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465" windowWidth="19440" windowHeight="13740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externalReferences>
    <externalReference r:id="rId7"/>
    <externalReference r:id="rId8"/>
    <externalReference r:id="rId9"/>
  </externalReferences>
  <definedNames>
    <definedName name="_xlnm._FilterDatabase" localSheetId="2" hidden="1">Organisaties!$B$1:$F$374</definedName>
    <definedName name="_xlnm._FilterDatabase" localSheetId="0" hidden="1">Wedstrijden!$A$5:$BE$1025</definedName>
    <definedName name="_xlnm._FilterDatabase" localSheetId="1" hidden="1">Wedstrijdlocaties!$B$1:$E$1</definedName>
    <definedName name="_xlnm.Print_Area" localSheetId="2">Organisaties!$C$1:$E$374</definedName>
    <definedName name="_xlnm.Print_Area" localSheetId="0">Wedstrijden!$A$3:$BC$609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Wedstrijden!$A:$E,Wedstrijden!$3:$5</definedName>
    <definedName name="_xlnm.Print_Titles" localSheetId="1">Wedstrijdlocaties!$1:$1</definedName>
    <definedName name="FilterlijstAccommodaties">OFFSET(Wedstrijdlocaties!$F$2,,,COUNTIF(Wedstrijdlocaties!$F$2:$F$499,"?*"))</definedName>
    <definedName name="FilterlijstOrganisaties">OFFSET(Organisaties!$G$2,,,COUNTIF(Organisaties!$G$2:$G$501,"?*"))</definedName>
    <definedName name="OpenToList">Dropdown!$A$1:$A$6</definedName>
  </definedNames>
  <calcPr calcId="125725"/>
  <extLst xmlns:x14="http://schemas.microsoft.com/office/spreadsheetml/2009/9/main">
    <ext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59" i="4"/>
  <c r="B183" i="5"/>
  <c r="B221" i="6"/>
  <c r="B150" i="5"/>
  <c r="B162"/>
  <c r="B219" i="6"/>
  <c r="B220"/>
  <c r="E203" i="4"/>
  <c r="F832"/>
  <c r="C703" i="8" s="1"/>
  <c r="F828" i="4"/>
  <c r="C698" i="8" s="1"/>
  <c r="E325" i="4"/>
  <c r="E416"/>
  <c r="E779"/>
  <c r="E921"/>
  <c r="E753"/>
  <c r="E657"/>
  <c r="E542"/>
  <c r="E122"/>
  <c r="DN2406" i="8"/>
  <c r="DM2406"/>
  <c r="DL2406"/>
  <c r="DJ2406"/>
  <c r="DK2406" s="1"/>
  <c r="DI2406"/>
  <c r="DH2406"/>
  <c r="DG2406"/>
  <c r="DE2406"/>
  <c r="DF2406" s="1"/>
  <c r="DD2406"/>
  <c r="DC2406"/>
  <c r="DB2406"/>
  <c r="DA2406"/>
  <c r="CZ2406"/>
  <c r="CY2406"/>
  <c r="CX2406"/>
  <c r="CV2406"/>
  <c r="CW2406" s="1"/>
  <c r="CU2406"/>
  <c r="CT2406"/>
  <c r="CS2406"/>
  <c r="CR2406"/>
  <c r="CQ2406"/>
  <c r="CP2406"/>
  <c r="CO2406"/>
  <c r="CN2406"/>
  <c r="CL2406"/>
  <c r="CM2406" s="1"/>
  <c r="CG2406"/>
  <c r="CF2406"/>
  <c r="CE2406"/>
  <c r="CD2406"/>
  <c r="CC2406"/>
  <c r="CB2406"/>
  <c r="CA2406"/>
  <c r="BZ2406"/>
  <c r="BY2406"/>
  <c r="BW2406"/>
  <c r="BX2406" s="1"/>
  <c r="BV2406"/>
  <c r="BU2406"/>
  <c r="BT2406"/>
  <c r="BS2406"/>
  <c r="BR2406"/>
  <c r="BQ2406"/>
  <c r="BP2406"/>
  <c r="BO2406"/>
  <c r="BN2406"/>
  <c r="BM2406"/>
  <c r="BL2406"/>
  <c r="BJ2406"/>
  <c r="BK2406" s="1"/>
  <c r="J2406"/>
  <c r="I2406"/>
  <c r="H2406"/>
  <c r="G2406"/>
  <c r="F2406"/>
  <c r="A2406"/>
  <c r="DN2405"/>
  <c r="DM2405"/>
  <c r="DL2405"/>
  <c r="DJ2405"/>
  <c r="DK2405" s="1"/>
  <c r="DI2405"/>
  <c r="DH2405"/>
  <c r="DG2405"/>
  <c r="DE2405"/>
  <c r="DF2405" s="1"/>
  <c r="DD2405"/>
  <c r="DC2405"/>
  <c r="DB2405"/>
  <c r="DA2405"/>
  <c r="CZ2405"/>
  <c r="CY2405"/>
  <c r="CX2405"/>
  <c r="CV2405"/>
  <c r="CW2405" s="1"/>
  <c r="CU2405"/>
  <c r="CT2405"/>
  <c r="CS2405"/>
  <c r="CR2405"/>
  <c r="CQ2405"/>
  <c r="CP2405"/>
  <c r="CO2405"/>
  <c r="CN2405"/>
  <c r="CL2405"/>
  <c r="CM2405" s="1"/>
  <c r="CG2405"/>
  <c r="CF2405"/>
  <c r="CE2405"/>
  <c r="CD2405"/>
  <c r="CC2405"/>
  <c r="CB2405"/>
  <c r="CA2405"/>
  <c r="BZ2405"/>
  <c r="BY2405"/>
  <c r="BW2405"/>
  <c r="BX2405" s="1"/>
  <c r="BV2405"/>
  <c r="BU2405"/>
  <c r="BT2405"/>
  <c r="BS2405"/>
  <c r="BR2405"/>
  <c r="BQ2405"/>
  <c r="BP2405"/>
  <c r="BO2405"/>
  <c r="BN2405"/>
  <c r="BM2405"/>
  <c r="BL2405"/>
  <c r="BJ2405"/>
  <c r="BK2405" s="1"/>
  <c r="J2405"/>
  <c r="I2405"/>
  <c r="H2405"/>
  <c r="G2405"/>
  <c r="F2405"/>
  <c r="A2405"/>
  <c r="DN2404"/>
  <c r="DM2404"/>
  <c r="DL2404"/>
  <c r="DJ2404"/>
  <c r="DK2404" s="1"/>
  <c r="DI2404"/>
  <c r="DH2404"/>
  <c r="DG2404"/>
  <c r="DE2404"/>
  <c r="DF2404" s="1"/>
  <c r="DD2404"/>
  <c r="DC2404"/>
  <c r="DB2404"/>
  <c r="DA2404"/>
  <c r="CZ2404"/>
  <c r="CY2404"/>
  <c r="CX2404"/>
  <c r="CV2404"/>
  <c r="CW2404" s="1"/>
  <c r="CU2404"/>
  <c r="CT2404"/>
  <c r="CS2404"/>
  <c r="CR2404"/>
  <c r="CQ2404"/>
  <c r="CP2404"/>
  <c r="CO2404"/>
  <c r="CN2404"/>
  <c r="CL2404"/>
  <c r="CM2404" s="1"/>
  <c r="CG2404"/>
  <c r="CF2404"/>
  <c r="CE2404"/>
  <c r="CD2404"/>
  <c r="CC2404"/>
  <c r="CB2404"/>
  <c r="CA2404"/>
  <c r="BZ2404"/>
  <c r="BY2404"/>
  <c r="BW2404"/>
  <c r="BX2404" s="1"/>
  <c r="BV2404"/>
  <c r="BU2404"/>
  <c r="BT2404"/>
  <c r="BS2404"/>
  <c r="BR2404"/>
  <c r="BQ2404"/>
  <c r="BP2404"/>
  <c r="BO2404"/>
  <c r="BN2404"/>
  <c r="BM2404"/>
  <c r="BL2404"/>
  <c r="BJ2404"/>
  <c r="BK2404" s="1"/>
  <c r="J2404"/>
  <c r="I2404"/>
  <c r="H2404"/>
  <c r="G2404"/>
  <c r="F2404"/>
  <c r="A2404"/>
  <c r="DN2403"/>
  <c r="DM2403"/>
  <c r="DL2403"/>
  <c r="DJ2403"/>
  <c r="DK2403" s="1"/>
  <c r="DI2403"/>
  <c r="DH2403"/>
  <c r="DG2403"/>
  <c r="DE2403"/>
  <c r="DF2403" s="1"/>
  <c r="DD2403"/>
  <c r="DC2403"/>
  <c r="DB2403"/>
  <c r="DA2403"/>
  <c r="CZ2403"/>
  <c r="CY2403"/>
  <c r="CX2403"/>
  <c r="CV2403"/>
  <c r="CW2403" s="1"/>
  <c r="CU2403"/>
  <c r="CT2403"/>
  <c r="CS2403"/>
  <c r="CR2403"/>
  <c r="CQ2403"/>
  <c r="CP2403"/>
  <c r="CO2403"/>
  <c r="CN2403"/>
  <c r="CL2403"/>
  <c r="CM2403" s="1"/>
  <c r="CG2403"/>
  <c r="CF2403"/>
  <c r="CE2403"/>
  <c r="CD2403"/>
  <c r="CC2403"/>
  <c r="CB2403"/>
  <c r="CA2403"/>
  <c r="BZ2403"/>
  <c r="BY2403"/>
  <c r="BW2403"/>
  <c r="BX2403" s="1"/>
  <c r="BV2403"/>
  <c r="BU2403"/>
  <c r="BT2403"/>
  <c r="BS2403"/>
  <c r="BR2403"/>
  <c r="BQ2403"/>
  <c r="BP2403"/>
  <c r="BO2403"/>
  <c r="BN2403"/>
  <c r="BM2403"/>
  <c r="BL2403"/>
  <c r="BJ2403"/>
  <c r="BK2403" s="1"/>
  <c r="J2403"/>
  <c r="I2403"/>
  <c r="H2403"/>
  <c r="G2403"/>
  <c r="F2403"/>
  <c r="A2403"/>
  <c r="DN2402"/>
  <c r="DM2402"/>
  <c r="DL2402"/>
  <c r="DJ2402"/>
  <c r="DK2402" s="1"/>
  <c r="DI2402"/>
  <c r="DH2402"/>
  <c r="DG2402"/>
  <c r="DE2402"/>
  <c r="DF2402" s="1"/>
  <c r="DD2402"/>
  <c r="DC2402"/>
  <c r="DB2402"/>
  <c r="DA2402"/>
  <c r="CZ2402"/>
  <c r="CY2402"/>
  <c r="CX2402"/>
  <c r="CV2402"/>
  <c r="CW2402" s="1"/>
  <c r="CU2402"/>
  <c r="CT2402"/>
  <c r="CS2402"/>
  <c r="CR2402"/>
  <c r="CQ2402"/>
  <c r="CP2402"/>
  <c r="CO2402"/>
  <c r="CN2402"/>
  <c r="CL2402"/>
  <c r="CM2402" s="1"/>
  <c r="CG2402"/>
  <c r="CF2402"/>
  <c r="CE2402"/>
  <c r="CD2402"/>
  <c r="CC2402"/>
  <c r="CB2402"/>
  <c r="CA2402"/>
  <c r="BZ2402"/>
  <c r="BY2402"/>
  <c r="BW2402"/>
  <c r="BX2402" s="1"/>
  <c r="BV2402"/>
  <c r="BU2402"/>
  <c r="BT2402"/>
  <c r="BS2402"/>
  <c r="BR2402"/>
  <c r="BQ2402"/>
  <c r="BP2402"/>
  <c r="BO2402"/>
  <c r="BN2402"/>
  <c r="BM2402"/>
  <c r="BL2402"/>
  <c r="BJ2402"/>
  <c r="BK2402" s="1"/>
  <c r="J2402"/>
  <c r="I2402"/>
  <c r="H2402"/>
  <c r="G2402"/>
  <c r="F2402"/>
  <c r="A2402"/>
  <c r="DN2401"/>
  <c r="DM2401"/>
  <c r="DL2401"/>
  <c r="DJ2401"/>
  <c r="DK2401" s="1"/>
  <c r="DI2401"/>
  <c r="DH2401"/>
  <c r="DG2401"/>
  <c r="DE2401"/>
  <c r="DF2401" s="1"/>
  <c r="DD2401"/>
  <c r="DC2401"/>
  <c r="DB2401"/>
  <c r="DA2401"/>
  <c r="CZ2401"/>
  <c r="CY2401"/>
  <c r="CX2401"/>
  <c r="CV2401"/>
  <c r="CW2401" s="1"/>
  <c r="CU2401"/>
  <c r="CT2401"/>
  <c r="CS2401"/>
  <c r="CR2401"/>
  <c r="CQ2401"/>
  <c r="CP2401"/>
  <c r="CO2401"/>
  <c r="CN2401"/>
  <c r="CL2401"/>
  <c r="CM2401" s="1"/>
  <c r="CG2401"/>
  <c r="CF2401"/>
  <c r="CE2401"/>
  <c r="CD2401"/>
  <c r="CC2401"/>
  <c r="CB2401"/>
  <c r="CA2401"/>
  <c r="BZ2401"/>
  <c r="BY2401"/>
  <c r="BW2401"/>
  <c r="BX2401" s="1"/>
  <c r="BV2401"/>
  <c r="BU2401"/>
  <c r="BT2401"/>
  <c r="BS2401"/>
  <c r="BR2401"/>
  <c r="BQ2401"/>
  <c r="BP2401"/>
  <c r="BO2401"/>
  <c r="BN2401"/>
  <c r="BM2401"/>
  <c r="BL2401"/>
  <c r="BJ2401"/>
  <c r="BK2401" s="1"/>
  <c r="J2401"/>
  <c r="I2401"/>
  <c r="H2401"/>
  <c r="G2401"/>
  <c r="F2401"/>
  <c r="A2401"/>
  <c r="DN2400"/>
  <c r="DM2400"/>
  <c r="DL2400"/>
  <c r="DJ2400"/>
  <c r="DK2400" s="1"/>
  <c r="DI2400"/>
  <c r="DH2400"/>
  <c r="DG2400"/>
  <c r="DE2400"/>
  <c r="DF2400" s="1"/>
  <c r="DD2400"/>
  <c r="DC2400"/>
  <c r="DB2400"/>
  <c r="DA2400"/>
  <c r="CZ2400"/>
  <c r="CY2400"/>
  <c r="CX2400"/>
  <c r="CV2400"/>
  <c r="CW2400" s="1"/>
  <c r="CU2400"/>
  <c r="CT2400"/>
  <c r="CS2400"/>
  <c r="CR2400"/>
  <c r="CQ2400"/>
  <c r="CP2400"/>
  <c r="CO2400"/>
  <c r="CN2400"/>
  <c r="CL2400"/>
  <c r="CM2400" s="1"/>
  <c r="CG2400"/>
  <c r="CF2400"/>
  <c r="CE2400"/>
  <c r="CD2400"/>
  <c r="CC2400"/>
  <c r="CB2400"/>
  <c r="CA2400"/>
  <c r="BZ2400"/>
  <c r="BY2400"/>
  <c r="BW2400"/>
  <c r="BX2400" s="1"/>
  <c r="BV2400"/>
  <c r="BU2400"/>
  <c r="BT2400"/>
  <c r="BS2400"/>
  <c r="BR2400"/>
  <c r="BQ2400"/>
  <c r="BP2400"/>
  <c r="BO2400"/>
  <c r="BN2400"/>
  <c r="BM2400"/>
  <c r="BL2400"/>
  <c r="BJ2400"/>
  <c r="BK2400" s="1"/>
  <c r="J2400"/>
  <c r="I2400"/>
  <c r="H2400"/>
  <c r="G2400"/>
  <c r="F2400"/>
  <c r="A2400"/>
  <c r="DN2399"/>
  <c r="DM2399"/>
  <c r="DL2399"/>
  <c r="DJ2399"/>
  <c r="DK2399" s="1"/>
  <c r="DI2399"/>
  <c r="DH2399"/>
  <c r="DG2399"/>
  <c r="DE2399"/>
  <c r="DF2399" s="1"/>
  <c r="DD2399"/>
  <c r="DC2399"/>
  <c r="DB2399"/>
  <c r="DA2399"/>
  <c r="CZ2399"/>
  <c r="CY2399"/>
  <c r="CX2399"/>
  <c r="CV2399"/>
  <c r="CW2399" s="1"/>
  <c r="CU2399"/>
  <c r="CT2399"/>
  <c r="CS2399"/>
  <c r="CR2399"/>
  <c r="CQ2399"/>
  <c r="CP2399"/>
  <c r="CO2399"/>
  <c r="CN2399"/>
  <c r="CL2399"/>
  <c r="CM2399" s="1"/>
  <c r="CG2399"/>
  <c r="CF2399"/>
  <c r="CE2399"/>
  <c r="CD2399"/>
  <c r="CC2399"/>
  <c r="CB2399"/>
  <c r="CA2399"/>
  <c r="BZ2399"/>
  <c r="BY2399"/>
  <c r="BW2399"/>
  <c r="BX2399" s="1"/>
  <c r="BV2399"/>
  <c r="BU2399"/>
  <c r="BT2399"/>
  <c r="BS2399"/>
  <c r="BR2399"/>
  <c r="BQ2399"/>
  <c r="BP2399"/>
  <c r="BO2399"/>
  <c r="BN2399"/>
  <c r="BM2399"/>
  <c r="BL2399"/>
  <c r="BJ2399"/>
  <c r="BK2399" s="1"/>
  <c r="J2399"/>
  <c r="I2399"/>
  <c r="H2399"/>
  <c r="G2399"/>
  <c r="F2399"/>
  <c r="A2399"/>
  <c r="DN2398"/>
  <c r="DM2398"/>
  <c r="DL2398"/>
  <c r="DJ2398"/>
  <c r="DK2398" s="1"/>
  <c r="DI2398"/>
  <c r="DH2398"/>
  <c r="DG2398"/>
  <c r="DE2398"/>
  <c r="DF2398" s="1"/>
  <c r="DD2398"/>
  <c r="DC2398"/>
  <c r="DB2398"/>
  <c r="DA2398"/>
  <c r="CZ2398"/>
  <c r="CY2398"/>
  <c r="CX2398"/>
  <c r="CV2398"/>
  <c r="CW2398" s="1"/>
  <c r="CU2398"/>
  <c r="CT2398"/>
  <c r="CS2398"/>
  <c r="CR2398"/>
  <c r="CQ2398"/>
  <c r="CP2398"/>
  <c r="CO2398"/>
  <c r="CN2398"/>
  <c r="CL2398"/>
  <c r="CM2398" s="1"/>
  <c r="CG2398"/>
  <c r="CF2398"/>
  <c r="CE2398"/>
  <c r="CD2398"/>
  <c r="CC2398"/>
  <c r="CB2398"/>
  <c r="CA2398"/>
  <c r="BZ2398"/>
  <c r="BY2398"/>
  <c r="BW2398"/>
  <c r="BX2398" s="1"/>
  <c r="BV2398"/>
  <c r="BU2398"/>
  <c r="BT2398"/>
  <c r="BS2398"/>
  <c r="BR2398"/>
  <c r="BQ2398"/>
  <c r="BP2398"/>
  <c r="BO2398"/>
  <c r="BN2398"/>
  <c r="BM2398"/>
  <c r="BL2398"/>
  <c r="BJ2398"/>
  <c r="BK2398" s="1"/>
  <c r="J2398"/>
  <c r="I2398"/>
  <c r="H2398"/>
  <c r="G2398"/>
  <c r="F2398"/>
  <c r="A2398"/>
  <c r="DN2397"/>
  <c r="DM2397"/>
  <c r="DL2397"/>
  <c r="DJ2397"/>
  <c r="DK2397" s="1"/>
  <c r="DI2397"/>
  <c r="DH2397"/>
  <c r="DG2397"/>
  <c r="DE2397"/>
  <c r="DF2397" s="1"/>
  <c r="DD2397"/>
  <c r="DC2397"/>
  <c r="DB2397"/>
  <c r="DA2397"/>
  <c r="CZ2397"/>
  <c r="CY2397"/>
  <c r="CX2397"/>
  <c r="CV2397"/>
  <c r="CW2397" s="1"/>
  <c r="CU2397"/>
  <c r="CT2397"/>
  <c r="CS2397"/>
  <c r="CR2397"/>
  <c r="CQ2397"/>
  <c r="CP2397"/>
  <c r="CO2397"/>
  <c r="CN2397"/>
  <c r="CL2397"/>
  <c r="CM2397" s="1"/>
  <c r="CG2397"/>
  <c r="CF2397"/>
  <c r="CE2397"/>
  <c r="CD2397"/>
  <c r="CC2397"/>
  <c r="CB2397"/>
  <c r="CA2397"/>
  <c r="BZ2397"/>
  <c r="BY2397"/>
  <c r="BW2397"/>
  <c r="BX2397" s="1"/>
  <c r="BV2397"/>
  <c r="BU2397"/>
  <c r="BT2397"/>
  <c r="BS2397"/>
  <c r="BR2397"/>
  <c r="BQ2397"/>
  <c r="BP2397"/>
  <c r="BO2397"/>
  <c r="BN2397"/>
  <c r="BM2397"/>
  <c r="BL2397"/>
  <c r="BJ2397"/>
  <c r="BK2397" s="1"/>
  <c r="J2397"/>
  <c r="I2397"/>
  <c r="H2397"/>
  <c r="G2397"/>
  <c r="F2397"/>
  <c r="A2397"/>
  <c r="DN2396"/>
  <c r="DM2396"/>
  <c r="DL2396"/>
  <c r="DJ2396"/>
  <c r="DK2396" s="1"/>
  <c r="DI2396"/>
  <c r="DH2396"/>
  <c r="DG2396"/>
  <c r="DE2396"/>
  <c r="DF2396" s="1"/>
  <c r="DD2396"/>
  <c r="DC2396"/>
  <c r="DB2396"/>
  <c r="DA2396"/>
  <c r="CZ2396"/>
  <c r="CY2396"/>
  <c r="CX2396"/>
  <c r="CV2396"/>
  <c r="CW2396" s="1"/>
  <c r="CU2396"/>
  <c r="CT2396"/>
  <c r="CS2396"/>
  <c r="CR2396"/>
  <c r="CQ2396"/>
  <c r="CP2396"/>
  <c r="CO2396"/>
  <c r="CN2396"/>
  <c r="CL2396"/>
  <c r="CM2396" s="1"/>
  <c r="CG2396"/>
  <c r="CF2396"/>
  <c r="CE2396"/>
  <c r="CD2396"/>
  <c r="CC2396"/>
  <c r="CB2396"/>
  <c r="CA2396"/>
  <c r="BZ2396"/>
  <c r="BY2396"/>
  <c r="BW2396"/>
  <c r="BX2396" s="1"/>
  <c r="BV2396"/>
  <c r="BU2396"/>
  <c r="BT2396"/>
  <c r="BS2396"/>
  <c r="BR2396"/>
  <c r="BQ2396"/>
  <c r="BP2396"/>
  <c r="BO2396"/>
  <c r="BN2396"/>
  <c r="BM2396"/>
  <c r="BL2396"/>
  <c r="BJ2396"/>
  <c r="BK2396" s="1"/>
  <c r="J2396"/>
  <c r="I2396"/>
  <c r="H2396"/>
  <c r="G2396"/>
  <c r="F2396"/>
  <c r="A2396"/>
  <c r="DN2395"/>
  <c r="DM2395"/>
  <c r="DL2395"/>
  <c r="DJ2395"/>
  <c r="DK2395" s="1"/>
  <c r="DI2395"/>
  <c r="DH2395"/>
  <c r="DG2395"/>
  <c r="DE2395"/>
  <c r="DF2395" s="1"/>
  <c r="DD2395"/>
  <c r="DC2395"/>
  <c r="DB2395"/>
  <c r="DA2395"/>
  <c r="CZ2395"/>
  <c r="CY2395"/>
  <c r="CX2395"/>
  <c r="CV2395"/>
  <c r="CW2395" s="1"/>
  <c r="CU2395"/>
  <c r="CT2395"/>
  <c r="CS2395"/>
  <c r="CR2395"/>
  <c r="CQ2395"/>
  <c r="CP2395"/>
  <c r="CO2395"/>
  <c r="CN2395"/>
  <c r="CL2395"/>
  <c r="CM2395" s="1"/>
  <c r="CG2395"/>
  <c r="CF2395"/>
  <c r="CE2395"/>
  <c r="CD2395"/>
  <c r="CC2395"/>
  <c r="CB2395"/>
  <c r="CA2395"/>
  <c r="BZ2395"/>
  <c r="BY2395"/>
  <c r="BW2395"/>
  <c r="BX2395" s="1"/>
  <c r="BV2395"/>
  <c r="BU2395"/>
  <c r="BT2395"/>
  <c r="BS2395"/>
  <c r="BR2395"/>
  <c r="BQ2395"/>
  <c r="BP2395"/>
  <c r="BO2395"/>
  <c r="BN2395"/>
  <c r="BM2395"/>
  <c r="BL2395"/>
  <c r="BJ2395"/>
  <c r="BK2395" s="1"/>
  <c r="J2395"/>
  <c r="I2395"/>
  <c r="H2395"/>
  <c r="G2395"/>
  <c r="F2395"/>
  <c r="A2395"/>
  <c r="DN2394"/>
  <c r="DM2394"/>
  <c r="DL2394"/>
  <c r="DJ2394"/>
  <c r="DK2394" s="1"/>
  <c r="DI2394"/>
  <c r="DH2394"/>
  <c r="DG2394"/>
  <c r="DE2394"/>
  <c r="DF2394" s="1"/>
  <c r="DD2394"/>
  <c r="DC2394"/>
  <c r="DB2394"/>
  <c r="DA2394"/>
  <c r="CZ2394"/>
  <c r="CY2394"/>
  <c r="CX2394"/>
  <c r="CV2394"/>
  <c r="CW2394" s="1"/>
  <c r="CU2394"/>
  <c r="CT2394"/>
  <c r="CS2394"/>
  <c r="CR2394"/>
  <c r="CQ2394"/>
  <c r="CP2394"/>
  <c r="CO2394"/>
  <c r="CN2394"/>
  <c r="CL2394"/>
  <c r="CM2394" s="1"/>
  <c r="CG2394"/>
  <c r="CF2394"/>
  <c r="CE2394"/>
  <c r="CD2394"/>
  <c r="CC2394"/>
  <c r="CB2394"/>
  <c r="CA2394"/>
  <c r="BZ2394"/>
  <c r="BY2394"/>
  <c r="BW2394"/>
  <c r="BX2394" s="1"/>
  <c r="BV2394"/>
  <c r="BU2394"/>
  <c r="BT2394"/>
  <c r="BS2394"/>
  <c r="BR2394"/>
  <c r="BQ2394"/>
  <c r="BP2394"/>
  <c r="BO2394"/>
  <c r="BN2394"/>
  <c r="BM2394"/>
  <c r="BL2394"/>
  <c r="BJ2394"/>
  <c r="BK2394" s="1"/>
  <c r="J2394"/>
  <c r="I2394"/>
  <c r="H2394"/>
  <c r="G2394"/>
  <c r="F2394"/>
  <c r="A2394"/>
  <c r="DN2393"/>
  <c r="DM2393"/>
  <c r="DL2393"/>
  <c r="DJ2393"/>
  <c r="DK2393" s="1"/>
  <c r="DI2393"/>
  <c r="DH2393"/>
  <c r="DG2393"/>
  <c r="DE2393"/>
  <c r="DF2393" s="1"/>
  <c r="DD2393"/>
  <c r="DC2393"/>
  <c r="DB2393"/>
  <c r="DA2393"/>
  <c r="CZ2393"/>
  <c r="CY2393"/>
  <c r="CX2393"/>
  <c r="CV2393"/>
  <c r="CW2393" s="1"/>
  <c r="CU2393"/>
  <c r="CT2393"/>
  <c r="CS2393"/>
  <c r="CR2393"/>
  <c r="CQ2393"/>
  <c r="CP2393"/>
  <c r="CO2393"/>
  <c r="CN2393"/>
  <c r="CL2393"/>
  <c r="CM2393" s="1"/>
  <c r="CG2393"/>
  <c r="CF2393"/>
  <c r="CE2393"/>
  <c r="CD2393"/>
  <c r="CC2393"/>
  <c r="CB2393"/>
  <c r="CA2393"/>
  <c r="BZ2393"/>
  <c r="BY2393"/>
  <c r="BW2393"/>
  <c r="BX2393" s="1"/>
  <c r="BV2393"/>
  <c r="BU2393"/>
  <c r="BT2393"/>
  <c r="BS2393"/>
  <c r="BR2393"/>
  <c r="BQ2393"/>
  <c r="BP2393"/>
  <c r="BO2393"/>
  <c r="BN2393"/>
  <c r="BM2393"/>
  <c r="BL2393"/>
  <c r="BJ2393"/>
  <c r="BK2393" s="1"/>
  <c r="J2393"/>
  <c r="I2393"/>
  <c r="H2393"/>
  <c r="G2393"/>
  <c r="F2393"/>
  <c r="A2393"/>
  <c r="DN2392"/>
  <c r="DM2392"/>
  <c r="DL2392"/>
  <c r="DJ2392"/>
  <c r="DK2392" s="1"/>
  <c r="DI2392"/>
  <c r="DH2392"/>
  <c r="DG2392"/>
  <c r="DE2392"/>
  <c r="DF2392" s="1"/>
  <c r="DD2392"/>
  <c r="DC2392"/>
  <c r="DB2392"/>
  <c r="DA2392"/>
  <c r="CZ2392"/>
  <c r="CY2392"/>
  <c r="CX2392"/>
  <c r="CV2392"/>
  <c r="CW2392" s="1"/>
  <c r="CU2392"/>
  <c r="CT2392"/>
  <c r="CS2392"/>
  <c r="CR2392"/>
  <c r="CQ2392"/>
  <c r="CP2392"/>
  <c r="CO2392"/>
  <c r="CN2392"/>
  <c r="CL2392"/>
  <c r="CM2392" s="1"/>
  <c r="CG2392"/>
  <c r="CF2392"/>
  <c r="CE2392"/>
  <c r="CD2392"/>
  <c r="CC2392"/>
  <c r="CB2392"/>
  <c r="CA2392"/>
  <c r="BZ2392"/>
  <c r="BY2392"/>
  <c r="BW2392"/>
  <c r="BX2392" s="1"/>
  <c r="BV2392"/>
  <c r="BU2392"/>
  <c r="BT2392"/>
  <c r="BS2392"/>
  <c r="BR2392"/>
  <c r="BQ2392"/>
  <c r="BP2392"/>
  <c r="BO2392"/>
  <c r="BN2392"/>
  <c r="BM2392"/>
  <c r="BL2392"/>
  <c r="BJ2392"/>
  <c r="BK2392" s="1"/>
  <c r="J2392"/>
  <c r="I2392"/>
  <c r="H2392"/>
  <c r="G2392"/>
  <c r="F2392"/>
  <c r="A2392"/>
  <c r="DN2391"/>
  <c r="DM2391"/>
  <c r="DL2391"/>
  <c r="DJ2391"/>
  <c r="DK2391" s="1"/>
  <c r="DI2391"/>
  <c r="DH2391"/>
  <c r="DG2391"/>
  <c r="DE2391"/>
  <c r="DF2391" s="1"/>
  <c r="DD2391"/>
  <c r="DC2391"/>
  <c r="DB2391"/>
  <c r="DA2391"/>
  <c r="CZ2391"/>
  <c r="CY2391"/>
  <c r="CX2391"/>
  <c r="CV2391"/>
  <c r="CW2391" s="1"/>
  <c r="CU2391"/>
  <c r="CT2391"/>
  <c r="CS2391"/>
  <c r="CR2391"/>
  <c r="CQ2391"/>
  <c r="CP2391"/>
  <c r="CO2391"/>
  <c r="CN2391"/>
  <c r="CL2391"/>
  <c r="CM2391" s="1"/>
  <c r="CG2391"/>
  <c r="CF2391"/>
  <c r="CE2391"/>
  <c r="CD2391"/>
  <c r="CC2391"/>
  <c r="CB2391"/>
  <c r="CA2391"/>
  <c r="BZ2391"/>
  <c r="BY2391"/>
  <c r="BW2391"/>
  <c r="BX2391" s="1"/>
  <c r="BV2391"/>
  <c r="BU2391"/>
  <c r="BT2391"/>
  <c r="BS2391"/>
  <c r="BR2391"/>
  <c r="BQ2391"/>
  <c r="BP2391"/>
  <c r="BO2391"/>
  <c r="BN2391"/>
  <c r="BM2391"/>
  <c r="BL2391"/>
  <c r="BJ2391"/>
  <c r="BK2391" s="1"/>
  <c r="J2391"/>
  <c r="I2391"/>
  <c r="H2391"/>
  <c r="G2391"/>
  <c r="F2391"/>
  <c r="A2391"/>
  <c r="DN2390"/>
  <c r="DM2390"/>
  <c r="DL2390"/>
  <c r="DJ2390"/>
  <c r="DK2390" s="1"/>
  <c r="DI2390"/>
  <c r="DH2390"/>
  <c r="DG2390"/>
  <c r="DE2390"/>
  <c r="DF2390" s="1"/>
  <c r="DD2390"/>
  <c r="DC2390"/>
  <c r="DB2390"/>
  <c r="DA2390"/>
  <c r="CZ2390"/>
  <c r="CY2390"/>
  <c r="CX2390"/>
  <c r="CV2390"/>
  <c r="CW2390" s="1"/>
  <c r="CU2390"/>
  <c r="CT2390"/>
  <c r="CS2390"/>
  <c r="CR2390"/>
  <c r="CQ2390"/>
  <c r="CP2390"/>
  <c r="CO2390"/>
  <c r="CN2390"/>
  <c r="CL2390"/>
  <c r="CM2390" s="1"/>
  <c r="CG2390"/>
  <c r="CF2390"/>
  <c r="CE2390"/>
  <c r="CD2390"/>
  <c r="CC2390"/>
  <c r="CB2390"/>
  <c r="CA2390"/>
  <c r="BZ2390"/>
  <c r="BY2390"/>
  <c r="BW2390"/>
  <c r="BX2390" s="1"/>
  <c r="BV2390"/>
  <c r="BU2390"/>
  <c r="BT2390"/>
  <c r="BS2390"/>
  <c r="BR2390"/>
  <c r="BQ2390"/>
  <c r="BP2390"/>
  <c r="BO2390"/>
  <c r="BN2390"/>
  <c r="BM2390"/>
  <c r="BL2390"/>
  <c r="BJ2390"/>
  <c r="BK2390" s="1"/>
  <c r="J2390"/>
  <c r="I2390"/>
  <c r="H2390"/>
  <c r="G2390"/>
  <c r="F2390"/>
  <c r="A2390"/>
  <c r="DN2389"/>
  <c r="DM2389"/>
  <c r="DL2389"/>
  <c r="DJ2389"/>
  <c r="DK2389" s="1"/>
  <c r="DI2389"/>
  <c r="DH2389"/>
  <c r="DG2389"/>
  <c r="DE2389"/>
  <c r="DF2389" s="1"/>
  <c r="DD2389"/>
  <c r="DC2389"/>
  <c r="DB2389"/>
  <c r="DA2389"/>
  <c r="CZ2389"/>
  <c r="CY2389"/>
  <c r="CX2389"/>
  <c r="CV2389"/>
  <c r="CW2389" s="1"/>
  <c r="CU2389"/>
  <c r="CT2389"/>
  <c r="CS2389"/>
  <c r="CR2389"/>
  <c r="CQ2389"/>
  <c r="CP2389"/>
  <c r="CO2389"/>
  <c r="CN2389"/>
  <c r="CL2389"/>
  <c r="CM2389" s="1"/>
  <c r="CG2389"/>
  <c r="CF2389"/>
  <c r="CE2389"/>
  <c r="CD2389"/>
  <c r="CC2389"/>
  <c r="CB2389"/>
  <c r="CA2389"/>
  <c r="BZ2389"/>
  <c r="BY2389"/>
  <c r="BW2389"/>
  <c r="BX2389" s="1"/>
  <c r="BV2389"/>
  <c r="BU2389"/>
  <c r="BT2389"/>
  <c r="BS2389"/>
  <c r="BR2389"/>
  <c r="BQ2389"/>
  <c r="BP2389"/>
  <c r="BO2389"/>
  <c r="BN2389"/>
  <c r="BM2389"/>
  <c r="BL2389"/>
  <c r="BJ2389"/>
  <c r="BK2389" s="1"/>
  <c r="J2389"/>
  <c r="I2389"/>
  <c r="H2389"/>
  <c r="G2389"/>
  <c r="F2389"/>
  <c r="A2389"/>
  <c r="DN2388"/>
  <c r="DM2388"/>
  <c r="DL2388"/>
  <c r="DJ2388"/>
  <c r="DK2388" s="1"/>
  <c r="DI2388"/>
  <c r="DH2388"/>
  <c r="DG2388"/>
  <c r="DE2388"/>
  <c r="DF2388" s="1"/>
  <c r="DD2388"/>
  <c r="DC2388"/>
  <c r="DB2388"/>
  <c r="DA2388"/>
  <c r="CZ2388"/>
  <c r="CY2388"/>
  <c r="CX2388"/>
  <c r="CV2388"/>
  <c r="CW2388" s="1"/>
  <c r="CU2388"/>
  <c r="CT2388"/>
  <c r="CS2388"/>
  <c r="CR2388"/>
  <c r="CQ2388"/>
  <c r="CP2388"/>
  <c r="CO2388"/>
  <c r="CN2388"/>
  <c r="CL2388"/>
  <c r="CM2388" s="1"/>
  <c r="CG2388"/>
  <c r="CF2388"/>
  <c r="CE2388"/>
  <c r="CD2388"/>
  <c r="CC2388"/>
  <c r="CB2388"/>
  <c r="CA2388"/>
  <c r="BZ2388"/>
  <c r="BY2388"/>
  <c r="BW2388"/>
  <c r="BX2388" s="1"/>
  <c r="BV2388"/>
  <c r="BU2388"/>
  <c r="BT2388"/>
  <c r="BS2388"/>
  <c r="BR2388"/>
  <c r="BQ2388"/>
  <c r="BP2388"/>
  <c r="BO2388"/>
  <c r="BN2388"/>
  <c r="BM2388"/>
  <c r="BL2388"/>
  <c r="BJ2388"/>
  <c r="BK2388" s="1"/>
  <c r="J2388"/>
  <c r="I2388"/>
  <c r="H2388"/>
  <c r="G2388"/>
  <c r="F2388"/>
  <c r="A2388"/>
  <c r="DN2387"/>
  <c r="DM2387"/>
  <c r="DL2387"/>
  <c r="DJ2387"/>
  <c r="DK2387" s="1"/>
  <c r="DI2387"/>
  <c r="DH2387"/>
  <c r="DG2387"/>
  <c r="DE2387"/>
  <c r="DF2387" s="1"/>
  <c r="DD2387"/>
  <c r="DC2387"/>
  <c r="DB2387"/>
  <c r="DA2387"/>
  <c r="CZ2387"/>
  <c r="CY2387"/>
  <c r="CX2387"/>
  <c r="CV2387"/>
  <c r="CW2387" s="1"/>
  <c r="CU2387"/>
  <c r="CT2387"/>
  <c r="CS2387"/>
  <c r="CR2387"/>
  <c r="CQ2387"/>
  <c r="CP2387"/>
  <c r="CO2387"/>
  <c r="CN2387"/>
  <c r="CL2387"/>
  <c r="CM2387" s="1"/>
  <c r="CG2387"/>
  <c r="CF2387"/>
  <c r="CE2387"/>
  <c r="CD2387"/>
  <c r="CC2387"/>
  <c r="CB2387"/>
  <c r="CA2387"/>
  <c r="BZ2387"/>
  <c r="BY2387"/>
  <c r="BW2387"/>
  <c r="BX2387" s="1"/>
  <c r="BV2387"/>
  <c r="BU2387"/>
  <c r="BT2387"/>
  <c r="BS2387"/>
  <c r="BR2387"/>
  <c r="BQ2387"/>
  <c r="BP2387"/>
  <c r="BO2387"/>
  <c r="BN2387"/>
  <c r="BM2387"/>
  <c r="BL2387"/>
  <c r="BJ2387"/>
  <c r="BK2387" s="1"/>
  <c r="J2387"/>
  <c r="I2387"/>
  <c r="H2387"/>
  <c r="G2387"/>
  <c r="F2387"/>
  <c r="A2387"/>
  <c r="DN2386"/>
  <c r="DM2386"/>
  <c r="DL2386"/>
  <c r="DJ2386"/>
  <c r="DK2386" s="1"/>
  <c r="DI2386"/>
  <c r="DH2386"/>
  <c r="DG2386"/>
  <c r="DE2386"/>
  <c r="DF2386" s="1"/>
  <c r="DD2386"/>
  <c r="DC2386"/>
  <c r="DB2386"/>
  <c r="DA2386"/>
  <c r="CZ2386"/>
  <c r="CY2386"/>
  <c r="CX2386"/>
  <c r="CV2386"/>
  <c r="CW2386" s="1"/>
  <c r="CU2386"/>
  <c r="CT2386"/>
  <c r="CS2386"/>
  <c r="CR2386"/>
  <c r="CQ2386"/>
  <c r="CP2386"/>
  <c r="CO2386"/>
  <c r="CN2386"/>
  <c r="CL2386"/>
  <c r="CM2386" s="1"/>
  <c r="CG2386"/>
  <c r="CF2386"/>
  <c r="CE2386"/>
  <c r="CD2386"/>
  <c r="CC2386"/>
  <c r="CB2386"/>
  <c r="CA2386"/>
  <c r="BZ2386"/>
  <c r="BY2386"/>
  <c r="BW2386"/>
  <c r="BX2386" s="1"/>
  <c r="BV2386"/>
  <c r="BU2386"/>
  <c r="BT2386"/>
  <c r="BS2386"/>
  <c r="BR2386"/>
  <c r="BQ2386"/>
  <c r="BP2386"/>
  <c r="BO2386"/>
  <c r="BN2386"/>
  <c r="BM2386"/>
  <c r="BL2386"/>
  <c r="BJ2386"/>
  <c r="BK2386" s="1"/>
  <c r="J2386"/>
  <c r="I2386"/>
  <c r="H2386"/>
  <c r="G2386"/>
  <c r="F2386"/>
  <c r="A2386"/>
  <c r="DN2385"/>
  <c r="DM2385"/>
  <c r="DL2385"/>
  <c r="DJ2385"/>
  <c r="DK2385" s="1"/>
  <c r="DI2385"/>
  <c r="DH2385"/>
  <c r="DG2385"/>
  <c r="DE2385"/>
  <c r="DF2385" s="1"/>
  <c r="DD2385"/>
  <c r="DC2385"/>
  <c r="DB2385"/>
  <c r="DA2385"/>
  <c r="CZ2385"/>
  <c r="CY2385"/>
  <c r="CX2385"/>
  <c r="CV2385"/>
  <c r="CW2385" s="1"/>
  <c r="CU2385"/>
  <c r="CT2385"/>
  <c r="CS2385"/>
  <c r="CR2385"/>
  <c r="CQ2385"/>
  <c r="CP2385"/>
  <c r="CO2385"/>
  <c r="CN2385"/>
  <c r="CL2385"/>
  <c r="CM2385" s="1"/>
  <c r="CG2385"/>
  <c r="CF2385"/>
  <c r="CE2385"/>
  <c r="CD2385"/>
  <c r="CC2385"/>
  <c r="CB2385"/>
  <c r="CA2385"/>
  <c r="BZ2385"/>
  <c r="BY2385"/>
  <c r="BW2385"/>
  <c r="BX2385" s="1"/>
  <c r="BV2385"/>
  <c r="BU2385"/>
  <c r="BT2385"/>
  <c r="BS2385"/>
  <c r="BR2385"/>
  <c r="BQ2385"/>
  <c r="BP2385"/>
  <c r="BO2385"/>
  <c r="BN2385"/>
  <c r="BM2385"/>
  <c r="BL2385"/>
  <c r="BJ2385"/>
  <c r="BK2385" s="1"/>
  <c r="J2385"/>
  <c r="I2385"/>
  <c r="H2385"/>
  <c r="G2385"/>
  <c r="F2385"/>
  <c r="A2385"/>
  <c r="DN2384"/>
  <c r="DM2384"/>
  <c r="DL2384"/>
  <c r="DJ2384"/>
  <c r="DK2384" s="1"/>
  <c r="DI2384"/>
  <c r="DH2384"/>
  <c r="DG2384"/>
  <c r="DE2384"/>
  <c r="DF2384" s="1"/>
  <c r="DD2384"/>
  <c r="DC2384"/>
  <c r="DB2384"/>
  <c r="DA2384"/>
  <c r="CZ2384"/>
  <c r="CY2384"/>
  <c r="CX2384"/>
  <c r="CV2384"/>
  <c r="CW2384" s="1"/>
  <c r="CU2384"/>
  <c r="CT2384"/>
  <c r="CS2384"/>
  <c r="CR2384"/>
  <c r="CQ2384"/>
  <c r="CP2384"/>
  <c r="CO2384"/>
  <c r="CN2384"/>
  <c r="CL2384"/>
  <c r="CM2384" s="1"/>
  <c r="CG2384"/>
  <c r="CF2384"/>
  <c r="CE2384"/>
  <c r="CD2384"/>
  <c r="CC2384"/>
  <c r="CB2384"/>
  <c r="CA2384"/>
  <c r="BZ2384"/>
  <c r="BY2384"/>
  <c r="BW2384"/>
  <c r="BX2384" s="1"/>
  <c r="BV2384"/>
  <c r="BU2384"/>
  <c r="BT2384"/>
  <c r="BS2384"/>
  <c r="BR2384"/>
  <c r="BQ2384"/>
  <c r="BP2384"/>
  <c r="BO2384"/>
  <c r="BN2384"/>
  <c r="BM2384"/>
  <c r="BL2384"/>
  <c r="BJ2384"/>
  <c r="BK2384" s="1"/>
  <c r="J2384"/>
  <c r="I2384"/>
  <c r="H2384"/>
  <c r="G2384"/>
  <c r="F2384"/>
  <c r="A2384"/>
  <c r="DN2383"/>
  <c r="DM2383"/>
  <c r="DL2383"/>
  <c r="DJ2383"/>
  <c r="DK2383" s="1"/>
  <c r="DI2383"/>
  <c r="DH2383"/>
  <c r="DG2383"/>
  <c r="DE2383"/>
  <c r="DF2383" s="1"/>
  <c r="DD2383"/>
  <c r="DC2383"/>
  <c r="DB2383"/>
  <c r="DA2383"/>
  <c r="CZ2383"/>
  <c r="CY2383"/>
  <c r="CX2383"/>
  <c r="CV2383"/>
  <c r="CW2383" s="1"/>
  <c r="CU2383"/>
  <c r="CT2383"/>
  <c r="CS2383"/>
  <c r="CR2383"/>
  <c r="CQ2383"/>
  <c r="CP2383"/>
  <c r="CO2383"/>
  <c r="CN2383"/>
  <c r="CL2383"/>
  <c r="CM2383" s="1"/>
  <c r="CG2383"/>
  <c r="CF2383"/>
  <c r="CE2383"/>
  <c r="CD2383"/>
  <c r="CC2383"/>
  <c r="CB2383"/>
  <c r="CA2383"/>
  <c r="BZ2383"/>
  <c r="BY2383"/>
  <c r="BW2383"/>
  <c r="BX2383" s="1"/>
  <c r="BV2383"/>
  <c r="BU2383"/>
  <c r="BT2383"/>
  <c r="BS2383"/>
  <c r="BR2383"/>
  <c r="BQ2383"/>
  <c r="BP2383"/>
  <c r="BO2383"/>
  <c r="BN2383"/>
  <c r="BM2383"/>
  <c r="BL2383"/>
  <c r="BJ2383"/>
  <c r="BK2383" s="1"/>
  <c r="J2383"/>
  <c r="I2383"/>
  <c r="H2383"/>
  <c r="G2383"/>
  <c r="F2383"/>
  <c r="A2383"/>
  <c r="DN2382"/>
  <c r="DM2382"/>
  <c r="DL2382"/>
  <c r="DJ2382"/>
  <c r="DK2382" s="1"/>
  <c r="DI2382"/>
  <c r="DH2382"/>
  <c r="DG2382"/>
  <c r="DE2382"/>
  <c r="DF2382" s="1"/>
  <c r="DD2382"/>
  <c r="DC2382"/>
  <c r="DB2382"/>
  <c r="DA2382"/>
  <c r="CZ2382"/>
  <c r="CY2382"/>
  <c r="CX2382"/>
  <c r="CV2382"/>
  <c r="CW2382" s="1"/>
  <c r="CU2382"/>
  <c r="CT2382"/>
  <c r="CS2382"/>
  <c r="CR2382"/>
  <c r="CQ2382"/>
  <c r="CP2382"/>
  <c r="CO2382"/>
  <c r="CN2382"/>
  <c r="CL2382"/>
  <c r="CM2382" s="1"/>
  <c r="CG2382"/>
  <c r="CF2382"/>
  <c r="CE2382"/>
  <c r="CD2382"/>
  <c r="CC2382"/>
  <c r="CB2382"/>
  <c r="CA2382"/>
  <c r="BZ2382"/>
  <c r="BY2382"/>
  <c r="BW2382"/>
  <c r="BX2382" s="1"/>
  <c r="BV2382"/>
  <c r="BU2382"/>
  <c r="BT2382"/>
  <c r="BS2382"/>
  <c r="BR2382"/>
  <c r="BQ2382"/>
  <c r="BP2382"/>
  <c r="BO2382"/>
  <c r="BN2382"/>
  <c r="BM2382"/>
  <c r="BL2382"/>
  <c r="BJ2382"/>
  <c r="BK2382" s="1"/>
  <c r="J2382"/>
  <c r="I2382"/>
  <c r="H2382"/>
  <c r="G2382"/>
  <c r="F2382"/>
  <c r="A2382"/>
  <c r="DN2381"/>
  <c r="DM2381"/>
  <c r="DL2381"/>
  <c r="DJ2381"/>
  <c r="DK2381" s="1"/>
  <c r="DI2381"/>
  <c r="DH2381"/>
  <c r="DG2381"/>
  <c r="DE2381"/>
  <c r="DF2381" s="1"/>
  <c r="DD2381"/>
  <c r="DC2381"/>
  <c r="DB2381"/>
  <c r="DA2381"/>
  <c r="CZ2381"/>
  <c r="CY2381"/>
  <c r="CX2381"/>
  <c r="CV2381"/>
  <c r="CW2381" s="1"/>
  <c r="CU2381"/>
  <c r="CT2381"/>
  <c r="CS2381"/>
  <c r="CR2381"/>
  <c r="CQ2381"/>
  <c r="CP2381"/>
  <c r="CO2381"/>
  <c r="CN2381"/>
  <c r="CL2381"/>
  <c r="CM2381" s="1"/>
  <c r="CG2381"/>
  <c r="CF2381"/>
  <c r="CE2381"/>
  <c r="CD2381"/>
  <c r="CC2381"/>
  <c r="CB2381"/>
  <c r="CA2381"/>
  <c r="BZ2381"/>
  <c r="BY2381"/>
  <c r="BW2381"/>
  <c r="BX2381" s="1"/>
  <c r="BV2381"/>
  <c r="BU2381"/>
  <c r="BT2381"/>
  <c r="BS2381"/>
  <c r="BR2381"/>
  <c r="BQ2381"/>
  <c r="BP2381"/>
  <c r="BO2381"/>
  <c r="BN2381"/>
  <c r="BM2381"/>
  <c r="BL2381"/>
  <c r="BJ2381"/>
  <c r="BK2381" s="1"/>
  <c r="J2381"/>
  <c r="I2381"/>
  <c r="H2381"/>
  <c r="G2381"/>
  <c r="F2381"/>
  <c r="A2381"/>
  <c r="DN2380"/>
  <c r="DM2380"/>
  <c r="DL2380"/>
  <c r="DJ2380"/>
  <c r="DK2380" s="1"/>
  <c r="DI2380"/>
  <c r="DH2380"/>
  <c r="DG2380"/>
  <c r="DE2380"/>
  <c r="DF2380" s="1"/>
  <c r="DD2380"/>
  <c r="DC2380"/>
  <c r="DB2380"/>
  <c r="DA2380"/>
  <c r="CZ2380"/>
  <c r="CY2380"/>
  <c r="CX2380"/>
  <c r="CV2380"/>
  <c r="CW2380" s="1"/>
  <c r="CU2380"/>
  <c r="CT2380"/>
  <c r="CS2380"/>
  <c r="CR2380"/>
  <c r="CQ2380"/>
  <c r="CP2380"/>
  <c r="CO2380"/>
  <c r="CN2380"/>
  <c r="CL2380"/>
  <c r="CM2380" s="1"/>
  <c r="CG2380"/>
  <c r="CF2380"/>
  <c r="CE2380"/>
  <c r="CD2380"/>
  <c r="CC2380"/>
  <c r="CB2380"/>
  <c r="CA2380"/>
  <c r="BZ2380"/>
  <c r="BY2380"/>
  <c r="BW2380"/>
  <c r="BX2380" s="1"/>
  <c r="BV2380"/>
  <c r="BU2380"/>
  <c r="BT2380"/>
  <c r="BS2380"/>
  <c r="BR2380"/>
  <c r="BQ2380"/>
  <c r="BP2380"/>
  <c r="BO2380"/>
  <c r="BN2380"/>
  <c r="BM2380"/>
  <c r="BL2380"/>
  <c r="BJ2380"/>
  <c r="BK2380" s="1"/>
  <c r="J2380"/>
  <c r="I2380"/>
  <c r="H2380"/>
  <c r="G2380"/>
  <c r="F2380"/>
  <c r="A2380"/>
  <c r="DN2379"/>
  <c r="DM2379"/>
  <c r="DL2379"/>
  <c r="DJ2379"/>
  <c r="DK2379" s="1"/>
  <c r="DI2379"/>
  <c r="DH2379"/>
  <c r="DG2379"/>
  <c r="DE2379"/>
  <c r="DF2379" s="1"/>
  <c r="DD2379"/>
  <c r="DC2379"/>
  <c r="DB2379"/>
  <c r="DA2379"/>
  <c r="CZ2379"/>
  <c r="CY2379"/>
  <c r="CX2379"/>
  <c r="CV2379"/>
  <c r="CW2379" s="1"/>
  <c r="CU2379"/>
  <c r="CT2379"/>
  <c r="CS2379"/>
  <c r="CR2379"/>
  <c r="CQ2379"/>
  <c r="CP2379"/>
  <c r="CO2379"/>
  <c r="CN2379"/>
  <c r="CL2379"/>
  <c r="CM2379" s="1"/>
  <c r="CG2379"/>
  <c r="CF2379"/>
  <c r="CE2379"/>
  <c r="CD2379"/>
  <c r="CC2379"/>
  <c r="CB2379"/>
  <c r="CA2379"/>
  <c r="BZ2379"/>
  <c r="BY2379"/>
  <c r="BW2379"/>
  <c r="BX2379" s="1"/>
  <c r="BV2379"/>
  <c r="BU2379"/>
  <c r="BT2379"/>
  <c r="BS2379"/>
  <c r="BR2379"/>
  <c r="BQ2379"/>
  <c r="BP2379"/>
  <c r="BO2379"/>
  <c r="BN2379"/>
  <c r="BM2379"/>
  <c r="BL2379"/>
  <c r="BJ2379"/>
  <c r="BK2379" s="1"/>
  <c r="J2379"/>
  <c r="I2379"/>
  <c r="H2379"/>
  <c r="G2379"/>
  <c r="F2379"/>
  <c r="A2379"/>
  <c r="DN2378"/>
  <c r="DM2378"/>
  <c r="DL2378"/>
  <c r="DJ2378"/>
  <c r="DK2378" s="1"/>
  <c r="DI2378"/>
  <c r="DH2378"/>
  <c r="DG2378"/>
  <c r="DE2378"/>
  <c r="DF2378" s="1"/>
  <c r="DD2378"/>
  <c r="DC2378"/>
  <c r="DB2378"/>
  <c r="DA2378"/>
  <c r="CZ2378"/>
  <c r="CY2378"/>
  <c r="CX2378"/>
  <c r="CV2378"/>
  <c r="CW2378" s="1"/>
  <c r="CU2378"/>
  <c r="CT2378"/>
  <c r="CS2378"/>
  <c r="CR2378"/>
  <c r="CQ2378"/>
  <c r="CP2378"/>
  <c r="CO2378"/>
  <c r="CN2378"/>
  <c r="CL2378"/>
  <c r="CM2378" s="1"/>
  <c r="CG2378"/>
  <c r="CF2378"/>
  <c r="CE2378"/>
  <c r="CD2378"/>
  <c r="CC2378"/>
  <c r="CB2378"/>
  <c r="CA2378"/>
  <c r="BZ2378"/>
  <c r="BY2378"/>
  <c r="BW2378"/>
  <c r="BX2378" s="1"/>
  <c r="BV2378"/>
  <c r="BU2378"/>
  <c r="BT2378"/>
  <c r="BS2378"/>
  <c r="BR2378"/>
  <c r="BQ2378"/>
  <c r="BP2378"/>
  <c r="BO2378"/>
  <c r="BN2378"/>
  <c r="BM2378"/>
  <c r="BL2378"/>
  <c r="BJ2378"/>
  <c r="BK2378" s="1"/>
  <c r="J2378"/>
  <c r="I2378"/>
  <c r="H2378"/>
  <c r="G2378"/>
  <c r="F2378"/>
  <c r="A2378"/>
  <c r="DN2377"/>
  <c r="DM2377"/>
  <c r="DL2377"/>
  <c r="DJ2377"/>
  <c r="DK2377" s="1"/>
  <c r="DI2377"/>
  <c r="DH2377"/>
  <c r="DG2377"/>
  <c r="DE2377"/>
  <c r="DF2377" s="1"/>
  <c r="DD2377"/>
  <c r="DC2377"/>
  <c r="DB2377"/>
  <c r="DA2377"/>
  <c r="CZ2377"/>
  <c r="CY2377"/>
  <c r="CX2377"/>
  <c r="CV2377"/>
  <c r="CW2377" s="1"/>
  <c r="CU2377"/>
  <c r="CT2377"/>
  <c r="CS2377"/>
  <c r="CR2377"/>
  <c r="CQ2377"/>
  <c r="CP2377"/>
  <c r="CO2377"/>
  <c r="CN2377"/>
  <c r="CL2377"/>
  <c r="CM2377" s="1"/>
  <c r="CG2377"/>
  <c r="CF2377"/>
  <c r="CE2377"/>
  <c r="CD2377"/>
  <c r="CC2377"/>
  <c r="CB2377"/>
  <c r="CA2377"/>
  <c r="BZ2377"/>
  <c r="BY2377"/>
  <c r="BW2377"/>
  <c r="BX2377" s="1"/>
  <c r="BV2377"/>
  <c r="BU2377"/>
  <c r="BT2377"/>
  <c r="BS2377"/>
  <c r="BR2377"/>
  <c r="BQ2377"/>
  <c r="BP2377"/>
  <c r="BO2377"/>
  <c r="BN2377"/>
  <c r="BM2377"/>
  <c r="BL2377"/>
  <c r="BJ2377"/>
  <c r="BK2377" s="1"/>
  <c r="J2377"/>
  <c r="I2377"/>
  <c r="H2377"/>
  <c r="G2377"/>
  <c r="F2377"/>
  <c r="A2377"/>
  <c r="DN2376"/>
  <c r="DM2376"/>
  <c r="DL2376"/>
  <c r="DJ2376"/>
  <c r="DK2376" s="1"/>
  <c r="DI2376"/>
  <c r="DH2376"/>
  <c r="DG2376"/>
  <c r="DE2376"/>
  <c r="DF2376" s="1"/>
  <c r="DD2376"/>
  <c r="DC2376"/>
  <c r="DB2376"/>
  <c r="DA2376"/>
  <c r="CZ2376"/>
  <c r="CY2376"/>
  <c r="CX2376"/>
  <c r="CV2376"/>
  <c r="CW2376" s="1"/>
  <c r="CU2376"/>
  <c r="CT2376"/>
  <c r="CS2376"/>
  <c r="CR2376"/>
  <c r="CQ2376"/>
  <c r="CP2376"/>
  <c r="CO2376"/>
  <c r="CN2376"/>
  <c r="CL2376"/>
  <c r="CM2376" s="1"/>
  <c r="CG2376"/>
  <c r="CF2376"/>
  <c r="CE2376"/>
  <c r="CD2376"/>
  <c r="CC2376"/>
  <c r="CB2376"/>
  <c r="CA2376"/>
  <c r="BZ2376"/>
  <c r="BY2376"/>
  <c r="BW2376"/>
  <c r="BX2376" s="1"/>
  <c r="BV2376"/>
  <c r="BU2376"/>
  <c r="BT2376"/>
  <c r="BS2376"/>
  <c r="BR2376"/>
  <c r="BQ2376"/>
  <c r="BP2376"/>
  <c r="BO2376"/>
  <c r="BN2376"/>
  <c r="BM2376"/>
  <c r="BL2376"/>
  <c r="BJ2376"/>
  <c r="BK2376" s="1"/>
  <c r="J2376"/>
  <c r="I2376"/>
  <c r="H2376"/>
  <c r="G2376"/>
  <c r="F2376"/>
  <c r="A2376"/>
  <c r="DN2375"/>
  <c r="DM2375"/>
  <c r="DL2375"/>
  <c r="DJ2375"/>
  <c r="DK2375" s="1"/>
  <c r="DI2375"/>
  <c r="DH2375"/>
  <c r="DG2375"/>
  <c r="DE2375"/>
  <c r="DF2375" s="1"/>
  <c r="DD2375"/>
  <c r="DC2375"/>
  <c r="DB2375"/>
  <c r="DA2375"/>
  <c r="CZ2375"/>
  <c r="CY2375"/>
  <c r="CX2375"/>
  <c r="CV2375"/>
  <c r="CW2375" s="1"/>
  <c r="CU2375"/>
  <c r="CT2375"/>
  <c r="CS2375"/>
  <c r="CR2375"/>
  <c r="CQ2375"/>
  <c r="CP2375"/>
  <c r="CO2375"/>
  <c r="CN2375"/>
  <c r="CL2375"/>
  <c r="CM2375" s="1"/>
  <c r="CG2375"/>
  <c r="CF2375"/>
  <c r="CE2375"/>
  <c r="CD2375"/>
  <c r="CC2375"/>
  <c r="CB2375"/>
  <c r="CA2375"/>
  <c r="BZ2375"/>
  <c r="BY2375"/>
  <c r="BW2375"/>
  <c r="BX2375" s="1"/>
  <c r="BV2375"/>
  <c r="BU2375"/>
  <c r="BT2375"/>
  <c r="BS2375"/>
  <c r="BR2375"/>
  <c r="BQ2375"/>
  <c r="BP2375"/>
  <c r="BO2375"/>
  <c r="BN2375"/>
  <c r="BM2375"/>
  <c r="BL2375"/>
  <c r="BJ2375"/>
  <c r="BK2375" s="1"/>
  <c r="J2375"/>
  <c r="I2375"/>
  <c r="H2375"/>
  <c r="G2375"/>
  <c r="F2375"/>
  <c r="A2375"/>
  <c r="DN2374"/>
  <c r="DM2374"/>
  <c r="DL2374"/>
  <c r="DJ2374"/>
  <c r="DK2374" s="1"/>
  <c r="DI2374"/>
  <c r="DH2374"/>
  <c r="DG2374"/>
  <c r="DE2374"/>
  <c r="DF2374" s="1"/>
  <c r="DD2374"/>
  <c r="DC2374"/>
  <c r="DB2374"/>
  <c r="DA2374"/>
  <c r="CZ2374"/>
  <c r="CY2374"/>
  <c r="CX2374"/>
  <c r="CV2374"/>
  <c r="CW2374" s="1"/>
  <c r="CU2374"/>
  <c r="CT2374"/>
  <c r="CS2374"/>
  <c r="CR2374"/>
  <c r="CQ2374"/>
  <c r="CP2374"/>
  <c r="CO2374"/>
  <c r="CN2374"/>
  <c r="CL2374"/>
  <c r="CM2374" s="1"/>
  <c r="CG2374"/>
  <c r="CF2374"/>
  <c r="CE2374"/>
  <c r="CD2374"/>
  <c r="CC2374"/>
  <c r="CB2374"/>
  <c r="CA2374"/>
  <c r="BZ2374"/>
  <c r="BY2374"/>
  <c r="BW2374"/>
  <c r="BX2374" s="1"/>
  <c r="BV2374"/>
  <c r="BU2374"/>
  <c r="BT2374"/>
  <c r="BS2374"/>
  <c r="BR2374"/>
  <c r="BQ2374"/>
  <c r="BP2374"/>
  <c r="BO2374"/>
  <c r="BN2374"/>
  <c r="BM2374"/>
  <c r="BL2374"/>
  <c r="BJ2374"/>
  <c r="BK2374" s="1"/>
  <c r="J2374"/>
  <c r="I2374"/>
  <c r="H2374"/>
  <c r="G2374"/>
  <c r="F2374"/>
  <c r="A2374"/>
  <c r="DN2373"/>
  <c r="DM2373"/>
  <c r="DL2373"/>
  <c r="DJ2373"/>
  <c r="DK2373" s="1"/>
  <c r="DI2373"/>
  <c r="DH2373"/>
  <c r="DG2373"/>
  <c r="DE2373"/>
  <c r="DF2373" s="1"/>
  <c r="DD2373"/>
  <c r="DC2373"/>
  <c r="DB2373"/>
  <c r="DA2373"/>
  <c r="CZ2373"/>
  <c r="CY2373"/>
  <c r="CX2373"/>
  <c r="CV2373"/>
  <c r="CW2373" s="1"/>
  <c r="CU2373"/>
  <c r="CT2373"/>
  <c r="CS2373"/>
  <c r="CR2373"/>
  <c r="CQ2373"/>
  <c r="CP2373"/>
  <c r="CO2373"/>
  <c r="CN2373"/>
  <c r="CL2373"/>
  <c r="CM2373" s="1"/>
  <c r="CG2373"/>
  <c r="CF2373"/>
  <c r="CE2373"/>
  <c r="CD2373"/>
  <c r="CC2373"/>
  <c r="CB2373"/>
  <c r="CA2373"/>
  <c r="BZ2373"/>
  <c r="BY2373"/>
  <c r="BW2373"/>
  <c r="BX2373" s="1"/>
  <c r="BV2373"/>
  <c r="BU2373"/>
  <c r="BT2373"/>
  <c r="BS2373"/>
  <c r="BR2373"/>
  <c r="BQ2373"/>
  <c r="BP2373"/>
  <c r="BO2373"/>
  <c r="BN2373"/>
  <c r="BM2373"/>
  <c r="BL2373"/>
  <c r="BJ2373"/>
  <c r="BK2373" s="1"/>
  <c r="J2373"/>
  <c r="I2373"/>
  <c r="H2373"/>
  <c r="G2373"/>
  <c r="F2373"/>
  <c r="A2373"/>
  <c r="DN2372"/>
  <c r="DM2372"/>
  <c r="DL2372"/>
  <c r="DJ2372"/>
  <c r="DK2372" s="1"/>
  <c r="DI2372"/>
  <c r="DH2372"/>
  <c r="DG2372"/>
  <c r="DE2372"/>
  <c r="DF2372" s="1"/>
  <c r="DD2372"/>
  <c r="DC2372"/>
  <c r="DB2372"/>
  <c r="DA2372"/>
  <c r="CZ2372"/>
  <c r="CY2372"/>
  <c r="CX2372"/>
  <c r="CV2372"/>
  <c r="CW2372" s="1"/>
  <c r="CU2372"/>
  <c r="CT2372"/>
  <c r="CS2372"/>
  <c r="CR2372"/>
  <c r="CQ2372"/>
  <c r="CP2372"/>
  <c r="CO2372"/>
  <c r="CN2372"/>
  <c r="CL2372"/>
  <c r="CM2372" s="1"/>
  <c r="CG2372"/>
  <c r="CF2372"/>
  <c r="CE2372"/>
  <c r="CD2372"/>
  <c r="CC2372"/>
  <c r="CB2372"/>
  <c r="CA2372"/>
  <c r="BZ2372"/>
  <c r="BY2372"/>
  <c r="BW2372"/>
  <c r="BX2372" s="1"/>
  <c r="BV2372"/>
  <c r="BU2372"/>
  <c r="BT2372"/>
  <c r="BS2372"/>
  <c r="BR2372"/>
  <c r="BQ2372"/>
  <c r="BP2372"/>
  <c r="BO2372"/>
  <c r="BN2372"/>
  <c r="BM2372"/>
  <c r="BL2372"/>
  <c r="BJ2372"/>
  <c r="BK2372" s="1"/>
  <c r="J2372"/>
  <c r="I2372"/>
  <c r="H2372"/>
  <c r="G2372"/>
  <c r="F2372"/>
  <c r="A2372"/>
  <c r="DN2371"/>
  <c r="DM2371"/>
  <c r="DL2371"/>
  <c r="DJ2371"/>
  <c r="DK2371" s="1"/>
  <c r="DI2371"/>
  <c r="DH2371"/>
  <c r="DG2371"/>
  <c r="DE2371"/>
  <c r="DF2371" s="1"/>
  <c r="DD2371"/>
  <c r="DC2371"/>
  <c r="DB2371"/>
  <c r="DA2371"/>
  <c r="CZ2371"/>
  <c r="CY2371"/>
  <c r="CX2371"/>
  <c r="CV2371"/>
  <c r="CW2371" s="1"/>
  <c r="CU2371"/>
  <c r="CT2371"/>
  <c r="CS2371"/>
  <c r="CR2371"/>
  <c r="CQ2371"/>
  <c r="CP2371"/>
  <c r="CO2371"/>
  <c r="CN2371"/>
  <c r="CL2371"/>
  <c r="CM2371" s="1"/>
  <c r="CG2371"/>
  <c r="CF2371"/>
  <c r="CE2371"/>
  <c r="CD2371"/>
  <c r="CC2371"/>
  <c r="CB2371"/>
  <c r="CA2371"/>
  <c r="BZ2371"/>
  <c r="BY2371"/>
  <c r="BW2371"/>
  <c r="BX2371" s="1"/>
  <c r="BV2371"/>
  <c r="BU2371"/>
  <c r="BT2371"/>
  <c r="BS2371"/>
  <c r="BR2371"/>
  <c r="BQ2371"/>
  <c r="BP2371"/>
  <c r="BO2371"/>
  <c r="BN2371"/>
  <c r="BM2371"/>
  <c r="BL2371"/>
  <c r="BJ2371"/>
  <c r="BK2371" s="1"/>
  <c r="J2371"/>
  <c r="I2371"/>
  <c r="H2371"/>
  <c r="G2371"/>
  <c r="F2371"/>
  <c r="A2371"/>
  <c r="DN2370"/>
  <c r="DM2370"/>
  <c r="DL2370"/>
  <c r="DJ2370"/>
  <c r="DK2370" s="1"/>
  <c r="DI2370"/>
  <c r="DH2370"/>
  <c r="DG2370"/>
  <c r="DE2370"/>
  <c r="DF2370" s="1"/>
  <c r="DD2370"/>
  <c r="DC2370"/>
  <c r="DB2370"/>
  <c r="DA2370"/>
  <c r="CZ2370"/>
  <c r="CY2370"/>
  <c r="CX2370"/>
  <c r="CV2370"/>
  <c r="CW2370" s="1"/>
  <c r="CU2370"/>
  <c r="CT2370"/>
  <c r="CS2370"/>
  <c r="CR2370"/>
  <c r="CQ2370"/>
  <c r="CP2370"/>
  <c r="CO2370"/>
  <c r="CN2370"/>
  <c r="CL2370"/>
  <c r="CM2370" s="1"/>
  <c r="CG2370"/>
  <c r="CF2370"/>
  <c r="CE2370"/>
  <c r="CD2370"/>
  <c r="CC2370"/>
  <c r="CB2370"/>
  <c r="CA2370"/>
  <c r="BZ2370"/>
  <c r="BY2370"/>
  <c r="BW2370"/>
  <c r="BX2370" s="1"/>
  <c r="BV2370"/>
  <c r="BU2370"/>
  <c r="BT2370"/>
  <c r="BS2370"/>
  <c r="BR2370"/>
  <c r="BQ2370"/>
  <c r="BP2370"/>
  <c r="BO2370"/>
  <c r="BN2370"/>
  <c r="BM2370"/>
  <c r="BL2370"/>
  <c r="BJ2370"/>
  <c r="BK2370" s="1"/>
  <c r="J2370"/>
  <c r="I2370"/>
  <c r="H2370"/>
  <c r="G2370"/>
  <c r="F2370"/>
  <c r="A2370"/>
  <c r="DN2369"/>
  <c r="DM2369"/>
  <c r="DL2369"/>
  <c r="DJ2369"/>
  <c r="DK2369" s="1"/>
  <c r="DI2369"/>
  <c r="DH2369"/>
  <c r="DG2369"/>
  <c r="DE2369"/>
  <c r="DF2369" s="1"/>
  <c r="DD2369"/>
  <c r="DC2369"/>
  <c r="DB2369"/>
  <c r="DA2369"/>
  <c r="CZ2369"/>
  <c r="CY2369"/>
  <c r="CX2369"/>
  <c r="CV2369"/>
  <c r="CW2369" s="1"/>
  <c r="CU2369"/>
  <c r="CT2369"/>
  <c r="CS2369"/>
  <c r="CR2369"/>
  <c r="CQ2369"/>
  <c r="CP2369"/>
  <c r="CO2369"/>
  <c r="CN2369"/>
  <c r="CL2369"/>
  <c r="CM2369" s="1"/>
  <c r="CG2369"/>
  <c r="CF2369"/>
  <c r="CE2369"/>
  <c r="CD2369"/>
  <c r="CC2369"/>
  <c r="CB2369"/>
  <c r="CA2369"/>
  <c r="BZ2369"/>
  <c r="BY2369"/>
  <c r="BW2369"/>
  <c r="BX2369" s="1"/>
  <c r="BV2369"/>
  <c r="BU2369"/>
  <c r="BT2369"/>
  <c r="BS2369"/>
  <c r="BR2369"/>
  <c r="BQ2369"/>
  <c r="BP2369"/>
  <c r="BO2369"/>
  <c r="BN2369"/>
  <c r="BM2369"/>
  <c r="BL2369"/>
  <c r="BJ2369"/>
  <c r="BK2369" s="1"/>
  <c r="J2369"/>
  <c r="I2369"/>
  <c r="H2369"/>
  <c r="G2369"/>
  <c r="F2369"/>
  <c r="A2369"/>
  <c r="DN2368"/>
  <c r="DM2368"/>
  <c r="DL2368"/>
  <c r="DJ2368"/>
  <c r="DK2368" s="1"/>
  <c r="DI2368"/>
  <c r="DH2368"/>
  <c r="DG2368"/>
  <c r="DE2368"/>
  <c r="DF2368" s="1"/>
  <c r="DD2368"/>
  <c r="DC2368"/>
  <c r="DB2368"/>
  <c r="DA2368"/>
  <c r="CZ2368"/>
  <c r="CY2368"/>
  <c r="CX2368"/>
  <c r="CV2368"/>
  <c r="CW2368" s="1"/>
  <c r="CU2368"/>
  <c r="CT2368"/>
  <c r="CS2368"/>
  <c r="CR2368"/>
  <c r="CQ2368"/>
  <c r="CP2368"/>
  <c r="CO2368"/>
  <c r="CN2368"/>
  <c r="CL2368"/>
  <c r="CM2368" s="1"/>
  <c r="CG2368"/>
  <c r="CF2368"/>
  <c r="CE2368"/>
  <c r="CD2368"/>
  <c r="CC2368"/>
  <c r="CB2368"/>
  <c r="CA2368"/>
  <c r="BZ2368"/>
  <c r="BY2368"/>
  <c r="BW2368"/>
  <c r="BX2368" s="1"/>
  <c r="BV2368"/>
  <c r="BU2368"/>
  <c r="BT2368"/>
  <c r="BS2368"/>
  <c r="BR2368"/>
  <c r="BQ2368"/>
  <c r="BP2368"/>
  <c r="BO2368"/>
  <c r="BN2368"/>
  <c r="BM2368"/>
  <c r="BL2368"/>
  <c r="BJ2368"/>
  <c r="BK2368" s="1"/>
  <c r="J2368"/>
  <c r="I2368"/>
  <c r="H2368"/>
  <c r="G2368"/>
  <c r="F2368"/>
  <c r="A2368"/>
  <c r="DN2367"/>
  <c r="DM2367"/>
  <c r="DL2367"/>
  <c r="DJ2367"/>
  <c r="DK2367" s="1"/>
  <c r="DI2367"/>
  <c r="DH2367"/>
  <c r="DG2367"/>
  <c r="DE2367"/>
  <c r="DF2367" s="1"/>
  <c r="DD2367"/>
  <c r="DC2367"/>
  <c r="DB2367"/>
  <c r="DA2367"/>
  <c r="CZ2367"/>
  <c r="CY2367"/>
  <c r="CX2367"/>
  <c r="CV2367"/>
  <c r="CW2367" s="1"/>
  <c r="CU2367"/>
  <c r="CT2367"/>
  <c r="CS2367"/>
  <c r="CR2367"/>
  <c r="CQ2367"/>
  <c r="CP2367"/>
  <c r="CO2367"/>
  <c r="CN2367"/>
  <c r="CL2367"/>
  <c r="CM2367" s="1"/>
  <c r="CG2367"/>
  <c r="CF2367"/>
  <c r="CE2367"/>
  <c r="CD2367"/>
  <c r="CC2367"/>
  <c r="CB2367"/>
  <c r="CA2367"/>
  <c r="BZ2367"/>
  <c r="BY2367"/>
  <c r="BW2367"/>
  <c r="BX2367" s="1"/>
  <c r="BV2367"/>
  <c r="BU2367"/>
  <c r="BT2367"/>
  <c r="BS2367"/>
  <c r="BR2367"/>
  <c r="BQ2367"/>
  <c r="BP2367"/>
  <c r="BO2367"/>
  <c r="BN2367"/>
  <c r="BM2367"/>
  <c r="BL2367"/>
  <c r="BJ2367"/>
  <c r="BK2367" s="1"/>
  <c r="J2367"/>
  <c r="I2367"/>
  <c r="H2367"/>
  <c r="G2367"/>
  <c r="F2367"/>
  <c r="A2367"/>
  <c r="DN2366"/>
  <c r="DM2366"/>
  <c r="DL2366"/>
  <c r="DJ2366"/>
  <c r="DK2366" s="1"/>
  <c r="DI2366"/>
  <c r="DH2366"/>
  <c r="DG2366"/>
  <c r="DE2366"/>
  <c r="DF2366" s="1"/>
  <c r="DD2366"/>
  <c r="DC2366"/>
  <c r="DB2366"/>
  <c r="DA2366"/>
  <c r="CZ2366"/>
  <c r="CY2366"/>
  <c r="CX2366"/>
  <c r="CV2366"/>
  <c r="CW2366" s="1"/>
  <c r="CU2366"/>
  <c r="CT2366"/>
  <c r="CS2366"/>
  <c r="CR2366"/>
  <c r="CQ2366"/>
  <c r="CP2366"/>
  <c r="CO2366"/>
  <c r="CN2366"/>
  <c r="CL2366"/>
  <c r="CM2366" s="1"/>
  <c r="CG2366"/>
  <c r="CF2366"/>
  <c r="CE2366"/>
  <c r="CD2366"/>
  <c r="CC2366"/>
  <c r="CB2366"/>
  <c r="CA2366"/>
  <c r="BZ2366"/>
  <c r="BY2366"/>
  <c r="BW2366"/>
  <c r="BX2366" s="1"/>
  <c r="BV2366"/>
  <c r="BU2366"/>
  <c r="BT2366"/>
  <c r="BS2366"/>
  <c r="BR2366"/>
  <c r="BQ2366"/>
  <c r="BP2366"/>
  <c r="BO2366"/>
  <c r="BN2366"/>
  <c r="BM2366"/>
  <c r="BL2366"/>
  <c r="BJ2366"/>
  <c r="BK2366" s="1"/>
  <c r="J2366"/>
  <c r="I2366"/>
  <c r="H2366"/>
  <c r="G2366"/>
  <c r="F2366"/>
  <c r="A2366"/>
  <c r="DN2365"/>
  <c r="DM2365"/>
  <c r="DL2365"/>
  <c r="DJ2365"/>
  <c r="DK2365" s="1"/>
  <c r="DI2365"/>
  <c r="DH2365"/>
  <c r="DG2365"/>
  <c r="DE2365"/>
  <c r="DF2365" s="1"/>
  <c r="DD2365"/>
  <c r="DC2365"/>
  <c r="DB2365"/>
  <c r="DA2365"/>
  <c r="CZ2365"/>
  <c r="CY2365"/>
  <c r="CX2365"/>
  <c r="CV2365"/>
  <c r="CW2365" s="1"/>
  <c r="CU2365"/>
  <c r="CT2365"/>
  <c r="CS2365"/>
  <c r="CR2365"/>
  <c r="CQ2365"/>
  <c r="CP2365"/>
  <c r="CO2365"/>
  <c r="CN2365"/>
  <c r="CL2365"/>
  <c r="CM2365" s="1"/>
  <c r="CG2365"/>
  <c r="CF2365"/>
  <c r="CE2365"/>
  <c r="CD2365"/>
  <c r="CC2365"/>
  <c r="CB2365"/>
  <c r="CA2365"/>
  <c r="BZ2365"/>
  <c r="BY2365"/>
  <c r="BW2365"/>
  <c r="BX2365" s="1"/>
  <c r="BV2365"/>
  <c r="BU2365"/>
  <c r="BT2365"/>
  <c r="BS2365"/>
  <c r="BR2365"/>
  <c r="BQ2365"/>
  <c r="BP2365"/>
  <c r="BO2365"/>
  <c r="BN2365"/>
  <c r="BM2365"/>
  <c r="BL2365"/>
  <c r="BJ2365"/>
  <c r="BK2365" s="1"/>
  <c r="J2365"/>
  <c r="I2365"/>
  <c r="H2365"/>
  <c r="G2365"/>
  <c r="F2365"/>
  <c r="A2365"/>
  <c r="DN2364"/>
  <c r="DM2364"/>
  <c r="DL2364"/>
  <c r="DJ2364"/>
  <c r="DK2364" s="1"/>
  <c r="DI2364"/>
  <c r="DH2364"/>
  <c r="DG2364"/>
  <c r="DE2364"/>
  <c r="DF2364" s="1"/>
  <c r="DD2364"/>
  <c r="DC2364"/>
  <c r="DB2364"/>
  <c r="DA2364"/>
  <c r="CZ2364"/>
  <c r="CY2364"/>
  <c r="CX2364"/>
  <c r="CV2364"/>
  <c r="CW2364" s="1"/>
  <c r="CU2364"/>
  <c r="CT2364"/>
  <c r="CS2364"/>
  <c r="CR2364"/>
  <c r="CQ2364"/>
  <c r="CP2364"/>
  <c r="CO2364"/>
  <c r="CN2364"/>
  <c r="CL2364"/>
  <c r="CM2364" s="1"/>
  <c r="CG2364"/>
  <c r="CF2364"/>
  <c r="CE2364"/>
  <c r="CD2364"/>
  <c r="CC2364"/>
  <c r="CB2364"/>
  <c r="CA2364"/>
  <c r="BZ2364"/>
  <c r="BY2364"/>
  <c r="BW2364"/>
  <c r="BX2364" s="1"/>
  <c r="BV2364"/>
  <c r="BU2364"/>
  <c r="BT2364"/>
  <c r="BS2364"/>
  <c r="BR2364"/>
  <c r="BQ2364"/>
  <c r="BP2364"/>
  <c r="BO2364"/>
  <c r="BN2364"/>
  <c r="BM2364"/>
  <c r="BL2364"/>
  <c r="BJ2364"/>
  <c r="BK2364" s="1"/>
  <c r="J2364"/>
  <c r="I2364"/>
  <c r="H2364"/>
  <c r="G2364"/>
  <c r="F2364"/>
  <c r="A2364"/>
  <c r="DN2363"/>
  <c r="DM2363"/>
  <c r="DL2363"/>
  <c r="DJ2363"/>
  <c r="DK2363" s="1"/>
  <c r="DI2363"/>
  <c r="DH2363"/>
  <c r="DG2363"/>
  <c r="DE2363"/>
  <c r="DF2363" s="1"/>
  <c r="DD2363"/>
  <c r="DC2363"/>
  <c r="DB2363"/>
  <c r="DA2363"/>
  <c r="CZ2363"/>
  <c r="CY2363"/>
  <c r="CX2363"/>
  <c r="CV2363"/>
  <c r="CW2363" s="1"/>
  <c r="CU2363"/>
  <c r="CT2363"/>
  <c r="CS2363"/>
  <c r="CR2363"/>
  <c r="CQ2363"/>
  <c r="CP2363"/>
  <c r="CO2363"/>
  <c r="CN2363"/>
  <c r="CL2363"/>
  <c r="CM2363" s="1"/>
  <c r="CG2363"/>
  <c r="CF2363"/>
  <c r="CE2363"/>
  <c r="CD2363"/>
  <c r="CC2363"/>
  <c r="CB2363"/>
  <c r="CA2363"/>
  <c r="BZ2363"/>
  <c r="BY2363"/>
  <c r="BW2363"/>
  <c r="BX2363" s="1"/>
  <c r="BV2363"/>
  <c r="BU2363"/>
  <c r="BT2363"/>
  <c r="BS2363"/>
  <c r="BR2363"/>
  <c r="BQ2363"/>
  <c r="BP2363"/>
  <c r="BO2363"/>
  <c r="BN2363"/>
  <c r="BM2363"/>
  <c r="BL2363"/>
  <c r="BJ2363"/>
  <c r="BK2363" s="1"/>
  <c r="J2363"/>
  <c r="I2363"/>
  <c r="H2363"/>
  <c r="G2363"/>
  <c r="F2363"/>
  <c r="A2363"/>
  <c r="DN2362"/>
  <c r="DM2362"/>
  <c r="DL2362"/>
  <c r="DJ2362"/>
  <c r="DK2362" s="1"/>
  <c r="DI2362"/>
  <c r="DH2362"/>
  <c r="DG2362"/>
  <c r="DE2362"/>
  <c r="DF2362" s="1"/>
  <c r="DD2362"/>
  <c r="DC2362"/>
  <c r="DB2362"/>
  <c r="DA2362"/>
  <c r="CZ2362"/>
  <c r="CY2362"/>
  <c r="CX2362"/>
  <c r="CV2362"/>
  <c r="CW2362" s="1"/>
  <c r="CU2362"/>
  <c r="CT2362"/>
  <c r="CS2362"/>
  <c r="CR2362"/>
  <c r="CQ2362"/>
  <c r="CP2362"/>
  <c r="CO2362"/>
  <c r="CN2362"/>
  <c r="CL2362"/>
  <c r="CM2362" s="1"/>
  <c r="CG2362"/>
  <c r="CF2362"/>
  <c r="CE2362"/>
  <c r="CD2362"/>
  <c r="CC2362"/>
  <c r="CB2362"/>
  <c r="CA2362"/>
  <c r="BZ2362"/>
  <c r="BY2362"/>
  <c r="BW2362"/>
  <c r="BX2362" s="1"/>
  <c r="BV2362"/>
  <c r="BU2362"/>
  <c r="BT2362"/>
  <c r="BS2362"/>
  <c r="BR2362"/>
  <c r="BQ2362"/>
  <c r="BP2362"/>
  <c r="BO2362"/>
  <c r="BN2362"/>
  <c r="BM2362"/>
  <c r="BL2362"/>
  <c r="BJ2362"/>
  <c r="BK2362" s="1"/>
  <c r="J2362"/>
  <c r="I2362"/>
  <c r="H2362"/>
  <c r="G2362"/>
  <c r="F2362"/>
  <c r="A2362"/>
  <c r="DN2361"/>
  <c r="DM2361"/>
  <c r="DL2361"/>
  <c r="DJ2361"/>
  <c r="DK2361" s="1"/>
  <c r="DI2361"/>
  <c r="DH2361"/>
  <c r="DG2361"/>
  <c r="DE2361"/>
  <c r="DF2361" s="1"/>
  <c r="DD2361"/>
  <c r="DC2361"/>
  <c r="DB2361"/>
  <c r="DA2361"/>
  <c r="CZ2361"/>
  <c r="CY2361"/>
  <c r="CX2361"/>
  <c r="CV2361"/>
  <c r="CW2361" s="1"/>
  <c r="CU2361"/>
  <c r="CT2361"/>
  <c r="CS2361"/>
  <c r="CR2361"/>
  <c r="CQ2361"/>
  <c r="CP2361"/>
  <c r="CO2361"/>
  <c r="CN2361"/>
  <c r="CL2361"/>
  <c r="CM2361" s="1"/>
  <c r="CG2361"/>
  <c r="CF2361"/>
  <c r="CE2361"/>
  <c r="CD2361"/>
  <c r="CC2361"/>
  <c r="CB2361"/>
  <c r="CA2361"/>
  <c r="BZ2361"/>
  <c r="BY2361"/>
  <c r="BW2361"/>
  <c r="BX2361" s="1"/>
  <c r="BV2361"/>
  <c r="BU2361"/>
  <c r="BT2361"/>
  <c r="BS2361"/>
  <c r="BR2361"/>
  <c r="BQ2361"/>
  <c r="BP2361"/>
  <c r="BO2361"/>
  <c r="BN2361"/>
  <c r="BM2361"/>
  <c r="BL2361"/>
  <c r="BJ2361"/>
  <c r="BK2361" s="1"/>
  <c r="J2361"/>
  <c r="I2361"/>
  <c r="H2361"/>
  <c r="G2361"/>
  <c r="F2361"/>
  <c r="A2361"/>
  <c r="DN2360"/>
  <c r="DM2360"/>
  <c r="DL2360"/>
  <c r="DJ2360"/>
  <c r="DK2360" s="1"/>
  <c r="DI2360"/>
  <c r="DH2360"/>
  <c r="DG2360"/>
  <c r="DE2360"/>
  <c r="DF2360" s="1"/>
  <c r="DD2360"/>
  <c r="DC2360"/>
  <c r="DB2360"/>
  <c r="DA2360"/>
  <c r="CZ2360"/>
  <c r="CY2360"/>
  <c r="CX2360"/>
  <c r="CV2360"/>
  <c r="CW2360" s="1"/>
  <c r="CU2360"/>
  <c r="CT2360"/>
  <c r="CS2360"/>
  <c r="CR2360"/>
  <c r="CQ2360"/>
  <c r="CP2360"/>
  <c r="CO2360"/>
  <c r="CN2360"/>
  <c r="CL2360"/>
  <c r="CM2360" s="1"/>
  <c r="CG2360"/>
  <c r="CF2360"/>
  <c r="CE2360"/>
  <c r="CD2360"/>
  <c r="CC2360"/>
  <c r="CB2360"/>
  <c r="CA2360"/>
  <c r="BZ2360"/>
  <c r="BY2360"/>
  <c r="BW2360"/>
  <c r="BX2360" s="1"/>
  <c r="BV2360"/>
  <c r="BU2360"/>
  <c r="BT2360"/>
  <c r="BS2360"/>
  <c r="BR2360"/>
  <c r="BQ2360"/>
  <c r="BP2360"/>
  <c r="BO2360"/>
  <c r="BN2360"/>
  <c r="BM2360"/>
  <c r="BL2360"/>
  <c r="BJ2360"/>
  <c r="BK2360" s="1"/>
  <c r="J2360"/>
  <c r="I2360"/>
  <c r="H2360"/>
  <c r="G2360"/>
  <c r="F2360"/>
  <c r="A2360"/>
  <c r="DN2359"/>
  <c r="DM2359"/>
  <c r="DL2359"/>
  <c r="DJ2359"/>
  <c r="DK2359" s="1"/>
  <c r="DI2359"/>
  <c r="DH2359"/>
  <c r="DG2359"/>
  <c r="DE2359"/>
  <c r="DF2359" s="1"/>
  <c r="DD2359"/>
  <c r="DC2359"/>
  <c r="DB2359"/>
  <c r="DA2359"/>
  <c r="CZ2359"/>
  <c r="CY2359"/>
  <c r="CX2359"/>
  <c r="CV2359"/>
  <c r="CW2359" s="1"/>
  <c r="CU2359"/>
  <c r="CT2359"/>
  <c r="CS2359"/>
  <c r="CR2359"/>
  <c r="CQ2359"/>
  <c r="CP2359"/>
  <c r="CO2359"/>
  <c r="CN2359"/>
  <c r="CL2359"/>
  <c r="CM2359" s="1"/>
  <c r="CG2359"/>
  <c r="CF2359"/>
  <c r="CE2359"/>
  <c r="CD2359"/>
  <c r="CC2359"/>
  <c r="CB2359"/>
  <c r="CA2359"/>
  <c r="BZ2359"/>
  <c r="BY2359"/>
  <c r="BW2359"/>
  <c r="BX2359" s="1"/>
  <c r="BV2359"/>
  <c r="BU2359"/>
  <c r="BT2359"/>
  <c r="BS2359"/>
  <c r="BR2359"/>
  <c r="BQ2359"/>
  <c r="BP2359"/>
  <c r="BO2359"/>
  <c r="BN2359"/>
  <c r="BM2359"/>
  <c r="BL2359"/>
  <c r="BJ2359"/>
  <c r="BK2359" s="1"/>
  <c r="J2359"/>
  <c r="I2359"/>
  <c r="H2359"/>
  <c r="G2359"/>
  <c r="F2359"/>
  <c r="A2359"/>
  <c r="DN2358"/>
  <c r="DM2358"/>
  <c r="DL2358"/>
  <c r="DJ2358"/>
  <c r="DK2358" s="1"/>
  <c r="DI2358"/>
  <c r="DH2358"/>
  <c r="DG2358"/>
  <c r="DE2358"/>
  <c r="DF2358" s="1"/>
  <c r="DD2358"/>
  <c r="DC2358"/>
  <c r="DB2358"/>
  <c r="DA2358"/>
  <c r="CZ2358"/>
  <c r="CY2358"/>
  <c r="CX2358"/>
  <c r="CV2358"/>
  <c r="CW2358" s="1"/>
  <c r="CU2358"/>
  <c r="CT2358"/>
  <c r="CS2358"/>
  <c r="CR2358"/>
  <c r="CQ2358"/>
  <c r="CP2358"/>
  <c r="CO2358"/>
  <c r="CN2358"/>
  <c r="CL2358"/>
  <c r="CM2358" s="1"/>
  <c r="CG2358"/>
  <c r="CF2358"/>
  <c r="CE2358"/>
  <c r="CD2358"/>
  <c r="CC2358"/>
  <c r="CB2358"/>
  <c r="CA2358"/>
  <c r="BZ2358"/>
  <c r="BY2358"/>
  <c r="BW2358"/>
  <c r="BX2358" s="1"/>
  <c r="BV2358"/>
  <c r="BU2358"/>
  <c r="BT2358"/>
  <c r="BS2358"/>
  <c r="BR2358"/>
  <c r="BQ2358"/>
  <c r="BP2358"/>
  <c r="BO2358"/>
  <c r="BN2358"/>
  <c r="BM2358"/>
  <c r="BL2358"/>
  <c r="BJ2358"/>
  <c r="BK2358" s="1"/>
  <c r="J2358"/>
  <c r="I2358"/>
  <c r="H2358"/>
  <c r="G2358"/>
  <c r="F2358"/>
  <c r="A2358"/>
  <c r="DN2357"/>
  <c r="DM2357"/>
  <c r="DL2357"/>
  <c r="DJ2357"/>
  <c r="DK2357" s="1"/>
  <c r="DI2357"/>
  <c r="DH2357"/>
  <c r="DG2357"/>
  <c r="DE2357"/>
  <c r="DF2357" s="1"/>
  <c r="DD2357"/>
  <c r="DC2357"/>
  <c r="DB2357"/>
  <c r="DA2357"/>
  <c r="CZ2357"/>
  <c r="CY2357"/>
  <c r="CX2357"/>
  <c r="CV2357"/>
  <c r="CW2357" s="1"/>
  <c r="CU2357"/>
  <c r="CT2357"/>
  <c r="CS2357"/>
  <c r="CR2357"/>
  <c r="CQ2357"/>
  <c r="CP2357"/>
  <c r="CO2357"/>
  <c r="CN2357"/>
  <c r="CL2357"/>
  <c r="CM2357" s="1"/>
  <c r="CG2357"/>
  <c r="CF2357"/>
  <c r="CE2357"/>
  <c r="CD2357"/>
  <c r="CC2357"/>
  <c r="CB2357"/>
  <c r="CA2357"/>
  <c r="BZ2357"/>
  <c r="BY2357"/>
  <c r="BW2357"/>
  <c r="BX2357" s="1"/>
  <c r="BV2357"/>
  <c r="BU2357"/>
  <c r="BT2357"/>
  <c r="BS2357"/>
  <c r="BR2357"/>
  <c r="BQ2357"/>
  <c r="BP2357"/>
  <c r="BO2357"/>
  <c r="BN2357"/>
  <c r="BM2357"/>
  <c r="BL2357"/>
  <c r="BJ2357"/>
  <c r="BK2357" s="1"/>
  <c r="J2357"/>
  <c r="I2357"/>
  <c r="H2357"/>
  <c r="G2357"/>
  <c r="F2357"/>
  <c r="A2357"/>
  <c r="DN2356"/>
  <c r="DM2356"/>
  <c r="DL2356"/>
  <c r="DJ2356"/>
  <c r="DK2356" s="1"/>
  <c r="DI2356"/>
  <c r="DH2356"/>
  <c r="DG2356"/>
  <c r="DE2356"/>
  <c r="DF2356" s="1"/>
  <c r="DD2356"/>
  <c r="DC2356"/>
  <c r="DB2356"/>
  <c r="DA2356"/>
  <c r="CZ2356"/>
  <c r="CY2356"/>
  <c r="CX2356"/>
  <c r="CV2356"/>
  <c r="CW2356" s="1"/>
  <c r="CU2356"/>
  <c r="CT2356"/>
  <c r="CS2356"/>
  <c r="CR2356"/>
  <c r="CQ2356"/>
  <c r="CP2356"/>
  <c r="CO2356"/>
  <c r="CN2356"/>
  <c r="CL2356"/>
  <c r="CM2356" s="1"/>
  <c r="CG2356"/>
  <c r="CF2356"/>
  <c r="CE2356"/>
  <c r="CD2356"/>
  <c r="CC2356"/>
  <c r="CB2356"/>
  <c r="CA2356"/>
  <c r="BZ2356"/>
  <c r="BY2356"/>
  <c r="BW2356"/>
  <c r="BX2356" s="1"/>
  <c r="BV2356"/>
  <c r="BU2356"/>
  <c r="BT2356"/>
  <c r="BS2356"/>
  <c r="BR2356"/>
  <c r="BQ2356"/>
  <c r="BP2356"/>
  <c r="BO2356"/>
  <c r="BN2356"/>
  <c r="BM2356"/>
  <c r="BL2356"/>
  <c r="BJ2356"/>
  <c r="BK2356" s="1"/>
  <c r="J2356"/>
  <c r="I2356"/>
  <c r="H2356"/>
  <c r="G2356"/>
  <c r="F2356"/>
  <c r="A2356"/>
  <c r="DN2355"/>
  <c r="DM2355"/>
  <c r="DL2355"/>
  <c r="DJ2355"/>
  <c r="DK2355" s="1"/>
  <c r="DI2355"/>
  <c r="DH2355"/>
  <c r="DG2355"/>
  <c r="DE2355"/>
  <c r="DF2355" s="1"/>
  <c r="DD2355"/>
  <c r="DC2355"/>
  <c r="DB2355"/>
  <c r="DA2355"/>
  <c r="CZ2355"/>
  <c r="CY2355"/>
  <c r="CX2355"/>
  <c r="CV2355"/>
  <c r="CW2355" s="1"/>
  <c r="CU2355"/>
  <c r="CT2355"/>
  <c r="CS2355"/>
  <c r="CR2355"/>
  <c r="CQ2355"/>
  <c r="CP2355"/>
  <c r="CO2355"/>
  <c r="CN2355"/>
  <c r="CL2355"/>
  <c r="CM2355" s="1"/>
  <c r="CG2355"/>
  <c r="CF2355"/>
  <c r="CE2355"/>
  <c r="CD2355"/>
  <c r="CC2355"/>
  <c r="CB2355"/>
  <c r="CA2355"/>
  <c r="BZ2355"/>
  <c r="BY2355"/>
  <c r="BW2355"/>
  <c r="BX2355" s="1"/>
  <c r="BV2355"/>
  <c r="BU2355"/>
  <c r="BT2355"/>
  <c r="BS2355"/>
  <c r="BR2355"/>
  <c r="BQ2355"/>
  <c r="BP2355"/>
  <c r="BO2355"/>
  <c r="BN2355"/>
  <c r="BM2355"/>
  <c r="BL2355"/>
  <c r="BJ2355"/>
  <c r="BK2355" s="1"/>
  <c r="J2355"/>
  <c r="I2355"/>
  <c r="H2355"/>
  <c r="G2355"/>
  <c r="F2355"/>
  <c r="A2355"/>
  <c r="DN2354"/>
  <c r="DM2354"/>
  <c r="DL2354"/>
  <c r="DJ2354"/>
  <c r="DK2354" s="1"/>
  <c r="DI2354"/>
  <c r="DH2354"/>
  <c r="DG2354"/>
  <c r="DE2354"/>
  <c r="DF2354" s="1"/>
  <c r="DD2354"/>
  <c r="DC2354"/>
  <c r="DB2354"/>
  <c r="DA2354"/>
  <c r="CZ2354"/>
  <c r="CY2354"/>
  <c r="CX2354"/>
  <c r="CV2354"/>
  <c r="CW2354" s="1"/>
  <c r="CU2354"/>
  <c r="CT2354"/>
  <c r="CS2354"/>
  <c r="CR2354"/>
  <c r="CQ2354"/>
  <c r="CP2354"/>
  <c r="CO2354"/>
  <c r="CN2354"/>
  <c r="CL2354"/>
  <c r="CM2354" s="1"/>
  <c r="CG2354"/>
  <c r="CF2354"/>
  <c r="CE2354"/>
  <c r="CD2354"/>
  <c r="CC2354"/>
  <c r="CB2354"/>
  <c r="CA2354"/>
  <c r="BZ2354"/>
  <c r="BY2354"/>
  <c r="BW2354"/>
  <c r="BX2354" s="1"/>
  <c r="BV2354"/>
  <c r="BU2354"/>
  <c r="BT2354"/>
  <c r="BS2354"/>
  <c r="BR2354"/>
  <c r="BQ2354"/>
  <c r="BP2354"/>
  <c r="BO2354"/>
  <c r="BN2354"/>
  <c r="BM2354"/>
  <c r="BL2354"/>
  <c r="BJ2354"/>
  <c r="BK2354" s="1"/>
  <c r="J2354"/>
  <c r="I2354"/>
  <c r="H2354"/>
  <c r="G2354"/>
  <c r="F2354"/>
  <c r="A2354"/>
  <c r="DN2353"/>
  <c r="DM2353"/>
  <c r="DL2353"/>
  <c r="DJ2353"/>
  <c r="DK2353" s="1"/>
  <c r="DI2353"/>
  <c r="DH2353"/>
  <c r="DG2353"/>
  <c r="DE2353"/>
  <c r="DF2353" s="1"/>
  <c r="DD2353"/>
  <c r="DC2353"/>
  <c r="DB2353"/>
  <c r="DA2353"/>
  <c r="CZ2353"/>
  <c r="CY2353"/>
  <c r="CX2353"/>
  <c r="CV2353"/>
  <c r="CW2353" s="1"/>
  <c r="CU2353"/>
  <c r="CT2353"/>
  <c r="CS2353"/>
  <c r="CR2353"/>
  <c r="CQ2353"/>
  <c r="CP2353"/>
  <c r="CO2353"/>
  <c r="CN2353"/>
  <c r="CL2353"/>
  <c r="CM2353" s="1"/>
  <c r="CG2353"/>
  <c r="CF2353"/>
  <c r="CE2353"/>
  <c r="CD2353"/>
  <c r="CC2353"/>
  <c r="CB2353"/>
  <c r="CA2353"/>
  <c r="BZ2353"/>
  <c r="BY2353"/>
  <c r="BW2353"/>
  <c r="BX2353" s="1"/>
  <c r="BV2353"/>
  <c r="BU2353"/>
  <c r="BT2353"/>
  <c r="BS2353"/>
  <c r="BR2353"/>
  <c r="BQ2353"/>
  <c r="BP2353"/>
  <c r="BO2353"/>
  <c r="BN2353"/>
  <c r="BM2353"/>
  <c r="BL2353"/>
  <c r="BJ2353"/>
  <c r="BK2353" s="1"/>
  <c r="J2353"/>
  <c r="I2353"/>
  <c r="H2353"/>
  <c r="G2353"/>
  <c r="F2353"/>
  <c r="A2353"/>
  <c r="DN2352"/>
  <c r="DM2352"/>
  <c r="DL2352"/>
  <c r="DJ2352"/>
  <c r="DK2352" s="1"/>
  <c r="DI2352"/>
  <c r="DH2352"/>
  <c r="DG2352"/>
  <c r="DE2352"/>
  <c r="DF2352" s="1"/>
  <c r="DD2352"/>
  <c r="DC2352"/>
  <c r="DB2352"/>
  <c r="DA2352"/>
  <c r="CZ2352"/>
  <c r="CY2352"/>
  <c r="CX2352"/>
  <c r="CV2352"/>
  <c r="CW2352" s="1"/>
  <c r="CU2352"/>
  <c r="CT2352"/>
  <c r="CS2352"/>
  <c r="CR2352"/>
  <c r="CQ2352"/>
  <c r="CP2352"/>
  <c r="CO2352"/>
  <c r="CN2352"/>
  <c r="CL2352"/>
  <c r="CM2352" s="1"/>
  <c r="CG2352"/>
  <c r="CF2352"/>
  <c r="CE2352"/>
  <c r="CD2352"/>
  <c r="CC2352"/>
  <c r="CB2352"/>
  <c r="CA2352"/>
  <c r="BZ2352"/>
  <c r="BY2352"/>
  <c r="BW2352"/>
  <c r="BX2352" s="1"/>
  <c r="BV2352"/>
  <c r="BU2352"/>
  <c r="BT2352"/>
  <c r="BS2352"/>
  <c r="BR2352"/>
  <c r="BQ2352"/>
  <c r="BP2352"/>
  <c r="BO2352"/>
  <c r="BN2352"/>
  <c r="BM2352"/>
  <c r="BL2352"/>
  <c r="BJ2352"/>
  <c r="BK2352" s="1"/>
  <c r="J2352"/>
  <c r="I2352"/>
  <c r="H2352"/>
  <c r="G2352"/>
  <c r="F2352"/>
  <c r="A2352"/>
  <c r="DN2351"/>
  <c r="DM2351"/>
  <c r="DL2351"/>
  <c r="DJ2351"/>
  <c r="DK2351" s="1"/>
  <c r="DI2351"/>
  <c r="DH2351"/>
  <c r="DG2351"/>
  <c r="DE2351"/>
  <c r="DF2351" s="1"/>
  <c r="DD2351"/>
  <c r="DC2351"/>
  <c r="DB2351"/>
  <c r="DA2351"/>
  <c r="CZ2351"/>
  <c r="CY2351"/>
  <c r="CX2351"/>
  <c r="CV2351"/>
  <c r="CW2351" s="1"/>
  <c r="CU2351"/>
  <c r="CT2351"/>
  <c r="CS2351"/>
  <c r="CR2351"/>
  <c r="CQ2351"/>
  <c r="CP2351"/>
  <c r="CO2351"/>
  <c r="CN2351"/>
  <c r="CL2351"/>
  <c r="CM2351" s="1"/>
  <c r="CG2351"/>
  <c r="CF2351"/>
  <c r="CE2351"/>
  <c r="CD2351"/>
  <c r="CC2351"/>
  <c r="CB2351"/>
  <c r="CA2351"/>
  <c r="BZ2351"/>
  <c r="BY2351"/>
  <c r="BW2351"/>
  <c r="BX2351" s="1"/>
  <c r="BV2351"/>
  <c r="BU2351"/>
  <c r="BT2351"/>
  <c r="BS2351"/>
  <c r="BR2351"/>
  <c r="BQ2351"/>
  <c r="BP2351"/>
  <c r="BO2351"/>
  <c r="BN2351"/>
  <c r="BM2351"/>
  <c r="BL2351"/>
  <c r="BJ2351"/>
  <c r="BK2351" s="1"/>
  <c r="J2351"/>
  <c r="I2351"/>
  <c r="H2351"/>
  <c r="G2351"/>
  <c r="F2351"/>
  <c r="A2351"/>
  <c r="DN2350"/>
  <c r="DM2350"/>
  <c r="DL2350"/>
  <c r="DJ2350"/>
  <c r="DK2350" s="1"/>
  <c r="DI2350"/>
  <c r="DH2350"/>
  <c r="DG2350"/>
  <c r="DE2350"/>
  <c r="DF2350" s="1"/>
  <c r="DD2350"/>
  <c r="DC2350"/>
  <c r="DB2350"/>
  <c r="DA2350"/>
  <c r="CZ2350"/>
  <c r="CY2350"/>
  <c r="CX2350"/>
  <c r="CV2350"/>
  <c r="CW2350" s="1"/>
  <c r="CU2350"/>
  <c r="CT2350"/>
  <c r="CS2350"/>
  <c r="CR2350"/>
  <c r="CQ2350"/>
  <c r="CP2350"/>
  <c r="CO2350"/>
  <c r="CN2350"/>
  <c r="CL2350"/>
  <c r="CM2350" s="1"/>
  <c r="CG2350"/>
  <c r="CF2350"/>
  <c r="CE2350"/>
  <c r="CD2350"/>
  <c r="CC2350"/>
  <c r="CB2350"/>
  <c r="CA2350"/>
  <c r="BZ2350"/>
  <c r="BY2350"/>
  <c r="BW2350"/>
  <c r="BX2350" s="1"/>
  <c r="BV2350"/>
  <c r="BU2350"/>
  <c r="BT2350"/>
  <c r="BS2350"/>
  <c r="BR2350"/>
  <c r="BQ2350"/>
  <c r="BP2350"/>
  <c r="BO2350"/>
  <c r="BN2350"/>
  <c r="BM2350"/>
  <c r="BL2350"/>
  <c r="BJ2350"/>
  <c r="BK2350" s="1"/>
  <c r="J2350"/>
  <c r="I2350"/>
  <c r="H2350"/>
  <c r="G2350"/>
  <c r="F2350"/>
  <c r="A2350"/>
  <c r="DN2349"/>
  <c r="DM2349"/>
  <c r="DL2349"/>
  <c r="DJ2349"/>
  <c r="DK2349" s="1"/>
  <c r="DI2349"/>
  <c r="DH2349"/>
  <c r="DG2349"/>
  <c r="DE2349"/>
  <c r="DF2349" s="1"/>
  <c r="DD2349"/>
  <c r="DC2349"/>
  <c r="DB2349"/>
  <c r="DA2349"/>
  <c r="CZ2349"/>
  <c r="CY2349"/>
  <c r="CX2349"/>
  <c r="CV2349"/>
  <c r="CW2349" s="1"/>
  <c r="CU2349"/>
  <c r="CT2349"/>
  <c r="CS2349"/>
  <c r="CR2349"/>
  <c r="CQ2349"/>
  <c r="CP2349"/>
  <c r="CO2349"/>
  <c r="CN2349"/>
  <c r="CL2349"/>
  <c r="CM2349" s="1"/>
  <c r="CG2349"/>
  <c r="CF2349"/>
  <c r="CE2349"/>
  <c r="CD2349"/>
  <c r="CC2349"/>
  <c r="CB2349"/>
  <c r="CA2349"/>
  <c r="BZ2349"/>
  <c r="BY2349"/>
  <c r="BW2349"/>
  <c r="BX2349" s="1"/>
  <c r="BV2349"/>
  <c r="BU2349"/>
  <c r="BT2349"/>
  <c r="BS2349"/>
  <c r="BR2349"/>
  <c r="BQ2349"/>
  <c r="BP2349"/>
  <c r="BO2349"/>
  <c r="BN2349"/>
  <c r="BM2349"/>
  <c r="BL2349"/>
  <c r="BJ2349"/>
  <c r="BK2349" s="1"/>
  <c r="J2349"/>
  <c r="I2349"/>
  <c r="H2349"/>
  <c r="G2349"/>
  <c r="F2349"/>
  <c r="A2349"/>
  <c r="DN2348"/>
  <c r="DM2348"/>
  <c r="DL2348"/>
  <c r="DJ2348"/>
  <c r="DK2348" s="1"/>
  <c r="DI2348"/>
  <c r="DH2348"/>
  <c r="DG2348"/>
  <c r="DE2348"/>
  <c r="DF2348" s="1"/>
  <c r="DD2348"/>
  <c r="DC2348"/>
  <c r="DB2348"/>
  <c r="DA2348"/>
  <c r="CZ2348"/>
  <c r="CY2348"/>
  <c r="CX2348"/>
  <c r="CV2348"/>
  <c r="CW2348" s="1"/>
  <c r="CU2348"/>
  <c r="CT2348"/>
  <c r="CS2348"/>
  <c r="CR2348"/>
  <c r="CQ2348"/>
  <c r="CP2348"/>
  <c r="CO2348"/>
  <c r="CN2348"/>
  <c r="CL2348"/>
  <c r="CM2348" s="1"/>
  <c r="CG2348"/>
  <c r="CF2348"/>
  <c r="CE2348"/>
  <c r="CD2348"/>
  <c r="CC2348"/>
  <c r="CB2348"/>
  <c r="CA2348"/>
  <c r="BZ2348"/>
  <c r="BY2348"/>
  <c r="BW2348"/>
  <c r="BX2348" s="1"/>
  <c r="BV2348"/>
  <c r="BU2348"/>
  <c r="BT2348"/>
  <c r="BS2348"/>
  <c r="BR2348"/>
  <c r="BQ2348"/>
  <c r="BP2348"/>
  <c r="BO2348"/>
  <c r="BN2348"/>
  <c r="BM2348"/>
  <c r="BL2348"/>
  <c r="BJ2348"/>
  <c r="BK2348" s="1"/>
  <c r="J2348"/>
  <c r="I2348"/>
  <c r="H2348"/>
  <c r="G2348"/>
  <c r="F2348"/>
  <c r="A2348"/>
  <c r="DN2347"/>
  <c r="DM2347"/>
  <c r="DL2347"/>
  <c r="DJ2347"/>
  <c r="DK2347" s="1"/>
  <c r="DI2347"/>
  <c r="DH2347"/>
  <c r="DG2347"/>
  <c r="DE2347"/>
  <c r="DF2347" s="1"/>
  <c r="DD2347"/>
  <c r="DC2347"/>
  <c r="DB2347"/>
  <c r="DA2347"/>
  <c r="CZ2347"/>
  <c r="CY2347"/>
  <c r="CX2347"/>
  <c r="CV2347"/>
  <c r="CW2347" s="1"/>
  <c r="CU2347"/>
  <c r="CT2347"/>
  <c r="CS2347"/>
  <c r="CR2347"/>
  <c r="CQ2347"/>
  <c r="CP2347"/>
  <c r="CO2347"/>
  <c r="CN2347"/>
  <c r="CL2347"/>
  <c r="CM2347" s="1"/>
  <c r="CG2347"/>
  <c r="CF2347"/>
  <c r="CE2347"/>
  <c r="CD2347"/>
  <c r="CC2347"/>
  <c r="CB2347"/>
  <c r="CA2347"/>
  <c r="BZ2347"/>
  <c r="BY2347"/>
  <c r="BW2347"/>
  <c r="BX2347" s="1"/>
  <c r="BV2347"/>
  <c r="BU2347"/>
  <c r="BT2347"/>
  <c r="BS2347"/>
  <c r="BR2347"/>
  <c r="BQ2347"/>
  <c r="BP2347"/>
  <c r="BO2347"/>
  <c r="BN2347"/>
  <c r="BM2347"/>
  <c r="BL2347"/>
  <c r="BJ2347"/>
  <c r="BK2347" s="1"/>
  <c r="J2347"/>
  <c r="I2347"/>
  <c r="H2347"/>
  <c r="G2347"/>
  <c r="F2347"/>
  <c r="A2347"/>
  <c r="DN2346"/>
  <c r="DM2346"/>
  <c r="DL2346"/>
  <c r="DJ2346"/>
  <c r="DK2346" s="1"/>
  <c r="DI2346"/>
  <c r="DH2346"/>
  <c r="DG2346"/>
  <c r="DE2346"/>
  <c r="DF2346" s="1"/>
  <c r="DD2346"/>
  <c r="DC2346"/>
  <c r="DB2346"/>
  <c r="DA2346"/>
  <c r="CZ2346"/>
  <c r="CY2346"/>
  <c r="CX2346"/>
  <c r="CV2346"/>
  <c r="CW2346" s="1"/>
  <c r="CU2346"/>
  <c r="CT2346"/>
  <c r="CS2346"/>
  <c r="CR2346"/>
  <c r="CQ2346"/>
  <c r="CP2346"/>
  <c r="CO2346"/>
  <c r="CN2346"/>
  <c r="CL2346"/>
  <c r="CM2346" s="1"/>
  <c r="CG2346"/>
  <c r="CF2346"/>
  <c r="CE2346"/>
  <c r="CD2346"/>
  <c r="CC2346"/>
  <c r="CB2346"/>
  <c r="CA2346"/>
  <c r="BZ2346"/>
  <c r="BY2346"/>
  <c r="BW2346"/>
  <c r="BX2346" s="1"/>
  <c r="BV2346"/>
  <c r="BU2346"/>
  <c r="BT2346"/>
  <c r="BS2346"/>
  <c r="BR2346"/>
  <c r="BQ2346"/>
  <c r="BP2346"/>
  <c r="BO2346"/>
  <c r="BN2346"/>
  <c r="BM2346"/>
  <c r="BL2346"/>
  <c r="BJ2346"/>
  <c r="BK2346" s="1"/>
  <c r="J2346"/>
  <c r="I2346"/>
  <c r="H2346"/>
  <c r="G2346"/>
  <c r="F2346"/>
  <c r="A2346"/>
  <c r="DN2345"/>
  <c r="DM2345"/>
  <c r="DL2345"/>
  <c r="DJ2345"/>
  <c r="DK2345" s="1"/>
  <c r="DI2345"/>
  <c r="DH2345"/>
  <c r="DG2345"/>
  <c r="DE2345"/>
  <c r="DF2345" s="1"/>
  <c r="DD2345"/>
  <c r="DC2345"/>
  <c r="DB2345"/>
  <c r="DA2345"/>
  <c r="CZ2345"/>
  <c r="CY2345"/>
  <c r="CX2345"/>
  <c r="CV2345"/>
  <c r="CW2345" s="1"/>
  <c r="CU2345"/>
  <c r="CT2345"/>
  <c r="CS2345"/>
  <c r="CR2345"/>
  <c r="CQ2345"/>
  <c r="CP2345"/>
  <c r="CO2345"/>
  <c r="CN2345"/>
  <c r="CL2345"/>
  <c r="CM2345" s="1"/>
  <c r="CG2345"/>
  <c r="CF2345"/>
  <c r="CE2345"/>
  <c r="CD2345"/>
  <c r="CC2345"/>
  <c r="CB2345"/>
  <c r="CA2345"/>
  <c r="BZ2345"/>
  <c r="BY2345"/>
  <c r="BW2345"/>
  <c r="BX2345" s="1"/>
  <c r="BV2345"/>
  <c r="BU2345"/>
  <c r="BT2345"/>
  <c r="BS2345"/>
  <c r="BR2345"/>
  <c r="BQ2345"/>
  <c r="BP2345"/>
  <c r="BO2345"/>
  <c r="BN2345"/>
  <c r="BM2345"/>
  <c r="BL2345"/>
  <c r="BJ2345"/>
  <c r="BK2345" s="1"/>
  <c r="J2345"/>
  <c r="I2345"/>
  <c r="H2345"/>
  <c r="G2345"/>
  <c r="F2345"/>
  <c r="A2345"/>
  <c r="DN2344"/>
  <c r="DM2344"/>
  <c r="DL2344"/>
  <c r="DJ2344"/>
  <c r="DK2344" s="1"/>
  <c r="DI2344"/>
  <c r="DH2344"/>
  <c r="DG2344"/>
  <c r="DE2344"/>
  <c r="DF2344" s="1"/>
  <c r="DD2344"/>
  <c r="DC2344"/>
  <c r="DB2344"/>
  <c r="DA2344"/>
  <c r="CZ2344"/>
  <c r="CY2344"/>
  <c r="CX2344"/>
  <c r="CV2344"/>
  <c r="CW2344" s="1"/>
  <c r="CU2344"/>
  <c r="CT2344"/>
  <c r="CS2344"/>
  <c r="CR2344"/>
  <c r="CQ2344"/>
  <c r="CP2344"/>
  <c r="CO2344"/>
  <c r="CN2344"/>
  <c r="CL2344"/>
  <c r="CM2344" s="1"/>
  <c r="CG2344"/>
  <c r="CF2344"/>
  <c r="CE2344"/>
  <c r="CD2344"/>
  <c r="CC2344"/>
  <c r="CB2344"/>
  <c r="CA2344"/>
  <c r="BZ2344"/>
  <c r="BY2344"/>
  <c r="BW2344"/>
  <c r="BX2344" s="1"/>
  <c r="BV2344"/>
  <c r="BU2344"/>
  <c r="BT2344"/>
  <c r="BS2344"/>
  <c r="BR2344"/>
  <c r="BQ2344"/>
  <c r="BP2344"/>
  <c r="BO2344"/>
  <c r="BN2344"/>
  <c r="BM2344"/>
  <c r="BL2344"/>
  <c r="BJ2344"/>
  <c r="BK2344" s="1"/>
  <c r="J2344"/>
  <c r="I2344"/>
  <c r="H2344"/>
  <c r="G2344"/>
  <c r="F2344"/>
  <c r="A2344"/>
  <c r="DN2343"/>
  <c r="DM2343"/>
  <c r="DL2343"/>
  <c r="DJ2343"/>
  <c r="DK2343" s="1"/>
  <c r="DI2343"/>
  <c r="DH2343"/>
  <c r="DG2343"/>
  <c r="DE2343"/>
  <c r="DF2343" s="1"/>
  <c r="DD2343"/>
  <c r="DC2343"/>
  <c r="DB2343"/>
  <c r="DA2343"/>
  <c r="CZ2343"/>
  <c r="CY2343"/>
  <c r="CX2343"/>
  <c r="CV2343"/>
  <c r="CW2343" s="1"/>
  <c r="CU2343"/>
  <c r="CT2343"/>
  <c r="CS2343"/>
  <c r="CR2343"/>
  <c r="CQ2343"/>
  <c r="CP2343"/>
  <c r="CO2343"/>
  <c r="CN2343"/>
  <c r="CL2343"/>
  <c r="CM2343" s="1"/>
  <c r="CG2343"/>
  <c r="CF2343"/>
  <c r="CE2343"/>
  <c r="CD2343"/>
  <c r="CC2343"/>
  <c r="CB2343"/>
  <c r="CA2343"/>
  <c r="BZ2343"/>
  <c r="BY2343"/>
  <c r="BW2343"/>
  <c r="BX2343" s="1"/>
  <c r="BV2343"/>
  <c r="BU2343"/>
  <c r="BT2343"/>
  <c r="BS2343"/>
  <c r="BR2343"/>
  <c r="BQ2343"/>
  <c r="BP2343"/>
  <c r="BO2343"/>
  <c r="BN2343"/>
  <c r="BM2343"/>
  <c r="BL2343"/>
  <c r="BJ2343"/>
  <c r="BK2343" s="1"/>
  <c r="J2343"/>
  <c r="I2343"/>
  <c r="H2343"/>
  <c r="G2343"/>
  <c r="F2343"/>
  <c r="A2343"/>
  <c r="DN2342"/>
  <c r="DM2342"/>
  <c r="DL2342"/>
  <c r="DJ2342"/>
  <c r="DK2342" s="1"/>
  <c r="DI2342"/>
  <c r="DH2342"/>
  <c r="DG2342"/>
  <c r="DE2342"/>
  <c r="DF2342" s="1"/>
  <c r="DD2342"/>
  <c r="DC2342"/>
  <c r="DB2342"/>
  <c r="DA2342"/>
  <c r="CZ2342"/>
  <c r="CY2342"/>
  <c r="CX2342"/>
  <c r="CV2342"/>
  <c r="CW2342" s="1"/>
  <c r="CU2342"/>
  <c r="CT2342"/>
  <c r="CS2342"/>
  <c r="CR2342"/>
  <c r="CQ2342"/>
  <c r="CP2342"/>
  <c r="CO2342"/>
  <c r="CN2342"/>
  <c r="CL2342"/>
  <c r="CM2342" s="1"/>
  <c r="CG2342"/>
  <c r="CF2342"/>
  <c r="CE2342"/>
  <c r="CD2342"/>
  <c r="CC2342"/>
  <c r="CB2342"/>
  <c r="CA2342"/>
  <c r="BZ2342"/>
  <c r="BY2342"/>
  <c r="BW2342"/>
  <c r="BX2342" s="1"/>
  <c r="BV2342"/>
  <c r="BU2342"/>
  <c r="BT2342"/>
  <c r="BS2342"/>
  <c r="BR2342"/>
  <c r="BQ2342"/>
  <c r="BP2342"/>
  <c r="BO2342"/>
  <c r="BN2342"/>
  <c r="BM2342"/>
  <c r="BL2342"/>
  <c r="BJ2342"/>
  <c r="BK2342" s="1"/>
  <c r="J2342"/>
  <c r="I2342"/>
  <c r="H2342"/>
  <c r="G2342"/>
  <c r="F2342"/>
  <c r="A2342"/>
  <c r="DN2341"/>
  <c r="DM2341"/>
  <c r="DL2341"/>
  <c r="DJ2341"/>
  <c r="DK2341" s="1"/>
  <c r="DI2341"/>
  <c r="DH2341"/>
  <c r="DG2341"/>
  <c r="DE2341"/>
  <c r="DF2341" s="1"/>
  <c r="DD2341"/>
  <c r="DC2341"/>
  <c r="DB2341"/>
  <c r="DA2341"/>
  <c r="CZ2341"/>
  <c r="CY2341"/>
  <c r="CX2341"/>
  <c r="CV2341"/>
  <c r="CW2341" s="1"/>
  <c r="CU2341"/>
  <c r="CT2341"/>
  <c r="CS2341"/>
  <c r="CR2341"/>
  <c r="CQ2341"/>
  <c r="CP2341"/>
  <c r="CO2341"/>
  <c r="CN2341"/>
  <c r="CL2341"/>
  <c r="CM2341" s="1"/>
  <c r="CG2341"/>
  <c r="CF2341"/>
  <c r="CE2341"/>
  <c r="CD2341"/>
  <c r="CC2341"/>
  <c r="CB2341"/>
  <c r="CA2341"/>
  <c r="BZ2341"/>
  <c r="BY2341"/>
  <c r="BW2341"/>
  <c r="BX2341" s="1"/>
  <c r="BV2341"/>
  <c r="BU2341"/>
  <c r="BT2341"/>
  <c r="BS2341"/>
  <c r="BR2341"/>
  <c r="BQ2341"/>
  <c r="BP2341"/>
  <c r="BO2341"/>
  <c r="BN2341"/>
  <c r="BM2341"/>
  <c r="BL2341"/>
  <c r="BJ2341"/>
  <c r="BK2341" s="1"/>
  <c r="J2341"/>
  <c r="I2341"/>
  <c r="H2341"/>
  <c r="G2341"/>
  <c r="F2341"/>
  <c r="A2341"/>
  <c r="DN2340"/>
  <c r="DM2340"/>
  <c r="DL2340"/>
  <c r="DJ2340"/>
  <c r="DK2340" s="1"/>
  <c r="DI2340"/>
  <c r="DH2340"/>
  <c r="DG2340"/>
  <c r="DE2340"/>
  <c r="DF2340" s="1"/>
  <c r="DD2340"/>
  <c r="DC2340"/>
  <c r="DB2340"/>
  <c r="DA2340"/>
  <c r="CZ2340"/>
  <c r="CY2340"/>
  <c r="CX2340"/>
  <c r="CV2340"/>
  <c r="CW2340" s="1"/>
  <c r="CU2340"/>
  <c r="CT2340"/>
  <c r="CS2340"/>
  <c r="CR2340"/>
  <c r="CQ2340"/>
  <c r="CP2340"/>
  <c r="CO2340"/>
  <c r="CN2340"/>
  <c r="CL2340"/>
  <c r="CM2340" s="1"/>
  <c r="CG2340"/>
  <c r="CF2340"/>
  <c r="CE2340"/>
  <c r="CD2340"/>
  <c r="CC2340"/>
  <c r="CB2340"/>
  <c r="CA2340"/>
  <c r="BZ2340"/>
  <c r="BY2340"/>
  <c r="BW2340"/>
  <c r="BX2340" s="1"/>
  <c r="BV2340"/>
  <c r="BU2340"/>
  <c r="BT2340"/>
  <c r="BS2340"/>
  <c r="BR2340"/>
  <c r="BQ2340"/>
  <c r="BP2340"/>
  <c r="BO2340"/>
  <c r="BN2340"/>
  <c r="BM2340"/>
  <c r="BL2340"/>
  <c r="BJ2340"/>
  <c r="BK2340" s="1"/>
  <c r="J2340"/>
  <c r="I2340"/>
  <c r="H2340"/>
  <c r="G2340"/>
  <c r="F2340"/>
  <c r="A2340"/>
  <c r="DN2339"/>
  <c r="DM2339"/>
  <c r="DL2339"/>
  <c r="DJ2339"/>
  <c r="DK2339" s="1"/>
  <c r="DI2339"/>
  <c r="DH2339"/>
  <c r="DG2339"/>
  <c r="DE2339"/>
  <c r="DF2339" s="1"/>
  <c r="DD2339"/>
  <c r="DC2339"/>
  <c r="DB2339"/>
  <c r="DA2339"/>
  <c r="CZ2339"/>
  <c r="CY2339"/>
  <c r="CX2339"/>
  <c r="CV2339"/>
  <c r="CW2339" s="1"/>
  <c r="CU2339"/>
  <c r="CT2339"/>
  <c r="CS2339"/>
  <c r="CR2339"/>
  <c r="CQ2339"/>
  <c r="CP2339"/>
  <c r="CO2339"/>
  <c r="CN2339"/>
  <c r="CL2339"/>
  <c r="CM2339" s="1"/>
  <c r="CG2339"/>
  <c r="CF2339"/>
  <c r="CE2339"/>
  <c r="CD2339"/>
  <c r="CC2339"/>
  <c r="CB2339"/>
  <c r="CA2339"/>
  <c r="BZ2339"/>
  <c r="BY2339"/>
  <c r="BW2339"/>
  <c r="BX2339" s="1"/>
  <c r="BV2339"/>
  <c r="BU2339"/>
  <c r="BT2339"/>
  <c r="BS2339"/>
  <c r="BR2339"/>
  <c r="BQ2339"/>
  <c r="BP2339"/>
  <c r="BO2339"/>
  <c r="BN2339"/>
  <c r="BM2339"/>
  <c r="BL2339"/>
  <c r="BJ2339"/>
  <c r="BK2339" s="1"/>
  <c r="J2339"/>
  <c r="I2339"/>
  <c r="H2339"/>
  <c r="G2339"/>
  <c r="F2339"/>
  <c r="A2339"/>
  <c r="DN2338"/>
  <c r="DM2338"/>
  <c r="DL2338"/>
  <c r="DJ2338"/>
  <c r="DK2338" s="1"/>
  <c r="DI2338"/>
  <c r="DH2338"/>
  <c r="DG2338"/>
  <c r="DE2338"/>
  <c r="DF2338" s="1"/>
  <c r="DD2338"/>
  <c r="DC2338"/>
  <c r="DB2338"/>
  <c r="DA2338"/>
  <c r="CZ2338"/>
  <c r="CY2338"/>
  <c r="CX2338"/>
  <c r="CV2338"/>
  <c r="CW2338" s="1"/>
  <c r="CU2338"/>
  <c r="CT2338"/>
  <c r="CS2338"/>
  <c r="CR2338"/>
  <c r="CQ2338"/>
  <c r="CP2338"/>
  <c r="CO2338"/>
  <c r="CN2338"/>
  <c r="CL2338"/>
  <c r="CM2338" s="1"/>
  <c r="CG2338"/>
  <c r="CF2338"/>
  <c r="CE2338"/>
  <c r="CD2338"/>
  <c r="CC2338"/>
  <c r="CB2338"/>
  <c r="CA2338"/>
  <c r="BZ2338"/>
  <c r="BY2338"/>
  <c r="BW2338"/>
  <c r="BX2338" s="1"/>
  <c r="BV2338"/>
  <c r="BU2338"/>
  <c r="BT2338"/>
  <c r="BS2338"/>
  <c r="BR2338"/>
  <c r="BQ2338"/>
  <c r="BP2338"/>
  <c r="BO2338"/>
  <c r="BN2338"/>
  <c r="BM2338"/>
  <c r="BL2338"/>
  <c r="BJ2338"/>
  <c r="BK2338" s="1"/>
  <c r="J2338"/>
  <c r="I2338"/>
  <c r="H2338"/>
  <c r="G2338"/>
  <c r="F2338"/>
  <c r="A2338"/>
  <c r="DN2337"/>
  <c r="DM2337"/>
  <c r="DL2337"/>
  <c r="DJ2337"/>
  <c r="DK2337" s="1"/>
  <c r="DI2337"/>
  <c r="DH2337"/>
  <c r="DG2337"/>
  <c r="DE2337"/>
  <c r="DF2337" s="1"/>
  <c r="DD2337"/>
  <c r="DC2337"/>
  <c r="DB2337"/>
  <c r="DA2337"/>
  <c r="CZ2337"/>
  <c r="CY2337"/>
  <c r="CX2337"/>
  <c r="CV2337"/>
  <c r="CW2337" s="1"/>
  <c r="CU2337"/>
  <c r="CT2337"/>
  <c r="CS2337"/>
  <c r="CR2337"/>
  <c r="CQ2337"/>
  <c r="CP2337"/>
  <c r="CO2337"/>
  <c r="CN2337"/>
  <c r="CL2337"/>
  <c r="CM2337" s="1"/>
  <c r="CG2337"/>
  <c r="CF2337"/>
  <c r="CE2337"/>
  <c r="CD2337"/>
  <c r="CC2337"/>
  <c r="CB2337"/>
  <c r="CA2337"/>
  <c r="BZ2337"/>
  <c r="BY2337"/>
  <c r="BW2337"/>
  <c r="BX2337" s="1"/>
  <c r="BV2337"/>
  <c r="BU2337"/>
  <c r="BT2337"/>
  <c r="BS2337"/>
  <c r="BR2337"/>
  <c r="BQ2337"/>
  <c r="BP2337"/>
  <c r="BO2337"/>
  <c r="BN2337"/>
  <c r="BM2337"/>
  <c r="BL2337"/>
  <c r="BJ2337"/>
  <c r="BK2337" s="1"/>
  <c r="J2337"/>
  <c r="I2337"/>
  <c r="H2337"/>
  <c r="G2337"/>
  <c r="F2337"/>
  <c r="A2337"/>
  <c r="DN2336"/>
  <c r="DM2336"/>
  <c r="DL2336"/>
  <c r="DJ2336"/>
  <c r="DK2336" s="1"/>
  <c r="DI2336"/>
  <c r="DH2336"/>
  <c r="DG2336"/>
  <c r="DE2336"/>
  <c r="DF2336" s="1"/>
  <c r="DD2336"/>
  <c r="DC2336"/>
  <c r="DB2336"/>
  <c r="DA2336"/>
  <c r="CZ2336"/>
  <c r="CY2336"/>
  <c r="CX2336"/>
  <c r="CV2336"/>
  <c r="CW2336" s="1"/>
  <c r="CU2336"/>
  <c r="CT2336"/>
  <c r="CS2336"/>
  <c r="CR2336"/>
  <c r="CQ2336"/>
  <c r="CP2336"/>
  <c r="CO2336"/>
  <c r="CN2336"/>
  <c r="CL2336"/>
  <c r="CM2336" s="1"/>
  <c r="CG2336"/>
  <c r="CF2336"/>
  <c r="CE2336"/>
  <c r="CD2336"/>
  <c r="CC2336"/>
  <c r="CB2336"/>
  <c r="CA2336"/>
  <c r="BZ2336"/>
  <c r="BY2336"/>
  <c r="BW2336"/>
  <c r="BX2336" s="1"/>
  <c r="BV2336"/>
  <c r="BU2336"/>
  <c r="BT2336"/>
  <c r="BS2336"/>
  <c r="BR2336"/>
  <c r="BQ2336"/>
  <c r="BP2336"/>
  <c r="BO2336"/>
  <c r="BN2336"/>
  <c r="BM2336"/>
  <c r="BL2336"/>
  <c r="BJ2336"/>
  <c r="BK2336" s="1"/>
  <c r="J2336"/>
  <c r="I2336"/>
  <c r="H2336"/>
  <c r="G2336"/>
  <c r="F2336"/>
  <c r="A2336"/>
  <c r="DN2335"/>
  <c r="DM2335"/>
  <c r="DL2335"/>
  <c r="DJ2335"/>
  <c r="DK2335" s="1"/>
  <c r="DI2335"/>
  <c r="DH2335"/>
  <c r="DG2335"/>
  <c r="DE2335"/>
  <c r="DF2335" s="1"/>
  <c r="DD2335"/>
  <c r="DC2335"/>
  <c r="DB2335"/>
  <c r="DA2335"/>
  <c r="CZ2335"/>
  <c r="CY2335"/>
  <c r="CX2335"/>
  <c r="CV2335"/>
  <c r="CW2335" s="1"/>
  <c r="CU2335"/>
  <c r="CT2335"/>
  <c r="CS2335"/>
  <c r="CR2335"/>
  <c r="CQ2335"/>
  <c r="CP2335"/>
  <c r="CO2335"/>
  <c r="CN2335"/>
  <c r="CL2335"/>
  <c r="CM2335" s="1"/>
  <c r="CG2335"/>
  <c r="CF2335"/>
  <c r="CE2335"/>
  <c r="CD2335"/>
  <c r="CC2335"/>
  <c r="CB2335"/>
  <c r="CA2335"/>
  <c r="BZ2335"/>
  <c r="BY2335"/>
  <c r="BW2335"/>
  <c r="BX2335" s="1"/>
  <c r="BV2335"/>
  <c r="BU2335"/>
  <c r="BT2335"/>
  <c r="BS2335"/>
  <c r="BR2335"/>
  <c r="BQ2335"/>
  <c r="BP2335"/>
  <c r="BO2335"/>
  <c r="BN2335"/>
  <c r="BM2335"/>
  <c r="BL2335"/>
  <c r="BJ2335"/>
  <c r="BK2335" s="1"/>
  <c r="J2335"/>
  <c r="I2335"/>
  <c r="H2335"/>
  <c r="G2335"/>
  <c r="F2335"/>
  <c r="A2335"/>
  <c r="DN2334"/>
  <c r="DM2334"/>
  <c r="DL2334"/>
  <c r="DJ2334"/>
  <c r="DK2334" s="1"/>
  <c r="DI2334"/>
  <c r="DH2334"/>
  <c r="DG2334"/>
  <c r="DE2334"/>
  <c r="DF2334" s="1"/>
  <c r="DD2334"/>
  <c r="DC2334"/>
  <c r="DB2334"/>
  <c r="DA2334"/>
  <c r="CZ2334"/>
  <c r="CY2334"/>
  <c r="CX2334"/>
  <c r="CV2334"/>
  <c r="CW2334" s="1"/>
  <c r="CU2334"/>
  <c r="CT2334"/>
  <c r="CS2334"/>
  <c r="CR2334"/>
  <c r="CQ2334"/>
  <c r="CP2334"/>
  <c r="CO2334"/>
  <c r="CN2334"/>
  <c r="CL2334"/>
  <c r="CM2334" s="1"/>
  <c r="CG2334"/>
  <c r="CF2334"/>
  <c r="CE2334"/>
  <c r="CD2334"/>
  <c r="CC2334"/>
  <c r="CB2334"/>
  <c r="CA2334"/>
  <c r="BZ2334"/>
  <c r="BY2334"/>
  <c r="BW2334"/>
  <c r="BX2334" s="1"/>
  <c r="BV2334"/>
  <c r="BU2334"/>
  <c r="BT2334"/>
  <c r="BS2334"/>
  <c r="BR2334"/>
  <c r="BQ2334"/>
  <c r="BP2334"/>
  <c r="BO2334"/>
  <c r="BN2334"/>
  <c r="BM2334"/>
  <c r="BL2334"/>
  <c r="BJ2334"/>
  <c r="BK2334" s="1"/>
  <c r="J2334"/>
  <c r="I2334"/>
  <c r="H2334"/>
  <c r="G2334"/>
  <c r="F2334"/>
  <c r="A2334"/>
  <c r="DN2333"/>
  <c r="DM2333"/>
  <c r="DL2333"/>
  <c r="DJ2333"/>
  <c r="DK2333" s="1"/>
  <c r="DI2333"/>
  <c r="DH2333"/>
  <c r="DG2333"/>
  <c r="DE2333"/>
  <c r="DF2333" s="1"/>
  <c r="DD2333"/>
  <c r="DC2333"/>
  <c r="DB2333"/>
  <c r="DA2333"/>
  <c r="CZ2333"/>
  <c r="CY2333"/>
  <c r="CX2333"/>
  <c r="CV2333"/>
  <c r="CW2333" s="1"/>
  <c r="CU2333"/>
  <c r="CT2333"/>
  <c r="CS2333"/>
  <c r="CR2333"/>
  <c r="CQ2333"/>
  <c r="CP2333"/>
  <c r="CO2333"/>
  <c r="CN2333"/>
  <c r="CL2333"/>
  <c r="CM2333" s="1"/>
  <c r="CG2333"/>
  <c r="CF2333"/>
  <c r="CE2333"/>
  <c r="CD2333"/>
  <c r="CC2333"/>
  <c r="CB2333"/>
  <c r="CA2333"/>
  <c r="BZ2333"/>
  <c r="BY2333"/>
  <c r="BW2333"/>
  <c r="BX2333" s="1"/>
  <c r="BV2333"/>
  <c r="BU2333"/>
  <c r="BT2333"/>
  <c r="BS2333"/>
  <c r="BR2333"/>
  <c r="BQ2333"/>
  <c r="BP2333"/>
  <c r="BO2333"/>
  <c r="BN2333"/>
  <c r="BM2333"/>
  <c r="BL2333"/>
  <c r="BJ2333"/>
  <c r="BK2333" s="1"/>
  <c r="J2333"/>
  <c r="I2333"/>
  <c r="H2333"/>
  <c r="G2333"/>
  <c r="F2333"/>
  <c r="A2333"/>
  <c r="DN2332"/>
  <c r="DM2332"/>
  <c r="DL2332"/>
  <c r="DJ2332"/>
  <c r="DK2332" s="1"/>
  <c r="DI2332"/>
  <c r="DH2332"/>
  <c r="DG2332"/>
  <c r="DE2332"/>
  <c r="DF2332" s="1"/>
  <c r="DD2332"/>
  <c r="DC2332"/>
  <c r="DB2332"/>
  <c r="DA2332"/>
  <c r="CZ2332"/>
  <c r="CY2332"/>
  <c r="CX2332"/>
  <c r="CV2332"/>
  <c r="CW2332" s="1"/>
  <c r="CU2332"/>
  <c r="CT2332"/>
  <c r="CS2332"/>
  <c r="CR2332"/>
  <c r="CQ2332"/>
  <c r="CP2332"/>
  <c r="CO2332"/>
  <c r="CN2332"/>
  <c r="CL2332"/>
  <c r="CM2332" s="1"/>
  <c r="CG2332"/>
  <c r="CF2332"/>
  <c r="CE2332"/>
  <c r="CD2332"/>
  <c r="CC2332"/>
  <c r="CB2332"/>
  <c r="CA2332"/>
  <c r="BZ2332"/>
  <c r="BY2332"/>
  <c r="BW2332"/>
  <c r="BX2332" s="1"/>
  <c r="BV2332"/>
  <c r="BU2332"/>
  <c r="BT2332"/>
  <c r="BS2332"/>
  <c r="BR2332"/>
  <c r="BQ2332"/>
  <c r="BP2332"/>
  <c r="BO2332"/>
  <c r="BN2332"/>
  <c r="BM2332"/>
  <c r="BL2332"/>
  <c r="BJ2332"/>
  <c r="BK2332" s="1"/>
  <c r="J2332"/>
  <c r="I2332"/>
  <c r="H2332"/>
  <c r="G2332"/>
  <c r="F2332"/>
  <c r="A2332"/>
  <c r="DN2331"/>
  <c r="DM2331"/>
  <c r="DL2331"/>
  <c r="DJ2331"/>
  <c r="DK2331" s="1"/>
  <c r="DI2331"/>
  <c r="DH2331"/>
  <c r="DG2331"/>
  <c r="DE2331"/>
  <c r="DF2331" s="1"/>
  <c r="DD2331"/>
  <c r="DC2331"/>
  <c r="DB2331"/>
  <c r="DA2331"/>
  <c r="CZ2331"/>
  <c r="CY2331"/>
  <c r="CX2331"/>
  <c r="CV2331"/>
  <c r="CW2331" s="1"/>
  <c r="CU2331"/>
  <c r="CT2331"/>
  <c r="CS2331"/>
  <c r="CR2331"/>
  <c r="CQ2331"/>
  <c r="CP2331"/>
  <c r="CO2331"/>
  <c r="CN2331"/>
  <c r="CL2331"/>
  <c r="CM2331" s="1"/>
  <c r="CG2331"/>
  <c r="CF2331"/>
  <c r="CE2331"/>
  <c r="CD2331"/>
  <c r="CC2331"/>
  <c r="CB2331"/>
  <c r="CA2331"/>
  <c r="BZ2331"/>
  <c r="BY2331"/>
  <c r="BW2331"/>
  <c r="BX2331" s="1"/>
  <c r="BV2331"/>
  <c r="BU2331"/>
  <c r="BT2331"/>
  <c r="BS2331"/>
  <c r="BR2331"/>
  <c r="BQ2331"/>
  <c r="BP2331"/>
  <c r="BO2331"/>
  <c r="BN2331"/>
  <c r="BM2331"/>
  <c r="BL2331"/>
  <c r="BJ2331"/>
  <c r="BK2331" s="1"/>
  <c r="J2331"/>
  <c r="I2331"/>
  <c r="H2331"/>
  <c r="G2331"/>
  <c r="F2331"/>
  <c r="A2331"/>
  <c r="DN2330"/>
  <c r="DM2330"/>
  <c r="DL2330"/>
  <c r="DJ2330"/>
  <c r="DK2330" s="1"/>
  <c r="DI2330"/>
  <c r="DH2330"/>
  <c r="DG2330"/>
  <c r="DE2330"/>
  <c r="DF2330" s="1"/>
  <c r="DD2330"/>
  <c r="DC2330"/>
  <c r="DB2330"/>
  <c r="DA2330"/>
  <c r="CZ2330"/>
  <c r="CY2330"/>
  <c r="CX2330"/>
  <c r="CV2330"/>
  <c r="CW2330" s="1"/>
  <c r="CU2330"/>
  <c r="CT2330"/>
  <c r="CS2330"/>
  <c r="CR2330"/>
  <c r="CQ2330"/>
  <c r="CP2330"/>
  <c r="CO2330"/>
  <c r="CN2330"/>
  <c r="CL2330"/>
  <c r="CM2330" s="1"/>
  <c r="CG2330"/>
  <c r="CF2330"/>
  <c r="CE2330"/>
  <c r="CD2330"/>
  <c r="CC2330"/>
  <c r="CB2330"/>
  <c r="CA2330"/>
  <c r="BZ2330"/>
  <c r="BY2330"/>
  <c r="BW2330"/>
  <c r="BX2330" s="1"/>
  <c r="BV2330"/>
  <c r="BU2330"/>
  <c r="BT2330"/>
  <c r="BS2330"/>
  <c r="BR2330"/>
  <c r="BQ2330"/>
  <c r="BP2330"/>
  <c r="BO2330"/>
  <c r="BN2330"/>
  <c r="BM2330"/>
  <c r="BL2330"/>
  <c r="BJ2330"/>
  <c r="BK2330" s="1"/>
  <c r="J2330"/>
  <c r="I2330"/>
  <c r="H2330"/>
  <c r="G2330"/>
  <c r="F2330"/>
  <c r="A2330"/>
  <c r="DN2329"/>
  <c r="DM2329"/>
  <c r="DL2329"/>
  <c r="DJ2329"/>
  <c r="DK2329" s="1"/>
  <c r="DI2329"/>
  <c r="DH2329"/>
  <c r="DG2329"/>
  <c r="DE2329"/>
  <c r="DF2329" s="1"/>
  <c r="DD2329"/>
  <c r="DC2329"/>
  <c r="DB2329"/>
  <c r="DA2329"/>
  <c r="CZ2329"/>
  <c r="CY2329"/>
  <c r="CX2329"/>
  <c r="CV2329"/>
  <c r="CW2329" s="1"/>
  <c r="CU2329"/>
  <c r="CT2329"/>
  <c r="CS2329"/>
  <c r="CR2329"/>
  <c r="CQ2329"/>
  <c r="CP2329"/>
  <c r="CO2329"/>
  <c r="CN2329"/>
  <c r="CL2329"/>
  <c r="CM2329" s="1"/>
  <c r="CG2329"/>
  <c r="CF2329"/>
  <c r="CE2329"/>
  <c r="CD2329"/>
  <c r="CC2329"/>
  <c r="CB2329"/>
  <c r="CA2329"/>
  <c r="BZ2329"/>
  <c r="BY2329"/>
  <c r="BW2329"/>
  <c r="BX2329" s="1"/>
  <c r="BV2329"/>
  <c r="BU2329"/>
  <c r="BT2329"/>
  <c r="BS2329"/>
  <c r="BR2329"/>
  <c r="BQ2329"/>
  <c r="BP2329"/>
  <c r="BO2329"/>
  <c r="BN2329"/>
  <c r="BM2329"/>
  <c r="BL2329"/>
  <c r="BJ2329"/>
  <c r="BK2329" s="1"/>
  <c r="J2329"/>
  <c r="I2329"/>
  <c r="H2329"/>
  <c r="G2329"/>
  <c r="F2329"/>
  <c r="A2329"/>
  <c r="DN2328"/>
  <c r="DM2328"/>
  <c r="DL2328"/>
  <c r="DJ2328"/>
  <c r="DK2328" s="1"/>
  <c r="DI2328"/>
  <c r="DH2328"/>
  <c r="DG2328"/>
  <c r="DE2328"/>
  <c r="DF2328" s="1"/>
  <c r="DD2328"/>
  <c r="DC2328"/>
  <c r="DB2328"/>
  <c r="DA2328"/>
  <c r="CZ2328"/>
  <c r="CY2328"/>
  <c r="CX2328"/>
  <c r="CV2328"/>
  <c r="CW2328" s="1"/>
  <c r="CU2328"/>
  <c r="CT2328"/>
  <c r="CS2328"/>
  <c r="CR2328"/>
  <c r="CQ2328"/>
  <c r="CP2328"/>
  <c r="CO2328"/>
  <c r="CN2328"/>
  <c r="CL2328"/>
  <c r="CM2328" s="1"/>
  <c r="CG2328"/>
  <c r="CF2328"/>
  <c r="CE2328"/>
  <c r="CD2328"/>
  <c r="CC2328"/>
  <c r="CB2328"/>
  <c r="CA2328"/>
  <c r="BZ2328"/>
  <c r="BY2328"/>
  <c r="BW2328"/>
  <c r="BX2328" s="1"/>
  <c r="BV2328"/>
  <c r="BU2328"/>
  <c r="BT2328"/>
  <c r="BS2328"/>
  <c r="BR2328"/>
  <c r="BQ2328"/>
  <c r="BP2328"/>
  <c r="BO2328"/>
  <c r="BN2328"/>
  <c r="BM2328"/>
  <c r="BL2328"/>
  <c r="BJ2328"/>
  <c r="BK2328" s="1"/>
  <c r="J2328"/>
  <c r="I2328"/>
  <c r="H2328"/>
  <c r="G2328"/>
  <c r="F2328"/>
  <c r="A2328"/>
  <c r="DN2327"/>
  <c r="DM2327"/>
  <c r="DL2327"/>
  <c r="DJ2327"/>
  <c r="DK2327" s="1"/>
  <c r="DI2327"/>
  <c r="DH2327"/>
  <c r="DG2327"/>
  <c r="DE2327"/>
  <c r="DF2327" s="1"/>
  <c r="DD2327"/>
  <c r="DC2327"/>
  <c r="DB2327"/>
  <c r="DA2327"/>
  <c r="CZ2327"/>
  <c r="CY2327"/>
  <c r="CX2327"/>
  <c r="CV2327"/>
  <c r="CW2327" s="1"/>
  <c r="CU2327"/>
  <c r="CT2327"/>
  <c r="CS2327"/>
  <c r="CR2327"/>
  <c r="CQ2327"/>
  <c r="CP2327"/>
  <c r="CO2327"/>
  <c r="CN2327"/>
  <c r="CL2327"/>
  <c r="CM2327" s="1"/>
  <c r="CG2327"/>
  <c r="CF2327"/>
  <c r="CE2327"/>
  <c r="CD2327"/>
  <c r="CC2327"/>
  <c r="CB2327"/>
  <c r="CA2327"/>
  <c r="BZ2327"/>
  <c r="BY2327"/>
  <c r="BW2327"/>
  <c r="BX2327" s="1"/>
  <c r="BV2327"/>
  <c r="BU2327"/>
  <c r="BT2327"/>
  <c r="BS2327"/>
  <c r="BR2327"/>
  <c r="BQ2327"/>
  <c r="BP2327"/>
  <c r="BO2327"/>
  <c r="BN2327"/>
  <c r="BM2327"/>
  <c r="BL2327"/>
  <c r="BJ2327"/>
  <c r="BK2327" s="1"/>
  <c r="J2327"/>
  <c r="I2327"/>
  <c r="H2327"/>
  <c r="G2327"/>
  <c r="F2327"/>
  <c r="A2327"/>
  <c r="DN2326"/>
  <c r="DM2326"/>
  <c r="DL2326"/>
  <c r="DJ2326"/>
  <c r="DK2326" s="1"/>
  <c r="DI2326"/>
  <c r="DH2326"/>
  <c r="DG2326"/>
  <c r="DE2326"/>
  <c r="DF2326" s="1"/>
  <c r="DD2326"/>
  <c r="DC2326"/>
  <c r="DB2326"/>
  <c r="DA2326"/>
  <c r="CZ2326"/>
  <c r="CY2326"/>
  <c r="CX2326"/>
  <c r="CV2326"/>
  <c r="CW2326" s="1"/>
  <c r="CU2326"/>
  <c r="CT2326"/>
  <c r="CS2326"/>
  <c r="CR2326"/>
  <c r="CQ2326"/>
  <c r="CP2326"/>
  <c r="CO2326"/>
  <c r="CN2326"/>
  <c r="CL2326"/>
  <c r="CM2326" s="1"/>
  <c r="CG2326"/>
  <c r="CF2326"/>
  <c r="CE2326"/>
  <c r="CD2326"/>
  <c r="CC2326"/>
  <c r="CB2326"/>
  <c r="CA2326"/>
  <c r="BZ2326"/>
  <c r="BY2326"/>
  <c r="BW2326"/>
  <c r="BX2326" s="1"/>
  <c r="BV2326"/>
  <c r="BU2326"/>
  <c r="BT2326"/>
  <c r="BS2326"/>
  <c r="BR2326"/>
  <c r="BQ2326"/>
  <c r="BP2326"/>
  <c r="BO2326"/>
  <c r="BN2326"/>
  <c r="BM2326"/>
  <c r="BL2326"/>
  <c r="BJ2326"/>
  <c r="BK2326" s="1"/>
  <c r="J2326"/>
  <c r="I2326"/>
  <c r="H2326"/>
  <c r="G2326"/>
  <c r="F2326"/>
  <c r="A2326"/>
  <c r="DN2325"/>
  <c r="DM2325"/>
  <c r="DL2325"/>
  <c r="DJ2325"/>
  <c r="DK2325" s="1"/>
  <c r="DI2325"/>
  <c r="DH2325"/>
  <c r="DG2325"/>
  <c r="DE2325"/>
  <c r="DF2325" s="1"/>
  <c r="DD2325"/>
  <c r="DC2325"/>
  <c r="DB2325"/>
  <c r="DA2325"/>
  <c r="CZ2325"/>
  <c r="CY2325"/>
  <c r="CX2325"/>
  <c r="CV2325"/>
  <c r="CW2325" s="1"/>
  <c r="CU2325"/>
  <c r="CT2325"/>
  <c r="CS2325"/>
  <c r="CR2325"/>
  <c r="CQ2325"/>
  <c r="CP2325"/>
  <c r="CO2325"/>
  <c r="CN2325"/>
  <c r="CL2325"/>
  <c r="CM2325" s="1"/>
  <c r="CG2325"/>
  <c r="CF2325"/>
  <c r="CE2325"/>
  <c r="CD2325"/>
  <c r="CC2325"/>
  <c r="CB2325"/>
  <c r="CA2325"/>
  <c r="BZ2325"/>
  <c r="BY2325"/>
  <c r="BW2325"/>
  <c r="BX2325" s="1"/>
  <c r="BV2325"/>
  <c r="BU2325"/>
  <c r="BT2325"/>
  <c r="BS2325"/>
  <c r="BR2325"/>
  <c r="BQ2325"/>
  <c r="BP2325"/>
  <c r="BO2325"/>
  <c r="BN2325"/>
  <c r="BM2325"/>
  <c r="BL2325"/>
  <c r="BJ2325"/>
  <c r="BK2325" s="1"/>
  <c r="J2325"/>
  <c r="I2325"/>
  <c r="H2325"/>
  <c r="G2325"/>
  <c r="F2325"/>
  <c r="A2325"/>
  <c r="DN2324"/>
  <c r="DM2324"/>
  <c r="DL2324"/>
  <c r="DJ2324"/>
  <c r="DK2324" s="1"/>
  <c r="DI2324"/>
  <c r="DH2324"/>
  <c r="DG2324"/>
  <c r="DE2324"/>
  <c r="DF2324" s="1"/>
  <c r="DD2324"/>
  <c r="DC2324"/>
  <c r="DB2324"/>
  <c r="DA2324"/>
  <c r="CZ2324"/>
  <c r="CY2324"/>
  <c r="CX2324"/>
  <c r="CV2324"/>
  <c r="CW2324" s="1"/>
  <c r="CU2324"/>
  <c r="CT2324"/>
  <c r="CS2324"/>
  <c r="CR2324"/>
  <c r="CQ2324"/>
  <c r="CP2324"/>
  <c r="CO2324"/>
  <c r="CN2324"/>
  <c r="CL2324"/>
  <c r="CM2324" s="1"/>
  <c r="CG2324"/>
  <c r="CF2324"/>
  <c r="CE2324"/>
  <c r="CD2324"/>
  <c r="CC2324"/>
  <c r="CB2324"/>
  <c r="CA2324"/>
  <c r="BZ2324"/>
  <c r="BY2324"/>
  <c r="BW2324"/>
  <c r="BX2324" s="1"/>
  <c r="BV2324"/>
  <c r="BU2324"/>
  <c r="BT2324"/>
  <c r="BS2324"/>
  <c r="BR2324"/>
  <c r="BQ2324"/>
  <c r="BP2324"/>
  <c r="BO2324"/>
  <c r="BN2324"/>
  <c r="BM2324"/>
  <c r="BL2324"/>
  <c r="BJ2324"/>
  <c r="BK2324" s="1"/>
  <c r="J2324"/>
  <c r="I2324"/>
  <c r="H2324"/>
  <c r="G2324"/>
  <c r="F2324"/>
  <c r="A2324"/>
  <c r="DN2323"/>
  <c r="DM2323"/>
  <c r="DL2323"/>
  <c r="DJ2323"/>
  <c r="DK2323" s="1"/>
  <c r="DI2323"/>
  <c r="DH2323"/>
  <c r="DG2323"/>
  <c r="DE2323"/>
  <c r="DF2323" s="1"/>
  <c r="DD2323"/>
  <c r="DC2323"/>
  <c r="DB2323"/>
  <c r="DA2323"/>
  <c r="CZ2323"/>
  <c r="CY2323"/>
  <c r="CX2323"/>
  <c r="CV2323"/>
  <c r="CW2323" s="1"/>
  <c r="CU2323"/>
  <c r="CT2323"/>
  <c r="CS2323"/>
  <c r="CR2323"/>
  <c r="CQ2323"/>
  <c r="CP2323"/>
  <c r="CO2323"/>
  <c r="CN2323"/>
  <c r="CL2323"/>
  <c r="CM2323" s="1"/>
  <c r="CG2323"/>
  <c r="CF2323"/>
  <c r="CE2323"/>
  <c r="CD2323"/>
  <c r="CC2323"/>
  <c r="CB2323"/>
  <c r="CA2323"/>
  <c r="BZ2323"/>
  <c r="BY2323"/>
  <c r="BW2323"/>
  <c r="BX2323" s="1"/>
  <c r="BV2323"/>
  <c r="BU2323"/>
  <c r="BT2323"/>
  <c r="BS2323"/>
  <c r="BR2323"/>
  <c r="BQ2323"/>
  <c r="BP2323"/>
  <c r="BO2323"/>
  <c r="BN2323"/>
  <c r="BM2323"/>
  <c r="BL2323"/>
  <c r="BJ2323"/>
  <c r="BK2323" s="1"/>
  <c r="J2323"/>
  <c r="I2323"/>
  <c r="H2323"/>
  <c r="G2323"/>
  <c r="F2323"/>
  <c r="A2323"/>
  <c r="DN2322"/>
  <c r="DM2322"/>
  <c r="DL2322"/>
  <c r="DJ2322"/>
  <c r="DK2322" s="1"/>
  <c r="DI2322"/>
  <c r="DH2322"/>
  <c r="DG2322"/>
  <c r="DE2322"/>
  <c r="DF2322" s="1"/>
  <c r="DD2322"/>
  <c r="DC2322"/>
  <c r="DB2322"/>
  <c r="DA2322"/>
  <c r="CZ2322"/>
  <c r="CY2322"/>
  <c r="CX2322"/>
  <c r="CV2322"/>
  <c r="CW2322" s="1"/>
  <c r="CU2322"/>
  <c r="CT2322"/>
  <c r="CS2322"/>
  <c r="CR2322"/>
  <c r="CQ2322"/>
  <c r="CP2322"/>
  <c r="CO2322"/>
  <c r="CN2322"/>
  <c r="CL2322"/>
  <c r="CM2322" s="1"/>
  <c r="CG2322"/>
  <c r="CF2322"/>
  <c r="CE2322"/>
  <c r="CD2322"/>
  <c r="CC2322"/>
  <c r="CB2322"/>
  <c r="CA2322"/>
  <c r="BZ2322"/>
  <c r="BY2322"/>
  <c r="BW2322"/>
  <c r="BX2322" s="1"/>
  <c r="BV2322"/>
  <c r="BU2322"/>
  <c r="BT2322"/>
  <c r="BS2322"/>
  <c r="BR2322"/>
  <c r="BQ2322"/>
  <c r="BP2322"/>
  <c r="BO2322"/>
  <c r="BN2322"/>
  <c r="BM2322"/>
  <c r="BL2322"/>
  <c r="BJ2322"/>
  <c r="BK2322" s="1"/>
  <c r="J2322"/>
  <c r="I2322"/>
  <c r="H2322"/>
  <c r="G2322"/>
  <c r="F2322"/>
  <c r="A2322"/>
  <c r="DN2321"/>
  <c r="DM2321"/>
  <c r="DL2321"/>
  <c r="DJ2321"/>
  <c r="DK2321" s="1"/>
  <c r="DI2321"/>
  <c r="DH2321"/>
  <c r="DG2321"/>
  <c r="DE2321"/>
  <c r="DF2321" s="1"/>
  <c r="DD2321"/>
  <c r="DC2321"/>
  <c r="DB2321"/>
  <c r="DA2321"/>
  <c r="CZ2321"/>
  <c r="CY2321"/>
  <c r="CX2321"/>
  <c r="CV2321"/>
  <c r="CW2321" s="1"/>
  <c r="CU2321"/>
  <c r="CT2321"/>
  <c r="CS2321"/>
  <c r="CR2321"/>
  <c r="CQ2321"/>
  <c r="CP2321"/>
  <c r="CO2321"/>
  <c r="CN2321"/>
  <c r="CL2321"/>
  <c r="CM2321" s="1"/>
  <c r="CG2321"/>
  <c r="CF2321"/>
  <c r="CE2321"/>
  <c r="CD2321"/>
  <c r="CC2321"/>
  <c r="CB2321"/>
  <c r="CA2321"/>
  <c r="BZ2321"/>
  <c r="BY2321"/>
  <c r="BW2321"/>
  <c r="BX2321" s="1"/>
  <c r="BV2321"/>
  <c r="BU2321"/>
  <c r="BT2321"/>
  <c r="BS2321"/>
  <c r="BR2321"/>
  <c r="BQ2321"/>
  <c r="BP2321"/>
  <c r="BO2321"/>
  <c r="BN2321"/>
  <c r="BM2321"/>
  <c r="BL2321"/>
  <c r="BJ2321"/>
  <c r="BK2321" s="1"/>
  <c r="J2321"/>
  <c r="I2321"/>
  <c r="H2321"/>
  <c r="G2321"/>
  <c r="F2321"/>
  <c r="A2321"/>
  <c r="DN2320"/>
  <c r="DM2320"/>
  <c r="DL2320"/>
  <c r="DJ2320"/>
  <c r="DK2320" s="1"/>
  <c r="DI2320"/>
  <c r="DH2320"/>
  <c r="DG2320"/>
  <c r="DE2320"/>
  <c r="DF2320" s="1"/>
  <c r="DD2320"/>
  <c r="DC2320"/>
  <c r="DB2320"/>
  <c r="DA2320"/>
  <c r="CZ2320"/>
  <c r="CY2320"/>
  <c r="CX2320"/>
  <c r="CV2320"/>
  <c r="CW2320" s="1"/>
  <c r="CU2320"/>
  <c r="CT2320"/>
  <c r="CS2320"/>
  <c r="CR2320"/>
  <c r="CQ2320"/>
  <c r="CP2320"/>
  <c r="CO2320"/>
  <c r="CN2320"/>
  <c r="CL2320"/>
  <c r="CM2320" s="1"/>
  <c r="CG2320"/>
  <c r="CF2320"/>
  <c r="CE2320"/>
  <c r="CD2320"/>
  <c r="CC2320"/>
  <c r="CB2320"/>
  <c r="CA2320"/>
  <c r="BZ2320"/>
  <c r="BY2320"/>
  <c r="BW2320"/>
  <c r="BX2320" s="1"/>
  <c r="BV2320"/>
  <c r="BU2320"/>
  <c r="BT2320"/>
  <c r="BS2320"/>
  <c r="BR2320"/>
  <c r="BQ2320"/>
  <c r="BP2320"/>
  <c r="BO2320"/>
  <c r="BN2320"/>
  <c r="BM2320"/>
  <c r="BL2320"/>
  <c r="BJ2320"/>
  <c r="BK2320" s="1"/>
  <c r="J2320"/>
  <c r="I2320"/>
  <c r="H2320"/>
  <c r="G2320"/>
  <c r="F2320"/>
  <c r="A2320"/>
  <c r="DN2319"/>
  <c r="DM2319"/>
  <c r="DL2319"/>
  <c r="DJ2319"/>
  <c r="DK2319" s="1"/>
  <c r="DI2319"/>
  <c r="DH2319"/>
  <c r="DG2319"/>
  <c r="DE2319"/>
  <c r="DF2319" s="1"/>
  <c r="DD2319"/>
  <c r="DC2319"/>
  <c r="DB2319"/>
  <c r="DA2319"/>
  <c r="CZ2319"/>
  <c r="CY2319"/>
  <c r="CX2319"/>
  <c r="CV2319"/>
  <c r="CW2319" s="1"/>
  <c r="CU2319"/>
  <c r="CT2319"/>
  <c r="CS2319"/>
  <c r="CR2319"/>
  <c r="CQ2319"/>
  <c r="CP2319"/>
  <c r="CO2319"/>
  <c r="CN2319"/>
  <c r="CL2319"/>
  <c r="CM2319" s="1"/>
  <c r="CG2319"/>
  <c r="CF2319"/>
  <c r="CE2319"/>
  <c r="CD2319"/>
  <c r="CC2319"/>
  <c r="CB2319"/>
  <c r="CA2319"/>
  <c r="BZ2319"/>
  <c r="BY2319"/>
  <c r="BW2319"/>
  <c r="BX2319" s="1"/>
  <c r="BV2319"/>
  <c r="BU2319"/>
  <c r="BT2319"/>
  <c r="BS2319"/>
  <c r="BR2319"/>
  <c r="BQ2319"/>
  <c r="BP2319"/>
  <c r="BO2319"/>
  <c r="BN2319"/>
  <c r="BM2319"/>
  <c r="BL2319"/>
  <c r="BJ2319"/>
  <c r="BK2319" s="1"/>
  <c r="J2319"/>
  <c r="I2319"/>
  <c r="H2319"/>
  <c r="G2319"/>
  <c r="F2319"/>
  <c r="A2319"/>
  <c r="DN2318"/>
  <c r="DM2318"/>
  <c r="DL2318"/>
  <c r="DJ2318"/>
  <c r="DK2318" s="1"/>
  <c r="DI2318"/>
  <c r="DH2318"/>
  <c r="DG2318"/>
  <c r="DE2318"/>
  <c r="DF2318" s="1"/>
  <c r="DD2318"/>
  <c r="DC2318"/>
  <c r="DB2318"/>
  <c r="DA2318"/>
  <c r="CZ2318"/>
  <c r="CY2318"/>
  <c r="CX2318"/>
  <c r="CV2318"/>
  <c r="CW2318" s="1"/>
  <c r="CU2318"/>
  <c r="CT2318"/>
  <c r="CS2318"/>
  <c r="CR2318"/>
  <c r="CQ2318"/>
  <c r="CP2318"/>
  <c r="CO2318"/>
  <c r="CN2318"/>
  <c r="CL2318"/>
  <c r="CM2318" s="1"/>
  <c r="CG2318"/>
  <c r="CF2318"/>
  <c r="CE2318"/>
  <c r="CD2318"/>
  <c r="CC2318"/>
  <c r="CB2318"/>
  <c r="CA2318"/>
  <c r="BZ2318"/>
  <c r="BY2318"/>
  <c r="BW2318"/>
  <c r="BX2318" s="1"/>
  <c r="BV2318"/>
  <c r="BU2318"/>
  <c r="BT2318"/>
  <c r="BS2318"/>
  <c r="BR2318"/>
  <c r="BQ2318"/>
  <c r="BP2318"/>
  <c r="BO2318"/>
  <c r="BN2318"/>
  <c r="BM2318"/>
  <c r="BL2318"/>
  <c r="BJ2318"/>
  <c r="BK2318" s="1"/>
  <c r="J2318"/>
  <c r="I2318"/>
  <c r="H2318"/>
  <c r="G2318"/>
  <c r="F2318"/>
  <c r="A2318"/>
  <c r="DN2317"/>
  <c r="DM2317"/>
  <c r="DL2317"/>
  <c r="DJ2317"/>
  <c r="DK2317" s="1"/>
  <c r="DI2317"/>
  <c r="DH2317"/>
  <c r="DG2317"/>
  <c r="DE2317"/>
  <c r="DF2317" s="1"/>
  <c r="DD2317"/>
  <c r="DC2317"/>
  <c r="DB2317"/>
  <c r="DA2317"/>
  <c r="CZ2317"/>
  <c r="CY2317"/>
  <c r="CX2317"/>
  <c r="CV2317"/>
  <c r="CW2317" s="1"/>
  <c r="CU2317"/>
  <c r="CT2317"/>
  <c r="CS2317"/>
  <c r="CR2317"/>
  <c r="CQ2317"/>
  <c r="CP2317"/>
  <c r="CO2317"/>
  <c r="CN2317"/>
  <c r="CL2317"/>
  <c r="CM2317" s="1"/>
  <c r="CG2317"/>
  <c r="CF2317"/>
  <c r="CE2317"/>
  <c r="CD2317"/>
  <c r="CC2317"/>
  <c r="CB2317"/>
  <c r="CA2317"/>
  <c r="BZ2317"/>
  <c r="BY2317"/>
  <c r="BW2317"/>
  <c r="BX2317" s="1"/>
  <c r="BV2317"/>
  <c r="BU2317"/>
  <c r="BT2317"/>
  <c r="BS2317"/>
  <c r="BR2317"/>
  <c r="BQ2317"/>
  <c r="BP2317"/>
  <c r="BO2317"/>
  <c r="BN2317"/>
  <c r="BM2317"/>
  <c r="BL2317"/>
  <c r="BJ2317"/>
  <c r="BK2317" s="1"/>
  <c r="J2317"/>
  <c r="I2317"/>
  <c r="H2317"/>
  <c r="G2317"/>
  <c r="F2317"/>
  <c r="A2317"/>
  <c r="DN2316"/>
  <c r="DM2316"/>
  <c r="DL2316"/>
  <c r="DJ2316"/>
  <c r="DK2316" s="1"/>
  <c r="DI2316"/>
  <c r="DH2316"/>
  <c r="DG2316"/>
  <c r="DE2316"/>
  <c r="DF2316" s="1"/>
  <c r="DD2316"/>
  <c r="DC2316"/>
  <c r="DB2316"/>
  <c r="DA2316"/>
  <c r="CZ2316"/>
  <c r="CY2316"/>
  <c r="CX2316"/>
  <c r="CV2316"/>
  <c r="CW2316" s="1"/>
  <c r="CU2316"/>
  <c r="CT2316"/>
  <c r="CS2316"/>
  <c r="CR2316"/>
  <c r="CQ2316"/>
  <c r="CP2316"/>
  <c r="CO2316"/>
  <c r="CN2316"/>
  <c r="CL2316"/>
  <c r="CM2316" s="1"/>
  <c r="CG2316"/>
  <c r="CF2316"/>
  <c r="CE2316"/>
  <c r="CD2316"/>
  <c r="CC2316"/>
  <c r="CB2316"/>
  <c r="CA2316"/>
  <c r="BZ2316"/>
  <c r="BY2316"/>
  <c r="BW2316"/>
  <c r="BX2316" s="1"/>
  <c r="BV2316"/>
  <c r="BU2316"/>
  <c r="BT2316"/>
  <c r="BS2316"/>
  <c r="BR2316"/>
  <c r="BQ2316"/>
  <c r="BP2316"/>
  <c r="BO2316"/>
  <c r="BN2316"/>
  <c r="BM2316"/>
  <c r="BL2316"/>
  <c r="BJ2316"/>
  <c r="BK2316" s="1"/>
  <c r="J2316"/>
  <c r="I2316"/>
  <c r="H2316"/>
  <c r="G2316"/>
  <c r="F2316"/>
  <c r="A2316"/>
  <c r="DN2315"/>
  <c r="DM2315"/>
  <c r="DL2315"/>
  <c r="DJ2315"/>
  <c r="DK2315" s="1"/>
  <c r="DI2315"/>
  <c r="DH2315"/>
  <c r="DG2315"/>
  <c r="DE2315"/>
  <c r="DF2315" s="1"/>
  <c r="DD2315"/>
  <c r="DC2315"/>
  <c r="DB2315"/>
  <c r="DA2315"/>
  <c r="CZ2315"/>
  <c r="CY2315"/>
  <c r="CX2315"/>
  <c r="CV2315"/>
  <c r="CW2315" s="1"/>
  <c r="CU2315"/>
  <c r="CT2315"/>
  <c r="CS2315"/>
  <c r="CR2315"/>
  <c r="CQ2315"/>
  <c r="CP2315"/>
  <c r="CO2315"/>
  <c r="CN2315"/>
  <c r="CL2315"/>
  <c r="CM2315" s="1"/>
  <c r="CG2315"/>
  <c r="CF2315"/>
  <c r="CE2315"/>
  <c r="CD2315"/>
  <c r="CC2315"/>
  <c r="CB2315"/>
  <c r="CA2315"/>
  <c r="BZ2315"/>
  <c r="BY2315"/>
  <c r="BW2315"/>
  <c r="BX2315" s="1"/>
  <c r="BV2315"/>
  <c r="BU2315"/>
  <c r="BT2315"/>
  <c r="BS2315"/>
  <c r="BR2315"/>
  <c r="BQ2315"/>
  <c r="BP2315"/>
  <c r="BO2315"/>
  <c r="BN2315"/>
  <c r="BM2315"/>
  <c r="BL2315"/>
  <c r="BJ2315"/>
  <c r="BK2315" s="1"/>
  <c r="J2315"/>
  <c r="I2315"/>
  <c r="H2315"/>
  <c r="G2315"/>
  <c r="F2315"/>
  <c r="A2315"/>
  <c r="DN2314"/>
  <c r="DM2314"/>
  <c r="DL2314"/>
  <c r="DJ2314"/>
  <c r="DK2314" s="1"/>
  <c r="DI2314"/>
  <c r="DH2314"/>
  <c r="DG2314"/>
  <c r="DE2314"/>
  <c r="DF2314" s="1"/>
  <c r="DD2314"/>
  <c r="DC2314"/>
  <c r="DB2314"/>
  <c r="DA2314"/>
  <c r="CZ2314"/>
  <c r="CY2314"/>
  <c r="CX2314"/>
  <c r="CV2314"/>
  <c r="CW2314" s="1"/>
  <c r="CU2314"/>
  <c r="CT2314"/>
  <c r="CS2314"/>
  <c r="CR2314"/>
  <c r="CQ2314"/>
  <c r="CP2314"/>
  <c r="CO2314"/>
  <c r="CN2314"/>
  <c r="CL2314"/>
  <c r="CM2314" s="1"/>
  <c r="CG2314"/>
  <c r="CF2314"/>
  <c r="CE2314"/>
  <c r="CD2314"/>
  <c r="CC2314"/>
  <c r="CB2314"/>
  <c r="CA2314"/>
  <c r="BZ2314"/>
  <c r="BY2314"/>
  <c r="BW2314"/>
  <c r="BX2314" s="1"/>
  <c r="BV2314"/>
  <c r="BU2314"/>
  <c r="BT2314"/>
  <c r="BS2314"/>
  <c r="BR2314"/>
  <c r="BQ2314"/>
  <c r="BP2314"/>
  <c r="BO2314"/>
  <c r="BN2314"/>
  <c r="BM2314"/>
  <c r="BL2314"/>
  <c r="BJ2314"/>
  <c r="BK2314" s="1"/>
  <c r="J2314"/>
  <c r="I2314"/>
  <c r="H2314"/>
  <c r="G2314"/>
  <c r="F2314"/>
  <c r="A2314"/>
  <c r="DN2313"/>
  <c r="DM2313"/>
  <c r="DL2313"/>
  <c r="DJ2313"/>
  <c r="DK2313" s="1"/>
  <c r="DI2313"/>
  <c r="DH2313"/>
  <c r="DG2313"/>
  <c r="DE2313"/>
  <c r="DF2313" s="1"/>
  <c r="DD2313"/>
  <c r="DC2313"/>
  <c r="DB2313"/>
  <c r="DA2313"/>
  <c r="CZ2313"/>
  <c r="CY2313"/>
  <c r="CX2313"/>
  <c r="CV2313"/>
  <c r="CW2313" s="1"/>
  <c r="CU2313"/>
  <c r="CT2313"/>
  <c r="CS2313"/>
  <c r="CR2313"/>
  <c r="CQ2313"/>
  <c r="CP2313"/>
  <c r="CO2313"/>
  <c r="CN2313"/>
  <c r="CL2313"/>
  <c r="CM2313" s="1"/>
  <c r="CG2313"/>
  <c r="CF2313"/>
  <c r="CE2313"/>
  <c r="CD2313"/>
  <c r="CC2313"/>
  <c r="CB2313"/>
  <c r="CA2313"/>
  <c r="BZ2313"/>
  <c r="BY2313"/>
  <c r="BW2313"/>
  <c r="BX2313" s="1"/>
  <c r="BV2313"/>
  <c r="BU2313"/>
  <c r="BT2313"/>
  <c r="BS2313"/>
  <c r="BR2313"/>
  <c r="BQ2313"/>
  <c r="BP2313"/>
  <c r="BO2313"/>
  <c r="BN2313"/>
  <c r="BM2313"/>
  <c r="BL2313"/>
  <c r="BJ2313"/>
  <c r="BK2313" s="1"/>
  <c r="J2313"/>
  <c r="I2313"/>
  <c r="H2313"/>
  <c r="G2313"/>
  <c r="F2313"/>
  <c r="A2313"/>
  <c r="DN2312"/>
  <c r="DM2312"/>
  <c r="DL2312"/>
  <c r="DJ2312"/>
  <c r="DK2312" s="1"/>
  <c r="DI2312"/>
  <c r="DH2312"/>
  <c r="DG2312"/>
  <c r="DE2312"/>
  <c r="DF2312" s="1"/>
  <c r="DD2312"/>
  <c r="DC2312"/>
  <c r="DB2312"/>
  <c r="DA2312"/>
  <c r="CZ2312"/>
  <c r="CY2312"/>
  <c r="CX2312"/>
  <c r="CV2312"/>
  <c r="CW2312" s="1"/>
  <c r="CU2312"/>
  <c r="CT2312"/>
  <c r="CS2312"/>
  <c r="CR2312"/>
  <c r="CQ2312"/>
  <c r="CP2312"/>
  <c r="CO2312"/>
  <c r="CN2312"/>
  <c r="CL2312"/>
  <c r="CM2312" s="1"/>
  <c r="CG2312"/>
  <c r="CF2312"/>
  <c r="CE2312"/>
  <c r="CD2312"/>
  <c r="CC2312"/>
  <c r="CB2312"/>
  <c r="CA2312"/>
  <c r="BZ2312"/>
  <c r="BY2312"/>
  <c r="BW2312"/>
  <c r="BX2312" s="1"/>
  <c r="BV2312"/>
  <c r="BU2312"/>
  <c r="BT2312"/>
  <c r="BS2312"/>
  <c r="BR2312"/>
  <c r="BQ2312"/>
  <c r="BP2312"/>
  <c r="BO2312"/>
  <c r="BN2312"/>
  <c r="BM2312"/>
  <c r="BL2312"/>
  <c r="BJ2312"/>
  <c r="BK2312" s="1"/>
  <c r="J2312"/>
  <c r="I2312"/>
  <c r="H2312"/>
  <c r="G2312"/>
  <c r="F2312"/>
  <c r="A2312"/>
  <c r="DN2311"/>
  <c r="DM2311"/>
  <c r="DL2311"/>
  <c r="DJ2311"/>
  <c r="DK2311" s="1"/>
  <c r="DI2311"/>
  <c r="DH2311"/>
  <c r="DG2311"/>
  <c r="DE2311"/>
  <c r="DF2311" s="1"/>
  <c r="DD2311"/>
  <c r="DC2311"/>
  <c r="DB2311"/>
  <c r="DA2311"/>
  <c r="CZ2311"/>
  <c r="CY2311"/>
  <c r="CX2311"/>
  <c r="CV2311"/>
  <c r="CW2311" s="1"/>
  <c r="CU2311"/>
  <c r="CT2311"/>
  <c r="CS2311"/>
  <c r="CR2311"/>
  <c r="CQ2311"/>
  <c r="CP2311"/>
  <c r="CO2311"/>
  <c r="CN2311"/>
  <c r="CL2311"/>
  <c r="CM2311" s="1"/>
  <c r="CG2311"/>
  <c r="CF2311"/>
  <c r="CE2311"/>
  <c r="CD2311"/>
  <c r="CC2311"/>
  <c r="CB2311"/>
  <c r="CA2311"/>
  <c r="BZ2311"/>
  <c r="BY2311"/>
  <c r="BW2311"/>
  <c r="BX2311" s="1"/>
  <c r="BV2311"/>
  <c r="BU2311"/>
  <c r="BT2311"/>
  <c r="BS2311"/>
  <c r="BR2311"/>
  <c r="BQ2311"/>
  <c r="BP2311"/>
  <c r="BO2311"/>
  <c r="BN2311"/>
  <c r="BM2311"/>
  <c r="BL2311"/>
  <c r="BJ2311"/>
  <c r="BK2311" s="1"/>
  <c r="J2311"/>
  <c r="I2311"/>
  <c r="H2311"/>
  <c r="G2311"/>
  <c r="F2311"/>
  <c r="A2311"/>
  <c r="DN2310"/>
  <c r="DM2310"/>
  <c r="DL2310"/>
  <c r="DJ2310"/>
  <c r="DK2310" s="1"/>
  <c r="DI2310"/>
  <c r="DH2310"/>
  <c r="DG2310"/>
  <c r="DE2310"/>
  <c r="DF2310" s="1"/>
  <c r="DD2310"/>
  <c r="DC2310"/>
  <c r="DB2310"/>
  <c r="DA2310"/>
  <c r="CZ2310"/>
  <c r="CY2310"/>
  <c r="CX2310"/>
  <c r="CV2310"/>
  <c r="CW2310" s="1"/>
  <c r="CU2310"/>
  <c r="CT2310"/>
  <c r="CS2310"/>
  <c r="CR2310"/>
  <c r="CQ2310"/>
  <c r="CP2310"/>
  <c r="CO2310"/>
  <c r="CN2310"/>
  <c r="CL2310"/>
  <c r="CM2310" s="1"/>
  <c r="CG2310"/>
  <c r="CF2310"/>
  <c r="CE2310"/>
  <c r="CD2310"/>
  <c r="CC2310"/>
  <c r="CB2310"/>
  <c r="CA2310"/>
  <c r="BZ2310"/>
  <c r="BY2310"/>
  <c r="BW2310"/>
  <c r="BX2310" s="1"/>
  <c r="BV2310"/>
  <c r="BU2310"/>
  <c r="BT2310"/>
  <c r="BS2310"/>
  <c r="BR2310"/>
  <c r="BQ2310"/>
  <c r="BP2310"/>
  <c r="BO2310"/>
  <c r="BN2310"/>
  <c r="BM2310"/>
  <c r="BL2310"/>
  <c r="BJ2310"/>
  <c r="BK2310" s="1"/>
  <c r="J2310"/>
  <c r="I2310"/>
  <c r="H2310"/>
  <c r="G2310"/>
  <c r="F2310"/>
  <c r="A2310"/>
  <c r="DN2309"/>
  <c r="DM2309"/>
  <c r="DL2309"/>
  <c r="DJ2309"/>
  <c r="DK2309" s="1"/>
  <c r="DI2309"/>
  <c r="DH2309"/>
  <c r="DG2309"/>
  <c r="DE2309"/>
  <c r="DF2309" s="1"/>
  <c r="DD2309"/>
  <c r="DC2309"/>
  <c r="DB2309"/>
  <c r="DA2309"/>
  <c r="CZ2309"/>
  <c r="CY2309"/>
  <c r="CX2309"/>
  <c r="CV2309"/>
  <c r="CW2309" s="1"/>
  <c r="CU2309"/>
  <c r="CT2309"/>
  <c r="CS2309"/>
  <c r="CR2309"/>
  <c r="CQ2309"/>
  <c r="CP2309"/>
  <c r="CO2309"/>
  <c r="CN2309"/>
  <c r="CL2309"/>
  <c r="CM2309" s="1"/>
  <c r="CG2309"/>
  <c r="CF2309"/>
  <c r="CE2309"/>
  <c r="CD2309"/>
  <c r="CC2309"/>
  <c r="CB2309"/>
  <c r="CA2309"/>
  <c r="BZ2309"/>
  <c r="BY2309"/>
  <c r="BW2309"/>
  <c r="BX2309" s="1"/>
  <c r="BV2309"/>
  <c r="BU2309"/>
  <c r="BT2309"/>
  <c r="BS2309"/>
  <c r="BR2309"/>
  <c r="BQ2309"/>
  <c r="BP2309"/>
  <c r="BO2309"/>
  <c r="BN2309"/>
  <c r="BM2309"/>
  <c r="BL2309"/>
  <c r="BJ2309"/>
  <c r="BK2309" s="1"/>
  <c r="J2309"/>
  <c r="I2309"/>
  <c r="H2309"/>
  <c r="G2309"/>
  <c r="F2309"/>
  <c r="A2309"/>
  <c r="DN2308"/>
  <c r="DM2308"/>
  <c r="DL2308"/>
  <c r="DJ2308"/>
  <c r="DK2308" s="1"/>
  <c r="DI2308"/>
  <c r="DH2308"/>
  <c r="DG2308"/>
  <c r="DE2308"/>
  <c r="DF2308" s="1"/>
  <c r="DD2308"/>
  <c r="DC2308"/>
  <c r="DB2308"/>
  <c r="DA2308"/>
  <c r="CZ2308"/>
  <c r="CY2308"/>
  <c r="CX2308"/>
  <c r="CV2308"/>
  <c r="CW2308" s="1"/>
  <c r="CU2308"/>
  <c r="CT2308"/>
  <c r="CS2308"/>
  <c r="CR2308"/>
  <c r="CQ2308"/>
  <c r="CP2308"/>
  <c r="CO2308"/>
  <c r="CN2308"/>
  <c r="CL2308"/>
  <c r="CM2308" s="1"/>
  <c r="CG2308"/>
  <c r="CF2308"/>
  <c r="CE2308"/>
  <c r="CD2308"/>
  <c r="CC2308"/>
  <c r="CB2308"/>
  <c r="CA2308"/>
  <c r="BZ2308"/>
  <c r="BY2308"/>
  <c r="BW2308"/>
  <c r="BX2308" s="1"/>
  <c r="BV2308"/>
  <c r="BU2308"/>
  <c r="BT2308"/>
  <c r="BS2308"/>
  <c r="BR2308"/>
  <c r="BQ2308"/>
  <c r="BP2308"/>
  <c r="BO2308"/>
  <c r="BN2308"/>
  <c r="BM2308"/>
  <c r="BL2308"/>
  <c r="BJ2308"/>
  <c r="BK2308" s="1"/>
  <c r="J2308"/>
  <c r="I2308"/>
  <c r="H2308"/>
  <c r="G2308"/>
  <c r="F2308"/>
  <c r="A2308"/>
  <c r="DN2307"/>
  <c r="DM2307"/>
  <c r="DL2307"/>
  <c r="DJ2307"/>
  <c r="DK2307" s="1"/>
  <c r="DI2307"/>
  <c r="DH2307"/>
  <c r="DG2307"/>
  <c r="DE2307"/>
  <c r="DF2307" s="1"/>
  <c r="DD2307"/>
  <c r="DC2307"/>
  <c r="DB2307"/>
  <c r="DA2307"/>
  <c r="CZ2307"/>
  <c r="CY2307"/>
  <c r="CX2307"/>
  <c r="CV2307"/>
  <c r="CW2307" s="1"/>
  <c r="CU2307"/>
  <c r="CT2307"/>
  <c r="CS2307"/>
  <c r="CR2307"/>
  <c r="CQ2307"/>
  <c r="CP2307"/>
  <c r="CO2307"/>
  <c r="CN2307"/>
  <c r="CL2307"/>
  <c r="CM2307" s="1"/>
  <c r="CG2307"/>
  <c r="CF2307"/>
  <c r="CE2307"/>
  <c r="CD2307"/>
  <c r="CC2307"/>
  <c r="CB2307"/>
  <c r="CA2307"/>
  <c r="BZ2307"/>
  <c r="BY2307"/>
  <c r="BW2307"/>
  <c r="BX2307" s="1"/>
  <c r="BV2307"/>
  <c r="BU2307"/>
  <c r="BT2307"/>
  <c r="BS2307"/>
  <c r="BR2307"/>
  <c r="BQ2307"/>
  <c r="BP2307"/>
  <c r="BO2307"/>
  <c r="BN2307"/>
  <c r="BM2307"/>
  <c r="BL2307"/>
  <c r="BJ2307"/>
  <c r="BK2307" s="1"/>
  <c r="J2307"/>
  <c r="I2307"/>
  <c r="H2307"/>
  <c r="G2307"/>
  <c r="F2307"/>
  <c r="A2307"/>
  <c r="DN2306"/>
  <c r="DM2306"/>
  <c r="DL2306"/>
  <c r="DJ2306"/>
  <c r="DK2306" s="1"/>
  <c r="DI2306"/>
  <c r="DH2306"/>
  <c r="DG2306"/>
  <c r="DE2306"/>
  <c r="DF2306" s="1"/>
  <c r="DD2306"/>
  <c r="DC2306"/>
  <c r="DB2306"/>
  <c r="DA2306"/>
  <c r="CZ2306"/>
  <c r="CY2306"/>
  <c r="CX2306"/>
  <c r="CV2306"/>
  <c r="CW2306" s="1"/>
  <c r="CU2306"/>
  <c r="CT2306"/>
  <c r="CS2306"/>
  <c r="CR2306"/>
  <c r="CQ2306"/>
  <c r="CP2306"/>
  <c r="CO2306"/>
  <c r="CN2306"/>
  <c r="CL2306"/>
  <c r="CM2306" s="1"/>
  <c r="CG2306"/>
  <c r="CF2306"/>
  <c r="CE2306"/>
  <c r="CD2306"/>
  <c r="CC2306"/>
  <c r="CB2306"/>
  <c r="CA2306"/>
  <c r="BZ2306"/>
  <c r="BY2306"/>
  <c r="BW2306"/>
  <c r="BX2306" s="1"/>
  <c r="BV2306"/>
  <c r="BU2306"/>
  <c r="BT2306"/>
  <c r="BS2306"/>
  <c r="BR2306"/>
  <c r="BQ2306"/>
  <c r="BP2306"/>
  <c r="BO2306"/>
  <c r="BN2306"/>
  <c r="BM2306"/>
  <c r="BL2306"/>
  <c r="BJ2306"/>
  <c r="BK2306" s="1"/>
  <c r="J2306"/>
  <c r="I2306"/>
  <c r="H2306"/>
  <c r="G2306"/>
  <c r="F2306"/>
  <c r="A2306"/>
  <c r="DN2305"/>
  <c r="DM2305"/>
  <c r="DL2305"/>
  <c r="DJ2305"/>
  <c r="DK2305" s="1"/>
  <c r="DI2305"/>
  <c r="DH2305"/>
  <c r="DG2305"/>
  <c r="DE2305"/>
  <c r="DF2305" s="1"/>
  <c r="DD2305"/>
  <c r="DC2305"/>
  <c r="DB2305"/>
  <c r="DA2305"/>
  <c r="CZ2305"/>
  <c r="CY2305"/>
  <c r="CX2305"/>
  <c r="CV2305"/>
  <c r="CW2305" s="1"/>
  <c r="CU2305"/>
  <c r="CT2305"/>
  <c r="CS2305"/>
  <c r="CR2305"/>
  <c r="CQ2305"/>
  <c r="CP2305"/>
  <c r="CO2305"/>
  <c r="CN2305"/>
  <c r="CL2305"/>
  <c r="CM2305" s="1"/>
  <c r="CG2305"/>
  <c r="CF2305"/>
  <c r="CE2305"/>
  <c r="CD2305"/>
  <c r="CC2305"/>
  <c r="CB2305"/>
  <c r="CA2305"/>
  <c r="BZ2305"/>
  <c r="BY2305"/>
  <c r="BW2305"/>
  <c r="BX2305" s="1"/>
  <c r="BV2305"/>
  <c r="BU2305"/>
  <c r="BT2305"/>
  <c r="BS2305"/>
  <c r="BR2305"/>
  <c r="BQ2305"/>
  <c r="BP2305"/>
  <c r="BO2305"/>
  <c r="BN2305"/>
  <c r="BM2305"/>
  <c r="BL2305"/>
  <c r="BJ2305"/>
  <c r="BK2305" s="1"/>
  <c r="J2305"/>
  <c r="I2305"/>
  <c r="H2305"/>
  <c r="G2305"/>
  <c r="F2305"/>
  <c r="A2305"/>
  <c r="DN2304"/>
  <c r="DM2304"/>
  <c r="DL2304"/>
  <c r="DJ2304"/>
  <c r="DK2304" s="1"/>
  <c r="DI2304"/>
  <c r="DH2304"/>
  <c r="DG2304"/>
  <c r="DE2304"/>
  <c r="DF2304" s="1"/>
  <c r="DD2304"/>
  <c r="DC2304"/>
  <c r="DB2304"/>
  <c r="DA2304"/>
  <c r="CZ2304"/>
  <c r="CY2304"/>
  <c r="CX2304"/>
  <c r="CV2304"/>
  <c r="CW2304" s="1"/>
  <c r="CU2304"/>
  <c r="CT2304"/>
  <c r="CS2304"/>
  <c r="CR2304"/>
  <c r="CQ2304"/>
  <c r="CP2304"/>
  <c r="CO2304"/>
  <c r="CN2304"/>
  <c r="CL2304"/>
  <c r="CM2304" s="1"/>
  <c r="CG2304"/>
  <c r="CF2304"/>
  <c r="CE2304"/>
  <c r="CD2304"/>
  <c r="CC2304"/>
  <c r="CB2304"/>
  <c r="CA2304"/>
  <c r="BZ2304"/>
  <c r="BY2304"/>
  <c r="BW2304"/>
  <c r="BX2304" s="1"/>
  <c r="BV2304"/>
  <c r="BU2304"/>
  <c r="BT2304"/>
  <c r="BS2304"/>
  <c r="BR2304"/>
  <c r="BQ2304"/>
  <c r="BP2304"/>
  <c r="BO2304"/>
  <c r="BN2304"/>
  <c r="BM2304"/>
  <c r="BL2304"/>
  <c r="BJ2304"/>
  <c r="BK2304" s="1"/>
  <c r="J2304"/>
  <c r="I2304"/>
  <c r="H2304"/>
  <c r="G2304"/>
  <c r="F2304"/>
  <c r="A2304"/>
  <c r="DN2303"/>
  <c r="DM2303"/>
  <c r="DL2303"/>
  <c r="DJ2303"/>
  <c r="DK2303" s="1"/>
  <c r="DI2303"/>
  <c r="DH2303"/>
  <c r="DG2303"/>
  <c r="DE2303"/>
  <c r="DF2303" s="1"/>
  <c r="DD2303"/>
  <c r="DC2303"/>
  <c r="DB2303"/>
  <c r="DA2303"/>
  <c r="CZ2303"/>
  <c r="CY2303"/>
  <c r="CX2303"/>
  <c r="CV2303"/>
  <c r="CW2303" s="1"/>
  <c r="CU2303"/>
  <c r="CT2303"/>
  <c r="CS2303"/>
  <c r="CR2303"/>
  <c r="CQ2303"/>
  <c r="CP2303"/>
  <c r="CO2303"/>
  <c r="CN2303"/>
  <c r="CL2303"/>
  <c r="CM2303" s="1"/>
  <c r="CG2303"/>
  <c r="CF2303"/>
  <c r="CE2303"/>
  <c r="CD2303"/>
  <c r="CC2303"/>
  <c r="CB2303"/>
  <c r="CA2303"/>
  <c r="BZ2303"/>
  <c r="BY2303"/>
  <c r="BW2303"/>
  <c r="BX2303" s="1"/>
  <c r="BV2303"/>
  <c r="BU2303"/>
  <c r="BT2303"/>
  <c r="BS2303"/>
  <c r="BR2303"/>
  <c r="BQ2303"/>
  <c r="BP2303"/>
  <c r="BO2303"/>
  <c r="BN2303"/>
  <c r="BM2303"/>
  <c r="BL2303"/>
  <c r="BJ2303"/>
  <c r="BK2303" s="1"/>
  <c r="J2303"/>
  <c r="I2303"/>
  <c r="H2303"/>
  <c r="G2303"/>
  <c r="F2303"/>
  <c r="A2303"/>
  <c r="DN2302"/>
  <c r="DM2302"/>
  <c r="DL2302"/>
  <c r="DJ2302"/>
  <c r="DK2302" s="1"/>
  <c r="DI2302"/>
  <c r="DH2302"/>
  <c r="DG2302"/>
  <c r="DE2302"/>
  <c r="DF2302" s="1"/>
  <c r="DD2302"/>
  <c r="DC2302"/>
  <c r="DB2302"/>
  <c r="DA2302"/>
  <c r="CZ2302"/>
  <c r="CY2302"/>
  <c r="CX2302"/>
  <c r="CV2302"/>
  <c r="CW2302" s="1"/>
  <c r="CU2302"/>
  <c r="CT2302"/>
  <c r="CS2302"/>
  <c r="CR2302"/>
  <c r="CQ2302"/>
  <c r="CP2302"/>
  <c r="CO2302"/>
  <c r="CN2302"/>
  <c r="CL2302"/>
  <c r="CM2302" s="1"/>
  <c r="CG2302"/>
  <c r="CF2302"/>
  <c r="CE2302"/>
  <c r="CD2302"/>
  <c r="CC2302"/>
  <c r="CB2302"/>
  <c r="CA2302"/>
  <c r="BZ2302"/>
  <c r="BY2302"/>
  <c r="BW2302"/>
  <c r="BX2302" s="1"/>
  <c r="BV2302"/>
  <c r="BU2302"/>
  <c r="BT2302"/>
  <c r="BS2302"/>
  <c r="BR2302"/>
  <c r="BQ2302"/>
  <c r="BP2302"/>
  <c r="BO2302"/>
  <c r="BN2302"/>
  <c r="BM2302"/>
  <c r="BL2302"/>
  <c r="BJ2302"/>
  <c r="BK2302" s="1"/>
  <c r="J2302"/>
  <c r="I2302"/>
  <c r="H2302"/>
  <c r="G2302"/>
  <c r="F2302"/>
  <c r="A2302"/>
  <c r="DN2301"/>
  <c r="DM2301"/>
  <c r="DL2301"/>
  <c r="DJ2301"/>
  <c r="DK2301" s="1"/>
  <c r="DI2301"/>
  <c r="DH2301"/>
  <c r="DG2301"/>
  <c r="DE2301"/>
  <c r="DF2301" s="1"/>
  <c r="DD2301"/>
  <c r="DC2301"/>
  <c r="DB2301"/>
  <c r="DA2301"/>
  <c r="CZ2301"/>
  <c r="CY2301"/>
  <c r="CX2301"/>
  <c r="CV2301"/>
  <c r="CW2301" s="1"/>
  <c r="CU2301"/>
  <c r="CT2301"/>
  <c r="CS2301"/>
  <c r="CR2301"/>
  <c r="CQ2301"/>
  <c r="CP2301"/>
  <c r="CO2301"/>
  <c r="CN2301"/>
  <c r="CL2301"/>
  <c r="CM2301" s="1"/>
  <c r="CG2301"/>
  <c r="CF2301"/>
  <c r="CE2301"/>
  <c r="CD2301"/>
  <c r="CC2301"/>
  <c r="CB2301"/>
  <c r="CA2301"/>
  <c r="BZ2301"/>
  <c r="BY2301"/>
  <c r="BW2301"/>
  <c r="BX2301" s="1"/>
  <c r="BV2301"/>
  <c r="BU2301"/>
  <c r="BT2301"/>
  <c r="BS2301"/>
  <c r="BR2301"/>
  <c r="BQ2301"/>
  <c r="BP2301"/>
  <c r="BO2301"/>
  <c r="BN2301"/>
  <c r="BM2301"/>
  <c r="BL2301"/>
  <c r="BJ2301"/>
  <c r="BK2301" s="1"/>
  <c r="J2301"/>
  <c r="I2301"/>
  <c r="H2301"/>
  <c r="G2301"/>
  <c r="F2301"/>
  <c r="A2301"/>
  <c r="DN2300"/>
  <c r="DM2300"/>
  <c r="DL2300"/>
  <c r="DJ2300"/>
  <c r="DK2300" s="1"/>
  <c r="DI2300"/>
  <c r="DH2300"/>
  <c r="DG2300"/>
  <c r="DE2300"/>
  <c r="DF2300" s="1"/>
  <c r="DD2300"/>
  <c r="DC2300"/>
  <c r="DB2300"/>
  <c r="DA2300"/>
  <c r="CZ2300"/>
  <c r="CY2300"/>
  <c r="CX2300"/>
  <c r="CV2300"/>
  <c r="CW2300" s="1"/>
  <c r="CU2300"/>
  <c r="CT2300"/>
  <c r="CS2300"/>
  <c r="CR2300"/>
  <c r="CQ2300"/>
  <c r="CP2300"/>
  <c r="CO2300"/>
  <c r="CN2300"/>
  <c r="CL2300"/>
  <c r="CM2300" s="1"/>
  <c r="CG2300"/>
  <c r="CF2300"/>
  <c r="CE2300"/>
  <c r="CD2300"/>
  <c r="CC2300"/>
  <c r="CB2300"/>
  <c r="CA2300"/>
  <c r="BZ2300"/>
  <c r="BY2300"/>
  <c r="BW2300"/>
  <c r="BX2300" s="1"/>
  <c r="BV2300"/>
  <c r="BU2300"/>
  <c r="BT2300"/>
  <c r="BS2300"/>
  <c r="BR2300"/>
  <c r="BQ2300"/>
  <c r="BP2300"/>
  <c r="BO2300"/>
  <c r="BN2300"/>
  <c r="BM2300"/>
  <c r="BL2300"/>
  <c r="BJ2300"/>
  <c r="BK2300" s="1"/>
  <c r="J2300"/>
  <c r="I2300"/>
  <c r="H2300"/>
  <c r="G2300"/>
  <c r="F2300"/>
  <c r="A2300"/>
  <c r="DN2299"/>
  <c r="DM2299"/>
  <c r="DL2299"/>
  <c r="DJ2299"/>
  <c r="DK2299" s="1"/>
  <c r="DI2299"/>
  <c r="DH2299"/>
  <c r="DG2299"/>
  <c r="DE2299"/>
  <c r="DF2299" s="1"/>
  <c r="DD2299"/>
  <c r="DC2299"/>
  <c r="DB2299"/>
  <c r="DA2299"/>
  <c r="CZ2299"/>
  <c r="CY2299"/>
  <c r="CX2299"/>
  <c r="CV2299"/>
  <c r="CW2299" s="1"/>
  <c r="CU2299"/>
  <c r="CT2299"/>
  <c r="CS2299"/>
  <c r="CR2299"/>
  <c r="CQ2299"/>
  <c r="CP2299"/>
  <c r="CO2299"/>
  <c r="CN2299"/>
  <c r="CL2299"/>
  <c r="CM2299" s="1"/>
  <c r="CG2299"/>
  <c r="CF2299"/>
  <c r="CE2299"/>
  <c r="CD2299"/>
  <c r="CC2299"/>
  <c r="CB2299"/>
  <c r="CA2299"/>
  <c r="BZ2299"/>
  <c r="BY2299"/>
  <c r="BW2299"/>
  <c r="BX2299" s="1"/>
  <c r="BV2299"/>
  <c r="BU2299"/>
  <c r="BT2299"/>
  <c r="BS2299"/>
  <c r="BR2299"/>
  <c r="BQ2299"/>
  <c r="BP2299"/>
  <c r="BO2299"/>
  <c r="BN2299"/>
  <c r="BM2299"/>
  <c r="BL2299"/>
  <c r="BJ2299"/>
  <c r="BK2299" s="1"/>
  <c r="J2299"/>
  <c r="I2299"/>
  <c r="H2299"/>
  <c r="G2299"/>
  <c r="F2299"/>
  <c r="A2299"/>
  <c r="DN2298"/>
  <c r="DM2298"/>
  <c r="DL2298"/>
  <c r="DJ2298"/>
  <c r="DK2298" s="1"/>
  <c r="DI2298"/>
  <c r="DH2298"/>
  <c r="DG2298"/>
  <c r="DE2298"/>
  <c r="DF2298" s="1"/>
  <c r="DD2298"/>
  <c r="DC2298"/>
  <c r="DB2298"/>
  <c r="DA2298"/>
  <c r="CZ2298"/>
  <c r="CY2298"/>
  <c r="CX2298"/>
  <c r="CV2298"/>
  <c r="CW2298" s="1"/>
  <c r="CU2298"/>
  <c r="CT2298"/>
  <c r="CS2298"/>
  <c r="CR2298"/>
  <c r="CQ2298"/>
  <c r="CP2298"/>
  <c r="CO2298"/>
  <c r="CN2298"/>
  <c r="CL2298"/>
  <c r="CM2298" s="1"/>
  <c r="CG2298"/>
  <c r="CF2298"/>
  <c r="CE2298"/>
  <c r="CD2298"/>
  <c r="CC2298"/>
  <c r="CB2298"/>
  <c r="CA2298"/>
  <c r="BZ2298"/>
  <c r="BY2298"/>
  <c r="BW2298"/>
  <c r="BX2298" s="1"/>
  <c r="BV2298"/>
  <c r="BU2298"/>
  <c r="BT2298"/>
  <c r="BS2298"/>
  <c r="BR2298"/>
  <c r="BQ2298"/>
  <c r="BP2298"/>
  <c r="BO2298"/>
  <c r="BN2298"/>
  <c r="BM2298"/>
  <c r="BL2298"/>
  <c r="BJ2298"/>
  <c r="BK2298" s="1"/>
  <c r="J2298"/>
  <c r="I2298"/>
  <c r="H2298"/>
  <c r="G2298"/>
  <c r="F2298"/>
  <c r="A2298"/>
  <c r="DN2297"/>
  <c r="DM2297"/>
  <c r="DL2297"/>
  <c r="DJ2297"/>
  <c r="DK2297" s="1"/>
  <c r="DI2297"/>
  <c r="DH2297"/>
  <c r="DG2297"/>
  <c r="DE2297"/>
  <c r="DF2297" s="1"/>
  <c r="DD2297"/>
  <c r="DC2297"/>
  <c r="DB2297"/>
  <c r="DA2297"/>
  <c r="CZ2297"/>
  <c r="CY2297"/>
  <c r="CX2297"/>
  <c r="CV2297"/>
  <c r="CW2297" s="1"/>
  <c r="CU2297"/>
  <c r="CT2297"/>
  <c r="CS2297"/>
  <c r="CR2297"/>
  <c r="CQ2297"/>
  <c r="CP2297"/>
  <c r="CO2297"/>
  <c r="CN2297"/>
  <c r="CL2297"/>
  <c r="CM2297" s="1"/>
  <c r="CG2297"/>
  <c r="CF2297"/>
  <c r="CE2297"/>
  <c r="CD2297"/>
  <c r="CC2297"/>
  <c r="CB2297"/>
  <c r="CA2297"/>
  <c r="BZ2297"/>
  <c r="BY2297"/>
  <c r="BW2297"/>
  <c r="BX2297" s="1"/>
  <c r="BV2297"/>
  <c r="BU2297"/>
  <c r="BT2297"/>
  <c r="BS2297"/>
  <c r="BR2297"/>
  <c r="BQ2297"/>
  <c r="BP2297"/>
  <c r="BO2297"/>
  <c r="BN2297"/>
  <c r="BM2297"/>
  <c r="BL2297"/>
  <c r="BJ2297"/>
  <c r="BK2297" s="1"/>
  <c r="J2297"/>
  <c r="I2297"/>
  <c r="H2297"/>
  <c r="G2297"/>
  <c r="F2297"/>
  <c r="A2297"/>
  <c r="DN2296"/>
  <c r="DM2296"/>
  <c r="DL2296"/>
  <c r="DJ2296"/>
  <c r="DK2296" s="1"/>
  <c r="DI2296"/>
  <c r="DH2296"/>
  <c r="DG2296"/>
  <c r="DE2296"/>
  <c r="DF2296" s="1"/>
  <c r="DD2296"/>
  <c r="DC2296"/>
  <c r="DB2296"/>
  <c r="DA2296"/>
  <c r="CZ2296"/>
  <c r="CY2296"/>
  <c r="CX2296"/>
  <c r="CV2296"/>
  <c r="CW2296" s="1"/>
  <c r="CU2296"/>
  <c r="CT2296"/>
  <c r="CS2296"/>
  <c r="CR2296"/>
  <c r="CQ2296"/>
  <c r="CP2296"/>
  <c r="CO2296"/>
  <c r="CN2296"/>
  <c r="CL2296"/>
  <c r="CM2296" s="1"/>
  <c r="CG2296"/>
  <c r="CF2296"/>
  <c r="CE2296"/>
  <c r="CD2296"/>
  <c r="CC2296"/>
  <c r="CB2296"/>
  <c r="CA2296"/>
  <c r="BZ2296"/>
  <c r="BY2296"/>
  <c r="BW2296"/>
  <c r="BX2296" s="1"/>
  <c r="BV2296"/>
  <c r="BU2296"/>
  <c r="BT2296"/>
  <c r="BS2296"/>
  <c r="BR2296"/>
  <c r="BQ2296"/>
  <c r="BP2296"/>
  <c r="BO2296"/>
  <c r="BN2296"/>
  <c r="BM2296"/>
  <c r="BL2296"/>
  <c r="BJ2296"/>
  <c r="BK2296" s="1"/>
  <c r="J2296"/>
  <c r="I2296"/>
  <c r="H2296"/>
  <c r="G2296"/>
  <c r="F2296"/>
  <c r="A2296"/>
  <c r="DN2295"/>
  <c r="DM2295"/>
  <c r="DL2295"/>
  <c r="DJ2295"/>
  <c r="DK2295" s="1"/>
  <c r="DI2295"/>
  <c r="DH2295"/>
  <c r="DG2295"/>
  <c r="DE2295"/>
  <c r="DF2295" s="1"/>
  <c r="DD2295"/>
  <c r="DC2295"/>
  <c r="DB2295"/>
  <c r="DA2295"/>
  <c r="CZ2295"/>
  <c r="CY2295"/>
  <c r="CX2295"/>
  <c r="CV2295"/>
  <c r="CW2295" s="1"/>
  <c r="CU2295"/>
  <c r="CT2295"/>
  <c r="CS2295"/>
  <c r="CR2295"/>
  <c r="CQ2295"/>
  <c r="CP2295"/>
  <c r="CO2295"/>
  <c r="CN2295"/>
  <c r="CL2295"/>
  <c r="CM2295" s="1"/>
  <c r="CG2295"/>
  <c r="CF2295"/>
  <c r="CE2295"/>
  <c r="CD2295"/>
  <c r="CC2295"/>
  <c r="CB2295"/>
  <c r="CA2295"/>
  <c r="BZ2295"/>
  <c r="BY2295"/>
  <c r="BW2295"/>
  <c r="BX2295" s="1"/>
  <c r="BV2295"/>
  <c r="BU2295"/>
  <c r="BT2295"/>
  <c r="BS2295"/>
  <c r="BR2295"/>
  <c r="BQ2295"/>
  <c r="BP2295"/>
  <c r="BO2295"/>
  <c r="BN2295"/>
  <c r="BM2295"/>
  <c r="BL2295"/>
  <c r="BJ2295"/>
  <c r="BK2295" s="1"/>
  <c r="J2295"/>
  <c r="I2295"/>
  <c r="H2295"/>
  <c r="G2295"/>
  <c r="F2295"/>
  <c r="A2295"/>
  <c r="DN2294"/>
  <c r="DM2294"/>
  <c r="DL2294"/>
  <c r="DJ2294"/>
  <c r="DK2294" s="1"/>
  <c r="DI2294"/>
  <c r="DH2294"/>
  <c r="DG2294"/>
  <c r="DE2294"/>
  <c r="DF2294" s="1"/>
  <c r="DD2294"/>
  <c r="DC2294"/>
  <c r="DB2294"/>
  <c r="DA2294"/>
  <c r="CZ2294"/>
  <c r="CY2294"/>
  <c r="CX2294"/>
  <c r="CV2294"/>
  <c r="CW2294" s="1"/>
  <c r="CU2294"/>
  <c r="CT2294"/>
  <c r="CS2294"/>
  <c r="CR2294"/>
  <c r="CQ2294"/>
  <c r="CP2294"/>
  <c r="CO2294"/>
  <c r="CN2294"/>
  <c r="CL2294"/>
  <c r="CM2294" s="1"/>
  <c r="CG2294"/>
  <c r="CF2294"/>
  <c r="CE2294"/>
  <c r="CD2294"/>
  <c r="CC2294"/>
  <c r="CB2294"/>
  <c r="CA2294"/>
  <c r="BZ2294"/>
  <c r="BY2294"/>
  <c r="BW2294"/>
  <c r="BX2294" s="1"/>
  <c r="BV2294"/>
  <c r="BU2294"/>
  <c r="BT2294"/>
  <c r="BS2294"/>
  <c r="BR2294"/>
  <c r="BQ2294"/>
  <c r="BP2294"/>
  <c r="BO2294"/>
  <c r="BN2294"/>
  <c r="BM2294"/>
  <c r="BL2294"/>
  <c r="BJ2294"/>
  <c r="BK2294" s="1"/>
  <c r="J2294"/>
  <c r="I2294"/>
  <c r="H2294"/>
  <c r="G2294"/>
  <c r="F2294"/>
  <c r="A2294"/>
  <c r="DN2293"/>
  <c r="DM2293"/>
  <c r="DL2293"/>
  <c r="DJ2293"/>
  <c r="DK2293" s="1"/>
  <c r="DI2293"/>
  <c r="DH2293"/>
  <c r="DG2293"/>
  <c r="DE2293"/>
  <c r="DF2293" s="1"/>
  <c r="DD2293"/>
  <c r="DC2293"/>
  <c r="DB2293"/>
  <c r="DA2293"/>
  <c r="CZ2293"/>
  <c r="CY2293"/>
  <c r="CX2293"/>
  <c r="CV2293"/>
  <c r="CW2293" s="1"/>
  <c r="CU2293"/>
  <c r="CT2293"/>
  <c r="CS2293"/>
  <c r="CR2293"/>
  <c r="CQ2293"/>
  <c r="CP2293"/>
  <c r="CO2293"/>
  <c r="CN2293"/>
  <c r="CL2293"/>
  <c r="CM2293" s="1"/>
  <c r="CG2293"/>
  <c r="CF2293"/>
  <c r="CE2293"/>
  <c r="CD2293"/>
  <c r="CC2293"/>
  <c r="CB2293"/>
  <c r="CA2293"/>
  <c r="BZ2293"/>
  <c r="BY2293"/>
  <c r="BW2293"/>
  <c r="BX2293" s="1"/>
  <c r="BV2293"/>
  <c r="BU2293"/>
  <c r="BT2293"/>
  <c r="BS2293"/>
  <c r="BR2293"/>
  <c r="BQ2293"/>
  <c r="BP2293"/>
  <c r="BO2293"/>
  <c r="BN2293"/>
  <c r="BM2293"/>
  <c r="BL2293"/>
  <c r="BJ2293"/>
  <c r="BK2293" s="1"/>
  <c r="J2293"/>
  <c r="I2293"/>
  <c r="H2293"/>
  <c r="G2293"/>
  <c r="F2293"/>
  <c r="A2293"/>
  <c r="DN2292"/>
  <c r="DM2292"/>
  <c r="DL2292"/>
  <c r="DJ2292"/>
  <c r="DK2292" s="1"/>
  <c r="DI2292"/>
  <c r="DH2292"/>
  <c r="DG2292"/>
  <c r="DE2292"/>
  <c r="DF2292" s="1"/>
  <c r="DD2292"/>
  <c r="DC2292"/>
  <c r="DB2292"/>
  <c r="DA2292"/>
  <c r="CZ2292"/>
  <c r="CY2292"/>
  <c r="CX2292"/>
  <c r="CV2292"/>
  <c r="CW2292" s="1"/>
  <c r="CU2292"/>
  <c r="CT2292"/>
  <c r="CS2292"/>
  <c r="CR2292"/>
  <c r="CQ2292"/>
  <c r="CP2292"/>
  <c r="CO2292"/>
  <c r="CN2292"/>
  <c r="CL2292"/>
  <c r="CM2292" s="1"/>
  <c r="CG2292"/>
  <c r="CF2292"/>
  <c r="CE2292"/>
  <c r="CD2292"/>
  <c r="CC2292"/>
  <c r="CB2292"/>
  <c r="CA2292"/>
  <c r="BZ2292"/>
  <c r="BY2292"/>
  <c r="BW2292"/>
  <c r="BX2292" s="1"/>
  <c r="BV2292"/>
  <c r="BU2292"/>
  <c r="BT2292"/>
  <c r="BS2292"/>
  <c r="BR2292"/>
  <c r="BQ2292"/>
  <c r="BP2292"/>
  <c r="BO2292"/>
  <c r="BN2292"/>
  <c r="BM2292"/>
  <c r="BL2292"/>
  <c r="BJ2292"/>
  <c r="BK2292" s="1"/>
  <c r="J2292"/>
  <c r="I2292"/>
  <c r="H2292"/>
  <c r="G2292"/>
  <c r="F2292"/>
  <c r="A2292"/>
  <c r="DN2291"/>
  <c r="DM2291"/>
  <c r="DL2291"/>
  <c r="DJ2291"/>
  <c r="DK2291" s="1"/>
  <c r="DI2291"/>
  <c r="DH2291"/>
  <c r="DG2291"/>
  <c r="DE2291"/>
  <c r="DF2291" s="1"/>
  <c r="DD2291"/>
  <c r="DC2291"/>
  <c r="DB2291"/>
  <c r="DA2291"/>
  <c r="CZ2291"/>
  <c r="CY2291"/>
  <c r="CX2291"/>
  <c r="CV2291"/>
  <c r="CW2291" s="1"/>
  <c r="CU2291"/>
  <c r="CT2291"/>
  <c r="CS2291"/>
  <c r="CR2291"/>
  <c r="CQ2291"/>
  <c r="CP2291"/>
  <c r="CO2291"/>
  <c r="CN2291"/>
  <c r="CL2291"/>
  <c r="CM2291" s="1"/>
  <c r="CG2291"/>
  <c r="CF2291"/>
  <c r="CE2291"/>
  <c r="CD2291"/>
  <c r="CC2291"/>
  <c r="CB2291"/>
  <c r="CA2291"/>
  <c r="BZ2291"/>
  <c r="BY2291"/>
  <c r="BW2291"/>
  <c r="BX2291" s="1"/>
  <c r="BV2291"/>
  <c r="BU2291"/>
  <c r="BT2291"/>
  <c r="BS2291"/>
  <c r="BR2291"/>
  <c r="BQ2291"/>
  <c r="BP2291"/>
  <c r="BO2291"/>
  <c r="BN2291"/>
  <c r="BM2291"/>
  <c r="BL2291"/>
  <c r="BJ2291"/>
  <c r="BK2291" s="1"/>
  <c r="J2291"/>
  <c r="I2291"/>
  <c r="H2291"/>
  <c r="G2291"/>
  <c r="F2291"/>
  <c r="A2291"/>
  <c r="DN2290"/>
  <c r="DM2290"/>
  <c r="DL2290"/>
  <c r="DJ2290"/>
  <c r="DK2290" s="1"/>
  <c r="DI2290"/>
  <c r="DH2290"/>
  <c r="DG2290"/>
  <c r="DE2290"/>
  <c r="DF2290" s="1"/>
  <c r="DD2290"/>
  <c r="DC2290"/>
  <c r="DB2290"/>
  <c r="DA2290"/>
  <c r="CZ2290"/>
  <c r="CY2290"/>
  <c r="CX2290"/>
  <c r="CV2290"/>
  <c r="CW2290" s="1"/>
  <c r="CU2290"/>
  <c r="CT2290"/>
  <c r="CS2290"/>
  <c r="CR2290"/>
  <c r="CQ2290"/>
  <c r="CP2290"/>
  <c r="CO2290"/>
  <c r="CN2290"/>
  <c r="CL2290"/>
  <c r="CM2290" s="1"/>
  <c r="CG2290"/>
  <c r="CF2290"/>
  <c r="CE2290"/>
  <c r="CD2290"/>
  <c r="CC2290"/>
  <c r="CB2290"/>
  <c r="CA2290"/>
  <c r="BZ2290"/>
  <c r="BY2290"/>
  <c r="BW2290"/>
  <c r="BX2290" s="1"/>
  <c r="BV2290"/>
  <c r="BU2290"/>
  <c r="BT2290"/>
  <c r="BS2290"/>
  <c r="BR2290"/>
  <c r="BQ2290"/>
  <c r="BP2290"/>
  <c r="BO2290"/>
  <c r="BN2290"/>
  <c r="BM2290"/>
  <c r="BL2290"/>
  <c r="BJ2290"/>
  <c r="BK2290" s="1"/>
  <c r="J2290"/>
  <c r="I2290"/>
  <c r="H2290"/>
  <c r="G2290"/>
  <c r="F2290"/>
  <c r="A2290"/>
  <c r="DN2289"/>
  <c r="DM2289"/>
  <c r="DL2289"/>
  <c r="DJ2289"/>
  <c r="DK2289" s="1"/>
  <c r="DI2289"/>
  <c r="DH2289"/>
  <c r="DG2289"/>
  <c r="DE2289"/>
  <c r="DF2289" s="1"/>
  <c r="DD2289"/>
  <c r="DC2289"/>
  <c r="DB2289"/>
  <c r="DA2289"/>
  <c r="CZ2289"/>
  <c r="CY2289"/>
  <c r="CX2289"/>
  <c r="CV2289"/>
  <c r="CW2289" s="1"/>
  <c r="CU2289"/>
  <c r="CT2289"/>
  <c r="CS2289"/>
  <c r="CR2289"/>
  <c r="CQ2289"/>
  <c r="CP2289"/>
  <c r="CO2289"/>
  <c r="CN2289"/>
  <c r="CL2289"/>
  <c r="CM2289" s="1"/>
  <c r="CG2289"/>
  <c r="CF2289"/>
  <c r="CE2289"/>
  <c r="CD2289"/>
  <c r="CC2289"/>
  <c r="CB2289"/>
  <c r="CA2289"/>
  <c r="BZ2289"/>
  <c r="BY2289"/>
  <c r="BW2289"/>
  <c r="BX2289" s="1"/>
  <c r="BV2289"/>
  <c r="BU2289"/>
  <c r="BT2289"/>
  <c r="BS2289"/>
  <c r="BR2289"/>
  <c r="BQ2289"/>
  <c r="BP2289"/>
  <c r="BO2289"/>
  <c r="BN2289"/>
  <c r="BM2289"/>
  <c r="BL2289"/>
  <c r="BJ2289"/>
  <c r="BK2289" s="1"/>
  <c r="J2289"/>
  <c r="I2289"/>
  <c r="H2289"/>
  <c r="G2289"/>
  <c r="F2289"/>
  <c r="A2289"/>
  <c r="DN2288"/>
  <c r="DM2288"/>
  <c r="DL2288"/>
  <c r="DJ2288"/>
  <c r="DK2288" s="1"/>
  <c r="DI2288"/>
  <c r="DH2288"/>
  <c r="DG2288"/>
  <c r="DE2288"/>
  <c r="DF2288" s="1"/>
  <c r="DD2288"/>
  <c r="DC2288"/>
  <c r="DB2288"/>
  <c r="DA2288"/>
  <c r="CZ2288"/>
  <c r="CY2288"/>
  <c r="CX2288"/>
  <c r="CV2288"/>
  <c r="CW2288" s="1"/>
  <c r="CU2288"/>
  <c r="CT2288"/>
  <c r="CS2288"/>
  <c r="CR2288"/>
  <c r="CQ2288"/>
  <c r="CP2288"/>
  <c r="CO2288"/>
  <c r="CN2288"/>
  <c r="CL2288"/>
  <c r="CM2288" s="1"/>
  <c r="CG2288"/>
  <c r="CF2288"/>
  <c r="CE2288"/>
  <c r="CD2288"/>
  <c r="CC2288"/>
  <c r="CB2288"/>
  <c r="CA2288"/>
  <c r="BZ2288"/>
  <c r="BY2288"/>
  <c r="BW2288"/>
  <c r="BX2288" s="1"/>
  <c r="BV2288"/>
  <c r="BU2288"/>
  <c r="BT2288"/>
  <c r="BS2288"/>
  <c r="BR2288"/>
  <c r="BQ2288"/>
  <c r="BP2288"/>
  <c r="BO2288"/>
  <c r="BN2288"/>
  <c r="BM2288"/>
  <c r="BL2288"/>
  <c r="BJ2288"/>
  <c r="BK2288" s="1"/>
  <c r="J2288"/>
  <c r="I2288"/>
  <c r="H2288"/>
  <c r="G2288"/>
  <c r="F2288"/>
  <c r="A2288"/>
  <c r="DN2287"/>
  <c r="DM2287"/>
  <c r="DL2287"/>
  <c r="DJ2287"/>
  <c r="DK2287" s="1"/>
  <c r="DI2287"/>
  <c r="DH2287"/>
  <c r="DG2287"/>
  <c r="DE2287"/>
  <c r="DF2287" s="1"/>
  <c r="DD2287"/>
  <c r="DC2287"/>
  <c r="DB2287"/>
  <c r="DA2287"/>
  <c r="CZ2287"/>
  <c r="CY2287"/>
  <c r="CX2287"/>
  <c r="CV2287"/>
  <c r="CW2287" s="1"/>
  <c r="CU2287"/>
  <c r="CT2287"/>
  <c r="CS2287"/>
  <c r="CR2287"/>
  <c r="CQ2287"/>
  <c r="CP2287"/>
  <c r="CO2287"/>
  <c r="CN2287"/>
  <c r="CL2287"/>
  <c r="CM2287" s="1"/>
  <c r="CG2287"/>
  <c r="CF2287"/>
  <c r="CE2287"/>
  <c r="CD2287"/>
  <c r="CC2287"/>
  <c r="CB2287"/>
  <c r="CA2287"/>
  <c r="BZ2287"/>
  <c r="BY2287"/>
  <c r="BW2287"/>
  <c r="BX2287" s="1"/>
  <c r="BV2287"/>
  <c r="BU2287"/>
  <c r="BT2287"/>
  <c r="BS2287"/>
  <c r="BR2287"/>
  <c r="BQ2287"/>
  <c r="BP2287"/>
  <c r="BO2287"/>
  <c r="BN2287"/>
  <c r="BM2287"/>
  <c r="BL2287"/>
  <c r="BJ2287"/>
  <c r="BK2287" s="1"/>
  <c r="J2287"/>
  <c r="I2287"/>
  <c r="H2287"/>
  <c r="G2287"/>
  <c r="F2287"/>
  <c r="A2287"/>
  <c r="DN2286"/>
  <c r="DM2286"/>
  <c r="DL2286"/>
  <c r="DJ2286"/>
  <c r="DK2286" s="1"/>
  <c r="DI2286"/>
  <c r="DH2286"/>
  <c r="DG2286"/>
  <c r="DE2286"/>
  <c r="DF2286" s="1"/>
  <c r="DD2286"/>
  <c r="DC2286"/>
  <c r="DB2286"/>
  <c r="DA2286"/>
  <c r="CZ2286"/>
  <c r="CY2286"/>
  <c r="CX2286"/>
  <c r="CV2286"/>
  <c r="CW2286" s="1"/>
  <c r="CU2286"/>
  <c r="CT2286"/>
  <c r="CS2286"/>
  <c r="CR2286"/>
  <c r="CQ2286"/>
  <c r="CP2286"/>
  <c r="CO2286"/>
  <c r="CN2286"/>
  <c r="CL2286"/>
  <c r="CM2286" s="1"/>
  <c r="CG2286"/>
  <c r="CF2286"/>
  <c r="CE2286"/>
  <c r="CD2286"/>
  <c r="CC2286"/>
  <c r="CB2286"/>
  <c r="CA2286"/>
  <c r="BZ2286"/>
  <c r="BY2286"/>
  <c r="BW2286"/>
  <c r="BX2286" s="1"/>
  <c r="BV2286"/>
  <c r="BU2286"/>
  <c r="BT2286"/>
  <c r="BS2286"/>
  <c r="BR2286"/>
  <c r="BQ2286"/>
  <c r="BP2286"/>
  <c r="BO2286"/>
  <c r="BN2286"/>
  <c r="BM2286"/>
  <c r="BL2286"/>
  <c r="BJ2286"/>
  <c r="BK2286" s="1"/>
  <c r="J2286"/>
  <c r="I2286"/>
  <c r="H2286"/>
  <c r="G2286"/>
  <c r="F2286"/>
  <c r="A2286"/>
  <c r="DN2285"/>
  <c r="DM2285"/>
  <c r="DL2285"/>
  <c r="DJ2285"/>
  <c r="DK2285" s="1"/>
  <c r="DI2285"/>
  <c r="DH2285"/>
  <c r="DG2285"/>
  <c r="DE2285"/>
  <c r="DF2285" s="1"/>
  <c r="DD2285"/>
  <c r="DC2285"/>
  <c r="DB2285"/>
  <c r="DA2285"/>
  <c r="CZ2285"/>
  <c r="CY2285"/>
  <c r="CX2285"/>
  <c r="CV2285"/>
  <c r="CW2285" s="1"/>
  <c r="CU2285"/>
  <c r="CT2285"/>
  <c r="CS2285"/>
  <c r="CR2285"/>
  <c r="CQ2285"/>
  <c r="CP2285"/>
  <c r="CO2285"/>
  <c r="CN2285"/>
  <c r="CL2285"/>
  <c r="CM2285" s="1"/>
  <c r="CG2285"/>
  <c r="CF2285"/>
  <c r="CE2285"/>
  <c r="CD2285"/>
  <c r="CC2285"/>
  <c r="CB2285"/>
  <c r="CA2285"/>
  <c r="BZ2285"/>
  <c r="BY2285"/>
  <c r="BW2285"/>
  <c r="BX2285" s="1"/>
  <c r="BV2285"/>
  <c r="BU2285"/>
  <c r="BT2285"/>
  <c r="BS2285"/>
  <c r="BR2285"/>
  <c r="BQ2285"/>
  <c r="BP2285"/>
  <c r="BO2285"/>
  <c r="BN2285"/>
  <c r="BM2285"/>
  <c r="BL2285"/>
  <c r="BJ2285"/>
  <c r="BK2285" s="1"/>
  <c r="J2285"/>
  <c r="I2285"/>
  <c r="H2285"/>
  <c r="G2285"/>
  <c r="F2285"/>
  <c r="A2285"/>
  <c r="DN2284"/>
  <c r="DM2284"/>
  <c r="DL2284"/>
  <c r="DJ2284"/>
  <c r="DK2284" s="1"/>
  <c r="DI2284"/>
  <c r="DH2284"/>
  <c r="DG2284"/>
  <c r="DE2284"/>
  <c r="DF2284" s="1"/>
  <c r="DD2284"/>
  <c r="DC2284"/>
  <c r="DB2284"/>
  <c r="DA2284"/>
  <c r="CZ2284"/>
  <c r="CY2284"/>
  <c r="CX2284"/>
  <c r="CV2284"/>
  <c r="CW2284" s="1"/>
  <c r="CU2284"/>
  <c r="CT2284"/>
  <c r="CS2284"/>
  <c r="CR2284"/>
  <c r="CQ2284"/>
  <c r="CP2284"/>
  <c r="CO2284"/>
  <c r="CN2284"/>
  <c r="CL2284"/>
  <c r="CM2284" s="1"/>
  <c r="CG2284"/>
  <c r="CF2284"/>
  <c r="CE2284"/>
  <c r="CD2284"/>
  <c r="CC2284"/>
  <c r="CB2284"/>
  <c r="CA2284"/>
  <c r="BZ2284"/>
  <c r="BY2284"/>
  <c r="BW2284"/>
  <c r="BX2284" s="1"/>
  <c r="BV2284"/>
  <c r="BU2284"/>
  <c r="BT2284"/>
  <c r="BS2284"/>
  <c r="BR2284"/>
  <c r="BQ2284"/>
  <c r="BP2284"/>
  <c r="BO2284"/>
  <c r="BN2284"/>
  <c r="BM2284"/>
  <c r="BL2284"/>
  <c r="BJ2284"/>
  <c r="BK2284" s="1"/>
  <c r="J2284"/>
  <c r="I2284"/>
  <c r="H2284"/>
  <c r="G2284"/>
  <c r="F2284"/>
  <c r="A2284"/>
  <c r="DN2283"/>
  <c r="DM2283"/>
  <c r="DL2283"/>
  <c r="DJ2283"/>
  <c r="DK2283" s="1"/>
  <c r="DI2283"/>
  <c r="DH2283"/>
  <c r="DG2283"/>
  <c r="DE2283"/>
  <c r="DF2283" s="1"/>
  <c r="DD2283"/>
  <c r="DC2283"/>
  <c r="DB2283"/>
  <c r="DA2283"/>
  <c r="CZ2283"/>
  <c r="CY2283"/>
  <c r="CX2283"/>
  <c r="CV2283"/>
  <c r="CW2283" s="1"/>
  <c r="CU2283"/>
  <c r="CT2283"/>
  <c r="CS2283"/>
  <c r="CR2283"/>
  <c r="CQ2283"/>
  <c r="CP2283"/>
  <c r="CO2283"/>
  <c r="CN2283"/>
  <c r="CL2283"/>
  <c r="CM2283" s="1"/>
  <c r="CG2283"/>
  <c r="CF2283"/>
  <c r="CE2283"/>
  <c r="CD2283"/>
  <c r="CC2283"/>
  <c r="CB2283"/>
  <c r="CA2283"/>
  <c r="BZ2283"/>
  <c r="BY2283"/>
  <c r="BW2283"/>
  <c r="BX2283" s="1"/>
  <c r="BV2283"/>
  <c r="BU2283"/>
  <c r="BT2283"/>
  <c r="BS2283"/>
  <c r="BR2283"/>
  <c r="BQ2283"/>
  <c r="BP2283"/>
  <c r="BO2283"/>
  <c r="BN2283"/>
  <c r="BM2283"/>
  <c r="BL2283"/>
  <c r="BJ2283"/>
  <c r="BK2283" s="1"/>
  <c r="J2283"/>
  <c r="I2283"/>
  <c r="H2283"/>
  <c r="G2283"/>
  <c r="F2283"/>
  <c r="A2283"/>
  <c r="DN2282"/>
  <c r="DM2282"/>
  <c r="DL2282"/>
  <c r="DJ2282"/>
  <c r="DK2282" s="1"/>
  <c r="DI2282"/>
  <c r="DH2282"/>
  <c r="DG2282"/>
  <c r="DE2282"/>
  <c r="DF2282" s="1"/>
  <c r="DD2282"/>
  <c r="DC2282"/>
  <c r="DB2282"/>
  <c r="DA2282"/>
  <c r="CZ2282"/>
  <c r="CY2282"/>
  <c r="CX2282"/>
  <c r="CV2282"/>
  <c r="CW2282" s="1"/>
  <c r="CU2282"/>
  <c r="CT2282"/>
  <c r="CS2282"/>
  <c r="CR2282"/>
  <c r="CQ2282"/>
  <c r="CP2282"/>
  <c r="CO2282"/>
  <c r="CN2282"/>
  <c r="CL2282"/>
  <c r="CM2282" s="1"/>
  <c r="CG2282"/>
  <c r="CF2282"/>
  <c r="CE2282"/>
  <c r="CD2282"/>
  <c r="CC2282"/>
  <c r="CB2282"/>
  <c r="CA2282"/>
  <c r="BZ2282"/>
  <c r="BY2282"/>
  <c r="BW2282"/>
  <c r="BX2282" s="1"/>
  <c r="BV2282"/>
  <c r="BU2282"/>
  <c r="BT2282"/>
  <c r="BS2282"/>
  <c r="BR2282"/>
  <c r="BQ2282"/>
  <c r="BP2282"/>
  <c r="BO2282"/>
  <c r="BN2282"/>
  <c r="BM2282"/>
  <c r="BL2282"/>
  <c r="BJ2282"/>
  <c r="BK2282" s="1"/>
  <c r="J2282"/>
  <c r="I2282"/>
  <c r="H2282"/>
  <c r="G2282"/>
  <c r="F2282"/>
  <c r="A2282"/>
  <c r="DN2281"/>
  <c r="DM2281"/>
  <c r="DL2281"/>
  <c r="DJ2281"/>
  <c r="DK2281" s="1"/>
  <c r="DI2281"/>
  <c r="DH2281"/>
  <c r="DG2281"/>
  <c r="DE2281"/>
  <c r="DF2281" s="1"/>
  <c r="DD2281"/>
  <c r="DC2281"/>
  <c r="DB2281"/>
  <c r="DA2281"/>
  <c r="CZ2281"/>
  <c r="CY2281"/>
  <c r="CX2281"/>
  <c r="CV2281"/>
  <c r="CW2281" s="1"/>
  <c r="CU2281"/>
  <c r="CT2281"/>
  <c r="CS2281"/>
  <c r="CR2281"/>
  <c r="CQ2281"/>
  <c r="CP2281"/>
  <c r="CO2281"/>
  <c r="CN2281"/>
  <c r="CL2281"/>
  <c r="CM2281" s="1"/>
  <c r="CG2281"/>
  <c r="CF2281"/>
  <c r="CE2281"/>
  <c r="CD2281"/>
  <c r="CC2281"/>
  <c r="CB2281"/>
  <c r="CA2281"/>
  <c r="BZ2281"/>
  <c r="BY2281"/>
  <c r="BW2281"/>
  <c r="BX2281" s="1"/>
  <c r="BV2281"/>
  <c r="BU2281"/>
  <c r="BT2281"/>
  <c r="BS2281"/>
  <c r="BR2281"/>
  <c r="BQ2281"/>
  <c r="BP2281"/>
  <c r="BO2281"/>
  <c r="BN2281"/>
  <c r="BM2281"/>
  <c r="BL2281"/>
  <c r="BJ2281"/>
  <c r="BK2281" s="1"/>
  <c r="J2281"/>
  <c r="I2281"/>
  <c r="H2281"/>
  <c r="G2281"/>
  <c r="F2281"/>
  <c r="A2281"/>
  <c r="DN2280"/>
  <c r="DM2280"/>
  <c r="DL2280"/>
  <c r="DJ2280"/>
  <c r="DK2280" s="1"/>
  <c r="DI2280"/>
  <c r="DH2280"/>
  <c r="DG2280"/>
  <c r="DE2280"/>
  <c r="DF2280" s="1"/>
  <c r="DD2280"/>
  <c r="DC2280"/>
  <c r="DB2280"/>
  <c r="DA2280"/>
  <c r="CZ2280"/>
  <c r="CY2280"/>
  <c r="CX2280"/>
  <c r="CV2280"/>
  <c r="CW2280" s="1"/>
  <c r="CU2280"/>
  <c r="CT2280"/>
  <c r="CS2280"/>
  <c r="CR2280"/>
  <c r="CQ2280"/>
  <c r="CP2280"/>
  <c r="CO2280"/>
  <c r="CN2280"/>
  <c r="CL2280"/>
  <c r="CM2280" s="1"/>
  <c r="CG2280"/>
  <c r="CF2280"/>
  <c r="CE2280"/>
  <c r="CD2280"/>
  <c r="CC2280"/>
  <c r="CB2280"/>
  <c r="CA2280"/>
  <c r="BZ2280"/>
  <c r="BY2280"/>
  <c r="BW2280"/>
  <c r="BX2280" s="1"/>
  <c r="BV2280"/>
  <c r="BU2280"/>
  <c r="BT2280"/>
  <c r="BS2280"/>
  <c r="BR2280"/>
  <c r="BQ2280"/>
  <c r="BP2280"/>
  <c r="BO2280"/>
  <c r="BN2280"/>
  <c r="BM2280"/>
  <c r="BL2280"/>
  <c r="BJ2280"/>
  <c r="BK2280" s="1"/>
  <c r="J2280"/>
  <c r="I2280"/>
  <c r="H2280"/>
  <c r="G2280"/>
  <c r="F2280"/>
  <c r="A2280"/>
  <c r="DN2279"/>
  <c r="DM2279"/>
  <c r="DL2279"/>
  <c r="DJ2279"/>
  <c r="DK2279" s="1"/>
  <c r="DI2279"/>
  <c r="DH2279"/>
  <c r="DG2279"/>
  <c r="DE2279"/>
  <c r="DF2279" s="1"/>
  <c r="DD2279"/>
  <c r="DC2279"/>
  <c r="DB2279"/>
  <c r="DA2279"/>
  <c r="CZ2279"/>
  <c r="CY2279"/>
  <c r="CX2279"/>
  <c r="CV2279"/>
  <c r="CW2279" s="1"/>
  <c r="CU2279"/>
  <c r="CT2279"/>
  <c r="CS2279"/>
  <c r="CR2279"/>
  <c r="CQ2279"/>
  <c r="CP2279"/>
  <c r="CO2279"/>
  <c r="CN2279"/>
  <c r="CL2279"/>
  <c r="CM2279" s="1"/>
  <c r="CG2279"/>
  <c r="CF2279"/>
  <c r="CE2279"/>
  <c r="CD2279"/>
  <c r="CC2279"/>
  <c r="CB2279"/>
  <c r="CA2279"/>
  <c r="BZ2279"/>
  <c r="BY2279"/>
  <c r="BW2279"/>
  <c r="BX2279" s="1"/>
  <c r="BV2279"/>
  <c r="BU2279"/>
  <c r="BT2279"/>
  <c r="BS2279"/>
  <c r="BR2279"/>
  <c r="BQ2279"/>
  <c r="BP2279"/>
  <c r="BO2279"/>
  <c r="BN2279"/>
  <c r="BM2279"/>
  <c r="BL2279"/>
  <c r="BJ2279"/>
  <c r="BK2279" s="1"/>
  <c r="J2279"/>
  <c r="I2279"/>
  <c r="H2279"/>
  <c r="G2279"/>
  <c r="F2279"/>
  <c r="A2279"/>
  <c r="DN2278"/>
  <c r="DM2278"/>
  <c r="DL2278"/>
  <c r="DJ2278"/>
  <c r="DK2278" s="1"/>
  <c r="DI2278"/>
  <c r="DH2278"/>
  <c r="DG2278"/>
  <c r="DE2278"/>
  <c r="DF2278" s="1"/>
  <c r="DD2278"/>
  <c r="DC2278"/>
  <c r="DB2278"/>
  <c r="DA2278"/>
  <c r="CZ2278"/>
  <c r="CY2278"/>
  <c r="CX2278"/>
  <c r="CV2278"/>
  <c r="CW2278" s="1"/>
  <c r="CU2278"/>
  <c r="CT2278"/>
  <c r="CS2278"/>
  <c r="CR2278"/>
  <c r="CQ2278"/>
  <c r="CP2278"/>
  <c r="CO2278"/>
  <c r="CN2278"/>
  <c r="CL2278"/>
  <c r="CM2278" s="1"/>
  <c r="CG2278"/>
  <c r="CF2278"/>
  <c r="CE2278"/>
  <c r="CD2278"/>
  <c r="CC2278"/>
  <c r="CB2278"/>
  <c r="CA2278"/>
  <c r="BZ2278"/>
  <c r="BY2278"/>
  <c r="BW2278"/>
  <c r="BX2278" s="1"/>
  <c r="BV2278"/>
  <c r="BU2278"/>
  <c r="BT2278"/>
  <c r="BS2278"/>
  <c r="BR2278"/>
  <c r="BQ2278"/>
  <c r="BP2278"/>
  <c r="BO2278"/>
  <c r="BN2278"/>
  <c r="BM2278"/>
  <c r="BL2278"/>
  <c r="BJ2278"/>
  <c r="BK2278" s="1"/>
  <c r="J2278"/>
  <c r="I2278"/>
  <c r="H2278"/>
  <c r="G2278"/>
  <c r="F2278"/>
  <c r="A2278"/>
  <c r="DN2277"/>
  <c r="DM2277"/>
  <c r="DL2277"/>
  <c r="DJ2277"/>
  <c r="DK2277" s="1"/>
  <c r="DI2277"/>
  <c r="DH2277"/>
  <c r="DG2277"/>
  <c r="DE2277"/>
  <c r="DF2277" s="1"/>
  <c r="DD2277"/>
  <c r="DC2277"/>
  <c r="DB2277"/>
  <c r="DA2277"/>
  <c r="CZ2277"/>
  <c r="CY2277"/>
  <c r="CX2277"/>
  <c r="CV2277"/>
  <c r="CW2277" s="1"/>
  <c r="CU2277"/>
  <c r="CT2277"/>
  <c r="CS2277"/>
  <c r="CR2277"/>
  <c r="CQ2277"/>
  <c r="CP2277"/>
  <c r="CO2277"/>
  <c r="CN2277"/>
  <c r="CL2277"/>
  <c r="CM2277" s="1"/>
  <c r="CG2277"/>
  <c r="CF2277"/>
  <c r="CE2277"/>
  <c r="CD2277"/>
  <c r="CC2277"/>
  <c r="CB2277"/>
  <c r="CA2277"/>
  <c r="BZ2277"/>
  <c r="BY2277"/>
  <c r="BW2277"/>
  <c r="BX2277" s="1"/>
  <c r="BV2277"/>
  <c r="BU2277"/>
  <c r="BT2277"/>
  <c r="BS2277"/>
  <c r="BR2277"/>
  <c r="BQ2277"/>
  <c r="BP2277"/>
  <c r="BO2277"/>
  <c r="BN2277"/>
  <c r="BM2277"/>
  <c r="BL2277"/>
  <c r="BJ2277"/>
  <c r="BK2277" s="1"/>
  <c r="J2277"/>
  <c r="I2277"/>
  <c r="H2277"/>
  <c r="G2277"/>
  <c r="F2277"/>
  <c r="A2277"/>
  <c r="DN2276"/>
  <c r="DM2276"/>
  <c r="DL2276"/>
  <c r="DJ2276"/>
  <c r="DK2276" s="1"/>
  <c r="DI2276"/>
  <c r="DH2276"/>
  <c r="DG2276"/>
  <c r="DE2276"/>
  <c r="DF2276" s="1"/>
  <c r="DD2276"/>
  <c r="DC2276"/>
  <c r="DB2276"/>
  <c r="DA2276"/>
  <c r="CZ2276"/>
  <c r="CY2276"/>
  <c r="CX2276"/>
  <c r="CV2276"/>
  <c r="CW2276" s="1"/>
  <c r="CU2276"/>
  <c r="CT2276"/>
  <c r="CS2276"/>
  <c r="CR2276"/>
  <c r="CQ2276"/>
  <c r="CP2276"/>
  <c r="CO2276"/>
  <c r="CN2276"/>
  <c r="CL2276"/>
  <c r="CM2276" s="1"/>
  <c r="CG2276"/>
  <c r="CF2276"/>
  <c r="CE2276"/>
  <c r="CD2276"/>
  <c r="CC2276"/>
  <c r="CB2276"/>
  <c r="CA2276"/>
  <c r="BZ2276"/>
  <c r="BY2276"/>
  <c r="BW2276"/>
  <c r="BX2276" s="1"/>
  <c r="BV2276"/>
  <c r="BU2276"/>
  <c r="BT2276"/>
  <c r="BS2276"/>
  <c r="BR2276"/>
  <c r="BQ2276"/>
  <c r="BP2276"/>
  <c r="BO2276"/>
  <c r="BN2276"/>
  <c r="BM2276"/>
  <c r="BL2276"/>
  <c r="BJ2276"/>
  <c r="BK2276" s="1"/>
  <c r="J2276"/>
  <c r="I2276"/>
  <c r="H2276"/>
  <c r="G2276"/>
  <c r="F2276"/>
  <c r="A2276"/>
  <c r="DN2275"/>
  <c r="DM2275"/>
  <c r="DL2275"/>
  <c r="DJ2275"/>
  <c r="DK2275" s="1"/>
  <c r="DI2275"/>
  <c r="DH2275"/>
  <c r="DG2275"/>
  <c r="DE2275"/>
  <c r="DF2275" s="1"/>
  <c r="DD2275"/>
  <c r="DC2275"/>
  <c r="DB2275"/>
  <c r="DA2275"/>
  <c r="CZ2275"/>
  <c r="CY2275"/>
  <c r="CX2275"/>
  <c r="CV2275"/>
  <c r="CW2275" s="1"/>
  <c r="CU2275"/>
  <c r="CT2275"/>
  <c r="CS2275"/>
  <c r="CR2275"/>
  <c r="CQ2275"/>
  <c r="CP2275"/>
  <c r="CO2275"/>
  <c r="CN2275"/>
  <c r="CL2275"/>
  <c r="CM2275" s="1"/>
  <c r="CG2275"/>
  <c r="CF2275"/>
  <c r="CE2275"/>
  <c r="CD2275"/>
  <c r="CC2275"/>
  <c r="CB2275"/>
  <c r="CA2275"/>
  <c r="BZ2275"/>
  <c r="BY2275"/>
  <c r="BW2275"/>
  <c r="BX2275" s="1"/>
  <c r="BV2275"/>
  <c r="BU2275"/>
  <c r="BT2275"/>
  <c r="BS2275"/>
  <c r="BR2275"/>
  <c r="BQ2275"/>
  <c r="BP2275"/>
  <c r="BO2275"/>
  <c r="BN2275"/>
  <c r="BM2275"/>
  <c r="BL2275"/>
  <c r="BJ2275"/>
  <c r="BK2275" s="1"/>
  <c r="J2275"/>
  <c r="I2275"/>
  <c r="H2275"/>
  <c r="G2275"/>
  <c r="F2275"/>
  <c r="A2275"/>
  <c r="DN2274"/>
  <c r="DM2274"/>
  <c r="DL2274"/>
  <c r="DJ2274"/>
  <c r="DK2274" s="1"/>
  <c r="DI2274"/>
  <c r="DH2274"/>
  <c r="DG2274"/>
  <c r="DE2274"/>
  <c r="DF2274" s="1"/>
  <c r="DD2274"/>
  <c r="DC2274"/>
  <c r="DB2274"/>
  <c r="DA2274"/>
  <c r="CZ2274"/>
  <c r="CY2274"/>
  <c r="CX2274"/>
  <c r="CV2274"/>
  <c r="CW2274" s="1"/>
  <c r="CU2274"/>
  <c r="CT2274"/>
  <c r="CS2274"/>
  <c r="CR2274"/>
  <c r="CQ2274"/>
  <c r="CP2274"/>
  <c r="CO2274"/>
  <c r="CN2274"/>
  <c r="CL2274"/>
  <c r="CM2274" s="1"/>
  <c r="CG2274"/>
  <c r="CF2274"/>
  <c r="CE2274"/>
  <c r="CD2274"/>
  <c r="CC2274"/>
  <c r="CB2274"/>
  <c r="CA2274"/>
  <c r="BZ2274"/>
  <c r="BY2274"/>
  <c r="BW2274"/>
  <c r="BX2274" s="1"/>
  <c r="BV2274"/>
  <c r="BU2274"/>
  <c r="BT2274"/>
  <c r="BS2274"/>
  <c r="BR2274"/>
  <c r="BQ2274"/>
  <c r="BP2274"/>
  <c r="BO2274"/>
  <c r="BN2274"/>
  <c r="BM2274"/>
  <c r="BL2274"/>
  <c r="BJ2274"/>
  <c r="BK2274" s="1"/>
  <c r="J2274"/>
  <c r="I2274"/>
  <c r="H2274"/>
  <c r="G2274"/>
  <c r="F2274"/>
  <c r="A2274"/>
  <c r="DN2273"/>
  <c r="DM2273"/>
  <c r="DL2273"/>
  <c r="DJ2273"/>
  <c r="DK2273" s="1"/>
  <c r="DI2273"/>
  <c r="DH2273"/>
  <c r="DG2273"/>
  <c r="DE2273"/>
  <c r="DF2273" s="1"/>
  <c r="DD2273"/>
  <c r="DC2273"/>
  <c r="DB2273"/>
  <c r="DA2273"/>
  <c r="CZ2273"/>
  <c r="CY2273"/>
  <c r="CX2273"/>
  <c r="CV2273"/>
  <c r="CW2273" s="1"/>
  <c r="CU2273"/>
  <c r="CT2273"/>
  <c r="CS2273"/>
  <c r="CR2273"/>
  <c r="CQ2273"/>
  <c r="CP2273"/>
  <c r="CO2273"/>
  <c r="CN2273"/>
  <c r="CL2273"/>
  <c r="CM2273" s="1"/>
  <c r="CG2273"/>
  <c r="CF2273"/>
  <c r="CE2273"/>
  <c r="CD2273"/>
  <c r="CC2273"/>
  <c r="CB2273"/>
  <c r="CA2273"/>
  <c r="BZ2273"/>
  <c r="BY2273"/>
  <c r="BW2273"/>
  <c r="BX2273" s="1"/>
  <c r="BV2273"/>
  <c r="BU2273"/>
  <c r="BT2273"/>
  <c r="BS2273"/>
  <c r="BR2273"/>
  <c r="BQ2273"/>
  <c r="BP2273"/>
  <c r="BO2273"/>
  <c r="BN2273"/>
  <c r="BM2273"/>
  <c r="BL2273"/>
  <c r="BJ2273"/>
  <c r="BK2273" s="1"/>
  <c r="J2273"/>
  <c r="I2273"/>
  <c r="H2273"/>
  <c r="G2273"/>
  <c r="F2273"/>
  <c r="A2273"/>
  <c r="DN2272"/>
  <c r="DM2272"/>
  <c r="DL2272"/>
  <c r="DJ2272"/>
  <c r="DK2272" s="1"/>
  <c r="DI2272"/>
  <c r="DH2272"/>
  <c r="DG2272"/>
  <c r="DE2272"/>
  <c r="DF2272" s="1"/>
  <c r="DD2272"/>
  <c r="DC2272"/>
  <c r="DB2272"/>
  <c r="DA2272"/>
  <c r="CZ2272"/>
  <c r="CY2272"/>
  <c r="CX2272"/>
  <c r="CV2272"/>
  <c r="CW2272" s="1"/>
  <c r="CU2272"/>
  <c r="CT2272"/>
  <c r="CS2272"/>
  <c r="CR2272"/>
  <c r="CQ2272"/>
  <c r="CP2272"/>
  <c r="CO2272"/>
  <c r="CN2272"/>
  <c r="CL2272"/>
  <c r="CM2272" s="1"/>
  <c r="CG2272"/>
  <c r="CF2272"/>
  <c r="CE2272"/>
  <c r="CD2272"/>
  <c r="CC2272"/>
  <c r="CB2272"/>
  <c r="CA2272"/>
  <c r="BZ2272"/>
  <c r="BY2272"/>
  <c r="BW2272"/>
  <c r="BX2272" s="1"/>
  <c r="BV2272"/>
  <c r="BU2272"/>
  <c r="BT2272"/>
  <c r="BS2272"/>
  <c r="BR2272"/>
  <c r="BQ2272"/>
  <c r="BP2272"/>
  <c r="BO2272"/>
  <c r="BN2272"/>
  <c r="BM2272"/>
  <c r="BL2272"/>
  <c r="BJ2272"/>
  <c r="BK2272" s="1"/>
  <c r="J2272"/>
  <c r="I2272"/>
  <c r="H2272"/>
  <c r="G2272"/>
  <c r="F2272"/>
  <c r="A2272"/>
  <c r="DN2271"/>
  <c r="DM2271"/>
  <c r="DL2271"/>
  <c r="DJ2271"/>
  <c r="DK2271" s="1"/>
  <c r="DI2271"/>
  <c r="DH2271"/>
  <c r="DG2271"/>
  <c r="DE2271"/>
  <c r="DF2271" s="1"/>
  <c r="DD2271"/>
  <c r="DC2271"/>
  <c r="DB2271"/>
  <c r="DA2271"/>
  <c r="CZ2271"/>
  <c r="CY2271"/>
  <c r="CX2271"/>
  <c r="CV2271"/>
  <c r="CW2271" s="1"/>
  <c r="CU2271"/>
  <c r="CT2271"/>
  <c r="CS2271"/>
  <c r="CR2271"/>
  <c r="CQ2271"/>
  <c r="CP2271"/>
  <c r="CO2271"/>
  <c r="CN2271"/>
  <c r="CL2271"/>
  <c r="CM2271" s="1"/>
  <c r="CG2271"/>
  <c r="CF2271"/>
  <c r="CE2271"/>
  <c r="CD2271"/>
  <c r="CC2271"/>
  <c r="CB2271"/>
  <c r="CA2271"/>
  <c r="BZ2271"/>
  <c r="BY2271"/>
  <c r="BW2271"/>
  <c r="BX2271" s="1"/>
  <c r="BV2271"/>
  <c r="BU2271"/>
  <c r="BT2271"/>
  <c r="BS2271"/>
  <c r="BR2271"/>
  <c r="BQ2271"/>
  <c r="BP2271"/>
  <c r="BO2271"/>
  <c r="BN2271"/>
  <c r="BM2271"/>
  <c r="BL2271"/>
  <c r="BJ2271"/>
  <c r="BK2271" s="1"/>
  <c r="J2271"/>
  <c r="I2271"/>
  <c r="H2271"/>
  <c r="G2271"/>
  <c r="F2271"/>
  <c r="A2271"/>
  <c r="DN2270"/>
  <c r="DM2270"/>
  <c r="DL2270"/>
  <c r="DJ2270"/>
  <c r="DK2270" s="1"/>
  <c r="DI2270"/>
  <c r="DH2270"/>
  <c r="DG2270"/>
  <c r="DE2270"/>
  <c r="DF2270" s="1"/>
  <c r="DD2270"/>
  <c r="DC2270"/>
  <c r="DB2270"/>
  <c r="DA2270"/>
  <c r="CZ2270"/>
  <c r="CY2270"/>
  <c r="CX2270"/>
  <c r="CV2270"/>
  <c r="CW2270" s="1"/>
  <c r="CU2270"/>
  <c r="CT2270"/>
  <c r="CS2270"/>
  <c r="CR2270"/>
  <c r="CQ2270"/>
  <c r="CP2270"/>
  <c r="CO2270"/>
  <c r="CN2270"/>
  <c r="CL2270"/>
  <c r="CM2270" s="1"/>
  <c r="CG2270"/>
  <c r="CF2270"/>
  <c r="CE2270"/>
  <c r="CD2270"/>
  <c r="CC2270"/>
  <c r="CB2270"/>
  <c r="CA2270"/>
  <c r="BZ2270"/>
  <c r="BY2270"/>
  <c r="BW2270"/>
  <c r="BX2270" s="1"/>
  <c r="BV2270"/>
  <c r="BU2270"/>
  <c r="BT2270"/>
  <c r="BS2270"/>
  <c r="BR2270"/>
  <c r="BQ2270"/>
  <c r="BP2270"/>
  <c r="BO2270"/>
  <c r="BN2270"/>
  <c r="BM2270"/>
  <c r="BL2270"/>
  <c r="BJ2270"/>
  <c r="BK2270" s="1"/>
  <c r="J2270"/>
  <c r="I2270"/>
  <c r="H2270"/>
  <c r="G2270"/>
  <c r="F2270"/>
  <c r="A2270"/>
  <c r="DN2269"/>
  <c r="DM2269"/>
  <c r="DL2269"/>
  <c r="DJ2269"/>
  <c r="DK2269" s="1"/>
  <c r="DI2269"/>
  <c r="DH2269"/>
  <c r="DG2269"/>
  <c r="DE2269"/>
  <c r="DF2269" s="1"/>
  <c r="DD2269"/>
  <c r="DC2269"/>
  <c r="DB2269"/>
  <c r="DA2269"/>
  <c r="CZ2269"/>
  <c r="CY2269"/>
  <c r="CX2269"/>
  <c r="CV2269"/>
  <c r="CW2269" s="1"/>
  <c r="CU2269"/>
  <c r="CT2269"/>
  <c r="CS2269"/>
  <c r="CR2269"/>
  <c r="CQ2269"/>
  <c r="CP2269"/>
  <c r="CO2269"/>
  <c r="CN2269"/>
  <c r="CL2269"/>
  <c r="CM2269" s="1"/>
  <c r="CG2269"/>
  <c r="CF2269"/>
  <c r="CE2269"/>
  <c r="CD2269"/>
  <c r="CC2269"/>
  <c r="CB2269"/>
  <c r="CA2269"/>
  <c r="BZ2269"/>
  <c r="BY2269"/>
  <c r="BW2269"/>
  <c r="BX2269" s="1"/>
  <c r="BV2269"/>
  <c r="BU2269"/>
  <c r="BT2269"/>
  <c r="BS2269"/>
  <c r="BR2269"/>
  <c r="BQ2269"/>
  <c r="BP2269"/>
  <c r="BO2269"/>
  <c r="BN2269"/>
  <c r="BM2269"/>
  <c r="BL2269"/>
  <c r="BJ2269"/>
  <c r="BK2269" s="1"/>
  <c r="J2269"/>
  <c r="I2269"/>
  <c r="H2269"/>
  <c r="G2269"/>
  <c r="F2269"/>
  <c r="A2269"/>
  <c r="DN2268"/>
  <c r="DM2268"/>
  <c r="DL2268"/>
  <c r="DJ2268"/>
  <c r="DK2268" s="1"/>
  <c r="DI2268"/>
  <c r="DH2268"/>
  <c r="DG2268"/>
  <c r="DE2268"/>
  <c r="DF2268" s="1"/>
  <c r="DD2268"/>
  <c r="DC2268"/>
  <c r="DB2268"/>
  <c r="DA2268"/>
  <c r="CZ2268"/>
  <c r="CY2268"/>
  <c r="CX2268"/>
  <c r="CV2268"/>
  <c r="CW2268" s="1"/>
  <c r="CU2268"/>
  <c r="CT2268"/>
  <c r="CS2268"/>
  <c r="CR2268"/>
  <c r="CQ2268"/>
  <c r="CP2268"/>
  <c r="CO2268"/>
  <c r="CN2268"/>
  <c r="CL2268"/>
  <c r="CM2268" s="1"/>
  <c r="CG2268"/>
  <c r="CF2268"/>
  <c r="CE2268"/>
  <c r="CD2268"/>
  <c r="CC2268"/>
  <c r="CB2268"/>
  <c r="CA2268"/>
  <c r="BZ2268"/>
  <c r="BY2268"/>
  <c r="BW2268"/>
  <c r="BX2268" s="1"/>
  <c r="BV2268"/>
  <c r="BU2268"/>
  <c r="BT2268"/>
  <c r="BS2268"/>
  <c r="BR2268"/>
  <c r="BQ2268"/>
  <c r="BP2268"/>
  <c r="BO2268"/>
  <c r="BN2268"/>
  <c r="BM2268"/>
  <c r="BL2268"/>
  <c r="BJ2268"/>
  <c r="BK2268" s="1"/>
  <c r="J2268"/>
  <c r="I2268"/>
  <c r="H2268"/>
  <c r="G2268"/>
  <c r="F2268"/>
  <c r="A2268"/>
  <c r="DN2267"/>
  <c r="DM2267"/>
  <c r="DL2267"/>
  <c r="DJ2267"/>
  <c r="DK2267" s="1"/>
  <c r="DI2267"/>
  <c r="DH2267"/>
  <c r="DG2267"/>
  <c r="DE2267"/>
  <c r="DF2267" s="1"/>
  <c r="DD2267"/>
  <c r="DC2267"/>
  <c r="DB2267"/>
  <c r="DA2267"/>
  <c r="CZ2267"/>
  <c r="CY2267"/>
  <c r="CX2267"/>
  <c r="CV2267"/>
  <c r="CW2267" s="1"/>
  <c r="CU2267"/>
  <c r="CT2267"/>
  <c r="CS2267"/>
  <c r="CR2267"/>
  <c r="CQ2267"/>
  <c r="CP2267"/>
  <c r="CO2267"/>
  <c r="CN2267"/>
  <c r="CL2267"/>
  <c r="CM2267" s="1"/>
  <c r="CG2267"/>
  <c r="CF2267"/>
  <c r="CE2267"/>
  <c r="CD2267"/>
  <c r="CC2267"/>
  <c r="CB2267"/>
  <c r="CA2267"/>
  <c r="BZ2267"/>
  <c r="BY2267"/>
  <c r="BW2267"/>
  <c r="BX2267" s="1"/>
  <c r="BV2267"/>
  <c r="BU2267"/>
  <c r="BT2267"/>
  <c r="BS2267"/>
  <c r="BR2267"/>
  <c r="BQ2267"/>
  <c r="BP2267"/>
  <c r="BO2267"/>
  <c r="BN2267"/>
  <c r="BM2267"/>
  <c r="BL2267"/>
  <c r="BJ2267"/>
  <c r="BK2267" s="1"/>
  <c r="J2267"/>
  <c r="I2267"/>
  <c r="H2267"/>
  <c r="G2267"/>
  <c r="F2267"/>
  <c r="A2267"/>
  <c r="DN2266"/>
  <c r="DM2266"/>
  <c r="DL2266"/>
  <c r="DJ2266"/>
  <c r="DK2266" s="1"/>
  <c r="DI2266"/>
  <c r="DH2266"/>
  <c r="DG2266"/>
  <c r="DE2266"/>
  <c r="DF2266" s="1"/>
  <c r="DD2266"/>
  <c r="DC2266"/>
  <c r="DB2266"/>
  <c r="DA2266"/>
  <c r="CZ2266"/>
  <c r="CY2266"/>
  <c r="CX2266"/>
  <c r="CV2266"/>
  <c r="CW2266" s="1"/>
  <c r="CU2266"/>
  <c r="CT2266"/>
  <c r="CS2266"/>
  <c r="CR2266"/>
  <c r="CQ2266"/>
  <c r="CP2266"/>
  <c r="CO2266"/>
  <c r="CN2266"/>
  <c r="CL2266"/>
  <c r="CM2266" s="1"/>
  <c r="CG2266"/>
  <c r="CF2266"/>
  <c r="CE2266"/>
  <c r="CD2266"/>
  <c r="CC2266"/>
  <c r="CB2266"/>
  <c r="CA2266"/>
  <c r="BZ2266"/>
  <c r="BY2266"/>
  <c r="BW2266"/>
  <c r="BX2266" s="1"/>
  <c r="BV2266"/>
  <c r="BU2266"/>
  <c r="BT2266"/>
  <c r="BS2266"/>
  <c r="BR2266"/>
  <c r="BQ2266"/>
  <c r="BP2266"/>
  <c r="BO2266"/>
  <c r="BN2266"/>
  <c r="BM2266"/>
  <c r="BL2266"/>
  <c r="BJ2266"/>
  <c r="BK2266" s="1"/>
  <c r="J2266"/>
  <c r="I2266"/>
  <c r="H2266"/>
  <c r="G2266"/>
  <c r="F2266"/>
  <c r="A2266"/>
  <c r="DN2265"/>
  <c r="DM2265"/>
  <c r="DL2265"/>
  <c r="DJ2265"/>
  <c r="DK2265" s="1"/>
  <c r="DI2265"/>
  <c r="DH2265"/>
  <c r="DG2265"/>
  <c r="DE2265"/>
  <c r="DF2265" s="1"/>
  <c r="DD2265"/>
  <c r="DC2265"/>
  <c r="DB2265"/>
  <c r="DA2265"/>
  <c r="CZ2265"/>
  <c r="CY2265"/>
  <c r="CX2265"/>
  <c r="CV2265"/>
  <c r="CW2265" s="1"/>
  <c r="CU2265"/>
  <c r="CT2265"/>
  <c r="CS2265"/>
  <c r="CR2265"/>
  <c r="CQ2265"/>
  <c r="CP2265"/>
  <c r="CO2265"/>
  <c r="CN2265"/>
  <c r="CL2265"/>
  <c r="CM2265" s="1"/>
  <c r="CG2265"/>
  <c r="CF2265"/>
  <c r="CE2265"/>
  <c r="CD2265"/>
  <c r="CC2265"/>
  <c r="CB2265"/>
  <c r="CA2265"/>
  <c r="BZ2265"/>
  <c r="BY2265"/>
  <c r="BW2265"/>
  <c r="BX2265" s="1"/>
  <c r="BV2265"/>
  <c r="BU2265"/>
  <c r="BT2265"/>
  <c r="BS2265"/>
  <c r="BR2265"/>
  <c r="BQ2265"/>
  <c r="BP2265"/>
  <c r="BO2265"/>
  <c r="BN2265"/>
  <c r="BM2265"/>
  <c r="BL2265"/>
  <c r="BJ2265"/>
  <c r="BK2265" s="1"/>
  <c r="J2265"/>
  <c r="I2265"/>
  <c r="H2265"/>
  <c r="G2265"/>
  <c r="F2265"/>
  <c r="A2265"/>
  <c r="DN2264"/>
  <c r="DM2264"/>
  <c r="DL2264"/>
  <c r="DJ2264"/>
  <c r="DK2264" s="1"/>
  <c r="DI2264"/>
  <c r="DH2264"/>
  <c r="DG2264"/>
  <c r="DE2264"/>
  <c r="DF2264" s="1"/>
  <c r="DD2264"/>
  <c r="DC2264"/>
  <c r="DB2264"/>
  <c r="DA2264"/>
  <c r="CZ2264"/>
  <c r="CY2264"/>
  <c r="CX2264"/>
  <c r="CV2264"/>
  <c r="CW2264" s="1"/>
  <c r="CU2264"/>
  <c r="CT2264"/>
  <c r="CS2264"/>
  <c r="CR2264"/>
  <c r="CQ2264"/>
  <c r="CP2264"/>
  <c r="CO2264"/>
  <c r="CN2264"/>
  <c r="CL2264"/>
  <c r="CM2264" s="1"/>
  <c r="CG2264"/>
  <c r="CF2264"/>
  <c r="CE2264"/>
  <c r="CD2264"/>
  <c r="CC2264"/>
  <c r="CB2264"/>
  <c r="CA2264"/>
  <c r="BZ2264"/>
  <c r="BY2264"/>
  <c r="BW2264"/>
  <c r="BX2264" s="1"/>
  <c r="BV2264"/>
  <c r="BU2264"/>
  <c r="BT2264"/>
  <c r="BS2264"/>
  <c r="BR2264"/>
  <c r="BQ2264"/>
  <c r="BP2264"/>
  <c r="BO2264"/>
  <c r="BN2264"/>
  <c r="BM2264"/>
  <c r="BL2264"/>
  <c r="BJ2264"/>
  <c r="BK2264" s="1"/>
  <c r="J2264"/>
  <c r="I2264"/>
  <c r="H2264"/>
  <c r="G2264"/>
  <c r="F2264"/>
  <c r="A2264"/>
  <c r="DN2263"/>
  <c r="DM2263"/>
  <c r="DL2263"/>
  <c r="DJ2263"/>
  <c r="DK2263" s="1"/>
  <c r="DI2263"/>
  <c r="DH2263"/>
  <c r="DG2263"/>
  <c r="DE2263"/>
  <c r="DF2263" s="1"/>
  <c r="DD2263"/>
  <c r="DC2263"/>
  <c r="DB2263"/>
  <c r="DA2263"/>
  <c r="CZ2263"/>
  <c r="CY2263"/>
  <c r="CX2263"/>
  <c r="CV2263"/>
  <c r="CW2263" s="1"/>
  <c r="CU2263"/>
  <c r="CT2263"/>
  <c r="CS2263"/>
  <c r="CR2263"/>
  <c r="CQ2263"/>
  <c r="CP2263"/>
  <c r="CO2263"/>
  <c r="CN2263"/>
  <c r="CL2263"/>
  <c r="CM2263" s="1"/>
  <c r="CG2263"/>
  <c r="CF2263"/>
  <c r="CE2263"/>
  <c r="CD2263"/>
  <c r="CC2263"/>
  <c r="CB2263"/>
  <c r="CA2263"/>
  <c r="BZ2263"/>
  <c r="BY2263"/>
  <c r="BW2263"/>
  <c r="BX2263" s="1"/>
  <c r="BV2263"/>
  <c r="BU2263"/>
  <c r="BT2263"/>
  <c r="BS2263"/>
  <c r="BR2263"/>
  <c r="BQ2263"/>
  <c r="BP2263"/>
  <c r="BO2263"/>
  <c r="BN2263"/>
  <c r="BM2263"/>
  <c r="BL2263"/>
  <c r="BJ2263"/>
  <c r="BK2263" s="1"/>
  <c r="J2263"/>
  <c r="I2263"/>
  <c r="H2263"/>
  <c r="G2263"/>
  <c r="F2263"/>
  <c r="A2263"/>
  <c r="DN2262"/>
  <c r="DM2262"/>
  <c r="DL2262"/>
  <c r="DJ2262"/>
  <c r="DK2262" s="1"/>
  <c r="DI2262"/>
  <c r="DH2262"/>
  <c r="DG2262"/>
  <c r="DE2262"/>
  <c r="DF2262" s="1"/>
  <c r="DD2262"/>
  <c r="DC2262"/>
  <c r="DB2262"/>
  <c r="DA2262"/>
  <c r="CZ2262"/>
  <c r="CY2262"/>
  <c r="CX2262"/>
  <c r="CV2262"/>
  <c r="CW2262" s="1"/>
  <c r="CU2262"/>
  <c r="CT2262"/>
  <c r="CS2262"/>
  <c r="CR2262"/>
  <c r="CQ2262"/>
  <c r="CP2262"/>
  <c r="CO2262"/>
  <c r="CN2262"/>
  <c r="CL2262"/>
  <c r="CM2262" s="1"/>
  <c r="CG2262"/>
  <c r="CF2262"/>
  <c r="CE2262"/>
  <c r="CD2262"/>
  <c r="CC2262"/>
  <c r="CB2262"/>
  <c r="CA2262"/>
  <c r="BZ2262"/>
  <c r="BY2262"/>
  <c r="BW2262"/>
  <c r="BX2262" s="1"/>
  <c r="BV2262"/>
  <c r="BU2262"/>
  <c r="BT2262"/>
  <c r="BS2262"/>
  <c r="BR2262"/>
  <c r="BQ2262"/>
  <c r="BP2262"/>
  <c r="BO2262"/>
  <c r="BN2262"/>
  <c r="BM2262"/>
  <c r="BL2262"/>
  <c r="BJ2262"/>
  <c r="BK2262" s="1"/>
  <c r="J2262"/>
  <c r="I2262"/>
  <c r="H2262"/>
  <c r="G2262"/>
  <c r="F2262"/>
  <c r="A2262"/>
  <c r="DN2261"/>
  <c r="DM2261"/>
  <c r="DL2261"/>
  <c r="DJ2261"/>
  <c r="DK2261" s="1"/>
  <c r="DI2261"/>
  <c r="DH2261"/>
  <c r="DG2261"/>
  <c r="DE2261"/>
  <c r="DF2261" s="1"/>
  <c r="DD2261"/>
  <c r="DC2261"/>
  <c r="DB2261"/>
  <c r="DA2261"/>
  <c r="CZ2261"/>
  <c r="CY2261"/>
  <c r="CX2261"/>
  <c r="CV2261"/>
  <c r="CW2261" s="1"/>
  <c r="CU2261"/>
  <c r="CT2261"/>
  <c r="CS2261"/>
  <c r="CR2261"/>
  <c r="CQ2261"/>
  <c r="CP2261"/>
  <c r="CO2261"/>
  <c r="CN2261"/>
  <c r="CL2261"/>
  <c r="CM2261" s="1"/>
  <c r="CG2261"/>
  <c r="CF2261"/>
  <c r="CE2261"/>
  <c r="CD2261"/>
  <c r="CC2261"/>
  <c r="CB2261"/>
  <c r="CA2261"/>
  <c r="BZ2261"/>
  <c r="BY2261"/>
  <c r="BW2261"/>
  <c r="BX2261" s="1"/>
  <c r="BV2261"/>
  <c r="BU2261"/>
  <c r="BT2261"/>
  <c r="BS2261"/>
  <c r="BR2261"/>
  <c r="BQ2261"/>
  <c r="BP2261"/>
  <c r="BO2261"/>
  <c r="BN2261"/>
  <c r="BM2261"/>
  <c r="BL2261"/>
  <c r="BJ2261"/>
  <c r="BK2261" s="1"/>
  <c r="J2261"/>
  <c r="I2261"/>
  <c r="H2261"/>
  <c r="G2261"/>
  <c r="F2261"/>
  <c r="A2261"/>
  <c r="DN2260"/>
  <c r="DM2260"/>
  <c r="DL2260"/>
  <c r="DJ2260"/>
  <c r="DK2260" s="1"/>
  <c r="DI2260"/>
  <c r="DH2260"/>
  <c r="DG2260"/>
  <c r="DE2260"/>
  <c r="DF2260" s="1"/>
  <c r="DD2260"/>
  <c r="DC2260"/>
  <c r="DB2260"/>
  <c r="DA2260"/>
  <c r="CZ2260"/>
  <c r="CY2260"/>
  <c r="CX2260"/>
  <c r="CV2260"/>
  <c r="CW2260" s="1"/>
  <c r="CU2260"/>
  <c r="CT2260"/>
  <c r="CS2260"/>
  <c r="CR2260"/>
  <c r="CQ2260"/>
  <c r="CP2260"/>
  <c r="CO2260"/>
  <c r="CN2260"/>
  <c r="CL2260"/>
  <c r="CM2260" s="1"/>
  <c r="CG2260"/>
  <c r="CF2260"/>
  <c r="CE2260"/>
  <c r="CD2260"/>
  <c r="CC2260"/>
  <c r="CB2260"/>
  <c r="CA2260"/>
  <c r="BZ2260"/>
  <c r="BY2260"/>
  <c r="BW2260"/>
  <c r="BX2260" s="1"/>
  <c r="BV2260"/>
  <c r="BU2260"/>
  <c r="BT2260"/>
  <c r="BS2260"/>
  <c r="BR2260"/>
  <c r="BQ2260"/>
  <c r="BP2260"/>
  <c r="BO2260"/>
  <c r="BN2260"/>
  <c r="BM2260"/>
  <c r="BL2260"/>
  <c r="BJ2260"/>
  <c r="BK2260" s="1"/>
  <c r="J2260"/>
  <c r="I2260"/>
  <c r="H2260"/>
  <c r="G2260"/>
  <c r="F2260"/>
  <c r="A2260"/>
  <c r="DN2259"/>
  <c r="DM2259"/>
  <c r="DL2259"/>
  <c r="DJ2259"/>
  <c r="DK2259" s="1"/>
  <c r="DI2259"/>
  <c r="DH2259"/>
  <c r="DG2259"/>
  <c r="DE2259"/>
  <c r="DF2259" s="1"/>
  <c r="DD2259"/>
  <c r="DC2259"/>
  <c r="DB2259"/>
  <c r="DA2259"/>
  <c r="CZ2259"/>
  <c r="CY2259"/>
  <c r="CX2259"/>
  <c r="CV2259"/>
  <c r="CW2259" s="1"/>
  <c r="CU2259"/>
  <c r="CT2259"/>
  <c r="CS2259"/>
  <c r="CR2259"/>
  <c r="CQ2259"/>
  <c r="CP2259"/>
  <c r="CO2259"/>
  <c r="CN2259"/>
  <c r="CL2259"/>
  <c r="CM2259" s="1"/>
  <c r="CG2259"/>
  <c r="CF2259"/>
  <c r="CE2259"/>
  <c r="CD2259"/>
  <c r="CC2259"/>
  <c r="CB2259"/>
  <c r="CA2259"/>
  <c r="BZ2259"/>
  <c r="BY2259"/>
  <c r="BW2259"/>
  <c r="BX2259" s="1"/>
  <c r="BV2259"/>
  <c r="BU2259"/>
  <c r="BT2259"/>
  <c r="BS2259"/>
  <c r="BR2259"/>
  <c r="BQ2259"/>
  <c r="BP2259"/>
  <c r="BO2259"/>
  <c r="BN2259"/>
  <c r="BM2259"/>
  <c r="BL2259"/>
  <c r="BJ2259"/>
  <c r="BK2259" s="1"/>
  <c r="J2259"/>
  <c r="I2259"/>
  <c r="H2259"/>
  <c r="G2259"/>
  <c r="F2259"/>
  <c r="A2259"/>
  <c r="DN2258"/>
  <c r="DM2258"/>
  <c r="DL2258"/>
  <c r="DJ2258"/>
  <c r="DK2258" s="1"/>
  <c r="DI2258"/>
  <c r="DH2258"/>
  <c r="DG2258"/>
  <c r="DE2258"/>
  <c r="DF2258" s="1"/>
  <c r="DD2258"/>
  <c r="DC2258"/>
  <c r="DB2258"/>
  <c r="DA2258"/>
  <c r="CZ2258"/>
  <c r="CY2258"/>
  <c r="CX2258"/>
  <c r="CV2258"/>
  <c r="CW2258" s="1"/>
  <c r="CU2258"/>
  <c r="CT2258"/>
  <c r="CS2258"/>
  <c r="CR2258"/>
  <c r="CQ2258"/>
  <c r="CP2258"/>
  <c r="CO2258"/>
  <c r="CN2258"/>
  <c r="CL2258"/>
  <c r="CM2258" s="1"/>
  <c r="CG2258"/>
  <c r="CF2258"/>
  <c r="CE2258"/>
  <c r="CD2258"/>
  <c r="CC2258"/>
  <c r="CB2258"/>
  <c r="CA2258"/>
  <c r="BZ2258"/>
  <c r="BY2258"/>
  <c r="BW2258"/>
  <c r="BX2258" s="1"/>
  <c r="BV2258"/>
  <c r="BU2258"/>
  <c r="BT2258"/>
  <c r="BS2258"/>
  <c r="BR2258"/>
  <c r="BQ2258"/>
  <c r="BP2258"/>
  <c r="BO2258"/>
  <c r="BN2258"/>
  <c r="BM2258"/>
  <c r="BL2258"/>
  <c r="BJ2258"/>
  <c r="BK2258" s="1"/>
  <c r="J2258"/>
  <c r="I2258"/>
  <c r="H2258"/>
  <c r="G2258"/>
  <c r="F2258"/>
  <c r="A2258"/>
  <c r="DN2257"/>
  <c r="DM2257"/>
  <c r="DL2257"/>
  <c r="DJ2257"/>
  <c r="DK2257" s="1"/>
  <c r="DI2257"/>
  <c r="DH2257"/>
  <c r="DG2257"/>
  <c r="DE2257"/>
  <c r="DF2257" s="1"/>
  <c r="DD2257"/>
  <c r="DC2257"/>
  <c r="DB2257"/>
  <c r="DA2257"/>
  <c r="CZ2257"/>
  <c r="CY2257"/>
  <c r="CX2257"/>
  <c r="CV2257"/>
  <c r="CW2257" s="1"/>
  <c r="CU2257"/>
  <c r="CT2257"/>
  <c r="CS2257"/>
  <c r="CR2257"/>
  <c r="CQ2257"/>
  <c r="CP2257"/>
  <c r="CO2257"/>
  <c r="CN2257"/>
  <c r="CL2257"/>
  <c r="CM2257" s="1"/>
  <c r="CG2257"/>
  <c r="CF2257"/>
  <c r="CE2257"/>
  <c r="CD2257"/>
  <c r="CC2257"/>
  <c r="CB2257"/>
  <c r="CA2257"/>
  <c r="BZ2257"/>
  <c r="BY2257"/>
  <c r="BW2257"/>
  <c r="BX2257" s="1"/>
  <c r="BV2257"/>
  <c r="BU2257"/>
  <c r="BT2257"/>
  <c r="BS2257"/>
  <c r="BR2257"/>
  <c r="BQ2257"/>
  <c r="BP2257"/>
  <c r="BO2257"/>
  <c r="BN2257"/>
  <c r="BM2257"/>
  <c r="BL2257"/>
  <c r="BJ2257"/>
  <c r="BK2257" s="1"/>
  <c r="J2257"/>
  <c r="I2257"/>
  <c r="H2257"/>
  <c r="G2257"/>
  <c r="F2257"/>
  <c r="A2257"/>
  <c r="DN2256"/>
  <c r="DM2256"/>
  <c r="DL2256"/>
  <c r="DJ2256"/>
  <c r="DK2256" s="1"/>
  <c r="DI2256"/>
  <c r="DH2256"/>
  <c r="DG2256"/>
  <c r="DE2256"/>
  <c r="DF2256" s="1"/>
  <c r="DD2256"/>
  <c r="DC2256"/>
  <c r="DB2256"/>
  <c r="DA2256"/>
  <c r="CZ2256"/>
  <c r="CY2256"/>
  <c r="CX2256"/>
  <c r="CV2256"/>
  <c r="CW2256" s="1"/>
  <c r="CU2256"/>
  <c r="CT2256"/>
  <c r="CS2256"/>
  <c r="CR2256"/>
  <c r="CQ2256"/>
  <c r="CP2256"/>
  <c r="CO2256"/>
  <c r="CN2256"/>
  <c r="CL2256"/>
  <c r="CM2256" s="1"/>
  <c r="CG2256"/>
  <c r="CF2256"/>
  <c r="CE2256"/>
  <c r="CD2256"/>
  <c r="CC2256"/>
  <c r="CB2256"/>
  <c r="CA2256"/>
  <c r="BZ2256"/>
  <c r="BY2256"/>
  <c r="BW2256"/>
  <c r="BX2256" s="1"/>
  <c r="BV2256"/>
  <c r="BU2256"/>
  <c r="BT2256"/>
  <c r="BS2256"/>
  <c r="BR2256"/>
  <c r="BQ2256"/>
  <c r="BP2256"/>
  <c r="BO2256"/>
  <c r="BN2256"/>
  <c r="BM2256"/>
  <c r="BL2256"/>
  <c r="BJ2256"/>
  <c r="BK2256" s="1"/>
  <c r="J2256"/>
  <c r="I2256"/>
  <c r="H2256"/>
  <c r="G2256"/>
  <c r="F2256"/>
  <c r="A2256"/>
  <c r="DN2255"/>
  <c r="DM2255"/>
  <c r="DL2255"/>
  <c r="DJ2255"/>
  <c r="DK2255" s="1"/>
  <c r="DI2255"/>
  <c r="DH2255"/>
  <c r="DG2255"/>
  <c r="DE2255"/>
  <c r="DF2255" s="1"/>
  <c r="DD2255"/>
  <c r="DC2255"/>
  <c r="DB2255"/>
  <c r="DA2255"/>
  <c r="CZ2255"/>
  <c r="CY2255"/>
  <c r="CX2255"/>
  <c r="CV2255"/>
  <c r="CW2255" s="1"/>
  <c r="CU2255"/>
  <c r="CT2255"/>
  <c r="CS2255"/>
  <c r="CR2255"/>
  <c r="CQ2255"/>
  <c r="CP2255"/>
  <c r="CO2255"/>
  <c r="CN2255"/>
  <c r="CL2255"/>
  <c r="CM2255" s="1"/>
  <c r="CG2255"/>
  <c r="CF2255"/>
  <c r="CE2255"/>
  <c r="CD2255"/>
  <c r="CC2255"/>
  <c r="CB2255"/>
  <c r="CA2255"/>
  <c r="BZ2255"/>
  <c r="BY2255"/>
  <c r="BW2255"/>
  <c r="BX2255" s="1"/>
  <c r="BV2255"/>
  <c r="BU2255"/>
  <c r="BT2255"/>
  <c r="BS2255"/>
  <c r="BR2255"/>
  <c r="BQ2255"/>
  <c r="BP2255"/>
  <c r="BO2255"/>
  <c r="BN2255"/>
  <c r="BM2255"/>
  <c r="BL2255"/>
  <c r="BJ2255"/>
  <c r="BK2255" s="1"/>
  <c r="J2255"/>
  <c r="I2255"/>
  <c r="H2255"/>
  <c r="G2255"/>
  <c r="F2255"/>
  <c r="A2255"/>
  <c r="DN2254"/>
  <c r="DM2254"/>
  <c r="DL2254"/>
  <c r="DJ2254"/>
  <c r="DK2254" s="1"/>
  <c r="DI2254"/>
  <c r="DH2254"/>
  <c r="DG2254"/>
  <c r="DE2254"/>
  <c r="DF2254" s="1"/>
  <c r="DD2254"/>
  <c r="DC2254"/>
  <c r="DB2254"/>
  <c r="DA2254"/>
  <c r="CZ2254"/>
  <c r="CY2254"/>
  <c r="CX2254"/>
  <c r="CV2254"/>
  <c r="CW2254" s="1"/>
  <c r="CU2254"/>
  <c r="CT2254"/>
  <c r="CS2254"/>
  <c r="CR2254"/>
  <c r="CQ2254"/>
  <c r="CP2254"/>
  <c r="CO2254"/>
  <c r="CN2254"/>
  <c r="CL2254"/>
  <c r="CM2254" s="1"/>
  <c r="CG2254"/>
  <c r="CF2254"/>
  <c r="CE2254"/>
  <c r="CD2254"/>
  <c r="CC2254"/>
  <c r="CB2254"/>
  <c r="CA2254"/>
  <c r="BZ2254"/>
  <c r="BY2254"/>
  <c r="BW2254"/>
  <c r="BX2254" s="1"/>
  <c r="BV2254"/>
  <c r="BU2254"/>
  <c r="BT2254"/>
  <c r="BS2254"/>
  <c r="BR2254"/>
  <c r="BQ2254"/>
  <c r="BP2254"/>
  <c r="BO2254"/>
  <c r="BN2254"/>
  <c r="BM2254"/>
  <c r="BL2254"/>
  <c r="BJ2254"/>
  <c r="BK2254" s="1"/>
  <c r="J2254"/>
  <c r="I2254"/>
  <c r="H2254"/>
  <c r="G2254"/>
  <c r="F2254"/>
  <c r="A2254"/>
  <c r="DN2253"/>
  <c r="DM2253"/>
  <c r="DL2253"/>
  <c r="DJ2253"/>
  <c r="DK2253" s="1"/>
  <c r="DI2253"/>
  <c r="DH2253"/>
  <c r="DG2253"/>
  <c r="DE2253"/>
  <c r="DF2253" s="1"/>
  <c r="DD2253"/>
  <c r="DC2253"/>
  <c r="DB2253"/>
  <c r="DA2253"/>
  <c r="CZ2253"/>
  <c r="CY2253"/>
  <c r="CX2253"/>
  <c r="CV2253"/>
  <c r="CW2253" s="1"/>
  <c r="CU2253"/>
  <c r="CT2253"/>
  <c r="CS2253"/>
  <c r="CR2253"/>
  <c r="CQ2253"/>
  <c r="CP2253"/>
  <c r="CO2253"/>
  <c r="CN2253"/>
  <c r="CL2253"/>
  <c r="CM2253" s="1"/>
  <c r="CG2253"/>
  <c r="CF2253"/>
  <c r="CE2253"/>
  <c r="CD2253"/>
  <c r="CC2253"/>
  <c r="CB2253"/>
  <c r="CA2253"/>
  <c r="BZ2253"/>
  <c r="BY2253"/>
  <c r="BW2253"/>
  <c r="BX2253" s="1"/>
  <c r="BV2253"/>
  <c r="BU2253"/>
  <c r="BT2253"/>
  <c r="BS2253"/>
  <c r="BR2253"/>
  <c r="BQ2253"/>
  <c r="BP2253"/>
  <c r="BO2253"/>
  <c r="BN2253"/>
  <c r="BM2253"/>
  <c r="BL2253"/>
  <c r="BJ2253"/>
  <c r="BK2253" s="1"/>
  <c r="J2253"/>
  <c r="I2253"/>
  <c r="H2253"/>
  <c r="G2253"/>
  <c r="F2253"/>
  <c r="A2253"/>
  <c r="DN2252"/>
  <c r="DM2252"/>
  <c r="DL2252"/>
  <c r="DJ2252"/>
  <c r="DK2252" s="1"/>
  <c r="DI2252"/>
  <c r="DH2252"/>
  <c r="DG2252"/>
  <c r="DE2252"/>
  <c r="DF2252" s="1"/>
  <c r="DD2252"/>
  <c r="DC2252"/>
  <c r="DB2252"/>
  <c r="DA2252"/>
  <c r="CZ2252"/>
  <c r="CY2252"/>
  <c r="CX2252"/>
  <c r="CV2252"/>
  <c r="CW2252" s="1"/>
  <c r="CU2252"/>
  <c r="CT2252"/>
  <c r="CS2252"/>
  <c r="CR2252"/>
  <c r="CQ2252"/>
  <c r="CP2252"/>
  <c r="CO2252"/>
  <c r="CN2252"/>
  <c r="CL2252"/>
  <c r="CM2252" s="1"/>
  <c r="CG2252"/>
  <c r="CF2252"/>
  <c r="CE2252"/>
  <c r="CD2252"/>
  <c r="CC2252"/>
  <c r="CB2252"/>
  <c r="CA2252"/>
  <c r="BZ2252"/>
  <c r="BY2252"/>
  <c r="BW2252"/>
  <c r="BX2252" s="1"/>
  <c r="BV2252"/>
  <c r="BU2252"/>
  <c r="BT2252"/>
  <c r="BS2252"/>
  <c r="BR2252"/>
  <c r="BQ2252"/>
  <c r="BP2252"/>
  <c r="BO2252"/>
  <c r="BN2252"/>
  <c r="BM2252"/>
  <c r="BL2252"/>
  <c r="BJ2252"/>
  <c r="BK2252" s="1"/>
  <c r="J2252"/>
  <c r="I2252"/>
  <c r="H2252"/>
  <c r="G2252"/>
  <c r="F2252"/>
  <c r="A2252"/>
  <c r="DN2251"/>
  <c r="DM2251"/>
  <c r="DL2251"/>
  <c r="DJ2251"/>
  <c r="DK2251" s="1"/>
  <c r="DI2251"/>
  <c r="DH2251"/>
  <c r="DG2251"/>
  <c r="DE2251"/>
  <c r="DF2251" s="1"/>
  <c r="DD2251"/>
  <c r="DC2251"/>
  <c r="DB2251"/>
  <c r="DA2251"/>
  <c r="CZ2251"/>
  <c r="CY2251"/>
  <c r="CX2251"/>
  <c r="CV2251"/>
  <c r="CW2251" s="1"/>
  <c r="CU2251"/>
  <c r="CT2251"/>
  <c r="CS2251"/>
  <c r="CR2251"/>
  <c r="CQ2251"/>
  <c r="CP2251"/>
  <c r="CO2251"/>
  <c r="CN2251"/>
  <c r="CL2251"/>
  <c r="CM2251" s="1"/>
  <c r="CG2251"/>
  <c r="CF2251"/>
  <c r="CE2251"/>
  <c r="CD2251"/>
  <c r="CC2251"/>
  <c r="CB2251"/>
  <c r="CA2251"/>
  <c r="BZ2251"/>
  <c r="BY2251"/>
  <c r="BW2251"/>
  <c r="BX2251" s="1"/>
  <c r="BV2251"/>
  <c r="BU2251"/>
  <c r="BT2251"/>
  <c r="BS2251"/>
  <c r="BR2251"/>
  <c r="BQ2251"/>
  <c r="BP2251"/>
  <c r="BO2251"/>
  <c r="BN2251"/>
  <c r="BM2251"/>
  <c r="BL2251"/>
  <c r="BJ2251"/>
  <c r="BK2251" s="1"/>
  <c r="J2251"/>
  <c r="I2251"/>
  <c r="H2251"/>
  <c r="G2251"/>
  <c r="F2251"/>
  <c r="A2251"/>
  <c r="DN2250"/>
  <c r="DM2250"/>
  <c r="DL2250"/>
  <c r="DJ2250"/>
  <c r="DK2250" s="1"/>
  <c r="DI2250"/>
  <c r="DH2250"/>
  <c r="DG2250"/>
  <c r="DE2250"/>
  <c r="DF2250" s="1"/>
  <c r="DD2250"/>
  <c r="DC2250"/>
  <c r="DB2250"/>
  <c r="DA2250"/>
  <c r="CZ2250"/>
  <c r="CY2250"/>
  <c r="CX2250"/>
  <c r="CV2250"/>
  <c r="CW2250" s="1"/>
  <c r="CU2250"/>
  <c r="CT2250"/>
  <c r="CS2250"/>
  <c r="CR2250"/>
  <c r="CQ2250"/>
  <c r="CP2250"/>
  <c r="CO2250"/>
  <c r="CN2250"/>
  <c r="CL2250"/>
  <c r="CM2250" s="1"/>
  <c r="CG2250"/>
  <c r="CF2250"/>
  <c r="CE2250"/>
  <c r="CD2250"/>
  <c r="CC2250"/>
  <c r="CB2250"/>
  <c r="CA2250"/>
  <c r="BZ2250"/>
  <c r="BY2250"/>
  <c r="BW2250"/>
  <c r="BX2250" s="1"/>
  <c r="BV2250"/>
  <c r="BU2250"/>
  <c r="BT2250"/>
  <c r="BS2250"/>
  <c r="BR2250"/>
  <c r="BQ2250"/>
  <c r="BP2250"/>
  <c r="BO2250"/>
  <c r="BN2250"/>
  <c r="BM2250"/>
  <c r="BL2250"/>
  <c r="BJ2250"/>
  <c r="BK2250" s="1"/>
  <c r="J2250"/>
  <c r="I2250"/>
  <c r="H2250"/>
  <c r="G2250"/>
  <c r="F2250"/>
  <c r="A2250"/>
  <c r="DN2249"/>
  <c r="DM2249"/>
  <c r="DL2249"/>
  <c r="DJ2249"/>
  <c r="DK2249" s="1"/>
  <c r="DI2249"/>
  <c r="DH2249"/>
  <c r="DG2249"/>
  <c r="DE2249"/>
  <c r="DF2249" s="1"/>
  <c r="DD2249"/>
  <c r="DC2249"/>
  <c r="DB2249"/>
  <c r="DA2249"/>
  <c r="CZ2249"/>
  <c r="CY2249"/>
  <c r="CX2249"/>
  <c r="CV2249"/>
  <c r="CW2249" s="1"/>
  <c r="CU2249"/>
  <c r="CT2249"/>
  <c r="CS2249"/>
  <c r="CR2249"/>
  <c r="CQ2249"/>
  <c r="CP2249"/>
  <c r="CO2249"/>
  <c r="CN2249"/>
  <c r="CL2249"/>
  <c r="CM2249" s="1"/>
  <c r="CG2249"/>
  <c r="CF2249"/>
  <c r="CE2249"/>
  <c r="CD2249"/>
  <c r="CC2249"/>
  <c r="CB2249"/>
  <c r="CA2249"/>
  <c r="BZ2249"/>
  <c r="BY2249"/>
  <c r="BW2249"/>
  <c r="BX2249" s="1"/>
  <c r="BV2249"/>
  <c r="BU2249"/>
  <c r="BT2249"/>
  <c r="BS2249"/>
  <c r="BR2249"/>
  <c r="BQ2249"/>
  <c r="BP2249"/>
  <c r="BO2249"/>
  <c r="BN2249"/>
  <c r="BM2249"/>
  <c r="BL2249"/>
  <c r="BJ2249"/>
  <c r="BK2249" s="1"/>
  <c r="J2249"/>
  <c r="I2249"/>
  <c r="H2249"/>
  <c r="G2249"/>
  <c r="F2249"/>
  <c r="A2249"/>
  <c r="DN2248"/>
  <c r="DM2248"/>
  <c r="DL2248"/>
  <c r="DJ2248"/>
  <c r="DK2248" s="1"/>
  <c r="DI2248"/>
  <c r="DH2248"/>
  <c r="DG2248"/>
  <c r="DE2248"/>
  <c r="DF2248" s="1"/>
  <c r="DD2248"/>
  <c r="DC2248"/>
  <c r="DB2248"/>
  <c r="DA2248"/>
  <c r="CZ2248"/>
  <c r="CY2248"/>
  <c r="CX2248"/>
  <c r="CV2248"/>
  <c r="CW2248" s="1"/>
  <c r="CU2248"/>
  <c r="CT2248"/>
  <c r="CS2248"/>
  <c r="CR2248"/>
  <c r="CQ2248"/>
  <c r="CP2248"/>
  <c r="CO2248"/>
  <c r="CN2248"/>
  <c r="CL2248"/>
  <c r="CM2248" s="1"/>
  <c r="CG2248"/>
  <c r="CF2248"/>
  <c r="CE2248"/>
  <c r="CD2248"/>
  <c r="CC2248"/>
  <c r="CB2248"/>
  <c r="CA2248"/>
  <c r="BZ2248"/>
  <c r="BY2248"/>
  <c r="BW2248"/>
  <c r="BX2248" s="1"/>
  <c r="BV2248"/>
  <c r="BU2248"/>
  <c r="BT2248"/>
  <c r="BS2248"/>
  <c r="BR2248"/>
  <c r="BQ2248"/>
  <c r="BP2248"/>
  <c r="BO2248"/>
  <c r="BN2248"/>
  <c r="BM2248"/>
  <c r="BL2248"/>
  <c r="BJ2248"/>
  <c r="BK2248" s="1"/>
  <c r="J2248"/>
  <c r="I2248"/>
  <c r="H2248"/>
  <c r="G2248"/>
  <c r="F2248"/>
  <c r="A2248"/>
  <c r="DN2247"/>
  <c r="DM2247"/>
  <c r="DL2247"/>
  <c r="DJ2247"/>
  <c r="DK2247" s="1"/>
  <c r="DI2247"/>
  <c r="DH2247"/>
  <c r="DG2247"/>
  <c r="DE2247"/>
  <c r="DF2247" s="1"/>
  <c r="DD2247"/>
  <c r="DC2247"/>
  <c r="DB2247"/>
  <c r="DA2247"/>
  <c r="CZ2247"/>
  <c r="CY2247"/>
  <c r="CX2247"/>
  <c r="CV2247"/>
  <c r="CW2247" s="1"/>
  <c r="CU2247"/>
  <c r="CT2247"/>
  <c r="CS2247"/>
  <c r="CR2247"/>
  <c r="CQ2247"/>
  <c r="CP2247"/>
  <c r="CO2247"/>
  <c r="CN2247"/>
  <c r="CL2247"/>
  <c r="CM2247" s="1"/>
  <c r="CG2247"/>
  <c r="CF2247"/>
  <c r="CE2247"/>
  <c r="CD2247"/>
  <c r="CC2247"/>
  <c r="CB2247"/>
  <c r="CA2247"/>
  <c r="BZ2247"/>
  <c r="BY2247"/>
  <c r="BW2247"/>
  <c r="BX2247" s="1"/>
  <c r="BV2247"/>
  <c r="BU2247"/>
  <c r="BT2247"/>
  <c r="BS2247"/>
  <c r="BR2247"/>
  <c r="BQ2247"/>
  <c r="BP2247"/>
  <c r="BO2247"/>
  <c r="BN2247"/>
  <c r="BM2247"/>
  <c r="BL2247"/>
  <c r="BJ2247"/>
  <c r="BK2247" s="1"/>
  <c r="J2247"/>
  <c r="I2247"/>
  <c r="H2247"/>
  <c r="G2247"/>
  <c r="F2247"/>
  <c r="A2247"/>
  <c r="DN2246"/>
  <c r="DM2246"/>
  <c r="DL2246"/>
  <c r="DJ2246"/>
  <c r="DK2246" s="1"/>
  <c r="DI2246"/>
  <c r="DH2246"/>
  <c r="DG2246"/>
  <c r="DE2246"/>
  <c r="DF2246" s="1"/>
  <c r="DD2246"/>
  <c r="DC2246"/>
  <c r="DB2246"/>
  <c r="DA2246"/>
  <c r="CZ2246"/>
  <c r="CY2246"/>
  <c r="CX2246"/>
  <c r="CV2246"/>
  <c r="CW2246" s="1"/>
  <c r="CU2246"/>
  <c r="CT2246"/>
  <c r="CS2246"/>
  <c r="CR2246"/>
  <c r="CQ2246"/>
  <c r="CP2246"/>
  <c r="CO2246"/>
  <c r="CN2246"/>
  <c r="CL2246"/>
  <c r="CM2246" s="1"/>
  <c r="CG2246"/>
  <c r="CF2246"/>
  <c r="CE2246"/>
  <c r="CD2246"/>
  <c r="CC2246"/>
  <c r="CB2246"/>
  <c r="CA2246"/>
  <c r="BZ2246"/>
  <c r="BY2246"/>
  <c r="BW2246"/>
  <c r="BX2246" s="1"/>
  <c r="BV2246"/>
  <c r="BU2246"/>
  <c r="BT2246"/>
  <c r="BS2246"/>
  <c r="BR2246"/>
  <c r="BQ2246"/>
  <c r="BP2246"/>
  <c r="BO2246"/>
  <c r="BN2246"/>
  <c r="BM2246"/>
  <c r="BL2246"/>
  <c r="BJ2246"/>
  <c r="BK2246" s="1"/>
  <c r="J2246"/>
  <c r="I2246"/>
  <c r="H2246"/>
  <c r="G2246"/>
  <c r="F2246"/>
  <c r="A2246"/>
  <c r="DN2245"/>
  <c r="DM2245"/>
  <c r="DL2245"/>
  <c r="DJ2245"/>
  <c r="DK2245" s="1"/>
  <c r="DI2245"/>
  <c r="DH2245"/>
  <c r="DG2245"/>
  <c r="DE2245"/>
  <c r="DF2245" s="1"/>
  <c r="DD2245"/>
  <c r="DC2245"/>
  <c r="DB2245"/>
  <c r="DA2245"/>
  <c r="CZ2245"/>
  <c r="CY2245"/>
  <c r="CX2245"/>
  <c r="CV2245"/>
  <c r="CW2245" s="1"/>
  <c r="CU2245"/>
  <c r="CT2245"/>
  <c r="CS2245"/>
  <c r="CR2245"/>
  <c r="CQ2245"/>
  <c r="CP2245"/>
  <c r="CO2245"/>
  <c r="CN2245"/>
  <c r="CL2245"/>
  <c r="CM2245" s="1"/>
  <c r="CG2245"/>
  <c r="CF2245"/>
  <c r="CE2245"/>
  <c r="CD2245"/>
  <c r="CC2245"/>
  <c r="CB2245"/>
  <c r="CA2245"/>
  <c r="BZ2245"/>
  <c r="BY2245"/>
  <c r="BW2245"/>
  <c r="BX2245" s="1"/>
  <c r="BV2245"/>
  <c r="BU2245"/>
  <c r="BT2245"/>
  <c r="BS2245"/>
  <c r="BR2245"/>
  <c r="BQ2245"/>
  <c r="BP2245"/>
  <c r="BO2245"/>
  <c r="BN2245"/>
  <c r="BM2245"/>
  <c r="BL2245"/>
  <c r="BJ2245"/>
  <c r="BK2245" s="1"/>
  <c r="J2245"/>
  <c r="I2245"/>
  <c r="H2245"/>
  <c r="G2245"/>
  <c r="F2245"/>
  <c r="A2245"/>
  <c r="DN2244"/>
  <c r="DM2244"/>
  <c r="DL2244"/>
  <c r="DJ2244"/>
  <c r="DK2244" s="1"/>
  <c r="DI2244"/>
  <c r="DH2244"/>
  <c r="DG2244"/>
  <c r="DE2244"/>
  <c r="DF2244" s="1"/>
  <c r="DD2244"/>
  <c r="DC2244"/>
  <c r="DB2244"/>
  <c r="DA2244"/>
  <c r="CZ2244"/>
  <c r="CY2244"/>
  <c r="CX2244"/>
  <c r="CV2244"/>
  <c r="CW2244" s="1"/>
  <c r="CU2244"/>
  <c r="CT2244"/>
  <c r="CS2244"/>
  <c r="CR2244"/>
  <c r="CQ2244"/>
  <c r="CP2244"/>
  <c r="CO2244"/>
  <c r="CN2244"/>
  <c r="CL2244"/>
  <c r="CM2244" s="1"/>
  <c r="CG2244"/>
  <c r="CF2244"/>
  <c r="CE2244"/>
  <c r="CD2244"/>
  <c r="CC2244"/>
  <c r="CB2244"/>
  <c r="CA2244"/>
  <c r="BZ2244"/>
  <c r="BY2244"/>
  <c r="BW2244"/>
  <c r="BX2244" s="1"/>
  <c r="BV2244"/>
  <c r="BU2244"/>
  <c r="BT2244"/>
  <c r="BS2244"/>
  <c r="BR2244"/>
  <c r="BQ2244"/>
  <c r="BP2244"/>
  <c r="BO2244"/>
  <c r="BN2244"/>
  <c r="BM2244"/>
  <c r="BL2244"/>
  <c r="BJ2244"/>
  <c r="BK2244" s="1"/>
  <c r="J2244"/>
  <c r="I2244"/>
  <c r="H2244"/>
  <c r="G2244"/>
  <c r="F2244"/>
  <c r="A2244"/>
  <c r="DN2243"/>
  <c r="DM2243"/>
  <c r="DL2243"/>
  <c r="DJ2243"/>
  <c r="DK2243" s="1"/>
  <c r="DI2243"/>
  <c r="DH2243"/>
  <c r="DG2243"/>
  <c r="DE2243"/>
  <c r="DF2243" s="1"/>
  <c r="DD2243"/>
  <c r="DC2243"/>
  <c r="DB2243"/>
  <c r="DA2243"/>
  <c r="CZ2243"/>
  <c r="CY2243"/>
  <c r="CX2243"/>
  <c r="CV2243"/>
  <c r="CW2243" s="1"/>
  <c r="CU2243"/>
  <c r="CT2243"/>
  <c r="CS2243"/>
  <c r="CR2243"/>
  <c r="CQ2243"/>
  <c r="CP2243"/>
  <c r="CO2243"/>
  <c r="CN2243"/>
  <c r="CL2243"/>
  <c r="CM2243" s="1"/>
  <c r="CG2243"/>
  <c r="CF2243"/>
  <c r="CE2243"/>
  <c r="CD2243"/>
  <c r="CC2243"/>
  <c r="CB2243"/>
  <c r="CA2243"/>
  <c r="BZ2243"/>
  <c r="BY2243"/>
  <c r="BW2243"/>
  <c r="BX2243" s="1"/>
  <c r="BV2243"/>
  <c r="BU2243"/>
  <c r="BT2243"/>
  <c r="BS2243"/>
  <c r="BR2243"/>
  <c r="BQ2243"/>
  <c r="BP2243"/>
  <c r="BO2243"/>
  <c r="BN2243"/>
  <c r="BM2243"/>
  <c r="BL2243"/>
  <c r="BJ2243"/>
  <c r="BK2243" s="1"/>
  <c r="J2243"/>
  <c r="I2243"/>
  <c r="H2243"/>
  <c r="G2243"/>
  <c r="F2243"/>
  <c r="A2243"/>
  <c r="DN2242"/>
  <c r="DM2242"/>
  <c r="DL2242"/>
  <c r="DJ2242"/>
  <c r="DK2242" s="1"/>
  <c r="DI2242"/>
  <c r="DH2242"/>
  <c r="DG2242"/>
  <c r="DE2242"/>
  <c r="DF2242" s="1"/>
  <c r="DD2242"/>
  <c r="DC2242"/>
  <c r="DB2242"/>
  <c r="DA2242"/>
  <c r="CZ2242"/>
  <c r="CY2242"/>
  <c r="CX2242"/>
  <c r="CV2242"/>
  <c r="CW2242" s="1"/>
  <c r="CU2242"/>
  <c r="CT2242"/>
  <c r="CS2242"/>
  <c r="CR2242"/>
  <c r="CQ2242"/>
  <c r="CP2242"/>
  <c r="CO2242"/>
  <c r="CN2242"/>
  <c r="CL2242"/>
  <c r="CM2242" s="1"/>
  <c r="CG2242"/>
  <c r="CF2242"/>
  <c r="CE2242"/>
  <c r="CD2242"/>
  <c r="CC2242"/>
  <c r="CB2242"/>
  <c r="CA2242"/>
  <c r="BZ2242"/>
  <c r="BY2242"/>
  <c r="BW2242"/>
  <c r="BX2242" s="1"/>
  <c r="BV2242"/>
  <c r="BU2242"/>
  <c r="BT2242"/>
  <c r="BS2242"/>
  <c r="BR2242"/>
  <c r="BQ2242"/>
  <c r="BP2242"/>
  <c r="BO2242"/>
  <c r="BN2242"/>
  <c r="BM2242"/>
  <c r="BL2242"/>
  <c r="BJ2242"/>
  <c r="BK2242" s="1"/>
  <c r="J2242"/>
  <c r="I2242"/>
  <c r="H2242"/>
  <c r="G2242"/>
  <c r="F2242"/>
  <c r="A2242"/>
  <c r="DN2241"/>
  <c r="DM2241"/>
  <c r="DL2241"/>
  <c r="DJ2241"/>
  <c r="DK2241" s="1"/>
  <c r="DI2241"/>
  <c r="DH2241"/>
  <c r="DG2241"/>
  <c r="DE2241"/>
  <c r="DF2241" s="1"/>
  <c r="DD2241"/>
  <c r="DC2241"/>
  <c r="DB2241"/>
  <c r="DA2241"/>
  <c r="CZ2241"/>
  <c r="CY2241"/>
  <c r="CX2241"/>
  <c r="CV2241"/>
  <c r="CW2241" s="1"/>
  <c r="CU2241"/>
  <c r="CT2241"/>
  <c r="CS2241"/>
  <c r="CR2241"/>
  <c r="CQ2241"/>
  <c r="CP2241"/>
  <c r="CO2241"/>
  <c r="CN2241"/>
  <c r="CL2241"/>
  <c r="CM2241" s="1"/>
  <c r="CG2241"/>
  <c r="CF2241"/>
  <c r="CE2241"/>
  <c r="CD2241"/>
  <c r="CC2241"/>
  <c r="CB2241"/>
  <c r="CA2241"/>
  <c r="BZ2241"/>
  <c r="BY2241"/>
  <c r="BW2241"/>
  <c r="BX2241" s="1"/>
  <c r="BV2241"/>
  <c r="BU2241"/>
  <c r="BT2241"/>
  <c r="BS2241"/>
  <c r="BR2241"/>
  <c r="BQ2241"/>
  <c r="BP2241"/>
  <c r="BO2241"/>
  <c r="BN2241"/>
  <c r="BM2241"/>
  <c r="BL2241"/>
  <c r="BJ2241"/>
  <c r="BK2241" s="1"/>
  <c r="J2241"/>
  <c r="I2241"/>
  <c r="H2241"/>
  <c r="G2241"/>
  <c r="F2241"/>
  <c r="A2241"/>
  <c r="DN2240"/>
  <c r="DM2240"/>
  <c r="DL2240"/>
  <c r="DJ2240"/>
  <c r="DK2240" s="1"/>
  <c r="DI2240"/>
  <c r="DH2240"/>
  <c r="DG2240"/>
  <c r="DE2240"/>
  <c r="DF2240" s="1"/>
  <c r="DD2240"/>
  <c r="DC2240"/>
  <c r="DB2240"/>
  <c r="DA2240"/>
  <c r="CZ2240"/>
  <c r="CY2240"/>
  <c r="CX2240"/>
  <c r="CV2240"/>
  <c r="CW2240" s="1"/>
  <c r="CU2240"/>
  <c r="CT2240"/>
  <c r="CS2240"/>
  <c r="CR2240"/>
  <c r="CQ2240"/>
  <c r="CP2240"/>
  <c r="CO2240"/>
  <c r="CN2240"/>
  <c r="CL2240"/>
  <c r="CM2240" s="1"/>
  <c r="CG2240"/>
  <c r="CF2240"/>
  <c r="CE2240"/>
  <c r="CD2240"/>
  <c r="CC2240"/>
  <c r="CB2240"/>
  <c r="CA2240"/>
  <c r="BZ2240"/>
  <c r="BY2240"/>
  <c r="BW2240"/>
  <c r="BX2240" s="1"/>
  <c r="BV2240"/>
  <c r="BU2240"/>
  <c r="BT2240"/>
  <c r="BS2240"/>
  <c r="BR2240"/>
  <c r="BQ2240"/>
  <c r="BP2240"/>
  <c r="BO2240"/>
  <c r="BN2240"/>
  <c r="BM2240"/>
  <c r="BL2240"/>
  <c r="BJ2240"/>
  <c r="BK2240" s="1"/>
  <c r="J2240"/>
  <c r="I2240"/>
  <c r="H2240"/>
  <c r="G2240"/>
  <c r="F2240"/>
  <c r="A2240"/>
  <c r="DN2239"/>
  <c r="DM2239"/>
  <c r="DL2239"/>
  <c r="DJ2239"/>
  <c r="DK2239" s="1"/>
  <c r="DI2239"/>
  <c r="DH2239"/>
  <c r="DG2239"/>
  <c r="DE2239"/>
  <c r="DF2239" s="1"/>
  <c r="DD2239"/>
  <c r="DC2239"/>
  <c r="DB2239"/>
  <c r="DA2239"/>
  <c r="CZ2239"/>
  <c r="CY2239"/>
  <c r="CX2239"/>
  <c r="CV2239"/>
  <c r="CW2239" s="1"/>
  <c r="CU2239"/>
  <c r="CT2239"/>
  <c r="CS2239"/>
  <c r="CR2239"/>
  <c r="CQ2239"/>
  <c r="CP2239"/>
  <c r="CO2239"/>
  <c r="CN2239"/>
  <c r="CL2239"/>
  <c r="CM2239" s="1"/>
  <c r="CG2239"/>
  <c r="CF2239"/>
  <c r="CE2239"/>
  <c r="CD2239"/>
  <c r="CC2239"/>
  <c r="CB2239"/>
  <c r="CA2239"/>
  <c r="BZ2239"/>
  <c r="BY2239"/>
  <c r="BW2239"/>
  <c r="BX2239" s="1"/>
  <c r="BV2239"/>
  <c r="BU2239"/>
  <c r="BT2239"/>
  <c r="BS2239"/>
  <c r="BR2239"/>
  <c r="BQ2239"/>
  <c r="BP2239"/>
  <c r="BO2239"/>
  <c r="BN2239"/>
  <c r="BM2239"/>
  <c r="BL2239"/>
  <c r="BJ2239"/>
  <c r="BK2239" s="1"/>
  <c r="J2239"/>
  <c r="I2239"/>
  <c r="H2239"/>
  <c r="G2239"/>
  <c r="F2239"/>
  <c r="A2239"/>
  <c r="DN2238"/>
  <c r="DM2238"/>
  <c r="DL2238"/>
  <c r="DJ2238"/>
  <c r="DK2238" s="1"/>
  <c r="DI2238"/>
  <c r="DH2238"/>
  <c r="DG2238"/>
  <c r="DE2238"/>
  <c r="DF2238" s="1"/>
  <c r="DD2238"/>
  <c r="DC2238"/>
  <c r="DB2238"/>
  <c r="DA2238"/>
  <c r="CZ2238"/>
  <c r="CY2238"/>
  <c r="CX2238"/>
  <c r="CV2238"/>
  <c r="CW2238" s="1"/>
  <c r="CU2238"/>
  <c r="CT2238"/>
  <c r="CS2238"/>
  <c r="CR2238"/>
  <c r="CQ2238"/>
  <c r="CP2238"/>
  <c r="CO2238"/>
  <c r="CN2238"/>
  <c r="CL2238"/>
  <c r="CM2238" s="1"/>
  <c r="CG2238"/>
  <c r="CF2238"/>
  <c r="CE2238"/>
  <c r="CD2238"/>
  <c r="CC2238"/>
  <c r="CB2238"/>
  <c r="CA2238"/>
  <c r="BZ2238"/>
  <c r="BY2238"/>
  <c r="BW2238"/>
  <c r="BX2238" s="1"/>
  <c r="BV2238"/>
  <c r="BU2238"/>
  <c r="BT2238"/>
  <c r="BS2238"/>
  <c r="BR2238"/>
  <c r="BQ2238"/>
  <c r="BP2238"/>
  <c r="BO2238"/>
  <c r="BN2238"/>
  <c r="BM2238"/>
  <c r="BL2238"/>
  <c r="BJ2238"/>
  <c r="BK2238" s="1"/>
  <c r="J2238"/>
  <c r="I2238"/>
  <c r="H2238"/>
  <c r="G2238"/>
  <c r="F2238"/>
  <c r="A2238"/>
  <c r="DN2237"/>
  <c r="DM2237"/>
  <c r="DL2237"/>
  <c r="DJ2237"/>
  <c r="DK2237" s="1"/>
  <c r="DI2237"/>
  <c r="DH2237"/>
  <c r="DG2237"/>
  <c r="DE2237"/>
  <c r="DF2237" s="1"/>
  <c r="DD2237"/>
  <c r="DC2237"/>
  <c r="DB2237"/>
  <c r="DA2237"/>
  <c r="CZ2237"/>
  <c r="CY2237"/>
  <c r="CX2237"/>
  <c r="CV2237"/>
  <c r="CW2237" s="1"/>
  <c r="CU2237"/>
  <c r="CT2237"/>
  <c r="CS2237"/>
  <c r="CR2237"/>
  <c r="CQ2237"/>
  <c r="CP2237"/>
  <c r="CO2237"/>
  <c r="CN2237"/>
  <c r="CL2237"/>
  <c r="CM2237" s="1"/>
  <c r="CG2237"/>
  <c r="CF2237"/>
  <c r="CE2237"/>
  <c r="CD2237"/>
  <c r="CC2237"/>
  <c r="CB2237"/>
  <c r="CA2237"/>
  <c r="BZ2237"/>
  <c r="BY2237"/>
  <c r="BW2237"/>
  <c r="BX2237" s="1"/>
  <c r="BV2237"/>
  <c r="BU2237"/>
  <c r="BT2237"/>
  <c r="BS2237"/>
  <c r="BR2237"/>
  <c r="BQ2237"/>
  <c r="BP2237"/>
  <c r="BO2237"/>
  <c r="BN2237"/>
  <c r="BM2237"/>
  <c r="BL2237"/>
  <c r="BJ2237"/>
  <c r="BK2237" s="1"/>
  <c r="J2237"/>
  <c r="I2237"/>
  <c r="H2237"/>
  <c r="G2237"/>
  <c r="F2237"/>
  <c r="A2237"/>
  <c r="DN2236"/>
  <c r="DM2236"/>
  <c r="DL2236"/>
  <c r="DJ2236"/>
  <c r="DK2236" s="1"/>
  <c r="DI2236"/>
  <c r="DH2236"/>
  <c r="DG2236"/>
  <c r="DE2236"/>
  <c r="DF2236" s="1"/>
  <c r="DD2236"/>
  <c r="DC2236"/>
  <c r="DB2236"/>
  <c r="DA2236"/>
  <c r="CZ2236"/>
  <c r="CY2236"/>
  <c r="CX2236"/>
  <c r="CV2236"/>
  <c r="CW2236" s="1"/>
  <c r="CU2236"/>
  <c r="CT2236"/>
  <c r="CS2236"/>
  <c r="CR2236"/>
  <c r="CQ2236"/>
  <c r="CP2236"/>
  <c r="CO2236"/>
  <c r="CN2236"/>
  <c r="CL2236"/>
  <c r="CM2236" s="1"/>
  <c r="CG2236"/>
  <c r="CF2236"/>
  <c r="CE2236"/>
  <c r="CD2236"/>
  <c r="CC2236"/>
  <c r="CB2236"/>
  <c r="CA2236"/>
  <c r="BZ2236"/>
  <c r="BY2236"/>
  <c r="BW2236"/>
  <c r="BX2236" s="1"/>
  <c r="BV2236"/>
  <c r="BU2236"/>
  <c r="BT2236"/>
  <c r="BS2236"/>
  <c r="BR2236"/>
  <c r="BQ2236"/>
  <c r="BP2236"/>
  <c r="BO2236"/>
  <c r="BN2236"/>
  <c r="BM2236"/>
  <c r="BL2236"/>
  <c r="BJ2236"/>
  <c r="BK2236" s="1"/>
  <c r="J2236"/>
  <c r="I2236"/>
  <c r="H2236"/>
  <c r="G2236"/>
  <c r="F2236"/>
  <c r="A2236"/>
  <c r="DN2235"/>
  <c r="DM2235"/>
  <c r="DL2235"/>
  <c r="DJ2235"/>
  <c r="DK2235" s="1"/>
  <c r="DI2235"/>
  <c r="DH2235"/>
  <c r="DG2235"/>
  <c r="DE2235"/>
  <c r="DF2235" s="1"/>
  <c r="DD2235"/>
  <c r="DC2235"/>
  <c r="DB2235"/>
  <c r="DA2235"/>
  <c r="CZ2235"/>
  <c r="CY2235"/>
  <c r="CX2235"/>
  <c r="CV2235"/>
  <c r="CW2235" s="1"/>
  <c r="CU2235"/>
  <c r="CT2235"/>
  <c r="CS2235"/>
  <c r="CR2235"/>
  <c r="CQ2235"/>
  <c r="CP2235"/>
  <c r="CO2235"/>
  <c r="CN2235"/>
  <c r="CL2235"/>
  <c r="CM2235" s="1"/>
  <c r="CG2235"/>
  <c r="CF2235"/>
  <c r="CE2235"/>
  <c r="CD2235"/>
  <c r="CC2235"/>
  <c r="CB2235"/>
  <c r="CA2235"/>
  <c r="BZ2235"/>
  <c r="BY2235"/>
  <c r="BW2235"/>
  <c r="BX2235" s="1"/>
  <c r="BV2235"/>
  <c r="BU2235"/>
  <c r="BT2235"/>
  <c r="BS2235"/>
  <c r="BR2235"/>
  <c r="BQ2235"/>
  <c r="BP2235"/>
  <c r="BO2235"/>
  <c r="BN2235"/>
  <c r="BM2235"/>
  <c r="BL2235"/>
  <c r="BJ2235"/>
  <c r="BK2235" s="1"/>
  <c r="J2235"/>
  <c r="I2235"/>
  <c r="H2235"/>
  <c r="G2235"/>
  <c r="F2235"/>
  <c r="A2235"/>
  <c r="DN2234"/>
  <c r="DM2234"/>
  <c r="DL2234"/>
  <c r="DJ2234"/>
  <c r="DK2234" s="1"/>
  <c r="DI2234"/>
  <c r="DH2234"/>
  <c r="DG2234"/>
  <c r="DE2234"/>
  <c r="DF2234" s="1"/>
  <c r="DD2234"/>
  <c r="DC2234"/>
  <c r="DB2234"/>
  <c r="DA2234"/>
  <c r="CZ2234"/>
  <c r="CY2234"/>
  <c r="CX2234"/>
  <c r="CV2234"/>
  <c r="CW2234" s="1"/>
  <c r="CU2234"/>
  <c r="CT2234"/>
  <c r="CS2234"/>
  <c r="CR2234"/>
  <c r="CQ2234"/>
  <c r="CP2234"/>
  <c r="CO2234"/>
  <c r="CN2234"/>
  <c r="CL2234"/>
  <c r="CM2234" s="1"/>
  <c r="CG2234"/>
  <c r="CF2234"/>
  <c r="CE2234"/>
  <c r="CD2234"/>
  <c r="CC2234"/>
  <c r="CB2234"/>
  <c r="CA2234"/>
  <c r="BZ2234"/>
  <c r="BY2234"/>
  <c r="BW2234"/>
  <c r="BX2234" s="1"/>
  <c r="BV2234"/>
  <c r="BU2234"/>
  <c r="BT2234"/>
  <c r="BS2234"/>
  <c r="BR2234"/>
  <c r="BQ2234"/>
  <c r="BP2234"/>
  <c r="BO2234"/>
  <c r="BN2234"/>
  <c r="BM2234"/>
  <c r="BL2234"/>
  <c r="BJ2234"/>
  <c r="BK2234" s="1"/>
  <c r="J2234"/>
  <c r="I2234"/>
  <c r="H2234"/>
  <c r="G2234"/>
  <c r="F2234"/>
  <c r="A2234"/>
  <c r="DN2233"/>
  <c r="DM2233"/>
  <c r="DL2233"/>
  <c r="DJ2233"/>
  <c r="DK2233" s="1"/>
  <c r="DI2233"/>
  <c r="DH2233"/>
  <c r="DG2233"/>
  <c r="DE2233"/>
  <c r="DF2233" s="1"/>
  <c r="DD2233"/>
  <c r="DC2233"/>
  <c r="DB2233"/>
  <c r="DA2233"/>
  <c r="CZ2233"/>
  <c r="CY2233"/>
  <c r="CX2233"/>
  <c r="CV2233"/>
  <c r="CW2233" s="1"/>
  <c r="CU2233"/>
  <c r="CT2233"/>
  <c r="CS2233"/>
  <c r="CR2233"/>
  <c r="CQ2233"/>
  <c r="CP2233"/>
  <c r="CO2233"/>
  <c r="CN2233"/>
  <c r="CL2233"/>
  <c r="CM2233" s="1"/>
  <c r="CG2233"/>
  <c r="CF2233"/>
  <c r="CE2233"/>
  <c r="CD2233"/>
  <c r="CC2233"/>
  <c r="CB2233"/>
  <c r="CA2233"/>
  <c r="BZ2233"/>
  <c r="BY2233"/>
  <c r="BW2233"/>
  <c r="BX2233" s="1"/>
  <c r="BV2233"/>
  <c r="BU2233"/>
  <c r="BT2233"/>
  <c r="BS2233"/>
  <c r="BR2233"/>
  <c r="BQ2233"/>
  <c r="BP2233"/>
  <c r="BO2233"/>
  <c r="BN2233"/>
  <c r="BM2233"/>
  <c r="BL2233"/>
  <c r="BJ2233"/>
  <c r="BK2233" s="1"/>
  <c r="J2233"/>
  <c r="I2233"/>
  <c r="H2233"/>
  <c r="G2233"/>
  <c r="F2233"/>
  <c r="A2233"/>
  <c r="DN2232"/>
  <c r="DM2232"/>
  <c r="DL2232"/>
  <c r="DJ2232"/>
  <c r="DK2232" s="1"/>
  <c r="DI2232"/>
  <c r="DH2232"/>
  <c r="DG2232"/>
  <c r="DE2232"/>
  <c r="DF2232" s="1"/>
  <c r="DD2232"/>
  <c r="DC2232"/>
  <c r="DB2232"/>
  <c r="DA2232"/>
  <c r="CZ2232"/>
  <c r="CY2232"/>
  <c r="CX2232"/>
  <c r="CV2232"/>
  <c r="CW2232" s="1"/>
  <c r="CU2232"/>
  <c r="CT2232"/>
  <c r="CS2232"/>
  <c r="CR2232"/>
  <c r="CQ2232"/>
  <c r="CP2232"/>
  <c r="CO2232"/>
  <c r="CN2232"/>
  <c r="CL2232"/>
  <c r="CM2232" s="1"/>
  <c r="CG2232"/>
  <c r="CF2232"/>
  <c r="CE2232"/>
  <c r="CD2232"/>
  <c r="CC2232"/>
  <c r="CB2232"/>
  <c r="CA2232"/>
  <c r="BZ2232"/>
  <c r="BY2232"/>
  <c r="BW2232"/>
  <c r="BX2232" s="1"/>
  <c r="BV2232"/>
  <c r="BU2232"/>
  <c r="BT2232"/>
  <c r="BS2232"/>
  <c r="BR2232"/>
  <c r="BQ2232"/>
  <c r="BP2232"/>
  <c r="BO2232"/>
  <c r="BN2232"/>
  <c r="BM2232"/>
  <c r="BL2232"/>
  <c r="BJ2232"/>
  <c r="BK2232" s="1"/>
  <c r="J2232"/>
  <c r="I2232"/>
  <c r="H2232"/>
  <c r="G2232"/>
  <c r="F2232"/>
  <c r="A2232"/>
  <c r="DN2231"/>
  <c r="DM2231"/>
  <c r="DL2231"/>
  <c r="DJ2231"/>
  <c r="DK2231" s="1"/>
  <c r="DI2231"/>
  <c r="DH2231"/>
  <c r="DG2231"/>
  <c r="DE2231"/>
  <c r="DF2231" s="1"/>
  <c r="DD2231"/>
  <c r="DC2231"/>
  <c r="DB2231"/>
  <c r="DA2231"/>
  <c r="CZ2231"/>
  <c r="CY2231"/>
  <c r="CX2231"/>
  <c r="CV2231"/>
  <c r="CW2231" s="1"/>
  <c r="CU2231"/>
  <c r="CT2231"/>
  <c r="CS2231"/>
  <c r="CR2231"/>
  <c r="CQ2231"/>
  <c r="CP2231"/>
  <c r="CO2231"/>
  <c r="CN2231"/>
  <c r="CL2231"/>
  <c r="CM2231" s="1"/>
  <c r="CG2231"/>
  <c r="CF2231"/>
  <c r="CE2231"/>
  <c r="CD2231"/>
  <c r="CC2231"/>
  <c r="CB2231"/>
  <c r="CA2231"/>
  <c r="BZ2231"/>
  <c r="BY2231"/>
  <c r="BW2231"/>
  <c r="BX2231" s="1"/>
  <c r="BV2231"/>
  <c r="BU2231"/>
  <c r="BT2231"/>
  <c r="BS2231"/>
  <c r="BR2231"/>
  <c r="BQ2231"/>
  <c r="BP2231"/>
  <c r="BO2231"/>
  <c r="BN2231"/>
  <c r="BM2231"/>
  <c r="BL2231"/>
  <c r="BJ2231"/>
  <c r="BK2231" s="1"/>
  <c r="J2231"/>
  <c r="I2231"/>
  <c r="H2231"/>
  <c r="G2231"/>
  <c r="F2231"/>
  <c r="A2231"/>
  <c r="DN2230"/>
  <c r="DM2230"/>
  <c r="DL2230"/>
  <c r="DJ2230"/>
  <c r="DK2230" s="1"/>
  <c r="DI2230"/>
  <c r="DH2230"/>
  <c r="DG2230"/>
  <c r="DE2230"/>
  <c r="DF2230" s="1"/>
  <c r="DD2230"/>
  <c r="DC2230"/>
  <c r="DB2230"/>
  <c r="DA2230"/>
  <c r="CZ2230"/>
  <c r="CY2230"/>
  <c r="CX2230"/>
  <c r="CV2230"/>
  <c r="CW2230" s="1"/>
  <c r="CU2230"/>
  <c r="CT2230"/>
  <c r="CS2230"/>
  <c r="CR2230"/>
  <c r="CQ2230"/>
  <c r="CP2230"/>
  <c r="CO2230"/>
  <c r="CN2230"/>
  <c r="CL2230"/>
  <c r="CM2230" s="1"/>
  <c r="CG2230"/>
  <c r="CF2230"/>
  <c r="CE2230"/>
  <c r="CD2230"/>
  <c r="CC2230"/>
  <c r="CB2230"/>
  <c r="CA2230"/>
  <c r="BZ2230"/>
  <c r="BY2230"/>
  <c r="BW2230"/>
  <c r="BX2230" s="1"/>
  <c r="BV2230"/>
  <c r="BU2230"/>
  <c r="BT2230"/>
  <c r="BS2230"/>
  <c r="BR2230"/>
  <c r="BQ2230"/>
  <c r="BP2230"/>
  <c r="BO2230"/>
  <c r="BN2230"/>
  <c r="BM2230"/>
  <c r="BL2230"/>
  <c r="BJ2230"/>
  <c r="BK2230" s="1"/>
  <c r="J2230"/>
  <c r="I2230"/>
  <c r="H2230"/>
  <c r="G2230"/>
  <c r="F2230"/>
  <c r="A2230"/>
  <c r="DN2229"/>
  <c r="DM2229"/>
  <c r="DL2229"/>
  <c r="DJ2229"/>
  <c r="DK2229" s="1"/>
  <c r="DI2229"/>
  <c r="DH2229"/>
  <c r="DG2229"/>
  <c r="DE2229"/>
  <c r="DF2229" s="1"/>
  <c r="DD2229"/>
  <c r="DC2229"/>
  <c r="DB2229"/>
  <c r="DA2229"/>
  <c r="CZ2229"/>
  <c r="CY2229"/>
  <c r="CX2229"/>
  <c r="CV2229"/>
  <c r="CW2229" s="1"/>
  <c r="CU2229"/>
  <c r="CT2229"/>
  <c r="CS2229"/>
  <c r="CR2229"/>
  <c r="CQ2229"/>
  <c r="CP2229"/>
  <c r="CO2229"/>
  <c r="CN2229"/>
  <c r="CL2229"/>
  <c r="CM2229" s="1"/>
  <c r="CG2229"/>
  <c r="CF2229"/>
  <c r="CE2229"/>
  <c r="CD2229"/>
  <c r="CC2229"/>
  <c r="CB2229"/>
  <c r="CA2229"/>
  <c r="BZ2229"/>
  <c r="BY2229"/>
  <c r="BW2229"/>
  <c r="BX2229" s="1"/>
  <c r="BV2229"/>
  <c r="BU2229"/>
  <c r="BT2229"/>
  <c r="BS2229"/>
  <c r="BR2229"/>
  <c r="BQ2229"/>
  <c r="BP2229"/>
  <c r="BO2229"/>
  <c r="BN2229"/>
  <c r="BM2229"/>
  <c r="BL2229"/>
  <c r="BJ2229"/>
  <c r="BK2229" s="1"/>
  <c r="J2229"/>
  <c r="I2229"/>
  <c r="H2229"/>
  <c r="G2229"/>
  <c r="F2229"/>
  <c r="A2229"/>
  <c r="DN2228"/>
  <c r="DM2228"/>
  <c r="DL2228"/>
  <c r="DJ2228"/>
  <c r="DK2228" s="1"/>
  <c r="DI2228"/>
  <c r="DH2228"/>
  <c r="DG2228"/>
  <c r="DE2228"/>
  <c r="DF2228" s="1"/>
  <c r="DD2228"/>
  <c r="DC2228"/>
  <c r="DB2228"/>
  <c r="DA2228"/>
  <c r="CZ2228"/>
  <c r="CY2228"/>
  <c r="CX2228"/>
  <c r="CV2228"/>
  <c r="CW2228" s="1"/>
  <c r="CU2228"/>
  <c r="CT2228"/>
  <c r="CS2228"/>
  <c r="CR2228"/>
  <c r="CQ2228"/>
  <c r="CP2228"/>
  <c r="CO2228"/>
  <c r="CN2228"/>
  <c r="CL2228"/>
  <c r="CM2228" s="1"/>
  <c r="CG2228"/>
  <c r="CF2228"/>
  <c r="CE2228"/>
  <c r="CD2228"/>
  <c r="CC2228"/>
  <c r="CB2228"/>
  <c r="CA2228"/>
  <c r="BZ2228"/>
  <c r="BY2228"/>
  <c r="BW2228"/>
  <c r="BX2228" s="1"/>
  <c r="BV2228"/>
  <c r="BU2228"/>
  <c r="BT2228"/>
  <c r="BS2228"/>
  <c r="BR2228"/>
  <c r="BQ2228"/>
  <c r="BP2228"/>
  <c r="BO2228"/>
  <c r="BN2228"/>
  <c r="BM2228"/>
  <c r="BL2228"/>
  <c r="BJ2228"/>
  <c r="BK2228" s="1"/>
  <c r="J2228"/>
  <c r="I2228"/>
  <c r="H2228"/>
  <c r="G2228"/>
  <c r="F2228"/>
  <c r="A2228"/>
  <c r="DN2227"/>
  <c r="DM2227"/>
  <c r="DL2227"/>
  <c r="DJ2227"/>
  <c r="DK2227" s="1"/>
  <c r="DI2227"/>
  <c r="DH2227"/>
  <c r="DG2227"/>
  <c r="DE2227"/>
  <c r="DF2227" s="1"/>
  <c r="DD2227"/>
  <c r="DC2227"/>
  <c r="DB2227"/>
  <c r="DA2227"/>
  <c r="CZ2227"/>
  <c r="CY2227"/>
  <c r="CX2227"/>
  <c r="CV2227"/>
  <c r="CW2227" s="1"/>
  <c r="CU2227"/>
  <c r="CT2227"/>
  <c r="CS2227"/>
  <c r="CR2227"/>
  <c r="CQ2227"/>
  <c r="CP2227"/>
  <c r="CO2227"/>
  <c r="CN2227"/>
  <c r="CL2227"/>
  <c r="CM2227" s="1"/>
  <c r="CG2227"/>
  <c r="CF2227"/>
  <c r="CE2227"/>
  <c r="CD2227"/>
  <c r="CC2227"/>
  <c r="CB2227"/>
  <c r="CA2227"/>
  <c r="BZ2227"/>
  <c r="BY2227"/>
  <c r="BW2227"/>
  <c r="BX2227" s="1"/>
  <c r="BV2227"/>
  <c r="BU2227"/>
  <c r="BT2227"/>
  <c r="BS2227"/>
  <c r="BR2227"/>
  <c r="BQ2227"/>
  <c r="BP2227"/>
  <c r="BO2227"/>
  <c r="BN2227"/>
  <c r="BM2227"/>
  <c r="BL2227"/>
  <c r="BJ2227"/>
  <c r="BK2227" s="1"/>
  <c r="J2227"/>
  <c r="I2227"/>
  <c r="H2227"/>
  <c r="G2227"/>
  <c r="F2227"/>
  <c r="A2227"/>
  <c r="DN2226"/>
  <c r="DM2226"/>
  <c r="DL2226"/>
  <c r="DJ2226"/>
  <c r="DK2226" s="1"/>
  <c r="DI2226"/>
  <c r="DH2226"/>
  <c r="DG2226"/>
  <c r="DE2226"/>
  <c r="DF2226" s="1"/>
  <c r="DD2226"/>
  <c r="DC2226"/>
  <c r="DB2226"/>
  <c r="DA2226"/>
  <c r="CZ2226"/>
  <c r="CY2226"/>
  <c r="CX2226"/>
  <c r="CV2226"/>
  <c r="CW2226" s="1"/>
  <c r="CU2226"/>
  <c r="CT2226"/>
  <c r="CS2226"/>
  <c r="CR2226"/>
  <c r="CQ2226"/>
  <c r="CP2226"/>
  <c r="CO2226"/>
  <c r="CN2226"/>
  <c r="CL2226"/>
  <c r="CM2226" s="1"/>
  <c r="CG2226"/>
  <c r="CF2226"/>
  <c r="CE2226"/>
  <c r="CD2226"/>
  <c r="CC2226"/>
  <c r="CB2226"/>
  <c r="CA2226"/>
  <c r="BZ2226"/>
  <c r="BY2226"/>
  <c r="BW2226"/>
  <c r="BX2226" s="1"/>
  <c r="BV2226"/>
  <c r="BU2226"/>
  <c r="BT2226"/>
  <c r="BS2226"/>
  <c r="BR2226"/>
  <c r="BQ2226"/>
  <c r="BP2226"/>
  <c r="BO2226"/>
  <c r="BN2226"/>
  <c r="BM2226"/>
  <c r="BL2226"/>
  <c r="BJ2226"/>
  <c r="BK2226" s="1"/>
  <c r="J2226"/>
  <c r="I2226"/>
  <c r="H2226"/>
  <c r="G2226"/>
  <c r="F2226"/>
  <c r="A2226"/>
  <c r="DN2225"/>
  <c r="DM2225"/>
  <c r="DL2225"/>
  <c r="DJ2225"/>
  <c r="DK2225" s="1"/>
  <c r="DI2225"/>
  <c r="DH2225"/>
  <c r="DG2225"/>
  <c r="DE2225"/>
  <c r="DF2225" s="1"/>
  <c r="DD2225"/>
  <c r="DC2225"/>
  <c r="DB2225"/>
  <c r="DA2225"/>
  <c r="CZ2225"/>
  <c r="CY2225"/>
  <c r="CX2225"/>
  <c r="CV2225"/>
  <c r="CW2225" s="1"/>
  <c r="CU2225"/>
  <c r="CT2225"/>
  <c r="CS2225"/>
  <c r="CR2225"/>
  <c r="CQ2225"/>
  <c r="CP2225"/>
  <c r="CO2225"/>
  <c r="CN2225"/>
  <c r="CL2225"/>
  <c r="CM2225" s="1"/>
  <c r="CG2225"/>
  <c r="CF2225"/>
  <c r="CE2225"/>
  <c r="CD2225"/>
  <c r="CC2225"/>
  <c r="CB2225"/>
  <c r="CA2225"/>
  <c r="BZ2225"/>
  <c r="BY2225"/>
  <c r="BW2225"/>
  <c r="BX2225" s="1"/>
  <c r="BV2225"/>
  <c r="BU2225"/>
  <c r="BT2225"/>
  <c r="BS2225"/>
  <c r="BR2225"/>
  <c r="BQ2225"/>
  <c r="BP2225"/>
  <c r="BO2225"/>
  <c r="BN2225"/>
  <c r="BM2225"/>
  <c r="BL2225"/>
  <c r="BJ2225"/>
  <c r="BK2225" s="1"/>
  <c r="J2225"/>
  <c r="I2225"/>
  <c r="H2225"/>
  <c r="G2225"/>
  <c r="F2225"/>
  <c r="A2225"/>
  <c r="DN2224"/>
  <c r="DM2224"/>
  <c r="DL2224"/>
  <c r="DJ2224"/>
  <c r="DK2224" s="1"/>
  <c r="DI2224"/>
  <c r="DH2224"/>
  <c r="DG2224"/>
  <c r="DE2224"/>
  <c r="DF2224" s="1"/>
  <c r="DD2224"/>
  <c r="DC2224"/>
  <c r="DB2224"/>
  <c r="DA2224"/>
  <c r="CZ2224"/>
  <c r="CY2224"/>
  <c r="CX2224"/>
  <c r="CV2224"/>
  <c r="CW2224" s="1"/>
  <c r="CU2224"/>
  <c r="CT2224"/>
  <c r="CS2224"/>
  <c r="CR2224"/>
  <c r="CQ2224"/>
  <c r="CP2224"/>
  <c r="CO2224"/>
  <c r="CN2224"/>
  <c r="CL2224"/>
  <c r="CM2224" s="1"/>
  <c r="CG2224"/>
  <c r="CF2224"/>
  <c r="CE2224"/>
  <c r="CD2224"/>
  <c r="CC2224"/>
  <c r="CB2224"/>
  <c r="CA2224"/>
  <c r="BZ2224"/>
  <c r="BY2224"/>
  <c r="BW2224"/>
  <c r="BX2224" s="1"/>
  <c r="BV2224"/>
  <c r="BU2224"/>
  <c r="BT2224"/>
  <c r="BS2224"/>
  <c r="BR2224"/>
  <c r="BQ2224"/>
  <c r="BP2224"/>
  <c r="BO2224"/>
  <c r="BN2224"/>
  <c r="BM2224"/>
  <c r="BL2224"/>
  <c r="BJ2224"/>
  <c r="BK2224" s="1"/>
  <c r="J2224"/>
  <c r="I2224"/>
  <c r="H2224"/>
  <c r="G2224"/>
  <c r="F2224"/>
  <c r="A2224"/>
  <c r="DN2223"/>
  <c r="DM2223"/>
  <c r="DL2223"/>
  <c r="DJ2223"/>
  <c r="DK2223" s="1"/>
  <c r="DI2223"/>
  <c r="DH2223"/>
  <c r="DG2223"/>
  <c r="DE2223"/>
  <c r="DF2223" s="1"/>
  <c r="DD2223"/>
  <c r="DC2223"/>
  <c r="DB2223"/>
  <c r="DA2223"/>
  <c r="CZ2223"/>
  <c r="CY2223"/>
  <c r="CX2223"/>
  <c r="CV2223"/>
  <c r="CW2223" s="1"/>
  <c r="CU2223"/>
  <c r="CT2223"/>
  <c r="CS2223"/>
  <c r="CR2223"/>
  <c r="CQ2223"/>
  <c r="CP2223"/>
  <c r="CO2223"/>
  <c r="CN2223"/>
  <c r="CL2223"/>
  <c r="CM2223" s="1"/>
  <c r="CG2223"/>
  <c r="CF2223"/>
  <c r="CE2223"/>
  <c r="CD2223"/>
  <c r="CC2223"/>
  <c r="CB2223"/>
  <c r="CA2223"/>
  <c r="BZ2223"/>
  <c r="BY2223"/>
  <c r="BW2223"/>
  <c r="BX2223" s="1"/>
  <c r="BV2223"/>
  <c r="BU2223"/>
  <c r="BT2223"/>
  <c r="BS2223"/>
  <c r="BR2223"/>
  <c r="BQ2223"/>
  <c r="BP2223"/>
  <c r="BO2223"/>
  <c r="BN2223"/>
  <c r="BM2223"/>
  <c r="BL2223"/>
  <c r="BJ2223"/>
  <c r="BK2223" s="1"/>
  <c r="J2223"/>
  <c r="I2223"/>
  <c r="H2223"/>
  <c r="G2223"/>
  <c r="F2223"/>
  <c r="A2223"/>
  <c r="DN2222"/>
  <c r="DM2222"/>
  <c r="DL2222"/>
  <c r="DJ2222"/>
  <c r="DK2222" s="1"/>
  <c r="DI2222"/>
  <c r="DH2222"/>
  <c r="DG2222"/>
  <c r="DE2222"/>
  <c r="DF2222" s="1"/>
  <c r="DD2222"/>
  <c r="DC2222"/>
  <c r="DB2222"/>
  <c r="DA2222"/>
  <c r="CZ2222"/>
  <c r="CY2222"/>
  <c r="CX2222"/>
  <c r="CV2222"/>
  <c r="CW2222" s="1"/>
  <c r="CU2222"/>
  <c r="CT2222"/>
  <c r="CS2222"/>
  <c r="CR2222"/>
  <c r="CQ2222"/>
  <c r="CP2222"/>
  <c r="CO2222"/>
  <c r="CN2222"/>
  <c r="CL2222"/>
  <c r="CM2222" s="1"/>
  <c r="CG2222"/>
  <c r="CF2222"/>
  <c r="CE2222"/>
  <c r="CD2222"/>
  <c r="CC2222"/>
  <c r="CB2222"/>
  <c r="CA2222"/>
  <c r="BZ2222"/>
  <c r="BY2222"/>
  <c r="BW2222"/>
  <c r="BX2222" s="1"/>
  <c r="BV2222"/>
  <c r="BU2222"/>
  <c r="BT2222"/>
  <c r="BS2222"/>
  <c r="BR2222"/>
  <c r="BQ2222"/>
  <c r="BP2222"/>
  <c r="BO2222"/>
  <c r="BN2222"/>
  <c r="BM2222"/>
  <c r="BL2222"/>
  <c r="BJ2222"/>
  <c r="BK2222" s="1"/>
  <c r="J2222"/>
  <c r="I2222"/>
  <c r="H2222"/>
  <c r="G2222"/>
  <c r="F2222"/>
  <c r="A2222"/>
  <c r="DN2221"/>
  <c r="DM2221"/>
  <c r="DL2221"/>
  <c r="DJ2221"/>
  <c r="DK2221" s="1"/>
  <c r="DI2221"/>
  <c r="DH2221"/>
  <c r="DG2221"/>
  <c r="DE2221"/>
  <c r="DF2221" s="1"/>
  <c r="DD2221"/>
  <c r="DC2221"/>
  <c r="DB2221"/>
  <c r="DA2221"/>
  <c r="CZ2221"/>
  <c r="CY2221"/>
  <c r="CX2221"/>
  <c r="CV2221"/>
  <c r="CW2221" s="1"/>
  <c r="CU2221"/>
  <c r="CT2221"/>
  <c r="CS2221"/>
  <c r="CR2221"/>
  <c r="CQ2221"/>
  <c r="CP2221"/>
  <c r="CO2221"/>
  <c r="CN2221"/>
  <c r="CL2221"/>
  <c r="CM2221" s="1"/>
  <c r="CG2221"/>
  <c r="CF2221"/>
  <c r="CE2221"/>
  <c r="CD2221"/>
  <c r="CC2221"/>
  <c r="CB2221"/>
  <c r="CA2221"/>
  <c r="BZ2221"/>
  <c r="BY2221"/>
  <c r="BW2221"/>
  <c r="BX2221" s="1"/>
  <c r="BV2221"/>
  <c r="BU2221"/>
  <c r="BT2221"/>
  <c r="BS2221"/>
  <c r="BR2221"/>
  <c r="BQ2221"/>
  <c r="BP2221"/>
  <c r="BO2221"/>
  <c r="BN2221"/>
  <c r="BM2221"/>
  <c r="BL2221"/>
  <c r="BJ2221"/>
  <c r="BK2221" s="1"/>
  <c r="J2221"/>
  <c r="I2221"/>
  <c r="H2221"/>
  <c r="G2221"/>
  <c r="F2221"/>
  <c r="A2221"/>
  <c r="DN2220"/>
  <c r="DM2220"/>
  <c r="DL2220"/>
  <c r="DJ2220"/>
  <c r="DK2220" s="1"/>
  <c r="DI2220"/>
  <c r="DH2220"/>
  <c r="DG2220"/>
  <c r="DE2220"/>
  <c r="DF2220" s="1"/>
  <c r="DD2220"/>
  <c r="DC2220"/>
  <c r="DB2220"/>
  <c r="DA2220"/>
  <c r="CZ2220"/>
  <c r="CY2220"/>
  <c r="CX2220"/>
  <c r="CV2220"/>
  <c r="CW2220" s="1"/>
  <c r="CU2220"/>
  <c r="CT2220"/>
  <c r="CS2220"/>
  <c r="CR2220"/>
  <c r="CQ2220"/>
  <c r="CP2220"/>
  <c r="CO2220"/>
  <c r="CN2220"/>
  <c r="CL2220"/>
  <c r="CM2220" s="1"/>
  <c r="CG2220"/>
  <c r="CF2220"/>
  <c r="CE2220"/>
  <c r="CD2220"/>
  <c r="CC2220"/>
  <c r="CB2220"/>
  <c r="CA2220"/>
  <c r="BZ2220"/>
  <c r="BY2220"/>
  <c r="BW2220"/>
  <c r="BX2220" s="1"/>
  <c r="BV2220"/>
  <c r="BU2220"/>
  <c r="BT2220"/>
  <c r="BS2220"/>
  <c r="BR2220"/>
  <c r="BQ2220"/>
  <c r="BP2220"/>
  <c r="BO2220"/>
  <c r="BN2220"/>
  <c r="BM2220"/>
  <c r="BL2220"/>
  <c r="BJ2220"/>
  <c r="BK2220" s="1"/>
  <c r="J2220"/>
  <c r="I2220"/>
  <c r="H2220"/>
  <c r="G2220"/>
  <c r="F2220"/>
  <c r="A2220"/>
  <c r="DN2219"/>
  <c r="DM2219"/>
  <c r="DL2219"/>
  <c r="DJ2219"/>
  <c r="DK2219" s="1"/>
  <c r="DI2219"/>
  <c r="DH2219"/>
  <c r="DG2219"/>
  <c r="DE2219"/>
  <c r="DF2219" s="1"/>
  <c r="DD2219"/>
  <c r="DC2219"/>
  <c r="DB2219"/>
  <c r="DA2219"/>
  <c r="CZ2219"/>
  <c r="CY2219"/>
  <c r="CX2219"/>
  <c r="CV2219"/>
  <c r="CW2219" s="1"/>
  <c r="CU2219"/>
  <c r="CT2219"/>
  <c r="CS2219"/>
  <c r="CR2219"/>
  <c r="CQ2219"/>
  <c r="CP2219"/>
  <c r="CO2219"/>
  <c r="CN2219"/>
  <c r="CL2219"/>
  <c r="CM2219" s="1"/>
  <c r="CG2219"/>
  <c r="CF2219"/>
  <c r="CE2219"/>
  <c r="CD2219"/>
  <c r="CC2219"/>
  <c r="CB2219"/>
  <c r="CA2219"/>
  <c r="BZ2219"/>
  <c r="BY2219"/>
  <c r="BW2219"/>
  <c r="BX2219" s="1"/>
  <c r="BV2219"/>
  <c r="BU2219"/>
  <c r="BT2219"/>
  <c r="BS2219"/>
  <c r="BR2219"/>
  <c r="BQ2219"/>
  <c r="BP2219"/>
  <c r="BO2219"/>
  <c r="BN2219"/>
  <c r="BM2219"/>
  <c r="BL2219"/>
  <c r="BJ2219"/>
  <c r="BK2219" s="1"/>
  <c r="J2219"/>
  <c r="I2219"/>
  <c r="H2219"/>
  <c r="G2219"/>
  <c r="F2219"/>
  <c r="A2219"/>
  <c r="DN2218"/>
  <c r="DM2218"/>
  <c r="DL2218"/>
  <c r="DJ2218"/>
  <c r="DK2218" s="1"/>
  <c r="DI2218"/>
  <c r="DH2218"/>
  <c r="DG2218"/>
  <c r="DE2218"/>
  <c r="DF2218" s="1"/>
  <c r="DD2218"/>
  <c r="DC2218"/>
  <c r="DB2218"/>
  <c r="DA2218"/>
  <c r="CZ2218"/>
  <c r="CY2218"/>
  <c r="CX2218"/>
  <c r="CV2218"/>
  <c r="CW2218" s="1"/>
  <c r="CU2218"/>
  <c r="CT2218"/>
  <c r="CS2218"/>
  <c r="CR2218"/>
  <c r="CQ2218"/>
  <c r="CP2218"/>
  <c r="CO2218"/>
  <c r="CN2218"/>
  <c r="CL2218"/>
  <c r="CM2218" s="1"/>
  <c r="CG2218"/>
  <c r="CF2218"/>
  <c r="CE2218"/>
  <c r="CD2218"/>
  <c r="CC2218"/>
  <c r="CB2218"/>
  <c r="CA2218"/>
  <c r="BZ2218"/>
  <c r="BY2218"/>
  <c r="BW2218"/>
  <c r="BX2218" s="1"/>
  <c r="BV2218"/>
  <c r="BU2218"/>
  <c r="BT2218"/>
  <c r="BS2218"/>
  <c r="BR2218"/>
  <c r="BQ2218"/>
  <c r="BP2218"/>
  <c r="BO2218"/>
  <c r="BN2218"/>
  <c r="BM2218"/>
  <c r="BL2218"/>
  <c r="BJ2218"/>
  <c r="BK2218" s="1"/>
  <c r="J2218"/>
  <c r="I2218"/>
  <c r="H2218"/>
  <c r="G2218"/>
  <c r="F2218"/>
  <c r="A2218"/>
  <c r="DN2217"/>
  <c r="DM2217"/>
  <c r="DL2217"/>
  <c r="DJ2217"/>
  <c r="DK2217" s="1"/>
  <c r="DI2217"/>
  <c r="DH2217"/>
  <c r="DG2217"/>
  <c r="DE2217"/>
  <c r="DF2217" s="1"/>
  <c r="DD2217"/>
  <c r="DC2217"/>
  <c r="DB2217"/>
  <c r="DA2217"/>
  <c r="CZ2217"/>
  <c r="CY2217"/>
  <c r="CX2217"/>
  <c r="CV2217"/>
  <c r="CW2217" s="1"/>
  <c r="CU2217"/>
  <c r="CT2217"/>
  <c r="CS2217"/>
  <c r="CR2217"/>
  <c r="CQ2217"/>
  <c r="CP2217"/>
  <c r="CO2217"/>
  <c r="CN2217"/>
  <c r="CL2217"/>
  <c r="CM2217" s="1"/>
  <c r="CG2217"/>
  <c r="CF2217"/>
  <c r="CE2217"/>
  <c r="CD2217"/>
  <c r="CC2217"/>
  <c r="CB2217"/>
  <c r="CA2217"/>
  <c r="BZ2217"/>
  <c r="BY2217"/>
  <c r="BW2217"/>
  <c r="BX2217" s="1"/>
  <c r="BV2217"/>
  <c r="BU2217"/>
  <c r="BT2217"/>
  <c r="BS2217"/>
  <c r="BR2217"/>
  <c r="BQ2217"/>
  <c r="BP2217"/>
  <c r="BO2217"/>
  <c r="BN2217"/>
  <c r="BM2217"/>
  <c r="BL2217"/>
  <c r="BJ2217"/>
  <c r="BK2217" s="1"/>
  <c r="J2217"/>
  <c r="I2217"/>
  <c r="H2217"/>
  <c r="G2217"/>
  <c r="F2217"/>
  <c r="A2217"/>
  <c r="DN2216"/>
  <c r="DM2216"/>
  <c r="DL2216"/>
  <c r="DJ2216"/>
  <c r="DK2216" s="1"/>
  <c r="DI2216"/>
  <c r="DH2216"/>
  <c r="DG2216"/>
  <c r="DE2216"/>
  <c r="DF2216" s="1"/>
  <c r="DD2216"/>
  <c r="DC2216"/>
  <c r="DB2216"/>
  <c r="DA2216"/>
  <c r="CZ2216"/>
  <c r="CY2216"/>
  <c r="CX2216"/>
  <c r="CV2216"/>
  <c r="CW2216" s="1"/>
  <c r="CU2216"/>
  <c r="CT2216"/>
  <c r="CS2216"/>
  <c r="CR2216"/>
  <c r="CQ2216"/>
  <c r="CP2216"/>
  <c r="CO2216"/>
  <c r="CN2216"/>
  <c r="CL2216"/>
  <c r="CM2216" s="1"/>
  <c r="CG2216"/>
  <c r="CF2216"/>
  <c r="CE2216"/>
  <c r="CD2216"/>
  <c r="CC2216"/>
  <c r="CB2216"/>
  <c r="CA2216"/>
  <c r="BZ2216"/>
  <c r="BY2216"/>
  <c r="BW2216"/>
  <c r="BX2216" s="1"/>
  <c r="BV2216"/>
  <c r="BU2216"/>
  <c r="BT2216"/>
  <c r="BS2216"/>
  <c r="BR2216"/>
  <c r="BQ2216"/>
  <c r="BP2216"/>
  <c r="BO2216"/>
  <c r="BN2216"/>
  <c r="BM2216"/>
  <c r="BL2216"/>
  <c r="BJ2216"/>
  <c r="BK2216" s="1"/>
  <c r="J2216"/>
  <c r="I2216"/>
  <c r="H2216"/>
  <c r="G2216"/>
  <c r="F2216"/>
  <c r="A2216"/>
  <c r="DN2215"/>
  <c r="DM2215"/>
  <c r="DL2215"/>
  <c r="DJ2215"/>
  <c r="DK2215" s="1"/>
  <c r="DI2215"/>
  <c r="DH2215"/>
  <c r="DG2215"/>
  <c r="DE2215"/>
  <c r="DF2215" s="1"/>
  <c r="DD2215"/>
  <c r="DC2215"/>
  <c r="DB2215"/>
  <c r="DA2215"/>
  <c r="CZ2215"/>
  <c r="CY2215"/>
  <c r="CX2215"/>
  <c r="CV2215"/>
  <c r="CW2215" s="1"/>
  <c r="CU2215"/>
  <c r="CT2215"/>
  <c r="CS2215"/>
  <c r="CR2215"/>
  <c r="CQ2215"/>
  <c r="CP2215"/>
  <c r="CO2215"/>
  <c r="CN2215"/>
  <c r="CL2215"/>
  <c r="CM2215" s="1"/>
  <c r="CG2215"/>
  <c r="CF2215"/>
  <c r="CE2215"/>
  <c r="CD2215"/>
  <c r="CC2215"/>
  <c r="CB2215"/>
  <c r="CA2215"/>
  <c r="BZ2215"/>
  <c r="BY2215"/>
  <c r="BW2215"/>
  <c r="BX2215" s="1"/>
  <c r="BV2215"/>
  <c r="BU2215"/>
  <c r="BT2215"/>
  <c r="BS2215"/>
  <c r="BR2215"/>
  <c r="BQ2215"/>
  <c r="BP2215"/>
  <c r="BO2215"/>
  <c r="BN2215"/>
  <c r="BM2215"/>
  <c r="BL2215"/>
  <c r="BJ2215"/>
  <c r="BK2215" s="1"/>
  <c r="J2215"/>
  <c r="I2215"/>
  <c r="H2215"/>
  <c r="G2215"/>
  <c r="F2215"/>
  <c r="A2215"/>
  <c r="DN2214"/>
  <c r="DM2214"/>
  <c r="DL2214"/>
  <c r="DJ2214"/>
  <c r="DK2214" s="1"/>
  <c r="DI2214"/>
  <c r="DH2214"/>
  <c r="DG2214"/>
  <c r="DE2214"/>
  <c r="DF2214" s="1"/>
  <c r="DD2214"/>
  <c r="DC2214"/>
  <c r="DB2214"/>
  <c r="DA2214"/>
  <c r="CZ2214"/>
  <c r="CY2214"/>
  <c r="CX2214"/>
  <c r="CV2214"/>
  <c r="CW2214" s="1"/>
  <c r="CU2214"/>
  <c r="CT2214"/>
  <c r="CS2214"/>
  <c r="CR2214"/>
  <c r="CQ2214"/>
  <c r="CP2214"/>
  <c r="CO2214"/>
  <c r="CN2214"/>
  <c r="CL2214"/>
  <c r="CM2214" s="1"/>
  <c r="CG2214"/>
  <c r="CF2214"/>
  <c r="CE2214"/>
  <c r="CD2214"/>
  <c r="CC2214"/>
  <c r="CB2214"/>
  <c r="CA2214"/>
  <c r="BZ2214"/>
  <c r="BY2214"/>
  <c r="BW2214"/>
  <c r="BX2214" s="1"/>
  <c r="BV2214"/>
  <c r="BU2214"/>
  <c r="BT2214"/>
  <c r="BS2214"/>
  <c r="BR2214"/>
  <c r="BQ2214"/>
  <c r="BP2214"/>
  <c r="BO2214"/>
  <c r="BN2214"/>
  <c r="BM2214"/>
  <c r="BL2214"/>
  <c r="BJ2214"/>
  <c r="BK2214" s="1"/>
  <c r="J2214"/>
  <c r="I2214"/>
  <c r="H2214"/>
  <c r="G2214"/>
  <c r="F2214"/>
  <c r="A2214"/>
  <c r="DN2213"/>
  <c r="DM2213"/>
  <c r="DL2213"/>
  <c r="DJ2213"/>
  <c r="DK2213" s="1"/>
  <c r="DI2213"/>
  <c r="DH2213"/>
  <c r="DG2213"/>
  <c r="DE2213"/>
  <c r="DF2213" s="1"/>
  <c r="DD2213"/>
  <c r="DC2213"/>
  <c r="DB2213"/>
  <c r="DA2213"/>
  <c r="CZ2213"/>
  <c r="CY2213"/>
  <c r="CX2213"/>
  <c r="CV2213"/>
  <c r="CW2213" s="1"/>
  <c r="CU2213"/>
  <c r="CT2213"/>
  <c r="CS2213"/>
  <c r="CR2213"/>
  <c r="CQ2213"/>
  <c r="CP2213"/>
  <c r="CO2213"/>
  <c r="CN2213"/>
  <c r="CL2213"/>
  <c r="CM2213" s="1"/>
  <c r="CG2213"/>
  <c r="CF2213"/>
  <c r="CE2213"/>
  <c r="CD2213"/>
  <c r="CC2213"/>
  <c r="CB2213"/>
  <c r="CA2213"/>
  <c r="BZ2213"/>
  <c r="BY2213"/>
  <c r="BW2213"/>
  <c r="BX2213" s="1"/>
  <c r="BV2213"/>
  <c r="BU2213"/>
  <c r="BT2213"/>
  <c r="BS2213"/>
  <c r="BR2213"/>
  <c r="BQ2213"/>
  <c r="BP2213"/>
  <c r="BO2213"/>
  <c r="BN2213"/>
  <c r="BM2213"/>
  <c r="BL2213"/>
  <c r="BJ2213"/>
  <c r="BK2213" s="1"/>
  <c r="J2213"/>
  <c r="I2213"/>
  <c r="H2213"/>
  <c r="G2213"/>
  <c r="F2213"/>
  <c r="A2213"/>
  <c r="DN2212"/>
  <c r="DM2212"/>
  <c r="DL2212"/>
  <c r="DJ2212"/>
  <c r="DK2212" s="1"/>
  <c r="DI2212"/>
  <c r="DH2212"/>
  <c r="DG2212"/>
  <c r="DE2212"/>
  <c r="DF2212" s="1"/>
  <c r="DD2212"/>
  <c r="DC2212"/>
  <c r="DB2212"/>
  <c r="DA2212"/>
  <c r="CZ2212"/>
  <c r="CY2212"/>
  <c r="CX2212"/>
  <c r="CV2212"/>
  <c r="CW2212" s="1"/>
  <c r="CU2212"/>
  <c r="CT2212"/>
  <c r="CS2212"/>
  <c r="CR2212"/>
  <c r="CQ2212"/>
  <c r="CP2212"/>
  <c r="CO2212"/>
  <c r="CN2212"/>
  <c r="CL2212"/>
  <c r="CM2212" s="1"/>
  <c r="CG2212"/>
  <c r="CF2212"/>
  <c r="CE2212"/>
  <c r="CD2212"/>
  <c r="CC2212"/>
  <c r="CB2212"/>
  <c r="CA2212"/>
  <c r="BZ2212"/>
  <c r="BY2212"/>
  <c r="BW2212"/>
  <c r="BX2212" s="1"/>
  <c r="BV2212"/>
  <c r="BU2212"/>
  <c r="BT2212"/>
  <c r="BS2212"/>
  <c r="BR2212"/>
  <c r="BQ2212"/>
  <c r="BP2212"/>
  <c r="BO2212"/>
  <c r="BN2212"/>
  <c r="BM2212"/>
  <c r="BL2212"/>
  <c r="BJ2212"/>
  <c r="BK2212" s="1"/>
  <c r="J2212"/>
  <c r="I2212"/>
  <c r="H2212"/>
  <c r="G2212"/>
  <c r="F2212"/>
  <c r="A2212"/>
  <c r="DN2211"/>
  <c r="DM2211"/>
  <c r="DL2211"/>
  <c r="DJ2211"/>
  <c r="DK2211" s="1"/>
  <c r="DI2211"/>
  <c r="DH2211"/>
  <c r="DG2211"/>
  <c r="DE2211"/>
  <c r="DF2211" s="1"/>
  <c r="DD2211"/>
  <c r="DC2211"/>
  <c r="DB2211"/>
  <c r="DA2211"/>
  <c r="CZ2211"/>
  <c r="CY2211"/>
  <c r="CX2211"/>
  <c r="CV2211"/>
  <c r="CW2211" s="1"/>
  <c r="CU2211"/>
  <c r="CT2211"/>
  <c r="CS2211"/>
  <c r="CR2211"/>
  <c r="CQ2211"/>
  <c r="CP2211"/>
  <c r="CO2211"/>
  <c r="CN2211"/>
  <c r="CL2211"/>
  <c r="CM2211" s="1"/>
  <c r="CG2211"/>
  <c r="CF2211"/>
  <c r="CE2211"/>
  <c r="CD2211"/>
  <c r="CC2211"/>
  <c r="CB2211"/>
  <c r="CA2211"/>
  <c r="BZ2211"/>
  <c r="BY2211"/>
  <c r="BW2211"/>
  <c r="BX2211" s="1"/>
  <c r="BV2211"/>
  <c r="BU2211"/>
  <c r="BT2211"/>
  <c r="BS2211"/>
  <c r="BR2211"/>
  <c r="BQ2211"/>
  <c r="BP2211"/>
  <c r="BO2211"/>
  <c r="BN2211"/>
  <c r="BM2211"/>
  <c r="BL2211"/>
  <c r="BJ2211"/>
  <c r="BK2211" s="1"/>
  <c r="J2211"/>
  <c r="I2211"/>
  <c r="H2211"/>
  <c r="G2211"/>
  <c r="F2211"/>
  <c r="A2211"/>
  <c r="DN2210"/>
  <c r="DM2210"/>
  <c r="DL2210"/>
  <c r="DJ2210"/>
  <c r="DK2210" s="1"/>
  <c r="DI2210"/>
  <c r="DH2210"/>
  <c r="DG2210"/>
  <c r="DE2210"/>
  <c r="DF2210" s="1"/>
  <c r="DD2210"/>
  <c r="DC2210"/>
  <c r="DB2210"/>
  <c r="DA2210"/>
  <c r="CZ2210"/>
  <c r="CY2210"/>
  <c r="CX2210"/>
  <c r="CV2210"/>
  <c r="CW2210" s="1"/>
  <c r="CU2210"/>
  <c r="CT2210"/>
  <c r="CS2210"/>
  <c r="CR2210"/>
  <c r="CQ2210"/>
  <c r="CP2210"/>
  <c r="CO2210"/>
  <c r="CN2210"/>
  <c r="CL2210"/>
  <c r="CM2210" s="1"/>
  <c r="CG2210"/>
  <c r="CF2210"/>
  <c r="CE2210"/>
  <c r="CD2210"/>
  <c r="CC2210"/>
  <c r="CB2210"/>
  <c r="CA2210"/>
  <c r="BZ2210"/>
  <c r="BY2210"/>
  <c r="BW2210"/>
  <c r="BX2210" s="1"/>
  <c r="BV2210"/>
  <c r="BU2210"/>
  <c r="BT2210"/>
  <c r="BS2210"/>
  <c r="BR2210"/>
  <c r="BQ2210"/>
  <c r="BP2210"/>
  <c r="BO2210"/>
  <c r="BN2210"/>
  <c r="BM2210"/>
  <c r="BL2210"/>
  <c r="BJ2210"/>
  <c r="BK2210" s="1"/>
  <c r="J2210"/>
  <c r="I2210"/>
  <c r="H2210"/>
  <c r="G2210"/>
  <c r="F2210"/>
  <c r="A2210"/>
  <c r="DN2209"/>
  <c r="DM2209"/>
  <c r="DL2209"/>
  <c r="DJ2209"/>
  <c r="DK2209" s="1"/>
  <c r="DI2209"/>
  <c r="DH2209"/>
  <c r="DG2209"/>
  <c r="DE2209"/>
  <c r="DF2209" s="1"/>
  <c r="DD2209"/>
  <c r="DC2209"/>
  <c r="DB2209"/>
  <c r="DA2209"/>
  <c r="CZ2209"/>
  <c r="CY2209"/>
  <c r="CX2209"/>
  <c r="CV2209"/>
  <c r="CW2209" s="1"/>
  <c r="CU2209"/>
  <c r="CT2209"/>
  <c r="CS2209"/>
  <c r="CR2209"/>
  <c r="CQ2209"/>
  <c r="CP2209"/>
  <c r="CO2209"/>
  <c r="CN2209"/>
  <c r="CL2209"/>
  <c r="CM2209" s="1"/>
  <c r="CG2209"/>
  <c r="CF2209"/>
  <c r="CE2209"/>
  <c r="CD2209"/>
  <c r="CC2209"/>
  <c r="CB2209"/>
  <c r="CA2209"/>
  <c r="BZ2209"/>
  <c r="BY2209"/>
  <c r="BW2209"/>
  <c r="BX2209" s="1"/>
  <c r="BV2209"/>
  <c r="BU2209"/>
  <c r="BT2209"/>
  <c r="BS2209"/>
  <c r="BR2209"/>
  <c r="BQ2209"/>
  <c r="BP2209"/>
  <c r="BO2209"/>
  <c r="BN2209"/>
  <c r="BM2209"/>
  <c r="BL2209"/>
  <c r="BJ2209"/>
  <c r="BK2209" s="1"/>
  <c r="J2209"/>
  <c r="I2209"/>
  <c r="H2209"/>
  <c r="G2209"/>
  <c r="F2209"/>
  <c r="A2209"/>
  <c r="DN2208"/>
  <c r="DM2208"/>
  <c r="DL2208"/>
  <c r="DJ2208"/>
  <c r="DK2208" s="1"/>
  <c r="DI2208"/>
  <c r="DH2208"/>
  <c r="DG2208"/>
  <c r="DE2208"/>
  <c r="DF2208" s="1"/>
  <c r="DD2208"/>
  <c r="DC2208"/>
  <c r="DB2208"/>
  <c r="DA2208"/>
  <c r="CZ2208"/>
  <c r="CY2208"/>
  <c r="CX2208"/>
  <c r="CV2208"/>
  <c r="CW2208" s="1"/>
  <c r="CU2208"/>
  <c r="CT2208"/>
  <c r="CS2208"/>
  <c r="CR2208"/>
  <c r="CQ2208"/>
  <c r="CP2208"/>
  <c r="CO2208"/>
  <c r="CN2208"/>
  <c r="CL2208"/>
  <c r="CM2208" s="1"/>
  <c r="CG2208"/>
  <c r="CF2208"/>
  <c r="CE2208"/>
  <c r="CD2208"/>
  <c r="CC2208"/>
  <c r="CB2208"/>
  <c r="CA2208"/>
  <c r="BZ2208"/>
  <c r="BY2208"/>
  <c r="BW2208"/>
  <c r="BX2208" s="1"/>
  <c r="BV2208"/>
  <c r="BU2208"/>
  <c r="BT2208"/>
  <c r="BS2208"/>
  <c r="BR2208"/>
  <c r="BQ2208"/>
  <c r="BP2208"/>
  <c r="BO2208"/>
  <c r="BN2208"/>
  <c r="BM2208"/>
  <c r="BL2208"/>
  <c r="BJ2208"/>
  <c r="BK2208" s="1"/>
  <c r="J2208"/>
  <c r="I2208"/>
  <c r="H2208"/>
  <c r="G2208"/>
  <c r="F2208"/>
  <c r="A2208"/>
  <c r="DN2207"/>
  <c r="DM2207"/>
  <c r="DL2207"/>
  <c r="DJ2207"/>
  <c r="DK2207" s="1"/>
  <c r="DI2207"/>
  <c r="DH2207"/>
  <c r="DG2207"/>
  <c r="DE2207"/>
  <c r="DF2207" s="1"/>
  <c r="DD2207"/>
  <c r="DC2207"/>
  <c r="DB2207"/>
  <c r="DA2207"/>
  <c r="CZ2207"/>
  <c r="CY2207"/>
  <c r="CX2207"/>
  <c r="CV2207"/>
  <c r="CW2207" s="1"/>
  <c r="CU2207"/>
  <c r="CT2207"/>
  <c r="CS2207"/>
  <c r="CR2207"/>
  <c r="CQ2207"/>
  <c r="CP2207"/>
  <c r="CO2207"/>
  <c r="CN2207"/>
  <c r="CL2207"/>
  <c r="CM2207" s="1"/>
  <c r="CG2207"/>
  <c r="CF2207"/>
  <c r="CE2207"/>
  <c r="CD2207"/>
  <c r="CC2207"/>
  <c r="CB2207"/>
  <c r="CA2207"/>
  <c r="BZ2207"/>
  <c r="BY2207"/>
  <c r="BW2207"/>
  <c r="BX2207" s="1"/>
  <c r="BV2207"/>
  <c r="BU2207"/>
  <c r="BT2207"/>
  <c r="BS2207"/>
  <c r="BR2207"/>
  <c r="BQ2207"/>
  <c r="BP2207"/>
  <c r="BO2207"/>
  <c r="BN2207"/>
  <c r="BM2207"/>
  <c r="BL2207"/>
  <c r="BJ2207"/>
  <c r="BK2207" s="1"/>
  <c r="J2207"/>
  <c r="I2207"/>
  <c r="H2207"/>
  <c r="G2207"/>
  <c r="F2207"/>
  <c r="A2207"/>
  <c r="DN2206"/>
  <c r="DM2206"/>
  <c r="DL2206"/>
  <c r="DJ2206"/>
  <c r="DK2206" s="1"/>
  <c r="DI2206"/>
  <c r="DH2206"/>
  <c r="DG2206"/>
  <c r="DE2206"/>
  <c r="DF2206" s="1"/>
  <c r="DD2206"/>
  <c r="DC2206"/>
  <c r="DB2206"/>
  <c r="DA2206"/>
  <c r="CZ2206"/>
  <c r="CY2206"/>
  <c r="CX2206"/>
  <c r="CV2206"/>
  <c r="CW2206" s="1"/>
  <c r="CU2206"/>
  <c r="CT2206"/>
  <c r="CS2206"/>
  <c r="CR2206"/>
  <c r="CQ2206"/>
  <c r="CP2206"/>
  <c r="CO2206"/>
  <c r="CN2206"/>
  <c r="CL2206"/>
  <c r="CM2206" s="1"/>
  <c r="CG2206"/>
  <c r="CF2206"/>
  <c r="CE2206"/>
  <c r="CD2206"/>
  <c r="CC2206"/>
  <c r="CB2206"/>
  <c r="CA2206"/>
  <c r="BZ2206"/>
  <c r="BY2206"/>
  <c r="BW2206"/>
  <c r="BX2206" s="1"/>
  <c r="BV2206"/>
  <c r="BU2206"/>
  <c r="BT2206"/>
  <c r="BS2206"/>
  <c r="BR2206"/>
  <c r="BQ2206"/>
  <c r="BP2206"/>
  <c r="BO2206"/>
  <c r="BN2206"/>
  <c r="BM2206"/>
  <c r="BL2206"/>
  <c r="BJ2206"/>
  <c r="BK2206" s="1"/>
  <c r="J2206"/>
  <c r="I2206"/>
  <c r="H2206"/>
  <c r="G2206"/>
  <c r="F2206"/>
  <c r="A2206"/>
  <c r="DN2205"/>
  <c r="DM2205"/>
  <c r="DL2205"/>
  <c r="DJ2205"/>
  <c r="DK2205" s="1"/>
  <c r="DI2205"/>
  <c r="DH2205"/>
  <c r="DG2205"/>
  <c r="DE2205"/>
  <c r="DF2205" s="1"/>
  <c r="DD2205"/>
  <c r="DC2205"/>
  <c r="DB2205"/>
  <c r="DA2205"/>
  <c r="CZ2205"/>
  <c r="CY2205"/>
  <c r="CX2205"/>
  <c r="CV2205"/>
  <c r="CW2205" s="1"/>
  <c r="CU2205"/>
  <c r="CT2205"/>
  <c r="CS2205"/>
  <c r="CR2205"/>
  <c r="CQ2205"/>
  <c r="CP2205"/>
  <c r="CO2205"/>
  <c r="CN2205"/>
  <c r="CL2205"/>
  <c r="CM2205" s="1"/>
  <c r="CG2205"/>
  <c r="CF2205"/>
  <c r="CE2205"/>
  <c r="CD2205"/>
  <c r="CC2205"/>
  <c r="CB2205"/>
  <c r="CA2205"/>
  <c r="BZ2205"/>
  <c r="BY2205"/>
  <c r="BW2205"/>
  <c r="BX2205" s="1"/>
  <c r="BV2205"/>
  <c r="BU2205"/>
  <c r="BT2205"/>
  <c r="BS2205"/>
  <c r="BR2205"/>
  <c r="BQ2205"/>
  <c r="BP2205"/>
  <c r="BO2205"/>
  <c r="BN2205"/>
  <c r="BM2205"/>
  <c r="BL2205"/>
  <c r="BJ2205"/>
  <c r="BK2205" s="1"/>
  <c r="J2205"/>
  <c r="I2205"/>
  <c r="H2205"/>
  <c r="G2205"/>
  <c r="F2205"/>
  <c r="A2205"/>
  <c r="DN2204"/>
  <c r="DM2204"/>
  <c r="DL2204"/>
  <c r="DJ2204"/>
  <c r="DK2204" s="1"/>
  <c r="DI2204"/>
  <c r="DH2204"/>
  <c r="DG2204"/>
  <c r="DE2204"/>
  <c r="DF2204" s="1"/>
  <c r="DD2204"/>
  <c r="DC2204"/>
  <c r="DB2204"/>
  <c r="DA2204"/>
  <c r="CZ2204"/>
  <c r="CY2204"/>
  <c r="CX2204"/>
  <c r="CV2204"/>
  <c r="CW2204" s="1"/>
  <c r="CU2204"/>
  <c r="CT2204"/>
  <c r="CS2204"/>
  <c r="CR2204"/>
  <c r="CQ2204"/>
  <c r="CP2204"/>
  <c r="CO2204"/>
  <c r="CN2204"/>
  <c r="CL2204"/>
  <c r="CM2204" s="1"/>
  <c r="CG2204"/>
  <c r="CF2204"/>
  <c r="CE2204"/>
  <c r="CD2204"/>
  <c r="CC2204"/>
  <c r="CB2204"/>
  <c r="CA2204"/>
  <c r="BZ2204"/>
  <c r="BY2204"/>
  <c r="BW2204"/>
  <c r="BX2204" s="1"/>
  <c r="BV2204"/>
  <c r="BU2204"/>
  <c r="BT2204"/>
  <c r="BS2204"/>
  <c r="BR2204"/>
  <c r="BQ2204"/>
  <c r="BP2204"/>
  <c r="BO2204"/>
  <c r="BN2204"/>
  <c r="BM2204"/>
  <c r="BL2204"/>
  <c r="BJ2204"/>
  <c r="BK2204" s="1"/>
  <c r="J2204"/>
  <c r="I2204"/>
  <c r="H2204"/>
  <c r="G2204"/>
  <c r="F2204"/>
  <c r="A2204"/>
  <c r="DN2203"/>
  <c r="DM2203"/>
  <c r="DL2203"/>
  <c r="DJ2203"/>
  <c r="DK2203" s="1"/>
  <c r="DI2203"/>
  <c r="DH2203"/>
  <c r="DG2203"/>
  <c r="DE2203"/>
  <c r="DF2203" s="1"/>
  <c r="DD2203"/>
  <c r="DC2203"/>
  <c r="DB2203"/>
  <c r="DA2203"/>
  <c r="CZ2203"/>
  <c r="CY2203"/>
  <c r="CX2203"/>
  <c r="CV2203"/>
  <c r="CW2203" s="1"/>
  <c r="CU2203"/>
  <c r="CT2203"/>
  <c r="CS2203"/>
  <c r="CR2203"/>
  <c r="CQ2203"/>
  <c r="CP2203"/>
  <c r="CO2203"/>
  <c r="CN2203"/>
  <c r="CL2203"/>
  <c r="CM2203" s="1"/>
  <c r="CG2203"/>
  <c r="CF2203"/>
  <c r="CE2203"/>
  <c r="CD2203"/>
  <c r="CC2203"/>
  <c r="CB2203"/>
  <c r="CA2203"/>
  <c r="BZ2203"/>
  <c r="BY2203"/>
  <c r="BW2203"/>
  <c r="BX2203" s="1"/>
  <c r="BV2203"/>
  <c r="BU2203"/>
  <c r="BT2203"/>
  <c r="BS2203"/>
  <c r="BR2203"/>
  <c r="BQ2203"/>
  <c r="BP2203"/>
  <c r="BO2203"/>
  <c r="BN2203"/>
  <c r="BM2203"/>
  <c r="BL2203"/>
  <c r="BJ2203"/>
  <c r="BK2203" s="1"/>
  <c r="J2203"/>
  <c r="I2203"/>
  <c r="H2203"/>
  <c r="G2203"/>
  <c r="F2203"/>
  <c r="A2203"/>
  <c r="DN2202"/>
  <c r="DM2202"/>
  <c r="DL2202"/>
  <c r="DJ2202"/>
  <c r="DK2202" s="1"/>
  <c r="DI2202"/>
  <c r="DH2202"/>
  <c r="DG2202"/>
  <c r="DE2202"/>
  <c r="DF2202" s="1"/>
  <c r="DD2202"/>
  <c r="DC2202"/>
  <c r="DB2202"/>
  <c r="DA2202"/>
  <c r="CZ2202"/>
  <c r="CY2202"/>
  <c r="CX2202"/>
  <c r="CV2202"/>
  <c r="CW2202" s="1"/>
  <c r="CU2202"/>
  <c r="CT2202"/>
  <c r="CS2202"/>
  <c r="CR2202"/>
  <c r="CQ2202"/>
  <c r="CP2202"/>
  <c r="CO2202"/>
  <c r="CN2202"/>
  <c r="CL2202"/>
  <c r="CM2202" s="1"/>
  <c r="CG2202"/>
  <c r="CF2202"/>
  <c r="CE2202"/>
  <c r="CD2202"/>
  <c r="CC2202"/>
  <c r="CB2202"/>
  <c r="CA2202"/>
  <c r="BZ2202"/>
  <c r="BY2202"/>
  <c r="BW2202"/>
  <c r="BX2202" s="1"/>
  <c r="BV2202"/>
  <c r="BU2202"/>
  <c r="BT2202"/>
  <c r="BS2202"/>
  <c r="BR2202"/>
  <c r="BQ2202"/>
  <c r="BP2202"/>
  <c r="BO2202"/>
  <c r="BN2202"/>
  <c r="BM2202"/>
  <c r="BL2202"/>
  <c r="BJ2202"/>
  <c r="BK2202" s="1"/>
  <c r="J2202"/>
  <c r="I2202"/>
  <c r="H2202"/>
  <c r="G2202"/>
  <c r="F2202"/>
  <c r="A2202"/>
  <c r="DN2201"/>
  <c r="DM2201"/>
  <c r="DL2201"/>
  <c r="DJ2201"/>
  <c r="DK2201" s="1"/>
  <c r="DI2201"/>
  <c r="DH2201"/>
  <c r="DG2201"/>
  <c r="DE2201"/>
  <c r="DF2201" s="1"/>
  <c r="DD2201"/>
  <c r="DC2201"/>
  <c r="DB2201"/>
  <c r="DA2201"/>
  <c r="CZ2201"/>
  <c r="CY2201"/>
  <c r="CX2201"/>
  <c r="CV2201"/>
  <c r="CW2201" s="1"/>
  <c r="CU2201"/>
  <c r="CT2201"/>
  <c r="CS2201"/>
  <c r="CR2201"/>
  <c r="CQ2201"/>
  <c r="CP2201"/>
  <c r="CO2201"/>
  <c r="CN2201"/>
  <c r="CL2201"/>
  <c r="CM2201" s="1"/>
  <c r="CG2201"/>
  <c r="CF2201"/>
  <c r="CE2201"/>
  <c r="CD2201"/>
  <c r="CC2201"/>
  <c r="CB2201"/>
  <c r="CA2201"/>
  <c r="BZ2201"/>
  <c r="BY2201"/>
  <c r="BW2201"/>
  <c r="BX2201" s="1"/>
  <c r="BV2201"/>
  <c r="BU2201"/>
  <c r="BT2201"/>
  <c r="BS2201"/>
  <c r="BR2201"/>
  <c r="BQ2201"/>
  <c r="BP2201"/>
  <c r="BO2201"/>
  <c r="BN2201"/>
  <c r="BM2201"/>
  <c r="BL2201"/>
  <c r="BJ2201"/>
  <c r="BK2201" s="1"/>
  <c r="J2201"/>
  <c r="I2201"/>
  <c r="H2201"/>
  <c r="G2201"/>
  <c r="F2201"/>
  <c r="A2201"/>
  <c r="DN2200"/>
  <c r="DM2200"/>
  <c r="DL2200"/>
  <c r="DJ2200"/>
  <c r="DK2200" s="1"/>
  <c r="DI2200"/>
  <c r="DH2200"/>
  <c r="DG2200"/>
  <c r="DE2200"/>
  <c r="DF2200" s="1"/>
  <c r="DD2200"/>
  <c r="DC2200"/>
  <c r="DB2200"/>
  <c r="DA2200"/>
  <c r="CZ2200"/>
  <c r="CY2200"/>
  <c r="CX2200"/>
  <c r="CV2200"/>
  <c r="CW2200" s="1"/>
  <c r="CU2200"/>
  <c r="CT2200"/>
  <c r="CS2200"/>
  <c r="CR2200"/>
  <c r="CQ2200"/>
  <c r="CP2200"/>
  <c r="CO2200"/>
  <c r="CN2200"/>
  <c r="CL2200"/>
  <c r="CM2200" s="1"/>
  <c r="CG2200"/>
  <c r="CF2200"/>
  <c r="CE2200"/>
  <c r="CD2200"/>
  <c r="CC2200"/>
  <c r="CB2200"/>
  <c r="CA2200"/>
  <c r="BZ2200"/>
  <c r="BY2200"/>
  <c r="BW2200"/>
  <c r="BX2200" s="1"/>
  <c r="BV2200"/>
  <c r="BU2200"/>
  <c r="BT2200"/>
  <c r="BS2200"/>
  <c r="BR2200"/>
  <c r="BQ2200"/>
  <c r="BP2200"/>
  <c r="BO2200"/>
  <c r="BN2200"/>
  <c r="BM2200"/>
  <c r="BL2200"/>
  <c r="BJ2200"/>
  <c r="BK2200" s="1"/>
  <c r="J2200"/>
  <c r="I2200"/>
  <c r="H2200"/>
  <c r="G2200"/>
  <c r="F2200"/>
  <c r="A2200"/>
  <c r="DN2199"/>
  <c r="DM2199"/>
  <c r="DL2199"/>
  <c r="DJ2199"/>
  <c r="DK2199" s="1"/>
  <c r="DI2199"/>
  <c r="DH2199"/>
  <c r="DG2199"/>
  <c r="DE2199"/>
  <c r="DF2199" s="1"/>
  <c r="DD2199"/>
  <c r="DC2199"/>
  <c r="DB2199"/>
  <c r="DA2199"/>
  <c r="CZ2199"/>
  <c r="CY2199"/>
  <c r="CX2199"/>
  <c r="CV2199"/>
  <c r="CW2199" s="1"/>
  <c r="CU2199"/>
  <c r="CT2199"/>
  <c r="CS2199"/>
  <c r="CR2199"/>
  <c r="CQ2199"/>
  <c r="CP2199"/>
  <c r="CO2199"/>
  <c r="CN2199"/>
  <c r="CL2199"/>
  <c r="CM2199" s="1"/>
  <c r="CG2199"/>
  <c r="CF2199"/>
  <c r="CE2199"/>
  <c r="CD2199"/>
  <c r="CC2199"/>
  <c r="CB2199"/>
  <c r="CA2199"/>
  <c r="BZ2199"/>
  <c r="BY2199"/>
  <c r="BW2199"/>
  <c r="BX2199" s="1"/>
  <c r="BV2199"/>
  <c r="BU2199"/>
  <c r="BT2199"/>
  <c r="BS2199"/>
  <c r="BR2199"/>
  <c r="BQ2199"/>
  <c r="BP2199"/>
  <c r="BO2199"/>
  <c r="BN2199"/>
  <c r="BM2199"/>
  <c r="BL2199"/>
  <c r="BJ2199"/>
  <c r="BK2199" s="1"/>
  <c r="J2199"/>
  <c r="I2199"/>
  <c r="H2199"/>
  <c r="G2199"/>
  <c r="F2199"/>
  <c r="A2199"/>
  <c r="DN2198"/>
  <c r="DM2198"/>
  <c r="DL2198"/>
  <c r="DJ2198"/>
  <c r="DK2198" s="1"/>
  <c r="DI2198"/>
  <c r="DH2198"/>
  <c r="DG2198"/>
  <c r="DE2198"/>
  <c r="DF2198" s="1"/>
  <c r="DD2198"/>
  <c r="DC2198"/>
  <c r="DB2198"/>
  <c r="DA2198"/>
  <c r="CZ2198"/>
  <c r="CY2198"/>
  <c r="CX2198"/>
  <c r="CV2198"/>
  <c r="CW2198" s="1"/>
  <c r="CU2198"/>
  <c r="CT2198"/>
  <c r="CS2198"/>
  <c r="CR2198"/>
  <c r="CQ2198"/>
  <c r="CP2198"/>
  <c r="CO2198"/>
  <c r="CN2198"/>
  <c r="CL2198"/>
  <c r="CM2198" s="1"/>
  <c r="CG2198"/>
  <c r="CF2198"/>
  <c r="CE2198"/>
  <c r="CD2198"/>
  <c r="CC2198"/>
  <c r="CB2198"/>
  <c r="CA2198"/>
  <c r="BZ2198"/>
  <c r="BY2198"/>
  <c r="BW2198"/>
  <c r="BX2198" s="1"/>
  <c r="BV2198"/>
  <c r="BU2198"/>
  <c r="BT2198"/>
  <c r="BS2198"/>
  <c r="BR2198"/>
  <c r="BQ2198"/>
  <c r="BP2198"/>
  <c r="BO2198"/>
  <c r="BN2198"/>
  <c r="BM2198"/>
  <c r="BL2198"/>
  <c r="BJ2198"/>
  <c r="BK2198" s="1"/>
  <c r="J2198"/>
  <c r="I2198"/>
  <c r="H2198"/>
  <c r="G2198"/>
  <c r="F2198"/>
  <c r="A2198"/>
  <c r="DN2197"/>
  <c r="DM2197"/>
  <c r="DL2197"/>
  <c r="DJ2197"/>
  <c r="DK2197" s="1"/>
  <c r="DI2197"/>
  <c r="DH2197"/>
  <c r="DG2197"/>
  <c r="DE2197"/>
  <c r="DF2197" s="1"/>
  <c r="DD2197"/>
  <c r="DC2197"/>
  <c r="DB2197"/>
  <c r="DA2197"/>
  <c r="CZ2197"/>
  <c r="CY2197"/>
  <c r="CX2197"/>
  <c r="CV2197"/>
  <c r="CW2197" s="1"/>
  <c r="CU2197"/>
  <c r="CT2197"/>
  <c r="CS2197"/>
  <c r="CR2197"/>
  <c r="CQ2197"/>
  <c r="CP2197"/>
  <c r="CO2197"/>
  <c r="CN2197"/>
  <c r="CL2197"/>
  <c r="CM2197" s="1"/>
  <c r="CG2197"/>
  <c r="CF2197"/>
  <c r="CE2197"/>
  <c r="CD2197"/>
  <c r="CC2197"/>
  <c r="CB2197"/>
  <c r="CA2197"/>
  <c r="BZ2197"/>
  <c r="BY2197"/>
  <c r="BW2197"/>
  <c r="BX2197" s="1"/>
  <c r="BV2197"/>
  <c r="BU2197"/>
  <c r="BT2197"/>
  <c r="BS2197"/>
  <c r="BR2197"/>
  <c r="BQ2197"/>
  <c r="BP2197"/>
  <c r="BO2197"/>
  <c r="BN2197"/>
  <c r="BM2197"/>
  <c r="BL2197"/>
  <c r="BJ2197"/>
  <c r="BK2197" s="1"/>
  <c r="J2197"/>
  <c r="I2197"/>
  <c r="H2197"/>
  <c r="G2197"/>
  <c r="F2197"/>
  <c r="A2197"/>
  <c r="DN2196"/>
  <c r="DM2196"/>
  <c r="DL2196"/>
  <c r="DJ2196"/>
  <c r="DK2196" s="1"/>
  <c r="DI2196"/>
  <c r="DH2196"/>
  <c r="DG2196"/>
  <c r="DE2196"/>
  <c r="DF2196" s="1"/>
  <c r="DD2196"/>
  <c r="DC2196"/>
  <c r="DB2196"/>
  <c r="DA2196"/>
  <c r="CZ2196"/>
  <c r="CY2196"/>
  <c r="CX2196"/>
  <c r="CV2196"/>
  <c r="CW2196" s="1"/>
  <c r="CU2196"/>
  <c r="CT2196"/>
  <c r="CS2196"/>
  <c r="CR2196"/>
  <c r="CQ2196"/>
  <c r="CP2196"/>
  <c r="CO2196"/>
  <c r="CN2196"/>
  <c r="CL2196"/>
  <c r="CM2196" s="1"/>
  <c r="CG2196"/>
  <c r="CF2196"/>
  <c r="CE2196"/>
  <c r="CD2196"/>
  <c r="CC2196"/>
  <c r="CB2196"/>
  <c r="CA2196"/>
  <c r="BZ2196"/>
  <c r="BY2196"/>
  <c r="BW2196"/>
  <c r="BX2196" s="1"/>
  <c r="BV2196"/>
  <c r="BU2196"/>
  <c r="BT2196"/>
  <c r="BS2196"/>
  <c r="BR2196"/>
  <c r="BQ2196"/>
  <c r="BP2196"/>
  <c r="BO2196"/>
  <c r="BN2196"/>
  <c r="BM2196"/>
  <c r="BL2196"/>
  <c r="BJ2196"/>
  <c r="BK2196" s="1"/>
  <c r="J2196"/>
  <c r="I2196"/>
  <c r="H2196"/>
  <c r="G2196"/>
  <c r="F2196"/>
  <c r="A2196"/>
  <c r="DN2195"/>
  <c r="DM2195"/>
  <c r="DL2195"/>
  <c r="DJ2195"/>
  <c r="DK2195" s="1"/>
  <c r="DI2195"/>
  <c r="DH2195"/>
  <c r="DG2195"/>
  <c r="DE2195"/>
  <c r="DF2195" s="1"/>
  <c r="DD2195"/>
  <c r="DC2195"/>
  <c r="DB2195"/>
  <c r="DA2195"/>
  <c r="CZ2195"/>
  <c r="CY2195"/>
  <c r="CX2195"/>
  <c r="CV2195"/>
  <c r="CW2195" s="1"/>
  <c r="CU2195"/>
  <c r="CT2195"/>
  <c r="CS2195"/>
  <c r="CR2195"/>
  <c r="CQ2195"/>
  <c r="CP2195"/>
  <c r="CO2195"/>
  <c r="CN2195"/>
  <c r="CL2195"/>
  <c r="CM2195" s="1"/>
  <c r="CG2195"/>
  <c r="CF2195"/>
  <c r="CE2195"/>
  <c r="CD2195"/>
  <c r="CC2195"/>
  <c r="CB2195"/>
  <c r="CA2195"/>
  <c r="BZ2195"/>
  <c r="BY2195"/>
  <c r="BW2195"/>
  <c r="BX2195" s="1"/>
  <c r="BV2195"/>
  <c r="BU2195"/>
  <c r="BT2195"/>
  <c r="BS2195"/>
  <c r="BR2195"/>
  <c r="BQ2195"/>
  <c r="BP2195"/>
  <c r="BO2195"/>
  <c r="BN2195"/>
  <c r="BM2195"/>
  <c r="BL2195"/>
  <c r="BJ2195"/>
  <c r="BK2195" s="1"/>
  <c r="J2195"/>
  <c r="I2195"/>
  <c r="H2195"/>
  <c r="G2195"/>
  <c r="F2195"/>
  <c r="A2195"/>
  <c r="DN2194"/>
  <c r="DM2194"/>
  <c r="DL2194"/>
  <c r="DJ2194"/>
  <c r="DK2194" s="1"/>
  <c r="DI2194"/>
  <c r="DH2194"/>
  <c r="DG2194"/>
  <c r="DE2194"/>
  <c r="DF2194" s="1"/>
  <c r="DD2194"/>
  <c r="DC2194"/>
  <c r="DB2194"/>
  <c r="DA2194"/>
  <c r="CZ2194"/>
  <c r="CY2194"/>
  <c r="CX2194"/>
  <c r="CV2194"/>
  <c r="CW2194" s="1"/>
  <c r="CU2194"/>
  <c r="CT2194"/>
  <c r="CS2194"/>
  <c r="CR2194"/>
  <c r="CQ2194"/>
  <c r="CP2194"/>
  <c r="CO2194"/>
  <c r="CN2194"/>
  <c r="CL2194"/>
  <c r="CM2194" s="1"/>
  <c r="CG2194"/>
  <c r="CF2194"/>
  <c r="CE2194"/>
  <c r="CD2194"/>
  <c r="CC2194"/>
  <c r="CB2194"/>
  <c r="CA2194"/>
  <c r="BZ2194"/>
  <c r="BY2194"/>
  <c r="BW2194"/>
  <c r="BX2194" s="1"/>
  <c r="BV2194"/>
  <c r="BU2194"/>
  <c r="BT2194"/>
  <c r="BS2194"/>
  <c r="BR2194"/>
  <c r="BQ2194"/>
  <c r="BP2194"/>
  <c r="BO2194"/>
  <c r="BN2194"/>
  <c r="BM2194"/>
  <c r="BL2194"/>
  <c r="BJ2194"/>
  <c r="BK2194" s="1"/>
  <c r="J2194"/>
  <c r="I2194"/>
  <c r="H2194"/>
  <c r="G2194"/>
  <c r="F2194"/>
  <c r="A2194"/>
  <c r="DN2193"/>
  <c r="DM2193"/>
  <c r="DL2193"/>
  <c r="DJ2193"/>
  <c r="DK2193" s="1"/>
  <c r="DI2193"/>
  <c r="DH2193"/>
  <c r="DG2193"/>
  <c r="DE2193"/>
  <c r="DF2193" s="1"/>
  <c r="DD2193"/>
  <c r="DC2193"/>
  <c r="DB2193"/>
  <c r="DA2193"/>
  <c r="CZ2193"/>
  <c r="CY2193"/>
  <c r="CX2193"/>
  <c r="CV2193"/>
  <c r="CW2193" s="1"/>
  <c r="CU2193"/>
  <c r="CT2193"/>
  <c r="CS2193"/>
  <c r="CR2193"/>
  <c r="CQ2193"/>
  <c r="CP2193"/>
  <c r="CO2193"/>
  <c r="CN2193"/>
  <c r="CL2193"/>
  <c r="CM2193" s="1"/>
  <c r="CG2193"/>
  <c r="CF2193"/>
  <c r="CE2193"/>
  <c r="CD2193"/>
  <c r="CC2193"/>
  <c r="CB2193"/>
  <c r="CA2193"/>
  <c r="BZ2193"/>
  <c r="BY2193"/>
  <c r="BW2193"/>
  <c r="BX2193" s="1"/>
  <c r="BV2193"/>
  <c r="BU2193"/>
  <c r="BT2193"/>
  <c r="BS2193"/>
  <c r="BR2193"/>
  <c r="BQ2193"/>
  <c r="BP2193"/>
  <c r="BO2193"/>
  <c r="BN2193"/>
  <c r="BM2193"/>
  <c r="BL2193"/>
  <c r="BJ2193"/>
  <c r="BK2193" s="1"/>
  <c r="J2193"/>
  <c r="I2193"/>
  <c r="H2193"/>
  <c r="G2193"/>
  <c r="F2193"/>
  <c r="A2193"/>
  <c r="DN2192"/>
  <c r="DM2192"/>
  <c r="DL2192"/>
  <c r="DJ2192"/>
  <c r="DK2192" s="1"/>
  <c r="DI2192"/>
  <c r="DH2192"/>
  <c r="DG2192"/>
  <c r="DE2192"/>
  <c r="DF2192" s="1"/>
  <c r="DD2192"/>
  <c r="DC2192"/>
  <c r="DB2192"/>
  <c r="DA2192"/>
  <c r="CZ2192"/>
  <c r="CY2192"/>
  <c r="CX2192"/>
  <c r="CV2192"/>
  <c r="CW2192" s="1"/>
  <c r="CU2192"/>
  <c r="CT2192"/>
  <c r="CS2192"/>
  <c r="CR2192"/>
  <c r="CQ2192"/>
  <c r="CP2192"/>
  <c r="CO2192"/>
  <c r="CN2192"/>
  <c r="CL2192"/>
  <c r="CM2192" s="1"/>
  <c r="CG2192"/>
  <c r="CF2192"/>
  <c r="CE2192"/>
  <c r="CD2192"/>
  <c r="CC2192"/>
  <c r="CB2192"/>
  <c r="CA2192"/>
  <c r="BZ2192"/>
  <c r="BY2192"/>
  <c r="BW2192"/>
  <c r="BX2192" s="1"/>
  <c r="BV2192"/>
  <c r="BU2192"/>
  <c r="BT2192"/>
  <c r="BS2192"/>
  <c r="BR2192"/>
  <c r="BQ2192"/>
  <c r="BP2192"/>
  <c r="BO2192"/>
  <c r="BN2192"/>
  <c r="BM2192"/>
  <c r="BL2192"/>
  <c r="BJ2192"/>
  <c r="BK2192" s="1"/>
  <c r="J2192"/>
  <c r="I2192"/>
  <c r="H2192"/>
  <c r="G2192"/>
  <c r="F2192"/>
  <c r="A2192"/>
  <c r="DN2191"/>
  <c r="DM2191"/>
  <c r="DL2191"/>
  <c r="DJ2191"/>
  <c r="DK2191" s="1"/>
  <c r="DI2191"/>
  <c r="DH2191"/>
  <c r="DG2191"/>
  <c r="DE2191"/>
  <c r="DF2191" s="1"/>
  <c r="DD2191"/>
  <c r="DC2191"/>
  <c r="DB2191"/>
  <c r="DA2191"/>
  <c r="CZ2191"/>
  <c r="CY2191"/>
  <c r="CX2191"/>
  <c r="CV2191"/>
  <c r="CW2191" s="1"/>
  <c r="CU2191"/>
  <c r="CT2191"/>
  <c r="CS2191"/>
  <c r="CR2191"/>
  <c r="CQ2191"/>
  <c r="CP2191"/>
  <c r="CO2191"/>
  <c r="CN2191"/>
  <c r="CL2191"/>
  <c r="CM2191" s="1"/>
  <c r="CG2191"/>
  <c r="CF2191"/>
  <c r="CE2191"/>
  <c r="CD2191"/>
  <c r="CC2191"/>
  <c r="CB2191"/>
  <c r="CA2191"/>
  <c r="BZ2191"/>
  <c r="BY2191"/>
  <c r="BW2191"/>
  <c r="BX2191" s="1"/>
  <c r="BV2191"/>
  <c r="BU2191"/>
  <c r="BT2191"/>
  <c r="BS2191"/>
  <c r="BR2191"/>
  <c r="BQ2191"/>
  <c r="BP2191"/>
  <c r="BO2191"/>
  <c r="BN2191"/>
  <c r="BM2191"/>
  <c r="BL2191"/>
  <c r="BJ2191"/>
  <c r="BK2191" s="1"/>
  <c r="J2191"/>
  <c r="I2191"/>
  <c r="H2191"/>
  <c r="G2191"/>
  <c r="F2191"/>
  <c r="A2191"/>
  <c r="DN2190"/>
  <c r="DM2190"/>
  <c r="DL2190"/>
  <c r="DJ2190"/>
  <c r="DK2190" s="1"/>
  <c r="DI2190"/>
  <c r="DH2190"/>
  <c r="DG2190"/>
  <c r="DE2190"/>
  <c r="DF2190" s="1"/>
  <c r="DD2190"/>
  <c r="DC2190"/>
  <c r="DB2190"/>
  <c r="DA2190"/>
  <c r="CZ2190"/>
  <c r="CY2190"/>
  <c r="CX2190"/>
  <c r="CV2190"/>
  <c r="CW2190" s="1"/>
  <c r="CU2190"/>
  <c r="CT2190"/>
  <c r="CS2190"/>
  <c r="CR2190"/>
  <c r="CQ2190"/>
  <c r="CP2190"/>
  <c r="CO2190"/>
  <c r="CN2190"/>
  <c r="CL2190"/>
  <c r="CM2190" s="1"/>
  <c r="CG2190"/>
  <c r="CF2190"/>
  <c r="CE2190"/>
  <c r="CD2190"/>
  <c r="CC2190"/>
  <c r="CB2190"/>
  <c r="CA2190"/>
  <c r="BZ2190"/>
  <c r="BY2190"/>
  <c r="BW2190"/>
  <c r="BX2190" s="1"/>
  <c r="BV2190"/>
  <c r="BU2190"/>
  <c r="BT2190"/>
  <c r="BS2190"/>
  <c r="BR2190"/>
  <c r="BQ2190"/>
  <c r="BP2190"/>
  <c r="BO2190"/>
  <c r="BN2190"/>
  <c r="BM2190"/>
  <c r="BL2190"/>
  <c r="BJ2190"/>
  <c r="BK2190" s="1"/>
  <c r="J2190"/>
  <c r="I2190"/>
  <c r="H2190"/>
  <c r="G2190"/>
  <c r="F2190"/>
  <c r="A2190"/>
  <c r="DN2189"/>
  <c r="DM2189"/>
  <c r="DL2189"/>
  <c r="DJ2189"/>
  <c r="DK2189" s="1"/>
  <c r="DI2189"/>
  <c r="DH2189"/>
  <c r="DG2189"/>
  <c r="DE2189"/>
  <c r="DF2189" s="1"/>
  <c r="DD2189"/>
  <c r="DC2189"/>
  <c r="DB2189"/>
  <c r="DA2189"/>
  <c r="CZ2189"/>
  <c r="CY2189"/>
  <c r="CX2189"/>
  <c r="CV2189"/>
  <c r="CW2189" s="1"/>
  <c r="CU2189"/>
  <c r="CT2189"/>
  <c r="CS2189"/>
  <c r="CR2189"/>
  <c r="CQ2189"/>
  <c r="CP2189"/>
  <c r="CO2189"/>
  <c r="CN2189"/>
  <c r="CL2189"/>
  <c r="CM2189" s="1"/>
  <c r="CG2189"/>
  <c r="CF2189"/>
  <c r="CE2189"/>
  <c r="CD2189"/>
  <c r="CC2189"/>
  <c r="CB2189"/>
  <c r="CA2189"/>
  <c r="BZ2189"/>
  <c r="BY2189"/>
  <c r="BW2189"/>
  <c r="BX2189" s="1"/>
  <c r="BV2189"/>
  <c r="BU2189"/>
  <c r="BT2189"/>
  <c r="BS2189"/>
  <c r="BR2189"/>
  <c r="BQ2189"/>
  <c r="BP2189"/>
  <c r="BO2189"/>
  <c r="BN2189"/>
  <c r="BM2189"/>
  <c r="BL2189"/>
  <c r="BJ2189"/>
  <c r="BK2189" s="1"/>
  <c r="J2189"/>
  <c r="I2189"/>
  <c r="H2189"/>
  <c r="G2189"/>
  <c r="F2189"/>
  <c r="A2189"/>
  <c r="DN2188"/>
  <c r="DM2188"/>
  <c r="DL2188"/>
  <c r="DJ2188"/>
  <c r="DK2188" s="1"/>
  <c r="DI2188"/>
  <c r="DH2188"/>
  <c r="DG2188"/>
  <c r="DE2188"/>
  <c r="DF2188" s="1"/>
  <c r="DD2188"/>
  <c r="DC2188"/>
  <c r="DB2188"/>
  <c r="DA2188"/>
  <c r="CZ2188"/>
  <c r="CY2188"/>
  <c r="CX2188"/>
  <c r="CV2188"/>
  <c r="CW2188" s="1"/>
  <c r="CU2188"/>
  <c r="CT2188"/>
  <c r="CS2188"/>
  <c r="CR2188"/>
  <c r="CQ2188"/>
  <c r="CP2188"/>
  <c r="CO2188"/>
  <c r="CN2188"/>
  <c r="CL2188"/>
  <c r="CM2188" s="1"/>
  <c r="CG2188"/>
  <c r="CF2188"/>
  <c r="CE2188"/>
  <c r="CD2188"/>
  <c r="CC2188"/>
  <c r="CB2188"/>
  <c r="CA2188"/>
  <c r="BZ2188"/>
  <c r="BY2188"/>
  <c r="BW2188"/>
  <c r="BX2188" s="1"/>
  <c r="BV2188"/>
  <c r="BU2188"/>
  <c r="BT2188"/>
  <c r="BS2188"/>
  <c r="BR2188"/>
  <c r="BQ2188"/>
  <c r="BP2188"/>
  <c r="BO2188"/>
  <c r="BN2188"/>
  <c r="BM2188"/>
  <c r="BL2188"/>
  <c r="BJ2188"/>
  <c r="BK2188" s="1"/>
  <c r="J2188"/>
  <c r="I2188"/>
  <c r="H2188"/>
  <c r="G2188"/>
  <c r="F2188"/>
  <c r="A2188"/>
  <c r="DN2187"/>
  <c r="DM2187"/>
  <c r="DL2187"/>
  <c r="DJ2187"/>
  <c r="DK2187" s="1"/>
  <c r="DI2187"/>
  <c r="DH2187"/>
  <c r="DG2187"/>
  <c r="DE2187"/>
  <c r="DF2187" s="1"/>
  <c r="DD2187"/>
  <c r="DC2187"/>
  <c r="DB2187"/>
  <c r="DA2187"/>
  <c r="CZ2187"/>
  <c r="CY2187"/>
  <c r="CX2187"/>
  <c r="CV2187"/>
  <c r="CW2187" s="1"/>
  <c r="CU2187"/>
  <c r="CT2187"/>
  <c r="CS2187"/>
  <c r="CR2187"/>
  <c r="CQ2187"/>
  <c r="CP2187"/>
  <c r="CO2187"/>
  <c r="CN2187"/>
  <c r="CL2187"/>
  <c r="CM2187" s="1"/>
  <c r="CG2187"/>
  <c r="CF2187"/>
  <c r="CE2187"/>
  <c r="CD2187"/>
  <c r="CC2187"/>
  <c r="CB2187"/>
  <c r="CA2187"/>
  <c r="BZ2187"/>
  <c r="BY2187"/>
  <c r="BW2187"/>
  <c r="BX2187" s="1"/>
  <c r="BV2187"/>
  <c r="BU2187"/>
  <c r="BT2187"/>
  <c r="BS2187"/>
  <c r="BR2187"/>
  <c r="BQ2187"/>
  <c r="BP2187"/>
  <c r="BO2187"/>
  <c r="BN2187"/>
  <c r="BM2187"/>
  <c r="BL2187"/>
  <c r="BJ2187"/>
  <c r="BK2187" s="1"/>
  <c r="J2187"/>
  <c r="I2187"/>
  <c r="H2187"/>
  <c r="G2187"/>
  <c r="F2187"/>
  <c r="A2187"/>
  <c r="DN2186"/>
  <c r="DM2186"/>
  <c r="DL2186"/>
  <c r="DJ2186"/>
  <c r="DK2186" s="1"/>
  <c r="DI2186"/>
  <c r="DH2186"/>
  <c r="DG2186"/>
  <c r="DE2186"/>
  <c r="DF2186" s="1"/>
  <c r="DD2186"/>
  <c r="DC2186"/>
  <c r="DB2186"/>
  <c r="DA2186"/>
  <c r="CZ2186"/>
  <c r="CY2186"/>
  <c r="CX2186"/>
  <c r="CV2186"/>
  <c r="CW2186" s="1"/>
  <c r="CU2186"/>
  <c r="CT2186"/>
  <c r="CS2186"/>
  <c r="CR2186"/>
  <c r="CQ2186"/>
  <c r="CP2186"/>
  <c r="CO2186"/>
  <c r="CN2186"/>
  <c r="CL2186"/>
  <c r="CM2186" s="1"/>
  <c r="CG2186"/>
  <c r="CF2186"/>
  <c r="CE2186"/>
  <c r="CD2186"/>
  <c r="CC2186"/>
  <c r="CB2186"/>
  <c r="CA2186"/>
  <c r="BZ2186"/>
  <c r="BY2186"/>
  <c r="BW2186"/>
  <c r="BX2186" s="1"/>
  <c r="BV2186"/>
  <c r="BU2186"/>
  <c r="BT2186"/>
  <c r="BS2186"/>
  <c r="BR2186"/>
  <c r="BQ2186"/>
  <c r="BP2186"/>
  <c r="BO2186"/>
  <c r="BN2186"/>
  <c r="BM2186"/>
  <c r="BL2186"/>
  <c r="BJ2186"/>
  <c r="BK2186" s="1"/>
  <c r="J2186"/>
  <c r="I2186"/>
  <c r="H2186"/>
  <c r="G2186"/>
  <c r="F2186"/>
  <c r="A2186"/>
  <c r="DN2185"/>
  <c r="DM2185"/>
  <c r="DL2185"/>
  <c r="DJ2185"/>
  <c r="DK2185" s="1"/>
  <c r="DI2185"/>
  <c r="DH2185"/>
  <c r="DG2185"/>
  <c r="DE2185"/>
  <c r="DF2185" s="1"/>
  <c r="DD2185"/>
  <c r="DC2185"/>
  <c r="DB2185"/>
  <c r="DA2185"/>
  <c r="CZ2185"/>
  <c r="CY2185"/>
  <c r="CX2185"/>
  <c r="CV2185"/>
  <c r="CW2185" s="1"/>
  <c r="CU2185"/>
  <c r="CT2185"/>
  <c r="CS2185"/>
  <c r="CR2185"/>
  <c r="CQ2185"/>
  <c r="CP2185"/>
  <c r="CO2185"/>
  <c r="CN2185"/>
  <c r="CL2185"/>
  <c r="CM2185" s="1"/>
  <c r="CG2185"/>
  <c r="CF2185"/>
  <c r="CE2185"/>
  <c r="CD2185"/>
  <c r="CC2185"/>
  <c r="CB2185"/>
  <c r="CA2185"/>
  <c r="BZ2185"/>
  <c r="BY2185"/>
  <c r="BW2185"/>
  <c r="BX2185" s="1"/>
  <c r="BV2185"/>
  <c r="BU2185"/>
  <c r="BT2185"/>
  <c r="BS2185"/>
  <c r="BR2185"/>
  <c r="BQ2185"/>
  <c r="BP2185"/>
  <c r="BO2185"/>
  <c r="BN2185"/>
  <c r="BM2185"/>
  <c r="BL2185"/>
  <c r="BJ2185"/>
  <c r="BK2185" s="1"/>
  <c r="J2185"/>
  <c r="I2185"/>
  <c r="H2185"/>
  <c r="G2185"/>
  <c r="F2185"/>
  <c r="A2185"/>
  <c r="DN2184"/>
  <c r="DM2184"/>
  <c r="DL2184"/>
  <c r="DJ2184"/>
  <c r="DK2184" s="1"/>
  <c r="DI2184"/>
  <c r="DH2184"/>
  <c r="DG2184"/>
  <c r="DE2184"/>
  <c r="DF2184" s="1"/>
  <c r="DD2184"/>
  <c r="DC2184"/>
  <c r="DB2184"/>
  <c r="DA2184"/>
  <c r="CZ2184"/>
  <c r="CY2184"/>
  <c r="CX2184"/>
  <c r="CV2184"/>
  <c r="CW2184" s="1"/>
  <c r="CU2184"/>
  <c r="CT2184"/>
  <c r="CS2184"/>
  <c r="CR2184"/>
  <c r="CQ2184"/>
  <c r="CP2184"/>
  <c r="CO2184"/>
  <c r="CN2184"/>
  <c r="CL2184"/>
  <c r="CM2184" s="1"/>
  <c r="CG2184"/>
  <c r="CF2184"/>
  <c r="CE2184"/>
  <c r="CD2184"/>
  <c r="CC2184"/>
  <c r="CB2184"/>
  <c r="CA2184"/>
  <c r="BZ2184"/>
  <c r="BY2184"/>
  <c r="BW2184"/>
  <c r="BX2184" s="1"/>
  <c r="BV2184"/>
  <c r="BU2184"/>
  <c r="BT2184"/>
  <c r="BS2184"/>
  <c r="BR2184"/>
  <c r="BQ2184"/>
  <c r="BP2184"/>
  <c r="BO2184"/>
  <c r="BN2184"/>
  <c r="BM2184"/>
  <c r="BL2184"/>
  <c r="BJ2184"/>
  <c r="BK2184" s="1"/>
  <c r="J2184"/>
  <c r="I2184"/>
  <c r="H2184"/>
  <c r="G2184"/>
  <c r="F2184"/>
  <c r="A2184"/>
  <c r="DN2183"/>
  <c r="DM2183"/>
  <c r="DL2183"/>
  <c r="DJ2183"/>
  <c r="DK2183" s="1"/>
  <c r="DI2183"/>
  <c r="DH2183"/>
  <c r="DG2183"/>
  <c r="DE2183"/>
  <c r="DF2183" s="1"/>
  <c r="DD2183"/>
  <c r="DC2183"/>
  <c r="DB2183"/>
  <c r="DA2183"/>
  <c r="CZ2183"/>
  <c r="CY2183"/>
  <c r="CX2183"/>
  <c r="CV2183"/>
  <c r="CW2183" s="1"/>
  <c r="CU2183"/>
  <c r="CT2183"/>
  <c r="CS2183"/>
  <c r="CR2183"/>
  <c r="CQ2183"/>
  <c r="CP2183"/>
  <c r="CO2183"/>
  <c r="CN2183"/>
  <c r="CL2183"/>
  <c r="CM2183" s="1"/>
  <c r="CG2183"/>
  <c r="CF2183"/>
  <c r="CE2183"/>
  <c r="CD2183"/>
  <c r="CC2183"/>
  <c r="CB2183"/>
  <c r="CA2183"/>
  <c r="BZ2183"/>
  <c r="BY2183"/>
  <c r="BW2183"/>
  <c r="BX2183" s="1"/>
  <c r="BV2183"/>
  <c r="BU2183"/>
  <c r="BT2183"/>
  <c r="BS2183"/>
  <c r="BR2183"/>
  <c r="BQ2183"/>
  <c r="BP2183"/>
  <c r="BO2183"/>
  <c r="BN2183"/>
  <c r="BM2183"/>
  <c r="BL2183"/>
  <c r="BJ2183"/>
  <c r="BK2183" s="1"/>
  <c r="J2183"/>
  <c r="I2183"/>
  <c r="H2183"/>
  <c r="G2183"/>
  <c r="F2183"/>
  <c r="A2183"/>
  <c r="DN2182"/>
  <c r="DM2182"/>
  <c r="DL2182"/>
  <c r="DJ2182"/>
  <c r="DK2182" s="1"/>
  <c r="DI2182"/>
  <c r="DH2182"/>
  <c r="DG2182"/>
  <c r="DE2182"/>
  <c r="DF2182" s="1"/>
  <c r="DD2182"/>
  <c r="DC2182"/>
  <c r="DB2182"/>
  <c r="DA2182"/>
  <c r="CZ2182"/>
  <c r="CY2182"/>
  <c r="CX2182"/>
  <c r="CV2182"/>
  <c r="CW2182" s="1"/>
  <c r="CU2182"/>
  <c r="CT2182"/>
  <c r="CS2182"/>
  <c r="CR2182"/>
  <c r="CQ2182"/>
  <c r="CP2182"/>
  <c r="CO2182"/>
  <c r="CN2182"/>
  <c r="CL2182"/>
  <c r="CM2182" s="1"/>
  <c r="CG2182"/>
  <c r="CF2182"/>
  <c r="CE2182"/>
  <c r="CD2182"/>
  <c r="CC2182"/>
  <c r="CB2182"/>
  <c r="CA2182"/>
  <c r="BZ2182"/>
  <c r="BY2182"/>
  <c r="BW2182"/>
  <c r="BX2182" s="1"/>
  <c r="BV2182"/>
  <c r="BU2182"/>
  <c r="BT2182"/>
  <c r="BS2182"/>
  <c r="BR2182"/>
  <c r="BQ2182"/>
  <c r="BP2182"/>
  <c r="BO2182"/>
  <c r="BN2182"/>
  <c r="BM2182"/>
  <c r="BL2182"/>
  <c r="BJ2182"/>
  <c r="BK2182" s="1"/>
  <c r="J2182"/>
  <c r="I2182"/>
  <c r="H2182"/>
  <c r="G2182"/>
  <c r="F2182"/>
  <c r="A2182"/>
  <c r="DN2181"/>
  <c r="DM2181"/>
  <c r="DL2181"/>
  <c r="DJ2181"/>
  <c r="DK2181" s="1"/>
  <c r="DI2181"/>
  <c r="DH2181"/>
  <c r="DG2181"/>
  <c r="DE2181"/>
  <c r="DF2181" s="1"/>
  <c r="DD2181"/>
  <c r="DC2181"/>
  <c r="DB2181"/>
  <c r="DA2181"/>
  <c r="CZ2181"/>
  <c r="CY2181"/>
  <c r="CX2181"/>
  <c r="CV2181"/>
  <c r="CW2181" s="1"/>
  <c r="CU2181"/>
  <c r="CT2181"/>
  <c r="CS2181"/>
  <c r="CR2181"/>
  <c r="CQ2181"/>
  <c r="CP2181"/>
  <c r="CO2181"/>
  <c r="CN2181"/>
  <c r="CL2181"/>
  <c r="CM2181" s="1"/>
  <c r="CG2181"/>
  <c r="CF2181"/>
  <c r="CE2181"/>
  <c r="CD2181"/>
  <c r="CC2181"/>
  <c r="CB2181"/>
  <c r="CA2181"/>
  <c r="BZ2181"/>
  <c r="BY2181"/>
  <c r="BW2181"/>
  <c r="BX2181" s="1"/>
  <c r="BV2181"/>
  <c r="BU2181"/>
  <c r="BT2181"/>
  <c r="BS2181"/>
  <c r="BR2181"/>
  <c r="BQ2181"/>
  <c r="BP2181"/>
  <c r="BO2181"/>
  <c r="BN2181"/>
  <c r="BM2181"/>
  <c r="BL2181"/>
  <c r="BJ2181"/>
  <c r="BK2181" s="1"/>
  <c r="J2181"/>
  <c r="I2181"/>
  <c r="H2181"/>
  <c r="G2181"/>
  <c r="F2181"/>
  <c r="A2181"/>
  <c r="DN2180"/>
  <c r="DM2180"/>
  <c r="DL2180"/>
  <c r="DJ2180"/>
  <c r="DK2180" s="1"/>
  <c r="DI2180"/>
  <c r="DH2180"/>
  <c r="DG2180"/>
  <c r="DE2180"/>
  <c r="DF2180" s="1"/>
  <c r="DD2180"/>
  <c r="DC2180"/>
  <c r="DB2180"/>
  <c r="DA2180"/>
  <c r="CZ2180"/>
  <c r="CY2180"/>
  <c r="CX2180"/>
  <c r="CV2180"/>
  <c r="CW2180" s="1"/>
  <c r="CU2180"/>
  <c r="CT2180"/>
  <c r="CS2180"/>
  <c r="CR2180"/>
  <c r="CQ2180"/>
  <c r="CP2180"/>
  <c r="CO2180"/>
  <c r="CN2180"/>
  <c r="CL2180"/>
  <c r="CM2180" s="1"/>
  <c r="CG2180"/>
  <c r="CF2180"/>
  <c r="CE2180"/>
  <c r="CD2180"/>
  <c r="CC2180"/>
  <c r="CB2180"/>
  <c r="CA2180"/>
  <c r="BZ2180"/>
  <c r="BY2180"/>
  <c r="BW2180"/>
  <c r="BX2180" s="1"/>
  <c r="BV2180"/>
  <c r="BU2180"/>
  <c r="BT2180"/>
  <c r="BS2180"/>
  <c r="BR2180"/>
  <c r="BQ2180"/>
  <c r="BP2180"/>
  <c r="BO2180"/>
  <c r="BN2180"/>
  <c r="BM2180"/>
  <c r="BL2180"/>
  <c r="BJ2180"/>
  <c r="BK2180" s="1"/>
  <c r="J2180"/>
  <c r="I2180"/>
  <c r="H2180"/>
  <c r="G2180"/>
  <c r="F2180"/>
  <c r="A2180"/>
  <c r="DN2179"/>
  <c r="DM2179"/>
  <c r="DL2179"/>
  <c r="DJ2179"/>
  <c r="DK2179" s="1"/>
  <c r="DI2179"/>
  <c r="DH2179"/>
  <c r="DG2179"/>
  <c r="DE2179"/>
  <c r="DF2179" s="1"/>
  <c r="DD2179"/>
  <c r="DC2179"/>
  <c r="DB2179"/>
  <c r="DA2179"/>
  <c r="CZ2179"/>
  <c r="CY2179"/>
  <c r="CX2179"/>
  <c r="CV2179"/>
  <c r="CW2179" s="1"/>
  <c r="CU2179"/>
  <c r="CT2179"/>
  <c r="CS2179"/>
  <c r="CR2179"/>
  <c r="CQ2179"/>
  <c r="CP2179"/>
  <c r="CO2179"/>
  <c r="CN2179"/>
  <c r="CL2179"/>
  <c r="CM2179" s="1"/>
  <c r="CG2179"/>
  <c r="CF2179"/>
  <c r="CE2179"/>
  <c r="CD2179"/>
  <c r="CC2179"/>
  <c r="CB2179"/>
  <c r="CA2179"/>
  <c r="BZ2179"/>
  <c r="BY2179"/>
  <c r="BW2179"/>
  <c r="BX2179" s="1"/>
  <c r="BV2179"/>
  <c r="BU2179"/>
  <c r="BT2179"/>
  <c r="BS2179"/>
  <c r="BR2179"/>
  <c r="BQ2179"/>
  <c r="BP2179"/>
  <c r="BO2179"/>
  <c r="BN2179"/>
  <c r="BM2179"/>
  <c r="BL2179"/>
  <c r="BJ2179"/>
  <c r="BK2179" s="1"/>
  <c r="J2179"/>
  <c r="I2179"/>
  <c r="H2179"/>
  <c r="G2179"/>
  <c r="F2179"/>
  <c r="A2179"/>
  <c r="DN2178"/>
  <c r="DM2178"/>
  <c r="DL2178"/>
  <c r="DJ2178"/>
  <c r="DK2178" s="1"/>
  <c r="DI2178"/>
  <c r="DH2178"/>
  <c r="DG2178"/>
  <c r="DE2178"/>
  <c r="DF2178" s="1"/>
  <c r="DD2178"/>
  <c r="DC2178"/>
  <c r="DB2178"/>
  <c r="DA2178"/>
  <c r="CZ2178"/>
  <c r="CY2178"/>
  <c r="CX2178"/>
  <c r="CV2178"/>
  <c r="CW2178" s="1"/>
  <c r="CU2178"/>
  <c r="CT2178"/>
  <c r="CS2178"/>
  <c r="CR2178"/>
  <c r="CQ2178"/>
  <c r="CP2178"/>
  <c r="CO2178"/>
  <c r="CN2178"/>
  <c r="CL2178"/>
  <c r="CM2178" s="1"/>
  <c r="CG2178"/>
  <c r="CF2178"/>
  <c r="CE2178"/>
  <c r="CD2178"/>
  <c r="CC2178"/>
  <c r="CB2178"/>
  <c r="CA2178"/>
  <c r="BZ2178"/>
  <c r="BY2178"/>
  <c r="BW2178"/>
  <c r="BX2178" s="1"/>
  <c r="BV2178"/>
  <c r="BU2178"/>
  <c r="BT2178"/>
  <c r="BS2178"/>
  <c r="BR2178"/>
  <c r="BQ2178"/>
  <c r="BP2178"/>
  <c r="BO2178"/>
  <c r="BN2178"/>
  <c r="BM2178"/>
  <c r="BL2178"/>
  <c r="BJ2178"/>
  <c r="BK2178" s="1"/>
  <c r="J2178"/>
  <c r="I2178"/>
  <c r="H2178"/>
  <c r="G2178"/>
  <c r="F2178"/>
  <c r="A2178"/>
  <c r="DN2177"/>
  <c r="DM2177"/>
  <c r="DL2177"/>
  <c r="DJ2177"/>
  <c r="DK2177" s="1"/>
  <c r="DI2177"/>
  <c r="DH2177"/>
  <c r="DG2177"/>
  <c r="DE2177"/>
  <c r="DF2177" s="1"/>
  <c r="DD2177"/>
  <c r="DC2177"/>
  <c r="DB2177"/>
  <c r="DA2177"/>
  <c r="CZ2177"/>
  <c r="CY2177"/>
  <c r="CX2177"/>
  <c r="CV2177"/>
  <c r="CW2177" s="1"/>
  <c r="CU2177"/>
  <c r="CT2177"/>
  <c r="CS2177"/>
  <c r="CR2177"/>
  <c r="CQ2177"/>
  <c r="CP2177"/>
  <c r="CO2177"/>
  <c r="CN2177"/>
  <c r="CL2177"/>
  <c r="CM2177" s="1"/>
  <c r="CG2177"/>
  <c r="CF2177"/>
  <c r="CE2177"/>
  <c r="CD2177"/>
  <c r="CC2177"/>
  <c r="CB2177"/>
  <c r="CA2177"/>
  <c r="BZ2177"/>
  <c r="BY2177"/>
  <c r="BW2177"/>
  <c r="BX2177" s="1"/>
  <c r="BV2177"/>
  <c r="BU2177"/>
  <c r="BT2177"/>
  <c r="BS2177"/>
  <c r="BR2177"/>
  <c r="BQ2177"/>
  <c r="BP2177"/>
  <c r="BO2177"/>
  <c r="BN2177"/>
  <c r="BM2177"/>
  <c r="BL2177"/>
  <c r="BJ2177"/>
  <c r="BK2177" s="1"/>
  <c r="J2177"/>
  <c r="I2177"/>
  <c r="H2177"/>
  <c r="G2177"/>
  <c r="F2177"/>
  <c r="A2177"/>
  <c r="DN2176"/>
  <c r="DM2176"/>
  <c r="DL2176"/>
  <c r="DJ2176"/>
  <c r="DK2176" s="1"/>
  <c r="DI2176"/>
  <c r="DH2176"/>
  <c r="DG2176"/>
  <c r="DE2176"/>
  <c r="DF2176" s="1"/>
  <c r="DD2176"/>
  <c r="DC2176"/>
  <c r="DB2176"/>
  <c r="DA2176"/>
  <c r="CZ2176"/>
  <c r="CY2176"/>
  <c r="CX2176"/>
  <c r="CV2176"/>
  <c r="CW2176" s="1"/>
  <c r="CU2176"/>
  <c r="CT2176"/>
  <c r="CS2176"/>
  <c r="CR2176"/>
  <c r="CQ2176"/>
  <c r="CP2176"/>
  <c r="CO2176"/>
  <c r="CN2176"/>
  <c r="CL2176"/>
  <c r="CM2176" s="1"/>
  <c r="CG2176"/>
  <c r="CF2176"/>
  <c r="CE2176"/>
  <c r="CD2176"/>
  <c r="CC2176"/>
  <c r="CB2176"/>
  <c r="CA2176"/>
  <c r="BZ2176"/>
  <c r="BY2176"/>
  <c r="BW2176"/>
  <c r="BX2176" s="1"/>
  <c r="BV2176"/>
  <c r="BU2176"/>
  <c r="BT2176"/>
  <c r="BS2176"/>
  <c r="BR2176"/>
  <c r="BQ2176"/>
  <c r="BP2176"/>
  <c r="BO2176"/>
  <c r="BN2176"/>
  <c r="BM2176"/>
  <c r="BL2176"/>
  <c r="BJ2176"/>
  <c r="BK2176" s="1"/>
  <c r="J2176"/>
  <c r="I2176"/>
  <c r="H2176"/>
  <c r="G2176"/>
  <c r="F2176"/>
  <c r="A2176"/>
  <c r="DN2175"/>
  <c r="DM2175"/>
  <c r="DL2175"/>
  <c r="DJ2175"/>
  <c r="DK2175" s="1"/>
  <c r="DI2175"/>
  <c r="DH2175"/>
  <c r="DG2175"/>
  <c r="DE2175"/>
  <c r="DF2175" s="1"/>
  <c r="DD2175"/>
  <c r="DC2175"/>
  <c r="DB2175"/>
  <c r="DA2175"/>
  <c r="CZ2175"/>
  <c r="CY2175"/>
  <c r="CX2175"/>
  <c r="CV2175"/>
  <c r="CW2175" s="1"/>
  <c r="CU2175"/>
  <c r="CT2175"/>
  <c r="CS2175"/>
  <c r="CR2175"/>
  <c r="CQ2175"/>
  <c r="CP2175"/>
  <c r="CO2175"/>
  <c r="CN2175"/>
  <c r="CL2175"/>
  <c r="CM2175" s="1"/>
  <c r="CG2175"/>
  <c r="CF2175"/>
  <c r="CE2175"/>
  <c r="CD2175"/>
  <c r="CC2175"/>
  <c r="CB2175"/>
  <c r="CA2175"/>
  <c r="BZ2175"/>
  <c r="BY2175"/>
  <c r="BW2175"/>
  <c r="BX2175" s="1"/>
  <c r="BV2175"/>
  <c r="BU2175"/>
  <c r="BT2175"/>
  <c r="BS2175"/>
  <c r="BR2175"/>
  <c r="BQ2175"/>
  <c r="BP2175"/>
  <c r="BO2175"/>
  <c r="BN2175"/>
  <c r="BM2175"/>
  <c r="BL2175"/>
  <c r="BJ2175"/>
  <c r="BK2175" s="1"/>
  <c r="J2175"/>
  <c r="I2175"/>
  <c r="H2175"/>
  <c r="G2175"/>
  <c r="F2175"/>
  <c r="A2175"/>
  <c r="DN2174"/>
  <c r="DM2174"/>
  <c r="DL2174"/>
  <c r="DJ2174"/>
  <c r="DK2174" s="1"/>
  <c r="DI2174"/>
  <c r="DH2174"/>
  <c r="DG2174"/>
  <c r="DE2174"/>
  <c r="DF2174" s="1"/>
  <c r="DD2174"/>
  <c r="DC2174"/>
  <c r="DB2174"/>
  <c r="DA2174"/>
  <c r="CZ2174"/>
  <c r="CY2174"/>
  <c r="CX2174"/>
  <c r="CV2174"/>
  <c r="CW2174" s="1"/>
  <c r="CU2174"/>
  <c r="CT2174"/>
  <c r="CS2174"/>
  <c r="CR2174"/>
  <c r="CQ2174"/>
  <c r="CP2174"/>
  <c r="CO2174"/>
  <c r="CN2174"/>
  <c r="CL2174"/>
  <c r="CM2174" s="1"/>
  <c r="CG2174"/>
  <c r="CF2174"/>
  <c r="CE2174"/>
  <c r="CD2174"/>
  <c r="CC2174"/>
  <c r="CB2174"/>
  <c r="CA2174"/>
  <c r="BZ2174"/>
  <c r="BY2174"/>
  <c r="BW2174"/>
  <c r="BX2174" s="1"/>
  <c r="BV2174"/>
  <c r="BU2174"/>
  <c r="BT2174"/>
  <c r="BS2174"/>
  <c r="BR2174"/>
  <c r="BQ2174"/>
  <c r="BP2174"/>
  <c r="BO2174"/>
  <c r="BN2174"/>
  <c r="BM2174"/>
  <c r="BL2174"/>
  <c r="BJ2174"/>
  <c r="BK2174" s="1"/>
  <c r="J2174"/>
  <c r="I2174"/>
  <c r="H2174"/>
  <c r="G2174"/>
  <c r="F2174"/>
  <c r="A2174"/>
  <c r="DN2173"/>
  <c r="DM2173"/>
  <c r="DL2173"/>
  <c r="DJ2173"/>
  <c r="DK2173" s="1"/>
  <c r="DI2173"/>
  <c r="DH2173"/>
  <c r="DG2173"/>
  <c r="DE2173"/>
  <c r="DF2173" s="1"/>
  <c r="DD2173"/>
  <c r="DC2173"/>
  <c r="DB2173"/>
  <c r="DA2173"/>
  <c r="CZ2173"/>
  <c r="CY2173"/>
  <c r="CX2173"/>
  <c r="CV2173"/>
  <c r="CW2173" s="1"/>
  <c r="CU2173"/>
  <c r="CT2173"/>
  <c r="CS2173"/>
  <c r="CR2173"/>
  <c r="CQ2173"/>
  <c r="CP2173"/>
  <c r="CO2173"/>
  <c r="CN2173"/>
  <c r="CL2173"/>
  <c r="CM2173" s="1"/>
  <c r="CG2173"/>
  <c r="CF2173"/>
  <c r="CE2173"/>
  <c r="CD2173"/>
  <c r="CC2173"/>
  <c r="CB2173"/>
  <c r="CA2173"/>
  <c r="BZ2173"/>
  <c r="BY2173"/>
  <c r="BW2173"/>
  <c r="BX2173" s="1"/>
  <c r="BV2173"/>
  <c r="BU2173"/>
  <c r="BT2173"/>
  <c r="BS2173"/>
  <c r="BR2173"/>
  <c r="BQ2173"/>
  <c r="BP2173"/>
  <c r="BO2173"/>
  <c r="BN2173"/>
  <c r="BM2173"/>
  <c r="BL2173"/>
  <c r="BJ2173"/>
  <c r="BK2173" s="1"/>
  <c r="J2173"/>
  <c r="I2173"/>
  <c r="H2173"/>
  <c r="G2173"/>
  <c r="F2173"/>
  <c r="A2173"/>
  <c r="DN2172"/>
  <c r="DM2172"/>
  <c r="DL2172"/>
  <c r="DJ2172"/>
  <c r="DK2172" s="1"/>
  <c r="DI2172"/>
  <c r="DH2172"/>
  <c r="DG2172"/>
  <c r="DE2172"/>
  <c r="DF2172" s="1"/>
  <c r="DD2172"/>
  <c r="DC2172"/>
  <c r="DB2172"/>
  <c r="DA2172"/>
  <c r="CZ2172"/>
  <c r="CY2172"/>
  <c r="CX2172"/>
  <c r="CV2172"/>
  <c r="CW2172" s="1"/>
  <c r="CU2172"/>
  <c r="CT2172"/>
  <c r="CS2172"/>
  <c r="CR2172"/>
  <c r="CQ2172"/>
  <c r="CP2172"/>
  <c r="CO2172"/>
  <c r="CN2172"/>
  <c r="CL2172"/>
  <c r="CM2172" s="1"/>
  <c r="CG2172"/>
  <c r="CF2172"/>
  <c r="CE2172"/>
  <c r="CD2172"/>
  <c r="CC2172"/>
  <c r="CB2172"/>
  <c r="CA2172"/>
  <c r="BZ2172"/>
  <c r="BY2172"/>
  <c r="BW2172"/>
  <c r="BX2172" s="1"/>
  <c r="BV2172"/>
  <c r="BU2172"/>
  <c r="BT2172"/>
  <c r="BS2172"/>
  <c r="BR2172"/>
  <c r="BQ2172"/>
  <c r="BP2172"/>
  <c r="BO2172"/>
  <c r="BN2172"/>
  <c r="BM2172"/>
  <c r="BL2172"/>
  <c r="BJ2172"/>
  <c r="BK2172" s="1"/>
  <c r="J2172"/>
  <c r="I2172"/>
  <c r="H2172"/>
  <c r="G2172"/>
  <c r="F2172"/>
  <c r="A2172"/>
  <c r="DN2171"/>
  <c r="DM2171"/>
  <c r="DL2171"/>
  <c r="DJ2171"/>
  <c r="DK2171" s="1"/>
  <c r="DI2171"/>
  <c r="DH2171"/>
  <c r="DG2171"/>
  <c r="DE2171"/>
  <c r="DF2171" s="1"/>
  <c r="DD2171"/>
  <c r="DC2171"/>
  <c r="DB2171"/>
  <c r="DA2171"/>
  <c r="CZ2171"/>
  <c r="CY2171"/>
  <c r="CX2171"/>
  <c r="CV2171"/>
  <c r="CW2171" s="1"/>
  <c r="CU2171"/>
  <c r="CT2171"/>
  <c r="CS2171"/>
  <c r="CR2171"/>
  <c r="CQ2171"/>
  <c r="CP2171"/>
  <c r="CO2171"/>
  <c r="CN2171"/>
  <c r="CL2171"/>
  <c r="CM2171" s="1"/>
  <c r="CG2171"/>
  <c r="CF2171"/>
  <c r="CE2171"/>
  <c r="CD2171"/>
  <c r="CC2171"/>
  <c r="CB2171"/>
  <c r="CA2171"/>
  <c r="BZ2171"/>
  <c r="BY2171"/>
  <c r="BW2171"/>
  <c r="BX2171" s="1"/>
  <c r="BV2171"/>
  <c r="BU2171"/>
  <c r="BT2171"/>
  <c r="BS2171"/>
  <c r="BR2171"/>
  <c r="BQ2171"/>
  <c r="BP2171"/>
  <c r="BO2171"/>
  <c r="BN2171"/>
  <c r="BM2171"/>
  <c r="BL2171"/>
  <c r="BJ2171"/>
  <c r="BK2171" s="1"/>
  <c r="J2171"/>
  <c r="I2171"/>
  <c r="H2171"/>
  <c r="G2171"/>
  <c r="F2171"/>
  <c r="A2171"/>
  <c r="DN2170"/>
  <c r="DM2170"/>
  <c r="DL2170"/>
  <c r="DJ2170"/>
  <c r="DK2170" s="1"/>
  <c r="DI2170"/>
  <c r="DH2170"/>
  <c r="DG2170"/>
  <c r="DE2170"/>
  <c r="DF2170" s="1"/>
  <c r="DD2170"/>
  <c r="DC2170"/>
  <c r="DB2170"/>
  <c r="DA2170"/>
  <c r="CZ2170"/>
  <c r="CY2170"/>
  <c r="CX2170"/>
  <c r="CV2170"/>
  <c r="CW2170" s="1"/>
  <c r="CU2170"/>
  <c r="CT2170"/>
  <c r="CS2170"/>
  <c r="CR2170"/>
  <c r="CQ2170"/>
  <c r="CP2170"/>
  <c r="CO2170"/>
  <c r="CN2170"/>
  <c r="CL2170"/>
  <c r="CM2170" s="1"/>
  <c r="CG2170"/>
  <c r="CF2170"/>
  <c r="CE2170"/>
  <c r="CD2170"/>
  <c r="CC2170"/>
  <c r="CB2170"/>
  <c r="CA2170"/>
  <c r="BZ2170"/>
  <c r="BY2170"/>
  <c r="BW2170"/>
  <c r="BX2170" s="1"/>
  <c r="BV2170"/>
  <c r="BU2170"/>
  <c r="BT2170"/>
  <c r="BS2170"/>
  <c r="BR2170"/>
  <c r="BQ2170"/>
  <c r="BP2170"/>
  <c r="BO2170"/>
  <c r="BN2170"/>
  <c r="BM2170"/>
  <c r="BL2170"/>
  <c r="BJ2170"/>
  <c r="BK2170" s="1"/>
  <c r="J2170"/>
  <c r="I2170"/>
  <c r="H2170"/>
  <c r="G2170"/>
  <c r="F2170"/>
  <c r="A2170"/>
  <c r="DN2169"/>
  <c r="DM2169"/>
  <c r="DL2169"/>
  <c r="DJ2169"/>
  <c r="DK2169" s="1"/>
  <c r="DI2169"/>
  <c r="DH2169"/>
  <c r="DG2169"/>
  <c r="DE2169"/>
  <c r="DF2169" s="1"/>
  <c r="DD2169"/>
  <c r="DC2169"/>
  <c r="DB2169"/>
  <c r="DA2169"/>
  <c r="CZ2169"/>
  <c r="CY2169"/>
  <c r="CX2169"/>
  <c r="CV2169"/>
  <c r="CW2169" s="1"/>
  <c r="CU2169"/>
  <c r="CT2169"/>
  <c r="CS2169"/>
  <c r="CR2169"/>
  <c r="CQ2169"/>
  <c r="CP2169"/>
  <c r="CO2169"/>
  <c r="CN2169"/>
  <c r="CL2169"/>
  <c r="CM2169" s="1"/>
  <c r="CG2169"/>
  <c r="CF2169"/>
  <c r="CE2169"/>
  <c r="CD2169"/>
  <c r="CC2169"/>
  <c r="CB2169"/>
  <c r="CA2169"/>
  <c r="BZ2169"/>
  <c r="BY2169"/>
  <c r="BW2169"/>
  <c r="BX2169" s="1"/>
  <c r="BV2169"/>
  <c r="BU2169"/>
  <c r="BT2169"/>
  <c r="BS2169"/>
  <c r="BR2169"/>
  <c r="BQ2169"/>
  <c r="BP2169"/>
  <c r="BO2169"/>
  <c r="BN2169"/>
  <c r="BM2169"/>
  <c r="BL2169"/>
  <c r="BJ2169"/>
  <c r="BK2169" s="1"/>
  <c r="J2169"/>
  <c r="I2169"/>
  <c r="H2169"/>
  <c r="G2169"/>
  <c r="F2169"/>
  <c r="A2169"/>
  <c r="DN2168"/>
  <c r="DM2168"/>
  <c r="DL2168"/>
  <c r="DJ2168"/>
  <c r="DK2168" s="1"/>
  <c r="DI2168"/>
  <c r="DH2168"/>
  <c r="DG2168"/>
  <c r="DE2168"/>
  <c r="DF2168" s="1"/>
  <c r="DD2168"/>
  <c r="DC2168"/>
  <c r="DB2168"/>
  <c r="DA2168"/>
  <c r="CZ2168"/>
  <c r="CY2168"/>
  <c r="CX2168"/>
  <c r="CV2168"/>
  <c r="CW2168" s="1"/>
  <c r="CU2168"/>
  <c r="CT2168"/>
  <c r="CS2168"/>
  <c r="CR2168"/>
  <c r="CQ2168"/>
  <c r="CP2168"/>
  <c r="CO2168"/>
  <c r="CN2168"/>
  <c r="CL2168"/>
  <c r="CM2168" s="1"/>
  <c r="CG2168"/>
  <c r="CF2168"/>
  <c r="CE2168"/>
  <c r="CD2168"/>
  <c r="CC2168"/>
  <c r="CB2168"/>
  <c r="CA2168"/>
  <c r="BZ2168"/>
  <c r="BY2168"/>
  <c r="BW2168"/>
  <c r="BX2168" s="1"/>
  <c r="BV2168"/>
  <c r="BU2168"/>
  <c r="BT2168"/>
  <c r="BS2168"/>
  <c r="BR2168"/>
  <c r="BQ2168"/>
  <c r="BP2168"/>
  <c r="BO2168"/>
  <c r="BN2168"/>
  <c r="BM2168"/>
  <c r="BL2168"/>
  <c r="BJ2168"/>
  <c r="BK2168" s="1"/>
  <c r="J2168"/>
  <c r="I2168"/>
  <c r="H2168"/>
  <c r="G2168"/>
  <c r="F2168"/>
  <c r="A2168"/>
  <c r="DN2167"/>
  <c r="DM2167"/>
  <c r="DL2167"/>
  <c r="DJ2167"/>
  <c r="DK2167" s="1"/>
  <c r="DI2167"/>
  <c r="DH2167"/>
  <c r="DG2167"/>
  <c r="DE2167"/>
  <c r="DF2167" s="1"/>
  <c r="DD2167"/>
  <c r="DC2167"/>
  <c r="DB2167"/>
  <c r="DA2167"/>
  <c r="CZ2167"/>
  <c r="CY2167"/>
  <c r="CX2167"/>
  <c r="CV2167"/>
  <c r="CW2167" s="1"/>
  <c r="CU2167"/>
  <c r="CT2167"/>
  <c r="CS2167"/>
  <c r="CR2167"/>
  <c r="CQ2167"/>
  <c r="CP2167"/>
  <c r="CO2167"/>
  <c r="CN2167"/>
  <c r="CL2167"/>
  <c r="CM2167" s="1"/>
  <c r="CG2167"/>
  <c r="CF2167"/>
  <c r="CE2167"/>
  <c r="CD2167"/>
  <c r="CC2167"/>
  <c r="CB2167"/>
  <c r="CA2167"/>
  <c r="BZ2167"/>
  <c r="BY2167"/>
  <c r="BW2167"/>
  <c r="BX2167" s="1"/>
  <c r="BV2167"/>
  <c r="BU2167"/>
  <c r="BT2167"/>
  <c r="BS2167"/>
  <c r="BR2167"/>
  <c r="BQ2167"/>
  <c r="BP2167"/>
  <c r="BO2167"/>
  <c r="BN2167"/>
  <c r="BM2167"/>
  <c r="BL2167"/>
  <c r="BJ2167"/>
  <c r="BK2167" s="1"/>
  <c r="J2167"/>
  <c r="I2167"/>
  <c r="H2167"/>
  <c r="G2167"/>
  <c r="F2167"/>
  <c r="A2167"/>
  <c r="DN2166"/>
  <c r="DM2166"/>
  <c r="DL2166"/>
  <c r="DJ2166"/>
  <c r="DK2166" s="1"/>
  <c r="DI2166"/>
  <c r="DH2166"/>
  <c r="DG2166"/>
  <c r="DE2166"/>
  <c r="DF2166" s="1"/>
  <c r="DD2166"/>
  <c r="DC2166"/>
  <c r="DB2166"/>
  <c r="DA2166"/>
  <c r="CZ2166"/>
  <c r="CY2166"/>
  <c r="CX2166"/>
  <c r="CV2166"/>
  <c r="CW2166" s="1"/>
  <c r="CU2166"/>
  <c r="CT2166"/>
  <c r="CS2166"/>
  <c r="CR2166"/>
  <c r="CQ2166"/>
  <c r="CP2166"/>
  <c r="CO2166"/>
  <c r="CN2166"/>
  <c r="CL2166"/>
  <c r="CM2166" s="1"/>
  <c r="CG2166"/>
  <c r="CF2166"/>
  <c r="CE2166"/>
  <c r="CD2166"/>
  <c r="CC2166"/>
  <c r="CB2166"/>
  <c r="CA2166"/>
  <c r="BZ2166"/>
  <c r="BY2166"/>
  <c r="BW2166"/>
  <c r="BX2166" s="1"/>
  <c r="BV2166"/>
  <c r="BU2166"/>
  <c r="BT2166"/>
  <c r="BS2166"/>
  <c r="BR2166"/>
  <c r="BQ2166"/>
  <c r="BP2166"/>
  <c r="BO2166"/>
  <c r="BN2166"/>
  <c r="BM2166"/>
  <c r="BL2166"/>
  <c r="BJ2166"/>
  <c r="BK2166" s="1"/>
  <c r="J2166"/>
  <c r="I2166"/>
  <c r="H2166"/>
  <c r="G2166"/>
  <c r="F2166"/>
  <c r="A2166"/>
  <c r="DN2165"/>
  <c r="DM2165"/>
  <c r="DL2165"/>
  <c r="DJ2165"/>
  <c r="DK2165" s="1"/>
  <c r="DI2165"/>
  <c r="DH2165"/>
  <c r="DG2165"/>
  <c r="DE2165"/>
  <c r="DF2165" s="1"/>
  <c r="DD2165"/>
  <c r="DC2165"/>
  <c r="DB2165"/>
  <c r="DA2165"/>
  <c r="CZ2165"/>
  <c r="CY2165"/>
  <c r="CX2165"/>
  <c r="CV2165"/>
  <c r="CW2165" s="1"/>
  <c r="CU2165"/>
  <c r="CT2165"/>
  <c r="CS2165"/>
  <c r="CR2165"/>
  <c r="CQ2165"/>
  <c r="CP2165"/>
  <c r="CO2165"/>
  <c r="CN2165"/>
  <c r="CL2165"/>
  <c r="CM2165" s="1"/>
  <c r="CG2165"/>
  <c r="CF2165"/>
  <c r="CE2165"/>
  <c r="CD2165"/>
  <c r="CC2165"/>
  <c r="CB2165"/>
  <c r="CA2165"/>
  <c r="BZ2165"/>
  <c r="BY2165"/>
  <c r="BW2165"/>
  <c r="BX2165" s="1"/>
  <c r="BV2165"/>
  <c r="BU2165"/>
  <c r="BT2165"/>
  <c r="BS2165"/>
  <c r="BR2165"/>
  <c r="BQ2165"/>
  <c r="BP2165"/>
  <c r="BO2165"/>
  <c r="BN2165"/>
  <c r="BM2165"/>
  <c r="BL2165"/>
  <c r="BJ2165"/>
  <c r="BK2165" s="1"/>
  <c r="J2165"/>
  <c r="I2165"/>
  <c r="H2165"/>
  <c r="G2165"/>
  <c r="F2165"/>
  <c r="A2165"/>
  <c r="DN2164"/>
  <c r="DM2164"/>
  <c r="DL2164"/>
  <c r="DJ2164"/>
  <c r="DK2164" s="1"/>
  <c r="DI2164"/>
  <c r="DH2164"/>
  <c r="DG2164"/>
  <c r="DE2164"/>
  <c r="DF2164" s="1"/>
  <c r="DD2164"/>
  <c r="DC2164"/>
  <c r="DB2164"/>
  <c r="DA2164"/>
  <c r="CZ2164"/>
  <c r="CY2164"/>
  <c r="CX2164"/>
  <c r="CV2164"/>
  <c r="CW2164" s="1"/>
  <c r="CU2164"/>
  <c r="CT2164"/>
  <c r="CS2164"/>
  <c r="CR2164"/>
  <c r="CQ2164"/>
  <c r="CP2164"/>
  <c r="CO2164"/>
  <c r="CN2164"/>
  <c r="CL2164"/>
  <c r="CM2164" s="1"/>
  <c r="CG2164"/>
  <c r="CF2164"/>
  <c r="CE2164"/>
  <c r="CD2164"/>
  <c r="CC2164"/>
  <c r="CB2164"/>
  <c r="CA2164"/>
  <c r="BZ2164"/>
  <c r="BY2164"/>
  <c r="BW2164"/>
  <c r="BX2164" s="1"/>
  <c r="BV2164"/>
  <c r="BU2164"/>
  <c r="BT2164"/>
  <c r="BS2164"/>
  <c r="BR2164"/>
  <c r="BQ2164"/>
  <c r="BP2164"/>
  <c r="BO2164"/>
  <c r="BN2164"/>
  <c r="BM2164"/>
  <c r="BL2164"/>
  <c r="BJ2164"/>
  <c r="BK2164" s="1"/>
  <c r="J2164"/>
  <c r="I2164"/>
  <c r="H2164"/>
  <c r="G2164"/>
  <c r="F2164"/>
  <c r="A2164"/>
  <c r="DN2163"/>
  <c r="DM2163"/>
  <c r="DL2163"/>
  <c r="DJ2163"/>
  <c r="DK2163" s="1"/>
  <c r="DI2163"/>
  <c r="DH2163"/>
  <c r="DG2163"/>
  <c r="DE2163"/>
  <c r="DF2163" s="1"/>
  <c r="DD2163"/>
  <c r="DC2163"/>
  <c r="DB2163"/>
  <c r="DA2163"/>
  <c r="CZ2163"/>
  <c r="CY2163"/>
  <c r="CX2163"/>
  <c r="CV2163"/>
  <c r="CW2163" s="1"/>
  <c r="CU2163"/>
  <c r="CT2163"/>
  <c r="CS2163"/>
  <c r="CR2163"/>
  <c r="CQ2163"/>
  <c r="CP2163"/>
  <c r="CO2163"/>
  <c r="CN2163"/>
  <c r="CL2163"/>
  <c r="CM2163" s="1"/>
  <c r="CG2163"/>
  <c r="CF2163"/>
  <c r="CE2163"/>
  <c r="CD2163"/>
  <c r="CC2163"/>
  <c r="CB2163"/>
  <c r="CA2163"/>
  <c r="BZ2163"/>
  <c r="BY2163"/>
  <c r="BW2163"/>
  <c r="BX2163" s="1"/>
  <c r="BV2163"/>
  <c r="BU2163"/>
  <c r="BT2163"/>
  <c r="BS2163"/>
  <c r="BR2163"/>
  <c r="BQ2163"/>
  <c r="BP2163"/>
  <c r="BO2163"/>
  <c r="BN2163"/>
  <c r="BM2163"/>
  <c r="BL2163"/>
  <c r="BJ2163"/>
  <c r="BK2163" s="1"/>
  <c r="J2163"/>
  <c r="I2163"/>
  <c r="H2163"/>
  <c r="G2163"/>
  <c r="F2163"/>
  <c r="A2163"/>
  <c r="DN2162"/>
  <c r="DM2162"/>
  <c r="DL2162"/>
  <c r="DJ2162"/>
  <c r="DK2162" s="1"/>
  <c r="DI2162"/>
  <c r="DH2162"/>
  <c r="DG2162"/>
  <c r="DE2162"/>
  <c r="DF2162" s="1"/>
  <c r="DD2162"/>
  <c r="DC2162"/>
  <c r="DB2162"/>
  <c r="DA2162"/>
  <c r="CZ2162"/>
  <c r="CY2162"/>
  <c r="CX2162"/>
  <c r="CV2162"/>
  <c r="CW2162" s="1"/>
  <c r="CU2162"/>
  <c r="CT2162"/>
  <c r="CS2162"/>
  <c r="CR2162"/>
  <c r="CQ2162"/>
  <c r="CP2162"/>
  <c r="CO2162"/>
  <c r="CN2162"/>
  <c r="CL2162"/>
  <c r="CM2162" s="1"/>
  <c r="CG2162"/>
  <c r="CF2162"/>
  <c r="CE2162"/>
  <c r="CD2162"/>
  <c r="CC2162"/>
  <c r="CB2162"/>
  <c r="CA2162"/>
  <c r="BZ2162"/>
  <c r="BY2162"/>
  <c r="BW2162"/>
  <c r="BX2162" s="1"/>
  <c r="BV2162"/>
  <c r="BU2162"/>
  <c r="BT2162"/>
  <c r="BS2162"/>
  <c r="BR2162"/>
  <c r="BQ2162"/>
  <c r="BP2162"/>
  <c r="BO2162"/>
  <c r="BN2162"/>
  <c r="BM2162"/>
  <c r="BL2162"/>
  <c r="BJ2162"/>
  <c r="BK2162" s="1"/>
  <c r="J2162"/>
  <c r="I2162"/>
  <c r="H2162"/>
  <c r="G2162"/>
  <c r="F2162"/>
  <c r="A2162"/>
  <c r="DN2161"/>
  <c r="DM2161"/>
  <c r="DL2161"/>
  <c r="DJ2161"/>
  <c r="DK2161" s="1"/>
  <c r="DI2161"/>
  <c r="DH2161"/>
  <c r="DG2161"/>
  <c r="DE2161"/>
  <c r="DF2161" s="1"/>
  <c r="DD2161"/>
  <c r="DC2161"/>
  <c r="DB2161"/>
  <c r="DA2161"/>
  <c r="CZ2161"/>
  <c r="CY2161"/>
  <c r="CX2161"/>
  <c r="CV2161"/>
  <c r="CW2161" s="1"/>
  <c r="CU2161"/>
  <c r="CT2161"/>
  <c r="CS2161"/>
  <c r="CR2161"/>
  <c r="CQ2161"/>
  <c r="CP2161"/>
  <c r="CO2161"/>
  <c r="CN2161"/>
  <c r="CL2161"/>
  <c r="CM2161" s="1"/>
  <c r="CG2161"/>
  <c r="CF2161"/>
  <c r="CE2161"/>
  <c r="CD2161"/>
  <c r="CC2161"/>
  <c r="CB2161"/>
  <c r="CA2161"/>
  <c r="BZ2161"/>
  <c r="BY2161"/>
  <c r="BW2161"/>
  <c r="BX2161" s="1"/>
  <c r="BV2161"/>
  <c r="BU2161"/>
  <c r="BT2161"/>
  <c r="BS2161"/>
  <c r="BR2161"/>
  <c r="BQ2161"/>
  <c r="BP2161"/>
  <c r="BO2161"/>
  <c r="BN2161"/>
  <c r="BM2161"/>
  <c r="BL2161"/>
  <c r="BJ2161"/>
  <c r="BK2161" s="1"/>
  <c r="J2161"/>
  <c r="I2161"/>
  <c r="H2161"/>
  <c r="G2161"/>
  <c r="F2161"/>
  <c r="A2161"/>
  <c r="DN2160"/>
  <c r="DM2160"/>
  <c r="DL2160"/>
  <c r="DJ2160"/>
  <c r="DK2160" s="1"/>
  <c r="DI2160"/>
  <c r="DH2160"/>
  <c r="DG2160"/>
  <c r="DE2160"/>
  <c r="DF2160" s="1"/>
  <c r="DD2160"/>
  <c r="DC2160"/>
  <c r="DB2160"/>
  <c r="DA2160"/>
  <c r="CZ2160"/>
  <c r="CY2160"/>
  <c r="CX2160"/>
  <c r="CV2160"/>
  <c r="CW2160" s="1"/>
  <c r="CU2160"/>
  <c r="CT2160"/>
  <c r="CS2160"/>
  <c r="CR2160"/>
  <c r="CQ2160"/>
  <c r="CP2160"/>
  <c r="CO2160"/>
  <c r="CN2160"/>
  <c r="CL2160"/>
  <c r="CM2160" s="1"/>
  <c r="CG2160"/>
  <c r="CF2160"/>
  <c r="CE2160"/>
  <c r="CD2160"/>
  <c r="CC2160"/>
  <c r="CB2160"/>
  <c r="CA2160"/>
  <c r="BZ2160"/>
  <c r="BY2160"/>
  <c r="BW2160"/>
  <c r="BX2160" s="1"/>
  <c r="BV2160"/>
  <c r="BU2160"/>
  <c r="BT2160"/>
  <c r="BS2160"/>
  <c r="BR2160"/>
  <c r="BQ2160"/>
  <c r="BP2160"/>
  <c r="BO2160"/>
  <c r="BN2160"/>
  <c r="BM2160"/>
  <c r="BL2160"/>
  <c r="BJ2160"/>
  <c r="BK2160" s="1"/>
  <c r="J2160"/>
  <c r="I2160"/>
  <c r="H2160"/>
  <c r="G2160"/>
  <c r="F2160"/>
  <c r="A2160"/>
  <c r="DN2159"/>
  <c r="DM2159"/>
  <c r="DL2159"/>
  <c r="DJ2159"/>
  <c r="DK2159" s="1"/>
  <c r="DI2159"/>
  <c r="DH2159"/>
  <c r="DG2159"/>
  <c r="DE2159"/>
  <c r="DF2159" s="1"/>
  <c r="DD2159"/>
  <c r="DC2159"/>
  <c r="DB2159"/>
  <c r="DA2159"/>
  <c r="CZ2159"/>
  <c r="CY2159"/>
  <c r="CX2159"/>
  <c r="CV2159"/>
  <c r="CW2159" s="1"/>
  <c r="CU2159"/>
  <c r="CT2159"/>
  <c r="CS2159"/>
  <c r="CR2159"/>
  <c r="CQ2159"/>
  <c r="CP2159"/>
  <c r="CO2159"/>
  <c r="CN2159"/>
  <c r="CL2159"/>
  <c r="CM2159" s="1"/>
  <c r="CG2159"/>
  <c r="CF2159"/>
  <c r="CE2159"/>
  <c r="CD2159"/>
  <c r="CC2159"/>
  <c r="CB2159"/>
  <c r="CA2159"/>
  <c r="BZ2159"/>
  <c r="BY2159"/>
  <c r="BW2159"/>
  <c r="BX2159" s="1"/>
  <c r="BV2159"/>
  <c r="BU2159"/>
  <c r="BT2159"/>
  <c r="BS2159"/>
  <c r="BR2159"/>
  <c r="BQ2159"/>
  <c r="BP2159"/>
  <c r="BO2159"/>
  <c r="BN2159"/>
  <c r="BM2159"/>
  <c r="BL2159"/>
  <c r="BJ2159"/>
  <c r="BK2159" s="1"/>
  <c r="J2159"/>
  <c r="I2159"/>
  <c r="H2159"/>
  <c r="G2159"/>
  <c r="F2159"/>
  <c r="A2159"/>
  <c r="DN2158"/>
  <c r="DM2158"/>
  <c r="DL2158"/>
  <c r="DJ2158"/>
  <c r="DK2158" s="1"/>
  <c r="DI2158"/>
  <c r="DH2158"/>
  <c r="DG2158"/>
  <c r="DE2158"/>
  <c r="DF2158" s="1"/>
  <c r="DD2158"/>
  <c r="DC2158"/>
  <c r="DB2158"/>
  <c r="DA2158"/>
  <c r="CZ2158"/>
  <c r="CY2158"/>
  <c r="CX2158"/>
  <c r="CV2158"/>
  <c r="CW2158" s="1"/>
  <c r="CU2158"/>
  <c r="CT2158"/>
  <c r="CS2158"/>
  <c r="CR2158"/>
  <c r="CQ2158"/>
  <c r="CP2158"/>
  <c r="CO2158"/>
  <c r="CN2158"/>
  <c r="CL2158"/>
  <c r="CM2158" s="1"/>
  <c r="CG2158"/>
  <c r="CF2158"/>
  <c r="CE2158"/>
  <c r="CD2158"/>
  <c r="CC2158"/>
  <c r="CB2158"/>
  <c r="CA2158"/>
  <c r="BZ2158"/>
  <c r="BY2158"/>
  <c r="BW2158"/>
  <c r="BX2158" s="1"/>
  <c r="BV2158"/>
  <c r="BU2158"/>
  <c r="BT2158"/>
  <c r="BS2158"/>
  <c r="BR2158"/>
  <c r="BQ2158"/>
  <c r="BP2158"/>
  <c r="BO2158"/>
  <c r="BN2158"/>
  <c r="BM2158"/>
  <c r="BL2158"/>
  <c r="BJ2158"/>
  <c r="BK2158" s="1"/>
  <c r="J2158"/>
  <c r="I2158"/>
  <c r="H2158"/>
  <c r="G2158"/>
  <c r="F2158"/>
  <c r="A2158"/>
  <c r="DN2157"/>
  <c r="DM2157"/>
  <c r="DL2157"/>
  <c r="DJ2157"/>
  <c r="DK2157" s="1"/>
  <c r="DI2157"/>
  <c r="DH2157"/>
  <c r="DG2157"/>
  <c r="DE2157"/>
  <c r="DF2157" s="1"/>
  <c r="DD2157"/>
  <c r="DC2157"/>
  <c r="DB2157"/>
  <c r="DA2157"/>
  <c r="CZ2157"/>
  <c r="CY2157"/>
  <c r="CX2157"/>
  <c r="CV2157"/>
  <c r="CW2157" s="1"/>
  <c r="CU2157"/>
  <c r="CT2157"/>
  <c r="CS2157"/>
  <c r="CR2157"/>
  <c r="CQ2157"/>
  <c r="CP2157"/>
  <c r="CO2157"/>
  <c r="CN2157"/>
  <c r="CL2157"/>
  <c r="CM2157" s="1"/>
  <c r="CG2157"/>
  <c r="CF2157"/>
  <c r="CE2157"/>
  <c r="CD2157"/>
  <c r="CC2157"/>
  <c r="CB2157"/>
  <c r="CA2157"/>
  <c r="BZ2157"/>
  <c r="BY2157"/>
  <c r="BW2157"/>
  <c r="BX2157" s="1"/>
  <c r="BV2157"/>
  <c r="BU2157"/>
  <c r="BT2157"/>
  <c r="BS2157"/>
  <c r="BR2157"/>
  <c r="BQ2157"/>
  <c r="BP2157"/>
  <c r="BO2157"/>
  <c r="BN2157"/>
  <c r="BM2157"/>
  <c r="BL2157"/>
  <c r="BJ2157"/>
  <c r="BK2157" s="1"/>
  <c r="J2157"/>
  <c r="I2157"/>
  <c r="H2157"/>
  <c r="G2157"/>
  <c r="F2157"/>
  <c r="A2157"/>
  <c r="DN2156"/>
  <c r="DM2156"/>
  <c r="DL2156"/>
  <c r="DJ2156"/>
  <c r="DK2156" s="1"/>
  <c r="DI2156"/>
  <c r="DH2156"/>
  <c r="DG2156"/>
  <c r="DE2156"/>
  <c r="DF2156" s="1"/>
  <c r="DD2156"/>
  <c r="DC2156"/>
  <c r="DB2156"/>
  <c r="DA2156"/>
  <c r="CZ2156"/>
  <c r="CY2156"/>
  <c r="CX2156"/>
  <c r="CV2156"/>
  <c r="CW2156" s="1"/>
  <c r="CU2156"/>
  <c r="CT2156"/>
  <c r="CS2156"/>
  <c r="CR2156"/>
  <c r="CQ2156"/>
  <c r="CP2156"/>
  <c r="CO2156"/>
  <c r="CN2156"/>
  <c r="CL2156"/>
  <c r="CM2156" s="1"/>
  <c r="CG2156"/>
  <c r="CF2156"/>
  <c r="CE2156"/>
  <c r="CD2156"/>
  <c r="CC2156"/>
  <c r="CB2156"/>
  <c r="CA2156"/>
  <c r="BZ2156"/>
  <c r="BY2156"/>
  <c r="BW2156"/>
  <c r="BX2156" s="1"/>
  <c r="BV2156"/>
  <c r="BU2156"/>
  <c r="BT2156"/>
  <c r="BS2156"/>
  <c r="BR2156"/>
  <c r="BQ2156"/>
  <c r="BP2156"/>
  <c r="BO2156"/>
  <c r="BN2156"/>
  <c r="BM2156"/>
  <c r="BL2156"/>
  <c r="BJ2156"/>
  <c r="BK2156" s="1"/>
  <c r="J2156"/>
  <c r="I2156"/>
  <c r="H2156"/>
  <c r="G2156"/>
  <c r="F2156"/>
  <c r="A2156"/>
  <c r="DN2155"/>
  <c r="DM2155"/>
  <c r="DL2155"/>
  <c r="DJ2155"/>
  <c r="DK2155" s="1"/>
  <c r="DI2155"/>
  <c r="DH2155"/>
  <c r="DG2155"/>
  <c r="DE2155"/>
  <c r="DF2155" s="1"/>
  <c r="DD2155"/>
  <c r="DC2155"/>
  <c r="DB2155"/>
  <c r="DA2155"/>
  <c r="CZ2155"/>
  <c r="CY2155"/>
  <c r="CX2155"/>
  <c r="CV2155"/>
  <c r="CW2155" s="1"/>
  <c r="CU2155"/>
  <c r="CT2155"/>
  <c r="CS2155"/>
  <c r="CR2155"/>
  <c r="CQ2155"/>
  <c r="CP2155"/>
  <c r="CO2155"/>
  <c r="CN2155"/>
  <c r="CL2155"/>
  <c r="CM2155" s="1"/>
  <c r="CG2155"/>
  <c r="CF2155"/>
  <c r="CE2155"/>
  <c r="CD2155"/>
  <c r="CC2155"/>
  <c r="CB2155"/>
  <c r="CA2155"/>
  <c r="BZ2155"/>
  <c r="BY2155"/>
  <c r="BW2155"/>
  <c r="BX2155" s="1"/>
  <c r="BV2155"/>
  <c r="BU2155"/>
  <c r="BT2155"/>
  <c r="BS2155"/>
  <c r="BR2155"/>
  <c r="BQ2155"/>
  <c r="BP2155"/>
  <c r="BO2155"/>
  <c r="BN2155"/>
  <c r="BM2155"/>
  <c r="BL2155"/>
  <c r="BJ2155"/>
  <c r="BK2155" s="1"/>
  <c r="J2155"/>
  <c r="I2155"/>
  <c r="H2155"/>
  <c r="G2155"/>
  <c r="F2155"/>
  <c r="A2155"/>
  <c r="DN2154"/>
  <c r="DM2154"/>
  <c r="DL2154"/>
  <c r="DJ2154"/>
  <c r="DK2154" s="1"/>
  <c r="DI2154"/>
  <c r="DH2154"/>
  <c r="DG2154"/>
  <c r="DE2154"/>
  <c r="DF2154" s="1"/>
  <c r="DD2154"/>
  <c r="DC2154"/>
  <c r="DB2154"/>
  <c r="DA2154"/>
  <c r="CZ2154"/>
  <c r="CY2154"/>
  <c r="CX2154"/>
  <c r="CV2154"/>
  <c r="CW2154" s="1"/>
  <c r="CU2154"/>
  <c r="CT2154"/>
  <c r="CS2154"/>
  <c r="CR2154"/>
  <c r="CQ2154"/>
  <c r="CP2154"/>
  <c r="CO2154"/>
  <c r="CN2154"/>
  <c r="CL2154"/>
  <c r="CM2154" s="1"/>
  <c r="CG2154"/>
  <c r="CF2154"/>
  <c r="CE2154"/>
  <c r="CD2154"/>
  <c r="CC2154"/>
  <c r="CB2154"/>
  <c r="CA2154"/>
  <c r="BZ2154"/>
  <c r="BY2154"/>
  <c r="BW2154"/>
  <c r="BX2154" s="1"/>
  <c r="BV2154"/>
  <c r="BU2154"/>
  <c r="BT2154"/>
  <c r="BS2154"/>
  <c r="BR2154"/>
  <c r="BQ2154"/>
  <c r="BP2154"/>
  <c r="BO2154"/>
  <c r="BN2154"/>
  <c r="BM2154"/>
  <c r="BL2154"/>
  <c r="BJ2154"/>
  <c r="BK2154" s="1"/>
  <c r="J2154"/>
  <c r="I2154"/>
  <c r="H2154"/>
  <c r="G2154"/>
  <c r="F2154"/>
  <c r="A2154"/>
  <c r="DN2153"/>
  <c r="DM2153"/>
  <c r="DL2153"/>
  <c r="DJ2153"/>
  <c r="DK2153" s="1"/>
  <c r="DI2153"/>
  <c r="DH2153"/>
  <c r="DG2153"/>
  <c r="DE2153"/>
  <c r="DF2153" s="1"/>
  <c r="DD2153"/>
  <c r="DC2153"/>
  <c r="DB2153"/>
  <c r="DA2153"/>
  <c r="CZ2153"/>
  <c r="CY2153"/>
  <c r="CX2153"/>
  <c r="CV2153"/>
  <c r="CW2153" s="1"/>
  <c r="CU2153"/>
  <c r="CT2153"/>
  <c r="CS2153"/>
  <c r="CR2153"/>
  <c r="CQ2153"/>
  <c r="CP2153"/>
  <c r="CO2153"/>
  <c r="CN2153"/>
  <c r="CL2153"/>
  <c r="CM2153" s="1"/>
  <c r="CG2153"/>
  <c r="CF2153"/>
  <c r="CE2153"/>
  <c r="CD2153"/>
  <c r="CC2153"/>
  <c r="CB2153"/>
  <c r="CA2153"/>
  <c r="BZ2153"/>
  <c r="BY2153"/>
  <c r="BW2153"/>
  <c r="BX2153" s="1"/>
  <c r="BV2153"/>
  <c r="BU2153"/>
  <c r="BT2153"/>
  <c r="BS2153"/>
  <c r="BR2153"/>
  <c r="BQ2153"/>
  <c r="BP2153"/>
  <c r="BO2153"/>
  <c r="BN2153"/>
  <c r="BM2153"/>
  <c r="BL2153"/>
  <c r="BJ2153"/>
  <c r="BK2153" s="1"/>
  <c r="J2153"/>
  <c r="I2153"/>
  <c r="H2153"/>
  <c r="G2153"/>
  <c r="F2153"/>
  <c r="A2153"/>
  <c r="DN2152"/>
  <c r="DM2152"/>
  <c r="DL2152"/>
  <c r="DJ2152"/>
  <c r="DK2152" s="1"/>
  <c r="DI2152"/>
  <c r="DH2152"/>
  <c r="DG2152"/>
  <c r="DE2152"/>
  <c r="DF2152" s="1"/>
  <c r="DD2152"/>
  <c r="DC2152"/>
  <c r="DB2152"/>
  <c r="DA2152"/>
  <c r="CZ2152"/>
  <c r="CY2152"/>
  <c r="CX2152"/>
  <c r="CV2152"/>
  <c r="CW2152" s="1"/>
  <c r="CU2152"/>
  <c r="CT2152"/>
  <c r="CS2152"/>
  <c r="CR2152"/>
  <c r="CQ2152"/>
  <c r="CP2152"/>
  <c r="CO2152"/>
  <c r="CN2152"/>
  <c r="CL2152"/>
  <c r="CM2152" s="1"/>
  <c r="CG2152"/>
  <c r="CF2152"/>
  <c r="CE2152"/>
  <c r="CD2152"/>
  <c r="CC2152"/>
  <c r="CB2152"/>
  <c r="CA2152"/>
  <c r="BZ2152"/>
  <c r="BY2152"/>
  <c r="BW2152"/>
  <c r="BX2152" s="1"/>
  <c r="BV2152"/>
  <c r="BU2152"/>
  <c r="BT2152"/>
  <c r="BS2152"/>
  <c r="BR2152"/>
  <c r="BQ2152"/>
  <c r="BP2152"/>
  <c r="BO2152"/>
  <c r="BN2152"/>
  <c r="BM2152"/>
  <c r="BL2152"/>
  <c r="BJ2152"/>
  <c r="BK2152" s="1"/>
  <c r="J2152"/>
  <c r="I2152"/>
  <c r="H2152"/>
  <c r="G2152"/>
  <c r="F2152"/>
  <c r="A2152"/>
  <c r="DN2151"/>
  <c r="DM2151"/>
  <c r="DL2151"/>
  <c r="DJ2151"/>
  <c r="DK2151" s="1"/>
  <c r="DI2151"/>
  <c r="DH2151"/>
  <c r="DG2151"/>
  <c r="DE2151"/>
  <c r="DF2151" s="1"/>
  <c r="DD2151"/>
  <c r="DC2151"/>
  <c r="DB2151"/>
  <c r="DA2151"/>
  <c r="CZ2151"/>
  <c r="CY2151"/>
  <c r="CX2151"/>
  <c r="CV2151"/>
  <c r="CW2151" s="1"/>
  <c r="CU2151"/>
  <c r="CT2151"/>
  <c r="CS2151"/>
  <c r="CR2151"/>
  <c r="CQ2151"/>
  <c r="CP2151"/>
  <c r="CO2151"/>
  <c r="CN2151"/>
  <c r="CL2151"/>
  <c r="CM2151" s="1"/>
  <c r="CG2151"/>
  <c r="CF2151"/>
  <c r="CE2151"/>
  <c r="CD2151"/>
  <c r="CC2151"/>
  <c r="CB2151"/>
  <c r="CA2151"/>
  <c r="BZ2151"/>
  <c r="BY2151"/>
  <c r="BW2151"/>
  <c r="BX2151" s="1"/>
  <c r="BV2151"/>
  <c r="BU2151"/>
  <c r="BT2151"/>
  <c r="BS2151"/>
  <c r="BR2151"/>
  <c r="BQ2151"/>
  <c r="BP2151"/>
  <c r="BO2151"/>
  <c r="BN2151"/>
  <c r="BM2151"/>
  <c r="BL2151"/>
  <c r="BJ2151"/>
  <c r="BK2151" s="1"/>
  <c r="J2151"/>
  <c r="I2151"/>
  <c r="H2151"/>
  <c r="G2151"/>
  <c r="F2151"/>
  <c r="A2151"/>
  <c r="DN2150"/>
  <c r="DM2150"/>
  <c r="DL2150"/>
  <c r="DJ2150"/>
  <c r="DK2150" s="1"/>
  <c r="DI2150"/>
  <c r="DH2150"/>
  <c r="DG2150"/>
  <c r="DE2150"/>
  <c r="DF2150" s="1"/>
  <c r="DD2150"/>
  <c r="DC2150"/>
  <c r="DB2150"/>
  <c r="DA2150"/>
  <c r="CZ2150"/>
  <c r="CY2150"/>
  <c r="CX2150"/>
  <c r="CV2150"/>
  <c r="CW2150" s="1"/>
  <c r="CU2150"/>
  <c r="CT2150"/>
  <c r="CS2150"/>
  <c r="CR2150"/>
  <c r="CQ2150"/>
  <c r="CP2150"/>
  <c r="CO2150"/>
  <c r="CN2150"/>
  <c r="CL2150"/>
  <c r="CM2150" s="1"/>
  <c r="CG2150"/>
  <c r="CF2150"/>
  <c r="CE2150"/>
  <c r="CD2150"/>
  <c r="CC2150"/>
  <c r="CB2150"/>
  <c r="CA2150"/>
  <c r="BZ2150"/>
  <c r="BY2150"/>
  <c r="BW2150"/>
  <c r="BX2150" s="1"/>
  <c r="BV2150"/>
  <c r="BU2150"/>
  <c r="BT2150"/>
  <c r="BS2150"/>
  <c r="BR2150"/>
  <c r="BQ2150"/>
  <c r="BP2150"/>
  <c r="BO2150"/>
  <c r="BN2150"/>
  <c r="BM2150"/>
  <c r="BL2150"/>
  <c r="BJ2150"/>
  <c r="BK2150" s="1"/>
  <c r="J2150"/>
  <c r="I2150"/>
  <c r="H2150"/>
  <c r="G2150"/>
  <c r="F2150"/>
  <c r="A2150"/>
  <c r="DN2149"/>
  <c r="DM2149"/>
  <c r="DL2149"/>
  <c r="DJ2149"/>
  <c r="DK2149" s="1"/>
  <c r="DI2149"/>
  <c r="DH2149"/>
  <c r="DG2149"/>
  <c r="DE2149"/>
  <c r="DF2149" s="1"/>
  <c r="DD2149"/>
  <c r="DC2149"/>
  <c r="DB2149"/>
  <c r="DA2149"/>
  <c r="CZ2149"/>
  <c r="CY2149"/>
  <c r="CX2149"/>
  <c r="CV2149"/>
  <c r="CW2149" s="1"/>
  <c r="CU2149"/>
  <c r="CT2149"/>
  <c r="CS2149"/>
  <c r="CR2149"/>
  <c r="CQ2149"/>
  <c r="CP2149"/>
  <c r="CO2149"/>
  <c r="CN2149"/>
  <c r="CL2149"/>
  <c r="CM2149" s="1"/>
  <c r="CG2149"/>
  <c r="CF2149"/>
  <c r="CE2149"/>
  <c r="CD2149"/>
  <c r="CC2149"/>
  <c r="CB2149"/>
  <c r="CA2149"/>
  <c r="BZ2149"/>
  <c r="BY2149"/>
  <c r="BW2149"/>
  <c r="BX2149" s="1"/>
  <c r="BV2149"/>
  <c r="BU2149"/>
  <c r="BT2149"/>
  <c r="BS2149"/>
  <c r="BR2149"/>
  <c r="BQ2149"/>
  <c r="BP2149"/>
  <c r="BO2149"/>
  <c r="BN2149"/>
  <c r="BM2149"/>
  <c r="BL2149"/>
  <c r="BJ2149"/>
  <c r="BK2149" s="1"/>
  <c r="J2149"/>
  <c r="I2149"/>
  <c r="H2149"/>
  <c r="G2149"/>
  <c r="F2149"/>
  <c r="A2149"/>
  <c r="DN2148"/>
  <c r="DM2148"/>
  <c r="DL2148"/>
  <c r="DJ2148"/>
  <c r="DK2148" s="1"/>
  <c r="DI2148"/>
  <c r="DH2148"/>
  <c r="DG2148"/>
  <c r="DE2148"/>
  <c r="DF2148" s="1"/>
  <c r="DD2148"/>
  <c r="DC2148"/>
  <c r="DB2148"/>
  <c r="DA2148"/>
  <c r="CZ2148"/>
  <c r="CY2148"/>
  <c r="CX2148"/>
  <c r="CV2148"/>
  <c r="CW2148" s="1"/>
  <c r="CU2148"/>
  <c r="CT2148"/>
  <c r="CS2148"/>
  <c r="CR2148"/>
  <c r="CQ2148"/>
  <c r="CP2148"/>
  <c r="CO2148"/>
  <c r="CN2148"/>
  <c r="CL2148"/>
  <c r="CM2148" s="1"/>
  <c r="CG2148"/>
  <c r="CF2148"/>
  <c r="CE2148"/>
  <c r="CD2148"/>
  <c r="CC2148"/>
  <c r="CB2148"/>
  <c r="CA2148"/>
  <c r="BZ2148"/>
  <c r="BY2148"/>
  <c r="BW2148"/>
  <c r="BX2148" s="1"/>
  <c r="BV2148"/>
  <c r="BU2148"/>
  <c r="BT2148"/>
  <c r="BS2148"/>
  <c r="BR2148"/>
  <c r="BQ2148"/>
  <c r="BP2148"/>
  <c r="BO2148"/>
  <c r="BN2148"/>
  <c r="BM2148"/>
  <c r="BL2148"/>
  <c r="BJ2148"/>
  <c r="BK2148" s="1"/>
  <c r="J2148"/>
  <c r="I2148"/>
  <c r="H2148"/>
  <c r="G2148"/>
  <c r="F2148"/>
  <c r="A2148"/>
  <c r="DN2147"/>
  <c r="DM2147"/>
  <c r="DL2147"/>
  <c r="DJ2147"/>
  <c r="DK2147" s="1"/>
  <c r="DI2147"/>
  <c r="DH2147"/>
  <c r="DG2147"/>
  <c r="DE2147"/>
  <c r="DF2147" s="1"/>
  <c r="DD2147"/>
  <c r="DC2147"/>
  <c r="DB2147"/>
  <c r="DA2147"/>
  <c r="CZ2147"/>
  <c r="CY2147"/>
  <c r="CX2147"/>
  <c r="CV2147"/>
  <c r="CW2147" s="1"/>
  <c r="CU2147"/>
  <c r="CT2147"/>
  <c r="CS2147"/>
  <c r="CR2147"/>
  <c r="CQ2147"/>
  <c r="CP2147"/>
  <c r="CO2147"/>
  <c r="CN2147"/>
  <c r="CL2147"/>
  <c r="CM2147" s="1"/>
  <c r="CG2147"/>
  <c r="CF2147"/>
  <c r="CE2147"/>
  <c r="CD2147"/>
  <c r="CC2147"/>
  <c r="CB2147"/>
  <c r="CA2147"/>
  <c r="BZ2147"/>
  <c r="BY2147"/>
  <c r="BW2147"/>
  <c r="BX2147" s="1"/>
  <c r="BV2147"/>
  <c r="BU2147"/>
  <c r="BT2147"/>
  <c r="BS2147"/>
  <c r="BR2147"/>
  <c r="BQ2147"/>
  <c r="BP2147"/>
  <c r="BO2147"/>
  <c r="BN2147"/>
  <c r="BM2147"/>
  <c r="BL2147"/>
  <c r="BJ2147"/>
  <c r="BK2147" s="1"/>
  <c r="J2147"/>
  <c r="I2147"/>
  <c r="H2147"/>
  <c r="G2147"/>
  <c r="F2147"/>
  <c r="A2147"/>
  <c r="DN2146"/>
  <c r="DM2146"/>
  <c r="DL2146"/>
  <c r="DJ2146"/>
  <c r="DK2146" s="1"/>
  <c r="DI2146"/>
  <c r="DH2146"/>
  <c r="DG2146"/>
  <c r="DE2146"/>
  <c r="DF2146" s="1"/>
  <c r="DD2146"/>
  <c r="DC2146"/>
  <c r="DB2146"/>
  <c r="DA2146"/>
  <c r="CZ2146"/>
  <c r="CY2146"/>
  <c r="CX2146"/>
  <c r="CV2146"/>
  <c r="CW2146" s="1"/>
  <c r="CU2146"/>
  <c r="CT2146"/>
  <c r="CS2146"/>
  <c r="CR2146"/>
  <c r="CQ2146"/>
  <c r="CP2146"/>
  <c r="CO2146"/>
  <c r="CN2146"/>
  <c r="CL2146"/>
  <c r="CM2146" s="1"/>
  <c r="CG2146"/>
  <c r="CF2146"/>
  <c r="CE2146"/>
  <c r="CD2146"/>
  <c r="CC2146"/>
  <c r="CB2146"/>
  <c r="CA2146"/>
  <c r="BZ2146"/>
  <c r="BY2146"/>
  <c r="BW2146"/>
  <c r="BX2146" s="1"/>
  <c r="BV2146"/>
  <c r="BU2146"/>
  <c r="BT2146"/>
  <c r="BS2146"/>
  <c r="BR2146"/>
  <c r="BQ2146"/>
  <c r="BP2146"/>
  <c r="BO2146"/>
  <c r="BN2146"/>
  <c r="BM2146"/>
  <c r="BL2146"/>
  <c r="BJ2146"/>
  <c r="BK2146" s="1"/>
  <c r="J2146"/>
  <c r="I2146"/>
  <c r="H2146"/>
  <c r="G2146"/>
  <c r="F2146"/>
  <c r="A2146"/>
  <c r="DN2145"/>
  <c r="DM2145"/>
  <c r="DL2145"/>
  <c r="DJ2145"/>
  <c r="DK2145" s="1"/>
  <c r="DI2145"/>
  <c r="DH2145"/>
  <c r="DG2145"/>
  <c r="DE2145"/>
  <c r="DF2145" s="1"/>
  <c r="DD2145"/>
  <c r="DC2145"/>
  <c r="DB2145"/>
  <c r="DA2145"/>
  <c r="CZ2145"/>
  <c r="CY2145"/>
  <c r="CX2145"/>
  <c r="CV2145"/>
  <c r="CW2145" s="1"/>
  <c r="CU2145"/>
  <c r="CT2145"/>
  <c r="CS2145"/>
  <c r="CR2145"/>
  <c r="CQ2145"/>
  <c r="CP2145"/>
  <c r="CO2145"/>
  <c r="CN2145"/>
  <c r="CL2145"/>
  <c r="CM2145" s="1"/>
  <c r="CG2145"/>
  <c r="CF2145"/>
  <c r="CE2145"/>
  <c r="CD2145"/>
  <c r="CC2145"/>
  <c r="CB2145"/>
  <c r="CA2145"/>
  <c r="BZ2145"/>
  <c r="BY2145"/>
  <c r="BW2145"/>
  <c r="BX2145" s="1"/>
  <c r="BV2145"/>
  <c r="BU2145"/>
  <c r="BT2145"/>
  <c r="BS2145"/>
  <c r="BR2145"/>
  <c r="BQ2145"/>
  <c r="BP2145"/>
  <c r="BO2145"/>
  <c r="BN2145"/>
  <c r="BM2145"/>
  <c r="BL2145"/>
  <c r="BJ2145"/>
  <c r="BK2145" s="1"/>
  <c r="J2145"/>
  <c r="I2145"/>
  <c r="H2145"/>
  <c r="G2145"/>
  <c r="F2145"/>
  <c r="A2145"/>
  <c r="DN2144"/>
  <c r="DM2144"/>
  <c r="DL2144"/>
  <c r="DJ2144"/>
  <c r="DK2144" s="1"/>
  <c r="DI2144"/>
  <c r="DH2144"/>
  <c r="DG2144"/>
  <c r="DE2144"/>
  <c r="DF2144" s="1"/>
  <c r="DD2144"/>
  <c r="DC2144"/>
  <c r="DB2144"/>
  <c r="DA2144"/>
  <c r="CZ2144"/>
  <c r="CY2144"/>
  <c r="CX2144"/>
  <c r="CV2144"/>
  <c r="CW2144" s="1"/>
  <c r="CU2144"/>
  <c r="CT2144"/>
  <c r="CS2144"/>
  <c r="CR2144"/>
  <c r="CQ2144"/>
  <c r="CP2144"/>
  <c r="CO2144"/>
  <c r="CN2144"/>
  <c r="CL2144"/>
  <c r="CM2144" s="1"/>
  <c r="CG2144"/>
  <c r="CF2144"/>
  <c r="CE2144"/>
  <c r="CD2144"/>
  <c r="CC2144"/>
  <c r="CB2144"/>
  <c r="CA2144"/>
  <c r="BZ2144"/>
  <c r="BY2144"/>
  <c r="BW2144"/>
  <c r="BX2144" s="1"/>
  <c r="BV2144"/>
  <c r="BU2144"/>
  <c r="BT2144"/>
  <c r="BS2144"/>
  <c r="BR2144"/>
  <c r="BQ2144"/>
  <c r="BP2144"/>
  <c r="BO2144"/>
  <c r="BN2144"/>
  <c r="BM2144"/>
  <c r="BL2144"/>
  <c r="BJ2144"/>
  <c r="BK2144" s="1"/>
  <c r="J2144"/>
  <c r="I2144"/>
  <c r="H2144"/>
  <c r="G2144"/>
  <c r="F2144"/>
  <c r="A2144"/>
  <c r="DN2143"/>
  <c r="DM2143"/>
  <c r="DL2143"/>
  <c r="DJ2143"/>
  <c r="DK2143" s="1"/>
  <c r="DI2143"/>
  <c r="DH2143"/>
  <c r="DG2143"/>
  <c r="DE2143"/>
  <c r="DF2143" s="1"/>
  <c r="DD2143"/>
  <c r="DC2143"/>
  <c r="DB2143"/>
  <c r="DA2143"/>
  <c r="CZ2143"/>
  <c r="CY2143"/>
  <c r="CX2143"/>
  <c r="CV2143"/>
  <c r="CW2143" s="1"/>
  <c r="CU2143"/>
  <c r="CT2143"/>
  <c r="CS2143"/>
  <c r="CR2143"/>
  <c r="CQ2143"/>
  <c r="CP2143"/>
  <c r="CO2143"/>
  <c r="CN2143"/>
  <c r="CL2143"/>
  <c r="CM2143" s="1"/>
  <c r="CG2143"/>
  <c r="CF2143"/>
  <c r="CE2143"/>
  <c r="CD2143"/>
  <c r="CC2143"/>
  <c r="CB2143"/>
  <c r="CA2143"/>
  <c r="BZ2143"/>
  <c r="BY2143"/>
  <c r="BW2143"/>
  <c r="BX2143" s="1"/>
  <c r="BV2143"/>
  <c r="BU2143"/>
  <c r="BT2143"/>
  <c r="BS2143"/>
  <c r="BR2143"/>
  <c r="BQ2143"/>
  <c r="BP2143"/>
  <c r="BO2143"/>
  <c r="BN2143"/>
  <c r="BM2143"/>
  <c r="BL2143"/>
  <c r="BJ2143"/>
  <c r="BK2143" s="1"/>
  <c r="J2143"/>
  <c r="I2143"/>
  <c r="H2143"/>
  <c r="G2143"/>
  <c r="F2143"/>
  <c r="A2143"/>
  <c r="DN2142"/>
  <c r="DM2142"/>
  <c r="DL2142"/>
  <c r="DJ2142"/>
  <c r="DK2142" s="1"/>
  <c r="DI2142"/>
  <c r="DH2142"/>
  <c r="DG2142"/>
  <c r="DE2142"/>
  <c r="DF2142" s="1"/>
  <c r="DD2142"/>
  <c r="DC2142"/>
  <c r="DB2142"/>
  <c r="DA2142"/>
  <c r="CZ2142"/>
  <c r="CY2142"/>
  <c r="CX2142"/>
  <c r="CV2142"/>
  <c r="CW2142" s="1"/>
  <c r="CU2142"/>
  <c r="CT2142"/>
  <c r="CS2142"/>
  <c r="CR2142"/>
  <c r="CQ2142"/>
  <c r="CP2142"/>
  <c r="CO2142"/>
  <c r="CN2142"/>
  <c r="CL2142"/>
  <c r="CM2142" s="1"/>
  <c r="CG2142"/>
  <c r="CF2142"/>
  <c r="CE2142"/>
  <c r="CD2142"/>
  <c r="CC2142"/>
  <c r="CB2142"/>
  <c r="CA2142"/>
  <c r="BZ2142"/>
  <c r="BY2142"/>
  <c r="BW2142"/>
  <c r="BX2142" s="1"/>
  <c r="BV2142"/>
  <c r="BU2142"/>
  <c r="BT2142"/>
  <c r="BS2142"/>
  <c r="BR2142"/>
  <c r="BQ2142"/>
  <c r="BP2142"/>
  <c r="BO2142"/>
  <c r="BN2142"/>
  <c r="BM2142"/>
  <c r="BL2142"/>
  <c r="BJ2142"/>
  <c r="BK2142" s="1"/>
  <c r="J2142"/>
  <c r="I2142"/>
  <c r="H2142"/>
  <c r="G2142"/>
  <c r="F2142"/>
  <c r="A2142"/>
  <c r="DN2141"/>
  <c r="DM2141"/>
  <c r="DL2141"/>
  <c r="DJ2141"/>
  <c r="DK2141" s="1"/>
  <c r="DI2141"/>
  <c r="DH2141"/>
  <c r="DG2141"/>
  <c r="DE2141"/>
  <c r="DF2141" s="1"/>
  <c r="DD2141"/>
  <c r="DC2141"/>
  <c r="DB2141"/>
  <c r="DA2141"/>
  <c r="CZ2141"/>
  <c r="CY2141"/>
  <c r="CX2141"/>
  <c r="CV2141"/>
  <c r="CW2141" s="1"/>
  <c r="CU2141"/>
  <c r="CT2141"/>
  <c r="CS2141"/>
  <c r="CR2141"/>
  <c r="CQ2141"/>
  <c r="CP2141"/>
  <c r="CO2141"/>
  <c r="CN2141"/>
  <c r="CL2141"/>
  <c r="CM2141" s="1"/>
  <c r="CG2141"/>
  <c r="CF2141"/>
  <c r="CE2141"/>
  <c r="CD2141"/>
  <c r="CC2141"/>
  <c r="CB2141"/>
  <c r="CA2141"/>
  <c r="BZ2141"/>
  <c r="BY2141"/>
  <c r="BW2141"/>
  <c r="BX2141" s="1"/>
  <c r="BV2141"/>
  <c r="BU2141"/>
  <c r="BT2141"/>
  <c r="BS2141"/>
  <c r="BR2141"/>
  <c r="BQ2141"/>
  <c r="BP2141"/>
  <c r="BO2141"/>
  <c r="BN2141"/>
  <c r="BM2141"/>
  <c r="BL2141"/>
  <c r="BJ2141"/>
  <c r="BK2141" s="1"/>
  <c r="J2141"/>
  <c r="I2141"/>
  <c r="H2141"/>
  <c r="G2141"/>
  <c r="F2141"/>
  <c r="A2141"/>
  <c r="DN2140"/>
  <c r="DM2140"/>
  <c r="DL2140"/>
  <c r="DJ2140"/>
  <c r="DK2140" s="1"/>
  <c r="DI2140"/>
  <c r="DH2140"/>
  <c r="DG2140"/>
  <c r="DE2140"/>
  <c r="DF2140" s="1"/>
  <c r="DD2140"/>
  <c r="DC2140"/>
  <c r="DB2140"/>
  <c r="DA2140"/>
  <c r="CZ2140"/>
  <c r="CY2140"/>
  <c r="CX2140"/>
  <c r="CV2140"/>
  <c r="CW2140" s="1"/>
  <c r="CU2140"/>
  <c r="CT2140"/>
  <c r="CS2140"/>
  <c r="CR2140"/>
  <c r="CQ2140"/>
  <c r="CP2140"/>
  <c r="CO2140"/>
  <c r="CN2140"/>
  <c r="CL2140"/>
  <c r="CM2140" s="1"/>
  <c r="CG2140"/>
  <c r="CF2140"/>
  <c r="CE2140"/>
  <c r="CD2140"/>
  <c r="CC2140"/>
  <c r="CB2140"/>
  <c r="CA2140"/>
  <c r="BZ2140"/>
  <c r="BY2140"/>
  <c r="BW2140"/>
  <c r="BX2140" s="1"/>
  <c r="BV2140"/>
  <c r="BU2140"/>
  <c r="BT2140"/>
  <c r="BS2140"/>
  <c r="BR2140"/>
  <c r="BQ2140"/>
  <c r="BP2140"/>
  <c r="BO2140"/>
  <c r="BN2140"/>
  <c r="BM2140"/>
  <c r="BL2140"/>
  <c r="BJ2140"/>
  <c r="BK2140" s="1"/>
  <c r="J2140"/>
  <c r="I2140"/>
  <c r="H2140"/>
  <c r="G2140"/>
  <c r="F2140"/>
  <c r="A2140"/>
  <c r="DN2139"/>
  <c r="DM2139"/>
  <c r="DL2139"/>
  <c r="DJ2139"/>
  <c r="DK2139" s="1"/>
  <c r="DI2139"/>
  <c r="DH2139"/>
  <c r="DG2139"/>
  <c r="DE2139"/>
  <c r="DF2139" s="1"/>
  <c r="DD2139"/>
  <c r="DC2139"/>
  <c r="DB2139"/>
  <c r="DA2139"/>
  <c r="CZ2139"/>
  <c r="CY2139"/>
  <c r="CX2139"/>
  <c r="CV2139"/>
  <c r="CW2139" s="1"/>
  <c r="CU2139"/>
  <c r="CT2139"/>
  <c r="CS2139"/>
  <c r="CR2139"/>
  <c r="CQ2139"/>
  <c r="CP2139"/>
  <c r="CO2139"/>
  <c r="CN2139"/>
  <c r="CL2139"/>
  <c r="CM2139" s="1"/>
  <c r="CG2139"/>
  <c r="CF2139"/>
  <c r="CE2139"/>
  <c r="CD2139"/>
  <c r="CC2139"/>
  <c r="CB2139"/>
  <c r="CA2139"/>
  <c r="BZ2139"/>
  <c r="BY2139"/>
  <c r="BW2139"/>
  <c r="BX2139" s="1"/>
  <c r="BV2139"/>
  <c r="BU2139"/>
  <c r="BT2139"/>
  <c r="BS2139"/>
  <c r="BR2139"/>
  <c r="BQ2139"/>
  <c r="BP2139"/>
  <c r="BO2139"/>
  <c r="BN2139"/>
  <c r="BM2139"/>
  <c r="BL2139"/>
  <c r="BJ2139"/>
  <c r="BK2139" s="1"/>
  <c r="J2139"/>
  <c r="I2139"/>
  <c r="H2139"/>
  <c r="G2139"/>
  <c r="F2139"/>
  <c r="A2139"/>
  <c r="DN2138"/>
  <c r="DM2138"/>
  <c r="DL2138"/>
  <c r="DJ2138"/>
  <c r="DK2138" s="1"/>
  <c r="DI2138"/>
  <c r="DH2138"/>
  <c r="DG2138"/>
  <c r="DE2138"/>
  <c r="DF2138" s="1"/>
  <c r="DD2138"/>
  <c r="DC2138"/>
  <c r="DB2138"/>
  <c r="DA2138"/>
  <c r="CZ2138"/>
  <c r="CY2138"/>
  <c r="CX2138"/>
  <c r="CV2138"/>
  <c r="CW2138" s="1"/>
  <c r="CU2138"/>
  <c r="CT2138"/>
  <c r="CS2138"/>
  <c r="CR2138"/>
  <c r="CQ2138"/>
  <c r="CP2138"/>
  <c r="CO2138"/>
  <c r="CN2138"/>
  <c r="CL2138"/>
  <c r="CM2138" s="1"/>
  <c r="CG2138"/>
  <c r="CF2138"/>
  <c r="CE2138"/>
  <c r="CD2138"/>
  <c r="CC2138"/>
  <c r="CB2138"/>
  <c r="CA2138"/>
  <c r="BZ2138"/>
  <c r="BY2138"/>
  <c r="BW2138"/>
  <c r="BX2138" s="1"/>
  <c r="BV2138"/>
  <c r="BU2138"/>
  <c r="BT2138"/>
  <c r="BS2138"/>
  <c r="BR2138"/>
  <c r="BQ2138"/>
  <c r="BP2138"/>
  <c r="BO2138"/>
  <c r="BN2138"/>
  <c r="BM2138"/>
  <c r="BL2138"/>
  <c r="BJ2138"/>
  <c r="BK2138" s="1"/>
  <c r="J2138"/>
  <c r="I2138"/>
  <c r="H2138"/>
  <c r="G2138"/>
  <c r="F2138"/>
  <c r="A2138"/>
  <c r="DN2137"/>
  <c r="DM2137"/>
  <c r="DL2137"/>
  <c r="DJ2137"/>
  <c r="DK2137" s="1"/>
  <c r="DI2137"/>
  <c r="DH2137"/>
  <c r="DG2137"/>
  <c r="DE2137"/>
  <c r="DF2137" s="1"/>
  <c r="DD2137"/>
  <c r="DC2137"/>
  <c r="DB2137"/>
  <c r="DA2137"/>
  <c r="CZ2137"/>
  <c r="CY2137"/>
  <c r="CX2137"/>
  <c r="CV2137"/>
  <c r="CW2137" s="1"/>
  <c r="CU2137"/>
  <c r="CT2137"/>
  <c r="CS2137"/>
  <c r="CR2137"/>
  <c r="CQ2137"/>
  <c r="CP2137"/>
  <c r="CO2137"/>
  <c r="CN2137"/>
  <c r="CL2137"/>
  <c r="CM2137" s="1"/>
  <c r="CG2137"/>
  <c r="CF2137"/>
  <c r="CE2137"/>
  <c r="CD2137"/>
  <c r="CC2137"/>
  <c r="CB2137"/>
  <c r="CA2137"/>
  <c r="BZ2137"/>
  <c r="BY2137"/>
  <c r="BW2137"/>
  <c r="BX2137" s="1"/>
  <c r="BV2137"/>
  <c r="BU2137"/>
  <c r="BT2137"/>
  <c r="BS2137"/>
  <c r="BR2137"/>
  <c r="BQ2137"/>
  <c r="BP2137"/>
  <c r="BO2137"/>
  <c r="BN2137"/>
  <c r="BM2137"/>
  <c r="BL2137"/>
  <c r="BJ2137"/>
  <c r="BK2137" s="1"/>
  <c r="J2137"/>
  <c r="I2137"/>
  <c r="H2137"/>
  <c r="G2137"/>
  <c r="F2137"/>
  <c r="A2137"/>
  <c r="DN2136"/>
  <c r="DM2136"/>
  <c r="DL2136"/>
  <c r="DJ2136"/>
  <c r="DK2136" s="1"/>
  <c r="DI2136"/>
  <c r="DH2136"/>
  <c r="DG2136"/>
  <c r="DE2136"/>
  <c r="DF2136" s="1"/>
  <c r="DD2136"/>
  <c r="DC2136"/>
  <c r="DB2136"/>
  <c r="DA2136"/>
  <c r="CZ2136"/>
  <c r="CY2136"/>
  <c r="CX2136"/>
  <c r="CV2136"/>
  <c r="CW2136" s="1"/>
  <c r="CU2136"/>
  <c r="CT2136"/>
  <c r="CS2136"/>
  <c r="CR2136"/>
  <c r="CQ2136"/>
  <c r="CP2136"/>
  <c r="CO2136"/>
  <c r="CN2136"/>
  <c r="CL2136"/>
  <c r="CM2136" s="1"/>
  <c r="CG2136"/>
  <c r="CF2136"/>
  <c r="CE2136"/>
  <c r="CD2136"/>
  <c r="CC2136"/>
  <c r="CB2136"/>
  <c r="CA2136"/>
  <c r="BZ2136"/>
  <c r="BY2136"/>
  <c r="BW2136"/>
  <c r="BX2136" s="1"/>
  <c r="BV2136"/>
  <c r="BU2136"/>
  <c r="BT2136"/>
  <c r="BS2136"/>
  <c r="BR2136"/>
  <c r="BQ2136"/>
  <c r="BP2136"/>
  <c r="BO2136"/>
  <c r="BN2136"/>
  <c r="BM2136"/>
  <c r="BL2136"/>
  <c r="BJ2136"/>
  <c r="BK2136" s="1"/>
  <c r="J2136"/>
  <c r="I2136"/>
  <c r="H2136"/>
  <c r="G2136"/>
  <c r="F2136"/>
  <c r="A2136"/>
  <c r="DN2135"/>
  <c r="DM2135"/>
  <c r="DL2135"/>
  <c r="DJ2135"/>
  <c r="DK2135" s="1"/>
  <c r="DI2135"/>
  <c r="DH2135"/>
  <c r="DG2135"/>
  <c r="DE2135"/>
  <c r="DF2135" s="1"/>
  <c r="DD2135"/>
  <c r="DC2135"/>
  <c r="DB2135"/>
  <c r="DA2135"/>
  <c r="CZ2135"/>
  <c r="CY2135"/>
  <c r="CX2135"/>
  <c r="CV2135"/>
  <c r="CW2135" s="1"/>
  <c r="CU2135"/>
  <c r="CT2135"/>
  <c r="CS2135"/>
  <c r="CR2135"/>
  <c r="CQ2135"/>
  <c r="CP2135"/>
  <c r="CO2135"/>
  <c r="CN2135"/>
  <c r="CL2135"/>
  <c r="CM2135" s="1"/>
  <c r="CG2135"/>
  <c r="CF2135"/>
  <c r="CE2135"/>
  <c r="CD2135"/>
  <c r="CC2135"/>
  <c r="CB2135"/>
  <c r="CA2135"/>
  <c r="BZ2135"/>
  <c r="BY2135"/>
  <c r="BW2135"/>
  <c r="BX2135" s="1"/>
  <c r="BV2135"/>
  <c r="BU2135"/>
  <c r="BT2135"/>
  <c r="BS2135"/>
  <c r="BR2135"/>
  <c r="BQ2135"/>
  <c r="BP2135"/>
  <c r="BO2135"/>
  <c r="BN2135"/>
  <c r="BM2135"/>
  <c r="BL2135"/>
  <c r="BJ2135"/>
  <c r="BK2135" s="1"/>
  <c r="J2135"/>
  <c r="I2135"/>
  <c r="H2135"/>
  <c r="G2135"/>
  <c r="F2135"/>
  <c r="A2135"/>
  <c r="DN2134"/>
  <c r="DM2134"/>
  <c r="DL2134"/>
  <c r="DJ2134"/>
  <c r="DK2134" s="1"/>
  <c r="DI2134"/>
  <c r="DH2134"/>
  <c r="DG2134"/>
  <c r="DE2134"/>
  <c r="DF2134" s="1"/>
  <c r="DD2134"/>
  <c r="DC2134"/>
  <c r="DB2134"/>
  <c r="DA2134"/>
  <c r="CZ2134"/>
  <c r="CY2134"/>
  <c r="CX2134"/>
  <c r="CV2134"/>
  <c r="CW2134" s="1"/>
  <c r="CU2134"/>
  <c r="CT2134"/>
  <c r="CS2134"/>
  <c r="CR2134"/>
  <c r="CQ2134"/>
  <c r="CP2134"/>
  <c r="CO2134"/>
  <c r="CN2134"/>
  <c r="CL2134"/>
  <c r="CM2134" s="1"/>
  <c r="CG2134"/>
  <c r="CF2134"/>
  <c r="CE2134"/>
  <c r="CD2134"/>
  <c r="CC2134"/>
  <c r="CB2134"/>
  <c r="CA2134"/>
  <c r="BZ2134"/>
  <c r="BY2134"/>
  <c r="BW2134"/>
  <c r="BX2134" s="1"/>
  <c r="BV2134"/>
  <c r="BU2134"/>
  <c r="BT2134"/>
  <c r="BS2134"/>
  <c r="BR2134"/>
  <c r="BQ2134"/>
  <c r="BP2134"/>
  <c r="BO2134"/>
  <c r="BN2134"/>
  <c r="BM2134"/>
  <c r="BL2134"/>
  <c r="BJ2134"/>
  <c r="BK2134" s="1"/>
  <c r="J2134"/>
  <c r="I2134"/>
  <c r="H2134"/>
  <c r="G2134"/>
  <c r="F2134"/>
  <c r="A2134"/>
  <c r="DN2133"/>
  <c r="DM2133"/>
  <c r="DL2133"/>
  <c r="DJ2133"/>
  <c r="DK2133" s="1"/>
  <c r="DI2133"/>
  <c r="DH2133"/>
  <c r="DG2133"/>
  <c r="DE2133"/>
  <c r="DF2133" s="1"/>
  <c r="DD2133"/>
  <c r="DC2133"/>
  <c r="DB2133"/>
  <c r="DA2133"/>
  <c r="CZ2133"/>
  <c r="CY2133"/>
  <c r="CX2133"/>
  <c r="CV2133"/>
  <c r="CW2133" s="1"/>
  <c r="CU2133"/>
  <c r="CT2133"/>
  <c r="CS2133"/>
  <c r="CR2133"/>
  <c r="CQ2133"/>
  <c r="CP2133"/>
  <c r="CO2133"/>
  <c r="CN2133"/>
  <c r="CL2133"/>
  <c r="CM2133" s="1"/>
  <c r="CG2133"/>
  <c r="CF2133"/>
  <c r="CE2133"/>
  <c r="CD2133"/>
  <c r="CC2133"/>
  <c r="CB2133"/>
  <c r="CA2133"/>
  <c r="BZ2133"/>
  <c r="BY2133"/>
  <c r="BW2133"/>
  <c r="BX2133" s="1"/>
  <c r="BV2133"/>
  <c r="BU2133"/>
  <c r="BT2133"/>
  <c r="BS2133"/>
  <c r="BR2133"/>
  <c r="BQ2133"/>
  <c r="BP2133"/>
  <c r="BO2133"/>
  <c r="BN2133"/>
  <c r="BM2133"/>
  <c r="BL2133"/>
  <c r="BJ2133"/>
  <c r="BK2133" s="1"/>
  <c r="J2133"/>
  <c r="I2133"/>
  <c r="H2133"/>
  <c r="G2133"/>
  <c r="F2133"/>
  <c r="A2133"/>
  <c r="DN2132"/>
  <c r="DM2132"/>
  <c r="DL2132"/>
  <c r="DJ2132"/>
  <c r="DK2132" s="1"/>
  <c r="DI2132"/>
  <c r="DH2132"/>
  <c r="DG2132"/>
  <c r="DE2132"/>
  <c r="DF2132" s="1"/>
  <c r="DD2132"/>
  <c r="DC2132"/>
  <c r="DB2132"/>
  <c r="DA2132"/>
  <c r="CZ2132"/>
  <c r="CY2132"/>
  <c r="CX2132"/>
  <c r="CV2132"/>
  <c r="CW2132" s="1"/>
  <c r="CU2132"/>
  <c r="CT2132"/>
  <c r="CS2132"/>
  <c r="CR2132"/>
  <c r="CQ2132"/>
  <c r="CP2132"/>
  <c r="CO2132"/>
  <c r="CN2132"/>
  <c r="CL2132"/>
  <c r="CM2132" s="1"/>
  <c r="CG2132"/>
  <c r="CF2132"/>
  <c r="CE2132"/>
  <c r="CD2132"/>
  <c r="CC2132"/>
  <c r="CB2132"/>
  <c r="CA2132"/>
  <c r="BZ2132"/>
  <c r="BY2132"/>
  <c r="BW2132"/>
  <c r="BX2132" s="1"/>
  <c r="BV2132"/>
  <c r="BU2132"/>
  <c r="BT2132"/>
  <c r="BS2132"/>
  <c r="BR2132"/>
  <c r="BQ2132"/>
  <c r="BP2132"/>
  <c r="BO2132"/>
  <c r="BN2132"/>
  <c r="BM2132"/>
  <c r="BL2132"/>
  <c r="BJ2132"/>
  <c r="BK2132" s="1"/>
  <c r="J2132"/>
  <c r="I2132"/>
  <c r="H2132"/>
  <c r="G2132"/>
  <c r="F2132"/>
  <c r="A2132"/>
  <c r="DN2131"/>
  <c r="DM2131"/>
  <c r="DL2131"/>
  <c r="DJ2131"/>
  <c r="DK2131" s="1"/>
  <c r="DI2131"/>
  <c r="DH2131"/>
  <c r="DG2131"/>
  <c r="DE2131"/>
  <c r="DF2131" s="1"/>
  <c r="DD2131"/>
  <c r="DC2131"/>
  <c r="DB2131"/>
  <c r="DA2131"/>
  <c r="CZ2131"/>
  <c r="CY2131"/>
  <c r="CX2131"/>
  <c r="CV2131"/>
  <c r="CW2131" s="1"/>
  <c r="CU2131"/>
  <c r="CT2131"/>
  <c r="CS2131"/>
  <c r="CR2131"/>
  <c r="CQ2131"/>
  <c r="CP2131"/>
  <c r="CO2131"/>
  <c r="CN2131"/>
  <c r="CL2131"/>
  <c r="CM2131" s="1"/>
  <c r="CG2131"/>
  <c r="CF2131"/>
  <c r="CE2131"/>
  <c r="CD2131"/>
  <c r="CC2131"/>
  <c r="CB2131"/>
  <c r="CA2131"/>
  <c r="BZ2131"/>
  <c r="BY2131"/>
  <c r="BW2131"/>
  <c r="BX2131" s="1"/>
  <c r="BV2131"/>
  <c r="BU2131"/>
  <c r="BT2131"/>
  <c r="BS2131"/>
  <c r="BR2131"/>
  <c r="BQ2131"/>
  <c r="BP2131"/>
  <c r="BO2131"/>
  <c r="BN2131"/>
  <c r="BM2131"/>
  <c r="BL2131"/>
  <c r="BJ2131"/>
  <c r="BK2131" s="1"/>
  <c r="J2131"/>
  <c r="I2131"/>
  <c r="H2131"/>
  <c r="G2131"/>
  <c r="F2131"/>
  <c r="A2131"/>
  <c r="DN2130"/>
  <c r="DM2130"/>
  <c r="DL2130"/>
  <c r="DJ2130"/>
  <c r="DK2130" s="1"/>
  <c r="DI2130"/>
  <c r="DH2130"/>
  <c r="DG2130"/>
  <c r="DE2130"/>
  <c r="DF2130" s="1"/>
  <c r="DD2130"/>
  <c r="DC2130"/>
  <c r="DB2130"/>
  <c r="DA2130"/>
  <c r="CZ2130"/>
  <c r="CY2130"/>
  <c r="CX2130"/>
  <c r="CV2130"/>
  <c r="CW2130" s="1"/>
  <c r="CU2130"/>
  <c r="CT2130"/>
  <c r="CS2130"/>
  <c r="CR2130"/>
  <c r="CQ2130"/>
  <c r="CP2130"/>
  <c r="CO2130"/>
  <c r="CN2130"/>
  <c r="CL2130"/>
  <c r="CM2130" s="1"/>
  <c r="CG2130"/>
  <c r="CF2130"/>
  <c r="CE2130"/>
  <c r="CD2130"/>
  <c r="CC2130"/>
  <c r="CB2130"/>
  <c r="CA2130"/>
  <c r="BZ2130"/>
  <c r="BY2130"/>
  <c r="BW2130"/>
  <c r="BX2130" s="1"/>
  <c r="BV2130"/>
  <c r="BU2130"/>
  <c r="BT2130"/>
  <c r="BS2130"/>
  <c r="BR2130"/>
  <c r="BQ2130"/>
  <c r="BP2130"/>
  <c r="BO2130"/>
  <c r="BN2130"/>
  <c r="BM2130"/>
  <c r="BL2130"/>
  <c r="BJ2130"/>
  <c r="BK2130" s="1"/>
  <c r="J2130"/>
  <c r="I2130"/>
  <c r="H2130"/>
  <c r="G2130"/>
  <c r="F2130"/>
  <c r="A2130"/>
  <c r="DN2129"/>
  <c r="DM2129"/>
  <c r="DL2129"/>
  <c r="DJ2129"/>
  <c r="DK2129" s="1"/>
  <c r="DI2129"/>
  <c r="DH2129"/>
  <c r="DG2129"/>
  <c r="DE2129"/>
  <c r="DF2129" s="1"/>
  <c r="DD2129"/>
  <c r="DC2129"/>
  <c r="DB2129"/>
  <c r="DA2129"/>
  <c r="CZ2129"/>
  <c r="CY2129"/>
  <c r="CX2129"/>
  <c r="CV2129"/>
  <c r="CW2129" s="1"/>
  <c r="CU2129"/>
  <c r="CT2129"/>
  <c r="CS2129"/>
  <c r="CR2129"/>
  <c r="CQ2129"/>
  <c r="CP2129"/>
  <c r="CO2129"/>
  <c r="CN2129"/>
  <c r="CL2129"/>
  <c r="CM2129" s="1"/>
  <c r="CG2129"/>
  <c r="CF2129"/>
  <c r="CE2129"/>
  <c r="CD2129"/>
  <c r="CC2129"/>
  <c r="CB2129"/>
  <c r="CA2129"/>
  <c r="BZ2129"/>
  <c r="BY2129"/>
  <c r="BW2129"/>
  <c r="BX2129" s="1"/>
  <c r="BV2129"/>
  <c r="BU2129"/>
  <c r="BT2129"/>
  <c r="BS2129"/>
  <c r="BR2129"/>
  <c r="BQ2129"/>
  <c r="BP2129"/>
  <c r="BO2129"/>
  <c r="BN2129"/>
  <c r="BM2129"/>
  <c r="BL2129"/>
  <c r="BJ2129"/>
  <c r="BK2129" s="1"/>
  <c r="J2129"/>
  <c r="I2129"/>
  <c r="H2129"/>
  <c r="G2129"/>
  <c r="F2129"/>
  <c r="A2129"/>
  <c r="DN2128"/>
  <c r="DM2128"/>
  <c r="DL2128"/>
  <c r="DJ2128"/>
  <c r="DK2128" s="1"/>
  <c r="DI2128"/>
  <c r="DH2128"/>
  <c r="DG2128"/>
  <c r="DE2128"/>
  <c r="DF2128" s="1"/>
  <c r="DD2128"/>
  <c r="DC2128"/>
  <c r="DB2128"/>
  <c r="DA2128"/>
  <c r="CZ2128"/>
  <c r="CY2128"/>
  <c r="CX2128"/>
  <c r="CV2128"/>
  <c r="CW2128" s="1"/>
  <c r="CU2128"/>
  <c r="CT2128"/>
  <c r="CS2128"/>
  <c r="CR2128"/>
  <c r="CQ2128"/>
  <c r="CP2128"/>
  <c r="CO2128"/>
  <c r="CN2128"/>
  <c r="CL2128"/>
  <c r="CM2128" s="1"/>
  <c r="CG2128"/>
  <c r="CF2128"/>
  <c r="CE2128"/>
  <c r="CD2128"/>
  <c r="CC2128"/>
  <c r="CB2128"/>
  <c r="CA2128"/>
  <c r="BZ2128"/>
  <c r="BY2128"/>
  <c r="BW2128"/>
  <c r="BX2128" s="1"/>
  <c r="BV2128"/>
  <c r="BU2128"/>
  <c r="BT2128"/>
  <c r="BS2128"/>
  <c r="BR2128"/>
  <c r="BQ2128"/>
  <c r="BP2128"/>
  <c r="BO2128"/>
  <c r="BN2128"/>
  <c r="BM2128"/>
  <c r="BL2128"/>
  <c r="BJ2128"/>
  <c r="BK2128" s="1"/>
  <c r="J2128"/>
  <c r="I2128"/>
  <c r="H2128"/>
  <c r="G2128"/>
  <c r="F2128"/>
  <c r="A2128"/>
  <c r="DN2127"/>
  <c r="DM2127"/>
  <c r="DL2127"/>
  <c r="DJ2127"/>
  <c r="DK2127" s="1"/>
  <c r="DI2127"/>
  <c r="DH2127"/>
  <c r="DG2127"/>
  <c r="DE2127"/>
  <c r="DF2127" s="1"/>
  <c r="DD2127"/>
  <c r="DC2127"/>
  <c r="DB2127"/>
  <c r="DA2127"/>
  <c r="CZ2127"/>
  <c r="CY2127"/>
  <c r="CX2127"/>
  <c r="CV2127"/>
  <c r="CW2127" s="1"/>
  <c r="CU2127"/>
  <c r="CT2127"/>
  <c r="CS2127"/>
  <c r="CR2127"/>
  <c r="CQ2127"/>
  <c r="CP2127"/>
  <c r="CO2127"/>
  <c r="CN2127"/>
  <c r="CL2127"/>
  <c r="CM2127" s="1"/>
  <c r="CG2127"/>
  <c r="CF2127"/>
  <c r="CE2127"/>
  <c r="CD2127"/>
  <c r="CC2127"/>
  <c r="CB2127"/>
  <c r="CA2127"/>
  <c r="BZ2127"/>
  <c r="BY2127"/>
  <c r="BW2127"/>
  <c r="BX2127" s="1"/>
  <c r="BV2127"/>
  <c r="BU2127"/>
  <c r="BT2127"/>
  <c r="BS2127"/>
  <c r="BR2127"/>
  <c r="BQ2127"/>
  <c r="BP2127"/>
  <c r="BO2127"/>
  <c r="BN2127"/>
  <c r="BM2127"/>
  <c r="BL2127"/>
  <c r="BJ2127"/>
  <c r="BK2127" s="1"/>
  <c r="J2127"/>
  <c r="I2127"/>
  <c r="H2127"/>
  <c r="G2127"/>
  <c r="F2127"/>
  <c r="A2127"/>
  <c r="DN2126"/>
  <c r="DM2126"/>
  <c r="DL2126"/>
  <c r="DJ2126"/>
  <c r="DK2126" s="1"/>
  <c r="DI2126"/>
  <c r="DH2126"/>
  <c r="DG2126"/>
  <c r="DE2126"/>
  <c r="DF2126" s="1"/>
  <c r="DD2126"/>
  <c r="DC2126"/>
  <c r="DB2126"/>
  <c r="DA2126"/>
  <c r="CZ2126"/>
  <c r="CY2126"/>
  <c r="CX2126"/>
  <c r="CV2126"/>
  <c r="CW2126" s="1"/>
  <c r="CU2126"/>
  <c r="CT2126"/>
  <c r="CS2126"/>
  <c r="CR2126"/>
  <c r="CQ2126"/>
  <c r="CP2126"/>
  <c r="CO2126"/>
  <c r="CN2126"/>
  <c r="CL2126"/>
  <c r="CM2126" s="1"/>
  <c r="CG2126"/>
  <c r="CF2126"/>
  <c r="CE2126"/>
  <c r="CD2126"/>
  <c r="CC2126"/>
  <c r="CB2126"/>
  <c r="CA2126"/>
  <c r="BZ2126"/>
  <c r="BY2126"/>
  <c r="BW2126"/>
  <c r="BX2126" s="1"/>
  <c r="BV2126"/>
  <c r="BU2126"/>
  <c r="BT2126"/>
  <c r="BS2126"/>
  <c r="BR2126"/>
  <c r="BQ2126"/>
  <c r="BP2126"/>
  <c r="BO2126"/>
  <c r="BN2126"/>
  <c r="BM2126"/>
  <c r="BL2126"/>
  <c r="BJ2126"/>
  <c r="BK2126" s="1"/>
  <c r="J2126"/>
  <c r="I2126"/>
  <c r="H2126"/>
  <c r="G2126"/>
  <c r="F2126"/>
  <c r="A2126"/>
  <c r="DN2125"/>
  <c r="DM2125"/>
  <c r="DL2125"/>
  <c r="DJ2125"/>
  <c r="DK2125" s="1"/>
  <c r="DI2125"/>
  <c r="DH2125"/>
  <c r="DG2125"/>
  <c r="DE2125"/>
  <c r="DF2125" s="1"/>
  <c r="DD2125"/>
  <c r="DC2125"/>
  <c r="DB2125"/>
  <c r="DA2125"/>
  <c r="CZ2125"/>
  <c r="CY2125"/>
  <c r="CX2125"/>
  <c r="CV2125"/>
  <c r="CW2125" s="1"/>
  <c r="CU2125"/>
  <c r="CT2125"/>
  <c r="CS2125"/>
  <c r="CR2125"/>
  <c r="CQ2125"/>
  <c r="CP2125"/>
  <c r="CO2125"/>
  <c r="CN2125"/>
  <c r="CL2125"/>
  <c r="CM2125" s="1"/>
  <c r="CG2125"/>
  <c r="CF2125"/>
  <c r="CE2125"/>
  <c r="CD2125"/>
  <c r="CC2125"/>
  <c r="CB2125"/>
  <c r="CA2125"/>
  <c r="BZ2125"/>
  <c r="BY2125"/>
  <c r="BW2125"/>
  <c r="BX2125" s="1"/>
  <c r="BV2125"/>
  <c r="BU2125"/>
  <c r="BT2125"/>
  <c r="BS2125"/>
  <c r="BR2125"/>
  <c r="BQ2125"/>
  <c r="BP2125"/>
  <c r="BO2125"/>
  <c r="BN2125"/>
  <c r="BM2125"/>
  <c r="BL2125"/>
  <c r="BJ2125"/>
  <c r="BK2125" s="1"/>
  <c r="J2125"/>
  <c r="I2125"/>
  <c r="H2125"/>
  <c r="G2125"/>
  <c r="F2125"/>
  <c r="A2125"/>
  <c r="DN2124"/>
  <c r="DM2124"/>
  <c r="DL2124"/>
  <c r="DJ2124"/>
  <c r="DK2124" s="1"/>
  <c r="DI2124"/>
  <c r="DH2124"/>
  <c r="DG2124"/>
  <c r="DE2124"/>
  <c r="DF2124" s="1"/>
  <c r="DD2124"/>
  <c r="DC2124"/>
  <c r="DB2124"/>
  <c r="DA2124"/>
  <c r="CZ2124"/>
  <c r="CY2124"/>
  <c r="CX2124"/>
  <c r="CV2124"/>
  <c r="CW2124" s="1"/>
  <c r="CU2124"/>
  <c r="CT2124"/>
  <c r="CS2124"/>
  <c r="CR2124"/>
  <c r="CQ2124"/>
  <c r="CP2124"/>
  <c r="CO2124"/>
  <c r="CN2124"/>
  <c r="CL2124"/>
  <c r="CM2124" s="1"/>
  <c r="CG2124"/>
  <c r="CF2124"/>
  <c r="CE2124"/>
  <c r="CD2124"/>
  <c r="CC2124"/>
  <c r="CB2124"/>
  <c r="CA2124"/>
  <c r="BZ2124"/>
  <c r="BY2124"/>
  <c r="BW2124"/>
  <c r="BX2124" s="1"/>
  <c r="BV2124"/>
  <c r="BU2124"/>
  <c r="BT2124"/>
  <c r="BS2124"/>
  <c r="BR2124"/>
  <c r="BQ2124"/>
  <c r="BP2124"/>
  <c r="BO2124"/>
  <c r="BN2124"/>
  <c r="BM2124"/>
  <c r="BL2124"/>
  <c r="BJ2124"/>
  <c r="BK2124" s="1"/>
  <c r="J2124"/>
  <c r="I2124"/>
  <c r="H2124"/>
  <c r="G2124"/>
  <c r="F2124"/>
  <c r="A2124"/>
  <c r="DN2123"/>
  <c r="DM2123"/>
  <c r="DL2123"/>
  <c r="DJ2123"/>
  <c r="DK2123" s="1"/>
  <c r="DI2123"/>
  <c r="DH2123"/>
  <c r="DG2123"/>
  <c r="DE2123"/>
  <c r="DF2123" s="1"/>
  <c r="DD2123"/>
  <c r="DC2123"/>
  <c r="DB2123"/>
  <c r="DA2123"/>
  <c r="CZ2123"/>
  <c r="CY2123"/>
  <c r="CX2123"/>
  <c r="CV2123"/>
  <c r="CW2123" s="1"/>
  <c r="CU2123"/>
  <c r="CT2123"/>
  <c r="CS2123"/>
  <c r="CR2123"/>
  <c r="CQ2123"/>
  <c r="CP2123"/>
  <c r="CO2123"/>
  <c r="CN2123"/>
  <c r="CL2123"/>
  <c r="CM2123" s="1"/>
  <c r="CG2123"/>
  <c r="CF2123"/>
  <c r="CE2123"/>
  <c r="CD2123"/>
  <c r="CC2123"/>
  <c r="CB2123"/>
  <c r="CA2123"/>
  <c r="BZ2123"/>
  <c r="BY2123"/>
  <c r="BW2123"/>
  <c r="BX2123" s="1"/>
  <c r="BV2123"/>
  <c r="BU2123"/>
  <c r="BT2123"/>
  <c r="BS2123"/>
  <c r="BR2123"/>
  <c r="BQ2123"/>
  <c r="BP2123"/>
  <c r="BO2123"/>
  <c r="BN2123"/>
  <c r="BM2123"/>
  <c r="BL2123"/>
  <c r="BJ2123"/>
  <c r="BK2123" s="1"/>
  <c r="J2123"/>
  <c r="I2123"/>
  <c r="H2123"/>
  <c r="G2123"/>
  <c r="F2123"/>
  <c r="A2123"/>
  <c r="DN2122"/>
  <c r="DM2122"/>
  <c r="DL2122"/>
  <c r="DJ2122"/>
  <c r="DK2122" s="1"/>
  <c r="DI2122"/>
  <c r="DH2122"/>
  <c r="DG2122"/>
  <c r="DE2122"/>
  <c r="DF2122" s="1"/>
  <c r="DD2122"/>
  <c r="DC2122"/>
  <c r="DB2122"/>
  <c r="DA2122"/>
  <c r="CZ2122"/>
  <c r="CY2122"/>
  <c r="CX2122"/>
  <c r="CV2122"/>
  <c r="CW2122" s="1"/>
  <c r="CU2122"/>
  <c r="CT2122"/>
  <c r="CS2122"/>
  <c r="CR2122"/>
  <c r="CQ2122"/>
  <c r="CP2122"/>
  <c r="CO2122"/>
  <c r="CN2122"/>
  <c r="CL2122"/>
  <c r="CM2122" s="1"/>
  <c r="CG2122"/>
  <c r="CF2122"/>
  <c r="CE2122"/>
  <c r="CD2122"/>
  <c r="CC2122"/>
  <c r="CB2122"/>
  <c r="CA2122"/>
  <c r="BZ2122"/>
  <c r="BY2122"/>
  <c r="BW2122"/>
  <c r="BX2122" s="1"/>
  <c r="BV2122"/>
  <c r="BU2122"/>
  <c r="BT2122"/>
  <c r="BS2122"/>
  <c r="BR2122"/>
  <c r="BQ2122"/>
  <c r="BP2122"/>
  <c r="BO2122"/>
  <c r="BN2122"/>
  <c r="BM2122"/>
  <c r="BL2122"/>
  <c r="BJ2122"/>
  <c r="BK2122" s="1"/>
  <c r="J2122"/>
  <c r="I2122"/>
  <c r="H2122"/>
  <c r="G2122"/>
  <c r="F2122"/>
  <c r="A2122"/>
  <c r="DN2121"/>
  <c r="DM2121"/>
  <c r="DL2121"/>
  <c r="DJ2121"/>
  <c r="DK2121" s="1"/>
  <c r="DI2121"/>
  <c r="DH2121"/>
  <c r="DG2121"/>
  <c r="DE2121"/>
  <c r="DF2121" s="1"/>
  <c r="DD2121"/>
  <c r="DC2121"/>
  <c r="DB2121"/>
  <c r="DA2121"/>
  <c r="CZ2121"/>
  <c r="CY2121"/>
  <c r="CX2121"/>
  <c r="CV2121"/>
  <c r="CW2121" s="1"/>
  <c r="CU2121"/>
  <c r="CT2121"/>
  <c r="CS2121"/>
  <c r="CR2121"/>
  <c r="CQ2121"/>
  <c r="CP2121"/>
  <c r="CO2121"/>
  <c r="CN2121"/>
  <c r="CL2121"/>
  <c r="CM2121" s="1"/>
  <c r="CG2121"/>
  <c r="CF2121"/>
  <c r="CE2121"/>
  <c r="CD2121"/>
  <c r="CC2121"/>
  <c r="CB2121"/>
  <c r="CA2121"/>
  <c r="BZ2121"/>
  <c r="BY2121"/>
  <c r="BW2121"/>
  <c r="BX2121" s="1"/>
  <c r="BV2121"/>
  <c r="BU2121"/>
  <c r="BT2121"/>
  <c r="BS2121"/>
  <c r="BR2121"/>
  <c r="BQ2121"/>
  <c r="BP2121"/>
  <c r="BO2121"/>
  <c r="BN2121"/>
  <c r="BM2121"/>
  <c r="BL2121"/>
  <c r="BJ2121"/>
  <c r="BK2121" s="1"/>
  <c r="J2121"/>
  <c r="I2121"/>
  <c r="H2121"/>
  <c r="G2121"/>
  <c r="F2121"/>
  <c r="A2121"/>
  <c r="DN2120"/>
  <c r="DM2120"/>
  <c r="DL2120"/>
  <c r="DJ2120"/>
  <c r="DK2120" s="1"/>
  <c r="DI2120"/>
  <c r="DH2120"/>
  <c r="DG2120"/>
  <c r="DE2120"/>
  <c r="DF2120" s="1"/>
  <c r="DD2120"/>
  <c r="DC2120"/>
  <c r="DB2120"/>
  <c r="DA2120"/>
  <c r="CZ2120"/>
  <c r="CY2120"/>
  <c r="CX2120"/>
  <c r="CV2120"/>
  <c r="CW2120" s="1"/>
  <c r="CU2120"/>
  <c r="CT2120"/>
  <c r="CS2120"/>
  <c r="CR2120"/>
  <c r="CQ2120"/>
  <c r="CP2120"/>
  <c r="CO2120"/>
  <c r="CN2120"/>
  <c r="CL2120"/>
  <c r="CM2120" s="1"/>
  <c r="CG2120"/>
  <c r="CF2120"/>
  <c r="CE2120"/>
  <c r="CD2120"/>
  <c r="CC2120"/>
  <c r="CB2120"/>
  <c r="CA2120"/>
  <c r="BZ2120"/>
  <c r="BY2120"/>
  <c r="BW2120"/>
  <c r="BX2120" s="1"/>
  <c r="BV2120"/>
  <c r="BU2120"/>
  <c r="BT2120"/>
  <c r="BS2120"/>
  <c r="BR2120"/>
  <c r="BQ2120"/>
  <c r="BP2120"/>
  <c r="BO2120"/>
  <c r="BN2120"/>
  <c r="BM2120"/>
  <c r="BL2120"/>
  <c r="BJ2120"/>
  <c r="BK2120" s="1"/>
  <c r="J2120"/>
  <c r="I2120"/>
  <c r="H2120"/>
  <c r="G2120"/>
  <c r="F2120"/>
  <c r="A2120"/>
  <c r="DN2119"/>
  <c r="DM2119"/>
  <c r="DL2119"/>
  <c r="DJ2119"/>
  <c r="DK2119" s="1"/>
  <c r="DI2119"/>
  <c r="DH2119"/>
  <c r="DG2119"/>
  <c r="DE2119"/>
  <c r="DF2119" s="1"/>
  <c r="DD2119"/>
  <c r="DC2119"/>
  <c r="DB2119"/>
  <c r="DA2119"/>
  <c r="CZ2119"/>
  <c r="CY2119"/>
  <c r="CX2119"/>
  <c r="CV2119"/>
  <c r="CW2119" s="1"/>
  <c r="CU2119"/>
  <c r="CT2119"/>
  <c r="CS2119"/>
  <c r="CR2119"/>
  <c r="CQ2119"/>
  <c r="CP2119"/>
  <c r="CO2119"/>
  <c r="CN2119"/>
  <c r="CL2119"/>
  <c r="CM2119" s="1"/>
  <c r="CG2119"/>
  <c r="CF2119"/>
  <c r="CE2119"/>
  <c r="CD2119"/>
  <c r="CC2119"/>
  <c r="CB2119"/>
  <c r="CA2119"/>
  <c r="BZ2119"/>
  <c r="BY2119"/>
  <c r="BW2119"/>
  <c r="BX2119" s="1"/>
  <c r="BV2119"/>
  <c r="BU2119"/>
  <c r="BT2119"/>
  <c r="BS2119"/>
  <c r="BR2119"/>
  <c r="BQ2119"/>
  <c r="BP2119"/>
  <c r="BO2119"/>
  <c r="BN2119"/>
  <c r="BM2119"/>
  <c r="BL2119"/>
  <c r="BJ2119"/>
  <c r="BK2119" s="1"/>
  <c r="J2119"/>
  <c r="I2119"/>
  <c r="H2119"/>
  <c r="G2119"/>
  <c r="F2119"/>
  <c r="A2119"/>
  <c r="DN2118"/>
  <c r="DM2118"/>
  <c r="DL2118"/>
  <c r="DJ2118"/>
  <c r="DK2118" s="1"/>
  <c r="DI2118"/>
  <c r="DH2118"/>
  <c r="DG2118"/>
  <c r="DE2118"/>
  <c r="DF2118" s="1"/>
  <c r="DD2118"/>
  <c r="DC2118"/>
  <c r="DB2118"/>
  <c r="DA2118"/>
  <c r="CZ2118"/>
  <c r="CY2118"/>
  <c r="CX2118"/>
  <c r="CV2118"/>
  <c r="CW2118" s="1"/>
  <c r="CU2118"/>
  <c r="CT2118"/>
  <c r="CS2118"/>
  <c r="CR2118"/>
  <c r="CQ2118"/>
  <c r="CP2118"/>
  <c r="CO2118"/>
  <c r="CN2118"/>
  <c r="CL2118"/>
  <c r="CM2118" s="1"/>
  <c r="CG2118"/>
  <c r="CF2118"/>
  <c r="CE2118"/>
  <c r="CD2118"/>
  <c r="CC2118"/>
  <c r="CB2118"/>
  <c r="CA2118"/>
  <c r="BZ2118"/>
  <c r="BY2118"/>
  <c r="BW2118"/>
  <c r="BX2118" s="1"/>
  <c r="BV2118"/>
  <c r="BU2118"/>
  <c r="BT2118"/>
  <c r="BS2118"/>
  <c r="BR2118"/>
  <c r="BQ2118"/>
  <c r="BP2118"/>
  <c r="BO2118"/>
  <c r="BN2118"/>
  <c r="BM2118"/>
  <c r="BL2118"/>
  <c r="BJ2118"/>
  <c r="BK2118" s="1"/>
  <c r="J2118"/>
  <c r="I2118"/>
  <c r="H2118"/>
  <c r="G2118"/>
  <c r="F2118"/>
  <c r="A2118"/>
  <c r="DN2117"/>
  <c r="DM2117"/>
  <c r="DL2117"/>
  <c r="DJ2117"/>
  <c r="DK2117" s="1"/>
  <c r="DI2117"/>
  <c r="DH2117"/>
  <c r="DG2117"/>
  <c r="DE2117"/>
  <c r="DF2117" s="1"/>
  <c r="DD2117"/>
  <c r="DC2117"/>
  <c r="DB2117"/>
  <c r="DA2117"/>
  <c r="CZ2117"/>
  <c r="CY2117"/>
  <c r="CX2117"/>
  <c r="CV2117"/>
  <c r="CW2117" s="1"/>
  <c r="CU2117"/>
  <c r="CT2117"/>
  <c r="CS2117"/>
  <c r="CR2117"/>
  <c r="CQ2117"/>
  <c r="CP2117"/>
  <c r="CO2117"/>
  <c r="CN2117"/>
  <c r="CL2117"/>
  <c r="CM2117" s="1"/>
  <c r="CG2117"/>
  <c r="CF2117"/>
  <c r="CE2117"/>
  <c r="CD2117"/>
  <c r="CC2117"/>
  <c r="CB2117"/>
  <c r="CA2117"/>
  <c r="BZ2117"/>
  <c r="BY2117"/>
  <c r="BW2117"/>
  <c r="BX2117" s="1"/>
  <c r="BV2117"/>
  <c r="BU2117"/>
  <c r="BT2117"/>
  <c r="BS2117"/>
  <c r="BR2117"/>
  <c r="BQ2117"/>
  <c r="BP2117"/>
  <c r="BO2117"/>
  <c r="BN2117"/>
  <c r="BM2117"/>
  <c r="BL2117"/>
  <c r="BJ2117"/>
  <c r="BK2117" s="1"/>
  <c r="J2117"/>
  <c r="I2117"/>
  <c r="H2117"/>
  <c r="G2117"/>
  <c r="F2117"/>
  <c r="A2117"/>
  <c r="DN2116"/>
  <c r="DM2116"/>
  <c r="DL2116"/>
  <c r="DJ2116"/>
  <c r="DK2116" s="1"/>
  <c r="DI2116"/>
  <c r="DH2116"/>
  <c r="DG2116"/>
  <c r="DE2116"/>
  <c r="DF2116" s="1"/>
  <c r="DD2116"/>
  <c r="DC2116"/>
  <c r="DB2116"/>
  <c r="DA2116"/>
  <c r="CZ2116"/>
  <c r="CY2116"/>
  <c r="CX2116"/>
  <c r="CV2116"/>
  <c r="CW2116" s="1"/>
  <c r="CU2116"/>
  <c r="CT2116"/>
  <c r="CS2116"/>
  <c r="CR2116"/>
  <c r="CQ2116"/>
  <c r="CP2116"/>
  <c r="CO2116"/>
  <c r="CN2116"/>
  <c r="CL2116"/>
  <c r="CM2116" s="1"/>
  <c r="CG2116"/>
  <c r="CF2116"/>
  <c r="CE2116"/>
  <c r="CD2116"/>
  <c r="CC2116"/>
  <c r="CB2116"/>
  <c r="CA2116"/>
  <c r="BZ2116"/>
  <c r="BY2116"/>
  <c r="BW2116"/>
  <c r="BX2116" s="1"/>
  <c r="BV2116"/>
  <c r="BU2116"/>
  <c r="BT2116"/>
  <c r="BS2116"/>
  <c r="BR2116"/>
  <c r="BQ2116"/>
  <c r="BP2116"/>
  <c r="BO2116"/>
  <c r="BN2116"/>
  <c r="BM2116"/>
  <c r="BL2116"/>
  <c r="BJ2116"/>
  <c r="BK2116" s="1"/>
  <c r="J2116"/>
  <c r="I2116"/>
  <c r="H2116"/>
  <c r="G2116"/>
  <c r="F2116"/>
  <c r="A2116"/>
  <c r="DN2115"/>
  <c r="DM2115"/>
  <c r="DL2115"/>
  <c r="DJ2115"/>
  <c r="DK2115" s="1"/>
  <c r="DI2115"/>
  <c r="DH2115"/>
  <c r="DG2115"/>
  <c r="DE2115"/>
  <c r="DF2115" s="1"/>
  <c r="DD2115"/>
  <c r="DC2115"/>
  <c r="DB2115"/>
  <c r="DA2115"/>
  <c r="CZ2115"/>
  <c r="CY2115"/>
  <c r="CX2115"/>
  <c r="CV2115"/>
  <c r="CW2115" s="1"/>
  <c r="CU2115"/>
  <c r="CT2115"/>
  <c r="CS2115"/>
  <c r="CR2115"/>
  <c r="CQ2115"/>
  <c r="CP2115"/>
  <c r="CO2115"/>
  <c r="CN2115"/>
  <c r="CL2115"/>
  <c r="CM2115" s="1"/>
  <c r="CG2115"/>
  <c r="CF2115"/>
  <c r="CE2115"/>
  <c r="CD2115"/>
  <c r="CC2115"/>
  <c r="CB2115"/>
  <c r="CA2115"/>
  <c r="BZ2115"/>
  <c r="BY2115"/>
  <c r="BW2115"/>
  <c r="BX2115" s="1"/>
  <c r="BV2115"/>
  <c r="BU2115"/>
  <c r="BT2115"/>
  <c r="BS2115"/>
  <c r="BR2115"/>
  <c r="BQ2115"/>
  <c r="BP2115"/>
  <c r="BO2115"/>
  <c r="BN2115"/>
  <c r="BM2115"/>
  <c r="BL2115"/>
  <c r="BJ2115"/>
  <c r="BK2115" s="1"/>
  <c r="J2115"/>
  <c r="I2115"/>
  <c r="H2115"/>
  <c r="G2115"/>
  <c r="F2115"/>
  <c r="A2115"/>
  <c r="DN2114"/>
  <c r="DM2114"/>
  <c r="DL2114"/>
  <c r="DJ2114"/>
  <c r="DK2114" s="1"/>
  <c r="DI2114"/>
  <c r="DH2114"/>
  <c r="DG2114"/>
  <c r="DE2114"/>
  <c r="DF2114" s="1"/>
  <c r="DD2114"/>
  <c r="DC2114"/>
  <c r="DB2114"/>
  <c r="DA2114"/>
  <c r="CZ2114"/>
  <c r="CY2114"/>
  <c r="CX2114"/>
  <c r="CV2114"/>
  <c r="CW2114" s="1"/>
  <c r="CU2114"/>
  <c r="CT2114"/>
  <c r="CS2114"/>
  <c r="CR2114"/>
  <c r="CQ2114"/>
  <c r="CP2114"/>
  <c r="CO2114"/>
  <c r="CN2114"/>
  <c r="CL2114"/>
  <c r="CM2114" s="1"/>
  <c r="CG2114"/>
  <c r="CF2114"/>
  <c r="CE2114"/>
  <c r="CD2114"/>
  <c r="CC2114"/>
  <c r="CB2114"/>
  <c r="CA2114"/>
  <c r="BZ2114"/>
  <c r="BY2114"/>
  <c r="BW2114"/>
  <c r="BX2114" s="1"/>
  <c r="BV2114"/>
  <c r="BU2114"/>
  <c r="BT2114"/>
  <c r="BS2114"/>
  <c r="BR2114"/>
  <c r="BQ2114"/>
  <c r="BP2114"/>
  <c r="BO2114"/>
  <c r="BN2114"/>
  <c r="BM2114"/>
  <c r="BL2114"/>
  <c r="BJ2114"/>
  <c r="BK2114" s="1"/>
  <c r="J2114"/>
  <c r="I2114"/>
  <c r="H2114"/>
  <c r="G2114"/>
  <c r="F2114"/>
  <c r="A2114"/>
  <c r="DN2113"/>
  <c r="DM2113"/>
  <c r="DL2113"/>
  <c r="DJ2113"/>
  <c r="DK2113" s="1"/>
  <c r="DI2113"/>
  <c r="DH2113"/>
  <c r="DG2113"/>
  <c r="DE2113"/>
  <c r="DF2113" s="1"/>
  <c r="DD2113"/>
  <c r="DC2113"/>
  <c r="DB2113"/>
  <c r="DA2113"/>
  <c r="CZ2113"/>
  <c r="CY2113"/>
  <c r="CX2113"/>
  <c r="CV2113"/>
  <c r="CW2113" s="1"/>
  <c r="CU2113"/>
  <c r="CT2113"/>
  <c r="CS2113"/>
  <c r="CR2113"/>
  <c r="CQ2113"/>
  <c r="CP2113"/>
  <c r="CO2113"/>
  <c r="CN2113"/>
  <c r="CL2113"/>
  <c r="CM2113" s="1"/>
  <c r="CG2113"/>
  <c r="CF2113"/>
  <c r="CE2113"/>
  <c r="CD2113"/>
  <c r="CC2113"/>
  <c r="CB2113"/>
  <c r="CA2113"/>
  <c r="BZ2113"/>
  <c r="BY2113"/>
  <c r="BW2113"/>
  <c r="BX2113" s="1"/>
  <c r="BV2113"/>
  <c r="BU2113"/>
  <c r="BT2113"/>
  <c r="BS2113"/>
  <c r="BR2113"/>
  <c r="BQ2113"/>
  <c r="BP2113"/>
  <c r="BO2113"/>
  <c r="BN2113"/>
  <c r="BM2113"/>
  <c r="BL2113"/>
  <c r="BJ2113"/>
  <c r="BK2113" s="1"/>
  <c r="J2113"/>
  <c r="I2113"/>
  <c r="H2113"/>
  <c r="G2113"/>
  <c r="F2113"/>
  <c r="A2113"/>
  <c r="DN2112"/>
  <c r="DM2112"/>
  <c r="DL2112"/>
  <c r="DJ2112"/>
  <c r="DK2112" s="1"/>
  <c r="DI2112"/>
  <c r="DH2112"/>
  <c r="DG2112"/>
  <c r="DE2112"/>
  <c r="DF2112" s="1"/>
  <c r="DD2112"/>
  <c r="DC2112"/>
  <c r="DB2112"/>
  <c r="DA2112"/>
  <c r="CZ2112"/>
  <c r="CY2112"/>
  <c r="CX2112"/>
  <c r="CV2112"/>
  <c r="CW2112" s="1"/>
  <c r="CU2112"/>
  <c r="CT2112"/>
  <c r="CS2112"/>
  <c r="CR2112"/>
  <c r="CQ2112"/>
  <c r="CP2112"/>
  <c r="CO2112"/>
  <c r="CN2112"/>
  <c r="CL2112"/>
  <c r="CM2112" s="1"/>
  <c r="CG2112"/>
  <c r="CF2112"/>
  <c r="CE2112"/>
  <c r="CD2112"/>
  <c r="CC2112"/>
  <c r="CB2112"/>
  <c r="CA2112"/>
  <c r="BZ2112"/>
  <c r="BY2112"/>
  <c r="BW2112"/>
  <c r="BX2112" s="1"/>
  <c r="BV2112"/>
  <c r="BU2112"/>
  <c r="BT2112"/>
  <c r="BS2112"/>
  <c r="BR2112"/>
  <c r="BQ2112"/>
  <c r="BP2112"/>
  <c r="BO2112"/>
  <c r="BN2112"/>
  <c r="BM2112"/>
  <c r="BL2112"/>
  <c r="BJ2112"/>
  <c r="BK2112" s="1"/>
  <c r="J2112"/>
  <c r="I2112"/>
  <c r="H2112"/>
  <c r="G2112"/>
  <c r="F2112"/>
  <c r="A2112"/>
  <c r="DN2111"/>
  <c r="DM2111"/>
  <c r="DL2111"/>
  <c r="DJ2111"/>
  <c r="DK2111" s="1"/>
  <c r="DI2111"/>
  <c r="DH2111"/>
  <c r="DG2111"/>
  <c r="DE2111"/>
  <c r="DF2111" s="1"/>
  <c r="DD2111"/>
  <c r="DC2111"/>
  <c r="DB2111"/>
  <c r="DA2111"/>
  <c r="CZ2111"/>
  <c r="CY2111"/>
  <c r="CX2111"/>
  <c r="CV2111"/>
  <c r="CW2111" s="1"/>
  <c r="CU2111"/>
  <c r="CT2111"/>
  <c r="CS2111"/>
  <c r="CR2111"/>
  <c r="CQ2111"/>
  <c r="CP2111"/>
  <c r="CO2111"/>
  <c r="CN2111"/>
  <c r="CL2111"/>
  <c r="CM2111" s="1"/>
  <c r="CG2111"/>
  <c r="CF2111"/>
  <c r="CE2111"/>
  <c r="CD2111"/>
  <c r="CC2111"/>
  <c r="CB2111"/>
  <c r="CA2111"/>
  <c r="BZ2111"/>
  <c r="BY2111"/>
  <c r="BW2111"/>
  <c r="BX2111" s="1"/>
  <c r="BV2111"/>
  <c r="BU2111"/>
  <c r="BT2111"/>
  <c r="BS2111"/>
  <c r="BR2111"/>
  <c r="BQ2111"/>
  <c r="BP2111"/>
  <c r="BO2111"/>
  <c r="BN2111"/>
  <c r="BM2111"/>
  <c r="BL2111"/>
  <c r="BJ2111"/>
  <c r="BK2111" s="1"/>
  <c r="J2111"/>
  <c r="I2111"/>
  <c r="H2111"/>
  <c r="G2111"/>
  <c r="F2111"/>
  <c r="A2111"/>
  <c r="DN2110"/>
  <c r="DM2110"/>
  <c r="DL2110"/>
  <c r="DJ2110"/>
  <c r="DK2110" s="1"/>
  <c r="DI2110"/>
  <c r="DH2110"/>
  <c r="DG2110"/>
  <c r="DE2110"/>
  <c r="DF2110" s="1"/>
  <c r="DD2110"/>
  <c r="DC2110"/>
  <c r="DB2110"/>
  <c r="DA2110"/>
  <c r="CZ2110"/>
  <c r="CY2110"/>
  <c r="CX2110"/>
  <c r="CV2110"/>
  <c r="CW2110" s="1"/>
  <c r="CU2110"/>
  <c r="CT2110"/>
  <c r="CS2110"/>
  <c r="CR2110"/>
  <c r="CQ2110"/>
  <c r="CP2110"/>
  <c r="CO2110"/>
  <c r="CN2110"/>
  <c r="CL2110"/>
  <c r="CM2110" s="1"/>
  <c r="CG2110"/>
  <c r="CF2110"/>
  <c r="CE2110"/>
  <c r="CD2110"/>
  <c r="CC2110"/>
  <c r="CB2110"/>
  <c r="CA2110"/>
  <c r="BZ2110"/>
  <c r="BY2110"/>
  <c r="BW2110"/>
  <c r="BX2110" s="1"/>
  <c r="BV2110"/>
  <c r="BU2110"/>
  <c r="BT2110"/>
  <c r="BS2110"/>
  <c r="BR2110"/>
  <c r="BQ2110"/>
  <c r="BP2110"/>
  <c r="BO2110"/>
  <c r="BN2110"/>
  <c r="BM2110"/>
  <c r="BL2110"/>
  <c r="BJ2110"/>
  <c r="BK2110" s="1"/>
  <c r="J2110"/>
  <c r="I2110"/>
  <c r="H2110"/>
  <c r="G2110"/>
  <c r="F2110"/>
  <c r="A2110"/>
  <c r="DN2109"/>
  <c r="DM2109"/>
  <c r="DL2109"/>
  <c r="DJ2109"/>
  <c r="DK2109" s="1"/>
  <c r="DI2109"/>
  <c r="DH2109"/>
  <c r="DG2109"/>
  <c r="DE2109"/>
  <c r="DF2109" s="1"/>
  <c r="DD2109"/>
  <c r="DC2109"/>
  <c r="DB2109"/>
  <c r="DA2109"/>
  <c r="CZ2109"/>
  <c r="CY2109"/>
  <c r="CX2109"/>
  <c r="CV2109"/>
  <c r="CW2109" s="1"/>
  <c r="CU2109"/>
  <c r="CT2109"/>
  <c r="CS2109"/>
  <c r="CR2109"/>
  <c r="CQ2109"/>
  <c r="CP2109"/>
  <c r="CO2109"/>
  <c r="CN2109"/>
  <c r="CL2109"/>
  <c r="CM2109" s="1"/>
  <c r="CG2109"/>
  <c r="CF2109"/>
  <c r="CE2109"/>
  <c r="CD2109"/>
  <c r="CC2109"/>
  <c r="CB2109"/>
  <c r="CA2109"/>
  <c r="BZ2109"/>
  <c r="BY2109"/>
  <c r="BW2109"/>
  <c r="BX2109" s="1"/>
  <c r="BV2109"/>
  <c r="BU2109"/>
  <c r="BT2109"/>
  <c r="BS2109"/>
  <c r="BR2109"/>
  <c r="BQ2109"/>
  <c r="BP2109"/>
  <c r="BO2109"/>
  <c r="BN2109"/>
  <c r="BM2109"/>
  <c r="BL2109"/>
  <c r="BJ2109"/>
  <c r="BK2109" s="1"/>
  <c r="J2109"/>
  <c r="I2109"/>
  <c r="H2109"/>
  <c r="G2109"/>
  <c r="F2109"/>
  <c r="A2109"/>
  <c r="DN2108"/>
  <c r="DM2108"/>
  <c r="DL2108"/>
  <c r="DJ2108"/>
  <c r="DK2108" s="1"/>
  <c r="DI2108"/>
  <c r="DH2108"/>
  <c r="DG2108"/>
  <c r="DE2108"/>
  <c r="DF2108" s="1"/>
  <c r="DD2108"/>
  <c r="DC2108"/>
  <c r="DB2108"/>
  <c r="DA2108"/>
  <c r="CZ2108"/>
  <c r="CY2108"/>
  <c r="CX2108"/>
  <c r="CV2108"/>
  <c r="CW2108" s="1"/>
  <c r="CU2108"/>
  <c r="CT2108"/>
  <c r="CS2108"/>
  <c r="CR2108"/>
  <c r="CQ2108"/>
  <c r="CP2108"/>
  <c r="CO2108"/>
  <c r="CN2108"/>
  <c r="CL2108"/>
  <c r="CM2108" s="1"/>
  <c r="CG2108"/>
  <c r="CF2108"/>
  <c r="CE2108"/>
  <c r="CD2108"/>
  <c r="CC2108"/>
  <c r="CB2108"/>
  <c r="CA2108"/>
  <c r="BZ2108"/>
  <c r="BY2108"/>
  <c r="BW2108"/>
  <c r="BX2108" s="1"/>
  <c r="BV2108"/>
  <c r="BU2108"/>
  <c r="BT2108"/>
  <c r="BS2108"/>
  <c r="BR2108"/>
  <c r="BQ2108"/>
  <c r="BP2108"/>
  <c r="BO2108"/>
  <c r="BN2108"/>
  <c r="BM2108"/>
  <c r="BL2108"/>
  <c r="BJ2108"/>
  <c r="BK2108" s="1"/>
  <c r="J2108"/>
  <c r="I2108"/>
  <c r="H2108"/>
  <c r="G2108"/>
  <c r="F2108"/>
  <c r="A2108"/>
  <c r="DN2107"/>
  <c r="DM2107"/>
  <c r="DL2107"/>
  <c r="DJ2107"/>
  <c r="DK2107" s="1"/>
  <c r="DI2107"/>
  <c r="DH2107"/>
  <c r="DG2107"/>
  <c r="DE2107"/>
  <c r="DF2107" s="1"/>
  <c r="DD2107"/>
  <c r="DC2107"/>
  <c r="DB2107"/>
  <c r="DA2107"/>
  <c r="CZ2107"/>
  <c r="CY2107"/>
  <c r="CX2107"/>
  <c r="CV2107"/>
  <c r="CW2107" s="1"/>
  <c r="CU2107"/>
  <c r="CT2107"/>
  <c r="CS2107"/>
  <c r="CR2107"/>
  <c r="CQ2107"/>
  <c r="CP2107"/>
  <c r="CO2107"/>
  <c r="CN2107"/>
  <c r="CL2107"/>
  <c r="CM2107" s="1"/>
  <c r="CG2107"/>
  <c r="CF2107"/>
  <c r="CE2107"/>
  <c r="CD2107"/>
  <c r="CC2107"/>
  <c r="CB2107"/>
  <c r="CA2107"/>
  <c r="BZ2107"/>
  <c r="BY2107"/>
  <c r="BW2107"/>
  <c r="BX2107" s="1"/>
  <c r="BV2107"/>
  <c r="BU2107"/>
  <c r="BT2107"/>
  <c r="BS2107"/>
  <c r="BR2107"/>
  <c r="BQ2107"/>
  <c r="BP2107"/>
  <c r="BO2107"/>
  <c r="BN2107"/>
  <c r="BM2107"/>
  <c r="BL2107"/>
  <c r="BJ2107"/>
  <c r="BK2107" s="1"/>
  <c r="J2107"/>
  <c r="I2107"/>
  <c r="H2107"/>
  <c r="G2107"/>
  <c r="F2107"/>
  <c r="A2107"/>
  <c r="DN2106"/>
  <c r="DM2106"/>
  <c r="DL2106"/>
  <c r="DJ2106"/>
  <c r="DK2106" s="1"/>
  <c r="DI2106"/>
  <c r="DH2106"/>
  <c r="DG2106"/>
  <c r="DE2106"/>
  <c r="DF2106" s="1"/>
  <c r="DD2106"/>
  <c r="DC2106"/>
  <c r="DB2106"/>
  <c r="DA2106"/>
  <c r="CZ2106"/>
  <c r="CY2106"/>
  <c r="CX2106"/>
  <c r="CV2106"/>
  <c r="CW2106" s="1"/>
  <c r="CU2106"/>
  <c r="CT2106"/>
  <c r="CS2106"/>
  <c r="CR2106"/>
  <c r="CQ2106"/>
  <c r="CP2106"/>
  <c r="CO2106"/>
  <c r="CN2106"/>
  <c r="CL2106"/>
  <c r="CM2106" s="1"/>
  <c r="CG2106"/>
  <c r="CF2106"/>
  <c r="CE2106"/>
  <c r="CD2106"/>
  <c r="CC2106"/>
  <c r="CB2106"/>
  <c r="CA2106"/>
  <c r="BZ2106"/>
  <c r="BY2106"/>
  <c r="BW2106"/>
  <c r="BX2106" s="1"/>
  <c r="BV2106"/>
  <c r="BU2106"/>
  <c r="BT2106"/>
  <c r="BS2106"/>
  <c r="BR2106"/>
  <c r="BQ2106"/>
  <c r="BP2106"/>
  <c r="BO2106"/>
  <c r="BN2106"/>
  <c r="BM2106"/>
  <c r="BL2106"/>
  <c r="BJ2106"/>
  <c r="BK2106" s="1"/>
  <c r="J2106"/>
  <c r="I2106"/>
  <c r="H2106"/>
  <c r="G2106"/>
  <c r="F2106"/>
  <c r="A2106"/>
  <c r="DN2105"/>
  <c r="DM2105"/>
  <c r="DL2105"/>
  <c r="DJ2105"/>
  <c r="DK2105" s="1"/>
  <c r="DI2105"/>
  <c r="DH2105"/>
  <c r="DG2105"/>
  <c r="DE2105"/>
  <c r="DF2105" s="1"/>
  <c r="DD2105"/>
  <c r="DC2105"/>
  <c r="DB2105"/>
  <c r="DA2105"/>
  <c r="CZ2105"/>
  <c r="CY2105"/>
  <c r="CX2105"/>
  <c r="CV2105"/>
  <c r="CW2105" s="1"/>
  <c r="CU2105"/>
  <c r="CT2105"/>
  <c r="CS2105"/>
  <c r="CR2105"/>
  <c r="CQ2105"/>
  <c r="CP2105"/>
  <c r="CO2105"/>
  <c r="CN2105"/>
  <c r="CL2105"/>
  <c r="CM2105" s="1"/>
  <c r="CG2105"/>
  <c r="CF2105"/>
  <c r="CE2105"/>
  <c r="CD2105"/>
  <c r="CC2105"/>
  <c r="CB2105"/>
  <c r="CA2105"/>
  <c r="BZ2105"/>
  <c r="BY2105"/>
  <c r="BW2105"/>
  <c r="BX2105" s="1"/>
  <c r="BV2105"/>
  <c r="BU2105"/>
  <c r="BT2105"/>
  <c r="BS2105"/>
  <c r="BR2105"/>
  <c r="BQ2105"/>
  <c r="BP2105"/>
  <c r="BO2105"/>
  <c r="BN2105"/>
  <c r="BM2105"/>
  <c r="BL2105"/>
  <c r="BJ2105"/>
  <c r="BK2105" s="1"/>
  <c r="J2105"/>
  <c r="I2105"/>
  <c r="H2105"/>
  <c r="G2105"/>
  <c r="F2105"/>
  <c r="A2105"/>
  <c r="DN2104"/>
  <c r="DM2104"/>
  <c r="DL2104"/>
  <c r="DJ2104"/>
  <c r="DK2104" s="1"/>
  <c r="DI2104"/>
  <c r="DH2104"/>
  <c r="DG2104"/>
  <c r="DE2104"/>
  <c r="DF2104" s="1"/>
  <c r="DD2104"/>
  <c r="DC2104"/>
  <c r="DB2104"/>
  <c r="DA2104"/>
  <c r="CZ2104"/>
  <c r="CY2104"/>
  <c r="CX2104"/>
  <c r="CV2104"/>
  <c r="CW2104" s="1"/>
  <c r="CU2104"/>
  <c r="CT2104"/>
  <c r="CS2104"/>
  <c r="CR2104"/>
  <c r="CQ2104"/>
  <c r="CP2104"/>
  <c r="CO2104"/>
  <c r="CN2104"/>
  <c r="CL2104"/>
  <c r="CM2104" s="1"/>
  <c r="CG2104"/>
  <c r="CF2104"/>
  <c r="CE2104"/>
  <c r="CD2104"/>
  <c r="CC2104"/>
  <c r="CB2104"/>
  <c r="CA2104"/>
  <c r="BZ2104"/>
  <c r="BY2104"/>
  <c r="BW2104"/>
  <c r="BX2104" s="1"/>
  <c r="BV2104"/>
  <c r="BU2104"/>
  <c r="BT2104"/>
  <c r="BS2104"/>
  <c r="BR2104"/>
  <c r="BQ2104"/>
  <c r="BP2104"/>
  <c r="BO2104"/>
  <c r="BN2104"/>
  <c r="BM2104"/>
  <c r="BL2104"/>
  <c r="BJ2104"/>
  <c r="BK2104" s="1"/>
  <c r="J2104"/>
  <c r="I2104"/>
  <c r="H2104"/>
  <c r="G2104"/>
  <c r="F2104"/>
  <c r="A2104"/>
  <c r="DN2103"/>
  <c r="DM2103"/>
  <c r="DL2103"/>
  <c r="DJ2103"/>
  <c r="DK2103" s="1"/>
  <c r="DI2103"/>
  <c r="DH2103"/>
  <c r="DG2103"/>
  <c r="DE2103"/>
  <c r="DF2103" s="1"/>
  <c r="DD2103"/>
  <c r="DC2103"/>
  <c r="DB2103"/>
  <c r="DA2103"/>
  <c r="CZ2103"/>
  <c r="CY2103"/>
  <c r="CX2103"/>
  <c r="CV2103"/>
  <c r="CW2103" s="1"/>
  <c r="CU2103"/>
  <c r="CT2103"/>
  <c r="CS2103"/>
  <c r="CR2103"/>
  <c r="CQ2103"/>
  <c r="CP2103"/>
  <c r="CO2103"/>
  <c r="CN2103"/>
  <c r="CL2103"/>
  <c r="CM2103" s="1"/>
  <c r="CG2103"/>
  <c r="CF2103"/>
  <c r="CE2103"/>
  <c r="CD2103"/>
  <c r="CC2103"/>
  <c r="CB2103"/>
  <c r="CA2103"/>
  <c r="BZ2103"/>
  <c r="BY2103"/>
  <c r="BW2103"/>
  <c r="BX2103" s="1"/>
  <c r="BV2103"/>
  <c r="BU2103"/>
  <c r="BT2103"/>
  <c r="BS2103"/>
  <c r="BR2103"/>
  <c r="BQ2103"/>
  <c r="BP2103"/>
  <c r="BO2103"/>
  <c r="BN2103"/>
  <c r="BM2103"/>
  <c r="BL2103"/>
  <c r="BJ2103"/>
  <c r="BK2103" s="1"/>
  <c r="J2103"/>
  <c r="I2103"/>
  <c r="H2103"/>
  <c r="G2103"/>
  <c r="F2103"/>
  <c r="A2103"/>
  <c r="DN2102"/>
  <c r="DM2102"/>
  <c r="DL2102"/>
  <c r="DJ2102"/>
  <c r="DK2102" s="1"/>
  <c r="DI2102"/>
  <c r="DH2102"/>
  <c r="DG2102"/>
  <c r="DE2102"/>
  <c r="DF2102" s="1"/>
  <c r="DD2102"/>
  <c r="DC2102"/>
  <c r="DB2102"/>
  <c r="DA2102"/>
  <c r="CZ2102"/>
  <c r="CY2102"/>
  <c r="CX2102"/>
  <c r="CV2102"/>
  <c r="CW2102" s="1"/>
  <c r="CU2102"/>
  <c r="CT2102"/>
  <c r="CS2102"/>
  <c r="CR2102"/>
  <c r="CQ2102"/>
  <c r="CP2102"/>
  <c r="CO2102"/>
  <c r="CN2102"/>
  <c r="CL2102"/>
  <c r="CM2102" s="1"/>
  <c r="CG2102"/>
  <c r="CF2102"/>
  <c r="CE2102"/>
  <c r="CD2102"/>
  <c r="CC2102"/>
  <c r="CB2102"/>
  <c r="CA2102"/>
  <c r="BZ2102"/>
  <c r="BY2102"/>
  <c r="BW2102"/>
  <c r="BX2102" s="1"/>
  <c r="BV2102"/>
  <c r="BU2102"/>
  <c r="BT2102"/>
  <c r="BS2102"/>
  <c r="BR2102"/>
  <c r="BQ2102"/>
  <c r="BP2102"/>
  <c r="BO2102"/>
  <c r="BN2102"/>
  <c r="BM2102"/>
  <c r="BL2102"/>
  <c r="BJ2102"/>
  <c r="BK2102" s="1"/>
  <c r="J2102"/>
  <c r="I2102"/>
  <c r="H2102"/>
  <c r="G2102"/>
  <c r="F2102"/>
  <c r="A2102"/>
  <c r="DN2101"/>
  <c r="DM2101"/>
  <c r="DL2101"/>
  <c r="DJ2101"/>
  <c r="DK2101" s="1"/>
  <c r="DI2101"/>
  <c r="DH2101"/>
  <c r="DG2101"/>
  <c r="DE2101"/>
  <c r="DF2101" s="1"/>
  <c r="DD2101"/>
  <c r="DC2101"/>
  <c r="DB2101"/>
  <c r="DA2101"/>
  <c r="CZ2101"/>
  <c r="CY2101"/>
  <c r="CX2101"/>
  <c r="CV2101"/>
  <c r="CW2101" s="1"/>
  <c r="CU2101"/>
  <c r="CT2101"/>
  <c r="CS2101"/>
  <c r="CR2101"/>
  <c r="CQ2101"/>
  <c r="CP2101"/>
  <c r="CO2101"/>
  <c r="CN2101"/>
  <c r="CL2101"/>
  <c r="CM2101" s="1"/>
  <c r="CG2101"/>
  <c r="CF2101"/>
  <c r="CE2101"/>
  <c r="CD2101"/>
  <c r="CC2101"/>
  <c r="CB2101"/>
  <c r="CA2101"/>
  <c r="BZ2101"/>
  <c r="BY2101"/>
  <c r="BW2101"/>
  <c r="BX2101" s="1"/>
  <c r="BV2101"/>
  <c r="BU2101"/>
  <c r="BT2101"/>
  <c r="BS2101"/>
  <c r="BR2101"/>
  <c r="BQ2101"/>
  <c r="BP2101"/>
  <c r="BO2101"/>
  <c r="BN2101"/>
  <c r="BM2101"/>
  <c r="BL2101"/>
  <c r="BJ2101"/>
  <c r="BK2101" s="1"/>
  <c r="J2101"/>
  <c r="I2101"/>
  <c r="H2101"/>
  <c r="G2101"/>
  <c r="F2101"/>
  <c r="A2101"/>
  <c r="DN2100"/>
  <c r="DM2100"/>
  <c r="DL2100"/>
  <c r="DJ2100"/>
  <c r="DK2100" s="1"/>
  <c r="DI2100"/>
  <c r="DH2100"/>
  <c r="DG2100"/>
  <c r="DE2100"/>
  <c r="DF2100" s="1"/>
  <c r="DD2100"/>
  <c r="DC2100"/>
  <c r="DB2100"/>
  <c r="DA2100"/>
  <c r="CZ2100"/>
  <c r="CY2100"/>
  <c r="CX2100"/>
  <c r="CV2100"/>
  <c r="CW2100" s="1"/>
  <c r="CU2100"/>
  <c r="CT2100"/>
  <c r="CS2100"/>
  <c r="CR2100"/>
  <c r="CQ2100"/>
  <c r="CP2100"/>
  <c r="CO2100"/>
  <c r="CN2100"/>
  <c r="CL2100"/>
  <c r="CM2100" s="1"/>
  <c r="CG2100"/>
  <c r="CF2100"/>
  <c r="CE2100"/>
  <c r="CD2100"/>
  <c r="CC2100"/>
  <c r="CB2100"/>
  <c r="CA2100"/>
  <c r="BZ2100"/>
  <c r="BY2100"/>
  <c r="BW2100"/>
  <c r="BX2100" s="1"/>
  <c r="BV2100"/>
  <c r="BU2100"/>
  <c r="BT2100"/>
  <c r="BS2100"/>
  <c r="BR2100"/>
  <c r="BQ2100"/>
  <c r="BP2100"/>
  <c r="BO2100"/>
  <c r="BN2100"/>
  <c r="BM2100"/>
  <c r="BL2100"/>
  <c r="BJ2100"/>
  <c r="BK2100" s="1"/>
  <c r="J2100"/>
  <c r="I2100"/>
  <c r="H2100"/>
  <c r="G2100"/>
  <c r="F2100"/>
  <c r="A2100"/>
  <c r="DN2099"/>
  <c r="DM2099"/>
  <c r="DL2099"/>
  <c r="DJ2099"/>
  <c r="DK2099" s="1"/>
  <c r="DI2099"/>
  <c r="DH2099"/>
  <c r="DG2099"/>
  <c r="DE2099"/>
  <c r="DF2099" s="1"/>
  <c r="DD2099"/>
  <c r="DC2099"/>
  <c r="DB2099"/>
  <c r="DA2099"/>
  <c r="CZ2099"/>
  <c r="CY2099"/>
  <c r="CX2099"/>
  <c r="CV2099"/>
  <c r="CW2099" s="1"/>
  <c r="CU2099"/>
  <c r="CT2099"/>
  <c r="CS2099"/>
  <c r="CR2099"/>
  <c r="CQ2099"/>
  <c r="CP2099"/>
  <c r="CO2099"/>
  <c r="CN2099"/>
  <c r="CL2099"/>
  <c r="CM2099" s="1"/>
  <c r="CG2099"/>
  <c r="CF2099"/>
  <c r="CE2099"/>
  <c r="CD2099"/>
  <c r="CC2099"/>
  <c r="CB2099"/>
  <c r="CA2099"/>
  <c r="BZ2099"/>
  <c r="BY2099"/>
  <c r="BW2099"/>
  <c r="BX2099" s="1"/>
  <c r="BV2099"/>
  <c r="BU2099"/>
  <c r="BT2099"/>
  <c r="BS2099"/>
  <c r="BR2099"/>
  <c r="BQ2099"/>
  <c r="BP2099"/>
  <c r="BO2099"/>
  <c r="BN2099"/>
  <c r="BM2099"/>
  <c r="BL2099"/>
  <c r="BJ2099"/>
  <c r="BK2099" s="1"/>
  <c r="J2099"/>
  <c r="I2099"/>
  <c r="H2099"/>
  <c r="G2099"/>
  <c r="F2099"/>
  <c r="A2099"/>
  <c r="DN2098"/>
  <c r="DM2098"/>
  <c r="DL2098"/>
  <c r="DJ2098"/>
  <c r="DK2098" s="1"/>
  <c r="DI2098"/>
  <c r="DH2098"/>
  <c r="DG2098"/>
  <c r="DE2098"/>
  <c r="DF2098" s="1"/>
  <c r="DD2098"/>
  <c r="DC2098"/>
  <c r="DB2098"/>
  <c r="DA2098"/>
  <c r="CZ2098"/>
  <c r="CY2098"/>
  <c r="CX2098"/>
  <c r="CV2098"/>
  <c r="CW2098" s="1"/>
  <c r="CU2098"/>
  <c r="CT2098"/>
  <c r="CS2098"/>
  <c r="CR2098"/>
  <c r="CQ2098"/>
  <c r="CP2098"/>
  <c r="CO2098"/>
  <c r="CN2098"/>
  <c r="CL2098"/>
  <c r="CM2098" s="1"/>
  <c r="CG2098"/>
  <c r="CF2098"/>
  <c r="CE2098"/>
  <c r="CD2098"/>
  <c r="CC2098"/>
  <c r="CB2098"/>
  <c r="CA2098"/>
  <c r="BZ2098"/>
  <c r="BY2098"/>
  <c r="BW2098"/>
  <c r="BX2098" s="1"/>
  <c r="BV2098"/>
  <c r="BU2098"/>
  <c r="BT2098"/>
  <c r="BS2098"/>
  <c r="BR2098"/>
  <c r="BQ2098"/>
  <c r="BP2098"/>
  <c r="BO2098"/>
  <c r="BN2098"/>
  <c r="BM2098"/>
  <c r="BL2098"/>
  <c r="BJ2098"/>
  <c r="BK2098" s="1"/>
  <c r="J2098"/>
  <c r="I2098"/>
  <c r="H2098"/>
  <c r="G2098"/>
  <c r="F2098"/>
  <c r="A2098"/>
  <c r="DN2097"/>
  <c r="DM2097"/>
  <c r="DL2097"/>
  <c r="DJ2097"/>
  <c r="DK2097" s="1"/>
  <c r="DI2097"/>
  <c r="DH2097"/>
  <c r="DG2097"/>
  <c r="DE2097"/>
  <c r="DF2097" s="1"/>
  <c r="DD2097"/>
  <c r="DC2097"/>
  <c r="DB2097"/>
  <c r="DA2097"/>
  <c r="CZ2097"/>
  <c r="CY2097"/>
  <c r="CX2097"/>
  <c r="CV2097"/>
  <c r="CW2097" s="1"/>
  <c r="CU2097"/>
  <c r="CT2097"/>
  <c r="CS2097"/>
  <c r="CR2097"/>
  <c r="CQ2097"/>
  <c r="CP2097"/>
  <c r="CO2097"/>
  <c r="CN2097"/>
  <c r="CL2097"/>
  <c r="CM2097" s="1"/>
  <c r="CG2097"/>
  <c r="CF2097"/>
  <c r="CE2097"/>
  <c r="CD2097"/>
  <c r="CC2097"/>
  <c r="CB2097"/>
  <c r="CA2097"/>
  <c r="BZ2097"/>
  <c r="BY2097"/>
  <c r="BW2097"/>
  <c r="BX2097" s="1"/>
  <c r="BV2097"/>
  <c r="BU2097"/>
  <c r="BT2097"/>
  <c r="BS2097"/>
  <c r="BR2097"/>
  <c r="BQ2097"/>
  <c r="BP2097"/>
  <c r="BO2097"/>
  <c r="BN2097"/>
  <c r="BM2097"/>
  <c r="BL2097"/>
  <c r="BJ2097"/>
  <c r="BK2097" s="1"/>
  <c r="J2097"/>
  <c r="I2097"/>
  <c r="H2097"/>
  <c r="G2097"/>
  <c r="F2097"/>
  <c r="A2097"/>
  <c r="DN2096"/>
  <c r="DM2096"/>
  <c r="DL2096"/>
  <c r="DJ2096"/>
  <c r="DK2096" s="1"/>
  <c r="DI2096"/>
  <c r="DH2096"/>
  <c r="DG2096"/>
  <c r="DE2096"/>
  <c r="DF2096" s="1"/>
  <c r="DD2096"/>
  <c r="DC2096"/>
  <c r="DB2096"/>
  <c r="DA2096"/>
  <c r="CZ2096"/>
  <c r="CY2096"/>
  <c r="CX2096"/>
  <c r="CV2096"/>
  <c r="CW2096" s="1"/>
  <c r="CU2096"/>
  <c r="CT2096"/>
  <c r="CS2096"/>
  <c r="CR2096"/>
  <c r="CQ2096"/>
  <c r="CP2096"/>
  <c r="CO2096"/>
  <c r="CN2096"/>
  <c r="CL2096"/>
  <c r="CM2096" s="1"/>
  <c r="CG2096"/>
  <c r="CF2096"/>
  <c r="CE2096"/>
  <c r="CD2096"/>
  <c r="CC2096"/>
  <c r="CB2096"/>
  <c r="CA2096"/>
  <c r="BZ2096"/>
  <c r="BY2096"/>
  <c r="BW2096"/>
  <c r="BX2096" s="1"/>
  <c r="BV2096"/>
  <c r="BU2096"/>
  <c r="BT2096"/>
  <c r="BS2096"/>
  <c r="BR2096"/>
  <c r="BQ2096"/>
  <c r="BP2096"/>
  <c r="BO2096"/>
  <c r="BN2096"/>
  <c r="BM2096"/>
  <c r="BL2096"/>
  <c r="BJ2096"/>
  <c r="BK2096" s="1"/>
  <c r="J2096"/>
  <c r="I2096"/>
  <c r="H2096"/>
  <c r="G2096"/>
  <c r="F2096"/>
  <c r="A2096"/>
  <c r="DN2095"/>
  <c r="DM2095"/>
  <c r="DL2095"/>
  <c r="DJ2095"/>
  <c r="DK2095" s="1"/>
  <c r="DI2095"/>
  <c r="DH2095"/>
  <c r="DG2095"/>
  <c r="DE2095"/>
  <c r="DF2095" s="1"/>
  <c r="DD2095"/>
  <c r="DC2095"/>
  <c r="DB2095"/>
  <c r="DA2095"/>
  <c r="CZ2095"/>
  <c r="CY2095"/>
  <c r="CX2095"/>
  <c r="CV2095"/>
  <c r="CW2095" s="1"/>
  <c r="CU2095"/>
  <c r="CT2095"/>
  <c r="CS2095"/>
  <c r="CR2095"/>
  <c r="CQ2095"/>
  <c r="CP2095"/>
  <c r="CO2095"/>
  <c r="CN2095"/>
  <c r="CL2095"/>
  <c r="CM2095" s="1"/>
  <c r="CG2095"/>
  <c r="CF2095"/>
  <c r="CE2095"/>
  <c r="CD2095"/>
  <c r="CC2095"/>
  <c r="CB2095"/>
  <c r="CA2095"/>
  <c r="BZ2095"/>
  <c r="BY2095"/>
  <c r="BW2095"/>
  <c r="BX2095" s="1"/>
  <c r="BV2095"/>
  <c r="BU2095"/>
  <c r="BT2095"/>
  <c r="BS2095"/>
  <c r="BR2095"/>
  <c r="BQ2095"/>
  <c r="BP2095"/>
  <c r="BO2095"/>
  <c r="BN2095"/>
  <c r="BM2095"/>
  <c r="BL2095"/>
  <c r="BJ2095"/>
  <c r="BK2095" s="1"/>
  <c r="J2095"/>
  <c r="I2095"/>
  <c r="H2095"/>
  <c r="G2095"/>
  <c r="F2095"/>
  <c r="A2095"/>
  <c r="DN2094"/>
  <c r="DM2094"/>
  <c r="DL2094"/>
  <c r="DJ2094"/>
  <c r="DK2094" s="1"/>
  <c r="DI2094"/>
  <c r="DH2094"/>
  <c r="DG2094"/>
  <c r="DE2094"/>
  <c r="DF2094" s="1"/>
  <c r="DD2094"/>
  <c r="DC2094"/>
  <c r="DB2094"/>
  <c r="DA2094"/>
  <c r="CZ2094"/>
  <c r="CY2094"/>
  <c r="CX2094"/>
  <c r="CV2094"/>
  <c r="CW2094" s="1"/>
  <c r="CU2094"/>
  <c r="CT2094"/>
  <c r="CS2094"/>
  <c r="CR2094"/>
  <c r="CQ2094"/>
  <c r="CP2094"/>
  <c r="CO2094"/>
  <c r="CN2094"/>
  <c r="CL2094"/>
  <c r="CM2094" s="1"/>
  <c r="CG2094"/>
  <c r="CF2094"/>
  <c r="CE2094"/>
  <c r="CD2094"/>
  <c r="CC2094"/>
  <c r="CB2094"/>
  <c r="CA2094"/>
  <c r="BZ2094"/>
  <c r="BY2094"/>
  <c r="BW2094"/>
  <c r="BX2094" s="1"/>
  <c r="BV2094"/>
  <c r="BU2094"/>
  <c r="BT2094"/>
  <c r="BS2094"/>
  <c r="BR2094"/>
  <c r="BQ2094"/>
  <c r="BP2094"/>
  <c r="BO2094"/>
  <c r="BN2094"/>
  <c r="BM2094"/>
  <c r="BL2094"/>
  <c r="BJ2094"/>
  <c r="BK2094" s="1"/>
  <c r="J2094"/>
  <c r="I2094"/>
  <c r="H2094"/>
  <c r="G2094"/>
  <c r="F2094"/>
  <c r="A2094"/>
  <c r="DN2093"/>
  <c r="DM2093"/>
  <c r="DL2093"/>
  <c r="DJ2093"/>
  <c r="DK2093" s="1"/>
  <c r="DI2093"/>
  <c r="DH2093"/>
  <c r="DG2093"/>
  <c r="DE2093"/>
  <c r="DF2093" s="1"/>
  <c r="DD2093"/>
  <c r="DC2093"/>
  <c r="DB2093"/>
  <c r="DA2093"/>
  <c r="CZ2093"/>
  <c r="CY2093"/>
  <c r="CX2093"/>
  <c r="CV2093"/>
  <c r="CW2093" s="1"/>
  <c r="CU2093"/>
  <c r="CT2093"/>
  <c r="CS2093"/>
  <c r="CR2093"/>
  <c r="CQ2093"/>
  <c r="CP2093"/>
  <c r="CO2093"/>
  <c r="CN2093"/>
  <c r="CL2093"/>
  <c r="CM2093" s="1"/>
  <c r="CG2093"/>
  <c r="CF2093"/>
  <c r="CE2093"/>
  <c r="CD2093"/>
  <c r="CC2093"/>
  <c r="CB2093"/>
  <c r="CA2093"/>
  <c r="BZ2093"/>
  <c r="BY2093"/>
  <c r="BW2093"/>
  <c r="BX2093" s="1"/>
  <c r="BV2093"/>
  <c r="BU2093"/>
  <c r="BT2093"/>
  <c r="BS2093"/>
  <c r="BR2093"/>
  <c r="BQ2093"/>
  <c r="BP2093"/>
  <c r="BO2093"/>
  <c r="BN2093"/>
  <c r="BM2093"/>
  <c r="BL2093"/>
  <c r="BJ2093"/>
  <c r="BK2093" s="1"/>
  <c r="J2093"/>
  <c r="I2093"/>
  <c r="H2093"/>
  <c r="G2093"/>
  <c r="F2093"/>
  <c r="A2093"/>
  <c r="DN2092"/>
  <c r="DM2092"/>
  <c r="DL2092"/>
  <c r="DJ2092"/>
  <c r="DK2092" s="1"/>
  <c r="DI2092"/>
  <c r="DH2092"/>
  <c r="DG2092"/>
  <c r="DE2092"/>
  <c r="DF2092" s="1"/>
  <c r="DD2092"/>
  <c r="DC2092"/>
  <c r="DB2092"/>
  <c r="DA2092"/>
  <c r="CZ2092"/>
  <c r="CY2092"/>
  <c r="CX2092"/>
  <c r="CV2092"/>
  <c r="CW2092" s="1"/>
  <c r="CU2092"/>
  <c r="CT2092"/>
  <c r="CS2092"/>
  <c r="CR2092"/>
  <c r="CQ2092"/>
  <c r="CP2092"/>
  <c r="CO2092"/>
  <c r="CN2092"/>
  <c r="CL2092"/>
  <c r="CM2092" s="1"/>
  <c r="CG2092"/>
  <c r="CF2092"/>
  <c r="CE2092"/>
  <c r="CD2092"/>
  <c r="CC2092"/>
  <c r="CB2092"/>
  <c r="CA2092"/>
  <c r="BZ2092"/>
  <c r="BY2092"/>
  <c r="BW2092"/>
  <c r="BX2092" s="1"/>
  <c r="BV2092"/>
  <c r="BU2092"/>
  <c r="BT2092"/>
  <c r="BS2092"/>
  <c r="BR2092"/>
  <c r="BQ2092"/>
  <c r="BP2092"/>
  <c r="BO2092"/>
  <c r="BN2092"/>
  <c r="BM2092"/>
  <c r="BL2092"/>
  <c r="BJ2092"/>
  <c r="BK2092" s="1"/>
  <c r="J2092"/>
  <c r="I2092"/>
  <c r="H2092"/>
  <c r="G2092"/>
  <c r="F2092"/>
  <c r="A2092"/>
  <c r="DN2091"/>
  <c r="DM2091"/>
  <c r="DL2091"/>
  <c r="DJ2091"/>
  <c r="DK2091" s="1"/>
  <c r="DI2091"/>
  <c r="DH2091"/>
  <c r="DG2091"/>
  <c r="DE2091"/>
  <c r="DF2091" s="1"/>
  <c r="DD2091"/>
  <c r="DC2091"/>
  <c r="DB2091"/>
  <c r="DA2091"/>
  <c r="CZ2091"/>
  <c r="CY2091"/>
  <c r="CX2091"/>
  <c r="CV2091"/>
  <c r="CW2091" s="1"/>
  <c r="CU2091"/>
  <c r="CT2091"/>
  <c r="CS2091"/>
  <c r="CR2091"/>
  <c r="CQ2091"/>
  <c r="CP2091"/>
  <c r="CO2091"/>
  <c r="CN2091"/>
  <c r="CL2091"/>
  <c r="CM2091" s="1"/>
  <c r="CG2091"/>
  <c r="CF2091"/>
  <c r="CE2091"/>
  <c r="CD2091"/>
  <c r="CC2091"/>
  <c r="CB2091"/>
  <c r="CA2091"/>
  <c r="BZ2091"/>
  <c r="BY2091"/>
  <c r="BW2091"/>
  <c r="BX2091" s="1"/>
  <c r="BV2091"/>
  <c r="BU2091"/>
  <c r="BT2091"/>
  <c r="BS2091"/>
  <c r="BR2091"/>
  <c r="BQ2091"/>
  <c r="BP2091"/>
  <c r="BO2091"/>
  <c r="BN2091"/>
  <c r="BM2091"/>
  <c r="BL2091"/>
  <c r="BJ2091"/>
  <c r="BK2091" s="1"/>
  <c r="J2091"/>
  <c r="I2091"/>
  <c r="H2091"/>
  <c r="G2091"/>
  <c r="F2091"/>
  <c r="A2091"/>
  <c r="DN2090"/>
  <c r="DM2090"/>
  <c r="DL2090"/>
  <c r="DJ2090"/>
  <c r="DK2090" s="1"/>
  <c r="DI2090"/>
  <c r="DH2090"/>
  <c r="DG2090"/>
  <c r="DE2090"/>
  <c r="DF2090" s="1"/>
  <c r="DD2090"/>
  <c r="DC2090"/>
  <c r="DB2090"/>
  <c r="DA2090"/>
  <c r="CZ2090"/>
  <c r="CY2090"/>
  <c r="CX2090"/>
  <c r="CV2090"/>
  <c r="CW2090" s="1"/>
  <c r="CU2090"/>
  <c r="CT2090"/>
  <c r="CS2090"/>
  <c r="CR2090"/>
  <c r="CQ2090"/>
  <c r="CP2090"/>
  <c r="CO2090"/>
  <c r="CN2090"/>
  <c r="CL2090"/>
  <c r="CM2090" s="1"/>
  <c r="CG2090"/>
  <c r="CF2090"/>
  <c r="CE2090"/>
  <c r="CD2090"/>
  <c r="CC2090"/>
  <c r="CB2090"/>
  <c r="CA2090"/>
  <c r="BZ2090"/>
  <c r="BY2090"/>
  <c r="BW2090"/>
  <c r="BX2090" s="1"/>
  <c r="BV2090"/>
  <c r="BU2090"/>
  <c r="BT2090"/>
  <c r="BS2090"/>
  <c r="BR2090"/>
  <c r="BQ2090"/>
  <c r="BP2090"/>
  <c r="BO2090"/>
  <c r="BN2090"/>
  <c r="BM2090"/>
  <c r="BL2090"/>
  <c r="BJ2090"/>
  <c r="BK2090" s="1"/>
  <c r="J2090"/>
  <c r="I2090"/>
  <c r="H2090"/>
  <c r="G2090"/>
  <c r="F2090"/>
  <c r="A2090"/>
  <c r="DN2089"/>
  <c r="DM2089"/>
  <c r="DL2089"/>
  <c r="DJ2089"/>
  <c r="DK2089" s="1"/>
  <c r="DI2089"/>
  <c r="DH2089"/>
  <c r="DG2089"/>
  <c r="DE2089"/>
  <c r="DF2089" s="1"/>
  <c r="DD2089"/>
  <c r="DC2089"/>
  <c r="DB2089"/>
  <c r="DA2089"/>
  <c r="CZ2089"/>
  <c r="CY2089"/>
  <c r="CX2089"/>
  <c r="CV2089"/>
  <c r="CW2089" s="1"/>
  <c r="CU2089"/>
  <c r="CT2089"/>
  <c r="CS2089"/>
  <c r="CR2089"/>
  <c r="CQ2089"/>
  <c r="CP2089"/>
  <c r="CO2089"/>
  <c r="CN2089"/>
  <c r="CL2089"/>
  <c r="CM2089" s="1"/>
  <c r="CG2089"/>
  <c r="CF2089"/>
  <c r="CE2089"/>
  <c r="CD2089"/>
  <c r="CC2089"/>
  <c r="CB2089"/>
  <c r="CA2089"/>
  <c r="BZ2089"/>
  <c r="BY2089"/>
  <c r="BW2089"/>
  <c r="BX2089" s="1"/>
  <c r="BV2089"/>
  <c r="BU2089"/>
  <c r="BT2089"/>
  <c r="BS2089"/>
  <c r="BR2089"/>
  <c r="BQ2089"/>
  <c r="BP2089"/>
  <c r="BO2089"/>
  <c r="BN2089"/>
  <c r="BM2089"/>
  <c r="BL2089"/>
  <c r="BJ2089"/>
  <c r="BK2089" s="1"/>
  <c r="J2089"/>
  <c r="I2089"/>
  <c r="H2089"/>
  <c r="G2089"/>
  <c r="F2089"/>
  <c r="A2089"/>
  <c r="DN2088"/>
  <c r="DM2088"/>
  <c r="DL2088"/>
  <c r="DJ2088"/>
  <c r="DK2088" s="1"/>
  <c r="DI2088"/>
  <c r="DH2088"/>
  <c r="DG2088"/>
  <c r="DE2088"/>
  <c r="DF2088" s="1"/>
  <c r="DD2088"/>
  <c r="DC2088"/>
  <c r="DB2088"/>
  <c r="DA2088"/>
  <c r="CZ2088"/>
  <c r="CY2088"/>
  <c r="CX2088"/>
  <c r="CV2088"/>
  <c r="CW2088" s="1"/>
  <c r="CU2088"/>
  <c r="CT2088"/>
  <c r="CS2088"/>
  <c r="CR2088"/>
  <c r="CQ2088"/>
  <c r="CP2088"/>
  <c r="CO2088"/>
  <c r="CN2088"/>
  <c r="CL2088"/>
  <c r="CM2088" s="1"/>
  <c r="CG2088"/>
  <c r="CF2088"/>
  <c r="CE2088"/>
  <c r="CD2088"/>
  <c r="CC2088"/>
  <c r="CB2088"/>
  <c r="CA2088"/>
  <c r="BZ2088"/>
  <c r="BY2088"/>
  <c r="BW2088"/>
  <c r="BX2088" s="1"/>
  <c r="BV2088"/>
  <c r="BU2088"/>
  <c r="BT2088"/>
  <c r="BS2088"/>
  <c r="BR2088"/>
  <c r="BQ2088"/>
  <c r="BP2088"/>
  <c r="BO2088"/>
  <c r="BN2088"/>
  <c r="BM2088"/>
  <c r="BL2088"/>
  <c r="BJ2088"/>
  <c r="BK2088" s="1"/>
  <c r="J2088"/>
  <c r="I2088"/>
  <c r="H2088"/>
  <c r="G2088"/>
  <c r="F2088"/>
  <c r="A2088"/>
  <c r="DN2087"/>
  <c r="DM2087"/>
  <c r="DL2087"/>
  <c r="DJ2087"/>
  <c r="DK2087" s="1"/>
  <c r="DI2087"/>
  <c r="DH2087"/>
  <c r="DG2087"/>
  <c r="DE2087"/>
  <c r="DF2087" s="1"/>
  <c r="DD2087"/>
  <c r="DC2087"/>
  <c r="DB2087"/>
  <c r="DA2087"/>
  <c r="CZ2087"/>
  <c r="CY2087"/>
  <c r="CX2087"/>
  <c r="CV2087"/>
  <c r="CW2087" s="1"/>
  <c r="CU2087"/>
  <c r="CT2087"/>
  <c r="CS2087"/>
  <c r="CR2087"/>
  <c r="CQ2087"/>
  <c r="CP2087"/>
  <c r="CO2087"/>
  <c r="CN2087"/>
  <c r="CL2087"/>
  <c r="CM2087" s="1"/>
  <c r="CG2087"/>
  <c r="CF2087"/>
  <c r="CE2087"/>
  <c r="CD2087"/>
  <c r="CC2087"/>
  <c r="CB2087"/>
  <c r="CA2087"/>
  <c r="BZ2087"/>
  <c r="BY2087"/>
  <c r="BW2087"/>
  <c r="BX2087" s="1"/>
  <c r="BV2087"/>
  <c r="BU2087"/>
  <c r="BT2087"/>
  <c r="BS2087"/>
  <c r="BR2087"/>
  <c r="BQ2087"/>
  <c r="BP2087"/>
  <c r="BO2087"/>
  <c r="BN2087"/>
  <c r="BM2087"/>
  <c r="BL2087"/>
  <c r="BJ2087"/>
  <c r="BK2087" s="1"/>
  <c r="J2087"/>
  <c r="I2087"/>
  <c r="H2087"/>
  <c r="G2087"/>
  <c r="F2087"/>
  <c r="A2087"/>
  <c r="DN2086"/>
  <c r="DM2086"/>
  <c r="DL2086"/>
  <c r="DJ2086"/>
  <c r="DK2086" s="1"/>
  <c r="DI2086"/>
  <c r="DH2086"/>
  <c r="DG2086"/>
  <c r="DE2086"/>
  <c r="DF2086" s="1"/>
  <c r="DD2086"/>
  <c r="DC2086"/>
  <c r="DB2086"/>
  <c r="DA2086"/>
  <c r="CZ2086"/>
  <c r="CY2086"/>
  <c r="CX2086"/>
  <c r="CV2086"/>
  <c r="CW2086" s="1"/>
  <c r="CU2086"/>
  <c r="CT2086"/>
  <c r="CS2086"/>
  <c r="CR2086"/>
  <c r="CQ2086"/>
  <c r="CP2086"/>
  <c r="CO2086"/>
  <c r="CN2086"/>
  <c r="CL2086"/>
  <c r="CM2086" s="1"/>
  <c r="CG2086"/>
  <c r="CF2086"/>
  <c r="CE2086"/>
  <c r="CD2086"/>
  <c r="CC2086"/>
  <c r="CB2086"/>
  <c r="CA2086"/>
  <c r="BZ2086"/>
  <c r="BY2086"/>
  <c r="BW2086"/>
  <c r="BX2086" s="1"/>
  <c r="BV2086"/>
  <c r="BU2086"/>
  <c r="BT2086"/>
  <c r="BS2086"/>
  <c r="BR2086"/>
  <c r="BQ2086"/>
  <c r="BP2086"/>
  <c r="BO2086"/>
  <c r="BN2086"/>
  <c r="BM2086"/>
  <c r="BL2086"/>
  <c r="BJ2086"/>
  <c r="BK2086" s="1"/>
  <c r="J2086"/>
  <c r="I2086"/>
  <c r="H2086"/>
  <c r="G2086"/>
  <c r="F2086"/>
  <c r="A2086"/>
  <c r="DN2085"/>
  <c r="DM2085"/>
  <c r="DL2085"/>
  <c r="DJ2085"/>
  <c r="DK2085" s="1"/>
  <c r="DI2085"/>
  <c r="DH2085"/>
  <c r="DG2085"/>
  <c r="DE2085"/>
  <c r="DF2085" s="1"/>
  <c r="DD2085"/>
  <c r="DC2085"/>
  <c r="DB2085"/>
  <c r="DA2085"/>
  <c r="CZ2085"/>
  <c r="CY2085"/>
  <c r="CX2085"/>
  <c r="CV2085"/>
  <c r="CW2085" s="1"/>
  <c r="CU2085"/>
  <c r="CT2085"/>
  <c r="CS2085"/>
  <c r="CR2085"/>
  <c r="CQ2085"/>
  <c r="CP2085"/>
  <c r="CO2085"/>
  <c r="CN2085"/>
  <c r="CL2085"/>
  <c r="CM2085" s="1"/>
  <c r="CG2085"/>
  <c r="CF2085"/>
  <c r="CE2085"/>
  <c r="CD2085"/>
  <c r="CC2085"/>
  <c r="CB2085"/>
  <c r="CA2085"/>
  <c r="BZ2085"/>
  <c r="BY2085"/>
  <c r="BW2085"/>
  <c r="BX2085" s="1"/>
  <c r="BV2085"/>
  <c r="BU2085"/>
  <c r="BT2085"/>
  <c r="BS2085"/>
  <c r="BR2085"/>
  <c r="BQ2085"/>
  <c r="BP2085"/>
  <c r="BO2085"/>
  <c r="BN2085"/>
  <c r="BM2085"/>
  <c r="BL2085"/>
  <c r="BJ2085"/>
  <c r="BK2085" s="1"/>
  <c r="J2085"/>
  <c r="I2085"/>
  <c r="H2085"/>
  <c r="G2085"/>
  <c r="F2085"/>
  <c r="A2085"/>
  <c r="DN2084"/>
  <c r="DM2084"/>
  <c r="DL2084"/>
  <c r="DJ2084"/>
  <c r="DK2084" s="1"/>
  <c r="DI2084"/>
  <c r="DH2084"/>
  <c r="DG2084"/>
  <c r="DE2084"/>
  <c r="DF2084" s="1"/>
  <c r="DD2084"/>
  <c r="DC2084"/>
  <c r="DB2084"/>
  <c r="DA2084"/>
  <c r="CZ2084"/>
  <c r="CY2084"/>
  <c r="CX2084"/>
  <c r="CV2084"/>
  <c r="CW2084" s="1"/>
  <c r="CU2084"/>
  <c r="CT2084"/>
  <c r="CS2084"/>
  <c r="CR2084"/>
  <c r="CQ2084"/>
  <c r="CP2084"/>
  <c r="CO2084"/>
  <c r="CN2084"/>
  <c r="CL2084"/>
  <c r="CM2084" s="1"/>
  <c r="CG2084"/>
  <c r="CF2084"/>
  <c r="CE2084"/>
  <c r="CD2084"/>
  <c r="CC2084"/>
  <c r="CB2084"/>
  <c r="CA2084"/>
  <c r="BZ2084"/>
  <c r="BY2084"/>
  <c r="BW2084"/>
  <c r="BX2084" s="1"/>
  <c r="BV2084"/>
  <c r="BU2084"/>
  <c r="BT2084"/>
  <c r="BS2084"/>
  <c r="BR2084"/>
  <c r="BQ2084"/>
  <c r="BP2084"/>
  <c r="BO2084"/>
  <c r="BN2084"/>
  <c r="BM2084"/>
  <c r="BL2084"/>
  <c r="BJ2084"/>
  <c r="BK2084" s="1"/>
  <c r="J2084"/>
  <c r="I2084"/>
  <c r="H2084"/>
  <c r="G2084"/>
  <c r="F2084"/>
  <c r="A2084"/>
  <c r="DN2083"/>
  <c r="DM2083"/>
  <c r="DL2083"/>
  <c r="DJ2083"/>
  <c r="DK2083" s="1"/>
  <c r="DI2083"/>
  <c r="DH2083"/>
  <c r="DG2083"/>
  <c r="DE2083"/>
  <c r="DF2083" s="1"/>
  <c r="DD2083"/>
  <c r="DC2083"/>
  <c r="DB2083"/>
  <c r="DA2083"/>
  <c r="CZ2083"/>
  <c r="CY2083"/>
  <c r="CX2083"/>
  <c r="CV2083"/>
  <c r="CW2083" s="1"/>
  <c r="CU2083"/>
  <c r="CT2083"/>
  <c r="CS2083"/>
  <c r="CR2083"/>
  <c r="CQ2083"/>
  <c r="CP2083"/>
  <c r="CO2083"/>
  <c r="CN2083"/>
  <c r="CL2083"/>
  <c r="CM2083" s="1"/>
  <c r="CG2083"/>
  <c r="CF2083"/>
  <c r="CE2083"/>
  <c r="CD2083"/>
  <c r="CC2083"/>
  <c r="CB2083"/>
  <c r="CA2083"/>
  <c r="BZ2083"/>
  <c r="BY2083"/>
  <c r="BW2083"/>
  <c r="BX2083" s="1"/>
  <c r="BV2083"/>
  <c r="BU2083"/>
  <c r="BT2083"/>
  <c r="BS2083"/>
  <c r="BR2083"/>
  <c r="BQ2083"/>
  <c r="BP2083"/>
  <c r="BO2083"/>
  <c r="BN2083"/>
  <c r="BM2083"/>
  <c r="BL2083"/>
  <c r="BJ2083"/>
  <c r="BK2083" s="1"/>
  <c r="J2083"/>
  <c r="I2083"/>
  <c r="H2083"/>
  <c r="G2083"/>
  <c r="F2083"/>
  <c r="A2083"/>
  <c r="DN2082"/>
  <c r="DM2082"/>
  <c r="DL2082"/>
  <c r="DJ2082"/>
  <c r="DK2082" s="1"/>
  <c r="DI2082"/>
  <c r="DH2082"/>
  <c r="DG2082"/>
  <c r="DE2082"/>
  <c r="DF2082" s="1"/>
  <c r="DD2082"/>
  <c r="DC2082"/>
  <c r="DB2082"/>
  <c r="DA2082"/>
  <c r="CZ2082"/>
  <c r="CY2082"/>
  <c r="CX2082"/>
  <c r="CV2082"/>
  <c r="CW2082" s="1"/>
  <c r="CU2082"/>
  <c r="CT2082"/>
  <c r="CS2082"/>
  <c r="CR2082"/>
  <c r="CQ2082"/>
  <c r="CP2082"/>
  <c r="CO2082"/>
  <c r="CN2082"/>
  <c r="CL2082"/>
  <c r="CM2082" s="1"/>
  <c r="CG2082"/>
  <c r="CF2082"/>
  <c r="CE2082"/>
  <c r="CD2082"/>
  <c r="CC2082"/>
  <c r="CB2082"/>
  <c r="CA2082"/>
  <c r="BZ2082"/>
  <c r="BY2082"/>
  <c r="BW2082"/>
  <c r="BX2082" s="1"/>
  <c r="BV2082"/>
  <c r="BU2082"/>
  <c r="BT2082"/>
  <c r="BS2082"/>
  <c r="BR2082"/>
  <c r="BQ2082"/>
  <c r="BP2082"/>
  <c r="BO2082"/>
  <c r="BN2082"/>
  <c r="BM2082"/>
  <c r="BL2082"/>
  <c r="BJ2082"/>
  <c r="BK2082" s="1"/>
  <c r="J2082"/>
  <c r="I2082"/>
  <c r="H2082"/>
  <c r="G2082"/>
  <c r="F2082"/>
  <c r="A2082"/>
  <c r="DN2081"/>
  <c r="DM2081"/>
  <c r="DL2081"/>
  <c r="DJ2081"/>
  <c r="DK2081" s="1"/>
  <c r="DI2081"/>
  <c r="DH2081"/>
  <c r="DG2081"/>
  <c r="DE2081"/>
  <c r="DF2081" s="1"/>
  <c r="DD2081"/>
  <c r="DC2081"/>
  <c r="DB2081"/>
  <c r="DA2081"/>
  <c r="CZ2081"/>
  <c r="CY2081"/>
  <c r="CX2081"/>
  <c r="CV2081"/>
  <c r="CW2081" s="1"/>
  <c r="CU2081"/>
  <c r="CT2081"/>
  <c r="CS2081"/>
  <c r="CR2081"/>
  <c r="CQ2081"/>
  <c r="CP2081"/>
  <c r="CO2081"/>
  <c r="CN2081"/>
  <c r="CL2081"/>
  <c r="CM2081" s="1"/>
  <c r="CG2081"/>
  <c r="CF2081"/>
  <c r="CE2081"/>
  <c r="CD2081"/>
  <c r="CC2081"/>
  <c r="CB2081"/>
  <c r="CA2081"/>
  <c r="BZ2081"/>
  <c r="BY2081"/>
  <c r="BW2081"/>
  <c r="BX2081" s="1"/>
  <c r="BV2081"/>
  <c r="BU2081"/>
  <c r="BT2081"/>
  <c r="BS2081"/>
  <c r="BR2081"/>
  <c r="BQ2081"/>
  <c r="BP2081"/>
  <c r="BO2081"/>
  <c r="BN2081"/>
  <c r="BM2081"/>
  <c r="BL2081"/>
  <c r="BJ2081"/>
  <c r="BK2081" s="1"/>
  <c r="J2081"/>
  <c r="I2081"/>
  <c r="H2081"/>
  <c r="G2081"/>
  <c r="F2081"/>
  <c r="A2081"/>
  <c r="DN2080"/>
  <c r="DM2080"/>
  <c r="DL2080"/>
  <c r="DJ2080"/>
  <c r="DK2080" s="1"/>
  <c r="DI2080"/>
  <c r="DH2080"/>
  <c r="DG2080"/>
  <c r="DE2080"/>
  <c r="DF2080" s="1"/>
  <c r="DD2080"/>
  <c r="DC2080"/>
  <c r="DB2080"/>
  <c r="DA2080"/>
  <c r="CZ2080"/>
  <c r="CY2080"/>
  <c r="CX2080"/>
  <c r="CV2080"/>
  <c r="CW2080" s="1"/>
  <c r="CU2080"/>
  <c r="CT2080"/>
  <c r="CS2080"/>
  <c r="CR2080"/>
  <c r="CQ2080"/>
  <c r="CP2080"/>
  <c r="CO2080"/>
  <c r="CN2080"/>
  <c r="CL2080"/>
  <c r="CM2080" s="1"/>
  <c r="CG2080"/>
  <c r="CF2080"/>
  <c r="CE2080"/>
  <c r="CD2080"/>
  <c r="CC2080"/>
  <c r="CB2080"/>
  <c r="CA2080"/>
  <c r="BZ2080"/>
  <c r="BY2080"/>
  <c r="BW2080"/>
  <c r="BX2080" s="1"/>
  <c r="BV2080"/>
  <c r="BU2080"/>
  <c r="BT2080"/>
  <c r="BS2080"/>
  <c r="BR2080"/>
  <c r="BQ2080"/>
  <c r="BP2080"/>
  <c r="BO2080"/>
  <c r="BN2080"/>
  <c r="BM2080"/>
  <c r="BL2080"/>
  <c r="BJ2080"/>
  <c r="BK2080" s="1"/>
  <c r="J2080"/>
  <c r="I2080"/>
  <c r="H2080"/>
  <c r="G2080"/>
  <c r="F2080"/>
  <c r="A2080"/>
  <c r="DN2079"/>
  <c r="DM2079"/>
  <c r="DL2079"/>
  <c r="DJ2079"/>
  <c r="DK2079" s="1"/>
  <c r="DI2079"/>
  <c r="DH2079"/>
  <c r="DG2079"/>
  <c r="DE2079"/>
  <c r="DF2079" s="1"/>
  <c r="DD2079"/>
  <c r="DC2079"/>
  <c r="DB2079"/>
  <c r="DA2079"/>
  <c r="CZ2079"/>
  <c r="CY2079"/>
  <c r="CX2079"/>
  <c r="CV2079"/>
  <c r="CW2079" s="1"/>
  <c r="CU2079"/>
  <c r="CT2079"/>
  <c r="CS2079"/>
  <c r="CR2079"/>
  <c r="CQ2079"/>
  <c r="CP2079"/>
  <c r="CO2079"/>
  <c r="CN2079"/>
  <c r="CL2079"/>
  <c r="CM2079" s="1"/>
  <c r="CG2079"/>
  <c r="CF2079"/>
  <c r="CE2079"/>
  <c r="CD2079"/>
  <c r="CC2079"/>
  <c r="CB2079"/>
  <c r="CA2079"/>
  <c r="BZ2079"/>
  <c r="BY2079"/>
  <c r="BW2079"/>
  <c r="BX2079" s="1"/>
  <c r="BV2079"/>
  <c r="BU2079"/>
  <c r="BT2079"/>
  <c r="BS2079"/>
  <c r="BR2079"/>
  <c r="BQ2079"/>
  <c r="BP2079"/>
  <c r="BO2079"/>
  <c r="BN2079"/>
  <c r="BM2079"/>
  <c r="BL2079"/>
  <c r="BJ2079"/>
  <c r="BK2079" s="1"/>
  <c r="J2079"/>
  <c r="I2079"/>
  <c r="H2079"/>
  <c r="G2079"/>
  <c r="F2079"/>
  <c r="A2079"/>
  <c r="DN2078"/>
  <c r="DM2078"/>
  <c r="DL2078"/>
  <c r="DJ2078"/>
  <c r="DK2078" s="1"/>
  <c r="DI2078"/>
  <c r="DH2078"/>
  <c r="DG2078"/>
  <c r="DE2078"/>
  <c r="DF2078" s="1"/>
  <c r="DD2078"/>
  <c r="DC2078"/>
  <c r="DB2078"/>
  <c r="DA2078"/>
  <c r="CZ2078"/>
  <c r="CY2078"/>
  <c r="CX2078"/>
  <c r="CV2078"/>
  <c r="CW2078" s="1"/>
  <c r="CU2078"/>
  <c r="CT2078"/>
  <c r="CS2078"/>
  <c r="CR2078"/>
  <c r="CQ2078"/>
  <c r="CP2078"/>
  <c r="CO2078"/>
  <c r="CN2078"/>
  <c r="CL2078"/>
  <c r="CM2078" s="1"/>
  <c r="CG2078"/>
  <c r="CF2078"/>
  <c r="CE2078"/>
  <c r="CD2078"/>
  <c r="CC2078"/>
  <c r="CB2078"/>
  <c r="CA2078"/>
  <c r="BZ2078"/>
  <c r="BY2078"/>
  <c r="BW2078"/>
  <c r="BX2078" s="1"/>
  <c r="BV2078"/>
  <c r="BU2078"/>
  <c r="BT2078"/>
  <c r="BS2078"/>
  <c r="BR2078"/>
  <c r="BQ2078"/>
  <c r="BP2078"/>
  <c r="BO2078"/>
  <c r="BN2078"/>
  <c r="BM2078"/>
  <c r="BL2078"/>
  <c r="BJ2078"/>
  <c r="BK2078" s="1"/>
  <c r="J2078"/>
  <c r="I2078"/>
  <c r="H2078"/>
  <c r="G2078"/>
  <c r="F2078"/>
  <c r="A2078"/>
  <c r="DN2077"/>
  <c r="DM2077"/>
  <c r="DL2077"/>
  <c r="DJ2077"/>
  <c r="DK2077" s="1"/>
  <c r="DI2077"/>
  <c r="DH2077"/>
  <c r="DG2077"/>
  <c r="DE2077"/>
  <c r="DF2077" s="1"/>
  <c r="DD2077"/>
  <c r="DC2077"/>
  <c r="DB2077"/>
  <c r="DA2077"/>
  <c r="CZ2077"/>
  <c r="CY2077"/>
  <c r="CX2077"/>
  <c r="CV2077"/>
  <c r="CW2077" s="1"/>
  <c r="CU2077"/>
  <c r="CT2077"/>
  <c r="CS2077"/>
  <c r="CR2077"/>
  <c r="CQ2077"/>
  <c r="CP2077"/>
  <c r="CO2077"/>
  <c r="CN2077"/>
  <c r="CL2077"/>
  <c r="CM2077" s="1"/>
  <c r="CG2077"/>
  <c r="CF2077"/>
  <c r="CE2077"/>
  <c r="CD2077"/>
  <c r="CC2077"/>
  <c r="CB2077"/>
  <c r="CA2077"/>
  <c r="BZ2077"/>
  <c r="BY2077"/>
  <c r="BW2077"/>
  <c r="BX2077" s="1"/>
  <c r="BV2077"/>
  <c r="BU2077"/>
  <c r="BT2077"/>
  <c r="BS2077"/>
  <c r="BR2077"/>
  <c r="BQ2077"/>
  <c r="BP2077"/>
  <c r="BO2077"/>
  <c r="BN2077"/>
  <c r="BM2077"/>
  <c r="BL2077"/>
  <c r="BJ2077"/>
  <c r="BK2077" s="1"/>
  <c r="J2077"/>
  <c r="I2077"/>
  <c r="H2077"/>
  <c r="G2077"/>
  <c r="F2077"/>
  <c r="A2077"/>
  <c r="DN2076"/>
  <c r="DM2076"/>
  <c r="DL2076"/>
  <c r="DJ2076"/>
  <c r="DK2076" s="1"/>
  <c r="DI2076"/>
  <c r="DH2076"/>
  <c r="DG2076"/>
  <c r="DE2076"/>
  <c r="DF2076" s="1"/>
  <c r="DD2076"/>
  <c r="DC2076"/>
  <c r="DB2076"/>
  <c r="DA2076"/>
  <c r="CZ2076"/>
  <c r="CY2076"/>
  <c r="CX2076"/>
  <c r="CV2076"/>
  <c r="CW2076" s="1"/>
  <c r="CU2076"/>
  <c r="CT2076"/>
  <c r="CS2076"/>
  <c r="CR2076"/>
  <c r="CQ2076"/>
  <c r="CP2076"/>
  <c r="CO2076"/>
  <c r="CN2076"/>
  <c r="CL2076"/>
  <c r="CM2076" s="1"/>
  <c r="CG2076"/>
  <c r="CF2076"/>
  <c r="CE2076"/>
  <c r="CD2076"/>
  <c r="CC2076"/>
  <c r="CB2076"/>
  <c r="CA2076"/>
  <c r="BZ2076"/>
  <c r="BY2076"/>
  <c r="BW2076"/>
  <c r="BX2076" s="1"/>
  <c r="BV2076"/>
  <c r="BU2076"/>
  <c r="BT2076"/>
  <c r="BS2076"/>
  <c r="BR2076"/>
  <c r="BQ2076"/>
  <c r="BP2076"/>
  <c r="BO2076"/>
  <c r="BN2076"/>
  <c r="BM2076"/>
  <c r="BL2076"/>
  <c r="BJ2076"/>
  <c r="BK2076" s="1"/>
  <c r="J2076"/>
  <c r="I2076"/>
  <c r="H2076"/>
  <c r="G2076"/>
  <c r="F2076"/>
  <c r="A2076"/>
  <c r="DN2075"/>
  <c r="DM2075"/>
  <c r="DL2075"/>
  <c r="DJ2075"/>
  <c r="DK2075" s="1"/>
  <c r="DI2075"/>
  <c r="DH2075"/>
  <c r="DG2075"/>
  <c r="DE2075"/>
  <c r="DF2075" s="1"/>
  <c r="DD2075"/>
  <c r="DC2075"/>
  <c r="DB2075"/>
  <c r="DA2075"/>
  <c r="CZ2075"/>
  <c r="CY2075"/>
  <c r="CX2075"/>
  <c r="CV2075"/>
  <c r="CW2075" s="1"/>
  <c r="CU2075"/>
  <c r="CT2075"/>
  <c r="CS2075"/>
  <c r="CR2075"/>
  <c r="CQ2075"/>
  <c r="CP2075"/>
  <c r="CO2075"/>
  <c r="CN2075"/>
  <c r="CL2075"/>
  <c r="CM2075" s="1"/>
  <c r="CG2075"/>
  <c r="CF2075"/>
  <c r="CE2075"/>
  <c r="CD2075"/>
  <c r="CC2075"/>
  <c r="CB2075"/>
  <c r="CA2075"/>
  <c r="BZ2075"/>
  <c r="BY2075"/>
  <c r="BW2075"/>
  <c r="BX2075" s="1"/>
  <c r="BV2075"/>
  <c r="BU2075"/>
  <c r="BT2075"/>
  <c r="BS2075"/>
  <c r="BR2075"/>
  <c r="BQ2075"/>
  <c r="BP2075"/>
  <c r="BO2075"/>
  <c r="BN2075"/>
  <c r="BM2075"/>
  <c r="BL2075"/>
  <c r="BJ2075"/>
  <c r="BK2075" s="1"/>
  <c r="J2075"/>
  <c r="I2075"/>
  <c r="H2075"/>
  <c r="G2075"/>
  <c r="F2075"/>
  <c r="A2075"/>
  <c r="DN2074"/>
  <c r="DM2074"/>
  <c r="DL2074"/>
  <c r="DJ2074"/>
  <c r="DK2074" s="1"/>
  <c r="DI2074"/>
  <c r="DH2074"/>
  <c r="DG2074"/>
  <c r="DE2074"/>
  <c r="DF2074" s="1"/>
  <c r="DD2074"/>
  <c r="DC2074"/>
  <c r="DB2074"/>
  <c r="DA2074"/>
  <c r="CZ2074"/>
  <c r="CY2074"/>
  <c r="CX2074"/>
  <c r="CV2074"/>
  <c r="CW2074" s="1"/>
  <c r="CU2074"/>
  <c r="CT2074"/>
  <c r="CS2074"/>
  <c r="CR2074"/>
  <c r="CQ2074"/>
  <c r="CP2074"/>
  <c r="CO2074"/>
  <c r="CN2074"/>
  <c r="CL2074"/>
  <c r="CM2074" s="1"/>
  <c r="CG2074"/>
  <c r="CF2074"/>
  <c r="CE2074"/>
  <c r="CD2074"/>
  <c r="CC2074"/>
  <c r="CB2074"/>
  <c r="CA2074"/>
  <c r="BZ2074"/>
  <c r="BY2074"/>
  <c r="BW2074"/>
  <c r="BX2074" s="1"/>
  <c r="BV2074"/>
  <c r="BU2074"/>
  <c r="BT2074"/>
  <c r="BS2074"/>
  <c r="BR2074"/>
  <c r="BQ2074"/>
  <c r="BP2074"/>
  <c r="BO2074"/>
  <c r="BN2074"/>
  <c r="BM2074"/>
  <c r="BL2074"/>
  <c r="BJ2074"/>
  <c r="BK2074" s="1"/>
  <c r="J2074"/>
  <c r="I2074"/>
  <c r="H2074"/>
  <c r="G2074"/>
  <c r="F2074"/>
  <c r="A2074"/>
  <c r="DN2073"/>
  <c r="DM2073"/>
  <c r="DL2073"/>
  <c r="DJ2073"/>
  <c r="DK2073" s="1"/>
  <c r="DI2073"/>
  <c r="DH2073"/>
  <c r="DG2073"/>
  <c r="DE2073"/>
  <c r="DF2073" s="1"/>
  <c r="DD2073"/>
  <c r="DC2073"/>
  <c r="DB2073"/>
  <c r="DA2073"/>
  <c r="CZ2073"/>
  <c r="CY2073"/>
  <c r="CX2073"/>
  <c r="CV2073"/>
  <c r="CW2073" s="1"/>
  <c r="CU2073"/>
  <c r="CT2073"/>
  <c r="CS2073"/>
  <c r="CR2073"/>
  <c r="CQ2073"/>
  <c r="CP2073"/>
  <c r="CO2073"/>
  <c r="CN2073"/>
  <c r="CL2073"/>
  <c r="CM2073" s="1"/>
  <c r="CG2073"/>
  <c r="CF2073"/>
  <c r="CE2073"/>
  <c r="CD2073"/>
  <c r="CC2073"/>
  <c r="CB2073"/>
  <c r="CA2073"/>
  <c r="BZ2073"/>
  <c r="BY2073"/>
  <c r="BW2073"/>
  <c r="BX2073" s="1"/>
  <c r="BV2073"/>
  <c r="BU2073"/>
  <c r="BT2073"/>
  <c r="BS2073"/>
  <c r="BR2073"/>
  <c r="BQ2073"/>
  <c r="BP2073"/>
  <c r="BO2073"/>
  <c r="BN2073"/>
  <c r="BM2073"/>
  <c r="BL2073"/>
  <c r="BJ2073"/>
  <c r="BK2073" s="1"/>
  <c r="J2073"/>
  <c r="I2073"/>
  <c r="H2073"/>
  <c r="G2073"/>
  <c r="F2073"/>
  <c r="A2073"/>
  <c r="DN2072"/>
  <c r="DM2072"/>
  <c r="DL2072"/>
  <c r="DJ2072"/>
  <c r="DK2072" s="1"/>
  <c r="DI2072"/>
  <c r="DH2072"/>
  <c r="DG2072"/>
  <c r="DE2072"/>
  <c r="DF2072" s="1"/>
  <c r="DD2072"/>
  <c r="DC2072"/>
  <c r="DB2072"/>
  <c r="DA2072"/>
  <c r="CZ2072"/>
  <c r="CY2072"/>
  <c r="CX2072"/>
  <c r="CV2072"/>
  <c r="CW2072" s="1"/>
  <c r="CU2072"/>
  <c r="CT2072"/>
  <c r="CS2072"/>
  <c r="CR2072"/>
  <c r="CQ2072"/>
  <c r="CP2072"/>
  <c r="CO2072"/>
  <c r="CN2072"/>
  <c r="CL2072"/>
  <c r="CM2072" s="1"/>
  <c r="CG2072"/>
  <c r="CF2072"/>
  <c r="CE2072"/>
  <c r="CD2072"/>
  <c r="CC2072"/>
  <c r="CB2072"/>
  <c r="CA2072"/>
  <c r="BZ2072"/>
  <c r="BY2072"/>
  <c r="BW2072"/>
  <c r="BX2072" s="1"/>
  <c r="BV2072"/>
  <c r="BU2072"/>
  <c r="BT2072"/>
  <c r="BS2072"/>
  <c r="BR2072"/>
  <c r="BQ2072"/>
  <c r="BP2072"/>
  <c r="BO2072"/>
  <c r="BN2072"/>
  <c r="BM2072"/>
  <c r="BL2072"/>
  <c r="BJ2072"/>
  <c r="BK2072" s="1"/>
  <c r="J2072"/>
  <c r="I2072"/>
  <c r="H2072"/>
  <c r="G2072"/>
  <c r="F2072"/>
  <c r="A2072"/>
  <c r="DN2071"/>
  <c r="DM2071"/>
  <c r="DL2071"/>
  <c r="DJ2071"/>
  <c r="DK2071" s="1"/>
  <c r="DI2071"/>
  <c r="DH2071"/>
  <c r="DG2071"/>
  <c r="DE2071"/>
  <c r="DF2071" s="1"/>
  <c r="DD2071"/>
  <c r="DC2071"/>
  <c r="DB2071"/>
  <c r="DA2071"/>
  <c r="CZ2071"/>
  <c r="CY2071"/>
  <c r="CX2071"/>
  <c r="CV2071"/>
  <c r="CW2071" s="1"/>
  <c r="CU2071"/>
  <c r="CT2071"/>
  <c r="CS2071"/>
  <c r="CR2071"/>
  <c r="CQ2071"/>
  <c r="CP2071"/>
  <c r="CO2071"/>
  <c r="CN2071"/>
  <c r="CL2071"/>
  <c r="CM2071" s="1"/>
  <c r="CG2071"/>
  <c r="CF2071"/>
  <c r="CE2071"/>
  <c r="CD2071"/>
  <c r="CC2071"/>
  <c r="CB2071"/>
  <c r="CA2071"/>
  <c r="BZ2071"/>
  <c r="BY2071"/>
  <c r="BW2071"/>
  <c r="BX2071" s="1"/>
  <c r="BV2071"/>
  <c r="BU2071"/>
  <c r="BT2071"/>
  <c r="BS2071"/>
  <c r="BR2071"/>
  <c r="BQ2071"/>
  <c r="BP2071"/>
  <c r="BO2071"/>
  <c r="BN2071"/>
  <c r="BM2071"/>
  <c r="BL2071"/>
  <c r="BJ2071"/>
  <c r="BK2071" s="1"/>
  <c r="J2071"/>
  <c r="I2071"/>
  <c r="H2071"/>
  <c r="G2071"/>
  <c r="F2071"/>
  <c r="A2071"/>
  <c r="DN2070"/>
  <c r="DM2070"/>
  <c r="DL2070"/>
  <c r="DJ2070"/>
  <c r="DK2070" s="1"/>
  <c r="DI2070"/>
  <c r="DH2070"/>
  <c r="DG2070"/>
  <c r="DE2070"/>
  <c r="DF2070" s="1"/>
  <c r="DD2070"/>
  <c r="DC2070"/>
  <c r="DB2070"/>
  <c r="DA2070"/>
  <c r="CZ2070"/>
  <c r="CY2070"/>
  <c r="CX2070"/>
  <c r="CV2070"/>
  <c r="CW2070" s="1"/>
  <c r="CU2070"/>
  <c r="CT2070"/>
  <c r="CS2070"/>
  <c r="CR2070"/>
  <c r="CQ2070"/>
  <c r="CP2070"/>
  <c r="CO2070"/>
  <c r="CN2070"/>
  <c r="CL2070"/>
  <c r="CM2070" s="1"/>
  <c r="CG2070"/>
  <c r="CF2070"/>
  <c r="CE2070"/>
  <c r="CD2070"/>
  <c r="CC2070"/>
  <c r="CB2070"/>
  <c r="CA2070"/>
  <c r="BZ2070"/>
  <c r="BY2070"/>
  <c r="BW2070"/>
  <c r="BX2070" s="1"/>
  <c r="BV2070"/>
  <c r="BU2070"/>
  <c r="BT2070"/>
  <c r="BS2070"/>
  <c r="BR2070"/>
  <c r="BQ2070"/>
  <c r="BP2070"/>
  <c r="BO2070"/>
  <c r="BN2070"/>
  <c r="BM2070"/>
  <c r="BL2070"/>
  <c r="BJ2070"/>
  <c r="BK2070" s="1"/>
  <c r="J2070"/>
  <c r="I2070"/>
  <c r="H2070"/>
  <c r="G2070"/>
  <c r="F2070"/>
  <c r="A2070"/>
  <c r="DN2069"/>
  <c r="DM2069"/>
  <c r="DL2069"/>
  <c r="DJ2069"/>
  <c r="DK2069" s="1"/>
  <c r="DI2069"/>
  <c r="DH2069"/>
  <c r="DG2069"/>
  <c r="DE2069"/>
  <c r="DF2069" s="1"/>
  <c r="DD2069"/>
  <c r="DC2069"/>
  <c r="DB2069"/>
  <c r="DA2069"/>
  <c r="CZ2069"/>
  <c r="CY2069"/>
  <c r="CX2069"/>
  <c r="CV2069"/>
  <c r="CW2069" s="1"/>
  <c r="CU2069"/>
  <c r="CT2069"/>
  <c r="CS2069"/>
  <c r="CR2069"/>
  <c r="CQ2069"/>
  <c r="CP2069"/>
  <c r="CO2069"/>
  <c r="CN2069"/>
  <c r="CL2069"/>
  <c r="CM2069" s="1"/>
  <c r="CG2069"/>
  <c r="CF2069"/>
  <c r="CE2069"/>
  <c r="CD2069"/>
  <c r="CC2069"/>
  <c r="CB2069"/>
  <c r="CA2069"/>
  <c r="BZ2069"/>
  <c r="BY2069"/>
  <c r="BW2069"/>
  <c r="BX2069" s="1"/>
  <c r="BV2069"/>
  <c r="BU2069"/>
  <c r="BT2069"/>
  <c r="BS2069"/>
  <c r="BR2069"/>
  <c r="BQ2069"/>
  <c r="BP2069"/>
  <c r="BO2069"/>
  <c r="BN2069"/>
  <c r="BM2069"/>
  <c r="BL2069"/>
  <c r="BJ2069"/>
  <c r="BK2069" s="1"/>
  <c r="J2069"/>
  <c r="I2069"/>
  <c r="H2069"/>
  <c r="G2069"/>
  <c r="F2069"/>
  <c r="A2069"/>
  <c r="DN2068"/>
  <c r="DM2068"/>
  <c r="DL2068"/>
  <c r="DJ2068"/>
  <c r="DK2068" s="1"/>
  <c r="DI2068"/>
  <c r="DH2068"/>
  <c r="DG2068"/>
  <c r="DE2068"/>
  <c r="DF2068" s="1"/>
  <c r="DD2068"/>
  <c r="DC2068"/>
  <c r="DB2068"/>
  <c r="DA2068"/>
  <c r="CZ2068"/>
  <c r="CY2068"/>
  <c r="CX2068"/>
  <c r="CV2068"/>
  <c r="CW2068" s="1"/>
  <c r="CU2068"/>
  <c r="CT2068"/>
  <c r="CS2068"/>
  <c r="CR2068"/>
  <c r="CQ2068"/>
  <c r="CP2068"/>
  <c r="CO2068"/>
  <c r="CN2068"/>
  <c r="CL2068"/>
  <c r="CM2068" s="1"/>
  <c r="CG2068"/>
  <c r="CF2068"/>
  <c r="CE2068"/>
  <c r="CD2068"/>
  <c r="CC2068"/>
  <c r="CB2068"/>
  <c r="CA2068"/>
  <c r="BZ2068"/>
  <c r="BY2068"/>
  <c r="BW2068"/>
  <c r="BX2068" s="1"/>
  <c r="BV2068"/>
  <c r="BU2068"/>
  <c r="BT2068"/>
  <c r="BS2068"/>
  <c r="BR2068"/>
  <c r="BQ2068"/>
  <c r="BP2068"/>
  <c r="BO2068"/>
  <c r="BN2068"/>
  <c r="BM2068"/>
  <c r="BL2068"/>
  <c r="BJ2068"/>
  <c r="BK2068" s="1"/>
  <c r="J2068"/>
  <c r="I2068"/>
  <c r="H2068"/>
  <c r="G2068"/>
  <c r="F2068"/>
  <c r="A2068"/>
  <c r="DN2067"/>
  <c r="DM2067"/>
  <c r="DL2067"/>
  <c r="DJ2067"/>
  <c r="DK2067" s="1"/>
  <c r="DI2067"/>
  <c r="DH2067"/>
  <c r="DG2067"/>
  <c r="DE2067"/>
  <c r="DF2067" s="1"/>
  <c r="DD2067"/>
  <c r="DC2067"/>
  <c r="DB2067"/>
  <c r="DA2067"/>
  <c r="CZ2067"/>
  <c r="CY2067"/>
  <c r="CX2067"/>
  <c r="CV2067"/>
  <c r="CW2067" s="1"/>
  <c r="CU2067"/>
  <c r="CT2067"/>
  <c r="CS2067"/>
  <c r="CR2067"/>
  <c r="CQ2067"/>
  <c r="CP2067"/>
  <c r="CO2067"/>
  <c r="CN2067"/>
  <c r="CL2067"/>
  <c r="CM2067" s="1"/>
  <c r="CG2067"/>
  <c r="CF2067"/>
  <c r="CE2067"/>
  <c r="CD2067"/>
  <c r="CC2067"/>
  <c r="CB2067"/>
  <c r="CA2067"/>
  <c r="BZ2067"/>
  <c r="BY2067"/>
  <c r="BW2067"/>
  <c r="BX2067" s="1"/>
  <c r="BV2067"/>
  <c r="BU2067"/>
  <c r="BT2067"/>
  <c r="BS2067"/>
  <c r="BR2067"/>
  <c r="BQ2067"/>
  <c r="BP2067"/>
  <c r="BO2067"/>
  <c r="BN2067"/>
  <c r="BM2067"/>
  <c r="BL2067"/>
  <c r="BJ2067"/>
  <c r="BK2067" s="1"/>
  <c r="J2067"/>
  <c r="I2067"/>
  <c r="H2067"/>
  <c r="G2067"/>
  <c r="F2067"/>
  <c r="A2067"/>
  <c r="DN2066"/>
  <c r="DM2066"/>
  <c r="DL2066"/>
  <c r="DJ2066"/>
  <c r="DK2066" s="1"/>
  <c r="DI2066"/>
  <c r="DH2066"/>
  <c r="DG2066"/>
  <c r="DE2066"/>
  <c r="DF2066" s="1"/>
  <c r="DD2066"/>
  <c r="DC2066"/>
  <c r="DB2066"/>
  <c r="DA2066"/>
  <c r="CZ2066"/>
  <c r="CY2066"/>
  <c r="CX2066"/>
  <c r="CV2066"/>
  <c r="CW2066" s="1"/>
  <c r="CU2066"/>
  <c r="CT2066"/>
  <c r="CS2066"/>
  <c r="CR2066"/>
  <c r="CQ2066"/>
  <c r="CP2066"/>
  <c r="CO2066"/>
  <c r="CN2066"/>
  <c r="CL2066"/>
  <c r="CM2066" s="1"/>
  <c r="CG2066"/>
  <c r="CF2066"/>
  <c r="CE2066"/>
  <c r="CD2066"/>
  <c r="CC2066"/>
  <c r="CB2066"/>
  <c r="CA2066"/>
  <c r="BZ2066"/>
  <c r="BY2066"/>
  <c r="BW2066"/>
  <c r="BX2066" s="1"/>
  <c r="BV2066"/>
  <c r="BU2066"/>
  <c r="BT2066"/>
  <c r="BS2066"/>
  <c r="BR2066"/>
  <c r="BQ2066"/>
  <c r="BP2066"/>
  <c r="BO2066"/>
  <c r="BN2066"/>
  <c r="BM2066"/>
  <c r="BL2066"/>
  <c r="BJ2066"/>
  <c r="BK2066" s="1"/>
  <c r="J2066"/>
  <c r="I2066"/>
  <c r="H2066"/>
  <c r="G2066"/>
  <c r="F2066"/>
  <c r="A2066"/>
  <c r="DN2065"/>
  <c r="DM2065"/>
  <c r="DL2065"/>
  <c r="DJ2065"/>
  <c r="DK2065" s="1"/>
  <c r="DI2065"/>
  <c r="DH2065"/>
  <c r="DG2065"/>
  <c r="DE2065"/>
  <c r="DF2065" s="1"/>
  <c r="DD2065"/>
  <c r="DC2065"/>
  <c r="DB2065"/>
  <c r="DA2065"/>
  <c r="CZ2065"/>
  <c r="CY2065"/>
  <c r="CX2065"/>
  <c r="CV2065"/>
  <c r="CW2065" s="1"/>
  <c r="CU2065"/>
  <c r="CT2065"/>
  <c r="CS2065"/>
  <c r="CR2065"/>
  <c r="CQ2065"/>
  <c r="CP2065"/>
  <c r="CO2065"/>
  <c r="CN2065"/>
  <c r="CL2065"/>
  <c r="CM2065" s="1"/>
  <c r="CG2065"/>
  <c r="CF2065"/>
  <c r="CE2065"/>
  <c r="CD2065"/>
  <c r="CC2065"/>
  <c r="CB2065"/>
  <c r="CA2065"/>
  <c r="BZ2065"/>
  <c r="BY2065"/>
  <c r="BW2065"/>
  <c r="BX2065" s="1"/>
  <c r="BV2065"/>
  <c r="BU2065"/>
  <c r="BT2065"/>
  <c r="BS2065"/>
  <c r="BR2065"/>
  <c r="BQ2065"/>
  <c r="BP2065"/>
  <c r="BO2065"/>
  <c r="BN2065"/>
  <c r="BM2065"/>
  <c r="BL2065"/>
  <c r="BJ2065"/>
  <c r="BK2065" s="1"/>
  <c r="J2065"/>
  <c r="I2065"/>
  <c r="H2065"/>
  <c r="G2065"/>
  <c r="F2065"/>
  <c r="A2065"/>
  <c r="DN2064"/>
  <c r="DM2064"/>
  <c r="DL2064"/>
  <c r="DJ2064"/>
  <c r="DK2064" s="1"/>
  <c r="DI2064"/>
  <c r="DH2064"/>
  <c r="DG2064"/>
  <c r="DE2064"/>
  <c r="DF2064" s="1"/>
  <c r="DD2064"/>
  <c r="DC2064"/>
  <c r="DB2064"/>
  <c r="DA2064"/>
  <c r="CZ2064"/>
  <c r="CY2064"/>
  <c r="CX2064"/>
  <c r="CV2064"/>
  <c r="CW2064" s="1"/>
  <c r="CU2064"/>
  <c r="CT2064"/>
  <c r="CS2064"/>
  <c r="CR2064"/>
  <c r="CQ2064"/>
  <c r="CP2064"/>
  <c r="CO2064"/>
  <c r="CN2064"/>
  <c r="CL2064"/>
  <c r="CM2064" s="1"/>
  <c r="CG2064"/>
  <c r="CF2064"/>
  <c r="CE2064"/>
  <c r="CD2064"/>
  <c r="CC2064"/>
  <c r="CB2064"/>
  <c r="CA2064"/>
  <c r="BZ2064"/>
  <c r="BY2064"/>
  <c r="BW2064"/>
  <c r="BX2064" s="1"/>
  <c r="BV2064"/>
  <c r="BU2064"/>
  <c r="BT2064"/>
  <c r="BS2064"/>
  <c r="BR2064"/>
  <c r="BQ2064"/>
  <c r="BP2064"/>
  <c r="BO2064"/>
  <c r="BN2064"/>
  <c r="BM2064"/>
  <c r="BL2064"/>
  <c r="BJ2064"/>
  <c r="BK2064" s="1"/>
  <c r="J2064"/>
  <c r="I2064"/>
  <c r="H2064"/>
  <c r="G2064"/>
  <c r="F2064"/>
  <c r="A2064"/>
  <c r="DN2063"/>
  <c r="DM2063"/>
  <c r="DL2063"/>
  <c r="DJ2063"/>
  <c r="DK2063" s="1"/>
  <c r="DI2063"/>
  <c r="DH2063"/>
  <c r="DG2063"/>
  <c r="DE2063"/>
  <c r="DF2063" s="1"/>
  <c r="DD2063"/>
  <c r="DC2063"/>
  <c r="DB2063"/>
  <c r="DA2063"/>
  <c r="CZ2063"/>
  <c r="CY2063"/>
  <c r="CX2063"/>
  <c r="CV2063"/>
  <c r="CW2063" s="1"/>
  <c r="CU2063"/>
  <c r="CT2063"/>
  <c r="CS2063"/>
  <c r="CR2063"/>
  <c r="CQ2063"/>
  <c r="CP2063"/>
  <c r="CO2063"/>
  <c r="CN2063"/>
  <c r="CL2063"/>
  <c r="CM2063" s="1"/>
  <c r="CG2063"/>
  <c r="CF2063"/>
  <c r="CE2063"/>
  <c r="CD2063"/>
  <c r="CC2063"/>
  <c r="CB2063"/>
  <c r="CA2063"/>
  <c r="BZ2063"/>
  <c r="BY2063"/>
  <c r="BW2063"/>
  <c r="BX2063" s="1"/>
  <c r="BV2063"/>
  <c r="BU2063"/>
  <c r="BT2063"/>
  <c r="BS2063"/>
  <c r="BR2063"/>
  <c r="BQ2063"/>
  <c r="BP2063"/>
  <c r="BO2063"/>
  <c r="BN2063"/>
  <c r="BM2063"/>
  <c r="BL2063"/>
  <c r="BJ2063"/>
  <c r="BK2063" s="1"/>
  <c r="J2063"/>
  <c r="I2063"/>
  <c r="H2063"/>
  <c r="G2063"/>
  <c r="F2063"/>
  <c r="A2063"/>
  <c r="DN2062"/>
  <c r="DM2062"/>
  <c r="DL2062"/>
  <c r="DJ2062"/>
  <c r="DK2062" s="1"/>
  <c r="DI2062"/>
  <c r="DH2062"/>
  <c r="DG2062"/>
  <c r="DE2062"/>
  <c r="DF2062" s="1"/>
  <c r="DD2062"/>
  <c r="DC2062"/>
  <c r="DB2062"/>
  <c r="DA2062"/>
  <c r="CZ2062"/>
  <c r="CY2062"/>
  <c r="CX2062"/>
  <c r="CV2062"/>
  <c r="CW2062" s="1"/>
  <c r="CU2062"/>
  <c r="CT2062"/>
  <c r="CS2062"/>
  <c r="CR2062"/>
  <c r="CQ2062"/>
  <c r="CP2062"/>
  <c r="CO2062"/>
  <c r="CN2062"/>
  <c r="CL2062"/>
  <c r="CM2062" s="1"/>
  <c r="CG2062"/>
  <c r="CF2062"/>
  <c r="CE2062"/>
  <c r="CD2062"/>
  <c r="CC2062"/>
  <c r="CB2062"/>
  <c r="CA2062"/>
  <c r="BZ2062"/>
  <c r="BY2062"/>
  <c r="BW2062"/>
  <c r="BX2062" s="1"/>
  <c r="BV2062"/>
  <c r="BU2062"/>
  <c r="BT2062"/>
  <c r="BS2062"/>
  <c r="BR2062"/>
  <c r="BQ2062"/>
  <c r="BP2062"/>
  <c r="BO2062"/>
  <c r="BN2062"/>
  <c r="BM2062"/>
  <c r="BL2062"/>
  <c r="BJ2062"/>
  <c r="BK2062" s="1"/>
  <c r="J2062"/>
  <c r="I2062"/>
  <c r="H2062"/>
  <c r="G2062"/>
  <c r="F2062"/>
  <c r="A2062"/>
  <c r="DN2061"/>
  <c r="DM2061"/>
  <c r="DL2061"/>
  <c r="DJ2061"/>
  <c r="DK2061" s="1"/>
  <c r="DI2061"/>
  <c r="DH2061"/>
  <c r="DG2061"/>
  <c r="DE2061"/>
  <c r="DF2061" s="1"/>
  <c r="DD2061"/>
  <c r="DC2061"/>
  <c r="DB2061"/>
  <c r="DA2061"/>
  <c r="CZ2061"/>
  <c r="CY2061"/>
  <c r="CX2061"/>
  <c r="CV2061"/>
  <c r="CW2061" s="1"/>
  <c r="CU2061"/>
  <c r="CT2061"/>
  <c r="CS2061"/>
  <c r="CR2061"/>
  <c r="CQ2061"/>
  <c r="CP2061"/>
  <c r="CO2061"/>
  <c r="CN2061"/>
  <c r="CL2061"/>
  <c r="CM2061" s="1"/>
  <c r="CG2061"/>
  <c r="CF2061"/>
  <c r="CE2061"/>
  <c r="CD2061"/>
  <c r="CC2061"/>
  <c r="CB2061"/>
  <c r="CA2061"/>
  <c r="BZ2061"/>
  <c r="BY2061"/>
  <c r="BW2061"/>
  <c r="BX2061" s="1"/>
  <c r="BV2061"/>
  <c r="BU2061"/>
  <c r="BT2061"/>
  <c r="BS2061"/>
  <c r="BR2061"/>
  <c r="BQ2061"/>
  <c r="BP2061"/>
  <c r="BO2061"/>
  <c r="BN2061"/>
  <c r="BM2061"/>
  <c r="BL2061"/>
  <c r="BJ2061"/>
  <c r="BK2061" s="1"/>
  <c r="J2061"/>
  <c r="I2061"/>
  <c r="H2061"/>
  <c r="G2061"/>
  <c r="F2061"/>
  <c r="A2061"/>
  <c r="DN2060"/>
  <c r="DM2060"/>
  <c r="DL2060"/>
  <c r="DJ2060"/>
  <c r="DK2060" s="1"/>
  <c r="DI2060"/>
  <c r="DH2060"/>
  <c r="DG2060"/>
  <c r="DE2060"/>
  <c r="DF2060" s="1"/>
  <c r="DD2060"/>
  <c r="DC2060"/>
  <c r="DB2060"/>
  <c r="DA2060"/>
  <c r="CZ2060"/>
  <c r="CY2060"/>
  <c r="CX2060"/>
  <c r="CV2060"/>
  <c r="CW2060" s="1"/>
  <c r="CU2060"/>
  <c r="CT2060"/>
  <c r="CS2060"/>
  <c r="CR2060"/>
  <c r="CQ2060"/>
  <c r="CP2060"/>
  <c r="CO2060"/>
  <c r="CN2060"/>
  <c r="CL2060"/>
  <c r="CM2060" s="1"/>
  <c r="CG2060"/>
  <c r="CF2060"/>
  <c r="CE2060"/>
  <c r="CD2060"/>
  <c r="CC2060"/>
  <c r="CB2060"/>
  <c r="CA2060"/>
  <c r="BZ2060"/>
  <c r="BY2060"/>
  <c r="BW2060"/>
  <c r="BX2060" s="1"/>
  <c r="BV2060"/>
  <c r="BU2060"/>
  <c r="BT2060"/>
  <c r="BS2060"/>
  <c r="BR2060"/>
  <c r="BQ2060"/>
  <c r="BP2060"/>
  <c r="BO2060"/>
  <c r="BN2060"/>
  <c r="BM2060"/>
  <c r="BL2060"/>
  <c r="BJ2060"/>
  <c r="BK2060" s="1"/>
  <c r="J2060"/>
  <c r="I2060"/>
  <c r="H2060"/>
  <c r="G2060"/>
  <c r="F2060"/>
  <c r="A2060"/>
  <c r="DN2059"/>
  <c r="DM2059"/>
  <c r="DL2059"/>
  <c r="DJ2059"/>
  <c r="DK2059" s="1"/>
  <c r="DI2059"/>
  <c r="DH2059"/>
  <c r="DG2059"/>
  <c r="DE2059"/>
  <c r="DF2059" s="1"/>
  <c r="DD2059"/>
  <c r="DC2059"/>
  <c r="DB2059"/>
  <c r="DA2059"/>
  <c r="CZ2059"/>
  <c r="CY2059"/>
  <c r="CX2059"/>
  <c r="CV2059"/>
  <c r="CW2059" s="1"/>
  <c r="CU2059"/>
  <c r="CT2059"/>
  <c r="CS2059"/>
  <c r="CR2059"/>
  <c r="CQ2059"/>
  <c r="CP2059"/>
  <c r="CO2059"/>
  <c r="CN2059"/>
  <c r="CL2059"/>
  <c r="CM2059" s="1"/>
  <c r="CG2059"/>
  <c r="CF2059"/>
  <c r="CE2059"/>
  <c r="CD2059"/>
  <c r="CC2059"/>
  <c r="CB2059"/>
  <c r="CA2059"/>
  <c r="BZ2059"/>
  <c r="BY2059"/>
  <c r="BW2059"/>
  <c r="BX2059" s="1"/>
  <c r="BV2059"/>
  <c r="BU2059"/>
  <c r="BT2059"/>
  <c r="BS2059"/>
  <c r="BR2059"/>
  <c r="BQ2059"/>
  <c r="BP2059"/>
  <c r="BO2059"/>
  <c r="BN2059"/>
  <c r="BM2059"/>
  <c r="BL2059"/>
  <c r="BJ2059"/>
  <c r="BK2059" s="1"/>
  <c r="J2059"/>
  <c r="I2059"/>
  <c r="H2059"/>
  <c r="G2059"/>
  <c r="F2059"/>
  <c r="A2059"/>
  <c r="DN2058"/>
  <c r="DM2058"/>
  <c r="DL2058"/>
  <c r="DJ2058"/>
  <c r="DK2058" s="1"/>
  <c r="DI2058"/>
  <c r="DH2058"/>
  <c r="DG2058"/>
  <c r="DE2058"/>
  <c r="DF2058" s="1"/>
  <c r="DD2058"/>
  <c r="DC2058"/>
  <c r="DB2058"/>
  <c r="DA2058"/>
  <c r="CZ2058"/>
  <c r="CY2058"/>
  <c r="CX2058"/>
  <c r="CV2058"/>
  <c r="CW2058" s="1"/>
  <c r="CU2058"/>
  <c r="CT2058"/>
  <c r="CS2058"/>
  <c r="CR2058"/>
  <c r="CQ2058"/>
  <c r="CP2058"/>
  <c r="CO2058"/>
  <c r="CN2058"/>
  <c r="CL2058"/>
  <c r="CM2058" s="1"/>
  <c r="CG2058"/>
  <c r="CF2058"/>
  <c r="CE2058"/>
  <c r="CD2058"/>
  <c r="CC2058"/>
  <c r="CB2058"/>
  <c r="CA2058"/>
  <c r="BZ2058"/>
  <c r="BY2058"/>
  <c r="BW2058"/>
  <c r="BX2058" s="1"/>
  <c r="BV2058"/>
  <c r="BU2058"/>
  <c r="BT2058"/>
  <c r="BS2058"/>
  <c r="BR2058"/>
  <c r="BQ2058"/>
  <c r="BP2058"/>
  <c r="BO2058"/>
  <c r="BN2058"/>
  <c r="BM2058"/>
  <c r="BL2058"/>
  <c r="BJ2058"/>
  <c r="BK2058" s="1"/>
  <c r="J2058"/>
  <c r="I2058"/>
  <c r="H2058"/>
  <c r="G2058"/>
  <c r="F2058"/>
  <c r="A2058"/>
  <c r="DN2057"/>
  <c r="DM2057"/>
  <c r="DL2057"/>
  <c r="DJ2057"/>
  <c r="DK2057" s="1"/>
  <c r="DI2057"/>
  <c r="DH2057"/>
  <c r="DG2057"/>
  <c r="DE2057"/>
  <c r="DF2057" s="1"/>
  <c r="DD2057"/>
  <c r="DC2057"/>
  <c r="DB2057"/>
  <c r="DA2057"/>
  <c r="CZ2057"/>
  <c r="CY2057"/>
  <c r="CX2057"/>
  <c r="CV2057"/>
  <c r="CW2057" s="1"/>
  <c r="CU2057"/>
  <c r="CT2057"/>
  <c r="CS2057"/>
  <c r="CR2057"/>
  <c r="CQ2057"/>
  <c r="CP2057"/>
  <c r="CO2057"/>
  <c r="CN2057"/>
  <c r="CL2057"/>
  <c r="CM2057" s="1"/>
  <c r="CG2057"/>
  <c r="CF2057"/>
  <c r="CE2057"/>
  <c r="CD2057"/>
  <c r="CC2057"/>
  <c r="CB2057"/>
  <c r="CA2057"/>
  <c r="BZ2057"/>
  <c r="BY2057"/>
  <c r="BW2057"/>
  <c r="BX2057" s="1"/>
  <c r="BV2057"/>
  <c r="BU2057"/>
  <c r="BT2057"/>
  <c r="BS2057"/>
  <c r="BR2057"/>
  <c r="BQ2057"/>
  <c r="BP2057"/>
  <c r="BO2057"/>
  <c r="BN2057"/>
  <c r="BM2057"/>
  <c r="BL2057"/>
  <c r="BJ2057"/>
  <c r="BK2057" s="1"/>
  <c r="J2057"/>
  <c r="I2057"/>
  <c r="H2057"/>
  <c r="G2057"/>
  <c r="F2057"/>
  <c r="A2057"/>
  <c r="DN2056"/>
  <c r="DM2056"/>
  <c r="DL2056"/>
  <c r="DJ2056"/>
  <c r="DK2056" s="1"/>
  <c r="DI2056"/>
  <c r="DH2056"/>
  <c r="DG2056"/>
  <c r="DE2056"/>
  <c r="DF2056" s="1"/>
  <c r="DD2056"/>
  <c r="DC2056"/>
  <c r="DB2056"/>
  <c r="DA2056"/>
  <c r="CZ2056"/>
  <c r="CY2056"/>
  <c r="CX2056"/>
  <c r="CV2056"/>
  <c r="CW2056" s="1"/>
  <c r="CU2056"/>
  <c r="CT2056"/>
  <c r="CS2056"/>
  <c r="CR2056"/>
  <c r="CQ2056"/>
  <c r="CP2056"/>
  <c r="CO2056"/>
  <c r="CN2056"/>
  <c r="CL2056"/>
  <c r="CM2056" s="1"/>
  <c r="CG2056"/>
  <c r="CF2056"/>
  <c r="CE2056"/>
  <c r="CD2056"/>
  <c r="CC2056"/>
  <c r="CB2056"/>
  <c r="CA2056"/>
  <c r="BZ2056"/>
  <c r="BY2056"/>
  <c r="BW2056"/>
  <c r="BX2056" s="1"/>
  <c r="BV2056"/>
  <c r="BU2056"/>
  <c r="BT2056"/>
  <c r="BS2056"/>
  <c r="BR2056"/>
  <c r="BQ2056"/>
  <c r="BP2056"/>
  <c r="BO2056"/>
  <c r="BN2056"/>
  <c r="BM2056"/>
  <c r="BL2056"/>
  <c r="BJ2056"/>
  <c r="BK2056" s="1"/>
  <c r="J2056"/>
  <c r="I2056"/>
  <c r="H2056"/>
  <c r="G2056"/>
  <c r="F2056"/>
  <c r="A2056"/>
  <c r="DN2055"/>
  <c r="DM2055"/>
  <c r="DL2055"/>
  <c r="DJ2055"/>
  <c r="DK2055" s="1"/>
  <c r="DI2055"/>
  <c r="DH2055"/>
  <c r="DG2055"/>
  <c r="DE2055"/>
  <c r="DF2055" s="1"/>
  <c r="DD2055"/>
  <c r="DC2055"/>
  <c r="DB2055"/>
  <c r="DA2055"/>
  <c r="CZ2055"/>
  <c r="CY2055"/>
  <c r="CX2055"/>
  <c r="CV2055"/>
  <c r="CW2055" s="1"/>
  <c r="CU2055"/>
  <c r="CT2055"/>
  <c r="CS2055"/>
  <c r="CR2055"/>
  <c r="CQ2055"/>
  <c r="CP2055"/>
  <c r="CO2055"/>
  <c r="CN2055"/>
  <c r="CL2055"/>
  <c r="CM2055" s="1"/>
  <c r="CG2055"/>
  <c r="CF2055"/>
  <c r="CE2055"/>
  <c r="CD2055"/>
  <c r="CC2055"/>
  <c r="CB2055"/>
  <c r="CA2055"/>
  <c r="BZ2055"/>
  <c r="BY2055"/>
  <c r="BW2055"/>
  <c r="BX2055" s="1"/>
  <c r="BV2055"/>
  <c r="BU2055"/>
  <c r="BT2055"/>
  <c r="BS2055"/>
  <c r="BR2055"/>
  <c r="BQ2055"/>
  <c r="BP2055"/>
  <c r="BO2055"/>
  <c r="BN2055"/>
  <c r="BM2055"/>
  <c r="BL2055"/>
  <c r="BJ2055"/>
  <c r="BK2055" s="1"/>
  <c r="J2055"/>
  <c r="I2055"/>
  <c r="H2055"/>
  <c r="G2055"/>
  <c r="F2055"/>
  <c r="A2055"/>
  <c r="DN2054"/>
  <c r="DM2054"/>
  <c r="DL2054"/>
  <c r="DJ2054"/>
  <c r="DK2054" s="1"/>
  <c r="DI2054"/>
  <c r="DH2054"/>
  <c r="DG2054"/>
  <c r="DE2054"/>
  <c r="DF2054" s="1"/>
  <c r="DD2054"/>
  <c r="DC2054"/>
  <c r="DB2054"/>
  <c r="DA2054"/>
  <c r="CZ2054"/>
  <c r="CY2054"/>
  <c r="CX2054"/>
  <c r="CV2054"/>
  <c r="CW2054" s="1"/>
  <c r="CU2054"/>
  <c r="CT2054"/>
  <c r="CS2054"/>
  <c r="CR2054"/>
  <c r="CQ2054"/>
  <c r="CP2054"/>
  <c r="CO2054"/>
  <c r="CN2054"/>
  <c r="CL2054"/>
  <c r="CM2054" s="1"/>
  <c r="CG2054"/>
  <c r="CF2054"/>
  <c r="CE2054"/>
  <c r="CD2054"/>
  <c r="CC2054"/>
  <c r="CB2054"/>
  <c r="CA2054"/>
  <c r="BZ2054"/>
  <c r="BY2054"/>
  <c r="BW2054"/>
  <c r="BX2054" s="1"/>
  <c r="BV2054"/>
  <c r="BU2054"/>
  <c r="BT2054"/>
  <c r="BS2054"/>
  <c r="BR2054"/>
  <c r="BQ2054"/>
  <c r="BP2054"/>
  <c r="BO2054"/>
  <c r="BN2054"/>
  <c r="BM2054"/>
  <c r="BL2054"/>
  <c r="BJ2054"/>
  <c r="BK2054" s="1"/>
  <c r="J2054"/>
  <c r="I2054"/>
  <c r="H2054"/>
  <c r="G2054"/>
  <c r="F2054"/>
  <c r="A2054"/>
  <c r="DN2053"/>
  <c r="DM2053"/>
  <c r="DL2053"/>
  <c r="DJ2053"/>
  <c r="DK2053" s="1"/>
  <c r="DI2053"/>
  <c r="DH2053"/>
  <c r="DG2053"/>
  <c r="DE2053"/>
  <c r="DF2053" s="1"/>
  <c r="DD2053"/>
  <c r="DC2053"/>
  <c r="DB2053"/>
  <c r="DA2053"/>
  <c r="CZ2053"/>
  <c r="CY2053"/>
  <c r="CX2053"/>
  <c r="CV2053"/>
  <c r="CW2053" s="1"/>
  <c r="CU2053"/>
  <c r="CT2053"/>
  <c r="CS2053"/>
  <c r="CR2053"/>
  <c r="CQ2053"/>
  <c r="CP2053"/>
  <c r="CO2053"/>
  <c r="CN2053"/>
  <c r="CL2053"/>
  <c r="CM2053" s="1"/>
  <c r="CG2053"/>
  <c r="CF2053"/>
  <c r="CE2053"/>
  <c r="CD2053"/>
  <c r="CC2053"/>
  <c r="CB2053"/>
  <c r="CA2053"/>
  <c r="BZ2053"/>
  <c r="BY2053"/>
  <c r="BW2053"/>
  <c r="BX2053" s="1"/>
  <c r="BV2053"/>
  <c r="BU2053"/>
  <c r="BT2053"/>
  <c r="BS2053"/>
  <c r="BR2053"/>
  <c r="BQ2053"/>
  <c r="BP2053"/>
  <c r="BO2053"/>
  <c r="BN2053"/>
  <c r="BM2053"/>
  <c r="BL2053"/>
  <c r="BJ2053"/>
  <c r="BK2053" s="1"/>
  <c r="J2053"/>
  <c r="I2053"/>
  <c r="H2053"/>
  <c r="G2053"/>
  <c r="F2053"/>
  <c r="A2053"/>
  <c r="DN2052"/>
  <c r="DM2052"/>
  <c r="DL2052"/>
  <c r="DJ2052"/>
  <c r="DK2052" s="1"/>
  <c r="DI2052"/>
  <c r="DH2052"/>
  <c r="DG2052"/>
  <c r="DE2052"/>
  <c r="DF2052" s="1"/>
  <c r="DD2052"/>
  <c r="DC2052"/>
  <c r="DB2052"/>
  <c r="DA2052"/>
  <c r="CZ2052"/>
  <c r="CY2052"/>
  <c r="CX2052"/>
  <c r="CV2052"/>
  <c r="CW2052" s="1"/>
  <c r="CU2052"/>
  <c r="CT2052"/>
  <c r="CS2052"/>
  <c r="CR2052"/>
  <c r="CQ2052"/>
  <c r="CP2052"/>
  <c r="CO2052"/>
  <c r="CN2052"/>
  <c r="CL2052"/>
  <c r="CM2052" s="1"/>
  <c r="CG2052"/>
  <c r="CF2052"/>
  <c r="CE2052"/>
  <c r="CD2052"/>
  <c r="CC2052"/>
  <c r="CB2052"/>
  <c r="CA2052"/>
  <c r="BZ2052"/>
  <c r="BY2052"/>
  <c r="BW2052"/>
  <c r="BX2052" s="1"/>
  <c r="BV2052"/>
  <c r="BU2052"/>
  <c r="BT2052"/>
  <c r="BS2052"/>
  <c r="BR2052"/>
  <c r="BQ2052"/>
  <c r="BP2052"/>
  <c r="BO2052"/>
  <c r="BN2052"/>
  <c r="BM2052"/>
  <c r="BL2052"/>
  <c r="BJ2052"/>
  <c r="BK2052" s="1"/>
  <c r="J2052"/>
  <c r="I2052"/>
  <c r="H2052"/>
  <c r="G2052"/>
  <c r="F2052"/>
  <c r="A2052"/>
  <c r="DN2051"/>
  <c r="DM2051"/>
  <c r="DL2051"/>
  <c r="DJ2051"/>
  <c r="DK2051" s="1"/>
  <c r="DI2051"/>
  <c r="DH2051"/>
  <c r="DG2051"/>
  <c r="DE2051"/>
  <c r="DF2051" s="1"/>
  <c r="DD2051"/>
  <c r="DC2051"/>
  <c r="DB2051"/>
  <c r="DA2051"/>
  <c r="CZ2051"/>
  <c r="CY2051"/>
  <c r="CX2051"/>
  <c r="CV2051"/>
  <c r="CW2051" s="1"/>
  <c r="CU2051"/>
  <c r="CT2051"/>
  <c r="CS2051"/>
  <c r="CR2051"/>
  <c r="CQ2051"/>
  <c r="CP2051"/>
  <c r="CO2051"/>
  <c r="CN2051"/>
  <c r="CL2051"/>
  <c r="CM2051" s="1"/>
  <c r="CG2051"/>
  <c r="CF2051"/>
  <c r="CE2051"/>
  <c r="CD2051"/>
  <c r="CC2051"/>
  <c r="CB2051"/>
  <c r="CA2051"/>
  <c r="BZ2051"/>
  <c r="BY2051"/>
  <c r="BW2051"/>
  <c r="BX2051" s="1"/>
  <c r="BV2051"/>
  <c r="BU2051"/>
  <c r="BT2051"/>
  <c r="BS2051"/>
  <c r="BR2051"/>
  <c r="BQ2051"/>
  <c r="BP2051"/>
  <c r="BO2051"/>
  <c r="BN2051"/>
  <c r="BM2051"/>
  <c r="BL2051"/>
  <c r="BJ2051"/>
  <c r="BK2051" s="1"/>
  <c r="J2051"/>
  <c r="I2051"/>
  <c r="H2051"/>
  <c r="G2051"/>
  <c r="F2051"/>
  <c r="A2051"/>
  <c r="DN2050"/>
  <c r="DM2050"/>
  <c r="DL2050"/>
  <c r="DJ2050"/>
  <c r="DK2050" s="1"/>
  <c r="DI2050"/>
  <c r="DH2050"/>
  <c r="DG2050"/>
  <c r="DE2050"/>
  <c r="DF2050" s="1"/>
  <c r="DD2050"/>
  <c r="DC2050"/>
  <c r="DB2050"/>
  <c r="DA2050"/>
  <c r="CZ2050"/>
  <c r="CY2050"/>
  <c r="CX2050"/>
  <c r="CV2050"/>
  <c r="CW2050" s="1"/>
  <c r="CU2050"/>
  <c r="CT2050"/>
  <c r="CS2050"/>
  <c r="CR2050"/>
  <c r="CQ2050"/>
  <c r="CP2050"/>
  <c r="CO2050"/>
  <c r="CN2050"/>
  <c r="CL2050"/>
  <c r="CM2050" s="1"/>
  <c r="CG2050"/>
  <c r="CF2050"/>
  <c r="CE2050"/>
  <c r="CD2050"/>
  <c r="CC2050"/>
  <c r="CB2050"/>
  <c r="CA2050"/>
  <c r="BZ2050"/>
  <c r="BY2050"/>
  <c r="BW2050"/>
  <c r="BX2050" s="1"/>
  <c r="BV2050"/>
  <c r="BU2050"/>
  <c r="BT2050"/>
  <c r="BS2050"/>
  <c r="BR2050"/>
  <c r="BQ2050"/>
  <c r="BP2050"/>
  <c r="BO2050"/>
  <c r="BN2050"/>
  <c r="BM2050"/>
  <c r="BL2050"/>
  <c r="BJ2050"/>
  <c r="BK2050" s="1"/>
  <c r="J2050"/>
  <c r="I2050"/>
  <c r="H2050"/>
  <c r="G2050"/>
  <c r="F2050"/>
  <c r="A2050"/>
  <c r="DN2049"/>
  <c r="DM2049"/>
  <c r="DL2049"/>
  <c r="DJ2049"/>
  <c r="DK2049" s="1"/>
  <c r="DI2049"/>
  <c r="DH2049"/>
  <c r="DG2049"/>
  <c r="DE2049"/>
  <c r="DF2049" s="1"/>
  <c r="DD2049"/>
  <c r="DC2049"/>
  <c r="DB2049"/>
  <c r="DA2049"/>
  <c r="CZ2049"/>
  <c r="CY2049"/>
  <c r="CX2049"/>
  <c r="CV2049"/>
  <c r="CW2049" s="1"/>
  <c r="CU2049"/>
  <c r="CT2049"/>
  <c r="CS2049"/>
  <c r="CR2049"/>
  <c r="CQ2049"/>
  <c r="CP2049"/>
  <c r="CO2049"/>
  <c r="CN2049"/>
  <c r="CL2049"/>
  <c r="CM2049" s="1"/>
  <c r="CG2049"/>
  <c r="CF2049"/>
  <c r="CE2049"/>
  <c r="CD2049"/>
  <c r="CC2049"/>
  <c r="CB2049"/>
  <c r="CA2049"/>
  <c r="BZ2049"/>
  <c r="BY2049"/>
  <c r="BW2049"/>
  <c r="BX2049" s="1"/>
  <c r="BV2049"/>
  <c r="BU2049"/>
  <c r="BT2049"/>
  <c r="BS2049"/>
  <c r="BR2049"/>
  <c r="BQ2049"/>
  <c r="BP2049"/>
  <c r="BO2049"/>
  <c r="BN2049"/>
  <c r="BM2049"/>
  <c r="BL2049"/>
  <c r="BJ2049"/>
  <c r="BK2049" s="1"/>
  <c r="J2049"/>
  <c r="I2049"/>
  <c r="H2049"/>
  <c r="G2049"/>
  <c r="F2049"/>
  <c r="A2049"/>
  <c r="DN2048"/>
  <c r="DM2048"/>
  <c r="DL2048"/>
  <c r="DJ2048"/>
  <c r="DK2048" s="1"/>
  <c r="DI2048"/>
  <c r="DH2048"/>
  <c r="DG2048"/>
  <c r="DE2048"/>
  <c r="DF2048" s="1"/>
  <c r="DD2048"/>
  <c r="DC2048"/>
  <c r="DB2048"/>
  <c r="DA2048"/>
  <c r="CZ2048"/>
  <c r="CY2048"/>
  <c r="CX2048"/>
  <c r="CV2048"/>
  <c r="CW2048" s="1"/>
  <c r="CU2048"/>
  <c r="CT2048"/>
  <c r="CS2048"/>
  <c r="CR2048"/>
  <c r="CQ2048"/>
  <c r="CP2048"/>
  <c r="CO2048"/>
  <c r="CN2048"/>
  <c r="CL2048"/>
  <c r="CM2048" s="1"/>
  <c r="CG2048"/>
  <c r="CF2048"/>
  <c r="CE2048"/>
  <c r="CD2048"/>
  <c r="CC2048"/>
  <c r="CB2048"/>
  <c r="CA2048"/>
  <c r="BZ2048"/>
  <c r="BY2048"/>
  <c r="BW2048"/>
  <c r="BX2048" s="1"/>
  <c r="BV2048"/>
  <c r="BU2048"/>
  <c r="BT2048"/>
  <c r="BS2048"/>
  <c r="BR2048"/>
  <c r="BQ2048"/>
  <c r="BP2048"/>
  <c r="BO2048"/>
  <c r="BN2048"/>
  <c r="BM2048"/>
  <c r="BL2048"/>
  <c r="BJ2048"/>
  <c r="BK2048" s="1"/>
  <c r="J2048"/>
  <c r="I2048"/>
  <c r="H2048"/>
  <c r="G2048"/>
  <c r="F2048"/>
  <c r="A2048"/>
  <c r="DN2047"/>
  <c r="DM2047"/>
  <c r="DL2047"/>
  <c r="DJ2047"/>
  <c r="DK2047" s="1"/>
  <c r="DI2047"/>
  <c r="DH2047"/>
  <c r="DG2047"/>
  <c r="DE2047"/>
  <c r="DF2047" s="1"/>
  <c r="DD2047"/>
  <c r="DC2047"/>
  <c r="DB2047"/>
  <c r="DA2047"/>
  <c r="CZ2047"/>
  <c r="CY2047"/>
  <c r="CX2047"/>
  <c r="CV2047"/>
  <c r="CW2047" s="1"/>
  <c r="CU2047"/>
  <c r="CT2047"/>
  <c r="CS2047"/>
  <c r="CR2047"/>
  <c r="CQ2047"/>
  <c r="CP2047"/>
  <c r="CO2047"/>
  <c r="CN2047"/>
  <c r="CL2047"/>
  <c r="CM2047" s="1"/>
  <c r="CG2047"/>
  <c r="CF2047"/>
  <c r="CE2047"/>
  <c r="CD2047"/>
  <c r="CC2047"/>
  <c r="CB2047"/>
  <c r="CA2047"/>
  <c r="BZ2047"/>
  <c r="BY2047"/>
  <c r="BW2047"/>
  <c r="BX2047" s="1"/>
  <c r="BV2047"/>
  <c r="BU2047"/>
  <c r="BT2047"/>
  <c r="BS2047"/>
  <c r="BR2047"/>
  <c r="BQ2047"/>
  <c r="BP2047"/>
  <c r="BO2047"/>
  <c r="BN2047"/>
  <c r="BM2047"/>
  <c r="BL2047"/>
  <c r="BJ2047"/>
  <c r="BK2047" s="1"/>
  <c r="J2047"/>
  <c r="I2047"/>
  <c r="H2047"/>
  <c r="G2047"/>
  <c r="F2047"/>
  <c r="A2047"/>
  <c r="DN2046"/>
  <c r="DM2046"/>
  <c r="DL2046"/>
  <c r="DJ2046"/>
  <c r="DK2046" s="1"/>
  <c r="DI2046"/>
  <c r="DH2046"/>
  <c r="DG2046"/>
  <c r="DE2046"/>
  <c r="DF2046" s="1"/>
  <c r="DD2046"/>
  <c r="DC2046"/>
  <c r="DB2046"/>
  <c r="DA2046"/>
  <c r="CZ2046"/>
  <c r="CY2046"/>
  <c r="CX2046"/>
  <c r="CV2046"/>
  <c r="CW2046" s="1"/>
  <c r="CU2046"/>
  <c r="CT2046"/>
  <c r="CS2046"/>
  <c r="CR2046"/>
  <c r="CQ2046"/>
  <c r="CP2046"/>
  <c r="CO2046"/>
  <c r="CN2046"/>
  <c r="CL2046"/>
  <c r="CM2046" s="1"/>
  <c r="CG2046"/>
  <c r="CF2046"/>
  <c r="CE2046"/>
  <c r="CD2046"/>
  <c r="CC2046"/>
  <c r="CB2046"/>
  <c r="CA2046"/>
  <c r="BZ2046"/>
  <c r="BY2046"/>
  <c r="BW2046"/>
  <c r="BX2046" s="1"/>
  <c r="BV2046"/>
  <c r="BU2046"/>
  <c r="BT2046"/>
  <c r="BS2046"/>
  <c r="BR2046"/>
  <c r="BQ2046"/>
  <c r="BP2046"/>
  <c r="BO2046"/>
  <c r="BN2046"/>
  <c r="BM2046"/>
  <c r="BL2046"/>
  <c r="BJ2046"/>
  <c r="BK2046" s="1"/>
  <c r="J2046"/>
  <c r="I2046"/>
  <c r="H2046"/>
  <c r="G2046"/>
  <c r="F2046"/>
  <c r="A2046"/>
  <c r="DN2045"/>
  <c r="DM2045"/>
  <c r="DL2045"/>
  <c r="DJ2045"/>
  <c r="DK2045" s="1"/>
  <c r="DI2045"/>
  <c r="DH2045"/>
  <c r="DG2045"/>
  <c r="DE2045"/>
  <c r="DF2045" s="1"/>
  <c r="DD2045"/>
  <c r="DC2045"/>
  <c r="DB2045"/>
  <c r="DA2045"/>
  <c r="CZ2045"/>
  <c r="CY2045"/>
  <c r="CX2045"/>
  <c r="CV2045"/>
  <c r="CW2045" s="1"/>
  <c r="CU2045"/>
  <c r="CT2045"/>
  <c r="CS2045"/>
  <c r="CR2045"/>
  <c r="CQ2045"/>
  <c r="CP2045"/>
  <c r="CO2045"/>
  <c r="CN2045"/>
  <c r="CL2045"/>
  <c r="CM2045" s="1"/>
  <c r="CG2045"/>
  <c r="CF2045"/>
  <c r="CE2045"/>
  <c r="CD2045"/>
  <c r="CC2045"/>
  <c r="CB2045"/>
  <c r="CA2045"/>
  <c r="BZ2045"/>
  <c r="BY2045"/>
  <c r="BW2045"/>
  <c r="BX2045" s="1"/>
  <c r="BV2045"/>
  <c r="BU2045"/>
  <c r="BT2045"/>
  <c r="BS2045"/>
  <c r="BR2045"/>
  <c r="BQ2045"/>
  <c r="BP2045"/>
  <c r="BO2045"/>
  <c r="BN2045"/>
  <c r="BM2045"/>
  <c r="BL2045"/>
  <c r="BJ2045"/>
  <c r="BK2045" s="1"/>
  <c r="J2045"/>
  <c r="I2045"/>
  <c r="H2045"/>
  <c r="G2045"/>
  <c r="F2045"/>
  <c r="A2045"/>
  <c r="DN2044"/>
  <c r="DM2044"/>
  <c r="DL2044"/>
  <c r="DJ2044"/>
  <c r="DK2044" s="1"/>
  <c r="DI2044"/>
  <c r="DH2044"/>
  <c r="DG2044"/>
  <c r="DE2044"/>
  <c r="DF2044" s="1"/>
  <c r="DD2044"/>
  <c r="DC2044"/>
  <c r="DB2044"/>
  <c r="DA2044"/>
  <c r="CZ2044"/>
  <c r="CY2044"/>
  <c r="CX2044"/>
  <c r="CV2044"/>
  <c r="CW2044" s="1"/>
  <c r="CU2044"/>
  <c r="CT2044"/>
  <c r="CS2044"/>
  <c r="CR2044"/>
  <c r="CQ2044"/>
  <c r="CP2044"/>
  <c r="CO2044"/>
  <c r="CN2044"/>
  <c r="CL2044"/>
  <c r="CM2044" s="1"/>
  <c r="CG2044"/>
  <c r="CF2044"/>
  <c r="CE2044"/>
  <c r="CD2044"/>
  <c r="CC2044"/>
  <c r="CB2044"/>
  <c r="CA2044"/>
  <c r="BZ2044"/>
  <c r="BY2044"/>
  <c r="BW2044"/>
  <c r="BX2044" s="1"/>
  <c r="BV2044"/>
  <c r="BU2044"/>
  <c r="BT2044"/>
  <c r="BS2044"/>
  <c r="BR2044"/>
  <c r="BQ2044"/>
  <c r="BP2044"/>
  <c r="BO2044"/>
  <c r="BN2044"/>
  <c r="BM2044"/>
  <c r="BL2044"/>
  <c r="BJ2044"/>
  <c r="BK2044" s="1"/>
  <c r="J2044"/>
  <c r="I2044"/>
  <c r="H2044"/>
  <c r="G2044"/>
  <c r="F2044"/>
  <c r="A2044"/>
  <c r="DN2043"/>
  <c r="DM2043"/>
  <c r="DL2043"/>
  <c r="DJ2043"/>
  <c r="DK2043" s="1"/>
  <c r="DI2043"/>
  <c r="DH2043"/>
  <c r="DG2043"/>
  <c r="DE2043"/>
  <c r="DF2043" s="1"/>
  <c r="DD2043"/>
  <c r="DC2043"/>
  <c r="DB2043"/>
  <c r="DA2043"/>
  <c r="CZ2043"/>
  <c r="CY2043"/>
  <c r="CX2043"/>
  <c r="CV2043"/>
  <c r="CW2043" s="1"/>
  <c r="CU2043"/>
  <c r="CT2043"/>
  <c r="CS2043"/>
  <c r="CR2043"/>
  <c r="CQ2043"/>
  <c r="CP2043"/>
  <c r="CO2043"/>
  <c r="CN2043"/>
  <c r="CL2043"/>
  <c r="CM2043" s="1"/>
  <c r="CG2043"/>
  <c r="CF2043"/>
  <c r="CE2043"/>
  <c r="CD2043"/>
  <c r="CC2043"/>
  <c r="CB2043"/>
  <c r="CA2043"/>
  <c r="BZ2043"/>
  <c r="BY2043"/>
  <c r="BW2043"/>
  <c r="BX2043" s="1"/>
  <c r="BV2043"/>
  <c r="BU2043"/>
  <c r="BT2043"/>
  <c r="BS2043"/>
  <c r="BR2043"/>
  <c r="BQ2043"/>
  <c r="BP2043"/>
  <c r="BO2043"/>
  <c r="BN2043"/>
  <c r="BM2043"/>
  <c r="BL2043"/>
  <c r="BJ2043"/>
  <c r="BK2043" s="1"/>
  <c r="J2043"/>
  <c r="I2043"/>
  <c r="H2043"/>
  <c r="G2043"/>
  <c r="F2043"/>
  <c r="A2043"/>
  <c r="DN2042"/>
  <c r="DM2042"/>
  <c r="DL2042"/>
  <c r="DJ2042"/>
  <c r="DK2042" s="1"/>
  <c r="DI2042"/>
  <c r="DH2042"/>
  <c r="DG2042"/>
  <c r="DE2042"/>
  <c r="DF2042" s="1"/>
  <c r="DD2042"/>
  <c r="DC2042"/>
  <c r="DB2042"/>
  <c r="DA2042"/>
  <c r="CZ2042"/>
  <c r="CY2042"/>
  <c r="CX2042"/>
  <c r="CV2042"/>
  <c r="CW2042" s="1"/>
  <c r="CU2042"/>
  <c r="CT2042"/>
  <c r="CS2042"/>
  <c r="CR2042"/>
  <c r="CQ2042"/>
  <c r="CP2042"/>
  <c r="CO2042"/>
  <c r="CN2042"/>
  <c r="CL2042"/>
  <c r="CM2042" s="1"/>
  <c r="CG2042"/>
  <c r="CF2042"/>
  <c r="CE2042"/>
  <c r="CD2042"/>
  <c r="CC2042"/>
  <c r="CB2042"/>
  <c r="CA2042"/>
  <c r="BZ2042"/>
  <c r="BY2042"/>
  <c r="BW2042"/>
  <c r="BX2042" s="1"/>
  <c r="BV2042"/>
  <c r="BU2042"/>
  <c r="BT2042"/>
  <c r="BS2042"/>
  <c r="BR2042"/>
  <c r="BQ2042"/>
  <c r="BP2042"/>
  <c r="BO2042"/>
  <c r="BN2042"/>
  <c r="BM2042"/>
  <c r="BL2042"/>
  <c r="BJ2042"/>
  <c r="BK2042" s="1"/>
  <c r="J2042"/>
  <c r="I2042"/>
  <c r="H2042"/>
  <c r="G2042"/>
  <c r="F2042"/>
  <c r="A2042"/>
  <c r="DN2041"/>
  <c r="DM2041"/>
  <c r="DL2041"/>
  <c r="DJ2041"/>
  <c r="DK2041" s="1"/>
  <c r="DI2041"/>
  <c r="DH2041"/>
  <c r="DG2041"/>
  <c r="DE2041"/>
  <c r="DF2041" s="1"/>
  <c r="DD2041"/>
  <c r="DC2041"/>
  <c r="DB2041"/>
  <c r="DA2041"/>
  <c r="CZ2041"/>
  <c r="CY2041"/>
  <c r="CX2041"/>
  <c r="CV2041"/>
  <c r="CW2041" s="1"/>
  <c r="CU2041"/>
  <c r="CT2041"/>
  <c r="CS2041"/>
  <c r="CR2041"/>
  <c r="CQ2041"/>
  <c r="CP2041"/>
  <c r="CO2041"/>
  <c r="CN2041"/>
  <c r="CL2041"/>
  <c r="CM2041" s="1"/>
  <c r="CG2041"/>
  <c r="CF2041"/>
  <c r="CE2041"/>
  <c r="CD2041"/>
  <c r="CC2041"/>
  <c r="CB2041"/>
  <c r="CA2041"/>
  <c r="BZ2041"/>
  <c r="BY2041"/>
  <c r="BW2041"/>
  <c r="BX2041" s="1"/>
  <c r="BV2041"/>
  <c r="BU2041"/>
  <c r="BT2041"/>
  <c r="BS2041"/>
  <c r="BR2041"/>
  <c r="BQ2041"/>
  <c r="BP2041"/>
  <c r="BO2041"/>
  <c r="BN2041"/>
  <c r="BM2041"/>
  <c r="BL2041"/>
  <c r="BJ2041"/>
  <c r="BK2041" s="1"/>
  <c r="J2041"/>
  <c r="I2041"/>
  <c r="H2041"/>
  <c r="G2041"/>
  <c r="F2041"/>
  <c r="A2041"/>
  <c r="DN2040"/>
  <c r="DM2040"/>
  <c r="DL2040"/>
  <c r="DJ2040"/>
  <c r="DK2040" s="1"/>
  <c r="DI2040"/>
  <c r="DH2040"/>
  <c r="DG2040"/>
  <c r="DE2040"/>
  <c r="DF2040" s="1"/>
  <c r="DD2040"/>
  <c r="DC2040"/>
  <c r="DB2040"/>
  <c r="DA2040"/>
  <c r="CZ2040"/>
  <c r="CY2040"/>
  <c r="CX2040"/>
  <c r="CV2040"/>
  <c r="CW2040" s="1"/>
  <c r="CU2040"/>
  <c r="CT2040"/>
  <c r="CS2040"/>
  <c r="CR2040"/>
  <c r="CQ2040"/>
  <c r="CP2040"/>
  <c r="CO2040"/>
  <c r="CN2040"/>
  <c r="CL2040"/>
  <c r="CM2040" s="1"/>
  <c r="CG2040"/>
  <c r="CF2040"/>
  <c r="CE2040"/>
  <c r="CD2040"/>
  <c r="CC2040"/>
  <c r="CB2040"/>
  <c r="CA2040"/>
  <c r="BZ2040"/>
  <c r="BY2040"/>
  <c r="BW2040"/>
  <c r="BX2040" s="1"/>
  <c r="BV2040"/>
  <c r="BU2040"/>
  <c r="BT2040"/>
  <c r="BS2040"/>
  <c r="BR2040"/>
  <c r="BQ2040"/>
  <c r="BP2040"/>
  <c r="BO2040"/>
  <c r="BN2040"/>
  <c r="BM2040"/>
  <c r="BL2040"/>
  <c r="BJ2040"/>
  <c r="BK2040" s="1"/>
  <c r="J2040"/>
  <c r="I2040"/>
  <c r="H2040"/>
  <c r="G2040"/>
  <c r="F2040"/>
  <c r="A2040"/>
  <c r="DN2039"/>
  <c r="DM2039"/>
  <c r="DL2039"/>
  <c r="DJ2039"/>
  <c r="DK2039" s="1"/>
  <c r="DI2039"/>
  <c r="DH2039"/>
  <c r="DG2039"/>
  <c r="DE2039"/>
  <c r="DF2039" s="1"/>
  <c r="DD2039"/>
  <c r="DC2039"/>
  <c r="DB2039"/>
  <c r="DA2039"/>
  <c r="CZ2039"/>
  <c r="CY2039"/>
  <c r="CX2039"/>
  <c r="CV2039"/>
  <c r="CW2039" s="1"/>
  <c r="CU2039"/>
  <c r="CT2039"/>
  <c r="CS2039"/>
  <c r="CR2039"/>
  <c r="CQ2039"/>
  <c r="CP2039"/>
  <c r="CO2039"/>
  <c r="CN2039"/>
  <c r="CL2039"/>
  <c r="CM2039" s="1"/>
  <c r="CG2039"/>
  <c r="CF2039"/>
  <c r="CE2039"/>
  <c r="CD2039"/>
  <c r="CC2039"/>
  <c r="CB2039"/>
  <c r="CA2039"/>
  <c r="BZ2039"/>
  <c r="BY2039"/>
  <c r="BW2039"/>
  <c r="BX2039" s="1"/>
  <c r="BV2039"/>
  <c r="BU2039"/>
  <c r="BT2039"/>
  <c r="BS2039"/>
  <c r="BR2039"/>
  <c r="BQ2039"/>
  <c r="BP2039"/>
  <c r="BO2039"/>
  <c r="BN2039"/>
  <c r="BM2039"/>
  <c r="BL2039"/>
  <c r="BJ2039"/>
  <c r="BK2039" s="1"/>
  <c r="J2039"/>
  <c r="I2039"/>
  <c r="H2039"/>
  <c r="G2039"/>
  <c r="F2039"/>
  <c r="A2039"/>
  <c r="DN2038"/>
  <c r="DM2038"/>
  <c r="DL2038"/>
  <c r="DJ2038"/>
  <c r="DK2038" s="1"/>
  <c r="DI2038"/>
  <c r="DH2038"/>
  <c r="DG2038"/>
  <c r="DE2038"/>
  <c r="DF2038" s="1"/>
  <c r="DD2038"/>
  <c r="DC2038"/>
  <c r="DB2038"/>
  <c r="DA2038"/>
  <c r="CZ2038"/>
  <c r="CY2038"/>
  <c r="CX2038"/>
  <c r="CV2038"/>
  <c r="CW2038" s="1"/>
  <c r="CU2038"/>
  <c r="CT2038"/>
  <c r="CS2038"/>
  <c r="CR2038"/>
  <c r="CQ2038"/>
  <c r="CP2038"/>
  <c r="CO2038"/>
  <c r="CN2038"/>
  <c r="CL2038"/>
  <c r="CM2038" s="1"/>
  <c r="CG2038"/>
  <c r="CF2038"/>
  <c r="CE2038"/>
  <c r="CD2038"/>
  <c r="CC2038"/>
  <c r="CB2038"/>
  <c r="CA2038"/>
  <c r="BZ2038"/>
  <c r="BY2038"/>
  <c r="BW2038"/>
  <c r="BX2038" s="1"/>
  <c r="BV2038"/>
  <c r="BU2038"/>
  <c r="BT2038"/>
  <c r="BS2038"/>
  <c r="BR2038"/>
  <c r="BQ2038"/>
  <c r="BP2038"/>
  <c r="BO2038"/>
  <c r="BN2038"/>
  <c r="BM2038"/>
  <c r="BL2038"/>
  <c r="BJ2038"/>
  <c r="BK2038" s="1"/>
  <c r="J2038"/>
  <c r="I2038"/>
  <c r="H2038"/>
  <c r="G2038"/>
  <c r="F2038"/>
  <c r="A2038"/>
  <c r="DN2037"/>
  <c r="DM2037"/>
  <c r="DL2037"/>
  <c r="DJ2037"/>
  <c r="DK2037" s="1"/>
  <c r="DI2037"/>
  <c r="DH2037"/>
  <c r="DG2037"/>
  <c r="DE2037"/>
  <c r="DF2037" s="1"/>
  <c r="DD2037"/>
  <c r="DC2037"/>
  <c r="DB2037"/>
  <c r="DA2037"/>
  <c r="CZ2037"/>
  <c r="CY2037"/>
  <c r="CX2037"/>
  <c r="CV2037"/>
  <c r="CW2037" s="1"/>
  <c r="CU2037"/>
  <c r="CT2037"/>
  <c r="CS2037"/>
  <c r="CR2037"/>
  <c r="CQ2037"/>
  <c r="CP2037"/>
  <c r="CO2037"/>
  <c r="CN2037"/>
  <c r="CL2037"/>
  <c r="CM2037" s="1"/>
  <c r="CG2037"/>
  <c r="CF2037"/>
  <c r="CE2037"/>
  <c r="CD2037"/>
  <c r="CC2037"/>
  <c r="CB2037"/>
  <c r="CA2037"/>
  <c r="BZ2037"/>
  <c r="BY2037"/>
  <c r="BW2037"/>
  <c r="BX2037" s="1"/>
  <c r="BV2037"/>
  <c r="BU2037"/>
  <c r="BT2037"/>
  <c r="BS2037"/>
  <c r="BR2037"/>
  <c r="BQ2037"/>
  <c r="BP2037"/>
  <c r="BO2037"/>
  <c r="BN2037"/>
  <c r="BM2037"/>
  <c r="BL2037"/>
  <c r="BJ2037"/>
  <c r="BK2037" s="1"/>
  <c r="J2037"/>
  <c r="I2037"/>
  <c r="H2037"/>
  <c r="G2037"/>
  <c r="F2037"/>
  <c r="A2037"/>
  <c r="DN2036"/>
  <c r="DM2036"/>
  <c r="DL2036"/>
  <c r="DJ2036"/>
  <c r="DK2036" s="1"/>
  <c r="DI2036"/>
  <c r="DH2036"/>
  <c r="DG2036"/>
  <c r="DE2036"/>
  <c r="DF2036" s="1"/>
  <c r="DD2036"/>
  <c r="DC2036"/>
  <c r="DB2036"/>
  <c r="DA2036"/>
  <c r="CZ2036"/>
  <c r="CY2036"/>
  <c r="CX2036"/>
  <c r="CV2036"/>
  <c r="CW2036" s="1"/>
  <c r="CU2036"/>
  <c r="CT2036"/>
  <c r="CS2036"/>
  <c r="CR2036"/>
  <c r="CQ2036"/>
  <c r="CP2036"/>
  <c r="CO2036"/>
  <c r="CN2036"/>
  <c r="CL2036"/>
  <c r="CM2036" s="1"/>
  <c r="CG2036"/>
  <c r="CF2036"/>
  <c r="CE2036"/>
  <c r="CD2036"/>
  <c r="CC2036"/>
  <c r="CB2036"/>
  <c r="CA2036"/>
  <c r="BZ2036"/>
  <c r="BY2036"/>
  <c r="BW2036"/>
  <c r="BX2036" s="1"/>
  <c r="BV2036"/>
  <c r="BU2036"/>
  <c r="BT2036"/>
  <c r="BS2036"/>
  <c r="BR2036"/>
  <c r="BQ2036"/>
  <c r="BP2036"/>
  <c r="BO2036"/>
  <c r="BN2036"/>
  <c r="BM2036"/>
  <c r="BL2036"/>
  <c r="BJ2036"/>
  <c r="BK2036" s="1"/>
  <c r="J2036"/>
  <c r="I2036"/>
  <c r="H2036"/>
  <c r="G2036"/>
  <c r="F2036"/>
  <c r="A2036"/>
  <c r="DN2035"/>
  <c r="DM2035"/>
  <c r="DL2035"/>
  <c r="DJ2035"/>
  <c r="DK2035" s="1"/>
  <c r="DI2035"/>
  <c r="DH2035"/>
  <c r="DG2035"/>
  <c r="DE2035"/>
  <c r="DF2035" s="1"/>
  <c r="DD2035"/>
  <c r="DC2035"/>
  <c r="DB2035"/>
  <c r="DA2035"/>
  <c r="CZ2035"/>
  <c r="CY2035"/>
  <c r="CX2035"/>
  <c r="CV2035"/>
  <c r="CW2035" s="1"/>
  <c r="CU2035"/>
  <c r="CT2035"/>
  <c r="CS2035"/>
  <c r="CR2035"/>
  <c r="CQ2035"/>
  <c r="CP2035"/>
  <c r="CO2035"/>
  <c r="CN2035"/>
  <c r="CL2035"/>
  <c r="CM2035" s="1"/>
  <c r="CG2035"/>
  <c r="CF2035"/>
  <c r="CE2035"/>
  <c r="CD2035"/>
  <c r="CC2035"/>
  <c r="CB2035"/>
  <c r="CA2035"/>
  <c r="BZ2035"/>
  <c r="BY2035"/>
  <c r="BW2035"/>
  <c r="BX2035" s="1"/>
  <c r="BV2035"/>
  <c r="BU2035"/>
  <c r="BT2035"/>
  <c r="BS2035"/>
  <c r="BR2035"/>
  <c r="BQ2035"/>
  <c r="BP2035"/>
  <c r="BO2035"/>
  <c r="BN2035"/>
  <c r="BM2035"/>
  <c r="BL2035"/>
  <c r="BJ2035"/>
  <c r="BK2035" s="1"/>
  <c r="J2035"/>
  <c r="I2035"/>
  <c r="H2035"/>
  <c r="G2035"/>
  <c r="F2035"/>
  <c r="A2035"/>
  <c r="DN2034"/>
  <c r="DM2034"/>
  <c r="DL2034"/>
  <c r="DJ2034"/>
  <c r="DK2034" s="1"/>
  <c r="DI2034"/>
  <c r="DH2034"/>
  <c r="DG2034"/>
  <c r="DE2034"/>
  <c r="DF2034" s="1"/>
  <c r="DD2034"/>
  <c r="DC2034"/>
  <c r="DB2034"/>
  <c r="DA2034"/>
  <c r="CZ2034"/>
  <c r="CY2034"/>
  <c r="CX2034"/>
  <c r="CV2034"/>
  <c r="CW2034" s="1"/>
  <c r="CU2034"/>
  <c r="CT2034"/>
  <c r="CS2034"/>
  <c r="CR2034"/>
  <c r="CQ2034"/>
  <c r="CP2034"/>
  <c r="CO2034"/>
  <c r="CN2034"/>
  <c r="CL2034"/>
  <c r="CM2034" s="1"/>
  <c r="CG2034"/>
  <c r="CF2034"/>
  <c r="CE2034"/>
  <c r="CD2034"/>
  <c r="CC2034"/>
  <c r="CB2034"/>
  <c r="CA2034"/>
  <c r="BZ2034"/>
  <c r="BY2034"/>
  <c r="BW2034"/>
  <c r="BX2034" s="1"/>
  <c r="BV2034"/>
  <c r="BU2034"/>
  <c r="BT2034"/>
  <c r="BS2034"/>
  <c r="BR2034"/>
  <c r="BQ2034"/>
  <c r="BP2034"/>
  <c r="BO2034"/>
  <c r="BN2034"/>
  <c r="BM2034"/>
  <c r="BL2034"/>
  <c r="BJ2034"/>
  <c r="BK2034" s="1"/>
  <c r="J2034"/>
  <c r="I2034"/>
  <c r="H2034"/>
  <c r="G2034"/>
  <c r="F2034"/>
  <c r="A2034"/>
  <c r="DN2033"/>
  <c r="DM2033"/>
  <c r="DL2033"/>
  <c r="DJ2033"/>
  <c r="DK2033" s="1"/>
  <c r="DI2033"/>
  <c r="DH2033"/>
  <c r="DG2033"/>
  <c r="DE2033"/>
  <c r="DF2033" s="1"/>
  <c r="DD2033"/>
  <c r="DC2033"/>
  <c r="DB2033"/>
  <c r="DA2033"/>
  <c r="CZ2033"/>
  <c r="CY2033"/>
  <c r="CX2033"/>
  <c r="CV2033"/>
  <c r="CW2033" s="1"/>
  <c r="CU2033"/>
  <c r="CT2033"/>
  <c r="CS2033"/>
  <c r="CR2033"/>
  <c r="CQ2033"/>
  <c r="CP2033"/>
  <c r="CO2033"/>
  <c r="CN2033"/>
  <c r="CL2033"/>
  <c r="CM2033" s="1"/>
  <c r="CG2033"/>
  <c r="CF2033"/>
  <c r="CE2033"/>
  <c r="CD2033"/>
  <c r="CC2033"/>
  <c r="CB2033"/>
  <c r="CA2033"/>
  <c r="BZ2033"/>
  <c r="BY2033"/>
  <c r="BW2033"/>
  <c r="BX2033" s="1"/>
  <c r="BV2033"/>
  <c r="BU2033"/>
  <c r="BT2033"/>
  <c r="BS2033"/>
  <c r="BR2033"/>
  <c r="BQ2033"/>
  <c r="BP2033"/>
  <c r="BO2033"/>
  <c r="BN2033"/>
  <c r="BM2033"/>
  <c r="BL2033"/>
  <c r="BJ2033"/>
  <c r="BK2033" s="1"/>
  <c r="J2033"/>
  <c r="I2033"/>
  <c r="H2033"/>
  <c r="G2033"/>
  <c r="F2033"/>
  <c r="A2033"/>
  <c r="DN2032"/>
  <c r="DM2032"/>
  <c r="DL2032"/>
  <c r="DJ2032"/>
  <c r="DK2032" s="1"/>
  <c r="DI2032"/>
  <c r="DH2032"/>
  <c r="DG2032"/>
  <c r="DE2032"/>
  <c r="DF2032" s="1"/>
  <c r="DD2032"/>
  <c r="DC2032"/>
  <c r="DB2032"/>
  <c r="DA2032"/>
  <c r="CZ2032"/>
  <c r="CY2032"/>
  <c r="CX2032"/>
  <c r="CV2032"/>
  <c r="CW2032" s="1"/>
  <c r="CU2032"/>
  <c r="CT2032"/>
  <c r="CS2032"/>
  <c r="CR2032"/>
  <c r="CQ2032"/>
  <c r="CP2032"/>
  <c r="CO2032"/>
  <c r="CN2032"/>
  <c r="CL2032"/>
  <c r="CM2032" s="1"/>
  <c r="CG2032"/>
  <c r="CF2032"/>
  <c r="CE2032"/>
  <c r="CD2032"/>
  <c r="CC2032"/>
  <c r="CB2032"/>
  <c r="CA2032"/>
  <c r="BZ2032"/>
  <c r="BY2032"/>
  <c r="BW2032"/>
  <c r="BX2032" s="1"/>
  <c r="BV2032"/>
  <c r="BU2032"/>
  <c r="BT2032"/>
  <c r="BS2032"/>
  <c r="BR2032"/>
  <c r="BQ2032"/>
  <c r="BP2032"/>
  <c r="BO2032"/>
  <c r="BN2032"/>
  <c r="BM2032"/>
  <c r="BL2032"/>
  <c r="BJ2032"/>
  <c r="BK2032" s="1"/>
  <c r="J2032"/>
  <c r="I2032"/>
  <c r="H2032"/>
  <c r="G2032"/>
  <c r="F2032"/>
  <c r="A2032"/>
  <c r="DN2031"/>
  <c r="DM2031"/>
  <c r="DL2031"/>
  <c r="DJ2031"/>
  <c r="DK2031" s="1"/>
  <c r="DI2031"/>
  <c r="DH2031"/>
  <c r="DG2031"/>
  <c r="DE2031"/>
  <c r="DF2031" s="1"/>
  <c r="DD2031"/>
  <c r="DC2031"/>
  <c r="DB2031"/>
  <c r="DA2031"/>
  <c r="CZ2031"/>
  <c r="CY2031"/>
  <c r="CX2031"/>
  <c r="CV2031"/>
  <c r="CW2031" s="1"/>
  <c r="CU2031"/>
  <c r="CT2031"/>
  <c r="CS2031"/>
  <c r="CR2031"/>
  <c r="CQ2031"/>
  <c r="CP2031"/>
  <c r="CO2031"/>
  <c r="CN2031"/>
  <c r="CL2031"/>
  <c r="CM2031" s="1"/>
  <c r="CG2031"/>
  <c r="CF2031"/>
  <c r="CE2031"/>
  <c r="CD2031"/>
  <c r="CC2031"/>
  <c r="CB2031"/>
  <c r="CA2031"/>
  <c r="BZ2031"/>
  <c r="BY2031"/>
  <c r="BW2031"/>
  <c r="BX2031" s="1"/>
  <c r="BV2031"/>
  <c r="BU2031"/>
  <c r="BT2031"/>
  <c r="BS2031"/>
  <c r="BR2031"/>
  <c r="BQ2031"/>
  <c r="BP2031"/>
  <c r="BO2031"/>
  <c r="BN2031"/>
  <c r="BM2031"/>
  <c r="BL2031"/>
  <c r="BJ2031"/>
  <c r="BK2031" s="1"/>
  <c r="J2031"/>
  <c r="I2031"/>
  <c r="H2031"/>
  <c r="G2031"/>
  <c r="F2031"/>
  <c r="A2031"/>
  <c r="DN2030"/>
  <c r="DM2030"/>
  <c r="DL2030"/>
  <c r="DJ2030"/>
  <c r="DK2030" s="1"/>
  <c r="DI2030"/>
  <c r="DH2030"/>
  <c r="DG2030"/>
  <c r="DE2030"/>
  <c r="DF2030" s="1"/>
  <c r="DD2030"/>
  <c r="DC2030"/>
  <c r="DB2030"/>
  <c r="DA2030"/>
  <c r="CZ2030"/>
  <c r="CY2030"/>
  <c r="CX2030"/>
  <c r="CV2030"/>
  <c r="CW2030" s="1"/>
  <c r="CU2030"/>
  <c r="CT2030"/>
  <c r="CS2030"/>
  <c r="CR2030"/>
  <c r="CQ2030"/>
  <c r="CP2030"/>
  <c r="CO2030"/>
  <c r="CN2030"/>
  <c r="CL2030"/>
  <c r="CM2030" s="1"/>
  <c r="CG2030"/>
  <c r="CF2030"/>
  <c r="CE2030"/>
  <c r="CD2030"/>
  <c r="CC2030"/>
  <c r="CB2030"/>
  <c r="CA2030"/>
  <c r="BZ2030"/>
  <c r="BY2030"/>
  <c r="BW2030"/>
  <c r="BX2030" s="1"/>
  <c r="BV2030"/>
  <c r="BU2030"/>
  <c r="BT2030"/>
  <c r="BS2030"/>
  <c r="BR2030"/>
  <c r="BQ2030"/>
  <c r="BP2030"/>
  <c r="BO2030"/>
  <c r="BN2030"/>
  <c r="BM2030"/>
  <c r="BL2030"/>
  <c r="BJ2030"/>
  <c r="BK2030" s="1"/>
  <c r="J2030"/>
  <c r="I2030"/>
  <c r="H2030"/>
  <c r="G2030"/>
  <c r="F2030"/>
  <c r="A2030"/>
  <c r="DN2029"/>
  <c r="DM2029"/>
  <c r="DL2029"/>
  <c r="DJ2029"/>
  <c r="DK2029" s="1"/>
  <c r="DI2029"/>
  <c r="DH2029"/>
  <c r="DG2029"/>
  <c r="DE2029"/>
  <c r="DF2029" s="1"/>
  <c r="DD2029"/>
  <c r="DC2029"/>
  <c r="DB2029"/>
  <c r="DA2029"/>
  <c r="CZ2029"/>
  <c r="CY2029"/>
  <c r="CX2029"/>
  <c r="CV2029"/>
  <c r="CW2029" s="1"/>
  <c r="CU2029"/>
  <c r="CT2029"/>
  <c r="CS2029"/>
  <c r="CR2029"/>
  <c r="CQ2029"/>
  <c r="CP2029"/>
  <c r="CO2029"/>
  <c r="CN2029"/>
  <c r="CL2029"/>
  <c r="CM2029" s="1"/>
  <c r="CG2029"/>
  <c r="CF2029"/>
  <c r="CE2029"/>
  <c r="CD2029"/>
  <c r="CC2029"/>
  <c r="CB2029"/>
  <c r="CA2029"/>
  <c r="BZ2029"/>
  <c r="BY2029"/>
  <c r="BW2029"/>
  <c r="BX2029" s="1"/>
  <c r="BV2029"/>
  <c r="BU2029"/>
  <c r="BT2029"/>
  <c r="BS2029"/>
  <c r="BR2029"/>
  <c r="BQ2029"/>
  <c r="BP2029"/>
  <c r="BO2029"/>
  <c r="BN2029"/>
  <c r="BM2029"/>
  <c r="BL2029"/>
  <c r="BJ2029"/>
  <c r="BK2029" s="1"/>
  <c r="J2029"/>
  <c r="I2029"/>
  <c r="H2029"/>
  <c r="G2029"/>
  <c r="F2029"/>
  <c r="A2029"/>
  <c r="DN2028"/>
  <c r="DM2028"/>
  <c r="DL2028"/>
  <c r="DJ2028"/>
  <c r="DK2028" s="1"/>
  <c r="DI2028"/>
  <c r="DH2028"/>
  <c r="DG2028"/>
  <c r="DE2028"/>
  <c r="DF2028" s="1"/>
  <c r="DD2028"/>
  <c r="DC2028"/>
  <c r="DB2028"/>
  <c r="DA2028"/>
  <c r="CZ2028"/>
  <c r="CY2028"/>
  <c r="CX2028"/>
  <c r="CV2028"/>
  <c r="CW2028" s="1"/>
  <c r="CU2028"/>
  <c r="CT2028"/>
  <c r="CS2028"/>
  <c r="CR2028"/>
  <c r="CQ2028"/>
  <c r="CP2028"/>
  <c r="CO2028"/>
  <c r="CN2028"/>
  <c r="CL2028"/>
  <c r="CM2028" s="1"/>
  <c r="CG2028"/>
  <c r="CF2028"/>
  <c r="CE2028"/>
  <c r="CD2028"/>
  <c r="CC2028"/>
  <c r="CB2028"/>
  <c r="CA2028"/>
  <c r="BZ2028"/>
  <c r="BY2028"/>
  <c r="BW2028"/>
  <c r="BX2028" s="1"/>
  <c r="BV2028"/>
  <c r="BU2028"/>
  <c r="BT2028"/>
  <c r="BS2028"/>
  <c r="BR2028"/>
  <c r="BQ2028"/>
  <c r="BP2028"/>
  <c r="BO2028"/>
  <c r="BN2028"/>
  <c r="BM2028"/>
  <c r="BL2028"/>
  <c r="BJ2028"/>
  <c r="BK2028" s="1"/>
  <c r="J2028"/>
  <c r="I2028"/>
  <c r="H2028"/>
  <c r="G2028"/>
  <c r="F2028"/>
  <c r="A2028"/>
  <c r="DN2027"/>
  <c r="DM2027"/>
  <c r="DL2027"/>
  <c r="DJ2027"/>
  <c r="DK2027" s="1"/>
  <c r="DI2027"/>
  <c r="DH2027"/>
  <c r="DG2027"/>
  <c r="DE2027"/>
  <c r="DF2027" s="1"/>
  <c r="DD2027"/>
  <c r="DC2027"/>
  <c r="DB2027"/>
  <c r="DA2027"/>
  <c r="CZ2027"/>
  <c r="CY2027"/>
  <c r="CX2027"/>
  <c r="CV2027"/>
  <c r="CW2027" s="1"/>
  <c r="CU2027"/>
  <c r="CT2027"/>
  <c r="CS2027"/>
  <c r="CR2027"/>
  <c r="CQ2027"/>
  <c r="CP2027"/>
  <c r="CO2027"/>
  <c r="CN2027"/>
  <c r="CL2027"/>
  <c r="CM2027" s="1"/>
  <c r="CG2027"/>
  <c r="CF2027"/>
  <c r="CE2027"/>
  <c r="CD2027"/>
  <c r="CC2027"/>
  <c r="CB2027"/>
  <c r="CA2027"/>
  <c r="BZ2027"/>
  <c r="BY2027"/>
  <c r="BW2027"/>
  <c r="BX2027" s="1"/>
  <c r="BV2027"/>
  <c r="BU2027"/>
  <c r="BT2027"/>
  <c r="BS2027"/>
  <c r="BR2027"/>
  <c r="BQ2027"/>
  <c r="BP2027"/>
  <c r="BO2027"/>
  <c r="BN2027"/>
  <c r="BM2027"/>
  <c r="BL2027"/>
  <c r="BJ2027"/>
  <c r="BK2027" s="1"/>
  <c r="J2027"/>
  <c r="I2027"/>
  <c r="H2027"/>
  <c r="G2027"/>
  <c r="F2027"/>
  <c r="A2027"/>
  <c r="DN2026"/>
  <c r="DM2026"/>
  <c r="DL2026"/>
  <c r="DJ2026"/>
  <c r="DK2026" s="1"/>
  <c r="DI2026"/>
  <c r="DH2026"/>
  <c r="DG2026"/>
  <c r="DE2026"/>
  <c r="DF2026" s="1"/>
  <c r="DD2026"/>
  <c r="DC2026"/>
  <c r="DB2026"/>
  <c r="DA2026"/>
  <c r="CZ2026"/>
  <c r="CY2026"/>
  <c r="CX2026"/>
  <c r="CV2026"/>
  <c r="CW2026" s="1"/>
  <c r="CU2026"/>
  <c r="CT2026"/>
  <c r="CS2026"/>
  <c r="CR2026"/>
  <c r="CQ2026"/>
  <c r="CP2026"/>
  <c r="CO2026"/>
  <c r="CN2026"/>
  <c r="CL2026"/>
  <c r="CM2026" s="1"/>
  <c r="CG2026"/>
  <c r="CF2026"/>
  <c r="CE2026"/>
  <c r="CD2026"/>
  <c r="CC2026"/>
  <c r="CB2026"/>
  <c r="CA2026"/>
  <c r="BZ2026"/>
  <c r="BY2026"/>
  <c r="BW2026"/>
  <c r="BX2026" s="1"/>
  <c r="BV2026"/>
  <c r="BU2026"/>
  <c r="BT2026"/>
  <c r="BS2026"/>
  <c r="BR2026"/>
  <c r="BQ2026"/>
  <c r="BP2026"/>
  <c r="BO2026"/>
  <c r="BN2026"/>
  <c r="BM2026"/>
  <c r="BL2026"/>
  <c r="BJ2026"/>
  <c r="BK2026" s="1"/>
  <c r="J2026"/>
  <c r="I2026"/>
  <c r="H2026"/>
  <c r="G2026"/>
  <c r="F2026"/>
  <c r="A2026"/>
  <c r="DN2025"/>
  <c r="DM2025"/>
  <c r="DL2025"/>
  <c r="DJ2025"/>
  <c r="DK2025" s="1"/>
  <c r="DI2025"/>
  <c r="DH2025"/>
  <c r="DG2025"/>
  <c r="DE2025"/>
  <c r="DF2025" s="1"/>
  <c r="DD2025"/>
  <c r="DC2025"/>
  <c r="DB2025"/>
  <c r="DA2025"/>
  <c r="CZ2025"/>
  <c r="CY2025"/>
  <c r="CX2025"/>
  <c r="CV2025"/>
  <c r="CW2025" s="1"/>
  <c r="CU2025"/>
  <c r="CT2025"/>
  <c r="CS2025"/>
  <c r="CR2025"/>
  <c r="CQ2025"/>
  <c r="CP2025"/>
  <c r="CO2025"/>
  <c r="CN2025"/>
  <c r="CL2025"/>
  <c r="CM2025" s="1"/>
  <c r="CG2025"/>
  <c r="CF2025"/>
  <c r="CE2025"/>
  <c r="CD2025"/>
  <c r="CC2025"/>
  <c r="CB2025"/>
  <c r="CA2025"/>
  <c r="BZ2025"/>
  <c r="BY2025"/>
  <c r="BW2025"/>
  <c r="BX2025" s="1"/>
  <c r="BV2025"/>
  <c r="BU2025"/>
  <c r="BT2025"/>
  <c r="BS2025"/>
  <c r="BR2025"/>
  <c r="BQ2025"/>
  <c r="BP2025"/>
  <c r="BO2025"/>
  <c r="BN2025"/>
  <c r="BM2025"/>
  <c r="BL2025"/>
  <c r="BJ2025"/>
  <c r="BK2025" s="1"/>
  <c r="J2025"/>
  <c r="I2025"/>
  <c r="H2025"/>
  <c r="G2025"/>
  <c r="F2025"/>
  <c r="A2025"/>
  <c r="DN2024"/>
  <c r="DM2024"/>
  <c r="DL2024"/>
  <c r="DJ2024"/>
  <c r="DK2024" s="1"/>
  <c r="DI2024"/>
  <c r="DH2024"/>
  <c r="DG2024"/>
  <c r="DE2024"/>
  <c r="DF2024" s="1"/>
  <c r="DD2024"/>
  <c r="DC2024"/>
  <c r="DB2024"/>
  <c r="DA2024"/>
  <c r="CZ2024"/>
  <c r="CY2024"/>
  <c r="CX2024"/>
  <c r="CV2024"/>
  <c r="CW2024" s="1"/>
  <c r="CU2024"/>
  <c r="CT2024"/>
  <c r="CS2024"/>
  <c r="CR2024"/>
  <c r="CQ2024"/>
  <c r="CP2024"/>
  <c r="CO2024"/>
  <c r="CN2024"/>
  <c r="CL2024"/>
  <c r="CM2024" s="1"/>
  <c r="CG2024"/>
  <c r="CF2024"/>
  <c r="CE2024"/>
  <c r="CD2024"/>
  <c r="CC2024"/>
  <c r="CB2024"/>
  <c r="CA2024"/>
  <c r="BZ2024"/>
  <c r="BY2024"/>
  <c r="BW2024"/>
  <c r="BX2024" s="1"/>
  <c r="BV2024"/>
  <c r="BU2024"/>
  <c r="BT2024"/>
  <c r="BS2024"/>
  <c r="BR2024"/>
  <c r="BQ2024"/>
  <c r="BP2024"/>
  <c r="BO2024"/>
  <c r="BN2024"/>
  <c r="BM2024"/>
  <c r="BL2024"/>
  <c r="BJ2024"/>
  <c r="BK2024" s="1"/>
  <c r="J2024"/>
  <c r="I2024"/>
  <c r="H2024"/>
  <c r="G2024"/>
  <c r="F2024"/>
  <c r="A2024"/>
  <c r="DN2023"/>
  <c r="DM2023"/>
  <c r="DL2023"/>
  <c r="DJ2023"/>
  <c r="DK2023" s="1"/>
  <c r="DI2023"/>
  <c r="DH2023"/>
  <c r="DG2023"/>
  <c r="DE2023"/>
  <c r="DF2023" s="1"/>
  <c r="DD2023"/>
  <c r="DC2023"/>
  <c r="DB2023"/>
  <c r="DA2023"/>
  <c r="CZ2023"/>
  <c r="CY2023"/>
  <c r="CX2023"/>
  <c r="CV2023"/>
  <c r="CW2023" s="1"/>
  <c r="CU2023"/>
  <c r="CT2023"/>
  <c r="CS2023"/>
  <c r="CR2023"/>
  <c r="CQ2023"/>
  <c r="CP2023"/>
  <c r="CO2023"/>
  <c r="CN2023"/>
  <c r="CL2023"/>
  <c r="CM2023" s="1"/>
  <c r="CG2023"/>
  <c r="CF2023"/>
  <c r="CE2023"/>
  <c r="CD2023"/>
  <c r="CC2023"/>
  <c r="CB2023"/>
  <c r="CA2023"/>
  <c r="BZ2023"/>
  <c r="BY2023"/>
  <c r="BW2023"/>
  <c r="BX2023" s="1"/>
  <c r="BV2023"/>
  <c r="BU2023"/>
  <c r="BT2023"/>
  <c r="BS2023"/>
  <c r="BR2023"/>
  <c r="BQ2023"/>
  <c r="BP2023"/>
  <c r="BO2023"/>
  <c r="BN2023"/>
  <c r="BM2023"/>
  <c r="BL2023"/>
  <c r="BJ2023"/>
  <c r="BK2023" s="1"/>
  <c r="J2023"/>
  <c r="I2023"/>
  <c r="H2023"/>
  <c r="G2023"/>
  <c r="F2023"/>
  <c r="A2023"/>
  <c r="DN2022"/>
  <c r="DM2022"/>
  <c r="DL2022"/>
  <c r="DJ2022"/>
  <c r="DK2022" s="1"/>
  <c r="DI2022"/>
  <c r="DH2022"/>
  <c r="DG2022"/>
  <c r="DE2022"/>
  <c r="DF2022" s="1"/>
  <c r="DD2022"/>
  <c r="DC2022"/>
  <c r="DB2022"/>
  <c r="DA2022"/>
  <c r="CZ2022"/>
  <c r="CY2022"/>
  <c r="CX2022"/>
  <c r="CV2022"/>
  <c r="CW2022" s="1"/>
  <c r="CU2022"/>
  <c r="CT2022"/>
  <c r="CS2022"/>
  <c r="CR2022"/>
  <c r="CQ2022"/>
  <c r="CP2022"/>
  <c r="CO2022"/>
  <c r="CN2022"/>
  <c r="CL2022"/>
  <c r="CM2022" s="1"/>
  <c r="CG2022"/>
  <c r="CF2022"/>
  <c r="CE2022"/>
  <c r="CD2022"/>
  <c r="CC2022"/>
  <c r="CB2022"/>
  <c r="CA2022"/>
  <c r="BZ2022"/>
  <c r="BY2022"/>
  <c r="BW2022"/>
  <c r="BX2022" s="1"/>
  <c r="BV2022"/>
  <c r="BU2022"/>
  <c r="BT2022"/>
  <c r="BS2022"/>
  <c r="BR2022"/>
  <c r="BQ2022"/>
  <c r="BP2022"/>
  <c r="BO2022"/>
  <c r="BN2022"/>
  <c r="BM2022"/>
  <c r="BL2022"/>
  <c r="BJ2022"/>
  <c r="BK2022" s="1"/>
  <c r="J2022"/>
  <c r="I2022"/>
  <c r="H2022"/>
  <c r="G2022"/>
  <c r="F2022"/>
  <c r="A2022"/>
  <c r="DN2021"/>
  <c r="DM2021"/>
  <c r="DL2021"/>
  <c r="DJ2021"/>
  <c r="DK2021" s="1"/>
  <c r="DI2021"/>
  <c r="DH2021"/>
  <c r="DG2021"/>
  <c r="DE2021"/>
  <c r="DF2021" s="1"/>
  <c r="DD2021"/>
  <c r="DC2021"/>
  <c r="DB2021"/>
  <c r="DA2021"/>
  <c r="CZ2021"/>
  <c r="CY2021"/>
  <c r="CX2021"/>
  <c r="CV2021"/>
  <c r="CW2021" s="1"/>
  <c r="CU2021"/>
  <c r="CT2021"/>
  <c r="CS2021"/>
  <c r="CR2021"/>
  <c r="CQ2021"/>
  <c r="CP2021"/>
  <c r="CO2021"/>
  <c r="CN2021"/>
  <c r="CL2021"/>
  <c r="CM2021" s="1"/>
  <c r="CG2021"/>
  <c r="CF2021"/>
  <c r="CE2021"/>
  <c r="CD2021"/>
  <c r="CC2021"/>
  <c r="CB2021"/>
  <c r="CA2021"/>
  <c r="BZ2021"/>
  <c r="BY2021"/>
  <c r="BW2021"/>
  <c r="BX2021" s="1"/>
  <c r="BV2021"/>
  <c r="BU2021"/>
  <c r="BT2021"/>
  <c r="BS2021"/>
  <c r="BR2021"/>
  <c r="BQ2021"/>
  <c r="BP2021"/>
  <c r="BO2021"/>
  <c r="BN2021"/>
  <c r="BM2021"/>
  <c r="BL2021"/>
  <c r="BJ2021"/>
  <c r="BK2021" s="1"/>
  <c r="J2021"/>
  <c r="I2021"/>
  <c r="H2021"/>
  <c r="G2021"/>
  <c r="F2021"/>
  <c r="A2021"/>
  <c r="DN2020"/>
  <c r="DM2020"/>
  <c r="DL2020"/>
  <c r="DJ2020"/>
  <c r="DK2020" s="1"/>
  <c r="DI2020"/>
  <c r="DH2020"/>
  <c r="DG2020"/>
  <c r="DE2020"/>
  <c r="DF2020" s="1"/>
  <c r="DD2020"/>
  <c r="DC2020"/>
  <c r="DB2020"/>
  <c r="DA2020"/>
  <c r="CZ2020"/>
  <c r="CY2020"/>
  <c r="CX2020"/>
  <c r="CV2020"/>
  <c r="CW2020" s="1"/>
  <c r="CU2020"/>
  <c r="CT2020"/>
  <c r="CS2020"/>
  <c r="CR2020"/>
  <c r="CQ2020"/>
  <c r="CP2020"/>
  <c r="CO2020"/>
  <c r="CN2020"/>
  <c r="CL2020"/>
  <c r="CM2020" s="1"/>
  <c r="CG2020"/>
  <c r="CF2020"/>
  <c r="CE2020"/>
  <c r="CD2020"/>
  <c r="CC2020"/>
  <c r="CB2020"/>
  <c r="CA2020"/>
  <c r="BZ2020"/>
  <c r="BY2020"/>
  <c r="BW2020"/>
  <c r="BX2020" s="1"/>
  <c r="BV2020"/>
  <c r="BU2020"/>
  <c r="BT2020"/>
  <c r="BS2020"/>
  <c r="BR2020"/>
  <c r="BQ2020"/>
  <c r="BP2020"/>
  <c r="BO2020"/>
  <c r="BN2020"/>
  <c r="BM2020"/>
  <c r="BL2020"/>
  <c r="BJ2020"/>
  <c r="BK2020" s="1"/>
  <c r="J2020"/>
  <c r="I2020"/>
  <c r="H2020"/>
  <c r="G2020"/>
  <c r="F2020"/>
  <c r="A2020"/>
  <c r="DN2019"/>
  <c r="DM2019"/>
  <c r="DL2019"/>
  <c r="DJ2019"/>
  <c r="DK2019" s="1"/>
  <c r="DI2019"/>
  <c r="DH2019"/>
  <c r="DG2019"/>
  <c r="DE2019"/>
  <c r="DF2019" s="1"/>
  <c r="DD2019"/>
  <c r="DC2019"/>
  <c r="DB2019"/>
  <c r="DA2019"/>
  <c r="CZ2019"/>
  <c r="CY2019"/>
  <c r="CX2019"/>
  <c r="CV2019"/>
  <c r="CW2019" s="1"/>
  <c r="CU2019"/>
  <c r="CT2019"/>
  <c r="CS2019"/>
  <c r="CR2019"/>
  <c r="CQ2019"/>
  <c r="CP2019"/>
  <c r="CO2019"/>
  <c r="CN2019"/>
  <c r="CL2019"/>
  <c r="CM2019" s="1"/>
  <c r="CG2019"/>
  <c r="CF2019"/>
  <c r="CE2019"/>
  <c r="CD2019"/>
  <c r="CC2019"/>
  <c r="CB2019"/>
  <c r="CA2019"/>
  <c r="BZ2019"/>
  <c r="BY2019"/>
  <c r="BW2019"/>
  <c r="BX2019" s="1"/>
  <c r="BV2019"/>
  <c r="BU2019"/>
  <c r="BT2019"/>
  <c r="BS2019"/>
  <c r="BR2019"/>
  <c r="BQ2019"/>
  <c r="BP2019"/>
  <c r="BO2019"/>
  <c r="BN2019"/>
  <c r="BM2019"/>
  <c r="BL2019"/>
  <c r="BJ2019"/>
  <c r="BK2019" s="1"/>
  <c r="J2019"/>
  <c r="I2019"/>
  <c r="H2019"/>
  <c r="G2019"/>
  <c r="F2019"/>
  <c r="A2019"/>
  <c r="DN2018"/>
  <c r="DM2018"/>
  <c r="DL2018"/>
  <c r="DJ2018"/>
  <c r="DK2018" s="1"/>
  <c r="DI2018"/>
  <c r="DH2018"/>
  <c r="DG2018"/>
  <c r="DE2018"/>
  <c r="DF2018" s="1"/>
  <c r="DD2018"/>
  <c r="DC2018"/>
  <c r="DB2018"/>
  <c r="DA2018"/>
  <c r="CZ2018"/>
  <c r="CY2018"/>
  <c r="CX2018"/>
  <c r="CV2018"/>
  <c r="CW2018" s="1"/>
  <c r="CU2018"/>
  <c r="CT2018"/>
  <c r="CS2018"/>
  <c r="CR2018"/>
  <c r="CQ2018"/>
  <c r="CP2018"/>
  <c r="CO2018"/>
  <c r="CN2018"/>
  <c r="CL2018"/>
  <c r="CM2018" s="1"/>
  <c r="CG2018"/>
  <c r="CF2018"/>
  <c r="CE2018"/>
  <c r="CD2018"/>
  <c r="CC2018"/>
  <c r="CB2018"/>
  <c r="CA2018"/>
  <c r="BZ2018"/>
  <c r="BY2018"/>
  <c r="BW2018"/>
  <c r="BX2018" s="1"/>
  <c r="BV2018"/>
  <c r="BU2018"/>
  <c r="BT2018"/>
  <c r="BS2018"/>
  <c r="BR2018"/>
  <c r="BQ2018"/>
  <c r="BP2018"/>
  <c r="BO2018"/>
  <c r="BN2018"/>
  <c r="BM2018"/>
  <c r="BL2018"/>
  <c r="BJ2018"/>
  <c r="BK2018" s="1"/>
  <c r="J2018"/>
  <c r="I2018"/>
  <c r="H2018"/>
  <c r="G2018"/>
  <c r="F2018"/>
  <c r="A2018"/>
  <c r="DN2017"/>
  <c r="DM2017"/>
  <c r="DL2017"/>
  <c r="DJ2017"/>
  <c r="DK2017" s="1"/>
  <c r="DI2017"/>
  <c r="DH2017"/>
  <c r="DG2017"/>
  <c r="DE2017"/>
  <c r="DF2017" s="1"/>
  <c r="DD2017"/>
  <c r="DC2017"/>
  <c r="DB2017"/>
  <c r="DA2017"/>
  <c r="CZ2017"/>
  <c r="CY2017"/>
  <c r="CX2017"/>
  <c r="CV2017"/>
  <c r="CW2017" s="1"/>
  <c r="CU2017"/>
  <c r="CT2017"/>
  <c r="CS2017"/>
  <c r="CR2017"/>
  <c r="CQ2017"/>
  <c r="CP2017"/>
  <c r="CO2017"/>
  <c r="CN2017"/>
  <c r="CL2017"/>
  <c r="CM2017" s="1"/>
  <c r="CG2017"/>
  <c r="CF2017"/>
  <c r="CE2017"/>
  <c r="CD2017"/>
  <c r="CC2017"/>
  <c r="CB2017"/>
  <c r="CA2017"/>
  <c r="BZ2017"/>
  <c r="BY2017"/>
  <c r="BW2017"/>
  <c r="BX2017" s="1"/>
  <c r="BV2017"/>
  <c r="BU2017"/>
  <c r="BT2017"/>
  <c r="BS2017"/>
  <c r="BR2017"/>
  <c r="BQ2017"/>
  <c r="BP2017"/>
  <c r="BO2017"/>
  <c r="BN2017"/>
  <c r="BM2017"/>
  <c r="BL2017"/>
  <c r="BJ2017"/>
  <c r="BK2017" s="1"/>
  <c r="J2017"/>
  <c r="I2017"/>
  <c r="H2017"/>
  <c r="G2017"/>
  <c r="F2017"/>
  <c r="A2017"/>
  <c r="DN2016"/>
  <c r="DM2016"/>
  <c r="DL2016"/>
  <c r="DJ2016"/>
  <c r="DK2016" s="1"/>
  <c r="DI2016"/>
  <c r="DH2016"/>
  <c r="DG2016"/>
  <c r="DE2016"/>
  <c r="DF2016" s="1"/>
  <c r="DD2016"/>
  <c r="DC2016"/>
  <c r="DB2016"/>
  <c r="DA2016"/>
  <c r="CZ2016"/>
  <c r="CY2016"/>
  <c r="CX2016"/>
  <c r="CV2016"/>
  <c r="CW2016" s="1"/>
  <c r="CU2016"/>
  <c r="CT2016"/>
  <c r="CS2016"/>
  <c r="CR2016"/>
  <c r="CQ2016"/>
  <c r="CP2016"/>
  <c r="CO2016"/>
  <c r="CN2016"/>
  <c r="CL2016"/>
  <c r="CM2016" s="1"/>
  <c r="CG2016"/>
  <c r="CF2016"/>
  <c r="CE2016"/>
  <c r="CD2016"/>
  <c r="CC2016"/>
  <c r="CB2016"/>
  <c r="CA2016"/>
  <c r="BZ2016"/>
  <c r="BY2016"/>
  <c r="BW2016"/>
  <c r="BX2016" s="1"/>
  <c r="BV2016"/>
  <c r="BU2016"/>
  <c r="BT2016"/>
  <c r="BS2016"/>
  <c r="BR2016"/>
  <c r="BQ2016"/>
  <c r="BP2016"/>
  <c r="BO2016"/>
  <c r="BN2016"/>
  <c r="BM2016"/>
  <c r="BL2016"/>
  <c r="BJ2016"/>
  <c r="BK2016" s="1"/>
  <c r="J2016"/>
  <c r="I2016"/>
  <c r="H2016"/>
  <c r="G2016"/>
  <c r="F2016"/>
  <c r="A2016"/>
  <c r="DN2015"/>
  <c r="DM2015"/>
  <c r="DL2015"/>
  <c r="DJ2015"/>
  <c r="DK2015" s="1"/>
  <c r="DI2015"/>
  <c r="DH2015"/>
  <c r="DG2015"/>
  <c r="DE2015"/>
  <c r="DF2015" s="1"/>
  <c r="DD2015"/>
  <c r="DC2015"/>
  <c r="DB2015"/>
  <c r="DA2015"/>
  <c r="CZ2015"/>
  <c r="CY2015"/>
  <c r="CX2015"/>
  <c r="CV2015"/>
  <c r="CW2015" s="1"/>
  <c r="CU2015"/>
  <c r="CT2015"/>
  <c r="CS2015"/>
  <c r="CR2015"/>
  <c r="CQ2015"/>
  <c r="CP2015"/>
  <c r="CO2015"/>
  <c r="CN2015"/>
  <c r="CL2015"/>
  <c r="CM2015" s="1"/>
  <c r="CG2015"/>
  <c r="CF2015"/>
  <c r="CE2015"/>
  <c r="CD2015"/>
  <c r="CC2015"/>
  <c r="CB2015"/>
  <c r="CA2015"/>
  <c r="BZ2015"/>
  <c r="BY2015"/>
  <c r="BW2015"/>
  <c r="BX2015" s="1"/>
  <c r="BV2015"/>
  <c r="BU2015"/>
  <c r="BT2015"/>
  <c r="BS2015"/>
  <c r="BR2015"/>
  <c r="BQ2015"/>
  <c r="BP2015"/>
  <c r="BO2015"/>
  <c r="BN2015"/>
  <c r="BM2015"/>
  <c r="BL2015"/>
  <c r="BJ2015"/>
  <c r="BK2015" s="1"/>
  <c r="J2015"/>
  <c r="I2015"/>
  <c r="H2015"/>
  <c r="G2015"/>
  <c r="F2015"/>
  <c r="A2015"/>
  <c r="DN2014"/>
  <c r="DM2014"/>
  <c r="DL2014"/>
  <c r="DJ2014"/>
  <c r="DK2014" s="1"/>
  <c r="DI2014"/>
  <c r="DH2014"/>
  <c r="DG2014"/>
  <c r="DE2014"/>
  <c r="DF2014" s="1"/>
  <c r="DD2014"/>
  <c r="DC2014"/>
  <c r="DB2014"/>
  <c r="DA2014"/>
  <c r="CZ2014"/>
  <c r="CY2014"/>
  <c r="CX2014"/>
  <c r="CV2014"/>
  <c r="CW2014" s="1"/>
  <c r="CU2014"/>
  <c r="CT2014"/>
  <c r="CS2014"/>
  <c r="CR2014"/>
  <c r="CQ2014"/>
  <c r="CP2014"/>
  <c r="CO2014"/>
  <c r="CN2014"/>
  <c r="CL2014"/>
  <c r="CM2014" s="1"/>
  <c r="CG2014"/>
  <c r="CF2014"/>
  <c r="CE2014"/>
  <c r="CD2014"/>
  <c r="CC2014"/>
  <c r="CB2014"/>
  <c r="CA2014"/>
  <c r="BZ2014"/>
  <c r="BY2014"/>
  <c r="BW2014"/>
  <c r="BX2014" s="1"/>
  <c r="BV2014"/>
  <c r="BU2014"/>
  <c r="BT2014"/>
  <c r="BS2014"/>
  <c r="BR2014"/>
  <c r="BQ2014"/>
  <c r="BP2014"/>
  <c r="BO2014"/>
  <c r="BN2014"/>
  <c r="BM2014"/>
  <c r="BL2014"/>
  <c r="BJ2014"/>
  <c r="BK2014" s="1"/>
  <c r="J2014"/>
  <c r="I2014"/>
  <c r="H2014"/>
  <c r="G2014"/>
  <c r="F2014"/>
  <c r="A2014"/>
  <c r="DN2013"/>
  <c r="DM2013"/>
  <c r="DL2013"/>
  <c r="DJ2013"/>
  <c r="DK2013" s="1"/>
  <c r="DI2013"/>
  <c r="DH2013"/>
  <c r="DG2013"/>
  <c r="DE2013"/>
  <c r="DF2013" s="1"/>
  <c r="DD2013"/>
  <c r="DC2013"/>
  <c r="DB2013"/>
  <c r="DA2013"/>
  <c r="CZ2013"/>
  <c r="CY2013"/>
  <c r="CX2013"/>
  <c r="CV2013"/>
  <c r="CW2013" s="1"/>
  <c r="CU2013"/>
  <c r="CT2013"/>
  <c r="CS2013"/>
  <c r="CR2013"/>
  <c r="CQ2013"/>
  <c r="CP2013"/>
  <c r="CO2013"/>
  <c r="CN2013"/>
  <c r="CL2013"/>
  <c r="CM2013" s="1"/>
  <c r="CG2013"/>
  <c r="CF2013"/>
  <c r="CE2013"/>
  <c r="CD2013"/>
  <c r="CC2013"/>
  <c r="CB2013"/>
  <c r="CA2013"/>
  <c r="BZ2013"/>
  <c r="BY2013"/>
  <c r="BW2013"/>
  <c r="BX2013" s="1"/>
  <c r="BV2013"/>
  <c r="BU2013"/>
  <c r="BT2013"/>
  <c r="BS2013"/>
  <c r="BR2013"/>
  <c r="BQ2013"/>
  <c r="BP2013"/>
  <c r="BO2013"/>
  <c r="BN2013"/>
  <c r="BM2013"/>
  <c r="BL2013"/>
  <c r="BJ2013"/>
  <c r="BK2013" s="1"/>
  <c r="J2013"/>
  <c r="I2013"/>
  <c r="H2013"/>
  <c r="G2013"/>
  <c r="F2013"/>
  <c r="A2013"/>
  <c r="DN2012"/>
  <c r="DM2012"/>
  <c r="DL2012"/>
  <c r="DJ2012"/>
  <c r="DK2012" s="1"/>
  <c r="DI2012"/>
  <c r="DH2012"/>
  <c r="DG2012"/>
  <c r="DE2012"/>
  <c r="DF2012" s="1"/>
  <c r="DD2012"/>
  <c r="DC2012"/>
  <c r="DB2012"/>
  <c r="DA2012"/>
  <c r="CZ2012"/>
  <c r="CY2012"/>
  <c r="CX2012"/>
  <c r="CV2012"/>
  <c r="CW2012" s="1"/>
  <c r="CU2012"/>
  <c r="CT2012"/>
  <c r="CS2012"/>
  <c r="CR2012"/>
  <c r="CQ2012"/>
  <c r="CP2012"/>
  <c r="CO2012"/>
  <c r="CN2012"/>
  <c r="CL2012"/>
  <c r="CM2012" s="1"/>
  <c r="CG2012"/>
  <c r="CF2012"/>
  <c r="CE2012"/>
  <c r="CD2012"/>
  <c r="CC2012"/>
  <c r="CB2012"/>
  <c r="CA2012"/>
  <c r="BZ2012"/>
  <c r="BY2012"/>
  <c r="BW2012"/>
  <c r="BX2012" s="1"/>
  <c r="BV2012"/>
  <c r="BU2012"/>
  <c r="BT2012"/>
  <c r="BS2012"/>
  <c r="BR2012"/>
  <c r="BQ2012"/>
  <c r="BP2012"/>
  <c r="BO2012"/>
  <c r="BN2012"/>
  <c r="BM2012"/>
  <c r="BL2012"/>
  <c r="BJ2012"/>
  <c r="BK2012" s="1"/>
  <c r="J2012"/>
  <c r="I2012"/>
  <c r="H2012"/>
  <c r="G2012"/>
  <c r="F2012"/>
  <c r="A2012"/>
  <c r="DN2011"/>
  <c r="DM2011"/>
  <c r="DL2011"/>
  <c r="DJ2011"/>
  <c r="DK2011" s="1"/>
  <c r="DI2011"/>
  <c r="DH2011"/>
  <c r="DG2011"/>
  <c r="DE2011"/>
  <c r="DF2011" s="1"/>
  <c r="DD2011"/>
  <c r="DC2011"/>
  <c r="DB2011"/>
  <c r="DA2011"/>
  <c r="CZ2011"/>
  <c r="CY2011"/>
  <c r="CX2011"/>
  <c r="CV2011"/>
  <c r="CW2011" s="1"/>
  <c r="CU2011"/>
  <c r="CT2011"/>
  <c r="CS2011"/>
  <c r="CR2011"/>
  <c r="CQ2011"/>
  <c r="CP2011"/>
  <c r="CO2011"/>
  <c r="CN2011"/>
  <c r="CL2011"/>
  <c r="CM2011" s="1"/>
  <c r="CG2011"/>
  <c r="CF2011"/>
  <c r="CE2011"/>
  <c r="CD2011"/>
  <c r="CC2011"/>
  <c r="CB2011"/>
  <c r="CA2011"/>
  <c r="BZ2011"/>
  <c r="BY2011"/>
  <c r="BW2011"/>
  <c r="BX2011" s="1"/>
  <c r="BV2011"/>
  <c r="BU2011"/>
  <c r="BT2011"/>
  <c r="BS2011"/>
  <c r="BR2011"/>
  <c r="BQ2011"/>
  <c r="BP2011"/>
  <c r="BO2011"/>
  <c r="BN2011"/>
  <c r="BM2011"/>
  <c r="BL2011"/>
  <c r="BJ2011"/>
  <c r="BK2011" s="1"/>
  <c r="J2011"/>
  <c r="I2011"/>
  <c r="H2011"/>
  <c r="G2011"/>
  <c r="F2011"/>
  <c r="A2011"/>
  <c r="DN2010"/>
  <c r="DM2010"/>
  <c r="DL2010"/>
  <c r="DJ2010"/>
  <c r="DK2010" s="1"/>
  <c r="DI2010"/>
  <c r="DH2010"/>
  <c r="DG2010"/>
  <c r="DE2010"/>
  <c r="DF2010" s="1"/>
  <c r="DD2010"/>
  <c r="DC2010"/>
  <c r="DB2010"/>
  <c r="DA2010"/>
  <c r="CZ2010"/>
  <c r="CY2010"/>
  <c r="CX2010"/>
  <c r="CV2010"/>
  <c r="CW2010" s="1"/>
  <c r="CU2010"/>
  <c r="CT2010"/>
  <c r="CS2010"/>
  <c r="CR2010"/>
  <c r="CQ2010"/>
  <c r="CP2010"/>
  <c r="CO2010"/>
  <c r="CN2010"/>
  <c r="CL2010"/>
  <c r="CM2010" s="1"/>
  <c r="CG2010"/>
  <c r="CF2010"/>
  <c r="CE2010"/>
  <c r="CD2010"/>
  <c r="CC2010"/>
  <c r="CB2010"/>
  <c r="CA2010"/>
  <c r="BZ2010"/>
  <c r="BY2010"/>
  <c r="BW2010"/>
  <c r="BX2010" s="1"/>
  <c r="BV2010"/>
  <c r="BU2010"/>
  <c r="BT2010"/>
  <c r="BS2010"/>
  <c r="BR2010"/>
  <c r="BQ2010"/>
  <c r="BP2010"/>
  <c r="BO2010"/>
  <c r="BN2010"/>
  <c r="BM2010"/>
  <c r="BL2010"/>
  <c r="BJ2010"/>
  <c r="BK2010" s="1"/>
  <c r="J2010"/>
  <c r="I2010"/>
  <c r="H2010"/>
  <c r="G2010"/>
  <c r="F2010"/>
  <c r="A2010"/>
  <c r="DN2009"/>
  <c r="DM2009"/>
  <c r="DL2009"/>
  <c r="DJ2009"/>
  <c r="DK2009" s="1"/>
  <c r="DI2009"/>
  <c r="DH2009"/>
  <c r="DG2009"/>
  <c r="DE2009"/>
  <c r="DF2009" s="1"/>
  <c r="DD2009"/>
  <c r="DC2009"/>
  <c r="DB2009"/>
  <c r="DA2009"/>
  <c r="CZ2009"/>
  <c r="CY2009"/>
  <c r="CX2009"/>
  <c r="CV2009"/>
  <c r="CW2009" s="1"/>
  <c r="CU2009"/>
  <c r="CT2009"/>
  <c r="CS2009"/>
  <c r="CR2009"/>
  <c r="CQ2009"/>
  <c r="CP2009"/>
  <c r="CO2009"/>
  <c r="CN2009"/>
  <c r="CL2009"/>
  <c r="CM2009" s="1"/>
  <c r="CG2009"/>
  <c r="CF2009"/>
  <c r="CE2009"/>
  <c r="CD2009"/>
  <c r="CC2009"/>
  <c r="CB2009"/>
  <c r="CA2009"/>
  <c r="BZ2009"/>
  <c r="BY2009"/>
  <c r="BW2009"/>
  <c r="BX2009" s="1"/>
  <c r="BV2009"/>
  <c r="BU2009"/>
  <c r="BT2009"/>
  <c r="BS2009"/>
  <c r="BR2009"/>
  <c r="BQ2009"/>
  <c r="BP2009"/>
  <c r="BO2009"/>
  <c r="BN2009"/>
  <c r="BM2009"/>
  <c r="BL2009"/>
  <c r="BJ2009"/>
  <c r="BK2009" s="1"/>
  <c r="J2009"/>
  <c r="I2009"/>
  <c r="H2009"/>
  <c r="G2009"/>
  <c r="F2009"/>
  <c r="A2009"/>
  <c r="DN2008"/>
  <c r="DM2008"/>
  <c r="DL2008"/>
  <c r="DJ2008"/>
  <c r="DK2008" s="1"/>
  <c r="DI2008"/>
  <c r="DH2008"/>
  <c r="DG2008"/>
  <c r="DE2008"/>
  <c r="DF2008" s="1"/>
  <c r="DD2008"/>
  <c r="DC2008"/>
  <c r="DB2008"/>
  <c r="DA2008"/>
  <c r="CZ2008"/>
  <c r="CY2008"/>
  <c r="CX2008"/>
  <c r="CV2008"/>
  <c r="CW2008" s="1"/>
  <c r="CU2008"/>
  <c r="CT2008"/>
  <c r="CS2008"/>
  <c r="CR2008"/>
  <c r="CQ2008"/>
  <c r="CP2008"/>
  <c r="CO2008"/>
  <c r="CN2008"/>
  <c r="CL2008"/>
  <c r="CM2008" s="1"/>
  <c r="CG2008"/>
  <c r="CF2008"/>
  <c r="CE2008"/>
  <c r="CD2008"/>
  <c r="CC2008"/>
  <c r="CB2008"/>
  <c r="CA2008"/>
  <c r="BZ2008"/>
  <c r="BY2008"/>
  <c r="BW2008"/>
  <c r="BX2008" s="1"/>
  <c r="BV2008"/>
  <c r="BU2008"/>
  <c r="BT2008"/>
  <c r="BS2008"/>
  <c r="BR2008"/>
  <c r="BQ2008"/>
  <c r="BP2008"/>
  <c r="BO2008"/>
  <c r="BN2008"/>
  <c r="BM2008"/>
  <c r="BL2008"/>
  <c r="BJ2008"/>
  <c r="BK2008" s="1"/>
  <c r="J2008"/>
  <c r="I2008"/>
  <c r="H2008"/>
  <c r="G2008"/>
  <c r="F2008"/>
  <c r="A2008"/>
  <c r="DN2007"/>
  <c r="DM2007"/>
  <c r="DL2007"/>
  <c r="DJ2007"/>
  <c r="DK2007" s="1"/>
  <c r="DI2007"/>
  <c r="DH2007"/>
  <c r="DG2007"/>
  <c r="DE2007"/>
  <c r="DF2007" s="1"/>
  <c r="DD2007"/>
  <c r="DC2007"/>
  <c r="DB2007"/>
  <c r="DA2007"/>
  <c r="CZ2007"/>
  <c r="CY2007"/>
  <c r="CX2007"/>
  <c r="CV2007"/>
  <c r="CW2007" s="1"/>
  <c r="CU2007"/>
  <c r="CT2007"/>
  <c r="CS2007"/>
  <c r="CR2007"/>
  <c r="CQ2007"/>
  <c r="CP2007"/>
  <c r="CO2007"/>
  <c r="CN2007"/>
  <c r="CL2007"/>
  <c r="CM2007" s="1"/>
  <c r="CG2007"/>
  <c r="CF2007"/>
  <c r="CE2007"/>
  <c r="CD2007"/>
  <c r="CC2007"/>
  <c r="CB2007"/>
  <c r="CA2007"/>
  <c r="BZ2007"/>
  <c r="BY2007"/>
  <c r="BW2007"/>
  <c r="BX2007" s="1"/>
  <c r="BV2007"/>
  <c r="BU2007"/>
  <c r="BT2007"/>
  <c r="BS2007"/>
  <c r="BR2007"/>
  <c r="BQ2007"/>
  <c r="BP2007"/>
  <c r="BO2007"/>
  <c r="BN2007"/>
  <c r="BM2007"/>
  <c r="BL2007"/>
  <c r="BJ2007"/>
  <c r="BK2007" s="1"/>
  <c r="J2007"/>
  <c r="I2007"/>
  <c r="H2007"/>
  <c r="G2007"/>
  <c r="F2007"/>
  <c r="A2007"/>
  <c r="DN2006"/>
  <c r="DM2006"/>
  <c r="DL2006"/>
  <c r="DJ2006"/>
  <c r="DK2006" s="1"/>
  <c r="DI2006"/>
  <c r="DH2006"/>
  <c r="DG2006"/>
  <c r="DE2006"/>
  <c r="DF2006" s="1"/>
  <c r="DD2006"/>
  <c r="DC2006"/>
  <c r="DB2006"/>
  <c r="DA2006"/>
  <c r="CZ2006"/>
  <c r="CY2006"/>
  <c r="CX2006"/>
  <c r="CV2006"/>
  <c r="CW2006" s="1"/>
  <c r="CU2006"/>
  <c r="CT2006"/>
  <c r="CS2006"/>
  <c r="CR2006"/>
  <c r="CQ2006"/>
  <c r="CP2006"/>
  <c r="CO2006"/>
  <c r="CN2006"/>
  <c r="CL2006"/>
  <c r="CM2006" s="1"/>
  <c r="CG2006"/>
  <c r="CF2006"/>
  <c r="CE2006"/>
  <c r="CD2006"/>
  <c r="CC2006"/>
  <c r="CB2006"/>
  <c r="CA2006"/>
  <c r="BZ2006"/>
  <c r="BY2006"/>
  <c r="BW2006"/>
  <c r="BX2006" s="1"/>
  <c r="BV2006"/>
  <c r="BU2006"/>
  <c r="BT2006"/>
  <c r="BS2006"/>
  <c r="BR2006"/>
  <c r="BQ2006"/>
  <c r="BP2006"/>
  <c r="BO2006"/>
  <c r="BN2006"/>
  <c r="BM2006"/>
  <c r="BL2006"/>
  <c r="BJ2006"/>
  <c r="BK2006" s="1"/>
  <c r="J2006"/>
  <c r="I2006"/>
  <c r="H2006"/>
  <c r="G2006"/>
  <c r="F2006"/>
  <c r="A2006"/>
  <c r="DN2005"/>
  <c r="DM2005"/>
  <c r="DL2005"/>
  <c r="DJ2005"/>
  <c r="DK2005" s="1"/>
  <c r="DI2005"/>
  <c r="DH2005"/>
  <c r="DG2005"/>
  <c r="DE2005"/>
  <c r="DF2005" s="1"/>
  <c r="DD2005"/>
  <c r="DC2005"/>
  <c r="DB2005"/>
  <c r="DA2005"/>
  <c r="CZ2005"/>
  <c r="CY2005"/>
  <c r="CX2005"/>
  <c r="CV2005"/>
  <c r="CW2005" s="1"/>
  <c r="CU2005"/>
  <c r="CT2005"/>
  <c r="CS2005"/>
  <c r="CR2005"/>
  <c r="CQ2005"/>
  <c r="CP2005"/>
  <c r="CO2005"/>
  <c r="CN2005"/>
  <c r="CL2005"/>
  <c r="CM2005" s="1"/>
  <c r="CG2005"/>
  <c r="CF2005"/>
  <c r="CE2005"/>
  <c r="CD2005"/>
  <c r="CC2005"/>
  <c r="CB2005"/>
  <c r="CA2005"/>
  <c r="BZ2005"/>
  <c r="BY2005"/>
  <c r="BW2005"/>
  <c r="BX2005" s="1"/>
  <c r="BV2005"/>
  <c r="BU2005"/>
  <c r="BT2005"/>
  <c r="BS2005"/>
  <c r="BR2005"/>
  <c r="BQ2005"/>
  <c r="BP2005"/>
  <c r="BO2005"/>
  <c r="BN2005"/>
  <c r="BM2005"/>
  <c r="BL2005"/>
  <c r="BJ2005"/>
  <c r="BK2005" s="1"/>
  <c r="J2005"/>
  <c r="I2005"/>
  <c r="H2005"/>
  <c r="G2005"/>
  <c r="F2005"/>
  <c r="A2005"/>
  <c r="DN2004"/>
  <c r="DM2004"/>
  <c r="DL2004"/>
  <c r="DJ2004"/>
  <c r="DK2004" s="1"/>
  <c r="DI2004"/>
  <c r="DH2004"/>
  <c r="DG2004"/>
  <c r="DE2004"/>
  <c r="DF2004" s="1"/>
  <c r="DD2004"/>
  <c r="DC2004"/>
  <c r="DB2004"/>
  <c r="DA2004"/>
  <c r="CZ2004"/>
  <c r="CY2004"/>
  <c r="CX2004"/>
  <c r="CV2004"/>
  <c r="CW2004" s="1"/>
  <c r="CU2004"/>
  <c r="CT2004"/>
  <c r="CS2004"/>
  <c r="CR2004"/>
  <c r="CQ2004"/>
  <c r="CP2004"/>
  <c r="CO2004"/>
  <c r="CN2004"/>
  <c r="CL2004"/>
  <c r="CM2004" s="1"/>
  <c r="CG2004"/>
  <c r="CF2004"/>
  <c r="CE2004"/>
  <c r="CD2004"/>
  <c r="CC2004"/>
  <c r="CB2004"/>
  <c r="CA2004"/>
  <c r="BZ2004"/>
  <c r="BY2004"/>
  <c r="BW2004"/>
  <c r="BX2004" s="1"/>
  <c r="BV2004"/>
  <c r="BU2004"/>
  <c r="BT2004"/>
  <c r="BS2004"/>
  <c r="BR2004"/>
  <c r="BQ2004"/>
  <c r="BP2004"/>
  <c r="BO2004"/>
  <c r="BN2004"/>
  <c r="BM2004"/>
  <c r="BL2004"/>
  <c r="BJ2004"/>
  <c r="BK2004" s="1"/>
  <c r="J2004"/>
  <c r="I2004"/>
  <c r="H2004"/>
  <c r="G2004"/>
  <c r="F2004"/>
  <c r="A2004"/>
  <c r="DN2003"/>
  <c r="DM2003"/>
  <c r="DL2003"/>
  <c r="DJ2003"/>
  <c r="DK2003" s="1"/>
  <c r="DI2003"/>
  <c r="DH2003"/>
  <c r="DG2003"/>
  <c r="DE2003"/>
  <c r="DF2003" s="1"/>
  <c r="DD2003"/>
  <c r="DC2003"/>
  <c r="DB2003"/>
  <c r="DA2003"/>
  <c r="CZ2003"/>
  <c r="CY2003"/>
  <c r="CX2003"/>
  <c r="CV2003"/>
  <c r="CW2003" s="1"/>
  <c r="CU2003"/>
  <c r="CT2003"/>
  <c r="CS2003"/>
  <c r="CR2003"/>
  <c r="CQ2003"/>
  <c r="CP2003"/>
  <c r="CO2003"/>
  <c r="CN2003"/>
  <c r="CL2003"/>
  <c r="CM2003" s="1"/>
  <c r="CG2003"/>
  <c r="CF2003"/>
  <c r="CE2003"/>
  <c r="CD2003"/>
  <c r="CC2003"/>
  <c r="CB2003"/>
  <c r="CA2003"/>
  <c r="BZ2003"/>
  <c r="BY2003"/>
  <c r="BW2003"/>
  <c r="BX2003" s="1"/>
  <c r="BV2003"/>
  <c r="BU2003"/>
  <c r="BT2003"/>
  <c r="BS2003"/>
  <c r="BR2003"/>
  <c r="BQ2003"/>
  <c r="BP2003"/>
  <c r="BO2003"/>
  <c r="BN2003"/>
  <c r="BM2003"/>
  <c r="BL2003"/>
  <c r="BJ2003"/>
  <c r="BK2003" s="1"/>
  <c r="J2003"/>
  <c r="I2003"/>
  <c r="H2003"/>
  <c r="G2003"/>
  <c r="F2003"/>
  <c r="A2003"/>
  <c r="DN2002"/>
  <c r="DM2002"/>
  <c r="DL2002"/>
  <c r="DJ2002"/>
  <c r="DK2002" s="1"/>
  <c r="DI2002"/>
  <c r="DH2002"/>
  <c r="DG2002"/>
  <c r="DE2002"/>
  <c r="DF2002" s="1"/>
  <c r="DD2002"/>
  <c r="DC2002"/>
  <c r="DB2002"/>
  <c r="DA2002"/>
  <c r="CZ2002"/>
  <c r="CY2002"/>
  <c r="CX2002"/>
  <c r="CV2002"/>
  <c r="CW2002" s="1"/>
  <c r="CU2002"/>
  <c r="CT2002"/>
  <c r="CS2002"/>
  <c r="CR2002"/>
  <c r="CQ2002"/>
  <c r="CP2002"/>
  <c r="CO2002"/>
  <c r="CN2002"/>
  <c r="CL2002"/>
  <c r="CM2002" s="1"/>
  <c r="CG2002"/>
  <c r="CF2002"/>
  <c r="CE2002"/>
  <c r="CD2002"/>
  <c r="CC2002"/>
  <c r="CB2002"/>
  <c r="CA2002"/>
  <c r="BZ2002"/>
  <c r="BY2002"/>
  <c r="BW2002"/>
  <c r="BX2002" s="1"/>
  <c r="BV2002"/>
  <c r="BU2002"/>
  <c r="BT2002"/>
  <c r="BS2002"/>
  <c r="BR2002"/>
  <c r="BQ2002"/>
  <c r="BP2002"/>
  <c r="BO2002"/>
  <c r="BN2002"/>
  <c r="BM2002"/>
  <c r="BL2002"/>
  <c r="BJ2002"/>
  <c r="BK2002" s="1"/>
  <c r="J2002"/>
  <c r="I2002"/>
  <c r="H2002"/>
  <c r="G2002"/>
  <c r="F2002"/>
  <c r="A2002"/>
  <c r="DN2001"/>
  <c r="DM2001"/>
  <c r="DL2001"/>
  <c r="DJ2001"/>
  <c r="DK2001" s="1"/>
  <c r="DI2001"/>
  <c r="DH2001"/>
  <c r="DG2001"/>
  <c r="DE2001"/>
  <c r="DF2001" s="1"/>
  <c r="DD2001"/>
  <c r="DC2001"/>
  <c r="DB2001"/>
  <c r="DA2001"/>
  <c r="CZ2001"/>
  <c r="CY2001"/>
  <c r="CX2001"/>
  <c r="CV2001"/>
  <c r="CW2001" s="1"/>
  <c r="CU2001"/>
  <c r="CT2001"/>
  <c r="CS2001"/>
  <c r="CR2001"/>
  <c r="CQ2001"/>
  <c r="CP2001"/>
  <c r="CO2001"/>
  <c r="CN2001"/>
  <c r="CL2001"/>
  <c r="CM2001" s="1"/>
  <c r="CG2001"/>
  <c r="CF2001"/>
  <c r="CE2001"/>
  <c r="CD2001"/>
  <c r="CC2001"/>
  <c r="CB2001"/>
  <c r="CA2001"/>
  <c r="BZ2001"/>
  <c r="BY2001"/>
  <c r="BW2001"/>
  <c r="BX2001" s="1"/>
  <c r="BV2001"/>
  <c r="BU2001"/>
  <c r="BT2001"/>
  <c r="BS2001"/>
  <c r="BR2001"/>
  <c r="BQ2001"/>
  <c r="BP2001"/>
  <c r="BO2001"/>
  <c r="BN2001"/>
  <c r="BM2001"/>
  <c r="BL2001"/>
  <c r="BJ2001"/>
  <c r="BK2001" s="1"/>
  <c r="J2001"/>
  <c r="I2001"/>
  <c r="H2001"/>
  <c r="G2001"/>
  <c r="F2001"/>
  <c r="A2001"/>
  <c r="DN2000"/>
  <c r="DM2000"/>
  <c r="DL2000"/>
  <c r="DJ2000"/>
  <c r="DK2000" s="1"/>
  <c r="DI2000"/>
  <c r="DH2000"/>
  <c r="DG2000"/>
  <c r="DE2000"/>
  <c r="DF2000" s="1"/>
  <c r="DD2000"/>
  <c r="DC2000"/>
  <c r="DB2000"/>
  <c r="DA2000"/>
  <c r="CZ2000"/>
  <c r="CY2000"/>
  <c r="CX2000"/>
  <c r="CV2000"/>
  <c r="CW2000" s="1"/>
  <c r="CU2000"/>
  <c r="CT2000"/>
  <c r="CS2000"/>
  <c r="CR2000"/>
  <c r="CQ2000"/>
  <c r="CP2000"/>
  <c r="CO2000"/>
  <c r="CN2000"/>
  <c r="CL2000"/>
  <c r="CM2000" s="1"/>
  <c r="CG2000"/>
  <c r="CF2000"/>
  <c r="CE2000"/>
  <c r="CD2000"/>
  <c r="CC2000"/>
  <c r="CB2000"/>
  <c r="CA2000"/>
  <c r="BZ2000"/>
  <c r="BY2000"/>
  <c r="BW2000"/>
  <c r="BX2000" s="1"/>
  <c r="BV2000"/>
  <c r="BU2000"/>
  <c r="BT2000"/>
  <c r="BS2000"/>
  <c r="BR2000"/>
  <c r="BQ2000"/>
  <c r="BP2000"/>
  <c r="BO2000"/>
  <c r="BN2000"/>
  <c r="BM2000"/>
  <c r="BL2000"/>
  <c r="BJ2000"/>
  <c r="BK2000" s="1"/>
  <c r="J2000"/>
  <c r="I2000"/>
  <c r="H2000"/>
  <c r="G2000"/>
  <c r="F2000"/>
  <c r="A2000"/>
  <c r="DN1999"/>
  <c r="DM1999"/>
  <c r="DL1999"/>
  <c r="DJ1999"/>
  <c r="DK1999" s="1"/>
  <c r="DI1999"/>
  <c r="DH1999"/>
  <c r="DG1999"/>
  <c r="DE1999"/>
  <c r="DF1999" s="1"/>
  <c r="DD1999"/>
  <c r="DC1999"/>
  <c r="DB1999"/>
  <c r="DA1999"/>
  <c r="CZ1999"/>
  <c r="CY1999"/>
  <c r="CX1999"/>
  <c r="CV1999"/>
  <c r="CW1999" s="1"/>
  <c r="CU1999"/>
  <c r="CT1999"/>
  <c r="CS1999"/>
  <c r="CR1999"/>
  <c r="CQ1999"/>
  <c r="CP1999"/>
  <c r="CO1999"/>
  <c r="CN1999"/>
  <c r="CL1999"/>
  <c r="CM1999" s="1"/>
  <c r="CG1999"/>
  <c r="CF1999"/>
  <c r="CE1999"/>
  <c r="CD1999"/>
  <c r="CC1999"/>
  <c r="CB1999"/>
  <c r="CA1999"/>
  <c r="BZ1999"/>
  <c r="BY1999"/>
  <c r="BW1999"/>
  <c r="BX1999" s="1"/>
  <c r="BV1999"/>
  <c r="BU1999"/>
  <c r="BT1999"/>
  <c r="BS1999"/>
  <c r="BR1999"/>
  <c r="BQ1999"/>
  <c r="BP1999"/>
  <c r="BO1999"/>
  <c r="BN1999"/>
  <c r="BM1999"/>
  <c r="BL1999"/>
  <c r="BJ1999"/>
  <c r="BK1999" s="1"/>
  <c r="J1999"/>
  <c r="I1999"/>
  <c r="H1999"/>
  <c r="G1999"/>
  <c r="F1999"/>
  <c r="A1999"/>
  <c r="DN1998"/>
  <c r="DM1998"/>
  <c r="DL1998"/>
  <c r="DJ1998"/>
  <c r="DK1998" s="1"/>
  <c r="DI1998"/>
  <c r="DH1998"/>
  <c r="DG1998"/>
  <c r="DE1998"/>
  <c r="DF1998" s="1"/>
  <c r="DD1998"/>
  <c r="DC1998"/>
  <c r="DB1998"/>
  <c r="DA1998"/>
  <c r="CZ1998"/>
  <c r="CY1998"/>
  <c r="CX1998"/>
  <c r="CV1998"/>
  <c r="CW1998" s="1"/>
  <c r="CU1998"/>
  <c r="CT1998"/>
  <c r="CS1998"/>
  <c r="CR1998"/>
  <c r="CQ1998"/>
  <c r="CP1998"/>
  <c r="CO1998"/>
  <c r="CN1998"/>
  <c r="CL1998"/>
  <c r="CM1998" s="1"/>
  <c r="CG1998"/>
  <c r="CF1998"/>
  <c r="CE1998"/>
  <c r="CD1998"/>
  <c r="CC1998"/>
  <c r="CB1998"/>
  <c r="CA1998"/>
  <c r="BZ1998"/>
  <c r="BY1998"/>
  <c r="BW1998"/>
  <c r="BX1998" s="1"/>
  <c r="BV1998"/>
  <c r="BU1998"/>
  <c r="BT1998"/>
  <c r="BS1998"/>
  <c r="BR1998"/>
  <c r="BQ1998"/>
  <c r="BP1998"/>
  <c r="BO1998"/>
  <c r="BN1998"/>
  <c r="BM1998"/>
  <c r="BL1998"/>
  <c r="BJ1998"/>
  <c r="BK1998" s="1"/>
  <c r="J1998"/>
  <c r="I1998"/>
  <c r="H1998"/>
  <c r="G1998"/>
  <c r="F1998"/>
  <c r="A1998"/>
  <c r="DN1997"/>
  <c r="DM1997"/>
  <c r="DL1997"/>
  <c r="DJ1997"/>
  <c r="DK1997" s="1"/>
  <c r="DI1997"/>
  <c r="DH1997"/>
  <c r="DG1997"/>
  <c r="DE1997"/>
  <c r="DF1997" s="1"/>
  <c r="DD1997"/>
  <c r="DC1997"/>
  <c r="DB1997"/>
  <c r="DA1997"/>
  <c r="CZ1997"/>
  <c r="CY1997"/>
  <c r="CX1997"/>
  <c r="CV1997"/>
  <c r="CW1997" s="1"/>
  <c r="CU1997"/>
  <c r="CT1997"/>
  <c r="CS1997"/>
  <c r="CR1997"/>
  <c r="CQ1997"/>
  <c r="CP1997"/>
  <c r="CO1997"/>
  <c r="CN1997"/>
  <c r="CL1997"/>
  <c r="CM1997" s="1"/>
  <c r="CG1997"/>
  <c r="CF1997"/>
  <c r="CE1997"/>
  <c r="CD1997"/>
  <c r="CC1997"/>
  <c r="CB1997"/>
  <c r="CA1997"/>
  <c r="BZ1997"/>
  <c r="BY1997"/>
  <c r="BW1997"/>
  <c r="BX1997" s="1"/>
  <c r="BV1997"/>
  <c r="BU1997"/>
  <c r="BT1997"/>
  <c r="BS1997"/>
  <c r="BR1997"/>
  <c r="BQ1997"/>
  <c r="BP1997"/>
  <c r="BO1997"/>
  <c r="BN1997"/>
  <c r="BM1997"/>
  <c r="BL1997"/>
  <c r="BJ1997"/>
  <c r="BK1997" s="1"/>
  <c r="J1997"/>
  <c r="I1997"/>
  <c r="H1997"/>
  <c r="G1997"/>
  <c r="F1997"/>
  <c r="A1997"/>
  <c r="DN1996"/>
  <c r="DM1996"/>
  <c r="DL1996"/>
  <c r="DJ1996"/>
  <c r="DK1996" s="1"/>
  <c r="DI1996"/>
  <c r="DH1996"/>
  <c r="DG1996"/>
  <c r="DE1996"/>
  <c r="DF1996" s="1"/>
  <c r="DD1996"/>
  <c r="DC1996"/>
  <c r="DB1996"/>
  <c r="DA1996"/>
  <c r="CZ1996"/>
  <c r="CY1996"/>
  <c r="CX1996"/>
  <c r="CV1996"/>
  <c r="CW1996" s="1"/>
  <c r="CU1996"/>
  <c r="CT1996"/>
  <c r="CS1996"/>
  <c r="CR1996"/>
  <c r="CQ1996"/>
  <c r="CP1996"/>
  <c r="CO1996"/>
  <c r="CN1996"/>
  <c r="CL1996"/>
  <c r="CM1996" s="1"/>
  <c r="CG1996"/>
  <c r="CF1996"/>
  <c r="CE1996"/>
  <c r="CD1996"/>
  <c r="CC1996"/>
  <c r="CB1996"/>
  <c r="CA1996"/>
  <c r="BZ1996"/>
  <c r="BY1996"/>
  <c r="BW1996"/>
  <c r="BX1996" s="1"/>
  <c r="BV1996"/>
  <c r="BU1996"/>
  <c r="BT1996"/>
  <c r="BS1996"/>
  <c r="BR1996"/>
  <c r="BQ1996"/>
  <c r="BP1996"/>
  <c r="BO1996"/>
  <c r="BN1996"/>
  <c r="BM1996"/>
  <c r="BL1996"/>
  <c r="BJ1996"/>
  <c r="BK1996" s="1"/>
  <c r="J1996"/>
  <c r="I1996"/>
  <c r="H1996"/>
  <c r="G1996"/>
  <c r="F1996"/>
  <c r="A1996"/>
  <c r="DN1995"/>
  <c r="DM1995"/>
  <c r="DL1995"/>
  <c r="DJ1995"/>
  <c r="DK1995" s="1"/>
  <c r="DI1995"/>
  <c r="DH1995"/>
  <c r="DG1995"/>
  <c r="DE1995"/>
  <c r="DF1995" s="1"/>
  <c r="DD1995"/>
  <c r="DC1995"/>
  <c r="DB1995"/>
  <c r="DA1995"/>
  <c r="CZ1995"/>
  <c r="CY1995"/>
  <c r="CX1995"/>
  <c r="CV1995"/>
  <c r="CW1995" s="1"/>
  <c r="CU1995"/>
  <c r="CT1995"/>
  <c r="CS1995"/>
  <c r="CR1995"/>
  <c r="CQ1995"/>
  <c r="CP1995"/>
  <c r="CO1995"/>
  <c r="CN1995"/>
  <c r="CL1995"/>
  <c r="CM1995" s="1"/>
  <c r="CG1995"/>
  <c r="CF1995"/>
  <c r="CE1995"/>
  <c r="CD1995"/>
  <c r="CC1995"/>
  <c r="CB1995"/>
  <c r="CA1995"/>
  <c r="BZ1995"/>
  <c r="BY1995"/>
  <c r="BW1995"/>
  <c r="BX1995" s="1"/>
  <c r="BV1995"/>
  <c r="BU1995"/>
  <c r="BT1995"/>
  <c r="BS1995"/>
  <c r="BR1995"/>
  <c r="BQ1995"/>
  <c r="BP1995"/>
  <c r="BO1995"/>
  <c r="BN1995"/>
  <c r="BM1995"/>
  <c r="BL1995"/>
  <c r="BJ1995"/>
  <c r="BK1995" s="1"/>
  <c r="J1995"/>
  <c r="I1995"/>
  <c r="H1995"/>
  <c r="G1995"/>
  <c r="F1995"/>
  <c r="A1995"/>
  <c r="DN1994"/>
  <c r="DM1994"/>
  <c r="DL1994"/>
  <c r="DJ1994"/>
  <c r="DK1994" s="1"/>
  <c r="DI1994"/>
  <c r="DH1994"/>
  <c r="DG1994"/>
  <c r="DE1994"/>
  <c r="DF1994" s="1"/>
  <c r="DD1994"/>
  <c r="DC1994"/>
  <c r="DB1994"/>
  <c r="DA1994"/>
  <c r="CZ1994"/>
  <c r="CY1994"/>
  <c r="CX1994"/>
  <c r="CV1994"/>
  <c r="CW1994" s="1"/>
  <c r="CU1994"/>
  <c r="CT1994"/>
  <c r="CS1994"/>
  <c r="CR1994"/>
  <c r="CQ1994"/>
  <c r="CP1994"/>
  <c r="CO1994"/>
  <c r="CN1994"/>
  <c r="CL1994"/>
  <c r="CM1994" s="1"/>
  <c r="CG1994"/>
  <c r="CF1994"/>
  <c r="CE1994"/>
  <c r="CD1994"/>
  <c r="CC1994"/>
  <c r="CB1994"/>
  <c r="CA1994"/>
  <c r="BZ1994"/>
  <c r="BY1994"/>
  <c r="BW1994"/>
  <c r="BX1994" s="1"/>
  <c r="BV1994"/>
  <c r="BU1994"/>
  <c r="BT1994"/>
  <c r="BS1994"/>
  <c r="BR1994"/>
  <c r="BQ1994"/>
  <c r="BP1994"/>
  <c r="BO1994"/>
  <c r="BN1994"/>
  <c r="BM1994"/>
  <c r="BL1994"/>
  <c r="BJ1994"/>
  <c r="BK1994" s="1"/>
  <c r="J1994"/>
  <c r="I1994"/>
  <c r="H1994"/>
  <c r="G1994"/>
  <c r="F1994"/>
  <c r="A1994"/>
  <c r="DN1993"/>
  <c r="DM1993"/>
  <c r="DL1993"/>
  <c r="DJ1993"/>
  <c r="DK1993" s="1"/>
  <c r="DI1993"/>
  <c r="DH1993"/>
  <c r="DG1993"/>
  <c r="DE1993"/>
  <c r="DF1993" s="1"/>
  <c r="DD1993"/>
  <c r="DC1993"/>
  <c r="DB1993"/>
  <c r="DA1993"/>
  <c r="CZ1993"/>
  <c r="CY1993"/>
  <c r="CX1993"/>
  <c r="CV1993"/>
  <c r="CW1993" s="1"/>
  <c r="CU1993"/>
  <c r="CT1993"/>
  <c r="CS1993"/>
  <c r="CR1993"/>
  <c r="CQ1993"/>
  <c r="CP1993"/>
  <c r="CO1993"/>
  <c r="CN1993"/>
  <c r="CL1993"/>
  <c r="CM1993" s="1"/>
  <c r="CG1993"/>
  <c r="CF1993"/>
  <c r="CE1993"/>
  <c r="CD1993"/>
  <c r="CC1993"/>
  <c r="CB1993"/>
  <c r="CA1993"/>
  <c r="BZ1993"/>
  <c r="BY1993"/>
  <c r="BW1993"/>
  <c r="BX1993" s="1"/>
  <c r="BV1993"/>
  <c r="BU1993"/>
  <c r="BT1993"/>
  <c r="BS1993"/>
  <c r="BR1993"/>
  <c r="BQ1993"/>
  <c r="BP1993"/>
  <c r="BO1993"/>
  <c r="BN1993"/>
  <c r="BM1993"/>
  <c r="BL1993"/>
  <c r="BJ1993"/>
  <c r="BK1993" s="1"/>
  <c r="J1993"/>
  <c r="I1993"/>
  <c r="H1993"/>
  <c r="G1993"/>
  <c r="F1993"/>
  <c r="A1993"/>
  <c r="DN1992"/>
  <c r="DM1992"/>
  <c r="DL1992"/>
  <c r="DJ1992"/>
  <c r="DK1992" s="1"/>
  <c r="DI1992"/>
  <c r="DH1992"/>
  <c r="DG1992"/>
  <c r="DE1992"/>
  <c r="DF1992" s="1"/>
  <c r="DD1992"/>
  <c r="DC1992"/>
  <c r="DB1992"/>
  <c r="DA1992"/>
  <c r="CZ1992"/>
  <c r="CY1992"/>
  <c r="CX1992"/>
  <c r="CV1992"/>
  <c r="CW1992" s="1"/>
  <c r="CU1992"/>
  <c r="CT1992"/>
  <c r="CS1992"/>
  <c r="CR1992"/>
  <c r="CQ1992"/>
  <c r="CP1992"/>
  <c r="CO1992"/>
  <c r="CN1992"/>
  <c r="CL1992"/>
  <c r="CM1992" s="1"/>
  <c r="CG1992"/>
  <c r="CF1992"/>
  <c r="CE1992"/>
  <c r="CD1992"/>
  <c r="CC1992"/>
  <c r="CB1992"/>
  <c r="CA1992"/>
  <c r="BZ1992"/>
  <c r="BY1992"/>
  <c r="BW1992"/>
  <c r="BX1992" s="1"/>
  <c r="BV1992"/>
  <c r="BU1992"/>
  <c r="BT1992"/>
  <c r="BS1992"/>
  <c r="BR1992"/>
  <c r="BQ1992"/>
  <c r="BP1992"/>
  <c r="BO1992"/>
  <c r="BN1992"/>
  <c r="BM1992"/>
  <c r="BL1992"/>
  <c r="BJ1992"/>
  <c r="BK1992" s="1"/>
  <c r="J1992"/>
  <c r="I1992"/>
  <c r="H1992"/>
  <c r="G1992"/>
  <c r="F1992"/>
  <c r="A1992"/>
  <c r="DN1991"/>
  <c r="DM1991"/>
  <c r="DL1991"/>
  <c r="DJ1991"/>
  <c r="DK1991" s="1"/>
  <c r="DI1991"/>
  <c r="DH1991"/>
  <c r="DG1991"/>
  <c r="DE1991"/>
  <c r="DF1991" s="1"/>
  <c r="DD1991"/>
  <c r="DC1991"/>
  <c r="DB1991"/>
  <c r="DA1991"/>
  <c r="CZ1991"/>
  <c r="CY1991"/>
  <c r="CX1991"/>
  <c r="CV1991"/>
  <c r="CW1991" s="1"/>
  <c r="CU1991"/>
  <c r="CT1991"/>
  <c r="CS1991"/>
  <c r="CR1991"/>
  <c r="CQ1991"/>
  <c r="CP1991"/>
  <c r="CO1991"/>
  <c r="CN1991"/>
  <c r="CL1991"/>
  <c r="CM1991" s="1"/>
  <c r="CG1991"/>
  <c r="CF1991"/>
  <c r="CE1991"/>
  <c r="CD1991"/>
  <c r="CC1991"/>
  <c r="CB1991"/>
  <c r="CA1991"/>
  <c r="BZ1991"/>
  <c r="BY1991"/>
  <c r="BW1991"/>
  <c r="BX1991" s="1"/>
  <c r="BV1991"/>
  <c r="BU1991"/>
  <c r="BT1991"/>
  <c r="BS1991"/>
  <c r="BR1991"/>
  <c r="BQ1991"/>
  <c r="BP1991"/>
  <c r="BO1991"/>
  <c r="BN1991"/>
  <c r="BM1991"/>
  <c r="BL1991"/>
  <c r="BJ1991"/>
  <c r="BK1991" s="1"/>
  <c r="J1991"/>
  <c r="I1991"/>
  <c r="H1991"/>
  <c r="G1991"/>
  <c r="F1991"/>
  <c r="A1991"/>
  <c r="DN1990"/>
  <c r="DM1990"/>
  <c r="DL1990"/>
  <c r="DJ1990"/>
  <c r="DK1990" s="1"/>
  <c r="DI1990"/>
  <c r="DH1990"/>
  <c r="DG1990"/>
  <c r="DE1990"/>
  <c r="DF1990" s="1"/>
  <c r="DD1990"/>
  <c r="DC1990"/>
  <c r="DB1990"/>
  <c r="DA1990"/>
  <c r="CZ1990"/>
  <c r="CY1990"/>
  <c r="CX1990"/>
  <c r="CV1990"/>
  <c r="CW1990" s="1"/>
  <c r="CU1990"/>
  <c r="CT1990"/>
  <c r="CS1990"/>
  <c r="CR1990"/>
  <c r="CQ1990"/>
  <c r="CP1990"/>
  <c r="CO1990"/>
  <c r="CN1990"/>
  <c r="CL1990"/>
  <c r="CM1990" s="1"/>
  <c r="CG1990"/>
  <c r="CF1990"/>
  <c r="CE1990"/>
  <c r="CD1990"/>
  <c r="CC1990"/>
  <c r="CB1990"/>
  <c r="CA1990"/>
  <c r="BZ1990"/>
  <c r="BY1990"/>
  <c r="BW1990"/>
  <c r="BX1990" s="1"/>
  <c r="BV1990"/>
  <c r="BU1990"/>
  <c r="BT1990"/>
  <c r="BS1990"/>
  <c r="BR1990"/>
  <c r="BQ1990"/>
  <c r="BP1990"/>
  <c r="BO1990"/>
  <c r="BN1990"/>
  <c r="BM1990"/>
  <c r="BL1990"/>
  <c r="BJ1990"/>
  <c r="BK1990" s="1"/>
  <c r="J1990"/>
  <c r="I1990"/>
  <c r="H1990"/>
  <c r="G1990"/>
  <c r="F1990"/>
  <c r="A1990"/>
  <c r="DN1989"/>
  <c r="DM1989"/>
  <c r="DL1989"/>
  <c r="DJ1989"/>
  <c r="DK1989" s="1"/>
  <c r="DI1989"/>
  <c r="DH1989"/>
  <c r="DG1989"/>
  <c r="DE1989"/>
  <c r="DF1989" s="1"/>
  <c r="DD1989"/>
  <c r="DC1989"/>
  <c r="DB1989"/>
  <c r="DA1989"/>
  <c r="CZ1989"/>
  <c r="CY1989"/>
  <c r="CX1989"/>
  <c r="CV1989"/>
  <c r="CW1989" s="1"/>
  <c r="CU1989"/>
  <c r="CT1989"/>
  <c r="CS1989"/>
  <c r="CR1989"/>
  <c r="CQ1989"/>
  <c r="CP1989"/>
  <c r="CO1989"/>
  <c r="CN1989"/>
  <c r="CL1989"/>
  <c r="CM1989" s="1"/>
  <c r="CG1989"/>
  <c r="CF1989"/>
  <c r="CE1989"/>
  <c r="CD1989"/>
  <c r="CC1989"/>
  <c r="CB1989"/>
  <c r="CA1989"/>
  <c r="BZ1989"/>
  <c r="BY1989"/>
  <c r="BW1989"/>
  <c r="BX1989" s="1"/>
  <c r="BV1989"/>
  <c r="BU1989"/>
  <c r="BT1989"/>
  <c r="BS1989"/>
  <c r="BR1989"/>
  <c r="BQ1989"/>
  <c r="BP1989"/>
  <c r="BO1989"/>
  <c r="BN1989"/>
  <c r="BM1989"/>
  <c r="BL1989"/>
  <c r="BJ1989"/>
  <c r="BK1989" s="1"/>
  <c r="J1989"/>
  <c r="I1989"/>
  <c r="H1989"/>
  <c r="G1989"/>
  <c r="F1989"/>
  <c r="A1989"/>
  <c r="DN1988"/>
  <c r="DM1988"/>
  <c r="DL1988"/>
  <c r="DJ1988"/>
  <c r="DK1988" s="1"/>
  <c r="DI1988"/>
  <c r="DH1988"/>
  <c r="DG1988"/>
  <c r="DE1988"/>
  <c r="DF1988" s="1"/>
  <c r="DD1988"/>
  <c r="DC1988"/>
  <c r="DB1988"/>
  <c r="DA1988"/>
  <c r="CZ1988"/>
  <c r="CY1988"/>
  <c r="CX1988"/>
  <c r="CV1988"/>
  <c r="CW1988" s="1"/>
  <c r="CU1988"/>
  <c r="CT1988"/>
  <c r="CS1988"/>
  <c r="CR1988"/>
  <c r="CQ1988"/>
  <c r="CP1988"/>
  <c r="CO1988"/>
  <c r="CN1988"/>
  <c r="CL1988"/>
  <c r="CM1988" s="1"/>
  <c r="CG1988"/>
  <c r="CF1988"/>
  <c r="CE1988"/>
  <c r="CD1988"/>
  <c r="CC1988"/>
  <c r="CB1988"/>
  <c r="CA1988"/>
  <c r="BZ1988"/>
  <c r="BY1988"/>
  <c r="BW1988"/>
  <c r="BX1988" s="1"/>
  <c r="BV1988"/>
  <c r="BU1988"/>
  <c r="BT1988"/>
  <c r="BS1988"/>
  <c r="BR1988"/>
  <c r="BQ1988"/>
  <c r="BP1988"/>
  <c r="BO1988"/>
  <c r="BN1988"/>
  <c r="BM1988"/>
  <c r="BL1988"/>
  <c r="BJ1988"/>
  <c r="BK1988" s="1"/>
  <c r="J1988"/>
  <c r="I1988"/>
  <c r="H1988"/>
  <c r="G1988"/>
  <c r="F1988"/>
  <c r="A1988"/>
  <c r="DN1987"/>
  <c r="DM1987"/>
  <c r="DL1987"/>
  <c r="DJ1987"/>
  <c r="DK1987" s="1"/>
  <c r="DI1987"/>
  <c r="DH1987"/>
  <c r="DG1987"/>
  <c r="DE1987"/>
  <c r="DF1987" s="1"/>
  <c r="DD1987"/>
  <c r="DC1987"/>
  <c r="DB1987"/>
  <c r="DA1987"/>
  <c r="CZ1987"/>
  <c r="CY1987"/>
  <c r="CX1987"/>
  <c r="CV1987"/>
  <c r="CW1987" s="1"/>
  <c r="CU1987"/>
  <c r="CT1987"/>
  <c r="CS1987"/>
  <c r="CR1987"/>
  <c r="CQ1987"/>
  <c r="CP1987"/>
  <c r="CO1987"/>
  <c r="CN1987"/>
  <c r="CL1987"/>
  <c r="CM1987" s="1"/>
  <c r="CG1987"/>
  <c r="CF1987"/>
  <c r="CE1987"/>
  <c r="CD1987"/>
  <c r="CC1987"/>
  <c r="CB1987"/>
  <c r="CA1987"/>
  <c r="BZ1987"/>
  <c r="BY1987"/>
  <c r="BW1987"/>
  <c r="BX1987" s="1"/>
  <c r="BV1987"/>
  <c r="BU1987"/>
  <c r="BT1987"/>
  <c r="BS1987"/>
  <c r="BR1987"/>
  <c r="BQ1987"/>
  <c r="BP1987"/>
  <c r="BO1987"/>
  <c r="BN1987"/>
  <c r="BM1987"/>
  <c r="BL1987"/>
  <c r="BJ1987"/>
  <c r="BK1987" s="1"/>
  <c r="J1987"/>
  <c r="I1987"/>
  <c r="H1987"/>
  <c r="G1987"/>
  <c r="F1987"/>
  <c r="A1987"/>
  <c r="DN1986"/>
  <c r="DM1986"/>
  <c r="DL1986"/>
  <c r="DJ1986"/>
  <c r="DK1986" s="1"/>
  <c r="DI1986"/>
  <c r="DH1986"/>
  <c r="DG1986"/>
  <c r="DE1986"/>
  <c r="DF1986" s="1"/>
  <c r="DD1986"/>
  <c r="DC1986"/>
  <c r="DB1986"/>
  <c r="DA1986"/>
  <c r="CZ1986"/>
  <c r="CY1986"/>
  <c r="CX1986"/>
  <c r="CV1986"/>
  <c r="CW1986" s="1"/>
  <c r="CU1986"/>
  <c r="CT1986"/>
  <c r="CS1986"/>
  <c r="CR1986"/>
  <c r="CQ1986"/>
  <c r="CP1986"/>
  <c r="CO1986"/>
  <c r="CN1986"/>
  <c r="CL1986"/>
  <c r="CM1986" s="1"/>
  <c r="CG1986"/>
  <c r="CF1986"/>
  <c r="CE1986"/>
  <c r="CD1986"/>
  <c r="CC1986"/>
  <c r="CB1986"/>
  <c r="CA1986"/>
  <c r="BZ1986"/>
  <c r="BY1986"/>
  <c r="BW1986"/>
  <c r="BX1986" s="1"/>
  <c r="BV1986"/>
  <c r="BU1986"/>
  <c r="BT1986"/>
  <c r="BS1986"/>
  <c r="BR1986"/>
  <c r="BQ1986"/>
  <c r="BP1986"/>
  <c r="BO1986"/>
  <c r="BN1986"/>
  <c r="BM1986"/>
  <c r="BL1986"/>
  <c r="BJ1986"/>
  <c r="BK1986" s="1"/>
  <c r="J1986"/>
  <c r="I1986"/>
  <c r="H1986"/>
  <c r="G1986"/>
  <c r="F1986"/>
  <c r="A1986"/>
  <c r="DN1985"/>
  <c r="DM1985"/>
  <c r="DL1985"/>
  <c r="DJ1985"/>
  <c r="DK1985" s="1"/>
  <c r="DI1985"/>
  <c r="DH1985"/>
  <c r="DG1985"/>
  <c r="DE1985"/>
  <c r="DF1985" s="1"/>
  <c r="DD1985"/>
  <c r="DC1985"/>
  <c r="DB1985"/>
  <c r="DA1985"/>
  <c r="CZ1985"/>
  <c r="CY1985"/>
  <c r="CX1985"/>
  <c r="CV1985"/>
  <c r="CW1985" s="1"/>
  <c r="CU1985"/>
  <c r="CT1985"/>
  <c r="CS1985"/>
  <c r="CR1985"/>
  <c r="CQ1985"/>
  <c r="CP1985"/>
  <c r="CO1985"/>
  <c r="CN1985"/>
  <c r="CL1985"/>
  <c r="CM1985" s="1"/>
  <c r="CG1985"/>
  <c r="CF1985"/>
  <c r="CE1985"/>
  <c r="CD1985"/>
  <c r="CC1985"/>
  <c r="CB1985"/>
  <c r="CA1985"/>
  <c r="BZ1985"/>
  <c r="BY1985"/>
  <c r="BW1985"/>
  <c r="BX1985" s="1"/>
  <c r="BV1985"/>
  <c r="BU1985"/>
  <c r="BT1985"/>
  <c r="BS1985"/>
  <c r="BR1985"/>
  <c r="BQ1985"/>
  <c r="BP1985"/>
  <c r="BO1985"/>
  <c r="BN1985"/>
  <c r="BM1985"/>
  <c r="BL1985"/>
  <c r="BJ1985"/>
  <c r="BK1985" s="1"/>
  <c r="J1985"/>
  <c r="I1985"/>
  <c r="H1985"/>
  <c r="G1985"/>
  <c r="F1985"/>
  <c r="A1985"/>
  <c r="DN1984"/>
  <c r="DM1984"/>
  <c r="DL1984"/>
  <c r="DJ1984"/>
  <c r="DK1984" s="1"/>
  <c r="DI1984"/>
  <c r="DH1984"/>
  <c r="DG1984"/>
  <c r="DE1984"/>
  <c r="DF1984" s="1"/>
  <c r="DD1984"/>
  <c r="DC1984"/>
  <c r="DB1984"/>
  <c r="DA1984"/>
  <c r="CZ1984"/>
  <c r="CY1984"/>
  <c r="CX1984"/>
  <c r="CV1984"/>
  <c r="CW1984" s="1"/>
  <c r="CU1984"/>
  <c r="CT1984"/>
  <c r="CS1984"/>
  <c r="CR1984"/>
  <c r="CQ1984"/>
  <c r="CP1984"/>
  <c r="CO1984"/>
  <c r="CN1984"/>
  <c r="CL1984"/>
  <c r="CM1984" s="1"/>
  <c r="CG1984"/>
  <c r="CF1984"/>
  <c r="CE1984"/>
  <c r="CD1984"/>
  <c r="CC1984"/>
  <c r="CB1984"/>
  <c r="CA1984"/>
  <c r="BZ1984"/>
  <c r="BY1984"/>
  <c r="BW1984"/>
  <c r="BX1984" s="1"/>
  <c r="BV1984"/>
  <c r="BU1984"/>
  <c r="BT1984"/>
  <c r="BS1984"/>
  <c r="BR1984"/>
  <c r="BQ1984"/>
  <c r="BP1984"/>
  <c r="BO1984"/>
  <c r="BN1984"/>
  <c r="BM1984"/>
  <c r="BL1984"/>
  <c r="BJ1984"/>
  <c r="BK1984" s="1"/>
  <c r="J1984"/>
  <c r="I1984"/>
  <c r="H1984"/>
  <c r="G1984"/>
  <c r="F1984"/>
  <c r="A1984"/>
  <c r="DN1983"/>
  <c r="DM1983"/>
  <c r="DL1983"/>
  <c r="DJ1983"/>
  <c r="DK1983" s="1"/>
  <c r="DI1983"/>
  <c r="DH1983"/>
  <c r="DG1983"/>
  <c r="DE1983"/>
  <c r="DF1983" s="1"/>
  <c r="DD1983"/>
  <c r="DC1983"/>
  <c r="DB1983"/>
  <c r="DA1983"/>
  <c r="CZ1983"/>
  <c r="CY1983"/>
  <c r="CX1983"/>
  <c r="CV1983"/>
  <c r="CW1983" s="1"/>
  <c r="CU1983"/>
  <c r="CT1983"/>
  <c r="CS1983"/>
  <c r="CR1983"/>
  <c r="CQ1983"/>
  <c r="CP1983"/>
  <c r="CO1983"/>
  <c r="CN1983"/>
  <c r="CL1983"/>
  <c r="CM1983" s="1"/>
  <c r="CG1983"/>
  <c r="CF1983"/>
  <c r="CE1983"/>
  <c r="CD1983"/>
  <c r="CC1983"/>
  <c r="CB1983"/>
  <c r="CA1983"/>
  <c r="BZ1983"/>
  <c r="BY1983"/>
  <c r="BW1983"/>
  <c r="BX1983" s="1"/>
  <c r="BV1983"/>
  <c r="BU1983"/>
  <c r="BT1983"/>
  <c r="BS1983"/>
  <c r="BR1983"/>
  <c r="BQ1983"/>
  <c r="BP1983"/>
  <c r="BO1983"/>
  <c r="BN1983"/>
  <c r="BM1983"/>
  <c r="BL1983"/>
  <c r="BJ1983"/>
  <c r="BK1983" s="1"/>
  <c r="J1983"/>
  <c r="I1983"/>
  <c r="H1983"/>
  <c r="G1983"/>
  <c r="F1983"/>
  <c r="A1983"/>
  <c r="DN1982"/>
  <c r="DM1982"/>
  <c r="DL1982"/>
  <c r="DJ1982"/>
  <c r="DK1982" s="1"/>
  <c r="DI1982"/>
  <c r="DH1982"/>
  <c r="DG1982"/>
  <c r="DE1982"/>
  <c r="DF1982" s="1"/>
  <c r="DD1982"/>
  <c r="DC1982"/>
  <c r="DB1982"/>
  <c r="DA1982"/>
  <c r="CZ1982"/>
  <c r="CY1982"/>
  <c r="CX1982"/>
  <c r="CV1982"/>
  <c r="CW1982" s="1"/>
  <c r="CU1982"/>
  <c r="CT1982"/>
  <c r="CS1982"/>
  <c r="CR1982"/>
  <c r="CQ1982"/>
  <c r="CP1982"/>
  <c r="CO1982"/>
  <c r="CN1982"/>
  <c r="CL1982"/>
  <c r="CM1982" s="1"/>
  <c r="CG1982"/>
  <c r="CF1982"/>
  <c r="CE1982"/>
  <c r="CD1982"/>
  <c r="CC1982"/>
  <c r="CB1982"/>
  <c r="CA1982"/>
  <c r="BZ1982"/>
  <c r="BY1982"/>
  <c r="BW1982"/>
  <c r="BX1982" s="1"/>
  <c r="BV1982"/>
  <c r="BU1982"/>
  <c r="BT1982"/>
  <c r="BS1982"/>
  <c r="BR1982"/>
  <c r="BQ1982"/>
  <c r="BP1982"/>
  <c r="BO1982"/>
  <c r="BN1982"/>
  <c r="BM1982"/>
  <c r="BL1982"/>
  <c r="BJ1982"/>
  <c r="BK1982" s="1"/>
  <c r="J1982"/>
  <c r="I1982"/>
  <c r="H1982"/>
  <c r="G1982"/>
  <c r="F1982"/>
  <c r="A1982"/>
  <c r="DN1981"/>
  <c r="DM1981"/>
  <c r="DL1981"/>
  <c r="DJ1981"/>
  <c r="DK1981" s="1"/>
  <c r="DI1981"/>
  <c r="DH1981"/>
  <c r="DG1981"/>
  <c r="DE1981"/>
  <c r="DF1981" s="1"/>
  <c r="DD1981"/>
  <c r="DC1981"/>
  <c r="DB1981"/>
  <c r="DA1981"/>
  <c r="CZ1981"/>
  <c r="CY1981"/>
  <c r="CX1981"/>
  <c r="CV1981"/>
  <c r="CW1981" s="1"/>
  <c r="CU1981"/>
  <c r="CT1981"/>
  <c r="CS1981"/>
  <c r="CR1981"/>
  <c r="CQ1981"/>
  <c r="CP1981"/>
  <c r="CO1981"/>
  <c r="CN1981"/>
  <c r="CL1981"/>
  <c r="CM1981" s="1"/>
  <c r="CG1981"/>
  <c r="CF1981"/>
  <c r="CE1981"/>
  <c r="CD1981"/>
  <c r="CC1981"/>
  <c r="CB1981"/>
  <c r="CA1981"/>
  <c r="BZ1981"/>
  <c r="BY1981"/>
  <c r="BW1981"/>
  <c r="BX1981" s="1"/>
  <c r="BV1981"/>
  <c r="BU1981"/>
  <c r="BT1981"/>
  <c r="BS1981"/>
  <c r="BR1981"/>
  <c r="BQ1981"/>
  <c r="BP1981"/>
  <c r="BO1981"/>
  <c r="BN1981"/>
  <c r="BM1981"/>
  <c r="BL1981"/>
  <c r="BJ1981"/>
  <c r="BK1981" s="1"/>
  <c r="J1981"/>
  <c r="I1981"/>
  <c r="H1981"/>
  <c r="G1981"/>
  <c r="F1981"/>
  <c r="A1981"/>
  <c r="DN1980"/>
  <c r="DM1980"/>
  <c r="DL1980"/>
  <c r="DJ1980"/>
  <c r="DK1980" s="1"/>
  <c r="DI1980"/>
  <c r="DH1980"/>
  <c r="DG1980"/>
  <c r="DE1980"/>
  <c r="DF1980" s="1"/>
  <c r="DD1980"/>
  <c r="DC1980"/>
  <c r="DB1980"/>
  <c r="DA1980"/>
  <c r="CZ1980"/>
  <c r="CY1980"/>
  <c r="CX1980"/>
  <c r="CV1980"/>
  <c r="CW1980" s="1"/>
  <c r="CU1980"/>
  <c r="CT1980"/>
  <c r="CS1980"/>
  <c r="CR1980"/>
  <c r="CQ1980"/>
  <c r="CP1980"/>
  <c r="CO1980"/>
  <c r="CN1980"/>
  <c r="CL1980"/>
  <c r="CM1980" s="1"/>
  <c r="CG1980"/>
  <c r="CF1980"/>
  <c r="CE1980"/>
  <c r="CD1980"/>
  <c r="CC1980"/>
  <c r="CB1980"/>
  <c r="CA1980"/>
  <c r="BZ1980"/>
  <c r="BY1980"/>
  <c r="BW1980"/>
  <c r="BX1980" s="1"/>
  <c r="BV1980"/>
  <c r="BU1980"/>
  <c r="BT1980"/>
  <c r="BS1980"/>
  <c r="BR1980"/>
  <c r="BQ1980"/>
  <c r="BP1980"/>
  <c r="BO1980"/>
  <c r="BN1980"/>
  <c r="BM1980"/>
  <c r="BL1980"/>
  <c r="BJ1980"/>
  <c r="BK1980" s="1"/>
  <c r="J1980"/>
  <c r="I1980"/>
  <c r="H1980"/>
  <c r="G1980"/>
  <c r="F1980"/>
  <c r="A1980"/>
  <c r="DN1979"/>
  <c r="DM1979"/>
  <c r="DL1979"/>
  <c r="DJ1979"/>
  <c r="DK1979" s="1"/>
  <c r="DI1979"/>
  <c r="DH1979"/>
  <c r="DG1979"/>
  <c r="DE1979"/>
  <c r="DF1979" s="1"/>
  <c r="DD1979"/>
  <c r="DC1979"/>
  <c r="DB1979"/>
  <c r="DA1979"/>
  <c r="CZ1979"/>
  <c r="CY1979"/>
  <c r="CX1979"/>
  <c r="CV1979"/>
  <c r="CW1979" s="1"/>
  <c r="CU1979"/>
  <c r="CT1979"/>
  <c r="CS1979"/>
  <c r="CR1979"/>
  <c r="CQ1979"/>
  <c r="CP1979"/>
  <c r="CO1979"/>
  <c r="CN1979"/>
  <c r="CL1979"/>
  <c r="CM1979" s="1"/>
  <c r="CG1979"/>
  <c r="CF1979"/>
  <c r="CE1979"/>
  <c r="CD1979"/>
  <c r="CC1979"/>
  <c r="CB1979"/>
  <c r="CA1979"/>
  <c r="BZ1979"/>
  <c r="BY1979"/>
  <c r="BW1979"/>
  <c r="BX1979" s="1"/>
  <c r="BV1979"/>
  <c r="BU1979"/>
  <c r="BT1979"/>
  <c r="BS1979"/>
  <c r="BR1979"/>
  <c r="BQ1979"/>
  <c r="BP1979"/>
  <c r="BO1979"/>
  <c r="BN1979"/>
  <c r="BM1979"/>
  <c r="BL1979"/>
  <c r="BJ1979"/>
  <c r="BK1979" s="1"/>
  <c r="J1979"/>
  <c r="I1979"/>
  <c r="H1979"/>
  <c r="G1979"/>
  <c r="F1979"/>
  <c r="A1979"/>
  <c r="DN1978"/>
  <c r="DM1978"/>
  <c r="DL1978"/>
  <c r="DJ1978"/>
  <c r="DK1978" s="1"/>
  <c r="DI1978"/>
  <c r="DH1978"/>
  <c r="DG1978"/>
  <c r="DE1978"/>
  <c r="DF1978" s="1"/>
  <c r="DD1978"/>
  <c r="DC1978"/>
  <c r="DB1978"/>
  <c r="DA1978"/>
  <c r="CZ1978"/>
  <c r="CY1978"/>
  <c r="CX1978"/>
  <c r="CV1978"/>
  <c r="CW1978" s="1"/>
  <c r="CU1978"/>
  <c r="CT1978"/>
  <c r="CS1978"/>
  <c r="CR1978"/>
  <c r="CQ1978"/>
  <c r="CP1978"/>
  <c r="CO1978"/>
  <c r="CN1978"/>
  <c r="CL1978"/>
  <c r="CM1978" s="1"/>
  <c r="CG1978"/>
  <c r="CF1978"/>
  <c r="CE1978"/>
  <c r="CD1978"/>
  <c r="CC1978"/>
  <c r="CB1978"/>
  <c r="CA1978"/>
  <c r="BZ1978"/>
  <c r="BY1978"/>
  <c r="BW1978"/>
  <c r="BX1978" s="1"/>
  <c r="BV1978"/>
  <c r="BU1978"/>
  <c r="BT1978"/>
  <c r="BS1978"/>
  <c r="BR1978"/>
  <c r="BQ1978"/>
  <c r="BP1978"/>
  <c r="BO1978"/>
  <c r="BN1978"/>
  <c r="BM1978"/>
  <c r="BL1978"/>
  <c r="BJ1978"/>
  <c r="BK1978" s="1"/>
  <c r="J1978"/>
  <c r="I1978"/>
  <c r="H1978"/>
  <c r="G1978"/>
  <c r="F1978"/>
  <c r="A1978"/>
  <c r="DN1977"/>
  <c r="DM1977"/>
  <c r="DL1977"/>
  <c r="DJ1977"/>
  <c r="DK1977" s="1"/>
  <c r="DI1977"/>
  <c r="DH1977"/>
  <c r="DG1977"/>
  <c r="DE1977"/>
  <c r="DF1977" s="1"/>
  <c r="DD1977"/>
  <c r="DC1977"/>
  <c r="DB1977"/>
  <c r="DA1977"/>
  <c r="CZ1977"/>
  <c r="CY1977"/>
  <c r="CX1977"/>
  <c r="CV1977"/>
  <c r="CW1977" s="1"/>
  <c r="CU1977"/>
  <c r="CT1977"/>
  <c r="CS1977"/>
  <c r="CR1977"/>
  <c r="CQ1977"/>
  <c r="CP1977"/>
  <c r="CO1977"/>
  <c r="CN1977"/>
  <c r="CL1977"/>
  <c r="CM1977" s="1"/>
  <c r="CG1977"/>
  <c r="CF1977"/>
  <c r="CE1977"/>
  <c r="CD1977"/>
  <c r="CC1977"/>
  <c r="CB1977"/>
  <c r="CA1977"/>
  <c r="BZ1977"/>
  <c r="BY1977"/>
  <c r="BW1977"/>
  <c r="BX1977" s="1"/>
  <c r="BV1977"/>
  <c r="BU1977"/>
  <c r="BT1977"/>
  <c r="BS1977"/>
  <c r="BR1977"/>
  <c r="BQ1977"/>
  <c r="BP1977"/>
  <c r="BO1977"/>
  <c r="BN1977"/>
  <c r="BM1977"/>
  <c r="BL1977"/>
  <c r="BJ1977"/>
  <c r="BK1977" s="1"/>
  <c r="J1977"/>
  <c r="I1977"/>
  <c r="H1977"/>
  <c r="G1977"/>
  <c r="F1977"/>
  <c r="A1977"/>
  <c r="DN1976"/>
  <c r="DM1976"/>
  <c r="DL1976"/>
  <c r="DJ1976"/>
  <c r="DK1976" s="1"/>
  <c r="DI1976"/>
  <c r="DH1976"/>
  <c r="DG1976"/>
  <c r="DE1976"/>
  <c r="DF1976" s="1"/>
  <c r="DD1976"/>
  <c r="DC1976"/>
  <c r="DB1976"/>
  <c r="DA1976"/>
  <c r="CZ1976"/>
  <c r="CY1976"/>
  <c r="CX1976"/>
  <c r="CV1976"/>
  <c r="CW1976" s="1"/>
  <c r="CU1976"/>
  <c r="CT1976"/>
  <c r="CS1976"/>
  <c r="CR1976"/>
  <c r="CQ1976"/>
  <c r="CP1976"/>
  <c r="CO1976"/>
  <c r="CN1976"/>
  <c r="CL1976"/>
  <c r="CM1976" s="1"/>
  <c r="CG1976"/>
  <c r="CF1976"/>
  <c r="CE1976"/>
  <c r="CD1976"/>
  <c r="CC1976"/>
  <c r="CB1976"/>
  <c r="CA1976"/>
  <c r="BZ1976"/>
  <c r="BY1976"/>
  <c r="BW1976"/>
  <c r="BX1976" s="1"/>
  <c r="BV1976"/>
  <c r="BU1976"/>
  <c r="BT1976"/>
  <c r="BS1976"/>
  <c r="BR1976"/>
  <c r="BQ1976"/>
  <c r="BP1976"/>
  <c r="BO1976"/>
  <c r="BN1976"/>
  <c r="BM1976"/>
  <c r="BL1976"/>
  <c r="BJ1976"/>
  <c r="BK1976" s="1"/>
  <c r="J1976"/>
  <c r="I1976"/>
  <c r="H1976"/>
  <c r="G1976"/>
  <c r="F1976"/>
  <c r="A1976"/>
  <c r="DN1975"/>
  <c r="DM1975"/>
  <c r="DL1975"/>
  <c r="DJ1975"/>
  <c r="DK1975" s="1"/>
  <c r="DI1975"/>
  <c r="DH1975"/>
  <c r="DG1975"/>
  <c r="DE1975"/>
  <c r="DF1975" s="1"/>
  <c r="DD1975"/>
  <c r="DC1975"/>
  <c r="DB1975"/>
  <c r="DA1975"/>
  <c r="CZ1975"/>
  <c r="CY1975"/>
  <c r="CX1975"/>
  <c r="CV1975"/>
  <c r="CW1975" s="1"/>
  <c r="CU1975"/>
  <c r="CT1975"/>
  <c r="CS1975"/>
  <c r="CR1975"/>
  <c r="CQ1975"/>
  <c r="CP1975"/>
  <c r="CO1975"/>
  <c r="CN1975"/>
  <c r="CL1975"/>
  <c r="CM1975" s="1"/>
  <c r="CG1975"/>
  <c r="CF1975"/>
  <c r="CE1975"/>
  <c r="CD1975"/>
  <c r="CC1975"/>
  <c r="CB1975"/>
  <c r="CA1975"/>
  <c r="BZ1975"/>
  <c r="BY1975"/>
  <c r="BW1975"/>
  <c r="BX1975" s="1"/>
  <c r="BV1975"/>
  <c r="BU1975"/>
  <c r="BT1975"/>
  <c r="BS1975"/>
  <c r="BR1975"/>
  <c r="BQ1975"/>
  <c r="BP1975"/>
  <c r="BO1975"/>
  <c r="BN1975"/>
  <c r="BM1975"/>
  <c r="BL1975"/>
  <c r="BJ1975"/>
  <c r="BK1975" s="1"/>
  <c r="J1975"/>
  <c r="I1975"/>
  <c r="H1975"/>
  <c r="G1975"/>
  <c r="F1975"/>
  <c r="A1975"/>
  <c r="DN1974"/>
  <c r="DM1974"/>
  <c r="DL1974"/>
  <c r="DJ1974"/>
  <c r="DK1974" s="1"/>
  <c r="DI1974"/>
  <c r="DH1974"/>
  <c r="DG1974"/>
  <c r="DE1974"/>
  <c r="DF1974" s="1"/>
  <c r="DD1974"/>
  <c r="DC1974"/>
  <c r="DB1974"/>
  <c r="DA1974"/>
  <c r="CZ1974"/>
  <c r="CY1974"/>
  <c r="CX1974"/>
  <c r="CV1974"/>
  <c r="CW1974" s="1"/>
  <c r="CU1974"/>
  <c r="CT1974"/>
  <c r="CS1974"/>
  <c r="CR1974"/>
  <c r="CQ1974"/>
  <c r="CP1974"/>
  <c r="CO1974"/>
  <c r="CN1974"/>
  <c r="CL1974"/>
  <c r="CM1974" s="1"/>
  <c r="CG1974"/>
  <c r="CF1974"/>
  <c r="CE1974"/>
  <c r="CD1974"/>
  <c r="CC1974"/>
  <c r="CB1974"/>
  <c r="CA1974"/>
  <c r="BZ1974"/>
  <c r="BY1974"/>
  <c r="BW1974"/>
  <c r="BX1974" s="1"/>
  <c r="BV1974"/>
  <c r="BU1974"/>
  <c r="BT1974"/>
  <c r="BS1974"/>
  <c r="BR1974"/>
  <c r="BQ1974"/>
  <c r="BP1974"/>
  <c r="BO1974"/>
  <c r="BN1974"/>
  <c r="BM1974"/>
  <c r="BL1974"/>
  <c r="BJ1974"/>
  <c r="BK1974" s="1"/>
  <c r="J1974"/>
  <c r="I1974"/>
  <c r="H1974"/>
  <c r="G1974"/>
  <c r="F1974"/>
  <c r="A1974"/>
  <c r="DN1973"/>
  <c r="DM1973"/>
  <c r="DL1973"/>
  <c r="DJ1973"/>
  <c r="DK1973" s="1"/>
  <c r="DI1973"/>
  <c r="DH1973"/>
  <c r="DG1973"/>
  <c r="DE1973"/>
  <c r="DF1973" s="1"/>
  <c r="DD1973"/>
  <c r="DC1973"/>
  <c r="DB1973"/>
  <c r="DA1973"/>
  <c r="CZ1973"/>
  <c r="CY1973"/>
  <c r="CX1973"/>
  <c r="CV1973"/>
  <c r="CW1973" s="1"/>
  <c r="CU1973"/>
  <c r="CT1973"/>
  <c r="CS1973"/>
  <c r="CR1973"/>
  <c r="CQ1973"/>
  <c r="CP1973"/>
  <c r="CO1973"/>
  <c r="CN1973"/>
  <c r="CL1973"/>
  <c r="CM1973" s="1"/>
  <c r="CG1973"/>
  <c r="CF1973"/>
  <c r="CE1973"/>
  <c r="CD1973"/>
  <c r="CC1973"/>
  <c r="CB1973"/>
  <c r="CA1973"/>
  <c r="BZ1973"/>
  <c r="BY1973"/>
  <c r="BW1973"/>
  <c r="BX1973" s="1"/>
  <c r="BV1973"/>
  <c r="BU1973"/>
  <c r="BT1973"/>
  <c r="BS1973"/>
  <c r="BR1973"/>
  <c r="BQ1973"/>
  <c r="BP1973"/>
  <c r="BO1973"/>
  <c r="BN1973"/>
  <c r="BM1973"/>
  <c r="BL1973"/>
  <c r="BJ1973"/>
  <c r="BK1973" s="1"/>
  <c r="J1973"/>
  <c r="I1973"/>
  <c r="H1973"/>
  <c r="G1973"/>
  <c r="F1973"/>
  <c r="A1973"/>
  <c r="DN1972"/>
  <c r="DM1972"/>
  <c r="DL1972"/>
  <c r="DJ1972"/>
  <c r="DK1972" s="1"/>
  <c r="DI1972"/>
  <c r="DH1972"/>
  <c r="DG1972"/>
  <c r="DE1972"/>
  <c r="DF1972" s="1"/>
  <c r="DD1972"/>
  <c r="DC1972"/>
  <c r="DB1972"/>
  <c r="DA1972"/>
  <c r="CZ1972"/>
  <c r="CY1972"/>
  <c r="CX1972"/>
  <c r="CV1972"/>
  <c r="CW1972" s="1"/>
  <c r="CU1972"/>
  <c r="CT1972"/>
  <c r="CS1972"/>
  <c r="CR1972"/>
  <c r="CQ1972"/>
  <c r="CP1972"/>
  <c r="CO1972"/>
  <c r="CN1972"/>
  <c r="CL1972"/>
  <c r="CM1972" s="1"/>
  <c r="CG1972"/>
  <c r="CF1972"/>
  <c r="CE1972"/>
  <c r="CD1972"/>
  <c r="CC1972"/>
  <c r="CB1972"/>
  <c r="CA1972"/>
  <c r="BZ1972"/>
  <c r="BY1972"/>
  <c r="BW1972"/>
  <c r="BX1972" s="1"/>
  <c r="BV1972"/>
  <c r="BU1972"/>
  <c r="BT1972"/>
  <c r="BS1972"/>
  <c r="BR1972"/>
  <c r="BQ1972"/>
  <c r="BP1972"/>
  <c r="BO1972"/>
  <c r="BN1972"/>
  <c r="BM1972"/>
  <c r="BL1972"/>
  <c r="BJ1972"/>
  <c r="BK1972" s="1"/>
  <c r="J1972"/>
  <c r="I1972"/>
  <c r="H1972"/>
  <c r="G1972"/>
  <c r="F1972"/>
  <c r="A1972"/>
  <c r="DN1971"/>
  <c r="DM1971"/>
  <c r="DL1971"/>
  <c r="DJ1971"/>
  <c r="DK1971" s="1"/>
  <c r="DI1971"/>
  <c r="DH1971"/>
  <c r="DG1971"/>
  <c r="DE1971"/>
  <c r="DF1971" s="1"/>
  <c r="DD1971"/>
  <c r="DC1971"/>
  <c r="DB1971"/>
  <c r="DA1971"/>
  <c r="CZ1971"/>
  <c r="CY1971"/>
  <c r="CX1971"/>
  <c r="CV1971"/>
  <c r="CW1971" s="1"/>
  <c r="CU1971"/>
  <c r="CT1971"/>
  <c r="CS1971"/>
  <c r="CR1971"/>
  <c r="CQ1971"/>
  <c r="CP1971"/>
  <c r="CO1971"/>
  <c r="CN1971"/>
  <c r="CL1971"/>
  <c r="CM1971" s="1"/>
  <c r="CG1971"/>
  <c r="CF1971"/>
  <c r="CE1971"/>
  <c r="CD1971"/>
  <c r="CC1971"/>
  <c r="CB1971"/>
  <c r="CA1971"/>
  <c r="BZ1971"/>
  <c r="BY1971"/>
  <c r="BW1971"/>
  <c r="BX1971" s="1"/>
  <c r="BV1971"/>
  <c r="BU1971"/>
  <c r="BT1971"/>
  <c r="BS1971"/>
  <c r="BR1971"/>
  <c r="BQ1971"/>
  <c r="BP1971"/>
  <c r="BO1971"/>
  <c r="BN1971"/>
  <c r="BM1971"/>
  <c r="BL1971"/>
  <c r="BJ1971"/>
  <c r="BK1971" s="1"/>
  <c r="J1971"/>
  <c r="I1971"/>
  <c r="H1971"/>
  <c r="G1971"/>
  <c r="F1971"/>
  <c r="A1971"/>
  <c r="DN1970"/>
  <c r="DM1970"/>
  <c r="DL1970"/>
  <c r="DJ1970"/>
  <c r="DK1970" s="1"/>
  <c r="DI1970"/>
  <c r="DH1970"/>
  <c r="DG1970"/>
  <c r="DE1970"/>
  <c r="DF1970" s="1"/>
  <c r="DD1970"/>
  <c r="DC1970"/>
  <c r="DB1970"/>
  <c r="DA1970"/>
  <c r="CZ1970"/>
  <c r="CY1970"/>
  <c r="CX1970"/>
  <c r="CV1970"/>
  <c r="CW1970" s="1"/>
  <c r="CU1970"/>
  <c r="CT1970"/>
  <c r="CS1970"/>
  <c r="CR1970"/>
  <c r="CQ1970"/>
  <c r="CP1970"/>
  <c r="CO1970"/>
  <c r="CN1970"/>
  <c r="CL1970"/>
  <c r="CM1970" s="1"/>
  <c r="CG1970"/>
  <c r="CF1970"/>
  <c r="CE1970"/>
  <c r="CD1970"/>
  <c r="CC1970"/>
  <c r="CB1970"/>
  <c r="CA1970"/>
  <c r="BZ1970"/>
  <c r="BY1970"/>
  <c r="BW1970"/>
  <c r="BX1970" s="1"/>
  <c r="BV1970"/>
  <c r="BU1970"/>
  <c r="BT1970"/>
  <c r="BS1970"/>
  <c r="BR1970"/>
  <c r="BQ1970"/>
  <c r="BP1970"/>
  <c r="BO1970"/>
  <c r="BN1970"/>
  <c r="BM1970"/>
  <c r="BL1970"/>
  <c r="BJ1970"/>
  <c r="BK1970" s="1"/>
  <c r="J1970"/>
  <c r="I1970"/>
  <c r="H1970"/>
  <c r="G1970"/>
  <c r="F1970"/>
  <c r="A1970"/>
  <c r="DN1969"/>
  <c r="DM1969"/>
  <c r="DL1969"/>
  <c r="DJ1969"/>
  <c r="DK1969" s="1"/>
  <c r="DI1969"/>
  <c r="DH1969"/>
  <c r="DG1969"/>
  <c r="DE1969"/>
  <c r="DF1969" s="1"/>
  <c r="DD1969"/>
  <c r="DC1969"/>
  <c r="DB1969"/>
  <c r="DA1969"/>
  <c r="CZ1969"/>
  <c r="CY1969"/>
  <c r="CX1969"/>
  <c r="CV1969"/>
  <c r="CW1969" s="1"/>
  <c r="CU1969"/>
  <c r="CT1969"/>
  <c r="CS1969"/>
  <c r="CR1969"/>
  <c r="CQ1969"/>
  <c r="CP1969"/>
  <c r="CO1969"/>
  <c r="CN1969"/>
  <c r="CL1969"/>
  <c r="CM1969" s="1"/>
  <c r="CG1969"/>
  <c r="CF1969"/>
  <c r="CE1969"/>
  <c r="CD1969"/>
  <c r="CC1969"/>
  <c r="CB1969"/>
  <c r="CA1969"/>
  <c r="BZ1969"/>
  <c r="BY1969"/>
  <c r="BW1969"/>
  <c r="BX1969" s="1"/>
  <c r="BV1969"/>
  <c r="BU1969"/>
  <c r="BT1969"/>
  <c r="BS1969"/>
  <c r="BR1969"/>
  <c r="BQ1969"/>
  <c r="BP1969"/>
  <c r="BO1969"/>
  <c r="BN1969"/>
  <c r="BM1969"/>
  <c r="BL1969"/>
  <c r="BJ1969"/>
  <c r="BK1969" s="1"/>
  <c r="J1969"/>
  <c r="I1969"/>
  <c r="H1969"/>
  <c r="G1969"/>
  <c r="F1969"/>
  <c r="A1969"/>
  <c r="DN1968"/>
  <c r="DM1968"/>
  <c r="DL1968"/>
  <c r="DJ1968"/>
  <c r="DK1968" s="1"/>
  <c r="DI1968"/>
  <c r="DH1968"/>
  <c r="DG1968"/>
  <c r="DE1968"/>
  <c r="DF1968" s="1"/>
  <c r="DD1968"/>
  <c r="DC1968"/>
  <c r="DB1968"/>
  <c r="DA1968"/>
  <c r="CZ1968"/>
  <c r="CY1968"/>
  <c r="CX1968"/>
  <c r="CV1968"/>
  <c r="CW1968" s="1"/>
  <c r="CU1968"/>
  <c r="CT1968"/>
  <c r="CS1968"/>
  <c r="CR1968"/>
  <c r="CQ1968"/>
  <c r="CP1968"/>
  <c r="CO1968"/>
  <c r="CN1968"/>
  <c r="CL1968"/>
  <c r="CM1968" s="1"/>
  <c r="CG1968"/>
  <c r="CF1968"/>
  <c r="CE1968"/>
  <c r="CD1968"/>
  <c r="CC1968"/>
  <c r="CB1968"/>
  <c r="CA1968"/>
  <c r="BZ1968"/>
  <c r="BY1968"/>
  <c r="BW1968"/>
  <c r="BX1968" s="1"/>
  <c r="BV1968"/>
  <c r="BU1968"/>
  <c r="BT1968"/>
  <c r="BS1968"/>
  <c r="BR1968"/>
  <c r="BQ1968"/>
  <c r="BP1968"/>
  <c r="BO1968"/>
  <c r="BN1968"/>
  <c r="BM1968"/>
  <c r="BL1968"/>
  <c r="BJ1968"/>
  <c r="BK1968" s="1"/>
  <c r="J1968"/>
  <c r="I1968"/>
  <c r="H1968"/>
  <c r="G1968"/>
  <c r="F1968"/>
  <c r="A1968"/>
  <c r="DN1967"/>
  <c r="DM1967"/>
  <c r="DL1967"/>
  <c r="DJ1967"/>
  <c r="DK1967" s="1"/>
  <c r="DI1967"/>
  <c r="DH1967"/>
  <c r="DG1967"/>
  <c r="DE1967"/>
  <c r="DF1967" s="1"/>
  <c r="DD1967"/>
  <c r="DC1967"/>
  <c r="DB1967"/>
  <c r="DA1967"/>
  <c r="CZ1967"/>
  <c r="CY1967"/>
  <c r="CX1967"/>
  <c r="CV1967"/>
  <c r="CW1967" s="1"/>
  <c r="CU1967"/>
  <c r="CT1967"/>
  <c r="CS1967"/>
  <c r="CR1967"/>
  <c r="CQ1967"/>
  <c r="CP1967"/>
  <c r="CO1967"/>
  <c r="CN1967"/>
  <c r="CL1967"/>
  <c r="CM1967" s="1"/>
  <c r="CG1967"/>
  <c r="CF1967"/>
  <c r="CE1967"/>
  <c r="CD1967"/>
  <c r="CC1967"/>
  <c r="CB1967"/>
  <c r="CA1967"/>
  <c r="BZ1967"/>
  <c r="BY1967"/>
  <c r="BW1967"/>
  <c r="BX1967" s="1"/>
  <c r="BV1967"/>
  <c r="BU1967"/>
  <c r="BT1967"/>
  <c r="BS1967"/>
  <c r="BR1967"/>
  <c r="BQ1967"/>
  <c r="BP1967"/>
  <c r="BO1967"/>
  <c r="BN1967"/>
  <c r="BM1967"/>
  <c r="BL1967"/>
  <c r="BJ1967"/>
  <c r="BK1967" s="1"/>
  <c r="J1967"/>
  <c r="I1967"/>
  <c r="H1967"/>
  <c r="G1967"/>
  <c r="F1967"/>
  <c r="A1967"/>
  <c r="DN1966"/>
  <c r="DM1966"/>
  <c r="DL1966"/>
  <c r="DJ1966"/>
  <c r="DK1966" s="1"/>
  <c r="DI1966"/>
  <c r="DH1966"/>
  <c r="DG1966"/>
  <c r="DE1966"/>
  <c r="DF1966" s="1"/>
  <c r="DD1966"/>
  <c r="DC1966"/>
  <c r="DB1966"/>
  <c r="DA1966"/>
  <c r="CZ1966"/>
  <c r="CY1966"/>
  <c r="CX1966"/>
  <c r="CV1966"/>
  <c r="CW1966" s="1"/>
  <c r="CU1966"/>
  <c r="CT1966"/>
  <c r="CS1966"/>
  <c r="CR1966"/>
  <c r="CQ1966"/>
  <c r="CP1966"/>
  <c r="CO1966"/>
  <c r="CN1966"/>
  <c r="CL1966"/>
  <c r="CM1966" s="1"/>
  <c r="CG1966"/>
  <c r="CF1966"/>
  <c r="CE1966"/>
  <c r="CD1966"/>
  <c r="CC1966"/>
  <c r="CB1966"/>
  <c r="CA1966"/>
  <c r="BZ1966"/>
  <c r="BY1966"/>
  <c r="BW1966"/>
  <c r="BX1966" s="1"/>
  <c r="BV1966"/>
  <c r="BU1966"/>
  <c r="BT1966"/>
  <c r="BS1966"/>
  <c r="BR1966"/>
  <c r="BQ1966"/>
  <c r="BP1966"/>
  <c r="BO1966"/>
  <c r="BN1966"/>
  <c r="BM1966"/>
  <c r="BL1966"/>
  <c r="BJ1966"/>
  <c r="BK1966" s="1"/>
  <c r="J1966"/>
  <c r="I1966"/>
  <c r="H1966"/>
  <c r="G1966"/>
  <c r="F1966"/>
  <c r="A1966"/>
  <c r="DN1965"/>
  <c r="DM1965"/>
  <c r="DL1965"/>
  <c r="DJ1965"/>
  <c r="DK1965" s="1"/>
  <c r="DI1965"/>
  <c r="DH1965"/>
  <c r="DG1965"/>
  <c r="DE1965"/>
  <c r="DF1965" s="1"/>
  <c r="DD1965"/>
  <c r="DC1965"/>
  <c r="DB1965"/>
  <c r="DA1965"/>
  <c r="CZ1965"/>
  <c r="CY1965"/>
  <c r="CX1965"/>
  <c r="CV1965"/>
  <c r="CW1965" s="1"/>
  <c r="CU1965"/>
  <c r="CT1965"/>
  <c r="CS1965"/>
  <c r="CR1965"/>
  <c r="CQ1965"/>
  <c r="CP1965"/>
  <c r="CO1965"/>
  <c r="CN1965"/>
  <c r="CL1965"/>
  <c r="CM1965" s="1"/>
  <c r="CG1965"/>
  <c r="CF1965"/>
  <c r="CE1965"/>
  <c r="CD1965"/>
  <c r="CC1965"/>
  <c r="CB1965"/>
  <c r="CA1965"/>
  <c r="BZ1965"/>
  <c r="BY1965"/>
  <c r="BW1965"/>
  <c r="BX1965" s="1"/>
  <c r="BV1965"/>
  <c r="BU1965"/>
  <c r="BT1965"/>
  <c r="BS1965"/>
  <c r="BR1965"/>
  <c r="BQ1965"/>
  <c r="BP1965"/>
  <c r="BO1965"/>
  <c r="BN1965"/>
  <c r="BM1965"/>
  <c r="BL1965"/>
  <c r="BJ1965"/>
  <c r="BK1965" s="1"/>
  <c r="J1965"/>
  <c r="I1965"/>
  <c r="H1965"/>
  <c r="G1965"/>
  <c r="F1965"/>
  <c r="A1965"/>
  <c r="DN1964"/>
  <c r="DM1964"/>
  <c r="DL1964"/>
  <c r="DJ1964"/>
  <c r="DK1964" s="1"/>
  <c r="DI1964"/>
  <c r="DH1964"/>
  <c r="DG1964"/>
  <c r="DE1964"/>
  <c r="DF1964" s="1"/>
  <c r="DD1964"/>
  <c r="DC1964"/>
  <c r="DB1964"/>
  <c r="DA1964"/>
  <c r="CZ1964"/>
  <c r="CY1964"/>
  <c r="CX1964"/>
  <c r="CV1964"/>
  <c r="CW1964" s="1"/>
  <c r="CU1964"/>
  <c r="CT1964"/>
  <c r="CS1964"/>
  <c r="CR1964"/>
  <c r="CQ1964"/>
  <c r="CP1964"/>
  <c r="CO1964"/>
  <c r="CN1964"/>
  <c r="CL1964"/>
  <c r="CM1964" s="1"/>
  <c r="CG1964"/>
  <c r="CF1964"/>
  <c r="CE1964"/>
  <c r="CD1964"/>
  <c r="CC1964"/>
  <c r="CB1964"/>
  <c r="CA1964"/>
  <c r="BZ1964"/>
  <c r="BY1964"/>
  <c r="BW1964"/>
  <c r="BX1964" s="1"/>
  <c r="BV1964"/>
  <c r="BU1964"/>
  <c r="BT1964"/>
  <c r="BS1964"/>
  <c r="BR1964"/>
  <c r="BQ1964"/>
  <c r="BP1964"/>
  <c r="BO1964"/>
  <c r="BN1964"/>
  <c r="BM1964"/>
  <c r="BL1964"/>
  <c r="BJ1964"/>
  <c r="BK1964" s="1"/>
  <c r="J1964"/>
  <c r="I1964"/>
  <c r="H1964"/>
  <c r="G1964"/>
  <c r="F1964"/>
  <c r="A1964"/>
  <c r="DN1963"/>
  <c r="DM1963"/>
  <c r="DL1963"/>
  <c r="DJ1963"/>
  <c r="DK1963" s="1"/>
  <c r="DI1963"/>
  <c r="DH1963"/>
  <c r="DG1963"/>
  <c r="DE1963"/>
  <c r="DF1963" s="1"/>
  <c r="DD1963"/>
  <c r="DC1963"/>
  <c r="DB1963"/>
  <c r="DA1963"/>
  <c r="CZ1963"/>
  <c r="CY1963"/>
  <c r="CX1963"/>
  <c r="CV1963"/>
  <c r="CW1963" s="1"/>
  <c r="CU1963"/>
  <c r="CT1963"/>
  <c r="CS1963"/>
  <c r="CR1963"/>
  <c r="CQ1963"/>
  <c r="CP1963"/>
  <c r="CO1963"/>
  <c r="CN1963"/>
  <c r="CL1963"/>
  <c r="CM1963" s="1"/>
  <c r="CG1963"/>
  <c r="CF1963"/>
  <c r="CE1963"/>
  <c r="CD1963"/>
  <c r="CC1963"/>
  <c r="CB1963"/>
  <c r="CA1963"/>
  <c r="BZ1963"/>
  <c r="BY1963"/>
  <c r="BW1963"/>
  <c r="BX1963" s="1"/>
  <c r="BV1963"/>
  <c r="BU1963"/>
  <c r="BT1963"/>
  <c r="BS1963"/>
  <c r="BR1963"/>
  <c r="BQ1963"/>
  <c r="BP1963"/>
  <c r="BO1963"/>
  <c r="BN1963"/>
  <c r="BM1963"/>
  <c r="BL1963"/>
  <c r="BJ1963"/>
  <c r="BK1963" s="1"/>
  <c r="J1963"/>
  <c r="I1963"/>
  <c r="H1963"/>
  <c r="G1963"/>
  <c r="F1963"/>
  <c r="A1963"/>
  <c r="DN1962"/>
  <c r="DM1962"/>
  <c r="DL1962"/>
  <c r="DJ1962"/>
  <c r="DK1962" s="1"/>
  <c r="DI1962"/>
  <c r="DH1962"/>
  <c r="DG1962"/>
  <c r="DE1962"/>
  <c r="DF1962" s="1"/>
  <c r="DD1962"/>
  <c r="DC1962"/>
  <c r="DB1962"/>
  <c r="DA1962"/>
  <c r="CZ1962"/>
  <c r="CY1962"/>
  <c r="CX1962"/>
  <c r="CV1962"/>
  <c r="CW1962" s="1"/>
  <c r="CU1962"/>
  <c r="CT1962"/>
  <c r="CS1962"/>
  <c r="CR1962"/>
  <c r="CQ1962"/>
  <c r="CP1962"/>
  <c r="CO1962"/>
  <c r="CN1962"/>
  <c r="CL1962"/>
  <c r="CM1962" s="1"/>
  <c r="CG1962"/>
  <c r="CF1962"/>
  <c r="CE1962"/>
  <c r="CD1962"/>
  <c r="CC1962"/>
  <c r="CB1962"/>
  <c r="CA1962"/>
  <c r="BZ1962"/>
  <c r="BY1962"/>
  <c r="BW1962"/>
  <c r="BX1962" s="1"/>
  <c r="BV1962"/>
  <c r="BU1962"/>
  <c r="BT1962"/>
  <c r="BS1962"/>
  <c r="BR1962"/>
  <c r="BQ1962"/>
  <c r="BP1962"/>
  <c r="BO1962"/>
  <c r="BN1962"/>
  <c r="BM1962"/>
  <c r="BL1962"/>
  <c r="BJ1962"/>
  <c r="BK1962" s="1"/>
  <c r="J1962"/>
  <c r="I1962"/>
  <c r="H1962"/>
  <c r="G1962"/>
  <c r="F1962"/>
  <c r="A1962"/>
  <c r="DN1961"/>
  <c r="DM1961"/>
  <c r="DL1961"/>
  <c r="DJ1961"/>
  <c r="DK1961" s="1"/>
  <c r="DI1961"/>
  <c r="DH1961"/>
  <c r="DG1961"/>
  <c r="DE1961"/>
  <c r="DF1961" s="1"/>
  <c r="DD1961"/>
  <c r="DC1961"/>
  <c r="DB1961"/>
  <c r="DA1961"/>
  <c r="CZ1961"/>
  <c r="CY1961"/>
  <c r="CX1961"/>
  <c r="CV1961"/>
  <c r="CW1961" s="1"/>
  <c r="CU1961"/>
  <c r="CT1961"/>
  <c r="CS1961"/>
  <c r="CR1961"/>
  <c r="CQ1961"/>
  <c r="CP1961"/>
  <c r="CO1961"/>
  <c r="CN1961"/>
  <c r="CL1961"/>
  <c r="CM1961" s="1"/>
  <c r="CG1961"/>
  <c r="CF1961"/>
  <c r="CE1961"/>
  <c r="CD1961"/>
  <c r="CC1961"/>
  <c r="CB1961"/>
  <c r="CA1961"/>
  <c r="BZ1961"/>
  <c r="BY1961"/>
  <c r="BW1961"/>
  <c r="BX1961" s="1"/>
  <c r="BV1961"/>
  <c r="BU1961"/>
  <c r="BT1961"/>
  <c r="BS1961"/>
  <c r="BR1961"/>
  <c r="BQ1961"/>
  <c r="BP1961"/>
  <c r="BO1961"/>
  <c r="BN1961"/>
  <c r="BM1961"/>
  <c r="BL1961"/>
  <c r="BJ1961"/>
  <c r="BK1961" s="1"/>
  <c r="J1961"/>
  <c r="I1961"/>
  <c r="H1961"/>
  <c r="G1961"/>
  <c r="F1961"/>
  <c r="A1961"/>
  <c r="DN1960"/>
  <c r="DM1960"/>
  <c r="DL1960"/>
  <c r="DJ1960"/>
  <c r="DK1960" s="1"/>
  <c r="DI1960"/>
  <c r="DH1960"/>
  <c r="DG1960"/>
  <c r="DE1960"/>
  <c r="DF1960" s="1"/>
  <c r="DD1960"/>
  <c r="DC1960"/>
  <c r="DB1960"/>
  <c r="DA1960"/>
  <c r="CZ1960"/>
  <c r="CY1960"/>
  <c r="CX1960"/>
  <c r="CV1960"/>
  <c r="CW1960" s="1"/>
  <c r="CU1960"/>
  <c r="CT1960"/>
  <c r="CS1960"/>
  <c r="CR1960"/>
  <c r="CQ1960"/>
  <c r="CP1960"/>
  <c r="CO1960"/>
  <c r="CN1960"/>
  <c r="CL1960"/>
  <c r="CM1960" s="1"/>
  <c r="CG1960"/>
  <c r="CF1960"/>
  <c r="CE1960"/>
  <c r="CD1960"/>
  <c r="CC1960"/>
  <c r="CB1960"/>
  <c r="CA1960"/>
  <c r="BZ1960"/>
  <c r="BY1960"/>
  <c r="BW1960"/>
  <c r="BX1960" s="1"/>
  <c r="BV1960"/>
  <c r="BU1960"/>
  <c r="BT1960"/>
  <c r="BS1960"/>
  <c r="BR1960"/>
  <c r="BQ1960"/>
  <c r="BP1960"/>
  <c r="BO1960"/>
  <c r="BN1960"/>
  <c r="BM1960"/>
  <c r="BL1960"/>
  <c r="BJ1960"/>
  <c r="BK1960" s="1"/>
  <c r="J1960"/>
  <c r="I1960"/>
  <c r="H1960"/>
  <c r="G1960"/>
  <c r="F1960"/>
  <c r="A1960"/>
  <c r="DN1959"/>
  <c r="DM1959"/>
  <c r="DL1959"/>
  <c r="DJ1959"/>
  <c r="DK1959" s="1"/>
  <c r="DI1959"/>
  <c r="DH1959"/>
  <c r="DG1959"/>
  <c r="DE1959"/>
  <c r="DF1959" s="1"/>
  <c r="DD1959"/>
  <c r="DC1959"/>
  <c r="DB1959"/>
  <c r="DA1959"/>
  <c r="CZ1959"/>
  <c r="CY1959"/>
  <c r="CX1959"/>
  <c r="CV1959"/>
  <c r="CW1959" s="1"/>
  <c r="CU1959"/>
  <c r="CT1959"/>
  <c r="CS1959"/>
  <c r="CR1959"/>
  <c r="CQ1959"/>
  <c r="CP1959"/>
  <c r="CO1959"/>
  <c r="CN1959"/>
  <c r="CL1959"/>
  <c r="CM1959" s="1"/>
  <c r="CG1959"/>
  <c r="CF1959"/>
  <c r="CE1959"/>
  <c r="CD1959"/>
  <c r="CC1959"/>
  <c r="CB1959"/>
  <c r="CA1959"/>
  <c r="BZ1959"/>
  <c r="BY1959"/>
  <c r="BW1959"/>
  <c r="BX1959" s="1"/>
  <c r="BV1959"/>
  <c r="BU1959"/>
  <c r="BT1959"/>
  <c r="BS1959"/>
  <c r="BR1959"/>
  <c r="BQ1959"/>
  <c r="BP1959"/>
  <c r="BO1959"/>
  <c r="BN1959"/>
  <c r="BM1959"/>
  <c r="BL1959"/>
  <c r="BJ1959"/>
  <c r="BK1959" s="1"/>
  <c r="J1959"/>
  <c r="I1959"/>
  <c r="H1959"/>
  <c r="G1959"/>
  <c r="F1959"/>
  <c r="A1959"/>
  <c r="DN1958"/>
  <c r="DM1958"/>
  <c r="DL1958"/>
  <c r="DJ1958"/>
  <c r="DK1958" s="1"/>
  <c r="DI1958"/>
  <c r="DH1958"/>
  <c r="DG1958"/>
  <c r="DE1958"/>
  <c r="DF1958" s="1"/>
  <c r="DD1958"/>
  <c r="DC1958"/>
  <c r="DB1958"/>
  <c r="DA1958"/>
  <c r="CZ1958"/>
  <c r="CY1958"/>
  <c r="CX1958"/>
  <c r="CV1958"/>
  <c r="CW1958" s="1"/>
  <c r="CU1958"/>
  <c r="CT1958"/>
  <c r="CS1958"/>
  <c r="CR1958"/>
  <c r="CQ1958"/>
  <c r="CP1958"/>
  <c r="CO1958"/>
  <c r="CN1958"/>
  <c r="CL1958"/>
  <c r="CM1958" s="1"/>
  <c r="CG1958"/>
  <c r="CF1958"/>
  <c r="CE1958"/>
  <c r="CD1958"/>
  <c r="CC1958"/>
  <c r="CB1958"/>
  <c r="CA1958"/>
  <c r="BZ1958"/>
  <c r="BY1958"/>
  <c r="BW1958"/>
  <c r="BX1958" s="1"/>
  <c r="BV1958"/>
  <c r="BU1958"/>
  <c r="BT1958"/>
  <c r="BS1958"/>
  <c r="BR1958"/>
  <c r="BQ1958"/>
  <c r="BP1958"/>
  <c r="BO1958"/>
  <c r="BN1958"/>
  <c r="BM1958"/>
  <c r="BL1958"/>
  <c r="BJ1958"/>
  <c r="BK1958" s="1"/>
  <c r="J1958"/>
  <c r="I1958"/>
  <c r="H1958"/>
  <c r="G1958"/>
  <c r="F1958"/>
  <c r="A1958"/>
  <c r="DN1957"/>
  <c r="DM1957"/>
  <c r="DL1957"/>
  <c r="DJ1957"/>
  <c r="DK1957" s="1"/>
  <c r="DI1957"/>
  <c r="DH1957"/>
  <c r="DG1957"/>
  <c r="DE1957"/>
  <c r="DF1957" s="1"/>
  <c r="DD1957"/>
  <c r="DC1957"/>
  <c r="DB1957"/>
  <c r="DA1957"/>
  <c r="CZ1957"/>
  <c r="CY1957"/>
  <c r="CX1957"/>
  <c r="CV1957"/>
  <c r="CW1957" s="1"/>
  <c r="CU1957"/>
  <c r="CT1957"/>
  <c r="CS1957"/>
  <c r="CR1957"/>
  <c r="CQ1957"/>
  <c r="CP1957"/>
  <c r="CO1957"/>
  <c r="CN1957"/>
  <c r="CL1957"/>
  <c r="CM1957" s="1"/>
  <c r="CG1957"/>
  <c r="CF1957"/>
  <c r="CE1957"/>
  <c r="CD1957"/>
  <c r="CC1957"/>
  <c r="CB1957"/>
  <c r="CA1957"/>
  <c r="BZ1957"/>
  <c r="BY1957"/>
  <c r="BW1957"/>
  <c r="BX1957" s="1"/>
  <c r="BV1957"/>
  <c r="BU1957"/>
  <c r="BT1957"/>
  <c r="BS1957"/>
  <c r="BR1957"/>
  <c r="BQ1957"/>
  <c r="BP1957"/>
  <c r="BO1957"/>
  <c r="BN1957"/>
  <c r="BM1957"/>
  <c r="BL1957"/>
  <c r="BJ1957"/>
  <c r="BK1957" s="1"/>
  <c r="J1957"/>
  <c r="I1957"/>
  <c r="H1957"/>
  <c r="G1957"/>
  <c r="F1957"/>
  <c r="A1957"/>
  <c r="DN1956"/>
  <c r="DM1956"/>
  <c r="DL1956"/>
  <c r="DJ1956"/>
  <c r="DK1956" s="1"/>
  <c r="DI1956"/>
  <c r="DH1956"/>
  <c r="DG1956"/>
  <c r="DE1956"/>
  <c r="DF1956" s="1"/>
  <c r="DD1956"/>
  <c r="DC1956"/>
  <c r="DB1956"/>
  <c r="DA1956"/>
  <c r="CZ1956"/>
  <c r="CY1956"/>
  <c r="CX1956"/>
  <c r="CV1956"/>
  <c r="CW1956" s="1"/>
  <c r="CU1956"/>
  <c r="CT1956"/>
  <c r="CS1956"/>
  <c r="CR1956"/>
  <c r="CQ1956"/>
  <c r="CP1956"/>
  <c r="CO1956"/>
  <c r="CN1956"/>
  <c r="CL1956"/>
  <c r="CM1956" s="1"/>
  <c r="CG1956"/>
  <c r="CF1956"/>
  <c r="CE1956"/>
  <c r="CD1956"/>
  <c r="CC1956"/>
  <c r="CB1956"/>
  <c r="CA1956"/>
  <c r="BZ1956"/>
  <c r="BY1956"/>
  <c r="BW1956"/>
  <c r="BX1956" s="1"/>
  <c r="BV1956"/>
  <c r="BU1956"/>
  <c r="BT1956"/>
  <c r="BS1956"/>
  <c r="BR1956"/>
  <c r="BQ1956"/>
  <c r="BP1956"/>
  <c r="BO1956"/>
  <c r="BN1956"/>
  <c r="BM1956"/>
  <c r="BL1956"/>
  <c r="BJ1956"/>
  <c r="BK1956" s="1"/>
  <c r="J1956"/>
  <c r="I1956"/>
  <c r="H1956"/>
  <c r="G1956"/>
  <c r="F1956"/>
  <c r="A1956"/>
  <c r="DN1955"/>
  <c r="DM1955"/>
  <c r="DL1955"/>
  <c r="DJ1955"/>
  <c r="DK1955" s="1"/>
  <c r="DI1955"/>
  <c r="DH1955"/>
  <c r="DG1955"/>
  <c r="DE1955"/>
  <c r="DF1955" s="1"/>
  <c r="DD1955"/>
  <c r="DC1955"/>
  <c r="DB1955"/>
  <c r="DA1955"/>
  <c r="CZ1955"/>
  <c r="CY1955"/>
  <c r="CX1955"/>
  <c r="CV1955"/>
  <c r="CW1955" s="1"/>
  <c r="CU1955"/>
  <c r="CT1955"/>
  <c r="CS1955"/>
  <c r="CR1955"/>
  <c r="CQ1955"/>
  <c r="CP1955"/>
  <c r="CO1955"/>
  <c r="CN1955"/>
  <c r="CL1955"/>
  <c r="CM1955" s="1"/>
  <c r="CG1955"/>
  <c r="CF1955"/>
  <c r="CE1955"/>
  <c r="CD1955"/>
  <c r="CC1955"/>
  <c r="CB1955"/>
  <c r="CA1955"/>
  <c r="BZ1955"/>
  <c r="BY1955"/>
  <c r="BW1955"/>
  <c r="BX1955" s="1"/>
  <c r="BV1955"/>
  <c r="BU1955"/>
  <c r="BT1955"/>
  <c r="BS1955"/>
  <c r="BR1955"/>
  <c r="BQ1955"/>
  <c r="BP1955"/>
  <c r="BO1955"/>
  <c r="BN1955"/>
  <c r="BM1955"/>
  <c r="BL1955"/>
  <c r="BJ1955"/>
  <c r="BK1955" s="1"/>
  <c r="J1955"/>
  <c r="I1955"/>
  <c r="H1955"/>
  <c r="G1955"/>
  <c r="F1955"/>
  <c r="A1955"/>
  <c r="DN1954"/>
  <c r="DM1954"/>
  <c r="DL1954"/>
  <c r="DJ1954"/>
  <c r="DK1954" s="1"/>
  <c r="DI1954"/>
  <c r="DH1954"/>
  <c r="DG1954"/>
  <c r="DE1954"/>
  <c r="DF1954" s="1"/>
  <c r="DD1954"/>
  <c r="DC1954"/>
  <c r="DB1954"/>
  <c r="DA1954"/>
  <c r="CZ1954"/>
  <c r="CY1954"/>
  <c r="CX1954"/>
  <c r="CV1954"/>
  <c r="CW1954" s="1"/>
  <c r="CU1954"/>
  <c r="CT1954"/>
  <c r="CS1954"/>
  <c r="CR1954"/>
  <c r="CQ1954"/>
  <c r="CP1954"/>
  <c r="CO1954"/>
  <c r="CN1954"/>
  <c r="CL1954"/>
  <c r="CM1954" s="1"/>
  <c r="CG1954"/>
  <c r="CF1954"/>
  <c r="CE1954"/>
  <c r="CD1954"/>
  <c r="CC1954"/>
  <c r="CB1954"/>
  <c r="CA1954"/>
  <c r="BZ1954"/>
  <c r="BY1954"/>
  <c r="BW1954"/>
  <c r="BX1954" s="1"/>
  <c r="BV1954"/>
  <c r="BU1954"/>
  <c r="BT1954"/>
  <c r="BS1954"/>
  <c r="BR1954"/>
  <c r="BQ1954"/>
  <c r="BP1954"/>
  <c r="BO1954"/>
  <c r="BN1954"/>
  <c r="BM1954"/>
  <c r="BL1954"/>
  <c r="BJ1954"/>
  <c r="BK1954" s="1"/>
  <c r="J1954"/>
  <c r="I1954"/>
  <c r="H1954"/>
  <c r="G1954"/>
  <c r="F1954"/>
  <c r="A1954"/>
  <c r="DN1953"/>
  <c r="DM1953"/>
  <c r="DL1953"/>
  <c r="DJ1953"/>
  <c r="DK1953" s="1"/>
  <c r="DI1953"/>
  <c r="DH1953"/>
  <c r="DG1953"/>
  <c r="DE1953"/>
  <c r="DF1953" s="1"/>
  <c r="DD1953"/>
  <c r="DC1953"/>
  <c r="DB1953"/>
  <c r="DA1953"/>
  <c r="CZ1953"/>
  <c r="CY1953"/>
  <c r="CX1953"/>
  <c r="CV1953"/>
  <c r="CW1953" s="1"/>
  <c r="CU1953"/>
  <c r="CT1953"/>
  <c r="CS1953"/>
  <c r="CR1953"/>
  <c r="CQ1953"/>
  <c r="CP1953"/>
  <c r="CO1953"/>
  <c r="CN1953"/>
  <c r="CL1953"/>
  <c r="CM1953" s="1"/>
  <c r="CG1953"/>
  <c r="CF1953"/>
  <c r="CE1953"/>
  <c r="CD1953"/>
  <c r="CC1953"/>
  <c r="CB1953"/>
  <c r="CA1953"/>
  <c r="BZ1953"/>
  <c r="BY1953"/>
  <c r="BW1953"/>
  <c r="BX1953" s="1"/>
  <c r="BV1953"/>
  <c r="BU1953"/>
  <c r="BT1953"/>
  <c r="BS1953"/>
  <c r="BR1953"/>
  <c r="BQ1953"/>
  <c r="BP1953"/>
  <c r="BO1953"/>
  <c r="BN1953"/>
  <c r="BM1953"/>
  <c r="BL1953"/>
  <c r="BJ1953"/>
  <c r="BK1953" s="1"/>
  <c r="J1953"/>
  <c r="I1953"/>
  <c r="H1953"/>
  <c r="G1953"/>
  <c r="F1953"/>
  <c r="A1953"/>
  <c r="DN1952"/>
  <c r="DM1952"/>
  <c r="DL1952"/>
  <c r="DJ1952"/>
  <c r="DK1952" s="1"/>
  <c r="DI1952"/>
  <c r="DH1952"/>
  <c r="DG1952"/>
  <c r="DE1952"/>
  <c r="DF1952" s="1"/>
  <c r="DD1952"/>
  <c r="DC1952"/>
  <c r="DB1952"/>
  <c r="DA1952"/>
  <c r="CZ1952"/>
  <c r="CY1952"/>
  <c r="CX1952"/>
  <c r="CV1952"/>
  <c r="CW1952" s="1"/>
  <c r="CU1952"/>
  <c r="CT1952"/>
  <c r="CS1952"/>
  <c r="CR1952"/>
  <c r="CQ1952"/>
  <c r="CP1952"/>
  <c r="CO1952"/>
  <c r="CN1952"/>
  <c r="CL1952"/>
  <c r="CM1952" s="1"/>
  <c r="CG1952"/>
  <c r="CF1952"/>
  <c r="CE1952"/>
  <c r="CD1952"/>
  <c r="CC1952"/>
  <c r="CB1952"/>
  <c r="CA1952"/>
  <c r="BZ1952"/>
  <c r="BY1952"/>
  <c r="BW1952"/>
  <c r="BX1952" s="1"/>
  <c r="BV1952"/>
  <c r="BU1952"/>
  <c r="BT1952"/>
  <c r="BS1952"/>
  <c r="BR1952"/>
  <c r="BQ1952"/>
  <c r="BP1952"/>
  <c r="BO1952"/>
  <c r="BN1952"/>
  <c r="BM1952"/>
  <c r="BL1952"/>
  <c r="BJ1952"/>
  <c r="BK1952" s="1"/>
  <c r="J1952"/>
  <c r="I1952"/>
  <c r="H1952"/>
  <c r="G1952"/>
  <c r="F1952"/>
  <c r="A1952"/>
  <c r="DN1951"/>
  <c r="DM1951"/>
  <c r="DL1951"/>
  <c r="DJ1951"/>
  <c r="DK1951" s="1"/>
  <c r="DI1951"/>
  <c r="DH1951"/>
  <c r="DG1951"/>
  <c r="DE1951"/>
  <c r="DF1951" s="1"/>
  <c r="DD1951"/>
  <c r="DC1951"/>
  <c r="DB1951"/>
  <c r="DA1951"/>
  <c r="CZ1951"/>
  <c r="CY1951"/>
  <c r="CX1951"/>
  <c r="CV1951"/>
  <c r="CW1951" s="1"/>
  <c r="CU1951"/>
  <c r="CT1951"/>
  <c r="CS1951"/>
  <c r="CR1951"/>
  <c r="CQ1951"/>
  <c r="CP1951"/>
  <c r="CO1951"/>
  <c r="CN1951"/>
  <c r="CL1951"/>
  <c r="CM1951" s="1"/>
  <c r="CG1951"/>
  <c r="CF1951"/>
  <c r="CE1951"/>
  <c r="CD1951"/>
  <c r="CC1951"/>
  <c r="CB1951"/>
  <c r="CA1951"/>
  <c r="BZ1951"/>
  <c r="BY1951"/>
  <c r="BW1951"/>
  <c r="BX1951" s="1"/>
  <c r="BV1951"/>
  <c r="BU1951"/>
  <c r="BT1951"/>
  <c r="BS1951"/>
  <c r="BR1951"/>
  <c r="BQ1951"/>
  <c r="BP1951"/>
  <c r="BO1951"/>
  <c r="BN1951"/>
  <c r="BM1951"/>
  <c r="BL1951"/>
  <c r="BJ1951"/>
  <c r="BK1951" s="1"/>
  <c r="J1951"/>
  <c r="I1951"/>
  <c r="H1951"/>
  <c r="G1951"/>
  <c r="F1951"/>
  <c r="A1951"/>
  <c r="DN1950"/>
  <c r="DM1950"/>
  <c r="DL1950"/>
  <c r="DJ1950"/>
  <c r="DK1950" s="1"/>
  <c r="DI1950"/>
  <c r="DH1950"/>
  <c r="DG1950"/>
  <c r="DE1950"/>
  <c r="DF1950" s="1"/>
  <c r="DD1950"/>
  <c r="DC1950"/>
  <c r="DB1950"/>
  <c r="DA1950"/>
  <c r="CZ1950"/>
  <c r="CY1950"/>
  <c r="CX1950"/>
  <c r="CV1950"/>
  <c r="CW1950" s="1"/>
  <c r="CU1950"/>
  <c r="CT1950"/>
  <c r="CS1950"/>
  <c r="CR1950"/>
  <c r="CQ1950"/>
  <c r="CP1950"/>
  <c r="CO1950"/>
  <c r="CN1950"/>
  <c r="CL1950"/>
  <c r="CM1950" s="1"/>
  <c r="CG1950"/>
  <c r="CF1950"/>
  <c r="CE1950"/>
  <c r="CD1950"/>
  <c r="CC1950"/>
  <c r="CB1950"/>
  <c r="CA1950"/>
  <c r="BZ1950"/>
  <c r="BY1950"/>
  <c r="BW1950"/>
  <c r="BX1950" s="1"/>
  <c r="BV1950"/>
  <c r="BU1950"/>
  <c r="BT1950"/>
  <c r="BS1950"/>
  <c r="BR1950"/>
  <c r="BQ1950"/>
  <c r="BP1950"/>
  <c r="BO1950"/>
  <c r="BN1950"/>
  <c r="BM1950"/>
  <c r="BL1950"/>
  <c r="BJ1950"/>
  <c r="BK1950" s="1"/>
  <c r="J1950"/>
  <c r="I1950"/>
  <c r="H1950"/>
  <c r="G1950"/>
  <c r="F1950"/>
  <c r="A1950"/>
  <c r="DN1949"/>
  <c r="DM1949"/>
  <c r="DL1949"/>
  <c r="DJ1949"/>
  <c r="DK1949" s="1"/>
  <c r="DI1949"/>
  <c r="DH1949"/>
  <c r="DG1949"/>
  <c r="DE1949"/>
  <c r="DF1949" s="1"/>
  <c r="DD1949"/>
  <c r="DC1949"/>
  <c r="DB1949"/>
  <c r="DA1949"/>
  <c r="CZ1949"/>
  <c r="CY1949"/>
  <c r="CX1949"/>
  <c r="CV1949"/>
  <c r="CW1949" s="1"/>
  <c r="CU1949"/>
  <c r="CT1949"/>
  <c r="CS1949"/>
  <c r="CR1949"/>
  <c r="CQ1949"/>
  <c r="CP1949"/>
  <c r="CO1949"/>
  <c r="CN1949"/>
  <c r="CL1949"/>
  <c r="CM1949" s="1"/>
  <c r="CG1949"/>
  <c r="CF1949"/>
  <c r="CE1949"/>
  <c r="CD1949"/>
  <c r="CC1949"/>
  <c r="CB1949"/>
  <c r="CA1949"/>
  <c r="BZ1949"/>
  <c r="BY1949"/>
  <c r="BW1949"/>
  <c r="BX1949" s="1"/>
  <c r="BV1949"/>
  <c r="BU1949"/>
  <c r="BT1949"/>
  <c r="BS1949"/>
  <c r="BR1949"/>
  <c r="BQ1949"/>
  <c r="BP1949"/>
  <c r="BO1949"/>
  <c r="BN1949"/>
  <c r="BM1949"/>
  <c r="BL1949"/>
  <c r="BJ1949"/>
  <c r="BK1949" s="1"/>
  <c r="J1949"/>
  <c r="I1949"/>
  <c r="H1949"/>
  <c r="G1949"/>
  <c r="F1949"/>
  <c r="A1949"/>
  <c r="DN1948"/>
  <c r="DM1948"/>
  <c r="DL1948"/>
  <c r="DJ1948"/>
  <c r="DK1948" s="1"/>
  <c r="DI1948"/>
  <c r="DH1948"/>
  <c r="DG1948"/>
  <c r="DE1948"/>
  <c r="DF1948" s="1"/>
  <c r="DD1948"/>
  <c r="DC1948"/>
  <c r="DB1948"/>
  <c r="DA1948"/>
  <c r="CZ1948"/>
  <c r="CY1948"/>
  <c r="CX1948"/>
  <c r="CV1948"/>
  <c r="CW1948" s="1"/>
  <c r="CU1948"/>
  <c r="CT1948"/>
  <c r="CS1948"/>
  <c r="CR1948"/>
  <c r="CQ1948"/>
  <c r="CP1948"/>
  <c r="CO1948"/>
  <c r="CN1948"/>
  <c r="CL1948"/>
  <c r="CM1948" s="1"/>
  <c r="CG1948"/>
  <c r="CF1948"/>
  <c r="CE1948"/>
  <c r="CD1948"/>
  <c r="CC1948"/>
  <c r="CB1948"/>
  <c r="CA1948"/>
  <c r="BZ1948"/>
  <c r="BY1948"/>
  <c r="BW1948"/>
  <c r="BX1948" s="1"/>
  <c r="BV1948"/>
  <c r="BU1948"/>
  <c r="BT1948"/>
  <c r="BS1948"/>
  <c r="BR1948"/>
  <c r="BQ1948"/>
  <c r="BP1948"/>
  <c r="BO1948"/>
  <c r="BN1948"/>
  <c r="BM1948"/>
  <c r="BL1948"/>
  <c r="BJ1948"/>
  <c r="BK1948" s="1"/>
  <c r="J1948"/>
  <c r="I1948"/>
  <c r="H1948"/>
  <c r="G1948"/>
  <c r="F1948"/>
  <c r="A1948"/>
  <c r="DN1947"/>
  <c r="DM1947"/>
  <c r="DL1947"/>
  <c r="DJ1947"/>
  <c r="DK1947" s="1"/>
  <c r="DI1947"/>
  <c r="DH1947"/>
  <c r="DG1947"/>
  <c r="DE1947"/>
  <c r="DF1947" s="1"/>
  <c r="DD1947"/>
  <c r="DC1947"/>
  <c r="DB1947"/>
  <c r="DA1947"/>
  <c r="CZ1947"/>
  <c r="CY1947"/>
  <c r="CX1947"/>
  <c r="CV1947"/>
  <c r="CW1947" s="1"/>
  <c r="CU1947"/>
  <c r="CT1947"/>
  <c r="CS1947"/>
  <c r="CR1947"/>
  <c r="CQ1947"/>
  <c r="CP1947"/>
  <c r="CO1947"/>
  <c r="CN1947"/>
  <c r="CL1947"/>
  <c r="CM1947" s="1"/>
  <c r="CG1947"/>
  <c r="CF1947"/>
  <c r="CE1947"/>
  <c r="CD1947"/>
  <c r="CC1947"/>
  <c r="CB1947"/>
  <c r="CA1947"/>
  <c r="BZ1947"/>
  <c r="BY1947"/>
  <c r="BW1947"/>
  <c r="BX1947" s="1"/>
  <c r="BV1947"/>
  <c r="BU1947"/>
  <c r="BT1947"/>
  <c r="BS1947"/>
  <c r="BR1947"/>
  <c r="BQ1947"/>
  <c r="BP1947"/>
  <c r="BO1947"/>
  <c r="BN1947"/>
  <c r="BM1947"/>
  <c r="BL1947"/>
  <c r="BJ1947"/>
  <c r="BK1947" s="1"/>
  <c r="J1947"/>
  <c r="I1947"/>
  <c r="H1947"/>
  <c r="G1947"/>
  <c r="F1947"/>
  <c r="A1947"/>
  <c r="DN1946"/>
  <c r="DM1946"/>
  <c r="DL1946"/>
  <c r="DJ1946"/>
  <c r="DK1946" s="1"/>
  <c r="DI1946"/>
  <c r="DH1946"/>
  <c r="DG1946"/>
  <c r="DE1946"/>
  <c r="DF1946" s="1"/>
  <c r="DD1946"/>
  <c r="DC1946"/>
  <c r="DB1946"/>
  <c r="DA1946"/>
  <c r="CZ1946"/>
  <c r="CY1946"/>
  <c r="CX1946"/>
  <c r="CV1946"/>
  <c r="CW1946" s="1"/>
  <c r="CU1946"/>
  <c r="CT1946"/>
  <c r="CS1946"/>
  <c r="CR1946"/>
  <c r="CQ1946"/>
  <c r="CP1946"/>
  <c r="CO1946"/>
  <c r="CN1946"/>
  <c r="CL1946"/>
  <c r="CM1946" s="1"/>
  <c r="CG1946"/>
  <c r="CF1946"/>
  <c r="CE1946"/>
  <c r="CD1946"/>
  <c r="CC1946"/>
  <c r="CB1946"/>
  <c r="CA1946"/>
  <c r="BZ1946"/>
  <c r="BY1946"/>
  <c r="BW1946"/>
  <c r="BX1946" s="1"/>
  <c r="BV1946"/>
  <c r="BU1946"/>
  <c r="BT1946"/>
  <c r="BS1946"/>
  <c r="BR1946"/>
  <c r="BQ1946"/>
  <c r="BP1946"/>
  <c r="BO1946"/>
  <c r="BN1946"/>
  <c r="BM1946"/>
  <c r="BL1946"/>
  <c r="BJ1946"/>
  <c r="BK1946" s="1"/>
  <c r="J1946"/>
  <c r="I1946"/>
  <c r="H1946"/>
  <c r="G1946"/>
  <c r="F1946"/>
  <c r="A1946"/>
  <c r="DN1945"/>
  <c r="DM1945"/>
  <c r="DL1945"/>
  <c r="DJ1945"/>
  <c r="DK1945" s="1"/>
  <c r="DI1945"/>
  <c r="DH1945"/>
  <c r="DG1945"/>
  <c r="DE1945"/>
  <c r="DF1945" s="1"/>
  <c r="DD1945"/>
  <c r="DC1945"/>
  <c r="DB1945"/>
  <c r="DA1945"/>
  <c r="CZ1945"/>
  <c r="CY1945"/>
  <c r="CX1945"/>
  <c r="CV1945"/>
  <c r="CW1945" s="1"/>
  <c r="CU1945"/>
  <c r="CT1945"/>
  <c r="CS1945"/>
  <c r="CR1945"/>
  <c r="CQ1945"/>
  <c r="CP1945"/>
  <c r="CO1945"/>
  <c r="CN1945"/>
  <c r="CL1945"/>
  <c r="CM1945" s="1"/>
  <c r="CG1945"/>
  <c r="CF1945"/>
  <c r="CE1945"/>
  <c r="CD1945"/>
  <c r="CC1945"/>
  <c r="CB1945"/>
  <c r="CA1945"/>
  <c r="BZ1945"/>
  <c r="BY1945"/>
  <c r="BW1945"/>
  <c r="BX1945" s="1"/>
  <c r="BV1945"/>
  <c r="BU1945"/>
  <c r="BT1945"/>
  <c r="BS1945"/>
  <c r="BR1945"/>
  <c r="BQ1945"/>
  <c r="BP1945"/>
  <c r="BO1945"/>
  <c r="BN1945"/>
  <c r="BM1945"/>
  <c r="BL1945"/>
  <c r="BJ1945"/>
  <c r="BK1945" s="1"/>
  <c r="J1945"/>
  <c r="I1945"/>
  <c r="H1945"/>
  <c r="G1945"/>
  <c r="F1945"/>
  <c r="A1945"/>
  <c r="DN1944"/>
  <c r="DM1944"/>
  <c r="DL1944"/>
  <c r="DJ1944"/>
  <c r="DK1944" s="1"/>
  <c r="DI1944"/>
  <c r="DH1944"/>
  <c r="DG1944"/>
  <c r="DE1944"/>
  <c r="DF1944" s="1"/>
  <c r="DD1944"/>
  <c r="DC1944"/>
  <c r="DB1944"/>
  <c r="DA1944"/>
  <c r="CZ1944"/>
  <c r="CY1944"/>
  <c r="CX1944"/>
  <c r="CV1944"/>
  <c r="CW1944" s="1"/>
  <c r="CU1944"/>
  <c r="CT1944"/>
  <c r="CS1944"/>
  <c r="CR1944"/>
  <c r="CQ1944"/>
  <c r="CP1944"/>
  <c r="CO1944"/>
  <c r="CN1944"/>
  <c r="CL1944"/>
  <c r="CM1944" s="1"/>
  <c r="CG1944"/>
  <c r="CF1944"/>
  <c r="CE1944"/>
  <c r="CD1944"/>
  <c r="CC1944"/>
  <c r="CB1944"/>
  <c r="CA1944"/>
  <c r="BZ1944"/>
  <c r="BY1944"/>
  <c r="BW1944"/>
  <c r="BX1944" s="1"/>
  <c r="BV1944"/>
  <c r="BU1944"/>
  <c r="BT1944"/>
  <c r="BS1944"/>
  <c r="BR1944"/>
  <c r="BQ1944"/>
  <c r="BP1944"/>
  <c r="BO1944"/>
  <c r="BN1944"/>
  <c r="BM1944"/>
  <c r="BL1944"/>
  <c r="BJ1944"/>
  <c r="BK1944" s="1"/>
  <c r="J1944"/>
  <c r="I1944"/>
  <c r="H1944"/>
  <c r="G1944"/>
  <c r="F1944"/>
  <c r="A1944"/>
  <c r="DN1943"/>
  <c r="DM1943"/>
  <c r="DL1943"/>
  <c r="DJ1943"/>
  <c r="DK1943" s="1"/>
  <c r="DI1943"/>
  <c r="DH1943"/>
  <c r="DG1943"/>
  <c r="DE1943"/>
  <c r="DF1943" s="1"/>
  <c r="DD1943"/>
  <c r="DC1943"/>
  <c r="DB1943"/>
  <c r="DA1943"/>
  <c r="CZ1943"/>
  <c r="CY1943"/>
  <c r="CX1943"/>
  <c r="CV1943"/>
  <c r="CW1943" s="1"/>
  <c r="CU1943"/>
  <c r="CT1943"/>
  <c r="CS1943"/>
  <c r="CR1943"/>
  <c r="CQ1943"/>
  <c r="CP1943"/>
  <c r="CO1943"/>
  <c r="CN1943"/>
  <c r="CL1943"/>
  <c r="CM1943" s="1"/>
  <c r="CG1943"/>
  <c r="CF1943"/>
  <c r="CE1943"/>
  <c r="CD1943"/>
  <c r="CC1943"/>
  <c r="CB1943"/>
  <c r="CA1943"/>
  <c r="BZ1943"/>
  <c r="BY1943"/>
  <c r="BW1943"/>
  <c r="BX1943" s="1"/>
  <c r="BV1943"/>
  <c r="BU1943"/>
  <c r="BT1943"/>
  <c r="BS1943"/>
  <c r="BR1943"/>
  <c r="BQ1943"/>
  <c r="BP1943"/>
  <c r="BO1943"/>
  <c r="BN1943"/>
  <c r="BM1943"/>
  <c r="BL1943"/>
  <c r="BJ1943"/>
  <c r="BK1943" s="1"/>
  <c r="J1943"/>
  <c r="I1943"/>
  <c r="H1943"/>
  <c r="G1943"/>
  <c r="F1943"/>
  <c r="A1943"/>
  <c r="DN1942"/>
  <c r="DM1942"/>
  <c r="DL1942"/>
  <c r="DJ1942"/>
  <c r="DK1942" s="1"/>
  <c r="DI1942"/>
  <c r="DH1942"/>
  <c r="DG1942"/>
  <c r="DE1942"/>
  <c r="DF1942" s="1"/>
  <c r="DD1942"/>
  <c r="DC1942"/>
  <c r="DB1942"/>
  <c r="DA1942"/>
  <c r="CZ1942"/>
  <c r="CY1942"/>
  <c r="CX1942"/>
  <c r="CV1942"/>
  <c r="CW1942" s="1"/>
  <c r="CU1942"/>
  <c r="CT1942"/>
  <c r="CS1942"/>
  <c r="CR1942"/>
  <c r="CQ1942"/>
  <c r="CP1942"/>
  <c r="CO1942"/>
  <c r="CN1942"/>
  <c r="CL1942"/>
  <c r="CM1942" s="1"/>
  <c r="CG1942"/>
  <c r="CF1942"/>
  <c r="CE1942"/>
  <c r="CD1942"/>
  <c r="CC1942"/>
  <c r="CB1942"/>
  <c r="CA1942"/>
  <c r="BZ1942"/>
  <c r="BY1942"/>
  <c r="BW1942"/>
  <c r="BX1942" s="1"/>
  <c r="BV1942"/>
  <c r="BU1942"/>
  <c r="BT1942"/>
  <c r="BS1942"/>
  <c r="BR1942"/>
  <c r="BQ1942"/>
  <c r="BP1942"/>
  <c r="BO1942"/>
  <c r="BN1942"/>
  <c r="BM1942"/>
  <c r="BL1942"/>
  <c r="BJ1942"/>
  <c r="BK1942" s="1"/>
  <c r="J1942"/>
  <c r="I1942"/>
  <c r="H1942"/>
  <c r="G1942"/>
  <c r="F1942"/>
  <c r="A1942"/>
  <c r="DN1941"/>
  <c r="DM1941"/>
  <c r="DL1941"/>
  <c r="DJ1941"/>
  <c r="DK1941" s="1"/>
  <c r="DI1941"/>
  <c r="DH1941"/>
  <c r="DG1941"/>
  <c r="DE1941"/>
  <c r="DF1941" s="1"/>
  <c r="DD1941"/>
  <c r="DC1941"/>
  <c r="DB1941"/>
  <c r="DA1941"/>
  <c r="CZ1941"/>
  <c r="CY1941"/>
  <c r="CX1941"/>
  <c r="CV1941"/>
  <c r="CW1941" s="1"/>
  <c r="CU1941"/>
  <c r="CT1941"/>
  <c r="CS1941"/>
  <c r="CR1941"/>
  <c r="CQ1941"/>
  <c r="CP1941"/>
  <c r="CO1941"/>
  <c r="CN1941"/>
  <c r="CL1941"/>
  <c r="CM1941" s="1"/>
  <c r="CG1941"/>
  <c r="CF1941"/>
  <c r="CE1941"/>
  <c r="CD1941"/>
  <c r="CC1941"/>
  <c r="CB1941"/>
  <c r="CA1941"/>
  <c r="BZ1941"/>
  <c r="BY1941"/>
  <c r="BW1941"/>
  <c r="BX1941" s="1"/>
  <c r="BV1941"/>
  <c r="BU1941"/>
  <c r="BT1941"/>
  <c r="BS1941"/>
  <c r="BR1941"/>
  <c r="BQ1941"/>
  <c r="BP1941"/>
  <c r="BO1941"/>
  <c r="BN1941"/>
  <c r="BM1941"/>
  <c r="BL1941"/>
  <c r="BJ1941"/>
  <c r="BK1941" s="1"/>
  <c r="J1941"/>
  <c r="I1941"/>
  <c r="H1941"/>
  <c r="G1941"/>
  <c r="F1941"/>
  <c r="A1941"/>
  <c r="DN1940"/>
  <c r="DM1940"/>
  <c r="DL1940"/>
  <c r="DJ1940"/>
  <c r="DK1940" s="1"/>
  <c r="DI1940"/>
  <c r="DH1940"/>
  <c r="DG1940"/>
  <c r="DE1940"/>
  <c r="DF1940" s="1"/>
  <c r="DD1940"/>
  <c r="DC1940"/>
  <c r="DB1940"/>
  <c r="DA1940"/>
  <c r="CZ1940"/>
  <c r="CY1940"/>
  <c r="CX1940"/>
  <c r="CV1940"/>
  <c r="CW1940" s="1"/>
  <c r="CU1940"/>
  <c r="CT1940"/>
  <c r="CS1940"/>
  <c r="CR1940"/>
  <c r="CQ1940"/>
  <c r="CP1940"/>
  <c r="CO1940"/>
  <c r="CN1940"/>
  <c r="CL1940"/>
  <c r="CM1940" s="1"/>
  <c r="CG1940"/>
  <c r="CF1940"/>
  <c r="CE1940"/>
  <c r="CD1940"/>
  <c r="CC1940"/>
  <c r="CB1940"/>
  <c r="CA1940"/>
  <c r="BZ1940"/>
  <c r="BY1940"/>
  <c r="BW1940"/>
  <c r="BX1940" s="1"/>
  <c r="BV1940"/>
  <c r="BU1940"/>
  <c r="BT1940"/>
  <c r="BS1940"/>
  <c r="BR1940"/>
  <c r="BQ1940"/>
  <c r="BP1940"/>
  <c r="BO1940"/>
  <c r="BN1940"/>
  <c r="BM1940"/>
  <c r="BL1940"/>
  <c r="BJ1940"/>
  <c r="BK1940" s="1"/>
  <c r="J1940"/>
  <c r="I1940"/>
  <c r="H1940"/>
  <c r="G1940"/>
  <c r="F1940"/>
  <c r="A1940"/>
  <c r="DN1939"/>
  <c r="DM1939"/>
  <c r="DL1939"/>
  <c r="DJ1939"/>
  <c r="DK1939" s="1"/>
  <c r="DI1939"/>
  <c r="DH1939"/>
  <c r="DG1939"/>
  <c r="DE1939"/>
  <c r="DF1939" s="1"/>
  <c r="DD1939"/>
  <c r="DC1939"/>
  <c r="DB1939"/>
  <c r="DA1939"/>
  <c r="CZ1939"/>
  <c r="CY1939"/>
  <c r="CX1939"/>
  <c r="CV1939"/>
  <c r="CW1939" s="1"/>
  <c r="CU1939"/>
  <c r="CT1939"/>
  <c r="CS1939"/>
  <c r="CR1939"/>
  <c r="CQ1939"/>
  <c r="CP1939"/>
  <c r="CO1939"/>
  <c r="CN1939"/>
  <c r="CL1939"/>
  <c r="CM1939" s="1"/>
  <c r="CG1939"/>
  <c r="CF1939"/>
  <c r="CE1939"/>
  <c r="CD1939"/>
  <c r="CC1939"/>
  <c r="CB1939"/>
  <c r="CA1939"/>
  <c r="BZ1939"/>
  <c r="BY1939"/>
  <c r="BW1939"/>
  <c r="BX1939" s="1"/>
  <c r="BV1939"/>
  <c r="BU1939"/>
  <c r="BT1939"/>
  <c r="BS1939"/>
  <c r="BR1939"/>
  <c r="BQ1939"/>
  <c r="BP1939"/>
  <c r="BO1939"/>
  <c r="BN1939"/>
  <c r="BM1939"/>
  <c r="BL1939"/>
  <c r="BJ1939"/>
  <c r="BK1939" s="1"/>
  <c r="J1939"/>
  <c r="I1939"/>
  <c r="H1939"/>
  <c r="G1939"/>
  <c r="F1939"/>
  <c r="A1939"/>
  <c r="DN1938"/>
  <c r="DM1938"/>
  <c r="DL1938"/>
  <c r="DJ1938"/>
  <c r="DK1938" s="1"/>
  <c r="DI1938"/>
  <c r="DH1938"/>
  <c r="DG1938"/>
  <c r="DE1938"/>
  <c r="DF1938" s="1"/>
  <c r="DD1938"/>
  <c r="DC1938"/>
  <c r="DB1938"/>
  <c r="DA1938"/>
  <c r="CZ1938"/>
  <c r="CY1938"/>
  <c r="CX1938"/>
  <c r="CV1938"/>
  <c r="CW1938" s="1"/>
  <c r="CU1938"/>
  <c r="CT1938"/>
  <c r="CS1938"/>
  <c r="CR1938"/>
  <c r="CQ1938"/>
  <c r="CP1938"/>
  <c r="CO1938"/>
  <c r="CN1938"/>
  <c r="CL1938"/>
  <c r="CM1938" s="1"/>
  <c r="CG1938"/>
  <c r="CF1938"/>
  <c r="CE1938"/>
  <c r="CD1938"/>
  <c r="CC1938"/>
  <c r="CB1938"/>
  <c r="CA1938"/>
  <c r="BZ1938"/>
  <c r="BY1938"/>
  <c r="BW1938"/>
  <c r="BX1938" s="1"/>
  <c r="BV1938"/>
  <c r="BU1938"/>
  <c r="BT1938"/>
  <c r="BS1938"/>
  <c r="BR1938"/>
  <c r="BQ1938"/>
  <c r="BP1938"/>
  <c r="BO1938"/>
  <c r="BN1938"/>
  <c r="BM1938"/>
  <c r="BL1938"/>
  <c r="BJ1938"/>
  <c r="BK1938" s="1"/>
  <c r="J1938"/>
  <c r="I1938"/>
  <c r="H1938"/>
  <c r="G1938"/>
  <c r="F1938"/>
  <c r="A1938"/>
  <c r="DN1937"/>
  <c r="DM1937"/>
  <c r="DL1937"/>
  <c r="DJ1937"/>
  <c r="DK1937" s="1"/>
  <c r="DI1937"/>
  <c r="DH1937"/>
  <c r="DG1937"/>
  <c r="DE1937"/>
  <c r="DF1937" s="1"/>
  <c r="DD1937"/>
  <c r="DC1937"/>
  <c r="DB1937"/>
  <c r="DA1937"/>
  <c r="CZ1937"/>
  <c r="CY1937"/>
  <c r="CX1937"/>
  <c r="CV1937"/>
  <c r="CW1937" s="1"/>
  <c r="CU1937"/>
  <c r="CT1937"/>
  <c r="CS1937"/>
  <c r="CR1937"/>
  <c r="CQ1937"/>
  <c r="CP1937"/>
  <c r="CO1937"/>
  <c r="CN1937"/>
  <c r="CL1937"/>
  <c r="CM1937" s="1"/>
  <c r="CG1937"/>
  <c r="CF1937"/>
  <c r="CE1937"/>
  <c r="CD1937"/>
  <c r="CC1937"/>
  <c r="CB1937"/>
  <c r="CA1937"/>
  <c r="BZ1937"/>
  <c r="BY1937"/>
  <c r="BW1937"/>
  <c r="BX1937" s="1"/>
  <c r="BV1937"/>
  <c r="BU1937"/>
  <c r="BT1937"/>
  <c r="BS1937"/>
  <c r="BR1937"/>
  <c r="BQ1937"/>
  <c r="BP1937"/>
  <c r="BO1937"/>
  <c r="BN1937"/>
  <c r="BM1937"/>
  <c r="BL1937"/>
  <c r="BJ1937"/>
  <c r="BK1937" s="1"/>
  <c r="J1937"/>
  <c r="I1937"/>
  <c r="H1937"/>
  <c r="G1937"/>
  <c r="F1937"/>
  <c r="A1937"/>
  <c r="DN1936"/>
  <c r="DM1936"/>
  <c r="DL1936"/>
  <c r="DJ1936"/>
  <c r="DK1936" s="1"/>
  <c r="DI1936"/>
  <c r="DH1936"/>
  <c r="DG1936"/>
  <c r="DE1936"/>
  <c r="DF1936" s="1"/>
  <c r="DD1936"/>
  <c r="DC1936"/>
  <c r="DB1936"/>
  <c r="DA1936"/>
  <c r="CZ1936"/>
  <c r="CY1936"/>
  <c r="CX1936"/>
  <c r="CV1936"/>
  <c r="CW1936" s="1"/>
  <c r="CU1936"/>
  <c r="CT1936"/>
  <c r="CS1936"/>
  <c r="CR1936"/>
  <c r="CQ1936"/>
  <c r="CP1936"/>
  <c r="CO1936"/>
  <c r="CN1936"/>
  <c r="CL1936"/>
  <c r="CM1936" s="1"/>
  <c r="CG1936"/>
  <c r="CF1936"/>
  <c r="CE1936"/>
  <c r="CD1936"/>
  <c r="CC1936"/>
  <c r="CB1936"/>
  <c r="CA1936"/>
  <c r="BZ1936"/>
  <c r="BY1936"/>
  <c r="BW1936"/>
  <c r="BX1936" s="1"/>
  <c r="BV1936"/>
  <c r="BU1936"/>
  <c r="BT1936"/>
  <c r="BS1936"/>
  <c r="BR1936"/>
  <c r="BQ1936"/>
  <c r="BP1936"/>
  <c r="BO1936"/>
  <c r="BN1936"/>
  <c r="BM1936"/>
  <c r="BL1936"/>
  <c r="BJ1936"/>
  <c r="BK1936" s="1"/>
  <c r="J1936"/>
  <c r="I1936"/>
  <c r="H1936"/>
  <c r="G1936"/>
  <c r="F1936"/>
  <c r="A1936"/>
  <c r="DN1935"/>
  <c r="DM1935"/>
  <c r="DL1935"/>
  <c r="DJ1935"/>
  <c r="DK1935" s="1"/>
  <c r="DI1935"/>
  <c r="DH1935"/>
  <c r="DG1935"/>
  <c r="DE1935"/>
  <c r="DF1935" s="1"/>
  <c r="DD1935"/>
  <c r="DC1935"/>
  <c r="DB1935"/>
  <c r="DA1935"/>
  <c r="CZ1935"/>
  <c r="CY1935"/>
  <c r="CX1935"/>
  <c r="CV1935"/>
  <c r="CW1935" s="1"/>
  <c r="CU1935"/>
  <c r="CT1935"/>
  <c r="CS1935"/>
  <c r="CR1935"/>
  <c r="CQ1935"/>
  <c r="CP1935"/>
  <c r="CO1935"/>
  <c r="CN1935"/>
  <c r="CL1935"/>
  <c r="CM1935" s="1"/>
  <c r="CG1935"/>
  <c r="CF1935"/>
  <c r="CE1935"/>
  <c r="CD1935"/>
  <c r="CC1935"/>
  <c r="CB1935"/>
  <c r="CA1935"/>
  <c r="BZ1935"/>
  <c r="BY1935"/>
  <c r="BW1935"/>
  <c r="BX1935" s="1"/>
  <c r="BV1935"/>
  <c r="BU1935"/>
  <c r="BT1935"/>
  <c r="BS1935"/>
  <c r="BR1935"/>
  <c r="BQ1935"/>
  <c r="BP1935"/>
  <c r="BO1935"/>
  <c r="BN1935"/>
  <c r="BM1935"/>
  <c r="BL1935"/>
  <c r="BJ1935"/>
  <c r="BK1935" s="1"/>
  <c r="J1935"/>
  <c r="I1935"/>
  <c r="H1935"/>
  <c r="G1935"/>
  <c r="F1935"/>
  <c r="A1935"/>
  <c r="DN1934"/>
  <c r="DM1934"/>
  <c r="DL1934"/>
  <c r="DJ1934"/>
  <c r="DK1934" s="1"/>
  <c r="DI1934"/>
  <c r="DH1934"/>
  <c r="DG1934"/>
  <c r="DE1934"/>
  <c r="DF1934" s="1"/>
  <c r="DD1934"/>
  <c r="DC1934"/>
  <c r="DB1934"/>
  <c r="DA1934"/>
  <c r="CZ1934"/>
  <c r="CY1934"/>
  <c r="CX1934"/>
  <c r="CV1934"/>
  <c r="CW1934" s="1"/>
  <c r="CU1934"/>
  <c r="CT1934"/>
  <c r="CS1934"/>
  <c r="CR1934"/>
  <c r="CQ1934"/>
  <c r="CP1934"/>
  <c r="CO1934"/>
  <c r="CN1934"/>
  <c r="CL1934"/>
  <c r="CM1934" s="1"/>
  <c r="CG1934"/>
  <c r="CF1934"/>
  <c r="CE1934"/>
  <c r="CD1934"/>
  <c r="CC1934"/>
  <c r="CB1934"/>
  <c r="CA1934"/>
  <c r="BZ1934"/>
  <c r="BY1934"/>
  <c r="BW1934"/>
  <c r="BX1934" s="1"/>
  <c r="BV1934"/>
  <c r="BU1934"/>
  <c r="BT1934"/>
  <c r="BS1934"/>
  <c r="BR1934"/>
  <c r="BQ1934"/>
  <c r="BP1934"/>
  <c r="BO1934"/>
  <c r="BN1934"/>
  <c r="BM1934"/>
  <c r="BL1934"/>
  <c r="BJ1934"/>
  <c r="BK1934" s="1"/>
  <c r="J1934"/>
  <c r="I1934"/>
  <c r="H1934"/>
  <c r="G1934"/>
  <c r="F1934"/>
  <c r="A1934"/>
  <c r="DN1933"/>
  <c r="DM1933"/>
  <c r="DL1933"/>
  <c r="DJ1933"/>
  <c r="DK1933" s="1"/>
  <c r="DI1933"/>
  <c r="DH1933"/>
  <c r="DG1933"/>
  <c r="DE1933"/>
  <c r="DF1933" s="1"/>
  <c r="DD1933"/>
  <c r="DC1933"/>
  <c r="DB1933"/>
  <c r="DA1933"/>
  <c r="CZ1933"/>
  <c r="CY1933"/>
  <c r="CX1933"/>
  <c r="CV1933"/>
  <c r="CW1933" s="1"/>
  <c r="CU1933"/>
  <c r="CT1933"/>
  <c r="CS1933"/>
  <c r="CR1933"/>
  <c r="CQ1933"/>
  <c r="CP1933"/>
  <c r="CO1933"/>
  <c r="CN1933"/>
  <c r="CL1933"/>
  <c r="CM1933" s="1"/>
  <c r="CG1933"/>
  <c r="CF1933"/>
  <c r="CE1933"/>
  <c r="CD1933"/>
  <c r="CC1933"/>
  <c r="CB1933"/>
  <c r="CA1933"/>
  <c r="BZ1933"/>
  <c r="BY1933"/>
  <c r="BW1933"/>
  <c r="BX1933" s="1"/>
  <c r="BV1933"/>
  <c r="BU1933"/>
  <c r="BT1933"/>
  <c r="BS1933"/>
  <c r="BR1933"/>
  <c r="BQ1933"/>
  <c r="BP1933"/>
  <c r="BO1933"/>
  <c r="BN1933"/>
  <c r="BM1933"/>
  <c r="BL1933"/>
  <c r="BJ1933"/>
  <c r="BK1933" s="1"/>
  <c r="J1933"/>
  <c r="I1933"/>
  <c r="H1933"/>
  <c r="G1933"/>
  <c r="F1933"/>
  <c r="A1933"/>
  <c r="DN1932"/>
  <c r="DM1932"/>
  <c r="DL1932"/>
  <c r="DJ1932"/>
  <c r="DK1932" s="1"/>
  <c r="DI1932"/>
  <c r="DH1932"/>
  <c r="DG1932"/>
  <c r="DE1932"/>
  <c r="DF1932" s="1"/>
  <c r="DD1932"/>
  <c r="DC1932"/>
  <c r="DB1932"/>
  <c r="DA1932"/>
  <c r="CZ1932"/>
  <c r="CY1932"/>
  <c r="CX1932"/>
  <c r="CV1932"/>
  <c r="CW1932" s="1"/>
  <c r="CU1932"/>
  <c r="CT1932"/>
  <c r="CS1932"/>
  <c r="CR1932"/>
  <c r="CQ1932"/>
  <c r="CP1932"/>
  <c r="CO1932"/>
  <c r="CN1932"/>
  <c r="CL1932"/>
  <c r="CM1932" s="1"/>
  <c r="CG1932"/>
  <c r="CF1932"/>
  <c r="CE1932"/>
  <c r="CD1932"/>
  <c r="CC1932"/>
  <c r="CB1932"/>
  <c r="CA1932"/>
  <c r="BZ1932"/>
  <c r="BY1932"/>
  <c r="BW1932"/>
  <c r="BX1932" s="1"/>
  <c r="BV1932"/>
  <c r="BU1932"/>
  <c r="BT1932"/>
  <c r="BS1932"/>
  <c r="BR1932"/>
  <c r="BQ1932"/>
  <c r="BP1932"/>
  <c r="BO1932"/>
  <c r="BN1932"/>
  <c r="BM1932"/>
  <c r="BL1932"/>
  <c r="BJ1932"/>
  <c r="BK1932" s="1"/>
  <c r="J1932"/>
  <c r="I1932"/>
  <c r="H1932"/>
  <c r="G1932"/>
  <c r="F1932"/>
  <c r="A1932"/>
  <c r="DN1931"/>
  <c r="DM1931"/>
  <c r="DL1931"/>
  <c r="DJ1931"/>
  <c r="DK1931" s="1"/>
  <c r="DI1931"/>
  <c r="DH1931"/>
  <c r="DG1931"/>
  <c r="DE1931"/>
  <c r="DF1931" s="1"/>
  <c r="DD1931"/>
  <c r="DC1931"/>
  <c r="DB1931"/>
  <c r="DA1931"/>
  <c r="CZ1931"/>
  <c r="CY1931"/>
  <c r="CX1931"/>
  <c r="CV1931"/>
  <c r="CW1931" s="1"/>
  <c r="CU1931"/>
  <c r="CT1931"/>
  <c r="CS1931"/>
  <c r="CR1931"/>
  <c r="CQ1931"/>
  <c r="CP1931"/>
  <c r="CO1931"/>
  <c r="CN1931"/>
  <c r="CL1931"/>
  <c r="CM1931" s="1"/>
  <c r="CG1931"/>
  <c r="CF1931"/>
  <c r="CE1931"/>
  <c r="CD1931"/>
  <c r="CC1931"/>
  <c r="CB1931"/>
  <c r="CA1931"/>
  <c r="BZ1931"/>
  <c r="BY1931"/>
  <c r="BW1931"/>
  <c r="BX1931" s="1"/>
  <c r="BV1931"/>
  <c r="BU1931"/>
  <c r="BT1931"/>
  <c r="BS1931"/>
  <c r="BR1931"/>
  <c r="BQ1931"/>
  <c r="BP1931"/>
  <c r="BO1931"/>
  <c r="BN1931"/>
  <c r="BM1931"/>
  <c r="BL1931"/>
  <c r="BJ1931"/>
  <c r="BK1931" s="1"/>
  <c r="J1931"/>
  <c r="I1931"/>
  <c r="H1931"/>
  <c r="G1931"/>
  <c r="F1931"/>
  <c r="A1931"/>
  <c r="DN1930"/>
  <c r="DM1930"/>
  <c r="DL1930"/>
  <c r="DJ1930"/>
  <c r="DK1930" s="1"/>
  <c r="DI1930"/>
  <c r="DH1930"/>
  <c r="DG1930"/>
  <c r="DE1930"/>
  <c r="DF1930" s="1"/>
  <c r="DD1930"/>
  <c r="DC1930"/>
  <c r="DB1930"/>
  <c r="DA1930"/>
  <c r="CZ1930"/>
  <c r="CY1930"/>
  <c r="CX1930"/>
  <c r="CV1930"/>
  <c r="CW1930" s="1"/>
  <c r="CU1930"/>
  <c r="CT1930"/>
  <c r="CS1930"/>
  <c r="CR1930"/>
  <c r="CQ1930"/>
  <c r="CP1930"/>
  <c r="CO1930"/>
  <c r="CN1930"/>
  <c r="CL1930"/>
  <c r="CM1930" s="1"/>
  <c r="CG1930"/>
  <c r="CF1930"/>
  <c r="CE1930"/>
  <c r="CD1930"/>
  <c r="CC1930"/>
  <c r="CB1930"/>
  <c r="CA1930"/>
  <c r="BZ1930"/>
  <c r="BY1930"/>
  <c r="BW1930"/>
  <c r="BX1930" s="1"/>
  <c r="BV1930"/>
  <c r="BU1930"/>
  <c r="BT1930"/>
  <c r="BS1930"/>
  <c r="BR1930"/>
  <c r="BQ1930"/>
  <c r="BP1930"/>
  <c r="BO1930"/>
  <c r="BN1930"/>
  <c r="BM1930"/>
  <c r="BL1930"/>
  <c r="BJ1930"/>
  <c r="BK1930" s="1"/>
  <c r="J1930"/>
  <c r="I1930"/>
  <c r="H1930"/>
  <c r="G1930"/>
  <c r="F1930"/>
  <c r="A1930"/>
  <c r="DN1929"/>
  <c r="DM1929"/>
  <c r="DL1929"/>
  <c r="DJ1929"/>
  <c r="DK1929" s="1"/>
  <c r="DI1929"/>
  <c r="DH1929"/>
  <c r="DG1929"/>
  <c r="DE1929"/>
  <c r="DF1929" s="1"/>
  <c r="DD1929"/>
  <c r="DC1929"/>
  <c r="DB1929"/>
  <c r="DA1929"/>
  <c r="CZ1929"/>
  <c r="CY1929"/>
  <c r="CX1929"/>
  <c r="CV1929"/>
  <c r="CW1929" s="1"/>
  <c r="CU1929"/>
  <c r="CT1929"/>
  <c r="CS1929"/>
  <c r="CR1929"/>
  <c r="CQ1929"/>
  <c r="CP1929"/>
  <c r="CO1929"/>
  <c r="CN1929"/>
  <c r="CL1929"/>
  <c r="CM1929" s="1"/>
  <c r="CG1929"/>
  <c r="CF1929"/>
  <c r="CE1929"/>
  <c r="CD1929"/>
  <c r="CC1929"/>
  <c r="CB1929"/>
  <c r="CA1929"/>
  <c r="BZ1929"/>
  <c r="BY1929"/>
  <c r="BW1929"/>
  <c r="BX1929" s="1"/>
  <c r="BV1929"/>
  <c r="BU1929"/>
  <c r="BT1929"/>
  <c r="BS1929"/>
  <c r="BR1929"/>
  <c r="BQ1929"/>
  <c r="BP1929"/>
  <c r="BO1929"/>
  <c r="BN1929"/>
  <c r="BM1929"/>
  <c r="BL1929"/>
  <c r="BJ1929"/>
  <c r="BK1929" s="1"/>
  <c r="J1929"/>
  <c r="I1929"/>
  <c r="H1929"/>
  <c r="G1929"/>
  <c r="F1929"/>
  <c r="A1929"/>
  <c r="DN1928"/>
  <c r="DM1928"/>
  <c r="DL1928"/>
  <c r="DJ1928"/>
  <c r="DK1928" s="1"/>
  <c r="DI1928"/>
  <c r="DH1928"/>
  <c r="DG1928"/>
  <c r="DE1928"/>
  <c r="DF1928" s="1"/>
  <c r="DD1928"/>
  <c r="DC1928"/>
  <c r="DB1928"/>
  <c r="DA1928"/>
  <c r="CZ1928"/>
  <c r="CY1928"/>
  <c r="CX1928"/>
  <c r="CV1928"/>
  <c r="CW1928" s="1"/>
  <c r="CU1928"/>
  <c r="CT1928"/>
  <c r="CS1928"/>
  <c r="CR1928"/>
  <c r="CQ1928"/>
  <c r="CP1928"/>
  <c r="CO1928"/>
  <c r="CN1928"/>
  <c r="CL1928"/>
  <c r="CM1928" s="1"/>
  <c r="CG1928"/>
  <c r="CF1928"/>
  <c r="CE1928"/>
  <c r="CD1928"/>
  <c r="CC1928"/>
  <c r="CB1928"/>
  <c r="CA1928"/>
  <c r="BZ1928"/>
  <c r="BY1928"/>
  <c r="BW1928"/>
  <c r="BX1928" s="1"/>
  <c r="BV1928"/>
  <c r="BU1928"/>
  <c r="BT1928"/>
  <c r="BS1928"/>
  <c r="BR1928"/>
  <c r="BQ1928"/>
  <c r="BP1928"/>
  <c r="BO1928"/>
  <c r="BN1928"/>
  <c r="BM1928"/>
  <c r="BL1928"/>
  <c r="BJ1928"/>
  <c r="BK1928" s="1"/>
  <c r="J1928"/>
  <c r="I1928"/>
  <c r="H1928"/>
  <c r="G1928"/>
  <c r="F1928"/>
  <c r="A1928"/>
  <c r="DN1927"/>
  <c r="DM1927"/>
  <c r="DL1927"/>
  <c r="DJ1927"/>
  <c r="DK1927" s="1"/>
  <c r="DI1927"/>
  <c r="DH1927"/>
  <c r="DG1927"/>
  <c r="DE1927"/>
  <c r="DF1927" s="1"/>
  <c r="DD1927"/>
  <c r="DC1927"/>
  <c r="DB1927"/>
  <c r="DA1927"/>
  <c r="CZ1927"/>
  <c r="CY1927"/>
  <c r="CX1927"/>
  <c r="CV1927"/>
  <c r="CW1927" s="1"/>
  <c r="CU1927"/>
  <c r="CT1927"/>
  <c r="CS1927"/>
  <c r="CR1927"/>
  <c r="CQ1927"/>
  <c r="CP1927"/>
  <c r="CO1927"/>
  <c r="CN1927"/>
  <c r="CL1927"/>
  <c r="CM1927" s="1"/>
  <c r="CG1927"/>
  <c r="CF1927"/>
  <c r="CE1927"/>
  <c r="CD1927"/>
  <c r="CC1927"/>
  <c r="CB1927"/>
  <c r="CA1927"/>
  <c r="BZ1927"/>
  <c r="BY1927"/>
  <c r="BW1927"/>
  <c r="BX1927" s="1"/>
  <c r="BV1927"/>
  <c r="BU1927"/>
  <c r="BT1927"/>
  <c r="BS1927"/>
  <c r="BR1927"/>
  <c r="BQ1927"/>
  <c r="BP1927"/>
  <c r="BO1927"/>
  <c r="BN1927"/>
  <c r="BM1927"/>
  <c r="BL1927"/>
  <c r="BJ1927"/>
  <c r="BK1927" s="1"/>
  <c r="J1927"/>
  <c r="I1927"/>
  <c r="H1927"/>
  <c r="G1927"/>
  <c r="F1927"/>
  <c r="A1927"/>
  <c r="DN1926"/>
  <c r="DM1926"/>
  <c r="DL1926"/>
  <c r="DJ1926"/>
  <c r="DK1926" s="1"/>
  <c r="DI1926"/>
  <c r="DH1926"/>
  <c r="DG1926"/>
  <c r="DE1926"/>
  <c r="DF1926" s="1"/>
  <c r="DD1926"/>
  <c r="DC1926"/>
  <c r="DB1926"/>
  <c r="DA1926"/>
  <c r="CZ1926"/>
  <c r="CY1926"/>
  <c r="CX1926"/>
  <c r="CV1926"/>
  <c r="CW1926" s="1"/>
  <c r="CU1926"/>
  <c r="CT1926"/>
  <c r="CS1926"/>
  <c r="CR1926"/>
  <c r="CQ1926"/>
  <c r="CP1926"/>
  <c r="CO1926"/>
  <c r="CN1926"/>
  <c r="CL1926"/>
  <c r="CM1926" s="1"/>
  <c r="CG1926"/>
  <c r="CF1926"/>
  <c r="CE1926"/>
  <c r="CD1926"/>
  <c r="CC1926"/>
  <c r="CB1926"/>
  <c r="CA1926"/>
  <c r="BZ1926"/>
  <c r="BY1926"/>
  <c r="BW1926"/>
  <c r="BX1926" s="1"/>
  <c r="BV1926"/>
  <c r="BU1926"/>
  <c r="BT1926"/>
  <c r="BS1926"/>
  <c r="BR1926"/>
  <c r="BQ1926"/>
  <c r="BP1926"/>
  <c r="BO1926"/>
  <c r="BN1926"/>
  <c r="BM1926"/>
  <c r="BL1926"/>
  <c r="BJ1926"/>
  <c r="BK1926" s="1"/>
  <c r="J1926"/>
  <c r="I1926"/>
  <c r="H1926"/>
  <c r="G1926"/>
  <c r="F1926"/>
  <c r="A1926"/>
  <c r="DN1925"/>
  <c r="DM1925"/>
  <c r="DL1925"/>
  <c r="DJ1925"/>
  <c r="DK1925" s="1"/>
  <c r="DI1925"/>
  <c r="DH1925"/>
  <c r="DG1925"/>
  <c r="DE1925"/>
  <c r="DF1925" s="1"/>
  <c r="DD1925"/>
  <c r="DC1925"/>
  <c r="DB1925"/>
  <c r="DA1925"/>
  <c r="CZ1925"/>
  <c r="CY1925"/>
  <c r="CX1925"/>
  <c r="CV1925"/>
  <c r="CW1925" s="1"/>
  <c r="CU1925"/>
  <c r="CT1925"/>
  <c r="CS1925"/>
  <c r="CR1925"/>
  <c r="CQ1925"/>
  <c r="CP1925"/>
  <c r="CO1925"/>
  <c r="CN1925"/>
  <c r="CL1925"/>
  <c r="CM1925" s="1"/>
  <c r="CG1925"/>
  <c r="CF1925"/>
  <c r="CE1925"/>
  <c r="CD1925"/>
  <c r="CC1925"/>
  <c r="CB1925"/>
  <c r="CA1925"/>
  <c r="BZ1925"/>
  <c r="BY1925"/>
  <c r="BW1925"/>
  <c r="BX1925" s="1"/>
  <c r="BV1925"/>
  <c r="BU1925"/>
  <c r="BT1925"/>
  <c r="BS1925"/>
  <c r="BR1925"/>
  <c r="BQ1925"/>
  <c r="BP1925"/>
  <c r="BO1925"/>
  <c r="BN1925"/>
  <c r="BM1925"/>
  <c r="BL1925"/>
  <c r="BJ1925"/>
  <c r="BK1925" s="1"/>
  <c r="J1925"/>
  <c r="I1925"/>
  <c r="H1925"/>
  <c r="G1925"/>
  <c r="F1925"/>
  <c r="A1925"/>
  <c r="DN1924"/>
  <c r="DM1924"/>
  <c r="DL1924"/>
  <c r="DJ1924"/>
  <c r="DK1924" s="1"/>
  <c r="DI1924"/>
  <c r="DH1924"/>
  <c r="DG1924"/>
  <c r="DE1924"/>
  <c r="DF1924" s="1"/>
  <c r="DD1924"/>
  <c r="DC1924"/>
  <c r="DB1924"/>
  <c r="DA1924"/>
  <c r="CZ1924"/>
  <c r="CY1924"/>
  <c r="CX1924"/>
  <c r="CV1924"/>
  <c r="CW1924" s="1"/>
  <c r="CU1924"/>
  <c r="CT1924"/>
  <c r="CS1924"/>
  <c r="CR1924"/>
  <c r="CQ1924"/>
  <c r="CP1924"/>
  <c r="CO1924"/>
  <c r="CN1924"/>
  <c r="CL1924"/>
  <c r="CM1924" s="1"/>
  <c r="CG1924"/>
  <c r="CF1924"/>
  <c r="CE1924"/>
  <c r="CD1924"/>
  <c r="CC1924"/>
  <c r="CB1924"/>
  <c r="CA1924"/>
  <c r="BZ1924"/>
  <c r="BY1924"/>
  <c r="BW1924"/>
  <c r="BX1924" s="1"/>
  <c r="BV1924"/>
  <c r="BU1924"/>
  <c r="BT1924"/>
  <c r="BS1924"/>
  <c r="BR1924"/>
  <c r="BQ1924"/>
  <c r="BP1924"/>
  <c r="BO1924"/>
  <c r="BN1924"/>
  <c r="BM1924"/>
  <c r="BL1924"/>
  <c r="BJ1924"/>
  <c r="BK1924" s="1"/>
  <c r="J1924"/>
  <c r="I1924"/>
  <c r="H1924"/>
  <c r="G1924"/>
  <c r="F1924"/>
  <c r="A1924"/>
  <c r="DN1923"/>
  <c r="DM1923"/>
  <c r="DL1923"/>
  <c r="DJ1923"/>
  <c r="DK1923" s="1"/>
  <c r="DI1923"/>
  <c r="DH1923"/>
  <c r="DG1923"/>
  <c r="DE1923"/>
  <c r="DF1923" s="1"/>
  <c r="DD1923"/>
  <c r="DC1923"/>
  <c r="DB1923"/>
  <c r="DA1923"/>
  <c r="CZ1923"/>
  <c r="CY1923"/>
  <c r="CX1923"/>
  <c r="CV1923"/>
  <c r="CW1923" s="1"/>
  <c r="CU1923"/>
  <c r="CT1923"/>
  <c r="CS1923"/>
  <c r="CR1923"/>
  <c r="CQ1923"/>
  <c r="CP1923"/>
  <c r="CO1923"/>
  <c r="CN1923"/>
  <c r="CL1923"/>
  <c r="CM1923" s="1"/>
  <c r="CG1923"/>
  <c r="CF1923"/>
  <c r="CE1923"/>
  <c r="CD1923"/>
  <c r="CC1923"/>
  <c r="CB1923"/>
  <c r="CA1923"/>
  <c r="BZ1923"/>
  <c r="BY1923"/>
  <c r="BW1923"/>
  <c r="BX1923" s="1"/>
  <c r="BV1923"/>
  <c r="BU1923"/>
  <c r="BT1923"/>
  <c r="BS1923"/>
  <c r="BR1923"/>
  <c r="BQ1923"/>
  <c r="BP1923"/>
  <c r="BO1923"/>
  <c r="BN1923"/>
  <c r="BM1923"/>
  <c r="BL1923"/>
  <c r="BJ1923"/>
  <c r="BK1923" s="1"/>
  <c r="J1923"/>
  <c r="I1923"/>
  <c r="H1923"/>
  <c r="G1923"/>
  <c r="F1923"/>
  <c r="A1923"/>
  <c r="DN1922"/>
  <c r="DM1922"/>
  <c r="DL1922"/>
  <c r="DJ1922"/>
  <c r="DK1922" s="1"/>
  <c r="DI1922"/>
  <c r="DH1922"/>
  <c r="DG1922"/>
  <c r="DE1922"/>
  <c r="DF1922" s="1"/>
  <c r="DD1922"/>
  <c r="DC1922"/>
  <c r="DB1922"/>
  <c r="DA1922"/>
  <c r="CZ1922"/>
  <c r="CY1922"/>
  <c r="CX1922"/>
  <c r="CV1922"/>
  <c r="CW1922" s="1"/>
  <c r="CU1922"/>
  <c r="CT1922"/>
  <c r="CS1922"/>
  <c r="CR1922"/>
  <c r="CQ1922"/>
  <c r="CP1922"/>
  <c r="CO1922"/>
  <c r="CN1922"/>
  <c r="CL1922"/>
  <c r="CM1922" s="1"/>
  <c r="CG1922"/>
  <c r="CF1922"/>
  <c r="CE1922"/>
  <c r="CD1922"/>
  <c r="CC1922"/>
  <c r="CB1922"/>
  <c r="CA1922"/>
  <c r="BZ1922"/>
  <c r="BY1922"/>
  <c r="BW1922"/>
  <c r="BX1922" s="1"/>
  <c r="BV1922"/>
  <c r="BU1922"/>
  <c r="BT1922"/>
  <c r="BS1922"/>
  <c r="BR1922"/>
  <c r="BQ1922"/>
  <c r="BP1922"/>
  <c r="BO1922"/>
  <c r="BN1922"/>
  <c r="BM1922"/>
  <c r="BL1922"/>
  <c r="BJ1922"/>
  <c r="BK1922" s="1"/>
  <c r="J1922"/>
  <c r="I1922"/>
  <c r="H1922"/>
  <c r="G1922"/>
  <c r="F1922"/>
  <c r="A1922"/>
  <c r="DN1921"/>
  <c r="DM1921"/>
  <c r="DL1921"/>
  <c r="DJ1921"/>
  <c r="DK1921" s="1"/>
  <c r="DI1921"/>
  <c r="DH1921"/>
  <c r="DG1921"/>
  <c r="DE1921"/>
  <c r="DF1921" s="1"/>
  <c r="DD1921"/>
  <c r="DC1921"/>
  <c r="DB1921"/>
  <c r="DA1921"/>
  <c r="CZ1921"/>
  <c r="CY1921"/>
  <c r="CX1921"/>
  <c r="CV1921"/>
  <c r="CW1921" s="1"/>
  <c r="CU1921"/>
  <c r="CT1921"/>
  <c r="CS1921"/>
  <c r="CR1921"/>
  <c r="CQ1921"/>
  <c r="CP1921"/>
  <c r="CO1921"/>
  <c r="CN1921"/>
  <c r="CL1921"/>
  <c r="CM1921" s="1"/>
  <c r="CG1921"/>
  <c r="CF1921"/>
  <c r="CE1921"/>
  <c r="CD1921"/>
  <c r="CC1921"/>
  <c r="CB1921"/>
  <c r="CA1921"/>
  <c r="BZ1921"/>
  <c r="BY1921"/>
  <c r="BW1921"/>
  <c r="BX1921" s="1"/>
  <c r="BV1921"/>
  <c r="BU1921"/>
  <c r="BT1921"/>
  <c r="BS1921"/>
  <c r="BR1921"/>
  <c r="BQ1921"/>
  <c r="BP1921"/>
  <c r="BO1921"/>
  <c r="BN1921"/>
  <c r="BM1921"/>
  <c r="BL1921"/>
  <c r="BJ1921"/>
  <c r="BK1921" s="1"/>
  <c r="J1921"/>
  <c r="I1921"/>
  <c r="H1921"/>
  <c r="G1921"/>
  <c r="F1921"/>
  <c r="A1921"/>
  <c r="DN1920"/>
  <c r="DM1920"/>
  <c r="DL1920"/>
  <c r="DJ1920"/>
  <c r="DK1920" s="1"/>
  <c r="DI1920"/>
  <c r="DH1920"/>
  <c r="DG1920"/>
  <c r="DE1920"/>
  <c r="DF1920" s="1"/>
  <c r="DD1920"/>
  <c r="DC1920"/>
  <c r="DB1920"/>
  <c r="DA1920"/>
  <c r="CZ1920"/>
  <c r="CY1920"/>
  <c r="CX1920"/>
  <c r="CV1920"/>
  <c r="CW1920" s="1"/>
  <c r="CU1920"/>
  <c r="CT1920"/>
  <c r="CS1920"/>
  <c r="CR1920"/>
  <c r="CQ1920"/>
  <c r="CP1920"/>
  <c r="CO1920"/>
  <c r="CN1920"/>
  <c r="CL1920"/>
  <c r="CM1920" s="1"/>
  <c r="CG1920"/>
  <c r="CF1920"/>
  <c r="CE1920"/>
  <c r="CD1920"/>
  <c r="CC1920"/>
  <c r="CB1920"/>
  <c r="CA1920"/>
  <c r="BZ1920"/>
  <c r="BY1920"/>
  <c r="BW1920"/>
  <c r="BX1920" s="1"/>
  <c r="BV1920"/>
  <c r="BU1920"/>
  <c r="BT1920"/>
  <c r="BS1920"/>
  <c r="BR1920"/>
  <c r="BQ1920"/>
  <c r="BP1920"/>
  <c r="BO1920"/>
  <c r="BN1920"/>
  <c r="BM1920"/>
  <c r="BL1920"/>
  <c r="BJ1920"/>
  <c r="BK1920" s="1"/>
  <c r="J1920"/>
  <c r="I1920"/>
  <c r="H1920"/>
  <c r="G1920"/>
  <c r="F1920"/>
  <c r="A1920"/>
  <c r="DN1919"/>
  <c r="DM1919"/>
  <c r="DL1919"/>
  <c r="DJ1919"/>
  <c r="DK1919" s="1"/>
  <c r="DI1919"/>
  <c r="DH1919"/>
  <c r="DG1919"/>
  <c r="DE1919"/>
  <c r="DF1919" s="1"/>
  <c r="DD1919"/>
  <c r="DC1919"/>
  <c r="DB1919"/>
  <c r="DA1919"/>
  <c r="CZ1919"/>
  <c r="CY1919"/>
  <c r="CX1919"/>
  <c r="CV1919"/>
  <c r="CW1919" s="1"/>
  <c r="CU1919"/>
  <c r="CT1919"/>
  <c r="CS1919"/>
  <c r="CR1919"/>
  <c r="CQ1919"/>
  <c r="CP1919"/>
  <c r="CO1919"/>
  <c r="CN1919"/>
  <c r="CL1919"/>
  <c r="CM1919" s="1"/>
  <c r="CG1919"/>
  <c r="CF1919"/>
  <c r="CE1919"/>
  <c r="CD1919"/>
  <c r="CC1919"/>
  <c r="CB1919"/>
  <c r="CA1919"/>
  <c r="BZ1919"/>
  <c r="BY1919"/>
  <c r="BW1919"/>
  <c r="BX1919" s="1"/>
  <c r="BV1919"/>
  <c r="BU1919"/>
  <c r="BT1919"/>
  <c r="BS1919"/>
  <c r="BR1919"/>
  <c r="BQ1919"/>
  <c r="BP1919"/>
  <c r="BO1919"/>
  <c r="BN1919"/>
  <c r="BM1919"/>
  <c r="BL1919"/>
  <c r="BJ1919"/>
  <c r="BK1919" s="1"/>
  <c r="J1919"/>
  <c r="I1919"/>
  <c r="H1919"/>
  <c r="G1919"/>
  <c r="F1919"/>
  <c r="A1919"/>
  <c r="DN1918"/>
  <c r="DM1918"/>
  <c r="DL1918"/>
  <c r="DJ1918"/>
  <c r="DK1918" s="1"/>
  <c r="DI1918"/>
  <c r="DH1918"/>
  <c r="DG1918"/>
  <c r="DE1918"/>
  <c r="DF1918" s="1"/>
  <c r="DD1918"/>
  <c r="DC1918"/>
  <c r="DB1918"/>
  <c r="DA1918"/>
  <c r="CZ1918"/>
  <c r="CY1918"/>
  <c r="CX1918"/>
  <c r="CV1918"/>
  <c r="CW1918" s="1"/>
  <c r="CU1918"/>
  <c r="CT1918"/>
  <c r="CS1918"/>
  <c r="CR1918"/>
  <c r="CQ1918"/>
  <c r="CP1918"/>
  <c r="CO1918"/>
  <c r="CN1918"/>
  <c r="CL1918"/>
  <c r="CM1918" s="1"/>
  <c r="CG1918"/>
  <c r="CF1918"/>
  <c r="CE1918"/>
  <c r="CD1918"/>
  <c r="CC1918"/>
  <c r="CB1918"/>
  <c r="CA1918"/>
  <c r="BZ1918"/>
  <c r="BY1918"/>
  <c r="BW1918"/>
  <c r="BX1918" s="1"/>
  <c r="BV1918"/>
  <c r="BU1918"/>
  <c r="BT1918"/>
  <c r="BS1918"/>
  <c r="BR1918"/>
  <c r="BQ1918"/>
  <c r="BP1918"/>
  <c r="BO1918"/>
  <c r="BN1918"/>
  <c r="BM1918"/>
  <c r="BL1918"/>
  <c r="BJ1918"/>
  <c r="BK1918" s="1"/>
  <c r="J1918"/>
  <c r="I1918"/>
  <c r="H1918"/>
  <c r="G1918"/>
  <c r="F1918"/>
  <c r="A1918"/>
  <c r="DN1917"/>
  <c r="DM1917"/>
  <c r="DL1917"/>
  <c r="DJ1917"/>
  <c r="DK1917" s="1"/>
  <c r="DI1917"/>
  <c r="DH1917"/>
  <c r="DG1917"/>
  <c r="DE1917"/>
  <c r="DF1917" s="1"/>
  <c r="DD1917"/>
  <c r="DC1917"/>
  <c r="DB1917"/>
  <c r="DA1917"/>
  <c r="CZ1917"/>
  <c r="CY1917"/>
  <c r="CX1917"/>
  <c r="CV1917"/>
  <c r="CW1917" s="1"/>
  <c r="CU1917"/>
  <c r="CT1917"/>
  <c r="CS1917"/>
  <c r="CR1917"/>
  <c r="CQ1917"/>
  <c r="CP1917"/>
  <c r="CO1917"/>
  <c r="CN1917"/>
  <c r="CL1917"/>
  <c r="CM1917" s="1"/>
  <c r="CG1917"/>
  <c r="CF1917"/>
  <c r="CE1917"/>
  <c r="CD1917"/>
  <c r="CC1917"/>
  <c r="CB1917"/>
  <c r="CA1917"/>
  <c r="BZ1917"/>
  <c r="BY1917"/>
  <c r="BW1917"/>
  <c r="BX1917" s="1"/>
  <c r="BV1917"/>
  <c r="BU1917"/>
  <c r="BT1917"/>
  <c r="BS1917"/>
  <c r="BR1917"/>
  <c r="BQ1917"/>
  <c r="BP1917"/>
  <c r="BO1917"/>
  <c r="BN1917"/>
  <c r="BM1917"/>
  <c r="BL1917"/>
  <c r="BJ1917"/>
  <c r="BK1917" s="1"/>
  <c r="J1917"/>
  <c r="I1917"/>
  <c r="H1917"/>
  <c r="G1917"/>
  <c r="F1917"/>
  <c r="A1917"/>
  <c r="DN1916"/>
  <c r="DM1916"/>
  <c r="DL1916"/>
  <c r="DJ1916"/>
  <c r="DK1916" s="1"/>
  <c r="DI1916"/>
  <c r="DH1916"/>
  <c r="DG1916"/>
  <c r="DE1916"/>
  <c r="DF1916" s="1"/>
  <c r="DD1916"/>
  <c r="DC1916"/>
  <c r="DB1916"/>
  <c r="DA1916"/>
  <c r="CZ1916"/>
  <c r="CY1916"/>
  <c r="CX1916"/>
  <c r="CV1916"/>
  <c r="CW1916" s="1"/>
  <c r="CU1916"/>
  <c r="CT1916"/>
  <c r="CS1916"/>
  <c r="CR1916"/>
  <c r="CQ1916"/>
  <c r="CP1916"/>
  <c r="CO1916"/>
  <c r="CN1916"/>
  <c r="CL1916"/>
  <c r="CM1916" s="1"/>
  <c r="CG1916"/>
  <c r="CF1916"/>
  <c r="CE1916"/>
  <c r="CD1916"/>
  <c r="CC1916"/>
  <c r="CB1916"/>
  <c r="CA1916"/>
  <c r="BZ1916"/>
  <c r="BY1916"/>
  <c r="BW1916"/>
  <c r="BX1916" s="1"/>
  <c r="BV1916"/>
  <c r="BU1916"/>
  <c r="BT1916"/>
  <c r="BS1916"/>
  <c r="BR1916"/>
  <c r="BQ1916"/>
  <c r="BP1916"/>
  <c r="BO1916"/>
  <c r="BN1916"/>
  <c r="BM1916"/>
  <c r="BL1916"/>
  <c r="BJ1916"/>
  <c r="BK1916" s="1"/>
  <c r="J1916"/>
  <c r="I1916"/>
  <c r="H1916"/>
  <c r="G1916"/>
  <c r="F1916"/>
  <c r="A1916"/>
  <c r="DN1915"/>
  <c r="DM1915"/>
  <c r="DL1915"/>
  <c r="DJ1915"/>
  <c r="DK1915" s="1"/>
  <c r="DI1915"/>
  <c r="DH1915"/>
  <c r="DG1915"/>
  <c r="DE1915"/>
  <c r="DF1915" s="1"/>
  <c r="DD1915"/>
  <c r="DC1915"/>
  <c r="DB1915"/>
  <c r="DA1915"/>
  <c r="CZ1915"/>
  <c r="CY1915"/>
  <c r="CX1915"/>
  <c r="CV1915"/>
  <c r="CW1915" s="1"/>
  <c r="CU1915"/>
  <c r="CT1915"/>
  <c r="CS1915"/>
  <c r="CR1915"/>
  <c r="CQ1915"/>
  <c r="CP1915"/>
  <c r="CO1915"/>
  <c r="CN1915"/>
  <c r="CL1915"/>
  <c r="CM1915" s="1"/>
  <c r="CG1915"/>
  <c r="CF1915"/>
  <c r="CE1915"/>
  <c r="CD1915"/>
  <c r="CC1915"/>
  <c r="CB1915"/>
  <c r="CA1915"/>
  <c r="BZ1915"/>
  <c r="BY1915"/>
  <c r="BW1915"/>
  <c r="BX1915" s="1"/>
  <c r="BV1915"/>
  <c r="BU1915"/>
  <c r="BT1915"/>
  <c r="BS1915"/>
  <c r="BR1915"/>
  <c r="BQ1915"/>
  <c r="BP1915"/>
  <c r="BO1915"/>
  <c r="BN1915"/>
  <c r="BM1915"/>
  <c r="BL1915"/>
  <c r="BJ1915"/>
  <c r="BK1915" s="1"/>
  <c r="J1915"/>
  <c r="I1915"/>
  <c r="H1915"/>
  <c r="G1915"/>
  <c r="F1915"/>
  <c r="A1915"/>
  <c r="DN1914"/>
  <c r="DM1914"/>
  <c r="DL1914"/>
  <c r="DJ1914"/>
  <c r="DK1914" s="1"/>
  <c r="DI1914"/>
  <c r="DH1914"/>
  <c r="DG1914"/>
  <c r="DE1914"/>
  <c r="DF1914" s="1"/>
  <c r="DD1914"/>
  <c r="DC1914"/>
  <c r="DB1914"/>
  <c r="DA1914"/>
  <c r="CZ1914"/>
  <c r="CY1914"/>
  <c r="CX1914"/>
  <c r="CV1914"/>
  <c r="CW1914" s="1"/>
  <c r="CU1914"/>
  <c r="CT1914"/>
  <c r="CS1914"/>
  <c r="CR1914"/>
  <c r="CQ1914"/>
  <c r="CP1914"/>
  <c r="CO1914"/>
  <c r="CN1914"/>
  <c r="CL1914"/>
  <c r="CM1914" s="1"/>
  <c r="CG1914"/>
  <c r="CF1914"/>
  <c r="CE1914"/>
  <c r="CD1914"/>
  <c r="CC1914"/>
  <c r="CB1914"/>
  <c r="CA1914"/>
  <c r="BZ1914"/>
  <c r="BY1914"/>
  <c r="BW1914"/>
  <c r="BX1914" s="1"/>
  <c r="BV1914"/>
  <c r="BU1914"/>
  <c r="BT1914"/>
  <c r="BS1914"/>
  <c r="BR1914"/>
  <c r="BQ1914"/>
  <c r="BP1914"/>
  <c r="BO1914"/>
  <c r="BN1914"/>
  <c r="BM1914"/>
  <c r="BL1914"/>
  <c r="BJ1914"/>
  <c r="BK1914" s="1"/>
  <c r="J1914"/>
  <c r="I1914"/>
  <c r="H1914"/>
  <c r="G1914"/>
  <c r="F1914"/>
  <c r="A1914"/>
  <c r="DN1913"/>
  <c r="DM1913"/>
  <c r="DL1913"/>
  <c r="DJ1913"/>
  <c r="DK1913" s="1"/>
  <c r="DI1913"/>
  <c r="DH1913"/>
  <c r="DG1913"/>
  <c r="DE1913"/>
  <c r="DF1913" s="1"/>
  <c r="DD1913"/>
  <c r="DC1913"/>
  <c r="DB1913"/>
  <c r="DA1913"/>
  <c r="CZ1913"/>
  <c r="CY1913"/>
  <c r="CX1913"/>
  <c r="CV1913"/>
  <c r="CW1913" s="1"/>
  <c r="CU1913"/>
  <c r="CT1913"/>
  <c r="CS1913"/>
  <c r="CR1913"/>
  <c r="CQ1913"/>
  <c r="CP1913"/>
  <c r="CO1913"/>
  <c r="CN1913"/>
  <c r="CL1913"/>
  <c r="CM1913" s="1"/>
  <c r="CG1913"/>
  <c r="CF1913"/>
  <c r="CE1913"/>
  <c r="CD1913"/>
  <c r="CC1913"/>
  <c r="CB1913"/>
  <c r="CA1913"/>
  <c r="BZ1913"/>
  <c r="BY1913"/>
  <c r="BW1913"/>
  <c r="BX1913" s="1"/>
  <c r="BV1913"/>
  <c r="BU1913"/>
  <c r="BT1913"/>
  <c r="BS1913"/>
  <c r="BR1913"/>
  <c r="BQ1913"/>
  <c r="BP1913"/>
  <c r="BO1913"/>
  <c r="BN1913"/>
  <c r="BM1913"/>
  <c r="BL1913"/>
  <c r="BJ1913"/>
  <c r="BK1913" s="1"/>
  <c r="J1913"/>
  <c r="I1913"/>
  <c r="H1913"/>
  <c r="G1913"/>
  <c r="F1913"/>
  <c r="A1913"/>
  <c r="DN1912"/>
  <c r="DM1912"/>
  <c r="DL1912"/>
  <c r="DJ1912"/>
  <c r="DK1912" s="1"/>
  <c r="DI1912"/>
  <c r="DH1912"/>
  <c r="DG1912"/>
  <c r="DE1912"/>
  <c r="DF1912" s="1"/>
  <c r="DD1912"/>
  <c r="DC1912"/>
  <c r="DB1912"/>
  <c r="DA1912"/>
  <c r="CZ1912"/>
  <c r="CY1912"/>
  <c r="CX1912"/>
  <c r="CV1912"/>
  <c r="CW1912" s="1"/>
  <c r="CU1912"/>
  <c r="CT1912"/>
  <c r="CS1912"/>
  <c r="CR1912"/>
  <c r="CQ1912"/>
  <c r="CP1912"/>
  <c r="CO1912"/>
  <c r="CN1912"/>
  <c r="CL1912"/>
  <c r="CM1912" s="1"/>
  <c r="CG1912"/>
  <c r="CF1912"/>
  <c r="CE1912"/>
  <c r="CD1912"/>
  <c r="CC1912"/>
  <c r="CB1912"/>
  <c r="CA1912"/>
  <c r="BZ1912"/>
  <c r="BY1912"/>
  <c r="BW1912"/>
  <c r="BX1912" s="1"/>
  <c r="BV1912"/>
  <c r="BU1912"/>
  <c r="BT1912"/>
  <c r="BS1912"/>
  <c r="BR1912"/>
  <c r="BQ1912"/>
  <c r="BP1912"/>
  <c r="BO1912"/>
  <c r="BN1912"/>
  <c r="BM1912"/>
  <c r="BL1912"/>
  <c r="BJ1912"/>
  <c r="BK1912" s="1"/>
  <c r="J1912"/>
  <c r="I1912"/>
  <c r="H1912"/>
  <c r="G1912"/>
  <c r="F1912"/>
  <c r="A1912"/>
  <c r="DN1911"/>
  <c r="DM1911"/>
  <c r="DL1911"/>
  <c r="DJ1911"/>
  <c r="DK1911" s="1"/>
  <c r="DI1911"/>
  <c r="DH1911"/>
  <c r="DG1911"/>
  <c r="DE1911"/>
  <c r="DF1911" s="1"/>
  <c r="DD1911"/>
  <c r="DC1911"/>
  <c r="DB1911"/>
  <c r="DA1911"/>
  <c r="CZ1911"/>
  <c r="CY1911"/>
  <c r="CX1911"/>
  <c r="CV1911"/>
  <c r="CW1911" s="1"/>
  <c r="CU1911"/>
  <c r="CT1911"/>
  <c r="CS1911"/>
  <c r="CR1911"/>
  <c r="CQ1911"/>
  <c r="CP1911"/>
  <c r="CO1911"/>
  <c r="CN1911"/>
  <c r="CL1911"/>
  <c r="CM1911" s="1"/>
  <c r="CG1911"/>
  <c r="CF1911"/>
  <c r="CE1911"/>
  <c r="CD1911"/>
  <c r="CC1911"/>
  <c r="CB1911"/>
  <c r="CA1911"/>
  <c r="BZ1911"/>
  <c r="BY1911"/>
  <c r="BW1911"/>
  <c r="BX1911" s="1"/>
  <c r="BV1911"/>
  <c r="BU1911"/>
  <c r="BT1911"/>
  <c r="BS1911"/>
  <c r="BR1911"/>
  <c r="BQ1911"/>
  <c r="BP1911"/>
  <c r="BO1911"/>
  <c r="BN1911"/>
  <c r="BM1911"/>
  <c r="BL1911"/>
  <c r="BJ1911"/>
  <c r="BK1911" s="1"/>
  <c r="J1911"/>
  <c r="I1911"/>
  <c r="H1911"/>
  <c r="G1911"/>
  <c r="F1911"/>
  <c r="A1911"/>
  <c r="DN1910"/>
  <c r="DM1910"/>
  <c r="DL1910"/>
  <c r="DJ1910"/>
  <c r="DK1910" s="1"/>
  <c r="DI1910"/>
  <c r="DH1910"/>
  <c r="DG1910"/>
  <c r="DE1910"/>
  <c r="DF1910" s="1"/>
  <c r="DD1910"/>
  <c r="DC1910"/>
  <c r="DB1910"/>
  <c r="DA1910"/>
  <c r="CZ1910"/>
  <c r="CY1910"/>
  <c r="CX1910"/>
  <c r="CV1910"/>
  <c r="CW1910" s="1"/>
  <c r="CU1910"/>
  <c r="CT1910"/>
  <c r="CS1910"/>
  <c r="CR1910"/>
  <c r="CQ1910"/>
  <c r="CP1910"/>
  <c r="CO1910"/>
  <c r="CN1910"/>
  <c r="CL1910"/>
  <c r="CM1910" s="1"/>
  <c r="CG1910"/>
  <c r="CF1910"/>
  <c r="CE1910"/>
  <c r="CD1910"/>
  <c r="CC1910"/>
  <c r="CB1910"/>
  <c r="CA1910"/>
  <c r="BZ1910"/>
  <c r="BY1910"/>
  <c r="BW1910"/>
  <c r="BX1910" s="1"/>
  <c r="BV1910"/>
  <c r="BU1910"/>
  <c r="BT1910"/>
  <c r="BS1910"/>
  <c r="BR1910"/>
  <c r="BQ1910"/>
  <c r="BP1910"/>
  <c r="BO1910"/>
  <c r="BN1910"/>
  <c r="BM1910"/>
  <c r="BL1910"/>
  <c r="BJ1910"/>
  <c r="BK1910" s="1"/>
  <c r="J1910"/>
  <c r="I1910"/>
  <c r="H1910"/>
  <c r="G1910"/>
  <c r="F1910"/>
  <c r="A1910"/>
  <c r="DN1909"/>
  <c r="DM1909"/>
  <c r="DL1909"/>
  <c r="DJ1909"/>
  <c r="DK1909" s="1"/>
  <c r="DI1909"/>
  <c r="DH1909"/>
  <c r="DG1909"/>
  <c r="DE1909"/>
  <c r="DF1909" s="1"/>
  <c r="DD1909"/>
  <c r="DC1909"/>
  <c r="DB1909"/>
  <c r="DA1909"/>
  <c r="CZ1909"/>
  <c r="CY1909"/>
  <c r="CX1909"/>
  <c r="CV1909"/>
  <c r="CW1909" s="1"/>
  <c r="CU1909"/>
  <c r="CT1909"/>
  <c r="CS1909"/>
  <c r="CR1909"/>
  <c r="CQ1909"/>
  <c r="CP1909"/>
  <c r="CO1909"/>
  <c r="CN1909"/>
  <c r="CL1909"/>
  <c r="CM1909" s="1"/>
  <c r="CG1909"/>
  <c r="CF1909"/>
  <c r="CE1909"/>
  <c r="CD1909"/>
  <c r="CC1909"/>
  <c r="CB1909"/>
  <c r="CA1909"/>
  <c r="BZ1909"/>
  <c r="BY1909"/>
  <c r="BW1909"/>
  <c r="BX1909" s="1"/>
  <c r="BV1909"/>
  <c r="BU1909"/>
  <c r="BT1909"/>
  <c r="BS1909"/>
  <c r="BR1909"/>
  <c r="BQ1909"/>
  <c r="BP1909"/>
  <c r="BO1909"/>
  <c r="BN1909"/>
  <c r="BM1909"/>
  <c r="BL1909"/>
  <c r="BJ1909"/>
  <c r="BK1909" s="1"/>
  <c r="J1909"/>
  <c r="I1909"/>
  <c r="H1909"/>
  <c r="G1909"/>
  <c r="F1909"/>
  <c r="A1909"/>
  <c r="DN1908"/>
  <c r="DM1908"/>
  <c r="DL1908"/>
  <c r="DJ1908"/>
  <c r="DK1908" s="1"/>
  <c r="DI1908"/>
  <c r="DH1908"/>
  <c r="DG1908"/>
  <c r="DE1908"/>
  <c r="DF1908" s="1"/>
  <c r="DD1908"/>
  <c r="DC1908"/>
  <c r="DB1908"/>
  <c r="DA1908"/>
  <c r="CZ1908"/>
  <c r="CY1908"/>
  <c r="CX1908"/>
  <c r="CV1908"/>
  <c r="CW1908" s="1"/>
  <c r="CU1908"/>
  <c r="CT1908"/>
  <c r="CS1908"/>
  <c r="CR1908"/>
  <c r="CQ1908"/>
  <c r="CP1908"/>
  <c r="CO1908"/>
  <c r="CN1908"/>
  <c r="CL1908"/>
  <c r="CM1908" s="1"/>
  <c r="CG1908"/>
  <c r="CF1908"/>
  <c r="CE1908"/>
  <c r="CD1908"/>
  <c r="CC1908"/>
  <c r="CB1908"/>
  <c r="CA1908"/>
  <c r="BZ1908"/>
  <c r="BY1908"/>
  <c r="BW1908"/>
  <c r="BX1908" s="1"/>
  <c r="BV1908"/>
  <c r="BU1908"/>
  <c r="BT1908"/>
  <c r="BS1908"/>
  <c r="BR1908"/>
  <c r="BQ1908"/>
  <c r="BP1908"/>
  <c r="BO1908"/>
  <c r="BN1908"/>
  <c r="BM1908"/>
  <c r="BL1908"/>
  <c r="BJ1908"/>
  <c r="BK1908" s="1"/>
  <c r="J1908"/>
  <c r="I1908"/>
  <c r="H1908"/>
  <c r="G1908"/>
  <c r="F1908"/>
  <c r="A1908"/>
  <c r="DN1907"/>
  <c r="DM1907"/>
  <c r="DL1907"/>
  <c r="DJ1907"/>
  <c r="DK1907" s="1"/>
  <c r="DI1907"/>
  <c r="DH1907"/>
  <c r="DG1907"/>
  <c r="DE1907"/>
  <c r="DF1907" s="1"/>
  <c r="DD1907"/>
  <c r="DC1907"/>
  <c r="DB1907"/>
  <c r="DA1907"/>
  <c r="CZ1907"/>
  <c r="CY1907"/>
  <c r="CX1907"/>
  <c r="CV1907"/>
  <c r="CW1907" s="1"/>
  <c r="CU1907"/>
  <c r="CT1907"/>
  <c r="CS1907"/>
  <c r="CR1907"/>
  <c r="CQ1907"/>
  <c r="CP1907"/>
  <c r="CO1907"/>
  <c r="CN1907"/>
  <c r="CL1907"/>
  <c r="CM1907" s="1"/>
  <c r="CG1907"/>
  <c r="CF1907"/>
  <c r="CE1907"/>
  <c r="CD1907"/>
  <c r="CC1907"/>
  <c r="CB1907"/>
  <c r="CA1907"/>
  <c r="BZ1907"/>
  <c r="BY1907"/>
  <c r="BW1907"/>
  <c r="BX1907" s="1"/>
  <c r="BV1907"/>
  <c r="BU1907"/>
  <c r="BT1907"/>
  <c r="BS1907"/>
  <c r="BR1907"/>
  <c r="BQ1907"/>
  <c r="BP1907"/>
  <c r="BO1907"/>
  <c r="BN1907"/>
  <c r="BM1907"/>
  <c r="BL1907"/>
  <c r="BJ1907"/>
  <c r="BK1907" s="1"/>
  <c r="J1907"/>
  <c r="I1907"/>
  <c r="H1907"/>
  <c r="G1907"/>
  <c r="F1907"/>
  <c r="A1907"/>
  <c r="DN1906"/>
  <c r="DM1906"/>
  <c r="DL1906"/>
  <c r="DJ1906"/>
  <c r="DK1906" s="1"/>
  <c r="DI1906"/>
  <c r="DH1906"/>
  <c r="DG1906"/>
  <c r="DE1906"/>
  <c r="DF1906" s="1"/>
  <c r="DD1906"/>
  <c r="DC1906"/>
  <c r="DB1906"/>
  <c r="DA1906"/>
  <c r="CZ1906"/>
  <c r="CY1906"/>
  <c r="CX1906"/>
  <c r="CV1906"/>
  <c r="CW1906" s="1"/>
  <c r="CU1906"/>
  <c r="CT1906"/>
  <c r="CS1906"/>
  <c r="CR1906"/>
  <c r="CQ1906"/>
  <c r="CP1906"/>
  <c r="CO1906"/>
  <c r="CN1906"/>
  <c r="CL1906"/>
  <c r="CM1906" s="1"/>
  <c r="CG1906"/>
  <c r="CF1906"/>
  <c r="CE1906"/>
  <c r="CD1906"/>
  <c r="CC1906"/>
  <c r="CB1906"/>
  <c r="CA1906"/>
  <c r="BZ1906"/>
  <c r="BY1906"/>
  <c r="BW1906"/>
  <c r="BX1906" s="1"/>
  <c r="BV1906"/>
  <c r="BU1906"/>
  <c r="BT1906"/>
  <c r="BS1906"/>
  <c r="BR1906"/>
  <c r="BQ1906"/>
  <c r="BP1906"/>
  <c r="BO1906"/>
  <c r="BN1906"/>
  <c r="BM1906"/>
  <c r="BL1906"/>
  <c r="BJ1906"/>
  <c r="BK1906" s="1"/>
  <c r="J1906"/>
  <c r="I1906"/>
  <c r="H1906"/>
  <c r="G1906"/>
  <c r="F1906"/>
  <c r="A1906"/>
  <c r="DN1905"/>
  <c r="DM1905"/>
  <c r="DL1905"/>
  <c r="DJ1905"/>
  <c r="DK1905" s="1"/>
  <c r="DI1905"/>
  <c r="DH1905"/>
  <c r="DG1905"/>
  <c r="DE1905"/>
  <c r="DF1905" s="1"/>
  <c r="DD1905"/>
  <c r="DC1905"/>
  <c r="DB1905"/>
  <c r="DA1905"/>
  <c r="CZ1905"/>
  <c r="CY1905"/>
  <c r="CX1905"/>
  <c r="CV1905"/>
  <c r="CW1905" s="1"/>
  <c r="CU1905"/>
  <c r="CT1905"/>
  <c r="CS1905"/>
  <c r="CR1905"/>
  <c r="CQ1905"/>
  <c r="CP1905"/>
  <c r="CO1905"/>
  <c r="CN1905"/>
  <c r="CL1905"/>
  <c r="CM1905" s="1"/>
  <c r="CG1905"/>
  <c r="CF1905"/>
  <c r="CE1905"/>
  <c r="CD1905"/>
  <c r="CC1905"/>
  <c r="CB1905"/>
  <c r="CA1905"/>
  <c r="BZ1905"/>
  <c r="BY1905"/>
  <c r="BW1905"/>
  <c r="BX1905" s="1"/>
  <c r="BV1905"/>
  <c r="BU1905"/>
  <c r="BT1905"/>
  <c r="BS1905"/>
  <c r="BR1905"/>
  <c r="BQ1905"/>
  <c r="BP1905"/>
  <c r="BO1905"/>
  <c r="BN1905"/>
  <c r="BM1905"/>
  <c r="BL1905"/>
  <c r="BJ1905"/>
  <c r="BK1905" s="1"/>
  <c r="J1905"/>
  <c r="I1905"/>
  <c r="H1905"/>
  <c r="G1905"/>
  <c r="F1905"/>
  <c r="A1905"/>
  <c r="DN1904"/>
  <c r="DM1904"/>
  <c r="DL1904"/>
  <c r="DJ1904"/>
  <c r="DK1904" s="1"/>
  <c r="DI1904"/>
  <c r="DH1904"/>
  <c r="DG1904"/>
  <c r="DE1904"/>
  <c r="DF1904" s="1"/>
  <c r="DD1904"/>
  <c r="DC1904"/>
  <c r="DB1904"/>
  <c r="DA1904"/>
  <c r="CZ1904"/>
  <c r="CY1904"/>
  <c r="CX1904"/>
  <c r="CV1904"/>
  <c r="CW1904" s="1"/>
  <c r="CU1904"/>
  <c r="CT1904"/>
  <c r="CS1904"/>
  <c r="CR1904"/>
  <c r="CQ1904"/>
  <c r="CP1904"/>
  <c r="CO1904"/>
  <c r="CN1904"/>
  <c r="CL1904"/>
  <c r="CM1904" s="1"/>
  <c r="CG1904"/>
  <c r="CF1904"/>
  <c r="CE1904"/>
  <c r="CD1904"/>
  <c r="CC1904"/>
  <c r="CB1904"/>
  <c r="CA1904"/>
  <c r="BZ1904"/>
  <c r="BY1904"/>
  <c r="BW1904"/>
  <c r="BX1904" s="1"/>
  <c r="BV1904"/>
  <c r="BU1904"/>
  <c r="BT1904"/>
  <c r="BS1904"/>
  <c r="BR1904"/>
  <c r="BQ1904"/>
  <c r="BP1904"/>
  <c r="BO1904"/>
  <c r="BN1904"/>
  <c r="BM1904"/>
  <c r="BL1904"/>
  <c r="BJ1904"/>
  <c r="BK1904" s="1"/>
  <c r="J1904"/>
  <c r="I1904"/>
  <c r="H1904"/>
  <c r="G1904"/>
  <c r="F1904"/>
  <c r="A1904"/>
  <c r="DN1903"/>
  <c r="DM1903"/>
  <c r="DL1903"/>
  <c r="DJ1903"/>
  <c r="DK1903" s="1"/>
  <c r="DI1903"/>
  <c r="DH1903"/>
  <c r="DG1903"/>
  <c r="DE1903"/>
  <c r="DF1903" s="1"/>
  <c r="DD1903"/>
  <c r="DC1903"/>
  <c r="DB1903"/>
  <c r="DA1903"/>
  <c r="CZ1903"/>
  <c r="CY1903"/>
  <c r="CX1903"/>
  <c r="CV1903"/>
  <c r="CW1903" s="1"/>
  <c r="CU1903"/>
  <c r="CT1903"/>
  <c r="CS1903"/>
  <c r="CR1903"/>
  <c r="CQ1903"/>
  <c r="CP1903"/>
  <c r="CO1903"/>
  <c r="CN1903"/>
  <c r="CL1903"/>
  <c r="CM1903" s="1"/>
  <c r="CG1903"/>
  <c r="CF1903"/>
  <c r="CE1903"/>
  <c r="CD1903"/>
  <c r="CC1903"/>
  <c r="CB1903"/>
  <c r="CA1903"/>
  <c r="BZ1903"/>
  <c r="BY1903"/>
  <c r="BW1903"/>
  <c r="BX1903" s="1"/>
  <c r="BV1903"/>
  <c r="BU1903"/>
  <c r="BT1903"/>
  <c r="BS1903"/>
  <c r="BR1903"/>
  <c r="BQ1903"/>
  <c r="BP1903"/>
  <c r="BO1903"/>
  <c r="BN1903"/>
  <c r="BM1903"/>
  <c r="BL1903"/>
  <c r="BJ1903"/>
  <c r="BK1903" s="1"/>
  <c r="J1903"/>
  <c r="I1903"/>
  <c r="H1903"/>
  <c r="G1903"/>
  <c r="F1903"/>
  <c r="A1903"/>
  <c r="DN1902"/>
  <c r="DM1902"/>
  <c r="DL1902"/>
  <c r="DJ1902"/>
  <c r="DK1902" s="1"/>
  <c r="DI1902"/>
  <c r="DH1902"/>
  <c r="DG1902"/>
  <c r="DE1902"/>
  <c r="DF1902" s="1"/>
  <c r="DD1902"/>
  <c r="DC1902"/>
  <c r="DB1902"/>
  <c r="DA1902"/>
  <c r="CZ1902"/>
  <c r="CY1902"/>
  <c r="CX1902"/>
  <c r="CV1902"/>
  <c r="CW1902" s="1"/>
  <c r="CU1902"/>
  <c r="CT1902"/>
  <c r="CS1902"/>
  <c r="CR1902"/>
  <c r="CQ1902"/>
  <c r="CP1902"/>
  <c r="CO1902"/>
  <c r="CN1902"/>
  <c r="CL1902"/>
  <c r="CM1902" s="1"/>
  <c r="CG1902"/>
  <c r="CF1902"/>
  <c r="CE1902"/>
  <c r="CD1902"/>
  <c r="CC1902"/>
  <c r="CB1902"/>
  <c r="CA1902"/>
  <c r="BZ1902"/>
  <c r="BY1902"/>
  <c r="BW1902"/>
  <c r="BX1902" s="1"/>
  <c r="BV1902"/>
  <c r="BU1902"/>
  <c r="BT1902"/>
  <c r="BS1902"/>
  <c r="BR1902"/>
  <c r="BQ1902"/>
  <c r="BP1902"/>
  <c r="BO1902"/>
  <c r="BN1902"/>
  <c r="BM1902"/>
  <c r="BL1902"/>
  <c r="BJ1902"/>
  <c r="BK1902" s="1"/>
  <c r="J1902"/>
  <c r="I1902"/>
  <c r="H1902"/>
  <c r="G1902"/>
  <c r="F1902"/>
  <c r="A1902"/>
  <c r="DN1901"/>
  <c r="DM1901"/>
  <c r="DL1901"/>
  <c r="DJ1901"/>
  <c r="DK1901" s="1"/>
  <c r="DI1901"/>
  <c r="DH1901"/>
  <c r="DG1901"/>
  <c r="DE1901"/>
  <c r="DF1901" s="1"/>
  <c r="DD1901"/>
  <c r="DC1901"/>
  <c r="DB1901"/>
  <c r="DA1901"/>
  <c r="CZ1901"/>
  <c r="CY1901"/>
  <c r="CX1901"/>
  <c r="CV1901"/>
  <c r="CW1901" s="1"/>
  <c r="CU1901"/>
  <c r="CT1901"/>
  <c r="CS1901"/>
  <c r="CR1901"/>
  <c r="CQ1901"/>
  <c r="CP1901"/>
  <c r="CO1901"/>
  <c r="CN1901"/>
  <c r="CL1901"/>
  <c r="CM1901" s="1"/>
  <c r="CG1901"/>
  <c r="CF1901"/>
  <c r="CE1901"/>
  <c r="CD1901"/>
  <c r="CC1901"/>
  <c r="CB1901"/>
  <c r="CA1901"/>
  <c r="BZ1901"/>
  <c r="BY1901"/>
  <c r="BW1901"/>
  <c r="BX1901" s="1"/>
  <c r="BV1901"/>
  <c r="BU1901"/>
  <c r="BT1901"/>
  <c r="BS1901"/>
  <c r="BR1901"/>
  <c r="BQ1901"/>
  <c r="BP1901"/>
  <c r="BO1901"/>
  <c r="BN1901"/>
  <c r="BM1901"/>
  <c r="BL1901"/>
  <c r="BJ1901"/>
  <c r="BK1901" s="1"/>
  <c r="J1901"/>
  <c r="I1901"/>
  <c r="H1901"/>
  <c r="G1901"/>
  <c r="F1901"/>
  <c r="A1901"/>
  <c r="DN1900"/>
  <c r="DM1900"/>
  <c r="DL1900"/>
  <c r="DJ1900"/>
  <c r="DK1900" s="1"/>
  <c r="DI1900"/>
  <c r="DH1900"/>
  <c r="DG1900"/>
  <c r="DE1900"/>
  <c r="DF1900" s="1"/>
  <c r="DD1900"/>
  <c r="DC1900"/>
  <c r="DB1900"/>
  <c r="DA1900"/>
  <c r="CZ1900"/>
  <c r="CY1900"/>
  <c r="CX1900"/>
  <c r="CV1900"/>
  <c r="CW1900" s="1"/>
  <c r="CU1900"/>
  <c r="CT1900"/>
  <c r="CS1900"/>
  <c r="CR1900"/>
  <c r="CQ1900"/>
  <c r="CP1900"/>
  <c r="CO1900"/>
  <c r="CN1900"/>
  <c r="CL1900"/>
  <c r="CM1900" s="1"/>
  <c r="CG1900"/>
  <c r="CF1900"/>
  <c r="CE1900"/>
  <c r="CD1900"/>
  <c r="CC1900"/>
  <c r="CB1900"/>
  <c r="CA1900"/>
  <c r="BZ1900"/>
  <c r="BY1900"/>
  <c r="BW1900"/>
  <c r="BX1900" s="1"/>
  <c r="BV1900"/>
  <c r="BU1900"/>
  <c r="BT1900"/>
  <c r="BS1900"/>
  <c r="BR1900"/>
  <c r="BQ1900"/>
  <c r="BP1900"/>
  <c r="BO1900"/>
  <c r="BN1900"/>
  <c r="BM1900"/>
  <c r="BL1900"/>
  <c r="BJ1900"/>
  <c r="BK1900" s="1"/>
  <c r="J1900"/>
  <c r="I1900"/>
  <c r="H1900"/>
  <c r="G1900"/>
  <c r="F1900"/>
  <c r="A1900"/>
  <c r="DN1899"/>
  <c r="DM1899"/>
  <c r="DL1899"/>
  <c r="DJ1899"/>
  <c r="DK1899" s="1"/>
  <c r="DI1899"/>
  <c r="DH1899"/>
  <c r="DG1899"/>
  <c r="DE1899"/>
  <c r="DF1899" s="1"/>
  <c r="DD1899"/>
  <c r="DC1899"/>
  <c r="DB1899"/>
  <c r="DA1899"/>
  <c r="CZ1899"/>
  <c r="CY1899"/>
  <c r="CX1899"/>
  <c r="CV1899"/>
  <c r="CW1899" s="1"/>
  <c r="CU1899"/>
  <c r="CT1899"/>
  <c r="CS1899"/>
  <c r="CR1899"/>
  <c r="CQ1899"/>
  <c r="CP1899"/>
  <c r="CO1899"/>
  <c r="CN1899"/>
  <c r="CL1899"/>
  <c r="CM1899" s="1"/>
  <c r="CG1899"/>
  <c r="CF1899"/>
  <c r="CE1899"/>
  <c r="CD1899"/>
  <c r="CC1899"/>
  <c r="CB1899"/>
  <c r="CA1899"/>
  <c r="BZ1899"/>
  <c r="BY1899"/>
  <c r="BW1899"/>
  <c r="BX1899" s="1"/>
  <c r="BV1899"/>
  <c r="BU1899"/>
  <c r="BT1899"/>
  <c r="BS1899"/>
  <c r="BR1899"/>
  <c r="BQ1899"/>
  <c r="BP1899"/>
  <c r="BO1899"/>
  <c r="BN1899"/>
  <c r="BM1899"/>
  <c r="BL1899"/>
  <c r="BJ1899"/>
  <c r="BK1899" s="1"/>
  <c r="J1899"/>
  <c r="I1899"/>
  <c r="H1899"/>
  <c r="G1899"/>
  <c r="F1899"/>
  <c r="A1899"/>
  <c r="DN1898"/>
  <c r="DM1898"/>
  <c r="DL1898"/>
  <c r="DJ1898"/>
  <c r="DK1898" s="1"/>
  <c r="DI1898"/>
  <c r="DH1898"/>
  <c r="DG1898"/>
  <c r="DE1898"/>
  <c r="DF1898" s="1"/>
  <c r="DD1898"/>
  <c r="DC1898"/>
  <c r="DB1898"/>
  <c r="DA1898"/>
  <c r="CZ1898"/>
  <c r="CY1898"/>
  <c r="CX1898"/>
  <c r="CV1898"/>
  <c r="CW1898" s="1"/>
  <c r="CU1898"/>
  <c r="CT1898"/>
  <c r="CS1898"/>
  <c r="CR1898"/>
  <c r="CQ1898"/>
  <c r="CP1898"/>
  <c r="CO1898"/>
  <c r="CN1898"/>
  <c r="CL1898"/>
  <c r="CM1898" s="1"/>
  <c r="CG1898"/>
  <c r="CF1898"/>
  <c r="CE1898"/>
  <c r="CD1898"/>
  <c r="CC1898"/>
  <c r="CB1898"/>
  <c r="CA1898"/>
  <c r="BZ1898"/>
  <c r="BY1898"/>
  <c r="BW1898"/>
  <c r="BX1898" s="1"/>
  <c r="BV1898"/>
  <c r="BU1898"/>
  <c r="BT1898"/>
  <c r="BS1898"/>
  <c r="BR1898"/>
  <c r="BQ1898"/>
  <c r="BP1898"/>
  <c r="BO1898"/>
  <c r="BN1898"/>
  <c r="BM1898"/>
  <c r="BL1898"/>
  <c r="BJ1898"/>
  <c r="BK1898" s="1"/>
  <c r="J1898"/>
  <c r="I1898"/>
  <c r="H1898"/>
  <c r="G1898"/>
  <c r="F1898"/>
  <c r="A1898"/>
  <c r="DN1897"/>
  <c r="DM1897"/>
  <c r="DL1897"/>
  <c r="DJ1897"/>
  <c r="DK1897" s="1"/>
  <c r="DI1897"/>
  <c r="DH1897"/>
  <c r="DG1897"/>
  <c r="DE1897"/>
  <c r="DF1897" s="1"/>
  <c r="DD1897"/>
  <c r="DC1897"/>
  <c r="DB1897"/>
  <c r="DA1897"/>
  <c r="CZ1897"/>
  <c r="CY1897"/>
  <c r="CX1897"/>
  <c r="CV1897"/>
  <c r="CW1897" s="1"/>
  <c r="CU1897"/>
  <c r="CT1897"/>
  <c r="CS1897"/>
  <c r="CR1897"/>
  <c r="CQ1897"/>
  <c r="CP1897"/>
  <c r="CO1897"/>
  <c r="CN1897"/>
  <c r="CL1897"/>
  <c r="CM1897" s="1"/>
  <c r="CG1897"/>
  <c r="CF1897"/>
  <c r="CE1897"/>
  <c r="CD1897"/>
  <c r="CC1897"/>
  <c r="CB1897"/>
  <c r="CA1897"/>
  <c r="BZ1897"/>
  <c r="BY1897"/>
  <c r="BW1897"/>
  <c r="BX1897" s="1"/>
  <c r="BV1897"/>
  <c r="BU1897"/>
  <c r="BT1897"/>
  <c r="BS1897"/>
  <c r="BR1897"/>
  <c r="BQ1897"/>
  <c r="BP1897"/>
  <c r="BO1897"/>
  <c r="BN1897"/>
  <c r="BM1897"/>
  <c r="BL1897"/>
  <c r="BJ1897"/>
  <c r="BK1897" s="1"/>
  <c r="J1897"/>
  <c r="I1897"/>
  <c r="H1897"/>
  <c r="G1897"/>
  <c r="F1897"/>
  <c r="A1897"/>
  <c r="DN1896"/>
  <c r="DM1896"/>
  <c r="DL1896"/>
  <c r="DJ1896"/>
  <c r="DK1896" s="1"/>
  <c r="DI1896"/>
  <c r="DH1896"/>
  <c r="DG1896"/>
  <c r="DE1896"/>
  <c r="DF1896" s="1"/>
  <c r="DD1896"/>
  <c r="DC1896"/>
  <c r="DB1896"/>
  <c r="DA1896"/>
  <c r="CZ1896"/>
  <c r="CY1896"/>
  <c r="CX1896"/>
  <c r="CV1896"/>
  <c r="CW1896" s="1"/>
  <c r="CU1896"/>
  <c r="CT1896"/>
  <c r="CS1896"/>
  <c r="CR1896"/>
  <c r="CQ1896"/>
  <c r="CP1896"/>
  <c r="CO1896"/>
  <c r="CN1896"/>
  <c r="CL1896"/>
  <c r="CM1896" s="1"/>
  <c r="CG1896"/>
  <c r="CF1896"/>
  <c r="CE1896"/>
  <c r="CD1896"/>
  <c r="CC1896"/>
  <c r="CB1896"/>
  <c r="CA1896"/>
  <c r="BZ1896"/>
  <c r="BY1896"/>
  <c r="BW1896"/>
  <c r="BX1896" s="1"/>
  <c r="BV1896"/>
  <c r="BU1896"/>
  <c r="BT1896"/>
  <c r="BS1896"/>
  <c r="BR1896"/>
  <c r="BQ1896"/>
  <c r="BP1896"/>
  <c r="BO1896"/>
  <c r="BN1896"/>
  <c r="BM1896"/>
  <c r="BL1896"/>
  <c r="BJ1896"/>
  <c r="BK1896" s="1"/>
  <c r="J1896"/>
  <c r="I1896"/>
  <c r="H1896"/>
  <c r="G1896"/>
  <c r="F1896"/>
  <c r="A1896"/>
  <c r="DN1895"/>
  <c r="DM1895"/>
  <c r="DL1895"/>
  <c r="DJ1895"/>
  <c r="DK1895" s="1"/>
  <c r="DI1895"/>
  <c r="DH1895"/>
  <c r="DG1895"/>
  <c r="DE1895"/>
  <c r="DF1895" s="1"/>
  <c r="DD1895"/>
  <c r="DC1895"/>
  <c r="DB1895"/>
  <c r="DA1895"/>
  <c r="CZ1895"/>
  <c r="CY1895"/>
  <c r="CX1895"/>
  <c r="CV1895"/>
  <c r="CW1895" s="1"/>
  <c r="CU1895"/>
  <c r="CT1895"/>
  <c r="CS1895"/>
  <c r="CR1895"/>
  <c r="CQ1895"/>
  <c r="CP1895"/>
  <c r="CO1895"/>
  <c r="CN1895"/>
  <c r="CL1895"/>
  <c r="CM1895" s="1"/>
  <c r="CG1895"/>
  <c r="CF1895"/>
  <c r="CE1895"/>
  <c r="CD1895"/>
  <c r="CC1895"/>
  <c r="CB1895"/>
  <c r="CA1895"/>
  <c r="BZ1895"/>
  <c r="BY1895"/>
  <c r="BW1895"/>
  <c r="BX1895" s="1"/>
  <c r="BV1895"/>
  <c r="BU1895"/>
  <c r="BT1895"/>
  <c r="BS1895"/>
  <c r="BR1895"/>
  <c r="BQ1895"/>
  <c r="BP1895"/>
  <c r="BO1895"/>
  <c r="BN1895"/>
  <c r="BM1895"/>
  <c r="BL1895"/>
  <c r="BJ1895"/>
  <c r="BK1895" s="1"/>
  <c r="J1895"/>
  <c r="I1895"/>
  <c r="H1895"/>
  <c r="G1895"/>
  <c r="F1895"/>
  <c r="A1895"/>
  <c r="DN1894"/>
  <c r="DM1894"/>
  <c r="DL1894"/>
  <c r="DJ1894"/>
  <c r="DK1894" s="1"/>
  <c r="DI1894"/>
  <c r="DH1894"/>
  <c r="DG1894"/>
  <c r="DE1894"/>
  <c r="DF1894" s="1"/>
  <c r="DD1894"/>
  <c r="DC1894"/>
  <c r="DB1894"/>
  <c r="DA1894"/>
  <c r="CZ1894"/>
  <c r="CY1894"/>
  <c r="CX1894"/>
  <c r="CV1894"/>
  <c r="CW1894" s="1"/>
  <c r="CU1894"/>
  <c r="CT1894"/>
  <c r="CS1894"/>
  <c r="CR1894"/>
  <c r="CQ1894"/>
  <c r="CP1894"/>
  <c r="CO1894"/>
  <c r="CN1894"/>
  <c r="CL1894"/>
  <c r="CM1894" s="1"/>
  <c r="CG1894"/>
  <c r="CF1894"/>
  <c r="CE1894"/>
  <c r="CD1894"/>
  <c r="CC1894"/>
  <c r="CB1894"/>
  <c r="CA1894"/>
  <c r="BZ1894"/>
  <c r="BY1894"/>
  <c r="BW1894"/>
  <c r="BX1894" s="1"/>
  <c r="BV1894"/>
  <c r="BU1894"/>
  <c r="BT1894"/>
  <c r="BS1894"/>
  <c r="BR1894"/>
  <c r="BQ1894"/>
  <c r="BP1894"/>
  <c r="BO1894"/>
  <c r="BN1894"/>
  <c r="BM1894"/>
  <c r="BL1894"/>
  <c r="BJ1894"/>
  <c r="BK1894" s="1"/>
  <c r="J1894"/>
  <c r="I1894"/>
  <c r="H1894"/>
  <c r="G1894"/>
  <c r="F1894"/>
  <c r="A1894"/>
  <c r="DN1893"/>
  <c r="DM1893"/>
  <c r="DL1893"/>
  <c r="DJ1893"/>
  <c r="DK1893" s="1"/>
  <c r="DI1893"/>
  <c r="DH1893"/>
  <c r="DG1893"/>
  <c r="DE1893"/>
  <c r="DF1893" s="1"/>
  <c r="DD1893"/>
  <c r="DC1893"/>
  <c r="DB1893"/>
  <c r="DA1893"/>
  <c r="CZ1893"/>
  <c r="CY1893"/>
  <c r="CX1893"/>
  <c r="CV1893"/>
  <c r="CW1893" s="1"/>
  <c r="CU1893"/>
  <c r="CT1893"/>
  <c r="CS1893"/>
  <c r="CR1893"/>
  <c r="CQ1893"/>
  <c r="CP1893"/>
  <c r="CO1893"/>
  <c r="CN1893"/>
  <c r="CL1893"/>
  <c r="CM1893" s="1"/>
  <c r="CG1893"/>
  <c r="CF1893"/>
  <c r="CE1893"/>
  <c r="CD1893"/>
  <c r="CC1893"/>
  <c r="CB1893"/>
  <c r="CA1893"/>
  <c r="BZ1893"/>
  <c r="BY1893"/>
  <c r="BW1893"/>
  <c r="BX1893" s="1"/>
  <c r="BV1893"/>
  <c r="BU1893"/>
  <c r="BT1893"/>
  <c r="BS1893"/>
  <c r="BR1893"/>
  <c r="BQ1893"/>
  <c r="BP1893"/>
  <c r="BO1893"/>
  <c r="BN1893"/>
  <c r="BM1893"/>
  <c r="BL1893"/>
  <c r="BJ1893"/>
  <c r="BK1893" s="1"/>
  <c r="J1893"/>
  <c r="I1893"/>
  <c r="H1893"/>
  <c r="G1893"/>
  <c r="F1893"/>
  <c r="A1893"/>
  <c r="DN1892"/>
  <c r="DM1892"/>
  <c r="DL1892"/>
  <c r="DJ1892"/>
  <c r="DK1892" s="1"/>
  <c r="DI1892"/>
  <c r="DH1892"/>
  <c r="DG1892"/>
  <c r="DE1892"/>
  <c r="DF1892" s="1"/>
  <c r="DD1892"/>
  <c r="DC1892"/>
  <c r="DB1892"/>
  <c r="DA1892"/>
  <c r="CZ1892"/>
  <c r="CY1892"/>
  <c r="CX1892"/>
  <c r="CV1892"/>
  <c r="CW1892" s="1"/>
  <c r="CU1892"/>
  <c r="CT1892"/>
  <c r="CS1892"/>
  <c r="CR1892"/>
  <c r="CQ1892"/>
  <c r="CP1892"/>
  <c r="CO1892"/>
  <c r="CN1892"/>
  <c r="CL1892"/>
  <c r="CM1892" s="1"/>
  <c r="CG1892"/>
  <c r="CF1892"/>
  <c r="CE1892"/>
  <c r="CD1892"/>
  <c r="CC1892"/>
  <c r="CB1892"/>
  <c r="CA1892"/>
  <c r="BZ1892"/>
  <c r="BY1892"/>
  <c r="BW1892"/>
  <c r="BX1892" s="1"/>
  <c r="BV1892"/>
  <c r="BU1892"/>
  <c r="BT1892"/>
  <c r="BS1892"/>
  <c r="BR1892"/>
  <c r="BQ1892"/>
  <c r="BP1892"/>
  <c r="BO1892"/>
  <c r="BN1892"/>
  <c r="BM1892"/>
  <c r="BL1892"/>
  <c r="BJ1892"/>
  <c r="BK1892" s="1"/>
  <c r="J1892"/>
  <c r="I1892"/>
  <c r="H1892"/>
  <c r="G1892"/>
  <c r="F1892"/>
  <c r="A1892"/>
  <c r="DN1891"/>
  <c r="DM1891"/>
  <c r="DL1891"/>
  <c r="DJ1891"/>
  <c r="DK1891" s="1"/>
  <c r="DI1891"/>
  <c r="DH1891"/>
  <c r="DG1891"/>
  <c r="DE1891"/>
  <c r="DF1891" s="1"/>
  <c r="DD1891"/>
  <c r="DC1891"/>
  <c r="DB1891"/>
  <c r="DA1891"/>
  <c r="CZ1891"/>
  <c r="CY1891"/>
  <c r="CX1891"/>
  <c r="CV1891"/>
  <c r="CW1891" s="1"/>
  <c r="CU1891"/>
  <c r="CT1891"/>
  <c r="CS1891"/>
  <c r="CR1891"/>
  <c r="CQ1891"/>
  <c r="CP1891"/>
  <c r="CO1891"/>
  <c r="CN1891"/>
  <c r="CL1891"/>
  <c r="CM1891" s="1"/>
  <c r="CG1891"/>
  <c r="CF1891"/>
  <c r="CE1891"/>
  <c r="CD1891"/>
  <c r="CC1891"/>
  <c r="CB1891"/>
  <c r="CA1891"/>
  <c r="BZ1891"/>
  <c r="BY1891"/>
  <c r="BW1891"/>
  <c r="BX1891" s="1"/>
  <c r="BV1891"/>
  <c r="BU1891"/>
  <c r="BT1891"/>
  <c r="BS1891"/>
  <c r="BR1891"/>
  <c r="BQ1891"/>
  <c r="BP1891"/>
  <c r="BO1891"/>
  <c r="BN1891"/>
  <c r="BM1891"/>
  <c r="BL1891"/>
  <c r="BJ1891"/>
  <c r="BK1891" s="1"/>
  <c r="J1891"/>
  <c r="I1891"/>
  <c r="H1891"/>
  <c r="G1891"/>
  <c r="F1891"/>
  <c r="A1891"/>
  <c r="DN1890"/>
  <c r="DM1890"/>
  <c r="DL1890"/>
  <c r="DJ1890"/>
  <c r="DK1890" s="1"/>
  <c r="DI1890"/>
  <c r="DH1890"/>
  <c r="DG1890"/>
  <c r="DE1890"/>
  <c r="DF1890" s="1"/>
  <c r="DD1890"/>
  <c r="DC1890"/>
  <c r="DB1890"/>
  <c r="DA1890"/>
  <c r="CZ1890"/>
  <c r="CY1890"/>
  <c r="CX1890"/>
  <c r="CV1890"/>
  <c r="CW1890" s="1"/>
  <c r="CU1890"/>
  <c r="CT1890"/>
  <c r="CS1890"/>
  <c r="CR1890"/>
  <c r="CQ1890"/>
  <c r="CP1890"/>
  <c r="CO1890"/>
  <c r="CN1890"/>
  <c r="CL1890"/>
  <c r="CM1890" s="1"/>
  <c r="CG1890"/>
  <c r="CF1890"/>
  <c r="CE1890"/>
  <c r="CD1890"/>
  <c r="CC1890"/>
  <c r="CB1890"/>
  <c r="CA1890"/>
  <c r="BZ1890"/>
  <c r="BY1890"/>
  <c r="BW1890"/>
  <c r="BX1890" s="1"/>
  <c r="BV1890"/>
  <c r="BU1890"/>
  <c r="BT1890"/>
  <c r="BS1890"/>
  <c r="BR1890"/>
  <c r="BQ1890"/>
  <c r="BP1890"/>
  <c r="BO1890"/>
  <c r="BN1890"/>
  <c r="BM1890"/>
  <c r="BL1890"/>
  <c r="BJ1890"/>
  <c r="BK1890" s="1"/>
  <c r="J1890"/>
  <c r="I1890"/>
  <c r="H1890"/>
  <c r="G1890"/>
  <c r="F1890"/>
  <c r="A1890"/>
  <c r="DN1889"/>
  <c r="DM1889"/>
  <c r="DL1889"/>
  <c r="DJ1889"/>
  <c r="DK1889" s="1"/>
  <c r="DI1889"/>
  <c r="DH1889"/>
  <c r="DG1889"/>
  <c r="DE1889"/>
  <c r="DF1889" s="1"/>
  <c r="DD1889"/>
  <c r="DC1889"/>
  <c r="DB1889"/>
  <c r="DA1889"/>
  <c r="CZ1889"/>
  <c r="CY1889"/>
  <c r="CX1889"/>
  <c r="CV1889"/>
  <c r="CW1889" s="1"/>
  <c r="CU1889"/>
  <c r="CT1889"/>
  <c r="CS1889"/>
  <c r="CR1889"/>
  <c r="CQ1889"/>
  <c r="CP1889"/>
  <c r="CO1889"/>
  <c r="CN1889"/>
  <c r="CL1889"/>
  <c r="CM1889" s="1"/>
  <c r="CG1889"/>
  <c r="CF1889"/>
  <c r="CE1889"/>
  <c r="CD1889"/>
  <c r="CC1889"/>
  <c r="CB1889"/>
  <c r="CA1889"/>
  <c r="BZ1889"/>
  <c r="BY1889"/>
  <c r="BW1889"/>
  <c r="BX1889" s="1"/>
  <c r="BV1889"/>
  <c r="BU1889"/>
  <c r="BT1889"/>
  <c r="BS1889"/>
  <c r="BR1889"/>
  <c r="BQ1889"/>
  <c r="BP1889"/>
  <c r="BO1889"/>
  <c r="BN1889"/>
  <c r="BM1889"/>
  <c r="BL1889"/>
  <c r="BJ1889"/>
  <c r="BK1889" s="1"/>
  <c r="J1889"/>
  <c r="I1889"/>
  <c r="H1889"/>
  <c r="G1889"/>
  <c r="F1889"/>
  <c r="A1889"/>
  <c r="DN1888"/>
  <c r="DM1888"/>
  <c r="DL1888"/>
  <c r="DJ1888"/>
  <c r="DK1888" s="1"/>
  <c r="DI1888"/>
  <c r="DH1888"/>
  <c r="DG1888"/>
  <c r="DE1888"/>
  <c r="DF1888" s="1"/>
  <c r="DD1888"/>
  <c r="DC1888"/>
  <c r="DB1888"/>
  <c r="DA1888"/>
  <c r="CZ1888"/>
  <c r="CY1888"/>
  <c r="CX1888"/>
  <c r="CV1888"/>
  <c r="CW1888" s="1"/>
  <c r="CU1888"/>
  <c r="CT1888"/>
  <c r="CS1888"/>
  <c r="CR1888"/>
  <c r="CQ1888"/>
  <c r="CP1888"/>
  <c r="CO1888"/>
  <c r="CN1888"/>
  <c r="CL1888"/>
  <c r="CM1888" s="1"/>
  <c r="CG1888"/>
  <c r="CF1888"/>
  <c r="CE1888"/>
  <c r="CD1888"/>
  <c r="CC1888"/>
  <c r="CB1888"/>
  <c r="CA1888"/>
  <c r="BZ1888"/>
  <c r="BY1888"/>
  <c r="BW1888"/>
  <c r="BX1888" s="1"/>
  <c r="BV1888"/>
  <c r="BU1888"/>
  <c r="BT1888"/>
  <c r="BS1888"/>
  <c r="BR1888"/>
  <c r="BQ1888"/>
  <c r="BP1888"/>
  <c r="BO1888"/>
  <c r="BN1888"/>
  <c r="BM1888"/>
  <c r="BL1888"/>
  <c r="BJ1888"/>
  <c r="BK1888" s="1"/>
  <c r="J1888"/>
  <c r="I1888"/>
  <c r="H1888"/>
  <c r="G1888"/>
  <c r="F1888"/>
  <c r="A1888"/>
  <c r="DN1887"/>
  <c r="DM1887"/>
  <c r="DL1887"/>
  <c r="DJ1887"/>
  <c r="DK1887" s="1"/>
  <c r="DI1887"/>
  <c r="DH1887"/>
  <c r="DG1887"/>
  <c r="DE1887"/>
  <c r="DF1887" s="1"/>
  <c r="DD1887"/>
  <c r="DC1887"/>
  <c r="DB1887"/>
  <c r="DA1887"/>
  <c r="CZ1887"/>
  <c r="CY1887"/>
  <c r="CX1887"/>
  <c r="CV1887"/>
  <c r="CW1887" s="1"/>
  <c r="CU1887"/>
  <c r="CT1887"/>
  <c r="CS1887"/>
  <c r="CR1887"/>
  <c r="CQ1887"/>
  <c r="CP1887"/>
  <c r="CO1887"/>
  <c r="CN1887"/>
  <c r="CL1887"/>
  <c r="CM1887" s="1"/>
  <c r="CG1887"/>
  <c r="CF1887"/>
  <c r="CE1887"/>
  <c r="CD1887"/>
  <c r="CC1887"/>
  <c r="CB1887"/>
  <c r="CA1887"/>
  <c r="BZ1887"/>
  <c r="BY1887"/>
  <c r="BW1887"/>
  <c r="BX1887" s="1"/>
  <c r="BV1887"/>
  <c r="BU1887"/>
  <c r="BT1887"/>
  <c r="BS1887"/>
  <c r="BR1887"/>
  <c r="BQ1887"/>
  <c r="BP1887"/>
  <c r="BO1887"/>
  <c r="BN1887"/>
  <c r="BM1887"/>
  <c r="BL1887"/>
  <c r="BJ1887"/>
  <c r="BK1887" s="1"/>
  <c r="J1887"/>
  <c r="I1887"/>
  <c r="H1887"/>
  <c r="G1887"/>
  <c r="F1887"/>
  <c r="A1887"/>
  <c r="DN1886"/>
  <c r="DM1886"/>
  <c r="DL1886"/>
  <c r="DJ1886"/>
  <c r="DK1886" s="1"/>
  <c r="DI1886"/>
  <c r="DH1886"/>
  <c r="DG1886"/>
  <c r="DE1886"/>
  <c r="DF1886" s="1"/>
  <c r="DD1886"/>
  <c r="DC1886"/>
  <c r="DB1886"/>
  <c r="DA1886"/>
  <c r="CZ1886"/>
  <c r="CY1886"/>
  <c r="CX1886"/>
  <c r="CV1886"/>
  <c r="CW1886" s="1"/>
  <c r="CU1886"/>
  <c r="CT1886"/>
  <c r="CS1886"/>
  <c r="CR1886"/>
  <c r="CQ1886"/>
  <c r="CP1886"/>
  <c r="CO1886"/>
  <c r="CN1886"/>
  <c r="CL1886"/>
  <c r="CM1886" s="1"/>
  <c r="CG1886"/>
  <c r="CF1886"/>
  <c r="CE1886"/>
  <c r="CD1886"/>
  <c r="CC1886"/>
  <c r="CB1886"/>
  <c r="CA1886"/>
  <c r="BZ1886"/>
  <c r="BY1886"/>
  <c r="BW1886"/>
  <c r="BX1886" s="1"/>
  <c r="BV1886"/>
  <c r="BU1886"/>
  <c r="BT1886"/>
  <c r="BS1886"/>
  <c r="BR1886"/>
  <c r="BQ1886"/>
  <c r="BP1886"/>
  <c r="BO1886"/>
  <c r="BN1886"/>
  <c r="BM1886"/>
  <c r="BL1886"/>
  <c r="BJ1886"/>
  <c r="BK1886" s="1"/>
  <c r="J1886"/>
  <c r="I1886"/>
  <c r="H1886"/>
  <c r="G1886"/>
  <c r="F1886"/>
  <c r="A1886"/>
  <c r="DN1885"/>
  <c r="DM1885"/>
  <c r="DL1885"/>
  <c r="DJ1885"/>
  <c r="DK1885" s="1"/>
  <c r="DI1885"/>
  <c r="DH1885"/>
  <c r="DG1885"/>
  <c r="DE1885"/>
  <c r="DF1885" s="1"/>
  <c r="DD1885"/>
  <c r="DC1885"/>
  <c r="DB1885"/>
  <c r="DA1885"/>
  <c r="CZ1885"/>
  <c r="CY1885"/>
  <c r="CX1885"/>
  <c r="CV1885"/>
  <c r="CW1885" s="1"/>
  <c r="CU1885"/>
  <c r="CT1885"/>
  <c r="CS1885"/>
  <c r="CR1885"/>
  <c r="CQ1885"/>
  <c r="CP1885"/>
  <c r="CO1885"/>
  <c r="CN1885"/>
  <c r="CL1885"/>
  <c r="CM1885" s="1"/>
  <c r="CG1885"/>
  <c r="CF1885"/>
  <c r="CE1885"/>
  <c r="CD1885"/>
  <c r="CC1885"/>
  <c r="CB1885"/>
  <c r="CA1885"/>
  <c r="BZ1885"/>
  <c r="BY1885"/>
  <c r="BW1885"/>
  <c r="BX1885" s="1"/>
  <c r="BV1885"/>
  <c r="BU1885"/>
  <c r="BT1885"/>
  <c r="BS1885"/>
  <c r="BR1885"/>
  <c r="BQ1885"/>
  <c r="BP1885"/>
  <c r="BO1885"/>
  <c r="BN1885"/>
  <c r="BM1885"/>
  <c r="BL1885"/>
  <c r="BJ1885"/>
  <c r="BK1885" s="1"/>
  <c r="J1885"/>
  <c r="I1885"/>
  <c r="H1885"/>
  <c r="G1885"/>
  <c r="F1885"/>
  <c r="A1885"/>
  <c r="DN1884"/>
  <c r="DM1884"/>
  <c r="DL1884"/>
  <c r="DJ1884"/>
  <c r="DK1884" s="1"/>
  <c r="DI1884"/>
  <c r="DH1884"/>
  <c r="DG1884"/>
  <c r="DE1884"/>
  <c r="DF1884" s="1"/>
  <c r="DD1884"/>
  <c r="DC1884"/>
  <c r="DB1884"/>
  <c r="DA1884"/>
  <c r="CZ1884"/>
  <c r="CY1884"/>
  <c r="CX1884"/>
  <c r="CV1884"/>
  <c r="CW1884" s="1"/>
  <c r="CU1884"/>
  <c r="CT1884"/>
  <c r="CS1884"/>
  <c r="CR1884"/>
  <c r="CQ1884"/>
  <c r="CP1884"/>
  <c r="CO1884"/>
  <c r="CN1884"/>
  <c r="CL1884"/>
  <c r="CM1884" s="1"/>
  <c r="CG1884"/>
  <c r="CF1884"/>
  <c r="CE1884"/>
  <c r="CD1884"/>
  <c r="CC1884"/>
  <c r="CB1884"/>
  <c r="CA1884"/>
  <c r="BZ1884"/>
  <c r="BY1884"/>
  <c r="BW1884"/>
  <c r="BX1884" s="1"/>
  <c r="BV1884"/>
  <c r="BU1884"/>
  <c r="BT1884"/>
  <c r="BS1884"/>
  <c r="BR1884"/>
  <c r="BQ1884"/>
  <c r="BP1884"/>
  <c r="BO1884"/>
  <c r="BN1884"/>
  <c r="BM1884"/>
  <c r="BL1884"/>
  <c r="BJ1884"/>
  <c r="BK1884" s="1"/>
  <c r="J1884"/>
  <c r="I1884"/>
  <c r="H1884"/>
  <c r="G1884"/>
  <c r="F1884"/>
  <c r="A1884"/>
  <c r="DN1883"/>
  <c r="DM1883"/>
  <c r="DL1883"/>
  <c r="DJ1883"/>
  <c r="DK1883" s="1"/>
  <c r="DI1883"/>
  <c r="DH1883"/>
  <c r="DG1883"/>
  <c r="DE1883"/>
  <c r="DF1883" s="1"/>
  <c r="DD1883"/>
  <c r="DC1883"/>
  <c r="DB1883"/>
  <c r="DA1883"/>
  <c r="CZ1883"/>
  <c r="CY1883"/>
  <c r="CX1883"/>
  <c r="CV1883"/>
  <c r="CW1883" s="1"/>
  <c r="CU1883"/>
  <c r="CT1883"/>
  <c r="CS1883"/>
  <c r="CR1883"/>
  <c r="CQ1883"/>
  <c r="CP1883"/>
  <c r="CO1883"/>
  <c r="CN1883"/>
  <c r="CL1883"/>
  <c r="CM1883" s="1"/>
  <c r="CG1883"/>
  <c r="CF1883"/>
  <c r="CE1883"/>
  <c r="CD1883"/>
  <c r="CC1883"/>
  <c r="CB1883"/>
  <c r="CA1883"/>
  <c r="BZ1883"/>
  <c r="BY1883"/>
  <c r="BW1883"/>
  <c r="BX1883" s="1"/>
  <c r="BV1883"/>
  <c r="BU1883"/>
  <c r="BT1883"/>
  <c r="BS1883"/>
  <c r="BR1883"/>
  <c r="BQ1883"/>
  <c r="BP1883"/>
  <c r="BO1883"/>
  <c r="BN1883"/>
  <c r="BM1883"/>
  <c r="BL1883"/>
  <c r="BJ1883"/>
  <c r="BK1883" s="1"/>
  <c r="J1883"/>
  <c r="I1883"/>
  <c r="H1883"/>
  <c r="G1883"/>
  <c r="F1883"/>
  <c r="A1883"/>
  <c r="DN1882"/>
  <c r="DM1882"/>
  <c r="DL1882"/>
  <c r="DJ1882"/>
  <c r="DK1882" s="1"/>
  <c r="DI1882"/>
  <c r="DH1882"/>
  <c r="DG1882"/>
  <c r="DE1882"/>
  <c r="DF1882" s="1"/>
  <c r="DD1882"/>
  <c r="DC1882"/>
  <c r="DB1882"/>
  <c r="DA1882"/>
  <c r="CZ1882"/>
  <c r="CY1882"/>
  <c r="CX1882"/>
  <c r="CV1882"/>
  <c r="CW1882" s="1"/>
  <c r="CU1882"/>
  <c r="CT1882"/>
  <c r="CS1882"/>
  <c r="CR1882"/>
  <c r="CQ1882"/>
  <c r="CP1882"/>
  <c r="CO1882"/>
  <c r="CN1882"/>
  <c r="CL1882"/>
  <c r="CM1882" s="1"/>
  <c r="CG1882"/>
  <c r="CF1882"/>
  <c r="CE1882"/>
  <c r="CD1882"/>
  <c r="CC1882"/>
  <c r="CB1882"/>
  <c r="CA1882"/>
  <c r="BZ1882"/>
  <c r="BY1882"/>
  <c r="BW1882"/>
  <c r="BX1882" s="1"/>
  <c r="BV1882"/>
  <c r="BU1882"/>
  <c r="BT1882"/>
  <c r="BS1882"/>
  <c r="BR1882"/>
  <c r="BQ1882"/>
  <c r="BP1882"/>
  <c r="BO1882"/>
  <c r="BN1882"/>
  <c r="BM1882"/>
  <c r="BL1882"/>
  <c r="BJ1882"/>
  <c r="BK1882" s="1"/>
  <c r="J1882"/>
  <c r="I1882"/>
  <c r="H1882"/>
  <c r="G1882"/>
  <c r="F1882"/>
  <c r="A1882"/>
  <c r="DN1881"/>
  <c r="DM1881"/>
  <c r="DL1881"/>
  <c r="DJ1881"/>
  <c r="DK1881" s="1"/>
  <c r="DI1881"/>
  <c r="DH1881"/>
  <c r="DG1881"/>
  <c r="DE1881"/>
  <c r="DF1881" s="1"/>
  <c r="DD1881"/>
  <c r="DC1881"/>
  <c r="DB1881"/>
  <c r="DA1881"/>
  <c r="CZ1881"/>
  <c r="CY1881"/>
  <c r="CX1881"/>
  <c r="CV1881"/>
  <c r="CW1881" s="1"/>
  <c r="CU1881"/>
  <c r="CT1881"/>
  <c r="CS1881"/>
  <c r="CR1881"/>
  <c r="CQ1881"/>
  <c r="CP1881"/>
  <c r="CO1881"/>
  <c r="CN1881"/>
  <c r="CL1881"/>
  <c r="CM1881" s="1"/>
  <c r="CG1881"/>
  <c r="CF1881"/>
  <c r="CE1881"/>
  <c r="CD1881"/>
  <c r="CC1881"/>
  <c r="CB1881"/>
  <c r="CA1881"/>
  <c r="BZ1881"/>
  <c r="BY1881"/>
  <c r="BW1881"/>
  <c r="BX1881" s="1"/>
  <c r="BV1881"/>
  <c r="BU1881"/>
  <c r="BT1881"/>
  <c r="BS1881"/>
  <c r="BR1881"/>
  <c r="BQ1881"/>
  <c r="BP1881"/>
  <c r="BO1881"/>
  <c r="BN1881"/>
  <c r="BM1881"/>
  <c r="BL1881"/>
  <c r="BJ1881"/>
  <c r="BK1881" s="1"/>
  <c r="J1881"/>
  <c r="I1881"/>
  <c r="H1881"/>
  <c r="G1881"/>
  <c r="F1881"/>
  <c r="A1881"/>
  <c r="DN1880"/>
  <c r="DM1880"/>
  <c r="DL1880"/>
  <c r="DJ1880"/>
  <c r="DK1880" s="1"/>
  <c r="DI1880"/>
  <c r="DH1880"/>
  <c r="DG1880"/>
  <c r="DE1880"/>
  <c r="DF1880" s="1"/>
  <c r="DD1880"/>
  <c r="DC1880"/>
  <c r="DB1880"/>
  <c r="DA1880"/>
  <c r="CZ1880"/>
  <c r="CY1880"/>
  <c r="CX1880"/>
  <c r="CV1880"/>
  <c r="CW1880" s="1"/>
  <c r="CU1880"/>
  <c r="CT1880"/>
  <c r="CS1880"/>
  <c r="CR1880"/>
  <c r="CQ1880"/>
  <c r="CP1880"/>
  <c r="CO1880"/>
  <c r="CN1880"/>
  <c r="CL1880"/>
  <c r="CM1880" s="1"/>
  <c r="CG1880"/>
  <c r="CF1880"/>
  <c r="CE1880"/>
  <c r="CD1880"/>
  <c r="CC1880"/>
  <c r="CB1880"/>
  <c r="CA1880"/>
  <c r="BZ1880"/>
  <c r="BY1880"/>
  <c r="BW1880"/>
  <c r="BX1880" s="1"/>
  <c r="BV1880"/>
  <c r="BU1880"/>
  <c r="BT1880"/>
  <c r="BS1880"/>
  <c r="BR1880"/>
  <c r="BQ1880"/>
  <c r="BP1880"/>
  <c r="BO1880"/>
  <c r="BN1880"/>
  <c r="BM1880"/>
  <c r="BL1880"/>
  <c r="BJ1880"/>
  <c r="BK1880" s="1"/>
  <c r="J1880"/>
  <c r="I1880"/>
  <c r="H1880"/>
  <c r="G1880"/>
  <c r="F1880"/>
  <c r="A1880"/>
  <c r="DN1879"/>
  <c r="DM1879"/>
  <c r="DL1879"/>
  <c r="DJ1879"/>
  <c r="DK1879" s="1"/>
  <c r="DI1879"/>
  <c r="DH1879"/>
  <c r="DG1879"/>
  <c r="DE1879"/>
  <c r="DF1879" s="1"/>
  <c r="DD1879"/>
  <c r="DC1879"/>
  <c r="DB1879"/>
  <c r="DA1879"/>
  <c r="CZ1879"/>
  <c r="CY1879"/>
  <c r="CX1879"/>
  <c r="CV1879"/>
  <c r="CW1879" s="1"/>
  <c r="CU1879"/>
  <c r="CT1879"/>
  <c r="CS1879"/>
  <c r="CR1879"/>
  <c r="CQ1879"/>
  <c r="CP1879"/>
  <c r="CO1879"/>
  <c r="CN1879"/>
  <c r="CL1879"/>
  <c r="CM1879" s="1"/>
  <c r="CG1879"/>
  <c r="CF1879"/>
  <c r="CE1879"/>
  <c r="CD1879"/>
  <c r="CC1879"/>
  <c r="CB1879"/>
  <c r="CA1879"/>
  <c r="BZ1879"/>
  <c r="BY1879"/>
  <c r="BW1879"/>
  <c r="BX1879" s="1"/>
  <c r="BV1879"/>
  <c r="BU1879"/>
  <c r="BT1879"/>
  <c r="BS1879"/>
  <c r="BR1879"/>
  <c r="BQ1879"/>
  <c r="BP1879"/>
  <c r="BO1879"/>
  <c r="BN1879"/>
  <c r="BM1879"/>
  <c r="BL1879"/>
  <c r="BJ1879"/>
  <c r="BK1879" s="1"/>
  <c r="J1879"/>
  <c r="I1879"/>
  <c r="H1879"/>
  <c r="G1879"/>
  <c r="F1879"/>
  <c r="A1879"/>
  <c r="DN1878"/>
  <c r="DM1878"/>
  <c r="DL1878"/>
  <c r="DJ1878"/>
  <c r="DK1878" s="1"/>
  <c r="DI1878"/>
  <c r="DH1878"/>
  <c r="DG1878"/>
  <c r="DE1878"/>
  <c r="DF1878" s="1"/>
  <c r="DD1878"/>
  <c r="DC1878"/>
  <c r="DB1878"/>
  <c r="DA1878"/>
  <c r="CZ1878"/>
  <c r="CY1878"/>
  <c r="CX1878"/>
  <c r="CV1878"/>
  <c r="CW1878" s="1"/>
  <c r="CU1878"/>
  <c r="CT1878"/>
  <c r="CS1878"/>
  <c r="CR1878"/>
  <c r="CQ1878"/>
  <c r="CP1878"/>
  <c r="CO1878"/>
  <c r="CN1878"/>
  <c r="CL1878"/>
  <c r="CM1878" s="1"/>
  <c r="CG1878"/>
  <c r="CF1878"/>
  <c r="CE1878"/>
  <c r="CD1878"/>
  <c r="CC1878"/>
  <c r="CB1878"/>
  <c r="CA1878"/>
  <c r="BZ1878"/>
  <c r="BY1878"/>
  <c r="BW1878"/>
  <c r="BX1878" s="1"/>
  <c r="BV1878"/>
  <c r="BU1878"/>
  <c r="BT1878"/>
  <c r="BS1878"/>
  <c r="BR1878"/>
  <c r="BQ1878"/>
  <c r="BP1878"/>
  <c r="BO1878"/>
  <c r="BN1878"/>
  <c r="BM1878"/>
  <c r="BL1878"/>
  <c r="BJ1878"/>
  <c r="BK1878" s="1"/>
  <c r="J1878"/>
  <c r="I1878"/>
  <c r="H1878"/>
  <c r="G1878"/>
  <c r="F1878"/>
  <c r="A1878"/>
  <c r="DN1877"/>
  <c r="DM1877"/>
  <c r="DL1877"/>
  <c r="DJ1877"/>
  <c r="DK1877" s="1"/>
  <c r="DI1877"/>
  <c r="DH1877"/>
  <c r="DG1877"/>
  <c r="DE1877"/>
  <c r="DF1877" s="1"/>
  <c r="DD1877"/>
  <c r="DC1877"/>
  <c r="DB1877"/>
  <c r="DA1877"/>
  <c r="CZ1877"/>
  <c r="CY1877"/>
  <c r="CX1877"/>
  <c r="CV1877"/>
  <c r="CW1877" s="1"/>
  <c r="CU1877"/>
  <c r="CT1877"/>
  <c r="CS1877"/>
  <c r="CR1877"/>
  <c r="CQ1877"/>
  <c r="CP1877"/>
  <c r="CO1877"/>
  <c r="CN1877"/>
  <c r="CL1877"/>
  <c r="CM1877" s="1"/>
  <c r="CG1877"/>
  <c r="CF1877"/>
  <c r="CE1877"/>
  <c r="CD1877"/>
  <c r="CC1877"/>
  <c r="CB1877"/>
  <c r="CA1877"/>
  <c r="BZ1877"/>
  <c r="BY1877"/>
  <c r="BW1877"/>
  <c r="BX1877" s="1"/>
  <c r="BV1877"/>
  <c r="BU1877"/>
  <c r="BT1877"/>
  <c r="BS1877"/>
  <c r="BR1877"/>
  <c r="BQ1877"/>
  <c r="BP1877"/>
  <c r="BO1877"/>
  <c r="BN1877"/>
  <c r="BM1877"/>
  <c r="BL1877"/>
  <c r="BJ1877"/>
  <c r="BK1877" s="1"/>
  <c r="J1877"/>
  <c r="I1877"/>
  <c r="H1877"/>
  <c r="G1877"/>
  <c r="F1877"/>
  <c r="A1877"/>
  <c r="DN1876"/>
  <c r="DM1876"/>
  <c r="DL1876"/>
  <c r="DJ1876"/>
  <c r="DK1876" s="1"/>
  <c r="DI1876"/>
  <c r="DH1876"/>
  <c r="DG1876"/>
  <c r="DE1876"/>
  <c r="DF1876" s="1"/>
  <c r="DD1876"/>
  <c r="DC1876"/>
  <c r="DB1876"/>
  <c r="DA1876"/>
  <c r="CZ1876"/>
  <c r="CY1876"/>
  <c r="CX1876"/>
  <c r="CV1876"/>
  <c r="CW1876" s="1"/>
  <c r="CU1876"/>
  <c r="CT1876"/>
  <c r="CS1876"/>
  <c r="CR1876"/>
  <c r="CQ1876"/>
  <c r="CP1876"/>
  <c r="CO1876"/>
  <c r="CN1876"/>
  <c r="CL1876"/>
  <c r="CM1876" s="1"/>
  <c r="CG1876"/>
  <c r="CF1876"/>
  <c r="CE1876"/>
  <c r="CD1876"/>
  <c r="CC1876"/>
  <c r="CB1876"/>
  <c r="CA1876"/>
  <c r="BZ1876"/>
  <c r="BY1876"/>
  <c r="BW1876"/>
  <c r="BX1876" s="1"/>
  <c r="BV1876"/>
  <c r="BU1876"/>
  <c r="BT1876"/>
  <c r="BS1876"/>
  <c r="BR1876"/>
  <c r="BQ1876"/>
  <c r="BP1876"/>
  <c r="BO1876"/>
  <c r="BN1876"/>
  <c r="BM1876"/>
  <c r="BL1876"/>
  <c r="BJ1876"/>
  <c r="BK1876" s="1"/>
  <c r="J1876"/>
  <c r="I1876"/>
  <c r="H1876"/>
  <c r="G1876"/>
  <c r="F1876"/>
  <c r="A1876"/>
  <c r="DN1875"/>
  <c r="DM1875"/>
  <c r="DL1875"/>
  <c r="DJ1875"/>
  <c r="DK1875" s="1"/>
  <c r="DI1875"/>
  <c r="DH1875"/>
  <c r="DG1875"/>
  <c r="DE1875"/>
  <c r="DF1875" s="1"/>
  <c r="DD1875"/>
  <c r="DC1875"/>
  <c r="DB1875"/>
  <c r="DA1875"/>
  <c r="CZ1875"/>
  <c r="CY1875"/>
  <c r="CX1875"/>
  <c r="CV1875"/>
  <c r="CW1875" s="1"/>
  <c r="CU1875"/>
  <c r="CT1875"/>
  <c r="CS1875"/>
  <c r="CR1875"/>
  <c r="CQ1875"/>
  <c r="CP1875"/>
  <c r="CO1875"/>
  <c r="CN1875"/>
  <c r="CL1875"/>
  <c r="CM1875" s="1"/>
  <c r="CG1875"/>
  <c r="CF1875"/>
  <c r="CE1875"/>
  <c r="CD1875"/>
  <c r="CC1875"/>
  <c r="CB1875"/>
  <c r="CA1875"/>
  <c r="BZ1875"/>
  <c r="BY1875"/>
  <c r="BW1875"/>
  <c r="BX1875" s="1"/>
  <c r="BV1875"/>
  <c r="BU1875"/>
  <c r="BT1875"/>
  <c r="BS1875"/>
  <c r="BR1875"/>
  <c r="BQ1875"/>
  <c r="BP1875"/>
  <c r="BO1875"/>
  <c r="BN1875"/>
  <c r="BM1875"/>
  <c r="BL1875"/>
  <c r="BJ1875"/>
  <c r="BK1875" s="1"/>
  <c r="J1875"/>
  <c r="I1875"/>
  <c r="H1875"/>
  <c r="G1875"/>
  <c r="F1875"/>
  <c r="A1875"/>
  <c r="DN1874"/>
  <c r="DM1874"/>
  <c r="DL1874"/>
  <c r="DJ1874"/>
  <c r="DK1874" s="1"/>
  <c r="DI1874"/>
  <c r="DH1874"/>
  <c r="DG1874"/>
  <c r="DE1874"/>
  <c r="DF1874" s="1"/>
  <c r="DD1874"/>
  <c r="DC1874"/>
  <c r="DB1874"/>
  <c r="DA1874"/>
  <c r="CZ1874"/>
  <c r="CY1874"/>
  <c r="CX1874"/>
  <c r="CV1874"/>
  <c r="CW1874" s="1"/>
  <c r="CU1874"/>
  <c r="CT1874"/>
  <c r="CS1874"/>
  <c r="CR1874"/>
  <c r="CQ1874"/>
  <c r="CP1874"/>
  <c r="CO1874"/>
  <c r="CN1874"/>
  <c r="CL1874"/>
  <c r="CM1874" s="1"/>
  <c r="CG1874"/>
  <c r="CF1874"/>
  <c r="CE1874"/>
  <c r="CD1874"/>
  <c r="CC1874"/>
  <c r="CB1874"/>
  <c r="CA1874"/>
  <c r="BZ1874"/>
  <c r="BY1874"/>
  <c r="BW1874"/>
  <c r="BX1874" s="1"/>
  <c r="BV1874"/>
  <c r="BU1874"/>
  <c r="BT1874"/>
  <c r="BS1874"/>
  <c r="BR1874"/>
  <c r="BQ1874"/>
  <c r="BP1874"/>
  <c r="BO1874"/>
  <c r="BN1874"/>
  <c r="BM1874"/>
  <c r="BL1874"/>
  <c r="BJ1874"/>
  <c r="BK1874" s="1"/>
  <c r="J1874"/>
  <c r="I1874"/>
  <c r="H1874"/>
  <c r="G1874"/>
  <c r="F1874"/>
  <c r="A1874"/>
  <c r="DN1873"/>
  <c r="DM1873"/>
  <c r="DL1873"/>
  <c r="DJ1873"/>
  <c r="DK1873" s="1"/>
  <c r="DI1873"/>
  <c r="DH1873"/>
  <c r="DG1873"/>
  <c r="DE1873"/>
  <c r="DF1873" s="1"/>
  <c r="DD1873"/>
  <c r="DC1873"/>
  <c r="DB1873"/>
  <c r="DA1873"/>
  <c r="CZ1873"/>
  <c r="CY1873"/>
  <c r="CX1873"/>
  <c r="CV1873"/>
  <c r="CW1873" s="1"/>
  <c r="CU1873"/>
  <c r="CT1873"/>
  <c r="CS1873"/>
  <c r="CR1873"/>
  <c r="CQ1873"/>
  <c r="CP1873"/>
  <c r="CO1873"/>
  <c r="CN1873"/>
  <c r="CL1873"/>
  <c r="CM1873" s="1"/>
  <c r="CG1873"/>
  <c r="CF1873"/>
  <c r="CE1873"/>
  <c r="CD1873"/>
  <c r="CC1873"/>
  <c r="CB1873"/>
  <c r="CA1873"/>
  <c r="BZ1873"/>
  <c r="BY1873"/>
  <c r="BW1873"/>
  <c r="BX1873" s="1"/>
  <c r="BV1873"/>
  <c r="BU1873"/>
  <c r="BT1873"/>
  <c r="BS1873"/>
  <c r="BR1873"/>
  <c r="BQ1873"/>
  <c r="BP1873"/>
  <c r="BO1873"/>
  <c r="BN1873"/>
  <c r="BM1873"/>
  <c r="BL1873"/>
  <c r="BJ1873"/>
  <c r="BK1873" s="1"/>
  <c r="J1873"/>
  <c r="I1873"/>
  <c r="H1873"/>
  <c r="G1873"/>
  <c r="F1873"/>
  <c r="A1873"/>
  <c r="DN1872"/>
  <c r="DM1872"/>
  <c r="DL1872"/>
  <c r="DJ1872"/>
  <c r="DK1872" s="1"/>
  <c r="DI1872"/>
  <c r="DH1872"/>
  <c r="DG1872"/>
  <c r="DE1872"/>
  <c r="DF1872" s="1"/>
  <c r="DD1872"/>
  <c r="DC1872"/>
  <c r="DB1872"/>
  <c r="DA1872"/>
  <c r="CZ1872"/>
  <c r="CY1872"/>
  <c r="CX1872"/>
  <c r="CV1872"/>
  <c r="CW1872" s="1"/>
  <c r="CU1872"/>
  <c r="CT1872"/>
  <c r="CS1872"/>
  <c r="CR1872"/>
  <c r="CQ1872"/>
  <c r="CP1872"/>
  <c r="CO1872"/>
  <c r="CN1872"/>
  <c r="CL1872"/>
  <c r="CM1872" s="1"/>
  <c r="CG1872"/>
  <c r="CF1872"/>
  <c r="CE1872"/>
  <c r="CD1872"/>
  <c r="CC1872"/>
  <c r="CB1872"/>
  <c r="CA1872"/>
  <c r="BZ1872"/>
  <c r="BY1872"/>
  <c r="BW1872"/>
  <c r="BX1872" s="1"/>
  <c r="BV1872"/>
  <c r="BU1872"/>
  <c r="BT1872"/>
  <c r="BS1872"/>
  <c r="BR1872"/>
  <c r="BQ1872"/>
  <c r="BP1872"/>
  <c r="BO1872"/>
  <c r="BN1872"/>
  <c r="BM1872"/>
  <c r="BL1872"/>
  <c r="BJ1872"/>
  <c r="BK1872" s="1"/>
  <c r="J1872"/>
  <c r="I1872"/>
  <c r="H1872"/>
  <c r="G1872"/>
  <c r="F1872"/>
  <c r="A1872"/>
  <c r="DN1871"/>
  <c r="DM1871"/>
  <c r="DL1871"/>
  <c r="DJ1871"/>
  <c r="DK1871" s="1"/>
  <c r="DI1871"/>
  <c r="DH1871"/>
  <c r="DG1871"/>
  <c r="DE1871"/>
  <c r="DF1871" s="1"/>
  <c r="DD1871"/>
  <c r="DC1871"/>
  <c r="DB1871"/>
  <c r="DA1871"/>
  <c r="CZ1871"/>
  <c r="CY1871"/>
  <c r="CX1871"/>
  <c r="CV1871"/>
  <c r="CW1871" s="1"/>
  <c r="CU1871"/>
  <c r="CT1871"/>
  <c r="CS1871"/>
  <c r="CR1871"/>
  <c r="CQ1871"/>
  <c r="CP1871"/>
  <c r="CO1871"/>
  <c r="CN1871"/>
  <c r="CL1871"/>
  <c r="CM1871" s="1"/>
  <c r="CG1871"/>
  <c r="CF1871"/>
  <c r="CE1871"/>
  <c r="CD1871"/>
  <c r="CC1871"/>
  <c r="CB1871"/>
  <c r="CA1871"/>
  <c r="BZ1871"/>
  <c r="BY1871"/>
  <c r="BW1871"/>
  <c r="BX1871" s="1"/>
  <c r="BV1871"/>
  <c r="BU1871"/>
  <c r="BT1871"/>
  <c r="BS1871"/>
  <c r="BR1871"/>
  <c r="BQ1871"/>
  <c r="BP1871"/>
  <c r="BO1871"/>
  <c r="BN1871"/>
  <c r="BM1871"/>
  <c r="BL1871"/>
  <c r="BJ1871"/>
  <c r="BK1871" s="1"/>
  <c r="J1871"/>
  <c r="I1871"/>
  <c r="H1871"/>
  <c r="G1871"/>
  <c r="F1871"/>
  <c r="A1871"/>
  <c r="DN1870"/>
  <c r="DM1870"/>
  <c r="DL1870"/>
  <c r="DJ1870"/>
  <c r="DK1870" s="1"/>
  <c r="DI1870"/>
  <c r="DH1870"/>
  <c r="DG1870"/>
  <c r="DE1870"/>
  <c r="DF1870" s="1"/>
  <c r="DD1870"/>
  <c r="DC1870"/>
  <c r="DB1870"/>
  <c r="DA1870"/>
  <c r="CZ1870"/>
  <c r="CY1870"/>
  <c r="CX1870"/>
  <c r="CV1870"/>
  <c r="CW1870" s="1"/>
  <c r="CU1870"/>
  <c r="CT1870"/>
  <c r="CS1870"/>
  <c r="CR1870"/>
  <c r="CQ1870"/>
  <c r="CP1870"/>
  <c r="CO1870"/>
  <c r="CN1870"/>
  <c r="CL1870"/>
  <c r="CM1870" s="1"/>
  <c r="CG1870"/>
  <c r="CF1870"/>
  <c r="CE1870"/>
  <c r="CD1870"/>
  <c r="CC1870"/>
  <c r="CB1870"/>
  <c r="CA1870"/>
  <c r="BZ1870"/>
  <c r="BY1870"/>
  <c r="BW1870"/>
  <c r="BX1870" s="1"/>
  <c r="BV1870"/>
  <c r="BU1870"/>
  <c r="BT1870"/>
  <c r="BS1870"/>
  <c r="BR1870"/>
  <c r="BQ1870"/>
  <c r="BP1870"/>
  <c r="BO1870"/>
  <c r="BN1870"/>
  <c r="BM1870"/>
  <c r="BL1870"/>
  <c r="BJ1870"/>
  <c r="BK1870" s="1"/>
  <c r="J1870"/>
  <c r="I1870"/>
  <c r="H1870"/>
  <c r="G1870"/>
  <c r="F1870"/>
  <c r="A1870"/>
  <c r="DN1869"/>
  <c r="DM1869"/>
  <c r="DL1869"/>
  <c r="DJ1869"/>
  <c r="DK1869" s="1"/>
  <c r="DI1869"/>
  <c r="DH1869"/>
  <c r="DG1869"/>
  <c r="DE1869"/>
  <c r="DF1869" s="1"/>
  <c r="DD1869"/>
  <c r="DC1869"/>
  <c r="DB1869"/>
  <c r="DA1869"/>
  <c r="CZ1869"/>
  <c r="CY1869"/>
  <c r="CX1869"/>
  <c r="CV1869"/>
  <c r="CW1869" s="1"/>
  <c r="CU1869"/>
  <c r="CT1869"/>
  <c r="CS1869"/>
  <c r="CR1869"/>
  <c r="CQ1869"/>
  <c r="CP1869"/>
  <c r="CO1869"/>
  <c r="CN1869"/>
  <c r="CL1869"/>
  <c r="CM1869" s="1"/>
  <c r="CG1869"/>
  <c r="CF1869"/>
  <c r="CE1869"/>
  <c r="CD1869"/>
  <c r="CC1869"/>
  <c r="CB1869"/>
  <c r="CA1869"/>
  <c r="BZ1869"/>
  <c r="BY1869"/>
  <c r="BW1869"/>
  <c r="BX1869" s="1"/>
  <c r="BV1869"/>
  <c r="BU1869"/>
  <c r="BT1869"/>
  <c r="BS1869"/>
  <c r="BR1869"/>
  <c r="BQ1869"/>
  <c r="BP1869"/>
  <c r="BO1869"/>
  <c r="BN1869"/>
  <c r="BM1869"/>
  <c r="BL1869"/>
  <c r="BJ1869"/>
  <c r="BK1869" s="1"/>
  <c r="J1869"/>
  <c r="I1869"/>
  <c r="H1869"/>
  <c r="G1869"/>
  <c r="F1869"/>
  <c r="A1869"/>
  <c r="DN1868"/>
  <c r="DM1868"/>
  <c r="DL1868"/>
  <c r="DJ1868"/>
  <c r="DK1868" s="1"/>
  <c r="DI1868"/>
  <c r="DH1868"/>
  <c r="DG1868"/>
  <c r="DE1868"/>
  <c r="DF1868" s="1"/>
  <c r="DD1868"/>
  <c r="DC1868"/>
  <c r="DB1868"/>
  <c r="DA1868"/>
  <c r="CZ1868"/>
  <c r="CY1868"/>
  <c r="CX1868"/>
  <c r="CV1868"/>
  <c r="CW1868" s="1"/>
  <c r="CU1868"/>
  <c r="CT1868"/>
  <c r="CS1868"/>
  <c r="CR1868"/>
  <c r="CQ1868"/>
  <c r="CP1868"/>
  <c r="CO1868"/>
  <c r="CN1868"/>
  <c r="CL1868"/>
  <c r="CM1868" s="1"/>
  <c r="CG1868"/>
  <c r="CF1868"/>
  <c r="CE1868"/>
  <c r="CD1868"/>
  <c r="CC1868"/>
  <c r="CB1868"/>
  <c r="CA1868"/>
  <c r="BZ1868"/>
  <c r="BY1868"/>
  <c r="BW1868"/>
  <c r="BX1868" s="1"/>
  <c r="BV1868"/>
  <c r="BU1868"/>
  <c r="BT1868"/>
  <c r="BS1868"/>
  <c r="BR1868"/>
  <c r="BQ1868"/>
  <c r="BP1868"/>
  <c r="BO1868"/>
  <c r="BN1868"/>
  <c r="BM1868"/>
  <c r="BL1868"/>
  <c r="BJ1868"/>
  <c r="BK1868" s="1"/>
  <c r="J1868"/>
  <c r="I1868"/>
  <c r="H1868"/>
  <c r="G1868"/>
  <c r="F1868"/>
  <c r="A1868"/>
  <c r="DN1867"/>
  <c r="DM1867"/>
  <c r="DL1867"/>
  <c r="DJ1867"/>
  <c r="DK1867" s="1"/>
  <c r="DI1867"/>
  <c r="DH1867"/>
  <c r="DG1867"/>
  <c r="DE1867"/>
  <c r="DF1867" s="1"/>
  <c r="DD1867"/>
  <c r="DC1867"/>
  <c r="DB1867"/>
  <c r="DA1867"/>
  <c r="CZ1867"/>
  <c r="CY1867"/>
  <c r="CX1867"/>
  <c r="CV1867"/>
  <c r="CW1867" s="1"/>
  <c r="CU1867"/>
  <c r="CT1867"/>
  <c r="CS1867"/>
  <c r="CR1867"/>
  <c r="CQ1867"/>
  <c r="CP1867"/>
  <c r="CO1867"/>
  <c r="CN1867"/>
  <c r="CL1867"/>
  <c r="CM1867" s="1"/>
  <c r="CG1867"/>
  <c r="CF1867"/>
  <c r="CE1867"/>
  <c r="CD1867"/>
  <c r="CC1867"/>
  <c r="CB1867"/>
  <c r="CA1867"/>
  <c r="BZ1867"/>
  <c r="BY1867"/>
  <c r="BW1867"/>
  <c r="BX1867" s="1"/>
  <c r="BV1867"/>
  <c r="BU1867"/>
  <c r="BT1867"/>
  <c r="BS1867"/>
  <c r="BR1867"/>
  <c r="BQ1867"/>
  <c r="BP1867"/>
  <c r="BO1867"/>
  <c r="BN1867"/>
  <c r="BM1867"/>
  <c r="BL1867"/>
  <c r="BJ1867"/>
  <c r="BK1867" s="1"/>
  <c r="J1867"/>
  <c r="I1867"/>
  <c r="H1867"/>
  <c r="G1867"/>
  <c r="F1867"/>
  <c r="A1867"/>
  <c r="DN1866"/>
  <c r="DM1866"/>
  <c r="DL1866"/>
  <c r="DJ1866"/>
  <c r="DK1866" s="1"/>
  <c r="DI1866"/>
  <c r="DH1866"/>
  <c r="DG1866"/>
  <c r="DE1866"/>
  <c r="DF1866" s="1"/>
  <c r="DD1866"/>
  <c r="DC1866"/>
  <c r="DB1866"/>
  <c r="DA1866"/>
  <c r="CZ1866"/>
  <c r="CY1866"/>
  <c r="CX1866"/>
  <c r="CV1866"/>
  <c r="CW1866" s="1"/>
  <c r="CU1866"/>
  <c r="CT1866"/>
  <c r="CS1866"/>
  <c r="CR1866"/>
  <c r="CQ1866"/>
  <c r="CP1866"/>
  <c r="CO1866"/>
  <c r="CN1866"/>
  <c r="CL1866"/>
  <c r="CM1866" s="1"/>
  <c r="CG1866"/>
  <c r="CF1866"/>
  <c r="CE1866"/>
  <c r="CD1866"/>
  <c r="CC1866"/>
  <c r="CB1866"/>
  <c r="CA1866"/>
  <c r="BZ1866"/>
  <c r="BY1866"/>
  <c r="BW1866"/>
  <c r="BX1866" s="1"/>
  <c r="BV1866"/>
  <c r="BU1866"/>
  <c r="BT1866"/>
  <c r="BS1866"/>
  <c r="BR1866"/>
  <c r="BQ1866"/>
  <c r="BP1866"/>
  <c r="BO1866"/>
  <c r="BN1866"/>
  <c r="BM1866"/>
  <c r="BL1866"/>
  <c r="BJ1866"/>
  <c r="BK1866" s="1"/>
  <c r="J1866"/>
  <c r="I1866"/>
  <c r="H1866"/>
  <c r="G1866"/>
  <c r="F1866"/>
  <c r="A1866"/>
  <c r="DN1865"/>
  <c r="DM1865"/>
  <c r="DL1865"/>
  <c r="DJ1865"/>
  <c r="DK1865" s="1"/>
  <c r="DI1865"/>
  <c r="DH1865"/>
  <c r="DG1865"/>
  <c r="DE1865"/>
  <c r="DF1865" s="1"/>
  <c r="DD1865"/>
  <c r="DC1865"/>
  <c r="DB1865"/>
  <c r="DA1865"/>
  <c r="CZ1865"/>
  <c r="CY1865"/>
  <c r="CX1865"/>
  <c r="CV1865"/>
  <c r="CW1865" s="1"/>
  <c r="CU1865"/>
  <c r="CT1865"/>
  <c r="CS1865"/>
  <c r="CR1865"/>
  <c r="CQ1865"/>
  <c r="CP1865"/>
  <c r="CO1865"/>
  <c r="CN1865"/>
  <c r="CL1865"/>
  <c r="CM1865" s="1"/>
  <c r="CG1865"/>
  <c r="CF1865"/>
  <c r="CE1865"/>
  <c r="CD1865"/>
  <c r="CC1865"/>
  <c r="CB1865"/>
  <c r="CA1865"/>
  <c r="BZ1865"/>
  <c r="BY1865"/>
  <c r="BW1865"/>
  <c r="BX1865" s="1"/>
  <c r="BV1865"/>
  <c r="BU1865"/>
  <c r="BT1865"/>
  <c r="BS1865"/>
  <c r="BR1865"/>
  <c r="BQ1865"/>
  <c r="BP1865"/>
  <c r="BO1865"/>
  <c r="BN1865"/>
  <c r="BM1865"/>
  <c r="BL1865"/>
  <c r="BJ1865"/>
  <c r="BK1865" s="1"/>
  <c r="J1865"/>
  <c r="I1865"/>
  <c r="H1865"/>
  <c r="G1865"/>
  <c r="F1865"/>
  <c r="A1865"/>
  <c r="DN1864"/>
  <c r="DM1864"/>
  <c r="DL1864"/>
  <c r="DJ1864"/>
  <c r="DK1864" s="1"/>
  <c r="DI1864"/>
  <c r="DH1864"/>
  <c r="DG1864"/>
  <c r="DE1864"/>
  <c r="DF1864" s="1"/>
  <c r="DD1864"/>
  <c r="DC1864"/>
  <c r="DB1864"/>
  <c r="DA1864"/>
  <c r="CZ1864"/>
  <c r="CY1864"/>
  <c r="CX1864"/>
  <c r="CV1864"/>
  <c r="CW1864" s="1"/>
  <c r="CU1864"/>
  <c r="CT1864"/>
  <c r="CS1864"/>
  <c r="CR1864"/>
  <c r="CQ1864"/>
  <c r="CP1864"/>
  <c r="CO1864"/>
  <c r="CN1864"/>
  <c r="CL1864"/>
  <c r="CM1864" s="1"/>
  <c r="CG1864"/>
  <c r="CF1864"/>
  <c r="CE1864"/>
  <c r="CD1864"/>
  <c r="CC1864"/>
  <c r="CB1864"/>
  <c r="CA1864"/>
  <c r="BZ1864"/>
  <c r="BY1864"/>
  <c r="BW1864"/>
  <c r="BX1864" s="1"/>
  <c r="BV1864"/>
  <c r="BU1864"/>
  <c r="BT1864"/>
  <c r="BS1864"/>
  <c r="BR1864"/>
  <c r="BQ1864"/>
  <c r="BP1864"/>
  <c r="BO1864"/>
  <c r="BN1864"/>
  <c r="BM1864"/>
  <c r="BL1864"/>
  <c r="BJ1864"/>
  <c r="BK1864" s="1"/>
  <c r="J1864"/>
  <c r="I1864"/>
  <c r="H1864"/>
  <c r="G1864"/>
  <c r="F1864"/>
  <c r="A1864"/>
  <c r="DN1863"/>
  <c r="DM1863"/>
  <c r="DL1863"/>
  <c r="DJ1863"/>
  <c r="DK1863" s="1"/>
  <c r="DI1863"/>
  <c r="DH1863"/>
  <c r="DG1863"/>
  <c r="DE1863"/>
  <c r="DF1863" s="1"/>
  <c r="DD1863"/>
  <c r="DC1863"/>
  <c r="DB1863"/>
  <c r="DA1863"/>
  <c r="CZ1863"/>
  <c r="CY1863"/>
  <c r="CX1863"/>
  <c r="CV1863"/>
  <c r="CW1863" s="1"/>
  <c r="CU1863"/>
  <c r="CT1863"/>
  <c r="CS1863"/>
  <c r="CR1863"/>
  <c r="CQ1863"/>
  <c r="CP1863"/>
  <c r="CO1863"/>
  <c r="CN1863"/>
  <c r="CL1863"/>
  <c r="CM1863" s="1"/>
  <c r="CG1863"/>
  <c r="CF1863"/>
  <c r="CE1863"/>
  <c r="CD1863"/>
  <c r="CC1863"/>
  <c r="CB1863"/>
  <c r="CA1863"/>
  <c r="BZ1863"/>
  <c r="BY1863"/>
  <c r="BW1863"/>
  <c r="BX1863" s="1"/>
  <c r="BV1863"/>
  <c r="BU1863"/>
  <c r="BT1863"/>
  <c r="BS1863"/>
  <c r="BR1863"/>
  <c r="BQ1863"/>
  <c r="BP1863"/>
  <c r="BO1863"/>
  <c r="BN1863"/>
  <c r="BM1863"/>
  <c r="BL1863"/>
  <c r="BJ1863"/>
  <c r="BK1863" s="1"/>
  <c r="J1863"/>
  <c r="I1863"/>
  <c r="H1863"/>
  <c r="G1863"/>
  <c r="F1863"/>
  <c r="A1863"/>
  <c r="DN1862"/>
  <c r="DM1862"/>
  <c r="DL1862"/>
  <c r="DJ1862"/>
  <c r="DK1862" s="1"/>
  <c r="DI1862"/>
  <c r="DH1862"/>
  <c r="DG1862"/>
  <c r="DE1862"/>
  <c r="DF1862" s="1"/>
  <c r="DD1862"/>
  <c r="DC1862"/>
  <c r="DB1862"/>
  <c r="DA1862"/>
  <c r="CZ1862"/>
  <c r="CY1862"/>
  <c r="CX1862"/>
  <c r="CV1862"/>
  <c r="CW1862" s="1"/>
  <c r="CU1862"/>
  <c r="CT1862"/>
  <c r="CS1862"/>
  <c r="CR1862"/>
  <c r="CQ1862"/>
  <c r="CP1862"/>
  <c r="CO1862"/>
  <c r="CN1862"/>
  <c r="CL1862"/>
  <c r="CM1862" s="1"/>
  <c r="CG1862"/>
  <c r="CF1862"/>
  <c r="CE1862"/>
  <c r="CD1862"/>
  <c r="CC1862"/>
  <c r="CB1862"/>
  <c r="CA1862"/>
  <c r="BZ1862"/>
  <c r="BY1862"/>
  <c r="BW1862"/>
  <c r="BX1862" s="1"/>
  <c r="BV1862"/>
  <c r="BU1862"/>
  <c r="BT1862"/>
  <c r="BS1862"/>
  <c r="BR1862"/>
  <c r="BQ1862"/>
  <c r="BP1862"/>
  <c r="BO1862"/>
  <c r="BN1862"/>
  <c r="BM1862"/>
  <c r="BL1862"/>
  <c r="BJ1862"/>
  <c r="BK1862" s="1"/>
  <c r="J1862"/>
  <c r="I1862"/>
  <c r="H1862"/>
  <c r="G1862"/>
  <c r="F1862"/>
  <c r="A1862"/>
  <c r="DN1861"/>
  <c r="DM1861"/>
  <c r="DL1861"/>
  <c r="DJ1861"/>
  <c r="DK1861" s="1"/>
  <c r="DI1861"/>
  <c r="DH1861"/>
  <c r="DG1861"/>
  <c r="DE1861"/>
  <c r="DF1861" s="1"/>
  <c r="DD1861"/>
  <c r="DC1861"/>
  <c r="DB1861"/>
  <c r="DA1861"/>
  <c r="CZ1861"/>
  <c r="CY1861"/>
  <c r="CX1861"/>
  <c r="CV1861"/>
  <c r="CW1861" s="1"/>
  <c r="CU1861"/>
  <c r="CT1861"/>
  <c r="CS1861"/>
  <c r="CR1861"/>
  <c r="CQ1861"/>
  <c r="CP1861"/>
  <c r="CO1861"/>
  <c r="CN1861"/>
  <c r="CL1861"/>
  <c r="CM1861" s="1"/>
  <c r="CG1861"/>
  <c r="CF1861"/>
  <c r="CE1861"/>
  <c r="CD1861"/>
  <c r="CC1861"/>
  <c r="CB1861"/>
  <c r="CA1861"/>
  <c r="BZ1861"/>
  <c r="BY1861"/>
  <c r="BW1861"/>
  <c r="BX1861" s="1"/>
  <c r="BV1861"/>
  <c r="BU1861"/>
  <c r="BT1861"/>
  <c r="BS1861"/>
  <c r="BR1861"/>
  <c r="BQ1861"/>
  <c r="BP1861"/>
  <c r="BO1861"/>
  <c r="BN1861"/>
  <c r="BM1861"/>
  <c r="BL1861"/>
  <c r="BJ1861"/>
  <c r="BK1861" s="1"/>
  <c r="J1861"/>
  <c r="I1861"/>
  <c r="H1861"/>
  <c r="G1861"/>
  <c r="F1861"/>
  <c r="A1861"/>
  <c r="DN1860"/>
  <c r="DM1860"/>
  <c r="DL1860"/>
  <c r="DJ1860"/>
  <c r="DK1860" s="1"/>
  <c r="DI1860"/>
  <c r="DH1860"/>
  <c r="DG1860"/>
  <c r="DE1860"/>
  <c r="DF1860" s="1"/>
  <c r="DD1860"/>
  <c r="DC1860"/>
  <c r="DB1860"/>
  <c r="DA1860"/>
  <c r="CZ1860"/>
  <c r="CY1860"/>
  <c r="CX1860"/>
  <c r="CV1860"/>
  <c r="CW1860" s="1"/>
  <c r="CU1860"/>
  <c r="CT1860"/>
  <c r="CS1860"/>
  <c r="CR1860"/>
  <c r="CQ1860"/>
  <c r="CP1860"/>
  <c r="CO1860"/>
  <c r="CN1860"/>
  <c r="CL1860"/>
  <c r="CM1860" s="1"/>
  <c r="CG1860"/>
  <c r="CF1860"/>
  <c r="CE1860"/>
  <c r="CD1860"/>
  <c r="CC1860"/>
  <c r="CB1860"/>
  <c r="CA1860"/>
  <c r="BZ1860"/>
  <c r="BY1860"/>
  <c r="BW1860"/>
  <c r="BX1860" s="1"/>
  <c r="BV1860"/>
  <c r="BU1860"/>
  <c r="BT1860"/>
  <c r="BS1860"/>
  <c r="BR1860"/>
  <c r="BQ1860"/>
  <c r="BP1860"/>
  <c r="BO1860"/>
  <c r="BN1860"/>
  <c r="BM1860"/>
  <c r="BL1860"/>
  <c r="BJ1860"/>
  <c r="BK1860" s="1"/>
  <c r="J1860"/>
  <c r="I1860"/>
  <c r="H1860"/>
  <c r="G1860"/>
  <c r="F1860"/>
  <c r="A1860"/>
  <c r="DN1859"/>
  <c r="DM1859"/>
  <c r="DL1859"/>
  <c r="DJ1859"/>
  <c r="DK1859" s="1"/>
  <c r="DI1859"/>
  <c r="DH1859"/>
  <c r="DG1859"/>
  <c r="DE1859"/>
  <c r="DF1859" s="1"/>
  <c r="DD1859"/>
  <c r="DC1859"/>
  <c r="DB1859"/>
  <c r="DA1859"/>
  <c r="CZ1859"/>
  <c r="CY1859"/>
  <c r="CX1859"/>
  <c r="CV1859"/>
  <c r="CW1859" s="1"/>
  <c r="CU1859"/>
  <c r="CT1859"/>
  <c r="CS1859"/>
  <c r="CR1859"/>
  <c r="CQ1859"/>
  <c r="CP1859"/>
  <c r="CO1859"/>
  <c r="CN1859"/>
  <c r="CL1859"/>
  <c r="CM1859" s="1"/>
  <c r="CG1859"/>
  <c r="CF1859"/>
  <c r="CE1859"/>
  <c r="CD1859"/>
  <c r="CC1859"/>
  <c r="CB1859"/>
  <c r="CA1859"/>
  <c r="BZ1859"/>
  <c r="BY1859"/>
  <c r="BW1859"/>
  <c r="BX1859" s="1"/>
  <c r="BV1859"/>
  <c r="BU1859"/>
  <c r="BT1859"/>
  <c r="BS1859"/>
  <c r="BR1859"/>
  <c r="BQ1859"/>
  <c r="BP1859"/>
  <c r="BO1859"/>
  <c r="BN1859"/>
  <c r="BM1859"/>
  <c r="BL1859"/>
  <c r="BJ1859"/>
  <c r="BK1859" s="1"/>
  <c r="J1859"/>
  <c r="I1859"/>
  <c r="H1859"/>
  <c r="G1859"/>
  <c r="F1859"/>
  <c r="A1859"/>
  <c r="DN1858"/>
  <c r="DM1858"/>
  <c r="DL1858"/>
  <c r="DJ1858"/>
  <c r="DK1858" s="1"/>
  <c r="DI1858"/>
  <c r="DH1858"/>
  <c r="DG1858"/>
  <c r="DE1858"/>
  <c r="DF1858" s="1"/>
  <c r="DD1858"/>
  <c r="DC1858"/>
  <c r="DB1858"/>
  <c r="DA1858"/>
  <c r="CZ1858"/>
  <c r="CY1858"/>
  <c r="CX1858"/>
  <c r="CV1858"/>
  <c r="CW1858" s="1"/>
  <c r="CU1858"/>
  <c r="CT1858"/>
  <c r="CS1858"/>
  <c r="CR1858"/>
  <c r="CQ1858"/>
  <c r="CP1858"/>
  <c r="CO1858"/>
  <c r="CN1858"/>
  <c r="CL1858"/>
  <c r="CM1858" s="1"/>
  <c r="CG1858"/>
  <c r="CF1858"/>
  <c r="CE1858"/>
  <c r="CD1858"/>
  <c r="CC1858"/>
  <c r="CB1858"/>
  <c r="CA1858"/>
  <c r="BZ1858"/>
  <c r="BY1858"/>
  <c r="BW1858"/>
  <c r="BX1858" s="1"/>
  <c r="BV1858"/>
  <c r="BU1858"/>
  <c r="BT1858"/>
  <c r="BS1858"/>
  <c r="BR1858"/>
  <c r="BQ1858"/>
  <c r="BP1858"/>
  <c r="BO1858"/>
  <c r="BN1858"/>
  <c r="BM1858"/>
  <c r="BL1858"/>
  <c r="BJ1858"/>
  <c r="BK1858" s="1"/>
  <c r="J1858"/>
  <c r="I1858"/>
  <c r="H1858"/>
  <c r="G1858"/>
  <c r="F1858"/>
  <c r="A1858"/>
  <c r="DN1857"/>
  <c r="DM1857"/>
  <c r="DL1857"/>
  <c r="DJ1857"/>
  <c r="DK1857" s="1"/>
  <c r="DI1857"/>
  <c r="DH1857"/>
  <c r="DG1857"/>
  <c r="DE1857"/>
  <c r="DF1857" s="1"/>
  <c r="DD1857"/>
  <c r="DC1857"/>
  <c r="DB1857"/>
  <c r="DA1857"/>
  <c r="CZ1857"/>
  <c r="CY1857"/>
  <c r="CX1857"/>
  <c r="CV1857"/>
  <c r="CW1857" s="1"/>
  <c r="CU1857"/>
  <c r="CT1857"/>
  <c r="CS1857"/>
  <c r="CR1857"/>
  <c r="CQ1857"/>
  <c r="CP1857"/>
  <c r="CO1857"/>
  <c r="CN1857"/>
  <c r="CL1857"/>
  <c r="CM1857" s="1"/>
  <c r="CG1857"/>
  <c r="CF1857"/>
  <c r="CE1857"/>
  <c r="CD1857"/>
  <c r="CC1857"/>
  <c r="CB1857"/>
  <c r="CA1857"/>
  <c r="BZ1857"/>
  <c r="BY1857"/>
  <c r="BW1857"/>
  <c r="BX1857" s="1"/>
  <c r="BV1857"/>
  <c r="BU1857"/>
  <c r="BT1857"/>
  <c r="BS1857"/>
  <c r="BR1857"/>
  <c r="BQ1857"/>
  <c r="BP1857"/>
  <c r="BO1857"/>
  <c r="BN1857"/>
  <c r="BM1857"/>
  <c r="BL1857"/>
  <c r="BJ1857"/>
  <c r="BK1857" s="1"/>
  <c r="J1857"/>
  <c r="I1857"/>
  <c r="H1857"/>
  <c r="G1857"/>
  <c r="F1857"/>
  <c r="A1857"/>
  <c r="DN1856"/>
  <c r="DM1856"/>
  <c r="DL1856"/>
  <c r="DJ1856"/>
  <c r="DK1856" s="1"/>
  <c r="DI1856"/>
  <c r="DH1856"/>
  <c r="DG1856"/>
  <c r="DE1856"/>
  <c r="DF1856" s="1"/>
  <c r="DD1856"/>
  <c r="DC1856"/>
  <c r="DB1856"/>
  <c r="DA1856"/>
  <c r="CZ1856"/>
  <c r="CY1856"/>
  <c r="CX1856"/>
  <c r="CV1856"/>
  <c r="CW1856" s="1"/>
  <c r="CU1856"/>
  <c r="CT1856"/>
  <c r="CS1856"/>
  <c r="CR1856"/>
  <c r="CQ1856"/>
  <c r="CP1856"/>
  <c r="CO1856"/>
  <c r="CN1856"/>
  <c r="CL1856"/>
  <c r="CM1856" s="1"/>
  <c r="CG1856"/>
  <c r="CF1856"/>
  <c r="CE1856"/>
  <c r="CD1856"/>
  <c r="CC1856"/>
  <c r="CB1856"/>
  <c r="CA1856"/>
  <c r="BZ1856"/>
  <c r="BY1856"/>
  <c r="BW1856"/>
  <c r="BX1856" s="1"/>
  <c r="BV1856"/>
  <c r="BU1856"/>
  <c r="BT1856"/>
  <c r="BS1856"/>
  <c r="BR1856"/>
  <c r="BQ1856"/>
  <c r="BP1856"/>
  <c r="BO1856"/>
  <c r="BN1856"/>
  <c r="BM1856"/>
  <c r="BL1856"/>
  <c r="BJ1856"/>
  <c r="BK1856" s="1"/>
  <c r="J1856"/>
  <c r="I1856"/>
  <c r="H1856"/>
  <c r="G1856"/>
  <c r="F1856"/>
  <c r="A1856"/>
  <c r="DN1855"/>
  <c r="DM1855"/>
  <c r="DL1855"/>
  <c r="DJ1855"/>
  <c r="DK1855" s="1"/>
  <c r="DI1855"/>
  <c r="DH1855"/>
  <c r="DG1855"/>
  <c r="DE1855"/>
  <c r="DF1855" s="1"/>
  <c r="DD1855"/>
  <c r="DC1855"/>
  <c r="DB1855"/>
  <c r="DA1855"/>
  <c r="CZ1855"/>
  <c r="CY1855"/>
  <c r="CX1855"/>
  <c r="CV1855"/>
  <c r="CW1855" s="1"/>
  <c r="CU1855"/>
  <c r="CT1855"/>
  <c r="CS1855"/>
  <c r="CR1855"/>
  <c r="CQ1855"/>
  <c r="CP1855"/>
  <c r="CO1855"/>
  <c r="CN1855"/>
  <c r="CL1855"/>
  <c r="CM1855" s="1"/>
  <c r="CG1855"/>
  <c r="CF1855"/>
  <c r="CE1855"/>
  <c r="CD1855"/>
  <c r="CC1855"/>
  <c r="CB1855"/>
  <c r="CA1855"/>
  <c r="BZ1855"/>
  <c r="BY1855"/>
  <c r="BW1855"/>
  <c r="BX1855" s="1"/>
  <c r="BV1855"/>
  <c r="BU1855"/>
  <c r="BT1855"/>
  <c r="BS1855"/>
  <c r="BR1855"/>
  <c r="BQ1855"/>
  <c r="BP1855"/>
  <c r="BO1855"/>
  <c r="BN1855"/>
  <c r="BM1855"/>
  <c r="BL1855"/>
  <c r="BJ1855"/>
  <c r="BK1855" s="1"/>
  <c r="J1855"/>
  <c r="I1855"/>
  <c r="H1855"/>
  <c r="G1855"/>
  <c r="F1855"/>
  <c r="A1855"/>
  <c r="DN1854"/>
  <c r="DM1854"/>
  <c r="DL1854"/>
  <c r="DJ1854"/>
  <c r="DK1854" s="1"/>
  <c r="DI1854"/>
  <c r="DH1854"/>
  <c r="DG1854"/>
  <c r="DE1854"/>
  <c r="DF1854" s="1"/>
  <c r="DD1854"/>
  <c r="DC1854"/>
  <c r="DB1854"/>
  <c r="DA1854"/>
  <c r="CZ1854"/>
  <c r="CY1854"/>
  <c r="CX1854"/>
  <c r="CV1854"/>
  <c r="CW1854" s="1"/>
  <c r="CU1854"/>
  <c r="CT1854"/>
  <c r="CS1854"/>
  <c r="CR1854"/>
  <c r="CQ1854"/>
  <c r="CP1854"/>
  <c r="CO1854"/>
  <c r="CN1854"/>
  <c r="CL1854"/>
  <c r="CM1854" s="1"/>
  <c r="CG1854"/>
  <c r="CF1854"/>
  <c r="CE1854"/>
  <c r="CD1854"/>
  <c r="CC1854"/>
  <c r="CB1854"/>
  <c r="CA1854"/>
  <c r="BZ1854"/>
  <c r="BY1854"/>
  <c r="BW1854"/>
  <c r="BX1854" s="1"/>
  <c r="BV1854"/>
  <c r="BU1854"/>
  <c r="BT1854"/>
  <c r="BS1854"/>
  <c r="BR1854"/>
  <c r="BQ1854"/>
  <c r="BP1854"/>
  <c r="BO1854"/>
  <c r="BN1854"/>
  <c r="BM1854"/>
  <c r="BL1854"/>
  <c r="BJ1854"/>
  <c r="BK1854" s="1"/>
  <c r="J1854"/>
  <c r="I1854"/>
  <c r="H1854"/>
  <c r="G1854"/>
  <c r="F1854"/>
  <c r="A1854"/>
  <c r="DN1853"/>
  <c r="DM1853"/>
  <c r="DL1853"/>
  <c r="DJ1853"/>
  <c r="DK1853" s="1"/>
  <c r="DI1853"/>
  <c r="DH1853"/>
  <c r="DG1853"/>
  <c r="DE1853"/>
  <c r="DF1853" s="1"/>
  <c r="DD1853"/>
  <c r="DC1853"/>
  <c r="DB1853"/>
  <c r="DA1853"/>
  <c r="CZ1853"/>
  <c r="CY1853"/>
  <c r="CX1853"/>
  <c r="CV1853"/>
  <c r="CW1853" s="1"/>
  <c r="CU1853"/>
  <c r="CT1853"/>
  <c r="CS1853"/>
  <c r="CR1853"/>
  <c r="CQ1853"/>
  <c r="CP1853"/>
  <c r="CO1853"/>
  <c r="CN1853"/>
  <c r="CL1853"/>
  <c r="CM1853" s="1"/>
  <c r="CG1853"/>
  <c r="CF1853"/>
  <c r="CE1853"/>
  <c r="CD1853"/>
  <c r="CC1853"/>
  <c r="CB1853"/>
  <c r="CA1853"/>
  <c r="BZ1853"/>
  <c r="BY1853"/>
  <c r="BW1853"/>
  <c r="BX1853" s="1"/>
  <c r="BV1853"/>
  <c r="BU1853"/>
  <c r="BT1853"/>
  <c r="BS1853"/>
  <c r="BR1853"/>
  <c r="BQ1853"/>
  <c r="BP1853"/>
  <c r="BO1853"/>
  <c r="BN1853"/>
  <c r="BM1853"/>
  <c r="BL1853"/>
  <c r="BJ1853"/>
  <c r="BK1853" s="1"/>
  <c r="J1853"/>
  <c r="I1853"/>
  <c r="H1853"/>
  <c r="G1853"/>
  <c r="F1853"/>
  <c r="A1853"/>
  <c r="DN1852"/>
  <c r="DM1852"/>
  <c r="DL1852"/>
  <c r="DJ1852"/>
  <c r="DK1852" s="1"/>
  <c r="DI1852"/>
  <c r="DH1852"/>
  <c r="DG1852"/>
  <c r="DE1852"/>
  <c r="DF1852" s="1"/>
  <c r="DD1852"/>
  <c r="DC1852"/>
  <c r="DB1852"/>
  <c r="DA1852"/>
  <c r="CZ1852"/>
  <c r="CY1852"/>
  <c r="CX1852"/>
  <c r="CV1852"/>
  <c r="CW1852" s="1"/>
  <c r="CU1852"/>
  <c r="CT1852"/>
  <c r="CS1852"/>
  <c r="CR1852"/>
  <c r="CQ1852"/>
  <c r="CP1852"/>
  <c r="CO1852"/>
  <c r="CN1852"/>
  <c r="CL1852"/>
  <c r="CM1852" s="1"/>
  <c r="CG1852"/>
  <c r="CF1852"/>
  <c r="CE1852"/>
  <c r="CD1852"/>
  <c r="CC1852"/>
  <c r="CB1852"/>
  <c r="CA1852"/>
  <c r="BZ1852"/>
  <c r="BY1852"/>
  <c r="BW1852"/>
  <c r="BX1852" s="1"/>
  <c r="BV1852"/>
  <c r="BU1852"/>
  <c r="BT1852"/>
  <c r="BS1852"/>
  <c r="BR1852"/>
  <c r="BQ1852"/>
  <c r="BP1852"/>
  <c r="BO1852"/>
  <c r="BN1852"/>
  <c r="BM1852"/>
  <c r="BL1852"/>
  <c r="BJ1852"/>
  <c r="BK1852" s="1"/>
  <c r="J1852"/>
  <c r="I1852"/>
  <c r="H1852"/>
  <c r="G1852"/>
  <c r="F1852"/>
  <c r="A1852"/>
  <c r="DN1851"/>
  <c r="DM1851"/>
  <c r="DL1851"/>
  <c r="DJ1851"/>
  <c r="DK1851" s="1"/>
  <c r="DI1851"/>
  <c r="DH1851"/>
  <c r="DG1851"/>
  <c r="DE1851"/>
  <c r="DF1851" s="1"/>
  <c r="DD1851"/>
  <c r="DC1851"/>
  <c r="DB1851"/>
  <c r="DA1851"/>
  <c r="CZ1851"/>
  <c r="CY1851"/>
  <c r="CX1851"/>
  <c r="CV1851"/>
  <c r="CW1851" s="1"/>
  <c r="CU1851"/>
  <c r="CT1851"/>
  <c r="CS1851"/>
  <c r="CR1851"/>
  <c r="CQ1851"/>
  <c r="CP1851"/>
  <c r="CO1851"/>
  <c r="CN1851"/>
  <c r="CL1851"/>
  <c r="CM1851" s="1"/>
  <c r="CG1851"/>
  <c r="CF1851"/>
  <c r="CE1851"/>
  <c r="CD1851"/>
  <c r="CC1851"/>
  <c r="CB1851"/>
  <c r="CA1851"/>
  <c r="BZ1851"/>
  <c r="BY1851"/>
  <c r="BW1851"/>
  <c r="BX1851" s="1"/>
  <c r="BV1851"/>
  <c r="BU1851"/>
  <c r="BT1851"/>
  <c r="BS1851"/>
  <c r="BR1851"/>
  <c r="BQ1851"/>
  <c r="BP1851"/>
  <c r="BO1851"/>
  <c r="BN1851"/>
  <c r="BM1851"/>
  <c r="BL1851"/>
  <c r="BJ1851"/>
  <c r="BK1851" s="1"/>
  <c r="J1851"/>
  <c r="I1851"/>
  <c r="H1851"/>
  <c r="G1851"/>
  <c r="F1851"/>
  <c r="A1851"/>
  <c r="DN1850"/>
  <c r="DM1850"/>
  <c r="DL1850"/>
  <c r="DJ1850"/>
  <c r="DK1850" s="1"/>
  <c r="DI1850"/>
  <c r="DH1850"/>
  <c r="DG1850"/>
  <c r="DE1850"/>
  <c r="DF1850" s="1"/>
  <c r="DD1850"/>
  <c r="DC1850"/>
  <c r="DB1850"/>
  <c r="DA1850"/>
  <c r="CZ1850"/>
  <c r="CY1850"/>
  <c r="CX1850"/>
  <c r="CV1850"/>
  <c r="CW1850" s="1"/>
  <c r="CU1850"/>
  <c r="CT1850"/>
  <c r="CS1850"/>
  <c r="CR1850"/>
  <c r="CQ1850"/>
  <c r="CP1850"/>
  <c r="CO1850"/>
  <c r="CN1850"/>
  <c r="CL1850"/>
  <c r="CM1850" s="1"/>
  <c r="CG1850"/>
  <c r="CF1850"/>
  <c r="CE1850"/>
  <c r="CD1850"/>
  <c r="CC1850"/>
  <c r="CB1850"/>
  <c r="CA1850"/>
  <c r="BZ1850"/>
  <c r="BY1850"/>
  <c r="BW1850"/>
  <c r="BX1850" s="1"/>
  <c r="BV1850"/>
  <c r="BU1850"/>
  <c r="BT1850"/>
  <c r="BS1850"/>
  <c r="BR1850"/>
  <c r="BQ1850"/>
  <c r="BP1850"/>
  <c r="BO1850"/>
  <c r="BN1850"/>
  <c r="BM1850"/>
  <c r="BL1850"/>
  <c r="BJ1850"/>
  <c r="BK1850" s="1"/>
  <c r="J1850"/>
  <c r="I1850"/>
  <c r="H1850"/>
  <c r="G1850"/>
  <c r="F1850"/>
  <c r="A1850"/>
  <c r="DN1849"/>
  <c r="DM1849"/>
  <c r="DL1849"/>
  <c r="DJ1849"/>
  <c r="DK1849" s="1"/>
  <c r="DI1849"/>
  <c r="DH1849"/>
  <c r="DG1849"/>
  <c r="DE1849"/>
  <c r="DF1849" s="1"/>
  <c r="DD1849"/>
  <c r="DC1849"/>
  <c r="DB1849"/>
  <c r="DA1849"/>
  <c r="CZ1849"/>
  <c r="CY1849"/>
  <c r="CX1849"/>
  <c r="CV1849"/>
  <c r="CW1849" s="1"/>
  <c r="CU1849"/>
  <c r="CT1849"/>
  <c r="CS1849"/>
  <c r="CR1849"/>
  <c r="CQ1849"/>
  <c r="CP1849"/>
  <c r="CO1849"/>
  <c r="CN1849"/>
  <c r="CL1849"/>
  <c r="CM1849" s="1"/>
  <c r="CG1849"/>
  <c r="CF1849"/>
  <c r="CE1849"/>
  <c r="CD1849"/>
  <c r="CC1849"/>
  <c r="CB1849"/>
  <c r="CA1849"/>
  <c r="BZ1849"/>
  <c r="BY1849"/>
  <c r="BW1849"/>
  <c r="BX1849" s="1"/>
  <c r="BV1849"/>
  <c r="BU1849"/>
  <c r="BT1849"/>
  <c r="BS1849"/>
  <c r="BR1849"/>
  <c r="BQ1849"/>
  <c r="BP1849"/>
  <c r="BO1849"/>
  <c r="BN1849"/>
  <c r="BM1849"/>
  <c r="BL1849"/>
  <c r="BJ1849"/>
  <c r="BK1849" s="1"/>
  <c r="J1849"/>
  <c r="I1849"/>
  <c r="H1849"/>
  <c r="G1849"/>
  <c r="F1849"/>
  <c r="A1849"/>
  <c r="DN1848"/>
  <c r="DM1848"/>
  <c r="DL1848"/>
  <c r="DJ1848"/>
  <c r="DK1848" s="1"/>
  <c r="DI1848"/>
  <c r="DH1848"/>
  <c r="DG1848"/>
  <c r="DE1848"/>
  <c r="DF1848" s="1"/>
  <c r="DD1848"/>
  <c r="DC1848"/>
  <c r="DB1848"/>
  <c r="DA1848"/>
  <c r="CZ1848"/>
  <c r="CY1848"/>
  <c r="CX1848"/>
  <c r="CV1848"/>
  <c r="CW1848" s="1"/>
  <c r="CU1848"/>
  <c r="CT1848"/>
  <c r="CS1848"/>
  <c r="CR1848"/>
  <c r="CQ1848"/>
  <c r="CP1848"/>
  <c r="CO1848"/>
  <c r="CN1848"/>
  <c r="CL1848"/>
  <c r="CM1848" s="1"/>
  <c r="CG1848"/>
  <c r="CF1848"/>
  <c r="CE1848"/>
  <c r="CD1848"/>
  <c r="CC1848"/>
  <c r="CB1848"/>
  <c r="CA1848"/>
  <c r="BZ1848"/>
  <c r="BY1848"/>
  <c r="BW1848"/>
  <c r="BX1848" s="1"/>
  <c r="BV1848"/>
  <c r="BU1848"/>
  <c r="BT1848"/>
  <c r="BS1848"/>
  <c r="BR1848"/>
  <c r="BQ1848"/>
  <c r="BP1848"/>
  <c r="BO1848"/>
  <c r="BN1848"/>
  <c r="BM1848"/>
  <c r="BL1848"/>
  <c r="BJ1848"/>
  <c r="BK1848" s="1"/>
  <c r="J1848"/>
  <c r="I1848"/>
  <c r="H1848"/>
  <c r="G1848"/>
  <c r="F1848"/>
  <c r="A1848"/>
  <c r="DN1847"/>
  <c r="DM1847"/>
  <c r="DL1847"/>
  <c r="DJ1847"/>
  <c r="DK1847" s="1"/>
  <c r="DI1847"/>
  <c r="DH1847"/>
  <c r="DG1847"/>
  <c r="DE1847"/>
  <c r="DF1847" s="1"/>
  <c r="DD1847"/>
  <c r="DC1847"/>
  <c r="DB1847"/>
  <c r="DA1847"/>
  <c r="CZ1847"/>
  <c r="CY1847"/>
  <c r="CX1847"/>
  <c r="CV1847"/>
  <c r="CW1847" s="1"/>
  <c r="CU1847"/>
  <c r="CT1847"/>
  <c r="CS1847"/>
  <c r="CR1847"/>
  <c r="CQ1847"/>
  <c r="CP1847"/>
  <c r="CO1847"/>
  <c r="CN1847"/>
  <c r="CL1847"/>
  <c r="CM1847" s="1"/>
  <c r="CG1847"/>
  <c r="CF1847"/>
  <c r="CE1847"/>
  <c r="CD1847"/>
  <c r="CC1847"/>
  <c r="CB1847"/>
  <c r="CA1847"/>
  <c r="BZ1847"/>
  <c r="BY1847"/>
  <c r="BW1847"/>
  <c r="BX1847" s="1"/>
  <c r="BV1847"/>
  <c r="BU1847"/>
  <c r="BT1847"/>
  <c r="BS1847"/>
  <c r="BR1847"/>
  <c r="BQ1847"/>
  <c r="BP1847"/>
  <c r="BO1847"/>
  <c r="BN1847"/>
  <c r="BM1847"/>
  <c r="BL1847"/>
  <c r="BJ1847"/>
  <c r="BK1847" s="1"/>
  <c r="J1847"/>
  <c r="I1847"/>
  <c r="H1847"/>
  <c r="G1847"/>
  <c r="F1847"/>
  <c r="A1847"/>
  <c r="DN1846"/>
  <c r="DM1846"/>
  <c r="DL1846"/>
  <c r="DJ1846"/>
  <c r="DK1846" s="1"/>
  <c r="DI1846"/>
  <c r="DH1846"/>
  <c r="DG1846"/>
  <c r="DE1846"/>
  <c r="DF1846" s="1"/>
  <c r="DD1846"/>
  <c r="DC1846"/>
  <c r="DB1846"/>
  <c r="DA1846"/>
  <c r="CZ1846"/>
  <c r="CY1846"/>
  <c r="CX1846"/>
  <c r="CV1846"/>
  <c r="CW1846" s="1"/>
  <c r="CU1846"/>
  <c r="CT1846"/>
  <c r="CS1846"/>
  <c r="CR1846"/>
  <c r="CQ1846"/>
  <c r="CP1846"/>
  <c r="CO1846"/>
  <c r="CN1846"/>
  <c r="CL1846"/>
  <c r="CM1846" s="1"/>
  <c r="CG1846"/>
  <c r="CF1846"/>
  <c r="CE1846"/>
  <c r="CD1846"/>
  <c r="CC1846"/>
  <c r="CB1846"/>
  <c r="CA1846"/>
  <c r="BZ1846"/>
  <c r="BY1846"/>
  <c r="BW1846"/>
  <c r="BX1846" s="1"/>
  <c r="BV1846"/>
  <c r="BU1846"/>
  <c r="BT1846"/>
  <c r="BS1846"/>
  <c r="BR1846"/>
  <c r="BQ1846"/>
  <c r="BP1846"/>
  <c r="BO1846"/>
  <c r="BN1846"/>
  <c r="BM1846"/>
  <c r="BL1846"/>
  <c r="BJ1846"/>
  <c r="BK1846" s="1"/>
  <c r="J1846"/>
  <c r="I1846"/>
  <c r="H1846"/>
  <c r="G1846"/>
  <c r="F1846"/>
  <c r="A1846"/>
  <c r="DN1845"/>
  <c r="DM1845"/>
  <c r="DL1845"/>
  <c r="DJ1845"/>
  <c r="DK1845" s="1"/>
  <c r="DI1845"/>
  <c r="DH1845"/>
  <c r="DG1845"/>
  <c r="DE1845"/>
  <c r="DF1845" s="1"/>
  <c r="DD1845"/>
  <c r="DC1845"/>
  <c r="DB1845"/>
  <c r="DA1845"/>
  <c r="CZ1845"/>
  <c r="CY1845"/>
  <c r="CX1845"/>
  <c r="CV1845"/>
  <c r="CW1845" s="1"/>
  <c r="CU1845"/>
  <c r="CT1845"/>
  <c r="CS1845"/>
  <c r="CR1845"/>
  <c r="CQ1845"/>
  <c r="CP1845"/>
  <c r="CO1845"/>
  <c r="CN1845"/>
  <c r="CL1845"/>
  <c r="CM1845" s="1"/>
  <c r="CG1845"/>
  <c r="CF1845"/>
  <c r="CE1845"/>
  <c r="CD1845"/>
  <c r="CC1845"/>
  <c r="CB1845"/>
  <c r="CA1845"/>
  <c r="BZ1845"/>
  <c r="BY1845"/>
  <c r="BW1845"/>
  <c r="BX1845" s="1"/>
  <c r="BV1845"/>
  <c r="BU1845"/>
  <c r="BT1845"/>
  <c r="BS1845"/>
  <c r="BR1845"/>
  <c r="BQ1845"/>
  <c r="BP1845"/>
  <c r="BO1845"/>
  <c r="BN1845"/>
  <c r="BM1845"/>
  <c r="BL1845"/>
  <c r="BJ1845"/>
  <c r="BK1845" s="1"/>
  <c r="J1845"/>
  <c r="I1845"/>
  <c r="H1845"/>
  <c r="G1845"/>
  <c r="F1845"/>
  <c r="A1845"/>
  <c r="DN1844"/>
  <c r="DM1844"/>
  <c r="DL1844"/>
  <c r="DJ1844"/>
  <c r="DK1844" s="1"/>
  <c r="DI1844"/>
  <c r="DH1844"/>
  <c r="DG1844"/>
  <c r="DE1844"/>
  <c r="DF1844" s="1"/>
  <c r="DD1844"/>
  <c r="DC1844"/>
  <c r="DB1844"/>
  <c r="DA1844"/>
  <c r="CZ1844"/>
  <c r="CY1844"/>
  <c r="CX1844"/>
  <c r="CV1844"/>
  <c r="CW1844" s="1"/>
  <c r="CU1844"/>
  <c r="CT1844"/>
  <c r="CS1844"/>
  <c r="CR1844"/>
  <c r="CQ1844"/>
  <c r="CP1844"/>
  <c r="CO1844"/>
  <c r="CN1844"/>
  <c r="CL1844"/>
  <c r="CM1844" s="1"/>
  <c r="CG1844"/>
  <c r="CF1844"/>
  <c r="CE1844"/>
  <c r="CD1844"/>
  <c r="CC1844"/>
  <c r="CB1844"/>
  <c r="CA1844"/>
  <c r="BZ1844"/>
  <c r="BY1844"/>
  <c r="BW1844"/>
  <c r="BX1844" s="1"/>
  <c r="BV1844"/>
  <c r="BU1844"/>
  <c r="BT1844"/>
  <c r="BS1844"/>
  <c r="BR1844"/>
  <c r="BQ1844"/>
  <c r="BP1844"/>
  <c r="BO1844"/>
  <c r="BN1844"/>
  <c r="BM1844"/>
  <c r="BL1844"/>
  <c r="BJ1844"/>
  <c r="BK1844" s="1"/>
  <c r="J1844"/>
  <c r="I1844"/>
  <c r="H1844"/>
  <c r="G1844"/>
  <c r="F1844"/>
  <c r="A1844"/>
  <c r="DN1843"/>
  <c r="DM1843"/>
  <c r="DL1843"/>
  <c r="DJ1843"/>
  <c r="DK1843" s="1"/>
  <c r="DI1843"/>
  <c r="DH1843"/>
  <c r="DG1843"/>
  <c r="DE1843"/>
  <c r="DF1843" s="1"/>
  <c r="DD1843"/>
  <c r="DC1843"/>
  <c r="DB1843"/>
  <c r="DA1843"/>
  <c r="CZ1843"/>
  <c r="CY1843"/>
  <c r="CX1843"/>
  <c r="CV1843"/>
  <c r="CW1843" s="1"/>
  <c r="CU1843"/>
  <c r="CT1843"/>
  <c r="CS1843"/>
  <c r="CR1843"/>
  <c r="CQ1843"/>
  <c r="CP1843"/>
  <c r="CO1843"/>
  <c r="CN1843"/>
  <c r="CL1843"/>
  <c r="CM1843" s="1"/>
  <c r="CG1843"/>
  <c r="CF1843"/>
  <c r="CE1843"/>
  <c r="CD1843"/>
  <c r="CC1843"/>
  <c r="CB1843"/>
  <c r="CA1843"/>
  <c r="BZ1843"/>
  <c r="BY1843"/>
  <c r="BW1843"/>
  <c r="BX1843" s="1"/>
  <c r="BV1843"/>
  <c r="BU1843"/>
  <c r="BT1843"/>
  <c r="BS1843"/>
  <c r="BR1843"/>
  <c r="BQ1843"/>
  <c r="BP1843"/>
  <c r="BO1843"/>
  <c r="BN1843"/>
  <c r="BM1843"/>
  <c r="BL1843"/>
  <c r="BJ1843"/>
  <c r="BK1843" s="1"/>
  <c r="J1843"/>
  <c r="I1843"/>
  <c r="H1843"/>
  <c r="G1843"/>
  <c r="F1843"/>
  <c r="A1843"/>
  <c r="DN1842"/>
  <c r="DM1842"/>
  <c r="DL1842"/>
  <c r="DJ1842"/>
  <c r="DK1842" s="1"/>
  <c r="DI1842"/>
  <c r="DH1842"/>
  <c r="DG1842"/>
  <c r="DE1842"/>
  <c r="DF1842" s="1"/>
  <c r="DD1842"/>
  <c r="DC1842"/>
  <c r="DB1842"/>
  <c r="DA1842"/>
  <c r="CZ1842"/>
  <c r="CY1842"/>
  <c r="CX1842"/>
  <c r="CV1842"/>
  <c r="CW1842" s="1"/>
  <c r="CU1842"/>
  <c r="CT1842"/>
  <c r="CS1842"/>
  <c r="CR1842"/>
  <c r="CQ1842"/>
  <c r="CP1842"/>
  <c r="CO1842"/>
  <c r="CN1842"/>
  <c r="CL1842"/>
  <c r="CM1842" s="1"/>
  <c r="CG1842"/>
  <c r="CF1842"/>
  <c r="CE1842"/>
  <c r="CD1842"/>
  <c r="CC1842"/>
  <c r="CB1842"/>
  <c r="CA1842"/>
  <c r="BZ1842"/>
  <c r="BY1842"/>
  <c r="BW1842"/>
  <c r="BX1842" s="1"/>
  <c r="BV1842"/>
  <c r="BU1842"/>
  <c r="BT1842"/>
  <c r="BS1842"/>
  <c r="BR1842"/>
  <c r="BQ1842"/>
  <c r="BP1842"/>
  <c r="BO1842"/>
  <c r="BN1842"/>
  <c r="BM1842"/>
  <c r="BL1842"/>
  <c r="BJ1842"/>
  <c r="BK1842" s="1"/>
  <c r="J1842"/>
  <c r="I1842"/>
  <c r="H1842"/>
  <c r="G1842"/>
  <c r="F1842"/>
  <c r="A1842"/>
  <c r="DN1841"/>
  <c r="DM1841"/>
  <c r="DL1841"/>
  <c r="DJ1841"/>
  <c r="DK1841" s="1"/>
  <c r="DI1841"/>
  <c r="DH1841"/>
  <c r="DG1841"/>
  <c r="DE1841"/>
  <c r="DF1841" s="1"/>
  <c r="DD1841"/>
  <c r="DC1841"/>
  <c r="DB1841"/>
  <c r="DA1841"/>
  <c r="CZ1841"/>
  <c r="CY1841"/>
  <c r="CX1841"/>
  <c r="CV1841"/>
  <c r="CW1841" s="1"/>
  <c r="CU1841"/>
  <c r="CT1841"/>
  <c r="CS1841"/>
  <c r="CR1841"/>
  <c r="CQ1841"/>
  <c r="CP1841"/>
  <c r="CO1841"/>
  <c r="CN1841"/>
  <c r="CL1841"/>
  <c r="CM1841" s="1"/>
  <c r="CG1841"/>
  <c r="CF1841"/>
  <c r="CE1841"/>
  <c r="CD1841"/>
  <c r="CC1841"/>
  <c r="CB1841"/>
  <c r="CA1841"/>
  <c r="BZ1841"/>
  <c r="BY1841"/>
  <c r="BW1841"/>
  <c r="BX1841" s="1"/>
  <c r="BV1841"/>
  <c r="BU1841"/>
  <c r="BT1841"/>
  <c r="BS1841"/>
  <c r="BR1841"/>
  <c r="BQ1841"/>
  <c r="BP1841"/>
  <c r="BO1841"/>
  <c r="BN1841"/>
  <c r="BM1841"/>
  <c r="BL1841"/>
  <c r="BJ1841"/>
  <c r="BK1841" s="1"/>
  <c r="J1841"/>
  <c r="I1841"/>
  <c r="H1841"/>
  <c r="G1841"/>
  <c r="F1841"/>
  <c r="A1841"/>
  <c r="DN1840"/>
  <c r="DM1840"/>
  <c r="DL1840"/>
  <c r="DJ1840"/>
  <c r="DK1840" s="1"/>
  <c r="DI1840"/>
  <c r="DH1840"/>
  <c r="DG1840"/>
  <c r="DE1840"/>
  <c r="DF1840" s="1"/>
  <c r="DD1840"/>
  <c r="DC1840"/>
  <c r="DB1840"/>
  <c r="DA1840"/>
  <c r="CZ1840"/>
  <c r="CY1840"/>
  <c r="CX1840"/>
  <c r="CV1840"/>
  <c r="CW1840" s="1"/>
  <c r="CU1840"/>
  <c r="CT1840"/>
  <c r="CS1840"/>
  <c r="CR1840"/>
  <c r="CQ1840"/>
  <c r="CP1840"/>
  <c r="CO1840"/>
  <c r="CN1840"/>
  <c r="CL1840"/>
  <c r="CM1840" s="1"/>
  <c r="CG1840"/>
  <c r="CF1840"/>
  <c r="CE1840"/>
  <c r="CD1840"/>
  <c r="CC1840"/>
  <c r="CB1840"/>
  <c r="CA1840"/>
  <c r="BZ1840"/>
  <c r="BY1840"/>
  <c r="BW1840"/>
  <c r="BX1840" s="1"/>
  <c r="BV1840"/>
  <c r="BU1840"/>
  <c r="BT1840"/>
  <c r="BS1840"/>
  <c r="BR1840"/>
  <c r="BQ1840"/>
  <c r="BP1840"/>
  <c r="BO1840"/>
  <c r="BN1840"/>
  <c r="BM1840"/>
  <c r="BL1840"/>
  <c r="BJ1840"/>
  <c r="BK1840" s="1"/>
  <c r="J1840"/>
  <c r="I1840"/>
  <c r="H1840"/>
  <c r="G1840"/>
  <c r="F1840"/>
  <c r="A1840"/>
  <c r="DN1839"/>
  <c r="DM1839"/>
  <c r="DL1839"/>
  <c r="DJ1839"/>
  <c r="DK1839" s="1"/>
  <c r="DI1839"/>
  <c r="DH1839"/>
  <c r="DG1839"/>
  <c r="DE1839"/>
  <c r="DF1839" s="1"/>
  <c r="DD1839"/>
  <c r="DC1839"/>
  <c r="DB1839"/>
  <c r="DA1839"/>
  <c r="CZ1839"/>
  <c r="CY1839"/>
  <c r="CX1839"/>
  <c r="CV1839"/>
  <c r="CW1839" s="1"/>
  <c r="CU1839"/>
  <c r="CT1839"/>
  <c r="CS1839"/>
  <c r="CR1839"/>
  <c r="CQ1839"/>
  <c r="CP1839"/>
  <c r="CO1839"/>
  <c r="CN1839"/>
  <c r="CL1839"/>
  <c r="CM1839" s="1"/>
  <c r="CG1839"/>
  <c r="CF1839"/>
  <c r="CE1839"/>
  <c r="CD1839"/>
  <c r="CC1839"/>
  <c r="CB1839"/>
  <c r="CA1839"/>
  <c r="BZ1839"/>
  <c r="BY1839"/>
  <c r="BW1839"/>
  <c r="BX1839" s="1"/>
  <c r="BV1839"/>
  <c r="BU1839"/>
  <c r="BT1839"/>
  <c r="BS1839"/>
  <c r="BR1839"/>
  <c r="BQ1839"/>
  <c r="BP1839"/>
  <c r="BO1839"/>
  <c r="BN1839"/>
  <c r="BM1839"/>
  <c r="BL1839"/>
  <c r="BJ1839"/>
  <c r="BK1839" s="1"/>
  <c r="J1839"/>
  <c r="I1839"/>
  <c r="H1839"/>
  <c r="G1839"/>
  <c r="F1839"/>
  <c r="A1839"/>
  <c r="DN1838"/>
  <c r="DM1838"/>
  <c r="DL1838"/>
  <c r="DJ1838"/>
  <c r="DK1838" s="1"/>
  <c r="DI1838"/>
  <c r="DH1838"/>
  <c r="DG1838"/>
  <c r="DE1838"/>
  <c r="DF1838" s="1"/>
  <c r="DD1838"/>
  <c r="DC1838"/>
  <c r="DB1838"/>
  <c r="DA1838"/>
  <c r="CZ1838"/>
  <c r="CY1838"/>
  <c r="CX1838"/>
  <c r="CV1838"/>
  <c r="CW1838" s="1"/>
  <c r="CU1838"/>
  <c r="CT1838"/>
  <c r="CS1838"/>
  <c r="CR1838"/>
  <c r="CQ1838"/>
  <c r="CP1838"/>
  <c r="CO1838"/>
  <c r="CN1838"/>
  <c r="CL1838"/>
  <c r="CM1838" s="1"/>
  <c r="CG1838"/>
  <c r="CF1838"/>
  <c r="CE1838"/>
  <c r="CD1838"/>
  <c r="CC1838"/>
  <c r="CB1838"/>
  <c r="CA1838"/>
  <c r="BZ1838"/>
  <c r="BY1838"/>
  <c r="BW1838"/>
  <c r="BX1838" s="1"/>
  <c r="BV1838"/>
  <c r="BU1838"/>
  <c r="BT1838"/>
  <c r="BS1838"/>
  <c r="BR1838"/>
  <c r="BQ1838"/>
  <c r="BP1838"/>
  <c r="BO1838"/>
  <c r="BN1838"/>
  <c r="BM1838"/>
  <c r="BL1838"/>
  <c r="BJ1838"/>
  <c r="BK1838" s="1"/>
  <c r="J1838"/>
  <c r="I1838"/>
  <c r="H1838"/>
  <c r="G1838"/>
  <c r="F1838"/>
  <c r="A1838"/>
  <c r="DN1837"/>
  <c r="DM1837"/>
  <c r="DL1837"/>
  <c r="DJ1837"/>
  <c r="DK1837" s="1"/>
  <c r="DI1837"/>
  <c r="DH1837"/>
  <c r="DG1837"/>
  <c r="DE1837"/>
  <c r="DF1837" s="1"/>
  <c r="DD1837"/>
  <c r="DC1837"/>
  <c r="DB1837"/>
  <c r="DA1837"/>
  <c r="CZ1837"/>
  <c r="CY1837"/>
  <c r="CX1837"/>
  <c r="CV1837"/>
  <c r="CW1837" s="1"/>
  <c r="CU1837"/>
  <c r="CT1837"/>
  <c r="CS1837"/>
  <c r="CR1837"/>
  <c r="CQ1837"/>
  <c r="CP1837"/>
  <c r="CO1837"/>
  <c r="CN1837"/>
  <c r="CL1837"/>
  <c r="CM1837" s="1"/>
  <c r="CG1837"/>
  <c r="CF1837"/>
  <c r="CE1837"/>
  <c r="CD1837"/>
  <c r="CC1837"/>
  <c r="CB1837"/>
  <c r="CA1837"/>
  <c r="BZ1837"/>
  <c r="BY1837"/>
  <c r="BW1837"/>
  <c r="BX1837" s="1"/>
  <c r="BV1837"/>
  <c r="BU1837"/>
  <c r="BT1837"/>
  <c r="BS1837"/>
  <c r="BR1837"/>
  <c r="BQ1837"/>
  <c r="BP1837"/>
  <c r="BO1837"/>
  <c r="BN1837"/>
  <c r="BM1837"/>
  <c r="BL1837"/>
  <c r="BJ1837"/>
  <c r="BK1837" s="1"/>
  <c r="J1837"/>
  <c r="I1837"/>
  <c r="H1837"/>
  <c r="G1837"/>
  <c r="F1837"/>
  <c r="A1837"/>
  <c r="DN1836"/>
  <c r="DM1836"/>
  <c r="DL1836"/>
  <c r="DJ1836"/>
  <c r="DK1836" s="1"/>
  <c r="DI1836"/>
  <c r="DH1836"/>
  <c r="DG1836"/>
  <c r="DE1836"/>
  <c r="DF1836" s="1"/>
  <c r="DD1836"/>
  <c r="DC1836"/>
  <c r="DB1836"/>
  <c r="DA1836"/>
  <c r="CZ1836"/>
  <c r="CY1836"/>
  <c r="CX1836"/>
  <c r="CV1836"/>
  <c r="CW1836" s="1"/>
  <c r="CU1836"/>
  <c r="CT1836"/>
  <c r="CS1836"/>
  <c r="CR1836"/>
  <c r="CQ1836"/>
  <c r="CP1836"/>
  <c r="CO1836"/>
  <c r="CN1836"/>
  <c r="CL1836"/>
  <c r="CM1836" s="1"/>
  <c r="CG1836"/>
  <c r="CF1836"/>
  <c r="CE1836"/>
  <c r="CD1836"/>
  <c r="CC1836"/>
  <c r="CB1836"/>
  <c r="CA1836"/>
  <c r="BZ1836"/>
  <c r="BY1836"/>
  <c r="BW1836"/>
  <c r="BX1836" s="1"/>
  <c r="BV1836"/>
  <c r="BU1836"/>
  <c r="BT1836"/>
  <c r="BS1836"/>
  <c r="BR1836"/>
  <c r="BQ1836"/>
  <c r="BP1836"/>
  <c r="BO1836"/>
  <c r="BN1836"/>
  <c r="BM1836"/>
  <c r="BL1836"/>
  <c r="BJ1836"/>
  <c r="BK1836" s="1"/>
  <c r="J1836"/>
  <c r="I1836"/>
  <c r="H1836"/>
  <c r="G1836"/>
  <c r="F1836"/>
  <c r="A1836"/>
  <c r="DN1835"/>
  <c r="DM1835"/>
  <c r="DL1835"/>
  <c r="DJ1835"/>
  <c r="DK1835" s="1"/>
  <c r="DI1835"/>
  <c r="DH1835"/>
  <c r="DG1835"/>
  <c r="DE1835"/>
  <c r="DF1835" s="1"/>
  <c r="DD1835"/>
  <c r="DC1835"/>
  <c r="DB1835"/>
  <c r="DA1835"/>
  <c r="CZ1835"/>
  <c r="CY1835"/>
  <c r="CX1835"/>
  <c r="CV1835"/>
  <c r="CW1835" s="1"/>
  <c r="CU1835"/>
  <c r="CT1835"/>
  <c r="CS1835"/>
  <c r="CR1835"/>
  <c r="CQ1835"/>
  <c r="CP1835"/>
  <c r="CO1835"/>
  <c r="CN1835"/>
  <c r="CL1835"/>
  <c r="CM1835" s="1"/>
  <c r="CG1835"/>
  <c r="CF1835"/>
  <c r="CE1835"/>
  <c r="CD1835"/>
  <c r="CC1835"/>
  <c r="CB1835"/>
  <c r="CA1835"/>
  <c r="BZ1835"/>
  <c r="BY1835"/>
  <c r="BW1835"/>
  <c r="BX1835" s="1"/>
  <c r="BV1835"/>
  <c r="BU1835"/>
  <c r="BT1835"/>
  <c r="BS1835"/>
  <c r="BR1835"/>
  <c r="BQ1835"/>
  <c r="BP1835"/>
  <c r="BO1835"/>
  <c r="BN1835"/>
  <c r="BM1835"/>
  <c r="BL1835"/>
  <c r="BJ1835"/>
  <c r="BK1835" s="1"/>
  <c r="J1835"/>
  <c r="I1835"/>
  <c r="H1835"/>
  <c r="G1835"/>
  <c r="F1835"/>
  <c r="A1835"/>
  <c r="DN1834"/>
  <c r="DM1834"/>
  <c r="DL1834"/>
  <c r="DJ1834"/>
  <c r="DK1834" s="1"/>
  <c r="DI1834"/>
  <c r="DH1834"/>
  <c r="DG1834"/>
  <c r="DE1834"/>
  <c r="DF1834" s="1"/>
  <c r="DD1834"/>
  <c r="DC1834"/>
  <c r="DB1834"/>
  <c r="DA1834"/>
  <c r="CZ1834"/>
  <c r="CY1834"/>
  <c r="CX1834"/>
  <c r="CV1834"/>
  <c r="CW1834" s="1"/>
  <c r="CU1834"/>
  <c r="CT1834"/>
  <c r="CS1834"/>
  <c r="CR1834"/>
  <c r="CQ1834"/>
  <c r="CP1834"/>
  <c r="CO1834"/>
  <c r="CN1834"/>
  <c r="CL1834"/>
  <c r="CM1834" s="1"/>
  <c r="CG1834"/>
  <c r="CF1834"/>
  <c r="CE1834"/>
  <c r="CD1834"/>
  <c r="CC1834"/>
  <c r="CB1834"/>
  <c r="CA1834"/>
  <c r="BZ1834"/>
  <c r="BY1834"/>
  <c r="BW1834"/>
  <c r="BX1834" s="1"/>
  <c r="BV1834"/>
  <c r="BU1834"/>
  <c r="BT1834"/>
  <c r="BS1834"/>
  <c r="BR1834"/>
  <c r="BQ1834"/>
  <c r="BP1834"/>
  <c r="BO1834"/>
  <c r="BN1834"/>
  <c r="BM1834"/>
  <c r="BL1834"/>
  <c r="BJ1834"/>
  <c r="BK1834" s="1"/>
  <c r="J1834"/>
  <c r="I1834"/>
  <c r="H1834"/>
  <c r="G1834"/>
  <c r="F1834"/>
  <c r="A1834"/>
  <c r="DN1833"/>
  <c r="DM1833"/>
  <c r="DL1833"/>
  <c r="DJ1833"/>
  <c r="DK1833" s="1"/>
  <c r="DI1833"/>
  <c r="DH1833"/>
  <c r="DG1833"/>
  <c r="DE1833"/>
  <c r="DF1833" s="1"/>
  <c r="DD1833"/>
  <c r="DC1833"/>
  <c r="DB1833"/>
  <c r="DA1833"/>
  <c r="CZ1833"/>
  <c r="CY1833"/>
  <c r="CX1833"/>
  <c r="CV1833"/>
  <c r="CW1833" s="1"/>
  <c r="CU1833"/>
  <c r="CT1833"/>
  <c r="CS1833"/>
  <c r="CR1833"/>
  <c r="CQ1833"/>
  <c r="CP1833"/>
  <c r="CO1833"/>
  <c r="CN1833"/>
  <c r="CL1833"/>
  <c r="CM1833" s="1"/>
  <c r="CG1833"/>
  <c r="CF1833"/>
  <c r="CE1833"/>
  <c r="CD1833"/>
  <c r="CC1833"/>
  <c r="CB1833"/>
  <c r="CA1833"/>
  <c r="BZ1833"/>
  <c r="BY1833"/>
  <c r="BW1833"/>
  <c r="BX1833" s="1"/>
  <c r="BV1833"/>
  <c r="BU1833"/>
  <c r="BT1833"/>
  <c r="BS1833"/>
  <c r="BR1833"/>
  <c r="BQ1833"/>
  <c r="BP1833"/>
  <c r="BO1833"/>
  <c r="BN1833"/>
  <c r="BM1833"/>
  <c r="BL1833"/>
  <c r="BJ1833"/>
  <c r="BK1833" s="1"/>
  <c r="J1833"/>
  <c r="I1833"/>
  <c r="H1833"/>
  <c r="G1833"/>
  <c r="F1833"/>
  <c r="A1833"/>
  <c r="DN1832"/>
  <c r="DM1832"/>
  <c r="DL1832"/>
  <c r="DJ1832"/>
  <c r="DK1832" s="1"/>
  <c r="DI1832"/>
  <c r="DH1832"/>
  <c r="DG1832"/>
  <c r="DE1832"/>
  <c r="DF1832" s="1"/>
  <c r="DD1832"/>
  <c r="DC1832"/>
  <c r="DB1832"/>
  <c r="DA1832"/>
  <c r="CZ1832"/>
  <c r="CY1832"/>
  <c r="CX1832"/>
  <c r="CV1832"/>
  <c r="CW1832" s="1"/>
  <c r="CU1832"/>
  <c r="CT1832"/>
  <c r="CS1832"/>
  <c r="CR1832"/>
  <c r="CQ1832"/>
  <c r="CP1832"/>
  <c r="CO1832"/>
  <c r="CN1832"/>
  <c r="CL1832"/>
  <c r="CM1832" s="1"/>
  <c r="CG1832"/>
  <c r="CF1832"/>
  <c r="CE1832"/>
  <c r="CD1832"/>
  <c r="CC1832"/>
  <c r="CB1832"/>
  <c r="CA1832"/>
  <c r="BZ1832"/>
  <c r="BY1832"/>
  <c r="BW1832"/>
  <c r="BX1832" s="1"/>
  <c r="BV1832"/>
  <c r="BU1832"/>
  <c r="BT1832"/>
  <c r="BS1832"/>
  <c r="BR1832"/>
  <c r="BQ1832"/>
  <c r="BP1832"/>
  <c r="BO1832"/>
  <c r="BN1832"/>
  <c r="BM1832"/>
  <c r="BL1832"/>
  <c r="BJ1832"/>
  <c r="BK1832" s="1"/>
  <c r="J1832"/>
  <c r="I1832"/>
  <c r="H1832"/>
  <c r="G1832"/>
  <c r="F1832"/>
  <c r="A1832"/>
  <c r="DN1831"/>
  <c r="DM1831"/>
  <c r="DL1831"/>
  <c r="DJ1831"/>
  <c r="DK1831" s="1"/>
  <c r="DI1831"/>
  <c r="DH1831"/>
  <c r="DG1831"/>
  <c r="DE1831"/>
  <c r="DF1831" s="1"/>
  <c r="DD1831"/>
  <c r="DC1831"/>
  <c r="DB1831"/>
  <c r="DA1831"/>
  <c r="CZ1831"/>
  <c r="CY1831"/>
  <c r="CX1831"/>
  <c r="CV1831"/>
  <c r="CW1831" s="1"/>
  <c r="CU1831"/>
  <c r="CT1831"/>
  <c r="CS1831"/>
  <c r="CR1831"/>
  <c r="CQ1831"/>
  <c r="CP1831"/>
  <c r="CO1831"/>
  <c r="CN1831"/>
  <c r="CL1831"/>
  <c r="CM1831" s="1"/>
  <c r="CG1831"/>
  <c r="CF1831"/>
  <c r="CE1831"/>
  <c r="CD1831"/>
  <c r="CC1831"/>
  <c r="CB1831"/>
  <c r="CA1831"/>
  <c r="BZ1831"/>
  <c r="BY1831"/>
  <c r="BW1831"/>
  <c r="BX1831" s="1"/>
  <c r="BV1831"/>
  <c r="BU1831"/>
  <c r="BT1831"/>
  <c r="BS1831"/>
  <c r="BR1831"/>
  <c r="BQ1831"/>
  <c r="BP1831"/>
  <c r="BO1831"/>
  <c r="BN1831"/>
  <c r="BM1831"/>
  <c r="BL1831"/>
  <c r="BJ1831"/>
  <c r="BK1831" s="1"/>
  <c r="J1831"/>
  <c r="I1831"/>
  <c r="H1831"/>
  <c r="G1831"/>
  <c r="F1831"/>
  <c r="A1831"/>
  <c r="DN1830"/>
  <c r="DM1830"/>
  <c r="DL1830"/>
  <c r="DJ1830"/>
  <c r="DK1830" s="1"/>
  <c r="DI1830"/>
  <c r="DH1830"/>
  <c r="DG1830"/>
  <c r="DE1830"/>
  <c r="DF1830" s="1"/>
  <c r="DD1830"/>
  <c r="DC1830"/>
  <c r="DB1830"/>
  <c r="DA1830"/>
  <c r="CZ1830"/>
  <c r="CY1830"/>
  <c r="CX1830"/>
  <c r="CV1830"/>
  <c r="CW1830" s="1"/>
  <c r="CU1830"/>
  <c r="CT1830"/>
  <c r="CS1830"/>
  <c r="CR1830"/>
  <c r="CQ1830"/>
  <c r="CP1830"/>
  <c r="CO1830"/>
  <c r="CN1830"/>
  <c r="CL1830"/>
  <c r="CM1830" s="1"/>
  <c r="CG1830"/>
  <c r="CF1830"/>
  <c r="CE1830"/>
  <c r="CD1830"/>
  <c r="CC1830"/>
  <c r="CB1830"/>
  <c r="CA1830"/>
  <c r="BZ1830"/>
  <c r="BY1830"/>
  <c r="BW1830"/>
  <c r="BX1830" s="1"/>
  <c r="BV1830"/>
  <c r="BU1830"/>
  <c r="BT1830"/>
  <c r="BS1830"/>
  <c r="BR1830"/>
  <c r="BQ1830"/>
  <c r="BP1830"/>
  <c r="BO1830"/>
  <c r="BN1830"/>
  <c r="BM1830"/>
  <c r="BL1830"/>
  <c r="BJ1830"/>
  <c r="BK1830" s="1"/>
  <c r="J1830"/>
  <c r="I1830"/>
  <c r="H1830"/>
  <c r="G1830"/>
  <c r="F1830"/>
  <c r="A1830"/>
  <c r="DN1829"/>
  <c r="DM1829"/>
  <c r="DL1829"/>
  <c r="DJ1829"/>
  <c r="DK1829" s="1"/>
  <c r="DI1829"/>
  <c r="DH1829"/>
  <c r="DG1829"/>
  <c r="DE1829"/>
  <c r="DF1829" s="1"/>
  <c r="DD1829"/>
  <c r="DC1829"/>
  <c r="DB1829"/>
  <c r="DA1829"/>
  <c r="CZ1829"/>
  <c r="CY1829"/>
  <c r="CX1829"/>
  <c r="CV1829"/>
  <c r="CW1829" s="1"/>
  <c r="CU1829"/>
  <c r="CT1829"/>
  <c r="CS1829"/>
  <c r="CR1829"/>
  <c r="CQ1829"/>
  <c r="CP1829"/>
  <c r="CO1829"/>
  <c r="CN1829"/>
  <c r="CL1829"/>
  <c r="CM1829" s="1"/>
  <c r="CG1829"/>
  <c r="CF1829"/>
  <c r="CE1829"/>
  <c r="CD1829"/>
  <c r="CC1829"/>
  <c r="CB1829"/>
  <c r="CA1829"/>
  <c r="BZ1829"/>
  <c r="BY1829"/>
  <c r="BW1829"/>
  <c r="BX1829" s="1"/>
  <c r="BV1829"/>
  <c r="BU1829"/>
  <c r="BT1829"/>
  <c r="BS1829"/>
  <c r="BR1829"/>
  <c r="BQ1829"/>
  <c r="BP1829"/>
  <c r="BO1829"/>
  <c r="BN1829"/>
  <c r="BM1829"/>
  <c r="BL1829"/>
  <c r="BJ1829"/>
  <c r="BK1829" s="1"/>
  <c r="J1829"/>
  <c r="I1829"/>
  <c r="H1829"/>
  <c r="G1829"/>
  <c r="F1829"/>
  <c r="A1829"/>
  <c r="DN1828"/>
  <c r="DM1828"/>
  <c r="DL1828"/>
  <c r="DJ1828"/>
  <c r="DK1828" s="1"/>
  <c r="DI1828"/>
  <c r="DH1828"/>
  <c r="DG1828"/>
  <c r="DE1828"/>
  <c r="DF1828" s="1"/>
  <c r="DD1828"/>
  <c r="DC1828"/>
  <c r="DB1828"/>
  <c r="DA1828"/>
  <c r="CZ1828"/>
  <c r="CY1828"/>
  <c r="CX1828"/>
  <c r="CV1828"/>
  <c r="CW1828" s="1"/>
  <c r="CU1828"/>
  <c r="CT1828"/>
  <c r="CS1828"/>
  <c r="CR1828"/>
  <c r="CQ1828"/>
  <c r="CP1828"/>
  <c r="CO1828"/>
  <c r="CN1828"/>
  <c r="CL1828"/>
  <c r="CM1828" s="1"/>
  <c r="CG1828"/>
  <c r="CF1828"/>
  <c r="CE1828"/>
  <c r="CD1828"/>
  <c r="CC1828"/>
  <c r="CB1828"/>
  <c r="CA1828"/>
  <c r="BZ1828"/>
  <c r="BY1828"/>
  <c r="BW1828"/>
  <c r="BX1828" s="1"/>
  <c r="BV1828"/>
  <c r="BU1828"/>
  <c r="BT1828"/>
  <c r="BS1828"/>
  <c r="BR1828"/>
  <c r="BQ1828"/>
  <c r="BP1828"/>
  <c r="BO1828"/>
  <c r="BN1828"/>
  <c r="BM1828"/>
  <c r="BL1828"/>
  <c r="BJ1828"/>
  <c r="BK1828" s="1"/>
  <c r="J1828"/>
  <c r="I1828"/>
  <c r="H1828"/>
  <c r="G1828"/>
  <c r="F1828"/>
  <c r="A1828"/>
  <c r="DN1827"/>
  <c r="DM1827"/>
  <c r="DL1827"/>
  <c r="DJ1827"/>
  <c r="DK1827" s="1"/>
  <c r="DI1827"/>
  <c r="DH1827"/>
  <c r="DG1827"/>
  <c r="DE1827"/>
  <c r="DF1827" s="1"/>
  <c r="DD1827"/>
  <c r="DC1827"/>
  <c r="DB1827"/>
  <c r="DA1827"/>
  <c r="CZ1827"/>
  <c r="CY1827"/>
  <c r="CX1827"/>
  <c r="CV1827"/>
  <c r="CW1827" s="1"/>
  <c r="CU1827"/>
  <c r="CT1827"/>
  <c r="CS1827"/>
  <c r="CR1827"/>
  <c r="CQ1827"/>
  <c r="CP1827"/>
  <c r="CO1827"/>
  <c r="CN1827"/>
  <c r="CL1827"/>
  <c r="CM1827" s="1"/>
  <c r="CG1827"/>
  <c r="CF1827"/>
  <c r="CE1827"/>
  <c r="CD1827"/>
  <c r="CC1827"/>
  <c r="CB1827"/>
  <c r="CA1827"/>
  <c r="BZ1827"/>
  <c r="BY1827"/>
  <c r="BW1827"/>
  <c r="BX1827" s="1"/>
  <c r="BV1827"/>
  <c r="BU1827"/>
  <c r="BT1827"/>
  <c r="BS1827"/>
  <c r="BR1827"/>
  <c r="BQ1827"/>
  <c r="BP1827"/>
  <c r="BO1827"/>
  <c r="BN1827"/>
  <c r="BM1827"/>
  <c r="BL1827"/>
  <c r="BJ1827"/>
  <c r="BK1827" s="1"/>
  <c r="J1827"/>
  <c r="I1827"/>
  <c r="H1827"/>
  <c r="G1827"/>
  <c r="F1827"/>
  <c r="A1827"/>
  <c r="DN1826"/>
  <c r="DM1826"/>
  <c r="DL1826"/>
  <c r="DJ1826"/>
  <c r="DK1826" s="1"/>
  <c r="DI1826"/>
  <c r="DH1826"/>
  <c r="DG1826"/>
  <c r="DE1826"/>
  <c r="DF1826" s="1"/>
  <c r="DD1826"/>
  <c r="DC1826"/>
  <c r="DB1826"/>
  <c r="DA1826"/>
  <c r="CZ1826"/>
  <c r="CY1826"/>
  <c r="CX1826"/>
  <c r="CV1826"/>
  <c r="CW1826" s="1"/>
  <c r="CU1826"/>
  <c r="CT1826"/>
  <c r="CS1826"/>
  <c r="CR1826"/>
  <c r="CQ1826"/>
  <c r="CP1826"/>
  <c r="CO1826"/>
  <c r="CN1826"/>
  <c r="CL1826"/>
  <c r="CM1826" s="1"/>
  <c r="CG1826"/>
  <c r="CF1826"/>
  <c r="CE1826"/>
  <c r="CD1826"/>
  <c r="CC1826"/>
  <c r="CB1826"/>
  <c r="CA1826"/>
  <c r="BZ1826"/>
  <c r="BY1826"/>
  <c r="BW1826"/>
  <c r="BX1826" s="1"/>
  <c r="BV1826"/>
  <c r="BU1826"/>
  <c r="BT1826"/>
  <c r="BS1826"/>
  <c r="BR1826"/>
  <c r="BQ1826"/>
  <c r="BP1826"/>
  <c r="BO1826"/>
  <c r="BN1826"/>
  <c r="BM1826"/>
  <c r="BL1826"/>
  <c r="BJ1826"/>
  <c r="BK1826" s="1"/>
  <c r="J1826"/>
  <c r="I1826"/>
  <c r="H1826"/>
  <c r="G1826"/>
  <c r="F1826"/>
  <c r="A1826"/>
  <c r="DN1825"/>
  <c r="DM1825"/>
  <c r="DL1825"/>
  <c r="DJ1825"/>
  <c r="DK1825" s="1"/>
  <c r="DI1825"/>
  <c r="DH1825"/>
  <c r="DG1825"/>
  <c r="DE1825"/>
  <c r="DF1825" s="1"/>
  <c r="DD1825"/>
  <c r="DC1825"/>
  <c r="DB1825"/>
  <c r="DA1825"/>
  <c r="CZ1825"/>
  <c r="CY1825"/>
  <c r="CX1825"/>
  <c r="CV1825"/>
  <c r="CW1825" s="1"/>
  <c r="CU1825"/>
  <c r="CT1825"/>
  <c r="CS1825"/>
  <c r="CR1825"/>
  <c r="CQ1825"/>
  <c r="CP1825"/>
  <c r="CO1825"/>
  <c r="CN1825"/>
  <c r="CL1825"/>
  <c r="CM1825" s="1"/>
  <c r="CG1825"/>
  <c r="CF1825"/>
  <c r="CE1825"/>
  <c r="CD1825"/>
  <c r="CC1825"/>
  <c r="CB1825"/>
  <c r="CA1825"/>
  <c r="BZ1825"/>
  <c r="BY1825"/>
  <c r="BW1825"/>
  <c r="BX1825" s="1"/>
  <c r="BV1825"/>
  <c r="BU1825"/>
  <c r="BT1825"/>
  <c r="BS1825"/>
  <c r="BR1825"/>
  <c r="BQ1825"/>
  <c r="BP1825"/>
  <c r="BO1825"/>
  <c r="BN1825"/>
  <c r="BM1825"/>
  <c r="BL1825"/>
  <c r="BJ1825"/>
  <c r="BK1825" s="1"/>
  <c r="J1825"/>
  <c r="I1825"/>
  <c r="H1825"/>
  <c r="G1825"/>
  <c r="F1825"/>
  <c r="A1825"/>
  <c r="DN1824"/>
  <c r="DM1824"/>
  <c r="DL1824"/>
  <c r="DJ1824"/>
  <c r="DK1824" s="1"/>
  <c r="DI1824"/>
  <c r="DH1824"/>
  <c r="DG1824"/>
  <c r="DE1824"/>
  <c r="DF1824" s="1"/>
  <c r="DD1824"/>
  <c r="DC1824"/>
  <c r="DB1824"/>
  <c r="DA1824"/>
  <c r="CZ1824"/>
  <c r="CY1824"/>
  <c r="CX1824"/>
  <c r="CV1824"/>
  <c r="CW1824" s="1"/>
  <c r="CU1824"/>
  <c r="CT1824"/>
  <c r="CS1824"/>
  <c r="CR1824"/>
  <c r="CQ1824"/>
  <c r="CP1824"/>
  <c r="CO1824"/>
  <c r="CN1824"/>
  <c r="CL1824"/>
  <c r="CM1824" s="1"/>
  <c r="CG1824"/>
  <c r="CF1824"/>
  <c r="CE1824"/>
  <c r="CD1824"/>
  <c r="CC1824"/>
  <c r="CB1824"/>
  <c r="CA1824"/>
  <c r="BZ1824"/>
  <c r="BY1824"/>
  <c r="BW1824"/>
  <c r="BX1824" s="1"/>
  <c r="BV1824"/>
  <c r="BU1824"/>
  <c r="BT1824"/>
  <c r="BS1824"/>
  <c r="BR1824"/>
  <c r="BQ1824"/>
  <c r="BP1824"/>
  <c r="BO1824"/>
  <c r="BN1824"/>
  <c r="BM1824"/>
  <c r="BL1824"/>
  <c r="BJ1824"/>
  <c r="BK1824" s="1"/>
  <c r="J1824"/>
  <c r="I1824"/>
  <c r="H1824"/>
  <c r="G1824"/>
  <c r="F1824"/>
  <c r="A1824"/>
  <c r="DN1823"/>
  <c r="DM1823"/>
  <c r="DL1823"/>
  <c r="DJ1823"/>
  <c r="DK1823" s="1"/>
  <c r="DI1823"/>
  <c r="DH1823"/>
  <c r="DG1823"/>
  <c r="DE1823"/>
  <c r="DF1823" s="1"/>
  <c r="DD1823"/>
  <c r="DC1823"/>
  <c r="DB1823"/>
  <c r="DA1823"/>
  <c r="CZ1823"/>
  <c r="CY1823"/>
  <c r="CX1823"/>
  <c r="CV1823"/>
  <c r="CW1823" s="1"/>
  <c r="CU1823"/>
  <c r="CT1823"/>
  <c r="CS1823"/>
  <c r="CR1823"/>
  <c r="CQ1823"/>
  <c r="CP1823"/>
  <c r="CO1823"/>
  <c r="CN1823"/>
  <c r="CL1823"/>
  <c r="CM1823" s="1"/>
  <c r="CG1823"/>
  <c r="CF1823"/>
  <c r="CE1823"/>
  <c r="CD1823"/>
  <c r="CC1823"/>
  <c r="CB1823"/>
  <c r="CA1823"/>
  <c r="BZ1823"/>
  <c r="BY1823"/>
  <c r="BW1823"/>
  <c r="BX1823" s="1"/>
  <c r="BV1823"/>
  <c r="BU1823"/>
  <c r="BT1823"/>
  <c r="BS1823"/>
  <c r="BR1823"/>
  <c r="BQ1823"/>
  <c r="BP1823"/>
  <c r="BO1823"/>
  <c r="BN1823"/>
  <c r="BM1823"/>
  <c r="BL1823"/>
  <c r="BJ1823"/>
  <c r="BK1823" s="1"/>
  <c r="J1823"/>
  <c r="I1823"/>
  <c r="H1823"/>
  <c r="G1823"/>
  <c r="F1823"/>
  <c r="A1823"/>
  <c r="DN1822"/>
  <c r="DM1822"/>
  <c r="DL1822"/>
  <c r="DJ1822"/>
  <c r="DK1822" s="1"/>
  <c r="DI1822"/>
  <c r="DH1822"/>
  <c r="DG1822"/>
  <c r="DE1822"/>
  <c r="DF1822" s="1"/>
  <c r="DD1822"/>
  <c r="DC1822"/>
  <c r="DB1822"/>
  <c r="DA1822"/>
  <c r="CZ1822"/>
  <c r="CY1822"/>
  <c r="CX1822"/>
  <c r="CV1822"/>
  <c r="CW1822" s="1"/>
  <c r="CU1822"/>
  <c r="CT1822"/>
  <c r="CS1822"/>
  <c r="CR1822"/>
  <c r="CQ1822"/>
  <c r="CP1822"/>
  <c r="CO1822"/>
  <c r="CN1822"/>
  <c r="CL1822"/>
  <c r="CM1822" s="1"/>
  <c r="CG1822"/>
  <c r="CF1822"/>
  <c r="CE1822"/>
  <c r="CD1822"/>
  <c r="CC1822"/>
  <c r="CB1822"/>
  <c r="CA1822"/>
  <c r="BZ1822"/>
  <c r="BY1822"/>
  <c r="BW1822"/>
  <c r="BX1822" s="1"/>
  <c r="BV1822"/>
  <c r="BU1822"/>
  <c r="BT1822"/>
  <c r="BS1822"/>
  <c r="BR1822"/>
  <c r="BQ1822"/>
  <c r="BP1822"/>
  <c r="BO1822"/>
  <c r="BN1822"/>
  <c r="BM1822"/>
  <c r="BL1822"/>
  <c r="BJ1822"/>
  <c r="BK1822" s="1"/>
  <c r="J1822"/>
  <c r="I1822"/>
  <c r="H1822"/>
  <c r="G1822"/>
  <c r="F1822"/>
  <c r="A1822"/>
  <c r="DN1821"/>
  <c r="DM1821"/>
  <c r="DL1821"/>
  <c r="DJ1821"/>
  <c r="DK1821" s="1"/>
  <c r="DI1821"/>
  <c r="DH1821"/>
  <c r="DG1821"/>
  <c r="DE1821"/>
  <c r="DF1821" s="1"/>
  <c r="DD1821"/>
  <c r="DC1821"/>
  <c r="DB1821"/>
  <c r="DA1821"/>
  <c r="CZ1821"/>
  <c r="CY1821"/>
  <c r="CX1821"/>
  <c r="CV1821"/>
  <c r="CW1821" s="1"/>
  <c r="CU1821"/>
  <c r="CT1821"/>
  <c r="CS1821"/>
  <c r="CR1821"/>
  <c r="CQ1821"/>
  <c r="CP1821"/>
  <c r="CO1821"/>
  <c r="CN1821"/>
  <c r="CL1821"/>
  <c r="CM1821" s="1"/>
  <c r="CG1821"/>
  <c r="CF1821"/>
  <c r="CE1821"/>
  <c r="CD1821"/>
  <c r="CC1821"/>
  <c r="CB1821"/>
  <c r="CA1821"/>
  <c r="BZ1821"/>
  <c r="BY1821"/>
  <c r="BW1821"/>
  <c r="BX1821" s="1"/>
  <c r="BV1821"/>
  <c r="BU1821"/>
  <c r="BT1821"/>
  <c r="BS1821"/>
  <c r="BR1821"/>
  <c r="BQ1821"/>
  <c r="BP1821"/>
  <c r="BO1821"/>
  <c r="BN1821"/>
  <c r="BM1821"/>
  <c r="BL1821"/>
  <c r="BJ1821"/>
  <c r="BK1821" s="1"/>
  <c r="J1821"/>
  <c r="I1821"/>
  <c r="H1821"/>
  <c r="G1821"/>
  <c r="F1821"/>
  <c r="A1821"/>
  <c r="DN1820"/>
  <c r="DM1820"/>
  <c r="DL1820"/>
  <c r="DJ1820"/>
  <c r="DK1820" s="1"/>
  <c r="DI1820"/>
  <c r="DH1820"/>
  <c r="DG1820"/>
  <c r="DE1820"/>
  <c r="DF1820" s="1"/>
  <c r="DD1820"/>
  <c r="DC1820"/>
  <c r="DB1820"/>
  <c r="DA1820"/>
  <c r="CZ1820"/>
  <c r="CY1820"/>
  <c r="CX1820"/>
  <c r="CV1820"/>
  <c r="CW1820" s="1"/>
  <c r="CU1820"/>
  <c r="CT1820"/>
  <c r="CS1820"/>
  <c r="CR1820"/>
  <c r="CQ1820"/>
  <c r="CP1820"/>
  <c r="CO1820"/>
  <c r="CN1820"/>
  <c r="CL1820"/>
  <c r="CM1820" s="1"/>
  <c r="CG1820"/>
  <c r="CF1820"/>
  <c r="CE1820"/>
  <c r="CD1820"/>
  <c r="CC1820"/>
  <c r="CB1820"/>
  <c r="CA1820"/>
  <c r="BZ1820"/>
  <c r="BY1820"/>
  <c r="BW1820"/>
  <c r="BX1820" s="1"/>
  <c r="BV1820"/>
  <c r="BU1820"/>
  <c r="BT1820"/>
  <c r="BS1820"/>
  <c r="BR1820"/>
  <c r="BQ1820"/>
  <c r="BP1820"/>
  <c r="BO1820"/>
  <c r="BN1820"/>
  <c r="BM1820"/>
  <c r="BL1820"/>
  <c r="BJ1820"/>
  <c r="BK1820" s="1"/>
  <c r="J1820"/>
  <c r="I1820"/>
  <c r="H1820"/>
  <c r="G1820"/>
  <c r="F1820"/>
  <c r="A1820"/>
  <c r="DN1819"/>
  <c r="DM1819"/>
  <c r="DL1819"/>
  <c r="DJ1819"/>
  <c r="DK1819" s="1"/>
  <c r="DI1819"/>
  <c r="DH1819"/>
  <c r="DG1819"/>
  <c r="DE1819"/>
  <c r="DF1819" s="1"/>
  <c r="DD1819"/>
  <c r="DC1819"/>
  <c r="DB1819"/>
  <c r="DA1819"/>
  <c r="CZ1819"/>
  <c r="CY1819"/>
  <c r="CX1819"/>
  <c r="CV1819"/>
  <c r="CW1819" s="1"/>
  <c r="CU1819"/>
  <c r="CT1819"/>
  <c r="CS1819"/>
  <c r="CR1819"/>
  <c r="CQ1819"/>
  <c r="CP1819"/>
  <c r="CO1819"/>
  <c r="CN1819"/>
  <c r="CL1819"/>
  <c r="CM1819" s="1"/>
  <c r="CG1819"/>
  <c r="CF1819"/>
  <c r="CE1819"/>
  <c r="CD1819"/>
  <c r="CC1819"/>
  <c r="CB1819"/>
  <c r="CA1819"/>
  <c r="BZ1819"/>
  <c r="BY1819"/>
  <c r="BW1819"/>
  <c r="BX1819" s="1"/>
  <c r="BV1819"/>
  <c r="BU1819"/>
  <c r="BT1819"/>
  <c r="BS1819"/>
  <c r="BR1819"/>
  <c r="BQ1819"/>
  <c r="BP1819"/>
  <c r="BO1819"/>
  <c r="BN1819"/>
  <c r="BM1819"/>
  <c r="BL1819"/>
  <c r="BJ1819"/>
  <c r="BK1819" s="1"/>
  <c r="J1819"/>
  <c r="I1819"/>
  <c r="H1819"/>
  <c r="G1819"/>
  <c r="F1819"/>
  <c r="A1819"/>
  <c r="DN1818"/>
  <c r="DM1818"/>
  <c r="DL1818"/>
  <c r="DJ1818"/>
  <c r="DK1818" s="1"/>
  <c r="DI1818"/>
  <c r="DH1818"/>
  <c r="DG1818"/>
  <c r="DE1818"/>
  <c r="DF1818" s="1"/>
  <c r="DD1818"/>
  <c r="DC1818"/>
  <c r="DB1818"/>
  <c r="DA1818"/>
  <c r="CZ1818"/>
  <c r="CY1818"/>
  <c r="CX1818"/>
  <c r="CV1818"/>
  <c r="CW1818" s="1"/>
  <c r="CU1818"/>
  <c r="CT1818"/>
  <c r="CS1818"/>
  <c r="CR1818"/>
  <c r="CQ1818"/>
  <c r="CP1818"/>
  <c r="CO1818"/>
  <c r="CN1818"/>
  <c r="CL1818"/>
  <c r="CM1818" s="1"/>
  <c r="CG1818"/>
  <c r="CF1818"/>
  <c r="CE1818"/>
  <c r="CD1818"/>
  <c r="CC1818"/>
  <c r="CB1818"/>
  <c r="CA1818"/>
  <c r="BZ1818"/>
  <c r="BY1818"/>
  <c r="BW1818"/>
  <c r="BX1818" s="1"/>
  <c r="BV1818"/>
  <c r="BU1818"/>
  <c r="BT1818"/>
  <c r="BS1818"/>
  <c r="BR1818"/>
  <c r="BQ1818"/>
  <c r="BP1818"/>
  <c r="BO1818"/>
  <c r="BN1818"/>
  <c r="BM1818"/>
  <c r="BL1818"/>
  <c r="BJ1818"/>
  <c r="BK1818" s="1"/>
  <c r="J1818"/>
  <c r="I1818"/>
  <c r="H1818"/>
  <c r="G1818"/>
  <c r="F1818"/>
  <c r="A1818"/>
  <c r="DN1817"/>
  <c r="DM1817"/>
  <c r="DL1817"/>
  <c r="DJ1817"/>
  <c r="DK1817" s="1"/>
  <c r="DI1817"/>
  <c r="DH1817"/>
  <c r="DG1817"/>
  <c r="DE1817"/>
  <c r="DF1817" s="1"/>
  <c r="DD1817"/>
  <c r="DC1817"/>
  <c r="DB1817"/>
  <c r="DA1817"/>
  <c r="CZ1817"/>
  <c r="CY1817"/>
  <c r="CX1817"/>
  <c r="CV1817"/>
  <c r="CW1817" s="1"/>
  <c r="CU1817"/>
  <c r="CT1817"/>
  <c r="CS1817"/>
  <c r="CR1817"/>
  <c r="CQ1817"/>
  <c r="CP1817"/>
  <c r="CO1817"/>
  <c r="CN1817"/>
  <c r="CL1817"/>
  <c r="CM1817" s="1"/>
  <c r="CG1817"/>
  <c r="CF1817"/>
  <c r="CE1817"/>
  <c r="CD1817"/>
  <c r="CC1817"/>
  <c r="CB1817"/>
  <c r="CA1817"/>
  <c r="BZ1817"/>
  <c r="BY1817"/>
  <c r="BW1817"/>
  <c r="BX1817" s="1"/>
  <c r="BV1817"/>
  <c r="BU1817"/>
  <c r="BT1817"/>
  <c r="BS1817"/>
  <c r="BR1817"/>
  <c r="BQ1817"/>
  <c r="BP1817"/>
  <c r="BO1817"/>
  <c r="BN1817"/>
  <c r="BM1817"/>
  <c r="BL1817"/>
  <c r="BJ1817"/>
  <c r="BK1817" s="1"/>
  <c r="J1817"/>
  <c r="I1817"/>
  <c r="H1817"/>
  <c r="G1817"/>
  <c r="F1817"/>
  <c r="A1817"/>
  <c r="DN1816"/>
  <c r="DM1816"/>
  <c r="DL1816"/>
  <c r="DJ1816"/>
  <c r="DK1816" s="1"/>
  <c r="DI1816"/>
  <c r="DH1816"/>
  <c r="DG1816"/>
  <c r="DE1816"/>
  <c r="DF1816" s="1"/>
  <c r="DD1816"/>
  <c r="DC1816"/>
  <c r="DB1816"/>
  <c r="DA1816"/>
  <c r="CZ1816"/>
  <c r="CY1816"/>
  <c r="CX1816"/>
  <c r="CV1816"/>
  <c r="CW1816" s="1"/>
  <c r="CU1816"/>
  <c r="CT1816"/>
  <c r="CS1816"/>
  <c r="CR1816"/>
  <c r="CQ1816"/>
  <c r="CP1816"/>
  <c r="CO1816"/>
  <c r="CN1816"/>
  <c r="CL1816"/>
  <c r="CM1816" s="1"/>
  <c r="CG1816"/>
  <c r="CF1816"/>
  <c r="CE1816"/>
  <c r="CD1816"/>
  <c r="CC1816"/>
  <c r="CB1816"/>
  <c r="CA1816"/>
  <c r="BZ1816"/>
  <c r="BY1816"/>
  <c r="BW1816"/>
  <c r="BX1816" s="1"/>
  <c r="BV1816"/>
  <c r="BU1816"/>
  <c r="BT1816"/>
  <c r="BS1816"/>
  <c r="BR1816"/>
  <c r="BQ1816"/>
  <c r="BP1816"/>
  <c r="BO1816"/>
  <c r="BN1816"/>
  <c r="BM1816"/>
  <c r="BL1816"/>
  <c r="BJ1816"/>
  <c r="BK1816" s="1"/>
  <c r="J1816"/>
  <c r="I1816"/>
  <c r="H1816"/>
  <c r="G1816"/>
  <c r="F1816"/>
  <c r="A1816"/>
  <c r="DN1815"/>
  <c r="DM1815"/>
  <c r="DL1815"/>
  <c r="DJ1815"/>
  <c r="DK1815" s="1"/>
  <c r="DI1815"/>
  <c r="DH1815"/>
  <c r="DG1815"/>
  <c r="DE1815"/>
  <c r="DF1815" s="1"/>
  <c r="DD1815"/>
  <c r="DC1815"/>
  <c r="DB1815"/>
  <c r="DA1815"/>
  <c r="CZ1815"/>
  <c r="CY1815"/>
  <c r="CX1815"/>
  <c r="CV1815"/>
  <c r="CW1815" s="1"/>
  <c r="CU1815"/>
  <c r="CT1815"/>
  <c r="CS1815"/>
  <c r="CR1815"/>
  <c r="CQ1815"/>
  <c r="CP1815"/>
  <c r="CO1815"/>
  <c r="CN1815"/>
  <c r="CL1815"/>
  <c r="CM1815" s="1"/>
  <c r="CG1815"/>
  <c r="CF1815"/>
  <c r="CE1815"/>
  <c r="CD1815"/>
  <c r="CC1815"/>
  <c r="CB1815"/>
  <c r="CA1815"/>
  <c r="BZ1815"/>
  <c r="BY1815"/>
  <c r="BW1815"/>
  <c r="BX1815" s="1"/>
  <c r="BV1815"/>
  <c r="BU1815"/>
  <c r="BT1815"/>
  <c r="BS1815"/>
  <c r="BR1815"/>
  <c r="BQ1815"/>
  <c r="BP1815"/>
  <c r="BO1815"/>
  <c r="BN1815"/>
  <c r="BM1815"/>
  <c r="BL1815"/>
  <c r="BJ1815"/>
  <c r="BK1815" s="1"/>
  <c r="J1815"/>
  <c r="I1815"/>
  <c r="H1815"/>
  <c r="G1815"/>
  <c r="F1815"/>
  <c r="A1815"/>
  <c r="DN1814"/>
  <c r="DM1814"/>
  <c r="DL1814"/>
  <c r="DJ1814"/>
  <c r="DK1814" s="1"/>
  <c r="DI1814"/>
  <c r="DH1814"/>
  <c r="DG1814"/>
  <c r="DE1814"/>
  <c r="DF1814" s="1"/>
  <c r="DD1814"/>
  <c r="DC1814"/>
  <c r="DB1814"/>
  <c r="DA1814"/>
  <c r="CZ1814"/>
  <c r="CY1814"/>
  <c r="CX1814"/>
  <c r="CV1814"/>
  <c r="CW1814" s="1"/>
  <c r="CU1814"/>
  <c r="CT1814"/>
  <c r="CS1814"/>
  <c r="CR1814"/>
  <c r="CQ1814"/>
  <c r="CP1814"/>
  <c r="CO1814"/>
  <c r="CN1814"/>
  <c r="CL1814"/>
  <c r="CM1814" s="1"/>
  <c r="CG1814"/>
  <c r="CF1814"/>
  <c r="CE1814"/>
  <c r="CD1814"/>
  <c r="CC1814"/>
  <c r="CB1814"/>
  <c r="CA1814"/>
  <c r="BZ1814"/>
  <c r="BY1814"/>
  <c r="BW1814"/>
  <c r="BX1814" s="1"/>
  <c r="BV1814"/>
  <c r="BU1814"/>
  <c r="BT1814"/>
  <c r="BS1814"/>
  <c r="BR1814"/>
  <c r="BQ1814"/>
  <c r="BP1814"/>
  <c r="BO1814"/>
  <c r="BN1814"/>
  <c r="BM1814"/>
  <c r="BL1814"/>
  <c r="BJ1814"/>
  <c r="BK1814" s="1"/>
  <c r="J1814"/>
  <c r="I1814"/>
  <c r="H1814"/>
  <c r="G1814"/>
  <c r="F1814"/>
  <c r="A1814"/>
  <c r="DN1813"/>
  <c r="DM1813"/>
  <c r="DL1813"/>
  <c r="DJ1813"/>
  <c r="DK1813" s="1"/>
  <c r="DI1813"/>
  <c r="DH1813"/>
  <c r="DG1813"/>
  <c r="DE1813"/>
  <c r="DF1813" s="1"/>
  <c r="DD1813"/>
  <c r="DC1813"/>
  <c r="DB1813"/>
  <c r="DA1813"/>
  <c r="CZ1813"/>
  <c r="CY1813"/>
  <c r="CX1813"/>
  <c r="CV1813"/>
  <c r="CW1813" s="1"/>
  <c r="CU1813"/>
  <c r="CT1813"/>
  <c r="CS1813"/>
  <c r="CR1813"/>
  <c r="CQ1813"/>
  <c r="CP1813"/>
  <c r="CO1813"/>
  <c r="CN1813"/>
  <c r="CL1813"/>
  <c r="CM1813" s="1"/>
  <c r="CG1813"/>
  <c r="CF1813"/>
  <c r="CE1813"/>
  <c r="CD1813"/>
  <c r="CC1813"/>
  <c r="CB1813"/>
  <c r="CA1813"/>
  <c r="BZ1813"/>
  <c r="BY1813"/>
  <c r="BW1813"/>
  <c r="BX1813" s="1"/>
  <c r="BV1813"/>
  <c r="BU1813"/>
  <c r="BT1813"/>
  <c r="BS1813"/>
  <c r="BR1813"/>
  <c r="BQ1813"/>
  <c r="BP1813"/>
  <c r="BO1813"/>
  <c r="BN1813"/>
  <c r="BM1813"/>
  <c r="BL1813"/>
  <c r="BJ1813"/>
  <c r="BK1813" s="1"/>
  <c r="J1813"/>
  <c r="I1813"/>
  <c r="H1813"/>
  <c r="G1813"/>
  <c r="F1813"/>
  <c r="A1813"/>
  <c r="DN1812"/>
  <c r="DM1812"/>
  <c r="DL1812"/>
  <c r="DJ1812"/>
  <c r="DK1812" s="1"/>
  <c r="DI1812"/>
  <c r="DH1812"/>
  <c r="DG1812"/>
  <c r="DE1812"/>
  <c r="DF1812" s="1"/>
  <c r="DD1812"/>
  <c r="DC1812"/>
  <c r="DB1812"/>
  <c r="DA1812"/>
  <c r="CZ1812"/>
  <c r="CY1812"/>
  <c r="CX1812"/>
  <c r="CV1812"/>
  <c r="CW1812" s="1"/>
  <c r="CU1812"/>
  <c r="CT1812"/>
  <c r="CS1812"/>
  <c r="CR1812"/>
  <c r="CQ1812"/>
  <c r="CP1812"/>
  <c r="CO1812"/>
  <c r="CN1812"/>
  <c r="CL1812"/>
  <c r="CM1812" s="1"/>
  <c r="CG1812"/>
  <c r="CF1812"/>
  <c r="CE1812"/>
  <c r="CD1812"/>
  <c r="CC1812"/>
  <c r="CB1812"/>
  <c r="CA1812"/>
  <c r="BZ1812"/>
  <c r="BY1812"/>
  <c r="BW1812"/>
  <c r="BX1812" s="1"/>
  <c r="BV1812"/>
  <c r="BU1812"/>
  <c r="BT1812"/>
  <c r="BS1812"/>
  <c r="BR1812"/>
  <c r="BQ1812"/>
  <c r="BP1812"/>
  <c r="BO1812"/>
  <c r="BN1812"/>
  <c r="BM1812"/>
  <c r="BL1812"/>
  <c r="BJ1812"/>
  <c r="BK1812" s="1"/>
  <c r="J1812"/>
  <c r="I1812"/>
  <c r="H1812"/>
  <c r="G1812"/>
  <c r="F1812"/>
  <c r="A1812"/>
  <c r="DN1811"/>
  <c r="DM1811"/>
  <c r="DL1811"/>
  <c r="DJ1811"/>
  <c r="DK1811" s="1"/>
  <c r="DI1811"/>
  <c r="DH1811"/>
  <c r="DG1811"/>
  <c r="DE1811"/>
  <c r="DF1811" s="1"/>
  <c r="DD1811"/>
  <c r="DC1811"/>
  <c r="DB1811"/>
  <c r="DA1811"/>
  <c r="CZ1811"/>
  <c r="CY1811"/>
  <c r="CX1811"/>
  <c r="CV1811"/>
  <c r="CW1811" s="1"/>
  <c r="CU1811"/>
  <c r="CT1811"/>
  <c r="CS1811"/>
  <c r="CR1811"/>
  <c r="CQ1811"/>
  <c r="CP1811"/>
  <c r="CO1811"/>
  <c r="CN1811"/>
  <c r="CL1811"/>
  <c r="CM1811" s="1"/>
  <c r="CG1811"/>
  <c r="CF1811"/>
  <c r="CE1811"/>
  <c r="CD1811"/>
  <c r="CC1811"/>
  <c r="CB1811"/>
  <c r="CA1811"/>
  <c r="BZ1811"/>
  <c r="BY1811"/>
  <c r="BW1811"/>
  <c r="BX1811" s="1"/>
  <c r="BV1811"/>
  <c r="BU1811"/>
  <c r="BT1811"/>
  <c r="BS1811"/>
  <c r="BR1811"/>
  <c r="BQ1811"/>
  <c r="BP1811"/>
  <c r="BO1811"/>
  <c r="BN1811"/>
  <c r="BM1811"/>
  <c r="BL1811"/>
  <c r="BJ1811"/>
  <c r="BK1811" s="1"/>
  <c r="J1811"/>
  <c r="I1811"/>
  <c r="H1811"/>
  <c r="G1811"/>
  <c r="F1811"/>
  <c r="A1811"/>
  <c r="DN1810"/>
  <c r="DM1810"/>
  <c r="DL1810"/>
  <c r="DJ1810"/>
  <c r="DK1810" s="1"/>
  <c r="DI1810"/>
  <c r="DH1810"/>
  <c r="DG1810"/>
  <c r="DE1810"/>
  <c r="DF1810" s="1"/>
  <c r="DD1810"/>
  <c r="DC1810"/>
  <c r="DB1810"/>
  <c r="DA1810"/>
  <c r="CZ1810"/>
  <c r="CY1810"/>
  <c r="CX1810"/>
  <c r="CV1810"/>
  <c r="CW1810" s="1"/>
  <c r="CU1810"/>
  <c r="CT1810"/>
  <c r="CS1810"/>
  <c r="CR1810"/>
  <c r="CQ1810"/>
  <c r="CP1810"/>
  <c r="CO1810"/>
  <c r="CN1810"/>
  <c r="CL1810"/>
  <c r="CM1810" s="1"/>
  <c r="CG1810"/>
  <c r="CF1810"/>
  <c r="CE1810"/>
  <c r="CD1810"/>
  <c r="CC1810"/>
  <c r="CB1810"/>
  <c r="CA1810"/>
  <c r="BZ1810"/>
  <c r="BY1810"/>
  <c r="BW1810"/>
  <c r="BX1810" s="1"/>
  <c r="BV1810"/>
  <c r="BU1810"/>
  <c r="BT1810"/>
  <c r="BS1810"/>
  <c r="BR1810"/>
  <c r="BQ1810"/>
  <c r="BP1810"/>
  <c r="BO1810"/>
  <c r="BN1810"/>
  <c r="BM1810"/>
  <c r="BL1810"/>
  <c r="BJ1810"/>
  <c r="BK1810" s="1"/>
  <c r="J1810"/>
  <c r="I1810"/>
  <c r="H1810"/>
  <c r="G1810"/>
  <c r="F1810"/>
  <c r="A1810"/>
  <c r="DN1809"/>
  <c r="DM1809"/>
  <c r="DL1809"/>
  <c r="DJ1809"/>
  <c r="DK1809" s="1"/>
  <c r="DI1809"/>
  <c r="DH1809"/>
  <c r="DG1809"/>
  <c r="DE1809"/>
  <c r="DF1809" s="1"/>
  <c r="DD1809"/>
  <c r="DC1809"/>
  <c r="DB1809"/>
  <c r="DA1809"/>
  <c r="CZ1809"/>
  <c r="CY1809"/>
  <c r="CX1809"/>
  <c r="CV1809"/>
  <c r="CW1809" s="1"/>
  <c r="CU1809"/>
  <c r="CT1809"/>
  <c r="CS1809"/>
  <c r="CR1809"/>
  <c r="CQ1809"/>
  <c r="CP1809"/>
  <c r="CO1809"/>
  <c r="CN1809"/>
  <c r="CL1809"/>
  <c r="CM1809" s="1"/>
  <c r="CG1809"/>
  <c r="CF1809"/>
  <c r="CE1809"/>
  <c r="CD1809"/>
  <c r="CC1809"/>
  <c r="CB1809"/>
  <c r="CA1809"/>
  <c r="BZ1809"/>
  <c r="BY1809"/>
  <c r="BW1809"/>
  <c r="BX1809" s="1"/>
  <c r="BV1809"/>
  <c r="BU1809"/>
  <c r="BT1809"/>
  <c r="BS1809"/>
  <c r="BR1809"/>
  <c r="BQ1809"/>
  <c r="BP1809"/>
  <c r="BO1809"/>
  <c r="BN1809"/>
  <c r="BM1809"/>
  <c r="BL1809"/>
  <c r="BJ1809"/>
  <c r="BK1809" s="1"/>
  <c r="J1809"/>
  <c r="I1809"/>
  <c r="H1809"/>
  <c r="G1809"/>
  <c r="F1809"/>
  <c r="A1809"/>
  <c r="DN1808"/>
  <c r="DM1808"/>
  <c r="DL1808"/>
  <c r="DJ1808"/>
  <c r="DK1808" s="1"/>
  <c r="DI1808"/>
  <c r="DH1808"/>
  <c r="DG1808"/>
  <c r="DE1808"/>
  <c r="DF1808" s="1"/>
  <c r="DD1808"/>
  <c r="DC1808"/>
  <c r="DB1808"/>
  <c r="DA1808"/>
  <c r="CZ1808"/>
  <c r="CY1808"/>
  <c r="CX1808"/>
  <c r="CV1808"/>
  <c r="CW1808" s="1"/>
  <c r="CU1808"/>
  <c r="CT1808"/>
  <c r="CS1808"/>
  <c r="CR1808"/>
  <c r="CQ1808"/>
  <c r="CP1808"/>
  <c r="CO1808"/>
  <c r="CN1808"/>
  <c r="CL1808"/>
  <c r="CM1808" s="1"/>
  <c r="CG1808"/>
  <c r="CF1808"/>
  <c r="CE1808"/>
  <c r="CD1808"/>
  <c r="CC1808"/>
  <c r="CB1808"/>
  <c r="CA1808"/>
  <c r="BZ1808"/>
  <c r="BY1808"/>
  <c r="BW1808"/>
  <c r="BX1808" s="1"/>
  <c r="BV1808"/>
  <c r="BU1808"/>
  <c r="BT1808"/>
  <c r="BS1808"/>
  <c r="BR1808"/>
  <c r="BQ1808"/>
  <c r="BP1808"/>
  <c r="BO1808"/>
  <c r="BN1808"/>
  <c r="BM1808"/>
  <c r="BL1808"/>
  <c r="BJ1808"/>
  <c r="BK1808" s="1"/>
  <c r="J1808"/>
  <c r="I1808"/>
  <c r="H1808"/>
  <c r="G1808"/>
  <c r="F1808"/>
  <c r="A1808"/>
  <c r="DN1807"/>
  <c r="DM1807"/>
  <c r="DL1807"/>
  <c r="DJ1807"/>
  <c r="DK1807" s="1"/>
  <c r="DI1807"/>
  <c r="DH1807"/>
  <c r="DG1807"/>
  <c r="DE1807"/>
  <c r="DF1807" s="1"/>
  <c r="DD1807"/>
  <c r="DC1807"/>
  <c r="DB1807"/>
  <c r="DA1807"/>
  <c r="CZ1807"/>
  <c r="CY1807"/>
  <c r="CX1807"/>
  <c r="CV1807"/>
  <c r="CW1807" s="1"/>
  <c r="CU1807"/>
  <c r="CT1807"/>
  <c r="CS1807"/>
  <c r="CR1807"/>
  <c r="CQ1807"/>
  <c r="CP1807"/>
  <c r="CO1807"/>
  <c r="CN1807"/>
  <c r="CL1807"/>
  <c r="CM1807" s="1"/>
  <c r="CG1807"/>
  <c r="CF1807"/>
  <c r="CE1807"/>
  <c r="CD1807"/>
  <c r="CC1807"/>
  <c r="CB1807"/>
  <c r="CA1807"/>
  <c r="BZ1807"/>
  <c r="BY1807"/>
  <c r="BW1807"/>
  <c r="BX1807" s="1"/>
  <c r="BV1807"/>
  <c r="BU1807"/>
  <c r="BT1807"/>
  <c r="BS1807"/>
  <c r="BR1807"/>
  <c r="BQ1807"/>
  <c r="BP1807"/>
  <c r="BO1807"/>
  <c r="BN1807"/>
  <c r="BM1807"/>
  <c r="BL1807"/>
  <c r="BJ1807"/>
  <c r="BK1807" s="1"/>
  <c r="J1807"/>
  <c r="I1807"/>
  <c r="H1807"/>
  <c r="G1807"/>
  <c r="F1807"/>
  <c r="A1807"/>
  <c r="DN1806"/>
  <c r="DM1806"/>
  <c r="DL1806"/>
  <c r="DJ1806"/>
  <c r="DK1806" s="1"/>
  <c r="DI1806"/>
  <c r="DH1806"/>
  <c r="DG1806"/>
  <c r="DE1806"/>
  <c r="DF1806" s="1"/>
  <c r="DD1806"/>
  <c r="DC1806"/>
  <c r="DB1806"/>
  <c r="DA1806"/>
  <c r="CZ1806"/>
  <c r="CY1806"/>
  <c r="CX1806"/>
  <c r="CV1806"/>
  <c r="CW1806" s="1"/>
  <c r="CU1806"/>
  <c r="CT1806"/>
  <c r="CS1806"/>
  <c r="CR1806"/>
  <c r="CQ1806"/>
  <c r="CP1806"/>
  <c r="CO1806"/>
  <c r="CN1806"/>
  <c r="CL1806"/>
  <c r="CM1806" s="1"/>
  <c r="CG1806"/>
  <c r="CF1806"/>
  <c r="CE1806"/>
  <c r="CD1806"/>
  <c r="CC1806"/>
  <c r="CB1806"/>
  <c r="CA1806"/>
  <c r="BZ1806"/>
  <c r="BY1806"/>
  <c r="BW1806"/>
  <c r="BX1806" s="1"/>
  <c r="BV1806"/>
  <c r="BU1806"/>
  <c r="BT1806"/>
  <c r="BS1806"/>
  <c r="BR1806"/>
  <c r="BQ1806"/>
  <c r="BP1806"/>
  <c r="BO1806"/>
  <c r="BN1806"/>
  <c r="BM1806"/>
  <c r="BL1806"/>
  <c r="BJ1806"/>
  <c r="BK1806" s="1"/>
  <c r="J1806"/>
  <c r="I1806"/>
  <c r="H1806"/>
  <c r="G1806"/>
  <c r="F1806"/>
  <c r="A1806"/>
  <c r="DN1805"/>
  <c r="DM1805"/>
  <c r="DL1805"/>
  <c r="DJ1805"/>
  <c r="DK1805" s="1"/>
  <c r="DI1805"/>
  <c r="DH1805"/>
  <c r="DG1805"/>
  <c r="DE1805"/>
  <c r="DF1805" s="1"/>
  <c r="DD1805"/>
  <c r="DC1805"/>
  <c r="DB1805"/>
  <c r="DA1805"/>
  <c r="CZ1805"/>
  <c r="CY1805"/>
  <c r="CX1805"/>
  <c r="CV1805"/>
  <c r="CW1805" s="1"/>
  <c r="CU1805"/>
  <c r="CT1805"/>
  <c r="CS1805"/>
  <c r="CR1805"/>
  <c r="CQ1805"/>
  <c r="CP1805"/>
  <c r="CO1805"/>
  <c r="CN1805"/>
  <c r="CL1805"/>
  <c r="CM1805" s="1"/>
  <c r="CG1805"/>
  <c r="CF1805"/>
  <c r="CE1805"/>
  <c r="CD1805"/>
  <c r="CC1805"/>
  <c r="CB1805"/>
  <c r="CA1805"/>
  <c r="BZ1805"/>
  <c r="BY1805"/>
  <c r="BW1805"/>
  <c r="BX1805" s="1"/>
  <c r="BV1805"/>
  <c r="BU1805"/>
  <c r="BT1805"/>
  <c r="BS1805"/>
  <c r="BR1805"/>
  <c r="BQ1805"/>
  <c r="BP1805"/>
  <c r="BO1805"/>
  <c r="BN1805"/>
  <c r="BM1805"/>
  <c r="BL1805"/>
  <c r="BJ1805"/>
  <c r="BK1805" s="1"/>
  <c r="J1805"/>
  <c r="I1805"/>
  <c r="H1805"/>
  <c r="G1805"/>
  <c r="F1805"/>
  <c r="A1805"/>
  <c r="DN1804"/>
  <c r="DM1804"/>
  <c r="DL1804"/>
  <c r="DJ1804"/>
  <c r="DK1804" s="1"/>
  <c r="DI1804"/>
  <c r="DH1804"/>
  <c r="DG1804"/>
  <c r="DE1804"/>
  <c r="DF1804" s="1"/>
  <c r="DD1804"/>
  <c r="DC1804"/>
  <c r="DB1804"/>
  <c r="DA1804"/>
  <c r="CZ1804"/>
  <c r="CY1804"/>
  <c r="CX1804"/>
  <c r="CV1804"/>
  <c r="CW1804" s="1"/>
  <c r="CU1804"/>
  <c r="CT1804"/>
  <c r="CS1804"/>
  <c r="CR1804"/>
  <c r="CQ1804"/>
  <c r="CP1804"/>
  <c r="CO1804"/>
  <c r="CN1804"/>
  <c r="CL1804"/>
  <c r="CM1804" s="1"/>
  <c r="CG1804"/>
  <c r="CF1804"/>
  <c r="CE1804"/>
  <c r="CD1804"/>
  <c r="CC1804"/>
  <c r="CB1804"/>
  <c r="CA1804"/>
  <c r="BZ1804"/>
  <c r="BY1804"/>
  <c r="BW1804"/>
  <c r="BX1804" s="1"/>
  <c r="BV1804"/>
  <c r="BU1804"/>
  <c r="BT1804"/>
  <c r="BS1804"/>
  <c r="BR1804"/>
  <c r="BQ1804"/>
  <c r="BP1804"/>
  <c r="BO1804"/>
  <c r="BN1804"/>
  <c r="BM1804"/>
  <c r="BL1804"/>
  <c r="BJ1804"/>
  <c r="BK1804" s="1"/>
  <c r="J1804"/>
  <c r="I1804"/>
  <c r="H1804"/>
  <c r="G1804"/>
  <c r="F1804"/>
  <c r="A1804"/>
  <c r="DN1803"/>
  <c r="DM1803"/>
  <c r="DL1803"/>
  <c r="DJ1803"/>
  <c r="DK1803" s="1"/>
  <c r="DI1803"/>
  <c r="DH1803"/>
  <c r="DG1803"/>
  <c r="DE1803"/>
  <c r="DF1803" s="1"/>
  <c r="DD1803"/>
  <c r="DC1803"/>
  <c r="DB1803"/>
  <c r="DA1803"/>
  <c r="CZ1803"/>
  <c r="CY1803"/>
  <c r="CX1803"/>
  <c r="CV1803"/>
  <c r="CW1803" s="1"/>
  <c r="CU1803"/>
  <c r="CT1803"/>
  <c r="CS1803"/>
  <c r="CR1803"/>
  <c r="CQ1803"/>
  <c r="CP1803"/>
  <c r="CO1803"/>
  <c r="CN1803"/>
  <c r="CL1803"/>
  <c r="CM1803" s="1"/>
  <c r="CG1803"/>
  <c r="CF1803"/>
  <c r="CE1803"/>
  <c r="CD1803"/>
  <c r="CC1803"/>
  <c r="CB1803"/>
  <c r="CA1803"/>
  <c r="BZ1803"/>
  <c r="BY1803"/>
  <c r="BW1803"/>
  <c r="BX1803" s="1"/>
  <c r="BV1803"/>
  <c r="BU1803"/>
  <c r="BT1803"/>
  <c r="BS1803"/>
  <c r="BR1803"/>
  <c r="BQ1803"/>
  <c r="BP1803"/>
  <c r="BO1803"/>
  <c r="BN1803"/>
  <c r="BM1803"/>
  <c r="BL1803"/>
  <c r="BJ1803"/>
  <c r="BK1803" s="1"/>
  <c r="J1803"/>
  <c r="I1803"/>
  <c r="H1803"/>
  <c r="G1803"/>
  <c r="F1803"/>
  <c r="A1803"/>
  <c r="DN1802"/>
  <c r="DM1802"/>
  <c r="DL1802"/>
  <c r="DJ1802"/>
  <c r="DK1802" s="1"/>
  <c r="DI1802"/>
  <c r="DH1802"/>
  <c r="DG1802"/>
  <c r="DE1802"/>
  <c r="DF1802" s="1"/>
  <c r="DD1802"/>
  <c r="DC1802"/>
  <c r="DB1802"/>
  <c r="DA1802"/>
  <c r="CZ1802"/>
  <c r="CY1802"/>
  <c r="CX1802"/>
  <c r="CV1802"/>
  <c r="CW1802" s="1"/>
  <c r="CU1802"/>
  <c r="CT1802"/>
  <c r="CS1802"/>
  <c r="CR1802"/>
  <c r="CQ1802"/>
  <c r="CP1802"/>
  <c r="CO1802"/>
  <c r="CN1802"/>
  <c r="CL1802"/>
  <c r="CM1802" s="1"/>
  <c r="CG1802"/>
  <c r="CF1802"/>
  <c r="CE1802"/>
  <c r="CD1802"/>
  <c r="CC1802"/>
  <c r="CB1802"/>
  <c r="CA1802"/>
  <c r="BZ1802"/>
  <c r="BY1802"/>
  <c r="BW1802"/>
  <c r="BX1802" s="1"/>
  <c r="BV1802"/>
  <c r="BU1802"/>
  <c r="BT1802"/>
  <c r="BS1802"/>
  <c r="BR1802"/>
  <c r="BQ1802"/>
  <c r="BP1802"/>
  <c r="BO1802"/>
  <c r="BN1802"/>
  <c r="BM1802"/>
  <c r="BL1802"/>
  <c r="BJ1802"/>
  <c r="BK1802" s="1"/>
  <c r="J1802"/>
  <c r="I1802"/>
  <c r="H1802"/>
  <c r="G1802"/>
  <c r="F1802"/>
  <c r="A1802"/>
  <c r="DN1801"/>
  <c r="DM1801"/>
  <c r="DL1801"/>
  <c r="DJ1801"/>
  <c r="DK1801" s="1"/>
  <c r="DI1801"/>
  <c r="DH1801"/>
  <c r="DG1801"/>
  <c r="DE1801"/>
  <c r="DF1801" s="1"/>
  <c r="DD1801"/>
  <c r="DC1801"/>
  <c r="DB1801"/>
  <c r="DA1801"/>
  <c r="CZ1801"/>
  <c r="CY1801"/>
  <c r="CX1801"/>
  <c r="CV1801"/>
  <c r="CW1801" s="1"/>
  <c r="CU1801"/>
  <c r="CT1801"/>
  <c r="CS1801"/>
  <c r="CR1801"/>
  <c r="CQ1801"/>
  <c r="CP1801"/>
  <c r="CO1801"/>
  <c r="CN1801"/>
  <c r="CL1801"/>
  <c r="CM1801" s="1"/>
  <c r="CG1801"/>
  <c r="CF1801"/>
  <c r="CE1801"/>
  <c r="CD1801"/>
  <c r="CC1801"/>
  <c r="CB1801"/>
  <c r="CA1801"/>
  <c r="BZ1801"/>
  <c r="BY1801"/>
  <c r="BW1801"/>
  <c r="BX1801" s="1"/>
  <c r="BV1801"/>
  <c r="BU1801"/>
  <c r="BT1801"/>
  <c r="BS1801"/>
  <c r="BR1801"/>
  <c r="BQ1801"/>
  <c r="BP1801"/>
  <c r="BO1801"/>
  <c r="BN1801"/>
  <c r="BM1801"/>
  <c r="BL1801"/>
  <c r="BJ1801"/>
  <c r="BK1801" s="1"/>
  <c r="J1801"/>
  <c r="I1801"/>
  <c r="H1801"/>
  <c r="G1801"/>
  <c r="F1801"/>
  <c r="A1801"/>
  <c r="DN1800"/>
  <c r="DM1800"/>
  <c r="DL1800"/>
  <c r="DJ1800"/>
  <c r="DK1800" s="1"/>
  <c r="DI1800"/>
  <c r="DH1800"/>
  <c r="DG1800"/>
  <c r="DE1800"/>
  <c r="DF1800" s="1"/>
  <c r="DD1800"/>
  <c r="DC1800"/>
  <c r="DB1800"/>
  <c r="DA1800"/>
  <c r="CZ1800"/>
  <c r="CY1800"/>
  <c r="CX1800"/>
  <c r="CV1800"/>
  <c r="CW1800" s="1"/>
  <c r="CU1800"/>
  <c r="CT1800"/>
  <c r="CS1800"/>
  <c r="CR1800"/>
  <c r="CQ1800"/>
  <c r="CP1800"/>
  <c r="CO1800"/>
  <c r="CN1800"/>
  <c r="CL1800"/>
  <c r="CM1800" s="1"/>
  <c r="CG1800"/>
  <c r="CF1800"/>
  <c r="CE1800"/>
  <c r="CD1800"/>
  <c r="CC1800"/>
  <c r="CB1800"/>
  <c r="CA1800"/>
  <c r="BZ1800"/>
  <c r="BY1800"/>
  <c r="BW1800"/>
  <c r="BX1800" s="1"/>
  <c r="BV1800"/>
  <c r="BU1800"/>
  <c r="BT1800"/>
  <c r="BS1800"/>
  <c r="BR1800"/>
  <c r="BQ1800"/>
  <c r="BP1800"/>
  <c r="BO1800"/>
  <c r="BN1800"/>
  <c r="BM1800"/>
  <c r="BL1800"/>
  <c r="BJ1800"/>
  <c r="BK1800" s="1"/>
  <c r="J1800"/>
  <c r="I1800"/>
  <c r="H1800"/>
  <c r="G1800"/>
  <c r="F1800"/>
  <c r="A1800"/>
  <c r="DN1799"/>
  <c r="DM1799"/>
  <c r="DL1799"/>
  <c r="DJ1799"/>
  <c r="DK1799" s="1"/>
  <c r="DI1799"/>
  <c r="DH1799"/>
  <c r="DG1799"/>
  <c r="DE1799"/>
  <c r="DF1799" s="1"/>
  <c r="DD1799"/>
  <c r="DC1799"/>
  <c r="DB1799"/>
  <c r="DA1799"/>
  <c r="CZ1799"/>
  <c r="CY1799"/>
  <c r="CX1799"/>
  <c r="CV1799"/>
  <c r="CW1799" s="1"/>
  <c r="CU1799"/>
  <c r="CT1799"/>
  <c r="CS1799"/>
  <c r="CR1799"/>
  <c r="CQ1799"/>
  <c r="CP1799"/>
  <c r="CO1799"/>
  <c r="CN1799"/>
  <c r="CL1799"/>
  <c r="CM1799" s="1"/>
  <c r="CG1799"/>
  <c r="CF1799"/>
  <c r="CE1799"/>
  <c r="CD1799"/>
  <c r="CC1799"/>
  <c r="CB1799"/>
  <c r="CA1799"/>
  <c r="BZ1799"/>
  <c r="BY1799"/>
  <c r="BW1799"/>
  <c r="BX1799" s="1"/>
  <c r="BV1799"/>
  <c r="BU1799"/>
  <c r="BT1799"/>
  <c r="BS1799"/>
  <c r="BR1799"/>
  <c r="BQ1799"/>
  <c r="BP1799"/>
  <c r="BO1799"/>
  <c r="BN1799"/>
  <c r="BM1799"/>
  <c r="BL1799"/>
  <c r="BJ1799"/>
  <c r="BK1799" s="1"/>
  <c r="J1799"/>
  <c r="I1799"/>
  <c r="H1799"/>
  <c r="G1799"/>
  <c r="F1799"/>
  <c r="A1799"/>
  <c r="DN1798"/>
  <c r="DM1798"/>
  <c r="DL1798"/>
  <c r="DJ1798"/>
  <c r="DK1798" s="1"/>
  <c r="DI1798"/>
  <c r="DH1798"/>
  <c r="DG1798"/>
  <c r="DE1798"/>
  <c r="DF1798" s="1"/>
  <c r="DD1798"/>
  <c r="DC1798"/>
  <c r="DB1798"/>
  <c r="DA1798"/>
  <c r="CZ1798"/>
  <c r="CY1798"/>
  <c r="CX1798"/>
  <c r="CV1798"/>
  <c r="CW1798" s="1"/>
  <c r="CU1798"/>
  <c r="CT1798"/>
  <c r="CS1798"/>
  <c r="CR1798"/>
  <c r="CQ1798"/>
  <c r="CP1798"/>
  <c r="CO1798"/>
  <c r="CN1798"/>
  <c r="CL1798"/>
  <c r="CM1798" s="1"/>
  <c r="CG1798"/>
  <c r="CF1798"/>
  <c r="CE1798"/>
  <c r="CD1798"/>
  <c r="CC1798"/>
  <c r="CB1798"/>
  <c r="CA1798"/>
  <c r="BZ1798"/>
  <c r="BY1798"/>
  <c r="BW1798"/>
  <c r="BX1798" s="1"/>
  <c r="BV1798"/>
  <c r="BU1798"/>
  <c r="BT1798"/>
  <c r="BS1798"/>
  <c r="BR1798"/>
  <c r="BQ1798"/>
  <c r="BP1798"/>
  <c r="BO1798"/>
  <c r="BN1798"/>
  <c r="BM1798"/>
  <c r="BL1798"/>
  <c r="BJ1798"/>
  <c r="BK1798" s="1"/>
  <c r="J1798"/>
  <c r="I1798"/>
  <c r="H1798"/>
  <c r="G1798"/>
  <c r="F1798"/>
  <c r="A1798"/>
  <c r="DN1797"/>
  <c r="DM1797"/>
  <c r="DL1797"/>
  <c r="DJ1797"/>
  <c r="DK1797" s="1"/>
  <c r="DI1797"/>
  <c r="DH1797"/>
  <c r="DG1797"/>
  <c r="DE1797"/>
  <c r="DF1797" s="1"/>
  <c r="DD1797"/>
  <c r="DC1797"/>
  <c r="DB1797"/>
  <c r="DA1797"/>
  <c r="CZ1797"/>
  <c r="CY1797"/>
  <c r="CX1797"/>
  <c r="CV1797"/>
  <c r="CW1797" s="1"/>
  <c r="CU1797"/>
  <c r="CT1797"/>
  <c r="CS1797"/>
  <c r="CR1797"/>
  <c r="CQ1797"/>
  <c r="CP1797"/>
  <c r="CO1797"/>
  <c r="CN1797"/>
  <c r="CL1797"/>
  <c r="CM1797" s="1"/>
  <c r="CG1797"/>
  <c r="CF1797"/>
  <c r="CE1797"/>
  <c r="CD1797"/>
  <c r="CC1797"/>
  <c r="CB1797"/>
  <c r="CA1797"/>
  <c r="BZ1797"/>
  <c r="BY1797"/>
  <c r="BW1797"/>
  <c r="BX1797" s="1"/>
  <c r="BV1797"/>
  <c r="BU1797"/>
  <c r="BT1797"/>
  <c r="BS1797"/>
  <c r="BR1797"/>
  <c r="BQ1797"/>
  <c r="BP1797"/>
  <c r="BO1797"/>
  <c r="BN1797"/>
  <c r="BM1797"/>
  <c r="BL1797"/>
  <c r="BJ1797"/>
  <c r="BK1797" s="1"/>
  <c r="J1797"/>
  <c r="I1797"/>
  <c r="H1797"/>
  <c r="G1797"/>
  <c r="F1797"/>
  <c r="A1797"/>
  <c r="DN1796"/>
  <c r="DM1796"/>
  <c r="DL1796"/>
  <c r="DJ1796"/>
  <c r="DK1796" s="1"/>
  <c r="DI1796"/>
  <c r="DH1796"/>
  <c r="DG1796"/>
  <c r="DE1796"/>
  <c r="DF1796" s="1"/>
  <c r="DD1796"/>
  <c r="DC1796"/>
  <c r="DB1796"/>
  <c r="DA1796"/>
  <c r="CZ1796"/>
  <c r="CY1796"/>
  <c r="CX1796"/>
  <c r="CV1796"/>
  <c r="CW1796" s="1"/>
  <c r="CU1796"/>
  <c r="CT1796"/>
  <c r="CS1796"/>
  <c r="CR1796"/>
  <c r="CQ1796"/>
  <c r="CP1796"/>
  <c r="CO1796"/>
  <c r="CN1796"/>
  <c r="CL1796"/>
  <c r="CM1796" s="1"/>
  <c r="CG1796"/>
  <c r="CF1796"/>
  <c r="CE1796"/>
  <c r="CD1796"/>
  <c r="CC1796"/>
  <c r="CB1796"/>
  <c r="CA1796"/>
  <c r="BZ1796"/>
  <c r="BY1796"/>
  <c r="BW1796"/>
  <c r="BX1796" s="1"/>
  <c r="BV1796"/>
  <c r="BU1796"/>
  <c r="BT1796"/>
  <c r="BS1796"/>
  <c r="BR1796"/>
  <c r="BQ1796"/>
  <c r="BP1796"/>
  <c r="BO1796"/>
  <c r="BN1796"/>
  <c r="BM1796"/>
  <c r="BL1796"/>
  <c r="BJ1796"/>
  <c r="BK1796" s="1"/>
  <c r="J1796"/>
  <c r="I1796"/>
  <c r="H1796"/>
  <c r="G1796"/>
  <c r="F1796"/>
  <c r="A1796"/>
  <c r="DN1795"/>
  <c r="DM1795"/>
  <c r="DL1795"/>
  <c r="DJ1795"/>
  <c r="DK1795" s="1"/>
  <c r="DI1795"/>
  <c r="DH1795"/>
  <c r="DG1795"/>
  <c r="DE1795"/>
  <c r="DF1795" s="1"/>
  <c r="DD1795"/>
  <c r="DC1795"/>
  <c r="DB1795"/>
  <c r="DA1795"/>
  <c r="CZ1795"/>
  <c r="CY1795"/>
  <c r="CX1795"/>
  <c r="CV1795"/>
  <c r="CW1795" s="1"/>
  <c r="CU1795"/>
  <c r="CT1795"/>
  <c r="CS1795"/>
  <c r="CR1795"/>
  <c r="CQ1795"/>
  <c r="CP1795"/>
  <c r="CO1795"/>
  <c r="CN1795"/>
  <c r="CL1795"/>
  <c r="CM1795" s="1"/>
  <c r="CG1795"/>
  <c r="CF1795"/>
  <c r="CE1795"/>
  <c r="CD1795"/>
  <c r="CC1795"/>
  <c r="CB1795"/>
  <c r="CA1795"/>
  <c r="BZ1795"/>
  <c r="BY1795"/>
  <c r="BW1795"/>
  <c r="BX1795" s="1"/>
  <c r="BV1795"/>
  <c r="BU1795"/>
  <c r="BT1795"/>
  <c r="BS1795"/>
  <c r="BR1795"/>
  <c r="BQ1795"/>
  <c r="BP1795"/>
  <c r="BO1795"/>
  <c r="BN1795"/>
  <c r="BM1795"/>
  <c r="BL1795"/>
  <c r="BJ1795"/>
  <c r="BK1795" s="1"/>
  <c r="J1795"/>
  <c r="I1795"/>
  <c r="H1795"/>
  <c r="G1795"/>
  <c r="F1795"/>
  <c r="A1795"/>
  <c r="DN1794"/>
  <c r="DM1794"/>
  <c r="DL1794"/>
  <c r="DJ1794"/>
  <c r="DK1794" s="1"/>
  <c r="DI1794"/>
  <c r="DH1794"/>
  <c r="DG1794"/>
  <c r="DE1794"/>
  <c r="DF1794" s="1"/>
  <c r="DD1794"/>
  <c r="DC1794"/>
  <c r="DB1794"/>
  <c r="DA1794"/>
  <c r="CZ1794"/>
  <c r="CY1794"/>
  <c r="CX1794"/>
  <c r="CV1794"/>
  <c r="CW1794" s="1"/>
  <c r="CU1794"/>
  <c r="CT1794"/>
  <c r="CS1794"/>
  <c r="CR1794"/>
  <c r="CQ1794"/>
  <c r="CP1794"/>
  <c r="CO1794"/>
  <c r="CN1794"/>
  <c r="CL1794"/>
  <c r="CM1794" s="1"/>
  <c r="CG1794"/>
  <c r="CF1794"/>
  <c r="CE1794"/>
  <c r="CD1794"/>
  <c r="CC1794"/>
  <c r="CB1794"/>
  <c r="CA1794"/>
  <c r="BZ1794"/>
  <c r="BY1794"/>
  <c r="BW1794"/>
  <c r="BX1794" s="1"/>
  <c r="BV1794"/>
  <c r="BU1794"/>
  <c r="BT1794"/>
  <c r="BS1794"/>
  <c r="BR1794"/>
  <c r="BQ1794"/>
  <c r="BP1794"/>
  <c r="BO1794"/>
  <c r="BN1794"/>
  <c r="BM1794"/>
  <c r="BL1794"/>
  <c r="BJ1794"/>
  <c r="BK1794" s="1"/>
  <c r="J1794"/>
  <c r="I1794"/>
  <c r="H1794"/>
  <c r="G1794"/>
  <c r="F1794"/>
  <c r="A1794"/>
  <c r="DN1793"/>
  <c r="DM1793"/>
  <c r="DL1793"/>
  <c r="DJ1793"/>
  <c r="DK1793" s="1"/>
  <c r="DI1793"/>
  <c r="DH1793"/>
  <c r="DG1793"/>
  <c r="DE1793"/>
  <c r="DF1793" s="1"/>
  <c r="DD1793"/>
  <c r="DC1793"/>
  <c r="DB1793"/>
  <c r="DA1793"/>
  <c r="CZ1793"/>
  <c r="CY1793"/>
  <c r="CX1793"/>
  <c r="CV1793"/>
  <c r="CW1793" s="1"/>
  <c r="CU1793"/>
  <c r="CT1793"/>
  <c r="CS1793"/>
  <c r="CR1793"/>
  <c r="CQ1793"/>
  <c r="CP1793"/>
  <c r="CO1793"/>
  <c r="CN1793"/>
  <c r="CL1793"/>
  <c r="CM1793" s="1"/>
  <c r="CG1793"/>
  <c r="CF1793"/>
  <c r="CE1793"/>
  <c r="CD1793"/>
  <c r="CC1793"/>
  <c r="CB1793"/>
  <c r="CA1793"/>
  <c r="BZ1793"/>
  <c r="BY1793"/>
  <c r="BW1793"/>
  <c r="BX1793" s="1"/>
  <c r="BV1793"/>
  <c r="BU1793"/>
  <c r="BT1793"/>
  <c r="BS1793"/>
  <c r="BR1793"/>
  <c r="BQ1793"/>
  <c r="BP1793"/>
  <c r="BO1793"/>
  <c r="BN1793"/>
  <c r="BM1793"/>
  <c r="BL1793"/>
  <c r="BJ1793"/>
  <c r="BK1793" s="1"/>
  <c r="J1793"/>
  <c r="I1793"/>
  <c r="H1793"/>
  <c r="G1793"/>
  <c r="F1793"/>
  <c r="A1793"/>
  <c r="DN1792"/>
  <c r="DM1792"/>
  <c r="DL1792"/>
  <c r="DJ1792"/>
  <c r="DK1792" s="1"/>
  <c r="DI1792"/>
  <c r="DH1792"/>
  <c r="DG1792"/>
  <c r="DE1792"/>
  <c r="DF1792" s="1"/>
  <c r="DD1792"/>
  <c r="DC1792"/>
  <c r="DB1792"/>
  <c r="DA1792"/>
  <c r="CZ1792"/>
  <c r="CY1792"/>
  <c r="CX1792"/>
  <c r="CV1792"/>
  <c r="CW1792" s="1"/>
  <c r="CU1792"/>
  <c r="CT1792"/>
  <c r="CS1792"/>
  <c r="CR1792"/>
  <c r="CQ1792"/>
  <c r="CP1792"/>
  <c r="CO1792"/>
  <c r="CN1792"/>
  <c r="CL1792"/>
  <c r="CM1792" s="1"/>
  <c r="CG1792"/>
  <c r="CF1792"/>
  <c r="CE1792"/>
  <c r="CD1792"/>
  <c r="CC1792"/>
  <c r="CB1792"/>
  <c r="CA1792"/>
  <c r="BZ1792"/>
  <c r="BY1792"/>
  <c r="BW1792"/>
  <c r="BX1792" s="1"/>
  <c r="BV1792"/>
  <c r="BU1792"/>
  <c r="BT1792"/>
  <c r="BS1792"/>
  <c r="BR1792"/>
  <c r="BQ1792"/>
  <c r="BP1792"/>
  <c r="BO1792"/>
  <c r="BN1792"/>
  <c r="BM1792"/>
  <c r="BL1792"/>
  <c r="BJ1792"/>
  <c r="BK1792" s="1"/>
  <c r="J1792"/>
  <c r="I1792"/>
  <c r="H1792"/>
  <c r="G1792"/>
  <c r="F1792"/>
  <c r="A1792"/>
  <c r="DN1791"/>
  <c r="DM1791"/>
  <c r="DL1791"/>
  <c r="DJ1791"/>
  <c r="DK1791" s="1"/>
  <c r="DI1791"/>
  <c r="DH1791"/>
  <c r="DG1791"/>
  <c r="DE1791"/>
  <c r="DF1791" s="1"/>
  <c r="DD1791"/>
  <c r="DC1791"/>
  <c r="DB1791"/>
  <c r="DA1791"/>
  <c r="CZ1791"/>
  <c r="CY1791"/>
  <c r="CX1791"/>
  <c r="CV1791"/>
  <c r="CW1791" s="1"/>
  <c r="CU1791"/>
  <c r="CT1791"/>
  <c r="CS1791"/>
  <c r="CR1791"/>
  <c r="CQ1791"/>
  <c r="CP1791"/>
  <c r="CO1791"/>
  <c r="CN1791"/>
  <c r="CL1791"/>
  <c r="CM1791" s="1"/>
  <c r="CG1791"/>
  <c r="CF1791"/>
  <c r="CE1791"/>
  <c r="CD1791"/>
  <c r="CC1791"/>
  <c r="CB1791"/>
  <c r="CA1791"/>
  <c r="BZ1791"/>
  <c r="BY1791"/>
  <c r="BW1791"/>
  <c r="BX1791" s="1"/>
  <c r="BV1791"/>
  <c r="BU1791"/>
  <c r="BT1791"/>
  <c r="BS1791"/>
  <c r="BR1791"/>
  <c r="BQ1791"/>
  <c r="BP1791"/>
  <c r="BO1791"/>
  <c r="BN1791"/>
  <c r="BM1791"/>
  <c r="BL1791"/>
  <c r="BJ1791"/>
  <c r="BK1791" s="1"/>
  <c r="J1791"/>
  <c r="I1791"/>
  <c r="H1791"/>
  <c r="G1791"/>
  <c r="F1791"/>
  <c r="A1791"/>
  <c r="DN1790"/>
  <c r="DM1790"/>
  <c r="DL1790"/>
  <c r="DJ1790"/>
  <c r="DK1790" s="1"/>
  <c r="DI1790"/>
  <c r="DH1790"/>
  <c r="DG1790"/>
  <c r="DE1790"/>
  <c r="DF1790" s="1"/>
  <c r="DD1790"/>
  <c r="DC1790"/>
  <c r="DB1790"/>
  <c r="DA1790"/>
  <c r="CZ1790"/>
  <c r="CY1790"/>
  <c r="CX1790"/>
  <c r="CV1790"/>
  <c r="CW1790" s="1"/>
  <c r="CU1790"/>
  <c r="CT1790"/>
  <c r="CS1790"/>
  <c r="CR1790"/>
  <c r="CQ1790"/>
  <c r="CP1790"/>
  <c r="CO1790"/>
  <c r="CN1790"/>
  <c r="CL1790"/>
  <c r="CM1790" s="1"/>
  <c r="CG1790"/>
  <c r="CF1790"/>
  <c r="CE1790"/>
  <c r="CD1790"/>
  <c r="CC1790"/>
  <c r="CB1790"/>
  <c r="CA1790"/>
  <c r="BZ1790"/>
  <c r="BY1790"/>
  <c r="BW1790"/>
  <c r="BX1790" s="1"/>
  <c r="BV1790"/>
  <c r="BU1790"/>
  <c r="BT1790"/>
  <c r="BS1790"/>
  <c r="BR1790"/>
  <c r="BQ1790"/>
  <c r="BP1790"/>
  <c r="BO1790"/>
  <c r="BN1790"/>
  <c r="BM1790"/>
  <c r="BL1790"/>
  <c r="BJ1790"/>
  <c r="BK1790" s="1"/>
  <c r="J1790"/>
  <c r="I1790"/>
  <c r="H1790"/>
  <c r="G1790"/>
  <c r="F1790"/>
  <c r="A1790"/>
  <c r="DN1789"/>
  <c r="DM1789"/>
  <c r="DL1789"/>
  <c r="DJ1789"/>
  <c r="DK1789" s="1"/>
  <c r="DI1789"/>
  <c r="DH1789"/>
  <c r="DG1789"/>
  <c r="DE1789"/>
  <c r="DF1789" s="1"/>
  <c r="DD1789"/>
  <c r="DC1789"/>
  <c r="DB1789"/>
  <c r="DA1789"/>
  <c r="CZ1789"/>
  <c r="CY1789"/>
  <c r="CX1789"/>
  <c r="CV1789"/>
  <c r="CW1789" s="1"/>
  <c r="CU1789"/>
  <c r="CT1789"/>
  <c r="CS1789"/>
  <c r="CR1789"/>
  <c r="CQ1789"/>
  <c r="CP1789"/>
  <c r="CO1789"/>
  <c r="CN1789"/>
  <c r="CL1789"/>
  <c r="CM1789" s="1"/>
  <c r="CG1789"/>
  <c r="CF1789"/>
  <c r="CE1789"/>
  <c r="CD1789"/>
  <c r="CC1789"/>
  <c r="CB1789"/>
  <c r="CA1789"/>
  <c r="BZ1789"/>
  <c r="BY1789"/>
  <c r="BW1789"/>
  <c r="BX1789" s="1"/>
  <c r="BV1789"/>
  <c r="BU1789"/>
  <c r="BT1789"/>
  <c r="BS1789"/>
  <c r="BR1789"/>
  <c r="BQ1789"/>
  <c r="BP1789"/>
  <c r="BO1789"/>
  <c r="BN1789"/>
  <c r="BM1789"/>
  <c r="BL1789"/>
  <c r="BJ1789"/>
  <c r="BK1789" s="1"/>
  <c r="J1789"/>
  <c r="I1789"/>
  <c r="H1789"/>
  <c r="G1789"/>
  <c r="F1789"/>
  <c r="A1789"/>
  <c r="DN1788"/>
  <c r="DM1788"/>
  <c r="DL1788"/>
  <c r="DJ1788"/>
  <c r="DK1788" s="1"/>
  <c r="DI1788"/>
  <c r="DH1788"/>
  <c r="DG1788"/>
  <c r="DE1788"/>
  <c r="DF1788" s="1"/>
  <c r="DD1788"/>
  <c r="DC1788"/>
  <c r="DB1788"/>
  <c r="DA1788"/>
  <c r="CZ1788"/>
  <c r="CY1788"/>
  <c r="CX1788"/>
  <c r="CV1788"/>
  <c r="CW1788" s="1"/>
  <c r="CU1788"/>
  <c r="CT1788"/>
  <c r="CS1788"/>
  <c r="CR1788"/>
  <c r="CQ1788"/>
  <c r="CP1788"/>
  <c r="CO1788"/>
  <c r="CN1788"/>
  <c r="CL1788"/>
  <c r="CM1788" s="1"/>
  <c r="CG1788"/>
  <c r="CF1788"/>
  <c r="CE1788"/>
  <c r="CD1788"/>
  <c r="CC1788"/>
  <c r="CB1788"/>
  <c r="CA1788"/>
  <c r="BZ1788"/>
  <c r="BY1788"/>
  <c r="BW1788"/>
  <c r="BX1788" s="1"/>
  <c r="BV1788"/>
  <c r="BU1788"/>
  <c r="BT1788"/>
  <c r="BS1788"/>
  <c r="BR1788"/>
  <c r="BQ1788"/>
  <c r="BP1788"/>
  <c r="BO1788"/>
  <c r="BN1788"/>
  <c r="BM1788"/>
  <c r="BL1788"/>
  <c r="BJ1788"/>
  <c r="BK1788" s="1"/>
  <c r="J1788"/>
  <c r="I1788"/>
  <c r="H1788"/>
  <c r="G1788"/>
  <c r="F1788"/>
  <c r="A1788"/>
  <c r="DN1787"/>
  <c r="DM1787"/>
  <c r="DL1787"/>
  <c r="DJ1787"/>
  <c r="DK1787" s="1"/>
  <c r="DI1787"/>
  <c r="DH1787"/>
  <c r="DG1787"/>
  <c r="DE1787"/>
  <c r="DF1787" s="1"/>
  <c r="DD1787"/>
  <c r="DC1787"/>
  <c r="DB1787"/>
  <c r="DA1787"/>
  <c r="CZ1787"/>
  <c r="CY1787"/>
  <c r="CX1787"/>
  <c r="CV1787"/>
  <c r="CW1787" s="1"/>
  <c r="CU1787"/>
  <c r="CT1787"/>
  <c r="CS1787"/>
  <c r="CR1787"/>
  <c r="CQ1787"/>
  <c r="CP1787"/>
  <c r="CO1787"/>
  <c r="CN1787"/>
  <c r="CL1787"/>
  <c r="CM1787" s="1"/>
  <c r="CG1787"/>
  <c r="CF1787"/>
  <c r="CE1787"/>
  <c r="CD1787"/>
  <c r="CC1787"/>
  <c r="CB1787"/>
  <c r="CA1787"/>
  <c r="BZ1787"/>
  <c r="BY1787"/>
  <c r="BW1787"/>
  <c r="BX1787" s="1"/>
  <c r="BV1787"/>
  <c r="BU1787"/>
  <c r="BT1787"/>
  <c r="BS1787"/>
  <c r="BR1787"/>
  <c r="BQ1787"/>
  <c r="BP1787"/>
  <c r="BO1787"/>
  <c r="BN1787"/>
  <c r="BM1787"/>
  <c r="BL1787"/>
  <c r="BJ1787"/>
  <c r="BK1787" s="1"/>
  <c r="J1787"/>
  <c r="I1787"/>
  <c r="H1787"/>
  <c r="G1787"/>
  <c r="F1787"/>
  <c r="A1787"/>
  <c r="DN1786"/>
  <c r="DM1786"/>
  <c r="DL1786"/>
  <c r="DJ1786"/>
  <c r="DK1786" s="1"/>
  <c r="DI1786"/>
  <c r="DH1786"/>
  <c r="DG1786"/>
  <c r="DE1786"/>
  <c r="DF1786" s="1"/>
  <c r="DD1786"/>
  <c r="DC1786"/>
  <c r="DB1786"/>
  <c r="DA1786"/>
  <c r="CZ1786"/>
  <c r="CY1786"/>
  <c r="CX1786"/>
  <c r="CV1786"/>
  <c r="CW1786" s="1"/>
  <c r="CU1786"/>
  <c r="CT1786"/>
  <c r="CS1786"/>
  <c r="CR1786"/>
  <c r="CQ1786"/>
  <c r="CP1786"/>
  <c r="CO1786"/>
  <c r="CN1786"/>
  <c r="CL1786"/>
  <c r="CM1786" s="1"/>
  <c r="CG1786"/>
  <c r="CF1786"/>
  <c r="CE1786"/>
  <c r="CD1786"/>
  <c r="CC1786"/>
  <c r="CB1786"/>
  <c r="CA1786"/>
  <c r="BZ1786"/>
  <c r="BY1786"/>
  <c r="BW1786"/>
  <c r="BX1786" s="1"/>
  <c r="BV1786"/>
  <c r="BU1786"/>
  <c r="BT1786"/>
  <c r="BS1786"/>
  <c r="BR1786"/>
  <c r="BQ1786"/>
  <c r="BP1786"/>
  <c r="BO1786"/>
  <c r="BN1786"/>
  <c r="BM1786"/>
  <c r="BL1786"/>
  <c r="BJ1786"/>
  <c r="BK1786" s="1"/>
  <c r="J1786"/>
  <c r="I1786"/>
  <c r="H1786"/>
  <c r="G1786"/>
  <c r="F1786"/>
  <c r="A1786"/>
  <c r="DN1785"/>
  <c r="DM1785"/>
  <c r="DL1785"/>
  <c r="DJ1785"/>
  <c r="DK1785" s="1"/>
  <c r="DI1785"/>
  <c r="DH1785"/>
  <c r="DG1785"/>
  <c r="DE1785"/>
  <c r="DF1785" s="1"/>
  <c r="DD1785"/>
  <c r="DC1785"/>
  <c r="DB1785"/>
  <c r="DA1785"/>
  <c r="CZ1785"/>
  <c r="CY1785"/>
  <c r="CX1785"/>
  <c r="CV1785"/>
  <c r="CW1785" s="1"/>
  <c r="CU1785"/>
  <c r="CT1785"/>
  <c r="CS1785"/>
  <c r="CR1785"/>
  <c r="CQ1785"/>
  <c r="CP1785"/>
  <c r="CO1785"/>
  <c r="CN1785"/>
  <c r="CL1785"/>
  <c r="CM1785" s="1"/>
  <c r="CG1785"/>
  <c r="CF1785"/>
  <c r="CE1785"/>
  <c r="CD1785"/>
  <c r="CC1785"/>
  <c r="CB1785"/>
  <c r="CA1785"/>
  <c r="BZ1785"/>
  <c r="BY1785"/>
  <c r="BW1785"/>
  <c r="BX1785" s="1"/>
  <c r="BV1785"/>
  <c r="BU1785"/>
  <c r="BT1785"/>
  <c r="BS1785"/>
  <c r="BR1785"/>
  <c r="BQ1785"/>
  <c r="BP1785"/>
  <c r="BO1785"/>
  <c r="BN1785"/>
  <c r="BM1785"/>
  <c r="BL1785"/>
  <c r="BJ1785"/>
  <c r="BK1785" s="1"/>
  <c r="J1785"/>
  <c r="I1785"/>
  <c r="H1785"/>
  <c r="G1785"/>
  <c r="F1785"/>
  <c r="A1785"/>
  <c r="DN1784"/>
  <c r="DM1784"/>
  <c r="DL1784"/>
  <c r="DJ1784"/>
  <c r="DK1784" s="1"/>
  <c r="DI1784"/>
  <c r="DH1784"/>
  <c r="DG1784"/>
  <c r="DE1784"/>
  <c r="DF1784" s="1"/>
  <c r="DD1784"/>
  <c r="DC1784"/>
  <c r="DB1784"/>
  <c r="DA1784"/>
  <c r="CZ1784"/>
  <c r="CY1784"/>
  <c r="CX1784"/>
  <c r="CV1784"/>
  <c r="CW1784" s="1"/>
  <c r="CU1784"/>
  <c r="CT1784"/>
  <c r="CS1784"/>
  <c r="CR1784"/>
  <c r="CQ1784"/>
  <c r="CP1784"/>
  <c r="CO1784"/>
  <c r="CN1784"/>
  <c r="CL1784"/>
  <c r="CM1784" s="1"/>
  <c r="CG1784"/>
  <c r="CF1784"/>
  <c r="CE1784"/>
  <c r="CD1784"/>
  <c r="CC1784"/>
  <c r="CB1784"/>
  <c r="CA1784"/>
  <c r="BZ1784"/>
  <c r="BY1784"/>
  <c r="BW1784"/>
  <c r="BX1784" s="1"/>
  <c r="BV1784"/>
  <c r="BU1784"/>
  <c r="BT1784"/>
  <c r="BS1784"/>
  <c r="BR1784"/>
  <c r="BQ1784"/>
  <c r="BP1784"/>
  <c r="BO1784"/>
  <c r="BN1784"/>
  <c r="BM1784"/>
  <c r="BL1784"/>
  <c r="BJ1784"/>
  <c r="BK1784" s="1"/>
  <c r="J1784"/>
  <c r="I1784"/>
  <c r="H1784"/>
  <c r="G1784"/>
  <c r="F1784"/>
  <c r="A1784"/>
  <c r="DN1783"/>
  <c r="DM1783"/>
  <c r="DL1783"/>
  <c r="DJ1783"/>
  <c r="DK1783" s="1"/>
  <c r="DI1783"/>
  <c r="DH1783"/>
  <c r="DG1783"/>
  <c r="DE1783"/>
  <c r="DF1783" s="1"/>
  <c r="DD1783"/>
  <c r="DC1783"/>
  <c r="DB1783"/>
  <c r="DA1783"/>
  <c r="CZ1783"/>
  <c r="CY1783"/>
  <c r="CX1783"/>
  <c r="CV1783"/>
  <c r="CW1783" s="1"/>
  <c r="CU1783"/>
  <c r="CT1783"/>
  <c r="CS1783"/>
  <c r="CR1783"/>
  <c r="CQ1783"/>
  <c r="CP1783"/>
  <c r="CO1783"/>
  <c r="CN1783"/>
  <c r="CL1783"/>
  <c r="CM1783" s="1"/>
  <c r="CG1783"/>
  <c r="CF1783"/>
  <c r="CE1783"/>
  <c r="CD1783"/>
  <c r="CC1783"/>
  <c r="CB1783"/>
  <c r="CA1783"/>
  <c r="BZ1783"/>
  <c r="BY1783"/>
  <c r="BW1783"/>
  <c r="BX1783" s="1"/>
  <c r="BV1783"/>
  <c r="BU1783"/>
  <c r="BT1783"/>
  <c r="BS1783"/>
  <c r="BR1783"/>
  <c r="BQ1783"/>
  <c r="BP1783"/>
  <c r="BO1783"/>
  <c r="BN1783"/>
  <c r="BM1783"/>
  <c r="BL1783"/>
  <c r="BJ1783"/>
  <c r="BK1783" s="1"/>
  <c r="J1783"/>
  <c r="I1783"/>
  <c r="H1783"/>
  <c r="G1783"/>
  <c r="F1783"/>
  <c r="A1783"/>
  <c r="DN1782"/>
  <c r="DM1782"/>
  <c r="DL1782"/>
  <c r="DJ1782"/>
  <c r="DK1782" s="1"/>
  <c r="DI1782"/>
  <c r="DH1782"/>
  <c r="DG1782"/>
  <c r="DE1782"/>
  <c r="DF1782" s="1"/>
  <c r="DD1782"/>
  <c r="DC1782"/>
  <c r="DB1782"/>
  <c r="DA1782"/>
  <c r="CZ1782"/>
  <c r="CY1782"/>
  <c r="CX1782"/>
  <c r="CV1782"/>
  <c r="CW1782" s="1"/>
  <c r="CU1782"/>
  <c r="CT1782"/>
  <c r="CS1782"/>
  <c r="CR1782"/>
  <c r="CQ1782"/>
  <c r="CP1782"/>
  <c r="CO1782"/>
  <c r="CN1782"/>
  <c r="CL1782"/>
  <c r="CM1782" s="1"/>
  <c r="CG1782"/>
  <c r="CF1782"/>
  <c r="CE1782"/>
  <c r="CD1782"/>
  <c r="CC1782"/>
  <c r="CB1782"/>
  <c r="CA1782"/>
  <c r="BZ1782"/>
  <c r="BY1782"/>
  <c r="BW1782"/>
  <c r="BX1782" s="1"/>
  <c r="BV1782"/>
  <c r="BU1782"/>
  <c r="BT1782"/>
  <c r="BS1782"/>
  <c r="BR1782"/>
  <c r="BQ1782"/>
  <c r="BP1782"/>
  <c r="BO1782"/>
  <c r="BN1782"/>
  <c r="BM1782"/>
  <c r="BL1782"/>
  <c r="BJ1782"/>
  <c r="BK1782" s="1"/>
  <c r="J1782"/>
  <c r="I1782"/>
  <c r="H1782"/>
  <c r="G1782"/>
  <c r="F1782"/>
  <c r="A1782"/>
  <c r="DN1781"/>
  <c r="DM1781"/>
  <c r="DL1781"/>
  <c r="DJ1781"/>
  <c r="DK1781" s="1"/>
  <c r="DI1781"/>
  <c r="DH1781"/>
  <c r="DG1781"/>
  <c r="DE1781"/>
  <c r="DF1781" s="1"/>
  <c r="DD1781"/>
  <c r="DC1781"/>
  <c r="DB1781"/>
  <c r="DA1781"/>
  <c r="CZ1781"/>
  <c r="CY1781"/>
  <c r="CX1781"/>
  <c r="CV1781"/>
  <c r="CW1781" s="1"/>
  <c r="CU1781"/>
  <c r="CT1781"/>
  <c r="CS1781"/>
  <c r="CR1781"/>
  <c r="CQ1781"/>
  <c r="CP1781"/>
  <c r="CO1781"/>
  <c r="CN1781"/>
  <c r="CL1781"/>
  <c r="CM1781" s="1"/>
  <c r="CG1781"/>
  <c r="CF1781"/>
  <c r="CE1781"/>
  <c r="CD1781"/>
  <c r="CC1781"/>
  <c r="CB1781"/>
  <c r="CA1781"/>
  <c r="BZ1781"/>
  <c r="BY1781"/>
  <c r="BW1781"/>
  <c r="BX1781" s="1"/>
  <c r="BV1781"/>
  <c r="BU1781"/>
  <c r="BT1781"/>
  <c r="BS1781"/>
  <c r="BR1781"/>
  <c r="BQ1781"/>
  <c r="BP1781"/>
  <c r="BO1781"/>
  <c r="BN1781"/>
  <c r="BM1781"/>
  <c r="BL1781"/>
  <c r="BJ1781"/>
  <c r="BK1781" s="1"/>
  <c r="J1781"/>
  <c r="I1781"/>
  <c r="H1781"/>
  <c r="G1781"/>
  <c r="F1781"/>
  <c r="A1781"/>
  <c r="DN1780"/>
  <c r="DM1780"/>
  <c r="DL1780"/>
  <c r="DJ1780"/>
  <c r="DK1780" s="1"/>
  <c r="DI1780"/>
  <c r="DH1780"/>
  <c r="DG1780"/>
  <c r="DE1780"/>
  <c r="DF1780" s="1"/>
  <c r="DD1780"/>
  <c r="DC1780"/>
  <c r="DB1780"/>
  <c r="DA1780"/>
  <c r="CZ1780"/>
  <c r="CY1780"/>
  <c r="CX1780"/>
  <c r="CV1780"/>
  <c r="CW1780" s="1"/>
  <c r="CU1780"/>
  <c r="CT1780"/>
  <c r="CS1780"/>
  <c r="CR1780"/>
  <c r="CQ1780"/>
  <c r="CP1780"/>
  <c r="CO1780"/>
  <c r="CN1780"/>
  <c r="CL1780"/>
  <c r="CM1780" s="1"/>
  <c r="CG1780"/>
  <c r="CF1780"/>
  <c r="CE1780"/>
  <c r="CD1780"/>
  <c r="CC1780"/>
  <c r="CB1780"/>
  <c r="CA1780"/>
  <c r="BZ1780"/>
  <c r="BY1780"/>
  <c r="BW1780"/>
  <c r="BX1780" s="1"/>
  <c r="BV1780"/>
  <c r="BU1780"/>
  <c r="BT1780"/>
  <c r="BS1780"/>
  <c r="BR1780"/>
  <c r="BQ1780"/>
  <c r="BP1780"/>
  <c r="BO1780"/>
  <c r="BN1780"/>
  <c r="BM1780"/>
  <c r="BL1780"/>
  <c r="BJ1780"/>
  <c r="BK1780" s="1"/>
  <c r="J1780"/>
  <c r="I1780"/>
  <c r="H1780"/>
  <c r="G1780"/>
  <c r="F1780"/>
  <c r="A1780"/>
  <c r="DN1779"/>
  <c r="DM1779"/>
  <c r="DL1779"/>
  <c r="DJ1779"/>
  <c r="DK1779" s="1"/>
  <c r="DI1779"/>
  <c r="DH1779"/>
  <c r="DG1779"/>
  <c r="DE1779"/>
  <c r="DF1779" s="1"/>
  <c r="DD1779"/>
  <c r="DC1779"/>
  <c r="DB1779"/>
  <c r="DA1779"/>
  <c r="CZ1779"/>
  <c r="CY1779"/>
  <c r="CX1779"/>
  <c r="CV1779"/>
  <c r="CW1779" s="1"/>
  <c r="CU1779"/>
  <c r="CT1779"/>
  <c r="CS1779"/>
  <c r="CR1779"/>
  <c r="CQ1779"/>
  <c r="CP1779"/>
  <c r="CO1779"/>
  <c r="CN1779"/>
  <c r="CL1779"/>
  <c r="CM1779" s="1"/>
  <c r="CG1779"/>
  <c r="CF1779"/>
  <c r="CE1779"/>
  <c r="CD1779"/>
  <c r="CC1779"/>
  <c r="CB1779"/>
  <c r="CA1779"/>
  <c r="BZ1779"/>
  <c r="BY1779"/>
  <c r="BW1779"/>
  <c r="BX1779" s="1"/>
  <c r="BV1779"/>
  <c r="BU1779"/>
  <c r="BT1779"/>
  <c r="BS1779"/>
  <c r="BR1779"/>
  <c r="BQ1779"/>
  <c r="BP1779"/>
  <c r="BO1779"/>
  <c r="BN1779"/>
  <c r="BM1779"/>
  <c r="BL1779"/>
  <c r="BJ1779"/>
  <c r="BK1779" s="1"/>
  <c r="J1779"/>
  <c r="I1779"/>
  <c r="H1779"/>
  <c r="G1779"/>
  <c r="F1779"/>
  <c r="A1779"/>
  <c r="DN1778"/>
  <c r="DM1778"/>
  <c r="DL1778"/>
  <c r="DJ1778"/>
  <c r="DK1778" s="1"/>
  <c r="DI1778"/>
  <c r="DH1778"/>
  <c r="DG1778"/>
  <c r="DE1778"/>
  <c r="DF1778" s="1"/>
  <c r="DD1778"/>
  <c r="DC1778"/>
  <c r="DB1778"/>
  <c r="DA1778"/>
  <c r="CZ1778"/>
  <c r="CY1778"/>
  <c r="CX1778"/>
  <c r="CV1778"/>
  <c r="CW1778" s="1"/>
  <c r="CU1778"/>
  <c r="CT1778"/>
  <c r="CS1778"/>
  <c r="CR1778"/>
  <c r="CQ1778"/>
  <c r="CP1778"/>
  <c r="CO1778"/>
  <c r="CN1778"/>
  <c r="CL1778"/>
  <c r="CM1778" s="1"/>
  <c r="CG1778"/>
  <c r="CF1778"/>
  <c r="CE1778"/>
  <c r="CD1778"/>
  <c r="CC1778"/>
  <c r="CB1778"/>
  <c r="CA1778"/>
  <c r="BZ1778"/>
  <c r="BY1778"/>
  <c r="BW1778"/>
  <c r="BX1778" s="1"/>
  <c r="BV1778"/>
  <c r="BU1778"/>
  <c r="BT1778"/>
  <c r="BS1778"/>
  <c r="BR1778"/>
  <c r="BQ1778"/>
  <c r="BP1778"/>
  <c r="BO1778"/>
  <c r="BN1778"/>
  <c r="BM1778"/>
  <c r="BL1778"/>
  <c r="BJ1778"/>
  <c r="BK1778" s="1"/>
  <c r="J1778"/>
  <c r="I1778"/>
  <c r="H1778"/>
  <c r="G1778"/>
  <c r="F1778"/>
  <c r="A1778"/>
  <c r="DN1777"/>
  <c r="DM1777"/>
  <c r="DL1777"/>
  <c r="DJ1777"/>
  <c r="DK1777" s="1"/>
  <c r="DI1777"/>
  <c r="DH1777"/>
  <c r="DG1777"/>
  <c r="DE1777"/>
  <c r="DF1777" s="1"/>
  <c r="DD1777"/>
  <c r="DC1777"/>
  <c r="DB1777"/>
  <c r="DA1777"/>
  <c r="CZ1777"/>
  <c r="CY1777"/>
  <c r="CX1777"/>
  <c r="CV1777"/>
  <c r="CW1777" s="1"/>
  <c r="CU1777"/>
  <c r="CT1777"/>
  <c r="CS1777"/>
  <c r="CR1777"/>
  <c r="CQ1777"/>
  <c r="CP1777"/>
  <c r="CO1777"/>
  <c r="CN1777"/>
  <c r="CL1777"/>
  <c r="CM1777" s="1"/>
  <c r="CG1777"/>
  <c r="CF1777"/>
  <c r="CE1777"/>
  <c r="CD1777"/>
  <c r="CC1777"/>
  <c r="CB1777"/>
  <c r="CA1777"/>
  <c r="BZ1777"/>
  <c r="BY1777"/>
  <c r="BW1777"/>
  <c r="BX1777" s="1"/>
  <c r="BV1777"/>
  <c r="BU1777"/>
  <c r="BT1777"/>
  <c r="BS1777"/>
  <c r="BR1777"/>
  <c r="BQ1777"/>
  <c r="BP1777"/>
  <c r="BO1777"/>
  <c r="BN1777"/>
  <c r="BM1777"/>
  <c r="BL1777"/>
  <c r="BJ1777"/>
  <c r="BK1777" s="1"/>
  <c r="J1777"/>
  <c r="I1777"/>
  <c r="H1777"/>
  <c r="G1777"/>
  <c r="F1777"/>
  <c r="A1777"/>
  <c r="DN1776"/>
  <c r="DM1776"/>
  <c r="DL1776"/>
  <c r="DJ1776"/>
  <c r="DK1776" s="1"/>
  <c r="DI1776"/>
  <c r="DH1776"/>
  <c r="DG1776"/>
  <c r="DE1776"/>
  <c r="DF1776" s="1"/>
  <c r="DD1776"/>
  <c r="DC1776"/>
  <c r="DB1776"/>
  <c r="DA1776"/>
  <c r="CZ1776"/>
  <c r="CY1776"/>
  <c r="CX1776"/>
  <c r="CV1776"/>
  <c r="CW1776" s="1"/>
  <c r="CU1776"/>
  <c r="CT1776"/>
  <c r="CS1776"/>
  <c r="CR1776"/>
  <c r="CQ1776"/>
  <c r="CP1776"/>
  <c r="CO1776"/>
  <c r="CN1776"/>
  <c r="CL1776"/>
  <c r="CM1776" s="1"/>
  <c r="CG1776"/>
  <c r="CF1776"/>
  <c r="CE1776"/>
  <c r="CD1776"/>
  <c r="CC1776"/>
  <c r="CB1776"/>
  <c r="CA1776"/>
  <c r="BZ1776"/>
  <c r="BY1776"/>
  <c r="BW1776"/>
  <c r="BX1776" s="1"/>
  <c r="BV1776"/>
  <c r="BU1776"/>
  <c r="BT1776"/>
  <c r="BS1776"/>
  <c r="BR1776"/>
  <c r="BQ1776"/>
  <c r="BP1776"/>
  <c r="BO1776"/>
  <c r="BN1776"/>
  <c r="BM1776"/>
  <c r="BL1776"/>
  <c r="BJ1776"/>
  <c r="BK1776" s="1"/>
  <c r="J1776"/>
  <c r="I1776"/>
  <c r="H1776"/>
  <c r="G1776"/>
  <c r="F1776"/>
  <c r="A1776"/>
  <c r="DN1775"/>
  <c r="DM1775"/>
  <c r="DL1775"/>
  <c r="DJ1775"/>
  <c r="DK1775" s="1"/>
  <c r="DI1775"/>
  <c r="DH1775"/>
  <c r="DG1775"/>
  <c r="DE1775"/>
  <c r="DF1775" s="1"/>
  <c r="DD1775"/>
  <c r="DC1775"/>
  <c r="DB1775"/>
  <c r="DA1775"/>
  <c r="CZ1775"/>
  <c r="CY1775"/>
  <c r="CX1775"/>
  <c r="CV1775"/>
  <c r="CW1775" s="1"/>
  <c r="CU1775"/>
  <c r="CT1775"/>
  <c r="CS1775"/>
  <c r="CR1775"/>
  <c r="CQ1775"/>
  <c r="CP1775"/>
  <c r="CO1775"/>
  <c r="CN1775"/>
  <c r="CL1775"/>
  <c r="CM1775" s="1"/>
  <c r="CG1775"/>
  <c r="CF1775"/>
  <c r="CE1775"/>
  <c r="CD1775"/>
  <c r="CC1775"/>
  <c r="CB1775"/>
  <c r="CA1775"/>
  <c r="BZ1775"/>
  <c r="BY1775"/>
  <c r="BW1775"/>
  <c r="BX1775" s="1"/>
  <c r="BV1775"/>
  <c r="BU1775"/>
  <c r="BT1775"/>
  <c r="BS1775"/>
  <c r="BR1775"/>
  <c r="BQ1775"/>
  <c r="BP1775"/>
  <c r="BO1775"/>
  <c r="BN1775"/>
  <c r="BM1775"/>
  <c r="BL1775"/>
  <c r="BJ1775"/>
  <c r="BK1775" s="1"/>
  <c r="J1775"/>
  <c r="I1775"/>
  <c r="H1775"/>
  <c r="G1775"/>
  <c r="F1775"/>
  <c r="A1775"/>
  <c r="DN1774"/>
  <c r="DM1774"/>
  <c r="DL1774"/>
  <c r="DJ1774"/>
  <c r="DK1774" s="1"/>
  <c r="DI1774"/>
  <c r="DH1774"/>
  <c r="DG1774"/>
  <c r="DE1774"/>
  <c r="DF1774" s="1"/>
  <c r="DD1774"/>
  <c r="DC1774"/>
  <c r="DB1774"/>
  <c r="DA1774"/>
  <c r="CZ1774"/>
  <c r="CY1774"/>
  <c r="CX1774"/>
  <c r="CV1774"/>
  <c r="CW1774" s="1"/>
  <c r="CU1774"/>
  <c r="CT1774"/>
  <c r="CS1774"/>
  <c r="CR1774"/>
  <c r="CQ1774"/>
  <c r="CP1774"/>
  <c r="CO1774"/>
  <c r="CN1774"/>
  <c r="CL1774"/>
  <c r="CM1774" s="1"/>
  <c r="CG1774"/>
  <c r="CF1774"/>
  <c r="CE1774"/>
  <c r="CD1774"/>
  <c r="CC1774"/>
  <c r="CB1774"/>
  <c r="CA1774"/>
  <c r="BZ1774"/>
  <c r="BY1774"/>
  <c r="BW1774"/>
  <c r="BX1774" s="1"/>
  <c r="BV1774"/>
  <c r="BU1774"/>
  <c r="BT1774"/>
  <c r="BS1774"/>
  <c r="BR1774"/>
  <c r="BQ1774"/>
  <c r="BP1774"/>
  <c r="BO1774"/>
  <c r="BN1774"/>
  <c r="BM1774"/>
  <c r="BL1774"/>
  <c r="BJ1774"/>
  <c r="BK1774" s="1"/>
  <c r="J1774"/>
  <c r="I1774"/>
  <c r="H1774"/>
  <c r="G1774"/>
  <c r="F1774"/>
  <c r="A1774"/>
  <c r="DN1773"/>
  <c r="DM1773"/>
  <c r="DL1773"/>
  <c r="DJ1773"/>
  <c r="DK1773" s="1"/>
  <c r="DI1773"/>
  <c r="DH1773"/>
  <c r="DG1773"/>
  <c r="DE1773"/>
  <c r="DF1773" s="1"/>
  <c r="DD1773"/>
  <c r="DC1773"/>
  <c r="DB1773"/>
  <c r="DA1773"/>
  <c r="CZ1773"/>
  <c r="CY1773"/>
  <c r="CX1773"/>
  <c r="CV1773"/>
  <c r="CW1773" s="1"/>
  <c r="CU1773"/>
  <c r="CT1773"/>
  <c r="CS1773"/>
  <c r="CR1773"/>
  <c r="CQ1773"/>
  <c r="CP1773"/>
  <c r="CO1773"/>
  <c r="CN1773"/>
  <c r="CL1773"/>
  <c r="CM1773" s="1"/>
  <c r="CG1773"/>
  <c r="CF1773"/>
  <c r="CE1773"/>
  <c r="CD1773"/>
  <c r="CC1773"/>
  <c r="CB1773"/>
  <c r="CA1773"/>
  <c r="BZ1773"/>
  <c r="BY1773"/>
  <c r="BW1773"/>
  <c r="BX1773" s="1"/>
  <c r="BV1773"/>
  <c r="BU1773"/>
  <c r="BT1773"/>
  <c r="BS1773"/>
  <c r="BR1773"/>
  <c r="BQ1773"/>
  <c r="BP1773"/>
  <c r="BO1773"/>
  <c r="BN1773"/>
  <c r="BM1773"/>
  <c r="BL1773"/>
  <c r="BJ1773"/>
  <c r="BK1773" s="1"/>
  <c r="J1773"/>
  <c r="I1773"/>
  <c r="H1773"/>
  <c r="G1773"/>
  <c r="F1773"/>
  <c r="A1773"/>
  <c r="DN1772"/>
  <c r="DM1772"/>
  <c r="DL1772"/>
  <c r="DJ1772"/>
  <c r="DK1772" s="1"/>
  <c r="DI1772"/>
  <c r="DH1772"/>
  <c r="DG1772"/>
  <c r="DE1772"/>
  <c r="DF1772" s="1"/>
  <c r="DD1772"/>
  <c r="DC1772"/>
  <c r="DB1772"/>
  <c r="DA1772"/>
  <c r="CZ1772"/>
  <c r="CY1772"/>
  <c r="CX1772"/>
  <c r="CV1772"/>
  <c r="CW1772" s="1"/>
  <c r="CU1772"/>
  <c r="CT1772"/>
  <c r="CS1772"/>
  <c r="CR1772"/>
  <c r="CQ1772"/>
  <c r="CP1772"/>
  <c r="CO1772"/>
  <c r="CN1772"/>
  <c r="CL1772"/>
  <c r="CM1772" s="1"/>
  <c r="CG1772"/>
  <c r="CF1772"/>
  <c r="CE1772"/>
  <c r="CD1772"/>
  <c r="CC1772"/>
  <c r="CB1772"/>
  <c r="CA1772"/>
  <c r="BZ1772"/>
  <c r="BY1772"/>
  <c r="BW1772"/>
  <c r="BX1772" s="1"/>
  <c r="BV1772"/>
  <c r="BU1772"/>
  <c r="BT1772"/>
  <c r="BS1772"/>
  <c r="BR1772"/>
  <c r="BQ1772"/>
  <c r="BP1772"/>
  <c r="BO1772"/>
  <c r="BN1772"/>
  <c r="BM1772"/>
  <c r="BL1772"/>
  <c r="BJ1772"/>
  <c r="BK1772" s="1"/>
  <c r="J1772"/>
  <c r="I1772"/>
  <c r="H1772"/>
  <c r="G1772"/>
  <c r="F1772"/>
  <c r="A1772"/>
  <c r="DN1771"/>
  <c r="DM1771"/>
  <c r="DL1771"/>
  <c r="DJ1771"/>
  <c r="DK1771" s="1"/>
  <c r="DI1771"/>
  <c r="DH1771"/>
  <c r="DG1771"/>
  <c r="DE1771"/>
  <c r="DF1771" s="1"/>
  <c r="DD1771"/>
  <c r="DC1771"/>
  <c r="DB1771"/>
  <c r="DA1771"/>
  <c r="CZ1771"/>
  <c r="CY1771"/>
  <c r="CX1771"/>
  <c r="CV1771"/>
  <c r="CW1771" s="1"/>
  <c r="CU1771"/>
  <c r="CT1771"/>
  <c r="CS1771"/>
  <c r="CR1771"/>
  <c r="CQ1771"/>
  <c r="CP1771"/>
  <c r="CO1771"/>
  <c r="CN1771"/>
  <c r="CL1771"/>
  <c r="CM1771" s="1"/>
  <c r="CG1771"/>
  <c r="CF1771"/>
  <c r="CE1771"/>
  <c r="CD1771"/>
  <c r="CC1771"/>
  <c r="CB1771"/>
  <c r="CA1771"/>
  <c r="BZ1771"/>
  <c r="BY1771"/>
  <c r="BW1771"/>
  <c r="BX1771" s="1"/>
  <c r="BV1771"/>
  <c r="BU1771"/>
  <c r="BT1771"/>
  <c r="BS1771"/>
  <c r="BR1771"/>
  <c r="BQ1771"/>
  <c r="BP1771"/>
  <c r="BO1771"/>
  <c r="BN1771"/>
  <c r="BM1771"/>
  <c r="BL1771"/>
  <c r="BJ1771"/>
  <c r="BK1771" s="1"/>
  <c r="J1771"/>
  <c r="I1771"/>
  <c r="H1771"/>
  <c r="G1771"/>
  <c r="F1771"/>
  <c r="A1771"/>
  <c r="DN1770"/>
  <c r="DM1770"/>
  <c r="DL1770"/>
  <c r="DJ1770"/>
  <c r="DK1770" s="1"/>
  <c r="DI1770"/>
  <c r="DH1770"/>
  <c r="DG1770"/>
  <c r="DE1770"/>
  <c r="DF1770" s="1"/>
  <c r="DD1770"/>
  <c r="DC1770"/>
  <c r="DB1770"/>
  <c r="DA1770"/>
  <c r="CZ1770"/>
  <c r="CY1770"/>
  <c r="CX1770"/>
  <c r="CV1770"/>
  <c r="CW1770" s="1"/>
  <c r="CU1770"/>
  <c r="CT1770"/>
  <c r="CS1770"/>
  <c r="CR1770"/>
  <c r="CQ1770"/>
  <c r="CP1770"/>
  <c r="CO1770"/>
  <c r="CN1770"/>
  <c r="CL1770"/>
  <c r="CM1770" s="1"/>
  <c r="CG1770"/>
  <c r="CF1770"/>
  <c r="CE1770"/>
  <c r="CD1770"/>
  <c r="CC1770"/>
  <c r="CB1770"/>
  <c r="CA1770"/>
  <c r="BZ1770"/>
  <c r="BY1770"/>
  <c r="BW1770"/>
  <c r="BX1770" s="1"/>
  <c r="BV1770"/>
  <c r="BU1770"/>
  <c r="BT1770"/>
  <c r="BS1770"/>
  <c r="BR1770"/>
  <c r="BQ1770"/>
  <c r="BP1770"/>
  <c r="BO1770"/>
  <c r="BN1770"/>
  <c r="BM1770"/>
  <c r="BL1770"/>
  <c r="BJ1770"/>
  <c r="BK1770" s="1"/>
  <c r="J1770"/>
  <c r="I1770"/>
  <c r="H1770"/>
  <c r="G1770"/>
  <c r="F1770"/>
  <c r="A1770"/>
  <c r="DN1769"/>
  <c r="DM1769"/>
  <c r="DL1769"/>
  <c r="DJ1769"/>
  <c r="DK1769" s="1"/>
  <c r="DI1769"/>
  <c r="DH1769"/>
  <c r="DG1769"/>
  <c r="DE1769"/>
  <c r="DF1769" s="1"/>
  <c r="DD1769"/>
  <c r="DC1769"/>
  <c r="DB1769"/>
  <c r="DA1769"/>
  <c r="CZ1769"/>
  <c r="CY1769"/>
  <c r="CX1769"/>
  <c r="CV1769"/>
  <c r="CW1769" s="1"/>
  <c r="CU1769"/>
  <c r="CT1769"/>
  <c r="CS1769"/>
  <c r="CR1769"/>
  <c r="CQ1769"/>
  <c r="CP1769"/>
  <c r="CO1769"/>
  <c r="CN1769"/>
  <c r="CL1769"/>
  <c r="CM1769" s="1"/>
  <c r="CG1769"/>
  <c r="CF1769"/>
  <c r="CE1769"/>
  <c r="CD1769"/>
  <c r="CC1769"/>
  <c r="CB1769"/>
  <c r="CA1769"/>
  <c r="BZ1769"/>
  <c r="BY1769"/>
  <c r="BW1769"/>
  <c r="BX1769" s="1"/>
  <c r="BV1769"/>
  <c r="BU1769"/>
  <c r="BT1769"/>
  <c r="BS1769"/>
  <c r="BR1769"/>
  <c r="BQ1769"/>
  <c r="BP1769"/>
  <c r="BO1769"/>
  <c r="BN1769"/>
  <c r="BM1769"/>
  <c r="BL1769"/>
  <c r="BJ1769"/>
  <c r="BK1769" s="1"/>
  <c r="J1769"/>
  <c r="I1769"/>
  <c r="H1769"/>
  <c r="G1769"/>
  <c r="F1769"/>
  <c r="A1769"/>
  <c r="DN1768"/>
  <c r="DM1768"/>
  <c r="DL1768"/>
  <c r="DJ1768"/>
  <c r="DK1768" s="1"/>
  <c r="DI1768"/>
  <c r="DH1768"/>
  <c r="DG1768"/>
  <c r="DE1768"/>
  <c r="DF1768" s="1"/>
  <c r="DD1768"/>
  <c r="DC1768"/>
  <c r="DB1768"/>
  <c r="DA1768"/>
  <c r="CZ1768"/>
  <c r="CY1768"/>
  <c r="CX1768"/>
  <c r="CV1768"/>
  <c r="CW1768" s="1"/>
  <c r="CU1768"/>
  <c r="CT1768"/>
  <c r="CS1768"/>
  <c r="CR1768"/>
  <c r="CQ1768"/>
  <c r="CP1768"/>
  <c r="CO1768"/>
  <c r="CN1768"/>
  <c r="CL1768"/>
  <c r="CM1768" s="1"/>
  <c r="CG1768"/>
  <c r="CF1768"/>
  <c r="CE1768"/>
  <c r="CD1768"/>
  <c r="CC1768"/>
  <c r="CB1768"/>
  <c r="CA1768"/>
  <c r="BZ1768"/>
  <c r="BY1768"/>
  <c r="BW1768"/>
  <c r="BX1768" s="1"/>
  <c r="BV1768"/>
  <c r="BU1768"/>
  <c r="BT1768"/>
  <c r="BS1768"/>
  <c r="BR1768"/>
  <c r="BQ1768"/>
  <c r="BP1768"/>
  <c r="BO1768"/>
  <c r="BN1768"/>
  <c r="BM1768"/>
  <c r="BL1768"/>
  <c r="BJ1768"/>
  <c r="BK1768" s="1"/>
  <c r="J1768"/>
  <c r="I1768"/>
  <c r="H1768"/>
  <c r="G1768"/>
  <c r="F1768"/>
  <c r="A1768"/>
  <c r="DN1767"/>
  <c r="DM1767"/>
  <c r="DL1767"/>
  <c r="DJ1767"/>
  <c r="DK1767" s="1"/>
  <c r="DI1767"/>
  <c r="DH1767"/>
  <c r="DG1767"/>
  <c r="DE1767"/>
  <c r="DF1767" s="1"/>
  <c r="DD1767"/>
  <c r="DC1767"/>
  <c r="DB1767"/>
  <c r="DA1767"/>
  <c r="CZ1767"/>
  <c r="CY1767"/>
  <c r="CX1767"/>
  <c r="CV1767"/>
  <c r="CW1767" s="1"/>
  <c r="CU1767"/>
  <c r="CT1767"/>
  <c r="CS1767"/>
  <c r="CR1767"/>
  <c r="CQ1767"/>
  <c r="CP1767"/>
  <c r="CO1767"/>
  <c r="CN1767"/>
  <c r="CL1767"/>
  <c r="CM1767" s="1"/>
  <c r="CG1767"/>
  <c r="CF1767"/>
  <c r="CE1767"/>
  <c r="CD1767"/>
  <c r="CC1767"/>
  <c r="CB1767"/>
  <c r="CA1767"/>
  <c r="BZ1767"/>
  <c r="BY1767"/>
  <c r="BW1767"/>
  <c r="BX1767" s="1"/>
  <c r="BV1767"/>
  <c r="BU1767"/>
  <c r="BT1767"/>
  <c r="BS1767"/>
  <c r="BR1767"/>
  <c r="BQ1767"/>
  <c r="BP1767"/>
  <c r="BO1767"/>
  <c r="BN1767"/>
  <c r="BM1767"/>
  <c r="BL1767"/>
  <c r="BJ1767"/>
  <c r="BK1767" s="1"/>
  <c r="J1767"/>
  <c r="I1767"/>
  <c r="H1767"/>
  <c r="G1767"/>
  <c r="F1767"/>
  <c r="A1767"/>
  <c r="DN1766"/>
  <c r="DM1766"/>
  <c r="DL1766"/>
  <c r="DJ1766"/>
  <c r="DK1766" s="1"/>
  <c r="DI1766"/>
  <c r="DH1766"/>
  <c r="DG1766"/>
  <c r="DE1766"/>
  <c r="DF1766" s="1"/>
  <c r="DD1766"/>
  <c r="DC1766"/>
  <c r="DB1766"/>
  <c r="DA1766"/>
  <c r="CZ1766"/>
  <c r="CY1766"/>
  <c r="CX1766"/>
  <c r="CV1766"/>
  <c r="CW1766" s="1"/>
  <c r="CU1766"/>
  <c r="CT1766"/>
  <c r="CS1766"/>
  <c r="CR1766"/>
  <c r="CQ1766"/>
  <c r="CP1766"/>
  <c r="CO1766"/>
  <c r="CN1766"/>
  <c r="CL1766"/>
  <c r="CM1766" s="1"/>
  <c r="CG1766"/>
  <c r="CF1766"/>
  <c r="CE1766"/>
  <c r="CD1766"/>
  <c r="CC1766"/>
  <c r="CB1766"/>
  <c r="CA1766"/>
  <c r="BZ1766"/>
  <c r="BY1766"/>
  <c r="BW1766"/>
  <c r="BX1766" s="1"/>
  <c r="BV1766"/>
  <c r="BU1766"/>
  <c r="BT1766"/>
  <c r="BS1766"/>
  <c r="BR1766"/>
  <c r="BQ1766"/>
  <c r="BP1766"/>
  <c r="BO1766"/>
  <c r="BN1766"/>
  <c r="BM1766"/>
  <c r="BL1766"/>
  <c r="BJ1766"/>
  <c r="BK1766" s="1"/>
  <c r="J1766"/>
  <c r="I1766"/>
  <c r="H1766"/>
  <c r="G1766"/>
  <c r="F1766"/>
  <c r="A1766"/>
  <c r="DN1765"/>
  <c r="DM1765"/>
  <c r="DL1765"/>
  <c r="DJ1765"/>
  <c r="DK1765" s="1"/>
  <c r="DI1765"/>
  <c r="DH1765"/>
  <c r="DG1765"/>
  <c r="DE1765"/>
  <c r="DF1765" s="1"/>
  <c r="DD1765"/>
  <c r="DC1765"/>
  <c r="DB1765"/>
  <c r="DA1765"/>
  <c r="CZ1765"/>
  <c r="CY1765"/>
  <c r="CX1765"/>
  <c r="CV1765"/>
  <c r="CW1765" s="1"/>
  <c r="CU1765"/>
  <c r="CT1765"/>
  <c r="CS1765"/>
  <c r="CR1765"/>
  <c r="CQ1765"/>
  <c r="CP1765"/>
  <c r="CO1765"/>
  <c r="CN1765"/>
  <c r="CL1765"/>
  <c r="CM1765" s="1"/>
  <c r="CG1765"/>
  <c r="CF1765"/>
  <c r="CE1765"/>
  <c r="CD1765"/>
  <c r="CC1765"/>
  <c r="CB1765"/>
  <c r="CA1765"/>
  <c r="BZ1765"/>
  <c r="BY1765"/>
  <c r="BW1765"/>
  <c r="BX1765" s="1"/>
  <c r="BV1765"/>
  <c r="BU1765"/>
  <c r="BT1765"/>
  <c r="BS1765"/>
  <c r="BR1765"/>
  <c r="BQ1765"/>
  <c r="BP1765"/>
  <c r="BO1765"/>
  <c r="BN1765"/>
  <c r="BM1765"/>
  <c r="BL1765"/>
  <c r="BJ1765"/>
  <c r="BK1765" s="1"/>
  <c r="J1765"/>
  <c r="I1765"/>
  <c r="H1765"/>
  <c r="G1765"/>
  <c r="F1765"/>
  <c r="A1765"/>
  <c r="DN1764"/>
  <c r="DM1764"/>
  <c r="DL1764"/>
  <c r="DJ1764"/>
  <c r="DK1764" s="1"/>
  <c r="DI1764"/>
  <c r="DH1764"/>
  <c r="DG1764"/>
  <c r="DE1764"/>
  <c r="DF1764" s="1"/>
  <c r="DD1764"/>
  <c r="DC1764"/>
  <c r="DB1764"/>
  <c r="DA1764"/>
  <c r="CZ1764"/>
  <c r="CY1764"/>
  <c r="CX1764"/>
  <c r="CV1764"/>
  <c r="CW1764" s="1"/>
  <c r="CU1764"/>
  <c r="CT1764"/>
  <c r="CS1764"/>
  <c r="CR1764"/>
  <c r="CQ1764"/>
  <c r="CP1764"/>
  <c r="CO1764"/>
  <c r="CN1764"/>
  <c r="CL1764"/>
  <c r="CM1764" s="1"/>
  <c r="CG1764"/>
  <c r="CF1764"/>
  <c r="CE1764"/>
  <c r="CD1764"/>
  <c r="CC1764"/>
  <c r="CB1764"/>
  <c r="CA1764"/>
  <c r="BZ1764"/>
  <c r="BY1764"/>
  <c r="BW1764"/>
  <c r="BX1764" s="1"/>
  <c r="BV1764"/>
  <c r="BU1764"/>
  <c r="BT1764"/>
  <c r="BS1764"/>
  <c r="BR1764"/>
  <c r="BQ1764"/>
  <c r="BP1764"/>
  <c r="BO1764"/>
  <c r="BN1764"/>
  <c r="BM1764"/>
  <c r="BL1764"/>
  <c r="BJ1764"/>
  <c r="BK1764" s="1"/>
  <c r="J1764"/>
  <c r="I1764"/>
  <c r="H1764"/>
  <c r="G1764"/>
  <c r="F1764"/>
  <c r="A1764"/>
  <c r="DN1763"/>
  <c r="DM1763"/>
  <c r="DL1763"/>
  <c r="DJ1763"/>
  <c r="DK1763" s="1"/>
  <c r="DI1763"/>
  <c r="DH1763"/>
  <c r="DG1763"/>
  <c r="DE1763"/>
  <c r="DF1763" s="1"/>
  <c r="DD1763"/>
  <c r="DC1763"/>
  <c r="DB1763"/>
  <c r="DA1763"/>
  <c r="CZ1763"/>
  <c r="CY1763"/>
  <c r="CX1763"/>
  <c r="CV1763"/>
  <c r="CW1763" s="1"/>
  <c r="CU1763"/>
  <c r="CT1763"/>
  <c r="CS1763"/>
  <c r="CR1763"/>
  <c r="CQ1763"/>
  <c r="CP1763"/>
  <c r="CO1763"/>
  <c r="CN1763"/>
  <c r="CL1763"/>
  <c r="CM1763" s="1"/>
  <c r="CG1763"/>
  <c r="CF1763"/>
  <c r="CE1763"/>
  <c r="CD1763"/>
  <c r="CC1763"/>
  <c r="CB1763"/>
  <c r="CA1763"/>
  <c r="BZ1763"/>
  <c r="BY1763"/>
  <c r="BW1763"/>
  <c r="BX1763" s="1"/>
  <c r="BV1763"/>
  <c r="BU1763"/>
  <c r="BT1763"/>
  <c r="BS1763"/>
  <c r="BR1763"/>
  <c r="BQ1763"/>
  <c r="BP1763"/>
  <c r="BO1763"/>
  <c r="BN1763"/>
  <c r="BM1763"/>
  <c r="BL1763"/>
  <c r="BJ1763"/>
  <c r="BK1763" s="1"/>
  <c r="J1763"/>
  <c r="I1763"/>
  <c r="H1763"/>
  <c r="G1763"/>
  <c r="F1763"/>
  <c r="A1763"/>
  <c r="DN1762"/>
  <c r="DM1762"/>
  <c r="DL1762"/>
  <c r="DJ1762"/>
  <c r="DK1762" s="1"/>
  <c r="DI1762"/>
  <c r="DH1762"/>
  <c r="DG1762"/>
  <c r="DE1762"/>
  <c r="DF1762" s="1"/>
  <c r="DD1762"/>
  <c r="DC1762"/>
  <c r="DB1762"/>
  <c r="DA1762"/>
  <c r="CZ1762"/>
  <c r="CY1762"/>
  <c r="CX1762"/>
  <c r="CV1762"/>
  <c r="CW1762" s="1"/>
  <c r="CU1762"/>
  <c r="CT1762"/>
  <c r="CS1762"/>
  <c r="CR1762"/>
  <c r="CQ1762"/>
  <c r="CP1762"/>
  <c r="CO1762"/>
  <c r="CN1762"/>
  <c r="CL1762"/>
  <c r="CM1762" s="1"/>
  <c r="CG1762"/>
  <c r="CF1762"/>
  <c r="CE1762"/>
  <c r="CD1762"/>
  <c r="CC1762"/>
  <c r="CB1762"/>
  <c r="CA1762"/>
  <c r="BZ1762"/>
  <c r="BY1762"/>
  <c r="BW1762"/>
  <c r="BX1762" s="1"/>
  <c r="BV1762"/>
  <c r="BU1762"/>
  <c r="BT1762"/>
  <c r="BS1762"/>
  <c r="BR1762"/>
  <c r="BQ1762"/>
  <c r="BP1762"/>
  <c r="BO1762"/>
  <c r="BN1762"/>
  <c r="BM1762"/>
  <c r="BL1762"/>
  <c r="BJ1762"/>
  <c r="BK1762" s="1"/>
  <c r="J1762"/>
  <c r="I1762"/>
  <c r="H1762"/>
  <c r="G1762"/>
  <c r="F1762"/>
  <c r="A1762"/>
  <c r="DN1761"/>
  <c r="DM1761"/>
  <c r="DL1761"/>
  <c r="DJ1761"/>
  <c r="DK1761" s="1"/>
  <c r="DI1761"/>
  <c r="DH1761"/>
  <c r="DG1761"/>
  <c r="DE1761"/>
  <c r="DF1761" s="1"/>
  <c r="DD1761"/>
  <c r="DC1761"/>
  <c r="DB1761"/>
  <c r="DA1761"/>
  <c r="CZ1761"/>
  <c r="CY1761"/>
  <c r="CX1761"/>
  <c r="CV1761"/>
  <c r="CW1761" s="1"/>
  <c r="CU1761"/>
  <c r="CT1761"/>
  <c r="CS1761"/>
  <c r="CR1761"/>
  <c r="CQ1761"/>
  <c r="CP1761"/>
  <c r="CO1761"/>
  <c r="CN1761"/>
  <c r="CL1761"/>
  <c r="CM1761" s="1"/>
  <c r="CG1761"/>
  <c r="CF1761"/>
  <c r="CE1761"/>
  <c r="CD1761"/>
  <c r="CC1761"/>
  <c r="CB1761"/>
  <c r="CA1761"/>
  <c r="BZ1761"/>
  <c r="BY1761"/>
  <c r="BW1761"/>
  <c r="BX1761" s="1"/>
  <c r="BV1761"/>
  <c r="BU1761"/>
  <c r="BT1761"/>
  <c r="BS1761"/>
  <c r="BR1761"/>
  <c r="BQ1761"/>
  <c r="BP1761"/>
  <c r="BO1761"/>
  <c r="BN1761"/>
  <c r="BM1761"/>
  <c r="BL1761"/>
  <c r="BJ1761"/>
  <c r="BK1761" s="1"/>
  <c r="J1761"/>
  <c r="I1761"/>
  <c r="H1761"/>
  <c r="G1761"/>
  <c r="F1761"/>
  <c r="A1761"/>
  <c r="DN1760"/>
  <c r="DM1760"/>
  <c r="DL1760"/>
  <c r="DJ1760"/>
  <c r="DK1760" s="1"/>
  <c r="DI1760"/>
  <c r="DH1760"/>
  <c r="DG1760"/>
  <c r="DE1760"/>
  <c r="DF1760" s="1"/>
  <c r="DD1760"/>
  <c r="DC1760"/>
  <c r="DB1760"/>
  <c r="DA1760"/>
  <c r="CZ1760"/>
  <c r="CY1760"/>
  <c r="CX1760"/>
  <c r="CV1760"/>
  <c r="CW1760" s="1"/>
  <c r="CU1760"/>
  <c r="CT1760"/>
  <c r="CS1760"/>
  <c r="CR1760"/>
  <c r="CQ1760"/>
  <c r="CP1760"/>
  <c r="CO1760"/>
  <c r="CN1760"/>
  <c r="CL1760"/>
  <c r="CM1760" s="1"/>
  <c r="CG1760"/>
  <c r="CF1760"/>
  <c r="CE1760"/>
  <c r="CD1760"/>
  <c r="CC1760"/>
  <c r="CB1760"/>
  <c r="CA1760"/>
  <c r="BZ1760"/>
  <c r="BY1760"/>
  <c r="BW1760"/>
  <c r="BX1760" s="1"/>
  <c r="BV1760"/>
  <c r="BU1760"/>
  <c r="BT1760"/>
  <c r="BS1760"/>
  <c r="BR1760"/>
  <c r="BQ1760"/>
  <c r="BP1760"/>
  <c r="BO1760"/>
  <c r="BN1760"/>
  <c r="BM1760"/>
  <c r="BL1760"/>
  <c r="BJ1760"/>
  <c r="BK1760" s="1"/>
  <c r="J1760"/>
  <c r="I1760"/>
  <c r="H1760"/>
  <c r="G1760"/>
  <c r="F1760"/>
  <c r="A1760"/>
  <c r="DN1759"/>
  <c r="DM1759"/>
  <c r="DL1759"/>
  <c r="DJ1759"/>
  <c r="DK1759" s="1"/>
  <c r="DI1759"/>
  <c r="DH1759"/>
  <c r="DG1759"/>
  <c r="DE1759"/>
  <c r="DF1759" s="1"/>
  <c r="DD1759"/>
  <c r="DC1759"/>
  <c r="DB1759"/>
  <c r="DA1759"/>
  <c r="CZ1759"/>
  <c r="CY1759"/>
  <c r="CX1759"/>
  <c r="CV1759"/>
  <c r="CW1759" s="1"/>
  <c r="CU1759"/>
  <c r="CT1759"/>
  <c r="CS1759"/>
  <c r="CR1759"/>
  <c r="CQ1759"/>
  <c r="CP1759"/>
  <c r="CO1759"/>
  <c r="CN1759"/>
  <c r="CL1759"/>
  <c r="CM1759" s="1"/>
  <c r="CG1759"/>
  <c r="CF1759"/>
  <c r="CE1759"/>
  <c r="CD1759"/>
  <c r="CC1759"/>
  <c r="CB1759"/>
  <c r="CA1759"/>
  <c r="BZ1759"/>
  <c r="BY1759"/>
  <c r="BW1759"/>
  <c r="BX1759" s="1"/>
  <c r="BV1759"/>
  <c r="BU1759"/>
  <c r="BT1759"/>
  <c r="BS1759"/>
  <c r="BR1759"/>
  <c r="BQ1759"/>
  <c r="BP1759"/>
  <c r="BO1759"/>
  <c r="BN1759"/>
  <c r="BM1759"/>
  <c r="BL1759"/>
  <c r="BJ1759"/>
  <c r="BK1759" s="1"/>
  <c r="J1759"/>
  <c r="I1759"/>
  <c r="H1759"/>
  <c r="G1759"/>
  <c r="F1759"/>
  <c r="A1759"/>
  <c r="DN1758"/>
  <c r="DM1758"/>
  <c r="DL1758"/>
  <c r="DJ1758"/>
  <c r="DK1758" s="1"/>
  <c r="DI1758"/>
  <c r="DH1758"/>
  <c r="DG1758"/>
  <c r="DE1758"/>
  <c r="DF1758" s="1"/>
  <c r="DD1758"/>
  <c r="DC1758"/>
  <c r="DB1758"/>
  <c r="DA1758"/>
  <c r="CZ1758"/>
  <c r="CY1758"/>
  <c r="CX1758"/>
  <c r="CV1758"/>
  <c r="CW1758" s="1"/>
  <c r="CU1758"/>
  <c r="CT1758"/>
  <c r="CS1758"/>
  <c r="CR1758"/>
  <c r="CQ1758"/>
  <c r="CP1758"/>
  <c r="CO1758"/>
  <c r="CN1758"/>
  <c r="CL1758"/>
  <c r="CM1758" s="1"/>
  <c r="CG1758"/>
  <c r="CF1758"/>
  <c r="CE1758"/>
  <c r="CD1758"/>
  <c r="CC1758"/>
  <c r="CB1758"/>
  <c r="CA1758"/>
  <c r="BZ1758"/>
  <c r="BY1758"/>
  <c r="BW1758"/>
  <c r="BX1758" s="1"/>
  <c r="BV1758"/>
  <c r="BU1758"/>
  <c r="BT1758"/>
  <c r="BS1758"/>
  <c r="BR1758"/>
  <c r="BQ1758"/>
  <c r="BP1758"/>
  <c r="BO1758"/>
  <c r="BN1758"/>
  <c r="BM1758"/>
  <c r="BL1758"/>
  <c r="BJ1758"/>
  <c r="BK1758" s="1"/>
  <c r="J1758"/>
  <c r="I1758"/>
  <c r="H1758"/>
  <c r="G1758"/>
  <c r="F1758"/>
  <c r="A1758"/>
  <c r="DN1757"/>
  <c r="DM1757"/>
  <c r="DL1757"/>
  <c r="DJ1757"/>
  <c r="DK1757" s="1"/>
  <c r="DI1757"/>
  <c r="DH1757"/>
  <c r="DG1757"/>
  <c r="DE1757"/>
  <c r="DF1757" s="1"/>
  <c r="DD1757"/>
  <c r="DC1757"/>
  <c r="DB1757"/>
  <c r="DA1757"/>
  <c r="CZ1757"/>
  <c r="CY1757"/>
  <c r="CX1757"/>
  <c r="CV1757"/>
  <c r="CW1757" s="1"/>
  <c r="CU1757"/>
  <c r="CT1757"/>
  <c r="CS1757"/>
  <c r="CR1757"/>
  <c r="CQ1757"/>
  <c r="CP1757"/>
  <c r="CO1757"/>
  <c r="CN1757"/>
  <c r="CL1757"/>
  <c r="CM1757" s="1"/>
  <c r="CG1757"/>
  <c r="CF1757"/>
  <c r="CE1757"/>
  <c r="CD1757"/>
  <c r="CC1757"/>
  <c r="CB1757"/>
  <c r="CA1757"/>
  <c r="BZ1757"/>
  <c r="BY1757"/>
  <c r="BW1757"/>
  <c r="BX1757" s="1"/>
  <c r="BV1757"/>
  <c r="BU1757"/>
  <c r="BT1757"/>
  <c r="BS1757"/>
  <c r="BR1757"/>
  <c r="BQ1757"/>
  <c r="BP1757"/>
  <c r="BO1757"/>
  <c r="BN1757"/>
  <c r="BM1757"/>
  <c r="BL1757"/>
  <c r="BJ1757"/>
  <c r="BK1757" s="1"/>
  <c r="J1757"/>
  <c r="I1757"/>
  <c r="H1757"/>
  <c r="G1757"/>
  <c r="F1757"/>
  <c r="A1757"/>
  <c r="DN1756"/>
  <c r="DM1756"/>
  <c r="DL1756"/>
  <c r="DJ1756"/>
  <c r="DK1756" s="1"/>
  <c r="DI1756"/>
  <c r="DH1756"/>
  <c r="DG1756"/>
  <c r="DE1756"/>
  <c r="DF1756" s="1"/>
  <c r="DD1756"/>
  <c r="DC1756"/>
  <c r="DB1756"/>
  <c r="DA1756"/>
  <c r="CZ1756"/>
  <c r="CY1756"/>
  <c r="CX1756"/>
  <c r="CV1756"/>
  <c r="CW1756" s="1"/>
  <c r="CU1756"/>
  <c r="CT1756"/>
  <c r="CS1756"/>
  <c r="CR1756"/>
  <c r="CQ1756"/>
  <c r="CP1756"/>
  <c r="CO1756"/>
  <c r="CN1756"/>
  <c r="CL1756"/>
  <c r="CM1756" s="1"/>
  <c r="CG1756"/>
  <c r="CF1756"/>
  <c r="CE1756"/>
  <c r="CD1756"/>
  <c r="CC1756"/>
  <c r="CB1756"/>
  <c r="CA1756"/>
  <c r="BZ1756"/>
  <c r="BY1756"/>
  <c r="BW1756"/>
  <c r="BX1756" s="1"/>
  <c r="BV1756"/>
  <c r="BU1756"/>
  <c r="BT1756"/>
  <c r="BS1756"/>
  <c r="BR1756"/>
  <c r="BQ1756"/>
  <c r="BP1756"/>
  <c r="BO1756"/>
  <c r="BN1756"/>
  <c r="BM1756"/>
  <c r="BL1756"/>
  <c r="BJ1756"/>
  <c r="BK1756" s="1"/>
  <c r="J1756"/>
  <c r="I1756"/>
  <c r="H1756"/>
  <c r="G1756"/>
  <c r="F1756"/>
  <c r="A1756"/>
  <c r="DN1755"/>
  <c r="DM1755"/>
  <c r="DL1755"/>
  <c r="DJ1755"/>
  <c r="DK1755" s="1"/>
  <c r="DI1755"/>
  <c r="DH1755"/>
  <c r="DG1755"/>
  <c r="DE1755"/>
  <c r="DF1755" s="1"/>
  <c r="DD1755"/>
  <c r="DC1755"/>
  <c r="DB1755"/>
  <c r="DA1755"/>
  <c r="CZ1755"/>
  <c r="CY1755"/>
  <c r="CX1755"/>
  <c r="CV1755"/>
  <c r="CW1755" s="1"/>
  <c r="CU1755"/>
  <c r="CT1755"/>
  <c r="CS1755"/>
  <c r="CR1755"/>
  <c r="CQ1755"/>
  <c r="CP1755"/>
  <c r="CO1755"/>
  <c r="CN1755"/>
  <c r="CL1755"/>
  <c r="CM1755" s="1"/>
  <c r="CG1755"/>
  <c r="CF1755"/>
  <c r="CE1755"/>
  <c r="CD1755"/>
  <c r="CC1755"/>
  <c r="CB1755"/>
  <c r="CA1755"/>
  <c r="BZ1755"/>
  <c r="BY1755"/>
  <c r="BW1755"/>
  <c r="BX1755" s="1"/>
  <c r="BV1755"/>
  <c r="BU1755"/>
  <c r="BT1755"/>
  <c r="BS1755"/>
  <c r="BR1755"/>
  <c r="BQ1755"/>
  <c r="BP1755"/>
  <c r="BO1755"/>
  <c r="BN1755"/>
  <c r="BM1755"/>
  <c r="BL1755"/>
  <c r="BJ1755"/>
  <c r="BK1755" s="1"/>
  <c r="J1755"/>
  <c r="I1755"/>
  <c r="H1755"/>
  <c r="G1755"/>
  <c r="F1755"/>
  <c r="A1755"/>
  <c r="DN1754"/>
  <c r="DM1754"/>
  <c r="DL1754"/>
  <c r="DJ1754"/>
  <c r="DK1754" s="1"/>
  <c r="DI1754"/>
  <c r="DH1754"/>
  <c r="DG1754"/>
  <c r="DE1754"/>
  <c r="DF1754" s="1"/>
  <c r="DD1754"/>
  <c r="DC1754"/>
  <c r="DB1754"/>
  <c r="DA1754"/>
  <c r="CZ1754"/>
  <c r="CY1754"/>
  <c r="CX1754"/>
  <c r="CV1754"/>
  <c r="CW1754" s="1"/>
  <c r="CU1754"/>
  <c r="CT1754"/>
  <c r="CS1754"/>
  <c r="CR1754"/>
  <c r="CQ1754"/>
  <c r="CP1754"/>
  <c r="CO1754"/>
  <c r="CN1754"/>
  <c r="CL1754"/>
  <c r="CM1754" s="1"/>
  <c r="CG1754"/>
  <c r="CF1754"/>
  <c r="CE1754"/>
  <c r="CD1754"/>
  <c r="CC1754"/>
  <c r="CB1754"/>
  <c r="CA1754"/>
  <c r="BZ1754"/>
  <c r="BY1754"/>
  <c r="BW1754"/>
  <c r="BX1754" s="1"/>
  <c r="BV1754"/>
  <c r="BU1754"/>
  <c r="BT1754"/>
  <c r="BS1754"/>
  <c r="BR1754"/>
  <c r="BQ1754"/>
  <c r="BP1754"/>
  <c r="BO1754"/>
  <c r="BN1754"/>
  <c r="BM1754"/>
  <c r="BL1754"/>
  <c r="BJ1754"/>
  <c r="BK1754" s="1"/>
  <c r="J1754"/>
  <c r="I1754"/>
  <c r="H1754"/>
  <c r="G1754"/>
  <c r="F1754"/>
  <c r="A1754"/>
  <c r="DN1753"/>
  <c r="DM1753"/>
  <c r="DL1753"/>
  <c r="DJ1753"/>
  <c r="DK1753" s="1"/>
  <c r="DI1753"/>
  <c r="DH1753"/>
  <c r="DG1753"/>
  <c r="DE1753"/>
  <c r="DF1753" s="1"/>
  <c r="DD1753"/>
  <c r="DC1753"/>
  <c r="DB1753"/>
  <c r="DA1753"/>
  <c r="CZ1753"/>
  <c r="CY1753"/>
  <c r="CX1753"/>
  <c r="CV1753"/>
  <c r="CW1753" s="1"/>
  <c r="CU1753"/>
  <c r="CT1753"/>
  <c r="CS1753"/>
  <c r="CR1753"/>
  <c r="CQ1753"/>
  <c r="CP1753"/>
  <c r="CO1753"/>
  <c r="CN1753"/>
  <c r="CL1753"/>
  <c r="CM1753" s="1"/>
  <c r="CG1753"/>
  <c r="CF1753"/>
  <c r="CE1753"/>
  <c r="CD1753"/>
  <c r="CC1753"/>
  <c r="CB1753"/>
  <c r="CA1753"/>
  <c r="BZ1753"/>
  <c r="BY1753"/>
  <c r="BW1753"/>
  <c r="BX1753" s="1"/>
  <c r="BV1753"/>
  <c r="BU1753"/>
  <c r="BT1753"/>
  <c r="BS1753"/>
  <c r="BR1753"/>
  <c r="BQ1753"/>
  <c r="BP1753"/>
  <c r="BO1753"/>
  <c r="BN1753"/>
  <c r="BM1753"/>
  <c r="BL1753"/>
  <c r="BJ1753"/>
  <c r="BK1753" s="1"/>
  <c r="J1753"/>
  <c r="I1753"/>
  <c r="H1753"/>
  <c r="G1753"/>
  <c r="F1753"/>
  <c r="A1753"/>
  <c r="DN1752"/>
  <c r="DM1752"/>
  <c r="DL1752"/>
  <c r="DJ1752"/>
  <c r="DK1752" s="1"/>
  <c r="DI1752"/>
  <c r="DH1752"/>
  <c r="DG1752"/>
  <c r="DE1752"/>
  <c r="DF1752" s="1"/>
  <c r="DD1752"/>
  <c r="DC1752"/>
  <c r="DB1752"/>
  <c r="DA1752"/>
  <c r="CZ1752"/>
  <c r="CY1752"/>
  <c r="CX1752"/>
  <c r="CV1752"/>
  <c r="CW1752" s="1"/>
  <c r="CU1752"/>
  <c r="CT1752"/>
  <c r="CS1752"/>
  <c r="CR1752"/>
  <c r="CQ1752"/>
  <c r="CP1752"/>
  <c r="CO1752"/>
  <c r="CN1752"/>
  <c r="CL1752"/>
  <c r="CM1752" s="1"/>
  <c r="CG1752"/>
  <c r="CF1752"/>
  <c r="CE1752"/>
  <c r="CD1752"/>
  <c r="CC1752"/>
  <c r="CB1752"/>
  <c r="CA1752"/>
  <c r="BZ1752"/>
  <c r="BY1752"/>
  <c r="BW1752"/>
  <c r="BX1752" s="1"/>
  <c r="BV1752"/>
  <c r="BU1752"/>
  <c r="BT1752"/>
  <c r="BS1752"/>
  <c r="BR1752"/>
  <c r="BQ1752"/>
  <c r="BP1752"/>
  <c r="BO1752"/>
  <c r="BN1752"/>
  <c r="BM1752"/>
  <c r="BL1752"/>
  <c r="BJ1752"/>
  <c r="BK1752" s="1"/>
  <c r="J1752"/>
  <c r="I1752"/>
  <c r="H1752"/>
  <c r="G1752"/>
  <c r="F1752"/>
  <c r="A1752"/>
  <c r="DN1751"/>
  <c r="DM1751"/>
  <c r="DL1751"/>
  <c r="DJ1751"/>
  <c r="DK1751" s="1"/>
  <c r="DI1751"/>
  <c r="DH1751"/>
  <c r="DG1751"/>
  <c r="DE1751"/>
  <c r="DF1751" s="1"/>
  <c r="DD1751"/>
  <c r="DC1751"/>
  <c r="DB1751"/>
  <c r="DA1751"/>
  <c r="CZ1751"/>
  <c r="CY1751"/>
  <c r="CX1751"/>
  <c r="CV1751"/>
  <c r="CW1751" s="1"/>
  <c r="CU1751"/>
  <c r="CT1751"/>
  <c r="CS1751"/>
  <c r="CR1751"/>
  <c r="CQ1751"/>
  <c r="CP1751"/>
  <c r="CO1751"/>
  <c r="CN1751"/>
  <c r="CL1751"/>
  <c r="CM1751" s="1"/>
  <c r="CG1751"/>
  <c r="CF1751"/>
  <c r="CE1751"/>
  <c r="CD1751"/>
  <c r="CC1751"/>
  <c r="CB1751"/>
  <c r="CA1751"/>
  <c r="BZ1751"/>
  <c r="BY1751"/>
  <c r="BW1751"/>
  <c r="BX1751" s="1"/>
  <c r="BV1751"/>
  <c r="BU1751"/>
  <c r="BT1751"/>
  <c r="BS1751"/>
  <c r="BR1751"/>
  <c r="BQ1751"/>
  <c r="BP1751"/>
  <c r="BO1751"/>
  <c r="BN1751"/>
  <c r="BM1751"/>
  <c r="BL1751"/>
  <c r="BJ1751"/>
  <c r="BK1751" s="1"/>
  <c r="J1751"/>
  <c r="I1751"/>
  <c r="H1751"/>
  <c r="G1751"/>
  <c r="F1751"/>
  <c r="A1751"/>
  <c r="DN1750"/>
  <c r="DM1750"/>
  <c r="DL1750"/>
  <c r="DJ1750"/>
  <c r="DK1750" s="1"/>
  <c r="DI1750"/>
  <c r="DH1750"/>
  <c r="DG1750"/>
  <c r="DE1750"/>
  <c r="DF1750" s="1"/>
  <c r="DD1750"/>
  <c r="DC1750"/>
  <c r="DB1750"/>
  <c r="DA1750"/>
  <c r="CZ1750"/>
  <c r="CY1750"/>
  <c r="CX1750"/>
  <c r="CV1750"/>
  <c r="CW1750" s="1"/>
  <c r="CU1750"/>
  <c r="CT1750"/>
  <c r="CS1750"/>
  <c r="CR1750"/>
  <c r="CQ1750"/>
  <c r="CP1750"/>
  <c r="CO1750"/>
  <c r="CN1750"/>
  <c r="CL1750"/>
  <c r="CM1750" s="1"/>
  <c r="CG1750"/>
  <c r="CF1750"/>
  <c r="CE1750"/>
  <c r="CD1750"/>
  <c r="CC1750"/>
  <c r="CB1750"/>
  <c r="CA1750"/>
  <c r="BZ1750"/>
  <c r="BY1750"/>
  <c r="BW1750"/>
  <c r="BX1750" s="1"/>
  <c r="BV1750"/>
  <c r="BU1750"/>
  <c r="BT1750"/>
  <c r="BS1750"/>
  <c r="BR1750"/>
  <c r="BQ1750"/>
  <c r="BP1750"/>
  <c r="BO1750"/>
  <c r="BN1750"/>
  <c r="BM1750"/>
  <c r="BL1750"/>
  <c r="BJ1750"/>
  <c r="BK1750" s="1"/>
  <c r="J1750"/>
  <c r="I1750"/>
  <c r="H1750"/>
  <c r="G1750"/>
  <c r="F1750"/>
  <c r="A1750"/>
  <c r="DN1749"/>
  <c r="DM1749"/>
  <c r="DL1749"/>
  <c r="DJ1749"/>
  <c r="DK1749" s="1"/>
  <c r="DI1749"/>
  <c r="DH1749"/>
  <c r="DG1749"/>
  <c r="DE1749"/>
  <c r="DF1749" s="1"/>
  <c r="DD1749"/>
  <c r="DC1749"/>
  <c r="DB1749"/>
  <c r="DA1749"/>
  <c r="CZ1749"/>
  <c r="CY1749"/>
  <c r="CX1749"/>
  <c r="CV1749"/>
  <c r="CW1749" s="1"/>
  <c r="CU1749"/>
  <c r="CT1749"/>
  <c r="CS1749"/>
  <c r="CR1749"/>
  <c r="CQ1749"/>
  <c r="CP1749"/>
  <c r="CO1749"/>
  <c r="CN1749"/>
  <c r="CL1749"/>
  <c r="CM1749" s="1"/>
  <c r="CG1749"/>
  <c r="CF1749"/>
  <c r="CE1749"/>
  <c r="CD1749"/>
  <c r="CC1749"/>
  <c r="CB1749"/>
  <c r="CA1749"/>
  <c r="BZ1749"/>
  <c r="BY1749"/>
  <c r="BW1749"/>
  <c r="BX1749" s="1"/>
  <c r="BV1749"/>
  <c r="BU1749"/>
  <c r="BT1749"/>
  <c r="BS1749"/>
  <c r="BR1749"/>
  <c r="BQ1749"/>
  <c r="BP1749"/>
  <c r="BO1749"/>
  <c r="BN1749"/>
  <c r="BM1749"/>
  <c r="BL1749"/>
  <c r="BJ1749"/>
  <c r="BK1749" s="1"/>
  <c r="J1749"/>
  <c r="I1749"/>
  <c r="H1749"/>
  <c r="G1749"/>
  <c r="F1749"/>
  <c r="A1749"/>
  <c r="DN1748"/>
  <c r="DM1748"/>
  <c r="DL1748"/>
  <c r="DJ1748"/>
  <c r="DK1748" s="1"/>
  <c r="DI1748"/>
  <c r="DH1748"/>
  <c r="DG1748"/>
  <c r="DE1748"/>
  <c r="DF1748" s="1"/>
  <c r="DD1748"/>
  <c r="DC1748"/>
  <c r="DB1748"/>
  <c r="DA1748"/>
  <c r="CZ1748"/>
  <c r="CY1748"/>
  <c r="CX1748"/>
  <c r="CV1748"/>
  <c r="CW1748" s="1"/>
  <c r="CU1748"/>
  <c r="CT1748"/>
  <c r="CS1748"/>
  <c r="CR1748"/>
  <c r="CQ1748"/>
  <c r="CP1748"/>
  <c r="CO1748"/>
  <c r="CN1748"/>
  <c r="CL1748"/>
  <c r="CM1748" s="1"/>
  <c r="CG1748"/>
  <c r="CF1748"/>
  <c r="CE1748"/>
  <c r="CD1748"/>
  <c r="CC1748"/>
  <c r="CB1748"/>
  <c r="CA1748"/>
  <c r="BZ1748"/>
  <c r="BY1748"/>
  <c r="BW1748"/>
  <c r="BX1748" s="1"/>
  <c r="BV1748"/>
  <c r="BU1748"/>
  <c r="BT1748"/>
  <c r="BS1748"/>
  <c r="BR1748"/>
  <c r="BQ1748"/>
  <c r="BP1748"/>
  <c r="BO1748"/>
  <c r="BN1748"/>
  <c r="BM1748"/>
  <c r="BL1748"/>
  <c r="BJ1748"/>
  <c r="BK1748" s="1"/>
  <c r="J1748"/>
  <c r="I1748"/>
  <c r="H1748"/>
  <c r="G1748"/>
  <c r="F1748"/>
  <c r="A1748"/>
  <c r="DN1747"/>
  <c r="DM1747"/>
  <c r="DL1747"/>
  <c r="DJ1747"/>
  <c r="DK1747" s="1"/>
  <c r="DI1747"/>
  <c r="DH1747"/>
  <c r="DG1747"/>
  <c r="DE1747"/>
  <c r="DF1747" s="1"/>
  <c r="DD1747"/>
  <c r="DC1747"/>
  <c r="DB1747"/>
  <c r="DA1747"/>
  <c r="CZ1747"/>
  <c r="CY1747"/>
  <c r="CX1747"/>
  <c r="CV1747"/>
  <c r="CW1747" s="1"/>
  <c r="CU1747"/>
  <c r="CT1747"/>
  <c r="CS1747"/>
  <c r="CR1747"/>
  <c r="CQ1747"/>
  <c r="CP1747"/>
  <c r="CO1747"/>
  <c r="CN1747"/>
  <c r="CL1747"/>
  <c r="CM1747" s="1"/>
  <c r="CG1747"/>
  <c r="CF1747"/>
  <c r="CE1747"/>
  <c r="CD1747"/>
  <c r="CC1747"/>
  <c r="CB1747"/>
  <c r="CA1747"/>
  <c r="BZ1747"/>
  <c r="BY1747"/>
  <c r="BW1747"/>
  <c r="BX1747" s="1"/>
  <c r="BV1747"/>
  <c r="BU1747"/>
  <c r="BT1747"/>
  <c r="BS1747"/>
  <c r="BR1747"/>
  <c r="BQ1747"/>
  <c r="BP1747"/>
  <c r="BO1747"/>
  <c r="BN1747"/>
  <c r="BM1747"/>
  <c r="BL1747"/>
  <c r="BJ1747"/>
  <c r="BK1747" s="1"/>
  <c r="J1747"/>
  <c r="I1747"/>
  <c r="H1747"/>
  <c r="G1747"/>
  <c r="F1747"/>
  <c r="A1747"/>
  <c r="DN1746"/>
  <c r="DM1746"/>
  <c r="DL1746"/>
  <c r="DJ1746"/>
  <c r="DK1746" s="1"/>
  <c r="DI1746"/>
  <c r="DH1746"/>
  <c r="DG1746"/>
  <c r="DE1746"/>
  <c r="DF1746" s="1"/>
  <c r="DD1746"/>
  <c r="DC1746"/>
  <c r="DB1746"/>
  <c r="DA1746"/>
  <c r="CZ1746"/>
  <c r="CY1746"/>
  <c r="CX1746"/>
  <c r="CV1746"/>
  <c r="CW1746" s="1"/>
  <c r="CU1746"/>
  <c r="CT1746"/>
  <c r="CS1746"/>
  <c r="CR1746"/>
  <c r="CQ1746"/>
  <c r="CP1746"/>
  <c r="CO1746"/>
  <c r="CN1746"/>
  <c r="CL1746"/>
  <c r="CM1746" s="1"/>
  <c r="CG1746"/>
  <c r="CF1746"/>
  <c r="CE1746"/>
  <c r="CD1746"/>
  <c r="CC1746"/>
  <c r="CB1746"/>
  <c r="CA1746"/>
  <c r="BZ1746"/>
  <c r="BY1746"/>
  <c r="BW1746"/>
  <c r="BX1746" s="1"/>
  <c r="BV1746"/>
  <c r="BU1746"/>
  <c r="BT1746"/>
  <c r="BS1746"/>
  <c r="BR1746"/>
  <c r="BQ1746"/>
  <c r="BP1746"/>
  <c r="BO1746"/>
  <c r="BN1746"/>
  <c r="BM1746"/>
  <c r="BL1746"/>
  <c r="BJ1746"/>
  <c r="BK1746" s="1"/>
  <c r="J1746"/>
  <c r="I1746"/>
  <c r="H1746"/>
  <c r="G1746"/>
  <c r="F1746"/>
  <c r="A1746"/>
  <c r="DN1745"/>
  <c r="DM1745"/>
  <c r="DL1745"/>
  <c r="DJ1745"/>
  <c r="DK1745" s="1"/>
  <c r="DI1745"/>
  <c r="DH1745"/>
  <c r="DG1745"/>
  <c r="DE1745"/>
  <c r="DF1745" s="1"/>
  <c r="DD1745"/>
  <c r="DC1745"/>
  <c r="DB1745"/>
  <c r="DA1745"/>
  <c r="CZ1745"/>
  <c r="CY1745"/>
  <c r="CX1745"/>
  <c r="CV1745"/>
  <c r="CW1745" s="1"/>
  <c r="CU1745"/>
  <c r="CT1745"/>
  <c r="CS1745"/>
  <c r="CR1745"/>
  <c r="CQ1745"/>
  <c r="CP1745"/>
  <c r="CO1745"/>
  <c r="CN1745"/>
  <c r="CL1745"/>
  <c r="CM1745" s="1"/>
  <c r="CG1745"/>
  <c r="CF1745"/>
  <c r="CE1745"/>
  <c r="CD1745"/>
  <c r="CC1745"/>
  <c r="CB1745"/>
  <c r="CA1745"/>
  <c r="BZ1745"/>
  <c r="BY1745"/>
  <c r="BW1745"/>
  <c r="BX1745" s="1"/>
  <c r="BV1745"/>
  <c r="BU1745"/>
  <c r="BT1745"/>
  <c r="BS1745"/>
  <c r="BR1745"/>
  <c r="BQ1745"/>
  <c r="BP1745"/>
  <c r="BO1745"/>
  <c r="BN1745"/>
  <c r="BM1745"/>
  <c r="BL1745"/>
  <c r="BJ1745"/>
  <c r="BK1745" s="1"/>
  <c r="J1745"/>
  <c r="I1745"/>
  <c r="H1745"/>
  <c r="G1745"/>
  <c r="F1745"/>
  <c r="A1745"/>
  <c r="DN1744"/>
  <c r="DM1744"/>
  <c r="DL1744"/>
  <c r="DJ1744"/>
  <c r="DK1744" s="1"/>
  <c r="DI1744"/>
  <c r="DH1744"/>
  <c r="DG1744"/>
  <c r="DE1744"/>
  <c r="DF1744" s="1"/>
  <c r="DD1744"/>
  <c r="DC1744"/>
  <c r="DB1744"/>
  <c r="DA1744"/>
  <c r="CZ1744"/>
  <c r="CY1744"/>
  <c r="CX1744"/>
  <c r="CV1744"/>
  <c r="CW1744" s="1"/>
  <c r="CU1744"/>
  <c r="CT1744"/>
  <c r="CS1744"/>
  <c r="CR1744"/>
  <c r="CQ1744"/>
  <c r="CP1744"/>
  <c r="CO1744"/>
  <c r="CN1744"/>
  <c r="CL1744"/>
  <c r="CM1744" s="1"/>
  <c r="CG1744"/>
  <c r="CF1744"/>
  <c r="CE1744"/>
  <c r="CD1744"/>
  <c r="CC1744"/>
  <c r="CB1744"/>
  <c r="CA1744"/>
  <c r="BZ1744"/>
  <c r="BY1744"/>
  <c r="BW1744"/>
  <c r="BX1744" s="1"/>
  <c r="BV1744"/>
  <c r="BU1744"/>
  <c r="BT1744"/>
  <c r="BS1744"/>
  <c r="BR1744"/>
  <c r="BQ1744"/>
  <c r="BP1744"/>
  <c r="BO1744"/>
  <c r="BN1744"/>
  <c r="BM1744"/>
  <c r="BL1744"/>
  <c r="BJ1744"/>
  <c r="BK1744" s="1"/>
  <c r="J1744"/>
  <c r="I1744"/>
  <c r="H1744"/>
  <c r="G1744"/>
  <c r="F1744"/>
  <c r="A1744"/>
  <c r="DN1743"/>
  <c r="DM1743"/>
  <c r="DL1743"/>
  <c r="DJ1743"/>
  <c r="DK1743" s="1"/>
  <c r="DI1743"/>
  <c r="DH1743"/>
  <c r="DG1743"/>
  <c r="DE1743"/>
  <c r="DF1743" s="1"/>
  <c r="DD1743"/>
  <c r="DC1743"/>
  <c r="DB1743"/>
  <c r="DA1743"/>
  <c r="CZ1743"/>
  <c r="CY1743"/>
  <c r="CX1743"/>
  <c r="CV1743"/>
  <c r="CW1743" s="1"/>
  <c r="CU1743"/>
  <c r="CT1743"/>
  <c r="CS1743"/>
  <c r="CR1743"/>
  <c r="CQ1743"/>
  <c r="CP1743"/>
  <c r="CO1743"/>
  <c r="CN1743"/>
  <c r="CL1743"/>
  <c r="CM1743" s="1"/>
  <c r="CG1743"/>
  <c r="CF1743"/>
  <c r="CE1743"/>
  <c r="CD1743"/>
  <c r="CC1743"/>
  <c r="CB1743"/>
  <c r="CA1743"/>
  <c r="BZ1743"/>
  <c r="BY1743"/>
  <c r="BW1743"/>
  <c r="BX1743" s="1"/>
  <c r="BV1743"/>
  <c r="BU1743"/>
  <c r="BT1743"/>
  <c r="BS1743"/>
  <c r="BR1743"/>
  <c r="BQ1743"/>
  <c r="BP1743"/>
  <c r="BO1743"/>
  <c r="BN1743"/>
  <c r="BM1743"/>
  <c r="BL1743"/>
  <c r="BJ1743"/>
  <c r="BK1743" s="1"/>
  <c r="J1743"/>
  <c r="I1743"/>
  <c r="H1743"/>
  <c r="G1743"/>
  <c r="F1743"/>
  <c r="A1743"/>
  <c r="DN1742"/>
  <c r="DM1742"/>
  <c r="DL1742"/>
  <c r="DJ1742"/>
  <c r="DK1742" s="1"/>
  <c r="DI1742"/>
  <c r="DH1742"/>
  <c r="DG1742"/>
  <c r="DE1742"/>
  <c r="DF1742" s="1"/>
  <c r="DD1742"/>
  <c r="DC1742"/>
  <c r="DB1742"/>
  <c r="DA1742"/>
  <c r="CZ1742"/>
  <c r="CY1742"/>
  <c r="CX1742"/>
  <c r="CV1742"/>
  <c r="CW1742" s="1"/>
  <c r="CU1742"/>
  <c r="CT1742"/>
  <c r="CS1742"/>
  <c r="CR1742"/>
  <c r="CQ1742"/>
  <c r="CP1742"/>
  <c r="CO1742"/>
  <c r="CN1742"/>
  <c r="CL1742"/>
  <c r="CM1742" s="1"/>
  <c r="CG1742"/>
  <c r="CF1742"/>
  <c r="CE1742"/>
  <c r="CD1742"/>
  <c r="CC1742"/>
  <c r="CB1742"/>
  <c r="CA1742"/>
  <c r="BZ1742"/>
  <c r="BY1742"/>
  <c r="BW1742"/>
  <c r="BX1742" s="1"/>
  <c r="BV1742"/>
  <c r="BU1742"/>
  <c r="BT1742"/>
  <c r="BS1742"/>
  <c r="BR1742"/>
  <c r="BQ1742"/>
  <c r="BP1742"/>
  <c r="BO1742"/>
  <c r="BN1742"/>
  <c r="BM1742"/>
  <c r="BL1742"/>
  <c r="BJ1742"/>
  <c r="BK1742" s="1"/>
  <c r="J1742"/>
  <c r="I1742"/>
  <c r="H1742"/>
  <c r="G1742"/>
  <c r="F1742"/>
  <c r="A1742"/>
  <c r="DN1741"/>
  <c r="DM1741"/>
  <c r="DL1741"/>
  <c r="DJ1741"/>
  <c r="DK1741" s="1"/>
  <c r="DI1741"/>
  <c r="DH1741"/>
  <c r="DG1741"/>
  <c r="DE1741"/>
  <c r="DF1741" s="1"/>
  <c r="DD1741"/>
  <c r="DC1741"/>
  <c r="DB1741"/>
  <c r="DA1741"/>
  <c r="CZ1741"/>
  <c r="CY1741"/>
  <c r="CX1741"/>
  <c r="CV1741"/>
  <c r="CW1741" s="1"/>
  <c r="CU1741"/>
  <c r="CT1741"/>
  <c r="CS1741"/>
  <c r="CR1741"/>
  <c r="CQ1741"/>
  <c r="CP1741"/>
  <c r="CO1741"/>
  <c r="CN1741"/>
  <c r="CL1741"/>
  <c r="CM1741" s="1"/>
  <c r="CG1741"/>
  <c r="CF1741"/>
  <c r="CE1741"/>
  <c r="CD1741"/>
  <c r="CC1741"/>
  <c r="CB1741"/>
  <c r="CA1741"/>
  <c r="BZ1741"/>
  <c r="BY1741"/>
  <c r="BW1741"/>
  <c r="BX1741" s="1"/>
  <c r="BV1741"/>
  <c r="BU1741"/>
  <c r="BT1741"/>
  <c r="BS1741"/>
  <c r="BR1741"/>
  <c r="BQ1741"/>
  <c r="BP1741"/>
  <c r="BO1741"/>
  <c r="BN1741"/>
  <c r="BM1741"/>
  <c r="BL1741"/>
  <c r="BJ1741"/>
  <c r="BK1741" s="1"/>
  <c r="J1741"/>
  <c r="I1741"/>
  <c r="H1741"/>
  <c r="G1741"/>
  <c r="F1741"/>
  <c r="A1741"/>
  <c r="DN1740"/>
  <c r="DM1740"/>
  <c r="DL1740"/>
  <c r="DJ1740"/>
  <c r="DK1740" s="1"/>
  <c r="DI1740"/>
  <c r="DH1740"/>
  <c r="DG1740"/>
  <c r="DE1740"/>
  <c r="DF1740" s="1"/>
  <c r="DD1740"/>
  <c r="DC1740"/>
  <c r="DB1740"/>
  <c r="DA1740"/>
  <c r="CZ1740"/>
  <c r="CY1740"/>
  <c r="CX1740"/>
  <c r="CV1740"/>
  <c r="CW1740" s="1"/>
  <c r="CU1740"/>
  <c r="CT1740"/>
  <c r="CS1740"/>
  <c r="CR1740"/>
  <c r="CQ1740"/>
  <c r="CP1740"/>
  <c r="CO1740"/>
  <c r="CN1740"/>
  <c r="CL1740"/>
  <c r="CM1740" s="1"/>
  <c r="CG1740"/>
  <c r="CF1740"/>
  <c r="CE1740"/>
  <c r="CD1740"/>
  <c r="CC1740"/>
  <c r="CB1740"/>
  <c r="CA1740"/>
  <c r="BZ1740"/>
  <c r="BY1740"/>
  <c r="BW1740"/>
  <c r="BX1740" s="1"/>
  <c r="BV1740"/>
  <c r="BU1740"/>
  <c r="BT1740"/>
  <c r="BS1740"/>
  <c r="BR1740"/>
  <c r="BQ1740"/>
  <c r="BP1740"/>
  <c r="BO1740"/>
  <c r="BN1740"/>
  <c r="BM1740"/>
  <c r="BL1740"/>
  <c r="BJ1740"/>
  <c r="BK1740" s="1"/>
  <c r="J1740"/>
  <c r="I1740"/>
  <c r="H1740"/>
  <c r="G1740"/>
  <c r="F1740"/>
  <c r="A1740"/>
  <c r="DN1739"/>
  <c r="DM1739"/>
  <c r="DL1739"/>
  <c r="DJ1739"/>
  <c r="DK1739" s="1"/>
  <c r="DI1739"/>
  <c r="DH1739"/>
  <c r="DG1739"/>
  <c r="DE1739"/>
  <c r="DF1739" s="1"/>
  <c r="DD1739"/>
  <c r="DC1739"/>
  <c r="DB1739"/>
  <c r="DA1739"/>
  <c r="CZ1739"/>
  <c r="CY1739"/>
  <c r="CX1739"/>
  <c r="CV1739"/>
  <c r="CW1739" s="1"/>
  <c r="CU1739"/>
  <c r="CT1739"/>
  <c r="CS1739"/>
  <c r="CR1739"/>
  <c r="CQ1739"/>
  <c r="CP1739"/>
  <c r="CO1739"/>
  <c r="CN1739"/>
  <c r="CL1739"/>
  <c r="CM1739" s="1"/>
  <c r="CG1739"/>
  <c r="CF1739"/>
  <c r="CE1739"/>
  <c r="CD1739"/>
  <c r="CC1739"/>
  <c r="CB1739"/>
  <c r="CA1739"/>
  <c r="BZ1739"/>
  <c r="BY1739"/>
  <c r="BW1739"/>
  <c r="BX1739" s="1"/>
  <c r="BV1739"/>
  <c r="BU1739"/>
  <c r="BT1739"/>
  <c r="BS1739"/>
  <c r="BR1739"/>
  <c r="BQ1739"/>
  <c r="BP1739"/>
  <c r="BO1739"/>
  <c r="BN1739"/>
  <c r="BM1739"/>
  <c r="BL1739"/>
  <c r="BJ1739"/>
  <c r="BK1739" s="1"/>
  <c r="J1739"/>
  <c r="I1739"/>
  <c r="H1739"/>
  <c r="G1739"/>
  <c r="F1739"/>
  <c r="A1739"/>
  <c r="DN1738"/>
  <c r="DM1738"/>
  <c r="DL1738"/>
  <c r="DJ1738"/>
  <c r="DK1738" s="1"/>
  <c r="DI1738"/>
  <c r="DH1738"/>
  <c r="DG1738"/>
  <c r="DE1738"/>
  <c r="DF1738" s="1"/>
  <c r="DD1738"/>
  <c r="DC1738"/>
  <c r="DB1738"/>
  <c r="DA1738"/>
  <c r="CZ1738"/>
  <c r="CY1738"/>
  <c r="CX1738"/>
  <c r="CV1738"/>
  <c r="CW1738" s="1"/>
  <c r="CU1738"/>
  <c r="CT1738"/>
  <c r="CS1738"/>
  <c r="CR1738"/>
  <c r="CQ1738"/>
  <c r="CP1738"/>
  <c r="CO1738"/>
  <c r="CN1738"/>
  <c r="CL1738"/>
  <c r="CM1738" s="1"/>
  <c r="CG1738"/>
  <c r="CF1738"/>
  <c r="CE1738"/>
  <c r="CD1738"/>
  <c r="CC1738"/>
  <c r="CB1738"/>
  <c r="CA1738"/>
  <c r="BZ1738"/>
  <c r="BY1738"/>
  <c r="BW1738"/>
  <c r="BX1738" s="1"/>
  <c r="BV1738"/>
  <c r="BU1738"/>
  <c r="BT1738"/>
  <c r="BS1738"/>
  <c r="BR1738"/>
  <c r="BQ1738"/>
  <c r="BP1738"/>
  <c r="BO1738"/>
  <c r="BN1738"/>
  <c r="BM1738"/>
  <c r="BL1738"/>
  <c r="BJ1738"/>
  <c r="BK1738" s="1"/>
  <c r="J1738"/>
  <c r="I1738"/>
  <c r="H1738"/>
  <c r="G1738"/>
  <c r="F1738"/>
  <c r="A1738"/>
  <c r="DN1737"/>
  <c r="DM1737"/>
  <c r="DL1737"/>
  <c r="DJ1737"/>
  <c r="DK1737" s="1"/>
  <c r="DI1737"/>
  <c r="DH1737"/>
  <c r="DG1737"/>
  <c r="DE1737"/>
  <c r="DF1737" s="1"/>
  <c r="DD1737"/>
  <c r="DC1737"/>
  <c r="DB1737"/>
  <c r="DA1737"/>
  <c r="CZ1737"/>
  <c r="CY1737"/>
  <c r="CX1737"/>
  <c r="CV1737"/>
  <c r="CW1737" s="1"/>
  <c r="CU1737"/>
  <c r="CT1737"/>
  <c r="CS1737"/>
  <c r="CR1737"/>
  <c r="CQ1737"/>
  <c r="CP1737"/>
  <c r="CO1737"/>
  <c r="CN1737"/>
  <c r="CL1737"/>
  <c r="CM1737" s="1"/>
  <c r="CG1737"/>
  <c r="CF1737"/>
  <c r="CE1737"/>
  <c r="CD1737"/>
  <c r="CC1737"/>
  <c r="CB1737"/>
  <c r="CA1737"/>
  <c r="BZ1737"/>
  <c r="BY1737"/>
  <c r="BW1737"/>
  <c r="BX1737" s="1"/>
  <c r="BV1737"/>
  <c r="BU1737"/>
  <c r="BT1737"/>
  <c r="BS1737"/>
  <c r="BR1737"/>
  <c r="BQ1737"/>
  <c r="BP1737"/>
  <c r="BO1737"/>
  <c r="BN1737"/>
  <c r="BM1737"/>
  <c r="BL1737"/>
  <c r="BJ1737"/>
  <c r="BK1737" s="1"/>
  <c r="J1737"/>
  <c r="I1737"/>
  <c r="H1737"/>
  <c r="G1737"/>
  <c r="F1737"/>
  <c r="A1737"/>
  <c r="DN1736"/>
  <c r="DM1736"/>
  <c r="DL1736"/>
  <c r="DJ1736"/>
  <c r="DK1736" s="1"/>
  <c r="DI1736"/>
  <c r="DH1736"/>
  <c r="DG1736"/>
  <c r="DE1736"/>
  <c r="DF1736" s="1"/>
  <c r="DD1736"/>
  <c r="DC1736"/>
  <c r="DB1736"/>
  <c r="DA1736"/>
  <c r="CZ1736"/>
  <c r="CY1736"/>
  <c r="CX1736"/>
  <c r="CV1736"/>
  <c r="CW1736" s="1"/>
  <c r="CU1736"/>
  <c r="CT1736"/>
  <c r="CS1736"/>
  <c r="CR1736"/>
  <c r="CQ1736"/>
  <c r="CP1736"/>
  <c r="CO1736"/>
  <c r="CN1736"/>
  <c r="CL1736"/>
  <c r="CM1736" s="1"/>
  <c r="CG1736"/>
  <c r="CF1736"/>
  <c r="CE1736"/>
  <c r="CD1736"/>
  <c r="CC1736"/>
  <c r="CB1736"/>
  <c r="CA1736"/>
  <c r="BZ1736"/>
  <c r="BY1736"/>
  <c r="BW1736"/>
  <c r="BX1736" s="1"/>
  <c r="BV1736"/>
  <c r="BU1736"/>
  <c r="BT1736"/>
  <c r="BS1736"/>
  <c r="BR1736"/>
  <c r="BQ1736"/>
  <c r="BP1736"/>
  <c r="BO1736"/>
  <c r="BN1736"/>
  <c r="BM1736"/>
  <c r="BL1736"/>
  <c r="BJ1736"/>
  <c r="BK1736" s="1"/>
  <c r="J1736"/>
  <c r="I1736"/>
  <c r="H1736"/>
  <c r="G1736"/>
  <c r="F1736"/>
  <c r="A1736"/>
  <c r="DN1735"/>
  <c r="DM1735"/>
  <c r="DL1735"/>
  <c r="DJ1735"/>
  <c r="DK1735" s="1"/>
  <c r="DI1735"/>
  <c r="DH1735"/>
  <c r="DG1735"/>
  <c r="DE1735"/>
  <c r="DF1735" s="1"/>
  <c r="DD1735"/>
  <c r="DC1735"/>
  <c r="DB1735"/>
  <c r="DA1735"/>
  <c r="CZ1735"/>
  <c r="CY1735"/>
  <c r="CX1735"/>
  <c r="CV1735"/>
  <c r="CW1735" s="1"/>
  <c r="CU1735"/>
  <c r="CT1735"/>
  <c r="CS1735"/>
  <c r="CR1735"/>
  <c r="CQ1735"/>
  <c r="CP1735"/>
  <c r="CO1735"/>
  <c r="CN1735"/>
  <c r="CL1735"/>
  <c r="CM1735" s="1"/>
  <c r="CG1735"/>
  <c r="CF1735"/>
  <c r="CE1735"/>
  <c r="CD1735"/>
  <c r="CC1735"/>
  <c r="CB1735"/>
  <c r="CA1735"/>
  <c r="BZ1735"/>
  <c r="BY1735"/>
  <c r="BW1735"/>
  <c r="BX1735" s="1"/>
  <c r="BV1735"/>
  <c r="BU1735"/>
  <c r="BT1735"/>
  <c r="BS1735"/>
  <c r="BR1735"/>
  <c r="BQ1735"/>
  <c r="BP1735"/>
  <c r="BO1735"/>
  <c r="BN1735"/>
  <c r="BM1735"/>
  <c r="BL1735"/>
  <c r="BJ1735"/>
  <c r="BK1735" s="1"/>
  <c r="J1735"/>
  <c r="I1735"/>
  <c r="H1735"/>
  <c r="G1735"/>
  <c r="F1735"/>
  <c r="A1735"/>
  <c r="DN1734"/>
  <c r="DM1734"/>
  <c r="DL1734"/>
  <c r="DJ1734"/>
  <c r="DK1734" s="1"/>
  <c r="DI1734"/>
  <c r="DH1734"/>
  <c r="DG1734"/>
  <c r="DE1734"/>
  <c r="DF1734" s="1"/>
  <c r="DD1734"/>
  <c r="DC1734"/>
  <c r="DB1734"/>
  <c r="DA1734"/>
  <c r="CZ1734"/>
  <c r="CY1734"/>
  <c r="CX1734"/>
  <c r="CV1734"/>
  <c r="CW1734" s="1"/>
  <c r="CU1734"/>
  <c r="CT1734"/>
  <c r="CS1734"/>
  <c r="CR1734"/>
  <c r="CQ1734"/>
  <c r="CP1734"/>
  <c r="CO1734"/>
  <c r="CN1734"/>
  <c r="CL1734"/>
  <c r="CM1734" s="1"/>
  <c r="CG1734"/>
  <c r="CF1734"/>
  <c r="CE1734"/>
  <c r="CD1734"/>
  <c r="CC1734"/>
  <c r="CB1734"/>
  <c r="CA1734"/>
  <c r="BZ1734"/>
  <c r="BY1734"/>
  <c r="BW1734"/>
  <c r="BX1734" s="1"/>
  <c r="BV1734"/>
  <c r="BU1734"/>
  <c r="BT1734"/>
  <c r="BS1734"/>
  <c r="BR1734"/>
  <c r="BQ1734"/>
  <c r="BP1734"/>
  <c r="BO1734"/>
  <c r="BN1734"/>
  <c r="BM1734"/>
  <c r="BL1734"/>
  <c r="BJ1734"/>
  <c r="BK1734" s="1"/>
  <c r="J1734"/>
  <c r="I1734"/>
  <c r="H1734"/>
  <c r="G1734"/>
  <c r="F1734"/>
  <c r="A1734"/>
  <c r="DN1733"/>
  <c r="DM1733"/>
  <c r="DL1733"/>
  <c r="DJ1733"/>
  <c r="DK1733" s="1"/>
  <c r="DI1733"/>
  <c r="DH1733"/>
  <c r="DG1733"/>
  <c r="DE1733"/>
  <c r="DF1733" s="1"/>
  <c r="DD1733"/>
  <c r="DC1733"/>
  <c r="DB1733"/>
  <c r="DA1733"/>
  <c r="CZ1733"/>
  <c r="CY1733"/>
  <c r="CX1733"/>
  <c r="CV1733"/>
  <c r="CW1733" s="1"/>
  <c r="CU1733"/>
  <c r="CT1733"/>
  <c r="CS1733"/>
  <c r="CR1733"/>
  <c r="CQ1733"/>
  <c r="CP1733"/>
  <c r="CO1733"/>
  <c r="CN1733"/>
  <c r="CL1733"/>
  <c r="CM1733" s="1"/>
  <c r="CG1733"/>
  <c r="CF1733"/>
  <c r="CE1733"/>
  <c r="CD1733"/>
  <c r="CC1733"/>
  <c r="CB1733"/>
  <c r="CA1733"/>
  <c r="BZ1733"/>
  <c r="BY1733"/>
  <c r="BW1733"/>
  <c r="BX1733" s="1"/>
  <c r="BV1733"/>
  <c r="BU1733"/>
  <c r="BT1733"/>
  <c r="BS1733"/>
  <c r="BR1733"/>
  <c r="BQ1733"/>
  <c r="BP1733"/>
  <c r="BO1733"/>
  <c r="BN1733"/>
  <c r="BM1733"/>
  <c r="BL1733"/>
  <c r="BJ1733"/>
  <c r="BK1733" s="1"/>
  <c r="J1733"/>
  <c r="I1733"/>
  <c r="H1733"/>
  <c r="G1733"/>
  <c r="F1733"/>
  <c r="A1733"/>
  <c r="DN1732"/>
  <c r="DM1732"/>
  <c r="DL1732"/>
  <c r="DJ1732"/>
  <c r="DK1732" s="1"/>
  <c r="DI1732"/>
  <c r="DH1732"/>
  <c r="DG1732"/>
  <c r="DE1732"/>
  <c r="DF1732" s="1"/>
  <c r="DD1732"/>
  <c r="DC1732"/>
  <c r="DB1732"/>
  <c r="DA1732"/>
  <c r="CZ1732"/>
  <c r="CY1732"/>
  <c r="CX1732"/>
  <c r="CV1732"/>
  <c r="CW1732" s="1"/>
  <c r="CU1732"/>
  <c r="CT1732"/>
  <c r="CS1732"/>
  <c r="CR1732"/>
  <c r="CQ1732"/>
  <c r="CP1732"/>
  <c r="CO1732"/>
  <c r="CN1732"/>
  <c r="CL1732"/>
  <c r="CM1732" s="1"/>
  <c r="CG1732"/>
  <c r="CF1732"/>
  <c r="CE1732"/>
  <c r="CD1732"/>
  <c r="CC1732"/>
  <c r="CB1732"/>
  <c r="CA1732"/>
  <c r="BZ1732"/>
  <c r="BY1732"/>
  <c r="BW1732"/>
  <c r="BX1732" s="1"/>
  <c r="BV1732"/>
  <c r="BU1732"/>
  <c r="BT1732"/>
  <c r="BS1732"/>
  <c r="BR1732"/>
  <c r="BQ1732"/>
  <c r="BP1732"/>
  <c r="BO1732"/>
  <c r="BN1732"/>
  <c r="BM1732"/>
  <c r="BL1732"/>
  <c r="BJ1732"/>
  <c r="BK1732" s="1"/>
  <c r="J1732"/>
  <c r="I1732"/>
  <c r="H1732"/>
  <c r="G1732"/>
  <c r="F1732"/>
  <c r="A1732"/>
  <c r="DN1731"/>
  <c r="DM1731"/>
  <c r="DL1731"/>
  <c r="DJ1731"/>
  <c r="DK1731" s="1"/>
  <c r="DI1731"/>
  <c r="DH1731"/>
  <c r="DG1731"/>
  <c r="DE1731"/>
  <c r="DF1731" s="1"/>
  <c r="DD1731"/>
  <c r="DC1731"/>
  <c r="DB1731"/>
  <c r="DA1731"/>
  <c r="CZ1731"/>
  <c r="CY1731"/>
  <c r="CX1731"/>
  <c r="CV1731"/>
  <c r="CW1731" s="1"/>
  <c r="CU1731"/>
  <c r="CT1731"/>
  <c r="CS1731"/>
  <c r="CR1731"/>
  <c r="CQ1731"/>
  <c r="CP1731"/>
  <c r="CO1731"/>
  <c r="CN1731"/>
  <c r="CL1731"/>
  <c r="CM1731" s="1"/>
  <c r="CG1731"/>
  <c r="CF1731"/>
  <c r="CE1731"/>
  <c r="CD1731"/>
  <c r="CC1731"/>
  <c r="CB1731"/>
  <c r="CA1731"/>
  <c r="BZ1731"/>
  <c r="BY1731"/>
  <c r="BW1731"/>
  <c r="BX1731" s="1"/>
  <c r="BV1731"/>
  <c r="BU1731"/>
  <c r="BT1731"/>
  <c r="BS1731"/>
  <c r="BR1731"/>
  <c r="BQ1731"/>
  <c r="BP1731"/>
  <c r="BO1731"/>
  <c r="BN1731"/>
  <c r="BM1731"/>
  <c r="BL1731"/>
  <c r="BJ1731"/>
  <c r="BK1731" s="1"/>
  <c r="J1731"/>
  <c r="I1731"/>
  <c r="H1731"/>
  <c r="G1731"/>
  <c r="F1731"/>
  <c r="A1731"/>
  <c r="DN1730"/>
  <c r="DM1730"/>
  <c r="DL1730"/>
  <c r="DJ1730"/>
  <c r="DK1730" s="1"/>
  <c r="DI1730"/>
  <c r="DH1730"/>
  <c r="DG1730"/>
  <c r="DE1730"/>
  <c r="DF1730" s="1"/>
  <c r="DD1730"/>
  <c r="DC1730"/>
  <c r="DB1730"/>
  <c r="DA1730"/>
  <c r="CZ1730"/>
  <c r="CY1730"/>
  <c r="CX1730"/>
  <c r="CV1730"/>
  <c r="CW1730" s="1"/>
  <c r="CU1730"/>
  <c r="CT1730"/>
  <c r="CS1730"/>
  <c r="CR1730"/>
  <c r="CQ1730"/>
  <c r="CP1730"/>
  <c r="CO1730"/>
  <c r="CN1730"/>
  <c r="CL1730"/>
  <c r="CM1730" s="1"/>
  <c r="CG1730"/>
  <c r="CF1730"/>
  <c r="CE1730"/>
  <c r="CD1730"/>
  <c r="CC1730"/>
  <c r="CB1730"/>
  <c r="CA1730"/>
  <c r="BZ1730"/>
  <c r="BY1730"/>
  <c r="BW1730"/>
  <c r="BX1730" s="1"/>
  <c r="BV1730"/>
  <c r="BU1730"/>
  <c r="BT1730"/>
  <c r="BS1730"/>
  <c r="BR1730"/>
  <c r="BQ1730"/>
  <c r="BP1730"/>
  <c r="BO1730"/>
  <c r="BN1730"/>
  <c r="BM1730"/>
  <c r="BL1730"/>
  <c r="BJ1730"/>
  <c r="BK1730" s="1"/>
  <c r="J1730"/>
  <c r="I1730"/>
  <c r="H1730"/>
  <c r="G1730"/>
  <c r="F1730"/>
  <c r="A1730"/>
  <c r="DN1729"/>
  <c r="DM1729"/>
  <c r="DL1729"/>
  <c r="DJ1729"/>
  <c r="DK1729" s="1"/>
  <c r="DI1729"/>
  <c r="DH1729"/>
  <c r="DG1729"/>
  <c r="DE1729"/>
  <c r="DF1729" s="1"/>
  <c r="DD1729"/>
  <c r="DC1729"/>
  <c r="DB1729"/>
  <c r="DA1729"/>
  <c r="CZ1729"/>
  <c r="CY1729"/>
  <c r="CX1729"/>
  <c r="CV1729"/>
  <c r="CW1729" s="1"/>
  <c r="CU1729"/>
  <c r="CT1729"/>
  <c r="CS1729"/>
  <c r="CR1729"/>
  <c r="CQ1729"/>
  <c r="CP1729"/>
  <c r="CO1729"/>
  <c r="CN1729"/>
  <c r="CL1729"/>
  <c r="CM1729" s="1"/>
  <c r="CG1729"/>
  <c r="CF1729"/>
  <c r="CE1729"/>
  <c r="CD1729"/>
  <c r="CC1729"/>
  <c r="CB1729"/>
  <c r="CA1729"/>
  <c r="BZ1729"/>
  <c r="BY1729"/>
  <c r="BW1729"/>
  <c r="BX1729" s="1"/>
  <c r="BV1729"/>
  <c r="BU1729"/>
  <c r="BT1729"/>
  <c r="BS1729"/>
  <c r="BR1729"/>
  <c r="BQ1729"/>
  <c r="BP1729"/>
  <c r="BO1729"/>
  <c r="BN1729"/>
  <c r="BM1729"/>
  <c r="BL1729"/>
  <c r="BJ1729"/>
  <c r="BK1729" s="1"/>
  <c r="J1729"/>
  <c r="I1729"/>
  <c r="H1729"/>
  <c r="G1729"/>
  <c r="F1729"/>
  <c r="A1729"/>
  <c r="DN1728"/>
  <c r="DM1728"/>
  <c r="DL1728"/>
  <c r="DJ1728"/>
  <c r="DK1728" s="1"/>
  <c r="DI1728"/>
  <c r="DH1728"/>
  <c r="DG1728"/>
  <c r="DE1728"/>
  <c r="DF1728" s="1"/>
  <c r="DD1728"/>
  <c r="DC1728"/>
  <c r="DB1728"/>
  <c r="DA1728"/>
  <c r="CZ1728"/>
  <c r="CY1728"/>
  <c r="CX1728"/>
  <c r="CV1728"/>
  <c r="CW1728" s="1"/>
  <c r="CU1728"/>
  <c r="CT1728"/>
  <c r="CS1728"/>
  <c r="CR1728"/>
  <c r="CQ1728"/>
  <c r="CP1728"/>
  <c r="CO1728"/>
  <c r="CN1728"/>
  <c r="CL1728"/>
  <c r="CM1728" s="1"/>
  <c r="CG1728"/>
  <c r="CF1728"/>
  <c r="CE1728"/>
  <c r="CD1728"/>
  <c r="CC1728"/>
  <c r="CB1728"/>
  <c r="CA1728"/>
  <c r="BZ1728"/>
  <c r="BY1728"/>
  <c r="BW1728"/>
  <c r="BX1728" s="1"/>
  <c r="BV1728"/>
  <c r="BU1728"/>
  <c r="BT1728"/>
  <c r="BS1728"/>
  <c r="BR1728"/>
  <c r="BQ1728"/>
  <c r="BP1728"/>
  <c r="BO1728"/>
  <c r="BN1728"/>
  <c r="BM1728"/>
  <c r="BL1728"/>
  <c r="BJ1728"/>
  <c r="BK1728" s="1"/>
  <c r="J1728"/>
  <c r="I1728"/>
  <c r="H1728"/>
  <c r="G1728"/>
  <c r="F1728"/>
  <c r="A1728"/>
  <c r="DN1727"/>
  <c r="DM1727"/>
  <c r="DL1727"/>
  <c r="DJ1727"/>
  <c r="DK1727" s="1"/>
  <c r="DI1727"/>
  <c r="DH1727"/>
  <c r="DG1727"/>
  <c r="DE1727"/>
  <c r="DF1727" s="1"/>
  <c r="DD1727"/>
  <c r="DC1727"/>
  <c r="DB1727"/>
  <c r="DA1727"/>
  <c r="CZ1727"/>
  <c r="CY1727"/>
  <c r="CX1727"/>
  <c r="CV1727"/>
  <c r="CW1727" s="1"/>
  <c r="CU1727"/>
  <c r="CT1727"/>
  <c r="CS1727"/>
  <c r="CR1727"/>
  <c r="CQ1727"/>
  <c r="CP1727"/>
  <c r="CO1727"/>
  <c r="CN1727"/>
  <c r="CL1727"/>
  <c r="CM1727" s="1"/>
  <c r="CG1727"/>
  <c r="CF1727"/>
  <c r="CE1727"/>
  <c r="CD1727"/>
  <c r="CC1727"/>
  <c r="CB1727"/>
  <c r="CA1727"/>
  <c r="BZ1727"/>
  <c r="BY1727"/>
  <c r="BW1727"/>
  <c r="BX1727" s="1"/>
  <c r="BV1727"/>
  <c r="BU1727"/>
  <c r="BT1727"/>
  <c r="BS1727"/>
  <c r="BR1727"/>
  <c r="BQ1727"/>
  <c r="BP1727"/>
  <c r="BO1727"/>
  <c r="BN1727"/>
  <c r="BM1727"/>
  <c r="BL1727"/>
  <c r="BJ1727"/>
  <c r="BK1727" s="1"/>
  <c r="J1727"/>
  <c r="I1727"/>
  <c r="H1727"/>
  <c r="G1727"/>
  <c r="F1727"/>
  <c r="A1727"/>
  <c r="DN1726"/>
  <c r="DM1726"/>
  <c r="DL1726"/>
  <c r="DJ1726"/>
  <c r="DK1726" s="1"/>
  <c r="DI1726"/>
  <c r="DH1726"/>
  <c r="DG1726"/>
  <c r="DE1726"/>
  <c r="DF1726" s="1"/>
  <c r="DD1726"/>
  <c r="DC1726"/>
  <c r="DB1726"/>
  <c r="DA1726"/>
  <c r="CZ1726"/>
  <c r="CY1726"/>
  <c r="CX1726"/>
  <c r="CV1726"/>
  <c r="CW1726" s="1"/>
  <c r="CU1726"/>
  <c r="CT1726"/>
  <c r="CS1726"/>
  <c r="CR1726"/>
  <c r="CQ1726"/>
  <c r="CP1726"/>
  <c r="CO1726"/>
  <c r="CN1726"/>
  <c r="CL1726"/>
  <c r="CM1726" s="1"/>
  <c r="CG1726"/>
  <c r="CF1726"/>
  <c r="CE1726"/>
  <c r="CD1726"/>
  <c r="CC1726"/>
  <c r="CB1726"/>
  <c r="CA1726"/>
  <c r="BZ1726"/>
  <c r="BY1726"/>
  <c r="BW1726"/>
  <c r="BX1726" s="1"/>
  <c r="BV1726"/>
  <c r="BU1726"/>
  <c r="BT1726"/>
  <c r="BS1726"/>
  <c r="BR1726"/>
  <c r="BQ1726"/>
  <c r="BP1726"/>
  <c r="BO1726"/>
  <c r="BN1726"/>
  <c r="BM1726"/>
  <c r="BL1726"/>
  <c r="BJ1726"/>
  <c r="BK1726" s="1"/>
  <c r="J1726"/>
  <c r="I1726"/>
  <c r="H1726"/>
  <c r="G1726"/>
  <c r="F1726"/>
  <c r="A1726"/>
  <c r="DN1725"/>
  <c r="DM1725"/>
  <c r="DL1725"/>
  <c r="DJ1725"/>
  <c r="DK1725" s="1"/>
  <c r="DI1725"/>
  <c r="DH1725"/>
  <c r="DG1725"/>
  <c r="DE1725"/>
  <c r="DF1725" s="1"/>
  <c r="DD1725"/>
  <c r="DC1725"/>
  <c r="DB1725"/>
  <c r="DA1725"/>
  <c r="CZ1725"/>
  <c r="CY1725"/>
  <c r="CX1725"/>
  <c r="CV1725"/>
  <c r="CW1725" s="1"/>
  <c r="CU1725"/>
  <c r="CT1725"/>
  <c r="CS1725"/>
  <c r="CR1725"/>
  <c r="CQ1725"/>
  <c r="CP1725"/>
  <c r="CO1725"/>
  <c r="CN1725"/>
  <c r="CL1725"/>
  <c r="CM1725" s="1"/>
  <c r="CG1725"/>
  <c r="CF1725"/>
  <c r="CE1725"/>
  <c r="CD1725"/>
  <c r="CC1725"/>
  <c r="CB1725"/>
  <c r="CA1725"/>
  <c r="BZ1725"/>
  <c r="BY1725"/>
  <c r="BW1725"/>
  <c r="BX1725" s="1"/>
  <c r="BV1725"/>
  <c r="BU1725"/>
  <c r="BT1725"/>
  <c r="BS1725"/>
  <c r="BR1725"/>
  <c r="BQ1725"/>
  <c r="BP1725"/>
  <c r="BO1725"/>
  <c r="BN1725"/>
  <c r="BM1725"/>
  <c r="BL1725"/>
  <c r="BJ1725"/>
  <c r="BK1725" s="1"/>
  <c r="J1725"/>
  <c r="I1725"/>
  <c r="H1725"/>
  <c r="G1725"/>
  <c r="F1725"/>
  <c r="A1725"/>
  <c r="DN1724"/>
  <c r="DM1724"/>
  <c r="DL1724"/>
  <c r="DJ1724"/>
  <c r="DK1724" s="1"/>
  <c r="DI1724"/>
  <c r="DH1724"/>
  <c r="DG1724"/>
  <c r="DE1724"/>
  <c r="DF1724" s="1"/>
  <c r="DD1724"/>
  <c r="DC1724"/>
  <c r="DB1724"/>
  <c r="DA1724"/>
  <c r="CZ1724"/>
  <c r="CY1724"/>
  <c r="CX1724"/>
  <c r="CV1724"/>
  <c r="CW1724" s="1"/>
  <c r="CU1724"/>
  <c r="CT1724"/>
  <c r="CS1724"/>
  <c r="CR1724"/>
  <c r="CQ1724"/>
  <c r="CP1724"/>
  <c r="CO1724"/>
  <c r="CN1724"/>
  <c r="CL1724"/>
  <c r="CM1724" s="1"/>
  <c r="CG1724"/>
  <c r="CF1724"/>
  <c r="CE1724"/>
  <c r="CD1724"/>
  <c r="CC1724"/>
  <c r="CB1724"/>
  <c r="CA1724"/>
  <c r="BZ1724"/>
  <c r="BY1724"/>
  <c r="BW1724"/>
  <c r="BX1724" s="1"/>
  <c r="BV1724"/>
  <c r="BU1724"/>
  <c r="BT1724"/>
  <c r="BS1724"/>
  <c r="BR1724"/>
  <c r="BQ1724"/>
  <c r="BP1724"/>
  <c r="BO1724"/>
  <c r="BN1724"/>
  <c r="BM1724"/>
  <c r="BL1724"/>
  <c r="BJ1724"/>
  <c r="BK1724" s="1"/>
  <c r="J1724"/>
  <c r="I1724"/>
  <c r="H1724"/>
  <c r="G1724"/>
  <c r="F1724"/>
  <c r="A1724"/>
  <c r="DN1723"/>
  <c r="DM1723"/>
  <c r="DL1723"/>
  <c r="DJ1723"/>
  <c r="DK1723" s="1"/>
  <c r="DI1723"/>
  <c r="DH1723"/>
  <c r="DG1723"/>
  <c r="DE1723"/>
  <c r="DF1723" s="1"/>
  <c r="DD1723"/>
  <c r="DC1723"/>
  <c r="DB1723"/>
  <c r="DA1723"/>
  <c r="CZ1723"/>
  <c r="CY1723"/>
  <c r="CX1723"/>
  <c r="CV1723"/>
  <c r="CW1723" s="1"/>
  <c r="CU1723"/>
  <c r="CT1723"/>
  <c r="CS1723"/>
  <c r="CR1723"/>
  <c r="CQ1723"/>
  <c r="CP1723"/>
  <c r="CO1723"/>
  <c r="CN1723"/>
  <c r="CL1723"/>
  <c r="CM1723" s="1"/>
  <c r="CG1723"/>
  <c r="CF1723"/>
  <c r="CE1723"/>
  <c r="CD1723"/>
  <c r="CC1723"/>
  <c r="CB1723"/>
  <c r="CA1723"/>
  <c r="BZ1723"/>
  <c r="BY1723"/>
  <c r="BW1723"/>
  <c r="BX1723" s="1"/>
  <c r="BV1723"/>
  <c r="BU1723"/>
  <c r="BT1723"/>
  <c r="BS1723"/>
  <c r="BR1723"/>
  <c r="BQ1723"/>
  <c r="BP1723"/>
  <c r="BO1723"/>
  <c r="BN1723"/>
  <c r="BM1723"/>
  <c r="BL1723"/>
  <c r="BJ1723"/>
  <c r="BK1723" s="1"/>
  <c r="J1723"/>
  <c r="I1723"/>
  <c r="H1723"/>
  <c r="G1723"/>
  <c r="F1723"/>
  <c r="A1723"/>
  <c r="DN1722"/>
  <c r="DM1722"/>
  <c r="DL1722"/>
  <c r="DJ1722"/>
  <c r="DK1722" s="1"/>
  <c r="DI1722"/>
  <c r="DH1722"/>
  <c r="DG1722"/>
  <c r="DE1722"/>
  <c r="DF1722" s="1"/>
  <c r="DD1722"/>
  <c r="DC1722"/>
  <c r="DB1722"/>
  <c r="DA1722"/>
  <c r="CZ1722"/>
  <c r="CY1722"/>
  <c r="CX1722"/>
  <c r="CV1722"/>
  <c r="CW1722" s="1"/>
  <c r="CU1722"/>
  <c r="CT1722"/>
  <c r="CS1722"/>
  <c r="CR1722"/>
  <c r="CQ1722"/>
  <c r="CP1722"/>
  <c r="CO1722"/>
  <c r="CN1722"/>
  <c r="CL1722"/>
  <c r="CM1722" s="1"/>
  <c r="CG1722"/>
  <c r="CF1722"/>
  <c r="CE1722"/>
  <c r="CD1722"/>
  <c r="CC1722"/>
  <c r="CB1722"/>
  <c r="CA1722"/>
  <c r="BZ1722"/>
  <c r="BY1722"/>
  <c r="BW1722"/>
  <c r="BX1722" s="1"/>
  <c r="BV1722"/>
  <c r="BU1722"/>
  <c r="BT1722"/>
  <c r="BS1722"/>
  <c r="BR1722"/>
  <c r="BQ1722"/>
  <c r="BP1722"/>
  <c r="BO1722"/>
  <c r="BN1722"/>
  <c r="BM1722"/>
  <c r="BL1722"/>
  <c r="BJ1722"/>
  <c r="BK1722" s="1"/>
  <c r="J1722"/>
  <c r="I1722"/>
  <c r="H1722"/>
  <c r="G1722"/>
  <c r="F1722"/>
  <c r="A1722"/>
  <c r="DN1721"/>
  <c r="DM1721"/>
  <c r="DL1721"/>
  <c r="DJ1721"/>
  <c r="DK1721" s="1"/>
  <c r="DI1721"/>
  <c r="DH1721"/>
  <c r="DG1721"/>
  <c r="DE1721"/>
  <c r="DF1721" s="1"/>
  <c r="DD1721"/>
  <c r="DC1721"/>
  <c r="DB1721"/>
  <c r="DA1721"/>
  <c r="CZ1721"/>
  <c r="CY1721"/>
  <c r="CX1721"/>
  <c r="CV1721"/>
  <c r="CW1721" s="1"/>
  <c r="CU1721"/>
  <c r="CT1721"/>
  <c r="CS1721"/>
  <c r="CR1721"/>
  <c r="CQ1721"/>
  <c r="CP1721"/>
  <c r="CO1721"/>
  <c r="CN1721"/>
  <c r="CL1721"/>
  <c r="CM1721" s="1"/>
  <c r="CG1721"/>
  <c r="CF1721"/>
  <c r="CE1721"/>
  <c r="CD1721"/>
  <c r="CC1721"/>
  <c r="CB1721"/>
  <c r="CA1721"/>
  <c r="BZ1721"/>
  <c r="BY1721"/>
  <c r="BW1721"/>
  <c r="BX1721" s="1"/>
  <c r="BV1721"/>
  <c r="BU1721"/>
  <c r="BT1721"/>
  <c r="BS1721"/>
  <c r="BR1721"/>
  <c r="BQ1721"/>
  <c r="BP1721"/>
  <c r="BO1721"/>
  <c r="BN1721"/>
  <c r="BM1721"/>
  <c r="BL1721"/>
  <c r="BJ1721"/>
  <c r="BK1721" s="1"/>
  <c r="J1721"/>
  <c r="I1721"/>
  <c r="H1721"/>
  <c r="G1721"/>
  <c r="F1721"/>
  <c r="A1721"/>
  <c r="DN1720"/>
  <c r="DM1720"/>
  <c r="DL1720"/>
  <c r="DJ1720"/>
  <c r="DK1720" s="1"/>
  <c r="DI1720"/>
  <c r="DH1720"/>
  <c r="DG1720"/>
  <c r="DE1720"/>
  <c r="DF1720" s="1"/>
  <c r="DD1720"/>
  <c r="DC1720"/>
  <c r="DB1720"/>
  <c r="DA1720"/>
  <c r="CZ1720"/>
  <c r="CY1720"/>
  <c r="CX1720"/>
  <c r="CV1720"/>
  <c r="CW1720" s="1"/>
  <c r="CU1720"/>
  <c r="CT1720"/>
  <c r="CS1720"/>
  <c r="CR1720"/>
  <c r="CQ1720"/>
  <c r="CP1720"/>
  <c r="CO1720"/>
  <c r="CN1720"/>
  <c r="CL1720"/>
  <c r="CM1720" s="1"/>
  <c r="CG1720"/>
  <c r="CF1720"/>
  <c r="CE1720"/>
  <c r="CD1720"/>
  <c r="CC1720"/>
  <c r="CB1720"/>
  <c r="CA1720"/>
  <c r="BZ1720"/>
  <c r="BY1720"/>
  <c r="BW1720"/>
  <c r="BX1720" s="1"/>
  <c r="BV1720"/>
  <c r="BU1720"/>
  <c r="BT1720"/>
  <c r="BS1720"/>
  <c r="BR1720"/>
  <c r="BQ1720"/>
  <c r="BP1720"/>
  <c r="BO1720"/>
  <c r="BN1720"/>
  <c r="BM1720"/>
  <c r="BL1720"/>
  <c r="BJ1720"/>
  <c r="BK1720" s="1"/>
  <c r="J1720"/>
  <c r="I1720"/>
  <c r="H1720"/>
  <c r="G1720"/>
  <c r="F1720"/>
  <c r="A1720"/>
  <c r="DN1719"/>
  <c r="DM1719"/>
  <c r="DL1719"/>
  <c r="DJ1719"/>
  <c r="DK1719" s="1"/>
  <c r="DI1719"/>
  <c r="DH1719"/>
  <c r="DG1719"/>
  <c r="DE1719"/>
  <c r="DF1719" s="1"/>
  <c r="DD1719"/>
  <c r="DC1719"/>
  <c r="DB1719"/>
  <c r="DA1719"/>
  <c r="CZ1719"/>
  <c r="CY1719"/>
  <c r="CX1719"/>
  <c r="CV1719"/>
  <c r="CW1719" s="1"/>
  <c r="CU1719"/>
  <c r="CT1719"/>
  <c r="CS1719"/>
  <c r="CR1719"/>
  <c r="CQ1719"/>
  <c r="CP1719"/>
  <c r="CO1719"/>
  <c r="CN1719"/>
  <c r="CL1719"/>
  <c r="CM1719" s="1"/>
  <c r="CG1719"/>
  <c r="CF1719"/>
  <c r="CE1719"/>
  <c r="CD1719"/>
  <c r="CC1719"/>
  <c r="CB1719"/>
  <c r="CA1719"/>
  <c r="BZ1719"/>
  <c r="BY1719"/>
  <c r="BW1719"/>
  <c r="BX1719" s="1"/>
  <c r="BV1719"/>
  <c r="BU1719"/>
  <c r="BT1719"/>
  <c r="BS1719"/>
  <c r="BR1719"/>
  <c r="BQ1719"/>
  <c r="BP1719"/>
  <c r="BO1719"/>
  <c r="BN1719"/>
  <c r="BM1719"/>
  <c r="BL1719"/>
  <c r="BJ1719"/>
  <c r="BK1719" s="1"/>
  <c r="J1719"/>
  <c r="I1719"/>
  <c r="H1719"/>
  <c r="G1719"/>
  <c r="F1719"/>
  <c r="A1719"/>
  <c r="DN1718"/>
  <c r="DM1718"/>
  <c r="DL1718"/>
  <c r="DJ1718"/>
  <c r="DK1718" s="1"/>
  <c r="DI1718"/>
  <c r="DH1718"/>
  <c r="DG1718"/>
  <c r="DE1718"/>
  <c r="DF1718" s="1"/>
  <c r="DD1718"/>
  <c r="DC1718"/>
  <c r="DB1718"/>
  <c r="DA1718"/>
  <c r="CZ1718"/>
  <c r="CY1718"/>
  <c r="CX1718"/>
  <c r="CV1718"/>
  <c r="CW1718" s="1"/>
  <c r="CU1718"/>
  <c r="CT1718"/>
  <c r="CS1718"/>
  <c r="CR1718"/>
  <c r="CQ1718"/>
  <c r="CP1718"/>
  <c r="CO1718"/>
  <c r="CN1718"/>
  <c r="CL1718"/>
  <c r="CM1718" s="1"/>
  <c r="CG1718"/>
  <c r="CF1718"/>
  <c r="CE1718"/>
  <c r="CD1718"/>
  <c r="CC1718"/>
  <c r="CB1718"/>
  <c r="CA1718"/>
  <c r="BZ1718"/>
  <c r="BY1718"/>
  <c r="BW1718"/>
  <c r="BX1718" s="1"/>
  <c r="BV1718"/>
  <c r="BU1718"/>
  <c r="BT1718"/>
  <c r="BS1718"/>
  <c r="BR1718"/>
  <c r="BQ1718"/>
  <c r="BP1718"/>
  <c r="BO1718"/>
  <c r="BN1718"/>
  <c r="BM1718"/>
  <c r="BL1718"/>
  <c r="BJ1718"/>
  <c r="BK1718" s="1"/>
  <c r="J1718"/>
  <c r="I1718"/>
  <c r="H1718"/>
  <c r="G1718"/>
  <c r="F1718"/>
  <c r="A1718"/>
  <c r="DN1717"/>
  <c r="DM1717"/>
  <c r="DL1717"/>
  <c r="DJ1717"/>
  <c r="DK1717" s="1"/>
  <c r="DI1717"/>
  <c r="DH1717"/>
  <c r="DG1717"/>
  <c r="DE1717"/>
  <c r="DF1717" s="1"/>
  <c r="DD1717"/>
  <c r="DC1717"/>
  <c r="DB1717"/>
  <c r="DA1717"/>
  <c r="CZ1717"/>
  <c r="CY1717"/>
  <c r="CX1717"/>
  <c r="CV1717"/>
  <c r="CW1717" s="1"/>
  <c r="CU1717"/>
  <c r="CT1717"/>
  <c r="CS1717"/>
  <c r="CR1717"/>
  <c r="CQ1717"/>
  <c r="CP1717"/>
  <c r="CO1717"/>
  <c r="CN1717"/>
  <c r="CL1717"/>
  <c r="CM1717" s="1"/>
  <c r="CG1717"/>
  <c r="CF1717"/>
  <c r="CE1717"/>
  <c r="CD1717"/>
  <c r="CC1717"/>
  <c r="CB1717"/>
  <c r="CA1717"/>
  <c r="BZ1717"/>
  <c r="BY1717"/>
  <c r="BW1717"/>
  <c r="BX1717" s="1"/>
  <c r="BV1717"/>
  <c r="BU1717"/>
  <c r="BT1717"/>
  <c r="BS1717"/>
  <c r="BR1717"/>
  <c r="BQ1717"/>
  <c r="BP1717"/>
  <c r="BO1717"/>
  <c r="BN1717"/>
  <c r="BM1717"/>
  <c r="BL1717"/>
  <c r="BJ1717"/>
  <c r="BK1717" s="1"/>
  <c r="J1717"/>
  <c r="I1717"/>
  <c r="H1717"/>
  <c r="G1717"/>
  <c r="F1717"/>
  <c r="A1717"/>
  <c r="DN1716"/>
  <c r="DM1716"/>
  <c r="DL1716"/>
  <c r="DJ1716"/>
  <c r="DK1716" s="1"/>
  <c r="DI1716"/>
  <c r="DH1716"/>
  <c r="DG1716"/>
  <c r="DE1716"/>
  <c r="DF1716" s="1"/>
  <c r="DD1716"/>
  <c r="DC1716"/>
  <c r="DB1716"/>
  <c r="DA1716"/>
  <c r="CZ1716"/>
  <c r="CY1716"/>
  <c r="CX1716"/>
  <c r="CV1716"/>
  <c r="CW1716" s="1"/>
  <c r="CU1716"/>
  <c r="CT1716"/>
  <c r="CS1716"/>
  <c r="CR1716"/>
  <c r="CQ1716"/>
  <c r="CP1716"/>
  <c r="CO1716"/>
  <c r="CN1716"/>
  <c r="CL1716"/>
  <c r="CM1716" s="1"/>
  <c r="CG1716"/>
  <c r="CF1716"/>
  <c r="CE1716"/>
  <c r="CD1716"/>
  <c r="CC1716"/>
  <c r="CB1716"/>
  <c r="CA1716"/>
  <c r="BZ1716"/>
  <c r="BY1716"/>
  <c r="BW1716"/>
  <c r="BX1716" s="1"/>
  <c r="BV1716"/>
  <c r="BU1716"/>
  <c r="BT1716"/>
  <c r="BS1716"/>
  <c r="BR1716"/>
  <c r="BQ1716"/>
  <c r="BP1716"/>
  <c r="BO1716"/>
  <c r="BN1716"/>
  <c r="BM1716"/>
  <c r="BL1716"/>
  <c r="BJ1716"/>
  <c r="BK1716" s="1"/>
  <c r="J1716"/>
  <c r="I1716"/>
  <c r="H1716"/>
  <c r="G1716"/>
  <c r="F1716"/>
  <c r="A1716"/>
  <c r="DN1715"/>
  <c r="DM1715"/>
  <c r="DL1715"/>
  <c r="DJ1715"/>
  <c r="DK1715" s="1"/>
  <c r="DI1715"/>
  <c r="DH1715"/>
  <c r="DG1715"/>
  <c r="DE1715"/>
  <c r="DF1715" s="1"/>
  <c r="DD1715"/>
  <c r="DC1715"/>
  <c r="DB1715"/>
  <c r="DA1715"/>
  <c r="CZ1715"/>
  <c r="CY1715"/>
  <c r="CX1715"/>
  <c r="CV1715"/>
  <c r="CW1715" s="1"/>
  <c r="CU1715"/>
  <c r="CT1715"/>
  <c r="CS1715"/>
  <c r="CR1715"/>
  <c r="CQ1715"/>
  <c r="CP1715"/>
  <c r="CO1715"/>
  <c r="CN1715"/>
  <c r="CL1715"/>
  <c r="CM1715" s="1"/>
  <c r="CG1715"/>
  <c r="CF1715"/>
  <c r="CE1715"/>
  <c r="CD1715"/>
  <c r="CC1715"/>
  <c r="CB1715"/>
  <c r="CA1715"/>
  <c r="BZ1715"/>
  <c r="BY1715"/>
  <c r="BW1715"/>
  <c r="BX1715" s="1"/>
  <c r="BV1715"/>
  <c r="BU1715"/>
  <c r="BT1715"/>
  <c r="BS1715"/>
  <c r="BR1715"/>
  <c r="BQ1715"/>
  <c r="BP1715"/>
  <c r="BO1715"/>
  <c r="BN1715"/>
  <c r="BM1715"/>
  <c r="BL1715"/>
  <c r="BJ1715"/>
  <c r="BK1715" s="1"/>
  <c r="J1715"/>
  <c r="I1715"/>
  <c r="H1715"/>
  <c r="G1715"/>
  <c r="F1715"/>
  <c r="A1715"/>
  <c r="DN1714"/>
  <c r="DM1714"/>
  <c r="DL1714"/>
  <c r="DJ1714"/>
  <c r="DK1714" s="1"/>
  <c r="DI1714"/>
  <c r="DH1714"/>
  <c r="DG1714"/>
  <c r="DE1714"/>
  <c r="DF1714" s="1"/>
  <c r="DD1714"/>
  <c r="DC1714"/>
  <c r="DB1714"/>
  <c r="DA1714"/>
  <c r="CZ1714"/>
  <c r="CY1714"/>
  <c r="CX1714"/>
  <c r="CV1714"/>
  <c r="CW1714" s="1"/>
  <c r="CU1714"/>
  <c r="CT1714"/>
  <c r="CS1714"/>
  <c r="CR1714"/>
  <c r="CQ1714"/>
  <c r="CP1714"/>
  <c r="CO1714"/>
  <c r="CN1714"/>
  <c r="CL1714"/>
  <c r="CM1714" s="1"/>
  <c r="CG1714"/>
  <c r="CF1714"/>
  <c r="CE1714"/>
  <c r="CD1714"/>
  <c r="CC1714"/>
  <c r="CB1714"/>
  <c r="CA1714"/>
  <c r="BZ1714"/>
  <c r="BY1714"/>
  <c r="BW1714"/>
  <c r="BX1714" s="1"/>
  <c r="BV1714"/>
  <c r="BU1714"/>
  <c r="BT1714"/>
  <c r="BS1714"/>
  <c r="BR1714"/>
  <c r="BQ1714"/>
  <c r="BP1714"/>
  <c r="BO1714"/>
  <c r="BN1714"/>
  <c r="BM1714"/>
  <c r="BL1714"/>
  <c r="BJ1714"/>
  <c r="BK1714" s="1"/>
  <c r="J1714"/>
  <c r="I1714"/>
  <c r="H1714"/>
  <c r="G1714"/>
  <c r="F1714"/>
  <c r="A1714"/>
  <c r="DN1713"/>
  <c r="DM1713"/>
  <c r="DL1713"/>
  <c r="DJ1713"/>
  <c r="DK1713" s="1"/>
  <c r="DI1713"/>
  <c r="DH1713"/>
  <c r="DG1713"/>
  <c r="DE1713"/>
  <c r="DF1713" s="1"/>
  <c r="DD1713"/>
  <c r="DC1713"/>
  <c r="DB1713"/>
  <c r="DA1713"/>
  <c r="CZ1713"/>
  <c r="CY1713"/>
  <c r="CX1713"/>
  <c r="CV1713"/>
  <c r="CW1713" s="1"/>
  <c r="CU1713"/>
  <c r="CT1713"/>
  <c r="CS1713"/>
  <c r="CR1713"/>
  <c r="CQ1713"/>
  <c r="CP1713"/>
  <c r="CO1713"/>
  <c r="CN1713"/>
  <c r="CL1713"/>
  <c r="CM1713" s="1"/>
  <c r="CG1713"/>
  <c r="CF1713"/>
  <c r="CE1713"/>
  <c r="CD1713"/>
  <c r="CC1713"/>
  <c r="CB1713"/>
  <c r="CA1713"/>
  <c r="BZ1713"/>
  <c r="BY1713"/>
  <c r="BW1713"/>
  <c r="BX1713" s="1"/>
  <c r="BV1713"/>
  <c r="BU1713"/>
  <c r="BT1713"/>
  <c r="BS1713"/>
  <c r="BR1713"/>
  <c r="BQ1713"/>
  <c r="BP1713"/>
  <c r="BO1713"/>
  <c r="BN1713"/>
  <c r="BM1713"/>
  <c r="BL1713"/>
  <c r="BJ1713"/>
  <c r="BK1713" s="1"/>
  <c r="J1713"/>
  <c r="I1713"/>
  <c r="H1713"/>
  <c r="G1713"/>
  <c r="F1713"/>
  <c r="A1713"/>
  <c r="DN1712"/>
  <c r="DM1712"/>
  <c r="DL1712"/>
  <c r="DJ1712"/>
  <c r="DK1712" s="1"/>
  <c r="DI1712"/>
  <c r="DH1712"/>
  <c r="DG1712"/>
  <c r="DE1712"/>
  <c r="DF1712" s="1"/>
  <c r="DD1712"/>
  <c r="DC1712"/>
  <c r="DB1712"/>
  <c r="DA1712"/>
  <c r="CZ1712"/>
  <c r="CY1712"/>
  <c r="CX1712"/>
  <c r="CV1712"/>
  <c r="CW1712" s="1"/>
  <c r="CU1712"/>
  <c r="CT1712"/>
  <c r="CS1712"/>
  <c r="CR1712"/>
  <c r="CQ1712"/>
  <c r="CP1712"/>
  <c r="CO1712"/>
  <c r="CN1712"/>
  <c r="CL1712"/>
  <c r="CM1712" s="1"/>
  <c r="CG1712"/>
  <c r="CF1712"/>
  <c r="CE1712"/>
  <c r="CD1712"/>
  <c r="CC1712"/>
  <c r="CB1712"/>
  <c r="CA1712"/>
  <c r="BZ1712"/>
  <c r="BY1712"/>
  <c r="BW1712"/>
  <c r="BX1712" s="1"/>
  <c r="BV1712"/>
  <c r="BU1712"/>
  <c r="BT1712"/>
  <c r="BS1712"/>
  <c r="BR1712"/>
  <c r="BQ1712"/>
  <c r="BP1712"/>
  <c r="BO1712"/>
  <c r="BN1712"/>
  <c r="BM1712"/>
  <c r="BL1712"/>
  <c r="BJ1712"/>
  <c r="BK1712" s="1"/>
  <c r="J1712"/>
  <c r="I1712"/>
  <c r="H1712"/>
  <c r="G1712"/>
  <c r="F1712"/>
  <c r="A1712"/>
  <c r="DN1711"/>
  <c r="DM1711"/>
  <c r="DL1711"/>
  <c r="DJ1711"/>
  <c r="DK1711" s="1"/>
  <c r="DI1711"/>
  <c r="DH1711"/>
  <c r="DG1711"/>
  <c r="DE1711"/>
  <c r="DF1711" s="1"/>
  <c r="DD1711"/>
  <c r="DC1711"/>
  <c r="DB1711"/>
  <c r="DA1711"/>
  <c r="CZ1711"/>
  <c r="CY1711"/>
  <c r="CX1711"/>
  <c r="CV1711"/>
  <c r="CW1711" s="1"/>
  <c r="CU1711"/>
  <c r="CT1711"/>
  <c r="CS1711"/>
  <c r="CR1711"/>
  <c r="CQ1711"/>
  <c r="CP1711"/>
  <c r="CO1711"/>
  <c r="CN1711"/>
  <c r="CL1711"/>
  <c r="CM1711" s="1"/>
  <c r="CG1711"/>
  <c r="CF1711"/>
  <c r="CE1711"/>
  <c r="CD1711"/>
  <c r="CC1711"/>
  <c r="CB1711"/>
  <c r="CA1711"/>
  <c r="BZ1711"/>
  <c r="BY1711"/>
  <c r="BW1711"/>
  <c r="BX1711" s="1"/>
  <c r="BV1711"/>
  <c r="BU1711"/>
  <c r="BT1711"/>
  <c r="BS1711"/>
  <c r="BR1711"/>
  <c r="BQ1711"/>
  <c r="BP1711"/>
  <c r="BO1711"/>
  <c r="BN1711"/>
  <c r="BM1711"/>
  <c r="BL1711"/>
  <c r="BJ1711"/>
  <c r="BK1711" s="1"/>
  <c r="J1711"/>
  <c r="I1711"/>
  <c r="H1711"/>
  <c r="G1711"/>
  <c r="F1711"/>
  <c r="A1711"/>
  <c r="DN1710"/>
  <c r="DM1710"/>
  <c r="DL1710"/>
  <c r="DJ1710"/>
  <c r="DK1710" s="1"/>
  <c r="DI1710"/>
  <c r="DH1710"/>
  <c r="DG1710"/>
  <c r="DE1710"/>
  <c r="DF1710" s="1"/>
  <c r="DD1710"/>
  <c r="DC1710"/>
  <c r="DB1710"/>
  <c r="DA1710"/>
  <c r="CZ1710"/>
  <c r="CY1710"/>
  <c r="CX1710"/>
  <c r="CV1710"/>
  <c r="CW1710" s="1"/>
  <c r="CU1710"/>
  <c r="CT1710"/>
  <c r="CS1710"/>
  <c r="CR1710"/>
  <c r="CQ1710"/>
  <c r="CP1710"/>
  <c r="CO1710"/>
  <c r="CN1710"/>
  <c r="CL1710"/>
  <c r="CM1710" s="1"/>
  <c r="CG1710"/>
  <c r="CF1710"/>
  <c r="CE1710"/>
  <c r="CD1710"/>
  <c r="CC1710"/>
  <c r="CB1710"/>
  <c r="CA1710"/>
  <c r="BZ1710"/>
  <c r="BY1710"/>
  <c r="BW1710"/>
  <c r="BX1710" s="1"/>
  <c r="BV1710"/>
  <c r="BU1710"/>
  <c r="BT1710"/>
  <c r="BS1710"/>
  <c r="BR1710"/>
  <c r="BQ1710"/>
  <c r="BP1710"/>
  <c r="BO1710"/>
  <c r="BN1710"/>
  <c r="BM1710"/>
  <c r="BL1710"/>
  <c r="BJ1710"/>
  <c r="BK1710" s="1"/>
  <c r="J1710"/>
  <c r="I1710"/>
  <c r="H1710"/>
  <c r="G1710"/>
  <c r="F1710"/>
  <c r="A1710"/>
  <c r="DN1709"/>
  <c r="DM1709"/>
  <c r="DL1709"/>
  <c r="DJ1709"/>
  <c r="DK1709" s="1"/>
  <c r="DI1709"/>
  <c r="DH1709"/>
  <c r="DG1709"/>
  <c r="DE1709"/>
  <c r="DF1709" s="1"/>
  <c r="DD1709"/>
  <c r="DC1709"/>
  <c r="DB1709"/>
  <c r="DA1709"/>
  <c r="CZ1709"/>
  <c r="CY1709"/>
  <c r="CX1709"/>
  <c r="CV1709"/>
  <c r="CW1709" s="1"/>
  <c r="CU1709"/>
  <c r="CT1709"/>
  <c r="CS1709"/>
  <c r="CR1709"/>
  <c r="CQ1709"/>
  <c r="CP1709"/>
  <c r="CO1709"/>
  <c r="CN1709"/>
  <c r="CL1709"/>
  <c r="CM1709" s="1"/>
  <c r="CG1709"/>
  <c r="CF1709"/>
  <c r="CE1709"/>
  <c r="CD1709"/>
  <c r="CC1709"/>
  <c r="CB1709"/>
  <c r="CA1709"/>
  <c r="BZ1709"/>
  <c r="BY1709"/>
  <c r="BW1709"/>
  <c r="BX1709" s="1"/>
  <c r="BV1709"/>
  <c r="BU1709"/>
  <c r="BT1709"/>
  <c r="BS1709"/>
  <c r="BR1709"/>
  <c r="BQ1709"/>
  <c r="BP1709"/>
  <c r="BO1709"/>
  <c r="BN1709"/>
  <c r="BM1709"/>
  <c r="BL1709"/>
  <c r="BJ1709"/>
  <c r="BK1709" s="1"/>
  <c r="J1709"/>
  <c r="I1709"/>
  <c r="H1709"/>
  <c r="G1709"/>
  <c r="F1709"/>
  <c r="A1709"/>
  <c r="DN1708"/>
  <c r="DM1708"/>
  <c r="DL1708"/>
  <c r="DJ1708"/>
  <c r="DK1708" s="1"/>
  <c r="DI1708"/>
  <c r="DH1708"/>
  <c r="DG1708"/>
  <c r="DE1708"/>
  <c r="DF1708" s="1"/>
  <c r="DD1708"/>
  <c r="DC1708"/>
  <c r="DB1708"/>
  <c r="DA1708"/>
  <c r="CZ1708"/>
  <c r="CY1708"/>
  <c r="CX1708"/>
  <c r="CV1708"/>
  <c r="CW1708" s="1"/>
  <c r="CU1708"/>
  <c r="CT1708"/>
  <c r="CS1708"/>
  <c r="CR1708"/>
  <c r="CQ1708"/>
  <c r="CP1708"/>
  <c r="CO1708"/>
  <c r="CN1708"/>
  <c r="CL1708"/>
  <c r="CM1708" s="1"/>
  <c r="CG1708"/>
  <c r="CF1708"/>
  <c r="CE1708"/>
  <c r="CD1708"/>
  <c r="CC1708"/>
  <c r="CB1708"/>
  <c r="CA1708"/>
  <c r="BZ1708"/>
  <c r="BY1708"/>
  <c r="BW1708"/>
  <c r="BX1708" s="1"/>
  <c r="BV1708"/>
  <c r="BU1708"/>
  <c r="BT1708"/>
  <c r="BS1708"/>
  <c r="BR1708"/>
  <c r="BQ1708"/>
  <c r="BP1708"/>
  <c r="BO1708"/>
  <c r="BN1708"/>
  <c r="BM1708"/>
  <c r="BL1708"/>
  <c r="BJ1708"/>
  <c r="BK1708" s="1"/>
  <c r="J1708"/>
  <c r="I1708"/>
  <c r="H1708"/>
  <c r="G1708"/>
  <c r="F1708"/>
  <c r="A1708"/>
  <c r="DN1707"/>
  <c r="DM1707"/>
  <c r="DL1707"/>
  <c r="DJ1707"/>
  <c r="DK1707" s="1"/>
  <c r="DI1707"/>
  <c r="DH1707"/>
  <c r="DG1707"/>
  <c r="DE1707"/>
  <c r="DF1707" s="1"/>
  <c r="DD1707"/>
  <c r="DC1707"/>
  <c r="DB1707"/>
  <c r="DA1707"/>
  <c r="CZ1707"/>
  <c r="CY1707"/>
  <c r="CX1707"/>
  <c r="CV1707"/>
  <c r="CW1707" s="1"/>
  <c r="CU1707"/>
  <c r="CT1707"/>
  <c r="CS1707"/>
  <c r="CR1707"/>
  <c r="CQ1707"/>
  <c r="CP1707"/>
  <c r="CO1707"/>
  <c r="CN1707"/>
  <c r="CL1707"/>
  <c r="CM1707" s="1"/>
  <c r="CG1707"/>
  <c r="CF1707"/>
  <c r="CE1707"/>
  <c r="CD1707"/>
  <c r="CC1707"/>
  <c r="CB1707"/>
  <c r="CA1707"/>
  <c r="BZ1707"/>
  <c r="BY1707"/>
  <c r="BW1707"/>
  <c r="BX1707" s="1"/>
  <c r="BV1707"/>
  <c r="BU1707"/>
  <c r="BT1707"/>
  <c r="BS1707"/>
  <c r="BR1707"/>
  <c r="BQ1707"/>
  <c r="BP1707"/>
  <c r="BO1707"/>
  <c r="BN1707"/>
  <c r="BM1707"/>
  <c r="BL1707"/>
  <c r="BJ1707"/>
  <c r="BK1707" s="1"/>
  <c r="J1707"/>
  <c r="I1707"/>
  <c r="H1707"/>
  <c r="G1707"/>
  <c r="F1707"/>
  <c r="A1707"/>
  <c r="DN1706"/>
  <c r="DM1706"/>
  <c r="DL1706"/>
  <c r="DJ1706"/>
  <c r="DK1706" s="1"/>
  <c r="DI1706"/>
  <c r="DH1706"/>
  <c r="DG1706"/>
  <c r="DE1706"/>
  <c r="DF1706" s="1"/>
  <c r="DD1706"/>
  <c r="DC1706"/>
  <c r="DB1706"/>
  <c r="DA1706"/>
  <c r="CZ1706"/>
  <c r="CY1706"/>
  <c r="CX1706"/>
  <c r="CV1706"/>
  <c r="CW1706" s="1"/>
  <c r="CU1706"/>
  <c r="CT1706"/>
  <c r="CS1706"/>
  <c r="CR1706"/>
  <c r="CQ1706"/>
  <c r="CP1706"/>
  <c r="CO1706"/>
  <c r="CN1706"/>
  <c r="CL1706"/>
  <c r="CM1706" s="1"/>
  <c r="CG1706"/>
  <c r="CF1706"/>
  <c r="CE1706"/>
  <c r="CD1706"/>
  <c r="CC1706"/>
  <c r="CB1706"/>
  <c r="CA1706"/>
  <c r="BZ1706"/>
  <c r="BY1706"/>
  <c r="BW1706"/>
  <c r="BX1706" s="1"/>
  <c r="BV1706"/>
  <c r="BU1706"/>
  <c r="BT1706"/>
  <c r="BS1706"/>
  <c r="BR1706"/>
  <c r="BQ1706"/>
  <c r="BP1706"/>
  <c r="BO1706"/>
  <c r="BN1706"/>
  <c r="BM1706"/>
  <c r="BL1706"/>
  <c r="BJ1706"/>
  <c r="BK1706" s="1"/>
  <c r="J1706"/>
  <c r="I1706"/>
  <c r="H1706"/>
  <c r="G1706"/>
  <c r="F1706"/>
  <c r="A1706"/>
  <c r="DN1705"/>
  <c r="DM1705"/>
  <c r="DL1705"/>
  <c r="DJ1705"/>
  <c r="DK1705" s="1"/>
  <c r="DI1705"/>
  <c r="DH1705"/>
  <c r="DG1705"/>
  <c r="DE1705"/>
  <c r="DF1705" s="1"/>
  <c r="DD1705"/>
  <c r="DC1705"/>
  <c r="DB1705"/>
  <c r="DA1705"/>
  <c r="CZ1705"/>
  <c r="CY1705"/>
  <c r="CX1705"/>
  <c r="CV1705"/>
  <c r="CW1705" s="1"/>
  <c r="CU1705"/>
  <c r="CT1705"/>
  <c r="CS1705"/>
  <c r="CR1705"/>
  <c r="CQ1705"/>
  <c r="CP1705"/>
  <c r="CO1705"/>
  <c r="CN1705"/>
  <c r="CL1705"/>
  <c r="CM1705" s="1"/>
  <c r="CG1705"/>
  <c r="CF1705"/>
  <c r="CE1705"/>
  <c r="CD1705"/>
  <c r="CC1705"/>
  <c r="CB1705"/>
  <c r="CA1705"/>
  <c r="BZ1705"/>
  <c r="BY1705"/>
  <c r="BW1705"/>
  <c r="BX1705" s="1"/>
  <c r="BV1705"/>
  <c r="BU1705"/>
  <c r="BT1705"/>
  <c r="BS1705"/>
  <c r="BR1705"/>
  <c r="BQ1705"/>
  <c r="BP1705"/>
  <c r="BO1705"/>
  <c r="BN1705"/>
  <c r="BM1705"/>
  <c r="BL1705"/>
  <c r="BJ1705"/>
  <c r="BK1705" s="1"/>
  <c r="J1705"/>
  <c r="I1705"/>
  <c r="H1705"/>
  <c r="G1705"/>
  <c r="F1705"/>
  <c r="A1705"/>
  <c r="DN1704"/>
  <c r="DM1704"/>
  <c r="DL1704"/>
  <c r="DJ1704"/>
  <c r="DK1704" s="1"/>
  <c r="DI1704"/>
  <c r="DH1704"/>
  <c r="DG1704"/>
  <c r="DE1704"/>
  <c r="DF1704" s="1"/>
  <c r="DD1704"/>
  <c r="DC1704"/>
  <c r="DB1704"/>
  <c r="DA1704"/>
  <c r="CZ1704"/>
  <c r="CY1704"/>
  <c r="CX1704"/>
  <c r="CV1704"/>
  <c r="CW1704" s="1"/>
  <c r="CU1704"/>
  <c r="CT1704"/>
  <c r="CS1704"/>
  <c r="CR1704"/>
  <c r="CQ1704"/>
  <c r="CP1704"/>
  <c r="CO1704"/>
  <c r="CN1704"/>
  <c r="CL1704"/>
  <c r="CM1704" s="1"/>
  <c r="CG1704"/>
  <c r="CF1704"/>
  <c r="CE1704"/>
  <c r="CD1704"/>
  <c r="CC1704"/>
  <c r="CB1704"/>
  <c r="CA1704"/>
  <c r="BZ1704"/>
  <c r="BY1704"/>
  <c r="BW1704"/>
  <c r="BX1704" s="1"/>
  <c r="BV1704"/>
  <c r="BU1704"/>
  <c r="BT1704"/>
  <c r="BS1704"/>
  <c r="BR1704"/>
  <c r="BQ1704"/>
  <c r="BP1704"/>
  <c r="BO1704"/>
  <c r="BN1704"/>
  <c r="BM1704"/>
  <c r="BL1704"/>
  <c r="BJ1704"/>
  <c r="BK1704" s="1"/>
  <c r="J1704"/>
  <c r="I1704"/>
  <c r="H1704"/>
  <c r="G1704"/>
  <c r="F1704"/>
  <c r="A1704"/>
  <c r="DN1703"/>
  <c r="DM1703"/>
  <c r="DL1703"/>
  <c r="DJ1703"/>
  <c r="DK1703" s="1"/>
  <c r="DI1703"/>
  <c r="DH1703"/>
  <c r="DG1703"/>
  <c r="DE1703"/>
  <c r="DF1703" s="1"/>
  <c r="DD1703"/>
  <c r="DC1703"/>
  <c r="DB1703"/>
  <c r="DA1703"/>
  <c r="CZ1703"/>
  <c r="CY1703"/>
  <c r="CX1703"/>
  <c r="CV1703"/>
  <c r="CW1703" s="1"/>
  <c r="CU1703"/>
  <c r="CT1703"/>
  <c r="CS1703"/>
  <c r="CR1703"/>
  <c r="CQ1703"/>
  <c r="CP1703"/>
  <c r="CO1703"/>
  <c r="CN1703"/>
  <c r="CL1703"/>
  <c r="CM1703" s="1"/>
  <c r="CG1703"/>
  <c r="CF1703"/>
  <c r="CE1703"/>
  <c r="CD1703"/>
  <c r="CC1703"/>
  <c r="CB1703"/>
  <c r="CA1703"/>
  <c r="BZ1703"/>
  <c r="BY1703"/>
  <c r="BW1703"/>
  <c r="BX1703" s="1"/>
  <c r="BV1703"/>
  <c r="BU1703"/>
  <c r="BT1703"/>
  <c r="BS1703"/>
  <c r="BR1703"/>
  <c r="BQ1703"/>
  <c r="BP1703"/>
  <c r="BO1703"/>
  <c r="BN1703"/>
  <c r="BM1703"/>
  <c r="BL1703"/>
  <c r="BJ1703"/>
  <c r="BK1703" s="1"/>
  <c r="J1703"/>
  <c r="I1703"/>
  <c r="H1703"/>
  <c r="G1703"/>
  <c r="F1703"/>
  <c r="A1703"/>
  <c r="DN1702"/>
  <c r="DM1702"/>
  <c r="DL1702"/>
  <c r="DJ1702"/>
  <c r="DK1702" s="1"/>
  <c r="DI1702"/>
  <c r="DH1702"/>
  <c r="DG1702"/>
  <c r="DE1702"/>
  <c r="DF1702" s="1"/>
  <c r="DD1702"/>
  <c r="DC1702"/>
  <c r="DB1702"/>
  <c r="DA1702"/>
  <c r="CZ1702"/>
  <c r="CY1702"/>
  <c r="CX1702"/>
  <c r="CV1702"/>
  <c r="CW1702" s="1"/>
  <c r="CU1702"/>
  <c r="CT1702"/>
  <c r="CS1702"/>
  <c r="CR1702"/>
  <c r="CQ1702"/>
  <c r="CP1702"/>
  <c r="CO1702"/>
  <c r="CN1702"/>
  <c r="CL1702"/>
  <c r="CM1702" s="1"/>
  <c r="CG1702"/>
  <c r="CF1702"/>
  <c r="CE1702"/>
  <c r="CD1702"/>
  <c r="CC1702"/>
  <c r="CB1702"/>
  <c r="CA1702"/>
  <c r="BZ1702"/>
  <c r="BY1702"/>
  <c r="BW1702"/>
  <c r="BX1702" s="1"/>
  <c r="BV1702"/>
  <c r="BU1702"/>
  <c r="BT1702"/>
  <c r="BS1702"/>
  <c r="BR1702"/>
  <c r="BQ1702"/>
  <c r="BP1702"/>
  <c r="BO1702"/>
  <c r="BN1702"/>
  <c r="BM1702"/>
  <c r="BL1702"/>
  <c r="BJ1702"/>
  <c r="BK1702" s="1"/>
  <c r="J1702"/>
  <c r="I1702"/>
  <c r="H1702"/>
  <c r="G1702"/>
  <c r="F1702"/>
  <c r="A1702"/>
  <c r="DN1701"/>
  <c r="DM1701"/>
  <c r="DL1701"/>
  <c r="DJ1701"/>
  <c r="DK1701" s="1"/>
  <c r="DI1701"/>
  <c r="DH1701"/>
  <c r="DG1701"/>
  <c r="DE1701"/>
  <c r="DF1701" s="1"/>
  <c r="DD1701"/>
  <c r="DC1701"/>
  <c r="DB1701"/>
  <c r="DA1701"/>
  <c r="CZ1701"/>
  <c r="CY1701"/>
  <c r="CX1701"/>
  <c r="CV1701"/>
  <c r="CW1701" s="1"/>
  <c r="CU1701"/>
  <c r="CT1701"/>
  <c r="CS1701"/>
  <c r="CR1701"/>
  <c r="CQ1701"/>
  <c r="CP1701"/>
  <c r="CO1701"/>
  <c r="CN1701"/>
  <c r="CL1701"/>
  <c r="CM1701" s="1"/>
  <c r="CG1701"/>
  <c r="CF1701"/>
  <c r="CE1701"/>
  <c r="CD1701"/>
  <c r="CC1701"/>
  <c r="CB1701"/>
  <c r="CA1701"/>
  <c r="BZ1701"/>
  <c r="BY1701"/>
  <c r="BW1701"/>
  <c r="BX1701" s="1"/>
  <c r="BV1701"/>
  <c r="BU1701"/>
  <c r="BT1701"/>
  <c r="BS1701"/>
  <c r="BR1701"/>
  <c r="BQ1701"/>
  <c r="BP1701"/>
  <c r="BO1701"/>
  <c r="BN1701"/>
  <c r="BM1701"/>
  <c r="BL1701"/>
  <c r="BJ1701"/>
  <c r="BK1701" s="1"/>
  <c r="J1701"/>
  <c r="I1701"/>
  <c r="H1701"/>
  <c r="G1701"/>
  <c r="F1701"/>
  <c r="A1701"/>
  <c r="DN1700"/>
  <c r="DM1700"/>
  <c r="DL1700"/>
  <c r="DJ1700"/>
  <c r="DK1700" s="1"/>
  <c r="DI1700"/>
  <c r="DH1700"/>
  <c r="DG1700"/>
  <c r="DE1700"/>
  <c r="DF1700" s="1"/>
  <c r="DD1700"/>
  <c r="DC1700"/>
  <c r="DB1700"/>
  <c r="DA1700"/>
  <c r="CZ1700"/>
  <c r="CY1700"/>
  <c r="CX1700"/>
  <c r="CV1700"/>
  <c r="CW1700" s="1"/>
  <c r="CU1700"/>
  <c r="CT1700"/>
  <c r="CS1700"/>
  <c r="CR1700"/>
  <c r="CQ1700"/>
  <c r="CP1700"/>
  <c r="CO1700"/>
  <c r="CN1700"/>
  <c r="CL1700"/>
  <c r="CM1700" s="1"/>
  <c r="CG1700"/>
  <c r="CF1700"/>
  <c r="CE1700"/>
  <c r="CD1700"/>
  <c r="CC1700"/>
  <c r="CB1700"/>
  <c r="CA1700"/>
  <c r="BZ1700"/>
  <c r="BY1700"/>
  <c r="BW1700"/>
  <c r="BX1700" s="1"/>
  <c r="BV1700"/>
  <c r="BU1700"/>
  <c r="BT1700"/>
  <c r="BS1700"/>
  <c r="BR1700"/>
  <c r="BQ1700"/>
  <c r="BP1700"/>
  <c r="BO1700"/>
  <c r="BN1700"/>
  <c r="BM1700"/>
  <c r="BL1700"/>
  <c r="BJ1700"/>
  <c r="BK1700" s="1"/>
  <c r="J1700"/>
  <c r="I1700"/>
  <c r="H1700"/>
  <c r="G1700"/>
  <c r="F1700"/>
  <c r="A1700"/>
  <c r="DN1699"/>
  <c r="DM1699"/>
  <c r="DL1699"/>
  <c r="DJ1699"/>
  <c r="DK1699" s="1"/>
  <c r="DI1699"/>
  <c r="DH1699"/>
  <c r="DG1699"/>
  <c r="DE1699"/>
  <c r="DF1699" s="1"/>
  <c r="DD1699"/>
  <c r="DC1699"/>
  <c r="DB1699"/>
  <c r="DA1699"/>
  <c r="CZ1699"/>
  <c r="CY1699"/>
  <c r="CX1699"/>
  <c r="CV1699"/>
  <c r="CW1699" s="1"/>
  <c r="CU1699"/>
  <c r="CT1699"/>
  <c r="CS1699"/>
  <c r="CR1699"/>
  <c r="CQ1699"/>
  <c r="CP1699"/>
  <c r="CO1699"/>
  <c r="CN1699"/>
  <c r="CL1699"/>
  <c r="CM1699" s="1"/>
  <c r="CG1699"/>
  <c r="CF1699"/>
  <c r="CE1699"/>
  <c r="CD1699"/>
  <c r="CC1699"/>
  <c r="CB1699"/>
  <c r="CA1699"/>
  <c r="BZ1699"/>
  <c r="BY1699"/>
  <c r="BW1699"/>
  <c r="BX1699" s="1"/>
  <c r="BV1699"/>
  <c r="BU1699"/>
  <c r="BT1699"/>
  <c r="BS1699"/>
  <c r="BR1699"/>
  <c r="BQ1699"/>
  <c r="BP1699"/>
  <c r="BO1699"/>
  <c r="BN1699"/>
  <c r="BM1699"/>
  <c r="BL1699"/>
  <c r="BJ1699"/>
  <c r="BK1699" s="1"/>
  <c r="J1699"/>
  <c r="I1699"/>
  <c r="H1699"/>
  <c r="G1699"/>
  <c r="F1699"/>
  <c r="A1699"/>
  <c r="DN1698"/>
  <c r="DM1698"/>
  <c r="DL1698"/>
  <c r="DJ1698"/>
  <c r="DK1698" s="1"/>
  <c r="DI1698"/>
  <c r="DH1698"/>
  <c r="DG1698"/>
  <c r="DE1698"/>
  <c r="DF1698" s="1"/>
  <c r="DD1698"/>
  <c r="DC1698"/>
  <c r="DB1698"/>
  <c r="DA1698"/>
  <c r="CZ1698"/>
  <c r="CY1698"/>
  <c r="CX1698"/>
  <c r="CV1698"/>
  <c r="CW1698" s="1"/>
  <c r="CU1698"/>
  <c r="CT1698"/>
  <c r="CS1698"/>
  <c r="CR1698"/>
  <c r="CQ1698"/>
  <c r="CP1698"/>
  <c r="CO1698"/>
  <c r="CN1698"/>
  <c r="CL1698"/>
  <c r="CM1698" s="1"/>
  <c r="CG1698"/>
  <c r="CF1698"/>
  <c r="CE1698"/>
  <c r="CD1698"/>
  <c r="CC1698"/>
  <c r="CB1698"/>
  <c r="CA1698"/>
  <c r="BZ1698"/>
  <c r="BY1698"/>
  <c r="BW1698"/>
  <c r="BX1698" s="1"/>
  <c r="BV1698"/>
  <c r="BU1698"/>
  <c r="BT1698"/>
  <c r="BS1698"/>
  <c r="BR1698"/>
  <c r="BQ1698"/>
  <c r="BP1698"/>
  <c r="BO1698"/>
  <c r="BN1698"/>
  <c r="BM1698"/>
  <c r="BL1698"/>
  <c r="BJ1698"/>
  <c r="BK1698" s="1"/>
  <c r="J1698"/>
  <c r="I1698"/>
  <c r="H1698"/>
  <c r="G1698"/>
  <c r="F1698"/>
  <c r="A1698"/>
  <c r="DN1697"/>
  <c r="DM1697"/>
  <c r="DL1697"/>
  <c r="DJ1697"/>
  <c r="DK1697" s="1"/>
  <c r="DI1697"/>
  <c r="DH1697"/>
  <c r="DG1697"/>
  <c r="DE1697"/>
  <c r="DF1697" s="1"/>
  <c r="DD1697"/>
  <c r="DC1697"/>
  <c r="DB1697"/>
  <c r="DA1697"/>
  <c r="CZ1697"/>
  <c r="CY1697"/>
  <c r="CX1697"/>
  <c r="CV1697"/>
  <c r="CW1697" s="1"/>
  <c r="CU1697"/>
  <c r="CT1697"/>
  <c r="CS1697"/>
  <c r="CR1697"/>
  <c r="CQ1697"/>
  <c r="CP1697"/>
  <c r="CO1697"/>
  <c r="CN1697"/>
  <c r="CL1697"/>
  <c r="CM1697" s="1"/>
  <c r="CG1697"/>
  <c r="CF1697"/>
  <c r="CE1697"/>
  <c r="CD1697"/>
  <c r="CC1697"/>
  <c r="CB1697"/>
  <c r="CA1697"/>
  <c r="BZ1697"/>
  <c r="BY1697"/>
  <c r="BW1697"/>
  <c r="BX1697" s="1"/>
  <c r="BV1697"/>
  <c r="BU1697"/>
  <c r="BT1697"/>
  <c r="BS1697"/>
  <c r="BR1697"/>
  <c r="BQ1697"/>
  <c r="BP1697"/>
  <c r="BO1697"/>
  <c r="BN1697"/>
  <c r="BM1697"/>
  <c r="BL1697"/>
  <c r="BJ1697"/>
  <c r="BK1697" s="1"/>
  <c r="J1697"/>
  <c r="I1697"/>
  <c r="H1697"/>
  <c r="G1697"/>
  <c r="F1697"/>
  <c r="A1697"/>
  <c r="DN1696"/>
  <c r="DM1696"/>
  <c r="DL1696"/>
  <c r="DJ1696"/>
  <c r="DK1696" s="1"/>
  <c r="DI1696"/>
  <c r="DH1696"/>
  <c r="DG1696"/>
  <c r="DE1696"/>
  <c r="DF1696" s="1"/>
  <c r="DD1696"/>
  <c r="DC1696"/>
  <c r="DB1696"/>
  <c r="DA1696"/>
  <c r="CZ1696"/>
  <c r="CY1696"/>
  <c r="CX1696"/>
  <c r="CV1696"/>
  <c r="CW1696" s="1"/>
  <c r="CU1696"/>
  <c r="CT1696"/>
  <c r="CS1696"/>
  <c r="CR1696"/>
  <c r="CQ1696"/>
  <c r="CP1696"/>
  <c r="CO1696"/>
  <c r="CN1696"/>
  <c r="CL1696"/>
  <c r="CM1696" s="1"/>
  <c r="CG1696"/>
  <c r="CF1696"/>
  <c r="CE1696"/>
  <c r="CD1696"/>
  <c r="CC1696"/>
  <c r="CB1696"/>
  <c r="CA1696"/>
  <c r="BZ1696"/>
  <c r="BY1696"/>
  <c r="BW1696"/>
  <c r="BX1696" s="1"/>
  <c r="BV1696"/>
  <c r="BU1696"/>
  <c r="BT1696"/>
  <c r="BS1696"/>
  <c r="BR1696"/>
  <c r="BQ1696"/>
  <c r="BP1696"/>
  <c r="BO1696"/>
  <c r="BN1696"/>
  <c r="BM1696"/>
  <c r="BL1696"/>
  <c r="BJ1696"/>
  <c r="BK1696" s="1"/>
  <c r="J1696"/>
  <c r="I1696"/>
  <c r="H1696"/>
  <c r="G1696"/>
  <c r="F1696"/>
  <c r="A1696"/>
  <c r="DN1695"/>
  <c r="DM1695"/>
  <c r="DL1695"/>
  <c r="DJ1695"/>
  <c r="DK1695" s="1"/>
  <c r="DI1695"/>
  <c r="DH1695"/>
  <c r="DG1695"/>
  <c r="DE1695"/>
  <c r="DF1695" s="1"/>
  <c r="DD1695"/>
  <c r="DC1695"/>
  <c r="DB1695"/>
  <c r="DA1695"/>
  <c r="CZ1695"/>
  <c r="CY1695"/>
  <c r="CX1695"/>
  <c r="CV1695"/>
  <c r="CW1695" s="1"/>
  <c r="CU1695"/>
  <c r="CT1695"/>
  <c r="CS1695"/>
  <c r="CR1695"/>
  <c r="CQ1695"/>
  <c r="CP1695"/>
  <c r="CO1695"/>
  <c r="CN1695"/>
  <c r="CL1695"/>
  <c r="CM1695" s="1"/>
  <c r="CG1695"/>
  <c r="CF1695"/>
  <c r="CE1695"/>
  <c r="CD1695"/>
  <c r="CC1695"/>
  <c r="CB1695"/>
  <c r="CA1695"/>
  <c r="BZ1695"/>
  <c r="BY1695"/>
  <c r="BW1695"/>
  <c r="BX1695" s="1"/>
  <c r="BV1695"/>
  <c r="BU1695"/>
  <c r="BT1695"/>
  <c r="BS1695"/>
  <c r="BR1695"/>
  <c r="BQ1695"/>
  <c r="BP1695"/>
  <c r="BO1695"/>
  <c r="BN1695"/>
  <c r="BM1695"/>
  <c r="BL1695"/>
  <c r="BJ1695"/>
  <c r="BK1695" s="1"/>
  <c r="J1695"/>
  <c r="I1695"/>
  <c r="H1695"/>
  <c r="G1695"/>
  <c r="F1695"/>
  <c r="A1695"/>
  <c r="DN1694"/>
  <c r="DM1694"/>
  <c r="DL1694"/>
  <c r="DJ1694"/>
  <c r="DK1694" s="1"/>
  <c r="DI1694"/>
  <c r="DH1694"/>
  <c r="DG1694"/>
  <c r="DE1694"/>
  <c r="DF1694" s="1"/>
  <c r="DD1694"/>
  <c r="DC1694"/>
  <c r="DB1694"/>
  <c r="DA1694"/>
  <c r="CZ1694"/>
  <c r="CY1694"/>
  <c r="CX1694"/>
  <c r="CV1694"/>
  <c r="CW1694" s="1"/>
  <c r="CU1694"/>
  <c r="CT1694"/>
  <c r="CS1694"/>
  <c r="CR1694"/>
  <c r="CQ1694"/>
  <c r="CP1694"/>
  <c r="CO1694"/>
  <c r="CN1694"/>
  <c r="CL1694"/>
  <c r="CM1694" s="1"/>
  <c r="CG1694"/>
  <c r="CF1694"/>
  <c r="CE1694"/>
  <c r="CD1694"/>
  <c r="CC1694"/>
  <c r="CB1694"/>
  <c r="CA1694"/>
  <c r="BZ1694"/>
  <c r="BY1694"/>
  <c r="BW1694"/>
  <c r="BX1694" s="1"/>
  <c r="BV1694"/>
  <c r="BU1694"/>
  <c r="BT1694"/>
  <c r="BS1694"/>
  <c r="BR1694"/>
  <c r="BQ1694"/>
  <c r="BP1694"/>
  <c r="BO1694"/>
  <c r="BN1694"/>
  <c r="BM1694"/>
  <c r="BL1694"/>
  <c r="BJ1694"/>
  <c r="BK1694" s="1"/>
  <c r="J1694"/>
  <c r="I1694"/>
  <c r="H1694"/>
  <c r="G1694"/>
  <c r="F1694"/>
  <c r="A1694"/>
  <c r="DN1693"/>
  <c r="DM1693"/>
  <c r="DL1693"/>
  <c r="DJ1693"/>
  <c r="DK1693" s="1"/>
  <c r="DI1693"/>
  <c r="DH1693"/>
  <c r="DG1693"/>
  <c r="DE1693"/>
  <c r="DF1693" s="1"/>
  <c r="DD1693"/>
  <c r="DC1693"/>
  <c r="DB1693"/>
  <c r="DA1693"/>
  <c r="CZ1693"/>
  <c r="CY1693"/>
  <c r="CX1693"/>
  <c r="CV1693"/>
  <c r="CW1693" s="1"/>
  <c r="CU1693"/>
  <c r="CT1693"/>
  <c r="CS1693"/>
  <c r="CR1693"/>
  <c r="CQ1693"/>
  <c r="CP1693"/>
  <c r="CO1693"/>
  <c r="CN1693"/>
  <c r="CL1693"/>
  <c r="CM1693" s="1"/>
  <c r="CG1693"/>
  <c r="CF1693"/>
  <c r="CE1693"/>
  <c r="CD1693"/>
  <c r="CC1693"/>
  <c r="CB1693"/>
  <c r="CA1693"/>
  <c r="BZ1693"/>
  <c r="BY1693"/>
  <c r="BW1693"/>
  <c r="BX1693" s="1"/>
  <c r="BV1693"/>
  <c r="BU1693"/>
  <c r="BT1693"/>
  <c r="BS1693"/>
  <c r="BR1693"/>
  <c r="BQ1693"/>
  <c r="BP1693"/>
  <c r="BO1693"/>
  <c r="BN1693"/>
  <c r="BM1693"/>
  <c r="BL1693"/>
  <c r="BJ1693"/>
  <c r="BK1693" s="1"/>
  <c r="J1693"/>
  <c r="I1693"/>
  <c r="H1693"/>
  <c r="G1693"/>
  <c r="F1693"/>
  <c r="A1693"/>
  <c r="DN1692"/>
  <c r="DM1692"/>
  <c r="DL1692"/>
  <c r="DJ1692"/>
  <c r="DK1692" s="1"/>
  <c r="DI1692"/>
  <c r="DH1692"/>
  <c r="DG1692"/>
  <c r="DE1692"/>
  <c r="DF1692" s="1"/>
  <c r="DD1692"/>
  <c r="DC1692"/>
  <c r="DB1692"/>
  <c r="DA1692"/>
  <c r="CZ1692"/>
  <c r="CY1692"/>
  <c r="CX1692"/>
  <c r="CV1692"/>
  <c r="CW1692" s="1"/>
  <c r="CU1692"/>
  <c r="CT1692"/>
  <c r="CS1692"/>
  <c r="CR1692"/>
  <c r="CQ1692"/>
  <c r="CP1692"/>
  <c r="CO1692"/>
  <c r="CN1692"/>
  <c r="CL1692"/>
  <c r="CM1692" s="1"/>
  <c r="CG1692"/>
  <c r="CF1692"/>
  <c r="CE1692"/>
  <c r="CD1692"/>
  <c r="CC1692"/>
  <c r="CB1692"/>
  <c r="CA1692"/>
  <c r="BZ1692"/>
  <c r="BY1692"/>
  <c r="BW1692"/>
  <c r="BX1692" s="1"/>
  <c r="BV1692"/>
  <c r="BU1692"/>
  <c r="BT1692"/>
  <c r="BS1692"/>
  <c r="BR1692"/>
  <c r="BQ1692"/>
  <c r="BP1692"/>
  <c r="BO1692"/>
  <c r="BN1692"/>
  <c r="BM1692"/>
  <c r="BL1692"/>
  <c r="BJ1692"/>
  <c r="BK1692" s="1"/>
  <c r="J1692"/>
  <c r="I1692"/>
  <c r="H1692"/>
  <c r="G1692"/>
  <c r="F1692"/>
  <c r="A1692"/>
  <c r="DN1691"/>
  <c r="DM1691"/>
  <c r="DL1691"/>
  <c r="DJ1691"/>
  <c r="DK1691" s="1"/>
  <c r="DI1691"/>
  <c r="DH1691"/>
  <c r="DG1691"/>
  <c r="DE1691"/>
  <c r="DF1691" s="1"/>
  <c r="DD1691"/>
  <c r="DC1691"/>
  <c r="DB1691"/>
  <c r="DA1691"/>
  <c r="CZ1691"/>
  <c r="CY1691"/>
  <c r="CX1691"/>
  <c r="CV1691"/>
  <c r="CW1691" s="1"/>
  <c r="CU1691"/>
  <c r="CT1691"/>
  <c r="CS1691"/>
  <c r="CR1691"/>
  <c r="CQ1691"/>
  <c r="CP1691"/>
  <c r="CO1691"/>
  <c r="CN1691"/>
  <c r="CL1691"/>
  <c r="CM1691" s="1"/>
  <c r="CG1691"/>
  <c r="CF1691"/>
  <c r="CE1691"/>
  <c r="CD1691"/>
  <c r="CC1691"/>
  <c r="CB1691"/>
  <c r="CA1691"/>
  <c r="BZ1691"/>
  <c r="BY1691"/>
  <c r="BW1691"/>
  <c r="BX1691" s="1"/>
  <c r="BV1691"/>
  <c r="BU1691"/>
  <c r="BT1691"/>
  <c r="BS1691"/>
  <c r="BR1691"/>
  <c r="BQ1691"/>
  <c r="BP1691"/>
  <c r="BO1691"/>
  <c r="BN1691"/>
  <c r="BM1691"/>
  <c r="BL1691"/>
  <c r="BJ1691"/>
  <c r="BK1691" s="1"/>
  <c r="J1691"/>
  <c r="I1691"/>
  <c r="H1691"/>
  <c r="G1691"/>
  <c r="F1691"/>
  <c r="A1691"/>
  <c r="DN1690"/>
  <c r="DM1690"/>
  <c r="DL1690"/>
  <c r="DJ1690"/>
  <c r="DK1690" s="1"/>
  <c r="DI1690"/>
  <c r="DH1690"/>
  <c r="DG1690"/>
  <c r="DE1690"/>
  <c r="DF1690" s="1"/>
  <c r="DD1690"/>
  <c r="DC1690"/>
  <c r="DB1690"/>
  <c r="DA1690"/>
  <c r="CZ1690"/>
  <c r="CY1690"/>
  <c r="CX1690"/>
  <c r="CV1690"/>
  <c r="CW1690" s="1"/>
  <c r="CU1690"/>
  <c r="CT1690"/>
  <c r="CS1690"/>
  <c r="CR1690"/>
  <c r="CQ1690"/>
  <c r="CP1690"/>
  <c r="CO1690"/>
  <c r="CN1690"/>
  <c r="CL1690"/>
  <c r="CM1690" s="1"/>
  <c r="CG1690"/>
  <c r="CF1690"/>
  <c r="CE1690"/>
  <c r="CD1690"/>
  <c r="CC1690"/>
  <c r="CB1690"/>
  <c r="CA1690"/>
  <c r="BZ1690"/>
  <c r="BY1690"/>
  <c r="BW1690"/>
  <c r="BX1690" s="1"/>
  <c r="BV1690"/>
  <c r="BU1690"/>
  <c r="BT1690"/>
  <c r="BS1690"/>
  <c r="BR1690"/>
  <c r="BQ1690"/>
  <c r="BP1690"/>
  <c r="BO1690"/>
  <c r="BN1690"/>
  <c r="BM1690"/>
  <c r="BL1690"/>
  <c r="BJ1690"/>
  <c r="BK1690" s="1"/>
  <c r="J1690"/>
  <c r="I1690"/>
  <c r="H1690"/>
  <c r="G1690"/>
  <c r="F1690"/>
  <c r="A1690"/>
  <c r="DN1689"/>
  <c r="DM1689"/>
  <c r="DL1689"/>
  <c r="DJ1689"/>
  <c r="DK1689" s="1"/>
  <c r="DI1689"/>
  <c r="DH1689"/>
  <c r="DG1689"/>
  <c r="DE1689"/>
  <c r="DF1689" s="1"/>
  <c r="DD1689"/>
  <c r="DC1689"/>
  <c r="DB1689"/>
  <c r="DA1689"/>
  <c r="CZ1689"/>
  <c r="CY1689"/>
  <c r="CX1689"/>
  <c r="CV1689"/>
  <c r="CW1689" s="1"/>
  <c r="CU1689"/>
  <c r="CT1689"/>
  <c r="CS1689"/>
  <c r="CR1689"/>
  <c r="CQ1689"/>
  <c r="CP1689"/>
  <c r="CO1689"/>
  <c r="CN1689"/>
  <c r="CL1689"/>
  <c r="CM1689" s="1"/>
  <c r="CG1689"/>
  <c r="CF1689"/>
  <c r="CE1689"/>
  <c r="CD1689"/>
  <c r="CC1689"/>
  <c r="CB1689"/>
  <c r="CA1689"/>
  <c r="BZ1689"/>
  <c r="BY1689"/>
  <c r="BW1689"/>
  <c r="BX1689" s="1"/>
  <c r="BV1689"/>
  <c r="BU1689"/>
  <c r="BT1689"/>
  <c r="BS1689"/>
  <c r="BR1689"/>
  <c r="BQ1689"/>
  <c r="BP1689"/>
  <c r="BO1689"/>
  <c r="BN1689"/>
  <c r="BM1689"/>
  <c r="BL1689"/>
  <c r="BJ1689"/>
  <c r="BK1689" s="1"/>
  <c r="J1689"/>
  <c r="I1689"/>
  <c r="H1689"/>
  <c r="G1689"/>
  <c r="F1689"/>
  <c r="A1689"/>
  <c r="DN1688"/>
  <c r="DM1688"/>
  <c r="DL1688"/>
  <c r="DJ1688"/>
  <c r="DK1688" s="1"/>
  <c r="DI1688"/>
  <c r="DH1688"/>
  <c r="DG1688"/>
  <c r="DE1688"/>
  <c r="DF1688" s="1"/>
  <c r="DD1688"/>
  <c r="DC1688"/>
  <c r="DB1688"/>
  <c r="DA1688"/>
  <c r="CZ1688"/>
  <c r="CY1688"/>
  <c r="CX1688"/>
  <c r="CV1688"/>
  <c r="CW1688" s="1"/>
  <c r="CU1688"/>
  <c r="CT1688"/>
  <c r="CS1688"/>
  <c r="CR1688"/>
  <c r="CQ1688"/>
  <c r="CP1688"/>
  <c r="CO1688"/>
  <c r="CN1688"/>
  <c r="CL1688"/>
  <c r="CM1688" s="1"/>
  <c r="CG1688"/>
  <c r="CF1688"/>
  <c r="CE1688"/>
  <c r="CD1688"/>
  <c r="CC1688"/>
  <c r="CB1688"/>
  <c r="CA1688"/>
  <c r="BZ1688"/>
  <c r="BY1688"/>
  <c r="BW1688"/>
  <c r="BX1688" s="1"/>
  <c r="BV1688"/>
  <c r="BU1688"/>
  <c r="BT1688"/>
  <c r="BS1688"/>
  <c r="BR1688"/>
  <c r="BQ1688"/>
  <c r="BP1688"/>
  <c r="BO1688"/>
  <c r="BN1688"/>
  <c r="BM1688"/>
  <c r="BL1688"/>
  <c r="BJ1688"/>
  <c r="BK1688" s="1"/>
  <c r="J1688"/>
  <c r="I1688"/>
  <c r="H1688"/>
  <c r="G1688"/>
  <c r="F1688"/>
  <c r="A1688"/>
  <c r="DN1687"/>
  <c r="DM1687"/>
  <c r="DL1687"/>
  <c r="DJ1687"/>
  <c r="DK1687" s="1"/>
  <c r="DI1687"/>
  <c r="DH1687"/>
  <c r="DG1687"/>
  <c r="DE1687"/>
  <c r="DF1687" s="1"/>
  <c r="DD1687"/>
  <c r="DC1687"/>
  <c r="DB1687"/>
  <c r="DA1687"/>
  <c r="CZ1687"/>
  <c r="CY1687"/>
  <c r="CX1687"/>
  <c r="CV1687"/>
  <c r="CW1687" s="1"/>
  <c r="CU1687"/>
  <c r="CT1687"/>
  <c r="CS1687"/>
  <c r="CR1687"/>
  <c r="CQ1687"/>
  <c r="CP1687"/>
  <c r="CO1687"/>
  <c r="CN1687"/>
  <c r="CL1687"/>
  <c r="CM1687" s="1"/>
  <c r="CG1687"/>
  <c r="CF1687"/>
  <c r="CE1687"/>
  <c r="CD1687"/>
  <c r="CC1687"/>
  <c r="CB1687"/>
  <c r="CA1687"/>
  <c r="BZ1687"/>
  <c r="BY1687"/>
  <c r="BW1687"/>
  <c r="BX1687" s="1"/>
  <c r="BV1687"/>
  <c r="BU1687"/>
  <c r="BT1687"/>
  <c r="BS1687"/>
  <c r="BR1687"/>
  <c r="BQ1687"/>
  <c r="BP1687"/>
  <c r="BO1687"/>
  <c r="BN1687"/>
  <c r="BM1687"/>
  <c r="BL1687"/>
  <c r="BJ1687"/>
  <c r="BK1687" s="1"/>
  <c r="J1687"/>
  <c r="I1687"/>
  <c r="H1687"/>
  <c r="G1687"/>
  <c r="F1687"/>
  <c r="A1687"/>
  <c r="DN1686"/>
  <c r="DM1686"/>
  <c r="DL1686"/>
  <c r="DJ1686"/>
  <c r="DK1686" s="1"/>
  <c r="DI1686"/>
  <c r="DH1686"/>
  <c r="DG1686"/>
  <c r="DE1686"/>
  <c r="DF1686" s="1"/>
  <c r="DD1686"/>
  <c r="DC1686"/>
  <c r="DB1686"/>
  <c r="DA1686"/>
  <c r="CZ1686"/>
  <c r="CY1686"/>
  <c r="CX1686"/>
  <c r="CV1686"/>
  <c r="CW1686" s="1"/>
  <c r="CU1686"/>
  <c r="CT1686"/>
  <c r="CS1686"/>
  <c r="CR1686"/>
  <c r="CQ1686"/>
  <c r="CP1686"/>
  <c r="CO1686"/>
  <c r="CN1686"/>
  <c r="CL1686"/>
  <c r="CM1686" s="1"/>
  <c r="CG1686"/>
  <c r="CF1686"/>
  <c r="CE1686"/>
  <c r="CD1686"/>
  <c r="CC1686"/>
  <c r="CB1686"/>
  <c r="CA1686"/>
  <c r="BZ1686"/>
  <c r="BY1686"/>
  <c r="BW1686"/>
  <c r="BX1686" s="1"/>
  <c r="BV1686"/>
  <c r="BU1686"/>
  <c r="BT1686"/>
  <c r="BS1686"/>
  <c r="BR1686"/>
  <c r="BQ1686"/>
  <c r="BP1686"/>
  <c r="BO1686"/>
  <c r="BN1686"/>
  <c r="BM1686"/>
  <c r="BL1686"/>
  <c r="BJ1686"/>
  <c r="BK1686" s="1"/>
  <c r="J1686"/>
  <c r="I1686"/>
  <c r="H1686"/>
  <c r="G1686"/>
  <c r="F1686"/>
  <c r="A1686"/>
  <c r="DN1685"/>
  <c r="DM1685"/>
  <c r="DL1685"/>
  <c r="DJ1685"/>
  <c r="DK1685" s="1"/>
  <c r="DI1685"/>
  <c r="DH1685"/>
  <c r="DG1685"/>
  <c r="DE1685"/>
  <c r="DF1685" s="1"/>
  <c r="DD1685"/>
  <c r="DC1685"/>
  <c r="DB1685"/>
  <c r="DA1685"/>
  <c r="CZ1685"/>
  <c r="CY1685"/>
  <c r="CX1685"/>
  <c r="CV1685"/>
  <c r="CW1685" s="1"/>
  <c r="CU1685"/>
  <c r="CT1685"/>
  <c r="CS1685"/>
  <c r="CR1685"/>
  <c r="CQ1685"/>
  <c r="CP1685"/>
  <c r="CO1685"/>
  <c r="CN1685"/>
  <c r="CL1685"/>
  <c r="CM1685" s="1"/>
  <c r="CG1685"/>
  <c r="CF1685"/>
  <c r="CE1685"/>
  <c r="CD1685"/>
  <c r="CC1685"/>
  <c r="CB1685"/>
  <c r="CA1685"/>
  <c r="BZ1685"/>
  <c r="BY1685"/>
  <c r="BW1685"/>
  <c r="BX1685" s="1"/>
  <c r="BV1685"/>
  <c r="BU1685"/>
  <c r="BT1685"/>
  <c r="BS1685"/>
  <c r="BR1685"/>
  <c r="BQ1685"/>
  <c r="BP1685"/>
  <c r="BO1685"/>
  <c r="BN1685"/>
  <c r="BM1685"/>
  <c r="BL1685"/>
  <c r="BJ1685"/>
  <c r="BK1685" s="1"/>
  <c r="J1685"/>
  <c r="I1685"/>
  <c r="H1685"/>
  <c r="G1685"/>
  <c r="F1685"/>
  <c r="A1685"/>
  <c r="DN1684"/>
  <c r="DM1684"/>
  <c r="DL1684"/>
  <c r="DJ1684"/>
  <c r="DK1684" s="1"/>
  <c r="DI1684"/>
  <c r="DH1684"/>
  <c r="DG1684"/>
  <c r="DE1684"/>
  <c r="DF1684" s="1"/>
  <c r="DD1684"/>
  <c r="DC1684"/>
  <c r="DB1684"/>
  <c r="DA1684"/>
  <c r="CZ1684"/>
  <c r="CY1684"/>
  <c r="CX1684"/>
  <c r="CV1684"/>
  <c r="CW1684" s="1"/>
  <c r="CU1684"/>
  <c r="CT1684"/>
  <c r="CS1684"/>
  <c r="CR1684"/>
  <c r="CQ1684"/>
  <c r="CP1684"/>
  <c r="CO1684"/>
  <c r="CN1684"/>
  <c r="CL1684"/>
  <c r="CM1684" s="1"/>
  <c r="CG1684"/>
  <c r="CF1684"/>
  <c r="CE1684"/>
  <c r="CD1684"/>
  <c r="CC1684"/>
  <c r="CB1684"/>
  <c r="CA1684"/>
  <c r="BZ1684"/>
  <c r="BY1684"/>
  <c r="BW1684"/>
  <c r="BX1684" s="1"/>
  <c r="BV1684"/>
  <c r="BU1684"/>
  <c r="BT1684"/>
  <c r="BS1684"/>
  <c r="BR1684"/>
  <c r="BQ1684"/>
  <c r="BP1684"/>
  <c r="BO1684"/>
  <c r="BN1684"/>
  <c r="BM1684"/>
  <c r="BL1684"/>
  <c r="BJ1684"/>
  <c r="BK1684" s="1"/>
  <c r="J1684"/>
  <c r="I1684"/>
  <c r="H1684"/>
  <c r="G1684"/>
  <c r="F1684"/>
  <c r="A1684"/>
  <c r="DN1683"/>
  <c r="DM1683"/>
  <c r="DL1683"/>
  <c r="DJ1683"/>
  <c r="DK1683" s="1"/>
  <c r="DI1683"/>
  <c r="DH1683"/>
  <c r="DG1683"/>
  <c r="DE1683"/>
  <c r="DF1683" s="1"/>
  <c r="DD1683"/>
  <c r="DC1683"/>
  <c r="DB1683"/>
  <c r="DA1683"/>
  <c r="CZ1683"/>
  <c r="CY1683"/>
  <c r="CX1683"/>
  <c r="CV1683"/>
  <c r="CW1683" s="1"/>
  <c r="CU1683"/>
  <c r="CT1683"/>
  <c r="CS1683"/>
  <c r="CR1683"/>
  <c r="CQ1683"/>
  <c r="CP1683"/>
  <c r="CO1683"/>
  <c r="CN1683"/>
  <c r="CL1683"/>
  <c r="CM1683" s="1"/>
  <c r="CG1683"/>
  <c r="CF1683"/>
  <c r="CE1683"/>
  <c r="CD1683"/>
  <c r="CC1683"/>
  <c r="CB1683"/>
  <c r="CA1683"/>
  <c r="BZ1683"/>
  <c r="BY1683"/>
  <c r="BW1683"/>
  <c r="BX1683" s="1"/>
  <c r="BV1683"/>
  <c r="BU1683"/>
  <c r="BT1683"/>
  <c r="BS1683"/>
  <c r="BR1683"/>
  <c r="BQ1683"/>
  <c r="BP1683"/>
  <c r="BO1683"/>
  <c r="BN1683"/>
  <c r="BM1683"/>
  <c r="BL1683"/>
  <c r="BJ1683"/>
  <c r="BK1683" s="1"/>
  <c r="J1683"/>
  <c r="I1683"/>
  <c r="H1683"/>
  <c r="G1683"/>
  <c r="F1683"/>
  <c r="A1683"/>
  <c r="DN1682"/>
  <c r="DM1682"/>
  <c r="DL1682"/>
  <c r="DJ1682"/>
  <c r="DK1682" s="1"/>
  <c r="DI1682"/>
  <c r="DH1682"/>
  <c r="DG1682"/>
  <c r="DE1682"/>
  <c r="DF1682" s="1"/>
  <c r="DD1682"/>
  <c r="DC1682"/>
  <c r="DB1682"/>
  <c r="DA1682"/>
  <c r="CZ1682"/>
  <c r="CY1682"/>
  <c r="CX1682"/>
  <c r="CV1682"/>
  <c r="CW1682" s="1"/>
  <c r="CU1682"/>
  <c r="CT1682"/>
  <c r="CS1682"/>
  <c r="CR1682"/>
  <c r="CQ1682"/>
  <c r="CP1682"/>
  <c r="CO1682"/>
  <c r="CN1682"/>
  <c r="CL1682"/>
  <c r="CM1682" s="1"/>
  <c r="CG1682"/>
  <c r="CF1682"/>
  <c r="CE1682"/>
  <c r="CD1682"/>
  <c r="CC1682"/>
  <c r="CB1682"/>
  <c r="CA1682"/>
  <c r="BZ1682"/>
  <c r="BY1682"/>
  <c r="BW1682"/>
  <c r="BX1682" s="1"/>
  <c r="BV1682"/>
  <c r="BU1682"/>
  <c r="BT1682"/>
  <c r="BS1682"/>
  <c r="BR1682"/>
  <c r="BQ1682"/>
  <c r="BP1682"/>
  <c r="BO1682"/>
  <c r="BN1682"/>
  <c r="BM1682"/>
  <c r="BL1682"/>
  <c r="BJ1682"/>
  <c r="BK1682" s="1"/>
  <c r="J1682"/>
  <c r="I1682"/>
  <c r="H1682"/>
  <c r="G1682"/>
  <c r="F1682"/>
  <c r="A1682"/>
  <c r="DN1681"/>
  <c r="DM1681"/>
  <c r="DL1681"/>
  <c r="DJ1681"/>
  <c r="DK1681" s="1"/>
  <c r="DI1681"/>
  <c r="DH1681"/>
  <c r="DG1681"/>
  <c r="DE1681"/>
  <c r="DF1681" s="1"/>
  <c r="DD1681"/>
  <c r="DC1681"/>
  <c r="DB1681"/>
  <c r="DA1681"/>
  <c r="CZ1681"/>
  <c r="CY1681"/>
  <c r="CX1681"/>
  <c r="CV1681"/>
  <c r="CW1681" s="1"/>
  <c r="CU1681"/>
  <c r="CT1681"/>
  <c r="CS1681"/>
  <c r="CR1681"/>
  <c r="CQ1681"/>
  <c r="CP1681"/>
  <c r="CO1681"/>
  <c r="CN1681"/>
  <c r="CL1681"/>
  <c r="CM1681" s="1"/>
  <c r="CG1681"/>
  <c r="CF1681"/>
  <c r="CE1681"/>
  <c r="CD1681"/>
  <c r="CC1681"/>
  <c r="CB1681"/>
  <c r="CA1681"/>
  <c r="BZ1681"/>
  <c r="BY1681"/>
  <c r="BW1681"/>
  <c r="BX1681" s="1"/>
  <c r="BV1681"/>
  <c r="BU1681"/>
  <c r="BT1681"/>
  <c r="BS1681"/>
  <c r="BR1681"/>
  <c r="BQ1681"/>
  <c r="BP1681"/>
  <c r="BO1681"/>
  <c r="BN1681"/>
  <c r="BM1681"/>
  <c r="BL1681"/>
  <c r="BJ1681"/>
  <c r="BK1681" s="1"/>
  <c r="J1681"/>
  <c r="I1681"/>
  <c r="H1681"/>
  <c r="G1681"/>
  <c r="F1681"/>
  <c r="A1681"/>
  <c r="DN1680"/>
  <c r="DM1680"/>
  <c r="DL1680"/>
  <c r="DJ1680"/>
  <c r="DK1680" s="1"/>
  <c r="DI1680"/>
  <c r="DH1680"/>
  <c r="DG1680"/>
  <c r="DE1680"/>
  <c r="DF1680" s="1"/>
  <c r="DD1680"/>
  <c r="DC1680"/>
  <c r="DB1680"/>
  <c r="DA1680"/>
  <c r="CZ1680"/>
  <c r="CY1680"/>
  <c r="CX1680"/>
  <c r="CV1680"/>
  <c r="CW1680" s="1"/>
  <c r="CU1680"/>
  <c r="CT1680"/>
  <c r="CS1680"/>
  <c r="CR1680"/>
  <c r="CQ1680"/>
  <c r="CP1680"/>
  <c r="CO1680"/>
  <c r="CN1680"/>
  <c r="CL1680"/>
  <c r="CM1680" s="1"/>
  <c r="CG1680"/>
  <c r="CF1680"/>
  <c r="CE1680"/>
  <c r="CD1680"/>
  <c r="CC1680"/>
  <c r="CB1680"/>
  <c r="CA1680"/>
  <c r="BZ1680"/>
  <c r="BY1680"/>
  <c r="BW1680"/>
  <c r="BX1680" s="1"/>
  <c r="BV1680"/>
  <c r="BU1680"/>
  <c r="BT1680"/>
  <c r="BS1680"/>
  <c r="BR1680"/>
  <c r="BQ1680"/>
  <c r="BP1680"/>
  <c r="BO1680"/>
  <c r="BN1680"/>
  <c r="BM1680"/>
  <c r="BL1680"/>
  <c r="BJ1680"/>
  <c r="BK1680" s="1"/>
  <c r="J1680"/>
  <c r="I1680"/>
  <c r="H1680"/>
  <c r="G1680"/>
  <c r="F1680"/>
  <c r="A1680"/>
  <c r="DN1679"/>
  <c r="DM1679"/>
  <c r="DL1679"/>
  <c r="DJ1679"/>
  <c r="DK1679" s="1"/>
  <c r="DI1679"/>
  <c r="DH1679"/>
  <c r="DG1679"/>
  <c r="DE1679"/>
  <c r="DF1679" s="1"/>
  <c r="DD1679"/>
  <c r="DC1679"/>
  <c r="DB1679"/>
  <c r="DA1679"/>
  <c r="CZ1679"/>
  <c r="CY1679"/>
  <c r="CX1679"/>
  <c r="CV1679"/>
  <c r="CW1679" s="1"/>
  <c r="CU1679"/>
  <c r="CT1679"/>
  <c r="CS1679"/>
  <c r="CR1679"/>
  <c r="CQ1679"/>
  <c r="CP1679"/>
  <c r="CO1679"/>
  <c r="CN1679"/>
  <c r="CL1679"/>
  <c r="CM1679" s="1"/>
  <c r="CG1679"/>
  <c r="CF1679"/>
  <c r="CE1679"/>
  <c r="CD1679"/>
  <c r="CC1679"/>
  <c r="CB1679"/>
  <c r="CA1679"/>
  <c r="BZ1679"/>
  <c r="BY1679"/>
  <c r="BW1679"/>
  <c r="BX1679" s="1"/>
  <c r="BV1679"/>
  <c r="BU1679"/>
  <c r="BT1679"/>
  <c r="BS1679"/>
  <c r="BR1679"/>
  <c r="BQ1679"/>
  <c r="BP1679"/>
  <c r="BO1679"/>
  <c r="BN1679"/>
  <c r="BM1679"/>
  <c r="BL1679"/>
  <c r="BJ1679"/>
  <c r="BK1679" s="1"/>
  <c r="J1679"/>
  <c r="I1679"/>
  <c r="H1679"/>
  <c r="G1679"/>
  <c r="F1679"/>
  <c r="A1679"/>
  <c r="DN1678"/>
  <c r="DM1678"/>
  <c r="DL1678"/>
  <c r="DJ1678"/>
  <c r="DK1678" s="1"/>
  <c r="DI1678"/>
  <c r="DH1678"/>
  <c r="DG1678"/>
  <c r="DE1678"/>
  <c r="DF1678" s="1"/>
  <c r="DD1678"/>
  <c r="DC1678"/>
  <c r="DB1678"/>
  <c r="DA1678"/>
  <c r="CZ1678"/>
  <c r="CY1678"/>
  <c r="CX1678"/>
  <c r="CV1678"/>
  <c r="CW1678" s="1"/>
  <c r="CU1678"/>
  <c r="CT1678"/>
  <c r="CS1678"/>
  <c r="CR1678"/>
  <c r="CQ1678"/>
  <c r="CP1678"/>
  <c r="CO1678"/>
  <c r="CN1678"/>
  <c r="CL1678"/>
  <c r="CM1678" s="1"/>
  <c r="CG1678"/>
  <c r="CF1678"/>
  <c r="CE1678"/>
  <c r="CD1678"/>
  <c r="CC1678"/>
  <c r="CB1678"/>
  <c r="CA1678"/>
  <c r="BZ1678"/>
  <c r="BY1678"/>
  <c r="BW1678"/>
  <c r="BX1678" s="1"/>
  <c r="BV1678"/>
  <c r="BU1678"/>
  <c r="BT1678"/>
  <c r="BS1678"/>
  <c r="BR1678"/>
  <c r="BQ1678"/>
  <c r="BP1678"/>
  <c r="BO1678"/>
  <c r="BN1678"/>
  <c r="BM1678"/>
  <c r="BL1678"/>
  <c r="BJ1678"/>
  <c r="BK1678" s="1"/>
  <c r="J1678"/>
  <c r="I1678"/>
  <c r="H1678"/>
  <c r="G1678"/>
  <c r="F1678"/>
  <c r="A1678"/>
  <c r="DN1677"/>
  <c r="DM1677"/>
  <c r="DL1677"/>
  <c r="DJ1677"/>
  <c r="DK1677" s="1"/>
  <c r="DI1677"/>
  <c r="DH1677"/>
  <c r="DG1677"/>
  <c r="DE1677"/>
  <c r="DF1677" s="1"/>
  <c r="DD1677"/>
  <c r="DC1677"/>
  <c r="DB1677"/>
  <c r="DA1677"/>
  <c r="CZ1677"/>
  <c r="CY1677"/>
  <c r="CX1677"/>
  <c r="CV1677"/>
  <c r="CW1677" s="1"/>
  <c r="CU1677"/>
  <c r="CT1677"/>
  <c r="CS1677"/>
  <c r="CR1677"/>
  <c r="CQ1677"/>
  <c r="CP1677"/>
  <c r="CO1677"/>
  <c r="CN1677"/>
  <c r="CL1677"/>
  <c r="CM1677" s="1"/>
  <c r="CG1677"/>
  <c r="CF1677"/>
  <c r="CE1677"/>
  <c r="CD1677"/>
  <c r="CC1677"/>
  <c r="CB1677"/>
  <c r="CA1677"/>
  <c r="BZ1677"/>
  <c r="BY1677"/>
  <c r="BW1677"/>
  <c r="BX1677" s="1"/>
  <c r="BV1677"/>
  <c r="BU1677"/>
  <c r="BT1677"/>
  <c r="BS1677"/>
  <c r="BR1677"/>
  <c r="BQ1677"/>
  <c r="BP1677"/>
  <c r="BO1677"/>
  <c r="BN1677"/>
  <c r="BM1677"/>
  <c r="BL1677"/>
  <c r="BJ1677"/>
  <c r="BK1677" s="1"/>
  <c r="J1677"/>
  <c r="I1677"/>
  <c r="H1677"/>
  <c r="G1677"/>
  <c r="F1677"/>
  <c r="A1677"/>
  <c r="DN1676"/>
  <c r="DM1676"/>
  <c r="DL1676"/>
  <c r="DJ1676"/>
  <c r="DK1676" s="1"/>
  <c r="DI1676"/>
  <c r="DH1676"/>
  <c r="DG1676"/>
  <c r="DE1676"/>
  <c r="DF1676" s="1"/>
  <c r="DD1676"/>
  <c r="DC1676"/>
  <c r="DB1676"/>
  <c r="DA1676"/>
  <c r="CZ1676"/>
  <c r="CY1676"/>
  <c r="CX1676"/>
  <c r="CV1676"/>
  <c r="CW1676" s="1"/>
  <c r="CU1676"/>
  <c r="CT1676"/>
  <c r="CS1676"/>
  <c r="CR1676"/>
  <c r="CQ1676"/>
  <c r="CP1676"/>
  <c r="CO1676"/>
  <c r="CN1676"/>
  <c r="CL1676"/>
  <c r="CM1676" s="1"/>
  <c r="CG1676"/>
  <c r="CF1676"/>
  <c r="CE1676"/>
  <c r="CD1676"/>
  <c r="CC1676"/>
  <c r="CB1676"/>
  <c r="CA1676"/>
  <c r="BZ1676"/>
  <c r="BY1676"/>
  <c r="BW1676"/>
  <c r="BX1676" s="1"/>
  <c r="BV1676"/>
  <c r="BU1676"/>
  <c r="BT1676"/>
  <c r="BS1676"/>
  <c r="BR1676"/>
  <c r="BQ1676"/>
  <c r="BP1676"/>
  <c r="BO1676"/>
  <c r="BN1676"/>
  <c r="BM1676"/>
  <c r="BL1676"/>
  <c r="BJ1676"/>
  <c r="BK1676" s="1"/>
  <c r="J1676"/>
  <c r="I1676"/>
  <c r="H1676"/>
  <c r="G1676"/>
  <c r="F1676"/>
  <c r="A1676"/>
  <c r="DN1675"/>
  <c r="DM1675"/>
  <c r="DL1675"/>
  <c r="DJ1675"/>
  <c r="DK1675" s="1"/>
  <c r="DI1675"/>
  <c r="DH1675"/>
  <c r="DG1675"/>
  <c r="DE1675"/>
  <c r="DF1675" s="1"/>
  <c r="DD1675"/>
  <c r="DC1675"/>
  <c r="DB1675"/>
  <c r="DA1675"/>
  <c r="CZ1675"/>
  <c r="CY1675"/>
  <c r="CX1675"/>
  <c r="CV1675"/>
  <c r="CW1675" s="1"/>
  <c r="CU1675"/>
  <c r="CT1675"/>
  <c r="CS1675"/>
  <c r="CR1675"/>
  <c r="CQ1675"/>
  <c r="CP1675"/>
  <c r="CO1675"/>
  <c r="CN1675"/>
  <c r="CL1675"/>
  <c r="CM1675" s="1"/>
  <c r="CG1675"/>
  <c r="CF1675"/>
  <c r="CE1675"/>
  <c r="CD1675"/>
  <c r="CC1675"/>
  <c r="CB1675"/>
  <c r="CA1675"/>
  <c r="BZ1675"/>
  <c r="BY1675"/>
  <c r="BW1675"/>
  <c r="BX1675" s="1"/>
  <c r="BV1675"/>
  <c r="BU1675"/>
  <c r="BT1675"/>
  <c r="BS1675"/>
  <c r="BR1675"/>
  <c r="BQ1675"/>
  <c r="BP1675"/>
  <c r="BO1675"/>
  <c r="BN1675"/>
  <c r="BM1675"/>
  <c r="BL1675"/>
  <c r="BJ1675"/>
  <c r="BK1675" s="1"/>
  <c r="J1675"/>
  <c r="I1675"/>
  <c r="H1675"/>
  <c r="G1675"/>
  <c r="F1675"/>
  <c r="A1675"/>
  <c r="DN1674"/>
  <c r="DM1674"/>
  <c r="DL1674"/>
  <c r="DJ1674"/>
  <c r="DK1674" s="1"/>
  <c r="DI1674"/>
  <c r="DH1674"/>
  <c r="DG1674"/>
  <c r="DE1674"/>
  <c r="DF1674" s="1"/>
  <c r="DD1674"/>
  <c r="DC1674"/>
  <c r="DB1674"/>
  <c r="DA1674"/>
  <c r="CZ1674"/>
  <c r="CY1674"/>
  <c r="CX1674"/>
  <c r="CV1674"/>
  <c r="CW1674" s="1"/>
  <c r="CU1674"/>
  <c r="CT1674"/>
  <c r="CS1674"/>
  <c r="CR1674"/>
  <c r="CQ1674"/>
  <c r="CP1674"/>
  <c r="CO1674"/>
  <c r="CN1674"/>
  <c r="CL1674"/>
  <c r="CM1674" s="1"/>
  <c r="CG1674"/>
  <c r="CF1674"/>
  <c r="CE1674"/>
  <c r="CD1674"/>
  <c r="CC1674"/>
  <c r="CB1674"/>
  <c r="CA1674"/>
  <c r="BZ1674"/>
  <c r="BY1674"/>
  <c r="BW1674"/>
  <c r="BX1674" s="1"/>
  <c r="BV1674"/>
  <c r="BU1674"/>
  <c r="BT1674"/>
  <c r="BS1674"/>
  <c r="BR1674"/>
  <c r="BQ1674"/>
  <c r="BP1674"/>
  <c r="BO1674"/>
  <c r="BN1674"/>
  <c r="BM1674"/>
  <c r="BL1674"/>
  <c r="BJ1674"/>
  <c r="BK1674" s="1"/>
  <c r="J1674"/>
  <c r="I1674"/>
  <c r="H1674"/>
  <c r="G1674"/>
  <c r="F1674"/>
  <c r="A1674"/>
  <c r="DN1673"/>
  <c r="DM1673"/>
  <c r="DL1673"/>
  <c r="DJ1673"/>
  <c r="DK1673" s="1"/>
  <c r="DI1673"/>
  <c r="DH1673"/>
  <c r="DG1673"/>
  <c r="DE1673"/>
  <c r="DF1673" s="1"/>
  <c r="DD1673"/>
  <c r="DC1673"/>
  <c r="DB1673"/>
  <c r="DA1673"/>
  <c r="CZ1673"/>
  <c r="CY1673"/>
  <c r="CX1673"/>
  <c r="CV1673"/>
  <c r="CW1673" s="1"/>
  <c r="CU1673"/>
  <c r="CT1673"/>
  <c r="CS1673"/>
  <c r="CR1673"/>
  <c r="CQ1673"/>
  <c r="CP1673"/>
  <c r="CO1673"/>
  <c r="CN1673"/>
  <c r="CL1673"/>
  <c r="CM1673" s="1"/>
  <c r="CG1673"/>
  <c r="CF1673"/>
  <c r="CE1673"/>
  <c r="CD1673"/>
  <c r="CC1673"/>
  <c r="CB1673"/>
  <c r="CA1673"/>
  <c r="BZ1673"/>
  <c r="BY1673"/>
  <c r="BW1673"/>
  <c r="BX1673" s="1"/>
  <c r="BV1673"/>
  <c r="BU1673"/>
  <c r="BT1673"/>
  <c r="BS1673"/>
  <c r="BR1673"/>
  <c r="BQ1673"/>
  <c r="BP1673"/>
  <c r="BO1673"/>
  <c r="BN1673"/>
  <c r="BM1673"/>
  <c r="BL1673"/>
  <c r="BJ1673"/>
  <c r="BK1673" s="1"/>
  <c r="J1673"/>
  <c r="I1673"/>
  <c r="H1673"/>
  <c r="G1673"/>
  <c r="F1673"/>
  <c r="A1673"/>
  <c r="DN1672"/>
  <c r="DM1672"/>
  <c r="DL1672"/>
  <c r="DJ1672"/>
  <c r="DK1672" s="1"/>
  <c r="DI1672"/>
  <c r="DH1672"/>
  <c r="DG1672"/>
  <c r="DE1672"/>
  <c r="DF1672" s="1"/>
  <c r="DD1672"/>
  <c r="DC1672"/>
  <c r="DB1672"/>
  <c r="DA1672"/>
  <c r="CZ1672"/>
  <c r="CY1672"/>
  <c r="CX1672"/>
  <c r="CV1672"/>
  <c r="CW1672" s="1"/>
  <c r="CU1672"/>
  <c r="CT1672"/>
  <c r="CS1672"/>
  <c r="CR1672"/>
  <c r="CQ1672"/>
  <c r="CP1672"/>
  <c r="CO1672"/>
  <c r="CN1672"/>
  <c r="CL1672"/>
  <c r="CM1672" s="1"/>
  <c r="CG1672"/>
  <c r="CF1672"/>
  <c r="CE1672"/>
  <c r="CD1672"/>
  <c r="CC1672"/>
  <c r="CB1672"/>
  <c r="CA1672"/>
  <c r="BZ1672"/>
  <c r="BY1672"/>
  <c r="BW1672"/>
  <c r="BX1672" s="1"/>
  <c r="BV1672"/>
  <c r="BU1672"/>
  <c r="BT1672"/>
  <c r="BS1672"/>
  <c r="BR1672"/>
  <c r="BQ1672"/>
  <c r="BP1672"/>
  <c r="BO1672"/>
  <c r="BN1672"/>
  <c r="BM1672"/>
  <c r="BL1672"/>
  <c r="BJ1672"/>
  <c r="BK1672" s="1"/>
  <c r="J1672"/>
  <c r="I1672"/>
  <c r="H1672"/>
  <c r="G1672"/>
  <c r="F1672"/>
  <c r="A1672"/>
  <c r="DN1671"/>
  <c r="DM1671"/>
  <c r="DL1671"/>
  <c r="DJ1671"/>
  <c r="DK1671" s="1"/>
  <c r="DI1671"/>
  <c r="DH1671"/>
  <c r="DG1671"/>
  <c r="DE1671"/>
  <c r="DF1671" s="1"/>
  <c r="DD1671"/>
  <c r="DC1671"/>
  <c r="DB1671"/>
  <c r="DA1671"/>
  <c r="CZ1671"/>
  <c r="CY1671"/>
  <c r="CX1671"/>
  <c r="CV1671"/>
  <c r="CW1671" s="1"/>
  <c r="CU1671"/>
  <c r="CT1671"/>
  <c r="CS1671"/>
  <c r="CR1671"/>
  <c r="CQ1671"/>
  <c r="CP1671"/>
  <c r="CO1671"/>
  <c r="CN1671"/>
  <c r="CL1671"/>
  <c r="CM1671" s="1"/>
  <c r="CG1671"/>
  <c r="CF1671"/>
  <c r="CE1671"/>
  <c r="CD1671"/>
  <c r="CC1671"/>
  <c r="CB1671"/>
  <c r="CA1671"/>
  <c r="BZ1671"/>
  <c r="BY1671"/>
  <c r="BW1671"/>
  <c r="BX1671" s="1"/>
  <c r="BV1671"/>
  <c r="BU1671"/>
  <c r="BT1671"/>
  <c r="BS1671"/>
  <c r="BR1671"/>
  <c r="BQ1671"/>
  <c r="BP1671"/>
  <c r="BO1671"/>
  <c r="BN1671"/>
  <c r="BM1671"/>
  <c r="BL1671"/>
  <c r="BJ1671"/>
  <c r="BK1671" s="1"/>
  <c r="J1671"/>
  <c r="I1671"/>
  <c r="H1671"/>
  <c r="G1671"/>
  <c r="F1671"/>
  <c r="A1671"/>
  <c r="DN1670"/>
  <c r="DM1670"/>
  <c r="DL1670"/>
  <c r="DJ1670"/>
  <c r="DK1670" s="1"/>
  <c r="DI1670"/>
  <c r="DH1670"/>
  <c r="DG1670"/>
  <c r="DE1670"/>
  <c r="DF1670" s="1"/>
  <c r="DD1670"/>
  <c r="DC1670"/>
  <c r="DB1670"/>
  <c r="DA1670"/>
  <c r="CZ1670"/>
  <c r="CY1670"/>
  <c r="CX1670"/>
  <c r="CV1670"/>
  <c r="CW1670" s="1"/>
  <c r="CU1670"/>
  <c r="CT1670"/>
  <c r="CS1670"/>
  <c r="CR1670"/>
  <c r="CQ1670"/>
  <c r="CP1670"/>
  <c r="CO1670"/>
  <c r="CN1670"/>
  <c r="CL1670"/>
  <c r="CM1670" s="1"/>
  <c r="CG1670"/>
  <c r="CF1670"/>
  <c r="CE1670"/>
  <c r="CD1670"/>
  <c r="CC1670"/>
  <c r="CB1670"/>
  <c r="CA1670"/>
  <c r="BZ1670"/>
  <c r="BY1670"/>
  <c r="BW1670"/>
  <c r="BX1670" s="1"/>
  <c r="BV1670"/>
  <c r="BU1670"/>
  <c r="BT1670"/>
  <c r="BS1670"/>
  <c r="BR1670"/>
  <c r="BQ1670"/>
  <c r="BP1670"/>
  <c r="BO1670"/>
  <c r="BN1670"/>
  <c r="BM1670"/>
  <c r="BL1670"/>
  <c r="BJ1670"/>
  <c r="BK1670" s="1"/>
  <c r="J1670"/>
  <c r="I1670"/>
  <c r="H1670"/>
  <c r="G1670"/>
  <c r="F1670"/>
  <c r="A1670"/>
  <c r="DN1669"/>
  <c r="DM1669"/>
  <c r="DL1669"/>
  <c r="DJ1669"/>
  <c r="DK1669" s="1"/>
  <c r="DI1669"/>
  <c r="DH1669"/>
  <c r="DG1669"/>
  <c r="DE1669"/>
  <c r="DF1669" s="1"/>
  <c r="DD1669"/>
  <c r="DC1669"/>
  <c r="DB1669"/>
  <c r="DA1669"/>
  <c r="CZ1669"/>
  <c r="CY1669"/>
  <c r="CX1669"/>
  <c r="CV1669"/>
  <c r="CW1669" s="1"/>
  <c r="CU1669"/>
  <c r="CT1669"/>
  <c r="CS1669"/>
  <c r="CR1669"/>
  <c r="CQ1669"/>
  <c r="CP1669"/>
  <c r="CO1669"/>
  <c r="CN1669"/>
  <c r="CL1669"/>
  <c r="CM1669" s="1"/>
  <c r="CG1669"/>
  <c r="CF1669"/>
  <c r="CE1669"/>
  <c r="CD1669"/>
  <c r="CC1669"/>
  <c r="CB1669"/>
  <c r="CA1669"/>
  <c r="BZ1669"/>
  <c r="BY1669"/>
  <c r="BW1669"/>
  <c r="BX1669" s="1"/>
  <c r="BV1669"/>
  <c r="BU1669"/>
  <c r="BT1669"/>
  <c r="BS1669"/>
  <c r="BR1669"/>
  <c r="BQ1669"/>
  <c r="BP1669"/>
  <c r="BO1669"/>
  <c r="BN1669"/>
  <c r="BM1669"/>
  <c r="BL1669"/>
  <c r="BJ1669"/>
  <c r="BK1669" s="1"/>
  <c r="J1669"/>
  <c r="I1669"/>
  <c r="H1669"/>
  <c r="G1669"/>
  <c r="F1669"/>
  <c r="A1669"/>
  <c r="DN1668"/>
  <c r="DM1668"/>
  <c r="DL1668"/>
  <c r="DJ1668"/>
  <c r="DK1668" s="1"/>
  <c r="DI1668"/>
  <c r="DH1668"/>
  <c r="DG1668"/>
  <c r="DE1668"/>
  <c r="DF1668" s="1"/>
  <c r="DD1668"/>
  <c r="DC1668"/>
  <c r="DB1668"/>
  <c r="DA1668"/>
  <c r="CZ1668"/>
  <c r="CY1668"/>
  <c r="CX1668"/>
  <c r="CV1668"/>
  <c r="CW1668" s="1"/>
  <c r="CU1668"/>
  <c r="CT1668"/>
  <c r="CS1668"/>
  <c r="CR1668"/>
  <c r="CQ1668"/>
  <c r="CP1668"/>
  <c r="CO1668"/>
  <c r="CN1668"/>
  <c r="CL1668"/>
  <c r="CM1668" s="1"/>
  <c r="CG1668"/>
  <c r="CF1668"/>
  <c r="CE1668"/>
  <c r="CD1668"/>
  <c r="CC1668"/>
  <c r="CB1668"/>
  <c r="CA1668"/>
  <c r="BZ1668"/>
  <c r="BY1668"/>
  <c r="BW1668"/>
  <c r="BX1668" s="1"/>
  <c r="BV1668"/>
  <c r="BU1668"/>
  <c r="BT1668"/>
  <c r="BS1668"/>
  <c r="BR1668"/>
  <c r="BQ1668"/>
  <c r="BP1668"/>
  <c r="BO1668"/>
  <c r="BN1668"/>
  <c r="BM1668"/>
  <c r="BL1668"/>
  <c r="BJ1668"/>
  <c r="BK1668" s="1"/>
  <c r="J1668"/>
  <c r="I1668"/>
  <c r="H1668"/>
  <c r="G1668"/>
  <c r="F1668"/>
  <c r="A1668"/>
  <c r="DN1667"/>
  <c r="DM1667"/>
  <c r="DL1667"/>
  <c r="DJ1667"/>
  <c r="DK1667" s="1"/>
  <c r="DI1667"/>
  <c r="DH1667"/>
  <c r="DG1667"/>
  <c r="DE1667"/>
  <c r="DF1667" s="1"/>
  <c r="DD1667"/>
  <c r="DC1667"/>
  <c r="DB1667"/>
  <c r="DA1667"/>
  <c r="CZ1667"/>
  <c r="CY1667"/>
  <c r="CX1667"/>
  <c r="CV1667"/>
  <c r="CW1667" s="1"/>
  <c r="CU1667"/>
  <c r="CT1667"/>
  <c r="CS1667"/>
  <c r="CR1667"/>
  <c r="CQ1667"/>
  <c r="CP1667"/>
  <c r="CO1667"/>
  <c r="CN1667"/>
  <c r="CL1667"/>
  <c r="CM1667" s="1"/>
  <c r="CG1667"/>
  <c r="CF1667"/>
  <c r="CE1667"/>
  <c r="CD1667"/>
  <c r="CC1667"/>
  <c r="CB1667"/>
  <c r="CA1667"/>
  <c r="BZ1667"/>
  <c r="BY1667"/>
  <c r="BW1667"/>
  <c r="BX1667" s="1"/>
  <c r="BV1667"/>
  <c r="BU1667"/>
  <c r="BT1667"/>
  <c r="BS1667"/>
  <c r="BR1667"/>
  <c r="BQ1667"/>
  <c r="BP1667"/>
  <c r="BO1667"/>
  <c r="BN1667"/>
  <c r="BM1667"/>
  <c r="BL1667"/>
  <c r="BJ1667"/>
  <c r="BK1667" s="1"/>
  <c r="J1667"/>
  <c r="I1667"/>
  <c r="H1667"/>
  <c r="G1667"/>
  <c r="F1667"/>
  <c r="A1667"/>
  <c r="DN1666"/>
  <c r="DM1666"/>
  <c r="DL1666"/>
  <c r="DJ1666"/>
  <c r="DK1666" s="1"/>
  <c r="DI1666"/>
  <c r="DH1666"/>
  <c r="DG1666"/>
  <c r="DE1666"/>
  <c r="DF1666" s="1"/>
  <c r="DD1666"/>
  <c r="DC1666"/>
  <c r="DB1666"/>
  <c r="DA1666"/>
  <c r="CZ1666"/>
  <c r="CY1666"/>
  <c r="CX1666"/>
  <c r="CV1666"/>
  <c r="CW1666" s="1"/>
  <c r="CU1666"/>
  <c r="CT1666"/>
  <c r="CS1666"/>
  <c r="CR1666"/>
  <c r="CQ1666"/>
  <c r="CP1666"/>
  <c r="CO1666"/>
  <c r="CN1666"/>
  <c r="CL1666"/>
  <c r="CM1666" s="1"/>
  <c r="CG1666"/>
  <c r="CF1666"/>
  <c r="CE1666"/>
  <c r="CD1666"/>
  <c r="CC1666"/>
  <c r="CB1666"/>
  <c r="CA1666"/>
  <c r="BZ1666"/>
  <c r="BY1666"/>
  <c r="BW1666"/>
  <c r="BX1666" s="1"/>
  <c r="BV1666"/>
  <c r="BU1666"/>
  <c r="BT1666"/>
  <c r="BS1666"/>
  <c r="BR1666"/>
  <c r="BQ1666"/>
  <c r="BP1666"/>
  <c r="BO1666"/>
  <c r="BN1666"/>
  <c r="BM1666"/>
  <c r="BL1666"/>
  <c r="BJ1666"/>
  <c r="BK1666" s="1"/>
  <c r="J1666"/>
  <c r="I1666"/>
  <c r="H1666"/>
  <c r="G1666"/>
  <c r="F1666"/>
  <c r="A1666"/>
  <c r="DN1665"/>
  <c r="DM1665"/>
  <c r="DL1665"/>
  <c r="DJ1665"/>
  <c r="DK1665" s="1"/>
  <c r="DI1665"/>
  <c r="DH1665"/>
  <c r="DG1665"/>
  <c r="DE1665"/>
  <c r="DF1665" s="1"/>
  <c r="DD1665"/>
  <c r="DC1665"/>
  <c r="DB1665"/>
  <c r="DA1665"/>
  <c r="CZ1665"/>
  <c r="CY1665"/>
  <c r="CX1665"/>
  <c r="CV1665"/>
  <c r="CW1665" s="1"/>
  <c r="CU1665"/>
  <c r="CT1665"/>
  <c r="CS1665"/>
  <c r="CR1665"/>
  <c r="CQ1665"/>
  <c r="CP1665"/>
  <c r="CO1665"/>
  <c r="CN1665"/>
  <c r="CL1665"/>
  <c r="CM1665" s="1"/>
  <c r="CG1665"/>
  <c r="CF1665"/>
  <c r="CE1665"/>
  <c r="CD1665"/>
  <c r="CC1665"/>
  <c r="CB1665"/>
  <c r="CA1665"/>
  <c r="BZ1665"/>
  <c r="BY1665"/>
  <c r="BW1665"/>
  <c r="BX1665" s="1"/>
  <c r="BV1665"/>
  <c r="BU1665"/>
  <c r="BT1665"/>
  <c r="BS1665"/>
  <c r="BR1665"/>
  <c r="BQ1665"/>
  <c r="BP1665"/>
  <c r="BO1665"/>
  <c r="BN1665"/>
  <c r="BM1665"/>
  <c r="BL1665"/>
  <c r="BJ1665"/>
  <c r="BK1665" s="1"/>
  <c r="J1665"/>
  <c r="I1665"/>
  <c r="H1665"/>
  <c r="G1665"/>
  <c r="F1665"/>
  <c r="A1665"/>
  <c r="DN1664"/>
  <c r="DM1664"/>
  <c r="DL1664"/>
  <c r="DJ1664"/>
  <c r="DK1664" s="1"/>
  <c r="DI1664"/>
  <c r="DH1664"/>
  <c r="DG1664"/>
  <c r="DE1664"/>
  <c r="DF1664" s="1"/>
  <c r="DD1664"/>
  <c r="DC1664"/>
  <c r="DB1664"/>
  <c r="DA1664"/>
  <c r="CZ1664"/>
  <c r="CY1664"/>
  <c r="CX1664"/>
  <c r="CV1664"/>
  <c r="CW1664" s="1"/>
  <c r="CU1664"/>
  <c r="CT1664"/>
  <c r="CS1664"/>
  <c r="CR1664"/>
  <c r="CQ1664"/>
  <c r="CP1664"/>
  <c r="CO1664"/>
  <c r="CN1664"/>
  <c r="CL1664"/>
  <c r="CM1664" s="1"/>
  <c r="CG1664"/>
  <c r="CF1664"/>
  <c r="CE1664"/>
  <c r="CD1664"/>
  <c r="CC1664"/>
  <c r="CB1664"/>
  <c r="CA1664"/>
  <c r="BZ1664"/>
  <c r="BY1664"/>
  <c r="BW1664"/>
  <c r="BX1664" s="1"/>
  <c r="BV1664"/>
  <c r="BU1664"/>
  <c r="BT1664"/>
  <c r="BS1664"/>
  <c r="BR1664"/>
  <c r="BQ1664"/>
  <c r="BP1664"/>
  <c r="BO1664"/>
  <c r="BN1664"/>
  <c r="BM1664"/>
  <c r="BL1664"/>
  <c r="BJ1664"/>
  <c r="BK1664" s="1"/>
  <c r="J1664"/>
  <c r="I1664"/>
  <c r="H1664"/>
  <c r="G1664"/>
  <c r="F1664"/>
  <c r="A1664"/>
  <c r="DN1663"/>
  <c r="DM1663"/>
  <c r="DL1663"/>
  <c r="DJ1663"/>
  <c r="DK1663" s="1"/>
  <c r="DI1663"/>
  <c r="DH1663"/>
  <c r="DG1663"/>
  <c r="DE1663"/>
  <c r="DF1663" s="1"/>
  <c r="DD1663"/>
  <c r="DC1663"/>
  <c r="DB1663"/>
  <c r="DA1663"/>
  <c r="CZ1663"/>
  <c r="CY1663"/>
  <c r="CX1663"/>
  <c r="CV1663"/>
  <c r="CW1663" s="1"/>
  <c r="CU1663"/>
  <c r="CT1663"/>
  <c r="CS1663"/>
  <c r="CR1663"/>
  <c r="CQ1663"/>
  <c r="CP1663"/>
  <c r="CO1663"/>
  <c r="CN1663"/>
  <c r="CL1663"/>
  <c r="CM1663" s="1"/>
  <c r="CG1663"/>
  <c r="CF1663"/>
  <c r="CE1663"/>
  <c r="CD1663"/>
  <c r="CC1663"/>
  <c r="CB1663"/>
  <c r="CA1663"/>
  <c r="BZ1663"/>
  <c r="BY1663"/>
  <c r="BW1663"/>
  <c r="BX1663" s="1"/>
  <c r="BV1663"/>
  <c r="BU1663"/>
  <c r="BT1663"/>
  <c r="BS1663"/>
  <c r="BR1663"/>
  <c r="BQ1663"/>
  <c r="BP1663"/>
  <c r="BO1663"/>
  <c r="BN1663"/>
  <c r="BM1663"/>
  <c r="BL1663"/>
  <c r="BJ1663"/>
  <c r="BK1663" s="1"/>
  <c r="J1663"/>
  <c r="I1663"/>
  <c r="H1663"/>
  <c r="G1663"/>
  <c r="F1663"/>
  <c r="A1663"/>
  <c r="DN1662"/>
  <c r="DM1662"/>
  <c r="DL1662"/>
  <c r="DJ1662"/>
  <c r="DK1662" s="1"/>
  <c r="DI1662"/>
  <c r="DH1662"/>
  <c r="DG1662"/>
  <c r="DE1662"/>
  <c r="DF1662" s="1"/>
  <c r="DD1662"/>
  <c r="DC1662"/>
  <c r="DB1662"/>
  <c r="DA1662"/>
  <c r="CZ1662"/>
  <c r="CY1662"/>
  <c r="CX1662"/>
  <c r="CV1662"/>
  <c r="CW1662" s="1"/>
  <c r="CU1662"/>
  <c r="CT1662"/>
  <c r="CS1662"/>
  <c r="CR1662"/>
  <c r="CQ1662"/>
  <c r="CP1662"/>
  <c r="CO1662"/>
  <c r="CN1662"/>
  <c r="CL1662"/>
  <c r="CM1662" s="1"/>
  <c r="CG1662"/>
  <c r="CF1662"/>
  <c r="CE1662"/>
  <c r="CD1662"/>
  <c r="CC1662"/>
  <c r="CB1662"/>
  <c r="CA1662"/>
  <c r="BZ1662"/>
  <c r="BY1662"/>
  <c r="BW1662"/>
  <c r="BX1662" s="1"/>
  <c r="BV1662"/>
  <c r="BU1662"/>
  <c r="BT1662"/>
  <c r="BS1662"/>
  <c r="BR1662"/>
  <c r="BQ1662"/>
  <c r="BP1662"/>
  <c r="BO1662"/>
  <c r="BN1662"/>
  <c r="BM1662"/>
  <c r="BL1662"/>
  <c r="BJ1662"/>
  <c r="BK1662" s="1"/>
  <c r="J1662"/>
  <c r="I1662"/>
  <c r="H1662"/>
  <c r="G1662"/>
  <c r="F1662"/>
  <c r="A1662"/>
  <c r="DN1661"/>
  <c r="DM1661"/>
  <c r="DL1661"/>
  <c r="DJ1661"/>
  <c r="DK1661" s="1"/>
  <c r="DI1661"/>
  <c r="DH1661"/>
  <c r="DG1661"/>
  <c r="DE1661"/>
  <c r="DF1661" s="1"/>
  <c r="DD1661"/>
  <c r="DC1661"/>
  <c r="DB1661"/>
  <c r="DA1661"/>
  <c r="CZ1661"/>
  <c r="CY1661"/>
  <c r="CX1661"/>
  <c r="CV1661"/>
  <c r="CW1661" s="1"/>
  <c r="CU1661"/>
  <c r="CT1661"/>
  <c r="CS1661"/>
  <c r="CR1661"/>
  <c r="CQ1661"/>
  <c r="CP1661"/>
  <c r="CO1661"/>
  <c r="CN1661"/>
  <c r="CL1661"/>
  <c r="CM1661" s="1"/>
  <c r="CG1661"/>
  <c r="CF1661"/>
  <c r="CE1661"/>
  <c r="CD1661"/>
  <c r="CC1661"/>
  <c r="CB1661"/>
  <c r="CA1661"/>
  <c r="BZ1661"/>
  <c r="BY1661"/>
  <c r="BW1661"/>
  <c r="BX1661" s="1"/>
  <c r="BV1661"/>
  <c r="BU1661"/>
  <c r="BT1661"/>
  <c r="BS1661"/>
  <c r="BR1661"/>
  <c r="BQ1661"/>
  <c r="BP1661"/>
  <c r="BO1661"/>
  <c r="BN1661"/>
  <c r="BM1661"/>
  <c r="BL1661"/>
  <c r="BJ1661"/>
  <c r="BK1661" s="1"/>
  <c r="J1661"/>
  <c r="I1661"/>
  <c r="H1661"/>
  <c r="G1661"/>
  <c r="F1661"/>
  <c r="A1661"/>
  <c r="DN1660"/>
  <c r="DM1660"/>
  <c r="DL1660"/>
  <c r="DJ1660"/>
  <c r="DK1660" s="1"/>
  <c r="DI1660"/>
  <c r="DH1660"/>
  <c r="DG1660"/>
  <c r="DE1660"/>
  <c r="DF1660" s="1"/>
  <c r="DD1660"/>
  <c r="DC1660"/>
  <c r="DB1660"/>
  <c r="DA1660"/>
  <c r="CZ1660"/>
  <c r="CY1660"/>
  <c r="CX1660"/>
  <c r="CV1660"/>
  <c r="CW1660" s="1"/>
  <c r="CU1660"/>
  <c r="CT1660"/>
  <c r="CS1660"/>
  <c r="CR1660"/>
  <c r="CQ1660"/>
  <c r="CP1660"/>
  <c r="CO1660"/>
  <c r="CN1660"/>
  <c r="CL1660"/>
  <c r="CM1660" s="1"/>
  <c r="CG1660"/>
  <c r="CF1660"/>
  <c r="CE1660"/>
  <c r="CD1660"/>
  <c r="CC1660"/>
  <c r="CB1660"/>
  <c r="CA1660"/>
  <c r="BZ1660"/>
  <c r="BY1660"/>
  <c r="BW1660"/>
  <c r="BX1660" s="1"/>
  <c r="BV1660"/>
  <c r="BU1660"/>
  <c r="BT1660"/>
  <c r="BS1660"/>
  <c r="BR1660"/>
  <c r="BQ1660"/>
  <c r="BP1660"/>
  <c r="BO1660"/>
  <c r="BN1660"/>
  <c r="BM1660"/>
  <c r="BL1660"/>
  <c r="BJ1660"/>
  <c r="BK1660" s="1"/>
  <c r="J1660"/>
  <c r="I1660"/>
  <c r="H1660"/>
  <c r="G1660"/>
  <c r="F1660"/>
  <c r="A1660"/>
  <c r="DN1659"/>
  <c r="DM1659"/>
  <c r="DL1659"/>
  <c r="DJ1659"/>
  <c r="DK1659" s="1"/>
  <c r="DI1659"/>
  <c r="DH1659"/>
  <c r="DG1659"/>
  <c r="DE1659"/>
  <c r="DF1659" s="1"/>
  <c r="DD1659"/>
  <c r="DC1659"/>
  <c r="DB1659"/>
  <c r="DA1659"/>
  <c r="CZ1659"/>
  <c r="CY1659"/>
  <c r="CX1659"/>
  <c r="CV1659"/>
  <c r="CW1659" s="1"/>
  <c r="CU1659"/>
  <c r="CT1659"/>
  <c r="CS1659"/>
  <c r="CR1659"/>
  <c r="CQ1659"/>
  <c r="CP1659"/>
  <c r="CO1659"/>
  <c r="CN1659"/>
  <c r="CL1659"/>
  <c r="CM1659" s="1"/>
  <c r="CG1659"/>
  <c r="CF1659"/>
  <c r="CE1659"/>
  <c r="CD1659"/>
  <c r="CC1659"/>
  <c r="CB1659"/>
  <c r="CA1659"/>
  <c r="BZ1659"/>
  <c r="BY1659"/>
  <c r="BW1659"/>
  <c r="BX1659" s="1"/>
  <c r="BV1659"/>
  <c r="BU1659"/>
  <c r="BT1659"/>
  <c r="BS1659"/>
  <c r="BR1659"/>
  <c r="BQ1659"/>
  <c r="BP1659"/>
  <c r="BO1659"/>
  <c r="BN1659"/>
  <c r="BM1659"/>
  <c r="BL1659"/>
  <c r="BJ1659"/>
  <c r="BK1659" s="1"/>
  <c r="J1659"/>
  <c r="I1659"/>
  <c r="H1659"/>
  <c r="G1659"/>
  <c r="F1659"/>
  <c r="A1659"/>
  <c r="DN1658"/>
  <c r="DM1658"/>
  <c r="DL1658"/>
  <c r="DJ1658"/>
  <c r="DK1658" s="1"/>
  <c r="DI1658"/>
  <c r="DH1658"/>
  <c r="DG1658"/>
  <c r="DE1658"/>
  <c r="DF1658" s="1"/>
  <c r="DD1658"/>
  <c r="DC1658"/>
  <c r="DB1658"/>
  <c r="DA1658"/>
  <c r="CZ1658"/>
  <c r="CY1658"/>
  <c r="CX1658"/>
  <c r="CV1658"/>
  <c r="CW1658" s="1"/>
  <c r="CU1658"/>
  <c r="CT1658"/>
  <c r="CS1658"/>
  <c r="CR1658"/>
  <c r="CQ1658"/>
  <c r="CP1658"/>
  <c r="CO1658"/>
  <c r="CN1658"/>
  <c r="CL1658"/>
  <c r="CM1658" s="1"/>
  <c r="CG1658"/>
  <c r="CF1658"/>
  <c r="CE1658"/>
  <c r="CD1658"/>
  <c r="CC1658"/>
  <c r="CB1658"/>
  <c r="CA1658"/>
  <c r="BZ1658"/>
  <c r="BY1658"/>
  <c r="BW1658"/>
  <c r="BX1658" s="1"/>
  <c r="BV1658"/>
  <c r="BU1658"/>
  <c r="BT1658"/>
  <c r="BS1658"/>
  <c r="BR1658"/>
  <c r="BQ1658"/>
  <c r="BP1658"/>
  <c r="BO1658"/>
  <c r="BN1658"/>
  <c r="BM1658"/>
  <c r="BL1658"/>
  <c r="BJ1658"/>
  <c r="BK1658" s="1"/>
  <c r="J1658"/>
  <c r="I1658"/>
  <c r="H1658"/>
  <c r="G1658"/>
  <c r="F1658"/>
  <c r="A1658"/>
  <c r="DN1657"/>
  <c r="DM1657"/>
  <c r="DL1657"/>
  <c r="DJ1657"/>
  <c r="DK1657" s="1"/>
  <c r="DI1657"/>
  <c r="DH1657"/>
  <c r="DG1657"/>
  <c r="DE1657"/>
  <c r="DF1657" s="1"/>
  <c r="DD1657"/>
  <c r="DC1657"/>
  <c r="DB1657"/>
  <c r="DA1657"/>
  <c r="CZ1657"/>
  <c r="CY1657"/>
  <c r="CX1657"/>
  <c r="CV1657"/>
  <c r="CW1657" s="1"/>
  <c r="CU1657"/>
  <c r="CT1657"/>
  <c r="CS1657"/>
  <c r="CR1657"/>
  <c r="CQ1657"/>
  <c r="CP1657"/>
  <c r="CO1657"/>
  <c r="CN1657"/>
  <c r="CL1657"/>
  <c r="CM1657" s="1"/>
  <c r="CG1657"/>
  <c r="CF1657"/>
  <c r="CE1657"/>
  <c r="CD1657"/>
  <c r="CC1657"/>
  <c r="CB1657"/>
  <c r="CA1657"/>
  <c r="BZ1657"/>
  <c r="BY1657"/>
  <c r="BW1657"/>
  <c r="BX1657" s="1"/>
  <c r="BV1657"/>
  <c r="BU1657"/>
  <c r="BT1657"/>
  <c r="BS1657"/>
  <c r="BR1657"/>
  <c r="BQ1657"/>
  <c r="BP1657"/>
  <c r="BO1657"/>
  <c r="BN1657"/>
  <c r="BM1657"/>
  <c r="BL1657"/>
  <c r="BJ1657"/>
  <c r="BK1657" s="1"/>
  <c r="J1657"/>
  <c r="I1657"/>
  <c r="H1657"/>
  <c r="G1657"/>
  <c r="F1657"/>
  <c r="A1657"/>
  <c r="DN1656"/>
  <c r="DM1656"/>
  <c r="DL1656"/>
  <c r="DJ1656"/>
  <c r="DK1656" s="1"/>
  <c r="DI1656"/>
  <c r="DH1656"/>
  <c r="DG1656"/>
  <c r="DE1656"/>
  <c r="DF1656" s="1"/>
  <c r="DD1656"/>
  <c r="DC1656"/>
  <c r="DB1656"/>
  <c r="DA1656"/>
  <c r="CZ1656"/>
  <c r="CY1656"/>
  <c r="CX1656"/>
  <c r="CV1656"/>
  <c r="CW1656" s="1"/>
  <c r="CU1656"/>
  <c r="CT1656"/>
  <c r="CS1656"/>
  <c r="CR1656"/>
  <c r="CQ1656"/>
  <c r="CP1656"/>
  <c r="CO1656"/>
  <c r="CN1656"/>
  <c r="CL1656"/>
  <c r="CM1656" s="1"/>
  <c r="CG1656"/>
  <c r="CF1656"/>
  <c r="CE1656"/>
  <c r="CD1656"/>
  <c r="CC1656"/>
  <c r="CB1656"/>
  <c r="CA1656"/>
  <c r="BZ1656"/>
  <c r="BY1656"/>
  <c r="BW1656"/>
  <c r="BX1656" s="1"/>
  <c r="BV1656"/>
  <c r="BU1656"/>
  <c r="BT1656"/>
  <c r="BS1656"/>
  <c r="BR1656"/>
  <c r="BQ1656"/>
  <c r="BP1656"/>
  <c r="BO1656"/>
  <c r="BN1656"/>
  <c r="BM1656"/>
  <c r="BL1656"/>
  <c r="BJ1656"/>
  <c r="BK1656" s="1"/>
  <c r="J1656"/>
  <c r="I1656"/>
  <c r="H1656"/>
  <c r="G1656"/>
  <c r="F1656"/>
  <c r="A1656"/>
  <c r="DN1655"/>
  <c r="DM1655"/>
  <c r="DL1655"/>
  <c r="DJ1655"/>
  <c r="DK1655" s="1"/>
  <c r="DI1655"/>
  <c r="DH1655"/>
  <c r="DG1655"/>
  <c r="DE1655"/>
  <c r="DF1655" s="1"/>
  <c r="DD1655"/>
  <c r="DC1655"/>
  <c r="DB1655"/>
  <c r="DA1655"/>
  <c r="CZ1655"/>
  <c r="CY1655"/>
  <c r="CX1655"/>
  <c r="CV1655"/>
  <c r="CW1655" s="1"/>
  <c r="CU1655"/>
  <c r="CT1655"/>
  <c r="CS1655"/>
  <c r="CR1655"/>
  <c r="CQ1655"/>
  <c r="CP1655"/>
  <c r="CO1655"/>
  <c r="CN1655"/>
  <c r="CL1655"/>
  <c r="CM1655" s="1"/>
  <c r="CG1655"/>
  <c r="CF1655"/>
  <c r="CE1655"/>
  <c r="CD1655"/>
  <c r="CC1655"/>
  <c r="CB1655"/>
  <c r="CA1655"/>
  <c r="BZ1655"/>
  <c r="BY1655"/>
  <c r="BW1655"/>
  <c r="BX1655" s="1"/>
  <c r="BV1655"/>
  <c r="BU1655"/>
  <c r="BT1655"/>
  <c r="BS1655"/>
  <c r="BR1655"/>
  <c r="BQ1655"/>
  <c r="BP1655"/>
  <c r="BO1655"/>
  <c r="BN1655"/>
  <c r="BM1655"/>
  <c r="BL1655"/>
  <c r="BJ1655"/>
  <c r="BK1655" s="1"/>
  <c r="J1655"/>
  <c r="I1655"/>
  <c r="H1655"/>
  <c r="G1655"/>
  <c r="F1655"/>
  <c r="A1655"/>
  <c r="DN1654"/>
  <c r="DM1654"/>
  <c r="DL1654"/>
  <c r="DJ1654"/>
  <c r="DK1654" s="1"/>
  <c r="DI1654"/>
  <c r="DH1654"/>
  <c r="DG1654"/>
  <c r="DE1654"/>
  <c r="DF1654" s="1"/>
  <c r="DD1654"/>
  <c r="DC1654"/>
  <c r="DB1654"/>
  <c r="DA1654"/>
  <c r="CZ1654"/>
  <c r="CY1654"/>
  <c r="CX1654"/>
  <c r="CV1654"/>
  <c r="CW1654" s="1"/>
  <c r="CU1654"/>
  <c r="CT1654"/>
  <c r="CS1654"/>
  <c r="CR1654"/>
  <c r="CQ1654"/>
  <c r="CP1654"/>
  <c r="CO1654"/>
  <c r="CN1654"/>
  <c r="CL1654"/>
  <c r="CM1654" s="1"/>
  <c r="CG1654"/>
  <c r="CF1654"/>
  <c r="CE1654"/>
  <c r="CD1654"/>
  <c r="CC1654"/>
  <c r="CB1654"/>
  <c r="CA1654"/>
  <c r="BZ1654"/>
  <c r="BY1654"/>
  <c r="BW1654"/>
  <c r="BX1654" s="1"/>
  <c r="BV1654"/>
  <c r="BU1654"/>
  <c r="BT1654"/>
  <c r="BS1654"/>
  <c r="BR1654"/>
  <c r="BQ1654"/>
  <c r="BP1654"/>
  <c r="BO1654"/>
  <c r="BN1654"/>
  <c r="BM1654"/>
  <c r="BL1654"/>
  <c r="BJ1654"/>
  <c r="BK1654" s="1"/>
  <c r="J1654"/>
  <c r="I1654"/>
  <c r="H1654"/>
  <c r="G1654"/>
  <c r="F1654"/>
  <c r="A1654"/>
  <c r="DN1653"/>
  <c r="DM1653"/>
  <c r="DL1653"/>
  <c r="DJ1653"/>
  <c r="DK1653" s="1"/>
  <c r="DI1653"/>
  <c r="DH1653"/>
  <c r="DG1653"/>
  <c r="DE1653"/>
  <c r="DF1653" s="1"/>
  <c r="DD1653"/>
  <c r="DC1653"/>
  <c r="DB1653"/>
  <c r="DA1653"/>
  <c r="CZ1653"/>
  <c r="CY1653"/>
  <c r="CX1653"/>
  <c r="CV1653"/>
  <c r="CW1653" s="1"/>
  <c r="CU1653"/>
  <c r="CT1653"/>
  <c r="CS1653"/>
  <c r="CR1653"/>
  <c r="CQ1653"/>
  <c r="CP1653"/>
  <c r="CO1653"/>
  <c r="CN1653"/>
  <c r="CL1653"/>
  <c r="CM1653" s="1"/>
  <c r="CG1653"/>
  <c r="CF1653"/>
  <c r="CE1653"/>
  <c r="CD1653"/>
  <c r="CC1653"/>
  <c r="CB1653"/>
  <c r="CA1653"/>
  <c r="BZ1653"/>
  <c r="BY1653"/>
  <c r="BW1653"/>
  <c r="BX1653" s="1"/>
  <c r="BV1653"/>
  <c r="BU1653"/>
  <c r="BT1653"/>
  <c r="BS1653"/>
  <c r="BR1653"/>
  <c r="BQ1653"/>
  <c r="BP1653"/>
  <c r="BO1653"/>
  <c r="BN1653"/>
  <c r="BM1653"/>
  <c r="BL1653"/>
  <c r="BJ1653"/>
  <c r="BK1653" s="1"/>
  <c r="J1653"/>
  <c r="I1653"/>
  <c r="H1653"/>
  <c r="G1653"/>
  <c r="F1653"/>
  <c r="A1653"/>
  <c r="DN1652"/>
  <c r="DM1652"/>
  <c r="DL1652"/>
  <c r="DJ1652"/>
  <c r="DK1652" s="1"/>
  <c r="DI1652"/>
  <c r="DH1652"/>
  <c r="DG1652"/>
  <c r="DE1652"/>
  <c r="DF1652" s="1"/>
  <c r="DD1652"/>
  <c r="DC1652"/>
  <c r="DB1652"/>
  <c r="DA1652"/>
  <c r="CZ1652"/>
  <c r="CY1652"/>
  <c r="CX1652"/>
  <c r="CV1652"/>
  <c r="CW1652" s="1"/>
  <c r="CU1652"/>
  <c r="CT1652"/>
  <c r="CS1652"/>
  <c r="CR1652"/>
  <c r="CQ1652"/>
  <c r="CP1652"/>
  <c r="CO1652"/>
  <c r="CN1652"/>
  <c r="CL1652"/>
  <c r="CM1652" s="1"/>
  <c r="CG1652"/>
  <c r="CF1652"/>
  <c r="CE1652"/>
  <c r="CD1652"/>
  <c r="CC1652"/>
  <c r="CB1652"/>
  <c r="CA1652"/>
  <c r="BZ1652"/>
  <c r="BY1652"/>
  <c r="BW1652"/>
  <c r="BX1652" s="1"/>
  <c r="BV1652"/>
  <c r="BU1652"/>
  <c r="BT1652"/>
  <c r="BS1652"/>
  <c r="BR1652"/>
  <c r="BQ1652"/>
  <c r="BP1652"/>
  <c r="BO1652"/>
  <c r="BN1652"/>
  <c r="BM1652"/>
  <c r="BL1652"/>
  <c r="BJ1652"/>
  <c r="BK1652" s="1"/>
  <c r="J1652"/>
  <c r="I1652"/>
  <c r="H1652"/>
  <c r="G1652"/>
  <c r="F1652"/>
  <c r="A1652"/>
  <c r="DN1651"/>
  <c r="DM1651"/>
  <c r="DL1651"/>
  <c r="DJ1651"/>
  <c r="DK1651" s="1"/>
  <c r="DI1651"/>
  <c r="DH1651"/>
  <c r="DG1651"/>
  <c r="DE1651"/>
  <c r="DF1651" s="1"/>
  <c r="DD1651"/>
  <c r="DC1651"/>
  <c r="DB1651"/>
  <c r="DA1651"/>
  <c r="CZ1651"/>
  <c r="CY1651"/>
  <c r="CX1651"/>
  <c r="CV1651"/>
  <c r="CW1651" s="1"/>
  <c r="CU1651"/>
  <c r="CT1651"/>
  <c r="CS1651"/>
  <c r="CR1651"/>
  <c r="CQ1651"/>
  <c r="CP1651"/>
  <c r="CO1651"/>
  <c r="CN1651"/>
  <c r="CL1651"/>
  <c r="CM1651" s="1"/>
  <c r="CG1651"/>
  <c r="CF1651"/>
  <c r="CE1651"/>
  <c r="CD1651"/>
  <c r="CC1651"/>
  <c r="CB1651"/>
  <c r="CA1651"/>
  <c r="BZ1651"/>
  <c r="BY1651"/>
  <c r="BW1651"/>
  <c r="BX1651" s="1"/>
  <c r="BV1651"/>
  <c r="BU1651"/>
  <c r="BT1651"/>
  <c r="BS1651"/>
  <c r="BR1651"/>
  <c r="BQ1651"/>
  <c r="BP1651"/>
  <c r="BO1651"/>
  <c r="BN1651"/>
  <c r="BM1651"/>
  <c r="BL1651"/>
  <c r="BJ1651"/>
  <c r="BK1651" s="1"/>
  <c r="J1651"/>
  <c r="I1651"/>
  <c r="H1651"/>
  <c r="G1651"/>
  <c r="F1651"/>
  <c r="A1651"/>
  <c r="DN1650"/>
  <c r="DM1650"/>
  <c r="DL1650"/>
  <c r="DJ1650"/>
  <c r="DK1650" s="1"/>
  <c r="DI1650"/>
  <c r="DH1650"/>
  <c r="DG1650"/>
  <c r="DE1650"/>
  <c r="DF1650" s="1"/>
  <c r="DD1650"/>
  <c r="DC1650"/>
  <c r="DB1650"/>
  <c r="DA1650"/>
  <c r="CZ1650"/>
  <c r="CY1650"/>
  <c r="CX1650"/>
  <c r="CV1650"/>
  <c r="CW1650" s="1"/>
  <c r="CU1650"/>
  <c r="CT1650"/>
  <c r="CS1650"/>
  <c r="CR1650"/>
  <c r="CQ1650"/>
  <c r="CP1650"/>
  <c r="CO1650"/>
  <c r="CN1650"/>
  <c r="CL1650"/>
  <c r="CM1650" s="1"/>
  <c r="CG1650"/>
  <c r="CF1650"/>
  <c r="CE1650"/>
  <c r="CD1650"/>
  <c r="CC1650"/>
  <c r="CB1650"/>
  <c r="CA1650"/>
  <c r="BZ1650"/>
  <c r="BY1650"/>
  <c r="BW1650"/>
  <c r="BX1650" s="1"/>
  <c r="BV1650"/>
  <c r="BU1650"/>
  <c r="BT1650"/>
  <c r="BS1650"/>
  <c r="BR1650"/>
  <c r="BQ1650"/>
  <c r="BP1650"/>
  <c r="BO1650"/>
  <c r="BN1650"/>
  <c r="BM1650"/>
  <c r="BL1650"/>
  <c r="BJ1650"/>
  <c r="BK1650" s="1"/>
  <c r="J1650"/>
  <c r="I1650"/>
  <c r="H1650"/>
  <c r="G1650"/>
  <c r="F1650"/>
  <c r="A1650"/>
  <c r="DN1649"/>
  <c r="DM1649"/>
  <c r="DL1649"/>
  <c r="DJ1649"/>
  <c r="DK1649" s="1"/>
  <c r="DI1649"/>
  <c r="DH1649"/>
  <c r="DG1649"/>
  <c r="DE1649"/>
  <c r="DF1649" s="1"/>
  <c r="DD1649"/>
  <c r="DC1649"/>
  <c r="DB1649"/>
  <c r="DA1649"/>
  <c r="CZ1649"/>
  <c r="CY1649"/>
  <c r="CX1649"/>
  <c r="CV1649"/>
  <c r="CW1649" s="1"/>
  <c r="CU1649"/>
  <c r="CT1649"/>
  <c r="CS1649"/>
  <c r="CR1649"/>
  <c r="CQ1649"/>
  <c r="CP1649"/>
  <c r="CO1649"/>
  <c r="CN1649"/>
  <c r="CL1649"/>
  <c r="CM1649" s="1"/>
  <c r="CG1649"/>
  <c r="CF1649"/>
  <c r="CE1649"/>
  <c r="CD1649"/>
  <c r="CC1649"/>
  <c r="CB1649"/>
  <c r="CA1649"/>
  <c r="BZ1649"/>
  <c r="BY1649"/>
  <c r="BW1649"/>
  <c r="BX1649" s="1"/>
  <c r="BV1649"/>
  <c r="BU1649"/>
  <c r="BT1649"/>
  <c r="BS1649"/>
  <c r="BR1649"/>
  <c r="BQ1649"/>
  <c r="BP1649"/>
  <c r="BO1649"/>
  <c r="BN1649"/>
  <c r="BM1649"/>
  <c r="BL1649"/>
  <c r="BJ1649"/>
  <c r="BK1649" s="1"/>
  <c r="J1649"/>
  <c r="I1649"/>
  <c r="H1649"/>
  <c r="G1649"/>
  <c r="F1649"/>
  <c r="A1649"/>
  <c r="DN1648"/>
  <c r="DM1648"/>
  <c r="DL1648"/>
  <c r="DJ1648"/>
  <c r="DK1648" s="1"/>
  <c r="DI1648"/>
  <c r="DH1648"/>
  <c r="DG1648"/>
  <c r="DE1648"/>
  <c r="DF1648" s="1"/>
  <c r="DD1648"/>
  <c r="DC1648"/>
  <c r="DB1648"/>
  <c r="DA1648"/>
  <c r="CZ1648"/>
  <c r="CY1648"/>
  <c r="CX1648"/>
  <c r="CV1648"/>
  <c r="CW1648" s="1"/>
  <c r="CU1648"/>
  <c r="CT1648"/>
  <c r="CS1648"/>
  <c r="CR1648"/>
  <c r="CQ1648"/>
  <c r="CP1648"/>
  <c r="CO1648"/>
  <c r="CN1648"/>
  <c r="CL1648"/>
  <c r="CM1648" s="1"/>
  <c r="CG1648"/>
  <c r="CF1648"/>
  <c r="CE1648"/>
  <c r="CD1648"/>
  <c r="CC1648"/>
  <c r="CB1648"/>
  <c r="CA1648"/>
  <c r="BZ1648"/>
  <c r="BY1648"/>
  <c r="BW1648"/>
  <c r="BX1648" s="1"/>
  <c r="BV1648"/>
  <c r="BU1648"/>
  <c r="BT1648"/>
  <c r="BS1648"/>
  <c r="BR1648"/>
  <c r="BQ1648"/>
  <c r="BP1648"/>
  <c r="BO1648"/>
  <c r="BN1648"/>
  <c r="BM1648"/>
  <c r="BL1648"/>
  <c r="BJ1648"/>
  <c r="BK1648" s="1"/>
  <c r="J1648"/>
  <c r="I1648"/>
  <c r="H1648"/>
  <c r="G1648"/>
  <c r="F1648"/>
  <c r="A1648"/>
  <c r="DN1647"/>
  <c r="DM1647"/>
  <c r="DL1647"/>
  <c r="DJ1647"/>
  <c r="DK1647" s="1"/>
  <c r="DI1647"/>
  <c r="DH1647"/>
  <c r="DG1647"/>
  <c r="DE1647"/>
  <c r="DF1647" s="1"/>
  <c r="DD1647"/>
  <c r="DC1647"/>
  <c r="DB1647"/>
  <c r="DA1647"/>
  <c r="CZ1647"/>
  <c r="CY1647"/>
  <c r="CX1647"/>
  <c r="CV1647"/>
  <c r="CW1647" s="1"/>
  <c r="CU1647"/>
  <c r="CT1647"/>
  <c r="CS1647"/>
  <c r="CR1647"/>
  <c r="CQ1647"/>
  <c r="CP1647"/>
  <c r="CO1647"/>
  <c r="CN1647"/>
  <c r="CL1647"/>
  <c r="CM1647" s="1"/>
  <c r="CG1647"/>
  <c r="CF1647"/>
  <c r="CE1647"/>
  <c r="CD1647"/>
  <c r="CC1647"/>
  <c r="CB1647"/>
  <c r="CA1647"/>
  <c r="BZ1647"/>
  <c r="BY1647"/>
  <c r="BW1647"/>
  <c r="BX1647" s="1"/>
  <c r="BV1647"/>
  <c r="BU1647"/>
  <c r="BT1647"/>
  <c r="BS1647"/>
  <c r="BR1647"/>
  <c r="BQ1647"/>
  <c r="BP1647"/>
  <c r="BO1647"/>
  <c r="BN1647"/>
  <c r="BM1647"/>
  <c r="BL1647"/>
  <c r="BJ1647"/>
  <c r="BK1647" s="1"/>
  <c r="J1647"/>
  <c r="I1647"/>
  <c r="H1647"/>
  <c r="G1647"/>
  <c r="F1647"/>
  <c r="A1647"/>
  <c r="DN1646"/>
  <c r="DM1646"/>
  <c r="DL1646"/>
  <c r="DJ1646"/>
  <c r="DK1646" s="1"/>
  <c r="DI1646"/>
  <c r="DH1646"/>
  <c r="DG1646"/>
  <c r="DE1646"/>
  <c r="DF1646" s="1"/>
  <c r="DD1646"/>
  <c r="DC1646"/>
  <c r="DB1646"/>
  <c r="DA1646"/>
  <c r="CZ1646"/>
  <c r="CY1646"/>
  <c r="CX1646"/>
  <c r="CV1646"/>
  <c r="CW1646" s="1"/>
  <c r="CU1646"/>
  <c r="CT1646"/>
  <c r="CS1646"/>
  <c r="CR1646"/>
  <c r="CQ1646"/>
  <c r="CP1646"/>
  <c r="CO1646"/>
  <c r="CN1646"/>
  <c r="CL1646"/>
  <c r="CM1646" s="1"/>
  <c r="CG1646"/>
  <c r="CF1646"/>
  <c r="CE1646"/>
  <c r="CD1646"/>
  <c r="CC1646"/>
  <c r="CB1646"/>
  <c r="CA1646"/>
  <c r="BZ1646"/>
  <c r="BY1646"/>
  <c r="BW1646"/>
  <c r="BX1646" s="1"/>
  <c r="BV1646"/>
  <c r="BU1646"/>
  <c r="BT1646"/>
  <c r="BS1646"/>
  <c r="BR1646"/>
  <c r="BQ1646"/>
  <c r="BP1646"/>
  <c r="BO1646"/>
  <c r="BN1646"/>
  <c r="BM1646"/>
  <c r="BL1646"/>
  <c r="BJ1646"/>
  <c r="BK1646" s="1"/>
  <c r="J1646"/>
  <c r="I1646"/>
  <c r="H1646"/>
  <c r="G1646"/>
  <c r="F1646"/>
  <c r="A1646"/>
  <c r="DN1645"/>
  <c r="DM1645"/>
  <c r="DL1645"/>
  <c r="DJ1645"/>
  <c r="DK1645" s="1"/>
  <c r="DI1645"/>
  <c r="DH1645"/>
  <c r="DG1645"/>
  <c r="DE1645"/>
  <c r="DF1645" s="1"/>
  <c r="DD1645"/>
  <c r="DC1645"/>
  <c r="DB1645"/>
  <c r="DA1645"/>
  <c r="CZ1645"/>
  <c r="CY1645"/>
  <c r="CX1645"/>
  <c r="CV1645"/>
  <c r="CW1645" s="1"/>
  <c r="CU1645"/>
  <c r="CT1645"/>
  <c r="CS1645"/>
  <c r="CR1645"/>
  <c r="CQ1645"/>
  <c r="CP1645"/>
  <c r="CO1645"/>
  <c r="CN1645"/>
  <c r="CL1645"/>
  <c r="CM1645" s="1"/>
  <c r="CG1645"/>
  <c r="CF1645"/>
  <c r="CE1645"/>
  <c r="CD1645"/>
  <c r="CC1645"/>
  <c r="CB1645"/>
  <c r="CA1645"/>
  <c r="BZ1645"/>
  <c r="BY1645"/>
  <c r="BW1645"/>
  <c r="BX1645" s="1"/>
  <c r="BV1645"/>
  <c r="BU1645"/>
  <c r="BT1645"/>
  <c r="BS1645"/>
  <c r="BR1645"/>
  <c r="BQ1645"/>
  <c r="BP1645"/>
  <c r="BO1645"/>
  <c r="BN1645"/>
  <c r="BM1645"/>
  <c r="BL1645"/>
  <c r="BJ1645"/>
  <c r="BK1645" s="1"/>
  <c r="J1645"/>
  <c r="I1645"/>
  <c r="H1645"/>
  <c r="G1645"/>
  <c r="F1645"/>
  <c r="A1645"/>
  <c r="DN1644"/>
  <c r="DM1644"/>
  <c r="DL1644"/>
  <c r="DJ1644"/>
  <c r="DK1644" s="1"/>
  <c r="DI1644"/>
  <c r="DH1644"/>
  <c r="DG1644"/>
  <c r="DE1644"/>
  <c r="DF1644" s="1"/>
  <c r="DD1644"/>
  <c r="DC1644"/>
  <c r="DB1644"/>
  <c r="DA1644"/>
  <c r="CZ1644"/>
  <c r="CY1644"/>
  <c r="CX1644"/>
  <c r="CV1644"/>
  <c r="CW1644" s="1"/>
  <c r="CU1644"/>
  <c r="CT1644"/>
  <c r="CS1644"/>
  <c r="CR1644"/>
  <c r="CQ1644"/>
  <c r="CP1644"/>
  <c r="CO1644"/>
  <c r="CN1644"/>
  <c r="CL1644"/>
  <c r="CM1644" s="1"/>
  <c r="CG1644"/>
  <c r="CF1644"/>
  <c r="CE1644"/>
  <c r="CD1644"/>
  <c r="CC1644"/>
  <c r="CB1644"/>
  <c r="CA1644"/>
  <c r="BZ1644"/>
  <c r="BY1644"/>
  <c r="BW1644"/>
  <c r="BX1644" s="1"/>
  <c r="BV1644"/>
  <c r="BU1644"/>
  <c r="BT1644"/>
  <c r="BS1644"/>
  <c r="BR1644"/>
  <c r="BQ1644"/>
  <c r="BP1644"/>
  <c r="BO1644"/>
  <c r="BN1644"/>
  <c r="BM1644"/>
  <c r="BL1644"/>
  <c r="BJ1644"/>
  <c r="BK1644" s="1"/>
  <c r="J1644"/>
  <c r="I1644"/>
  <c r="H1644"/>
  <c r="G1644"/>
  <c r="F1644"/>
  <c r="A1644"/>
  <c r="DN1643"/>
  <c r="DM1643"/>
  <c r="DL1643"/>
  <c r="DJ1643"/>
  <c r="DK1643" s="1"/>
  <c r="DI1643"/>
  <c r="DH1643"/>
  <c r="DG1643"/>
  <c r="DE1643"/>
  <c r="DF1643" s="1"/>
  <c r="DD1643"/>
  <c r="DC1643"/>
  <c r="DB1643"/>
  <c r="DA1643"/>
  <c r="CZ1643"/>
  <c r="CY1643"/>
  <c r="CX1643"/>
  <c r="CV1643"/>
  <c r="CW1643" s="1"/>
  <c r="CU1643"/>
  <c r="CT1643"/>
  <c r="CS1643"/>
  <c r="CR1643"/>
  <c r="CQ1643"/>
  <c r="CP1643"/>
  <c r="CO1643"/>
  <c r="CN1643"/>
  <c r="CL1643"/>
  <c r="CM1643" s="1"/>
  <c r="CG1643"/>
  <c r="CF1643"/>
  <c r="CE1643"/>
  <c r="CD1643"/>
  <c r="CC1643"/>
  <c r="CB1643"/>
  <c r="CA1643"/>
  <c r="BZ1643"/>
  <c r="BY1643"/>
  <c r="BW1643"/>
  <c r="BX1643" s="1"/>
  <c r="BV1643"/>
  <c r="BU1643"/>
  <c r="BT1643"/>
  <c r="BS1643"/>
  <c r="BR1643"/>
  <c r="BQ1643"/>
  <c r="BP1643"/>
  <c r="BO1643"/>
  <c r="BN1643"/>
  <c r="BM1643"/>
  <c r="BL1643"/>
  <c r="BJ1643"/>
  <c r="BK1643" s="1"/>
  <c r="J1643"/>
  <c r="I1643"/>
  <c r="H1643"/>
  <c r="G1643"/>
  <c r="F1643"/>
  <c r="A1643"/>
  <c r="DN1642"/>
  <c r="DM1642"/>
  <c r="DL1642"/>
  <c r="DJ1642"/>
  <c r="DK1642" s="1"/>
  <c r="DI1642"/>
  <c r="DH1642"/>
  <c r="DG1642"/>
  <c r="DE1642"/>
  <c r="DF1642" s="1"/>
  <c r="DD1642"/>
  <c r="DC1642"/>
  <c r="DB1642"/>
  <c r="DA1642"/>
  <c r="CZ1642"/>
  <c r="CY1642"/>
  <c r="CX1642"/>
  <c r="CV1642"/>
  <c r="CW1642" s="1"/>
  <c r="CU1642"/>
  <c r="CT1642"/>
  <c r="CS1642"/>
  <c r="CR1642"/>
  <c r="CQ1642"/>
  <c r="CP1642"/>
  <c r="CO1642"/>
  <c r="CN1642"/>
  <c r="CL1642"/>
  <c r="CM1642" s="1"/>
  <c r="CG1642"/>
  <c r="CF1642"/>
  <c r="CE1642"/>
  <c r="CD1642"/>
  <c r="CC1642"/>
  <c r="CB1642"/>
  <c r="CA1642"/>
  <c r="BZ1642"/>
  <c r="BY1642"/>
  <c r="BW1642"/>
  <c r="BX1642" s="1"/>
  <c r="BV1642"/>
  <c r="BU1642"/>
  <c r="BT1642"/>
  <c r="BS1642"/>
  <c r="BR1642"/>
  <c r="BQ1642"/>
  <c r="BP1642"/>
  <c r="BO1642"/>
  <c r="BN1642"/>
  <c r="BM1642"/>
  <c r="BL1642"/>
  <c r="BJ1642"/>
  <c r="BK1642" s="1"/>
  <c r="J1642"/>
  <c r="I1642"/>
  <c r="H1642"/>
  <c r="G1642"/>
  <c r="F1642"/>
  <c r="A1642"/>
  <c r="DN1641"/>
  <c r="DM1641"/>
  <c r="DL1641"/>
  <c r="DJ1641"/>
  <c r="DK1641" s="1"/>
  <c r="DI1641"/>
  <c r="DH1641"/>
  <c r="DG1641"/>
  <c r="DE1641"/>
  <c r="DF1641" s="1"/>
  <c r="DD1641"/>
  <c r="DC1641"/>
  <c r="DB1641"/>
  <c r="DA1641"/>
  <c r="CZ1641"/>
  <c r="CY1641"/>
  <c r="CX1641"/>
  <c r="CV1641"/>
  <c r="CW1641" s="1"/>
  <c r="CU1641"/>
  <c r="CT1641"/>
  <c r="CS1641"/>
  <c r="CR1641"/>
  <c r="CQ1641"/>
  <c r="CP1641"/>
  <c r="CO1641"/>
  <c r="CN1641"/>
  <c r="CL1641"/>
  <c r="CM1641" s="1"/>
  <c r="CG1641"/>
  <c r="CF1641"/>
  <c r="CE1641"/>
  <c r="CD1641"/>
  <c r="CC1641"/>
  <c r="CB1641"/>
  <c r="CA1641"/>
  <c r="BZ1641"/>
  <c r="BY1641"/>
  <c r="BW1641"/>
  <c r="BX1641" s="1"/>
  <c r="BV1641"/>
  <c r="BU1641"/>
  <c r="BT1641"/>
  <c r="BS1641"/>
  <c r="BR1641"/>
  <c r="BQ1641"/>
  <c r="BP1641"/>
  <c r="BO1641"/>
  <c r="BN1641"/>
  <c r="BM1641"/>
  <c r="BL1641"/>
  <c r="BJ1641"/>
  <c r="BK1641" s="1"/>
  <c r="J1641"/>
  <c r="I1641"/>
  <c r="H1641"/>
  <c r="G1641"/>
  <c r="F1641"/>
  <c r="A1641"/>
  <c r="DN1640"/>
  <c r="DM1640"/>
  <c r="DL1640"/>
  <c r="DJ1640"/>
  <c r="DK1640" s="1"/>
  <c r="DI1640"/>
  <c r="DH1640"/>
  <c r="DG1640"/>
  <c r="DE1640"/>
  <c r="DF1640" s="1"/>
  <c r="DD1640"/>
  <c r="DC1640"/>
  <c r="DB1640"/>
  <c r="DA1640"/>
  <c r="CZ1640"/>
  <c r="CY1640"/>
  <c r="CX1640"/>
  <c r="CV1640"/>
  <c r="CW1640" s="1"/>
  <c r="CU1640"/>
  <c r="CT1640"/>
  <c r="CS1640"/>
  <c r="CR1640"/>
  <c r="CQ1640"/>
  <c r="CP1640"/>
  <c r="CO1640"/>
  <c r="CN1640"/>
  <c r="CL1640"/>
  <c r="CM1640" s="1"/>
  <c r="CG1640"/>
  <c r="CF1640"/>
  <c r="CE1640"/>
  <c r="CD1640"/>
  <c r="CC1640"/>
  <c r="CB1640"/>
  <c r="CA1640"/>
  <c r="BZ1640"/>
  <c r="BY1640"/>
  <c r="BW1640"/>
  <c r="BX1640" s="1"/>
  <c r="BV1640"/>
  <c r="BU1640"/>
  <c r="BT1640"/>
  <c r="BS1640"/>
  <c r="BR1640"/>
  <c r="BQ1640"/>
  <c r="BP1640"/>
  <c r="BO1640"/>
  <c r="BN1640"/>
  <c r="BM1640"/>
  <c r="BL1640"/>
  <c r="BJ1640"/>
  <c r="BK1640" s="1"/>
  <c r="J1640"/>
  <c r="I1640"/>
  <c r="H1640"/>
  <c r="G1640"/>
  <c r="F1640"/>
  <c r="A1640"/>
  <c r="DN1639"/>
  <c r="DM1639"/>
  <c r="DL1639"/>
  <c r="DJ1639"/>
  <c r="DK1639" s="1"/>
  <c r="DI1639"/>
  <c r="DH1639"/>
  <c r="DG1639"/>
  <c r="DE1639"/>
  <c r="DF1639" s="1"/>
  <c r="DD1639"/>
  <c r="DC1639"/>
  <c r="DB1639"/>
  <c r="DA1639"/>
  <c r="CZ1639"/>
  <c r="CY1639"/>
  <c r="CX1639"/>
  <c r="CV1639"/>
  <c r="CW1639" s="1"/>
  <c r="CU1639"/>
  <c r="CT1639"/>
  <c r="CS1639"/>
  <c r="CR1639"/>
  <c r="CQ1639"/>
  <c r="CP1639"/>
  <c r="CO1639"/>
  <c r="CN1639"/>
  <c r="CL1639"/>
  <c r="CM1639" s="1"/>
  <c r="CG1639"/>
  <c r="CF1639"/>
  <c r="CE1639"/>
  <c r="CD1639"/>
  <c r="CC1639"/>
  <c r="CB1639"/>
  <c r="CA1639"/>
  <c r="BZ1639"/>
  <c r="BY1639"/>
  <c r="BW1639"/>
  <c r="BX1639" s="1"/>
  <c r="BV1639"/>
  <c r="BU1639"/>
  <c r="BT1639"/>
  <c r="BS1639"/>
  <c r="BR1639"/>
  <c r="BQ1639"/>
  <c r="BP1639"/>
  <c r="BO1639"/>
  <c r="BN1639"/>
  <c r="BM1639"/>
  <c r="BL1639"/>
  <c r="BJ1639"/>
  <c r="BK1639" s="1"/>
  <c r="J1639"/>
  <c r="I1639"/>
  <c r="H1639"/>
  <c r="G1639"/>
  <c r="F1639"/>
  <c r="A1639"/>
  <c r="DN1638"/>
  <c r="DM1638"/>
  <c r="DL1638"/>
  <c r="DJ1638"/>
  <c r="DK1638" s="1"/>
  <c r="DI1638"/>
  <c r="DH1638"/>
  <c r="DG1638"/>
  <c r="DE1638"/>
  <c r="DF1638" s="1"/>
  <c r="DD1638"/>
  <c r="DC1638"/>
  <c r="DB1638"/>
  <c r="DA1638"/>
  <c r="CZ1638"/>
  <c r="CY1638"/>
  <c r="CX1638"/>
  <c r="CV1638"/>
  <c r="CW1638" s="1"/>
  <c r="CU1638"/>
  <c r="CT1638"/>
  <c r="CS1638"/>
  <c r="CR1638"/>
  <c r="CQ1638"/>
  <c r="CP1638"/>
  <c r="CO1638"/>
  <c r="CN1638"/>
  <c r="CL1638"/>
  <c r="CM1638" s="1"/>
  <c r="CG1638"/>
  <c r="CF1638"/>
  <c r="CE1638"/>
  <c r="CD1638"/>
  <c r="CC1638"/>
  <c r="CB1638"/>
  <c r="CA1638"/>
  <c r="BZ1638"/>
  <c r="BY1638"/>
  <c r="BW1638"/>
  <c r="BX1638" s="1"/>
  <c r="BV1638"/>
  <c r="BU1638"/>
  <c r="BT1638"/>
  <c r="BS1638"/>
  <c r="BR1638"/>
  <c r="BQ1638"/>
  <c r="BP1638"/>
  <c r="BO1638"/>
  <c r="BN1638"/>
  <c r="BM1638"/>
  <c r="BL1638"/>
  <c r="BJ1638"/>
  <c r="BK1638" s="1"/>
  <c r="J1638"/>
  <c r="I1638"/>
  <c r="H1638"/>
  <c r="G1638"/>
  <c r="F1638"/>
  <c r="A1638"/>
  <c r="DN1637"/>
  <c r="DM1637"/>
  <c r="DL1637"/>
  <c r="DJ1637"/>
  <c r="DK1637" s="1"/>
  <c r="DI1637"/>
  <c r="DH1637"/>
  <c r="DG1637"/>
  <c r="DE1637"/>
  <c r="DF1637" s="1"/>
  <c r="DD1637"/>
  <c r="DC1637"/>
  <c r="DB1637"/>
  <c r="DA1637"/>
  <c r="CZ1637"/>
  <c r="CY1637"/>
  <c r="CX1637"/>
  <c r="CV1637"/>
  <c r="CW1637" s="1"/>
  <c r="CU1637"/>
  <c r="CT1637"/>
  <c r="CS1637"/>
  <c r="CR1637"/>
  <c r="CQ1637"/>
  <c r="CP1637"/>
  <c r="CO1637"/>
  <c r="CN1637"/>
  <c r="CL1637"/>
  <c r="CM1637" s="1"/>
  <c r="CG1637"/>
  <c r="CF1637"/>
  <c r="CE1637"/>
  <c r="CD1637"/>
  <c r="CC1637"/>
  <c r="CB1637"/>
  <c r="CA1637"/>
  <c r="BZ1637"/>
  <c r="BY1637"/>
  <c r="BW1637"/>
  <c r="BX1637" s="1"/>
  <c r="BV1637"/>
  <c r="BU1637"/>
  <c r="BT1637"/>
  <c r="BS1637"/>
  <c r="BR1637"/>
  <c r="BQ1637"/>
  <c r="BP1637"/>
  <c r="BO1637"/>
  <c r="BN1637"/>
  <c r="BM1637"/>
  <c r="BL1637"/>
  <c r="BJ1637"/>
  <c r="BK1637" s="1"/>
  <c r="J1637"/>
  <c r="I1637"/>
  <c r="H1637"/>
  <c r="G1637"/>
  <c r="F1637"/>
  <c r="A1637"/>
  <c r="DN1636"/>
  <c r="DM1636"/>
  <c r="DL1636"/>
  <c r="DJ1636"/>
  <c r="DK1636" s="1"/>
  <c r="DI1636"/>
  <c r="DH1636"/>
  <c r="DG1636"/>
  <c r="DE1636"/>
  <c r="DF1636" s="1"/>
  <c r="DD1636"/>
  <c r="DC1636"/>
  <c r="DB1636"/>
  <c r="DA1636"/>
  <c r="CZ1636"/>
  <c r="CY1636"/>
  <c r="CX1636"/>
  <c r="CV1636"/>
  <c r="CW1636" s="1"/>
  <c r="CU1636"/>
  <c r="CT1636"/>
  <c r="CS1636"/>
  <c r="CR1636"/>
  <c r="CQ1636"/>
  <c r="CP1636"/>
  <c r="CO1636"/>
  <c r="CN1636"/>
  <c r="CL1636"/>
  <c r="CM1636" s="1"/>
  <c r="CG1636"/>
  <c r="CF1636"/>
  <c r="CE1636"/>
  <c r="CD1636"/>
  <c r="CC1636"/>
  <c r="CB1636"/>
  <c r="CA1636"/>
  <c r="BZ1636"/>
  <c r="BY1636"/>
  <c r="BW1636"/>
  <c r="BX1636" s="1"/>
  <c r="BV1636"/>
  <c r="BU1636"/>
  <c r="BT1636"/>
  <c r="BS1636"/>
  <c r="BR1636"/>
  <c r="BQ1636"/>
  <c r="BP1636"/>
  <c r="BO1636"/>
  <c r="BN1636"/>
  <c r="BM1636"/>
  <c r="BL1636"/>
  <c r="BJ1636"/>
  <c r="BK1636" s="1"/>
  <c r="J1636"/>
  <c r="I1636"/>
  <c r="H1636"/>
  <c r="G1636"/>
  <c r="F1636"/>
  <c r="A1636"/>
  <c r="DN1635"/>
  <c r="DM1635"/>
  <c r="DL1635"/>
  <c r="DJ1635"/>
  <c r="DK1635" s="1"/>
  <c r="DI1635"/>
  <c r="DH1635"/>
  <c r="DG1635"/>
  <c r="DE1635"/>
  <c r="DF1635" s="1"/>
  <c r="DD1635"/>
  <c r="DC1635"/>
  <c r="DB1635"/>
  <c r="DA1635"/>
  <c r="CZ1635"/>
  <c r="CY1635"/>
  <c r="CX1635"/>
  <c r="CV1635"/>
  <c r="CW1635" s="1"/>
  <c r="CU1635"/>
  <c r="CT1635"/>
  <c r="CS1635"/>
  <c r="CR1635"/>
  <c r="CQ1635"/>
  <c r="CP1635"/>
  <c r="CO1635"/>
  <c r="CN1635"/>
  <c r="CL1635"/>
  <c r="CM1635" s="1"/>
  <c r="CG1635"/>
  <c r="CF1635"/>
  <c r="CE1635"/>
  <c r="CD1635"/>
  <c r="CC1635"/>
  <c r="CB1635"/>
  <c r="CA1635"/>
  <c r="BZ1635"/>
  <c r="BY1635"/>
  <c r="BW1635"/>
  <c r="BX1635" s="1"/>
  <c r="BV1635"/>
  <c r="BU1635"/>
  <c r="BT1635"/>
  <c r="BS1635"/>
  <c r="BR1635"/>
  <c r="BQ1635"/>
  <c r="BP1635"/>
  <c r="BO1635"/>
  <c r="BN1635"/>
  <c r="BM1635"/>
  <c r="BL1635"/>
  <c r="BJ1635"/>
  <c r="BK1635" s="1"/>
  <c r="J1635"/>
  <c r="I1635"/>
  <c r="H1635"/>
  <c r="G1635"/>
  <c r="F1635"/>
  <c r="A1635"/>
  <c r="DN1634"/>
  <c r="DM1634"/>
  <c r="DL1634"/>
  <c r="DJ1634"/>
  <c r="DK1634" s="1"/>
  <c r="DI1634"/>
  <c r="DH1634"/>
  <c r="DG1634"/>
  <c r="DE1634"/>
  <c r="DF1634" s="1"/>
  <c r="DD1634"/>
  <c r="DC1634"/>
  <c r="DB1634"/>
  <c r="DA1634"/>
  <c r="CZ1634"/>
  <c r="CY1634"/>
  <c r="CX1634"/>
  <c r="CV1634"/>
  <c r="CW1634" s="1"/>
  <c r="CU1634"/>
  <c r="CT1634"/>
  <c r="CS1634"/>
  <c r="CR1634"/>
  <c r="CQ1634"/>
  <c r="CP1634"/>
  <c r="CO1634"/>
  <c r="CN1634"/>
  <c r="CL1634"/>
  <c r="CM1634" s="1"/>
  <c r="CG1634"/>
  <c r="CF1634"/>
  <c r="CE1634"/>
  <c r="CD1634"/>
  <c r="CC1634"/>
  <c r="CB1634"/>
  <c r="CA1634"/>
  <c r="BZ1634"/>
  <c r="BY1634"/>
  <c r="BW1634"/>
  <c r="BX1634" s="1"/>
  <c r="BV1634"/>
  <c r="BU1634"/>
  <c r="BT1634"/>
  <c r="BS1634"/>
  <c r="BR1634"/>
  <c r="BQ1634"/>
  <c r="BP1634"/>
  <c r="BO1634"/>
  <c r="BN1634"/>
  <c r="BM1634"/>
  <c r="BL1634"/>
  <c r="BJ1634"/>
  <c r="BK1634" s="1"/>
  <c r="J1634"/>
  <c r="I1634"/>
  <c r="H1634"/>
  <c r="G1634"/>
  <c r="F1634"/>
  <c r="A1634"/>
  <c r="DN1633"/>
  <c r="DM1633"/>
  <c r="DL1633"/>
  <c r="DJ1633"/>
  <c r="DK1633" s="1"/>
  <c r="DI1633"/>
  <c r="DH1633"/>
  <c r="DG1633"/>
  <c r="DE1633"/>
  <c r="DF1633" s="1"/>
  <c r="DD1633"/>
  <c r="DC1633"/>
  <c r="DB1633"/>
  <c r="DA1633"/>
  <c r="CZ1633"/>
  <c r="CY1633"/>
  <c r="CX1633"/>
  <c r="CV1633"/>
  <c r="CW1633" s="1"/>
  <c r="CU1633"/>
  <c r="CT1633"/>
  <c r="CS1633"/>
  <c r="CR1633"/>
  <c r="CQ1633"/>
  <c r="CP1633"/>
  <c r="CO1633"/>
  <c r="CN1633"/>
  <c r="CL1633"/>
  <c r="CM1633" s="1"/>
  <c r="CG1633"/>
  <c r="CF1633"/>
  <c r="CE1633"/>
  <c r="CD1633"/>
  <c r="CC1633"/>
  <c r="CB1633"/>
  <c r="CA1633"/>
  <c r="BZ1633"/>
  <c r="BY1633"/>
  <c r="BW1633"/>
  <c r="BX1633" s="1"/>
  <c r="BV1633"/>
  <c r="BU1633"/>
  <c r="BT1633"/>
  <c r="BS1633"/>
  <c r="BR1633"/>
  <c r="BQ1633"/>
  <c r="BP1633"/>
  <c r="BO1633"/>
  <c r="BN1633"/>
  <c r="BM1633"/>
  <c r="BL1633"/>
  <c r="BJ1633"/>
  <c r="BK1633" s="1"/>
  <c r="J1633"/>
  <c r="I1633"/>
  <c r="H1633"/>
  <c r="G1633"/>
  <c r="F1633"/>
  <c r="A1633"/>
  <c r="DN1632"/>
  <c r="DM1632"/>
  <c r="DL1632"/>
  <c r="DJ1632"/>
  <c r="DK1632" s="1"/>
  <c r="DI1632"/>
  <c r="DH1632"/>
  <c r="DG1632"/>
  <c r="DE1632"/>
  <c r="DF1632" s="1"/>
  <c r="DD1632"/>
  <c r="DC1632"/>
  <c r="DB1632"/>
  <c r="DA1632"/>
  <c r="CZ1632"/>
  <c r="CY1632"/>
  <c r="CX1632"/>
  <c r="CV1632"/>
  <c r="CW1632" s="1"/>
  <c r="CU1632"/>
  <c r="CT1632"/>
  <c r="CS1632"/>
  <c r="CR1632"/>
  <c r="CQ1632"/>
  <c r="CP1632"/>
  <c r="CO1632"/>
  <c r="CN1632"/>
  <c r="CL1632"/>
  <c r="CM1632" s="1"/>
  <c r="CG1632"/>
  <c r="CF1632"/>
  <c r="CE1632"/>
  <c r="CD1632"/>
  <c r="CC1632"/>
  <c r="CB1632"/>
  <c r="CA1632"/>
  <c r="BZ1632"/>
  <c r="BY1632"/>
  <c r="BW1632"/>
  <c r="BX1632" s="1"/>
  <c r="BV1632"/>
  <c r="BU1632"/>
  <c r="BT1632"/>
  <c r="BS1632"/>
  <c r="BR1632"/>
  <c r="BQ1632"/>
  <c r="BP1632"/>
  <c r="BO1632"/>
  <c r="BN1632"/>
  <c r="BM1632"/>
  <c r="BL1632"/>
  <c r="BJ1632"/>
  <c r="BK1632" s="1"/>
  <c r="J1632"/>
  <c r="I1632"/>
  <c r="H1632"/>
  <c r="G1632"/>
  <c r="F1632"/>
  <c r="A1632"/>
  <c r="DN1631"/>
  <c r="DM1631"/>
  <c r="DL1631"/>
  <c r="DJ1631"/>
  <c r="DK1631" s="1"/>
  <c r="DI1631"/>
  <c r="DH1631"/>
  <c r="DG1631"/>
  <c r="DE1631"/>
  <c r="DF1631" s="1"/>
  <c r="DD1631"/>
  <c r="DC1631"/>
  <c r="DB1631"/>
  <c r="DA1631"/>
  <c r="CZ1631"/>
  <c r="CY1631"/>
  <c r="CX1631"/>
  <c r="CV1631"/>
  <c r="CW1631" s="1"/>
  <c r="CU1631"/>
  <c r="CT1631"/>
  <c r="CS1631"/>
  <c r="CR1631"/>
  <c r="CQ1631"/>
  <c r="CP1631"/>
  <c r="CO1631"/>
  <c r="CN1631"/>
  <c r="CL1631"/>
  <c r="CM1631" s="1"/>
  <c r="CG1631"/>
  <c r="CF1631"/>
  <c r="CE1631"/>
  <c r="CD1631"/>
  <c r="CC1631"/>
  <c r="CB1631"/>
  <c r="CA1631"/>
  <c r="BZ1631"/>
  <c r="BY1631"/>
  <c r="BW1631"/>
  <c r="BX1631" s="1"/>
  <c r="BV1631"/>
  <c r="BU1631"/>
  <c r="BT1631"/>
  <c r="BS1631"/>
  <c r="BR1631"/>
  <c r="BQ1631"/>
  <c r="BP1631"/>
  <c r="BO1631"/>
  <c r="BN1631"/>
  <c r="BM1631"/>
  <c r="BL1631"/>
  <c r="BJ1631"/>
  <c r="BK1631" s="1"/>
  <c r="J1631"/>
  <c r="I1631"/>
  <c r="H1631"/>
  <c r="G1631"/>
  <c r="F1631"/>
  <c r="A1631"/>
  <c r="DN1630"/>
  <c r="DM1630"/>
  <c r="DL1630"/>
  <c r="DJ1630"/>
  <c r="DK1630" s="1"/>
  <c r="DI1630"/>
  <c r="DH1630"/>
  <c r="DG1630"/>
  <c r="DE1630"/>
  <c r="DF1630" s="1"/>
  <c r="DD1630"/>
  <c r="DC1630"/>
  <c r="DB1630"/>
  <c r="DA1630"/>
  <c r="CZ1630"/>
  <c r="CY1630"/>
  <c r="CX1630"/>
  <c r="CV1630"/>
  <c r="CW1630" s="1"/>
  <c r="CU1630"/>
  <c r="CT1630"/>
  <c r="CS1630"/>
  <c r="CR1630"/>
  <c r="CQ1630"/>
  <c r="CP1630"/>
  <c r="CO1630"/>
  <c r="CN1630"/>
  <c r="CL1630"/>
  <c r="CM1630" s="1"/>
  <c r="CG1630"/>
  <c r="CF1630"/>
  <c r="CE1630"/>
  <c r="CD1630"/>
  <c r="CC1630"/>
  <c r="CB1630"/>
  <c r="CA1630"/>
  <c r="BZ1630"/>
  <c r="BY1630"/>
  <c r="BW1630"/>
  <c r="BX1630" s="1"/>
  <c r="BV1630"/>
  <c r="BU1630"/>
  <c r="BT1630"/>
  <c r="BS1630"/>
  <c r="BR1630"/>
  <c r="BQ1630"/>
  <c r="BP1630"/>
  <c r="BO1630"/>
  <c r="BN1630"/>
  <c r="BM1630"/>
  <c r="BL1630"/>
  <c r="BJ1630"/>
  <c r="BK1630" s="1"/>
  <c r="J1630"/>
  <c r="I1630"/>
  <c r="H1630"/>
  <c r="G1630"/>
  <c r="F1630"/>
  <c r="A1630"/>
  <c r="DN1629"/>
  <c r="DM1629"/>
  <c r="DL1629"/>
  <c r="DJ1629"/>
  <c r="DK1629" s="1"/>
  <c r="DI1629"/>
  <c r="DH1629"/>
  <c r="DG1629"/>
  <c r="DE1629"/>
  <c r="DF1629" s="1"/>
  <c r="DD1629"/>
  <c r="DC1629"/>
  <c r="DB1629"/>
  <c r="DA1629"/>
  <c r="CZ1629"/>
  <c r="CY1629"/>
  <c r="CX1629"/>
  <c r="CV1629"/>
  <c r="CW1629" s="1"/>
  <c r="CU1629"/>
  <c r="CT1629"/>
  <c r="CS1629"/>
  <c r="CR1629"/>
  <c r="CQ1629"/>
  <c r="CP1629"/>
  <c r="CO1629"/>
  <c r="CN1629"/>
  <c r="CL1629"/>
  <c r="CM1629" s="1"/>
  <c r="CG1629"/>
  <c r="CF1629"/>
  <c r="CE1629"/>
  <c r="CD1629"/>
  <c r="CC1629"/>
  <c r="CB1629"/>
  <c r="CA1629"/>
  <c r="BZ1629"/>
  <c r="BY1629"/>
  <c r="BW1629"/>
  <c r="BX1629" s="1"/>
  <c r="BV1629"/>
  <c r="BU1629"/>
  <c r="BT1629"/>
  <c r="BS1629"/>
  <c r="BR1629"/>
  <c r="BQ1629"/>
  <c r="BP1629"/>
  <c r="BO1629"/>
  <c r="BN1629"/>
  <c r="BM1629"/>
  <c r="BL1629"/>
  <c r="BJ1629"/>
  <c r="BK1629" s="1"/>
  <c r="J1629"/>
  <c r="I1629"/>
  <c r="H1629"/>
  <c r="G1629"/>
  <c r="F1629"/>
  <c r="A1629"/>
  <c r="DN1628"/>
  <c r="DM1628"/>
  <c r="DL1628"/>
  <c r="DJ1628"/>
  <c r="DK1628" s="1"/>
  <c r="DI1628"/>
  <c r="DH1628"/>
  <c r="DG1628"/>
  <c r="DE1628"/>
  <c r="DF1628" s="1"/>
  <c r="DD1628"/>
  <c r="DC1628"/>
  <c r="DB1628"/>
  <c r="DA1628"/>
  <c r="CZ1628"/>
  <c r="CY1628"/>
  <c r="CX1628"/>
  <c r="CV1628"/>
  <c r="CW1628" s="1"/>
  <c r="CU1628"/>
  <c r="CT1628"/>
  <c r="CS1628"/>
  <c r="CR1628"/>
  <c r="CQ1628"/>
  <c r="CP1628"/>
  <c r="CO1628"/>
  <c r="CN1628"/>
  <c r="CL1628"/>
  <c r="CM1628" s="1"/>
  <c r="CG1628"/>
  <c r="CF1628"/>
  <c r="CE1628"/>
  <c r="CD1628"/>
  <c r="CC1628"/>
  <c r="CB1628"/>
  <c r="CA1628"/>
  <c r="BZ1628"/>
  <c r="BY1628"/>
  <c r="BW1628"/>
  <c r="BX1628" s="1"/>
  <c r="BV1628"/>
  <c r="BU1628"/>
  <c r="BT1628"/>
  <c r="BS1628"/>
  <c r="BR1628"/>
  <c r="BQ1628"/>
  <c r="BP1628"/>
  <c r="BO1628"/>
  <c r="BN1628"/>
  <c r="BM1628"/>
  <c r="BL1628"/>
  <c r="BJ1628"/>
  <c r="BK1628" s="1"/>
  <c r="J1628"/>
  <c r="I1628"/>
  <c r="H1628"/>
  <c r="G1628"/>
  <c r="F1628"/>
  <c r="A1628"/>
  <c r="DN1627"/>
  <c r="DM1627"/>
  <c r="DL1627"/>
  <c r="DJ1627"/>
  <c r="DK1627" s="1"/>
  <c r="DI1627"/>
  <c r="DH1627"/>
  <c r="DG1627"/>
  <c r="DE1627"/>
  <c r="DF1627" s="1"/>
  <c r="DD1627"/>
  <c r="DC1627"/>
  <c r="DB1627"/>
  <c r="DA1627"/>
  <c r="CZ1627"/>
  <c r="CY1627"/>
  <c r="CX1627"/>
  <c r="CV1627"/>
  <c r="CW1627" s="1"/>
  <c r="CU1627"/>
  <c r="CT1627"/>
  <c r="CS1627"/>
  <c r="CR1627"/>
  <c r="CQ1627"/>
  <c r="CP1627"/>
  <c r="CO1627"/>
  <c r="CN1627"/>
  <c r="CL1627"/>
  <c r="CM1627" s="1"/>
  <c r="CG1627"/>
  <c r="CF1627"/>
  <c r="CE1627"/>
  <c r="CD1627"/>
  <c r="CC1627"/>
  <c r="CB1627"/>
  <c r="CA1627"/>
  <c r="BZ1627"/>
  <c r="BY1627"/>
  <c r="BW1627"/>
  <c r="BX1627" s="1"/>
  <c r="BV1627"/>
  <c r="BU1627"/>
  <c r="BT1627"/>
  <c r="BS1627"/>
  <c r="BR1627"/>
  <c r="BQ1627"/>
  <c r="BP1627"/>
  <c r="BO1627"/>
  <c r="BN1627"/>
  <c r="BM1627"/>
  <c r="BL1627"/>
  <c r="BJ1627"/>
  <c r="BK1627" s="1"/>
  <c r="J1627"/>
  <c r="I1627"/>
  <c r="H1627"/>
  <c r="G1627"/>
  <c r="F1627"/>
  <c r="A1627"/>
  <c r="DN1626"/>
  <c r="DM1626"/>
  <c r="DL1626"/>
  <c r="DJ1626"/>
  <c r="DK1626" s="1"/>
  <c r="DI1626"/>
  <c r="DH1626"/>
  <c r="DG1626"/>
  <c r="DE1626"/>
  <c r="DF1626" s="1"/>
  <c r="DD1626"/>
  <c r="DC1626"/>
  <c r="DB1626"/>
  <c r="DA1626"/>
  <c r="CZ1626"/>
  <c r="CY1626"/>
  <c r="CX1626"/>
  <c r="CV1626"/>
  <c r="CW1626" s="1"/>
  <c r="CU1626"/>
  <c r="CT1626"/>
  <c r="CS1626"/>
  <c r="CR1626"/>
  <c r="CQ1626"/>
  <c r="CP1626"/>
  <c r="CO1626"/>
  <c r="CN1626"/>
  <c r="CL1626"/>
  <c r="CM1626" s="1"/>
  <c r="CG1626"/>
  <c r="CF1626"/>
  <c r="CE1626"/>
  <c r="CD1626"/>
  <c r="CC1626"/>
  <c r="CB1626"/>
  <c r="CA1626"/>
  <c r="BZ1626"/>
  <c r="BY1626"/>
  <c r="BW1626"/>
  <c r="BX1626" s="1"/>
  <c r="BV1626"/>
  <c r="BU1626"/>
  <c r="BT1626"/>
  <c r="BS1626"/>
  <c r="BR1626"/>
  <c r="BQ1626"/>
  <c r="BP1626"/>
  <c r="BO1626"/>
  <c r="BN1626"/>
  <c r="BM1626"/>
  <c r="BL1626"/>
  <c r="BJ1626"/>
  <c r="BK1626" s="1"/>
  <c r="J1626"/>
  <c r="I1626"/>
  <c r="H1626"/>
  <c r="G1626"/>
  <c r="F1626"/>
  <c r="A1626"/>
  <c r="DN1625"/>
  <c r="DM1625"/>
  <c r="DL1625"/>
  <c r="DJ1625"/>
  <c r="DK1625" s="1"/>
  <c r="DI1625"/>
  <c r="DH1625"/>
  <c r="DG1625"/>
  <c r="DE1625"/>
  <c r="DF1625" s="1"/>
  <c r="DD1625"/>
  <c r="DC1625"/>
  <c r="DB1625"/>
  <c r="DA1625"/>
  <c r="CZ1625"/>
  <c r="CY1625"/>
  <c r="CX1625"/>
  <c r="CV1625"/>
  <c r="CW1625" s="1"/>
  <c r="CU1625"/>
  <c r="CT1625"/>
  <c r="CS1625"/>
  <c r="CR1625"/>
  <c r="CQ1625"/>
  <c r="CP1625"/>
  <c r="CO1625"/>
  <c r="CN1625"/>
  <c r="CL1625"/>
  <c r="CM1625" s="1"/>
  <c r="CG1625"/>
  <c r="CF1625"/>
  <c r="CE1625"/>
  <c r="CD1625"/>
  <c r="CC1625"/>
  <c r="CB1625"/>
  <c r="CA1625"/>
  <c r="BZ1625"/>
  <c r="BY1625"/>
  <c r="BW1625"/>
  <c r="BX1625" s="1"/>
  <c r="BV1625"/>
  <c r="BU1625"/>
  <c r="BT1625"/>
  <c r="BS1625"/>
  <c r="BR1625"/>
  <c r="BQ1625"/>
  <c r="BP1625"/>
  <c r="BO1625"/>
  <c r="BN1625"/>
  <c r="BM1625"/>
  <c r="BL1625"/>
  <c r="BJ1625"/>
  <c r="BK1625" s="1"/>
  <c r="J1625"/>
  <c r="I1625"/>
  <c r="H1625"/>
  <c r="G1625"/>
  <c r="F1625"/>
  <c r="A1625"/>
  <c r="DN1624"/>
  <c r="DM1624"/>
  <c r="DL1624"/>
  <c r="DJ1624"/>
  <c r="DK1624" s="1"/>
  <c r="DI1624"/>
  <c r="DH1624"/>
  <c r="DG1624"/>
  <c r="DE1624"/>
  <c r="DF1624" s="1"/>
  <c r="DD1624"/>
  <c r="DC1624"/>
  <c r="DB1624"/>
  <c r="DA1624"/>
  <c r="CZ1624"/>
  <c r="CY1624"/>
  <c r="CX1624"/>
  <c r="CV1624"/>
  <c r="CW1624" s="1"/>
  <c r="CU1624"/>
  <c r="CT1624"/>
  <c r="CS1624"/>
  <c r="CR1624"/>
  <c r="CQ1624"/>
  <c r="CP1624"/>
  <c r="CO1624"/>
  <c r="CN1624"/>
  <c r="CL1624"/>
  <c r="CM1624" s="1"/>
  <c r="CG1624"/>
  <c r="CF1624"/>
  <c r="CE1624"/>
  <c r="CD1624"/>
  <c r="CC1624"/>
  <c r="CB1624"/>
  <c r="CA1624"/>
  <c r="BZ1624"/>
  <c r="BY1624"/>
  <c r="BW1624"/>
  <c r="BX1624" s="1"/>
  <c r="BV1624"/>
  <c r="BU1624"/>
  <c r="BT1624"/>
  <c r="BS1624"/>
  <c r="BR1624"/>
  <c r="BQ1624"/>
  <c r="BP1624"/>
  <c r="BO1624"/>
  <c r="BN1624"/>
  <c r="BM1624"/>
  <c r="BL1624"/>
  <c r="BJ1624"/>
  <c r="BK1624" s="1"/>
  <c r="J1624"/>
  <c r="I1624"/>
  <c r="H1624"/>
  <c r="G1624"/>
  <c r="F1624"/>
  <c r="A1624"/>
  <c r="DN1623"/>
  <c r="DM1623"/>
  <c r="DL1623"/>
  <c r="DJ1623"/>
  <c r="DK1623" s="1"/>
  <c r="DI1623"/>
  <c r="DH1623"/>
  <c r="DG1623"/>
  <c r="DE1623"/>
  <c r="DF1623" s="1"/>
  <c r="DD1623"/>
  <c r="DC1623"/>
  <c r="DB1623"/>
  <c r="DA1623"/>
  <c r="CZ1623"/>
  <c r="CY1623"/>
  <c r="CX1623"/>
  <c r="CV1623"/>
  <c r="CW1623" s="1"/>
  <c r="CU1623"/>
  <c r="CT1623"/>
  <c r="CS1623"/>
  <c r="CR1623"/>
  <c r="CQ1623"/>
  <c r="CP1623"/>
  <c r="CO1623"/>
  <c r="CN1623"/>
  <c r="CL1623"/>
  <c r="CM1623" s="1"/>
  <c r="CG1623"/>
  <c r="CF1623"/>
  <c r="CE1623"/>
  <c r="CD1623"/>
  <c r="CC1623"/>
  <c r="CB1623"/>
  <c r="CA1623"/>
  <c r="BZ1623"/>
  <c r="BY1623"/>
  <c r="BW1623"/>
  <c r="BX1623" s="1"/>
  <c r="BV1623"/>
  <c r="BU1623"/>
  <c r="BT1623"/>
  <c r="BS1623"/>
  <c r="BR1623"/>
  <c r="BQ1623"/>
  <c r="BP1623"/>
  <c r="BO1623"/>
  <c r="BN1623"/>
  <c r="BM1623"/>
  <c r="BL1623"/>
  <c r="BJ1623"/>
  <c r="BK1623" s="1"/>
  <c r="J1623"/>
  <c r="I1623"/>
  <c r="H1623"/>
  <c r="G1623"/>
  <c r="F1623"/>
  <c r="A1623"/>
  <c r="DN1622"/>
  <c r="DM1622"/>
  <c r="DL1622"/>
  <c r="DJ1622"/>
  <c r="DK1622" s="1"/>
  <c r="DI1622"/>
  <c r="DH1622"/>
  <c r="DG1622"/>
  <c r="DE1622"/>
  <c r="DF1622" s="1"/>
  <c r="DD1622"/>
  <c r="DC1622"/>
  <c r="DB1622"/>
  <c r="DA1622"/>
  <c r="CZ1622"/>
  <c r="CY1622"/>
  <c r="CX1622"/>
  <c r="CV1622"/>
  <c r="CW1622" s="1"/>
  <c r="CU1622"/>
  <c r="CT1622"/>
  <c r="CS1622"/>
  <c r="CR1622"/>
  <c r="CQ1622"/>
  <c r="CP1622"/>
  <c r="CO1622"/>
  <c r="CN1622"/>
  <c r="CL1622"/>
  <c r="CM1622" s="1"/>
  <c r="CG1622"/>
  <c r="CF1622"/>
  <c r="CE1622"/>
  <c r="CD1622"/>
  <c r="CC1622"/>
  <c r="CB1622"/>
  <c r="CA1622"/>
  <c r="BZ1622"/>
  <c r="BY1622"/>
  <c r="BW1622"/>
  <c r="BX1622" s="1"/>
  <c r="BV1622"/>
  <c r="BU1622"/>
  <c r="BT1622"/>
  <c r="BS1622"/>
  <c r="BR1622"/>
  <c r="BQ1622"/>
  <c r="BP1622"/>
  <c r="BO1622"/>
  <c r="BN1622"/>
  <c r="BM1622"/>
  <c r="BL1622"/>
  <c r="BJ1622"/>
  <c r="BK1622" s="1"/>
  <c r="J1622"/>
  <c r="I1622"/>
  <c r="H1622"/>
  <c r="G1622"/>
  <c r="F1622"/>
  <c r="A1622"/>
  <c r="DN1621"/>
  <c r="DM1621"/>
  <c r="DL1621"/>
  <c r="DJ1621"/>
  <c r="DK1621" s="1"/>
  <c r="DI1621"/>
  <c r="DH1621"/>
  <c r="DG1621"/>
  <c r="DE1621"/>
  <c r="DF1621" s="1"/>
  <c r="DD1621"/>
  <c r="DC1621"/>
  <c r="DB1621"/>
  <c r="DA1621"/>
  <c r="CZ1621"/>
  <c r="CY1621"/>
  <c r="CX1621"/>
  <c r="CV1621"/>
  <c r="CW1621" s="1"/>
  <c r="CU1621"/>
  <c r="CT1621"/>
  <c r="CS1621"/>
  <c r="CR1621"/>
  <c r="CQ1621"/>
  <c r="CP1621"/>
  <c r="CO1621"/>
  <c r="CN1621"/>
  <c r="CL1621"/>
  <c r="CM1621" s="1"/>
  <c r="CG1621"/>
  <c r="CF1621"/>
  <c r="CE1621"/>
  <c r="CD1621"/>
  <c r="CC1621"/>
  <c r="CB1621"/>
  <c r="CA1621"/>
  <c r="BZ1621"/>
  <c r="BY1621"/>
  <c r="BW1621"/>
  <c r="BX1621" s="1"/>
  <c r="BV1621"/>
  <c r="BU1621"/>
  <c r="BT1621"/>
  <c r="BS1621"/>
  <c r="BR1621"/>
  <c r="BQ1621"/>
  <c r="BP1621"/>
  <c r="BO1621"/>
  <c r="BN1621"/>
  <c r="BM1621"/>
  <c r="BL1621"/>
  <c r="BJ1621"/>
  <c r="BK1621" s="1"/>
  <c r="J1621"/>
  <c r="I1621"/>
  <c r="H1621"/>
  <c r="G1621"/>
  <c r="F1621"/>
  <c r="A1621"/>
  <c r="DN1620"/>
  <c r="DM1620"/>
  <c r="DL1620"/>
  <c r="DJ1620"/>
  <c r="DK1620" s="1"/>
  <c r="DI1620"/>
  <c r="DH1620"/>
  <c r="DG1620"/>
  <c r="DE1620"/>
  <c r="DF1620" s="1"/>
  <c r="DD1620"/>
  <c r="DC1620"/>
  <c r="DB1620"/>
  <c r="DA1620"/>
  <c r="CZ1620"/>
  <c r="CY1620"/>
  <c r="CX1620"/>
  <c r="CV1620"/>
  <c r="CW1620" s="1"/>
  <c r="CU1620"/>
  <c r="CT1620"/>
  <c r="CS1620"/>
  <c r="CR1620"/>
  <c r="CQ1620"/>
  <c r="CP1620"/>
  <c r="CO1620"/>
  <c r="CN1620"/>
  <c r="CL1620"/>
  <c r="CM1620" s="1"/>
  <c r="CG1620"/>
  <c r="CF1620"/>
  <c r="CE1620"/>
  <c r="CD1620"/>
  <c r="CC1620"/>
  <c r="CB1620"/>
  <c r="CA1620"/>
  <c r="BZ1620"/>
  <c r="BY1620"/>
  <c r="BW1620"/>
  <c r="BX1620" s="1"/>
  <c r="BV1620"/>
  <c r="BU1620"/>
  <c r="BT1620"/>
  <c r="BS1620"/>
  <c r="BR1620"/>
  <c r="BQ1620"/>
  <c r="BP1620"/>
  <c r="BO1620"/>
  <c r="BN1620"/>
  <c r="BM1620"/>
  <c r="BL1620"/>
  <c r="BJ1620"/>
  <c r="BK1620" s="1"/>
  <c r="J1620"/>
  <c r="I1620"/>
  <c r="H1620"/>
  <c r="G1620"/>
  <c r="F1620"/>
  <c r="A1620"/>
  <c r="DN1619"/>
  <c r="DM1619"/>
  <c r="DL1619"/>
  <c r="DJ1619"/>
  <c r="DK1619" s="1"/>
  <c r="DI1619"/>
  <c r="DH1619"/>
  <c r="DG1619"/>
  <c r="DE1619"/>
  <c r="DF1619" s="1"/>
  <c r="DD1619"/>
  <c r="DC1619"/>
  <c r="DB1619"/>
  <c r="DA1619"/>
  <c r="CZ1619"/>
  <c r="CY1619"/>
  <c r="CX1619"/>
  <c r="CV1619"/>
  <c r="CW1619" s="1"/>
  <c r="CU1619"/>
  <c r="CT1619"/>
  <c r="CS1619"/>
  <c r="CR1619"/>
  <c r="CQ1619"/>
  <c r="CP1619"/>
  <c r="CO1619"/>
  <c r="CN1619"/>
  <c r="CL1619"/>
  <c r="CM1619" s="1"/>
  <c r="CG1619"/>
  <c r="CF1619"/>
  <c r="CE1619"/>
  <c r="CD1619"/>
  <c r="CC1619"/>
  <c r="CB1619"/>
  <c r="CA1619"/>
  <c r="BZ1619"/>
  <c r="BY1619"/>
  <c r="BW1619"/>
  <c r="BX1619" s="1"/>
  <c r="BV1619"/>
  <c r="BU1619"/>
  <c r="BT1619"/>
  <c r="BS1619"/>
  <c r="BR1619"/>
  <c r="BQ1619"/>
  <c r="BP1619"/>
  <c r="BO1619"/>
  <c r="BN1619"/>
  <c r="BM1619"/>
  <c r="BL1619"/>
  <c r="BJ1619"/>
  <c r="BK1619" s="1"/>
  <c r="J1619"/>
  <c r="I1619"/>
  <c r="H1619"/>
  <c r="G1619"/>
  <c r="F1619"/>
  <c r="A1619"/>
  <c r="DN1618"/>
  <c r="DM1618"/>
  <c r="DL1618"/>
  <c r="DJ1618"/>
  <c r="DK1618" s="1"/>
  <c r="DI1618"/>
  <c r="DH1618"/>
  <c r="DG1618"/>
  <c r="DE1618"/>
  <c r="DF1618" s="1"/>
  <c r="DD1618"/>
  <c r="DC1618"/>
  <c r="DB1618"/>
  <c r="DA1618"/>
  <c r="CZ1618"/>
  <c r="CY1618"/>
  <c r="CX1618"/>
  <c r="CV1618"/>
  <c r="CW1618" s="1"/>
  <c r="CU1618"/>
  <c r="CT1618"/>
  <c r="CS1618"/>
  <c r="CR1618"/>
  <c r="CQ1618"/>
  <c r="CP1618"/>
  <c r="CO1618"/>
  <c r="CN1618"/>
  <c r="CL1618"/>
  <c r="CM1618" s="1"/>
  <c r="CG1618"/>
  <c r="CF1618"/>
  <c r="CE1618"/>
  <c r="CD1618"/>
  <c r="CC1618"/>
  <c r="CB1618"/>
  <c r="CA1618"/>
  <c r="BZ1618"/>
  <c r="BY1618"/>
  <c r="BW1618"/>
  <c r="BX1618" s="1"/>
  <c r="BV1618"/>
  <c r="BU1618"/>
  <c r="BT1618"/>
  <c r="BS1618"/>
  <c r="BR1618"/>
  <c r="BQ1618"/>
  <c r="BP1618"/>
  <c r="BO1618"/>
  <c r="BN1618"/>
  <c r="BM1618"/>
  <c r="BL1618"/>
  <c r="BJ1618"/>
  <c r="BK1618" s="1"/>
  <c r="J1618"/>
  <c r="I1618"/>
  <c r="H1618"/>
  <c r="G1618"/>
  <c r="F1618"/>
  <c r="A1618"/>
  <c r="DN1617"/>
  <c r="DM1617"/>
  <c r="DL1617"/>
  <c r="DJ1617"/>
  <c r="DK1617" s="1"/>
  <c r="DI1617"/>
  <c r="DH1617"/>
  <c r="DG1617"/>
  <c r="DE1617"/>
  <c r="DF1617" s="1"/>
  <c r="DD1617"/>
  <c r="DC1617"/>
  <c r="DB1617"/>
  <c r="DA1617"/>
  <c r="CZ1617"/>
  <c r="CY1617"/>
  <c r="CX1617"/>
  <c r="CV1617"/>
  <c r="CW1617" s="1"/>
  <c r="CU1617"/>
  <c r="CT1617"/>
  <c r="CS1617"/>
  <c r="CR1617"/>
  <c r="CQ1617"/>
  <c r="CP1617"/>
  <c r="CO1617"/>
  <c r="CN1617"/>
  <c r="CL1617"/>
  <c r="CM1617" s="1"/>
  <c r="CG1617"/>
  <c r="CF1617"/>
  <c r="CE1617"/>
  <c r="CD1617"/>
  <c r="CC1617"/>
  <c r="CB1617"/>
  <c r="CA1617"/>
  <c r="BZ1617"/>
  <c r="BY1617"/>
  <c r="BW1617"/>
  <c r="BX1617" s="1"/>
  <c r="BV1617"/>
  <c r="BU1617"/>
  <c r="BT1617"/>
  <c r="BS1617"/>
  <c r="BR1617"/>
  <c r="BQ1617"/>
  <c r="BP1617"/>
  <c r="BO1617"/>
  <c r="BN1617"/>
  <c r="BM1617"/>
  <c r="BL1617"/>
  <c r="BJ1617"/>
  <c r="BK1617" s="1"/>
  <c r="J1617"/>
  <c r="I1617"/>
  <c r="H1617"/>
  <c r="G1617"/>
  <c r="F1617"/>
  <c r="A1617"/>
  <c r="DN1616"/>
  <c r="DM1616"/>
  <c r="DL1616"/>
  <c r="DJ1616"/>
  <c r="DK1616" s="1"/>
  <c r="DI1616"/>
  <c r="DH1616"/>
  <c r="DG1616"/>
  <c r="DE1616"/>
  <c r="DF1616" s="1"/>
  <c r="DD1616"/>
  <c r="DC1616"/>
  <c r="DB1616"/>
  <c r="DA1616"/>
  <c r="CZ1616"/>
  <c r="CY1616"/>
  <c r="CX1616"/>
  <c r="CV1616"/>
  <c r="CW1616" s="1"/>
  <c r="CU1616"/>
  <c r="CT1616"/>
  <c r="CS1616"/>
  <c r="CR1616"/>
  <c r="CQ1616"/>
  <c r="CP1616"/>
  <c r="CO1616"/>
  <c r="CN1616"/>
  <c r="CL1616"/>
  <c r="CM1616" s="1"/>
  <c r="CG1616"/>
  <c r="CF1616"/>
  <c r="CE1616"/>
  <c r="CD1616"/>
  <c r="CC1616"/>
  <c r="CB1616"/>
  <c r="CA1616"/>
  <c r="BZ1616"/>
  <c r="BY1616"/>
  <c r="BW1616"/>
  <c r="BX1616" s="1"/>
  <c r="BV1616"/>
  <c r="BU1616"/>
  <c r="BT1616"/>
  <c r="BS1616"/>
  <c r="BR1616"/>
  <c r="BQ1616"/>
  <c r="BP1616"/>
  <c r="BO1616"/>
  <c r="BN1616"/>
  <c r="BM1616"/>
  <c r="BL1616"/>
  <c r="BJ1616"/>
  <c r="BK1616" s="1"/>
  <c r="J1616"/>
  <c r="I1616"/>
  <c r="H1616"/>
  <c r="G1616"/>
  <c r="F1616"/>
  <c r="A1616"/>
  <c r="DN1615"/>
  <c r="DM1615"/>
  <c r="DL1615"/>
  <c r="DJ1615"/>
  <c r="DK1615" s="1"/>
  <c r="DI1615"/>
  <c r="DH1615"/>
  <c r="DG1615"/>
  <c r="DE1615"/>
  <c r="DF1615" s="1"/>
  <c r="DD1615"/>
  <c r="DC1615"/>
  <c r="DB1615"/>
  <c r="DA1615"/>
  <c r="CZ1615"/>
  <c r="CY1615"/>
  <c r="CX1615"/>
  <c r="CV1615"/>
  <c r="CW1615" s="1"/>
  <c r="CU1615"/>
  <c r="CT1615"/>
  <c r="CS1615"/>
  <c r="CR1615"/>
  <c r="CQ1615"/>
  <c r="CP1615"/>
  <c r="CO1615"/>
  <c r="CN1615"/>
  <c r="CL1615"/>
  <c r="CM1615" s="1"/>
  <c r="CG1615"/>
  <c r="CF1615"/>
  <c r="CE1615"/>
  <c r="CD1615"/>
  <c r="CC1615"/>
  <c r="CB1615"/>
  <c r="CA1615"/>
  <c r="BZ1615"/>
  <c r="BY1615"/>
  <c r="BW1615"/>
  <c r="BX1615" s="1"/>
  <c r="BV1615"/>
  <c r="BU1615"/>
  <c r="BT1615"/>
  <c r="BS1615"/>
  <c r="BR1615"/>
  <c r="BQ1615"/>
  <c r="BP1615"/>
  <c r="BO1615"/>
  <c r="BN1615"/>
  <c r="BM1615"/>
  <c r="BL1615"/>
  <c r="BJ1615"/>
  <c r="BK1615" s="1"/>
  <c r="J1615"/>
  <c r="I1615"/>
  <c r="H1615"/>
  <c r="G1615"/>
  <c r="F1615"/>
  <c r="A1615"/>
  <c r="DN1614"/>
  <c r="DM1614"/>
  <c r="DL1614"/>
  <c r="DJ1614"/>
  <c r="DK1614" s="1"/>
  <c r="DI1614"/>
  <c r="DH1614"/>
  <c r="DG1614"/>
  <c r="DE1614"/>
  <c r="DF1614" s="1"/>
  <c r="DD1614"/>
  <c r="DC1614"/>
  <c r="DB1614"/>
  <c r="DA1614"/>
  <c r="CZ1614"/>
  <c r="CY1614"/>
  <c r="CX1614"/>
  <c r="CV1614"/>
  <c r="CW1614" s="1"/>
  <c r="CU1614"/>
  <c r="CT1614"/>
  <c r="CS1614"/>
  <c r="CR1614"/>
  <c r="CQ1614"/>
  <c r="CP1614"/>
  <c r="CO1614"/>
  <c r="CN1614"/>
  <c r="CL1614"/>
  <c r="CM1614" s="1"/>
  <c r="CG1614"/>
  <c r="CF1614"/>
  <c r="CE1614"/>
  <c r="CD1614"/>
  <c r="CC1614"/>
  <c r="CB1614"/>
  <c r="CA1614"/>
  <c r="BZ1614"/>
  <c r="BY1614"/>
  <c r="BW1614"/>
  <c r="BX1614" s="1"/>
  <c r="BV1614"/>
  <c r="BU1614"/>
  <c r="BT1614"/>
  <c r="BS1614"/>
  <c r="BR1614"/>
  <c r="BQ1614"/>
  <c r="BP1614"/>
  <c r="BO1614"/>
  <c r="BN1614"/>
  <c r="BM1614"/>
  <c r="BL1614"/>
  <c r="BJ1614"/>
  <c r="BK1614" s="1"/>
  <c r="J1614"/>
  <c r="I1614"/>
  <c r="H1614"/>
  <c r="G1614"/>
  <c r="F1614"/>
  <c r="A1614"/>
  <c r="DN1613"/>
  <c r="DM1613"/>
  <c r="DL1613"/>
  <c r="DJ1613"/>
  <c r="DK1613" s="1"/>
  <c r="DI1613"/>
  <c r="DH1613"/>
  <c r="DG1613"/>
  <c r="DE1613"/>
  <c r="DF1613" s="1"/>
  <c r="DD1613"/>
  <c r="DC1613"/>
  <c r="DB1613"/>
  <c r="DA1613"/>
  <c r="CZ1613"/>
  <c r="CY1613"/>
  <c r="CX1613"/>
  <c r="CV1613"/>
  <c r="CW1613" s="1"/>
  <c r="CU1613"/>
  <c r="CT1613"/>
  <c r="CS1613"/>
  <c r="CR1613"/>
  <c r="CQ1613"/>
  <c r="CP1613"/>
  <c r="CO1613"/>
  <c r="CN1613"/>
  <c r="CL1613"/>
  <c r="CM1613" s="1"/>
  <c r="CG1613"/>
  <c r="CF1613"/>
  <c r="CE1613"/>
  <c r="CD1613"/>
  <c r="CC1613"/>
  <c r="CB1613"/>
  <c r="CA1613"/>
  <c r="BZ1613"/>
  <c r="BY1613"/>
  <c r="BW1613"/>
  <c r="BX1613" s="1"/>
  <c r="BV1613"/>
  <c r="BU1613"/>
  <c r="BT1613"/>
  <c r="BS1613"/>
  <c r="BR1613"/>
  <c r="BQ1613"/>
  <c r="BP1613"/>
  <c r="BO1613"/>
  <c r="BN1613"/>
  <c r="BM1613"/>
  <c r="BL1613"/>
  <c r="BJ1613"/>
  <c r="BK1613" s="1"/>
  <c r="J1613"/>
  <c r="I1613"/>
  <c r="H1613"/>
  <c r="G1613"/>
  <c r="F1613"/>
  <c r="A1613"/>
  <c r="DN1612"/>
  <c r="DM1612"/>
  <c r="DL1612"/>
  <c r="DJ1612"/>
  <c r="DK1612" s="1"/>
  <c r="DI1612"/>
  <c r="DH1612"/>
  <c r="DG1612"/>
  <c r="DE1612"/>
  <c r="DF1612" s="1"/>
  <c r="DD1612"/>
  <c r="DC1612"/>
  <c r="DB1612"/>
  <c r="DA1612"/>
  <c r="CZ1612"/>
  <c r="CY1612"/>
  <c r="CX1612"/>
  <c r="CV1612"/>
  <c r="CW1612" s="1"/>
  <c r="CU1612"/>
  <c r="CT1612"/>
  <c r="CS1612"/>
  <c r="CR1612"/>
  <c r="CQ1612"/>
  <c r="CP1612"/>
  <c r="CO1612"/>
  <c r="CN1612"/>
  <c r="CL1612"/>
  <c r="CM1612" s="1"/>
  <c r="CG1612"/>
  <c r="CF1612"/>
  <c r="CE1612"/>
  <c r="CD1612"/>
  <c r="CC1612"/>
  <c r="CB1612"/>
  <c r="CA1612"/>
  <c r="BZ1612"/>
  <c r="BY1612"/>
  <c r="BW1612"/>
  <c r="BX1612" s="1"/>
  <c r="BV1612"/>
  <c r="BU1612"/>
  <c r="BT1612"/>
  <c r="BS1612"/>
  <c r="BR1612"/>
  <c r="BQ1612"/>
  <c r="BP1612"/>
  <c r="BO1612"/>
  <c r="BN1612"/>
  <c r="BM1612"/>
  <c r="BL1612"/>
  <c r="BJ1612"/>
  <c r="BK1612" s="1"/>
  <c r="J1612"/>
  <c r="I1612"/>
  <c r="H1612"/>
  <c r="G1612"/>
  <c r="F1612"/>
  <c r="A1612"/>
  <c r="DN1611"/>
  <c r="DM1611"/>
  <c r="DL1611"/>
  <c r="DJ1611"/>
  <c r="DK1611" s="1"/>
  <c r="DI1611"/>
  <c r="DH1611"/>
  <c r="DG1611"/>
  <c r="DE1611"/>
  <c r="DF1611" s="1"/>
  <c r="DD1611"/>
  <c r="DC1611"/>
  <c r="DB1611"/>
  <c r="DA1611"/>
  <c r="CZ1611"/>
  <c r="CY1611"/>
  <c r="CX1611"/>
  <c r="CV1611"/>
  <c r="CW1611" s="1"/>
  <c r="CU1611"/>
  <c r="CT1611"/>
  <c r="CS1611"/>
  <c r="CR1611"/>
  <c r="CQ1611"/>
  <c r="CP1611"/>
  <c r="CO1611"/>
  <c r="CN1611"/>
  <c r="CL1611"/>
  <c r="CM1611" s="1"/>
  <c r="CG1611"/>
  <c r="CF1611"/>
  <c r="CE1611"/>
  <c r="CD1611"/>
  <c r="CC1611"/>
  <c r="CB1611"/>
  <c r="CA1611"/>
  <c r="BZ1611"/>
  <c r="BY1611"/>
  <c r="BW1611"/>
  <c r="BX1611" s="1"/>
  <c r="BV1611"/>
  <c r="BU1611"/>
  <c r="BT1611"/>
  <c r="BS1611"/>
  <c r="BR1611"/>
  <c r="BQ1611"/>
  <c r="BP1611"/>
  <c r="BO1611"/>
  <c r="BN1611"/>
  <c r="BM1611"/>
  <c r="BL1611"/>
  <c r="BJ1611"/>
  <c r="BK1611" s="1"/>
  <c r="J1611"/>
  <c r="I1611"/>
  <c r="H1611"/>
  <c r="G1611"/>
  <c r="F1611"/>
  <c r="A1611"/>
  <c r="DN1610"/>
  <c r="DM1610"/>
  <c r="DL1610"/>
  <c r="DJ1610"/>
  <c r="DK1610" s="1"/>
  <c r="DI1610"/>
  <c r="DH1610"/>
  <c r="DG1610"/>
  <c r="DE1610"/>
  <c r="DF1610" s="1"/>
  <c r="DD1610"/>
  <c r="DC1610"/>
  <c r="DB1610"/>
  <c r="DA1610"/>
  <c r="CZ1610"/>
  <c r="CY1610"/>
  <c r="CX1610"/>
  <c r="CV1610"/>
  <c r="CW1610" s="1"/>
  <c r="CU1610"/>
  <c r="CT1610"/>
  <c r="CS1610"/>
  <c r="CR1610"/>
  <c r="CQ1610"/>
  <c r="CP1610"/>
  <c r="CO1610"/>
  <c r="CN1610"/>
  <c r="CL1610"/>
  <c r="CM1610" s="1"/>
  <c r="CG1610"/>
  <c r="CF1610"/>
  <c r="CE1610"/>
  <c r="CD1610"/>
  <c r="CC1610"/>
  <c r="CB1610"/>
  <c r="CA1610"/>
  <c r="BZ1610"/>
  <c r="BY1610"/>
  <c r="BW1610"/>
  <c r="BX1610" s="1"/>
  <c r="BV1610"/>
  <c r="BU1610"/>
  <c r="BT1610"/>
  <c r="BS1610"/>
  <c r="BR1610"/>
  <c r="BQ1610"/>
  <c r="BP1610"/>
  <c r="BO1610"/>
  <c r="BN1610"/>
  <c r="BM1610"/>
  <c r="BL1610"/>
  <c r="BJ1610"/>
  <c r="BK1610" s="1"/>
  <c r="J1610"/>
  <c r="I1610"/>
  <c r="H1610"/>
  <c r="G1610"/>
  <c r="F1610"/>
  <c r="A1610"/>
  <c r="DN1609"/>
  <c r="DM1609"/>
  <c r="DL1609"/>
  <c r="DJ1609"/>
  <c r="DK1609" s="1"/>
  <c r="DI1609"/>
  <c r="DH1609"/>
  <c r="DG1609"/>
  <c r="DE1609"/>
  <c r="DF1609" s="1"/>
  <c r="DD1609"/>
  <c r="DC1609"/>
  <c r="DB1609"/>
  <c r="DA1609"/>
  <c r="CZ1609"/>
  <c r="CY1609"/>
  <c r="CX1609"/>
  <c r="CV1609"/>
  <c r="CW1609" s="1"/>
  <c r="CU1609"/>
  <c r="CT1609"/>
  <c r="CS1609"/>
  <c r="CR1609"/>
  <c r="CQ1609"/>
  <c r="CP1609"/>
  <c r="CO1609"/>
  <c r="CN1609"/>
  <c r="CL1609"/>
  <c r="CM1609" s="1"/>
  <c r="CG1609"/>
  <c r="CF1609"/>
  <c r="CE1609"/>
  <c r="CD1609"/>
  <c r="CC1609"/>
  <c r="CB1609"/>
  <c r="CA1609"/>
  <c r="BZ1609"/>
  <c r="BY1609"/>
  <c r="BW1609"/>
  <c r="BX1609" s="1"/>
  <c r="BV1609"/>
  <c r="BU1609"/>
  <c r="BT1609"/>
  <c r="BS1609"/>
  <c r="BR1609"/>
  <c r="BQ1609"/>
  <c r="BP1609"/>
  <c r="BO1609"/>
  <c r="BN1609"/>
  <c r="BM1609"/>
  <c r="BL1609"/>
  <c r="BJ1609"/>
  <c r="BK1609" s="1"/>
  <c r="J1609"/>
  <c r="I1609"/>
  <c r="H1609"/>
  <c r="G1609"/>
  <c r="F1609"/>
  <c r="A1609"/>
  <c r="DN1608"/>
  <c r="DM1608"/>
  <c r="DL1608"/>
  <c r="DJ1608"/>
  <c r="DK1608" s="1"/>
  <c r="DI1608"/>
  <c r="DH1608"/>
  <c r="DG1608"/>
  <c r="DE1608"/>
  <c r="DF1608" s="1"/>
  <c r="DD1608"/>
  <c r="DC1608"/>
  <c r="DB1608"/>
  <c r="DA1608"/>
  <c r="CZ1608"/>
  <c r="CY1608"/>
  <c r="CX1608"/>
  <c r="CV1608"/>
  <c r="CW1608" s="1"/>
  <c r="CU1608"/>
  <c r="CT1608"/>
  <c r="CS1608"/>
  <c r="CR1608"/>
  <c r="CQ1608"/>
  <c r="CP1608"/>
  <c r="CO1608"/>
  <c r="CN1608"/>
  <c r="CL1608"/>
  <c r="CM1608" s="1"/>
  <c r="CG1608"/>
  <c r="CF1608"/>
  <c r="CE1608"/>
  <c r="CD1608"/>
  <c r="CC1608"/>
  <c r="CB1608"/>
  <c r="CA1608"/>
  <c r="BZ1608"/>
  <c r="BY1608"/>
  <c r="BW1608"/>
  <c r="BX1608" s="1"/>
  <c r="BV1608"/>
  <c r="BU1608"/>
  <c r="BT1608"/>
  <c r="BS1608"/>
  <c r="BR1608"/>
  <c r="BQ1608"/>
  <c r="BP1608"/>
  <c r="BO1608"/>
  <c r="BN1608"/>
  <c r="BM1608"/>
  <c r="BL1608"/>
  <c r="BJ1608"/>
  <c r="BK1608" s="1"/>
  <c r="J1608"/>
  <c r="I1608"/>
  <c r="H1608"/>
  <c r="G1608"/>
  <c r="F1608"/>
  <c r="A1608"/>
  <c r="DN1607"/>
  <c r="DM1607"/>
  <c r="DL1607"/>
  <c r="DJ1607"/>
  <c r="DK1607" s="1"/>
  <c r="DI1607"/>
  <c r="DH1607"/>
  <c r="DG1607"/>
  <c r="DE1607"/>
  <c r="DF1607" s="1"/>
  <c r="DD1607"/>
  <c r="DC1607"/>
  <c r="DB1607"/>
  <c r="DA1607"/>
  <c r="CZ1607"/>
  <c r="CY1607"/>
  <c r="CX1607"/>
  <c r="CV1607"/>
  <c r="CW1607" s="1"/>
  <c r="CU1607"/>
  <c r="CT1607"/>
  <c r="CS1607"/>
  <c r="CR1607"/>
  <c r="CQ1607"/>
  <c r="CP1607"/>
  <c r="CO1607"/>
  <c r="CN1607"/>
  <c r="CL1607"/>
  <c r="CM1607" s="1"/>
  <c r="CG1607"/>
  <c r="CF1607"/>
  <c r="CE1607"/>
  <c r="CD1607"/>
  <c r="CC1607"/>
  <c r="CB1607"/>
  <c r="CA1607"/>
  <c r="BZ1607"/>
  <c r="BY1607"/>
  <c r="BW1607"/>
  <c r="BX1607" s="1"/>
  <c r="BV1607"/>
  <c r="BU1607"/>
  <c r="BT1607"/>
  <c r="BS1607"/>
  <c r="BR1607"/>
  <c r="BQ1607"/>
  <c r="BP1607"/>
  <c r="BO1607"/>
  <c r="BN1607"/>
  <c r="BM1607"/>
  <c r="BL1607"/>
  <c r="BJ1607"/>
  <c r="BK1607" s="1"/>
  <c r="J1607"/>
  <c r="I1607"/>
  <c r="H1607"/>
  <c r="G1607"/>
  <c r="F1607"/>
  <c r="A1607"/>
  <c r="DN1606"/>
  <c r="DM1606"/>
  <c r="DL1606"/>
  <c r="DJ1606"/>
  <c r="DK1606" s="1"/>
  <c r="DI1606"/>
  <c r="DH1606"/>
  <c r="DG1606"/>
  <c r="DE1606"/>
  <c r="DF1606" s="1"/>
  <c r="DD1606"/>
  <c r="DC1606"/>
  <c r="DB1606"/>
  <c r="DA1606"/>
  <c r="CZ1606"/>
  <c r="CY1606"/>
  <c r="CX1606"/>
  <c r="CV1606"/>
  <c r="CW1606" s="1"/>
  <c r="CU1606"/>
  <c r="CT1606"/>
  <c r="CS1606"/>
  <c r="CR1606"/>
  <c r="CQ1606"/>
  <c r="CP1606"/>
  <c r="CO1606"/>
  <c r="CN1606"/>
  <c r="CL1606"/>
  <c r="CM1606" s="1"/>
  <c r="CG1606"/>
  <c r="CF1606"/>
  <c r="CE1606"/>
  <c r="CD1606"/>
  <c r="CC1606"/>
  <c r="CB1606"/>
  <c r="CA1606"/>
  <c r="BZ1606"/>
  <c r="BY1606"/>
  <c r="BW1606"/>
  <c r="BX1606" s="1"/>
  <c r="BV1606"/>
  <c r="BU1606"/>
  <c r="BT1606"/>
  <c r="BS1606"/>
  <c r="BR1606"/>
  <c r="BQ1606"/>
  <c r="BP1606"/>
  <c r="BO1606"/>
  <c r="BN1606"/>
  <c r="BM1606"/>
  <c r="BL1606"/>
  <c r="BJ1606"/>
  <c r="BK1606" s="1"/>
  <c r="J1606"/>
  <c r="I1606"/>
  <c r="H1606"/>
  <c r="G1606"/>
  <c r="F1606"/>
  <c r="A1606"/>
  <c r="DN1605"/>
  <c r="DM1605"/>
  <c r="DL1605"/>
  <c r="DJ1605"/>
  <c r="DK1605" s="1"/>
  <c r="DI1605"/>
  <c r="DH1605"/>
  <c r="DG1605"/>
  <c r="DE1605"/>
  <c r="DF1605" s="1"/>
  <c r="DD1605"/>
  <c r="DC1605"/>
  <c r="DB1605"/>
  <c r="DA1605"/>
  <c r="CZ1605"/>
  <c r="CY1605"/>
  <c r="CX1605"/>
  <c r="CV1605"/>
  <c r="CW1605" s="1"/>
  <c r="CU1605"/>
  <c r="CT1605"/>
  <c r="CS1605"/>
  <c r="CR1605"/>
  <c r="CQ1605"/>
  <c r="CP1605"/>
  <c r="CO1605"/>
  <c r="CN1605"/>
  <c r="CL1605"/>
  <c r="CM1605" s="1"/>
  <c r="CG1605"/>
  <c r="CF1605"/>
  <c r="CE1605"/>
  <c r="CD1605"/>
  <c r="CC1605"/>
  <c r="CB1605"/>
  <c r="CA1605"/>
  <c r="BZ1605"/>
  <c r="BY1605"/>
  <c r="BW1605"/>
  <c r="BX1605" s="1"/>
  <c r="BV1605"/>
  <c r="BU1605"/>
  <c r="BT1605"/>
  <c r="BS1605"/>
  <c r="BR1605"/>
  <c r="BQ1605"/>
  <c r="BP1605"/>
  <c r="BO1605"/>
  <c r="BN1605"/>
  <c r="BM1605"/>
  <c r="BL1605"/>
  <c r="BJ1605"/>
  <c r="BK1605" s="1"/>
  <c r="J1605"/>
  <c r="I1605"/>
  <c r="H1605"/>
  <c r="G1605"/>
  <c r="F1605"/>
  <c r="A1605"/>
  <c r="DN1604"/>
  <c r="DM1604"/>
  <c r="DL1604"/>
  <c r="DJ1604"/>
  <c r="DK1604" s="1"/>
  <c r="DI1604"/>
  <c r="DH1604"/>
  <c r="DG1604"/>
  <c r="DE1604"/>
  <c r="DF1604" s="1"/>
  <c r="DD1604"/>
  <c r="DC1604"/>
  <c r="DB1604"/>
  <c r="DA1604"/>
  <c r="CZ1604"/>
  <c r="CY1604"/>
  <c r="CX1604"/>
  <c r="CV1604"/>
  <c r="CW1604" s="1"/>
  <c r="CU1604"/>
  <c r="CT1604"/>
  <c r="CS1604"/>
  <c r="CR1604"/>
  <c r="CQ1604"/>
  <c r="CP1604"/>
  <c r="CO1604"/>
  <c r="CN1604"/>
  <c r="CL1604"/>
  <c r="CM1604" s="1"/>
  <c r="CG1604"/>
  <c r="CF1604"/>
  <c r="CE1604"/>
  <c r="CD1604"/>
  <c r="CC1604"/>
  <c r="CB1604"/>
  <c r="CA1604"/>
  <c r="BZ1604"/>
  <c r="BY1604"/>
  <c r="BW1604"/>
  <c r="BX1604" s="1"/>
  <c r="BV1604"/>
  <c r="BU1604"/>
  <c r="BT1604"/>
  <c r="BS1604"/>
  <c r="BR1604"/>
  <c r="BQ1604"/>
  <c r="BP1604"/>
  <c r="BO1604"/>
  <c r="BN1604"/>
  <c r="BM1604"/>
  <c r="BL1604"/>
  <c r="BJ1604"/>
  <c r="BK1604" s="1"/>
  <c r="J1604"/>
  <c r="I1604"/>
  <c r="H1604"/>
  <c r="G1604"/>
  <c r="F1604"/>
  <c r="A1604"/>
  <c r="DN1603"/>
  <c r="DM1603"/>
  <c r="DL1603"/>
  <c r="DJ1603"/>
  <c r="DK1603" s="1"/>
  <c r="DI1603"/>
  <c r="DH1603"/>
  <c r="DG1603"/>
  <c r="DE1603"/>
  <c r="DF1603" s="1"/>
  <c r="DD1603"/>
  <c r="DC1603"/>
  <c r="DB1603"/>
  <c r="DA1603"/>
  <c r="CZ1603"/>
  <c r="CY1603"/>
  <c r="CX1603"/>
  <c r="CV1603"/>
  <c r="CW1603" s="1"/>
  <c r="CU1603"/>
  <c r="CT1603"/>
  <c r="CS1603"/>
  <c r="CR1603"/>
  <c r="CQ1603"/>
  <c r="CP1603"/>
  <c r="CO1603"/>
  <c r="CN1603"/>
  <c r="CL1603"/>
  <c r="CM1603" s="1"/>
  <c r="CG1603"/>
  <c r="CF1603"/>
  <c r="CE1603"/>
  <c r="CD1603"/>
  <c r="CC1603"/>
  <c r="CB1603"/>
  <c r="CA1603"/>
  <c r="BZ1603"/>
  <c r="BY1603"/>
  <c r="BW1603"/>
  <c r="BX1603" s="1"/>
  <c r="BV1603"/>
  <c r="BU1603"/>
  <c r="BT1603"/>
  <c r="BS1603"/>
  <c r="BR1603"/>
  <c r="BQ1603"/>
  <c r="BP1603"/>
  <c r="BO1603"/>
  <c r="BN1603"/>
  <c r="BM1603"/>
  <c r="BL1603"/>
  <c r="BJ1603"/>
  <c r="BK1603" s="1"/>
  <c r="J1603"/>
  <c r="I1603"/>
  <c r="H1603"/>
  <c r="G1603"/>
  <c r="F1603"/>
  <c r="A1603"/>
  <c r="DN1602"/>
  <c r="DM1602"/>
  <c r="DL1602"/>
  <c r="DJ1602"/>
  <c r="DK1602" s="1"/>
  <c r="DI1602"/>
  <c r="DH1602"/>
  <c r="DG1602"/>
  <c r="DE1602"/>
  <c r="DF1602" s="1"/>
  <c r="DD1602"/>
  <c r="DC1602"/>
  <c r="DB1602"/>
  <c r="DA1602"/>
  <c r="CZ1602"/>
  <c r="CY1602"/>
  <c r="CX1602"/>
  <c r="CV1602"/>
  <c r="CW1602" s="1"/>
  <c r="CU1602"/>
  <c r="CT1602"/>
  <c r="CS1602"/>
  <c r="CR1602"/>
  <c r="CQ1602"/>
  <c r="CP1602"/>
  <c r="CO1602"/>
  <c r="CN1602"/>
  <c r="CL1602"/>
  <c r="CM1602" s="1"/>
  <c r="CG1602"/>
  <c r="CF1602"/>
  <c r="CE1602"/>
  <c r="CD1602"/>
  <c r="CC1602"/>
  <c r="CB1602"/>
  <c r="CA1602"/>
  <c r="BZ1602"/>
  <c r="BY1602"/>
  <c r="BW1602"/>
  <c r="BX1602" s="1"/>
  <c r="BV1602"/>
  <c r="BU1602"/>
  <c r="BT1602"/>
  <c r="BS1602"/>
  <c r="BR1602"/>
  <c r="BQ1602"/>
  <c r="BP1602"/>
  <c r="BO1602"/>
  <c r="BN1602"/>
  <c r="BM1602"/>
  <c r="BL1602"/>
  <c r="BJ1602"/>
  <c r="BK1602" s="1"/>
  <c r="J1602"/>
  <c r="I1602"/>
  <c r="H1602"/>
  <c r="G1602"/>
  <c r="F1602"/>
  <c r="A1602"/>
  <c r="DN1601"/>
  <c r="DM1601"/>
  <c r="DL1601"/>
  <c r="DJ1601"/>
  <c r="DK1601" s="1"/>
  <c r="DI1601"/>
  <c r="DH1601"/>
  <c r="DG1601"/>
  <c r="DE1601"/>
  <c r="DF1601" s="1"/>
  <c r="DD1601"/>
  <c r="DC1601"/>
  <c r="DB1601"/>
  <c r="DA1601"/>
  <c r="CZ1601"/>
  <c r="CY1601"/>
  <c r="CX1601"/>
  <c r="CV1601"/>
  <c r="CW1601" s="1"/>
  <c r="CU1601"/>
  <c r="CT1601"/>
  <c r="CS1601"/>
  <c r="CR1601"/>
  <c r="CQ1601"/>
  <c r="CP1601"/>
  <c r="CO1601"/>
  <c r="CN1601"/>
  <c r="CL1601"/>
  <c r="CM1601" s="1"/>
  <c r="CG1601"/>
  <c r="CF1601"/>
  <c r="CE1601"/>
  <c r="CD1601"/>
  <c r="CC1601"/>
  <c r="CB1601"/>
  <c r="CA1601"/>
  <c r="BZ1601"/>
  <c r="BY1601"/>
  <c r="BW1601"/>
  <c r="BX1601" s="1"/>
  <c r="BV1601"/>
  <c r="BU1601"/>
  <c r="BT1601"/>
  <c r="BS1601"/>
  <c r="BR1601"/>
  <c r="BQ1601"/>
  <c r="BP1601"/>
  <c r="BO1601"/>
  <c r="BN1601"/>
  <c r="BM1601"/>
  <c r="BL1601"/>
  <c r="BJ1601"/>
  <c r="BK1601" s="1"/>
  <c r="J1601"/>
  <c r="I1601"/>
  <c r="H1601"/>
  <c r="G1601"/>
  <c r="F1601"/>
  <c r="A1601"/>
  <c r="DN1600"/>
  <c r="DM1600"/>
  <c r="DL1600"/>
  <c r="DJ1600"/>
  <c r="DK1600" s="1"/>
  <c r="DI1600"/>
  <c r="DH1600"/>
  <c r="DG1600"/>
  <c r="DE1600"/>
  <c r="DF1600" s="1"/>
  <c r="DD1600"/>
  <c r="DC1600"/>
  <c r="DB1600"/>
  <c r="DA1600"/>
  <c r="CZ1600"/>
  <c r="CY1600"/>
  <c r="CX1600"/>
  <c r="CV1600"/>
  <c r="CW1600" s="1"/>
  <c r="CU1600"/>
  <c r="CT1600"/>
  <c r="CS1600"/>
  <c r="CR1600"/>
  <c r="CQ1600"/>
  <c r="CP1600"/>
  <c r="CO1600"/>
  <c r="CN1600"/>
  <c r="CL1600"/>
  <c r="CM1600" s="1"/>
  <c r="CG1600"/>
  <c r="CF1600"/>
  <c r="CE1600"/>
  <c r="CD1600"/>
  <c r="CC1600"/>
  <c r="CB1600"/>
  <c r="CA1600"/>
  <c r="BZ1600"/>
  <c r="BY1600"/>
  <c r="BW1600"/>
  <c r="BX1600" s="1"/>
  <c r="BV1600"/>
  <c r="BU1600"/>
  <c r="BT1600"/>
  <c r="BS1600"/>
  <c r="BR1600"/>
  <c r="BQ1600"/>
  <c r="BP1600"/>
  <c r="BO1600"/>
  <c r="BN1600"/>
  <c r="BM1600"/>
  <c r="BL1600"/>
  <c r="BJ1600"/>
  <c r="BK1600" s="1"/>
  <c r="J1600"/>
  <c r="I1600"/>
  <c r="H1600"/>
  <c r="G1600"/>
  <c r="F1600"/>
  <c r="A1600"/>
  <c r="DN1599"/>
  <c r="DM1599"/>
  <c r="DL1599"/>
  <c r="DJ1599"/>
  <c r="DK1599" s="1"/>
  <c r="DI1599"/>
  <c r="DH1599"/>
  <c r="DG1599"/>
  <c r="DE1599"/>
  <c r="DF1599" s="1"/>
  <c r="DD1599"/>
  <c r="DC1599"/>
  <c r="DB1599"/>
  <c r="DA1599"/>
  <c r="CZ1599"/>
  <c r="CY1599"/>
  <c r="CX1599"/>
  <c r="CV1599"/>
  <c r="CW1599" s="1"/>
  <c r="CU1599"/>
  <c r="CT1599"/>
  <c r="CS1599"/>
  <c r="CR1599"/>
  <c r="CQ1599"/>
  <c r="CP1599"/>
  <c r="CO1599"/>
  <c r="CN1599"/>
  <c r="CL1599"/>
  <c r="CM1599" s="1"/>
  <c r="CG1599"/>
  <c r="CF1599"/>
  <c r="CE1599"/>
  <c r="CD1599"/>
  <c r="CC1599"/>
  <c r="CB1599"/>
  <c r="CA1599"/>
  <c r="BZ1599"/>
  <c r="BY1599"/>
  <c r="BW1599"/>
  <c r="BX1599" s="1"/>
  <c r="BV1599"/>
  <c r="BU1599"/>
  <c r="BT1599"/>
  <c r="BS1599"/>
  <c r="BR1599"/>
  <c r="BQ1599"/>
  <c r="BP1599"/>
  <c r="BO1599"/>
  <c r="BN1599"/>
  <c r="BM1599"/>
  <c r="BL1599"/>
  <c r="BJ1599"/>
  <c r="BK1599" s="1"/>
  <c r="J1599"/>
  <c r="I1599"/>
  <c r="H1599"/>
  <c r="G1599"/>
  <c r="F1599"/>
  <c r="A1599"/>
  <c r="DN1598"/>
  <c r="DM1598"/>
  <c r="DL1598"/>
  <c r="DJ1598"/>
  <c r="DK1598" s="1"/>
  <c r="DI1598"/>
  <c r="DH1598"/>
  <c r="DG1598"/>
  <c r="DE1598"/>
  <c r="DF1598" s="1"/>
  <c r="DD1598"/>
  <c r="DC1598"/>
  <c r="DB1598"/>
  <c r="DA1598"/>
  <c r="CZ1598"/>
  <c r="CY1598"/>
  <c r="CX1598"/>
  <c r="CV1598"/>
  <c r="CW1598" s="1"/>
  <c r="CU1598"/>
  <c r="CT1598"/>
  <c r="CS1598"/>
  <c r="CR1598"/>
  <c r="CQ1598"/>
  <c r="CP1598"/>
  <c r="CO1598"/>
  <c r="CN1598"/>
  <c r="CL1598"/>
  <c r="CM1598" s="1"/>
  <c r="CG1598"/>
  <c r="CF1598"/>
  <c r="CE1598"/>
  <c r="CD1598"/>
  <c r="CC1598"/>
  <c r="CB1598"/>
  <c r="CA1598"/>
  <c r="BZ1598"/>
  <c r="BY1598"/>
  <c r="BW1598"/>
  <c r="BX1598" s="1"/>
  <c r="BV1598"/>
  <c r="BU1598"/>
  <c r="BT1598"/>
  <c r="BS1598"/>
  <c r="BR1598"/>
  <c r="BQ1598"/>
  <c r="BP1598"/>
  <c r="BO1598"/>
  <c r="BN1598"/>
  <c r="BM1598"/>
  <c r="BL1598"/>
  <c r="BJ1598"/>
  <c r="BK1598" s="1"/>
  <c r="J1598"/>
  <c r="I1598"/>
  <c r="H1598"/>
  <c r="G1598"/>
  <c r="F1598"/>
  <c r="A1598"/>
  <c r="DN1597"/>
  <c r="DM1597"/>
  <c r="DL1597"/>
  <c r="DJ1597"/>
  <c r="DK1597" s="1"/>
  <c r="DI1597"/>
  <c r="DH1597"/>
  <c r="DG1597"/>
  <c r="DE1597"/>
  <c r="DF1597" s="1"/>
  <c r="DD1597"/>
  <c r="DC1597"/>
  <c r="DB1597"/>
  <c r="DA1597"/>
  <c r="CZ1597"/>
  <c r="CY1597"/>
  <c r="CX1597"/>
  <c r="CV1597"/>
  <c r="CW1597" s="1"/>
  <c r="CU1597"/>
  <c r="CT1597"/>
  <c r="CS1597"/>
  <c r="CR1597"/>
  <c r="CQ1597"/>
  <c r="CP1597"/>
  <c r="CO1597"/>
  <c r="CN1597"/>
  <c r="CL1597"/>
  <c r="CM1597" s="1"/>
  <c r="CG1597"/>
  <c r="CF1597"/>
  <c r="CE1597"/>
  <c r="CD1597"/>
  <c r="CC1597"/>
  <c r="CB1597"/>
  <c r="CA1597"/>
  <c r="BZ1597"/>
  <c r="BY1597"/>
  <c r="BW1597"/>
  <c r="BX1597" s="1"/>
  <c r="BV1597"/>
  <c r="BU1597"/>
  <c r="BT1597"/>
  <c r="BS1597"/>
  <c r="BR1597"/>
  <c r="BQ1597"/>
  <c r="BP1597"/>
  <c r="BO1597"/>
  <c r="BN1597"/>
  <c r="BM1597"/>
  <c r="BL1597"/>
  <c r="BJ1597"/>
  <c r="BK1597" s="1"/>
  <c r="J1597"/>
  <c r="I1597"/>
  <c r="H1597"/>
  <c r="G1597"/>
  <c r="F1597"/>
  <c r="A1597"/>
  <c r="DN1596"/>
  <c r="DM1596"/>
  <c r="DL1596"/>
  <c r="DJ1596"/>
  <c r="DK1596" s="1"/>
  <c r="DI1596"/>
  <c r="DH1596"/>
  <c r="DG1596"/>
  <c r="DE1596"/>
  <c r="DF1596" s="1"/>
  <c r="DD1596"/>
  <c r="DC1596"/>
  <c r="DB1596"/>
  <c r="DA1596"/>
  <c r="CZ1596"/>
  <c r="CY1596"/>
  <c r="CX1596"/>
  <c r="CV1596"/>
  <c r="CW1596" s="1"/>
  <c r="CU1596"/>
  <c r="CT1596"/>
  <c r="CS1596"/>
  <c r="CR1596"/>
  <c r="CQ1596"/>
  <c r="CP1596"/>
  <c r="CO1596"/>
  <c r="CN1596"/>
  <c r="CL1596"/>
  <c r="CM1596" s="1"/>
  <c r="CG1596"/>
  <c r="CF1596"/>
  <c r="CE1596"/>
  <c r="CD1596"/>
  <c r="CC1596"/>
  <c r="CB1596"/>
  <c r="CA1596"/>
  <c r="BZ1596"/>
  <c r="BY1596"/>
  <c r="BW1596"/>
  <c r="BX1596" s="1"/>
  <c r="BV1596"/>
  <c r="BU1596"/>
  <c r="BT1596"/>
  <c r="BS1596"/>
  <c r="BR1596"/>
  <c r="BQ1596"/>
  <c r="BP1596"/>
  <c r="BO1596"/>
  <c r="BN1596"/>
  <c r="BM1596"/>
  <c r="BL1596"/>
  <c r="BJ1596"/>
  <c r="BK1596" s="1"/>
  <c r="J1596"/>
  <c r="I1596"/>
  <c r="H1596"/>
  <c r="G1596"/>
  <c r="F1596"/>
  <c r="A1596"/>
  <c r="DN1595"/>
  <c r="DM1595"/>
  <c r="DL1595"/>
  <c r="DJ1595"/>
  <c r="DK1595" s="1"/>
  <c r="DI1595"/>
  <c r="DH1595"/>
  <c r="DG1595"/>
  <c r="DE1595"/>
  <c r="DF1595" s="1"/>
  <c r="DD1595"/>
  <c r="DC1595"/>
  <c r="DB1595"/>
  <c r="DA1595"/>
  <c r="CZ1595"/>
  <c r="CY1595"/>
  <c r="CX1595"/>
  <c r="CV1595"/>
  <c r="CW1595" s="1"/>
  <c r="CU1595"/>
  <c r="CT1595"/>
  <c r="CS1595"/>
  <c r="CR1595"/>
  <c r="CQ1595"/>
  <c r="CP1595"/>
  <c r="CO1595"/>
  <c r="CN1595"/>
  <c r="CL1595"/>
  <c r="CM1595" s="1"/>
  <c r="CG1595"/>
  <c r="CF1595"/>
  <c r="CE1595"/>
  <c r="CD1595"/>
  <c r="CC1595"/>
  <c r="CB1595"/>
  <c r="CA1595"/>
  <c r="BZ1595"/>
  <c r="BY1595"/>
  <c r="BW1595"/>
  <c r="BX1595" s="1"/>
  <c r="BV1595"/>
  <c r="BU1595"/>
  <c r="BT1595"/>
  <c r="BS1595"/>
  <c r="BR1595"/>
  <c r="BQ1595"/>
  <c r="BP1595"/>
  <c r="BO1595"/>
  <c r="BN1595"/>
  <c r="BM1595"/>
  <c r="BL1595"/>
  <c r="BJ1595"/>
  <c r="BK1595" s="1"/>
  <c r="J1595"/>
  <c r="I1595"/>
  <c r="H1595"/>
  <c r="G1595"/>
  <c r="F1595"/>
  <c r="A1595"/>
  <c r="DN1594"/>
  <c r="DM1594"/>
  <c r="DL1594"/>
  <c r="DJ1594"/>
  <c r="DK1594" s="1"/>
  <c r="DI1594"/>
  <c r="DH1594"/>
  <c r="DG1594"/>
  <c r="DE1594"/>
  <c r="DF1594" s="1"/>
  <c r="DD1594"/>
  <c r="DC1594"/>
  <c r="DB1594"/>
  <c r="DA1594"/>
  <c r="CZ1594"/>
  <c r="CY1594"/>
  <c r="CX1594"/>
  <c r="CV1594"/>
  <c r="CW1594" s="1"/>
  <c r="CU1594"/>
  <c r="CT1594"/>
  <c r="CS1594"/>
  <c r="CR1594"/>
  <c r="CQ1594"/>
  <c r="CP1594"/>
  <c r="CO1594"/>
  <c r="CN1594"/>
  <c r="CL1594"/>
  <c r="CM1594" s="1"/>
  <c r="CG1594"/>
  <c r="CF1594"/>
  <c r="CE1594"/>
  <c r="CD1594"/>
  <c r="CC1594"/>
  <c r="CB1594"/>
  <c r="CA1594"/>
  <c r="BZ1594"/>
  <c r="BY1594"/>
  <c r="BW1594"/>
  <c r="BX1594" s="1"/>
  <c r="BV1594"/>
  <c r="BU1594"/>
  <c r="BT1594"/>
  <c r="BS1594"/>
  <c r="BR1594"/>
  <c r="BQ1594"/>
  <c r="BP1594"/>
  <c r="BO1594"/>
  <c r="BN1594"/>
  <c r="BM1594"/>
  <c r="BL1594"/>
  <c r="BJ1594"/>
  <c r="BK1594" s="1"/>
  <c r="J1594"/>
  <c r="I1594"/>
  <c r="H1594"/>
  <c r="G1594"/>
  <c r="F1594"/>
  <c r="A1594"/>
  <c r="DN1593"/>
  <c r="DM1593"/>
  <c r="DL1593"/>
  <c r="DJ1593"/>
  <c r="DK1593" s="1"/>
  <c r="DI1593"/>
  <c r="DH1593"/>
  <c r="DG1593"/>
  <c r="DE1593"/>
  <c r="DF1593" s="1"/>
  <c r="DD1593"/>
  <c r="DC1593"/>
  <c r="DB1593"/>
  <c r="DA1593"/>
  <c r="CZ1593"/>
  <c r="CY1593"/>
  <c r="CX1593"/>
  <c r="CV1593"/>
  <c r="CW1593" s="1"/>
  <c r="CU1593"/>
  <c r="CT1593"/>
  <c r="CS1593"/>
  <c r="CR1593"/>
  <c r="CQ1593"/>
  <c r="CP1593"/>
  <c r="CO1593"/>
  <c r="CN1593"/>
  <c r="CL1593"/>
  <c r="CM1593" s="1"/>
  <c r="CG1593"/>
  <c r="CF1593"/>
  <c r="CE1593"/>
  <c r="CD1593"/>
  <c r="CC1593"/>
  <c r="CB1593"/>
  <c r="CA1593"/>
  <c r="BZ1593"/>
  <c r="BY1593"/>
  <c r="BW1593"/>
  <c r="BX1593" s="1"/>
  <c r="BV1593"/>
  <c r="BU1593"/>
  <c r="BT1593"/>
  <c r="BS1593"/>
  <c r="BR1593"/>
  <c r="BQ1593"/>
  <c r="BP1593"/>
  <c r="BO1593"/>
  <c r="BN1593"/>
  <c r="BM1593"/>
  <c r="BL1593"/>
  <c r="BJ1593"/>
  <c r="BK1593" s="1"/>
  <c r="J1593"/>
  <c r="I1593"/>
  <c r="H1593"/>
  <c r="G1593"/>
  <c r="F1593"/>
  <c r="A1593"/>
  <c r="DN1592"/>
  <c r="DM1592"/>
  <c r="DL1592"/>
  <c r="DJ1592"/>
  <c r="DK1592" s="1"/>
  <c r="DI1592"/>
  <c r="DH1592"/>
  <c r="DG1592"/>
  <c r="DE1592"/>
  <c r="DF1592" s="1"/>
  <c r="DD1592"/>
  <c r="DC1592"/>
  <c r="DB1592"/>
  <c r="DA1592"/>
  <c r="CZ1592"/>
  <c r="CY1592"/>
  <c r="CX1592"/>
  <c r="CV1592"/>
  <c r="CW1592" s="1"/>
  <c r="CU1592"/>
  <c r="CT1592"/>
  <c r="CS1592"/>
  <c r="CR1592"/>
  <c r="CQ1592"/>
  <c r="CP1592"/>
  <c r="CO1592"/>
  <c r="CN1592"/>
  <c r="CL1592"/>
  <c r="CM1592" s="1"/>
  <c r="CG1592"/>
  <c r="CF1592"/>
  <c r="CE1592"/>
  <c r="CD1592"/>
  <c r="CC1592"/>
  <c r="CB1592"/>
  <c r="CA1592"/>
  <c r="BZ1592"/>
  <c r="BY1592"/>
  <c r="BW1592"/>
  <c r="BX1592" s="1"/>
  <c r="BV1592"/>
  <c r="BU1592"/>
  <c r="BT1592"/>
  <c r="BS1592"/>
  <c r="BR1592"/>
  <c r="BQ1592"/>
  <c r="BP1592"/>
  <c r="BO1592"/>
  <c r="BN1592"/>
  <c r="BM1592"/>
  <c r="BL1592"/>
  <c r="BJ1592"/>
  <c r="BK1592" s="1"/>
  <c r="J1592"/>
  <c r="I1592"/>
  <c r="H1592"/>
  <c r="G1592"/>
  <c r="F1592"/>
  <c r="A1592"/>
  <c r="DN1591"/>
  <c r="DM1591"/>
  <c r="DL1591"/>
  <c r="DJ1591"/>
  <c r="DK1591" s="1"/>
  <c r="DI1591"/>
  <c r="DH1591"/>
  <c r="DG1591"/>
  <c r="DE1591"/>
  <c r="DF1591" s="1"/>
  <c r="DD1591"/>
  <c r="DC1591"/>
  <c r="DB1591"/>
  <c r="DA1591"/>
  <c r="CZ1591"/>
  <c r="CY1591"/>
  <c r="CX1591"/>
  <c r="CV1591"/>
  <c r="CW1591" s="1"/>
  <c r="CU1591"/>
  <c r="CT1591"/>
  <c r="CS1591"/>
  <c r="CR1591"/>
  <c r="CQ1591"/>
  <c r="CP1591"/>
  <c r="CO1591"/>
  <c r="CN1591"/>
  <c r="CL1591"/>
  <c r="CM1591" s="1"/>
  <c r="CG1591"/>
  <c r="CF1591"/>
  <c r="CE1591"/>
  <c r="CD1591"/>
  <c r="CC1591"/>
  <c r="CB1591"/>
  <c r="CA1591"/>
  <c r="BZ1591"/>
  <c r="BY1591"/>
  <c r="BW1591"/>
  <c r="BX1591" s="1"/>
  <c r="BV1591"/>
  <c r="BU1591"/>
  <c r="BT1591"/>
  <c r="BS1591"/>
  <c r="BR1591"/>
  <c r="BQ1591"/>
  <c r="BP1591"/>
  <c r="BO1591"/>
  <c r="BN1591"/>
  <c r="BM1591"/>
  <c r="BL1591"/>
  <c r="BJ1591"/>
  <c r="BK1591" s="1"/>
  <c r="J1591"/>
  <c r="I1591"/>
  <c r="H1591"/>
  <c r="G1591"/>
  <c r="F1591"/>
  <c r="A1591"/>
  <c r="DN1590"/>
  <c r="DM1590"/>
  <c r="DL1590"/>
  <c r="DJ1590"/>
  <c r="DK1590" s="1"/>
  <c r="DI1590"/>
  <c r="DH1590"/>
  <c r="DG1590"/>
  <c r="DE1590"/>
  <c r="DF1590" s="1"/>
  <c r="DD1590"/>
  <c r="DC1590"/>
  <c r="DB1590"/>
  <c r="DA1590"/>
  <c r="CZ1590"/>
  <c r="CY1590"/>
  <c r="CX1590"/>
  <c r="CV1590"/>
  <c r="CW1590" s="1"/>
  <c r="CU1590"/>
  <c r="CT1590"/>
  <c r="CS1590"/>
  <c r="CR1590"/>
  <c r="CQ1590"/>
  <c r="CP1590"/>
  <c r="CO1590"/>
  <c r="CN1590"/>
  <c r="CL1590"/>
  <c r="CM1590" s="1"/>
  <c r="CG1590"/>
  <c r="CF1590"/>
  <c r="CE1590"/>
  <c r="CD1590"/>
  <c r="CC1590"/>
  <c r="CB1590"/>
  <c r="CA1590"/>
  <c r="BZ1590"/>
  <c r="BY1590"/>
  <c r="BW1590"/>
  <c r="BX1590" s="1"/>
  <c r="BV1590"/>
  <c r="BU1590"/>
  <c r="BT1590"/>
  <c r="BS1590"/>
  <c r="BR1590"/>
  <c r="BQ1590"/>
  <c r="BP1590"/>
  <c r="BO1590"/>
  <c r="BN1590"/>
  <c r="BM1590"/>
  <c r="BL1590"/>
  <c r="BJ1590"/>
  <c r="BK1590" s="1"/>
  <c r="J1590"/>
  <c r="I1590"/>
  <c r="H1590"/>
  <c r="G1590"/>
  <c r="F1590"/>
  <c r="A1590"/>
  <c r="DN1589"/>
  <c r="DM1589"/>
  <c r="DL1589"/>
  <c r="DJ1589"/>
  <c r="DK1589" s="1"/>
  <c r="DI1589"/>
  <c r="DH1589"/>
  <c r="DG1589"/>
  <c r="DE1589"/>
  <c r="DF1589" s="1"/>
  <c r="DD1589"/>
  <c r="DC1589"/>
  <c r="DB1589"/>
  <c r="DA1589"/>
  <c r="CZ1589"/>
  <c r="CY1589"/>
  <c r="CX1589"/>
  <c r="CV1589"/>
  <c r="CW1589" s="1"/>
  <c r="CU1589"/>
  <c r="CT1589"/>
  <c r="CS1589"/>
  <c r="CR1589"/>
  <c r="CQ1589"/>
  <c r="CP1589"/>
  <c r="CO1589"/>
  <c r="CN1589"/>
  <c r="CL1589"/>
  <c r="CM1589" s="1"/>
  <c r="CG1589"/>
  <c r="CF1589"/>
  <c r="CE1589"/>
  <c r="CD1589"/>
  <c r="CC1589"/>
  <c r="CB1589"/>
  <c r="CA1589"/>
  <c r="BZ1589"/>
  <c r="BY1589"/>
  <c r="BW1589"/>
  <c r="BX1589" s="1"/>
  <c r="BV1589"/>
  <c r="BU1589"/>
  <c r="BT1589"/>
  <c r="BS1589"/>
  <c r="BR1589"/>
  <c r="BQ1589"/>
  <c r="BP1589"/>
  <c r="BO1589"/>
  <c r="BN1589"/>
  <c r="BM1589"/>
  <c r="BL1589"/>
  <c r="BJ1589"/>
  <c r="BK1589" s="1"/>
  <c r="J1589"/>
  <c r="I1589"/>
  <c r="H1589"/>
  <c r="G1589"/>
  <c r="F1589"/>
  <c r="A1589"/>
  <c r="DN1588"/>
  <c r="DM1588"/>
  <c r="DL1588"/>
  <c r="DJ1588"/>
  <c r="DK1588" s="1"/>
  <c r="DI1588"/>
  <c r="DH1588"/>
  <c r="DG1588"/>
  <c r="DE1588"/>
  <c r="DF1588" s="1"/>
  <c r="DD1588"/>
  <c r="DC1588"/>
  <c r="DB1588"/>
  <c r="DA1588"/>
  <c r="CZ1588"/>
  <c r="CY1588"/>
  <c r="CX1588"/>
  <c r="CV1588"/>
  <c r="CW1588" s="1"/>
  <c r="CU1588"/>
  <c r="CT1588"/>
  <c r="CS1588"/>
  <c r="CR1588"/>
  <c r="CQ1588"/>
  <c r="CP1588"/>
  <c r="CO1588"/>
  <c r="CN1588"/>
  <c r="CL1588"/>
  <c r="CM1588" s="1"/>
  <c r="CG1588"/>
  <c r="CF1588"/>
  <c r="CE1588"/>
  <c r="CD1588"/>
  <c r="CC1588"/>
  <c r="CB1588"/>
  <c r="CA1588"/>
  <c r="BZ1588"/>
  <c r="BY1588"/>
  <c r="BW1588"/>
  <c r="BX1588" s="1"/>
  <c r="BV1588"/>
  <c r="BU1588"/>
  <c r="BT1588"/>
  <c r="BS1588"/>
  <c r="BR1588"/>
  <c r="BQ1588"/>
  <c r="BP1588"/>
  <c r="BO1588"/>
  <c r="BN1588"/>
  <c r="BM1588"/>
  <c r="BL1588"/>
  <c r="BJ1588"/>
  <c r="BK1588" s="1"/>
  <c r="J1588"/>
  <c r="I1588"/>
  <c r="H1588"/>
  <c r="G1588"/>
  <c r="F1588"/>
  <c r="A1588"/>
  <c r="DN1587"/>
  <c r="DM1587"/>
  <c r="DL1587"/>
  <c r="DJ1587"/>
  <c r="DK1587" s="1"/>
  <c r="DI1587"/>
  <c r="DH1587"/>
  <c r="DG1587"/>
  <c r="DE1587"/>
  <c r="DF1587" s="1"/>
  <c r="DD1587"/>
  <c r="DC1587"/>
  <c r="DB1587"/>
  <c r="DA1587"/>
  <c r="CZ1587"/>
  <c r="CY1587"/>
  <c r="CX1587"/>
  <c r="CV1587"/>
  <c r="CW1587" s="1"/>
  <c r="CU1587"/>
  <c r="CT1587"/>
  <c r="CS1587"/>
  <c r="CR1587"/>
  <c r="CQ1587"/>
  <c r="CP1587"/>
  <c r="CO1587"/>
  <c r="CN1587"/>
  <c r="CL1587"/>
  <c r="CM1587" s="1"/>
  <c r="CG1587"/>
  <c r="CF1587"/>
  <c r="CE1587"/>
  <c r="CD1587"/>
  <c r="CC1587"/>
  <c r="CB1587"/>
  <c r="CA1587"/>
  <c r="BZ1587"/>
  <c r="BY1587"/>
  <c r="BW1587"/>
  <c r="BX1587" s="1"/>
  <c r="BV1587"/>
  <c r="BU1587"/>
  <c r="BT1587"/>
  <c r="BS1587"/>
  <c r="BR1587"/>
  <c r="BQ1587"/>
  <c r="BP1587"/>
  <c r="BO1587"/>
  <c r="BN1587"/>
  <c r="BM1587"/>
  <c r="BL1587"/>
  <c r="BJ1587"/>
  <c r="BK1587" s="1"/>
  <c r="J1587"/>
  <c r="I1587"/>
  <c r="H1587"/>
  <c r="G1587"/>
  <c r="F1587"/>
  <c r="A1587"/>
  <c r="DN1586"/>
  <c r="DM1586"/>
  <c r="DL1586"/>
  <c r="DJ1586"/>
  <c r="DK1586" s="1"/>
  <c r="DI1586"/>
  <c r="DH1586"/>
  <c r="DG1586"/>
  <c r="DE1586"/>
  <c r="DF1586" s="1"/>
  <c r="DD1586"/>
  <c r="DC1586"/>
  <c r="DB1586"/>
  <c r="DA1586"/>
  <c r="CZ1586"/>
  <c r="CY1586"/>
  <c r="CX1586"/>
  <c r="CV1586"/>
  <c r="CW1586" s="1"/>
  <c r="CU1586"/>
  <c r="CT1586"/>
  <c r="CS1586"/>
  <c r="CR1586"/>
  <c r="CQ1586"/>
  <c r="CP1586"/>
  <c r="CO1586"/>
  <c r="CN1586"/>
  <c r="CL1586"/>
  <c r="CM1586" s="1"/>
  <c r="CG1586"/>
  <c r="CF1586"/>
  <c r="CE1586"/>
  <c r="CD1586"/>
  <c r="CC1586"/>
  <c r="CB1586"/>
  <c r="CA1586"/>
  <c r="BZ1586"/>
  <c r="BY1586"/>
  <c r="BW1586"/>
  <c r="BX1586" s="1"/>
  <c r="BV1586"/>
  <c r="BU1586"/>
  <c r="BT1586"/>
  <c r="BS1586"/>
  <c r="BR1586"/>
  <c r="BQ1586"/>
  <c r="BP1586"/>
  <c r="BO1586"/>
  <c r="BN1586"/>
  <c r="BM1586"/>
  <c r="BL1586"/>
  <c r="BJ1586"/>
  <c r="BK1586" s="1"/>
  <c r="J1586"/>
  <c r="I1586"/>
  <c r="H1586"/>
  <c r="G1586"/>
  <c r="F1586"/>
  <c r="A1586"/>
  <c r="DN1585"/>
  <c r="DM1585"/>
  <c r="DL1585"/>
  <c r="DJ1585"/>
  <c r="DK1585" s="1"/>
  <c r="DI1585"/>
  <c r="DH1585"/>
  <c r="DG1585"/>
  <c r="DE1585"/>
  <c r="DF1585" s="1"/>
  <c r="DD1585"/>
  <c r="DC1585"/>
  <c r="DB1585"/>
  <c r="DA1585"/>
  <c r="CZ1585"/>
  <c r="CY1585"/>
  <c r="CX1585"/>
  <c r="CV1585"/>
  <c r="CW1585" s="1"/>
  <c r="CU1585"/>
  <c r="CT1585"/>
  <c r="CS1585"/>
  <c r="CR1585"/>
  <c r="CQ1585"/>
  <c r="CP1585"/>
  <c r="CO1585"/>
  <c r="CN1585"/>
  <c r="CL1585"/>
  <c r="CM1585" s="1"/>
  <c r="CG1585"/>
  <c r="CF1585"/>
  <c r="CE1585"/>
  <c r="CD1585"/>
  <c r="CC1585"/>
  <c r="CB1585"/>
  <c r="CA1585"/>
  <c r="BZ1585"/>
  <c r="BY1585"/>
  <c r="BW1585"/>
  <c r="BX1585" s="1"/>
  <c r="BV1585"/>
  <c r="BU1585"/>
  <c r="BT1585"/>
  <c r="BS1585"/>
  <c r="BR1585"/>
  <c r="BQ1585"/>
  <c r="BP1585"/>
  <c r="BO1585"/>
  <c r="BN1585"/>
  <c r="BM1585"/>
  <c r="BL1585"/>
  <c r="BJ1585"/>
  <c r="BK1585" s="1"/>
  <c r="J1585"/>
  <c r="I1585"/>
  <c r="H1585"/>
  <c r="G1585"/>
  <c r="F1585"/>
  <c r="A1585"/>
  <c r="DN1584"/>
  <c r="DM1584"/>
  <c r="DL1584"/>
  <c r="DJ1584"/>
  <c r="DK1584" s="1"/>
  <c r="DI1584"/>
  <c r="DH1584"/>
  <c r="DG1584"/>
  <c r="DE1584"/>
  <c r="DF1584" s="1"/>
  <c r="DD1584"/>
  <c r="DC1584"/>
  <c r="DB1584"/>
  <c r="DA1584"/>
  <c r="CZ1584"/>
  <c r="CY1584"/>
  <c r="CX1584"/>
  <c r="CV1584"/>
  <c r="CW1584" s="1"/>
  <c r="CU1584"/>
  <c r="CT1584"/>
  <c r="CS1584"/>
  <c r="CR1584"/>
  <c r="CQ1584"/>
  <c r="CP1584"/>
  <c r="CO1584"/>
  <c r="CN1584"/>
  <c r="CL1584"/>
  <c r="CM1584" s="1"/>
  <c r="CG1584"/>
  <c r="CF1584"/>
  <c r="CE1584"/>
  <c r="CD1584"/>
  <c r="CC1584"/>
  <c r="CB1584"/>
  <c r="CA1584"/>
  <c r="BZ1584"/>
  <c r="BY1584"/>
  <c r="BW1584"/>
  <c r="BX1584" s="1"/>
  <c r="BV1584"/>
  <c r="BU1584"/>
  <c r="BT1584"/>
  <c r="BS1584"/>
  <c r="BR1584"/>
  <c r="BQ1584"/>
  <c r="BP1584"/>
  <c r="BO1584"/>
  <c r="BN1584"/>
  <c r="BM1584"/>
  <c r="BL1584"/>
  <c r="BJ1584"/>
  <c r="BK1584" s="1"/>
  <c r="J1584"/>
  <c r="I1584"/>
  <c r="H1584"/>
  <c r="G1584"/>
  <c r="F1584"/>
  <c r="A1584"/>
  <c r="DN1583"/>
  <c r="DM1583"/>
  <c r="DL1583"/>
  <c r="DJ1583"/>
  <c r="DK1583" s="1"/>
  <c r="DI1583"/>
  <c r="DH1583"/>
  <c r="DG1583"/>
  <c r="DE1583"/>
  <c r="DF1583" s="1"/>
  <c r="DD1583"/>
  <c r="DC1583"/>
  <c r="DB1583"/>
  <c r="DA1583"/>
  <c r="CZ1583"/>
  <c r="CY1583"/>
  <c r="CX1583"/>
  <c r="CV1583"/>
  <c r="CW1583" s="1"/>
  <c r="CU1583"/>
  <c r="CT1583"/>
  <c r="CS1583"/>
  <c r="CR1583"/>
  <c r="CQ1583"/>
  <c r="CP1583"/>
  <c r="CO1583"/>
  <c r="CN1583"/>
  <c r="CL1583"/>
  <c r="CM1583" s="1"/>
  <c r="CG1583"/>
  <c r="CF1583"/>
  <c r="CE1583"/>
  <c r="CD1583"/>
  <c r="CC1583"/>
  <c r="CB1583"/>
  <c r="CA1583"/>
  <c r="BZ1583"/>
  <c r="BY1583"/>
  <c r="BW1583"/>
  <c r="BX1583" s="1"/>
  <c r="BV1583"/>
  <c r="BU1583"/>
  <c r="BT1583"/>
  <c r="BS1583"/>
  <c r="BR1583"/>
  <c r="BQ1583"/>
  <c r="BP1583"/>
  <c r="BO1583"/>
  <c r="BN1583"/>
  <c r="BM1583"/>
  <c r="BL1583"/>
  <c r="BJ1583"/>
  <c r="BK1583" s="1"/>
  <c r="J1583"/>
  <c r="I1583"/>
  <c r="H1583"/>
  <c r="G1583"/>
  <c r="F1583"/>
  <c r="A1583"/>
  <c r="DN1582"/>
  <c r="DM1582"/>
  <c r="DL1582"/>
  <c r="DJ1582"/>
  <c r="DK1582" s="1"/>
  <c r="DI1582"/>
  <c r="DH1582"/>
  <c r="DG1582"/>
  <c r="DE1582"/>
  <c r="DF1582" s="1"/>
  <c r="DD1582"/>
  <c r="DC1582"/>
  <c r="DB1582"/>
  <c r="DA1582"/>
  <c r="CZ1582"/>
  <c r="CY1582"/>
  <c r="CX1582"/>
  <c r="CV1582"/>
  <c r="CW1582" s="1"/>
  <c r="CU1582"/>
  <c r="CT1582"/>
  <c r="CS1582"/>
  <c r="CR1582"/>
  <c r="CQ1582"/>
  <c r="CP1582"/>
  <c r="CO1582"/>
  <c r="CN1582"/>
  <c r="CL1582"/>
  <c r="CM1582" s="1"/>
  <c r="CG1582"/>
  <c r="CF1582"/>
  <c r="CE1582"/>
  <c r="CD1582"/>
  <c r="CC1582"/>
  <c r="CB1582"/>
  <c r="CA1582"/>
  <c r="BZ1582"/>
  <c r="BY1582"/>
  <c r="BW1582"/>
  <c r="BX1582" s="1"/>
  <c r="BV1582"/>
  <c r="BU1582"/>
  <c r="BT1582"/>
  <c r="BS1582"/>
  <c r="BR1582"/>
  <c r="BQ1582"/>
  <c r="BP1582"/>
  <c r="BO1582"/>
  <c r="BN1582"/>
  <c r="BM1582"/>
  <c r="BL1582"/>
  <c r="BJ1582"/>
  <c r="BK1582" s="1"/>
  <c r="J1582"/>
  <c r="I1582"/>
  <c r="H1582"/>
  <c r="G1582"/>
  <c r="F1582"/>
  <c r="A1582"/>
  <c r="DN1581"/>
  <c r="DM1581"/>
  <c r="DL1581"/>
  <c r="DJ1581"/>
  <c r="DK1581" s="1"/>
  <c r="DI1581"/>
  <c r="DH1581"/>
  <c r="DG1581"/>
  <c r="DE1581"/>
  <c r="DF1581" s="1"/>
  <c r="DD1581"/>
  <c r="DC1581"/>
  <c r="DB1581"/>
  <c r="DA1581"/>
  <c r="CZ1581"/>
  <c r="CY1581"/>
  <c r="CX1581"/>
  <c r="CV1581"/>
  <c r="CW1581" s="1"/>
  <c r="CU1581"/>
  <c r="CT1581"/>
  <c r="CS1581"/>
  <c r="CR1581"/>
  <c r="CQ1581"/>
  <c r="CP1581"/>
  <c r="CO1581"/>
  <c r="CN1581"/>
  <c r="CL1581"/>
  <c r="CM1581" s="1"/>
  <c r="CG1581"/>
  <c r="CF1581"/>
  <c r="CE1581"/>
  <c r="CD1581"/>
  <c r="CC1581"/>
  <c r="CB1581"/>
  <c r="CA1581"/>
  <c r="BZ1581"/>
  <c r="BY1581"/>
  <c r="BW1581"/>
  <c r="BX1581" s="1"/>
  <c r="BV1581"/>
  <c r="BU1581"/>
  <c r="BT1581"/>
  <c r="BS1581"/>
  <c r="BR1581"/>
  <c r="BQ1581"/>
  <c r="BP1581"/>
  <c r="BO1581"/>
  <c r="BN1581"/>
  <c r="BM1581"/>
  <c r="BL1581"/>
  <c r="BJ1581"/>
  <c r="BK1581" s="1"/>
  <c r="J1581"/>
  <c r="I1581"/>
  <c r="H1581"/>
  <c r="G1581"/>
  <c r="F1581"/>
  <c r="A1581"/>
  <c r="DN1580"/>
  <c r="DM1580"/>
  <c r="DL1580"/>
  <c r="DJ1580"/>
  <c r="DK1580" s="1"/>
  <c r="DI1580"/>
  <c r="DH1580"/>
  <c r="DG1580"/>
  <c r="DE1580"/>
  <c r="DF1580" s="1"/>
  <c r="DD1580"/>
  <c r="DC1580"/>
  <c r="DB1580"/>
  <c r="DA1580"/>
  <c r="CZ1580"/>
  <c r="CY1580"/>
  <c r="CX1580"/>
  <c r="CV1580"/>
  <c r="CW1580" s="1"/>
  <c r="CU1580"/>
  <c r="CT1580"/>
  <c r="CS1580"/>
  <c r="CR1580"/>
  <c r="CQ1580"/>
  <c r="CP1580"/>
  <c r="CO1580"/>
  <c r="CN1580"/>
  <c r="CL1580"/>
  <c r="CM1580" s="1"/>
  <c r="CG1580"/>
  <c r="CF1580"/>
  <c r="CE1580"/>
  <c r="CD1580"/>
  <c r="CC1580"/>
  <c r="CB1580"/>
  <c r="CA1580"/>
  <c r="BZ1580"/>
  <c r="BY1580"/>
  <c r="BW1580"/>
  <c r="BX1580" s="1"/>
  <c r="BV1580"/>
  <c r="BU1580"/>
  <c r="BT1580"/>
  <c r="BS1580"/>
  <c r="BR1580"/>
  <c r="BQ1580"/>
  <c r="BP1580"/>
  <c r="BO1580"/>
  <c r="BN1580"/>
  <c r="BM1580"/>
  <c r="BL1580"/>
  <c r="BJ1580"/>
  <c r="BK1580" s="1"/>
  <c r="J1580"/>
  <c r="I1580"/>
  <c r="H1580"/>
  <c r="G1580"/>
  <c r="F1580"/>
  <c r="A1580"/>
  <c r="DN1579"/>
  <c r="DM1579"/>
  <c r="DL1579"/>
  <c r="DJ1579"/>
  <c r="DK1579" s="1"/>
  <c r="DI1579"/>
  <c r="DH1579"/>
  <c r="DG1579"/>
  <c r="DE1579"/>
  <c r="DF1579" s="1"/>
  <c r="DD1579"/>
  <c r="DC1579"/>
  <c r="DB1579"/>
  <c r="DA1579"/>
  <c r="CZ1579"/>
  <c r="CY1579"/>
  <c r="CX1579"/>
  <c r="CV1579"/>
  <c r="CW1579" s="1"/>
  <c r="CU1579"/>
  <c r="CT1579"/>
  <c r="CS1579"/>
  <c r="CR1579"/>
  <c r="CQ1579"/>
  <c r="CP1579"/>
  <c r="CO1579"/>
  <c r="CN1579"/>
  <c r="CL1579"/>
  <c r="CM1579" s="1"/>
  <c r="CG1579"/>
  <c r="CF1579"/>
  <c r="CE1579"/>
  <c r="CD1579"/>
  <c r="CC1579"/>
  <c r="CB1579"/>
  <c r="CA1579"/>
  <c r="BZ1579"/>
  <c r="BY1579"/>
  <c r="BW1579"/>
  <c r="BX1579" s="1"/>
  <c r="BV1579"/>
  <c r="BU1579"/>
  <c r="BT1579"/>
  <c r="BS1579"/>
  <c r="BR1579"/>
  <c r="BQ1579"/>
  <c r="BP1579"/>
  <c r="BO1579"/>
  <c r="BN1579"/>
  <c r="BM1579"/>
  <c r="BL1579"/>
  <c r="BJ1579"/>
  <c r="BK1579" s="1"/>
  <c r="J1579"/>
  <c r="I1579"/>
  <c r="H1579"/>
  <c r="G1579"/>
  <c r="F1579"/>
  <c r="A1579"/>
  <c r="DN1578"/>
  <c r="DM1578"/>
  <c r="DL1578"/>
  <c r="DJ1578"/>
  <c r="DK1578" s="1"/>
  <c r="DI1578"/>
  <c r="DH1578"/>
  <c r="DG1578"/>
  <c r="DE1578"/>
  <c r="DF1578" s="1"/>
  <c r="DD1578"/>
  <c r="DC1578"/>
  <c r="DB1578"/>
  <c r="DA1578"/>
  <c r="CZ1578"/>
  <c r="CY1578"/>
  <c r="CX1578"/>
  <c r="CV1578"/>
  <c r="CW1578" s="1"/>
  <c r="CU1578"/>
  <c r="CT1578"/>
  <c r="CS1578"/>
  <c r="CR1578"/>
  <c r="CQ1578"/>
  <c r="CP1578"/>
  <c r="CO1578"/>
  <c r="CN1578"/>
  <c r="CL1578"/>
  <c r="CM1578" s="1"/>
  <c r="CG1578"/>
  <c r="CF1578"/>
  <c r="CE1578"/>
  <c r="CD1578"/>
  <c r="CC1578"/>
  <c r="CB1578"/>
  <c r="CA1578"/>
  <c r="BZ1578"/>
  <c r="BY1578"/>
  <c r="BW1578"/>
  <c r="BX1578" s="1"/>
  <c r="BV1578"/>
  <c r="BU1578"/>
  <c r="BT1578"/>
  <c r="BS1578"/>
  <c r="BR1578"/>
  <c r="BQ1578"/>
  <c r="BP1578"/>
  <c r="BO1578"/>
  <c r="BN1578"/>
  <c r="BM1578"/>
  <c r="BL1578"/>
  <c r="BJ1578"/>
  <c r="BK1578" s="1"/>
  <c r="J1578"/>
  <c r="I1578"/>
  <c r="H1578"/>
  <c r="G1578"/>
  <c r="F1578"/>
  <c r="A1578"/>
  <c r="DN1577"/>
  <c r="DM1577"/>
  <c r="DL1577"/>
  <c r="DJ1577"/>
  <c r="DK1577" s="1"/>
  <c r="DI1577"/>
  <c r="DH1577"/>
  <c r="DG1577"/>
  <c r="DE1577"/>
  <c r="DF1577" s="1"/>
  <c r="DD1577"/>
  <c r="DC1577"/>
  <c r="DB1577"/>
  <c r="DA1577"/>
  <c r="CZ1577"/>
  <c r="CY1577"/>
  <c r="CX1577"/>
  <c r="CV1577"/>
  <c r="CW1577" s="1"/>
  <c r="CU1577"/>
  <c r="CT1577"/>
  <c r="CS1577"/>
  <c r="CR1577"/>
  <c r="CQ1577"/>
  <c r="CP1577"/>
  <c r="CO1577"/>
  <c r="CN1577"/>
  <c r="CL1577"/>
  <c r="CM1577" s="1"/>
  <c r="CG1577"/>
  <c r="CF1577"/>
  <c r="CE1577"/>
  <c r="CD1577"/>
  <c r="CC1577"/>
  <c r="CB1577"/>
  <c r="CA1577"/>
  <c r="BZ1577"/>
  <c r="BY1577"/>
  <c r="BW1577"/>
  <c r="BX1577" s="1"/>
  <c r="BV1577"/>
  <c r="BU1577"/>
  <c r="BT1577"/>
  <c r="BS1577"/>
  <c r="BR1577"/>
  <c r="BQ1577"/>
  <c r="BP1577"/>
  <c r="BO1577"/>
  <c r="BN1577"/>
  <c r="BM1577"/>
  <c r="BL1577"/>
  <c r="BJ1577"/>
  <c r="BK1577" s="1"/>
  <c r="J1577"/>
  <c r="I1577"/>
  <c r="H1577"/>
  <c r="G1577"/>
  <c r="F1577"/>
  <c r="A1577"/>
  <c r="DN1576"/>
  <c r="DM1576"/>
  <c r="DL1576"/>
  <c r="DJ1576"/>
  <c r="DK1576" s="1"/>
  <c r="DI1576"/>
  <c r="DH1576"/>
  <c r="DG1576"/>
  <c r="DE1576"/>
  <c r="DF1576" s="1"/>
  <c r="DD1576"/>
  <c r="DC1576"/>
  <c r="DB1576"/>
  <c r="DA1576"/>
  <c r="CZ1576"/>
  <c r="CY1576"/>
  <c r="CX1576"/>
  <c r="CV1576"/>
  <c r="CW1576" s="1"/>
  <c r="CU1576"/>
  <c r="CT1576"/>
  <c r="CS1576"/>
  <c r="CR1576"/>
  <c r="CQ1576"/>
  <c r="CP1576"/>
  <c r="CO1576"/>
  <c r="CN1576"/>
  <c r="CL1576"/>
  <c r="CM1576" s="1"/>
  <c r="CG1576"/>
  <c r="CF1576"/>
  <c r="CE1576"/>
  <c r="CD1576"/>
  <c r="CC1576"/>
  <c r="CB1576"/>
  <c r="CA1576"/>
  <c r="BZ1576"/>
  <c r="BY1576"/>
  <c r="BW1576"/>
  <c r="BX1576" s="1"/>
  <c r="BV1576"/>
  <c r="BU1576"/>
  <c r="BT1576"/>
  <c r="BS1576"/>
  <c r="BR1576"/>
  <c r="BQ1576"/>
  <c r="BP1576"/>
  <c r="BO1576"/>
  <c r="BN1576"/>
  <c r="BM1576"/>
  <c r="BL1576"/>
  <c r="BJ1576"/>
  <c r="BK1576" s="1"/>
  <c r="J1576"/>
  <c r="I1576"/>
  <c r="H1576"/>
  <c r="G1576"/>
  <c r="F1576"/>
  <c r="A1576"/>
  <c r="DN1575"/>
  <c r="DM1575"/>
  <c r="DL1575"/>
  <c r="DJ1575"/>
  <c r="DK1575" s="1"/>
  <c r="DI1575"/>
  <c r="DH1575"/>
  <c r="DG1575"/>
  <c r="DE1575"/>
  <c r="DF1575" s="1"/>
  <c r="DD1575"/>
  <c r="DC1575"/>
  <c r="DB1575"/>
  <c r="DA1575"/>
  <c r="CZ1575"/>
  <c r="CY1575"/>
  <c r="CX1575"/>
  <c r="CV1575"/>
  <c r="CW1575" s="1"/>
  <c r="CU1575"/>
  <c r="CT1575"/>
  <c r="CS1575"/>
  <c r="CR1575"/>
  <c r="CQ1575"/>
  <c r="CP1575"/>
  <c r="CO1575"/>
  <c r="CN1575"/>
  <c r="CL1575"/>
  <c r="CM1575" s="1"/>
  <c r="CG1575"/>
  <c r="CF1575"/>
  <c r="CE1575"/>
  <c r="CD1575"/>
  <c r="CC1575"/>
  <c r="CB1575"/>
  <c r="CA1575"/>
  <c r="BZ1575"/>
  <c r="BY1575"/>
  <c r="BW1575"/>
  <c r="BX1575" s="1"/>
  <c r="BV1575"/>
  <c r="BU1575"/>
  <c r="BT1575"/>
  <c r="BS1575"/>
  <c r="BR1575"/>
  <c r="BQ1575"/>
  <c r="BP1575"/>
  <c r="BO1575"/>
  <c r="BN1575"/>
  <c r="BM1575"/>
  <c r="BL1575"/>
  <c r="BJ1575"/>
  <c r="BK1575" s="1"/>
  <c r="J1575"/>
  <c r="I1575"/>
  <c r="H1575"/>
  <c r="G1575"/>
  <c r="F1575"/>
  <c r="A1575"/>
  <c r="DN1574"/>
  <c r="DM1574"/>
  <c r="DL1574"/>
  <c r="DJ1574"/>
  <c r="DK1574" s="1"/>
  <c r="DI1574"/>
  <c r="DH1574"/>
  <c r="DG1574"/>
  <c r="DE1574"/>
  <c r="DF1574" s="1"/>
  <c r="DD1574"/>
  <c r="DC1574"/>
  <c r="DB1574"/>
  <c r="DA1574"/>
  <c r="CZ1574"/>
  <c r="CY1574"/>
  <c r="CX1574"/>
  <c r="CV1574"/>
  <c r="CW1574" s="1"/>
  <c r="CU1574"/>
  <c r="CT1574"/>
  <c r="CS1574"/>
  <c r="CR1574"/>
  <c r="CQ1574"/>
  <c r="CP1574"/>
  <c r="CO1574"/>
  <c r="CN1574"/>
  <c r="CL1574"/>
  <c r="CM1574" s="1"/>
  <c r="CG1574"/>
  <c r="CF1574"/>
  <c r="CE1574"/>
  <c r="CD1574"/>
  <c r="CC1574"/>
  <c r="CB1574"/>
  <c r="CA1574"/>
  <c r="BZ1574"/>
  <c r="BY1574"/>
  <c r="BW1574"/>
  <c r="BX1574" s="1"/>
  <c r="BV1574"/>
  <c r="BU1574"/>
  <c r="BT1574"/>
  <c r="BS1574"/>
  <c r="BR1574"/>
  <c r="BQ1574"/>
  <c r="BP1574"/>
  <c r="BO1574"/>
  <c r="BN1574"/>
  <c r="BM1574"/>
  <c r="BL1574"/>
  <c r="BJ1574"/>
  <c r="BK1574" s="1"/>
  <c r="J1574"/>
  <c r="I1574"/>
  <c r="H1574"/>
  <c r="G1574"/>
  <c r="F1574"/>
  <c r="A1574"/>
  <c r="DN1573"/>
  <c r="DM1573"/>
  <c r="DL1573"/>
  <c r="DJ1573"/>
  <c r="DK1573" s="1"/>
  <c r="DI1573"/>
  <c r="DH1573"/>
  <c r="DG1573"/>
  <c r="DE1573"/>
  <c r="DF1573" s="1"/>
  <c r="DD1573"/>
  <c r="DC1573"/>
  <c r="DB1573"/>
  <c r="DA1573"/>
  <c r="CZ1573"/>
  <c r="CY1573"/>
  <c r="CX1573"/>
  <c r="CV1573"/>
  <c r="CW1573" s="1"/>
  <c r="CU1573"/>
  <c r="CT1573"/>
  <c r="CS1573"/>
  <c r="CR1573"/>
  <c r="CQ1573"/>
  <c r="CP1573"/>
  <c r="CO1573"/>
  <c r="CN1573"/>
  <c r="CL1573"/>
  <c r="CM1573" s="1"/>
  <c r="CG1573"/>
  <c r="CF1573"/>
  <c r="CE1573"/>
  <c r="CD1573"/>
  <c r="CC1573"/>
  <c r="CB1573"/>
  <c r="CA1573"/>
  <c r="BZ1573"/>
  <c r="BY1573"/>
  <c r="BW1573"/>
  <c r="BX1573" s="1"/>
  <c r="BV1573"/>
  <c r="BU1573"/>
  <c r="BT1573"/>
  <c r="BS1573"/>
  <c r="BR1573"/>
  <c r="BQ1573"/>
  <c r="BP1573"/>
  <c r="BO1573"/>
  <c r="BN1573"/>
  <c r="BM1573"/>
  <c r="BL1573"/>
  <c r="BJ1573"/>
  <c r="BK1573" s="1"/>
  <c r="J1573"/>
  <c r="I1573"/>
  <c r="H1573"/>
  <c r="G1573"/>
  <c r="F1573"/>
  <c r="A1573"/>
  <c r="DN1572"/>
  <c r="DM1572"/>
  <c r="DL1572"/>
  <c r="DJ1572"/>
  <c r="DK1572" s="1"/>
  <c r="DI1572"/>
  <c r="DH1572"/>
  <c r="DG1572"/>
  <c r="DE1572"/>
  <c r="DF1572" s="1"/>
  <c r="DD1572"/>
  <c r="DC1572"/>
  <c r="DB1572"/>
  <c r="DA1572"/>
  <c r="CZ1572"/>
  <c r="CY1572"/>
  <c r="CX1572"/>
  <c r="CV1572"/>
  <c r="CW1572" s="1"/>
  <c r="CU1572"/>
  <c r="CT1572"/>
  <c r="CS1572"/>
  <c r="CR1572"/>
  <c r="CQ1572"/>
  <c r="CP1572"/>
  <c r="CO1572"/>
  <c r="CN1572"/>
  <c r="CL1572"/>
  <c r="CM1572" s="1"/>
  <c r="CG1572"/>
  <c r="CF1572"/>
  <c r="CE1572"/>
  <c r="CD1572"/>
  <c r="CC1572"/>
  <c r="CB1572"/>
  <c r="CA1572"/>
  <c r="BZ1572"/>
  <c r="BY1572"/>
  <c r="BW1572"/>
  <c r="BX1572" s="1"/>
  <c r="BV1572"/>
  <c r="BU1572"/>
  <c r="BT1572"/>
  <c r="BS1572"/>
  <c r="BR1572"/>
  <c r="BQ1572"/>
  <c r="BP1572"/>
  <c r="BO1572"/>
  <c r="BN1572"/>
  <c r="BM1572"/>
  <c r="BL1572"/>
  <c r="BJ1572"/>
  <c r="BK1572" s="1"/>
  <c r="J1572"/>
  <c r="I1572"/>
  <c r="H1572"/>
  <c r="G1572"/>
  <c r="F1572"/>
  <c r="A1572"/>
  <c r="DN1571"/>
  <c r="DM1571"/>
  <c r="DL1571"/>
  <c r="DJ1571"/>
  <c r="DK1571" s="1"/>
  <c r="DI1571"/>
  <c r="DH1571"/>
  <c r="DG1571"/>
  <c r="DE1571"/>
  <c r="DF1571" s="1"/>
  <c r="DD1571"/>
  <c r="DC1571"/>
  <c r="DB1571"/>
  <c r="DA1571"/>
  <c r="CZ1571"/>
  <c r="CY1571"/>
  <c r="CX1571"/>
  <c r="CV1571"/>
  <c r="CW1571" s="1"/>
  <c r="CU1571"/>
  <c r="CT1571"/>
  <c r="CS1571"/>
  <c r="CR1571"/>
  <c r="CQ1571"/>
  <c r="CP1571"/>
  <c r="CO1571"/>
  <c r="CN1571"/>
  <c r="CL1571"/>
  <c r="CM1571" s="1"/>
  <c r="CG1571"/>
  <c r="CF1571"/>
  <c r="CE1571"/>
  <c r="CD1571"/>
  <c r="CC1571"/>
  <c r="CB1571"/>
  <c r="CA1571"/>
  <c r="BZ1571"/>
  <c r="BY1571"/>
  <c r="BW1571"/>
  <c r="BX1571" s="1"/>
  <c r="BV1571"/>
  <c r="BU1571"/>
  <c r="BT1571"/>
  <c r="BS1571"/>
  <c r="BR1571"/>
  <c r="BQ1571"/>
  <c r="BP1571"/>
  <c r="BO1571"/>
  <c r="BN1571"/>
  <c r="BM1571"/>
  <c r="BL1571"/>
  <c r="BJ1571"/>
  <c r="BK1571" s="1"/>
  <c r="J1571"/>
  <c r="I1571"/>
  <c r="H1571"/>
  <c r="G1571"/>
  <c r="F1571"/>
  <c r="A1571"/>
  <c r="DN1570"/>
  <c r="DM1570"/>
  <c r="DL1570"/>
  <c r="DJ1570"/>
  <c r="DK1570" s="1"/>
  <c r="DI1570"/>
  <c r="DH1570"/>
  <c r="DG1570"/>
  <c r="DE1570"/>
  <c r="DF1570" s="1"/>
  <c r="DD1570"/>
  <c r="DC1570"/>
  <c r="DB1570"/>
  <c r="DA1570"/>
  <c r="CZ1570"/>
  <c r="CY1570"/>
  <c r="CX1570"/>
  <c r="CV1570"/>
  <c r="CW1570" s="1"/>
  <c r="CU1570"/>
  <c r="CT1570"/>
  <c r="CS1570"/>
  <c r="CR1570"/>
  <c r="CQ1570"/>
  <c r="CP1570"/>
  <c r="CO1570"/>
  <c r="CN1570"/>
  <c r="CL1570"/>
  <c r="CM1570" s="1"/>
  <c r="CG1570"/>
  <c r="CF1570"/>
  <c r="CE1570"/>
  <c r="CD1570"/>
  <c r="CC1570"/>
  <c r="CB1570"/>
  <c r="CA1570"/>
  <c r="BZ1570"/>
  <c r="BY1570"/>
  <c r="BW1570"/>
  <c r="BX1570" s="1"/>
  <c r="BV1570"/>
  <c r="BU1570"/>
  <c r="BT1570"/>
  <c r="BS1570"/>
  <c r="BR1570"/>
  <c r="BQ1570"/>
  <c r="BP1570"/>
  <c r="BO1570"/>
  <c r="BN1570"/>
  <c r="BM1570"/>
  <c r="BL1570"/>
  <c r="BJ1570"/>
  <c r="BK1570" s="1"/>
  <c r="J1570"/>
  <c r="I1570"/>
  <c r="H1570"/>
  <c r="G1570"/>
  <c r="F1570"/>
  <c r="A1570"/>
  <c r="DN1569"/>
  <c r="DM1569"/>
  <c r="DL1569"/>
  <c r="DJ1569"/>
  <c r="DK1569" s="1"/>
  <c r="DI1569"/>
  <c r="DH1569"/>
  <c r="DG1569"/>
  <c r="DE1569"/>
  <c r="DF1569" s="1"/>
  <c r="DD1569"/>
  <c r="DC1569"/>
  <c r="DB1569"/>
  <c r="DA1569"/>
  <c r="CZ1569"/>
  <c r="CY1569"/>
  <c r="CX1569"/>
  <c r="CV1569"/>
  <c r="CW1569" s="1"/>
  <c r="CU1569"/>
  <c r="CT1569"/>
  <c r="CS1569"/>
  <c r="CR1569"/>
  <c r="CQ1569"/>
  <c r="CP1569"/>
  <c r="CO1569"/>
  <c r="CN1569"/>
  <c r="CL1569"/>
  <c r="CM1569" s="1"/>
  <c r="CG1569"/>
  <c r="CF1569"/>
  <c r="CE1569"/>
  <c r="CD1569"/>
  <c r="CC1569"/>
  <c r="CB1569"/>
  <c r="CA1569"/>
  <c r="BZ1569"/>
  <c r="BY1569"/>
  <c r="BW1569"/>
  <c r="BX1569" s="1"/>
  <c r="BV1569"/>
  <c r="BU1569"/>
  <c r="BT1569"/>
  <c r="BS1569"/>
  <c r="BR1569"/>
  <c r="BQ1569"/>
  <c r="BP1569"/>
  <c r="BO1569"/>
  <c r="BN1569"/>
  <c r="BM1569"/>
  <c r="BL1569"/>
  <c r="BJ1569"/>
  <c r="BK1569" s="1"/>
  <c r="J1569"/>
  <c r="I1569"/>
  <c r="H1569"/>
  <c r="G1569"/>
  <c r="F1569"/>
  <c r="A1569"/>
  <c r="DN1568"/>
  <c r="DM1568"/>
  <c r="DL1568"/>
  <c r="DJ1568"/>
  <c r="DK1568" s="1"/>
  <c r="DI1568"/>
  <c r="DH1568"/>
  <c r="DG1568"/>
  <c r="DE1568"/>
  <c r="DF1568" s="1"/>
  <c r="DD1568"/>
  <c r="DC1568"/>
  <c r="DB1568"/>
  <c r="DA1568"/>
  <c r="CZ1568"/>
  <c r="CY1568"/>
  <c r="CX1568"/>
  <c r="CV1568"/>
  <c r="CW1568" s="1"/>
  <c r="CU1568"/>
  <c r="CT1568"/>
  <c r="CS1568"/>
  <c r="CR1568"/>
  <c r="CQ1568"/>
  <c r="CP1568"/>
  <c r="CO1568"/>
  <c r="CN1568"/>
  <c r="CL1568"/>
  <c r="CM1568" s="1"/>
  <c r="CG1568"/>
  <c r="CF1568"/>
  <c r="CE1568"/>
  <c r="CD1568"/>
  <c r="CC1568"/>
  <c r="CB1568"/>
  <c r="CA1568"/>
  <c r="BZ1568"/>
  <c r="BY1568"/>
  <c r="BW1568"/>
  <c r="BX1568" s="1"/>
  <c r="BV1568"/>
  <c r="BU1568"/>
  <c r="BT1568"/>
  <c r="BS1568"/>
  <c r="BR1568"/>
  <c r="BQ1568"/>
  <c r="BP1568"/>
  <c r="BO1568"/>
  <c r="BN1568"/>
  <c r="BM1568"/>
  <c r="BL1568"/>
  <c r="BJ1568"/>
  <c r="BK1568" s="1"/>
  <c r="J1568"/>
  <c r="I1568"/>
  <c r="H1568"/>
  <c r="G1568"/>
  <c r="F1568"/>
  <c r="A1568"/>
  <c r="DN1567"/>
  <c r="DM1567"/>
  <c r="DL1567"/>
  <c r="DJ1567"/>
  <c r="DK1567" s="1"/>
  <c r="DI1567"/>
  <c r="DH1567"/>
  <c r="DG1567"/>
  <c r="DE1567"/>
  <c r="DF1567" s="1"/>
  <c r="DD1567"/>
  <c r="DC1567"/>
  <c r="DB1567"/>
  <c r="DA1567"/>
  <c r="CZ1567"/>
  <c r="CY1567"/>
  <c r="CX1567"/>
  <c r="CV1567"/>
  <c r="CW1567" s="1"/>
  <c r="CU1567"/>
  <c r="CT1567"/>
  <c r="CS1567"/>
  <c r="CR1567"/>
  <c r="CQ1567"/>
  <c r="CP1567"/>
  <c r="CO1567"/>
  <c r="CN1567"/>
  <c r="CL1567"/>
  <c r="CM1567" s="1"/>
  <c r="CG1567"/>
  <c r="CF1567"/>
  <c r="CE1567"/>
  <c r="CD1567"/>
  <c r="CC1567"/>
  <c r="CB1567"/>
  <c r="CA1567"/>
  <c r="BZ1567"/>
  <c r="BY1567"/>
  <c r="BW1567"/>
  <c r="BX1567" s="1"/>
  <c r="BV1567"/>
  <c r="BU1567"/>
  <c r="BT1567"/>
  <c r="BS1567"/>
  <c r="BR1567"/>
  <c r="BQ1567"/>
  <c r="BP1567"/>
  <c r="BO1567"/>
  <c r="BN1567"/>
  <c r="BM1567"/>
  <c r="BL1567"/>
  <c r="BJ1567"/>
  <c r="BK1567" s="1"/>
  <c r="J1567"/>
  <c r="I1567"/>
  <c r="H1567"/>
  <c r="G1567"/>
  <c r="F1567"/>
  <c r="A1567"/>
  <c r="DN1566"/>
  <c r="DM1566"/>
  <c r="DL1566"/>
  <c r="DJ1566"/>
  <c r="DK1566" s="1"/>
  <c r="DI1566"/>
  <c r="DH1566"/>
  <c r="DG1566"/>
  <c r="DE1566"/>
  <c r="DF1566" s="1"/>
  <c r="DD1566"/>
  <c r="DC1566"/>
  <c r="DB1566"/>
  <c r="DA1566"/>
  <c r="CZ1566"/>
  <c r="CY1566"/>
  <c r="CX1566"/>
  <c r="CV1566"/>
  <c r="CW1566" s="1"/>
  <c r="CU1566"/>
  <c r="CT1566"/>
  <c r="CS1566"/>
  <c r="CR1566"/>
  <c r="CQ1566"/>
  <c r="CP1566"/>
  <c r="CO1566"/>
  <c r="CN1566"/>
  <c r="CL1566"/>
  <c r="CM1566" s="1"/>
  <c r="CG1566"/>
  <c r="CF1566"/>
  <c r="CE1566"/>
  <c r="CD1566"/>
  <c r="CC1566"/>
  <c r="CB1566"/>
  <c r="CA1566"/>
  <c r="BZ1566"/>
  <c r="BY1566"/>
  <c r="BW1566"/>
  <c r="BX1566" s="1"/>
  <c r="BV1566"/>
  <c r="BU1566"/>
  <c r="BT1566"/>
  <c r="BS1566"/>
  <c r="BR1566"/>
  <c r="BQ1566"/>
  <c r="BP1566"/>
  <c r="BO1566"/>
  <c r="BN1566"/>
  <c r="BM1566"/>
  <c r="BL1566"/>
  <c r="BJ1566"/>
  <c r="BK1566" s="1"/>
  <c r="J1566"/>
  <c r="I1566"/>
  <c r="H1566"/>
  <c r="G1566"/>
  <c r="F1566"/>
  <c r="A1566"/>
  <c r="DN1565"/>
  <c r="DM1565"/>
  <c r="DL1565"/>
  <c r="DJ1565"/>
  <c r="DK1565" s="1"/>
  <c r="DI1565"/>
  <c r="DH1565"/>
  <c r="DG1565"/>
  <c r="DE1565"/>
  <c r="DF1565" s="1"/>
  <c r="DD1565"/>
  <c r="DC1565"/>
  <c r="DB1565"/>
  <c r="DA1565"/>
  <c r="CZ1565"/>
  <c r="CY1565"/>
  <c r="CX1565"/>
  <c r="CV1565"/>
  <c r="CW1565" s="1"/>
  <c r="CU1565"/>
  <c r="CT1565"/>
  <c r="CS1565"/>
  <c r="CR1565"/>
  <c r="CQ1565"/>
  <c r="CP1565"/>
  <c r="CO1565"/>
  <c r="CN1565"/>
  <c r="CL1565"/>
  <c r="CM1565" s="1"/>
  <c r="CG1565"/>
  <c r="CF1565"/>
  <c r="CE1565"/>
  <c r="CD1565"/>
  <c r="CC1565"/>
  <c r="CB1565"/>
  <c r="CA1565"/>
  <c r="BZ1565"/>
  <c r="BY1565"/>
  <c r="BW1565"/>
  <c r="BX1565" s="1"/>
  <c r="BV1565"/>
  <c r="BU1565"/>
  <c r="BT1565"/>
  <c r="BS1565"/>
  <c r="BR1565"/>
  <c r="BQ1565"/>
  <c r="BP1565"/>
  <c r="BO1565"/>
  <c r="BN1565"/>
  <c r="BM1565"/>
  <c r="BL1565"/>
  <c r="BJ1565"/>
  <c r="BK1565" s="1"/>
  <c r="J1565"/>
  <c r="I1565"/>
  <c r="H1565"/>
  <c r="G1565"/>
  <c r="F1565"/>
  <c r="A1565"/>
  <c r="DN1564"/>
  <c r="DM1564"/>
  <c r="DL1564"/>
  <c r="DJ1564"/>
  <c r="DK1564" s="1"/>
  <c r="DI1564"/>
  <c r="DH1564"/>
  <c r="DG1564"/>
  <c r="DE1564"/>
  <c r="DF1564" s="1"/>
  <c r="DD1564"/>
  <c r="DC1564"/>
  <c r="DB1564"/>
  <c r="DA1564"/>
  <c r="CZ1564"/>
  <c r="CY1564"/>
  <c r="CX1564"/>
  <c r="CV1564"/>
  <c r="CW1564" s="1"/>
  <c r="CU1564"/>
  <c r="CT1564"/>
  <c r="CS1564"/>
  <c r="CR1564"/>
  <c r="CQ1564"/>
  <c r="CP1564"/>
  <c r="CO1564"/>
  <c r="CN1564"/>
  <c r="CL1564"/>
  <c r="CM1564" s="1"/>
  <c r="CG1564"/>
  <c r="CF1564"/>
  <c r="CE1564"/>
  <c r="CD1564"/>
  <c r="CC1564"/>
  <c r="CB1564"/>
  <c r="CA1564"/>
  <c r="BZ1564"/>
  <c r="BY1564"/>
  <c r="BW1564"/>
  <c r="BX1564" s="1"/>
  <c r="BV1564"/>
  <c r="BU1564"/>
  <c r="BT1564"/>
  <c r="BS1564"/>
  <c r="BR1564"/>
  <c r="BQ1564"/>
  <c r="BP1564"/>
  <c r="BO1564"/>
  <c r="BN1564"/>
  <c r="BM1564"/>
  <c r="BL1564"/>
  <c r="BJ1564"/>
  <c r="BK1564" s="1"/>
  <c r="J1564"/>
  <c r="I1564"/>
  <c r="H1564"/>
  <c r="G1564"/>
  <c r="F1564"/>
  <c r="A1564"/>
  <c r="DN1563"/>
  <c r="DM1563"/>
  <c r="DL1563"/>
  <c r="DJ1563"/>
  <c r="DK1563" s="1"/>
  <c r="DI1563"/>
  <c r="DH1563"/>
  <c r="DG1563"/>
  <c r="DE1563"/>
  <c r="DF1563" s="1"/>
  <c r="DD1563"/>
  <c r="DC1563"/>
  <c r="DB1563"/>
  <c r="DA1563"/>
  <c r="CZ1563"/>
  <c r="CY1563"/>
  <c r="CX1563"/>
  <c r="CV1563"/>
  <c r="CW1563" s="1"/>
  <c r="CU1563"/>
  <c r="CT1563"/>
  <c r="CS1563"/>
  <c r="CR1563"/>
  <c r="CQ1563"/>
  <c r="CP1563"/>
  <c r="CO1563"/>
  <c r="CN1563"/>
  <c r="CL1563"/>
  <c r="CM1563" s="1"/>
  <c r="CG1563"/>
  <c r="CF1563"/>
  <c r="CE1563"/>
  <c r="CD1563"/>
  <c r="CC1563"/>
  <c r="CB1563"/>
  <c r="CA1563"/>
  <c r="BZ1563"/>
  <c r="BY1563"/>
  <c r="BW1563"/>
  <c r="BX1563" s="1"/>
  <c r="BV1563"/>
  <c r="BU1563"/>
  <c r="BT1563"/>
  <c r="BS1563"/>
  <c r="BR1563"/>
  <c r="BQ1563"/>
  <c r="BP1563"/>
  <c r="BO1563"/>
  <c r="BN1563"/>
  <c r="BM1563"/>
  <c r="BL1563"/>
  <c r="BJ1563"/>
  <c r="BK1563" s="1"/>
  <c r="J1563"/>
  <c r="I1563"/>
  <c r="H1563"/>
  <c r="G1563"/>
  <c r="F1563"/>
  <c r="A1563"/>
  <c r="DN1562"/>
  <c r="DM1562"/>
  <c r="DL1562"/>
  <c r="DJ1562"/>
  <c r="DK1562" s="1"/>
  <c r="DI1562"/>
  <c r="DH1562"/>
  <c r="DG1562"/>
  <c r="DE1562"/>
  <c r="DF1562" s="1"/>
  <c r="DD1562"/>
  <c r="DC1562"/>
  <c r="DB1562"/>
  <c r="DA1562"/>
  <c r="CZ1562"/>
  <c r="CY1562"/>
  <c r="CX1562"/>
  <c r="CV1562"/>
  <c r="CW1562" s="1"/>
  <c r="CU1562"/>
  <c r="CT1562"/>
  <c r="CS1562"/>
  <c r="CR1562"/>
  <c r="CQ1562"/>
  <c r="CP1562"/>
  <c r="CO1562"/>
  <c r="CN1562"/>
  <c r="CL1562"/>
  <c r="CM1562" s="1"/>
  <c r="CG1562"/>
  <c r="CF1562"/>
  <c r="CE1562"/>
  <c r="CD1562"/>
  <c r="CC1562"/>
  <c r="CB1562"/>
  <c r="CA1562"/>
  <c r="BZ1562"/>
  <c r="BY1562"/>
  <c r="BW1562"/>
  <c r="BX1562" s="1"/>
  <c r="BV1562"/>
  <c r="BU1562"/>
  <c r="BT1562"/>
  <c r="BS1562"/>
  <c r="BR1562"/>
  <c r="BQ1562"/>
  <c r="BP1562"/>
  <c r="BO1562"/>
  <c r="BN1562"/>
  <c r="BM1562"/>
  <c r="BL1562"/>
  <c r="BJ1562"/>
  <c r="BK1562" s="1"/>
  <c r="J1562"/>
  <c r="I1562"/>
  <c r="H1562"/>
  <c r="G1562"/>
  <c r="F1562"/>
  <c r="A1562"/>
  <c r="DN1561"/>
  <c r="DM1561"/>
  <c r="DL1561"/>
  <c r="DJ1561"/>
  <c r="DK1561" s="1"/>
  <c r="DI1561"/>
  <c r="DH1561"/>
  <c r="DG1561"/>
  <c r="DE1561"/>
  <c r="DF1561" s="1"/>
  <c r="DD1561"/>
  <c r="DC1561"/>
  <c r="DB1561"/>
  <c r="DA1561"/>
  <c r="CZ1561"/>
  <c r="CY1561"/>
  <c r="CX1561"/>
  <c r="CV1561"/>
  <c r="CW1561" s="1"/>
  <c r="CU1561"/>
  <c r="CT1561"/>
  <c r="CS1561"/>
  <c r="CR1561"/>
  <c r="CQ1561"/>
  <c r="CP1561"/>
  <c r="CO1561"/>
  <c r="CN1561"/>
  <c r="CL1561"/>
  <c r="CM1561" s="1"/>
  <c r="CG1561"/>
  <c r="CF1561"/>
  <c r="CE1561"/>
  <c r="CD1561"/>
  <c r="CC1561"/>
  <c r="CB1561"/>
  <c r="CA1561"/>
  <c r="BZ1561"/>
  <c r="BY1561"/>
  <c r="BW1561"/>
  <c r="BX1561" s="1"/>
  <c r="BV1561"/>
  <c r="BU1561"/>
  <c r="BT1561"/>
  <c r="BS1561"/>
  <c r="BR1561"/>
  <c r="BQ1561"/>
  <c r="BP1561"/>
  <c r="BO1561"/>
  <c r="BN1561"/>
  <c r="BM1561"/>
  <c r="BL1561"/>
  <c r="BJ1561"/>
  <c r="BK1561" s="1"/>
  <c r="J1561"/>
  <c r="I1561"/>
  <c r="H1561"/>
  <c r="G1561"/>
  <c r="F1561"/>
  <c r="A1561"/>
  <c r="DN1560"/>
  <c r="DM1560"/>
  <c r="DL1560"/>
  <c r="DJ1560"/>
  <c r="DK1560" s="1"/>
  <c r="DI1560"/>
  <c r="DH1560"/>
  <c r="DG1560"/>
  <c r="DE1560"/>
  <c r="DF1560" s="1"/>
  <c r="DD1560"/>
  <c r="DC1560"/>
  <c r="DB1560"/>
  <c r="DA1560"/>
  <c r="CZ1560"/>
  <c r="CY1560"/>
  <c r="CX1560"/>
  <c r="CV1560"/>
  <c r="CW1560" s="1"/>
  <c r="CU1560"/>
  <c r="CT1560"/>
  <c r="CS1560"/>
  <c r="CR1560"/>
  <c r="CQ1560"/>
  <c r="CP1560"/>
  <c r="CO1560"/>
  <c r="CN1560"/>
  <c r="CL1560"/>
  <c r="CM1560" s="1"/>
  <c r="CG1560"/>
  <c r="CF1560"/>
  <c r="CE1560"/>
  <c r="CD1560"/>
  <c r="CC1560"/>
  <c r="CB1560"/>
  <c r="CA1560"/>
  <c r="BZ1560"/>
  <c r="BY1560"/>
  <c r="BW1560"/>
  <c r="BX1560" s="1"/>
  <c r="BV1560"/>
  <c r="BU1560"/>
  <c r="BT1560"/>
  <c r="BS1560"/>
  <c r="BR1560"/>
  <c r="BQ1560"/>
  <c r="BP1560"/>
  <c r="BO1560"/>
  <c r="BN1560"/>
  <c r="BM1560"/>
  <c r="BL1560"/>
  <c r="BJ1560"/>
  <c r="BK1560" s="1"/>
  <c r="J1560"/>
  <c r="I1560"/>
  <c r="H1560"/>
  <c r="G1560"/>
  <c r="F1560"/>
  <c r="A1560"/>
  <c r="DN1559"/>
  <c r="DM1559"/>
  <c r="DL1559"/>
  <c r="DJ1559"/>
  <c r="DK1559" s="1"/>
  <c r="DI1559"/>
  <c r="DH1559"/>
  <c r="DG1559"/>
  <c r="DE1559"/>
  <c r="DF1559" s="1"/>
  <c r="DD1559"/>
  <c r="DC1559"/>
  <c r="DB1559"/>
  <c r="DA1559"/>
  <c r="CZ1559"/>
  <c r="CY1559"/>
  <c r="CX1559"/>
  <c r="CV1559"/>
  <c r="CW1559" s="1"/>
  <c r="CU1559"/>
  <c r="CT1559"/>
  <c r="CS1559"/>
  <c r="CR1559"/>
  <c r="CQ1559"/>
  <c r="CP1559"/>
  <c r="CO1559"/>
  <c r="CN1559"/>
  <c r="CL1559"/>
  <c r="CM1559" s="1"/>
  <c r="CG1559"/>
  <c r="CF1559"/>
  <c r="CE1559"/>
  <c r="CD1559"/>
  <c r="CC1559"/>
  <c r="CB1559"/>
  <c r="CA1559"/>
  <c r="BZ1559"/>
  <c r="BY1559"/>
  <c r="BW1559"/>
  <c r="BX1559" s="1"/>
  <c r="BV1559"/>
  <c r="BU1559"/>
  <c r="BT1559"/>
  <c r="BS1559"/>
  <c r="BR1559"/>
  <c r="BQ1559"/>
  <c r="BP1559"/>
  <c r="BO1559"/>
  <c r="BN1559"/>
  <c r="BM1559"/>
  <c r="BL1559"/>
  <c r="BJ1559"/>
  <c r="BK1559" s="1"/>
  <c r="J1559"/>
  <c r="I1559"/>
  <c r="H1559"/>
  <c r="G1559"/>
  <c r="F1559"/>
  <c r="A1559"/>
  <c r="DN1558"/>
  <c r="DM1558"/>
  <c r="DL1558"/>
  <c r="DJ1558"/>
  <c r="DK1558" s="1"/>
  <c r="DI1558"/>
  <c r="DH1558"/>
  <c r="DG1558"/>
  <c r="DE1558"/>
  <c r="DF1558" s="1"/>
  <c r="DD1558"/>
  <c r="DC1558"/>
  <c r="DB1558"/>
  <c r="DA1558"/>
  <c r="CZ1558"/>
  <c r="CY1558"/>
  <c r="CX1558"/>
  <c r="CV1558"/>
  <c r="CW1558" s="1"/>
  <c r="CU1558"/>
  <c r="CT1558"/>
  <c r="CS1558"/>
  <c r="CR1558"/>
  <c r="CQ1558"/>
  <c r="CP1558"/>
  <c r="CO1558"/>
  <c r="CN1558"/>
  <c r="CL1558"/>
  <c r="CM1558" s="1"/>
  <c r="CG1558"/>
  <c r="CF1558"/>
  <c r="CE1558"/>
  <c r="CD1558"/>
  <c r="CC1558"/>
  <c r="CB1558"/>
  <c r="CA1558"/>
  <c r="BZ1558"/>
  <c r="BY1558"/>
  <c r="BW1558"/>
  <c r="BX1558" s="1"/>
  <c r="BV1558"/>
  <c r="BU1558"/>
  <c r="BT1558"/>
  <c r="BS1558"/>
  <c r="BR1558"/>
  <c r="BQ1558"/>
  <c r="BP1558"/>
  <c r="BO1558"/>
  <c r="BN1558"/>
  <c r="BM1558"/>
  <c r="BL1558"/>
  <c r="BJ1558"/>
  <c r="BK1558" s="1"/>
  <c r="J1558"/>
  <c r="I1558"/>
  <c r="H1558"/>
  <c r="G1558"/>
  <c r="F1558"/>
  <c r="A1558"/>
  <c r="DN1557"/>
  <c r="DM1557"/>
  <c r="DL1557"/>
  <c r="DJ1557"/>
  <c r="DK1557" s="1"/>
  <c r="DI1557"/>
  <c r="DH1557"/>
  <c r="DG1557"/>
  <c r="DE1557"/>
  <c r="DF1557" s="1"/>
  <c r="DD1557"/>
  <c r="DC1557"/>
  <c r="DB1557"/>
  <c r="DA1557"/>
  <c r="CZ1557"/>
  <c r="CY1557"/>
  <c r="CX1557"/>
  <c r="CV1557"/>
  <c r="CW1557" s="1"/>
  <c r="CU1557"/>
  <c r="CT1557"/>
  <c r="CS1557"/>
  <c r="CR1557"/>
  <c r="CQ1557"/>
  <c r="CP1557"/>
  <c r="CO1557"/>
  <c r="CN1557"/>
  <c r="CL1557"/>
  <c r="CM1557" s="1"/>
  <c r="CG1557"/>
  <c r="CF1557"/>
  <c r="CE1557"/>
  <c r="CD1557"/>
  <c r="CC1557"/>
  <c r="CB1557"/>
  <c r="CA1557"/>
  <c r="BZ1557"/>
  <c r="BY1557"/>
  <c r="BW1557"/>
  <c r="BX1557" s="1"/>
  <c r="BV1557"/>
  <c r="BU1557"/>
  <c r="BT1557"/>
  <c r="BS1557"/>
  <c r="BR1557"/>
  <c r="BQ1557"/>
  <c r="BP1557"/>
  <c r="BO1557"/>
  <c r="BN1557"/>
  <c r="BM1557"/>
  <c r="BL1557"/>
  <c r="BJ1557"/>
  <c r="BK1557" s="1"/>
  <c r="J1557"/>
  <c r="I1557"/>
  <c r="H1557"/>
  <c r="G1557"/>
  <c r="F1557"/>
  <c r="A1557"/>
  <c r="DN1556"/>
  <c r="DM1556"/>
  <c r="DL1556"/>
  <c r="DJ1556"/>
  <c r="DK1556" s="1"/>
  <c r="DI1556"/>
  <c r="DH1556"/>
  <c r="DG1556"/>
  <c r="DE1556"/>
  <c r="DF1556" s="1"/>
  <c r="DD1556"/>
  <c r="DC1556"/>
  <c r="DB1556"/>
  <c r="DA1556"/>
  <c r="CZ1556"/>
  <c r="CY1556"/>
  <c r="CX1556"/>
  <c r="CV1556"/>
  <c r="CW1556" s="1"/>
  <c r="CU1556"/>
  <c r="CT1556"/>
  <c r="CS1556"/>
  <c r="CR1556"/>
  <c r="CQ1556"/>
  <c r="CP1556"/>
  <c r="CO1556"/>
  <c r="CN1556"/>
  <c r="CL1556"/>
  <c r="CM1556" s="1"/>
  <c r="CG1556"/>
  <c r="CF1556"/>
  <c r="CE1556"/>
  <c r="CD1556"/>
  <c r="CC1556"/>
  <c r="CB1556"/>
  <c r="CA1556"/>
  <c r="BZ1556"/>
  <c r="BY1556"/>
  <c r="BW1556"/>
  <c r="BX1556" s="1"/>
  <c r="BV1556"/>
  <c r="BU1556"/>
  <c r="BT1556"/>
  <c r="BS1556"/>
  <c r="BR1556"/>
  <c r="BQ1556"/>
  <c r="BP1556"/>
  <c r="BO1556"/>
  <c r="BN1556"/>
  <c r="BM1556"/>
  <c r="BL1556"/>
  <c r="BJ1556"/>
  <c r="BK1556" s="1"/>
  <c r="J1556"/>
  <c r="I1556"/>
  <c r="H1556"/>
  <c r="G1556"/>
  <c r="F1556"/>
  <c r="A1556"/>
  <c r="DN1555"/>
  <c r="DM1555"/>
  <c r="DL1555"/>
  <c r="DJ1555"/>
  <c r="DK1555" s="1"/>
  <c r="DI1555"/>
  <c r="DH1555"/>
  <c r="DG1555"/>
  <c r="DE1555"/>
  <c r="DF1555" s="1"/>
  <c r="DD1555"/>
  <c r="DC1555"/>
  <c r="DB1555"/>
  <c r="DA1555"/>
  <c r="CZ1555"/>
  <c r="CY1555"/>
  <c r="CX1555"/>
  <c r="CV1555"/>
  <c r="CW1555" s="1"/>
  <c r="CU1555"/>
  <c r="CT1555"/>
  <c r="CS1555"/>
  <c r="CR1555"/>
  <c r="CQ1555"/>
  <c r="CP1555"/>
  <c r="CO1555"/>
  <c r="CN1555"/>
  <c r="CL1555"/>
  <c r="CM1555" s="1"/>
  <c r="CG1555"/>
  <c r="CF1555"/>
  <c r="CE1555"/>
  <c r="CD1555"/>
  <c r="CC1555"/>
  <c r="CB1555"/>
  <c r="CA1555"/>
  <c r="BZ1555"/>
  <c r="BY1555"/>
  <c r="BW1555"/>
  <c r="BX1555" s="1"/>
  <c r="BV1555"/>
  <c r="BU1555"/>
  <c r="BT1555"/>
  <c r="BS1555"/>
  <c r="BR1555"/>
  <c r="BQ1555"/>
  <c r="BP1555"/>
  <c r="BO1555"/>
  <c r="BN1555"/>
  <c r="BM1555"/>
  <c r="BL1555"/>
  <c r="BJ1555"/>
  <c r="BK1555" s="1"/>
  <c r="J1555"/>
  <c r="I1555"/>
  <c r="H1555"/>
  <c r="G1555"/>
  <c r="F1555"/>
  <c r="A1555"/>
  <c r="DN1554"/>
  <c r="DM1554"/>
  <c r="DL1554"/>
  <c r="DJ1554"/>
  <c r="DK1554" s="1"/>
  <c r="DI1554"/>
  <c r="DH1554"/>
  <c r="DG1554"/>
  <c r="DE1554"/>
  <c r="DF1554" s="1"/>
  <c r="DD1554"/>
  <c r="DC1554"/>
  <c r="DB1554"/>
  <c r="DA1554"/>
  <c r="CZ1554"/>
  <c r="CY1554"/>
  <c r="CX1554"/>
  <c r="CV1554"/>
  <c r="CW1554" s="1"/>
  <c r="CU1554"/>
  <c r="CT1554"/>
  <c r="CS1554"/>
  <c r="CR1554"/>
  <c r="CQ1554"/>
  <c r="CP1554"/>
  <c r="CO1554"/>
  <c r="CN1554"/>
  <c r="CL1554"/>
  <c r="CM1554" s="1"/>
  <c r="CG1554"/>
  <c r="CF1554"/>
  <c r="CE1554"/>
  <c r="CD1554"/>
  <c r="CC1554"/>
  <c r="CB1554"/>
  <c r="CA1554"/>
  <c r="BZ1554"/>
  <c r="BY1554"/>
  <c r="BW1554"/>
  <c r="BX1554" s="1"/>
  <c r="BV1554"/>
  <c r="BU1554"/>
  <c r="BT1554"/>
  <c r="BS1554"/>
  <c r="BR1554"/>
  <c r="BQ1554"/>
  <c r="BP1554"/>
  <c r="BO1554"/>
  <c r="BN1554"/>
  <c r="BM1554"/>
  <c r="BL1554"/>
  <c r="BJ1554"/>
  <c r="BK1554" s="1"/>
  <c r="J1554"/>
  <c r="I1554"/>
  <c r="H1554"/>
  <c r="G1554"/>
  <c r="F1554"/>
  <c r="A1554"/>
  <c r="DN1553"/>
  <c r="DM1553"/>
  <c r="DL1553"/>
  <c r="DJ1553"/>
  <c r="DK1553" s="1"/>
  <c r="DI1553"/>
  <c r="DH1553"/>
  <c r="DG1553"/>
  <c r="DE1553"/>
  <c r="DF1553" s="1"/>
  <c r="DD1553"/>
  <c r="DC1553"/>
  <c r="DB1553"/>
  <c r="DA1553"/>
  <c r="CZ1553"/>
  <c r="CY1553"/>
  <c r="CX1553"/>
  <c r="CV1553"/>
  <c r="CW1553" s="1"/>
  <c r="CU1553"/>
  <c r="CT1553"/>
  <c r="CS1553"/>
  <c r="CR1553"/>
  <c r="CQ1553"/>
  <c r="CP1553"/>
  <c r="CO1553"/>
  <c r="CN1553"/>
  <c r="CL1553"/>
  <c r="CM1553" s="1"/>
  <c r="CG1553"/>
  <c r="CF1553"/>
  <c r="CE1553"/>
  <c r="CD1553"/>
  <c r="CC1553"/>
  <c r="CB1553"/>
  <c r="CA1553"/>
  <c r="BZ1553"/>
  <c r="BY1553"/>
  <c r="BW1553"/>
  <c r="BX1553" s="1"/>
  <c r="BV1553"/>
  <c r="BU1553"/>
  <c r="BT1553"/>
  <c r="BS1553"/>
  <c r="BR1553"/>
  <c r="BQ1553"/>
  <c r="BP1553"/>
  <c r="BO1553"/>
  <c r="BN1553"/>
  <c r="BM1553"/>
  <c r="BL1553"/>
  <c r="BJ1553"/>
  <c r="BK1553" s="1"/>
  <c r="J1553"/>
  <c r="I1553"/>
  <c r="H1553"/>
  <c r="G1553"/>
  <c r="F1553"/>
  <c r="A1553"/>
  <c r="DN1552"/>
  <c r="DM1552"/>
  <c r="DL1552"/>
  <c r="DJ1552"/>
  <c r="DK1552" s="1"/>
  <c r="DI1552"/>
  <c r="DH1552"/>
  <c r="DG1552"/>
  <c r="DE1552"/>
  <c r="DF1552" s="1"/>
  <c r="DD1552"/>
  <c r="DC1552"/>
  <c r="DB1552"/>
  <c r="DA1552"/>
  <c r="CZ1552"/>
  <c r="CY1552"/>
  <c r="CX1552"/>
  <c r="CV1552"/>
  <c r="CW1552" s="1"/>
  <c r="CU1552"/>
  <c r="CT1552"/>
  <c r="CS1552"/>
  <c r="CR1552"/>
  <c r="CQ1552"/>
  <c r="CP1552"/>
  <c r="CO1552"/>
  <c r="CN1552"/>
  <c r="CL1552"/>
  <c r="CM1552" s="1"/>
  <c r="CG1552"/>
  <c r="CF1552"/>
  <c r="CE1552"/>
  <c r="CD1552"/>
  <c r="CC1552"/>
  <c r="CB1552"/>
  <c r="CA1552"/>
  <c r="BZ1552"/>
  <c r="BY1552"/>
  <c r="BW1552"/>
  <c r="BX1552" s="1"/>
  <c r="BV1552"/>
  <c r="BU1552"/>
  <c r="BT1552"/>
  <c r="BS1552"/>
  <c r="BR1552"/>
  <c r="BQ1552"/>
  <c r="BP1552"/>
  <c r="BO1552"/>
  <c r="BN1552"/>
  <c r="BM1552"/>
  <c r="BL1552"/>
  <c r="BJ1552"/>
  <c r="BK1552" s="1"/>
  <c r="J1552"/>
  <c r="I1552"/>
  <c r="H1552"/>
  <c r="G1552"/>
  <c r="F1552"/>
  <c r="A1552"/>
  <c r="DN1551"/>
  <c r="DM1551"/>
  <c r="DL1551"/>
  <c r="DJ1551"/>
  <c r="DK1551" s="1"/>
  <c r="DI1551"/>
  <c r="DH1551"/>
  <c r="DG1551"/>
  <c r="DE1551"/>
  <c r="DF1551" s="1"/>
  <c r="DD1551"/>
  <c r="DC1551"/>
  <c r="DB1551"/>
  <c r="DA1551"/>
  <c r="CZ1551"/>
  <c r="CY1551"/>
  <c r="CX1551"/>
  <c r="CV1551"/>
  <c r="CW1551" s="1"/>
  <c r="CU1551"/>
  <c r="CT1551"/>
  <c r="CS1551"/>
  <c r="CR1551"/>
  <c r="CQ1551"/>
  <c r="CP1551"/>
  <c r="CO1551"/>
  <c r="CN1551"/>
  <c r="CL1551"/>
  <c r="CM1551" s="1"/>
  <c r="CG1551"/>
  <c r="CF1551"/>
  <c r="CE1551"/>
  <c r="CD1551"/>
  <c r="CC1551"/>
  <c r="CB1551"/>
  <c r="CA1551"/>
  <c r="BZ1551"/>
  <c r="BY1551"/>
  <c r="BW1551"/>
  <c r="BX1551" s="1"/>
  <c r="BV1551"/>
  <c r="BU1551"/>
  <c r="BT1551"/>
  <c r="BS1551"/>
  <c r="BR1551"/>
  <c r="BQ1551"/>
  <c r="BP1551"/>
  <c r="BO1551"/>
  <c r="BN1551"/>
  <c r="BM1551"/>
  <c r="BL1551"/>
  <c r="BJ1551"/>
  <c r="BK1551" s="1"/>
  <c r="J1551"/>
  <c r="I1551"/>
  <c r="H1551"/>
  <c r="G1551"/>
  <c r="F1551"/>
  <c r="A1551"/>
  <c r="DN1550"/>
  <c r="DM1550"/>
  <c r="DL1550"/>
  <c r="DJ1550"/>
  <c r="DK1550" s="1"/>
  <c r="DI1550"/>
  <c r="DH1550"/>
  <c r="DG1550"/>
  <c r="DE1550"/>
  <c r="DF1550" s="1"/>
  <c r="DD1550"/>
  <c r="DC1550"/>
  <c r="DB1550"/>
  <c r="DA1550"/>
  <c r="CZ1550"/>
  <c r="CY1550"/>
  <c r="CX1550"/>
  <c r="CV1550"/>
  <c r="CW1550" s="1"/>
  <c r="CU1550"/>
  <c r="CT1550"/>
  <c r="CS1550"/>
  <c r="CR1550"/>
  <c r="CQ1550"/>
  <c r="CP1550"/>
  <c r="CO1550"/>
  <c r="CN1550"/>
  <c r="CL1550"/>
  <c r="CM1550" s="1"/>
  <c r="CG1550"/>
  <c r="CF1550"/>
  <c r="CE1550"/>
  <c r="CD1550"/>
  <c r="CC1550"/>
  <c r="CB1550"/>
  <c r="CA1550"/>
  <c r="BZ1550"/>
  <c r="BY1550"/>
  <c r="BW1550"/>
  <c r="BX1550" s="1"/>
  <c r="BV1550"/>
  <c r="BU1550"/>
  <c r="BT1550"/>
  <c r="BS1550"/>
  <c r="BR1550"/>
  <c r="BQ1550"/>
  <c r="BP1550"/>
  <c r="BO1550"/>
  <c r="BN1550"/>
  <c r="BM1550"/>
  <c r="BL1550"/>
  <c r="BJ1550"/>
  <c r="BK1550" s="1"/>
  <c r="J1550"/>
  <c r="I1550"/>
  <c r="H1550"/>
  <c r="G1550"/>
  <c r="F1550"/>
  <c r="A1550"/>
  <c r="DN1549"/>
  <c r="DM1549"/>
  <c r="DL1549"/>
  <c r="DJ1549"/>
  <c r="DK1549" s="1"/>
  <c r="DI1549"/>
  <c r="DH1549"/>
  <c r="DG1549"/>
  <c r="DE1549"/>
  <c r="DF1549" s="1"/>
  <c r="DD1549"/>
  <c r="DC1549"/>
  <c r="DB1549"/>
  <c r="DA1549"/>
  <c r="CZ1549"/>
  <c r="CY1549"/>
  <c r="CX1549"/>
  <c r="CV1549"/>
  <c r="CW1549" s="1"/>
  <c r="CU1549"/>
  <c r="CT1549"/>
  <c r="CS1549"/>
  <c r="CR1549"/>
  <c r="CQ1549"/>
  <c r="CP1549"/>
  <c r="CO1549"/>
  <c r="CN1549"/>
  <c r="CL1549"/>
  <c r="CM1549" s="1"/>
  <c r="CG1549"/>
  <c r="CF1549"/>
  <c r="CE1549"/>
  <c r="CD1549"/>
  <c r="CC1549"/>
  <c r="CB1549"/>
  <c r="CA1549"/>
  <c r="BZ1549"/>
  <c r="BY1549"/>
  <c r="BW1549"/>
  <c r="BX1549" s="1"/>
  <c r="BV1549"/>
  <c r="BU1549"/>
  <c r="BT1549"/>
  <c r="BS1549"/>
  <c r="BR1549"/>
  <c r="BQ1549"/>
  <c r="BP1549"/>
  <c r="BO1549"/>
  <c r="BN1549"/>
  <c r="BM1549"/>
  <c r="BL1549"/>
  <c r="BJ1549"/>
  <c r="BK1549" s="1"/>
  <c r="J1549"/>
  <c r="I1549"/>
  <c r="H1549"/>
  <c r="G1549"/>
  <c r="F1549"/>
  <c r="A1549"/>
  <c r="DN1548"/>
  <c r="DM1548"/>
  <c r="DL1548"/>
  <c r="DJ1548"/>
  <c r="DK1548" s="1"/>
  <c r="DI1548"/>
  <c r="DH1548"/>
  <c r="DG1548"/>
  <c r="DE1548"/>
  <c r="DF1548" s="1"/>
  <c r="DD1548"/>
  <c r="DC1548"/>
  <c r="DB1548"/>
  <c r="DA1548"/>
  <c r="CZ1548"/>
  <c r="CY1548"/>
  <c r="CX1548"/>
  <c r="CV1548"/>
  <c r="CW1548" s="1"/>
  <c r="CU1548"/>
  <c r="CT1548"/>
  <c r="CS1548"/>
  <c r="CR1548"/>
  <c r="CQ1548"/>
  <c r="CP1548"/>
  <c r="CO1548"/>
  <c r="CN1548"/>
  <c r="CL1548"/>
  <c r="CM1548" s="1"/>
  <c r="CG1548"/>
  <c r="CF1548"/>
  <c r="CE1548"/>
  <c r="CD1548"/>
  <c r="CC1548"/>
  <c r="CB1548"/>
  <c r="CA1548"/>
  <c r="BZ1548"/>
  <c r="BY1548"/>
  <c r="BW1548"/>
  <c r="BX1548" s="1"/>
  <c r="BV1548"/>
  <c r="BU1548"/>
  <c r="BT1548"/>
  <c r="BS1548"/>
  <c r="BR1548"/>
  <c r="BQ1548"/>
  <c r="BP1548"/>
  <c r="BO1548"/>
  <c r="BN1548"/>
  <c r="BM1548"/>
  <c r="BL1548"/>
  <c r="BJ1548"/>
  <c r="BK1548" s="1"/>
  <c r="J1548"/>
  <c r="I1548"/>
  <c r="H1548"/>
  <c r="G1548"/>
  <c r="F1548"/>
  <c r="A1548"/>
  <c r="DN1547"/>
  <c r="DM1547"/>
  <c r="DL1547"/>
  <c r="DJ1547"/>
  <c r="DK1547" s="1"/>
  <c r="DI1547"/>
  <c r="DH1547"/>
  <c r="DG1547"/>
  <c r="DE1547"/>
  <c r="DF1547" s="1"/>
  <c r="DD1547"/>
  <c r="DC1547"/>
  <c r="DB1547"/>
  <c r="DA1547"/>
  <c r="CZ1547"/>
  <c r="CY1547"/>
  <c r="CX1547"/>
  <c r="CV1547"/>
  <c r="CW1547" s="1"/>
  <c r="CU1547"/>
  <c r="CT1547"/>
  <c r="CS1547"/>
  <c r="CR1547"/>
  <c r="CQ1547"/>
  <c r="CP1547"/>
  <c r="CO1547"/>
  <c r="CN1547"/>
  <c r="CL1547"/>
  <c r="CM1547" s="1"/>
  <c r="CG1547"/>
  <c r="CF1547"/>
  <c r="CE1547"/>
  <c r="CD1547"/>
  <c r="CC1547"/>
  <c r="CB1547"/>
  <c r="CA1547"/>
  <c r="BZ1547"/>
  <c r="BY1547"/>
  <c r="BW1547"/>
  <c r="BX1547" s="1"/>
  <c r="BV1547"/>
  <c r="BU1547"/>
  <c r="BT1547"/>
  <c r="BS1547"/>
  <c r="BR1547"/>
  <c r="BQ1547"/>
  <c r="BP1547"/>
  <c r="BO1547"/>
  <c r="BN1547"/>
  <c r="BM1547"/>
  <c r="BL1547"/>
  <c r="BJ1547"/>
  <c r="BK1547" s="1"/>
  <c r="J1547"/>
  <c r="I1547"/>
  <c r="H1547"/>
  <c r="G1547"/>
  <c r="F1547"/>
  <c r="A1547"/>
  <c r="DN1546"/>
  <c r="DM1546"/>
  <c r="DL1546"/>
  <c r="DJ1546"/>
  <c r="DK1546" s="1"/>
  <c r="DI1546"/>
  <c r="DH1546"/>
  <c r="DG1546"/>
  <c r="DE1546"/>
  <c r="DF1546" s="1"/>
  <c r="DD1546"/>
  <c r="DC1546"/>
  <c r="DB1546"/>
  <c r="DA1546"/>
  <c r="CZ1546"/>
  <c r="CY1546"/>
  <c r="CX1546"/>
  <c r="CV1546"/>
  <c r="CW1546" s="1"/>
  <c r="CU1546"/>
  <c r="CT1546"/>
  <c r="CS1546"/>
  <c r="CR1546"/>
  <c r="CQ1546"/>
  <c r="CP1546"/>
  <c r="CO1546"/>
  <c r="CN1546"/>
  <c r="CL1546"/>
  <c r="CM1546" s="1"/>
  <c r="CG1546"/>
  <c r="CF1546"/>
  <c r="CE1546"/>
  <c r="CD1546"/>
  <c r="CC1546"/>
  <c r="CB1546"/>
  <c r="CA1546"/>
  <c r="BZ1546"/>
  <c r="BY1546"/>
  <c r="BW1546"/>
  <c r="BX1546" s="1"/>
  <c r="BV1546"/>
  <c r="BU1546"/>
  <c r="BT1546"/>
  <c r="BS1546"/>
  <c r="BR1546"/>
  <c r="BQ1546"/>
  <c r="BP1546"/>
  <c r="BO1546"/>
  <c r="BN1546"/>
  <c r="BM1546"/>
  <c r="BL1546"/>
  <c r="BJ1546"/>
  <c r="BK1546" s="1"/>
  <c r="J1546"/>
  <c r="I1546"/>
  <c r="H1546"/>
  <c r="G1546"/>
  <c r="F1546"/>
  <c r="A1546"/>
  <c r="DN1545"/>
  <c r="DM1545"/>
  <c r="DL1545"/>
  <c r="DJ1545"/>
  <c r="DK1545" s="1"/>
  <c r="DI1545"/>
  <c r="DH1545"/>
  <c r="DG1545"/>
  <c r="DE1545"/>
  <c r="DF1545" s="1"/>
  <c r="DD1545"/>
  <c r="DC1545"/>
  <c r="DB1545"/>
  <c r="DA1545"/>
  <c r="CZ1545"/>
  <c r="CY1545"/>
  <c r="CX1545"/>
  <c r="CV1545"/>
  <c r="CW1545" s="1"/>
  <c r="CU1545"/>
  <c r="CT1545"/>
  <c r="CS1545"/>
  <c r="CR1545"/>
  <c r="CQ1545"/>
  <c r="CP1545"/>
  <c r="CO1545"/>
  <c r="CN1545"/>
  <c r="CL1545"/>
  <c r="CM1545" s="1"/>
  <c r="CG1545"/>
  <c r="CF1545"/>
  <c r="CE1545"/>
  <c r="CD1545"/>
  <c r="CC1545"/>
  <c r="CB1545"/>
  <c r="CA1545"/>
  <c r="BZ1545"/>
  <c r="BY1545"/>
  <c r="BW1545"/>
  <c r="BX1545" s="1"/>
  <c r="BV1545"/>
  <c r="BU1545"/>
  <c r="BT1545"/>
  <c r="BS1545"/>
  <c r="BR1545"/>
  <c r="BQ1545"/>
  <c r="BP1545"/>
  <c r="BO1545"/>
  <c r="BN1545"/>
  <c r="BM1545"/>
  <c r="BL1545"/>
  <c r="BJ1545"/>
  <c r="BK1545" s="1"/>
  <c r="J1545"/>
  <c r="I1545"/>
  <c r="H1545"/>
  <c r="G1545"/>
  <c r="F1545"/>
  <c r="A1545"/>
  <c r="DN1544"/>
  <c r="DM1544"/>
  <c r="DL1544"/>
  <c r="DJ1544"/>
  <c r="DK1544" s="1"/>
  <c r="DI1544"/>
  <c r="DH1544"/>
  <c r="DG1544"/>
  <c r="DE1544"/>
  <c r="DF1544" s="1"/>
  <c r="DD1544"/>
  <c r="DC1544"/>
  <c r="DB1544"/>
  <c r="DA1544"/>
  <c r="CZ1544"/>
  <c r="CY1544"/>
  <c r="CX1544"/>
  <c r="CV1544"/>
  <c r="CW1544" s="1"/>
  <c r="CU1544"/>
  <c r="CT1544"/>
  <c r="CS1544"/>
  <c r="CR1544"/>
  <c r="CQ1544"/>
  <c r="CP1544"/>
  <c r="CO1544"/>
  <c r="CN1544"/>
  <c r="CL1544"/>
  <c r="CM1544" s="1"/>
  <c r="CG1544"/>
  <c r="CF1544"/>
  <c r="CE1544"/>
  <c r="CD1544"/>
  <c r="CC1544"/>
  <c r="CB1544"/>
  <c r="CA1544"/>
  <c r="BZ1544"/>
  <c r="BY1544"/>
  <c r="BW1544"/>
  <c r="BX1544" s="1"/>
  <c r="BV1544"/>
  <c r="BU1544"/>
  <c r="BT1544"/>
  <c r="BS1544"/>
  <c r="BR1544"/>
  <c r="BQ1544"/>
  <c r="BP1544"/>
  <c r="BO1544"/>
  <c r="BN1544"/>
  <c r="BM1544"/>
  <c r="BL1544"/>
  <c r="BJ1544"/>
  <c r="BK1544" s="1"/>
  <c r="J1544"/>
  <c r="I1544"/>
  <c r="H1544"/>
  <c r="G1544"/>
  <c r="F1544"/>
  <c r="A1544"/>
  <c r="DN1543"/>
  <c r="DM1543"/>
  <c r="DL1543"/>
  <c r="DJ1543"/>
  <c r="DK1543" s="1"/>
  <c r="DI1543"/>
  <c r="DH1543"/>
  <c r="DG1543"/>
  <c r="DE1543"/>
  <c r="DF1543" s="1"/>
  <c r="DD1543"/>
  <c r="DC1543"/>
  <c r="DB1543"/>
  <c r="DA1543"/>
  <c r="CZ1543"/>
  <c r="CY1543"/>
  <c r="CX1543"/>
  <c r="CV1543"/>
  <c r="CW1543" s="1"/>
  <c r="CU1543"/>
  <c r="CT1543"/>
  <c r="CS1543"/>
  <c r="CR1543"/>
  <c r="CQ1543"/>
  <c r="CP1543"/>
  <c r="CO1543"/>
  <c r="CN1543"/>
  <c r="CL1543"/>
  <c r="CM1543" s="1"/>
  <c r="CG1543"/>
  <c r="CF1543"/>
  <c r="CE1543"/>
  <c r="CD1543"/>
  <c r="CC1543"/>
  <c r="CB1543"/>
  <c r="CA1543"/>
  <c r="BZ1543"/>
  <c r="BY1543"/>
  <c r="BW1543"/>
  <c r="BX1543" s="1"/>
  <c r="BV1543"/>
  <c r="BU1543"/>
  <c r="BT1543"/>
  <c r="BS1543"/>
  <c r="BR1543"/>
  <c r="BQ1543"/>
  <c r="BP1543"/>
  <c r="BO1543"/>
  <c r="BN1543"/>
  <c r="BM1543"/>
  <c r="BL1543"/>
  <c r="BJ1543"/>
  <c r="BK1543" s="1"/>
  <c r="J1543"/>
  <c r="I1543"/>
  <c r="H1543"/>
  <c r="G1543"/>
  <c r="F1543"/>
  <c r="A1543"/>
  <c r="DN1542"/>
  <c r="DM1542"/>
  <c r="DL1542"/>
  <c r="DJ1542"/>
  <c r="DK1542" s="1"/>
  <c r="DI1542"/>
  <c r="DH1542"/>
  <c r="DG1542"/>
  <c r="DE1542"/>
  <c r="DF1542" s="1"/>
  <c r="DD1542"/>
  <c r="DC1542"/>
  <c r="DB1542"/>
  <c r="DA1542"/>
  <c r="CZ1542"/>
  <c r="CY1542"/>
  <c r="CX1542"/>
  <c r="CV1542"/>
  <c r="CW1542" s="1"/>
  <c r="CU1542"/>
  <c r="CT1542"/>
  <c r="CS1542"/>
  <c r="CR1542"/>
  <c r="CQ1542"/>
  <c r="CP1542"/>
  <c r="CO1542"/>
  <c r="CN1542"/>
  <c r="CL1542"/>
  <c r="CM1542" s="1"/>
  <c r="CG1542"/>
  <c r="CF1542"/>
  <c r="CE1542"/>
  <c r="CD1542"/>
  <c r="CC1542"/>
  <c r="CB1542"/>
  <c r="CA1542"/>
  <c r="BZ1542"/>
  <c r="BY1542"/>
  <c r="BW1542"/>
  <c r="BX1542" s="1"/>
  <c r="BV1542"/>
  <c r="BU1542"/>
  <c r="BT1542"/>
  <c r="BS1542"/>
  <c r="BR1542"/>
  <c r="BQ1542"/>
  <c r="BP1542"/>
  <c r="BO1542"/>
  <c r="BN1542"/>
  <c r="BM1542"/>
  <c r="BL1542"/>
  <c r="BJ1542"/>
  <c r="BK1542" s="1"/>
  <c r="J1542"/>
  <c r="I1542"/>
  <c r="H1542"/>
  <c r="G1542"/>
  <c r="F1542"/>
  <c r="A1542"/>
  <c r="DN1541"/>
  <c r="DM1541"/>
  <c r="DL1541"/>
  <c r="DJ1541"/>
  <c r="DK1541" s="1"/>
  <c r="DI1541"/>
  <c r="DH1541"/>
  <c r="DG1541"/>
  <c r="DE1541"/>
  <c r="DF1541" s="1"/>
  <c r="DD1541"/>
  <c r="DC1541"/>
  <c r="DB1541"/>
  <c r="DA1541"/>
  <c r="CZ1541"/>
  <c r="CY1541"/>
  <c r="CX1541"/>
  <c r="CV1541"/>
  <c r="CW1541" s="1"/>
  <c r="CU1541"/>
  <c r="CT1541"/>
  <c r="CS1541"/>
  <c r="CR1541"/>
  <c r="CQ1541"/>
  <c r="CP1541"/>
  <c r="CO1541"/>
  <c r="CN1541"/>
  <c r="CL1541"/>
  <c r="CM1541" s="1"/>
  <c r="CG1541"/>
  <c r="CF1541"/>
  <c r="CE1541"/>
  <c r="CD1541"/>
  <c r="CC1541"/>
  <c r="CB1541"/>
  <c r="CA1541"/>
  <c r="BZ1541"/>
  <c r="BY1541"/>
  <c r="BW1541"/>
  <c r="BX1541" s="1"/>
  <c r="BV1541"/>
  <c r="BU1541"/>
  <c r="BT1541"/>
  <c r="BS1541"/>
  <c r="BR1541"/>
  <c r="BQ1541"/>
  <c r="BP1541"/>
  <c r="BO1541"/>
  <c r="BN1541"/>
  <c r="BM1541"/>
  <c r="BL1541"/>
  <c r="BJ1541"/>
  <c r="BK1541" s="1"/>
  <c r="J1541"/>
  <c r="I1541"/>
  <c r="H1541"/>
  <c r="G1541"/>
  <c r="F1541"/>
  <c r="A1541"/>
  <c r="DN1540"/>
  <c r="DM1540"/>
  <c r="DL1540"/>
  <c r="DJ1540"/>
  <c r="DK1540" s="1"/>
  <c r="DI1540"/>
  <c r="DH1540"/>
  <c r="DG1540"/>
  <c r="DE1540"/>
  <c r="DF1540" s="1"/>
  <c r="DD1540"/>
  <c r="DC1540"/>
  <c r="DB1540"/>
  <c r="DA1540"/>
  <c r="CZ1540"/>
  <c r="CY1540"/>
  <c r="CX1540"/>
  <c r="CV1540"/>
  <c r="CW1540" s="1"/>
  <c r="CU1540"/>
  <c r="CT1540"/>
  <c r="CS1540"/>
  <c r="CR1540"/>
  <c r="CQ1540"/>
  <c r="CP1540"/>
  <c r="CO1540"/>
  <c r="CN1540"/>
  <c r="CL1540"/>
  <c r="CM1540" s="1"/>
  <c r="CG1540"/>
  <c r="CF1540"/>
  <c r="CE1540"/>
  <c r="CD1540"/>
  <c r="CC1540"/>
  <c r="CB1540"/>
  <c r="CA1540"/>
  <c r="BZ1540"/>
  <c r="BY1540"/>
  <c r="BW1540"/>
  <c r="BX1540" s="1"/>
  <c r="BV1540"/>
  <c r="BU1540"/>
  <c r="BT1540"/>
  <c r="BS1540"/>
  <c r="BR1540"/>
  <c r="BQ1540"/>
  <c r="BP1540"/>
  <c r="BO1540"/>
  <c r="BN1540"/>
  <c r="BM1540"/>
  <c r="BL1540"/>
  <c r="BJ1540"/>
  <c r="BK1540" s="1"/>
  <c r="J1540"/>
  <c r="I1540"/>
  <c r="H1540"/>
  <c r="G1540"/>
  <c r="F1540"/>
  <c r="A1540"/>
  <c r="DN1539"/>
  <c r="DM1539"/>
  <c r="DL1539"/>
  <c r="DJ1539"/>
  <c r="DK1539" s="1"/>
  <c r="DI1539"/>
  <c r="DH1539"/>
  <c r="DG1539"/>
  <c r="DE1539"/>
  <c r="DF1539" s="1"/>
  <c r="DD1539"/>
  <c r="DC1539"/>
  <c r="DB1539"/>
  <c r="DA1539"/>
  <c r="CZ1539"/>
  <c r="CY1539"/>
  <c r="CX1539"/>
  <c r="CV1539"/>
  <c r="CW1539" s="1"/>
  <c r="CU1539"/>
  <c r="CT1539"/>
  <c r="CS1539"/>
  <c r="CR1539"/>
  <c r="CQ1539"/>
  <c r="CP1539"/>
  <c r="CO1539"/>
  <c r="CN1539"/>
  <c r="CL1539"/>
  <c r="CM1539" s="1"/>
  <c r="CG1539"/>
  <c r="CF1539"/>
  <c r="CE1539"/>
  <c r="CD1539"/>
  <c r="CC1539"/>
  <c r="CB1539"/>
  <c r="CA1539"/>
  <c r="BZ1539"/>
  <c r="BY1539"/>
  <c r="BW1539"/>
  <c r="BX1539" s="1"/>
  <c r="BV1539"/>
  <c r="BU1539"/>
  <c r="BT1539"/>
  <c r="BS1539"/>
  <c r="BR1539"/>
  <c r="BQ1539"/>
  <c r="BP1539"/>
  <c r="BO1539"/>
  <c r="BN1539"/>
  <c r="BM1539"/>
  <c r="BL1539"/>
  <c r="BJ1539"/>
  <c r="BK1539" s="1"/>
  <c r="J1539"/>
  <c r="I1539"/>
  <c r="H1539"/>
  <c r="G1539"/>
  <c r="F1539"/>
  <c r="A1539"/>
  <c r="DN1538"/>
  <c r="DM1538"/>
  <c r="DL1538"/>
  <c r="DJ1538"/>
  <c r="DK1538" s="1"/>
  <c r="DI1538"/>
  <c r="DH1538"/>
  <c r="DG1538"/>
  <c r="DE1538"/>
  <c r="DF1538" s="1"/>
  <c r="DD1538"/>
  <c r="DC1538"/>
  <c r="DB1538"/>
  <c r="DA1538"/>
  <c r="CZ1538"/>
  <c r="CY1538"/>
  <c r="CX1538"/>
  <c r="CV1538"/>
  <c r="CW1538" s="1"/>
  <c r="CU1538"/>
  <c r="CT1538"/>
  <c r="CS1538"/>
  <c r="CR1538"/>
  <c r="CQ1538"/>
  <c r="CP1538"/>
  <c r="CO1538"/>
  <c r="CN1538"/>
  <c r="CL1538"/>
  <c r="CM1538" s="1"/>
  <c r="CG1538"/>
  <c r="CF1538"/>
  <c r="CE1538"/>
  <c r="CD1538"/>
  <c r="CC1538"/>
  <c r="CB1538"/>
  <c r="CA1538"/>
  <c r="BZ1538"/>
  <c r="BY1538"/>
  <c r="BW1538"/>
  <c r="BX1538" s="1"/>
  <c r="BV1538"/>
  <c r="BU1538"/>
  <c r="BT1538"/>
  <c r="BS1538"/>
  <c r="BR1538"/>
  <c r="BQ1538"/>
  <c r="BP1538"/>
  <c r="BO1538"/>
  <c r="BN1538"/>
  <c r="BM1538"/>
  <c r="BL1538"/>
  <c r="BJ1538"/>
  <c r="BK1538" s="1"/>
  <c r="J1538"/>
  <c r="I1538"/>
  <c r="H1538"/>
  <c r="G1538"/>
  <c r="F1538"/>
  <c r="A1538"/>
  <c r="DN1537"/>
  <c r="DM1537"/>
  <c r="DL1537"/>
  <c r="DJ1537"/>
  <c r="DK1537" s="1"/>
  <c r="DI1537"/>
  <c r="DH1537"/>
  <c r="DG1537"/>
  <c r="DE1537"/>
  <c r="DF1537" s="1"/>
  <c r="DD1537"/>
  <c r="DC1537"/>
  <c r="DB1537"/>
  <c r="DA1537"/>
  <c r="CZ1537"/>
  <c r="CY1537"/>
  <c r="CX1537"/>
  <c r="CV1537"/>
  <c r="CW1537" s="1"/>
  <c r="CU1537"/>
  <c r="CT1537"/>
  <c r="CS1537"/>
  <c r="CR1537"/>
  <c r="CQ1537"/>
  <c r="CP1537"/>
  <c r="CO1537"/>
  <c r="CN1537"/>
  <c r="CL1537"/>
  <c r="CM1537" s="1"/>
  <c r="CG1537"/>
  <c r="CF1537"/>
  <c r="CE1537"/>
  <c r="CD1537"/>
  <c r="CC1537"/>
  <c r="CB1537"/>
  <c r="CA1537"/>
  <c r="BZ1537"/>
  <c r="BY1537"/>
  <c r="BW1537"/>
  <c r="BX1537" s="1"/>
  <c r="BV1537"/>
  <c r="BU1537"/>
  <c r="BT1537"/>
  <c r="BS1537"/>
  <c r="BR1537"/>
  <c r="BQ1537"/>
  <c r="BP1537"/>
  <c r="BO1537"/>
  <c r="BN1537"/>
  <c r="BM1537"/>
  <c r="BL1537"/>
  <c r="BJ1537"/>
  <c r="BK1537" s="1"/>
  <c r="J1537"/>
  <c r="I1537"/>
  <c r="H1537"/>
  <c r="G1537"/>
  <c r="F1537"/>
  <c r="A1537"/>
  <c r="DN1536"/>
  <c r="DM1536"/>
  <c r="DL1536"/>
  <c r="DJ1536"/>
  <c r="DK1536" s="1"/>
  <c r="DI1536"/>
  <c r="DH1536"/>
  <c r="DG1536"/>
  <c r="DE1536"/>
  <c r="DF1536" s="1"/>
  <c r="DD1536"/>
  <c r="DC1536"/>
  <c r="DB1536"/>
  <c r="DA1536"/>
  <c r="CZ1536"/>
  <c r="CY1536"/>
  <c r="CX1536"/>
  <c r="CV1536"/>
  <c r="CW1536" s="1"/>
  <c r="CU1536"/>
  <c r="CT1536"/>
  <c r="CS1536"/>
  <c r="CR1536"/>
  <c r="CQ1536"/>
  <c r="CP1536"/>
  <c r="CO1536"/>
  <c r="CN1536"/>
  <c r="CL1536"/>
  <c r="CM1536" s="1"/>
  <c r="CG1536"/>
  <c r="CF1536"/>
  <c r="CE1536"/>
  <c r="CD1536"/>
  <c r="CC1536"/>
  <c r="CB1536"/>
  <c r="CA1536"/>
  <c r="BZ1536"/>
  <c r="BY1536"/>
  <c r="BW1536"/>
  <c r="BX1536" s="1"/>
  <c r="BV1536"/>
  <c r="BU1536"/>
  <c r="BT1536"/>
  <c r="BS1536"/>
  <c r="BR1536"/>
  <c r="BQ1536"/>
  <c r="BP1536"/>
  <c r="BO1536"/>
  <c r="BN1536"/>
  <c r="BM1536"/>
  <c r="BL1536"/>
  <c r="BJ1536"/>
  <c r="BK1536" s="1"/>
  <c r="J1536"/>
  <c r="I1536"/>
  <c r="H1536"/>
  <c r="G1536"/>
  <c r="F1536"/>
  <c r="A1536"/>
  <c r="DN1535"/>
  <c r="DM1535"/>
  <c r="DL1535"/>
  <c r="DJ1535"/>
  <c r="DK1535" s="1"/>
  <c r="DI1535"/>
  <c r="DH1535"/>
  <c r="DG1535"/>
  <c r="DE1535"/>
  <c r="DF1535" s="1"/>
  <c r="DD1535"/>
  <c r="DC1535"/>
  <c r="DB1535"/>
  <c r="DA1535"/>
  <c r="CZ1535"/>
  <c r="CY1535"/>
  <c r="CX1535"/>
  <c r="CV1535"/>
  <c r="CW1535" s="1"/>
  <c r="CU1535"/>
  <c r="CT1535"/>
  <c r="CS1535"/>
  <c r="CR1535"/>
  <c r="CQ1535"/>
  <c r="CP1535"/>
  <c r="CO1535"/>
  <c r="CN1535"/>
  <c r="CL1535"/>
  <c r="CM1535" s="1"/>
  <c r="CG1535"/>
  <c r="CF1535"/>
  <c r="CE1535"/>
  <c r="CD1535"/>
  <c r="CC1535"/>
  <c r="CB1535"/>
  <c r="CA1535"/>
  <c r="BZ1535"/>
  <c r="BY1535"/>
  <c r="BW1535"/>
  <c r="BX1535" s="1"/>
  <c r="BV1535"/>
  <c r="BU1535"/>
  <c r="BT1535"/>
  <c r="BS1535"/>
  <c r="BR1535"/>
  <c r="BQ1535"/>
  <c r="BP1535"/>
  <c r="BO1535"/>
  <c r="BN1535"/>
  <c r="BM1535"/>
  <c r="BL1535"/>
  <c r="BJ1535"/>
  <c r="BK1535" s="1"/>
  <c r="J1535"/>
  <c r="I1535"/>
  <c r="H1535"/>
  <c r="G1535"/>
  <c r="F1535"/>
  <c r="A1535"/>
  <c r="DN1534"/>
  <c r="DM1534"/>
  <c r="DL1534"/>
  <c r="DJ1534"/>
  <c r="DK1534" s="1"/>
  <c r="DI1534"/>
  <c r="DH1534"/>
  <c r="DG1534"/>
  <c r="DE1534"/>
  <c r="DF1534" s="1"/>
  <c r="DD1534"/>
  <c r="DC1534"/>
  <c r="DB1534"/>
  <c r="DA1534"/>
  <c r="CZ1534"/>
  <c r="CY1534"/>
  <c r="CX1534"/>
  <c r="CV1534"/>
  <c r="CW1534" s="1"/>
  <c r="CU1534"/>
  <c r="CT1534"/>
  <c r="CS1534"/>
  <c r="CR1534"/>
  <c r="CQ1534"/>
  <c r="CP1534"/>
  <c r="CO1534"/>
  <c r="CN1534"/>
  <c r="CL1534"/>
  <c r="CM1534" s="1"/>
  <c r="CG1534"/>
  <c r="CF1534"/>
  <c r="CE1534"/>
  <c r="CD1534"/>
  <c r="CC1534"/>
  <c r="CB1534"/>
  <c r="CA1534"/>
  <c r="BZ1534"/>
  <c r="BY1534"/>
  <c r="BW1534"/>
  <c r="BX1534" s="1"/>
  <c r="BV1534"/>
  <c r="BU1534"/>
  <c r="BT1534"/>
  <c r="BS1534"/>
  <c r="BR1534"/>
  <c r="BQ1534"/>
  <c r="BP1534"/>
  <c r="BO1534"/>
  <c r="BN1534"/>
  <c r="BM1534"/>
  <c r="BL1534"/>
  <c r="BJ1534"/>
  <c r="BK1534" s="1"/>
  <c r="J1534"/>
  <c r="I1534"/>
  <c r="H1534"/>
  <c r="G1534"/>
  <c r="F1534"/>
  <c r="A1534"/>
  <c r="DN1533"/>
  <c r="DM1533"/>
  <c r="DL1533"/>
  <c r="DJ1533"/>
  <c r="DK1533" s="1"/>
  <c r="DI1533"/>
  <c r="DH1533"/>
  <c r="DG1533"/>
  <c r="DE1533"/>
  <c r="DF1533" s="1"/>
  <c r="DD1533"/>
  <c r="DC1533"/>
  <c r="DB1533"/>
  <c r="DA1533"/>
  <c r="CZ1533"/>
  <c r="CY1533"/>
  <c r="CX1533"/>
  <c r="CV1533"/>
  <c r="CW1533" s="1"/>
  <c r="CU1533"/>
  <c r="CT1533"/>
  <c r="CS1533"/>
  <c r="CR1533"/>
  <c r="CQ1533"/>
  <c r="CP1533"/>
  <c r="CO1533"/>
  <c r="CN1533"/>
  <c r="CL1533"/>
  <c r="CM1533" s="1"/>
  <c r="CG1533"/>
  <c r="CF1533"/>
  <c r="CE1533"/>
  <c r="CD1533"/>
  <c r="CC1533"/>
  <c r="CB1533"/>
  <c r="CA1533"/>
  <c r="BZ1533"/>
  <c r="BY1533"/>
  <c r="BW1533"/>
  <c r="BX1533" s="1"/>
  <c r="BV1533"/>
  <c r="BU1533"/>
  <c r="BT1533"/>
  <c r="BS1533"/>
  <c r="BR1533"/>
  <c r="BQ1533"/>
  <c r="BP1533"/>
  <c r="BO1533"/>
  <c r="BN1533"/>
  <c r="BM1533"/>
  <c r="BL1533"/>
  <c r="BJ1533"/>
  <c r="BK1533" s="1"/>
  <c r="J1533"/>
  <c r="I1533"/>
  <c r="H1533"/>
  <c r="G1533"/>
  <c r="F1533"/>
  <c r="A1533"/>
  <c r="DN1532"/>
  <c r="DM1532"/>
  <c r="DL1532"/>
  <c r="DJ1532"/>
  <c r="DK1532" s="1"/>
  <c r="DI1532"/>
  <c r="DH1532"/>
  <c r="DG1532"/>
  <c r="DE1532"/>
  <c r="DF1532" s="1"/>
  <c r="DD1532"/>
  <c r="DC1532"/>
  <c r="DB1532"/>
  <c r="DA1532"/>
  <c r="CZ1532"/>
  <c r="CY1532"/>
  <c r="CX1532"/>
  <c r="CV1532"/>
  <c r="CW1532" s="1"/>
  <c r="CU1532"/>
  <c r="CT1532"/>
  <c r="CS1532"/>
  <c r="CR1532"/>
  <c r="CQ1532"/>
  <c r="CP1532"/>
  <c r="CO1532"/>
  <c r="CN1532"/>
  <c r="CL1532"/>
  <c r="CM1532" s="1"/>
  <c r="CG1532"/>
  <c r="CF1532"/>
  <c r="CE1532"/>
  <c r="CD1532"/>
  <c r="CC1532"/>
  <c r="CB1532"/>
  <c r="CA1532"/>
  <c r="BZ1532"/>
  <c r="BY1532"/>
  <c r="BW1532"/>
  <c r="BX1532" s="1"/>
  <c r="BV1532"/>
  <c r="BU1532"/>
  <c r="BT1532"/>
  <c r="BS1532"/>
  <c r="BR1532"/>
  <c r="BQ1532"/>
  <c r="BP1532"/>
  <c r="BO1532"/>
  <c r="BN1532"/>
  <c r="BM1532"/>
  <c r="BL1532"/>
  <c r="BJ1532"/>
  <c r="BK1532" s="1"/>
  <c r="J1532"/>
  <c r="I1532"/>
  <c r="H1532"/>
  <c r="G1532"/>
  <c r="F1532"/>
  <c r="A1532"/>
  <c r="DN1531"/>
  <c r="DM1531"/>
  <c r="DL1531"/>
  <c r="DJ1531"/>
  <c r="DK1531" s="1"/>
  <c r="DI1531"/>
  <c r="DH1531"/>
  <c r="DG1531"/>
  <c r="DE1531"/>
  <c r="DF1531" s="1"/>
  <c r="DD1531"/>
  <c r="DC1531"/>
  <c r="DB1531"/>
  <c r="DA1531"/>
  <c r="CZ1531"/>
  <c r="CY1531"/>
  <c r="CX1531"/>
  <c r="CV1531"/>
  <c r="CW1531" s="1"/>
  <c r="CU1531"/>
  <c r="CT1531"/>
  <c r="CS1531"/>
  <c r="CR1531"/>
  <c r="CQ1531"/>
  <c r="CP1531"/>
  <c r="CO1531"/>
  <c r="CN1531"/>
  <c r="CL1531"/>
  <c r="CM1531" s="1"/>
  <c r="CG1531"/>
  <c r="CF1531"/>
  <c r="CE1531"/>
  <c r="CD1531"/>
  <c r="CC1531"/>
  <c r="CB1531"/>
  <c r="CA1531"/>
  <c r="BZ1531"/>
  <c r="BY1531"/>
  <c r="BW1531"/>
  <c r="BX1531" s="1"/>
  <c r="BV1531"/>
  <c r="BU1531"/>
  <c r="BT1531"/>
  <c r="BS1531"/>
  <c r="BR1531"/>
  <c r="BQ1531"/>
  <c r="BP1531"/>
  <c r="BO1531"/>
  <c r="BN1531"/>
  <c r="BM1531"/>
  <c r="BL1531"/>
  <c r="BJ1531"/>
  <c r="BK1531" s="1"/>
  <c r="J1531"/>
  <c r="I1531"/>
  <c r="H1531"/>
  <c r="G1531"/>
  <c r="F1531"/>
  <c r="A1531"/>
  <c r="DN1530"/>
  <c r="DM1530"/>
  <c r="DL1530"/>
  <c r="DJ1530"/>
  <c r="DK1530" s="1"/>
  <c r="DI1530"/>
  <c r="DH1530"/>
  <c r="DG1530"/>
  <c r="DE1530"/>
  <c r="DF1530" s="1"/>
  <c r="DD1530"/>
  <c r="DC1530"/>
  <c r="DB1530"/>
  <c r="DA1530"/>
  <c r="CZ1530"/>
  <c r="CY1530"/>
  <c r="CX1530"/>
  <c r="CV1530"/>
  <c r="CW1530" s="1"/>
  <c r="CU1530"/>
  <c r="CT1530"/>
  <c r="CS1530"/>
  <c r="CR1530"/>
  <c r="CQ1530"/>
  <c r="CP1530"/>
  <c r="CO1530"/>
  <c r="CN1530"/>
  <c r="CL1530"/>
  <c r="CM1530" s="1"/>
  <c r="CG1530"/>
  <c r="CF1530"/>
  <c r="CE1530"/>
  <c r="CD1530"/>
  <c r="CC1530"/>
  <c r="CB1530"/>
  <c r="CA1530"/>
  <c r="BZ1530"/>
  <c r="BY1530"/>
  <c r="BW1530"/>
  <c r="BX1530" s="1"/>
  <c r="BV1530"/>
  <c r="BU1530"/>
  <c r="BT1530"/>
  <c r="BS1530"/>
  <c r="BR1530"/>
  <c r="BQ1530"/>
  <c r="BP1530"/>
  <c r="BO1530"/>
  <c r="BN1530"/>
  <c r="BM1530"/>
  <c r="BL1530"/>
  <c r="BJ1530"/>
  <c r="BK1530" s="1"/>
  <c r="J1530"/>
  <c r="I1530"/>
  <c r="H1530"/>
  <c r="G1530"/>
  <c r="F1530"/>
  <c r="A1530"/>
  <c r="DN1529"/>
  <c r="DM1529"/>
  <c r="DL1529"/>
  <c r="DJ1529"/>
  <c r="DK1529" s="1"/>
  <c r="DI1529"/>
  <c r="DH1529"/>
  <c r="DG1529"/>
  <c r="DE1529"/>
  <c r="DF1529" s="1"/>
  <c r="DD1529"/>
  <c r="DC1529"/>
  <c r="DB1529"/>
  <c r="DA1529"/>
  <c r="CZ1529"/>
  <c r="CY1529"/>
  <c r="CX1529"/>
  <c r="CV1529"/>
  <c r="CW1529" s="1"/>
  <c r="CU1529"/>
  <c r="CT1529"/>
  <c r="CS1529"/>
  <c r="CR1529"/>
  <c r="CQ1529"/>
  <c r="CP1529"/>
  <c r="CO1529"/>
  <c r="CN1529"/>
  <c r="CL1529"/>
  <c r="CM1529" s="1"/>
  <c r="CG1529"/>
  <c r="CF1529"/>
  <c r="CE1529"/>
  <c r="CD1529"/>
  <c r="CC1529"/>
  <c r="CB1529"/>
  <c r="CA1529"/>
  <c r="BZ1529"/>
  <c r="BY1529"/>
  <c r="BW1529"/>
  <c r="BX1529" s="1"/>
  <c r="BV1529"/>
  <c r="BU1529"/>
  <c r="BT1529"/>
  <c r="BS1529"/>
  <c r="BR1529"/>
  <c r="BQ1529"/>
  <c r="BP1529"/>
  <c r="BO1529"/>
  <c r="BN1529"/>
  <c r="BM1529"/>
  <c r="BL1529"/>
  <c r="BJ1529"/>
  <c r="BK1529" s="1"/>
  <c r="J1529"/>
  <c r="I1529"/>
  <c r="H1529"/>
  <c r="G1529"/>
  <c r="F1529"/>
  <c r="A1529"/>
  <c r="DN1528"/>
  <c r="DM1528"/>
  <c r="DL1528"/>
  <c r="DJ1528"/>
  <c r="DK1528" s="1"/>
  <c r="DI1528"/>
  <c r="DH1528"/>
  <c r="DG1528"/>
  <c r="DE1528"/>
  <c r="DF1528" s="1"/>
  <c r="DD1528"/>
  <c r="DC1528"/>
  <c r="DB1528"/>
  <c r="DA1528"/>
  <c r="CZ1528"/>
  <c r="CY1528"/>
  <c r="CX1528"/>
  <c r="CV1528"/>
  <c r="CW1528" s="1"/>
  <c r="CU1528"/>
  <c r="CT1528"/>
  <c r="CS1528"/>
  <c r="CR1528"/>
  <c r="CQ1528"/>
  <c r="CP1528"/>
  <c r="CO1528"/>
  <c r="CN1528"/>
  <c r="CL1528"/>
  <c r="CM1528" s="1"/>
  <c r="CG1528"/>
  <c r="CF1528"/>
  <c r="CE1528"/>
  <c r="CD1528"/>
  <c r="CC1528"/>
  <c r="CB1528"/>
  <c r="CA1528"/>
  <c r="BZ1528"/>
  <c r="BY1528"/>
  <c r="BW1528"/>
  <c r="BX1528" s="1"/>
  <c r="BV1528"/>
  <c r="BU1528"/>
  <c r="BT1528"/>
  <c r="BS1528"/>
  <c r="BR1528"/>
  <c r="BQ1528"/>
  <c r="BP1528"/>
  <c r="BO1528"/>
  <c r="BN1528"/>
  <c r="BM1528"/>
  <c r="BL1528"/>
  <c r="BJ1528"/>
  <c r="BK1528" s="1"/>
  <c r="J1528"/>
  <c r="I1528"/>
  <c r="H1528"/>
  <c r="G1528"/>
  <c r="F1528"/>
  <c r="A1528"/>
  <c r="DN1527"/>
  <c r="DM1527"/>
  <c r="DL1527"/>
  <c r="DJ1527"/>
  <c r="DK1527" s="1"/>
  <c r="DI1527"/>
  <c r="DH1527"/>
  <c r="DG1527"/>
  <c r="DE1527"/>
  <c r="DF1527" s="1"/>
  <c r="DD1527"/>
  <c r="DC1527"/>
  <c r="DB1527"/>
  <c r="DA1527"/>
  <c r="CZ1527"/>
  <c r="CY1527"/>
  <c r="CX1527"/>
  <c r="CV1527"/>
  <c r="CW1527" s="1"/>
  <c r="CU1527"/>
  <c r="CT1527"/>
  <c r="CS1527"/>
  <c r="CR1527"/>
  <c r="CQ1527"/>
  <c r="CP1527"/>
  <c r="CO1527"/>
  <c r="CN1527"/>
  <c r="CL1527"/>
  <c r="CM1527" s="1"/>
  <c r="CG1527"/>
  <c r="CF1527"/>
  <c r="CE1527"/>
  <c r="CD1527"/>
  <c r="CC1527"/>
  <c r="CB1527"/>
  <c r="CA1527"/>
  <c r="BZ1527"/>
  <c r="BY1527"/>
  <c r="BW1527"/>
  <c r="BX1527" s="1"/>
  <c r="BV1527"/>
  <c r="BU1527"/>
  <c r="BT1527"/>
  <c r="BS1527"/>
  <c r="BR1527"/>
  <c r="BQ1527"/>
  <c r="BP1527"/>
  <c r="BO1527"/>
  <c r="BN1527"/>
  <c r="BM1527"/>
  <c r="BL1527"/>
  <c r="BJ1527"/>
  <c r="BK1527" s="1"/>
  <c r="J1527"/>
  <c r="I1527"/>
  <c r="H1527"/>
  <c r="G1527"/>
  <c r="F1527"/>
  <c r="A1527"/>
  <c r="DN1526"/>
  <c r="DM1526"/>
  <c r="DL1526"/>
  <c r="DJ1526"/>
  <c r="DK1526" s="1"/>
  <c r="DI1526"/>
  <c r="DH1526"/>
  <c r="DG1526"/>
  <c r="DE1526"/>
  <c r="DF1526" s="1"/>
  <c r="DD1526"/>
  <c r="DC1526"/>
  <c r="DB1526"/>
  <c r="DA1526"/>
  <c r="CZ1526"/>
  <c r="CY1526"/>
  <c r="CX1526"/>
  <c r="CV1526"/>
  <c r="CW1526" s="1"/>
  <c r="CU1526"/>
  <c r="CT1526"/>
  <c r="CS1526"/>
  <c r="CR1526"/>
  <c r="CQ1526"/>
  <c r="CP1526"/>
  <c r="CO1526"/>
  <c r="CN1526"/>
  <c r="CL1526"/>
  <c r="CM1526" s="1"/>
  <c r="CG1526"/>
  <c r="CF1526"/>
  <c r="CE1526"/>
  <c r="CD1526"/>
  <c r="CC1526"/>
  <c r="CB1526"/>
  <c r="CA1526"/>
  <c r="BZ1526"/>
  <c r="BY1526"/>
  <c r="BW1526"/>
  <c r="BX1526" s="1"/>
  <c r="BV1526"/>
  <c r="BU1526"/>
  <c r="BT1526"/>
  <c r="BS1526"/>
  <c r="BR1526"/>
  <c r="BQ1526"/>
  <c r="BP1526"/>
  <c r="BO1526"/>
  <c r="BN1526"/>
  <c r="BM1526"/>
  <c r="BL1526"/>
  <c r="BJ1526"/>
  <c r="BK1526" s="1"/>
  <c r="J1526"/>
  <c r="I1526"/>
  <c r="H1526"/>
  <c r="G1526"/>
  <c r="F1526"/>
  <c r="A1526"/>
  <c r="DN1525"/>
  <c r="DM1525"/>
  <c r="DL1525"/>
  <c r="DJ1525"/>
  <c r="DK1525" s="1"/>
  <c r="DI1525"/>
  <c r="DH1525"/>
  <c r="DG1525"/>
  <c r="DE1525"/>
  <c r="DF1525" s="1"/>
  <c r="DD1525"/>
  <c r="DC1525"/>
  <c r="DB1525"/>
  <c r="DA1525"/>
  <c r="CZ1525"/>
  <c r="CY1525"/>
  <c r="CX1525"/>
  <c r="CV1525"/>
  <c r="CW1525" s="1"/>
  <c r="CU1525"/>
  <c r="CT1525"/>
  <c r="CS1525"/>
  <c r="CR1525"/>
  <c r="CQ1525"/>
  <c r="CP1525"/>
  <c r="CO1525"/>
  <c r="CN1525"/>
  <c r="CL1525"/>
  <c r="CM1525" s="1"/>
  <c r="CG1525"/>
  <c r="CF1525"/>
  <c r="CE1525"/>
  <c r="CD1525"/>
  <c r="CC1525"/>
  <c r="CB1525"/>
  <c r="CA1525"/>
  <c r="BZ1525"/>
  <c r="BY1525"/>
  <c r="BW1525"/>
  <c r="BX1525" s="1"/>
  <c r="BV1525"/>
  <c r="BU1525"/>
  <c r="BT1525"/>
  <c r="BS1525"/>
  <c r="BR1525"/>
  <c r="BQ1525"/>
  <c r="BP1525"/>
  <c r="BO1525"/>
  <c r="BN1525"/>
  <c r="BM1525"/>
  <c r="BL1525"/>
  <c r="BJ1525"/>
  <c r="BK1525" s="1"/>
  <c r="J1525"/>
  <c r="I1525"/>
  <c r="H1525"/>
  <c r="G1525"/>
  <c r="F1525"/>
  <c r="A1525"/>
  <c r="DN1524"/>
  <c r="DM1524"/>
  <c r="DL1524"/>
  <c r="DJ1524"/>
  <c r="DK1524" s="1"/>
  <c r="DI1524"/>
  <c r="DH1524"/>
  <c r="DG1524"/>
  <c r="DE1524"/>
  <c r="DF1524" s="1"/>
  <c r="DD1524"/>
  <c r="DC1524"/>
  <c r="DB1524"/>
  <c r="DA1524"/>
  <c r="CZ1524"/>
  <c r="CY1524"/>
  <c r="CX1524"/>
  <c r="CV1524"/>
  <c r="CW1524" s="1"/>
  <c r="CU1524"/>
  <c r="CT1524"/>
  <c r="CS1524"/>
  <c r="CR1524"/>
  <c r="CQ1524"/>
  <c r="CP1524"/>
  <c r="CO1524"/>
  <c r="CN1524"/>
  <c r="CL1524"/>
  <c r="CM1524" s="1"/>
  <c r="CG1524"/>
  <c r="CF1524"/>
  <c r="CE1524"/>
  <c r="CD1524"/>
  <c r="CC1524"/>
  <c r="CB1524"/>
  <c r="CA1524"/>
  <c r="BZ1524"/>
  <c r="BY1524"/>
  <c r="BW1524"/>
  <c r="BX1524" s="1"/>
  <c r="BV1524"/>
  <c r="BU1524"/>
  <c r="BT1524"/>
  <c r="BS1524"/>
  <c r="BR1524"/>
  <c r="BQ1524"/>
  <c r="BP1524"/>
  <c r="BO1524"/>
  <c r="BN1524"/>
  <c r="BM1524"/>
  <c r="BL1524"/>
  <c r="BJ1524"/>
  <c r="BK1524" s="1"/>
  <c r="J1524"/>
  <c r="I1524"/>
  <c r="H1524"/>
  <c r="G1524"/>
  <c r="F1524"/>
  <c r="A1524"/>
  <c r="DN1523"/>
  <c r="DM1523"/>
  <c r="DL1523"/>
  <c r="DJ1523"/>
  <c r="DK1523" s="1"/>
  <c r="DI1523"/>
  <c r="DH1523"/>
  <c r="DG1523"/>
  <c r="DE1523"/>
  <c r="DF1523" s="1"/>
  <c r="DD1523"/>
  <c r="DC1523"/>
  <c r="DB1523"/>
  <c r="DA1523"/>
  <c r="CZ1523"/>
  <c r="CY1523"/>
  <c r="CX1523"/>
  <c r="CV1523"/>
  <c r="CW1523" s="1"/>
  <c r="CU1523"/>
  <c r="CT1523"/>
  <c r="CS1523"/>
  <c r="CR1523"/>
  <c r="CQ1523"/>
  <c r="CP1523"/>
  <c r="CO1523"/>
  <c r="CN1523"/>
  <c r="CL1523"/>
  <c r="CM1523" s="1"/>
  <c r="CG1523"/>
  <c r="CF1523"/>
  <c r="CE1523"/>
  <c r="CD1523"/>
  <c r="CC1523"/>
  <c r="CB1523"/>
  <c r="CA1523"/>
  <c r="BZ1523"/>
  <c r="BY1523"/>
  <c r="BW1523"/>
  <c r="BX1523" s="1"/>
  <c r="BV1523"/>
  <c r="BU1523"/>
  <c r="BT1523"/>
  <c r="BS1523"/>
  <c r="BR1523"/>
  <c r="BQ1523"/>
  <c r="BP1523"/>
  <c r="BO1523"/>
  <c r="BN1523"/>
  <c r="BM1523"/>
  <c r="BL1523"/>
  <c r="BJ1523"/>
  <c r="BK1523" s="1"/>
  <c r="J1523"/>
  <c r="I1523"/>
  <c r="H1523"/>
  <c r="G1523"/>
  <c r="F1523"/>
  <c r="A1523"/>
  <c r="DN1522"/>
  <c r="DM1522"/>
  <c r="DL1522"/>
  <c r="DJ1522"/>
  <c r="DK1522" s="1"/>
  <c r="DI1522"/>
  <c r="DH1522"/>
  <c r="DG1522"/>
  <c r="DE1522"/>
  <c r="DF1522" s="1"/>
  <c r="DD1522"/>
  <c r="DC1522"/>
  <c r="DB1522"/>
  <c r="DA1522"/>
  <c r="CZ1522"/>
  <c r="CY1522"/>
  <c r="CX1522"/>
  <c r="CV1522"/>
  <c r="CW1522" s="1"/>
  <c r="CU1522"/>
  <c r="CT1522"/>
  <c r="CS1522"/>
  <c r="CR1522"/>
  <c r="CQ1522"/>
  <c r="CP1522"/>
  <c r="CO1522"/>
  <c r="CN1522"/>
  <c r="CL1522"/>
  <c r="CM1522" s="1"/>
  <c r="CG1522"/>
  <c r="CF1522"/>
  <c r="CE1522"/>
  <c r="CD1522"/>
  <c r="CC1522"/>
  <c r="CB1522"/>
  <c r="CA1522"/>
  <c r="BZ1522"/>
  <c r="BY1522"/>
  <c r="BW1522"/>
  <c r="BX1522" s="1"/>
  <c r="BV1522"/>
  <c r="BU1522"/>
  <c r="BT1522"/>
  <c r="BS1522"/>
  <c r="BR1522"/>
  <c r="BQ1522"/>
  <c r="BP1522"/>
  <c r="BO1522"/>
  <c r="BN1522"/>
  <c r="BM1522"/>
  <c r="BL1522"/>
  <c r="BJ1522"/>
  <c r="BK1522" s="1"/>
  <c r="J1522"/>
  <c r="I1522"/>
  <c r="H1522"/>
  <c r="G1522"/>
  <c r="F1522"/>
  <c r="A1522"/>
  <c r="DN1521"/>
  <c r="DM1521"/>
  <c r="DL1521"/>
  <c r="DJ1521"/>
  <c r="DK1521" s="1"/>
  <c r="DI1521"/>
  <c r="DH1521"/>
  <c r="DG1521"/>
  <c r="DE1521"/>
  <c r="DF1521" s="1"/>
  <c r="DD1521"/>
  <c r="DC1521"/>
  <c r="DB1521"/>
  <c r="DA1521"/>
  <c r="CZ1521"/>
  <c r="CY1521"/>
  <c r="CX1521"/>
  <c r="CV1521"/>
  <c r="CW1521" s="1"/>
  <c r="CU1521"/>
  <c r="CT1521"/>
  <c r="CS1521"/>
  <c r="CR1521"/>
  <c r="CQ1521"/>
  <c r="CP1521"/>
  <c r="CO1521"/>
  <c r="CN1521"/>
  <c r="CL1521"/>
  <c r="CM1521" s="1"/>
  <c r="CG1521"/>
  <c r="CF1521"/>
  <c r="CE1521"/>
  <c r="CD1521"/>
  <c r="CC1521"/>
  <c r="CB1521"/>
  <c r="CA1521"/>
  <c r="BZ1521"/>
  <c r="BY1521"/>
  <c r="BW1521"/>
  <c r="BX1521" s="1"/>
  <c r="BV1521"/>
  <c r="BU1521"/>
  <c r="BT1521"/>
  <c r="BS1521"/>
  <c r="BR1521"/>
  <c r="BQ1521"/>
  <c r="BP1521"/>
  <c r="BO1521"/>
  <c r="BN1521"/>
  <c r="BM1521"/>
  <c r="BL1521"/>
  <c r="BJ1521"/>
  <c r="BK1521" s="1"/>
  <c r="J1521"/>
  <c r="I1521"/>
  <c r="H1521"/>
  <c r="G1521"/>
  <c r="F1521"/>
  <c r="A1521"/>
  <c r="DN1520"/>
  <c r="DM1520"/>
  <c r="DL1520"/>
  <c r="DJ1520"/>
  <c r="DK1520" s="1"/>
  <c r="DI1520"/>
  <c r="DH1520"/>
  <c r="DG1520"/>
  <c r="DE1520"/>
  <c r="DF1520" s="1"/>
  <c r="DD1520"/>
  <c r="DC1520"/>
  <c r="DB1520"/>
  <c r="DA1520"/>
  <c r="CZ1520"/>
  <c r="CY1520"/>
  <c r="CX1520"/>
  <c r="CV1520"/>
  <c r="CW1520" s="1"/>
  <c r="CU1520"/>
  <c r="CT1520"/>
  <c r="CS1520"/>
  <c r="CR1520"/>
  <c r="CQ1520"/>
  <c r="CP1520"/>
  <c r="CO1520"/>
  <c r="CN1520"/>
  <c r="CL1520"/>
  <c r="CM1520" s="1"/>
  <c r="CG1520"/>
  <c r="CF1520"/>
  <c r="CE1520"/>
  <c r="CD1520"/>
  <c r="CC1520"/>
  <c r="CB1520"/>
  <c r="CA1520"/>
  <c r="BZ1520"/>
  <c r="BY1520"/>
  <c r="BW1520"/>
  <c r="BX1520" s="1"/>
  <c r="BV1520"/>
  <c r="BU1520"/>
  <c r="BT1520"/>
  <c r="BS1520"/>
  <c r="BR1520"/>
  <c r="BQ1520"/>
  <c r="BP1520"/>
  <c r="BO1520"/>
  <c r="BN1520"/>
  <c r="BM1520"/>
  <c r="BL1520"/>
  <c r="BJ1520"/>
  <c r="BK1520" s="1"/>
  <c r="J1520"/>
  <c r="I1520"/>
  <c r="H1520"/>
  <c r="G1520"/>
  <c r="F1520"/>
  <c r="A1520"/>
  <c r="DN1519"/>
  <c r="DM1519"/>
  <c r="DL1519"/>
  <c r="DJ1519"/>
  <c r="DK1519" s="1"/>
  <c r="DI1519"/>
  <c r="DH1519"/>
  <c r="DG1519"/>
  <c r="DE1519"/>
  <c r="DF1519" s="1"/>
  <c r="DD1519"/>
  <c r="DC1519"/>
  <c r="DB1519"/>
  <c r="DA1519"/>
  <c r="CZ1519"/>
  <c r="CY1519"/>
  <c r="CX1519"/>
  <c r="CV1519"/>
  <c r="CW1519" s="1"/>
  <c r="CU1519"/>
  <c r="CT1519"/>
  <c r="CS1519"/>
  <c r="CR1519"/>
  <c r="CQ1519"/>
  <c r="CP1519"/>
  <c r="CO1519"/>
  <c r="CN1519"/>
  <c r="CL1519"/>
  <c r="CM1519" s="1"/>
  <c r="CG1519"/>
  <c r="CF1519"/>
  <c r="CE1519"/>
  <c r="CD1519"/>
  <c r="CC1519"/>
  <c r="CB1519"/>
  <c r="CA1519"/>
  <c r="BZ1519"/>
  <c r="BY1519"/>
  <c r="BW1519"/>
  <c r="BX1519" s="1"/>
  <c r="BV1519"/>
  <c r="BU1519"/>
  <c r="BT1519"/>
  <c r="BS1519"/>
  <c r="BR1519"/>
  <c r="BQ1519"/>
  <c r="BP1519"/>
  <c r="BO1519"/>
  <c r="BN1519"/>
  <c r="BM1519"/>
  <c r="BL1519"/>
  <c r="BJ1519"/>
  <c r="BK1519" s="1"/>
  <c r="J1519"/>
  <c r="I1519"/>
  <c r="H1519"/>
  <c r="G1519"/>
  <c r="F1519"/>
  <c r="A1519"/>
  <c r="DN1518"/>
  <c r="DM1518"/>
  <c r="DL1518"/>
  <c r="DJ1518"/>
  <c r="DK1518" s="1"/>
  <c r="DI1518"/>
  <c r="DH1518"/>
  <c r="DG1518"/>
  <c r="DE1518"/>
  <c r="DF1518" s="1"/>
  <c r="DD1518"/>
  <c r="DC1518"/>
  <c r="DB1518"/>
  <c r="DA1518"/>
  <c r="CZ1518"/>
  <c r="CY1518"/>
  <c r="CX1518"/>
  <c r="CV1518"/>
  <c r="CW1518" s="1"/>
  <c r="CU1518"/>
  <c r="CT1518"/>
  <c r="CS1518"/>
  <c r="CR1518"/>
  <c r="CQ1518"/>
  <c r="CP1518"/>
  <c r="CO1518"/>
  <c r="CN1518"/>
  <c r="CL1518"/>
  <c r="CM1518" s="1"/>
  <c r="CG1518"/>
  <c r="CF1518"/>
  <c r="CE1518"/>
  <c r="CD1518"/>
  <c r="CC1518"/>
  <c r="CB1518"/>
  <c r="CA1518"/>
  <c r="BZ1518"/>
  <c r="BY1518"/>
  <c r="BW1518"/>
  <c r="BX1518" s="1"/>
  <c r="BV1518"/>
  <c r="BU1518"/>
  <c r="BT1518"/>
  <c r="BS1518"/>
  <c r="BR1518"/>
  <c r="BQ1518"/>
  <c r="BP1518"/>
  <c r="BO1518"/>
  <c r="BN1518"/>
  <c r="BM1518"/>
  <c r="BL1518"/>
  <c r="BJ1518"/>
  <c r="BK1518" s="1"/>
  <c r="J1518"/>
  <c r="I1518"/>
  <c r="H1518"/>
  <c r="G1518"/>
  <c r="F1518"/>
  <c r="A1518"/>
  <c r="DN1517"/>
  <c r="DM1517"/>
  <c r="DL1517"/>
  <c r="DJ1517"/>
  <c r="DK1517" s="1"/>
  <c r="DI1517"/>
  <c r="DH1517"/>
  <c r="DG1517"/>
  <c r="DE1517"/>
  <c r="DF1517" s="1"/>
  <c r="DD1517"/>
  <c r="DC1517"/>
  <c r="DB1517"/>
  <c r="DA1517"/>
  <c r="CZ1517"/>
  <c r="CY1517"/>
  <c r="CX1517"/>
  <c r="CV1517"/>
  <c r="CW1517" s="1"/>
  <c r="CU1517"/>
  <c r="CT1517"/>
  <c r="CS1517"/>
  <c r="CR1517"/>
  <c r="CQ1517"/>
  <c r="CP1517"/>
  <c r="CO1517"/>
  <c r="CN1517"/>
  <c r="CL1517"/>
  <c r="CM1517" s="1"/>
  <c r="CG1517"/>
  <c r="CF1517"/>
  <c r="CE1517"/>
  <c r="CD1517"/>
  <c r="CC1517"/>
  <c r="CB1517"/>
  <c r="CA1517"/>
  <c r="BZ1517"/>
  <c r="BY1517"/>
  <c r="BW1517"/>
  <c r="BX1517" s="1"/>
  <c r="BV1517"/>
  <c r="BU1517"/>
  <c r="BT1517"/>
  <c r="BS1517"/>
  <c r="BR1517"/>
  <c r="BQ1517"/>
  <c r="BP1517"/>
  <c r="BO1517"/>
  <c r="BN1517"/>
  <c r="BM1517"/>
  <c r="BL1517"/>
  <c r="BJ1517"/>
  <c r="BK1517" s="1"/>
  <c r="J1517"/>
  <c r="I1517"/>
  <c r="H1517"/>
  <c r="G1517"/>
  <c r="F1517"/>
  <c r="A1517"/>
  <c r="DN1516"/>
  <c r="DM1516"/>
  <c r="DL1516"/>
  <c r="DJ1516"/>
  <c r="DK1516" s="1"/>
  <c r="DI1516"/>
  <c r="DH1516"/>
  <c r="DG1516"/>
  <c r="DE1516"/>
  <c r="DF1516" s="1"/>
  <c r="DD1516"/>
  <c r="DC1516"/>
  <c r="DB1516"/>
  <c r="DA1516"/>
  <c r="CZ1516"/>
  <c r="CY1516"/>
  <c r="CX1516"/>
  <c r="CV1516"/>
  <c r="CW1516" s="1"/>
  <c r="CU1516"/>
  <c r="CT1516"/>
  <c r="CS1516"/>
  <c r="CR1516"/>
  <c r="CQ1516"/>
  <c r="CP1516"/>
  <c r="CO1516"/>
  <c r="CN1516"/>
  <c r="CL1516"/>
  <c r="CM1516" s="1"/>
  <c r="CG1516"/>
  <c r="CF1516"/>
  <c r="CE1516"/>
  <c r="CD1516"/>
  <c r="CC1516"/>
  <c r="CB1516"/>
  <c r="CA1516"/>
  <c r="BZ1516"/>
  <c r="BY1516"/>
  <c r="BW1516"/>
  <c r="BX1516" s="1"/>
  <c r="BV1516"/>
  <c r="BU1516"/>
  <c r="BT1516"/>
  <c r="BS1516"/>
  <c r="BR1516"/>
  <c r="BQ1516"/>
  <c r="BP1516"/>
  <c r="BO1516"/>
  <c r="BN1516"/>
  <c r="BM1516"/>
  <c r="BL1516"/>
  <c r="BJ1516"/>
  <c r="BK1516" s="1"/>
  <c r="J1516"/>
  <c r="I1516"/>
  <c r="H1516"/>
  <c r="G1516"/>
  <c r="F1516"/>
  <c r="A1516"/>
  <c r="DN1515"/>
  <c r="DM1515"/>
  <c r="DL1515"/>
  <c r="DJ1515"/>
  <c r="DK1515" s="1"/>
  <c r="DI1515"/>
  <c r="DH1515"/>
  <c r="DG1515"/>
  <c r="DE1515"/>
  <c r="DF1515" s="1"/>
  <c r="DD1515"/>
  <c r="DC1515"/>
  <c r="DB1515"/>
  <c r="DA1515"/>
  <c r="CZ1515"/>
  <c r="CY1515"/>
  <c r="CX1515"/>
  <c r="CV1515"/>
  <c r="CW1515" s="1"/>
  <c r="CU1515"/>
  <c r="CT1515"/>
  <c r="CS1515"/>
  <c r="CR1515"/>
  <c r="CQ1515"/>
  <c r="CP1515"/>
  <c r="CO1515"/>
  <c r="CN1515"/>
  <c r="CL1515"/>
  <c r="CM1515" s="1"/>
  <c r="CG1515"/>
  <c r="CF1515"/>
  <c r="CE1515"/>
  <c r="CD1515"/>
  <c r="CC1515"/>
  <c r="CB1515"/>
  <c r="CA1515"/>
  <c r="BZ1515"/>
  <c r="BY1515"/>
  <c r="BW1515"/>
  <c r="BX1515" s="1"/>
  <c r="BV1515"/>
  <c r="BU1515"/>
  <c r="BT1515"/>
  <c r="BS1515"/>
  <c r="BR1515"/>
  <c r="BQ1515"/>
  <c r="BP1515"/>
  <c r="BO1515"/>
  <c r="BN1515"/>
  <c r="BM1515"/>
  <c r="BL1515"/>
  <c r="BJ1515"/>
  <c r="BK1515" s="1"/>
  <c r="J1515"/>
  <c r="I1515"/>
  <c r="H1515"/>
  <c r="G1515"/>
  <c r="F1515"/>
  <c r="A1515"/>
  <c r="DN1514"/>
  <c r="DM1514"/>
  <c r="DL1514"/>
  <c r="DJ1514"/>
  <c r="DK1514" s="1"/>
  <c r="DI1514"/>
  <c r="DH1514"/>
  <c r="DG1514"/>
  <c r="DE1514"/>
  <c r="DF1514" s="1"/>
  <c r="DD1514"/>
  <c r="DC1514"/>
  <c r="DB1514"/>
  <c r="DA1514"/>
  <c r="CZ1514"/>
  <c r="CY1514"/>
  <c r="CX1514"/>
  <c r="CV1514"/>
  <c r="CW1514" s="1"/>
  <c r="CU1514"/>
  <c r="CT1514"/>
  <c r="CS1514"/>
  <c r="CR1514"/>
  <c r="CQ1514"/>
  <c r="CP1514"/>
  <c r="CO1514"/>
  <c r="CN1514"/>
  <c r="CL1514"/>
  <c r="CM1514" s="1"/>
  <c r="CG1514"/>
  <c r="CF1514"/>
  <c r="CE1514"/>
  <c r="CD1514"/>
  <c r="CC1514"/>
  <c r="CB1514"/>
  <c r="CA1514"/>
  <c r="BZ1514"/>
  <c r="BY1514"/>
  <c r="BW1514"/>
  <c r="BX1514" s="1"/>
  <c r="BV1514"/>
  <c r="BU1514"/>
  <c r="BT1514"/>
  <c r="BS1514"/>
  <c r="BR1514"/>
  <c r="BQ1514"/>
  <c r="BP1514"/>
  <c r="BO1514"/>
  <c r="BN1514"/>
  <c r="BM1514"/>
  <c r="BL1514"/>
  <c r="BJ1514"/>
  <c r="BK1514" s="1"/>
  <c r="J1514"/>
  <c r="I1514"/>
  <c r="H1514"/>
  <c r="G1514"/>
  <c r="F1514"/>
  <c r="A1514"/>
  <c r="DN1513"/>
  <c r="DM1513"/>
  <c r="DL1513"/>
  <c r="DJ1513"/>
  <c r="DK1513" s="1"/>
  <c r="DI1513"/>
  <c r="DH1513"/>
  <c r="DG1513"/>
  <c r="DE1513"/>
  <c r="DF1513" s="1"/>
  <c r="DD1513"/>
  <c r="DC1513"/>
  <c r="DB1513"/>
  <c r="DA1513"/>
  <c r="CZ1513"/>
  <c r="CY1513"/>
  <c r="CX1513"/>
  <c r="CV1513"/>
  <c r="CW1513" s="1"/>
  <c r="CU1513"/>
  <c r="CT1513"/>
  <c r="CS1513"/>
  <c r="CR1513"/>
  <c r="CQ1513"/>
  <c r="CP1513"/>
  <c r="CO1513"/>
  <c r="CN1513"/>
  <c r="CL1513"/>
  <c r="CM1513" s="1"/>
  <c r="CG1513"/>
  <c r="CF1513"/>
  <c r="CE1513"/>
  <c r="CD1513"/>
  <c r="CC1513"/>
  <c r="CB1513"/>
  <c r="CA1513"/>
  <c r="BZ1513"/>
  <c r="BY1513"/>
  <c r="BW1513"/>
  <c r="BX1513" s="1"/>
  <c r="BV1513"/>
  <c r="BU1513"/>
  <c r="BT1513"/>
  <c r="BS1513"/>
  <c r="BR1513"/>
  <c r="BQ1513"/>
  <c r="BP1513"/>
  <c r="BO1513"/>
  <c r="BN1513"/>
  <c r="BM1513"/>
  <c r="BL1513"/>
  <c r="BJ1513"/>
  <c r="BK1513" s="1"/>
  <c r="J1513"/>
  <c r="I1513"/>
  <c r="H1513"/>
  <c r="G1513"/>
  <c r="F1513"/>
  <c r="A1513"/>
  <c r="DN1512"/>
  <c r="DM1512"/>
  <c r="DL1512"/>
  <c r="DJ1512"/>
  <c r="DK1512" s="1"/>
  <c r="DI1512"/>
  <c r="DH1512"/>
  <c r="DG1512"/>
  <c r="DE1512"/>
  <c r="DF1512" s="1"/>
  <c r="DD1512"/>
  <c r="DC1512"/>
  <c r="DB1512"/>
  <c r="DA1512"/>
  <c r="CZ1512"/>
  <c r="CY1512"/>
  <c r="CX1512"/>
  <c r="CV1512"/>
  <c r="CW1512" s="1"/>
  <c r="CU1512"/>
  <c r="CT1512"/>
  <c r="CS1512"/>
  <c r="CR1512"/>
  <c r="CQ1512"/>
  <c r="CP1512"/>
  <c r="CO1512"/>
  <c r="CN1512"/>
  <c r="CL1512"/>
  <c r="CM1512" s="1"/>
  <c r="CG1512"/>
  <c r="CF1512"/>
  <c r="CE1512"/>
  <c r="CD1512"/>
  <c r="CC1512"/>
  <c r="CB1512"/>
  <c r="CA1512"/>
  <c r="BZ1512"/>
  <c r="BY1512"/>
  <c r="BW1512"/>
  <c r="BX1512" s="1"/>
  <c r="BV1512"/>
  <c r="BU1512"/>
  <c r="BT1512"/>
  <c r="BS1512"/>
  <c r="BR1512"/>
  <c r="BQ1512"/>
  <c r="BP1512"/>
  <c r="BO1512"/>
  <c r="BN1512"/>
  <c r="BM1512"/>
  <c r="BL1512"/>
  <c r="BJ1512"/>
  <c r="BK1512" s="1"/>
  <c r="J1512"/>
  <c r="I1512"/>
  <c r="H1512"/>
  <c r="G1512"/>
  <c r="F1512"/>
  <c r="A1512"/>
  <c r="DN1511"/>
  <c r="DM1511"/>
  <c r="DL1511"/>
  <c r="DJ1511"/>
  <c r="DK1511" s="1"/>
  <c r="DI1511"/>
  <c r="DH1511"/>
  <c r="DG1511"/>
  <c r="DE1511"/>
  <c r="DF1511" s="1"/>
  <c r="DD1511"/>
  <c r="DC1511"/>
  <c r="DB1511"/>
  <c r="DA1511"/>
  <c r="CZ1511"/>
  <c r="CY1511"/>
  <c r="CX1511"/>
  <c r="CV1511"/>
  <c r="CW1511" s="1"/>
  <c r="CU1511"/>
  <c r="CT1511"/>
  <c r="CS1511"/>
  <c r="CR1511"/>
  <c r="CQ1511"/>
  <c r="CP1511"/>
  <c r="CO1511"/>
  <c r="CN1511"/>
  <c r="CL1511"/>
  <c r="CM1511" s="1"/>
  <c r="CG1511"/>
  <c r="CF1511"/>
  <c r="CE1511"/>
  <c r="CD1511"/>
  <c r="CC1511"/>
  <c r="CB1511"/>
  <c r="CA1511"/>
  <c r="BZ1511"/>
  <c r="BY1511"/>
  <c r="BW1511"/>
  <c r="BX1511" s="1"/>
  <c r="BV1511"/>
  <c r="BU1511"/>
  <c r="BT1511"/>
  <c r="BS1511"/>
  <c r="BR1511"/>
  <c r="BQ1511"/>
  <c r="BP1511"/>
  <c r="BO1511"/>
  <c r="BN1511"/>
  <c r="BM1511"/>
  <c r="BL1511"/>
  <c r="BJ1511"/>
  <c r="BK1511" s="1"/>
  <c r="J1511"/>
  <c r="I1511"/>
  <c r="H1511"/>
  <c r="G1511"/>
  <c r="F1511"/>
  <c r="A1511"/>
  <c r="DN1510"/>
  <c r="DM1510"/>
  <c r="DL1510"/>
  <c r="DJ1510"/>
  <c r="DK1510" s="1"/>
  <c r="DI1510"/>
  <c r="DH1510"/>
  <c r="DG1510"/>
  <c r="DE1510"/>
  <c r="DF1510" s="1"/>
  <c r="DD1510"/>
  <c r="DC1510"/>
  <c r="DB1510"/>
  <c r="DA1510"/>
  <c r="CZ1510"/>
  <c r="CY1510"/>
  <c r="CX1510"/>
  <c r="CV1510"/>
  <c r="CW1510" s="1"/>
  <c r="CU1510"/>
  <c r="CT1510"/>
  <c r="CS1510"/>
  <c r="CR1510"/>
  <c r="CQ1510"/>
  <c r="CP1510"/>
  <c r="CO1510"/>
  <c r="CN1510"/>
  <c r="CL1510"/>
  <c r="CM1510" s="1"/>
  <c r="CG1510"/>
  <c r="CF1510"/>
  <c r="CE1510"/>
  <c r="CD1510"/>
  <c r="CC1510"/>
  <c r="CB1510"/>
  <c r="CA1510"/>
  <c r="BZ1510"/>
  <c r="BY1510"/>
  <c r="BW1510"/>
  <c r="BX1510" s="1"/>
  <c r="BV1510"/>
  <c r="BU1510"/>
  <c r="BT1510"/>
  <c r="BS1510"/>
  <c r="BR1510"/>
  <c r="BQ1510"/>
  <c r="BP1510"/>
  <c r="BO1510"/>
  <c r="BN1510"/>
  <c r="BM1510"/>
  <c r="BL1510"/>
  <c r="BJ1510"/>
  <c r="BK1510" s="1"/>
  <c r="J1510"/>
  <c r="I1510"/>
  <c r="H1510"/>
  <c r="G1510"/>
  <c r="F1510"/>
  <c r="A1510"/>
  <c r="DN1509"/>
  <c r="DM1509"/>
  <c r="DL1509"/>
  <c r="DJ1509"/>
  <c r="DK1509" s="1"/>
  <c r="DI1509"/>
  <c r="DH1509"/>
  <c r="DG1509"/>
  <c r="DE1509"/>
  <c r="DF1509" s="1"/>
  <c r="DD1509"/>
  <c r="DC1509"/>
  <c r="DB1509"/>
  <c r="DA1509"/>
  <c r="CZ1509"/>
  <c r="CY1509"/>
  <c r="CX1509"/>
  <c r="CV1509"/>
  <c r="CW1509" s="1"/>
  <c r="CU1509"/>
  <c r="CT1509"/>
  <c r="CS1509"/>
  <c r="CR1509"/>
  <c r="CQ1509"/>
  <c r="CP1509"/>
  <c r="CO1509"/>
  <c r="CN1509"/>
  <c r="CL1509"/>
  <c r="CM1509" s="1"/>
  <c r="CG1509"/>
  <c r="CF1509"/>
  <c r="CE1509"/>
  <c r="CD1509"/>
  <c r="CC1509"/>
  <c r="CB1509"/>
  <c r="CA1509"/>
  <c r="BZ1509"/>
  <c r="BY1509"/>
  <c r="BW1509"/>
  <c r="BX1509" s="1"/>
  <c r="BV1509"/>
  <c r="BU1509"/>
  <c r="BT1509"/>
  <c r="BS1509"/>
  <c r="BR1509"/>
  <c r="BQ1509"/>
  <c r="BP1509"/>
  <c r="BO1509"/>
  <c r="BN1509"/>
  <c r="BM1509"/>
  <c r="BL1509"/>
  <c r="BJ1509"/>
  <c r="BK1509" s="1"/>
  <c r="J1509"/>
  <c r="I1509"/>
  <c r="H1509"/>
  <c r="G1509"/>
  <c r="F1509"/>
  <c r="A1509"/>
  <c r="DN1508"/>
  <c r="DM1508"/>
  <c r="DL1508"/>
  <c r="DJ1508"/>
  <c r="DK1508" s="1"/>
  <c r="DI1508"/>
  <c r="DH1508"/>
  <c r="DG1508"/>
  <c r="DE1508"/>
  <c r="DF1508" s="1"/>
  <c r="DD1508"/>
  <c r="DC1508"/>
  <c r="DB1508"/>
  <c r="DA1508"/>
  <c r="CZ1508"/>
  <c r="CY1508"/>
  <c r="CX1508"/>
  <c r="CV1508"/>
  <c r="CW1508" s="1"/>
  <c r="CU1508"/>
  <c r="CT1508"/>
  <c r="CS1508"/>
  <c r="CR1508"/>
  <c r="CQ1508"/>
  <c r="CP1508"/>
  <c r="CO1508"/>
  <c r="CN1508"/>
  <c r="CL1508"/>
  <c r="CM1508" s="1"/>
  <c r="CG1508"/>
  <c r="CF1508"/>
  <c r="CE1508"/>
  <c r="CD1508"/>
  <c r="CC1508"/>
  <c r="CB1508"/>
  <c r="CA1508"/>
  <c r="BZ1508"/>
  <c r="BY1508"/>
  <c r="BW1508"/>
  <c r="BX1508" s="1"/>
  <c r="BV1508"/>
  <c r="BU1508"/>
  <c r="BT1508"/>
  <c r="BS1508"/>
  <c r="BR1508"/>
  <c r="BQ1508"/>
  <c r="BP1508"/>
  <c r="BO1508"/>
  <c r="BN1508"/>
  <c r="BM1508"/>
  <c r="BL1508"/>
  <c r="BJ1508"/>
  <c r="BK1508" s="1"/>
  <c r="J1508"/>
  <c r="I1508"/>
  <c r="H1508"/>
  <c r="G1508"/>
  <c r="F1508"/>
  <c r="A1508"/>
  <c r="DN1507"/>
  <c r="DM1507"/>
  <c r="DL1507"/>
  <c r="DJ1507"/>
  <c r="DK1507" s="1"/>
  <c r="DI1507"/>
  <c r="DH1507"/>
  <c r="DG1507"/>
  <c r="DE1507"/>
  <c r="DF1507" s="1"/>
  <c r="DD1507"/>
  <c r="DC1507"/>
  <c r="DB1507"/>
  <c r="DA1507"/>
  <c r="CZ1507"/>
  <c r="CY1507"/>
  <c r="CX1507"/>
  <c r="CV1507"/>
  <c r="CW1507" s="1"/>
  <c r="CU1507"/>
  <c r="CT1507"/>
  <c r="CS1507"/>
  <c r="CR1507"/>
  <c r="CQ1507"/>
  <c r="CP1507"/>
  <c r="CO1507"/>
  <c r="CN1507"/>
  <c r="CL1507"/>
  <c r="CM1507" s="1"/>
  <c r="CG1507"/>
  <c r="CF1507"/>
  <c r="CE1507"/>
  <c r="CD1507"/>
  <c r="CC1507"/>
  <c r="CB1507"/>
  <c r="CA1507"/>
  <c r="BZ1507"/>
  <c r="BY1507"/>
  <c r="BW1507"/>
  <c r="BX1507" s="1"/>
  <c r="BV1507"/>
  <c r="BU1507"/>
  <c r="BT1507"/>
  <c r="BS1507"/>
  <c r="BR1507"/>
  <c r="BQ1507"/>
  <c r="BP1507"/>
  <c r="BO1507"/>
  <c r="BN1507"/>
  <c r="BM1507"/>
  <c r="BL1507"/>
  <c r="BJ1507"/>
  <c r="BK1507" s="1"/>
  <c r="J1507"/>
  <c r="I1507"/>
  <c r="H1507"/>
  <c r="G1507"/>
  <c r="F1507"/>
  <c r="A1507"/>
  <c r="DN1506"/>
  <c r="DM1506"/>
  <c r="DL1506"/>
  <c r="DJ1506"/>
  <c r="DK1506" s="1"/>
  <c r="DI1506"/>
  <c r="DH1506"/>
  <c r="DG1506"/>
  <c r="DE1506"/>
  <c r="DF1506" s="1"/>
  <c r="DD1506"/>
  <c r="DC1506"/>
  <c r="DB1506"/>
  <c r="DA1506"/>
  <c r="CZ1506"/>
  <c r="CY1506"/>
  <c r="CX1506"/>
  <c r="CV1506"/>
  <c r="CW1506" s="1"/>
  <c r="CU1506"/>
  <c r="CT1506"/>
  <c r="CS1506"/>
  <c r="CR1506"/>
  <c r="CQ1506"/>
  <c r="CP1506"/>
  <c r="CO1506"/>
  <c r="CN1506"/>
  <c r="CL1506"/>
  <c r="CM1506" s="1"/>
  <c r="CG1506"/>
  <c r="CF1506"/>
  <c r="CE1506"/>
  <c r="CD1506"/>
  <c r="CC1506"/>
  <c r="CB1506"/>
  <c r="CA1506"/>
  <c r="BZ1506"/>
  <c r="BY1506"/>
  <c r="BW1506"/>
  <c r="BX1506" s="1"/>
  <c r="BV1506"/>
  <c r="BU1506"/>
  <c r="BT1506"/>
  <c r="BS1506"/>
  <c r="BR1506"/>
  <c r="BQ1506"/>
  <c r="BP1506"/>
  <c r="BO1506"/>
  <c r="BN1506"/>
  <c r="BM1506"/>
  <c r="BL1506"/>
  <c r="BJ1506"/>
  <c r="BK1506" s="1"/>
  <c r="J1506"/>
  <c r="I1506"/>
  <c r="H1506"/>
  <c r="G1506"/>
  <c r="F1506"/>
  <c r="A1506"/>
  <c r="DN1505"/>
  <c r="DM1505"/>
  <c r="DL1505"/>
  <c r="DJ1505"/>
  <c r="DK1505" s="1"/>
  <c r="DI1505"/>
  <c r="DH1505"/>
  <c r="DG1505"/>
  <c r="DE1505"/>
  <c r="DF1505" s="1"/>
  <c r="DD1505"/>
  <c r="DC1505"/>
  <c r="DB1505"/>
  <c r="DA1505"/>
  <c r="CZ1505"/>
  <c r="CY1505"/>
  <c r="CX1505"/>
  <c r="CV1505"/>
  <c r="CW1505" s="1"/>
  <c r="CU1505"/>
  <c r="CT1505"/>
  <c r="CS1505"/>
  <c r="CR1505"/>
  <c r="CQ1505"/>
  <c r="CP1505"/>
  <c r="CO1505"/>
  <c r="CN1505"/>
  <c r="CL1505"/>
  <c r="CM1505" s="1"/>
  <c r="CG1505"/>
  <c r="CF1505"/>
  <c r="CE1505"/>
  <c r="CD1505"/>
  <c r="CC1505"/>
  <c r="CB1505"/>
  <c r="CA1505"/>
  <c r="BZ1505"/>
  <c r="BY1505"/>
  <c r="BW1505"/>
  <c r="BX1505" s="1"/>
  <c r="BV1505"/>
  <c r="BU1505"/>
  <c r="BT1505"/>
  <c r="BS1505"/>
  <c r="BR1505"/>
  <c r="BQ1505"/>
  <c r="BP1505"/>
  <c r="BO1505"/>
  <c r="BN1505"/>
  <c r="BM1505"/>
  <c r="BL1505"/>
  <c r="BJ1505"/>
  <c r="BK1505" s="1"/>
  <c r="J1505"/>
  <c r="I1505"/>
  <c r="H1505"/>
  <c r="G1505"/>
  <c r="F1505"/>
  <c r="A1505"/>
  <c r="DN1504"/>
  <c r="DM1504"/>
  <c r="DL1504"/>
  <c r="DJ1504"/>
  <c r="DK1504" s="1"/>
  <c r="DI1504"/>
  <c r="DH1504"/>
  <c r="DG1504"/>
  <c r="DE1504"/>
  <c r="DF1504" s="1"/>
  <c r="DD1504"/>
  <c r="DC1504"/>
  <c r="DB1504"/>
  <c r="DA1504"/>
  <c r="CZ1504"/>
  <c r="CY1504"/>
  <c r="CX1504"/>
  <c r="CV1504"/>
  <c r="CW1504" s="1"/>
  <c r="CU1504"/>
  <c r="CT1504"/>
  <c r="CS1504"/>
  <c r="CR1504"/>
  <c r="CQ1504"/>
  <c r="CP1504"/>
  <c r="CO1504"/>
  <c r="CN1504"/>
  <c r="CL1504"/>
  <c r="CM1504" s="1"/>
  <c r="CG1504"/>
  <c r="CF1504"/>
  <c r="CE1504"/>
  <c r="CD1504"/>
  <c r="CC1504"/>
  <c r="CB1504"/>
  <c r="CA1504"/>
  <c r="BZ1504"/>
  <c r="BY1504"/>
  <c r="BW1504"/>
  <c r="BX1504" s="1"/>
  <c r="BV1504"/>
  <c r="BU1504"/>
  <c r="BT1504"/>
  <c r="BS1504"/>
  <c r="BR1504"/>
  <c r="BQ1504"/>
  <c r="BP1504"/>
  <c r="BO1504"/>
  <c r="BN1504"/>
  <c r="BM1504"/>
  <c r="BL1504"/>
  <c r="BJ1504"/>
  <c r="BK1504" s="1"/>
  <c r="J1504"/>
  <c r="I1504"/>
  <c r="H1504"/>
  <c r="G1504"/>
  <c r="F1504"/>
  <c r="A1504"/>
  <c r="DN1503"/>
  <c r="DM1503"/>
  <c r="DL1503"/>
  <c r="DJ1503"/>
  <c r="DK1503" s="1"/>
  <c r="DI1503"/>
  <c r="DH1503"/>
  <c r="DG1503"/>
  <c r="DE1503"/>
  <c r="DF1503" s="1"/>
  <c r="DD1503"/>
  <c r="DC1503"/>
  <c r="DB1503"/>
  <c r="DA1503"/>
  <c r="CZ1503"/>
  <c r="CY1503"/>
  <c r="CX1503"/>
  <c r="CV1503"/>
  <c r="CW1503" s="1"/>
  <c r="CU1503"/>
  <c r="CT1503"/>
  <c r="CS1503"/>
  <c r="CR1503"/>
  <c r="CQ1503"/>
  <c r="CP1503"/>
  <c r="CO1503"/>
  <c r="CN1503"/>
  <c r="CL1503"/>
  <c r="CM1503" s="1"/>
  <c r="CG1503"/>
  <c r="CF1503"/>
  <c r="CE1503"/>
  <c r="CD1503"/>
  <c r="CC1503"/>
  <c r="CB1503"/>
  <c r="CA1503"/>
  <c r="BZ1503"/>
  <c r="BY1503"/>
  <c r="BW1503"/>
  <c r="BX1503" s="1"/>
  <c r="BV1503"/>
  <c r="BU1503"/>
  <c r="BT1503"/>
  <c r="BS1503"/>
  <c r="BR1503"/>
  <c r="BQ1503"/>
  <c r="BP1503"/>
  <c r="BO1503"/>
  <c r="BN1503"/>
  <c r="BM1503"/>
  <c r="BL1503"/>
  <c r="BJ1503"/>
  <c r="BK1503" s="1"/>
  <c r="J1503"/>
  <c r="I1503"/>
  <c r="H1503"/>
  <c r="G1503"/>
  <c r="F1503"/>
  <c r="A1503"/>
  <c r="DN1502"/>
  <c r="DM1502"/>
  <c r="DL1502"/>
  <c r="DJ1502"/>
  <c r="DK1502" s="1"/>
  <c r="DI1502"/>
  <c r="DH1502"/>
  <c r="DG1502"/>
  <c r="DE1502"/>
  <c r="DF1502" s="1"/>
  <c r="DD1502"/>
  <c r="DC1502"/>
  <c r="DB1502"/>
  <c r="DA1502"/>
  <c r="CZ1502"/>
  <c r="CY1502"/>
  <c r="CX1502"/>
  <c r="CV1502"/>
  <c r="CW1502" s="1"/>
  <c r="CU1502"/>
  <c r="CT1502"/>
  <c r="CS1502"/>
  <c r="CR1502"/>
  <c r="CQ1502"/>
  <c r="CP1502"/>
  <c r="CO1502"/>
  <c r="CN1502"/>
  <c r="CL1502"/>
  <c r="CM1502" s="1"/>
  <c r="CG1502"/>
  <c r="CF1502"/>
  <c r="CE1502"/>
  <c r="CD1502"/>
  <c r="CC1502"/>
  <c r="CB1502"/>
  <c r="CA1502"/>
  <c r="BZ1502"/>
  <c r="BY1502"/>
  <c r="BW1502"/>
  <c r="BX1502" s="1"/>
  <c r="BV1502"/>
  <c r="BU1502"/>
  <c r="BT1502"/>
  <c r="BS1502"/>
  <c r="BR1502"/>
  <c r="BQ1502"/>
  <c r="BP1502"/>
  <c r="BO1502"/>
  <c r="BN1502"/>
  <c r="BM1502"/>
  <c r="BL1502"/>
  <c r="BJ1502"/>
  <c r="BK1502" s="1"/>
  <c r="J1502"/>
  <c r="I1502"/>
  <c r="H1502"/>
  <c r="G1502"/>
  <c r="F1502"/>
  <c r="A1502"/>
  <c r="DN1501"/>
  <c r="DM1501"/>
  <c r="DL1501"/>
  <c r="DJ1501"/>
  <c r="DK1501" s="1"/>
  <c r="DI1501"/>
  <c r="DH1501"/>
  <c r="DG1501"/>
  <c r="DE1501"/>
  <c r="DF1501" s="1"/>
  <c r="DD1501"/>
  <c r="DC1501"/>
  <c r="DB1501"/>
  <c r="DA1501"/>
  <c r="CZ1501"/>
  <c r="CY1501"/>
  <c r="CX1501"/>
  <c r="CV1501"/>
  <c r="CW1501" s="1"/>
  <c r="CU1501"/>
  <c r="CT1501"/>
  <c r="CS1501"/>
  <c r="CR1501"/>
  <c r="CQ1501"/>
  <c r="CP1501"/>
  <c r="CO1501"/>
  <c r="CN1501"/>
  <c r="CL1501"/>
  <c r="CM1501" s="1"/>
  <c r="CG1501"/>
  <c r="CF1501"/>
  <c r="CE1501"/>
  <c r="CD1501"/>
  <c r="CC1501"/>
  <c r="CB1501"/>
  <c r="CA1501"/>
  <c r="BZ1501"/>
  <c r="BY1501"/>
  <c r="BW1501"/>
  <c r="BX1501" s="1"/>
  <c r="BV1501"/>
  <c r="BU1501"/>
  <c r="BT1501"/>
  <c r="BS1501"/>
  <c r="BR1501"/>
  <c r="BQ1501"/>
  <c r="BP1501"/>
  <c r="BO1501"/>
  <c r="BN1501"/>
  <c r="BM1501"/>
  <c r="BL1501"/>
  <c r="BJ1501"/>
  <c r="BK1501" s="1"/>
  <c r="J1501"/>
  <c r="I1501"/>
  <c r="H1501"/>
  <c r="G1501"/>
  <c r="F1501"/>
  <c r="A1501"/>
  <c r="DN1500"/>
  <c r="DM1500"/>
  <c r="DL1500"/>
  <c r="DJ1500"/>
  <c r="DK1500" s="1"/>
  <c r="DI1500"/>
  <c r="DH1500"/>
  <c r="DG1500"/>
  <c r="DE1500"/>
  <c r="DF1500" s="1"/>
  <c r="DD1500"/>
  <c r="DC1500"/>
  <c r="DB1500"/>
  <c r="DA1500"/>
  <c r="CZ1500"/>
  <c r="CY1500"/>
  <c r="CX1500"/>
  <c r="CV1500"/>
  <c r="CW1500" s="1"/>
  <c r="CU1500"/>
  <c r="CT1500"/>
  <c r="CS1500"/>
  <c r="CR1500"/>
  <c r="CQ1500"/>
  <c r="CP1500"/>
  <c r="CO1500"/>
  <c r="CN1500"/>
  <c r="CL1500"/>
  <c r="CM1500" s="1"/>
  <c r="CG1500"/>
  <c r="CF1500"/>
  <c r="CE1500"/>
  <c r="CD1500"/>
  <c r="CC1500"/>
  <c r="CB1500"/>
  <c r="CA1500"/>
  <c r="BZ1500"/>
  <c r="BY1500"/>
  <c r="BW1500"/>
  <c r="BX1500" s="1"/>
  <c r="BV1500"/>
  <c r="BU1500"/>
  <c r="BT1500"/>
  <c r="BS1500"/>
  <c r="BR1500"/>
  <c r="BQ1500"/>
  <c r="BP1500"/>
  <c r="BO1500"/>
  <c r="BN1500"/>
  <c r="BM1500"/>
  <c r="BL1500"/>
  <c r="BJ1500"/>
  <c r="BK1500" s="1"/>
  <c r="J1500"/>
  <c r="I1500"/>
  <c r="H1500"/>
  <c r="G1500"/>
  <c r="F1500"/>
  <c r="A1500"/>
  <c r="DN1499"/>
  <c r="DM1499"/>
  <c r="DL1499"/>
  <c r="DJ1499"/>
  <c r="DK1499" s="1"/>
  <c r="DI1499"/>
  <c r="DH1499"/>
  <c r="DG1499"/>
  <c r="DE1499"/>
  <c r="DF1499" s="1"/>
  <c r="DD1499"/>
  <c r="DC1499"/>
  <c r="DB1499"/>
  <c r="DA1499"/>
  <c r="CZ1499"/>
  <c r="CY1499"/>
  <c r="CX1499"/>
  <c r="CV1499"/>
  <c r="CW1499" s="1"/>
  <c r="CU1499"/>
  <c r="CT1499"/>
  <c r="CS1499"/>
  <c r="CR1499"/>
  <c r="CQ1499"/>
  <c r="CP1499"/>
  <c r="CO1499"/>
  <c r="CN1499"/>
  <c r="CL1499"/>
  <c r="CM1499" s="1"/>
  <c r="CG1499"/>
  <c r="CF1499"/>
  <c r="CE1499"/>
  <c r="CD1499"/>
  <c r="CC1499"/>
  <c r="CB1499"/>
  <c r="CA1499"/>
  <c r="BZ1499"/>
  <c r="BY1499"/>
  <c r="BW1499"/>
  <c r="BX1499" s="1"/>
  <c r="BV1499"/>
  <c r="BU1499"/>
  <c r="BT1499"/>
  <c r="BS1499"/>
  <c r="BR1499"/>
  <c r="BQ1499"/>
  <c r="BP1499"/>
  <c r="BO1499"/>
  <c r="BN1499"/>
  <c r="BM1499"/>
  <c r="BL1499"/>
  <c r="BJ1499"/>
  <c r="BK1499" s="1"/>
  <c r="J1499"/>
  <c r="I1499"/>
  <c r="H1499"/>
  <c r="G1499"/>
  <c r="F1499"/>
  <c r="A1499"/>
  <c r="DN1498"/>
  <c r="DM1498"/>
  <c r="DL1498"/>
  <c r="DJ1498"/>
  <c r="DK1498" s="1"/>
  <c r="DI1498"/>
  <c r="DH1498"/>
  <c r="DG1498"/>
  <c r="DE1498"/>
  <c r="DF1498" s="1"/>
  <c r="DD1498"/>
  <c r="DC1498"/>
  <c r="DB1498"/>
  <c r="DA1498"/>
  <c r="CZ1498"/>
  <c r="CY1498"/>
  <c r="CX1498"/>
  <c r="CV1498"/>
  <c r="CW1498" s="1"/>
  <c r="CU1498"/>
  <c r="CT1498"/>
  <c r="CS1498"/>
  <c r="CR1498"/>
  <c r="CQ1498"/>
  <c r="CP1498"/>
  <c r="CO1498"/>
  <c r="CN1498"/>
  <c r="CL1498"/>
  <c r="CM1498" s="1"/>
  <c r="CG1498"/>
  <c r="CF1498"/>
  <c r="CE1498"/>
  <c r="CD1498"/>
  <c r="CC1498"/>
  <c r="CB1498"/>
  <c r="CA1498"/>
  <c r="BZ1498"/>
  <c r="BY1498"/>
  <c r="BW1498"/>
  <c r="BX1498" s="1"/>
  <c r="BV1498"/>
  <c r="BU1498"/>
  <c r="BT1498"/>
  <c r="BS1498"/>
  <c r="BR1498"/>
  <c r="BQ1498"/>
  <c r="BP1498"/>
  <c r="BO1498"/>
  <c r="BN1498"/>
  <c r="BM1498"/>
  <c r="BL1498"/>
  <c r="BJ1498"/>
  <c r="BK1498" s="1"/>
  <c r="J1498"/>
  <c r="I1498"/>
  <c r="H1498"/>
  <c r="G1498"/>
  <c r="F1498"/>
  <c r="A1498"/>
  <c r="DN1497"/>
  <c r="DM1497"/>
  <c r="DL1497"/>
  <c r="DJ1497"/>
  <c r="DK1497" s="1"/>
  <c r="DI1497"/>
  <c r="DH1497"/>
  <c r="DG1497"/>
  <c r="DE1497"/>
  <c r="DF1497" s="1"/>
  <c r="DD1497"/>
  <c r="DC1497"/>
  <c r="DB1497"/>
  <c r="DA1497"/>
  <c r="CZ1497"/>
  <c r="CY1497"/>
  <c r="CX1497"/>
  <c r="CV1497"/>
  <c r="CW1497" s="1"/>
  <c r="CU1497"/>
  <c r="CT1497"/>
  <c r="CS1497"/>
  <c r="CR1497"/>
  <c r="CQ1497"/>
  <c r="CP1497"/>
  <c r="CO1497"/>
  <c r="CN1497"/>
  <c r="CL1497"/>
  <c r="CM1497" s="1"/>
  <c r="CG1497"/>
  <c r="CF1497"/>
  <c r="CE1497"/>
  <c r="CD1497"/>
  <c r="CC1497"/>
  <c r="CB1497"/>
  <c r="CA1497"/>
  <c r="BZ1497"/>
  <c r="BY1497"/>
  <c r="BW1497"/>
  <c r="BX1497" s="1"/>
  <c r="BV1497"/>
  <c r="BU1497"/>
  <c r="BT1497"/>
  <c r="BS1497"/>
  <c r="BR1497"/>
  <c r="BQ1497"/>
  <c r="BP1497"/>
  <c r="BO1497"/>
  <c r="BN1497"/>
  <c r="BM1497"/>
  <c r="BL1497"/>
  <c r="BJ1497"/>
  <c r="BK1497" s="1"/>
  <c r="J1497"/>
  <c r="I1497"/>
  <c r="H1497"/>
  <c r="G1497"/>
  <c r="F1497"/>
  <c r="A1497"/>
  <c r="DN1496"/>
  <c r="DM1496"/>
  <c r="DL1496"/>
  <c r="DJ1496"/>
  <c r="DK1496" s="1"/>
  <c r="DI1496"/>
  <c r="DH1496"/>
  <c r="DG1496"/>
  <c r="DE1496"/>
  <c r="DF1496" s="1"/>
  <c r="DD1496"/>
  <c r="DC1496"/>
  <c r="DB1496"/>
  <c r="DA1496"/>
  <c r="CZ1496"/>
  <c r="CY1496"/>
  <c r="CX1496"/>
  <c r="CV1496"/>
  <c r="CW1496" s="1"/>
  <c r="CU1496"/>
  <c r="CT1496"/>
  <c r="CS1496"/>
  <c r="CR1496"/>
  <c r="CQ1496"/>
  <c r="CP1496"/>
  <c r="CO1496"/>
  <c r="CN1496"/>
  <c r="CL1496"/>
  <c r="CM1496" s="1"/>
  <c r="CG1496"/>
  <c r="CF1496"/>
  <c r="CE1496"/>
  <c r="CD1496"/>
  <c r="CC1496"/>
  <c r="CB1496"/>
  <c r="CA1496"/>
  <c r="BZ1496"/>
  <c r="BY1496"/>
  <c r="BW1496"/>
  <c r="BX1496" s="1"/>
  <c r="BV1496"/>
  <c r="BU1496"/>
  <c r="BT1496"/>
  <c r="BS1496"/>
  <c r="BR1496"/>
  <c r="BQ1496"/>
  <c r="BP1496"/>
  <c r="BO1496"/>
  <c r="BN1496"/>
  <c r="BM1496"/>
  <c r="BL1496"/>
  <c r="BJ1496"/>
  <c r="BK1496" s="1"/>
  <c r="J1496"/>
  <c r="I1496"/>
  <c r="H1496"/>
  <c r="G1496"/>
  <c r="F1496"/>
  <c r="A1496"/>
  <c r="DN1495"/>
  <c r="DM1495"/>
  <c r="DL1495"/>
  <c r="DJ1495"/>
  <c r="DK1495" s="1"/>
  <c r="DI1495"/>
  <c r="DH1495"/>
  <c r="DG1495"/>
  <c r="DE1495"/>
  <c r="DF1495" s="1"/>
  <c r="DD1495"/>
  <c r="DC1495"/>
  <c r="DB1495"/>
  <c r="DA1495"/>
  <c r="CZ1495"/>
  <c r="CY1495"/>
  <c r="CX1495"/>
  <c r="CV1495"/>
  <c r="CW1495" s="1"/>
  <c r="CU1495"/>
  <c r="CT1495"/>
  <c r="CS1495"/>
  <c r="CR1495"/>
  <c r="CQ1495"/>
  <c r="CP1495"/>
  <c r="CO1495"/>
  <c r="CN1495"/>
  <c r="CL1495"/>
  <c r="CM1495" s="1"/>
  <c r="CG1495"/>
  <c r="CF1495"/>
  <c r="CE1495"/>
  <c r="CD1495"/>
  <c r="CC1495"/>
  <c r="CB1495"/>
  <c r="CA1495"/>
  <c r="BZ1495"/>
  <c r="BY1495"/>
  <c r="BW1495"/>
  <c r="BX1495" s="1"/>
  <c r="BV1495"/>
  <c r="BU1495"/>
  <c r="BT1495"/>
  <c r="BS1495"/>
  <c r="BR1495"/>
  <c r="BQ1495"/>
  <c r="BP1495"/>
  <c r="BO1495"/>
  <c r="BN1495"/>
  <c r="BM1495"/>
  <c r="BL1495"/>
  <c r="BJ1495"/>
  <c r="BK1495" s="1"/>
  <c r="J1495"/>
  <c r="I1495"/>
  <c r="H1495"/>
  <c r="G1495"/>
  <c r="F1495"/>
  <c r="A1495"/>
  <c r="DN1494"/>
  <c r="DM1494"/>
  <c r="DL1494"/>
  <c r="DJ1494"/>
  <c r="DK1494" s="1"/>
  <c r="DI1494"/>
  <c r="DH1494"/>
  <c r="DG1494"/>
  <c r="DE1494"/>
  <c r="DF1494" s="1"/>
  <c r="DD1494"/>
  <c r="DC1494"/>
  <c r="DB1494"/>
  <c r="DA1494"/>
  <c r="CZ1494"/>
  <c r="CY1494"/>
  <c r="CX1494"/>
  <c r="CV1494"/>
  <c r="CW1494" s="1"/>
  <c r="CU1494"/>
  <c r="CT1494"/>
  <c r="CS1494"/>
  <c r="CR1494"/>
  <c r="CQ1494"/>
  <c r="CP1494"/>
  <c r="CO1494"/>
  <c r="CN1494"/>
  <c r="CL1494"/>
  <c r="CM1494" s="1"/>
  <c r="CG1494"/>
  <c r="CF1494"/>
  <c r="CE1494"/>
  <c r="CD1494"/>
  <c r="CC1494"/>
  <c r="CB1494"/>
  <c r="CA1494"/>
  <c r="BZ1494"/>
  <c r="BY1494"/>
  <c r="BW1494"/>
  <c r="BX1494" s="1"/>
  <c r="BV1494"/>
  <c r="BU1494"/>
  <c r="BT1494"/>
  <c r="BS1494"/>
  <c r="BR1494"/>
  <c r="BQ1494"/>
  <c r="BP1494"/>
  <c r="BO1494"/>
  <c r="BN1494"/>
  <c r="BM1494"/>
  <c r="BL1494"/>
  <c r="BJ1494"/>
  <c r="BK1494" s="1"/>
  <c r="J1494"/>
  <c r="I1494"/>
  <c r="H1494"/>
  <c r="G1494"/>
  <c r="F1494"/>
  <c r="A1494"/>
  <c r="DN1493"/>
  <c r="DM1493"/>
  <c r="DL1493"/>
  <c r="DJ1493"/>
  <c r="DK1493" s="1"/>
  <c r="DI1493"/>
  <c r="DH1493"/>
  <c r="DG1493"/>
  <c r="DE1493"/>
  <c r="DF1493" s="1"/>
  <c r="DD1493"/>
  <c r="DC1493"/>
  <c r="DB1493"/>
  <c r="DA1493"/>
  <c r="CZ1493"/>
  <c r="CY1493"/>
  <c r="CX1493"/>
  <c r="CV1493"/>
  <c r="CW1493" s="1"/>
  <c r="CU1493"/>
  <c r="CT1493"/>
  <c r="CS1493"/>
  <c r="CR1493"/>
  <c r="CQ1493"/>
  <c r="CP1493"/>
  <c r="CO1493"/>
  <c r="CN1493"/>
  <c r="CL1493"/>
  <c r="CM1493" s="1"/>
  <c r="CG1493"/>
  <c r="CF1493"/>
  <c r="CE1493"/>
  <c r="CD1493"/>
  <c r="CC1493"/>
  <c r="CB1493"/>
  <c r="CA1493"/>
  <c r="BZ1493"/>
  <c r="BY1493"/>
  <c r="BW1493"/>
  <c r="BX1493" s="1"/>
  <c r="BV1493"/>
  <c r="BU1493"/>
  <c r="BT1493"/>
  <c r="BS1493"/>
  <c r="BR1493"/>
  <c r="BQ1493"/>
  <c r="BP1493"/>
  <c r="BO1493"/>
  <c r="BN1493"/>
  <c r="BM1493"/>
  <c r="BL1493"/>
  <c r="BJ1493"/>
  <c r="BK1493" s="1"/>
  <c r="J1493"/>
  <c r="I1493"/>
  <c r="H1493"/>
  <c r="G1493"/>
  <c r="F1493"/>
  <c r="A1493"/>
  <c r="DN1492"/>
  <c r="DM1492"/>
  <c r="DL1492"/>
  <c r="DJ1492"/>
  <c r="DK1492" s="1"/>
  <c r="DI1492"/>
  <c r="DH1492"/>
  <c r="DG1492"/>
  <c r="DE1492"/>
  <c r="DF1492" s="1"/>
  <c r="DD1492"/>
  <c r="DC1492"/>
  <c r="DB1492"/>
  <c r="DA1492"/>
  <c r="CZ1492"/>
  <c r="CY1492"/>
  <c r="CX1492"/>
  <c r="CV1492"/>
  <c r="CW1492" s="1"/>
  <c r="CU1492"/>
  <c r="CT1492"/>
  <c r="CS1492"/>
  <c r="CR1492"/>
  <c r="CQ1492"/>
  <c r="CP1492"/>
  <c r="CO1492"/>
  <c r="CN1492"/>
  <c r="CL1492"/>
  <c r="CM1492" s="1"/>
  <c r="CG1492"/>
  <c r="CF1492"/>
  <c r="CE1492"/>
  <c r="CD1492"/>
  <c r="CC1492"/>
  <c r="CB1492"/>
  <c r="CA1492"/>
  <c r="BZ1492"/>
  <c r="BY1492"/>
  <c r="BW1492"/>
  <c r="BX1492" s="1"/>
  <c r="BV1492"/>
  <c r="BU1492"/>
  <c r="BT1492"/>
  <c r="BS1492"/>
  <c r="BR1492"/>
  <c r="BQ1492"/>
  <c r="BP1492"/>
  <c r="BO1492"/>
  <c r="BN1492"/>
  <c r="BM1492"/>
  <c r="BL1492"/>
  <c r="BJ1492"/>
  <c r="BK1492" s="1"/>
  <c r="J1492"/>
  <c r="I1492"/>
  <c r="H1492"/>
  <c r="G1492"/>
  <c r="F1492"/>
  <c r="A1492"/>
  <c r="DN1491"/>
  <c r="DM1491"/>
  <c r="DL1491"/>
  <c r="DJ1491"/>
  <c r="DK1491" s="1"/>
  <c r="DI1491"/>
  <c r="DH1491"/>
  <c r="DG1491"/>
  <c r="DE1491"/>
  <c r="DF1491" s="1"/>
  <c r="DD1491"/>
  <c r="DC1491"/>
  <c r="DB1491"/>
  <c r="DA1491"/>
  <c r="CZ1491"/>
  <c r="CY1491"/>
  <c r="CX1491"/>
  <c r="CV1491"/>
  <c r="CW1491" s="1"/>
  <c r="CU1491"/>
  <c r="CT1491"/>
  <c r="CS1491"/>
  <c r="CR1491"/>
  <c r="CQ1491"/>
  <c r="CP1491"/>
  <c r="CO1491"/>
  <c r="CN1491"/>
  <c r="CL1491"/>
  <c r="CM1491" s="1"/>
  <c r="CG1491"/>
  <c r="CF1491"/>
  <c r="CE1491"/>
  <c r="CD1491"/>
  <c r="CC1491"/>
  <c r="CB1491"/>
  <c r="CA1491"/>
  <c r="BZ1491"/>
  <c r="BY1491"/>
  <c r="BW1491"/>
  <c r="BX1491" s="1"/>
  <c r="BV1491"/>
  <c r="BU1491"/>
  <c r="BT1491"/>
  <c r="BS1491"/>
  <c r="BR1491"/>
  <c r="BQ1491"/>
  <c r="BP1491"/>
  <c r="BO1491"/>
  <c r="BN1491"/>
  <c r="BM1491"/>
  <c r="BL1491"/>
  <c r="BJ1491"/>
  <c r="BK1491" s="1"/>
  <c r="J1491"/>
  <c r="I1491"/>
  <c r="H1491"/>
  <c r="G1491"/>
  <c r="F1491"/>
  <c r="A1491"/>
  <c r="DN1490"/>
  <c r="DM1490"/>
  <c r="DL1490"/>
  <c r="DJ1490"/>
  <c r="DK1490" s="1"/>
  <c r="DI1490"/>
  <c r="DH1490"/>
  <c r="DG1490"/>
  <c r="DE1490"/>
  <c r="DF1490" s="1"/>
  <c r="DD1490"/>
  <c r="DC1490"/>
  <c r="DB1490"/>
  <c r="DA1490"/>
  <c r="CZ1490"/>
  <c r="CY1490"/>
  <c r="CX1490"/>
  <c r="CV1490"/>
  <c r="CW1490" s="1"/>
  <c r="CU1490"/>
  <c r="CT1490"/>
  <c r="CS1490"/>
  <c r="CR1490"/>
  <c r="CQ1490"/>
  <c r="CP1490"/>
  <c r="CO1490"/>
  <c r="CN1490"/>
  <c r="CL1490"/>
  <c r="CM1490" s="1"/>
  <c r="CG1490"/>
  <c r="CF1490"/>
  <c r="CE1490"/>
  <c r="CD1490"/>
  <c r="CC1490"/>
  <c r="CB1490"/>
  <c r="CA1490"/>
  <c r="BZ1490"/>
  <c r="BY1490"/>
  <c r="BW1490"/>
  <c r="BX1490" s="1"/>
  <c r="BV1490"/>
  <c r="BU1490"/>
  <c r="BT1490"/>
  <c r="BS1490"/>
  <c r="BR1490"/>
  <c r="BQ1490"/>
  <c r="BP1490"/>
  <c r="BO1490"/>
  <c r="BN1490"/>
  <c r="BM1490"/>
  <c r="BL1490"/>
  <c r="BJ1490"/>
  <c r="BK1490" s="1"/>
  <c r="J1490"/>
  <c r="I1490"/>
  <c r="H1490"/>
  <c r="G1490"/>
  <c r="F1490"/>
  <c r="A1490"/>
  <c r="DN1489"/>
  <c r="DM1489"/>
  <c r="DL1489"/>
  <c r="DJ1489"/>
  <c r="DK1489" s="1"/>
  <c r="DI1489"/>
  <c r="DH1489"/>
  <c r="DG1489"/>
  <c r="DE1489"/>
  <c r="DF1489" s="1"/>
  <c r="DD1489"/>
  <c r="DC1489"/>
  <c r="DB1489"/>
  <c r="DA1489"/>
  <c r="CZ1489"/>
  <c r="CY1489"/>
  <c r="CX1489"/>
  <c r="CV1489"/>
  <c r="CW1489" s="1"/>
  <c r="CU1489"/>
  <c r="CT1489"/>
  <c r="CS1489"/>
  <c r="CR1489"/>
  <c r="CQ1489"/>
  <c r="CP1489"/>
  <c r="CO1489"/>
  <c r="CN1489"/>
  <c r="CL1489"/>
  <c r="CM1489" s="1"/>
  <c r="CG1489"/>
  <c r="CF1489"/>
  <c r="CE1489"/>
  <c r="CD1489"/>
  <c r="CC1489"/>
  <c r="CB1489"/>
  <c r="CA1489"/>
  <c r="BZ1489"/>
  <c r="BY1489"/>
  <c r="BW1489"/>
  <c r="BX1489" s="1"/>
  <c r="BV1489"/>
  <c r="BU1489"/>
  <c r="BT1489"/>
  <c r="BS1489"/>
  <c r="BR1489"/>
  <c r="BQ1489"/>
  <c r="BP1489"/>
  <c r="BO1489"/>
  <c r="BN1489"/>
  <c r="BM1489"/>
  <c r="BL1489"/>
  <c r="BJ1489"/>
  <c r="BK1489" s="1"/>
  <c r="J1489"/>
  <c r="I1489"/>
  <c r="H1489"/>
  <c r="G1489"/>
  <c r="F1489"/>
  <c r="A1489"/>
  <c r="DN1488"/>
  <c r="DM1488"/>
  <c r="DL1488"/>
  <c r="DJ1488"/>
  <c r="DK1488" s="1"/>
  <c r="DI1488"/>
  <c r="DH1488"/>
  <c r="DG1488"/>
  <c r="DE1488"/>
  <c r="DF1488" s="1"/>
  <c r="DD1488"/>
  <c r="DC1488"/>
  <c r="DB1488"/>
  <c r="DA1488"/>
  <c r="CZ1488"/>
  <c r="CY1488"/>
  <c r="CX1488"/>
  <c r="CV1488"/>
  <c r="CW1488" s="1"/>
  <c r="CU1488"/>
  <c r="CT1488"/>
  <c r="CS1488"/>
  <c r="CR1488"/>
  <c r="CQ1488"/>
  <c r="CP1488"/>
  <c r="CO1488"/>
  <c r="CN1488"/>
  <c r="CL1488"/>
  <c r="CM1488" s="1"/>
  <c r="CG1488"/>
  <c r="CF1488"/>
  <c r="CE1488"/>
  <c r="CD1488"/>
  <c r="CC1488"/>
  <c r="CB1488"/>
  <c r="CA1488"/>
  <c r="BZ1488"/>
  <c r="BY1488"/>
  <c r="BW1488"/>
  <c r="BX1488" s="1"/>
  <c r="BV1488"/>
  <c r="BU1488"/>
  <c r="BT1488"/>
  <c r="BS1488"/>
  <c r="BR1488"/>
  <c r="BQ1488"/>
  <c r="BP1488"/>
  <c r="BO1488"/>
  <c r="BN1488"/>
  <c r="BM1488"/>
  <c r="BL1488"/>
  <c r="BJ1488"/>
  <c r="BK1488" s="1"/>
  <c r="J1488"/>
  <c r="I1488"/>
  <c r="H1488"/>
  <c r="G1488"/>
  <c r="F1488"/>
  <c r="A1488"/>
  <c r="DN1487"/>
  <c r="DM1487"/>
  <c r="DL1487"/>
  <c r="DJ1487"/>
  <c r="DK1487" s="1"/>
  <c r="DI1487"/>
  <c r="DH1487"/>
  <c r="DG1487"/>
  <c r="DE1487"/>
  <c r="DF1487" s="1"/>
  <c r="DD1487"/>
  <c r="DC1487"/>
  <c r="DB1487"/>
  <c r="DA1487"/>
  <c r="CZ1487"/>
  <c r="CY1487"/>
  <c r="CX1487"/>
  <c r="CV1487"/>
  <c r="CW1487" s="1"/>
  <c r="CU1487"/>
  <c r="CT1487"/>
  <c r="CS1487"/>
  <c r="CR1487"/>
  <c r="CQ1487"/>
  <c r="CP1487"/>
  <c r="CO1487"/>
  <c r="CN1487"/>
  <c r="CL1487"/>
  <c r="CM1487" s="1"/>
  <c r="CG1487"/>
  <c r="CF1487"/>
  <c r="CE1487"/>
  <c r="CD1487"/>
  <c r="CC1487"/>
  <c r="CB1487"/>
  <c r="CA1487"/>
  <c r="BZ1487"/>
  <c r="BY1487"/>
  <c r="BW1487"/>
  <c r="BX1487" s="1"/>
  <c r="BV1487"/>
  <c r="BU1487"/>
  <c r="BT1487"/>
  <c r="BS1487"/>
  <c r="BR1487"/>
  <c r="BQ1487"/>
  <c r="BP1487"/>
  <c r="BO1487"/>
  <c r="BN1487"/>
  <c r="BM1487"/>
  <c r="BL1487"/>
  <c r="BJ1487"/>
  <c r="BK1487" s="1"/>
  <c r="J1487"/>
  <c r="I1487"/>
  <c r="H1487"/>
  <c r="G1487"/>
  <c r="F1487"/>
  <c r="A1487"/>
  <c r="DN1486"/>
  <c r="DM1486"/>
  <c r="DL1486"/>
  <c r="DJ1486"/>
  <c r="DK1486" s="1"/>
  <c r="DI1486"/>
  <c r="DH1486"/>
  <c r="DG1486"/>
  <c r="DE1486"/>
  <c r="DF1486" s="1"/>
  <c r="DD1486"/>
  <c r="DC1486"/>
  <c r="DB1486"/>
  <c r="DA1486"/>
  <c r="CZ1486"/>
  <c r="CY1486"/>
  <c r="CX1486"/>
  <c r="CV1486"/>
  <c r="CW1486" s="1"/>
  <c r="CU1486"/>
  <c r="CT1486"/>
  <c r="CS1486"/>
  <c r="CR1486"/>
  <c r="CQ1486"/>
  <c r="CP1486"/>
  <c r="CO1486"/>
  <c r="CN1486"/>
  <c r="CL1486"/>
  <c r="CM1486" s="1"/>
  <c r="CG1486"/>
  <c r="CF1486"/>
  <c r="CE1486"/>
  <c r="CD1486"/>
  <c r="CC1486"/>
  <c r="CB1486"/>
  <c r="CA1486"/>
  <c r="BZ1486"/>
  <c r="BY1486"/>
  <c r="BW1486"/>
  <c r="BX1486" s="1"/>
  <c r="BV1486"/>
  <c r="BU1486"/>
  <c r="BT1486"/>
  <c r="BS1486"/>
  <c r="BR1486"/>
  <c r="BQ1486"/>
  <c r="BP1486"/>
  <c r="BO1486"/>
  <c r="BN1486"/>
  <c r="BM1486"/>
  <c r="BL1486"/>
  <c r="BJ1486"/>
  <c r="BK1486" s="1"/>
  <c r="J1486"/>
  <c r="I1486"/>
  <c r="H1486"/>
  <c r="G1486"/>
  <c r="F1486"/>
  <c r="A1486"/>
  <c r="DN1485"/>
  <c r="DM1485"/>
  <c r="DL1485"/>
  <c r="DJ1485"/>
  <c r="DK1485" s="1"/>
  <c r="DI1485"/>
  <c r="DH1485"/>
  <c r="DG1485"/>
  <c r="DE1485"/>
  <c r="DF1485" s="1"/>
  <c r="DD1485"/>
  <c r="DC1485"/>
  <c r="DB1485"/>
  <c r="DA1485"/>
  <c r="CZ1485"/>
  <c r="CY1485"/>
  <c r="CX1485"/>
  <c r="CV1485"/>
  <c r="CW1485" s="1"/>
  <c r="CU1485"/>
  <c r="CT1485"/>
  <c r="CS1485"/>
  <c r="CR1485"/>
  <c r="CQ1485"/>
  <c r="CP1485"/>
  <c r="CO1485"/>
  <c r="CN1485"/>
  <c r="CL1485"/>
  <c r="CM1485" s="1"/>
  <c r="CG1485"/>
  <c r="CF1485"/>
  <c r="CE1485"/>
  <c r="CD1485"/>
  <c r="CC1485"/>
  <c r="CB1485"/>
  <c r="CA1485"/>
  <c r="BZ1485"/>
  <c r="BY1485"/>
  <c r="BW1485"/>
  <c r="BX1485" s="1"/>
  <c r="BV1485"/>
  <c r="BU1485"/>
  <c r="BT1485"/>
  <c r="BS1485"/>
  <c r="BR1485"/>
  <c r="BQ1485"/>
  <c r="BP1485"/>
  <c r="BO1485"/>
  <c r="BN1485"/>
  <c r="BM1485"/>
  <c r="BL1485"/>
  <c r="BJ1485"/>
  <c r="BK1485" s="1"/>
  <c r="J1485"/>
  <c r="I1485"/>
  <c r="H1485"/>
  <c r="G1485"/>
  <c r="F1485"/>
  <c r="A1485"/>
  <c r="DN1484"/>
  <c r="DM1484"/>
  <c r="DL1484"/>
  <c r="DJ1484"/>
  <c r="DK1484" s="1"/>
  <c r="DI1484"/>
  <c r="DH1484"/>
  <c r="DG1484"/>
  <c r="DE1484"/>
  <c r="DF1484" s="1"/>
  <c r="DD1484"/>
  <c r="DC1484"/>
  <c r="DB1484"/>
  <c r="DA1484"/>
  <c r="CZ1484"/>
  <c r="CY1484"/>
  <c r="CX1484"/>
  <c r="CV1484"/>
  <c r="CW1484" s="1"/>
  <c r="CU1484"/>
  <c r="CT1484"/>
  <c r="CS1484"/>
  <c r="CR1484"/>
  <c r="CQ1484"/>
  <c r="CP1484"/>
  <c r="CO1484"/>
  <c r="CN1484"/>
  <c r="CL1484"/>
  <c r="CM1484" s="1"/>
  <c r="CG1484"/>
  <c r="CF1484"/>
  <c r="CE1484"/>
  <c r="CD1484"/>
  <c r="CC1484"/>
  <c r="CB1484"/>
  <c r="CA1484"/>
  <c r="BZ1484"/>
  <c r="BY1484"/>
  <c r="BW1484"/>
  <c r="BX1484" s="1"/>
  <c r="BV1484"/>
  <c r="BU1484"/>
  <c r="BT1484"/>
  <c r="BS1484"/>
  <c r="BR1484"/>
  <c r="BQ1484"/>
  <c r="BP1484"/>
  <c r="BO1484"/>
  <c r="BN1484"/>
  <c r="BM1484"/>
  <c r="BL1484"/>
  <c r="BJ1484"/>
  <c r="BK1484" s="1"/>
  <c r="J1484"/>
  <c r="I1484"/>
  <c r="H1484"/>
  <c r="G1484"/>
  <c r="F1484"/>
  <c r="A1484"/>
  <c r="DN1483"/>
  <c r="DM1483"/>
  <c r="DL1483"/>
  <c r="DJ1483"/>
  <c r="DK1483" s="1"/>
  <c r="DI1483"/>
  <c r="DH1483"/>
  <c r="DG1483"/>
  <c r="DE1483"/>
  <c r="DF1483" s="1"/>
  <c r="DD1483"/>
  <c r="DC1483"/>
  <c r="DB1483"/>
  <c r="DA1483"/>
  <c r="CZ1483"/>
  <c r="CY1483"/>
  <c r="CX1483"/>
  <c r="CV1483"/>
  <c r="CW1483" s="1"/>
  <c r="CU1483"/>
  <c r="CT1483"/>
  <c r="CS1483"/>
  <c r="CR1483"/>
  <c r="CQ1483"/>
  <c r="CP1483"/>
  <c r="CO1483"/>
  <c r="CN1483"/>
  <c r="CL1483"/>
  <c r="CM1483" s="1"/>
  <c r="CG1483"/>
  <c r="CF1483"/>
  <c r="CE1483"/>
  <c r="CD1483"/>
  <c r="CC1483"/>
  <c r="CB1483"/>
  <c r="CA1483"/>
  <c r="BZ1483"/>
  <c r="BY1483"/>
  <c r="BW1483"/>
  <c r="BX1483" s="1"/>
  <c r="BV1483"/>
  <c r="BU1483"/>
  <c r="BT1483"/>
  <c r="BS1483"/>
  <c r="BR1483"/>
  <c r="BQ1483"/>
  <c r="BP1483"/>
  <c r="BO1483"/>
  <c r="BN1483"/>
  <c r="BM1483"/>
  <c r="BL1483"/>
  <c r="BJ1483"/>
  <c r="BK1483" s="1"/>
  <c r="J1483"/>
  <c r="I1483"/>
  <c r="H1483"/>
  <c r="G1483"/>
  <c r="F1483"/>
  <c r="A1483"/>
  <c r="DN1482"/>
  <c r="DM1482"/>
  <c r="DL1482"/>
  <c r="DJ1482"/>
  <c r="DK1482" s="1"/>
  <c r="DI1482"/>
  <c r="DH1482"/>
  <c r="DG1482"/>
  <c r="DE1482"/>
  <c r="DF1482" s="1"/>
  <c r="DD1482"/>
  <c r="DC1482"/>
  <c r="DB1482"/>
  <c r="DA1482"/>
  <c r="CZ1482"/>
  <c r="CY1482"/>
  <c r="CX1482"/>
  <c r="CV1482"/>
  <c r="CW1482" s="1"/>
  <c r="CU1482"/>
  <c r="CT1482"/>
  <c r="CS1482"/>
  <c r="CR1482"/>
  <c r="CQ1482"/>
  <c r="CP1482"/>
  <c r="CO1482"/>
  <c r="CN1482"/>
  <c r="CL1482"/>
  <c r="CM1482" s="1"/>
  <c r="CG1482"/>
  <c r="CF1482"/>
  <c r="CE1482"/>
  <c r="CD1482"/>
  <c r="CC1482"/>
  <c r="CB1482"/>
  <c r="CA1482"/>
  <c r="BZ1482"/>
  <c r="BY1482"/>
  <c r="BW1482"/>
  <c r="BX1482" s="1"/>
  <c r="BV1482"/>
  <c r="BU1482"/>
  <c r="BT1482"/>
  <c r="BS1482"/>
  <c r="BR1482"/>
  <c r="BQ1482"/>
  <c r="BP1482"/>
  <c r="BO1482"/>
  <c r="BN1482"/>
  <c r="BM1482"/>
  <c r="BL1482"/>
  <c r="BJ1482"/>
  <c r="BK1482" s="1"/>
  <c r="J1482"/>
  <c r="I1482"/>
  <c r="H1482"/>
  <c r="G1482"/>
  <c r="F1482"/>
  <c r="A1482"/>
  <c r="DN1481"/>
  <c r="DM1481"/>
  <c r="DL1481"/>
  <c r="DJ1481"/>
  <c r="DK1481" s="1"/>
  <c r="DI1481"/>
  <c r="DH1481"/>
  <c r="DG1481"/>
  <c r="DE1481"/>
  <c r="DF1481" s="1"/>
  <c r="DD1481"/>
  <c r="DC1481"/>
  <c r="DB1481"/>
  <c r="DA1481"/>
  <c r="CZ1481"/>
  <c r="CY1481"/>
  <c r="CX1481"/>
  <c r="CV1481"/>
  <c r="CW1481" s="1"/>
  <c r="CU1481"/>
  <c r="CT1481"/>
  <c r="CS1481"/>
  <c r="CR1481"/>
  <c r="CQ1481"/>
  <c r="CP1481"/>
  <c r="CO1481"/>
  <c r="CN1481"/>
  <c r="CL1481"/>
  <c r="CM1481" s="1"/>
  <c r="CG1481"/>
  <c r="CF1481"/>
  <c r="CE1481"/>
  <c r="CD1481"/>
  <c r="CC1481"/>
  <c r="CB1481"/>
  <c r="CA1481"/>
  <c r="BZ1481"/>
  <c r="BY1481"/>
  <c r="BW1481"/>
  <c r="BX1481" s="1"/>
  <c r="BV1481"/>
  <c r="BU1481"/>
  <c r="BT1481"/>
  <c r="BS1481"/>
  <c r="BR1481"/>
  <c r="BQ1481"/>
  <c r="BP1481"/>
  <c r="BO1481"/>
  <c r="BN1481"/>
  <c r="BM1481"/>
  <c r="BL1481"/>
  <c r="BJ1481"/>
  <c r="BK1481" s="1"/>
  <c r="J1481"/>
  <c r="I1481"/>
  <c r="H1481"/>
  <c r="G1481"/>
  <c r="F1481"/>
  <c r="A1481"/>
  <c r="DN1480"/>
  <c r="DM1480"/>
  <c r="DL1480"/>
  <c r="DJ1480"/>
  <c r="DK1480" s="1"/>
  <c r="DI1480"/>
  <c r="DH1480"/>
  <c r="DG1480"/>
  <c r="DE1480"/>
  <c r="DF1480" s="1"/>
  <c r="DD1480"/>
  <c r="DC1480"/>
  <c r="DB1480"/>
  <c r="DA1480"/>
  <c r="CZ1480"/>
  <c r="CY1480"/>
  <c r="CX1480"/>
  <c r="CV1480"/>
  <c r="CW1480" s="1"/>
  <c r="CU1480"/>
  <c r="CT1480"/>
  <c r="CS1480"/>
  <c r="CR1480"/>
  <c r="CQ1480"/>
  <c r="CP1480"/>
  <c r="CO1480"/>
  <c r="CN1480"/>
  <c r="CL1480"/>
  <c r="CM1480" s="1"/>
  <c r="CG1480"/>
  <c r="CF1480"/>
  <c r="CE1480"/>
  <c r="CD1480"/>
  <c r="CC1480"/>
  <c r="CB1480"/>
  <c r="CA1480"/>
  <c r="BZ1480"/>
  <c r="BY1480"/>
  <c r="BW1480"/>
  <c r="BX1480" s="1"/>
  <c r="BV1480"/>
  <c r="BU1480"/>
  <c r="BT1480"/>
  <c r="BS1480"/>
  <c r="BR1480"/>
  <c r="BQ1480"/>
  <c r="BP1480"/>
  <c r="BO1480"/>
  <c r="BN1480"/>
  <c r="BM1480"/>
  <c r="BL1480"/>
  <c r="BJ1480"/>
  <c r="BK1480" s="1"/>
  <c r="J1480"/>
  <c r="I1480"/>
  <c r="H1480"/>
  <c r="G1480"/>
  <c r="F1480"/>
  <c r="A1480"/>
  <c r="DN1479"/>
  <c r="DM1479"/>
  <c r="DL1479"/>
  <c r="DJ1479"/>
  <c r="DK1479" s="1"/>
  <c r="DI1479"/>
  <c r="DH1479"/>
  <c r="DG1479"/>
  <c r="DE1479"/>
  <c r="DF1479" s="1"/>
  <c r="DD1479"/>
  <c r="DC1479"/>
  <c r="DB1479"/>
  <c r="DA1479"/>
  <c r="CZ1479"/>
  <c r="CY1479"/>
  <c r="CX1479"/>
  <c r="CV1479"/>
  <c r="CW1479" s="1"/>
  <c r="CU1479"/>
  <c r="CT1479"/>
  <c r="CS1479"/>
  <c r="CR1479"/>
  <c r="CQ1479"/>
  <c r="CP1479"/>
  <c r="CO1479"/>
  <c r="CN1479"/>
  <c r="CL1479"/>
  <c r="CM1479" s="1"/>
  <c r="CG1479"/>
  <c r="CF1479"/>
  <c r="CE1479"/>
  <c r="CD1479"/>
  <c r="CC1479"/>
  <c r="CB1479"/>
  <c r="CA1479"/>
  <c r="BZ1479"/>
  <c r="BY1479"/>
  <c r="BW1479"/>
  <c r="BX1479" s="1"/>
  <c r="BV1479"/>
  <c r="BU1479"/>
  <c r="BT1479"/>
  <c r="BS1479"/>
  <c r="BR1479"/>
  <c r="BQ1479"/>
  <c r="BP1479"/>
  <c r="BO1479"/>
  <c r="BN1479"/>
  <c r="BM1479"/>
  <c r="BL1479"/>
  <c r="BJ1479"/>
  <c r="BK1479" s="1"/>
  <c r="J1479"/>
  <c r="I1479"/>
  <c r="H1479"/>
  <c r="G1479"/>
  <c r="F1479"/>
  <c r="A1479"/>
  <c r="DN1478"/>
  <c r="DM1478"/>
  <c r="DL1478"/>
  <c r="DJ1478"/>
  <c r="DK1478" s="1"/>
  <c r="DI1478"/>
  <c r="DH1478"/>
  <c r="DG1478"/>
  <c r="DE1478"/>
  <c r="DF1478" s="1"/>
  <c r="DD1478"/>
  <c r="DC1478"/>
  <c r="DB1478"/>
  <c r="DA1478"/>
  <c r="CZ1478"/>
  <c r="CY1478"/>
  <c r="CX1478"/>
  <c r="CV1478"/>
  <c r="CW1478" s="1"/>
  <c r="CU1478"/>
  <c r="CT1478"/>
  <c r="CS1478"/>
  <c r="CR1478"/>
  <c r="CQ1478"/>
  <c r="CP1478"/>
  <c r="CO1478"/>
  <c r="CN1478"/>
  <c r="CL1478"/>
  <c r="CM1478" s="1"/>
  <c r="CG1478"/>
  <c r="CF1478"/>
  <c r="CE1478"/>
  <c r="CD1478"/>
  <c r="CC1478"/>
  <c r="CB1478"/>
  <c r="CA1478"/>
  <c r="BZ1478"/>
  <c r="BY1478"/>
  <c r="BW1478"/>
  <c r="BX1478" s="1"/>
  <c r="BV1478"/>
  <c r="BU1478"/>
  <c r="BT1478"/>
  <c r="BS1478"/>
  <c r="BR1478"/>
  <c r="BQ1478"/>
  <c r="BP1478"/>
  <c r="BO1478"/>
  <c r="BN1478"/>
  <c r="BM1478"/>
  <c r="BL1478"/>
  <c r="BJ1478"/>
  <c r="BK1478" s="1"/>
  <c r="J1478"/>
  <c r="I1478"/>
  <c r="H1478"/>
  <c r="G1478"/>
  <c r="F1478"/>
  <c r="A1478"/>
  <c r="DN1477"/>
  <c r="DM1477"/>
  <c r="DL1477"/>
  <c r="DJ1477"/>
  <c r="DK1477" s="1"/>
  <c r="DI1477"/>
  <c r="DH1477"/>
  <c r="DG1477"/>
  <c r="DE1477"/>
  <c r="DF1477" s="1"/>
  <c r="DD1477"/>
  <c r="DC1477"/>
  <c r="DB1477"/>
  <c r="DA1477"/>
  <c r="CZ1477"/>
  <c r="CY1477"/>
  <c r="CX1477"/>
  <c r="CV1477"/>
  <c r="CW1477" s="1"/>
  <c r="CU1477"/>
  <c r="CT1477"/>
  <c r="CS1477"/>
  <c r="CR1477"/>
  <c r="CQ1477"/>
  <c r="CP1477"/>
  <c r="CO1477"/>
  <c r="CN1477"/>
  <c r="CL1477"/>
  <c r="CM1477" s="1"/>
  <c r="CG1477"/>
  <c r="CF1477"/>
  <c r="CE1477"/>
  <c r="CD1477"/>
  <c r="CC1477"/>
  <c r="CB1477"/>
  <c r="CA1477"/>
  <c r="BZ1477"/>
  <c r="BY1477"/>
  <c r="BW1477"/>
  <c r="BX1477" s="1"/>
  <c r="BV1477"/>
  <c r="BU1477"/>
  <c r="BT1477"/>
  <c r="BS1477"/>
  <c r="BR1477"/>
  <c r="BQ1477"/>
  <c r="BP1477"/>
  <c r="BO1477"/>
  <c r="BN1477"/>
  <c r="BM1477"/>
  <c r="BL1477"/>
  <c r="BJ1477"/>
  <c r="BK1477" s="1"/>
  <c r="J1477"/>
  <c r="I1477"/>
  <c r="H1477"/>
  <c r="G1477"/>
  <c r="F1477"/>
  <c r="A1477"/>
  <c r="DN1476"/>
  <c r="DM1476"/>
  <c r="DL1476"/>
  <c r="DJ1476"/>
  <c r="DK1476" s="1"/>
  <c r="DI1476"/>
  <c r="DH1476"/>
  <c r="DG1476"/>
  <c r="DE1476"/>
  <c r="DF1476" s="1"/>
  <c r="DD1476"/>
  <c r="DC1476"/>
  <c r="DB1476"/>
  <c r="DA1476"/>
  <c r="CZ1476"/>
  <c r="CY1476"/>
  <c r="CX1476"/>
  <c r="CV1476"/>
  <c r="CW1476" s="1"/>
  <c r="CU1476"/>
  <c r="CT1476"/>
  <c r="CS1476"/>
  <c r="CR1476"/>
  <c r="CQ1476"/>
  <c r="CP1476"/>
  <c r="CO1476"/>
  <c r="CN1476"/>
  <c r="CL1476"/>
  <c r="CM1476" s="1"/>
  <c r="CG1476"/>
  <c r="CF1476"/>
  <c r="CE1476"/>
  <c r="CD1476"/>
  <c r="CC1476"/>
  <c r="CB1476"/>
  <c r="CA1476"/>
  <c r="BZ1476"/>
  <c r="BY1476"/>
  <c r="BW1476"/>
  <c r="BX1476" s="1"/>
  <c r="BV1476"/>
  <c r="BU1476"/>
  <c r="BT1476"/>
  <c r="BS1476"/>
  <c r="BR1476"/>
  <c r="BQ1476"/>
  <c r="BP1476"/>
  <c r="BO1476"/>
  <c r="BN1476"/>
  <c r="BM1476"/>
  <c r="BL1476"/>
  <c r="BJ1476"/>
  <c r="BK1476" s="1"/>
  <c r="J1476"/>
  <c r="I1476"/>
  <c r="H1476"/>
  <c r="G1476"/>
  <c r="F1476"/>
  <c r="A1476"/>
  <c r="DN1475"/>
  <c r="DM1475"/>
  <c r="DL1475"/>
  <c r="DJ1475"/>
  <c r="DK1475" s="1"/>
  <c r="DI1475"/>
  <c r="DH1475"/>
  <c r="DG1475"/>
  <c r="DE1475"/>
  <c r="DF1475" s="1"/>
  <c r="DD1475"/>
  <c r="DC1475"/>
  <c r="DB1475"/>
  <c r="DA1475"/>
  <c r="CZ1475"/>
  <c r="CY1475"/>
  <c r="CX1475"/>
  <c r="CV1475"/>
  <c r="CW1475" s="1"/>
  <c r="CU1475"/>
  <c r="CT1475"/>
  <c r="CS1475"/>
  <c r="CR1475"/>
  <c r="CQ1475"/>
  <c r="CP1475"/>
  <c r="CO1475"/>
  <c r="CN1475"/>
  <c r="CL1475"/>
  <c r="CM1475" s="1"/>
  <c r="CG1475"/>
  <c r="CF1475"/>
  <c r="CE1475"/>
  <c r="CD1475"/>
  <c r="CC1475"/>
  <c r="CB1475"/>
  <c r="CA1475"/>
  <c r="BZ1475"/>
  <c r="BY1475"/>
  <c r="BW1475"/>
  <c r="BX1475" s="1"/>
  <c r="BV1475"/>
  <c r="BU1475"/>
  <c r="BT1475"/>
  <c r="BS1475"/>
  <c r="BR1475"/>
  <c r="BQ1475"/>
  <c r="BP1475"/>
  <c r="BO1475"/>
  <c r="BN1475"/>
  <c r="BM1475"/>
  <c r="BL1475"/>
  <c r="BJ1475"/>
  <c r="BK1475" s="1"/>
  <c r="J1475"/>
  <c r="I1475"/>
  <c r="H1475"/>
  <c r="G1475"/>
  <c r="F1475"/>
  <c r="A1475"/>
  <c r="DN1474"/>
  <c r="DM1474"/>
  <c r="DL1474"/>
  <c r="DJ1474"/>
  <c r="DK1474" s="1"/>
  <c r="DI1474"/>
  <c r="DH1474"/>
  <c r="DG1474"/>
  <c r="DE1474"/>
  <c r="DF1474" s="1"/>
  <c r="DD1474"/>
  <c r="DC1474"/>
  <c r="DB1474"/>
  <c r="DA1474"/>
  <c r="CZ1474"/>
  <c r="CY1474"/>
  <c r="CX1474"/>
  <c r="CV1474"/>
  <c r="CW1474" s="1"/>
  <c r="CU1474"/>
  <c r="CT1474"/>
  <c r="CS1474"/>
  <c r="CR1474"/>
  <c r="CQ1474"/>
  <c r="CP1474"/>
  <c r="CO1474"/>
  <c r="CN1474"/>
  <c r="CL1474"/>
  <c r="CM1474" s="1"/>
  <c r="CG1474"/>
  <c r="CF1474"/>
  <c r="CE1474"/>
  <c r="CD1474"/>
  <c r="CC1474"/>
  <c r="CB1474"/>
  <c r="CA1474"/>
  <c r="BZ1474"/>
  <c r="BY1474"/>
  <c r="BW1474"/>
  <c r="BX1474" s="1"/>
  <c r="BV1474"/>
  <c r="BU1474"/>
  <c r="BT1474"/>
  <c r="BS1474"/>
  <c r="BR1474"/>
  <c r="BQ1474"/>
  <c r="BP1474"/>
  <c r="BO1474"/>
  <c r="BN1474"/>
  <c r="BM1474"/>
  <c r="BL1474"/>
  <c r="BJ1474"/>
  <c r="BK1474" s="1"/>
  <c r="J1474"/>
  <c r="I1474"/>
  <c r="H1474"/>
  <c r="G1474"/>
  <c r="F1474"/>
  <c r="A1474"/>
  <c r="DN1473"/>
  <c r="DM1473"/>
  <c r="DL1473"/>
  <c r="DJ1473"/>
  <c r="DK1473" s="1"/>
  <c r="DI1473"/>
  <c r="DH1473"/>
  <c r="DG1473"/>
  <c r="DE1473"/>
  <c r="DF1473" s="1"/>
  <c r="DD1473"/>
  <c r="DC1473"/>
  <c r="DB1473"/>
  <c r="DA1473"/>
  <c r="CZ1473"/>
  <c r="CY1473"/>
  <c r="CX1473"/>
  <c r="CV1473"/>
  <c r="CW1473" s="1"/>
  <c r="CU1473"/>
  <c r="CT1473"/>
  <c r="CS1473"/>
  <c r="CR1473"/>
  <c r="CQ1473"/>
  <c r="CP1473"/>
  <c r="CO1473"/>
  <c r="CN1473"/>
  <c r="CL1473"/>
  <c r="CM1473" s="1"/>
  <c r="CG1473"/>
  <c r="CF1473"/>
  <c r="CE1473"/>
  <c r="CD1473"/>
  <c r="CC1473"/>
  <c r="CB1473"/>
  <c r="CA1473"/>
  <c r="BZ1473"/>
  <c r="BY1473"/>
  <c r="BW1473"/>
  <c r="BX1473" s="1"/>
  <c r="BV1473"/>
  <c r="BU1473"/>
  <c r="BT1473"/>
  <c r="BS1473"/>
  <c r="BR1473"/>
  <c r="BQ1473"/>
  <c r="BP1473"/>
  <c r="BO1473"/>
  <c r="BN1473"/>
  <c r="BM1473"/>
  <c r="BL1473"/>
  <c r="BJ1473"/>
  <c r="BK1473" s="1"/>
  <c r="J1473"/>
  <c r="I1473"/>
  <c r="H1473"/>
  <c r="G1473"/>
  <c r="F1473"/>
  <c r="A1473"/>
  <c r="DN1472"/>
  <c r="DM1472"/>
  <c r="DL1472"/>
  <c r="DJ1472"/>
  <c r="DK1472" s="1"/>
  <c r="DI1472"/>
  <c r="DH1472"/>
  <c r="DG1472"/>
  <c r="DE1472"/>
  <c r="DF1472" s="1"/>
  <c r="DD1472"/>
  <c r="DC1472"/>
  <c r="DB1472"/>
  <c r="DA1472"/>
  <c r="CZ1472"/>
  <c r="CY1472"/>
  <c r="CX1472"/>
  <c r="CV1472"/>
  <c r="CW1472" s="1"/>
  <c r="CU1472"/>
  <c r="CT1472"/>
  <c r="CS1472"/>
  <c r="CR1472"/>
  <c r="CQ1472"/>
  <c r="CP1472"/>
  <c r="CO1472"/>
  <c r="CN1472"/>
  <c r="CL1472"/>
  <c r="CM1472" s="1"/>
  <c r="CG1472"/>
  <c r="CF1472"/>
  <c r="CE1472"/>
  <c r="CD1472"/>
  <c r="CC1472"/>
  <c r="CB1472"/>
  <c r="CA1472"/>
  <c r="BZ1472"/>
  <c r="BY1472"/>
  <c r="BW1472"/>
  <c r="BX1472" s="1"/>
  <c r="BV1472"/>
  <c r="BU1472"/>
  <c r="BT1472"/>
  <c r="BS1472"/>
  <c r="BR1472"/>
  <c r="BQ1472"/>
  <c r="BP1472"/>
  <c r="BO1472"/>
  <c r="BN1472"/>
  <c r="BM1472"/>
  <c r="BL1472"/>
  <c r="BJ1472"/>
  <c r="BK1472" s="1"/>
  <c r="J1472"/>
  <c r="I1472"/>
  <c r="H1472"/>
  <c r="G1472"/>
  <c r="F1472"/>
  <c r="A1472"/>
  <c r="DN1471"/>
  <c r="DM1471"/>
  <c r="DL1471"/>
  <c r="DJ1471"/>
  <c r="DK1471" s="1"/>
  <c r="DI1471"/>
  <c r="DH1471"/>
  <c r="DG1471"/>
  <c r="DE1471"/>
  <c r="DF1471" s="1"/>
  <c r="DD1471"/>
  <c r="DC1471"/>
  <c r="DB1471"/>
  <c r="DA1471"/>
  <c r="CZ1471"/>
  <c r="CY1471"/>
  <c r="CX1471"/>
  <c r="CV1471"/>
  <c r="CW1471" s="1"/>
  <c r="CU1471"/>
  <c r="CT1471"/>
  <c r="CS1471"/>
  <c r="CR1471"/>
  <c r="CQ1471"/>
  <c r="CP1471"/>
  <c r="CO1471"/>
  <c r="CN1471"/>
  <c r="CL1471"/>
  <c r="CM1471" s="1"/>
  <c r="CG1471"/>
  <c r="CF1471"/>
  <c r="CE1471"/>
  <c r="CD1471"/>
  <c r="CC1471"/>
  <c r="CB1471"/>
  <c r="CA1471"/>
  <c r="BZ1471"/>
  <c r="BY1471"/>
  <c r="BW1471"/>
  <c r="BX1471" s="1"/>
  <c r="BV1471"/>
  <c r="BU1471"/>
  <c r="BT1471"/>
  <c r="BS1471"/>
  <c r="BR1471"/>
  <c r="BQ1471"/>
  <c r="BP1471"/>
  <c r="BO1471"/>
  <c r="BN1471"/>
  <c r="BM1471"/>
  <c r="BL1471"/>
  <c r="BJ1471"/>
  <c r="BK1471" s="1"/>
  <c r="J1471"/>
  <c r="I1471"/>
  <c r="H1471"/>
  <c r="G1471"/>
  <c r="F1471"/>
  <c r="A1471"/>
  <c r="DN1470"/>
  <c r="DM1470"/>
  <c r="DL1470"/>
  <c r="DJ1470"/>
  <c r="DK1470" s="1"/>
  <c r="DI1470"/>
  <c r="DH1470"/>
  <c r="DG1470"/>
  <c r="DE1470"/>
  <c r="DF1470" s="1"/>
  <c r="DD1470"/>
  <c r="DC1470"/>
  <c r="DB1470"/>
  <c r="DA1470"/>
  <c r="CZ1470"/>
  <c r="CY1470"/>
  <c r="CX1470"/>
  <c r="CV1470"/>
  <c r="CW1470" s="1"/>
  <c r="CU1470"/>
  <c r="CT1470"/>
  <c r="CS1470"/>
  <c r="CR1470"/>
  <c r="CQ1470"/>
  <c r="CP1470"/>
  <c r="CO1470"/>
  <c r="CN1470"/>
  <c r="CL1470"/>
  <c r="CM1470" s="1"/>
  <c r="CG1470"/>
  <c r="CF1470"/>
  <c r="CE1470"/>
  <c r="CD1470"/>
  <c r="CC1470"/>
  <c r="CB1470"/>
  <c r="CA1470"/>
  <c r="BZ1470"/>
  <c r="BY1470"/>
  <c r="BW1470"/>
  <c r="BX1470" s="1"/>
  <c r="BV1470"/>
  <c r="BU1470"/>
  <c r="BT1470"/>
  <c r="BS1470"/>
  <c r="BR1470"/>
  <c r="BQ1470"/>
  <c r="BP1470"/>
  <c r="BO1470"/>
  <c r="BN1470"/>
  <c r="BM1470"/>
  <c r="BL1470"/>
  <c r="BJ1470"/>
  <c r="BK1470" s="1"/>
  <c r="J1470"/>
  <c r="I1470"/>
  <c r="H1470"/>
  <c r="G1470"/>
  <c r="F1470"/>
  <c r="A1470"/>
  <c r="DN1469"/>
  <c r="DM1469"/>
  <c r="DL1469"/>
  <c r="DJ1469"/>
  <c r="DK1469" s="1"/>
  <c r="DI1469"/>
  <c r="DH1469"/>
  <c r="DG1469"/>
  <c r="DE1469"/>
  <c r="DF1469" s="1"/>
  <c r="DD1469"/>
  <c r="DC1469"/>
  <c r="DB1469"/>
  <c r="DA1469"/>
  <c r="CZ1469"/>
  <c r="CY1469"/>
  <c r="CX1469"/>
  <c r="CV1469"/>
  <c r="CW1469" s="1"/>
  <c r="CU1469"/>
  <c r="CT1469"/>
  <c r="CS1469"/>
  <c r="CR1469"/>
  <c r="CQ1469"/>
  <c r="CP1469"/>
  <c r="CO1469"/>
  <c r="CN1469"/>
  <c r="CL1469"/>
  <c r="CM1469" s="1"/>
  <c r="CG1469"/>
  <c r="CF1469"/>
  <c r="CE1469"/>
  <c r="CD1469"/>
  <c r="CC1469"/>
  <c r="CB1469"/>
  <c r="CA1469"/>
  <c r="BZ1469"/>
  <c r="BY1469"/>
  <c r="BW1469"/>
  <c r="BX1469" s="1"/>
  <c r="BV1469"/>
  <c r="BU1469"/>
  <c r="BT1469"/>
  <c r="BS1469"/>
  <c r="BR1469"/>
  <c r="BQ1469"/>
  <c r="BP1469"/>
  <c r="BO1469"/>
  <c r="BN1469"/>
  <c r="BM1469"/>
  <c r="BL1469"/>
  <c r="BJ1469"/>
  <c r="BK1469" s="1"/>
  <c r="J1469"/>
  <c r="I1469"/>
  <c r="H1469"/>
  <c r="G1469"/>
  <c r="F1469"/>
  <c r="A1469"/>
  <c r="DN1468"/>
  <c r="DM1468"/>
  <c r="DL1468"/>
  <c r="DJ1468"/>
  <c r="DK1468" s="1"/>
  <c r="DI1468"/>
  <c r="DH1468"/>
  <c r="DG1468"/>
  <c r="DE1468"/>
  <c r="DF1468" s="1"/>
  <c r="DD1468"/>
  <c r="DC1468"/>
  <c r="DB1468"/>
  <c r="DA1468"/>
  <c r="CZ1468"/>
  <c r="CY1468"/>
  <c r="CX1468"/>
  <c r="CV1468"/>
  <c r="CW1468" s="1"/>
  <c r="CU1468"/>
  <c r="CT1468"/>
  <c r="CS1468"/>
  <c r="CR1468"/>
  <c r="CQ1468"/>
  <c r="CP1468"/>
  <c r="CO1468"/>
  <c r="CN1468"/>
  <c r="CL1468"/>
  <c r="CM1468" s="1"/>
  <c r="CG1468"/>
  <c r="CF1468"/>
  <c r="CE1468"/>
  <c r="CD1468"/>
  <c r="CC1468"/>
  <c r="CB1468"/>
  <c r="CA1468"/>
  <c r="BZ1468"/>
  <c r="BY1468"/>
  <c r="BW1468"/>
  <c r="BX1468" s="1"/>
  <c r="BV1468"/>
  <c r="BU1468"/>
  <c r="BT1468"/>
  <c r="BS1468"/>
  <c r="BR1468"/>
  <c r="BQ1468"/>
  <c r="BP1468"/>
  <c r="BO1468"/>
  <c r="BN1468"/>
  <c r="BM1468"/>
  <c r="BL1468"/>
  <c r="BJ1468"/>
  <c r="BK1468" s="1"/>
  <c r="J1468"/>
  <c r="I1468"/>
  <c r="H1468"/>
  <c r="G1468"/>
  <c r="F1468"/>
  <c r="A1468"/>
  <c r="DN1467"/>
  <c r="DM1467"/>
  <c r="DL1467"/>
  <c r="DJ1467"/>
  <c r="DK1467" s="1"/>
  <c r="DI1467"/>
  <c r="DH1467"/>
  <c r="DG1467"/>
  <c r="DE1467"/>
  <c r="DF1467" s="1"/>
  <c r="DD1467"/>
  <c r="DC1467"/>
  <c r="DB1467"/>
  <c r="DA1467"/>
  <c r="CZ1467"/>
  <c r="CY1467"/>
  <c r="CX1467"/>
  <c r="CV1467"/>
  <c r="CW1467" s="1"/>
  <c r="CU1467"/>
  <c r="CT1467"/>
  <c r="CS1467"/>
  <c r="CR1467"/>
  <c r="CQ1467"/>
  <c r="CP1467"/>
  <c r="CO1467"/>
  <c r="CN1467"/>
  <c r="CL1467"/>
  <c r="CM1467" s="1"/>
  <c r="CG1467"/>
  <c r="CF1467"/>
  <c r="CE1467"/>
  <c r="CD1467"/>
  <c r="CC1467"/>
  <c r="CB1467"/>
  <c r="CA1467"/>
  <c r="BZ1467"/>
  <c r="BY1467"/>
  <c r="BW1467"/>
  <c r="BX1467" s="1"/>
  <c r="BV1467"/>
  <c r="BU1467"/>
  <c r="BT1467"/>
  <c r="BS1467"/>
  <c r="BR1467"/>
  <c r="BQ1467"/>
  <c r="BP1467"/>
  <c r="BO1467"/>
  <c r="BN1467"/>
  <c r="BM1467"/>
  <c r="BL1467"/>
  <c r="BJ1467"/>
  <c r="BK1467" s="1"/>
  <c r="J1467"/>
  <c r="I1467"/>
  <c r="H1467"/>
  <c r="G1467"/>
  <c r="F1467"/>
  <c r="A1467"/>
  <c r="DN1466"/>
  <c r="DM1466"/>
  <c r="DL1466"/>
  <c r="DJ1466"/>
  <c r="DK1466" s="1"/>
  <c r="DI1466"/>
  <c r="DH1466"/>
  <c r="DG1466"/>
  <c r="DE1466"/>
  <c r="DF1466" s="1"/>
  <c r="DD1466"/>
  <c r="DC1466"/>
  <c r="DB1466"/>
  <c r="DA1466"/>
  <c r="CZ1466"/>
  <c r="CY1466"/>
  <c r="CX1466"/>
  <c r="CV1466"/>
  <c r="CW1466" s="1"/>
  <c r="CU1466"/>
  <c r="CT1466"/>
  <c r="CS1466"/>
  <c r="CR1466"/>
  <c r="CQ1466"/>
  <c r="CP1466"/>
  <c r="CO1466"/>
  <c r="CN1466"/>
  <c r="CL1466"/>
  <c r="CM1466" s="1"/>
  <c r="CG1466"/>
  <c r="CF1466"/>
  <c r="CE1466"/>
  <c r="CD1466"/>
  <c r="CC1466"/>
  <c r="CB1466"/>
  <c r="CA1466"/>
  <c r="BZ1466"/>
  <c r="BY1466"/>
  <c r="BW1466"/>
  <c r="BX1466" s="1"/>
  <c r="BV1466"/>
  <c r="BU1466"/>
  <c r="BT1466"/>
  <c r="BS1466"/>
  <c r="BR1466"/>
  <c r="BQ1466"/>
  <c r="BP1466"/>
  <c r="BO1466"/>
  <c r="BN1466"/>
  <c r="BM1466"/>
  <c r="BL1466"/>
  <c r="BJ1466"/>
  <c r="BK1466" s="1"/>
  <c r="J1466"/>
  <c r="I1466"/>
  <c r="H1466"/>
  <c r="G1466"/>
  <c r="F1466"/>
  <c r="A1466"/>
  <c r="DN1465"/>
  <c r="DM1465"/>
  <c r="DL1465"/>
  <c r="DJ1465"/>
  <c r="DK1465" s="1"/>
  <c r="DI1465"/>
  <c r="DH1465"/>
  <c r="DG1465"/>
  <c r="DE1465"/>
  <c r="DF1465" s="1"/>
  <c r="DD1465"/>
  <c r="DC1465"/>
  <c r="DB1465"/>
  <c r="DA1465"/>
  <c r="CZ1465"/>
  <c r="CY1465"/>
  <c r="CX1465"/>
  <c r="CV1465"/>
  <c r="CW1465" s="1"/>
  <c r="CU1465"/>
  <c r="CT1465"/>
  <c r="CS1465"/>
  <c r="CR1465"/>
  <c r="CQ1465"/>
  <c r="CP1465"/>
  <c r="CO1465"/>
  <c r="CN1465"/>
  <c r="CL1465"/>
  <c r="CM1465" s="1"/>
  <c r="CG1465"/>
  <c r="CF1465"/>
  <c r="CE1465"/>
  <c r="CD1465"/>
  <c r="CC1465"/>
  <c r="CB1465"/>
  <c r="CA1465"/>
  <c r="BZ1465"/>
  <c r="BY1465"/>
  <c r="BW1465"/>
  <c r="BX1465" s="1"/>
  <c r="BV1465"/>
  <c r="BU1465"/>
  <c r="BT1465"/>
  <c r="BS1465"/>
  <c r="BR1465"/>
  <c r="BQ1465"/>
  <c r="BP1465"/>
  <c r="BO1465"/>
  <c r="BN1465"/>
  <c r="BM1465"/>
  <c r="BL1465"/>
  <c r="BJ1465"/>
  <c r="BK1465" s="1"/>
  <c r="J1465"/>
  <c r="I1465"/>
  <c r="H1465"/>
  <c r="G1465"/>
  <c r="F1465"/>
  <c r="A1465"/>
  <c r="DN1464"/>
  <c r="DM1464"/>
  <c r="DL1464"/>
  <c r="DJ1464"/>
  <c r="DK1464" s="1"/>
  <c r="DI1464"/>
  <c r="DH1464"/>
  <c r="DG1464"/>
  <c r="DE1464"/>
  <c r="DF1464" s="1"/>
  <c r="DD1464"/>
  <c r="DC1464"/>
  <c r="DB1464"/>
  <c r="DA1464"/>
  <c r="CZ1464"/>
  <c r="CY1464"/>
  <c r="CX1464"/>
  <c r="CV1464"/>
  <c r="CW1464" s="1"/>
  <c r="CU1464"/>
  <c r="CT1464"/>
  <c r="CS1464"/>
  <c r="CR1464"/>
  <c r="CQ1464"/>
  <c r="CP1464"/>
  <c r="CO1464"/>
  <c r="CN1464"/>
  <c r="CL1464"/>
  <c r="CM1464" s="1"/>
  <c r="CG1464"/>
  <c r="CF1464"/>
  <c r="CE1464"/>
  <c r="CD1464"/>
  <c r="CC1464"/>
  <c r="CB1464"/>
  <c r="CA1464"/>
  <c r="BZ1464"/>
  <c r="BY1464"/>
  <c r="BW1464"/>
  <c r="BX1464" s="1"/>
  <c r="BV1464"/>
  <c r="BU1464"/>
  <c r="BT1464"/>
  <c r="BS1464"/>
  <c r="BR1464"/>
  <c r="BQ1464"/>
  <c r="BP1464"/>
  <c r="BO1464"/>
  <c r="BN1464"/>
  <c r="BM1464"/>
  <c r="BL1464"/>
  <c r="BJ1464"/>
  <c r="BK1464" s="1"/>
  <c r="J1464"/>
  <c r="I1464"/>
  <c r="H1464"/>
  <c r="G1464"/>
  <c r="F1464"/>
  <c r="A1464"/>
  <c r="DN1463"/>
  <c r="DM1463"/>
  <c r="DL1463"/>
  <c r="DJ1463"/>
  <c r="DK1463" s="1"/>
  <c r="DI1463"/>
  <c r="DH1463"/>
  <c r="DG1463"/>
  <c r="DE1463"/>
  <c r="DF1463" s="1"/>
  <c r="DD1463"/>
  <c r="DC1463"/>
  <c r="DB1463"/>
  <c r="DA1463"/>
  <c r="CZ1463"/>
  <c r="CY1463"/>
  <c r="CX1463"/>
  <c r="CV1463"/>
  <c r="CW1463" s="1"/>
  <c r="CU1463"/>
  <c r="CT1463"/>
  <c r="CS1463"/>
  <c r="CR1463"/>
  <c r="CQ1463"/>
  <c r="CP1463"/>
  <c r="CO1463"/>
  <c r="CN1463"/>
  <c r="CL1463"/>
  <c r="CM1463" s="1"/>
  <c r="CG1463"/>
  <c r="CF1463"/>
  <c r="CE1463"/>
  <c r="CD1463"/>
  <c r="CC1463"/>
  <c r="CB1463"/>
  <c r="CA1463"/>
  <c r="BZ1463"/>
  <c r="BY1463"/>
  <c r="BW1463"/>
  <c r="BX1463" s="1"/>
  <c r="BV1463"/>
  <c r="BU1463"/>
  <c r="BT1463"/>
  <c r="BS1463"/>
  <c r="BR1463"/>
  <c r="BQ1463"/>
  <c r="BP1463"/>
  <c r="BO1463"/>
  <c r="BN1463"/>
  <c r="BM1463"/>
  <c r="BL1463"/>
  <c r="BJ1463"/>
  <c r="BK1463" s="1"/>
  <c r="J1463"/>
  <c r="I1463"/>
  <c r="H1463"/>
  <c r="G1463"/>
  <c r="F1463"/>
  <c r="A1463"/>
  <c r="DN1462"/>
  <c r="DM1462"/>
  <c r="DL1462"/>
  <c r="DJ1462"/>
  <c r="DK1462" s="1"/>
  <c r="DI1462"/>
  <c r="DH1462"/>
  <c r="DG1462"/>
  <c r="DE1462"/>
  <c r="DF1462" s="1"/>
  <c r="DD1462"/>
  <c r="DC1462"/>
  <c r="DB1462"/>
  <c r="DA1462"/>
  <c r="CZ1462"/>
  <c r="CY1462"/>
  <c r="CX1462"/>
  <c r="CV1462"/>
  <c r="CW1462" s="1"/>
  <c r="CU1462"/>
  <c r="CT1462"/>
  <c r="CS1462"/>
  <c r="CR1462"/>
  <c r="CQ1462"/>
  <c r="CP1462"/>
  <c r="CO1462"/>
  <c r="CN1462"/>
  <c r="CL1462"/>
  <c r="CM1462" s="1"/>
  <c r="CG1462"/>
  <c r="CF1462"/>
  <c r="CE1462"/>
  <c r="CD1462"/>
  <c r="CC1462"/>
  <c r="CB1462"/>
  <c r="CA1462"/>
  <c r="BZ1462"/>
  <c r="BY1462"/>
  <c r="BW1462"/>
  <c r="BX1462" s="1"/>
  <c r="BV1462"/>
  <c r="BU1462"/>
  <c r="BT1462"/>
  <c r="BS1462"/>
  <c r="BR1462"/>
  <c r="BQ1462"/>
  <c r="BP1462"/>
  <c r="BO1462"/>
  <c r="BN1462"/>
  <c r="BM1462"/>
  <c r="BL1462"/>
  <c r="BJ1462"/>
  <c r="BK1462" s="1"/>
  <c r="J1462"/>
  <c r="I1462"/>
  <c r="H1462"/>
  <c r="G1462"/>
  <c r="F1462"/>
  <c r="A1462"/>
  <c r="DN1461"/>
  <c r="DM1461"/>
  <c r="DL1461"/>
  <c r="DJ1461"/>
  <c r="DK1461" s="1"/>
  <c r="DI1461"/>
  <c r="DH1461"/>
  <c r="DG1461"/>
  <c r="DE1461"/>
  <c r="DF1461" s="1"/>
  <c r="DD1461"/>
  <c r="DC1461"/>
  <c r="DB1461"/>
  <c r="DA1461"/>
  <c r="CZ1461"/>
  <c r="CY1461"/>
  <c r="CX1461"/>
  <c r="CV1461"/>
  <c r="CW1461" s="1"/>
  <c r="CU1461"/>
  <c r="CT1461"/>
  <c r="CS1461"/>
  <c r="CR1461"/>
  <c r="CQ1461"/>
  <c r="CP1461"/>
  <c r="CO1461"/>
  <c r="CN1461"/>
  <c r="CL1461"/>
  <c r="CM1461" s="1"/>
  <c r="CG1461"/>
  <c r="CF1461"/>
  <c r="CE1461"/>
  <c r="CD1461"/>
  <c r="CC1461"/>
  <c r="CB1461"/>
  <c r="CA1461"/>
  <c r="BZ1461"/>
  <c r="BY1461"/>
  <c r="BW1461"/>
  <c r="BX1461" s="1"/>
  <c r="BV1461"/>
  <c r="BU1461"/>
  <c r="BT1461"/>
  <c r="BS1461"/>
  <c r="BR1461"/>
  <c r="BQ1461"/>
  <c r="BP1461"/>
  <c r="BO1461"/>
  <c r="BN1461"/>
  <c r="BM1461"/>
  <c r="BL1461"/>
  <c r="BJ1461"/>
  <c r="BK1461" s="1"/>
  <c r="J1461"/>
  <c r="I1461"/>
  <c r="H1461"/>
  <c r="G1461"/>
  <c r="F1461"/>
  <c r="A1461"/>
  <c r="DN1460"/>
  <c r="DM1460"/>
  <c r="DL1460"/>
  <c r="DJ1460"/>
  <c r="DK1460" s="1"/>
  <c r="DI1460"/>
  <c r="DH1460"/>
  <c r="DG1460"/>
  <c r="DE1460"/>
  <c r="DF1460" s="1"/>
  <c r="DD1460"/>
  <c r="DC1460"/>
  <c r="DB1460"/>
  <c r="DA1460"/>
  <c r="CZ1460"/>
  <c r="CY1460"/>
  <c r="CX1460"/>
  <c r="CV1460"/>
  <c r="CW1460" s="1"/>
  <c r="CU1460"/>
  <c r="CT1460"/>
  <c r="CS1460"/>
  <c r="CR1460"/>
  <c r="CQ1460"/>
  <c r="CP1460"/>
  <c r="CO1460"/>
  <c r="CN1460"/>
  <c r="CL1460"/>
  <c r="CM1460" s="1"/>
  <c r="CG1460"/>
  <c r="CF1460"/>
  <c r="CE1460"/>
  <c r="CD1460"/>
  <c r="CC1460"/>
  <c r="CB1460"/>
  <c r="CA1460"/>
  <c r="BZ1460"/>
  <c r="BY1460"/>
  <c r="BW1460"/>
  <c r="BX1460" s="1"/>
  <c r="BV1460"/>
  <c r="BU1460"/>
  <c r="BT1460"/>
  <c r="BS1460"/>
  <c r="BR1460"/>
  <c r="BQ1460"/>
  <c r="BP1460"/>
  <c r="BO1460"/>
  <c r="BN1460"/>
  <c r="BM1460"/>
  <c r="BL1460"/>
  <c r="BJ1460"/>
  <c r="BK1460" s="1"/>
  <c r="J1460"/>
  <c r="I1460"/>
  <c r="H1460"/>
  <c r="G1460"/>
  <c r="F1460"/>
  <c r="A1460"/>
  <c r="DN1459"/>
  <c r="DM1459"/>
  <c r="DL1459"/>
  <c r="DJ1459"/>
  <c r="DK1459" s="1"/>
  <c r="DI1459"/>
  <c r="DH1459"/>
  <c r="DG1459"/>
  <c r="DE1459"/>
  <c r="DF1459" s="1"/>
  <c r="DD1459"/>
  <c r="DC1459"/>
  <c r="DB1459"/>
  <c r="DA1459"/>
  <c r="CZ1459"/>
  <c r="CY1459"/>
  <c r="CX1459"/>
  <c r="CV1459"/>
  <c r="CW1459" s="1"/>
  <c r="CU1459"/>
  <c r="CT1459"/>
  <c r="CS1459"/>
  <c r="CR1459"/>
  <c r="CQ1459"/>
  <c r="CP1459"/>
  <c r="CO1459"/>
  <c r="CN1459"/>
  <c r="CL1459"/>
  <c r="CM1459" s="1"/>
  <c r="CG1459"/>
  <c r="CF1459"/>
  <c r="CE1459"/>
  <c r="CD1459"/>
  <c r="CC1459"/>
  <c r="CB1459"/>
  <c r="CA1459"/>
  <c r="BZ1459"/>
  <c r="BY1459"/>
  <c r="BW1459"/>
  <c r="BX1459" s="1"/>
  <c r="BV1459"/>
  <c r="BU1459"/>
  <c r="BT1459"/>
  <c r="BS1459"/>
  <c r="BR1459"/>
  <c r="BQ1459"/>
  <c r="BP1459"/>
  <c r="BO1459"/>
  <c r="BN1459"/>
  <c r="BM1459"/>
  <c r="BL1459"/>
  <c r="BJ1459"/>
  <c r="BK1459" s="1"/>
  <c r="J1459"/>
  <c r="I1459"/>
  <c r="H1459"/>
  <c r="G1459"/>
  <c r="F1459"/>
  <c r="A1459"/>
  <c r="DN1458"/>
  <c r="DM1458"/>
  <c r="DL1458"/>
  <c r="DJ1458"/>
  <c r="DK1458" s="1"/>
  <c r="DI1458"/>
  <c r="DH1458"/>
  <c r="DG1458"/>
  <c r="DE1458"/>
  <c r="DF1458" s="1"/>
  <c r="DD1458"/>
  <c r="DC1458"/>
  <c r="DB1458"/>
  <c r="DA1458"/>
  <c r="CZ1458"/>
  <c r="CY1458"/>
  <c r="CX1458"/>
  <c r="CV1458"/>
  <c r="CW1458" s="1"/>
  <c r="CU1458"/>
  <c r="CT1458"/>
  <c r="CS1458"/>
  <c r="CR1458"/>
  <c r="CQ1458"/>
  <c r="CP1458"/>
  <c r="CO1458"/>
  <c r="CN1458"/>
  <c r="CL1458"/>
  <c r="CM1458" s="1"/>
  <c r="CG1458"/>
  <c r="CF1458"/>
  <c r="CE1458"/>
  <c r="CD1458"/>
  <c r="CC1458"/>
  <c r="CB1458"/>
  <c r="CA1458"/>
  <c r="BZ1458"/>
  <c r="BY1458"/>
  <c r="BW1458"/>
  <c r="BX1458" s="1"/>
  <c r="BV1458"/>
  <c r="BU1458"/>
  <c r="BT1458"/>
  <c r="BS1458"/>
  <c r="BR1458"/>
  <c r="BQ1458"/>
  <c r="BP1458"/>
  <c r="BO1458"/>
  <c r="BN1458"/>
  <c r="BM1458"/>
  <c r="BL1458"/>
  <c r="BJ1458"/>
  <c r="BK1458" s="1"/>
  <c r="J1458"/>
  <c r="I1458"/>
  <c r="H1458"/>
  <c r="G1458"/>
  <c r="F1458"/>
  <c r="A1458"/>
  <c r="DN1457"/>
  <c r="DM1457"/>
  <c r="DL1457"/>
  <c r="DJ1457"/>
  <c r="DK1457" s="1"/>
  <c r="DI1457"/>
  <c r="DH1457"/>
  <c r="DG1457"/>
  <c r="DE1457"/>
  <c r="DF1457" s="1"/>
  <c r="DD1457"/>
  <c r="DC1457"/>
  <c r="DB1457"/>
  <c r="DA1457"/>
  <c r="CZ1457"/>
  <c r="CY1457"/>
  <c r="CX1457"/>
  <c r="CV1457"/>
  <c r="CW1457" s="1"/>
  <c r="CU1457"/>
  <c r="CT1457"/>
  <c r="CS1457"/>
  <c r="CR1457"/>
  <c r="CQ1457"/>
  <c r="CP1457"/>
  <c r="CO1457"/>
  <c r="CN1457"/>
  <c r="CL1457"/>
  <c r="CM1457" s="1"/>
  <c r="CG1457"/>
  <c r="CF1457"/>
  <c r="CE1457"/>
  <c r="CD1457"/>
  <c r="CC1457"/>
  <c r="CB1457"/>
  <c r="CA1457"/>
  <c r="BZ1457"/>
  <c r="BY1457"/>
  <c r="BW1457"/>
  <c r="BX1457" s="1"/>
  <c r="BV1457"/>
  <c r="BU1457"/>
  <c r="BT1457"/>
  <c r="BS1457"/>
  <c r="BR1457"/>
  <c r="BQ1457"/>
  <c r="BP1457"/>
  <c r="BO1457"/>
  <c r="BN1457"/>
  <c r="BM1457"/>
  <c r="BL1457"/>
  <c r="BJ1457"/>
  <c r="BK1457" s="1"/>
  <c r="J1457"/>
  <c r="I1457"/>
  <c r="H1457"/>
  <c r="G1457"/>
  <c r="F1457"/>
  <c r="A1457"/>
  <c r="DN1456"/>
  <c r="DM1456"/>
  <c r="DL1456"/>
  <c r="DJ1456"/>
  <c r="DK1456" s="1"/>
  <c r="DI1456"/>
  <c r="DH1456"/>
  <c r="DG1456"/>
  <c r="DE1456"/>
  <c r="DF1456" s="1"/>
  <c r="DD1456"/>
  <c r="DC1456"/>
  <c r="DB1456"/>
  <c r="DA1456"/>
  <c r="CZ1456"/>
  <c r="CY1456"/>
  <c r="CX1456"/>
  <c r="CV1456"/>
  <c r="CW1456" s="1"/>
  <c r="CU1456"/>
  <c r="CT1456"/>
  <c r="CS1456"/>
  <c r="CR1456"/>
  <c r="CQ1456"/>
  <c r="CP1456"/>
  <c r="CO1456"/>
  <c r="CN1456"/>
  <c r="CL1456"/>
  <c r="CM1456" s="1"/>
  <c r="CG1456"/>
  <c r="CF1456"/>
  <c r="CE1456"/>
  <c r="CD1456"/>
  <c r="CC1456"/>
  <c r="CB1456"/>
  <c r="CA1456"/>
  <c r="BZ1456"/>
  <c r="BY1456"/>
  <c r="BW1456"/>
  <c r="BX1456" s="1"/>
  <c r="BV1456"/>
  <c r="BU1456"/>
  <c r="BT1456"/>
  <c r="BS1456"/>
  <c r="BR1456"/>
  <c r="BQ1456"/>
  <c r="BP1456"/>
  <c r="BO1456"/>
  <c r="BN1456"/>
  <c r="BM1456"/>
  <c r="BL1456"/>
  <c r="BJ1456"/>
  <c r="BK1456" s="1"/>
  <c r="J1456"/>
  <c r="I1456"/>
  <c r="H1456"/>
  <c r="G1456"/>
  <c r="F1456"/>
  <c r="A1456"/>
  <c r="DN1455"/>
  <c r="DM1455"/>
  <c r="DL1455"/>
  <c r="DJ1455"/>
  <c r="DK1455" s="1"/>
  <c r="DI1455"/>
  <c r="DH1455"/>
  <c r="DG1455"/>
  <c r="DE1455"/>
  <c r="DF1455" s="1"/>
  <c r="DD1455"/>
  <c r="DC1455"/>
  <c r="DB1455"/>
  <c r="DA1455"/>
  <c r="CZ1455"/>
  <c r="CY1455"/>
  <c r="CX1455"/>
  <c r="CV1455"/>
  <c r="CW1455" s="1"/>
  <c r="CU1455"/>
  <c r="CT1455"/>
  <c r="CS1455"/>
  <c r="CR1455"/>
  <c r="CQ1455"/>
  <c r="CP1455"/>
  <c r="CO1455"/>
  <c r="CN1455"/>
  <c r="CL1455"/>
  <c r="CM1455" s="1"/>
  <c r="CG1455"/>
  <c r="CF1455"/>
  <c r="CE1455"/>
  <c r="CD1455"/>
  <c r="CC1455"/>
  <c r="CB1455"/>
  <c r="CA1455"/>
  <c r="BZ1455"/>
  <c r="BY1455"/>
  <c r="BW1455"/>
  <c r="BX1455" s="1"/>
  <c r="BV1455"/>
  <c r="BU1455"/>
  <c r="BT1455"/>
  <c r="BS1455"/>
  <c r="BR1455"/>
  <c r="BQ1455"/>
  <c r="BP1455"/>
  <c r="BO1455"/>
  <c r="BN1455"/>
  <c r="BM1455"/>
  <c r="BL1455"/>
  <c r="BJ1455"/>
  <c r="BK1455" s="1"/>
  <c r="J1455"/>
  <c r="I1455"/>
  <c r="H1455"/>
  <c r="G1455"/>
  <c r="F1455"/>
  <c r="A1455"/>
  <c r="DN1454"/>
  <c r="DM1454"/>
  <c r="DL1454"/>
  <c r="DJ1454"/>
  <c r="DK1454" s="1"/>
  <c r="DI1454"/>
  <c r="DH1454"/>
  <c r="DG1454"/>
  <c r="DE1454"/>
  <c r="DF1454" s="1"/>
  <c r="DD1454"/>
  <c r="DC1454"/>
  <c r="DB1454"/>
  <c r="DA1454"/>
  <c r="CZ1454"/>
  <c r="CY1454"/>
  <c r="CX1454"/>
  <c r="CV1454"/>
  <c r="CW1454" s="1"/>
  <c r="CU1454"/>
  <c r="CT1454"/>
  <c r="CS1454"/>
  <c r="CR1454"/>
  <c r="CQ1454"/>
  <c r="CP1454"/>
  <c r="CO1454"/>
  <c r="CN1454"/>
  <c r="CL1454"/>
  <c r="CM1454" s="1"/>
  <c r="CG1454"/>
  <c r="CF1454"/>
  <c r="CE1454"/>
  <c r="CD1454"/>
  <c r="CC1454"/>
  <c r="CB1454"/>
  <c r="CA1454"/>
  <c r="BZ1454"/>
  <c r="BY1454"/>
  <c r="BW1454"/>
  <c r="BX1454" s="1"/>
  <c r="BV1454"/>
  <c r="BU1454"/>
  <c r="BT1454"/>
  <c r="BS1454"/>
  <c r="BR1454"/>
  <c r="BQ1454"/>
  <c r="BP1454"/>
  <c r="BO1454"/>
  <c r="BN1454"/>
  <c r="BM1454"/>
  <c r="BL1454"/>
  <c r="BJ1454"/>
  <c r="BK1454" s="1"/>
  <c r="J1454"/>
  <c r="I1454"/>
  <c r="H1454"/>
  <c r="G1454"/>
  <c r="F1454"/>
  <c r="A1454"/>
  <c r="DN1453"/>
  <c r="DM1453"/>
  <c r="DL1453"/>
  <c r="DJ1453"/>
  <c r="DK1453" s="1"/>
  <c r="DI1453"/>
  <c r="DH1453"/>
  <c r="DG1453"/>
  <c r="DE1453"/>
  <c r="DF1453" s="1"/>
  <c r="DD1453"/>
  <c r="DC1453"/>
  <c r="DB1453"/>
  <c r="DA1453"/>
  <c r="CZ1453"/>
  <c r="CY1453"/>
  <c r="CX1453"/>
  <c r="CV1453"/>
  <c r="CW1453" s="1"/>
  <c r="CU1453"/>
  <c r="CT1453"/>
  <c r="CS1453"/>
  <c r="CR1453"/>
  <c r="CQ1453"/>
  <c r="CP1453"/>
  <c r="CO1453"/>
  <c r="CN1453"/>
  <c r="CL1453"/>
  <c r="CM1453" s="1"/>
  <c r="CG1453"/>
  <c r="CF1453"/>
  <c r="CE1453"/>
  <c r="CD1453"/>
  <c r="CC1453"/>
  <c r="CB1453"/>
  <c r="CA1453"/>
  <c r="BZ1453"/>
  <c r="BY1453"/>
  <c r="BW1453"/>
  <c r="BX1453" s="1"/>
  <c r="BV1453"/>
  <c r="BU1453"/>
  <c r="BT1453"/>
  <c r="BS1453"/>
  <c r="BR1453"/>
  <c r="BQ1453"/>
  <c r="BP1453"/>
  <c r="BO1453"/>
  <c r="BN1453"/>
  <c r="BM1453"/>
  <c r="BL1453"/>
  <c r="BJ1453"/>
  <c r="BK1453" s="1"/>
  <c r="J1453"/>
  <c r="I1453"/>
  <c r="H1453"/>
  <c r="G1453"/>
  <c r="F1453"/>
  <c r="A1453"/>
  <c r="DN1452"/>
  <c r="DM1452"/>
  <c r="DL1452"/>
  <c r="DJ1452"/>
  <c r="DK1452" s="1"/>
  <c r="DI1452"/>
  <c r="DH1452"/>
  <c r="DG1452"/>
  <c r="DE1452"/>
  <c r="DF1452" s="1"/>
  <c r="DD1452"/>
  <c r="DC1452"/>
  <c r="DB1452"/>
  <c r="DA1452"/>
  <c r="CZ1452"/>
  <c r="CY1452"/>
  <c r="CX1452"/>
  <c r="CV1452"/>
  <c r="CW1452" s="1"/>
  <c r="CU1452"/>
  <c r="CT1452"/>
  <c r="CS1452"/>
  <c r="CR1452"/>
  <c r="CQ1452"/>
  <c r="CP1452"/>
  <c r="CO1452"/>
  <c r="CN1452"/>
  <c r="CL1452"/>
  <c r="CM1452" s="1"/>
  <c r="CG1452"/>
  <c r="CF1452"/>
  <c r="CE1452"/>
  <c r="CD1452"/>
  <c r="CC1452"/>
  <c r="CB1452"/>
  <c r="CA1452"/>
  <c r="BZ1452"/>
  <c r="BY1452"/>
  <c r="BW1452"/>
  <c r="BX1452" s="1"/>
  <c r="BV1452"/>
  <c r="BU1452"/>
  <c r="BT1452"/>
  <c r="BS1452"/>
  <c r="BR1452"/>
  <c r="BQ1452"/>
  <c r="BP1452"/>
  <c r="BO1452"/>
  <c r="BN1452"/>
  <c r="BM1452"/>
  <c r="BL1452"/>
  <c r="BJ1452"/>
  <c r="BK1452" s="1"/>
  <c r="J1452"/>
  <c r="I1452"/>
  <c r="H1452"/>
  <c r="G1452"/>
  <c r="F1452"/>
  <c r="A1452"/>
  <c r="DN1451"/>
  <c r="DM1451"/>
  <c r="DL1451"/>
  <c r="DJ1451"/>
  <c r="DK1451" s="1"/>
  <c r="DI1451"/>
  <c r="DH1451"/>
  <c r="DG1451"/>
  <c r="DE1451"/>
  <c r="DF1451" s="1"/>
  <c r="DD1451"/>
  <c r="DC1451"/>
  <c r="DB1451"/>
  <c r="DA1451"/>
  <c r="CZ1451"/>
  <c r="CY1451"/>
  <c r="CX1451"/>
  <c r="CV1451"/>
  <c r="CW1451" s="1"/>
  <c r="CU1451"/>
  <c r="CT1451"/>
  <c r="CS1451"/>
  <c r="CR1451"/>
  <c r="CQ1451"/>
  <c r="CP1451"/>
  <c r="CO1451"/>
  <c r="CN1451"/>
  <c r="CL1451"/>
  <c r="CM1451" s="1"/>
  <c r="CG1451"/>
  <c r="CF1451"/>
  <c r="CE1451"/>
  <c r="CD1451"/>
  <c r="CC1451"/>
  <c r="CB1451"/>
  <c r="CA1451"/>
  <c r="BZ1451"/>
  <c r="BY1451"/>
  <c r="BW1451"/>
  <c r="BX1451" s="1"/>
  <c r="BV1451"/>
  <c r="BU1451"/>
  <c r="BT1451"/>
  <c r="BS1451"/>
  <c r="BR1451"/>
  <c r="BQ1451"/>
  <c r="BP1451"/>
  <c r="BO1451"/>
  <c r="BN1451"/>
  <c r="BM1451"/>
  <c r="BL1451"/>
  <c r="BJ1451"/>
  <c r="BK1451" s="1"/>
  <c r="J1451"/>
  <c r="I1451"/>
  <c r="H1451"/>
  <c r="G1451"/>
  <c r="F1451"/>
  <c r="A1451"/>
  <c r="DN1450"/>
  <c r="DM1450"/>
  <c r="DL1450"/>
  <c r="DJ1450"/>
  <c r="DK1450" s="1"/>
  <c r="DI1450"/>
  <c r="DH1450"/>
  <c r="DG1450"/>
  <c r="DE1450"/>
  <c r="DF1450" s="1"/>
  <c r="DD1450"/>
  <c r="DC1450"/>
  <c r="DB1450"/>
  <c r="DA1450"/>
  <c r="CZ1450"/>
  <c r="CY1450"/>
  <c r="CX1450"/>
  <c r="CV1450"/>
  <c r="CW1450" s="1"/>
  <c r="CU1450"/>
  <c r="CT1450"/>
  <c r="CS1450"/>
  <c r="CR1450"/>
  <c r="CQ1450"/>
  <c r="CP1450"/>
  <c r="CO1450"/>
  <c r="CN1450"/>
  <c r="CL1450"/>
  <c r="CM1450" s="1"/>
  <c r="CG1450"/>
  <c r="CF1450"/>
  <c r="CE1450"/>
  <c r="CD1450"/>
  <c r="CC1450"/>
  <c r="CB1450"/>
  <c r="CA1450"/>
  <c r="BZ1450"/>
  <c r="BY1450"/>
  <c r="BW1450"/>
  <c r="BX1450" s="1"/>
  <c r="BV1450"/>
  <c r="BU1450"/>
  <c r="BT1450"/>
  <c r="BS1450"/>
  <c r="BR1450"/>
  <c r="BQ1450"/>
  <c r="BP1450"/>
  <c r="BO1450"/>
  <c r="BN1450"/>
  <c r="BM1450"/>
  <c r="BL1450"/>
  <c r="BJ1450"/>
  <c r="BK1450" s="1"/>
  <c r="J1450"/>
  <c r="I1450"/>
  <c r="H1450"/>
  <c r="G1450"/>
  <c r="F1450"/>
  <c r="A1450"/>
  <c r="DN1449"/>
  <c r="DM1449"/>
  <c r="DL1449"/>
  <c r="DJ1449"/>
  <c r="DK1449" s="1"/>
  <c r="DI1449"/>
  <c r="DH1449"/>
  <c r="DG1449"/>
  <c r="DE1449"/>
  <c r="DF1449" s="1"/>
  <c r="DD1449"/>
  <c r="DC1449"/>
  <c r="DB1449"/>
  <c r="DA1449"/>
  <c r="CZ1449"/>
  <c r="CY1449"/>
  <c r="CX1449"/>
  <c r="CV1449"/>
  <c r="CW1449" s="1"/>
  <c r="CU1449"/>
  <c r="CT1449"/>
  <c r="CS1449"/>
  <c r="CR1449"/>
  <c r="CQ1449"/>
  <c r="CP1449"/>
  <c r="CO1449"/>
  <c r="CN1449"/>
  <c r="CL1449"/>
  <c r="CM1449" s="1"/>
  <c r="CG1449"/>
  <c r="CF1449"/>
  <c r="CE1449"/>
  <c r="CD1449"/>
  <c r="CC1449"/>
  <c r="CB1449"/>
  <c r="CA1449"/>
  <c r="BZ1449"/>
  <c r="BY1449"/>
  <c r="BW1449"/>
  <c r="BX1449" s="1"/>
  <c r="BV1449"/>
  <c r="BU1449"/>
  <c r="BT1449"/>
  <c r="BS1449"/>
  <c r="BR1449"/>
  <c r="BQ1449"/>
  <c r="BP1449"/>
  <c r="BO1449"/>
  <c r="BN1449"/>
  <c r="BM1449"/>
  <c r="BL1449"/>
  <c r="BJ1449"/>
  <c r="BK1449" s="1"/>
  <c r="J1449"/>
  <c r="I1449"/>
  <c r="H1449"/>
  <c r="G1449"/>
  <c r="F1449"/>
  <c r="A1449"/>
  <c r="DN1448"/>
  <c r="DM1448"/>
  <c r="DL1448"/>
  <c r="DJ1448"/>
  <c r="DK1448" s="1"/>
  <c r="DI1448"/>
  <c r="DH1448"/>
  <c r="DG1448"/>
  <c r="DE1448"/>
  <c r="DF1448" s="1"/>
  <c r="DD1448"/>
  <c r="DC1448"/>
  <c r="DB1448"/>
  <c r="DA1448"/>
  <c r="CZ1448"/>
  <c r="CY1448"/>
  <c r="CX1448"/>
  <c r="CV1448"/>
  <c r="CW1448" s="1"/>
  <c r="CU1448"/>
  <c r="CT1448"/>
  <c r="CS1448"/>
  <c r="CR1448"/>
  <c r="CQ1448"/>
  <c r="CP1448"/>
  <c r="CO1448"/>
  <c r="CN1448"/>
  <c r="CL1448"/>
  <c r="CM1448" s="1"/>
  <c r="CG1448"/>
  <c r="CF1448"/>
  <c r="CE1448"/>
  <c r="CD1448"/>
  <c r="CC1448"/>
  <c r="CB1448"/>
  <c r="CA1448"/>
  <c r="BZ1448"/>
  <c r="BY1448"/>
  <c r="BW1448"/>
  <c r="BX1448" s="1"/>
  <c r="BV1448"/>
  <c r="BU1448"/>
  <c r="BT1448"/>
  <c r="BS1448"/>
  <c r="BR1448"/>
  <c r="BQ1448"/>
  <c r="BP1448"/>
  <c r="BO1448"/>
  <c r="BN1448"/>
  <c r="BM1448"/>
  <c r="BL1448"/>
  <c r="BJ1448"/>
  <c r="BK1448" s="1"/>
  <c r="J1448"/>
  <c r="I1448"/>
  <c r="H1448"/>
  <c r="G1448"/>
  <c r="F1448"/>
  <c r="A1448"/>
  <c r="DN1447"/>
  <c r="DM1447"/>
  <c r="DL1447"/>
  <c r="DJ1447"/>
  <c r="DK1447" s="1"/>
  <c r="DI1447"/>
  <c r="DH1447"/>
  <c r="DG1447"/>
  <c r="DE1447"/>
  <c r="DF1447" s="1"/>
  <c r="DD1447"/>
  <c r="DC1447"/>
  <c r="DB1447"/>
  <c r="DA1447"/>
  <c r="CZ1447"/>
  <c r="CY1447"/>
  <c r="CX1447"/>
  <c r="CV1447"/>
  <c r="CW1447" s="1"/>
  <c r="CU1447"/>
  <c r="CT1447"/>
  <c r="CS1447"/>
  <c r="CR1447"/>
  <c r="CQ1447"/>
  <c r="CP1447"/>
  <c r="CO1447"/>
  <c r="CN1447"/>
  <c r="CL1447"/>
  <c r="CM1447" s="1"/>
  <c r="CG1447"/>
  <c r="CF1447"/>
  <c r="CE1447"/>
  <c r="CD1447"/>
  <c r="CC1447"/>
  <c r="CB1447"/>
  <c r="CA1447"/>
  <c r="BZ1447"/>
  <c r="BY1447"/>
  <c r="BW1447"/>
  <c r="BX1447" s="1"/>
  <c r="BV1447"/>
  <c r="BU1447"/>
  <c r="BT1447"/>
  <c r="BS1447"/>
  <c r="BR1447"/>
  <c r="BQ1447"/>
  <c r="BP1447"/>
  <c r="BO1447"/>
  <c r="BN1447"/>
  <c r="BM1447"/>
  <c r="BL1447"/>
  <c r="BJ1447"/>
  <c r="BK1447" s="1"/>
  <c r="J1447"/>
  <c r="I1447"/>
  <c r="H1447"/>
  <c r="G1447"/>
  <c r="F1447"/>
  <c r="A1447"/>
  <c r="DN1446"/>
  <c r="DM1446"/>
  <c r="DL1446"/>
  <c r="DJ1446"/>
  <c r="DK1446" s="1"/>
  <c r="DI1446"/>
  <c r="DH1446"/>
  <c r="DG1446"/>
  <c r="DE1446"/>
  <c r="DF1446" s="1"/>
  <c r="DD1446"/>
  <c r="DC1446"/>
  <c r="DB1446"/>
  <c r="DA1446"/>
  <c r="CZ1446"/>
  <c r="CY1446"/>
  <c r="CX1446"/>
  <c r="CV1446"/>
  <c r="CW1446" s="1"/>
  <c r="CU1446"/>
  <c r="CT1446"/>
  <c r="CS1446"/>
  <c r="CR1446"/>
  <c r="CQ1446"/>
  <c r="CP1446"/>
  <c r="CO1446"/>
  <c r="CN1446"/>
  <c r="CL1446"/>
  <c r="CM1446" s="1"/>
  <c r="CG1446"/>
  <c r="CF1446"/>
  <c r="CE1446"/>
  <c r="CD1446"/>
  <c r="CC1446"/>
  <c r="CB1446"/>
  <c r="CA1446"/>
  <c r="BZ1446"/>
  <c r="BY1446"/>
  <c r="BW1446"/>
  <c r="BX1446" s="1"/>
  <c r="BV1446"/>
  <c r="BU1446"/>
  <c r="BT1446"/>
  <c r="BS1446"/>
  <c r="BR1446"/>
  <c r="BQ1446"/>
  <c r="BP1446"/>
  <c r="BO1446"/>
  <c r="BN1446"/>
  <c r="BM1446"/>
  <c r="BL1446"/>
  <c r="BJ1446"/>
  <c r="BK1446" s="1"/>
  <c r="J1446"/>
  <c r="I1446"/>
  <c r="H1446"/>
  <c r="G1446"/>
  <c r="F1446"/>
  <c r="A1446"/>
  <c r="DN1445"/>
  <c r="DM1445"/>
  <c r="DL1445"/>
  <c r="DJ1445"/>
  <c r="DK1445" s="1"/>
  <c r="DI1445"/>
  <c r="DH1445"/>
  <c r="DG1445"/>
  <c r="DE1445"/>
  <c r="DF1445" s="1"/>
  <c r="DD1445"/>
  <c r="DC1445"/>
  <c r="DB1445"/>
  <c r="DA1445"/>
  <c r="CZ1445"/>
  <c r="CY1445"/>
  <c r="CX1445"/>
  <c r="CV1445"/>
  <c r="CW1445" s="1"/>
  <c r="CU1445"/>
  <c r="CT1445"/>
  <c r="CS1445"/>
  <c r="CR1445"/>
  <c r="CQ1445"/>
  <c r="CP1445"/>
  <c r="CO1445"/>
  <c r="CN1445"/>
  <c r="CL1445"/>
  <c r="CM1445" s="1"/>
  <c r="CG1445"/>
  <c r="CF1445"/>
  <c r="CE1445"/>
  <c r="CD1445"/>
  <c r="CC1445"/>
  <c r="CB1445"/>
  <c r="CA1445"/>
  <c r="BZ1445"/>
  <c r="BY1445"/>
  <c r="BW1445"/>
  <c r="BX1445" s="1"/>
  <c r="BV1445"/>
  <c r="BU1445"/>
  <c r="BT1445"/>
  <c r="BS1445"/>
  <c r="BR1445"/>
  <c r="BQ1445"/>
  <c r="BP1445"/>
  <c r="BO1445"/>
  <c r="BN1445"/>
  <c r="BM1445"/>
  <c r="BL1445"/>
  <c r="BJ1445"/>
  <c r="BK1445" s="1"/>
  <c r="J1445"/>
  <c r="I1445"/>
  <c r="H1445"/>
  <c r="G1445"/>
  <c r="F1445"/>
  <c r="A1445"/>
  <c r="DN1444"/>
  <c r="DM1444"/>
  <c r="DL1444"/>
  <c r="DJ1444"/>
  <c r="DK1444" s="1"/>
  <c r="DI1444"/>
  <c r="DH1444"/>
  <c r="DG1444"/>
  <c r="DE1444"/>
  <c r="DF1444" s="1"/>
  <c r="DD1444"/>
  <c r="DC1444"/>
  <c r="DB1444"/>
  <c r="DA1444"/>
  <c r="CZ1444"/>
  <c r="CY1444"/>
  <c r="CX1444"/>
  <c r="CV1444"/>
  <c r="CW1444" s="1"/>
  <c r="CU1444"/>
  <c r="CT1444"/>
  <c r="CS1444"/>
  <c r="CR1444"/>
  <c r="CQ1444"/>
  <c r="CP1444"/>
  <c r="CO1444"/>
  <c r="CN1444"/>
  <c r="CL1444"/>
  <c r="CM1444" s="1"/>
  <c r="CG1444"/>
  <c r="CF1444"/>
  <c r="CE1444"/>
  <c r="CD1444"/>
  <c r="CC1444"/>
  <c r="CB1444"/>
  <c r="CA1444"/>
  <c r="BZ1444"/>
  <c r="BY1444"/>
  <c r="BW1444"/>
  <c r="BX1444" s="1"/>
  <c r="BV1444"/>
  <c r="BU1444"/>
  <c r="BT1444"/>
  <c r="BS1444"/>
  <c r="BR1444"/>
  <c r="BQ1444"/>
  <c r="BP1444"/>
  <c r="BO1444"/>
  <c r="BN1444"/>
  <c r="BM1444"/>
  <c r="BL1444"/>
  <c r="BJ1444"/>
  <c r="BK1444" s="1"/>
  <c r="J1444"/>
  <c r="I1444"/>
  <c r="H1444"/>
  <c r="G1444"/>
  <c r="F1444"/>
  <c r="A1444"/>
  <c r="DN1443"/>
  <c r="DM1443"/>
  <c r="DL1443"/>
  <c r="DJ1443"/>
  <c r="DK1443" s="1"/>
  <c r="DI1443"/>
  <c r="DH1443"/>
  <c r="DG1443"/>
  <c r="DE1443"/>
  <c r="DF1443" s="1"/>
  <c r="DD1443"/>
  <c r="DC1443"/>
  <c r="DB1443"/>
  <c r="DA1443"/>
  <c r="CZ1443"/>
  <c r="CY1443"/>
  <c r="CX1443"/>
  <c r="CV1443"/>
  <c r="CW1443" s="1"/>
  <c r="CU1443"/>
  <c r="CT1443"/>
  <c r="CS1443"/>
  <c r="CR1443"/>
  <c r="CQ1443"/>
  <c r="CP1443"/>
  <c r="CO1443"/>
  <c r="CN1443"/>
  <c r="CL1443"/>
  <c r="CM1443" s="1"/>
  <c r="CG1443"/>
  <c r="CF1443"/>
  <c r="CE1443"/>
  <c r="CD1443"/>
  <c r="CC1443"/>
  <c r="CB1443"/>
  <c r="CA1443"/>
  <c r="BZ1443"/>
  <c r="BY1443"/>
  <c r="BW1443"/>
  <c r="BX1443" s="1"/>
  <c r="BV1443"/>
  <c r="BU1443"/>
  <c r="BT1443"/>
  <c r="BS1443"/>
  <c r="BR1443"/>
  <c r="BQ1443"/>
  <c r="BP1443"/>
  <c r="BO1443"/>
  <c r="BN1443"/>
  <c r="BM1443"/>
  <c r="BL1443"/>
  <c r="BJ1443"/>
  <c r="BK1443" s="1"/>
  <c r="J1443"/>
  <c r="I1443"/>
  <c r="H1443"/>
  <c r="G1443"/>
  <c r="F1443"/>
  <c r="A1443"/>
  <c r="DN1442"/>
  <c r="DM1442"/>
  <c r="DL1442"/>
  <c r="DJ1442"/>
  <c r="DK1442" s="1"/>
  <c r="DI1442"/>
  <c r="DH1442"/>
  <c r="DG1442"/>
  <c r="DE1442"/>
  <c r="DF1442" s="1"/>
  <c r="DD1442"/>
  <c r="DC1442"/>
  <c r="DB1442"/>
  <c r="DA1442"/>
  <c r="CZ1442"/>
  <c r="CY1442"/>
  <c r="CX1442"/>
  <c r="CV1442"/>
  <c r="CW1442" s="1"/>
  <c r="CU1442"/>
  <c r="CT1442"/>
  <c r="CS1442"/>
  <c r="CR1442"/>
  <c r="CQ1442"/>
  <c r="CP1442"/>
  <c r="CO1442"/>
  <c r="CN1442"/>
  <c r="CL1442"/>
  <c r="CM1442" s="1"/>
  <c r="CG1442"/>
  <c r="CF1442"/>
  <c r="CE1442"/>
  <c r="CD1442"/>
  <c r="CC1442"/>
  <c r="CB1442"/>
  <c r="CA1442"/>
  <c r="BZ1442"/>
  <c r="BY1442"/>
  <c r="BW1442"/>
  <c r="BX1442" s="1"/>
  <c r="BV1442"/>
  <c r="BU1442"/>
  <c r="BT1442"/>
  <c r="BS1442"/>
  <c r="BR1442"/>
  <c r="BQ1442"/>
  <c r="BP1442"/>
  <c r="BO1442"/>
  <c r="BN1442"/>
  <c r="BM1442"/>
  <c r="BL1442"/>
  <c r="BJ1442"/>
  <c r="BK1442" s="1"/>
  <c r="J1442"/>
  <c r="I1442"/>
  <c r="H1442"/>
  <c r="G1442"/>
  <c r="F1442"/>
  <c r="A1442"/>
  <c r="DN1441"/>
  <c r="DM1441"/>
  <c r="DL1441"/>
  <c r="DJ1441"/>
  <c r="DK1441" s="1"/>
  <c r="DI1441"/>
  <c r="DH1441"/>
  <c r="DG1441"/>
  <c r="DE1441"/>
  <c r="DF1441" s="1"/>
  <c r="DD1441"/>
  <c r="DC1441"/>
  <c r="DB1441"/>
  <c r="DA1441"/>
  <c r="CZ1441"/>
  <c r="CY1441"/>
  <c r="CX1441"/>
  <c r="CV1441"/>
  <c r="CW1441" s="1"/>
  <c r="CU1441"/>
  <c r="CT1441"/>
  <c r="CS1441"/>
  <c r="CR1441"/>
  <c r="CQ1441"/>
  <c r="CP1441"/>
  <c r="CO1441"/>
  <c r="CN1441"/>
  <c r="CL1441"/>
  <c r="CM1441" s="1"/>
  <c r="CG1441"/>
  <c r="CF1441"/>
  <c r="CE1441"/>
  <c r="CD1441"/>
  <c r="CC1441"/>
  <c r="CB1441"/>
  <c r="CA1441"/>
  <c r="BZ1441"/>
  <c r="BY1441"/>
  <c r="BW1441"/>
  <c r="BX1441" s="1"/>
  <c r="BV1441"/>
  <c r="BU1441"/>
  <c r="BT1441"/>
  <c r="BS1441"/>
  <c r="BR1441"/>
  <c r="BQ1441"/>
  <c r="BP1441"/>
  <c r="BO1441"/>
  <c r="BN1441"/>
  <c r="BM1441"/>
  <c r="BL1441"/>
  <c r="BJ1441"/>
  <c r="BK1441" s="1"/>
  <c r="J1441"/>
  <c r="I1441"/>
  <c r="H1441"/>
  <c r="G1441"/>
  <c r="F1441"/>
  <c r="A1441"/>
  <c r="DN1440"/>
  <c r="DM1440"/>
  <c r="DL1440"/>
  <c r="DJ1440"/>
  <c r="DK1440" s="1"/>
  <c r="DI1440"/>
  <c r="DH1440"/>
  <c r="DG1440"/>
  <c r="DE1440"/>
  <c r="DF1440" s="1"/>
  <c r="DD1440"/>
  <c r="DC1440"/>
  <c r="DB1440"/>
  <c r="DA1440"/>
  <c r="CZ1440"/>
  <c r="CY1440"/>
  <c r="CX1440"/>
  <c r="CV1440"/>
  <c r="CW1440" s="1"/>
  <c r="CU1440"/>
  <c r="CT1440"/>
  <c r="CS1440"/>
  <c r="CR1440"/>
  <c r="CQ1440"/>
  <c r="CP1440"/>
  <c r="CO1440"/>
  <c r="CN1440"/>
  <c r="CL1440"/>
  <c r="CM1440" s="1"/>
  <c r="CG1440"/>
  <c r="CF1440"/>
  <c r="CE1440"/>
  <c r="CD1440"/>
  <c r="CC1440"/>
  <c r="CB1440"/>
  <c r="CA1440"/>
  <c r="BZ1440"/>
  <c r="BY1440"/>
  <c r="BW1440"/>
  <c r="BX1440" s="1"/>
  <c r="BV1440"/>
  <c r="BU1440"/>
  <c r="BT1440"/>
  <c r="BS1440"/>
  <c r="BR1440"/>
  <c r="BQ1440"/>
  <c r="BP1440"/>
  <c r="BO1440"/>
  <c r="BN1440"/>
  <c r="BM1440"/>
  <c r="BL1440"/>
  <c r="BJ1440"/>
  <c r="BK1440" s="1"/>
  <c r="J1440"/>
  <c r="I1440"/>
  <c r="H1440"/>
  <c r="G1440"/>
  <c r="F1440"/>
  <c r="A1440"/>
  <c r="DN1439"/>
  <c r="DM1439"/>
  <c r="DL1439"/>
  <c r="DJ1439"/>
  <c r="DK1439" s="1"/>
  <c r="DI1439"/>
  <c r="DH1439"/>
  <c r="DG1439"/>
  <c r="DE1439"/>
  <c r="DF1439" s="1"/>
  <c r="DD1439"/>
  <c r="DC1439"/>
  <c r="DB1439"/>
  <c r="DA1439"/>
  <c r="CZ1439"/>
  <c r="CY1439"/>
  <c r="CX1439"/>
  <c r="CV1439"/>
  <c r="CW1439" s="1"/>
  <c r="CU1439"/>
  <c r="CT1439"/>
  <c r="CS1439"/>
  <c r="CR1439"/>
  <c r="CQ1439"/>
  <c r="CP1439"/>
  <c r="CO1439"/>
  <c r="CN1439"/>
  <c r="CL1439"/>
  <c r="CM1439" s="1"/>
  <c r="CG1439"/>
  <c r="CF1439"/>
  <c r="CE1439"/>
  <c r="CD1439"/>
  <c r="CC1439"/>
  <c r="CB1439"/>
  <c r="CA1439"/>
  <c r="BZ1439"/>
  <c r="BY1439"/>
  <c r="BW1439"/>
  <c r="BX1439" s="1"/>
  <c r="BV1439"/>
  <c r="BU1439"/>
  <c r="BT1439"/>
  <c r="BS1439"/>
  <c r="BR1439"/>
  <c r="BQ1439"/>
  <c r="BP1439"/>
  <c r="BO1439"/>
  <c r="BN1439"/>
  <c r="BM1439"/>
  <c r="BL1439"/>
  <c r="BJ1439"/>
  <c r="BK1439" s="1"/>
  <c r="J1439"/>
  <c r="I1439"/>
  <c r="H1439"/>
  <c r="G1439"/>
  <c r="F1439"/>
  <c r="A1439"/>
  <c r="DN1438"/>
  <c r="DM1438"/>
  <c r="DL1438"/>
  <c r="DJ1438"/>
  <c r="DK1438" s="1"/>
  <c r="DI1438"/>
  <c r="DH1438"/>
  <c r="DG1438"/>
  <c r="DE1438"/>
  <c r="DF1438" s="1"/>
  <c r="DD1438"/>
  <c r="DC1438"/>
  <c r="DB1438"/>
  <c r="DA1438"/>
  <c r="CZ1438"/>
  <c r="CY1438"/>
  <c r="CX1438"/>
  <c r="CV1438"/>
  <c r="CW1438" s="1"/>
  <c r="CU1438"/>
  <c r="CT1438"/>
  <c r="CS1438"/>
  <c r="CR1438"/>
  <c r="CQ1438"/>
  <c r="CP1438"/>
  <c r="CO1438"/>
  <c r="CN1438"/>
  <c r="CL1438"/>
  <c r="CM1438" s="1"/>
  <c r="CG1438"/>
  <c r="CF1438"/>
  <c r="CE1438"/>
  <c r="CD1438"/>
  <c r="CC1438"/>
  <c r="CB1438"/>
  <c r="CA1438"/>
  <c r="BZ1438"/>
  <c r="BY1438"/>
  <c r="BW1438"/>
  <c r="BX1438" s="1"/>
  <c r="BV1438"/>
  <c r="BU1438"/>
  <c r="BT1438"/>
  <c r="BS1438"/>
  <c r="BR1438"/>
  <c r="BQ1438"/>
  <c r="BP1438"/>
  <c r="BO1438"/>
  <c r="BN1438"/>
  <c r="BM1438"/>
  <c r="BL1438"/>
  <c r="BJ1438"/>
  <c r="BK1438" s="1"/>
  <c r="J1438"/>
  <c r="I1438"/>
  <c r="H1438"/>
  <c r="G1438"/>
  <c r="F1438"/>
  <c r="A1438"/>
  <c r="DN1437"/>
  <c r="DM1437"/>
  <c r="DL1437"/>
  <c r="DJ1437"/>
  <c r="DK1437" s="1"/>
  <c r="DI1437"/>
  <c r="DH1437"/>
  <c r="DG1437"/>
  <c r="DE1437"/>
  <c r="DF1437" s="1"/>
  <c r="DD1437"/>
  <c r="DC1437"/>
  <c r="DB1437"/>
  <c r="DA1437"/>
  <c r="CZ1437"/>
  <c r="CY1437"/>
  <c r="CX1437"/>
  <c r="CV1437"/>
  <c r="CW1437" s="1"/>
  <c r="CU1437"/>
  <c r="CT1437"/>
  <c r="CS1437"/>
  <c r="CR1437"/>
  <c r="CQ1437"/>
  <c r="CP1437"/>
  <c r="CO1437"/>
  <c r="CN1437"/>
  <c r="CL1437"/>
  <c r="CM1437" s="1"/>
  <c r="CG1437"/>
  <c r="CF1437"/>
  <c r="CE1437"/>
  <c r="CD1437"/>
  <c r="CC1437"/>
  <c r="CB1437"/>
  <c r="CA1437"/>
  <c r="BZ1437"/>
  <c r="BY1437"/>
  <c r="BW1437"/>
  <c r="BX1437" s="1"/>
  <c r="BV1437"/>
  <c r="BU1437"/>
  <c r="BT1437"/>
  <c r="BS1437"/>
  <c r="BR1437"/>
  <c r="BQ1437"/>
  <c r="BP1437"/>
  <c r="BO1437"/>
  <c r="BN1437"/>
  <c r="BM1437"/>
  <c r="BL1437"/>
  <c r="BJ1437"/>
  <c r="BK1437" s="1"/>
  <c r="J1437"/>
  <c r="I1437"/>
  <c r="H1437"/>
  <c r="G1437"/>
  <c r="F1437"/>
  <c r="A1437"/>
  <c r="DN1436"/>
  <c r="DM1436"/>
  <c r="DL1436"/>
  <c r="DJ1436"/>
  <c r="DK1436" s="1"/>
  <c r="DI1436"/>
  <c r="DH1436"/>
  <c r="DG1436"/>
  <c r="DE1436"/>
  <c r="DF1436" s="1"/>
  <c r="DD1436"/>
  <c r="DC1436"/>
  <c r="DB1436"/>
  <c r="DA1436"/>
  <c r="CZ1436"/>
  <c r="CY1436"/>
  <c r="CX1436"/>
  <c r="CV1436"/>
  <c r="CW1436" s="1"/>
  <c r="CU1436"/>
  <c r="CT1436"/>
  <c r="CS1436"/>
  <c r="CR1436"/>
  <c r="CQ1436"/>
  <c r="CP1436"/>
  <c r="CO1436"/>
  <c r="CN1436"/>
  <c r="CL1436"/>
  <c r="CM1436" s="1"/>
  <c r="CG1436"/>
  <c r="CF1436"/>
  <c r="CE1436"/>
  <c r="CD1436"/>
  <c r="CC1436"/>
  <c r="CB1436"/>
  <c r="CA1436"/>
  <c r="BZ1436"/>
  <c r="BY1436"/>
  <c r="BW1436"/>
  <c r="BX1436" s="1"/>
  <c r="BV1436"/>
  <c r="BU1436"/>
  <c r="BT1436"/>
  <c r="BS1436"/>
  <c r="BR1436"/>
  <c r="BQ1436"/>
  <c r="BP1436"/>
  <c r="BO1436"/>
  <c r="BN1436"/>
  <c r="BM1436"/>
  <c r="BL1436"/>
  <c r="BJ1436"/>
  <c r="BK1436" s="1"/>
  <c r="J1436"/>
  <c r="I1436"/>
  <c r="H1436"/>
  <c r="G1436"/>
  <c r="F1436"/>
  <c r="A1436"/>
  <c r="DN1435"/>
  <c r="DM1435"/>
  <c r="DL1435"/>
  <c r="DJ1435"/>
  <c r="DK1435" s="1"/>
  <c r="DI1435"/>
  <c r="DH1435"/>
  <c r="DG1435"/>
  <c r="DE1435"/>
  <c r="DF1435" s="1"/>
  <c r="DD1435"/>
  <c r="DC1435"/>
  <c r="DB1435"/>
  <c r="DA1435"/>
  <c r="CZ1435"/>
  <c r="CY1435"/>
  <c r="CX1435"/>
  <c r="CV1435"/>
  <c r="CW1435" s="1"/>
  <c r="CU1435"/>
  <c r="CT1435"/>
  <c r="CS1435"/>
  <c r="CR1435"/>
  <c r="CQ1435"/>
  <c r="CP1435"/>
  <c r="CO1435"/>
  <c r="CN1435"/>
  <c r="CL1435"/>
  <c r="CM1435" s="1"/>
  <c r="CG1435"/>
  <c r="CF1435"/>
  <c r="CE1435"/>
  <c r="CD1435"/>
  <c r="CC1435"/>
  <c r="CB1435"/>
  <c r="CA1435"/>
  <c r="BZ1435"/>
  <c r="BY1435"/>
  <c r="BW1435"/>
  <c r="BX1435" s="1"/>
  <c r="BV1435"/>
  <c r="BU1435"/>
  <c r="BT1435"/>
  <c r="BS1435"/>
  <c r="BR1435"/>
  <c r="BQ1435"/>
  <c r="BP1435"/>
  <c r="BO1435"/>
  <c r="BN1435"/>
  <c r="BM1435"/>
  <c r="BL1435"/>
  <c r="BJ1435"/>
  <c r="BK1435" s="1"/>
  <c r="J1435"/>
  <c r="I1435"/>
  <c r="H1435"/>
  <c r="G1435"/>
  <c r="F1435"/>
  <c r="A1435"/>
  <c r="DN1434"/>
  <c r="DM1434"/>
  <c r="DL1434"/>
  <c r="DJ1434"/>
  <c r="DK1434" s="1"/>
  <c r="DI1434"/>
  <c r="DH1434"/>
  <c r="DG1434"/>
  <c r="DE1434"/>
  <c r="DF1434" s="1"/>
  <c r="DD1434"/>
  <c r="DC1434"/>
  <c r="DB1434"/>
  <c r="DA1434"/>
  <c r="CZ1434"/>
  <c r="CY1434"/>
  <c r="CX1434"/>
  <c r="CV1434"/>
  <c r="CW1434" s="1"/>
  <c r="CU1434"/>
  <c r="CT1434"/>
  <c r="CS1434"/>
  <c r="CR1434"/>
  <c r="CQ1434"/>
  <c r="CP1434"/>
  <c r="CO1434"/>
  <c r="CN1434"/>
  <c r="CL1434"/>
  <c r="CM1434" s="1"/>
  <c r="CG1434"/>
  <c r="CF1434"/>
  <c r="CE1434"/>
  <c r="CD1434"/>
  <c r="CC1434"/>
  <c r="CB1434"/>
  <c r="CA1434"/>
  <c r="BZ1434"/>
  <c r="BY1434"/>
  <c r="BW1434"/>
  <c r="BX1434" s="1"/>
  <c r="BV1434"/>
  <c r="BU1434"/>
  <c r="BT1434"/>
  <c r="BS1434"/>
  <c r="BR1434"/>
  <c r="BQ1434"/>
  <c r="BP1434"/>
  <c r="BO1434"/>
  <c r="BN1434"/>
  <c r="BM1434"/>
  <c r="BL1434"/>
  <c r="BJ1434"/>
  <c r="BK1434" s="1"/>
  <c r="J1434"/>
  <c r="I1434"/>
  <c r="H1434"/>
  <c r="G1434"/>
  <c r="F1434"/>
  <c r="A1434"/>
  <c r="DN1433"/>
  <c r="DM1433"/>
  <c r="DL1433"/>
  <c r="DJ1433"/>
  <c r="DK1433" s="1"/>
  <c r="DI1433"/>
  <c r="DH1433"/>
  <c r="DG1433"/>
  <c r="DE1433"/>
  <c r="DF1433" s="1"/>
  <c r="DD1433"/>
  <c r="DC1433"/>
  <c r="DB1433"/>
  <c r="DA1433"/>
  <c r="CZ1433"/>
  <c r="CY1433"/>
  <c r="CX1433"/>
  <c r="CV1433"/>
  <c r="CW1433" s="1"/>
  <c r="CU1433"/>
  <c r="CT1433"/>
  <c r="CS1433"/>
  <c r="CR1433"/>
  <c r="CQ1433"/>
  <c r="CP1433"/>
  <c r="CO1433"/>
  <c r="CN1433"/>
  <c r="CL1433"/>
  <c r="CM1433" s="1"/>
  <c r="CG1433"/>
  <c r="CF1433"/>
  <c r="CE1433"/>
  <c r="CD1433"/>
  <c r="CC1433"/>
  <c r="CB1433"/>
  <c r="CA1433"/>
  <c r="BZ1433"/>
  <c r="BY1433"/>
  <c r="BW1433"/>
  <c r="BX1433" s="1"/>
  <c r="BV1433"/>
  <c r="BU1433"/>
  <c r="BT1433"/>
  <c r="BS1433"/>
  <c r="BR1433"/>
  <c r="BQ1433"/>
  <c r="BP1433"/>
  <c r="BO1433"/>
  <c r="BN1433"/>
  <c r="BM1433"/>
  <c r="BL1433"/>
  <c r="BJ1433"/>
  <c r="BK1433" s="1"/>
  <c r="J1433"/>
  <c r="I1433"/>
  <c r="H1433"/>
  <c r="G1433"/>
  <c r="F1433"/>
  <c r="A1433"/>
  <c r="DN1432"/>
  <c r="DM1432"/>
  <c r="DL1432"/>
  <c r="DJ1432"/>
  <c r="DK1432" s="1"/>
  <c r="DI1432"/>
  <c r="DH1432"/>
  <c r="DG1432"/>
  <c r="DE1432"/>
  <c r="DF1432" s="1"/>
  <c r="DD1432"/>
  <c r="DC1432"/>
  <c r="DB1432"/>
  <c r="DA1432"/>
  <c r="CZ1432"/>
  <c r="CY1432"/>
  <c r="CX1432"/>
  <c r="CV1432"/>
  <c r="CW1432" s="1"/>
  <c r="CU1432"/>
  <c r="CT1432"/>
  <c r="CS1432"/>
  <c r="CR1432"/>
  <c r="CQ1432"/>
  <c r="CP1432"/>
  <c r="CO1432"/>
  <c r="CN1432"/>
  <c r="CL1432"/>
  <c r="CM1432" s="1"/>
  <c r="CG1432"/>
  <c r="CF1432"/>
  <c r="CE1432"/>
  <c r="CD1432"/>
  <c r="CC1432"/>
  <c r="CB1432"/>
  <c r="CA1432"/>
  <c r="BZ1432"/>
  <c r="BY1432"/>
  <c r="BW1432"/>
  <c r="BX1432" s="1"/>
  <c r="BV1432"/>
  <c r="BU1432"/>
  <c r="BT1432"/>
  <c r="BS1432"/>
  <c r="BR1432"/>
  <c r="BQ1432"/>
  <c r="BP1432"/>
  <c r="BO1432"/>
  <c r="BN1432"/>
  <c r="BM1432"/>
  <c r="BL1432"/>
  <c r="BJ1432"/>
  <c r="BK1432" s="1"/>
  <c r="J1432"/>
  <c r="I1432"/>
  <c r="H1432"/>
  <c r="G1432"/>
  <c r="F1432"/>
  <c r="A1432"/>
  <c r="DN1431"/>
  <c r="DM1431"/>
  <c r="DL1431"/>
  <c r="DJ1431"/>
  <c r="DK1431" s="1"/>
  <c r="DI1431"/>
  <c r="DH1431"/>
  <c r="DG1431"/>
  <c r="DE1431"/>
  <c r="DF1431" s="1"/>
  <c r="DD1431"/>
  <c r="DC1431"/>
  <c r="DB1431"/>
  <c r="DA1431"/>
  <c r="CZ1431"/>
  <c r="CY1431"/>
  <c r="CX1431"/>
  <c r="CV1431"/>
  <c r="CW1431" s="1"/>
  <c r="CU1431"/>
  <c r="CT1431"/>
  <c r="CS1431"/>
  <c r="CR1431"/>
  <c r="CQ1431"/>
  <c r="CP1431"/>
  <c r="CO1431"/>
  <c r="CN1431"/>
  <c r="CL1431"/>
  <c r="CM1431" s="1"/>
  <c r="CG1431"/>
  <c r="CF1431"/>
  <c r="CE1431"/>
  <c r="CD1431"/>
  <c r="CC1431"/>
  <c r="CB1431"/>
  <c r="CA1431"/>
  <c r="BZ1431"/>
  <c r="BY1431"/>
  <c r="BW1431"/>
  <c r="BX1431" s="1"/>
  <c r="BV1431"/>
  <c r="BU1431"/>
  <c r="BT1431"/>
  <c r="BS1431"/>
  <c r="BR1431"/>
  <c r="BQ1431"/>
  <c r="BP1431"/>
  <c r="BO1431"/>
  <c r="BN1431"/>
  <c r="BM1431"/>
  <c r="BL1431"/>
  <c r="BJ1431"/>
  <c r="BK1431" s="1"/>
  <c r="J1431"/>
  <c r="I1431"/>
  <c r="H1431"/>
  <c r="G1431"/>
  <c r="F1431"/>
  <c r="A1431"/>
  <c r="DN1430"/>
  <c r="DM1430"/>
  <c r="DL1430"/>
  <c r="DJ1430"/>
  <c r="DK1430" s="1"/>
  <c r="DI1430"/>
  <c r="DH1430"/>
  <c r="DG1430"/>
  <c r="DE1430"/>
  <c r="DF1430" s="1"/>
  <c r="DD1430"/>
  <c r="DC1430"/>
  <c r="DB1430"/>
  <c r="DA1430"/>
  <c r="CZ1430"/>
  <c r="CY1430"/>
  <c r="CX1430"/>
  <c r="CV1430"/>
  <c r="CW1430" s="1"/>
  <c r="CU1430"/>
  <c r="CT1430"/>
  <c r="CS1430"/>
  <c r="CR1430"/>
  <c r="CQ1430"/>
  <c r="CP1430"/>
  <c r="CO1430"/>
  <c r="CN1430"/>
  <c r="CL1430"/>
  <c r="CM1430" s="1"/>
  <c r="CG1430"/>
  <c r="CF1430"/>
  <c r="CE1430"/>
  <c r="CD1430"/>
  <c r="CC1430"/>
  <c r="CB1430"/>
  <c r="CA1430"/>
  <c r="BZ1430"/>
  <c r="BY1430"/>
  <c r="BW1430"/>
  <c r="BX1430" s="1"/>
  <c r="BV1430"/>
  <c r="BU1430"/>
  <c r="BT1430"/>
  <c r="BS1430"/>
  <c r="BR1430"/>
  <c r="BQ1430"/>
  <c r="BP1430"/>
  <c r="BO1430"/>
  <c r="BN1430"/>
  <c r="BM1430"/>
  <c r="BL1430"/>
  <c r="BJ1430"/>
  <c r="BK1430" s="1"/>
  <c r="J1430"/>
  <c r="I1430"/>
  <c r="H1430"/>
  <c r="G1430"/>
  <c r="F1430"/>
  <c r="A1430"/>
  <c r="DN1429"/>
  <c r="DM1429"/>
  <c r="DL1429"/>
  <c r="DJ1429"/>
  <c r="DK1429" s="1"/>
  <c r="DI1429"/>
  <c r="DH1429"/>
  <c r="DG1429"/>
  <c r="DE1429"/>
  <c r="DF1429" s="1"/>
  <c r="DD1429"/>
  <c r="DC1429"/>
  <c r="DB1429"/>
  <c r="DA1429"/>
  <c r="CZ1429"/>
  <c r="CY1429"/>
  <c r="CX1429"/>
  <c r="CV1429"/>
  <c r="CW1429" s="1"/>
  <c r="CU1429"/>
  <c r="CT1429"/>
  <c r="CS1429"/>
  <c r="CR1429"/>
  <c r="CQ1429"/>
  <c r="CP1429"/>
  <c r="CO1429"/>
  <c r="CN1429"/>
  <c r="CL1429"/>
  <c r="CM1429" s="1"/>
  <c r="CG1429"/>
  <c r="CF1429"/>
  <c r="CE1429"/>
  <c r="CD1429"/>
  <c r="CC1429"/>
  <c r="CB1429"/>
  <c r="CA1429"/>
  <c r="BZ1429"/>
  <c r="BY1429"/>
  <c r="BW1429"/>
  <c r="BX1429" s="1"/>
  <c r="BV1429"/>
  <c r="BU1429"/>
  <c r="BT1429"/>
  <c r="BS1429"/>
  <c r="BR1429"/>
  <c r="BQ1429"/>
  <c r="BP1429"/>
  <c r="BO1429"/>
  <c r="BN1429"/>
  <c r="BM1429"/>
  <c r="BL1429"/>
  <c r="BJ1429"/>
  <c r="BK1429" s="1"/>
  <c r="J1429"/>
  <c r="I1429"/>
  <c r="H1429"/>
  <c r="G1429"/>
  <c r="F1429"/>
  <c r="A1429"/>
  <c r="DN1428"/>
  <c r="DM1428"/>
  <c r="DL1428"/>
  <c r="DJ1428"/>
  <c r="DK1428" s="1"/>
  <c r="DI1428"/>
  <c r="DH1428"/>
  <c r="DG1428"/>
  <c r="DE1428"/>
  <c r="DF1428" s="1"/>
  <c r="DD1428"/>
  <c r="DC1428"/>
  <c r="DB1428"/>
  <c r="DA1428"/>
  <c r="CZ1428"/>
  <c r="CY1428"/>
  <c r="CX1428"/>
  <c r="CV1428"/>
  <c r="CW1428" s="1"/>
  <c r="CU1428"/>
  <c r="CT1428"/>
  <c r="CS1428"/>
  <c r="CR1428"/>
  <c r="CQ1428"/>
  <c r="CP1428"/>
  <c r="CO1428"/>
  <c r="CN1428"/>
  <c r="CL1428"/>
  <c r="CM1428" s="1"/>
  <c r="CG1428"/>
  <c r="CF1428"/>
  <c r="CE1428"/>
  <c r="CD1428"/>
  <c r="CC1428"/>
  <c r="CB1428"/>
  <c r="CA1428"/>
  <c r="BZ1428"/>
  <c r="BY1428"/>
  <c r="BW1428"/>
  <c r="BX1428" s="1"/>
  <c r="BV1428"/>
  <c r="BU1428"/>
  <c r="BT1428"/>
  <c r="BS1428"/>
  <c r="BR1428"/>
  <c r="BQ1428"/>
  <c r="BP1428"/>
  <c r="BO1428"/>
  <c r="BN1428"/>
  <c r="BM1428"/>
  <c r="BL1428"/>
  <c r="BJ1428"/>
  <c r="BK1428" s="1"/>
  <c r="J1428"/>
  <c r="I1428"/>
  <c r="H1428"/>
  <c r="G1428"/>
  <c r="F1428"/>
  <c r="A1428"/>
  <c r="DN1427"/>
  <c r="DM1427"/>
  <c r="DL1427"/>
  <c r="DJ1427"/>
  <c r="DK1427" s="1"/>
  <c r="DI1427"/>
  <c r="DH1427"/>
  <c r="DG1427"/>
  <c r="DE1427"/>
  <c r="DF1427" s="1"/>
  <c r="DD1427"/>
  <c r="DC1427"/>
  <c r="DB1427"/>
  <c r="DA1427"/>
  <c r="CZ1427"/>
  <c r="CY1427"/>
  <c r="CX1427"/>
  <c r="CV1427"/>
  <c r="CW1427" s="1"/>
  <c r="CU1427"/>
  <c r="CT1427"/>
  <c r="CS1427"/>
  <c r="CR1427"/>
  <c r="CQ1427"/>
  <c r="CP1427"/>
  <c r="CO1427"/>
  <c r="CN1427"/>
  <c r="CL1427"/>
  <c r="CM1427" s="1"/>
  <c r="CG1427"/>
  <c r="CF1427"/>
  <c r="CE1427"/>
  <c r="CD1427"/>
  <c r="CC1427"/>
  <c r="CB1427"/>
  <c r="CA1427"/>
  <c r="BZ1427"/>
  <c r="BY1427"/>
  <c r="BW1427"/>
  <c r="BX1427" s="1"/>
  <c r="BV1427"/>
  <c r="BU1427"/>
  <c r="BT1427"/>
  <c r="BS1427"/>
  <c r="BR1427"/>
  <c r="BQ1427"/>
  <c r="BP1427"/>
  <c r="BO1427"/>
  <c r="BN1427"/>
  <c r="BM1427"/>
  <c r="BL1427"/>
  <c r="BJ1427"/>
  <c r="BK1427" s="1"/>
  <c r="J1427"/>
  <c r="I1427"/>
  <c r="H1427"/>
  <c r="G1427"/>
  <c r="F1427"/>
  <c r="A1427"/>
  <c r="DN1426"/>
  <c r="DM1426"/>
  <c r="DL1426"/>
  <c r="DJ1426"/>
  <c r="DK1426" s="1"/>
  <c r="DI1426"/>
  <c r="DH1426"/>
  <c r="DG1426"/>
  <c r="DE1426"/>
  <c r="DF1426" s="1"/>
  <c r="DD1426"/>
  <c r="DC1426"/>
  <c r="DB1426"/>
  <c r="DA1426"/>
  <c r="CZ1426"/>
  <c r="CY1426"/>
  <c r="CX1426"/>
  <c r="CV1426"/>
  <c r="CW1426" s="1"/>
  <c r="CU1426"/>
  <c r="CT1426"/>
  <c r="CS1426"/>
  <c r="CR1426"/>
  <c r="CQ1426"/>
  <c r="CP1426"/>
  <c r="CO1426"/>
  <c r="CN1426"/>
  <c r="CL1426"/>
  <c r="CM1426" s="1"/>
  <c r="CG1426"/>
  <c r="CF1426"/>
  <c r="CE1426"/>
  <c r="CD1426"/>
  <c r="CC1426"/>
  <c r="CB1426"/>
  <c r="CA1426"/>
  <c r="BZ1426"/>
  <c r="BY1426"/>
  <c r="BW1426"/>
  <c r="BX1426" s="1"/>
  <c r="BV1426"/>
  <c r="BU1426"/>
  <c r="BT1426"/>
  <c r="BS1426"/>
  <c r="BR1426"/>
  <c r="BQ1426"/>
  <c r="BP1426"/>
  <c r="BO1426"/>
  <c r="BN1426"/>
  <c r="BM1426"/>
  <c r="BL1426"/>
  <c r="BJ1426"/>
  <c r="BK1426" s="1"/>
  <c r="J1426"/>
  <c r="I1426"/>
  <c r="H1426"/>
  <c r="G1426"/>
  <c r="F1426"/>
  <c r="A1426"/>
  <c r="DN1425"/>
  <c r="DM1425"/>
  <c r="DL1425"/>
  <c r="DJ1425"/>
  <c r="DK1425" s="1"/>
  <c r="DI1425"/>
  <c r="DH1425"/>
  <c r="DG1425"/>
  <c r="DE1425"/>
  <c r="DF1425" s="1"/>
  <c r="DD1425"/>
  <c r="DC1425"/>
  <c r="DB1425"/>
  <c r="DA1425"/>
  <c r="CZ1425"/>
  <c r="CY1425"/>
  <c r="CX1425"/>
  <c r="CV1425"/>
  <c r="CW1425" s="1"/>
  <c r="CU1425"/>
  <c r="CT1425"/>
  <c r="CS1425"/>
  <c r="CR1425"/>
  <c r="CQ1425"/>
  <c r="CP1425"/>
  <c r="CO1425"/>
  <c r="CN1425"/>
  <c r="CL1425"/>
  <c r="CM1425" s="1"/>
  <c r="CG1425"/>
  <c r="CF1425"/>
  <c r="CE1425"/>
  <c r="CD1425"/>
  <c r="CC1425"/>
  <c r="CB1425"/>
  <c r="CA1425"/>
  <c r="BZ1425"/>
  <c r="BY1425"/>
  <c r="BW1425"/>
  <c r="BX1425" s="1"/>
  <c r="BV1425"/>
  <c r="BU1425"/>
  <c r="BT1425"/>
  <c r="BS1425"/>
  <c r="BR1425"/>
  <c r="BQ1425"/>
  <c r="BP1425"/>
  <c r="BO1425"/>
  <c r="BN1425"/>
  <c r="BM1425"/>
  <c r="BL1425"/>
  <c r="BJ1425"/>
  <c r="BK1425" s="1"/>
  <c r="J1425"/>
  <c r="I1425"/>
  <c r="H1425"/>
  <c r="G1425"/>
  <c r="F1425"/>
  <c r="A1425"/>
  <c r="DN1424"/>
  <c r="DM1424"/>
  <c r="DL1424"/>
  <c r="DJ1424"/>
  <c r="DK1424" s="1"/>
  <c r="DI1424"/>
  <c r="DH1424"/>
  <c r="DG1424"/>
  <c r="DE1424"/>
  <c r="DF1424" s="1"/>
  <c r="DD1424"/>
  <c r="DC1424"/>
  <c r="DB1424"/>
  <c r="DA1424"/>
  <c r="CZ1424"/>
  <c r="CY1424"/>
  <c r="CX1424"/>
  <c r="CV1424"/>
  <c r="CW1424" s="1"/>
  <c r="CU1424"/>
  <c r="CT1424"/>
  <c r="CS1424"/>
  <c r="CR1424"/>
  <c r="CQ1424"/>
  <c r="CP1424"/>
  <c r="CO1424"/>
  <c r="CN1424"/>
  <c r="CL1424"/>
  <c r="CM1424" s="1"/>
  <c r="CG1424"/>
  <c r="CF1424"/>
  <c r="CE1424"/>
  <c r="CD1424"/>
  <c r="CC1424"/>
  <c r="CB1424"/>
  <c r="CA1424"/>
  <c r="BZ1424"/>
  <c r="BY1424"/>
  <c r="BW1424"/>
  <c r="BX1424" s="1"/>
  <c r="BV1424"/>
  <c r="BU1424"/>
  <c r="BT1424"/>
  <c r="BS1424"/>
  <c r="BR1424"/>
  <c r="BQ1424"/>
  <c r="BP1424"/>
  <c r="BO1424"/>
  <c r="BN1424"/>
  <c r="BM1424"/>
  <c r="BL1424"/>
  <c r="BJ1424"/>
  <c r="BK1424" s="1"/>
  <c r="J1424"/>
  <c r="I1424"/>
  <c r="H1424"/>
  <c r="G1424"/>
  <c r="F1424"/>
  <c r="A1424"/>
  <c r="DN1423"/>
  <c r="DM1423"/>
  <c r="DL1423"/>
  <c r="DJ1423"/>
  <c r="DK1423" s="1"/>
  <c r="DI1423"/>
  <c r="DH1423"/>
  <c r="DG1423"/>
  <c r="DE1423"/>
  <c r="DF1423" s="1"/>
  <c r="DD1423"/>
  <c r="DC1423"/>
  <c r="DB1423"/>
  <c r="DA1423"/>
  <c r="CZ1423"/>
  <c r="CY1423"/>
  <c r="CX1423"/>
  <c r="CV1423"/>
  <c r="CW1423" s="1"/>
  <c r="CU1423"/>
  <c r="CT1423"/>
  <c r="CS1423"/>
  <c r="CR1423"/>
  <c r="CQ1423"/>
  <c r="CP1423"/>
  <c r="CO1423"/>
  <c r="CN1423"/>
  <c r="CL1423"/>
  <c r="CM1423" s="1"/>
  <c r="CG1423"/>
  <c r="CF1423"/>
  <c r="CE1423"/>
  <c r="CD1423"/>
  <c r="CC1423"/>
  <c r="CB1423"/>
  <c r="CA1423"/>
  <c r="BZ1423"/>
  <c r="BY1423"/>
  <c r="BW1423"/>
  <c r="BX1423" s="1"/>
  <c r="BV1423"/>
  <c r="BU1423"/>
  <c r="BT1423"/>
  <c r="BS1423"/>
  <c r="BR1423"/>
  <c r="BQ1423"/>
  <c r="BP1423"/>
  <c r="BO1423"/>
  <c r="BN1423"/>
  <c r="BM1423"/>
  <c r="BL1423"/>
  <c r="BJ1423"/>
  <c r="BK1423" s="1"/>
  <c r="J1423"/>
  <c r="I1423"/>
  <c r="H1423"/>
  <c r="G1423"/>
  <c r="F1423"/>
  <c r="A1423"/>
  <c r="DN1422"/>
  <c r="DM1422"/>
  <c r="DL1422"/>
  <c r="DJ1422"/>
  <c r="DK1422" s="1"/>
  <c r="DI1422"/>
  <c r="DH1422"/>
  <c r="DG1422"/>
  <c r="DE1422"/>
  <c r="DF1422" s="1"/>
  <c r="DD1422"/>
  <c r="DC1422"/>
  <c r="DB1422"/>
  <c r="DA1422"/>
  <c r="CZ1422"/>
  <c r="CY1422"/>
  <c r="CX1422"/>
  <c r="CV1422"/>
  <c r="CW1422" s="1"/>
  <c r="CU1422"/>
  <c r="CT1422"/>
  <c r="CS1422"/>
  <c r="CR1422"/>
  <c r="CQ1422"/>
  <c r="CP1422"/>
  <c r="CO1422"/>
  <c r="CN1422"/>
  <c r="CL1422"/>
  <c r="CM1422" s="1"/>
  <c r="CG1422"/>
  <c r="CF1422"/>
  <c r="CE1422"/>
  <c r="CD1422"/>
  <c r="CC1422"/>
  <c r="CB1422"/>
  <c r="CA1422"/>
  <c r="BZ1422"/>
  <c r="BY1422"/>
  <c r="BW1422"/>
  <c r="BX1422" s="1"/>
  <c r="BV1422"/>
  <c r="BU1422"/>
  <c r="BT1422"/>
  <c r="BS1422"/>
  <c r="BR1422"/>
  <c r="BQ1422"/>
  <c r="BP1422"/>
  <c r="BO1422"/>
  <c r="BN1422"/>
  <c r="BM1422"/>
  <c r="BL1422"/>
  <c r="BJ1422"/>
  <c r="BK1422" s="1"/>
  <c r="J1422"/>
  <c r="I1422"/>
  <c r="H1422"/>
  <c r="G1422"/>
  <c r="F1422"/>
  <c r="A1422"/>
  <c r="DN1421"/>
  <c r="DM1421"/>
  <c r="DL1421"/>
  <c r="DJ1421"/>
  <c r="DK1421" s="1"/>
  <c r="DI1421"/>
  <c r="DH1421"/>
  <c r="DG1421"/>
  <c r="DE1421"/>
  <c r="DF1421" s="1"/>
  <c r="DD1421"/>
  <c r="DC1421"/>
  <c r="DB1421"/>
  <c r="DA1421"/>
  <c r="CZ1421"/>
  <c r="CY1421"/>
  <c r="CX1421"/>
  <c r="CV1421"/>
  <c r="CW1421" s="1"/>
  <c r="CU1421"/>
  <c r="CT1421"/>
  <c r="CS1421"/>
  <c r="CR1421"/>
  <c r="CQ1421"/>
  <c r="CP1421"/>
  <c r="CO1421"/>
  <c r="CN1421"/>
  <c r="CL1421"/>
  <c r="CM1421" s="1"/>
  <c r="CG1421"/>
  <c r="CF1421"/>
  <c r="CE1421"/>
  <c r="CD1421"/>
  <c r="CC1421"/>
  <c r="CB1421"/>
  <c r="CA1421"/>
  <c r="BZ1421"/>
  <c r="BY1421"/>
  <c r="BW1421"/>
  <c r="BX1421" s="1"/>
  <c r="BV1421"/>
  <c r="BU1421"/>
  <c r="BT1421"/>
  <c r="BS1421"/>
  <c r="BR1421"/>
  <c r="BQ1421"/>
  <c r="BP1421"/>
  <c r="BO1421"/>
  <c r="BN1421"/>
  <c r="BM1421"/>
  <c r="BL1421"/>
  <c r="BJ1421"/>
  <c r="BK1421" s="1"/>
  <c r="J1421"/>
  <c r="I1421"/>
  <c r="H1421"/>
  <c r="G1421"/>
  <c r="F1421"/>
  <c r="A1421"/>
  <c r="DN1420"/>
  <c r="DM1420"/>
  <c r="DL1420"/>
  <c r="DJ1420"/>
  <c r="DK1420" s="1"/>
  <c r="DI1420"/>
  <c r="DH1420"/>
  <c r="DG1420"/>
  <c r="DE1420"/>
  <c r="DF1420" s="1"/>
  <c r="DD1420"/>
  <c r="DC1420"/>
  <c r="DB1420"/>
  <c r="DA1420"/>
  <c r="CZ1420"/>
  <c r="CY1420"/>
  <c r="CX1420"/>
  <c r="CV1420"/>
  <c r="CW1420" s="1"/>
  <c r="CU1420"/>
  <c r="CT1420"/>
  <c r="CS1420"/>
  <c r="CR1420"/>
  <c r="CQ1420"/>
  <c r="CP1420"/>
  <c r="CO1420"/>
  <c r="CN1420"/>
  <c r="CL1420"/>
  <c r="CM1420" s="1"/>
  <c r="CG1420"/>
  <c r="CF1420"/>
  <c r="CE1420"/>
  <c r="CD1420"/>
  <c r="CC1420"/>
  <c r="CB1420"/>
  <c r="CA1420"/>
  <c r="BZ1420"/>
  <c r="BY1420"/>
  <c r="BW1420"/>
  <c r="BX1420" s="1"/>
  <c r="BV1420"/>
  <c r="BU1420"/>
  <c r="BT1420"/>
  <c r="BS1420"/>
  <c r="BR1420"/>
  <c r="BQ1420"/>
  <c r="BP1420"/>
  <c r="BO1420"/>
  <c r="BN1420"/>
  <c r="BM1420"/>
  <c r="BL1420"/>
  <c r="BJ1420"/>
  <c r="BK1420" s="1"/>
  <c r="J1420"/>
  <c r="I1420"/>
  <c r="H1420"/>
  <c r="G1420"/>
  <c r="F1420"/>
  <c r="A1420"/>
  <c r="DN1419"/>
  <c r="DM1419"/>
  <c r="DL1419"/>
  <c r="DJ1419"/>
  <c r="DK1419" s="1"/>
  <c r="DI1419"/>
  <c r="DH1419"/>
  <c r="DG1419"/>
  <c r="DE1419"/>
  <c r="DF1419" s="1"/>
  <c r="DD1419"/>
  <c r="DC1419"/>
  <c r="DB1419"/>
  <c r="DA1419"/>
  <c r="CZ1419"/>
  <c r="CY1419"/>
  <c r="CX1419"/>
  <c r="CV1419"/>
  <c r="CW1419" s="1"/>
  <c r="CU1419"/>
  <c r="CT1419"/>
  <c r="CS1419"/>
  <c r="CR1419"/>
  <c r="CQ1419"/>
  <c r="CP1419"/>
  <c r="CO1419"/>
  <c r="CN1419"/>
  <c r="CL1419"/>
  <c r="CM1419" s="1"/>
  <c r="CG1419"/>
  <c r="CF1419"/>
  <c r="CE1419"/>
  <c r="CD1419"/>
  <c r="CC1419"/>
  <c r="CB1419"/>
  <c r="CA1419"/>
  <c r="BZ1419"/>
  <c r="BY1419"/>
  <c r="BW1419"/>
  <c r="BX1419" s="1"/>
  <c r="BV1419"/>
  <c r="BU1419"/>
  <c r="BT1419"/>
  <c r="BS1419"/>
  <c r="BR1419"/>
  <c r="BQ1419"/>
  <c r="BP1419"/>
  <c r="BO1419"/>
  <c r="BN1419"/>
  <c r="BM1419"/>
  <c r="BL1419"/>
  <c r="BJ1419"/>
  <c r="BK1419" s="1"/>
  <c r="J1419"/>
  <c r="I1419"/>
  <c r="H1419"/>
  <c r="G1419"/>
  <c r="F1419"/>
  <c r="A1419"/>
  <c r="DN1418"/>
  <c r="DM1418"/>
  <c r="DL1418"/>
  <c r="DJ1418"/>
  <c r="DK1418" s="1"/>
  <c r="DI1418"/>
  <c r="DH1418"/>
  <c r="DG1418"/>
  <c r="DE1418"/>
  <c r="DF1418" s="1"/>
  <c r="DD1418"/>
  <c r="DC1418"/>
  <c r="DB1418"/>
  <c r="DA1418"/>
  <c r="CZ1418"/>
  <c r="CY1418"/>
  <c r="CX1418"/>
  <c r="CV1418"/>
  <c r="CW1418" s="1"/>
  <c r="CU1418"/>
  <c r="CT1418"/>
  <c r="CS1418"/>
  <c r="CR1418"/>
  <c r="CQ1418"/>
  <c r="CP1418"/>
  <c r="CO1418"/>
  <c r="CN1418"/>
  <c r="CL1418"/>
  <c r="CM1418" s="1"/>
  <c r="CG1418"/>
  <c r="CF1418"/>
  <c r="CE1418"/>
  <c r="CD1418"/>
  <c r="CC1418"/>
  <c r="CB1418"/>
  <c r="CA1418"/>
  <c r="BZ1418"/>
  <c r="BY1418"/>
  <c r="BW1418"/>
  <c r="BX1418" s="1"/>
  <c r="BV1418"/>
  <c r="BU1418"/>
  <c r="BT1418"/>
  <c r="BS1418"/>
  <c r="BR1418"/>
  <c r="BQ1418"/>
  <c r="BP1418"/>
  <c r="BO1418"/>
  <c r="BN1418"/>
  <c r="BM1418"/>
  <c r="BL1418"/>
  <c r="BJ1418"/>
  <c r="BK1418" s="1"/>
  <c r="J1418"/>
  <c r="I1418"/>
  <c r="H1418"/>
  <c r="G1418"/>
  <c r="F1418"/>
  <c r="A1418"/>
  <c r="DN1417"/>
  <c r="DM1417"/>
  <c r="DL1417"/>
  <c r="DJ1417"/>
  <c r="DK1417" s="1"/>
  <c r="DI1417"/>
  <c r="DH1417"/>
  <c r="DG1417"/>
  <c r="DE1417"/>
  <c r="DF1417" s="1"/>
  <c r="DD1417"/>
  <c r="DC1417"/>
  <c r="DB1417"/>
  <c r="DA1417"/>
  <c r="CZ1417"/>
  <c r="CY1417"/>
  <c r="CX1417"/>
  <c r="CV1417"/>
  <c r="CW1417" s="1"/>
  <c r="CU1417"/>
  <c r="CT1417"/>
  <c r="CS1417"/>
  <c r="CR1417"/>
  <c r="CQ1417"/>
  <c r="CP1417"/>
  <c r="CO1417"/>
  <c r="CN1417"/>
  <c r="CL1417"/>
  <c r="CM1417" s="1"/>
  <c r="CG1417"/>
  <c r="CF1417"/>
  <c r="CE1417"/>
  <c r="CD1417"/>
  <c r="CC1417"/>
  <c r="CB1417"/>
  <c r="CA1417"/>
  <c r="BZ1417"/>
  <c r="BY1417"/>
  <c r="BW1417"/>
  <c r="BX1417" s="1"/>
  <c r="BV1417"/>
  <c r="BU1417"/>
  <c r="BT1417"/>
  <c r="BS1417"/>
  <c r="BR1417"/>
  <c r="BQ1417"/>
  <c r="BP1417"/>
  <c r="BO1417"/>
  <c r="BN1417"/>
  <c r="BM1417"/>
  <c r="BL1417"/>
  <c r="BJ1417"/>
  <c r="BK1417" s="1"/>
  <c r="J1417"/>
  <c r="I1417"/>
  <c r="H1417"/>
  <c r="G1417"/>
  <c r="F1417"/>
  <c r="A1417"/>
  <c r="DN1416"/>
  <c r="DM1416"/>
  <c r="DL1416"/>
  <c r="DJ1416"/>
  <c r="DK1416" s="1"/>
  <c r="DI1416"/>
  <c r="DH1416"/>
  <c r="DG1416"/>
  <c r="DE1416"/>
  <c r="DF1416" s="1"/>
  <c r="DD1416"/>
  <c r="DC1416"/>
  <c r="DB1416"/>
  <c r="DA1416"/>
  <c r="CZ1416"/>
  <c r="CY1416"/>
  <c r="CX1416"/>
  <c r="CV1416"/>
  <c r="CW1416" s="1"/>
  <c r="CU1416"/>
  <c r="CT1416"/>
  <c r="CS1416"/>
  <c r="CR1416"/>
  <c r="CQ1416"/>
  <c r="CP1416"/>
  <c r="CO1416"/>
  <c r="CN1416"/>
  <c r="CL1416"/>
  <c r="CM1416" s="1"/>
  <c r="CG1416"/>
  <c r="CF1416"/>
  <c r="CE1416"/>
  <c r="CD1416"/>
  <c r="CC1416"/>
  <c r="CB1416"/>
  <c r="CA1416"/>
  <c r="BZ1416"/>
  <c r="BY1416"/>
  <c r="BW1416"/>
  <c r="BX1416" s="1"/>
  <c r="BV1416"/>
  <c r="BU1416"/>
  <c r="BT1416"/>
  <c r="BS1416"/>
  <c r="BR1416"/>
  <c r="BQ1416"/>
  <c r="BP1416"/>
  <c r="BO1416"/>
  <c r="BN1416"/>
  <c r="BM1416"/>
  <c r="BL1416"/>
  <c r="BJ1416"/>
  <c r="BK1416" s="1"/>
  <c r="J1416"/>
  <c r="I1416"/>
  <c r="H1416"/>
  <c r="G1416"/>
  <c r="F1416"/>
  <c r="A1416"/>
  <c r="DN1415"/>
  <c r="DM1415"/>
  <c r="DL1415"/>
  <c r="DJ1415"/>
  <c r="DK1415" s="1"/>
  <c r="DI1415"/>
  <c r="DH1415"/>
  <c r="DG1415"/>
  <c r="DE1415"/>
  <c r="DF1415" s="1"/>
  <c r="DD1415"/>
  <c r="DC1415"/>
  <c r="DB1415"/>
  <c r="DA1415"/>
  <c r="CZ1415"/>
  <c r="CY1415"/>
  <c r="CX1415"/>
  <c r="CV1415"/>
  <c r="CW1415" s="1"/>
  <c r="CU1415"/>
  <c r="CT1415"/>
  <c r="CS1415"/>
  <c r="CR1415"/>
  <c r="CQ1415"/>
  <c r="CP1415"/>
  <c r="CO1415"/>
  <c r="CN1415"/>
  <c r="CL1415"/>
  <c r="CM1415" s="1"/>
  <c r="CG1415"/>
  <c r="CF1415"/>
  <c r="CE1415"/>
  <c r="CD1415"/>
  <c r="CC1415"/>
  <c r="CB1415"/>
  <c r="CA1415"/>
  <c r="BZ1415"/>
  <c r="BY1415"/>
  <c r="BW1415"/>
  <c r="BX1415" s="1"/>
  <c r="BV1415"/>
  <c r="BU1415"/>
  <c r="BT1415"/>
  <c r="BS1415"/>
  <c r="BR1415"/>
  <c r="BQ1415"/>
  <c r="BP1415"/>
  <c r="BO1415"/>
  <c r="BN1415"/>
  <c r="BM1415"/>
  <c r="BL1415"/>
  <c r="BJ1415"/>
  <c r="BK1415" s="1"/>
  <c r="J1415"/>
  <c r="I1415"/>
  <c r="H1415"/>
  <c r="G1415"/>
  <c r="F1415"/>
  <c r="A1415"/>
  <c r="DN1414"/>
  <c r="DM1414"/>
  <c r="DL1414"/>
  <c r="DJ1414"/>
  <c r="DK1414" s="1"/>
  <c r="DI1414"/>
  <c r="DH1414"/>
  <c r="DG1414"/>
  <c r="DE1414"/>
  <c r="DF1414" s="1"/>
  <c r="DD1414"/>
  <c r="DC1414"/>
  <c r="DB1414"/>
  <c r="DA1414"/>
  <c r="CZ1414"/>
  <c r="CY1414"/>
  <c r="CX1414"/>
  <c r="CV1414"/>
  <c r="CW1414" s="1"/>
  <c r="CU1414"/>
  <c r="CT1414"/>
  <c r="CS1414"/>
  <c r="CR1414"/>
  <c r="CQ1414"/>
  <c r="CP1414"/>
  <c r="CO1414"/>
  <c r="CN1414"/>
  <c r="CL1414"/>
  <c r="CM1414" s="1"/>
  <c r="CG1414"/>
  <c r="CF1414"/>
  <c r="CE1414"/>
  <c r="CD1414"/>
  <c r="CC1414"/>
  <c r="CB1414"/>
  <c r="CA1414"/>
  <c r="BZ1414"/>
  <c r="BY1414"/>
  <c r="BW1414"/>
  <c r="BX1414" s="1"/>
  <c r="BV1414"/>
  <c r="BU1414"/>
  <c r="BT1414"/>
  <c r="BS1414"/>
  <c r="BR1414"/>
  <c r="BQ1414"/>
  <c r="BP1414"/>
  <c r="BO1414"/>
  <c r="BN1414"/>
  <c r="BM1414"/>
  <c r="BL1414"/>
  <c r="BJ1414"/>
  <c r="BK1414" s="1"/>
  <c r="J1414"/>
  <c r="I1414"/>
  <c r="H1414"/>
  <c r="G1414"/>
  <c r="F1414"/>
  <c r="A1414"/>
  <c r="DN1413"/>
  <c r="DM1413"/>
  <c r="DL1413"/>
  <c r="DJ1413"/>
  <c r="DK1413" s="1"/>
  <c r="DI1413"/>
  <c r="DH1413"/>
  <c r="DG1413"/>
  <c r="DE1413"/>
  <c r="DF1413" s="1"/>
  <c r="DD1413"/>
  <c r="DC1413"/>
  <c r="DB1413"/>
  <c r="DA1413"/>
  <c r="CZ1413"/>
  <c r="CY1413"/>
  <c r="CX1413"/>
  <c r="CV1413"/>
  <c r="CW1413" s="1"/>
  <c r="CU1413"/>
  <c r="CT1413"/>
  <c r="CS1413"/>
  <c r="CR1413"/>
  <c r="CQ1413"/>
  <c r="CP1413"/>
  <c r="CO1413"/>
  <c r="CN1413"/>
  <c r="CL1413"/>
  <c r="CM1413" s="1"/>
  <c r="CG1413"/>
  <c r="CF1413"/>
  <c r="CE1413"/>
  <c r="CD1413"/>
  <c r="CC1413"/>
  <c r="CB1413"/>
  <c r="CA1413"/>
  <c r="BZ1413"/>
  <c r="BY1413"/>
  <c r="BW1413"/>
  <c r="BX1413" s="1"/>
  <c r="BV1413"/>
  <c r="BU1413"/>
  <c r="BT1413"/>
  <c r="BS1413"/>
  <c r="BR1413"/>
  <c r="BQ1413"/>
  <c r="BP1413"/>
  <c r="BO1413"/>
  <c r="BN1413"/>
  <c r="BM1413"/>
  <c r="BL1413"/>
  <c r="BJ1413"/>
  <c r="BK1413" s="1"/>
  <c r="J1413"/>
  <c r="I1413"/>
  <c r="H1413"/>
  <c r="G1413"/>
  <c r="F1413"/>
  <c r="A1413"/>
  <c r="DN1412"/>
  <c r="DM1412"/>
  <c r="DL1412"/>
  <c r="DJ1412"/>
  <c r="DK1412" s="1"/>
  <c r="DI1412"/>
  <c r="DH1412"/>
  <c r="DG1412"/>
  <c r="DE1412"/>
  <c r="DF1412" s="1"/>
  <c r="DD1412"/>
  <c r="DC1412"/>
  <c r="DB1412"/>
  <c r="DA1412"/>
  <c r="CZ1412"/>
  <c r="CY1412"/>
  <c r="CX1412"/>
  <c r="CV1412"/>
  <c r="CW1412" s="1"/>
  <c r="CU1412"/>
  <c r="CT1412"/>
  <c r="CS1412"/>
  <c r="CR1412"/>
  <c r="CQ1412"/>
  <c r="CP1412"/>
  <c r="CO1412"/>
  <c r="CN1412"/>
  <c r="CL1412"/>
  <c r="CM1412" s="1"/>
  <c r="CG1412"/>
  <c r="CF1412"/>
  <c r="CE1412"/>
  <c r="CD1412"/>
  <c r="CC1412"/>
  <c r="CB1412"/>
  <c r="CA1412"/>
  <c r="BZ1412"/>
  <c r="BY1412"/>
  <c r="BW1412"/>
  <c r="BX1412" s="1"/>
  <c r="BV1412"/>
  <c r="BU1412"/>
  <c r="BT1412"/>
  <c r="BS1412"/>
  <c r="BR1412"/>
  <c r="BQ1412"/>
  <c r="BP1412"/>
  <c r="BO1412"/>
  <c r="BN1412"/>
  <c r="BM1412"/>
  <c r="BL1412"/>
  <c r="BJ1412"/>
  <c r="BK1412" s="1"/>
  <c r="J1412"/>
  <c r="I1412"/>
  <c r="H1412"/>
  <c r="G1412"/>
  <c r="F1412"/>
  <c r="A1412"/>
  <c r="DN1411"/>
  <c r="DM1411"/>
  <c r="DL1411"/>
  <c r="DJ1411"/>
  <c r="DK1411" s="1"/>
  <c r="DI1411"/>
  <c r="DH1411"/>
  <c r="DG1411"/>
  <c r="DE1411"/>
  <c r="DF1411" s="1"/>
  <c r="DD1411"/>
  <c r="DC1411"/>
  <c r="DB1411"/>
  <c r="DA1411"/>
  <c r="CZ1411"/>
  <c r="CY1411"/>
  <c r="CX1411"/>
  <c r="CV1411"/>
  <c r="CW1411" s="1"/>
  <c r="CU1411"/>
  <c r="CT1411"/>
  <c r="CS1411"/>
  <c r="CR1411"/>
  <c r="CQ1411"/>
  <c r="CP1411"/>
  <c r="CO1411"/>
  <c r="CN1411"/>
  <c r="CL1411"/>
  <c r="CM1411" s="1"/>
  <c r="CG1411"/>
  <c r="CF1411"/>
  <c r="CE1411"/>
  <c r="CD1411"/>
  <c r="CC1411"/>
  <c r="CB1411"/>
  <c r="CA1411"/>
  <c r="BZ1411"/>
  <c r="BY1411"/>
  <c r="BW1411"/>
  <c r="BX1411" s="1"/>
  <c r="BV1411"/>
  <c r="BU1411"/>
  <c r="BT1411"/>
  <c r="BS1411"/>
  <c r="BR1411"/>
  <c r="BQ1411"/>
  <c r="BP1411"/>
  <c r="BO1411"/>
  <c r="BN1411"/>
  <c r="BM1411"/>
  <c r="BL1411"/>
  <c r="BJ1411"/>
  <c r="BK1411" s="1"/>
  <c r="J1411"/>
  <c r="I1411"/>
  <c r="H1411"/>
  <c r="G1411"/>
  <c r="F1411"/>
  <c r="A1411"/>
  <c r="DN1410"/>
  <c r="DM1410"/>
  <c r="DL1410"/>
  <c r="DJ1410"/>
  <c r="DK1410" s="1"/>
  <c r="DI1410"/>
  <c r="DH1410"/>
  <c r="DG1410"/>
  <c r="DE1410"/>
  <c r="DF1410" s="1"/>
  <c r="DD1410"/>
  <c r="DC1410"/>
  <c r="DB1410"/>
  <c r="DA1410"/>
  <c r="CZ1410"/>
  <c r="CY1410"/>
  <c r="CX1410"/>
  <c r="CV1410"/>
  <c r="CW1410" s="1"/>
  <c r="CU1410"/>
  <c r="CT1410"/>
  <c r="CS1410"/>
  <c r="CR1410"/>
  <c r="CQ1410"/>
  <c r="CP1410"/>
  <c r="CO1410"/>
  <c r="CN1410"/>
  <c r="CL1410"/>
  <c r="CM1410" s="1"/>
  <c r="CG1410"/>
  <c r="CF1410"/>
  <c r="CE1410"/>
  <c r="CD1410"/>
  <c r="CC1410"/>
  <c r="CB1410"/>
  <c r="CA1410"/>
  <c r="BZ1410"/>
  <c r="BY1410"/>
  <c r="BW1410"/>
  <c r="BX1410" s="1"/>
  <c r="BV1410"/>
  <c r="BU1410"/>
  <c r="BT1410"/>
  <c r="BS1410"/>
  <c r="BR1410"/>
  <c r="BQ1410"/>
  <c r="BP1410"/>
  <c r="BO1410"/>
  <c r="BN1410"/>
  <c r="BM1410"/>
  <c r="BL1410"/>
  <c r="BJ1410"/>
  <c r="BK1410" s="1"/>
  <c r="J1410"/>
  <c r="I1410"/>
  <c r="H1410"/>
  <c r="G1410"/>
  <c r="F1410"/>
  <c r="A1410"/>
  <c r="DN1409"/>
  <c r="DM1409"/>
  <c r="DL1409"/>
  <c r="DJ1409"/>
  <c r="DK1409" s="1"/>
  <c r="DI1409"/>
  <c r="DH1409"/>
  <c r="DG1409"/>
  <c r="DE1409"/>
  <c r="DF1409" s="1"/>
  <c r="DD1409"/>
  <c r="DC1409"/>
  <c r="DB1409"/>
  <c r="DA1409"/>
  <c r="CZ1409"/>
  <c r="CY1409"/>
  <c r="CX1409"/>
  <c r="CV1409"/>
  <c r="CW1409" s="1"/>
  <c r="CU1409"/>
  <c r="CT1409"/>
  <c r="CS1409"/>
  <c r="CR1409"/>
  <c r="CQ1409"/>
  <c r="CP1409"/>
  <c r="CO1409"/>
  <c r="CN1409"/>
  <c r="CL1409"/>
  <c r="CM1409" s="1"/>
  <c r="CG1409"/>
  <c r="CF1409"/>
  <c r="CE1409"/>
  <c r="CD1409"/>
  <c r="CC1409"/>
  <c r="CB1409"/>
  <c r="CA1409"/>
  <c r="BZ1409"/>
  <c r="BY1409"/>
  <c r="BW1409"/>
  <c r="BX1409" s="1"/>
  <c r="BV1409"/>
  <c r="BU1409"/>
  <c r="BT1409"/>
  <c r="BS1409"/>
  <c r="BR1409"/>
  <c r="BQ1409"/>
  <c r="BP1409"/>
  <c r="BO1409"/>
  <c r="BN1409"/>
  <c r="BM1409"/>
  <c r="BL1409"/>
  <c r="BJ1409"/>
  <c r="BK1409" s="1"/>
  <c r="J1409"/>
  <c r="I1409"/>
  <c r="H1409"/>
  <c r="G1409"/>
  <c r="F1409"/>
  <c r="A1409"/>
  <c r="DN1408"/>
  <c r="DM1408"/>
  <c r="DL1408"/>
  <c r="DJ1408"/>
  <c r="DK1408" s="1"/>
  <c r="DI1408"/>
  <c r="DH1408"/>
  <c r="DG1408"/>
  <c r="DE1408"/>
  <c r="DF1408" s="1"/>
  <c r="DD1408"/>
  <c r="DC1408"/>
  <c r="DB1408"/>
  <c r="DA1408"/>
  <c r="CZ1408"/>
  <c r="CY1408"/>
  <c r="CX1408"/>
  <c r="CV1408"/>
  <c r="CW1408" s="1"/>
  <c r="CU1408"/>
  <c r="CT1408"/>
  <c r="CS1408"/>
  <c r="CR1408"/>
  <c r="CQ1408"/>
  <c r="CP1408"/>
  <c r="CO1408"/>
  <c r="CN1408"/>
  <c r="CL1408"/>
  <c r="CM1408" s="1"/>
  <c r="CG1408"/>
  <c r="CF1408"/>
  <c r="CE1408"/>
  <c r="CD1408"/>
  <c r="CC1408"/>
  <c r="CB1408"/>
  <c r="CA1408"/>
  <c r="BZ1408"/>
  <c r="BY1408"/>
  <c r="BW1408"/>
  <c r="BX1408" s="1"/>
  <c r="BV1408"/>
  <c r="BU1408"/>
  <c r="BT1408"/>
  <c r="BS1408"/>
  <c r="BR1408"/>
  <c r="BQ1408"/>
  <c r="BP1408"/>
  <c r="BO1408"/>
  <c r="BN1408"/>
  <c r="BM1408"/>
  <c r="BL1408"/>
  <c r="BJ1408"/>
  <c r="BK1408" s="1"/>
  <c r="J1408"/>
  <c r="I1408"/>
  <c r="H1408"/>
  <c r="G1408"/>
  <c r="F1408"/>
  <c r="A1408"/>
  <c r="DN1407"/>
  <c r="DM1407"/>
  <c r="DL1407"/>
  <c r="DJ1407"/>
  <c r="DK1407" s="1"/>
  <c r="DI1407"/>
  <c r="DH1407"/>
  <c r="DG1407"/>
  <c r="DE1407"/>
  <c r="DF1407" s="1"/>
  <c r="DD1407"/>
  <c r="DC1407"/>
  <c r="DB1407"/>
  <c r="DA1407"/>
  <c r="CZ1407"/>
  <c r="CY1407"/>
  <c r="CX1407"/>
  <c r="CV1407"/>
  <c r="CW1407" s="1"/>
  <c r="CU1407"/>
  <c r="CT1407"/>
  <c r="CS1407"/>
  <c r="CR1407"/>
  <c r="CQ1407"/>
  <c r="CP1407"/>
  <c r="CO1407"/>
  <c r="CN1407"/>
  <c r="CL1407"/>
  <c r="CM1407" s="1"/>
  <c r="CG1407"/>
  <c r="CF1407"/>
  <c r="CE1407"/>
  <c r="CD1407"/>
  <c r="CC1407"/>
  <c r="CB1407"/>
  <c r="CA1407"/>
  <c r="BZ1407"/>
  <c r="BY1407"/>
  <c r="BW1407"/>
  <c r="BX1407" s="1"/>
  <c r="BV1407"/>
  <c r="BU1407"/>
  <c r="BT1407"/>
  <c r="BS1407"/>
  <c r="BR1407"/>
  <c r="BQ1407"/>
  <c r="BP1407"/>
  <c r="BO1407"/>
  <c r="BN1407"/>
  <c r="BM1407"/>
  <c r="BL1407"/>
  <c r="BJ1407"/>
  <c r="BK1407" s="1"/>
  <c r="J1407"/>
  <c r="I1407"/>
  <c r="H1407"/>
  <c r="G1407"/>
  <c r="F1407"/>
  <c r="A1407"/>
  <c r="DN1406"/>
  <c r="DM1406"/>
  <c r="DL1406"/>
  <c r="DJ1406"/>
  <c r="DK1406" s="1"/>
  <c r="DI1406"/>
  <c r="DH1406"/>
  <c r="DG1406"/>
  <c r="DE1406"/>
  <c r="DF1406" s="1"/>
  <c r="DD1406"/>
  <c r="DC1406"/>
  <c r="DB1406"/>
  <c r="DA1406"/>
  <c r="CZ1406"/>
  <c r="CY1406"/>
  <c r="CX1406"/>
  <c r="CV1406"/>
  <c r="CW1406" s="1"/>
  <c r="CU1406"/>
  <c r="CT1406"/>
  <c r="CS1406"/>
  <c r="CR1406"/>
  <c r="CQ1406"/>
  <c r="CP1406"/>
  <c r="CO1406"/>
  <c r="CN1406"/>
  <c r="CL1406"/>
  <c r="CM1406" s="1"/>
  <c r="CG1406"/>
  <c r="CF1406"/>
  <c r="CE1406"/>
  <c r="CD1406"/>
  <c r="CC1406"/>
  <c r="CB1406"/>
  <c r="CA1406"/>
  <c r="BZ1406"/>
  <c r="BY1406"/>
  <c r="BW1406"/>
  <c r="BX1406" s="1"/>
  <c r="BV1406"/>
  <c r="BU1406"/>
  <c r="BT1406"/>
  <c r="BS1406"/>
  <c r="BR1406"/>
  <c r="BQ1406"/>
  <c r="BP1406"/>
  <c r="BO1406"/>
  <c r="BN1406"/>
  <c r="BM1406"/>
  <c r="BL1406"/>
  <c r="BJ1406"/>
  <c r="BK1406" s="1"/>
  <c r="J1406"/>
  <c r="I1406"/>
  <c r="H1406"/>
  <c r="G1406"/>
  <c r="F1406"/>
  <c r="A1406"/>
  <c r="DN1405"/>
  <c r="DM1405"/>
  <c r="DL1405"/>
  <c r="DJ1405"/>
  <c r="DK1405" s="1"/>
  <c r="DI1405"/>
  <c r="DH1405"/>
  <c r="DG1405"/>
  <c r="DE1405"/>
  <c r="DF1405" s="1"/>
  <c r="DD1405"/>
  <c r="DC1405"/>
  <c r="DB1405"/>
  <c r="DA1405"/>
  <c r="CZ1405"/>
  <c r="CY1405"/>
  <c r="CX1405"/>
  <c r="CV1405"/>
  <c r="CW1405" s="1"/>
  <c r="CU1405"/>
  <c r="CT1405"/>
  <c r="CS1405"/>
  <c r="CR1405"/>
  <c r="CQ1405"/>
  <c r="CP1405"/>
  <c r="CO1405"/>
  <c r="CN1405"/>
  <c r="CL1405"/>
  <c r="CM1405" s="1"/>
  <c r="CG1405"/>
  <c r="CF1405"/>
  <c r="CE1405"/>
  <c r="CD1405"/>
  <c r="CC1405"/>
  <c r="CB1405"/>
  <c r="CA1405"/>
  <c r="BZ1405"/>
  <c r="BY1405"/>
  <c r="BW1405"/>
  <c r="BX1405" s="1"/>
  <c r="BV1405"/>
  <c r="BU1405"/>
  <c r="BT1405"/>
  <c r="BS1405"/>
  <c r="BR1405"/>
  <c r="BQ1405"/>
  <c r="BP1405"/>
  <c r="BO1405"/>
  <c r="BN1405"/>
  <c r="BM1405"/>
  <c r="BL1405"/>
  <c r="BJ1405"/>
  <c r="BK1405" s="1"/>
  <c r="J1405"/>
  <c r="I1405"/>
  <c r="H1405"/>
  <c r="G1405"/>
  <c r="F1405"/>
  <c r="A1405"/>
  <c r="DN1404"/>
  <c r="DM1404"/>
  <c r="DL1404"/>
  <c r="DJ1404"/>
  <c r="DK1404" s="1"/>
  <c r="DI1404"/>
  <c r="DH1404"/>
  <c r="DG1404"/>
  <c r="DE1404"/>
  <c r="DF1404" s="1"/>
  <c r="DD1404"/>
  <c r="DC1404"/>
  <c r="DB1404"/>
  <c r="DA1404"/>
  <c r="CZ1404"/>
  <c r="CY1404"/>
  <c r="CX1404"/>
  <c r="CV1404"/>
  <c r="CW1404" s="1"/>
  <c r="CU1404"/>
  <c r="CT1404"/>
  <c r="CS1404"/>
  <c r="CR1404"/>
  <c r="CQ1404"/>
  <c r="CP1404"/>
  <c r="CO1404"/>
  <c r="CN1404"/>
  <c r="CL1404"/>
  <c r="CM1404" s="1"/>
  <c r="CG1404"/>
  <c r="CF1404"/>
  <c r="CE1404"/>
  <c r="CD1404"/>
  <c r="CC1404"/>
  <c r="CB1404"/>
  <c r="CA1404"/>
  <c r="BZ1404"/>
  <c r="BY1404"/>
  <c r="BW1404"/>
  <c r="BX1404" s="1"/>
  <c r="BV1404"/>
  <c r="BU1404"/>
  <c r="BT1404"/>
  <c r="BS1404"/>
  <c r="BR1404"/>
  <c r="BQ1404"/>
  <c r="BP1404"/>
  <c r="BO1404"/>
  <c r="BN1404"/>
  <c r="BM1404"/>
  <c r="BL1404"/>
  <c r="BJ1404"/>
  <c r="BK1404" s="1"/>
  <c r="J1404"/>
  <c r="I1404"/>
  <c r="H1404"/>
  <c r="G1404"/>
  <c r="F1404"/>
  <c r="A1404"/>
  <c r="DN1403"/>
  <c r="DM1403"/>
  <c r="DL1403"/>
  <c r="DJ1403"/>
  <c r="DK1403" s="1"/>
  <c r="DI1403"/>
  <c r="DH1403"/>
  <c r="DG1403"/>
  <c r="DE1403"/>
  <c r="DF1403" s="1"/>
  <c r="DD1403"/>
  <c r="DC1403"/>
  <c r="DB1403"/>
  <c r="DA1403"/>
  <c r="CZ1403"/>
  <c r="CY1403"/>
  <c r="CX1403"/>
  <c r="CV1403"/>
  <c r="CW1403" s="1"/>
  <c r="CU1403"/>
  <c r="CT1403"/>
  <c r="CS1403"/>
  <c r="CR1403"/>
  <c r="CQ1403"/>
  <c r="CP1403"/>
  <c r="CO1403"/>
  <c r="CN1403"/>
  <c r="CL1403"/>
  <c r="CM1403" s="1"/>
  <c r="CG1403"/>
  <c r="CF1403"/>
  <c r="CE1403"/>
  <c r="CD1403"/>
  <c r="CC1403"/>
  <c r="CB1403"/>
  <c r="CA1403"/>
  <c r="BZ1403"/>
  <c r="BY1403"/>
  <c r="BW1403"/>
  <c r="BX1403" s="1"/>
  <c r="BV1403"/>
  <c r="BU1403"/>
  <c r="BT1403"/>
  <c r="BS1403"/>
  <c r="BR1403"/>
  <c r="BQ1403"/>
  <c r="BP1403"/>
  <c r="BO1403"/>
  <c r="BN1403"/>
  <c r="BM1403"/>
  <c r="BL1403"/>
  <c r="BJ1403"/>
  <c r="BK1403" s="1"/>
  <c r="J1403"/>
  <c r="I1403"/>
  <c r="H1403"/>
  <c r="G1403"/>
  <c r="F1403"/>
  <c r="A1403"/>
  <c r="DN1402"/>
  <c r="DM1402"/>
  <c r="DL1402"/>
  <c r="DJ1402"/>
  <c r="DK1402" s="1"/>
  <c r="DI1402"/>
  <c r="DH1402"/>
  <c r="DG1402"/>
  <c r="DE1402"/>
  <c r="DF1402" s="1"/>
  <c r="DD1402"/>
  <c r="DC1402"/>
  <c r="DB1402"/>
  <c r="DA1402"/>
  <c r="CZ1402"/>
  <c r="CY1402"/>
  <c r="CX1402"/>
  <c r="CV1402"/>
  <c r="CW1402" s="1"/>
  <c r="CU1402"/>
  <c r="CT1402"/>
  <c r="CS1402"/>
  <c r="CR1402"/>
  <c r="CQ1402"/>
  <c r="CP1402"/>
  <c r="CO1402"/>
  <c r="CN1402"/>
  <c r="CL1402"/>
  <c r="CM1402" s="1"/>
  <c r="CG1402"/>
  <c r="CF1402"/>
  <c r="CE1402"/>
  <c r="CD1402"/>
  <c r="CC1402"/>
  <c r="CB1402"/>
  <c r="CA1402"/>
  <c r="BZ1402"/>
  <c r="BY1402"/>
  <c r="BW1402"/>
  <c r="BX1402" s="1"/>
  <c r="BV1402"/>
  <c r="BU1402"/>
  <c r="BT1402"/>
  <c r="BS1402"/>
  <c r="BR1402"/>
  <c r="BQ1402"/>
  <c r="BP1402"/>
  <c r="BO1402"/>
  <c r="BN1402"/>
  <c r="BM1402"/>
  <c r="BL1402"/>
  <c r="BJ1402"/>
  <c r="BK1402" s="1"/>
  <c r="J1402"/>
  <c r="I1402"/>
  <c r="H1402"/>
  <c r="G1402"/>
  <c r="F1402"/>
  <c r="A1402"/>
  <c r="DN1401"/>
  <c r="DM1401"/>
  <c r="DL1401"/>
  <c r="DJ1401"/>
  <c r="DK1401" s="1"/>
  <c r="DI1401"/>
  <c r="DH1401"/>
  <c r="DG1401"/>
  <c r="DE1401"/>
  <c r="DF1401" s="1"/>
  <c r="DD1401"/>
  <c r="DC1401"/>
  <c r="DB1401"/>
  <c r="DA1401"/>
  <c r="CZ1401"/>
  <c r="CY1401"/>
  <c r="CX1401"/>
  <c r="CV1401"/>
  <c r="CW1401" s="1"/>
  <c r="CU1401"/>
  <c r="CT1401"/>
  <c r="CS1401"/>
  <c r="CR1401"/>
  <c r="CQ1401"/>
  <c r="CP1401"/>
  <c r="CO1401"/>
  <c r="CN1401"/>
  <c r="CL1401"/>
  <c r="CM1401" s="1"/>
  <c r="CG1401"/>
  <c r="CF1401"/>
  <c r="CE1401"/>
  <c r="CD1401"/>
  <c r="CC1401"/>
  <c r="CB1401"/>
  <c r="CA1401"/>
  <c r="BZ1401"/>
  <c r="BY1401"/>
  <c r="BW1401"/>
  <c r="BX1401" s="1"/>
  <c r="BV1401"/>
  <c r="BU1401"/>
  <c r="BT1401"/>
  <c r="BS1401"/>
  <c r="BR1401"/>
  <c r="BQ1401"/>
  <c r="BP1401"/>
  <c r="BO1401"/>
  <c r="BN1401"/>
  <c r="BM1401"/>
  <c r="BL1401"/>
  <c r="BJ1401"/>
  <c r="BK1401" s="1"/>
  <c r="J1401"/>
  <c r="I1401"/>
  <c r="H1401"/>
  <c r="G1401"/>
  <c r="F1401"/>
  <c r="A1401"/>
  <c r="DN1400"/>
  <c r="DM1400"/>
  <c r="DL1400"/>
  <c r="DJ1400"/>
  <c r="DK1400" s="1"/>
  <c r="DI1400"/>
  <c r="DH1400"/>
  <c r="DG1400"/>
  <c r="DE1400"/>
  <c r="DF1400" s="1"/>
  <c r="DD1400"/>
  <c r="DC1400"/>
  <c r="DB1400"/>
  <c r="DA1400"/>
  <c r="CZ1400"/>
  <c r="CY1400"/>
  <c r="CX1400"/>
  <c r="CV1400"/>
  <c r="CW1400" s="1"/>
  <c r="CU1400"/>
  <c r="CT1400"/>
  <c r="CS1400"/>
  <c r="CR1400"/>
  <c r="CQ1400"/>
  <c r="CP1400"/>
  <c r="CO1400"/>
  <c r="CN1400"/>
  <c r="CL1400"/>
  <c r="CM1400" s="1"/>
  <c r="CG1400"/>
  <c r="CF1400"/>
  <c r="CE1400"/>
  <c r="CD1400"/>
  <c r="CC1400"/>
  <c r="CB1400"/>
  <c r="CA1400"/>
  <c r="BZ1400"/>
  <c r="BY1400"/>
  <c r="BW1400"/>
  <c r="BX1400" s="1"/>
  <c r="BV1400"/>
  <c r="BU1400"/>
  <c r="BT1400"/>
  <c r="BS1400"/>
  <c r="BR1400"/>
  <c r="BQ1400"/>
  <c r="BP1400"/>
  <c r="BO1400"/>
  <c r="BN1400"/>
  <c r="BM1400"/>
  <c r="BL1400"/>
  <c r="BJ1400"/>
  <c r="BK1400" s="1"/>
  <c r="J1400"/>
  <c r="I1400"/>
  <c r="H1400"/>
  <c r="G1400"/>
  <c r="F1400"/>
  <c r="A1400"/>
  <c r="DN1399"/>
  <c r="DM1399"/>
  <c r="DL1399"/>
  <c r="DJ1399"/>
  <c r="DK1399" s="1"/>
  <c r="DI1399"/>
  <c r="DH1399"/>
  <c r="DG1399"/>
  <c r="DE1399"/>
  <c r="DF1399" s="1"/>
  <c r="DD1399"/>
  <c r="DC1399"/>
  <c r="DB1399"/>
  <c r="DA1399"/>
  <c r="CZ1399"/>
  <c r="CY1399"/>
  <c r="CX1399"/>
  <c r="CV1399"/>
  <c r="CW1399" s="1"/>
  <c r="CU1399"/>
  <c r="CT1399"/>
  <c r="CS1399"/>
  <c r="CR1399"/>
  <c r="CQ1399"/>
  <c r="CP1399"/>
  <c r="CO1399"/>
  <c r="CN1399"/>
  <c r="CL1399"/>
  <c r="CM1399" s="1"/>
  <c r="CG1399"/>
  <c r="CF1399"/>
  <c r="CE1399"/>
  <c r="CD1399"/>
  <c r="CC1399"/>
  <c r="CB1399"/>
  <c r="CA1399"/>
  <c r="BZ1399"/>
  <c r="BY1399"/>
  <c r="BW1399"/>
  <c r="BX1399" s="1"/>
  <c r="BV1399"/>
  <c r="BU1399"/>
  <c r="BT1399"/>
  <c r="BS1399"/>
  <c r="BR1399"/>
  <c r="BQ1399"/>
  <c r="BP1399"/>
  <c r="BO1399"/>
  <c r="BN1399"/>
  <c r="BM1399"/>
  <c r="BL1399"/>
  <c r="BJ1399"/>
  <c r="BK1399" s="1"/>
  <c r="J1399"/>
  <c r="I1399"/>
  <c r="H1399"/>
  <c r="G1399"/>
  <c r="F1399"/>
  <c r="A1399"/>
  <c r="DN1398"/>
  <c r="DM1398"/>
  <c r="DL1398"/>
  <c r="DJ1398"/>
  <c r="DK1398" s="1"/>
  <c r="DI1398"/>
  <c r="DH1398"/>
  <c r="DG1398"/>
  <c r="DE1398"/>
  <c r="DF1398" s="1"/>
  <c r="DD1398"/>
  <c r="DC1398"/>
  <c r="DB1398"/>
  <c r="DA1398"/>
  <c r="CZ1398"/>
  <c r="CY1398"/>
  <c r="CX1398"/>
  <c r="CV1398"/>
  <c r="CW1398" s="1"/>
  <c r="CU1398"/>
  <c r="CT1398"/>
  <c r="CS1398"/>
  <c r="CR1398"/>
  <c r="CQ1398"/>
  <c r="CP1398"/>
  <c r="CO1398"/>
  <c r="CN1398"/>
  <c r="CL1398"/>
  <c r="CM1398" s="1"/>
  <c r="CG1398"/>
  <c r="CF1398"/>
  <c r="CE1398"/>
  <c r="CD1398"/>
  <c r="CC1398"/>
  <c r="CB1398"/>
  <c r="CA1398"/>
  <c r="BZ1398"/>
  <c r="BY1398"/>
  <c r="BW1398"/>
  <c r="BX1398" s="1"/>
  <c r="BV1398"/>
  <c r="BU1398"/>
  <c r="BT1398"/>
  <c r="BS1398"/>
  <c r="BR1398"/>
  <c r="BQ1398"/>
  <c r="BP1398"/>
  <c r="BO1398"/>
  <c r="BN1398"/>
  <c r="BM1398"/>
  <c r="BL1398"/>
  <c r="BJ1398"/>
  <c r="BK1398" s="1"/>
  <c r="J1398"/>
  <c r="I1398"/>
  <c r="H1398"/>
  <c r="G1398"/>
  <c r="F1398"/>
  <c r="A1398"/>
  <c r="DN1397"/>
  <c r="DM1397"/>
  <c r="DL1397"/>
  <c r="DJ1397"/>
  <c r="DK1397" s="1"/>
  <c r="DI1397"/>
  <c r="DH1397"/>
  <c r="DG1397"/>
  <c r="DE1397"/>
  <c r="DF1397" s="1"/>
  <c r="DD1397"/>
  <c r="DC1397"/>
  <c r="DB1397"/>
  <c r="DA1397"/>
  <c r="CZ1397"/>
  <c r="CY1397"/>
  <c r="CX1397"/>
  <c r="CV1397"/>
  <c r="CW1397" s="1"/>
  <c r="CU1397"/>
  <c r="CT1397"/>
  <c r="CS1397"/>
  <c r="CR1397"/>
  <c r="CQ1397"/>
  <c r="CP1397"/>
  <c r="CO1397"/>
  <c r="CN1397"/>
  <c r="CL1397"/>
  <c r="CM1397" s="1"/>
  <c r="CG1397"/>
  <c r="CF1397"/>
  <c r="CE1397"/>
  <c r="CD1397"/>
  <c r="CC1397"/>
  <c r="CB1397"/>
  <c r="CA1397"/>
  <c r="BZ1397"/>
  <c r="BY1397"/>
  <c r="BW1397"/>
  <c r="BX1397" s="1"/>
  <c r="BV1397"/>
  <c r="BU1397"/>
  <c r="BT1397"/>
  <c r="BS1397"/>
  <c r="BR1397"/>
  <c r="BQ1397"/>
  <c r="BP1397"/>
  <c r="BO1397"/>
  <c r="BN1397"/>
  <c r="BM1397"/>
  <c r="BL1397"/>
  <c r="BJ1397"/>
  <c r="BK1397" s="1"/>
  <c r="J1397"/>
  <c r="I1397"/>
  <c r="H1397"/>
  <c r="G1397"/>
  <c r="F1397"/>
  <c r="A1397"/>
  <c r="DN1396"/>
  <c r="DM1396"/>
  <c r="DL1396"/>
  <c r="DJ1396"/>
  <c r="DK1396" s="1"/>
  <c r="DI1396"/>
  <c r="DH1396"/>
  <c r="DG1396"/>
  <c r="DE1396"/>
  <c r="DF1396" s="1"/>
  <c r="DD1396"/>
  <c r="DC1396"/>
  <c r="DB1396"/>
  <c r="DA1396"/>
  <c r="CZ1396"/>
  <c r="CY1396"/>
  <c r="CX1396"/>
  <c r="CV1396"/>
  <c r="CW1396" s="1"/>
  <c r="CU1396"/>
  <c r="CT1396"/>
  <c r="CS1396"/>
  <c r="CR1396"/>
  <c r="CQ1396"/>
  <c r="CP1396"/>
  <c r="CO1396"/>
  <c r="CN1396"/>
  <c r="CL1396"/>
  <c r="CM1396" s="1"/>
  <c r="CG1396"/>
  <c r="CF1396"/>
  <c r="CE1396"/>
  <c r="CD1396"/>
  <c r="CC1396"/>
  <c r="CB1396"/>
  <c r="CA1396"/>
  <c r="BZ1396"/>
  <c r="BY1396"/>
  <c r="BW1396"/>
  <c r="BX1396" s="1"/>
  <c r="BV1396"/>
  <c r="BU1396"/>
  <c r="BT1396"/>
  <c r="BS1396"/>
  <c r="BR1396"/>
  <c r="BQ1396"/>
  <c r="BP1396"/>
  <c r="BO1396"/>
  <c r="BN1396"/>
  <c r="BM1396"/>
  <c r="BL1396"/>
  <c r="BJ1396"/>
  <c r="BK1396" s="1"/>
  <c r="J1396"/>
  <c r="I1396"/>
  <c r="H1396"/>
  <c r="G1396"/>
  <c r="F1396"/>
  <c r="A1396"/>
  <c r="DN1395"/>
  <c r="DM1395"/>
  <c r="DL1395"/>
  <c r="DJ1395"/>
  <c r="DK1395" s="1"/>
  <c r="DI1395"/>
  <c r="DH1395"/>
  <c r="DG1395"/>
  <c r="DE1395"/>
  <c r="DF1395" s="1"/>
  <c r="DD1395"/>
  <c r="DC1395"/>
  <c r="DB1395"/>
  <c r="DA1395"/>
  <c r="CZ1395"/>
  <c r="CY1395"/>
  <c r="CX1395"/>
  <c r="CV1395"/>
  <c r="CW1395" s="1"/>
  <c r="CU1395"/>
  <c r="CT1395"/>
  <c r="CS1395"/>
  <c r="CR1395"/>
  <c r="CQ1395"/>
  <c r="CP1395"/>
  <c r="CO1395"/>
  <c r="CN1395"/>
  <c r="CL1395"/>
  <c r="CM1395" s="1"/>
  <c r="CG1395"/>
  <c r="CF1395"/>
  <c r="CE1395"/>
  <c r="CD1395"/>
  <c r="CC1395"/>
  <c r="CB1395"/>
  <c r="CA1395"/>
  <c r="BZ1395"/>
  <c r="BY1395"/>
  <c r="BW1395"/>
  <c r="BX1395" s="1"/>
  <c r="BV1395"/>
  <c r="BU1395"/>
  <c r="BT1395"/>
  <c r="BS1395"/>
  <c r="BR1395"/>
  <c r="BQ1395"/>
  <c r="BP1395"/>
  <c r="BO1395"/>
  <c r="BN1395"/>
  <c r="BM1395"/>
  <c r="BL1395"/>
  <c r="BJ1395"/>
  <c r="BK1395" s="1"/>
  <c r="J1395"/>
  <c r="I1395"/>
  <c r="H1395"/>
  <c r="G1395"/>
  <c r="F1395"/>
  <c r="A1395"/>
  <c r="DN1394"/>
  <c r="DM1394"/>
  <c r="DL1394"/>
  <c r="DJ1394"/>
  <c r="DK1394" s="1"/>
  <c r="DI1394"/>
  <c r="DH1394"/>
  <c r="DG1394"/>
  <c r="DE1394"/>
  <c r="DF1394" s="1"/>
  <c r="DD1394"/>
  <c r="DC1394"/>
  <c r="DB1394"/>
  <c r="DA1394"/>
  <c r="CZ1394"/>
  <c r="CY1394"/>
  <c r="CX1394"/>
  <c r="CV1394"/>
  <c r="CW1394" s="1"/>
  <c r="CU1394"/>
  <c r="CT1394"/>
  <c r="CS1394"/>
  <c r="CR1394"/>
  <c r="CQ1394"/>
  <c r="CP1394"/>
  <c r="CO1394"/>
  <c r="CN1394"/>
  <c r="CL1394"/>
  <c r="CM1394" s="1"/>
  <c r="CG1394"/>
  <c r="CF1394"/>
  <c r="CE1394"/>
  <c r="CD1394"/>
  <c r="CC1394"/>
  <c r="CB1394"/>
  <c r="CA1394"/>
  <c r="BZ1394"/>
  <c r="BY1394"/>
  <c r="BW1394"/>
  <c r="BX1394" s="1"/>
  <c r="BV1394"/>
  <c r="BU1394"/>
  <c r="BT1394"/>
  <c r="BS1394"/>
  <c r="BR1394"/>
  <c r="BQ1394"/>
  <c r="BP1394"/>
  <c r="BO1394"/>
  <c r="BN1394"/>
  <c r="BM1394"/>
  <c r="BL1394"/>
  <c r="BJ1394"/>
  <c r="BK1394" s="1"/>
  <c r="J1394"/>
  <c r="I1394"/>
  <c r="H1394"/>
  <c r="G1394"/>
  <c r="F1394"/>
  <c r="A1394"/>
  <c r="DN1393"/>
  <c r="DM1393"/>
  <c r="DL1393"/>
  <c r="DJ1393"/>
  <c r="DK1393" s="1"/>
  <c r="DI1393"/>
  <c r="DH1393"/>
  <c r="DG1393"/>
  <c r="DE1393"/>
  <c r="DF1393" s="1"/>
  <c r="DD1393"/>
  <c r="DC1393"/>
  <c r="DB1393"/>
  <c r="DA1393"/>
  <c r="CZ1393"/>
  <c r="CY1393"/>
  <c r="CX1393"/>
  <c r="CV1393"/>
  <c r="CW1393" s="1"/>
  <c r="CU1393"/>
  <c r="CT1393"/>
  <c r="CS1393"/>
  <c r="CR1393"/>
  <c r="CQ1393"/>
  <c r="CP1393"/>
  <c r="CO1393"/>
  <c r="CN1393"/>
  <c r="CL1393"/>
  <c r="CM1393" s="1"/>
  <c r="CG1393"/>
  <c r="CF1393"/>
  <c r="CE1393"/>
  <c r="CD1393"/>
  <c r="CC1393"/>
  <c r="CB1393"/>
  <c r="CA1393"/>
  <c r="BZ1393"/>
  <c r="BY1393"/>
  <c r="BW1393"/>
  <c r="BX1393" s="1"/>
  <c r="BV1393"/>
  <c r="BU1393"/>
  <c r="BT1393"/>
  <c r="BS1393"/>
  <c r="BR1393"/>
  <c r="BQ1393"/>
  <c r="BP1393"/>
  <c r="BO1393"/>
  <c r="BN1393"/>
  <c r="BM1393"/>
  <c r="BL1393"/>
  <c r="BJ1393"/>
  <c r="BK1393" s="1"/>
  <c r="J1393"/>
  <c r="I1393"/>
  <c r="H1393"/>
  <c r="G1393"/>
  <c r="F1393"/>
  <c r="A1393"/>
  <c r="DN1392"/>
  <c r="DM1392"/>
  <c r="DL1392"/>
  <c r="DJ1392"/>
  <c r="DK1392" s="1"/>
  <c r="DI1392"/>
  <c r="DH1392"/>
  <c r="DG1392"/>
  <c r="DE1392"/>
  <c r="DF1392" s="1"/>
  <c r="DD1392"/>
  <c r="DC1392"/>
  <c r="DB1392"/>
  <c r="DA1392"/>
  <c r="CZ1392"/>
  <c r="CY1392"/>
  <c r="CX1392"/>
  <c r="CV1392"/>
  <c r="CW1392" s="1"/>
  <c r="CU1392"/>
  <c r="CT1392"/>
  <c r="CS1392"/>
  <c r="CR1392"/>
  <c r="CQ1392"/>
  <c r="CP1392"/>
  <c r="CO1392"/>
  <c r="CN1392"/>
  <c r="CL1392"/>
  <c r="CM1392" s="1"/>
  <c r="CG1392"/>
  <c r="CF1392"/>
  <c r="CE1392"/>
  <c r="CD1392"/>
  <c r="CC1392"/>
  <c r="CB1392"/>
  <c r="CA1392"/>
  <c r="BZ1392"/>
  <c r="BY1392"/>
  <c r="BW1392"/>
  <c r="BX1392" s="1"/>
  <c r="BV1392"/>
  <c r="BU1392"/>
  <c r="BT1392"/>
  <c r="BS1392"/>
  <c r="BR1392"/>
  <c r="BQ1392"/>
  <c r="BP1392"/>
  <c r="BO1392"/>
  <c r="BN1392"/>
  <c r="BM1392"/>
  <c r="BL1392"/>
  <c r="BJ1392"/>
  <c r="BK1392" s="1"/>
  <c r="J1392"/>
  <c r="I1392"/>
  <c r="H1392"/>
  <c r="G1392"/>
  <c r="F1392"/>
  <c r="A1392"/>
  <c r="DN1391"/>
  <c r="DM1391"/>
  <c r="DL1391"/>
  <c r="DJ1391"/>
  <c r="DK1391" s="1"/>
  <c r="DI1391"/>
  <c r="DH1391"/>
  <c r="DG1391"/>
  <c r="DE1391"/>
  <c r="DF1391" s="1"/>
  <c r="DD1391"/>
  <c r="DC1391"/>
  <c r="DB1391"/>
  <c r="DA1391"/>
  <c r="CZ1391"/>
  <c r="CY1391"/>
  <c r="CX1391"/>
  <c r="CV1391"/>
  <c r="CW1391" s="1"/>
  <c r="CU1391"/>
  <c r="CT1391"/>
  <c r="CS1391"/>
  <c r="CR1391"/>
  <c r="CQ1391"/>
  <c r="CP1391"/>
  <c r="CO1391"/>
  <c r="CN1391"/>
  <c r="CL1391"/>
  <c r="CM1391" s="1"/>
  <c r="CG1391"/>
  <c r="CF1391"/>
  <c r="CE1391"/>
  <c r="CD1391"/>
  <c r="CC1391"/>
  <c r="CB1391"/>
  <c r="CA1391"/>
  <c r="BZ1391"/>
  <c r="BY1391"/>
  <c r="BW1391"/>
  <c r="BX1391" s="1"/>
  <c r="BV1391"/>
  <c r="BU1391"/>
  <c r="BT1391"/>
  <c r="BS1391"/>
  <c r="BR1391"/>
  <c r="BQ1391"/>
  <c r="BP1391"/>
  <c r="BO1391"/>
  <c r="BN1391"/>
  <c r="BM1391"/>
  <c r="BL1391"/>
  <c r="BJ1391"/>
  <c r="BK1391" s="1"/>
  <c r="J1391"/>
  <c r="I1391"/>
  <c r="H1391"/>
  <c r="G1391"/>
  <c r="F1391"/>
  <c r="A1391"/>
  <c r="DN1390"/>
  <c r="DM1390"/>
  <c r="DL1390"/>
  <c r="DJ1390"/>
  <c r="DK1390" s="1"/>
  <c r="DI1390"/>
  <c r="DH1390"/>
  <c r="DG1390"/>
  <c r="DE1390"/>
  <c r="DF1390" s="1"/>
  <c r="DD1390"/>
  <c r="DC1390"/>
  <c r="DB1390"/>
  <c r="DA1390"/>
  <c r="CZ1390"/>
  <c r="CY1390"/>
  <c r="CX1390"/>
  <c r="CV1390"/>
  <c r="CW1390" s="1"/>
  <c r="CU1390"/>
  <c r="CT1390"/>
  <c r="CS1390"/>
  <c r="CR1390"/>
  <c r="CQ1390"/>
  <c r="CP1390"/>
  <c r="CO1390"/>
  <c r="CN1390"/>
  <c r="CL1390"/>
  <c r="CM1390" s="1"/>
  <c r="CG1390"/>
  <c r="CF1390"/>
  <c r="CE1390"/>
  <c r="CD1390"/>
  <c r="CC1390"/>
  <c r="CB1390"/>
  <c r="CA1390"/>
  <c r="BZ1390"/>
  <c r="BY1390"/>
  <c r="BW1390"/>
  <c r="BX1390" s="1"/>
  <c r="BV1390"/>
  <c r="BU1390"/>
  <c r="BT1390"/>
  <c r="BS1390"/>
  <c r="BR1390"/>
  <c r="BQ1390"/>
  <c r="BP1390"/>
  <c r="BO1390"/>
  <c r="BN1390"/>
  <c r="BM1390"/>
  <c r="BL1390"/>
  <c r="BJ1390"/>
  <c r="BK1390" s="1"/>
  <c r="J1390"/>
  <c r="I1390"/>
  <c r="H1390"/>
  <c r="G1390"/>
  <c r="F1390"/>
  <c r="A1390"/>
  <c r="DN1389"/>
  <c r="DM1389"/>
  <c r="DL1389"/>
  <c r="DJ1389"/>
  <c r="DK1389" s="1"/>
  <c r="DI1389"/>
  <c r="DH1389"/>
  <c r="DG1389"/>
  <c r="DE1389"/>
  <c r="DF1389" s="1"/>
  <c r="DD1389"/>
  <c r="DC1389"/>
  <c r="DB1389"/>
  <c r="DA1389"/>
  <c r="CZ1389"/>
  <c r="CY1389"/>
  <c r="CX1389"/>
  <c r="CV1389"/>
  <c r="CW1389" s="1"/>
  <c r="CU1389"/>
  <c r="CT1389"/>
  <c r="CS1389"/>
  <c r="CR1389"/>
  <c r="CQ1389"/>
  <c r="CP1389"/>
  <c r="CO1389"/>
  <c r="CN1389"/>
  <c r="CL1389"/>
  <c r="CM1389" s="1"/>
  <c r="CG1389"/>
  <c r="CF1389"/>
  <c r="CE1389"/>
  <c r="CD1389"/>
  <c r="CC1389"/>
  <c r="CB1389"/>
  <c r="CA1389"/>
  <c r="BZ1389"/>
  <c r="BY1389"/>
  <c r="BW1389"/>
  <c r="BX1389" s="1"/>
  <c r="BV1389"/>
  <c r="BU1389"/>
  <c r="BT1389"/>
  <c r="BS1389"/>
  <c r="BR1389"/>
  <c r="BQ1389"/>
  <c r="BP1389"/>
  <c r="BO1389"/>
  <c r="BN1389"/>
  <c r="BM1389"/>
  <c r="BL1389"/>
  <c r="BJ1389"/>
  <c r="BK1389" s="1"/>
  <c r="J1389"/>
  <c r="I1389"/>
  <c r="H1389"/>
  <c r="G1389"/>
  <c r="F1389"/>
  <c r="A1389"/>
  <c r="DN1388"/>
  <c r="DM1388"/>
  <c r="DL1388"/>
  <c r="DJ1388"/>
  <c r="DK1388" s="1"/>
  <c r="DI1388"/>
  <c r="DH1388"/>
  <c r="DG1388"/>
  <c r="DE1388"/>
  <c r="DF1388" s="1"/>
  <c r="DD1388"/>
  <c r="DC1388"/>
  <c r="DB1388"/>
  <c r="DA1388"/>
  <c r="CZ1388"/>
  <c r="CY1388"/>
  <c r="CX1388"/>
  <c r="CV1388"/>
  <c r="CW1388" s="1"/>
  <c r="CU1388"/>
  <c r="CT1388"/>
  <c r="CS1388"/>
  <c r="CR1388"/>
  <c r="CQ1388"/>
  <c r="CP1388"/>
  <c r="CO1388"/>
  <c r="CN1388"/>
  <c r="CL1388"/>
  <c r="CM1388" s="1"/>
  <c r="CG1388"/>
  <c r="CF1388"/>
  <c r="CE1388"/>
  <c r="CD1388"/>
  <c r="CC1388"/>
  <c r="CB1388"/>
  <c r="CA1388"/>
  <c r="BZ1388"/>
  <c r="BY1388"/>
  <c r="BW1388"/>
  <c r="BX1388" s="1"/>
  <c r="BV1388"/>
  <c r="BU1388"/>
  <c r="BT1388"/>
  <c r="BS1388"/>
  <c r="BR1388"/>
  <c r="BQ1388"/>
  <c r="BP1388"/>
  <c r="BO1388"/>
  <c r="BN1388"/>
  <c r="BM1388"/>
  <c r="BL1388"/>
  <c r="BJ1388"/>
  <c r="BK1388" s="1"/>
  <c r="J1388"/>
  <c r="I1388"/>
  <c r="H1388"/>
  <c r="G1388"/>
  <c r="F1388"/>
  <c r="A1388"/>
  <c r="DN1387"/>
  <c r="DM1387"/>
  <c r="DL1387"/>
  <c r="DJ1387"/>
  <c r="DK1387" s="1"/>
  <c r="DI1387"/>
  <c r="DH1387"/>
  <c r="DG1387"/>
  <c r="DE1387"/>
  <c r="DF1387" s="1"/>
  <c r="DD1387"/>
  <c r="DC1387"/>
  <c r="DB1387"/>
  <c r="DA1387"/>
  <c r="CZ1387"/>
  <c r="CY1387"/>
  <c r="CX1387"/>
  <c r="CV1387"/>
  <c r="CW1387" s="1"/>
  <c r="CU1387"/>
  <c r="CT1387"/>
  <c r="CS1387"/>
  <c r="CR1387"/>
  <c r="CQ1387"/>
  <c r="CP1387"/>
  <c r="CO1387"/>
  <c r="CN1387"/>
  <c r="CL1387"/>
  <c r="CM1387" s="1"/>
  <c r="CG1387"/>
  <c r="CF1387"/>
  <c r="CE1387"/>
  <c r="CD1387"/>
  <c r="CC1387"/>
  <c r="CB1387"/>
  <c r="CA1387"/>
  <c r="BZ1387"/>
  <c r="BY1387"/>
  <c r="BW1387"/>
  <c r="BX1387" s="1"/>
  <c r="BV1387"/>
  <c r="BU1387"/>
  <c r="BT1387"/>
  <c r="BS1387"/>
  <c r="BR1387"/>
  <c r="BQ1387"/>
  <c r="BP1387"/>
  <c r="BO1387"/>
  <c r="BN1387"/>
  <c r="BM1387"/>
  <c r="BL1387"/>
  <c r="BJ1387"/>
  <c r="BK1387" s="1"/>
  <c r="J1387"/>
  <c r="I1387"/>
  <c r="H1387"/>
  <c r="G1387"/>
  <c r="F1387"/>
  <c r="A1387"/>
  <c r="DN1386"/>
  <c r="DM1386"/>
  <c r="DL1386"/>
  <c r="DJ1386"/>
  <c r="DK1386" s="1"/>
  <c r="DI1386"/>
  <c r="DH1386"/>
  <c r="DG1386"/>
  <c r="DE1386"/>
  <c r="DF1386" s="1"/>
  <c r="DD1386"/>
  <c r="DC1386"/>
  <c r="DB1386"/>
  <c r="DA1386"/>
  <c r="CZ1386"/>
  <c r="CY1386"/>
  <c r="CX1386"/>
  <c r="CV1386"/>
  <c r="CW1386" s="1"/>
  <c r="CU1386"/>
  <c r="CT1386"/>
  <c r="CS1386"/>
  <c r="CR1386"/>
  <c r="CQ1386"/>
  <c r="CP1386"/>
  <c r="CO1386"/>
  <c r="CN1386"/>
  <c r="CL1386"/>
  <c r="CM1386" s="1"/>
  <c r="CG1386"/>
  <c r="CF1386"/>
  <c r="CE1386"/>
  <c r="CD1386"/>
  <c r="CC1386"/>
  <c r="CB1386"/>
  <c r="CA1386"/>
  <c r="BZ1386"/>
  <c r="BY1386"/>
  <c r="BW1386"/>
  <c r="BX1386" s="1"/>
  <c r="BV1386"/>
  <c r="BU1386"/>
  <c r="BT1386"/>
  <c r="BS1386"/>
  <c r="BR1386"/>
  <c r="BQ1386"/>
  <c r="BP1386"/>
  <c r="BO1386"/>
  <c r="BN1386"/>
  <c r="BM1386"/>
  <c r="BL1386"/>
  <c r="BJ1386"/>
  <c r="BK1386" s="1"/>
  <c r="J1386"/>
  <c r="I1386"/>
  <c r="H1386"/>
  <c r="G1386"/>
  <c r="F1386"/>
  <c r="A1386"/>
  <c r="DN1385"/>
  <c r="DM1385"/>
  <c r="DL1385"/>
  <c r="DJ1385"/>
  <c r="DK1385" s="1"/>
  <c r="DI1385"/>
  <c r="DH1385"/>
  <c r="DG1385"/>
  <c r="DE1385"/>
  <c r="DF1385" s="1"/>
  <c r="DD1385"/>
  <c r="DC1385"/>
  <c r="DB1385"/>
  <c r="DA1385"/>
  <c r="CZ1385"/>
  <c r="CY1385"/>
  <c r="CX1385"/>
  <c r="CV1385"/>
  <c r="CW1385" s="1"/>
  <c r="CU1385"/>
  <c r="CT1385"/>
  <c r="CS1385"/>
  <c r="CR1385"/>
  <c r="CQ1385"/>
  <c r="CP1385"/>
  <c r="CO1385"/>
  <c r="CN1385"/>
  <c r="CL1385"/>
  <c r="CM1385" s="1"/>
  <c r="CG1385"/>
  <c r="CF1385"/>
  <c r="CE1385"/>
  <c r="CD1385"/>
  <c r="CC1385"/>
  <c r="CB1385"/>
  <c r="CA1385"/>
  <c r="BZ1385"/>
  <c r="BY1385"/>
  <c r="BW1385"/>
  <c r="BX1385" s="1"/>
  <c r="BV1385"/>
  <c r="BU1385"/>
  <c r="BT1385"/>
  <c r="BS1385"/>
  <c r="BR1385"/>
  <c r="BQ1385"/>
  <c r="BP1385"/>
  <c r="BO1385"/>
  <c r="BN1385"/>
  <c r="BM1385"/>
  <c r="BL1385"/>
  <c r="BJ1385"/>
  <c r="BK1385" s="1"/>
  <c r="J1385"/>
  <c r="I1385"/>
  <c r="H1385"/>
  <c r="G1385"/>
  <c r="F1385"/>
  <c r="A1385"/>
  <c r="DN1384"/>
  <c r="DM1384"/>
  <c r="DL1384"/>
  <c r="DJ1384"/>
  <c r="DK1384" s="1"/>
  <c r="DI1384"/>
  <c r="DH1384"/>
  <c r="DG1384"/>
  <c r="DE1384"/>
  <c r="DF1384" s="1"/>
  <c r="DD1384"/>
  <c r="DC1384"/>
  <c r="DB1384"/>
  <c r="DA1384"/>
  <c r="CZ1384"/>
  <c r="CY1384"/>
  <c r="CX1384"/>
  <c r="CV1384"/>
  <c r="CW1384" s="1"/>
  <c r="CU1384"/>
  <c r="CT1384"/>
  <c r="CS1384"/>
  <c r="CR1384"/>
  <c r="CQ1384"/>
  <c r="CP1384"/>
  <c r="CO1384"/>
  <c r="CN1384"/>
  <c r="CL1384"/>
  <c r="CM1384" s="1"/>
  <c r="CG1384"/>
  <c r="CF1384"/>
  <c r="CE1384"/>
  <c r="CD1384"/>
  <c r="CC1384"/>
  <c r="CB1384"/>
  <c r="CA1384"/>
  <c r="BZ1384"/>
  <c r="BY1384"/>
  <c r="BW1384"/>
  <c r="BX1384" s="1"/>
  <c r="BV1384"/>
  <c r="BU1384"/>
  <c r="BT1384"/>
  <c r="BS1384"/>
  <c r="BR1384"/>
  <c r="BQ1384"/>
  <c r="BP1384"/>
  <c r="BO1384"/>
  <c r="BN1384"/>
  <c r="BM1384"/>
  <c r="BL1384"/>
  <c r="BJ1384"/>
  <c r="BK1384" s="1"/>
  <c r="J1384"/>
  <c r="I1384"/>
  <c r="H1384"/>
  <c r="G1384"/>
  <c r="F1384"/>
  <c r="A1384"/>
  <c r="DN1383"/>
  <c r="DM1383"/>
  <c r="DL1383"/>
  <c r="DJ1383"/>
  <c r="DK1383" s="1"/>
  <c r="DI1383"/>
  <c r="DH1383"/>
  <c r="DG1383"/>
  <c r="DE1383"/>
  <c r="DF1383" s="1"/>
  <c r="DD1383"/>
  <c r="DC1383"/>
  <c r="DB1383"/>
  <c r="DA1383"/>
  <c r="CZ1383"/>
  <c r="CY1383"/>
  <c r="CX1383"/>
  <c r="CV1383"/>
  <c r="CW1383" s="1"/>
  <c r="CU1383"/>
  <c r="CT1383"/>
  <c r="CS1383"/>
  <c r="CR1383"/>
  <c r="CQ1383"/>
  <c r="CP1383"/>
  <c r="CO1383"/>
  <c r="CN1383"/>
  <c r="CL1383"/>
  <c r="CM1383" s="1"/>
  <c r="CG1383"/>
  <c r="CF1383"/>
  <c r="CE1383"/>
  <c r="CD1383"/>
  <c r="CC1383"/>
  <c r="CB1383"/>
  <c r="CA1383"/>
  <c r="BZ1383"/>
  <c r="BY1383"/>
  <c r="BW1383"/>
  <c r="BX1383" s="1"/>
  <c r="BV1383"/>
  <c r="BU1383"/>
  <c r="BT1383"/>
  <c r="BS1383"/>
  <c r="BR1383"/>
  <c r="BQ1383"/>
  <c r="BP1383"/>
  <c r="BO1383"/>
  <c r="BN1383"/>
  <c r="BM1383"/>
  <c r="BL1383"/>
  <c r="BJ1383"/>
  <c r="BK1383" s="1"/>
  <c r="J1383"/>
  <c r="I1383"/>
  <c r="H1383"/>
  <c r="G1383"/>
  <c r="F1383"/>
  <c r="A1383"/>
  <c r="DN1382"/>
  <c r="DM1382"/>
  <c r="DL1382"/>
  <c r="DJ1382"/>
  <c r="DK1382" s="1"/>
  <c r="DI1382"/>
  <c r="DH1382"/>
  <c r="DG1382"/>
  <c r="DE1382"/>
  <c r="DF1382" s="1"/>
  <c r="DD1382"/>
  <c r="DC1382"/>
  <c r="DB1382"/>
  <c r="DA1382"/>
  <c r="CZ1382"/>
  <c r="CY1382"/>
  <c r="CX1382"/>
  <c r="CV1382"/>
  <c r="CW1382" s="1"/>
  <c r="CU1382"/>
  <c r="CT1382"/>
  <c r="CS1382"/>
  <c r="CR1382"/>
  <c r="CQ1382"/>
  <c r="CP1382"/>
  <c r="CO1382"/>
  <c r="CN1382"/>
  <c r="CL1382"/>
  <c r="CM1382" s="1"/>
  <c r="CG1382"/>
  <c r="CF1382"/>
  <c r="CE1382"/>
  <c r="CD1382"/>
  <c r="CC1382"/>
  <c r="CB1382"/>
  <c r="CA1382"/>
  <c r="BZ1382"/>
  <c r="BY1382"/>
  <c r="BW1382"/>
  <c r="BX1382" s="1"/>
  <c r="BV1382"/>
  <c r="BU1382"/>
  <c r="BT1382"/>
  <c r="BS1382"/>
  <c r="BR1382"/>
  <c r="BQ1382"/>
  <c r="BP1382"/>
  <c r="BO1382"/>
  <c r="BN1382"/>
  <c r="BM1382"/>
  <c r="BL1382"/>
  <c r="BJ1382"/>
  <c r="BK1382" s="1"/>
  <c r="J1382"/>
  <c r="I1382"/>
  <c r="H1382"/>
  <c r="G1382"/>
  <c r="F1382"/>
  <c r="A1382"/>
  <c r="DN1381"/>
  <c r="DM1381"/>
  <c r="DL1381"/>
  <c r="DJ1381"/>
  <c r="DK1381" s="1"/>
  <c r="DI1381"/>
  <c r="DH1381"/>
  <c r="DG1381"/>
  <c r="DE1381"/>
  <c r="DF1381" s="1"/>
  <c r="DD1381"/>
  <c r="DC1381"/>
  <c r="DB1381"/>
  <c r="DA1381"/>
  <c r="CZ1381"/>
  <c r="CY1381"/>
  <c r="CX1381"/>
  <c r="CV1381"/>
  <c r="CW1381" s="1"/>
  <c r="CU1381"/>
  <c r="CT1381"/>
  <c r="CS1381"/>
  <c r="CR1381"/>
  <c r="CQ1381"/>
  <c r="CP1381"/>
  <c r="CO1381"/>
  <c r="CN1381"/>
  <c r="CL1381"/>
  <c r="CM1381" s="1"/>
  <c r="CG1381"/>
  <c r="CF1381"/>
  <c r="CE1381"/>
  <c r="CD1381"/>
  <c r="CC1381"/>
  <c r="CB1381"/>
  <c r="CA1381"/>
  <c r="BZ1381"/>
  <c r="BY1381"/>
  <c r="BW1381"/>
  <c r="BX1381" s="1"/>
  <c r="BV1381"/>
  <c r="BU1381"/>
  <c r="BT1381"/>
  <c r="BS1381"/>
  <c r="BR1381"/>
  <c r="BQ1381"/>
  <c r="BP1381"/>
  <c r="BO1381"/>
  <c r="BN1381"/>
  <c r="BM1381"/>
  <c r="BL1381"/>
  <c r="BJ1381"/>
  <c r="BK1381" s="1"/>
  <c r="J1381"/>
  <c r="I1381"/>
  <c r="H1381"/>
  <c r="G1381"/>
  <c r="F1381"/>
  <c r="A1381"/>
  <c r="DN1380"/>
  <c r="DM1380"/>
  <c r="DL1380"/>
  <c r="DJ1380"/>
  <c r="DK1380" s="1"/>
  <c r="DI1380"/>
  <c r="DH1380"/>
  <c r="DG1380"/>
  <c r="DE1380"/>
  <c r="DF1380" s="1"/>
  <c r="DD1380"/>
  <c r="DC1380"/>
  <c r="DB1380"/>
  <c r="DA1380"/>
  <c r="CZ1380"/>
  <c r="CY1380"/>
  <c r="CX1380"/>
  <c r="CV1380"/>
  <c r="CW1380" s="1"/>
  <c r="CU1380"/>
  <c r="CT1380"/>
  <c r="CS1380"/>
  <c r="CR1380"/>
  <c r="CQ1380"/>
  <c r="CP1380"/>
  <c r="CO1380"/>
  <c r="CN1380"/>
  <c r="CL1380"/>
  <c r="CM1380" s="1"/>
  <c r="CG1380"/>
  <c r="CF1380"/>
  <c r="CE1380"/>
  <c r="CD1380"/>
  <c r="CC1380"/>
  <c r="CB1380"/>
  <c r="CA1380"/>
  <c r="BZ1380"/>
  <c r="BY1380"/>
  <c r="BW1380"/>
  <c r="BX1380" s="1"/>
  <c r="BV1380"/>
  <c r="BU1380"/>
  <c r="BT1380"/>
  <c r="BS1380"/>
  <c r="BR1380"/>
  <c r="BQ1380"/>
  <c r="BP1380"/>
  <c r="BO1380"/>
  <c r="BN1380"/>
  <c r="BM1380"/>
  <c r="BL1380"/>
  <c r="BJ1380"/>
  <c r="BK1380" s="1"/>
  <c r="J1380"/>
  <c r="I1380"/>
  <c r="H1380"/>
  <c r="G1380"/>
  <c r="F1380"/>
  <c r="A1380"/>
  <c r="DN1379"/>
  <c r="DM1379"/>
  <c r="DL1379"/>
  <c r="DJ1379"/>
  <c r="DK1379" s="1"/>
  <c r="DI1379"/>
  <c r="DH1379"/>
  <c r="DG1379"/>
  <c r="DE1379"/>
  <c r="DF1379" s="1"/>
  <c r="DD1379"/>
  <c r="DC1379"/>
  <c r="DB1379"/>
  <c r="DA1379"/>
  <c r="CZ1379"/>
  <c r="CY1379"/>
  <c r="CX1379"/>
  <c r="CV1379"/>
  <c r="CW1379" s="1"/>
  <c r="CU1379"/>
  <c r="CT1379"/>
  <c r="CS1379"/>
  <c r="CR1379"/>
  <c r="CQ1379"/>
  <c r="CP1379"/>
  <c r="CO1379"/>
  <c r="CN1379"/>
  <c r="CL1379"/>
  <c r="CM1379" s="1"/>
  <c r="CG1379"/>
  <c r="CF1379"/>
  <c r="CE1379"/>
  <c r="CD1379"/>
  <c r="CC1379"/>
  <c r="CB1379"/>
  <c r="CA1379"/>
  <c r="BZ1379"/>
  <c r="BY1379"/>
  <c r="BW1379"/>
  <c r="BX1379" s="1"/>
  <c r="BV1379"/>
  <c r="BU1379"/>
  <c r="BT1379"/>
  <c r="BS1379"/>
  <c r="BR1379"/>
  <c r="BQ1379"/>
  <c r="BP1379"/>
  <c r="BO1379"/>
  <c r="BN1379"/>
  <c r="BM1379"/>
  <c r="BL1379"/>
  <c r="BJ1379"/>
  <c r="BK1379" s="1"/>
  <c r="J1379"/>
  <c r="I1379"/>
  <c r="H1379"/>
  <c r="G1379"/>
  <c r="F1379"/>
  <c r="A1379"/>
  <c r="DN1378"/>
  <c r="DM1378"/>
  <c r="DL1378"/>
  <c r="DJ1378"/>
  <c r="DK1378" s="1"/>
  <c r="DI1378"/>
  <c r="DH1378"/>
  <c r="DG1378"/>
  <c r="DE1378"/>
  <c r="DF1378" s="1"/>
  <c r="DD1378"/>
  <c r="DC1378"/>
  <c r="DB1378"/>
  <c r="DA1378"/>
  <c r="CZ1378"/>
  <c r="CY1378"/>
  <c r="CX1378"/>
  <c r="CV1378"/>
  <c r="CW1378" s="1"/>
  <c r="CU1378"/>
  <c r="CT1378"/>
  <c r="CS1378"/>
  <c r="CR1378"/>
  <c r="CQ1378"/>
  <c r="CP1378"/>
  <c r="CO1378"/>
  <c r="CN1378"/>
  <c r="CL1378"/>
  <c r="CM1378" s="1"/>
  <c r="CG1378"/>
  <c r="CF1378"/>
  <c r="CE1378"/>
  <c r="CD1378"/>
  <c r="CC1378"/>
  <c r="CB1378"/>
  <c r="CA1378"/>
  <c r="BZ1378"/>
  <c r="BY1378"/>
  <c r="BW1378"/>
  <c r="BX1378" s="1"/>
  <c r="BV1378"/>
  <c r="BU1378"/>
  <c r="BT1378"/>
  <c r="BS1378"/>
  <c r="BR1378"/>
  <c r="BQ1378"/>
  <c r="BP1378"/>
  <c r="BO1378"/>
  <c r="BN1378"/>
  <c r="BM1378"/>
  <c r="BL1378"/>
  <c r="BJ1378"/>
  <c r="BK1378" s="1"/>
  <c r="J1378"/>
  <c r="I1378"/>
  <c r="H1378"/>
  <c r="G1378"/>
  <c r="F1378"/>
  <c r="A1378"/>
  <c r="DN1377"/>
  <c r="DM1377"/>
  <c r="DL1377"/>
  <c r="DJ1377"/>
  <c r="DK1377" s="1"/>
  <c r="DI1377"/>
  <c r="DH1377"/>
  <c r="DG1377"/>
  <c r="DE1377"/>
  <c r="DF1377" s="1"/>
  <c r="DD1377"/>
  <c r="DC1377"/>
  <c r="DB1377"/>
  <c r="DA1377"/>
  <c r="CZ1377"/>
  <c r="CY1377"/>
  <c r="CX1377"/>
  <c r="CV1377"/>
  <c r="CW1377" s="1"/>
  <c r="CU1377"/>
  <c r="CT1377"/>
  <c r="CS1377"/>
  <c r="CR1377"/>
  <c r="CQ1377"/>
  <c r="CP1377"/>
  <c r="CO1377"/>
  <c r="CN1377"/>
  <c r="CL1377"/>
  <c r="CM1377" s="1"/>
  <c r="CG1377"/>
  <c r="CF1377"/>
  <c r="CE1377"/>
  <c r="CD1377"/>
  <c r="CC1377"/>
  <c r="CB1377"/>
  <c r="CA1377"/>
  <c r="BZ1377"/>
  <c r="BY1377"/>
  <c r="BW1377"/>
  <c r="BX1377" s="1"/>
  <c r="BV1377"/>
  <c r="BU1377"/>
  <c r="BT1377"/>
  <c r="BS1377"/>
  <c r="BR1377"/>
  <c r="BQ1377"/>
  <c r="BP1377"/>
  <c r="BO1377"/>
  <c r="BN1377"/>
  <c r="BM1377"/>
  <c r="BL1377"/>
  <c r="BJ1377"/>
  <c r="BK1377" s="1"/>
  <c r="J1377"/>
  <c r="I1377"/>
  <c r="H1377"/>
  <c r="G1377"/>
  <c r="F1377"/>
  <c r="A1377"/>
  <c r="DN1376"/>
  <c r="DM1376"/>
  <c r="DL1376"/>
  <c r="DJ1376"/>
  <c r="DK1376" s="1"/>
  <c r="DI1376"/>
  <c r="DH1376"/>
  <c r="DG1376"/>
  <c r="DE1376"/>
  <c r="DF1376" s="1"/>
  <c r="DD1376"/>
  <c r="DC1376"/>
  <c r="DB1376"/>
  <c r="DA1376"/>
  <c r="CZ1376"/>
  <c r="CY1376"/>
  <c r="CX1376"/>
  <c r="CV1376"/>
  <c r="CW1376" s="1"/>
  <c r="CU1376"/>
  <c r="CT1376"/>
  <c r="CS1376"/>
  <c r="CR1376"/>
  <c r="CQ1376"/>
  <c r="CP1376"/>
  <c r="CO1376"/>
  <c r="CN1376"/>
  <c r="CL1376"/>
  <c r="CM1376" s="1"/>
  <c r="CG1376"/>
  <c r="CF1376"/>
  <c r="CE1376"/>
  <c r="CD1376"/>
  <c r="CC1376"/>
  <c r="CB1376"/>
  <c r="CA1376"/>
  <c r="BZ1376"/>
  <c r="BY1376"/>
  <c r="BW1376"/>
  <c r="BX1376" s="1"/>
  <c r="BV1376"/>
  <c r="BU1376"/>
  <c r="BT1376"/>
  <c r="BS1376"/>
  <c r="BR1376"/>
  <c r="BQ1376"/>
  <c r="BP1376"/>
  <c r="BO1376"/>
  <c r="BN1376"/>
  <c r="BM1376"/>
  <c r="BL1376"/>
  <c r="BJ1376"/>
  <c r="BK1376" s="1"/>
  <c r="J1376"/>
  <c r="I1376"/>
  <c r="H1376"/>
  <c r="G1376"/>
  <c r="F1376"/>
  <c r="A1376"/>
  <c r="DN1375"/>
  <c r="DM1375"/>
  <c r="DL1375"/>
  <c r="DJ1375"/>
  <c r="DK1375" s="1"/>
  <c r="DI1375"/>
  <c r="DH1375"/>
  <c r="DG1375"/>
  <c r="DE1375"/>
  <c r="DF1375" s="1"/>
  <c r="DD1375"/>
  <c r="DC1375"/>
  <c r="DB1375"/>
  <c r="DA1375"/>
  <c r="CZ1375"/>
  <c r="CY1375"/>
  <c r="CX1375"/>
  <c r="CV1375"/>
  <c r="CW1375" s="1"/>
  <c r="CU1375"/>
  <c r="CT1375"/>
  <c r="CS1375"/>
  <c r="CR1375"/>
  <c r="CQ1375"/>
  <c r="CP1375"/>
  <c r="CO1375"/>
  <c r="CN1375"/>
  <c r="CL1375"/>
  <c r="CM1375" s="1"/>
  <c r="CG1375"/>
  <c r="CF1375"/>
  <c r="CE1375"/>
  <c r="CD1375"/>
  <c r="CC1375"/>
  <c r="CB1375"/>
  <c r="CA1375"/>
  <c r="BZ1375"/>
  <c r="BY1375"/>
  <c r="BW1375"/>
  <c r="BX1375" s="1"/>
  <c r="BV1375"/>
  <c r="BU1375"/>
  <c r="BT1375"/>
  <c r="BS1375"/>
  <c r="BR1375"/>
  <c r="BQ1375"/>
  <c r="BP1375"/>
  <c r="BO1375"/>
  <c r="BN1375"/>
  <c r="BM1375"/>
  <c r="BL1375"/>
  <c r="BJ1375"/>
  <c r="BK1375" s="1"/>
  <c r="J1375"/>
  <c r="I1375"/>
  <c r="H1375"/>
  <c r="G1375"/>
  <c r="F1375"/>
  <c r="A1375"/>
  <c r="DN1374"/>
  <c r="DM1374"/>
  <c r="DL1374"/>
  <c r="DJ1374"/>
  <c r="DK1374" s="1"/>
  <c r="DI1374"/>
  <c r="DH1374"/>
  <c r="DG1374"/>
  <c r="DE1374"/>
  <c r="DF1374" s="1"/>
  <c r="DD1374"/>
  <c r="DC1374"/>
  <c r="DB1374"/>
  <c r="DA1374"/>
  <c r="CZ1374"/>
  <c r="CY1374"/>
  <c r="CX1374"/>
  <c r="CV1374"/>
  <c r="CW1374" s="1"/>
  <c r="CU1374"/>
  <c r="CT1374"/>
  <c r="CS1374"/>
  <c r="CR1374"/>
  <c r="CQ1374"/>
  <c r="CP1374"/>
  <c r="CO1374"/>
  <c r="CN1374"/>
  <c r="CL1374"/>
  <c r="CM1374" s="1"/>
  <c r="CG1374"/>
  <c r="CF1374"/>
  <c r="CE1374"/>
  <c r="CD1374"/>
  <c r="CC1374"/>
  <c r="CB1374"/>
  <c r="CA1374"/>
  <c r="BZ1374"/>
  <c r="BY1374"/>
  <c r="BW1374"/>
  <c r="BX1374" s="1"/>
  <c r="BV1374"/>
  <c r="BU1374"/>
  <c r="BT1374"/>
  <c r="BS1374"/>
  <c r="BR1374"/>
  <c r="BQ1374"/>
  <c r="BP1374"/>
  <c r="BO1374"/>
  <c r="BN1374"/>
  <c r="BM1374"/>
  <c r="BL1374"/>
  <c r="BJ1374"/>
  <c r="BK1374" s="1"/>
  <c r="J1374"/>
  <c r="I1374"/>
  <c r="H1374"/>
  <c r="G1374"/>
  <c r="F1374"/>
  <c r="A1374"/>
  <c r="DN1373"/>
  <c r="DM1373"/>
  <c r="DL1373"/>
  <c r="DJ1373"/>
  <c r="DK1373" s="1"/>
  <c r="DI1373"/>
  <c r="DH1373"/>
  <c r="DG1373"/>
  <c r="DE1373"/>
  <c r="DF1373" s="1"/>
  <c r="DD1373"/>
  <c r="DC1373"/>
  <c r="DB1373"/>
  <c r="DA1373"/>
  <c r="CZ1373"/>
  <c r="CY1373"/>
  <c r="CX1373"/>
  <c r="CV1373"/>
  <c r="CW1373" s="1"/>
  <c r="CU1373"/>
  <c r="CT1373"/>
  <c r="CS1373"/>
  <c r="CR1373"/>
  <c r="CQ1373"/>
  <c r="CP1373"/>
  <c r="CO1373"/>
  <c r="CN1373"/>
  <c r="CL1373"/>
  <c r="CM1373" s="1"/>
  <c r="CG1373"/>
  <c r="CF1373"/>
  <c r="CE1373"/>
  <c r="CD1373"/>
  <c r="CC1373"/>
  <c r="CB1373"/>
  <c r="CA1373"/>
  <c r="BZ1373"/>
  <c r="BY1373"/>
  <c r="BW1373"/>
  <c r="BX1373" s="1"/>
  <c r="BV1373"/>
  <c r="BU1373"/>
  <c r="BT1373"/>
  <c r="BS1373"/>
  <c r="BR1373"/>
  <c r="BQ1373"/>
  <c r="BP1373"/>
  <c r="BO1373"/>
  <c r="BN1373"/>
  <c r="BM1373"/>
  <c r="BL1373"/>
  <c r="BJ1373"/>
  <c r="BK1373" s="1"/>
  <c r="J1373"/>
  <c r="I1373"/>
  <c r="H1373"/>
  <c r="G1373"/>
  <c r="F1373"/>
  <c r="A1373"/>
  <c r="DN1372"/>
  <c r="DM1372"/>
  <c r="DL1372"/>
  <c r="DJ1372"/>
  <c r="DK1372" s="1"/>
  <c r="DI1372"/>
  <c r="DH1372"/>
  <c r="DG1372"/>
  <c r="DE1372"/>
  <c r="DF1372" s="1"/>
  <c r="DD1372"/>
  <c r="DC1372"/>
  <c r="DB1372"/>
  <c r="DA1372"/>
  <c r="CZ1372"/>
  <c r="CY1372"/>
  <c r="CX1372"/>
  <c r="CV1372"/>
  <c r="CW1372" s="1"/>
  <c r="CU1372"/>
  <c r="CT1372"/>
  <c r="CS1372"/>
  <c r="CR1372"/>
  <c r="CQ1372"/>
  <c r="CP1372"/>
  <c r="CO1372"/>
  <c r="CN1372"/>
  <c r="CL1372"/>
  <c r="CM1372" s="1"/>
  <c r="CG1372"/>
  <c r="CF1372"/>
  <c r="CE1372"/>
  <c r="CD1372"/>
  <c r="CC1372"/>
  <c r="CB1372"/>
  <c r="CA1372"/>
  <c r="BZ1372"/>
  <c r="BY1372"/>
  <c r="BW1372"/>
  <c r="BX1372" s="1"/>
  <c r="BV1372"/>
  <c r="BU1372"/>
  <c r="BT1372"/>
  <c r="BS1372"/>
  <c r="BR1372"/>
  <c r="BQ1372"/>
  <c r="BP1372"/>
  <c r="BO1372"/>
  <c r="BN1372"/>
  <c r="BM1372"/>
  <c r="BL1372"/>
  <c r="BJ1372"/>
  <c r="BK1372" s="1"/>
  <c r="J1372"/>
  <c r="I1372"/>
  <c r="H1372"/>
  <c r="G1372"/>
  <c r="F1372"/>
  <c r="A1372"/>
  <c r="DN1371"/>
  <c r="DM1371"/>
  <c r="DL1371"/>
  <c r="DJ1371"/>
  <c r="DK1371" s="1"/>
  <c r="DI1371"/>
  <c r="DH1371"/>
  <c r="DG1371"/>
  <c r="DE1371"/>
  <c r="DF1371" s="1"/>
  <c r="DD1371"/>
  <c r="DC1371"/>
  <c r="DB1371"/>
  <c r="DA1371"/>
  <c r="CZ1371"/>
  <c r="CY1371"/>
  <c r="CX1371"/>
  <c r="CV1371"/>
  <c r="CW1371" s="1"/>
  <c r="CU1371"/>
  <c r="CT1371"/>
  <c r="CS1371"/>
  <c r="CR1371"/>
  <c r="CQ1371"/>
  <c r="CP1371"/>
  <c r="CO1371"/>
  <c r="CN1371"/>
  <c r="CL1371"/>
  <c r="CM1371" s="1"/>
  <c r="CG1371"/>
  <c r="CF1371"/>
  <c r="CE1371"/>
  <c r="CD1371"/>
  <c r="CC1371"/>
  <c r="CB1371"/>
  <c r="CA1371"/>
  <c r="BZ1371"/>
  <c r="BY1371"/>
  <c r="BW1371"/>
  <c r="BX1371" s="1"/>
  <c r="BV1371"/>
  <c r="BU1371"/>
  <c r="BT1371"/>
  <c r="BS1371"/>
  <c r="BR1371"/>
  <c r="BQ1371"/>
  <c r="BP1371"/>
  <c r="BO1371"/>
  <c r="BN1371"/>
  <c r="BM1371"/>
  <c r="BL1371"/>
  <c r="BJ1371"/>
  <c r="BK1371" s="1"/>
  <c r="J1371"/>
  <c r="I1371"/>
  <c r="H1371"/>
  <c r="G1371"/>
  <c r="F1371"/>
  <c r="A1371"/>
  <c r="DN1370"/>
  <c r="DM1370"/>
  <c r="DL1370"/>
  <c r="DJ1370"/>
  <c r="DK1370" s="1"/>
  <c r="DI1370"/>
  <c r="DH1370"/>
  <c r="DG1370"/>
  <c r="DE1370"/>
  <c r="DF1370" s="1"/>
  <c r="DD1370"/>
  <c r="DC1370"/>
  <c r="DB1370"/>
  <c r="DA1370"/>
  <c r="CZ1370"/>
  <c r="CY1370"/>
  <c r="CX1370"/>
  <c r="CV1370"/>
  <c r="CW1370" s="1"/>
  <c r="CU1370"/>
  <c r="CT1370"/>
  <c r="CS1370"/>
  <c r="CR1370"/>
  <c r="CQ1370"/>
  <c r="CP1370"/>
  <c r="CO1370"/>
  <c r="CN1370"/>
  <c r="CL1370"/>
  <c r="CM1370" s="1"/>
  <c r="CG1370"/>
  <c r="CF1370"/>
  <c r="CE1370"/>
  <c r="CD1370"/>
  <c r="CC1370"/>
  <c r="CB1370"/>
  <c r="CA1370"/>
  <c r="BZ1370"/>
  <c r="BY1370"/>
  <c r="BW1370"/>
  <c r="BX1370" s="1"/>
  <c r="BV1370"/>
  <c r="BU1370"/>
  <c r="BT1370"/>
  <c r="BS1370"/>
  <c r="BR1370"/>
  <c r="BQ1370"/>
  <c r="BP1370"/>
  <c r="BO1370"/>
  <c r="BN1370"/>
  <c r="BM1370"/>
  <c r="BL1370"/>
  <c r="BJ1370"/>
  <c r="BK1370" s="1"/>
  <c r="J1370"/>
  <c r="I1370"/>
  <c r="H1370"/>
  <c r="G1370"/>
  <c r="F1370"/>
  <c r="A1370"/>
  <c r="DN1369"/>
  <c r="DM1369"/>
  <c r="DL1369"/>
  <c r="DJ1369"/>
  <c r="DK1369" s="1"/>
  <c r="DI1369"/>
  <c r="DH1369"/>
  <c r="DG1369"/>
  <c r="DE1369"/>
  <c r="DF1369" s="1"/>
  <c r="DD1369"/>
  <c r="DC1369"/>
  <c r="DB1369"/>
  <c r="DA1369"/>
  <c r="CZ1369"/>
  <c r="CY1369"/>
  <c r="CX1369"/>
  <c r="CV1369"/>
  <c r="CW1369" s="1"/>
  <c r="CU1369"/>
  <c r="CT1369"/>
  <c r="CS1369"/>
  <c r="CR1369"/>
  <c r="CQ1369"/>
  <c r="CP1369"/>
  <c r="CO1369"/>
  <c r="CN1369"/>
  <c r="CL1369"/>
  <c r="CM1369" s="1"/>
  <c r="CG1369"/>
  <c r="CF1369"/>
  <c r="CE1369"/>
  <c r="CD1369"/>
  <c r="CC1369"/>
  <c r="CB1369"/>
  <c r="CA1369"/>
  <c r="BZ1369"/>
  <c r="BY1369"/>
  <c r="BW1369"/>
  <c r="BX1369" s="1"/>
  <c r="BV1369"/>
  <c r="BU1369"/>
  <c r="BT1369"/>
  <c r="BS1369"/>
  <c r="BR1369"/>
  <c r="BQ1369"/>
  <c r="BP1369"/>
  <c r="BO1369"/>
  <c r="BN1369"/>
  <c r="BM1369"/>
  <c r="BL1369"/>
  <c r="BJ1369"/>
  <c r="BK1369" s="1"/>
  <c r="J1369"/>
  <c r="I1369"/>
  <c r="H1369"/>
  <c r="G1369"/>
  <c r="F1369"/>
  <c r="A1369"/>
  <c r="DN1368"/>
  <c r="DM1368"/>
  <c r="DL1368"/>
  <c r="DJ1368"/>
  <c r="DK1368" s="1"/>
  <c r="DI1368"/>
  <c r="DH1368"/>
  <c r="DG1368"/>
  <c r="DE1368"/>
  <c r="DF1368" s="1"/>
  <c r="DD1368"/>
  <c r="DC1368"/>
  <c r="DB1368"/>
  <c r="DA1368"/>
  <c r="CZ1368"/>
  <c r="CY1368"/>
  <c r="CX1368"/>
  <c r="CV1368"/>
  <c r="CW1368" s="1"/>
  <c r="CU1368"/>
  <c r="CT1368"/>
  <c r="CS1368"/>
  <c r="CR1368"/>
  <c r="CQ1368"/>
  <c r="CP1368"/>
  <c r="CO1368"/>
  <c r="CN1368"/>
  <c r="CL1368"/>
  <c r="CM1368" s="1"/>
  <c r="CG1368"/>
  <c r="CF1368"/>
  <c r="CE1368"/>
  <c r="CD1368"/>
  <c r="CC1368"/>
  <c r="CB1368"/>
  <c r="CA1368"/>
  <c r="BZ1368"/>
  <c r="BY1368"/>
  <c r="BW1368"/>
  <c r="BX1368" s="1"/>
  <c r="BV1368"/>
  <c r="BU1368"/>
  <c r="BT1368"/>
  <c r="BS1368"/>
  <c r="BR1368"/>
  <c r="BQ1368"/>
  <c r="BP1368"/>
  <c r="BO1368"/>
  <c r="BN1368"/>
  <c r="BM1368"/>
  <c r="BL1368"/>
  <c r="BJ1368"/>
  <c r="BK1368" s="1"/>
  <c r="J1368"/>
  <c r="I1368"/>
  <c r="H1368"/>
  <c r="G1368"/>
  <c r="F1368"/>
  <c r="A1368"/>
  <c r="DN1367"/>
  <c r="DM1367"/>
  <c r="DL1367"/>
  <c r="DJ1367"/>
  <c r="DK1367" s="1"/>
  <c r="DI1367"/>
  <c r="DH1367"/>
  <c r="DG1367"/>
  <c r="DE1367"/>
  <c r="DF1367" s="1"/>
  <c r="DD1367"/>
  <c r="DC1367"/>
  <c r="DB1367"/>
  <c r="DA1367"/>
  <c r="CZ1367"/>
  <c r="CY1367"/>
  <c r="CX1367"/>
  <c r="CV1367"/>
  <c r="CW1367" s="1"/>
  <c r="CU1367"/>
  <c r="CT1367"/>
  <c r="CS1367"/>
  <c r="CR1367"/>
  <c r="CQ1367"/>
  <c r="CP1367"/>
  <c r="CO1367"/>
  <c r="CN1367"/>
  <c r="CL1367"/>
  <c r="CM1367" s="1"/>
  <c r="CG1367"/>
  <c r="CF1367"/>
  <c r="CE1367"/>
  <c r="CD1367"/>
  <c r="CC1367"/>
  <c r="CB1367"/>
  <c r="CA1367"/>
  <c r="BZ1367"/>
  <c r="BY1367"/>
  <c r="BW1367"/>
  <c r="BX1367" s="1"/>
  <c r="BV1367"/>
  <c r="BU1367"/>
  <c r="BT1367"/>
  <c r="BS1367"/>
  <c r="BR1367"/>
  <c r="BQ1367"/>
  <c r="BP1367"/>
  <c r="BO1367"/>
  <c r="BN1367"/>
  <c r="BM1367"/>
  <c r="BL1367"/>
  <c r="BJ1367"/>
  <c r="BK1367" s="1"/>
  <c r="J1367"/>
  <c r="I1367"/>
  <c r="H1367"/>
  <c r="G1367"/>
  <c r="F1367"/>
  <c r="A1367"/>
  <c r="DN1366"/>
  <c r="DM1366"/>
  <c r="DL1366"/>
  <c r="DJ1366"/>
  <c r="DK1366" s="1"/>
  <c r="DI1366"/>
  <c r="DH1366"/>
  <c r="DG1366"/>
  <c r="DE1366"/>
  <c r="DF1366" s="1"/>
  <c r="DD1366"/>
  <c r="DC1366"/>
  <c r="DB1366"/>
  <c r="DA1366"/>
  <c r="CZ1366"/>
  <c r="CY1366"/>
  <c r="CX1366"/>
  <c r="CV1366"/>
  <c r="CW1366" s="1"/>
  <c r="CU1366"/>
  <c r="CT1366"/>
  <c r="CS1366"/>
  <c r="CR1366"/>
  <c r="CQ1366"/>
  <c r="CP1366"/>
  <c r="CO1366"/>
  <c r="CN1366"/>
  <c r="CL1366"/>
  <c r="CM1366" s="1"/>
  <c r="CG1366"/>
  <c r="CF1366"/>
  <c r="CE1366"/>
  <c r="CD1366"/>
  <c r="CC1366"/>
  <c r="CB1366"/>
  <c r="CA1366"/>
  <c r="BZ1366"/>
  <c r="BY1366"/>
  <c r="BW1366"/>
  <c r="BX1366" s="1"/>
  <c r="BV1366"/>
  <c r="BU1366"/>
  <c r="BT1366"/>
  <c r="BS1366"/>
  <c r="BR1366"/>
  <c r="BQ1366"/>
  <c r="BP1366"/>
  <c r="BO1366"/>
  <c r="BN1366"/>
  <c r="BM1366"/>
  <c r="BL1366"/>
  <c r="BJ1366"/>
  <c r="BK1366" s="1"/>
  <c r="J1366"/>
  <c r="I1366"/>
  <c r="H1366"/>
  <c r="G1366"/>
  <c r="F1366"/>
  <c r="A1366"/>
  <c r="DN1365"/>
  <c r="DM1365"/>
  <c r="DL1365"/>
  <c r="DJ1365"/>
  <c r="DK1365" s="1"/>
  <c r="DI1365"/>
  <c r="DH1365"/>
  <c r="DG1365"/>
  <c r="DE1365"/>
  <c r="DF1365" s="1"/>
  <c r="DD1365"/>
  <c r="DC1365"/>
  <c r="DB1365"/>
  <c r="DA1365"/>
  <c r="CZ1365"/>
  <c r="CY1365"/>
  <c r="CX1365"/>
  <c r="CV1365"/>
  <c r="CW1365" s="1"/>
  <c r="CU1365"/>
  <c r="CT1365"/>
  <c r="CS1365"/>
  <c r="CR1365"/>
  <c r="CQ1365"/>
  <c r="CP1365"/>
  <c r="CO1365"/>
  <c r="CN1365"/>
  <c r="CL1365"/>
  <c r="CM1365" s="1"/>
  <c r="CG1365"/>
  <c r="CF1365"/>
  <c r="CE1365"/>
  <c r="CD1365"/>
  <c r="CC1365"/>
  <c r="CB1365"/>
  <c r="CA1365"/>
  <c r="BZ1365"/>
  <c r="BY1365"/>
  <c r="BW1365"/>
  <c r="BX1365" s="1"/>
  <c r="BV1365"/>
  <c r="BU1365"/>
  <c r="BT1365"/>
  <c r="BS1365"/>
  <c r="BR1365"/>
  <c r="BQ1365"/>
  <c r="BP1365"/>
  <c r="BO1365"/>
  <c r="BN1365"/>
  <c r="BM1365"/>
  <c r="BL1365"/>
  <c r="BJ1365"/>
  <c r="BK1365" s="1"/>
  <c r="J1365"/>
  <c r="I1365"/>
  <c r="H1365"/>
  <c r="G1365"/>
  <c r="F1365"/>
  <c r="A1365"/>
  <c r="DN1364"/>
  <c r="DM1364"/>
  <c r="DL1364"/>
  <c r="DJ1364"/>
  <c r="DK1364" s="1"/>
  <c r="DI1364"/>
  <c r="DH1364"/>
  <c r="DG1364"/>
  <c r="DE1364"/>
  <c r="DF1364" s="1"/>
  <c r="DD1364"/>
  <c r="DC1364"/>
  <c r="DB1364"/>
  <c r="DA1364"/>
  <c r="CZ1364"/>
  <c r="CY1364"/>
  <c r="CX1364"/>
  <c r="CV1364"/>
  <c r="CW1364" s="1"/>
  <c r="CU1364"/>
  <c r="CT1364"/>
  <c r="CS1364"/>
  <c r="CR1364"/>
  <c r="CQ1364"/>
  <c r="CP1364"/>
  <c r="CO1364"/>
  <c r="CN1364"/>
  <c r="CL1364"/>
  <c r="CM1364" s="1"/>
  <c r="CG1364"/>
  <c r="CF1364"/>
  <c r="CE1364"/>
  <c r="CD1364"/>
  <c r="CC1364"/>
  <c r="CB1364"/>
  <c r="CA1364"/>
  <c r="BZ1364"/>
  <c r="BY1364"/>
  <c r="BW1364"/>
  <c r="BX1364" s="1"/>
  <c r="BV1364"/>
  <c r="BU1364"/>
  <c r="BT1364"/>
  <c r="BS1364"/>
  <c r="BR1364"/>
  <c r="BQ1364"/>
  <c r="BP1364"/>
  <c r="BO1364"/>
  <c r="BN1364"/>
  <c r="BM1364"/>
  <c r="BL1364"/>
  <c r="BJ1364"/>
  <c r="BK1364" s="1"/>
  <c r="J1364"/>
  <c r="I1364"/>
  <c r="H1364"/>
  <c r="G1364"/>
  <c r="F1364"/>
  <c r="A1364"/>
  <c r="DN1363"/>
  <c r="DM1363"/>
  <c r="DL1363"/>
  <c r="DJ1363"/>
  <c r="DK1363" s="1"/>
  <c r="DI1363"/>
  <c r="DH1363"/>
  <c r="DG1363"/>
  <c r="DE1363"/>
  <c r="DF1363" s="1"/>
  <c r="DD1363"/>
  <c r="DC1363"/>
  <c r="DB1363"/>
  <c r="DA1363"/>
  <c r="CZ1363"/>
  <c r="CY1363"/>
  <c r="CX1363"/>
  <c r="CV1363"/>
  <c r="CW1363" s="1"/>
  <c r="CU1363"/>
  <c r="CT1363"/>
  <c r="CS1363"/>
  <c r="CR1363"/>
  <c r="CQ1363"/>
  <c r="CP1363"/>
  <c r="CO1363"/>
  <c r="CN1363"/>
  <c r="CL1363"/>
  <c r="CM1363" s="1"/>
  <c r="CG1363"/>
  <c r="CF1363"/>
  <c r="CE1363"/>
  <c r="CD1363"/>
  <c r="CC1363"/>
  <c r="CB1363"/>
  <c r="CA1363"/>
  <c r="BZ1363"/>
  <c r="BY1363"/>
  <c r="BW1363"/>
  <c r="BX1363" s="1"/>
  <c r="BV1363"/>
  <c r="BU1363"/>
  <c r="BT1363"/>
  <c r="BS1363"/>
  <c r="BR1363"/>
  <c r="BQ1363"/>
  <c r="BP1363"/>
  <c r="BO1363"/>
  <c r="BN1363"/>
  <c r="BM1363"/>
  <c r="BL1363"/>
  <c r="BJ1363"/>
  <c r="BK1363" s="1"/>
  <c r="J1363"/>
  <c r="I1363"/>
  <c r="H1363"/>
  <c r="G1363"/>
  <c r="F1363"/>
  <c r="A1363"/>
  <c r="DN1362"/>
  <c r="DM1362"/>
  <c r="DL1362"/>
  <c r="DJ1362"/>
  <c r="DK1362" s="1"/>
  <c r="DI1362"/>
  <c r="DH1362"/>
  <c r="DG1362"/>
  <c r="DE1362"/>
  <c r="DF1362" s="1"/>
  <c r="DD1362"/>
  <c r="DC1362"/>
  <c r="DB1362"/>
  <c r="DA1362"/>
  <c r="CZ1362"/>
  <c r="CY1362"/>
  <c r="CX1362"/>
  <c r="CV1362"/>
  <c r="CW1362" s="1"/>
  <c r="CU1362"/>
  <c r="CT1362"/>
  <c r="CS1362"/>
  <c r="CR1362"/>
  <c r="CQ1362"/>
  <c r="CP1362"/>
  <c r="CO1362"/>
  <c r="CN1362"/>
  <c r="CL1362"/>
  <c r="CM1362" s="1"/>
  <c r="CG1362"/>
  <c r="CF1362"/>
  <c r="CE1362"/>
  <c r="CD1362"/>
  <c r="CC1362"/>
  <c r="CB1362"/>
  <c r="CA1362"/>
  <c r="BZ1362"/>
  <c r="BY1362"/>
  <c r="BW1362"/>
  <c r="BX1362" s="1"/>
  <c r="BV1362"/>
  <c r="BU1362"/>
  <c r="BT1362"/>
  <c r="BS1362"/>
  <c r="BR1362"/>
  <c r="BQ1362"/>
  <c r="BP1362"/>
  <c r="BO1362"/>
  <c r="BN1362"/>
  <c r="BM1362"/>
  <c r="BL1362"/>
  <c r="BJ1362"/>
  <c r="BK1362" s="1"/>
  <c r="J1362"/>
  <c r="I1362"/>
  <c r="H1362"/>
  <c r="G1362"/>
  <c r="F1362"/>
  <c r="A1362"/>
  <c r="DN1361"/>
  <c r="DM1361"/>
  <c r="DL1361"/>
  <c r="DJ1361"/>
  <c r="DK1361" s="1"/>
  <c r="DI1361"/>
  <c r="DH1361"/>
  <c r="DG1361"/>
  <c r="DE1361"/>
  <c r="DF1361" s="1"/>
  <c r="DD1361"/>
  <c r="DC1361"/>
  <c r="DB1361"/>
  <c r="DA1361"/>
  <c r="CZ1361"/>
  <c r="CY1361"/>
  <c r="CX1361"/>
  <c r="CV1361"/>
  <c r="CW1361" s="1"/>
  <c r="CU1361"/>
  <c r="CT1361"/>
  <c r="CS1361"/>
  <c r="CR1361"/>
  <c r="CQ1361"/>
  <c r="CP1361"/>
  <c r="CO1361"/>
  <c r="CN1361"/>
  <c r="CL1361"/>
  <c r="CM1361" s="1"/>
  <c r="CG1361"/>
  <c r="CF1361"/>
  <c r="CE1361"/>
  <c r="CD1361"/>
  <c r="CC1361"/>
  <c r="CB1361"/>
  <c r="CA1361"/>
  <c r="BZ1361"/>
  <c r="BY1361"/>
  <c r="BW1361"/>
  <c r="BX1361" s="1"/>
  <c r="BV1361"/>
  <c r="BU1361"/>
  <c r="BT1361"/>
  <c r="BS1361"/>
  <c r="BR1361"/>
  <c r="BQ1361"/>
  <c r="BP1361"/>
  <c r="BO1361"/>
  <c r="BN1361"/>
  <c r="BM1361"/>
  <c r="BL1361"/>
  <c r="BJ1361"/>
  <c r="BK1361" s="1"/>
  <c r="J1361"/>
  <c r="I1361"/>
  <c r="H1361"/>
  <c r="G1361"/>
  <c r="F1361"/>
  <c r="A1361"/>
  <c r="DN1360"/>
  <c r="DM1360"/>
  <c r="DL1360"/>
  <c r="DJ1360"/>
  <c r="DK1360" s="1"/>
  <c r="DI1360"/>
  <c r="DH1360"/>
  <c r="DG1360"/>
  <c r="DE1360"/>
  <c r="DF1360" s="1"/>
  <c r="DD1360"/>
  <c r="DC1360"/>
  <c r="DB1360"/>
  <c r="DA1360"/>
  <c r="CZ1360"/>
  <c r="CY1360"/>
  <c r="CX1360"/>
  <c r="CV1360"/>
  <c r="CW1360" s="1"/>
  <c r="CU1360"/>
  <c r="CT1360"/>
  <c r="CS1360"/>
  <c r="CR1360"/>
  <c r="CQ1360"/>
  <c r="CP1360"/>
  <c r="CO1360"/>
  <c r="CN1360"/>
  <c r="CL1360"/>
  <c r="CM1360" s="1"/>
  <c r="CG1360"/>
  <c r="CF1360"/>
  <c r="CE1360"/>
  <c r="CD1360"/>
  <c r="CC1360"/>
  <c r="CB1360"/>
  <c r="CA1360"/>
  <c r="BZ1360"/>
  <c r="BY1360"/>
  <c r="BW1360"/>
  <c r="BX1360" s="1"/>
  <c r="BV1360"/>
  <c r="BU1360"/>
  <c r="BT1360"/>
  <c r="BS1360"/>
  <c r="BR1360"/>
  <c r="BQ1360"/>
  <c r="BP1360"/>
  <c r="BO1360"/>
  <c r="BN1360"/>
  <c r="BM1360"/>
  <c r="BL1360"/>
  <c r="BJ1360"/>
  <c r="BK1360" s="1"/>
  <c r="J1360"/>
  <c r="I1360"/>
  <c r="H1360"/>
  <c r="G1360"/>
  <c r="F1360"/>
  <c r="A1360"/>
  <c r="DN1359"/>
  <c r="DM1359"/>
  <c r="DL1359"/>
  <c r="DJ1359"/>
  <c r="DK1359" s="1"/>
  <c r="DI1359"/>
  <c r="DH1359"/>
  <c r="DG1359"/>
  <c r="DE1359"/>
  <c r="DF1359" s="1"/>
  <c r="DD1359"/>
  <c r="DC1359"/>
  <c r="DB1359"/>
  <c r="DA1359"/>
  <c r="CZ1359"/>
  <c r="CY1359"/>
  <c r="CX1359"/>
  <c r="CV1359"/>
  <c r="CW1359" s="1"/>
  <c r="CU1359"/>
  <c r="CT1359"/>
  <c r="CS1359"/>
  <c r="CR1359"/>
  <c r="CQ1359"/>
  <c r="CP1359"/>
  <c r="CO1359"/>
  <c r="CN1359"/>
  <c r="CL1359"/>
  <c r="CM1359" s="1"/>
  <c r="CG1359"/>
  <c r="CF1359"/>
  <c r="CE1359"/>
  <c r="CD1359"/>
  <c r="CC1359"/>
  <c r="CB1359"/>
  <c r="CA1359"/>
  <c r="BZ1359"/>
  <c r="BY1359"/>
  <c r="BW1359"/>
  <c r="BX1359" s="1"/>
  <c r="BV1359"/>
  <c r="BU1359"/>
  <c r="BT1359"/>
  <c r="BS1359"/>
  <c r="BR1359"/>
  <c r="BQ1359"/>
  <c r="BP1359"/>
  <c r="BO1359"/>
  <c r="BN1359"/>
  <c r="BM1359"/>
  <c r="BL1359"/>
  <c r="BJ1359"/>
  <c r="BK1359" s="1"/>
  <c r="J1359"/>
  <c r="I1359"/>
  <c r="H1359"/>
  <c r="G1359"/>
  <c r="F1359"/>
  <c r="A1359"/>
  <c r="DN1358"/>
  <c r="DM1358"/>
  <c r="DL1358"/>
  <c r="DJ1358"/>
  <c r="DK1358" s="1"/>
  <c r="DI1358"/>
  <c r="DH1358"/>
  <c r="DG1358"/>
  <c r="DE1358"/>
  <c r="DF1358" s="1"/>
  <c r="DD1358"/>
  <c r="DC1358"/>
  <c r="DB1358"/>
  <c r="DA1358"/>
  <c r="CZ1358"/>
  <c r="CY1358"/>
  <c r="CX1358"/>
  <c r="CV1358"/>
  <c r="CW1358" s="1"/>
  <c r="CU1358"/>
  <c r="CT1358"/>
  <c r="CS1358"/>
  <c r="CR1358"/>
  <c r="CQ1358"/>
  <c r="CP1358"/>
  <c r="CO1358"/>
  <c r="CN1358"/>
  <c r="CL1358"/>
  <c r="CM1358" s="1"/>
  <c r="CG1358"/>
  <c r="CF1358"/>
  <c r="CE1358"/>
  <c r="CD1358"/>
  <c r="CC1358"/>
  <c r="CB1358"/>
  <c r="CA1358"/>
  <c r="BZ1358"/>
  <c r="BY1358"/>
  <c r="BW1358"/>
  <c r="BX1358" s="1"/>
  <c r="BV1358"/>
  <c r="BU1358"/>
  <c r="BT1358"/>
  <c r="BS1358"/>
  <c r="BR1358"/>
  <c r="BQ1358"/>
  <c r="BP1358"/>
  <c r="BO1358"/>
  <c r="BN1358"/>
  <c r="BM1358"/>
  <c r="BL1358"/>
  <c r="BJ1358"/>
  <c r="BK1358" s="1"/>
  <c r="J1358"/>
  <c r="I1358"/>
  <c r="H1358"/>
  <c r="G1358"/>
  <c r="F1358"/>
  <c r="A1358"/>
  <c r="DN1357"/>
  <c r="DM1357"/>
  <c r="DL1357"/>
  <c r="DJ1357"/>
  <c r="DK1357" s="1"/>
  <c r="DI1357"/>
  <c r="DH1357"/>
  <c r="DG1357"/>
  <c r="DE1357"/>
  <c r="DF1357" s="1"/>
  <c r="DD1357"/>
  <c r="DC1357"/>
  <c r="DB1357"/>
  <c r="DA1357"/>
  <c r="CZ1357"/>
  <c r="CY1357"/>
  <c r="CX1357"/>
  <c r="CV1357"/>
  <c r="CW1357" s="1"/>
  <c r="CU1357"/>
  <c r="CT1357"/>
  <c r="CS1357"/>
  <c r="CR1357"/>
  <c r="CQ1357"/>
  <c r="CP1357"/>
  <c r="CO1357"/>
  <c r="CN1357"/>
  <c r="CL1357"/>
  <c r="CM1357" s="1"/>
  <c r="CG1357"/>
  <c r="CF1357"/>
  <c r="CE1357"/>
  <c r="CD1357"/>
  <c r="CC1357"/>
  <c r="CB1357"/>
  <c r="CA1357"/>
  <c r="BZ1357"/>
  <c r="BY1357"/>
  <c r="BW1357"/>
  <c r="BX1357" s="1"/>
  <c r="BV1357"/>
  <c r="BU1357"/>
  <c r="BT1357"/>
  <c r="BS1357"/>
  <c r="BR1357"/>
  <c r="BQ1357"/>
  <c r="BP1357"/>
  <c r="BO1357"/>
  <c r="BN1357"/>
  <c r="BM1357"/>
  <c r="BL1357"/>
  <c r="BJ1357"/>
  <c r="BK1357" s="1"/>
  <c r="J1357"/>
  <c r="I1357"/>
  <c r="H1357"/>
  <c r="G1357"/>
  <c r="F1357"/>
  <c r="A1357"/>
  <c r="DN1356"/>
  <c r="DM1356"/>
  <c r="DL1356"/>
  <c r="DJ1356"/>
  <c r="DK1356" s="1"/>
  <c r="DI1356"/>
  <c r="DH1356"/>
  <c r="DG1356"/>
  <c r="DE1356"/>
  <c r="DF1356" s="1"/>
  <c r="DD1356"/>
  <c r="DC1356"/>
  <c r="DB1356"/>
  <c r="DA1356"/>
  <c r="CZ1356"/>
  <c r="CY1356"/>
  <c r="CX1356"/>
  <c r="CV1356"/>
  <c r="CW1356" s="1"/>
  <c r="CU1356"/>
  <c r="CT1356"/>
  <c r="CS1356"/>
  <c r="CR1356"/>
  <c r="CQ1356"/>
  <c r="CP1356"/>
  <c r="CO1356"/>
  <c r="CN1356"/>
  <c r="CL1356"/>
  <c r="CM1356" s="1"/>
  <c r="CG1356"/>
  <c r="CF1356"/>
  <c r="CE1356"/>
  <c r="CD1356"/>
  <c r="CC1356"/>
  <c r="CB1356"/>
  <c r="CA1356"/>
  <c r="BZ1356"/>
  <c r="BY1356"/>
  <c r="BW1356"/>
  <c r="BX1356" s="1"/>
  <c r="BV1356"/>
  <c r="BU1356"/>
  <c r="BT1356"/>
  <c r="BS1356"/>
  <c r="BR1356"/>
  <c r="BQ1356"/>
  <c r="BP1356"/>
  <c r="BO1356"/>
  <c r="BN1356"/>
  <c r="BM1356"/>
  <c r="BL1356"/>
  <c r="BJ1356"/>
  <c r="BK1356" s="1"/>
  <c r="J1356"/>
  <c r="I1356"/>
  <c r="H1356"/>
  <c r="G1356"/>
  <c r="F1356"/>
  <c r="A1356"/>
  <c r="DN1355"/>
  <c r="DM1355"/>
  <c r="DL1355"/>
  <c r="DJ1355"/>
  <c r="DK1355" s="1"/>
  <c r="DI1355"/>
  <c r="DH1355"/>
  <c r="DG1355"/>
  <c r="DE1355"/>
  <c r="DF1355" s="1"/>
  <c r="DD1355"/>
  <c r="DC1355"/>
  <c r="DB1355"/>
  <c r="DA1355"/>
  <c r="CZ1355"/>
  <c r="CY1355"/>
  <c r="CX1355"/>
  <c r="CV1355"/>
  <c r="CW1355" s="1"/>
  <c r="CU1355"/>
  <c r="CT1355"/>
  <c r="CS1355"/>
  <c r="CR1355"/>
  <c r="CQ1355"/>
  <c r="CP1355"/>
  <c r="CO1355"/>
  <c r="CN1355"/>
  <c r="CL1355"/>
  <c r="CM1355" s="1"/>
  <c r="CG1355"/>
  <c r="CF1355"/>
  <c r="CE1355"/>
  <c r="CD1355"/>
  <c r="CC1355"/>
  <c r="CB1355"/>
  <c r="CA1355"/>
  <c r="BZ1355"/>
  <c r="BY1355"/>
  <c r="BW1355"/>
  <c r="BX1355" s="1"/>
  <c r="BV1355"/>
  <c r="BU1355"/>
  <c r="BT1355"/>
  <c r="BS1355"/>
  <c r="BR1355"/>
  <c r="BQ1355"/>
  <c r="BP1355"/>
  <c r="BO1355"/>
  <c r="BN1355"/>
  <c r="BM1355"/>
  <c r="BL1355"/>
  <c r="BJ1355"/>
  <c r="BK1355" s="1"/>
  <c r="J1355"/>
  <c r="I1355"/>
  <c r="H1355"/>
  <c r="G1355"/>
  <c r="F1355"/>
  <c r="A1355"/>
  <c r="DN1354"/>
  <c r="DM1354"/>
  <c r="DL1354"/>
  <c r="DJ1354"/>
  <c r="DK1354" s="1"/>
  <c r="DI1354"/>
  <c r="DH1354"/>
  <c r="DG1354"/>
  <c r="DE1354"/>
  <c r="DF1354" s="1"/>
  <c r="DD1354"/>
  <c r="DC1354"/>
  <c r="DB1354"/>
  <c r="DA1354"/>
  <c r="CZ1354"/>
  <c r="CY1354"/>
  <c r="CX1354"/>
  <c r="CV1354"/>
  <c r="CW1354" s="1"/>
  <c r="CU1354"/>
  <c r="CT1354"/>
  <c r="CS1354"/>
  <c r="CR1354"/>
  <c r="CQ1354"/>
  <c r="CP1354"/>
  <c r="CO1354"/>
  <c r="CN1354"/>
  <c r="CL1354"/>
  <c r="CM1354" s="1"/>
  <c r="CG1354"/>
  <c r="CF1354"/>
  <c r="CE1354"/>
  <c r="CD1354"/>
  <c r="CC1354"/>
  <c r="CB1354"/>
  <c r="CA1354"/>
  <c r="BZ1354"/>
  <c r="BY1354"/>
  <c r="BW1354"/>
  <c r="BX1354" s="1"/>
  <c r="BV1354"/>
  <c r="BU1354"/>
  <c r="BT1354"/>
  <c r="BS1354"/>
  <c r="BR1354"/>
  <c r="BQ1354"/>
  <c r="BP1354"/>
  <c r="BO1354"/>
  <c r="BN1354"/>
  <c r="BM1354"/>
  <c r="BL1354"/>
  <c r="BJ1354"/>
  <c r="BK1354" s="1"/>
  <c r="J1354"/>
  <c r="I1354"/>
  <c r="H1354"/>
  <c r="G1354"/>
  <c r="F1354"/>
  <c r="A1354"/>
  <c r="DN1353"/>
  <c r="DM1353"/>
  <c r="DL1353"/>
  <c r="DJ1353"/>
  <c r="DK1353" s="1"/>
  <c r="DI1353"/>
  <c r="DH1353"/>
  <c r="DG1353"/>
  <c r="DE1353"/>
  <c r="DF1353" s="1"/>
  <c r="DD1353"/>
  <c r="DC1353"/>
  <c r="DB1353"/>
  <c r="DA1353"/>
  <c r="CZ1353"/>
  <c r="CY1353"/>
  <c r="CX1353"/>
  <c r="CV1353"/>
  <c r="CW1353" s="1"/>
  <c r="CU1353"/>
  <c r="CT1353"/>
  <c r="CS1353"/>
  <c r="CR1353"/>
  <c r="CQ1353"/>
  <c r="CP1353"/>
  <c r="CO1353"/>
  <c r="CN1353"/>
  <c r="CL1353"/>
  <c r="CM1353" s="1"/>
  <c r="CG1353"/>
  <c r="CF1353"/>
  <c r="CE1353"/>
  <c r="CD1353"/>
  <c r="CC1353"/>
  <c r="CB1353"/>
  <c r="CA1353"/>
  <c r="BZ1353"/>
  <c r="BY1353"/>
  <c r="BW1353"/>
  <c r="BX1353" s="1"/>
  <c r="BV1353"/>
  <c r="BU1353"/>
  <c r="BT1353"/>
  <c r="BS1353"/>
  <c r="BR1353"/>
  <c r="BQ1353"/>
  <c r="BP1353"/>
  <c r="BO1353"/>
  <c r="BN1353"/>
  <c r="BM1353"/>
  <c r="BL1353"/>
  <c r="BJ1353"/>
  <c r="BK1353" s="1"/>
  <c r="J1353"/>
  <c r="I1353"/>
  <c r="H1353"/>
  <c r="G1353"/>
  <c r="F1353"/>
  <c r="A1353"/>
  <c r="DN1352"/>
  <c r="DM1352"/>
  <c r="DL1352"/>
  <c r="DJ1352"/>
  <c r="DK1352" s="1"/>
  <c r="DI1352"/>
  <c r="DH1352"/>
  <c r="DG1352"/>
  <c r="DE1352"/>
  <c r="DF1352" s="1"/>
  <c r="DD1352"/>
  <c r="DC1352"/>
  <c r="DB1352"/>
  <c r="DA1352"/>
  <c r="CZ1352"/>
  <c r="CY1352"/>
  <c r="CX1352"/>
  <c r="CV1352"/>
  <c r="CW1352" s="1"/>
  <c r="CU1352"/>
  <c r="CT1352"/>
  <c r="CS1352"/>
  <c r="CR1352"/>
  <c r="CQ1352"/>
  <c r="CP1352"/>
  <c r="CO1352"/>
  <c r="CN1352"/>
  <c r="CL1352"/>
  <c r="CM1352" s="1"/>
  <c r="CG1352"/>
  <c r="CF1352"/>
  <c r="CE1352"/>
  <c r="CD1352"/>
  <c r="CC1352"/>
  <c r="CB1352"/>
  <c r="CA1352"/>
  <c r="BZ1352"/>
  <c r="BY1352"/>
  <c r="BW1352"/>
  <c r="BX1352" s="1"/>
  <c r="BV1352"/>
  <c r="BU1352"/>
  <c r="BT1352"/>
  <c r="BS1352"/>
  <c r="BR1352"/>
  <c r="BQ1352"/>
  <c r="BP1352"/>
  <c r="BO1352"/>
  <c r="BN1352"/>
  <c r="BM1352"/>
  <c r="BL1352"/>
  <c r="BJ1352"/>
  <c r="BK1352" s="1"/>
  <c r="J1352"/>
  <c r="I1352"/>
  <c r="H1352"/>
  <c r="G1352"/>
  <c r="F1352"/>
  <c r="A1352"/>
  <c r="DN1351"/>
  <c r="DM1351"/>
  <c r="DL1351"/>
  <c r="DJ1351"/>
  <c r="DK1351" s="1"/>
  <c r="DI1351"/>
  <c r="DH1351"/>
  <c r="DG1351"/>
  <c r="DE1351"/>
  <c r="DF1351" s="1"/>
  <c r="DD1351"/>
  <c r="DC1351"/>
  <c r="DB1351"/>
  <c r="DA1351"/>
  <c r="CZ1351"/>
  <c r="CY1351"/>
  <c r="CX1351"/>
  <c r="CV1351"/>
  <c r="CW1351" s="1"/>
  <c r="CU1351"/>
  <c r="CT1351"/>
  <c r="CS1351"/>
  <c r="CR1351"/>
  <c r="CQ1351"/>
  <c r="CP1351"/>
  <c r="CO1351"/>
  <c r="CN1351"/>
  <c r="CL1351"/>
  <c r="CM1351" s="1"/>
  <c r="CG1351"/>
  <c r="CF1351"/>
  <c r="CE1351"/>
  <c r="CD1351"/>
  <c r="CC1351"/>
  <c r="CB1351"/>
  <c r="CA1351"/>
  <c r="BZ1351"/>
  <c r="BY1351"/>
  <c r="BW1351"/>
  <c r="BX1351" s="1"/>
  <c r="BV1351"/>
  <c r="BU1351"/>
  <c r="BT1351"/>
  <c r="BS1351"/>
  <c r="BR1351"/>
  <c r="BQ1351"/>
  <c r="BP1351"/>
  <c r="BO1351"/>
  <c r="BN1351"/>
  <c r="BM1351"/>
  <c r="BL1351"/>
  <c r="BJ1351"/>
  <c r="BK1351" s="1"/>
  <c r="J1351"/>
  <c r="I1351"/>
  <c r="H1351"/>
  <c r="G1351"/>
  <c r="F1351"/>
  <c r="A1351"/>
  <c r="DN1350"/>
  <c r="DM1350"/>
  <c r="DL1350"/>
  <c r="DJ1350"/>
  <c r="DK1350" s="1"/>
  <c r="DI1350"/>
  <c r="DH1350"/>
  <c r="DG1350"/>
  <c r="DE1350"/>
  <c r="DF1350" s="1"/>
  <c r="DD1350"/>
  <c r="DC1350"/>
  <c r="DB1350"/>
  <c r="DA1350"/>
  <c r="CZ1350"/>
  <c r="CY1350"/>
  <c r="CX1350"/>
  <c r="CV1350"/>
  <c r="CW1350" s="1"/>
  <c r="CU1350"/>
  <c r="CT1350"/>
  <c r="CS1350"/>
  <c r="CR1350"/>
  <c r="CQ1350"/>
  <c r="CP1350"/>
  <c r="CO1350"/>
  <c r="CN1350"/>
  <c r="CL1350"/>
  <c r="CM1350" s="1"/>
  <c r="CG1350"/>
  <c r="CF1350"/>
  <c r="CE1350"/>
  <c r="CD1350"/>
  <c r="CC1350"/>
  <c r="CB1350"/>
  <c r="CA1350"/>
  <c r="BZ1350"/>
  <c r="BY1350"/>
  <c r="BW1350"/>
  <c r="BX1350" s="1"/>
  <c r="BV1350"/>
  <c r="BU1350"/>
  <c r="BT1350"/>
  <c r="BS1350"/>
  <c r="BR1350"/>
  <c r="BQ1350"/>
  <c r="BP1350"/>
  <c r="BO1350"/>
  <c r="BN1350"/>
  <c r="BM1350"/>
  <c r="BL1350"/>
  <c r="BJ1350"/>
  <c r="BK1350" s="1"/>
  <c r="J1350"/>
  <c r="I1350"/>
  <c r="H1350"/>
  <c r="G1350"/>
  <c r="F1350"/>
  <c r="A1350"/>
  <c r="DN1349"/>
  <c r="DM1349"/>
  <c r="DL1349"/>
  <c r="DJ1349"/>
  <c r="DK1349" s="1"/>
  <c r="DI1349"/>
  <c r="DH1349"/>
  <c r="DG1349"/>
  <c r="DE1349"/>
  <c r="DF1349" s="1"/>
  <c r="DD1349"/>
  <c r="DC1349"/>
  <c r="DB1349"/>
  <c r="DA1349"/>
  <c r="CZ1349"/>
  <c r="CY1349"/>
  <c r="CX1349"/>
  <c r="CV1349"/>
  <c r="CW1349" s="1"/>
  <c r="CU1349"/>
  <c r="CT1349"/>
  <c r="CS1349"/>
  <c r="CR1349"/>
  <c r="CQ1349"/>
  <c r="CP1349"/>
  <c r="CO1349"/>
  <c r="CN1349"/>
  <c r="CL1349"/>
  <c r="CM1349" s="1"/>
  <c r="CG1349"/>
  <c r="CF1349"/>
  <c r="CE1349"/>
  <c r="CD1349"/>
  <c r="CC1349"/>
  <c r="CB1349"/>
  <c r="CA1349"/>
  <c r="BZ1349"/>
  <c r="BY1349"/>
  <c r="BW1349"/>
  <c r="BX1349" s="1"/>
  <c r="BV1349"/>
  <c r="BU1349"/>
  <c r="BT1349"/>
  <c r="BS1349"/>
  <c r="BR1349"/>
  <c r="BQ1349"/>
  <c r="BP1349"/>
  <c r="BO1349"/>
  <c r="BN1349"/>
  <c r="BM1349"/>
  <c r="BL1349"/>
  <c r="BJ1349"/>
  <c r="BK1349" s="1"/>
  <c r="J1349"/>
  <c r="I1349"/>
  <c r="H1349"/>
  <c r="G1349"/>
  <c r="F1349"/>
  <c r="A1349"/>
  <c r="DN1348"/>
  <c r="DM1348"/>
  <c r="DL1348"/>
  <c r="DJ1348"/>
  <c r="DK1348" s="1"/>
  <c r="DI1348"/>
  <c r="DH1348"/>
  <c r="DG1348"/>
  <c r="DE1348"/>
  <c r="DF1348" s="1"/>
  <c r="DD1348"/>
  <c r="DC1348"/>
  <c r="DB1348"/>
  <c r="DA1348"/>
  <c r="CZ1348"/>
  <c r="CY1348"/>
  <c r="CX1348"/>
  <c r="CV1348"/>
  <c r="CW1348" s="1"/>
  <c r="CU1348"/>
  <c r="CT1348"/>
  <c r="CS1348"/>
  <c r="CR1348"/>
  <c r="CQ1348"/>
  <c r="CP1348"/>
  <c r="CO1348"/>
  <c r="CN1348"/>
  <c r="CL1348"/>
  <c r="CM1348" s="1"/>
  <c r="CG1348"/>
  <c r="CF1348"/>
  <c r="CE1348"/>
  <c r="CD1348"/>
  <c r="CC1348"/>
  <c r="CB1348"/>
  <c r="CA1348"/>
  <c r="BZ1348"/>
  <c r="BY1348"/>
  <c r="BW1348"/>
  <c r="BX1348" s="1"/>
  <c r="BV1348"/>
  <c r="BU1348"/>
  <c r="BT1348"/>
  <c r="BS1348"/>
  <c r="BR1348"/>
  <c r="BQ1348"/>
  <c r="BP1348"/>
  <c r="BO1348"/>
  <c r="BN1348"/>
  <c r="BM1348"/>
  <c r="BL1348"/>
  <c r="BJ1348"/>
  <c r="BK1348" s="1"/>
  <c r="J1348"/>
  <c r="I1348"/>
  <c r="H1348"/>
  <c r="G1348"/>
  <c r="F1348"/>
  <c r="A1348"/>
  <c r="DN1347"/>
  <c r="DM1347"/>
  <c r="DL1347"/>
  <c r="DJ1347"/>
  <c r="DK1347" s="1"/>
  <c r="DI1347"/>
  <c r="DH1347"/>
  <c r="DG1347"/>
  <c r="DE1347"/>
  <c r="DF1347" s="1"/>
  <c r="DD1347"/>
  <c r="DC1347"/>
  <c r="DB1347"/>
  <c r="DA1347"/>
  <c r="CZ1347"/>
  <c r="CY1347"/>
  <c r="CX1347"/>
  <c r="CV1347"/>
  <c r="CW1347" s="1"/>
  <c r="CU1347"/>
  <c r="CT1347"/>
  <c r="CS1347"/>
  <c r="CR1347"/>
  <c r="CQ1347"/>
  <c r="CP1347"/>
  <c r="CO1347"/>
  <c r="CN1347"/>
  <c r="CL1347"/>
  <c r="CM1347" s="1"/>
  <c r="CG1347"/>
  <c r="CF1347"/>
  <c r="CE1347"/>
  <c r="CD1347"/>
  <c r="CC1347"/>
  <c r="CB1347"/>
  <c r="CA1347"/>
  <c r="BZ1347"/>
  <c r="BY1347"/>
  <c r="BW1347"/>
  <c r="BX1347" s="1"/>
  <c r="BV1347"/>
  <c r="BU1347"/>
  <c r="BT1347"/>
  <c r="BS1347"/>
  <c r="BR1347"/>
  <c r="BQ1347"/>
  <c r="BP1347"/>
  <c r="BO1347"/>
  <c r="BN1347"/>
  <c r="BM1347"/>
  <c r="BL1347"/>
  <c r="BJ1347"/>
  <c r="BK1347" s="1"/>
  <c r="J1347"/>
  <c r="I1347"/>
  <c r="H1347"/>
  <c r="G1347"/>
  <c r="F1347"/>
  <c r="A1347"/>
  <c r="DN1346"/>
  <c r="DM1346"/>
  <c r="DL1346"/>
  <c r="DJ1346"/>
  <c r="DK1346" s="1"/>
  <c r="DI1346"/>
  <c r="DH1346"/>
  <c r="DG1346"/>
  <c r="DE1346"/>
  <c r="DF1346" s="1"/>
  <c r="DD1346"/>
  <c r="DC1346"/>
  <c r="DB1346"/>
  <c r="DA1346"/>
  <c r="CZ1346"/>
  <c r="CY1346"/>
  <c r="CX1346"/>
  <c r="CV1346"/>
  <c r="CW1346" s="1"/>
  <c r="CU1346"/>
  <c r="CT1346"/>
  <c r="CS1346"/>
  <c r="CR1346"/>
  <c r="CQ1346"/>
  <c r="CP1346"/>
  <c r="CO1346"/>
  <c r="CN1346"/>
  <c r="CL1346"/>
  <c r="CM1346" s="1"/>
  <c r="CG1346"/>
  <c r="CF1346"/>
  <c r="CE1346"/>
  <c r="CD1346"/>
  <c r="CC1346"/>
  <c r="CB1346"/>
  <c r="CA1346"/>
  <c r="BZ1346"/>
  <c r="BY1346"/>
  <c r="BW1346"/>
  <c r="BX1346" s="1"/>
  <c r="BV1346"/>
  <c r="BU1346"/>
  <c r="BT1346"/>
  <c r="BS1346"/>
  <c r="BR1346"/>
  <c r="BQ1346"/>
  <c r="BP1346"/>
  <c r="BO1346"/>
  <c r="BN1346"/>
  <c r="BM1346"/>
  <c r="BL1346"/>
  <c r="BJ1346"/>
  <c r="BK1346" s="1"/>
  <c r="J1346"/>
  <c r="I1346"/>
  <c r="H1346"/>
  <c r="G1346"/>
  <c r="F1346"/>
  <c r="A1346"/>
  <c r="DN1345"/>
  <c r="DM1345"/>
  <c r="DL1345"/>
  <c r="DJ1345"/>
  <c r="DK1345" s="1"/>
  <c r="DI1345"/>
  <c r="DH1345"/>
  <c r="DG1345"/>
  <c r="DE1345"/>
  <c r="DF1345" s="1"/>
  <c r="DD1345"/>
  <c r="DC1345"/>
  <c r="DB1345"/>
  <c r="DA1345"/>
  <c r="CZ1345"/>
  <c r="CY1345"/>
  <c r="CX1345"/>
  <c r="CV1345"/>
  <c r="CW1345" s="1"/>
  <c r="CU1345"/>
  <c r="CT1345"/>
  <c r="CS1345"/>
  <c r="CR1345"/>
  <c r="CQ1345"/>
  <c r="CP1345"/>
  <c r="CO1345"/>
  <c r="CN1345"/>
  <c r="CL1345"/>
  <c r="CM1345" s="1"/>
  <c r="CG1345"/>
  <c r="CF1345"/>
  <c r="CE1345"/>
  <c r="CD1345"/>
  <c r="CC1345"/>
  <c r="CB1345"/>
  <c r="CA1345"/>
  <c r="BZ1345"/>
  <c r="BY1345"/>
  <c r="BW1345"/>
  <c r="BX1345" s="1"/>
  <c r="BV1345"/>
  <c r="BU1345"/>
  <c r="BT1345"/>
  <c r="BS1345"/>
  <c r="BR1345"/>
  <c r="BQ1345"/>
  <c r="BP1345"/>
  <c r="BO1345"/>
  <c r="BN1345"/>
  <c r="BM1345"/>
  <c r="BL1345"/>
  <c r="BJ1345"/>
  <c r="BK1345" s="1"/>
  <c r="J1345"/>
  <c r="I1345"/>
  <c r="H1345"/>
  <c r="G1345"/>
  <c r="F1345"/>
  <c r="A1345"/>
  <c r="DN1344"/>
  <c r="DM1344"/>
  <c r="DL1344"/>
  <c r="DJ1344"/>
  <c r="DK1344" s="1"/>
  <c r="DI1344"/>
  <c r="DH1344"/>
  <c r="DG1344"/>
  <c r="DE1344"/>
  <c r="DF1344" s="1"/>
  <c r="DD1344"/>
  <c r="DC1344"/>
  <c r="DB1344"/>
  <c r="DA1344"/>
  <c r="CZ1344"/>
  <c r="CY1344"/>
  <c r="CX1344"/>
  <c r="CV1344"/>
  <c r="CW1344" s="1"/>
  <c r="CU1344"/>
  <c r="CT1344"/>
  <c r="CS1344"/>
  <c r="CR1344"/>
  <c r="CQ1344"/>
  <c r="CP1344"/>
  <c r="CO1344"/>
  <c r="CN1344"/>
  <c r="CL1344"/>
  <c r="CM1344" s="1"/>
  <c r="CG1344"/>
  <c r="CF1344"/>
  <c r="CE1344"/>
  <c r="CD1344"/>
  <c r="CC1344"/>
  <c r="CB1344"/>
  <c r="CA1344"/>
  <c r="BZ1344"/>
  <c r="BY1344"/>
  <c r="BW1344"/>
  <c r="BX1344" s="1"/>
  <c r="BV1344"/>
  <c r="BU1344"/>
  <c r="BT1344"/>
  <c r="BS1344"/>
  <c r="BR1344"/>
  <c r="BQ1344"/>
  <c r="BP1344"/>
  <c r="BO1344"/>
  <c r="BN1344"/>
  <c r="BM1344"/>
  <c r="BL1344"/>
  <c r="BJ1344"/>
  <c r="BK1344" s="1"/>
  <c r="J1344"/>
  <c r="I1344"/>
  <c r="H1344"/>
  <c r="G1344"/>
  <c r="F1344"/>
  <c r="A1344"/>
  <c r="DN1343"/>
  <c r="DM1343"/>
  <c r="DL1343"/>
  <c r="DJ1343"/>
  <c r="DK1343" s="1"/>
  <c r="DI1343"/>
  <c r="DH1343"/>
  <c r="DG1343"/>
  <c r="DE1343"/>
  <c r="DF1343" s="1"/>
  <c r="DD1343"/>
  <c r="DC1343"/>
  <c r="DB1343"/>
  <c r="DA1343"/>
  <c r="CZ1343"/>
  <c r="CY1343"/>
  <c r="CX1343"/>
  <c r="CV1343"/>
  <c r="CW1343" s="1"/>
  <c r="CU1343"/>
  <c r="CT1343"/>
  <c r="CS1343"/>
  <c r="CR1343"/>
  <c r="CQ1343"/>
  <c r="CP1343"/>
  <c r="CO1343"/>
  <c r="CN1343"/>
  <c r="CL1343"/>
  <c r="CM1343" s="1"/>
  <c r="CG1343"/>
  <c r="CF1343"/>
  <c r="CE1343"/>
  <c r="CD1343"/>
  <c r="CC1343"/>
  <c r="CB1343"/>
  <c r="CA1343"/>
  <c r="BZ1343"/>
  <c r="BY1343"/>
  <c r="BW1343"/>
  <c r="BX1343" s="1"/>
  <c r="BV1343"/>
  <c r="BU1343"/>
  <c r="BT1343"/>
  <c r="BS1343"/>
  <c r="BR1343"/>
  <c r="BQ1343"/>
  <c r="BP1343"/>
  <c r="BO1343"/>
  <c r="BN1343"/>
  <c r="BM1343"/>
  <c r="BL1343"/>
  <c r="BJ1343"/>
  <c r="BK1343" s="1"/>
  <c r="J1343"/>
  <c r="I1343"/>
  <c r="H1343"/>
  <c r="G1343"/>
  <c r="F1343"/>
  <c r="A1343"/>
  <c r="DN1342"/>
  <c r="DM1342"/>
  <c r="DL1342"/>
  <c r="DJ1342"/>
  <c r="DK1342" s="1"/>
  <c r="DI1342"/>
  <c r="DH1342"/>
  <c r="DG1342"/>
  <c r="DE1342"/>
  <c r="DF1342" s="1"/>
  <c r="DD1342"/>
  <c r="DC1342"/>
  <c r="DB1342"/>
  <c r="DA1342"/>
  <c r="CZ1342"/>
  <c r="CY1342"/>
  <c r="CX1342"/>
  <c r="CV1342"/>
  <c r="CW1342" s="1"/>
  <c r="CU1342"/>
  <c r="CT1342"/>
  <c r="CS1342"/>
  <c r="CR1342"/>
  <c r="CQ1342"/>
  <c r="CP1342"/>
  <c r="CO1342"/>
  <c r="CN1342"/>
  <c r="CL1342"/>
  <c r="CM1342" s="1"/>
  <c r="CG1342"/>
  <c r="CF1342"/>
  <c r="CE1342"/>
  <c r="CD1342"/>
  <c r="CC1342"/>
  <c r="CB1342"/>
  <c r="CA1342"/>
  <c r="BZ1342"/>
  <c r="BY1342"/>
  <c r="BW1342"/>
  <c r="BX1342" s="1"/>
  <c r="BV1342"/>
  <c r="BU1342"/>
  <c r="BT1342"/>
  <c r="BS1342"/>
  <c r="BR1342"/>
  <c r="BQ1342"/>
  <c r="BP1342"/>
  <c r="BO1342"/>
  <c r="BN1342"/>
  <c r="BM1342"/>
  <c r="BL1342"/>
  <c r="BJ1342"/>
  <c r="BK1342" s="1"/>
  <c r="J1342"/>
  <c r="I1342"/>
  <c r="H1342"/>
  <c r="G1342"/>
  <c r="F1342"/>
  <c r="A1342"/>
  <c r="DN1341"/>
  <c r="DM1341"/>
  <c r="DL1341"/>
  <c r="DJ1341"/>
  <c r="DK1341" s="1"/>
  <c r="DI1341"/>
  <c r="DH1341"/>
  <c r="DG1341"/>
  <c r="DE1341"/>
  <c r="DF1341" s="1"/>
  <c r="DD1341"/>
  <c r="DC1341"/>
  <c r="DB1341"/>
  <c r="DA1341"/>
  <c r="CZ1341"/>
  <c r="CY1341"/>
  <c r="CX1341"/>
  <c r="CV1341"/>
  <c r="CW1341" s="1"/>
  <c r="CU1341"/>
  <c r="CT1341"/>
  <c r="CS1341"/>
  <c r="CR1341"/>
  <c r="CQ1341"/>
  <c r="CP1341"/>
  <c r="CO1341"/>
  <c r="CN1341"/>
  <c r="CL1341"/>
  <c r="CM1341" s="1"/>
  <c r="CG1341"/>
  <c r="CF1341"/>
  <c r="CE1341"/>
  <c r="CD1341"/>
  <c r="CC1341"/>
  <c r="CB1341"/>
  <c r="CA1341"/>
  <c r="BZ1341"/>
  <c r="BY1341"/>
  <c r="BW1341"/>
  <c r="BX1341" s="1"/>
  <c r="BV1341"/>
  <c r="BU1341"/>
  <c r="BT1341"/>
  <c r="BS1341"/>
  <c r="BR1341"/>
  <c r="BQ1341"/>
  <c r="BP1341"/>
  <c r="BO1341"/>
  <c r="BN1341"/>
  <c r="BM1341"/>
  <c r="BL1341"/>
  <c r="BJ1341"/>
  <c r="BK1341" s="1"/>
  <c r="J1341"/>
  <c r="I1341"/>
  <c r="H1341"/>
  <c r="G1341"/>
  <c r="F1341"/>
  <c r="A1341"/>
  <c r="DN1340"/>
  <c r="DM1340"/>
  <c r="DL1340"/>
  <c r="DJ1340"/>
  <c r="DK1340" s="1"/>
  <c r="DI1340"/>
  <c r="DH1340"/>
  <c r="DG1340"/>
  <c r="DE1340"/>
  <c r="DF1340" s="1"/>
  <c r="DD1340"/>
  <c r="DC1340"/>
  <c r="DB1340"/>
  <c r="DA1340"/>
  <c r="CZ1340"/>
  <c r="CY1340"/>
  <c r="CX1340"/>
  <c r="CV1340"/>
  <c r="CW1340" s="1"/>
  <c r="CU1340"/>
  <c r="CT1340"/>
  <c r="CS1340"/>
  <c r="CR1340"/>
  <c r="CQ1340"/>
  <c r="CP1340"/>
  <c r="CO1340"/>
  <c r="CN1340"/>
  <c r="CL1340"/>
  <c r="CM1340" s="1"/>
  <c r="CG1340"/>
  <c r="CF1340"/>
  <c r="CE1340"/>
  <c r="CD1340"/>
  <c r="CC1340"/>
  <c r="CB1340"/>
  <c r="CA1340"/>
  <c r="BZ1340"/>
  <c r="BY1340"/>
  <c r="BW1340"/>
  <c r="BX1340" s="1"/>
  <c r="BV1340"/>
  <c r="BU1340"/>
  <c r="BT1340"/>
  <c r="BS1340"/>
  <c r="BR1340"/>
  <c r="BQ1340"/>
  <c r="BP1340"/>
  <c r="BO1340"/>
  <c r="BN1340"/>
  <c r="BM1340"/>
  <c r="BL1340"/>
  <c r="BJ1340"/>
  <c r="BK1340" s="1"/>
  <c r="J1340"/>
  <c r="I1340"/>
  <c r="H1340"/>
  <c r="G1340"/>
  <c r="F1340"/>
  <c r="A1340"/>
  <c r="DN1339"/>
  <c r="DM1339"/>
  <c r="DL1339"/>
  <c r="DJ1339"/>
  <c r="DK1339" s="1"/>
  <c r="DI1339"/>
  <c r="DH1339"/>
  <c r="DG1339"/>
  <c r="DE1339"/>
  <c r="DF1339" s="1"/>
  <c r="DD1339"/>
  <c r="DC1339"/>
  <c r="DB1339"/>
  <c r="DA1339"/>
  <c r="CZ1339"/>
  <c r="CY1339"/>
  <c r="CX1339"/>
  <c r="CV1339"/>
  <c r="CW1339" s="1"/>
  <c r="CU1339"/>
  <c r="CT1339"/>
  <c r="CS1339"/>
  <c r="CR1339"/>
  <c r="CQ1339"/>
  <c r="CP1339"/>
  <c r="CO1339"/>
  <c r="CN1339"/>
  <c r="CL1339"/>
  <c r="CM1339" s="1"/>
  <c r="CG1339"/>
  <c r="CF1339"/>
  <c r="CE1339"/>
  <c r="CD1339"/>
  <c r="CC1339"/>
  <c r="CB1339"/>
  <c r="CA1339"/>
  <c r="BZ1339"/>
  <c r="BY1339"/>
  <c r="BW1339"/>
  <c r="BX1339" s="1"/>
  <c r="BV1339"/>
  <c r="BU1339"/>
  <c r="BT1339"/>
  <c r="BS1339"/>
  <c r="BR1339"/>
  <c r="BQ1339"/>
  <c r="BP1339"/>
  <c r="BO1339"/>
  <c r="BN1339"/>
  <c r="BM1339"/>
  <c r="BL1339"/>
  <c r="BJ1339"/>
  <c r="BK1339" s="1"/>
  <c r="J1339"/>
  <c r="I1339"/>
  <c r="H1339"/>
  <c r="G1339"/>
  <c r="F1339"/>
  <c r="A1339"/>
  <c r="DN1338"/>
  <c r="DM1338"/>
  <c r="DL1338"/>
  <c r="DJ1338"/>
  <c r="DK1338" s="1"/>
  <c r="DI1338"/>
  <c r="DH1338"/>
  <c r="DG1338"/>
  <c r="DE1338"/>
  <c r="DF1338" s="1"/>
  <c r="DD1338"/>
  <c r="DC1338"/>
  <c r="DB1338"/>
  <c r="DA1338"/>
  <c r="CZ1338"/>
  <c r="CY1338"/>
  <c r="CX1338"/>
  <c r="CV1338"/>
  <c r="CW1338" s="1"/>
  <c r="CU1338"/>
  <c r="CT1338"/>
  <c r="CS1338"/>
  <c r="CR1338"/>
  <c r="CQ1338"/>
  <c r="CP1338"/>
  <c r="CO1338"/>
  <c r="CN1338"/>
  <c r="CL1338"/>
  <c r="CM1338" s="1"/>
  <c r="CG1338"/>
  <c r="CF1338"/>
  <c r="CE1338"/>
  <c r="CD1338"/>
  <c r="CC1338"/>
  <c r="CB1338"/>
  <c r="CA1338"/>
  <c r="BZ1338"/>
  <c r="BY1338"/>
  <c r="BW1338"/>
  <c r="BX1338" s="1"/>
  <c r="BV1338"/>
  <c r="BU1338"/>
  <c r="BT1338"/>
  <c r="BS1338"/>
  <c r="BR1338"/>
  <c r="BQ1338"/>
  <c r="BP1338"/>
  <c r="BO1338"/>
  <c r="BN1338"/>
  <c r="BM1338"/>
  <c r="BL1338"/>
  <c r="BJ1338"/>
  <c r="BK1338" s="1"/>
  <c r="J1338"/>
  <c r="I1338"/>
  <c r="H1338"/>
  <c r="G1338"/>
  <c r="F1338"/>
  <c r="A1338"/>
  <c r="DN1337"/>
  <c r="DM1337"/>
  <c r="DL1337"/>
  <c r="DJ1337"/>
  <c r="DK1337" s="1"/>
  <c r="DI1337"/>
  <c r="DH1337"/>
  <c r="DG1337"/>
  <c r="DE1337"/>
  <c r="DF1337" s="1"/>
  <c r="DD1337"/>
  <c r="DC1337"/>
  <c r="DB1337"/>
  <c r="DA1337"/>
  <c r="CZ1337"/>
  <c r="CY1337"/>
  <c r="CX1337"/>
  <c r="CV1337"/>
  <c r="CW1337" s="1"/>
  <c r="CU1337"/>
  <c r="CT1337"/>
  <c r="CS1337"/>
  <c r="CR1337"/>
  <c r="CQ1337"/>
  <c r="CP1337"/>
  <c r="CO1337"/>
  <c r="CN1337"/>
  <c r="CL1337"/>
  <c r="CM1337" s="1"/>
  <c r="CG1337"/>
  <c r="CF1337"/>
  <c r="CE1337"/>
  <c r="CD1337"/>
  <c r="CC1337"/>
  <c r="CB1337"/>
  <c r="CA1337"/>
  <c r="BZ1337"/>
  <c r="BY1337"/>
  <c r="BW1337"/>
  <c r="BX1337" s="1"/>
  <c r="BV1337"/>
  <c r="BU1337"/>
  <c r="BT1337"/>
  <c r="BS1337"/>
  <c r="BR1337"/>
  <c r="BQ1337"/>
  <c r="BP1337"/>
  <c r="BO1337"/>
  <c r="BN1337"/>
  <c r="BM1337"/>
  <c r="BL1337"/>
  <c r="BJ1337"/>
  <c r="BK1337" s="1"/>
  <c r="J1337"/>
  <c r="I1337"/>
  <c r="H1337"/>
  <c r="G1337"/>
  <c r="F1337"/>
  <c r="A1337"/>
  <c r="DN1336"/>
  <c r="DM1336"/>
  <c r="DL1336"/>
  <c r="DJ1336"/>
  <c r="DK1336" s="1"/>
  <c r="DI1336"/>
  <c r="DH1336"/>
  <c r="DG1336"/>
  <c r="DE1336"/>
  <c r="DF1336" s="1"/>
  <c r="DD1336"/>
  <c r="DC1336"/>
  <c r="DB1336"/>
  <c r="DA1336"/>
  <c r="CZ1336"/>
  <c r="CY1336"/>
  <c r="CX1336"/>
  <c r="CV1336"/>
  <c r="CW1336" s="1"/>
  <c r="CU1336"/>
  <c r="CT1336"/>
  <c r="CS1336"/>
  <c r="CR1336"/>
  <c r="CQ1336"/>
  <c r="CP1336"/>
  <c r="CO1336"/>
  <c r="CN1336"/>
  <c r="CL1336"/>
  <c r="CM1336" s="1"/>
  <c r="CG1336"/>
  <c r="CF1336"/>
  <c r="CE1336"/>
  <c r="CD1336"/>
  <c r="CC1336"/>
  <c r="CB1336"/>
  <c r="CA1336"/>
  <c r="BZ1336"/>
  <c r="BY1336"/>
  <c r="BW1336"/>
  <c r="BX1336" s="1"/>
  <c r="BV1336"/>
  <c r="BU1336"/>
  <c r="BT1336"/>
  <c r="BS1336"/>
  <c r="BR1336"/>
  <c r="BQ1336"/>
  <c r="BP1336"/>
  <c r="BO1336"/>
  <c r="BN1336"/>
  <c r="BM1336"/>
  <c r="BL1336"/>
  <c r="BJ1336"/>
  <c r="BK1336" s="1"/>
  <c r="J1336"/>
  <c r="I1336"/>
  <c r="H1336"/>
  <c r="G1336"/>
  <c r="F1336"/>
  <c r="A1336"/>
  <c r="DN1335"/>
  <c r="DM1335"/>
  <c r="DL1335"/>
  <c r="DJ1335"/>
  <c r="DK1335" s="1"/>
  <c r="DI1335"/>
  <c r="DH1335"/>
  <c r="DG1335"/>
  <c r="DE1335"/>
  <c r="DF1335" s="1"/>
  <c r="DD1335"/>
  <c r="DC1335"/>
  <c r="DB1335"/>
  <c r="DA1335"/>
  <c r="CZ1335"/>
  <c r="CY1335"/>
  <c r="CX1335"/>
  <c r="CV1335"/>
  <c r="CW1335" s="1"/>
  <c r="CU1335"/>
  <c r="CT1335"/>
  <c r="CS1335"/>
  <c r="CR1335"/>
  <c r="CQ1335"/>
  <c r="CP1335"/>
  <c r="CO1335"/>
  <c r="CN1335"/>
  <c r="CL1335"/>
  <c r="CM1335" s="1"/>
  <c r="CG1335"/>
  <c r="CF1335"/>
  <c r="CE1335"/>
  <c r="CD1335"/>
  <c r="CC1335"/>
  <c r="CB1335"/>
  <c r="CA1335"/>
  <c r="BZ1335"/>
  <c r="BY1335"/>
  <c r="BW1335"/>
  <c r="BX1335" s="1"/>
  <c r="BV1335"/>
  <c r="BU1335"/>
  <c r="BT1335"/>
  <c r="BS1335"/>
  <c r="BR1335"/>
  <c r="BQ1335"/>
  <c r="BP1335"/>
  <c r="BO1335"/>
  <c r="BN1335"/>
  <c r="BM1335"/>
  <c r="BL1335"/>
  <c r="BJ1335"/>
  <c r="BK1335" s="1"/>
  <c r="J1335"/>
  <c r="I1335"/>
  <c r="H1335"/>
  <c r="G1335"/>
  <c r="F1335"/>
  <c r="A1335"/>
  <c r="DN1334"/>
  <c r="DM1334"/>
  <c r="DL1334"/>
  <c r="DJ1334"/>
  <c r="DK1334" s="1"/>
  <c r="DI1334"/>
  <c r="DH1334"/>
  <c r="DG1334"/>
  <c r="DE1334"/>
  <c r="DF1334" s="1"/>
  <c r="DD1334"/>
  <c r="DC1334"/>
  <c r="DB1334"/>
  <c r="DA1334"/>
  <c r="CZ1334"/>
  <c r="CY1334"/>
  <c r="CX1334"/>
  <c r="CV1334"/>
  <c r="CW1334" s="1"/>
  <c r="CU1334"/>
  <c r="CT1334"/>
  <c r="CS1334"/>
  <c r="CR1334"/>
  <c r="CQ1334"/>
  <c r="CP1334"/>
  <c r="CO1334"/>
  <c r="CN1334"/>
  <c r="CL1334"/>
  <c r="CM1334" s="1"/>
  <c r="CG1334"/>
  <c r="CF1334"/>
  <c r="CE1334"/>
  <c r="CD1334"/>
  <c r="CC1334"/>
  <c r="CB1334"/>
  <c r="CA1334"/>
  <c r="BZ1334"/>
  <c r="BY1334"/>
  <c r="BW1334"/>
  <c r="BX1334" s="1"/>
  <c r="BV1334"/>
  <c r="BU1334"/>
  <c r="BT1334"/>
  <c r="BS1334"/>
  <c r="BR1334"/>
  <c r="BQ1334"/>
  <c r="BP1334"/>
  <c r="BO1334"/>
  <c r="BN1334"/>
  <c r="BM1334"/>
  <c r="BL1334"/>
  <c r="BJ1334"/>
  <c r="BK1334" s="1"/>
  <c r="J1334"/>
  <c r="I1334"/>
  <c r="H1334"/>
  <c r="G1334"/>
  <c r="F1334"/>
  <c r="A1334"/>
  <c r="DN1333"/>
  <c r="DM1333"/>
  <c r="DL1333"/>
  <c r="DJ1333"/>
  <c r="DK1333" s="1"/>
  <c r="DI1333"/>
  <c r="DH1333"/>
  <c r="DG1333"/>
  <c r="DE1333"/>
  <c r="DF1333" s="1"/>
  <c r="DD1333"/>
  <c r="DC1333"/>
  <c r="DB1333"/>
  <c r="DA1333"/>
  <c r="CZ1333"/>
  <c r="CY1333"/>
  <c r="CX1333"/>
  <c r="CV1333"/>
  <c r="CW1333" s="1"/>
  <c r="CU1333"/>
  <c r="CT1333"/>
  <c r="CS1333"/>
  <c r="CR1333"/>
  <c r="CQ1333"/>
  <c r="CP1333"/>
  <c r="CO1333"/>
  <c r="CN1333"/>
  <c r="CL1333"/>
  <c r="CM1333" s="1"/>
  <c r="CG1333"/>
  <c r="CF1333"/>
  <c r="CE1333"/>
  <c r="CD1333"/>
  <c r="CC1333"/>
  <c r="CB1333"/>
  <c r="CA1333"/>
  <c r="BZ1333"/>
  <c r="BY1333"/>
  <c r="BW1333"/>
  <c r="BX1333" s="1"/>
  <c r="BV1333"/>
  <c r="BU1333"/>
  <c r="BT1333"/>
  <c r="BS1333"/>
  <c r="BR1333"/>
  <c r="BQ1333"/>
  <c r="BP1333"/>
  <c r="BO1333"/>
  <c r="BN1333"/>
  <c r="BM1333"/>
  <c r="BL1333"/>
  <c r="BJ1333"/>
  <c r="BK1333" s="1"/>
  <c r="J1333"/>
  <c r="I1333"/>
  <c r="H1333"/>
  <c r="G1333"/>
  <c r="F1333"/>
  <c r="A1333"/>
  <c r="DN1332"/>
  <c r="DM1332"/>
  <c r="DL1332"/>
  <c r="DJ1332"/>
  <c r="DK1332" s="1"/>
  <c r="DI1332"/>
  <c r="DH1332"/>
  <c r="DG1332"/>
  <c r="DE1332"/>
  <c r="DF1332" s="1"/>
  <c r="DD1332"/>
  <c r="DC1332"/>
  <c r="DB1332"/>
  <c r="DA1332"/>
  <c r="CZ1332"/>
  <c r="CY1332"/>
  <c r="CX1332"/>
  <c r="CV1332"/>
  <c r="CW1332" s="1"/>
  <c r="CU1332"/>
  <c r="CT1332"/>
  <c r="CS1332"/>
  <c r="CR1332"/>
  <c r="CQ1332"/>
  <c r="CP1332"/>
  <c r="CO1332"/>
  <c r="CN1332"/>
  <c r="CL1332"/>
  <c r="CM1332" s="1"/>
  <c r="CG1332"/>
  <c r="CF1332"/>
  <c r="CE1332"/>
  <c r="CD1332"/>
  <c r="CC1332"/>
  <c r="CB1332"/>
  <c r="CA1332"/>
  <c r="BZ1332"/>
  <c r="BY1332"/>
  <c r="BW1332"/>
  <c r="BX1332" s="1"/>
  <c r="BV1332"/>
  <c r="BU1332"/>
  <c r="BT1332"/>
  <c r="BS1332"/>
  <c r="BR1332"/>
  <c r="BQ1332"/>
  <c r="BP1332"/>
  <c r="BO1332"/>
  <c r="BN1332"/>
  <c r="BM1332"/>
  <c r="BL1332"/>
  <c r="BJ1332"/>
  <c r="BK1332" s="1"/>
  <c r="J1332"/>
  <c r="I1332"/>
  <c r="H1332"/>
  <c r="G1332"/>
  <c r="F1332"/>
  <c r="A1332"/>
  <c r="DN1331"/>
  <c r="DM1331"/>
  <c r="DL1331"/>
  <c r="DJ1331"/>
  <c r="DK1331" s="1"/>
  <c r="DI1331"/>
  <c r="DH1331"/>
  <c r="DG1331"/>
  <c r="DE1331"/>
  <c r="DF1331" s="1"/>
  <c r="DD1331"/>
  <c r="DC1331"/>
  <c r="DB1331"/>
  <c r="DA1331"/>
  <c r="CZ1331"/>
  <c r="CY1331"/>
  <c r="CX1331"/>
  <c r="CV1331"/>
  <c r="CW1331" s="1"/>
  <c r="CU1331"/>
  <c r="CT1331"/>
  <c r="CS1331"/>
  <c r="CR1331"/>
  <c r="CQ1331"/>
  <c r="CP1331"/>
  <c r="CO1331"/>
  <c r="CN1331"/>
  <c r="CL1331"/>
  <c r="CM1331" s="1"/>
  <c r="CG1331"/>
  <c r="CF1331"/>
  <c r="CE1331"/>
  <c r="CD1331"/>
  <c r="CC1331"/>
  <c r="CB1331"/>
  <c r="CA1331"/>
  <c r="BZ1331"/>
  <c r="BY1331"/>
  <c r="BW1331"/>
  <c r="BX1331" s="1"/>
  <c r="BV1331"/>
  <c r="BU1331"/>
  <c r="BT1331"/>
  <c r="BS1331"/>
  <c r="BR1331"/>
  <c r="BQ1331"/>
  <c r="BP1331"/>
  <c r="BO1331"/>
  <c r="BN1331"/>
  <c r="BM1331"/>
  <c r="BL1331"/>
  <c r="BJ1331"/>
  <c r="BK1331" s="1"/>
  <c r="J1331"/>
  <c r="I1331"/>
  <c r="H1331"/>
  <c r="G1331"/>
  <c r="F1331"/>
  <c r="A1331"/>
  <c r="DN1330"/>
  <c r="DM1330"/>
  <c r="DL1330"/>
  <c r="DJ1330"/>
  <c r="DK1330" s="1"/>
  <c r="DI1330"/>
  <c r="DH1330"/>
  <c r="DG1330"/>
  <c r="DE1330"/>
  <c r="DF1330" s="1"/>
  <c r="DD1330"/>
  <c r="DC1330"/>
  <c r="DB1330"/>
  <c r="DA1330"/>
  <c r="CZ1330"/>
  <c r="CY1330"/>
  <c r="CX1330"/>
  <c r="CV1330"/>
  <c r="CW1330" s="1"/>
  <c r="CU1330"/>
  <c r="CT1330"/>
  <c r="CS1330"/>
  <c r="CR1330"/>
  <c r="CQ1330"/>
  <c r="CP1330"/>
  <c r="CO1330"/>
  <c r="CN1330"/>
  <c r="CL1330"/>
  <c r="CM1330" s="1"/>
  <c r="CG1330"/>
  <c r="CF1330"/>
  <c r="CE1330"/>
  <c r="CD1330"/>
  <c r="CC1330"/>
  <c r="CB1330"/>
  <c r="CA1330"/>
  <c r="BZ1330"/>
  <c r="BY1330"/>
  <c r="BW1330"/>
  <c r="BX1330" s="1"/>
  <c r="BV1330"/>
  <c r="BU1330"/>
  <c r="BT1330"/>
  <c r="BS1330"/>
  <c r="BR1330"/>
  <c r="BQ1330"/>
  <c r="BP1330"/>
  <c r="BO1330"/>
  <c r="BN1330"/>
  <c r="BM1330"/>
  <c r="BL1330"/>
  <c r="BJ1330"/>
  <c r="BK1330" s="1"/>
  <c r="J1330"/>
  <c r="I1330"/>
  <c r="H1330"/>
  <c r="G1330"/>
  <c r="F1330"/>
  <c r="A1330"/>
  <c r="DN1329"/>
  <c r="DM1329"/>
  <c r="DL1329"/>
  <c r="DJ1329"/>
  <c r="DK1329" s="1"/>
  <c r="DI1329"/>
  <c r="DH1329"/>
  <c r="DG1329"/>
  <c r="DE1329"/>
  <c r="DF1329" s="1"/>
  <c r="DD1329"/>
  <c r="DC1329"/>
  <c r="DB1329"/>
  <c r="DA1329"/>
  <c r="CZ1329"/>
  <c r="CY1329"/>
  <c r="CX1329"/>
  <c r="CV1329"/>
  <c r="CW1329" s="1"/>
  <c r="CU1329"/>
  <c r="CT1329"/>
  <c r="CS1329"/>
  <c r="CR1329"/>
  <c r="CQ1329"/>
  <c r="CP1329"/>
  <c r="CO1329"/>
  <c r="CN1329"/>
  <c r="CL1329"/>
  <c r="CM1329" s="1"/>
  <c r="CG1329"/>
  <c r="CF1329"/>
  <c r="CE1329"/>
  <c r="CD1329"/>
  <c r="CC1329"/>
  <c r="CB1329"/>
  <c r="CA1329"/>
  <c r="BZ1329"/>
  <c r="BY1329"/>
  <c r="BW1329"/>
  <c r="BX1329" s="1"/>
  <c r="BV1329"/>
  <c r="BU1329"/>
  <c r="BT1329"/>
  <c r="BS1329"/>
  <c r="BR1329"/>
  <c r="BQ1329"/>
  <c r="BP1329"/>
  <c r="BO1329"/>
  <c r="BN1329"/>
  <c r="BM1329"/>
  <c r="BL1329"/>
  <c r="BJ1329"/>
  <c r="BK1329" s="1"/>
  <c r="J1329"/>
  <c r="I1329"/>
  <c r="H1329"/>
  <c r="G1329"/>
  <c r="F1329"/>
  <c r="A1329"/>
  <c r="DN1328"/>
  <c r="DM1328"/>
  <c r="DL1328"/>
  <c r="DJ1328"/>
  <c r="DK1328" s="1"/>
  <c r="DI1328"/>
  <c r="DH1328"/>
  <c r="DG1328"/>
  <c r="DE1328"/>
  <c r="DF1328" s="1"/>
  <c r="DD1328"/>
  <c r="DC1328"/>
  <c r="DB1328"/>
  <c r="DA1328"/>
  <c r="CZ1328"/>
  <c r="CY1328"/>
  <c r="CX1328"/>
  <c r="CV1328"/>
  <c r="CW1328" s="1"/>
  <c r="CU1328"/>
  <c r="CT1328"/>
  <c r="CS1328"/>
  <c r="CR1328"/>
  <c r="CQ1328"/>
  <c r="CP1328"/>
  <c r="CO1328"/>
  <c r="CN1328"/>
  <c r="CL1328"/>
  <c r="CM1328" s="1"/>
  <c r="CG1328"/>
  <c r="CF1328"/>
  <c r="CE1328"/>
  <c r="CD1328"/>
  <c r="CC1328"/>
  <c r="CB1328"/>
  <c r="CA1328"/>
  <c r="BZ1328"/>
  <c r="BY1328"/>
  <c r="BW1328"/>
  <c r="BX1328" s="1"/>
  <c r="BV1328"/>
  <c r="BU1328"/>
  <c r="BT1328"/>
  <c r="BS1328"/>
  <c r="BR1328"/>
  <c r="BQ1328"/>
  <c r="BP1328"/>
  <c r="BO1328"/>
  <c r="BN1328"/>
  <c r="BM1328"/>
  <c r="BL1328"/>
  <c r="BJ1328"/>
  <c r="BK1328" s="1"/>
  <c r="J1328"/>
  <c r="I1328"/>
  <c r="H1328"/>
  <c r="G1328"/>
  <c r="F1328"/>
  <c r="A1328"/>
  <c r="DN1327"/>
  <c r="DM1327"/>
  <c r="DL1327"/>
  <c r="DJ1327"/>
  <c r="DK1327" s="1"/>
  <c r="DI1327"/>
  <c r="DH1327"/>
  <c r="DG1327"/>
  <c r="DE1327"/>
  <c r="DF1327" s="1"/>
  <c r="DD1327"/>
  <c r="DC1327"/>
  <c r="DB1327"/>
  <c r="DA1327"/>
  <c r="CZ1327"/>
  <c r="CY1327"/>
  <c r="CX1327"/>
  <c r="CV1327"/>
  <c r="CW1327" s="1"/>
  <c r="CU1327"/>
  <c r="CT1327"/>
  <c r="CS1327"/>
  <c r="CR1327"/>
  <c r="CQ1327"/>
  <c r="CP1327"/>
  <c r="CO1327"/>
  <c r="CN1327"/>
  <c r="CL1327"/>
  <c r="CM1327" s="1"/>
  <c r="CG1327"/>
  <c r="CF1327"/>
  <c r="CE1327"/>
  <c r="CD1327"/>
  <c r="CC1327"/>
  <c r="CB1327"/>
  <c r="CA1327"/>
  <c r="BZ1327"/>
  <c r="BY1327"/>
  <c r="BW1327"/>
  <c r="BX1327" s="1"/>
  <c r="BV1327"/>
  <c r="BU1327"/>
  <c r="BT1327"/>
  <c r="BS1327"/>
  <c r="BR1327"/>
  <c r="BQ1327"/>
  <c r="BP1327"/>
  <c r="BO1327"/>
  <c r="BN1327"/>
  <c r="BM1327"/>
  <c r="BL1327"/>
  <c r="BJ1327"/>
  <c r="BK1327" s="1"/>
  <c r="J1327"/>
  <c r="I1327"/>
  <c r="H1327"/>
  <c r="G1327"/>
  <c r="F1327"/>
  <c r="A1327"/>
  <c r="DN1326"/>
  <c r="DM1326"/>
  <c r="DL1326"/>
  <c r="DJ1326"/>
  <c r="DK1326" s="1"/>
  <c r="DI1326"/>
  <c r="DH1326"/>
  <c r="DG1326"/>
  <c r="DE1326"/>
  <c r="DF1326" s="1"/>
  <c r="DD1326"/>
  <c r="DC1326"/>
  <c r="DB1326"/>
  <c r="DA1326"/>
  <c r="CZ1326"/>
  <c r="CY1326"/>
  <c r="CX1326"/>
  <c r="CV1326"/>
  <c r="CW1326" s="1"/>
  <c r="CU1326"/>
  <c r="CT1326"/>
  <c r="CS1326"/>
  <c r="CR1326"/>
  <c r="CQ1326"/>
  <c r="CP1326"/>
  <c r="CO1326"/>
  <c r="CN1326"/>
  <c r="CL1326"/>
  <c r="CM1326" s="1"/>
  <c r="CG1326"/>
  <c r="CF1326"/>
  <c r="CE1326"/>
  <c r="CD1326"/>
  <c r="CC1326"/>
  <c r="CB1326"/>
  <c r="CA1326"/>
  <c r="BZ1326"/>
  <c r="BY1326"/>
  <c r="BW1326"/>
  <c r="BX1326" s="1"/>
  <c r="BV1326"/>
  <c r="BU1326"/>
  <c r="BT1326"/>
  <c r="BS1326"/>
  <c r="BR1326"/>
  <c r="BQ1326"/>
  <c r="BP1326"/>
  <c r="BO1326"/>
  <c r="BN1326"/>
  <c r="BM1326"/>
  <c r="BL1326"/>
  <c r="BJ1326"/>
  <c r="BK1326" s="1"/>
  <c r="J1326"/>
  <c r="I1326"/>
  <c r="H1326"/>
  <c r="G1326"/>
  <c r="F1326"/>
  <c r="A1326"/>
  <c r="DN1325"/>
  <c r="DM1325"/>
  <c r="DL1325"/>
  <c r="DJ1325"/>
  <c r="DK1325" s="1"/>
  <c r="DI1325"/>
  <c r="DH1325"/>
  <c r="DG1325"/>
  <c r="DE1325"/>
  <c r="DF1325" s="1"/>
  <c r="DD1325"/>
  <c r="DC1325"/>
  <c r="DB1325"/>
  <c r="DA1325"/>
  <c r="CZ1325"/>
  <c r="CY1325"/>
  <c r="CX1325"/>
  <c r="CV1325"/>
  <c r="CW1325" s="1"/>
  <c r="CU1325"/>
  <c r="CT1325"/>
  <c r="CS1325"/>
  <c r="CR1325"/>
  <c r="CQ1325"/>
  <c r="CP1325"/>
  <c r="CO1325"/>
  <c r="CN1325"/>
  <c r="CL1325"/>
  <c r="CM1325" s="1"/>
  <c r="CG1325"/>
  <c r="CF1325"/>
  <c r="CE1325"/>
  <c r="CD1325"/>
  <c r="CC1325"/>
  <c r="CB1325"/>
  <c r="CA1325"/>
  <c r="BZ1325"/>
  <c r="BY1325"/>
  <c r="BW1325"/>
  <c r="BX1325" s="1"/>
  <c r="BV1325"/>
  <c r="BU1325"/>
  <c r="BT1325"/>
  <c r="BS1325"/>
  <c r="BR1325"/>
  <c r="BQ1325"/>
  <c r="BP1325"/>
  <c r="BO1325"/>
  <c r="BN1325"/>
  <c r="BM1325"/>
  <c r="BL1325"/>
  <c r="BJ1325"/>
  <c r="BK1325" s="1"/>
  <c r="J1325"/>
  <c r="I1325"/>
  <c r="H1325"/>
  <c r="G1325"/>
  <c r="F1325"/>
  <c r="A1325"/>
  <c r="DN1324"/>
  <c r="DM1324"/>
  <c r="DL1324"/>
  <c r="DJ1324"/>
  <c r="DK1324" s="1"/>
  <c r="DI1324"/>
  <c r="DH1324"/>
  <c r="DG1324"/>
  <c r="DE1324"/>
  <c r="DF1324" s="1"/>
  <c r="DD1324"/>
  <c r="DC1324"/>
  <c r="DB1324"/>
  <c r="DA1324"/>
  <c r="CZ1324"/>
  <c r="CY1324"/>
  <c r="CX1324"/>
  <c r="CV1324"/>
  <c r="CW1324" s="1"/>
  <c r="CU1324"/>
  <c r="CT1324"/>
  <c r="CS1324"/>
  <c r="CR1324"/>
  <c r="CQ1324"/>
  <c r="CP1324"/>
  <c r="CO1324"/>
  <c r="CN1324"/>
  <c r="CL1324"/>
  <c r="CM1324" s="1"/>
  <c r="CG1324"/>
  <c r="CF1324"/>
  <c r="CE1324"/>
  <c r="CD1324"/>
  <c r="CC1324"/>
  <c r="CB1324"/>
  <c r="CA1324"/>
  <c r="BZ1324"/>
  <c r="BY1324"/>
  <c r="BW1324"/>
  <c r="BX1324" s="1"/>
  <c r="BV1324"/>
  <c r="BU1324"/>
  <c r="BT1324"/>
  <c r="BS1324"/>
  <c r="BR1324"/>
  <c r="BQ1324"/>
  <c r="BP1324"/>
  <c r="BO1324"/>
  <c r="BN1324"/>
  <c r="BM1324"/>
  <c r="BL1324"/>
  <c r="BJ1324"/>
  <c r="BK1324" s="1"/>
  <c r="J1324"/>
  <c r="I1324"/>
  <c r="H1324"/>
  <c r="G1324"/>
  <c r="F1324"/>
  <c r="A1324"/>
  <c r="DN1323"/>
  <c r="DM1323"/>
  <c r="DL1323"/>
  <c r="DJ1323"/>
  <c r="DK1323" s="1"/>
  <c r="DI1323"/>
  <c r="DH1323"/>
  <c r="DG1323"/>
  <c r="DE1323"/>
  <c r="DF1323" s="1"/>
  <c r="DD1323"/>
  <c r="DC1323"/>
  <c r="DB1323"/>
  <c r="DA1323"/>
  <c r="CZ1323"/>
  <c r="CY1323"/>
  <c r="CX1323"/>
  <c r="CV1323"/>
  <c r="CW1323" s="1"/>
  <c r="CU1323"/>
  <c r="CT1323"/>
  <c r="CS1323"/>
  <c r="CR1323"/>
  <c r="CQ1323"/>
  <c r="CP1323"/>
  <c r="CO1323"/>
  <c r="CN1323"/>
  <c r="CL1323"/>
  <c r="CM1323" s="1"/>
  <c r="CG1323"/>
  <c r="CF1323"/>
  <c r="CE1323"/>
  <c r="CD1323"/>
  <c r="CC1323"/>
  <c r="CB1323"/>
  <c r="CA1323"/>
  <c r="BZ1323"/>
  <c r="BY1323"/>
  <c r="BW1323"/>
  <c r="BX1323" s="1"/>
  <c r="BV1323"/>
  <c r="BU1323"/>
  <c r="BT1323"/>
  <c r="BS1323"/>
  <c r="BR1323"/>
  <c r="BQ1323"/>
  <c r="BP1323"/>
  <c r="BO1323"/>
  <c r="BN1323"/>
  <c r="BM1323"/>
  <c r="BL1323"/>
  <c r="BJ1323"/>
  <c r="BK1323" s="1"/>
  <c r="J1323"/>
  <c r="I1323"/>
  <c r="H1323"/>
  <c r="G1323"/>
  <c r="F1323"/>
  <c r="A1323"/>
  <c r="DN1322"/>
  <c r="DM1322"/>
  <c r="DL1322"/>
  <c r="DJ1322"/>
  <c r="DK1322" s="1"/>
  <c r="DI1322"/>
  <c r="DH1322"/>
  <c r="DG1322"/>
  <c r="DE1322"/>
  <c r="DF1322" s="1"/>
  <c r="DD1322"/>
  <c r="DC1322"/>
  <c r="DB1322"/>
  <c r="DA1322"/>
  <c r="CZ1322"/>
  <c r="CY1322"/>
  <c r="CX1322"/>
  <c r="CV1322"/>
  <c r="CW1322" s="1"/>
  <c r="CU1322"/>
  <c r="CT1322"/>
  <c r="CS1322"/>
  <c r="CR1322"/>
  <c r="CQ1322"/>
  <c r="CP1322"/>
  <c r="CO1322"/>
  <c r="CN1322"/>
  <c r="CL1322"/>
  <c r="CM1322" s="1"/>
  <c r="CG1322"/>
  <c r="CF1322"/>
  <c r="CE1322"/>
  <c r="CD1322"/>
  <c r="CC1322"/>
  <c r="CB1322"/>
  <c r="CA1322"/>
  <c r="BZ1322"/>
  <c r="BY1322"/>
  <c r="BW1322"/>
  <c r="BX1322" s="1"/>
  <c r="BV1322"/>
  <c r="BU1322"/>
  <c r="BT1322"/>
  <c r="BS1322"/>
  <c r="BR1322"/>
  <c r="BQ1322"/>
  <c r="BP1322"/>
  <c r="BO1322"/>
  <c r="BN1322"/>
  <c r="BM1322"/>
  <c r="BL1322"/>
  <c r="BJ1322"/>
  <c r="BK1322" s="1"/>
  <c r="J1322"/>
  <c r="I1322"/>
  <c r="H1322"/>
  <c r="G1322"/>
  <c r="F1322"/>
  <c r="A1322"/>
  <c r="DN1321"/>
  <c r="DM1321"/>
  <c r="DL1321"/>
  <c r="DJ1321"/>
  <c r="DK1321" s="1"/>
  <c r="DI1321"/>
  <c r="DH1321"/>
  <c r="DG1321"/>
  <c r="DE1321"/>
  <c r="DF1321" s="1"/>
  <c r="DD1321"/>
  <c r="DC1321"/>
  <c r="DB1321"/>
  <c r="DA1321"/>
  <c r="CZ1321"/>
  <c r="CY1321"/>
  <c r="CX1321"/>
  <c r="CV1321"/>
  <c r="CW1321" s="1"/>
  <c r="CU1321"/>
  <c r="CT1321"/>
  <c r="CS1321"/>
  <c r="CR1321"/>
  <c r="CQ1321"/>
  <c r="CP1321"/>
  <c r="CO1321"/>
  <c r="CN1321"/>
  <c r="CL1321"/>
  <c r="CM1321" s="1"/>
  <c r="CG1321"/>
  <c r="CF1321"/>
  <c r="CE1321"/>
  <c r="CD1321"/>
  <c r="CC1321"/>
  <c r="CB1321"/>
  <c r="CA1321"/>
  <c r="BZ1321"/>
  <c r="BY1321"/>
  <c r="BW1321"/>
  <c r="BX1321" s="1"/>
  <c r="BV1321"/>
  <c r="BU1321"/>
  <c r="BT1321"/>
  <c r="BS1321"/>
  <c r="BR1321"/>
  <c r="BQ1321"/>
  <c r="BP1321"/>
  <c r="BO1321"/>
  <c r="BN1321"/>
  <c r="BM1321"/>
  <c r="BL1321"/>
  <c r="BJ1321"/>
  <c r="BK1321" s="1"/>
  <c r="J1321"/>
  <c r="I1321"/>
  <c r="H1321"/>
  <c r="G1321"/>
  <c r="F1321"/>
  <c r="A1321"/>
  <c r="DN1320"/>
  <c r="DM1320"/>
  <c r="DL1320"/>
  <c r="DJ1320"/>
  <c r="DK1320" s="1"/>
  <c r="DI1320"/>
  <c r="DH1320"/>
  <c r="DG1320"/>
  <c r="DE1320"/>
  <c r="DF1320" s="1"/>
  <c r="DD1320"/>
  <c r="DC1320"/>
  <c r="DB1320"/>
  <c r="DA1320"/>
  <c r="CZ1320"/>
  <c r="CY1320"/>
  <c r="CX1320"/>
  <c r="CV1320"/>
  <c r="CW1320" s="1"/>
  <c r="CU1320"/>
  <c r="CT1320"/>
  <c r="CS1320"/>
  <c r="CR1320"/>
  <c r="CQ1320"/>
  <c r="CP1320"/>
  <c r="CO1320"/>
  <c r="CN1320"/>
  <c r="CL1320"/>
  <c r="CM1320" s="1"/>
  <c r="CG1320"/>
  <c r="CF1320"/>
  <c r="CE1320"/>
  <c r="CD1320"/>
  <c r="CC1320"/>
  <c r="CB1320"/>
  <c r="CA1320"/>
  <c r="BZ1320"/>
  <c r="BY1320"/>
  <c r="BW1320"/>
  <c r="BX1320" s="1"/>
  <c r="BV1320"/>
  <c r="BU1320"/>
  <c r="BT1320"/>
  <c r="BS1320"/>
  <c r="BR1320"/>
  <c r="BQ1320"/>
  <c r="BP1320"/>
  <c r="BO1320"/>
  <c r="BN1320"/>
  <c r="BM1320"/>
  <c r="BL1320"/>
  <c r="BJ1320"/>
  <c r="BK1320" s="1"/>
  <c r="J1320"/>
  <c r="I1320"/>
  <c r="H1320"/>
  <c r="G1320"/>
  <c r="F1320"/>
  <c r="A1320"/>
  <c r="DN1319"/>
  <c r="DM1319"/>
  <c r="DL1319"/>
  <c r="DJ1319"/>
  <c r="DK1319" s="1"/>
  <c r="DI1319"/>
  <c r="DH1319"/>
  <c r="DG1319"/>
  <c r="DE1319"/>
  <c r="DF1319" s="1"/>
  <c r="DD1319"/>
  <c r="DC1319"/>
  <c r="DB1319"/>
  <c r="DA1319"/>
  <c r="CZ1319"/>
  <c r="CY1319"/>
  <c r="CX1319"/>
  <c r="CV1319"/>
  <c r="CW1319" s="1"/>
  <c r="CU1319"/>
  <c r="CT1319"/>
  <c r="CS1319"/>
  <c r="CR1319"/>
  <c r="CQ1319"/>
  <c r="CP1319"/>
  <c r="CO1319"/>
  <c r="CN1319"/>
  <c r="CL1319"/>
  <c r="CM1319" s="1"/>
  <c r="CG1319"/>
  <c r="CF1319"/>
  <c r="CE1319"/>
  <c r="CD1319"/>
  <c r="CC1319"/>
  <c r="CB1319"/>
  <c r="CA1319"/>
  <c r="BZ1319"/>
  <c r="BY1319"/>
  <c r="BW1319"/>
  <c r="BX1319" s="1"/>
  <c r="BV1319"/>
  <c r="BU1319"/>
  <c r="BT1319"/>
  <c r="BS1319"/>
  <c r="BR1319"/>
  <c r="BQ1319"/>
  <c r="BP1319"/>
  <c r="BO1319"/>
  <c r="BN1319"/>
  <c r="BM1319"/>
  <c r="BL1319"/>
  <c r="BJ1319"/>
  <c r="BK1319" s="1"/>
  <c r="J1319"/>
  <c r="I1319"/>
  <c r="H1319"/>
  <c r="G1319"/>
  <c r="F1319"/>
  <c r="A1319"/>
  <c r="DN1318"/>
  <c r="DM1318"/>
  <c r="DL1318"/>
  <c r="DJ1318"/>
  <c r="DK1318" s="1"/>
  <c r="DI1318"/>
  <c r="DH1318"/>
  <c r="DG1318"/>
  <c r="DE1318"/>
  <c r="DF1318" s="1"/>
  <c r="DD1318"/>
  <c r="DC1318"/>
  <c r="DB1318"/>
  <c r="DA1318"/>
  <c r="CZ1318"/>
  <c r="CY1318"/>
  <c r="CX1318"/>
  <c r="CV1318"/>
  <c r="CW1318" s="1"/>
  <c r="CU1318"/>
  <c r="CT1318"/>
  <c r="CS1318"/>
  <c r="CR1318"/>
  <c r="CQ1318"/>
  <c r="CP1318"/>
  <c r="CO1318"/>
  <c r="CN1318"/>
  <c r="CL1318"/>
  <c r="CM1318" s="1"/>
  <c r="CG1318"/>
  <c r="CF1318"/>
  <c r="CE1318"/>
  <c r="CD1318"/>
  <c r="CC1318"/>
  <c r="CB1318"/>
  <c r="CA1318"/>
  <c r="BZ1318"/>
  <c r="BY1318"/>
  <c r="BW1318"/>
  <c r="BX1318" s="1"/>
  <c r="BV1318"/>
  <c r="BU1318"/>
  <c r="BT1318"/>
  <c r="BS1318"/>
  <c r="BR1318"/>
  <c r="BQ1318"/>
  <c r="BP1318"/>
  <c r="BO1318"/>
  <c r="BN1318"/>
  <c r="BM1318"/>
  <c r="BL1318"/>
  <c r="BJ1318"/>
  <c r="BK1318" s="1"/>
  <c r="J1318"/>
  <c r="I1318"/>
  <c r="H1318"/>
  <c r="G1318"/>
  <c r="F1318"/>
  <c r="A1318"/>
  <c r="DN1317"/>
  <c r="DM1317"/>
  <c r="DL1317"/>
  <c r="DJ1317"/>
  <c r="DK1317" s="1"/>
  <c r="DI1317"/>
  <c r="DH1317"/>
  <c r="DG1317"/>
  <c r="DE1317"/>
  <c r="DF1317" s="1"/>
  <c r="DD1317"/>
  <c r="DC1317"/>
  <c r="DB1317"/>
  <c r="DA1317"/>
  <c r="CZ1317"/>
  <c r="CY1317"/>
  <c r="CX1317"/>
  <c r="CV1317"/>
  <c r="CW1317" s="1"/>
  <c r="CU1317"/>
  <c r="CT1317"/>
  <c r="CS1317"/>
  <c r="CR1317"/>
  <c r="CQ1317"/>
  <c r="CP1317"/>
  <c r="CO1317"/>
  <c r="CN1317"/>
  <c r="CL1317"/>
  <c r="CM1317" s="1"/>
  <c r="CG1317"/>
  <c r="CF1317"/>
  <c r="CE1317"/>
  <c r="CD1317"/>
  <c r="CC1317"/>
  <c r="CB1317"/>
  <c r="CA1317"/>
  <c r="BZ1317"/>
  <c r="BY1317"/>
  <c r="BW1317"/>
  <c r="BX1317" s="1"/>
  <c r="BV1317"/>
  <c r="BU1317"/>
  <c r="BT1317"/>
  <c r="BS1317"/>
  <c r="BR1317"/>
  <c r="BQ1317"/>
  <c r="BP1317"/>
  <c r="BO1317"/>
  <c r="BN1317"/>
  <c r="BM1317"/>
  <c r="BL1317"/>
  <c r="BJ1317"/>
  <c r="BK1317" s="1"/>
  <c r="J1317"/>
  <c r="I1317"/>
  <c r="H1317"/>
  <c r="G1317"/>
  <c r="F1317"/>
  <c r="A1317"/>
  <c r="DN1316"/>
  <c r="DM1316"/>
  <c r="DL1316"/>
  <c r="DJ1316"/>
  <c r="DK1316" s="1"/>
  <c r="DI1316"/>
  <c r="DH1316"/>
  <c r="DG1316"/>
  <c r="DE1316"/>
  <c r="DF1316" s="1"/>
  <c r="DD1316"/>
  <c r="DC1316"/>
  <c r="DB1316"/>
  <c r="DA1316"/>
  <c r="CZ1316"/>
  <c r="CY1316"/>
  <c r="CX1316"/>
  <c r="CV1316"/>
  <c r="CW1316" s="1"/>
  <c r="CU1316"/>
  <c r="CT1316"/>
  <c r="CS1316"/>
  <c r="CR1316"/>
  <c r="CQ1316"/>
  <c r="CP1316"/>
  <c r="CO1316"/>
  <c r="CN1316"/>
  <c r="CL1316"/>
  <c r="CM1316" s="1"/>
  <c r="CG1316"/>
  <c r="CF1316"/>
  <c r="CE1316"/>
  <c r="CD1316"/>
  <c r="CC1316"/>
  <c r="CB1316"/>
  <c r="CA1316"/>
  <c r="BZ1316"/>
  <c r="BY1316"/>
  <c r="BW1316"/>
  <c r="BX1316" s="1"/>
  <c r="BV1316"/>
  <c r="BU1316"/>
  <c r="BT1316"/>
  <c r="BS1316"/>
  <c r="BR1316"/>
  <c r="BQ1316"/>
  <c r="BP1316"/>
  <c r="BO1316"/>
  <c r="BN1316"/>
  <c r="BM1316"/>
  <c r="BL1316"/>
  <c r="BJ1316"/>
  <c r="BK1316" s="1"/>
  <c r="J1316"/>
  <c r="I1316"/>
  <c r="H1316"/>
  <c r="G1316"/>
  <c r="F1316"/>
  <c r="A1316"/>
  <c r="DN1315"/>
  <c r="DM1315"/>
  <c r="DL1315"/>
  <c r="DJ1315"/>
  <c r="DK1315" s="1"/>
  <c r="DI1315"/>
  <c r="DH1315"/>
  <c r="DG1315"/>
  <c r="DE1315"/>
  <c r="DF1315" s="1"/>
  <c r="DD1315"/>
  <c r="DC1315"/>
  <c r="DB1315"/>
  <c r="DA1315"/>
  <c r="CZ1315"/>
  <c r="CY1315"/>
  <c r="CX1315"/>
  <c r="CV1315"/>
  <c r="CW1315" s="1"/>
  <c r="CU1315"/>
  <c r="CT1315"/>
  <c r="CS1315"/>
  <c r="CR1315"/>
  <c r="CQ1315"/>
  <c r="CP1315"/>
  <c r="CO1315"/>
  <c r="CN1315"/>
  <c r="CL1315"/>
  <c r="CM1315" s="1"/>
  <c r="CG1315"/>
  <c r="CF1315"/>
  <c r="CE1315"/>
  <c r="CD1315"/>
  <c r="CC1315"/>
  <c r="CB1315"/>
  <c r="CA1315"/>
  <c r="BZ1315"/>
  <c r="BY1315"/>
  <c r="BW1315"/>
  <c r="BX1315" s="1"/>
  <c r="BV1315"/>
  <c r="BU1315"/>
  <c r="BT1315"/>
  <c r="BS1315"/>
  <c r="BR1315"/>
  <c r="BQ1315"/>
  <c r="BP1315"/>
  <c r="BO1315"/>
  <c r="BN1315"/>
  <c r="BM1315"/>
  <c r="BL1315"/>
  <c r="BJ1315"/>
  <c r="BK1315" s="1"/>
  <c r="J1315"/>
  <c r="I1315"/>
  <c r="H1315"/>
  <c r="G1315"/>
  <c r="F1315"/>
  <c r="A1315"/>
  <c r="DN1314"/>
  <c r="DM1314"/>
  <c r="DL1314"/>
  <c r="DJ1314"/>
  <c r="DK1314" s="1"/>
  <c r="DI1314"/>
  <c r="DH1314"/>
  <c r="DG1314"/>
  <c r="DE1314"/>
  <c r="DF1314" s="1"/>
  <c r="DD1314"/>
  <c r="DC1314"/>
  <c r="DB1314"/>
  <c r="DA1314"/>
  <c r="CZ1314"/>
  <c r="CY1314"/>
  <c r="CX1314"/>
  <c r="CV1314"/>
  <c r="CW1314" s="1"/>
  <c r="CU1314"/>
  <c r="CT1314"/>
  <c r="CS1314"/>
  <c r="CR1314"/>
  <c r="CQ1314"/>
  <c r="CP1314"/>
  <c r="CO1314"/>
  <c r="CN1314"/>
  <c r="CL1314"/>
  <c r="CM1314" s="1"/>
  <c r="CG1314"/>
  <c r="CF1314"/>
  <c r="CE1314"/>
  <c r="CD1314"/>
  <c r="CC1314"/>
  <c r="CB1314"/>
  <c r="CA1314"/>
  <c r="BZ1314"/>
  <c r="BY1314"/>
  <c r="BW1314"/>
  <c r="BX1314" s="1"/>
  <c r="BV1314"/>
  <c r="BU1314"/>
  <c r="BT1314"/>
  <c r="BS1314"/>
  <c r="BR1314"/>
  <c r="BQ1314"/>
  <c r="BP1314"/>
  <c r="BO1314"/>
  <c r="BN1314"/>
  <c r="BM1314"/>
  <c r="BL1314"/>
  <c r="BJ1314"/>
  <c r="BK1314" s="1"/>
  <c r="J1314"/>
  <c r="I1314"/>
  <c r="H1314"/>
  <c r="G1314"/>
  <c r="F1314"/>
  <c r="A1314"/>
  <c r="DN1313"/>
  <c r="DM1313"/>
  <c r="DL1313"/>
  <c r="DJ1313"/>
  <c r="DK1313" s="1"/>
  <c r="DI1313"/>
  <c r="DH1313"/>
  <c r="DG1313"/>
  <c r="DE1313"/>
  <c r="DF1313" s="1"/>
  <c r="DD1313"/>
  <c r="DC1313"/>
  <c r="DB1313"/>
  <c r="DA1313"/>
  <c r="CZ1313"/>
  <c r="CY1313"/>
  <c r="CX1313"/>
  <c r="CV1313"/>
  <c r="CW1313" s="1"/>
  <c r="CU1313"/>
  <c r="CT1313"/>
  <c r="CS1313"/>
  <c r="CR1313"/>
  <c r="CQ1313"/>
  <c r="CP1313"/>
  <c r="CO1313"/>
  <c r="CN1313"/>
  <c r="CL1313"/>
  <c r="CM1313" s="1"/>
  <c r="CG1313"/>
  <c r="CF1313"/>
  <c r="CE1313"/>
  <c r="CD1313"/>
  <c r="CC1313"/>
  <c r="CB1313"/>
  <c r="CA1313"/>
  <c r="BZ1313"/>
  <c r="BY1313"/>
  <c r="BW1313"/>
  <c r="BX1313" s="1"/>
  <c r="BV1313"/>
  <c r="BU1313"/>
  <c r="BT1313"/>
  <c r="BS1313"/>
  <c r="BR1313"/>
  <c r="BQ1313"/>
  <c r="BP1313"/>
  <c r="BO1313"/>
  <c r="BN1313"/>
  <c r="BM1313"/>
  <c r="BL1313"/>
  <c r="BJ1313"/>
  <c r="BK1313" s="1"/>
  <c r="J1313"/>
  <c r="I1313"/>
  <c r="H1313"/>
  <c r="G1313"/>
  <c r="F1313"/>
  <c r="A1313"/>
  <c r="DN1312"/>
  <c r="DM1312"/>
  <c r="DL1312"/>
  <c r="DJ1312"/>
  <c r="DK1312" s="1"/>
  <c r="DI1312"/>
  <c r="DH1312"/>
  <c r="DG1312"/>
  <c r="DE1312"/>
  <c r="DF1312" s="1"/>
  <c r="DD1312"/>
  <c r="DC1312"/>
  <c r="DB1312"/>
  <c r="DA1312"/>
  <c r="CZ1312"/>
  <c r="CY1312"/>
  <c r="CX1312"/>
  <c r="CV1312"/>
  <c r="CW1312" s="1"/>
  <c r="CU1312"/>
  <c r="CT1312"/>
  <c r="CS1312"/>
  <c r="CR1312"/>
  <c r="CQ1312"/>
  <c r="CP1312"/>
  <c r="CO1312"/>
  <c r="CN1312"/>
  <c r="CL1312"/>
  <c r="CM1312" s="1"/>
  <c r="CG1312"/>
  <c r="CF1312"/>
  <c r="CE1312"/>
  <c r="CD1312"/>
  <c r="CC1312"/>
  <c r="CB1312"/>
  <c r="CA1312"/>
  <c r="BZ1312"/>
  <c r="BY1312"/>
  <c r="BW1312"/>
  <c r="BX1312" s="1"/>
  <c r="BV1312"/>
  <c r="BU1312"/>
  <c r="BT1312"/>
  <c r="BS1312"/>
  <c r="BR1312"/>
  <c r="BQ1312"/>
  <c r="BP1312"/>
  <c r="BO1312"/>
  <c r="BN1312"/>
  <c r="BM1312"/>
  <c r="BL1312"/>
  <c r="BJ1312"/>
  <c r="BK1312" s="1"/>
  <c r="J1312"/>
  <c r="I1312"/>
  <c r="H1312"/>
  <c r="G1312"/>
  <c r="F1312"/>
  <c r="A1312"/>
  <c r="DN1311"/>
  <c r="DM1311"/>
  <c r="DL1311"/>
  <c r="DJ1311"/>
  <c r="DK1311" s="1"/>
  <c r="DI1311"/>
  <c r="DH1311"/>
  <c r="DG1311"/>
  <c r="DE1311"/>
  <c r="DF1311" s="1"/>
  <c r="DD1311"/>
  <c r="DC1311"/>
  <c r="DB1311"/>
  <c r="DA1311"/>
  <c r="CZ1311"/>
  <c r="CY1311"/>
  <c r="CX1311"/>
  <c r="CV1311"/>
  <c r="CW1311" s="1"/>
  <c r="CU1311"/>
  <c r="CT1311"/>
  <c r="CS1311"/>
  <c r="CR1311"/>
  <c r="CQ1311"/>
  <c r="CP1311"/>
  <c r="CO1311"/>
  <c r="CN1311"/>
  <c r="CL1311"/>
  <c r="CM1311" s="1"/>
  <c r="CG1311"/>
  <c r="CF1311"/>
  <c r="CE1311"/>
  <c r="CD1311"/>
  <c r="CC1311"/>
  <c r="CB1311"/>
  <c r="CA1311"/>
  <c r="BZ1311"/>
  <c r="BY1311"/>
  <c r="BW1311"/>
  <c r="BX1311" s="1"/>
  <c r="BV1311"/>
  <c r="BU1311"/>
  <c r="BT1311"/>
  <c r="BS1311"/>
  <c r="BR1311"/>
  <c r="BQ1311"/>
  <c r="BP1311"/>
  <c r="BO1311"/>
  <c r="BN1311"/>
  <c r="BM1311"/>
  <c r="BL1311"/>
  <c r="BJ1311"/>
  <c r="BK1311" s="1"/>
  <c r="J1311"/>
  <c r="I1311"/>
  <c r="H1311"/>
  <c r="G1311"/>
  <c r="F1311"/>
  <c r="A1311"/>
  <c r="DN1310"/>
  <c r="DM1310"/>
  <c r="DL1310"/>
  <c r="DJ1310"/>
  <c r="DK1310" s="1"/>
  <c r="DI1310"/>
  <c r="DH1310"/>
  <c r="DG1310"/>
  <c r="DE1310"/>
  <c r="DF1310" s="1"/>
  <c r="DD1310"/>
  <c r="DC1310"/>
  <c r="DB1310"/>
  <c r="DA1310"/>
  <c r="CZ1310"/>
  <c r="CY1310"/>
  <c r="CX1310"/>
  <c r="CV1310"/>
  <c r="CW1310" s="1"/>
  <c r="CU1310"/>
  <c r="CT1310"/>
  <c r="CS1310"/>
  <c r="CR1310"/>
  <c r="CQ1310"/>
  <c r="CP1310"/>
  <c r="CO1310"/>
  <c r="CN1310"/>
  <c r="CL1310"/>
  <c r="CM1310" s="1"/>
  <c r="CG1310"/>
  <c r="CF1310"/>
  <c r="CE1310"/>
  <c r="CD1310"/>
  <c r="CC1310"/>
  <c r="CB1310"/>
  <c r="CA1310"/>
  <c r="BZ1310"/>
  <c r="BY1310"/>
  <c r="BW1310"/>
  <c r="BX1310" s="1"/>
  <c r="BV1310"/>
  <c r="BU1310"/>
  <c r="BT1310"/>
  <c r="BS1310"/>
  <c r="BR1310"/>
  <c r="BQ1310"/>
  <c r="BP1310"/>
  <c r="BO1310"/>
  <c r="BN1310"/>
  <c r="BM1310"/>
  <c r="BL1310"/>
  <c r="BJ1310"/>
  <c r="BK1310" s="1"/>
  <c r="J1310"/>
  <c r="I1310"/>
  <c r="H1310"/>
  <c r="G1310"/>
  <c r="F1310"/>
  <c r="A1310"/>
  <c r="DN1309"/>
  <c r="DM1309"/>
  <c r="DL1309"/>
  <c r="DJ1309"/>
  <c r="DK1309" s="1"/>
  <c r="DI1309"/>
  <c r="DH1309"/>
  <c r="DG1309"/>
  <c r="DE1309"/>
  <c r="DF1309" s="1"/>
  <c r="DD1309"/>
  <c r="DC1309"/>
  <c r="DB1309"/>
  <c r="DA1309"/>
  <c r="CZ1309"/>
  <c r="CY1309"/>
  <c r="CX1309"/>
  <c r="CV1309"/>
  <c r="CW1309" s="1"/>
  <c r="CU1309"/>
  <c r="CT1309"/>
  <c r="CS1309"/>
  <c r="CR1309"/>
  <c r="CQ1309"/>
  <c r="CP1309"/>
  <c r="CO1309"/>
  <c r="CN1309"/>
  <c r="CL1309"/>
  <c r="CM1309" s="1"/>
  <c r="CG1309"/>
  <c r="CF1309"/>
  <c r="CE1309"/>
  <c r="CD1309"/>
  <c r="CC1309"/>
  <c r="CB1309"/>
  <c r="CA1309"/>
  <c r="BZ1309"/>
  <c r="BY1309"/>
  <c r="BW1309"/>
  <c r="BX1309" s="1"/>
  <c r="BV1309"/>
  <c r="BU1309"/>
  <c r="BT1309"/>
  <c r="BS1309"/>
  <c r="BR1309"/>
  <c r="BQ1309"/>
  <c r="BP1309"/>
  <c r="BO1309"/>
  <c r="BN1309"/>
  <c r="BM1309"/>
  <c r="BL1309"/>
  <c r="BJ1309"/>
  <c r="BK1309" s="1"/>
  <c r="J1309"/>
  <c r="I1309"/>
  <c r="H1309"/>
  <c r="G1309"/>
  <c r="F1309"/>
  <c r="A1309"/>
  <c r="DN1308"/>
  <c r="DM1308"/>
  <c r="DL1308"/>
  <c r="DJ1308"/>
  <c r="DK1308" s="1"/>
  <c r="DI1308"/>
  <c r="DH1308"/>
  <c r="DG1308"/>
  <c r="DE1308"/>
  <c r="DF1308" s="1"/>
  <c r="DD1308"/>
  <c r="DC1308"/>
  <c r="DB1308"/>
  <c r="DA1308"/>
  <c r="CZ1308"/>
  <c r="CY1308"/>
  <c r="CX1308"/>
  <c r="CV1308"/>
  <c r="CW1308" s="1"/>
  <c r="CU1308"/>
  <c r="CT1308"/>
  <c r="CS1308"/>
  <c r="CR1308"/>
  <c r="CQ1308"/>
  <c r="CP1308"/>
  <c r="CO1308"/>
  <c r="CN1308"/>
  <c r="CL1308"/>
  <c r="CM1308" s="1"/>
  <c r="CG1308"/>
  <c r="CF1308"/>
  <c r="CE1308"/>
  <c r="CD1308"/>
  <c r="CC1308"/>
  <c r="CB1308"/>
  <c r="CA1308"/>
  <c r="BZ1308"/>
  <c r="BY1308"/>
  <c r="BW1308"/>
  <c r="BX1308" s="1"/>
  <c r="BV1308"/>
  <c r="BU1308"/>
  <c r="BT1308"/>
  <c r="BS1308"/>
  <c r="BR1308"/>
  <c r="BQ1308"/>
  <c r="BP1308"/>
  <c r="BO1308"/>
  <c r="BN1308"/>
  <c r="BM1308"/>
  <c r="BL1308"/>
  <c r="BJ1308"/>
  <c r="BK1308" s="1"/>
  <c r="J1308"/>
  <c r="I1308"/>
  <c r="H1308"/>
  <c r="G1308"/>
  <c r="F1308"/>
  <c r="A1308"/>
  <c r="DN1307"/>
  <c r="DM1307"/>
  <c r="DL1307"/>
  <c r="DJ1307"/>
  <c r="DK1307" s="1"/>
  <c r="DI1307"/>
  <c r="DH1307"/>
  <c r="DG1307"/>
  <c r="DE1307"/>
  <c r="DF1307" s="1"/>
  <c r="DD1307"/>
  <c r="DC1307"/>
  <c r="DB1307"/>
  <c r="DA1307"/>
  <c r="CZ1307"/>
  <c r="CY1307"/>
  <c r="CX1307"/>
  <c r="CV1307"/>
  <c r="CW1307" s="1"/>
  <c r="CU1307"/>
  <c r="CT1307"/>
  <c r="CS1307"/>
  <c r="CR1307"/>
  <c r="CQ1307"/>
  <c r="CP1307"/>
  <c r="CO1307"/>
  <c r="CN1307"/>
  <c r="CL1307"/>
  <c r="CM1307" s="1"/>
  <c r="CG1307"/>
  <c r="CF1307"/>
  <c r="CE1307"/>
  <c r="CD1307"/>
  <c r="CC1307"/>
  <c r="CB1307"/>
  <c r="CA1307"/>
  <c r="BZ1307"/>
  <c r="BY1307"/>
  <c r="BW1307"/>
  <c r="BX1307" s="1"/>
  <c r="BV1307"/>
  <c r="BU1307"/>
  <c r="BT1307"/>
  <c r="BS1307"/>
  <c r="BR1307"/>
  <c r="BQ1307"/>
  <c r="BP1307"/>
  <c r="BO1307"/>
  <c r="BN1307"/>
  <c r="BM1307"/>
  <c r="BL1307"/>
  <c r="BJ1307"/>
  <c r="BK1307" s="1"/>
  <c r="J1307"/>
  <c r="I1307"/>
  <c r="H1307"/>
  <c r="G1307"/>
  <c r="F1307"/>
  <c r="A1307"/>
  <c r="DN1306"/>
  <c r="DM1306"/>
  <c r="DL1306"/>
  <c r="DJ1306"/>
  <c r="DK1306" s="1"/>
  <c r="DI1306"/>
  <c r="DH1306"/>
  <c r="DG1306"/>
  <c r="DE1306"/>
  <c r="DF1306" s="1"/>
  <c r="DD1306"/>
  <c r="DC1306"/>
  <c r="DB1306"/>
  <c r="DA1306"/>
  <c r="CZ1306"/>
  <c r="CY1306"/>
  <c r="CX1306"/>
  <c r="CV1306"/>
  <c r="CW1306" s="1"/>
  <c r="CU1306"/>
  <c r="CT1306"/>
  <c r="CS1306"/>
  <c r="CR1306"/>
  <c r="CQ1306"/>
  <c r="CP1306"/>
  <c r="CO1306"/>
  <c r="CN1306"/>
  <c r="CL1306"/>
  <c r="CM1306" s="1"/>
  <c r="CG1306"/>
  <c r="CF1306"/>
  <c r="CE1306"/>
  <c r="CD1306"/>
  <c r="CC1306"/>
  <c r="CB1306"/>
  <c r="CA1306"/>
  <c r="BZ1306"/>
  <c r="BY1306"/>
  <c r="BW1306"/>
  <c r="BX1306" s="1"/>
  <c r="BV1306"/>
  <c r="BU1306"/>
  <c r="BT1306"/>
  <c r="BS1306"/>
  <c r="BR1306"/>
  <c r="BQ1306"/>
  <c r="BP1306"/>
  <c r="BO1306"/>
  <c r="BN1306"/>
  <c r="BM1306"/>
  <c r="BL1306"/>
  <c r="BJ1306"/>
  <c r="BK1306" s="1"/>
  <c r="J1306"/>
  <c r="I1306"/>
  <c r="H1306"/>
  <c r="G1306"/>
  <c r="F1306"/>
  <c r="A1306"/>
  <c r="DN1305"/>
  <c r="DM1305"/>
  <c r="DL1305"/>
  <c r="DJ1305"/>
  <c r="DK1305" s="1"/>
  <c r="DI1305"/>
  <c r="DH1305"/>
  <c r="DG1305"/>
  <c r="DE1305"/>
  <c r="DF1305" s="1"/>
  <c r="DD1305"/>
  <c r="DC1305"/>
  <c r="DB1305"/>
  <c r="DA1305"/>
  <c r="CZ1305"/>
  <c r="CY1305"/>
  <c r="CX1305"/>
  <c r="CV1305"/>
  <c r="CW1305" s="1"/>
  <c r="CU1305"/>
  <c r="CT1305"/>
  <c r="CS1305"/>
  <c r="CR1305"/>
  <c r="CQ1305"/>
  <c r="CP1305"/>
  <c r="CO1305"/>
  <c r="CN1305"/>
  <c r="CL1305"/>
  <c r="CM1305" s="1"/>
  <c r="CG1305"/>
  <c r="CF1305"/>
  <c r="CE1305"/>
  <c r="CD1305"/>
  <c r="CC1305"/>
  <c r="CB1305"/>
  <c r="CA1305"/>
  <c r="BZ1305"/>
  <c r="BY1305"/>
  <c r="BW1305"/>
  <c r="BX1305" s="1"/>
  <c r="BV1305"/>
  <c r="BU1305"/>
  <c r="BT1305"/>
  <c r="BS1305"/>
  <c r="BR1305"/>
  <c r="BQ1305"/>
  <c r="BP1305"/>
  <c r="BO1305"/>
  <c r="BN1305"/>
  <c r="BM1305"/>
  <c r="BL1305"/>
  <c r="BJ1305"/>
  <c r="BK1305" s="1"/>
  <c r="J1305"/>
  <c r="I1305"/>
  <c r="H1305"/>
  <c r="G1305"/>
  <c r="F1305"/>
  <c r="A1305"/>
  <c r="DN1304"/>
  <c r="DM1304"/>
  <c r="DL1304"/>
  <c r="DJ1304"/>
  <c r="DK1304" s="1"/>
  <c r="DI1304"/>
  <c r="DH1304"/>
  <c r="DG1304"/>
  <c r="DE1304"/>
  <c r="DF1304" s="1"/>
  <c r="DD1304"/>
  <c r="DC1304"/>
  <c r="DB1304"/>
  <c r="DA1304"/>
  <c r="CZ1304"/>
  <c r="CY1304"/>
  <c r="CX1304"/>
  <c r="CV1304"/>
  <c r="CW1304" s="1"/>
  <c r="CU1304"/>
  <c r="CT1304"/>
  <c r="CS1304"/>
  <c r="CR1304"/>
  <c r="CQ1304"/>
  <c r="CP1304"/>
  <c r="CO1304"/>
  <c r="CN1304"/>
  <c r="CL1304"/>
  <c r="CM1304" s="1"/>
  <c r="CG1304"/>
  <c r="CF1304"/>
  <c r="CE1304"/>
  <c r="CD1304"/>
  <c r="CC1304"/>
  <c r="CB1304"/>
  <c r="CA1304"/>
  <c r="BZ1304"/>
  <c r="BY1304"/>
  <c r="BW1304"/>
  <c r="BX1304" s="1"/>
  <c r="BV1304"/>
  <c r="BU1304"/>
  <c r="BT1304"/>
  <c r="BS1304"/>
  <c r="BR1304"/>
  <c r="BQ1304"/>
  <c r="BP1304"/>
  <c r="BO1304"/>
  <c r="BN1304"/>
  <c r="BM1304"/>
  <c r="BL1304"/>
  <c r="BJ1304"/>
  <c r="BK1304" s="1"/>
  <c r="J1304"/>
  <c r="I1304"/>
  <c r="H1304"/>
  <c r="G1304"/>
  <c r="F1304"/>
  <c r="A1304"/>
  <c r="DN1303"/>
  <c r="DM1303"/>
  <c r="DL1303"/>
  <c r="DJ1303"/>
  <c r="DK1303" s="1"/>
  <c r="DI1303"/>
  <c r="DH1303"/>
  <c r="DG1303"/>
  <c r="DE1303"/>
  <c r="DF1303" s="1"/>
  <c r="DD1303"/>
  <c r="DC1303"/>
  <c r="DB1303"/>
  <c r="DA1303"/>
  <c r="CZ1303"/>
  <c r="CY1303"/>
  <c r="CX1303"/>
  <c r="CV1303"/>
  <c r="CW1303" s="1"/>
  <c r="CU1303"/>
  <c r="CT1303"/>
  <c r="CS1303"/>
  <c r="CR1303"/>
  <c r="CQ1303"/>
  <c r="CP1303"/>
  <c r="CO1303"/>
  <c r="CN1303"/>
  <c r="CL1303"/>
  <c r="CM1303" s="1"/>
  <c r="CG1303"/>
  <c r="CF1303"/>
  <c r="CE1303"/>
  <c r="CD1303"/>
  <c r="CC1303"/>
  <c r="CB1303"/>
  <c r="CA1303"/>
  <c r="BZ1303"/>
  <c r="BY1303"/>
  <c r="BW1303"/>
  <c r="BX1303" s="1"/>
  <c r="BV1303"/>
  <c r="BU1303"/>
  <c r="BT1303"/>
  <c r="BS1303"/>
  <c r="BR1303"/>
  <c r="BQ1303"/>
  <c r="BP1303"/>
  <c r="BO1303"/>
  <c r="BN1303"/>
  <c r="BM1303"/>
  <c r="BL1303"/>
  <c r="BJ1303"/>
  <c r="BK1303" s="1"/>
  <c r="J1303"/>
  <c r="I1303"/>
  <c r="H1303"/>
  <c r="G1303"/>
  <c r="F1303"/>
  <c r="A1303"/>
  <c r="DN1302"/>
  <c r="DM1302"/>
  <c r="DL1302"/>
  <c r="DJ1302"/>
  <c r="DK1302" s="1"/>
  <c r="DI1302"/>
  <c r="DH1302"/>
  <c r="DG1302"/>
  <c r="DE1302"/>
  <c r="DF1302" s="1"/>
  <c r="DD1302"/>
  <c r="DC1302"/>
  <c r="DB1302"/>
  <c r="DA1302"/>
  <c r="CZ1302"/>
  <c r="CY1302"/>
  <c r="CX1302"/>
  <c r="CV1302"/>
  <c r="CW1302" s="1"/>
  <c r="CU1302"/>
  <c r="CT1302"/>
  <c r="CS1302"/>
  <c r="CR1302"/>
  <c r="CQ1302"/>
  <c r="CP1302"/>
  <c r="CO1302"/>
  <c r="CN1302"/>
  <c r="CL1302"/>
  <c r="CM1302" s="1"/>
  <c r="CG1302"/>
  <c r="CF1302"/>
  <c r="CE1302"/>
  <c r="CD1302"/>
  <c r="CC1302"/>
  <c r="CB1302"/>
  <c r="CA1302"/>
  <c r="BZ1302"/>
  <c r="BY1302"/>
  <c r="BW1302"/>
  <c r="BX1302" s="1"/>
  <c r="BV1302"/>
  <c r="BU1302"/>
  <c r="BT1302"/>
  <c r="BS1302"/>
  <c r="BR1302"/>
  <c r="BQ1302"/>
  <c r="BP1302"/>
  <c r="BO1302"/>
  <c r="BN1302"/>
  <c r="BM1302"/>
  <c r="BL1302"/>
  <c r="BJ1302"/>
  <c r="BK1302" s="1"/>
  <c r="J1302"/>
  <c r="I1302"/>
  <c r="H1302"/>
  <c r="G1302"/>
  <c r="F1302"/>
  <c r="A1302"/>
  <c r="DN1301"/>
  <c r="DM1301"/>
  <c r="DL1301"/>
  <c r="DJ1301"/>
  <c r="DK1301" s="1"/>
  <c r="DI1301"/>
  <c r="DH1301"/>
  <c r="DG1301"/>
  <c r="DE1301"/>
  <c r="DF1301" s="1"/>
  <c r="DD1301"/>
  <c r="DC1301"/>
  <c r="DB1301"/>
  <c r="DA1301"/>
  <c r="CZ1301"/>
  <c r="CY1301"/>
  <c r="CX1301"/>
  <c r="CV1301"/>
  <c r="CW1301" s="1"/>
  <c r="CU1301"/>
  <c r="CT1301"/>
  <c r="CS1301"/>
  <c r="CR1301"/>
  <c r="CQ1301"/>
  <c r="CP1301"/>
  <c r="CO1301"/>
  <c r="CN1301"/>
  <c r="CL1301"/>
  <c r="CM1301" s="1"/>
  <c r="CG1301"/>
  <c r="CF1301"/>
  <c r="CE1301"/>
  <c r="CD1301"/>
  <c r="CC1301"/>
  <c r="CB1301"/>
  <c r="CA1301"/>
  <c r="BZ1301"/>
  <c r="BY1301"/>
  <c r="BW1301"/>
  <c r="BX1301" s="1"/>
  <c r="BV1301"/>
  <c r="BU1301"/>
  <c r="BT1301"/>
  <c r="BS1301"/>
  <c r="BR1301"/>
  <c r="BQ1301"/>
  <c r="BP1301"/>
  <c r="BO1301"/>
  <c r="BN1301"/>
  <c r="BM1301"/>
  <c r="BL1301"/>
  <c r="BJ1301"/>
  <c r="BK1301" s="1"/>
  <c r="J1301"/>
  <c r="I1301"/>
  <c r="H1301"/>
  <c r="G1301"/>
  <c r="F1301"/>
  <c r="A1301"/>
  <c r="DN1300"/>
  <c r="DM1300"/>
  <c r="DL1300"/>
  <c r="DJ1300"/>
  <c r="DK1300" s="1"/>
  <c r="DI1300"/>
  <c r="DH1300"/>
  <c r="DG1300"/>
  <c r="DE1300"/>
  <c r="DF1300" s="1"/>
  <c r="DD1300"/>
  <c r="DC1300"/>
  <c r="DB1300"/>
  <c r="DA1300"/>
  <c r="CZ1300"/>
  <c r="CY1300"/>
  <c r="CX1300"/>
  <c r="CV1300"/>
  <c r="CW1300" s="1"/>
  <c r="CU1300"/>
  <c r="CT1300"/>
  <c r="CS1300"/>
  <c r="CR1300"/>
  <c r="CQ1300"/>
  <c r="CP1300"/>
  <c r="CO1300"/>
  <c r="CN1300"/>
  <c r="CL1300"/>
  <c r="CM1300" s="1"/>
  <c r="CG1300"/>
  <c r="CF1300"/>
  <c r="CE1300"/>
  <c r="CD1300"/>
  <c r="CC1300"/>
  <c r="CB1300"/>
  <c r="CA1300"/>
  <c r="BZ1300"/>
  <c r="BY1300"/>
  <c r="BW1300"/>
  <c r="BX1300" s="1"/>
  <c r="BV1300"/>
  <c r="BU1300"/>
  <c r="BT1300"/>
  <c r="BS1300"/>
  <c r="BR1300"/>
  <c r="BQ1300"/>
  <c r="BP1300"/>
  <c r="BO1300"/>
  <c r="BN1300"/>
  <c r="BM1300"/>
  <c r="BL1300"/>
  <c r="BJ1300"/>
  <c r="BK1300" s="1"/>
  <c r="J1300"/>
  <c r="I1300"/>
  <c r="H1300"/>
  <c r="G1300"/>
  <c r="F1300"/>
  <c r="A1300"/>
  <c r="DN1299"/>
  <c r="DM1299"/>
  <c r="DL1299"/>
  <c r="DJ1299"/>
  <c r="DK1299" s="1"/>
  <c r="DI1299"/>
  <c r="DH1299"/>
  <c r="DG1299"/>
  <c r="DE1299"/>
  <c r="DF1299" s="1"/>
  <c r="DD1299"/>
  <c r="DC1299"/>
  <c r="DB1299"/>
  <c r="DA1299"/>
  <c r="CZ1299"/>
  <c r="CY1299"/>
  <c r="CX1299"/>
  <c r="CV1299"/>
  <c r="CW1299" s="1"/>
  <c r="CU1299"/>
  <c r="CT1299"/>
  <c r="CS1299"/>
  <c r="CR1299"/>
  <c r="CQ1299"/>
  <c r="CP1299"/>
  <c r="CO1299"/>
  <c r="CN1299"/>
  <c r="CL1299"/>
  <c r="CM1299" s="1"/>
  <c r="CG1299"/>
  <c r="CF1299"/>
  <c r="CE1299"/>
  <c r="CD1299"/>
  <c r="CC1299"/>
  <c r="CB1299"/>
  <c r="CA1299"/>
  <c r="BZ1299"/>
  <c r="BY1299"/>
  <c r="BW1299"/>
  <c r="BX1299" s="1"/>
  <c r="BV1299"/>
  <c r="BU1299"/>
  <c r="BT1299"/>
  <c r="BS1299"/>
  <c r="BR1299"/>
  <c r="BQ1299"/>
  <c r="BP1299"/>
  <c r="BO1299"/>
  <c r="BN1299"/>
  <c r="BM1299"/>
  <c r="BL1299"/>
  <c r="BJ1299"/>
  <c r="BK1299" s="1"/>
  <c r="J1299"/>
  <c r="I1299"/>
  <c r="H1299"/>
  <c r="G1299"/>
  <c r="F1299"/>
  <c r="A1299"/>
  <c r="DN1298"/>
  <c r="DM1298"/>
  <c r="DL1298"/>
  <c r="DJ1298"/>
  <c r="DK1298" s="1"/>
  <c r="DI1298"/>
  <c r="DH1298"/>
  <c r="DG1298"/>
  <c r="DE1298"/>
  <c r="DF1298" s="1"/>
  <c r="DD1298"/>
  <c r="DC1298"/>
  <c r="DB1298"/>
  <c r="DA1298"/>
  <c r="CZ1298"/>
  <c r="CY1298"/>
  <c r="CX1298"/>
  <c r="CV1298"/>
  <c r="CW1298" s="1"/>
  <c r="CU1298"/>
  <c r="CT1298"/>
  <c r="CS1298"/>
  <c r="CR1298"/>
  <c r="CQ1298"/>
  <c r="CP1298"/>
  <c r="CO1298"/>
  <c r="CN1298"/>
  <c r="CL1298"/>
  <c r="CM1298" s="1"/>
  <c r="CG1298"/>
  <c r="CF1298"/>
  <c r="CE1298"/>
  <c r="CD1298"/>
  <c r="CC1298"/>
  <c r="CB1298"/>
  <c r="CA1298"/>
  <c r="BZ1298"/>
  <c r="BY1298"/>
  <c r="BW1298"/>
  <c r="BX1298" s="1"/>
  <c r="BV1298"/>
  <c r="BU1298"/>
  <c r="BT1298"/>
  <c r="BS1298"/>
  <c r="BR1298"/>
  <c r="BQ1298"/>
  <c r="BP1298"/>
  <c r="BO1298"/>
  <c r="BN1298"/>
  <c r="BM1298"/>
  <c r="BL1298"/>
  <c r="BJ1298"/>
  <c r="BK1298" s="1"/>
  <c r="J1298"/>
  <c r="I1298"/>
  <c r="H1298"/>
  <c r="G1298"/>
  <c r="F1298"/>
  <c r="A1298"/>
  <c r="DN1297"/>
  <c r="DM1297"/>
  <c r="DL1297"/>
  <c r="DJ1297"/>
  <c r="DK1297" s="1"/>
  <c r="DI1297"/>
  <c r="DH1297"/>
  <c r="DG1297"/>
  <c r="DE1297"/>
  <c r="DF1297" s="1"/>
  <c r="DD1297"/>
  <c r="DC1297"/>
  <c r="DB1297"/>
  <c r="DA1297"/>
  <c r="CZ1297"/>
  <c r="CY1297"/>
  <c r="CX1297"/>
  <c r="CV1297"/>
  <c r="CW1297" s="1"/>
  <c r="CU1297"/>
  <c r="CT1297"/>
  <c r="CS1297"/>
  <c r="CR1297"/>
  <c r="CQ1297"/>
  <c r="CP1297"/>
  <c r="CO1297"/>
  <c r="CN1297"/>
  <c r="CL1297"/>
  <c r="CM1297" s="1"/>
  <c r="CG1297"/>
  <c r="CF1297"/>
  <c r="CE1297"/>
  <c r="CD1297"/>
  <c r="CC1297"/>
  <c r="CB1297"/>
  <c r="CA1297"/>
  <c r="BZ1297"/>
  <c r="BY1297"/>
  <c r="BW1297"/>
  <c r="BX1297" s="1"/>
  <c r="BV1297"/>
  <c r="BU1297"/>
  <c r="BT1297"/>
  <c r="BS1297"/>
  <c r="BR1297"/>
  <c r="BQ1297"/>
  <c r="BP1297"/>
  <c r="BO1297"/>
  <c r="BN1297"/>
  <c r="BM1297"/>
  <c r="BL1297"/>
  <c r="BJ1297"/>
  <c r="BK1297" s="1"/>
  <c r="J1297"/>
  <c r="I1297"/>
  <c r="H1297"/>
  <c r="G1297"/>
  <c r="F1297"/>
  <c r="A1297"/>
  <c r="DN1296"/>
  <c r="DM1296"/>
  <c r="DL1296"/>
  <c r="DJ1296"/>
  <c r="DK1296" s="1"/>
  <c r="DI1296"/>
  <c r="DH1296"/>
  <c r="DG1296"/>
  <c r="DE1296"/>
  <c r="DF1296" s="1"/>
  <c r="DD1296"/>
  <c r="DC1296"/>
  <c r="DB1296"/>
  <c r="DA1296"/>
  <c r="CZ1296"/>
  <c r="CY1296"/>
  <c r="CX1296"/>
  <c r="CV1296"/>
  <c r="CW1296" s="1"/>
  <c r="CU1296"/>
  <c r="CT1296"/>
  <c r="CS1296"/>
  <c r="CR1296"/>
  <c r="CQ1296"/>
  <c r="CP1296"/>
  <c r="CO1296"/>
  <c r="CN1296"/>
  <c r="CL1296"/>
  <c r="CM1296" s="1"/>
  <c r="CG1296"/>
  <c r="CF1296"/>
  <c r="CE1296"/>
  <c r="CD1296"/>
  <c r="CC1296"/>
  <c r="CB1296"/>
  <c r="CA1296"/>
  <c r="BZ1296"/>
  <c r="BY1296"/>
  <c r="BW1296"/>
  <c r="BX1296" s="1"/>
  <c r="BV1296"/>
  <c r="BU1296"/>
  <c r="BT1296"/>
  <c r="BS1296"/>
  <c r="BR1296"/>
  <c r="BQ1296"/>
  <c r="BP1296"/>
  <c r="BO1296"/>
  <c r="BN1296"/>
  <c r="BM1296"/>
  <c r="BL1296"/>
  <c r="BJ1296"/>
  <c r="BK1296" s="1"/>
  <c r="J1296"/>
  <c r="I1296"/>
  <c r="H1296"/>
  <c r="G1296"/>
  <c r="F1296"/>
  <c r="A1296"/>
  <c r="DN1295"/>
  <c r="DM1295"/>
  <c r="DL1295"/>
  <c r="DJ1295"/>
  <c r="DK1295" s="1"/>
  <c r="DI1295"/>
  <c r="DH1295"/>
  <c r="DG1295"/>
  <c r="DE1295"/>
  <c r="DF1295" s="1"/>
  <c r="DD1295"/>
  <c r="DC1295"/>
  <c r="DB1295"/>
  <c r="DA1295"/>
  <c r="CZ1295"/>
  <c r="CY1295"/>
  <c r="CX1295"/>
  <c r="CV1295"/>
  <c r="CW1295" s="1"/>
  <c r="CU1295"/>
  <c r="CT1295"/>
  <c r="CS1295"/>
  <c r="CR1295"/>
  <c r="CQ1295"/>
  <c r="CP1295"/>
  <c r="CO1295"/>
  <c r="CN1295"/>
  <c r="CL1295"/>
  <c r="CM1295" s="1"/>
  <c r="CG1295"/>
  <c r="CF1295"/>
  <c r="CE1295"/>
  <c r="CD1295"/>
  <c r="CC1295"/>
  <c r="CB1295"/>
  <c r="CA1295"/>
  <c r="BZ1295"/>
  <c r="BY1295"/>
  <c r="BW1295"/>
  <c r="BX1295" s="1"/>
  <c r="BV1295"/>
  <c r="BU1295"/>
  <c r="BT1295"/>
  <c r="BS1295"/>
  <c r="BR1295"/>
  <c r="BQ1295"/>
  <c r="BP1295"/>
  <c r="BO1295"/>
  <c r="BN1295"/>
  <c r="BM1295"/>
  <c r="BL1295"/>
  <c r="BJ1295"/>
  <c r="BK1295" s="1"/>
  <c r="J1295"/>
  <c r="I1295"/>
  <c r="H1295"/>
  <c r="G1295"/>
  <c r="F1295"/>
  <c r="A1295"/>
  <c r="DN1294"/>
  <c r="DM1294"/>
  <c r="DL1294"/>
  <c r="DJ1294"/>
  <c r="DK1294" s="1"/>
  <c r="DI1294"/>
  <c r="DH1294"/>
  <c r="DG1294"/>
  <c r="DE1294"/>
  <c r="DF1294" s="1"/>
  <c r="DD1294"/>
  <c r="DC1294"/>
  <c r="DB1294"/>
  <c r="DA1294"/>
  <c r="CZ1294"/>
  <c r="CY1294"/>
  <c r="CX1294"/>
  <c r="CV1294"/>
  <c r="CW1294" s="1"/>
  <c r="CU1294"/>
  <c r="CT1294"/>
  <c r="CS1294"/>
  <c r="CR1294"/>
  <c r="CQ1294"/>
  <c r="CP1294"/>
  <c r="CO1294"/>
  <c r="CN1294"/>
  <c r="CL1294"/>
  <c r="CM1294" s="1"/>
  <c r="CG1294"/>
  <c r="CF1294"/>
  <c r="CE1294"/>
  <c r="CD1294"/>
  <c r="CC1294"/>
  <c r="CB1294"/>
  <c r="CA1294"/>
  <c r="BZ1294"/>
  <c r="BY1294"/>
  <c r="BW1294"/>
  <c r="BX1294" s="1"/>
  <c r="BV1294"/>
  <c r="BU1294"/>
  <c r="BT1294"/>
  <c r="BS1294"/>
  <c r="BR1294"/>
  <c r="BQ1294"/>
  <c r="BP1294"/>
  <c r="BO1294"/>
  <c r="BN1294"/>
  <c r="BM1294"/>
  <c r="BL1294"/>
  <c r="BJ1294"/>
  <c r="BK1294" s="1"/>
  <c r="J1294"/>
  <c r="I1294"/>
  <c r="H1294"/>
  <c r="G1294"/>
  <c r="F1294"/>
  <c r="A1294"/>
  <c r="DN1293"/>
  <c r="DM1293"/>
  <c r="DL1293"/>
  <c r="DJ1293"/>
  <c r="DK1293" s="1"/>
  <c r="DI1293"/>
  <c r="DH1293"/>
  <c r="DG1293"/>
  <c r="DE1293"/>
  <c r="DF1293" s="1"/>
  <c r="DD1293"/>
  <c r="DC1293"/>
  <c r="DB1293"/>
  <c r="DA1293"/>
  <c r="CZ1293"/>
  <c r="CY1293"/>
  <c r="CX1293"/>
  <c r="CV1293"/>
  <c r="CW1293" s="1"/>
  <c r="CU1293"/>
  <c r="CT1293"/>
  <c r="CS1293"/>
  <c r="CR1293"/>
  <c r="CQ1293"/>
  <c r="CP1293"/>
  <c r="CO1293"/>
  <c r="CN1293"/>
  <c r="CL1293"/>
  <c r="CM1293" s="1"/>
  <c r="CG1293"/>
  <c r="CF1293"/>
  <c r="CE1293"/>
  <c r="CD1293"/>
  <c r="CC1293"/>
  <c r="CB1293"/>
  <c r="CA1293"/>
  <c r="BZ1293"/>
  <c r="BY1293"/>
  <c r="BW1293"/>
  <c r="BX1293" s="1"/>
  <c r="BV1293"/>
  <c r="BU1293"/>
  <c r="BT1293"/>
  <c r="BS1293"/>
  <c r="BR1293"/>
  <c r="BQ1293"/>
  <c r="BP1293"/>
  <c r="BO1293"/>
  <c r="BN1293"/>
  <c r="BM1293"/>
  <c r="BL1293"/>
  <c r="BJ1293"/>
  <c r="BK1293" s="1"/>
  <c r="J1293"/>
  <c r="I1293"/>
  <c r="H1293"/>
  <c r="G1293"/>
  <c r="F1293"/>
  <c r="A1293"/>
  <c r="DN1292"/>
  <c r="DM1292"/>
  <c r="DL1292"/>
  <c r="DJ1292"/>
  <c r="DK1292" s="1"/>
  <c r="DI1292"/>
  <c r="DH1292"/>
  <c r="DG1292"/>
  <c r="DE1292"/>
  <c r="DF1292" s="1"/>
  <c r="DD1292"/>
  <c r="DC1292"/>
  <c r="DB1292"/>
  <c r="DA1292"/>
  <c r="CZ1292"/>
  <c r="CY1292"/>
  <c r="CX1292"/>
  <c r="CV1292"/>
  <c r="CW1292" s="1"/>
  <c r="CU1292"/>
  <c r="CT1292"/>
  <c r="CS1292"/>
  <c r="CR1292"/>
  <c r="CQ1292"/>
  <c r="CP1292"/>
  <c r="CO1292"/>
  <c r="CN1292"/>
  <c r="CL1292"/>
  <c r="CM1292" s="1"/>
  <c r="CG1292"/>
  <c r="CF1292"/>
  <c r="CE1292"/>
  <c r="CD1292"/>
  <c r="CC1292"/>
  <c r="CB1292"/>
  <c r="CA1292"/>
  <c r="BZ1292"/>
  <c r="BY1292"/>
  <c r="BW1292"/>
  <c r="BX1292" s="1"/>
  <c r="BV1292"/>
  <c r="BU1292"/>
  <c r="BT1292"/>
  <c r="BS1292"/>
  <c r="BR1292"/>
  <c r="BQ1292"/>
  <c r="BP1292"/>
  <c r="BO1292"/>
  <c r="BN1292"/>
  <c r="BM1292"/>
  <c r="BL1292"/>
  <c r="BJ1292"/>
  <c r="BK1292" s="1"/>
  <c r="J1292"/>
  <c r="I1292"/>
  <c r="H1292"/>
  <c r="G1292"/>
  <c r="F1292"/>
  <c r="A1292"/>
  <c r="DN1291"/>
  <c r="DM1291"/>
  <c r="DL1291"/>
  <c r="DJ1291"/>
  <c r="DK1291" s="1"/>
  <c r="DI1291"/>
  <c r="DH1291"/>
  <c r="DG1291"/>
  <c r="DE1291"/>
  <c r="DF1291" s="1"/>
  <c r="DD1291"/>
  <c r="DC1291"/>
  <c r="DB1291"/>
  <c r="DA1291"/>
  <c r="CZ1291"/>
  <c r="CY1291"/>
  <c r="CX1291"/>
  <c r="CV1291"/>
  <c r="CW1291" s="1"/>
  <c r="CU1291"/>
  <c r="CT1291"/>
  <c r="CS1291"/>
  <c r="CR1291"/>
  <c r="CQ1291"/>
  <c r="CP1291"/>
  <c r="CO1291"/>
  <c r="CN1291"/>
  <c r="CL1291"/>
  <c r="CM1291" s="1"/>
  <c r="CG1291"/>
  <c r="CF1291"/>
  <c r="CE1291"/>
  <c r="CD1291"/>
  <c r="CC1291"/>
  <c r="CB1291"/>
  <c r="CA1291"/>
  <c r="BZ1291"/>
  <c r="BY1291"/>
  <c r="BW1291"/>
  <c r="BX1291" s="1"/>
  <c r="BV1291"/>
  <c r="BU1291"/>
  <c r="BT1291"/>
  <c r="BS1291"/>
  <c r="BR1291"/>
  <c r="BQ1291"/>
  <c r="BP1291"/>
  <c r="BO1291"/>
  <c r="BN1291"/>
  <c r="BM1291"/>
  <c r="BL1291"/>
  <c r="BJ1291"/>
  <c r="BK1291" s="1"/>
  <c r="J1291"/>
  <c r="I1291"/>
  <c r="H1291"/>
  <c r="G1291"/>
  <c r="F1291"/>
  <c r="A1291"/>
  <c r="DN1290"/>
  <c r="DM1290"/>
  <c r="DL1290"/>
  <c r="DJ1290"/>
  <c r="DK1290" s="1"/>
  <c r="DI1290"/>
  <c r="DH1290"/>
  <c r="DG1290"/>
  <c r="DE1290"/>
  <c r="DF1290" s="1"/>
  <c r="DD1290"/>
  <c r="DC1290"/>
  <c r="DB1290"/>
  <c r="DA1290"/>
  <c r="CZ1290"/>
  <c r="CY1290"/>
  <c r="CX1290"/>
  <c r="CV1290"/>
  <c r="CW1290" s="1"/>
  <c r="CU1290"/>
  <c r="CT1290"/>
  <c r="CS1290"/>
  <c r="CR1290"/>
  <c r="CQ1290"/>
  <c r="CP1290"/>
  <c r="CO1290"/>
  <c r="CN1290"/>
  <c r="CL1290"/>
  <c r="CM1290" s="1"/>
  <c r="CG1290"/>
  <c r="CF1290"/>
  <c r="CE1290"/>
  <c r="CD1290"/>
  <c r="CC1290"/>
  <c r="CB1290"/>
  <c r="CA1290"/>
  <c r="BZ1290"/>
  <c r="BY1290"/>
  <c r="BW1290"/>
  <c r="BX1290" s="1"/>
  <c r="BV1290"/>
  <c r="BU1290"/>
  <c r="BT1290"/>
  <c r="BS1290"/>
  <c r="BR1290"/>
  <c r="BQ1290"/>
  <c r="BP1290"/>
  <c r="BO1290"/>
  <c r="BN1290"/>
  <c r="BM1290"/>
  <c r="BL1290"/>
  <c r="BJ1290"/>
  <c r="BK1290" s="1"/>
  <c r="J1290"/>
  <c r="I1290"/>
  <c r="H1290"/>
  <c r="G1290"/>
  <c r="F1290"/>
  <c r="A1290"/>
  <c r="DN1289"/>
  <c r="DM1289"/>
  <c r="DL1289"/>
  <c r="DJ1289"/>
  <c r="DK1289" s="1"/>
  <c r="DI1289"/>
  <c r="DH1289"/>
  <c r="DG1289"/>
  <c r="DE1289"/>
  <c r="DF1289" s="1"/>
  <c r="DD1289"/>
  <c r="DC1289"/>
  <c r="DB1289"/>
  <c r="DA1289"/>
  <c r="CZ1289"/>
  <c r="CY1289"/>
  <c r="CX1289"/>
  <c r="CV1289"/>
  <c r="CW1289" s="1"/>
  <c r="CU1289"/>
  <c r="CT1289"/>
  <c r="CS1289"/>
  <c r="CR1289"/>
  <c r="CQ1289"/>
  <c r="CP1289"/>
  <c r="CO1289"/>
  <c r="CN1289"/>
  <c r="CL1289"/>
  <c r="CM1289" s="1"/>
  <c r="CG1289"/>
  <c r="CF1289"/>
  <c r="CE1289"/>
  <c r="CD1289"/>
  <c r="CC1289"/>
  <c r="CB1289"/>
  <c r="CA1289"/>
  <c r="BZ1289"/>
  <c r="BY1289"/>
  <c r="BW1289"/>
  <c r="BX1289" s="1"/>
  <c r="BV1289"/>
  <c r="BU1289"/>
  <c r="BT1289"/>
  <c r="BS1289"/>
  <c r="BR1289"/>
  <c r="BQ1289"/>
  <c r="BP1289"/>
  <c r="BO1289"/>
  <c r="BN1289"/>
  <c r="BM1289"/>
  <c r="BL1289"/>
  <c r="BJ1289"/>
  <c r="BK1289" s="1"/>
  <c r="J1289"/>
  <c r="I1289"/>
  <c r="H1289"/>
  <c r="G1289"/>
  <c r="F1289"/>
  <c r="A1289"/>
  <c r="DN1288"/>
  <c r="DM1288"/>
  <c r="DL1288"/>
  <c r="DJ1288"/>
  <c r="DK1288" s="1"/>
  <c r="DI1288"/>
  <c r="DH1288"/>
  <c r="DG1288"/>
  <c r="DE1288"/>
  <c r="DF1288" s="1"/>
  <c r="DD1288"/>
  <c r="DC1288"/>
  <c r="DB1288"/>
  <c r="DA1288"/>
  <c r="CZ1288"/>
  <c r="CY1288"/>
  <c r="CX1288"/>
  <c r="CV1288"/>
  <c r="CW1288" s="1"/>
  <c r="CU1288"/>
  <c r="CT1288"/>
  <c r="CS1288"/>
  <c r="CR1288"/>
  <c r="CQ1288"/>
  <c r="CP1288"/>
  <c r="CO1288"/>
  <c r="CN1288"/>
  <c r="CL1288"/>
  <c r="CM1288" s="1"/>
  <c r="CG1288"/>
  <c r="CF1288"/>
  <c r="CE1288"/>
  <c r="CD1288"/>
  <c r="CC1288"/>
  <c r="CB1288"/>
  <c r="CA1288"/>
  <c r="BZ1288"/>
  <c r="BY1288"/>
  <c r="BW1288"/>
  <c r="BX1288" s="1"/>
  <c r="BV1288"/>
  <c r="BU1288"/>
  <c r="BT1288"/>
  <c r="BS1288"/>
  <c r="BR1288"/>
  <c r="BQ1288"/>
  <c r="BP1288"/>
  <c r="BO1288"/>
  <c r="BN1288"/>
  <c r="BM1288"/>
  <c r="BL1288"/>
  <c r="BJ1288"/>
  <c r="BK1288" s="1"/>
  <c r="J1288"/>
  <c r="I1288"/>
  <c r="H1288"/>
  <c r="G1288"/>
  <c r="F1288"/>
  <c r="A1288"/>
  <c r="DN1287"/>
  <c r="DM1287"/>
  <c r="DL1287"/>
  <c r="DJ1287"/>
  <c r="DK1287" s="1"/>
  <c r="DI1287"/>
  <c r="DH1287"/>
  <c r="DG1287"/>
  <c r="DE1287"/>
  <c r="DF1287" s="1"/>
  <c r="DD1287"/>
  <c r="DC1287"/>
  <c r="DB1287"/>
  <c r="DA1287"/>
  <c r="CZ1287"/>
  <c r="CY1287"/>
  <c r="CX1287"/>
  <c r="CV1287"/>
  <c r="CW1287" s="1"/>
  <c r="CU1287"/>
  <c r="CT1287"/>
  <c r="CS1287"/>
  <c r="CR1287"/>
  <c r="CQ1287"/>
  <c r="CP1287"/>
  <c r="CO1287"/>
  <c r="CN1287"/>
  <c r="CL1287"/>
  <c r="CM1287" s="1"/>
  <c r="CG1287"/>
  <c r="CF1287"/>
  <c r="CE1287"/>
  <c r="CD1287"/>
  <c r="CC1287"/>
  <c r="CB1287"/>
  <c r="CA1287"/>
  <c r="BZ1287"/>
  <c r="BY1287"/>
  <c r="BW1287"/>
  <c r="BX1287" s="1"/>
  <c r="BV1287"/>
  <c r="BU1287"/>
  <c r="BT1287"/>
  <c r="BS1287"/>
  <c r="BR1287"/>
  <c r="BQ1287"/>
  <c r="BP1287"/>
  <c r="BO1287"/>
  <c r="BN1287"/>
  <c r="BM1287"/>
  <c r="BL1287"/>
  <c r="BJ1287"/>
  <c r="BK1287" s="1"/>
  <c r="J1287"/>
  <c r="I1287"/>
  <c r="H1287"/>
  <c r="G1287"/>
  <c r="F1287"/>
  <c r="A1287"/>
  <c r="DN1286"/>
  <c r="DM1286"/>
  <c r="DL1286"/>
  <c r="DJ1286"/>
  <c r="DK1286" s="1"/>
  <c r="DI1286"/>
  <c r="DH1286"/>
  <c r="DG1286"/>
  <c r="DE1286"/>
  <c r="DF1286" s="1"/>
  <c r="DD1286"/>
  <c r="DC1286"/>
  <c r="DB1286"/>
  <c r="DA1286"/>
  <c r="CZ1286"/>
  <c r="CY1286"/>
  <c r="CX1286"/>
  <c r="CV1286"/>
  <c r="CW1286" s="1"/>
  <c r="CU1286"/>
  <c r="CT1286"/>
  <c r="CS1286"/>
  <c r="CR1286"/>
  <c r="CQ1286"/>
  <c r="CP1286"/>
  <c r="CO1286"/>
  <c r="CN1286"/>
  <c r="CL1286"/>
  <c r="CM1286" s="1"/>
  <c r="CG1286"/>
  <c r="CF1286"/>
  <c r="CE1286"/>
  <c r="CD1286"/>
  <c r="CC1286"/>
  <c r="CB1286"/>
  <c r="CA1286"/>
  <c r="BZ1286"/>
  <c r="BY1286"/>
  <c r="BW1286"/>
  <c r="BX1286" s="1"/>
  <c r="BV1286"/>
  <c r="BU1286"/>
  <c r="BT1286"/>
  <c r="BS1286"/>
  <c r="BR1286"/>
  <c r="BQ1286"/>
  <c r="BP1286"/>
  <c r="BO1286"/>
  <c r="BN1286"/>
  <c r="BM1286"/>
  <c r="BL1286"/>
  <c r="BJ1286"/>
  <c r="BK1286" s="1"/>
  <c r="J1286"/>
  <c r="I1286"/>
  <c r="H1286"/>
  <c r="G1286"/>
  <c r="F1286"/>
  <c r="A1286"/>
  <c r="DN1285"/>
  <c r="DM1285"/>
  <c r="DL1285"/>
  <c r="DJ1285"/>
  <c r="DK1285" s="1"/>
  <c r="DI1285"/>
  <c r="DH1285"/>
  <c r="DG1285"/>
  <c r="DE1285"/>
  <c r="DF1285" s="1"/>
  <c r="DD1285"/>
  <c r="DC1285"/>
  <c r="DB1285"/>
  <c r="DA1285"/>
  <c r="CZ1285"/>
  <c r="CY1285"/>
  <c r="CX1285"/>
  <c r="CV1285"/>
  <c r="CW1285" s="1"/>
  <c r="CU1285"/>
  <c r="CT1285"/>
  <c r="CS1285"/>
  <c r="CR1285"/>
  <c r="CQ1285"/>
  <c r="CP1285"/>
  <c r="CO1285"/>
  <c r="CN1285"/>
  <c r="CL1285"/>
  <c r="CM1285" s="1"/>
  <c r="CG1285"/>
  <c r="CF1285"/>
  <c r="CE1285"/>
  <c r="CD1285"/>
  <c r="CC1285"/>
  <c r="CB1285"/>
  <c r="CA1285"/>
  <c r="BZ1285"/>
  <c r="BY1285"/>
  <c r="BW1285"/>
  <c r="BX1285" s="1"/>
  <c r="BV1285"/>
  <c r="BU1285"/>
  <c r="BT1285"/>
  <c r="BS1285"/>
  <c r="BR1285"/>
  <c r="BQ1285"/>
  <c r="BP1285"/>
  <c r="BO1285"/>
  <c r="BN1285"/>
  <c r="BM1285"/>
  <c r="BL1285"/>
  <c r="BJ1285"/>
  <c r="BK1285" s="1"/>
  <c r="J1285"/>
  <c r="I1285"/>
  <c r="H1285"/>
  <c r="G1285"/>
  <c r="F1285"/>
  <c r="A1285"/>
  <c r="DN1284"/>
  <c r="DM1284"/>
  <c r="DL1284"/>
  <c r="DJ1284"/>
  <c r="DK1284" s="1"/>
  <c r="DI1284"/>
  <c r="DH1284"/>
  <c r="DG1284"/>
  <c r="DE1284"/>
  <c r="DF1284" s="1"/>
  <c r="DD1284"/>
  <c r="DC1284"/>
  <c r="DB1284"/>
  <c r="DA1284"/>
  <c r="CZ1284"/>
  <c r="CY1284"/>
  <c r="CX1284"/>
  <c r="CV1284"/>
  <c r="CW1284" s="1"/>
  <c r="CU1284"/>
  <c r="CT1284"/>
  <c r="CS1284"/>
  <c r="CR1284"/>
  <c r="CQ1284"/>
  <c r="CP1284"/>
  <c r="CO1284"/>
  <c r="CN1284"/>
  <c r="CL1284"/>
  <c r="CM1284" s="1"/>
  <c r="CG1284"/>
  <c r="CF1284"/>
  <c r="CE1284"/>
  <c r="CD1284"/>
  <c r="CC1284"/>
  <c r="CB1284"/>
  <c r="CA1284"/>
  <c r="BZ1284"/>
  <c r="BY1284"/>
  <c r="BW1284"/>
  <c r="BX1284" s="1"/>
  <c r="BV1284"/>
  <c r="BU1284"/>
  <c r="BT1284"/>
  <c r="BS1284"/>
  <c r="BR1284"/>
  <c r="BQ1284"/>
  <c r="BP1284"/>
  <c r="BO1284"/>
  <c r="BN1284"/>
  <c r="BM1284"/>
  <c r="BL1284"/>
  <c r="BJ1284"/>
  <c r="BK1284" s="1"/>
  <c r="J1284"/>
  <c r="I1284"/>
  <c r="H1284"/>
  <c r="G1284"/>
  <c r="F1284"/>
  <c r="A1284"/>
  <c r="DN1283"/>
  <c r="DM1283"/>
  <c r="DL1283"/>
  <c r="DJ1283"/>
  <c r="DK1283" s="1"/>
  <c r="DI1283"/>
  <c r="DH1283"/>
  <c r="DG1283"/>
  <c r="DE1283"/>
  <c r="DF1283" s="1"/>
  <c r="DD1283"/>
  <c r="DC1283"/>
  <c r="DB1283"/>
  <c r="DA1283"/>
  <c r="CZ1283"/>
  <c r="CY1283"/>
  <c r="CX1283"/>
  <c r="CV1283"/>
  <c r="CW1283" s="1"/>
  <c r="CU1283"/>
  <c r="CT1283"/>
  <c r="CS1283"/>
  <c r="CR1283"/>
  <c r="CQ1283"/>
  <c r="CP1283"/>
  <c r="CO1283"/>
  <c r="CN1283"/>
  <c r="CL1283"/>
  <c r="CM1283" s="1"/>
  <c r="CG1283"/>
  <c r="CF1283"/>
  <c r="CE1283"/>
  <c r="CD1283"/>
  <c r="CC1283"/>
  <c r="CB1283"/>
  <c r="CA1283"/>
  <c r="BZ1283"/>
  <c r="BY1283"/>
  <c r="BW1283"/>
  <c r="BX1283" s="1"/>
  <c r="BV1283"/>
  <c r="BU1283"/>
  <c r="BT1283"/>
  <c r="BS1283"/>
  <c r="BR1283"/>
  <c r="BQ1283"/>
  <c r="BP1283"/>
  <c r="BO1283"/>
  <c r="BN1283"/>
  <c r="BM1283"/>
  <c r="BL1283"/>
  <c r="BJ1283"/>
  <c r="BK1283" s="1"/>
  <c r="J1283"/>
  <c r="I1283"/>
  <c r="H1283"/>
  <c r="G1283"/>
  <c r="F1283"/>
  <c r="A1283"/>
  <c r="DN1282"/>
  <c r="DM1282"/>
  <c r="DL1282"/>
  <c r="DJ1282"/>
  <c r="DK1282" s="1"/>
  <c r="DI1282"/>
  <c r="DH1282"/>
  <c r="DG1282"/>
  <c r="DE1282"/>
  <c r="DF1282" s="1"/>
  <c r="DD1282"/>
  <c r="DC1282"/>
  <c r="DB1282"/>
  <c r="DA1282"/>
  <c r="CZ1282"/>
  <c r="CY1282"/>
  <c r="CX1282"/>
  <c r="CV1282"/>
  <c r="CW1282" s="1"/>
  <c r="CU1282"/>
  <c r="CT1282"/>
  <c r="CS1282"/>
  <c r="CR1282"/>
  <c r="CQ1282"/>
  <c r="CP1282"/>
  <c r="CO1282"/>
  <c r="CN1282"/>
  <c r="CL1282"/>
  <c r="CM1282" s="1"/>
  <c r="CG1282"/>
  <c r="CF1282"/>
  <c r="CE1282"/>
  <c r="CD1282"/>
  <c r="CC1282"/>
  <c r="CB1282"/>
  <c r="CA1282"/>
  <c r="BZ1282"/>
  <c r="BY1282"/>
  <c r="BW1282"/>
  <c r="BX1282" s="1"/>
  <c r="BV1282"/>
  <c r="BU1282"/>
  <c r="BT1282"/>
  <c r="BS1282"/>
  <c r="BR1282"/>
  <c r="BQ1282"/>
  <c r="BP1282"/>
  <c r="BO1282"/>
  <c r="BN1282"/>
  <c r="BM1282"/>
  <c r="BL1282"/>
  <c r="BJ1282"/>
  <c r="BK1282" s="1"/>
  <c r="J1282"/>
  <c r="I1282"/>
  <c r="H1282"/>
  <c r="G1282"/>
  <c r="F1282"/>
  <c r="A1282"/>
  <c r="DN1281"/>
  <c r="DM1281"/>
  <c r="DL1281"/>
  <c r="DJ1281"/>
  <c r="DK1281" s="1"/>
  <c r="DI1281"/>
  <c r="DH1281"/>
  <c r="DG1281"/>
  <c r="DE1281"/>
  <c r="DF1281" s="1"/>
  <c r="DD1281"/>
  <c r="DC1281"/>
  <c r="DB1281"/>
  <c r="DA1281"/>
  <c r="CZ1281"/>
  <c r="CY1281"/>
  <c r="CX1281"/>
  <c r="CV1281"/>
  <c r="CW1281" s="1"/>
  <c r="CU1281"/>
  <c r="CT1281"/>
  <c r="CS1281"/>
  <c r="CR1281"/>
  <c r="CQ1281"/>
  <c r="CP1281"/>
  <c r="CO1281"/>
  <c r="CN1281"/>
  <c r="CL1281"/>
  <c r="CM1281" s="1"/>
  <c r="CG1281"/>
  <c r="CF1281"/>
  <c r="CE1281"/>
  <c r="CD1281"/>
  <c r="CC1281"/>
  <c r="CB1281"/>
  <c r="CA1281"/>
  <c r="BZ1281"/>
  <c r="BY1281"/>
  <c r="BW1281"/>
  <c r="BX1281" s="1"/>
  <c r="BV1281"/>
  <c r="BU1281"/>
  <c r="BT1281"/>
  <c r="BS1281"/>
  <c r="BR1281"/>
  <c r="BQ1281"/>
  <c r="BP1281"/>
  <c r="BO1281"/>
  <c r="BN1281"/>
  <c r="BM1281"/>
  <c r="BL1281"/>
  <c r="BJ1281"/>
  <c r="BK1281" s="1"/>
  <c r="J1281"/>
  <c r="I1281"/>
  <c r="H1281"/>
  <c r="G1281"/>
  <c r="F1281"/>
  <c r="A1281"/>
  <c r="DN1280"/>
  <c r="DM1280"/>
  <c r="DL1280"/>
  <c r="DJ1280"/>
  <c r="DK1280" s="1"/>
  <c r="DI1280"/>
  <c r="DH1280"/>
  <c r="DG1280"/>
  <c r="DE1280"/>
  <c r="DF1280" s="1"/>
  <c r="DD1280"/>
  <c r="DC1280"/>
  <c r="DB1280"/>
  <c r="DA1280"/>
  <c r="CZ1280"/>
  <c r="CY1280"/>
  <c r="CX1280"/>
  <c r="CV1280"/>
  <c r="CW1280" s="1"/>
  <c r="CU1280"/>
  <c r="CT1280"/>
  <c r="CS1280"/>
  <c r="CR1280"/>
  <c r="CQ1280"/>
  <c r="CP1280"/>
  <c r="CO1280"/>
  <c r="CN1280"/>
  <c r="CL1280"/>
  <c r="CM1280" s="1"/>
  <c r="CG1280"/>
  <c r="CF1280"/>
  <c r="CE1280"/>
  <c r="CD1280"/>
  <c r="CC1280"/>
  <c r="CB1280"/>
  <c r="CA1280"/>
  <c r="BZ1280"/>
  <c r="BY1280"/>
  <c r="BW1280"/>
  <c r="BX1280" s="1"/>
  <c r="BV1280"/>
  <c r="BU1280"/>
  <c r="BT1280"/>
  <c r="BS1280"/>
  <c r="BR1280"/>
  <c r="BQ1280"/>
  <c r="BP1280"/>
  <c r="BO1280"/>
  <c r="BN1280"/>
  <c r="BM1280"/>
  <c r="BL1280"/>
  <c r="BJ1280"/>
  <c r="BK1280" s="1"/>
  <c r="J1280"/>
  <c r="I1280"/>
  <c r="H1280"/>
  <c r="G1280"/>
  <c r="F1280"/>
  <c r="A1280"/>
  <c r="DN1279"/>
  <c r="DM1279"/>
  <c r="DL1279"/>
  <c r="DJ1279"/>
  <c r="DK1279" s="1"/>
  <c r="DI1279"/>
  <c r="DH1279"/>
  <c r="DG1279"/>
  <c r="DE1279"/>
  <c r="DF1279" s="1"/>
  <c r="DD1279"/>
  <c r="DC1279"/>
  <c r="DB1279"/>
  <c r="DA1279"/>
  <c r="CZ1279"/>
  <c r="CY1279"/>
  <c r="CX1279"/>
  <c r="CV1279"/>
  <c r="CW1279" s="1"/>
  <c r="CU1279"/>
  <c r="CT1279"/>
  <c r="CS1279"/>
  <c r="CR1279"/>
  <c r="CQ1279"/>
  <c r="CP1279"/>
  <c r="CO1279"/>
  <c r="CN1279"/>
  <c r="CL1279"/>
  <c r="CM1279" s="1"/>
  <c r="CG1279"/>
  <c r="CF1279"/>
  <c r="CE1279"/>
  <c r="CD1279"/>
  <c r="CC1279"/>
  <c r="CB1279"/>
  <c r="CA1279"/>
  <c r="BZ1279"/>
  <c r="BY1279"/>
  <c r="BW1279"/>
  <c r="BX1279" s="1"/>
  <c r="BV1279"/>
  <c r="BU1279"/>
  <c r="BT1279"/>
  <c r="BS1279"/>
  <c r="BR1279"/>
  <c r="BQ1279"/>
  <c r="BP1279"/>
  <c r="BO1279"/>
  <c r="BN1279"/>
  <c r="BM1279"/>
  <c r="BL1279"/>
  <c r="BJ1279"/>
  <c r="BK1279" s="1"/>
  <c r="J1279"/>
  <c r="I1279"/>
  <c r="H1279"/>
  <c r="G1279"/>
  <c r="F1279"/>
  <c r="A1279"/>
  <c r="DN1278"/>
  <c r="DM1278"/>
  <c r="DL1278"/>
  <c r="DJ1278"/>
  <c r="DK1278" s="1"/>
  <c r="DI1278"/>
  <c r="DH1278"/>
  <c r="DG1278"/>
  <c r="DE1278"/>
  <c r="DF1278" s="1"/>
  <c r="DD1278"/>
  <c r="DC1278"/>
  <c r="DB1278"/>
  <c r="DA1278"/>
  <c r="CZ1278"/>
  <c r="CY1278"/>
  <c r="CX1278"/>
  <c r="CV1278"/>
  <c r="CW1278" s="1"/>
  <c r="CU1278"/>
  <c r="CT1278"/>
  <c r="CS1278"/>
  <c r="CR1278"/>
  <c r="CQ1278"/>
  <c r="CP1278"/>
  <c r="CO1278"/>
  <c r="CN1278"/>
  <c r="CL1278"/>
  <c r="CM1278" s="1"/>
  <c r="CG1278"/>
  <c r="CF1278"/>
  <c r="CE1278"/>
  <c r="CD1278"/>
  <c r="CC1278"/>
  <c r="CB1278"/>
  <c r="CA1278"/>
  <c r="BZ1278"/>
  <c r="BY1278"/>
  <c r="BW1278"/>
  <c r="BX1278" s="1"/>
  <c r="BV1278"/>
  <c r="BU1278"/>
  <c r="BT1278"/>
  <c r="BS1278"/>
  <c r="BR1278"/>
  <c r="BQ1278"/>
  <c r="BP1278"/>
  <c r="BO1278"/>
  <c r="BN1278"/>
  <c r="BM1278"/>
  <c r="BL1278"/>
  <c r="BJ1278"/>
  <c r="BK1278" s="1"/>
  <c r="J1278"/>
  <c r="I1278"/>
  <c r="H1278"/>
  <c r="G1278"/>
  <c r="F1278"/>
  <c r="A1278"/>
  <c r="DN1277"/>
  <c r="DM1277"/>
  <c r="DL1277"/>
  <c r="DJ1277"/>
  <c r="DK1277" s="1"/>
  <c r="DI1277"/>
  <c r="DH1277"/>
  <c r="DG1277"/>
  <c r="DE1277"/>
  <c r="DF1277" s="1"/>
  <c r="DD1277"/>
  <c r="DC1277"/>
  <c r="DB1277"/>
  <c r="DA1277"/>
  <c r="CZ1277"/>
  <c r="CY1277"/>
  <c r="CX1277"/>
  <c r="CV1277"/>
  <c r="CW1277" s="1"/>
  <c r="CU1277"/>
  <c r="CT1277"/>
  <c r="CS1277"/>
  <c r="CR1277"/>
  <c r="CQ1277"/>
  <c r="CP1277"/>
  <c r="CO1277"/>
  <c r="CN1277"/>
  <c r="CL1277"/>
  <c r="CM1277" s="1"/>
  <c r="CG1277"/>
  <c r="CF1277"/>
  <c r="CE1277"/>
  <c r="CD1277"/>
  <c r="CC1277"/>
  <c r="CB1277"/>
  <c r="CA1277"/>
  <c r="BZ1277"/>
  <c r="BY1277"/>
  <c r="BW1277"/>
  <c r="BX1277" s="1"/>
  <c r="BV1277"/>
  <c r="BU1277"/>
  <c r="BT1277"/>
  <c r="BS1277"/>
  <c r="BR1277"/>
  <c r="BQ1277"/>
  <c r="BP1277"/>
  <c r="BO1277"/>
  <c r="BN1277"/>
  <c r="BM1277"/>
  <c r="BL1277"/>
  <c r="BJ1277"/>
  <c r="BK1277" s="1"/>
  <c r="J1277"/>
  <c r="I1277"/>
  <c r="H1277"/>
  <c r="G1277"/>
  <c r="F1277"/>
  <c r="A1277"/>
  <c r="DN1276"/>
  <c r="DM1276"/>
  <c r="DL1276"/>
  <c r="DJ1276"/>
  <c r="DK1276" s="1"/>
  <c r="DI1276"/>
  <c r="DH1276"/>
  <c r="DG1276"/>
  <c r="DE1276"/>
  <c r="DF1276" s="1"/>
  <c r="DD1276"/>
  <c r="DC1276"/>
  <c r="DB1276"/>
  <c r="DA1276"/>
  <c r="CZ1276"/>
  <c r="CY1276"/>
  <c r="CX1276"/>
  <c r="CV1276"/>
  <c r="CW1276" s="1"/>
  <c r="CU1276"/>
  <c r="CT1276"/>
  <c r="CS1276"/>
  <c r="CR1276"/>
  <c r="CQ1276"/>
  <c r="CP1276"/>
  <c r="CO1276"/>
  <c r="CN1276"/>
  <c r="CL1276"/>
  <c r="CM1276" s="1"/>
  <c r="CG1276"/>
  <c r="CF1276"/>
  <c r="CE1276"/>
  <c r="CD1276"/>
  <c r="CC1276"/>
  <c r="CB1276"/>
  <c r="CA1276"/>
  <c r="BZ1276"/>
  <c r="BY1276"/>
  <c r="BW1276"/>
  <c r="BX1276" s="1"/>
  <c r="BV1276"/>
  <c r="BU1276"/>
  <c r="BT1276"/>
  <c r="BS1276"/>
  <c r="BR1276"/>
  <c r="BQ1276"/>
  <c r="BP1276"/>
  <c r="BO1276"/>
  <c r="BN1276"/>
  <c r="BM1276"/>
  <c r="BL1276"/>
  <c r="BJ1276"/>
  <c r="BK1276" s="1"/>
  <c r="J1276"/>
  <c r="I1276"/>
  <c r="H1276"/>
  <c r="G1276"/>
  <c r="F1276"/>
  <c r="A1276"/>
  <c r="DN1275"/>
  <c r="DM1275"/>
  <c r="DL1275"/>
  <c r="DJ1275"/>
  <c r="DK1275" s="1"/>
  <c r="DI1275"/>
  <c r="DH1275"/>
  <c r="DG1275"/>
  <c r="DE1275"/>
  <c r="DF1275" s="1"/>
  <c r="DD1275"/>
  <c r="DC1275"/>
  <c r="DB1275"/>
  <c r="DA1275"/>
  <c r="CZ1275"/>
  <c r="CY1275"/>
  <c r="CX1275"/>
  <c r="CV1275"/>
  <c r="CW1275" s="1"/>
  <c r="CU1275"/>
  <c r="CT1275"/>
  <c r="CS1275"/>
  <c r="CR1275"/>
  <c r="CQ1275"/>
  <c r="CP1275"/>
  <c r="CO1275"/>
  <c r="CN1275"/>
  <c r="CL1275"/>
  <c r="CM1275" s="1"/>
  <c r="CG1275"/>
  <c r="CF1275"/>
  <c r="CE1275"/>
  <c r="CD1275"/>
  <c r="CC1275"/>
  <c r="CB1275"/>
  <c r="CA1275"/>
  <c r="BZ1275"/>
  <c r="BY1275"/>
  <c r="BW1275"/>
  <c r="BX1275" s="1"/>
  <c r="BV1275"/>
  <c r="BU1275"/>
  <c r="BT1275"/>
  <c r="BS1275"/>
  <c r="BR1275"/>
  <c r="BQ1275"/>
  <c r="BP1275"/>
  <c r="BO1275"/>
  <c r="BN1275"/>
  <c r="BM1275"/>
  <c r="BL1275"/>
  <c r="BJ1275"/>
  <c r="BK1275" s="1"/>
  <c r="J1275"/>
  <c r="I1275"/>
  <c r="H1275"/>
  <c r="G1275"/>
  <c r="F1275"/>
  <c r="A1275"/>
  <c r="DN1274"/>
  <c r="DM1274"/>
  <c r="DL1274"/>
  <c r="DJ1274"/>
  <c r="DK1274" s="1"/>
  <c r="DI1274"/>
  <c r="DH1274"/>
  <c r="DG1274"/>
  <c r="DE1274"/>
  <c r="DF1274" s="1"/>
  <c r="DD1274"/>
  <c r="DC1274"/>
  <c r="DB1274"/>
  <c r="DA1274"/>
  <c r="CZ1274"/>
  <c r="CY1274"/>
  <c r="CX1274"/>
  <c r="CV1274"/>
  <c r="CW1274" s="1"/>
  <c r="CU1274"/>
  <c r="CT1274"/>
  <c r="CS1274"/>
  <c r="CR1274"/>
  <c r="CQ1274"/>
  <c r="CP1274"/>
  <c r="CO1274"/>
  <c r="CN1274"/>
  <c r="CL1274"/>
  <c r="CM1274" s="1"/>
  <c r="CG1274"/>
  <c r="CF1274"/>
  <c r="CE1274"/>
  <c r="CD1274"/>
  <c r="CC1274"/>
  <c r="CB1274"/>
  <c r="CA1274"/>
  <c r="BZ1274"/>
  <c r="BY1274"/>
  <c r="BW1274"/>
  <c r="BX1274" s="1"/>
  <c r="BV1274"/>
  <c r="BU1274"/>
  <c r="BT1274"/>
  <c r="BS1274"/>
  <c r="BR1274"/>
  <c r="BQ1274"/>
  <c r="BP1274"/>
  <c r="BO1274"/>
  <c r="BN1274"/>
  <c r="BM1274"/>
  <c r="BL1274"/>
  <c r="BJ1274"/>
  <c r="BK1274" s="1"/>
  <c r="J1274"/>
  <c r="I1274"/>
  <c r="H1274"/>
  <c r="G1274"/>
  <c r="F1274"/>
  <c r="A1274"/>
  <c r="DN1273"/>
  <c r="DM1273"/>
  <c r="DL1273"/>
  <c r="DJ1273"/>
  <c r="DK1273" s="1"/>
  <c r="DI1273"/>
  <c r="DH1273"/>
  <c r="DG1273"/>
  <c r="DE1273"/>
  <c r="DF1273" s="1"/>
  <c r="DD1273"/>
  <c r="DC1273"/>
  <c r="DB1273"/>
  <c r="DA1273"/>
  <c r="CZ1273"/>
  <c r="CY1273"/>
  <c r="CX1273"/>
  <c r="CV1273"/>
  <c r="CW1273" s="1"/>
  <c r="CU1273"/>
  <c r="CT1273"/>
  <c r="CS1273"/>
  <c r="CR1273"/>
  <c r="CQ1273"/>
  <c r="CP1273"/>
  <c r="CO1273"/>
  <c r="CN1273"/>
  <c r="CL1273"/>
  <c r="CM1273" s="1"/>
  <c r="CG1273"/>
  <c r="CF1273"/>
  <c r="CE1273"/>
  <c r="CD1273"/>
  <c r="CC1273"/>
  <c r="CB1273"/>
  <c r="CA1273"/>
  <c r="BZ1273"/>
  <c r="BY1273"/>
  <c r="BW1273"/>
  <c r="BX1273" s="1"/>
  <c r="BV1273"/>
  <c r="BU1273"/>
  <c r="BT1273"/>
  <c r="BS1273"/>
  <c r="BR1273"/>
  <c r="BQ1273"/>
  <c r="BP1273"/>
  <c r="BO1273"/>
  <c r="BN1273"/>
  <c r="BM1273"/>
  <c r="BL1273"/>
  <c r="BJ1273"/>
  <c r="BK1273" s="1"/>
  <c r="J1273"/>
  <c r="I1273"/>
  <c r="H1273"/>
  <c r="G1273"/>
  <c r="F1273"/>
  <c r="A1273"/>
  <c r="DN1272"/>
  <c r="DM1272"/>
  <c r="DL1272"/>
  <c r="DJ1272"/>
  <c r="DK1272" s="1"/>
  <c r="DI1272"/>
  <c r="DH1272"/>
  <c r="DG1272"/>
  <c r="DE1272"/>
  <c r="DF1272" s="1"/>
  <c r="DD1272"/>
  <c r="DC1272"/>
  <c r="DB1272"/>
  <c r="DA1272"/>
  <c r="CZ1272"/>
  <c r="CY1272"/>
  <c r="CX1272"/>
  <c r="CV1272"/>
  <c r="CW1272" s="1"/>
  <c r="CU1272"/>
  <c r="CT1272"/>
  <c r="CS1272"/>
  <c r="CR1272"/>
  <c r="CQ1272"/>
  <c r="CP1272"/>
  <c r="CO1272"/>
  <c r="CN1272"/>
  <c r="CL1272"/>
  <c r="CM1272" s="1"/>
  <c r="CG1272"/>
  <c r="CF1272"/>
  <c r="CE1272"/>
  <c r="CD1272"/>
  <c r="CC1272"/>
  <c r="CB1272"/>
  <c r="CA1272"/>
  <c r="BZ1272"/>
  <c r="BY1272"/>
  <c r="BW1272"/>
  <c r="BX1272" s="1"/>
  <c r="BV1272"/>
  <c r="BU1272"/>
  <c r="BT1272"/>
  <c r="BS1272"/>
  <c r="BR1272"/>
  <c r="BQ1272"/>
  <c r="BP1272"/>
  <c r="BO1272"/>
  <c r="BN1272"/>
  <c r="BM1272"/>
  <c r="BL1272"/>
  <c r="BJ1272"/>
  <c r="BK1272" s="1"/>
  <c r="J1272"/>
  <c r="I1272"/>
  <c r="H1272"/>
  <c r="G1272"/>
  <c r="F1272"/>
  <c r="A1272"/>
  <c r="DN1271"/>
  <c r="DM1271"/>
  <c r="DL1271"/>
  <c r="DJ1271"/>
  <c r="DK1271" s="1"/>
  <c r="DI1271"/>
  <c r="DH1271"/>
  <c r="DG1271"/>
  <c r="DE1271"/>
  <c r="DF1271" s="1"/>
  <c r="DD1271"/>
  <c r="DC1271"/>
  <c r="DB1271"/>
  <c r="DA1271"/>
  <c r="CZ1271"/>
  <c r="CY1271"/>
  <c r="CX1271"/>
  <c r="CV1271"/>
  <c r="CW1271" s="1"/>
  <c r="CU1271"/>
  <c r="CT1271"/>
  <c r="CS1271"/>
  <c r="CR1271"/>
  <c r="CQ1271"/>
  <c r="CP1271"/>
  <c r="CO1271"/>
  <c r="CN1271"/>
  <c r="CL1271"/>
  <c r="CM1271" s="1"/>
  <c r="CG1271"/>
  <c r="CF1271"/>
  <c r="CE1271"/>
  <c r="CD1271"/>
  <c r="CC1271"/>
  <c r="CB1271"/>
  <c r="CA1271"/>
  <c r="BZ1271"/>
  <c r="BY1271"/>
  <c r="BW1271"/>
  <c r="BX1271" s="1"/>
  <c r="BV1271"/>
  <c r="BU1271"/>
  <c r="BT1271"/>
  <c r="BS1271"/>
  <c r="BR1271"/>
  <c r="BQ1271"/>
  <c r="BP1271"/>
  <c r="BO1271"/>
  <c r="BN1271"/>
  <c r="BM1271"/>
  <c r="BL1271"/>
  <c r="BJ1271"/>
  <c r="BK1271" s="1"/>
  <c r="J1271"/>
  <c r="I1271"/>
  <c r="H1271"/>
  <c r="G1271"/>
  <c r="F1271"/>
  <c r="A1271"/>
  <c r="DN1270"/>
  <c r="DM1270"/>
  <c r="DL1270"/>
  <c r="DJ1270"/>
  <c r="DK1270" s="1"/>
  <c r="DI1270"/>
  <c r="DH1270"/>
  <c r="DG1270"/>
  <c r="DE1270"/>
  <c r="DF1270" s="1"/>
  <c r="DD1270"/>
  <c r="DC1270"/>
  <c r="DB1270"/>
  <c r="DA1270"/>
  <c r="CZ1270"/>
  <c r="CY1270"/>
  <c r="CX1270"/>
  <c r="CV1270"/>
  <c r="CW1270" s="1"/>
  <c r="CU1270"/>
  <c r="CT1270"/>
  <c r="CS1270"/>
  <c r="CR1270"/>
  <c r="CQ1270"/>
  <c r="CP1270"/>
  <c r="CO1270"/>
  <c r="CN1270"/>
  <c r="CL1270"/>
  <c r="CM1270" s="1"/>
  <c r="CG1270"/>
  <c r="CF1270"/>
  <c r="CE1270"/>
  <c r="CD1270"/>
  <c r="CC1270"/>
  <c r="CB1270"/>
  <c r="CA1270"/>
  <c r="BZ1270"/>
  <c r="BY1270"/>
  <c r="BW1270"/>
  <c r="BX1270" s="1"/>
  <c r="BV1270"/>
  <c r="BU1270"/>
  <c r="BT1270"/>
  <c r="BS1270"/>
  <c r="BR1270"/>
  <c r="BQ1270"/>
  <c r="BP1270"/>
  <c r="BO1270"/>
  <c r="BN1270"/>
  <c r="BM1270"/>
  <c r="BL1270"/>
  <c r="BJ1270"/>
  <c r="BK1270" s="1"/>
  <c r="J1270"/>
  <c r="I1270"/>
  <c r="H1270"/>
  <c r="G1270"/>
  <c r="F1270"/>
  <c r="A1270"/>
  <c r="DN1269"/>
  <c r="DM1269"/>
  <c r="DL1269"/>
  <c r="DJ1269"/>
  <c r="DK1269" s="1"/>
  <c r="DI1269"/>
  <c r="DH1269"/>
  <c r="DG1269"/>
  <c r="DE1269"/>
  <c r="DF1269" s="1"/>
  <c r="DD1269"/>
  <c r="DC1269"/>
  <c r="DB1269"/>
  <c r="DA1269"/>
  <c r="CZ1269"/>
  <c r="CY1269"/>
  <c r="CX1269"/>
  <c r="CV1269"/>
  <c r="CW1269" s="1"/>
  <c r="CU1269"/>
  <c r="CT1269"/>
  <c r="CS1269"/>
  <c r="CR1269"/>
  <c r="CQ1269"/>
  <c r="CP1269"/>
  <c r="CO1269"/>
  <c r="CN1269"/>
  <c r="CL1269"/>
  <c r="CM1269" s="1"/>
  <c r="CG1269"/>
  <c r="CF1269"/>
  <c r="CE1269"/>
  <c r="CD1269"/>
  <c r="CC1269"/>
  <c r="CB1269"/>
  <c r="CA1269"/>
  <c r="BZ1269"/>
  <c r="BY1269"/>
  <c r="BW1269"/>
  <c r="BX1269" s="1"/>
  <c r="BV1269"/>
  <c r="BU1269"/>
  <c r="BT1269"/>
  <c r="BS1269"/>
  <c r="BR1269"/>
  <c r="BQ1269"/>
  <c r="BP1269"/>
  <c r="BO1269"/>
  <c r="BN1269"/>
  <c r="BM1269"/>
  <c r="BL1269"/>
  <c r="BJ1269"/>
  <c r="BK1269" s="1"/>
  <c r="J1269"/>
  <c r="I1269"/>
  <c r="H1269"/>
  <c r="G1269"/>
  <c r="F1269"/>
  <c r="A1269"/>
  <c r="DN1268"/>
  <c r="DM1268"/>
  <c r="DL1268"/>
  <c r="DJ1268"/>
  <c r="DK1268" s="1"/>
  <c r="DI1268"/>
  <c r="DH1268"/>
  <c r="DG1268"/>
  <c r="DE1268"/>
  <c r="DF1268" s="1"/>
  <c r="DD1268"/>
  <c r="DC1268"/>
  <c r="DB1268"/>
  <c r="DA1268"/>
  <c r="CZ1268"/>
  <c r="CY1268"/>
  <c r="CX1268"/>
  <c r="CV1268"/>
  <c r="CW1268" s="1"/>
  <c r="CU1268"/>
  <c r="CT1268"/>
  <c r="CS1268"/>
  <c r="CR1268"/>
  <c r="CQ1268"/>
  <c r="CP1268"/>
  <c r="CO1268"/>
  <c r="CN1268"/>
  <c r="CL1268"/>
  <c r="CM1268" s="1"/>
  <c r="CG1268"/>
  <c r="CF1268"/>
  <c r="CE1268"/>
  <c r="CD1268"/>
  <c r="CC1268"/>
  <c r="CB1268"/>
  <c r="CA1268"/>
  <c r="BZ1268"/>
  <c r="BY1268"/>
  <c r="BW1268"/>
  <c r="BX1268" s="1"/>
  <c r="BV1268"/>
  <c r="BU1268"/>
  <c r="BT1268"/>
  <c r="BS1268"/>
  <c r="BR1268"/>
  <c r="BQ1268"/>
  <c r="BP1268"/>
  <c r="BO1268"/>
  <c r="BN1268"/>
  <c r="BM1268"/>
  <c r="BL1268"/>
  <c r="BJ1268"/>
  <c r="BK1268" s="1"/>
  <c r="J1268"/>
  <c r="I1268"/>
  <c r="H1268"/>
  <c r="G1268"/>
  <c r="F1268"/>
  <c r="A1268"/>
  <c r="DN1267"/>
  <c r="DM1267"/>
  <c r="DL1267"/>
  <c r="DJ1267"/>
  <c r="DK1267" s="1"/>
  <c r="DI1267"/>
  <c r="DH1267"/>
  <c r="DG1267"/>
  <c r="DE1267"/>
  <c r="DF1267" s="1"/>
  <c r="DD1267"/>
  <c r="DC1267"/>
  <c r="DB1267"/>
  <c r="DA1267"/>
  <c r="CZ1267"/>
  <c r="CY1267"/>
  <c r="CX1267"/>
  <c r="CV1267"/>
  <c r="CW1267" s="1"/>
  <c r="CU1267"/>
  <c r="CT1267"/>
  <c r="CS1267"/>
  <c r="CR1267"/>
  <c r="CQ1267"/>
  <c r="CP1267"/>
  <c r="CO1267"/>
  <c r="CN1267"/>
  <c r="CL1267"/>
  <c r="CM1267" s="1"/>
  <c r="CG1267"/>
  <c r="CF1267"/>
  <c r="CE1267"/>
  <c r="CD1267"/>
  <c r="CC1267"/>
  <c r="CB1267"/>
  <c r="CA1267"/>
  <c r="BZ1267"/>
  <c r="BY1267"/>
  <c r="BW1267"/>
  <c r="BX1267" s="1"/>
  <c r="BV1267"/>
  <c r="BU1267"/>
  <c r="BT1267"/>
  <c r="BS1267"/>
  <c r="BR1267"/>
  <c r="BQ1267"/>
  <c r="BP1267"/>
  <c r="BO1267"/>
  <c r="BN1267"/>
  <c r="BM1267"/>
  <c r="BL1267"/>
  <c r="BJ1267"/>
  <c r="BK1267" s="1"/>
  <c r="J1267"/>
  <c r="I1267"/>
  <c r="H1267"/>
  <c r="G1267"/>
  <c r="F1267"/>
  <c r="A1267"/>
  <c r="DN1266"/>
  <c r="DM1266"/>
  <c r="DL1266"/>
  <c r="DJ1266"/>
  <c r="DK1266" s="1"/>
  <c r="DI1266"/>
  <c r="DH1266"/>
  <c r="DG1266"/>
  <c r="DE1266"/>
  <c r="DF1266" s="1"/>
  <c r="DD1266"/>
  <c r="DC1266"/>
  <c r="DB1266"/>
  <c r="DA1266"/>
  <c r="CZ1266"/>
  <c r="CY1266"/>
  <c r="CX1266"/>
  <c r="CV1266"/>
  <c r="CW1266" s="1"/>
  <c r="CU1266"/>
  <c r="CT1266"/>
  <c r="CS1266"/>
  <c r="CR1266"/>
  <c r="CQ1266"/>
  <c r="CP1266"/>
  <c r="CO1266"/>
  <c r="CN1266"/>
  <c r="CL1266"/>
  <c r="CM1266" s="1"/>
  <c r="CG1266"/>
  <c r="CF1266"/>
  <c r="CE1266"/>
  <c r="CD1266"/>
  <c r="CC1266"/>
  <c r="CB1266"/>
  <c r="CA1266"/>
  <c r="BZ1266"/>
  <c r="BY1266"/>
  <c r="BW1266"/>
  <c r="BX1266" s="1"/>
  <c r="BV1266"/>
  <c r="BU1266"/>
  <c r="BT1266"/>
  <c r="BS1266"/>
  <c r="BR1266"/>
  <c r="BQ1266"/>
  <c r="BP1266"/>
  <c r="BO1266"/>
  <c r="BN1266"/>
  <c r="BM1266"/>
  <c r="BL1266"/>
  <c r="BJ1266"/>
  <c r="BK1266" s="1"/>
  <c r="J1266"/>
  <c r="I1266"/>
  <c r="H1266"/>
  <c r="G1266"/>
  <c r="F1266"/>
  <c r="A1266"/>
  <c r="DN1265"/>
  <c r="DM1265"/>
  <c r="DL1265"/>
  <c r="DJ1265"/>
  <c r="DK1265" s="1"/>
  <c r="DI1265"/>
  <c r="DH1265"/>
  <c r="DG1265"/>
  <c r="DE1265"/>
  <c r="DF1265" s="1"/>
  <c r="DD1265"/>
  <c r="DC1265"/>
  <c r="DB1265"/>
  <c r="DA1265"/>
  <c r="CZ1265"/>
  <c r="CY1265"/>
  <c r="CX1265"/>
  <c r="CV1265"/>
  <c r="CW1265" s="1"/>
  <c r="CU1265"/>
  <c r="CT1265"/>
  <c r="CS1265"/>
  <c r="CR1265"/>
  <c r="CQ1265"/>
  <c r="CP1265"/>
  <c r="CO1265"/>
  <c r="CN1265"/>
  <c r="CL1265"/>
  <c r="CM1265" s="1"/>
  <c r="CG1265"/>
  <c r="CF1265"/>
  <c r="CE1265"/>
  <c r="CD1265"/>
  <c r="CC1265"/>
  <c r="CB1265"/>
  <c r="CA1265"/>
  <c r="BZ1265"/>
  <c r="BY1265"/>
  <c r="BW1265"/>
  <c r="BX1265" s="1"/>
  <c r="BV1265"/>
  <c r="BU1265"/>
  <c r="BT1265"/>
  <c r="BS1265"/>
  <c r="BR1265"/>
  <c r="BQ1265"/>
  <c r="BP1265"/>
  <c r="BO1265"/>
  <c r="BN1265"/>
  <c r="BM1265"/>
  <c r="BL1265"/>
  <c r="BJ1265"/>
  <c r="BK1265" s="1"/>
  <c r="J1265"/>
  <c r="I1265"/>
  <c r="H1265"/>
  <c r="G1265"/>
  <c r="F1265"/>
  <c r="A1265"/>
  <c r="DN1264"/>
  <c r="DM1264"/>
  <c r="DL1264"/>
  <c r="DJ1264"/>
  <c r="DK1264" s="1"/>
  <c r="DI1264"/>
  <c r="DH1264"/>
  <c r="DG1264"/>
  <c r="DE1264"/>
  <c r="DF1264" s="1"/>
  <c r="DD1264"/>
  <c r="DC1264"/>
  <c r="DB1264"/>
  <c r="DA1264"/>
  <c r="CZ1264"/>
  <c r="CY1264"/>
  <c r="CX1264"/>
  <c r="CV1264"/>
  <c r="CW1264" s="1"/>
  <c r="CU1264"/>
  <c r="CT1264"/>
  <c r="CS1264"/>
  <c r="CR1264"/>
  <c r="CQ1264"/>
  <c r="CP1264"/>
  <c r="CO1264"/>
  <c r="CN1264"/>
  <c r="CL1264"/>
  <c r="CM1264" s="1"/>
  <c r="CG1264"/>
  <c r="CF1264"/>
  <c r="CE1264"/>
  <c r="CD1264"/>
  <c r="CC1264"/>
  <c r="CB1264"/>
  <c r="CA1264"/>
  <c r="BZ1264"/>
  <c r="BY1264"/>
  <c r="BW1264"/>
  <c r="BX1264" s="1"/>
  <c r="BV1264"/>
  <c r="BU1264"/>
  <c r="BT1264"/>
  <c r="BS1264"/>
  <c r="BR1264"/>
  <c r="BQ1264"/>
  <c r="BP1264"/>
  <c r="BO1264"/>
  <c r="BN1264"/>
  <c r="BM1264"/>
  <c r="BL1264"/>
  <c r="BJ1264"/>
  <c r="BK1264" s="1"/>
  <c r="J1264"/>
  <c r="I1264"/>
  <c r="H1264"/>
  <c r="G1264"/>
  <c r="F1264"/>
  <c r="A1264"/>
  <c r="DN1263"/>
  <c r="DM1263"/>
  <c r="DL1263"/>
  <c r="DJ1263"/>
  <c r="DK1263" s="1"/>
  <c r="DI1263"/>
  <c r="DH1263"/>
  <c r="DG1263"/>
  <c r="DE1263"/>
  <c r="DF1263" s="1"/>
  <c r="DD1263"/>
  <c r="DC1263"/>
  <c r="DB1263"/>
  <c r="DA1263"/>
  <c r="CZ1263"/>
  <c r="CY1263"/>
  <c r="CX1263"/>
  <c r="CV1263"/>
  <c r="CW1263" s="1"/>
  <c r="CU1263"/>
  <c r="CT1263"/>
  <c r="CS1263"/>
  <c r="CR1263"/>
  <c r="CQ1263"/>
  <c r="CP1263"/>
  <c r="CO1263"/>
  <c r="CN1263"/>
  <c r="CL1263"/>
  <c r="CM1263" s="1"/>
  <c r="CG1263"/>
  <c r="CF1263"/>
  <c r="CE1263"/>
  <c r="CD1263"/>
  <c r="CC1263"/>
  <c r="CB1263"/>
  <c r="CA1263"/>
  <c r="BZ1263"/>
  <c r="BY1263"/>
  <c r="BW1263"/>
  <c r="BX1263" s="1"/>
  <c r="BV1263"/>
  <c r="BU1263"/>
  <c r="BT1263"/>
  <c r="BS1263"/>
  <c r="BR1263"/>
  <c r="BQ1263"/>
  <c r="BP1263"/>
  <c r="BO1263"/>
  <c r="BN1263"/>
  <c r="BM1263"/>
  <c r="BL1263"/>
  <c r="BJ1263"/>
  <c r="BK1263" s="1"/>
  <c r="J1263"/>
  <c r="I1263"/>
  <c r="H1263"/>
  <c r="G1263"/>
  <c r="F1263"/>
  <c r="A1263"/>
  <c r="DN1262"/>
  <c r="DM1262"/>
  <c r="DL1262"/>
  <c r="DJ1262"/>
  <c r="DK1262" s="1"/>
  <c r="DI1262"/>
  <c r="DH1262"/>
  <c r="DG1262"/>
  <c r="DE1262"/>
  <c r="DF1262" s="1"/>
  <c r="DD1262"/>
  <c r="DC1262"/>
  <c r="DB1262"/>
  <c r="DA1262"/>
  <c r="CZ1262"/>
  <c r="CY1262"/>
  <c r="CX1262"/>
  <c r="CV1262"/>
  <c r="CW1262" s="1"/>
  <c r="CU1262"/>
  <c r="CT1262"/>
  <c r="CS1262"/>
  <c r="CR1262"/>
  <c r="CQ1262"/>
  <c r="CP1262"/>
  <c r="CO1262"/>
  <c r="CN1262"/>
  <c r="CL1262"/>
  <c r="CM1262" s="1"/>
  <c r="CG1262"/>
  <c r="CF1262"/>
  <c r="CE1262"/>
  <c r="CD1262"/>
  <c r="CC1262"/>
  <c r="CB1262"/>
  <c r="CA1262"/>
  <c r="BZ1262"/>
  <c r="BY1262"/>
  <c r="BW1262"/>
  <c r="BX1262" s="1"/>
  <c r="BV1262"/>
  <c r="BU1262"/>
  <c r="BT1262"/>
  <c r="BS1262"/>
  <c r="BR1262"/>
  <c r="BQ1262"/>
  <c r="BP1262"/>
  <c r="BO1262"/>
  <c r="BN1262"/>
  <c r="BM1262"/>
  <c r="BL1262"/>
  <c r="BJ1262"/>
  <c r="BK1262" s="1"/>
  <c r="J1262"/>
  <c r="I1262"/>
  <c r="H1262"/>
  <c r="G1262"/>
  <c r="F1262"/>
  <c r="A1262"/>
  <c r="DN1261"/>
  <c r="DM1261"/>
  <c r="DL1261"/>
  <c r="DJ1261"/>
  <c r="DK1261" s="1"/>
  <c r="DI1261"/>
  <c r="DH1261"/>
  <c r="DG1261"/>
  <c r="DE1261"/>
  <c r="DF1261" s="1"/>
  <c r="DD1261"/>
  <c r="DC1261"/>
  <c r="DB1261"/>
  <c r="DA1261"/>
  <c r="CZ1261"/>
  <c r="CY1261"/>
  <c r="CX1261"/>
  <c r="CV1261"/>
  <c r="CW1261" s="1"/>
  <c r="CU1261"/>
  <c r="CT1261"/>
  <c r="CS1261"/>
  <c r="CR1261"/>
  <c r="CQ1261"/>
  <c r="CP1261"/>
  <c r="CO1261"/>
  <c r="CN1261"/>
  <c r="CL1261"/>
  <c r="CM1261" s="1"/>
  <c r="CG1261"/>
  <c r="CF1261"/>
  <c r="CE1261"/>
  <c r="CD1261"/>
  <c r="CC1261"/>
  <c r="CB1261"/>
  <c r="CA1261"/>
  <c r="BZ1261"/>
  <c r="BY1261"/>
  <c r="BW1261"/>
  <c r="BX1261" s="1"/>
  <c r="BV1261"/>
  <c r="BU1261"/>
  <c r="BT1261"/>
  <c r="BS1261"/>
  <c r="BR1261"/>
  <c r="BQ1261"/>
  <c r="BP1261"/>
  <c r="BO1261"/>
  <c r="BN1261"/>
  <c r="BM1261"/>
  <c r="BL1261"/>
  <c r="BJ1261"/>
  <c r="BK1261" s="1"/>
  <c r="J1261"/>
  <c r="I1261"/>
  <c r="H1261"/>
  <c r="G1261"/>
  <c r="F1261"/>
  <c r="A1261"/>
  <c r="DN1260"/>
  <c r="DM1260"/>
  <c r="DL1260"/>
  <c r="DJ1260"/>
  <c r="DK1260" s="1"/>
  <c r="DI1260"/>
  <c r="DH1260"/>
  <c r="DG1260"/>
  <c r="DE1260"/>
  <c r="DF1260" s="1"/>
  <c r="DD1260"/>
  <c r="DC1260"/>
  <c r="DB1260"/>
  <c r="DA1260"/>
  <c r="CZ1260"/>
  <c r="CY1260"/>
  <c r="CX1260"/>
  <c r="CV1260"/>
  <c r="CW1260" s="1"/>
  <c r="CU1260"/>
  <c r="CT1260"/>
  <c r="CS1260"/>
  <c r="CR1260"/>
  <c r="CQ1260"/>
  <c r="CP1260"/>
  <c r="CO1260"/>
  <c r="CN1260"/>
  <c r="CL1260"/>
  <c r="CM1260" s="1"/>
  <c r="CG1260"/>
  <c r="CF1260"/>
  <c r="CE1260"/>
  <c r="CD1260"/>
  <c r="CC1260"/>
  <c r="CB1260"/>
  <c r="CA1260"/>
  <c r="BZ1260"/>
  <c r="BY1260"/>
  <c r="BW1260"/>
  <c r="BX1260" s="1"/>
  <c r="BV1260"/>
  <c r="BU1260"/>
  <c r="BT1260"/>
  <c r="BS1260"/>
  <c r="BR1260"/>
  <c r="BQ1260"/>
  <c r="BP1260"/>
  <c r="BO1260"/>
  <c r="BN1260"/>
  <c r="BM1260"/>
  <c r="BL1260"/>
  <c r="BJ1260"/>
  <c r="BK1260" s="1"/>
  <c r="J1260"/>
  <c r="I1260"/>
  <c r="H1260"/>
  <c r="G1260"/>
  <c r="F1260"/>
  <c r="A1260"/>
  <c r="DN1259"/>
  <c r="DM1259"/>
  <c r="DL1259"/>
  <c r="DJ1259"/>
  <c r="DK1259" s="1"/>
  <c r="DI1259"/>
  <c r="DH1259"/>
  <c r="DG1259"/>
  <c r="DE1259"/>
  <c r="DF1259" s="1"/>
  <c r="DD1259"/>
  <c r="DC1259"/>
  <c r="DB1259"/>
  <c r="DA1259"/>
  <c r="CZ1259"/>
  <c r="CY1259"/>
  <c r="CX1259"/>
  <c r="CV1259"/>
  <c r="CW1259" s="1"/>
  <c r="CU1259"/>
  <c r="CT1259"/>
  <c r="CS1259"/>
  <c r="CR1259"/>
  <c r="CQ1259"/>
  <c r="CP1259"/>
  <c r="CO1259"/>
  <c r="CN1259"/>
  <c r="CL1259"/>
  <c r="CM1259" s="1"/>
  <c r="CG1259"/>
  <c r="CF1259"/>
  <c r="CE1259"/>
  <c r="CD1259"/>
  <c r="CC1259"/>
  <c r="CB1259"/>
  <c r="CA1259"/>
  <c r="BZ1259"/>
  <c r="BY1259"/>
  <c r="BW1259"/>
  <c r="BX1259" s="1"/>
  <c r="BV1259"/>
  <c r="BU1259"/>
  <c r="BT1259"/>
  <c r="BS1259"/>
  <c r="BR1259"/>
  <c r="BQ1259"/>
  <c r="BP1259"/>
  <c r="BO1259"/>
  <c r="BN1259"/>
  <c r="BM1259"/>
  <c r="BL1259"/>
  <c r="BJ1259"/>
  <c r="BK1259" s="1"/>
  <c r="J1259"/>
  <c r="I1259"/>
  <c r="H1259"/>
  <c r="G1259"/>
  <c r="F1259"/>
  <c r="A1259"/>
  <c r="DN1258"/>
  <c r="DM1258"/>
  <c r="DL1258"/>
  <c r="DJ1258"/>
  <c r="DK1258" s="1"/>
  <c r="DI1258"/>
  <c r="DH1258"/>
  <c r="DG1258"/>
  <c r="DE1258"/>
  <c r="DF1258" s="1"/>
  <c r="DD1258"/>
  <c r="DC1258"/>
  <c r="DB1258"/>
  <c r="DA1258"/>
  <c r="CZ1258"/>
  <c r="CY1258"/>
  <c r="CX1258"/>
  <c r="CV1258"/>
  <c r="CW1258" s="1"/>
  <c r="CU1258"/>
  <c r="CT1258"/>
  <c r="CS1258"/>
  <c r="CR1258"/>
  <c r="CQ1258"/>
  <c r="CP1258"/>
  <c r="CO1258"/>
  <c r="CN1258"/>
  <c r="CL1258"/>
  <c r="CM1258" s="1"/>
  <c r="CG1258"/>
  <c r="CF1258"/>
  <c r="CE1258"/>
  <c r="CD1258"/>
  <c r="CC1258"/>
  <c r="CB1258"/>
  <c r="CA1258"/>
  <c r="BZ1258"/>
  <c r="BY1258"/>
  <c r="BW1258"/>
  <c r="BX1258" s="1"/>
  <c r="BV1258"/>
  <c r="BU1258"/>
  <c r="BT1258"/>
  <c r="BS1258"/>
  <c r="BR1258"/>
  <c r="BQ1258"/>
  <c r="BP1258"/>
  <c r="BO1258"/>
  <c r="BN1258"/>
  <c r="BM1258"/>
  <c r="BL1258"/>
  <c r="BJ1258"/>
  <c r="BK1258" s="1"/>
  <c r="J1258"/>
  <c r="I1258"/>
  <c r="H1258"/>
  <c r="G1258"/>
  <c r="F1258"/>
  <c r="A1258"/>
  <c r="DN1257"/>
  <c r="DM1257"/>
  <c r="DL1257"/>
  <c r="DJ1257"/>
  <c r="DK1257" s="1"/>
  <c r="DI1257"/>
  <c r="DH1257"/>
  <c r="DG1257"/>
  <c r="DE1257"/>
  <c r="DF1257" s="1"/>
  <c r="DD1257"/>
  <c r="DC1257"/>
  <c r="DB1257"/>
  <c r="DA1257"/>
  <c r="CZ1257"/>
  <c r="CY1257"/>
  <c r="CX1257"/>
  <c r="CV1257"/>
  <c r="CW1257" s="1"/>
  <c r="CU1257"/>
  <c r="CT1257"/>
  <c r="CS1257"/>
  <c r="CR1257"/>
  <c r="CQ1257"/>
  <c r="CP1257"/>
  <c r="CO1257"/>
  <c r="CN1257"/>
  <c r="CL1257"/>
  <c r="CM1257" s="1"/>
  <c r="CG1257"/>
  <c r="CF1257"/>
  <c r="CE1257"/>
  <c r="CD1257"/>
  <c r="CC1257"/>
  <c r="CB1257"/>
  <c r="CA1257"/>
  <c r="BZ1257"/>
  <c r="BY1257"/>
  <c r="BW1257"/>
  <c r="BX1257" s="1"/>
  <c r="BV1257"/>
  <c r="BU1257"/>
  <c r="BT1257"/>
  <c r="BS1257"/>
  <c r="BR1257"/>
  <c r="BQ1257"/>
  <c r="BP1257"/>
  <c r="BO1257"/>
  <c r="BN1257"/>
  <c r="BM1257"/>
  <c r="BL1257"/>
  <c r="BJ1257"/>
  <c r="BK1257" s="1"/>
  <c r="J1257"/>
  <c r="I1257"/>
  <c r="H1257"/>
  <c r="G1257"/>
  <c r="F1257"/>
  <c r="A1257"/>
  <c r="DN1256"/>
  <c r="DM1256"/>
  <c r="DL1256"/>
  <c r="DJ1256"/>
  <c r="DK1256" s="1"/>
  <c r="DI1256"/>
  <c r="DH1256"/>
  <c r="DG1256"/>
  <c r="DE1256"/>
  <c r="DF1256" s="1"/>
  <c r="DD1256"/>
  <c r="DC1256"/>
  <c r="DB1256"/>
  <c r="DA1256"/>
  <c r="CZ1256"/>
  <c r="CY1256"/>
  <c r="CX1256"/>
  <c r="CV1256"/>
  <c r="CW1256" s="1"/>
  <c r="CU1256"/>
  <c r="CT1256"/>
  <c r="CS1256"/>
  <c r="CR1256"/>
  <c r="CQ1256"/>
  <c r="CP1256"/>
  <c r="CO1256"/>
  <c r="CN1256"/>
  <c r="CL1256"/>
  <c r="CM1256" s="1"/>
  <c r="CG1256"/>
  <c r="CF1256"/>
  <c r="CE1256"/>
  <c r="CD1256"/>
  <c r="CC1256"/>
  <c r="CB1256"/>
  <c r="CA1256"/>
  <c r="BZ1256"/>
  <c r="BY1256"/>
  <c r="BW1256"/>
  <c r="BX1256" s="1"/>
  <c r="BV1256"/>
  <c r="BU1256"/>
  <c r="BT1256"/>
  <c r="BS1256"/>
  <c r="BR1256"/>
  <c r="BQ1256"/>
  <c r="BP1256"/>
  <c r="BO1256"/>
  <c r="BN1256"/>
  <c r="BM1256"/>
  <c r="BL1256"/>
  <c r="BJ1256"/>
  <c r="BK1256" s="1"/>
  <c r="J1256"/>
  <c r="I1256"/>
  <c r="H1256"/>
  <c r="G1256"/>
  <c r="F1256"/>
  <c r="A1256"/>
  <c r="DN1255"/>
  <c r="DM1255"/>
  <c r="DL1255"/>
  <c r="DJ1255"/>
  <c r="DK1255" s="1"/>
  <c r="DI1255"/>
  <c r="DH1255"/>
  <c r="DG1255"/>
  <c r="DE1255"/>
  <c r="DF1255" s="1"/>
  <c r="DD1255"/>
  <c r="DC1255"/>
  <c r="DB1255"/>
  <c r="DA1255"/>
  <c r="CZ1255"/>
  <c r="CY1255"/>
  <c r="CX1255"/>
  <c r="CV1255"/>
  <c r="CW1255" s="1"/>
  <c r="CU1255"/>
  <c r="CT1255"/>
  <c r="CS1255"/>
  <c r="CR1255"/>
  <c r="CQ1255"/>
  <c r="CP1255"/>
  <c r="CO1255"/>
  <c r="CN1255"/>
  <c r="CL1255"/>
  <c r="CM1255" s="1"/>
  <c r="CG1255"/>
  <c r="CF1255"/>
  <c r="CE1255"/>
  <c r="CD1255"/>
  <c r="CC1255"/>
  <c r="CB1255"/>
  <c r="CA1255"/>
  <c r="BZ1255"/>
  <c r="BY1255"/>
  <c r="BW1255"/>
  <c r="BX1255" s="1"/>
  <c r="BV1255"/>
  <c r="BU1255"/>
  <c r="BT1255"/>
  <c r="BS1255"/>
  <c r="BR1255"/>
  <c r="BQ1255"/>
  <c r="BP1255"/>
  <c r="BO1255"/>
  <c r="BN1255"/>
  <c r="BM1255"/>
  <c r="BL1255"/>
  <c r="BJ1255"/>
  <c r="BK1255" s="1"/>
  <c r="J1255"/>
  <c r="I1255"/>
  <c r="H1255"/>
  <c r="G1255"/>
  <c r="F1255"/>
  <c r="A1255"/>
  <c r="DN1254"/>
  <c r="DM1254"/>
  <c r="DL1254"/>
  <c r="DJ1254"/>
  <c r="DK1254" s="1"/>
  <c r="DI1254"/>
  <c r="DH1254"/>
  <c r="DG1254"/>
  <c r="DE1254"/>
  <c r="DF1254" s="1"/>
  <c r="DD1254"/>
  <c r="DC1254"/>
  <c r="DB1254"/>
  <c r="DA1254"/>
  <c r="CZ1254"/>
  <c r="CY1254"/>
  <c r="CX1254"/>
  <c r="CV1254"/>
  <c r="CW1254" s="1"/>
  <c r="CU1254"/>
  <c r="CT1254"/>
  <c r="CS1254"/>
  <c r="CR1254"/>
  <c r="CQ1254"/>
  <c r="CP1254"/>
  <c r="CO1254"/>
  <c r="CN1254"/>
  <c r="CL1254"/>
  <c r="CM1254" s="1"/>
  <c r="CG1254"/>
  <c r="CF1254"/>
  <c r="CE1254"/>
  <c r="CD1254"/>
  <c r="CC1254"/>
  <c r="CB1254"/>
  <c r="CA1254"/>
  <c r="BZ1254"/>
  <c r="BY1254"/>
  <c r="BW1254"/>
  <c r="BX1254" s="1"/>
  <c r="BV1254"/>
  <c r="BU1254"/>
  <c r="BT1254"/>
  <c r="BS1254"/>
  <c r="BR1254"/>
  <c r="BQ1254"/>
  <c r="BP1254"/>
  <c r="BO1254"/>
  <c r="BN1254"/>
  <c r="BM1254"/>
  <c r="BL1254"/>
  <c r="BJ1254"/>
  <c r="BK1254" s="1"/>
  <c r="J1254"/>
  <c r="I1254"/>
  <c r="H1254"/>
  <c r="G1254"/>
  <c r="F1254"/>
  <c r="A1254"/>
  <c r="DN1253"/>
  <c r="DM1253"/>
  <c r="DL1253"/>
  <c r="DJ1253"/>
  <c r="DK1253" s="1"/>
  <c r="DI1253"/>
  <c r="DH1253"/>
  <c r="DG1253"/>
  <c r="DE1253"/>
  <c r="DF1253" s="1"/>
  <c r="DD1253"/>
  <c r="DC1253"/>
  <c r="DB1253"/>
  <c r="DA1253"/>
  <c r="CZ1253"/>
  <c r="CY1253"/>
  <c r="CX1253"/>
  <c r="CV1253"/>
  <c r="CW1253" s="1"/>
  <c r="CU1253"/>
  <c r="CT1253"/>
  <c r="CS1253"/>
  <c r="CR1253"/>
  <c r="CQ1253"/>
  <c r="CP1253"/>
  <c r="CO1253"/>
  <c r="CN1253"/>
  <c r="CL1253"/>
  <c r="CM1253" s="1"/>
  <c r="CG1253"/>
  <c r="CF1253"/>
  <c r="CE1253"/>
  <c r="CD1253"/>
  <c r="CC1253"/>
  <c r="CB1253"/>
  <c r="CA1253"/>
  <c r="BZ1253"/>
  <c r="BY1253"/>
  <c r="BW1253"/>
  <c r="BX1253" s="1"/>
  <c r="BV1253"/>
  <c r="BU1253"/>
  <c r="BT1253"/>
  <c r="BS1253"/>
  <c r="BR1253"/>
  <c r="BQ1253"/>
  <c r="BP1253"/>
  <c r="BO1253"/>
  <c r="BN1253"/>
  <c r="BM1253"/>
  <c r="BL1253"/>
  <c r="BJ1253"/>
  <c r="BK1253" s="1"/>
  <c r="J1253"/>
  <c r="I1253"/>
  <c r="H1253"/>
  <c r="G1253"/>
  <c r="F1253"/>
  <c r="A1253"/>
  <c r="DN1252"/>
  <c r="DM1252"/>
  <c r="DL1252"/>
  <c r="DJ1252"/>
  <c r="DK1252" s="1"/>
  <c r="DI1252"/>
  <c r="DH1252"/>
  <c r="DG1252"/>
  <c r="DE1252"/>
  <c r="DF1252" s="1"/>
  <c r="DD1252"/>
  <c r="DC1252"/>
  <c r="DB1252"/>
  <c r="DA1252"/>
  <c r="CZ1252"/>
  <c r="CY1252"/>
  <c r="CX1252"/>
  <c r="CV1252"/>
  <c r="CW1252" s="1"/>
  <c r="CU1252"/>
  <c r="CT1252"/>
  <c r="CS1252"/>
  <c r="CR1252"/>
  <c r="CQ1252"/>
  <c r="CP1252"/>
  <c r="CO1252"/>
  <c r="CN1252"/>
  <c r="CL1252"/>
  <c r="CM1252" s="1"/>
  <c r="CG1252"/>
  <c r="CF1252"/>
  <c r="CE1252"/>
  <c r="CD1252"/>
  <c r="CC1252"/>
  <c r="CB1252"/>
  <c r="CA1252"/>
  <c r="BZ1252"/>
  <c r="BY1252"/>
  <c r="BW1252"/>
  <c r="BX1252" s="1"/>
  <c r="BV1252"/>
  <c r="BU1252"/>
  <c r="BT1252"/>
  <c r="BS1252"/>
  <c r="BR1252"/>
  <c r="BQ1252"/>
  <c r="BP1252"/>
  <c r="BO1252"/>
  <c r="BN1252"/>
  <c r="BM1252"/>
  <c r="BL1252"/>
  <c r="BJ1252"/>
  <c r="BK1252" s="1"/>
  <c r="J1252"/>
  <c r="I1252"/>
  <c r="H1252"/>
  <c r="G1252"/>
  <c r="F1252"/>
  <c r="A1252"/>
  <c r="DN1251"/>
  <c r="DM1251"/>
  <c r="DL1251"/>
  <c r="DJ1251"/>
  <c r="DK1251" s="1"/>
  <c r="DI1251"/>
  <c r="DH1251"/>
  <c r="DG1251"/>
  <c r="DE1251"/>
  <c r="DF1251" s="1"/>
  <c r="DD1251"/>
  <c r="DC1251"/>
  <c r="DB1251"/>
  <c r="DA1251"/>
  <c r="CZ1251"/>
  <c r="CY1251"/>
  <c r="CX1251"/>
  <c r="CV1251"/>
  <c r="CW1251" s="1"/>
  <c r="CU1251"/>
  <c r="CT1251"/>
  <c r="CS1251"/>
  <c r="CR1251"/>
  <c r="CQ1251"/>
  <c r="CP1251"/>
  <c r="CO1251"/>
  <c r="CN1251"/>
  <c r="CL1251"/>
  <c r="CM1251" s="1"/>
  <c r="CG1251"/>
  <c r="CF1251"/>
  <c r="CE1251"/>
  <c r="CD1251"/>
  <c r="CC1251"/>
  <c r="CB1251"/>
  <c r="CA1251"/>
  <c r="BZ1251"/>
  <c r="BY1251"/>
  <c r="BW1251"/>
  <c r="BX1251" s="1"/>
  <c r="BV1251"/>
  <c r="BU1251"/>
  <c r="BT1251"/>
  <c r="BS1251"/>
  <c r="BR1251"/>
  <c r="BQ1251"/>
  <c r="BP1251"/>
  <c r="BO1251"/>
  <c r="BN1251"/>
  <c r="BM1251"/>
  <c r="BL1251"/>
  <c r="BJ1251"/>
  <c r="BK1251" s="1"/>
  <c r="J1251"/>
  <c r="I1251"/>
  <c r="H1251"/>
  <c r="G1251"/>
  <c r="F1251"/>
  <c r="A1251"/>
  <c r="DN1250"/>
  <c r="DM1250"/>
  <c r="DL1250"/>
  <c r="DJ1250"/>
  <c r="DK1250" s="1"/>
  <c r="DI1250"/>
  <c r="DH1250"/>
  <c r="DG1250"/>
  <c r="DE1250"/>
  <c r="DF1250" s="1"/>
  <c r="DD1250"/>
  <c r="DC1250"/>
  <c r="DB1250"/>
  <c r="DA1250"/>
  <c r="CZ1250"/>
  <c r="CY1250"/>
  <c r="CX1250"/>
  <c r="CV1250"/>
  <c r="CW1250" s="1"/>
  <c r="CU1250"/>
  <c r="CT1250"/>
  <c r="CS1250"/>
  <c r="CR1250"/>
  <c r="CQ1250"/>
  <c r="CP1250"/>
  <c r="CO1250"/>
  <c r="CN1250"/>
  <c r="CL1250"/>
  <c r="CM1250" s="1"/>
  <c r="CG1250"/>
  <c r="CF1250"/>
  <c r="CE1250"/>
  <c r="CD1250"/>
  <c r="CC1250"/>
  <c r="CB1250"/>
  <c r="CA1250"/>
  <c r="BZ1250"/>
  <c r="BY1250"/>
  <c r="BW1250"/>
  <c r="BX1250" s="1"/>
  <c r="BV1250"/>
  <c r="BU1250"/>
  <c r="BT1250"/>
  <c r="BS1250"/>
  <c r="BR1250"/>
  <c r="BQ1250"/>
  <c r="BP1250"/>
  <c r="BO1250"/>
  <c r="BN1250"/>
  <c r="BM1250"/>
  <c r="BL1250"/>
  <c r="BJ1250"/>
  <c r="BK1250" s="1"/>
  <c r="J1250"/>
  <c r="I1250"/>
  <c r="H1250"/>
  <c r="G1250"/>
  <c r="F1250"/>
  <c r="A1250"/>
  <c r="DN1249"/>
  <c r="DM1249"/>
  <c r="DL1249"/>
  <c r="DJ1249"/>
  <c r="DK1249" s="1"/>
  <c r="DI1249"/>
  <c r="DH1249"/>
  <c r="DG1249"/>
  <c r="DE1249"/>
  <c r="DF1249" s="1"/>
  <c r="DD1249"/>
  <c r="DC1249"/>
  <c r="DB1249"/>
  <c r="DA1249"/>
  <c r="CZ1249"/>
  <c r="CY1249"/>
  <c r="CX1249"/>
  <c r="CV1249"/>
  <c r="CW1249" s="1"/>
  <c r="CU1249"/>
  <c r="CT1249"/>
  <c r="CS1249"/>
  <c r="CR1249"/>
  <c r="CQ1249"/>
  <c r="CP1249"/>
  <c r="CO1249"/>
  <c r="CN1249"/>
  <c r="CL1249"/>
  <c r="CM1249" s="1"/>
  <c r="CG1249"/>
  <c r="CF1249"/>
  <c r="CE1249"/>
  <c r="CD1249"/>
  <c r="CC1249"/>
  <c r="CB1249"/>
  <c r="CA1249"/>
  <c r="BZ1249"/>
  <c r="BY1249"/>
  <c r="BW1249"/>
  <c r="BX1249" s="1"/>
  <c r="BV1249"/>
  <c r="BU1249"/>
  <c r="BT1249"/>
  <c r="BS1249"/>
  <c r="BR1249"/>
  <c r="BQ1249"/>
  <c r="BP1249"/>
  <c r="BO1249"/>
  <c r="BN1249"/>
  <c r="BM1249"/>
  <c r="BL1249"/>
  <c r="BJ1249"/>
  <c r="BK1249" s="1"/>
  <c r="J1249"/>
  <c r="I1249"/>
  <c r="H1249"/>
  <c r="G1249"/>
  <c r="F1249"/>
  <c r="A1249"/>
  <c r="DN1248"/>
  <c r="DM1248"/>
  <c r="DL1248"/>
  <c r="DJ1248"/>
  <c r="DK1248" s="1"/>
  <c r="DI1248"/>
  <c r="DH1248"/>
  <c r="DG1248"/>
  <c r="DE1248"/>
  <c r="DF1248" s="1"/>
  <c r="DD1248"/>
  <c r="DC1248"/>
  <c r="DB1248"/>
  <c r="DA1248"/>
  <c r="CZ1248"/>
  <c r="CY1248"/>
  <c r="CX1248"/>
  <c r="CV1248"/>
  <c r="CW1248" s="1"/>
  <c r="CU1248"/>
  <c r="CT1248"/>
  <c r="CS1248"/>
  <c r="CR1248"/>
  <c r="CQ1248"/>
  <c r="CP1248"/>
  <c r="CO1248"/>
  <c r="CN1248"/>
  <c r="CL1248"/>
  <c r="CM1248" s="1"/>
  <c r="CG1248"/>
  <c r="CF1248"/>
  <c r="CE1248"/>
  <c r="CD1248"/>
  <c r="CC1248"/>
  <c r="CB1248"/>
  <c r="CA1248"/>
  <c r="BZ1248"/>
  <c r="BY1248"/>
  <c r="BW1248"/>
  <c r="BX1248" s="1"/>
  <c r="BV1248"/>
  <c r="BU1248"/>
  <c r="BT1248"/>
  <c r="BS1248"/>
  <c r="BR1248"/>
  <c r="BQ1248"/>
  <c r="BP1248"/>
  <c r="BO1248"/>
  <c r="BN1248"/>
  <c r="BM1248"/>
  <c r="BL1248"/>
  <c r="BJ1248"/>
  <c r="BK1248" s="1"/>
  <c r="J1248"/>
  <c r="I1248"/>
  <c r="H1248"/>
  <c r="G1248"/>
  <c r="F1248"/>
  <c r="A1248"/>
  <c r="DN1247"/>
  <c r="DM1247"/>
  <c r="DL1247"/>
  <c r="DJ1247"/>
  <c r="DK1247" s="1"/>
  <c r="DI1247"/>
  <c r="DH1247"/>
  <c r="DG1247"/>
  <c r="DE1247"/>
  <c r="DF1247" s="1"/>
  <c r="DD1247"/>
  <c r="DC1247"/>
  <c r="DB1247"/>
  <c r="DA1247"/>
  <c r="CZ1247"/>
  <c r="CY1247"/>
  <c r="CX1247"/>
  <c r="CV1247"/>
  <c r="CW1247" s="1"/>
  <c r="CU1247"/>
  <c r="CT1247"/>
  <c r="CS1247"/>
  <c r="CR1247"/>
  <c r="CQ1247"/>
  <c r="CP1247"/>
  <c r="CO1247"/>
  <c r="CN1247"/>
  <c r="CL1247"/>
  <c r="CM1247" s="1"/>
  <c r="CG1247"/>
  <c r="CF1247"/>
  <c r="CE1247"/>
  <c r="CD1247"/>
  <c r="CC1247"/>
  <c r="CB1247"/>
  <c r="CA1247"/>
  <c r="BZ1247"/>
  <c r="BY1247"/>
  <c r="BW1247"/>
  <c r="BX1247" s="1"/>
  <c r="BV1247"/>
  <c r="BU1247"/>
  <c r="BT1247"/>
  <c r="BS1247"/>
  <c r="BR1247"/>
  <c r="BQ1247"/>
  <c r="BP1247"/>
  <c r="BO1247"/>
  <c r="BN1247"/>
  <c r="BM1247"/>
  <c r="BL1247"/>
  <c r="BJ1247"/>
  <c r="BK1247" s="1"/>
  <c r="J1247"/>
  <c r="I1247"/>
  <c r="H1247"/>
  <c r="G1247"/>
  <c r="F1247"/>
  <c r="A1247"/>
  <c r="DN1246"/>
  <c r="DM1246"/>
  <c r="DL1246"/>
  <c r="DJ1246"/>
  <c r="DK1246" s="1"/>
  <c r="DI1246"/>
  <c r="DH1246"/>
  <c r="DG1246"/>
  <c r="DE1246"/>
  <c r="DF1246" s="1"/>
  <c r="DD1246"/>
  <c r="DC1246"/>
  <c r="DB1246"/>
  <c r="DA1246"/>
  <c r="CZ1246"/>
  <c r="CY1246"/>
  <c r="CX1246"/>
  <c r="CV1246"/>
  <c r="CW1246" s="1"/>
  <c r="CU1246"/>
  <c r="CT1246"/>
  <c r="CS1246"/>
  <c r="CR1246"/>
  <c r="CQ1246"/>
  <c r="CP1246"/>
  <c r="CO1246"/>
  <c r="CN1246"/>
  <c r="CL1246"/>
  <c r="CM1246" s="1"/>
  <c r="CG1246"/>
  <c r="CF1246"/>
  <c r="CE1246"/>
  <c r="CD1246"/>
  <c r="CC1246"/>
  <c r="CB1246"/>
  <c r="CA1246"/>
  <c r="BZ1246"/>
  <c r="BY1246"/>
  <c r="BW1246"/>
  <c r="BX1246" s="1"/>
  <c r="BV1246"/>
  <c r="BU1246"/>
  <c r="BT1246"/>
  <c r="BS1246"/>
  <c r="BR1246"/>
  <c r="BQ1246"/>
  <c r="BP1246"/>
  <c r="BO1246"/>
  <c r="BN1246"/>
  <c r="BM1246"/>
  <c r="BL1246"/>
  <c r="BJ1246"/>
  <c r="BK1246" s="1"/>
  <c r="J1246"/>
  <c r="I1246"/>
  <c r="H1246"/>
  <c r="G1246"/>
  <c r="F1246"/>
  <c r="A1246"/>
  <c r="DN1245"/>
  <c r="DM1245"/>
  <c r="DL1245"/>
  <c r="DJ1245"/>
  <c r="DK1245" s="1"/>
  <c r="DI1245"/>
  <c r="DH1245"/>
  <c r="DG1245"/>
  <c r="DE1245"/>
  <c r="DF1245" s="1"/>
  <c r="DD1245"/>
  <c r="DC1245"/>
  <c r="DB1245"/>
  <c r="DA1245"/>
  <c r="CZ1245"/>
  <c r="CY1245"/>
  <c r="CX1245"/>
  <c r="CV1245"/>
  <c r="CW1245" s="1"/>
  <c r="CU1245"/>
  <c r="CT1245"/>
  <c r="CS1245"/>
  <c r="CR1245"/>
  <c r="CQ1245"/>
  <c r="CP1245"/>
  <c r="CO1245"/>
  <c r="CN1245"/>
  <c r="CL1245"/>
  <c r="CM1245" s="1"/>
  <c r="CG1245"/>
  <c r="CF1245"/>
  <c r="CE1245"/>
  <c r="CD1245"/>
  <c r="CC1245"/>
  <c r="CB1245"/>
  <c r="CA1245"/>
  <c r="BZ1245"/>
  <c r="BY1245"/>
  <c r="BW1245"/>
  <c r="BX1245" s="1"/>
  <c r="BV1245"/>
  <c r="BU1245"/>
  <c r="BT1245"/>
  <c r="BS1245"/>
  <c r="BR1245"/>
  <c r="BQ1245"/>
  <c r="BP1245"/>
  <c r="BO1245"/>
  <c r="BN1245"/>
  <c r="BM1245"/>
  <c r="BL1245"/>
  <c r="BJ1245"/>
  <c r="BK1245" s="1"/>
  <c r="J1245"/>
  <c r="I1245"/>
  <c r="H1245"/>
  <c r="G1245"/>
  <c r="F1245"/>
  <c r="A1245"/>
  <c r="DN1244"/>
  <c r="DM1244"/>
  <c r="DL1244"/>
  <c r="DJ1244"/>
  <c r="DK1244" s="1"/>
  <c r="DI1244"/>
  <c r="DH1244"/>
  <c r="DG1244"/>
  <c r="DE1244"/>
  <c r="DF1244" s="1"/>
  <c r="DD1244"/>
  <c r="DC1244"/>
  <c r="DB1244"/>
  <c r="DA1244"/>
  <c r="CZ1244"/>
  <c r="CY1244"/>
  <c r="CX1244"/>
  <c r="CV1244"/>
  <c r="CW1244" s="1"/>
  <c r="CU1244"/>
  <c r="CT1244"/>
  <c r="CS1244"/>
  <c r="CR1244"/>
  <c r="CQ1244"/>
  <c r="CP1244"/>
  <c r="CO1244"/>
  <c r="CN1244"/>
  <c r="CL1244"/>
  <c r="CM1244" s="1"/>
  <c r="CG1244"/>
  <c r="CF1244"/>
  <c r="CE1244"/>
  <c r="CD1244"/>
  <c r="CC1244"/>
  <c r="CB1244"/>
  <c r="CA1244"/>
  <c r="BZ1244"/>
  <c r="BY1244"/>
  <c r="BW1244"/>
  <c r="BX1244" s="1"/>
  <c r="BV1244"/>
  <c r="BU1244"/>
  <c r="BT1244"/>
  <c r="BS1244"/>
  <c r="BR1244"/>
  <c r="BQ1244"/>
  <c r="BP1244"/>
  <c r="BO1244"/>
  <c r="BN1244"/>
  <c r="BM1244"/>
  <c r="BL1244"/>
  <c r="BJ1244"/>
  <c r="BK1244" s="1"/>
  <c r="J1244"/>
  <c r="I1244"/>
  <c r="H1244"/>
  <c r="G1244"/>
  <c r="F1244"/>
  <c r="A1244"/>
  <c r="DN1243"/>
  <c r="DM1243"/>
  <c r="DL1243"/>
  <c r="DJ1243"/>
  <c r="DK1243" s="1"/>
  <c r="DI1243"/>
  <c r="DH1243"/>
  <c r="DG1243"/>
  <c r="DE1243"/>
  <c r="DF1243" s="1"/>
  <c r="DD1243"/>
  <c r="DC1243"/>
  <c r="DB1243"/>
  <c r="DA1243"/>
  <c r="CZ1243"/>
  <c r="CY1243"/>
  <c r="CX1243"/>
  <c r="CV1243"/>
  <c r="CW1243" s="1"/>
  <c r="CU1243"/>
  <c r="CT1243"/>
  <c r="CS1243"/>
  <c r="CR1243"/>
  <c r="CQ1243"/>
  <c r="CP1243"/>
  <c r="CO1243"/>
  <c r="CN1243"/>
  <c r="CL1243"/>
  <c r="CM1243" s="1"/>
  <c r="CG1243"/>
  <c r="CF1243"/>
  <c r="CE1243"/>
  <c r="CD1243"/>
  <c r="CC1243"/>
  <c r="CB1243"/>
  <c r="CA1243"/>
  <c r="BZ1243"/>
  <c r="BY1243"/>
  <c r="BW1243"/>
  <c r="BX1243" s="1"/>
  <c r="BV1243"/>
  <c r="BU1243"/>
  <c r="BT1243"/>
  <c r="BS1243"/>
  <c r="BR1243"/>
  <c r="BQ1243"/>
  <c r="BP1243"/>
  <c r="BO1243"/>
  <c r="BN1243"/>
  <c r="BM1243"/>
  <c r="BL1243"/>
  <c r="BJ1243"/>
  <c r="BK1243" s="1"/>
  <c r="J1243"/>
  <c r="I1243"/>
  <c r="H1243"/>
  <c r="G1243"/>
  <c r="F1243"/>
  <c r="A1243"/>
  <c r="DN1242"/>
  <c r="DM1242"/>
  <c r="DL1242"/>
  <c r="DJ1242"/>
  <c r="DK1242" s="1"/>
  <c r="DI1242"/>
  <c r="DH1242"/>
  <c r="DG1242"/>
  <c r="DE1242"/>
  <c r="DF1242" s="1"/>
  <c r="DD1242"/>
  <c r="DC1242"/>
  <c r="DB1242"/>
  <c r="DA1242"/>
  <c r="CZ1242"/>
  <c r="CY1242"/>
  <c r="CX1242"/>
  <c r="CV1242"/>
  <c r="CW1242" s="1"/>
  <c r="CU1242"/>
  <c r="CT1242"/>
  <c r="CS1242"/>
  <c r="CR1242"/>
  <c r="CQ1242"/>
  <c r="CP1242"/>
  <c r="CO1242"/>
  <c r="CN1242"/>
  <c r="CL1242"/>
  <c r="CM1242" s="1"/>
  <c r="CG1242"/>
  <c r="CF1242"/>
  <c r="CE1242"/>
  <c r="CD1242"/>
  <c r="CC1242"/>
  <c r="CB1242"/>
  <c r="CA1242"/>
  <c r="BZ1242"/>
  <c r="BY1242"/>
  <c r="BW1242"/>
  <c r="BX1242" s="1"/>
  <c r="BV1242"/>
  <c r="BU1242"/>
  <c r="BT1242"/>
  <c r="BS1242"/>
  <c r="BR1242"/>
  <c r="BQ1242"/>
  <c r="BP1242"/>
  <c r="BO1242"/>
  <c r="BN1242"/>
  <c r="BM1242"/>
  <c r="BL1242"/>
  <c r="BJ1242"/>
  <c r="BK1242" s="1"/>
  <c r="J1242"/>
  <c r="I1242"/>
  <c r="H1242"/>
  <c r="G1242"/>
  <c r="F1242"/>
  <c r="A1242"/>
  <c r="DN1241"/>
  <c r="DM1241"/>
  <c r="DL1241"/>
  <c r="DJ1241"/>
  <c r="DK1241" s="1"/>
  <c r="DI1241"/>
  <c r="DH1241"/>
  <c r="DG1241"/>
  <c r="DE1241"/>
  <c r="DF1241" s="1"/>
  <c r="DD1241"/>
  <c r="DC1241"/>
  <c r="DB1241"/>
  <c r="DA1241"/>
  <c r="CZ1241"/>
  <c r="CY1241"/>
  <c r="CX1241"/>
  <c r="CV1241"/>
  <c r="CW1241" s="1"/>
  <c r="CU1241"/>
  <c r="CT1241"/>
  <c r="CS1241"/>
  <c r="CR1241"/>
  <c r="CQ1241"/>
  <c r="CP1241"/>
  <c r="CO1241"/>
  <c r="CN1241"/>
  <c r="CL1241"/>
  <c r="CM1241" s="1"/>
  <c r="CG1241"/>
  <c r="CF1241"/>
  <c r="CE1241"/>
  <c r="CD1241"/>
  <c r="CC1241"/>
  <c r="CB1241"/>
  <c r="CA1241"/>
  <c r="BZ1241"/>
  <c r="BY1241"/>
  <c r="BW1241"/>
  <c r="BX1241" s="1"/>
  <c r="BV1241"/>
  <c r="BU1241"/>
  <c r="BT1241"/>
  <c r="BS1241"/>
  <c r="BR1241"/>
  <c r="BQ1241"/>
  <c r="BP1241"/>
  <c r="BO1241"/>
  <c r="BN1241"/>
  <c r="BM1241"/>
  <c r="BL1241"/>
  <c r="BJ1241"/>
  <c r="BK1241" s="1"/>
  <c r="J1241"/>
  <c r="I1241"/>
  <c r="H1241"/>
  <c r="G1241"/>
  <c r="F1241"/>
  <c r="A1241"/>
  <c r="DN1240"/>
  <c r="DM1240"/>
  <c r="DL1240"/>
  <c r="DJ1240"/>
  <c r="DK1240" s="1"/>
  <c r="DI1240"/>
  <c r="DH1240"/>
  <c r="DG1240"/>
  <c r="DE1240"/>
  <c r="DF1240" s="1"/>
  <c r="DD1240"/>
  <c r="DC1240"/>
  <c r="DB1240"/>
  <c r="DA1240"/>
  <c r="CZ1240"/>
  <c r="CY1240"/>
  <c r="CX1240"/>
  <c r="CV1240"/>
  <c r="CW1240" s="1"/>
  <c r="CU1240"/>
  <c r="CT1240"/>
  <c r="CS1240"/>
  <c r="CR1240"/>
  <c r="CQ1240"/>
  <c r="CP1240"/>
  <c r="CO1240"/>
  <c r="CN1240"/>
  <c r="CL1240"/>
  <c r="CM1240" s="1"/>
  <c r="CG1240"/>
  <c r="CF1240"/>
  <c r="CE1240"/>
  <c r="CD1240"/>
  <c r="CC1240"/>
  <c r="CB1240"/>
  <c r="CA1240"/>
  <c r="BZ1240"/>
  <c r="BY1240"/>
  <c r="BW1240"/>
  <c r="BX1240" s="1"/>
  <c r="BV1240"/>
  <c r="BU1240"/>
  <c r="BT1240"/>
  <c r="BS1240"/>
  <c r="BR1240"/>
  <c r="BQ1240"/>
  <c r="BP1240"/>
  <c r="BO1240"/>
  <c r="BN1240"/>
  <c r="BM1240"/>
  <c r="BL1240"/>
  <c r="BJ1240"/>
  <c r="BK1240" s="1"/>
  <c r="J1240"/>
  <c r="I1240"/>
  <c r="H1240"/>
  <c r="G1240"/>
  <c r="F1240"/>
  <c r="A1240"/>
  <c r="DN1239"/>
  <c r="DM1239"/>
  <c r="DL1239"/>
  <c r="DJ1239"/>
  <c r="DK1239" s="1"/>
  <c r="DI1239"/>
  <c r="DH1239"/>
  <c r="DG1239"/>
  <c r="DE1239"/>
  <c r="DF1239" s="1"/>
  <c r="DD1239"/>
  <c r="DC1239"/>
  <c r="DB1239"/>
  <c r="DA1239"/>
  <c r="CZ1239"/>
  <c r="CY1239"/>
  <c r="CX1239"/>
  <c r="CV1239"/>
  <c r="CW1239" s="1"/>
  <c r="CU1239"/>
  <c r="CT1239"/>
  <c r="CS1239"/>
  <c r="CR1239"/>
  <c r="CQ1239"/>
  <c r="CP1239"/>
  <c r="CO1239"/>
  <c r="CN1239"/>
  <c r="CL1239"/>
  <c r="CM1239" s="1"/>
  <c r="CG1239"/>
  <c r="CF1239"/>
  <c r="CE1239"/>
  <c r="CD1239"/>
  <c r="CC1239"/>
  <c r="CB1239"/>
  <c r="CA1239"/>
  <c r="BZ1239"/>
  <c r="BY1239"/>
  <c r="BW1239"/>
  <c r="BX1239" s="1"/>
  <c r="BV1239"/>
  <c r="BU1239"/>
  <c r="BT1239"/>
  <c r="BS1239"/>
  <c r="BR1239"/>
  <c r="BQ1239"/>
  <c r="BP1239"/>
  <c r="BO1239"/>
  <c r="BN1239"/>
  <c r="BM1239"/>
  <c r="BL1239"/>
  <c r="BJ1239"/>
  <c r="BK1239" s="1"/>
  <c r="J1239"/>
  <c r="I1239"/>
  <c r="H1239"/>
  <c r="G1239"/>
  <c r="F1239"/>
  <c r="A1239"/>
  <c r="DN1238"/>
  <c r="DM1238"/>
  <c r="DL1238"/>
  <c r="DJ1238"/>
  <c r="DK1238" s="1"/>
  <c r="DI1238"/>
  <c r="DH1238"/>
  <c r="DG1238"/>
  <c r="DE1238"/>
  <c r="DF1238" s="1"/>
  <c r="DD1238"/>
  <c r="DC1238"/>
  <c r="DB1238"/>
  <c r="DA1238"/>
  <c r="CZ1238"/>
  <c r="CY1238"/>
  <c r="CX1238"/>
  <c r="CV1238"/>
  <c r="CW1238" s="1"/>
  <c r="CU1238"/>
  <c r="CT1238"/>
  <c r="CS1238"/>
  <c r="CR1238"/>
  <c r="CQ1238"/>
  <c r="CP1238"/>
  <c r="CO1238"/>
  <c r="CN1238"/>
  <c r="CL1238"/>
  <c r="CM1238" s="1"/>
  <c r="CG1238"/>
  <c r="CF1238"/>
  <c r="CE1238"/>
  <c r="CD1238"/>
  <c r="CC1238"/>
  <c r="CB1238"/>
  <c r="CA1238"/>
  <c r="BZ1238"/>
  <c r="BY1238"/>
  <c r="BW1238"/>
  <c r="BX1238" s="1"/>
  <c r="BV1238"/>
  <c r="BU1238"/>
  <c r="BT1238"/>
  <c r="BS1238"/>
  <c r="BR1238"/>
  <c r="BQ1238"/>
  <c r="BP1238"/>
  <c r="BO1238"/>
  <c r="BN1238"/>
  <c r="BM1238"/>
  <c r="BL1238"/>
  <c r="BJ1238"/>
  <c r="BK1238" s="1"/>
  <c r="J1238"/>
  <c r="I1238"/>
  <c r="H1238"/>
  <c r="G1238"/>
  <c r="F1238"/>
  <c r="A1238"/>
  <c r="DN1237"/>
  <c r="DM1237"/>
  <c r="DL1237"/>
  <c r="DJ1237"/>
  <c r="DK1237" s="1"/>
  <c r="DI1237"/>
  <c r="DH1237"/>
  <c r="DG1237"/>
  <c r="DE1237"/>
  <c r="DF1237" s="1"/>
  <c r="DD1237"/>
  <c r="DC1237"/>
  <c r="DB1237"/>
  <c r="DA1237"/>
  <c r="CZ1237"/>
  <c r="CY1237"/>
  <c r="CX1237"/>
  <c r="CV1237"/>
  <c r="CW1237" s="1"/>
  <c r="CU1237"/>
  <c r="CT1237"/>
  <c r="CS1237"/>
  <c r="CR1237"/>
  <c r="CQ1237"/>
  <c r="CP1237"/>
  <c r="CO1237"/>
  <c r="CN1237"/>
  <c r="CL1237"/>
  <c r="CM1237" s="1"/>
  <c r="CG1237"/>
  <c r="CF1237"/>
  <c r="CE1237"/>
  <c r="CD1237"/>
  <c r="CC1237"/>
  <c r="CB1237"/>
  <c r="CA1237"/>
  <c r="BZ1237"/>
  <c r="BY1237"/>
  <c r="BW1237"/>
  <c r="BX1237" s="1"/>
  <c r="BV1237"/>
  <c r="BU1237"/>
  <c r="BT1237"/>
  <c r="BS1237"/>
  <c r="BR1237"/>
  <c r="BQ1237"/>
  <c r="BP1237"/>
  <c r="BO1237"/>
  <c r="BN1237"/>
  <c r="BM1237"/>
  <c r="BL1237"/>
  <c r="BJ1237"/>
  <c r="BK1237" s="1"/>
  <c r="J1237"/>
  <c r="I1237"/>
  <c r="H1237"/>
  <c r="G1237"/>
  <c r="F1237"/>
  <c r="A1237"/>
  <c r="DN1236"/>
  <c r="DM1236"/>
  <c r="DL1236"/>
  <c r="DJ1236"/>
  <c r="DK1236" s="1"/>
  <c r="DI1236"/>
  <c r="DH1236"/>
  <c r="DG1236"/>
  <c r="DE1236"/>
  <c r="DF1236" s="1"/>
  <c r="DD1236"/>
  <c r="DC1236"/>
  <c r="DB1236"/>
  <c r="DA1236"/>
  <c r="CZ1236"/>
  <c r="CY1236"/>
  <c r="CX1236"/>
  <c r="CV1236"/>
  <c r="CW1236" s="1"/>
  <c r="CU1236"/>
  <c r="CT1236"/>
  <c r="CS1236"/>
  <c r="CR1236"/>
  <c r="CQ1236"/>
  <c r="CP1236"/>
  <c r="CO1236"/>
  <c r="CN1236"/>
  <c r="CL1236"/>
  <c r="CM1236" s="1"/>
  <c r="CG1236"/>
  <c r="CF1236"/>
  <c r="CE1236"/>
  <c r="CD1236"/>
  <c r="CC1236"/>
  <c r="CB1236"/>
  <c r="CA1236"/>
  <c r="BZ1236"/>
  <c r="BY1236"/>
  <c r="BW1236"/>
  <c r="BX1236" s="1"/>
  <c r="BV1236"/>
  <c r="BU1236"/>
  <c r="BT1236"/>
  <c r="BS1236"/>
  <c r="BR1236"/>
  <c r="BQ1236"/>
  <c r="BP1236"/>
  <c r="BO1236"/>
  <c r="BN1236"/>
  <c r="BM1236"/>
  <c r="BL1236"/>
  <c r="BJ1236"/>
  <c r="BK1236" s="1"/>
  <c r="J1236"/>
  <c r="I1236"/>
  <c r="H1236"/>
  <c r="G1236"/>
  <c r="F1236"/>
  <c r="A1236"/>
  <c r="DN1235"/>
  <c r="DM1235"/>
  <c r="DL1235"/>
  <c r="DJ1235"/>
  <c r="DK1235" s="1"/>
  <c r="DI1235"/>
  <c r="DH1235"/>
  <c r="DG1235"/>
  <c r="DE1235"/>
  <c r="DF1235" s="1"/>
  <c r="DD1235"/>
  <c r="DC1235"/>
  <c r="DB1235"/>
  <c r="DA1235"/>
  <c r="CZ1235"/>
  <c r="CY1235"/>
  <c r="CX1235"/>
  <c r="CV1235"/>
  <c r="CW1235" s="1"/>
  <c r="CU1235"/>
  <c r="CT1235"/>
  <c r="CS1235"/>
  <c r="CR1235"/>
  <c r="CQ1235"/>
  <c r="CP1235"/>
  <c r="CO1235"/>
  <c r="CN1235"/>
  <c r="CL1235"/>
  <c r="CM1235" s="1"/>
  <c r="CG1235"/>
  <c r="CF1235"/>
  <c r="CE1235"/>
  <c r="CD1235"/>
  <c r="CC1235"/>
  <c r="CB1235"/>
  <c r="CA1235"/>
  <c r="BZ1235"/>
  <c r="BY1235"/>
  <c r="BW1235"/>
  <c r="BX1235" s="1"/>
  <c r="BV1235"/>
  <c r="BU1235"/>
  <c r="BT1235"/>
  <c r="BS1235"/>
  <c r="BR1235"/>
  <c r="BQ1235"/>
  <c r="BP1235"/>
  <c r="BO1235"/>
  <c r="BN1235"/>
  <c r="BM1235"/>
  <c r="BL1235"/>
  <c r="BJ1235"/>
  <c r="BK1235" s="1"/>
  <c r="J1235"/>
  <c r="I1235"/>
  <c r="H1235"/>
  <c r="G1235"/>
  <c r="F1235"/>
  <c r="A1235"/>
  <c r="DN1234"/>
  <c r="DM1234"/>
  <c r="DL1234"/>
  <c r="DJ1234"/>
  <c r="DK1234" s="1"/>
  <c r="DI1234"/>
  <c r="DH1234"/>
  <c r="DG1234"/>
  <c r="DE1234"/>
  <c r="DF1234" s="1"/>
  <c r="DD1234"/>
  <c r="DC1234"/>
  <c r="DB1234"/>
  <c r="DA1234"/>
  <c r="CZ1234"/>
  <c r="CY1234"/>
  <c r="CX1234"/>
  <c r="CV1234"/>
  <c r="CW1234" s="1"/>
  <c r="CU1234"/>
  <c r="CT1234"/>
  <c r="CS1234"/>
  <c r="CR1234"/>
  <c r="CQ1234"/>
  <c r="CP1234"/>
  <c r="CO1234"/>
  <c r="CN1234"/>
  <c r="CL1234"/>
  <c r="CM1234" s="1"/>
  <c r="CG1234"/>
  <c r="CF1234"/>
  <c r="CE1234"/>
  <c r="CD1234"/>
  <c r="CC1234"/>
  <c r="CB1234"/>
  <c r="CA1234"/>
  <c r="BZ1234"/>
  <c r="BY1234"/>
  <c r="BW1234"/>
  <c r="BX1234" s="1"/>
  <c r="BV1234"/>
  <c r="BU1234"/>
  <c r="BT1234"/>
  <c r="BS1234"/>
  <c r="BR1234"/>
  <c r="BQ1234"/>
  <c r="BP1234"/>
  <c r="BO1234"/>
  <c r="BN1234"/>
  <c r="BM1234"/>
  <c r="BL1234"/>
  <c r="BJ1234"/>
  <c r="BK1234" s="1"/>
  <c r="J1234"/>
  <c r="I1234"/>
  <c r="H1234"/>
  <c r="G1234"/>
  <c r="F1234"/>
  <c r="A1234"/>
  <c r="DN1233"/>
  <c r="DM1233"/>
  <c r="DL1233"/>
  <c r="DJ1233"/>
  <c r="DK1233" s="1"/>
  <c r="DI1233"/>
  <c r="DH1233"/>
  <c r="DG1233"/>
  <c r="DE1233"/>
  <c r="DF1233" s="1"/>
  <c r="DD1233"/>
  <c r="DC1233"/>
  <c r="DB1233"/>
  <c r="DA1233"/>
  <c r="CZ1233"/>
  <c r="CY1233"/>
  <c r="CX1233"/>
  <c r="CV1233"/>
  <c r="CW1233" s="1"/>
  <c r="CU1233"/>
  <c r="CT1233"/>
  <c r="CS1233"/>
  <c r="CR1233"/>
  <c r="CQ1233"/>
  <c r="CP1233"/>
  <c r="CO1233"/>
  <c r="CN1233"/>
  <c r="CL1233"/>
  <c r="CM1233" s="1"/>
  <c r="CG1233"/>
  <c r="CF1233"/>
  <c r="CE1233"/>
  <c r="CD1233"/>
  <c r="CC1233"/>
  <c r="CB1233"/>
  <c r="CA1233"/>
  <c r="BZ1233"/>
  <c r="BY1233"/>
  <c r="BW1233"/>
  <c r="BX1233" s="1"/>
  <c r="BV1233"/>
  <c r="BU1233"/>
  <c r="BT1233"/>
  <c r="BS1233"/>
  <c r="BR1233"/>
  <c r="BQ1233"/>
  <c r="BP1233"/>
  <c r="BO1233"/>
  <c r="BN1233"/>
  <c r="BM1233"/>
  <c r="BL1233"/>
  <c r="BJ1233"/>
  <c r="BK1233" s="1"/>
  <c r="J1233"/>
  <c r="I1233"/>
  <c r="H1233"/>
  <c r="G1233"/>
  <c r="F1233"/>
  <c r="A1233"/>
  <c r="DN1232"/>
  <c r="DM1232"/>
  <c r="DL1232"/>
  <c r="DJ1232"/>
  <c r="DK1232" s="1"/>
  <c r="DI1232"/>
  <c r="DH1232"/>
  <c r="DG1232"/>
  <c r="DE1232"/>
  <c r="DF1232" s="1"/>
  <c r="DD1232"/>
  <c r="DC1232"/>
  <c r="DB1232"/>
  <c r="DA1232"/>
  <c r="CZ1232"/>
  <c r="CY1232"/>
  <c r="CX1232"/>
  <c r="CV1232"/>
  <c r="CW1232" s="1"/>
  <c r="CU1232"/>
  <c r="CT1232"/>
  <c r="CS1232"/>
  <c r="CR1232"/>
  <c r="CQ1232"/>
  <c r="CP1232"/>
  <c r="CO1232"/>
  <c r="CN1232"/>
  <c r="CL1232"/>
  <c r="CM1232" s="1"/>
  <c r="CG1232"/>
  <c r="CF1232"/>
  <c r="CE1232"/>
  <c r="CD1232"/>
  <c r="CC1232"/>
  <c r="CB1232"/>
  <c r="CA1232"/>
  <c r="BZ1232"/>
  <c r="BY1232"/>
  <c r="BW1232"/>
  <c r="BX1232" s="1"/>
  <c r="BV1232"/>
  <c r="BU1232"/>
  <c r="BT1232"/>
  <c r="BS1232"/>
  <c r="BR1232"/>
  <c r="BQ1232"/>
  <c r="BP1232"/>
  <c r="BO1232"/>
  <c r="BN1232"/>
  <c r="BM1232"/>
  <c r="BL1232"/>
  <c r="BJ1232"/>
  <c r="BK1232" s="1"/>
  <c r="J1232"/>
  <c r="I1232"/>
  <c r="H1232"/>
  <c r="G1232"/>
  <c r="F1232"/>
  <c r="A1232"/>
  <c r="DN1231"/>
  <c r="DM1231"/>
  <c r="DL1231"/>
  <c r="DJ1231"/>
  <c r="DK1231" s="1"/>
  <c r="DI1231"/>
  <c r="DH1231"/>
  <c r="DG1231"/>
  <c r="DE1231"/>
  <c r="DF1231" s="1"/>
  <c r="DD1231"/>
  <c r="DC1231"/>
  <c r="DB1231"/>
  <c r="DA1231"/>
  <c r="CZ1231"/>
  <c r="CY1231"/>
  <c r="CX1231"/>
  <c r="CV1231"/>
  <c r="CW1231" s="1"/>
  <c r="CU1231"/>
  <c r="CT1231"/>
  <c r="CS1231"/>
  <c r="CR1231"/>
  <c r="CQ1231"/>
  <c r="CP1231"/>
  <c r="CO1231"/>
  <c r="CN1231"/>
  <c r="CL1231"/>
  <c r="CM1231" s="1"/>
  <c r="CG1231"/>
  <c r="CF1231"/>
  <c r="CE1231"/>
  <c r="CD1231"/>
  <c r="CC1231"/>
  <c r="CB1231"/>
  <c r="CA1231"/>
  <c r="BZ1231"/>
  <c r="BY1231"/>
  <c r="BW1231"/>
  <c r="BX1231" s="1"/>
  <c r="BV1231"/>
  <c r="BU1231"/>
  <c r="BT1231"/>
  <c r="BS1231"/>
  <c r="BR1231"/>
  <c r="BQ1231"/>
  <c r="BP1231"/>
  <c r="BO1231"/>
  <c r="BN1231"/>
  <c r="BM1231"/>
  <c r="BL1231"/>
  <c r="BJ1231"/>
  <c r="BK1231" s="1"/>
  <c r="J1231"/>
  <c r="I1231"/>
  <c r="H1231"/>
  <c r="G1231"/>
  <c r="F1231"/>
  <c r="A1231"/>
  <c r="DN1230"/>
  <c r="DM1230"/>
  <c r="DL1230"/>
  <c r="DJ1230"/>
  <c r="DK1230" s="1"/>
  <c r="DI1230"/>
  <c r="DH1230"/>
  <c r="DG1230"/>
  <c r="DE1230"/>
  <c r="DF1230" s="1"/>
  <c r="DD1230"/>
  <c r="DC1230"/>
  <c r="DB1230"/>
  <c r="DA1230"/>
  <c r="CZ1230"/>
  <c r="CY1230"/>
  <c r="CX1230"/>
  <c r="CV1230"/>
  <c r="CW1230" s="1"/>
  <c r="CU1230"/>
  <c r="CT1230"/>
  <c r="CS1230"/>
  <c r="CR1230"/>
  <c r="CQ1230"/>
  <c r="CP1230"/>
  <c r="CO1230"/>
  <c r="CN1230"/>
  <c r="CL1230"/>
  <c r="CM1230" s="1"/>
  <c r="CG1230"/>
  <c r="CF1230"/>
  <c r="CE1230"/>
  <c r="CD1230"/>
  <c r="CC1230"/>
  <c r="CB1230"/>
  <c r="CA1230"/>
  <c r="BZ1230"/>
  <c r="BY1230"/>
  <c r="BW1230"/>
  <c r="BX1230" s="1"/>
  <c r="BV1230"/>
  <c r="BU1230"/>
  <c r="BT1230"/>
  <c r="BS1230"/>
  <c r="BR1230"/>
  <c r="BQ1230"/>
  <c r="BP1230"/>
  <c r="BO1230"/>
  <c r="BN1230"/>
  <c r="BM1230"/>
  <c r="BL1230"/>
  <c r="BJ1230"/>
  <c r="BK1230" s="1"/>
  <c r="J1230"/>
  <c r="I1230"/>
  <c r="H1230"/>
  <c r="G1230"/>
  <c r="F1230"/>
  <c r="A1230"/>
  <c r="DN1229"/>
  <c r="DM1229"/>
  <c r="DL1229"/>
  <c r="DJ1229"/>
  <c r="DK1229" s="1"/>
  <c r="DI1229"/>
  <c r="DH1229"/>
  <c r="DG1229"/>
  <c r="DE1229"/>
  <c r="DF1229" s="1"/>
  <c r="DD1229"/>
  <c r="DC1229"/>
  <c r="DB1229"/>
  <c r="DA1229"/>
  <c r="CZ1229"/>
  <c r="CY1229"/>
  <c r="CX1229"/>
  <c r="CV1229"/>
  <c r="CW1229" s="1"/>
  <c r="CU1229"/>
  <c r="CT1229"/>
  <c r="CS1229"/>
  <c r="CR1229"/>
  <c r="CQ1229"/>
  <c r="CP1229"/>
  <c r="CO1229"/>
  <c r="CN1229"/>
  <c r="CL1229"/>
  <c r="CM1229" s="1"/>
  <c r="CG1229"/>
  <c r="CF1229"/>
  <c r="CE1229"/>
  <c r="CD1229"/>
  <c r="CC1229"/>
  <c r="CB1229"/>
  <c r="CA1229"/>
  <c r="BZ1229"/>
  <c r="BY1229"/>
  <c r="BW1229"/>
  <c r="BX1229" s="1"/>
  <c r="BV1229"/>
  <c r="BU1229"/>
  <c r="BT1229"/>
  <c r="BS1229"/>
  <c r="BR1229"/>
  <c r="BQ1229"/>
  <c r="BP1229"/>
  <c r="BO1229"/>
  <c r="BN1229"/>
  <c r="BM1229"/>
  <c r="BL1229"/>
  <c r="BJ1229"/>
  <c r="BK1229" s="1"/>
  <c r="J1229"/>
  <c r="I1229"/>
  <c r="H1229"/>
  <c r="G1229"/>
  <c r="F1229"/>
  <c r="A1229"/>
  <c r="DN1228"/>
  <c r="DM1228"/>
  <c r="DL1228"/>
  <c r="DJ1228"/>
  <c r="DK1228" s="1"/>
  <c r="DI1228"/>
  <c r="DH1228"/>
  <c r="DG1228"/>
  <c r="DE1228"/>
  <c r="DF1228" s="1"/>
  <c r="DD1228"/>
  <c r="DC1228"/>
  <c r="DB1228"/>
  <c r="DA1228"/>
  <c r="CZ1228"/>
  <c r="CY1228"/>
  <c r="CX1228"/>
  <c r="CV1228"/>
  <c r="CW1228" s="1"/>
  <c r="CU1228"/>
  <c r="CT1228"/>
  <c r="CS1228"/>
  <c r="CR1228"/>
  <c r="CQ1228"/>
  <c r="CP1228"/>
  <c r="CO1228"/>
  <c r="CN1228"/>
  <c r="CL1228"/>
  <c r="CM1228" s="1"/>
  <c r="CG1228"/>
  <c r="CF1228"/>
  <c r="CE1228"/>
  <c r="CD1228"/>
  <c r="CC1228"/>
  <c r="CB1228"/>
  <c r="CA1228"/>
  <c r="BZ1228"/>
  <c r="BY1228"/>
  <c r="BW1228"/>
  <c r="BX1228" s="1"/>
  <c r="BV1228"/>
  <c r="BU1228"/>
  <c r="BT1228"/>
  <c r="BS1228"/>
  <c r="BR1228"/>
  <c r="BQ1228"/>
  <c r="BP1228"/>
  <c r="BO1228"/>
  <c r="BN1228"/>
  <c r="BM1228"/>
  <c r="BL1228"/>
  <c r="BJ1228"/>
  <c r="BK1228" s="1"/>
  <c r="J1228"/>
  <c r="I1228"/>
  <c r="H1228"/>
  <c r="G1228"/>
  <c r="F1228"/>
  <c r="A1228"/>
  <c r="DN1227"/>
  <c r="DM1227"/>
  <c r="DL1227"/>
  <c r="DJ1227"/>
  <c r="DK1227" s="1"/>
  <c r="DI1227"/>
  <c r="DH1227"/>
  <c r="DG1227"/>
  <c r="DE1227"/>
  <c r="DF1227" s="1"/>
  <c r="DD1227"/>
  <c r="DC1227"/>
  <c r="DB1227"/>
  <c r="DA1227"/>
  <c r="CZ1227"/>
  <c r="CY1227"/>
  <c r="CX1227"/>
  <c r="CV1227"/>
  <c r="CW1227" s="1"/>
  <c r="CU1227"/>
  <c r="CT1227"/>
  <c r="CS1227"/>
  <c r="CR1227"/>
  <c r="CQ1227"/>
  <c r="CP1227"/>
  <c r="CO1227"/>
  <c r="CN1227"/>
  <c r="CL1227"/>
  <c r="CM1227" s="1"/>
  <c r="CG1227"/>
  <c r="CF1227"/>
  <c r="CE1227"/>
  <c r="CD1227"/>
  <c r="CC1227"/>
  <c r="CB1227"/>
  <c r="CA1227"/>
  <c r="BZ1227"/>
  <c r="BY1227"/>
  <c r="BW1227"/>
  <c r="BX1227" s="1"/>
  <c r="BV1227"/>
  <c r="BU1227"/>
  <c r="BT1227"/>
  <c r="BS1227"/>
  <c r="BR1227"/>
  <c r="BQ1227"/>
  <c r="BP1227"/>
  <c r="BO1227"/>
  <c r="BN1227"/>
  <c r="BM1227"/>
  <c r="BL1227"/>
  <c r="BJ1227"/>
  <c r="BK1227" s="1"/>
  <c r="J1227"/>
  <c r="I1227"/>
  <c r="H1227"/>
  <c r="G1227"/>
  <c r="F1227"/>
  <c r="A1227"/>
  <c r="DN1226"/>
  <c r="DM1226"/>
  <c r="DL1226"/>
  <c r="DJ1226"/>
  <c r="DK1226" s="1"/>
  <c r="DI1226"/>
  <c r="DH1226"/>
  <c r="DG1226"/>
  <c r="DE1226"/>
  <c r="DF1226" s="1"/>
  <c r="DD1226"/>
  <c r="DC1226"/>
  <c r="DB1226"/>
  <c r="DA1226"/>
  <c r="CZ1226"/>
  <c r="CY1226"/>
  <c r="CX1226"/>
  <c r="CV1226"/>
  <c r="CW1226" s="1"/>
  <c r="CU1226"/>
  <c r="CT1226"/>
  <c r="CS1226"/>
  <c r="CR1226"/>
  <c r="CQ1226"/>
  <c r="CP1226"/>
  <c r="CO1226"/>
  <c r="CN1226"/>
  <c r="CL1226"/>
  <c r="CM1226" s="1"/>
  <c r="CG1226"/>
  <c r="CF1226"/>
  <c r="CE1226"/>
  <c r="CD1226"/>
  <c r="CC1226"/>
  <c r="CB1226"/>
  <c r="CA1226"/>
  <c r="BZ1226"/>
  <c r="BY1226"/>
  <c r="BW1226"/>
  <c r="BX1226" s="1"/>
  <c r="BV1226"/>
  <c r="BU1226"/>
  <c r="BT1226"/>
  <c r="BS1226"/>
  <c r="BR1226"/>
  <c r="BQ1226"/>
  <c r="BP1226"/>
  <c r="BO1226"/>
  <c r="BN1226"/>
  <c r="BM1226"/>
  <c r="BL1226"/>
  <c r="BJ1226"/>
  <c r="BK1226" s="1"/>
  <c r="J1226"/>
  <c r="I1226"/>
  <c r="H1226"/>
  <c r="G1226"/>
  <c r="F1226"/>
  <c r="A1226"/>
  <c r="DN1225"/>
  <c r="DM1225"/>
  <c r="DL1225"/>
  <c r="DJ1225"/>
  <c r="DK1225" s="1"/>
  <c r="DI1225"/>
  <c r="DH1225"/>
  <c r="DG1225"/>
  <c r="DE1225"/>
  <c r="DF1225" s="1"/>
  <c r="DD1225"/>
  <c r="DC1225"/>
  <c r="DB1225"/>
  <c r="DA1225"/>
  <c r="CZ1225"/>
  <c r="CY1225"/>
  <c r="CX1225"/>
  <c r="CV1225"/>
  <c r="CW1225" s="1"/>
  <c r="CU1225"/>
  <c r="CT1225"/>
  <c r="CS1225"/>
  <c r="CR1225"/>
  <c r="CQ1225"/>
  <c r="CP1225"/>
  <c r="CO1225"/>
  <c r="CN1225"/>
  <c r="CL1225"/>
  <c r="CM1225" s="1"/>
  <c r="CG1225"/>
  <c r="CF1225"/>
  <c r="CE1225"/>
  <c r="CD1225"/>
  <c r="CC1225"/>
  <c r="CB1225"/>
  <c r="CA1225"/>
  <c r="BZ1225"/>
  <c r="BY1225"/>
  <c r="BW1225"/>
  <c r="BX1225" s="1"/>
  <c r="BV1225"/>
  <c r="BU1225"/>
  <c r="BT1225"/>
  <c r="BS1225"/>
  <c r="BR1225"/>
  <c r="BQ1225"/>
  <c r="BP1225"/>
  <c r="BO1225"/>
  <c r="BN1225"/>
  <c r="BM1225"/>
  <c r="BL1225"/>
  <c r="BJ1225"/>
  <c r="BK1225" s="1"/>
  <c r="J1225"/>
  <c r="I1225"/>
  <c r="H1225"/>
  <c r="G1225"/>
  <c r="F1225"/>
  <c r="A1225"/>
  <c r="DN1224"/>
  <c r="DM1224"/>
  <c r="DL1224"/>
  <c r="DJ1224"/>
  <c r="DK1224" s="1"/>
  <c r="DI1224"/>
  <c r="DH1224"/>
  <c r="DG1224"/>
  <c r="DE1224"/>
  <c r="DF1224" s="1"/>
  <c r="DD1224"/>
  <c r="DC1224"/>
  <c r="DB1224"/>
  <c r="DA1224"/>
  <c r="CZ1224"/>
  <c r="CY1224"/>
  <c r="CX1224"/>
  <c r="CV1224"/>
  <c r="CW1224" s="1"/>
  <c r="CU1224"/>
  <c r="CT1224"/>
  <c r="CS1224"/>
  <c r="CR1224"/>
  <c r="CQ1224"/>
  <c r="CP1224"/>
  <c r="CO1224"/>
  <c r="CN1224"/>
  <c r="CL1224"/>
  <c r="CM1224" s="1"/>
  <c r="CG1224"/>
  <c r="CF1224"/>
  <c r="CE1224"/>
  <c r="CD1224"/>
  <c r="CC1224"/>
  <c r="CB1224"/>
  <c r="CA1224"/>
  <c r="BZ1224"/>
  <c r="BY1224"/>
  <c r="BW1224"/>
  <c r="BX1224" s="1"/>
  <c r="BV1224"/>
  <c r="BU1224"/>
  <c r="BT1224"/>
  <c r="BS1224"/>
  <c r="BR1224"/>
  <c r="BQ1224"/>
  <c r="BP1224"/>
  <c r="BO1224"/>
  <c r="BN1224"/>
  <c r="BM1224"/>
  <c r="BL1224"/>
  <c r="BJ1224"/>
  <c r="BK1224" s="1"/>
  <c r="J1224"/>
  <c r="I1224"/>
  <c r="H1224"/>
  <c r="G1224"/>
  <c r="F1224"/>
  <c r="A1224"/>
  <c r="DN1223"/>
  <c r="DM1223"/>
  <c r="DL1223"/>
  <c r="DJ1223"/>
  <c r="DK1223" s="1"/>
  <c r="DI1223"/>
  <c r="DH1223"/>
  <c r="DG1223"/>
  <c r="DE1223"/>
  <c r="DF1223" s="1"/>
  <c r="DD1223"/>
  <c r="DC1223"/>
  <c r="DB1223"/>
  <c r="DA1223"/>
  <c r="CZ1223"/>
  <c r="CY1223"/>
  <c r="CX1223"/>
  <c r="CV1223"/>
  <c r="CW1223" s="1"/>
  <c r="CU1223"/>
  <c r="CT1223"/>
  <c r="CS1223"/>
  <c r="CR1223"/>
  <c r="CQ1223"/>
  <c r="CP1223"/>
  <c r="CO1223"/>
  <c r="CN1223"/>
  <c r="CL1223"/>
  <c r="CM1223" s="1"/>
  <c r="CG1223"/>
  <c r="CF1223"/>
  <c r="CE1223"/>
  <c r="CD1223"/>
  <c r="CC1223"/>
  <c r="CB1223"/>
  <c r="CA1223"/>
  <c r="BZ1223"/>
  <c r="BY1223"/>
  <c r="BW1223"/>
  <c r="BX1223" s="1"/>
  <c r="BV1223"/>
  <c r="BU1223"/>
  <c r="BT1223"/>
  <c r="BS1223"/>
  <c r="BR1223"/>
  <c r="BQ1223"/>
  <c r="BP1223"/>
  <c r="BO1223"/>
  <c r="BN1223"/>
  <c r="BM1223"/>
  <c r="BL1223"/>
  <c r="BJ1223"/>
  <c r="BK1223" s="1"/>
  <c r="J1223"/>
  <c r="I1223"/>
  <c r="H1223"/>
  <c r="G1223"/>
  <c r="F1223"/>
  <c r="A1223"/>
  <c r="DN1222"/>
  <c r="DM1222"/>
  <c r="DL1222"/>
  <c r="DJ1222"/>
  <c r="DK1222" s="1"/>
  <c r="DI1222"/>
  <c r="DH1222"/>
  <c r="DG1222"/>
  <c r="DE1222"/>
  <c r="DF1222" s="1"/>
  <c r="DD1222"/>
  <c r="DC1222"/>
  <c r="DB1222"/>
  <c r="DA1222"/>
  <c r="CZ1222"/>
  <c r="CY1222"/>
  <c r="CX1222"/>
  <c r="CV1222"/>
  <c r="CW1222" s="1"/>
  <c r="CU1222"/>
  <c r="CT1222"/>
  <c r="CS1222"/>
  <c r="CR1222"/>
  <c r="CQ1222"/>
  <c r="CP1222"/>
  <c r="CO1222"/>
  <c r="CN1222"/>
  <c r="CL1222"/>
  <c r="CM1222" s="1"/>
  <c r="CG1222"/>
  <c r="CF1222"/>
  <c r="CE1222"/>
  <c r="CD1222"/>
  <c r="CC1222"/>
  <c r="CB1222"/>
  <c r="CA1222"/>
  <c r="BZ1222"/>
  <c r="BY1222"/>
  <c r="BW1222"/>
  <c r="BX1222" s="1"/>
  <c r="BV1222"/>
  <c r="BU1222"/>
  <c r="BT1222"/>
  <c r="BS1222"/>
  <c r="BR1222"/>
  <c r="BQ1222"/>
  <c r="BP1222"/>
  <c r="BO1222"/>
  <c r="BN1222"/>
  <c r="BM1222"/>
  <c r="BL1222"/>
  <c r="BJ1222"/>
  <c r="BK1222" s="1"/>
  <c r="J1222"/>
  <c r="I1222"/>
  <c r="H1222"/>
  <c r="G1222"/>
  <c r="F1222"/>
  <c r="A1222"/>
  <c r="DN1221"/>
  <c r="DM1221"/>
  <c r="DL1221"/>
  <c r="DJ1221"/>
  <c r="DK1221" s="1"/>
  <c r="DI1221"/>
  <c r="DH1221"/>
  <c r="DG1221"/>
  <c r="DE1221"/>
  <c r="DF1221" s="1"/>
  <c r="DD1221"/>
  <c r="DC1221"/>
  <c r="DB1221"/>
  <c r="DA1221"/>
  <c r="CZ1221"/>
  <c r="CY1221"/>
  <c r="CX1221"/>
  <c r="CV1221"/>
  <c r="CW1221" s="1"/>
  <c r="CU1221"/>
  <c r="CT1221"/>
  <c r="CS1221"/>
  <c r="CR1221"/>
  <c r="CQ1221"/>
  <c r="CP1221"/>
  <c r="CO1221"/>
  <c r="CN1221"/>
  <c r="CL1221"/>
  <c r="CM1221" s="1"/>
  <c r="CG1221"/>
  <c r="CF1221"/>
  <c r="CE1221"/>
  <c r="CD1221"/>
  <c r="CC1221"/>
  <c r="CB1221"/>
  <c r="CA1221"/>
  <c r="BZ1221"/>
  <c r="BY1221"/>
  <c r="BW1221"/>
  <c r="BX1221" s="1"/>
  <c r="BV1221"/>
  <c r="BU1221"/>
  <c r="BT1221"/>
  <c r="BS1221"/>
  <c r="BR1221"/>
  <c r="BQ1221"/>
  <c r="BP1221"/>
  <c r="BO1221"/>
  <c r="BN1221"/>
  <c r="BM1221"/>
  <c r="BL1221"/>
  <c r="BJ1221"/>
  <c r="BK1221" s="1"/>
  <c r="J1221"/>
  <c r="I1221"/>
  <c r="H1221"/>
  <c r="G1221"/>
  <c r="F1221"/>
  <c r="A1221"/>
  <c r="DN1220"/>
  <c r="DM1220"/>
  <c r="DL1220"/>
  <c r="DJ1220"/>
  <c r="DK1220" s="1"/>
  <c r="DI1220"/>
  <c r="DH1220"/>
  <c r="DG1220"/>
  <c r="DE1220"/>
  <c r="DF1220" s="1"/>
  <c r="DD1220"/>
  <c r="DC1220"/>
  <c r="DB1220"/>
  <c r="DA1220"/>
  <c r="CZ1220"/>
  <c r="CY1220"/>
  <c r="CX1220"/>
  <c r="CV1220"/>
  <c r="CW1220" s="1"/>
  <c r="CU1220"/>
  <c r="CT1220"/>
  <c r="CS1220"/>
  <c r="CR1220"/>
  <c r="CQ1220"/>
  <c r="CP1220"/>
  <c r="CO1220"/>
  <c r="CN1220"/>
  <c r="CL1220"/>
  <c r="CM1220" s="1"/>
  <c r="CG1220"/>
  <c r="CF1220"/>
  <c r="CE1220"/>
  <c r="CD1220"/>
  <c r="CC1220"/>
  <c r="CB1220"/>
  <c r="CA1220"/>
  <c r="BZ1220"/>
  <c r="BY1220"/>
  <c r="BW1220"/>
  <c r="BX1220" s="1"/>
  <c r="BV1220"/>
  <c r="BU1220"/>
  <c r="BT1220"/>
  <c r="BS1220"/>
  <c r="BR1220"/>
  <c r="BQ1220"/>
  <c r="BP1220"/>
  <c r="BO1220"/>
  <c r="BN1220"/>
  <c r="BM1220"/>
  <c r="BL1220"/>
  <c r="BJ1220"/>
  <c r="BK1220" s="1"/>
  <c r="J1220"/>
  <c r="I1220"/>
  <c r="H1220"/>
  <c r="G1220"/>
  <c r="F1220"/>
  <c r="A1220"/>
  <c r="DN1219"/>
  <c r="DM1219"/>
  <c r="DL1219"/>
  <c r="DJ1219"/>
  <c r="DK1219" s="1"/>
  <c r="DI1219"/>
  <c r="DH1219"/>
  <c r="DG1219"/>
  <c r="DE1219"/>
  <c r="DF1219" s="1"/>
  <c r="DD1219"/>
  <c r="DC1219"/>
  <c r="DB1219"/>
  <c r="DA1219"/>
  <c r="CZ1219"/>
  <c r="CY1219"/>
  <c r="CX1219"/>
  <c r="CV1219"/>
  <c r="CW1219" s="1"/>
  <c r="CU1219"/>
  <c r="CT1219"/>
  <c r="CS1219"/>
  <c r="CR1219"/>
  <c r="CQ1219"/>
  <c r="CP1219"/>
  <c r="CO1219"/>
  <c r="CN1219"/>
  <c r="CL1219"/>
  <c r="CM1219" s="1"/>
  <c r="CG1219"/>
  <c r="CF1219"/>
  <c r="CE1219"/>
  <c r="CD1219"/>
  <c r="CC1219"/>
  <c r="CB1219"/>
  <c r="CA1219"/>
  <c r="BZ1219"/>
  <c r="BY1219"/>
  <c r="BW1219"/>
  <c r="BX1219" s="1"/>
  <c r="BV1219"/>
  <c r="BU1219"/>
  <c r="BT1219"/>
  <c r="BS1219"/>
  <c r="BR1219"/>
  <c r="BQ1219"/>
  <c r="BP1219"/>
  <c r="BO1219"/>
  <c r="BN1219"/>
  <c r="BM1219"/>
  <c r="BL1219"/>
  <c r="BJ1219"/>
  <c r="BK1219" s="1"/>
  <c r="J1219"/>
  <c r="I1219"/>
  <c r="H1219"/>
  <c r="G1219"/>
  <c r="F1219"/>
  <c r="A1219"/>
  <c r="DN1218"/>
  <c r="DM1218"/>
  <c r="DL1218"/>
  <c r="DJ1218"/>
  <c r="DK1218" s="1"/>
  <c r="DI1218"/>
  <c r="DH1218"/>
  <c r="DG1218"/>
  <c r="DE1218"/>
  <c r="DF1218" s="1"/>
  <c r="DD1218"/>
  <c r="DC1218"/>
  <c r="DB1218"/>
  <c r="DA1218"/>
  <c r="CZ1218"/>
  <c r="CY1218"/>
  <c r="CX1218"/>
  <c r="CV1218"/>
  <c r="CW1218" s="1"/>
  <c r="CU1218"/>
  <c r="CT1218"/>
  <c r="CS1218"/>
  <c r="CR1218"/>
  <c r="CQ1218"/>
  <c r="CP1218"/>
  <c r="CO1218"/>
  <c r="CN1218"/>
  <c r="CL1218"/>
  <c r="CM1218" s="1"/>
  <c r="CG1218"/>
  <c r="CF1218"/>
  <c r="CE1218"/>
  <c r="CD1218"/>
  <c r="CC1218"/>
  <c r="CB1218"/>
  <c r="CA1218"/>
  <c r="BZ1218"/>
  <c r="BY1218"/>
  <c r="BW1218"/>
  <c r="BX1218" s="1"/>
  <c r="BV1218"/>
  <c r="BU1218"/>
  <c r="BT1218"/>
  <c r="BS1218"/>
  <c r="BR1218"/>
  <c r="BQ1218"/>
  <c r="BP1218"/>
  <c r="BO1218"/>
  <c r="BN1218"/>
  <c r="BM1218"/>
  <c r="BL1218"/>
  <c r="BJ1218"/>
  <c r="BK1218" s="1"/>
  <c r="J1218"/>
  <c r="I1218"/>
  <c r="H1218"/>
  <c r="G1218"/>
  <c r="F1218"/>
  <c r="A1218"/>
  <c r="DN1217"/>
  <c r="DM1217"/>
  <c r="DL1217"/>
  <c r="DJ1217"/>
  <c r="DK1217" s="1"/>
  <c r="DI1217"/>
  <c r="DH1217"/>
  <c r="DG1217"/>
  <c r="DE1217"/>
  <c r="DF1217" s="1"/>
  <c r="DD1217"/>
  <c r="DC1217"/>
  <c r="DB1217"/>
  <c r="DA1217"/>
  <c r="CZ1217"/>
  <c r="CY1217"/>
  <c r="CX1217"/>
  <c r="CV1217"/>
  <c r="CW1217" s="1"/>
  <c r="CU1217"/>
  <c r="CT1217"/>
  <c r="CS1217"/>
  <c r="CR1217"/>
  <c r="CQ1217"/>
  <c r="CP1217"/>
  <c r="CO1217"/>
  <c r="CN1217"/>
  <c r="CL1217"/>
  <c r="CM1217" s="1"/>
  <c r="CG1217"/>
  <c r="CF1217"/>
  <c r="CE1217"/>
  <c r="CD1217"/>
  <c r="CC1217"/>
  <c r="CB1217"/>
  <c r="CA1217"/>
  <c r="BZ1217"/>
  <c r="BY1217"/>
  <c r="BW1217"/>
  <c r="BX1217" s="1"/>
  <c r="BV1217"/>
  <c r="BU1217"/>
  <c r="BT1217"/>
  <c r="BS1217"/>
  <c r="BR1217"/>
  <c r="BQ1217"/>
  <c r="BP1217"/>
  <c r="BO1217"/>
  <c r="BN1217"/>
  <c r="BM1217"/>
  <c r="BL1217"/>
  <c r="BJ1217"/>
  <c r="BK1217" s="1"/>
  <c r="J1217"/>
  <c r="I1217"/>
  <c r="H1217"/>
  <c r="G1217"/>
  <c r="F1217"/>
  <c r="A1217"/>
  <c r="DN1216"/>
  <c r="DM1216"/>
  <c r="DL1216"/>
  <c r="DJ1216"/>
  <c r="DK1216" s="1"/>
  <c r="DI1216"/>
  <c r="DH1216"/>
  <c r="DG1216"/>
  <c r="DE1216"/>
  <c r="DF1216" s="1"/>
  <c r="DD1216"/>
  <c r="DC1216"/>
  <c r="DB1216"/>
  <c r="DA1216"/>
  <c r="CZ1216"/>
  <c r="CY1216"/>
  <c r="CX1216"/>
  <c r="CV1216"/>
  <c r="CW1216" s="1"/>
  <c r="CU1216"/>
  <c r="CT1216"/>
  <c r="CS1216"/>
  <c r="CR1216"/>
  <c r="CQ1216"/>
  <c r="CP1216"/>
  <c r="CO1216"/>
  <c r="CN1216"/>
  <c r="CL1216"/>
  <c r="CM1216" s="1"/>
  <c r="CG1216"/>
  <c r="CF1216"/>
  <c r="CE1216"/>
  <c r="CD1216"/>
  <c r="CC1216"/>
  <c r="CB1216"/>
  <c r="CA1216"/>
  <c r="BZ1216"/>
  <c r="BY1216"/>
  <c r="BW1216"/>
  <c r="BX1216" s="1"/>
  <c r="BV1216"/>
  <c r="BU1216"/>
  <c r="BT1216"/>
  <c r="BS1216"/>
  <c r="BR1216"/>
  <c r="BQ1216"/>
  <c r="BP1216"/>
  <c r="BO1216"/>
  <c r="BN1216"/>
  <c r="BM1216"/>
  <c r="BL1216"/>
  <c r="BJ1216"/>
  <c r="BK1216" s="1"/>
  <c r="J1216"/>
  <c r="I1216"/>
  <c r="H1216"/>
  <c r="G1216"/>
  <c r="F1216"/>
  <c r="A1216"/>
  <c r="DN1215"/>
  <c r="DM1215"/>
  <c r="DL1215"/>
  <c r="DJ1215"/>
  <c r="DK1215" s="1"/>
  <c r="DI1215"/>
  <c r="DH1215"/>
  <c r="DG1215"/>
  <c r="DE1215"/>
  <c r="DF1215" s="1"/>
  <c r="DD1215"/>
  <c r="DC1215"/>
  <c r="DB1215"/>
  <c r="DA1215"/>
  <c r="CZ1215"/>
  <c r="CY1215"/>
  <c r="CX1215"/>
  <c r="CV1215"/>
  <c r="CW1215" s="1"/>
  <c r="CU1215"/>
  <c r="CT1215"/>
  <c r="CS1215"/>
  <c r="CR1215"/>
  <c r="CQ1215"/>
  <c r="CP1215"/>
  <c r="CO1215"/>
  <c r="CN1215"/>
  <c r="CL1215"/>
  <c r="CM1215" s="1"/>
  <c r="CG1215"/>
  <c r="CF1215"/>
  <c r="CE1215"/>
  <c r="CD1215"/>
  <c r="CC1215"/>
  <c r="CB1215"/>
  <c r="CA1215"/>
  <c r="BZ1215"/>
  <c r="BY1215"/>
  <c r="BW1215"/>
  <c r="BX1215" s="1"/>
  <c r="BV1215"/>
  <c r="BU1215"/>
  <c r="BT1215"/>
  <c r="BS1215"/>
  <c r="BR1215"/>
  <c r="BQ1215"/>
  <c r="BP1215"/>
  <c r="BO1215"/>
  <c r="BN1215"/>
  <c r="BM1215"/>
  <c r="BL1215"/>
  <c r="BJ1215"/>
  <c r="BK1215" s="1"/>
  <c r="J1215"/>
  <c r="I1215"/>
  <c r="H1215"/>
  <c r="G1215"/>
  <c r="F1215"/>
  <c r="A1215"/>
  <c r="DN1214"/>
  <c r="DM1214"/>
  <c r="DL1214"/>
  <c r="DJ1214"/>
  <c r="DK1214" s="1"/>
  <c r="DI1214"/>
  <c r="DH1214"/>
  <c r="DG1214"/>
  <c r="DE1214"/>
  <c r="DF1214" s="1"/>
  <c r="DD1214"/>
  <c r="DC1214"/>
  <c r="DB1214"/>
  <c r="DA1214"/>
  <c r="CZ1214"/>
  <c r="CY1214"/>
  <c r="CX1214"/>
  <c r="CV1214"/>
  <c r="CW1214" s="1"/>
  <c r="CU1214"/>
  <c r="CT1214"/>
  <c r="CS1214"/>
  <c r="CR1214"/>
  <c r="CQ1214"/>
  <c r="CP1214"/>
  <c r="CO1214"/>
  <c r="CN1214"/>
  <c r="CL1214"/>
  <c r="CM1214" s="1"/>
  <c r="CG1214"/>
  <c r="CF1214"/>
  <c r="CE1214"/>
  <c r="CD1214"/>
  <c r="CC1214"/>
  <c r="CB1214"/>
  <c r="CA1214"/>
  <c r="BZ1214"/>
  <c r="BY1214"/>
  <c r="BW1214"/>
  <c r="BX1214" s="1"/>
  <c r="BV1214"/>
  <c r="BU1214"/>
  <c r="BT1214"/>
  <c r="BS1214"/>
  <c r="BR1214"/>
  <c r="BQ1214"/>
  <c r="BP1214"/>
  <c r="BO1214"/>
  <c r="BN1214"/>
  <c r="BM1214"/>
  <c r="BL1214"/>
  <c r="BJ1214"/>
  <c r="BK1214" s="1"/>
  <c r="J1214"/>
  <c r="I1214"/>
  <c r="H1214"/>
  <c r="G1214"/>
  <c r="F1214"/>
  <c r="A1214"/>
  <c r="DN1213"/>
  <c r="DM1213"/>
  <c r="DL1213"/>
  <c r="DJ1213"/>
  <c r="DK1213" s="1"/>
  <c r="DI1213"/>
  <c r="DH1213"/>
  <c r="DG1213"/>
  <c r="DE1213"/>
  <c r="DF1213" s="1"/>
  <c r="DD1213"/>
  <c r="DC1213"/>
  <c r="DB1213"/>
  <c r="DA1213"/>
  <c r="CZ1213"/>
  <c r="CY1213"/>
  <c r="CX1213"/>
  <c r="CV1213"/>
  <c r="CW1213" s="1"/>
  <c r="CU1213"/>
  <c r="CT1213"/>
  <c r="CS1213"/>
  <c r="CR1213"/>
  <c r="CQ1213"/>
  <c r="CP1213"/>
  <c r="CO1213"/>
  <c r="CN1213"/>
  <c r="CL1213"/>
  <c r="CM1213" s="1"/>
  <c r="CG1213"/>
  <c r="CF1213"/>
  <c r="CE1213"/>
  <c r="CD1213"/>
  <c r="CC1213"/>
  <c r="CB1213"/>
  <c r="CA1213"/>
  <c r="BZ1213"/>
  <c r="BY1213"/>
  <c r="BW1213"/>
  <c r="BX1213" s="1"/>
  <c r="BV1213"/>
  <c r="BU1213"/>
  <c r="BT1213"/>
  <c r="BS1213"/>
  <c r="BR1213"/>
  <c r="BQ1213"/>
  <c r="BP1213"/>
  <c r="BO1213"/>
  <c r="BN1213"/>
  <c r="BM1213"/>
  <c r="BL1213"/>
  <c r="BJ1213"/>
  <c r="BK1213" s="1"/>
  <c r="J1213"/>
  <c r="I1213"/>
  <c r="H1213"/>
  <c r="G1213"/>
  <c r="F1213"/>
  <c r="A1213"/>
  <c r="DN1212"/>
  <c r="DM1212"/>
  <c r="DL1212"/>
  <c r="DJ1212"/>
  <c r="DK1212" s="1"/>
  <c r="DI1212"/>
  <c r="DH1212"/>
  <c r="DG1212"/>
  <c r="DE1212"/>
  <c r="DF1212" s="1"/>
  <c r="DD1212"/>
  <c r="DC1212"/>
  <c r="DB1212"/>
  <c r="DA1212"/>
  <c r="CZ1212"/>
  <c r="CY1212"/>
  <c r="CX1212"/>
  <c r="CV1212"/>
  <c r="CW1212" s="1"/>
  <c r="CU1212"/>
  <c r="CT1212"/>
  <c r="CS1212"/>
  <c r="CR1212"/>
  <c r="CQ1212"/>
  <c r="CP1212"/>
  <c r="CO1212"/>
  <c r="CN1212"/>
  <c r="CL1212"/>
  <c r="CM1212" s="1"/>
  <c r="CG1212"/>
  <c r="CF1212"/>
  <c r="CE1212"/>
  <c r="CD1212"/>
  <c r="CC1212"/>
  <c r="CB1212"/>
  <c r="CA1212"/>
  <c r="BZ1212"/>
  <c r="BY1212"/>
  <c r="BW1212"/>
  <c r="BX1212" s="1"/>
  <c r="BV1212"/>
  <c r="BU1212"/>
  <c r="BT1212"/>
  <c r="BS1212"/>
  <c r="BR1212"/>
  <c r="BQ1212"/>
  <c r="BP1212"/>
  <c r="BO1212"/>
  <c r="BN1212"/>
  <c r="BM1212"/>
  <c r="BL1212"/>
  <c r="BJ1212"/>
  <c r="BK1212" s="1"/>
  <c r="J1212"/>
  <c r="I1212"/>
  <c r="H1212"/>
  <c r="G1212"/>
  <c r="F1212"/>
  <c r="A1212"/>
  <c r="DN1211"/>
  <c r="DM1211"/>
  <c r="DL1211"/>
  <c r="DJ1211"/>
  <c r="DK1211" s="1"/>
  <c r="DI1211"/>
  <c r="DH1211"/>
  <c r="DG1211"/>
  <c r="DE1211"/>
  <c r="DF1211" s="1"/>
  <c r="DD1211"/>
  <c r="DC1211"/>
  <c r="DB1211"/>
  <c r="DA1211"/>
  <c r="CZ1211"/>
  <c r="CY1211"/>
  <c r="CX1211"/>
  <c r="CV1211"/>
  <c r="CW1211" s="1"/>
  <c r="CU1211"/>
  <c r="CT1211"/>
  <c r="CS1211"/>
  <c r="CR1211"/>
  <c r="CQ1211"/>
  <c r="CP1211"/>
  <c r="CO1211"/>
  <c r="CN1211"/>
  <c r="CL1211"/>
  <c r="CM1211" s="1"/>
  <c r="CG1211"/>
  <c r="CF1211"/>
  <c r="CE1211"/>
  <c r="CD1211"/>
  <c r="CC1211"/>
  <c r="CB1211"/>
  <c r="CA1211"/>
  <c r="BZ1211"/>
  <c r="BY1211"/>
  <c r="BW1211"/>
  <c r="BX1211" s="1"/>
  <c r="BV1211"/>
  <c r="BU1211"/>
  <c r="BT1211"/>
  <c r="BS1211"/>
  <c r="BR1211"/>
  <c r="BQ1211"/>
  <c r="BP1211"/>
  <c r="BO1211"/>
  <c r="BN1211"/>
  <c r="BM1211"/>
  <c r="BL1211"/>
  <c r="BJ1211"/>
  <c r="BK1211" s="1"/>
  <c r="J1211"/>
  <c r="I1211"/>
  <c r="H1211"/>
  <c r="G1211"/>
  <c r="F1211"/>
  <c r="A1211"/>
  <c r="DN1210"/>
  <c r="DM1210"/>
  <c r="DL1210"/>
  <c r="DJ1210"/>
  <c r="DK1210" s="1"/>
  <c r="DI1210"/>
  <c r="DH1210"/>
  <c r="DG1210"/>
  <c r="DE1210"/>
  <c r="DF1210" s="1"/>
  <c r="DD1210"/>
  <c r="DC1210"/>
  <c r="DB1210"/>
  <c r="DA1210"/>
  <c r="CZ1210"/>
  <c r="CY1210"/>
  <c r="CX1210"/>
  <c r="CV1210"/>
  <c r="CW1210" s="1"/>
  <c r="CU1210"/>
  <c r="CT1210"/>
  <c r="CS1210"/>
  <c r="CR1210"/>
  <c r="CQ1210"/>
  <c r="CP1210"/>
  <c r="CO1210"/>
  <c r="CN1210"/>
  <c r="CL1210"/>
  <c r="CM1210" s="1"/>
  <c r="CG1210"/>
  <c r="CF1210"/>
  <c r="CE1210"/>
  <c r="CD1210"/>
  <c r="CC1210"/>
  <c r="CB1210"/>
  <c r="CA1210"/>
  <c r="BZ1210"/>
  <c r="BY1210"/>
  <c r="BW1210"/>
  <c r="BX1210" s="1"/>
  <c r="BV1210"/>
  <c r="BU1210"/>
  <c r="BT1210"/>
  <c r="BS1210"/>
  <c r="BR1210"/>
  <c r="BQ1210"/>
  <c r="BP1210"/>
  <c r="BO1210"/>
  <c r="BN1210"/>
  <c r="BM1210"/>
  <c r="BL1210"/>
  <c r="BJ1210"/>
  <c r="BK1210" s="1"/>
  <c r="J1210"/>
  <c r="I1210"/>
  <c r="H1210"/>
  <c r="G1210"/>
  <c r="F1210"/>
  <c r="A1210"/>
  <c r="DN1209"/>
  <c r="DM1209"/>
  <c r="DL1209"/>
  <c r="DJ1209"/>
  <c r="DK1209" s="1"/>
  <c r="DI1209"/>
  <c r="DH1209"/>
  <c r="DG1209"/>
  <c r="DE1209"/>
  <c r="DF1209" s="1"/>
  <c r="DD1209"/>
  <c r="DC1209"/>
  <c r="DB1209"/>
  <c r="DA1209"/>
  <c r="CZ1209"/>
  <c r="CY1209"/>
  <c r="CX1209"/>
  <c r="CV1209"/>
  <c r="CW1209" s="1"/>
  <c r="CU1209"/>
  <c r="CT1209"/>
  <c r="CS1209"/>
  <c r="CR1209"/>
  <c r="CQ1209"/>
  <c r="CP1209"/>
  <c r="CO1209"/>
  <c r="CN1209"/>
  <c r="CL1209"/>
  <c r="CM1209" s="1"/>
  <c r="CG1209"/>
  <c r="CF1209"/>
  <c r="CE1209"/>
  <c r="CD1209"/>
  <c r="CC1209"/>
  <c r="CB1209"/>
  <c r="CA1209"/>
  <c r="BZ1209"/>
  <c r="BY1209"/>
  <c r="BW1209"/>
  <c r="BX1209" s="1"/>
  <c r="BV1209"/>
  <c r="BU1209"/>
  <c r="BT1209"/>
  <c r="BS1209"/>
  <c r="BR1209"/>
  <c r="BQ1209"/>
  <c r="BP1209"/>
  <c r="BO1209"/>
  <c r="BN1209"/>
  <c r="BM1209"/>
  <c r="BL1209"/>
  <c r="BJ1209"/>
  <c r="BK1209" s="1"/>
  <c r="J1209"/>
  <c r="I1209"/>
  <c r="H1209"/>
  <c r="G1209"/>
  <c r="F1209"/>
  <c r="A1209"/>
  <c r="DN1208"/>
  <c r="DM1208"/>
  <c r="DL1208"/>
  <c r="DJ1208"/>
  <c r="DK1208" s="1"/>
  <c r="DI1208"/>
  <c r="DH1208"/>
  <c r="DG1208"/>
  <c r="DE1208"/>
  <c r="DF1208" s="1"/>
  <c r="DD1208"/>
  <c r="DC1208"/>
  <c r="DB1208"/>
  <c r="DA1208"/>
  <c r="CZ1208"/>
  <c r="CY1208"/>
  <c r="CX1208"/>
  <c r="CV1208"/>
  <c r="CW1208" s="1"/>
  <c r="CU1208"/>
  <c r="CT1208"/>
  <c r="CS1208"/>
  <c r="CR1208"/>
  <c r="CQ1208"/>
  <c r="CP1208"/>
  <c r="CO1208"/>
  <c r="CN1208"/>
  <c r="CL1208"/>
  <c r="CM1208" s="1"/>
  <c r="CG1208"/>
  <c r="CF1208"/>
  <c r="CE1208"/>
  <c r="CD1208"/>
  <c r="CC1208"/>
  <c r="CB1208"/>
  <c r="CA1208"/>
  <c r="BZ1208"/>
  <c r="BY1208"/>
  <c r="BW1208"/>
  <c r="BX1208" s="1"/>
  <c r="BV1208"/>
  <c r="BU1208"/>
  <c r="BT1208"/>
  <c r="BS1208"/>
  <c r="BR1208"/>
  <c r="BQ1208"/>
  <c r="BP1208"/>
  <c r="BO1208"/>
  <c r="BN1208"/>
  <c r="BM1208"/>
  <c r="BL1208"/>
  <c r="BJ1208"/>
  <c r="BK1208" s="1"/>
  <c r="J1208"/>
  <c r="I1208"/>
  <c r="H1208"/>
  <c r="G1208"/>
  <c r="F1208"/>
  <c r="A1208"/>
  <c r="DN1207"/>
  <c r="DM1207"/>
  <c r="DL1207"/>
  <c r="DJ1207"/>
  <c r="DK1207" s="1"/>
  <c r="DI1207"/>
  <c r="DH1207"/>
  <c r="DG1207"/>
  <c r="DE1207"/>
  <c r="DF1207" s="1"/>
  <c r="DD1207"/>
  <c r="DC1207"/>
  <c r="DB1207"/>
  <c r="DA1207"/>
  <c r="CZ1207"/>
  <c r="CY1207"/>
  <c r="CX1207"/>
  <c r="CV1207"/>
  <c r="CW1207" s="1"/>
  <c r="CU1207"/>
  <c r="CT1207"/>
  <c r="CS1207"/>
  <c r="CR1207"/>
  <c r="CQ1207"/>
  <c r="CP1207"/>
  <c r="CO1207"/>
  <c r="CN1207"/>
  <c r="CL1207"/>
  <c r="CM1207" s="1"/>
  <c r="CG1207"/>
  <c r="CF1207"/>
  <c r="CE1207"/>
  <c r="CD1207"/>
  <c r="CC1207"/>
  <c r="CB1207"/>
  <c r="CA1207"/>
  <c r="BZ1207"/>
  <c r="BY1207"/>
  <c r="BW1207"/>
  <c r="BX1207" s="1"/>
  <c r="BV1207"/>
  <c r="BU1207"/>
  <c r="BT1207"/>
  <c r="BS1207"/>
  <c r="BR1207"/>
  <c r="BQ1207"/>
  <c r="BP1207"/>
  <c r="BO1207"/>
  <c r="BN1207"/>
  <c r="BM1207"/>
  <c r="BL1207"/>
  <c r="BJ1207"/>
  <c r="BK1207" s="1"/>
  <c r="J1207"/>
  <c r="I1207"/>
  <c r="H1207"/>
  <c r="G1207"/>
  <c r="F1207"/>
  <c r="A1207"/>
  <c r="DN1206"/>
  <c r="DM1206"/>
  <c r="DL1206"/>
  <c r="DJ1206"/>
  <c r="DK1206" s="1"/>
  <c r="DI1206"/>
  <c r="DH1206"/>
  <c r="DG1206"/>
  <c r="DE1206"/>
  <c r="DF1206" s="1"/>
  <c r="DD1206"/>
  <c r="DC1206"/>
  <c r="DB1206"/>
  <c r="DA1206"/>
  <c r="CZ1206"/>
  <c r="CY1206"/>
  <c r="CX1206"/>
  <c r="CV1206"/>
  <c r="CW1206" s="1"/>
  <c r="CU1206"/>
  <c r="CT1206"/>
  <c r="CS1206"/>
  <c r="CR1206"/>
  <c r="CQ1206"/>
  <c r="CP1206"/>
  <c r="CO1206"/>
  <c r="CN1206"/>
  <c r="CL1206"/>
  <c r="CM1206" s="1"/>
  <c r="CG1206"/>
  <c r="CF1206"/>
  <c r="CE1206"/>
  <c r="CD1206"/>
  <c r="CC1206"/>
  <c r="CB1206"/>
  <c r="CA1206"/>
  <c r="BZ1206"/>
  <c r="BY1206"/>
  <c r="BW1206"/>
  <c r="BX1206" s="1"/>
  <c r="BV1206"/>
  <c r="BU1206"/>
  <c r="BT1206"/>
  <c r="BS1206"/>
  <c r="BR1206"/>
  <c r="BQ1206"/>
  <c r="BP1206"/>
  <c r="BO1206"/>
  <c r="BN1206"/>
  <c r="BM1206"/>
  <c r="BL1206"/>
  <c r="BJ1206"/>
  <c r="BK1206" s="1"/>
  <c r="J1206"/>
  <c r="I1206"/>
  <c r="H1206"/>
  <c r="G1206"/>
  <c r="F1206"/>
  <c r="A1206"/>
  <c r="DN1205"/>
  <c r="DM1205"/>
  <c r="DL1205"/>
  <c r="DJ1205"/>
  <c r="DK1205" s="1"/>
  <c r="DI1205"/>
  <c r="DH1205"/>
  <c r="DG1205"/>
  <c r="DE1205"/>
  <c r="DF1205" s="1"/>
  <c r="DD1205"/>
  <c r="DC1205"/>
  <c r="DB1205"/>
  <c r="DA1205"/>
  <c r="CZ1205"/>
  <c r="CY1205"/>
  <c r="CX1205"/>
  <c r="CV1205"/>
  <c r="CW1205" s="1"/>
  <c r="CU1205"/>
  <c r="CT1205"/>
  <c r="CS1205"/>
  <c r="CR1205"/>
  <c r="CQ1205"/>
  <c r="CP1205"/>
  <c r="CO1205"/>
  <c r="CN1205"/>
  <c r="CL1205"/>
  <c r="CM1205" s="1"/>
  <c r="CG1205"/>
  <c r="CF1205"/>
  <c r="CE1205"/>
  <c r="CD1205"/>
  <c r="CC1205"/>
  <c r="CB1205"/>
  <c r="CA1205"/>
  <c r="BZ1205"/>
  <c r="BY1205"/>
  <c r="BW1205"/>
  <c r="BX1205" s="1"/>
  <c r="BV1205"/>
  <c r="BU1205"/>
  <c r="BT1205"/>
  <c r="BS1205"/>
  <c r="BR1205"/>
  <c r="BQ1205"/>
  <c r="BP1205"/>
  <c r="BO1205"/>
  <c r="BN1205"/>
  <c r="BM1205"/>
  <c r="BL1205"/>
  <c r="BJ1205"/>
  <c r="BK1205" s="1"/>
  <c r="J1205"/>
  <c r="I1205"/>
  <c r="H1205"/>
  <c r="G1205"/>
  <c r="F1205"/>
  <c r="A1205"/>
  <c r="DN1204"/>
  <c r="DM1204"/>
  <c r="DL1204"/>
  <c r="DJ1204"/>
  <c r="DK1204" s="1"/>
  <c r="DI1204"/>
  <c r="DH1204"/>
  <c r="DG1204"/>
  <c r="DE1204"/>
  <c r="DF1204" s="1"/>
  <c r="DD1204"/>
  <c r="DC1204"/>
  <c r="DB1204"/>
  <c r="DA1204"/>
  <c r="CZ1204"/>
  <c r="CY1204"/>
  <c r="CX1204"/>
  <c r="CV1204"/>
  <c r="CW1204" s="1"/>
  <c r="CU1204"/>
  <c r="CT1204"/>
  <c r="CS1204"/>
  <c r="CR1204"/>
  <c r="CQ1204"/>
  <c r="CP1204"/>
  <c r="CO1204"/>
  <c r="CN1204"/>
  <c r="CL1204"/>
  <c r="CM1204" s="1"/>
  <c r="CG1204"/>
  <c r="CF1204"/>
  <c r="CE1204"/>
  <c r="CD1204"/>
  <c r="CC1204"/>
  <c r="CB1204"/>
  <c r="CA1204"/>
  <c r="BZ1204"/>
  <c r="BY1204"/>
  <c r="BW1204"/>
  <c r="BX1204" s="1"/>
  <c r="BV1204"/>
  <c r="BU1204"/>
  <c r="BT1204"/>
  <c r="BS1204"/>
  <c r="BR1204"/>
  <c r="BQ1204"/>
  <c r="BP1204"/>
  <c r="BO1204"/>
  <c r="BN1204"/>
  <c r="BM1204"/>
  <c r="BL1204"/>
  <c r="BJ1204"/>
  <c r="BK1204" s="1"/>
  <c r="J1204"/>
  <c r="I1204"/>
  <c r="H1204"/>
  <c r="G1204"/>
  <c r="F1204"/>
  <c r="A1204"/>
  <c r="DN1203"/>
  <c r="DM1203"/>
  <c r="DL1203"/>
  <c r="DJ1203"/>
  <c r="DK1203" s="1"/>
  <c r="DI1203"/>
  <c r="DH1203"/>
  <c r="DG1203"/>
  <c r="DE1203"/>
  <c r="DF1203" s="1"/>
  <c r="DD1203"/>
  <c r="DC1203"/>
  <c r="DB1203"/>
  <c r="DA1203"/>
  <c r="CZ1203"/>
  <c r="CY1203"/>
  <c r="CX1203"/>
  <c r="CV1203"/>
  <c r="CW1203" s="1"/>
  <c r="CU1203"/>
  <c r="CT1203"/>
  <c r="CS1203"/>
  <c r="CR1203"/>
  <c r="CQ1203"/>
  <c r="CP1203"/>
  <c r="CO1203"/>
  <c r="CN1203"/>
  <c r="CL1203"/>
  <c r="CM1203" s="1"/>
  <c r="CG1203"/>
  <c r="CF1203"/>
  <c r="CE1203"/>
  <c r="CD1203"/>
  <c r="CC1203"/>
  <c r="CB1203"/>
  <c r="CA1203"/>
  <c r="BZ1203"/>
  <c r="BY1203"/>
  <c r="BW1203"/>
  <c r="BX1203" s="1"/>
  <c r="BV1203"/>
  <c r="BU1203"/>
  <c r="BT1203"/>
  <c r="BS1203"/>
  <c r="BR1203"/>
  <c r="BQ1203"/>
  <c r="BP1203"/>
  <c r="BO1203"/>
  <c r="BN1203"/>
  <c r="BM1203"/>
  <c r="BL1203"/>
  <c r="BJ1203"/>
  <c r="BK1203" s="1"/>
  <c r="J1203"/>
  <c r="I1203"/>
  <c r="H1203"/>
  <c r="G1203"/>
  <c r="F1203"/>
  <c r="A1203"/>
  <c r="DN1202"/>
  <c r="DM1202"/>
  <c r="DL1202"/>
  <c r="DJ1202"/>
  <c r="DK1202" s="1"/>
  <c r="DI1202"/>
  <c r="DH1202"/>
  <c r="DG1202"/>
  <c r="DE1202"/>
  <c r="DF1202" s="1"/>
  <c r="DD1202"/>
  <c r="DC1202"/>
  <c r="DB1202"/>
  <c r="DA1202"/>
  <c r="CZ1202"/>
  <c r="CY1202"/>
  <c r="CX1202"/>
  <c r="CV1202"/>
  <c r="CW1202" s="1"/>
  <c r="CU1202"/>
  <c r="CT1202"/>
  <c r="CS1202"/>
  <c r="CR1202"/>
  <c r="CQ1202"/>
  <c r="CP1202"/>
  <c r="CO1202"/>
  <c r="CN1202"/>
  <c r="CL1202"/>
  <c r="CM1202" s="1"/>
  <c r="CG1202"/>
  <c r="CF1202"/>
  <c r="CE1202"/>
  <c r="CD1202"/>
  <c r="CC1202"/>
  <c r="CB1202"/>
  <c r="CA1202"/>
  <c r="BZ1202"/>
  <c r="BY1202"/>
  <c r="BW1202"/>
  <c r="BX1202" s="1"/>
  <c r="BV1202"/>
  <c r="BU1202"/>
  <c r="BT1202"/>
  <c r="BS1202"/>
  <c r="BR1202"/>
  <c r="BQ1202"/>
  <c r="BP1202"/>
  <c r="BO1202"/>
  <c r="BN1202"/>
  <c r="BM1202"/>
  <c r="BL1202"/>
  <c r="BJ1202"/>
  <c r="BK1202" s="1"/>
  <c r="J1202"/>
  <c r="I1202"/>
  <c r="H1202"/>
  <c r="G1202"/>
  <c r="F1202"/>
  <c r="A1202"/>
  <c r="DN1201"/>
  <c r="DM1201"/>
  <c r="DL1201"/>
  <c r="DJ1201"/>
  <c r="DK1201" s="1"/>
  <c r="DI1201"/>
  <c r="DH1201"/>
  <c r="DG1201"/>
  <c r="DE1201"/>
  <c r="DF1201" s="1"/>
  <c r="DD1201"/>
  <c r="DC1201"/>
  <c r="DB1201"/>
  <c r="DA1201"/>
  <c r="CZ1201"/>
  <c r="CY1201"/>
  <c r="CX1201"/>
  <c r="CV1201"/>
  <c r="CW1201" s="1"/>
  <c r="CU1201"/>
  <c r="CT1201"/>
  <c r="CS1201"/>
  <c r="CR1201"/>
  <c r="CQ1201"/>
  <c r="CP1201"/>
  <c r="CO1201"/>
  <c r="CN1201"/>
  <c r="CL1201"/>
  <c r="CM1201" s="1"/>
  <c r="CG1201"/>
  <c r="CF1201"/>
  <c r="CE1201"/>
  <c r="CD1201"/>
  <c r="CC1201"/>
  <c r="CB1201"/>
  <c r="CA1201"/>
  <c r="BZ1201"/>
  <c r="BY1201"/>
  <c r="BW1201"/>
  <c r="BX1201" s="1"/>
  <c r="BV1201"/>
  <c r="BU1201"/>
  <c r="BT1201"/>
  <c r="BS1201"/>
  <c r="BR1201"/>
  <c r="BQ1201"/>
  <c r="BP1201"/>
  <c r="BO1201"/>
  <c r="BN1201"/>
  <c r="BM1201"/>
  <c r="BL1201"/>
  <c r="BJ1201"/>
  <c r="BK1201" s="1"/>
  <c r="J1201"/>
  <c r="I1201"/>
  <c r="H1201"/>
  <c r="G1201"/>
  <c r="F1201"/>
  <c r="A1201"/>
  <c r="DN1200"/>
  <c r="DM1200"/>
  <c r="DL1200"/>
  <c r="DJ1200"/>
  <c r="DK1200" s="1"/>
  <c r="DI1200"/>
  <c r="DH1200"/>
  <c r="DG1200"/>
  <c r="DE1200"/>
  <c r="DF1200" s="1"/>
  <c r="DD1200"/>
  <c r="DC1200"/>
  <c r="DB1200"/>
  <c r="DA1200"/>
  <c r="CZ1200"/>
  <c r="CY1200"/>
  <c r="CX1200"/>
  <c r="CV1200"/>
  <c r="CW1200" s="1"/>
  <c r="CU1200"/>
  <c r="CT1200"/>
  <c r="CS1200"/>
  <c r="CR1200"/>
  <c r="CQ1200"/>
  <c r="CP1200"/>
  <c r="CO1200"/>
  <c r="CN1200"/>
  <c r="CL1200"/>
  <c r="CM1200" s="1"/>
  <c r="CG1200"/>
  <c r="CF1200"/>
  <c r="CE1200"/>
  <c r="CD1200"/>
  <c r="CC1200"/>
  <c r="CB1200"/>
  <c r="CA1200"/>
  <c r="BZ1200"/>
  <c r="BY1200"/>
  <c r="BW1200"/>
  <c r="BX1200" s="1"/>
  <c r="BV1200"/>
  <c r="BU1200"/>
  <c r="BT1200"/>
  <c r="BS1200"/>
  <c r="BR1200"/>
  <c r="BQ1200"/>
  <c r="BP1200"/>
  <c r="BO1200"/>
  <c r="BN1200"/>
  <c r="BM1200"/>
  <c r="BL1200"/>
  <c r="BJ1200"/>
  <c r="BK1200" s="1"/>
  <c r="J1200"/>
  <c r="I1200"/>
  <c r="H1200"/>
  <c r="G1200"/>
  <c r="F1200"/>
  <c r="A1200"/>
  <c r="DN1199"/>
  <c r="DM1199"/>
  <c r="DL1199"/>
  <c r="DJ1199"/>
  <c r="DK1199" s="1"/>
  <c r="DI1199"/>
  <c r="DH1199"/>
  <c r="DG1199"/>
  <c r="DE1199"/>
  <c r="DF1199" s="1"/>
  <c r="DD1199"/>
  <c r="DC1199"/>
  <c r="DB1199"/>
  <c r="DA1199"/>
  <c r="CZ1199"/>
  <c r="CY1199"/>
  <c r="CX1199"/>
  <c r="CV1199"/>
  <c r="CW1199" s="1"/>
  <c r="CU1199"/>
  <c r="CT1199"/>
  <c r="CS1199"/>
  <c r="CR1199"/>
  <c r="CQ1199"/>
  <c r="CP1199"/>
  <c r="CO1199"/>
  <c r="CN1199"/>
  <c r="CL1199"/>
  <c r="CM1199" s="1"/>
  <c r="CG1199"/>
  <c r="CF1199"/>
  <c r="CE1199"/>
  <c r="CD1199"/>
  <c r="CC1199"/>
  <c r="CB1199"/>
  <c r="CA1199"/>
  <c r="BZ1199"/>
  <c r="BY1199"/>
  <c r="BW1199"/>
  <c r="BX1199" s="1"/>
  <c r="BV1199"/>
  <c r="BU1199"/>
  <c r="BT1199"/>
  <c r="BS1199"/>
  <c r="BR1199"/>
  <c r="BQ1199"/>
  <c r="BP1199"/>
  <c r="BO1199"/>
  <c r="BN1199"/>
  <c r="BM1199"/>
  <c r="BL1199"/>
  <c r="BJ1199"/>
  <c r="BK1199" s="1"/>
  <c r="J1199"/>
  <c r="I1199"/>
  <c r="H1199"/>
  <c r="G1199"/>
  <c r="F1199"/>
  <c r="A1199"/>
  <c r="DN1198"/>
  <c r="DM1198"/>
  <c r="DL1198"/>
  <c r="DJ1198"/>
  <c r="DK1198" s="1"/>
  <c r="DI1198"/>
  <c r="DH1198"/>
  <c r="DG1198"/>
  <c r="DE1198"/>
  <c r="DF1198" s="1"/>
  <c r="DD1198"/>
  <c r="DC1198"/>
  <c r="DB1198"/>
  <c r="DA1198"/>
  <c r="CZ1198"/>
  <c r="CY1198"/>
  <c r="CX1198"/>
  <c r="CV1198"/>
  <c r="CW1198" s="1"/>
  <c r="CU1198"/>
  <c r="CT1198"/>
  <c r="CS1198"/>
  <c r="CR1198"/>
  <c r="CQ1198"/>
  <c r="CP1198"/>
  <c r="CO1198"/>
  <c r="CN1198"/>
  <c r="CL1198"/>
  <c r="CM1198" s="1"/>
  <c r="CG1198"/>
  <c r="CF1198"/>
  <c r="CE1198"/>
  <c r="CD1198"/>
  <c r="CC1198"/>
  <c r="CB1198"/>
  <c r="CA1198"/>
  <c r="BZ1198"/>
  <c r="BY1198"/>
  <c r="BW1198"/>
  <c r="BX1198" s="1"/>
  <c r="BV1198"/>
  <c r="BU1198"/>
  <c r="BT1198"/>
  <c r="BS1198"/>
  <c r="BR1198"/>
  <c r="BQ1198"/>
  <c r="BP1198"/>
  <c r="BO1198"/>
  <c r="BN1198"/>
  <c r="BM1198"/>
  <c r="BL1198"/>
  <c r="BJ1198"/>
  <c r="BK1198" s="1"/>
  <c r="J1198"/>
  <c r="I1198"/>
  <c r="H1198"/>
  <c r="G1198"/>
  <c r="F1198"/>
  <c r="A1198"/>
  <c r="DN1197"/>
  <c r="DM1197"/>
  <c r="DL1197"/>
  <c r="DJ1197"/>
  <c r="DK1197" s="1"/>
  <c r="DI1197"/>
  <c r="DH1197"/>
  <c r="DG1197"/>
  <c r="DE1197"/>
  <c r="DF1197" s="1"/>
  <c r="DD1197"/>
  <c r="DC1197"/>
  <c r="DB1197"/>
  <c r="DA1197"/>
  <c r="CZ1197"/>
  <c r="CY1197"/>
  <c r="CX1197"/>
  <c r="CV1197"/>
  <c r="CW1197" s="1"/>
  <c r="CU1197"/>
  <c r="CT1197"/>
  <c r="CS1197"/>
  <c r="CR1197"/>
  <c r="CQ1197"/>
  <c r="CP1197"/>
  <c r="CO1197"/>
  <c r="CN1197"/>
  <c r="CL1197"/>
  <c r="CM1197" s="1"/>
  <c r="CG1197"/>
  <c r="CF1197"/>
  <c r="CE1197"/>
  <c r="CD1197"/>
  <c r="CC1197"/>
  <c r="CB1197"/>
  <c r="CA1197"/>
  <c r="BZ1197"/>
  <c r="BY1197"/>
  <c r="BW1197"/>
  <c r="BX1197" s="1"/>
  <c r="BV1197"/>
  <c r="BU1197"/>
  <c r="BT1197"/>
  <c r="BS1197"/>
  <c r="BR1197"/>
  <c r="BQ1197"/>
  <c r="BP1197"/>
  <c r="BO1197"/>
  <c r="BN1197"/>
  <c r="BM1197"/>
  <c r="BL1197"/>
  <c r="BJ1197"/>
  <c r="BK1197" s="1"/>
  <c r="J1197"/>
  <c r="I1197"/>
  <c r="H1197"/>
  <c r="G1197"/>
  <c r="F1197"/>
  <c r="A1197"/>
  <c r="DN1196"/>
  <c r="DM1196"/>
  <c r="DL1196"/>
  <c r="DJ1196"/>
  <c r="DK1196" s="1"/>
  <c r="DI1196"/>
  <c r="DH1196"/>
  <c r="DG1196"/>
  <c r="DE1196"/>
  <c r="DF1196" s="1"/>
  <c r="DD1196"/>
  <c r="DC1196"/>
  <c r="DB1196"/>
  <c r="DA1196"/>
  <c r="CZ1196"/>
  <c r="CY1196"/>
  <c r="CX1196"/>
  <c r="CV1196"/>
  <c r="CW1196" s="1"/>
  <c r="CU1196"/>
  <c r="CT1196"/>
  <c r="CS1196"/>
  <c r="CR1196"/>
  <c r="CQ1196"/>
  <c r="CP1196"/>
  <c r="CO1196"/>
  <c r="CN1196"/>
  <c r="CL1196"/>
  <c r="CM1196" s="1"/>
  <c r="CG1196"/>
  <c r="CF1196"/>
  <c r="CE1196"/>
  <c r="CD1196"/>
  <c r="CC1196"/>
  <c r="CB1196"/>
  <c r="CA1196"/>
  <c r="BZ1196"/>
  <c r="BY1196"/>
  <c r="BW1196"/>
  <c r="BX1196" s="1"/>
  <c r="BV1196"/>
  <c r="BU1196"/>
  <c r="BT1196"/>
  <c r="BS1196"/>
  <c r="BR1196"/>
  <c r="BQ1196"/>
  <c r="BP1196"/>
  <c r="BO1196"/>
  <c r="BN1196"/>
  <c r="BM1196"/>
  <c r="BL1196"/>
  <c r="BJ1196"/>
  <c r="BK1196" s="1"/>
  <c r="J1196"/>
  <c r="I1196"/>
  <c r="H1196"/>
  <c r="G1196"/>
  <c r="F1196"/>
  <c r="A1196"/>
  <c r="DN1195"/>
  <c r="DM1195"/>
  <c r="DL1195"/>
  <c r="DJ1195"/>
  <c r="DK1195" s="1"/>
  <c r="DI1195"/>
  <c r="DH1195"/>
  <c r="DG1195"/>
  <c r="DE1195"/>
  <c r="DF1195" s="1"/>
  <c r="DD1195"/>
  <c r="DC1195"/>
  <c r="DB1195"/>
  <c r="DA1195"/>
  <c r="CZ1195"/>
  <c r="CY1195"/>
  <c r="CX1195"/>
  <c r="CV1195"/>
  <c r="CW1195" s="1"/>
  <c r="CU1195"/>
  <c r="CT1195"/>
  <c r="CS1195"/>
  <c r="CR1195"/>
  <c r="CQ1195"/>
  <c r="CP1195"/>
  <c r="CO1195"/>
  <c r="CN1195"/>
  <c r="CL1195"/>
  <c r="CM1195" s="1"/>
  <c r="CG1195"/>
  <c r="CF1195"/>
  <c r="CE1195"/>
  <c r="CD1195"/>
  <c r="CC1195"/>
  <c r="CB1195"/>
  <c r="CA1195"/>
  <c r="BZ1195"/>
  <c r="BY1195"/>
  <c r="BW1195"/>
  <c r="BX1195" s="1"/>
  <c r="BV1195"/>
  <c r="BU1195"/>
  <c r="BT1195"/>
  <c r="BS1195"/>
  <c r="BR1195"/>
  <c r="BQ1195"/>
  <c r="BP1195"/>
  <c r="BO1195"/>
  <c r="BN1195"/>
  <c r="BM1195"/>
  <c r="BL1195"/>
  <c r="BJ1195"/>
  <c r="BK1195" s="1"/>
  <c r="J1195"/>
  <c r="I1195"/>
  <c r="H1195"/>
  <c r="G1195"/>
  <c r="F1195"/>
  <c r="A1195"/>
  <c r="DN1194"/>
  <c r="DM1194"/>
  <c r="DL1194"/>
  <c r="DJ1194"/>
  <c r="DK1194" s="1"/>
  <c r="DI1194"/>
  <c r="DH1194"/>
  <c r="DG1194"/>
  <c r="DE1194"/>
  <c r="DF1194" s="1"/>
  <c r="DD1194"/>
  <c r="DC1194"/>
  <c r="DB1194"/>
  <c r="DA1194"/>
  <c r="CZ1194"/>
  <c r="CY1194"/>
  <c r="CX1194"/>
  <c r="CV1194"/>
  <c r="CW1194" s="1"/>
  <c r="CU1194"/>
  <c r="CT1194"/>
  <c r="CS1194"/>
  <c r="CR1194"/>
  <c r="CQ1194"/>
  <c r="CP1194"/>
  <c r="CO1194"/>
  <c r="CN1194"/>
  <c r="CL1194"/>
  <c r="CM1194" s="1"/>
  <c r="CG1194"/>
  <c r="CF1194"/>
  <c r="CE1194"/>
  <c r="CD1194"/>
  <c r="CC1194"/>
  <c r="CB1194"/>
  <c r="CA1194"/>
  <c r="BZ1194"/>
  <c r="BY1194"/>
  <c r="BW1194"/>
  <c r="BX1194" s="1"/>
  <c r="BV1194"/>
  <c r="BU1194"/>
  <c r="BT1194"/>
  <c r="BS1194"/>
  <c r="BR1194"/>
  <c r="BQ1194"/>
  <c r="BP1194"/>
  <c r="BO1194"/>
  <c r="BN1194"/>
  <c r="BM1194"/>
  <c r="BL1194"/>
  <c r="BJ1194"/>
  <c r="BK1194" s="1"/>
  <c r="J1194"/>
  <c r="I1194"/>
  <c r="H1194"/>
  <c r="G1194"/>
  <c r="F1194"/>
  <c r="A1194"/>
  <c r="DN1193"/>
  <c r="DM1193"/>
  <c r="DL1193"/>
  <c r="DJ1193"/>
  <c r="DK1193" s="1"/>
  <c r="DI1193"/>
  <c r="DH1193"/>
  <c r="DG1193"/>
  <c r="DE1193"/>
  <c r="DF1193" s="1"/>
  <c r="DD1193"/>
  <c r="DC1193"/>
  <c r="DB1193"/>
  <c r="DA1193"/>
  <c r="CZ1193"/>
  <c r="CY1193"/>
  <c r="CX1193"/>
  <c r="CV1193"/>
  <c r="CW1193" s="1"/>
  <c r="CU1193"/>
  <c r="CT1193"/>
  <c r="CS1193"/>
  <c r="CR1193"/>
  <c r="CQ1193"/>
  <c r="CP1193"/>
  <c r="CO1193"/>
  <c r="CN1193"/>
  <c r="CL1193"/>
  <c r="CM1193" s="1"/>
  <c r="CG1193"/>
  <c r="CF1193"/>
  <c r="CE1193"/>
  <c r="CD1193"/>
  <c r="CC1193"/>
  <c r="CB1193"/>
  <c r="CA1193"/>
  <c r="BZ1193"/>
  <c r="BY1193"/>
  <c r="BW1193"/>
  <c r="BX1193" s="1"/>
  <c r="BV1193"/>
  <c r="BU1193"/>
  <c r="BT1193"/>
  <c r="BS1193"/>
  <c r="BR1193"/>
  <c r="BQ1193"/>
  <c r="BP1193"/>
  <c r="BO1193"/>
  <c r="BN1193"/>
  <c r="BM1193"/>
  <c r="BL1193"/>
  <c r="BJ1193"/>
  <c r="BK1193" s="1"/>
  <c r="J1193"/>
  <c r="I1193"/>
  <c r="H1193"/>
  <c r="G1193"/>
  <c r="F1193"/>
  <c r="A1193"/>
  <c r="DN1192"/>
  <c r="DM1192"/>
  <c r="DL1192"/>
  <c r="DJ1192"/>
  <c r="DK1192" s="1"/>
  <c r="DI1192"/>
  <c r="DH1192"/>
  <c r="DG1192"/>
  <c r="DE1192"/>
  <c r="DF1192" s="1"/>
  <c r="DD1192"/>
  <c r="DC1192"/>
  <c r="DB1192"/>
  <c r="DA1192"/>
  <c r="CZ1192"/>
  <c r="CY1192"/>
  <c r="CX1192"/>
  <c r="CV1192"/>
  <c r="CW1192" s="1"/>
  <c r="CU1192"/>
  <c r="CT1192"/>
  <c r="CS1192"/>
  <c r="CR1192"/>
  <c r="CQ1192"/>
  <c r="CP1192"/>
  <c r="CO1192"/>
  <c r="CN1192"/>
  <c r="CL1192"/>
  <c r="CM1192" s="1"/>
  <c r="CG1192"/>
  <c r="CF1192"/>
  <c r="CE1192"/>
  <c r="CD1192"/>
  <c r="CC1192"/>
  <c r="CB1192"/>
  <c r="CA1192"/>
  <c r="BZ1192"/>
  <c r="BY1192"/>
  <c r="BW1192"/>
  <c r="BX1192" s="1"/>
  <c r="BV1192"/>
  <c r="BU1192"/>
  <c r="BT1192"/>
  <c r="BS1192"/>
  <c r="BR1192"/>
  <c r="BQ1192"/>
  <c r="BP1192"/>
  <c r="BO1192"/>
  <c r="BN1192"/>
  <c r="BM1192"/>
  <c r="BL1192"/>
  <c r="BJ1192"/>
  <c r="BK1192" s="1"/>
  <c r="J1192"/>
  <c r="I1192"/>
  <c r="H1192"/>
  <c r="G1192"/>
  <c r="F1192"/>
  <c r="A1192"/>
  <c r="DN1191"/>
  <c r="DM1191"/>
  <c r="DL1191"/>
  <c r="DJ1191"/>
  <c r="DK1191" s="1"/>
  <c r="DI1191"/>
  <c r="DH1191"/>
  <c r="DG1191"/>
  <c r="DE1191"/>
  <c r="DF1191" s="1"/>
  <c r="DD1191"/>
  <c r="DC1191"/>
  <c r="DB1191"/>
  <c r="DA1191"/>
  <c r="CZ1191"/>
  <c r="CY1191"/>
  <c r="CX1191"/>
  <c r="CV1191"/>
  <c r="CW1191" s="1"/>
  <c r="CU1191"/>
  <c r="CT1191"/>
  <c r="CS1191"/>
  <c r="CR1191"/>
  <c r="CQ1191"/>
  <c r="CP1191"/>
  <c r="CO1191"/>
  <c r="CN1191"/>
  <c r="CL1191"/>
  <c r="CM1191" s="1"/>
  <c r="CG1191"/>
  <c r="CF1191"/>
  <c r="CE1191"/>
  <c r="CD1191"/>
  <c r="CC1191"/>
  <c r="CB1191"/>
  <c r="CA1191"/>
  <c r="BZ1191"/>
  <c r="BY1191"/>
  <c r="BW1191"/>
  <c r="BX1191" s="1"/>
  <c r="BV1191"/>
  <c r="BU1191"/>
  <c r="BT1191"/>
  <c r="BS1191"/>
  <c r="BR1191"/>
  <c r="BQ1191"/>
  <c r="BP1191"/>
  <c r="BO1191"/>
  <c r="BN1191"/>
  <c r="BM1191"/>
  <c r="BL1191"/>
  <c r="BJ1191"/>
  <c r="BK1191" s="1"/>
  <c r="J1191"/>
  <c r="I1191"/>
  <c r="H1191"/>
  <c r="G1191"/>
  <c r="F1191"/>
  <c r="A1191"/>
  <c r="DN1190"/>
  <c r="DM1190"/>
  <c r="DL1190"/>
  <c r="DJ1190"/>
  <c r="DK1190" s="1"/>
  <c r="DI1190"/>
  <c r="DH1190"/>
  <c r="DG1190"/>
  <c r="DE1190"/>
  <c r="DF1190" s="1"/>
  <c r="DD1190"/>
  <c r="DC1190"/>
  <c r="DB1190"/>
  <c r="DA1190"/>
  <c r="CZ1190"/>
  <c r="CY1190"/>
  <c r="CX1190"/>
  <c r="CV1190"/>
  <c r="CW1190" s="1"/>
  <c r="CU1190"/>
  <c r="CT1190"/>
  <c r="CS1190"/>
  <c r="CR1190"/>
  <c r="CQ1190"/>
  <c r="CP1190"/>
  <c r="CO1190"/>
  <c r="CN1190"/>
  <c r="CL1190"/>
  <c r="CM1190" s="1"/>
  <c r="CG1190"/>
  <c r="CF1190"/>
  <c r="CE1190"/>
  <c r="CD1190"/>
  <c r="CC1190"/>
  <c r="CB1190"/>
  <c r="CA1190"/>
  <c r="BZ1190"/>
  <c r="BY1190"/>
  <c r="BW1190"/>
  <c r="BX1190" s="1"/>
  <c r="BV1190"/>
  <c r="BU1190"/>
  <c r="BT1190"/>
  <c r="BS1190"/>
  <c r="BR1190"/>
  <c r="BQ1190"/>
  <c r="BP1190"/>
  <c r="BO1190"/>
  <c r="BN1190"/>
  <c r="BM1190"/>
  <c r="BL1190"/>
  <c r="BJ1190"/>
  <c r="BK1190" s="1"/>
  <c r="J1190"/>
  <c r="I1190"/>
  <c r="H1190"/>
  <c r="G1190"/>
  <c r="F1190"/>
  <c r="A1190"/>
  <c r="DN1189"/>
  <c r="DM1189"/>
  <c r="DL1189"/>
  <c r="DJ1189"/>
  <c r="DK1189" s="1"/>
  <c r="DI1189"/>
  <c r="DH1189"/>
  <c r="DG1189"/>
  <c r="DE1189"/>
  <c r="DF1189" s="1"/>
  <c r="DD1189"/>
  <c r="DC1189"/>
  <c r="DB1189"/>
  <c r="DA1189"/>
  <c r="CZ1189"/>
  <c r="CY1189"/>
  <c r="CX1189"/>
  <c r="CV1189"/>
  <c r="CW1189" s="1"/>
  <c r="CU1189"/>
  <c r="CT1189"/>
  <c r="CS1189"/>
  <c r="CR1189"/>
  <c r="CQ1189"/>
  <c r="CP1189"/>
  <c r="CO1189"/>
  <c r="CN1189"/>
  <c r="CL1189"/>
  <c r="CM1189" s="1"/>
  <c r="CG1189"/>
  <c r="CF1189"/>
  <c r="CE1189"/>
  <c r="CD1189"/>
  <c r="CC1189"/>
  <c r="CB1189"/>
  <c r="CA1189"/>
  <c r="BZ1189"/>
  <c r="BY1189"/>
  <c r="BW1189"/>
  <c r="BX1189" s="1"/>
  <c r="BV1189"/>
  <c r="BU1189"/>
  <c r="BT1189"/>
  <c r="BS1189"/>
  <c r="BR1189"/>
  <c r="BQ1189"/>
  <c r="BP1189"/>
  <c r="BO1189"/>
  <c r="BN1189"/>
  <c r="BM1189"/>
  <c r="BL1189"/>
  <c r="BJ1189"/>
  <c r="BK1189" s="1"/>
  <c r="J1189"/>
  <c r="I1189"/>
  <c r="H1189"/>
  <c r="G1189"/>
  <c r="F1189"/>
  <c r="A1189"/>
  <c r="DN1188"/>
  <c r="DM1188"/>
  <c r="DL1188"/>
  <c r="DJ1188"/>
  <c r="DK1188" s="1"/>
  <c r="DI1188"/>
  <c r="DH1188"/>
  <c r="DG1188"/>
  <c r="DE1188"/>
  <c r="DF1188" s="1"/>
  <c r="DD1188"/>
  <c r="DC1188"/>
  <c r="DB1188"/>
  <c r="DA1188"/>
  <c r="CZ1188"/>
  <c r="CY1188"/>
  <c r="CX1188"/>
  <c r="CV1188"/>
  <c r="CW1188" s="1"/>
  <c r="CU1188"/>
  <c r="CT1188"/>
  <c r="CS1188"/>
  <c r="CR1188"/>
  <c r="CQ1188"/>
  <c r="CP1188"/>
  <c r="CO1188"/>
  <c r="CN1188"/>
  <c r="CL1188"/>
  <c r="CM1188" s="1"/>
  <c r="CG1188"/>
  <c r="CF1188"/>
  <c r="CE1188"/>
  <c r="CD1188"/>
  <c r="CC1188"/>
  <c r="CB1188"/>
  <c r="CA1188"/>
  <c r="BZ1188"/>
  <c r="BY1188"/>
  <c r="BW1188"/>
  <c r="BX1188" s="1"/>
  <c r="BV1188"/>
  <c r="BU1188"/>
  <c r="BT1188"/>
  <c r="BS1188"/>
  <c r="BR1188"/>
  <c r="BQ1188"/>
  <c r="BP1188"/>
  <c r="BO1188"/>
  <c r="BN1188"/>
  <c r="BM1188"/>
  <c r="BL1188"/>
  <c r="BJ1188"/>
  <c r="BK1188" s="1"/>
  <c r="J1188"/>
  <c r="I1188"/>
  <c r="H1188"/>
  <c r="G1188"/>
  <c r="F1188"/>
  <c r="A1188"/>
  <c r="DN1187"/>
  <c r="DM1187"/>
  <c r="DL1187"/>
  <c r="DJ1187"/>
  <c r="DK1187" s="1"/>
  <c r="DI1187"/>
  <c r="DH1187"/>
  <c r="DG1187"/>
  <c r="DE1187"/>
  <c r="DF1187" s="1"/>
  <c r="DD1187"/>
  <c r="DC1187"/>
  <c r="DB1187"/>
  <c r="DA1187"/>
  <c r="CZ1187"/>
  <c r="CY1187"/>
  <c r="CX1187"/>
  <c r="CV1187"/>
  <c r="CW1187" s="1"/>
  <c r="CU1187"/>
  <c r="CT1187"/>
  <c r="CS1187"/>
  <c r="CR1187"/>
  <c r="CQ1187"/>
  <c r="CP1187"/>
  <c r="CO1187"/>
  <c r="CN1187"/>
  <c r="CL1187"/>
  <c r="CM1187" s="1"/>
  <c r="CG1187"/>
  <c r="CF1187"/>
  <c r="CE1187"/>
  <c r="CD1187"/>
  <c r="CC1187"/>
  <c r="CB1187"/>
  <c r="CA1187"/>
  <c r="BZ1187"/>
  <c r="BY1187"/>
  <c r="BW1187"/>
  <c r="BX1187" s="1"/>
  <c r="BV1187"/>
  <c r="BU1187"/>
  <c r="BT1187"/>
  <c r="BS1187"/>
  <c r="BR1187"/>
  <c r="BQ1187"/>
  <c r="BP1187"/>
  <c r="BO1187"/>
  <c r="BN1187"/>
  <c r="BM1187"/>
  <c r="BL1187"/>
  <c r="BJ1187"/>
  <c r="BK1187" s="1"/>
  <c r="J1187"/>
  <c r="I1187"/>
  <c r="H1187"/>
  <c r="G1187"/>
  <c r="F1187"/>
  <c r="A1187"/>
  <c r="DN1186"/>
  <c r="DM1186"/>
  <c r="DL1186"/>
  <c r="DJ1186"/>
  <c r="DK1186" s="1"/>
  <c r="DI1186"/>
  <c r="DH1186"/>
  <c r="DG1186"/>
  <c r="DE1186"/>
  <c r="DF1186" s="1"/>
  <c r="DD1186"/>
  <c r="DC1186"/>
  <c r="DB1186"/>
  <c r="DA1186"/>
  <c r="CZ1186"/>
  <c r="CY1186"/>
  <c r="CX1186"/>
  <c r="CV1186"/>
  <c r="CW1186" s="1"/>
  <c r="CU1186"/>
  <c r="CT1186"/>
  <c r="CS1186"/>
  <c r="CR1186"/>
  <c r="CQ1186"/>
  <c r="CP1186"/>
  <c r="CO1186"/>
  <c r="CN1186"/>
  <c r="CL1186"/>
  <c r="CM1186" s="1"/>
  <c r="CG1186"/>
  <c r="CF1186"/>
  <c r="CE1186"/>
  <c r="CD1186"/>
  <c r="CC1186"/>
  <c r="CB1186"/>
  <c r="CA1186"/>
  <c r="BZ1186"/>
  <c r="BY1186"/>
  <c r="BW1186"/>
  <c r="BX1186" s="1"/>
  <c r="BV1186"/>
  <c r="BU1186"/>
  <c r="BT1186"/>
  <c r="BS1186"/>
  <c r="BR1186"/>
  <c r="BQ1186"/>
  <c r="BP1186"/>
  <c r="BO1186"/>
  <c r="BN1186"/>
  <c r="BM1186"/>
  <c r="BL1186"/>
  <c r="BJ1186"/>
  <c r="BK1186" s="1"/>
  <c r="J1186"/>
  <c r="I1186"/>
  <c r="H1186"/>
  <c r="G1186"/>
  <c r="F1186"/>
  <c r="A1186"/>
  <c r="DN1185"/>
  <c r="DM1185"/>
  <c r="DL1185"/>
  <c r="DJ1185"/>
  <c r="DK1185" s="1"/>
  <c r="DI1185"/>
  <c r="DH1185"/>
  <c r="DG1185"/>
  <c r="DE1185"/>
  <c r="DF1185" s="1"/>
  <c r="DD1185"/>
  <c r="DC1185"/>
  <c r="DB1185"/>
  <c r="DA1185"/>
  <c r="CZ1185"/>
  <c r="CY1185"/>
  <c r="CX1185"/>
  <c r="CV1185"/>
  <c r="CW1185" s="1"/>
  <c r="CU1185"/>
  <c r="CT1185"/>
  <c r="CS1185"/>
  <c r="CR1185"/>
  <c r="CQ1185"/>
  <c r="CP1185"/>
  <c r="CO1185"/>
  <c r="CN1185"/>
  <c r="CL1185"/>
  <c r="CM1185" s="1"/>
  <c r="CG1185"/>
  <c r="CF1185"/>
  <c r="CE1185"/>
  <c r="CD1185"/>
  <c r="CC1185"/>
  <c r="CB1185"/>
  <c r="CA1185"/>
  <c r="BZ1185"/>
  <c r="BY1185"/>
  <c r="BW1185"/>
  <c r="BX1185" s="1"/>
  <c r="BV1185"/>
  <c r="BU1185"/>
  <c r="BT1185"/>
  <c r="BS1185"/>
  <c r="BR1185"/>
  <c r="BQ1185"/>
  <c r="BP1185"/>
  <c r="BO1185"/>
  <c r="BN1185"/>
  <c r="BM1185"/>
  <c r="BL1185"/>
  <c r="BJ1185"/>
  <c r="BK1185" s="1"/>
  <c r="J1185"/>
  <c r="I1185"/>
  <c r="H1185"/>
  <c r="G1185"/>
  <c r="F1185"/>
  <c r="A1185"/>
  <c r="DN1184"/>
  <c r="DM1184"/>
  <c r="DL1184"/>
  <c r="DJ1184"/>
  <c r="DK1184" s="1"/>
  <c r="DI1184"/>
  <c r="DH1184"/>
  <c r="DG1184"/>
  <c r="DE1184"/>
  <c r="DF1184" s="1"/>
  <c r="DD1184"/>
  <c r="DC1184"/>
  <c r="DB1184"/>
  <c r="DA1184"/>
  <c r="CZ1184"/>
  <c r="CY1184"/>
  <c r="CX1184"/>
  <c r="CV1184"/>
  <c r="CW1184" s="1"/>
  <c r="CU1184"/>
  <c r="CT1184"/>
  <c r="CS1184"/>
  <c r="CR1184"/>
  <c r="CQ1184"/>
  <c r="CP1184"/>
  <c r="CO1184"/>
  <c r="CN1184"/>
  <c r="CL1184"/>
  <c r="CM1184" s="1"/>
  <c r="CG1184"/>
  <c r="CF1184"/>
  <c r="CE1184"/>
  <c r="CD1184"/>
  <c r="CC1184"/>
  <c r="CB1184"/>
  <c r="CA1184"/>
  <c r="BZ1184"/>
  <c r="BY1184"/>
  <c r="BW1184"/>
  <c r="BX1184" s="1"/>
  <c r="BV1184"/>
  <c r="BU1184"/>
  <c r="BT1184"/>
  <c r="BS1184"/>
  <c r="BR1184"/>
  <c r="BQ1184"/>
  <c r="BP1184"/>
  <c r="BO1184"/>
  <c r="BN1184"/>
  <c r="BM1184"/>
  <c r="BL1184"/>
  <c r="BJ1184"/>
  <c r="BK1184" s="1"/>
  <c r="J1184"/>
  <c r="I1184"/>
  <c r="H1184"/>
  <c r="G1184"/>
  <c r="F1184"/>
  <c r="A1184"/>
  <c r="DN1183"/>
  <c r="DM1183"/>
  <c r="DL1183"/>
  <c r="DJ1183"/>
  <c r="DK1183" s="1"/>
  <c r="DI1183"/>
  <c r="DH1183"/>
  <c r="DG1183"/>
  <c r="DE1183"/>
  <c r="DF1183" s="1"/>
  <c r="DD1183"/>
  <c r="DC1183"/>
  <c r="DB1183"/>
  <c r="DA1183"/>
  <c r="CZ1183"/>
  <c r="CY1183"/>
  <c r="CX1183"/>
  <c r="CV1183"/>
  <c r="CW1183" s="1"/>
  <c r="CU1183"/>
  <c r="CT1183"/>
  <c r="CS1183"/>
  <c r="CR1183"/>
  <c r="CQ1183"/>
  <c r="CP1183"/>
  <c r="CO1183"/>
  <c r="CN1183"/>
  <c r="CL1183"/>
  <c r="CM1183" s="1"/>
  <c r="CG1183"/>
  <c r="CF1183"/>
  <c r="CE1183"/>
  <c r="CD1183"/>
  <c r="CC1183"/>
  <c r="CB1183"/>
  <c r="CA1183"/>
  <c r="BZ1183"/>
  <c r="BY1183"/>
  <c r="BW1183"/>
  <c r="BX1183" s="1"/>
  <c r="BV1183"/>
  <c r="BU1183"/>
  <c r="BT1183"/>
  <c r="BS1183"/>
  <c r="BR1183"/>
  <c r="BQ1183"/>
  <c r="BP1183"/>
  <c r="BO1183"/>
  <c r="BN1183"/>
  <c r="BM1183"/>
  <c r="BL1183"/>
  <c r="BJ1183"/>
  <c r="BK1183" s="1"/>
  <c r="J1183"/>
  <c r="I1183"/>
  <c r="H1183"/>
  <c r="G1183"/>
  <c r="F1183"/>
  <c r="A1183"/>
  <c r="DN1182"/>
  <c r="DM1182"/>
  <c r="DL1182"/>
  <c r="DJ1182"/>
  <c r="DK1182" s="1"/>
  <c r="DI1182"/>
  <c r="DH1182"/>
  <c r="DG1182"/>
  <c r="DE1182"/>
  <c r="DF1182" s="1"/>
  <c r="DD1182"/>
  <c r="DC1182"/>
  <c r="DB1182"/>
  <c r="DA1182"/>
  <c r="CZ1182"/>
  <c r="CY1182"/>
  <c r="CX1182"/>
  <c r="CV1182"/>
  <c r="CW1182" s="1"/>
  <c r="CU1182"/>
  <c r="CT1182"/>
  <c r="CS1182"/>
  <c r="CR1182"/>
  <c r="CQ1182"/>
  <c r="CP1182"/>
  <c r="CO1182"/>
  <c r="CN1182"/>
  <c r="CL1182"/>
  <c r="CM1182" s="1"/>
  <c r="CG1182"/>
  <c r="CF1182"/>
  <c r="CE1182"/>
  <c r="CD1182"/>
  <c r="CC1182"/>
  <c r="CB1182"/>
  <c r="CA1182"/>
  <c r="BZ1182"/>
  <c r="BY1182"/>
  <c r="BW1182"/>
  <c r="BX1182" s="1"/>
  <c r="BV1182"/>
  <c r="BU1182"/>
  <c r="BT1182"/>
  <c r="BS1182"/>
  <c r="BR1182"/>
  <c r="BQ1182"/>
  <c r="BP1182"/>
  <c r="BO1182"/>
  <c r="BN1182"/>
  <c r="BM1182"/>
  <c r="BL1182"/>
  <c r="BJ1182"/>
  <c r="BK1182" s="1"/>
  <c r="J1182"/>
  <c r="I1182"/>
  <c r="H1182"/>
  <c r="G1182"/>
  <c r="F1182"/>
  <c r="A1182"/>
  <c r="DN1181"/>
  <c r="DM1181"/>
  <c r="DL1181"/>
  <c r="DJ1181"/>
  <c r="DK1181" s="1"/>
  <c r="DI1181"/>
  <c r="DH1181"/>
  <c r="DG1181"/>
  <c r="DE1181"/>
  <c r="DF1181" s="1"/>
  <c r="DD1181"/>
  <c r="DC1181"/>
  <c r="DB1181"/>
  <c r="DA1181"/>
  <c r="CZ1181"/>
  <c r="CY1181"/>
  <c r="CX1181"/>
  <c r="CV1181"/>
  <c r="CW1181" s="1"/>
  <c r="CU1181"/>
  <c r="CT1181"/>
  <c r="CS1181"/>
  <c r="CR1181"/>
  <c r="CQ1181"/>
  <c r="CP1181"/>
  <c r="CO1181"/>
  <c r="CN1181"/>
  <c r="CL1181"/>
  <c r="CM1181" s="1"/>
  <c r="CG1181"/>
  <c r="CF1181"/>
  <c r="CE1181"/>
  <c r="CD1181"/>
  <c r="CC1181"/>
  <c r="CB1181"/>
  <c r="CA1181"/>
  <c r="BZ1181"/>
  <c r="BY1181"/>
  <c r="BW1181"/>
  <c r="BX1181" s="1"/>
  <c r="BV1181"/>
  <c r="BU1181"/>
  <c r="BT1181"/>
  <c r="BS1181"/>
  <c r="BR1181"/>
  <c r="BQ1181"/>
  <c r="BP1181"/>
  <c r="BO1181"/>
  <c r="BN1181"/>
  <c r="BM1181"/>
  <c r="BL1181"/>
  <c r="BJ1181"/>
  <c r="BK1181" s="1"/>
  <c r="J1181"/>
  <c r="I1181"/>
  <c r="H1181"/>
  <c r="G1181"/>
  <c r="F1181"/>
  <c r="A1181"/>
  <c r="DN1180"/>
  <c r="DM1180"/>
  <c r="DL1180"/>
  <c r="DJ1180"/>
  <c r="DK1180" s="1"/>
  <c r="DI1180"/>
  <c r="DH1180"/>
  <c r="DG1180"/>
  <c r="DE1180"/>
  <c r="DF1180" s="1"/>
  <c r="DD1180"/>
  <c r="DC1180"/>
  <c r="DB1180"/>
  <c r="DA1180"/>
  <c r="CZ1180"/>
  <c r="CY1180"/>
  <c r="CX1180"/>
  <c r="CV1180"/>
  <c r="CW1180" s="1"/>
  <c r="CU1180"/>
  <c r="CT1180"/>
  <c r="CS1180"/>
  <c r="CR1180"/>
  <c r="CQ1180"/>
  <c r="CP1180"/>
  <c r="CO1180"/>
  <c r="CN1180"/>
  <c r="CL1180"/>
  <c r="CM1180" s="1"/>
  <c r="CG1180"/>
  <c r="CF1180"/>
  <c r="CE1180"/>
  <c r="CD1180"/>
  <c r="CC1180"/>
  <c r="CB1180"/>
  <c r="CA1180"/>
  <c r="BZ1180"/>
  <c r="BY1180"/>
  <c r="BW1180"/>
  <c r="BX1180" s="1"/>
  <c r="BV1180"/>
  <c r="BU1180"/>
  <c r="BT1180"/>
  <c r="BS1180"/>
  <c r="BR1180"/>
  <c r="BQ1180"/>
  <c r="BP1180"/>
  <c r="BO1180"/>
  <c r="BN1180"/>
  <c r="BM1180"/>
  <c r="BL1180"/>
  <c r="BJ1180"/>
  <c r="BK1180" s="1"/>
  <c r="J1180"/>
  <c r="I1180"/>
  <c r="H1180"/>
  <c r="G1180"/>
  <c r="F1180"/>
  <c r="A1180"/>
  <c r="DN1179"/>
  <c r="DM1179"/>
  <c r="DL1179"/>
  <c r="DJ1179"/>
  <c r="DK1179" s="1"/>
  <c r="DI1179"/>
  <c r="DH1179"/>
  <c r="DG1179"/>
  <c r="DE1179"/>
  <c r="DF1179" s="1"/>
  <c r="DD1179"/>
  <c r="DC1179"/>
  <c r="DB1179"/>
  <c r="DA1179"/>
  <c r="CZ1179"/>
  <c r="CY1179"/>
  <c r="CX1179"/>
  <c r="CV1179"/>
  <c r="CW1179" s="1"/>
  <c r="CU1179"/>
  <c r="CT1179"/>
  <c r="CS1179"/>
  <c r="CR1179"/>
  <c r="CQ1179"/>
  <c r="CP1179"/>
  <c r="CO1179"/>
  <c r="CN1179"/>
  <c r="CL1179"/>
  <c r="CM1179" s="1"/>
  <c r="CG1179"/>
  <c r="CF1179"/>
  <c r="CE1179"/>
  <c r="CD1179"/>
  <c r="CC1179"/>
  <c r="CB1179"/>
  <c r="CA1179"/>
  <c r="BZ1179"/>
  <c r="BY1179"/>
  <c r="BW1179"/>
  <c r="BX1179" s="1"/>
  <c r="BV1179"/>
  <c r="BU1179"/>
  <c r="BT1179"/>
  <c r="BS1179"/>
  <c r="BR1179"/>
  <c r="BQ1179"/>
  <c r="BP1179"/>
  <c r="BO1179"/>
  <c r="BN1179"/>
  <c r="BM1179"/>
  <c r="BL1179"/>
  <c r="BJ1179"/>
  <c r="BK1179" s="1"/>
  <c r="J1179"/>
  <c r="I1179"/>
  <c r="H1179"/>
  <c r="G1179"/>
  <c r="F1179"/>
  <c r="A1179"/>
  <c r="DN1178"/>
  <c r="DM1178"/>
  <c r="DL1178"/>
  <c r="DJ1178"/>
  <c r="DK1178" s="1"/>
  <c r="DI1178"/>
  <c r="DH1178"/>
  <c r="DG1178"/>
  <c r="DE1178"/>
  <c r="DF1178" s="1"/>
  <c r="DD1178"/>
  <c r="DC1178"/>
  <c r="DB1178"/>
  <c r="DA1178"/>
  <c r="CZ1178"/>
  <c r="CY1178"/>
  <c r="CX1178"/>
  <c r="CV1178"/>
  <c r="CW1178" s="1"/>
  <c r="CU1178"/>
  <c r="CT1178"/>
  <c r="CS1178"/>
  <c r="CR1178"/>
  <c r="CQ1178"/>
  <c r="CP1178"/>
  <c r="CO1178"/>
  <c r="CN1178"/>
  <c r="CL1178"/>
  <c r="CM1178" s="1"/>
  <c r="CG1178"/>
  <c r="CF1178"/>
  <c r="CE1178"/>
  <c r="CD1178"/>
  <c r="CC1178"/>
  <c r="CB1178"/>
  <c r="CA1178"/>
  <c r="BZ1178"/>
  <c r="BY1178"/>
  <c r="BW1178"/>
  <c r="BX1178" s="1"/>
  <c r="BV1178"/>
  <c r="BU1178"/>
  <c r="BT1178"/>
  <c r="BS1178"/>
  <c r="BR1178"/>
  <c r="BQ1178"/>
  <c r="BP1178"/>
  <c r="BO1178"/>
  <c r="BN1178"/>
  <c r="BM1178"/>
  <c r="BL1178"/>
  <c r="BJ1178"/>
  <c r="BK1178" s="1"/>
  <c r="J1178"/>
  <c r="I1178"/>
  <c r="H1178"/>
  <c r="G1178"/>
  <c r="F1178"/>
  <c r="A1178"/>
  <c r="DN1177"/>
  <c r="DM1177"/>
  <c r="DL1177"/>
  <c r="DJ1177"/>
  <c r="DK1177" s="1"/>
  <c r="DI1177"/>
  <c r="DH1177"/>
  <c r="DG1177"/>
  <c r="DE1177"/>
  <c r="DF1177" s="1"/>
  <c r="DD1177"/>
  <c r="DC1177"/>
  <c r="DB1177"/>
  <c r="DA1177"/>
  <c r="CZ1177"/>
  <c r="CY1177"/>
  <c r="CX1177"/>
  <c r="CV1177"/>
  <c r="CW1177" s="1"/>
  <c r="CU1177"/>
  <c r="CT1177"/>
  <c r="CS1177"/>
  <c r="CR1177"/>
  <c r="CQ1177"/>
  <c r="CP1177"/>
  <c r="CO1177"/>
  <c r="CN1177"/>
  <c r="CL1177"/>
  <c r="CM1177" s="1"/>
  <c r="CG1177"/>
  <c r="CF1177"/>
  <c r="CE1177"/>
  <c r="CD1177"/>
  <c r="CC1177"/>
  <c r="CB1177"/>
  <c r="CA1177"/>
  <c r="BZ1177"/>
  <c r="BY1177"/>
  <c r="BW1177"/>
  <c r="BX1177" s="1"/>
  <c r="BV1177"/>
  <c r="BU1177"/>
  <c r="BT1177"/>
  <c r="BS1177"/>
  <c r="BR1177"/>
  <c r="BQ1177"/>
  <c r="BP1177"/>
  <c r="BO1177"/>
  <c r="BN1177"/>
  <c r="BM1177"/>
  <c r="BL1177"/>
  <c r="BJ1177"/>
  <c r="BK1177" s="1"/>
  <c r="J1177"/>
  <c r="I1177"/>
  <c r="H1177"/>
  <c r="G1177"/>
  <c r="F1177"/>
  <c r="A1177"/>
  <c r="DN1176"/>
  <c r="DM1176"/>
  <c r="DL1176"/>
  <c r="DJ1176"/>
  <c r="DK1176" s="1"/>
  <c r="DI1176"/>
  <c r="DH1176"/>
  <c r="DG1176"/>
  <c r="DE1176"/>
  <c r="DF1176" s="1"/>
  <c r="DD1176"/>
  <c r="DC1176"/>
  <c r="DB1176"/>
  <c r="DA1176"/>
  <c r="CZ1176"/>
  <c r="CY1176"/>
  <c r="CX1176"/>
  <c r="CV1176"/>
  <c r="CW1176" s="1"/>
  <c r="CU1176"/>
  <c r="CT1176"/>
  <c r="CS1176"/>
  <c r="CR1176"/>
  <c r="CQ1176"/>
  <c r="CP1176"/>
  <c r="CO1176"/>
  <c r="CN1176"/>
  <c r="CL1176"/>
  <c r="CM1176" s="1"/>
  <c r="CG1176"/>
  <c r="CF1176"/>
  <c r="CE1176"/>
  <c r="CD1176"/>
  <c r="CC1176"/>
  <c r="CB1176"/>
  <c r="CA1176"/>
  <c r="BZ1176"/>
  <c r="BY1176"/>
  <c r="BW1176"/>
  <c r="BX1176" s="1"/>
  <c r="BV1176"/>
  <c r="BU1176"/>
  <c r="BT1176"/>
  <c r="BS1176"/>
  <c r="BR1176"/>
  <c r="BQ1176"/>
  <c r="BP1176"/>
  <c r="BO1176"/>
  <c r="BN1176"/>
  <c r="BM1176"/>
  <c r="BL1176"/>
  <c r="BJ1176"/>
  <c r="BK1176" s="1"/>
  <c r="J1176"/>
  <c r="I1176"/>
  <c r="H1176"/>
  <c r="G1176"/>
  <c r="F1176"/>
  <c r="A1176"/>
  <c r="DN1175"/>
  <c r="DM1175"/>
  <c r="DL1175"/>
  <c r="DJ1175"/>
  <c r="DK1175" s="1"/>
  <c r="DI1175"/>
  <c r="DH1175"/>
  <c r="DG1175"/>
  <c r="DE1175"/>
  <c r="DF1175" s="1"/>
  <c r="DD1175"/>
  <c r="DC1175"/>
  <c r="DB1175"/>
  <c r="DA1175"/>
  <c r="CZ1175"/>
  <c r="CY1175"/>
  <c r="CX1175"/>
  <c r="CV1175"/>
  <c r="CW1175" s="1"/>
  <c r="CU1175"/>
  <c r="CT1175"/>
  <c r="CS1175"/>
  <c r="CR1175"/>
  <c r="CQ1175"/>
  <c r="CP1175"/>
  <c r="CO1175"/>
  <c r="CN1175"/>
  <c r="CL1175"/>
  <c r="CM1175" s="1"/>
  <c r="CG1175"/>
  <c r="CF1175"/>
  <c r="CE1175"/>
  <c r="CD1175"/>
  <c r="CC1175"/>
  <c r="CB1175"/>
  <c r="CA1175"/>
  <c r="BZ1175"/>
  <c r="BY1175"/>
  <c r="BW1175"/>
  <c r="BX1175" s="1"/>
  <c r="BV1175"/>
  <c r="BU1175"/>
  <c r="BT1175"/>
  <c r="BS1175"/>
  <c r="BR1175"/>
  <c r="BQ1175"/>
  <c r="BP1175"/>
  <c r="BO1175"/>
  <c r="BN1175"/>
  <c r="BM1175"/>
  <c r="BL1175"/>
  <c r="BJ1175"/>
  <c r="BK1175" s="1"/>
  <c r="J1175"/>
  <c r="I1175"/>
  <c r="H1175"/>
  <c r="G1175"/>
  <c r="F1175"/>
  <c r="A1175"/>
  <c r="DN1174"/>
  <c r="DM1174"/>
  <c r="DL1174"/>
  <c r="DJ1174"/>
  <c r="DK1174" s="1"/>
  <c r="DI1174"/>
  <c r="DH1174"/>
  <c r="DG1174"/>
  <c r="DE1174"/>
  <c r="DF1174" s="1"/>
  <c r="DD1174"/>
  <c r="DC1174"/>
  <c r="DB1174"/>
  <c r="DA1174"/>
  <c r="CZ1174"/>
  <c r="CY1174"/>
  <c r="CX1174"/>
  <c r="CV1174"/>
  <c r="CW1174" s="1"/>
  <c r="CU1174"/>
  <c r="CT1174"/>
  <c r="CS1174"/>
  <c r="CR1174"/>
  <c r="CQ1174"/>
  <c r="CP1174"/>
  <c r="CO1174"/>
  <c r="CN1174"/>
  <c r="CL1174"/>
  <c r="CM1174" s="1"/>
  <c r="CG1174"/>
  <c r="CF1174"/>
  <c r="CE1174"/>
  <c r="CD1174"/>
  <c r="CC1174"/>
  <c r="CB1174"/>
  <c r="CA1174"/>
  <c r="BZ1174"/>
  <c r="BY1174"/>
  <c r="BW1174"/>
  <c r="BX1174" s="1"/>
  <c r="BV1174"/>
  <c r="BU1174"/>
  <c r="BT1174"/>
  <c r="BS1174"/>
  <c r="BR1174"/>
  <c r="BQ1174"/>
  <c r="BP1174"/>
  <c r="BO1174"/>
  <c r="BN1174"/>
  <c r="BM1174"/>
  <c r="BL1174"/>
  <c r="BJ1174"/>
  <c r="BK1174" s="1"/>
  <c r="J1174"/>
  <c r="I1174"/>
  <c r="H1174"/>
  <c r="G1174"/>
  <c r="F1174"/>
  <c r="A1174"/>
  <c r="DN1173"/>
  <c r="DM1173"/>
  <c r="DL1173"/>
  <c r="DJ1173"/>
  <c r="DK1173" s="1"/>
  <c r="DI1173"/>
  <c r="DH1173"/>
  <c r="DG1173"/>
  <c r="DE1173"/>
  <c r="DF1173" s="1"/>
  <c r="DD1173"/>
  <c r="DC1173"/>
  <c r="DB1173"/>
  <c r="DA1173"/>
  <c r="CZ1173"/>
  <c r="CY1173"/>
  <c r="CX1173"/>
  <c r="CV1173"/>
  <c r="CW1173" s="1"/>
  <c r="CU1173"/>
  <c r="CT1173"/>
  <c r="CS1173"/>
  <c r="CR1173"/>
  <c r="CQ1173"/>
  <c r="CP1173"/>
  <c r="CO1173"/>
  <c r="CN1173"/>
  <c r="CL1173"/>
  <c r="CM1173" s="1"/>
  <c r="CG1173"/>
  <c r="CF1173"/>
  <c r="CE1173"/>
  <c r="CD1173"/>
  <c r="CC1173"/>
  <c r="CB1173"/>
  <c r="CA1173"/>
  <c r="BZ1173"/>
  <c r="BY1173"/>
  <c r="BW1173"/>
  <c r="BX1173" s="1"/>
  <c r="BV1173"/>
  <c r="BU1173"/>
  <c r="BT1173"/>
  <c r="BS1173"/>
  <c r="BR1173"/>
  <c r="BQ1173"/>
  <c r="BP1173"/>
  <c r="BO1173"/>
  <c r="BN1173"/>
  <c r="BM1173"/>
  <c r="BL1173"/>
  <c r="BJ1173"/>
  <c r="BK1173" s="1"/>
  <c r="J1173"/>
  <c r="I1173"/>
  <c r="H1173"/>
  <c r="G1173"/>
  <c r="F1173"/>
  <c r="A1173"/>
  <c r="DN1172"/>
  <c r="DM1172"/>
  <c r="DL1172"/>
  <c r="DJ1172"/>
  <c r="DK1172" s="1"/>
  <c r="DI1172"/>
  <c r="DH1172"/>
  <c r="DG1172"/>
  <c r="DE1172"/>
  <c r="DF1172" s="1"/>
  <c r="DD1172"/>
  <c r="DC1172"/>
  <c r="DB1172"/>
  <c r="DA1172"/>
  <c r="CZ1172"/>
  <c r="CY1172"/>
  <c r="CX1172"/>
  <c r="CV1172"/>
  <c r="CW1172" s="1"/>
  <c r="CU1172"/>
  <c r="CT1172"/>
  <c r="CS1172"/>
  <c r="CR1172"/>
  <c r="CQ1172"/>
  <c r="CP1172"/>
  <c r="CO1172"/>
  <c r="CN1172"/>
  <c r="CL1172"/>
  <c r="CM1172" s="1"/>
  <c r="CG1172"/>
  <c r="CF1172"/>
  <c r="CE1172"/>
  <c r="CD1172"/>
  <c r="CC1172"/>
  <c r="CB1172"/>
  <c r="CA1172"/>
  <c r="BZ1172"/>
  <c r="BY1172"/>
  <c r="BW1172"/>
  <c r="BX1172" s="1"/>
  <c r="BV1172"/>
  <c r="BU1172"/>
  <c r="BT1172"/>
  <c r="BS1172"/>
  <c r="BR1172"/>
  <c r="BQ1172"/>
  <c r="BP1172"/>
  <c r="BO1172"/>
  <c r="BN1172"/>
  <c r="BM1172"/>
  <c r="BL1172"/>
  <c r="BJ1172"/>
  <c r="BK1172" s="1"/>
  <c r="J1172"/>
  <c r="I1172"/>
  <c r="H1172"/>
  <c r="G1172"/>
  <c r="F1172"/>
  <c r="A1172"/>
  <c r="DN1171"/>
  <c r="DM1171"/>
  <c r="DL1171"/>
  <c r="DJ1171"/>
  <c r="DK1171" s="1"/>
  <c r="DI1171"/>
  <c r="DH1171"/>
  <c r="DG1171"/>
  <c r="DE1171"/>
  <c r="DF1171" s="1"/>
  <c r="DD1171"/>
  <c r="DC1171"/>
  <c r="DB1171"/>
  <c r="DA1171"/>
  <c r="CZ1171"/>
  <c r="CY1171"/>
  <c r="CX1171"/>
  <c r="CV1171"/>
  <c r="CW1171" s="1"/>
  <c r="CU1171"/>
  <c r="CT1171"/>
  <c r="CS1171"/>
  <c r="CR1171"/>
  <c r="CQ1171"/>
  <c r="CP1171"/>
  <c r="CO1171"/>
  <c r="CN1171"/>
  <c r="CL1171"/>
  <c r="CM1171" s="1"/>
  <c r="CG1171"/>
  <c r="CF1171"/>
  <c r="CE1171"/>
  <c r="CD1171"/>
  <c r="CC1171"/>
  <c r="CB1171"/>
  <c r="CA1171"/>
  <c r="BZ1171"/>
  <c r="BY1171"/>
  <c r="BW1171"/>
  <c r="BX1171" s="1"/>
  <c r="BV1171"/>
  <c r="BU1171"/>
  <c r="BT1171"/>
  <c r="BS1171"/>
  <c r="BR1171"/>
  <c r="BQ1171"/>
  <c r="BP1171"/>
  <c r="BO1171"/>
  <c r="BN1171"/>
  <c r="BM1171"/>
  <c r="BL1171"/>
  <c r="BJ1171"/>
  <c r="BK1171" s="1"/>
  <c r="J1171"/>
  <c r="I1171"/>
  <c r="H1171"/>
  <c r="G1171"/>
  <c r="F1171"/>
  <c r="A1171"/>
  <c r="DN1170"/>
  <c r="DM1170"/>
  <c r="DL1170"/>
  <c r="DJ1170"/>
  <c r="DK1170" s="1"/>
  <c r="DI1170"/>
  <c r="DH1170"/>
  <c r="DG1170"/>
  <c r="DE1170"/>
  <c r="DF1170" s="1"/>
  <c r="DD1170"/>
  <c r="DC1170"/>
  <c r="DB1170"/>
  <c r="DA1170"/>
  <c r="CZ1170"/>
  <c r="CY1170"/>
  <c r="CX1170"/>
  <c r="CV1170"/>
  <c r="CW1170" s="1"/>
  <c r="CU1170"/>
  <c r="CT1170"/>
  <c r="CS1170"/>
  <c r="CR1170"/>
  <c r="CQ1170"/>
  <c r="CP1170"/>
  <c r="CO1170"/>
  <c r="CN1170"/>
  <c r="CL1170"/>
  <c r="CM1170" s="1"/>
  <c r="CG1170"/>
  <c r="CF1170"/>
  <c r="CE1170"/>
  <c r="CD1170"/>
  <c r="CC1170"/>
  <c r="CB1170"/>
  <c r="CA1170"/>
  <c r="BZ1170"/>
  <c r="BY1170"/>
  <c r="BW1170"/>
  <c r="BX1170" s="1"/>
  <c r="BV1170"/>
  <c r="BU1170"/>
  <c r="BT1170"/>
  <c r="BS1170"/>
  <c r="BR1170"/>
  <c r="BQ1170"/>
  <c r="BP1170"/>
  <c r="BO1170"/>
  <c r="BN1170"/>
  <c r="BM1170"/>
  <c r="BL1170"/>
  <c r="BJ1170"/>
  <c r="BK1170" s="1"/>
  <c r="J1170"/>
  <c r="I1170"/>
  <c r="H1170"/>
  <c r="G1170"/>
  <c r="F1170"/>
  <c r="A1170"/>
  <c r="DN1169"/>
  <c r="DM1169"/>
  <c r="DL1169"/>
  <c r="DJ1169"/>
  <c r="DK1169" s="1"/>
  <c r="DI1169"/>
  <c r="DH1169"/>
  <c r="DG1169"/>
  <c r="DE1169"/>
  <c r="DF1169" s="1"/>
  <c r="DD1169"/>
  <c r="DC1169"/>
  <c r="DB1169"/>
  <c r="DA1169"/>
  <c r="CZ1169"/>
  <c r="CY1169"/>
  <c r="CX1169"/>
  <c r="CV1169"/>
  <c r="CW1169" s="1"/>
  <c r="CU1169"/>
  <c r="CT1169"/>
  <c r="CS1169"/>
  <c r="CR1169"/>
  <c r="CQ1169"/>
  <c r="CP1169"/>
  <c r="CO1169"/>
  <c r="CN1169"/>
  <c r="CL1169"/>
  <c r="CM1169" s="1"/>
  <c r="CG1169"/>
  <c r="CF1169"/>
  <c r="CE1169"/>
  <c r="CD1169"/>
  <c r="CC1169"/>
  <c r="CB1169"/>
  <c r="CA1169"/>
  <c r="BZ1169"/>
  <c r="BY1169"/>
  <c r="BW1169"/>
  <c r="BX1169" s="1"/>
  <c r="BV1169"/>
  <c r="BU1169"/>
  <c r="BT1169"/>
  <c r="BS1169"/>
  <c r="BR1169"/>
  <c r="BQ1169"/>
  <c r="BP1169"/>
  <c r="BO1169"/>
  <c r="BN1169"/>
  <c r="BM1169"/>
  <c r="BL1169"/>
  <c r="BJ1169"/>
  <c r="BK1169" s="1"/>
  <c r="J1169"/>
  <c r="I1169"/>
  <c r="H1169"/>
  <c r="G1169"/>
  <c r="F1169"/>
  <c r="A1169"/>
  <c r="DN1168"/>
  <c r="DM1168"/>
  <c r="DL1168"/>
  <c r="DJ1168"/>
  <c r="DK1168" s="1"/>
  <c r="DI1168"/>
  <c r="DH1168"/>
  <c r="DG1168"/>
  <c r="DE1168"/>
  <c r="DF1168" s="1"/>
  <c r="DD1168"/>
  <c r="DC1168"/>
  <c r="DB1168"/>
  <c r="DA1168"/>
  <c r="CZ1168"/>
  <c r="CY1168"/>
  <c r="CX1168"/>
  <c r="CV1168"/>
  <c r="CW1168" s="1"/>
  <c r="CU1168"/>
  <c r="CT1168"/>
  <c r="CS1168"/>
  <c r="CR1168"/>
  <c r="CQ1168"/>
  <c r="CP1168"/>
  <c r="CO1168"/>
  <c r="CN1168"/>
  <c r="CL1168"/>
  <c r="CM1168" s="1"/>
  <c r="CG1168"/>
  <c r="CF1168"/>
  <c r="CE1168"/>
  <c r="CD1168"/>
  <c r="CC1168"/>
  <c r="CB1168"/>
  <c r="CA1168"/>
  <c r="BZ1168"/>
  <c r="BY1168"/>
  <c r="BW1168"/>
  <c r="BX1168" s="1"/>
  <c r="BV1168"/>
  <c r="BU1168"/>
  <c r="BT1168"/>
  <c r="BS1168"/>
  <c r="BR1168"/>
  <c r="BQ1168"/>
  <c r="BP1168"/>
  <c r="BO1168"/>
  <c r="BN1168"/>
  <c r="BM1168"/>
  <c r="BL1168"/>
  <c r="BJ1168"/>
  <c r="BK1168" s="1"/>
  <c r="J1168"/>
  <c r="I1168"/>
  <c r="H1168"/>
  <c r="G1168"/>
  <c r="F1168"/>
  <c r="A1168"/>
  <c r="DN1167"/>
  <c r="DM1167"/>
  <c r="DL1167"/>
  <c r="DJ1167"/>
  <c r="DK1167" s="1"/>
  <c r="DI1167"/>
  <c r="DH1167"/>
  <c r="DG1167"/>
  <c r="DE1167"/>
  <c r="DF1167" s="1"/>
  <c r="DD1167"/>
  <c r="DC1167"/>
  <c r="DB1167"/>
  <c r="DA1167"/>
  <c r="CZ1167"/>
  <c r="CY1167"/>
  <c r="CX1167"/>
  <c r="CV1167"/>
  <c r="CW1167" s="1"/>
  <c r="CU1167"/>
  <c r="CT1167"/>
  <c r="CS1167"/>
  <c r="CR1167"/>
  <c r="CQ1167"/>
  <c r="CP1167"/>
  <c r="CO1167"/>
  <c r="CN1167"/>
  <c r="CL1167"/>
  <c r="CM1167" s="1"/>
  <c r="CG1167"/>
  <c r="CF1167"/>
  <c r="CE1167"/>
  <c r="CD1167"/>
  <c r="CC1167"/>
  <c r="CB1167"/>
  <c r="CA1167"/>
  <c r="BZ1167"/>
  <c r="BY1167"/>
  <c r="BW1167"/>
  <c r="BX1167" s="1"/>
  <c r="BV1167"/>
  <c r="BU1167"/>
  <c r="BT1167"/>
  <c r="BS1167"/>
  <c r="BR1167"/>
  <c r="BQ1167"/>
  <c r="BP1167"/>
  <c r="BO1167"/>
  <c r="BN1167"/>
  <c r="BM1167"/>
  <c r="BL1167"/>
  <c r="BJ1167"/>
  <c r="BK1167" s="1"/>
  <c r="J1167"/>
  <c r="I1167"/>
  <c r="H1167"/>
  <c r="G1167"/>
  <c r="F1167"/>
  <c r="A1167"/>
  <c r="DN1166"/>
  <c r="DM1166"/>
  <c r="DL1166"/>
  <c r="DJ1166"/>
  <c r="DK1166" s="1"/>
  <c r="DI1166"/>
  <c r="DH1166"/>
  <c r="DG1166"/>
  <c r="DE1166"/>
  <c r="DF1166" s="1"/>
  <c r="DD1166"/>
  <c r="DC1166"/>
  <c r="DB1166"/>
  <c r="DA1166"/>
  <c r="CZ1166"/>
  <c r="CY1166"/>
  <c r="CX1166"/>
  <c r="CV1166"/>
  <c r="CW1166" s="1"/>
  <c r="CU1166"/>
  <c r="CT1166"/>
  <c r="CS1166"/>
  <c r="CR1166"/>
  <c r="CQ1166"/>
  <c r="CP1166"/>
  <c r="CO1166"/>
  <c r="CN1166"/>
  <c r="CL1166"/>
  <c r="CM1166" s="1"/>
  <c r="CG1166"/>
  <c r="CF1166"/>
  <c r="CE1166"/>
  <c r="CD1166"/>
  <c r="CC1166"/>
  <c r="CB1166"/>
  <c r="CA1166"/>
  <c r="BZ1166"/>
  <c r="BY1166"/>
  <c r="BW1166"/>
  <c r="BX1166" s="1"/>
  <c r="BV1166"/>
  <c r="BU1166"/>
  <c r="BT1166"/>
  <c r="BS1166"/>
  <c r="BR1166"/>
  <c r="BQ1166"/>
  <c r="BP1166"/>
  <c r="BO1166"/>
  <c r="BN1166"/>
  <c r="BM1166"/>
  <c r="BL1166"/>
  <c r="BJ1166"/>
  <c r="BK1166" s="1"/>
  <c r="J1166"/>
  <c r="I1166"/>
  <c r="H1166"/>
  <c r="G1166"/>
  <c r="F1166"/>
  <c r="A1166"/>
  <c r="DN1165"/>
  <c r="DM1165"/>
  <c r="DL1165"/>
  <c r="DJ1165"/>
  <c r="DK1165" s="1"/>
  <c r="DI1165"/>
  <c r="DH1165"/>
  <c r="DG1165"/>
  <c r="DE1165"/>
  <c r="DF1165" s="1"/>
  <c r="DD1165"/>
  <c r="DC1165"/>
  <c r="DB1165"/>
  <c r="DA1165"/>
  <c r="CZ1165"/>
  <c r="CY1165"/>
  <c r="CX1165"/>
  <c r="CV1165"/>
  <c r="CW1165" s="1"/>
  <c r="CU1165"/>
  <c r="CT1165"/>
  <c r="CS1165"/>
  <c r="CR1165"/>
  <c r="CQ1165"/>
  <c r="CP1165"/>
  <c r="CO1165"/>
  <c r="CN1165"/>
  <c r="CL1165"/>
  <c r="CM1165" s="1"/>
  <c r="CG1165"/>
  <c r="CF1165"/>
  <c r="CE1165"/>
  <c r="CD1165"/>
  <c r="CC1165"/>
  <c r="CB1165"/>
  <c r="CA1165"/>
  <c r="BZ1165"/>
  <c r="BY1165"/>
  <c r="BW1165"/>
  <c r="BX1165" s="1"/>
  <c r="BV1165"/>
  <c r="BU1165"/>
  <c r="BT1165"/>
  <c r="BS1165"/>
  <c r="BR1165"/>
  <c r="BQ1165"/>
  <c r="BP1165"/>
  <c r="BO1165"/>
  <c r="BN1165"/>
  <c r="BM1165"/>
  <c r="BL1165"/>
  <c r="BJ1165"/>
  <c r="BK1165" s="1"/>
  <c r="J1165"/>
  <c r="I1165"/>
  <c r="H1165"/>
  <c r="G1165"/>
  <c r="F1165"/>
  <c r="A1165"/>
  <c r="DN1164"/>
  <c r="DM1164"/>
  <c r="DL1164"/>
  <c r="DJ1164"/>
  <c r="DK1164" s="1"/>
  <c r="DI1164"/>
  <c r="DH1164"/>
  <c r="DG1164"/>
  <c r="DE1164"/>
  <c r="DF1164" s="1"/>
  <c r="DD1164"/>
  <c r="DC1164"/>
  <c r="DB1164"/>
  <c r="DA1164"/>
  <c r="CZ1164"/>
  <c r="CY1164"/>
  <c r="CX1164"/>
  <c r="CV1164"/>
  <c r="CW1164" s="1"/>
  <c r="CU1164"/>
  <c r="CT1164"/>
  <c r="CS1164"/>
  <c r="CR1164"/>
  <c r="CQ1164"/>
  <c r="CP1164"/>
  <c r="CO1164"/>
  <c r="CN1164"/>
  <c r="CL1164"/>
  <c r="CM1164" s="1"/>
  <c r="CG1164"/>
  <c r="CF1164"/>
  <c r="CE1164"/>
  <c r="CD1164"/>
  <c r="CC1164"/>
  <c r="CB1164"/>
  <c r="CA1164"/>
  <c r="BZ1164"/>
  <c r="BY1164"/>
  <c r="BW1164"/>
  <c r="BX1164" s="1"/>
  <c r="BV1164"/>
  <c r="BU1164"/>
  <c r="BT1164"/>
  <c r="BS1164"/>
  <c r="BR1164"/>
  <c r="BQ1164"/>
  <c r="BP1164"/>
  <c r="BO1164"/>
  <c r="BN1164"/>
  <c r="BM1164"/>
  <c r="BL1164"/>
  <c r="BJ1164"/>
  <c r="BK1164" s="1"/>
  <c r="J1164"/>
  <c r="I1164"/>
  <c r="H1164"/>
  <c r="G1164"/>
  <c r="F1164"/>
  <c r="A1164"/>
  <c r="DN1163"/>
  <c r="DM1163"/>
  <c r="DL1163"/>
  <c r="DJ1163"/>
  <c r="DK1163" s="1"/>
  <c r="DI1163"/>
  <c r="DH1163"/>
  <c r="DG1163"/>
  <c r="DE1163"/>
  <c r="DF1163" s="1"/>
  <c r="DD1163"/>
  <c r="DC1163"/>
  <c r="DB1163"/>
  <c r="DA1163"/>
  <c r="CZ1163"/>
  <c r="CY1163"/>
  <c r="CX1163"/>
  <c r="CV1163"/>
  <c r="CW1163" s="1"/>
  <c r="CU1163"/>
  <c r="CT1163"/>
  <c r="CS1163"/>
  <c r="CR1163"/>
  <c r="CQ1163"/>
  <c r="CP1163"/>
  <c r="CO1163"/>
  <c r="CN1163"/>
  <c r="CL1163"/>
  <c r="CM1163" s="1"/>
  <c r="CG1163"/>
  <c r="CF1163"/>
  <c r="CE1163"/>
  <c r="CD1163"/>
  <c r="CC1163"/>
  <c r="CB1163"/>
  <c r="CA1163"/>
  <c r="BZ1163"/>
  <c r="BY1163"/>
  <c r="BW1163"/>
  <c r="BX1163" s="1"/>
  <c r="BV1163"/>
  <c r="BU1163"/>
  <c r="BT1163"/>
  <c r="BS1163"/>
  <c r="BR1163"/>
  <c r="BQ1163"/>
  <c r="BP1163"/>
  <c r="BO1163"/>
  <c r="BN1163"/>
  <c r="BM1163"/>
  <c r="BL1163"/>
  <c r="BJ1163"/>
  <c r="BK1163" s="1"/>
  <c r="J1163"/>
  <c r="I1163"/>
  <c r="H1163"/>
  <c r="G1163"/>
  <c r="F1163"/>
  <c r="A1163"/>
  <c r="DN1162"/>
  <c r="DM1162"/>
  <c r="DL1162"/>
  <c r="DJ1162"/>
  <c r="DK1162" s="1"/>
  <c r="DI1162"/>
  <c r="DH1162"/>
  <c r="DG1162"/>
  <c r="DE1162"/>
  <c r="DF1162" s="1"/>
  <c r="DD1162"/>
  <c r="DC1162"/>
  <c r="DB1162"/>
  <c r="DA1162"/>
  <c r="CZ1162"/>
  <c r="CY1162"/>
  <c r="CX1162"/>
  <c r="CV1162"/>
  <c r="CW1162" s="1"/>
  <c r="CU1162"/>
  <c r="CT1162"/>
  <c r="CS1162"/>
  <c r="CR1162"/>
  <c r="CQ1162"/>
  <c r="CP1162"/>
  <c r="CO1162"/>
  <c r="CN1162"/>
  <c r="CL1162"/>
  <c r="CM1162" s="1"/>
  <c r="CG1162"/>
  <c r="CF1162"/>
  <c r="CE1162"/>
  <c r="CD1162"/>
  <c r="CC1162"/>
  <c r="CB1162"/>
  <c r="CA1162"/>
  <c r="BZ1162"/>
  <c r="BY1162"/>
  <c r="BW1162"/>
  <c r="BX1162" s="1"/>
  <c r="BV1162"/>
  <c r="BU1162"/>
  <c r="BT1162"/>
  <c r="BS1162"/>
  <c r="BR1162"/>
  <c r="BQ1162"/>
  <c r="BP1162"/>
  <c r="BO1162"/>
  <c r="BN1162"/>
  <c r="BM1162"/>
  <c r="BL1162"/>
  <c r="BJ1162"/>
  <c r="BK1162" s="1"/>
  <c r="J1162"/>
  <c r="I1162"/>
  <c r="H1162"/>
  <c r="G1162"/>
  <c r="F1162"/>
  <c r="A1162"/>
  <c r="DN1161"/>
  <c r="DM1161"/>
  <c r="DL1161"/>
  <c r="DJ1161"/>
  <c r="DK1161" s="1"/>
  <c r="DI1161"/>
  <c r="DH1161"/>
  <c r="DG1161"/>
  <c r="DE1161"/>
  <c r="DF1161" s="1"/>
  <c r="DD1161"/>
  <c r="DC1161"/>
  <c r="DB1161"/>
  <c r="DA1161"/>
  <c r="CZ1161"/>
  <c r="CY1161"/>
  <c r="CX1161"/>
  <c r="CV1161"/>
  <c r="CW1161" s="1"/>
  <c r="CU1161"/>
  <c r="CT1161"/>
  <c r="CS1161"/>
  <c r="CR1161"/>
  <c r="CQ1161"/>
  <c r="CP1161"/>
  <c r="CO1161"/>
  <c r="CN1161"/>
  <c r="CL1161"/>
  <c r="CM1161" s="1"/>
  <c r="CG1161"/>
  <c r="CF1161"/>
  <c r="CE1161"/>
  <c r="CD1161"/>
  <c r="CC1161"/>
  <c r="CB1161"/>
  <c r="CA1161"/>
  <c r="BZ1161"/>
  <c r="BY1161"/>
  <c r="BW1161"/>
  <c r="BX1161" s="1"/>
  <c r="BV1161"/>
  <c r="BU1161"/>
  <c r="BT1161"/>
  <c r="BS1161"/>
  <c r="BR1161"/>
  <c r="BQ1161"/>
  <c r="BP1161"/>
  <c r="BO1161"/>
  <c r="BN1161"/>
  <c r="BM1161"/>
  <c r="BL1161"/>
  <c r="BJ1161"/>
  <c r="BK1161" s="1"/>
  <c r="J1161"/>
  <c r="I1161"/>
  <c r="H1161"/>
  <c r="G1161"/>
  <c r="F1161"/>
  <c r="A1161"/>
  <c r="DN1160"/>
  <c r="DM1160"/>
  <c r="DL1160"/>
  <c r="DJ1160"/>
  <c r="DK1160" s="1"/>
  <c r="DI1160"/>
  <c r="DH1160"/>
  <c r="DG1160"/>
  <c r="DE1160"/>
  <c r="DF1160" s="1"/>
  <c r="DD1160"/>
  <c r="DC1160"/>
  <c r="DB1160"/>
  <c r="DA1160"/>
  <c r="CZ1160"/>
  <c r="CY1160"/>
  <c r="CX1160"/>
  <c r="CV1160"/>
  <c r="CW1160" s="1"/>
  <c r="CU1160"/>
  <c r="CT1160"/>
  <c r="CS1160"/>
  <c r="CR1160"/>
  <c r="CQ1160"/>
  <c r="CP1160"/>
  <c r="CO1160"/>
  <c r="CN1160"/>
  <c r="CL1160"/>
  <c r="CM1160" s="1"/>
  <c r="CG1160"/>
  <c r="CF1160"/>
  <c r="CE1160"/>
  <c r="CD1160"/>
  <c r="CC1160"/>
  <c r="CB1160"/>
  <c r="CA1160"/>
  <c r="BZ1160"/>
  <c r="BY1160"/>
  <c r="BW1160"/>
  <c r="BX1160" s="1"/>
  <c r="BV1160"/>
  <c r="BU1160"/>
  <c r="BT1160"/>
  <c r="BS1160"/>
  <c r="BR1160"/>
  <c r="BQ1160"/>
  <c r="BP1160"/>
  <c r="BO1160"/>
  <c r="BN1160"/>
  <c r="BM1160"/>
  <c r="BL1160"/>
  <c r="BJ1160"/>
  <c r="BK1160" s="1"/>
  <c r="J1160"/>
  <c r="I1160"/>
  <c r="H1160"/>
  <c r="G1160"/>
  <c r="F1160"/>
  <c r="A1160"/>
  <c r="DN1159"/>
  <c r="DM1159"/>
  <c r="DL1159"/>
  <c r="DJ1159"/>
  <c r="DK1159" s="1"/>
  <c r="DI1159"/>
  <c r="DH1159"/>
  <c r="DG1159"/>
  <c r="DE1159"/>
  <c r="DF1159" s="1"/>
  <c r="DD1159"/>
  <c r="DC1159"/>
  <c r="DB1159"/>
  <c r="DA1159"/>
  <c r="CZ1159"/>
  <c r="CY1159"/>
  <c r="CX1159"/>
  <c r="CV1159"/>
  <c r="CW1159" s="1"/>
  <c r="CU1159"/>
  <c r="CT1159"/>
  <c r="CS1159"/>
  <c r="CR1159"/>
  <c r="CQ1159"/>
  <c r="CP1159"/>
  <c r="CO1159"/>
  <c r="CN1159"/>
  <c r="CL1159"/>
  <c r="CM1159" s="1"/>
  <c r="CG1159"/>
  <c r="CF1159"/>
  <c r="CE1159"/>
  <c r="CD1159"/>
  <c r="CC1159"/>
  <c r="CB1159"/>
  <c r="CA1159"/>
  <c r="BZ1159"/>
  <c r="BY1159"/>
  <c r="BW1159"/>
  <c r="BX1159" s="1"/>
  <c r="BV1159"/>
  <c r="BU1159"/>
  <c r="BT1159"/>
  <c r="BS1159"/>
  <c r="BR1159"/>
  <c r="BQ1159"/>
  <c r="BP1159"/>
  <c r="BO1159"/>
  <c r="BN1159"/>
  <c r="BM1159"/>
  <c r="BL1159"/>
  <c r="BJ1159"/>
  <c r="BK1159" s="1"/>
  <c r="J1159"/>
  <c r="I1159"/>
  <c r="H1159"/>
  <c r="G1159"/>
  <c r="F1159"/>
  <c r="A1159"/>
  <c r="DN1158"/>
  <c r="DM1158"/>
  <c r="DL1158"/>
  <c r="DJ1158"/>
  <c r="DK1158" s="1"/>
  <c r="DI1158"/>
  <c r="DH1158"/>
  <c r="DG1158"/>
  <c r="DE1158"/>
  <c r="DF1158" s="1"/>
  <c r="DD1158"/>
  <c r="DC1158"/>
  <c r="DB1158"/>
  <c r="DA1158"/>
  <c r="CZ1158"/>
  <c r="CY1158"/>
  <c r="CX1158"/>
  <c r="CV1158"/>
  <c r="CW1158" s="1"/>
  <c r="CU1158"/>
  <c r="CT1158"/>
  <c r="CS1158"/>
  <c r="CR1158"/>
  <c r="CQ1158"/>
  <c r="CP1158"/>
  <c r="CO1158"/>
  <c r="CN1158"/>
  <c r="CL1158"/>
  <c r="CM1158" s="1"/>
  <c r="CG1158"/>
  <c r="CF1158"/>
  <c r="CE1158"/>
  <c r="CD1158"/>
  <c r="CC1158"/>
  <c r="CB1158"/>
  <c r="CA1158"/>
  <c r="BZ1158"/>
  <c r="BY1158"/>
  <c r="BW1158"/>
  <c r="BX1158" s="1"/>
  <c r="BV1158"/>
  <c r="BU1158"/>
  <c r="BT1158"/>
  <c r="BS1158"/>
  <c r="BR1158"/>
  <c r="BQ1158"/>
  <c r="BP1158"/>
  <c r="BO1158"/>
  <c r="BN1158"/>
  <c r="BM1158"/>
  <c r="BL1158"/>
  <c r="BJ1158"/>
  <c r="BK1158" s="1"/>
  <c r="J1158"/>
  <c r="I1158"/>
  <c r="H1158"/>
  <c r="G1158"/>
  <c r="F1158"/>
  <c r="A1158"/>
  <c r="DN1157"/>
  <c r="DM1157"/>
  <c r="DL1157"/>
  <c r="DJ1157"/>
  <c r="DK1157" s="1"/>
  <c r="DI1157"/>
  <c r="DH1157"/>
  <c r="DG1157"/>
  <c r="DE1157"/>
  <c r="DF1157" s="1"/>
  <c r="DD1157"/>
  <c r="DC1157"/>
  <c r="DB1157"/>
  <c r="DA1157"/>
  <c r="CZ1157"/>
  <c r="CY1157"/>
  <c r="CX1157"/>
  <c r="CV1157"/>
  <c r="CW1157" s="1"/>
  <c r="CU1157"/>
  <c r="CT1157"/>
  <c r="CS1157"/>
  <c r="CR1157"/>
  <c r="CQ1157"/>
  <c r="CP1157"/>
  <c r="CO1157"/>
  <c r="CN1157"/>
  <c r="CL1157"/>
  <c r="CM1157" s="1"/>
  <c r="CG1157"/>
  <c r="CF1157"/>
  <c r="CE1157"/>
  <c r="CD1157"/>
  <c r="CC1157"/>
  <c r="CB1157"/>
  <c r="CA1157"/>
  <c r="BZ1157"/>
  <c r="BY1157"/>
  <c r="BW1157"/>
  <c r="BX1157" s="1"/>
  <c r="BV1157"/>
  <c r="BU1157"/>
  <c r="BT1157"/>
  <c r="BS1157"/>
  <c r="BR1157"/>
  <c r="BQ1157"/>
  <c r="BP1157"/>
  <c r="BO1157"/>
  <c r="BN1157"/>
  <c r="BM1157"/>
  <c r="BL1157"/>
  <c r="BJ1157"/>
  <c r="BK1157" s="1"/>
  <c r="J1157"/>
  <c r="I1157"/>
  <c r="H1157"/>
  <c r="G1157"/>
  <c r="F1157"/>
  <c r="A1157"/>
  <c r="DN1156"/>
  <c r="DM1156"/>
  <c r="DL1156"/>
  <c r="DJ1156"/>
  <c r="DK1156" s="1"/>
  <c r="DI1156"/>
  <c r="DH1156"/>
  <c r="DG1156"/>
  <c r="DE1156"/>
  <c r="DF1156" s="1"/>
  <c r="DD1156"/>
  <c r="DC1156"/>
  <c r="DB1156"/>
  <c r="DA1156"/>
  <c r="CZ1156"/>
  <c r="CY1156"/>
  <c r="CX1156"/>
  <c r="CV1156"/>
  <c r="CW1156" s="1"/>
  <c r="CU1156"/>
  <c r="CT1156"/>
  <c r="CS1156"/>
  <c r="CR1156"/>
  <c r="CQ1156"/>
  <c r="CP1156"/>
  <c r="CO1156"/>
  <c r="CN1156"/>
  <c r="CL1156"/>
  <c r="CM1156" s="1"/>
  <c r="CG1156"/>
  <c r="CF1156"/>
  <c r="CE1156"/>
  <c r="CD1156"/>
  <c r="CC1156"/>
  <c r="CB1156"/>
  <c r="CA1156"/>
  <c r="BZ1156"/>
  <c r="BY1156"/>
  <c r="BW1156"/>
  <c r="BX1156" s="1"/>
  <c r="BV1156"/>
  <c r="BU1156"/>
  <c r="BT1156"/>
  <c r="BS1156"/>
  <c r="BR1156"/>
  <c r="BQ1156"/>
  <c r="BP1156"/>
  <c r="BO1156"/>
  <c r="BN1156"/>
  <c r="BM1156"/>
  <c r="BL1156"/>
  <c r="BJ1156"/>
  <c r="BK1156" s="1"/>
  <c r="J1156"/>
  <c r="I1156"/>
  <c r="H1156"/>
  <c r="G1156"/>
  <c r="F1156"/>
  <c r="A1156"/>
  <c r="DN1155"/>
  <c r="DM1155"/>
  <c r="DL1155"/>
  <c r="DJ1155"/>
  <c r="DK1155" s="1"/>
  <c r="DI1155"/>
  <c r="DH1155"/>
  <c r="DG1155"/>
  <c r="DE1155"/>
  <c r="DF1155" s="1"/>
  <c r="DD1155"/>
  <c r="DC1155"/>
  <c r="DB1155"/>
  <c r="DA1155"/>
  <c r="CZ1155"/>
  <c r="CY1155"/>
  <c r="CX1155"/>
  <c r="CV1155"/>
  <c r="CW1155" s="1"/>
  <c r="CU1155"/>
  <c r="CT1155"/>
  <c r="CS1155"/>
  <c r="CR1155"/>
  <c r="CQ1155"/>
  <c r="CP1155"/>
  <c r="CO1155"/>
  <c r="CN1155"/>
  <c r="CL1155"/>
  <c r="CM1155" s="1"/>
  <c r="CG1155"/>
  <c r="CF1155"/>
  <c r="CE1155"/>
  <c r="CD1155"/>
  <c r="CC1155"/>
  <c r="CB1155"/>
  <c r="CA1155"/>
  <c r="BZ1155"/>
  <c r="BY1155"/>
  <c r="BW1155"/>
  <c r="BX1155" s="1"/>
  <c r="BV1155"/>
  <c r="BU1155"/>
  <c r="BT1155"/>
  <c r="BS1155"/>
  <c r="BR1155"/>
  <c r="BQ1155"/>
  <c r="BP1155"/>
  <c r="BO1155"/>
  <c r="BN1155"/>
  <c r="BM1155"/>
  <c r="BL1155"/>
  <c r="BJ1155"/>
  <c r="BK1155" s="1"/>
  <c r="J1155"/>
  <c r="I1155"/>
  <c r="H1155"/>
  <c r="G1155"/>
  <c r="F1155"/>
  <c r="A1155"/>
  <c r="DN1154"/>
  <c r="DM1154"/>
  <c r="DL1154"/>
  <c r="DJ1154"/>
  <c r="DK1154" s="1"/>
  <c r="DI1154"/>
  <c r="DH1154"/>
  <c r="DG1154"/>
  <c r="DE1154"/>
  <c r="DF1154" s="1"/>
  <c r="DD1154"/>
  <c r="DC1154"/>
  <c r="DB1154"/>
  <c r="DA1154"/>
  <c r="CZ1154"/>
  <c r="CY1154"/>
  <c r="CX1154"/>
  <c r="CV1154"/>
  <c r="CW1154" s="1"/>
  <c r="CU1154"/>
  <c r="CT1154"/>
  <c r="CS1154"/>
  <c r="CR1154"/>
  <c r="CQ1154"/>
  <c r="CP1154"/>
  <c r="CO1154"/>
  <c r="CN1154"/>
  <c r="CL1154"/>
  <c r="CM1154" s="1"/>
  <c r="CG1154"/>
  <c r="CF1154"/>
  <c r="CE1154"/>
  <c r="CD1154"/>
  <c r="CC1154"/>
  <c r="CB1154"/>
  <c r="CA1154"/>
  <c r="BZ1154"/>
  <c r="BY1154"/>
  <c r="BW1154"/>
  <c r="BX1154" s="1"/>
  <c r="BV1154"/>
  <c r="BU1154"/>
  <c r="BT1154"/>
  <c r="BS1154"/>
  <c r="BR1154"/>
  <c r="BQ1154"/>
  <c r="BP1154"/>
  <c r="BO1154"/>
  <c r="BN1154"/>
  <c r="BM1154"/>
  <c r="BL1154"/>
  <c r="BJ1154"/>
  <c r="BK1154" s="1"/>
  <c r="J1154"/>
  <c r="I1154"/>
  <c r="H1154"/>
  <c r="G1154"/>
  <c r="F1154"/>
  <c r="A1154"/>
  <c r="DN1153"/>
  <c r="DM1153"/>
  <c r="DL1153"/>
  <c r="DJ1153"/>
  <c r="DK1153" s="1"/>
  <c r="DI1153"/>
  <c r="DH1153"/>
  <c r="DG1153"/>
  <c r="DE1153"/>
  <c r="DF1153" s="1"/>
  <c r="DD1153"/>
  <c r="DC1153"/>
  <c r="DB1153"/>
  <c r="DA1153"/>
  <c r="CZ1153"/>
  <c r="CY1153"/>
  <c r="CX1153"/>
  <c r="CV1153"/>
  <c r="CW1153" s="1"/>
  <c r="CU1153"/>
  <c r="CT1153"/>
  <c r="CS1153"/>
  <c r="CR1153"/>
  <c r="CQ1153"/>
  <c r="CP1153"/>
  <c r="CO1153"/>
  <c r="CN1153"/>
  <c r="CL1153"/>
  <c r="CM1153" s="1"/>
  <c r="CG1153"/>
  <c r="CF1153"/>
  <c r="CE1153"/>
  <c r="CD1153"/>
  <c r="CC1153"/>
  <c r="CB1153"/>
  <c r="CA1153"/>
  <c r="BZ1153"/>
  <c r="BY1153"/>
  <c r="BW1153"/>
  <c r="BX1153" s="1"/>
  <c r="BV1153"/>
  <c r="BU1153"/>
  <c r="BT1153"/>
  <c r="BS1153"/>
  <c r="BR1153"/>
  <c r="BQ1153"/>
  <c r="BP1153"/>
  <c r="BO1153"/>
  <c r="BN1153"/>
  <c r="BM1153"/>
  <c r="BL1153"/>
  <c r="BJ1153"/>
  <c r="BK1153" s="1"/>
  <c r="J1153"/>
  <c r="I1153"/>
  <c r="H1153"/>
  <c r="G1153"/>
  <c r="F1153"/>
  <c r="A1153"/>
  <c r="DN1152"/>
  <c r="DM1152"/>
  <c r="DL1152"/>
  <c r="DJ1152"/>
  <c r="DK1152" s="1"/>
  <c r="DI1152"/>
  <c r="DH1152"/>
  <c r="DG1152"/>
  <c r="DE1152"/>
  <c r="DF1152" s="1"/>
  <c r="DD1152"/>
  <c r="DC1152"/>
  <c r="DB1152"/>
  <c r="DA1152"/>
  <c r="CZ1152"/>
  <c r="CY1152"/>
  <c r="CX1152"/>
  <c r="CV1152"/>
  <c r="CW1152" s="1"/>
  <c r="CU1152"/>
  <c r="CT1152"/>
  <c r="CS1152"/>
  <c r="CR1152"/>
  <c r="CQ1152"/>
  <c r="CP1152"/>
  <c r="CO1152"/>
  <c r="CN1152"/>
  <c r="CL1152"/>
  <c r="CM1152" s="1"/>
  <c r="CG1152"/>
  <c r="CF1152"/>
  <c r="CE1152"/>
  <c r="CD1152"/>
  <c r="CC1152"/>
  <c r="CB1152"/>
  <c r="CA1152"/>
  <c r="BZ1152"/>
  <c r="BY1152"/>
  <c r="BW1152"/>
  <c r="BX1152" s="1"/>
  <c r="BV1152"/>
  <c r="BU1152"/>
  <c r="BT1152"/>
  <c r="BS1152"/>
  <c r="BR1152"/>
  <c r="BQ1152"/>
  <c r="BP1152"/>
  <c r="BO1152"/>
  <c r="BN1152"/>
  <c r="BM1152"/>
  <c r="BL1152"/>
  <c r="BJ1152"/>
  <c r="BK1152" s="1"/>
  <c r="J1152"/>
  <c r="I1152"/>
  <c r="H1152"/>
  <c r="G1152"/>
  <c r="F1152"/>
  <c r="A1152"/>
  <c r="DN1151"/>
  <c r="DM1151"/>
  <c r="DL1151"/>
  <c r="DJ1151"/>
  <c r="DK1151" s="1"/>
  <c r="DI1151"/>
  <c r="DH1151"/>
  <c r="DG1151"/>
  <c r="DE1151"/>
  <c r="DF1151" s="1"/>
  <c r="DD1151"/>
  <c r="DC1151"/>
  <c r="DB1151"/>
  <c r="DA1151"/>
  <c r="CZ1151"/>
  <c r="CY1151"/>
  <c r="CX1151"/>
  <c r="CV1151"/>
  <c r="CW1151" s="1"/>
  <c r="CU1151"/>
  <c r="CT1151"/>
  <c r="CS1151"/>
  <c r="CR1151"/>
  <c r="CQ1151"/>
  <c r="CP1151"/>
  <c r="CO1151"/>
  <c r="CN1151"/>
  <c r="CL1151"/>
  <c r="CM1151" s="1"/>
  <c r="CG1151"/>
  <c r="CF1151"/>
  <c r="CE1151"/>
  <c r="CD1151"/>
  <c r="CC1151"/>
  <c r="CB1151"/>
  <c r="CA1151"/>
  <c r="BZ1151"/>
  <c r="BY1151"/>
  <c r="BW1151"/>
  <c r="BX1151" s="1"/>
  <c r="BV1151"/>
  <c r="BU1151"/>
  <c r="BT1151"/>
  <c r="BS1151"/>
  <c r="BR1151"/>
  <c r="BQ1151"/>
  <c r="BP1151"/>
  <c r="BO1151"/>
  <c r="BN1151"/>
  <c r="BM1151"/>
  <c r="BL1151"/>
  <c r="BJ1151"/>
  <c r="BK1151" s="1"/>
  <c r="J1151"/>
  <c r="I1151"/>
  <c r="H1151"/>
  <c r="G1151"/>
  <c r="F1151"/>
  <c r="A1151"/>
  <c r="DN1150"/>
  <c r="DM1150"/>
  <c r="DL1150"/>
  <c r="DJ1150"/>
  <c r="DK1150" s="1"/>
  <c r="DI1150"/>
  <c r="DH1150"/>
  <c r="DG1150"/>
  <c r="DE1150"/>
  <c r="DF1150" s="1"/>
  <c r="DD1150"/>
  <c r="DC1150"/>
  <c r="DB1150"/>
  <c r="DA1150"/>
  <c r="CZ1150"/>
  <c r="CY1150"/>
  <c r="CX1150"/>
  <c r="CV1150"/>
  <c r="CW1150" s="1"/>
  <c r="CU1150"/>
  <c r="CT1150"/>
  <c r="CS1150"/>
  <c r="CR1150"/>
  <c r="CQ1150"/>
  <c r="CP1150"/>
  <c r="CO1150"/>
  <c r="CN1150"/>
  <c r="CL1150"/>
  <c r="CM1150" s="1"/>
  <c r="CG1150"/>
  <c r="CF1150"/>
  <c r="CE1150"/>
  <c r="CD1150"/>
  <c r="CC1150"/>
  <c r="CB1150"/>
  <c r="CA1150"/>
  <c r="BZ1150"/>
  <c r="BY1150"/>
  <c r="BW1150"/>
  <c r="BX1150" s="1"/>
  <c r="BV1150"/>
  <c r="BU1150"/>
  <c r="BT1150"/>
  <c r="BS1150"/>
  <c r="BR1150"/>
  <c r="BQ1150"/>
  <c r="BP1150"/>
  <c r="BO1150"/>
  <c r="BN1150"/>
  <c r="BM1150"/>
  <c r="BL1150"/>
  <c r="BJ1150"/>
  <c r="BK1150" s="1"/>
  <c r="J1150"/>
  <c r="I1150"/>
  <c r="H1150"/>
  <c r="G1150"/>
  <c r="F1150"/>
  <c r="A1150"/>
  <c r="DN1149"/>
  <c r="DM1149"/>
  <c r="DL1149"/>
  <c r="DJ1149"/>
  <c r="DK1149" s="1"/>
  <c r="DI1149"/>
  <c r="DH1149"/>
  <c r="DG1149"/>
  <c r="DE1149"/>
  <c r="DF1149" s="1"/>
  <c r="DD1149"/>
  <c r="DC1149"/>
  <c r="DB1149"/>
  <c r="DA1149"/>
  <c r="CZ1149"/>
  <c r="CY1149"/>
  <c r="CX1149"/>
  <c r="CV1149"/>
  <c r="CW1149" s="1"/>
  <c r="CU1149"/>
  <c r="CT1149"/>
  <c r="CS1149"/>
  <c r="CR1149"/>
  <c r="CQ1149"/>
  <c r="CP1149"/>
  <c r="CO1149"/>
  <c r="CN1149"/>
  <c r="CL1149"/>
  <c r="CM1149" s="1"/>
  <c r="CG1149"/>
  <c r="CF1149"/>
  <c r="CE1149"/>
  <c r="CD1149"/>
  <c r="CC1149"/>
  <c r="CB1149"/>
  <c r="CA1149"/>
  <c r="BZ1149"/>
  <c r="BY1149"/>
  <c r="BW1149"/>
  <c r="BX1149" s="1"/>
  <c r="BV1149"/>
  <c r="BU1149"/>
  <c r="BT1149"/>
  <c r="BS1149"/>
  <c r="BR1149"/>
  <c r="BQ1149"/>
  <c r="BP1149"/>
  <c r="BO1149"/>
  <c r="BN1149"/>
  <c r="BM1149"/>
  <c r="BL1149"/>
  <c r="BJ1149"/>
  <c r="BK1149" s="1"/>
  <c r="J1149"/>
  <c r="I1149"/>
  <c r="H1149"/>
  <c r="G1149"/>
  <c r="F1149"/>
  <c r="A1149"/>
  <c r="DN1148"/>
  <c r="DM1148"/>
  <c r="DL1148"/>
  <c r="DJ1148"/>
  <c r="DK1148" s="1"/>
  <c r="DI1148"/>
  <c r="DH1148"/>
  <c r="DG1148"/>
  <c r="DE1148"/>
  <c r="DF1148" s="1"/>
  <c r="DD1148"/>
  <c r="DC1148"/>
  <c r="DB1148"/>
  <c r="DA1148"/>
  <c r="CZ1148"/>
  <c r="CY1148"/>
  <c r="CX1148"/>
  <c r="CV1148"/>
  <c r="CW1148" s="1"/>
  <c r="CU1148"/>
  <c r="CT1148"/>
  <c r="CS1148"/>
  <c r="CR1148"/>
  <c r="CQ1148"/>
  <c r="CP1148"/>
  <c r="CO1148"/>
  <c r="CN1148"/>
  <c r="CL1148"/>
  <c r="CM1148" s="1"/>
  <c r="CG1148"/>
  <c r="CF1148"/>
  <c r="CE1148"/>
  <c r="CD1148"/>
  <c r="CC1148"/>
  <c r="CB1148"/>
  <c r="CA1148"/>
  <c r="BZ1148"/>
  <c r="BY1148"/>
  <c r="BW1148"/>
  <c r="BX1148" s="1"/>
  <c r="BV1148"/>
  <c r="BU1148"/>
  <c r="BT1148"/>
  <c r="BS1148"/>
  <c r="BR1148"/>
  <c r="BQ1148"/>
  <c r="BP1148"/>
  <c r="BO1148"/>
  <c r="BN1148"/>
  <c r="BM1148"/>
  <c r="BL1148"/>
  <c r="BJ1148"/>
  <c r="BK1148" s="1"/>
  <c r="J1148"/>
  <c r="I1148"/>
  <c r="H1148"/>
  <c r="G1148"/>
  <c r="F1148"/>
  <c r="A1148"/>
  <c r="DN1147"/>
  <c r="DM1147"/>
  <c r="DL1147"/>
  <c r="DJ1147"/>
  <c r="DK1147" s="1"/>
  <c r="DI1147"/>
  <c r="DH1147"/>
  <c r="DG1147"/>
  <c r="DE1147"/>
  <c r="DF1147" s="1"/>
  <c r="DD1147"/>
  <c r="DC1147"/>
  <c r="DB1147"/>
  <c r="DA1147"/>
  <c r="CZ1147"/>
  <c r="CY1147"/>
  <c r="CX1147"/>
  <c r="CV1147"/>
  <c r="CW1147" s="1"/>
  <c r="CU1147"/>
  <c r="CT1147"/>
  <c r="CS1147"/>
  <c r="CR1147"/>
  <c r="CQ1147"/>
  <c r="CP1147"/>
  <c r="CO1147"/>
  <c r="CN1147"/>
  <c r="CL1147"/>
  <c r="CM1147" s="1"/>
  <c r="CG1147"/>
  <c r="CF1147"/>
  <c r="CE1147"/>
  <c r="CD1147"/>
  <c r="CC1147"/>
  <c r="CB1147"/>
  <c r="CA1147"/>
  <c r="BZ1147"/>
  <c r="BY1147"/>
  <c r="BW1147"/>
  <c r="BX1147" s="1"/>
  <c r="BV1147"/>
  <c r="BU1147"/>
  <c r="BT1147"/>
  <c r="BS1147"/>
  <c r="BR1147"/>
  <c r="BQ1147"/>
  <c r="BP1147"/>
  <c r="BO1147"/>
  <c r="BN1147"/>
  <c r="BM1147"/>
  <c r="BL1147"/>
  <c r="BJ1147"/>
  <c r="BK1147" s="1"/>
  <c r="J1147"/>
  <c r="I1147"/>
  <c r="H1147"/>
  <c r="G1147"/>
  <c r="F1147"/>
  <c r="A1147"/>
  <c r="DN1146"/>
  <c r="DM1146"/>
  <c r="DL1146"/>
  <c r="DJ1146"/>
  <c r="DK1146" s="1"/>
  <c r="DI1146"/>
  <c r="DH1146"/>
  <c r="DG1146"/>
  <c r="DE1146"/>
  <c r="DF1146" s="1"/>
  <c r="DD1146"/>
  <c r="DC1146"/>
  <c r="DB1146"/>
  <c r="DA1146"/>
  <c r="CZ1146"/>
  <c r="CY1146"/>
  <c r="CX1146"/>
  <c r="CV1146"/>
  <c r="CW1146" s="1"/>
  <c r="CU1146"/>
  <c r="CT1146"/>
  <c r="CS1146"/>
  <c r="CR1146"/>
  <c r="CQ1146"/>
  <c r="CP1146"/>
  <c r="CO1146"/>
  <c r="CN1146"/>
  <c r="CL1146"/>
  <c r="CM1146" s="1"/>
  <c r="CG1146"/>
  <c r="CF1146"/>
  <c r="CE1146"/>
  <c r="CD1146"/>
  <c r="CC1146"/>
  <c r="CB1146"/>
  <c r="CA1146"/>
  <c r="BZ1146"/>
  <c r="BY1146"/>
  <c r="BW1146"/>
  <c r="BX1146" s="1"/>
  <c r="BV1146"/>
  <c r="BU1146"/>
  <c r="BT1146"/>
  <c r="BS1146"/>
  <c r="BR1146"/>
  <c r="BQ1146"/>
  <c r="BP1146"/>
  <c r="BO1146"/>
  <c r="BN1146"/>
  <c r="BM1146"/>
  <c r="BL1146"/>
  <c r="BJ1146"/>
  <c r="BK1146" s="1"/>
  <c r="J1146"/>
  <c r="I1146"/>
  <c r="H1146"/>
  <c r="G1146"/>
  <c r="F1146"/>
  <c r="A1146"/>
  <c r="DN1145"/>
  <c r="DM1145"/>
  <c r="DL1145"/>
  <c r="DJ1145"/>
  <c r="DK1145" s="1"/>
  <c r="DI1145"/>
  <c r="DH1145"/>
  <c r="DG1145"/>
  <c r="DE1145"/>
  <c r="DF1145" s="1"/>
  <c r="DD1145"/>
  <c r="DC1145"/>
  <c r="DB1145"/>
  <c r="DA1145"/>
  <c r="CZ1145"/>
  <c r="CY1145"/>
  <c r="CX1145"/>
  <c r="CV1145"/>
  <c r="CW1145" s="1"/>
  <c r="CU1145"/>
  <c r="CT1145"/>
  <c r="CS1145"/>
  <c r="CR1145"/>
  <c r="CQ1145"/>
  <c r="CP1145"/>
  <c r="CO1145"/>
  <c r="CN1145"/>
  <c r="CL1145"/>
  <c r="CM1145" s="1"/>
  <c r="CG1145"/>
  <c r="CF1145"/>
  <c r="CE1145"/>
  <c r="CD1145"/>
  <c r="CC1145"/>
  <c r="CB1145"/>
  <c r="CA1145"/>
  <c r="BZ1145"/>
  <c r="BY1145"/>
  <c r="BW1145"/>
  <c r="BX1145" s="1"/>
  <c r="BV1145"/>
  <c r="BU1145"/>
  <c r="BT1145"/>
  <c r="BS1145"/>
  <c r="BR1145"/>
  <c r="BQ1145"/>
  <c r="BP1145"/>
  <c r="BO1145"/>
  <c r="BN1145"/>
  <c r="BM1145"/>
  <c r="BL1145"/>
  <c r="BJ1145"/>
  <c r="BK1145" s="1"/>
  <c r="J1145"/>
  <c r="I1145"/>
  <c r="H1145"/>
  <c r="G1145"/>
  <c r="F1145"/>
  <c r="A1145"/>
  <c r="DN1144"/>
  <c r="DM1144"/>
  <c r="DL1144"/>
  <c r="DJ1144"/>
  <c r="DK1144" s="1"/>
  <c r="DI1144"/>
  <c r="DH1144"/>
  <c r="DG1144"/>
  <c r="DE1144"/>
  <c r="DF1144" s="1"/>
  <c r="DD1144"/>
  <c r="DC1144"/>
  <c r="DB1144"/>
  <c r="DA1144"/>
  <c r="CZ1144"/>
  <c r="CY1144"/>
  <c r="CX1144"/>
  <c r="CV1144"/>
  <c r="CW1144" s="1"/>
  <c r="CU1144"/>
  <c r="CT1144"/>
  <c r="CS1144"/>
  <c r="CR1144"/>
  <c r="CQ1144"/>
  <c r="CP1144"/>
  <c r="CO1144"/>
  <c r="CN1144"/>
  <c r="CL1144"/>
  <c r="CM1144" s="1"/>
  <c r="CG1144"/>
  <c r="CF1144"/>
  <c r="CE1144"/>
  <c r="CD1144"/>
  <c r="CC1144"/>
  <c r="CB1144"/>
  <c r="CA1144"/>
  <c r="BZ1144"/>
  <c r="BY1144"/>
  <c r="BW1144"/>
  <c r="BX1144" s="1"/>
  <c r="BV1144"/>
  <c r="BU1144"/>
  <c r="BT1144"/>
  <c r="BS1144"/>
  <c r="BR1144"/>
  <c r="BQ1144"/>
  <c r="BP1144"/>
  <c r="BO1144"/>
  <c r="BN1144"/>
  <c r="BM1144"/>
  <c r="BL1144"/>
  <c r="BJ1144"/>
  <c r="BK1144" s="1"/>
  <c r="J1144"/>
  <c r="I1144"/>
  <c r="H1144"/>
  <c r="G1144"/>
  <c r="F1144"/>
  <c r="A1144"/>
  <c r="DN1143"/>
  <c r="DM1143"/>
  <c r="DL1143"/>
  <c r="DJ1143"/>
  <c r="DK1143" s="1"/>
  <c r="DI1143"/>
  <c r="DH1143"/>
  <c r="DG1143"/>
  <c r="DE1143"/>
  <c r="DF1143" s="1"/>
  <c r="DD1143"/>
  <c r="DC1143"/>
  <c r="DB1143"/>
  <c r="DA1143"/>
  <c r="CZ1143"/>
  <c r="CY1143"/>
  <c r="CX1143"/>
  <c r="CV1143"/>
  <c r="CW1143" s="1"/>
  <c r="CU1143"/>
  <c r="CT1143"/>
  <c r="CS1143"/>
  <c r="CR1143"/>
  <c r="CQ1143"/>
  <c r="CP1143"/>
  <c r="CO1143"/>
  <c r="CN1143"/>
  <c r="CL1143"/>
  <c r="CM1143" s="1"/>
  <c r="CG1143"/>
  <c r="CF1143"/>
  <c r="CE1143"/>
  <c r="CD1143"/>
  <c r="CC1143"/>
  <c r="CB1143"/>
  <c r="CA1143"/>
  <c r="BZ1143"/>
  <c r="BY1143"/>
  <c r="BW1143"/>
  <c r="BX1143" s="1"/>
  <c r="BV1143"/>
  <c r="BU1143"/>
  <c r="BT1143"/>
  <c r="BS1143"/>
  <c r="BR1143"/>
  <c r="BQ1143"/>
  <c r="BP1143"/>
  <c r="BO1143"/>
  <c r="BN1143"/>
  <c r="BM1143"/>
  <c r="BL1143"/>
  <c r="BJ1143"/>
  <c r="BK1143" s="1"/>
  <c r="J1143"/>
  <c r="I1143"/>
  <c r="H1143"/>
  <c r="G1143"/>
  <c r="F1143"/>
  <c r="A1143"/>
  <c r="DN1142"/>
  <c r="DM1142"/>
  <c r="DL1142"/>
  <c r="DJ1142"/>
  <c r="DK1142" s="1"/>
  <c r="DI1142"/>
  <c r="DH1142"/>
  <c r="DG1142"/>
  <c r="DE1142"/>
  <c r="DF1142" s="1"/>
  <c r="DD1142"/>
  <c r="DC1142"/>
  <c r="DB1142"/>
  <c r="DA1142"/>
  <c r="CZ1142"/>
  <c r="CY1142"/>
  <c r="CX1142"/>
  <c r="CV1142"/>
  <c r="CW1142" s="1"/>
  <c r="CU1142"/>
  <c r="CT1142"/>
  <c r="CS1142"/>
  <c r="CR1142"/>
  <c r="CQ1142"/>
  <c r="CP1142"/>
  <c r="CO1142"/>
  <c r="CN1142"/>
  <c r="CL1142"/>
  <c r="CM1142" s="1"/>
  <c r="CG1142"/>
  <c r="CF1142"/>
  <c r="CE1142"/>
  <c r="CD1142"/>
  <c r="CC1142"/>
  <c r="CB1142"/>
  <c r="CA1142"/>
  <c r="BZ1142"/>
  <c r="BY1142"/>
  <c r="BW1142"/>
  <c r="BX1142" s="1"/>
  <c r="BV1142"/>
  <c r="BU1142"/>
  <c r="BT1142"/>
  <c r="BS1142"/>
  <c r="BR1142"/>
  <c r="BQ1142"/>
  <c r="BP1142"/>
  <c r="BO1142"/>
  <c r="BN1142"/>
  <c r="BM1142"/>
  <c r="BL1142"/>
  <c r="BJ1142"/>
  <c r="BK1142" s="1"/>
  <c r="J1142"/>
  <c r="I1142"/>
  <c r="H1142"/>
  <c r="G1142"/>
  <c r="F1142"/>
  <c r="A1142"/>
  <c r="DN1141"/>
  <c r="DM1141"/>
  <c r="DL1141"/>
  <c r="DJ1141"/>
  <c r="DK1141" s="1"/>
  <c r="DI1141"/>
  <c r="DH1141"/>
  <c r="DG1141"/>
  <c r="DE1141"/>
  <c r="DF1141" s="1"/>
  <c r="DD1141"/>
  <c r="DC1141"/>
  <c r="DB1141"/>
  <c r="DA1141"/>
  <c r="CZ1141"/>
  <c r="CY1141"/>
  <c r="CX1141"/>
  <c r="CV1141"/>
  <c r="CW1141" s="1"/>
  <c r="CU1141"/>
  <c r="CT1141"/>
  <c r="CS1141"/>
  <c r="CR1141"/>
  <c r="CQ1141"/>
  <c r="CP1141"/>
  <c r="CO1141"/>
  <c r="CN1141"/>
  <c r="CL1141"/>
  <c r="CM1141" s="1"/>
  <c r="CG1141"/>
  <c r="CF1141"/>
  <c r="CE1141"/>
  <c r="CD1141"/>
  <c r="CC1141"/>
  <c r="CB1141"/>
  <c r="CA1141"/>
  <c r="BZ1141"/>
  <c r="BY1141"/>
  <c r="BW1141"/>
  <c r="BX1141" s="1"/>
  <c r="BV1141"/>
  <c r="BU1141"/>
  <c r="BT1141"/>
  <c r="BS1141"/>
  <c r="BR1141"/>
  <c r="BQ1141"/>
  <c r="BP1141"/>
  <c r="BO1141"/>
  <c r="BN1141"/>
  <c r="BM1141"/>
  <c r="BL1141"/>
  <c r="BJ1141"/>
  <c r="BK1141" s="1"/>
  <c r="J1141"/>
  <c r="I1141"/>
  <c r="H1141"/>
  <c r="G1141"/>
  <c r="F1141"/>
  <c r="A1141"/>
  <c r="DN1140"/>
  <c r="DM1140"/>
  <c r="DL1140"/>
  <c r="DJ1140"/>
  <c r="DK1140" s="1"/>
  <c r="DI1140"/>
  <c r="DH1140"/>
  <c r="DG1140"/>
  <c r="DE1140"/>
  <c r="DF1140" s="1"/>
  <c r="DD1140"/>
  <c r="DC1140"/>
  <c r="DB1140"/>
  <c r="DA1140"/>
  <c r="CZ1140"/>
  <c r="CY1140"/>
  <c r="CX1140"/>
  <c r="CV1140"/>
  <c r="CW1140" s="1"/>
  <c r="CU1140"/>
  <c r="CT1140"/>
  <c r="CS1140"/>
  <c r="CR1140"/>
  <c r="CQ1140"/>
  <c r="CP1140"/>
  <c r="CO1140"/>
  <c r="CN1140"/>
  <c r="CL1140"/>
  <c r="CM1140" s="1"/>
  <c r="CG1140"/>
  <c r="CF1140"/>
  <c r="CE1140"/>
  <c r="CD1140"/>
  <c r="CC1140"/>
  <c r="CB1140"/>
  <c r="CA1140"/>
  <c r="BZ1140"/>
  <c r="BY1140"/>
  <c r="BW1140"/>
  <c r="BX1140" s="1"/>
  <c r="BV1140"/>
  <c r="BU1140"/>
  <c r="BT1140"/>
  <c r="BS1140"/>
  <c r="BR1140"/>
  <c r="BQ1140"/>
  <c r="BP1140"/>
  <c r="BO1140"/>
  <c r="BN1140"/>
  <c r="BM1140"/>
  <c r="BL1140"/>
  <c r="BJ1140"/>
  <c r="BK1140" s="1"/>
  <c r="J1140"/>
  <c r="I1140"/>
  <c r="H1140"/>
  <c r="G1140"/>
  <c r="F1140"/>
  <c r="A1140"/>
  <c r="DN1139"/>
  <c r="DM1139"/>
  <c r="DL1139"/>
  <c r="DJ1139"/>
  <c r="DK1139" s="1"/>
  <c r="DI1139"/>
  <c r="DH1139"/>
  <c r="DG1139"/>
  <c r="DE1139"/>
  <c r="DF1139" s="1"/>
  <c r="DD1139"/>
  <c r="DC1139"/>
  <c r="DB1139"/>
  <c r="DA1139"/>
  <c r="CZ1139"/>
  <c r="CY1139"/>
  <c r="CX1139"/>
  <c r="CV1139"/>
  <c r="CW1139" s="1"/>
  <c r="CU1139"/>
  <c r="CT1139"/>
  <c r="CS1139"/>
  <c r="CR1139"/>
  <c r="CQ1139"/>
  <c r="CP1139"/>
  <c r="CO1139"/>
  <c r="CN1139"/>
  <c r="CL1139"/>
  <c r="CM1139" s="1"/>
  <c r="CG1139"/>
  <c r="CF1139"/>
  <c r="CE1139"/>
  <c r="CD1139"/>
  <c r="CC1139"/>
  <c r="CB1139"/>
  <c r="CA1139"/>
  <c r="BZ1139"/>
  <c r="BY1139"/>
  <c r="BW1139"/>
  <c r="BX1139" s="1"/>
  <c r="BV1139"/>
  <c r="BU1139"/>
  <c r="BT1139"/>
  <c r="BS1139"/>
  <c r="BR1139"/>
  <c r="BQ1139"/>
  <c r="BP1139"/>
  <c r="BO1139"/>
  <c r="BN1139"/>
  <c r="BM1139"/>
  <c r="BL1139"/>
  <c r="BJ1139"/>
  <c r="BK1139" s="1"/>
  <c r="J1139"/>
  <c r="I1139"/>
  <c r="H1139"/>
  <c r="G1139"/>
  <c r="F1139"/>
  <c r="A1139"/>
  <c r="DN1138"/>
  <c r="DM1138"/>
  <c r="DL1138"/>
  <c r="DJ1138"/>
  <c r="DK1138" s="1"/>
  <c r="DI1138"/>
  <c r="DH1138"/>
  <c r="DG1138"/>
  <c r="DE1138"/>
  <c r="DF1138" s="1"/>
  <c r="DD1138"/>
  <c r="DC1138"/>
  <c r="DB1138"/>
  <c r="DA1138"/>
  <c r="CZ1138"/>
  <c r="CY1138"/>
  <c r="CX1138"/>
  <c r="CV1138"/>
  <c r="CW1138" s="1"/>
  <c r="CU1138"/>
  <c r="CT1138"/>
  <c r="CS1138"/>
  <c r="CR1138"/>
  <c r="CQ1138"/>
  <c r="CP1138"/>
  <c r="CO1138"/>
  <c r="CN1138"/>
  <c r="CL1138"/>
  <c r="CM1138" s="1"/>
  <c r="CG1138"/>
  <c r="CF1138"/>
  <c r="CE1138"/>
  <c r="CD1138"/>
  <c r="CC1138"/>
  <c r="CB1138"/>
  <c r="CA1138"/>
  <c r="BZ1138"/>
  <c r="BY1138"/>
  <c r="BW1138"/>
  <c r="BX1138" s="1"/>
  <c r="BV1138"/>
  <c r="BU1138"/>
  <c r="BT1138"/>
  <c r="BS1138"/>
  <c r="BR1138"/>
  <c r="BQ1138"/>
  <c r="BP1138"/>
  <c r="BO1138"/>
  <c r="BN1138"/>
  <c r="BM1138"/>
  <c r="BL1138"/>
  <c r="BJ1138"/>
  <c r="BK1138" s="1"/>
  <c r="J1138"/>
  <c r="I1138"/>
  <c r="H1138"/>
  <c r="G1138"/>
  <c r="F1138"/>
  <c r="A1138"/>
  <c r="DN1137"/>
  <c r="DM1137"/>
  <c r="DL1137"/>
  <c r="DJ1137"/>
  <c r="DK1137" s="1"/>
  <c r="DI1137"/>
  <c r="DH1137"/>
  <c r="DG1137"/>
  <c r="DE1137"/>
  <c r="DF1137" s="1"/>
  <c r="DD1137"/>
  <c r="DC1137"/>
  <c r="DB1137"/>
  <c r="DA1137"/>
  <c r="CZ1137"/>
  <c r="CY1137"/>
  <c r="CX1137"/>
  <c r="CV1137"/>
  <c r="CW1137" s="1"/>
  <c r="CU1137"/>
  <c r="CT1137"/>
  <c r="CS1137"/>
  <c r="CR1137"/>
  <c r="CQ1137"/>
  <c r="CP1137"/>
  <c r="CO1137"/>
  <c r="CN1137"/>
  <c r="CL1137"/>
  <c r="CM1137" s="1"/>
  <c r="CG1137"/>
  <c r="CF1137"/>
  <c r="CE1137"/>
  <c r="CD1137"/>
  <c r="CC1137"/>
  <c r="CB1137"/>
  <c r="CA1137"/>
  <c r="BZ1137"/>
  <c r="BY1137"/>
  <c r="BW1137"/>
  <c r="BX1137" s="1"/>
  <c r="BV1137"/>
  <c r="BU1137"/>
  <c r="BT1137"/>
  <c r="BS1137"/>
  <c r="BR1137"/>
  <c r="BQ1137"/>
  <c r="BP1137"/>
  <c r="BO1137"/>
  <c r="BN1137"/>
  <c r="BM1137"/>
  <c r="BL1137"/>
  <c r="BJ1137"/>
  <c r="BK1137" s="1"/>
  <c r="J1137"/>
  <c r="I1137"/>
  <c r="H1137"/>
  <c r="G1137"/>
  <c r="F1137"/>
  <c r="A1137"/>
  <c r="DN1136"/>
  <c r="DM1136"/>
  <c r="DL1136"/>
  <c r="DJ1136"/>
  <c r="DK1136" s="1"/>
  <c r="DI1136"/>
  <c r="DH1136"/>
  <c r="DG1136"/>
  <c r="DE1136"/>
  <c r="DF1136" s="1"/>
  <c r="DD1136"/>
  <c r="DC1136"/>
  <c r="DB1136"/>
  <c r="DA1136"/>
  <c r="CZ1136"/>
  <c r="CY1136"/>
  <c r="CX1136"/>
  <c r="CV1136"/>
  <c r="CW1136" s="1"/>
  <c r="CU1136"/>
  <c r="CT1136"/>
  <c r="CS1136"/>
  <c r="CR1136"/>
  <c r="CQ1136"/>
  <c r="CP1136"/>
  <c r="CO1136"/>
  <c r="CN1136"/>
  <c r="CL1136"/>
  <c r="CM1136" s="1"/>
  <c r="CG1136"/>
  <c r="CF1136"/>
  <c r="CE1136"/>
  <c r="CD1136"/>
  <c r="CC1136"/>
  <c r="CB1136"/>
  <c r="CA1136"/>
  <c r="BZ1136"/>
  <c r="BY1136"/>
  <c r="BW1136"/>
  <c r="BX1136" s="1"/>
  <c r="BV1136"/>
  <c r="BU1136"/>
  <c r="BT1136"/>
  <c r="BS1136"/>
  <c r="BR1136"/>
  <c r="BQ1136"/>
  <c r="BP1136"/>
  <c r="BO1136"/>
  <c r="BN1136"/>
  <c r="BM1136"/>
  <c r="BL1136"/>
  <c r="BJ1136"/>
  <c r="BK1136" s="1"/>
  <c r="J1136"/>
  <c r="I1136"/>
  <c r="H1136"/>
  <c r="G1136"/>
  <c r="F1136"/>
  <c r="A1136"/>
  <c r="DN1135"/>
  <c r="DM1135"/>
  <c r="DL1135"/>
  <c r="DJ1135"/>
  <c r="DK1135" s="1"/>
  <c r="DI1135"/>
  <c r="DH1135"/>
  <c r="DG1135"/>
  <c r="DE1135"/>
  <c r="DF1135" s="1"/>
  <c r="DD1135"/>
  <c r="DC1135"/>
  <c r="DB1135"/>
  <c r="DA1135"/>
  <c r="CZ1135"/>
  <c r="CY1135"/>
  <c r="CX1135"/>
  <c r="CV1135"/>
  <c r="CW1135" s="1"/>
  <c r="CU1135"/>
  <c r="CT1135"/>
  <c r="CS1135"/>
  <c r="CR1135"/>
  <c r="CQ1135"/>
  <c r="CP1135"/>
  <c r="CO1135"/>
  <c r="CN1135"/>
  <c r="CL1135"/>
  <c r="CM1135" s="1"/>
  <c r="CG1135"/>
  <c r="CF1135"/>
  <c r="CE1135"/>
  <c r="CD1135"/>
  <c r="CC1135"/>
  <c r="CB1135"/>
  <c r="CA1135"/>
  <c r="BZ1135"/>
  <c r="BY1135"/>
  <c r="BW1135"/>
  <c r="BX1135" s="1"/>
  <c r="BV1135"/>
  <c r="BU1135"/>
  <c r="BT1135"/>
  <c r="BS1135"/>
  <c r="BR1135"/>
  <c r="BQ1135"/>
  <c r="BP1135"/>
  <c r="BO1135"/>
  <c r="BN1135"/>
  <c r="BM1135"/>
  <c r="BL1135"/>
  <c r="BJ1135"/>
  <c r="BK1135" s="1"/>
  <c r="J1135"/>
  <c r="I1135"/>
  <c r="H1135"/>
  <c r="G1135"/>
  <c r="F1135"/>
  <c r="A1135"/>
  <c r="DN1134"/>
  <c r="DM1134"/>
  <c r="DL1134"/>
  <c r="DJ1134"/>
  <c r="DK1134" s="1"/>
  <c r="DI1134"/>
  <c r="DH1134"/>
  <c r="DG1134"/>
  <c r="DE1134"/>
  <c r="DF1134" s="1"/>
  <c r="DD1134"/>
  <c r="DC1134"/>
  <c r="DB1134"/>
  <c r="DA1134"/>
  <c r="CZ1134"/>
  <c r="CY1134"/>
  <c r="CX1134"/>
  <c r="CV1134"/>
  <c r="CW1134" s="1"/>
  <c r="CU1134"/>
  <c r="CT1134"/>
  <c r="CS1134"/>
  <c r="CR1134"/>
  <c r="CQ1134"/>
  <c r="CP1134"/>
  <c r="CO1134"/>
  <c r="CN1134"/>
  <c r="CL1134"/>
  <c r="CM1134" s="1"/>
  <c r="CG1134"/>
  <c r="CF1134"/>
  <c r="CE1134"/>
  <c r="CD1134"/>
  <c r="CC1134"/>
  <c r="CB1134"/>
  <c r="CA1134"/>
  <c r="BZ1134"/>
  <c r="BY1134"/>
  <c r="BW1134"/>
  <c r="BX1134" s="1"/>
  <c r="BV1134"/>
  <c r="BU1134"/>
  <c r="BT1134"/>
  <c r="BS1134"/>
  <c r="BR1134"/>
  <c r="BQ1134"/>
  <c r="BP1134"/>
  <c r="BO1134"/>
  <c r="BN1134"/>
  <c r="BM1134"/>
  <c r="BL1134"/>
  <c r="BJ1134"/>
  <c r="BK1134" s="1"/>
  <c r="J1134"/>
  <c r="I1134"/>
  <c r="H1134"/>
  <c r="G1134"/>
  <c r="F1134"/>
  <c r="A1134"/>
  <c r="DN1133"/>
  <c r="DM1133"/>
  <c r="DL1133"/>
  <c r="DJ1133"/>
  <c r="DK1133" s="1"/>
  <c r="DI1133"/>
  <c r="DH1133"/>
  <c r="DG1133"/>
  <c r="DE1133"/>
  <c r="DF1133" s="1"/>
  <c r="DD1133"/>
  <c r="DC1133"/>
  <c r="DB1133"/>
  <c r="DA1133"/>
  <c r="CZ1133"/>
  <c r="CY1133"/>
  <c r="CX1133"/>
  <c r="CV1133"/>
  <c r="CW1133" s="1"/>
  <c r="CU1133"/>
  <c r="CT1133"/>
  <c r="CS1133"/>
  <c r="CR1133"/>
  <c r="CQ1133"/>
  <c r="CP1133"/>
  <c r="CO1133"/>
  <c r="CN1133"/>
  <c r="CL1133"/>
  <c r="CM1133" s="1"/>
  <c r="CG1133"/>
  <c r="CF1133"/>
  <c r="CE1133"/>
  <c r="CD1133"/>
  <c r="CC1133"/>
  <c r="CB1133"/>
  <c r="CA1133"/>
  <c r="BZ1133"/>
  <c r="BY1133"/>
  <c r="BW1133"/>
  <c r="BX1133" s="1"/>
  <c r="BV1133"/>
  <c r="BU1133"/>
  <c r="BT1133"/>
  <c r="BS1133"/>
  <c r="BR1133"/>
  <c r="BQ1133"/>
  <c r="BP1133"/>
  <c r="BO1133"/>
  <c r="BN1133"/>
  <c r="BM1133"/>
  <c r="BL1133"/>
  <c r="BJ1133"/>
  <c r="BK1133" s="1"/>
  <c r="J1133"/>
  <c r="I1133"/>
  <c r="H1133"/>
  <c r="G1133"/>
  <c r="F1133"/>
  <c r="A1133"/>
  <c r="DN1132"/>
  <c r="DM1132"/>
  <c r="DL1132"/>
  <c r="DJ1132"/>
  <c r="DK1132" s="1"/>
  <c r="DI1132"/>
  <c r="DH1132"/>
  <c r="DG1132"/>
  <c r="DE1132"/>
  <c r="DF1132" s="1"/>
  <c r="DD1132"/>
  <c r="DC1132"/>
  <c r="DB1132"/>
  <c r="DA1132"/>
  <c r="CZ1132"/>
  <c r="CY1132"/>
  <c r="CX1132"/>
  <c r="CV1132"/>
  <c r="CW1132" s="1"/>
  <c r="CU1132"/>
  <c r="CT1132"/>
  <c r="CS1132"/>
  <c r="CR1132"/>
  <c r="CQ1132"/>
  <c r="CP1132"/>
  <c r="CO1132"/>
  <c r="CN1132"/>
  <c r="CL1132"/>
  <c r="CM1132" s="1"/>
  <c r="CG1132"/>
  <c r="CF1132"/>
  <c r="CE1132"/>
  <c r="CD1132"/>
  <c r="CC1132"/>
  <c r="CB1132"/>
  <c r="CA1132"/>
  <c r="BZ1132"/>
  <c r="BY1132"/>
  <c r="BW1132"/>
  <c r="BX1132" s="1"/>
  <c r="BV1132"/>
  <c r="BU1132"/>
  <c r="BT1132"/>
  <c r="BS1132"/>
  <c r="BR1132"/>
  <c r="BQ1132"/>
  <c r="BP1132"/>
  <c r="BO1132"/>
  <c r="BN1132"/>
  <c r="BM1132"/>
  <c r="BL1132"/>
  <c r="BJ1132"/>
  <c r="BK1132" s="1"/>
  <c r="J1132"/>
  <c r="I1132"/>
  <c r="H1132"/>
  <c r="G1132"/>
  <c r="F1132"/>
  <c r="A1132"/>
  <c r="DN1131"/>
  <c r="DM1131"/>
  <c r="DL1131"/>
  <c r="DJ1131"/>
  <c r="DK1131" s="1"/>
  <c r="DI1131"/>
  <c r="DH1131"/>
  <c r="DG1131"/>
  <c r="DE1131"/>
  <c r="DF1131" s="1"/>
  <c r="DD1131"/>
  <c r="DC1131"/>
  <c r="DB1131"/>
  <c r="DA1131"/>
  <c r="CZ1131"/>
  <c r="CY1131"/>
  <c r="CX1131"/>
  <c r="CV1131"/>
  <c r="CW1131" s="1"/>
  <c r="CU1131"/>
  <c r="CT1131"/>
  <c r="CS1131"/>
  <c r="CR1131"/>
  <c r="CQ1131"/>
  <c r="CP1131"/>
  <c r="CO1131"/>
  <c r="CN1131"/>
  <c r="CL1131"/>
  <c r="CM1131" s="1"/>
  <c r="CG1131"/>
  <c r="CF1131"/>
  <c r="CE1131"/>
  <c r="CD1131"/>
  <c r="CC1131"/>
  <c r="CB1131"/>
  <c r="CA1131"/>
  <c r="BZ1131"/>
  <c r="BY1131"/>
  <c r="BW1131"/>
  <c r="BX1131" s="1"/>
  <c r="BV1131"/>
  <c r="BU1131"/>
  <c r="BT1131"/>
  <c r="BS1131"/>
  <c r="BR1131"/>
  <c r="BQ1131"/>
  <c r="BP1131"/>
  <c r="BO1131"/>
  <c r="BN1131"/>
  <c r="BM1131"/>
  <c r="BL1131"/>
  <c r="BJ1131"/>
  <c r="BK1131" s="1"/>
  <c r="J1131"/>
  <c r="I1131"/>
  <c r="H1131"/>
  <c r="G1131"/>
  <c r="F1131"/>
  <c r="A1131"/>
  <c r="DN1130"/>
  <c r="DM1130"/>
  <c r="DL1130"/>
  <c r="DJ1130"/>
  <c r="DK1130" s="1"/>
  <c r="DI1130"/>
  <c r="DH1130"/>
  <c r="DG1130"/>
  <c r="DE1130"/>
  <c r="DF1130" s="1"/>
  <c r="DD1130"/>
  <c r="DC1130"/>
  <c r="DB1130"/>
  <c r="DA1130"/>
  <c r="CZ1130"/>
  <c r="CY1130"/>
  <c r="CX1130"/>
  <c r="CV1130"/>
  <c r="CW1130" s="1"/>
  <c r="CU1130"/>
  <c r="CT1130"/>
  <c r="CS1130"/>
  <c r="CR1130"/>
  <c r="CQ1130"/>
  <c r="CP1130"/>
  <c r="CO1130"/>
  <c r="CN1130"/>
  <c r="CL1130"/>
  <c r="CM1130" s="1"/>
  <c r="CG1130"/>
  <c r="CF1130"/>
  <c r="CE1130"/>
  <c r="CD1130"/>
  <c r="CC1130"/>
  <c r="CB1130"/>
  <c r="CA1130"/>
  <c r="BZ1130"/>
  <c r="BY1130"/>
  <c r="BW1130"/>
  <c r="BX1130" s="1"/>
  <c r="BV1130"/>
  <c r="BU1130"/>
  <c r="BT1130"/>
  <c r="BS1130"/>
  <c r="BR1130"/>
  <c r="BQ1130"/>
  <c r="BP1130"/>
  <c r="BO1130"/>
  <c r="BN1130"/>
  <c r="BM1130"/>
  <c r="BL1130"/>
  <c r="BJ1130"/>
  <c r="BK1130" s="1"/>
  <c r="J1130"/>
  <c r="I1130"/>
  <c r="H1130"/>
  <c r="G1130"/>
  <c r="F1130"/>
  <c r="A1130"/>
  <c r="DN1129"/>
  <c r="DM1129"/>
  <c r="DL1129"/>
  <c r="DJ1129"/>
  <c r="DK1129" s="1"/>
  <c r="DI1129"/>
  <c r="DH1129"/>
  <c r="DG1129"/>
  <c r="DE1129"/>
  <c r="DF1129" s="1"/>
  <c r="DD1129"/>
  <c r="DC1129"/>
  <c r="DB1129"/>
  <c r="DA1129"/>
  <c r="CZ1129"/>
  <c r="CY1129"/>
  <c r="CX1129"/>
  <c r="CV1129"/>
  <c r="CW1129" s="1"/>
  <c r="CU1129"/>
  <c r="CT1129"/>
  <c r="CS1129"/>
  <c r="CR1129"/>
  <c r="CQ1129"/>
  <c r="CP1129"/>
  <c r="CO1129"/>
  <c r="CN1129"/>
  <c r="CL1129"/>
  <c r="CM1129" s="1"/>
  <c r="CG1129"/>
  <c r="CF1129"/>
  <c r="CE1129"/>
  <c r="CD1129"/>
  <c r="CC1129"/>
  <c r="CB1129"/>
  <c r="CA1129"/>
  <c r="BZ1129"/>
  <c r="BY1129"/>
  <c r="BW1129"/>
  <c r="BX1129" s="1"/>
  <c r="BV1129"/>
  <c r="BU1129"/>
  <c r="BT1129"/>
  <c r="BS1129"/>
  <c r="BR1129"/>
  <c r="BQ1129"/>
  <c r="BP1129"/>
  <c r="BO1129"/>
  <c r="BN1129"/>
  <c r="BM1129"/>
  <c r="BL1129"/>
  <c r="BJ1129"/>
  <c r="BK1129" s="1"/>
  <c r="J1129"/>
  <c r="I1129"/>
  <c r="H1129"/>
  <c r="G1129"/>
  <c r="F1129"/>
  <c r="A1129"/>
  <c r="DN1128"/>
  <c r="DM1128"/>
  <c r="DL1128"/>
  <c r="DJ1128"/>
  <c r="DK1128" s="1"/>
  <c r="DI1128"/>
  <c r="DH1128"/>
  <c r="DG1128"/>
  <c r="DE1128"/>
  <c r="DF1128" s="1"/>
  <c r="DD1128"/>
  <c r="DC1128"/>
  <c r="DB1128"/>
  <c r="DA1128"/>
  <c r="CZ1128"/>
  <c r="CY1128"/>
  <c r="CX1128"/>
  <c r="CV1128"/>
  <c r="CW1128" s="1"/>
  <c r="CU1128"/>
  <c r="CT1128"/>
  <c r="CS1128"/>
  <c r="CR1128"/>
  <c r="CQ1128"/>
  <c r="CP1128"/>
  <c r="CO1128"/>
  <c r="CN1128"/>
  <c r="CL1128"/>
  <c r="CM1128" s="1"/>
  <c r="CG1128"/>
  <c r="CF1128"/>
  <c r="CE1128"/>
  <c r="CD1128"/>
  <c r="CC1128"/>
  <c r="CB1128"/>
  <c r="CA1128"/>
  <c r="BZ1128"/>
  <c r="BY1128"/>
  <c r="BW1128"/>
  <c r="BX1128" s="1"/>
  <c r="BV1128"/>
  <c r="BU1128"/>
  <c r="BT1128"/>
  <c r="BS1128"/>
  <c r="BR1128"/>
  <c r="BQ1128"/>
  <c r="BP1128"/>
  <c r="BO1128"/>
  <c r="BN1128"/>
  <c r="BM1128"/>
  <c r="BL1128"/>
  <c r="BJ1128"/>
  <c r="BK1128" s="1"/>
  <c r="J1128"/>
  <c r="I1128"/>
  <c r="H1128"/>
  <c r="G1128"/>
  <c r="F1128"/>
  <c r="A1128"/>
  <c r="DN1127"/>
  <c r="DM1127"/>
  <c r="DL1127"/>
  <c r="DJ1127"/>
  <c r="DK1127" s="1"/>
  <c r="DI1127"/>
  <c r="DH1127"/>
  <c r="DG1127"/>
  <c r="DE1127"/>
  <c r="DF1127" s="1"/>
  <c r="DD1127"/>
  <c r="DC1127"/>
  <c r="DB1127"/>
  <c r="DA1127"/>
  <c r="CZ1127"/>
  <c r="CY1127"/>
  <c r="CX1127"/>
  <c r="CV1127"/>
  <c r="CW1127" s="1"/>
  <c r="CU1127"/>
  <c r="CT1127"/>
  <c r="CS1127"/>
  <c r="CR1127"/>
  <c r="CQ1127"/>
  <c r="CP1127"/>
  <c r="CO1127"/>
  <c r="CN1127"/>
  <c r="CL1127"/>
  <c r="CM1127" s="1"/>
  <c r="CG1127"/>
  <c r="CF1127"/>
  <c r="CE1127"/>
  <c r="CD1127"/>
  <c r="CC1127"/>
  <c r="CB1127"/>
  <c r="CA1127"/>
  <c r="BZ1127"/>
  <c r="BY1127"/>
  <c r="BW1127"/>
  <c r="BX1127" s="1"/>
  <c r="BV1127"/>
  <c r="BU1127"/>
  <c r="BT1127"/>
  <c r="BS1127"/>
  <c r="BR1127"/>
  <c r="BQ1127"/>
  <c r="BP1127"/>
  <c r="BO1127"/>
  <c r="BN1127"/>
  <c r="BM1127"/>
  <c r="BL1127"/>
  <c r="BJ1127"/>
  <c r="BK1127" s="1"/>
  <c r="J1127"/>
  <c r="I1127"/>
  <c r="H1127"/>
  <c r="G1127"/>
  <c r="F1127"/>
  <c r="A1127"/>
  <c r="DN1126"/>
  <c r="DM1126"/>
  <c r="DL1126"/>
  <c r="DJ1126"/>
  <c r="DK1126" s="1"/>
  <c r="DI1126"/>
  <c r="DH1126"/>
  <c r="DG1126"/>
  <c r="DE1126"/>
  <c r="DF1126" s="1"/>
  <c r="DD1126"/>
  <c r="DC1126"/>
  <c r="DB1126"/>
  <c r="DA1126"/>
  <c r="CZ1126"/>
  <c r="CY1126"/>
  <c r="CX1126"/>
  <c r="CV1126"/>
  <c r="CW1126" s="1"/>
  <c r="CU1126"/>
  <c r="CT1126"/>
  <c r="CS1126"/>
  <c r="CR1126"/>
  <c r="CQ1126"/>
  <c r="CP1126"/>
  <c r="CO1126"/>
  <c r="CN1126"/>
  <c r="CL1126"/>
  <c r="CM1126" s="1"/>
  <c r="CG1126"/>
  <c r="CF1126"/>
  <c r="CE1126"/>
  <c r="CD1126"/>
  <c r="CC1126"/>
  <c r="CB1126"/>
  <c r="CA1126"/>
  <c r="BZ1126"/>
  <c r="BY1126"/>
  <c r="BW1126"/>
  <c r="BX1126" s="1"/>
  <c r="BV1126"/>
  <c r="BU1126"/>
  <c r="BT1126"/>
  <c r="BS1126"/>
  <c r="BR1126"/>
  <c r="BQ1126"/>
  <c r="BP1126"/>
  <c r="BO1126"/>
  <c r="BN1126"/>
  <c r="BM1126"/>
  <c r="BL1126"/>
  <c r="BJ1126"/>
  <c r="BK1126" s="1"/>
  <c r="J1126"/>
  <c r="I1126"/>
  <c r="H1126"/>
  <c r="G1126"/>
  <c r="F1126"/>
  <c r="A1126"/>
  <c r="DN1125"/>
  <c r="DM1125"/>
  <c r="DL1125"/>
  <c r="DJ1125"/>
  <c r="DK1125" s="1"/>
  <c r="DI1125"/>
  <c r="DH1125"/>
  <c r="DG1125"/>
  <c r="DE1125"/>
  <c r="DF1125" s="1"/>
  <c r="DD1125"/>
  <c r="DC1125"/>
  <c r="DB1125"/>
  <c r="DA1125"/>
  <c r="CZ1125"/>
  <c r="CY1125"/>
  <c r="CX1125"/>
  <c r="CV1125"/>
  <c r="CW1125" s="1"/>
  <c r="CU1125"/>
  <c r="CT1125"/>
  <c r="CS1125"/>
  <c r="CR1125"/>
  <c r="CQ1125"/>
  <c r="CP1125"/>
  <c r="CO1125"/>
  <c r="CN1125"/>
  <c r="CL1125"/>
  <c r="CM1125" s="1"/>
  <c r="CG1125"/>
  <c r="CF1125"/>
  <c r="CE1125"/>
  <c r="CD1125"/>
  <c r="CC1125"/>
  <c r="CB1125"/>
  <c r="CA1125"/>
  <c r="BZ1125"/>
  <c r="BY1125"/>
  <c r="BW1125"/>
  <c r="BX1125" s="1"/>
  <c r="BV1125"/>
  <c r="BU1125"/>
  <c r="BT1125"/>
  <c r="BS1125"/>
  <c r="BR1125"/>
  <c r="BQ1125"/>
  <c r="BP1125"/>
  <c r="BO1125"/>
  <c r="BN1125"/>
  <c r="BM1125"/>
  <c r="BL1125"/>
  <c r="BJ1125"/>
  <c r="BK1125" s="1"/>
  <c r="J1125"/>
  <c r="I1125"/>
  <c r="H1125"/>
  <c r="G1125"/>
  <c r="F1125"/>
  <c r="A1125"/>
  <c r="DN1124"/>
  <c r="DM1124"/>
  <c r="DL1124"/>
  <c r="DJ1124"/>
  <c r="DK1124" s="1"/>
  <c r="DI1124"/>
  <c r="DH1124"/>
  <c r="DG1124"/>
  <c r="DE1124"/>
  <c r="DF1124" s="1"/>
  <c r="DD1124"/>
  <c r="DC1124"/>
  <c r="DB1124"/>
  <c r="DA1124"/>
  <c r="CZ1124"/>
  <c r="CY1124"/>
  <c r="CX1124"/>
  <c r="CV1124"/>
  <c r="CW1124" s="1"/>
  <c r="CU1124"/>
  <c r="CT1124"/>
  <c r="CS1124"/>
  <c r="CR1124"/>
  <c r="CQ1124"/>
  <c r="CP1124"/>
  <c r="CO1124"/>
  <c r="CN1124"/>
  <c r="CL1124"/>
  <c r="CM1124" s="1"/>
  <c r="CG1124"/>
  <c r="CF1124"/>
  <c r="CE1124"/>
  <c r="CD1124"/>
  <c r="CC1124"/>
  <c r="CB1124"/>
  <c r="CA1124"/>
  <c r="BZ1124"/>
  <c r="BY1124"/>
  <c r="BW1124"/>
  <c r="BX1124" s="1"/>
  <c r="BV1124"/>
  <c r="BU1124"/>
  <c r="BT1124"/>
  <c r="BS1124"/>
  <c r="BR1124"/>
  <c r="BQ1124"/>
  <c r="BP1124"/>
  <c r="BO1124"/>
  <c r="BN1124"/>
  <c r="BM1124"/>
  <c r="BL1124"/>
  <c r="BJ1124"/>
  <c r="BK1124" s="1"/>
  <c r="J1124"/>
  <c r="I1124"/>
  <c r="H1124"/>
  <c r="G1124"/>
  <c r="F1124"/>
  <c r="A1124"/>
  <c r="DN1123"/>
  <c r="DM1123"/>
  <c r="DL1123"/>
  <c r="DJ1123"/>
  <c r="DK1123" s="1"/>
  <c r="DI1123"/>
  <c r="DH1123"/>
  <c r="DG1123"/>
  <c r="DE1123"/>
  <c r="DF1123" s="1"/>
  <c r="DD1123"/>
  <c r="DC1123"/>
  <c r="DB1123"/>
  <c r="DA1123"/>
  <c r="CZ1123"/>
  <c r="CY1123"/>
  <c r="CX1123"/>
  <c r="CV1123"/>
  <c r="CW1123" s="1"/>
  <c r="CU1123"/>
  <c r="CT1123"/>
  <c r="CS1123"/>
  <c r="CR1123"/>
  <c r="CQ1123"/>
  <c r="CP1123"/>
  <c r="CO1123"/>
  <c r="CN1123"/>
  <c r="CL1123"/>
  <c r="CM1123" s="1"/>
  <c r="CG1123"/>
  <c r="CF1123"/>
  <c r="CE1123"/>
  <c r="CD1123"/>
  <c r="CC1123"/>
  <c r="CB1123"/>
  <c r="CA1123"/>
  <c r="BZ1123"/>
  <c r="BY1123"/>
  <c r="BW1123"/>
  <c r="BX1123" s="1"/>
  <c r="BV1123"/>
  <c r="BU1123"/>
  <c r="BT1123"/>
  <c r="BS1123"/>
  <c r="BR1123"/>
  <c r="BQ1123"/>
  <c r="BP1123"/>
  <c r="BO1123"/>
  <c r="BN1123"/>
  <c r="BM1123"/>
  <c r="BL1123"/>
  <c r="BJ1123"/>
  <c r="BK1123" s="1"/>
  <c r="J1123"/>
  <c r="I1123"/>
  <c r="H1123"/>
  <c r="G1123"/>
  <c r="F1123"/>
  <c r="A1123"/>
  <c r="DN1122"/>
  <c r="DM1122"/>
  <c r="DL1122"/>
  <c r="DJ1122"/>
  <c r="DK1122" s="1"/>
  <c r="DI1122"/>
  <c r="DH1122"/>
  <c r="DG1122"/>
  <c r="DE1122"/>
  <c r="DF1122" s="1"/>
  <c r="DD1122"/>
  <c r="DC1122"/>
  <c r="DB1122"/>
  <c r="DA1122"/>
  <c r="CZ1122"/>
  <c r="CY1122"/>
  <c r="CX1122"/>
  <c r="CV1122"/>
  <c r="CW1122" s="1"/>
  <c r="CU1122"/>
  <c r="CT1122"/>
  <c r="CS1122"/>
  <c r="CR1122"/>
  <c r="CQ1122"/>
  <c r="CP1122"/>
  <c r="CO1122"/>
  <c r="CN1122"/>
  <c r="CL1122"/>
  <c r="CM1122" s="1"/>
  <c r="CG1122"/>
  <c r="CF1122"/>
  <c r="CE1122"/>
  <c r="CD1122"/>
  <c r="CC1122"/>
  <c r="CB1122"/>
  <c r="CA1122"/>
  <c r="BZ1122"/>
  <c r="BY1122"/>
  <c r="BW1122"/>
  <c r="BX1122" s="1"/>
  <c r="BV1122"/>
  <c r="BU1122"/>
  <c r="BT1122"/>
  <c r="BS1122"/>
  <c r="BR1122"/>
  <c r="BQ1122"/>
  <c r="BP1122"/>
  <c r="BO1122"/>
  <c r="BN1122"/>
  <c r="BM1122"/>
  <c r="BL1122"/>
  <c r="BJ1122"/>
  <c r="BK1122" s="1"/>
  <c r="J1122"/>
  <c r="I1122"/>
  <c r="H1122"/>
  <c r="G1122"/>
  <c r="F1122"/>
  <c r="A1122"/>
  <c r="DN1121"/>
  <c r="DM1121"/>
  <c r="DL1121"/>
  <c r="DJ1121"/>
  <c r="DK1121" s="1"/>
  <c r="DI1121"/>
  <c r="DH1121"/>
  <c r="DG1121"/>
  <c r="DE1121"/>
  <c r="DF1121" s="1"/>
  <c r="DD1121"/>
  <c r="DC1121"/>
  <c r="DB1121"/>
  <c r="DA1121"/>
  <c r="CZ1121"/>
  <c r="CY1121"/>
  <c r="CX1121"/>
  <c r="CV1121"/>
  <c r="CW1121" s="1"/>
  <c r="CU1121"/>
  <c r="CT1121"/>
  <c r="CS1121"/>
  <c r="CR1121"/>
  <c r="CQ1121"/>
  <c r="CP1121"/>
  <c r="CO1121"/>
  <c r="CN1121"/>
  <c r="CL1121"/>
  <c r="CM1121" s="1"/>
  <c r="CG1121"/>
  <c r="CF1121"/>
  <c r="CE1121"/>
  <c r="CD1121"/>
  <c r="CC1121"/>
  <c r="CB1121"/>
  <c r="CA1121"/>
  <c r="BZ1121"/>
  <c r="BY1121"/>
  <c r="BW1121"/>
  <c r="BX1121" s="1"/>
  <c r="BV1121"/>
  <c r="BU1121"/>
  <c r="BT1121"/>
  <c r="BS1121"/>
  <c r="BR1121"/>
  <c r="BQ1121"/>
  <c r="BP1121"/>
  <c r="BO1121"/>
  <c r="BN1121"/>
  <c r="BM1121"/>
  <c r="BL1121"/>
  <c r="BJ1121"/>
  <c r="BK1121" s="1"/>
  <c r="J1121"/>
  <c r="I1121"/>
  <c r="H1121"/>
  <c r="G1121"/>
  <c r="F1121"/>
  <c r="A1121"/>
  <c r="DN1120"/>
  <c r="DM1120"/>
  <c r="DL1120"/>
  <c r="DJ1120"/>
  <c r="DK1120" s="1"/>
  <c r="DI1120"/>
  <c r="DH1120"/>
  <c r="DG1120"/>
  <c r="DE1120"/>
  <c r="DF1120" s="1"/>
  <c r="DD1120"/>
  <c r="DC1120"/>
  <c r="DB1120"/>
  <c r="DA1120"/>
  <c r="CZ1120"/>
  <c r="CY1120"/>
  <c r="CX1120"/>
  <c r="CV1120"/>
  <c r="CW1120" s="1"/>
  <c r="CU1120"/>
  <c r="CT1120"/>
  <c r="CS1120"/>
  <c r="CR1120"/>
  <c r="CQ1120"/>
  <c r="CP1120"/>
  <c r="CO1120"/>
  <c r="CN1120"/>
  <c r="CL1120"/>
  <c r="CM1120" s="1"/>
  <c r="CG1120"/>
  <c r="CF1120"/>
  <c r="CE1120"/>
  <c r="CD1120"/>
  <c r="CC1120"/>
  <c r="CB1120"/>
  <c r="CA1120"/>
  <c r="BZ1120"/>
  <c r="BY1120"/>
  <c r="BW1120"/>
  <c r="BX1120" s="1"/>
  <c r="BV1120"/>
  <c r="BU1120"/>
  <c r="BT1120"/>
  <c r="BS1120"/>
  <c r="BR1120"/>
  <c r="BQ1120"/>
  <c r="BP1120"/>
  <c r="BO1120"/>
  <c r="BN1120"/>
  <c r="BM1120"/>
  <c r="BL1120"/>
  <c r="BJ1120"/>
  <c r="BK1120" s="1"/>
  <c r="J1120"/>
  <c r="I1120"/>
  <c r="H1120"/>
  <c r="G1120"/>
  <c r="F1120"/>
  <c r="A1120"/>
  <c r="DN1119"/>
  <c r="DM1119"/>
  <c r="DL1119"/>
  <c r="DJ1119"/>
  <c r="DK1119" s="1"/>
  <c r="DI1119"/>
  <c r="DH1119"/>
  <c r="DG1119"/>
  <c r="DE1119"/>
  <c r="DF1119" s="1"/>
  <c r="DD1119"/>
  <c r="DC1119"/>
  <c r="DB1119"/>
  <c r="DA1119"/>
  <c r="CZ1119"/>
  <c r="CY1119"/>
  <c r="CX1119"/>
  <c r="CV1119"/>
  <c r="CW1119" s="1"/>
  <c r="CU1119"/>
  <c r="CT1119"/>
  <c r="CS1119"/>
  <c r="CR1119"/>
  <c r="CQ1119"/>
  <c r="CP1119"/>
  <c r="CO1119"/>
  <c r="CN1119"/>
  <c r="CL1119"/>
  <c r="CM1119" s="1"/>
  <c r="CG1119"/>
  <c r="CF1119"/>
  <c r="CE1119"/>
  <c r="CD1119"/>
  <c r="CC1119"/>
  <c r="CB1119"/>
  <c r="CA1119"/>
  <c r="BZ1119"/>
  <c r="BY1119"/>
  <c r="BW1119"/>
  <c r="BX1119" s="1"/>
  <c r="BV1119"/>
  <c r="BU1119"/>
  <c r="BT1119"/>
  <c r="BS1119"/>
  <c r="BR1119"/>
  <c r="BQ1119"/>
  <c r="BP1119"/>
  <c r="BO1119"/>
  <c r="BN1119"/>
  <c r="BM1119"/>
  <c r="BL1119"/>
  <c r="BJ1119"/>
  <c r="BK1119" s="1"/>
  <c r="J1119"/>
  <c r="I1119"/>
  <c r="H1119"/>
  <c r="G1119"/>
  <c r="F1119"/>
  <c r="A1119"/>
  <c r="DN1118"/>
  <c r="DM1118"/>
  <c r="DL1118"/>
  <c r="DJ1118"/>
  <c r="DK1118" s="1"/>
  <c r="DI1118"/>
  <c r="DH1118"/>
  <c r="DG1118"/>
  <c r="DE1118"/>
  <c r="DF1118" s="1"/>
  <c r="DD1118"/>
  <c r="DC1118"/>
  <c r="DB1118"/>
  <c r="DA1118"/>
  <c r="CZ1118"/>
  <c r="CY1118"/>
  <c r="CX1118"/>
  <c r="CV1118"/>
  <c r="CW1118" s="1"/>
  <c r="CU1118"/>
  <c r="CT1118"/>
  <c r="CS1118"/>
  <c r="CR1118"/>
  <c r="CQ1118"/>
  <c r="CP1118"/>
  <c r="CO1118"/>
  <c r="CN1118"/>
  <c r="CL1118"/>
  <c r="CM1118" s="1"/>
  <c r="CG1118"/>
  <c r="CF1118"/>
  <c r="CE1118"/>
  <c r="CD1118"/>
  <c r="CC1118"/>
  <c r="CB1118"/>
  <c r="CA1118"/>
  <c r="BZ1118"/>
  <c r="BY1118"/>
  <c r="BW1118"/>
  <c r="BX1118" s="1"/>
  <c r="BV1118"/>
  <c r="BU1118"/>
  <c r="BT1118"/>
  <c r="BS1118"/>
  <c r="BR1118"/>
  <c r="BQ1118"/>
  <c r="BP1118"/>
  <c r="BO1118"/>
  <c r="BN1118"/>
  <c r="BM1118"/>
  <c r="BL1118"/>
  <c r="BJ1118"/>
  <c r="BK1118" s="1"/>
  <c r="J1118"/>
  <c r="I1118"/>
  <c r="H1118"/>
  <c r="G1118"/>
  <c r="F1118"/>
  <c r="A1118"/>
  <c r="DN1117"/>
  <c r="DM1117"/>
  <c r="DL1117"/>
  <c r="DJ1117"/>
  <c r="DK1117" s="1"/>
  <c r="DI1117"/>
  <c r="DH1117"/>
  <c r="DG1117"/>
  <c r="DE1117"/>
  <c r="DF1117" s="1"/>
  <c r="DD1117"/>
  <c r="DC1117"/>
  <c r="DB1117"/>
  <c r="DA1117"/>
  <c r="CZ1117"/>
  <c r="CY1117"/>
  <c r="CX1117"/>
  <c r="CV1117"/>
  <c r="CW1117" s="1"/>
  <c r="CU1117"/>
  <c r="CT1117"/>
  <c r="CS1117"/>
  <c r="CR1117"/>
  <c r="CQ1117"/>
  <c r="CP1117"/>
  <c r="CO1117"/>
  <c r="CN1117"/>
  <c r="CL1117"/>
  <c r="CM1117" s="1"/>
  <c r="CG1117"/>
  <c r="CF1117"/>
  <c r="CE1117"/>
  <c r="CD1117"/>
  <c r="CC1117"/>
  <c r="CB1117"/>
  <c r="CA1117"/>
  <c r="BZ1117"/>
  <c r="BY1117"/>
  <c r="BW1117"/>
  <c r="BX1117" s="1"/>
  <c r="BV1117"/>
  <c r="BU1117"/>
  <c r="BT1117"/>
  <c r="BS1117"/>
  <c r="BR1117"/>
  <c r="BQ1117"/>
  <c r="BP1117"/>
  <c r="BO1117"/>
  <c r="BN1117"/>
  <c r="BM1117"/>
  <c r="BL1117"/>
  <c r="BJ1117"/>
  <c r="BK1117" s="1"/>
  <c r="J1117"/>
  <c r="I1117"/>
  <c r="H1117"/>
  <c r="G1117"/>
  <c r="F1117"/>
  <c r="A1117"/>
  <c r="DN1116"/>
  <c r="DM1116"/>
  <c r="DL1116"/>
  <c r="DJ1116"/>
  <c r="DK1116" s="1"/>
  <c r="DI1116"/>
  <c r="DH1116"/>
  <c r="DG1116"/>
  <c r="DE1116"/>
  <c r="DF1116" s="1"/>
  <c r="DD1116"/>
  <c r="DC1116"/>
  <c r="DB1116"/>
  <c r="DA1116"/>
  <c r="CZ1116"/>
  <c r="CY1116"/>
  <c r="CX1116"/>
  <c r="CV1116"/>
  <c r="CW1116" s="1"/>
  <c r="CU1116"/>
  <c r="CT1116"/>
  <c r="CS1116"/>
  <c r="CR1116"/>
  <c r="CQ1116"/>
  <c r="CP1116"/>
  <c r="CO1116"/>
  <c r="CN1116"/>
  <c r="CL1116"/>
  <c r="CM1116" s="1"/>
  <c r="CG1116"/>
  <c r="CF1116"/>
  <c r="CE1116"/>
  <c r="CD1116"/>
  <c r="CC1116"/>
  <c r="CB1116"/>
  <c r="CA1116"/>
  <c r="BZ1116"/>
  <c r="BY1116"/>
  <c r="BW1116"/>
  <c r="BX1116" s="1"/>
  <c r="BV1116"/>
  <c r="BU1116"/>
  <c r="BT1116"/>
  <c r="BS1116"/>
  <c r="BR1116"/>
  <c r="BQ1116"/>
  <c r="BP1116"/>
  <c r="BO1116"/>
  <c r="BN1116"/>
  <c r="BM1116"/>
  <c r="BL1116"/>
  <c r="BJ1116"/>
  <c r="BK1116" s="1"/>
  <c r="J1116"/>
  <c r="I1116"/>
  <c r="H1116"/>
  <c r="G1116"/>
  <c r="F1116"/>
  <c r="A1116"/>
  <c r="DN1115"/>
  <c r="DM1115"/>
  <c r="DL1115"/>
  <c r="DJ1115"/>
  <c r="DK1115" s="1"/>
  <c r="DI1115"/>
  <c r="DH1115"/>
  <c r="DG1115"/>
  <c r="DE1115"/>
  <c r="DF1115" s="1"/>
  <c r="DD1115"/>
  <c r="DC1115"/>
  <c r="DB1115"/>
  <c r="DA1115"/>
  <c r="CZ1115"/>
  <c r="CY1115"/>
  <c r="CX1115"/>
  <c r="CV1115"/>
  <c r="CW1115" s="1"/>
  <c r="CU1115"/>
  <c r="CT1115"/>
  <c r="CS1115"/>
  <c r="CR1115"/>
  <c r="CQ1115"/>
  <c r="CP1115"/>
  <c r="CO1115"/>
  <c r="CN1115"/>
  <c r="CL1115"/>
  <c r="CM1115" s="1"/>
  <c r="CG1115"/>
  <c r="CF1115"/>
  <c r="CE1115"/>
  <c r="CD1115"/>
  <c r="CC1115"/>
  <c r="CB1115"/>
  <c r="CA1115"/>
  <c r="BZ1115"/>
  <c r="BY1115"/>
  <c r="BW1115"/>
  <c r="BX1115" s="1"/>
  <c r="BV1115"/>
  <c r="BU1115"/>
  <c r="BT1115"/>
  <c r="BS1115"/>
  <c r="BR1115"/>
  <c r="BQ1115"/>
  <c r="BP1115"/>
  <c r="BO1115"/>
  <c r="BN1115"/>
  <c r="BM1115"/>
  <c r="BL1115"/>
  <c r="BJ1115"/>
  <c r="BK1115" s="1"/>
  <c r="J1115"/>
  <c r="I1115"/>
  <c r="H1115"/>
  <c r="G1115"/>
  <c r="F1115"/>
  <c r="A1115"/>
  <c r="DN1114"/>
  <c r="DM1114"/>
  <c r="DL1114"/>
  <c r="DJ1114"/>
  <c r="DK1114" s="1"/>
  <c r="DI1114"/>
  <c r="DH1114"/>
  <c r="DG1114"/>
  <c r="DE1114"/>
  <c r="DF1114" s="1"/>
  <c r="DD1114"/>
  <c r="DC1114"/>
  <c r="DB1114"/>
  <c r="DA1114"/>
  <c r="CZ1114"/>
  <c r="CY1114"/>
  <c r="CX1114"/>
  <c r="CV1114"/>
  <c r="CW1114" s="1"/>
  <c r="CU1114"/>
  <c r="CT1114"/>
  <c r="CS1114"/>
  <c r="CR1114"/>
  <c r="CQ1114"/>
  <c r="CP1114"/>
  <c r="CO1114"/>
  <c r="CN1114"/>
  <c r="CL1114"/>
  <c r="CM1114" s="1"/>
  <c r="CG1114"/>
  <c r="CF1114"/>
  <c r="CE1114"/>
  <c r="CD1114"/>
  <c r="CC1114"/>
  <c r="CB1114"/>
  <c r="CA1114"/>
  <c r="BZ1114"/>
  <c r="BY1114"/>
  <c r="BW1114"/>
  <c r="BX1114" s="1"/>
  <c r="BV1114"/>
  <c r="BU1114"/>
  <c r="BT1114"/>
  <c r="BS1114"/>
  <c r="BR1114"/>
  <c r="BQ1114"/>
  <c r="BP1114"/>
  <c r="BO1114"/>
  <c r="BN1114"/>
  <c r="BM1114"/>
  <c r="BL1114"/>
  <c r="BJ1114"/>
  <c r="BK1114" s="1"/>
  <c r="J1114"/>
  <c r="I1114"/>
  <c r="H1114"/>
  <c r="G1114"/>
  <c r="F1114"/>
  <c r="A1114"/>
  <c r="DN1113"/>
  <c r="DM1113"/>
  <c r="DL1113"/>
  <c r="DJ1113"/>
  <c r="DK1113" s="1"/>
  <c r="DI1113"/>
  <c r="DH1113"/>
  <c r="DG1113"/>
  <c r="DE1113"/>
  <c r="DF1113" s="1"/>
  <c r="DD1113"/>
  <c r="DC1113"/>
  <c r="DB1113"/>
  <c r="DA1113"/>
  <c r="CZ1113"/>
  <c r="CY1113"/>
  <c r="CX1113"/>
  <c r="CV1113"/>
  <c r="CW1113" s="1"/>
  <c r="CU1113"/>
  <c r="CT1113"/>
  <c r="CS1113"/>
  <c r="CR1113"/>
  <c r="CQ1113"/>
  <c r="CP1113"/>
  <c r="CO1113"/>
  <c r="CN1113"/>
  <c r="CL1113"/>
  <c r="CM1113" s="1"/>
  <c r="CG1113"/>
  <c r="CF1113"/>
  <c r="CE1113"/>
  <c r="CD1113"/>
  <c r="CC1113"/>
  <c r="CB1113"/>
  <c r="CA1113"/>
  <c r="BZ1113"/>
  <c r="BY1113"/>
  <c r="BW1113"/>
  <c r="BX1113" s="1"/>
  <c r="BV1113"/>
  <c r="BU1113"/>
  <c r="BT1113"/>
  <c r="BS1113"/>
  <c r="BR1113"/>
  <c r="BQ1113"/>
  <c r="BP1113"/>
  <c r="BO1113"/>
  <c r="BN1113"/>
  <c r="BM1113"/>
  <c r="BL1113"/>
  <c r="BJ1113"/>
  <c r="BK1113" s="1"/>
  <c r="J1113"/>
  <c r="I1113"/>
  <c r="H1113"/>
  <c r="G1113"/>
  <c r="F1113"/>
  <c r="A1113"/>
  <c r="DN1112"/>
  <c r="DM1112"/>
  <c r="DL1112"/>
  <c r="DJ1112"/>
  <c r="DK1112" s="1"/>
  <c r="DI1112"/>
  <c r="DH1112"/>
  <c r="DG1112"/>
  <c r="DE1112"/>
  <c r="DF1112" s="1"/>
  <c r="DD1112"/>
  <c r="DC1112"/>
  <c r="DB1112"/>
  <c r="DA1112"/>
  <c r="CZ1112"/>
  <c r="CY1112"/>
  <c r="CX1112"/>
  <c r="CV1112"/>
  <c r="CW1112" s="1"/>
  <c r="CU1112"/>
  <c r="CT1112"/>
  <c r="CS1112"/>
  <c r="CR1112"/>
  <c r="CQ1112"/>
  <c r="CP1112"/>
  <c r="CO1112"/>
  <c r="CN1112"/>
  <c r="CL1112"/>
  <c r="CM1112" s="1"/>
  <c r="CG1112"/>
  <c r="CF1112"/>
  <c r="CE1112"/>
  <c r="CD1112"/>
  <c r="CC1112"/>
  <c r="CB1112"/>
  <c r="CA1112"/>
  <c r="BZ1112"/>
  <c r="BY1112"/>
  <c r="BW1112"/>
  <c r="BX1112" s="1"/>
  <c r="BV1112"/>
  <c r="BU1112"/>
  <c r="BT1112"/>
  <c r="BS1112"/>
  <c r="BR1112"/>
  <c r="BQ1112"/>
  <c r="BP1112"/>
  <c r="BO1112"/>
  <c r="BN1112"/>
  <c r="BM1112"/>
  <c r="BL1112"/>
  <c r="BJ1112"/>
  <c r="BK1112" s="1"/>
  <c r="J1112"/>
  <c r="I1112"/>
  <c r="H1112"/>
  <c r="G1112"/>
  <c r="F1112"/>
  <c r="A1112"/>
  <c r="DN1111"/>
  <c r="DM1111"/>
  <c r="DL1111"/>
  <c r="DJ1111"/>
  <c r="DK1111" s="1"/>
  <c r="DI1111"/>
  <c r="DH1111"/>
  <c r="DG1111"/>
  <c r="DE1111"/>
  <c r="DF1111" s="1"/>
  <c r="DD1111"/>
  <c r="DC1111"/>
  <c r="DB1111"/>
  <c r="DA1111"/>
  <c r="CZ1111"/>
  <c r="CY1111"/>
  <c r="CX1111"/>
  <c r="CV1111"/>
  <c r="CW1111" s="1"/>
  <c r="CU1111"/>
  <c r="CT1111"/>
  <c r="CS1111"/>
  <c r="CR1111"/>
  <c r="CQ1111"/>
  <c r="CP1111"/>
  <c r="CO1111"/>
  <c r="CN1111"/>
  <c r="CL1111"/>
  <c r="CM1111" s="1"/>
  <c r="CG1111"/>
  <c r="CF1111"/>
  <c r="CE1111"/>
  <c r="CD1111"/>
  <c r="CC1111"/>
  <c r="CB1111"/>
  <c r="CA1111"/>
  <c r="BZ1111"/>
  <c r="BY1111"/>
  <c r="BW1111"/>
  <c r="BX1111" s="1"/>
  <c r="BV1111"/>
  <c r="BU1111"/>
  <c r="BT1111"/>
  <c r="BS1111"/>
  <c r="BR1111"/>
  <c r="BQ1111"/>
  <c r="BP1111"/>
  <c r="BO1111"/>
  <c r="BN1111"/>
  <c r="BM1111"/>
  <c r="BL1111"/>
  <c r="BJ1111"/>
  <c r="BK1111" s="1"/>
  <c r="J1111"/>
  <c r="I1111"/>
  <c r="H1111"/>
  <c r="G1111"/>
  <c r="F1111"/>
  <c r="A1111"/>
  <c r="DN1110"/>
  <c r="DM1110"/>
  <c r="DL1110"/>
  <c r="DJ1110"/>
  <c r="DK1110" s="1"/>
  <c r="DI1110"/>
  <c r="DH1110"/>
  <c r="DG1110"/>
  <c r="DE1110"/>
  <c r="DF1110" s="1"/>
  <c r="DD1110"/>
  <c r="DC1110"/>
  <c r="DB1110"/>
  <c r="DA1110"/>
  <c r="CZ1110"/>
  <c r="CY1110"/>
  <c r="CX1110"/>
  <c r="CV1110"/>
  <c r="CW1110" s="1"/>
  <c r="CU1110"/>
  <c r="CT1110"/>
  <c r="CS1110"/>
  <c r="CR1110"/>
  <c r="CQ1110"/>
  <c r="CP1110"/>
  <c r="CO1110"/>
  <c r="CN1110"/>
  <c r="CL1110"/>
  <c r="CM1110" s="1"/>
  <c r="CG1110"/>
  <c r="CF1110"/>
  <c r="CE1110"/>
  <c r="CD1110"/>
  <c r="CC1110"/>
  <c r="CB1110"/>
  <c r="CA1110"/>
  <c r="BZ1110"/>
  <c r="BY1110"/>
  <c r="BW1110"/>
  <c r="BX1110" s="1"/>
  <c r="BV1110"/>
  <c r="BU1110"/>
  <c r="BT1110"/>
  <c r="BS1110"/>
  <c r="BR1110"/>
  <c r="BQ1110"/>
  <c r="BP1110"/>
  <c r="BO1110"/>
  <c r="BN1110"/>
  <c r="BM1110"/>
  <c r="BL1110"/>
  <c r="BJ1110"/>
  <c r="BK1110" s="1"/>
  <c r="J1110"/>
  <c r="I1110"/>
  <c r="H1110"/>
  <c r="G1110"/>
  <c r="F1110"/>
  <c r="A1110"/>
  <c r="DN1109"/>
  <c r="DM1109"/>
  <c r="DL1109"/>
  <c r="DJ1109"/>
  <c r="DK1109" s="1"/>
  <c r="DI1109"/>
  <c r="DH1109"/>
  <c r="DG1109"/>
  <c r="DE1109"/>
  <c r="DF1109" s="1"/>
  <c r="DD1109"/>
  <c r="DC1109"/>
  <c r="DB1109"/>
  <c r="DA1109"/>
  <c r="CZ1109"/>
  <c r="CY1109"/>
  <c r="CX1109"/>
  <c r="CV1109"/>
  <c r="CW1109" s="1"/>
  <c r="CU1109"/>
  <c r="CT1109"/>
  <c r="CS1109"/>
  <c r="CR1109"/>
  <c r="CQ1109"/>
  <c r="CP1109"/>
  <c r="CO1109"/>
  <c r="CN1109"/>
  <c r="CL1109"/>
  <c r="CM1109" s="1"/>
  <c r="CG1109"/>
  <c r="CF1109"/>
  <c r="CE1109"/>
  <c r="CD1109"/>
  <c r="CC1109"/>
  <c r="CB1109"/>
  <c r="CA1109"/>
  <c r="BZ1109"/>
  <c r="BY1109"/>
  <c r="BW1109"/>
  <c r="BX1109" s="1"/>
  <c r="BV1109"/>
  <c r="BU1109"/>
  <c r="BT1109"/>
  <c r="BS1109"/>
  <c r="BR1109"/>
  <c r="BQ1109"/>
  <c r="BP1109"/>
  <c r="BO1109"/>
  <c r="BN1109"/>
  <c r="BM1109"/>
  <c r="BL1109"/>
  <c r="BJ1109"/>
  <c r="BK1109" s="1"/>
  <c r="J1109"/>
  <c r="I1109"/>
  <c r="H1109"/>
  <c r="G1109"/>
  <c r="F1109"/>
  <c r="A1109"/>
  <c r="DN1108"/>
  <c r="DM1108"/>
  <c r="DL1108"/>
  <c r="DJ1108"/>
  <c r="DK1108" s="1"/>
  <c r="DI1108"/>
  <c r="DH1108"/>
  <c r="DG1108"/>
  <c r="DE1108"/>
  <c r="DF1108" s="1"/>
  <c r="DD1108"/>
  <c r="DC1108"/>
  <c r="DB1108"/>
  <c r="DA1108"/>
  <c r="CZ1108"/>
  <c r="CY1108"/>
  <c r="CX1108"/>
  <c r="CV1108"/>
  <c r="CW1108" s="1"/>
  <c r="CU1108"/>
  <c r="CT1108"/>
  <c r="CS1108"/>
  <c r="CR1108"/>
  <c r="CQ1108"/>
  <c r="CP1108"/>
  <c r="CO1108"/>
  <c r="CN1108"/>
  <c r="CL1108"/>
  <c r="CM1108" s="1"/>
  <c r="CG1108"/>
  <c r="CF1108"/>
  <c r="CE1108"/>
  <c r="CD1108"/>
  <c r="CC1108"/>
  <c r="CB1108"/>
  <c r="CA1108"/>
  <c r="BZ1108"/>
  <c r="BY1108"/>
  <c r="BW1108"/>
  <c r="BX1108" s="1"/>
  <c r="BV1108"/>
  <c r="BU1108"/>
  <c r="BT1108"/>
  <c r="BS1108"/>
  <c r="BR1108"/>
  <c r="BQ1108"/>
  <c r="BP1108"/>
  <c r="BO1108"/>
  <c r="BN1108"/>
  <c r="BM1108"/>
  <c r="BL1108"/>
  <c r="BJ1108"/>
  <c r="BK1108" s="1"/>
  <c r="J1108"/>
  <c r="I1108"/>
  <c r="H1108"/>
  <c r="G1108"/>
  <c r="F1108"/>
  <c r="A1108"/>
  <c r="DN1107"/>
  <c r="DM1107"/>
  <c r="DL1107"/>
  <c r="DJ1107"/>
  <c r="DK1107" s="1"/>
  <c r="DI1107"/>
  <c r="DH1107"/>
  <c r="DG1107"/>
  <c r="DE1107"/>
  <c r="DF1107" s="1"/>
  <c r="DD1107"/>
  <c r="DC1107"/>
  <c r="DB1107"/>
  <c r="DA1107"/>
  <c r="CZ1107"/>
  <c r="CY1107"/>
  <c r="CX1107"/>
  <c r="CV1107"/>
  <c r="CW1107" s="1"/>
  <c r="CU1107"/>
  <c r="CT1107"/>
  <c r="CS1107"/>
  <c r="CR1107"/>
  <c r="CQ1107"/>
  <c r="CP1107"/>
  <c r="CO1107"/>
  <c r="CN1107"/>
  <c r="CL1107"/>
  <c r="CM1107" s="1"/>
  <c r="CG1107"/>
  <c r="CF1107"/>
  <c r="CE1107"/>
  <c r="CD1107"/>
  <c r="CC1107"/>
  <c r="CB1107"/>
  <c r="CA1107"/>
  <c r="BZ1107"/>
  <c r="BY1107"/>
  <c r="BW1107"/>
  <c r="BX1107" s="1"/>
  <c r="BV1107"/>
  <c r="BU1107"/>
  <c r="BT1107"/>
  <c r="BS1107"/>
  <c r="BR1107"/>
  <c r="BQ1107"/>
  <c r="BP1107"/>
  <c r="BO1107"/>
  <c r="BN1107"/>
  <c r="BM1107"/>
  <c r="BL1107"/>
  <c r="BJ1107"/>
  <c r="BK1107" s="1"/>
  <c r="J1107"/>
  <c r="I1107"/>
  <c r="H1107"/>
  <c r="G1107"/>
  <c r="F1107"/>
  <c r="A1107"/>
  <c r="DN1106"/>
  <c r="DM1106"/>
  <c r="DL1106"/>
  <c r="DJ1106"/>
  <c r="DK1106" s="1"/>
  <c r="DI1106"/>
  <c r="DH1106"/>
  <c r="DG1106"/>
  <c r="DE1106"/>
  <c r="DF1106" s="1"/>
  <c r="DD1106"/>
  <c r="DC1106"/>
  <c r="DB1106"/>
  <c r="DA1106"/>
  <c r="CZ1106"/>
  <c r="CY1106"/>
  <c r="CX1106"/>
  <c r="CV1106"/>
  <c r="CW1106" s="1"/>
  <c r="CU1106"/>
  <c r="CT1106"/>
  <c r="CS1106"/>
  <c r="CR1106"/>
  <c r="CQ1106"/>
  <c r="CP1106"/>
  <c r="CO1106"/>
  <c r="CN1106"/>
  <c r="CL1106"/>
  <c r="CM1106" s="1"/>
  <c r="CG1106"/>
  <c r="CF1106"/>
  <c r="CE1106"/>
  <c r="CD1106"/>
  <c r="CC1106"/>
  <c r="CB1106"/>
  <c r="CA1106"/>
  <c r="BZ1106"/>
  <c r="BY1106"/>
  <c r="BW1106"/>
  <c r="BX1106" s="1"/>
  <c r="BV1106"/>
  <c r="BU1106"/>
  <c r="BT1106"/>
  <c r="BS1106"/>
  <c r="BR1106"/>
  <c r="BQ1106"/>
  <c r="BP1106"/>
  <c r="BO1106"/>
  <c r="BN1106"/>
  <c r="BM1106"/>
  <c r="BL1106"/>
  <c r="BJ1106"/>
  <c r="BK1106" s="1"/>
  <c r="J1106"/>
  <c r="I1106"/>
  <c r="H1106"/>
  <c r="G1106"/>
  <c r="F1106"/>
  <c r="A1106"/>
  <c r="DN1105"/>
  <c r="DM1105"/>
  <c r="DL1105"/>
  <c r="DJ1105"/>
  <c r="DK1105" s="1"/>
  <c r="DI1105"/>
  <c r="DH1105"/>
  <c r="DG1105"/>
  <c r="DE1105"/>
  <c r="DF1105" s="1"/>
  <c r="DD1105"/>
  <c r="DC1105"/>
  <c r="DB1105"/>
  <c r="DA1105"/>
  <c r="CZ1105"/>
  <c r="CY1105"/>
  <c r="CX1105"/>
  <c r="CV1105"/>
  <c r="CW1105" s="1"/>
  <c r="CU1105"/>
  <c r="CT1105"/>
  <c r="CS1105"/>
  <c r="CR1105"/>
  <c r="CQ1105"/>
  <c r="CP1105"/>
  <c r="CO1105"/>
  <c r="CN1105"/>
  <c r="CL1105"/>
  <c r="CM1105" s="1"/>
  <c r="CG1105"/>
  <c r="CF1105"/>
  <c r="CE1105"/>
  <c r="CD1105"/>
  <c r="CC1105"/>
  <c r="CB1105"/>
  <c r="CA1105"/>
  <c r="BZ1105"/>
  <c r="BY1105"/>
  <c r="BW1105"/>
  <c r="BX1105" s="1"/>
  <c r="BV1105"/>
  <c r="BU1105"/>
  <c r="BT1105"/>
  <c r="BS1105"/>
  <c r="BR1105"/>
  <c r="BQ1105"/>
  <c r="BP1105"/>
  <c r="BO1105"/>
  <c r="BN1105"/>
  <c r="BM1105"/>
  <c r="BL1105"/>
  <c r="BJ1105"/>
  <c r="BK1105" s="1"/>
  <c r="J1105"/>
  <c r="I1105"/>
  <c r="H1105"/>
  <c r="G1105"/>
  <c r="F1105"/>
  <c r="A1105"/>
  <c r="DN1104"/>
  <c r="DM1104"/>
  <c r="DL1104"/>
  <c r="DJ1104"/>
  <c r="DK1104" s="1"/>
  <c r="DI1104"/>
  <c r="DH1104"/>
  <c r="DG1104"/>
  <c r="DE1104"/>
  <c r="DF1104" s="1"/>
  <c r="DD1104"/>
  <c r="DC1104"/>
  <c r="DB1104"/>
  <c r="DA1104"/>
  <c r="CZ1104"/>
  <c r="CY1104"/>
  <c r="CX1104"/>
  <c r="CV1104"/>
  <c r="CW1104" s="1"/>
  <c r="CU1104"/>
  <c r="CT1104"/>
  <c r="CS1104"/>
  <c r="CR1104"/>
  <c r="CQ1104"/>
  <c r="CP1104"/>
  <c r="CO1104"/>
  <c r="CN1104"/>
  <c r="CL1104"/>
  <c r="CM1104" s="1"/>
  <c r="CG1104"/>
  <c r="CF1104"/>
  <c r="CE1104"/>
  <c r="CD1104"/>
  <c r="CC1104"/>
  <c r="CB1104"/>
  <c r="CA1104"/>
  <c r="BZ1104"/>
  <c r="BY1104"/>
  <c r="BW1104"/>
  <c r="BX1104" s="1"/>
  <c r="BV1104"/>
  <c r="BU1104"/>
  <c r="BT1104"/>
  <c r="BS1104"/>
  <c r="BR1104"/>
  <c r="BQ1104"/>
  <c r="BP1104"/>
  <c r="BO1104"/>
  <c r="BN1104"/>
  <c r="BM1104"/>
  <c r="BL1104"/>
  <c r="BJ1104"/>
  <c r="BK1104" s="1"/>
  <c r="J1104"/>
  <c r="I1104"/>
  <c r="H1104"/>
  <c r="G1104"/>
  <c r="F1104"/>
  <c r="A1104"/>
  <c r="DN1103"/>
  <c r="DM1103"/>
  <c r="DL1103"/>
  <c r="DJ1103"/>
  <c r="DK1103" s="1"/>
  <c r="DI1103"/>
  <c r="DH1103"/>
  <c r="DG1103"/>
  <c r="DE1103"/>
  <c r="DF1103" s="1"/>
  <c r="DD1103"/>
  <c r="DC1103"/>
  <c r="DB1103"/>
  <c r="DA1103"/>
  <c r="CZ1103"/>
  <c r="CY1103"/>
  <c r="CX1103"/>
  <c r="CV1103"/>
  <c r="CW1103" s="1"/>
  <c r="CU1103"/>
  <c r="CT1103"/>
  <c r="CS1103"/>
  <c r="CR1103"/>
  <c r="CQ1103"/>
  <c r="CP1103"/>
  <c r="CO1103"/>
  <c r="CN1103"/>
  <c r="CL1103"/>
  <c r="CM1103" s="1"/>
  <c r="CG1103"/>
  <c r="CF1103"/>
  <c r="CE1103"/>
  <c r="CD1103"/>
  <c r="CC1103"/>
  <c r="CB1103"/>
  <c r="CA1103"/>
  <c r="BZ1103"/>
  <c r="BY1103"/>
  <c r="BW1103"/>
  <c r="BX1103" s="1"/>
  <c r="BV1103"/>
  <c r="BU1103"/>
  <c r="BT1103"/>
  <c r="BS1103"/>
  <c r="BR1103"/>
  <c r="BQ1103"/>
  <c r="BP1103"/>
  <c r="BO1103"/>
  <c r="BN1103"/>
  <c r="BM1103"/>
  <c r="BL1103"/>
  <c r="BJ1103"/>
  <c r="BK1103" s="1"/>
  <c r="J1103"/>
  <c r="I1103"/>
  <c r="H1103"/>
  <c r="G1103"/>
  <c r="F1103"/>
  <c r="A1103"/>
  <c r="DN1102"/>
  <c r="DM1102"/>
  <c r="DL1102"/>
  <c r="DJ1102"/>
  <c r="DK1102" s="1"/>
  <c r="DI1102"/>
  <c r="DH1102"/>
  <c r="DG1102"/>
  <c r="DE1102"/>
  <c r="DF1102" s="1"/>
  <c r="DD1102"/>
  <c r="DC1102"/>
  <c r="DB1102"/>
  <c r="DA1102"/>
  <c r="CZ1102"/>
  <c r="CY1102"/>
  <c r="CX1102"/>
  <c r="CV1102"/>
  <c r="CW1102" s="1"/>
  <c r="CU1102"/>
  <c r="CT1102"/>
  <c r="CS1102"/>
  <c r="CR1102"/>
  <c r="CQ1102"/>
  <c r="CP1102"/>
  <c r="CO1102"/>
  <c r="CN1102"/>
  <c r="CL1102"/>
  <c r="CM1102" s="1"/>
  <c r="CG1102"/>
  <c r="CF1102"/>
  <c r="CE1102"/>
  <c r="CD1102"/>
  <c r="CC1102"/>
  <c r="CB1102"/>
  <c r="CA1102"/>
  <c r="BZ1102"/>
  <c r="BY1102"/>
  <c r="BW1102"/>
  <c r="BX1102" s="1"/>
  <c r="BV1102"/>
  <c r="BU1102"/>
  <c r="BT1102"/>
  <c r="BS1102"/>
  <c r="BR1102"/>
  <c r="BQ1102"/>
  <c r="BP1102"/>
  <c r="BO1102"/>
  <c r="BN1102"/>
  <c r="BM1102"/>
  <c r="BL1102"/>
  <c r="BJ1102"/>
  <c r="BK1102" s="1"/>
  <c r="J1102"/>
  <c r="I1102"/>
  <c r="H1102"/>
  <c r="G1102"/>
  <c r="F1102"/>
  <c r="A1102"/>
  <c r="DN1101"/>
  <c r="DM1101"/>
  <c r="DL1101"/>
  <c r="DJ1101"/>
  <c r="DK1101" s="1"/>
  <c r="DI1101"/>
  <c r="DH1101"/>
  <c r="DG1101"/>
  <c r="DE1101"/>
  <c r="DF1101" s="1"/>
  <c r="DD1101"/>
  <c r="DC1101"/>
  <c r="DB1101"/>
  <c r="DA1101"/>
  <c r="CZ1101"/>
  <c r="CY1101"/>
  <c r="CX1101"/>
  <c r="CV1101"/>
  <c r="CW1101" s="1"/>
  <c r="CU1101"/>
  <c r="CT1101"/>
  <c r="CS1101"/>
  <c r="CR1101"/>
  <c r="CQ1101"/>
  <c r="CP1101"/>
  <c r="CO1101"/>
  <c r="CN1101"/>
  <c r="CL1101"/>
  <c r="CM1101" s="1"/>
  <c r="CG1101"/>
  <c r="CF1101"/>
  <c r="CE1101"/>
  <c r="CD1101"/>
  <c r="CC1101"/>
  <c r="CB1101"/>
  <c r="CA1101"/>
  <c r="BZ1101"/>
  <c r="BY1101"/>
  <c r="BW1101"/>
  <c r="BX1101" s="1"/>
  <c r="BV1101"/>
  <c r="BU1101"/>
  <c r="BT1101"/>
  <c r="BS1101"/>
  <c r="BR1101"/>
  <c r="BQ1101"/>
  <c r="BP1101"/>
  <c r="BO1101"/>
  <c r="BN1101"/>
  <c r="BM1101"/>
  <c r="BL1101"/>
  <c r="BJ1101"/>
  <c r="BK1101" s="1"/>
  <c r="J1101"/>
  <c r="I1101"/>
  <c r="H1101"/>
  <c r="G1101"/>
  <c r="F1101"/>
  <c r="A1101"/>
  <c r="DN1100"/>
  <c r="DM1100"/>
  <c r="DL1100"/>
  <c r="DJ1100"/>
  <c r="DK1100" s="1"/>
  <c r="DI1100"/>
  <c r="DH1100"/>
  <c r="DG1100"/>
  <c r="DE1100"/>
  <c r="DF1100" s="1"/>
  <c r="DD1100"/>
  <c r="DC1100"/>
  <c r="DB1100"/>
  <c r="DA1100"/>
  <c r="CZ1100"/>
  <c r="CY1100"/>
  <c r="CX1100"/>
  <c r="CV1100"/>
  <c r="CW1100" s="1"/>
  <c r="CU1100"/>
  <c r="CT1100"/>
  <c r="CS1100"/>
  <c r="CR1100"/>
  <c r="CQ1100"/>
  <c r="CP1100"/>
  <c r="CO1100"/>
  <c r="CN1100"/>
  <c r="CL1100"/>
  <c r="CM1100" s="1"/>
  <c r="CG1100"/>
  <c r="CF1100"/>
  <c r="CE1100"/>
  <c r="CD1100"/>
  <c r="CC1100"/>
  <c r="CB1100"/>
  <c r="CA1100"/>
  <c r="BZ1100"/>
  <c r="BY1100"/>
  <c r="BW1100"/>
  <c r="BX1100" s="1"/>
  <c r="BV1100"/>
  <c r="BU1100"/>
  <c r="BT1100"/>
  <c r="BS1100"/>
  <c r="BR1100"/>
  <c r="BQ1100"/>
  <c r="BP1100"/>
  <c r="BO1100"/>
  <c r="BN1100"/>
  <c r="BM1100"/>
  <c r="BL1100"/>
  <c r="BJ1100"/>
  <c r="BK1100" s="1"/>
  <c r="J1100"/>
  <c r="I1100"/>
  <c r="H1100"/>
  <c r="G1100"/>
  <c r="F1100"/>
  <c r="A1100"/>
  <c r="DN1099"/>
  <c r="DM1099"/>
  <c r="DL1099"/>
  <c r="DJ1099"/>
  <c r="DK1099" s="1"/>
  <c r="DI1099"/>
  <c r="DH1099"/>
  <c r="DG1099"/>
  <c r="DE1099"/>
  <c r="DF1099" s="1"/>
  <c r="DD1099"/>
  <c r="DC1099"/>
  <c r="DB1099"/>
  <c r="DA1099"/>
  <c r="CZ1099"/>
  <c r="CY1099"/>
  <c r="CX1099"/>
  <c r="CV1099"/>
  <c r="CW1099" s="1"/>
  <c r="CU1099"/>
  <c r="CT1099"/>
  <c r="CS1099"/>
  <c r="CR1099"/>
  <c r="CQ1099"/>
  <c r="CP1099"/>
  <c r="CO1099"/>
  <c r="CN1099"/>
  <c r="CL1099"/>
  <c r="CM1099" s="1"/>
  <c r="CG1099"/>
  <c r="CF1099"/>
  <c r="CE1099"/>
  <c r="CD1099"/>
  <c r="CC1099"/>
  <c r="CB1099"/>
  <c r="CA1099"/>
  <c r="BZ1099"/>
  <c r="BY1099"/>
  <c r="BW1099"/>
  <c r="BX1099" s="1"/>
  <c r="BV1099"/>
  <c r="BU1099"/>
  <c r="BT1099"/>
  <c r="BS1099"/>
  <c r="BR1099"/>
  <c r="BQ1099"/>
  <c r="BP1099"/>
  <c r="BO1099"/>
  <c r="BN1099"/>
  <c r="BM1099"/>
  <c r="BL1099"/>
  <c r="BJ1099"/>
  <c r="BK1099" s="1"/>
  <c r="J1099"/>
  <c r="I1099"/>
  <c r="H1099"/>
  <c r="G1099"/>
  <c r="F1099"/>
  <c r="A1099"/>
  <c r="DN1098"/>
  <c r="DM1098"/>
  <c r="DL1098"/>
  <c r="DJ1098"/>
  <c r="DK1098" s="1"/>
  <c r="DI1098"/>
  <c r="DH1098"/>
  <c r="DG1098"/>
  <c r="DE1098"/>
  <c r="DF1098" s="1"/>
  <c r="DD1098"/>
  <c r="DC1098"/>
  <c r="DB1098"/>
  <c r="DA1098"/>
  <c r="CZ1098"/>
  <c r="CY1098"/>
  <c r="CX1098"/>
  <c r="CV1098"/>
  <c r="CW1098" s="1"/>
  <c r="CU1098"/>
  <c r="CT1098"/>
  <c r="CS1098"/>
  <c r="CR1098"/>
  <c r="CQ1098"/>
  <c r="CP1098"/>
  <c r="CO1098"/>
  <c r="CN1098"/>
  <c r="CL1098"/>
  <c r="CM1098" s="1"/>
  <c r="CG1098"/>
  <c r="CF1098"/>
  <c r="CE1098"/>
  <c r="CD1098"/>
  <c r="CC1098"/>
  <c r="CB1098"/>
  <c r="CA1098"/>
  <c r="BZ1098"/>
  <c r="BY1098"/>
  <c r="BW1098"/>
  <c r="BX1098" s="1"/>
  <c r="BV1098"/>
  <c r="BU1098"/>
  <c r="BT1098"/>
  <c r="BS1098"/>
  <c r="BR1098"/>
  <c r="BQ1098"/>
  <c r="BP1098"/>
  <c r="BO1098"/>
  <c r="BN1098"/>
  <c r="BM1098"/>
  <c r="BL1098"/>
  <c r="BJ1098"/>
  <c r="BK1098" s="1"/>
  <c r="J1098"/>
  <c r="I1098"/>
  <c r="H1098"/>
  <c r="G1098"/>
  <c r="F1098"/>
  <c r="A1098"/>
  <c r="DN1097"/>
  <c r="DM1097"/>
  <c r="DL1097"/>
  <c r="DJ1097"/>
  <c r="DK1097" s="1"/>
  <c r="DI1097"/>
  <c r="DH1097"/>
  <c r="DG1097"/>
  <c r="DE1097"/>
  <c r="DF1097" s="1"/>
  <c r="DD1097"/>
  <c r="DC1097"/>
  <c r="DB1097"/>
  <c r="DA1097"/>
  <c r="CZ1097"/>
  <c r="CY1097"/>
  <c r="CX1097"/>
  <c r="CV1097"/>
  <c r="CW1097" s="1"/>
  <c r="CU1097"/>
  <c r="CT1097"/>
  <c r="CS1097"/>
  <c r="CR1097"/>
  <c r="CQ1097"/>
  <c r="CP1097"/>
  <c r="CO1097"/>
  <c r="CN1097"/>
  <c r="CL1097"/>
  <c r="CM1097" s="1"/>
  <c r="CG1097"/>
  <c r="CF1097"/>
  <c r="CE1097"/>
  <c r="CD1097"/>
  <c r="CC1097"/>
  <c r="CB1097"/>
  <c r="CA1097"/>
  <c r="BZ1097"/>
  <c r="BY1097"/>
  <c r="BW1097"/>
  <c r="BX1097" s="1"/>
  <c r="BV1097"/>
  <c r="BU1097"/>
  <c r="BT1097"/>
  <c r="BS1097"/>
  <c r="BR1097"/>
  <c r="BQ1097"/>
  <c r="BP1097"/>
  <c r="BO1097"/>
  <c r="BN1097"/>
  <c r="BM1097"/>
  <c r="BL1097"/>
  <c r="BJ1097"/>
  <c r="BK1097" s="1"/>
  <c r="J1097"/>
  <c r="I1097"/>
  <c r="H1097"/>
  <c r="G1097"/>
  <c r="F1097"/>
  <c r="A1097"/>
  <c r="DN1096"/>
  <c r="DM1096"/>
  <c r="DL1096"/>
  <c r="DJ1096"/>
  <c r="DK1096" s="1"/>
  <c r="DI1096"/>
  <c r="DH1096"/>
  <c r="DG1096"/>
  <c r="DE1096"/>
  <c r="DF1096" s="1"/>
  <c r="DD1096"/>
  <c r="DC1096"/>
  <c r="DB1096"/>
  <c r="DA1096"/>
  <c r="CZ1096"/>
  <c r="CY1096"/>
  <c r="CX1096"/>
  <c r="CV1096"/>
  <c r="CW1096" s="1"/>
  <c r="CU1096"/>
  <c r="CT1096"/>
  <c r="CS1096"/>
  <c r="CR1096"/>
  <c r="CQ1096"/>
  <c r="CP1096"/>
  <c r="CO1096"/>
  <c r="CN1096"/>
  <c r="CL1096"/>
  <c r="CM1096" s="1"/>
  <c r="CG1096"/>
  <c r="CF1096"/>
  <c r="CE1096"/>
  <c r="CD1096"/>
  <c r="CC1096"/>
  <c r="CB1096"/>
  <c r="CA1096"/>
  <c r="BZ1096"/>
  <c r="BY1096"/>
  <c r="BW1096"/>
  <c r="BX1096" s="1"/>
  <c r="BV1096"/>
  <c r="BU1096"/>
  <c r="BT1096"/>
  <c r="BS1096"/>
  <c r="BR1096"/>
  <c r="BQ1096"/>
  <c r="BP1096"/>
  <c r="BO1096"/>
  <c r="BN1096"/>
  <c r="BM1096"/>
  <c r="BL1096"/>
  <c r="BJ1096"/>
  <c r="BK1096" s="1"/>
  <c r="J1096"/>
  <c r="I1096"/>
  <c r="H1096"/>
  <c r="G1096"/>
  <c r="F1096"/>
  <c r="A1096"/>
  <c r="DN1095"/>
  <c r="DM1095"/>
  <c r="DL1095"/>
  <c r="DJ1095"/>
  <c r="DK1095" s="1"/>
  <c r="DI1095"/>
  <c r="DH1095"/>
  <c r="DG1095"/>
  <c r="DE1095"/>
  <c r="DF1095" s="1"/>
  <c r="DD1095"/>
  <c r="DC1095"/>
  <c r="DB1095"/>
  <c r="DA1095"/>
  <c r="CZ1095"/>
  <c r="CY1095"/>
  <c r="CX1095"/>
  <c r="CV1095"/>
  <c r="CW1095" s="1"/>
  <c r="CU1095"/>
  <c r="CT1095"/>
  <c r="CS1095"/>
  <c r="CR1095"/>
  <c r="CQ1095"/>
  <c r="CP1095"/>
  <c r="CO1095"/>
  <c r="CN1095"/>
  <c r="CL1095"/>
  <c r="CM1095" s="1"/>
  <c r="CG1095"/>
  <c r="CF1095"/>
  <c r="CE1095"/>
  <c r="CD1095"/>
  <c r="CC1095"/>
  <c r="CB1095"/>
  <c r="CA1095"/>
  <c r="BZ1095"/>
  <c r="BY1095"/>
  <c r="BW1095"/>
  <c r="BX1095" s="1"/>
  <c r="BV1095"/>
  <c r="BU1095"/>
  <c r="BT1095"/>
  <c r="BS1095"/>
  <c r="BR1095"/>
  <c r="BQ1095"/>
  <c r="BP1095"/>
  <c r="BO1095"/>
  <c r="BN1095"/>
  <c r="BM1095"/>
  <c r="BL1095"/>
  <c r="BJ1095"/>
  <c r="BK1095" s="1"/>
  <c r="J1095"/>
  <c r="I1095"/>
  <c r="H1095"/>
  <c r="G1095"/>
  <c r="F1095"/>
  <c r="A1095"/>
  <c r="DN1094"/>
  <c r="DM1094"/>
  <c r="DL1094"/>
  <c r="DJ1094"/>
  <c r="DK1094" s="1"/>
  <c r="DI1094"/>
  <c r="DH1094"/>
  <c r="DG1094"/>
  <c r="DE1094"/>
  <c r="DF1094" s="1"/>
  <c r="DD1094"/>
  <c r="DC1094"/>
  <c r="DB1094"/>
  <c r="DA1094"/>
  <c r="CZ1094"/>
  <c r="CY1094"/>
  <c r="CX1094"/>
  <c r="CV1094"/>
  <c r="CW1094" s="1"/>
  <c r="CU1094"/>
  <c r="CT1094"/>
  <c r="CS1094"/>
  <c r="CR1094"/>
  <c r="CQ1094"/>
  <c r="CP1094"/>
  <c r="CO1094"/>
  <c r="CN1094"/>
  <c r="CL1094"/>
  <c r="CM1094" s="1"/>
  <c r="CG1094"/>
  <c r="CF1094"/>
  <c r="CE1094"/>
  <c r="CD1094"/>
  <c r="CC1094"/>
  <c r="CB1094"/>
  <c r="CA1094"/>
  <c r="BZ1094"/>
  <c r="BY1094"/>
  <c r="BW1094"/>
  <c r="BX1094" s="1"/>
  <c r="BV1094"/>
  <c r="BU1094"/>
  <c r="BT1094"/>
  <c r="BS1094"/>
  <c r="BR1094"/>
  <c r="BQ1094"/>
  <c r="BP1094"/>
  <c r="BO1094"/>
  <c r="BN1094"/>
  <c r="BM1094"/>
  <c r="BL1094"/>
  <c r="BJ1094"/>
  <c r="BK1094" s="1"/>
  <c r="J1094"/>
  <c r="I1094"/>
  <c r="H1094"/>
  <c r="G1094"/>
  <c r="F1094"/>
  <c r="A1094"/>
  <c r="DN1093"/>
  <c r="DM1093"/>
  <c r="DL1093"/>
  <c r="DJ1093"/>
  <c r="DK1093" s="1"/>
  <c r="DI1093"/>
  <c r="DH1093"/>
  <c r="DG1093"/>
  <c r="DE1093"/>
  <c r="DF1093" s="1"/>
  <c r="DD1093"/>
  <c r="DC1093"/>
  <c r="DB1093"/>
  <c r="DA1093"/>
  <c r="CZ1093"/>
  <c r="CY1093"/>
  <c r="CX1093"/>
  <c r="CV1093"/>
  <c r="CW1093" s="1"/>
  <c r="CU1093"/>
  <c r="CT1093"/>
  <c r="CS1093"/>
  <c r="CR1093"/>
  <c r="CQ1093"/>
  <c r="CP1093"/>
  <c r="CO1093"/>
  <c r="CN1093"/>
  <c r="CL1093"/>
  <c r="CM1093" s="1"/>
  <c r="CG1093"/>
  <c r="CF1093"/>
  <c r="CE1093"/>
  <c r="CD1093"/>
  <c r="CC1093"/>
  <c r="CB1093"/>
  <c r="CA1093"/>
  <c r="BZ1093"/>
  <c r="BY1093"/>
  <c r="BW1093"/>
  <c r="BX1093" s="1"/>
  <c r="BV1093"/>
  <c r="BU1093"/>
  <c r="BT1093"/>
  <c r="BS1093"/>
  <c r="BR1093"/>
  <c r="BQ1093"/>
  <c r="BP1093"/>
  <c r="BO1093"/>
  <c r="BN1093"/>
  <c r="BM1093"/>
  <c r="BL1093"/>
  <c r="BJ1093"/>
  <c r="BK1093" s="1"/>
  <c r="J1093"/>
  <c r="I1093"/>
  <c r="H1093"/>
  <c r="G1093"/>
  <c r="F1093"/>
  <c r="A1093"/>
  <c r="DN1092"/>
  <c r="DM1092"/>
  <c r="DL1092"/>
  <c r="DJ1092"/>
  <c r="DK1092" s="1"/>
  <c r="DI1092"/>
  <c r="DH1092"/>
  <c r="DG1092"/>
  <c r="DE1092"/>
  <c r="DF1092" s="1"/>
  <c r="DD1092"/>
  <c r="DC1092"/>
  <c r="DB1092"/>
  <c r="DA1092"/>
  <c r="CZ1092"/>
  <c r="CY1092"/>
  <c r="CX1092"/>
  <c r="CV1092"/>
  <c r="CW1092" s="1"/>
  <c r="CU1092"/>
  <c r="CT1092"/>
  <c r="CS1092"/>
  <c r="CR1092"/>
  <c r="CQ1092"/>
  <c r="CP1092"/>
  <c r="CO1092"/>
  <c r="CN1092"/>
  <c r="CL1092"/>
  <c r="CM1092" s="1"/>
  <c r="CG1092"/>
  <c r="CF1092"/>
  <c r="CE1092"/>
  <c r="CD1092"/>
  <c r="CC1092"/>
  <c r="CB1092"/>
  <c r="CA1092"/>
  <c r="BZ1092"/>
  <c r="BY1092"/>
  <c r="BW1092"/>
  <c r="BX1092" s="1"/>
  <c r="BV1092"/>
  <c r="BU1092"/>
  <c r="BT1092"/>
  <c r="BS1092"/>
  <c r="BR1092"/>
  <c r="BQ1092"/>
  <c r="BP1092"/>
  <c r="BO1092"/>
  <c r="BN1092"/>
  <c r="BM1092"/>
  <c r="BL1092"/>
  <c r="BJ1092"/>
  <c r="BK1092" s="1"/>
  <c r="J1092"/>
  <c r="I1092"/>
  <c r="H1092"/>
  <c r="G1092"/>
  <c r="F1092"/>
  <c r="A1092"/>
  <c r="DN1091"/>
  <c r="DM1091"/>
  <c r="DL1091"/>
  <c r="DJ1091"/>
  <c r="DK1091" s="1"/>
  <c r="DI1091"/>
  <c r="DH1091"/>
  <c r="DG1091"/>
  <c r="DE1091"/>
  <c r="DF1091" s="1"/>
  <c r="DD1091"/>
  <c r="DC1091"/>
  <c r="DB1091"/>
  <c r="DA1091"/>
  <c r="CZ1091"/>
  <c r="CY1091"/>
  <c r="CX1091"/>
  <c r="CV1091"/>
  <c r="CW1091" s="1"/>
  <c r="CU1091"/>
  <c r="CT1091"/>
  <c r="CS1091"/>
  <c r="CR1091"/>
  <c r="CQ1091"/>
  <c r="CP1091"/>
  <c r="CO1091"/>
  <c r="CN1091"/>
  <c r="CL1091"/>
  <c r="CM1091" s="1"/>
  <c r="CG1091"/>
  <c r="CF1091"/>
  <c r="CE1091"/>
  <c r="CD1091"/>
  <c r="CC1091"/>
  <c r="CB1091"/>
  <c r="CA1091"/>
  <c r="BZ1091"/>
  <c r="BY1091"/>
  <c r="BW1091"/>
  <c r="BX1091" s="1"/>
  <c r="BV1091"/>
  <c r="BU1091"/>
  <c r="BT1091"/>
  <c r="BS1091"/>
  <c r="BR1091"/>
  <c r="BQ1091"/>
  <c r="BP1091"/>
  <c r="BO1091"/>
  <c r="BN1091"/>
  <c r="BM1091"/>
  <c r="BL1091"/>
  <c r="BJ1091"/>
  <c r="BK1091" s="1"/>
  <c r="J1091"/>
  <c r="I1091"/>
  <c r="H1091"/>
  <c r="G1091"/>
  <c r="F1091"/>
  <c r="A1091"/>
  <c r="DN1090"/>
  <c r="DM1090"/>
  <c r="DL1090"/>
  <c r="DJ1090"/>
  <c r="DK1090" s="1"/>
  <c r="DI1090"/>
  <c r="DH1090"/>
  <c r="DG1090"/>
  <c r="DE1090"/>
  <c r="DF1090" s="1"/>
  <c r="DD1090"/>
  <c r="DC1090"/>
  <c r="DB1090"/>
  <c r="DA1090"/>
  <c r="CZ1090"/>
  <c r="CY1090"/>
  <c r="CX1090"/>
  <c r="CV1090"/>
  <c r="CW1090" s="1"/>
  <c r="CU1090"/>
  <c r="CT1090"/>
  <c r="CS1090"/>
  <c r="CR1090"/>
  <c r="CQ1090"/>
  <c r="CP1090"/>
  <c r="CO1090"/>
  <c r="CN1090"/>
  <c r="CL1090"/>
  <c r="CM1090" s="1"/>
  <c r="CG1090"/>
  <c r="CF1090"/>
  <c r="CE1090"/>
  <c r="CD1090"/>
  <c r="CC1090"/>
  <c r="CB1090"/>
  <c r="CA1090"/>
  <c r="BZ1090"/>
  <c r="BY1090"/>
  <c r="BW1090"/>
  <c r="BX1090" s="1"/>
  <c r="BV1090"/>
  <c r="BU1090"/>
  <c r="BT1090"/>
  <c r="BS1090"/>
  <c r="BR1090"/>
  <c r="BQ1090"/>
  <c r="BP1090"/>
  <c r="BO1090"/>
  <c r="BN1090"/>
  <c r="BM1090"/>
  <c r="BL1090"/>
  <c r="BJ1090"/>
  <c r="BK1090" s="1"/>
  <c r="J1090"/>
  <c r="I1090"/>
  <c r="H1090"/>
  <c r="G1090"/>
  <c r="F1090"/>
  <c r="A1090"/>
  <c r="DN1089"/>
  <c r="DM1089"/>
  <c r="DL1089"/>
  <c r="DJ1089"/>
  <c r="DK1089" s="1"/>
  <c r="DI1089"/>
  <c r="DH1089"/>
  <c r="DG1089"/>
  <c r="DE1089"/>
  <c r="DF1089" s="1"/>
  <c r="DD1089"/>
  <c r="DC1089"/>
  <c r="DB1089"/>
  <c r="DA1089"/>
  <c r="CZ1089"/>
  <c r="CY1089"/>
  <c r="CX1089"/>
  <c r="CV1089"/>
  <c r="CW1089" s="1"/>
  <c r="CU1089"/>
  <c r="CT1089"/>
  <c r="CS1089"/>
  <c r="CR1089"/>
  <c r="CQ1089"/>
  <c r="CP1089"/>
  <c r="CO1089"/>
  <c r="CN1089"/>
  <c r="CL1089"/>
  <c r="CM1089" s="1"/>
  <c r="CG1089"/>
  <c r="CF1089"/>
  <c r="CE1089"/>
  <c r="CD1089"/>
  <c r="CC1089"/>
  <c r="CB1089"/>
  <c r="CA1089"/>
  <c r="BZ1089"/>
  <c r="BY1089"/>
  <c r="BW1089"/>
  <c r="BX1089" s="1"/>
  <c r="BV1089"/>
  <c r="BU1089"/>
  <c r="BT1089"/>
  <c r="BS1089"/>
  <c r="BR1089"/>
  <c r="BQ1089"/>
  <c r="BP1089"/>
  <c r="BO1089"/>
  <c r="BN1089"/>
  <c r="BM1089"/>
  <c r="BL1089"/>
  <c r="BJ1089"/>
  <c r="BK1089" s="1"/>
  <c r="J1089"/>
  <c r="I1089"/>
  <c r="H1089"/>
  <c r="G1089"/>
  <c r="F1089"/>
  <c r="A1089"/>
  <c r="DN1088"/>
  <c r="DM1088"/>
  <c r="DL1088"/>
  <c r="DJ1088"/>
  <c r="DK1088" s="1"/>
  <c r="DI1088"/>
  <c r="DH1088"/>
  <c r="DG1088"/>
  <c r="DE1088"/>
  <c r="DF1088" s="1"/>
  <c r="DD1088"/>
  <c r="DC1088"/>
  <c r="DB1088"/>
  <c r="DA1088"/>
  <c r="CZ1088"/>
  <c r="CY1088"/>
  <c r="CX1088"/>
  <c r="CV1088"/>
  <c r="CW1088" s="1"/>
  <c r="CU1088"/>
  <c r="CT1088"/>
  <c r="CS1088"/>
  <c r="CR1088"/>
  <c r="CQ1088"/>
  <c r="CP1088"/>
  <c r="CO1088"/>
  <c r="CN1088"/>
  <c r="CL1088"/>
  <c r="CM1088" s="1"/>
  <c r="CG1088"/>
  <c r="CF1088"/>
  <c r="CE1088"/>
  <c r="CD1088"/>
  <c r="CC1088"/>
  <c r="CB1088"/>
  <c r="CA1088"/>
  <c r="BZ1088"/>
  <c r="BY1088"/>
  <c r="BW1088"/>
  <c r="BX1088" s="1"/>
  <c r="BV1088"/>
  <c r="BU1088"/>
  <c r="BT1088"/>
  <c r="BS1088"/>
  <c r="BR1088"/>
  <c r="BQ1088"/>
  <c r="BP1088"/>
  <c r="BO1088"/>
  <c r="BN1088"/>
  <c r="BM1088"/>
  <c r="BL1088"/>
  <c r="BJ1088"/>
  <c r="BK1088" s="1"/>
  <c r="J1088"/>
  <c r="I1088"/>
  <c r="H1088"/>
  <c r="G1088"/>
  <c r="F1088"/>
  <c r="A1088"/>
  <c r="DN1087"/>
  <c r="DM1087"/>
  <c r="DL1087"/>
  <c r="DJ1087"/>
  <c r="DK1087" s="1"/>
  <c r="DI1087"/>
  <c r="DH1087"/>
  <c r="DG1087"/>
  <c r="DE1087"/>
  <c r="DF1087" s="1"/>
  <c r="DD1087"/>
  <c r="DC1087"/>
  <c r="DB1087"/>
  <c r="DA1087"/>
  <c r="CZ1087"/>
  <c r="CY1087"/>
  <c r="CX1087"/>
  <c r="CV1087"/>
  <c r="CW1087" s="1"/>
  <c r="CU1087"/>
  <c r="CT1087"/>
  <c r="CS1087"/>
  <c r="CR1087"/>
  <c r="CQ1087"/>
  <c r="CP1087"/>
  <c r="CO1087"/>
  <c r="CN1087"/>
  <c r="CL1087"/>
  <c r="CM1087" s="1"/>
  <c r="CG1087"/>
  <c r="CF1087"/>
  <c r="CE1087"/>
  <c r="CD1087"/>
  <c r="CC1087"/>
  <c r="CB1087"/>
  <c r="CA1087"/>
  <c r="BZ1087"/>
  <c r="BY1087"/>
  <c r="BW1087"/>
  <c r="BX1087" s="1"/>
  <c r="BV1087"/>
  <c r="BU1087"/>
  <c r="BT1087"/>
  <c r="BS1087"/>
  <c r="BR1087"/>
  <c r="BQ1087"/>
  <c r="BP1087"/>
  <c r="BO1087"/>
  <c r="BN1087"/>
  <c r="BM1087"/>
  <c r="BL1087"/>
  <c r="BJ1087"/>
  <c r="BK1087" s="1"/>
  <c r="J1087"/>
  <c r="I1087"/>
  <c r="H1087"/>
  <c r="G1087"/>
  <c r="F1087"/>
  <c r="A1087"/>
  <c r="DN1086"/>
  <c r="DM1086"/>
  <c r="DL1086"/>
  <c r="DJ1086"/>
  <c r="DK1086" s="1"/>
  <c r="DI1086"/>
  <c r="DH1086"/>
  <c r="DG1086"/>
  <c r="DE1086"/>
  <c r="DF1086" s="1"/>
  <c r="DD1086"/>
  <c r="DC1086"/>
  <c r="DB1086"/>
  <c r="DA1086"/>
  <c r="CZ1086"/>
  <c r="CY1086"/>
  <c r="CX1086"/>
  <c r="CV1086"/>
  <c r="CW1086" s="1"/>
  <c r="CU1086"/>
  <c r="CT1086"/>
  <c r="CS1086"/>
  <c r="CR1086"/>
  <c r="CQ1086"/>
  <c r="CP1086"/>
  <c r="CO1086"/>
  <c r="CN1086"/>
  <c r="CL1086"/>
  <c r="CM1086" s="1"/>
  <c r="CG1086"/>
  <c r="CF1086"/>
  <c r="CE1086"/>
  <c r="CD1086"/>
  <c r="CC1086"/>
  <c r="CB1086"/>
  <c r="CA1086"/>
  <c r="BZ1086"/>
  <c r="BY1086"/>
  <c r="BW1086"/>
  <c r="BX1086" s="1"/>
  <c r="BV1086"/>
  <c r="BU1086"/>
  <c r="BT1086"/>
  <c r="BS1086"/>
  <c r="BR1086"/>
  <c r="BQ1086"/>
  <c r="BP1086"/>
  <c r="BO1086"/>
  <c r="BN1086"/>
  <c r="BM1086"/>
  <c r="BL1086"/>
  <c r="BJ1086"/>
  <c r="BK1086" s="1"/>
  <c r="J1086"/>
  <c r="I1086"/>
  <c r="H1086"/>
  <c r="G1086"/>
  <c r="F1086"/>
  <c r="A1086"/>
  <c r="DN1085"/>
  <c r="DM1085"/>
  <c r="DL1085"/>
  <c r="DJ1085"/>
  <c r="DK1085" s="1"/>
  <c r="DI1085"/>
  <c r="DH1085"/>
  <c r="DG1085"/>
  <c r="DE1085"/>
  <c r="DF1085" s="1"/>
  <c r="DD1085"/>
  <c r="DC1085"/>
  <c r="DB1085"/>
  <c r="DA1085"/>
  <c r="CZ1085"/>
  <c r="CY1085"/>
  <c r="CX1085"/>
  <c r="CV1085"/>
  <c r="CW1085" s="1"/>
  <c r="CU1085"/>
  <c r="CT1085"/>
  <c r="CS1085"/>
  <c r="CR1085"/>
  <c r="CQ1085"/>
  <c r="CP1085"/>
  <c r="CO1085"/>
  <c r="CN1085"/>
  <c r="CL1085"/>
  <c r="CM1085" s="1"/>
  <c r="CG1085"/>
  <c r="CF1085"/>
  <c r="CE1085"/>
  <c r="CD1085"/>
  <c r="CC1085"/>
  <c r="CB1085"/>
  <c r="CA1085"/>
  <c r="BZ1085"/>
  <c r="BY1085"/>
  <c r="BW1085"/>
  <c r="BX1085" s="1"/>
  <c r="BV1085"/>
  <c r="BU1085"/>
  <c r="BT1085"/>
  <c r="BS1085"/>
  <c r="BR1085"/>
  <c r="BQ1085"/>
  <c r="BP1085"/>
  <c r="BO1085"/>
  <c r="BN1085"/>
  <c r="BM1085"/>
  <c r="BL1085"/>
  <c r="BJ1085"/>
  <c r="BK1085" s="1"/>
  <c r="J1085"/>
  <c r="I1085"/>
  <c r="H1085"/>
  <c r="G1085"/>
  <c r="F1085"/>
  <c r="A1085"/>
  <c r="DN1084"/>
  <c r="DM1084"/>
  <c r="DL1084"/>
  <c r="DJ1084"/>
  <c r="DK1084" s="1"/>
  <c r="DI1084"/>
  <c r="DH1084"/>
  <c r="DG1084"/>
  <c r="DE1084"/>
  <c r="DF1084" s="1"/>
  <c r="DD1084"/>
  <c r="DC1084"/>
  <c r="DB1084"/>
  <c r="DA1084"/>
  <c r="CZ1084"/>
  <c r="CY1084"/>
  <c r="CX1084"/>
  <c r="CV1084"/>
  <c r="CW1084" s="1"/>
  <c r="CU1084"/>
  <c r="CT1084"/>
  <c r="CS1084"/>
  <c r="CR1084"/>
  <c r="CQ1084"/>
  <c r="CP1084"/>
  <c r="CO1084"/>
  <c r="CN1084"/>
  <c r="CL1084"/>
  <c r="CM1084" s="1"/>
  <c r="CG1084"/>
  <c r="CF1084"/>
  <c r="CE1084"/>
  <c r="CD1084"/>
  <c r="CC1084"/>
  <c r="CB1084"/>
  <c r="CA1084"/>
  <c r="BZ1084"/>
  <c r="BY1084"/>
  <c r="BW1084"/>
  <c r="BX1084" s="1"/>
  <c r="BV1084"/>
  <c r="BU1084"/>
  <c r="BT1084"/>
  <c r="BS1084"/>
  <c r="BR1084"/>
  <c r="BQ1084"/>
  <c r="BP1084"/>
  <c r="BO1084"/>
  <c r="BN1084"/>
  <c r="BM1084"/>
  <c r="BL1084"/>
  <c r="BJ1084"/>
  <c r="BK1084" s="1"/>
  <c r="J1084"/>
  <c r="I1084"/>
  <c r="H1084"/>
  <c r="G1084"/>
  <c r="F1084"/>
  <c r="A1084"/>
  <c r="DN1083"/>
  <c r="DM1083"/>
  <c r="DL1083"/>
  <c r="DJ1083"/>
  <c r="DK1083" s="1"/>
  <c r="DI1083"/>
  <c r="DH1083"/>
  <c r="DG1083"/>
  <c r="DE1083"/>
  <c r="DF1083" s="1"/>
  <c r="DD1083"/>
  <c r="DC1083"/>
  <c r="DB1083"/>
  <c r="DA1083"/>
  <c r="CZ1083"/>
  <c r="CY1083"/>
  <c r="CX1083"/>
  <c r="CV1083"/>
  <c r="CW1083" s="1"/>
  <c r="CU1083"/>
  <c r="CT1083"/>
  <c r="CS1083"/>
  <c r="CR1083"/>
  <c r="CQ1083"/>
  <c r="CP1083"/>
  <c r="CO1083"/>
  <c r="CN1083"/>
  <c r="CL1083"/>
  <c r="CM1083" s="1"/>
  <c r="CG1083"/>
  <c r="CF1083"/>
  <c r="CE1083"/>
  <c r="CD1083"/>
  <c r="CC1083"/>
  <c r="CB1083"/>
  <c r="CA1083"/>
  <c r="BZ1083"/>
  <c r="BY1083"/>
  <c r="BW1083"/>
  <c r="BX1083" s="1"/>
  <c r="BV1083"/>
  <c r="BU1083"/>
  <c r="BT1083"/>
  <c r="BS1083"/>
  <c r="BR1083"/>
  <c r="BQ1083"/>
  <c r="BP1083"/>
  <c r="BO1083"/>
  <c r="BN1083"/>
  <c r="BM1083"/>
  <c r="BL1083"/>
  <c r="BJ1083"/>
  <c r="BK1083" s="1"/>
  <c r="J1083"/>
  <c r="I1083"/>
  <c r="H1083"/>
  <c r="G1083"/>
  <c r="F1083"/>
  <c r="A1083"/>
  <c r="DN1082"/>
  <c r="DM1082"/>
  <c r="DL1082"/>
  <c r="DJ1082"/>
  <c r="DK1082" s="1"/>
  <c r="DI1082"/>
  <c r="DH1082"/>
  <c r="DG1082"/>
  <c r="DE1082"/>
  <c r="DF1082" s="1"/>
  <c r="DD1082"/>
  <c r="DC1082"/>
  <c r="DB1082"/>
  <c r="DA1082"/>
  <c r="CZ1082"/>
  <c r="CY1082"/>
  <c r="CX1082"/>
  <c r="CV1082"/>
  <c r="CW1082" s="1"/>
  <c r="CU1082"/>
  <c r="CT1082"/>
  <c r="CS1082"/>
  <c r="CR1082"/>
  <c r="CQ1082"/>
  <c r="CP1082"/>
  <c r="CO1082"/>
  <c r="CN1082"/>
  <c r="CL1082"/>
  <c r="CM1082" s="1"/>
  <c r="CG1082"/>
  <c r="CF1082"/>
  <c r="CE1082"/>
  <c r="CD1082"/>
  <c r="CC1082"/>
  <c r="CB1082"/>
  <c r="CA1082"/>
  <c r="BZ1082"/>
  <c r="BY1082"/>
  <c r="BW1082"/>
  <c r="BX1082" s="1"/>
  <c r="BV1082"/>
  <c r="BU1082"/>
  <c r="BT1082"/>
  <c r="BS1082"/>
  <c r="BR1082"/>
  <c r="BQ1082"/>
  <c r="BP1082"/>
  <c r="BO1082"/>
  <c r="BN1082"/>
  <c r="BM1082"/>
  <c r="BL1082"/>
  <c r="BJ1082"/>
  <c r="BK1082" s="1"/>
  <c r="J1082"/>
  <c r="I1082"/>
  <c r="H1082"/>
  <c r="G1082"/>
  <c r="F1082"/>
  <c r="A1082"/>
  <c r="DN1081"/>
  <c r="DM1081"/>
  <c r="DL1081"/>
  <c r="DJ1081"/>
  <c r="DK1081" s="1"/>
  <c r="DI1081"/>
  <c r="DH1081"/>
  <c r="DG1081"/>
  <c r="DE1081"/>
  <c r="DF1081" s="1"/>
  <c r="DD1081"/>
  <c r="DC1081"/>
  <c r="DB1081"/>
  <c r="DA1081"/>
  <c r="CZ1081"/>
  <c r="CY1081"/>
  <c r="CX1081"/>
  <c r="CV1081"/>
  <c r="CW1081" s="1"/>
  <c r="CU1081"/>
  <c r="CT1081"/>
  <c r="CS1081"/>
  <c r="CR1081"/>
  <c r="CQ1081"/>
  <c r="CP1081"/>
  <c r="CO1081"/>
  <c r="CN1081"/>
  <c r="CL1081"/>
  <c r="CM1081" s="1"/>
  <c r="CG1081"/>
  <c r="CF1081"/>
  <c r="CE1081"/>
  <c r="CD1081"/>
  <c r="CC1081"/>
  <c r="CB1081"/>
  <c r="CA1081"/>
  <c r="BZ1081"/>
  <c r="BY1081"/>
  <c r="BW1081"/>
  <c r="BX1081" s="1"/>
  <c r="BV1081"/>
  <c r="BU1081"/>
  <c r="BT1081"/>
  <c r="BS1081"/>
  <c r="BR1081"/>
  <c r="BQ1081"/>
  <c r="BP1081"/>
  <c r="BO1081"/>
  <c r="BN1081"/>
  <c r="BM1081"/>
  <c r="BL1081"/>
  <c r="BJ1081"/>
  <c r="BK1081" s="1"/>
  <c r="J1081"/>
  <c r="I1081"/>
  <c r="H1081"/>
  <c r="G1081"/>
  <c r="F1081"/>
  <c r="A1081"/>
  <c r="DN1080"/>
  <c r="DM1080"/>
  <c r="DL1080"/>
  <c r="DJ1080"/>
  <c r="DK1080" s="1"/>
  <c r="DI1080"/>
  <c r="DH1080"/>
  <c r="DG1080"/>
  <c r="DE1080"/>
  <c r="DF1080" s="1"/>
  <c r="DD1080"/>
  <c r="DC1080"/>
  <c r="DB1080"/>
  <c r="DA1080"/>
  <c r="CZ1080"/>
  <c r="CY1080"/>
  <c r="CX1080"/>
  <c r="CV1080"/>
  <c r="CW1080" s="1"/>
  <c r="CU1080"/>
  <c r="CT1080"/>
  <c r="CS1080"/>
  <c r="CR1080"/>
  <c r="CQ1080"/>
  <c r="CP1080"/>
  <c r="CO1080"/>
  <c r="CN1080"/>
  <c r="CL1080"/>
  <c r="CM1080" s="1"/>
  <c r="CG1080"/>
  <c r="CF1080"/>
  <c r="CE1080"/>
  <c r="CD1080"/>
  <c r="CC1080"/>
  <c r="CB1080"/>
  <c r="CA1080"/>
  <c r="BZ1080"/>
  <c r="BY1080"/>
  <c r="BW1080"/>
  <c r="BX1080" s="1"/>
  <c r="BV1080"/>
  <c r="BU1080"/>
  <c r="BT1080"/>
  <c r="BS1080"/>
  <c r="BR1080"/>
  <c r="BQ1080"/>
  <c r="BP1080"/>
  <c r="BO1080"/>
  <c r="BN1080"/>
  <c r="BM1080"/>
  <c r="BL1080"/>
  <c r="BJ1080"/>
  <c r="BK1080" s="1"/>
  <c r="J1080"/>
  <c r="I1080"/>
  <c r="H1080"/>
  <c r="G1080"/>
  <c r="F1080"/>
  <c r="A1080"/>
  <c r="DN1079"/>
  <c r="DM1079"/>
  <c r="DL1079"/>
  <c r="DJ1079"/>
  <c r="DK1079" s="1"/>
  <c r="DI1079"/>
  <c r="DH1079"/>
  <c r="DG1079"/>
  <c r="DE1079"/>
  <c r="DF1079" s="1"/>
  <c r="DD1079"/>
  <c r="DC1079"/>
  <c r="DB1079"/>
  <c r="DA1079"/>
  <c r="CZ1079"/>
  <c r="CY1079"/>
  <c r="CX1079"/>
  <c r="CV1079"/>
  <c r="CW1079" s="1"/>
  <c r="CU1079"/>
  <c r="CT1079"/>
  <c r="CS1079"/>
  <c r="CR1079"/>
  <c r="CQ1079"/>
  <c r="CP1079"/>
  <c r="CO1079"/>
  <c r="CN1079"/>
  <c r="CL1079"/>
  <c r="CM1079" s="1"/>
  <c r="CG1079"/>
  <c r="CF1079"/>
  <c r="CE1079"/>
  <c r="CD1079"/>
  <c r="CC1079"/>
  <c r="CB1079"/>
  <c r="CA1079"/>
  <c r="BZ1079"/>
  <c r="BY1079"/>
  <c r="BW1079"/>
  <c r="BX1079" s="1"/>
  <c r="BV1079"/>
  <c r="BU1079"/>
  <c r="BT1079"/>
  <c r="BS1079"/>
  <c r="BR1079"/>
  <c r="BQ1079"/>
  <c r="BP1079"/>
  <c r="BO1079"/>
  <c r="BN1079"/>
  <c r="BM1079"/>
  <c r="BL1079"/>
  <c r="BJ1079"/>
  <c r="BK1079" s="1"/>
  <c r="J1079"/>
  <c r="I1079"/>
  <c r="H1079"/>
  <c r="G1079"/>
  <c r="F1079"/>
  <c r="A1079"/>
  <c r="DN1078"/>
  <c r="DM1078"/>
  <c r="DL1078"/>
  <c r="DJ1078"/>
  <c r="DK1078" s="1"/>
  <c r="DI1078"/>
  <c r="DH1078"/>
  <c r="DG1078"/>
  <c r="DE1078"/>
  <c r="DF1078" s="1"/>
  <c r="DD1078"/>
  <c r="DC1078"/>
  <c r="DB1078"/>
  <c r="DA1078"/>
  <c r="CZ1078"/>
  <c r="CY1078"/>
  <c r="CX1078"/>
  <c r="CV1078"/>
  <c r="CW1078" s="1"/>
  <c r="CU1078"/>
  <c r="CT1078"/>
  <c r="CS1078"/>
  <c r="CR1078"/>
  <c r="CQ1078"/>
  <c r="CP1078"/>
  <c r="CO1078"/>
  <c r="CN1078"/>
  <c r="CL1078"/>
  <c r="CM1078" s="1"/>
  <c r="CG1078"/>
  <c r="CF1078"/>
  <c r="CE1078"/>
  <c r="CD1078"/>
  <c r="CC1078"/>
  <c r="CB1078"/>
  <c r="CA1078"/>
  <c r="BZ1078"/>
  <c r="BY1078"/>
  <c r="BW1078"/>
  <c r="BX1078" s="1"/>
  <c r="BV1078"/>
  <c r="BU1078"/>
  <c r="BT1078"/>
  <c r="BS1078"/>
  <c r="BR1078"/>
  <c r="BQ1078"/>
  <c r="BP1078"/>
  <c r="BO1078"/>
  <c r="BN1078"/>
  <c r="BM1078"/>
  <c r="BL1078"/>
  <c r="BJ1078"/>
  <c r="BK1078" s="1"/>
  <c r="J1078"/>
  <c r="I1078"/>
  <c r="H1078"/>
  <c r="G1078"/>
  <c r="F1078"/>
  <c r="A1078"/>
  <c r="DN1077"/>
  <c r="DM1077"/>
  <c r="DL1077"/>
  <c r="DJ1077"/>
  <c r="DK1077" s="1"/>
  <c r="DI1077"/>
  <c r="DH1077"/>
  <c r="DG1077"/>
  <c r="DE1077"/>
  <c r="DF1077" s="1"/>
  <c r="DD1077"/>
  <c r="DC1077"/>
  <c r="DB1077"/>
  <c r="DA1077"/>
  <c r="CZ1077"/>
  <c r="CY1077"/>
  <c r="CX1077"/>
  <c r="CV1077"/>
  <c r="CW1077" s="1"/>
  <c r="CU1077"/>
  <c r="CT1077"/>
  <c r="CS1077"/>
  <c r="CR1077"/>
  <c r="CQ1077"/>
  <c r="CP1077"/>
  <c r="CO1077"/>
  <c r="CN1077"/>
  <c r="CL1077"/>
  <c r="CM1077" s="1"/>
  <c r="CG1077"/>
  <c r="CF1077"/>
  <c r="CE1077"/>
  <c r="CD1077"/>
  <c r="CC1077"/>
  <c r="CB1077"/>
  <c r="CA1077"/>
  <c r="BZ1077"/>
  <c r="BY1077"/>
  <c r="BW1077"/>
  <c r="BX1077" s="1"/>
  <c r="BV1077"/>
  <c r="BU1077"/>
  <c r="BT1077"/>
  <c r="BS1077"/>
  <c r="BR1077"/>
  <c r="BQ1077"/>
  <c r="BP1077"/>
  <c r="BO1077"/>
  <c r="BN1077"/>
  <c r="BM1077"/>
  <c r="BL1077"/>
  <c r="BJ1077"/>
  <c r="BK1077" s="1"/>
  <c r="J1077"/>
  <c r="I1077"/>
  <c r="H1077"/>
  <c r="G1077"/>
  <c r="F1077"/>
  <c r="A1077"/>
  <c r="DN1076"/>
  <c r="DM1076"/>
  <c r="DL1076"/>
  <c r="DJ1076"/>
  <c r="DK1076" s="1"/>
  <c r="DI1076"/>
  <c r="DH1076"/>
  <c r="DG1076"/>
  <c r="DE1076"/>
  <c r="DF1076" s="1"/>
  <c r="DD1076"/>
  <c r="DC1076"/>
  <c r="DB1076"/>
  <c r="DA1076"/>
  <c r="CZ1076"/>
  <c r="CY1076"/>
  <c r="CX1076"/>
  <c r="CV1076"/>
  <c r="CW1076" s="1"/>
  <c r="CU1076"/>
  <c r="CT1076"/>
  <c r="CS1076"/>
  <c r="CR1076"/>
  <c r="CQ1076"/>
  <c r="CP1076"/>
  <c r="CO1076"/>
  <c r="CN1076"/>
  <c r="CL1076"/>
  <c r="CM1076" s="1"/>
  <c r="CG1076"/>
  <c r="CF1076"/>
  <c r="CE1076"/>
  <c r="CD1076"/>
  <c r="CC1076"/>
  <c r="CB1076"/>
  <c r="CA1076"/>
  <c r="BZ1076"/>
  <c r="BY1076"/>
  <c r="BW1076"/>
  <c r="BX1076" s="1"/>
  <c r="BV1076"/>
  <c r="BU1076"/>
  <c r="BT1076"/>
  <c r="BS1076"/>
  <c r="BR1076"/>
  <c r="BQ1076"/>
  <c r="BP1076"/>
  <c r="BO1076"/>
  <c r="BN1076"/>
  <c r="BM1076"/>
  <c r="BL1076"/>
  <c r="BJ1076"/>
  <c r="BK1076" s="1"/>
  <c r="J1076"/>
  <c r="I1076"/>
  <c r="H1076"/>
  <c r="G1076"/>
  <c r="F1076"/>
  <c r="A1076"/>
  <c r="DN1075"/>
  <c r="DM1075"/>
  <c r="DL1075"/>
  <c r="DJ1075"/>
  <c r="DK1075" s="1"/>
  <c r="DI1075"/>
  <c r="DH1075"/>
  <c r="DG1075"/>
  <c r="DE1075"/>
  <c r="DF1075" s="1"/>
  <c r="DD1075"/>
  <c r="DC1075"/>
  <c r="DB1075"/>
  <c r="DA1075"/>
  <c r="CZ1075"/>
  <c r="CY1075"/>
  <c r="CX1075"/>
  <c r="CV1075"/>
  <c r="CW1075" s="1"/>
  <c r="CU1075"/>
  <c r="CT1075"/>
  <c r="CS1075"/>
  <c r="CR1075"/>
  <c r="CQ1075"/>
  <c r="CP1075"/>
  <c r="CO1075"/>
  <c r="CN1075"/>
  <c r="CL1075"/>
  <c r="CM1075" s="1"/>
  <c r="CG1075"/>
  <c r="CF1075"/>
  <c r="CE1075"/>
  <c r="CD1075"/>
  <c r="CC1075"/>
  <c r="CB1075"/>
  <c r="CA1075"/>
  <c r="BZ1075"/>
  <c r="BY1075"/>
  <c r="BW1075"/>
  <c r="BX1075" s="1"/>
  <c r="BV1075"/>
  <c r="BU1075"/>
  <c r="BT1075"/>
  <c r="BS1075"/>
  <c r="BR1075"/>
  <c r="BQ1075"/>
  <c r="BP1075"/>
  <c r="BO1075"/>
  <c r="BN1075"/>
  <c r="BM1075"/>
  <c r="BL1075"/>
  <c r="BJ1075"/>
  <c r="BK1075" s="1"/>
  <c r="J1075"/>
  <c r="I1075"/>
  <c r="H1075"/>
  <c r="G1075"/>
  <c r="F1075"/>
  <c r="A1075"/>
  <c r="DN1074"/>
  <c r="DM1074"/>
  <c r="DL1074"/>
  <c r="DJ1074"/>
  <c r="DK1074" s="1"/>
  <c r="DI1074"/>
  <c r="DH1074"/>
  <c r="DG1074"/>
  <c r="DE1074"/>
  <c r="DF1074" s="1"/>
  <c r="DD1074"/>
  <c r="DC1074"/>
  <c r="DB1074"/>
  <c r="DA1074"/>
  <c r="CZ1074"/>
  <c r="CY1074"/>
  <c r="CX1074"/>
  <c r="CV1074"/>
  <c r="CW1074" s="1"/>
  <c r="CU1074"/>
  <c r="CT1074"/>
  <c r="CS1074"/>
  <c r="CR1074"/>
  <c r="CQ1074"/>
  <c r="CP1074"/>
  <c r="CO1074"/>
  <c r="CN1074"/>
  <c r="CL1074"/>
  <c r="CM1074" s="1"/>
  <c r="CG1074"/>
  <c r="CF1074"/>
  <c r="CE1074"/>
  <c r="CD1074"/>
  <c r="CC1074"/>
  <c r="CB1074"/>
  <c r="CA1074"/>
  <c r="BZ1074"/>
  <c r="BY1074"/>
  <c r="BW1074"/>
  <c r="BX1074" s="1"/>
  <c r="BV1074"/>
  <c r="BU1074"/>
  <c r="BT1074"/>
  <c r="BS1074"/>
  <c r="BR1074"/>
  <c r="BQ1074"/>
  <c r="BP1074"/>
  <c r="BO1074"/>
  <c r="BN1074"/>
  <c r="BM1074"/>
  <c r="BL1074"/>
  <c r="BJ1074"/>
  <c r="BK1074" s="1"/>
  <c r="J1074"/>
  <c r="I1074"/>
  <c r="H1074"/>
  <c r="G1074"/>
  <c r="F1074"/>
  <c r="A1074"/>
  <c r="DN1073"/>
  <c r="DM1073"/>
  <c r="DL1073"/>
  <c r="DJ1073"/>
  <c r="DK1073" s="1"/>
  <c r="DI1073"/>
  <c r="DH1073"/>
  <c r="DG1073"/>
  <c r="DE1073"/>
  <c r="DF1073" s="1"/>
  <c r="DD1073"/>
  <c r="DC1073"/>
  <c r="DB1073"/>
  <c r="DA1073"/>
  <c r="CZ1073"/>
  <c r="CY1073"/>
  <c r="CX1073"/>
  <c r="CV1073"/>
  <c r="CW1073" s="1"/>
  <c r="CU1073"/>
  <c r="CT1073"/>
  <c r="CS1073"/>
  <c r="CR1073"/>
  <c r="CQ1073"/>
  <c r="CP1073"/>
  <c r="CO1073"/>
  <c r="CN1073"/>
  <c r="CL1073"/>
  <c r="CM1073" s="1"/>
  <c r="CG1073"/>
  <c r="CF1073"/>
  <c r="CE1073"/>
  <c r="CD1073"/>
  <c r="CC1073"/>
  <c r="CB1073"/>
  <c r="CA1073"/>
  <c r="BZ1073"/>
  <c r="BY1073"/>
  <c r="BW1073"/>
  <c r="BX1073" s="1"/>
  <c r="BV1073"/>
  <c r="BU1073"/>
  <c r="BT1073"/>
  <c r="BS1073"/>
  <c r="BR1073"/>
  <c r="BQ1073"/>
  <c r="BP1073"/>
  <c r="BO1073"/>
  <c r="BN1073"/>
  <c r="BM1073"/>
  <c r="BL1073"/>
  <c r="BJ1073"/>
  <c r="BK1073" s="1"/>
  <c r="J1073"/>
  <c r="I1073"/>
  <c r="H1073"/>
  <c r="G1073"/>
  <c r="F1073"/>
  <c r="A1073"/>
  <c r="DN1072"/>
  <c r="DM1072"/>
  <c r="DL1072"/>
  <c r="DJ1072"/>
  <c r="DK1072" s="1"/>
  <c r="DI1072"/>
  <c r="DH1072"/>
  <c r="DG1072"/>
  <c r="DE1072"/>
  <c r="DF1072" s="1"/>
  <c r="DD1072"/>
  <c r="DC1072"/>
  <c r="DB1072"/>
  <c r="DA1072"/>
  <c r="CZ1072"/>
  <c r="CY1072"/>
  <c r="CX1072"/>
  <c r="CV1072"/>
  <c r="CW1072" s="1"/>
  <c r="CU1072"/>
  <c r="CT1072"/>
  <c r="CS1072"/>
  <c r="CR1072"/>
  <c r="CQ1072"/>
  <c r="CP1072"/>
  <c r="CO1072"/>
  <c r="CN1072"/>
  <c r="CL1072"/>
  <c r="CM1072" s="1"/>
  <c r="CG1072"/>
  <c r="CF1072"/>
  <c r="CE1072"/>
  <c r="CD1072"/>
  <c r="CC1072"/>
  <c r="CB1072"/>
  <c r="CA1072"/>
  <c r="BZ1072"/>
  <c r="BY1072"/>
  <c r="BW1072"/>
  <c r="BX1072" s="1"/>
  <c r="BV1072"/>
  <c r="BU1072"/>
  <c r="BT1072"/>
  <c r="BS1072"/>
  <c r="BR1072"/>
  <c r="BQ1072"/>
  <c r="BP1072"/>
  <c r="BO1072"/>
  <c r="BN1072"/>
  <c r="BM1072"/>
  <c r="BL1072"/>
  <c r="BJ1072"/>
  <c r="BK1072" s="1"/>
  <c r="J1072"/>
  <c r="I1072"/>
  <c r="H1072"/>
  <c r="G1072"/>
  <c r="F1072"/>
  <c r="A1072"/>
  <c r="DN1071"/>
  <c r="DM1071"/>
  <c r="DL1071"/>
  <c r="DJ1071"/>
  <c r="DK1071" s="1"/>
  <c r="DI1071"/>
  <c r="DH1071"/>
  <c r="DG1071"/>
  <c r="DE1071"/>
  <c r="DF1071" s="1"/>
  <c r="DD1071"/>
  <c r="DC1071"/>
  <c r="DB1071"/>
  <c r="DA1071"/>
  <c r="CZ1071"/>
  <c r="CY1071"/>
  <c r="CX1071"/>
  <c r="CV1071"/>
  <c r="CW1071" s="1"/>
  <c r="CU1071"/>
  <c r="CT1071"/>
  <c r="CS1071"/>
  <c r="CR1071"/>
  <c r="CQ1071"/>
  <c r="CP1071"/>
  <c r="CO1071"/>
  <c r="CN1071"/>
  <c r="CL1071"/>
  <c r="CM1071" s="1"/>
  <c r="CG1071"/>
  <c r="CF1071"/>
  <c r="CE1071"/>
  <c r="CD1071"/>
  <c r="CC1071"/>
  <c r="CB1071"/>
  <c r="CA1071"/>
  <c r="BZ1071"/>
  <c r="BY1071"/>
  <c r="BW1071"/>
  <c r="BX1071" s="1"/>
  <c r="BV1071"/>
  <c r="BU1071"/>
  <c r="BT1071"/>
  <c r="BS1071"/>
  <c r="BR1071"/>
  <c r="BQ1071"/>
  <c r="BP1071"/>
  <c r="BO1071"/>
  <c r="BN1071"/>
  <c r="BM1071"/>
  <c r="BL1071"/>
  <c r="BJ1071"/>
  <c r="BK1071" s="1"/>
  <c r="J1071"/>
  <c r="I1071"/>
  <c r="H1071"/>
  <c r="G1071"/>
  <c r="F1071"/>
  <c r="A1071"/>
  <c r="DN1070"/>
  <c r="DM1070"/>
  <c r="DL1070"/>
  <c r="DJ1070"/>
  <c r="DK1070" s="1"/>
  <c r="DI1070"/>
  <c r="DH1070"/>
  <c r="DG1070"/>
  <c r="DE1070"/>
  <c r="DF1070" s="1"/>
  <c r="DD1070"/>
  <c r="DC1070"/>
  <c r="DB1070"/>
  <c r="DA1070"/>
  <c r="CZ1070"/>
  <c r="CY1070"/>
  <c r="CX1070"/>
  <c r="CV1070"/>
  <c r="CW1070" s="1"/>
  <c r="CU1070"/>
  <c r="CT1070"/>
  <c r="CS1070"/>
  <c r="CR1070"/>
  <c r="CQ1070"/>
  <c r="CP1070"/>
  <c r="CO1070"/>
  <c r="CN1070"/>
  <c r="CL1070"/>
  <c r="CM1070" s="1"/>
  <c r="CG1070"/>
  <c r="CF1070"/>
  <c r="CE1070"/>
  <c r="CD1070"/>
  <c r="CC1070"/>
  <c r="CB1070"/>
  <c r="CA1070"/>
  <c r="BZ1070"/>
  <c r="BY1070"/>
  <c r="BW1070"/>
  <c r="BX1070" s="1"/>
  <c r="BV1070"/>
  <c r="BU1070"/>
  <c r="BT1070"/>
  <c r="BS1070"/>
  <c r="BR1070"/>
  <c r="BQ1070"/>
  <c r="BP1070"/>
  <c r="BO1070"/>
  <c r="BN1070"/>
  <c r="BM1070"/>
  <c r="BL1070"/>
  <c r="BJ1070"/>
  <c r="BK1070" s="1"/>
  <c r="J1070"/>
  <c r="I1070"/>
  <c r="H1070"/>
  <c r="G1070"/>
  <c r="F1070"/>
  <c r="A1070"/>
  <c r="DN1069"/>
  <c r="DM1069"/>
  <c r="DL1069"/>
  <c r="DJ1069"/>
  <c r="DK1069" s="1"/>
  <c r="DI1069"/>
  <c r="DH1069"/>
  <c r="DG1069"/>
  <c r="DE1069"/>
  <c r="DF1069" s="1"/>
  <c r="DD1069"/>
  <c r="DC1069"/>
  <c r="DB1069"/>
  <c r="DA1069"/>
  <c r="CZ1069"/>
  <c r="CY1069"/>
  <c r="CX1069"/>
  <c r="CV1069"/>
  <c r="CW1069" s="1"/>
  <c r="CU1069"/>
  <c r="CT1069"/>
  <c r="CS1069"/>
  <c r="CR1069"/>
  <c r="CQ1069"/>
  <c r="CP1069"/>
  <c r="CO1069"/>
  <c r="CN1069"/>
  <c r="CL1069"/>
  <c r="CM1069" s="1"/>
  <c r="CG1069"/>
  <c r="CF1069"/>
  <c r="CE1069"/>
  <c r="CD1069"/>
  <c r="CC1069"/>
  <c r="CB1069"/>
  <c r="CA1069"/>
  <c r="BZ1069"/>
  <c r="BY1069"/>
  <c r="BW1069"/>
  <c r="BX1069" s="1"/>
  <c r="BV1069"/>
  <c r="BU1069"/>
  <c r="BT1069"/>
  <c r="BS1069"/>
  <c r="BR1069"/>
  <c r="BQ1069"/>
  <c r="BP1069"/>
  <c r="BO1069"/>
  <c r="BN1069"/>
  <c r="BM1069"/>
  <c r="BL1069"/>
  <c r="BJ1069"/>
  <c r="BK1069" s="1"/>
  <c r="J1069"/>
  <c r="I1069"/>
  <c r="H1069"/>
  <c r="G1069"/>
  <c r="F1069"/>
  <c r="A1069"/>
  <c r="DN1068"/>
  <c r="DM1068"/>
  <c r="DL1068"/>
  <c r="DJ1068"/>
  <c r="DK1068" s="1"/>
  <c r="DI1068"/>
  <c r="DH1068"/>
  <c r="DG1068"/>
  <c r="DE1068"/>
  <c r="DF1068" s="1"/>
  <c r="DD1068"/>
  <c r="DC1068"/>
  <c r="DB1068"/>
  <c r="DA1068"/>
  <c r="CZ1068"/>
  <c r="CY1068"/>
  <c r="CX1068"/>
  <c r="CV1068"/>
  <c r="CW1068" s="1"/>
  <c r="CU1068"/>
  <c r="CT1068"/>
  <c r="CS1068"/>
  <c r="CR1068"/>
  <c r="CQ1068"/>
  <c r="CP1068"/>
  <c r="CO1068"/>
  <c r="CN1068"/>
  <c r="CL1068"/>
  <c r="CM1068" s="1"/>
  <c r="CG1068"/>
  <c r="CF1068"/>
  <c r="CE1068"/>
  <c r="CD1068"/>
  <c r="CC1068"/>
  <c r="CB1068"/>
  <c r="CA1068"/>
  <c r="BZ1068"/>
  <c r="BY1068"/>
  <c r="BW1068"/>
  <c r="BX1068" s="1"/>
  <c r="BV1068"/>
  <c r="BU1068"/>
  <c r="BT1068"/>
  <c r="BS1068"/>
  <c r="BR1068"/>
  <c r="BQ1068"/>
  <c r="BP1068"/>
  <c r="BO1068"/>
  <c r="BN1068"/>
  <c r="BM1068"/>
  <c r="BL1068"/>
  <c r="BJ1068"/>
  <c r="BK1068" s="1"/>
  <c r="J1068"/>
  <c r="I1068"/>
  <c r="H1068"/>
  <c r="G1068"/>
  <c r="F1068"/>
  <c r="A1068"/>
  <c r="DN1067"/>
  <c r="DM1067"/>
  <c r="DL1067"/>
  <c r="DJ1067"/>
  <c r="DK1067" s="1"/>
  <c r="DI1067"/>
  <c r="DH1067"/>
  <c r="DG1067"/>
  <c r="DE1067"/>
  <c r="DF1067" s="1"/>
  <c r="DD1067"/>
  <c r="DC1067"/>
  <c r="DB1067"/>
  <c r="DA1067"/>
  <c r="CZ1067"/>
  <c r="CY1067"/>
  <c r="CX1067"/>
  <c r="CV1067"/>
  <c r="CW1067" s="1"/>
  <c r="CU1067"/>
  <c r="CT1067"/>
  <c r="CS1067"/>
  <c r="CR1067"/>
  <c r="CQ1067"/>
  <c r="CP1067"/>
  <c r="CO1067"/>
  <c r="CN1067"/>
  <c r="CL1067"/>
  <c r="CM1067" s="1"/>
  <c r="CG1067"/>
  <c r="CF1067"/>
  <c r="CE1067"/>
  <c r="CD1067"/>
  <c r="CC1067"/>
  <c r="CB1067"/>
  <c r="CA1067"/>
  <c r="BZ1067"/>
  <c r="BY1067"/>
  <c r="BW1067"/>
  <c r="BX1067" s="1"/>
  <c r="BV1067"/>
  <c r="BU1067"/>
  <c r="BT1067"/>
  <c r="BS1067"/>
  <c r="BR1067"/>
  <c r="BQ1067"/>
  <c r="BP1067"/>
  <c r="BO1067"/>
  <c r="BN1067"/>
  <c r="BM1067"/>
  <c r="BL1067"/>
  <c r="BJ1067"/>
  <c r="BK1067" s="1"/>
  <c r="J1067"/>
  <c r="I1067"/>
  <c r="H1067"/>
  <c r="G1067"/>
  <c r="F1067"/>
  <c r="A1067"/>
  <c r="DN1066"/>
  <c r="DM1066"/>
  <c r="DL1066"/>
  <c r="DJ1066"/>
  <c r="DK1066" s="1"/>
  <c r="DI1066"/>
  <c r="DH1066"/>
  <c r="DG1066"/>
  <c r="DE1066"/>
  <c r="DF1066" s="1"/>
  <c r="DD1066"/>
  <c r="DC1066"/>
  <c r="DB1066"/>
  <c r="DA1066"/>
  <c r="CZ1066"/>
  <c r="CY1066"/>
  <c r="CX1066"/>
  <c r="CV1066"/>
  <c r="CW1066" s="1"/>
  <c r="CU1066"/>
  <c r="CT1066"/>
  <c r="CS1066"/>
  <c r="CR1066"/>
  <c r="CQ1066"/>
  <c r="CP1066"/>
  <c r="CO1066"/>
  <c r="CN1066"/>
  <c r="CL1066"/>
  <c r="CM1066" s="1"/>
  <c r="CG1066"/>
  <c r="CF1066"/>
  <c r="CE1066"/>
  <c r="CD1066"/>
  <c r="CC1066"/>
  <c r="CB1066"/>
  <c r="CA1066"/>
  <c r="BZ1066"/>
  <c r="BY1066"/>
  <c r="BW1066"/>
  <c r="BX1066" s="1"/>
  <c r="BV1066"/>
  <c r="BU1066"/>
  <c r="BT1066"/>
  <c r="BS1066"/>
  <c r="BR1066"/>
  <c r="BQ1066"/>
  <c r="BP1066"/>
  <c r="BO1066"/>
  <c r="BN1066"/>
  <c r="BM1066"/>
  <c r="BL1066"/>
  <c r="BJ1066"/>
  <c r="BK1066" s="1"/>
  <c r="J1066"/>
  <c r="I1066"/>
  <c r="H1066"/>
  <c r="G1066"/>
  <c r="F1066"/>
  <c r="A1066"/>
  <c r="DN1065"/>
  <c r="DM1065"/>
  <c r="DL1065"/>
  <c r="DJ1065"/>
  <c r="DK1065" s="1"/>
  <c r="DI1065"/>
  <c r="DH1065"/>
  <c r="DG1065"/>
  <c r="DE1065"/>
  <c r="DF1065" s="1"/>
  <c r="DD1065"/>
  <c r="DC1065"/>
  <c r="DB1065"/>
  <c r="DA1065"/>
  <c r="CZ1065"/>
  <c r="CY1065"/>
  <c r="CX1065"/>
  <c r="CV1065"/>
  <c r="CW1065" s="1"/>
  <c r="CU1065"/>
  <c r="CT1065"/>
  <c r="CS1065"/>
  <c r="CR1065"/>
  <c r="CQ1065"/>
  <c r="CP1065"/>
  <c r="CO1065"/>
  <c r="CN1065"/>
  <c r="CL1065"/>
  <c r="CM1065" s="1"/>
  <c r="CG1065"/>
  <c r="CF1065"/>
  <c r="CE1065"/>
  <c r="CD1065"/>
  <c r="CC1065"/>
  <c r="CB1065"/>
  <c r="CA1065"/>
  <c r="BZ1065"/>
  <c r="BY1065"/>
  <c r="BW1065"/>
  <c r="BX1065" s="1"/>
  <c r="BV1065"/>
  <c r="BU1065"/>
  <c r="BT1065"/>
  <c r="BS1065"/>
  <c r="BR1065"/>
  <c r="BQ1065"/>
  <c r="BP1065"/>
  <c r="BO1065"/>
  <c r="BN1065"/>
  <c r="BM1065"/>
  <c r="BL1065"/>
  <c r="BJ1065"/>
  <c r="BK1065" s="1"/>
  <c r="J1065"/>
  <c r="I1065"/>
  <c r="H1065"/>
  <c r="G1065"/>
  <c r="F1065"/>
  <c r="A1065"/>
  <c r="DN1064"/>
  <c r="DM1064"/>
  <c r="DL1064"/>
  <c r="DJ1064"/>
  <c r="DK1064" s="1"/>
  <c r="DI1064"/>
  <c r="DH1064"/>
  <c r="DG1064"/>
  <c r="DE1064"/>
  <c r="DF1064" s="1"/>
  <c r="DD1064"/>
  <c r="DC1064"/>
  <c r="DB1064"/>
  <c r="DA1064"/>
  <c r="CZ1064"/>
  <c r="CY1064"/>
  <c r="CX1064"/>
  <c r="CV1064"/>
  <c r="CW1064" s="1"/>
  <c r="CU1064"/>
  <c r="CT1064"/>
  <c r="CS1064"/>
  <c r="CR1064"/>
  <c r="CQ1064"/>
  <c r="CP1064"/>
  <c r="CO1064"/>
  <c r="CN1064"/>
  <c r="CL1064"/>
  <c r="CM1064" s="1"/>
  <c r="CG1064"/>
  <c r="CF1064"/>
  <c r="CE1064"/>
  <c r="CD1064"/>
  <c r="CC1064"/>
  <c r="CB1064"/>
  <c r="CA1064"/>
  <c r="BZ1064"/>
  <c r="BY1064"/>
  <c r="BW1064"/>
  <c r="BX1064" s="1"/>
  <c r="BV1064"/>
  <c r="BU1064"/>
  <c r="BT1064"/>
  <c r="BS1064"/>
  <c r="BR1064"/>
  <c r="BQ1064"/>
  <c r="BP1064"/>
  <c r="BO1064"/>
  <c r="BN1064"/>
  <c r="BM1064"/>
  <c r="BL1064"/>
  <c r="BJ1064"/>
  <c r="BK1064" s="1"/>
  <c r="J1064"/>
  <c r="I1064"/>
  <c r="H1064"/>
  <c r="G1064"/>
  <c r="F1064"/>
  <c r="A1064"/>
  <c r="DN1063"/>
  <c r="DM1063"/>
  <c r="DL1063"/>
  <c r="DJ1063"/>
  <c r="DK1063" s="1"/>
  <c r="DI1063"/>
  <c r="DH1063"/>
  <c r="DG1063"/>
  <c r="DE1063"/>
  <c r="DF1063" s="1"/>
  <c r="DD1063"/>
  <c r="DC1063"/>
  <c r="DB1063"/>
  <c r="DA1063"/>
  <c r="CZ1063"/>
  <c r="CY1063"/>
  <c r="CX1063"/>
  <c r="CV1063"/>
  <c r="CW1063" s="1"/>
  <c r="CU1063"/>
  <c r="CT1063"/>
  <c r="CS1063"/>
  <c r="CR1063"/>
  <c r="CQ1063"/>
  <c r="CP1063"/>
  <c r="CO1063"/>
  <c r="CN1063"/>
  <c r="CL1063"/>
  <c r="CM1063" s="1"/>
  <c r="CG1063"/>
  <c r="CF1063"/>
  <c r="CE1063"/>
  <c r="CD1063"/>
  <c r="CC1063"/>
  <c r="CB1063"/>
  <c r="CA1063"/>
  <c r="BZ1063"/>
  <c r="BY1063"/>
  <c r="BW1063"/>
  <c r="BX1063" s="1"/>
  <c r="BV1063"/>
  <c r="BU1063"/>
  <c r="BT1063"/>
  <c r="BS1063"/>
  <c r="BR1063"/>
  <c r="BQ1063"/>
  <c r="BP1063"/>
  <c r="BO1063"/>
  <c r="BN1063"/>
  <c r="BM1063"/>
  <c r="BL1063"/>
  <c r="BJ1063"/>
  <c r="BK1063" s="1"/>
  <c r="J1063"/>
  <c r="I1063"/>
  <c r="H1063"/>
  <c r="G1063"/>
  <c r="F1063"/>
  <c r="A1063"/>
  <c r="DN1062"/>
  <c r="DM1062"/>
  <c r="DL1062"/>
  <c r="DJ1062"/>
  <c r="DK1062" s="1"/>
  <c r="DI1062"/>
  <c r="DH1062"/>
  <c r="DG1062"/>
  <c r="DE1062"/>
  <c r="DF1062" s="1"/>
  <c r="DD1062"/>
  <c r="DC1062"/>
  <c r="DB1062"/>
  <c r="DA1062"/>
  <c r="CZ1062"/>
  <c r="CY1062"/>
  <c r="CX1062"/>
  <c r="CV1062"/>
  <c r="CW1062" s="1"/>
  <c r="CU1062"/>
  <c r="CT1062"/>
  <c r="CS1062"/>
  <c r="CR1062"/>
  <c r="CQ1062"/>
  <c r="CP1062"/>
  <c r="CO1062"/>
  <c r="CN1062"/>
  <c r="CL1062"/>
  <c r="CM1062" s="1"/>
  <c r="CG1062"/>
  <c r="CF1062"/>
  <c r="CE1062"/>
  <c r="CD1062"/>
  <c r="CC1062"/>
  <c r="CB1062"/>
  <c r="CA1062"/>
  <c r="BZ1062"/>
  <c r="BY1062"/>
  <c r="BW1062"/>
  <c r="BX1062" s="1"/>
  <c r="BV1062"/>
  <c r="BU1062"/>
  <c r="BT1062"/>
  <c r="BS1062"/>
  <c r="BR1062"/>
  <c r="BQ1062"/>
  <c r="BP1062"/>
  <c r="BO1062"/>
  <c r="BN1062"/>
  <c r="BM1062"/>
  <c r="BL1062"/>
  <c r="BJ1062"/>
  <c r="BK1062" s="1"/>
  <c r="J1062"/>
  <c r="I1062"/>
  <c r="H1062"/>
  <c r="G1062"/>
  <c r="F1062"/>
  <c r="A1062"/>
  <c r="DN1061"/>
  <c r="DM1061"/>
  <c r="DL1061"/>
  <c r="DJ1061"/>
  <c r="DK1061" s="1"/>
  <c r="DI1061"/>
  <c r="DH1061"/>
  <c r="DG1061"/>
  <c r="DE1061"/>
  <c r="DF1061" s="1"/>
  <c r="DD1061"/>
  <c r="DC1061"/>
  <c r="DB1061"/>
  <c r="DA1061"/>
  <c r="CZ1061"/>
  <c r="CY1061"/>
  <c r="CX1061"/>
  <c r="CV1061"/>
  <c r="CW1061" s="1"/>
  <c r="CU1061"/>
  <c r="CT1061"/>
  <c r="CS1061"/>
  <c r="CR1061"/>
  <c r="CQ1061"/>
  <c r="CP1061"/>
  <c r="CO1061"/>
  <c r="CN1061"/>
  <c r="CL1061"/>
  <c r="CM1061" s="1"/>
  <c r="CG1061"/>
  <c r="CF1061"/>
  <c r="CE1061"/>
  <c r="CD1061"/>
  <c r="CC1061"/>
  <c r="CB1061"/>
  <c r="CA1061"/>
  <c r="BZ1061"/>
  <c r="BY1061"/>
  <c r="BW1061"/>
  <c r="BX1061" s="1"/>
  <c r="BV1061"/>
  <c r="BU1061"/>
  <c r="BT1061"/>
  <c r="BS1061"/>
  <c r="BR1061"/>
  <c r="BQ1061"/>
  <c r="BP1061"/>
  <c r="BO1061"/>
  <c r="BN1061"/>
  <c r="BM1061"/>
  <c r="BL1061"/>
  <c r="BJ1061"/>
  <c r="BK1061" s="1"/>
  <c r="J1061"/>
  <c r="I1061"/>
  <c r="H1061"/>
  <c r="G1061"/>
  <c r="F1061"/>
  <c r="A1061"/>
  <c r="DN1060"/>
  <c r="DM1060"/>
  <c r="DL1060"/>
  <c r="DJ1060"/>
  <c r="DK1060" s="1"/>
  <c r="DI1060"/>
  <c r="DH1060"/>
  <c r="DG1060"/>
  <c r="DE1060"/>
  <c r="DF1060" s="1"/>
  <c r="DD1060"/>
  <c r="DC1060"/>
  <c r="DB1060"/>
  <c r="DA1060"/>
  <c r="CZ1060"/>
  <c r="CY1060"/>
  <c r="CX1060"/>
  <c r="CV1060"/>
  <c r="CW1060" s="1"/>
  <c r="CU1060"/>
  <c r="CT1060"/>
  <c r="CS1060"/>
  <c r="CR1060"/>
  <c r="CQ1060"/>
  <c r="CP1060"/>
  <c r="CO1060"/>
  <c r="CN1060"/>
  <c r="CL1060"/>
  <c r="CM1060" s="1"/>
  <c r="CG1060"/>
  <c r="CF1060"/>
  <c r="CE1060"/>
  <c r="CD1060"/>
  <c r="CC1060"/>
  <c r="CB1060"/>
  <c r="CA1060"/>
  <c r="BZ1060"/>
  <c r="BY1060"/>
  <c r="BW1060"/>
  <c r="BX1060" s="1"/>
  <c r="BV1060"/>
  <c r="BU1060"/>
  <c r="BT1060"/>
  <c r="BS1060"/>
  <c r="BR1060"/>
  <c r="BQ1060"/>
  <c r="BP1060"/>
  <c r="BO1060"/>
  <c r="BN1060"/>
  <c r="BM1060"/>
  <c r="BL1060"/>
  <c r="BJ1060"/>
  <c r="BK1060" s="1"/>
  <c r="J1060"/>
  <c r="I1060"/>
  <c r="H1060"/>
  <c r="G1060"/>
  <c r="F1060"/>
  <c r="A1060"/>
  <c r="DN1059"/>
  <c r="DM1059"/>
  <c r="DL1059"/>
  <c r="DJ1059"/>
  <c r="DK1059" s="1"/>
  <c r="DI1059"/>
  <c r="DH1059"/>
  <c r="DG1059"/>
  <c r="DE1059"/>
  <c r="DF1059" s="1"/>
  <c r="DD1059"/>
  <c r="DC1059"/>
  <c r="DB1059"/>
  <c r="DA1059"/>
  <c r="CZ1059"/>
  <c r="CY1059"/>
  <c r="CX1059"/>
  <c r="CV1059"/>
  <c r="CW1059" s="1"/>
  <c r="CU1059"/>
  <c r="CT1059"/>
  <c r="CS1059"/>
  <c r="CR1059"/>
  <c r="CQ1059"/>
  <c r="CP1059"/>
  <c r="CO1059"/>
  <c r="CN1059"/>
  <c r="CL1059"/>
  <c r="CM1059" s="1"/>
  <c r="CG1059"/>
  <c r="CF1059"/>
  <c r="CE1059"/>
  <c r="CD1059"/>
  <c r="CC1059"/>
  <c r="CB1059"/>
  <c r="CA1059"/>
  <c r="BZ1059"/>
  <c r="BY1059"/>
  <c r="BW1059"/>
  <c r="BX1059" s="1"/>
  <c r="BV1059"/>
  <c r="BU1059"/>
  <c r="BT1059"/>
  <c r="BS1059"/>
  <c r="BR1059"/>
  <c r="BQ1059"/>
  <c r="BP1059"/>
  <c r="BO1059"/>
  <c r="BN1059"/>
  <c r="BM1059"/>
  <c r="BL1059"/>
  <c r="BJ1059"/>
  <c r="BK1059" s="1"/>
  <c r="J1059"/>
  <c r="I1059"/>
  <c r="H1059"/>
  <c r="G1059"/>
  <c r="F1059"/>
  <c r="A1059"/>
  <c r="DN1058"/>
  <c r="DM1058"/>
  <c r="DL1058"/>
  <c r="DJ1058"/>
  <c r="DK1058" s="1"/>
  <c r="DI1058"/>
  <c r="DH1058"/>
  <c r="DG1058"/>
  <c r="DE1058"/>
  <c r="DF1058" s="1"/>
  <c r="DD1058"/>
  <c r="DC1058"/>
  <c r="DB1058"/>
  <c r="DA1058"/>
  <c r="CZ1058"/>
  <c r="CY1058"/>
  <c r="CX1058"/>
  <c r="CV1058"/>
  <c r="CW1058" s="1"/>
  <c r="CU1058"/>
  <c r="CT1058"/>
  <c r="CS1058"/>
  <c r="CR1058"/>
  <c r="CQ1058"/>
  <c r="CP1058"/>
  <c r="CO1058"/>
  <c r="CN1058"/>
  <c r="CL1058"/>
  <c r="CM1058" s="1"/>
  <c r="CG1058"/>
  <c r="CF1058"/>
  <c r="CE1058"/>
  <c r="CD1058"/>
  <c r="CC1058"/>
  <c r="CB1058"/>
  <c r="CA1058"/>
  <c r="BZ1058"/>
  <c r="BY1058"/>
  <c r="BW1058"/>
  <c r="BX1058" s="1"/>
  <c r="BV1058"/>
  <c r="BU1058"/>
  <c r="BT1058"/>
  <c r="BS1058"/>
  <c r="BR1058"/>
  <c r="BQ1058"/>
  <c r="BP1058"/>
  <c r="BO1058"/>
  <c r="BN1058"/>
  <c r="BM1058"/>
  <c r="BL1058"/>
  <c r="BJ1058"/>
  <c r="BK1058" s="1"/>
  <c r="J1058"/>
  <c r="I1058"/>
  <c r="H1058"/>
  <c r="G1058"/>
  <c r="F1058"/>
  <c r="A1058"/>
  <c r="DN1057"/>
  <c r="DM1057"/>
  <c r="DL1057"/>
  <c r="DJ1057"/>
  <c r="DK1057" s="1"/>
  <c r="DI1057"/>
  <c r="DH1057"/>
  <c r="DG1057"/>
  <c r="DE1057"/>
  <c r="DF1057" s="1"/>
  <c r="DD1057"/>
  <c r="DC1057"/>
  <c r="DB1057"/>
  <c r="DA1057"/>
  <c r="CZ1057"/>
  <c r="CY1057"/>
  <c r="CX1057"/>
  <c r="CV1057"/>
  <c r="CW1057" s="1"/>
  <c r="CU1057"/>
  <c r="CT1057"/>
  <c r="CS1057"/>
  <c r="CR1057"/>
  <c r="CQ1057"/>
  <c r="CP1057"/>
  <c r="CO1057"/>
  <c r="CN1057"/>
  <c r="CL1057"/>
  <c r="CM1057" s="1"/>
  <c r="CG1057"/>
  <c r="CF1057"/>
  <c r="CE1057"/>
  <c r="CD1057"/>
  <c r="CC1057"/>
  <c r="CB1057"/>
  <c r="CA1057"/>
  <c r="BZ1057"/>
  <c r="BY1057"/>
  <c r="BW1057"/>
  <c r="BX1057" s="1"/>
  <c r="BV1057"/>
  <c r="BU1057"/>
  <c r="BT1057"/>
  <c r="BS1057"/>
  <c r="BR1057"/>
  <c r="BQ1057"/>
  <c r="BP1057"/>
  <c r="BO1057"/>
  <c r="BN1057"/>
  <c r="BM1057"/>
  <c r="BL1057"/>
  <c r="BJ1057"/>
  <c r="BK1057" s="1"/>
  <c r="J1057"/>
  <c r="I1057"/>
  <c r="H1057"/>
  <c r="G1057"/>
  <c r="F1057"/>
  <c r="A1057"/>
  <c r="DN1056"/>
  <c r="DM1056"/>
  <c r="DL1056"/>
  <c r="DJ1056"/>
  <c r="DK1056" s="1"/>
  <c r="DI1056"/>
  <c r="DH1056"/>
  <c r="DG1056"/>
  <c r="DE1056"/>
  <c r="DF1056" s="1"/>
  <c r="DD1056"/>
  <c r="DC1056"/>
  <c r="DB1056"/>
  <c r="DA1056"/>
  <c r="CZ1056"/>
  <c r="CY1056"/>
  <c r="CX1056"/>
  <c r="CV1056"/>
  <c r="CW1056" s="1"/>
  <c r="CU1056"/>
  <c r="CT1056"/>
  <c r="CS1056"/>
  <c r="CR1056"/>
  <c r="CQ1056"/>
  <c r="CP1056"/>
  <c r="CO1056"/>
  <c r="CN1056"/>
  <c r="CL1056"/>
  <c r="CM1056" s="1"/>
  <c r="CG1056"/>
  <c r="CF1056"/>
  <c r="CE1056"/>
  <c r="CD1056"/>
  <c r="CC1056"/>
  <c r="CB1056"/>
  <c r="CA1056"/>
  <c r="BZ1056"/>
  <c r="BY1056"/>
  <c r="BW1056"/>
  <c r="BX1056" s="1"/>
  <c r="BV1056"/>
  <c r="BU1056"/>
  <c r="BT1056"/>
  <c r="BS1056"/>
  <c r="BR1056"/>
  <c r="BQ1056"/>
  <c r="BP1056"/>
  <c r="BO1056"/>
  <c r="BN1056"/>
  <c r="BM1056"/>
  <c r="BL1056"/>
  <c r="BJ1056"/>
  <c r="BK1056" s="1"/>
  <c r="J1056"/>
  <c r="I1056"/>
  <c r="H1056"/>
  <c r="G1056"/>
  <c r="F1056"/>
  <c r="A1056"/>
  <c r="DN1055"/>
  <c r="DM1055"/>
  <c r="DL1055"/>
  <c r="DJ1055"/>
  <c r="DK1055" s="1"/>
  <c r="DI1055"/>
  <c r="DH1055"/>
  <c r="DG1055"/>
  <c r="DE1055"/>
  <c r="DF1055" s="1"/>
  <c r="DD1055"/>
  <c r="DC1055"/>
  <c r="DB1055"/>
  <c r="DA1055"/>
  <c r="CZ1055"/>
  <c r="CY1055"/>
  <c r="CX1055"/>
  <c r="CV1055"/>
  <c r="CW1055" s="1"/>
  <c r="CU1055"/>
  <c r="CT1055"/>
  <c r="CS1055"/>
  <c r="CR1055"/>
  <c r="CQ1055"/>
  <c r="CP1055"/>
  <c r="CO1055"/>
  <c r="CN1055"/>
  <c r="CL1055"/>
  <c r="CM1055" s="1"/>
  <c r="CG1055"/>
  <c r="CF1055"/>
  <c r="CE1055"/>
  <c r="CD1055"/>
  <c r="CC1055"/>
  <c r="CB1055"/>
  <c r="CA1055"/>
  <c r="BZ1055"/>
  <c r="BY1055"/>
  <c r="BW1055"/>
  <c r="BX1055" s="1"/>
  <c r="BV1055"/>
  <c r="BU1055"/>
  <c r="BT1055"/>
  <c r="BS1055"/>
  <c r="BR1055"/>
  <c r="BQ1055"/>
  <c r="BP1055"/>
  <c r="BO1055"/>
  <c r="BN1055"/>
  <c r="BM1055"/>
  <c r="BL1055"/>
  <c r="BJ1055"/>
  <c r="BK1055" s="1"/>
  <c r="J1055"/>
  <c r="I1055"/>
  <c r="H1055"/>
  <c r="G1055"/>
  <c r="F1055"/>
  <c r="A1055"/>
  <c r="DN1054"/>
  <c r="DM1054"/>
  <c r="DL1054"/>
  <c r="DJ1054"/>
  <c r="DK1054" s="1"/>
  <c r="DI1054"/>
  <c r="DH1054"/>
  <c r="DG1054"/>
  <c r="DE1054"/>
  <c r="DF1054" s="1"/>
  <c r="DD1054"/>
  <c r="DC1054"/>
  <c r="DB1054"/>
  <c r="DA1054"/>
  <c r="CZ1054"/>
  <c r="CY1054"/>
  <c r="CX1054"/>
  <c r="CV1054"/>
  <c r="CW1054" s="1"/>
  <c r="CU1054"/>
  <c r="CT1054"/>
  <c r="CS1054"/>
  <c r="CR1054"/>
  <c r="CQ1054"/>
  <c r="CP1054"/>
  <c r="CO1054"/>
  <c r="CN1054"/>
  <c r="CL1054"/>
  <c r="CM1054" s="1"/>
  <c r="CG1054"/>
  <c r="CF1054"/>
  <c r="CE1054"/>
  <c r="CD1054"/>
  <c r="CC1054"/>
  <c r="CB1054"/>
  <c r="CA1054"/>
  <c r="BZ1054"/>
  <c r="BY1054"/>
  <c r="BW1054"/>
  <c r="BX1054" s="1"/>
  <c r="BV1054"/>
  <c r="BU1054"/>
  <c r="BT1054"/>
  <c r="BS1054"/>
  <c r="BR1054"/>
  <c r="BQ1054"/>
  <c r="BP1054"/>
  <c r="BO1054"/>
  <c r="BN1054"/>
  <c r="BM1054"/>
  <c r="BL1054"/>
  <c r="BJ1054"/>
  <c r="BK1054" s="1"/>
  <c r="J1054"/>
  <c r="I1054"/>
  <c r="H1054"/>
  <c r="G1054"/>
  <c r="F1054"/>
  <c r="A1054"/>
  <c r="DN1053"/>
  <c r="DM1053"/>
  <c r="DL1053"/>
  <c r="DJ1053"/>
  <c r="DK1053" s="1"/>
  <c r="DI1053"/>
  <c r="DH1053"/>
  <c r="DG1053"/>
  <c r="DE1053"/>
  <c r="DF1053" s="1"/>
  <c r="DD1053"/>
  <c r="DC1053"/>
  <c r="DB1053"/>
  <c r="DA1053"/>
  <c r="CZ1053"/>
  <c r="CY1053"/>
  <c r="CX1053"/>
  <c r="CV1053"/>
  <c r="CW1053" s="1"/>
  <c r="CU1053"/>
  <c r="CT1053"/>
  <c r="CS1053"/>
  <c r="CR1053"/>
  <c r="CQ1053"/>
  <c r="CP1053"/>
  <c r="CO1053"/>
  <c r="CN1053"/>
  <c r="CL1053"/>
  <c r="CM1053" s="1"/>
  <c r="CG1053"/>
  <c r="CF1053"/>
  <c r="CE1053"/>
  <c r="CD1053"/>
  <c r="CC1053"/>
  <c r="CB1053"/>
  <c r="CA1053"/>
  <c r="BZ1053"/>
  <c r="BY1053"/>
  <c r="BW1053"/>
  <c r="BX1053" s="1"/>
  <c r="BV1053"/>
  <c r="BU1053"/>
  <c r="BT1053"/>
  <c r="BS1053"/>
  <c r="BR1053"/>
  <c r="BQ1053"/>
  <c r="BP1053"/>
  <c r="BO1053"/>
  <c r="BN1053"/>
  <c r="BM1053"/>
  <c r="BL1053"/>
  <c r="BJ1053"/>
  <c r="BK1053" s="1"/>
  <c r="J1053"/>
  <c r="I1053"/>
  <c r="H1053"/>
  <c r="G1053"/>
  <c r="F1053"/>
  <c r="A1053"/>
  <c r="DN1052"/>
  <c r="DM1052"/>
  <c r="DL1052"/>
  <c r="DJ1052"/>
  <c r="DK1052" s="1"/>
  <c r="DI1052"/>
  <c r="DH1052"/>
  <c r="DG1052"/>
  <c r="DE1052"/>
  <c r="DF1052" s="1"/>
  <c r="DD1052"/>
  <c r="DC1052"/>
  <c r="DB1052"/>
  <c r="DA1052"/>
  <c r="CZ1052"/>
  <c r="CY1052"/>
  <c r="CX1052"/>
  <c r="CV1052"/>
  <c r="CW1052" s="1"/>
  <c r="CU1052"/>
  <c r="CT1052"/>
  <c r="CS1052"/>
  <c r="CR1052"/>
  <c r="CQ1052"/>
  <c r="CP1052"/>
  <c r="CO1052"/>
  <c r="CN1052"/>
  <c r="CL1052"/>
  <c r="CM1052" s="1"/>
  <c r="CG1052"/>
  <c r="CF1052"/>
  <c r="CE1052"/>
  <c r="CD1052"/>
  <c r="CC1052"/>
  <c r="CB1052"/>
  <c r="CA1052"/>
  <c r="BZ1052"/>
  <c r="BY1052"/>
  <c r="BW1052"/>
  <c r="BX1052" s="1"/>
  <c r="BV1052"/>
  <c r="BU1052"/>
  <c r="BT1052"/>
  <c r="BS1052"/>
  <c r="BR1052"/>
  <c r="BQ1052"/>
  <c r="BP1052"/>
  <c r="BO1052"/>
  <c r="BN1052"/>
  <c r="BM1052"/>
  <c r="BL1052"/>
  <c r="BJ1052"/>
  <c r="BK1052" s="1"/>
  <c r="J1052"/>
  <c r="I1052"/>
  <c r="H1052"/>
  <c r="G1052"/>
  <c r="F1052"/>
  <c r="A1052"/>
  <c r="DN1051"/>
  <c r="DM1051"/>
  <c r="DL1051"/>
  <c r="DJ1051"/>
  <c r="DK1051" s="1"/>
  <c r="DI1051"/>
  <c r="DH1051"/>
  <c r="DG1051"/>
  <c r="DE1051"/>
  <c r="DF1051" s="1"/>
  <c r="DD1051"/>
  <c r="DC1051"/>
  <c r="DB1051"/>
  <c r="DA1051"/>
  <c r="CZ1051"/>
  <c r="CY1051"/>
  <c r="CX1051"/>
  <c r="CV1051"/>
  <c r="CW1051" s="1"/>
  <c r="CU1051"/>
  <c r="CT1051"/>
  <c r="CS1051"/>
  <c r="CR1051"/>
  <c r="CQ1051"/>
  <c r="CP1051"/>
  <c r="CO1051"/>
  <c r="CN1051"/>
  <c r="CL1051"/>
  <c r="CM1051" s="1"/>
  <c r="CG1051"/>
  <c r="CF1051"/>
  <c r="CE1051"/>
  <c r="CD1051"/>
  <c r="CC1051"/>
  <c r="CB1051"/>
  <c r="CA1051"/>
  <c r="BZ1051"/>
  <c r="BY1051"/>
  <c r="BW1051"/>
  <c r="BX1051" s="1"/>
  <c r="BV1051"/>
  <c r="BU1051"/>
  <c r="BT1051"/>
  <c r="BS1051"/>
  <c r="BR1051"/>
  <c r="BQ1051"/>
  <c r="BP1051"/>
  <c r="BO1051"/>
  <c r="BN1051"/>
  <c r="BM1051"/>
  <c r="BL1051"/>
  <c r="BJ1051"/>
  <c r="BK1051" s="1"/>
  <c r="J1051"/>
  <c r="I1051"/>
  <c r="H1051"/>
  <c r="G1051"/>
  <c r="F1051"/>
  <c r="A1051"/>
  <c r="DN1050"/>
  <c r="DM1050"/>
  <c r="DL1050"/>
  <c r="DJ1050"/>
  <c r="DK1050" s="1"/>
  <c r="DI1050"/>
  <c r="DH1050"/>
  <c r="DG1050"/>
  <c r="DE1050"/>
  <c r="DF1050" s="1"/>
  <c r="DD1050"/>
  <c r="DC1050"/>
  <c r="DB1050"/>
  <c r="DA1050"/>
  <c r="CZ1050"/>
  <c r="CY1050"/>
  <c r="CX1050"/>
  <c r="CV1050"/>
  <c r="CW1050" s="1"/>
  <c r="CU1050"/>
  <c r="CT1050"/>
  <c r="CS1050"/>
  <c r="CR1050"/>
  <c r="CQ1050"/>
  <c r="CP1050"/>
  <c r="CO1050"/>
  <c r="CN1050"/>
  <c r="CL1050"/>
  <c r="CM1050" s="1"/>
  <c r="CG1050"/>
  <c r="CF1050"/>
  <c r="CE1050"/>
  <c r="CD1050"/>
  <c r="CC1050"/>
  <c r="CB1050"/>
  <c r="CA1050"/>
  <c r="BZ1050"/>
  <c r="BY1050"/>
  <c r="BW1050"/>
  <c r="BX1050" s="1"/>
  <c r="BV1050"/>
  <c r="BU1050"/>
  <c r="BT1050"/>
  <c r="BS1050"/>
  <c r="BR1050"/>
  <c r="BQ1050"/>
  <c r="BP1050"/>
  <c r="BO1050"/>
  <c r="BN1050"/>
  <c r="BM1050"/>
  <c r="BL1050"/>
  <c r="BJ1050"/>
  <c r="BK1050" s="1"/>
  <c r="J1050"/>
  <c r="I1050"/>
  <c r="H1050"/>
  <c r="G1050"/>
  <c r="F1050"/>
  <c r="A1050"/>
  <c r="DN1049"/>
  <c r="DM1049"/>
  <c r="DL1049"/>
  <c r="DJ1049"/>
  <c r="DK1049" s="1"/>
  <c r="DI1049"/>
  <c r="DH1049"/>
  <c r="DG1049"/>
  <c r="DE1049"/>
  <c r="DF1049" s="1"/>
  <c r="DD1049"/>
  <c r="DC1049"/>
  <c r="DB1049"/>
  <c r="DA1049"/>
  <c r="CZ1049"/>
  <c r="CY1049"/>
  <c r="CX1049"/>
  <c r="CV1049"/>
  <c r="CW1049" s="1"/>
  <c r="CU1049"/>
  <c r="CT1049"/>
  <c r="CS1049"/>
  <c r="CR1049"/>
  <c r="CQ1049"/>
  <c r="CP1049"/>
  <c r="CO1049"/>
  <c r="CN1049"/>
  <c r="CL1049"/>
  <c r="CM1049" s="1"/>
  <c r="CG1049"/>
  <c r="CF1049"/>
  <c r="CE1049"/>
  <c r="CD1049"/>
  <c r="CC1049"/>
  <c r="CB1049"/>
  <c r="CA1049"/>
  <c r="BZ1049"/>
  <c r="BY1049"/>
  <c r="BW1049"/>
  <c r="BX1049" s="1"/>
  <c r="BV1049"/>
  <c r="BU1049"/>
  <c r="BT1049"/>
  <c r="BS1049"/>
  <c r="BR1049"/>
  <c r="BQ1049"/>
  <c r="BP1049"/>
  <c r="BO1049"/>
  <c r="BN1049"/>
  <c r="BM1049"/>
  <c r="BL1049"/>
  <c r="BJ1049"/>
  <c r="BK1049" s="1"/>
  <c r="J1049"/>
  <c r="I1049"/>
  <c r="H1049"/>
  <c r="G1049"/>
  <c r="F1049"/>
  <c r="A1049"/>
  <c r="DN1048"/>
  <c r="DM1048"/>
  <c r="DL1048"/>
  <c r="DJ1048"/>
  <c r="DK1048" s="1"/>
  <c r="DI1048"/>
  <c r="DH1048"/>
  <c r="DG1048"/>
  <c r="DE1048"/>
  <c r="DF1048" s="1"/>
  <c r="DD1048"/>
  <c r="DC1048"/>
  <c r="DB1048"/>
  <c r="DA1048"/>
  <c r="CZ1048"/>
  <c r="CY1048"/>
  <c r="CX1048"/>
  <c r="CV1048"/>
  <c r="CW1048" s="1"/>
  <c r="CU1048"/>
  <c r="CT1048"/>
  <c r="CS1048"/>
  <c r="CR1048"/>
  <c r="CQ1048"/>
  <c r="CP1048"/>
  <c r="CO1048"/>
  <c r="CN1048"/>
  <c r="CL1048"/>
  <c r="CM1048" s="1"/>
  <c r="CG1048"/>
  <c r="CF1048"/>
  <c r="CE1048"/>
  <c r="CD1048"/>
  <c r="CC1048"/>
  <c r="CB1048"/>
  <c r="CA1048"/>
  <c r="BZ1048"/>
  <c r="BY1048"/>
  <c r="BW1048"/>
  <c r="BX1048" s="1"/>
  <c r="BV1048"/>
  <c r="BU1048"/>
  <c r="BT1048"/>
  <c r="BS1048"/>
  <c r="BR1048"/>
  <c r="BQ1048"/>
  <c r="BP1048"/>
  <c r="BO1048"/>
  <c r="BN1048"/>
  <c r="BM1048"/>
  <c r="BL1048"/>
  <c r="BJ1048"/>
  <c r="BK1048" s="1"/>
  <c r="J1048"/>
  <c r="I1048"/>
  <c r="H1048"/>
  <c r="G1048"/>
  <c r="F1048"/>
  <c r="A1048"/>
  <c r="DN1047"/>
  <c r="DM1047"/>
  <c r="DL1047"/>
  <c r="DJ1047"/>
  <c r="DK1047" s="1"/>
  <c r="DI1047"/>
  <c r="DH1047"/>
  <c r="DG1047"/>
  <c r="DE1047"/>
  <c r="DF1047" s="1"/>
  <c r="DD1047"/>
  <c r="DC1047"/>
  <c r="DB1047"/>
  <c r="DA1047"/>
  <c r="CZ1047"/>
  <c r="CY1047"/>
  <c r="CX1047"/>
  <c r="CV1047"/>
  <c r="CW1047" s="1"/>
  <c r="CU1047"/>
  <c r="CT1047"/>
  <c r="CS1047"/>
  <c r="CR1047"/>
  <c r="CQ1047"/>
  <c r="CP1047"/>
  <c r="CO1047"/>
  <c r="CN1047"/>
  <c r="CL1047"/>
  <c r="CM1047" s="1"/>
  <c r="CG1047"/>
  <c r="CF1047"/>
  <c r="CE1047"/>
  <c r="CD1047"/>
  <c r="CC1047"/>
  <c r="CB1047"/>
  <c r="CA1047"/>
  <c r="BZ1047"/>
  <c r="BY1047"/>
  <c r="BW1047"/>
  <c r="BX1047" s="1"/>
  <c r="BV1047"/>
  <c r="BU1047"/>
  <c r="BT1047"/>
  <c r="BS1047"/>
  <c r="BR1047"/>
  <c r="BQ1047"/>
  <c r="BP1047"/>
  <c r="BO1047"/>
  <c r="BN1047"/>
  <c r="BM1047"/>
  <c r="BL1047"/>
  <c r="BJ1047"/>
  <c r="BK1047" s="1"/>
  <c r="J1047"/>
  <c r="I1047"/>
  <c r="H1047"/>
  <c r="G1047"/>
  <c r="F1047"/>
  <c r="A1047"/>
  <c r="DN1046"/>
  <c r="DM1046"/>
  <c r="DL1046"/>
  <c r="DJ1046"/>
  <c r="DK1046" s="1"/>
  <c r="DI1046"/>
  <c r="DH1046"/>
  <c r="DG1046"/>
  <c r="DE1046"/>
  <c r="DF1046" s="1"/>
  <c r="DD1046"/>
  <c r="DC1046"/>
  <c r="DB1046"/>
  <c r="DA1046"/>
  <c r="CZ1046"/>
  <c r="CY1046"/>
  <c r="CX1046"/>
  <c r="CV1046"/>
  <c r="CW1046" s="1"/>
  <c r="CU1046"/>
  <c r="CT1046"/>
  <c r="CS1046"/>
  <c r="CR1046"/>
  <c r="CQ1046"/>
  <c r="CP1046"/>
  <c r="CO1046"/>
  <c r="CN1046"/>
  <c r="CL1046"/>
  <c r="CM1046" s="1"/>
  <c r="CG1046"/>
  <c r="CF1046"/>
  <c r="CE1046"/>
  <c r="CD1046"/>
  <c r="CC1046"/>
  <c r="CB1046"/>
  <c r="CA1046"/>
  <c r="BZ1046"/>
  <c r="BY1046"/>
  <c r="BW1046"/>
  <c r="BX1046" s="1"/>
  <c r="BV1046"/>
  <c r="BU1046"/>
  <c r="BT1046"/>
  <c r="BS1046"/>
  <c r="BR1046"/>
  <c r="BQ1046"/>
  <c r="BP1046"/>
  <c r="BO1046"/>
  <c r="BN1046"/>
  <c r="BM1046"/>
  <c r="BL1046"/>
  <c r="BJ1046"/>
  <c r="BK1046" s="1"/>
  <c r="J1046"/>
  <c r="I1046"/>
  <c r="H1046"/>
  <c r="G1046"/>
  <c r="F1046"/>
  <c r="A1046"/>
  <c r="DN1045"/>
  <c r="DM1045"/>
  <c r="DL1045"/>
  <c r="DJ1045"/>
  <c r="DK1045" s="1"/>
  <c r="DI1045"/>
  <c r="DH1045"/>
  <c r="DG1045"/>
  <c r="DE1045"/>
  <c r="DF1045" s="1"/>
  <c r="DD1045"/>
  <c r="DC1045"/>
  <c r="DB1045"/>
  <c r="DA1045"/>
  <c r="CZ1045"/>
  <c r="CY1045"/>
  <c r="CX1045"/>
  <c r="CV1045"/>
  <c r="CW1045" s="1"/>
  <c r="CU1045"/>
  <c r="CT1045"/>
  <c r="CS1045"/>
  <c r="CR1045"/>
  <c r="CQ1045"/>
  <c r="CP1045"/>
  <c r="CO1045"/>
  <c r="CN1045"/>
  <c r="CL1045"/>
  <c r="CM1045" s="1"/>
  <c r="CG1045"/>
  <c r="CF1045"/>
  <c r="CE1045"/>
  <c r="CD1045"/>
  <c r="CC1045"/>
  <c r="CB1045"/>
  <c r="CA1045"/>
  <c r="BZ1045"/>
  <c r="BY1045"/>
  <c r="BW1045"/>
  <c r="BX1045" s="1"/>
  <c r="BV1045"/>
  <c r="BU1045"/>
  <c r="BT1045"/>
  <c r="BS1045"/>
  <c r="BR1045"/>
  <c r="BQ1045"/>
  <c r="BP1045"/>
  <c r="BO1045"/>
  <c r="BN1045"/>
  <c r="BM1045"/>
  <c r="BL1045"/>
  <c r="BJ1045"/>
  <c r="BK1045" s="1"/>
  <c r="J1045"/>
  <c r="I1045"/>
  <c r="H1045"/>
  <c r="G1045"/>
  <c r="F1045"/>
  <c r="A1045"/>
  <c r="DN1044"/>
  <c r="DM1044"/>
  <c r="DL1044"/>
  <c r="DJ1044"/>
  <c r="DK1044" s="1"/>
  <c r="DI1044"/>
  <c r="DH1044"/>
  <c r="DG1044"/>
  <c r="DE1044"/>
  <c r="DF1044" s="1"/>
  <c r="DD1044"/>
  <c r="DC1044"/>
  <c r="DB1044"/>
  <c r="DA1044"/>
  <c r="CZ1044"/>
  <c r="CY1044"/>
  <c r="CX1044"/>
  <c r="CV1044"/>
  <c r="CW1044" s="1"/>
  <c r="CU1044"/>
  <c r="CT1044"/>
  <c r="CS1044"/>
  <c r="CR1044"/>
  <c r="CQ1044"/>
  <c r="CP1044"/>
  <c r="CO1044"/>
  <c r="CN1044"/>
  <c r="CL1044"/>
  <c r="CM1044" s="1"/>
  <c r="CG1044"/>
  <c r="CF1044"/>
  <c r="CE1044"/>
  <c r="CD1044"/>
  <c r="CC1044"/>
  <c r="CB1044"/>
  <c r="CA1044"/>
  <c r="BZ1044"/>
  <c r="BY1044"/>
  <c r="BW1044"/>
  <c r="BX1044" s="1"/>
  <c r="BV1044"/>
  <c r="BU1044"/>
  <c r="BT1044"/>
  <c r="BS1044"/>
  <c r="BR1044"/>
  <c r="BQ1044"/>
  <c r="BP1044"/>
  <c r="BO1044"/>
  <c r="BN1044"/>
  <c r="BM1044"/>
  <c r="BL1044"/>
  <c r="BJ1044"/>
  <c r="BK1044" s="1"/>
  <c r="J1044"/>
  <c r="I1044"/>
  <c r="H1044"/>
  <c r="G1044"/>
  <c r="F1044"/>
  <c r="A1044"/>
  <c r="DN1043"/>
  <c r="DM1043"/>
  <c r="DL1043"/>
  <c r="DJ1043"/>
  <c r="DK1043" s="1"/>
  <c r="DI1043"/>
  <c r="DH1043"/>
  <c r="DG1043"/>
  <c r="DE1043"/>
  <c r="DF1043" s="1"/>
  <c r="DD1043"/>
  <c r="DC1043"/>
  <c r="DB1043"/>
  <c r="DA1043"/>
  <c r="CZ1043"/>
  <c r="CY1043"/>
  <c r="CX1043"/>
  <c r="CV1043"/>
  <c r="CW1043" s="1"/>
  <c r="CU1043"/>
  <c r="CT1043"/>
  <c r="CS1043"/>
  <c r="CR1043"/>
  <c r="CQ1043"/>
  <c r="CP1043"/>
  <c r="CO1043"/>
  <c r="CN1043"/>
  <c r="CL1043"/>
  <c r="CM1043" s="1"/>
  <c r="CG1043"/>
  <c r="CF1043"/>
  <c r="CE1043"/>
  <c r="CD1043"/>
  <c r="CC1043"/>
  <c r="CB1043"/>
  <c r="CA1043"/>
  <c r="BZ1043"/>
  <c r="BY1043"/>
  <c r="BW1043"/>
  <c r="BX1043" s="1"/>
  <c r="BV1043"/>
  <c r="BU1043"/>
  <c r="BT1043"/>
  <c r="BS1043"/>
  <c r="BR1043"/>
  <c r="BQ1043"/>
  <c r="BP1043"/>
  <c r="BO1043"/>
  <c r="BN1043"/>
  <c r="BM1043"/>
  <c r="BL1043"/>
  <c r="BJ1043"/>
  <c r="BK1043" s="1"/>
  <c r="J1043"/>
  <c r="I1043"/>
  <c r="H1043"/>
  <c r="G1043"/>
  <c r="F1043"/>
  <c r="A1043"/>
  <c r="DN1042"/>
  <c r="DM1042"/>
  <c r="DL1042"/>
  <c r="DJ1042"/>
  <c r="DK1042" s="1"/>
  <c r="DI1042"/>
  <c r="DH1042"/>
  <c r="DG1042"/>
  <c r="DE1042"/>
  <c r="DF1042" s="1"/>
  <c r="DD1042"/>
  <c r="DC1042"/>
  <c r="DB1042"/>
  <c r="DA1042"/>
  <c r="CZ1042"/>
  <c r="CY1042"/>
  <c r="CX1042"/>
  <c r="CV1042"/>
  <c r="CW1042" s="1"/>
  <c r="CU1042"/>
  <c r="CT1042"/>
  <c r="CS1042"/>
  <c r="CR1042"/>
  <c r="CQ1042"/>
  <c r="CP1042"/>
  <c r="CO1042"/>
  <c r="CN1042"/>
  <c r="CL1042"/>
  <c r="CM1042" s="1"/>
  <c r="CG1042"/>
  <c r="CF1042"/>
  <c r="CE1042"/>
  <c r="CD1042"/>
  <c r="CC1042"/>
  <c r="CB1042"/>
  <c r="CA1042"/>
  <c r="BZ1042"/>
  <c r="BY1042"/>
  <c r="BW1042"/>
  <c r="BX1042" s="1"/>
  <c r="BV1042"/>
  <c r="BU1042"/>
  <c r="BT1042"/>
  <c r="BS1042"/>
  <c r="BR1042"/>
  <c r="BQ1042"/>
  <c r="BP1042"/>
  <c r="BO1042"/>
  <c r="BN1042"/>
  <c r="BM1042"/>
  <c r="BL1042"/>
  <c r="BJ1042"/>
  <c r="BK1042" s="1"/>
  <c r="J1042"/>
  <c r="I1042"/>
  <c r="H1042"/>
  <c r="G1042"/>
  <c r="F1042"/>
  <c r="A1042"/>
  <c r="DN1041"/>
  <c r="DM1041"/>
  <c r="DL1041"/>
  <c r="DJ1041"/>
  <c r="DK1041" s="1"/>
  <c r="DI1041"/>
  <c r="DH1041"/>
  <c r="DG1041"/>
  <c r="DE1041"/>
  <c r="DF1041" s="1"/>
  <c r="DD1041"/>
  <c r="DC1041"/>
  <c r="DB1041"/>
  <c r="DA1041"/>
  <c r="CZ1041"/>
  <c r="CY1041"/>
  <c r="CX1041"/>
  <c r="CV1041"/>
  <c r="CW1041" s="1"/>
  <c r="CU1041"/>
  <c r="CT1041"/>
  <c r="CS1041"/>
  <c r="CR1041"/>
  <c r="CQ1041"/>
  <c r="CP1041"/>
  <c r="CO1041"/>
  <c r="CN1041"/>
  <c r="CL1041"/>
  <c r="CM1041" s="1"/>
  <c r="CG1041"/>
  <c r="CF1041"/>
  <c r="CE1041"/>
  <c r="CD1041"/>
  <c r="CC1041"/>
  <c r="CB1041"/>
  <c r="CA1041"/>
  <c r="BZ1041"/>
  <c r="BY1041"/>
  <c r="BW1041"/>
  <c r="BX1041" s="1"/>
  <c r="BV1041"/>
  <c r="BU1041"/>
  <c r="BT1041"/>
  <c r="BS1041"/>
  <c r="BR1041"/>
  <c r="BQ1041"/>
  <c r="BP1041"/>
  <c r="BO1041"/>
  <c r="BN1041"/>
  <c r="BM1041"/>
  <c r="BL1041"/>
  <c r="BJ1041"/>
  <c r="BK1041" s="1"/>
  <c r="J1041"/>
  <c r="I1041"/>
  <c r="H1041"/>
  <c r="G1041"/>
  <c r="F1041"/>
  <c r="A1041"/>
  <c r="DN1040"/>
  <c r="DM1040"/>
  <c r="DL1040"/>
  <c r="DJ1040"/>
  <c r="DK1040" s="1"/>
  <c r="DI1040"/>
  <c r="DH1040"/>
  <c r="DG1040"/>
  <c r="DE1040"/>
  <c r="DF1040" s="1"/>
  <c r="DD1040"/>
  <c r="DC1040"/>
  <c r="DB1040"/>
  <c r="DA1040"/>
  <c r="CZ1040"/>
  <c r="CY1040"/>
  <c r="CX1040"/>
  <c r="CV1040"/>
  <c r="CW1040" s="1"/>
  <c r="CU1040"/>
  <c r="CT1040"/>
  <c r="CS1040"/>
  <c r="CR1040"/>
  <c r="CQ1040"/>
  <c r="CP1040"/>
  <c r="CO1040"/>
  <c r="CN1040"/>
  <c r="CL1040"/>
  <c r="CM1040" s="1"/>
  <c r="CG1040"/>
  <c r="CF1040"/>
  <c r="CE1040"/>
  <c r="CD1040"/>
  <c r="CC1040"/>
  <c r="CB1040"/>
  <c r="CA1040"/>
  <c r="BZ1040"/>
  <c r="BY1040"/>
  <c r="BW1040"/>
  <c r="BX1040" s="1"/>
  <c r="BV1040"/>
  <c r="BU1040"/>
  <c r="BT1040"/>
  <c r="BS1040"/>
  <c r="BR1040"/>
  <c r="BQ1040"/>
  <c r="BP1040"/>
  <c r="BO1040"/>
  <c r="BN1040"/>
  <c r="BM1040"/>
  <c r="BL1040"/>
  <c r="BJ1040"/>
  <c r="BK1040" s="1"/>
  <c r="J1040"/>
  <c r="I1040"/>
  <c r="H1040"/>
  <c r="G1040"/>
  <c r="F1040"/>
  <c r="A1040"/>
  <c r="DN1039"/>
  <c r="DM1039"/>
  <c r="DL1039"/>
  <c r="DJ1039"/>
  <c r="DK1039" s="1"/>
  <c r="DI1039"/>
  <c r="DH1039"/>
  <c r="DG1039"/>
  <c r="DE1039"/>
  <c r="DF1039" s="1"/>
  <c r="DD1039"/>
  <c r="DC1039"/>
  <c r="DB1039"/>
  <c r="DA1039"/>
  <c r="CZ1039"/>
  <c r="CY1039"/>
  <c r="CX1039"/>
  <c r="CV1039"/>
  <c r="CW1039" s="1"/>
  <c r="CU1039"/>
  <c r="CT1039"/>
  <c r="CS1039"/>
  <c r="CR1039"/>
  <c r="CQ1039"/>
  <c r="CP1039"/>
  <c r="CO1039"/>
  <c r="CN1039"/>
  <c r="CL1039"/>
  <c r="CM1039" s="1"/>
  <c r="CG1039"/>
  <c r="CF1039"/>
  <c r="CE1039"/>
  <c r="CD1039"/>
  <c r="CC1039"/>
  <c r="CB1039"/>
  <c r="CA1039"/>
  <c r="BZ1039"/>
  <c r="BY1039"/>
  <c r="BW1039"/>
  <c r="BX1039" s="1"/>
  <c r="BV1039"/>
  <c r="BU1039"/>
  <c r="BT1039"/>
  <c r="BS1039"/>
  <c r="BR1039"/>
  <c r="BQ1039"/>
  <c r="BP1039"/>
  <c r="BO1039"/>
  <c r="BN1039"/>
  <c r="BM1039"/>
  <c r="BL1039"/>
  <c r="BJ1039"/>
  <c r="BK1039" s="1"/>
  <c r="J1039"/>
  <c r="I1039"/>
  <c r="H1039"/>
  <c r="G1039"/>
  <c r="F1039"/>
  <c r="A1039"/>
  <c r="DN1038"/>
  <c r="DM1038"/>
  <c r="DL1038"/>
  <c r="DJ1038"/>
  <c r="DK1038" s="1"/>
  <c r="DI1038"/>
  <c r="DH1038"/>
  <c r="DG1038"/>
  <c r="DE1038"/>
  <c r="DF1038" s="1"/>
  <c r="DD1038"/>
  <c r="DC1038"/>
  <c r="DB1038"/>
  <c r="DA1038"/>
  <c r="CZ1038"/>
  <c r="CY1038"/>
  <c r="CX1038"/>
  <c r="CV1038"/>
  <c r="CW1038" s="1"/>
  <c r="CU1038"/>
  <c r="CT1038"/>
  <c r="CS1038"/>
  <c r="CR1038"/>
  <c r="CQ1038"/>
  <c r="CP1038"/>
  <c r="CO1038"/>
  <c r="CN1038"/>
  <c r="CL1038"/>
  <c r="CM1038" s="1"/>
  <c r="CG1038"/>
  <c r="CF1038"/>
  <c r="CE1038"/>
  <c r="CD1038"/>
  <c r="CC1038"/>
  <c r="CB1038"/>
  <c r="CA1038"/>
  <c r="BZ1038"/>
  <c r="BY1038"/>
  <c r="BW1038"/>
  <c r="BX1038" s="1"/>
  <c r="BV1038"/>
  <c r="BU1038"/>
  <c r="BT1038"/>
  <c r="BS1038"/>
  <c r="BR1038"/>
  <c r="BQ1038"/>
  <c r="BP1038"/>
  <c r="BO1038"/>
  <c r="BN1038"/>
  <c r="BM1038"/>
  <c r="BL1038"/>
  <c r="BJ1038"/>
  <c r="BK1038" s="1"/>
  <c r="J1038"/>
  <c r="I1038"/>
  <c r="H1038"/>
  <c r="G1038"/>
  <c r="F1038"/>
  <c r="A1038"/>
  <c r="DN1037"/>
  <c r="DM1037"/>
  <c r="DL1037"/>
  <c r="DJ1037"/>
  <c r="DK1037" s="1"/>
  <c r="DI1037"/>
  <c r="DH1037"/>
  <c r="DG1037"/>
  <c r="DE1037"/>
  <c r="DF1037" s="1"/>
  <c r="DD1037"/>
  <c r="DC1037"/>
  <c r="DB1037"/>
  <c r="DA1037"/>
  <c r="CZ1037"/>
  <c r="CY1037"/>
  <c r="CX1037"/>
  <c r="CV1037"/>
  <c r="CW1037" s="1"/>
  <c r="CU1037"/>
  <c r="CT1037"/>
  <c r="CS1037"/>
  <c r="CR1037"/>
  <c r="CQ1037"/>
  <c r="CP1037"/>
  <c r="CO1037"/>
  <c r="CN1037"/>
  <c r="CL1037"/>
  <c r="CM1037" s="1"/>
  <c r="CG1037"/>
  <c r="CF1037"/>
  <c r="CE1037"/>
  <c r="CD1037"/>
  <c r="CC1037"/>
  <c r="CB1037"/>
  <c r="CA1037"/>
  <c r="BZ1037"/>
  <c r="BY1037"/>
  <c r="BW1037"/>
  <c r="BX1037" s="1"/>
  <c r="BV1037"/>
  <c r="BU1037"/>
  <c r="BT1037"/>
  <c r="BS1037"/>
  <c r="BR1037"/>
  <c r="BQ1037"/>
  <c r="BP1037"/>
  <c r="BO1037"/>
  <c r="BN1037"/>
  <c r="BM1037"/>
  <c r="BL1037"/>
  <c r="BJ1037"/>
  <c r="BK1037" s="1"/>
  <c r="J1037"/>
  <c r="I1037"/>
  <c r="H1037"/>
  <c r="G1037"/>
  <c r="F1037"/>
  <c r="A1037"/>
  <c r="DN1036"/>
  <c r="DM1036"/>
  <c r="DL1036"/>
  <c r="DJ1036"/>
  <c r="DK1036" s="1"/>
  <c r="DI1036"/>
  <c r="DH1036"/>
  <c r="DG1036"/>
  <c r="DE1036"/>
  <c r="DF1036" s="1"/>
  <c r="DD1036"/>
  <c r="DC1036"/>
  <c r="DB1036"/>
  <c r="DA1036"/>
  <c r="CZ1036"/>
  <c r="CY1036"/>
  <c r="CX1036"/>
  <c r="CV1036"/>
  <c r="CW1036" s="1"/>
  <c r="CU1036"/>
  <c r="CT1036"/>
  <c r="CS1036"/>
  <c r="CR1036"/>
  <c r="CQ1036"/>
  <c r="CP1036"/>
  <c r="CO1036"/>
  <c r="CN1036"/>
  <c r="CL1036"/>
  <c r="CM1036" s="1"/>
  <c r="CG1036"/>
  <c r="CF1036"/>
  <c r="CE1036"/>
  <c r="CD1036"/>
  <c r="CC1036"/>
  <c r="CB1036"/>
  <c r="CA1036"/>
  <c r="BZ1036"/>
  <c r="BY1036"/>
  <c r="BW1036"/>
  <c r="BX1036" s="1"/>
  <c r="BV1036"/>
  <c r="BU1036"/>
  <c r="BT1036"/>
  <c r="BS1036"/>
  <c r="BR1036"/>
  <c r="BQ1036"/>
  <c r="BP1036"/>
  <c r="BO1036"/>
  <c r="BN1036"/>
  <c r="BM1036"/>
  <c r="BL1036"/>
  <c r="BJ1036"/>
  <c r="BK1036" s="1"/>
  <c r="J1036"/>
  <c r="I1036"/>
  <c r="H1036"/>
  <c r="G1036"/>
  <c r="F1036"/>
  <c r="A1036"/>
  <c r="DN1035"/>
  <c r="DM1035"/>
  <c r="DL1035"/>
  <c r="DJ1035"/>
  <c r="DK1035" s="1"/>
  <c r="DI1035"/>
  <c r="DH1035"/>
  <c r="DG1035"/>
  <c r="DE1035"/>
  <c r="DF1035" s="1"/>
  <c r="DD1035"/>
  <c r="DC1035"/>
  <c r="DB1035"/>
  <c r="DA1035"/>
  <c r="CZ1035"/>
  <c r="CY1035"/>
  <c r="CX1035"/>
  <c r="CV1035"/>
  <c r="CW1035" s="1"/>
  <c r="CU1035"/>
  <c r="CT1035"/>
  <c r="CS1035"/>
  <c r="CR1035"/>
  <c r="CQ1035"/>
  <c r="CP1035"/>
  <c r="CO1035"/>
  <c r="CN1035"/>
  <c r="CL1035"/>
  <c r="CM1035" s="1"/>
  <c r="CG1035"/>
  <c r="CF1035"/>
  <c r="CE1035"/>
  <c r="CD1035"/>
  <c r="CC1035"/>
  <c r="CB1035"/>
  <c r="CA1035"/>
  <c r="BZ1035"/>
  <c r="BY1035"/>
  <c r="BW1035"/>
  <c r="BX1035" s="1"/>
  <c r="BV1035"/>
  <c r="BU1035"/>
  <c r="BT1035"/>
  <c r="BS1035"/>
  <c r="BR1035"/>
  <c r="BQ1035"/>
  <c r="BP1035"/>
  <c r="BO1035"/>
  <c r="BN1035"/>
  <c r="BM1035"/>
  <c r="BL1035"/>
  <c r="BJ1035"/>
  <c r="BK1035" s="1"/>
  <c r="J1035"/>
  <c r="I1035"/>
  <c r="H1035"/>
  <c r="G1035"/>
  <c r="F1035"/>
  <c r="A1035"/>
  <c r="DN1034"/>
  <c r="DM1034"/>
  <c r="DL1034"/>
  <c r="DJ1034"/>
  <c r="DK1034" s="1"/>
  <c r="DI1034"/>
  <c r="DH1034"/>
  <c r="DG1034"/>
  <c r="DE1034"/>
  <c r="DF1034" s="1"/>
  <c r="DD1034"/>
  <c r="DC1034"/>
  <c r="DB1034"/>
  <c r="DA1034"/>
  <c r="CZ1034"/>
  <c r="CY1034"/>
  <c r="CX1034"/>
  <c r="CV1034"/>
  <c r="CW1034" s="1"/>
  <c r="CU1034"/>
  <c r="CT1034"/>
  <c r="CS1034"/>
  <c r="CR1034"/>
  <c r="CQ1034"/>
  <c r="CP1034"/>
  <c r="CO1034"/>
  <c r="CN1034"/>
  <c r="CL1034"/>
  <c r="CM1034" s="1"/>
  <c r="CG1034"/>
  <c r="CF1034"/>
  <c r="CE1034"/>
  <c r="CD1034"/>
  <c r="CC1034"/>
  <c r="CB1034"/>
  <c r="CA1034"/>
  <c r="BZ1034"/>
  <c r="BY1034"/>
  <c r="BW1034"/>
  <c r="BX1034" s="1"/>
  <c r="BV1034"/>
  <c r="BU1034"/>
  <c r="BT1034"/>
  <c r="BS1034"/>
  <c r="BR1034"/>
  <c r="BQ1034"/>
  <c r="BP1034"/>
  <c r="BO1034"/>
  <c r="BN1034"/>
  <c r="BM1034"/>
  <c r="BL1034"/>
  <c r="BJ1034"/>
  <c r="BK1034" s="1"/>
  <c r="J1034"/>
  <c r="I1034"/>
  <c r="H1034"/>
  <c r="G1034"/>
  <c r="F1034"/>
  <c r="A1034"/>
  <c r="DN1033"/>
  <c r="DM1033"/>
  <c r="DL1033"/>
  <c r="DJ1033"/>
  <c r="DK1033" s="1"/>
  <c r="DI1033"/>
  <c r="DH1033"/>
  <c r="DG1033"/>
  <c r="DE1033"/>
  <c r="DF1033" s="1"/>
  <c r="DD1033"/>
  <c r="DC1033"/>
  <c r="DB1033"/>
  <c r="DA1033"/>
  <c r="CZ1033"/>
  <c r="CY1033"/>
  <c r="CX1033"/>
  <c r="CV1033"/>
  <c r="CW1033" s="1"/>
  <c r="CU1033"/>
  <c r="CT1033"/>
  <c r="CS1033"/>
  <c r="CR1033"/>
  <c r="CQ1033"/>
  <c r="CP1033"/>
  <c r="CO1033"/>
  <c r="CN1033"/>
  <c r="CL1033"/>
  <c r="CM1033" s="1"/>
  <c r="CG1033"/>
  <c r="CF1033"/>
  <c r="CE1033"/>
  <c r="CD1033"/>
  <c r="CC1033"/>
  <c r="CB1033"/>
  <c r="CA1033"/>
  <c r="BZ1033"/>
  <c r="BY1033"/>
  <c r="BW1033"/>
  <c r="BX1033" s="1"/>
  <c r="BV1033"/>
  <c r="BU1033"/>
  <c r="BT1033"/>
  <c r="BS1033"/>
  <c r="BR1033"/>
  <c r="BQ1033"/>
  <c r="BP1033"/>
  <c r="BO1033"/>
  <c r="BN1033"/>
  <c r="BM1033"/>
  <c r="BL1033"/>
  <c r="BJ1033"/>
  <c r="BK1033" s="1"/>
  <c r="J1033"/>
  <c r="I1033"/>
  <c r="H1033"/>
  <c r="G1033"/>
  <c r="F1033"/>
  <c r="A1033"/>
  <c r="DN1032"/>
  <c r="DM1032"/>
  <c r="DL1032"/>
  <c r="DJ1032"/>
  <c r="DK1032" s="1"/>
  <c r="DI1032"/>
  <c r="DH1032"/>
  <c r="DG1032"/>
  <c r="DE1032"/>
  <c r="DF1032" s="1"/>
  <c r="DD1032"/>
  <c r="DC1032"/>
  <c r="DB1032"/>
  <c r="DA1032"/>
  <c r="CZ1032"/>
  <c r="CY1032"/>
  <c r="CX1032"/>
  <c r="CV1032"/>
  <c r="CW1032" s="1"/>
  <c r="CU1032"/>
  <c r="CT1032"/>
  <c r="CS1032"/>
  <c r="CR1032"/>
  <c r="CQ1032"/>
  <c r="CP1032"/>
  <c r="CO1032"/>
  <c r="CN1032"/>
  <c r="CL1032"/>
  <c r="CM1032" s="1"/>
  <c r="CG1032"/>
  <c r="CF1032"/>
  <c r="CE1032"/>
  <c r="CD1032"/>
  <c r="CC1032"/>
  <c r="CB1032"/>
  <c r="CA1032"/>
  <c r="BZ1032"/>
  <c r="BY1032"/>
  <c r="BW1032"/>
  <c r="BX1032" s="1"/>
  <c r="BV1032"/>
  <c r="BU1032"/>
  <c r="BT1032"/>
  <c r="BS1032"/>
  <c r="BR1032"/>
  <c r="BQ1032"/>
  <c r="BP1032"/>
  <c r="BO1032"/>
  <c r="BN1032"/>
  <c r="BM1032"/>
  <c r="BL1032"/>
  <c r="BJ1032"/>
  <c r="BK1032" s="1"/>
  <c r="J1032"/>
  <c r="I1032"/>
  <c r="H1032"/>
  <c r="G1032"/>
  <c r="F1032"/>
  <c r="A1032"/>
  <c r="DN1031"/>
  <c r="DM1031"/>
  <c r="DL1031"/>
  <c r="DJ1031"/>
  <c r="DK1031" s="1"/>
  <c r="DI1031"/>
  <c r="DH1031"/>
  <c r="DG1031"/>
  <c r="DE1031"/>
  <c r="DF1031" s="1"/>
  <c r="DD1031"/>
  <c r="DC1031"/>
  <c r="DB1031"/>
  <c r="DA1031"/>
  <c r="CZ1031"/>
  <c r="CY1031"/>
  <c r="CX1031"/>
  <c r="CV1031"/>
  <c r="CW1031" s="1"/>
  <c r="CU1031"/>
  <c r="CT1031"/>
  <c r="CS1031"/>
  <c r="CR1031"/>
  <c r="CQ1031"/>
  <c r="CP1031"/>
  <c r="CO1031"/>
  <c r="CN1031"/>
  <c r="CL1031"/>
  <c r="CM1031" s="1"/>
  <c r="CG1031"/>
  <c r="CF1031"/>
  <c r="CE1031"/>
  <c r="CD1031"/>
  <c r="CC1031"/>
  <c r="CB1031"/>
  <c r="CA1031"/>
  <c r="BZ1031"/>
  <c r="BY1031"/>
  <c r="BW1031"/>
  <c r="BX1031" s="1"/>
  <c r="BV1031"/>
  <c r="BU1031"/>
  <c r="BT1031"/>
  <c r="BS1031"/>
  <c r="BR1031"/>
  <c r="BQ1031"/>
  <c r="BP1031"/>
  <c r="BO1031"/>
  <c r="BN1031"/>
  <c r="BM1031"/>
  <c r="BL1031"/>
  <c r="BJ1031"/>
  <c r="BK1031" s="1"/>
  <c r="J1031"/>
  <c r="I1031"/>
  <c r="H1031"/>
  <c r="G1031"/>
  <c r="F1031"/>
  <c r="A1031"/>
  <c r="DN1030"/>
  <c r="DM1030"/>
  <c r="DL1030"/>
  <c r="DJ1030"/>
  <c r="DK1030" s="1"/>
  <c r="DI1030"/>
  <c r="DH1030"/>
  <c r="DG1030"/>
  <c r="DE1030"/>
  <c r="DF1030" s="1"/>
  <c r="DD1030"/>
  <c r="DC1030"/>
  <c r="DB1030"/>
  <c r="DA1030"/>
  <c r="CZ1030"/>
  <c r="CY1030"/>
  <c r="CX1030"/>
  <c r="CV1030"/>
  <c r="CW1030" s="1"/>
  <c r="CU1030"/>
  <c r="CT1030"/>
  <c r="CS1030"/>
  <c r="CR1030"/>
  <c r="CQ1030"/>
  <c r="CP1030"/>
  <c r="CO1030"/>
  <c r="CN1030"/>
  <c r="CL1030"/>
  <c r="CM1030" s="1"/>
  <c r="CG1030"/>
  <c r="CF1030"/>
  <c r="CE1030"/>
  <c r="CD1030"/>
  <c r="CC1030"/>
  <c r="CB1030"/>
  <c r="CA1030"/>
  <c r="BZ1030"/>
  <c r="BY1030"/>
  <c r="BW1030"/>
  <c r="BX1030" s="1"/>
  <c r="BV1030"/>
  <c r="BU1030"/>
  <c r="BT1030"/>
  <c r="BS1030"/>
  <c r="BR1030"/>
  <c r="BQ1030"/>
  <c r="BP1030"/>
  <c r="BO1030"/>
  <c r="BN1030"/>
  <c r="BM1030"/>
  <c r="BL1030"/>
  <c r="BJ1030"/>
  <c r="BK1030" s="1"/>
  <c r="J1030"/>
  <c r="I1030"/>
  <c r="H1030"/>
  <c r="G1030"/>
  <c r="F1030"/>
  <c r="A1030"/>
  <c r="DN1029"/>
  <c r="DM1029"/>
  <c r="DL1029"/>
  <c r="DJ1029"/>
  <c r="DK1029" s="1"/>
  <c r="DI1029"/>
  <c r="DH1029"/>
  <c r="DG1029"/>
  <c r="DE1029"/>
  <c r="DF1029" s="1"/>
  <c r="DD1029"/>
  <c r="DC1029"/>
  <c r="DB1029"/>
  <c r="DA1029"/>
  <c r="CZ1029"/>
  <c r="CY1029"/>
  <c r="CX1029"/>
  <c r="CV1029"/>
  <c r="CW1029" s="1"/>
  <c r="CU1029"/>
  <c r="CT1029"/>
  <c r="CS1029"/>
  <c r="CR1029"/>
  <c r="CQ1029"/>
  <c r="CP1029"/>
  <c r="CO1029"/>
  <c r="CN1029"/>
  <c r="CL1029"/>
  <c r="CM1029" s="1"/>
  <c r="CG1029"/>
  <c r="CF1029"/>
  <c r="CE1029"/>
  <c r="CD1029"/>
  <c r="CC1029"/>
  <c r="CB1029"/>
  <c r="CA1029"/>
  <c r="BZ1029"/>
  <c r="BY1029"/>
  <c r="BW1029"/>
  <c r="BX1029" s="1"/>
  <c r="BV1029"/>
  <c r="BU1029"/>
  <c r="BT1029"/>
  <c r="BS1029"/>
  <c r="BR1029"/>
  <c r="BQ1029"/>
  <c r="BP1029"/>
  <c r="BO1029"/>
  <c r="BN1029"/>
  <c r="BM1029"/>
  <c r="BL1029"/>
  <c r="BJ1029"/>
  <c r="BK1029" s="1"/>
  <c r="J1029"/>
  <c r="I1029"/>
  <c r="H1029"/>
  <c r="G1029"/>
  <c r="F1029"/>
  <c r="A1029"/>
  <c r="DN1028"/>
  <c r="DM1028"/>
  <c r="DL1028"/>
  <c r="DJ1028"/>
  <c r="DK1028" s="1"/>
  <c r="DI1028"/>
  <c r="DH1028"/>
  <c r="DG1028"/>
  <c r="DE1028"/>
  <c r="DF1028" s="1"/>
  <c r="DD1028"/>
  <c r="DC1028"/>
  <c r="DB1028"/>
  <c r="DA1028"/>
  <c r="CZ1028"/>
  <c r="CY1028"/>
  <c r="CX1028"/>
  <c r="CV1028"/>
  <c r="CW1028" s="1"/>
  <c r="CU1028"/>
  <c r="CT1028"/>
  <c r="CS1028"/>
  <c r="CR1028"/>
  <c r="CQ1028"/>
  <c r="CP1028"/>
  <c r="CO1028"/>
  <c r="CN1028"/>
  <c r="CL1028"/>
  <c r="CM1028" s="1"/>
  <c r="CG1028"/>
  <c r="CF1028"/>
  <c r="CE1028"/>
  <c r="CD1028"/>
  <c r="CC1028"/>
  <c r="CB1028"/>
  <c r="CA1028"/>
  <c r="BZ1028"/>
  <c r="BY1028"/>
  <c r="BW1028"/>
  <c r="BX1028" s="1"/>
  <c r="BV1028"/>
  <c r="BU1028"/>
  <c r="BT1028"/>
  <c r="BS1028"/>
  <c r="BR1028"/>
  <c r="BQ1028"/>
  <c r="BP1028"/>
  <c r="BO1028"/>
  <c r="BN1028"/>
  <c r="BM1028"/>
  <c r="BL1028"/>
  <c r="BJ1028"/>
  <c r="BK1028" s="1"/>
  <c r="J1028"/>
  <c r="I1028"/>
  <c r="H1028"/>
  <c r="G1028"/>
  <c r="F1028"/>
  <c r="A1028"/>
  <c r="DN1027"/>
  <c r="DM1027"/>
  <c r="DL1027"/>
  <c r="DJ1027"/>
  <c r="DK1027" s="1"/>
  <c r="DI1027"/>
  <c r="DH1027"/>
  <c r="DG1027"/>
  <c r="DE1027"/>
  <c r="DF1027" s="1"/>
  <c r="DD1027"/>
  <c r="DC1027"/>
  <c r="DB1027"/>
  <c r="DA1027"/>
  <c r="CZ1027"/>
  <c r="CY1027"/>
  <c r="CX1027"/>
  <c r="CV1027"/>
  <c r="CW1027" s="1"/>
  <c r="CU1027"/>
  <c r="CT1027"/>
  <c r="CS1027"/>
  <c r="CR1027"/>
  <c r="CQ1027"/>
  <c r="CP1027"/>
  <c r="CO1027"/>
  <c r="CN1027"/>
  <c r="CL1027"/>
  <c r="CM1027" s="1"/>
  <c r="CG1027"/>
  <c r="CF1027"/>
  <c r="CE1027"/>
  <c r="CD1027"/>
  <c r="CC1027"/>
  <c r="CB1027"/>
  <c r="CA1027"/>
  <c r="BZ1027"/>
  <c r="BY1027"/>
  <c r="BW1027"/>
  <c r="BX1027" s="1"/>
  <c r="BV1027"/>
  <c r="BU1027"/>
  <c r="BT1027"/>
  <c r="BS1027"/>
  <c r="BR1027"/>
  <c r="BQ1027"/>
  <c r="BP1027"/>
  <c r="BO1027"/>
  <c r="BN1027"/>
  <c r="BM1027"/>
  <c r="BL1027"/>
  <c r="BJ1027"/>
  <c r="BK1027" s="1"/>
  <c r="J1027"/>
  <c r="I1027"/>
  <c r="H1027"/>
  <c r="G1027"/>
  <c r="F1027"/>
  <c r="A1027"/>
  <c r="DN1026"/>
  <c r="DM1026"/>
  <c r="DL1026"/>
  <c r="DJ1026"/>
  <c r="DK1026" s="1"/>
  <c r="DI1026"/>
  <c r="DH1026"/>
  <c r="DG1026"/>
  <c r="DE1026"/>
  <c r="DF1026" s="1"/>
  <c r="DD1026"/>
  <c r="DC1026"/>
  <c r="DB1026"/>
  <c r="DA1026"/>
  <c r="CZ1026"/>
  <c r="CY1026"/>
  <c r="CX1026"/>
  <c r="CV1026"/>
  <c r="CW1026" s="1"/>
  <c r="CU1026"/>
  <c r="CT1026"/>
  <c r="CS1026"/>
  <c r="CR1026"/>
  <c r="CQ1026"/>
  <c r="CP1026"/>
  <c r="CO1026"/>
  <c r="CN1026"/>
  <c r="CL1026"/>
  <c r="CM1026" s="1"/>
  <c r="CG1026"/>
  <c r="CF1026"/>
  <c r="CE1026"/>
  <c r="CD1026"/>
  <c r="CC1026"/>
  <c r="CB1026"/>
  <c r="CA1026"/>
  <c r="BZ1026"/>
  <c r="BY1026"/>
  <c r="BW1026"/>
  <c r="BX1026" s="1"/>
  <c r="BV1026"/>
  <c r="BU1026"/>
  <c r="BT1026"/>
  <c r="BS1026"/>
  <c r="BR1026"/>
  <c r="BQ1026"/>
  <c r="BP1026"/>
  <c r="BO1026"/>
  <c r="BN1026"/>
  <c r="BM1026"/>
  <c r="BL1026"/>
  <c r="BJ1026"/>
  <c r="BK1026" s="1"/>
  <c r="J1026"/>
  <c r="I1026"/>
  <c r="H1026"/>
  <c r="G1026"/>
  <c r="F1026"/>
  <c r="A1026"/>
  <c r="DN1025"/>
  <c r="DM1025"/>
  <c r="DL1025"/>
  <c r="DJ1025"/>
  <c r="DK1025" s="1"/>
  <c r="DI1025"/>
  <c r="DH1025"/>
  <c r="DG1025"/>
  <c r="DE1025"/>
  <c r="DF1025" s="1"/>
  <c r="DD1025"/>
  <c r="DC1025"/>
  <c r="DB1025"/>
  <c r="DA1025"/>
  <c r="CZ1025"/>
  <c r="CY1025"/>
  <c r="CX1025"/>
  <c r="CV1025"/>
  <c r="CW1025" s="1"/>
  <c r="CU1025"/>
  <c r="CT1025"/>
  <c r="CS1025"/>
  <c r="CR1025"/>
  <c r="CQ1025"/>
  <c r="CP1025"/>
  <c r="CO1025"/>
  <c r="CN1025"/>
  <c r="CL1025"/>
  <c r="CM1025" s="1"/>
  <c r="CG1025"/>
  <c r="CF1025"/>
  <c r="CE1025"/>
  <c r="CD1025"/>
  <c r="CC1025"/>
  <c r="CB1025"/>
  <c r="CA1025"/>
  <c r="BZ1025"/>
  <c r="BY1025"/>
  <c r="BW1025"/>
  <c r="BX1025" s="1"/>
  <c r="BV1025"/>
  <c r="BU1025"/>
  <c r="BT1025"/>
  <c r="BS1025"/>
  <c r="BR1025"/>
  <c r="BQ1025"/>
  <c r="BP1025"/>
  <c r="BO1025"/>
  <c r="BN1025"/>
  <c r="BM1025"/>
  <c r="BL1025"/>
  <c r="BJ1025"/>
  <c r="BK1025" s="1"/>
  <c r="J1025"/>
  <c r="I1025"/>
  <c r="H1025"/>
  <c r="G1025"/>
  <c r="F1025"/>
  <c r="A1025"/>
  <c r="DN1024"/>
  <c r="DM1024"/>
  <c r="DL1024"/>
  <c r="DJ1024"/>
  <c r="DK1024" s="1"/>
  <c r="DI1024"/>
  <c r="DH1024"/>
  <c r="DG1024"/>
  <c r="DE1024"/>
  <c r="DF1024" s="1"/>
  <c r="DD1024"/>
  <c r="DC1024"/>
  <c r="DB1024"/>
  <c r="DA1024"/>
  <c r="CZ1024"/>
  <c r="CY1024"/>
  <c r="CX1024"/>
  <c r="CV1024"/>
  <c r="CW1024" s="1"/>
  <c r="CU1024"/>
  <c r="CT1024"/>
  <c r="CS1024"/>
  <c r="CR1024"/>
  <c r="CQ1024"/>
  <c r="CP1024"/>
  <c r="CO1024"/>
  <c r="CN1024"/>
  <c r="CL1024"/>
  <c r="CM1024" s="1"/>
  <c r="CG1024"/>
  <c r="CF1024"/>
  <c r="CE1024"/>
  <c r="CD1024"/>
  <c r="CC1024"/>
  <c r="CB1024"/>
  <c r="CA1024"/>
  <c r="BZ1024"/>
  <c r="BY1024"/>
  <c r="BW1024"/>
  <c r="BX1024" s="1"/>
  <c r="BV1024"/>
  <c r="BU1024"/>
  <c r="BT1024"/>
  <c r="BS1024"/>
  <c r="BR1024"/>
  <c r="BQ1024"/>
  <c r="BP1024"/>
  <c r="BO1024"/>
  <c r="BN1024"/>
  <c r="BM1024"/>
  <c r="BL1024"/>
  <c r="BJ1024"/>
  <c r="BK1024" s="1"/>
  <c r="J1024"/>
  <c r="I1024"/>
  <c r="H1024"/>
  <c r="G1024"/>
  <c r="F1024"/>
  <c r="A1024"/>
  <c r="DN1023"/>
  <c r="DM1023"/>
  <c r="DL1023"/>
  <c r="DJ1023"/>
  <c r="DK1023" s="1"/>
  <c r="DI1023"/>
  <c r="DH1023"/>
  <c r="DG1023"/>
  <c r="DE1023"/>
  <c r="DF1023" s="1"/>
  <c r="DD1023"/>
  <c r="DC1023"/>
  <c r="DB1023"/>
  <c r="DA1023"/>
  <c r="CZ1023"/>
  <c r="CY1023"/>
  <c r="CX1023"/>
  <c r="CV1023"/>
  <c r="CW1023" s="1"/>
  <c r="CU1023"/>
  <c r="CT1023"/>
  <c r="CS1023"/>
  <c r="CR1023"/>
  <c r="CQ1023"/>
  <c r="CP1023"/>
  <c r="CO1023"/>
  <c r="CN1023"/>
  <c r="CL1023"/>
  <c r="CM1023" s="1"/>
  <c r="CG1023"/>
  <c r="CF1023"/>
  <c r="CE1023"/>
  <c r="CD1023"/>
  <c r="CC1023"/>
  <c r="CB1023"/>
  <c r="CA1023"/>
  <c r="BZ1023"/>
  <c r="BY1023"/>
  <c r="BW1023"/>
  <c r="BX1023" s="1"/>
  <c r="BV1023"/>
  <c r="BU1023"/>
  <c r="BT1023"/>
  <c r="BS1023"/>
  <c r="BR1023"/>
  <c r="BQ1023"/>
  <c r="BP1023"/>
  <c r="BO1023"/>
  <c r="BN1023"/>
  <c r="BM1023"/>
  <c r="BL1023"/>
  <c r="BJ1023"/>
  <c r="BK1023" s="1"/>
  <c r="J1023"/>
  <c r="I1023"/>
  <c r="H1023"/>
  <c r="G1023"/>
  <c r="F1023"/>
  <c r="A1023"/>
  <c r="DN1022"/>
  <c r="DM1022"/>
  <c r="DL1022"/>
  <c r="DJ1022"/>
  <c r="DK1022" s="1"/>
  <c r="DI1022"/>
  <c r="DH1022"/>
  <c r="DG1022"/>
  <c r="DE1022"/>
  <c r="DF1022" s="1"/>
  <c r="DD1022"/>
  <c r="DC1022"/>
  <c r="DB1022"/>
  <c r="DA1022"/>
  <c r="CZ1022"/>
  <c r="CY1022"/>
  <c r="CX1022"/>
  <c r="CV1022"/>
  <c r="CW1022" s="1"/>
  <c r="CU1022"/>
  <c r="CT1022"/>
  <c r="CS1022"/>
  <c r="CR1022"/>
  <c r="CQ1022"/>
  <c r="CP1022"/>
  <c r="CO1022"/>
  <c r="CN1022"/>
  <c r="CL1022"/>
  <c r="CM1022" s="1"/>
  <c r="CG1022"/>
  <c r="CF1022"/>
  <c r="CE1022"/>
  <c r="CD1022"/>
  <c r="CC1022"/>
  <c r="CB1022"/>
  <c r="CA1022"/>
  <c r="BZ1022"/>
  <c r="BY1022"/>
  <c r="BW1022"/>
  <c r="BX1022" s="1"/>
  <c r="BV1022"/>
  <c r="BU1022"/>
  <c r="BT1022"/>
  <c r="BS1022"/>
  <c r="BR1022"/>
  <c r="BQ1022"/>
  <c r="BP1022"/>
  <c r="BO1022"/>
  <c r="BN1022"/>
  <c r="BM1022"/>
  <c r="BL1022"/>
  <c r="BJ1022"/>
  <c r="BK1022" s="1"/>
  <c r="J1022"/>
  <c r="I1022"/>
  <c r="H1022"/>
  <c r="G1022"/>
  <c r="F1022"/>
  <c r="A1022"/>
  <c r="DN1021"/>
  <c r="DM1021"/>
  <c r="DL1021"/>
  <c r="DJ1021"/>
  <c r="DK1021" s="1"/>
  <c r="DI1021"/>
  <c r="DH1021"/>
  <c r="DG1021"/>
  <c r="DE1021"/>
  <c r="DF1021" s="1"/>
  <c r="DD1021"/>
  <c r="DC1021"/>
  <c r="DB1021"/>
  <c r="DA1021"/>
  <c r="CZ1021"/>
  <c r="CY1021"/>
  <c r="CX1021"/>
  <c r="CV1021"/>
  <c r="CW1021" s="1"/>
  <c r="CU1021"/>
  <c r="CT1021"/>
  <c r="CS1021"/>
  <c r="CR1021"/>
  <c r="CQ1021"/>
  <c r="CP1021"/>
  <c r="CO1021"/>
  <c r="CN1021"/>
  <c r="CL1021"/>
  <c r="CM1021" s="1"/>
  <c r="CG1021"/>
  <c r="CF1021"/>
  <c r="CE1021"/>
  <c r="CD1021"/>
  <c r="CC1021"/>
  <c r="CB1021"/>
  <c r="CA1021"/>
  <c r="BZ1021"/>
  <c r="BY1021"/>
  <c r="BW1021"/>
  <c r="BX1021" s="1"/>
  <c r="BV1021"/>
  <c r="BU1021"/>
  <c r="BT1021"/>
  <c r="BS1021"/>
  <c r="BR1021"/>
  <c r="BQ1021"/>
  <c r="BP1021"/>
  <c r="BO1021"/>
  <c r="BN1021"/>
  <c r="BM1021"/>
  <c r="BL1021"/>
  <c r="BJ1021"/>
  <c r="BK1021" s="1"/>
  <c r="J1021"/>
  <c r="I1021"/>
  <c r="H1021"/>
  <c r="G1021"/>
  <c r="F1021"/>
  <c r="A1021"/>
  <c r="DN1020"/>
  <c r="DM1020"/>
  <c r="DL1020"/>
  <c r="DJ1020"/>
  <c r="DK1020" s="1"/>
  <c r="DI1020"/>
  <c r="DH1020"/>
  <c r="DG1020"/>
  <c r="DE1020"/>
  <c r="DF1020" s="1"/>
  <c r="DD1020"/>
  <c r="DC1020"/>
  <c r="DB1020"/>
  <c r="DA1020"/>
  <c r="CZ1020"/>
  <c r="CY1020"/>
  <c r="CX1020"/>
  <c r="CV1020"/>
  <c r="CW1020" s="1"/>
  <c r="CU1020"/>
  <c r="CT1020"/>
  <c r="CS1020"/>
  <c r="CR1020"/>
  <c r="CQ1020"/>
  <c r="CP1020"/>
  <c r="CO1020"/>
  <c r="CN1020"/>
  <c r="CL1020"/>
  <c r="CM1020" s="1"/>
  <c r="CG1020"/>
  <c r="CF1020"/>
  <c r="CE1020"/>
  <c r="CD1020"/>
  <c r="CC1020"/>
  <c r="CB1020"/>
  <c r="CA1020"/>
  <c r="BZ1020"/>
  <c r="BY1020"/>
  <c r="BW1020"/>
  <c r="BX1020" s="1"/>
  <c r="BV1020"/>
  <c r="BU1020"/>
  <c r="BT1020"/>
  <c r="BS1020"/>
  <c r="BR1020"/>
  <c r="BQ1020"/>
  <c r="BP1020"/>
  <c r="BO1020"/>
  <c r="BN1020"/>
  <c r="BM1020"/>
  <c r="BL1020"/>
  <c r="BJ1020"/>
  <c r="BK1020" s="1"/>
  <c r="J1020"/>
  <c r="I1020"/>
  <c r="H1020"/>
  <c r="G1020"/>
  <c r="F1020"/>
  <c r="A1020"/>
  <c r="DN1019"/>
  <c r="DM1019"/>
  <c r="DL1019"/>
  <c r="DJ1019"/>
  <c r="DK1019" s="1"/>
  <c r="DI1019"/>
  <c r="DH1019"/>
  <c r="DG1019"/>
  <c r="DE1019"/>
  <c r="DF1019" s="1"/>
  <c r="DD1019"/>
  <c r="DC1019"/>
  <c r="DB1019"/>
  <c r="DA1019"/>
  <c r="CZ1019"/>
  <c r="CY1019"/>
  <c r="CX1019"/>
  <c r="CV1019"/>
  <c r="CW1019" s="1"/>
  <c r="CU1019"/>
  <c r="CT1019"/>
  <c r="CS1019"/>
  <c r="CR1019"/>
  <c r="CQ1019"/>
  <c r="CP1019"/>
  <c r="CO1019"/>
  <c r="CN1019"/>
  <c r="CL1019"/>
  <c r="CM1019" s="1"/>
  <c r="CG1019"/>
  <c r="CF1019"/>
  <c r="CE1019"/>
  <c r="CD1019"/>
  <c r="CC1019"/>
  <c r="CB1019"/>
  <c r="CA1019"/>
  <c r="BZ1019"/>
  <c r="BY1019"/>
  <c r="BW1019"/>
  <c r="BX1019" s="1"/>
  <c r="BV1019"/>
  <c r="BU1019"/>
  <c r="BT1019"/>
  <c r="BS1019"/>
  <c r="BR1019"/>
  <c r="BQ1019"/>
  <c r="BP1019"/>
  <c r="BO1019"/>
  <c r="BN1019"/>
  <c r="BM1019"/>
  <c r="BL1019"/>
  <c r="BJ1019"/>
  <c r="BK1019" s="1"/>
  <c r="J1019"/>
  <c r="I1019"/>
  <c r="H1019"/>
  <c r="G1019"/>
  <c r="F1019"/>
  <c r="A1019"/>
  <c r="DN1018"/>
  <c r="DM1018"/>
  <c r="DL1018"/>
  <c r="DJ1018"/>
  <c r="DK1018" s="1"/>
  <c r="DI1018"/>
  <c r="DH1018"/>
  <c r="DG1018"/>
  <c r="DE1018"/>
  <c r="DF1018" s="1"/>
  <c r="DD1018"/>
  <c r="DC1018"/>
  <c r="DB1018"/>
  <c r="DA1018"/>
  <c r="CZ1018"/>
  <c r="CY1018"/>
  <c r="CX1018"/>
  <c r="CV1018"/>
  <c r="CW1018" s="1"/>
  <c r="CU1018"/>
  <c r="CT1018"/>
  <c r="CS1018"/>
  <c r="CR1018"/>
  <c r="CQ1018"/>
  <c r="CP1018"/>
  <c r="CO1018"/>
  <c r="CN1018"/>
  <c r="CL1018"/>
  <c r="CM1018" s="1"/>
  <c r="CG1018"/>
  <c r="CF1018"/>
  <c r="CE1018"/>
  <c r="CD1018"/>
  <c r="CC1018"/>
  <c r="CB1018"/>
  <c r="CA1018"/>
  <c r="BZ1018"/>
  <c r="BY1018"/>
  <c r="BW1018"/>
  <c r="BX1018" s="1"/>
  <c r="BV1018"/>
  <c r="BU1018"/>
  <c r="BT1018"/>
  <c r="BS1018"/>
  <c r="BR1018"/>
  <c r="BQ1018"/>
  <c r="BP1018"/>
  <c r="BO1018"/>
  <c r="BN1018"/>
  <c r="BM1018"/>
  <c r="BL1018"/>
  <c r="BJ1018"/>
  <c r="BK1018" s="1"/>
  <c r="J1018"/>
  <c r="I1018"/>
  <c r="H1018"/>
  <c r="G1018"/>
  <c r="F1018"/>
  <c r="A1018"/>
  <c r="DN1017"/>
  <c r="DM1017"/>
  <c r="DL1017"/>
  <c r="DJ1017"/>
  <c r="DK1017" s="1"/>
  <c r="DI1017"/>
  <c r="DH1017"/>
  <c r="DG1017"/>
  <c r="DE1017"/>
  <c r="DF1017" s="1"/>
  <c r="DD1017"/>
  <c r="DC1017"/>
  <c r="DB1017"/>
  <c r="DA1017"/>
  <c r="CZ1017"/>
  <c r="CY1017"/>
  <c r="CX1017"/>
  <c r="CV1017"/>
  <c r="CW1017" s="1"/>
  <c r="CU1017"/>
  <c r="CT1017"/>
  <c r="CS1017"/>
  <c r="CR1017"/>
  <c r="CQ1017"/>
  <c r="CP1017"/>
  <c r="CO1017"/>
  <c r="CN1017"/>
  <c r="CL1017"/>
  <c r="CM1017" s="1"/>
  <c r="CG1017"/>
  <c r="CF1017"/>
  <c r="CE1017"/>
  <c r="CD1017"/>
  <c r="CC1017"/>
  <c r="CB1017"/>
  <c r="CA1017"/>
  <c r="BZ1017"/>
  <c r="BY1017"/>
  <c r="BW1017"/>
  <c r="BX1017" s="1"/>
  <c r="BV1017"/>
  <c r="BU1017"/>
  <c r="BT1017"/>
  <c r="BS1017"/>
  <c r="BR1017"/>
  <c r="BQ1017"/>
  <c r="BP1017"/>
  <c r="BO1017"/>
  <c r="BN1017"/>
  <c r="BM1017"/>
  <c r="BL1017"/>
  <c r="BJ1017"/>
  <c r="BK1017" s="1"/>
  <c r="J1017"/>
  <c r="I1017"/>
  <c r="H1017"/>
  <c r="G1017"/>
  <c r="F1017"/>
  <c r="A1017"/>
  <c r="DN1016"/>
  <c r="DM1016"/>
  <c r="DL1016"/>
  <c r="DJ1016"/>
  <c r="DK1016" s="1"/>
  <c r="DI1016"/>
  <c r="DH1016"/>
  <c r="DG1016"/>
  <c r="DE1016"/>
  <c r="DF1016" s="1"/>
  <c r="DD1016"/>
  <c r="DC1016"/>
  <c r="DB1016"/>
  <c r="DA1016"/>
  <c r="CZ1016"/>
  <c r="CY1016"/>
  <c r="CX1016"/>
  <c r="CV1016"/>
  <c r="CW1016" s="1"/>
  <c r="CU1016"/>
  <c r="CT1016"/>
  <c r="CS1016"/>
  <c r="CR1016"/>
  <c r="CQ1016"/>
  <c r="CP1016"/>
  <c r="CO1016"/>
  <c r="CN1016"/>
  <c r="CL1016"/>
  <c r="CM1016" s="1"/>
  <c r="CG1016"/>
  <c r="CF1016"/>
  <c r="CE1016"/>
  <c r="CD1016"/>
  <c r="CC1016"/>
  <c r="CB1016"/>
  <c r="CA1016"/>
  <c r="BZ1016"/>
  <c r="BY1016"/>
  <c r="BW1016"/>
  <c r="BX1016" s="1"/>
  <c r="BV1016"/>
  <c r="BU1016"/>
  <c r="BT1016"/>
  <c r="BS1016"/>
  <c r="BR1016"/>
  <c r="BQ1016"/>
  <c r="BP1016"/>
  <c r="BO1016"/>
  <c r="BN1016"/>
  <c r="BM1016"/>
  <c r="BL1016"/>
  <c r="BJ1016"/>
  <c r="BK1016" s="1"/>
  <c r="J1016"/>
  <c r="I1016"/>
  <c r="H1016"/>
  <c r="G1016"/>
  <c r="F1016"/>
  <c r="A1016"/>
  <c r="DN1015"/>
  <c r="DM1015"/>
  <c r="DL1015"/>
  <c r="DJ1015"/>
  <c r="DK1015" s="1"/>
  <c r="DI1015"/>
  <c r="DH1015"/>
  <c r="DG1015"/>
  <c r="DE1015"/>
  <c r="DF1015" s="1"/>
  <c r="DD1015"/>
  <c r="DC1015"/>
  <c r="DB1015"/>
  <c r="DA1015"/>
  <c r="CZ1015"/>
  <c r="CY1015"/>
  <c r="CX1015"/>
  <c r="CV1015"/>
  <c r="CW1015" s="1"/>
  <c r="CU1015"/>
  <c r="CT1015"/>
  <c r="CS1015"/>
  <c r="CR1015"/>
  <c r="CQ1015"/>
  <c r="CP1015"/>
  <c r="CO1015"/>
  <c r="CN1015"/>
  <c r="CL1015"/>
  <c r="CM1015" s="1"/>
  <c r="CG1015"/>
  <c r="CF1015"/>
  <c r="CE1015"/>
  <c r="CD1015"/>
  <c r="CC1015"/>
  <c r="CB1015"/>
  <c r="CA1015"/>
  <c r="BZ1015"/>
  <c r="BY1015"/>
  <c r="BW1015"/>
  <c r="BX1015" s="1"/>
  <c r="BV1015"/>
  <c r="BU1015"/>
  <c r="BT1015"/>
  <c r="BS1015"/>
  <c r="BR1015"/>
  <c r="BQ1015"/>
  <c r="BP1015"/>
  <c r="BO1015"/>
  <c r="BN1015"/>
  <c r="BM1015"/>
  <c r="BL1015"/>
  <c r="BJ1015"/>
  <c r="BK1015" s="1"/>
  <c r="J1015"/>
  <c r="I1015"/>
  <c r="H1015"/>
  <c r="G1015"/>
  <c r="F1015"/>
  <c r="A1015"/>
  <c r="DN1014"/>
  <c r="DM1014"/>
  <c r="DL1014"/>
  <c r="DJ1014"/>
  <c r="DK1014" s="1"/>
  <c r="DI1014"/>
  <c r="DH1014"/>
  <c r="DG1014"/>
  <c r="DE1014"/>
  <c r="DF1014" s="1"/>
  <c r="DD1014"/>
  <c r="DC1014"/>
  <c r="DB1014"/>
  <c r="DA1014"/>
  <c r="CZ1014"/>
  <c r="CY1014"/>
  <c r="CX1014"/>
  <c r="CV1014"/>
  <c r="CW1014" s="1"/>
  <c r="CU1014"/>
  <c r="CT1014"/>
  <c r="CS1014"/>
  <c r="CR1014"/>
  <c r="CQ1014"/>
  <c r="CP1014"/>
  <c r="CO1014"/>
  <c r="CN1014"/>
  <c r="CL1014"/>
  <c r="CM1014" s="1"/>
  <c r="CG1014"/>
  <c r="CF1014"/>
  <c r="CE1014"/>
  <c r="CD1014"/>
  <c r="CC1014"/>
  <c r="CB1014"/>
  <c r="CA1014"/>
  <c r="BZ1014"/>
  <c r="BY1014"/>
  <c r="BW1014"/>
  <c r="BX1014" s="1"/>
  <c r="BV1014"/>
  <c r="BU1014"/>
  <c r="BT1014"/>
  <c r="BS1014"/>
  <c r="BR1014"/>
  <c r="BQ1014"/>
  <c r="BP1014"/>
  <c r="BO1014"/>
  <c r="BN1014"/>
  <c r="BM1014"/>
  <c r="BL1014"/>
  <c r="BJ1014"/>
  <c r="BK1014" s="1"/>
  <c r="J1014"/>
  <c r="I1014"/>
  <c r="H1014"/>
  <c r="G1014"/>
  <c r="F1014"/>
  <c r="A1014"/>
  <c r="DN1013"/>
  <c r="DM1013"/>
  <c r="DL1013"/>
  <c r="DJ1013"/>
  <c r="DK1013" s="1"/>
  <c r="DI1013"/>
  <c r="DH1013"/>
  <c r="DG1013"/>
  <c r="DE1013"/>
  <c r="DF1013" s="1"/>
  <c r="DD1013"/>
  <c r="DC1013"/>
  <c r="DB1013"/>
  <c r="DA1013"/>
  <c r="CZ1013"/>
  <c r="CY1013"/>
  <c r="CX1013"/>
  <c r="CV1013"/>
  <c r="CW1013" s="1"/>
  <c r="CU1013"/>
  <c r="CT1013"/>
  <c r="CS1013"/>
  <c r="CR1013"/>
  <c r="CQ1013"/>
  <c r="CP1013"/>
  <c r="CO1013"/>
  <c r="CN1013"/>
  <c r="CL1013"/>
  <c r="CM1013" s="1"/>
  <c r="CG1013"/>
  <c r="CF1013"/>
  <c r="CE1013"/>
  <c r="CD1013"/>
  <c r="CC1013"/>
  <c r="CB1013"/>
  <c r="CA1013"/>
  <c r="BZ1013"/>
  <c r="BY1013"/>
  <c r="BW1013"/>
  <c r="BX1013" s="1"/>
  <c r="BV1013"/>
  <c r="BU1013"/>
  <c r="BT1013"/>
  <c r="BS1013"/>
  <c r="BR1013"/>
  <c r="BQ1013"/>
  <c r="BP1013"/>
  <c r="BO1013"/>
  <c r="BN1013"/>
  <c r="BM1013"/>
  <c r="BL1013"/>
  <c r="BJ1013"/>
  <c r="BK1013" s="1"/>
  <c r="J1013"/>
  <c r="I1013"/>
  <c r="H1013"/>
  <c r="G1013"/>
  <c r="F1013"/>
  <c r="A1013"/>
  <c r="DN1012"/>
  <c r="DM1012"/>
  <c r="DL1012"/>
  <c r="DJ1012"/>
  <c r="DK1012" s="1"/>
  <c r="DI1012"/>
  <c r="DH1012"/>
  <c r="DG1012"/>
  <c r="DE1012"/>
  <c r="DF1012" s="1"/>
  <c r="DD1012"/>
  <c r="DC1012"/>
  <c r="DB1012"/>
  <c r="DA1012"/>
  <c r="CZ1012"/>
  <c r="CY1012"/>
  <c r="CX1012"/>
  <c r="CV1012"/>
  <c r="CW1012" s="1"/>
  <c r="CU1012"/>
  <c r="CT1012"/>
  <c r="CS1012"/>
  <c r="CR1012"/>
  <c r="CQ1012"/>
  <c r="CP1012"/>
  <c r="CO1012"/>
  <c r="CN1012"/>
  <c r="CL1012"/>
  <c r="CM1012" s="1"/>
  <c r="CG1012"/>
  <c r="CF1012"/>
  <c r="CE1012"/>
  <c r="CD1012"/>
  <c r="CC1012"/>
  <c r="CB1012"/>
  <c r="CA1012"/>
  <c r="BZ1012"/>
  <c r="BY1012"/>
  <c r="BW1012"/>
  <c r="BX1012" s="1"/>
  <c r="BV1012"/>
  <c r="BU1012"/>
  <c r="BT1012"/>
  <c r="BS1012"/>
  <c r="BR1012"/>
  <c r="BQ1012"/>
  <c r="BP1012"/>
  <c r="BO1012"/>
  <c r="BN1012"/>
  <c r="BM1012"/>
  <c r="BL1012"/>
  <c r="BJ1012"/>
  <c r="BK1012" s="1"/>
  <c r="J1012"/>
  <c r="I1012"/>
  <c r="H1012"/>
  <c r="G1012"/>
  <c r="F1012"/>
  <c r="A1012"/>
  <c r="DN1011"/>
  <c r="DM1011"/>
  <c r="DL1011"/>
  <c r="DJ1011"/>
  <c r="DK1011" s="1"/>
  <c r="DI1011"/>
  <c r="DH1011"/>
  <c r="DG1011"/>
  <c r="DE1011"/>
  <c r="DF1011" s="1"/>
  <c r="DD1011"/>
  <c r="DC1011"/>
  <c r="DB1011"/>
  <c r="DA1011"/>
  <c r="CZ1011"/>
  <c r="CY1011"/>
  <c r="CX1011"/>
  <c r="CV1011"/>
  <c r="CW1011" s="1"/>
  <c r="CU1011"/>
  <c r="CT1011"/>
  <c r="CS1011"/>
  <c r="CR1011"/>
  <c r="CQ1011"/>
  <c r="CP1011"/>
  <c r="CO1011"/>
  <c r="CN1011"/>
  <c r="CL1011"/>
  <c r="CM1011" s="1"/>
  <c r="CG1011"/>
  <c r="CF1011"/>
  <c r="CE1011"/>
  <c r="CD1011"/>
  <c r="CC1011"/>
  <c r="CB1011"/>
  <c r="CA1011"/>
  <c r="BZ1011"/>
  <c r="BY1011"/>
  <c r="BW1011"/>
  <c r="BX1011" s="1"/>
  <c r="BV1011"/>
  <c r="BU1011"/>
  <c r="BT1011"/>
  <c r="BS1011"/>
  <c r="BR1011"/>
  <c r="BQ1011"/>
  <c r="BP1011"/>
  <c r="BO1011"/>
  <c r="BN1011"/>
  <c r="BM1011"/>
  <c r="BL1011"/>
  <c r="BJ1011"/>
  <c r="BK1011" s="1"/>
  <c r="J1011"/>
  <c r="I1011"/>
  <c r="H1011"/>
  <c r="G1011"/>
  <c r="F1011"/>
  <c r="A1011"/>
  <c r="DN1010"/>
  <c r="DM1010"/>
  <c r="DL1010"/>
  <c r="DJ1010"/>
  <c r="DK1010" s="1"/>
  <c r="DI1010"/>
  <c r="DH1010"/>
  <c r="DG1010"/>
  <c r="DE1010"/>
  <c r="DF1010" s="1"/>
  <c r="DD1010"/>
  <c r="DC1010"/>
  <c r="DB1010"/>
  <c r="DA1010"/>
  <c r="CZ1010"/>
  <c r="CY1010"/>
  <c r="CX1010"/>
  <c r="CV1010"/>
  <c r="CW1010" s="1"/>
  <c r="CU1010"/>
  <c r="CT1010"/>
  <c r="CS1010"/>
  <c r="CR1010"/>
  <c r="CQ1010"/>
  <c r="CP1010"/>
  <c r="CO1010"/>
  <c r="CN1010"/>
  <c r="CL1010"/>
  <c r="CM1010" s="1"/>
  <c r="CG1010"/>
  <c r="CF1010"/>
  <c r="CE1010"/>
  <c r="CD1010"/>
  <c r="CC1010"/>
  <c r="CB1010"/>
  <c r="CA1010"/>
  <c r="BZ1010"/>
  <c r="BY1010"/>
  <c r="BW1010"/>
  <c r="BX1010" s="1"/>
  <c r="BV1010"/>
  <c r="BU1010"/>
  <c r="BT1010"/>
  <c r="BS1010"/>
  <c r="BR1010"/>
  <c r="BQ1010"/>
  <c r="BP1010"/>
  <c r="BO1010"/>
  <c r="BN1010"/>
  <c r="BM1010"/>
  <c r="BL1010"/>
  <c r="BJ1010"/>
  <c r="BK1010" s="1"/>
  <c r="J1010"/>
  <c r="I1010"/>
  <c r="H1010"/>
  <c r="G1010"/>
  <c r="F1010"/>
  <c r="A1010"/>
  <c r="DN1009"/>
  <c r="DM1009"/>
  <c r="DL1009"/>
  <c r="DJ1009"/>
  <c r="DK1009" s="1"/>
  <c r="DI1009"/>
  <c r="DH1009"/>
  <c r="DG1009"/>
  <c r="DE1009"/>
  <c r="DF1009" s="1"/>
  <c r="DD1009"/>
  <c r="DC1009"/>
  <c r="DB1009"/>
  <c r="DA1009"/>
  <c r="CZ1009"/>
  <c r="CY1009"/>
  <c r="CX1009"/>
  <c r="CV1009"/>
  <c r="CW1009" s="1"/>
  <c r="CU1009"/>
  <c r="CT1009"/>
  <c r="CS1009"/>
  <c r="CR1009"/>
  <c r="CQ1009"/>
  <c r="CP1009"/>
  <c r="CO1009"/>
  <c r="CN1009"/>
  <c r="CL1009"/>
  <c r="CM1009" s="1"/>
  <c r="CG1009"/>
  <c r="CF1009"/>
  <c r="CE1009"/>
  <c r="CD1009"/>
  <c r="CC1009"/>
  <c r="CB1009"/>
  <c r="CA1009"/>
  <c r="BZ1009"/>
  <c r="BY1009"/>
  <c r="BW1009"/>
  <c r="BX1009" s="1"/>
  <c r="BV1009"/>
  <c r="BU1009"/>
  <c r="BT1009"/>
  <c r="BS1009"/>
  <c r="BR1009"/>
  <c r="BQ1009"/>
  <c r="BP1009"/>
  <c r="BO1009"/>
  <c r="BN1009"/>
  <c r="BM1009"/>
  <c r="BL1009"/>
  <c r="BJ1009"/>
  <c r="BK1009" s="1"/>
  <c r="J1009"/>
  <c r="I1009"/>
  <c r="H1009"/>
  <c r="G1009"/>
  <c r="F1009"/>
  <c r="A1009"/>
  <c r="DN1008"/>
  <c r="DM1008"/>
  <c r="DL1008"/>
  <c r="DJ1008"/>
  <c r="DK1008" s="1"/>
  <c r="DI1008"/>
  <c r="DH1008"/>
  <c r="DG1008"/>
  <c r="DE1008"/>
  <c r="DF1008" s="1"/>
  <c r="DD1008"/>
  <c r="DC1008"/>
  <c r="DB1008"/>
  <c r="DA1008"/>
  <c r="CZ1008"/>
  <c r="CY1008"/>
  <c r="CX1008"/>
  <c r="CV1008"/>
  <c r="CW1008" s="1"/>
  <c r="CU1008"/>
  <c r="CT1008"/>
  <c r="CS1008"/>
  <c r="CR1008"/>
  <c r="CQ1008"/>
  <c r="CP1008"/>
  <c r="CO1008"/>
  <c r="CN1008"/>
  <c r="CL1008"/>
  <c r="CM1008" s="1"/>
  <c r="CG1008"/>
  <c r="CF1008"/>
  <c r="CE1008"/>
  <c r="CD1008"/>
  <c r="CC1008"/>
  <c r="CB1008"/>
  <c r="CA1008"/>
  <c r="BZ1008"/>
  <c r="BY1008"/>
  <c r="BW1008"/>
  <c r="BX1008" s="1"/>
  <c r="BV1008"/>
  <c r="BU1008"/>
  <c r="BT1008"/>
  <c r="BS1008"/>
  <c r="BR1008"/>
  <c r="BQ1008"/>
  <c r="BP1008"/>
  <c r="BO1008"/>
  <c r="BN1008"/>
  <c r="BM1008"/>
  <c r="BL1008"/>
  <c r="BJ1008"/>
  <c r="BK1008" s="1"/>
  <c r="J1008"/>
  <c r="I1008"/>
  <c r="H1008"/>
  <c r="G1008"/>
  <c r="F1008"/>
  <c r="A1008"/>
  <c r="DN1007"/>
  <c r="DM1007"/>
  <c r="DL1007"/>
  <c r="DJ1007"/>
  <c r="DK1007" s="1"/>
  <c r="DI1007"/>
  <c r="DH1007"/>
  <c r="DG1007"/>
  <c r="DE1007"/>
  <c r="DF1007" s="1"/>
  <c r="DD1007"/>
  <c r="DC1007"/>
  <c r="DB1007"/>
  <c r="DA1007"/>
  <c r="CZ1007"/>
  <c r="CY1007"/>
  <c r="CX1007"/>
  <c r="CV1007"/>
  <c r="CW1007" s="1"/>
  <c r="CU1007"/>
  <c r="CT1007"/>
  <c r="CS1007"/>
  <c r="CR1007"/>
  <c r="CQ1007"/>
  <c r="CP1007"/>
  <c r="CO1007"/>
  <c r="CN1007"/>
  <c r="CL1007"/>
  <c r="CM1007" s="1"/>
  <c r="CG1007"/>
  <c r="CF1007"/>
  <c r="CE1007"/>
  <c r="CD1007"/>
  <c r="CC1007"/>
  <c r="CB1007"/>
  <c r="CA1007"/>
  <c r="BZ1007"/>
  <c r="BY1007"/>
  <c r="BW1007"/>
  <c r="BX1007" s="1"/>
  <c r="BV1007"/>
  <c r="BU1007"/>
  <c r="BT1007"/>
  <c r="BS1007"/>
  <c r="BR1007"/>
  <c r="BQ1007"/>
  <c r="BP1007"/>
  <c r="BO1007"/>
  <c r="BN1007"/>
  <c r="BM1007"/>
  <c r="BL1007"/>
  <c r="BJ1007"/>
  <c r="BK1007" s="1"/>
  <c r="J1007"/>
  <c r="I1007"/>
  <c r="H1007"/>
  <c r="G1007"/>
  <c r="F1007"/>
  <c r="A1007"/>
  <c r="DN1006"/>
  <c r="DM1006"/>
  <c r="DL1006"/>
  <c r="DJ1006"/>
  <c r="DK1006" s="1"/>
  <c r="DI1006"/>
  <c r="DH1006"/>
  <c r="DG1006"/>
  <c r="DE1006"/>
  <c r="DF1006" s="1"/>
  <c r="DD1006"/>
  <c r="DC1006"/>
  <c r="DB1006"/>
  <c r="DA1006"/>
  <c r="CZ1006"/>
  <c r="CY1006"/>
  <c r="CX1006"/>
  <c r="CV1006"/>
  <c r="CW1006" s="1"/>
  <c r="CU1006"/>
  <c r="CT1006"/>
  <c r="CS1006"/>
  <c r="CR1006"/>
  <c r="CQ1006"/>
  <c r="CP1006"/>
  <c r="CO1006"/>
  <c r="CN1006"/>
  <c r="CL1006"/>
  <c r="CM1006" s="1"/>
  <c r="CG1006"/>
  <c r="CF1006"/>
  <c r="CE1006"/>
  <c r="CD1006"/>
  <c r="CC1006"/>
  <c r="CB1006"/>
  <c r="CA1006"/>
  <c r="BZ1006"/>
  <c r="BY1006"/>
  <c r="BW1006"/>
  <c r="BX1006" s="1"/>
  <c r="BV1006"/>
  <c r="BU1006"/>
  <c r="BT1006"/>
  <c r="BS1006"/>
  <c r="BR1006"/>
  <c r="BQ1006"/>
  <c r="BP1006"/>
  <c r="BO1006"/>
  <c r="BN1006"/>
  <c r="BM1006"/>
  <c r="BL1006"/>
  <c r="BJ1006"/>
  <c r="BK1006" s="1"/>
  <c r="J1006"/>
  <c r="I1006"/>
  <c r="H1006"/>
  <c r="G1006"/>
  <c r="F1006"/>
  <c r="A1006"/>
  <c r="DN1005"/>
  <c r="DM1005"/>
  <c r="DL1005"/>
  <c r="DJ1005"/>
  <c r="DK1005" s="1"/>
  <c r="DI1005"/>
  <c r="DH1005"/>
  <c r="DG1005"/>
  <c r="DE1005"/>
  <c r="DF1005" s="1"/>
  <c r="DD1005"/>
  <c r="DC1005"/>
  <c r="DB1005"/>
  <c r="DA1005"/>
  <c r="CZ1005"/>
  <c r="CY1005"/>
  <c r="CX1005"/>
  <c r="CV1005"/>
  <c r="CW1005" s="1"/>
  <c r="CU1005"/>
  <c r="CT1005"/>
  <c r="CS1005"/>
  <c r="CR1005"/>
  <c r="CQ1005"/>
  <c r="CP1005"/>
  <c r="CO1005"/>
  <c r="CN1005"/>
  <c r="CL1005"/>
  <c r="CM1005" s="1"/>
  <c r="CG1005"/>
  <c r="CF1005"/>
  <c r="CE1005"/>
  <c r="CD1005"/>
  <c r="CC1005"/>
  <c r="CB1005"/>
  <c r="CA1005"/>
  <c r="BZ1005"/>
  <c r="BY1005"/>
  <c r="BW1005"/>
  <c r="BX1005" s="1"/>
  <c r="BV1005"/>
  <c r="BU1005"/>
  <c r="BT1005"/>
  <c r="BS1005"/>
  <c r="BR1005"/>
  <c r="BQ1005"/>
  <c r="BP1005"/>
  <c r="BO1005"/>
  <c r="BN1005"/>
  <c r="BM1005"/>
  <c r="BL1005"/>
  <c r="BJ1005"/>
  <c r="BK1005" s="1"/>
  <c r="J1005"/>
  <c r="I1005"/>
  <c r="H1005"/>
  <c r="G1005"/>
  <c r="F1005"/>
  <c r="A1005"/>
  <c r="DN1004"/>
  <c r="DM1004"/>
  <c r="DL1004"/>
  <c r="DJ1004"/>
  <c r="DK1004" s="1"/>
  <c r="DI1004"/>
  <c r="DH1004"/>
  <c r="DG1004"/>
  <c r="DE1004"/>
  <c r="DF1004" s="1"/>
  <c r="DD1004"/>
  <c r="DC1004"/>
  <c r="DB1004"/>
  <c r="DA1004"/>
  <c r="CZ1004"/>
  <c r="CY1004"/>
  <c r="CX1004"/>
  <c r="CV1004"/>
  <c r="CW1004" s="1"/>
  <c r="CU1004"/>
  <c r="CT1004"/>
  <c r="CS1004"/>
  <c r="CR1004"/>
  <c r="CQ1004"/>
  <c r="CP1004"/>
  <c r="CO1004"/>
  <c r="CN1004"/>
  <c r="CL1004"/>
  <c r="CM1004" s="1"/>
  <c r="CG1004"/>
  <c r="CF1004"/>
  <c r="CE1004"/>
  <c r="CD1004"/>
  <c r="CC1004"/>
  <c r="CB1004"/>
  <c r="CA1004"/>
  <c r="BZ1004"/>
  <c r="BY1004"/>
  <c r="BW1004"/>
  <c r="BX1004" s="1"/>
  <c r="BV1004"/>
  <c r="BU1004"/>
  <c r="BT1004"/>
  <c r="BS1004"/>
  <c r="BR1004"/>
  <c r="BQ1004"/>
  <c r="BP1004"/>
  <c r="BO1004"/>
  <c r="BN1004"/>
  <c r="BM1004"/>
  <c r="BL1004"/>
  <c r="BJ1004"/>
  <c r="BK1004" s="1"/>
  <c r="J1004"/>
  <c r="I1004"/>
  <c r="H1004"/>
  <c r="G1004"/>
  <c r="F1004"/>
  <c r="A1004"/>
  <c r="DN1003"/>
  <c r="DM1003"/>
  <c r="DL1003"/>
  <c r="DJ1003"/>
  <c r="DK1003" s="1"/>
  <c r="DI1003"/>
  <c r="DH1003"/>
  <c r="DG1003"/>
  <c r="DE1003"/>
  <c r="DF1003" s="1"/>
  <c r="DD1003"/>
  <c r="DC1003"/>
  <c r="DB1003"/>
  <c r="DA1003"/>
  <c r="CZ1003"/>
  <c r="CY1003"/>
  <c r="CX1003"/>
  <c r="CV1003"/>
  <c r="CW1003" s="1"/>
  <c r="CU1003"/>
  <c r="CT1003"/>
  <c r="CS1003"/>
  <c r="CR1003"/>
  <c r="CQ1003"/>
  <c r="CP1003"/>
  <c r="CO1003"/>
  <c r="CN1003"/>
  <c r="CL1003"/>
  <c r="CM1003" s="1"/>
  <c r="CG1003"/>
  <c r="CF1003"/>
  <c r="CE1003"/>
  <c r="CD1003"/>
  <c r="CC1003"/>
  <c r="CB1003"/>
  <c r="CA1003"/>
  <c r="BZ1003"/>
  <c r="BY1003"/>
  <c r="BW1003"/>
  <c r="BX1003" s="1"/>
  <c r="BV1003"/>
  <c r="BU1003"/>
  <c r="BT1003"/>
  <c r="BS1003"/>
  <c r="BR1003"/>
  <c r="BQ1003"/>
  <c r="BP1003"/>
  <c r="BO1003"/>
  <c r="BN1003"/>
  <c r="BM1003"/>
  <c r="BL1003"/>
  <c r="BJ1003"/>
  <c r="BK1003" s="1"/>
  <c r="J1003"/>
  <c r="I1003"/>
  <c r="H1003"/>
  <c r="G1003"/>
  <c r="F1003"/>
  <c r="A1003"/>
  <c r="DN1002"/>
  <c r="DM1002"/>
  <c r="DL1002"/>
  <c r="DJ1002"/>
  <c r="DK1002" s="1"/>
  <c r="DI1002"/>
  <c r="DH1002"/>
  <c r="DG1002"/>
  <c r="DE1002"/>
  <c r="DF1002" s="1"/>
  <c r="DD1002"/>
  <c r="DC1002"/>
  <c r="DB1002"/>
  <c r="DA1002"/>
  <c r="CZ1002"/>
  <c r="CY1002"/>
  <c r="CX1002"/>
  <c r="CV1002"/>
  <c r="CW1002" s="1"/>
  <c r="CU1002"/>
  <c r="CT1002"/>
  <c r="CS1002"/>
  <c r="CR1002"/>
  <c r="CQ1002"/>
  <c r="CP1002"/>
  <c r="CO1002"/>
  <c r="CN1002"/>
  <c r="CL1002"/>
  <c r="CM1002" s="1"/>
  <c r="CG1002"/>
  <c r="CF1002"/>
  <c r="CE1002"/>
  <c r="CD1002"/>
  <c r="CC1002"/>
  <c r="CB1002"/>
  <c r="CA1002"/>
  <c r="BZ1002"/>
  <c r="BY1002"/>
  <c r="BW1002"/>
  <c r="BX1002" s="1"/>
  <c r="BV1002"/>
  <c r="BU1002"/>
  <c r="BT1002"/>
  <c r="BS1002"/>
  <c r="BR1002"/>
  <c r="BQ1002"/>
  <c r="BP1002"/>
  <c r="BO1002"/>
  <c r="BN1002"/>
  <c r="BM1002"/>
  <c r="BL1002"/>
  <c r="BJ1002"/>
  <c r="BK1002" s="1"/>
  <c r="J1002"/>
  <c r="I1002"/>
  <c r="H1002"/>
  <c r="G1002"/>
  <c r="F1002"/>
  <c r="A1002"/>
  <c r="DN1001"/>
  <c r="DM1001"/>
  <c r="DL1001"/>
  <c r="DJ1001"/>
  <c r="DK1001" s="1"/>
  <c r="DI1001"/>
  <c r="DH1001"/>
  <c r="DG1001"/>
  <c r="DE1001"/>
  <c r="DF1001" s="1"/>
  <c r="DD1001"/>
  <c r="DC1001"/>
  <c r="DB1001"/>
  <c r="DA1001"/>
  <c r="CZ1001"/>
  <c r="CY1001"/>
  <c r="CX1001"/>
  <c r="CV1001"/>
  <c r="CW1001" s="1"/>
  <c r="CU1001"/>
  <c r="CT1001"/>
  <c r="CS1001"/>
  <c r="CR1001"/>
  <c r="CQ1001"/>
  <c r="CP1001"/>
  <c r="CO1001"/>
  <c r="CN1001"/>
  <c r="CL1001"/>
  <c r="CM1001" s="1"/>
  <c r="CG1001"/>
  <c r="CF1001"/>
  <c r="CE1001"/>
  <c r="CD1001"/>
  <c r="CC1001"/>
  <c r="CB1001"/>
  <c r="CA1001"/>
  <c r="BZ1001"/>
  <c r="BY1001"/>
  <c r="BW1001"/>
  <c r="BX1001" s="1"/>
  <c r="BV1001"/>
  <c r="BU1001"/>
  <c r="BT1001"/>
  <c r="BS1001"/>
  <c r="BR1001"/>
  <c r="BQ1001"/>
  <c r="BP1001"/>
  <c r="BO1001"/>
  <c r="BN1001"/>
  <c r="BM1001"/>
  <c r="BL1001"/>
  <c r="BJ1001"/>
  <c r="BK1001" s="1"/>
  <c r="J1001"/>
  <c r="I1001"/>
  <c r="H1001"/>
  <c r="G1001"/>
  <c r="F1001"/>
  <c r="A1001"/>
  <c r="DN1000"/>
  <c r="DM1000"/>
  <c r="DL1000"/>
  <c r="DJ1000"/>
  <c r="DK1000" s="1"/>
  <c r="DI1000"/>
  <c r="DH1000"/>
  <c r="DG1000"/>
  <c r="DE1000"/>
  <c r="DF1000" s="1"/>
  <c r="DD1000"/>
  <c r="DC1000"/>
  <c r="DB1000"/>
  <c r="DA1000"/>
  <c r="CZ1000"/>
  <c r="CY1000"/>
  <c r="CX1000"/>
  <c r="CV1000"/>
  <c r="CW1000" s="1"/>
  <c r="CU1000"/>
  <c r="CT1000"/>
  <c r="CS1000"/>
  <c r="CR1000"/>
  <c r="CQ1000"/>
  <c r="CP1000"/>
  <c r="CO1000"/>
  <c r="CN1000"/>
  <c r="CL1000"/>
  <c r="CM1000" s="1"/>
  <c r="CG1000"/>
  <c r="CF1000"/>
  <c r="CE1000"/>
  <c r="CD1000"/>
  <c r="CC1000"/>
  <c r="CB1000"/>
  <c r="CA1000"/>
  <c r="BZ1000"/>
  <c r="BY1000"/>
  <c r="BW1000"/>
  <c r="BX1000" s="1"/>
  <c r="BV1000"/>
  <c r="BU1000"/>
  <c r="BT1000"/>
  <c r="BS1000"/>
  <c r="BR1000"/>
  <c r="BQ1000"/>
  <c r="BP1000"/>
  <c r="BO1000"/>
  <c r="BN1000"/>
  <c r="BM1000"/>
  <c r="BL1000"/>
  <c r="BJ1000"/>
  <c r="BK1000" s="1"/>
  <c r="J1000"/>
  <c r="I1000"/>
  <c r="H1000"/>
  <c r="G1000"/>
  <c r="F1000"/>
  <c r="A1000"/>
  <c r="DN999"/>
  <c r="DM999"/>
  <c r="DL999"/>
  <c r="DJ999"/>
  <c r="DK999" s="1"/>
  <c r="DI999"/>
  <c r="DH999"/>
  <c r="DG999"/>
  <c r="DE999"/>
  <c r="DF999" s="1"/>
  <c r="DD999"/>
  <c r="DC999"/>
  <c r="DB999"/>
  <c r="DA999"/>
  <c r="CZ999"/>
  <c r="CY999"/>
  <c r="CX999"/>
  <c r="CV999"/>
  <c r="CW999" s="1"/>
  <c r="CU999"/>
  <c r="CT999"/>
  <c r="CS999"/>
  <c r="CR999"/>
  <c r="CQ999"/>
  <c r="CP999"/>
  <c r="CO999"/>
  <c r="CN999"/>
  <c r="CL999"/>
  <c r="CM999" s="1"/>
  <c r="CG999"/>
  <c r="CF999"/>
  <c r="CE999"/>
  <c r="CD999"/>
  <c r="CC999"/>
  <c r="CB999"/>
  <c r="CA999"/>
  <c r="BZ999"/>
  <c r="BY999"/>
  <c r="BW999"/>
  <c r="BX999" s="1"/>
  <c r="BV999"/>
  <c r="BU999"/>
  <c r="BT999"/>
  <c r="BS999"/>
  <c r="BR999"/>
  <c r="BQ999"/>
  <c r="BP999"/>
  <c r="BO999"/>
  <c r="BN999"/>
  <c r="BM999"/>
  <c r="BL999"/>
  <c r="BJ999"/>
  <c r="BK999" s="1"/>
  <c r="J999"/>
  <c r="I999"/>
  <c r="H999"/>
  <c r="G999"/>
  <c r="F999"/>
  <c r="A999"/>
  <c r="DN998"/>
  <c r="DM998"/>
  <c r="DL998"/>
  <c r="DJ998"/>
  <c r="DK998" s="1"/>
  <c r="DI998"/>
  <c r="DH998"/>
  <c r="DG998"/>
  <c r="DE998"/>
  <c r="DF998" s="1"/>
  <c r="DD998"/>
  <c r="DC998"/>
  <c r="DB998"/>
  <c r="DA998"/>
  <c r="CZ998"/>
  <c r="CY998"/>
  <c r="CX998"/>
  <c r="CV998"/>
  <c r="CW998" s="1"/>
  <c r="CU998"/>
  <c r="CT998"/>
  <c r="CS998"/>
  <c r="CR998"/>
  <c r="CQ998"/>
  <c r="CP998"/>
  <c r="CO998"/>
  <c r="CN998"/>
  <c r="CL998"/>
  <c r="CM998" s="1"/>
  <c r="CG998"/>
  <c r="CF998"/>
  <c r="CE998"/>
  <c r="CD998"/>
  <c r="CC998"/>
  <c r="CB998"/>
  <c r="CA998"/>
  <c r="BZ998"/>
  <c r="BY998"/>
  <c r="BW998"/>
  <c r="BX998" s="1"/>
  <c r="BV998"/>
  <c r="BU998"/>
  <c r="BT998"/>
  <c r="BS998"/>
  <c r="BR998"/>
  <c r="BQ998"/>
  <c r="BP998"/>
  <c r="BO998"/>
  <c r="BN998"/>
  <c r="BM998"/>
  <c r="BL998"/>
  <c r="BJ998"/>
  <c r="BK998" s="1"/>
  <c r="J998"/>
  <c r="I998"/>
  <c r="H998"/>
  <c r="G998"/>
  <c r="F998"/>
  <c r="A998"/>
  <c r="DN997"/>
  <c r="DM997"/>
  <c r="DL997"/>
  <c r="DJ997"/>
  <c r="DK997" s="1"/>
  <c r="DI997"/>
  <c r="DH997"/>
  <c r="DG997"/>
  <c r="DE997"/>
  <c r="DF997" s="1"/>
  <c r="DD997"/>
  <c r="DC997"/>
  <c r="DB997"/>
  <c r="DA997"/>
  <c r="CZ997"/>
  <c r="CY997"/>
  <c r="CX997"/>
  <c r="CV997"/>
  <c r="CW997" s="1"/>
  <c r="CU997"/>
  <c r="CT997"/>
  <c r="CS997"/>
  <c r="CR997"/>
  <c r="CQ997"/>
  <c r="CP997"/>
  <c r="CO997"/>
  <c r="CN997"/>
  <c r="CL997"/>
  <c r="CM997" s="1"/>
  <c r="CG997"/>
  <c r="CF997"/>
  <c r="CE997"/>
  <c r="CD997"/>
  <c r="CC997"/>
  <c r="CB997"/>
  <c r="CA997"/>
  <c r="BZ997"/>
  <c r="BY997"/>
  <c r="BW997"/>
  <c r="BX997" s="1"/>
  <c r="BV997"/>
  <c r="BU997"/>
  <c r="BT997"/>
  <c r="BS997"/>
  <c r="BR997"/>
  <c r="BQ997"/>
  <c r="BP997"/>
  <c r="BO997"/>
  <c r="BN997"/>
  <c r="BM997"/>
  <c r="BL997"/>
  <c r="BJ997"/>
  <c r="BK997" s="1"/>
  <c r="J997"/>
  <c r="I997"/>
  <c r="H997"/>
  <c r="G997"/>
  <c r="F997"/>
  <c r="A997"/>
  <c r="DN996"/>
  <c r="DM996"/>
  <c r="DL996"/>
  <c r="DJ996"/>
  <c r="DK996" s="1"/>
  <c r="DI996"/>
  <c r="DH996"/>
  <c r="DG996"/>
  <c r="DE996"/>
  <c r="DF996" s="1"/>
  <c r="DD996"/>
  <c r="DC996"/>
  <c r="DB996"/>
  <c r="DA996"/>
  <c r="CZ996"/>
  <c r="CY996"/>
  <c r="CX996"/>
  <c r="CV996"/>
  <c r="CW996" s="1"/>
  <c r="CU996"/>
  <c r="CT996"/>
  <c r="CS996"/>
  <c r="CR996"/>
  <c r="CQ996"/>
  <c r="CP996"/>
  <c r="CO996"/>
  <c r="CN996"/>
  <c r="CL996"/>
  <c r="CM996" s="1"/>
  <c r="CG996"/>
  <c r="CF996"/>
  <c r="CE996"/>
  <c r="CD996"/>
  <c r="CC996"/>
  <c r="CB996"/>
  <c r="CA996"/>
  <c r="BZ996"/>
  <c r="BY996"/>
  <c r="BW996"/>
  <c r="BX996" s="1"/>
  <c r="BV996"/>
  <c r="BU996"/>
  <c r="BT996"/>
  <c r="BS996"/>
  <c r="BR996"/>
  <c r="BQ996"/>
  <c r="BP996"/>
  <c r="BO996"/>
  <c r="BN996"/>
  <c r="BM996"/>
  <c r="BL996"/>
  <c r="BJ996"/>
  <c r="BK996" s="1"/>
  <c r="J996"/>
  <c r="I996"/>
  <c r="H996"/>
  <c r="G996"/>
  <c r="F996"/>
  <c r="A996"/>
  <c r="DN995"/>
  <c r="DM995"/>
  <c r="DL995"/>
  <c r="DJ995"/>
  <c r="DK995" s="1"/>
  <c r="DI995"/>
  <c r="DH995"/>
  <c r="DG995"/>
  <c r="DE995"/>
  <c r="DF995" s="1"/>
  <c r="DD995"/>
  <c r="DC995"/>
  <c r="DB995"/>
  <c r="DA995"/>
  <c r="CZ995"/>
  <c r="CY995"/>
  <c r="CX995"/>
  <c r="CV995"/>
  <c r="CW995" s="1"/>
  <c r="CU995"/>
  <c r="CT995"/>
  <c r="CS995"/>
  <c r="CR995"/>
  <c r="CQ995"/>
  <c r="CP995"/>
  <c r="CO995"/>
  <c r="CN995"/>
  <c r="CL995"/>
  <c r="CM995" s="1"/>
  <c r="CG995"/>
  <c r="CF995"/>
  <c r="CE995"/>
  <c r="CD995"/>
  <c r="CC995"/>
  <c r="CB995"/>
  <c r="CA995"/>
  <c r="BZ995"/>
  <c r="BY995"/>
  <c r="BW995"/>
  <c r="BX995" s="1"/>
  <c r="BV995"/>
  <c r="BU995"/>
  <c r="BT995"/>
  <c r="BS995"/>
  <c r="BR995"/>
  <c r="BQ995"/>
  <c r="BP995"/>
  <c r="BO995"/>
  <c r="BN995"/>
  <c r="BM995"/>
  <c r="BL995"/>
  <c r="BJ995"/>
  <c r="BK995" s="1"/>
  <c r="J995"/>
  <c r="I995"/>
  <c r="H995"/>
  <c r="G995"/>
  <c r="F995"/>
  <c r="A995"/>
  <c r="DN994"/>
  <c r="DM994"/>
  <c r="DL994"/>
  <c r="DJ994"/>
  <c r="DK994" s="1"/>
  <c r="DI994"/>
  <c r="DH994"/>
  <c r="DG994"/>
  <c r="DE994"/>
  <c r="DF994" s="1"/>
  <c r="DD994"/>
  <c r="DC994"/>
  <c r="DB994"/>
  <c r="DA994"/>
  <c r="CZ994"/>
  <c r="CY994"/>
  <c r="CX994"/>
  <c r="CV994"/>
  <c r="CW994" s="1"/>
  <c r="CU994"/>
  <c r="CT994"/>
  <c r="CS994"/>
  <c r="CR994"/>
  <c r="CQ994"/>
  <c r="CP994"/>
  <c r="CO994"/>
  <c r="CN994"/>
  <c r="CL994"/>
  <c r="CM994" s="1"/>
  <c r="CG994"/>
  <c r="CF994"/>
  <c r="CE994"/>
  <c r="CD994"/>
  <c r="CC994"/>
  <c r="CB994"/>
  <c r="CA994"/>
  <c r="BZ994"/>
  <c r="BY994"/>
  <c r="BW994"/>
  <c r="BX994" s="1"/>
  <c r="BV994"/>
  <c r="BU994"/>
  <c r="BT994"/>
  <c r="BS994"/>
  <c r="BR994"/>
  <c r="BQ994"/>
  <c r="BP994"/>
  <c r="BO994"/>
  <c r="BN994"/>
  <c r="BM994"/>
  <c r="BL994"/>
  <c r="BJ994"/>
  <c r="BK994" s="1"/>
  <c r="J994"/>
  <c r="I994"/>
  <c r="H994"/>
  <c r="G994"/>
  <c r="F994"/>
  <c r="A994"/>
  <c r="DN993"/>
  <c r="DM993"/>
  <c r="DL993"/>
  <c r="DJ993"/>
  <c r="DK993" s="1"/>
  <c r="DI993"/>
  <c r="DH993"/>
  <c r="DG993"/>
  <c r="DE993"/>
  <c r="DF993" s="1"/>
  <c r="DD993"/>
  <c r="DC993"/>
  <c r="DB993"/>
  <c r="DA993"/>
  <c r="CZ993"/>
  <c r="CY993"/>
  <c r="CX993"/>
  <c r="CV993"/>
  <c r="CW993" s="1"/>
  <c r="CU993"/>
  <c r="CT993"/>
  <c r="CS993"/>
  <c r="CR993"/>
  <c r="CQ993"/>
  <c r="CP993"/>
  <c r="CO993"/>
  <c r="CN993"/>
  <c r="CL993"/>
  <c r="CM993" s="1"/>
  <c r="CG993"/>
  <c r="CF993"/>
  <c r="CE993"/>
  <c r="CD993"/>
  <c r="CC993"/>
  <c r="CB993"/>
  <c r="CA993"/>
  <c r="BZ993"/>
  <c r="BY993"/>
  <c r="BW993"/>
  <c r="BX993" s="1"/>
  <c r="BV993"/>
  <c r="BU993"/>
  <c r="BT993"/>
  <c r="BS993"/>
  <c r="BR993"/>
  <c r="BQ993"/>
  <c r="BP993"/>
  <c r="BO993"/>
  <c r="BN993"/>
  <c r="BM993"/>
  <c r="BL993"/>
  <c r="BJ993"/>
  <c r="BK993" s="1"/>
  <c r="J993"/>
  <c r="I993"/>
  <c r="H993"/>
  <c r="G993"/>
  <c r="F993"/>
  <c r="A993"/>
  <c r="DN992"/>
  <c r="DM992"/>
  <c r="DL992"/>
  <c r="DJ992"/>
  <c r="DK992" s="1"/>
  <c r="DI992"/>
  <c r="DH992"/>
  <c r="DG992"/>
  <c r="DE992"/>
  <c r="DF992" s="1"/>
  <c r="DD992"/>
  <c r="DC992"/>
  <c r="DB992"/>
  <c r="DA992"/>
  <c r="CZ992"/>
  <c r="CY992"/>
  <c r="CX992"/>
  <c r="CV992"/>
  <c r="CW992" s="1"/>
  <c r="CU992"/>
  <c r="CT992"/>
  <c r="CS992"/>
  <c r="CR992"/>
  <c r="CQ992"/>
  <c r="CP992"/>
  <c r="CO992"/>
  <c r="CN992"/>
  <c r="CL992"/>
  <c r="CM992" s="1"/>
  <c r="CG992"/>
  <c r="CF992"/>
  <c r="CE992"/>
  <c r="CD992"/>
  <c r="CC992"/>
  <c r="CB992"/>
  <c r="CA992"/>
  <c r="BZ992"/>
  <c r="BY992"/>
  <c r="BW992"/>
  <c r="BX992" s="1"/>
  <c r="BV992"/>
  <c r="BU992"/>
  <c r="BT992"/>
  <c r="BS992"/>
  <c r="BR992"/>
  <c r="BQ992"/>
  <c r="BP992"/>
  <c r="BO992"/>
  <c r="BN992"/>
  <c r="BM992"/>
  <c r="BL992"/>
  <c r="BJ992"/>
  <c r="BK992" s="1"/>
  <c r="J992"/>
  <c r="I992"/>
  <c r="H992"/>
  <c r="G992"/>
  <c r="F992"/>
  <c r="A992"/>
  <c r="DN991"/>
  <c r="DM991"/>
  <c r="DL991"/>
  <c r="DJ991"/>
  <c r="DK991" s="1"/>
  <c r="DI991"/>
  <c r="DH991"/>
  <c r="DG991"/>
  <c r="DE991"/>
  <c r="DF991" s="1"/>
  <c r="DD991"/>
  <c r="DC991"/>
  <c r="DB991"/>
  <c r="DA991"/>
  <c r="CZ991"/>
  <c r="CY991"/>
  <c r="CX991"/>
  <c r="CV991"/>
  <c r="CW991" s="1"/>
  <c r="CU991"/>
  <c r="CT991"/>
  <c r="CS991"/>
  <c r="CR991"/>
  <c r="CQ991"/>
  <c r="CP991"/>
  <c r="CO991"/>
  <c r="CN991"/>
  <c r="CL991"/>
  <c r="CM991" s="1"/>
  <c r="CG991"/>
  <c r="CF991"/>
  <c r="CE991"/>
  <c r="CD991"/>
  <c r="CC991"/>
  <c r="CB991"/>
  <c r="CA991"/>
  <c r="BZ991"/>
  <c r="BY991"/>
  <c r="BW991"/>
  <c r="BX991" s="1"/>
  <c r="BV991"/>
  <c r="BU991"/>
  <c r="BT991"/>
  <c r="BS991"/>
  <c r="BR991"/>
  <c r="BQ991"/>
  <c r="BP991"/>
  <c r="BO991"/>
  <c r="BN991"/>
  <c r="BM991"/>
  <c r="BL991"/>
  <c r="BJ991"/>
  <c r="BK991" s="1"/>
  <c r="J991"/>
  <c r="I991"/>
  <c r="H991"/>
  <c r="G991"/>
  <c r="F991"/>
  <c r="A991"/>
  <c r="DN990"/>
  <c r="DM990"/>
  <c r="DL990"/>
  <c r="DJ990"/>
  <c r="DK990" s="1"/>
  <c r="DI990"/>
  <c r="DH990"/>
  <c r="DG990"/>
  <c r="DE990"/>
  <c r="DF990" s="1"/>
  <c r="DD990"/>
  <c r="DC990"/>
  <c r="DB990"/>
  <c r="DA990"/>
  <c r="CZ990"/>
  <c r="CY990"/>
  <c r="CX990"/>
  <c r="CV990"/>
  <c r="CW990" s="1"/>
  <c r="CU990"/>
  <c r="CT990"/>
  <c r="CS990"/>
  <c r="CR990"/>
  <c r="CQ990"/>
  <c r="CP990"/>
  <c r="CO990"/>
  <c r="CN990"/>
  <c r="CL990"/>
  <c r="CM990" s="1"/>
  <c r="CG990"/>
  <c r="CF990"/>
  <c r="CE990"/>
  <c r="CD990"/>
  <c r="CC990"/>
  <c r="CB990"/>
  <c r="CA990"/>
  <c r="BZ990"/>
  <c r="BY990"/>
  <c r="BW990"/>
  <c r="BX990" s="1"/>
  <c r="BV990"/>
  <c r="BU990"/>
  <c r="BT990"/>
  <c r="BS990"/>
  <c r="BR990"/>
  <c r="BQ990"/>
  <c r="BP990"/>
  <c r="BO990"/>
  <c r="BN990"/>
  <c r="BM990"/>
  <c r="BL990"/>
  <c r="BJ990"/>
  <c r="BK990" s="1"/>
  <c r="J990"/>
  <c r="I990"/>
  <c r="H990"/>
  <c r="G990"/>
  <c r="F990"/>
  <c r="A990"/>
  <c r="DN989"/>
  <c r="DM989"/>
  <c r="DL989"/>
  <c r="DJ989"/>
  <c r="DK989" s="1"/>
  <c r="DI989"/>
  <c r="DH989"/>
  <c r="DG989"/>
  <c r="DE989"/>
  <c r="DF989" s="1"/>
  <c r="DD989"/>
  <c r="DC989"/>
  <c r="DB989"/>
  <c r="DA989"/>
  <c r="CZ989"/>
  <c r="CY989"/>
  <c r="CX989"/>
  <c r="CV989"/>
  <c r="CW989" s="1"/>
  <c r="CU989"/>
  <c r="CT989"/>
  <c r="CS989"/>
  <c r="CR989"/>
  <c r="CQ989"/>
  <c r="CP989"/>
  <c r="CO989"/>
  <c r="CN989"/>
  <c r="CL989"/>
  <c r="CM989" s="1"/>
  <c r="CG989"/>
  <c r="CF989"/>
  <c r="CE989"/>
  <c r="CD989"/>
  <c r="CC989"/>
  <c r="CB989"/>
  <c r="CA989"/>
  <c r="BZ989"/>
  <c r="BY989"/>
  <c r="BW989"/>
  <c r="BX989" s="1"/>
  <c r="BV989"/>
  <c r="BU989"/>
  <c r="BT989"/>
  <c r="BS989"/>
  <c r="BR989"/>
  <c r="BQ989"/>
  <c r="BP989"/>
  <c r="BO989"/>
  <c r="BN989"/>
  <c r="BM989"/>
  <c r="BL989"/>
  <c r="BJ989"/>
  <c r="BK989" s="1"/>
  <c r="J989"/>
  <c r="I989"/>
  <c r="H989"/>
  <c r="G989"/>
  <c r="F989"/>
  <c r="A989"/>
  <c r="DN988"/>
  <c r="DM988"/>
  <c r="DL988"/>
  <c r="DJ988"/>
  <c r="DK988" s="1"/>
  <c r="DI988"/>
  <c r="DH988"/>
  <c r="DG988"/>
  <c r="DE988"/>
  <c r="DF988" s="1"/>
  <c r="DD988"/>
  <c r="DC988"/>
  <c r="DB988"/>
  <c r="DA988"/>
  <c r="CZ988"/>
  <c r="CY988"/>
  <c r="CX988"/>
  <c r="CV988"/>
  <c r="CW988" s="1"/>
  <c r="CU988"/>
  <c r="CT988"/>
  <c r="CS988"/>
  <c r="CR988"/>
  <c r="CQ988"/>
  <c r="CP988"/>
  <c r="CO988"/>
  <c r="CN988"/>
  <c r="CL988"/>
  <c r="CM988" s="1"/>
  <c r="CG988"/>
  <c r="CF988"/>
  <c r="CE988"/>
  <c r="CD988"/>
  <c r="CC988"/>
  <c r="CB988"/>
  <c r="CA988"/>
  <c r="BZ988"/>
  <c r="BY988"/>
  <c r="BW988"/>
  <c r="BX988" s="1"/>
  <c r="BV988"/>
  <c r="BU988"/>
  <c r="BT988"/>
  <c r="BS988"/>
  <c r="BR988"/>
  <c r="BQ988"/>
  <c r="BP988"/>
  <c r="BO988"/>
  <c r="BN988"/>
  <c r="BM988"/>
  <c r="BL988"/>
  <c r="BJ988"/>
  <c r="BK988" s="1"/>
  <c r="J988"/>
  <c r="I988"/>
  <c r="H988"/>
  <c r="G988"/>
  <c r="F988"/>
  <c r="A988"/>
  <c r="DN987"/>
  <c r="DM987"/>
  <c r="DL987"/>
  <c r="DJ987"/>
  <c r="DK987" s="1"/>
  <c r="DI987"/>
  <c r="DH987"/>
  <c r="DG987"/>
  <c r="DE987"/>
  <c r="DF987" s="1"/>
  <c r="DD987"/>
  <c r="DC987"/>
  <c r="DB987"/>
  <c r="DA987"/>
  <c r="CZ987"/>
  <c r="CY987"/>
  <c r="CX987"/>
  <c r="CV987"/>
  <c r="CW987" s="1"/>
  <c r="CU987"/>
  <c r="CT987"/>
  <c r="CS987"/>
  <c r="CR987"/>
  <c r="CQ987"/>
  <c r="CP987"/>
  <c r="CO987"/>
  <c r="CN987"/>
  <c r="CL987"/>
  <c r="CM987" s="1"/>
  <c r="CG987"/>
  <c r="CF987"/>
  <c r="CE987"/>
  <c r="CD987"/>
  <c r="CC987"/>
  <c r="CB987"/>
  <c r="CA987"/>
  <c r="BZ987"/>
  <c r="BY987"/>
  <c r="BW987"/>
  <c r="BX987" s="1"/>
  <c r="BV987"/>
  <c r="BU987"/>
  <c r="BT987"/>
  <c r="BS987"/>
  <c r="BR987"/>
  <c r="BQ987"/>
  <c r="BP987"/>
  <c r="BO987"/>
  <c r="BN987"/>
  <c r="BM987"/>
  <c r="BL987"/>
  <c r="BJ987"/>
  <c r="BK987" s="1"/>
  <c r="J987"/>
  <c r="I987"/>
  <c r="H987"/>
  <c r="G987"/>
  <c r="F987"/>
  <c r="A987"/>
  <c r="DN986"/>
  <c r="DM986"/>
  <c r="DL986"/>
  <c r="DJ986"/>
  <c r="DK986" s="1"/>
  <c r="DI986"/>
  <c r="DH986"/>
  <c r="DG986"/>
  <c r="DE986"/>
  <c r="DF986" s="1"/>
  <c r="DD986"/>
  <c r="DC986"/>
  <c r="DB986"/>
  <c r="DA986"/>
  <c r="CZ986"/>
  <c r="CY986"/>
  <c r="CX986"/>
  <c r="CV986"/>
  <c r="CW986" s="1"/>
  <c r="CU986"/>
  <c r="CT986"/>
  <c r="CS986"/>
  <c r="CR986"/>
  <c r="CQ986"/>
  <c r="CP986"/>
  <c r="CO986"/>
  <c r="CN986"/>
  <c r="CL986"/>
  <c r="CM986" s="1"/>
  <c r="CG986"/>
  <c r="CF986"/>
  <c r="CE986"/>
  <c r="CD986"/>
  <c r="CC986"/>
  <c r="CB986"/>
  <c r="CA986"/>
  <c r="BZ986"/>
  <c r="BY986"/>
  <c r="BW986"/>
  <c r="BX986" s="1"/>
  <c r="BV986"/>
  <c r="BU986"/>
  <c r="BT986"/>
  <c r="BS986"/>
  <c r="BR986"/>
  <c r="BQ986"/>
  <c r="BP986"/>
  <c r="BO986"/>
  <c r="BN986"/>
  <c r="BM986"/>
  <c r="BL986"/>
  <c r="BJ986"/>
  <c r="BK986" s="1"/>
  <c r="J986"/>
  <c r="I986"/>
  <c r="H986"/>
  <c r="G986"/>
  <c r="F986"/>
  <c r="A986"/>
  <c r="DN985"/>
  <c r="DM985"/>
  <c r="DL985"/>
  <c r="DJ985"/>
  <c r="DK985" s="1"/>
  <c r="DI985"/>
  <c r="DH985"/>
  <c r="DG985"/>
  <c r="DE985"/>
  <c r="DF985" s="1"/>
  <c r="DD985"/>
  <c r="DC985"/>
  <c r="DB985"/>
  <c r="DA985"/>
  <c r="CZ985"/>
  <c r="CY985"/>
  <c r="CX985"/>
  <c r="CV985"/>
  <c r="CW985" s="1"/>
  <c r="CU985"/>
  <c r="CT985"/>
  <c r="CS985"/>
  <c r="CR985"/>
  <c r="CQ985"/>
  <c r="CP985"/>
  <c r="CO985"/>
  <c r="CN985"/>
  <c r="CL985"/>
  <c r="CM985" s="1"/>
  <c r="CG985"/>
  <c r="CF985"/>
  <c r="CE985"/>
  <c r="CD985"/>
  <c r="CC985"/>
  <c r="CB985"/>
  <c r="CA985"/>
  <c r="BZ985"/>
  <c r="BY985"/>
  <c r="BW985"/>
  <c r="BX985" s="1"/>
  <c r="BV985"/>
  <c r="BU985"/>
  <c r="BT985"/>
  <c r="BS985"/>
  <c r="BR985"/>
  <c r="BQ985"/>
  <c r="BP985"/>
  <c r="BO985"/>
  <c r="BN985"/>
  <c r="BM985"/>
  <c r="BL985"/>
  <c r="BJ985"/>
  <c r="BK985" s="1"/>
  <c r="J985"/>
  <c r="I985"/>
  <c r="H985"/>
  <c r="G985"/>
  <c r="F985"/>
  <c r="A985"/>
  <c r="DN984"/>
  <c r="DM984"/>
  <c r="DL984"/>
  <c r="DJ984"/>
  <c r="DK984" s="1"/>
  <c r="DI984"/>
  <c r="DH984"/>
  <c r="DG984"/>
  <c r="DE984"/>
  <c r="DF984" s="1"/>
  <c r="DD984"/>
  <c r="DC984"/>
  <c r="DB984"/>
  <c r="DA984"/>
  <c r="CZ984"/>
  <c r="CY984"/>
  <c r="CX984"/>
  <c r="CV984"/>
  <c r="CW984" s="1"/>
  <c r="CU984"/>
  <c r="CT984"/>
  <c r="CS984"/>
  <c r="CR984"/>
  <c r="CQ984"/>
  <c r="CP984"/>
  <c r="CO984"/>
  <c r="CN984"/>
  <c r="CL984"/>
  <c r="CM984" s="1"/>
  <c r="CG984"/>
  <c r="CF984"/>
  <c r="CE984"/>
  <c r="CD984"/>
  <c r="CC984"/>
  <c r="CB984"/>
  <c r="CA984"/>
  <c r="BZ984"/>
  <c r="BY984"/>
  <c r="BW984"/>
  <c r="BX984" s="1"/>
  <c r="BV984"/>
  <c r="BU984"/>
  <c r="BT984"/>
  <c r="BS984"/>
  <c r="BR984"/>
  <c r="BQ984"/>
  <c r="BP984"/>
  <c r="BO984"/>
  <c r="BN984"/>
  <c r="BM984"/>
  <c r="BL984"/>
  <c r="BJ984"/>
  <c r="BK984" s="1"/>
  <c r="J984"/>
  <c r="I984"/>
  <c r="H984"/>
  <c r="G984"/>
  <c r="F984"/>
  <c r="A984"/>
  <c r="DN983"/>
  <c r="DM983"/>
  <c r="DL983"/>
  <c r="DJ983"/>
  <c r="DK983" s="1"/>
  <c r="DI983"/>
  <c r="DH983"/>
  <c r="DG983"/>
  <c r="DE983"/>
  <c r="DF983" s="1"/>
  <c r="DD983"/>
  <c r="DC983"/>
  <c r="DB983"/>
  <c r="DA983"/>
  <c r="CZ983"/>
  <c r="CY983"/>
  <c r="CX983"/>
  <c r="CV983"/>
  <c r="CW983" s="1"/>
  <c r="CU983"/>
  <c r="CT983"/>
  <c r="CS983"/>
  <c r="CR983"/>
  <c r="CQ983"/>
  <c r="CP983"/>
  <c r="CO983"/>
  <c r="CN983"/>
  <c r="CL983"/>
  <c r="CM983" s="1"/>
  <c r="CG983"/>
  <c r="CF983"/>
  <c r="CE983"/>
  <c r="CD983"/>
  <c r="CC983"/>
  <c r="CB983"/>
  <c r="CA983"/>
  <c r="BZ983"/>
  <c r="BY983"/>
  <c r="BW983"/>
  <c r="BX983" s="1"/>
  <c r="BV983"/>
  <c r="BU983"/>
  <c r="BT983"/>
  <c r="BS983"/>
  <c r="BR983"/>
  <c r="BQ983"/>
  <c r="BP983"/>
  <c r="BO983"/>
  <c r="BN983"/>
  <c r="BM983"/>
  <c r="BL983"/>
  <c r="BJ983"/>
  <c r="BK983" s="1"/>
  <c r="J983"/>
  <c r="I983"/>
  <c r="H983"/>
  <c r="G983"/>
  <c r="F983"/>
  <c r="A983"/>
  <c r="DN982"/>
  <c r="DM982"/>
  <c r="DL982"/>
  <c r="DJ982"/>
  <c r="DK982" s="1"/>
  <c r="DI982"/>
  <c r="DH982"/>
  <c r="DG982"/>
  <c r="DE982"/>
  <c r="DF982" s="1"/>
  <c r="DD982"/>
  <c r="DC982"/>
  <c r="DB982"/>
  <c r="DA982"/>
  <c r="CZ982"/>
  <c r="CY982"/>
  <c r="CX982"/>
  <c r="CV982"/>
  <c r="CW982" s="1"/>
  <c r="CU982"/>
  <c r="CT982"/>
  <c r="CS982"/>
  <c r="CR982"/>
  <c r="CQ982"/>
  <c r="CP982"/>
  <c r="CO982"/>
  <c r="CN982"/>
  <c r="CL982"/>
  <c r="CM982" s="1"/>
  <c r="CG982"/>
  <c r="CF982"/>
  <c r="CE982"/>
  <c r="CD982"/>
  <c r="CC982"/>
  <c r="CB982"/>
  <c r="CA982"/>
  <c r="BZ982"/>
  <c r="BY982"/>
  <c r="BW982"/>
  <c r="BX982" s="1"/>
  <c r="BV982"/>
  <c r="BU982"/>
  <c r="BT982"/>
  <c r="BS982"/>
  <c r="BR982"/>
  <c r="BQ982"/>
  <c r="BP982"/>
  <c r="BO982"/>
  <c r="BN982"/>
  <c r="BM982"/>
  <c r="BL982"/>
  <c r="BJ982"/>
  <c r="BK982" s="1"/>
  <c r="J982"/>
  <c r="I982"/>
  <c r="H982"/>
  <c r="G982"/>
  <c r="F982"/>
  <c r="A982"/>
  <c r="DN981"/>
  <c r="DM981"/>
  <c r="DL981"/>
  <c r="DJ981"/>
  <c r="DK981" s="1"/>
  <c r="DI981"/>
  <c r="DH981"/>
  <c r="DG981"/>
  <c r="DE981"/>
  <c r="DF981" s="1"/>
  <c r="DD981"/>
  <c r="DC981"/>
  <c r="DB981"/>
  <c r="DA981"/>
  <c r="CZ981"/>
  <c r="CY981"/>
  <c r="CX981"/>
  <c r="CV981"/>
  <c r="CW981" s="1"/>
  <c r="CU981"/>
  <c r="CT981"/>
  <c r="CS981"/>
  <c r="CR981"/>
  <c r="CQ981"/>
  <c r="CP981"/>
  <c r="CO981"/>
  <c r="CN981"/>
  <c r="CL981"/>
  <c r="CM981" s="1"/>
  <c r="CG981"/>
  <c r="CF981"/>
  <c r="CE981"/>
  <c r="CD981"/>
  <c r="CC981"/>
  <c r="CB981"/>
  <c r="CA981"/>
  <c r="BZ981"/>
  <c r="BY981"/>
  <c r="BW981"/>
  <c r="BX981" s="1"/>
  <c r="BV981"/>
  <c r="BU981"/>
  <c r="BT981"/>
  <c r="BS981"/>
  <c r="BR981"/>
  <c r="BQ981"/>
  <c r="BP981"/>
  <c r="BO981"/>
  <c r="BN981"/>
  <c r="BM981"/>
  <c r="BL981"/>
  <c r="BJ981"/>
  <c r="BK981" s="1"/>
  <c r="J981"/>
  <c r="I981"/>
  <c r="H981"/>
  <c r="G981"/>
  <c r="F981"/>
  <c r="A981"/>
  <c r="DN980"/>
  <c r="DM980"/>
  <c r="DL980"/>
  <c r="DJ980"/>
  <c r="DK980" s="1"/>
  <c r="DI980"/>
  <c r="DH980"/>
  <c r="DG980"/>
  <c r="DE980"/>
  <c r="DF980" s="1"/>
  <c r="DD980"/>
  <c r="DC980"/>
  <c r="DB980"/>
  <c r="DA980"/>
  <c r="CZ980"/>
  <c r="CY980"/>
  <c r="CX980"/>
  <c r="CV980"/>
  <c r="CW980" s="1"/>
  <c r="CU980"/>
  <c r="CT980"/>
  <c r="CS980"/>
  <c r="CR980"/>
  <c r="CQ980"/>
  <c r="CP980"/>
  <c r="CO980"/>
  <c r="CN980"/>
  <c r="CL980"/>
  <c r="CM980" s="1"/>
  <c r="CG980"/>
  <c r="CF980"/>
  <c r="CE980"/>
  <c r="CD980"/>
  <c r="CC980"/>
  <c r="CB980"/>
  <c r="CA980"/>
  <c r="BZ980"/>
  <c r="BY980"/>
  <c r="BW980"/>
  <c r="BX980" s="1"/>
  <c r="BV980"/>
  <c r="BU980"/>
  <c r="BT980"/>
  <c r="BS980"/>
  <c r="BR980"/>
  <c r="BQ980"/>
  <c r="BP980"/>
  <c r="BO980"/>
  <c r="BN980"/>
  <c r="BM980"/>
  <c r="BL980"/>
  <c r="BJ980"/>
  <c r="BK980" s="1"/>
  <c r="J980"/>
  <c r="I980"/>
  <c r="H980"/>
  <c r="G980"/>
  <c r="F980"/>
  <c r="A980"/>
  <c r="DN979"/>
  <c r="DM979"/>
  <c r="DL979"/>
  <c r="DJ979"/>
  <c r="DK979" s="1"/>
  <c r="DI979"/>
  <c r="DH979"/>
  <c r="DG979"/>
  <c r="DE979"/>
  <c r="DF979" s="1"/>
  <c r="DD979"/>
  <c r="DC979"/>
  <c r="DB979"/>
  <c r="DA979"/>
  <c r="CZ979"/>
  <c r="CY979"/>
  <c r="CX979"/>
  <c r="CV979"/>
  <c r="CW979" s="1"/>
  <c r="CU979"/>
  <c r="CT979"/>
  <c r="CS979"/>
  <c r="CR979"/>
  <c r="CQ979"/>
  <c r="CP979"/>
  <c r="CO979"/>
  <c r="CN979"/>
  <c r="CL979"/>
  <c r="CM979" s="1"/>
  <c r="CG979"/>
  <c r="CF979"/>
  <c r="CE979"/>
  <c r="CD979"/>
  <c r="CC979"/>
  <c r="CB979"/>
  <c r="CA979"/>
  <c r="BZ979"/>
  <c r="BY979"/>
  <c r="BW979"/>
  <c r="BX979" s="1"/>
  <c r="BV979"/>
  <c r="BU979"/>
  <c r="BT979"/>
  <c r="BS979"/>
  <c r="BR979"/>
  <c r="BQ979"/>
  <c r="BP979"/>
  <c r="BO979"/>
  <c r="BN979"/>
  <c r="BM979"/>
  <c r="BL979"/>
  <c r="BJ979"/>
  <c r="BK979" s="1"/>
  <c r="J979"/>
  <c r="I979"/>
  <c r="H979"/>
  <c r="G979"/>
  <c r="F979"/>
  <c r="A979"/>
  <c r="DN978"/>
  <c r="DM978"/>
  <c r="DL978"/>
  <c r="DJ978"/>
  <c r="DK978" s="1"/>
  <c r="DI978"/>
  <c r="DH978"/>
  <c r="DG978"/>
  <c r="DE978"/>
  <c r="DF978" s="1"/>
  <c r="DD978"/>
  <c r="DC978"/>
  <c r="DB978"/>
  <c r="DA978"/>
  <c r="CZ978"/>
  <c r="CY978"/>
  <c r="CX978"/>
  <c r="CV978"/>
  <c r="CW978" s="1"/>
  <c r="CU978"/>
  <c r="CT978"/>
  <c r="CS978"/>
  <c r="CR978"/>
  <c r="CQ978"/>
  <c r="CP978"/>
  <c r="CO978"/>
  <c r="CN978"/>
  <c r="CL978"/>
  <c r="CM978" s="1"/>
  <c r="CG978"/>
  <c r="CF978"/>
  <c r="CE978"/>
  <c r="CD978"/>
  <c r="CC978"/>
  <c r="CB978"/>
  <c r="CA978"/>
  <c r="BZ978"/>
  <c r="BY978"/>
  <c r="BW978"/>
  <c r="BX978" s="1"/>
  <c r="BV978"/>
  <c r="BU978"/>
  <c r="BT978"/>
  <c r="BS978"/>
  <c r="BR978"/>
  <c r="BQ978"/>
  <c r="BP978"/>
  <c r="BO978"/>
  <c r="BN978"/>
  <c r="BM978"/>
  <c r="BL978"/>
  <c r="BJ978"/>
  <c r="BK978" s="1"/>
  <c r="J978"/>
  <c r="I978"/>
  <c r="H978"/>
  <c r="G978"/>
  <c r="F978"/>
  <c r="A978"/>
  <c r="DN977"/>
  <c r="DM977"/>
  <c r="DL977"/>
  <c r="DJ977"/>
  <c r="DK977" s="1"/>
  <c r="DI977"/>
  <c r="DH977"/>
  <c r="DG977"/>
  <c r="DE977"/>
  <c r="DF977" s="1"/>
  <c r="DD977"/>
  <c r="DC977"/>
  <c r="DB977"/>
  <c r="DA977"/>
  <c r="CZ977"/>
  <c r="CY977"/>
  <c r="CX977"/>
  <c r="CV977"/>
  <c r="CW977" s="1"/>
  <c r="CU977"/>
  <c r="CT977"/>
  <c r="CS977"/>
  <c r="CR977"/>
  <c r="CQ977"/>
  <c r="CP977"/>
  <c r="CO977"/>
  <c r="CN977"/>
  <c r="CL977"/>
  <c r="CM977" s="1"/>
  <c r="CG977"/>
  <c r="CF977"/>
  <c r="CE977"/>
  <c r="CD977"/>
  <c r="CC977"/>
  <c r="CB977"/>
  <c r="CA977"/>
  <c r="BZ977"/>
  <c r="BY977"/>
  <c r="BW977"/>
  <c r="BX977" s="1"/>
  <c r="BV977"/>
  <c r="BU977"/>
  <c r="BT977"/>
  <c r="BS977"/>
  <c r="BR977"/>
  <c r="BQ977"/>
  <c r="BP977"/>
  <c r="BO977"/>
  <c r="BN977"/>
  <c r="BM977"/>
  <c r="BL977"/>
  <c r="BJ977"/>
  <c r="BK977" s="1"/>
  <c r="J977"/>
  <c r="I977"/>
  <c r="H977"/>
  <c r="G977"/>
  <c r="F977"/>
  <c r="A977"/>
  <c r="DN976"/>
  <c r="DM976"/>
  <c r="DL976"/>
  <c r="DJ976"/>
  <c r="DK976" s="1"/>
  <c r="DI976"/>
  <c r="DH976"/>
  <c r="DG976"/>
  <c r="DE976"/>
  <c r="DF976" s="1"/>
  <c r="DD976"/>
  <c r="DC976"/>
  <c r="DB976"/>
  <c r="DA976"/>
  <c r="CZ976"/>
  <c r="CY976"/>
  <c r="CX976"/>
  <c r="CV976"/>
  <c r="CW976" s="1"/>
  <c r="CU976"/>
  <c r="CT976"/>
  <c r="CS976"/>
  <c r="CR976"/>
  <c r="CQ976"/>
  <c r="CP976"/>
  <c r="CO976"/>
  <c r="CN976"/>
  <c r="CL976"/>
  <c r="CM976" s="1"/>
  <c r="CG976"/>
  <c r="CF976"/>
  <c r="CE976"/>
  <c r="CD976"/>
  <c r="CC976"/>
  <c r="CB976"/>
  <c r="CA976"/>
  <c r="BZ976"/>
  <c r="BY976"/>
  <c r="BW976"/>
  <c r="BX976" s="1"/>
  <c r="BV976"/>
  <c r="BU976"/>
  <c r="BT976"/>
  <c r="BS976"/>
  <c r="BR976"/>
  <c r="BQ976"/>
  <c r="BP976"/>
  <c r="BO976"/>
  <c r="BN976"/>
  <c r="BM976"/>
  <c r="BL976"/>
  <c r="BJ976"/>
  <c r="BK976" s="1"/>
  <c r="J976"/>
  <c r="I976"/>
  <c r="H976"/>
  <c r="G976"/>
  <c r="F976"/>
  <c r="A976"/>
  <c r="DN975"/>
  <c r="DM975"/>
  <c r="DL975"/>
  <c r="DJ975"/>
  <c r="DK975" s="1"/>
  <c r="DI975"/>
  <c r="DH975"/>
  <c r="DG975"/>
  <c r="DE975"/>
  <c r="DF975" s="1"/>
  <c r="DD975"/>
  <c r="DC975"/>
  <c r="DB975"/>
  <c r="DA975"/>
  <c r="CZ975"/>
  <c r="CY975"/>
  <c r="CX975"/>
  <c r="CV975"/>
  <c r="CW975" s="1"/>
  <c r="CU975"/>
  <c r="CT975"/>
  <c r="CS975"/>
  <c r="CR975"/>
  <c r="CQ975"/>
  <c r="CP975"/>
  <c r="CO975"/>
  <c r="CN975"/>
  <c r="CL975"/>
  <c r="CM975" s="1"/>
  <c r="CG975"/>
  <c r="CF975"/>
  <c r="CE975"/>
  <c r="CD975"/>
  <c r="CC975"/>
  <c r="CB975"/>
  <c r="CA975"/>
  <c r="BZ975"/>
  <c r="BY975"/>
  <c r="BW975"/>
  <c r="BX975" s="1"/>
  <c r="BV975"/>
  <c r="BU975"/>
  <c r="BT975"/>
  <c r="BS975"/>
  <c r="BR975"/>
  <c r="BQ975"/>
  <c r="BP975"/>
  <c r="BO975"/>
  <c r="BN975"/>
  <c r="BM975"/>
  <c r="BL975"/>
  <c r="BJ975"/>
  <c r="BK975" s="1"/>
  <c r="J975"/>
  <c r="I975"/>
  <c r="H975"/>
  <c r="G975"/>
  <c r="F975"/>
  <c r="A975"/>
  <c r="DN974"/>
  <c r="DM974"/>
  <c r="DL974"/>
  <c r="DJ974"/>
  <c r="DK974" s="1"/>
  <c r="DI974"/>
  <c r="DH974"/>
  <c r="DG974"/>
  <c r="DE974"/>
  <c r="DF974" s="1"/>
  <c r="DD974"/>
  <c r="DC974"/>
  <c r="DB974"/>
  <c r="DA974"/>
  <c r="CZ974"/>
  <c r="CY974"/>
  <c r="CX974"/>
  <c r="CV974"/>
  <c r="CW974" s="1"/>
  <c r="CU974"/>
  <c r="CT974"/>
  <c r="CS974"/>
  <c r="CR974"/>
  <c r="CQ974"/>
  <c r="CP974"/>
  <c r="CO974"/>
  <c r="CN974"/>
  <c r="CL974"/>
  <c r="CM974" s="1"/>
  <c r="CG974"/>
  <c r="CF974"/>
  <c r="CE974"/>
  <c r="CD974"/>
  <c r="CC974"/>
  <c r="CB974"/>
  <c r="CA974"/>
  <c r="BZ974"/>
  <c r="BY974"/>
  <c r="BW974"/>
  <c r="BX974" s="1"/>
  <c r="BV974"/>
  <c r="BU974"/>
  <c r="BT974"/>
  <c r="BS974"/>
  <c r="BR974"/>
  <c r="BQ974"/>
  <c r="BP974"/>
  <c r="BO974"/>
  <c r="BN974"/>
  <c r="BM974"/>
  <c r="BL974"/>
  <c r="BJ974"/>
  <c r="BK974" s="1"/>
  <c r="J974"/>
  <c r="I974"/>
  <c r="H974"/>
  <c r="G974"/>
  <c r="F974"/>
  <c r="A974"/>
  <c r="DN973"/>
  <c r="DM973"/>
  <c r="DL973"/>
  <c r="DJ973"/>
  <c r="DK973" s="1"/>
  <c r="DI973"/>
  <c r="DH973"/>
  <c r="DG973"/>
  <c r="DE973"/>
  <c r="DF973" s="1"/>
  <c r="DD973"/>
  <c r="DC973"/>
  <c r="DB973"/>
  <c r="DA973"/>
  <c r="CZ973"/>
  <c r="CY973"/>
  <c r="CX973"/>
  <c r="CV973"/>
  <c r="CW973" s="1"/>
  <c r="CU973"/>
  <c r="CT973"/>
  <c r="CS973"/>
  <c r="CR973"/>
  <c r="CQ973"/>
  <c r="CP973"/>
  <c r="CO973"/>
  <c r="CN973"/>
  <c r="CL973"/>
  <c r="CM973" s="1"/>
  <c r="CG973"/>
  <c r="CF973"/>
  <c r="CE973"/>
  <c r="CD973"/>
  <c r="CC973"/>
  <c r="CB973"/>
  <c r="CA973"/>
  <c r="BZ973"/>
  <c r="BY973"/>
  <c r="BW973"/>
  <c r="BX973" s="1"/>
  <c r="BV973"/>
  <c r="BU973"/>
  <c r="BT973"/>
  <c r="BS973"/>
  <c r="BR973"/>
  <c r="BQ973"/>
  <c r="BP973"/>
  <c r="BO973"/>
  <c r="BN973"/>
  <c r="BM973"/>
  <c r="BL973"/>
  <c r="BJ973"/>
  <c r="BK973" s="1"/>
  <c r="J973"/>
  <c r="I973"/>
  <c r="H973"/>
  <c r="G973"/>
  <c r="F973"/>
  <c r="A973"/>
  <c r="DN972"/>
  <c r="DM972"/>
  <c r="DL972"/>
  <c r="DJ972"/>
  <c r="DK972" s="1"/>
  <c r="DI972"/>
  <c r="DH972"/>
  <c r="DG972"/>
  <c r="DE972"/>
  <c r="DF972" s="1"/>
  <c r="DD972"/>
  <c r="DC972"/>
  <c r="DB972"/>
  <c r="DA972"/>
  <c r="CZ972"/>
  <c r="CY972"/>
  <c r="CX972"/>
  <c r="CV972"/>
  <c r="CW972" s="1"/>
  <c r="CU972"/>
  <c r="CT972"/>
  <c r="CS972"/>
  <c r="CR972"/>
  <c r="CQ972"/>
  <c r="CP972"/>
  <c r="CO972"/>
  <c r="CN972"/>
  <c r="CL972"/>
  <c r="CM972" s="1"/>
  <c r="CG972"/>
  <c r="CF972"/>
  <c r="CE972"/>
  <c r="CD972"/>
  <c r="CC972"/>
  <c r="CB972"/>
  <c r="CA972"/>
  <c r="BZ972"/>
  <c r="BY972"/>
  <c r="BW972"/>
  <c r="BX972" s="1"/>
  <c r="BV972"/>
  <c r="BU972"/>
  <c r="BT972"/>
  <c r="BS972"/>
  <c r="BR972"/>
  <c r="BQ972"/>
  <c r="BP972"/>
  <c r="BO972"/>
  <c r="BN972"/>
  <c r="BM972"/>
  <c r="BL972"/>
  <c r="BJ972"/>
  <c r="BK972" s="1"/>
  <c r="J972"/>
  <c r="I972"/>
  <c r="H972"/>
  <c r="G972"/>
  <c r="F972"/>
  <c r="A972"/>
  <c r="DN971"/>
  <c r="DM971"/>
  <c r="DL971"/>
  <c r="DJ971"/>
  <c r="DK971" s="1"/>
  <c r="DI971"/>
  <c r="DH971"/>
  <c r="DG971"/>
  <c r="DE971"/>
  <c r="DF971" s="1"/>
  <c r="DD971"/>
  <c r="DC971"/>
  <c r="DB971"/>
  <c r="DA971"/>
  <c r="CZ971"/>
  <c r="CY971"/>
  <c r="CX971"/>
  <c r="CV971"/>
  <c r="CW971" s="1"/>
  <c r="CU971"/>
  <c r="CT971"/>
  <c r="CS971"/>
  <c r="CR971"/>
  <c r="CQ971"/>
  <c r="CP971"/>
  <c r="CO971"/>
  <c r="CN971"/>
  <c r="CL971"/>
  <c r="CM971" s="1"/>
  <c r="CG971"/>
  <c r="CF971"/>
  <c r="CE971"/>
  <c r="CD971"/>
  <c r="CC971"/>
  <c r="CB971"/>
  <c r="CA971"/>
  <c r="BZ971"/>
  <c r="BY971"/>
  <c r="BW971"/>
  <c r="BX971" s="1"/>
  <c r="BV971"/>
  <c r="BU971"/>
  <c r="BT971"/>
  <c r="BS971"/>
  <c r="BR971"/>
  <c r="BQ971"/>
  <c r="BP971"/>
  <c r="BO971"/>
  <c r="BN971"/>
  <c r="BM971"/>
  <c r="BL971"/>
  <c r="BJ971"/>
  <c r="BK971" s="1"/>
  <c r="J971"/>
  <c r="I971"/>
  <c r="H971"/>
  <c r="G971"/>
  <c r="F971"/>
  <c r="A971"/>
  <c r="DN970"/>
  <c r="DM970"/>
  <c r="DL970"/>
  <c r="DJ970"/>
  <c r="DK970" s="1"/>
  <c r="DI970"/>
  <c r="DH970"/>
  <c r="DG970"/>
  <c r="DE970"/>
  <c r="DF970" s="1"/>
  <c r="DD970"/>
  <c r="DC970"/>
  <c r="DB970"/>
  <c r="DA970"/>
  <c r="CZ970"/>
  <c r="CY970"/>
  <c r="CX970"/>
  <c r="CV970"/>
  <c r="CW970" s="1"/>
  <c r="CU970"/>
  <c r="CT970"/>
  <c r="CS970"/>
  <c r="CR970"/>
  <c r="CQ970"/>
  <c r="CP970"/>
  <c r="CO970"/>
  <c r="CN970"/>
  <c r="CL970"/>
  <c r="CM970" s="1"/>
  <c r="CG970"/>
  <c r="CF970"/>
  <c r="CE970"/>
  <c r="CD970"/>
  <c r="CC970"/>
  <c r="CB970"/>
  <c r="CA970"/>
  <c r="BZ970"/>
  <c r="BY970"/>
  <c r="BW970"/>
  <c r="BX970" s="1"/>
  <c r="BV970"/>
  <c r="BU970"/>
  <c r="BT970"/>
  <c r="BS970"/>
  <c r="BR970"/>
  <c r="BQ970"/>
  <c r="BP970"/>
  <c r="BO970"/>
  <c r="BN970"/>
  <c r="BM970"/>
  <c r="BL970"/>
  <c r="BJ970"/>
  <c r="BK970" s="1"/>
  <c r="J970"/>
  <c r="I970"/>
  <c r="H970"/>
  <c r="G970"/>
  <c r="F970"/>
  <c r="A970"/>
  <c r="DN969"/>
  <c r="DM969"/>
  <c r="DL969"/>
  <c r="DJ969"/>
  <c r="DK969" s="1"/>
  <c r="DI969"/>
  <c r="DH969"/>
  <c r="DG969"/>
  <c r="DE969"/>
  <c r="DF969" s="1"/>
  <c r="DD969"/>
  <c r="DC969"/>
  <c r="DB969"/>
  <c r="DA969"/>
  <c r="CZ969"/>
  <c r="CY969"/>
  <c r="CX969"/>
  <c r="CV969"/>
  <c r="CW969" s="1"/>
  <c r="CU969"/>
  <c r="CT969"/>
  <c r="CS969"/>
  <c r="CR969"/>
  <c r="CQ969"/>
  <c r="CP969"/>
  <c r="CO969"/>
  <c r="CN969"/>
  <c r="CL969"/>
  <c r="CM969" s="1"/>
  <c r="CG969"/>
  <c r="CF969"/>
  <c r="CE969"/>
  <c r="CD969"/>
  <c r="CC969"/>
  <c r="CB969"/>
  <c r="CA969"/>
  <c r="BZ969"/>
  <c r="BY969"/>
  <c r="BW969"/>
  <c r="BX969" s="1"/>
  <c r="BV969"/>
  <c r="BU969"/>
  <c r="BT969"/>
  <c r="BS969"/>
  <c r="BR969"/>
  <c r="BQ969"/>
  <c r="BP969"/>
  <c r="BO969"/>
  <c r="BN969"/>
  <c r="BM969"/>
  <c r="BL969"/>
  <c r="BJ969"/>
  <c r="BK969" s="1"/>
  <c r="J969"/>
  <c r="I969"/>
  <c r="H969"/>
  <c r="G969"/>
  <c r="F969"/>
  <c r="A969"/>
  <c r="DN968"/>
  <c r="DM968"/>
  <c r="DL968"/>
  <c r="DJ968"/>
  <c r="DK968" s="1"/>
  <c r="DI968"/>
  <c r="DH968"/>
  <c r="DG968"/>
  <c r="DE968"/>
  <c r="DF968" s="1"/>
  <c r="DD968"/>
  <c r="DC968"/>
  <c r="DB968"/>
  <c r="DA968"/>
  <c r="CZ968"/>
  <c r="CY968"/>
  <c r="CX968"/>
  <c r="CV968"/>
  <c r="CW968" s="1"/>
  <c r="CU968"/>
  <c r="CT968"/>
  <c r="CS968"/>
  <c r="CR968"/>
  <c r="CQ968"/>
  <c r="CP968"/>
  <c r="CO968"/>
  <c r="CN968"/>
  <c r="CL968"/>
  <c r="CM968" s="1"/>
  <c r="CG968"/>
  <c r="CF968"/>
  <c r="CE968"/>
  <c r="CD968"/>
  <c r="CC968"/>
  <c r="CB968"/>
  <c r="CA968"/>
  <c r="BZ968"/>
  <c r="BY968"/>
  <c r="BW968"/>
  <c r="BX968" s="1"/>
  <c r="BV968"/>
  <c r="BU968"/>
  <c r="BT968"/>
  <c r="BS968"/>
  <c r="BR968"/>
  <c r="BQ968"/>
  <c r="BP968"/>
  <c r="BO968"/>
  <c r="BN968"/>
  <c r="BM968"/>
  <c r="BL968"/>
  <c r="BJ968"/>
  <c r="BK968" s="1"/>
  <c r="J968"/>
  <c r="I968"/>
  <c r="H968"/>
  <c r="G968"/>
  <c r="F968"/>
  <c r="A968"/>
  <c r="DN967"/>
  <c r="DM967"/>
  <c r="DL967"/>
  <c r="DJ967"/>
  <c r="DK967" s="1"/>
  <c r="DI967"/>
  <c r="DH967"/>
  <c r="DG967"/>
  <c r="DE967"/>
  <c r="DF967" s="1"/>
  <c r="DD967"/>
  <c r="DC967"/>
  <c r="DB967"/>
  <c r="DA967"/>
  <c r="CZ967"/>
  <c r="CY967"/>
  <c r="CX967"/>
  <c r="CV967"/>
  <c r="CW967" s="1"/>
  <c r="CU967"/>
  <c r="CT967"/>
  <c r="CS967"/>
  <c r="CR967"/>
  <c r="CQ967"/>
  <c r="CP967"/>
  <c r="CO967"/>
  <c r="CN967"/>
  <c r="CL967"/>
  <c r="CM967" s="1"/>
  <c r="CG967"/>
  <c r="CF967"/>
  <c r="CE967"/>
  <c r="CD967"/>
  <c r="CC967"/>
  <c r="CB967"/>
  <c r="CA967"/>
  <c r="BZ967"/>
  <c r="BY967"/>
  <c r="BW967"/>
  <c r="BX967" s="1"/>
  <c r="BV967"/>
  <c r="BU967"/>
  <c r="BT967"/>
  <c r="BS967"/>
  <c r="BR967"/>
  <c r="BQ967"/>
  <c r="BP967"/>
  <c r="BO967"/>
  <c r="BN967"/>
  <c r="BM967"/>
  <c r="BL967"/>
  <c r="BJ967"/>
  <c r="BK967" s="1"/>
  <c r="J967"/>
  <c r="I967"/>
  <c r="H967"/>
  <c r="G967"/>
  <c r="F967"/>
  <c r="A967"/>
  <c r="DN966"/>
  <c r="DM966"/>
  <c r="DL966"/>
  <c r="DJ966"/>
  <c r="DK966" s="1"/>
  <c r="DI966"/>
  <c r="DH966"/>
  <c r="DG966"/>
  <c r="DE966"/>
  <c r="DF966" s="1"/>
  <c r="DD966"/>
  <c r="DC966"/>
  <c r="DB966"/>
  <c r="DA966"/>
  <c r="CZ966"/>
  <c r="CY966"/>
  <c r="CX966"/>
  <c r="CV966"/>
  <c r="CW966" s="1"/>
  <c r="CU966"/>
  <c r="CT966"/>
  <c r="CS966"/>
  <c r="CR966"/>
  <c r="CQ966"/>
  <c r="CP966"/>
  <c r="CO966"/>
  <c r="CN966"/>
  <c r="CL966"/>
  <c r="CM966" s="1"/>
  <c r="CG966"/>
  <c r="CF966"/>
  <c r="CE966"/>
  <c r="CD966"/>
  <c r="CC966"/>
  <c r="CB966"/>
  <c r="CA966"/>
  <c r="BZ966"/>
  <c r="BY966"/>
  <c r="BW966"/>
  <c r="BX966" s="1"/>
  <c r="BV966"/>
  <c r="BU966"/>
  <c r="BT966"/>
  <c r="BS966"/>
  <c r="BR966"/>
  <c r="BQ966"/>
  <c r="BP966"/>
  <c r="BO966"/>
  <c r="BN966"/>
  <c r="BM966"/>
  <c r="BL966"/>
  <c r="BJ966"/>
  <c r="BK966" s="1"/>
  <c r="J966"/>
  <c r="I966"/>
  <c r="H966"/>
  <c r="G966"/>
  <c r="F966"/>
  <c r="A966"/>
  <c r="DN965"/>
  <c r="DM965"/>
  <c r="DL965"/>
  <c r="DJ965"/>
  <c r="DK965" s="1"/>
  <c r="DI965"/>
  <c r="DH965"/>
  <c r="DG965"/>
  <c r="DE965"/>
  <c r="DF965" s="1"/>
  <c r="DD965"/>
  <c r="DC965"/>
  <c r="DB965"/>
  <c r="DA965"/>
  <c r="CZ965"/>
  <c r="CY965"/>
  <c r="CX965"/>
  <c r="CV965"/>
  <c r="CW965" s="1"/>
  <c r="CU965"/>
  <c r="CT965"/>
  <c r="CS965"/>
  <c r="CR965"/>
  <c r="CQ965"/>
  <c r="CP965"/>
  <c r="CO965"/>
  <c r="CN965"/>
  <c r="CL965"/>
  <c r="CM965" s="1"/>
  <c r="CG965"/>
  <c r="CF965"/>
  <c r="CE965"/>
  <c r="CD965"/>
  <c r="CC965"/>
  <c r="CB965"/>
  <c r="CA965"/>
  <c r="BZ965"/>
  <c r="BY965"/>
  <c r="BW965"/>
  <c r="BX965" s="1"/>
  <c r="BV965"/>
  <c r="BU965"/>
  <c r="BT965"/>
  <c r="BS965"/>
  <c r="BR965"/>
  <c r="BQ965"/>
  <c r="BP965"/>
  <c r="BO965"/>
  <c r="BN965"/>
  <c r="BM965"/>
  <c r="BL965"/>
  <c r="BJ965"/>
  <c r="BK965" s="1"/>
  <c r="J965"/>
  <c r="I965"/>
  <c r="H965"/>
  <c r="G965"/>
  <c r="F965"/>
  <c r="A965"/>
  <c r="DN964"/>
  <c r="DM964"/>
  <c r="DL964"/>
  <c r="DJ964"/>
  <c r="DK964" s="1"/>
  <c r="DI964"/>
  <c r="DH964"/>
  <c r="DG964"/>
  <c r="DE964"/>
  <c r="DF964" s="1"/>
  <c r="DD964"/>
  <c r="DC964"/>
  <c r="DB964"/>
  <c r="DA964"/>
  <c r="CZ964"/>
  <c r="CY964"/>
  <c r="CX964"/>
  <c r="CV964"/>
  <c r="CW964" s="1"/>
  <c r="CU964"/>
  <c r="CT964"/>
  <c r="CS964"/>
  <c r="CR964"/>
  <c r="CQ964"/>
  <c r="CP964"/>
  <c r="CO964"/>
  <c r="CN964"/>
  <c r="CL964"/>
  <c r="CM964" s="1"/>
  <c r="CG964"/>
  <c r="CF964"/>
  <c r="CE964"/>
  <c r="CD964"/>
  <c r="CC964"/>
  <c r="CB964"/>
  <c r="CA964"/>
  <c r="BZ964"/>
  <c r="BY964"/>
  <c r="BW964"/>
  <c r="BX964" s="1"/>
  <c r="BV964"/>
  <c r="BU964"/>
  <c r="BT964"/>
  <c r="BS964"/>
  <c r="BR964"/>
  <c r="BQ964"/>
  <c r="BP964"/>
  <c r="BO964"/>
  <c r="BN964"/>
  <c r="BM964"/>
  <c r="BL964"/>
  <c r="BJ964"/>
  <c r="BK964" s="1"/>
  <c r="J964"/>
  <c r="I964"/>
  <c r="H964"/>
  <c r="G964"/>
  <c r="F964"/>
  <c r="A964"/>
  <c r="DN963"/>
  <c r="DM963"/>
  <c r="DL963"/>
  <c r="DJ963"/>
  <c r="DK963" s="1"/>
  <c r="DI963"/>
  <c r="DH963"/>
  <c r="DG963"/>
  <c r="DE963"/>
  <c r="DF963" s="1"/>
  <c r="DD963"/>
  <c r="DC963"/>
  <c r="DB963"/>
  <c r="DA963"/>
  <c r="CZ963"/>
  <c r="CY963"/>
  <c r="CX963"/>
  <c r="CV963"/>
  <c r="CW963" s="1"/>
  <c r="CU963"/>
  <c r="CT963"/>
  <c r="CS963"/>
  <c r="CR963"/>
  <c r="CQ963"/>
  <c r="CP963"/>
  <c r="CO963"/>
  <c r="CN963"/>
  <c r="CL963"/>
  <c r="CM963" s="1"/>
  <c r="CG963"/>
  <c r="CF963"/>
  <c r="CE963"/>
  <c r="CD963"/>
  <c r="CC963"/>
  <c r="CB963"/>
  <c r="CA963"/>
  <c r="BZ963"/>
  <c r="BY963"/>
  <c r="BW963"/>
  <c r="BX963" s="1"/>
  <c r="BV963"/>
  <c r="BU963"/>
  <c r="BT963"/>
  <c r="BS963"/>
  <c r="BR963"/>
  <c r="BQ963"/>
  <c r="BP963"/>
  <c r="BO963"/>
  <c r="BN963"/>
  <c r="BM963"/>
  <c r="BL963"/>
  <c r="BJ963"/>
  <c r="BK963" s="1"/>
  <c r="J963"/>
  <c r="I963"/>
  <c r="H963"/>
  <c r="G963"/>
  <c r="F963"/>
  <c r="A963"/>
  <c r="DN962"/>
  <c r="DM962"/>
  <c r="DL962"/>
  <c r="DJ962"/>
  <c r="DK962" s="1"/>
  <c r="DI962"/>
  <c r="DH962"/>
  <c r="DG962"/>
  <c r="DE962"/>
  <c r="DF962" s="1"/>
  <c r="DD962"/>
  <c r="DC962"/>
  <c r="DB962"/>
  <c r="DA962"/>
  <c r="CZ962"/>
  <c r="CY962"/>
  <c r="CX962"/>
  <c r="CV962"/>
  <c r="CW962" s="1"/>
  <c r="CU962"/>
  <c r="CT962"/>
  <c r="CS962"/>
  <c r="CR962"/>
  <c r="CQ962"/>
  <c r="CP962"/>
  <c r="CO962"/>
  <c r="CN962"/>
  <c r="CL962"/>
  <c r="CM962" s="1"/>
  <c r="CG962"/>
  <c r="CF962"/>
  <c r="CE962"/>
  <c r="CD962"/>
  <c r="CC962"/>
  <c r="CB962"/>
  <c r="CA962"/>
  <c r="BZ962"/>
  <c r="BY962"/>
  <c r="BW962"/>
  <c r="BX962" s="1"/>
  <c r="BV962"/>
  <c r="BU962"/>
  <c r="BT962"/>
  <c r="BS962"/>
  <c r="BR962"/>
  <c r="BQ962"/>
  <c r="BP962"/>
  <c r="BO962"/>
  <c r="BN962"/>
  <c r="BM962"/>
  <c r="BL962"/>
  <c r="BJ962"/>
  <c r="BK962" s="1"/>
  <c r="J962"/>
  <c r="I962"/>
  <c r="H962"/>
  <c r="G962"/>
  <c r="F962"/>
  <c r="A962"/>
  <c r="DN961"/>
  <c r="DM961"/>
  <c r="DL961"/>
  <c r="DJ961"/>
  <c r="DK961" s="1"/>
  <c r="DI961"/>
  <c r="DH961"/>
  <c r="DG961"/>
  <c r="DE961"/>
  <c r="DF961" s="1"/>
  <c r="DD961"/>
  <c r="DC961"/>
  <c r="DB961"/>
  <c r="DA961"/>
  <c r="CZ961"/>
  <c r="CY961"/>
  <c r="CX961"/>
  <c r="CV961"/>
  <c r="CW961" s="1"/>
  <c r="CU961"/>
  <c r="CT961"/>
  <c r="CS961"/>
  <c r="CR961"/>
  <c r="CQ961"/>
  <c r="CP961"/>
  <c r="CO961"/>
  <c r="CN961"/>
  <c r="CL961"/>
  <c r="CM961" s="1"/>
  <c r="CG961"/>
  <c r="CF961"/>
  <c r="CE961"/>
  <c r="CD961"/>
  <c r="CC961"/>
  <c r="CB961"/>
  <c r="CA961"/>
  <c r="BZ961"/>
  <c r="BY961"/>
  <c r="BW961"/>
  <c r="BX961" s="1"/>
  <c r="BV961"/>
  <c r="BU961"/>
  <c r="BT961"/>
  <c r="BS961"/>
  <c r="BR961"/>
  <c r="BQ961"/>
  <c r="BP961"/>
  <c r="BO961"/>
  <c r="BN961"/>
  <c r="BM961"/>
  <c r="BL961"/>
  <c r="BJ961"/>
  <c r="BK961" s="1"/>
  <c r="J961"/>
  <c r="I961"/>
  <c r="H961"/>
  <c r="G961"/>
  <c r="F961"/>
  <c r="A961"/>
  <c r="DN960"/>
  <c r="DM960"/>
  <c r="DL960"/>
  <c r="DJ960"/>
  <c r="DK960" s="1"/>
  <c r="DI960"/>
  <c r="DH960"/>
  <c r="DG960"/>
  <c r="DE960"/>
  <c r="DF960" s="1"/>
  <c r="DD960"/>
  <c r="DC960"/>
  <c r="DB960"/>
  <c r="DA960"/>
  <c r="CZ960"/>
  <c r="CY960"/>
  <c r="CX960"/>
  <c r="CV960"/>
  <c r="CW960" s="1"/>
  <c r="CU960"/>
  <c r="CT960"/>
  <c r="CS960"/>
  <c r="CR960"/>
  <c r="CQ960"/>
  <c r="CP960"/>
  <c r="CO960"/>
  <c r="CN960"/>
  <c r="CL960"/>
  <c r="CM960" s="1"/>
  <c r="CG960"/>
  <c r="CF960"/>
  <c r="CE960"/>
  <c r="CD960"/>
  <c r="CC960"/>
  <c r="CB960"/>
  <c r="CA960"/>
  <c r="BZ960"/>
  <c r="BY960"/>
  <c r="BW960"/>
  <c r="BX960" s="1"/>
  <c r="BV960"/>
  <c r="BU960"/>
  <c r="BT960"/>
  <c r="BS960"/>
  <c r="BR960"/>
  <c r="BQ960"/>
  <c r="BP960"/>
  <c r="BO960"/>
  <c r="BN960"/>
  <c r="BM960"/>
  <c r="BL960"/>
  <c r="BJ960"/>
  <c r="BK960" s="1"/>
  <c r="J960"/>
  <c r="I960"/>
  <c r="H960"/>
  <c r="G960"/>
  <c r="F960"/>
  <c r="A960"/>
  <c r="DN959"/>
  <c r="DM959"/>
  <c r="DL959"/>
  <c r="DJ959"/>
  <c r="DK959" s="1"/>
  <c r="DI959"/>
  <c r="DH959"/>
  <c r="DG959"/>
  <c r="DE959"/>
  <c r="DF959" s="1"/>
  <c r="DD959"/>
  <c r="DC959"/>
  <c r="DB959"/>
  <c r="DA959"/>
  <c r="CZ959"/>
  <c r="CY959"/>
  <c r="CX959"/>
  <c r="CV959"/>
  <c r="CW959" s="1"/>
  <c r="CU959"/>
  <c r="CT959"/>
  <c r="CS959"/>
  <c r="CR959"/>
  <c r="CQ959"/>
  <c r="CP959"/>
  <c r="CO959"/>
  <c r="CN959"/>
  <c r="CL959"/>
  <c r="CM959" s="1"/>
  <c r="CG959"/>
  <c r="CF959"/>
  <c r="CE959"/>
  <c r="CD959"/>
  <c r="CC959"/>
  <c r="CB959"/>
  <c r="CA959"/>
  <c r="BZ959"/>
  <c r="BY959"/>
  <c r="BW959"/>
  <c r="BX959" s="1"/>
  <c r="BV959"/>
  <c r="BU959"/>
  <c r="BT959"/>
  <c r="BS959"/>
  <c r="BR959"/>
  <c r="BQ959"/>
  <c r="BP959"/>
  <c r="BO959"/>
  <c r="BN959"/>
  <c r="BM959"/>
  <c r="BL959"/>
  <c r="BJ959"/>
  <c r="BK959" s="1"/>
  <c r="J959"/>
  <c r="I959"/>
  <c r="H959"/>
  <c r="G959"/>
  <c r="F959"/>
  <c r="A959"/>
  <c r="DN958"/>
  <c r="DM958"/>
  <c r="DL958"/>
  <c r="DJ958"/>
  <c r="DK958" s="1"/>
  <c r="DI958"/>
  <c r="DH958"/>
  <c r="DG958"/>
  <c r="DE958"/>
  <c r="DF958" s="1"/>
  <c r="DD958"/>
  <c r="DC958"/>
  <c r="DB958"/>
  <c r="DA958"/>
  <c r="CZ958"/>
  <c r="CY958"/>
  <c r="CX958"/>
  <c r="CV958"/>
  <c r="CW958" s="1"/>
  <c r="CU958"/>
  <c r="CT958"/>
  <c r="CS958"/>
  <c r="CR958"/>
  <c r="CQ958"/>
  <c r="CP958"/>
  <c r="CO958"/>
  <c r="CN958"/>
  <c r="CL958"/>
  <c r="CM958" s="1"/>
  <c r="CG958"/>
  <c r="CF958"/>
  <c r="CE958"/>
  <c r="CD958"/>
  <c r="CC958"/>
  <c r="CB958"/>
  <c r="CA958"/>
  <c r="BZ958"/>
  <c r="BY958"/>
  <c r="BW958"/>
  <c r="BX958" s="1"/>
  <c r="BV958"/>
  <c r="BU958"/>
  <c r="BT958"/>
  <c r="BS958"/>
  <c r="BR958"/>
  <c r="BQ958"/>
  <c r="BP958"/>
  <c r="BO958"/>
  <c r="BN958"/>
  <c r="BM958"/>
  <c r="BL958"/>
  <c r="BJ958"/>
  <c r="BK958" s="1"/>
  <c r="J958"/>
  <c r="I958"/>
  <c r="H958"/>
  <c r="G958"/>
  <c r="F958"/>
  <c r="A958"/>
  <c r="DN957"/>
  <c r="DM957"/>
  <c r="DL957"/>
  <c r="DJ957"/>
  <c r="DK957" s="1"/>
  <c r="DI957"/>
  <c r="DH957"/>
  <c r="DG957"/>
  <c r="DE957"/>
  <c r="DF957" s="1"/>
  <c r="DD957"/>
  <c r="DC957"/>
  <c r="DB957"/>
  <c r="DA957"/>
  <c r="CZ957"/>
  <c r="CY957"/>
  <c r="CX957"/>
  <c r="CV957"/>
  <c r="CW957" s="1"/>
  <c r="CU957"/>
  <c r="CT957"/>
  <c r="CS957"/>
  <c r="CR957"/>
  <c r="CQ957"/>
  <c r="CP957"/>
  <c r="CO957"/>
  <c r="CN957"/>
  <c r="CL957"/>
  <c r="CM957" s="1"/>
  <c r="CG957"/>
  <c r="CF957"/>
  <c r="CE957"/>
  <c r="CD957"/>
  <c r="CC957"/>
  <c r="CB957"/>
  <c r="CA957"/>
  <c r="BZ957"/>
  <c r="BY957"/>
  <c r="BW957"/>
  <c r="BX957" s="1"/>
  <c r="BV957"/>
  <c r="BU957"/>
  <c r="BT957"/>
  <c r="BS957"/>
  <c r="BR957"/>
  <c r="BQ957"/>
  <c r="BP957"/>
  <c r="BO957"/>
  <c r="BN957"/>
  <c r="BM957"/>
  <c r="BL957"/>
  <c r="BJ957"/>
  <c r="BK957" s="1"/>
  <c r="J957"/>
  <c r="I957"/>
  <c r="H957"/>
  <c r="G957"/>
  <c r="F957"/>
  <c r="A957"/>
  <c r="DN956"/>
  <c r="DM956"/>
  <c r="DL956"/>
  <c r="DJ956"/>
  <c r="DK956" s="1"/>
  <c r="DI956"/>
  <c r="DH956"/>
  <c r="DG956"/>
  <c r="DE956"/>
  <c r="DF956" s="1"/>
  <c r="DD956"/>
  <c r="DC956"/>
  <c r="DB956"/>
  <c r="DA956"/>
  <c r="CZ956"/>
  <c r="CY956"/>
  <c r="CX956"/>
  <c r="CV956"/>
  <c r="CW956" s="1"/>
  <c r="CU956"/>
  <c r="CT956"/>
  <c r="CS956"/>
  <c r="CR956"/>
  <c r="CQ956"/>
  <c r="CP956"/>
  <c r="CO956"/>
  <c r="CN956"/>
  <c r="CL956"/>
  <c r="CM956" s="1"/>
  <c r="CG956"/>
  <c r="CF956"/>
  <c r="CE956"/>
  <c r="CD956"/>
  <c r="CC956"/>
  <c r="CB956"/>
  <c r="CA956"/>
  <c r="BZ956"/>
  <c r="BY956"/>
  <c r="BW956"/>
  <c r="BX956" s="1"/>
  <c r="BV956"/>
  <c r="BU956"/>
  <c r="BT956"/>
  <c r="BS956"/>
  <c r="BR956"/>
  <c r="BQ956"/>
  <c r="BP956"/>
  <c r="BO956"/>
  <c r="BN956"/>
  <c r="BM956"/>
  <c r="BL956"/>
  <c r="BJ956"/>
  <c r="BK956" s="1"/>
  <c r="J956"/>
  <c r="I956"/>
  <c r="H956"/>
  <c r="G956"/>
  <c r="F956"/>
  <c r="A956"/>
  <c r="DN955"/>
  <c r="DM955"/>
  <c r="DL955"/>
  <c r="DJ955"/>
  <c r="DK955" s="1"/>
  <c r="DI955"/>
  <c r="DH955"/>
  <c r="DG955"/>
  <c r="DE955"/>
  <c r="DF955" s="1"/>
  <c r="DD955"/>
  <c r="DC955"/>
  <c r="DB955"/>
  <c r="DA955"/>
  <c r="CZ955"/>
  <c r="CY955"/>
  <c r="CX955"/>
  <c r="CV955"/>
  <c r="CW955" s="1"/>
  <c r="CU955"/>
  <c r="CT955"/>
  <c r="CS955"/>
  <c r="CR955"/>
  <c r="CQ955"/>
  <c r="CP955"/>
  <c r="CO955"/>
  <c r="CN955"/>
  <c r="CL955"/>
  <c r="CM955" s="1"/>
  <c r="CG955"/>
  <c r="CF955"/>
  <c r="CE955"/>
  <c r="CD955"/>
  <c r="CC955"/>
  <c r="CB955"/>
  <c r="CA955"/>
  <c r="BZ955"/>
  <c r="BY955"/>
  <c r="BW955"/>
  <c r="BX955" s="1"/>
  <c r="BV955"/>
  <c r="BU955"/>
  <c r="BT955"/>
  <c r="BS955"/>
  <c r="BR955"/>
  <c r="BQ955"/>
  <c r="BP955"/>
  <c r="BO955"/>
  <c r="BN955"/>
  <c r="BM955"/>
  <c r="BL955"/>
  <c r="BJ955"/>
  <c r="BK955" s="1"/>
  <c r="J955"/>
  <c r="I955"/>
  <c r="H955"/>
  <c r="G955"/>
  <c r="F955"/>
  <c r="A955"/>
  <c r="DN954"/>
  <c r="DM954"/>
  <c r="DL954"/>
  <c r="DJ954"/>
  <c r="DK954" s="1"/>
  <c r="DI954"/>
  <c r="DH954"/>
  <c r="DG954"/>
  <c r="DE954"/>
  <c r="DF954" s="1"/>
  <c r="DD954"/>
  <c r="DC954"/>
  <c r="DB954"/>
  <c r="DA954"/>
  <c r="CZ954"/>
  <c r="CY954"/>
  <c r="CX954"/>
  <c r="CV954"/>
  <c r="CW954" s="1"/>
  <c r="CU954"/>
  <c r="CT954"/>
  <c r="CS954"/>
  <c r="CR954"/>
  <c r="CQ954"/>
  <c r="CP954"/>
  <c r="CO954"/>
  <c r="CN954"/>
  <c r="CL954"/>
  <c r="CM954" s="1"/>
  <c r="CG954"/>
  <c r="CF954"/>
  <c r="CE954"/>
  <c r="CD954"/>
  <c r="CC954"/>
  <c r="CB954"/>
  <c r="CA954"/>
  <c r="BZ954"/>
  <c r="BY954"/>
  <c r="BW954"/>
  <c r="BX954" s="1"/>
  <c r="BV954"/>
  <c r="BU954"/>
  <c r="BT954"/>
  <c r="BS954"/>
  <c r="BR954"/>
  <c r="BQ954"/>
  <c r="BP954"/>
  <c r="BO954"/>
  <c r="BN954"/>
  <c r="BM954"/>
  <c r="BL954"/>
  <c r="BJ954"/>
  <c r="BK954" s="1"/>
  <c r="J954"/>
  <c r="I954"/>
  <c r="H954"/>
  <c r="G954"/>
  <c r="F954"/>
  <c r="A954"/>
  <c r="DN953"/>
  <c r="DM953"/>
  <c r="DL953"/>
  <c r="DJ953"/>
  <c r="DK953" s="1"/>
  <c r="DI953"/>
  <c r="DH953"/>
  <c r="DG953"/>
  <c r="DE953"/>
  <c r="DF953" s="1"/>
  <c r="DD953"/>
  <c r="DC953"/>
  <c r="DB953"/>
  <c r="DA953"/>
  <c r="CZ953"/>
  <c r="CY953"/>
  <c r="CX953"/>
  <c r="CV953"/>
  <c r="CW953" s="1"/>
  <c r="CU953"/>
  <c r="CT953"/>
  <c r="CS953"/>
  <c r="CR953"/>
  <c r="CQ953"/>
  <c r="CP953"/>
  <c r="CO953"/>
  <c r="CN953"/>
  <c r="CL953"/>
  <c r="CM953" s="1"/>
  <c r="CG953"/>
  <c r="CF953"/>
  <c r="CE953"/>
  <c r="CD953"/>
  <c r="CC953"/>
  <c r="CB953"/>
  <c r="CA953"/>
  <c r="BZ953"/>
  <c r="BY953"/>
  <c r="BW953"/>
  <c r="BX953" s="1"/>
  <c r="BV953"/>
  <c r="BU953"/>
  <c r="BT953"/>
  <c r="BS953"/>
  <c r="BR953"/>
  <c r="BQ953"/>
  <c r="BP953"/>
  <c r="BO953"/>
  <c r="BN953"/>
  <c r="BM953"/>
  <c r="BL953"/>
  <c r="BJ953"/>
  <c r="BK953" s="1"/>
  <c r="J953"/>
  <c r="I953"/>
  <c r="H953"/>
  <c r="G953"/>
  <c r="F953"/>
  <c r="A953"/>
  <c r="DN952"/>
  <c r="DM952"/>
  <c r="DL952"/>
  <c r="DJ952"/>
  <c r="DK952" s="1"/>
  <c r="DI952"/>
  <c r="DH952"/>
  <c r="DG952"/>
  <c r="DE952"/>
  <c r="DF952" s="1"/>
  <c r="DD952"/>
  <c r="DC952"/>
  <c r="DB952"/>
  <c r="DA952"/>
  <c r="CZ952"/>
  <c r="CY952"/>
  <c r="CX952"/>
  <c r="CV952"/>
  <c r="CW952" s="1"/>
  <c r="CU952"/>
  <c r="CT952"/>
  <c r="CS952"/>
  <c r="CR952"/>
  <c r="CQ952"/>
  <c r="CP952"/>
  <c r="CO952"/>
  <c r="CN952"/>
  <c r="CL952"/>
  <c r="CM952" s="1"/>
  <c r="CG952"/>
  <c r="CF952"/>
  <c r="CE952"/>
  <c r="CD952"/>
  <c r="CC952"/>
  <c r="CB952"/>
  <c r="CA952"/>
  <c r="BZ952"/>
  <c r="BY952"/>
  <c r="BW952"/>
  <c r="BX952" s="1"/>
  <c r="BV952"/>
  <c r="BU952"/>
  <c r="BT952"/>
  <c r="BS952"/>
  <c r="BR952"/>
  <c r="BQ952"/>
  <c r="BP952"/>
  <c r="BO952"/>
  <c r="BN952"/>
  <c r="BM952"/>
  <c r="BL952"/>
  <c r="BJ952"/>
  <c r="BK952" s="1"/>
  <c r="J952"/>
  <c r="I952"/>
  <c r="H952"/>
  <c r="G952"/>
  <c r="F952"/>
  <c r="A952"/>
  <c r="DN951"/>
  <c r="DM951"/>
  <c r="DL951"/>
  <c r="DJ951"/>
  <c r="DK951" s="1"/>
  <c r="DI951"/>
  <c r="DH951"/>
  <c r="DG951"/>
  <c r="DE951"/>
  <c r="DF951" s="1"/>
  <c r="DD951"/>
  <c r="DC951"/>
  <c r="DB951"/>
  <c r="DA951"/>
  <c r="CZ951"/>
  <c r="CY951"/>
  <c r="CX951"/>
  <c r="CV951"/>
  <c r="CW951" s="1"/>
  <c r="CU951"/>
  <c r="CT951"/>
  <c r="CS951"/>
  <c r="CR951"/>
  <c r="CQ951"/>
  <c r="CP951"/>
  <c r="CO951"/>
  <c r="CN951"/>
  <c r="CL951"/>
  <c r="CM951" s="1"/>
  <c r="CG951"/>
  <c r="CF951"/>
  <c r="CE951"/>
  <c r="CD951"/>
  <c r="CC951"/>
  <c r="CB951"/>
  <c r="CA951"/>
  <c r="BZ951"/>
  <c r="BY951"/>
  <c r="BW951"/>
  <c r="BX951" s="1"/>
  <c r="BV951"/>
  <c r="BU951"/>
  <c r="BT951"/>
  <c r="BS951"/>
  <c r="BR951"/>
  <c r="BQ951"/>
  <c r="BP951"/>
  <c r="BO951"/>
  <c r="BN951"/>
  <c r="BM951"/>
  <c r="BL951"/>
  <c r="BJ951"/>
  <c r="BK951" s="1"/>
  <c r="J951"/>
  <c r="I951"/>
  <c r="H951"/>
  <c r="G951"/>
  <c r="F951"/>
  <c r="A951"/>
  <c r="DN950"/>
  <c r="DM950"/>
  <c r="DL950"/>
  <c r="DJ950"/>
  <c r="DK950" s="1"/>
  <c r="DI950"/>
  <c r="DH950"/>
  <c r="DG950"/>
  <c r="DE950"/>
  <c r="DF950" s="1"/>
  <c r="DD950"/>
  <c r="DC950"/>
  <c r="DB950"/>
  <c r="DA950"/>
  <c r="CZ950"/>
  <c r="CY950"/>
  <c r="CX950"/>
  <c r="CV950"/>
  <c r="CW950" s="1"/>
  <c r="CU950"/>
  <c r="CT950"/>
  <c r="CS950"/>
  <c r="CR950"/>
  <c r="CQ950"/>
  <c r="CP950"/>
  <c r="CO950"/>
  <c r="CN950"/>
  <c r="CL950"/>
  <c r="CM950" s="1"/>
  <c r="CG950"/>
  <c r="CF950"/>
  <c r="CE950"/>
  <c r="CD950"/>
  <c r="CC950"/>
  <c r="CB950"/>
  <c r="CA950"/>
  <c r="BZ950"/>
  <c r="BY950"/>
  <c r="BW950"/>
  <c r="BX950" s="1"/>
  <c r="BV950"/>
  <c r="BU950"/>
  <c r="BT950"/>
  <c r="BS950"/>
  <c r="BR950"/>
  <c r="BQ950"/>
  <c r="BP950"/>
  <c r="BO950"/>
  <c r="BN950"/>
  <c r="BM950"/>
  <c r="BL950"/>
  <c r="BJ950"/>
  <c r="BK950" s="1"/>
  <c r="J950"/>
  <c r="I950"/>
  <c r="H950"/>
  <c r="G950"/>
  <c r="F950"/>
  <c r="A950"/>
  <c r="DN949"/>
  <c r="DM949"/>
  <c r="DL949"/>
  <c r="DJ949"/>
  <c r="DK949" s="1"/>
  <c r="DI949"/>
  <c r="DH949"/>
  <c r="DG949"/>
  <c r="DE949"/>
  <c r="DF949" s="1"/>
  <c r="DD949"/>
  <c r="DC949"/>
  <c r="DB949"/>
  <c r="DA949"/>
  <c r="CZ949"/>
  <c r="CY949"/>
  <c r="CX949"/>
  <c r="CV949"/>
  <c r="CW949" s="1"/>
  <c r="CU949"/>
  <c r="CT949"/>
  <c r="CS949"/>
  <c r="CR949"/>
  <c r="CQ949"/>
  <c r="CP949"/>
  <c r="CO949"/>
  <c r="CN949"/>
  <c r="CL949"/>
  <c r="CM949" s="1"/>
  <c r="CG949"/>
  <c r="CF949"/>
  <c r="CE949"/>
  <c r="CD949"/>
  <c r="CC949"/>
  <c r="CB949"/>
  <c r="CA949"/>
  <c r="BZ949"/>
  <c r="BY949"/>
  <c r="BW949"/>
  <c r="BX949" s="1"/>
  <c r="BV949"/>
  <c r="BU949"/>
  <c r="BT949"/>
  <c r="BS949"/>
  <c r="BR949"/>
  <c r="BQ949"/>
  <c r="BP949"/>
  <c r="BO949"/>
  <c r="BN949"/>
  <c r="BM949"/>
  <c r="BL949"/>
  <c r="BJ949"/>
  <c r="BK949" s="1"/>
  <c r="J949"/>
  <c r="I949"/>
  <c r="H949"/>
  <c r="G949"/>
  <c r="F949"/>
  <c r="A949"/>
  <c r="DN948"/>
  <c r="DM948"/>
  <c r="DL948"/>
  <c r="DJ948"/>
  <c r="DK948" s="1"/>
  <c r="DI948"/>
  <c r="DH948"/>
  <c r="DG948"/>
  <c r="DE948"/>
  <c r="DF948" s="1"/>
  <c r="DD948"/>
  <c r="DC948"/>
  <c r="DB948"/>
  <c r="DA948"/>
  <c r="CZ948"/>
  <c r="CY948"/>
  <c r="CX948"/>
  <c r="CV948"/>
  <c r="CW948" s="1"/>
  <c r="CU948"/>
  <c r="CT948"/>
  <c r="CS948"/>
  <c r="CR948"/>
  <c r="CQ948"/>
  <c r="CP948"/>
  <c r="CO948"/>
  <c r="CN948"/>
  <c r="CL948"/>
  <c r="CM948" s="1"/>
  <c r="CG948"/>
  <c r="CF948"/>
  <c r="CE948"/>
  <c r="CD948"/>
  <c r="CC948"/>
  <c r="CB948"/>
  <c r="CA948"/>
  <c r="BZ948"/>
  <c r="BY948"/>
  <c r="BW948"/>
  <c r="BX948" s="1"/>
  <c r="BV948"/>
  <c r="BU948"/>
  <c r="BT948"/>
  <c r="BS948"/>
  <c r="BR948"/>
  <c r="BQ948"/>
  <c r="BP948"/>
  <c r="BO948"/>
  <c r="BN948"/>
  <c r="BM948"/>
  <c r="BL948"/>
  <c r="BJ948"/>
  <c r="BK948" s="1"/>
  <c r="J948"/>
  <c r="I948"/>
  <c r="H948"/>
  <c r="G948"/>
  <c r="F948"/>
  <c r="A948"/>
  <c r="DN947"/>
  <c r="DM947"/>
  <c r="DL947"/>
  <c r="DJ947"/>
  <c r="DK947" s="1"/>
  <c r="DI947"/>
  <c r="DH947"/>
  <c r="DG947"/>
  <c r="DE947"/>
  <c r="DF947" s="1"/>
  <c r="DD947"/>
  <c r="DC947"/>
  <c r="DB947"/>
  <c r="DA947"/>
  <c r="CZ947"/>
  <c r="CY947"/>
  <c r="CX947"/>
  <c r="CV947"/>
  <c r="CW947" s="1"/>
  <c r="CU947"/>
  <c r="CT947"/>
  <c r="CS947"/>
  <c r="CR947"/>
  <c r="CQ947"/>
  <c r="CP947"/>
  <c r="CO947"/>
  <c r="CN947"/>
  <c r="CL947"/>
  <c r="CM947" s="1"/>
  <c r="CG947"/>
  <c r="CF947"/>
  <c r="CE947"/>
  <c r="CD947"/>
  <c r="CC947"/>
  <c r="CB947"/>
  <c r="CA947"/>
  <c r="BZ947"/>
  <c r="BY947"/>
  <c r="BW947"/>
  <c r="BX947" s="1"/>
  <c r="BV947"/>
  <c r="BU947"/>
  <c r="BT947"/>
  <c r="BS947"/>
  <c r="BR947"/>
  <c r="BQ947"/>
  <c r="BP947"/>
  <c r="BO947"/>
  <c r="BN947"/>
  <c r="BM947"/>
  <c r="BL947"/>
  <c r="BJ947"/>
  <c r="BK947" s="1"/>
  <c r="J947"/>
  <c r="I947"/>
  <c r="H947"/>
  <c r="G947"/>
  <c r="F947"/>
  <c r="A947"/>
  <c r="DN946"/>
  <c r="DM946"/>
  <c r="DL946"/>
  <c r="DJ946"/>
  <c r="DK946" s="1"/>
  <c r="DI946"/>
  <c r="DH946"/>
  <c r="DG946"/>
  <c r="DE946"/>
  <c r="DF946" s="1"/>
  <c r="DD946"/>
  <c r="DC946"/>
  <c r="DB946"/>
  <c r="DA946"/>
  <c r="CZ946"/>
  <c r="CY946"/>
  <c r="CX946"/>
  <c r="CV946"/>
  <c r="CW946" s="1"/>
  <c r="CU946"/>
  <c r="CT946"/>
  <c r="CS946"/>
  <c r="CR946"/>
  <c r="CQ946"/>
  <c r="CP946"/>
  <c r="CO946"/>
  <c r="CN946"/>
  <c r="CL946"/>
  <c r="CM946" s="1"/>
  <c r="CG946"/>
  <c r="CF946"/>
  <c r="CE946"/>
  <c r="CD946"/>
  <c r="CC946"/>
  <c r="CB946"/>
  <c r="CA946"/>
  <c r="BZ946"/>
  <c r="BY946"/>
  <c r="BW946"/>
  <c r="BX946" s="1"/>
  <c r="BV946"/>
  <c r="BU946"/>
  <c r="BT946"/>
  <c r="BS946"/>
  <c r="BR946"/>
  <c r="BQ946"/>
  <c r="BP946"/>
  <c r="BO946"/>
  <c r="BN946"/>
  <c r="BM946"/>
  <c r="BL946"/>
  <c r="BJ946"/>
  <c r="BK946" s="1"/>
  <c r="J946"/>
  <c r="I946"/>
  <c r="H946"/>
  <c r="G946"/>
  <c r="F946"/>
  <c r="A946"/>
  <c r="DN945"/>
  <c r="DM945"/>
  <c r="DL945"/>
  <c r="DJ945"/>
  <c r="DK945" s="1"/>
  <c r="DI945"/>
  <c r="DH945"/>
  <c r="DG945"/>
  <c r="DE945"/>
  <c r="DF945" s="1"/>
  <c r="DD945"/>
  <c r="DC945"/>
  <c r="DB945"/>
  <c r="DA945"/>
  <c r="CZ945"/>
  <c r="CY945"/>
  <c r="CX945"/>
  <c r="CV945"/>
  <c r="CW945" s="1"/>
  <c r="CU945"/>
  <c r="CT945"/>
  <c r="CS945"/>
  <c r="CR945"/>
  <c r="CQ945"/>
  <c r="CP945"/>
  <c r="CO945"/>
  <c r="CN945"/>
  <c r="CL945"/>
  <c r="CM945" s="1"/>
  <c r="CG945"/>
  <c r="CF945"/>
  <c r="CE945"/>
  <c r="CD945"/>
  <c r="CC945"/>
  <c r="CB945"/>
  <c r="CA945"/>
  <c r="BZ945"/>
  <c r="BY945"/>
  <c r="BW945"/>
  <c r="BX945" s="1"/>
  <c r="BV945"/>
  <c r="BU945"/>
  <c r="BT945"/>
  <c r="BS945"/>
  <c r="BR945"/>
  <c r="BQ945"/>
  <c r="BP945"/>
  <c r="BO945"/>
  <c r="BN945"/>
  <c r="BM945"/>
  <c r="BL945"/>
  <c r="BJ945"/>
  <c r="BK945" s="1"/>
  <c r="J945"/>
  <c r="I945"/>
  <c r="H945"/>
  <c r="G945"/>
  <c r="F945"/>
  <c r="A945"/>
  <c r="DN944"/>
  <c r="DM944"/>
  <c r="DL944"/>
  <c r="DJ944"/>
  <c r="DK944" s="1"/>
  <c r="DI944"/>
  <c r="DH944"/>
  <c r="DG944"/>
  <c r="DE944"/>
  <c r="DF944" s="1"/>
  <c r="DD944"/>
  <c r="DC944"/>
  <c r="DB944"/>
  <c r="DA944"/>
  <c r="CZ944"/>
  <c r="CY944"/>
  <c r="CX944"/>
  <c r="CV944"/>
  <c r="CW944" s="1"/>
  <c r="CU944"/>
  <c r="CT944"/>
  <c r="CS944"/>
  <c r="CR944"/>
  <c r="CQ944"/>
  <c r="CP944"/>
  <c r="CO944"/>
  <c r="CN944"/>
  <c r="CL944"/>
  <c r="CM944" s="1"/>
  <c r="CG944"/>
  <c r="CF944"/>
  <c r="CE944"/>
  <c r="CD944"/>
  <c r="CC944"/>
  <c r="CB944"/>
  <c r="CA944"/>
  <c r="BZ944"/>
  <c r="BY944"/>
  <c r="BW944"/>
  <c r="BX944" s="1"/>
  <c r="BV944"/>
  <c r="BU944"/>
  <c r="BT944"/>
  <c r="BS944"/>
  <c r="BR944"/>
  <c r="BQ944"/>
  <c r="BP944"/>
  <c r="BO944"/>
  <c r="BN944"/>
  <c r="BM944"/>
  <c r="BL944"/>
  <c r="BJ944"/>
  <c r="BK944" s="1"/>
  <c r="J944"/>
  <c r="I944"/>
  <c r="H944"/>
  <c r="G944"/>
  <c r="F944"/>
  <c r="A944"/>
  <c r="DN943"/>
  <c r="DM943"/>
  <c r="DL943"/>
  <c r="DJ943"/>
  <c r="DK943" s="1"/>
  <c r="DI943"/>
  <c r="DH943"/>
  <c r="DG943"/>
  <c r="DE943"/>
  <c r="DF943" s="1"/>
  <c r="DD943"/>
  <c r="DC943"/>
  <c r="DB943"/>
  <c r="DA943"/>
  <c r="CZ943"/>
  <c r="CY943"/>
  <c r="CX943"/>
  <c r="CV943"/>
  <c r="CW943" s="1"/>
  <c r="CU943"/>
  <c r="CT943"/>
  <c r="CS943"/>
  <c r="CR943"/>
  <c r="CQ943"/>
  <c r="CP943"/>
  <c r="CO943"/>
  <c r="CN943"/>
  <c r="CL943"/>
  <c r="CM943" s="1"/>
  <c r="CG943"/>
  <c r="CF943"/>
  <c r="CE943"/>
  <c r="CD943"/>
  <c r="CC943"/>
  <c r="CB943"/>
  <c r="CA943"/>
  <c r="BZ943"/>
  <c r="BY943"/>
  <c r="BW943"/>
  <c r="BX943" s="1"/>
  <c r="BV943"/>
  <c r="BU943"/>
  <c r="BT943"/>
  <c r="BS943"/>
  <c r="BR943"/>
  <c r="BQ943"/>
  <c r="BP943"/>
  <c r="BO943"/>
  <c r="BN943"/>
  <c r="BM943"/>
  <c r="BL943"/>
  <c r="BJ943"/>
  <c r="BK943" s="1"/>
  <c r="J943"/>
  <c r="I943"/>
  <c r="H943"/>
  <c r="G943"/>
  <c r="F943"/>
  <c r="A943"/>
  <c r="DN942"/>
  <c r="DM942"/>
  <c r="DL942"/>
  <c r="DJ942"/>
  <c r="DK942" s="1"/>
  <c r="DI942"/>
  <c r="DH942"/>
  <c r="DG942"/>
  <c r="DE942"/>
  <c r="DF942" s="1"/>
  <c r="DD942"/>
  <c r="DC942"/>
  <c r="DB942"/>
  <c r="DA942"/>
  <c r="CZ942"/>
  <c r="CY942"/>
  <c r="CX942"/>
  <c r="CV942"/>
  <c r="CW942" s="1"/>
  <c r="CU942"/>
  <c r="CT942"/>
  <c r="CS942"/>
  <c r="CR942"/>
  <c r="CQ942"/>
  <c r="CP942"/>
  <c r="CO942"/>
  <c r="CN942"/>
  <c r="CL942"/>
  <c r="CM942" s="1"/>
  <c r="CG942"/>
  <c r="CF942"/>
  <c r="CE942"/>
  <c r="CD942"/>
  <c r="CC942"/>
  <c r="CB942"/>
  <c r="CA942"/>
  <c r="BZ942"/>
  <c r="BY942"/>
  <c r="BW942"/>
  <c r="BX942" s="1"/>
  <c r="BV942"/>
  <c r="BU942"/>
  <c r="BT942"/>
  <c r="BS942"/>
  <c r="BR942"/>
  <c r="BQ942"/>
  <c r="BP942"/>
  <c r="BO942"/>
  <c r="BN942"/>
  <c r="BM942"/>
  <c r="BL942"/>
  <c r="BJ942"/>
  <c r="BK942" s="1"/>
  <c r="J942"/>
  <c r="I942"/>
  <c r="H942"/>
  <c r="G942"/>
  <c r="F942"/>
  <c r="A942"/>
  <c r="DN941"/>
  <c r="DM941"/>
  <c r="DL941"/>
  <c r="DJ941"/>
  <c r="DK941" s="1"/>
  <c r="DI941"/>
  <c r="DH941"/>
  <c r="DG941"/>
  <c r="DE941"/>
  <c r="DF941" s="1"/>
  <c r="DD941"/>
  <c r="DC941"/>
  <c r="DB941"/>
  <c r="DA941"/>
  <c r="CZ941"/>
  <c r="CY941"/>
  <c r="CX941"/>
  <c r="CV941"/>
  <c r="CW941" s="1"/>
  <c r="CU941"/>
  <c r="CT941"/>
  <c r="CS941"/>
  <c r="CR941"/>
  <c r="CQ941"/>
  <c r="CP941"/>
  <c r="CO941"/>
  <c r="CN941"/>
  <c r="CL941"/>
  <c r="CM941" s="1"/>
  <c r="CG941"/>
  <c r="CF941"/>
  <c r="CE941"/>
  <c r="CD941"/>
  <c r="CC941"/>
  <c r="CB941"/>
  <c r="CA941"/>
  <c r="BZ941"/>
  <c r="BY941"/>
  <c r="BW941"/>
  <c r="BX941" s="1"/>
  <c r="BV941"/>
  <c r="BU941"/>
  <c r="BT941"/>
  <c r="BS941"/>
  <c r="BR941"/>
  <c r="BQ941"/>
  <c r="BP941"/>
  <c r="BO941"/>
  <c r="BN941"/>
  <c r="BM941"/>
  <c r="BL941"/>
  <c r="BJ941"/>
  <c r="BK941" s="1"/>
  <c r="J941"/>
  <c r="I941"/>
  <c r="H941"/>
  <c r="G941"/>
  <c r="F941"/>
  <c r="A941"/>
  <c r="DN940"/>
  <c r="DM940"/>
  <c r="DL940"/>
  <c r="DJ940"/>
  <c r="DK940" s="1"/>
  <c r="DI940"/>
  <c r="DH940"/>
  <c r="DG940"/>
  <c r="DE940"/>
  <c r="DF940" s="1"/>
  <c r="DD940"/>
  <c r="DC940"/>
  <c r="DB940"/>
  <c r="DA940"/>
  <c r="CZ940"/>
  <c r="CY940"/>
  <c r="CX940"/>
  <c r="CV940"/>
  <c r="CW940" s="1"/>
  <c r="CU940"/>
  <c r="CT940"/>
  <c r="CS940"/>
  <c r="CR940"/>
  <c r="CQ940"/>
  <c r="CP940"/>
  <c r="CO940"/>
  <c r="CN940"/>
  <c r="CL940"/>
  <c r="CM940" s="1"/>
  <c r="CG940"/>
  <c r="CF940"/>
  <c r="CE940"/>
  <c r="CD940"/>
  <c r="CC940"/>
  <c r="CB940"/>
  <c r="CA940"/>
  <c r="BZ940"/>
  <c r="BY940"/>
  <c r="BW940"/>
  <c r="BX940" s="1"/>
  <c r="BV940"/>
  <c r="BU940"/>
  <c r="BT940"/>
  <c r="BS940"/>
  <c r="BR940"/>
  <c r="BQ940"/>
  <c r="BP940"/>
  <c r="BO940"/>
  <c r="BN940"/>
  <c r="BM940"/>
  <c r="BL940"/>
  <c r="BJ940"/>
  <c r="BK940" s="1"/>
  <c r="J940"/>
  <c r="I940"/>
  <c r="H940"/>
  <c r="G940"/>
  <c r="F940"/>
  <c r="A940"/>
  <c r="DN939"/>
  <c r="DM939"/>
  <c r="DL939"/>
  <c r="DJ939"/>
  <c r="DK939" s="1"/>
  <c r="DI939"/>
  <c r="DH939"/>
  <c r="DG939"/>
  <c r="DE939"/>
  <c r="DF939" s="1"/>
  <c r="DD939"/>
  <c r="DC939"/>
  <c r="DB939"/>
  <c r="DA939"/>
  <c r="CZ939"/>
  <c r="CY939"/>
  <c r="CX939"/>
  <c r="CV939"/>
  <c r="CW939" s="1"/>
  <c r="CU939"/>
  <c r="CT939"/>
  <c r="CS939"/>
  <c r="CR939"/>
  <c r="CQ939"/>
  <c r="CP939"/>
  <c r="CO939"/>
  <c r="CN939"/>
  <c r="CL939"/>
  <c r="CM939" s="1"/>
  <c r="CG939"/>
  <c r="CF939"/>
  <c r="CE939"/>
  <c r="CD939"/>
  <c r="CC939"/>
  <c r="CB939"/>
  <c r="CA939"/>
  <c r="BZ939"/>
  <c r="BY939"/>
  <c r="BW939"/>
  <c r="BX939" s="1"/>
  <c r="BV939"/>
  <c r="BU939"/>
  <c r="BT939"/>
  <c r="BS939"/>
  <c r="BR939"/>
  <c r="BQ939"/>
  <c r="BP939"/>
  <c r="BO939"/>
  <c r="BN939"/>
  <c r="BM939"/>
  <c r="BL939"/>
  <c r="BJ939"/>
  <c r="BK939" s="1"/>
  <c r="J939"/>
  <c r="I939"/>
  <c r="H939"/>
  <c r="G939"/>
  <c r="F939"/>
  <c r="A939"/>
  <c r="DN938"/>
  <c r="DM938"/>
  <c r="DL938"/>
  <c r="DJ938"/>
  <c r="DK938" s="1"/>
  <c r="DI938"/>
  <c r="DH938"/>
  <c r="DG938"/>
  <c r="DE938"/>
  <c r="DF938" s="1"/>
  <c r="DD938"/>
  <c r="DC938"/>
  <c r="DB938"/>
  <c r="DA938"/>
  <c r="CZ938"/>
  <c r="CY938"/>
  <c r="CX938"/>
  <c r="CV938"/>
  <c r="CW938" s="1"/>
  <c r="CU938"/>
  <c r="CT938"/>
  <c r="CS938"/>
  <c r="CR938"/>
  <c r="CQ938"/>
  <c r="CP938"/>
  <c r="CO938"/>
  <c r="CN938"/>
  <c r="CL938"/>
  <c r="CM938" s="1"/>
  <c r="CG938"/>
  <c r="CF938"/>
  <c r="CE938"/>
  <c r="CD938"/>
  <c r="CC938"/>
  <c r="CB938"/>
  <c r="CA938"/>
  <c r="BZ938"/>
  <c r="BY938"/>
  <c r="BW938"/>
  <c r="BX938" s="1"/>
  <c r="BV938"/>
  <c r="BU938"/>
  <c r="BT938"/>
  <c r="BS938"/>
  <c r="BR938"/>
  <c r="BQ938"/>
  <c r="BP938"/>
  <c r="BO938"/>
  <c r="BN938"/>
  <c r="BM938"/>
  <c r="BL938"/>
  <c r="BJ938"/>
  <c r="BK938" s="1"/>
  <c r="J938"/>
  <c r="I938"/>
  <c r="H938"/>
  <c r="G938"/>
  <c r="F938"/>
  <c r="A938"/>
  <c r="DN937"/>
  <c r="DM937"/>
  <c r="DL937"/>
  <c r="DJ937"/>
  <c r="DK937" s="1"/>
  <c r="DI937"/>
  <c r="DH937"/>
  <c r="DG937"/>
  <c r="DE937"/>
  <c r="DF937" s="1"/>
  <c r="DD937"/>
  <c r="DC937"/>
  <c r="DB937"/>
  <c r="DA937"/>
  <c r="CZ937"/>
  <c r="CY937"/>
  <c r="CX937"/>
  <c r="CV937"/>
  <c r="CW937" s="1"/>
  <c r="CU937"/>
  <c r="CT937"/>
  <c r="CS937"/>
  <c r="CR937"/>
  <c r="CQ937"/>
  <c r="CP937"/>
  <c r="CO937"/>
  <c r="CN937"/>
  <c r="CL937"/>
  <c r="CM937" s="1"/>
  <c r="CG937"/>
  <c r="CF937"/>
  <c r="CE937"/>
  <c r="CD937"/>
  <c r="CC937"/>
  <c r="CB937"/>
  <c r="CA937"/>
  <c r="BZ937"/>
  <c r="BY937"/>
  <c r="BW937"/>
  <c r="BX937" s="1"/>
  <c r="BV937"/>
  <c r="BU937"/>
  <c r="BT937"/>
  <c r="BS937"/>
  <c r="BR937"/>
  <c r="BQ937"/>
  <c r="BP937"/>
  <c r="BO937"/>
  <c r="BN937"/>
  <c r="BM937"/>
  <c r="BL937"/>
  <c r="BJ937"/>
  <c r="BK937" s="1"/>
  <c r="J937"/>
  <c r="I937"/>
  <c r="H937"/>
  <c r="G937"/>
  <c r="F937"/>
  <c r="A937"/>
  <c r="DN936"/>
  <c r="DM936"/>
  <c r="DL936"/>
  <c r="DJ936"/>
  <c r="DK936" s="1"/>
  <c r="DI936"/>
  <c r="DH936"/>
  <c r="DG936"/>
  <c r="DE936"/>
  <c r="DF936" s="1"/>
  <c r="DD936"/>
  <c r="DC936"/>
  <c r="DB936"/>
  <c r="DA936"/>
  <c r="CZ936"/>
  <c r="CY936"/>
  <c r="CX936"/>
  <c r="CV936"/>
  <c r="CW936" s="1"/>
  <c r="CU936"/>
  <c r="CT936"/>
  <c r="CS936"/>
  <c r="CR936"/>
  <c r="CQ936"/>
  <c r="CP936"/>
  <c r="CO936"/>
  <c r="CN936"/>
  <c r="CL936"/>
  <c r="CM936" s="1"/>
  <c r="CG936"/>
  <c r="CF936"/>
  <c r="CE936"/>
  <c r="CD936"/>
  <c r="CC936"/>
  <c r="CB936"/>
  <c r="CA936"/>
  <c r="BZ936"/>
  <c r="BY936"/>
  <c r="BW936"/>
  <c r="BX936" s="1"/>
  <c r="BV936"/>
  <c r="BU936"/>
  <c r="BT936"/>
  <c r="BS936"/>
  <c r="BR936"/>
  <c r="BQ936"/>
  <c r="BP936"/>
  <c r="BO936"/>
  <c r="BN936"/>
  <c r="BM936"/>
  <c r="BL936"/>
  <c r="BJ936"/>
  <c r="BK936" s="1"/>
  <c r="J936"/>
  <c r="I936"/>
  <c r="H936"/>
  <c r="G936"/>
  <c r="F936"/>
  <c r="A936"/>
  <c r="DN935"/>
  <c r="DM935"/>
  <c r="DL935"/>
  <c r="DJ935"/>
  <c r="DK935" s="1"/>
  <c r="DI935"/>
  <c r="DH935"/>
  <c r="DG935"/>
  <c r="DE935"/>
  <c r="DF935" s="1"/>
  <c r="DD935"/>
  <c r="DC935"/>
  <c r="DB935"/>
  <c r="DA935"/>
  <c r="CZ935"/>
  <c r="CY935"/>
  <c r="CX935"/>
  <c r="CV935"/>
  <c r="CW935" s="1"/>
  <c r="CU935"/>
  <c r="CT935"/>
  <c r="CS935"/>
  <c r="CR935"/>
  <c r="CQ935"/>
  <c r="CP935"/>
  <c r="CO935"/>
  <c r="CN935"/>
  <c r="CL935"/>
  <c r="CM935" s="1"/>
  <c r="CG935"/>
  <c r="CF935"/>
  <c r="CE935"/>
  <c r="CD935"/>
  <c r="CC935"/>
  <c r="CB935"/>
  <c r="CA935"/>
  <c r="BZ935"/>
  <c r="BY935"/>
  <c r="BW935"/>
  <c r="BX935" s="1"/>
  <c r="BV935"/>
  <c r="BU935"/>
  <c r="BT935"/>
  <c r="BS935"/>
  <c r="BR935"/>
  <c r="BQ935"/>
  <c r="BP935"/>
  <c r="BO935"/>
  <c r="BN935"/>
  <c r="BM935"/>
  <c r="BL935"/>
  <c r="BJ935"/>
  <c r="BK935" s="1"/>
  <c r="J935"/>
  <c r="I935"/>
  <c r="H935"/>
  <c r="G935"/>
  <c r="F935"/>
  <c r="A935"/>
  <c r="DN934"/>
  <c r="DM934"/>
  <c r="DL934"/>
  <c r="DJ934"/>
  <c r="DK934" s="1"/>
  <c r="DI934"/>
  <c r="DH934"/>
  <c r="DG934"/>
  <c r="DE934"/>
  <c r="DF934" s="1"/>
  <c r="DD934"/>
  <c r="DC934"/>
  <c r="DB934"/>
  <c r="DA934"/>
  <c r="CZ934"/>
  <c r="CY934"/>
  <c r="CX934"/>
  <c r="CV934"/>
  <c r="CW934" s="1"/>
  <c r="CU934"/>
  <c r="CT934"/>
  <c r="CS934"/>
  <c r="CR934"/>
  <c r="CQ934"/>
  <c r="CP934"/>
  <c r="CO934"/>
  <c r="CN934"/>
  <c r="CL934"/>
  <c r="CM934" s="1"/>
  <c r="CG934"/>
  <c r="CF934"/>
  <c r="CE934"/>
  <c r="CD934"/>
  <c r="CC934"/>
  <c r="CB934"/>
  <c r="CA934"/>
  <c r="BZ934"/>
  <c r="BY934"/>
  <c r="BW934"/>
  <c r="BX934" s="1"/>
  <c r="BV934"/>
  <c r="BU934"/>
  <c r="BT934"/>
  <c r="BS934"/>
  <c r="BR934"/>
  <c r="BQ934"/>
  <c r="BP934"/>
  <c r="BO934"/>
  <c r="BN934"/>
  <c r="BM934"/>
  <c r="BL934"/>
  <c r="BJ934"/>
  <c r="BK934" s="1"/>
  <c r="J934"/>
  <c r="I934"/>
  <c r="H934"/>
  <c r="G934"/>
  <c r="F934"/>
  <c r="A934"/>
  <c r="DN933"/>
  <c r="DM933"/>
  <c r="DL933"/>
  <c r="DJ933"/>
  <c r="DK933" s="1"/>
  <c r="DI933"/>
  <c r="DH933"/>
  <c r="DG933"/>
  <c r="DE933"/>
  <c r="DF933" s="1"/>
  <c r="DD933"/>
  <c r="DC933"/>
  <c r="DB933"/>
  <c r="DA933"/>
  <c r="CZ933"/>
  <c r="CY933"/>
  <c r="CX933"/>
  <c r="CV933"/>
  <c r="CW933" s="1"/>
  <c r="CU933"/>
  <c r="CT933"/>
  <c r="CS933"/>
  <c r="CR933"/>
  <c r="CQ933"/>
  <c r="CP933"/>
  <c r="CO933"/>
  <c r="CN933"/>
  <c r="CL933"/>
  <c r="CM933" s="1"/>
  <c r="CG933"/>
  <c r="CF933"/>
  <c r="CE933"/>
  <c r="CD933"/>
  <c r="CC933"/>
  <c r="CB933"/>
  <c r="CA933"/>
  <c r="BZ933"/>
  <c r="BY933"/>
  <c r="BW933"/>
  <c r="BX933" s="1"/>
  <c r="BV933"/>
  <c r="BU933"/>
  <c r="BT933"/>
  <c r="BS933"/>
  <c r="BR933"/>
  <c r="BQ933"/>
  <c r="BP933"/>
  <c r="BO933"/>
  <c r="BN933"/>
  <c r="BM933"/>
  <c r="BL933"/>
  <c r="BJ933"/>
  <c r="BK933" s="1"/>
  <c r="J933"/>
  <c r="I933"/>
  <c r="H933"/>
  <c r="G933"/>
  <c r="F933"/>
  <c r="A933"/>
  <c r="DN932"/>
  <c r="DM932"/>
  <c r="DL932"/>
  <c r="DJ932"/>
  <c r="DK932" s="1"/>
  <c r="DI932"/>
  <c r="DH932"/>
  <c r="DG932"/>
  <c r="DE932"/>
  <c r="DF932" s="1"/>
  <c r="DD932"/>
  <c r="DC932"/>
  <c r="DB932"/>
  <c r="DA932"/>
  <c r="CZ932"/>
  <c r="CY932"/>
  <c r="CX932"/>
  <c r="CV932"/>
  <c r="CW932" s="1"/>
  <c r="CU932"/>
  <c r="CT932"/>
  <c r="CS932"/>
  <c r="CR932"/>
  <c r="CQ932"/>
  <c r="CP932"/>
  <c r="CO932"/>
  <c r="CN932"/>
  <c r="CL932"/>
  <c r="CM932" s="1"/>
  <c r="CG932"/>
  <c r="CF932"/>
  <c r="CE932"/>
  <c r="CD932"/>
  <c r="CC932"/>
  <c r="CB932"/>
  <c r="CA932"/>
  <c r="BZ932"/>
  <c r="BY932"/>
  <c r="BW932"/>
  <c r="BX932" s="1"/>
  <c r="BV932"/>
  <c r="BU932"/>
  <c r="BT932"/>
  <c r="BS932"/>
  <c r="BR932"/>
  <c r="BQ932"/>
  <c r="BP932"/>
  <c r="BO932"/>
  <c r="BN932"/>
  <c r="BM932"/>
  <c r="BL932"/>
  <c r="BJ932"/>
  <c r="BK932" s="1"/>
  <c r="J932"/>
  <c r="I932"/>
  <c r="H932"/>
  <c r="G932"/>
  <c r="F932"/>
  <c r="A932"/>
  <c r="DN931"/>
  <c r="DM931"/>
  <c r="DL931"/>
  <c r="DJ931"/>
  <c r="DK931" s="1"/>
  <c r="DI931"/>
  <c r="DH931"/>
  <c r="DG931"/>
  <c r="DE931"/>
  <c r="DF931" s="1"/>
  <c r="DD931"/>
  <c r="DC931"/>
  <c r="DB931"/>
  <c r="DA931"/>
  <c r="CZ931"/>
  <c r="CY931"/>
  <c r="CX931"/>
  <c r="CV931"/>
  <c r="CW931" s="1"/>
  <c r="CU931"/>
  <c r="CT931"/>
  <c r="CS931"/>
  <c r="CR931"/>
  <c r="CQ931"/>
  <c r="CP931"/>
  <c r="CO931"/>
  <c r="CN931"/>
  <c r="CL931"/>
  <c r="CM931" s="1"/>
  <c r="CG931"/>
  <c r="CF931"/>
  <c r="CE931"/>
  <c r="CD931"/>
  <c r="CC931"/>
  <c r="CB931"/>
  <c r="CA931"/>
  <c r="BZ931"/>
  <c r="BY931"/>
  <c r="BW931"/>
  <c r="BX931" s="1"/>
  <c r="BV931"/>
  <c r="BU931"/>
  <c r="BT931"/>
  <c r="BS931"/>
  <c r="BR931"/>
  <c r="BQ931"/>
  <c r="BP931"/>
  <c r="BO931"/>
  <c r="BN931"/>
  <c r="BM931"/>
  <c r="BL931"/>
  <c r="BJ931"/>
  <c r="BK931" s="1"/>
  <c r="J931"/>
  <c r="I931"/>
  <c r="H931"/>
  <c r="G931"/>
  <c r="F931"/>
  <c r="A931"/>
  <c r="DN930"/>
  <c r="DM930"/>
  <c r="DL930"/>
  <c r="DJ930"/>
  <c r="DK930" s="1"/>
  <c r="DI930"/>
  <c r="DH930"/>
  <c r="DG930"/>
  <c r="DE930"/>
  <c r="DF930" s="1"/>
  <c r="DD930"/>
  <c r="DC930"/>
  <c r="DB930"/>
  <c r="DA930"/>
  <c r="CZ930"/>
  <c r="CY930"/>
  <c r="CX930"/>
  <c r="CV930"/>
  <c r="CW930" s="1"/>
  <c r="CU930"/>
  <c r="CT930"/>
  <c r="CS930"/>
  <c r="CR930"/>
  <c r="CQ930"/>
  <c r="CP930"/>
  <c r="CO930"/>
  <c r="CN930"/>
  <c r="CL930"/>
  <c r="CM930" s="1"/>
  <c r="CG930"/>
  <c r="CF930"/>
  <c r="CE930"/>
  <c r="CD930"/>
  <c r="CC930"/>
  <c r="CB930"/>
  <c r="CA930"/>
  <c r="BZ930"/>
  <c r="BY930"/>
  <c r="BW930"/>
  <c r="BX930" s="1"/>
  <c r="BV930"/>
  <c r="BU930"/>
  <c r="BT930"/>
  <c r="BS930"/>
  <c r="BR930"/>
  <c r="BQ930"/>
  <c r="BP930"/>
  <c r="BO930"/>
  <c r="BN930"/>
  <c r="BM930"/>
  <c r="BL930"/>
  <c r="BJ930"/>
  <c r="BK930" s="1"/>
  <c r="J930"/>
  <c r="I930"/>
  <c r="H930"/>
  <c r="G930"/>
  <c r="F930"/>
  <c r="A930"/>
  <c r="DN929"/>
  <c r="DM929"/>
  <c r="DL929"/>
  <c r="DJ929"/>
  <c r="DK929" s="1"/>
  <c r="DI929"/>
  <c r="DH929"/>
  <c r="DG929"/>
  <c r="DE929"/>
  <c r="DF929" s="1"/>
  <c r="DD929"/>
  <c r="DC929"/>
  <c r="DB929"/>
  <c r="DA929"/>
  <c r="CZ929"/>
  <c r="CY929"/>
  <c r="CX929"/>
  <c r="CV929"/>
  <c r="CW929" s="1"/>
  <c r="CU929"/>
  <c r="CT929"/>
  <c r="CS929"/>
  <c r="CR929"/>
  <c r="CQ929"/>
  <c r="CP929"/>
  <c r="CO929"/>
  <c r="CN929"/>
  <c r="CL929"/>
  <c r="CM929" s="1"/>
  <c r="CG929"/>
  <c r="CF929"/>
  <c r="CE929"/>
  <c r="CD929"/>
  <c r="CC929"/>
  <c r="CB929"/>
  <c r="CA929"/>
  <c r="BZ929"/>
  <c r="BY929"/>
  <c r="BW929"/>
  <c r="BX929" s="1"/>
  <c r="BV929"/>
  <c r="BU929"/>
  <c r="BT929"/>
  <c r="BS929"/>
  <c r="BR929"/>
  <c r="BQ929"/>
  <c r="BP929"/>
  <c r="BO929"/>
  <c r="BN929"/>
  <c r="BM929"/>
  <c r="BL929"/>
  <c r="BJ929"/>
  <c r="BK929" s="1"/>
  <c r="J929"/>
  <c r="I929"/>
  <c r="H929"/>
  <c r="G929"/>
  <c r="F929"/>
  <c r="A929"/>
  <c r="DN928"/>
  <c r="DM928"/>
  <c r="DL928"/>
  <c r="DJ928"/>
  <c r="DK928" s="1"/>
  <c r="DI928"/>
  <c r="DH928"/>
  <c r="DG928"/>
  <c r="DE928"/>
  <c r="DF928" s="1"/>
  <c r="DD928"/>
  <c r="DC928"/>
  <c r="DB928"/>
  <c r="DA928"/>
  <c r="CZ928"/>
  <c r="CY928"/>
  <c r="CX928"/>
  <c r="CV928"/>
  <c r="CW928" s="1"/>
  <c r="CU928"/>
  <c r="CT928"/>
  <c r="CS928"/>
  <c r="CR928"/>
  <c r="CQ928"/>
  <c r="CP928"/>
  <c r="CO928"/>
  <c r="CN928"/>
  <c r="CL928"/>
  <c r="CM928" s="1"/>
  <c r="CG928"/>
  <c r="CF928"/>
  <c r="CE928"/>
  <c r="CD928"/>
  <c r="CC928"/>
  <c r="CB928"/>
  <c r="CA928"/>
  <c r="BZ928"/>
  <c r="BY928"/>
  <c r="BW928"/>
  <c r="BX928" s="1"/>
  <c r="BV928"/>
  <c r="BU928"/>
  <c r="BT928"/>
  <c r="BS928"/>
  <c r="BR928"/>
  <c r="BQ928"/>
  <c r="BP928"/>
  <c r="BO928"/>
  <c r="BN928"/>
  <c r="BM928"/>
  <c r="BL928"/>
  <c r="BJ928"/>
  <c r="BK928" s="1"/>
  <c r="J928"/>
  <c r="I928"/>
  <c r="H928"/>
  <c r="G928"/>
  <c r="F928"/>
  <c r="A928"/>
  <c r="DN927"/>
  <c r="DM927"/>
  <c r="DL927"/>
  <c r="DJ927"/>
  <c r="DK927" s="1"/>
  <c r="DI927"/>
  <c r="DH927"/>
  <c r="DG927"/>
  <c r="DE927"/>
  <c r="DF927" s="1"/>
  <c r="DD927"/>
  <c r="DC927"/>
  <c r="DB927"/>
  <c r="DA927"/>
  <c r="CZ927"/>
  <c r="CY927"/>
  <c r="CX927"/>
  <c r="CV927"/>
  <c r="CW927" s="1"/>
  <c r="CU927"/>
  <c r="CT927"/>
  <c r="CS927"/>
  <c r="CR927"/>
  <c r="CQ927"/>
  <c r="CP927"/>
  <c r="CO927"/>
  <c r="CN927"/>
  <c r="CL927"/>
  <c r="CM927" s="1"/>
  <c r="CG927"/>
  <c r="CF927"/>
  <c r="CE927"/>
  <c r="CD927"/>
  <c r="CC927"/>
  <c r="CB927"/>
  <c r="CA927"/>
  <c r="BZ927"/>
  <c r="BY927"/>
  <c r="BW927"/>
  <c r="BX927" s="1"/>
  <c r="BV927"/>
  <c r="BU927"/>
  <c r="BT927"/>
  <c r="BS927"/>
  <c r="BR927"/>
  <c r="BQ927"/>
  <c r="BP927"/>
  <c r="BO927"/>
  <c r="BN927"/>
  <c r="BM927"/>
  <c r="BL927"/>
  <c r="BJ927"/>
  <c r="BK927" s="1"/>
  <c r="J927"/>
  <c r="I927"/>
  <c r="H927"/>
  <c r="G927"/>
  <c r="F927"/>
  <c r="A927"/>
  <c r="DN926"/>
  <c r="DM926"/>
  <c r="DL926"/>
  <c r="DJ926"/>
  <c r="DK926" s="1"/>
  <c r="DI926"/>
  <c r="DH926"/>
  <c r="DG926"/>
  <c r="DE926"/>
  <c r="DF926" s="1"/>
  <c r="DD926"/>
  <c r="DC926"/>
  <c r="DB926"/>
  <c r="DA926"/>
  <c r="CZ926"/>
  <c r="CY926"/>
  <c r="CX926"/>
  <c r="CV926"/>
  <c r="CW926" s="1"/>
  <c r="CU926"/>
  <c r="CT926"/>
  <c r="CS926"/>
  <c r="CR926"/>
  <c r="CQ926"/>
  <c r="CP926"/>
  <c r="CO926"/>
  <c r="CN926"/>
  <c r="CL926"/>
  <c r="CM926" s="1"/>
  <c r="CG926"/>
  <c r="CF926"/>
  <c r="CE926"/>
  <c r="CD926"/>
  <c r="CC926"/>
  <c r="CB926"/>
  <c r="CA926"/>
  <c r="BZ926"/>
  <c r="BY926"/>
  <c r="BW926"/>
  <c r="BX926" s="1"/>
  <c r="BV926"/>
  <c r="BU926"/>
  <c r="BT926"/>
  <c r="BS926"/>
  <c r="BR926"/>
  <c r="BQ926"/>
  <c r="BP926"/>
  <c r="BO926"/>
  <c r="BN926"/>
  <c r="BM926"/>
  <c r="BL926"/>
  <c r="BJ926"/>
  <c r="BK926" s="1"/>
  <c r="J926"/>
  <c r="I926"/>
  <c r="H926"/>
  <c r="G926"/>
  <c r="F926"/>
  <c r="A926"/>
  <c r="DN925"/>
  <c r="DM925"/>
  <c r="DL925"/>
  <c r="DJ925"/>
  <c r="DK925" s="1"/>
  <c r="DI925"/>
  <c r="DH925"/>
  <c r="DG925"/>
  <c r="DE925"/>
  <c r="DF925" s="1"/>
  <c r="DD925"/>
  <c r="DC925"/>
  <c r="DB925"/>
  <c r="DA925"/>
  <c r="CZ925"/>
  <c r="CY925"/>
  <c r="CX925"/>
  <c r="CV925"/>
  <c r="CW925" s="1"/>
  <c r="CU925"/>
  <c r="CT925"/>
  <c r="CS925"/>
  <c r="CR925"/>
  <c r="CQ925"/>
  <c r="CP925"/>
  <c r="CO925"/>
  <c r="CN925"/>
  <c r="CL925"/>
  <c r="CM925" s="1"/>
  <c r="CG925"/>
  <c r="CF925"/>
  <c r="CE925"/>
  <c r="CD925"/>
  <c r="CC925"/>
  <c r="CB925"/>
  <c r="CA925"/>
  <c r="BZ925"/>
  <c r="BY925"/>
  <c r="BW925"/>
  <c r="BX925" s="1"/>
  <c r="BV925"/>
  <c r="BU925"/>
  <c r="BT925"/>
  <c r="BS925"/>
  <c r="BR925"/>
  <c r="BQ925"/>
  <c r="BP925"/>
  <c r="BO925"/>
  <c r="BN925"/>
  <c r="BM925"/>
  <c r="BL925"/>
  <c r="BJ925"/>
  <c r="BK925" s="1"/>
  <c r="J925"/>
  <c r="I925"/>
  <c r="H925"/>
  <c r="G925"/>
  <c r="F925"/>
  <c r="A925"/>
  <c r="DN924"/>
  <c r="DM924"/>
  <c r="DL924"/>
  <c r="DJ924"/>
  <c r="DK924" s="1"/>
  <c r="DI924"/>
  <c r="DH924"/>
  <c r="DG924"/>
  <c r="DE924"/>
  <c r="DF924" s="1"/>
  <c r="DD924"/>
  <c r="DC924"/>
  <c r="DB924"/>
  <c r="DA924"/>
  <c r="CZ924"/>
  <c r="CY924"/>
  <c r="CX924"/>
  <c r="CV924"/>
  <c r="CW924" s="1"/>
  <c r="CU924"/>
  <c r="CT924"/>
  <c r="CS924"/>
  <c r="CR924"/>
  <c r="CQ924"/>
  <c r="CP924"/>
  <c r="CO924"/>
  <c r="CN924"/>
  <c r="CL924"/>
  <c r="CM924" s="1"/>
  <c r="CG924"/>
  <c r="CF924"/>
  <c r="CE924"/>
  <c r="CD924"/>
  <c r="CC924"/>
  <c r="CB924"/>
  <c r="CA924"/>
  <c r="BZ924"/>
  <c r="BY924"/>
  <c r="BW924"/>
  <c r="BX924" s="1"/>
  <c r="BV924"/>
  <c r="BU924"/>
  <c r="BT924"/>
  <c r="BS924"/>
  <c r="BR924"/>
  <c r="BQ924"/>
  <c r="BP924"/>
  <c r="BO924"/>
  <c r="BN924"/>
  <c r="BM924"/>
  <c r="BL924"/>
  <c r="BJ924"/>
  <c r="BK924" s="1"/>
  <c r="J924"/>
  <c r="I924"/>
  <c r="H924"/>
  <c r="G924"/>
  <c r="F924"/>
  <c r="A924"/>
  <c r="DN923"/>
  <c r="DM923"/>
  <c r="DL923"/>
  <c r="DJ923"/>
  <c r="DK923" s="1"/>
  <c r="DI923"/>
  <c r="DH923"/>
  <c r="DG923"/>
  <c r="DE923"/>
  <c r="DF923" s="1"/>
  <c r="DD923"/>
  <c r="DC923"/>
  <c r="DB923"/>
  <c r="DA923"/>
  <c r="CZ923"/>
  <c r="CY923"/>
  <c r="CX923"/>
  <c r="CV923"/>
  <c r="CW923" s="1"/>
  <c r="CU923"/>
  <c r="CT923"/>
  <c r="CS923"/>
  <c r="CR923"/>
  <c r="CQ923"/>
  <c r="CP923"/>
  <c r="CO923"/>
  <c r="CN923"/>
  <c r="CL923"/>
  <c r="CM923" s="1"/>
  <c r="CG923"/>
  <c r="CF923"/>
  <c r="CE923"/>
  <c r="CD923"/>
  <c r="CC923"/>
  <c r="CB923"/>
  <c r="CA923"/>
  <c r="BZ923"/>
  <c r="BY923"/>
  <c r="BW923"/>
  <c r="BX923" s="1"/>
  <c r="BV923"/>
  <c r="BU923"/>
  <c r="BT923"/>
  <c r="BS923"/>
  <c r="BR923"/>
  <c r="BQ923"/>
  <c r="BP923"/>
  <c r="BO923"/>
  <c r="BN923"/>
  <c r="BM923"/>
  <c r="BL923"/>
  <c r="BJ923"/>
  <c r="BK923" s="1"/>
  <c r="J923"/>
  <c r="I923"/>
  <c r="H923"/>
  <c r="G923"/>
  <c r="F923"/>
  <c r="A923"/>
  <c r="DN922"/>
  <c r="DM922"/>
  <c r="DL922"/>
  <c r="DJ922"/>
  <c r="DK922" s="1"/>
  <c r="DI922"/>
  <c r="DH922"/>
  <c r="DG922"/>
  <c r="DE922"/>
  <c r="DF922" s="1"/>
  <c r="DD922"/>
  <c r="DC922"/>
  <c r="DB922"/>
  <c r="DA922"/>
  <c r="CZ922"/>
  <c r="CY922"/>
  <c r="CX922"/>
  <c r="CV922"/>
  <c r="CW922" s="1"/>
  <c r="CU922"/>
  <c r="CT922"/>
  <c r="CS922"/>
  <c r="CR922"/>
  <c r="CQ922"/>
  <c r="CP922"/>
  <c r="CO922"/>
  <c r="CN922"/>
  <c r="CL922"/>
  <c r="CM922" s="1"/>
  <c r="CG922"/>
  <c r="CF922"/>
  <c r="CE922"/>
  <c r="CD922"/>
  <c r="CC922"/>
  <c r="CB922"/>
  <c r="CA922"/>
  <c r="BZ922"/>
  <c r="BY922"/>
  <c r="BW922"/>
  <c r="BX922" s="1"/>
  <c r="BV922"/>
  <c r="BU922"/>
  <c r="BT922"/>
  <c r="BS922"/>
  <c r="BR922"/>
  <c r="BQ922"/>
  <c r="BP922"/>
  <c r="BO922"/>
  <c r="BN922"/>
  <c r="BM922"/>
  <c r="BL922"/>
  <c r="BJ922"/>
  <c r="BK922" s="1"/>
  <c r="J922"/>
  <c r="I922"/>
  <c r="H922"/>
  <c r="G922"/>
  <c r="F922"/>
  <c r="A922"/>
  <c r="DN921"/>
  <c r="DM921"/>
  <c r="DL921"/>
  <c r="DJ921"/>
  <c r="DK921" s="1"/>
  <c r="DI921"/>
  <c r="DH921"/>
  <c r="DG921"/>
  <c r="DE921"/>
  <c r="DF921" s="1"/>
  <c r="DD921"/>
  <c r="DC921"/>
  <c r="DB921"/>
  <c r="DA921"/>
  <c r="CZ921"/>
  <c r="CY921"/>
  <c r="CX921"/>
  <c r="CV921"/>
  <c r="CW921" s="1"/>
  <c r="CU921"/>
  <c r="CT921"/>
  <c r="CS921"/>
  <c r="CR921"/>
  <c r="CQ921"/>
  <c r="CP921"/>
  <c r="CO921"/>
  <c r="CN921"/>
  <c r="CL921"/>
  <c r="CM921" s="1"/>
  <c r="CG921"/>
  <c r="CF921"/>
  <c r="CE921"/>
  <c r="CD921"/>
  <c r="CC921"/>
  <c r="CB921"/>
  <c r="CA921"/>
  <c r="BZ921"/>
  <c r="BY921"/>
  <c r="BW921"/>
  <c r="BX921" s="1"/>
  <c r="BV921"/>
  <c r="BU921"/>
  <c r="BT921"/>
  <c r="BS921"/>
  <c r="BR921"/>
  <c r="BQ921"/>
  <c r="BP921"/>
  <c r="BO921"/>
  <c r="BN921"/>
  <c r="BM921"/>
  <c r="BL921"/>
  <c r="BJ921"/>
  <c r="BK921" s="1"/>
  <c r="J921"/>
  <c r="I921"/>
  <c r="H921"/>
  <c r="G921"/>
  <c r="F921"/>
  <c r="A921"/>
  <c r="DN920"/>
  <c r="DM920"/>
  <c r="DL920"/>
  <c r="DJ920"/>
  <c r="DK920" s="1"/>
  <c r="DI920"/>
  <c r="DH920"/>
  <c r="DG920"/>
  <c r="DE920"/>
  <c r="DF920" s="1"/>
  <c r="DD920"/>
  <c r="DC920"/>
  <c r="DB920"/>
  <c r="DA920"/>
  <c r="CZ920"/>
  <c r="CY920"/>
  <c r="CX920"/>
  <c r="CV920"/>
  <c r="CW920" s="1"/>
  <c r="CU920"/>
  <c r="CT920"/>
  <c r="CS920"/>
  <c r="CR920"/>
  <c r="CQ920"/>
  <c r="CP920"/>
  <c r="CO920"/>
  <c r="CN920"/>
  <c r="CL920"/>
  <c r="CM920" s="1"/>
  <c r="CG920"/>
  <c r="CF920"/>
  <c r="CE920"/>
  <c r="CD920"/>
  <c r="CC920"/>
  <c r="CB920"/>
  <c r="CA920"/>
  <c r="BZ920"/>
  <c r="BY920"/>
  <c r="BW920"/>
  <c r="BX920" s="1"/>
  <c r="BV920"/>
  <c r="BU920"/>
  <c r="BT920"/>
  <c r="BS920"/>
  <c r="BR920"/>
  <c r="BQ920"/>
  <c r="BP920"/>
  <c r="BO920"/>
  <c r="BN920"/>
  <c r="BM920"/>
  <c r="BL920"/>
  <c r="BJ920"/>
  <c r="BK920" s="1"/>
  <c r="J920"/>
  <c r="I920"/>
  <c r="H920"/>
  <c r="G920"/>
  <c r="F920"/>
  <c r="A920"/>
  <c r="DN919"/>
  <c r="DM919"/>
  <c r="DL919"/>
  <c r="DJ919"/>
  <c r="DK919" s="1"/>
  <c r="DI919"/>
  <c r="DH919"/>
  <c r="DG919"/>
  <c r="DE919"/>
  <c r="DF919" s="1"/>
  <c r="DD919"/>
  <c r="DC919"/>
  <c r="DB919"/>
  <c r="DA919"/>
  <c r="CZ919"/>
  <c r="CY919"/>
  <c r="CX919"/>
  <c r="CV919"/>
  <c r="CW919" s="1"/>
  <c r="CU919"/>
  <c r="CT919"/>
  <c r="CS919"/>
  <c r="CR919"/>
  <c r="CQ919"/>
  <c r="CP919"/>
  <c r="CO919"/>
  <c r="CN919"/>
  <c r="CL919"/>
  <c r="CM919" s="1"/>
  <c r="CG919"/>
  <c r="CF919"/>
  <c r="CE919"/>
  <c r="CD919"/>
  <c r="CC919"/>
  <c r="CB919"/>
  <c r="CA919"/>
  <c r="BZ919"/>
  <c r="BY919"/>
  <c r="BW919"/>
  <c r="BX919" s="1"/>
  <c r="BV919"/>
  <c r="BU919"/>
  <c r="BT919"/>
  <c r="BS919"/>
  <c r="BR919"/>
  <c r="BQ919"/>
  <c r="BP919"/>
  <c r="BO919"/>
  <c r="BN919"/>
  <c r="BM919"/>
  <c r="BL919"/>
  <c r="BJ919"/>
  <c r="BK919" s="1"/>
  <c r="J919"/>
  <c r="I919"/>
  <c r="H919"/>
  <c r="G919"/>
  <c r="F919"/>
  <c r="A919"/>
  <c r="DN918"/>
  <c r="DM918"/>
  <c r="DL918"/>
  <c r="DJ918"/>
  <c r="DK918" s="1"/>
  <c r="DI918"/>
  <c r="DH918"/>
  <c r="DG918"/>
  <c r="DE918"/>
  <c r="DF918" s="1"/>
  <c r="DD918"/>
  <c r="DC918"/>
  <c r="DB918"/>
  <c r="DA918"/>
  <c r="CZ918"/>
  <c r="CY918"/>
  <c r="CX918"/>
  <c r="CV918"/>
  <c r="CW918" s="1"/>
  <c r="CU918"/>
  <c r="CT918"/>
  <c r="CS918"/>
  <c r="CR918"/>
  <c r="CQ918"/>
  <c r="CP918"/>
  <c r="CO918"/>
  <c r="CN918"/>
  <c r="CL918"/>
  <c r="CM918" s="1"/>
  <c r="CG918"/>
  <c r="CF918"/>
  <c r="CE918"/>
  <c r="CD918"/>
  <c r="CC918"/>
  <c r="CB918"/>
  <c r="CA918"/>
  <c r="BZ918"/>
  <c r="BY918"/>
  <c r="BW918"/>
  <c r="BX918" s="1"/>
  <c r="BV918"/>
  <c r="BU918"/>
  <c r="BT918"/>
  <c r="BS918"/>
  <c r="BR918"/>
  <c r="BQ918"/>
  <c r="BP918"/>
  <c r="BO918"/>
  <c r="BN918"/>
  <c r="BM918"/>
  <c r="BL918"/>
  <c r="BJ918"/>
  <c r="BK918" s="1"/>
  <c r="J918"/>
  <c r="I918"/>
  <c r="H918"/>
  <c r="G918"/>
  <c r="F918"/>
  <c r="A918"/>
  <c r="DN917"/>
  <c r="DM917"/>
  <c r="DL917"/>
  <c r="DJ917"/>
  <c r="DK917" s="1"/>
  <c r="DI917"/>
  <c r="DH917"/>
  <c r="DG917"/>
  <c r="DE917"/>
  <c r="DF917" s="1"/>
  <c r="DD917"/>
  <c r="DC917"/>
  <c r="DB917"/>
  <c r="DA917"/>
  <c r="CZ917"/>
  <c r="CY917"/>
  <c r="CX917"/>
  <c r="CV917"/>
  <c r="CW917" s="1"/>
  <c r="CU917"/>
  <c r="CT917"/>
  <c r="CS917"/>
  <c r="CR917"/>
  <c r="CQ917"/>
  <c r="CP917"/>
  <c r="CO917"/>
  <c r="CN917"/>
  <c r="CL917"/>
  <c r="CM917" s="1"/>
  <c r="CG917"/>
  <c r="CF917"/>
  <c r="CE917"/>
  <c r="CD917"/>
  <c r="CC917"/>
  <c r="CB917"/>
  <c r="CA917"/>
  <c r="BZ917"/>
  <c r="BY917"/>
  <c r="BW917"/>
  <c r="BX917" s="1"/>
  <c r="BV917"/>
  <c r="BU917"/>
  <c r="BT917"/>
  <c r="BS917"/>
  <c r="BR917"/>
  <c r="BQ917"/>
  <c r="BP917"/>
  <c r="BO917"/>
  <c r="BN917"/>
  <c r="BM917"/>
  <c r="BL917"/>
  <c r="BJ917"/>
  <c r="BK917" s="1"/>
  <c r="J917"/>
  <c r="I917"/>
  <c r="H917"/>
  <c r="G917"/>
  <c r="F917"/>
  <c r="A917"/>
  <c r="DN916"/>
  <c r="DM916"/>
  <c r="DL916"/>
  <c r="DJ916"/>
  <c r="DK916" s="1"/>
  <c r="DI916"/>
  <c r="DH916"/>
  <c r="DG916"/>
  <c r="DE916"/>
  <c r="DF916" s="1"/>
  <c r="DD916"/>
  <c r="DC916"/>
  <c r="DB916"/>
  <c r="DA916"/>
  <c r="CZ916"/>
  <c r="CY916"/>
  <c r="CX916"/>
  <c r="CV916"/>
  <c r="CW916" s="1"/>
  <c r="CU916"/>
  <c r="CT916"/>
  <c r="CS916"/>
  <c r="CR916"/>
  <c r="CQ916"/>
  <c r="CP916"/>
  <c r="CO916"/>
  <c r="CN916"/>
  <c r="CL916"/>
  <c r="CM916" s="1"/>
  <c r="CG916"/>
  <c r="CF916"/>
  <c r="CE916"/>
  <c r="CD916"/>
  <c r="CC916"/>
  <c r="CB916"/>
  <c r="CA916"/>
  <c r="BZ916"/>
  <c r="BY916"/>
  <c r="BW916"/>
  <c r="BX916" s="1"/>
  <c r="BV916"/>
  <c r="BU916"/>
  <c r="BT916"/>
  <c r="BS916"/>
  <c r="BR916"/>
  <c r="BQ916"/>
  <c r="BP916"/>
  <c r="BO916"/>
  <c r="BN916"/>
  <c r="BM916"/>
  <c r="BL916"/>
  <c r="BJ916"/>
  <c r="BK916" s="1"/>
  <c r="J916"/>
  <c r="I916"/>
  <c r="H916"/>
  <c r="G916"/>
  <c r="F916"/>
  <c r="A916"/>
  <c r="DN915"/>
  <c r="DM915"/>
  <c r="DL915"/>
  <c r="DJ915"/>
  <c r="DK915" s="1"/>
  <c r="DI915"/>
  <c r="DH915"/>
  <c r="DG915"/>
  <c r="DE915"/>
  <c r="DF915" s="1"/>
  <c r="DD915"/>
  <c r="DC915"/>
  <c r="DB915"/>
  <c r="DA915"/>
  <c r="CZ915"/>
  <c r="CY915"/>
  <c r="CX915"/>
  <c r="CV915"/>
  <c r="CW915" s="1"/>
  <c r="CU915"/>
  <c r="CT915"/>
  <c r="CS915"/>
  <c r="CR915"/>
  <c r="CQ915"/>
  <c r="CP915"/>
  <c r="CO915"/>
  <c r="CN915"/>
  <c r="CL915"/>
  <c r="CM915" s="1"/>
  <c r="CG915"/>
  <c r="CF915"/>
  <c r="CE915"/>
  <c r="CD915"/>
  <c r="CC915"/>
  <c r="CB915"/>
  <c r="CA915"/>
  <c r="BZ915"/>
  <c r="BY915"/>
  <c r="BW915"/>
  <c r="BX915" s="1"/>
  <c r="BV915"/>
  <c r="BU915"/>
  <c r="BT915"/>
  <c r="BS915"/>
  <c r="BR915"/>
  <c r="BQ915"/>
  <c r="BP915"/>
  <c r="BO915"/>
  <c r="BN915"/>
  <c r="BM915"/>
  <c r="BL915"/>
  <c r="BJ915"/>
  <c r="BK915" s="1"/>
  <c r="J915"/>
  <c r="I915"/>
  <c r="H915"/>
  <c r="G915"/>
  <c r="F915"/>
  <c r="A915"/>
  <c r="DN914"/>
  <c r="DM914"/>
  <c r="DL914"/>
  <c r="DJ914"/>
  <c r="DK914" s="1"/>
  <c r="DI914"/>
  <c r="DH914"/>
  <c r="DG914"/>
  <c r="DE914"/>
  <c r="DF914" s="1"/>
  <c r="DD914"/>
  <c r="DC914"/>
  <c r="DB914"/>
  <c r="DA914"/>
  <c r="CZ914"/>
  <c r="CY914"/>
  <c r="CX914"/>
  <c r="CV914"/>
  <c r="CW914" s="1"/>
  <c r="CU914"/>
  <c r="CT914"/>
  <c r="CS914"/>
  <c r="CR914"/>
  <c r="CQ914"/>
  <c r="CP914"/>
  <c r="CO914"/>
  <c r="CN914"/>
  <c r="CL914"/>
  <c r="CM914" s="1"/>
  <c r="CG914"/>
  <c r="CF914"/>
  <c r="CE914"/>
  <c r="CD914"/>
  <c r="CC914"/>
  <c r="CB914"/>
  <c r="CA914"/>
  <c r="BZ914"/>
  <c r="BY914"/>
  <c r="BW914"/>
  <c r="BX914" s="1"/>
  <c r="BV914"/>
  <c r="BU914"/>
  <c r="BT914"/>
  <c r="BS914"/>
  <c r="BR914"/>
  <c r="BQ914"/>
  <c r="BP914"/>
  <c r="BO914"/>
  <c r="BN914"/>
  <c r="BM914"/>
  <c r="BL914"/>
  <c r="BJ914"/>
  <c r="BK914" s="1"/>
  <c r="J914"/>
  <c r="I914"/>
  <c r="H914"/>
  <c r="G914"/>
  <c r="F914"/>
  <c r="A914"/>
  <c r="DN913"/>
  <c r="DM913"/>
  <c r="DL913"/>
  <c r="DJ913"/>
  <c r="DK913" s="1"/>
  <c r="DI913"/>
  <c r="DH913"/>
  <c r="DG913"/>
  <c r="DE913"/>
  <c r="DF913" s="1"/>
  <c r="DD913"/>
  <c r="DC913"/>
  <c r="DB913"/>
  <c r="DA913"/>
  <c r="CZ913"/>
  <c r="CY913"/>
  <c r="CX913"/>
  <c r="CV913"/>
  <c r="CW913" s="1"/>
  <c r="CU913"/>
  <c r="CT913"/>
  <c r="CS913"/>
  <c r="CR913"/>
  <c r="CQ913"/>
  <c r="CP913"/>
  <c r="CO913"/>
  <c r="CN913"/>
  <c r="CL913"/>
  <c r="CM913" s="1"/>
  <c r="CG913"/>
  <c r="CF913"/>
  <c r="CE913"/>
  <c r="CD913"/>
  <c r="CC913"/>
  <c r="CB913"/>
  <c r="CA913"/>
  <c r="BZ913"/>
  <c r="BY913"/>
  <c r="BW913"/>
  <c r="BX913" s="1"/>
  <c r="BV913"/>
  <c r="BU913"/>
  <c r="BT913"/>
  <c r="BS913"/>
  <c r="BR913"/>
  <c r="BQ913"/>
  <c r="BP913"/>
  <c r="BO913"/>
  <c r="BN913"/>
  <c r="BM913"/>
  <c r="BL913"/>
  <c r="BJ913"/>
  <c r="BK913" s="1"/>
  <c r="J913"/>
  <c r="I913"/>
  <c r="H913"/>
  <c r="G913"/>
  <c r="F913"/>
  <c r="A913"/>
  <c r="DN912"/>
  <c r="DM912"/>
  <c r="DL912"/>
  <c r="DJ912"/>
  <c r="DK912" s="1"/>
  <c r="DI912"/>
  <c r="DH912"/>
  <c r="DG912"/>
  <c r="DE912"/>
  <c r="DF912" s="1"/>
  <c r="DD912"/>
  <c r="DC912"/>
  <c r="DB912"/>
  <c r="DA912"/>
  <c r="CZ912"/>
  <c r="CY912"/>
  <c r="CX912"/>
  <c r="CV912"/>
  <c r="CW912" s="1"/>
  <c r="CU912"/>
  <c r="CT912"/>
  <c r="CS912"/>
  <c r="CR912"/>
  <c r="CQ912"/>
  <c r="CP912"/>
  <c r="CO912"/>
  <c r="CN912"/>
  <c r="CL912"/>
  <c r="CM912" s="1"/>
  <c r="CG912"/>
  <c r="CF912"/>
  <c r="CE912"/>
  <c r="CD912"/>
  <c r="CC912"/>
  <c r="CB912"/>
  <c r="CA912"/>
  <c r="BZ912"/>
  <c r="BY912"/>
  <c r="BW912"/>
  <c r="BX912" s="1"/>
  <c r="BV912"/>
  <c r="BU912"/>
  <c r="BT912"/>
  <c r="BS912"/>
  <c r="BR912"/>
  <c r="BQ912"/>
  <c r="BP912"/>
  <c r="BO912"/>
  <c r="BN912"/>
  <c r="BM912"/>
  <c r="BL912"/>
  <c r="BJ912"/>
  <c r="BK912" s="1"/>
  <c r="J912"/>
  <c r="I912"/>
  <c r="H912"/>
  <c r="G912"/>
  <c r="F912"/>
  <c r="A912"/>
  <c r="DN911"/>
  <c r="DM911"/>
  <c r="DL911"/>
  <c r="DJ911"/>
  <c r="DK911" s="1"/>
  <c r="DI911"/>
  <c r="DH911"/>
  <c r="DG911"/>
  <c r="DE911"/>
  <c r="DF911" s="1"/>
  <c r="DD911"/>
  <c r="DC911"/>
  <c r="DB911"/>
  <c r="DA911"/>
  <c r="CZ911"/>
  <c r="CY911"/>
  <c r="CX911"/>
  <c r="CV911"/>
  <c r="CW911" s="1"/>
  <c r="CU911"/>
  <c r="CT911"/>
  <c r="CS911"/>
  <c r="CR911"/>
  <c r="CQ911"/>
  <c r="CP911"/>
  <c r="CO911"/>
  <c r="CN911"/>
  <c r="CL911"/>
  <c r="CM911" s="1"/>
  <c r="CG911"/>
  <c r="CF911"/>
  <c r="CE911"/>
  <c r="CD911"/>
  <c r="CC911"/>
  <c r="CB911"/>
  <c r="CA911"/>
  <c r="BZ911"/>
  <c r="BY911"/>
  <c r="BW911"/>
  <c r="BX911" s="1"/>
  <c r="BV911"/>
  <c r="BU911"/>
  <c r="BT911"/>
  <c r="BS911"/>
  <c r="BR911"/>
  <c r="BQ911"/>
  <c r="BP911"/>
  <c r="BO911"/>
  <c r="BN911"/>
  <c r="BM911"/>
  <c r="BL911"/>
  <c r="BJ911"/>
  <c r="BK911" s="1"/>
  <c r="J911"/>
  <c r="I911"/>
  <c r="H911"/>
  <c r="G911"/>
  <c r="F911"/>
  <c r="A911"/>
  <c r="DN910"/>
  <c r="DM910"/>
  <c r="DL910"/>
  <c r="DJ910"/>
  <c r="DK910" s="1"/>
  <c r="DI910"/>
  <c r="DH910"/>
  <c r="DG910"/>
  <c r="DE910"/>
  <c r="DF910" s="1"/>
  <c r="DD910"/>
  <c r="DC910"/>
  <c r="DB910"/>
  <c r="DA910"/>
  <c r="CZ910"/>
  <c r="CY910"/>
  <c r="CX910"/>
  <c r="CV910"/>
  <c r="CW910" s="1"/>
  <c r="CU910"/>
  <c r="CT910"/>
  <c r="CS910"/>
  <c r="CR910"/>
  <c r="CQ910"/>
  <c r="CP910"/>
  <c r="CO910"/>
  <c r="CN910"/>
  <c r="CL910"/>
  <c r="CM910" s="1"/>
  <c r="CG910"/>
  <c r="CF910"/>
  <c r="CE910"/>
  <c r="CD910"/>
  <c r="CC910"/>
  <c r="CB910"/>
  <c r="CA910"/>
  <c r="BZ910"/>
  <c r="BY910"/>
  <c r="BW910"/>
  <c r="BX910" s="1"/>
  <c r="BV910"/>
  <c r="BU910"/>
  <c r="BT910"/>
  <c r="BS910"/>
  <c r="BR910"/>
  <c r="BQ910"/>
  <c r="BP910"/>
  <c r="BO910"/>
  <c r="BN910"/>
  <c r="BM910"/>
  <c r="BL910"/>
  <c r="BJ910"/>
  <c r="BK910" s="1"/>
  <c r="J910"/>
  <c r="I910"/>
  <c r="H910"/>
  <c r="G910"/>
  <c r="F910"/>
  <c r="A910"/>
  <c r="DN909"/>
  <c r="DM909"/>
  <c r="DL909"/>
  <c r="DJ909"/>
  <c r="DK909" s="1"/>
  <c r="DI909"/>
  <c r="DH909"/>
  <c r="DG909"/>
  <c r="DE909"/>
  <c r="DF909" s="1"/>
  <c r="DD909"/>
  <c r="DC909"/>
  <c r="DB909"/>
  <c r="DA909"/>
  <c r="CZ909"/>
  <c r="CY909"/>
  <c r="CX909"/>
  <c r="CV909"/>
  <c r="CW909" s="1"/>
  <c r="CU909"/>
  <c r="CT909"/>
  <c r="CS909"/>
  <c r="CR909"/>
  <c r="CQ909"/>
  <c r="CP909"/>
  <c r="CO909"/>
  <c r="CN909"/>
  <c r="CL909"/>
  <c r="CM909" s="1"/>
  <c r="CG909"/>
  <c r="CF909"/>
  <c r="CE909"/>
  <c r="CD909"/>
  <c r="CC909"/>
  <c r="CB909"/>
  <c r="CA909"/>
  <c r="BZ909"/>
  <c r="BY909"/>
  <c r="BW909"/>
  <c r="BX909" s="1"/>
  <c r="BV909"/>
  <c r="BU909"/>
  <c r="BT909"/>
  <c r="BS909"/>
  <c r="BR909"/>
  <c r="BQ909"/>
  <c r="BP909"/>
  <c r="BO909"/>
  <c r="BN909"/>
  <c r="BM909"/>
  <c r="BL909"/>
  <c r="BJ909"/>
  <c r="BK909" s="1"/>
  <c r="J909"/>
  <c r="I909"/>
  <c r="H909"/>
  <c r="G909"/>
  <c r="F909"/>
  <c r="A909"/>
  <c r="DN908"/>
  <c r="DM908"/>
  <c r="DL908"/>
  <c r="DJ908"/>
  <c r="DK908" s="1"/>
  <c r="DI908"/>
  <c r="DH908"/>
  <c r="DG908"/>
  <c r="DE908"/>
  <c r="DF908" s="1"/>
  <c r="DD908"/>
  <c r="DC908"/>
  <c r="DB908"/>
  <c r="DA908"/>
  <c r="CZ908"/>
  <c r="CY908"/>
  <c r="CX908"/>
  <c r="CV908"/>
  <c r="CW908" s="1"/>
  <c r="CU908"/>
  <c r="CT908"/>
  <c r="CS908"/>
  <c r="CR908"/>
  <c r="CQ908"/>
  <c r="CP908"/>
  <c r="CO908"/>
  <c r="CN908"/>
  <c r="CL908"/>
  <c r="CM908" s="1"/>
  <c r="CG908"/>
  <c r="CF908"/>
  <c r="CE908"/>
  <c r="CD908"/>
  <c r="CC908"/>
  <c r="CB908"/>
  <c r="CA908"/>
  <c r="BZ908"/>
  <c r="BY908"/>
  <c r="BW908"/>
  <c r="BX908" s="1"/>
  <c r="BV908"/>
  <c r="BU908"/>
  <c r="BT908"/>
  <c r="BS908"/>
  <c r="BR908"/>
  <c r="BQ908"/>
  <c r="BP908"/>
  <c r="BO908"/>
  <c r="BN908"/>
  <c r="BM908"/>
  <c r="BL908"/>
  <c r="BJ908"/>
  <c r="BK908" s="1"/>
  <c r="J908"/>
  <c r="I908"/>
  <c r="H908"/>
  <c r="G908"/>
  <c r="F908"/>
  <c r="A908"/>
  <c r="DN907"/>
  <c r="DM907"/>
  <c r="DL907"/>
  <c r="DJ907"/>
  <c r="DK907" s="1"/>
  <c r="DI907"/>
  <c r="DH907"/>
  <c r="DG907"/>
  <c r="DE907"/>
  <c r="DF907" s="1"/>
  <c r="DD907"/>
  <c r="DC907"/>
  <c r="DB907"/>
  <c r="DA907"/>
  <c r="CZ907"/>
  <c r="CY907"/>
  <c r="CX907"/>
  <c r="CV907"/>
  <c r="CW907" s="1"/>
  <c r="CU907"/>
  <c r="CT907"/>
  <c r="CS907"/>
  <c r="CR907"/>
  <c r="CQ907"/>
  <c r="CP907"/>
  <c r="CO907"/>
  <c r="CN907"/>
  <c r="CL907"/>
  <c r="CM907" s="1"/>
  <c r="CG907"/>
  <c r="CF907"/>
  <c r="CE907"/>
  <c r="CD907"/>
  <c r="CC907"/>
  <c r="CB907"/>
  <c r="CA907"/>
  <c r="BZ907"/>
  <c r="BY907"/>
  <c r="BW907"/>
  <c r="BX907" s="1"/>
  <c r="BV907"/>
  <c r="BU907"/>
  <c r="BT907"/>
  <c r="BS907"/>
  <c r="BR907"/>
  <c r="BQ907"/>
  <c r="BP907"/>
  <c r="BO907"/>
  <c r="BN907"/>
  <c r="BM907"/>
  <c r="BL907"/>
  <c r="BJ907"/>
  <c r="BK907" s="1"/>
  <c r="J907"/>
  <c r="I907"/>
  <c r="H907"/>
  <c r="G907"/>
  <c r="F907"/>
  <c r="A907"/>
  <c r="DN906"/>
  <c r="DM906"/>
  <c r="DL906"/>
  <c r="DJ906"/>
  <c r="DK906" s="1"/>
  <c r="DI906"/>
  <c r="DH906"/>
  <c r="DG906"/>
  <c r="DE906"/>
  <c r="DF906" s="1"/>
  <c r="DD906"/>
  <c r="DC906"/>
  <c r="DB906"/>
  <c r="DA906"/>
  <c r="CZ906"/>
  <c r="CY906"/>
  <c r="CX906"/>
  <c r="CV906"/>
  <c r="CW906" s="1"/>
  <c r="CU906"/>
  <c r="CT906"/>
  <c r="CS906"/>
  <c r="CR906"/>
  <c r="CQ906"/>
  <c r="CP906"/>
  <c r="CO906"/>
  <c r="CN906"/>
  <c r="CL906"/>
  <c r="CM906" s="1"/>
  <c r="CG906"/>
  <c r="CF906"/>
  <c r="CE906"/>
  <c r="CD906"/>
  <c r="CC906"/>
  <c r="CB906"/>
  <c r="CA906"/>
  <c r="BZ906"/>
  <c r="BY906"/>
  <c r="BW906"/>
  <c r="BX906" s="1"/>
  <c r="BV906"/>
  <c r="BU906"/>
  <c r="BT906"/>
  <c r="BS906"/>
  <c r="BR906"/>
  <c r="BQ906"/>
  <c r="BP906"/>
  <c r="BO906"/>
  <c r="BN906"/>
  <c r="BM906"/>
  <c r="BL906"/>
  <c r="BJ906"/>
  <c r="BK906" s="1"/>
  <c r="J906"/>
  <c r="I906"/>
  <c r="H906"/>
  <c r="G906"/>
  <c r="F906"/>
  <c r="A906"/>
  <c r="DN905"/>
  <c r="DM905"/>
  <c r="DL905"/>
  <c r="DJ905"/>
  <c r="DK905" s="1"/>
  <c r="DI905"/>
  <c r="DH905"/>
  <c r="DG905"/>
  <c r="DE905"/>
  <c r="DF905" s="1"/>
  <c r="DD905"/>
  <c r="DC905"/>
  <c r="DB905"/>
  <c r="DA905"/>
  <c r="CZ905"/>
  <c r="CY905"/>
  <c r="CX905"/>
  <c r="CV905"/>
  <c r="CW905" s="1"/>
  <c r="CU905"/>
  <c r="CT905"/>
  <c r="CS905"/>
  <c r="CR905"/>
  <c r="CQ905"/>
  <c r="CP905"/>
  <c r="CO905"/>
  <c r="CN905"/>
  <c r="CL905"/>
  <c r="CM905" s="1"/>
  <c r="CG905"/>
  <c r="CF905"/>
  <c r="CE905"/>
  <c r="CD905"/>
  <c r="CC905"/>
  <c r="CB905"/>
  <c r="CA905"/>
  <c r="BZ905"/>
  <c r="BY905"/>
  <c r="BW905"/>
  <c r="BX905" s="1"/>
  <c r="BV905"/>
  <c r="BU905"/>
  <c r="BT905"/>
  <c r="BS905"/>
  <c r="BR905"/>
  <c r="BQ905"/>
  <c r="BP905"/>
  <c r="BO905"/>
  <c r="BN905"/>
  <c r="BM905"/>
  <c r="BL905"/>
  <c r="BJ905"/>
  <c r="BK905" s="1"/>
  <c r="J905"/>
  <c r="I905"/>
  <c r="H905"/>
  <c r="G905"/>
  <c r="F905"/>
  <c r="A905"/>
  <c r="DN904"/>
  <c r="DM904"/>
  <c r="DL904"/>
  <c r="DJ904"/>
  <c r="DK904" s="1"/>
  <c r="DI904"/>
  <c r="DH904"/>
  <c r="DG904"/>
  <c r="DE904"/>
  <c r="DF904" s="1"/>
  <c r="DD904"/>
  <c r="DC904"/>
  <c r="DB904"/>
  <c r="DA904"/>
  <c r="CZ904"/>
  <c r="CY904"/>
  <c r="CX904"/>
  <c r="CV904"/>
  <c r="CW904" s="1"/>
  <c r="CU904"/>
  <c r="CT904"/>
  <c r="CS904"/>
  <c r="CR904"/>
  <c r="CQ904"/>
  <c r="CP904"/>
  <c r="CO904"/>
  <c r="CN904"/>
  <c r="CL904"/>
  <c r="CM904" s="1"/>
  <c r="CG904"/>
  <c r="CF904"/>
  <c r="CE904"/>
  <c r="CD904"/>
  <c r="CC904"/>
  <c r="CB904"/>
  <c r="CA904"/>
  <c r="BZ904"/>
  <c r="BY904"/>
  <c r="BW904"/>
  <c r="BX904" s="1"/>
  <c r="BV904"/>
  <c r="BU904"/>
  <c r="BT904"/>
  <c r="BS904"/>
  <c r="BR904"/>
  <c r="BQ904"/>
  <c r="BP904"/>
  <c r="BO904"/>
  <c r="BN904"/>
  <c r="BM904"/>
  <c r="BL904"/>
  <c r="BJ904"/>
  <c r="BK904" s="1"/>
  <c r="J904"/>
  <c r="I904"/>
  <c r="H904"/>
  <c r="G904"/>
  <c r="F904"/>
  <c r="A904"/>
  <c r="DN903"/>
  <c r="DM903"/>
  <c r="DL903"/>
  <c r="DJ903"/>
  <c r="DK903" s="1"/>
  <c r="DI903"/>
  <c r="DH903"/>
  <c r="DG903"/>
  <c r="DE903"/>
  <c r="DF903" s="1"/>
  <c r="DD903"/>
  <c r="DC903"/>
  <c r="DB903"/>
  <c r="DA903"/>
  <c r="CZ903"/>
  <c r="CY903"/>
  <c r="CX903"/>
  <c r="CV903"/>
  <c r="CW903" s="1"/>
  <c r="CU903"/>
  <c r="CT903"/>
  <c r="CS903"/>
  <c r="CR903"/>
  <c r="CQ903"/>
  <c r="CP903"/>
  <c r="CO903"/>
  <c r="CN903"/>
  <c r="CL903"/>
  <c r="CM903" s="1"/>
  <c r="CG903"/>
  <c r="CF903"/>
  <c r="CE903"/>
  <c r="CD903"/>
  <c r="CC903"/>
  <c r="CB903"/>
  <c r="CA903"/>
  <c r="BZ903"/>
  <c r="BY903"/>
  <c r="BW903"/>
  <c r="BX903" s="1"/>
  <c r="BV903"/>
  <c r="BU903"/>
  <c r="BT903"/>
  <c r="BS903"/>
  <c r="BR903"/>
  <c r="BQ903"/>
  <c r="BP903"/>
  <c r="BO903"/>
  <c r="BN903"/>
  <c r="BM903"/>
  <c r="BL903"/>
  <c r="BJ903"/>
  <c r="BK903" s="1"/>
  <c r="J903"/>
  <c r="I903"/>
  <c r="H903"/>
  <c r="G903"/>
  <c r="F903"/>
  <c r="A903"/>
  <c r="DN902"/>
  <c r="DM902"/>
  <c r="DL902"/>
  <c r="DJ902"/>
  <c r="DK902" s="1"/>
  <c r="DI902"/>
  <c r="DH902"/>
  <c r="DG902"/>
  <c r="DE902"/>
  <c r="DF902" s="1"/>
  <c r="DD902"/>
  <c r="DC902"/>
  <c r="DB902"/>
  <c r="DA902"/>
  <c r="CZ902"/>
  <c r="CY902"/>
  <c r="CX902"/>
  <c r="CV902"/>
  <c r="CW902" s="1"/>
  <c r="CU902"/>
  <c r="CT902"/>
  <c r="CS902"/>
  <c r="CR902"/>
  <c r="CQ902"/>
  <c r="CP902"/>
  <c r="CO902"/>
  <c r="CN902"/>
  <c r="CL902"/>
  <c r="CM902" s="1"/>
  <c r="CG902"/>
  <c r="CF902"/>
  <c r="CE902"/>
  <c r="CD902"/>
  <c r="CC902"/>
  <c r="CB902"/>
  <c r="CA902"/>
  <c r="BZ902"/>
  <c r="BY902"/>
  <c r="BW902"/>
  <c r="BX902" s="1"/>
  <c r="BV902"/>
  <c r="BU902"/>
  <c r="BT902"/>
  <c r="BS902"/>
  <c r="BR902"/>
  <c r="BQ902"/>
  <c r="BP902"/>
  <c r="BO902"/>
  <c r="BN902"/>
  <c r="BM902"/>
  <c r="BL902"/>
  <c r="BJ902"/>
  <c r="BK902" s="1"/>
  <c r="J902"/>
  <c r="I902"/>
  <c r="H902"/>
  <c r="G902"/>
  <c r="F902"/>
  <c r="A902"/>
  <c r="DN901"/>
  <c r="DM901"/>
  <c r="DL901"/>
  <c r="DJ901"/>
  <c r="DK901" s="1"/>
  <c r="DI901"/>
  <c r="DH901"/>
  <c r="DG901"/>
  <c r="DE901"/>
  <c r="DF901" s="1"/>
  <c r="DD901"/>
  <c r="DC901"/>
  <c r="DB901"/>
  <c r="DA901"/>
  <c r="CZ901"/>
  <c r="CY901"/>
  <c r="CX901"/>
  <c r="CV901"/>
  <c r="CW901" s="1"/>
  <c r="CU901"/>
  <c r="CT901"/>
  <c r="CS901"/>
  <c r="CR901"/>
  <c r="CQ901"/>
  <c r="CP901"/>
  <c r="CO901"/>
  <c r="CN901"/>
  <c r="CL901"/>
  <c r="CM901" s="1"/>
  <c r="CG901"/>
  <c r="CF901"/>
  <c r="CE901"/>
  <c r="CD901"/>
  <c r="CC901"/>
  <c r="CB901"/>
  <c r="CA901"/>
  <c r="BZ901"/>
  <c r="BY901"/>
  <c r="BW901"/>
  <c r="BX901" s="1"/>
  <c r="BV901"/>
  <c r="BU901"/>
  <c r="BT901"/>
  <c r="BS901"/>
  <c r="BR901"/>
  <c r="BQ901"/>
  <c r="BP901"/>
  <c r="BO901"/>
  <c r="BN901"/>
  <c r="BM901"/>
  <c r="BL901"/>
  <c r="BJ901"/>
  <c r="BK901" s="1"/>
  <c r="J901"/>
  <c r="I901"/>
  <c r="H901"/>
  <c r="G901"/>
  <c r="F901"/>
  <c r="A901"/>
  <c r="DN900"/>
  <c r="DM900"/>
  <c r="DL900"/>
  <c r="DJ900"/>
  <c r="DK900" s="1"/>
  <c r="DI900"/>
  <c r="DH900"/>
  <c r="DG900"/>
  <c r="DE900"/>
  <c r="DF900" s="1"/>
  <c r="DD900"/>
  <c r="DC900"/>
  <c r="DB900"/>
  <c r="DA900"/>
  <c r="CZ900"/>
  <c r="CY900"/>
  <c r="CX900"/>
  <c r="CV900"/>
  <c r="CW900" s="1"/>
  <c r="CU900"/>
  <c r="CT900"/>
  <c r="CS900"/>
  <c r="CR900"/>
  <c r="CQ900"/>
  <c r="CP900"/>
  <c r="CO900"/>
  <c r="CN900"/>
  <c r="CL900"/>
  <c r="CM900" s="1"/>
  <c r="CG900"/>
  <c r="CF900"/>
  <c r="CE900"/>
  <c r="CD900"/>
  <c r="CC900"/>
  <c r="CB900"/>
  <c r="CA900"/>
  <c r="BZ900"/>
  <c r="BY900"/>
  <c r="BW900"/>
  <c r="BX900" s="1"/>
  <c r="BV900"/>
  <c r="BU900"/>
  <c r="BT900"/>
  <c r="BS900"/>
  <c r="BR900"/>
  <c r="BQ900"/>
  <c r="BP900"/>
  <c r="BO900"/>
  <c r="BN900"/>
  <c r="BM900"/>
  <c r="BL900"/>
  <c r="BJ900"/>
  <c r="BK900" s="1"/>
  <c r="J900"/>
  <c r="I900"/>
  <c r="H900"/>
  <c r="G900"/>
  <c r="F900"/>
  <c r="A900"/>
  <c r="DN899"/>
  <c r="DM899"/>
  <c r="DL899"/>
  <c r="DJ899"/>
  <c r="DK899" s="1"/>
  <c r="DI899"/>
  <c r="DH899"/>
  <c r="DG899"/>
  <c r="DE899"/>
  <c r="DF899" s="1"/>
  <c r="DD899"/>
  <c r="DC899"/>
  <c r="DB899"/>
  <c r="DA899"/>
  <c r="CZ899"/>
  <c r="CY899"/>
  <c r="CX899"/>
  <c r="CV899"/>
  <c r="CW899" s="1"/>
  <c r="CU899"/>
  <c r="CT899"/>
  <c r="CS899"/>
  <c r="CR899"/>
  <c r="CQ899"/>
  <c r="CP899"/>
  <c r="CO899"/>
  <c r="CN899"/>
  <c r="CL899"/>
  <c r="CM899" s="1"/>
  <c r="CG899"/>
  <c r="CF899"/>
  <c r="CE899"/>
  <c r="CD899"/>
  <c r="CC899"/>
  <c r="CB899"/>
  <c r="CA899"/>
  <c r="BZ899"/>
  <c r="BY899"/>
  <c r="BW899"/>
  <c r="BX899" s="1"/>
  <c r="BV899"/>
  <c r="BU899"/>
  <c r="BT899"/>
  <c r="BS899"/>
  <c r="BR899"/>
  <c r="BQ899"/>
  <c r="BP899"/>
  <c r="BO899"/>
  <c r="BN899"/>
  <c r="BM899"/>
  <c r="BL899"/>
  <c r="BJ899"/>
  <c r="BK899" s="1"/>
  <c r="J899"/>
  <c r="I899"/>
  <c r="H899"/>
  <c r="G899"/>
  <c r="F899"/>
  <c r="A899"/>
  <c r="DN898"/>
  <c r="DM898"/>
  <c r="DL898"/>
  <c r="DJ898"/>
  <c r="DK898" s="1"/>
  <c r="DI898"/>
  <c r="DH898"/>
  <c r="DG898"/>
  <c r="DE898"/>
  <c r="DF898" s="1"/>
  <c r="DD898"/>
  <c r="DC898"/>
  <c r="DB898"/>
  <c r="DA898"/>
  <c r="CZ898"/>
  <c r="CY898"/>
  <c r="CX898"/>
  <c r="CV898"/>
  <c r="CW898" s="1"/>
  <c r="CU898"/>
  <c r="CT898"/>
  <c r="CS898"/>
  <c r="CR898"/>
  <c r="CQ898"/>
  <c r="CP898"/>
  <c r="CO898"/>
  <c r="CN898"/>
  <c r="CL898"/>
  <c r="CM898" s="1"/>
  <c r="CG898"/>
  <c r="CF898"/>
  <c r="CE898"/>
  <c r="CD898"/>
  <c r="CC898"/>
  <c r="CB898"/>
  <c r="CA898"/>
  <c r="BZ898"/>
  <c r="BY898"/>
  <c r="BW898"/>
  <c r="BX898" s="1"/>
  <c r="BV898"/>
  <c r="BU898"/>
  <c r="BT898"/>
  <c r="BS898"/>
  <c r="BR898"/>
  <c r="BQ898"/>
  <c r="BP898"/>
  <c r="BO898"/>
  <c r="BN898"/>
  <c r="BM898"/>
  <c r="BL898"/>
  <c r="BJ898"/>
  <c r="BK898" s="1"/>
  <c r="J898"/>
  <c r="I898"/>
  <c r="H898"/>
  <c r="G898"/>
  <c r="F898"/>
  <c r="A898"/>
  <c r="DN897"/>
  <c r="DM897"/>
  <c r="DL897"/>
  <c r="DJ897"/>
  <c r="DK897" s="1"/>
  <c r="DI897"/>
  <c r="DH897"/>
  <c r="DG897"/>
  <c r="DE897"/>
  <c r="DF897" s="1"/>
  <c r="DD897"/>
  <c r="DC897"/>
  <c r="DB897"/>
  <c r="DA897"/>
  <c r="CZ897"/>
  <c r="CY897"/>
  <c r="CX897"/>
  <c r="CV897"/>
  <c r="CW897" s="1"/>
  <c r="CU897"/>
  <c r="CT897"/>
  <c r="CS897"/>
  <c r="CR897"/>
  <c r="CQ897"/>
  <c r="CP897"/>
  <c r="CO897"/>
  <c r="CN897"/>
  <c r="CL897"/>
  <c r="CM897" s="1"/>
  <c r="CG897"/>
  <c r="CF897"/>
  <c r="CE897"/>
  <c r="CD897"/>
  <c r="CC897"/>
  <c r="CB897"/>
  <c r="CA897"/>
  <c r="BZ897"/>
  <c r="BY897"/>
  <c r="BW897"/>
  <c r="BX897" s="1"/>
  <c r="BV897"/>
  <c r="BU897"/>
  <c r="BT897"/>
  <c r="BS897"/>
  <c r="BR897"/>
  <c r="BQ897"/>
  <c r="BP897"/>
  <c r="BO897"/>
  <c r="BN897"/>
  <c r="BM897"/>
  <c r="BL897"/>
  <c r="BJ897"/>
  <c r="BK897" s="1"/>
  <c r="J897"/>
  <c r="I897"/>
  <c r="H897"/>
  <c r="G897"/>
  <c r="F897"/>
  <c r="A897"/>
  <c r="DN896"/>
  <c r="DM896"/>
  <c r="DL896"/>
  <c r="DJ896"/>
  <c r="DK896" s="1"/>
  <c r="DI896"/>
  <c r="DH896"/>
  <c r="DG896"/>
  <c r="DE896"/>
  <c r="DF896" s="1"/>
  <c r="DD896"/>
  <c r="DC896"/>
  <c r="DB896"/>
  <c r="DA896"/>
  <c r="CZ896"/>
  <c r="CY896"/>
  <c r="CX896"/>
  <c r="CV896"/>
  <c r="CW896" s="1"/>
  <c r="CU896"/>
  <c r="CT896"/>
  <c r="CS896"/>
  <c r="CR896"/>
  <c r="CQ896"/>
  <c r="CP896"/>
  <c r="CO896"/>
  <c r="CN896"/>
  <c r="CL896"/>
  <c r="CM896" s="1"/>
  <c r="CG896"/>
  <c r="CF896"/>
  <c r="CE896"/>
  <c r="CD896"/>
  <c r="CC896"/>
  <c r="CB896"/>
  <c r="CA896"/>
  <c r="BZ896"/>
  <c r="BY896"/>
  <c r="BW896"/>
  <c r="BX896" s="1"/>
  <c r="BV896"/>
  <c r="BU896"/>
  <c r="BT896"/>
  <c r="BS896"/>
  <c r="BR896"/>
  <c r="BQ896"/>
  <c r="BP896"/>
  <c r="BO896"/>
  <c r="BN896"/>
  <c r="BM896"/>
  <c r="BL896"/>
  <c r="BJ896"/>
  <c r="BK896" s="1"/>
  <c r="J896"/>
  <c r="I896"/>
  <c r="H896"/>
  <c r="G896"/>
  <c r="F896"/>
  <c r="A896"/>
  <c r="DN895"/>
  <c r="DM895"/>
  <c r="DL895"/>
  <c r="DJ895"/>
  <c r="DK895" s="1"/>
  <c r="DI895"/>
  <c r="DH895"/>
  <c r="DG895"/>
  <c r="DE895"/>
  <c r="DF895" s="1"/>
  <c r="DD895"/>
  <c r="DC895"/>
  <c r="DB895"/>
  <c r="DA895"/>
  <c r="CZ895"/>
  <c r="CY895"/>
  <c r="CX895"/>
  <c r="CV895"/>
  <c r="CW895" s="1"/>
  <c r="CU895"/>
  <c r="CT895"/>
  <c r="CS895"/>
  <c r="CR895"/>
  <c r="CQ895"/>
  <c r="CP895"/>
  <c r="CO895"/>
  <c r="CN895"/>
  <c r="CL895"/>
  <c r="CM895" s="1"/>
  <c r="CG895"/>
  <c r="CF895"/>
  <c r="CE895"/>
  <c r="CD895"/>
  <c r="CC895"/>
  <c r="CB895"/>
  <c r="CA895"/>
  <c r="BZ895"/>
  <c r="BY895"/>
  <c r="BW895"/>
  <c r="BX895" s="1"/>
  <c r="BV895"/>
  <c r="BU895"/>
  <c r="BT895"/>
  <c r="BS895"/>
  <c r="BR895"/>
  <c r="BQ895"/>
  <c r="BP895"/>
  <c r="BO895"/>
  <c r="BN895"/>
  <c r="BM895"/>
  <c r="BL895"/>
  <c r="BJ895"/>
  <c r="BK895" s="1"/>
  <c r="J895"/>
  <c r="I895"/>
  <c r="H895"/>
  <c r="G895"/>
  <c r="F895"/>
  <c r="A895"/>
  <c r="DN894"/>
  <c r="DM894"/>
  <c r="DL894"/>
  <c r="DJ894"/>
  <c r="DK894" s="1"/>
  <c r="DI894"/>
  <c r="DH894"/>
  <c r="DG894"/>
  <c r="DE894"/>
  <c r="DF894" s="1"/>
  <c r="DD894"/>
  <c r="DC894"/>
  <c r="DB894"/>
  <c r="DA894"/>
  <c r="CZ894"/>
  <c r="CY894"/>
  <c r="CX894"/>
  <c r="CV894"/>
  <c r="CW894" s="1"/>
  <c r="CU894"/>
  <c r="CT894"/>
  <c r="CS894"/>
  <c r="CR894"/>
  <c r="CQ894"/>
  <c r="CP894"/>
  <c r="CO894"/>
  <c r="CN894"/>
  <c r="CL894"/>
  <c r="CM894" s="1"/>
  <c r="CG894"/>
  <c r="CF894"/>
  <c r="CE894"/>
  <c r="CD894"/>
  <c r="CC894"/>
  <c r="CB894"/>
  <c r="CA894"/>
  <c r="BZ894"/>
  <c r="BY894"/>
  <c r="BW894"/>
  <c r="BX894" s="1"/>
  <c r="BV894"/>
  <c r="BU894"/>
  <c r="BT894"/>
  <c r="BS894"/>
  <c r="BR894"/>
  <c r="BQ894"/>
  <c r="BP894"/>
  <c r="BO894"/>
  <c r="BN894"/>
  <c r="BM894"/>
  <c r="BL894"/>
  <c r="BJ894"/>
  <c r="BK894" s="1"/>
  <c r="J894"/>
  <c r="I894"/>
  <c r="H894"/>
  <c r="G894"/>
  <c r="F894"/>
  <c r="A894"/>
  <c r="DN893"/>
  <c r="DM893"/>
  <c r="DL893"/>
  <c r="DJ893"/>
  <c r="DK893" s="1"/>
  <c r="DI893"/>
  <c r="DH893"/>
  <c r="DG893"/>
  <c r="DE893"/>
  <c r="DF893" s="1"/>
  <c r="DD893"/>
  <c r="DC893"/>
  <c r="DB893"/>
  <c r="DA893"/>
  <c r="CZ893"/>
  <c r="CY893"/>
  <c r="CX893"/>
  <c r="CV893"/>
  <c r="CW893" s="1"/>
  <c r="CU893"/>
  <c r="CT893"/>
  <c r="CS893"/>
  <c r="CR893"/>
  <c r="CQ893"/>
  <c r="CP893"/>
  <c r="CO893"/>
  <c r="CN893"/>
  <c r="CL893"/>
  <c r="CM893" s="1"/>
  <c r="CG893"/>
  <c r="CF893"/>
  <c r="CE893"/>
  <c r="CD893"/>
  <c r="CC893"/>
  <c r="CB893"/>
  <c r="CA893"/>
  <c r="BZ893"/>
  <c r="BY893"/>
  <c r="BW893"/>
  <c r="BX893" s="1"/>
  <c r="BV893"/>
  <c r="BU893"/>
  <c r="BT893"/>
  <c r="BS893"/>
  <c r="BR893"/>
  <c r="BQ893"/>
  <c r="BP893"/>
  <c r="BO893"/>
  <c r="BN893"/>
  <c r="BM893"/>
  <c r="BL893"/>
  <c r="BJ893"/>
  <c r="BK893" s="1"/>
  <c r="J893"/>
  <c r="I893"/>
  <c r="H893"/>
  <c r="G893"/>
  <c r="F893"/>
  <c r="A893"/>
  <c r="DN892"/>
  <c r="DM892"/>
  <c r="DL892"/>
  <c r="DJ892"/>
  <c r="DK892" s="1"/>
  <c r="DI892"/>
  <c r="DH892"/>
  <c r="DG892"/>
  <c r="DE892"/>
  <c r="DF892" s="1"/>
  <c r="DD892"/>
  <c r="DC892"/>
  <c r="DB892"/>
  <c r="DA892"/>
  <c r="CZ892"/>
  <c r="CY892"/>
  <c r="CX892"/>
  <c r="CV892"/>
  <c r="CW892" s="1"/>
  <c r="CU892"/>
  <c r="CT892"/>
  <c r="CS892"/>
  <c r="CR892"/>
  <c r="CQ892"/>
  <c r="CP892"/>
  <c r="CO892"/>
  <c r="CN892"/>
  <c r="CL892"/>
  <c r="CM892" s="1"/>
  <c r="CG892"/>
  <c r="CF892"/>
  <c r="CE892"/>
  <c r="CD892"/>
  <c r="CC892"/>
  <c r="CB892"/>
  <c r="CA892"/>
  <c r="BZ892"/>
  <c r="BY892"/>
  <c r="BW892"/>
  <c r="BX892" s="1"/>
  <c r="BV892"/>
  <c r="BU892"/>
  <c r="BT892"/>
  <c r="BS892"/>
  <c r="BR892"/>
  <c r="BQ892"/>
  <c r="BP892"/>
  <c r="BO892"/>
  <c r="BN892"/>
  <c r="BM892"/>
  <c r="BL892"/>
  <c r="BJ892"/>
  <c r="BK892" s="1"/>
  <c r="J892"/>
  <c r="I892"/>
  <c r="H892"/>
  <c r="G892"/>
  <c r="F892"/>
  <c r="A892"/>
  <c r="DN891"/>
  <c r="DM891"/>
  <c r="DL891"/>
  <c r="DJ891"/>
  <c r="DK891" s="1"/>
  <c r="DI891"/>
  <c r="DH891"/>
  <c r="DG891"/>
  <c r="DE891"/>
  <c r="DF891" s="1"/>
  <c r="DD891"/>
  <c r="DC891"/>
  <c r="DB891"/>
  <c r="DA891"/>
  <c r="CZ891"/>
  <c r="CY891"/>
  <c r="CX891"/>
  <c r="CV891"/>
  <c r="CW891" s="1"/>
  <c r="CU891"/>
  <c r="CT891"/>
  <c r="CS891"/>
  <c r="CR891"/>
  <c r="CQ891"/>
  <c r="CP891"/>
  <c r="CO891"/>
  <c r="CN891"/>
  <c r="CL891"/>
  <c r="CM891" s="1"/>
  <c r="CG891"/>
  <c r="CF891"/>
  <c r="CE891"/>
  <c r="CD891"/>
  <c r="CC891"/>
  <c r="CB891"/>
  <c r="CA891"/>
  <c r="BZ891"/>
  <c r="BY891"/>
  <c r="BW891"/>
  <c r="BX891" s="1"/>
  <c r="BV891"/>
  <c r="BU891"/>
  <c r="BT891"/>
  <c r="BS891"/>
  <c r="BR891"/>
  <c r="BQ891"/>
  <c r="BP891"/>
  <c r="BO891"/>
  <c r="BN891"/>
  <c r="BM891"/>
  <c r="BL891"/>
  <c r="BJ891"/>
  <c r="BK891" s="1"/>
  <c r="J891"/>
  <c r="I891"/>
  <c r="H891"/>
  <c r="G891"/>
  <c r="F891"/>
  <c r="A891"/>
  <c r="DN890"/>
  <c r="DM890"/>
  <c r="DL890"/>
  <c r="DJ890"/>
  <c r="DK890" s="1"/>
  <c r="DI890"/>
  <c r="DH890"/>
  <c r="DG890"/>
  <c r="DE890"/>
  <c r="DF890" s="1"/>
  <c r="DD890"/>
  <c r="DC890"/>
  <c r="DB890"/>
  <c r="DA890"/>
  <c r="CZ890"/>
  <c r="CY890"/>
  <c r="CX890"/>
  <c r="CV890"/>
  <c r="CW890" s="1"/>
  <c r="CU890"/>
  <c r="CT890"/>
  <c r="CS890"/>
  <c r="CR890"/>
  <c r="CQ890"/>
  <c r="CP890"/>
  <c r="CO890"/>
  <c r="CN890"/>
  <c r="CL890"/>
  <c r="CM890" s="1"/>
  <c r="CG890"/>
  <c r="CF890"/>
  <c r="CE890"/>
  <c r="CD890"/>
  <c r="CC890"/>
  <c r="CB890"/>
  <c r="CA890"/>
  <c r="BZ890"/>
  <c r="BY890"/>
  <c r="BW890"/>
  <c r="BX890" s="1"/>
  <c r="BV890"/>
  <c r="BU890"/>
  <c r="BT890"/>
  <c r="BS890"/>
  <c r="BR890"/>
  <c r="BQ890"/>
  <c r="BP890"/>
  <c r="BO890"/>
  <c r="BN890"/>
  <c r="BM890"/>
  <c r="BL890"/>
  <c r="BJ890"/>
  <c r="BK890" s="1"/>
  <c r="J890"/>
  <c r="I890"/>
  <c r="H890"/>
  <c r="G890"/>
  <c r="F890"/>
  <c r="A890"/>
  <c r="DN889"/>
  <c r="DM889"/>
  <c r="DL889"/>
  <c r="DJ889"/>
  <c r="DK889" s="1"/>
  <c r="DI889"/>
  <c r="DH889"/>
  <c r="DG889"/>
  <c r="DE889"/>
  <c r="DF889" s="1"/>
  <c r="DD889"/>
  <c r="DC889"/>
  <c r="DB889"/>
  <c r="DA889"/>
  <c r="CZ889"/>
  <c r="CY889"/>
  <c r="CX889"/>
  <c r="CV889"/>
  <c r="CW889" s="1"/>
  <c r="CU889"/>
  <c r="CT889"/>
  <c r="CS889"/>
  <c r="CR889"/>
  <c r="CQ889"/>
  <c r="CP889"/>
  <c r="CO889"/>
  <c r="CN889"/>
  <c r="CL889"/>
  <c r="CM889" s="1"/>
  <c r="CG889"/>
  <c r="CF889"/>
  <c r="CE889"/>
  <c r="CD889"/>
  <c r="CC889"/>
  <c r="CB889"/>
  <c r="CA889"/>
  <c r="BZ889"/>
  <c r="BY889"/>
  <c r="BW889"/>
  <c r="BX889" s="1"/>
  <c r="BV889"/>
  <c r="BU889"/>
  <c r="BT889"/>
  <c r="BS889"/>
  <c r="BR889"/>
  <c r="BQ889"/>
  <c r="BP889"/>
  <c r="BO889"/>
  <c r="BN889"/>
  <c r="BM889"/>
  <c r="BL889"/>
  <c r="BJ889"/>
  <c r="BK889" s="1"/>
  <c r="J889"/>
  <c r="I889"/>
  <c r="H889"/>
  <c r="G889"/>
  <c r="F889"/>
  <c r="A889"/>
  <c r="DN888"/>
  <c r="DM888"/>
  <c r="DL888"/>
  <c r="DJ888"/>
  <c r="DK888" s="1"/>
  <c r="DI888"/>
  <c r="DH888"/>
  <c r="DG888"/>
  <c r="DE888"/>
  <c r="DF888" s="1"/>
  <c r="DD888"/>
  <c r="DC888"/>
  <c r="DB888"/>
  <c r="DA888"/>
  <c r="CZ888"/>
  <c r="CY888"/>
  <c r="CX888"/>
  <c r="CV888"/>
  <c r="CW888" s="1"/>
  <c r="CU888"/>
  <c r="CT888"/>
  <c r="CS888"/>
  <c r="CR888"/>
  <c r="CQ888"/>
  <c r="CP888"/>
  <c r="CO888"/>
  <c r="CN888"/>
  <c r="CL888"/>
  <c r="CM888" s="1"/>
  <c r="CG888"/>
  <c r="CF888"/>
  <c r="CE888"/>
  <c r="CD888"/>
  <c r="CC888"/>
  <c r="CB888"/>
  <c r="CA888"/>
  <c r="BZ888"/>
  <c r="BY888"/>
  <c r="BW888"/>
  <c r="BX888" s="1"/>
  <c r="BV888"/>
  <c r="BU888"/>
  <c r="BT888"/>
  <c r="BS888"/>
  <c r="BR888"/>
  <c r="BQ888"/>
  <c r="BP888"/>
  <c r="BO888"/>
  <c r="BN888"/>
  <c r="BM888"/>
  <c r="BL888"/>
  <c r="BJ888"/>
  <c r="BK888" s="1"/>
  <c r="J888"/>
  <c r="I888"/>
  <c r="H888"/>
  <c r="G888"/>
  <c r="F888"/>
  <c r="A888"/>
  <c r="DN887"/>
  <c r="DM887"/>
  <c r="DL887"/>
  <c r="DJ887"/>
  <c r="DK887" s="1"/>
  <c r="DI887"/>
  <c r="DH887"/>
  <c r="DG887"/>
  <c r="DE887"/>
  <c r="DF887" s="1"/>
  <c r="DD887"/>
  <c r="DC887"/>
  <c r="DB887"/>
  <c r="DA887"/>
  <c r="CZ887"/>
  <c r="CY887"/>
  <c r="CX887"/>
  <c r="CV887"/>
  <c r="CW887" s="1"/>
  <c r="CU887"/>
  <c r="CT887"/>
  <c r="CS887"/>
  <c r="CR887"/>
  <c r="CQ887"/>
  <c r="CP887"/>
  <c r="CO887"/>
  <c r="CN887"/>
  <c r="CL887"/>
  <c r="CM887" s="1"/>
  <c r="CG887"/>
  <c r="CF887"/>
  <c r="CE887"/>
  <c r="CD887"/>
  <c r="CC887"/>
  <c r="CB887"/>
  <c r="CA887"/>
  <c r="BZ887"/>
  <c r="BY887"/>
  <c r="BW887"/>
  <c r="BX887" s="1"/>
  <c r="BV887"/>
  <c r="BU887"/>
  <c r="BT887"/>
  <c r="BS887"/>
  <c r="BR887"/>
  <c r="BQ887"/>
  <c r="BP887"/>
  <c r="BO887"/>
  <c r="BN887"/>
  <c r="BM887"/>
  <c r="BL887"/>
  <c r="BJ887"/>
  <c r="BK887" s="1"/>
  <c r="J887"/>
  <c r="I887"/>
  <c r="H887"/>
  <c r="G887"/>
  <c r="F887"/>
  <c r="A887"/>
  <c r="DN886"/>
  <c r="DM886"/>
  <c r="DL886"/>
  <c r="DJ886"/>
  <c r="DK886" s="1"/>
  <c r="DI886"/>
  <c r="DH886"/>
  <c r="DG886"/>
  <c r="DE886"/>
  <c r="DF886" s="1"/>
  <c r="DD886"/>
  <c r="DC886"/>
  <c r="DB886"/>
  <c r="DA886"/>
  <c r="CZ886"/>
  <c r="CY886"/>
  <c r="CX886"/>
  <c r="CV886"/>
  <c r="CW886" s="1"/>
  <c r="CU886"/>
  <c r="CT886"/>
  <c r="CS886"/>
  <c r="CR886"/>
  <c r="CQ886"/>
  <c r="CP886"/>
  <c r="CO886"/>
  <c r="CN886"/>
  <c r="CL886"/>
  <c r="CM886" s="1"/>
  <c r="CG886"/>
  <c r="CF886"/>
  <c r="CE886"/>
  <c r="CD886"/>
  <c r="CC886"/>
  <c r="CB886"/>
  <c r="CA886"/>
  <c r="BZ886"/>
  <c r="BY886"/>
  <c r="BW886"/>
  <c r="BX886" s="1"/>
  <c r="BV886"/>
  <c r="BU886"/>
  <c r="BT886"/>
  <c r="BS886"/>
  <c r="BR886"/>
  <c r="BQ886"/>
  <c r="BP886"/>
  <c r="BO886"/>
  <c r="BN886"/>
  <c r="BM886"/>
  <c r="BL886"/>
  <c r="BJ886"/>
  <c r="BK886" s="1"/>
  <c r="J886"/>
  <c r="I886"/>
  <c r="H886"/>
  <c r="G886"/>
  <c r="F886"/>
  <c r="A886"/>
  <c r="DN885"/>
  <c r="DM885"/>
  <c r="DL885"/>
  <c r="DJ885"/>
  <c r="DK885" s="1"/>
  <c r="DI885"/>
  <c r="DH885"/>
  <c r="DG885"/>
  <c r="DE885"/>
  <c r="DF885" s="1"/>
  <c r="DD885"/>
  <c r="DC885"/>
  <c r="DB885"/>
  <c r="DA885"/>
  <c r="CZ885"/>
  <c r="CY885"/>
  <c r="CX885"/>
  <c r="CV885"/>
  <c r="CW885" s="1"/>
  <c r="CU885"/>
  <c r="CT885"/>
  <c r="CS885"/>
  <c r="CR885"/>
  <c r="CQ885"/>
  <c r="CP885"/>
  <c r="CO885"/>
  <c r="CN885"/>
  <c r="CL885"/>
  <c r="CM885" s="1"/>
  <c r="CG885"/>
  <c r="CF885"/>
  <c r="CE885"/>
  <c r="CD885"/>
  <c r="CC885"/>
  <c r="CB885"/>
  <c r="CA885"/>
  <c r="BZ885"/>
  <c r="BY885"/>
  <c r="BW885"/>
  <c r="BX885" s="1"/>
  <c r="BV885"/>
  <c r="BU885"/>
  <c r="BT885"/>
  <c r="BS885"/>
  <c r="BR885"/>
  <c r="BQ885"/>
  <c r="BP885"/>
  <c r="BO885"/>
  <c r="BN885"/>
  <c r="BM885"/>
  <c r="BL885"/>
  <c r="BJ885"/>
  <c r="BK885" s="1"/>
  <c r="J885"/>
  <c r="I885"/>
  <c r="H885"/>
  <c r="G885"/>
  <c r="F885"/>
  <c r="A885"/>
  <c r="DN884"/>
  <c r="DM884"/>
  <c r="DL884"/>
  <c r="DJ884"/>
  <c r="DK884" s="1"/>
  <c r="DI884"/>
  <c r="DH884"/>
  <c r="DG884"/>
  <c r="DE884"/>
  <c r="DF884" s="1"/>
  <c r="DD884"/>
  <c r="DC884"/>
  <c r="DB884"/>
  <c r="DA884"/>
  <c r="CZ884"/>
  <c r="CY884"/>
  <c r="CX884"/>
  <c r="CV884"/>
  <c r="CW884" s="1"/>
  <c r="CU884"/>
  <c r="CT884"/>
  <c r="CS884"/>
  <c r="CR884"/>
  <c r="CQ884"/>
  <c r="CP884"/>
  <c r="CO884"/>
  <c r="CN884"/>
  <c r="CL884"/>
  <c r="CM884" s="1"/>
  <c r="CG884"/>
  <c r="CF884"/>
  <c r="CE884"/>
  <c r="CD884"/>
  <c r="CC884"/>
  <c r="CB884"/>
  <c r="CA884"/>
  <c r="BZ884"/>
  <c r="BY884"/>
  <c r="BW884"/>
  <c r="BX884" s="1"/>
  <c r="BV884"/>
  <c r="BU884"/>
  <c r="BT884"/>
  <c r="BS884"/>
  <c r="BR884"/>
  <c r="BQ884"/>
  <c r="BP884"/>
  <c r="BO884"/>
  <c r="BN884"/>
  <c r="BM884"/>
  <c r="BL884"/>
  <c r="BJ884"/>
  <c r="BK884" s="1"/>
  <c r="J884"/>
  <c r="I884"/>
  <c r="H884"/>
  <c r="G884"/>
  <c r="F884"/>
  <c r="A884"/>
  <c r="DN883"/>
  <c r="DM883"/>
  <c r="DL883"/>
  <c r="DJ883"/>
  <c r="DK883" s="1"/>
  <c r="DI883"/>
  <c r="DH883"/>
  <c r="DG883"/>
  <c r="DE883"/>
  <c r="DF883" s="1"/>
  <c r="DD883"/>
  <c r="DC883"/>
  <c r="DB883"/>
  <c r="DA883"/>
  <c r="CZ883"/>
  <c r="CY883"/>
  <c r="CX883"/>
  <c r="CV883"/>
  <c r="CW883" s="1"/>
  <c r="CU883"/>
  <c r="CT883"/>
  <c r="CS883"/>
  <c r="CR883"/>
  <c r="CQ883"/>
  <c r="CP883"/>
  <c r="CO883"/>
  <c r="CN883"/>
  <c r="CL883"/>
  <c r="CM883" s="1"/>
  <c r="CG883"/>
  <c r="CF883"/>
  <c r="CE883"/>
  <c r="CD883"/>
  <c r="CC883"/>
  <c r="CB883"/>
  <c r="CA883"/>
  <c r="BZ883"/>
  <c r="BY883"/>
  <c r="BW883"/>
  <c r="BX883" s="1"/>
  <c r="BV883"/>
  <c r="BU883"/>
  <c r="BT883"/>
  <c r="BS883"/>
  <c r="BR883"/>
  <c r="BQ883"/>
  <c r="BP883"/>
  <c r="BO883"/>
  <c r="BN883"/>
  <c r="BM883"/>
  <c r="BL883"/>
  <c r="BJ883"/>
  <c r="BK883" s="1"/>
  <c r="J883"/>
  <c r="I883"/>
  <c r="H883"/>
  <c r="G883"/>
  <c r="F883"/>
  <c r="A883"/>
  <c r="DN882"/>
  <c r="DM882"/>
  <c r="DL882"/>
  <c r="DJ882"/>
  <c r="DK882" s="1"/>
  <c r="DI882"/>
  <c r="DH882"/>
  <c r="DG882"/>
  <c r="DE882"/>
  <c r="DF882" s="1"/>
  <c r="DD882"/>
  <c r="DC882"/>
  <c r="DB882"/>
  <c r="DA882"/>
  <c r="CZ882"/>
  <c r="CY882"/>
  <c r="CX882"/>
  <c r="CV882"/>
  <c r="CW882" s="1"/>
  <c r="CU882"/>
  <c r="CT882"/>
  <c r="CS882"/>
  <c r="CR882"/>
  <c r="CQ882"/>
  <c r="CP882"/>
  <c r="CO882"/>
  <c r="CN882"/>
  <c r="CL882"/>
  <c r="CM882" s="1"/>
  <c r="CG882"/>
  <c r="CF882"/>
  <c r="CE882"/>
  <c r="CD882"/>
  <c r="CC882"/>
  <c r="CB882"/>
  <c r="CA882"/>
  <c r="BZ882"/>
  <c r="BY882"/>
  <c r="BW882"/>
  <c r="BX882" s="1"/>
  <c r="BV882"/>
  <c r="BU882"/>
  <c r="BT882"/>
  <c r="BS882"/>
  <c r="BR882"/>
  <c r="BQ882"/>
  <c r="BP882"/>
  <c r="BO882"/>
  <c r="BN882"/>
  <c r="BM882"/>
  <c r="BL882"/>
  <c r="BJ882"/>
  <c r="BK882" s="1"/>
  <c r="J882"/>
  <c r="I882"/>
  <c r="H882"/>
  <c r="G882"/>
  <c r="F882"/>
  <c r="A882"/>
  <c r="DN881"/>
  <c r="DM881"/>
  <c r="DL881"/>
  <c r="DJ881"/>
  <c r="DK881" s="1"/>
  <c r="DI881"/>
  <c r="DH881"/>
  <c r="DG881"/>
  <c r="DE881"/>
  <c r="DF881" s="1"/>
  <c r="DD881"/>
  <c r="DC881"/>
  <c r="DB881"/>
  <c r="DA881"/>
  <c r="CZ881"/>
  <c r="CY881"/>
  <c r="CX881"/>
  <c r="CV881"/>
  <c r="CW881" s="1"/>
  <c r="CU881"/>
  <c r="CT881"/>
  <c r="CS881"/>
  <c r="CR881"/>
  <c r="CQ881"/>
  <c r="CP881"/>
  <c r="CO881"/>
  <c r="CN881"/>
  <c r="CL881"/>
  <c r="CM881" s="1"/>
  <c r="CG881"/>
  <c r="CF881"/>
  <c r="CE881"/>
  <c r="CD881"/>
  <c r="CC881"/>
  <c r="CB881"/>
  <c r="CA881"/>
  <c r="BZ881"/>
  <c r="BY881"/>
  <c r="BW881"/>
  <c r="BX881" s="1"/>
  <c r="BV881"/>
  <c r="BU881"/>
  <c r="BT881"/>
  <c r="BS881"/>
  <c r="BR881"/>
  <c r="BQ881"/>
  <c r="BP881"/>
  <c r="BO881"/>
  <c r="BN881"/>
  <c r="BM881"/>
  <c r="BL881"/>
  <c r="BJ881"/>
  <c r="BK881" s="1"/>
  <c r="J881"/>
  <c r="I881"/>
  <c r="H881"/>
  <c r="G881"/>
  <c r="F881"/>
  <c r="A881"/>
  <c r="DN880"/>
  <c r="DM880"/>
  <c r="DL880"/>
  <c r="DJ880"/>
  <c r="DK880" s="1"/>
  <c r="DI880"/>
  <c r="DH880"/>
  <c r="DG880"/>
  <c r="DE880"/>
  <c r="DF880" s="1"/>
  <c r="DD880"/>
  <c r="DC880"/>
  <c r="DB880"/>
  <c r="DA880"/>
  <c r="CZ880"/>
  <c r="CY880"/>
  <c r="CX880"/>
  <c r="CV880"/>
  <c r="CW880" s="1"/>
  <c r="CU880"/>
  <c r="CT880"/>
  <c r="CS880"/>
  <c r="CR880"/>
  <c r="CQ880"/>
  <c r="CP880"/>
  <c r="CO880"/>
  <c r="CN880"/>
  <c r="CL880"/>
  <c r="CM880" s="1"/>
  <c r="CG880"/>
  <c r="CF880"/>
  <c r="CE880"/>
  <c r="CD880"/>
  <c r="CC880"/>
  <c r="CB880"/>
  <c r="CA880"/>
  <c r="BZ880"/>
  <c r="BY880"/>
  <c r="BW880"/>
  <c r="BX880" s="1"/>
  <c r="BV880"/>
  <c r="BU880"/>
  <c r="BT880"/>
  <c r="BS880"/>
  <c r="BR880"/>
  <c r="BQ880"/>
  <c r="BP880"/>
  <c r="BO880"/>
  <c r="BN880"/>
  <c r="BM880"/>
  <c r="BL880"/>
  <c r="BJ880"/>
  <c r="BK880" s="1"/>
  <c r="J880"/>
  <c r="I880"/>
  <c r="H880"/>
  <c r="G880"/>
  <c r="F880"/>
  <c r="A880"/>
  <c r="DN879"/>
  <c r="DM879"/>
  <c r="DL879"/>
  <c r="DJ879"/>
  <c r="DK879" s="1"/>
  <c r="DI879"/>
  <c r="DH879"/>
  <c r="DG879"/>
  <c r="DE879"/>
  <c r="DF879" s="1"/>
  <c r="DD879"/>
  <c r="DC879"/>
  <c r="DB879"/>
  <c r="DA879"/>
  <c r="CZ879"/>
  <c r="CY879"/>
  <c r="CX879"/>
  <c r="CV879"/>
  <c r="CW879" s="1"/>
  <c r="CU879"/>
  <c r="CT879"/>
  <c r="CS879"/>
  <c r="CR879"/>
  <c r="CQ879"/>
  <c r="CP879"/>
  <c r="CO879"/>
  <c r="CN879"/>
  <c r="CL879"/>
  <c r="CM879" s="1"/>
  <c r="CG879"/>
  <c r="CF879"/>
  <c r="CE879"/>
  <c r="CD879"/>
  <c r="CC879"/>
  <c r="CB879"/>
  <c r="CA879"/>
  <c r="BZ879"/>
  <c r="BY879"/>
  <c r="BW879"/>
  <c r="BX879" s="1"/>
  <c r="BV879"/>
  <c r="BU879"/>
  <c r="BT879"/>
  <c r="BS879"/>
  <c r="BR879"/>
  <c r="BQ879"/>
  <c r="BP879"/>
  <c r="BO879"/>
  <c r="BN879"/>
  <c r="BM879"/>
  <c r="BL879"/>
  <c r="BJ879"/>
  <c r="BK879" s="1"/>
  <c r="J879"/>
  <c r="I879"/>
  <c r="H879"/>
  <c r="G879"/>
  <c r="F879"/>
  <c r="A879"/>
  <c r="DN878"/>
  <c r="DM878"/>
  <c r="DL878"/>
  <c r="DJ878"/>
  <c r="DK878" s="1"/>
  <c r="DI878"/>
  <c r="DH878"/>
  <c r="DG878"/>
  <c r="DE878"/>
  <c r="DF878" s="1"/>
  <c r="DD878"/>
  <c r="DC878"/>
  <c r="DB878"/>
  <c r="DA878"/>
  <c r="CZ878"/>
  <c r="CY878"/>
  <c r="CX878"/>
  <c r="CV878"/>
  <c r="CW878" s="1"/>
  <c r="CU878"/>
  <c r="CT878"/>
  <c r="CS878"/>
  <c r="CR878"/>
  <c r="CQ878"/>
  <c r="CP878"/>
  <c r="CO878"/>
  <c r="CN878"/>
  <c r="CL878"/>
  <c r="CM878" s="1"/>
  <c r="CG878"/>
  <c r="CF878"/>
  <c r="CE878"/>
  <c r="CD878"/>
  <c r="CC878"/>
  <c r="CB878"/>
  <c r="CA878"/>
  <c r="BZ878"/>
  <c r="BY878"/>
  <c r="BW878"/>
  <c r="BX878" s="1"/>
  <c r="BV878"/>
  <c r="BU878"/>
  <c r="BT878"/>
  <c r="BS878"/>
  <c r="BR878"/>
  <c r="BQ878"/>
  <c r="BP878"/>
  <c r="BO878"/>
  <c r="BN878"/>
  <c r="BM878"/>
  <c r="BL878"/>
  <c r="BJ878"/>
  <c r="BK878" s="1"/>
  <c r="J878"/>
  <c r="I878"/>
  <c r="H878"/>
  <c r="G878"/>
  <c r="F878"/>
  <c r="A878"/>
  <c r="DN877"/>
  <c r="DM877"/>
  <c r="DL877"/>
  <c r="DJ877"/>
  <c r="DK877" s="1"/>
  <c r="DI877"/>
  <c r="DH877"/>
  <c r="DG877"/>
  <c r="DE877"/>
  <c r="DF877" s="1"/>
  <c r="DD877"/>
  <c r="DC877"/>
  <c r="DB877"/>
  <c r="DA877"/>
  <c r="CZ877"/>
  <c r="CY877"/>
  <c r="CX877"/>
  <c r="CV877"/>
  <c r="CW877" s="1"/>
  <c r="CU877"/>
  <c r="CT877"/>
  <c r="CS877"/>
  <c r="CR877"/>
  <c r="CQ877"/>
  <c r="CP877"/>
  <c r="CO877"/>
  <c r="CN877"/>
  <c r="CL877"/>
  <c r="CM877" s="1"/>
  <c r="CG877"/>
  <c r="CF877"/>
  <c r="CE877"/>
  <c r="CD877"/>
  <c r="CC877"/>
  <c r="CB877"/>
  <c r="CA877"/>
  <c r="BZ877"/>
  <c r="BY877"/>
  <c r="BW877"/>
  <c r="BX877" s="1"/>
  <c r="BV877"/>
  <c r="BU877"/>
  <c r="BT877"/>
  <c r="BS877"/>
  <c r="BR877"/>
  <c r="BQ877"/>
  <c r="BP877"/>
  <c r="BO877"/>
  <c r="BN877"/>
  <c r="BM877"/>
  <c r="BL877"/>
  <c r="BJ877"/>
  <c r="BK877" s="1"/>
  <c r="J877"/>
  <c r="I877"/>
  <c r="H877"/>
  <c r="G877"/>
  <c r="F877"/>
  <c r="A877"/>
  <c r="DN876"/>
  <c r="DM876"/>
  <c r="DL876"/>
  <c r="DJ876"/>
  <c r="DK876" s="1"/>
  <c r="DI876"/>
  <c r="DH876"/>
  <c r="DG876"/>
  <c r="DE876"/>
  <c r="DF876" s="1"/>
  <c r="DD876"/>
  <c r="DC876"/>
  <c r="DB876"/>
  <c r="DA876"/>
  <c r="CZ876"/>
  <c r="CY876"/>
  <c r="CX876"/>
  <c r="CV876"/>
  <c r="CW876" s="1"/>
  <c r="CU876"/>
  <c r="CT876"/>
  <c r="CS876"/>
  <c r="CR876"/>
  <c r="CQ876"/>
  <c r="CP876"/>
  <c r="CO876"/>
  <c r="CN876"/>
  <c r="CL876"/>
  <c r="CM876" s="1"/>
  <c r="CG876"/>
  <c r="CF876"/>
  <c r="CE876"/>
  <c r="CD876"/>
  <c r="CC876"/>
  <c r="CB876"/>
  <c r="CA876"/>
  <c r="BZ876"/>
  <c r="BY876"/>
  <c r="BW876"/>
  <c r="BX876" s="1"/>
  <c r="BV876"/>
  <c r="BU876"/>
  <c r="BT876"/>
  <c r="BS876"/>
  <c r="BR876"/>
  <c r="BQ876"/>
  <c r="BP876"/>
  <c r="BO876"/>
  <c r="BN876"/>
  <c r="BM876"/>
  <c r="BL876"/>
  <c r="BJ876"/>
  <c r="BK876" s="1"/>
  <c r="J876"/>
  <c r="I876"/>
  <c r="H876"/>
  <c r="G876"/>
  <c r="F876"/>
  <c r="A876"/>
  <c r="DN875"/>
  <c r="DM875"/>
  <c r="DL875"/>
  <c r="DJ875"/>
  <c r="DK875" s="1"/>
  <c r="DI875"/>
  <c r="DH875"/>
  <c r="DG875"/>
  <c r="DE875"/>
  <c r="DF875" s="1"/>
  <c r="DD875"/>
  <c r="DC875"/>
  <c r="DB875"/>
  <c r="DA875"/>
  <c r="CZ875"/>
  <c r="CY875"/>
  <c r="CX875"/>
  <c r="CV875"/>
  <c r="CW875" s="1"/>
  <c r="CU875"/>
  <c r="CT875"/>
  <c r="CS875"/>
  <c r="CR875"/>
  <c r="CQ875"/>
  <c r="CP875"/>
  <c r="CO875"/>
  <c r="CN875"/>
  <c r="CL875"/>
  <c r="CM875" s="1"/>
  <c r="CG875"/>
  <c r="CF875"/>
  <c r="CE875"/>
  <c r="CD875"/>
  <c r="CC875"/>
  <c r="CB875"/>
  <c r="CA875"/>
  <c r="BZ875"/>
  <c r="BY875"/>
  <c r="BW875"/>
  <c r="BX875" s="1"/>
  <c r="BV875"/>
  <c r="BU875"/>
  <c r="BT875"/>
  <c r="BS875"/>
  <c r="BR875"/>
  <c r="BQ875"/>
  <c r="BP875"/>
  <c r="BO875"/>
  <c r="BN875"/>
  <c r="BM875"/>
  <c r="BL875"/>
  <c r="BJ875"/>
  <c r="BK875" s="1"/>
  <c r="J875"/>
  <c r="I875"/>
  <c r="H875"/>
  <c r="G875"/>
  <c r="F875"/>
  <c r="A875"/>
  <c r="DN874"/>
  <c r="DM874"/>
  <c r="DL874"/>
  <c r="DJ874"/>
  <c r="DK874" s="1"/>
  <c r="DI874"/>
  <c r="DH874"/>
  <c r="DG874"/>
  <c r="DE874"/>
  <c r="DF874" s="1"/>
  <c r="DD874"/>
  <c r="DC874"/>
  <c r="DB874"/>
  <c r="DA874"/>
  <c r="CZ874"/>
  <c r="CY874"/>
  <c r="CX874"/>
  <c r="CV874"/>
  <c r="CW874" s="1"/>
  <c r="CU874"/>
  <c r="CT874"/>
  <c r="CS874"/>
  <c r="CR874"/>
  <c r="CQ874"/>
  <c r="CP874"/>
  <c r="CO874"/>
  <c r="CN874"/>
  <c r="CL874"/>
  <c r="CM874" s="1"/>
  <c r="CG874"/>
  <c r="CF874"/>
  <c r="CE874"/>
  <c r="CD874"/>
  <c r="CC874"/>
  <c r="CB874"/>
  <c r="CA874"/>
  <c r="BZ874"/>
  <c r="BY874"/>
  <c r="BW874"/>
  <c r="BX874" s="1"/>
  <c r="BV874"/>
  <c r="BU874"/>
  <c r="BT874"/>
  <c r="BS874"/>
  <c r="BR874"/>
  <c r="BQ874"/>
  <c r="BP874"/>
  <c r="BO874"/>
  <c r="BN874"/>
  <c r="BM874"/>
  <c r="BL874"/>
  <c r="BJ874"/>
  <c r="BK874" s="1"/>
  <c r="J874"/>
  <c r="I874"/>
  <c r="H874"/>
  <c r="G874"/>
  <c r="F874"/>
  <c r="A874"/>
  <c r="DN873"/>
  <c r="DM873"/>
  <c r="DL873"/>
  <c r="DJ873"/>
  <c r="DK873" s="1"/>
  <c r="DI873"/>
  <c r="DH873"/>
  <c r="DG873"/>
  <c r="DE873"/>
  <c r="DF873" s="1"/>
  <c r="DD873"/>
  <c r="DC873"/>
  <c r="DB873"/>
  <c r="DA873"/>
  <c r="CZ873"/>
  <c r="CY873"/>
  <c r="CX873"/>
  <c r="CV873"/>
  <c r="CW873" s="1"/>
  <c r="CU873"/>
  <c r="CT873"/>
  <c r="CS873"/>
  <c r="CR873"/>
  <c r="CQ873"/>
  <c r="CP873"/>
  <c r="CO873"/>
  <c r="CN873"/>
  <c r="CL873"/>
  <c r="CM873" s="1"/>
  <c r="CG873"/>
  <c r="CF873"/>
  <c r="CE873"/>
  <c r="CD873"/>
  <c r="CC873"/>
  <c r="CB873"/>
  <c r="CA873"/>
  <c r="BZ873"/>
  <c r="BY873"/>
  <c r="BW873"/>
  <c r="BX873" s="1"/>
  <c r="BV873"/>
  <c r="BU873"/>
  <c r="BT873"/>
  <c r="BS873"/>
  <c r="BR873"/>
  <c r="BQ873"/>
  <c r="BP873"/>
  <c r="BO873"/>
  <c r="BN873"/>
  <c r="BM873"/>
  <c r="BL873"/>
  <c r="BJ873"/>
  <c r="BK873" s="1"/>
  <c r="J873"/>
  <c r="I873"/>
  <c r="H873"/>
  <c r="G873"/>
  <c r="F873"/>
  <c r="A873"/>
  <c r="DN872"/>
  <c r="DM872"/>
  <c r="DL872"/>
  <c r="DJ872"/>
  <c r="DK872" s="1"/>
  <c r="DI872"/>
  <c r="DH872"/>
  <c r="DG872"/>
  <c r="DE872"/>
  <c r="DF872" s="1"/>
  <c r="DD872"/>
  <c r="DC872"/>
  <c r="DB872"/>
  <c r="DA872"/>
  <c r="CZ872"/>
  <c r="CY872"/>
  <c r="CX872"/>
  <c r="CV872"/>
  <c r="CW872" s="1"/>
  <c r="CU872"/>
  <c r="CT872"/>
  <c r="CS872"/>
  <c r="CR872"/>
  <c r="CQ872"/>
  <c r="CP872"/>
  <c r="CO872"/>
  <c r="CN872"/>
  <c r="CL872"/>
  <c r="CM872" s="1"/>
  <c r="CG872"/>
  <c r="CF872"/>
  <c r="CE872"/>
  <c r="CD872"/>
  <c r="CC872"/>
  <c r="CB872"/>
  <c r="CA872"/>
  <c r="BZ872"/>
  <c r="BY872"/>
  <c r="BW872"/>
  <c r="BX872" s="1"/>
  <c r="BV872"/>
  <c r="BU872"/>
  <c r="BT872"/>
  <c r="BS872"/>
  <c r="BR872"/>
  <c r="BQ872"/>
  <c r="BP872"/>
  <c r="BO872"/>
  <c r="BN872"/>
  <c r="BM872"/>
  <c r="BL872"/>
  <c r="BJ872"/>
  <c r="BK872" s="1"/>
  <c r="J872"/>
  <c r="I872"/>
  <c r="H872"/>
  <c r="G872"/>
  <c r="F872"/>
  <c r="A872"/>
  <c r="DN871"/>
  <c r="DM871"/>
  <c r="DL871"/>
  <c r="DJ871"/>
  <c r="DK871" s="1"/>
  <c r="DI871"/>
  <c r="DH871"/>
  <c r="DG871"/>
  <c r="DE871"/>
  <c r="DF871" s="1"/>
  <c r="DD871"/>
  <c r="DC871"/>
  <c r="DB871"/>
  <c r="DA871"/>
  <c r="CZ871"/>
  <c r="CY871"/>
  <c r="CX871"/>
  <c r="CV871"/>
  <c r="CW871" s="1"/>
  <c r="CU871"/>
  <c r="CT871"/>
  <c r="CS871"/>
  <c r="CR871"/>
  <c r="CQ871"/>
  <c r="CP871"/>
  <c r="CO871"/>
  <c r="CN871"/>
  <c r="CL871"/>
  <c r="CM871" s="1"/>
  <c r="CG871"/>
  <c r="CF871"/>
  <c r="CE871"/>
  <c r="CD871"/>
  <c r="CC871"/>
  <c r="CB871"/>
  <c r="CA871"/>
  <c r="BZ871"/>
  <c r="BY871"/>
  <c r="BW871"/>
  <c r="BX871" s="1"/>
  <c r="BV871"/>
  <c r="BU871"/>
  <c r="BT871"/>
  <c r="BS871"/>
  <c r="BR871"/>
  <c r="BQ871"/>
  <c r="BP871"/>
  <c r="BO871"/>
  <c r="BN871"/>
  <c r="BM871"/>
  <c r="BL871"/>
  <c r="BJ871"/>
  <c r="BK871" s="1"/>
  <c r="J871"/>
  <c r="I871"/>
  <c r="H871"/>
  <c r="G871"/>
  <c r="F871"/>
  <c r="A871"/>
  <c r="DN870"/>
  <c r="DM870"/>
  <c r="DL870"/>
  <c r="DJ870"/>
  <c r="DK870" s="1"/>
  <c r="DI870"/>
  <c r="DH870"/>
  <c r="DG870"/>
  <c r="DE870"/>
  <c r="DF870" s="1"/>
  <c r="DD870"/>
  <c r="DC870"/>
  <c r="DB870"/>
  <c r="DA870"/>
  <c r="CZ870"/>
  <c r="CY870"/>
  <c r="CX870"/>
  <c r="CV870"/>
  <c r="CW870" s="1"/>
  <c r="CU870"/>
  <c r="CT870"/>
  <c r="CS870"/>
  <c r="CR870"/>
  <c r="CQ870"/>
  <c r="CP870"/>
  <c r="CO870"/>
  <c r="CN870"/>
  <c r="CL870"/>
  <c r="CM870" s="1"/>
  <c r="CG870"/>
  <c r="CF870"/>
  <c r="CE870"/>
  <c r="CD870"/>
  <c r="CC870"/>
  <c r="CB870"/>
  <c r="CA870"/>
  <c r="BZ870"/>
  <c r="BY870"/>
  <c r="BW870"/>
  <c r="BX870" s="1"/>
  <c r="BV870"/>
  <c r="BU870"/>
  <c r="BT870"/>
  <c r="BS870"/>
  <c r="BR870"/>
  <c r="BQ870"/>
  <c r="BP870"/>
  <c r="BO870"/>
  <c r="BN870"/>
  <c r="BM870"/>
  <c r="BL870"/>
  <c r="BJ870"/>
  <c r="BK870" s="1"/>
  <c r="J870"/>
  <c r="I870"/>
  <c r="H870"/>
  <c r="G870"/>
  <c r="F870"/>
  <c r="A870"/>
  <c r="DN869"/>
  <c r="DM869"/>
  <c r="DL869"/>
  <c r="DJ869"/>
  <c r="DK869" s="1"/>
  <c r="DI869"/>
  <c r="DH869"/>
  <c r="DG869"/>
  <c r="DE869"/>
  <c r="DF869" s="1"/>
  <c r="DD869"/>
  <c r="DC869"/>
  <c r="DB869"/>
  <c r="DA869"/>
  <c r="CZ869"/>
  <c r="CY869"/>
  <c r="CX869"/>
  <c r="CV869"/>
  <c r="CW869" s="1"/>
  <c r="CU869"/>
  <c r="CT869"/>
  <c r="CS869"/>
  <c r="CR869"/>
  <c r="CQ869"/>
  <c r="CP869"/>
  <c r="CO869"/>
  <c r="CN869"/>
  <c r="CL869"/>
  <c r="CM869" s="1"/>
  <c r="CG869"/>
  <c r="CF869"/>
  <c r="CE869"/>
  <c r="CD869"/>
  <c r="CC869"/>
  <c r="CB869"/>
  <c r="CA869"/>
  <c r="BZ869"/>
  <c r="BY869"/>
  <c r="BW869"/>
  <c r="BX869" s="1"/>
  <c r="BV869"/>
  <c r="BU869"/>
  <c r="BT869"/>
  <c r="BS869"/>
  <c r="BR869"/>
  <c r="BQ869"/>
  <c r="BP869"/>
  <c r="BO869"/>
  <c r="BN869"/>
  <c r="BM869"/>
  <c r="BL869"/>
  <c r="BJ869"/>
  <c r="BK869" s="1"/>
  <c r="J869"/>
  <c r="I869"/>
  <c r="H869"/>
  <c r="G869"/>
  <c r="F869"/>
  <c r="A869"/>
  <c r="DN868"/>
  <c r="DM868"/>
  <c r="DL868"/>
  <c r="DJ868"/>
  <c r="DK868" s="1"/>
  <c r="DI868"/>
  <c r="DH868"/>
  <c r="DG868"/>
  <c r="DE868"/>
  <c r="DF868" s="1"/>
  <c r="DD868"/>
  <c r="DC868"/>
  <c r="DB868"/>
  <c r="DA868"/>
  <c r="CZ868"/>
  <c r="CY868"/>
  <c r="CX868"/>
  <c r="CV868"/>
  <c r="CW868" s="1"/>
  <c r="CU868"/>
  <c r="CT868"/>
  <c r="CS868"/>
  <c r="CR868"/>
  <c r="CQ868"/>
  <c r="CP868"/>
  <c r="CO868"/>
  <c r="CN868"/>
  <c r="CL868"/>
  <c r="CM868" s="1"/>
  <c r="CG868"/>
  <c r="CF868"/>
  <c r="CE868"/>
  <c r="CD868"/>
  <c r="CC868"/>
  <c r="CB868"/>
  <c r="CA868"/>
  <c r="BZ868"/>
  <c r="BY868"/>
  <c r="BW868"/>
  <c r="BX868" s="1"/>
  <c r="BV868"/>
  <c r="BU868"/>
  <c r="BT868"/>
  <c r="BS868"/>
  <c r="BR868"/>
  <c r="BQ868"/>
  <c r="BP868"/>
  <c r="BO868"/>
  <c r="BN868"/>
  <c r="BM868"/>
  <c r="BL868"/>
  <c r="BJ868"/>
  <c r="BK868" s="1"/>
  <c r="J868"/>
  <c r="I868"/>
  <c r="H868"/>
  <c r="G868"/>
  <c r="F868"/>
  <c r="A868"/>
  <c r="DN867"/>
  <c r="DM867"/>
  <c r="DL867"/>
  <c r="DJ867"/>
  <c r="DK867" s="1"/>
  <c r="DI867"/>
  <c r="DH867"/>
  <c r="DG867"/>
  <c r="DE867"/>
  <c r="DF867" s="1"/>
  <c r="DD867"/>
  <c r="DC867"/>
  <c r="DB867"/>
  <c r="DA867"/>
  <c r="CZ867"/>
  <c r="CY867"/>
  <c r="CX867"/>
  <c r="CV867"/>
  <c r="CW867" s="1"/>
  <c r="CU867"/>
  <c r="CT867"/>
  <c r="CS867"/>
  <c r="CR867"/>
  <c r="CQ867"/>
  <c r="CP867"/>
  <c r="CO867"/>
  <c r="CN867"/>
  <c r="CL867"/>
  <c r="CM867" s="1"/>
  <c r="CG867"/>
  <c r="CF867"/>
  <c r="CE867"/>
  <c r="CD867"/>
  <c r="CC867"/>
  <c r="CB867"/>
  <c r="CA867"/>
  <c r="BZ867"/>
  <c r="BY867"/>
  <c r="BW867"/>
  <c r="BX867" s="1"/>
  <c r="BV867"/>
  <c r="BU867"/>
  <c r="BT867"/>
  <c r="BS867"/>
  <c r="BR867"/>
  <c r="BQ867"/>
  <c r="BP867"/>
  <c r="BO867"/>
  <c r="BN867"/>
  <c r="BM867"/>
  <c r="BL867"/>
  <c r="BJ867"/>
  <c r="BK867" s="1"/>
  <c r="J867"/>
  <c r="I867"/>
  <c r="H867"/>
  <c r="G867"/>
  <c r="F867"/>
  <c r="A867"/>
  <c r="DN866"/>
  <c r="DM866"/>
  <c r="DL866"/>
  <c r="DJ866"/>
  <c r="DK866" s="1"/>
  <c r="DI866"/>
  <c r="DH866"/>
  <c r="DG866"/>
  <c r="DE866"/>
  <c r="DF866" s="1"/>
  <c r="DD866"/>
  <c r="DC866"/>
  <c r="DB866"/>
  <c r="DA866"/>
  <c r="CZ866"/>
  <c r="CY866"/>
  <c r="CX866"/>
  <c r="CV866"/>
  <c r="CW866" s="1"/>
  <c r="CU866"/>
  <c r="CT866"/>
  <c r="CS866"/>
  <c r="CR866"/>
  <c r="CQ866"/>
  <c r="CP866"/>
  <c r="CO866"/>
  <c r="CN866"/>
  <c r="CL866"/>
  <c r="CM866" s="1"/>
  <c r="CG866"/>
  <c r="CF866"/>
  <c r="CE866"/>
  <c r="CD866"/>
  <c r="CC866"/>
  <c r="CB866"/>
  <c r="CA866"/>
  <c r="BZ866"/>
  <c r="BY866"/>
  <c r="BW866"/>
  <c r="BX866" s="1"/>
  <c r="BV866"/>
  <c r="BU866"/>
  <c r="BT866"/>
  <c r="BS866"/>
  <c r="BR866"/>
  <c r="BQ866"/>
  <c r="BP866"/>
  <c r="BO866"/>
  <c r="BN866"/>
  <c r="BM866"/>
  <c r="BL866"/>
  <c r="BJ866"/>
  <c r="BK866" s="1"/>
  <c r="J866"/>
  <c r="I866"/>
  <c r="H866"/>
  <c r="G866"/>
  <c r="F866"/>
  <c r="A866"/>
  <c r="DN865"/>
  <c r="DM865"/>
  <c r="DL865"/>
  <c r="DJ865"/>
  <c r="DK865" s="1"/>
  <c r="DI865"/>
  <c r="DH865"/>
  <c r="DG865"/>
  <c r="DE865"/>
  <c r="DF865" s="1"/>
  <c r="DD865"/>
  <c r="DC865"/>
  <c r="DB865"/>
  <c r="DA865"/>
  <c r="CZ865"/>
  <c r="CY865"/>
  <c r="CX865"/>
  <c r="CV865"/>
  <c r="CW865" s="1"/>
  <c r="CU865"/>
  <c r="CT865"/>
  <c r="CS865"/>
  <c r="CR865"/>
  <c r="CQ865"/>
  <c r="CP865"/>
  <c r="CO865"/>
  <c r="CN865"/>
  <c r="CL865"/>
  <c r="CM865" s="1"/>
  <c r="CG865"/>
  <c r="CF865"/>
  <c r="CE865"/>
  <c r="CD865"/>
  <c r="CC865"/>
  <c r="CB865"/>
  <c r="CA865"/>
  <c r="BZ865"/>
  <c r="BY865"/>
  <c r="BW865"/>
  <c r="BX865" s="1"/>
  <c r="BV865"/>
  <c r="BU865"/>
  <c r="BT865"/>
  <c r="BS865"/>
  <c r="BR865"/>
  <c r="BQ865"/>
  <c r="BP865"/>
  <c r="BO865"/>
  <c r="BN865"/>
  <c r="BM865"/>
  <c r="BL865"/>
  <c r="BJ865"/>
  <c r="BK865" s="1"/>
  <c r="J865"/>
  <c r="I865"/>
  <c r="H865"/>
  <c r="G865"/>
  <c r="F865"/>
  <c r="A865"/>
  <c r="DN864"/>
  <c r="DM864"/>
  <c r="DL864"/>
  <c r="DJ864"/>
  <c r="DK864" s="1"/>
  <c r="DI864"/>
  <c r="DH864"/>
  <c r="DG864"/>
  <c r="DE864"/>
  <c r="DF864" s="1"/>
  <c r="DD864"/>
  <c r="DC864"/>
  <c r="DB864"/>
  <c r="DA864"/>
  <c r="CZ864"/>
  <c r="CY864"/>
  <c r="CX864"/>
  <c r="CV864"/>
  <c r="CW864" s="1"/>
  <c r="CU864"/>
  <c r="CT864"/>
  <c r="CS864"/>
  <c r="CR864"/>
  <c r="CQ864"/>
  <c r="CP864"/>
  <c r="CO864"/>
  <c r="CN864"/>
  <c r="CL864"/>
  <c r="CM864" s="1"/>
  <c r="CG864"/>
  <c r="CF864"/>
  <c r="CE864"/>
  <c r="CD864"/>
  <c r="CC864"/>
  <c r="CB864"/>
  <c r="CA864"/>
  <c r="BZ864"/>
  <c r="BY864"/>
  <c r="BW864"/>
  <c r="BX864" s="1"/>
  <c r="BV864"/>
  <c r="BU864"/>
  <c r="BT864"/>
  <c r="BS864"/>
  <c r="BR864"/>
  <c r="BQ864"/>
  <c r="BP864"/>
  <c r="BO864"/>
  <c r="BN864"/>
  <c r="BM864"/>
  <c r="BL864"/>
  <c r="BJ864"/>
  <c r="BK864" s="1"/>
  <c r="J864"/>
  <c r="I864"/>
  <c r="H864"/>
  <c r="G864"/>
  <c r="F864"/>
  <c r="A864"/>
  <c r="DN863"/>
  <c r="DM863"/>
  <c r="DL863"/>
  <c r="DJ863"/>
  <c r="DK863" s="1"/>
  <c r="DI863"/>
  <c r="DH863"/>
  <c r="DG863"/>
  <c r="DE863"/>
  <c r="DF863" s="1"/>
  <c r="DD863"/>
  <c r="DC863"/>
  <c r="DB863"/>
  <c r="DA863"/>
  <c r="CZ863"/>
  <c r="CY863"/>
  <c r="CX863"/>
  <c r="CV863"/>
  <c r="CW863" s="1"/>
  <c r="CU863"/>
  <c r="CT863"/>
  <c r="CS863"/>
  <c r="CR863"/>
  <c r="CQ863"/>
  <c r="CP863"/>
  <c r="CO863"/>
  <c r="CN863"/>
  <c r="CL863"/>
  <c r="CM863" s="1"/>
  <c r="CG863"/>
  <c r="CF863"/>
  <c r="CE863"/>
  <c r="CD863"/>
  <c r="CC863"/>
  <c r="CB863"/>
  <c r="CA863"/>
  <c r="BZ863"/>
  <c r="BY863"/>
  <c r="BW863"/>
  <c r="BX863" s="1"/>
  <c r="BV863"/>
  <c r="BU863"/>
  <c r="BT863"/>
  <c r="BS863"/>
  <c r="BR863"/>
  <c r="BQ863"/>
  <c r="BP863"/>
  <c r="BO863"/>
  <c r="BN863"/>
  <c r="BM863"/>
  <c r="BL863"/>
  <c r="BJ863"/>
  <c r="BK863" s="1"/>
  <c r="J863"/>
  <c r="I863"/>
  <c r="H863"/>
  <c r="G863"/>
  <c r="F863"/>
  <c r="A863"/>
  <c r="DN862"/>
  <c r="DM862"/>
  <c r="DL862"/>
  <c r="DJ862"/>
  <c r="DK862" s="1"/>
  <c r="DI862"/>
  <c r="DH862"/>
  <c r="DG862"/>
  <c r="DE862"/>
  <c r="DF862" s="1"/>
  <c r="DD862"/>
  <c r="DC862"/>
  <c r="DB862"/>
  <c r="DA862"/>
  <c r="CZ862"/>
  <c r="CY862"/>
  <c r="CX862"/>
  <c r="CV862"/>
  <c r="CW862" s="1"/>
  <c r="CU862"/>
  <c r="CT862"/>
  <c r="CS862"/>
  <c r="CR862"/>
  <c r="CQ862"/>
  <c r="CP862"/>
  <c r="CO862"/>
  <c r="CN862"/>
  <c r="CL862"/>
  <c r="CM862" s="1"/>
  <c r="CG862"/>
  <c r="CF862"/>
  <c r="CE862"/>
  <c r="CD862"/>
  <c r="CC862"/>
  <c r="CB862"/>
  <c r="CA862"/>
  <c r="BZ862"/>
  <c r="BY862"/>
  <c r="BW862"/>
  <c r="BX862" s="1"/>
  <c r="BV862"/>
  <c r="BU862"/>
  <c r="BT862"/>
  <c r="BS862"/>
  <c r="BR862"/>
  <c r="BQ862"/>
  <c r="BP862"/>
  <c r="BO862"/>
  <c r="BN862"/>
  <c r="BM862"/>
  <c r="BL862"/>
  <c r="BJ862"/>
  <c r="BK862" s="1"/>
  <c r="J862"/>
  <c r="I862"/>
  <c r="H862"/>
  <c r="G862"/>
  <c r="F862"/>
  <c r="A862"/>
  <c r="DN861"/>
  <c r="DM861"/>
  <c r="DL861"/>
  <c r="DJ861"/>
  <c r="DK861" s="1"/>
  <c r="DI861"/>
  <c r="DH861"/>
  <c r="DG861"/>
  <c r="DE861"/>
  <c r="DF861" s="1"/>
  <c r="DD861"/>
  <c r="DC861"/>
  <c r="DB861"/>
  <c r="DA861"/>
  <c r="CZ861"/>
  <c r="CY861"/>
  <c r="CX861"/>
  <c r="CV861"/>
  <c r="CW861" s="1"/>
  <c r="CU861"/>
  <c r="CT861"/>
  <c r="CS861"/>
  <c r="CR861"/>
  <c r="CQ861"/>
  <c r="CP861"/>
  <c r="CO861"/>
  <c r="CN861"/>
  <c r="CL861"/>
  <c r="CM861" s="1"/>
  <c r="CG861"/>
  <c r="CF861"/>
  <c r="CE861"/>
  <c r="CD861"/>
  <c r="CC861"/>
  <c r="CB861"/>
  <c r="CA861"/>
  <c r="BZ861"/>
  <c r="BY861"/>
  <c r="BW861"/>
  <c r="BX861" s="1"/>
  <c r="BV861"/>
  <c r="BU861"/>
  <c r="BT861"/>
  <c r="BS861"/>
  <c r="BR861"/>
  <c r="BQ861"/>
  <c r="BP861"/>
  <c r="BO861"/>
  <c r="BN861"/>
  <c r="BM861"/>
  <c r="BL861"/>
  <c r="BJ861"/>
  <c r="BK861" s="1"/>
  <c r="J861"/>
  <c r="I861"/>
  <c r="H861"/>
  <c r="G861"/>
  <c r="F861"/>
  <c r="A861"/>
  <c r="DN860"/>
  <c r="DM860"/>
  <c r="DL860"/>
  <c r="DJ860"/>
  <c r="DK860" s="1"/>
  <c r="DI860"/>
  <c r="DH860"/>
  <c r="DG860"/>
  <c r="DE860"/>
  <c r="DF860" s="1"/>
  <c r="DD860"/>
  <c r="DC860"/>
  <c r="DB860"/>
  <c r="DA860"/>
  <c r="CZ860"/>
  <c r="CY860"/>
  <c r="CX860"/>
  <c r="CV860"/>
  <c r="CW860" s="1"/>
  <c r="CU860"/>
  <c r="CT860"/>
  <c r="CS860"/>
  <c r="CR860"/>
  <c r="CQ860"/>
  <c r="CP860"/>
  <c r="CO860"/>
  <c r="CN860"/>
  <c r="CL860"/>
  <c r="CM860" s="1"/>
  <c r="CG860"/>
  <c r="CF860"/>
  <c r="CE860"/>
  <c r="CD860"/>
  <c r="CC860"/>
  <c r="CB860"/>
  <c r="CA860"/>
  <c r="BZ860"/>
  <c r="BY860"/>
  <c r="BW860"/>
  <c r="BX860" s="1"/>
  <c r="BV860"/>
  <c r="BU860"/>
  <c r="BT860"/>
  <c r="BS860"/>
  <c r="BR860"/>
  <c r="BQ860"/>
  <c r="BP860"/>
  <c r="BO860"/>
  <c r="BN860"/>
  <c r="BM860"/>
  <c r="BL860"/>
  <c r="BJ860"/>
  <c r="BK860" s="1"/>
  <c r="J860"/>
  <c r="I860"/>
  <c r="H860"/>
  <c r="G860"/>
  <c r="F860"/>
  <c r="A860"/>
  <c r="DN859"/>
  <c r="DM859"/>
  <c r="DL859"/>
  <c r="DJ859"/>
  <c r="DK859" s="1"/>
  <c r="DI859"/>
  <c r="DH859"/>
  <c r="DG859"/>
  <c r="DE859"/>
  <c r="DF859" s="1"/>
  <c r="DD859"/>
  <c r="DC859"/>
  <c r="DB859"/>
  <c r="DA859"/>
  <c r="CZ859"/>
  <c r="CY859"/>
  <c r="CX859"/>
  <c r="CV859"/>
  <c r="CW859" s="1"/>
  <c r="CU859"/>
  <c r="CT859"/>
  <c r="CS859"/>
  <c r="CR859"/>
  <c r="CQ859"/>
  <c r="CP859"/>
  <c r="CO859"/>
  <c r="CN859"/>
  <c r="CL859"/>
  <c r="CM859" s="1"/>
  <c r="CG859"/>
  <c r="CF859"/>
  <c r="CE859"/>
  <c r="CD859"/>
  <c r="CC859"/>
  <c r="CB859"/>
  <c r="CA859"/>
  <c r="BZ859"/>
  <c r="BY859"/>
  <c r="BW859"/>
  <c r="BX859" s="1"/>
  <c r="BV859"/>
  <c r="BU859"/>
  <c r="BT859"/>
  <c r="BS859"/>
  <c r="BR859"/>
  <c r="BQ859"/>
  <c r="BP859"/>
  <c r="BO859"/>
  <c r="BN859"/>
  <c r="BM859"/>
  <c r="BL859"/>
  <c r="BJ859"/>
  <c r="BK859" s="1"/>
  <c r="J859"/>
  <c r="I859"/>
  <c r="H859"/>
  <c r="G859"/>
  <c r="F859"/>
  <c r="A859"/>
  <c r="DN858"/>
  <c r="DM858"/>
  <c r="DL858"/>
  <c r="DJ858"/>
  <c r="DK858" s="1"/>
  <c r="DI858"/>
  <c r="DH858"/>
  <c r="DG858"/>
  <c r="DE858"/>
  <c r="DF858" s="1"/>
  <c r="DD858"/>
  <c r="DC858"/>
  <c r="DB858"/>
  <c r="DA858"/>
  <c r="CZ858"/>
  <c r="CY858"/>
  <c r="CX858"/>
  <c r="CV858"/>
  <c r="CW858" s="1"/>
  <c r="CU858"/>
  <c r="CT858"/>
  <c r="CS858"/>
  <c r="CR858"/>
  <c r="CQ858"/>
  <c r="CP858"/>
  <c r="CO858"/>
  <c r="CN858"/>
  <c r="CL858"/>
  <c r="CM858" s="1"/>
  <c r="CG858"/>
  <c r="CF858"/>
  <c r="CE858"/>
  <c r="CD858"/>
  <c r="CC858"/>
  <c r="CB858"/>
  <c r="CA858"/>
  <c r="BZ858"/>
  <c r="BY858"/>
  <c r="BW858"/>
  <c r="BX858" s="1"/>
  <c r="BV858"/>
  <c r="BU858"/>
  <c r="BT858"/>
  <c r="BS858"/>
  <c r="BR858"/>
  <c r="BQ858"/>
  <c r="BP858"/>
  <c r="BO858"/>
  <c r="BN858"/>
  <c r="BM858"/>
  <c r="BL858"/>
  <c r="BJ858"/>
  <c r="BK858" s="1"/>
  <c r="J858"/>
  <c r="I858"/>
  <c r="H858"/>
  <c r="G858"/>
  <c r="F858"/>
  <c r="A858"/>
  <c r="DN857"/>
  <c r="DM857"/>
  <c r="DL857"/>
  <c r="DJ857"/>
  <c r="DK857" s="1"/>
  <c r="DI857"/>
  <c r="DH857"/>
  <c r="DG857"/>
  <c r="DE857"/>
  <c r="DF857" s="1"/>
  <c r="DD857"/>
  <c r="DC857"/>
  <c r="DB857"/>
  <c r="DA857"/>
  <c r="CZ857"/>
  <c r="CY857"/>
  <c r="CX857"/>
  <c r="CV857"/>
  <c r="CW857" s="1"/>
  <c r="CU857"/>
  <c r="CT857"/>
  <c r="CS857"/>
  <c r="CR857"/>
  <c r="CQ857"/>
  <c r="CP857"/>
  <c r="CO857"/>
  <c r="CN857"/>
  <c r="CL857"/>
  <c r="CM857" s="1"/>
  <c r="CG857"/>
  <c r="CF857"/>
  <c r="CE857"/>
  <c r="CD857"/>
  <c r="CC857"/>
  <c r="CB857"/>
  <c r="CA857"/>
  <c r="BZ857"/>
  <c r="BY857"/>
  <c r="BW857"/>
  <c r="BX857" s="1"/>
  <c r="BV857"/>
  <c r="BU857"/>
  <c r="BT857"/>
  <c r="BS857"/>
  <c r="BR857"/>
  <c r="BQ857"/>
  <c r="BP857"/>
  <c r="BO857"/>
  <c r="BN857"/>
  <c r="BM857"/>
  <c r="BL857"/>
  <c r="BJ857"/>
  <c r="BK857" s="1"/>
  <c r="J857"/>
  <c r="I857"/>
  <c r="H857"/>
  <c r="G857"/>
  <c r="F857"/>
  <c r="A857"/>
  <c r="DN856"/>
  <c r="DM856"/>
  <c r="DL856"/>
  <c r="DJ856"/>
  <c r="DK856" s="1"/>
  <c r="DI856"/>
  <c r="DH856"/>
  <c r="DG856"/>
  <c r="DE856"/>
  <c r="DF856" s="1"/>
  <c r="DD856"/>
  <c r="DC856"/>
  <c r="DB856"/>
  <c r="DA856"/>
  <c r="CZ856"/>
  <c r="CY856"/>
  <c r="CX856"/>
  <c r="CV856"/>
  <c r="CW856" s="1"/>
  <c r="CU856"/>
  <c r="CT856"/>
  <c r="CS856"/>
  <c r="CR856"/>
  <c r="CQ856"/>
  <c r="CP856"/>
  <c r="CO856"/>
  <c r="CN856"/>
  <c r="CL856"/>
  <c r="CM856" s="1"/>
  <c r="CG856"/>
  <c r="CF856"/>
  <c r="CE856"/>
  <c r="CD856"/>
  <c r="CC856"/>
  <c r="CB856"/>
  <c r="CA856"/>
  <c r="BZ856"/>
  <c r="BY856"/>
  <c r="BW856"/>
  <c r="BX856" s="1"/>
  <c r="BV856"/>
  <c r="BU856"/>
  <c r="BT856"/>
  <c r="BS856"/>
  <c r="BR856"/>
  <c r="BQ856"/>
  <c r="BP856"/>
  <c r="BO856"/>
  <c r="BN856"/>
  <c r="BM856"/>
  <c r="BL856"/>
  <c r="BJ856"/>
  <c r="BK856" s="1"/>
  <c r="J856"/>
  <c r="I856"/>
  <c r="H856"/>
  <c r="G856"/>
  <c r="F856"/>
  <c r="A856"/>
  <c r="DN855"/>
  <c r="DM855"/>
  <c r="DL855"/>
  <c r="DJ855"/>
  <c r="DK855" s="1"/>
  <c r="DI855"/>
  <c r="DH855"/>
  <c r="DG855"/>
  <c r="DE855"/>
  <c r="DF855" s="1"/>
  <c r="DD855"/>
  <c r="DC855"/>
  <c r="DB855"/>
  <c r="DA855"/>
  <c r="CZ855"/>
  <c r="CY855"/>
  <c r="CX855"/>
  <c r="CV855"/>
  <c r="CW855" s="1"/>
  <c r="CU855"/>
  <c r="CT855"/>
  <c r="CS855"/>
  <c r="CR855"/>
  <c r="CQ855"/>
  <c r="CP855"/>
  <c r="CO855"/>
  <c r="CN855"/>
  <c r="CL855"/>
  <c r="CM855" s="1"/>
  <c r="CG855"/>
  <c r="CF855"/>
  <c r="CE855"/>
  <c r="CD855"/>
  <c r="CC855"/>
  <c r="CB855"/>
  <c r="CA855"/>
  <c r="BZ855"/>
  <c r="BY855"/>
  <c r="BW855"/>
  <c r="BX855" s="1"/>
  <c r="BV855"/>
  <c r="BU855"/>
  <c r="BT855"/>
  <c r="BS855"/>
  <c r="BR855"/>
  <c r="BQ855"/>
  <c r="BP855"/>
  <c r="BO855"/>
  <c r="BN855"/>
  <c r="BM855"/>
  <c r="BL855"/>
  <c r="BJ855"/>
  <c r="BK855" s="1"/>
  <c r="J855"/>
  <c r="I855"/>
  <c r="H855"/>
  <c r="G855"/>
  <c r="F855"/>
  <c r="A855"/>
  <c r="DN854"/>
  <c r="DM854"/>
  <c r="DL854"/>
  <c r="DJ854"/>
  <c r="DK854" s="1"/>
  <c r="DI854"/>
  <c r="DH854"/>
  <c r="DG854"/>
  <c r="DE854"/>
  <c r="DF854" s="1"/>
  <c r="DD854"/>
  <c r="DC854"/>
  <c r="DB854"/>
  <c r="DA854"/>
  <c r="CZ854"/>
  <c r="CY854"/>
  <c r="CX854"/>
  <c r="CV854"/>
  <c r="CW854" s="1"/>
  <c r="CU854"/>
  <c r="CT854"/>
  <c r="CS854"/>
  <c r="CR854"/>
  <c r="CQ854"/>
  <c r="CP854"/>
  <c r="CO854"/>
  <c r="CN854"/>
  <c r="CL854"/>
  <c r="CM854" s="1"/>
  <c r="CG854"/>
  <c r="CF854"/>
  <c r="CE854"/>
  <c r="CD854"/>
  <c r="CC854"/>
  <c r="CB854"/>
  <c r="CA854"/>
  <c r="BZ854"/>
  <c r="BY854"/>
  <c r="BW854"/>
  <c r="BX854" s="1"/>
  <c r="BV854"/>
  <c r="BU854"/>
  <c r="BT854"/>
  <c r="BS854"/>
  <c r="BR854"/>
  <c r="BQ854"/>
  <c r="BP854"/>
  <c r="BO854"/>
  <c r="BN854"/>
  <c r="BM854"/>
  <c r="BL854"/>
  <c r="BJ854"/>
  <c r="BK854" s="1"/>
  <c r="J854"/>
  <c r="I854"/>
  <c r="H854"/>
  <c r="G854"/>
  <c r="F854"/>
  <c r="A854"/>
  <c r="DN853"/>
  <c r="DM853"/>
  <c r="DL853"/>
  <c r="DJ853"/>
  <c r="DK853" s="1"/>
  <c r="DI853"/>
  <c r="DH853"/>
  <c r="DG853"/>
  <c r="DE853"/>
  <c r="DF853" s="1"/>
  <c r="DD853"/>
  <c r="DC853"/>
  <c r="DB853"/>
  <c r="DA853"/>
  <c r="CZ853"/>
  <c r="CY853"/>
  <c r="CX853"/>
  <c r="CV853"/>
  <c r="CW853" s="1"/>
  <c r="CU853"/>
  <c r="CT853"/>
  <c r="CS853"/>
  <c r="CR853"/>
  <c r="CQ853"/>
  <c r="CP853"/>
  <c r="CO853"/>
  <c r="CN853"/>
  <c r="CL853"/>
  <c r="CM853" s="1"/>
  <c r="CG853"/>
  <c r="CF853"/>
  <c r="CE853"/>
  <c r="CD853"/>
  <c r="CC853"/>
  <c r="CB853"/>
  <c r="CA853"/>
  <c r="BZ853"/>
  <c r="BY853"/>
  <c r="BW853"/>
  <c r="BX853" s="1"/>
  <c r="BV853"/>
  <c r="BU853"/>
  <c r="BT853"/>
  <c r="BS853"/>
  <c r="BR853"/>
  <c r="BQ853"/>
  <c r="BP853"/>
  <c r="BO853"/>
  <c r="BN853"/>
  <c r="BM853"/>
  <c r="BL853"/>
  <c r="BJ853"/>
  <c r="BK853" s="1"/>
  <c r="J853"/>
  <c r="I853"/>
  <c r="H853"/>
  <c r="G853"/>
  <c r="F853"/>
  <c r="A853"/>
  <c r="DN852"/>
  <c r="DM852"/>
  <c r="DL852"/>
  <c r="DJ852"/>
  <c r="DK852" s="1"/>
  <c r="DI852"/>
  <c r="DH852"/>
  <c r="DG852"/>
  <c r="DE852"/>
  <c r="DF852" s="1"/>
  <c r="DD852"/>
  <c r="DC852"/>
  <c r="DB852"/>
  <c r="DA852"/>
  <c r="CZ852"/>
  <c r="CY852"/>
  <c r="CX852"/>
  <c r="CV852"/>
  <c r="CW852" s="1"/>
  <c r="CU852"/>
  <c r="CT852"/>
  <c r="CS852"/>
  <c r="CR852"/>
  <c r="CQ852"/>
  <c r="CP852"/>
  <c r="CO852"/>
  <c r="CN852"/>
  <c r="CL852"/>
  <c r="CM852" s="1"/>
  <c r="CG852"/>
  <c r="CF852"/>
  <c r="CE852"/>
  <c r="CD852"/>
  <c r="CC852"/>
  <c r="CB852"/>
  <c r="CA852"/>
  <c r="BZ852"/>
  <c r="BY852"/>
  <c r="BW852"/>
  <c r="BX852" s="1"/>
  <c r="BV852"/>
  <c r="BU852"/>
  <c r="BT852"/>
  <c r="BS852"/>
  <c r="BR852"/>
  <c r="BQ852"/>
  <c r="BP852"/>
  <c r="BO852"/>
  <c r="BN852"/>
  <c r="BM852"/>
  <c r="BL852"/>
  <c r="BJ852"/>
  <c r="BK852" s="1"/>
  <c r="J852"/>
  <c r="I852"/>
  <c r="H852"/>
  <c r="G852"/>
  <c r="F852"/>
  <c r="A852"/>
  <c r="DN851"/>
  <c r="DM851"/>
  <c r="DL851"/>
  <c r="DJ851"/>
  <c r="DK851" s="1"/>
  <c r="DI851"/>
  <c r="DH851"/>
  <c r="DG851"/>
  <c r="DE851"/>
  <c r="DF851" s="1"/>
  <c r="DD851"/>
  <c r="DC851"/>
  <c r="DB851"/>
  <c r="DA851"/>
  <c r="CZ851"/>
  <c r="CY851"/>
  <c r="CX851"/>
  <c r="CV851"/>
  <c r="CW851" s="1"/>
  <c r="CU851"/>
  <c r="CT851"/>
  <c r="CS851"/>
  <c r="CR851"/>
  <c r="CQ851"/>
  <c r="CP851"/>
  <c r="CO851"/>
  <c r="CN851"/>
  <c r="CL851"/>
  <c r="CM851" s="1"/>
  <c r="CG851"/>
  <c r="CF851"/>
  <c r="CE851"/>
  <c r="CD851"/>
  <c r="CC851"/>
  <c r="CB851"/>
  <c r="CA851"/>
  <c r="BZ851"/>
  <c r="BY851"/>
  <c r="BW851"/>
  <c r="BX851" s="1"/>
  <c r="BV851"/>
  <c r="BU851"/>
  <c r="BT851"/>
  <c r="BS851"/>
  <c r="BR851"/>
  <c r="BQ851"/>
  <c r="BP851"/>
  <c r="BO851"/>
  <c r="BN851"/>
  <c r="BM851"/>
  <c r="BL851"/>
  <c r="BJ851"/>
  <c r="BK851" s="1"/>
  <c r="J851"/>
  <c r="I851"/>
  <c r="H851"/>
  <c r="G851"/>
  <c r="F851"/>
  <c r="A851"/>
  <c r="DN850"/>
  <c r="DM850"/>
  <c r="DL850"/>
  <c r="DJ850"/>
  <c r="DK850" s="1"/>
  <c r="DI850"/>
  <c r="DH850"/>
  <c r="DG850"/>
  <c r="DE850"/>
  <c r="DF850" s="1"/>
  <c r="DD850"/>
  <c r="DC850"/>
  <c r="DB850"/>
  <c r="DA850"/>
  <c r="CZ850"/>
  <c r="CY850"/>
  <c r="CX850"/>
  <c r="CV850"/>
  <c r="CW850" s="1"/>
  <c r="CU850"/>
  <c r="CT850"/>
  <c r="CS850"/>
  <c r="CR850"/>
  <c r="CQ850"/>
  <c r="CP850"/>
  <c r="CO850"/>
  <c r="CN850"/>
  <c r="CL850"/>
  <c r="CM850" s="1"/>
  <c r="CG850"/>
  <c r="CF850"/>
  <c r="CE850"/>
  <c r="CD850"/>
  <c r="CC850"/>
  <c r="CB850"/>
  <c r="CA850"/>
  <c r="BZ850"/>
  <c r="BY850"/>
  <c r="BW850"/>
  <c r="BX850" s="1"/>
  <c r="BV850"/>
  <c r="BU850"/>
  <c r="BT850"/>
  <c r="BS850"/>
  <c r="BR850"/>
  <c r="BQ850"/>
  <c r="BP850"/>
  <c r="BO850"/>
  <c r="BN850"/>
  <c r="BM850"/>
  <c r="BL850"/>
  <c r="BJ850"/>
  <c r="BK850" s="1"/>
  <c r="J850"/>
  <c r="I850"/>
  <c r="H850"/>
  <c r="G850"/>
  <c r="F850"/>
  <c r="A850"/>
  <c r="DN849"/>
  <c r="DM849"/>
  <c r="DL849"/>
  <c r="DJ849"/>
  <c r="DK849" s="1"/>
  <c r="DI849"/>
  <c r="DH849"/>
  <c r="DG849"/>
  <c r="DE849"/>
  <c r="DF849" s="1"/>
  <c r="DD849"/>
  <c r="DC849"/>
  <c r="DB849"/>
  <c r="DA849"/>
  <c r="CZ849"/>
  <c r="CY849"/>
  <c r="CX849"/>
  <c r="CV849"/>
  <c r="CW849" s="1"/>
  <c r="CU849"/>
  <c r="CT849"/>
  <c r="CS849"/>
  <c r="CR849"/>
  <c r="CQ849"/>
  <c r="CP849"/>
  <c r="CO849"/>
  <c r="CN849"/>
  <c r="CL849"/>
  <c r="CM849" s="1"/>
  <c r="CG849"/>
  <c r="CF849"/>
  <c r="CE849"/>
  <c r="CD849"/>
  <c r="CC849"/>
  <c r="CB849"/>
  <c r="CA849"/>
  <c r="BZ849"/>
  <c r="BY849"/>
  <c r="BW849"/>
  <c r="BX849" s="1"/>
  <c r="BV849"/>
  <c r="BU849"/>
  <c r="BT849"/>
  <c r="BS849"/>
  <c r="BR849"/>
  <c r="BQ849"/>
  <c r="BP849"/>
  <c r="BO849"/>
  <c r="BN849"/>
  <c r="BM849"/>
  <c r="BL849"/>
  <c r="BJ849"/>
  <c r="BK849" s="1"/>
  <c r="J849"/>
  <c r="I849"/>
  <c r="H849"/>
  <c r="G849"/>
  <c r="F849"/>
  <c r="A849"/>
  <c r="DN848"/>
  <c r="DM848"/>
  <c r="DL848"/>
  <c r="DJ848"/>
  <c r="DK848" s="1"/>
  <c r="DI848"/>
  <c r="DH848"/>
  <c r="DG848"/>
  <c r="DE848"/>
  <c r="DF848" s="1"/>
  <c r="DD848"/>
  <c r="DC848"/>
  <c r="DB848"/>
  <c r="DA848"/>
  <c r="CZ848"/>
  <c r="CY848"/>
  <c r="CX848"/>
  <c r="CV848"/>
  <c r="CW848" s="1"/>
  <c r="CU848"/>
  <c r="CT848"/>
  <c r="CS848"/>
  <c r="CR848"/>
  <c r="CQ848"/>
  <c r="CP848"/>
  <c r="CO848"/>
  <c r="CN848"/>
  <c r="CL848"/>
  <c r="CM848" s="1"/>
  <c r="CG848"/>
  <c r="CF848"/>
  <c r="CE848"/>
  <c r="CD848"/>
  <c r="CC848"/>
  <c r="CB848"/>
  <c r="CA848"/>
  <c r="BZ848"/>
  <c r="BY848"/>
  <c r="BW848"/>
  <c r="BX848" s="1"/>
  <c r="BV848"/>
  <c r="BU848"/>
  <c r="BT848"/>
  <c r="BS848"/>
  <c r="BR848"/>
  <c r="BQ848"/>
  <c r="BP848"/>
  <c r="BO848"/>
  <c r="BN848"/>
  <c r="BM848"/>
  <c r="BL848"/>
  <c r="BJ848"/>
  <c r="BK848" s="1"/>
  <c r="J848"/>
  <c r="I848"/>
  <c r="H848"/>
  <c r="G848"/>
  <c r="F848"/>
  <c r="A848"/>
  <c r="DN847"/>
  <c r="DM847"/>
  <c r="DL847"/>
  <c r="DJ847"/>
  <c r="DK847" s="1"/>
  <c r="DI847"/>
  <c r="DH847"/>
  <c r="DG847"/>
  <c r="DE847"/>
  <c r="DF847" s="1"/>
  <c r="DD847"/>
  <c r="DC847"/>
  <c r="DB847"/>
  <c r="DA847"/>
  <c r="CZ847"/>
  <c r="CY847"/>
  <c r="CX847"/>
  <c r="CV847"/>
  <c r="CW847" s="1"/>
  <c r="CU847"/>
  <c r="CT847"/>
  <c r="CS847"/>
  <c r="CR847"/>
  <c r="CQ847"/>
  <c r="CP847"/>
  <c r="CO847"/>
  <c r="CN847"/>
  <c r="CL847"/>
  <c r="CM847" s="1"/>
  <c r="CG847"/>
  <c r="CF847"/>
  <c r="CE847"/>
  <c r="CD847"/>
  <c r="CC847"/>
  <c r="CB847"/>
  <c r="CA847"/>
  <c r="BZ847"/>
  <c r="BY847"/>
  <c r="BW847"/>
  <c r="BX847" s="1"/>
  <c r="BV847"/>
  <c r="BU847"/>
  <c r="BT847"/>
  <c r="BS847"/>
  <c r="BR847"/>
  <c r="BQ847"/>
  <c r="BP847"/>
  <c r="BO847"/>
  <c r="BN847"/>
  <c r="BM847"/>
  <c r="BL847"/>
  <c r="BJ847"/>
  <c r="BK847" s="1"/>
  <c r="J847"/>
  <c r="I847"/>
  <c r="H847"/>
  <c r="G847"/>
  <c r="F847"/>
  <c r="A847"/>
  <c r="DN846"/>
  <c r="DM846"/>
  <c r="DL846"/>
  <c r="DJ846"/>
  <c r="DK846" s="1"/>
  <c r="DI846"/>
  <c r="DH846"/>
  <c r="DG846"/>
  <c r="DE846"/>
  <c r="DF846" s="1"/>
  <c r="DD846"/>
  <c r="DC846"/>
  <c r="DB846"/>
  <c r="DA846"/>
  <c r="CZ846"/>
  <c r="CY846"/>
  <c r="CX846"/>
  <c r="CV846"/>
  <c r="CW846" s="1"/>
  <c r="CU846"/>
  <c r="CT846"/>
  <c r="CS846"/>
  <c r="CR846"/>
  <c r="CQ846"/>
  <c r="CP846"/>
  <c r="CO846"/>
  <c r="CN846"/>
  <c r="CL846"/>
  <c r="CM846" s="1"/>
  <c r="CG846"/>
  <c r="CF846"/>
  <c r="CE846"/>
  <c r="CD846"/>
  <c r="CC846"/>
  <c r="CB846"/>
  <c r="CA846"/>
  <c r="BZ846"/>
  <c r="BY846"/>
  <c r="BW846"/>
  <c r="BX846" s="1"/>
  <c r="BV846"/>
  <c r="BU846"/>
  <c r="BT846"/>
  <c r="BS846"/>
  <c r="BR846"/>
  <c r="BQ846"/>
  <c r="BP846"/>
  <c r="BO846"/>
  <c r="BN846"/>
  <c r="BM846"/>
  <c r="BL846"/>
  <c r="BJ846"/>
  <c r="BK846" s="1"/>
  <c r="J846"/>
  <c r="I846"/>
  <c r="H846"/>
  <c r="G846"/>
  <c r="F846"/>
  <c r="A846"/>
  <c r="DN845"/>
  <c r="DM845"/>
  <c r="DL845"/>
  <c r="DJ845"/>
  <c r="DK845" s="1"/>
  <c r="DI845"/>
  <c r="DH845"/>
  <c r="DG845"/>
  <c r="DE845"/>
  <c r="DF845" s="1"/>
  <c r="DD845"/>
  <c r="DC845"/>
  <c r="DB845"/>
  <c r="DA845"/>
  <c r="CZ845"/>
  <c r="CY845"/>
  <c r="CX845"/>
  <c r="CV845"/>
  <c r="CW845" s="1"/>
  <c r="CU845"/>
  <c r="CT845"/>
  <c r="CS845"/>
  <c r="CR845"/>
  <c r="CQ845"/>
  <c r="CP845"/>
  <c r="CO845"/>
  <c r="CN845"/>
  <c r="CL845"/>
  <c r="CM845" s="1"/>
  <c r="CG845"/>
  <c r="CF845"/>
  <c r="CE845"/>
  <c r="CD845"/>
  <c r="CC845"/>
  <c r="CB845"/>
  <c r="CA845"/>
  <c r="BZ845"/>
  <c r="BY845"/>
  <c r="BW845"/>
  <c r="BX845" s="1"/>
  <c r="BV845"/>
  <c r="BU845"/>
  <c r="BT845"/>
  <c r="BS845"/>
  <c r="BR845"/>
  <c r="BQ845"/>
  <c r="BP845"/>
  <c r="BO845"/>
  <c r="BN845"/>
  <c r="BM845"/>
  <c r="BL845"/>
  <c r="BJ845"/>
  <c r="BK845" s="1"/>
  <c r="J845"/>
  <c r="I845"/>
  <c r="H845"/>
  <c r="G845"/>
  <c r="F845"/>
  <c r="A845"/>
  <c r="DN844"/>
  <c r="DM844"/>
  <c r="DL844"/>
  <c r="DJ844"/>
  <c r="DK844" s="1"/>
  <c r="DI844"/>
  <c r="DH844"/>
  <c r="DG844"/>
  <c r="DE844"/>
  <c r="DF844" s="1"/>
  <c r="DD844"/>
  <c r="DC844"/>
  <c r="DB844"/>
  <c r="DA844"/>
  <c r="CZ844"/>
  <c r="CY844"/>
  <c r="CX844"/>
  <c r="CV844"/>
  <c r="CW844" s="1"/>
  <c r="CU844"/>
  <c r="CT844"/>
  <c r="CS844"/>
  <c r="CR844"/>
  <c r="CQ844"/>
  <c r="CP844"/>
  <c r="CO844"/>
  <c r="CN844"/>
  <c r="CL844"/>
  <c r="CM844" s="1"/>
  <c r="CG844"/>
  <c r="CF844"/>
  <c r="CE844"/>
  <c r="CD844"/>
  <c r="CC844"/>
  <c r="CB844"/>
  <c r="CA844"/>
  <c r="BZ844"/>
  <c r="BY844"/>
  <c r="BW844"/>
  <c r="BX844" s="1"/>
  <c r="BV844"/>
  <c r="BU844"/>
  <c r="BT844"/>
  <c r="BS844"/>
  <c r="BR844"/>
  <c r="BQ844"/>
  <c r="BP844"/>
  <c r="BO844"/>
  <c r="BN844"/>
  <c r="BM844"/>
  <c r="BL844"/>
  <c r="BJ844"/>
  <c r="BK844" s="1"/>
  <c r="J844"/>
  <c r="I844"/>
  <c r="H844"/>
  <c r="G844"/>
  <c r="F844"/>
  <c r="A844"/>
  <c r="DN843"/>
  <c r="DM843"/>
  <c r="DL843"/>
  <c r="DJ843"/>
  <c r="DK843" s="1"/>
  <c r="DI843"/>
  <c r="DH843"/>
  <c r="DG843"/>
  <c r="DE843"/>
  <c r="DF843" s="1"/>
  <c r="DD843"/>
  <c r="DC843"/>
  <c r="DB843"/>
  <c r="DA843"/>
  <c r="CZ843"/>
  <c r="CY843"/>
  <c r="CX843"/>
  <c r="CV843"/>
  <c r="CW843" s="1"/>
  <c r="CU843"/>
  <c r="CT843"/>
  <c r="CS843"/>
  <c r="CR843"/>
  <c r="CQ843"/>
  <c r="CP843"/>
  <c r="CO843"/>
  <c r="CN843"/>
  <c r="CL843"/>
  <c r="CM843" s="1"/>
  <c r="CG843"/>
  <c r="CF843"/>
  <c r="CE843"/>
  <c r="CD843"/>
  <c r="CC843"/>
  <c r="CB843"/>
  <c r="CA843"/>
  <c r="BZ843"/>
  <c r="BY843"/>
  <c r="BW843"/>
  <c r="BX843" s="1"/>
  <c r="BV843"/>
  <c r="BU843"/>
  <c r="BT843"/>
  <c r="BS843"/>
  <c r="BR843"/>
  <c r="BQ843"/>
  <c r="BP843"/>
  <c r="BO843"/>
  <c r="BN843"/>
  <c r="BM843"/>
  <c r="BL843"/>
  <c r="BJ843"/>
  <c r="BK843" s="1"/>
  <c r="J843"/>
  <c r="I843"/>
  <c r="H843"/>
  <c r="G843"/>
  <c r="F843"/>
  <c r="A843"/>
  <c r="DN842"/>
  <c r="DM842"/>
  <c r="DL842"/>
  <c r="DJ842"/>
  <c r="DK842" s="1"/>
  <c r="DI842"/>
  <c r="DH842"/>
  <c r="DG842"/>
  <c r="DE842"/>
  <c r="DF842" s="1"/>
  <c r="DD842"/>
  <c r="DC842"/>
  <c r="DB842"/>
  <c r="DA842"/>
  <c r="CZ842"/>
  <c r="CY842"/>
  <c r="CX842"/>
  <c r="CV842"/>
  <c r="CW842" s="1"/>
  <c r="CU842"/>
  <c r="CT842"/>
  <c r="CS842"/>
  <c r="CR842"/>
  <c r="CQ842"/>
  <c r="CP842"/>
  <c r="CO842"/>
  <c r="CN842"/>
  <c r="CL842"/>
  <c r="CM842" s="1"/>
  <c r="CG842"/>
  <c r="CF842"/>
  <c r="CE842"/>
  <c r="CD842"/>
  <c r="CC842"/>
  <c r="CB842"/>
  <c r="CA842"/>
  <c r="BZ842"/>
  <c r="BY842"/>
  <c r="BW842"/>
  <c r="BX842" s="1"/>
  <c r="BV842"/>
  <c r="BU842"/>
  <c r="BT842"/>
  <c r="BS842"/>
  <c r="BR842"/>
  <c r="BQ842"/>
  <c r="BP842"/>
  <c r="BO842"/>
  <c r="BN842"/>
  <c r="BM842"/>
  <c r="BL842"/>
  <c r="BJ842"/>
  <c r="BK842" s="1"/>
  <c r="J842"/>
  <c r="I842"/>
  <c r="H842"/>
  <c r="G842"/>
  <c r="F842"/>
  <c r="A842"/>
  <c r="DN841"/>
  <c r="DM841"/>
  <c r="DL841"/>
  <c r="DJ841"/>
  <c r="DK841" s="1"/>
  <c r="DI841"/>
  <c r="DH841"/>
  <c r="DG841"/>
  <c r="DE841"/>
  <c r="DF841" s="1"/>
  <c r="DD841"/>
  <c r="DC841"/>
  <c r="DB841"/>
  <c r="DA841"/>
  <c r="CZ841"/>
  <c r="CY841"/>
  <c r="CX841"/>
  <c r="CV841"/>
  <c r="CW841" s="1"/>
  <c r="CU841"/>
  <c r="CT841"/>
  <c r="CS841"/>
  <c r="CR841"/>
  <c r="CQ841"/>
  <c r="CP841"/>
  <c r="CO841"/>
  <c r="CN841"/>
  <c r="CL841"/>
  <c r="CM841" s="1"/>
  <c r="CG841"/>
  <c r="CF841"/>
  <c r="CE841"/>
  <c r="CD841"/>
  <c r="CC841"/>
  <c r="CB841"/>
  <c r="CA841"/>
  <c r="BZ841"/>
  <c r="BY841"/>
  <c r="BW841"/>
  <c r="BX841" s="1"/>
  <c r="BV841"/>
  <c r="BU841"/>
  <c r="BT841"/>
  <c r="BS841"/>
  <c r="BR841"/>
  <c r="BQ841"/>
  <c r="BP841"/>
  <c r="BO841"/>
  <c r="BN841"/>
  <c r="BM841"/>
  <c r="BL841"/>
  <c r="BJ841"/>
  <c r="BK841" s="1"/>
  <c r="J841"/>
  <c r="I841"/>
  <c r="H841"/>
  <c r="G841"/>
  <c r="F841"/>
  <c r="A841"/>
  <c r="DN840"/>
  <c r="DM840"/>
  <c r="DL840"/>
  <c r="DJ840"/>
  <c r="DK840" s="1"/>
  <c r="DI840"/>
  <c r="DH840"/>
  <c r="DG840"/>
  <c r="DE840"/>
  <c r="DF840" s="1"/>
  <c r="DD840"/>
  <c r="DC840"/>
  <c r="DB840"/>
  <c r="DA840"/>
  <c r="CZ840"/>
  <c r="CY840"/>
  <c r="CX840"/>
  <c r="CV840"/>
  <c r="CW840" s="1"/>
  <c r="CU840"/>
  <c r="CT840"/>
  <c r="CS840"/>
  <c r="CR840"/>
  <c r="CQ840"/>
  <c r="CP840"/>
  <c r="CO840"/>
  <c r="CN840"/>
  <c r="CL840"/>
  <c r="CM840" s="1"/>
  <c r="CG840"/>
  <c r="CF840"/>
  <c r="CE840"/>
  <c r="CD840"/>
  <c r="CC840"/>
  <c r="CB840"/>
  <c r="CA840"/>
  <c r="BZ840"/>
  <c r="BY840"/>
  <c r="BW840"/>
  <c r="BX840" s="1"/>
  <c r="BV840"/>
  <c r="BU840"/>
  <c r="BT840"/>
  <c r="BS840"/>
  <c r="BR840"/>
  <c r="BQ840"/>
  <c r="BP840"/>
  <c r="BO840"/>
  <c r="BN840"/>
  <c r="BM840"/>
  <c r="BL840"/>
  <c r="BJ840"/>
  <c r="BK840" s="1"/>
  <c r="J840"/>
  <c r="I840"/>
  <c r="H840"/>
  <c r="G840"/>
  <c r="F840"/>
  <c r="A840"/>
  <c r="DN839"/>
  <c r="DM839"/>
  <c r="DL839"/>
  <c r="DJ839"/>
  <c r="DK839" s="1"/>
  <c r="DI839"/>
  <c r="DH839"/>
  <c r="DG839"/>
  <c r="DE839"/>
  <c r="DF839" s="1"/>
  <c r="DD839"/>
  <c r="DC839"/>
  <c r="DB839"/>
  <c r="DA839"/>
  <c r="CZ839"/>
  <c r="CY839"/>
  <c r="CX839"/>
  <c r="CV839"/>
  <c r="CW839" s="1"/>
  <c r="CU839"/>
  <c r="CT839"/>
  <c r="CS839"/>
  <c r="CR839"/>
  <c r="CQ839"/>
  <c r="CP839"/>
  <c r="CO839"/>
  <c r="CN839"/>
  <c r="CL839"/>
  <c r="CM839" s="1"/>
  <c r="CG839"/>
  <c r="CF839"/>
  <c r="CE839"/>
  <c r="CD839"/>
  <c r="CC839"/>
  <c r="CB839"/>
  <c r="CA839"/>
  <c r="BZ839"/>
  <c r="BY839"/>
  <c r="BW839"/>
  <c r="BX839" s="1"/>
  <c r="BV839"/>
  <c r="BU839"/>
  <c r="BT839"/>
  <c r="BS839"/>
  <c r="BR839"/>
  <c r="BQ839"/>
  <c r="BP839"/>
  <c r="BO839"/>
  <c r="BN839"/>
  <c r="BM839"/>
  <c r="BL839"/>
  <c r="BJ839"/>
  <c r="BK839" s="1"/>
  <c r="J839"/>
  <c r="I839"/>
  <c r="H839"/>
  <c r="G839"/>
  <c r="F839"/>
  <c r="A839"/>
  <c r="DN838"/>
  <c r="DM838"/>
  <c r="DL838"/>
  <c r="DJ838"/>
  <c r="DK838" s="1"/>
  <c r="DI838"/>
  <c r="DH838"/>
  <c r="DG838"/>
  <c r="DE838"/>
  <c r="DF838" s="1"/>
  <c r="DD838"/>
  <c r="DC838"/>
  <c r="DB838"/>
  <c r="DA838"/>
  <c r="CZ838"/>
  <c r="CY838"/>
  <c r="CX838"/>
  <c r="CV838"/>
  <c r="CW838" s="1"/>
  <c r="CU838"/>
  <c r="CT838"/>
  <c r="CS838"/>
  <c r="CR838"/>
  <c r="CQ838"/>
  <c r="CP838"/>
  <c r="CO838"/>
  <c r="CN838"/>
  <c r="CL838"/>
  <c r="CM838" s="1"/>
  <c r="CG838"/>
  <c r="CF838"/>
  <c r="CE838"/>
  <c r="CD838"/>
  <c r="CC838"/>
  <c r="CB838"/>
  <c r="CA838"/>
  <c r="BZ838"/>
  <c r="BY838"/>
  <c r="BW838"/>
  <c r="BX838" s="1"/>
  <c r="BV838"/>
  <c r="BU838"/>
  <c r="BT838"/>
  <c r="BS838"/>
  <c r="BR838"/>
  <c r="BQ838"/>
  <c r="BP838"/>
  <c r="BO838"/>
  <c r="BN838"/>
  <c r="BM838"/>
  <c r="BL838"/>
  <c r="BJ838"/>
  <c r="BK838" s="1"/>
  <c r="J838"/>
  <c r="I838"/>
  <c r="H838"/>
  <c r="G838"/>
  <c r="F838"/>
  <c r="A838"/>
  <c r="DN837"/>
  <c r="DM837"/>
  <c r="DL837"/>
  <c r="DJ837"/>
  <c r="DK837" s="1"/>
  <c r="DI837"/>
  <c r="DH837"/>
  <c r="DG837"/>
  <c r="DE837"/>
  <c r="DF837" s="1"/>
  <c r="DD837"/>
  <c r="DC837"/>
  <c r="DB837"/>
  <c r="DA837"/>
  <c r="CZ837"/>
  <c r="CY837"/>
  <c r="CX837"/>
  <c r="CV837"/>
  <c r="CW837" s="1"/>
  <c r="CU837"/>
  <c r="CT837"/>
  <c r="CS837"/>
  <c r="CR837"/>
  <c r="CQ837"/>
  <c r="CP837"/>
  <c r="CO837"/>
  <c r="CN837"/>
  <c r="CL837"/>
  <c r="CM837" s="1"/>
  <c r="CG837"/>
  <c r="CF837"/>
  <c r="CE837"/>
  <c r="CD837"/>
  <c r="CC837"/>
  <c r="CB837"/>
  <c r="CA837"/>
  <c r="BZ837"/>
  <c r="BY837"/>
  <c r="BW837"/>
  <c r="BX837" s="1"/>
  <c r="BV837"/>
  <c r="BU837"/>
  <c r="BT837"/>
  <c r="BS837"/>
  <c r="BR837"/>
  <c r="BQ837"/>
  <c r="BP837"/>
  <c r="BO837"/>
  <c r="BN837"/>
  <c r="BM837"/>
  <c r="BL837"/>
  <c r="BJ837"/>
  <c r="BK837" s="1"/>
  <c r="J837"/>
  <c r="I837"/>
  <c r="H837"/>
  <c r="G837"/>
  <c r="F837"/>
  <c r="A837"/>
  <c r="DN836"/>
  <c r="DM836"/>
  <c r="DL836"/>
  <c r="DJ836"/>
  <c r="DK836" s="1"/>
  <c r="DI836"/>
  <c r="DH836"/>
  <c r="DG836"/>
  <c r="DE836"/>
  <c r="DF836" s="1"/>
  <c r="DD836"/>
  <c r="DC836"/>
  <c r="DB836"/>
  <c r="DA836"/>
  <c r="CZ836"/>
  <c r="CY836"/>
  <c r="CX836"/>
  <c r="CV836"/>
  <c r="CW836" s="1"/>
  <c r="CU836"/>
  <c r="CT836"/>
  <c r="CS836"/>
  <c r="CR836"/>
  <c r="CQ836"/>
  <c r="CP836"/>
  <c r="CO836"/>
  <c r="CN836"/>
  <c r="CL836"/>
  <c r="CM836" s="1"/>
  <c r="CG836"/>
  <c r="CF836"/>
  <c r="CE836"/>
  <c r="CD836"/>
  <c r="CC836"/>
  <c r="CB836"/>
  <c r="CA836"/>
  <c r="BZ836"/>
  <c r="BY836"/>
  <c r="BW836"/>
  <c r="BX836" s="1"/>
  <c r="BV836"/>
  <c r="BU836"/>
  <c r="BT836"/>
  <c r="BS836"/>
  <c r="BR836"/>
  <c r="BQ836"/>
  <c r="BP836"/>
  <c r="BO836"/>
  <c r="BN836"/>
  <c r="BM836"/>
  <c r="BL836"/>
  <c r="BJ836"/>
  <c r="BK836" s="1"/>
  <c r="J836"/>
  <c r="I836"/>
  <c r="H836"/>
  <c r="G836"/>
  <c r="F836"/>
  <c r="A836"/>
  <c r="DN835"/>
  <c r="DM835"/>
  <c r="DL835"/>
  <c r="DJ835"/>
  <c r="DK835" s="1"/>
  <c r="DI835"/>
  <c r="DH835"/>
  <c r="DG835"/>
  <c r="DE835"/>
  <c r="DF835" s="1"/>
  <c r="DD835"/>
  <c r="DC835"/>
  <c r="DB835"/>
  <c r="DA835"/>
  <c r="CZ835"/>
  <c r="CY835"/>
  <c r="CX835"/>
  <c r="CV835"/>
  <c r="CW835" s="1"/>
  <c r="CU835"/>
  <c r="CT835"/>
  <c r="CS835"/>
  <c r="CR835"/>
  <c r="CQ835"/>
  <c r="CP835"/>
  <c r="CO835"/>
  <c r="CN835"/>
  <c r="CL835"/>
  <c r="CM835" s="1"/>
  <c r="CG835"/>
  <c r="CF835"/>
  <c r="CE835"/>
  <c r="CD835"/>
  <c r="CC835"/>
  <c r="CB835"/>
  <c r="CA835"/>
  <c r="BZ835"/>
  <c r="BY835"/>
  <c r="BW835"/>
  <c r="BX835" s="1"/>
  <c r="BV835"/>
  <c r="BU835"/>
  <c r="BT835"/>
  <c r="BS835"/>
  <c r="BR835"/>
  <c r="BQ835"/>
  <c r="BP835"/>
  <c r="BO835"/>
  <c r="BN835"/>
  <c r="BM835"/>
  <c r="BL835"/>
  <c r="BJ835"/>
  <c r="BK835" s="1"/>
  <c r="J835"/>
  <c r="I835"/>
  <c r="H835"/>
  <c r="G835"/>
  <c r="F835"/>
  <c r="A835"/>
  <c r="DN834"/>
  <c r="DM834"/>
  <c r="DL834"/>
  <c r="DJ834"/>
  <c r="DK834" s="1"/>
  <c r="DI834"/>
  <c r="DH834"/>
  <c r="DG834"/>
  <c r="DE834"/>
  <c r="DF834" s="1"/>
  <c r="DD834"/>
  <c r="DC834"/>
  <c r="DB834"/>
  <c r="DA834"/>
  <c r="CZ834"/>
  <c r="CY834"/>
  <c r="CX834"/>
  <c r="CV834"/>
  <c r="CW834" s="1"/>
  <c r="CU834"/>
  <c r="CT834"/>
  <c r="CS834"/>
  <c r="CR834"/>
  <c r="CQ834"/>
  <c r="CP834"/>
  <c r="CO834"/>
  <c r="CN834"/>
  <c r="CL834"/>
  <c r="CM834" s="1"/>
  <c r="CG834"/>
  <c r="CF834"/>
  <c r="CE834"/>
  <c r="CD834"/>
  <c r="CC834"/>
  <c r="CB834"/>
  <c r="CA834"/>
  <c r="BZ834"/>
  <c r="BY834"/>
  <c r="BW834"/>
  <c r="BX834" s="1"/>
  <c r="BV834"/>
  <c r="BU834"/>
  <c r="BT834"/>
  <c r="BS834"/>
  <c r="BR834"/>
  <c r="BQ834"/>
  <c r="BP834"/>
  <c r="BO834"/>
  <c r="BN834"/>
  <c r="BM834"/>
  <c r="BL834"/>
  <c r="BJ834"/>
  <c r="BK834" s="1"/>
  <c r="J834"/>
  <c r="I834"/>
  <c r="H834"/>
  <c r="G834"/>
  <c r="F834"/>
  <c r="A834"/>
  <c r="DN833"/>
  <c r="DM833"/>
  <c r="DL833"/>
  <c r="DJ833"/>
  <c r="DK833" s="1"/>
  <c r="DI833"/>
  <c r="DH833"/>
  <c r="DG833"/>
  <c r="DE833"/>
  <c r="DF833" s="1"/>
  <c r="DD833"/>
  <c r="DC833"/>
  <c r="DB833"/>
  <c r="DA833"/>
  <c r="CZ833"/>
  <c r="CY833"/>
  <c r="CX833"/>
  <c r="CV833"/>
  <c r="CW833" s="1"/>
  <c r="CU833"/>
  <c r="CT833"/>
  <c r="CS833"/>
  <c r="CR833"/>
  <c r="CQ833"/>
  <c r="CP833"/>
  <c r="CO833"/>
  <c r="CN833"/>
  <c r="CL833"/>
  <c r="CM833" s="1"/>
  <c r="CG833"/>
  <c r="CF833"/>
  <c r="CE833"/>
  <c r="CD833"/>
  <c r="CC833"/>
  <c r="CB833"/>
  <c r="CA833"/>
  <c r="BZ833"/>
  <c r="BY833"/>
  <c r="BW833"/>
  <c r="BX833" s="1"/>
  <c r="BV833"/>
  <c r="BU833"/>
  <c r="BT833"/>
  <c r="BS833"/>
  <c r="BR833"/>
  <c r="BQ833"/>
  <c r="BP833"/>
  <c r="BO833"/>
  <c r="BN833"/>
  <c r="BM833"/>
  <c r="BL833"/>
  <c r="BJ833"/>
  <c r="BK833" s="1"/>
  <c r="J833"/>
  <c r="I833"/>
  <c r="H833"/>
  <c r="G833"/>
  <c r="F833"/>
  <c r="A833"/>
  <c r="DN832"/>
  <c r="DM832"/>
  <c r="DL832"/>
  <c r="DJ832"/>
  <c r="DK832" s="1"/>
  <c r="DI832"/>
  <c r="DH832"/>
  <c r="DG832"/>
  <c r="DE832"/>
  <c r="DF832" s="1"/>
  <c r="DD832"/>
  <c r="DC832"/>
  <c r="DB832"/>
  <c r="DA832"/>
  <c r="CZ832"/>
  <c r="CY832"/>
  <c r="CX832"/>
  <c r="CV832"/>
  <c r="CW832" s="1"/>
  <c r="CU832"/>
  <c r="CT832"/>
  <c r="CS832"/>
  <c r="CR832"/>
  <c r="CQ832"/>
  <c r="CP832"/>
  <c r="CO832"/>
  <c r="CN832"/>
  <c r="CL832"/>
  <c r="CM832" s="1"/>
  <c r="CG832"/>
  <c r="CF832"/>
  <c r="CE832"/>
  <c r="CD832"/>
  <c r="CC832"/>
  <c r="CB832"/>
  <c r="CA832"/>
  <c r="BZ832"/>
  <c r="BY832"/>
  <c r="BW832"/>
  <c r="BX832" s="1"/>
  <c r="BV832"/>
  <c r="BU832"/>
  <c r="BT832"/>
  <c r="BS832"/>
  <c r="BR832"/>
  <c r="BQ832"/>
  <c r="BP832"/>
  <c r="BO832"/>
  <c r="BN832"/>
  <c r="BM832"/>
  <c r="BL832"/>
  <c r="BJ832"/>
  <c r="BK832" s="1"/>
  <c r="J832"/>
  <c r="I832"/>
  <c r="H832"/>
  <c r="G832"/>
  <c r="F832"/>
  <c r="A832"/>
  <c r="DN831"/>
  <c r="DM831"/>
  <c r="DL831"/>
  <c r="DJ831"/>
  <c r="DK831" s="1"/>
  <c r="DI831"/>
  <c r="DH831"/>
  <c r="DG831"/>
  <c r="DE831"/>
  <c r="DF831" s="1"/>
  <c r="DD831"/>
  <c r="DC831"/>
  <c r="DB831"/>
  <c r="DA831"/>
  <c r="CZ831"/>
  <c r="CY831"/>
  <c r="CX831"/>
  <c r="CV831"/>
  <c r="CW831" s="1"/>
  <c r="CU831"/>
  <c r="CT831"/>
  <c r="CS831"/>
  <c r="CR831"/>
  <c r="CQ831"/>
  <c r="CP831"/>
  <c r="CO831"/>
  <c r="CN831"/>
  <c r="CL831"/>
  <c r="CM831" s="1"/>
  <c r="CG831"/>
  <c r="CF831"/>
  <c r="CE831"/>
  <c r="CD831"/>
  <c r="CC831"/>
  <c r="CB831"/>
  <c r="CA831"/>
  <c r="BZ831"/>
  <c r="BY831"/>
  <c r="BW831"/>
  <c r="BX831" s="1"/>
  <c r="BV831"/>
  <c r="BU831"/>
  <c r="BT831"/>
  <c r="BS831"/>
  <c r="BR831"/>
  <c r="BQ831"/>
  <c r="BP831"/>
  <c r="BO831"/>
  <c r="BN831"/>
  <c r="BM831"/>
  <c r="BL831"/>
  <c r="BJ831"/>
  <c r="BK831" s="1"/>
  <c r="J831"/>
  <c r="I831"/>
  <c r="H831"/>
  <c r="G831"/>
  <c r="F831"/>
  <c r="A831"/>
  <c r="DN830"/>
  <c r="DM830"/>
  <c r="DL830"/>
  <c r="DJ830"/>
  <c r="DK830" s="1"/>
  <c r="DI830"/>
  <c r="DH830"/>
  <c r="DG830"/>
  <c r="DE830"/>
  <c r="DF830" s="1"/>
  <c r="DD830"/>
  <c r="DC830"/>
  <c r="DB830"/>
  <c r="DA830"/>
  <c r="CZ830"/>
  <c r="CY830"/>
  <c r="CX830"/>
  <c r="CV830"/>
  <c r="CW830" s="1"/>
  <c r="CU830"/>
  <c r="CT830"/>
  <c r="CS830"/>
  <c r="CR830"/>
  <c r="CQ830"/>
  <c r="CP830"/>
  <c r="CO830"/>
  <c r="CN830"/>
  <c r="CL830"/>
  <c r="CM830" s="1"/>
  <c r="CG830"/>
  <c r="CF830"/>
  <c r="CE830"/>
  <c r="CD830"/>
  <c r="CC830"/>
  <c r="CB830"/>
  <c r="CA830"/>
  <c r="BZ830"/>
  <c r="BY830"/>
  <c r="BW830"/>
  <c r="BX830" s="1"/>
  <c r="BV830"/>
  <c r="BU830"/>
  <c r="BT830"/>
  <c r="BS830"/>
  <c r="BR830"/>
  <c r="BQ830"/>
  <c r="BP830"/>
  <c r="BO830"/>
  <c r="BN830"/>
  <c r="BM830"/>
  <c r="BL830"/>
  <c r="BJ830"/>
  <c r="BK830" s="1"/>
  <c r="J830"/>
  <c r="I830"/>
  <c r="H830"/>
  <c r="G830"/>
  <c r="F830"/>
  <c r="A830"/>
  <c r="DN829"/>
  <c r="DM829"/>
  <c r="DL829"/>
  <c r="DJ829"/>
  <c r="DK829" s="1"/>
  <c r="DI829"/>
  <c r="DH829"/>
  <c r="DG829"/>
  <c r="DE829"/>
  <c r="DF829" s="1"/>
  <c r="DD829"/>
  <c r="DC829"/>
  <c r="DB829"/>
  <c r="DA829"/>
  <c r="CZ829"/>
  <c r="CY829"/>
  <c r="CX829"/>
  <c r="CV829"/>
  <c r="CW829" s="1"/>
  <c r="CU829"/>
  <c r="CT829"/>
  <c r="CS829"/>
  <c r="CR829"/>
  <c r="CQ829"/>
  <c r="CP829"/>
  <c r="CO829"/>
  <c r="CN829"/>
  <c r="CL829"/>
  <c r="CM829" s="1"/>
  <c r="CG829"/>
  <c r="CF829"/>
  <c r="CE829"/>
  <c r="CD829"/>
  <c r="CC829"/>
  <c r="CB829"/>
  <c r="CA829"/>
  <c r="BZ829"/>
  <c r="BY829"/>
  <c r="BW829"/>
  <c r="BX829" s="1"/>
  <c r="BV829"/>
  <c r="BU829"/>
  <c r="BT829"/>
  <c r="BS829"/>
  <c r="BR829"/>
  <c r="BQ829"/>
  <c r="BP829"/>
  <c r="BO829"/>
  <c r="BN829"/>
  <c r="BM829"/>
  <c r="BL829"/>
  <c r="BJ829"/>
  <c r="BK829" s="1"/>
  <c r="J829"/>
  <c r="I829"/>
  <c r="H829"/>
  <c r="G829"/>
  <c r="F829"/>
  <c r="A829"/>
  <c r="DN828"/>
  <c r="DM828"/>
  <c r="DL828"/>
  <c r="DJ828"/>
  <c r="DK828" s="1"/>
  <c r="DI828"/>
  <c r="DH828"/>
  <c r="DG828"/>
  <c r="DE828"/>
  <c r="DF828" s="1"/>
  <c r="DD828"/>
  <c r="DC828"/>
  <c r="DB828"/>
  <c r="DA828"/>
  <c r="CZ828"/>
  <c r="CY828"/>
  <c r="CX828"/>
  <c r="CV828"/>
  <c r="CW828" s="1"/>
  <c r="CU828"/>
  <c r="CT828"/>
  <c r="CS828"/>
  <c r="CR828"/>
  <c r="CQ828"/>
  <c r="CP828"/>
  <c r="CO828"/>
  <c r="CN828"/>
  <c r="CL828"/>
  <c r="CM828" s="1"/>
  <c r="CG828"/>
  <c r="CF828"/>
  <c r="CE828"/>
  <c r="CD828"/>
  <c r="CC828"/>
  <c r="CB828"/>
  <c r="CA828"/>
  <c r="BZ828"/>
  <c r="BY828"/>
  <c r="BW828"/>
  <c r="BX828" s="1"/>
  <c r="BV828"/>
  <c r="BU828"/>
  <c r="BT828"/>
  <c r="BS828"/>
  <c r="BR828"/>
  <c r="BQ828"/>
  <c r="BP828"/>
  <c r="BO828"/>
  <c r="BN828"/>
  <c r="BM828"/>
  <c r="BL828"/>
  <c r="BJ828"/>
  <c r="BK828" s="1"/>
  <c r="J828"/>
  <c r="I828"/>
  <c r="H828"/>
  <c r="G828"/>
  <c r="F828"/>
  <c r="A828"/>
  <c r="DN827"/>
  <c r="DM827"/>
  <c r="DL827"/>
  <c r="DJ827"/>
  <c r="DK827" s="1"/>
  <c r="DI827"/>
  <c r="DH827"/>
  <c r="DG827"/>
  <c r="DE827"/>
  <c r="DF827" s="1"/>
  <c r="DD827"/>
  <c r="DC827"/>
  <c r="DB827"/>
  <c r="DA827"/>
  <c r="CZ827"/>
  <c r="CY827"/>
  <c r="CX827"/>
  <c r="CV827"/>
  <c r="CW827" s="1"/>
  <c r="CU827"/>
  <c r="CT827"/>
  <c r="CS827"/>
  <c r="CR827"/>
  <c r="CQ827"/>
  <c r="CP827"/>
  <c r="CO827"/>
  <c r="CN827"/>
  <c r="CL827"/>
  <c r="CM827" s="1"/>
  <c r="CG827"/>
  <c r="CF827"/>
  <c r="CE827"/>
  <c r="CD827"/>
  <c r="CC827"/>
  <c r="CB827"/>
  <c r="CA827"/>
  <c r="BZ827"/>
  <c r="BY827"/>
  <c r="BW827"/>
  <c r="BX827" s="1"/>
  <c r="BV827"/>
  <c r="BU827"/>
  <c r="BT827"/>
  <c r="BS827"/>
  <c r="BR827"/>
  <c r="BQ827"/>
  <c r="BP827"/>
  <c r="BO827"/>
  <c r="BN827"/>
  <c r="BM827"/>
  <c r="BL827"/>
  <c r="BJ827"/>
  <c r="BK827" s="1"/>
  <c r="J827"/>
  <c r="I827"/>
  <c r="H827"/>
  <c r="G827"/>
  <c r="F827"/>
  <c r="A827"/>
  <c r="DN826"/>
  <c r="DM826"/>
  <c r="DL826"/>
  <c r="DJ826"/>
  <c r="DK826" s="1"/>
  <c r="DI826"/>
  <c r="DH826"/>
  <c r="DG826"/>
  <c r="DE826"/>
  <c r="DF826" s="1"/>
  <c r="DD826"/>
  <c r="DC826"/>
  <c r="DB826"/>
  <c r="DA826"/>
  <c r="CZ826"/>
  <c r="CY826"/>
  <c r="CX826"/>
  <c r="CV826"/>
  <c r="CW826" s="1"/>
  <c r="CU826"/>
  <c r="CT826"/>
  <c r="CS826"/>
  <c r="CR826"/>
  <c r="CQ826"/>
  <c r="CP826"/>
  <c r="CO826"/>
  <c r="CN826"/>
  <c r="CL826"/>
  <c r="CM826" s="1"/>
  <c r="CG826"/>
  <c r="CF826"/>
  <c r="CE826"/>
  <c r="CD826"/>
  <c r="CC826"/>
  <c r="CB826"/>
  <c r="CA826"/>
  <c r="BZ826"/>
  <c r="BY826"/>
  <c r="BW826"/>
  <c r="BX826" s="1"/>
  <c r="BV826"/>
  <c r="BU826"/>
  <c r="BT826"/>
  <c r="BS826"/>
  <c r="BR826"/>
  <c r="BQ826"/>
  <c r="BP826"/>
  <c r="BO826"/>
  <c r="BN826"/>
  <c r="BM826"/>
  <c r="BL826"/>
  <c r="BJ826"/>
  <c r="BK826" s="1"/>
  <c r="J826"/>
  <c r="I826"/>
  <c r="H826"/>
  <c r="G826"/>
  <c r="F826"/>
  <c r="A826"/>
  <c r="DN825"/>
  <c r="DM825"/>
  <c r="DL825"/>
  <c r="DJ825"/>
  <c r="DK825" s="1"/>
  <c r="DI825"/>
  <c r="DH825"/>
  <c r="DG825"/>
  <c r="DE825"/>
  <c r="DF825" s="1"/>
  <c r="DD825"/>
  <c r="DC825"/>
  <c r="DB825"/>
  <c r="DA825"/>
  <c r="CZ825"/>
  <c r="CY825"/>
  <c r="CX825"/>
  <c r="CV825"/>
  <c r="CW825" s="1"/>
  <c r="CU825"/>
  <c r="CT825"/>
  <c r="CS825"/>
  <c r="CR825"/>
  <c r="CQ825"/>
  <c r="CP825"/>
  <c r="CO825"/>
  <c r="CN825"/>
  <c r="CL825"/>
  <c r="CM825" s="1"/>
  <c r="CG825"/>
  <c r="CF825"/>
  <c r="CE825"/>
  <c r="CD825"/>
  <c r="CC825"/>
  <c r="CB825"/>
  <c r="CA825"/>
  <c r="BZ825"/>
  <c r="BY825"/>
  <c r="BW825"/>
  <c r="BX825" s="1"/>
  <c r="BV825"/>
  <c r="BU825"/>
  <c r="BT825"/>
  <c r="BS825"/>
  <c r="BR825"/>
  <c r="BQ825"/>
  <c r="BP825"/>
  <c r="BO825"/>
  <c r="BN825"/>
  <c r="BM825"/>
  <c r="BL825"/>
  <c r="BJ825"/>
  <c r="BK825" s="1"/>
  <c r="J825"/>
  <c r="I825"/>
  <c r="H825"/>
  <c r="G825"/>
  <c r="F825"/>
  <c r="A825"/>
  <c r="DN824"/>
  <c r="DM824"/>
  <c r="DL824"/>
  <c r="DJ824"/>
  <c r="DK824" s="1"/>
  <c r="DI824"/>
  <c r="DH824"/>
  <c r="DG824"/>
  <c r="DE824"/>
  <c r="DF824" s="1"/>
  <c r="DD824"/>
  <c r="DC824"/>
  <c r="DB824"/>
  <c r="DA824"/>
  <c r="CZ824"/>
  <c r="CY824"/>
  <c r="CX824"/>
  <c r="CV824"/>
  <c r="CW824" s="1"/>
  <c r="CU824"/>
  <c r="CT824"/>
  <c r="CS824"/>
  <c r="CR824"/>
  <c r="CQ824"/>
  <c r="CP824"/>
  <c r="CO824"/>
  <c r="CN824"/>
  <c r="CL824"/>
  <c r="CM824" s="1"/>
  <c r="CG824"/>
  <c r="CF824"/>
  <c r="CE824"/>
  <c r="CD824"/>
  <c r="CC824"/>
  <c r="CB824"/>
  <c r="CA824"/>
  <c r="BZ824"/>
  <c r="BY824"/>
  <c r="BW824"/>
  <c r="BX824" s="1"/>
  <c r="BV824"/>
  <c r="BU824"/>
  <c r="BT824"/>
  <c r="BS824"/>
  <c r="BR824"/>
  <c r="BQ824"/>
  <c r="BP824"/>
  <c r="BO824"/>
  <c r="BN824"/>
  <c r="BM824"/>
  <c r="BL824"/>
  <c r="BJ824"/>
  <c r="BK824" s="1"/>
  <c r="J824"/>
  <c r="I824"/>
  <c r="H824"/>
  <c r="G824"/>
  <c r="F824"/>
  <c r="A824"/>
  <c r="DN823"/>
  <c r="DM823"/>
  <c r="DL823"/>
  <c r="DJ823"/>
  <c r="DK823" s="1"/>
  <c r="DI823"/>
  <c r="DH823"/>
  <c r="DG823"/>
  <c r="DE823"/>
  <c r="DF823" s="1"/>
  <c r="DD823"/>
  <c r="DC823"/>
  <c r="DB823"/>
  <c r="DA823"/>
  <c r="CZ823"/>
  <c r="CY823"/>
  <c r="CX823"/>
  <c r="CV823"/>
  <c r="CW823" s="1"/>
  <c r="CU823"/>
  <c r="CT823"/>
  <c r="CS823"/>
  <c r="CR823"/>
  <c r="CQ823"/>
  <c r="CP823"/>
  <c r="CO823"/>
  <c r="CN823"/>
  <c r="CL823"/>
  <c r="CM823" s="1"/>
  <c r="CG823"/>
  <c r="CF823"/>
  <c r="CE823"/>
  <c r="CD823"/>
  <c r="CC823"/>
  <c r="CB823"/>
  <c r="CA823"/>
  <c r="BZ823"/>
  <c r="BY823"/>
  <c r="BW823"/>
  <c r="BX823" s="1"/>
  <c r="BV823"/>
  <c r="BU823"/>
  <c r="BT823"/>
  <c r="BS823"/>
  <c r="BR823"/>
  <c r="BQ823"/>
  <c r="BP823"/>
  <c r="BO823"/>
  <c r="BN823"/>
  <c r="BM823"/>
  <c r="BL823"/>
  <c r="BJ823"/>
  <c r="BK823" s="1"/>
  <c r="J823"/>
  <c r="I823"/>
  <c r="H823"/>
  <c r="G823"/>
  <c r="F823"/>
  <c r="A823"/>
  <c r="DN822"/>
  <c r="DM822"/>
  <c r="DL822"/>
  <c r="DJ822"/>
  <c r="DK822" s="1"/>
  <c r="DI822"/>
  <c r="DH822"/>
  <c r="DG822"/>
  <c r="DE822"/>
  <c r="DF822" s="1"/>
  <c r="DD822"/>
  <c r="DC822"/>
  <c r="DB822"/>
  <c r="DA822"/>
  <c r="CZ822"/>
  <c r="CY822"/>
  <c r="CX822"/>
  <c r="CV822"/>
  <c r="CW822" s="1"/>
  <c r="CU822"/>
  <c r="CT822"/>
  <c r="CS822"/>
  <c r="CR822"/>
  <c r="CQ822"/>
  <c r="CP822"/>
  <c r="CO822"/>
  <c r="CN822"/>
  <c r="CL822"/>
  <c r="CM822" s="1"/>
  <c r="CG822"/>
  <c r="CF822"/>
  <c r="CE822"/>
  <c r="CD822"/>
  <c r="CC822"/>
  <c r="CB822"/>
  <c r="CA822"/>
  <c r="BZ822"/>
  <c r="BY822"/>
  <c r="BW822"/>
  <c r="BX822" s="1"/>
  <c r="BV822"/>
  <c r="BU822"/>
  <c r="BT822"/>
  <c r="BS822"/>
  <c r="BR822"/>
  <c r="BQ822"/>
  <c r="BP822"/>
  <c r="BO822"/>
  <c r="BN822"/>
  <c r="BM822"/>
  <c r="BL822"/>
  <c r="BJ822"/>
  <c r="BK822" s="1"/>
  <c r="J822"/>
  <c r="I822"/>
  <c r="H822"/>
  <c r="G822"/>
  <c r="F822"/>
  <c r="A822"/>
  <c r="DN821"/>
  <c r="DM821"/>
  <c r="DL821"/>
  <c r="DJ821"/>
  <c r="DK821" s="1"/>
  <c r="DI821"/>
  <c r="DH821"/>
  <c r="DG821"/>
  <c r="DE821"/>
  <c r="DF821" s="1"/>
  <c r="DD821"/>
  <c r="DC821"/>
  <c r="DB821"/>
  <c r="DA821"/>
  <c r="CZ821"/>
  <c r="CY821"/>
  <c r="CX821"/>
  <c r="CV821"/>
  <c r="CW821" s="1"/>
  <c r="CU821"/>
  <c r="CT821"/>
  <c r="CS821"/>
  <c r="CR821"/>
  <c r="CQ821"/>
  <c r="CP821"/>
  <c r="CO821"/>
  <c r="CN821"/>
  <c r="CL821"/>
  <c r="CM821" s="1"/>
  <c r="CG821"/>
  <c r="CF821"/>
  <c r="CE821"/>
  <c r="CD821"/>
  <c r="CC821"/>
  <c r="CB821"/>
  <c r="CA821"/>
  <c r="BZ821"/>
  <c r="BY821"/>
  <c r="BW821"/>
  <c r="BX821" s="1"/>
  <c r="BV821"/>
  <c r="BU821"/>
  <c r="BT821"/>
  <c r="BS821"/>
  <c r="BR821"/>
  <c r="BQ821"/>
  <c r="BP821"/>
  <c r="BO821"/>
  <c r="BN821"/>
  <c r="BM821"/>
  <c r="BL821"/>
  <c r="BJ821"/>
  <c r="BK821" s="1"/>
  <c r="J821"/>
  <c r="I821"/>
  <c r="H821"/>
  <c r="G821"/>
  <c r="F821"/>
  <c r="A821"/>
  <c r="DN820"/>
  <c r="DM820"/>
  <c r="DL820"/>
  <c r="DJ820"/>
  <c r="DK820" s="1"/>
  <c r="DI820"/>
  <c r="DH820"/>
  <c r="DG820"/>
  <c r="DE820"/>
  <c r="DF820" s="1"/>
  <c r="DD820"/>
  <c r="DC820"/>
  <c r="DB820"/>
  <c r="DA820"/>
  <c r="CZ820"/>
  <c r="CY820"/>
  <c r="CX820"/>
  <c r="CV820"/>
  <c r="CW820" s="1"/>
  <c r="CU820"/>
  <c r="CT820"/>
  <c r="CS820"/>
  <c r="CR820"/>
  <c r="CQ820"/>
  <c r="CP820"/>
  <c r="CO820"/>
  <c r="CN820"/>
  <c r="CL820"/>
  <c r="CM820" s="1"/>
  <c r="CG820"/>
  <c r="CF820"/>
  <c r="CE820"/>
  <c r="CD820"/>
  <c r="CC820"/>
  <c r="CB820"/>
  <c r="CA820"/>
  <c r="BZ820"/>
  <c r="BY820"/>
  <c r="BW820"/>
  <c r="BX820" s="1"/>
  <c r="BV820"/>
  <c r="BU820"/>
  <c r="BT820"/>
  <c r="BS820"/>
  <c r="BR820"/>
  <c r="BQ820"/>
  <c r="BP820"/>
  <c r="BO820"/>
  <c r="BN820"/>
  <c r="BM820"/>
  <c r="BL820"/>
  <c r="BJ820"/>
  <c r="BK820" s="1"/>
  <c r="J820"/>
  <c r="I820"/>
  <c r="H820"/>
  <c r="G820"/>
  <c r="F820"/>
  <c r="A820"/>
  <c r="DN819"/>
  <c r="DM819"/>
  <c r="DL819"/>
  <c r="DJ819"/>
  <c r="DK819" s="1"/>
  <c r="DI819"/>
  <c r="DH819"/>
  <c r="DG819"/>
  <c r="DE819"/>
  <c r="DF819" s="1"/>
  <c r="DD819"/>
  <c r="DC819"/>
  <c r="DB819"/>
  <c r="DA819"/>
  <c r="CZ819"/>
  <c r="CY819"/>
  <c r="CX819"/>
  <c r="CV819"/>
  <c r="CW819" s="1"/>
  <c r="CU819"/>
  <c r="CT819"/>
  <c r="CS819"/>
  <c r="CR819"/>
  <c r="CQ819"/>
  <c r="CP819"/>
  <c r="CO819"/>
  <c r="CN819"/>
  <c r="CL819"/>
  <c r="CM819" s="1"/>
  <c r="CG819"/>
  <c r="CF819"/>
  <c r="CE819"/>
  <c r="CD819"/>
  <c r="CC819"/>
  <c r="CB819"/>
  <c r="CA819"/>
  <c r="BZ819"/>
  <c r="BY819"/>
  <c r="BW819"/>
  <c r="BX819" s="1"/>
  <c r="BV819"/>
  <c r="BU819"/>
  <c r="BT819"/>
  <c r="BS819"/>
  <c r="BR819"/>
  <c r="BQ819"/>
  <c r="BP819"/>
  <c r="BO819"/>
  <c r="BN819"/>
  <c r="BM819"/>
  <c r="BL819"/>
  <c r="BJ819"/>
  <c r="BK819" s="1"/>
  <c r="J819"/>
  <c r="I819"/>
  <c r="H819"/>
  <c r="G819"/>
  <c r="F819"/>
  <c r="A819"/>
  <c r="DN818"/>
  <c r="DM818"/>
  <c r="DL818"/>
  <c r="DJ818"/>
  <c r="DK818" s="1"/>
  <c r="DI818"/>
  <c r="DH818"/>
  <c r="DG818"/>
  <c r="DE818"/>
  <c r="DF818" s="1"/>
  <c r="DD818"/>
  <c r="DC818"/>
  <c r="DB818"/>
  <c r="DA818"/>
  <c r="CZ818"/>
  <c r="CY818"/>
  <c r="CX818"/>
  <c r="CV818"/>
  <c r="CW818" s="1"/>
  <c r="CU818"/>
  <c r="CT818"/>
  <c r="CS818"/>
  <c r="CR818"/>
  <c r="CQ818"/>
  <c r="CP818"/>
  <c r="CO818"/>
  <c r="CN818"/>
  <c r="CL818"/>
  <c r="CM818" s="1"/>
  <c r="CG818"/>
  <c r="CF818"/>
  <c r="CE818"/>
  <c r="CD818"/>
  <c r="CC818"/>
  <c r="CB818"/>
  <c r="CA818"/>
  <c r="BZ818"/>
  <c r="BY818"/>
  <c r="BW818"/>
  <c r="BX818" s="1"/>
  <c r="BV818"/>
  <c r="BU818"/>
  <c r="BT818"/>
  <c r="BS818"/>
  <c r="BR818"/>
  <c r="BQ818"/>
  <c r="BP818"/>
  <c r="BO818"/>
  <c r="BN818"/>
  <c r="BM818"/>
  <c r="BL818"/>
  <c r="BJ818"/>
  <c r="BK818" s="1"/>
  <c r="J818"/>
  <c r="I818"/>
  <c r="H818"/>
  <c r="G818"/>
  <c r="F818"/>
  <c r="A818"/>
  <c r="DN817"/>
  <c r="DM817"/>
  <c r="DL817"/>
  <c r="DJ817"/>
  <c r="DK817" s="1"/>
  <c r="DI817"/>
  <c r="DH817"/>
  <c r="DG817"/>
  <c r="DE817"/>
  <c r="DF817" s="1"/>
  <c r="DD817"/>
  <c r="DC817"/>
  <c r="DB817"/>
  <c r="DA817"/>
  <c r="CZ817"/>
  <c r="CY817"/>
  <c r="CX817"/>
  <c r="CV817"/>
  <c r="CW817" s="1"/>
  <c r="CU817"/>
  <c r="CT817"/>
  <c r="CS817"/>
  <c r="CR817"/>
  <c r="CQ817"/>
  <c r="CP817"/>
  <c r="CO817"/>
  <c r="CN817"/>
  <c r="CL817"/>
  <c r="CM817" s="1"/>
  <c r="CG817"/>
  <c r="CF817"/>
  <c r="CE817"/>
  <c r="CD817"/>
  <c r="CC817"/>
  <c r="CB817"/>
  <c r="CA817"/>
  <c r="BZ817"/>
  <c r="BY817"/>
  <c r="BW817"/>
  <c r="BX817" s="1"/>
  <c r="BV817"/>
  <c r="BU817"/>
  <c r="BT817"/>
  <c r="BS817"/>
  <c r="BR817"/>
  <c r="BQ817"/>
  <c r="BP817"/>
  <c r="BO817"/>
  <c r="BN817"/>
  <c r="BM817"/>
  <c r="BL817"/>
  <c r="BJ817"/>
  <c r="BK817" s="1"/>
  <c r="J817"/>
  <c r="I817"/>
  <c r="H817"/>
  <c r="G817"/>
  <c r="F817"/>
  <c r="A817"/>
  <c r="DN816"/>
  <c r="DM816"/>
  <c r="DL816"/>
  <c r="DJ816"/>
  <c r="DK816" s="1"/>
  <c r="DI816"/>
  <c r="DH816"/>
  <c r="DG816"/>
  <c r="DE816"/>
  <c r="DF816" s="1"/>
  <c r="DD816"/>
  <c r="DC816"/>
  <c r="DB816"/>
  <c r="DA816"/>
  <c r="CZ816"/>
  <c r="CY816"/>
  <c r="CX816"/>
  <c r="CV816"/>
  <c r="CW816" s="1"/>
  <c r="CU816"/>
  <c r="CT816"/>
  <c r="CS816"/>
  <c r="CR816"/>
  <c r="CQ816"/>
  <c r="CP816"/>
  <c r="CO816"/>
  <c r="CN816"/>
  <c r="CL816"/>
  <c r="CM816" s="1"/>
  <c r="CG816"/>
  <c r="CF816"/>
  <c r="CE816"/>
  <c r="CD816"/>
  <c r="CC816"/>
  <c r="CB816"/>
  <c r="CA816"/>
  <c r="BZ816"/>
  <c r="BY816"/>
  <c r="BW816"/>
  <c r="BX816" s="1"/>
  <c r="BV816"/>
  <c r="BU816"/>
  <c r="BT816"/>
  <c r="BS816"/>
  <c r="BR816"/>
  <c r="BQ816"/>
  <c r="BP816"/>
  <c r="BO816"/>
  <c r="BN816"/>
  <c r="BM816"/>
  <c r="BL816"/>
  <c r="BJ816"/>
  <c r="BK816" s="1"/>
  <c r="J816"/>
  <c r="I816"/>
  <c r="H816"/>
  <c r="G816"/>
  <c r="F816"/>
  <c r="A816"/>
  <c r="DN815"/>
  <c r="DM815"/>
  <c r="DL815"/>
  <c r="DJ815"/>
  <c r="DK815" s="1"/>
  <c r="DI815"/>
  <c r="DH815"/>
  <c r="DG815"/>
  <c r="DE815"/>
  <c r="DF815" s="1"/>
  <c r="DD815"/>
  <c r="DC815"/>
  <c r="DB815"/>
  <c r="DA815"/>
  <c r="CZ815"/>
  <c r="CY815"/>
  <c r="CX815"/>
  <c r="CV815"/>
  <c r="CW815" s="1"/>
  <c r="CU815"/>
  <c r="CT815"/>
  <c r="CS815"/>
  <c r="CR815"/>
  <c r="CQ815"/>
  <c r="CP815"/>
  <c r="CO815"/>
  <c r="CN815"/>
  <c r="CL815"/>
  <c r="CM815" s="1"/>
  <c r="CG815"/>
  <c r="CF815"/>
  <c r="CE815"/>
  <c r="CD815"/>
  <c r="CC815"/>
  <c r="CB815"/>
  <c r="CA815"/>
  <c r="BZ815"/>
  <c r="BY815"/>
  <c r="BW815"/>
  <c r="BX815" s="1"/>
  <c r="BV815"/>
  <c r="BU815"/>
  <c r="BT815"/>
  <c r="BS815"/>
  <c r="BR815"/>
  <c r="BQ815"/>
  <c r="BP815"/>
  <c r="BO815"/>
  <c r="BN815"/>
  <c r="BM815"/>
  <c r="BL815"/>
  <c r="BJ815"/>
  <c r="BK815" s="1"/>
  <c r="J815"/>
  <c r="I815"/>
  <c r="H815"/>
  <c r="G815"/>
  <c r="F815"/>
  <c r="A815"/>
  <c r="DN814"/>
  <c r="DM814"/>
  <c r="DL814"/>
  <c r="DJ814"/>
  <c r="DK814" s="1"/>
  <c r="DI814"/>
  <c r="DH814"/>
  <c r="DG814"/>
  <c r="DE814"/>
  <c r="DF814" s="1"/>
  <c r="DD814"/>
  <c r="DC814"/>
  <c r="DB814"/>
  <c r="DA814"/>
  <c r="CZ814"/>
  <c r="CY814"/>
  <c r="CX814"/>
  <c r="CV814"/>
  <c r="CW814" s="1"/>
  <c r="CU814"/>
  <c r="CT814"/>
  <c r="CS814"/>
  <c r="CR814"/>
  <c r="CQ814"/>
  <c r="CP814"/>
  <c r="CO814"/>
  <c r="CN814"/>
  <c r="CL814"/>
  <c r="CM814" s="1"/>
  <c r="CG814"/>
  <c r="CF814"/>
  <c r="CE814"/>
  <c r="CD814"/>
  <c r="CC814"/>
  <c r="CB814"/>
  <c r="CA814"/>
  <c r="BZ814"/>
  <c r="BY814"/>
  <c r="BW814"/>
  <c r="BX814" s="1"/>
  <c r="BV814"/>
  <c r="BU814"/>
  <c r="BT814"/>
  <c r="BS814"/>
  <c r="BR814"/>
  <c r="BQ814"/>
  <c r="BP814"/>
  <c r="BO814"/>
  <c r="BN814"/>
  <c r="BM814"/>
  <c r="BL814"/>
  <c r="BJ814"/>
  <c r="BK814" s="1"/>
  <c r="J814"/>
  <c r="I814"/>
  <c r="H814"/>
  <c r="G814"/>
  <c r="F814"/>
  <c r="A814"/>
  <c r="DN813"/>
  <c r="DM813"/>
  <c r="DL813"/>
  <c r="DJ813"/>
  <c r="DK813" s="1"/>
  <c r="DI813"/>
  <c r="DH813"/>
  <c r="DG813"/>
  <c r="DE813"/>
  <c r="DF813" s="1"/>
  <c r="DD813"/>
  <c r="DC813"/>
  <c r="DB813"/>
  <c r="DA813"/>
  <c r="CZ813"/>
  <c r="CY813"/>
  <c r="CX813"/>
  <c r="CV813"/>
  <c r="CW813" s="1"/>
  <c r="CU813"/>
  <c r="CT813"/>
  <c r="CS813"/>
  <c r="CR813"/>
  <c r="CQ813"/>
  <c r="CP813"/>
  <c r="CO813"/>
  <c r="CN813"/>
  <c r="CL813"/>
  <c r="CM813" s="1"/>
  <c r="CG813"/>
  <c r="CF813"/>
  <c r="CE813"/>
  <c r="CD813"/>
  <c r="CC813"/>
  <c r="CB813"/>
  <c r="CA813"/>
  <c r="BZ813"/>
  <c r="BY813"/>
  <c r="BW813"/>
  <c r="BX813" s="1"/>
  <c r="BV813"/>
  <c r="BU813"/>
  <c r="BT813"/>
  <c r="BS813"/>
  <c r="BR813"/>
  <c r="BQ813"/>
  <c r="BP813"/>
  <c r="BO813"/>
  <c r="BN813"/>
  <c r="BM813"/>
  <c r="BL813"/>
  <c r="BJ813"/>
  <c r="BK813" s="1"/>
  <c r="J813"/>
  <c r="I813"/>
  <c r="H813"/>
  <c r="G813"/>
  <c r="F813"/>
  <c r="A813"/>
  <c r="DN812"/>
  <c r="DM812"/>
  <c r="DL812"/>
  <c r="DJ812"/>
  <c r="DK812" s="1"/>
  <c r="DI812"/>
  <c r="DH812"/>
  <c r="DG812"/>
  <c r="DE812"/>
  <c r="DF812" s="1"/>
  <c r="DD812"/>
  <c r="DC812"/>
  <c r="DB812"/>
  <c r="DA812"/>
  <c r="CZ812"/>
  <c r="CY812"/>
  <c r="CX812"/>
  <c r="CV812"/>
  <c r="CW812" s="1"/>
  <c r="CU812"/>
  <c r="CT812"/>
  <c r="CS812"/>
  <c r="CR812"/>
  <c r="CQ812"/>
  <c r="CP812"/>
  <c r="CO812"/>
  <c r="CN812"/>
  <c r="CL812"/>
  <c r="CM812" s="1"/>
  <c r="CG812"/>
  <c r="CF812"/>
  <c r="CE812"/>
  <c r="CD812"/>
  <c r="CC812"/>
  <c r="CB812"/>
  <c r="CA812"/>
  <c r="BZ812"/>
  <c r="BY812"/>
  <c r="BW812"/>
  <c r="BX812" s="1"/>
  <c r="BV812"/>
  <c r="BU812"/>
  <c r="BT812"/>
  <c r="BS812"/>
  <c r="BR812"/>
  <c r="BQ812"/>
  <c r="BP812"/>
  <c r="BO812"/>
  <c r="BN812"/>
  <c r="BM812"/>
  <c r="BL812"/>
  <c r="BJ812"/>
  <c r="BK812" s="1"/>
  <c r="J812"/>
  <c r="I812"/>
  <c r="H812"/>
  <c r="G812"/>
  <c r="F812"/>
  <c r="A812"/>
  <c r="DN811"/>
  <c r="DM811"/>
  <c r="DL811"/>
  <c r="DJ811"/>
  <c r="DK811" s="1"/>
  <c r="DI811"/>
  <c r="DH811"/>
  <c r="DG811"/>
  <c r="DE811"/>
  <c r="DF811" s="1"/>
  <c r="DD811"/>
  <c r="DC811"/>
  <c r="DB811"/>
  <c r="DA811"/>
  <c r="CZ811"/>
  <c r="CY811"/>
  <c r="CX811"/>
  <c r="CV811"/>
  <c r="CW811" s="1"/>
  <c r="CU811"/>
  <c r="CT811"/>
  <c r="CS811"/>
  <c r="CR811"/>
  <c r="CQ811"/>
  <c r="CP811"/>
  <c r="CO811"/>
  <c r="CN811"/>
  <c r="CL811"/>
  <c r="CM811" s="1"/>
  <c r="CG811"/>
  <c r="CF811"/>
  <c r="CE811"/>
  <c r="CD811"/>
  <c r="CC811"/>
  <c r="CB811"/>
  <c r="CA811"/>
  <c r="BZ811"/>
  <c r="BY811"/>
  <c r="BW811"/>
  <c r="BX811" s="1"/>
  <c r="BV811"/>
  <c r="BU811"/>
  <c r="BT811"/>
  <c r="BS811"/>
  <c r="BR811"/>
  <c r="BQ811"/>
  <c r="BP811"/>
  <c r="BO811"/>
  <c r="BN811"/>
  <c r="BM811"/>
  <c r="BL811"/>
  <c r="BJ811"/>
  <c r="BK811" s="1"/>
  <c r="J811"/>
  <c r="I811"/>
  <c r="H811"/>
  <c r="G811"/>
  <c r="F811"/>
  <c r="A811"/>
  <c r="DN810"/>
  <c r="DM810"/>
  <c r="DL810"/>
  <c r="DJ810"/>
  <c r="DK810" s="1"/>
  <c r="DI810"/>
  <c r="DH810"/>
  <c r="DG810"/>
  <c r="DE810"/>
  <c r="DF810" s="1"/>
  <c r="DD810"/>
  <c r="DC810"/>
  <c r="DB810"/>
  <c r="DA810"/>
  <c r="CZ810"/>
  <c r="CY810"/>
  <c r="CX810"/>
  <c r="CV810"/>
  <c r="CW810" s="1"/>
  <c r="CU810"/>
  <c r="CT810"/>
  <c r="CS810"/>
  <c r="CR810"/>
  <c r="CQ810"/>
  <c r="CP810"/>
  <c r="CO810"/>
  <c r="CN810"/>
  <c r="CL810"/>
  <c r="CM810" s="1"/>
  <c r="CG810"/>
  <c r="CF810"/>
  <c r="CE810"/>
  <c r="CD810"/>
  <c r="CC810"/>
  <c r="CB810"/>
  <c r="CA810"/>
  <c r="BZ810"/>
  <c r="BY810"/>
  <c r="BW810"/>
  <c r="BX810" s="1"/>
  <c r="BV810"/>
  <c r="BU810"/>
  <c r="BT810"/>
  <c r="BS810"/>
  <c r="BR810"/>
  <c r="BQ810"/>
  <c r="BP810"/>
  <c r="BO810"/>
  <c r="BN810"/>
  <c r="BM810"/>
  <c r="BL810"/>
  <c r="BJ810"/>
  <c r="BK810" s="1"/>
  <c r="J810"/>
  <c r="I810"/>
  <c r="H810"/>
  <c r="G810"/>
  <c r="F810"/>
  <c r="A810"/>
  <c r="DN809"/>
  <c r="DM809"/>
  <c r="DL809"/>
  <c r="DJ809"/>
  <c r="DK809" s="1"/>
  <c r="DI809"/>
  <c r="DH809"/>
  <c r="DG809"/>
  <c r="DE809"/>
  <c r="DF809" s="1"/>
  <c r="DD809"/>
  <c r="DC809"/>
  <c r="DB809"/>
  <c r="DA809"/>
  <c r="CZ809"/>
  <c r="CY809"/>
  <c r="CX809"/>
  <c r="CV809"/>
  <c r="CW809" s="1"/>
  <c r="CU809"/>
  <c r="CT809"/>
  <c r="CS809"/>
  <c r="CR809"/>
  <c r="CQ809"/>
  <c r="CP809"/>
  <c r="CO809"/>
  <c r="CN809"/>
  <c r="CL809"/>
  <c r="CM809" s="1"/>
  <c r="CG809"/>
  <c r="CF809"/>
  <c r="CE809"/>
  <c r="CD809"/>
  <c r="CC809"/>
  <c r="CB809"/>
  <c r="CA809"/>
  <c r="BZ809"/>
  <c r="BY809"/>
  <c r="BW809"/>
  <c r="BX809" s="1"/>
  <c r="BV809"/>
  <c r="BU809"/>
  <c r="BT809"/>
  <c r="BS809"/>
  <c r="BR809"/>
  <c r="BQ809"/>
  <c r="BP809"/>
  <c r="BO809"/>
  <c r="BN809"/>
  <c r="BM809"/>
  <c r="BL809"/>
  <c r="BJ809"/>
  <c r="BK809" s="1"/>
  <c r="J809"/>
  <c r="I809"/>
  <c r="H809"/>
  <c r="G809"/>
  <c r="F809"/>
  <c r="A809"/>
  <c r="DN808"/>
  <c r="DM808"/>
  <c r="DL808"/>
  <c r="DJ808"/>
  <c r="DK808" s="1"/>
  <c r="DI808"/>
  <c r="DH808"/>
  <c r="DG808"/>
  <c r="DE808"/>
  <c r="DF808" s="1"/>
  <c r="DD808"/>
  <c r="DC808"/>
  <c r="DB808"/>
  <c r="DA808"/>
  <c r="CZ808"/>
  <c r="CY808"/>
  <c r="CX808"/>
  <c r="CV808"/>
  <c r="CW808" s="1"/>
  <c r="CU808"/>
  <c r="CT808"/>
  <c r="CS808"/>
  <c r="CR808"/>
  <c r="CQ808"/>
  <c r="CP808"/>
  <c r="CO808"/>
  <c r="CN808"/>
  <c r="CL808"/>
  <c r="CM808" s="1"/>
  <c r="CG808"/>
  <c r="CF808"/>
  <c r="CE808"/>
  <c r="CD808"/>
  <c r="CC808"/>
  <c r="CB808"/>
  <c r="CA808"/>
  <c r="BZ808"/>
  <c r="BY808"/>
  <c r="BW808"/>
  <c r="BX808" s="1"/>
  <c r="BV808"/>
  <c r="BU808"/>
  <c r="BT808"/>
  <c r="BS808"/>
  <c r="BR808"/>
  <c r="BQ808"/>
  <c r="BP808"/>
  <c r="BO808"/>
  <c r="BN808"/>
  <c r="BM808"/>
  <c r="BL808"/>
  <c r="BJ808"/>
  <c r="BK808" s="1"/>
  <c r="J808"/>
  <c r="I808"/>
  <c r="H808"/>
  <c r="G808"/>
  <c r="F808"/>
  <c r="A808"/>
  <c r="DN807"/>
  <c r="DM807"/>
  <c r="DL807"/>
  <c r="DJ807"/>
  <c r="DK807" s="1"/>
  <c r="DI807"/>
  <c r="DH807"/>
  <c r="DG807"/>
  <c r="DE807"/>
  <c r="DF807" s="1"/>
  <c r="DD807"/>
  <c r="DC807"/>
  <c r="DB807"/>
  <c r="DA807"/>
  <c r="CZ807"/>
  <c r="CY807"/>
  <c r="CX807"/>
  <c r="CV807"/>
  <c r="CW807" s="1"/>
  <c r="CU807"/>
  <c r="CT807"/>
  <c r="CS807"/>
  <c r="CR807"/>
  <c r="CQ807"/>
  <c r="CP807"/>
  <c r="CO807"/>
  <c r="CN807"/>
  <c r="CL807"/>
  <c r="CM807" s="1"/>
  <c r="CG807"/>
  <c r="CF807"/>
  <c r="CE807"/>
  <c r="CD807"/>
  <c r="CC807"/>
  <c r="CB807"/>
  <c r="CA807"/>
  <c r="BZ807"/>
  <c r="BY807"/>
  <c r="BW807"/>
  <c r="BX807" s="1"/>
  <c r="BV807"/>
  <c r="BU807"/>
  <c r="BT807"/>
  <c r="BS807"/>
  <c r="BR807"/>
  <c r="BQ807"/>
  <c r="BP807"/>
  <c r="BO807"/>
  <c r="BN807"/>
  <c r="BM807"/>
  <c r="BL807"/>
  <c r="BJ807"/>
  <c r="BK807" s="1"/>
  <c r="J807"/>
  <c r="I807"/>
  <c r="H807"/>
  <c r="G807"/>
  <c r="F807"/>
  <c r="A807"/>
  <c r="DN806"/>
  <c r="DM806"/>
  <c r="DL806"/>
  <c r="DJ806"/>
  <c r="DK806" s="1"/>
  <c r="DI806"/>
  <c r="DH806"/>
  <c r="DG806"/>
  <c r="DE806"/>
  <c r="DF806" s="1"/>
  <c r="DD806"/>
  <c r="DC806"/>
  <c r="DB806"/>
  <c r="DA806"/>
  <c r="CZ806"/>
  <c r="CY806"/>
  <c r="CX806"/>
  <c r="CV806"/>
  <c r="CW806" s="1"/>
  <c r="CU806"/>
  <c r="CT806"/>
  <c r="CS806"/>
  <c r="CR806"/>
  <c r="CQ806"/>
  <c r="CP806"/>
  <c r="CO806"/>
  <c r="CN806"/>
  <c r="CL806"/>
  <c r="CM806" s="1"/>
  <c r="CG806"/>
  <c r="CF806"/>
  <c r="CE806"/>
  <c r="CD806"/>
  <c r="CC806"/>
  <c r="CB806"/>
  <c r="CA806"/>
  <c r="BZ806"/>
  <c r="BY806"/>
  <c r="BW806"/>
  <c r="BX806" s="1"/>
  <c r="BV806"/>
  <c r="BU806"/>
  <c r="BT806"/>
  <c r="BS806"/>
  <c r="BR806"/>
  <c r="BQ806"/>
  <c r="BP806"/>
  <c r="BO806"/>
  <c r="BN806"/>
  <c r="BM806"/>
  <c r="BL806"/>
  <c r="BJ806"/>
  <c r="BK806" s="1"/>
  <c r="J806"/>
  <c r="I806"/>
  <c r="H806"/>
  <c r="G806"/>
  <c r="F806"/>
  <c r="A806"/>
  <c r="DN805"/>
  <c r="DM805"/>
  <c r="DL805"/>
  <c r="DJ805"/>
  <c r="DK805" s="1"/>
  <c r="DI805"/>
  <c r="DH805"/>
  <c r="DG805"/>
  <c r="DE805"/>
  <c r="DF805" s="1"/>
  <c r="DD805"/>
  <c r="DC805"/>
  <c r="DB805"/>
  <c r="DA805"/>
  <c r="CZ805"/>
  <c r="CY805"/>
  <c r="CX805"/>
  <c r="CV805"/>
  <c r="CW805" s="1"/>
  <c r="CU805"/>
  <c r="CT805"/>
  <c r="CS805"/>
  <c r="CR805"/>
  <c r="CQ805"/>
  <c r="CP805"/>
  <c r="CO805"/>
  <c r="CN805"/>
  <c r="CL805"/>
  <c r="CM805" s="1"/>
  <c r="CG805"/>
  <c r="CF805"/>
  <c r="CE805"/>
  <c r="CD805"/>
  <c r="CC805"/>
  <c r="CB805"/>
  <c r="CA805"/>
  <c r="BZ805"/>
  <c r="BY805"/>
  <c r="BW805"/>
  <c r="BX805" s="1"/>
  <c r="BV805"/>
  <c r="BU805"/>
  <c r="BT805"/>
  <c r="BS805"/>
  <c r="BR805"/>
  <c r="BQ805"/>
  <c r="BP805"/>
  <c r="BO805"/>
  <c r="BN805"/>
  <c r="BM805"/>
  <c r="BL805"/>
  <c r="BJ805"/>
  <c r="BK805" s="1"/>
  <c r="J805"/>
  <c r="I805"/>
  <c r="H805"/>
  <c r="G805"/>
  <c r="F805"/>
  <c r="A805"/>
  <c r="DN804"/>
  <c r="DM804"/>
  <c r="DL804"/>
  <c r="DJ804"/>
  <c r="DK804" s="1"/>
  <c r="DI804"/>
  <c r="DH804"/>
  <c r="DG804"/>
  <c r="DE804"/>
  <c r="DF804" s="1"/>
  <c r="DD804"/>
  <c r="DC804"/>
  <c r="DB804"/>
  <c r="DA804"/>
  <c r="CZ804"/>
  <c r="CY804"/>
  <c r="CX804"/>
  <c r="CV804"/>
  <c r="CW804" s="1"/>
  <c r="CU804"/>
  <c r="CT804"/>
  <c r="CS804"/>
  <c r="CR804"/>
  <c r="CQ804"/>
  <c r="CP804"/>
  <c r="CO804"/>
  <c r="CN804"/>
  <c r="CL804"/>
  <c r="CM804" s="1"/>
  <c r="CG804"/>
  <c r="CF804"/>
  <c r="CE804"/>
  <c r="CD804"/>
  <c r="CC804"/>
  <c r="CB804"/>
  <c r="CA804"/>
  <c r="BZ804"/>
  <c r="BY804"/>
  <c r="BW804"/>
  <c r="BX804" s="1"/>
  <c r="BV804"/>
  <c r="BU804"/>
  <c r="BT804"/>
  <c r="BS804"/>
  <c r="BR804"/>
  <c r="BQ804"/>
  <c r="BP804"/>
  <c r="BO804"/>
  <c r="BN804"/>
  <c r="BM804"/>
  <c r="BL804"/>
  <c r="BJ804"/>
  <c r="BK804" s="1"/>
  <c r="J804"/>
  <c r="I804"/>
  <c r="H804"/>
  <c r="G804"/>
  <c r="F804"/>
  <c r="A804"/>
  <c r="DN803"/>
  <c r="DM803"/>
  <c r="DL803"/>
  <c r="DJ803"/>
  <c r="DK803" s="1"/>
  <c r="DI803"/>
  <c r="DH803"/>
  <c r="DG803"/>
  <c r="DE803"/>
  <c r="DF803" s="1"/>
  <c r="DD803"/>
  <c r="DC803"/>
  <c r="DB803"/>
  <c r="DA803"/>
  <c r="CZ803"/>
  <c r="CY803"/>
  <c r="CX803"/>
  <c r="CV803"/>
  <c r="CW803" s="1"/>
  <c r="CU803"/>
  <c r="CT803"/>
  <c r="CS803"/>
  <c r="CR803"/>
  <c r="CQ803"/>
  <c r="CP803"/>
  <c r="CO803"/>
  <c r="CN803"/>
  <c r="CL803"/>
  <c r="CM803" s="1"/>
  <c r="CG803"/>
  <c r="CF803"/>
  <c r="CE803"/>
  <c r="CD803"/>
  <c r="CC803"/>
  <c r="CB803"/>
  <c r="CA803"/>
  <c r="BZ803"/>
  <c r="BY803"/>
  <c r="BW803"/>
  <c r="BX803" s="1"/>
  <c r="BV803"/>
  <c r="BU803"/>
  <c r="BT803"/>
  <c r="BS803"/>
  <c r="BR803"/>
  <c r="BQ803"/>
  <c r="BP803"/>
  <c r="BO803"/>
  <c r="BN803"/>
  <c r="BM803"/>
  <c r="BL803"/>
  <c r="BJ803"/>
  <c r="BK803" s="1"/>
  <c r="J803"/>
  <c r="I803"/>
  <c r="H803"/>
  <c r="G803"/>
  <c r="F803"/>
  <c r="A803"/>
  <c r="DN802"/>
  <c r="DM802"/>
  <c r="DL802"/>
  <c r="DJ802"/>
  <c r="DK802" s="1"/>
  <c r="DI802"/>
  <c r="DH802"/>
  <c r="DG802"/>
  <c r="DE802"/>
  <c r="DF802" s="1"/>
  <c r="DD802"/>
  <c r="DC802"/>
  <c r="DB802"/>
  <c r="DA802"/>
  <c r="CZ802"/>
  <c r="CY802"/>
  <c r="CX802"/>
  <c r="CV802"/>
  <c r="CW802" s="1"/>
  <c r="CU802"/>
  <c r="CT802"/>
  <c r="CS802"/>
  <c r="CR802"/>
  <c r="CQ802"/>
  <c r="CP802"/>
  <c r="CO802"/>
  <c r="CN802"/>
  <c r="CL802"/>
  <c r="CM802" s="1"/>
  <c r="CG802"/>
  <c r="CF802"/>
  <c r="CE802"/>
  <c r="CD802"/>
  <c r="CC802"/>
  <c r="CB802"/>
  <c r="CA802"/>
  <c r="BZ802"/>
  <c r="BY802"/>
  <c r="BW802"/>
  <c r="BX802" s="1"/>
  <c r="BV802"/>
  <c r="BU802"/>
  <c r="BT802"/>
  <c r="BS802"/>
  <c r="BR802"/>
  <c r="BQ802"/>
  <c r="BP802"/>
  <c r="BO802"/>
  <c r="BN802"/>
  <c r="BM802"/>
  <c r="BL802"/>
  <c r="BJ802"/>
  <c r="BK802" s="1"/>
  <c r="J802"/>
  <c r="I802"/>
  <c r="H802"/>
  <c r="G802"/>
  <c r="F802"/>
  <c r="A802"/>
  <c r="DN801"/>
  <c r="DM801"/>
  <c r="DL801"/>
  <c r="DJ801"/>
  <c r="DK801" s="1"/>
  <c r="DI801"/>
  <c r="DH801"/>
  <c r="DG801"/>
  <c r="DE801"/>
  <c r="DF801" s="1"/>
  <c r="DD801"/>
  <c r="DC801"/>
  <c r="DB801"/>
  <c r="DA801"/>
  <c r="CZ801"/>
  <c r="CY801"/>
  <c r="CX801"/>
  <c r="CV801"/>
  <c r="CW801" s="1"/>
  <c r="CU801"/>
  <c r="CT801"/>
  <c r="CS801"/>
  <c r="CR801"/>
  <c r="CQ801"/>
  <c r="CP801"/>
  <c r="CO801"/>
  <c r="CN801"/>
  <c r="CL801"/>
  <c r="CM801" s="1"/>
  <c r="CG801"/>
  <c r="CF801"/>
  <c r="CE801"/>
  <c r="CD801"/>
  <c r="CC801"/>
  <c r="CB801"/>
  <c r="CA801"/>
  <c r="BZ801"/>
  <c r="BY801"/>
  <c r="BW801"/>
  <c r="BX801" s="1"/>
  <c r="BV801"/>
  <c r="BU801"/>
  <c r="BT801"/>
  <c r="BS801"/>
  <c r="BR801"/>
  <c r="BQ801"/>
  <c r="BP801"/>
  <c r="BO801"/>
  <c r="BN801"/>
  <c r="BM801"/>
  <c r="BL801"/>
  <c r="BJ801"/>
  <c r="BK801" s="1"/>
  <c r="J801"/>
  <c r="I801"/>
  <c r="H801"/>
  <c r="G801"/>
  <c r="F801"/>
  <c r="A801"/>
  <c r="DN800"/>
  <c r="DM800"/>
  <c r="DL800"/>
  <c r="DJ800"/>
  <c r="DK800" s="1"/>
  <c r="DI800"/>
  <c r="DH800"/>
  <c r="DG800"/>
  <c r="DE800"/>
  <c r="DF800" s="1"/>
  <c r="DD800"/>
  <c r="DC800"/>
  <c r="DB800"/>
  <c r="DA800"/>
  <c r="CZ800"/>
  <c r="CY800"/>
  <c r="CX800"/>
  <c r="CV800"/>
  <c r="CW800" s="1"/>
  <c r="CU800"/>
  <c r="CT800"/>
  <c r="CS800"/>
  <c r="CR800"/>
  <c r="CQ800"/>
  <c r="CP800"/>
  <c r="CO800"/>
  <c r="CN800"/>
  <c r="CL800"/>
  <c r="CM800" s="1"/>
  <c r="CG800"/>
  <c r="CF800"/>
  <c r="CE800"/>
  <c r="CD800"/>
  <c r="CC800"/>
  <c r="CB800"/>
  <c r="CA800"/>
  <c r="BZ800"/>
  <c r="BY800"/>
  <c r="BW800"/>
  <c r="BX800" s="1"/>
  <c r="BV800"/>
  <c r="BU800"/>
  <c r="BT800"/>
  <c r="BS800"/>
  <c r="BR800"/>
  <c r="BQ800"/>
  <c r="BP800"/>
  <c r="BO800"/>
  <c r="BN800"/>
  <c r="BM800"/>
  <c r="BL800"/>
  <c r="BJ800"/>
  <c r="BK800" s="1"/>
  <c r="J800"/>
  <c r="I800"/>
  <c r="H800"/>
  <c r="G800"/>
  <c r="F800"/>
  <c r="A800"/>
  <c r="DN799"/>
  <c r="DM799"/>
  <c r="DL799"/>
  <c r="DJ799"/>
  <c r="DK799" s="1"/>
  <c r="DI799"/>
  <c r="DH799"/>
  <c r="DG799"/>
  <c r="DE799"/>
  <c r="DF799" s="1"/>
  <c r="DD799"/>
  <c r="DC799"/>
  <c r="DB799"/>
  <c r="DA799"/>
  <c r="CZ799"/>
  <c r="CY799"/>
  <c r="CX799"/>
  <c r="CV799"/>
  <c r="CW799" s="1"/>
  <c r="CU799"/>
  <c r="CT799"/>
  <c r="CS799"/>
  <c r="CR799"/>
  <c r="CQ799"/>
  <c r="CP799"/>
  <c r="CO799"/>
  <c r="CN799"/>
  <c r="CL799"/>
  <c r="CM799" s="1"/>
  <c r="CG799"/>
  <c r="CF799"/>
  <c r="CE799"/>
  <c r="CD799"/>
  <c r="CC799"/>
  <c r="CB799"/>
  <c r="CA799"/>
  <c r="BZ799"/>
  <c r="BY799"/>
  <c r="BW799"/>
  <c r="BX799" s="1"/>
  <c r="BV799"/>
  <c r="BU799"/>
  <c r="BT799"/>
  <c r="BS799"/>
  <c r="BR799"/>
  <c r="BQ799"/>
  <c r="BP799"/>
  <c r="BO799"/>
  <c r="BN799"/>
  <c r="BM799"/>
  <c r="BL799"/>
  <c r="BJ799"/>
  <c r="BK799" s="1"/>
  <c r="J799"/>
  <c r="I799"/>
  <c r="H799"/>
  <c r="G799"/>
  <c r="F799"/>
  <c r="A799"/>
  <c r="DN798"/>
  <c r="DM798"/>
  <c r="DL798"/>
  <c r="DJ798"/>
  <c r="DK798" s="1"/>
  <c r="DI798"/>
  <c r="DH798"/>
  <c r="DG798"/>
  <c r="DE798"/>
  <c r="DF798" s="1"/>
  <c r="DD798"/>
  <c r="DC798"/>
  <c r="DB798"/>
  <c r="DA798"/>
  <c r="CZ798"/>
  <c r="CY798"/>
  <c r="CX798"/>
  <c r="CV798"/>
  <c r="CW798" s="1"/>
  <c r="CU798"/>
  <c r="CT798"/>
  <c r="CS798"/>
  <c r="CR798"/>
  <c r="CQ798"/>
  <c r="CP798"/>
  <c r="CO798"/>
  <c r="CN798"/>
  <c r="CL798"/>
  <c r="CM798" s="1"/>
  <c r="CG798"/>
  <c r="CF798"/>
  <c r="CE798"/>
  <c r="CD798"/>
  <c r="CC798"/>
  <c r="CB798"/>
  <c r="CA798"/>
  <c r="BZ798"/>
  <c r="BY798"/>
  <c r="BW798"/>
  <c r="BX798" s="1"/>
  <c r="BV798"/>
  <c r="BU798"/>
  <c r="BT798"/>
  <c r="BS798"/>
  <c r="BR798"/>
  <c r="BQ798"/>
  <c r="BP798"/>
  <c r="BO798"/>
  <c r="BN798"/>
  <c r="BM798"/>
  <c r="BL798"/>
  <c r="BJ798"/>
  <c r="BK798" s="1"/>
  <c r="J798"/>
  <c r="I798"/>
  <c r="H798"/>
  <c r="G798"/>
  <c r="F798"/>
  <c r="A798"/>
  <c r="DN797"/>
  <c r="DM797"/>
  <c r="DL797"/>
  <c r="DJ797"/>
  <c r="DK797" s="1"/>
  <c r="DI797"/>
  <c r="DH797"/>
  <c r="DG797"/>
  <c r="DE797"/>
  <c r="DF797" s="1"/>
  <c r="DD797"/>
  <c r="DC797"/>
  <c r="DB797"/>
  <c r="DA797"/>
  <c r="CZ797"/>
  <c r="CY797"/>
  <c r="CX797"/>
  <c r="CV797"/>
  <c r="CW797" s="1"/>
  <c r="CU797"/>
  <c r="CT797"/>
  <c r="CS797"/>
  <c r="CR797"/>
  <c r="CQ797"/>
  <c r="CP797"/>
  <c r="CO797"/>
  <c r="CN797"/>
  <c r="CL797"/>
  <c r="CM797" s="1"/>
  <c r="CG797"/>
  <c r="CF797"/>
  <c r="CE797"/>
  <c r="CD797"/>
  <c r="CC797"/>
  <c r="CB797"/>
  <c r="CA797"/>
  <c r="BZ797"/>
  <c r="BY797"/>
  <c r="BW797"/>
  <c r="BX797" s="1"/>
  <c r="BV797"/>
  <c r="BU797"/>
  <c r="BT797"/>
  <c r="BS797"/>
  <c r="BR797"/>
  <c r="BQ797"/>
  <c r="BP797"/>
  <c r="BO797"/>
  <c r="BN797"/>
  <c r="BM797"/>
  <c r="BL797"/>
  <c r="BJ797"/>
  <c r="BK797" s="1"/>
  <c r="J797"/>
  <c r="I797"/>
  <c r="H797"/>
  <c r="G797"/>
  <c r="F797"/>
  <c r="A797"/>
  <c r="DN796"/>
  <c r="DM796"/>
  <c r="DL796"/>
  <c r="DJ796"/>
  <c r="DK796" s="1"/>
  <c r="DI796"/>
  <c r="DH796"/>
  <c r="DG796"/>
  <c r="DE796"/>
  <c r="DF796" s="1"/>
  <c r="DD796"/>
  <c r="DC796"/>
  <c r="DB796"/>
  <c r="DA796"/>
  <c r="CZ796"/>
  <c r="CY796"/>
  <c r="CX796"/>
  <c r="CV796"/>
  <c r="CW796" s="1"/>
  <c r="CU796"/>
  <c r="CT796"/>
  <c r="CS796"/>
  <c r="CR796"/>
  <c r="CQ796"/>
  <c r="CP796"/>
  <c r="CO796"/>
  <c r="CN796"/>
  <c r="CL796"/>
  <c r="CM796" s="1"/>
  <c r="CG796"/>
  <c r="CF796"/>
  <c r="CE796"/>
  <c r="CD796"/>
  <c r="CC796"/>
  <c r="CB796"/>
  <c r="CA796"/>
  <c r="BZ796"/>
  <c r="BY796"/>
  <c r="BW796"/>
  <c r="BX796" s="1"/>
  <c r="BV796"/>
  <c r="BU796"/>
  <c r="BT796"/>
  <c r="BS796"/>
  <c r="BR796"/>
  <c r="BQ796"/>
  <c r="BP796"/>
  <c r="BO796"/>
  <c r="BN796"/>
  <c r="BM796"/>
  <c r="BL796"/>
  <c r="BJ796"/>
  <c r="BK796" s="1"/>
  <c r="J796"/>
  <c r="I796"/>
  <c r="H796"/>
  <c r="G796"/>
  <c r="F796"/>
  <c r="A796"/>
  <c r="DN795"/>
  <c r="DM795"/>
  <c r="DL795"/>
  <c r="DJ795"/>
  <c r="DK795" s="1"/>
  <c r="DI795"/>
  <c r="DH795"/>
  <c r="DG795"/>
  <c r="DE795"/>
  <c r="DF795" s="1"/>
  <c r="DD795"/>
  <c r="DC795"/>
  <c r="DB795"/>
  <c r="DA795"/>
  <c r="CZ795"/>
  <c r="CY795"/>
  <c r="CX795"/>
  <c r="CV795"/>
  <c r="CW795" s="1"/>
  <c r="CU795"/>
  <c r="CT795"/>
  <c r="CS795"/>
  <c r="CR795"/>
  <c r="CQ795"/>
  <c r="CP795"/>
  <c r="CO795"/>
  <c r="CN795"/>
  <c r="CL795"/>
  <c r="CM795" s="1"/>
  <c r="CG795"/>
  <c r="CF795"/>
  <c r="CE795"/>
  <c r="CD795"/>
  <c r="CC795"/>
  <c r="CB795"/>
  <c r="CA795"/>
  <c r="BZ795"/>
  <c r="BY795"/>
  <c r="BW795"/>
  <c r="BX795" s="1"/>
  <c r="BV795"/>
  <c r="BU795"/>
  <c r="BT795"/>
  <c r="BS795"/>
  <c r="BR795"/>
  <c r="BQ795"/>
  <c r="BP795"/>
  <c r="BO795"/>
  <c r="BN795"/>
  <c r="BM795"/>
  <c r="BL795"/>
  <c r="BJ795"/>
  <c r="BK795" s="1"/>
  <c r="J795"/>
  <c r="I795"/>
  <c r="H795"/>
  <c r="G795"/>
  <c r="F795"/>
  <c r="A795"/>
  <c r="DN794"/>
  <c r="DM794"/>
  <c r="DL794"/>
  <c r="DJ794"/>
  <c r="DK794" s="1"/>
  <c r="DI794"/>
  <c r="DH794"/>
  <c r="DG794"/>
  <c r="DE794"/>
  <c r="DF794" s="1"/>
  <c r="DD794"/>
  <c r="DC794"/>
  <c r="DB794"/>
  <c r="DA794"/>
  <c r="CZ794"/>
  <c r="CY794"/>
  <c r="CX794"/>
  <c r="CV794"/>
  <c r="CW794" s="1"/>
  <c r="CU794"/>
  <c r="CT794"/>
  <c r="CS794"/>
  <c r="CR794"/>
  <c r="CQ794"/>
  <c r="CP794"/>
  <c r="CO794"/>
  <c r="CN794"/>
  <c r="CL794"/>
  <c r="CM794" s="1"/>
  <c r="CG794"/>
  <c r="CF794"/>
  <c r="CE794"/>
  <c r="CD794"/>
  <c r="CC794"/>
  <c r="CB794"/>
  <c r="CA794"/>
  <c r="BZ794"/>
  <c r="BY794"/>
  <c r="BW794"/>
  <c r="BX794" s="1"/>
  <c r="BV794"/>
  <c r="BU794"/>
  <c r="BT794"/>
  <c r="BS794"/>
  <c r="BR794"/>
  <c r="BQ794"/>
  <c r="BP794"/>
  <c r="BO794"/>
  <c r="BN794"/>
  <c r="BM794"/>
  <c r="BL794"/>
  <c r="BJ794"/>
  <c r="BK794" s="1"/>
  <c r="J794"/>
  <c r="I794"/>
  <c r="H794"/>
  <c r="G794"/>
  <c r="F794"/>
  <c r="A794"/>
  <c r="DN793"/>
  <c r="DM793"/>
  <c r="DL793"/>
  <c r="DJ793"/>
  <c r="DK793" s="1"/>
  <c r="DI793"/>
  <c r="DH793"/>
  <c r="DG793"/>
  <c r="DE793"/>
  <c r="DF793" s="1"/>
  <c r="DD793"/>
  <c r="DC793"/>
  <c r="DB793"/>
  <c r="DA793"/>
  <c r="CZ793"/>
  <c r="CY793"/>
  <c r="CX793"/>
  <c r="CV793"/>
  <c r="CW793" s="1"/>
  <c r="CU793"/>
  <c r="CT793"/>
  <c r="CS793"/>
  <c r="CR793"/>
  <c r="CQ793"/>
  <c r="CP793"/>
  <c r="CO793"/>
  <c r="CN793"/>
  <c r="CL793"/>
  <c r="CM793" s="1"/>
  <c r="CG793"/>
  <c r="CF793"/>
  <c r="CE793"/>
  <c r="CD793"/>
  <c r="CC793"/>
  <c r="CB793"/>
  <c r="CA793"/>
  <c r="BZ793"/>
  <c r="BY793"/>
  <c r="BW793"/>
  <c r="BX793" s="1"/>
  <c r="BV793"/>
  <c r="BU793"/>
  <c r="BT793"/>
  <c r="BS793"/>
  <c r="BR793"/>
  <c r="BQ793"/>
  <c r="BP793"/>
  <c r="BO793"/>
  <c r="BN793"/>
  <c r="BM793"/>
  <c r="BL793"/>
  <c r="BJ793"/>
  <c r="BK793" s="1"/>
  <c r="J793"/>
  <c r="I793"/>
  <c r="H793"/>
  <c r="G793"/>
  <c r="F793"/>
  <c r="A793"/>
  <c r="DN792"/>
  <c r="DM792"/>
  <c r="DL792"/>
  <c r="DJ792"/>
  <c r="DK792" s="1"/>
  <c r="DI792"/>
  <c r="DH792"/>
  <c r="DG792"/>
  <c r="DE792"/>
  <c r="DF792" s="1"/>
  <c r="DD792"/>
  <c r="DC792"/>
  <c r="DB792"/>
  <c r="DA792"/>
  <c r="CZ792"/>
  <c r="CY792"/>
  <c r="CX792"/>
  <c r="CV792"/>
  <c r="CW792" s="1"/>
  <c r="CU792"/>
  <c r="CT792"/>
  <c r="CS792"/>
  <c r="CR792"/>
  <c r="CQ792"/>
  <c r="CP792"/>
  <c r="CO792"/>
  <c r="CN792"/>
  <c r="CL792"/>
  <c r="CM792" s="1"/>
  <c r="CG792"/>
  <c r="CF792"/>
  <c r="CE792"/>
  <c r="CD792"/>
  <c r="CC792"/>
  <c r="CB792"/>
  <c r="CA792"/>
  <c r="BZ792"/>
  <c r="BY792"/>
  <c r="BW792"/>
  <c r="BX792" s="1"/>
  <c r="BV792"/>
  <c r="BU792"/>
  <c r="BT792"/>
  <c r="BS792"/>
  <c r="BR792"/>
  <c r="BQ792"/>
  <c r="BP792"/>
  <c r="BO792"/>
  <c r="BN792"/>
  <c r="BM792"/>
  <c r="BL792"/>
  <c r="BJ792"/>
  <c r="BK792" s="1"/>
  <c r="J792"/>
  <c r="I792"/>
  <c r="H792"/>
  <c r="G792"/>
  <c r="F792"/>
  <c r="A792"/>
  <c r="DN791"/>
  <c r="DM791"/>
  <c r="DL791"/>
  <c r="DJ791"/>
  <c r="DK791" s="1"/>
  <c r="DI791"/>
  <c r="DH791"/>
  <c r="DG791"/>
  <c r="DE791"/>
  <c r="DF791" s="1"/>
  <c r="DD791"/>
  <c r="DC791"/>
  <c r="DB791"/>
  <c r="DA791"/>
  <c r="CZ791"/>
  <c r="CY791"/>
  <c r="CX791"/>
  <c r="CV791"/>
  <c r="CW791" s="1"/>
  <c r="CU791"/>
  <c r="CT791"/>
  <c r="CS791"/>
  <c r="CR791"/>
  <c r="CQ791"/>
  <c r="CP791"/>
  <c r="CO791"/>
  <c r="CN791"/>
  <c r="CL791"/>
  <c r="CM791" s="1"/>
  <c r="CG791"/>
  <c r="CF791"/>
  <c r="CE791"/>
  <c r="CD791"/>
  <c r="CC791"/>
  <c r="CB791"/>
  <c r="CA791"/>
  <c r="BZ791"/>
  <c r="BY791"/>
  <c r="BW791"/>
  <c r="BX791" s="1"/>
  <c r="BV791"/>
  <c r="BU791"/>
  <c r="BT791"/>
  <c r="BS791"/>
  <c r="BR791"/>
  <c r="BQ791"/>
  <c r="BP791"/>
  <c r="BO791"/>
  <c r="BN791"/>
  <c r="BM791"/>
  <c r="BL791"/>
  <c r="BJ791"/>
  <c r="BK791" s="1"/>
  <c r="J791"/>
  <c r="I791"/>
  <c r="H791"/>
  <c r="G791"/>
  <c r="F791"/>
  <c r="A791"/>
  <c r="DN790"/>
  <c r="DM790"/>
  <c r="DL790"/>
  <c r="DJ790"/>
  <c r="DK790" s="1"/>
  <c r="DI790"/>
  <c r="DH790"/>
  <c r="DG790"/>
  <c r="DE790"/>
  <c r="DF790" s="1"/>
  <c r="DD790"/>
  <c r="DC790"/>
  <c r="DB790"/>
  <c r="DA790"/>
  <c r="CZ790"/>
  <c r="CY790"/>
  <c r="CX790"/>
  <c r="CV790"/>
  <c r="CW790" s="1"/>
  <c r="CU790"/>
  <c r="CT790"/>
  <c r="CS790"/>
  <c r="CR790"/>
  <c r="CQ790"/>
  <c r="CP790"/>
  <c r="CO790"/>
  <c r="CN790"/>
  <c r="CL790"/>
  <c r="CM790" s="1"/>
  <c r="CG790"/>
  <c r="CF790"/>
  <c r="CE790"/>
  <c r="CD790"/>
  <c r="CC790"/>
  <c r="CB790"/>
  <c r="CA790"/>
  <c r="BZ790"/>
  <c r="BY790"/>
  <c r="BW790"/>
  <c r="BX790" s="1"/>
  <c r="BV790"/>
  <c r="BU790"/>
  <c r="BT790"/>
  <c r="BS790"/>
  <c r="BR790"/>
  <c r="BQ790"/>
  <c r="BP790"/>
  <c r="BO790"/>
  <c r="BN790"/>
  <c r="BM790"/>
  <c r="BL790"/>
  <c r="BJ790"/>
  <c r="BK790" s="1"/>
  <c r="J790"/>
  <c r="I790"/>
  <c r="H790"/>
  <c r="G790"/>
  <c r="F790"/>
  <c r="A790"/>
  <c r="DN789"/>
  <c r="DM789"/>
  <c r="DL789"/>
  <c r="DJ789"/>
  <c r="DK789" s="1"/>
  <c r="DI789"/>
  <c r="DH789"/>
  <c r="DG789"/>
  <c r="DE789"/>
  <c r="DF789" s="1"/>
  <c r="DD789"/>
  <c r="DC789"/>
  <c r="DB789"/>
  <c r="DA789"/>
  <c r="CZ789"/>
  <c r="CY789"/>
  <c r="CX789"/>
  <c r="CV789"/>
  <c r="CW789" s="1"/>
  <c r="CU789"/>
  <c r="CT789"/>
  <c r="CS789"/>
  <c r="CR789"/>
  <c r="CQ789"/>
  <c r="CP789"/>
  <c r="CO789"/>
  <c r="CN789"/>
  <c r="CL789"/>
  <c r="CM789" s="1"/>
  <c r="CG789"/>
  <c r="CF789"/>
  <c r="CE789"/>
  <c r="CD789"/>
  <c r="CC789"/>
  <c r="CB789"/>
  <c r="CA789"/>
  <c r="BZ789"/>
  <c r="BY789"/>
  <c r="BW789"/>
  <c r="BX789" s="1"/>
  <c r="BV789"/>
  <c r="BU789"/>
  <c r="BT789"/>
  <c r="BS789"/>
  <c r="BR789"/>
  <c r="BQ789"/>
  <c r="BP789"/>
  <c r="BO789"/>
  <c r="BN789"/>
  <c r="BM789"/>
  <c r="BL789"/>
  <c r="BJ789"/>
  <c r="BK789" s="1"/>
  <c r="J789"/>
  <c r="I789"/>
  <c r="H789"/>
  <c r="G789"/>
  <c r="F789"/>
  <c r="A789"/>
  <c r="DN788"/>
  <c r="DM788"/>
  <c r="DL788"/>
  <c r="DJ788"/>
  <c r="DK788" s="1"/>
  <c r="DI788"/>
  <c r="DH788"/>
  <c r="DG788"/>
  <c r="DE788"/>
  <c r="DF788" s="1"/>
  <c r="DD788"/>
  <c r="DC788"/>
  <c r="DB788"/>
  <c r="DA788"/>
  <c r="CZ788"/>
  <c r="CY788"/>
  <c r="CX788"/>
  <c r="CV788"/>
  <c r="CW788" s="1"/>
  <c r="CU788"/>
  <c r="CT788"/>
  <c r="CS788"/>
  <c r="CR788"/>
  <c r="CQ788"/>
  <c r="CP788"/>
  <c r="CO788"/>
  <c r="CN788"/>
  <c r="CL788"/>
  <c r="CM788" s="1"/>
  <c r="CG788"/>
  <c r="CF788"/>
  <c r="CE788"/>
  <c r="CD788"/>
  <c r="CC788"/>
  <c r="CB788"/>
  <c r="CA788"/>
  <c r="BZ788"/>
  <c r="BY788"/>
  <c r="BW788"/>
  <c r="BX788" s="1"/>
  <c r="BV788"/>
  <c r="BU788"/>
  <c r="BT788"/>
  <c r="BS788"/>
  <c r="BR788"/>
  <c r="BQ788"/>
  <c r="BP788"/>
  <c r="BO788"/>
  <c r="BN788"/>
  <c r="BM788"/>
  <c r="BL788"/>
  <c r="BJ788"/>
  <c r="BK788" s="1"/>
  <c r="J788"/>
  <c r="I788"/>
  <c r="H788"/>
  <c r="G788"/>
  <c r="F788"/>
  <c r="A788"/>
  <c r="DN787"/>
  <c r="DM787"/>
  <c r="DL787"/>
  <c r="DJ787"/>
  <c r="DK787" s="1"/>
  <c r="DI787"/>
  <c r="DH787"/>
  <c r="DG787"/>
  <c r="DE787"/>
  <c r="DF787" s="1"/>
  <c r="DD787"/>
  <c r="DC787"/>
  <c r="DB787"/>
  <c r="DA787"/>
  <c r="CZ787"/>
  <c r="CY787"/>
  <c r="CX787"/>
  <c r="CV787"/>
  <c r="CW787" s="1"/>
  <c r="CU787"/>
  <c r="CT787"/>
  <c r="CS787"/>
  <c r="CR787"/>
  <c r="CQ787"/>
  <c r="CP787"/>
  <c r="CO787"/>
  <c r="CN787"/>
  <c r="CL787"/>
  <c r="CM787" s="1"/>
  <c r="CG787"/>
  <c r="CF787"/>
  <c r="CE787"/>
  <c r="CD787"/>
  <c r="CC787"/>
  <c r="CB787"/>
  <c r="CA787"/>
  <c r="BZ787"/>
  <c r="BY787"/>
  <c r="BW787"/>
  <c r="BX787" s="1"/>
  <c r="BV787"/>
  <c r="BU787"/>
  <c r="BT787"/>
  <c r="BS787"/>
  <c r="BR787"/>
  <c r="BQ787"/>
  <c r="BP787"/>
  <c r="BO787"/>
  <c r="BN787"/>
  <c r="BM787"/>
  <c r="BL787"/>
  <c r="BJ787"/>
  <c r="BK787" s="1"/>
  <c r="J787"/>
  <c r="I787"/>
  <c r="H787"/>
  <c r="G787"/>
  <c r="F787"/>
  <c r="A787"/>
  <c r="DN786"/>
  <c r="DM786"/>
  <c r="DL786"/>
  <c r="DJ786"/>
  <c r="DK786" s="1"/>
  <c r="DI786"/>
  <c r="DH786"/>
  <c r="DG786"/>
  <c r="DE786"/>
  <c r="DF786" s="1"/>
  <c r="DD786"/>
  <c r="DC786"/>
  <c r="DB786"/>
  <c r="DA786"/>
  <c r="CZ786"/>
  <c r="CY786"/>
  <c r="CX786"/>
  <c r="CV786"/>
  <c r="CW786" s="1"/>
  <c r="CU786"/>
  <c r="CT786"/>
  <c r="CS786"/>
  <c r="CR786"/>
  <c r="CQ786"/>
  <c r="CP786"/>
  <c r="CO786"/>
  <c r="CN786"/>
  <c r="CL786"/>
  <c r="CM786" s="1"/>
  <c r="CG786"/>
  <c r="CF786"/>
  <c r="CE786"/>
  <c r="CD786"/>
  <c r="CC786"/>
  <c r="CB786"/>
  <c r="CA786"/>
  <c r="BZ786"/>
  <c r="BY786"/>
  <c r="BW786"/>
  <c r="BX786" s="1"/>
  <c r="BV786"/>
  <c r="BU786"/>
  <c r="BT786"/>
  <c r="BS786"/>
  <c r="BR786"/>
  <c r="BQ786"/>
  <c r="BP786"/>
  <c r="BO786"/>
  <c r="BN786"/>
  <c r="BM786"/>
  <c r="BL786"/>
  <c r="BJ786"/>
  <c r="BK786" s="1"/>
  <c r="J786"/>
  <c r="I786"/>
  <c r="H786"/>
  <c r="G786"/>
  <c r="F786"/>
  <c r="A786"/>
  <c r="DN785"/>
  <c r="DM785"/>
  <c r="DL785"/>
  <c r="DJ785"/>
  <c r="DK785" s="1"/>
  <c r="DI785"/>
  <c r="DH785"/>
  <c r="DG785"/>
  <c r="DE785"/>
  <c r="DF785" s="1"/>
  <c r="DD785"/>
  <c r="DC785"/>
  <c r="DB785"/>
  <c r="DA785"/>
  <c r="CZ785"/>
  <c r="CY785"/>
  <c r="CX785"/>
  <c r="CV785"/>
  <c r="CW785" s="1"/>
  <c r="CU785"/>
  <c r="CT785"/>
  <c r="CS785"/>
  <c r="CR785"/>
  <c r="CQ785"/>
  <c r="CP785"/>
  <c r="CO785"/>
  <c r="CN785"/>
  <c r="CL785"/>
  <c r="CM785" s="1"/>
  <c r="CG785"/>
  <c r="CF785"/>
  <c r="CE785"/>
  <c r="CD785"/>
  <c r="CC785"/>
  <c r="CB785"/>
  <c r="CA785"/>
  <c r="BZ785"/>
  <c r="BY785"/>
  <c r="BW785"/>
  <c r="BX785" s="1"/>
  <c r="BV785"/>
  <c r="BU785"/>
  <c r="BT785"/>
  <c r="BS785"/>
  <c r="BR785"/>
  <c r="BQ785"/>
  <c r="BP785"/>
  <c r="BO785"/>
  <c r="BN785"/>
  <c r="BM785"/>
  <c r="BL785"/>
  <c r="BJ785"/>
  <c r="BK785" s="1"/>
  <c r="J785"/>
  <c r="I785"/>
  <c r="H785"/>
  <c r="G785"/>
  <c r="F785"/>
  <c r="A785"/>
  <c r="DN784"/>
  <c r="DM784"/>
  <c r="DL784"/>
  <c r="DJ784"/>
  <c r="DK784" s="1"/>
  <c r="DI784"/>
  <c r="DH784"/>
  <c r="DG784"/>
  <c r="DE784"/>
  <c r="DF784" s="1"/>
  <c r="DD784"/>
  <c r="DC784"/>
  <c r="DB784"/>
  <c r="DA784"/>
  <c r="CZ784"/>
  <c r="CY784"/>
  <c r="CX784"/>
  <c r="CV784"/>
  <c r="CW784" s="1"/>
  <c r="CU784"/>
  <c r="CT784"/>
  <c r="CS784"/>
  <c r="CR784"/>
  <c r="CQ784"/>
  <c r="CP784"/>
  <c r="CO784"/>
  <c r="CN784"/>
  <c r="CL784"/>
  <c r="CM784" s="1"/>
  <c r="CG784"/>
  <c r="CF784"/>
  <c r="CE784"/>
  <c r="CD784"/>
  <c r="CC784"/>
  <c r="CB784"/>
  <c r="CA784"/>
  <c r="BZ784"/>
  <c r="BY784"/>
  <c r="BW784"/>
  <c r="BX784" s="1"/>
  <c r="BV784"/>
  <c r="BU784"/>
  <c r="BT784"/>
  <c r="BS784"/>
  <c r="BR784"/>
  <c r="BQ784"/>
  <c r="BP784"/>
  <c r="BO784"/>
  <c r="BN784"/>
  <c r="BM784"/>
  <c r="BL784"/>
  <c r="BJ784"/>
  <c r="BK784" s="1"/>
  <c r="J784"/>
  <c r="I784"/>
  <c r="H784"/>
  <c r="G784"/>
  <c r="F784"/>
  <c r="A784"/>
  <c r="DN783"/>
  <c r="DM783"/>
  <c r="DL783"/>
  <c r="DJ783"/>
  <c r="DK783" s="1"/>
  <c r="DI783"/>
  <c r="DH783"/>
  <c r="DG783"/>
  <c r="DE783"/>
  <c r="DF783" s="1"/>
  <c r="DD783"/>
  <c r="DC783"/>
  <c r="DB783"/>
  <c r="DA783"/>
  <c r="CZ783"/>
  <c r="CY783"/>
  <c r="CX783"/>
  <c r="CV783"/>
  <c r="CW783" s="1"/>
  <c r="CU783"/>
  <c r="CT783"/>
  <c r="CS783"/>
  <c r="CR783"/>
  <c r="CQ783"/>
  <c r="CP783"/>
  <c r="CO783"/>
  <c r="CN783"/>
  <c r="CL783"/>
  <c r="CM783" s="1"/>
  <c r="CG783"/>
  <c r="CF783"/>
  <c r="CE783"/>
  <c r="CD783"/>
  <c r="CC783"/>
  <c r="CB783"/>
  <c r="CA783"/>
  <c r="BZ783"/>
  <c r="BY783"/>
  <c r="BW783"/>
  <c r="BX783" s="1"/>
  <c r="BV783"/>
  <c r="BU783"/>
  <c r="BT783"/>
  <c r="BS783"/>
  <c r="BR783"/>
  <c r="BQ783"/>
  <c r="BP783"/>
  <c r="BO783"/>
  <c r="BN783"/>
  <c r="BM783"/>
  <c r="BL783"/>
  <c r="BJ783"/>
  <c r="BK783" s="1"/>
  <c r="J783"/>
  <c r="I783"/>
  <c r="H783"/>
  <c r="G783"/>
  <c r="F783"/>
  <c r="A783"/>
  <c r="DN782"/>
  <c r="DM782"/>
  <c r="DL782"/>
  <c r="DJ782"/>
  <c r="DK782" s="1"/>
  <c r="DI782"/>
  <c r="DH782"/>
  <c r="DG782"/>
  <c r="DE782"/>
  <c r="DF782" s="1"/>
  <c r="DD782"/>
  <c r="DC782"/>
  <c r="DB782"/>
  <c r="DA782"/>
  <c r="CZ782"/>
  <c r="CY782"/>
  <c r="CX782"/>
  <c r="CV782"/>
  <c r="CW782" s="1"/>
  <c r="CU782"/>
  <c r="CT782"/>
  <c r="CS782"/>
  <c r="CR782"/>
  <c r="CQ782"/>
  <c r="CP782"/>
  <c r="CO782"/>
  <c r="CN782"/>
  <c r="CL782"/>
  <c r="CM782" s="1"/>
  <c r="CG782"/>
  <c r="CF782"/>
  <c r="CE782"/>
  <c r="CD782"/>
  <c r="CC782"/>
  <c r="CB782"/>
  <c r="CA782"/>
  <c r="BZ782"/>
  <c r="BY782"/>
  <c r="BW782"/>
  <c r="BX782" s="1"/>
  <c r="BV782"/>
  <c r="BU782"/>
  <c r="BT782"/>
  <c r="BS782"/>
  <c r="BR782"/>
  <c r="BQ782"/>
  <c r="BP782"/>
  <c r="BO782"/>
  <c r="BN782"/>
  <c r="BM782"/>
  <c r="BL782"/>
  <c r="BJ782"/>
  <c r="BK782" s="1"/>
  <c r="J782"/>
  <c r="I782"/>
  <c r="H782"/>
  <c r="G782"/>
  <c r="F782"/>
  <c r="A782"/>
  <c r="DN781"/>
  <c r="DM781"/>
  <c r="DL781"/>
  <c r="DJ781"/>
  <c r="DK781" s="1"/>
  <c r="DI781"/>
  <c r="DH781"/>
  <c r="DG781"/>
  <c r="DE781"/>
  <c r="DF781" s="1"/>
  <c r="DD781"/>
  <c r="DC781"/>
  <c r="DB781"/>
  <c r="DA781"/>
  <c r="CZ781"/>
  <c r="CY781"/>
  <c r="CX781"/>
  <c r="CV781"/>
  <c r="CW781" s="1"/>
  <c r="CU781"/>
  <c r="CT781"/>
  <c r="CS781"/>
  <c r="CR781"/>
  <c r="CQ781"/>
  <c r="CP781"/>
  <c r="CO781"/>
  <c r="CN781"/>
  <c r="CL781"/>
  <c r="CM781" s="1"/>
  <c r="CG781"/>
  <c r="CF781"/>
  <c r="CE781"/>
  <c r="CD781"/>
  <c r="CC781"/>
  <c r="CB781"/>
  <c r="CA781"/>
  <c r="BZ781"/>
  <c r="BY781"/>
  <c r="BW781"/>
  <c r="BX781" s="1"/>
  <c r="BV781"/>
  <c r="BU781"/>
  <c r="BT781"/>
  <c r="BS781"/>
  <c r="BR781"/>
  <c r="BQ781"/>
  <c r="BP781"/>
  <c r="BO781"/>
  <c r="BN781"/>
  <c r="BM781"/>
  <c r="BL781"/>
  <c r="BJ781"/>
  <c r="BK781" s="1"/>
  <c r="J781"/>
  <c r="I781"/>
  <c r="H781"/>
  <c r="G781"/>
  <c r="F781"/>
  <c r="A781"/>
  <c r="DN780"/>
  <c r="DM780"/>
  <c r="DL780"/>
  <c r="DJ780"/>
  <c r="DK780" s="1"/>
  <c r="DI780"/>
  <c r="DH780"/>
  <c r="DG780"/>
  <c r="DE780"/>
  <c r="DF780" s="1"/>
  <c r="DD780"/>
  <c r="DC780"/>
  <c r="DB780"/>
  <c r="DA780"/>
  <c r="CZ780"/>
  <c r="CY780"/>
  <c r="CX780"/>
  <c r="CV780"/>
  <c r="CW780" s="1"/>
  <c r="CU780"/>
  <c r="CT780"/>
  <c r="CS780"/>
  <c r="CR780"/>
  <c r="CQ780"/>
  <c r="CP780"/>
  <c r="CO780"/>
  <c r="CN780"/>
  <c r="CL780"/>
  <c r="CM780" s="1"/>
  <c r="CG780"/>
  <c r="CF780"/>
  <c r="CE780"/>
  <c r="CD780"/>
  <c r="CC780"/>
  <c r="CB780"/>
  <c r="CA780"/>
  <c r="BZ780"/>
  <c r="BY780"/>
  <c r="BW780"/>
  <c r="BX780" s="1"/>
  <c r="BV780"/>
  <c r="BU780"/>
  <c r="BT780"/>
  <c r="BS780"/>
  <c r="BR780"/>
  <c r="BQ780"/>
  <c r="BP780"/>
  <c r="BO780"/>
  <c r="BN780"/>
  <c r="BM780"/>
  <c r="BL780"/>
  <c r="BJ780"/>
  <c r="BK780" s="1"/>
  <c r="J780"/>
  <c r="I780"/>
  <c r="H780"/>
  <c r="G780"/>
  <c r="F780"/>
  <c r="A780"/>
  <c r="DN779"/>
  <c r="DM779"/>
  <c r="DL779"/>
  <c r="DJ779"/>
  <c r="DK779" s="1"/>
  <c r="DI779"/>
  <c r="DH779"/>
  <c r="DG779"/>
  <c r="DE779"/>
  <c r="DF779" s="1"/>
  <c r="DD779"/>
  <c r="DC779"/>
  <c r="DB779"/>
  <c r="DA779"/>
  <c r="CZ779"/>
  <c r="CY779"/>
  <c r="CX779"/>
  <c r="CV779"/>
  <c r="CW779" s="1"/>
  <c r="CU779"/>
  <c r="CT779"/>
  <c r="CS779"/>
  <c r="CR779"/>
  <c r="CQ779"/>
  <c r="CP779"/>
  <c r="CO779"/>
  <c r="CN779"/>
  <c r="CL779"/>
  <c r="CM779" s="1"/>
  <c r="CG779"/>
  <c r="CF779"/>
  <c r="CE779"/>
  <c r="CD779"/>
  <c r="CC779"/>
  <c r="CB779"/>
  <c r="CA779"/>
  <c r="BZ779"/>
  <c r="BY779"/>
  <c r="BW779"/>
  <c r="BX779" s="1"/>
  <c r="BV779"/>
  <c r="BU779"/>
  <c r="BT779"/>
  <c r="BS779"/>
  <c r="BR779"/>
  <c r="BQ779"/>
  <c r="BP779"/>
  <c r="BO779"/>
  <c r="BN779"/>
  <c r="BM779"/>
  <c r="BL779"/>
  <c r="BJ779"/>
  <c r="BK779" s="1"/>
  <c r="J779"/>
  <c r="I779"/>
  <c r="H779"/>
  <c r="G779"/>
  <c r="F779"/>
  <c r="A779"/>
  <c r="DN778"/>
  <c r="DM778"/>
  <c r="DL778"/>
  <c r="DJ778"/>
  <c r="DK778" s="1"/>
  <c r="DI778"/>
  <c r="DH778"/>
  <c r="DG778"/>
  <c r="DE778"/>
  <c r="DF778" s="1"/>
  <c r="DD778"/>
  <c r="DC778"/>
  <c r="DB778"/>
  <c r="DA778"/>
  <c r="CZ778"/>
  <c r="CY778"/>
  <c r="CX778"/>
  <c r="CV778"/>
  <c r="CW778" s="1"/>
  <c r="CU778"/>
  <c r="CT778"/>
  <c r="CS778"/>
  <c r="CR778"/>
  <c r="CQ778"/>
  <c r="CP778"/>
  <c r="CO778"/>
  <c r="CN778"/>
  <c r="CL778"/>
  <c r="CM778" s="1"/>
  <c r="CG778"/>
  <c r="CF778"/>
  <c r="CE778"/>
  <c r="CD778"/>
  <c r="CC778"/>
  <c r="CB778"/>
  <c r="CA778"/>
  <c r="BZ778"/>
  <c r="BY778"/>
  <c r="BW778"/>
  <c r="BX778" s="1"/>
  <c r="BV778"/>
  <c r="BU778"/>
  <c r="BT778"/>
  <c r="BS778"/>
  <c r="BR778"/>
  <c r="BQ778"/>
  <c r="BP778"/>
  <c r="BO778"/>
  <c r="BN778"/>
  <c r="BM778"/>
  <c r="BL778"/>
  <c r="BJ778"/>
  <c r="BK778" s="1"/>
  <c r="J778"/>
  <c r="I778"/>
  <c r="H778"/>
  <c r="G778"/>
  <c r="F778"/>
  <c r="A778"/>
  <c r="DN777"/>
  <c r="DM777"/>
  <c r="DL777"/>
  <c r="DJ777"/>
  <c r="DK777" s="1"/>
  <c r="DI777"/>
  <c r="DH777"/>
  <c r="DG777"/>
  <c r="DE777"/>
  <c r="DF777" s="1"/>
  <c r="DD777"/>
  <c r="DC777"/>
  <c r="DB777"/>
  <c r="DA777"/>
  <c r="CZ777"/>
  <c r="CY777"/>
  <c r="CX777"/>
  <c r="CV777"/>
  <c r="CW777" s="1"/>
  <c r="CU777"/>
  <c r="CT777"/>
  <c r="CS777"/>
  <c r="CR777"/>
  <c r="CQ777"/>
  <c r="CP777"/>
  <c r="CO777"/>
  <c r="CN777"/>
  <c r="CL777"/>
  <c r="CM777" s="1"/>
  <c r="CG777"/>
  <c r="CF777"/>
  <c r="CE777"/>
  <c r="CD777"/>
  <c r="CC777"/>
  <c r="CB777"/>
  <c r="CA777"/>
  <c r="BZ777"/>
  <c r="BY777"/>
  <c r="BW777"/>
  <c r="BX777" s="1"/>
  <c r="BV777"/>
  <c r="BU777"/>
  <c r="BT777"/>
  <c r="BS777"/>
  <c r="BR777"/>
  <c r="BQ777"/>
  <c r="BP777"/>
  <c r="BO777"/>
  <c r="BN777"/>
  <c r="BM777"/>
  <c r="BL777"/>
  <c r="BJ777"/>
  <c r="BK777" s="1"/>
  <c r="J777"/>
  <c r="I777"/>
  <c r="H777"/>
  <c r="G777"/>
  <c r="F777"/>
  <c r="A777"/>
  <c r="DN776"/>
  <c r="DM776"/>
  <c r="DL776"/>
  <c r="DJ776"/>
  <c r="DK776" s="1"/>
  <c r="DI776"/>
  <c r="DH776"/>
  <c r="DG776"/>
  <c r="DE776"/>
  <c r="DF776" s="1"/>
  <c r="DD776"/>
  <c r="DC776"/>
  <c r="DB776"/>
  <c r="DA776"/>
  <c r="CZ776"/>
  <c r="CY776"/>
  <c r="CX776"/>
  <c r="CV776"/>
  <c r="CW776" s="1"/>
  <c r="CU776"/>
  <c r="CT776"/>
  <c r="CS776"/>
  <c r="CR776"/>
  <c r="CQ776"/>
  <c r="CP776"/>
  <c r="CO776"/>
  <c r="CN776"/>
  <c r="CL776"/>
  <c r="CM776" s="1"/>
  <c r="CG776"/>
  <c r="CF776"/>
  <c r="CE776"/>
  <c r="CD776"/>
  <c r="CC776"/>
  <c r="CB776"/>
  <c r="CA776"/>
  <c r="BZ776"/>
  <c r="BY776"/>
  <c r="BW776"/>
  <c r="BX776" s="1"/>
  <c r="BV776"/>
  <c r="BU776"/>
  <c r="BT776"/>
  <c r="BS776"/>
  <c r="BR776"/>
  <c r="BQ776"/>
  <c r="BP776"/>
  <c r="BO776"/>
  <c r="BN776"/>
  <c r="BM776"/>
  <c r="BL776"/>
  <c r="BJ776"/>
  <c r="BK776" s="1"/>
  <c r="J776"/>
  <c r="I776"/>
  <c r="H776"/>
  <c r="G776"/>
  <c r="F776"/>
  <c r="A776"/>
  <c r="DN775"/>
  <c r="DM775"/>
  <c r="DL775"/>
  <c r="DJ775"/>
  <c r="DK775" s="1"/>
  <c r="DI775"/>
  <c r="DH775"/>
  <c r="DG775"/>
  <c r="DE775"/>
  <c r="DF775" s="1"/>
  <c r="DD775"/>
  <c r="DC775"/>
  <c r="DB775"/>
  <c r="DA775"/>
  <c r="CZ775"/>
  <c r="CY775"/>
  <c r="CX775"/>
  <c r="CV775"/>
  <c r="CW775" s="1"/>
  <c r="CU775"/>
  <c r="CT775"/>
  <c r="CS775"/>
  <c r="CR775"/>
  <c r="CQ775"/>
  <c r="CP775"/>
  <c r="CO775"/>
  <c r="CN775"/>
  <c r="CL775"/>
  <c r="CM775" s="1"/>
  <c r="CG775"/>
  <c r="CF775"/>
  <c r="CE775"/>
  <c r="CD775"/>
  <c r="CC775"/>
  <c r="CB775"/>
  <c r="CA775"/>
  <c r="BZ775"/>
  <c r="BY775"/>
  <c r="BW775"/>
  <c r="BX775" s="1"/>
  <c r="BV775"/>
  <c r="BU775"/>
  <c r="BT775"/>
  <c r="BS775"/>
  <c r="BR775"/>
  <c r="BQ775"/>
  <c r="BP775"/>
  <c r="BO775"/>
  <c r="BN775"/>
  <c r="BM775"/>
  <c r="BL775"/>
  <c r="BJ775"/>
  <c r="BK775" s="1"/>
  <c r="J775"/>
  <c r="I775"/>
  <c r="H775"/>
  <c r="G775"/>
  <c r="F775"/>
  <c r="A775"/>
  <c r="DN774"/>
  <c r="DM774"/>
  <c r="DL774"/>
  <c r="DJ774"/>
  <c r="DK774" s="1"/>
  <c r="DI774"/>
  <c r="DH774"/>
  <c r="DG774"/>
  <c r="DE774"/>
  <c r="DF774" s="1"/>
  <c r="DD774"/>
  <c r="DC774"/>
  <c r="DB774"/>
  <c r="DA774"/>
  <c r="CZ774"/>
  <c r="CY774"/>
  <c r="CX774"/>
  <c r="CV774"/>
  <c r="CW774" s="1"/>
  <c r="CU774"/>
  <c r="CT774"/>
  <c r="CS774"/>
  <c r="CR774"/>
  <c r="CQ774"/>
  <c r="CP774"/>
  <c r="CO774"/>
  <c r="CN774"/>
  <c r="CL774"/>
  <c r="CM774" s="1"/>
  <c r="CG774"/>
  <c r="CF774"/>
  <c r="CE774"/>
  <c r="CD774"/>
  <c r="CC774"/>
  <c r="CB774"/>
  <c r="CA774"/>
  <c r="BZ774"/>
  <c r="BY774"/>
  <c r="BW774"/>
  <c r="BX774" s="1"/>
  <c r="BV774"/>
  <c r="BU774"/>
  <c r="BT774"/>
  <c r="BS774"/>
  <c r="BR774"/>
  <c r="BQ774"/>
  <c r="BP774"/>
  <c r="BO774"/>
  <c r="BN774"/>
  <c r="BM774"/>
  <c r="BL774"/>
  <c r="BJ774"/>
  <c r="BK774" s="1"/>
  <c r="J774"/>
  <c r="I774"/>
  <c r="H774"/>
  <c r="G774"/>
  <c r="F774"/>
  <c r="A774"/>
  <c r="DN773"/>
  <c r="DM773"/>
  <c r="DL773"/>
  <c r="DJ773"/>
  <c r="DK773" s="1"/>
  <c r="DI773"/>
  <c r="DH773"/>
  <c r="DG773"/>
  <c r="DE773"/>
  <c r="DF773" s="1"/>
  <c r="DD773"/>
  <c r="DC773"/>
  <c r="DB773"/>
  <c r="DA773"/>
  <c r="CZ773"/>
  <c r="CY773"/>
  <c r="CX773"/>
  <c r="CV773"/>
  <c r="CW773" s="1"/>
  <c r="CU773"/>
  <c r="CT773"/>
  <c r="CS773"/>
  <c r="CR773"/>
  <c r="CQ773"/>
  <c r="CP773"/>
  <c r="CO773"/>
  <c r="CN773"/>
  <c r="CL773"/>
  <c r="CM773" s="1"/>
  <c r="CG773"/>
  <c r="CF773"/>
  <c r="CE773"/>
  <c r="CD773"/>
  <c r="CC773"/>
  <c r="CB773"/>
  <c r="CA773"/>
  <c r="BZ773"/>
  <c r="BY773"/>
  <c r="BW773"/>
  <c r="BX773" s="1"/>
  <c r="BV773"/>
  <c r="BU773"/>
  <c r="BT773"/>
  <c r="BS773"/>
  <c r="BR773"/>
  <c r="BQ773"/>
  <c r="BP773"/>
  <c r="BO773"/>
  <c r="BN773"/>
  <c r="BM773"/>
  <c r="BL773"/>
  <c r="BJ773"/>
  <c r="BK773" s="1"/>
  <c r="J773"/>
  <c r="I773"/>
  <c r="H773"/>
  <c r="G773"/>
  <c r="F773"/>
  <c r="A773"/>
  <c r="DN772"/>
  <c r="DM772"/>
  <c r="DL772"/>
  <c r="DJ772"/>
  <c r="DK772" s="1"/>
  <c r="DI772"/>
  <c r="DH772"/>
  <c r="DG772"/>
  <c r="DE772"/>
  <c r="DF772" s="1"/>
  <c r="DD772"/>
  <c r="DC772"/>
  <c r="DB772"/>
  <c r="DA772"/>
  <c r="CZ772"/>
  <c r="CY772"/>
  <c r="CX772"/>
  <c r="CV772"/>
  <c r="CW772" s="1"/>
  <c r="CU772"/>
  <c r="CT772"/>
  <c r="CS772"/>
  <c r="CR772"/>
  <c r="CQ772"/>
  <c r="CP772"/>
  <c r="CO772"/>
  <c r="CN772"/>
  <c r="CL772"/>
  <c r="CM772" s="1"/>
  <c r="CG772"/>
  <c r="CF772"/>
  <c r="CE772"/>
  <c r="CD772"/>
  <c r="CC772"/>
  <c r="CB772"/>
  <c r="CA772"/>
  <c r="BZ772"/>
  <c r="BY772"/>
  <c r="BW772"/>
  <c r="BX772" s="1"/>
  <c r="BV772"/>
  <c r="BU772"/>
  <c r="BT772"/>
  <c r="BS772"/>
  <c r="BR772"/>
  <c r="BQ772"/>
  <c r="BP772"/>
  <c r="BO772"/>
  <c r="BN772"/>
  <c r="BM772"/>
  <c r="BL772"/>
  <c r="BJ772"/>
  <c r="BK772" s="1"/>
  <c r="J772"/>
  <c r="I772"/>
  <c r="H772"/>
  <c r="G772"/>
  <c r="F772"/>
  <c r="A772"/>
  <c r="DN771"/>
  <c r="DM771"/>
  <c r="DL771"/>
  <c r="DJ771"/>
  <c r="DK771" s="1"/>
  <c r="DI771"/>
  <c r="DH771"/>
  <c r="DG771"/>
  <c r="DE771"/>
  <c r="DF771" s="1"/>
  <c r="DD771"/>
  <c r="DC771"/>
  <c r="DB771"/>
  <c r="DA771"/>
  <c r="CZ771"/>
  <c r="CY771"/>
  <c r="CX771"/>
  <c r="CV771"/>
  <c r="CW771" s="1"/>
  <c r="CU771"/>
  <c r="CT771"/>
  <c r="CS771"/>
  <c r="CR771"/>
  <c r="CQ771"/>
  <c r="CP771"/>
  <c r="CO771"/>
  <c r="CN771"/>
  <c r="CL771"/>
  <c r="CM771" s="1"/>
  <c r="CG771"/>
  <c r="CF771"/>
  <c r="CE771"/>
  <c r="CD771"/>
  <c r="CC771"/>
  <c r="CB771"/>
  <c r="CA771"/>
  <c r="BZ771"/>
  <c r="BY771"/>
  <c r="BW771"/>
  <c r="BX771" s="1"/>
  <c r="BV771"/>
  <c r="BU771"/>
  <c r="BT771"/>
  <c r="BS771"/>
  <c r="BR771"/>
  <c r="BQ771"/>
  <c r="BP771"/>
  <c r="BO771"/>
  <c r="BN771"/>
  <c r="BM771"/>
  <c r="BL771"/>
  <c r="BJ771"/>
  <c r="BK771" s="1"/>
  <c r="J771"/>
  <c r="I771"/>
  <c r="H771"/>
  <c r="G771"/>
  <c r="F771"/>
  <c r="A771"/>
  <c r="DN770"/>
  <c r="DM770"/>
  <c r="DL770"/>
  <c r="DJ770"/>
  <c r="DK770" s="1"/>
  <c r="DI770"/>
  <c r="DH770"/>
  <c r="DG770"/>
  <c r="DE770"/>
  <c r="DF770" s="1"/>
  <c r="DD770"/>
  <c r="DC770"/>
  <c r="DB770"/>
  <c r="DA770"/>
  <c r="CZ770"/>
  <c r="CY770"/>
  <c r="CX770"/>
  <c r="CV770"/>
  <c r="CW770" s="1"/>
  <c r="CU770"/>
  <c r="CT770"/>
  <c r="CS770"/>
  <c r="CR770"/>
  <c r="CQ770"/>
  <c r="CP770"/>
  <c r="CO770"/>
  <c r="CN770"/>
  <c r="CL770"/>
  <c r="CM770" s="1"/>
  <c r="CG770"/>
  <c r="CF770"/>
  <c r="CE770"/>
  <c r="CD770"/>
  <c r="CC770"/>
  <c r="CB770"/>
  <c r="CA770"/>
  <c r="BZ770"/>
  <c r="BY770"/>
  <c r="BW770"/>
  <c r="BX770" s="1"/>
  <c r="BV770"/>
  <c r="BU770"/>
  <c r="BT770"/>
  <c r="BS770"/>
  <c r="BR770"/>
  <c r="BQ770"/>
  <c r="BP770"/>
  <c r="BO770"/>
  <c r="BN770"/>
  <c r="BM770"/>
  <c r="BL770"/>
  <c r="BJ770"/>
  <c r="BK770" s="1"/>
  <c r="J770"/>
  <c r="I770"/>
  <c r="H770"/>
  <c r="G770"/>
  <c r="F770"/>
  <c r="A770"/>
  <c r="DN769"/>
  <c r="DM769"/>
  <c r="DL769"/>
  <c r="DJ769"/>
  <c r="DK769" s="1"/>
  <c r="DI769"/>
  <c r="DH769"/>
  <c r="DG769"/>
  <c r="DE769"/>
  <c r="DF769" s="1"/>
  <c r="DD769"/>
  <c r="DC769"/>
  <c r="DB769"/>
  <c r="DA769"/>
  <c r="CZ769"/>
  <c r="CY769"/>
  <c r="CX769"/>
  <c r="CV769"/>
  <c r="CW769" s="1"/>
  <c r="CU769"/>
  <c r="CT769"/>
  <c r="CS769"/>
  <c r="CR769"/>
  <c r="CQ769"/>
  <c r="CP769"/>
  <c r="CO769"/>
  <c r="CN769"/>
  <c r="CL769"/>
  <c r="CM769" s="1"/>
  <c r="CG769"/>
  <c r="CF769"/>
  <c r="CE769"/>
  <c r="CD769"/>
  <c r="CC769"/>
  <c r="CB769"/>
  <c r="CA769"/>
  <c r="BZ769"/>
  <c r="BY769"/>
  <c r="BW769"/>
  <c r="BX769" s="1"/>
  <c r="BV769"/>
  <c r="BU769"/>
  <c r="BT769"/>
  <c r="BS769"/>
  <c r="BR769"/>
  <c r="BQ769"/>
  <c r="BP769"/>
  <c r="BO769"/>
  <c r="BN769"/>
  <c r="BM769"/>
  <c r="BL769"/>
  <c r="BJ769"/>
  <c r="BK769" s="1"/>
  <c r="J769"/>
  <c r="I769"/>
  <c r="H769"/>
  <c r="G769"/>
  <c r="F769"/>
  <c r="A769"/>
  <c r="DN768"/>
  <c r="DM768"/>
  <c r="DL768"/>
  <c r="DJ768"/>
  <c r="DK768" s="1"/>
  <c r="DI768"/>
  <c r="DH768"/>
  <c r="DG768"/>
  <c r="DE768"/>
  <c r="DF768" s="1"/>
  <c r="DD768"/>
  <c r="DC768"/>
  <c r="DB768"/>
  <c r="DA768"/>
  <c r="CZ768"/>
  <c r="CY768"/>
  <c r="CX768"/>
  <c r="CV768"/>
  <c r="CW768" s="1"/>
  <c r="CU768"/>
  <c r="CT768"/>
  <c r="CS768"/>
  <c r="CR768"/>
  <c r="CQ768"/>
  <c r="CP768"/>
  <c r="CO768"/>
  <c r="CN768"/>
  <c r="CL768"/>
  <c r="CM768" s="1"/>
  <c r="CG768"/>
  <c r="CF768"/>
  <c r="CE768"/>
  <c r="CD768"/>
  <c r="CC768"/>
  <c r="CB768"/>
  <c r="CA768"/>
  <c r="BZ768"/>
  <c r="BY768"/>
  <c r="BW768"/>
  <c r="BX768" s="1"/>
  <c r="BV768"/>
  <c r="BU768"/>
  <c r="BT768"/>
  <c r="BS768"/>
  <c r="BR768"/>
  <c r="BQ768"/>
  <c r="BP768"/>
  <c r="BO768"/>
  <c r="BN768"/>
  <c r="BM768"/>
  <c r="BL768"/>
  <c r="BJ768"/>
  <c r="BK768" s="1"/>
  <c r="J768"/>
  <c r="I768"/>
  <c r="H768"/>
  <c r="G768"/>
  <c r="F768"/>
  <c r="A768"/>
  <c r="DN767"/>
  <c r="DM767"/>
  <c r="DL767"/>
  <c r="DJ767"/>
  <c r="DK767" s="1"/>
  <c r="DI767"/>
  <c r="DH767"/>
  <c r="DG767"/>
  <c r="DE767"/>
  <c r="DF767" s="1"/>
  <c r="DD767"/>
  <c r="DC767"/>
  <c r="DB767"/>
  <c r="DA767"/>
  <c r="CZ767"/>
  <c r="CY767"/>
  <c r="CX767"/>
  <c r="CV767"/>
  <c r="CW767" s="1"/>
  <c r="CU767"/>
  <c r="CT767"/>
  <c r="CS767"/>
  <c r="CR767"/>
  <c r="CQ767"/>
  <c r="CP767"/>
  <c r="CO767"/>
  <c r="CN767"/>
  <c r="CL767"/>
  <c r="CM767" s="1"/>
  <c r="CG767"/>
  <c r="CF767"/>
  <c r="CE767"/>
  <c r="CD767"/>
  <c r="CC767"/>
  <c r="CB767"/>
  <c r="CA767"/>
  <c r="BZ767"/>
  <c r="BY767"/>
  <c r="BW767"/>
  <c r="BX767" s="1"/>
  <c r="BV767"/>
  <c r="BU767"/>
  <c r="BT767"/>
  <c r="BS767"/>
  <c r="BR767"/>
  <c r="BQ767"/>
  <c r="BP767"/>
  <c r="BO767"/>
  <c r="BN767"/>
  <c r="BM767"/>
  <c r="BL767"/>
  <c r="BJ767"/>
  <c r="BK767" s="1"/>
  <c r="J767"/>
  <c r="I767"/>
  <c r="H767"/>
  <c r="G767"/>
  <c r="F767"/>
  <c r="A767"/>
  <c r="DN766"/>
  <c r="DM766"/>
  <c r="DL766"/>
  <c r="DJ766"/>
  <c r="DK766" s="1"/>
  <c r="DI766"/>
  <c r="DH766"/>
  <c r="DG766"/>
  <c r="DE766"/>
  <c r="DF766" s="1"/>
  <c r="DD766"/>
  <c r="DC766"/>
  <c r="DB766"/>
  <c r="DA766"/>
  <c r="CZ766"/>
  <c r="CY766"/>
  <c r="CX766"/>
  <c r="CV766"/>
  <c r="CW766" s="1"/>
  <c r="CU766"/>
  <c r="CT766"/>
  <c r="CS766"/>
  <c r="CR766"/>
  <c r="CQ766"/>
  <c r="CP766"/>
  <c r="CO766"/>
  <c r="CN766"/>
  <c r="CL766"/>
  <c r="CM766" s="1"/>
  <c r="CG766"/>
  <c r="CF766"/>
  <c r="CE766"/>
  <c r="CD766"/>
  <c r="CC766"/>
  <c r="CB766"/>
  <c r="CA766"/>
  <c r="BZ766"/>
  <c r="BY766"/>
  <c r="BW766"/>
  <c r="BX766" s="1"/>
  <c r="BV766"/>
  <c r="BU766"/>
  <c r="BT766"/>
  <c r="BS766"/>
  <c r="BR766"/>
  <c r="BQ766"/>
  <c r="BP766"/>
  <c r="BO766"/>
  <c r="BN766"/>
  <c r="BM766"/>
  <c r="BL766"/>
  <c r="BJ766"/>
  <c r="BK766" s="1"/>
  <c r="J766"/>
  <c r="I766"/>
  <c r="H766"/>
  <c r="G766"/>
  <c r="F766"/>
  <c r="A766"/>
  <c r="DN765"/>
  <c r="DM765"/>
  <c r="DL765"/>
  <c r="DJ765"/>
  <c r="DK765" s="1"/>
  <c r="DI765"/>
  <c r="DH765"/>
  <c r="DG765"/>
  <c r="DE765"/>
  <c r="DF765" s="1"/>
  <c r="DD765"/>
  <c r="DC765"/>
  <c r="DB765"/>
  <c r="DA765"/>
  <c r="CZ765"/>
  <c r="CY765"/>
  <c r="CX765"/>
  <c r="CV765"/>
  <c r="CW765" s="1"/>
  <c r="CU765"/>
  <c r="CT765"/>
  <c r="CS765"/>
  <c r="CR765"/>
  <c r="CQ765"/>
  <c r="CP765"/>
  <c r="CO765"/>
  <c r="CN765"/>
  <c r="CL765"/>
  <c r="CM765" s="1"/>
  <c r="CG765"/>
  <c r="CF765"/>
  <c r="CE765"/>
  <c r="CD765"/>
  <c r="CC765"/>
  <c r="CB765"/>
  <c r="CA765"/>
  <c r="BZ765"/>
  <c r="BY765"/>
  <c r="BW765"/>
  <c r="BX765" s="1"/>
  <c r="BV765"/>
  <c r="BU765"/>
  <c r="BT765"/>
  <c r="BS765"/>
  <c r="BR765"/>
  <c r="BQ765"/>
  <c r="BP765"/>
  <c r="BO765"/>
  <c r="BN765"/>
  <c r="BM765"/>
  <c r="BL765"/>
  <c r="BJ765"/>
  <c r="BK765" s="1"/>
  <c r="J765"/>
  <c r="I765"/>
  <c r="H765"/>
  <c r="G765"/>
  <c r="F765"/>
  <c r="A765"/>
  <c r="DN764"/>
  <c r="DM764"/>
  <c r="DL764"/>
  <c r="DJ764"/>
  <c r="DK764" s="1"/>
  <c r="DI764"/>
  <c r="DH764"/>
  <c r="DG764"/>
  <c r="DE764"/>
  <c r="DF764" s="1"/>
  <c r="DD764"/>
  <c r="DC764"/>
  <c r="DB764"/>
  <c r="DA764"/>
  <c r="CZ764"/>
  <c r="CY764"/>
  <c r="CX764"/>
  <c r="CV764"/>
  <c r="CW764" s="1"/>
  <c r="CU764"/>
  <c r="CT764"/>
  <c r="CS764"/>
  <c r="CR764"/>
  <c r="CQ764"/>
  <c r="CP764"/>
  <c r="CO764"/>
  <c r="CN764"/>
  <c r="CL764"/>
  <c r="CM764" s="1"/>
  <c r="CG764"/>
  <c r="CF764"/>
  <c r="CE764"/>
  <c r="CD764"/>
  <c r="CC764"/>
  <c r="CB764"/>
  <c r="CA764"/>
  <c r="BZ764"/>
  <c r="BY764"/>
  <c r="BW764"/>
  <c r="BX764" s="1"/>
  <c r="BV764"/>
  <c r="BU764"/>
  <c r="BT764"/>
  <c r="BS764"/>
  <c r="BR764"/>
  <c r="BQ764"/>
  <c r="BP764"/>
  <c r="BO764"/>
  <c r="BN764"/>
  <c r="BM764"/>
  <c r="BL764"/>
  <c r="BJ764"/>
  <c r="BK764" s="1"/>
  <c r="J764"/>
  <c r="I764"/>
  <c r="H764"/>
  <c r="G764"/>
  <c r="F764"/>
  <c r="A764"/>
  <c r="DN763"/>
  <c r="DM763"/>
  <c r="DL763"/>
  <c r="DJ763"/>
  <c r="DK763" s="1"/>
  <c r="DI763"/>
  <c r="DH763"/>
  <c r="DG763"/>
  <c r="DE763"/>
  <c r="DF763" s="1"/>
  <c r="DD763"/>
  <c r="DC763"/>
  <c r="DB763"/>
  <c r="DA763"/>
  <c r="CZ763"/>
  <c r="CY763"/>
  <c r="CX763"/>
  <c r="CV763"/>
  <c r="CW763" s="1"/>
  <c r="CU763"/>
  <c r="CT763"/>
  <c r="CS763"/>
  <c r="CR763"/>
  <c r="CQ763"/>
  <c r="CP763"/>
  <c r="CO763"/>
  <c r="CN763"/>
  <c r="CL763"/>
  <c r="CM763" s="1"/>
  <c r="CG763"/>
  <c r="CF763"/>
  <c r="CE763"/>
  <c r="CD763"/>
  <c r="CC763"/>
  <c r="CB763"/>
  <c r="CA763"/>
  <c r="BZ763"/>
  <c r="BY763"/>
  <c r="BW763"/>
  <c r="BX763" s="1"/>
  <c r="BV763"/>
  <c r="BU763"/>
  <c r="BT763"/>
  <c r="BS763"/>
  <c r="BR763"/>
  <c r="BQ763"/>
  <c r="BP763"/>
  <c r="BO763"/>
  <c r="BN763"/>
  <c r="BM763"/>
  <c r="BL763"/>
  <c r="BJ763"/>
  <c r="BK763" s="1"/>
  <c r="J763"/>
  <c r="I763"/>
  <c r="H763"/>
  <c r="G763"/>
  <c r="F763"/>
  <c r="A763"/>
  <c r="DN762"/>
  <c r="DM762"/>
  <c r="DL762"/>
  <c r="DJ762"/>
  <c r="DK762" s="1"/>
  <c r="DI762"/>
  <c r="DH762"/>
  <c r="DG762"/>
  <c r="DE762"/>
  <c r="DF762" s="1"/>
  <c r="DD762"/>
  <c r="DC762"/>
  <c r="DB762"/>
  <c r="DA762"/>
  <c r="CZ762"/>
  <c r="CY762"/>
  <c r="CX762"/>
  <c r="CV762"/>
  <c r="CW762" s="1"/>
  <c r="CU762"/>
  <c r="CT762"/>
  <c r="CS762"/>
  <c r="CR762"/>
  <c r="CQ762"/>
  <c r="CP762"/>
  <c r="CO762"/>
  <c r="CN762"/>
  <c r="CL762"/>
  <c r="CM762" s="1"/>
  <c r="CG762"/>
  <c r="CF762"/>
  <c r="CE762"/>
  <c r="CD762"/>
  <c r="CC762"/>
  <c r="CB762"/>
  <c r="CA762"/>
  <c r="BZ762"/>
  <c r="BY762"/>
  <c r="BW762"/>
  <c r="BX762" s="1"/>
  <c r="BV762"/>
  <c r="BU762"/>
  <c r="BT762"/>
  <c r="BS762"/>
  <c r="BR762"/>
  <c r="BQ762"/>
  <c r="BP762"/>
  <c r="BO762"/>
  <c r="BN762"/>
  <c r="BM762"/>
  <c r="BL762"/>
  <c r="BJ762"/>
  <c r="BK762" s="1"/>
  <c r="J762"/>
  <c r="I762"/>
  <c r="H762"/>
  <c r="G762"/>
  <c r="F762"/>
  <c r="A762"/>
  <c r="DN761"/>
  <c r="DM761"/>
  <c r="DL761"/>
  <c r="DJ761"/>
  <c r="DK761" s="1"/>
  <c r="DI761"/>
  <c r="DH761"/>
  <c r="DG761"/>
  <c r="DE761"/>
  <c r="DF761" s="1"/>
  <c r="DD761"/>
  <c r="DC761"/>
  <c r="DB761"/>
  <c r="DA761"/>
  <c r="CZ761"/>
  <c r="CY761"/>
  <c r="CX761"/>
  <c r="CV761"/>
  <c r="CW761" s="1"/>
  <c r="CU761"/>
  <c r="CT761"/>
  <c r="CS761"/>
  <c r="CR761"/>
  <c r="CQ761"/>
  <c r="CP761"/>
  <c r="CO761"/>
  <c r="CN761"/>
  <c r="CL761"/>
  <c r="CM761" s="1"/>
  <c r="CG761"/>
  <c r="CF761"/>
  <c r="CE761"/>
  <c r="CD761"/>
  <c r="CC761"/>
  <c r="CB761"/>
  <c r="CA761"/>
  <c r="BZ761"/>
  <c r="BY761"/>
  <c r="BW761"/>
  <c r="BX761" s="1"/>
  <c r="BV761"/>
  <c r="BU761"/>
  <c r="BT761"/>
  <c r="BS761"/>
  <c r="BR761"/>
  <c r="BQ761"/>
  <c r="BP761"/>
  <c r="BO761"/>
  <c r="BN761"/>
  <c r="BM761"/>
  <c r="BL761"/>
  <c r="BJ761"/>
  <c r="BK761" s="1"/>
  <c r="J761"/>
  <c r="I761"/>
  <c r="H761"/>
  <c r="G761"/>
  <c r="F761"/>
  <c r="A761"/>
  <c r="DN760"/>
  <c r="DM760"/>
  <c r="DL760"/>
  <c r="DJ760"/>
  <c r="DK760" s="1"/>
  <c r="DI760"/>
  <c r="DH760"/>
  <c r="DG760"/>
  <c r="DE760"/>
  <c r="DF760" s="1"/>
  <c r="DD760"/>
  <c r="DC760"/>
  <c r="DB760"/>
  <c r="DA760"/>
  <c r="CZ760"/>
  <c r="CY760"/>
  <c r="CX760"/>
  <c r="CV760"/>
  <c r="CW760" s="1"/>
  <c r="CU760"/>
  <c r="CT760"/>
  <c r="CS760"/>
  <c r="CR760"/>
  <c r="CQ760"/>
  <c r="CP760"/>
  <c r="CO760"/>
  <c r="CN760"/>
  <c r="CL760"/>
  <c r="CM760" s="1"/>
  <c r="CG760"/>
  <c r="CF760"/>
  <c r="CE760"/>
  <c r="CD760"/>
  <c r="CC760"/>
  <c r="CB760"/>
  <c r="CA760"/>
  <c r="BZ760"/>
  <c r="BY760"/>
  <c r="BW760"/>
  <c r="BX760" s="1"/>
  <c r="BV760"/>
  <c r="BU760"/>
  <c r="BT760"/>
  <c r="BS760"/>
  <c r="BR760"/>
  <c r="BQ760"/>
  <c r="BP760"/>
  <c r="BO760"/>
  <c r="BN760"/>
  <c r="BM760"/>
  <c r="BL760"/>
  <c r="BJ760"/>
  <c r="BK760" s="1"/>
  <c r="J760"/>
  <c r="I760"/>
  <c r="H760"/>
  <c r="G760"/>
  <c r="F760"/>
  <c r="A760"/>
  <c r="DN759"/>
  <c r="DM759"/>
  <c r="DL759"/>
  <c r="DJ759"/>
  <c r="DK759" s="1"/>
  <c r="DI759"/>
  <c r="DH759"/>
  <c r="DG759"/>
  <c r="DE759"/>
  <c r="DF759" s="1"/>
  <c r="DD759"/>
  <c r="DC759"/>
  <c r="DB759"/>
  <c r="DA759"/>
  <c r="CZ759"/>
  <c r="CY759"/>
  <c r="CX759"/>
  <c r="CV759"/>
  <c r="CW759" s="1"/>
  <c r="CU759"/>
  <c r="CT759"/>
  <c r="CS759"/>
  <c r="CR759"/>
  <c r="CQ759"/>
  <c r="CP759"/>
  <c r="CO759"/>
  <c r="CN759"/>
  <c r="CL759"/>
  <c r="CM759" s="1"/>
  <c r="CG759"/>
  <c r="CF759"/>
  <c r="CE759"/>
  <c r="CD759"/>
  <c r="CC759"/>
  <c r="CB759"/>
  <c r="CA759"/>
  <c r="BZ759"/>
  <c r="BY759"/>
  <c r="BW759"/>
  <c r="BX759" s="1"/>
  <c r="BV759"/>
  <c r="BU759"/>
  <c r="BT759"/>
  <c r="BS759"/>
  <c r="BR759"/>
  <c r="BQ759"/>
  <c r="BP759"/>
  <c r="BO759"/>
  <c r="BN759"/>
  <c r="BM759"/>
  <c r="BL759"/>
  <c r="BJ759"/>
  <c r="BK759" s="1"/>
  <c r="J759"/>
  <c r="I759"/>
  <c r="H759"/>
  <c r="G759"/>
  <c r="F759"/>
  <c r="A759"/>
  <c r="DN758"/>
  <c r="DM758"/>
  <c r="DL758"/>
  <c r="DJ758"/>
  <c r="DK758" s="1"/>
  <c r="DI758"/>
  <c r="DH758"/>
  <c r="DG758"/>
  <c r="DE758"/>
  <c r="DF758" s="1"/>
  <c r="DD758"/>
  <c r="DC758"/>
  <c r="DB758"/>
  <c r="DA758"/>
  <c r="CZ758"/>
  <c r="CY758"/>
  <c r="CX758"/>
  <c r="CV758"/>
  <c r="CW758" s="1"/>
  <c r="CU758"/>
  <c r="CT758"/>
  <c r="CS758"/>
  <c r="CR758"/>
  <c r="CQ758"/>
  <c r="CP758"/>
  <c r="CO758"/>
  <c r="CN758"/>
  <c r="CL758"/>
  <c r="CM758" s="1"/>
  <c r="CG758"/>
  <c r="CF758"/>
  <c r="CE758"/>
  <c r="CD758"/>
  <c r="CC758"/>
  <c r="CB758"/>
  <c r="CA758"/>
  <c r="BZ758"/>
  <c r="BY758"/>
  <c r="BW758"/>
  <c r="BX758" s="1"/>
  <c r="BV758"/>
  <c r="BU758"/>
  <c r="BT758"/>
  <c r="BS758"/>
  <c r="BR758"/>
  <c r="BQ758"/>
  <c r="BP758"/>
  <c r="BO758"/>
  <c r="BN758"/>
  <c r="BM758"/>
  <c r="BL758"/>
  <c r="BJ758"/>
  <c r="BK758" s="1"/>
  <c r="J758"/>
  <c r="I758"/>
  <c r="H758"/>
  <c r="G758"/>
  <c r="F758"/>
  <c r="A758"/>
  <c r="DN757"/>
  <c r="DM757"/>
  <c r="DL757"/>
  <c r="DJ757"/>
  <c r="DK757" s="1"/>
  <c r="DI757"/>
  <c r="DH757"/>
  <c r="DG757"/>
  <c r="DE757"/>
  <c r="DF757" s="1"/>
  <c r="DD757"/>
  <c r="DC757"/>
  <c r="DB757"/>
  <c r="DA757"/>
  <c r="CZ757"/>
  <c r="CY757"/>
  <c r="CX757"/>
  <c r="CV757"/>
  <c r="CW757" s="1"/>
  <c r="CU757"/>
  <c r="CT757"/>
  <c r="CS757"/>
  <c r="CR757"/>
  <c r="CQ757"/>
  <c r="CP757"/>
  <c r="CO757"/>
  <c r="CN757"/>
  <c r="CL757"/>
  <c r="CM757" s="1"/>
  <c r="CG757"/>
  <c r="CF757"/>
  <c r="CE757"/>
  <c r="CD757"/>
  <c r="CC757"/>
  <c r="CB757"/>
  <c r="CA757"/>
  <c r="BZ757"/>
  <c r="BY757"/>
  <c r="BW757"/>
  <c r="BX757" s="1"/>
  <c r="BV757"/>
  <c r="BU757"/>
  <c r="BT757"/>
  <c r="BS757"/>
  <c r="BR757"/>
  <c r="BQ757"/>
  <c r="BP757"/>
  <c r="BO757"/>
  <c r="BN757"/>
  <c r="BM757"/>
  <c r="BL757"/>
  <c r="BJ757"/>
  <c r="BK757" s="1"/>
  <c r="J757"/>
  <c r="I757"/>
  <c r="H757"/>
  <c r="G757"/>
  <c r="F757"/>
  <c r="A757"/>
  <c r="DN756"/>
  <c r="DM756"/>
  <c r="DL756"/>
  <c r="DJ756"/>
  <c r="DK756" s="1"/>
  <c r="DI756"/>
  <c r="DH756"/>
  <c r="DG756"/>
  <c r="DE756"/>
  <c r="DF756" s="1"/>
  <c r="DD756"/>
  <c r="DC756"/>
  <c r="DB756"/>
  <c r="DA756"/>
  <c r="CZ756"/>
  <c r="CY756"/>
  <c r="CX756"/>
  <c r="CV756"/>
  <c r="CW756" s="1"/>
  <c r="CU756"/>
  <c r="CT756"/>
  <c r="CS756"/>
  <c r="CR756"/>
  <c r="CQ756"/>
  <c r="CP756"/>
  <c r="CO756"/>
  <c r="CN756"/>
  <c r="CL756"/>
  <c r="CM756" s="1"/>
  <c r="CG756"/>
  <c r="CF756"/>
  <c r="CE756"/>
  <c r="CD756"/>
  <c r="CC756"/>
  <c r="CB756"/>
  <c r="CA756"/>
  <c r="BZ756"/>
  <c r="BY756"/>
  <c r="BW756"/>
  <c r="BX756" s="1"/>
  <c r="BV756"/>
  <c r="BU756"/>
  <c r="BT756"/>
  <c r="BS756"/>
  <c r="BR756"/>
  <c r="BQ756"/>
  <c r="BP756"/>
  <c r="BO756"/>
  <c r="BN756"/>
  <c r="BM756"/>
  <c r="BL756"/>
  <c r="BJ756"/>
  <c r="BK756" s="1"/>
  <c r="J756"/>
  <c r="I756"/>
  <c r="H756"/>
  <c r="G756"/>
  <c r="F756"/>
  <c r="A756"/>
  <c r="DN755"/>
  <c r="DM755"/>
  <c r="DL755"/>
  <c r="DJ755"/>
  <c r="DK755" s="1"/>
  <c r="DI755"/>
  <c r="DH755"/>
  <c r="DG755"/>
  <c r="DE755"/>
  <c r="DF755" s="1"/>
  <c r="DD755"/>
  <c r="DC755"/>
  <c r="DB755"/>
  <c r="DA755"/>
  <c r="CZ755"/>
  <c r="CY755"/>
  <c r="CX755"/>
  <c r="CV755"/>
  <c r="CW755" s="1"/>
  <c r="CU755"/>
  <c r="CT755"/>
  <c r="CS755"/>
  <c r="CR755"/>
  <c r="CQ755"/>
  <c r="CP755"/>
  <c r="CO755"/>
  <c r="CN755"/>
  <c r="CL755"/>
  <c r="CM755" s="1"/>
  <c r="CG755"/>
  <c r="CF755"/>
  <c r="CE755"/>
  <c r="CD755"/>
  <c r="CC755"/>
  <c r="CB755"/>
  <c r="CA755"/>
  <c r="BZ755"/>
  <c r="BY755"/>
  <c r="BW755"/>
  <c r="BX755" s="1"/>
  <c r="BV755"/>
  <c r="BU755"/>
  <c r="BT755"/>
  <c r="BS755"/>
  <c r="BR755"/>
  <c r="BQ755"/>
  <c r="BP755"/>
  <c r="BO755"/>
  <c r="BN755"/>
  <c r="BM755"/>
  <c r="BL755"/>
  <c r="BJ755"/>
  <c r="BK755" s="1"/>
  <c r="J755"/>
  <c r="I755"/>
  <c r="H755"/>
  <c r="G755"/>
  <c r="F755"/>
  <c r="A755"/>
  <c r="DN754"/>
  <c r="DM754"/>
  <c r="DL754"/>
  <c r="DJ754"/>
  <c r="DK754" s="1"/>
  <c r="DI754"/>
  <c r="DH754"/>
  <c r="DG754"/>
  <c r="DE754"/>
  <c r="DF754" s="1"/>
  <c r="DD754"/>
  <c r="DC754"/>
  <c r="DB754"/>
  <c r="DA754"/>
  <c r="CZ754"/>
  <c r="CY754"/>
  <c r="CX754"/>
  <c r="CV754"/>
  <c r="CW754" s="1"/>
  <c r="CU754"/>
  <c r="CT754"/>
  <c r="CS754"/>
  <c r="CR754"/>
  <c r="CQ754"/>
  <c r="CP754"/>
  <c r="CO754"/>
  <c r="CN754"/>
  <c r="CL754"/>
  <c r="CM754" s="1"/>
  <c r="CG754"/>
  <c r="CF754"/>
  <c r="CE754"/>
  <c r="CD754"/>
  <c r="CC754"/>
  <c r="CB754"/>
  <c r="CA754"/>
  <c r="BZ754"/>
  <c r="BY754"/>
  <c r="BW754"/>
  <c r="BX754" s="1"/>
  <c r="BV754"/>
  <c r="BU754"/>
  <c r="BT754"/>
  <c r="BS754"/>
  <c r="BR754"/>
  <c r="BQ754"/>
  <c r="BP754"/>
  <c r="BO754"/>
  <c r="BN754"/>
  <c r="BM754"/>
  <c r="BL754"/>
  <c r="BJ754"/>
  <c r="BK754" s="1"/>
  <c r="J754"/>
  <c r="I754"/>
  <c r="H754"/>
  <c r="G754"/>
  <c r="F754"/>
  <c r="A754"/>
  <c r="DN753"/>
  <c r="DM753"/>
  <c r="DL753"/>
  <c r="DJ753"/>
  <c r="DK753" s="1"/>
  <c r="DI753"/>
  <c r="DH753"/>
  <c r="DG753"/>
  <c r="DE753"/>
  <c r="DF753" s="1"/>
  <c r="DD753"/>
  <c r="DC753"/>
  <c r="DB753"/>
  <c r="DA753"/>
  <c r="CZ753"/>
  <c r="CY753"/>
  <c r="CX753"/>
  <c r="CV753"/>
  <c r="CW753" s="1"/>
  <c r="CU753"/>
  <c r="CT753"/>
  <c r="CS753"/>
  <c r="CR753"/>
  <c r="CQ753"/>
  <c r="CP753"/>
  <c r="CO753"/>
  <c r="CN753"/>
  <c r="CL753"/>
  <c r="CM753" s="1"/>
  <c r="CG753"/>
  <c r="CF753"/>
  <c r="CE753"/>
  <c r="CD753"/>
  <c r="CC753"/>
  <c r="CB753"/>
  <c r="CA753"/>
  <c r="BZ753"/>
  <c r="BY753"/>
  <c r="BW753"/>
  <c r="BX753" s="1"/>
  <c r="BV753"/>
  <c r="BU753"/>
  <c r="BT753"/>
  <c r="BS753"/>
  <c r="BR753"/>
  <c r="BQ753"/>
  <c r="BP753"/>
  <c r="BO753"/>
  <c r="BN753"/>
  <c r="BM753"/>
  <c r="BL753"/>
  <c r="BJ753"/>
  <c r="BK753" s="1"/>
  <c r="J753"/>
  <c r="I753"/>
  <c r="H753"/>
  <c r="G753"/>
  <c r="F753"/>
  <c r="A753"/>
  <c r="DN752"/>
  <c r="DM752"/>
  <c r="DL752"/>
  <c r="DJ752"/>
  <c r="DK752" s="1"/>
  <c r="DI752"/>
  <c r="DH752"/>
  <c r="DG752"/>
  <c r="DE752"/>
  <c r="DF752" s="1"/>
  <c r="DD752"/>
  <c r="DC752"/>
  <c r="DB752"/>
  <c r="DA752"/>
  <c r="CZ752"/>
  <c r="CY752"/>
  <c r="CX752"/>
  <c r="CV752"/>
  <c r="CW752" s="1"/>
  <c r="CU752"/>
  <c r="CT752"/>
  <c r="CS752"/>
  <c r="CR752"/>
  <c r="CQ752"/>
  <c r="CP752"/>
  <c r="CO752"/>
  <c r="CN752"/>
  <c r="CL752"/>
  <c r="CM752" s="1"/>
  <c r="CG752"/>
  <c r="CF752"/>
  <c r="CE752"/>
  <c r="CD752"/>
  <c r="CC752"/>
  <c r="CB752"/>
  <c r="CA752"/>
  <c r="BZ752"/>
  <c r="BY752"/>
  <c r="BW752"/>
  <c r="BX752" s="1"/>
  <c r="BV752"/>
  <c r="BU752"/>
  <c r="BT752"/>
  <c r="BS752"/>
  <c r="BR752"/>
  <c r="BQ752"/>
  <c r="BP752"/>
  <c r="BO752"/>
  <c r="BN752"/>
  <c r="BM752"/>
  <c r="BL752"/>
  <c r="BJ752"/>
  <c r="BK752" s="1"/>
  <c r="J752"/>
  <c r="I752"/>
  <c r="H752"/>
  <c r="G752"/>
  <c r="F752"/>
  <c r="A752"/>
  <c r="DN751"/>
  <c r="DM751"/>
  <c r="DL751"/>
  <c r="DJ751"/>
  <c r="DK751" s="1"/>
  <c r="DI751"/>
  <c r="DH751"/>
  <c r="DG751"/>
  <c r="DE751"/>
  <c r="DF751" s="1"/>
  <c r="DD751"/>
  <c r="DC751"/>
  <c r="DB751"/>
  <c r="DA751"/>
  <c r="CZ751"/>
  <c r="CY751"/>
  <c r="CX751"/>
  <c r="CV751"/>
  <c r="CW751" s="1"/>
  <c r="CU751"/>
  <c r="CT751"/>
  <c r="CS751"/>
  <c r="CR751"/>
  <c r="CQ751"/>
  <c r="CP751"/>
  <c r="CO751"/>
  <c r="CN751"/>
  <c r="CL751"/>
  <c r="CM751" s="1"/>
  <c r="CG751"/>
  <c r="CF751"/>
  <c r="CE751"/>
  <c r="CD751"/>
  <c r="CC751"/>
  <c r="CB751"/>
  <c r="CA751"/>
  <c r="BZ751"/>
  <c r="BY751"/>
  <c r="BW751"/>
  <c r="BX751" s="1"/>
  <c r="BV751"/>
  <c r="BU751"/>
  <c r="BT751"/>
  <c r="BS751"/>
  <c r="BR751"/>
  <c r="BQ751"/>
  <c r="BP751"/>
  <c r="BO751"/>
  <c r="BN751"/>
  <c r="BM751"/>
  <c r="BL751"/>
  <c r="BJ751"/>
  <c r="BK751" s="1"/>
  <c r="J751"/>
  <c r="I751"/>
  <c r="H751"/>
  <c r="G751"/>
  <c r="F751"/>
  <c r="A751"/>
  <c r="DN750"/>
  <c r="DM750"/>
  <c r="DL750"/>
  <c r="DJ750"/>
  <c r="DK750" s="1"/>
  <c r="DI750"/>
  <c r="DH750"/>
  <c r="DG750"/>
  <c r="DE750"/>
  <c r="DF750" s="1"/>
  <c r="DD750"/>
  <c r="DC750"/>
  <c r="DB750"/>
  <c r="DA750"/>
  <c r="CZ750"/>
  <c r="CY750"/>
  <c r="CX750"/>
  <c r="CV750"/>
  <c r="CW750" s="1"/>
  <c r="CU750"/>
  <c r="CT750"/>
  <c r="CS750"/>
  <c r="CR750"/>
  <c r="CQ750"/>
  <c r="CP750"/>
  <c r="CO750"/>
  <c r="CN750"/>
  <c r="CL750"/>
  <c r="CM750" s="1"/>
  <c r="CG750"/>
  <c r="CF750"/>
  <c r="CE750"/>
  <c r="CD750"/>
  <c r="CC750"/>
  <c r="CB750"/>
  <c r="CA750"/>
  <c r="BZ750"/>
  <c r="BY750"/>
  <c r="BW750"/>
  <c r="BX750" s="1"/>
  <c r="BV750"/>
  <c r="BU750"/>
  <c r="BT750"/>
  <c r="BS750"/>
  <c r="BR750"/>
  <c r="BQ750"/>
  <c r="BP750"/>
  <c r="BO750"/>
  <c r="BN750"/>
  <c r="BM750"/>
  <c r="BL750"/>
  <c r="BJ750"/>
  <c r="BK750" s="1"/>
  <c r="J750"/>
  <c r="I750"/>
  <c r="H750"/>
  <c r="G750"/>
  <c r="F750"/>
  <c r="A750"/>
  <c r="DN749"/>
  <c r="DM749"/>
  <c r="DL749"/>
  <c r="DJ749"/>
  <c r="DK749" s="1"/>
  <c r="DI749"/>
  <c r="DH749"/>
  <c r="DG749"/>
  <c r="DE749"/>
  <c r="DF749" s="1"/>
  <c r="DD749"/>
  <c r="DC749"/>
  <c r="DB749"/>
  <c r="DA749"/>
  <c r="CZ749"/>
  <c r="CY749"/>
  <c r="CX749"/>
  <c r="CV749"/>
  <c r="CW749" s="1"/>
  <c r="CU749"/>
  <c r="CT749"/>
  <c r="CS749"/>
  <c r="CR749"/>
  <c r="CQ749"/>
  <c r="CP749"/>
  <c r="CO749"/>
  <c r="CN749"/>
  <c r="CL749"/>
  <c r="CM749" s="1"/>
  <c r="CG749"/>
  <c r="CF749"/>
  <c r="CE749"/>
  <c r="CD749"/>
  <c r="CC749"/>
  <c r="CB749"/>
  <c r="CA749"/>
  <c r="BZ749"/>
  <c r="BY749"/>
  <c r="BW749"/>
  <c r="BX749" s="1"/>
  <c r="BV749"/>
  <c r="BU749"/>
  <c r="BT749"/>
  <c r="BS749"/>
  <c r="BR749"/>
  <c r="BQ749"/>
  <c r="BP749"/>
  <c r="BO749"/>
  <c r="BN749"/>
  <c r="BM749"/>
  <c r="BL749"/>
  <c r="BJ749"/>
  <c r="BK749" s="1"/>
  <c r="J749"/>
  <c r="I749"/>
  <c r="H749"/>
  <c r="G749"/>
  <c r="F749"/>
  <c r="A749"/>
  <c r="DN748"/>
  <c r="DM748"/>
  <c r="DL748"/>
  <c r="DJ748"/>
  <c r="DK748" s="1"/>
  <c r="DI748"/>
  <c r="DH748"/>
  <c r="DG748"/>
  <c r="DE748"/>
  <c r="DF748" s="1"/>
  <c r="DD748"/>
  <c r="DC748"/>
  <c r="DB748"/>
  <c r="DA748"/>
  <c r="CZ748"/>
  <c r="CY748"/>
  <c r="CX748"/>
  <c r="CV748"/>
  <c r="CW748" s="1"/>
  <c r="CU748"/>
  <c r="CT748"/>
  <c r="CS748"/>
  <c r="CR748"/>
  <c r="CQ748"/>
  <c r="CP748"/>
  <c r="CO748"/>
  <c r="CN748"/>
  <c r="CL748"/>
  <c r="CM748" s="1"/>
  <c r="CG748"/>
  <c r="CF748"/>
  <c r="CE748"/>
  <c r="CD748"/>
  <c r="CC748"/>
  <c r="CB748"/>
  <c r="CA748"/>
  <c r="BZ748"/>
  <c r="BY748"/>
  <c r="BW748"/>
  <c r="BX748" s="1"/>
  <c r="BV748"/>
  <c r="BU748"/>
  <c r="BT748"/>
  <c r="BS748"/>
  <c r="BR748"/>
  <c r="BQ748"/>
  <c r="BP748"/>
  <c r="BO748"/>
  <c r="BN748"/>
  <c r="BM748"/>
  <c r="BL748"/>
  <c r="BJ748"/>
  <c r="BK748" s="1"/>
  <c r="J748"/>
  <c r="I748"/>
  <c r="H748"/>
  <c r="G748"/>
  <c r="F748"/>
  <c r="A748"/>
  <c r="DN747"/>
  <c r="DM747"/>
  <c r="DL747"/>
  <c r="DJ747"/>
  <c r="DK747" s="1"/>
  <c r="DI747"/>
  <c r="DH747"/>
  <c r="DG747"/>
  <c r="DE747"/>
  <c r="DF747" s="1"/>
  <c r="DD747"/>
  <c r="DC747"/>
  <c r="DB747"/>
  <c r="DA747"/>
  <c r="CZ747"/>
  <c r="CY747"/>
  <c r="CX747"/>
  <c r="CV747"/>
  <c r="CW747" s="1"/>
  <c r="CU747"/>
  <c r="CT747"/>
  <c r="CS747"/>
  <c r="CR747"/>
  <c r="CQ747"/>
  <c r="CP747"/>
  <c r="CO747"/>
  <c r="CN747"/>
  <c r="CL747"/>
  <c r="CM747" s="1"/>
  <c r="CG747"/>
  <c r="CF747"/>
  <c r="CE747"/>
  <c r="CD747"/>
  <c r="CC747"/>
  <c r="CB747"/>
  <c r="CA747"/>
  <c r="BZ747"/>
  <c r="BY747"/>
  <c r="BW747"/>
  <c r="BX747" s="1"/>
  <c r="BV747"/>
  <c r="BU747"/>
  <c r="BT747"/>
  <c r="BS747"/>
  <c r="BR747"/>
  <c r="BQ747"/>
  <c r="BP747"/>
  <c r="BO747"/>
  <c r="BN747"/>
  <c r="BM747"/>
  <c r="BL747"/>
  <c r="BJ747"/>
  <c r="BK747" s="1"/>
  <c r="J747"/>
  <c r="I747"/>
  <c r="H747"/>
  <c r="G747"/>
  <c r="F747"/>
  <c r="A747"/>
  <c r="DN746"/>
  <c r="DM746"/>
  <c r="DL746"/>
  <c r="DJ746"/>
  <c r="DK746" s="1"/>
  <c r="DI746"/>
  <c r="DH746"/>
  <c r="DG746"/>
  <c r="DE746"/>
  <c r="DF746" s="1"/>
  <c r="DD746"/>
  <c r="DC746"/>
  <c r="DB746"/>
  <c r="DA746"/>
  <c r="CZ746"/>
  <c r="CY746"/>
  <c r="CX746"/>
  <c r="CV746"/>
  <c r="CW746" s="1"/>
  <c r="CU746"/>
  <c r="CT746"/>
  <c r="CS746"/>
  <c r="CR746"/>
  <c r="CQ746"/>
  <c r="CP746"/>
  <c r="CO746"/>
  <c r="CN746"/>
  <c r="CL746"/>
  <c r="CM746" s="1"/>
  <c r="CG746"/>
  <c r="CF746"/>
  <c r="CE746"/>
  <c r="CD746"/>
  <c r="CC746"/>
  <c r="CB746"/>
  <c r="CA746"/>
  <c r="BZ746"/>
  <c r="BY746"/>
  <c r="BW746"/>
  <c r="BX746" s="1"/>
  <c r="BV746"/>
  <c r="BU746"/>
  <c r="BT746"/>
  <c r="BS746"/>
  <c r="BR746"/>
  <c r="BQ746"/>
  <c r="BP746"/>
  <c r="BO746"/>
  <c r="BN746"/>
  <c r="BM746"/>
  <c r="BL746"/>
  <c r="BJ746"/>
  <c r="BK746" s="1"/>
  <c r="J746"/>
  <c r="I746"/>
  <c r="H746"/>
  <c r="G746"/>
  <c r="F746"/>
  <c r="A746"/>
  <c r="DN745"/>
  <c r="DM745"/>
  <c r="DL745"/>
  <c r="DJ745"/>
  <c r="DK745" s="1"/>
  <c r="DI745"/>
  <c r="DH745"/>
  <c r="DG745"/>
  <c r="DE745"/>
  <c r="DF745" s="1"/>
  <c r="DD745"/>
  <c r="DC745"/>
  <c r="DB745"/>
  <c r="DA745"/>
  <c r="CZ745"/>
  <c r="CY745"/>
  <c r="CX745"/>
  <c r="CV745"/>
  <c r="CW745" s="1"/>
  <c r="CU745"/>
  <c r="CT745"/>
  <c r="CS745"/>
  <c r="CR745"/>
  <c r="CQ745"/>
  <c r="CP745"/>
  <c r="CO745"/>
  <c r="CN745"/>
  <c r="CL745"/>
  <c r="CM745" s="1"/>
  <c r="CG745"/>
  <c r="CF745"/>
  <c r="CE745"/>
  <c r="CD745"/>
  <c r="CC745"/>
  <c r="CB745"/>
  <c r="CA745"/>
  <c r="BZ745"/>
  <c r="BY745"/>
  <c r="BW745"/>
  <c r="BX745" s="1"/>
  <c r="BV745"/>
  <c r="BU745"/>
  <c r="BT745"/>
  <c r="BS745"/>
  <c r="BR745"/>
  <c r="BQ745"/>
  <c r="BP745"/>
  <c r="BO745"/>
  <c r="BN745"/>
  <c r="BM745"/>
  <c r="BL745"/>
  <c r="BJ745"/>
  <c r="BK745" s="1"/>
  <c r="J745"/>
  <c r="I745"/>
  <c r="H745"/>
  <c r="G745"/>
  <c r="F745"/>
  <c r="A745"/>
  <c r="DN744"/>
  <c r="DM744"/>
  <c r="DL744"/>
  <c r="DJ744"/>
  <c r="DK744" s="1"/>
  <c r="DI744"/>
  <c r="DH744"/>
  <c r="DG744"/>
  <c r="DE744"/>
  <c r="DF744" s="1"/>
  <c r="DD744"/>
  <c r="DC744"/>
  <c r="DB744"/>
  <c r="DA744"/>
  <c r="CZ744"/>
  <c r="CY744"/>
  <c r="CX744"/>
  <c r="CV744"/>
  <c r="CW744" s="1"/>
  <c r="CU744"/>
  <c r="CT744"/>
  <c r="CS744"/>
  <c r="CR744"/>
  <c r="CQ744"/>
  <c r="CP744"/>
  <c r="CO744"/>
  <c r="CN744"/>
  <c r="CL744"/>
  <c r="CM744" s="1"/>
  <c r="CG744"/>
  <c r="CF744"/>
  <c r="CE744"/>
  <c r="CD744"/>
  <c r="CC744"/>
  <c r="CB744"/>
  <c r="CA744"/>
  <c r="BZ744"/>
  <c r="BY744"/>
  <c r="BW744"/>
  <c r="BX744" s="1"/>
  <c r="BV744"/>
  <c r="BU744"/>
  <c r="BT744"/>
  <c r="BS744"/>
  <c r="BR744"/>
  <c r="BQ744"/>
  <c r="BP744"/>
  <c r="BO744"/>
  <c r="BN744"/>
  <c r="BM744"/>
  <c r="BL744"/>
  <c r="BJ744"/>
  <c r="BK744" s="1"/>
  <c r="J744"/>
  <c r="I744"/>
  <c r="H744"/>
  <c r="G744"/>
  <c r="F744"/>
  <c r="A744"/>
  <c r="DN743"/>
  <c r="DM743"/>
  <c r="DL743"/>
  <c r="DJ743"/>
  <c r="DK743" s="1"/>
  <c r="DI743"/>
  <c r="DH743"/>
  <c r="DG743"/>
  <c r="DE743"/>
  <c r="DF743" s="1"/>
  <c r="DD743"/>
  <c r="DC743"/>
  <c r="DB743"/>
  <c r="DA743"/>
  <c r="CZ743"/>
  <c r="CY743"/>
  <c r="CX743"/>
  <c r="CV743"/>
  <c r="CW743" s="1"/>
  <c r="CU743"/>
  <c r="CT743"/>
  <c r="CS743"/>
  <c r="CR743"/>
  <c r="CQ743"/>
  <c r="CP743"/>
  <c r="CO743"/>
  <c r="CN743"/>
  <c r="CL743"/>
  <c r="CM743" s="1"/>
  <c r="CG743"/>
  <c r="CF743"/>
  <c r="CE743"/>
  <c r="CD743"/>
  <c r="CC743"/>
  <c r="CB743"/>
  <c r="CA743"/>
  <c r="BZ743"/>
  <c r="BY743"/>
  <c r="BW743"/>
  <c r="BX743" s="1"/>
  <c r="BV743"/>
  <c r="BU743"/>
  <c r="BT743"/>
  <c r="BS743"/>
  <c r="BR743"/>
  <c r="BQ743"/>
  <c r="BP743"/>
  <c r="BO743"/>
  <c r="BN743"/>
  <c r="BM743"/>
  <c r="BL743"/>
  <c r="BJ743"/>
  <c r="BK743" s="1"/>
  <c r="J743"/>
  <c r="I743"/>
  <c r="H743"/>
  <c r="G743"/>
  <c r="F743"/>
  <c r="A743"/>
  <c r="DN742"/>
  <c r="DM742"/>
  <c r="DL742"/>
  <c r="DJ742"/>
  <c r="DK742" s="1"/>
  <c r="DI742"/>
  <c r="DH742"/>
  <c r="DG742"/>
  <c r="DE742"/>
  <c r="DF742" s="1"/>
  <c r="DD742"/>
  <c r="DC742"/>
  <c r="DB742"/>
  <c r="DA742"/>
  <c r="CZ742"/>
  <c r="CY742"/>
  <c r="CX742"/>
  <c r="CV742"/>
  <c r="CW742" s="1"/>
  <c r="CU742"/>
  <c r="CT742"/>
  <c r="CS742"/>
  <c r="CR742"/>
  <c r="CQ742"/>
  <c r="CP742"/>
  <c r="CO742"/>
  <c r="CN742"/>
  <c r="CL742"/>
  <c r="CM742" s="1"/>
  <c r="CG742"/>
  <c r="CF742"/>
  <c r="CE742"/>
  <c r="CD742"/>
  <c r="CC742"/>
  <c r="CB742"/>
  <c r="CA742"/>
  <c r="BZ742"/>
  <c r="BY742"/>
  <c r="BW742"/>
  <c r="BX742" s="1"/>
  <c r="BV742"/>
  <c r="BU742"/>
  <c r="BT742"/>
  <c r="BS742"/>
  <c r="BR742"/>
  <c r="BQ742"/>
  <c r="BP742"/>
  <c r="BO742"/>
  <c r="BN742"/>
  <c r="BM742"/>
  <c r="BL742"/>
  <c r="BJ742"/>
  <c r="BK742" s="1"/>
  <c r="J742"/>
  <c r="I742"/>
  <c r="H742"/>
  <c r="G742"/>
  <c r="F742"/>
  <c r="A742"/>
  <c r="DN741"/>
  <c r="DM741"/>
  <c r="DL741"/>
  <c r="DJ741"/>
  <c r="DK741" s="1"/>
  <c r="DI741"/>
  <c r="DH741"/>
  <c r="DG741"/>
  <c r="DE741"/>
  <c r="DF741" s="1"/>
  <c r="DD741"/>
  <c r="DC741"/>
  <c r="DB741"/>
  <c r="DA741"/>
  <c r="CZ741"/>
  <c r="CY741"/>
  <c r="CX741"/>
  <c r="CV741"/>
  <c r="CW741" s="1"/>
  <c r="CU741"/>
  <c r="CT741"/>
  <c r="CS741"/>
  <c r="CR741"/>
  <c r="CQ741"/>
  <c r="CP741"/>
  <c r="CO741"/>
  <c r="CN741"/>
  <c r="CL741"/>
  <c r="CM741" s="1"/>
  <c r="CG741"/>
  <c r="CF741"/>
  <c r="CE741"/>
  <c r="CD741"/>
  <c r="CC741"/>
  <c r="CB741"/>
  <c r="CA741"/>
  <c r="BZ741"/>
  <c r="BY741"/>
  <c r="BW741"/>
  <c r="BX741" s="1"/>
  <c r="BV741"/>
  <c r="BU741"/>
  <c r="BT741"/>
  <c r="BS741"/>
  <c r="BR741"/>
  <c r="BQ741"/>
  <c r="BP741"/>
  <c r="BO741"/>
  <c r="BN741"/>
  <c r="BM741"/>
  <c r="BL741"/>
  <c r="BJ741"/>
  <c r="BK741" s="1"/>
  <c r="J741"/>
  <c r="I741"/>
  <c r="H741"/>
  <c r="G741"/>
  <c r="F741"/>
  <c r="A741"/>
  <c r="DN740"/>
  <c r="DM740"/>
  <c r="DL740"/>
  <c r="DJ740"/>
  <c r="DK740" s="1"/>
  <c r="DI740"/>
  <c r="DH740"/>
  <c r="DG740"/>
  <c r="DE740"/>
  <c r="DF740" s="1"/>
  <c r="DD740"/>
  <c r="DC740"/>
  <c r="DB740"/>
  <c r="DA740"/>
  <c r="CZ740"/>
  <c r="CY740"/>
  <c r="CX740"/>
  <c r="CV740"/>
  <c r="CW740" s="1"/>
  <c r="CU740"/>
  <c r="CT740"/>
  <c r="CS740"/>
  <c r="CR740"/>
  <c r="CQ740"/>
  <c r="CP740"/>
  <c r="CO740"/>
  <c r="CN740"/>
  <c r="CL740"/>
  <c r="CM740" s="1"/>
  <c r="CG740"/>
  <c r="CF740"/>
  <c r="CE740"/>
  <c r="CD740"/>
  <c r="CC740"/>
  <c r="CB740"/>
  <c r="CA740"/>
  <c r="BZ740"/>
  <c r="BY740"/>
  <c r="BW740"/>
  <c r="BX740" s="1"/>
  <c r="BV740"/>
  <c r="BU740"/>
  <c r="BT740"/>
  <c r="BS740"/>
  <c r="BR740"/>
  <c r="BQ740"/>
  <c r="BP740"/>
  <c r="BO740"/>
  <c r="BN740"/>
  <c r="BM740"/>
  <c r="BL740"/>
  <c r="BJ740"/>
  <c r="BK740" s="1"/>
  <c r="J740"/>
  <c r="I740"/>
  <c r="H740"/>
  <c r="G740"/>
  <c r="F740"/>
  <c r="A740"/>
  <c r="DN739"/>
  <c r="DM739"/>
  <c r="DL739"/>
  <c r="DJ739"/>
  <c r="DK739" s="1"/>
  <c r="DI739"/>
  <c r="DH739"/>
  <c r="DG739"/>
  <c r="DE739"/>
  <c r="DF739" s="1"/>
  <c r="DD739"/>
  <c r="DC739"/>
  <c r="DB739"/>
  <c r="DA739"/>
  <c r="CZ739"/>
  <c r="CY739"/>
  <c r="CX739"/>
  <c r="CV739"/>
  <c r="CW739" s="1"/>
  <c r="CU739"/>
  <c r="CT739"/>
  <c r="CS739"/>
  <c r="CR739"/>
  <c r="CQ739"/>
  <c r="CP739"/>
  <c r="CO739"/>
  <c r="CN739"/>
  <c r="CL739"/>
  <c r="CM739" s="1"/>
  <c r="CG739"/>
  <c r="CF739"/>
  <c r="CE739"/>
  <c r="CD739"/>
  <c r="CC739"/>
  <c r="CB739"/>
  <c r="CA739"/>
  <c r="BZ739"/>
  <c r="BY739"/>
  <c r="BW739"/>
  <c r="BX739" s="1"/>
  <c r="BV739"/>
  <c r="BU739"/>
  <c r="BT739"/>
  <c r="BS739"/>
  <c r="BR739"/>
  <c r="BQ739"/>
  <c r="BP739"/>
  <c r="BO739"/>
  <c r="BN739"/>
  <c r="BM739"/>
  <c r="BL739"/>
  <c r="BJ739"/>
  <c r="BK739" s="1"/>
  <c r="J739"/>
  <c r="I739"/>
  <c r="H739"/>
  <c r="G739"/>
  <c r="F739"/>
  <c r="A739"/>
  <c r="DN738"/>
  <c r="DM738"/>
  <c r="DL738"/>
  <c r="DJ738"/>
  <c r="DK738" s="1"/>
  <c r="DI738"/>
  <c r="DH738"/>
  <c r="DG738"/>
  <c r="DE738"/>
  <c r="DF738" s="1"/>
  <c r="DD738"/>
  <c r="DC738"/>
  <c r="DB738"/>
  <c r="DA738"/>
  <c r="CZ738"/>
  <c r="CY738"/>
  <c r="CX738"/>
  <c r="CV738"/>
  <c r="CW738" s="1"/>
  <c r="CU738"/>
  <c r="CT738"/>
  <c r="CS738"/>
  <c r="CR738"/>
  <c r="CQ738"/>
  <c r="CP738"/>
  <c r="CO738"/>
  <c r="CN738"/>
  <c r="CL738"/>
  <c r="CM738" s="1"/>
  <c r="CG738"/>
  <c r="CF738"/>
  <c r="CE738"/>
  <c r="CD738"/>
  <c r="CC738"/>
  <c r="CB738"/>
  <c r="CA738"/>
  <c r="BZ738"/>
  <c r="BY738"/>
  <c r="BW738"/>
  <c r="BX738" s="1"/>
  <c r="BV738"/>
  <c r="BU738"/>
  <c r="BT738"/>
  <c r="BS738"/>
  <c r="BR738"/>
  <c r="BQ738"/>
  <c r="BP738"/>
  <c r="BO738"/>
  <c r="BN738"/>
  <c r="BM738"/>
  <c r="BL738"/>
  <c r="BJ738"/>
  <c r="BK738" s="1"/>
  <c r="J738"/>
  <c r="I738"/>
  <c r="H738"/>
  <c r="G738"/>
  <c r="F738"/>
  <c r="A738"/>
  <c r="DN737"/>
  <c r="DM737"/>
  <c r="DL737"/>
  <c r="DJ737"/>
  <c r="DK737" s="1"/>
  <c r="DI737"/>
  <c r="DH737"/>
  <c r="DG737"/>
  <c r="DE737"/>
  <c r="DF737" s="1"/>
  <c r="DD737"/>
  <c r="DC737"/>
  <c r="DB737"/>
  <c r="DA737"/>
  <c r="CZ737"/>
  <c r="CY737"/>
  <c r="CX737"/>
  <c r="CV737"/>
  <c r="CW737" s="1"/>
  <c r="CU737"/>
  <c r="CT737"/>
  <c r="CS737"/>
  <c r="CR737"/>
  <c r="CQ737"/>
  <c r="CP737"/>
  <c r="CO737"/>
  <c r="CN737"/>
  <c r="CL737"/>
  <c r="CM737" s="1"/>
  <c r="CG737"/>
  <c r="CF737"/>
  <c r="CE737"/>
  <c r="CD737"/>
  <c r="CC737"/>
  <c r="CB737"/>
  <c r="CA737"/>
  <c r="BZ737"/>
  <c r="BY737"/>
  <c r="BW737"/>
  <c r="BX737" s="1"/>
  <c r="BV737"/>
  <c r="BU737"/>
  <c r="BT737"/>
  <c r="BS737"/>
  <c r="BR737"/>
  <c r="BQ737"/>
  <c r="BP737"/>
  <c r="BO737"/>
  <c r="BN737"/>
  <c r="BM737"/>
  <c r="BL737"/>
  <c r="BJ737"/>
  <c r="BK737" s="1"/>
  <c r="J737"/>
  <c r="I737"/>
  <c r="H737"/>
  <c r="G737"/>
  <c r="F737"/>
  <c r="A737"/>
  <c r="DN736"/>
  <c r="DM736"/>
  <c r="DL736"/>
  <c r="DJ736"/>
  <c r="DK736" s="1"/>
  <c r="DI736"/>
  <c r="DH736"/>
  <c r="DG736"/>
  <c r="DE736"/>
  <c r="DF736" s="1"/>
  <c r="DD736"/>
  <c r="DC736"/>
  <c r="DB736"/>
  <c r="DA736"/>
  <c r="CZ736"/>
  <c r="CY736"/>
  <c r="CX736"/>
  <c r="CV736"/>
  <c r="CW736" s="1"/>
  <c r="CU736"/>
  <c r="CT736"/>
  <c r="CS736"/>
  <c r="CR736"/>
  <c r="CQ736"/>
  <c r="CP736"/>
  <c r="CO736"/>
  <c r="CN736"/>
  <c r="CL736"/>
  <c r="CM736" s="1"/>
  <c r="CG736"/>
  <c r="CF736"/>
  <c r="CE736"/>
  <c r="CD736"/>
  <c r="CC736"/>
  <c r="CB736"/>
  <c r="CA736"/>
  <c r="BZ736"/>
  <c r="BY736"/>
  <c r="BW736"/>
  <c r="BX736" s="1"/>
  <c r="BV736"/>
  <c r="BU736"/>
  <c r="BT736"/>
  <c r="BS736"/>
  <c r="BR736"/>
  <c r="BQ736"/>
  <c r="BP736"/>
  <c r="BO736"/>
  <c r="BN736"/>
  <c r="BM736"/>
  <c r="BL736"/>
  <c r="BJ736"/>
  <c r="BK736" s="1"/>
  <c r="J736"/>
  <c r="I736"/>
  <c r="H736"/>
  <c r="G736"/>
  <c r="F736"/>
  <c r="A736"/>
  <c r="DN735"/>
  <c r="DM735"/>
  <c r="DL735"/>
  <c r="DJ735"/>
  <c r="DK735" s="1"/>
  <c r="DI735"/>
  <c r="DH735"/>
  <c r="DG735"/>
  <c r="DE735"/>
  <c r="DF735" s="1"/>
  <c r="DD735"/>
  <c r="DC735"/>
  <c r="DB735"/>
  <c r="DA735"/>
  <c r="CZ735"/>
  <c r="CY735"/>
  <c r="CX735"/>
  <c r="CV735"/>
  <c r="CW735" s="1"/>
  <c r="CU735"/>
  <c r="CT735"/>
  <c r="CS735"/>
  <c r="CR735"/>
  <c r="CQ735"/>
  <c r="CP735"/>
  <c r="CO735"/>
  <c r="CN735"/>
  <c r="CL735"/>
  <c r="CM735" s="1"/>
  <c r="CG735"/>
  <c r="CF735"/>
  <c r="CE735"/>
  <c r="CD735"/>
  <c r="CC735"/>
  <c r="CB735"/>
  <c r="CA735"/>
  <c r="BZ735"/>
  <c r="BY735"/>
  <c r="BW735"/>
  <c r="BX735" s="1"/>
  <c r="BV735"/>
  <c r="BU735"/>
  <c r="BT735"/>
  <c r="BS735"/>
  <c r="BR735"/>
  <c r="BQ735"/>
  <c r="BP735"/>
  <c r="BO735"/>
  <c r="BN735"/>
  <c r="BM735"/>
  <c r="BL735"/>
  <c r="BJ735"/>
  <c r="BK735" s="1"/>
  <c r="J735"/>
  <c r="I735"/>
  <c r="H735"/>
  <c r="G735"/>
  <c r="F735"/>
  <c r="A735"/>
  <c r="DN734"/>
  <c r="DM734"/>
  <c r="DL734"/>
  <c r="DJ734"/>
  <c r="DK734" s="1"/>
  <c r="DI734"/>
  <c r="DH734"/>
  <c r="DG734"/>
  <c r="DE734"/>
  <c r="DF734" s="1"/>
  <c r="DD734"/>
  <c r="DC734"/>
  <c r="DB734"/>
  <c r="DA734"/>
  <c r="CZ734"/>
  <c r="CY734"/>
  <c r="CX734"/>
  <c r="CV734"/>
  <c r="CW734" s="1"/>
  <c r="CU734"/>
  <c r="CT734"/>
  <c r="CS734"/>
  <c r="CR734"/>
  <c r="CQ734"/>
  <c r="CP734"/>
  <c r="CO734"/>
  <c r="CN734"/>
  <c r="CL734"/>
  <c r="CM734" s="1"/>
  <c r="CG734"/>
  <c r="CF734"/>
  <c r="CE734"/>
  <c r="CD734"/>
  <c r="CC734"/>
  <c r="CB734"/>
  <c r="CA734"/>
  <c r="BZ734"/>
  <c r="BY734"/>
  <c r="BW734"/>
  <c r="BX734" s="1"/>
  <c r="BV734"/>
  <c r="BU734"/>
  <c r="BT734"/>
  <c r="BS734"/>
  <c r="BR734"/>
  <c r="BQ734"/>
  <c r="BP734"/>
  <c r="BO734"/>
  <c r="BN734"/>
  <c r="BM734"/>
  <c r="BL734"/>
  <c r="BJ734"/>
  <c r="BK734" s="1"/>
  <c r="J734"/>
  <c r="I734"/>
  <c r="H734"/>
  <c r="G734"/>
  <c r="F734"/>
  <c r="A734"/>
  <c r="DN733"/>
  <c r="DM733"/>
  <c r="DL733"/>
  <c r="DJ733"/>
  <c r="DK733" s="1"/>
  <c r="DI733"/>
  <c r="DH733"/>
  <c r="DG733"/>
  <c r="DE733"/>
  <c r="DF733" s="1"/>
  <c r="DD733"/>
  <c r="DC733"/>
  <c r="DB733"/>
  <c r="DA733"/>
  <c r="CZ733"/>
  <c r="CY733"/>
  <c r="CX733"/>
  <c r="CV733"/>
  <c r="CW733" s="1"/>
  <c r="CU733"/>
  <c r="CT733"/>
  <c r="CS733"/>
  <c r="CR733"/>
  <c r="CQ733"/>
  <c r="CP733"/>
  <c r="CO733"/>
  <c r="CN733"/>
  <c r="CL733"/>
  <c r="CM733" s="1"/>
  <c r="CG733"/>
  <c r="CF733"/>
  <c r="CE733"/>
  <c r="CD733"/>
  <c r="CC733"/>
  <c r="CB733"/>
  <c r="CA733"/>
  <c r="BZ733"/>
  <c r="BY733"/>
  <c r="BW733"/>
  <c r="BX733" s="1"/>
  <c r="BV733"/>
  <c r="BU733"/>
  <c r="BT733"/>
  <c r="BS733"/>
  <c r="BR733"/>
  <c r="BQ733"/>
  <c r="BP733"/>
  <c r="BO733"/>
  <c r="BN733"/>
  <c r="BM733"/>
  <c r="BL733"/>
  <c r="BJ733"/>
  <c r="BK733" s="1"/>
  <c r="J733"/>
  <c r="I733"/>
  <c r="H733"/>
  <c r="G733"/>
  <c r="F733"/>
  <c r="A733"/>
  <c r="DN732"/>
  <c r="DM732"/>
  <c r="DL732"/>
  <c r="DJ732"/>
  <c r="DK732" s="1"/>
  <c r="DI732"/>
  <c r="DH732"/>
  <c r="DG732"/>
  <c r="DE732"/>
  <c r="DF732" s="1"/>
  <c r="DD732"/>
  <c r="DC732"/>
  <c r="DB732"/>
  <c r="DA732"/>
  <c r="CZ732"/>
  <c r="CY732"/>
  <c r="CX732"/>
  <c r="CV732"/>
  <c r="CW732" s="1"/>
  <c r="CU732"/>
  <c r="CT732"/>
  <c r="CS732"/>
  <c r="CR732"/>
  <c r="CQ732"/>
  <c r="CP732"/>
  <c r="CO732"/>
  <c r="CN732"/>
  <c r="CL732"/>
  <c r="CM732" s="1"/>
  <c r="CG732"/>
  <c r="CF732"/>
  <c r="CE732"/>
  <c r="CD732"/>
  <c r="CC732"/>
  <c r="CB732"/>
  <c r="CA732"/>
  <c r="BZ732"/>
  <c r="BY732"/>
  <c r="BW732"/>
  <c r="BX732" s="1"/>
  <c r="BV732"/>
  <c r="BU732"/>
  <c r="BT732"/>
  <c r="BS732"/>
  <c r="BR732"/>
  <c r="BQ732"/>
  <c r="BP732"/>
  <c r="BO732"/>
  <c r="BN732"/>
  <c r="BM732"/>
  <c r="BL732"/>
  <c r="BJ732"/>
  <c r="BK732" s="1"/>
  <c r="J732"/>
  <c r="I732"/>
  <c r="H732"/>
  <c r="G732"/>
  <c r="F732"/>
  <c r="A732"/>
  <c r="DN731"/>
  <c r="DM731"/>
  <c r="DL731"/>
  <c r="DJ731"/>
  <c r="DK731" s="1"/>
  <c r="DI731"/>
  <c r="DH731"/>
  <c r="DG731"/>
  <c r="DE731"/>
  <c r="DF731" s="1"/>
  <c r="DD731"/>
  <c r="DC731"/>
  <c r="DB731"/>
  <c r="DA731"/>
  <c r="CZ731"/>
  <c r="CY731"/>
  <c r="CX731"/>
  <c r="CV731"/>
  <c r="CW731" s="1"/>
  <c r="CU731"/>
  <c r="CT731"/>
  <c r="CS731"/>
  <c r="CR731"/>
  <c r="CQ731"/>
  <c r="CP731"/>
  <c r="CO731"/>
  <c r="CN731"/>
  <c r="CL731"/>
  <c r="CM731" s="1"/>
  <c r="CG731"/>
  <c r="CF731"/>
  <c r="CE731"/>
  <c r="CD731"/>
  <c r="CC731"/>
  <c r="CB731"/>
  <c r="CA731"/>
  <c r="BZ731"/>
  <c r="BY731"/>
  <c r="BW731"/>
  <c r="BX731" s="1"/>
  <c r="BV731"/>
  <c r="BU731"/>
  <c r="BT731"/>
  <c r="BS731"/>
  <c r="BR731"/>
  <c r="BQ731"/>
  <c r="BP731"/>
  <c r="BO731"/>
  <c r="BN731"/>
  <c r="BM731"/>
  <c r="BL731"/>
  <c r="BJ731"/>
  <c r="BK731" s="1"/>
  <c r="J731"/>
  <c r="I731"/>
  <c r="H731"/>
  <c r="G731"/>
  <c r="F731"/>
  <c r="A731"/>
  <c r="DN730"/>
  <c r="DM730"/>
  <c r="DL730"/>
  <c r="DJ730"/>
  <c r="DK730" s="1"/>
  <c r="DI730"/>
  <c r="DH730"/>
  <c r="DG730"/>
  <c r="DE730"/>
  <c r="DF730" s="1"/>
  <c r="DD730"/>
  <c r="DC730"/>
  <c r="DB730"/>
  <c r="DA730"/>
  <c r="CZ730"/>
  <c r="CY730"/>
  <c r="CX730"/>
  <c r="CV730"/>
  <c r="CW730" s="1"/>
  <c r="CU730"/>
  <c r="CT730"/>
  <c r="CS730"/>
  <c r="CR730"/>
  <c r="CQ730"/>
  <c r="CP730"/>
  <c r="CO730"/>
  <c r="CN730"/>
  <c r="CL730"/>
  <c r="CM730" s="1"/>
  <c r="CG730"/>
  <c r="CF730"/>
  <c r="CE730"/>
  <c r="CD730"/>
  <c r="CC730"/>
  <c r="CB730"/>
  <c r="CA730"/>
  <c r="BZ730"/>
  <c r="BY730"/>
  <c r="BW730"/>
  <c r="BX730" s="1"/>
  <c r="BV730"/>
  <c r="BU730"/>
  <c r="BT730"/>
  <c r="BS730"/>
  <c r="BR730"/>
  <c r="BQ730"/>
  <c r="BP730"/>
  <c r="BO730"/>
  <c r="BN730"/>
  <c r="BM730"/>
  <c r="BL730"/>
  <c r="BJ730"/>
  <c r="BK730" s="1"/>
  <c r="J730"/>
  <c r="I730"/>
  <c r="H730"/>
  <c r="G730"/>
  <c r="F730"/>
  <c r="A730"/>
  <c r="DN729"/>
  <c r="DM729"/>
  <c r="DL729"/>
  <c r="DJ729"/>
  <c r="DK729" s="1"/>
  <c r="DI729"/>
  <c r="DH729"/>
  <c r="DG729"/>
  <c r="DE729"/>
  <c r="DF729" s="1"/>
  <c r="DD729"/>
  <c r="DC729"/>
  <c r="DB729"/>
  <c r="DA729"/>
  <c r="CZ729"/>
  <c r="CY729"/>
  <c r="CX729"/>
  <c r="CV729"/>
  <c r="CW729" s="1"/>
  <c r="CU729"/>
  <c r="CT729"/>
  <c r="CS729"/>
  <c r="CR729"/>
  <c r="CQ729"/>
  <c r="CP729"/>
  <c r="CO729"/>
  <c r="CN729"/>
  <c r="CL729"/>
  <c r="CM729" s="1"/>
  <c r="CG729"/>
  <c r="CF729"/>
  <c r="CE729"/>
  <c r="CD729"/>
  <c r="CC729"/>
  <c r="CB729"/>
  <c r="CA729"/>
  <c r="BZ729"/>
  <c r="BY729"/>
  <c r="BW729"/>
  <c r="BX729" s="1"/>
  <c r="BV729"/>
  <c r="BU729"/>
  <c r="BT729"/>
  <c r="BS729"/>
  <c r="BR729"/>
  <c r="BQ729"/>
  <c r="BP729"/>
  <c r="BO729"/>
  <c r="BN729"/>
  <c r="BM729"/>
  <c r="BL729"/>
  <c r="BJ729"/>
  <c r="BK729" s="1"/>
  <c r="J729"/>
  <c r="I729"/>
  <c r="H729"/>
  <c r="G729"/>
  <c r="F729"/>
  <c r="A729"/>
  <c r="DN728"/>
  <c r="DM728"/>
  <c r="DL728"/>
  <c r="DJ728"/>
  <c r="DK728" s="1"/>
  <c r="DI728"/>
  <c r="DH728"/>
  <c r="DG728"/>
  <c r="DE728"/>
  <c r="DF728" s="1"/>
  <c r="DD728"/>
  <c r="DC728"/>
  <c r="DB728"/>
  <c r="DA728"/>
  <c r="CZ728"/>
  <c r="CY728"/>
  <c r="CX728"/>
  <c r="CV728"/>
  <c r="CW728" s="1"/>
  <c r="CU728"/>
  <c r="CT728"/>
  <c r="CS728"/>
  <c r="CR728"/>
  <c r="CQ728"/>
  <c r="CP728"/>
  <c r="CO728"/>
  <c r="CN728"/>
  <c r="CL728"/>
  <c r="CM728" s="1"/>
  <c r="CG728"/>
  <c r="CF728"/>
  <c r="CE728"/>
  <c r="CD728"/>
  <c r="CC728"/>
  <c r="CB728"/>
  <c r="CA728"/>
  <c r="BZ728"/>
  <c r="BY728"/>
  <c r="BW728"/>
  <c r="BX728" s="1"/>
  <c r="BV728"/>
  <c r="BU728"/>
  <c r="BT728"/>
  <c r="BS728"/>
  <c r="BR728"/>
  <c r="BQ728"/>
  <c r="BP728"/>
  <c r="BO728"/>
  <c r="BN728"/>
  <c r="BM728"/>
  <c r="BL728"/>
  <c r="BJ728"/>
  <c r="BK728" s="1"/>
  <c r="J728"/>
  <c r="I728"/>
  <c r="H728"/>
  <c r="G728"/>
  <c r="F728"/>
  <c r="A728"/>
  <c r="DN727"/>
  <c r="DM727"/>
  <c r="DL727"/>
  <c r="DJ727"/>
  <c r="DK727" s="1"/>
  <c r="DI727"/>
  <c r="DH727"/>
  <c r="DG727"/>
  <c r="DE727"/>
  <c r="DF727" s="1"/>
  <c r="DD727"/>
  <c r="DC727"/>
  <c r="DB727"/>
  <c r="DA727"/>
  <c r="CZ727"/>
  <c r="CY727"/>
  <c r="CX727"/>
  <c r="CV727"/>
  <c r="CW727" s="1"/>
  <c r="CU727"/>
  <c r="CT727"/>
  <c r="CS727"/>
  <c r="CR727"/>
  <c r="CQ727"/>
  <c r="CP727"/>
  <c r="CO727"/>
  <c r="CN727"/>
  <c r="CL727"/>
  <c r="CM727" s="1"/>
  <c r="CG727"/>
  <c r="CF727"/>
  <c r="CE727"/>
  <c r="CD727"/>
  <c r="CC727"/>
  <c r="CB727"/>
  <c r="CA727"/>
  <c r="BZ727"/>
  <c r="BY727"/>
  <c r="BW727"/>
  <c r="BX727" s="1"/>
  <c r="BV727"/>
  <c r="BU727"/>
  <c r="BT727"/>
  <c r="BS727"/>
  <c r="BR727"/>
  <c r="BQ727"/>
  <c r="BP727"/>
  <c r="BO727"/>
  <c r="BN727"/>
  <c r="BM727"/>
  <c r="BL727"/>
  <c r="BJ727"/>
  <c r="BK727" s="1"/>
  <c r="J727"/>
  <c r="I727"/>
  <c r="H727"/>
  <c r="G727"/>
  <c r="F727"/>
  <c r="A727"/>
  <c r="DN726"/>
  <c r="DM726"/>
  <c r="DL726"/>
  <c r="DJ726"/>
  <c r="DK726" s="1"/>
  <c r="DI726"/>
  <c r="DH726"/>
  <c r="DG726"/>
  <c r="DE726"/>
  <c r="DF726" s="1"/>
  <c r="DD726"/>
  <c r="DC726"/>
  <c r="DB726"/>
  <c r="DA726"/>
  <c r="CZ726"/>
  <c r="CY726"/>
  <c r="CX726"/>
  <c r="CV726"/>
  <c r="CW726" s="1"/>
  <c r="CU726"/>
  <c r="CT726"/>
  <c r="CS726"/>
  <c r="CR726"/>
  <c r="CQ726"/>
  <c r="CP726"/>
  <c r="CO726"/>
  <c r="CN726"/>
  <c r="CL726"/>
  <c r="CM726" s="1"/>
  <c r="CG726"/>
  <c r="CF726"/>
  <c r="CE726"/>
  <c r="CD726"/>
  <c r="CC726"/>
  <c r="CB726"/>
  <c r="CA726"/>
  <c r="BZ726"/>
  <c r="BY726"/>
  <c r="BW726"/>
  <c r="BX726" s="1"/>
  <c r="BV726"/>
  <c r="BU726"/>
  <c r="BT726"/>
  <c r="BS726"/>
  <c r="BR726"/>
  <c r="BQ726"/>
  <c r="BP726"/>
  <c r="BO726"/>
  <c r="BN726"/>
  <c r="BM726"/>
  <c r="BL726"/>
  <c r="BJ726"/>
  <c r="BK726" s="1"/>
  <c r="J726"/>
  <c r="I726"/>
  <c r="H726"/>
  <c r="G726"/>
  <c r="F726"/>
  <c r="A726"/>
  <c r="DN725"/>
  <c r="DM725"/>
  <c r="DL725"/>
  <c r="DJ725"/>
  <c r="DK725" s="1"/>
  <c r="DI725"/>
  <c r="DH725"/>
  <c r="DG725"/>
  <c r="DE725"/>
  <c r="DF725" s="1"/>
  <c r="DD725"/>
  <c r="DC725"/>
  <c r="DB725"/>
  <c r="DA725"/>
  <c r="CZ725"/>
  <c r="CY725"/>
  <c r="CX725"/>
  <c r="CV725"/>
  <c r="CW725" s="1"/>
  <c r="CU725"/>
  <c r="CT725"/>
  <c r="CS725"/>
  <c r="CR725"/>
  <c r="CQ725"/>
  <c r="CP725"/>
  <c r="CO725"/>
  <c r="CN725"/>
  <c r="CL725"/>
  <c r="CM725" s="1"/>
  <c r="CG725"/>
  <c r="CF725"/>
  <c r="CE725"/>
  <c r="CD725"/>
  <c r="CC725"/>
  <c r="CB725"/>
  <c r="CA725"/>
  <c r="BZ725"/>
  <c r="BY725"/>
  <c r="BW725"/>
  <c r="BX725" s="1"/>
  <c r="BV725"/>
  <c r="BU725"/>
  <c r="BT725"/>
  <c r="BS725"/>
  <c r="BR725"/>
  <c r="BQ725"/>
  <c r="BP725"/>
  <c r="BO725"/>
  <c r="BN725"/>
  <c r="BM725"/>
  <c r="BL725"/>
  <c r="BJ725"/>
  <c r="BK725" s="1"/>
  <c r="J725"/>
  <c r="I725"/>
  <c r="H725"/>
  <c r="G725"/>
  <c r="F725"/>
  <c r="A725"/>
  <c r="DN724"/>
  <c r="DM724"/>
  <c r="DL724"/>
  <c r="DJ724"/>
  <c r="DK724" s="1"/>
  <c r="DI724"/>
  <c r="DH724"/>
  <c r="DG724"/>
  <c r="DE724"/>
  <c r="DF724" s="1"/>
  <c r="DD724"/>
  <c r="DC724"/>
  <c r="DB724"/>
  <c r="DA724"/>
  <c r="CZ724"/>
  <c r="CY724"/>
  <c r="CX724"/>
  <c r="CV724"/>
  <c r="CW724" s="1"/>
  <c r="CU724"/>
  <c r="CT724"/>
  <c r="CS724"/>
  <c r="CR724"/>
  <c r="CQ724"/>
  <c r="CP724"/>
  <c r="CO724"/>
  <c r="CN724"/>
  <c r="CL724"/>
  <c r="CM724" s="1"/>
  <c r="CG724"/>
  <c r="CF724"/>
  <c r="CE724"/>
  <c r="CD724"/>
  <c r="CC724"/>
  <c r="CB724"/>
  <c r="CA724"/>
  <c r="BZ724"/>
  <c r="BY724"/>
  <c r="BW724"/>
  <c r="BX724" s="1"/>
  <c r="BV724"/>
  <c r="BU724"/>
  <c r="BT724"/>
  <c r="BS724"/>
  <c r="BR724"/>
  <c r="BQ724"/>
  <c r="BP724"/>
  <c r="BO724"/>
  <c r="BN724"/>
  <c r="BM724"/>
  <c r="BL724"/>
  <c r="BJ724"/>
  <c r="BK724" s="1"/>
  <c r="J724"/>
  <c r="I724"/>
  <c r="H724"/>
  <c r="G724"/>
  <c r="F724"/>
  <c r="A724"/>
  <c r="DN723"/>
  <c r="DM723"/>
  <c r="DL723"/>
  <c r="DJ723"/>
  <c r="DK723" s="1"/>
  <c r="DI723"/>
  <c r="DH723"/>
  <c r="DG723"/>
  <c r="DE723"/>
  <c r="DF723" s="1"/>
  <c r="DD723"/>
  <c r="DC723"/>
  <c r="DB723"/>
  <c r="DA723"/>
  <c r="CZ723"/>
  <c r="CY723"/>
  <c r="CX723"/>
  <c r="CV723"/>
  <c r="CW723" s="1"/>
  <c r="CU723"/>
  <c r="CT723"/>
  <c r="CS723"/>
  <c r="CR723"/>
  <c r="CQ723"/>
  <c r="CP723"/>
  <c r="CO723"/>
  <c r="CN723"/>
  <c r="CL723"/>
  <c r="CM723" s="1"/>
  <c r="CG723"/>
  <c r="CF723"/>
  <c r="CE723"/>
  <c r="CD723"/>
  <c r="CC723"/>
  <c r="CB723"/>
  <c r="CA723"/>
  <c r="BZ723"/>
  <c r="BY723"/>
  <c r="BW723"/>
  <c r="BX723" s="1"/>
  <c r="BV723"/>
  <c r="BU723"/>
  <c r="BT723"/>
  <c r="BS723"/>
  <c r="BR723"/>
  <c r="BQ723"/>
  <c r="BP723"/>
  <c r="BO723"/>
  <c r="BN723"/>
  <c r="BM723"/>
  <c r="BL723"/>
  <c r="BJ723"/>
  <c r="BK723" s="1"/>
  <c r="J723"/>
  <c r="I723"/>
  <c r="H723"/>
  <c r="G723"/>
  <c r="F723"/>
  <c r="A723"/>
  <c r="DN722"/>
  <c r="DM722"/>
  <c r="DL722"/>
  <c r="DJ722"/>
  <c r="DK722" s="1"/>
  <c r="DI722"/>
  <c r="DH722"/>
  <c r="DG722"/>
  <c r="DE722"/>
  <c r="DF722" s="1"/>
  <c r="DD722"/>
  <c r="DC722"/>
  <c r="DB722"/>
  <c r="DA722"/>
  <c r="CZ722"/>
  <c r="CY722"/>
  <c r="CX722"/>
  <c r="CV722"/>
  <c r="CW722" s="1"/>
  <c r="CU722"/>
  <c r="CT722"/>
  <c r="CS722"/>
  <c r="CR722"/>
  <c r="CQ722"/>
  <c r="CP722"/>
  <c r="CO722"/>
  <c r="CN722"/>
  <c r="CL722"/>
  <c r="CM722" s="1"/>
  <c r="CG722"/>
  <c r="CF722"/>
  <c r="CE722"/>
  <c r="CD722"/>
  <c r="CC722"/>
  <c r="CB722"/>
  <c r="CA722"/>
  <c r="BZ722"/>
  <c r="BY722"/>
  <c r="BW722"/>
  <c r="BX722" s="1"/>
  <c r="BV722"/>
  <c r="BU722"/>
  <c r="BT722"/>
  <c r="BS722"/>
  <c r="BR722"/>
  <c r="BQ722"/>
  <c r="BP722"/>
  <c r="BO722"/>
  <c r="BN722"/>
  <c r="BM722"/>
  <c r="BL722"/>
  <c r="BJ722"/>
  <c r="BK722" s="1"/>
  <c r="J722"/>
  <c r="I722"/>
  <c r="H722"/>
  <c r="G722"/>
  <c r="F722"/>
  <c r="A722"/>
  <c r="DN721"/>
  <c r="DM721"/>
  <c r="DL721"/>
  <c r="DJ721"/>
  <c r="DK721" s="1"/>
  <c r="DI721"/>
  <c r="DH721"/>
  <c r="DG721"/>
  <c r="DE721"/>
  <c r="DF721" s="1"/>
  <c r="DD721"/>
  <c r="DC721"/>
  <c r="DB721"/>
  <c r="DA721"/>
  <c r="CZ721"/>
  <c r="CY721"/>
  <c r="CX721"/>
  <c r="CV721"/>
  <c r="CW721" s="1"/>
  <c r="CU721"/>
  <c r="CT721"/>
  <c r="CS721"/>
  <c r="CR721"/>
  <c r="CQ721"/>
  <c r="CP721"/>
  <c r="CO721"/>
  <c r="CN721"/>
  <c r="CL721"/>
  <c r="CM721" s="1"/>
  <c r="CG721"/>
  <c r="CF721"/>
  <c r="CE721"/>
  <c r="CD721"/>
  <c r="CC721"/>
  <c r="CB721"/>
  <c r="CA721"/>
  <c r="BZ721"/>
  <c r="BY721"/>
  <c r="BW721"/>
  <c r="BX721" s="1"/>
  <c r="BV721"/>
  <c r="BU721"/>
  <c r="BT721"/>
  <c r="BS721"/>
  <c r="BR721"/>
  <c r="BQ721"/>
  <c r="BP721"/>
  <c r="BO721"/>
  <c r="BN721"/>
  <c r="BM721"/>
  <c r="BL721"/>
  <c r="BJ721"/>
  <c r="BK721" s="1"/>
  <c r="J721"/>
  <c r="I721"/>
  <c r="H721"/>
  <c r="G721"/>
  <c r="F721"/>
  <c r="A721"/>
  <c r="DN720"/>
  <c r="DM720"/>
  <c r="DL720"/>
  <c r="DJ720"/>
  <c r="DK720" s="1"/>
  <c r="DI720"/>
  <c r="DH720"/>
  <c r="DG720"/>
  <c r="DE720"/>
  <c r="DF720" s="1"/>
  <c r="DD720"/>
  <c r="DC720"/>
  <c r="DB720"/>
  <c r="DA720"/>
  <c r="CZ720"/>
  <c r="CY720"/>
  <c r="CX720"/>
  <c r="CV720"/>
  <c r="CW720" s="1"/>
  <c r="CU720"/>
  <c r="CT720"/>
  <c r="CS720"/>
  <c r="CR720"/>
  <c r="CQ720"/>
  <c r="CP720"/>
  <c r="CO720"/>
  <c r="CN720"/>
  <c r="CL720"/>
  <c r="CM720" s="1"/>
  <c r="CG720"/>
  <c r="CF720"/>
  <c r="CE720"/>
  <c r="CD720"/>
  <c r="CC720"/>
  <c r="CB720"/>
  <c r="CA720"/>
  <c r="BZ720"/>
  <c r="BY720"/>
  <c r="BW720"/>
  <c r="BX720" s="1"/>
  <c r="BV720"/>
  <c r="BU720"/>
  <c r="BT720"/>
  <c r="BS720"/>
  <c r="BR720"/>
  <c r="BQ720"/>
  <c r="BP720"/>
  <c r="BO720"/>
  <c r="BN720"/>
  <c r="BM720"/>
  <c r="BL720"/>
  <c r="BJ720"/>
  <c r="BK720" s="1"/>
  <c r="J720"/>
  <c r="I720"/>
  <c r="H720"/>
  <c r="G720"/>
  <c r="F720"/>
  <c r="A720"/>
  <c r="DN719"/>
  <c r="DM719"/>
  <c r="DL719"/>
  <c r="DJ719"/>
  <c r="DK719" s="1"/>
  <c r="DI719"/>
  <c r="DH719"/>
  <c r="DG719"/>
  <c r="DE719"/>
  <c r="DF719" s="1"/>
  <c r="DD719"/>
  <c r="DC719"/>
  <c r="DB719"/>
  <c r="DA719"/>
  <c r="CZ719"/>
  <c r="CY719"/>
  <c r="CX719"/>
  <c r="CV719"/>
  <c r="CW719" s="1"/>
  <c r="CU719"/>
  <c r="CT719"/>
  <c r="CS719"/>
  <c r="CR719"/>
  <c r="CQ719"/>
  <c r="CP719"/>
  <c r="CO719"/>
  <c r="CN719"/>
  <c r="CL719"/>
  <c r="CM719" s="1"/>
  <c r="CG719"/>
  <c r="CF719"/>
  <c r="CE719"/>
  <c r="CD719"/>
  <c r="CC719"/>
  <c r="CB719"/>
  <c r="CA719"/>
  <c r="BZ719"/>
  <c r="BY719"/>
  <c r="BW719"/>
  <c r="BX719" s="1"/>
  <c r="BV719"/>
  <c r="BU719"/>
  <c r="BT719"/>
  <c r="BS719"/>
  <c r="BR719"/>
  <c r="BQ719"/>
  <c r="BP719"/>
  <c r="BO719"/>
  <c r="BN719"/>
  <c r="BM719"/>
  <c r="BL719"/>
  <c r="BJ719"/>
  <c r="BK719" s="1"/>
  <c r="J719"/>
  <c r="I719"/>
  <c r="H719"/>
  <c r="G719"/>
  <c r="F719"/>
  <c r="A719"/>
  <c r="DN718"/>
  <c r="DM718"/>
  <c r="DL718"/>
  <c r="DJ718"/>
  <c r="DK718" s="1"/>
  <c r="DI718"/>
  <c r="DH718"/>
  <c r="DG718"/>
  <c r="DE718"/>
  <c r="DF718" s="1"/>
  <c r="DD718"/>
  <c r="DC718"/>
  <c r="DB718"/>
  <c r="DA718"/>
  <c r="CZ718"/>
  <c r="CY718"/>
  <c r="CX718"/>
  <c r="CV718"/>
  <c r="CW718" s="1"/>
  <c r="CU718"/>
  <c r="CT718"/>
  <c r="CS718"/>
  <c r="CR718"/>
  <c r="CQ718"/>
  <c r="CP718"/>
  <c r="CO718"/>
  <c r="CN718"/>
  <c r="CL718"/>
  <c r="CM718" s="1"/>
  <c r="CG718"/>
  <c r="CF718"/>
  <c r="CE718"/>
  <c r="CD718"/>
  <c r="CC718"/>
  <c r="CB718"/>
  <c r="CA718"/>
  <c r="BZ718"/>
  <c r="BY718"/>
  <c r="BW718"/>
  <c r="BX718" s="1"/>
  <c r="BV718"/>
  <c r="BU718"/>
  <c r="BT718"/>
  <c r="BS718"/>
  <c r="BR718"/>
  <c r="BQ718"/>
  <c r="BP718"/>
  <c r="BO718"/>
  <c r="BN718"/>
  <c r="BM718"/>
  <c r="BL718"/>
  <c r="BJ718"/>
  <c r="BK718" s="1"/>
  <c r="J718"/>
  <c r="I718"/>
  <c r="H718"/>
  <c r="G718"/>
  <c r="F718"/>
  <c r="A718"/>
  <c r="DN717"/>
  <c r="DM717"/>
  <c r="DL717"/>
  <c r="DJ717"/>
  <c r="DK717" s="1"/>
  <c r="DI717"/>
  <c r="DH717"/>
  <c r="DG717"/>
  <c r="DE717"/>
  <c r="DF717" s="1"/>
  <c r="DD717"/>
  <c r="DC717"/>
  <c r="DB717"/>
  <c r="DA717"/>
  <c r="CZ717"/>
  <c r="CY717"/>
  <c r="CX717"/>
  <c r="CV717"/>
  <c r="CW717" s="1"/>
  <c r="CU717"/>
  <c r="CT717"/>
  <c r="CS717"/>
  <c r="CR717"/>
  <c r="CQ717"/>
  <c r="CP717"/>
  <c r="CO717"/>
  <c r="CN717"/>
  <c r="CL717"/>
  <c r="CM717" s="1"/>
  <c r="CG717"/>
  <c r="CF717"/>
  <c r="CE717"/>
  <c r="CD717"/>
  <c r="CC717"/>
  <c r="CB717"/>
  <c r="CA717"/>
  <c r="BZ717"/>
  <c r="BY717"/>
  <c r="BW717"/>
  <c r="BX717" s="1"/>
  <c r="BV717"/>
  <c r="BU717"/>
  <c r="BT717"/>
  <c r="BS717"/>
  <c r="BR717"/>
  <c r="BQ717"/>
  <c r="BP717"/>
  <c r="BO717"/>
  <c r="BN717"/>
  <c r="BM717"/>
  <c r="BL717"/>
  <c r="BJ717"/>
  <c r="BK717" s="1"/>
  <c r="J717"/>
  <c r="I717"/>
  <c r="H717"/>
  <c r="G717"/>
  <c r="F717"/>
  <c r="A717"/>
  <c r="DN716"/>
  <c r="DM716"/>
  <c r="DL716"/>
  <c r="DJ716"/>
  <c r="DK716" s="1"/>
  <c r="DI716"/>
  <c r="DH716"/>
  <c r="DG716"/>
  <c r="DE716"/>
  <c r="DF716" s="1"/>
  <c r="DD716"/>
  <c r="DC716"/>
  <c r="DB716"/>
  <c r="DA716"/>
  <c r="CZ716"/>
  <c r="CY716"/>
  <c r="CX716"/>
  <c r="CV716"/>
  <c r="CW716" s="1"/>
  <c r="CU716"/>
  <c r="CT716"/>
  <c r="CS716"/>
  <c r="CR716"/>
  <c r="CQ716"/>
  <c r="CP716"/>
  <c r="CO716"/>
  <c r="CN716"/>
  <c r="CL716"/>
  <c r="CM716" s="1"/>
  <c r="CG716"/>
  <c r="CF716"/>
  <c r="CE716"/>
  <c r="CD716"/>
  <c r="CC716"/>
  <c r="CB716"/>
  <c r="CA716"/>
  <c r="BZ716"/>
  <c r="BY716"/>
  <c r="BW716"/>
  <c r="BX716" s="1"/>
  <c r="BV716"/>
  <c r="BU716"/>
  <c r="BT716"/>
  <c r="BS716"/>
  <c r="BR716"/>
  <c r="BQ716"/>
  <c r="BP716"/>
  <c r="BO716"/>
  <c r="BN716"/>
  <c r="BM716"/>
  <c r="BL716"/>
  <c r="BJ716"/>
  <c r="BK716" s="1"/>
  <c r="J716"/>
  <c r="I716"/>
  <c r="H716"/>
  <c r="G716"/>
  <c r="F716"/>
  <c r="A716"/>
  <c r="DN715"/>
  <c r="DM715"/>
  <c r="DL715"/>
  <c r="DJ715"/>
  <c r="DK715" s="1"/>
  <c r="DI715"/>
  <c r="DH715"/>
  <c r="DG715"/>
  <c r="DE715"/>
  <c r="DF715" s="1"/>
  <c r="DD715"/>
  <c r="DC715"/>
  <c r="DB715"/>
  <c r="DA715"/>
  <c r="CZ715"/>
  <c r="CY715"/>
  <c r="CX715"/>
  <c r="CV715"/>
  <c r="CW715" s="1"/>
  <c r="CU715"/>
  <c r="CT715"/>
  <c r="CS715"/>
  <c r="CR715"/>
  <c r="CQ715"/>
  <c r="CP715"/>
  <c r="CO715"/>
  <c r="CN715"/>
  <c r="CL715"/>
  <c r="CM715" s="1"/>
  <c r="CG715"/>
  <c r="CF715"/>
  <c r="CE715"/>
  <c r="CD715"/>
  <c r="CC715"/>
  <c r="CB715"/>
  <c r="CA715"/>
  <c r="BZ715"/>
  <c r="BY715"/>
  <c r="BW715"/>
  <c r="BX715" s="1"/>
  <c r="BV715"/>
  <c r="BU715"/>
  <c r="BT715"/>
  <c r="BS715"/>
  <c r="BR715"/>
  <c r="BQ715"/>
  <c r="BP715"/>
  <c r="BO715"/>
  <c r="BN715"/>
  <c r="BM715"/>
  <c r="BL715"/>
  <c r="BJ715"/>
  <c r="BK715" s="1"/>
  <c r="J715"/>
  <c r="I715"/>
  <c r="H715"/>
  <c r="G715"/>
  <c r="F715"/>
  <c r="A715"/>
  <c r="DN714"/>
  <c r="DM714"/>
  <c r="DL714"/>
  <c r="DJ714"/>
  <c r="DK714" s="1"/>
  <c r="DI714"/>
  <c r="DH714"/>
  <c r="DG714"/>
  <c r="DE714"/>
  <c r="DF714" s="1"/>
  <c r="DD714"/>
  <c r="DC714"/>
  <c r="DB714"/>
  <c r="DA714"/>
  <c r="CZ714"/>
  <c r="CY714"/>
  <c r="CX714"/>
  <c r="CV714"/>
  <c r="CW714" s="1"/>
  <c r="CU714"/>
  <c r="CT714"/>
  <c r="CS714"/>
  <c r="CR714"/>
  <c r="CQ714"/>
  <c r="CP714"/>
  <c r="CO714"/>
  <c r="CN714"/>
  <c r="CL714"/>
  <c r="CM714" s="1"/>
  <c r="CG714"/>
  <c r="CF714"/>
  <c r="CE714"/>
  <c r="CD714"/>
  <c r="CC714"/>
  <c r="CB714"/>
  <c r="CA714"/>
  <c r="BZ714"/>
  <c r="BY714"/>
  <c r="BW714"/>
  <c r="BX714" s="1"/>
  <c r="BV714"/>
  <c r="BU714"/>
  <c r="BT714"/>
  <c r="BS714"/>
  <c r="BR714"/>
  <c r="BQ714"/>
  <c r="BP714"/>
  <c r="BO714"/>
  <c r="BN714"/>
  <c r="BM714"/>
  <c r="BL714"/>
  <c r="BJ714"/>
  <c r="BK714" s="1"/>
  <c r="J714"/>
  <c r="I714"/>
  <c r="H714"/>
  <c r="G714"/>
  <c r="F714"/>
  <c r="A714"/>
  <c r="DN713"/>
  <c r="DM713"/>
  <c r="DL713"/>
  <c r="DJ713"/>
  <c r="DK713" s="1"/>
  <c r="DI713"/>
  <c r="DH713"/>
  <c r="DG713"/>
  <c r="DE713"/>
  <c r="DF713" s="1"/>
  <c r="DD713"/>
  <c r="DC713"/>
  <c r="DB713"/>
  <c r="DA713"/>
  <c r="CZ713"/>
  <c r="CY713"/>
  <c r="CX713"/>
  <c r="CV713"/>
  <c r="CW713" s="1"/>
  <c r="CU713"/>
  <c r="CT713"/>
  <c r="CS713"/>
  <c r="CR713"/>
  <c r="CQ713"/>
  <c r="CP713"/>
  <c r="CO713"/>
  <c r="CN713"/>
  <c r="CL713"/>
  <c r="CM713" s="1"/>
  <c r="CG713"/>
  <c r="CF713"/>
  <c r="CE713"/>
  <c r="CD713"/>
  <c r="CC713"/>
  <c r="CB713"/>
  <c r="CA713"/>
  <c r="BZ713"/>
  <c r="BY713"/>
  <c r="BW713"/>
  <c r="BX713" s="1"/>
  <c r="BV713"/>
  <c r="BU713"/>
  <c r="BT713"/>
  <c r="BS713"/>
  <c r="BR713"/>
  <c r="BQ713"/>
  <c r="BP713"/>
  <c r="BO713"/>
  <c r="BN713"/>
  <c r="BM713"/>
  <c r="BL713"/>
  <c r="BJ713"/>
  <c r="BK713" s="1"/>
  <c r="J713"/>
  <c r="I713"/>
  <c r="H713"/>
  <c r="G713"/>
  <c r="F713"/>
  <c r="A713"/>
  <c r="DN712"/>
  <c r="DM712"/>
  <c r="DL712"/>
  <c r="DJ712"/>
  <c r="DK712" s="1"/>
  <c r="DI712"/>
  <c r="DH712"/>
  <c r="DG712"/>
  <c r="DE712"/>
  <c r="DF712" s="1"/>
  <c r="DD712"/>
  <c r="DC712"/>
  <c r="DB712"/>
  <c r="DA712"/>
  <c r="CZ712"/>
  <c r="CY712"/>
  <c r="CX712"/>
  <c r="CV712"/>
  <c r="CW712" s="1"/>
  <c r="CU712"/>
  <c r="CT712"/>
  <c r="CS712"/>
  <c r="CR712"/>
  <c r="CQ712"/>
  <c r="CP712"/>
  <c r="CO712"/>
  <c r="CN712"/>
  <c r="CL712"/>
  <c r="CM712" s="1"/>
  <c r="CG712"/>
  <c r="CF712"/>
  <c r="CE712"/>
  <c r="CD712"/>
  <c r="CC712"/>
  <c r="CB712"/>
  <c r="CA712"/>
  <c r="BZ712"/>
  <c r="BY712"/>
  <c r="BW712"/>
  <c r="BX712" s="1"/>
  <c r="BV712"/>
  <c r="BU712"/>
  <c r="BT712"/>
  <c r="BS712"/>
  <c r="BR712"/>
  <c r="BQ712"/>
  <c r="BP712"/>
  <c r="BO712"/>
  <c r="BN712"/>
  <c r="BM712"/>
  <c r="BL712"/>
  <c r="BJ712"/>
  <c r="BK712" s="1"/>
  <c r="J712"/>
  <c r="I712"/>
  <c r="H712"/>
  <c r="G712"/>
  <c r="F712"/>
  <c r="A712"/>
  <c r="DN711"/>
  <c r="DM711"/>
  <c r="DL711"/>
  <c r="DJ711"/>
  <c r="DK711" s="1"/>
  <c r="DI711"/>
  <c r="DH711"/>
  <c r="DG711"/>
  <c r="DE711"/>
  <c r="DF711" s="1"/>
  <c r="DD711"/>
  <c r="DC711"/>
  <c r="DB711"/>
  <c r="DA711"/>
  <c r="CZ711"/>
  <c r="CY711"/>
  <c r="CX711"/>
  <c r="CV711"/>
  <c r="CW711" s="1"/>
  <c r="CU711"/>
  <c r="CT711"/>
  <c r="CS711"/>
  <c r="CR711"/>
  <c r="CQ711"/>
  <c r="CP711"/>
  <c r="CO711"/>
  <c r="CN711"/>
  <c r="CL711"/>
  <c r="CM711" s="1"/>
  <c r="CG711"/>
  <c r="CF711"/>
  <c r="CE711"/>
  <c r="CD711"/>
  <c r="CC711"/>
  <c r="CB711"/>
  <c r="CA711"/>
  <c r="BZ711"/>
  <c r="BY711"/>
  <c r="BW711"/>
  <c r="BX711" s="1"/>
  <c r="BV711"/>
  <c r="BU711"/>
  <c r="BT711"/>
  <c r="BS711"/>
  <c r="BR711"/>
  <c r="BQ711"/>
  <c r="BP711"/>
  <c r="BO711"/>
  <c r="BN711"/>
  <c r="BM711"/>
  <c r="BL711"/>
  <c r="BJ711"/>
  <c r="BK711" s="1"/>
  <c r="J711"/>
  <c r="I711"/>
  <c r="H711"/>
  <c r="G711"/>
  <c r="F711"/>
  <c r="A711"/>
  <c r="DN710"/>
  <c r="DM710"/>
  <c r="DL710"/>
  <c r="DJ710"/>
  <c r="DK710" s="1"/>
  <c r="DI710"/>
  <c r="DH710"/>
  <c r="DG710"/>
  <c r="DE710"/>
  <c r="DF710" s="1"/>
  <c r="DD710"/>
  <c r="DC710"/>
  <c r="DB710"/>
  <c r="DA710"/>
  <c r="CZ710"/>
  <c r="CY710"/>
  <c r="CX710"/>
  <c r="CV710"/>
  <c r="CW710" s="1"/>
  <c r="CU710"/>
  <c r="CT710"/>
  <c r="CS710"/>
  <c r="CR710"/>
  <c r="CQ710"/>
  <c r="CP710"/>
  <c r="CO710"/>
  <c r="CN710"/>
  <c r="CL710"/>
  <c r="CM710" s="1"/>
  <c r="CG710"/>
  <c r="CF710"/>
  <c r="CE710"/>
  <c r="CD710"/>
  <c r="CC710"/>
  <c r="CB710"/>
  <c r="CA710"/>
  <c r="BZ710"/>
  <c r="BY710"/>
  <c r="BW710"/>
  <c r="BX710" s="1"/>
  <c r="BV710"/>
  <c r="BU710"/>
  <c r="BT710"/>
  <c r="BS710"/>
  <c r="BR710"/>
  <c r="BQ710"/>
  <c r="BP710"/>
  <c r="BO710"/>
  <c r="BN710"/>
  <c r="BM710"/>
  <c r="BL710"/>
  <c r="BJ710"/>
  <c r="BK710" s="1"/>
  <c r="J710"/>
  <c r="I710"/>
  <c r="H710"/>
  <c r="G710"/>
  <c r="F710"/>
  <c r="A710"/>
  <c r="DN709"/>
  <c r="DM709"/>
  <c r="DL709"/>
  <c r="DJ709"/>
  <c r="DK709" s="1"/>
  <c r="DI709"/>
  <c r="DH709"/>
  <c r="DG709"/>
  <c r="DE709"/>
  <c r="DF709" s="1"/>
  <c r="DD709"/>
  <c r="DC709"/>
  <c r="DB709"/>
  <c r="DA709"/>
  <c r="CZ709"/>
  <c r="CY709"/>
  <c r="CX709"/>
  <c r="CV709"/>
  <c r="CW709" s="1"/>
  <c r="CU709"/>
  <c r="CT709"/>
  <c r="CS709"/>
  <c r="CR709"/>
  <c r="CQ709"/>
  <c r="CP709"/>
  <c r="CO709"/>
  <c r="CN709"/>
  <c r="CL709"/>
  <c r="CM709" s="1"/>
  <c r="CG709"/>
  <c r="CF709"/>
  <c r="CE709"/>
  <c r="CD709"/>
  <c r="CC709"/>
  <c r="CB709"/>
  <c r="CA709"/>
  <c r="BZ709"/>
  <c r="BY709"/>
  <c r="BW709"/>
  <c r="BX709" s="1"/>
  <c r="BV709"/>
  <c r="BU709"/>
  <c r="BT709"/>
  <c r="BS709"/>
  <c r="BR709"/>
  <c r="BQ709"/>
  <c r="BP709"/>
  <c r="BO709"/>
  <c r="BN709"/>
  <c r="BM709"/>
  <c r="BL709"/>
  <c r="BJ709"/>
  <c r="BK709" s="1"/>
  <c r="J709"/>
  <c r="I709"/>
  <c r="H709"/>
  <c r="G709"/>
  <c r="F709"/>
  <c r="A709"/>
  <c r="DN708"/>
  <c r="DM708"/>
  <c r="DL708"/>
  <c r="DJ708"/>
  <c r="DK708" s="1"/>
  <c r="DI708"/>
  <c r="DH708"/>
  <c r="DG708"/>
  <c r="DE708"/>
  <c r="DF708" s="1"/>
  <c r="DD708"/>
  <c r="DC708"/>
  <c r="DB708"/>
  <c r="DA708"/>
  <c r="CZ708"/>
  <c r="CY708"/>
  <c r="CX708"/>
  <c r="CV708"/>
  <c r="CW708" s="1"/>
  <c r="CU708"/>
  <c r="CT708"/>
  <c r="CS708"/>
  <c r="CR708"/>
  <c r="CQ708"/>
  <c r="CP708"/>
  <c r="CO708"/>
  <c r="CN708"/>
  <c r="CL708"/>
  <c r="CM708" s="1"/>
  <c r="CG708"/>
  <c r="CF708"/>
  <c r="CE708"/>
  <c r="CD708"/>
  <c r="CC708"/>
  <c r="CB708"/>
  <c r="CA708"/>
  <c r="BZ708"/>
  <c r="BY708"/>
  <c r="BW708"/>
  <c r="BX708" s="1"/>
  <c r="BV708"/>
  <c r="BU708"/>
  <c r="BT708"/>
  <c r="BS708"/>
  <c r="BR708"/>
  <c r="BQ708"/>
  <c r="BP708"/>
  <c r="BO708"/>
  <c r="BN708"/>
  <c r="BM708"/>
  <c r="BL708"/>
  <c r="BJ708"/>
  <c r="BK708" s="1"/>
  <c r="J708"/>
  <c r="I708"/>
  <c r="H708"/>
  <c r="G708"/>
  <c r="F708"/>
  <c r="A708"/>
  <c r="DN707"/>
  <c r="DM707"/>
  <c r="DL707"/>
  <c r="DJ707"/>
  <c r="DK707" s="1"/>
  <c r="DI707"/>
  <c r="DH707"/>
  <c r="DG707"/>
  <c r="DE707"/>
  <c r="DF707" s="1"/>
  <c r="DD707"/>
  <c r="DC707"/>
  <c r="DB707"/>
  <c r="DA707"/>
  <c r="CZ707"/>
  <c r="CY707"/>
  <c r="CX707"/>
  <c r="CV707"/>
  <c r="CW707" s="1"/>
  <c r="CU707"/>
  <c r="CT707"/>
  <c r="CS707"/>
  <c r="CR707"/>
  <c r="CQ707"/>
  <c r="CP707"/>
  <c r="CO707"/>
  <c r="CN707"/>
  <c r="CL707"/>
  <c r="CM707" s="1"/>
  <c r="CG707"/>
  <c r="CF707"/>
  <c r="CE707"/>
  <c r="CD707"/>
  <c r="CC707"/>
  <c r="CB707"/>
  <c r="CA707"/>
  <c r="BZ707"/>
  <c r="BY707"/>
  <c r="BW707"/>
  <c r="BX707" s="1"/>
  <c r="BV707"/>
  <c r="BU707"/>
  <c r="BT707"/>
  <c r="BS707"/>
  <c r="BR707"/>
  <c r="BQ707"/>
  <c r="BP707"/>
  <c r="BO707"/>
  <c r="BN707"/>
  <c r="BM707"/>
  <c r="BL707"/>
  <c r="BJ707"/>
  <c r="BK707" s="1"/>
  <c r="J707"/>
  <c r="I707"/>
  <c r="H707"/>
  <c r="G707"/>
  <c r="F707"/>
  <c r="A707"/>
  <c r="DN706"/>
  <c r="DM706"/>
  <c r="DL706"/>
  <c r="DJ706"/>
  <c r="DK706" s="1"/>
  <c r="DI706"/>
  <c r="DH706"/>
  <c r="DG706"/>
  <c r="DE706"/>
  <c r="DF706" s="1"/>
  <c r="DD706"/>
  <c r="DC706"/>
  <c r="DB706"/>
  <c r="DA706"/>
  <c r="CZ706"/>
  <c r="CY706"/>
  <c r="CX706"/>
  <c r="CV706"/>
  <c r="CW706" s="1"/>
  <c r="CU706"/>
  <c r="CT706"/>
  <c r="CS706"/>
  <c r="CR706"/>
  <c r="CQ706"/>
  <c r="CP706"/>
  <c r="CO706"/>
  <c r="CN706"/>
  <c r="CL706"/>
  <c r="CM706" s="1"/>
  <c r="CG706"/>
  <c r="CF706"/>
  <c r="CE706"/>
  <c r="CD706"/>
  <c r="CC706"/>
  <c r="CB706"/>
  <c r="CA706"/>
  <c r="BZ706"/>
  <c r="BY706"/>
  <c r="BW706"/>
  <c r="BX706" s="1"/>
  <c r="BV706"/>
  <c r="BU706"/>
  <c r="BT706"/>
  <c r="BS706"/>
  <c r="BR706"/>
  <c r="BQ706"/>
  <c r="BP706"/>
  <c r="BO706"/>
  <c r="BN706"/>
  <c r="BM706"/>
  <c r="BL706"/>
  <c r="BJ706"/>
  <c r="BK706" s="1"/>
  <c r="J706"/>
  <c r="I706"/>
  <c r="H706"/>
  <c r="G706"/>
  <c r="F706"/>
  <c r="A706"/>
  <c r="DN705"/>
  <c r="DM705"/>
  <c r="DL705"/>
  <c r="DJ705"/>
  <c r="DK705" s="1"/>
  <c r="DI705"/>
  <c r="DH705"/>
  <c r="DG705"/>
  <c r="DE705"/>
  <c r="DF705" s="1"/>
  <c r="DD705"/>
  <c r="DC705"/>
  <c r="DB705"/>
  <c r="DA705"/>
  <c r="CZ705"/>
  <c r="CY705"/>
  <c r="CX705"/>
  <c r="CV705"/>
  <c r="CW705" s="1"/>
  <c r="CU705"/>
  <c r="CT705"/>
  <c r="CS705"/>
  <c r="CR705"/>
  <c r="CQ705"/>
  <c r="CP705"/>
  <c r="CO705"/>
  <c r="CN705"/>
  <c r="CL705"/>
  <c r="CM705" s="1"/>
  <c r="CG705"/>
  <c r="CF705"/>
  <c r="CE705"/>
  <c r="CD705"/>
  <c r="CC705"/>
  <c r="CB705"/>
  <c r="CA705"/>
  <c r="BZ705"/>
  <c r="BY705"/>
  <c r="BW705"/>
  <c r="BX705" s="1"/>
  <c r="BV705"/>
  <c r="BU705"/>
  <c r="BT705"/>
  <c r="BS705"/>
  <c r="BR705"/>
  <c r="BQ705"/>
  <c r="BP705"/>
  <c r="BO705"/>
  <c r="BN705"/>
  <c r="BM705"/>
  <c r="BL705"/>
  <c r="BJ705"/>
  <c r="BK705" s="1"/>
  <c r="J705"/>
  <c r="I705"/>
  <c r="H705"/>
  <c r="G705"/>
  <c r="F705"/>
  <c r="A705"/>
  <c r="DN704"/>
  <c r="DM704"/>
  <c r="DL704"/>
  <c r="DJ704"/>
  <c r="DK704" s="1"/>
  <c r="DI704"/>
  <c r="DH704"/>
  <c r="DG704"/>
  <c r="DE704"/>
  <c r="DF704" s="1"/>
  <c r="DD704"/>
  <c r="DC704"/>
  <c r="DB704"/>
  <c r="DA704"/>
  <c r="CZ704"/>
  <c r="CY704"/>
  <c r="CX704"/>
  <c r="CV704"/>
  <c r="CW704" s="1"/>
  <c r="CU704"/>
  <c r="CT704"/>
  <c r="CS704"/>
  <c r="CR704"/>
  <c r="CQ704"/>
  <c r="CP704"/>
  <c r="CO704"/>
  <c r="CN704"/>
  <c r="CL704"/>
  <c r="CM704" s="1"/>
  <c r="CG704"/>
  <c r="CF704"/>
  <c r="CE704"/>
  <c r="CD704"/>
  <c r="CC704"/>
  <c r="CB704"/>
  <c r="CA704"/>
  <c r="BZ704"/>
  <c r="BY704"/>
  <c r="BW704"/>
  <c r="BX704" s="1"/>
  <c r="BV704"/>
  <c r="BU704"/>
  <c r="BT704"/>
  <c r="BS704"/>
  <c r="BR704"/>
  <c r="BQ704"/>
  <c r="BP704"/>
  <c r="BO704"/>
  <c r="BN704"/>
  <c r="BM704"/>
  <c r="BL704"/>
  <c r="BJ704"/>
  <c r="BK704" s="1"/>
  <c r="J704"/>
  <c r="I704"/>
  <c r="H704"/>
  <c r="G704"/>
  <c r="F704"/>
  <c r="A704"/>
  <c r="DN703"/>
  <c r="DM703"/>
  <c r="DL703"/>
  <c r="DJ703"/>
  <c r="DK703" s="1"/>
  <c r="DI703"/>
  <c r="DH703"/>
  <c r="DG703"/>
  <c r="DE703"/>
  <c r="DF703" s="1"/>
  <c r="DD703"/>
  <c r="DC703"/>
  <c r="DB703"/>
  <c r="DA703"/>
  <c r="CZ703"/>
  <c r="CY703"/>
  <c r="CX703"/>
  <c r="CV703"/>
  <c r="CW703" s="1"/>
  <c r="CU703"/>
  <c r="CT703"/>
  <c r="CS703"/>
  <c r="CR703"/>
  <c r="CQ703"/>
  <c r="CP703"/>
  <c r="CO703"/>
  <c r="CN703"/>
  <c r="CL703"/>
  <c r="CM703" s="1"/>
  <c r="CG703"/>
  <c r="CF703"/>
  <c r="CE703"/>
  <c r="CD703"/>
  <c r="CC703"/>
  <c r="CB703"/>
  <c r="CA703"/>
  <c r="BZ703"/>
  <c r="BY703"/>
  <c r="BW703"/>
  <c r="BX703" s="1"/>
  <c r="BV703"/>
  <c r="BU703"/>
  <c r="BT703"/>
  <c r="BS703"/>
  <c r="BR703"/>
  <c r="BQ703"/>
  <c r="BP703"/>
  <c r="BO703"/>
  <c r="BN703"/>
  <c r="BM703"/>
  <c r="BL703"/>
  <c r="BJ703"/>
  <c r="BK703" s="1"/>
  <c r="J703"/>
  <c r="I703"/>
  <c r="H703"/>
  <c r="G703"/>
  <c r="F703"/>
  <c r="A703"/>
  <c r="DN702"/>
  <c r="DM702"/>
  <c r="DL702"/>
  <c r="DJ702"/>
  <c r="DK702" s="1"/>
  <c r="DI702"/>
  <c r="DH702"/>
  <c r="DG702"/>
  <c r="DE702"/>
  <c r="DF702" s="1"/>
  <c r="DD702"/>
  <c r="DC702"/>
  <c r="DB702"/>
  <c r="DA702"/>
  <c r="CZ702"/>
  <c r="CY702"/>
  <c r="CX702"/>
  <c r="CV702"/>
  <c r="CW702" s="1"/>
  <c r="CU702"/>
  <c r="CT702"/>
  <c r="CS702"/>
  <c r="CR702"/>
  <c r="CQ702"/>
  <c r="CP702"/>
  <c r="CO702"/>
  <c r="CN702"/>
  <c r="CL702"/>
  <c r="CM702" s="1"/>
  <c r="CG702"/>
  <c r="CF702"/>
  <c r="CE702"/>
  <c r="CD702"/>
  <c r="CC702"/>
  <c r="CB702"/>
  <c r="CA702"/>
  <c r="BZ702"/>
  <c r="BY702"/>
  <c r="BW702"/>
  <c r="BX702" s="1"/>
  <c r="BV702"/>
  <c r="BU702"/>
  <c r="BT702"/>
  <c r="BS702"/>
  <c r="BR702"/>
  <c r="BQ702"/>
  <c r="BP702"/>
  <c r="BO702"/>
  <c r="BN702"/>
  <c r="BM702"/>
  <c r="BL702"/>
  <c r="BJ702"/>
  <c r="BK702" s="1"/>
  <c r="J702"/>
  <c r="I702"/>
  <c r="H702"/>
  <c r="G702"/>
  <c r="F702"/>
  <c r="A702"/>
  <c r="DN701"/>
  <c r="DM701"/>
  <c r="DL701"/>
  <c r="DJ701"/>
  <c r="DK701" s="1"/>
  <c r="DI701"/>
  <c r="DH701"/>
  <c r="DG701"/>
  <c r="DE701"/>
  <c r="DF701" s="1"/>
  <c r="DD701"/>
  <c r="DC701"/>
  <c r="DB701"/>
  <c r="DA701"/>
  <c r="CZ701"/>
  <c r="CY701"/>
  <c r="CX701"/>
  <c r="CV701"/>
  <c r="CW701" s="1"/>
  <c r="CU701"/>
  <c r="CT701"/>
  <c r="CS701"/>
  <c r="CR701"/>
  <c r="CQ701"/>
  <c r="CP701"/>
  <c r="CO701"/>
  <c r="CN701"/>
  <c r="CL701"/>
  <c r="CM701" s="1"/>
  <c r="CG701"/>
  <c r="CF701"/>
  <c r="CE701"/>
  <c r="CD701"/>
  <c r="CC701"/>
  <c r="CB701"/>
  <c r="CA701"/>
  <c r="BZ701"/>
  <c r="BY701"/>
  <c r="BW701"/>
  <c r="BX701" s="1"/>
  <c r="BV701"/>
  <c r="BU701"/>
  <c r="BT701"/>
  <c r="BS701"/>
  <c r="BR701"/>
  <c r="BQ701"/>
  <c r="BP701"/>
  <c r="BO701"/>
  <c r="BN701"/>
  <c r="BM701"/>
  <c r="BL701"/>
  <c r="BJ701"/>
  <c r="BK701" s="1"/>
  <c r="J701"/>
  <c r="I701"/>
  <c r="H701"/>
  <c r="G701"/>
  <c r="F701"/>
  <c r="A701"/>
  <c r="DN700"/>
  <c r="DM700"/>
  <c r="DL700"/>
  <c r="DJ700"/>
  <c r="DK700" s="1"/>
  <c r="DI700"/>
  <c r="DH700"/>
  <c r="DG700"/>
  <c r="DE700"/>
  <c r="DF700" s="1"/>
  <c r="DD700"/>
  <c r="DC700"/>
  <c r="DB700"/>
  <c r="DA700"/>
  <c r="CZ700"/>
  <c r="CY700"/>
  <c r="CX700"/>
  <c r="CV700"/>
  <c r="CW700" s="1"/>
  <c r="CU700"/>
  <c r="CT700"/>
  <c r="CS700"/>
  <c r="CR700"/>
  <c r="CQ700"/>
  <c r="CP700"/>
  <c r="CO700"/>
  <c r="CN700"/>
  <c r="CL700"/>
  <c r="CM700" s="1"/>
  <c r="CG700"/>
  <c r="CF700"/>
  <c r="CE700"/>
  <c r="CD700"/>
  <c r="CC700"/>
  <c r="CB700"/>
  <c r="CA700"/>
  <c r="BZ700"/>
  <c r="BY700"/>
  <c r="BW700"/>
  <c r="BX700" s="1"/>
  <c r="BV700"/>
  <c r="BU700"/>
  <c r="BT700"/>
  <c r="BS700"/>
  <c r="BR700"/>
  <c r="BQ700"/>
  <c r="BP700"/>
  <c r="BO700"/>
  <c r="BN700"/>
  <c r="BM700"/>
  <c r="BL700"/>
  <c r="BJ700"/>
  <c r="BK700" s="1"/>
  <c r="J700"/>
  <c r="I700"/>
  <c r="H700"/>
  <c r="G700"/>
  <c r="F700"/>
  <c r="A700"/>
  <c r="DN699"/>
  <c r="DM699"/>
  <c r="DL699"/>
  <c r="DJ699"/>
  <c r="DK699" s="1"/>
  <c r="DI699"/>
  <c r="DH699"/>
  <c r="DG699"/>
  <c r="DE699"/>
  <c r="DF699" s="1"/>
  <c r="DD699"/>
  <c r="DC699"/>
  <c r="DB699"/>
  <c r="DA699"/>
  <c r="CZ699"/>
  <c r="CY699"/>
  <c r="CX699"/>
  <c r="CV699"/>
  <c r="CW699" s="1"/>
  <c r="CU699"/>
  <c r="CT699"/>
  <c r="CS699"/>
  <c r="CR699"/>
  <c r="CQ699"/>
  <c r="CP699"/>
  <c r="CO699"/>
  <c r="CN699"/>
  <c r="CL699"/>
  <c r="CM699" s="1"/>
  <c r="CG699"/>
  <c r="CF699"/>
  <c r="CE699"/>
  <c r="CD699"/>
  <c r="CC699"/>
  <c r="CB699"/>
  <c r="CA699"/>
  <c r="BZ699"/>
  <c r="BY699"/>
  <c r="BW699"/>
  <c r="BX699" s="1"/>
  <c r="BV699"/>
  <c r="BU699"/>
  <c r="BT699"/>
  <c r="BS699"/>
  <c r="BR699"/>
  <c r="BQ699"/>
  <c r="BP699"/>
  <c r="BO699"/>
  <c r="BN699"/>
  <c r="BM699"/>
  <c r="BL699"/>
  <c r="BJ699"/>
  <c r="BK699" s="1"/>
  <c r="J699"/>
  <c r="I699"/>
  <c r="H699"/>
  <c r="G699"/>
  <c r="F699"/>
  <c r="A699"/>
  <c r="DN698"/>
  <c r="DM698"/>
  <c r="DL698"/>
  <c r="DJ698"/>
  <c r="DK698" s="1"/>
  <c r="DI698"/>
  <c r="DH698"/>
  <c r="DG698"/>
  <c r="DE698"/>
  <c r="DF698" s="1"/>
  <c r="DD698"/>
  <c r="DC698"/>
  <c r="DB698"/>
  <c r="DA698"/>
  <c r="CZ698"/>
  <c r="CY698"/>
  <c r="CX698"/>
  <c r="CV698"/>
  <c r="CW698" s="1"/>
  <c r="CU698"/>
  <c r="CT698"/>
  <c r="CS698"/>
  <c r="CR698"/>
  <c r="CQ698"/>
  <c r="CP698"/>
  <c r="CO698"/>
  <c r="CN698"/>
  <c r="CL698"/>
  <c r="CM698" s="1"/>
  <c r="CG698"/>
  <c r="CF698"/>
  <c r="CE698"/>
  <c r="CD698"/>
  <c r="CC698"/>
  <c r="CB698"/>
  <c r="CA698"/>
  <c r="BZ698"/>
  <c r="BY698"/>
  <c r="BW698"/>
  <c r="BX698" s="1"/>
  <c r="BV698"/>
  <c r="BU698"/>
  <c r="BT698"/>
  <c r="BS698"/>
  <c r="BR698"/>
  <c r="BQ698"/>
  <c r="BP698"/>
  <c r="BO698"/>
  <c r="BN698"/>
  <c r="BM698"/>
  <c r="BL698"/>
  <c r="BJ698"/>
  <c r="BK698" s="1"/>
  <c r="J698"/>
  <c r="I698"/>
  <c r="H698"/>
  <c r="G698"/>
  <c r="F698"/>
  <c r="A698"/>
  <c r="DN697"/>
  <c r="DM697"/>
  <c r="DL697"/>
  <c r="DJ697"/>
  <c r="DK697" s="1"/>
  <c r="DI697"/>
  <c r="DH697"/>
  <c r="DG697"/>
  <c r="DE697"/>
  <c r="DF697" s="1"/>
  <c r="DD697"/>
  <c r="DC697"/>
  <c r="DB697"/>
  <c r="DA697"/>
  <c r="CZ697"/>
  <c r="CY697"/>
  <c r="CX697"/>
  <c r="CV697"/>
  <c r="CW697" s="1"/>
  <c r="CU697"/>
  <c r="CT697"/>
  <c r="CS697"/>
  <c r="CR697"/>
  <c r="CQ697"/>
  <c r="CP697"/>
  <c r="CO697"/>
  <c r="CN697"/>
  <c r="CL697"/>
  <c r="CM697" s="1"/>
  <c r="CG697"/>
  <c r="CF697"/>
  <c r="CE697"/>
  <c r="CD697"/>
  <c r="CC697"/>
  <c r="CB697"/>
  <c r="CA697"/>
  <c r="BZ697"/>
  <c r="BY697"/>
  <c r="BW697"/>
  <c r="BX697" s="1"/>
  <c r="BV697"/>
  <c r="BU697"/>
  <c r="BT697"/>
  <c r="BS697"/>
  <c r="BR697"/>
  <c r="BQ697"/>
  <c r="BP697"/>
  <c r="BO697"/>
  <c r="BN697"/>
  <c r="BM697"/>
  <c r="BL697"/>
  <c r="BJ697"/>
  <c r="BK697" s="1"/>
  <c r="J697"/>
  <c r="I697"/>
  <c r="H697"/>
  <c r="G697"/>
  <c r="F697"/>
  <c r="A697"/>
  <c r="DN696"/>
  <c r="DM696"/>
  <c r="DL696"/>
  <c r="DJ696"/>
  <c r="DK696" s="1"/>
  <c r="DI696"/>
  <c r="DH696"/>
  <c r="DG696"/>
  <c r="DE696"/>
  <c r="DF696" s="1"/>
  <c r="DD696"/>
  <c r="DC696"/>
  <c r="DB696"/>
  <c r="DA696"/>
  <c r="CZ696"/>
  <c r="CY696"/>
  <c r="CX696"/>
  <c r="CV696"/>
  <c r="CW696" s="1"/>
  <c r="CU696"/>
  <c r="CT696"/>
  <c r="CS696"/>
  <c r="CR696"/>
  <c r="CQ696"/>
  <c r="CP696"/>
  <c r="CO696"/>
  <c r="CN696"/>
  <c r="CL696"/>
  <c r="CM696" s="1"/>
  <c r="CG696"/>
  <c r="CF696"/>
  <c r="CE696"/>
  <c r="CD696"/>
  <c r="CC696"/>
  <c r="CB696"/>
  <c r="CA696"/>
  <c r="BZ696"/>
  <c r="BY696"/>
  <c r="BW696"/>
  <c r="BX696" s="1"/>
  <c r="BV696"/>
  <c r="BU696"/>
  <c r="BT696"/>
  <c r="BS696"/>
  <c r="BR696"/>
  <c r="BQ696"/>
  <c r="BP696"/>
  <c r="BO696"/>
  <c r="BN696"/>
  <c r="BM696"/>
  <c r="BL696"/>
  <c r="BJ696"/>
  <c r="BK696" s="1"/>
  <c r="J696"/>
  <c r="I696"/>
  <c r="H696"/>
  <c r="G696"/>
  <c r="F696"/>
  <c r="A696"/>
  <c r="DN695"/>
  <c r="DM695"/>
  <c r="DL695"/>
  <c r="DJ695"/>
  <c r="DK695" s="1"/>
  <c r="DI695"/>
  <c r="DH695"/>
  <c r="DG695"/>
  <c r="DE695"/>
  <c r="DF695" s="1"/>
  <c r="DD695"/>
  <c r="DC695"/>
  <c r="DB695"/>
  <c r="DA695"/>
  <c r="CZ695"/>
  <c r="CY695"/>
  <c r="CX695"/>
  <c r="CV695"/>
  <c r="CW695" s="1"/>
  <c r="CU695"/>
  <c r="CT695"/>
  <c r="CS695"/>
  <c r="CR695"/>
  <c r="CQ695"/>
  <c r="CP695"/>
  <c r="CO695"/>
  <c r="CN695"/>
  <c r="CL695"/>
  <c r="CM695" s="1"/>
  <c r="CG695"/>
  <c r="CF695"/>
  <c r="CE695"/>
  <c r="CD695"/>
  <c r="CC695"/>
  <c r="CB695"/>
  <c r="CA695"/>
  <c r="BZ695"/>
  <c r="BY695"/>
  <c r="BW695"/>
  <c r="BX695" s="1"/>
  <c r="BV695"/>
  <c r="BU695"/>
  <c r="BT695"/>
  <c r="BS695"/>
  <c r="BR695"/>
  <c r="BQ695"/>
  <c r="BP695"/>
  <c r="BO695"/>
  <c r="BN695"/>
  <c r="BM695"/>
  <c r="BL695"/>
  <c r="BJ695"/>
  <c r="BK695" s="1"/>
  <c r="J695"/>
  <c r="I695"/>
  <c r="H695"/>
  <c r="G695"/>
  <c r="F695"/>
  <c r="A695"/>
  <c r="DN694"/>
  <c r="DM694"/>
  <c r="DL694"/>
  <c r="DJ694"/>
  <c r="DK694" s="1"/>
  <c r="DI694"/>
  <c r="DH694"/>
  <c r="DG694"/>
  <c r="DE694"/>
  <c r="DF694" s="1"/>
  <c r="DD694"/>
  <c r="DC694"/>
  <c r="DB694"/>
  <c r="DA694"/>
  <c r="CZ694"/>
  <c r="CY694"/>
  <c r="CX694"/>
  <c r="CV694"/>
  <c r="CW694" s="1"/>
  <c r="CU694"/>
  <c r="CT694"/>
  <c r="CS694"/>
  <c r="CR694"/>
  <c r="CQ694"/>
  <c r="CP694"/>
  <c r="CO694"/>
  <c r="CN694"/>
  <c r="CL694"/>
  <c r="CM694" s="1"/>
  <c r="CG694"/>
  <c r="CF694"/>
  <c r="CE694"/>
  <c r="CD694"/>
  <c r="CC694"/>
  <c r="CB694"/>
  <c r="CA694"/>
  <c r="BZ694"/>
  <c r="BY694"/>
  <c r="BW694"/>
  <c r="BX694" s="1"/>
  <c r="BV694"/>
  <c r="BU694"/>
  <c r="BT694"/>
  <c r="BS694"/>
  <c r="BR694"/>
  <c r="BQ694"/>
  <c r="BP694"/>
  <c r="BO694"/>
  <c r="BN694"/>
  <c r="BM694"/>
  <c r="BL694"/>
  <c r="BJ694"/>
  <c r="BK694" s="1"/>
  <c r="J694"/>
  <c r="I694"/>
  <c r="H694"/>
  <c r="G694"/>
  <c r="F694"/>
  <c r="A694"/>
  <c r="DN693"/>
  <c r="DM693"/>
  <c r="DL693"/>
  <c r="DJ693"/>
  <c r="DK693" s="1"/>
  <c r="DI693"/>
  <c r="DH693"/>
  <c r="DG693"/>
  <c r="DE693"/>
  <c r="DF693" s="1"/>
  <c r="DD693"/>
  <c r="DC693"/>
  <c r="DB693"/>
  <c r="DA693"/>
  <c r="CZ693"/>
  <c r="CY693"/>
  <c r="CX693"/>
  <c r="CV693"/>
  <c r="CW693" s="1"/>
  <c r="CU693"/>
  <c r="CT693"/>
  <c r="CS693"/>
  <c r="CR693"/>
  <c r="CQ693"/>
  <c r="CP693"/>
  <c r="CO693"/>
  <c r="CN693"/>
  <c r="CL693"/>
  <c r="CM693" s="1"/>
  <c r="CG693"/>
  <c r="CF693"/>
  <c r="CE693"/>
  <c r="CD693"/>
  <c r="CC693"/>
  <c r="CB693"/>
  <c r="CA693"/>
  <c r="BZ693"/>
  <c r="BY693"/>
  <c r="BW693"/>
  <c r="BX693" s="1"/>
  <c r="BV693"/>
  <c r="BU693"/>
  <c r="BT693"/>
  <c r="BS693"/>
  <c r="BR693"/>
  <c r="BQ693"/>
  <c r="BP693"/>
  <c r="BO693"/>
  <c r="BN693"/>
  <c r="BM693"/>
  <c r="BL693"/>
  <c r="BJ693"/>
  <c r="BK693" s="1"/>
  <c r="J693"/>
  <c r="I693"/>
  <c r="H693"/>
  <c r="G693"/>
  <c r="F693"/>
  <c r="A693"/>
  <c r="DN692"/>
  <c r="DM692"/>
  <c r="DL692"/>
  <c r="DJ692"/>
  <c r="DK692" s="1"/>
  <c r="DI692"/>
  <c r="DH692"/>
  <c r="DG692"/>
  <c r="DE692"/>
  <c r="DF692" s="1"/>
  <c r="DD692"/>
  <c r="DC692"/>
  <c r="DB692"/>
  <c r="DA692"/>
  <c r="CZ692"/>
  <c r="CY692"/>
  <c r="CX692"/>
  <c r="CV692"/>
  <c r="CW692" s="1"/>
  <c r="CU692"/>
  <c r="CT692"/>
  <c r="CS692"/>
  <c r="CR692"/>
  <c r="CQ692"/>
  <c r="CP692"/>
  <c r="CO692"/>
  <c r="CN692"/>
  <c r="CL692"/>
  <c r="CM692" s="1"/>
  <c r="CG692"/>
  <c r="CF692"/>
  <c r="CE692"/>
  <c r="CD692"/>
  <c r="CC692"/>
  <c r="CB692"/>
  <c r="CA692"/>
  <c r="BZ692"/>
  <c r="BY692"/>
  <c r="BW692"/>
  <c r="BX692" s="1"/>
  <c r="BV692"/>
  <c r="BU692"/>
  <c r="BT692"/>
  <c r="BS692"/>
  <c r="BR692"/>
  <c r="BQ692"/>
  <c r="BP692"/>
  <c r="BO692"/>
  <c r="BN692"/>
  <c r="BM692"/>
  <c r="BL692"/>
  <c r="BJ692"/>
  <c r="BK692" s="1"/>
  <c r="J692"/>
  <c r="I692"/>
  <c r="H692"/>
  <c r="G692"/>
  <c r="F692"/>
  <c r="A692"/>
  <c r="DN691"/>
  <c r="DM691"/>
  <c r="DL691"/>
  <c r="DJ691"/>
  <c r="DK691" s="1"/>
  <c r="DI691"/>
  <c r="DH691"/>
  <c r="DG691"/>
  <c r="DE691"/>
  <c r="DF691" s="1"/>
  <c r="DD691"/>
  <c r="DC691"/>
  <c r="DB691"/>
  <c r="DA691"/>
  <c r="CZ691"/>
  <c r="CY691"/>
  <c r="CX691"/>
  <c r="CV691"/>
  <c r="CW691" s="1"/>
  <c r="CU691"/>
  <c r="CT691"/>
  <c r="CS691"/>
  <c r="CR691"/>
  <c r="CQ691"/>
  <c r="CP691"/>
  <c r="CO691"/>
  <c r="CN691"/>
  <c r="CL691"/>
  <c r="CM691" s="1"/>
  <c r="CG691"/>
  <c r="CF691"/>
  <c r="CE691"/>
  <c r="CD691"/>
  <c r="CC691"/>
  <c r="CB691"/>
  <c r="CA691"/>
  <c r="BZ691"/>
  <c r="BY691"/>
  <c r="BW691"/>
  <c r="BX691" s="1"/>
  <c r="BV691"/>
  <c r="BU691"/>
  <c r="BT691"/>
  <c r="BS691"/>
  <c r="BR691"/>
  <c r="BQ691"/>
  <c r="BP691"/>
  <c r="BO691"/>
  <c r="BN691"/>
  <c r="BM691"/>
  <c r="BL691"/>
  <c r="BJ691"/>
  <c r="BK691" s="1"/>
  <c r="J691"/>
  <c r="I691"/>
  <c r="H691"/>
  <c r="G691"/>
  <c r="F691"/>
  <c r="A691"/>
  <c r="DN690"/>
  <c r="DM690"/>
  <c r="DL690"/>
  <c r="DJ690"/>
  <c r="DK690" s="1"/>
  <c r="DI690"/>
  <c r="DH690"/>
  <c r="DG690"/>
  <c r="DE690"/>
  <c r="DF690" s="1"/>
  <c r="DD690"/>
  <c r="DC690"/>
  <c r="DB690"/>
  <c r="DA690"/>
  <c r="CZ690"/>
  <c r="CY690"/>
  <c r="CX690"/>
  <c r="CV690"/>
  <c r="CW690" s="1"/>
  <c r="CU690"/>
  <c r="CT690"/>
  <c r="CS690"/>
  <c r="CR690"/>
  <c r="CQ690"/>
  <c r="CP690"/>
  <c r="CO690"/>
  <c r="CN690"/>
  <c r="CL690"/>
  <c r="CM690" s="1"/>
  <c r="CG690"/>
  <c r="CF690"/>
  <c r="CE690"/>
  <c r="CD690"/>
  <c r="CC690"/>
  <c r="CB690"/>
  <c r="CA690"/>
  <c r="BZ690"/>
  <c r="BY690"/>
  <c r="BW690"/>
  <c r="BX690" s="1"/>
  <c r="BV690"/>
  <c r="BU690"/>
  <c r="BT690"/>
  <c r="BS690"/>
  <c r="BR690"/>
  <c r="BQ690"/>
  <c r="BP690"/>
  <c r="BO690"/>
  <c r="BN690"/>
  <c r="BM690"/>
  <c r="BL690"/>
  <c r="BJ690"/>
  <c r="BK690" s="1"/>
  <c r="J690"/>
  <c r="I690"/>
  <c r="H690"/>
  <c r="G690"/>
  <c r="F690"/>
  <c r="A690"/>
  <c r="DN689"/>
  <c r="DM689"/>
  <c r="DL689"/>
  <c r="DJ689"/>
  <c r="DK689" s="1"/>
  <c r="DI689"/>
  <c r="DH689"/>
  <c r="DG689"/>
  <c r="DE689"/>
  <c r="DF689" s="1"/>
  <c r="DD689"/>
  <c r="DC689"/>
  <c r="DB689"/>
  <c r="DA689"/>
  <c r="CZ689"/>
  <c r="CY689"/>
  <c r="CX689"/>
  <c r="CV689"/>
  <c r="CW689" s="1"/>
  <c r="CU689"/>
  <c r="CT689"/>
  <c r="CS689"/>
  <c r="CR689"/>
  <c r="CQ689"/>
  <c r="CP689"/>
  <c r="CO689"/>
  <c r="CN689"/>
  <c r="CL689"/>
  <c r="CM689" s="1"/>
  <c r="CG689"/>
  <c r="CF689"/>
  <c r="CE689"/>
  <c r="CD689"/>
  <c r="CC689"/>
  <c r="CB689"/>
  <c r="CA689"/>
  <c r="BZ689"/>
  <c r="BY689"/>
  <c r="BW689"/>
  <c r="BX689" s="1"/>
  <c r="BV689"/>
  <c r="BU689"/>
  <c r="BT689"/>
  <c r="BS689"/>
  <c r="BR689"/>
  <c r="BQ689"/>
  <c r="BP689"/>
  <c r="BO689"/>
  <c r="BN689"/>
  <c r="BM689"/>
  <c r="BL689"/>
  <c r="BJ689"/>
  <c r="BK689" s="1"/>
  <c r="J689"/>
  <c r="I689"/>
  <c r="H689"/>
  <c r="G689"/>
  <c r="F689"/>
  <c r="A689"/>
  <c r="DN688"/>
  <c r="DM688"/>
  <c r="DL688"/>
  <c r="DJ688"/>
  <c r="DK688" s="1"/>
  <c r="DI688"/>
  <c r="DH688"/>
  <c r="DG688"/>
  <c r="DE688"/>
  <c r="DF688" s="1"/>
  <c r="DD688"/>
  <c r="DC688"/>
  <c r="DB688"/>
  <c r="DA688"/>
  <c r="CZ688"/>
  <c r="CY688"/>
  <c r="CX688"/>
  <c r="CV688"/>
  <c r="CW688" s="1"/>
  <c r="CU688"/>
  <c r="CT688"/>
  <c r="CS688"/>
  <c r="CR688"/>
  <c r="CQ688"/>
  <c r="CP688"/>
  <c r="CO688"/>
  <c r="CN688"/>
  <c r="CL688"/>
  <c r="CM688" s="1"/>
  <c r="CG688"/>
  <c r="CF688"/>
  <c r="CE688"/>
  <c r="CD688"/>
  <c r="CC688"/>
  <c r="CB688"/>
  <c r="CA688"/>
  <c r="BZ688"/>
  <c r="BY688"/>
  <c r="BW688"/>
  <c r="BX688" s="1"/>
  <c r="BV688"/>
  <c r="BU688"/>
  <c r="BT688"/>
  <c r="BS688"/>
  <c r="BR688"/>
  <c r="BQ688"/>
  <c r="BP688"/>
  <c r="BO688"/>
  <c r="BN688"/>
  <c r="BM688"/>
  <c r="BL688"/>
  <c r="BJ688"/>
  <c r="BK688" s="1"/>
  <c r="J688"/>
  <c r="I688"/>
  <c r="H688"/>
  <c r="G688"/>
  <c r="F688"/>
  <c r="A688"/>
  <c r="DN687"/>
  <c r="DM687"/>
  <c r="DL687"/>
  <c r="DJ687"/>
  <c r="DK687" s="1"/>
  <c r="DI687"/>
  <c r="DH687"/>
  <c r="DG687"/>
  <c r="DE687"/>
  <c r="DF687" s="1"/>
  <c r="DD687"/>
  <c r="DC687"/>
  <c r="DB687"/>
  <c r="DA687"/>
  <c r="CZ687"/>
  <c r="CY687"/>
  <c r="CX687"/>
  <c r="CV687"/>
  <c r="CW687" s="1"/>
  <c r="CU687"/>
  <c r="CT687"/>
  <c r="CS687"/>
  <c r="CR687"/>
  <c r="CQ687"/>
  <c r="CP687"/>
  <c r="CO687"/>
  <c r="CN687"/>
  <c r="CL687"/>
  <c r="CM687" s="1"/>
  <c r="CG687"/>
  <c r="CF687"/>
  <c r="CE687"/>
  <c r="CD687"/>
  <c r="CC687"/>
  <c r="CB687"/>
  <c r="CA687"/>
  <c r="BZ687"/>
  <c r="BY687"/>
  <c r="BW687"/>
  <c r="BX687" s="1"/>
  <c r="BV687"/>
  <c r="BU687"/>
  <c r="BT687"/>
  <c r="BS687"/>
  <c r="BR687"/>
  <c r="BQ687"/>
  <c r="BP687"/>
  <c r="BO687"/>
  <c r="BN687"/>
  <c r="BM687"/>
  <c r="BL687"/>
  <c r="BJ687"/>
  <c r="BK687" s="1"/>
  <c r="J687"/>
  <c r="I687"/>
  <c r="H687"/>
  <c r="G687"/>
  <c r="F687"/>
  <c r="A687"/>
  <c r="DN686"/>
  <c r="DM686"/>
  <c r="DL686"/>
  <c r="DJ686"/>
  <c r="DK686" s="1"/>
  <c r="DI686"/>
  <c r="DH686"/>
  <c r="DG686"/>
  <c r="DE686"/>
  <c r="DF686" s="1"/>
  <c r="DD686"/>
  <c r="DC686"/>
  <c r="DB686"/>
  <c r="DA686"/>
  <c r="CZ686"/>
  <c r="CY686"/>
  <c r="CX686"/>
  <c r="CV686"/>
  <c r="CW686" s="1"/>
  <c r="CU686"/>
  <c r="CT686"/>
  <c r="CS686"/>
  <c r="CR686"/>
  <c r="CQ686"/>
  <c r="CP686"/>
  <c r="CO686"/>
  <c r="CN686"/>
  <c r="CL686"/>
  <c r="CM686" s="1"/>
  <c r="CG686"/>
  <c r="CF686"/>
  <c r="CE686"/>
  <c r="CD686"/>
  <c r="CC686"/>
  <c r="CB686"/>
  <c r="CA686"/>
  <c r="BZ686"/>
  <c r="BY686"/>
  <c r="BW686"/>
  <c r="BX686" s="1"/>
  <c r="BV686"/>
  <c r="BU686"/>
  <c r="BT686"/>
  <c r="BS686"/>
  <c r="BR686"/>
  <c r="BQ686"/>
  <c r="BP686"/>
  <c r="BO686"/>
  <c r="BN686"/>
  <c r="BM686"/>
  <c r="BL686"/>
  <c r="BJ686"/>
  <c r="BK686" s="1"/>
  <c r="J686"/>
  <c r="I686"/>
  <c r="H686"/>
  <c r="G686"/>
  <c r="F686"/>
  <c r="A686"/>
  <c r="DN685"/>
  <c r="DM685"/>
  <c r="DL685"/>
  <c r="DJ685"/>
  <c r="DK685" s="1"/>
  <c r="DI685"/>
  <c r="DH685"/>
  <c r="DG685"/>
  <c r="DE685"/>
  <c r="DF685" s="1"/>
  <c r="DD685"/>
  <c r="DC685"/>
  <c r="DB685"/>
  <c r="DA685"/>
  <c r="CZ685"/>
  <c r="CY685"/>
  <c r="CX685"/>
  <c r="CV685"/>
  <c r="CW685" s="1"/>
  <c r="CU685"/>
  <c r="CT685"/>
  <c r="CS685"/>
  <c r="CR685"/>
  <c r="CQ685"/>
  <c r="CP685"/>
  <c r="CO685"/>
  <c r="CN685"/>
  <c r="CL685"/>
  <c r="CM685" s="1"/>
  <c r="CG685"/>
  <c r="CF685"/>
  <c r="CE685"/>
  <c r="CD685"/>
  <c r="CC685"/>
  <c r="CB685"/>
  <c r="CA685"/>
  <c r="BZ685"/>
  <c r="BY685"/>
  <c r="BW685"/>
  <c r="BX685" s="1"/>
  <c r="BV685"/>
  <c r="BU685"/>
  <c r="BT685"/>
  <c r="BS685"/>
  <c r="BR685"/>
  <c r="BQ685"/>
  <c r="BP685"/>
  <c r="BO685"/>
  <c r="BN685"/>
  <c r="BM685"/>
  <c r="BL685"/>
  <c r="BJ685"/>
  <c r="BK685" s="1"/>
  <c r="J685"/>
  <c r="I685"/>
  <c r="H685"/>
  <c r="G685"/>
  <c r="F685"/>
  <c r="A685"/>
  <c r="DN684"/>
  <c r="DM684"/>
  <c r="DL684"/>
  <c r="DJ684"/>
  <c r="DK684" s="1"/>
  <c r="DI684"/>
  <c r="DH684"/>
  <c r="DG684"/>
  <c r="DE684"/>
  <c r="DF684" s="1"/>
  <c r="DD684"/>
  <c r="DC684"/>
  <c r="DB684"/>
  <c r="DA684"/>
  <c r="CZ684"/>
  <c r="CY684"/>
  <c r="CX684"/>
  <c r="CV684"/>
  <c r="CW684" s="1"/>
  <c r="CU684"/>
  <c r="CT684"/>
  <c r="CS684"/>
  <c r="CR684"/>
  <c r="CQ684"/>
  <c r="CP684"/>
  <c r="CO684"/>
  <c r="CN684"/>
  <c r="CL684"/>
  <c r="CM684" s="1"/>
  <c r="CG684"/>
  <c r="CF684"/>
  <c r="CE684"/>
  <c r="CD684"/>
  <c r="CC684"/>
  <c r="CB684"/>
  <c r="CA684"/>
  <c r="BZ684"/>
  <c r="BY684"/>
  <c r="BW684"/>
  <c r="BX684" s="1"/>
  <c r="BV684"/>
  <c r="BU684"/>
  <c r="BT684"/>
  <c r="BS684"/>
  <c r="BR684"/>
  <c r="BQ684"/>
  <c r="BP684"/>
  <c r="BO684"/>
  <c r="BN684"/>
  <c r="BM684"/>
  <c r="BL684"/>
  <c r="BJ684"/>
  <c r="BK684" s="1"/>
  <c r="J684"/>
  <c r="I684"/>
  <c r="H684"/>
  <c r="G684"/>
  <c r="F684"/>
  <c r="A684"/>
  <c r="DN683"/>
  <c r="DM683"/>
  <c r="DL683"/>
  <c r="DJ683"/>
  <c r="DK683" s="1"/>
  <c r="DI683"/>
  <c r="DH683"/>
  <c r="DG683"/>
  <c r="DE683"/>
  <c r="DF683" s="1"/>
  <c r="DD683"/>
  <c r="DC683"/>
  <c r="DB683"/>
  <c r="DA683"/>
  <c r="CZ683"/>
  <c r="CY683"/>
  <c r="CX683"/>
  <c r="CV683"/>
  <c r="CW683" s="1"/>
  <c r="CU683"/>
  <c r="CT683"/>
  <c r="CS683"/>
  <c r="CR683"/>
  <c r="CQ683"/>
  <c r="CP683"/>
  <c r="CO683"/>
  <c r="CN683"/>
  <c r="CL683"/>
  <c r="CM683" s="1"/>
  <c r="CG683"/>
  <c r="CF683"/>
  <c r="CE683"/>
  <c r="CD683"/>
  <c r="CC683"/>
  <c r="CB683"/>
  <c r="CA683"/>
  <c r="BZ683"/>
  <c r="BY683"/>
  <c r="BW683"/>
  <c r="BX683" s="1"/>
  <c r="BV683"/>
  <c r="BU683"/>
  <c r="BT683"/>
  <c r="BS683"/>
  <c r="BR683"/>
  <c r="BQ683"/>
  <c r="BP683"/>
  <c r="BO683"/>
  <c r="BN683"/>
  <c r="BM683"/>
  <c r="BL683"/>
  <c r="BJ683"/>
  <c r="BK683" s="1"/>
  <c r="J683"/>
  <c r="I683"/>
  <c r="H683"/>
  <c r="G683"/>
  <c r="F683"/>
  <c r="A683"/>
  <c r="DN682"/>
  <c r="DM682"/>
  <c r="DL682"/>
  <c r="DJ682"/>
  <c r="DK682" s="1"/>
  <c r="DI682"/>
  <c r="DH682"/>
  <c r="DG682"/>
  <c r="DE682"/>
  <c r="DF682" s="1"/>
  <c r="DD682"/>
  <c r="DC682"/>
  <c r="DB682"/>
  <c r="DA682"/>
  <c r="CZ682"/>
  <c r="CY682"/>
  <c r="CX682"/>
  <c r="CV682"/>
  <c r="CW682" s="1"/>
  <c r="CU682"/>
  <c r="CT682"/>
  <c r="CS682"/>
  <c r="CR682"/>
  <c r="CQ682"/>
  <c r="CP682"/>
  <c r="CO682"/>
  <c r="CN682"/>
  <c r="CL682"/>
  <c r="CM682" s="1"/>
  <c r="CG682"/>
  <c r="CF682"/>
  <c r="CE682"/>
  <c r="CD682"/>
  <c r="CC682"/>
  <c r="CB682"/>
  <c r="CA682"/>
  <c r="BZ682"/>
  <c r="BY682"/>
  <c r="BW682"/>
  <c r="BX682" s="1"/>
  <c r="BV682"/>
  <c r="BU682"/>
  <c r="BT682"/>
  <c r="BS682"/>
  <c r="BR682"/>
  <c r="BQ682"/>
  <c r="BP682"/>
  <c r="BO682"/>
  <c r="BN682"/>
  <c r="BM682"/>
  <c r="BL682"/>
  <c r="BJ682"/>
  <c r="BK682" s="1"/>
  <c r="J682"/>
  <c r="I682"/>
  <c r="H682"/>
  <c r="G682"/>
  <c r="F682"/>
  <c r="A682"/>
  <c r="DN681"/>
  <c r="DM681"/>
  <c r="DL681"/>
  <c r="DJ681"/>
  <c r="DK681" s="1"/>
  <c r="DI681"/>
  <c r="DH681"/>
  <c r="DG681"/>
  <c r="DE681"/>
  <c r="DF681" s="1"/>
  <c r="DD681"/>
  <c r="DC681"/>
  <c r="DB681"/>
  <c r="DA681"/>
  <c r="CZ681"/>
  <c r="CY681"/>
  <c r="CX681"/>
  <c r="CV681"/>
  <c r="CW681" s="1"/>
  <c r="CU681"/>
  <c r="CT681"/>
  <c r="CS681"/>
  <c r="CR681"/>
  <c r="CQ681"/>
  <c r="CP681"/>
  <c r="CO681"/>
  <c r="CN681"/>
  <c r="CL681"/>
  <c r="CM681" s="1"/>
  <c r="CG681"/>
  <c r="CF681"/>
  <c r="CE681"/>
  <c r="CD681"/>
  <c r="CC681"/>
  <c r="CB681"/>
  <c r="CA681"/>
  <c r="BZ681"/>
  <c r="BY681"/>
  <c r="BW681"/>
  <c r="BX681" s="1"/>
  <c r="BV681"/>
  <c r="BU681"/>
  <c r="BT681"/>
  <c r="BS681"/>
  <c r="BR681"/>
  <c r="BQ681"/>
  <c r="BP681"/>
  <c r="BO681"/>
  <c r="BN681"/>
  <c r="BM681"/>
  <c r="BL681"/>
  <c r="BJ681"/>
  <c r="BK681" s="1"/>
  <c r="J681"/>
  <c r="I681"/>
  <c r="H681"/>
  <c r="G681"/>
  <c r="F681"/>
  <c r="A681"/>
  <c r="DN680"/>
  <c r="DM680"/>
  <c r="DL680"/>
  <c r="DJ680"/>
  <c r="DK680" s="1"/>
  <c r="DI680"/>
  <c r="DH680"/>
  <c r="DG680"/>
  <c r="DE680"/>
  <c r="DF680" s="1"/>
  <c r="DD680"/>
  <c r="DC680"/>
  <c r="DB680"/>
  <c r="DA680"/>
  <c r="CZ680"/>
  <c r="CY680"/>
  <c r="CX680"/>
  <c r="CV680"/>
  <c r="CW680" s="1"/>
  <c r="CU680"/>
  <c r="CT680"/>
  <c r="CS680"/>
  <c r="CR680"/>
  <c r="CQ680"/>
  <c r="CP680"/>
  <c r="CO680"/>
  <c r="CN680"/>
  <c r="CL680"/>
  <c r="CM680" s="1"/>
  <c r="CG680"/>
  <c r="CF680"/>
  <c r="CE680"/>
  <c r="CD680"/>
  <c r="CC680"/>
  <c r="CB680"/>
  <c r="CA680"/>
  <c r="BZ680"/>
  <c r="BY680"/>
  <c r="BW680"/>
  <c r="BX680" s="1"/>
  <c r="BV680"/>
  <c r="BU680"/>
  <c r="BT680"/>
  <c r="BS680"/>
  <c r="BR680"/>
  <c r="BQ680"/>
  <c r="BP680"/>
  <c r="BO680"/>
  <c r="BN680"/>
  <c r="BM680"/>
  <c r="BL680"/>
  <c r="BJ680"/>
  <c r="BK680" s="1"/>
  <c r="J680"/>
  <c r="I680"/>
  <c r="H680"/>
  <c r="G680"/>
  <c r="F680"/>
  <c r="A680"/>
  <c r="DN679"/>
  <c r="DM679"/>
  <c r="DL679"/>
  <c r="DJ679"/>
  <c r="DK679" s="1"/>
  <c r="DI679"/>
  <c r="DH679"/>
  <c r="DG679"/>
  <c r="DE679"/>
  <c r="DF679" s="1"/>
  <c r="DD679"/>
  <c r="DC679"/>
  <c r="DB679"/>
  <c r="DA679"/>
  <c r="CZ679"/>
  <c r="CY679"/>
  <c r="CX679"/>
  <c r="CV679"/>
  <c r="CW679" s="1"/>
  <c r="CU679"/>
  <c r="CT679"/>
  <c r="CS679"/>
  <c r="CR679"/>
  <c r="CQ679"/>
  <c r="CP679"/>
  <c r="CO679"/>
  <c r="CN679"/>
  <c r="CL679"/>
  <c r="CM679" s="1"/>
  <c r="CG679"/>
  <c r="CF679"/>
  <c r="CE679"/>
  <c r="CD679"/>
  <c r="CC679"/>
  <c r="CB679"/>
  <c r="CA679"/>
  <c r="BZ679"/>
  <c r="BY679"/>
  <c r="BW679"/>
  <c r="BX679" s="1"/>
  <c r="BV679"/>
  <c r="BU679"/>
  <c r="BT679"/>
  <c r="BS679"/>
  <c r="BR679"/>
  <c r="BQ679"/>
  <c r="BP679"/>
  <c r="BO679"/>
  <c r="BN679"/>
  <c r="BM679"/>
  <c r="BL679"/>
  <c r="BJ679"/>
  <c r="BK679" s="1"/>
  <c r="J679"/>
  <c r="I679"/>
  <c r="H679"/>
  <c r="G679"/>
  <c r="F679"/>
  <c r="A679"/>
  <c r="DN678"/>
  <c r="DM678"/>
  <c r="DL678"/>
  <c r="DJ678"/>
  <c r="DK678" s="1"/>
  <c r="DI678"/>
  <c r="DH678"/>
  <c r="DG678"/>
  <c r="DE678"/>
  <c r="DF678" s="1"/>
  <c r="DD678"/>
  <c r="DC678"/>
  <c r="DB678"/>
  <c r="DA678"/>
  <c r="CZ678"/>
  <c r="CY678"/>
  <c r="CX678"/>
  <c r="CV678"/>
  <c r="CW678" s="1"/>
  <c r="CU678"/>
  <c r="CT678"/>
  <c r="CS678"/>
  <c r="CR678"/>
  <c r="CQ678"/>
  <c r="CP678"/>
  <c r="CO678"/>
  <c r="CN678"/>
  <c r="CL678"/>
  <c r="CM678" s="1"/>
  <c r="CG678"/>
  <c r="CF678"/>
  <c r="CE678"/>
  <c r="CD678"/>
  <c r="CC678"/>
  <c r="CB678"/>
  <c r="CA678"/>
  <c r="BZ678"/>
  <c r="BY678"/>
  <c r="BW678"/>
  <c r="BX678" s="1"/>
  <c r="BV678"/>
  <c r="BU678"/>
  <c r="BT678"/>
  <c r="BS678"/>
  <c r="BR678"/>
  <c r="BQ678"/>
  <c r="BP678"/>
  <c r="BO678"/>
  <c r="BN678"/>
  <c r="BM678"/>
  <c r="BL678"/>
  <c r="BJ678"/>
  <c r="BK678" s="1"/>
  <c r="J678"/>
  <c r="I678"/>
  <c r="H678"/>
  <c r="G678"/>
  <c r="F678"/>
  <c r="A678"/>
  <c r="DN677"/>
  <c r="DM677"/>
  <c r="DL677"/>
  <c r="DJ677"/>
  <c r="DK677" s="1"/>
  <c r="DI677"/>
  <c r="DH677"/>
  <c r="DG677"/>
  <c r="DE677"/>
  <c r="DF677" s="1"/>
  <c r="DD677"/>
  <c r="DC677"/>
  <c r="DB677"/>
  <c r="DA677"/>
  <c r="CZ677"/>
  <c r="CY677"/>
  <c r="CX677"/>
  <c r="CV677"/>
  <c r="CW677" s="1"/>
  <c r="CU677"/>
  <c r="CT677"/>
  <c r="CS677"/>
  <c r="CR677"/>
  <c r="CQ677"/>
  <c r="CP677"/>
  <c r="CO677"/>
  <c r="CN677"/>
  <c r="CL677"/>
  <c r="CM677" s="1"/>
  <c r="CG677"/>
  <c r="CF677"/>
  <c r="CE677"/>
  <c r="CD677"/>
  <c r="CC677"/>
  <c r="CB677"/>
  <c r="CA677"/>
  <c r="BZ677"/>
  <c r="BY677"/>
  <c r="BW677"/>
  <c r="BX677" s="1"/>
  <c r="BV677"/>
  <c r="BU677"/>
  <c r="BT677"/>
  <c r="BS677"/>
  <c r="BR677"/>
  <c r="BQ677"/>
  <c r="BP677"/>
  <c r="BO677"/>
  <c r="BN677"/>
  <c r="BM677"/>
  <c r="BL677"/>
  <c r="BJ677"/>
  <c r="BK677" s="1"/>
  <c r="J677"/>
  <c r="I677"/>
  <c r="H677"/>
  <c r="G677"/>
  <c r="F677"/>
  <c r="A677"/>
  <c r="DN676"/>
  <c r="DM676"/>
  <c r="DL676"/>
  <c r="DJ676"/>
  <c r="DK676" s="1"/>
  <c r="DI676"/>
  <c r="DH676"/>
  <c r="DG676"/>
  <c r="DE676"/>
  <c r="DF676" s="1"/>
  <c r="DD676"/>
  <c r="DC676"/>
  <c r="DB676"/>
  <c r="DA676"/>
  <c r="CZ676"/>
  <c r="CY676"/>
  <c r="CX676"/>
  <c r="CV676"/>
  <c r="CW676" s="1"/>
  <c r="CU676"/>
  <c r="CT676"/>
  <c r="CS676"/>
  <c r="CR676"/>
  <c r="CQ676"/>
  <c r="CP676"/>
  <c r="CO676"/>
  <c r="CN676"/>
  <c r="CL676"/>
  <c r="CM676" s="1"/>
  <c r="CG676"/>
  <c r="CF676"/>
  <c r="CE676"/>
  <c r="CD676"/>
  <c r="CC676"/>
  <c r="CB676"/>
  <c r="CA676"/>
  <c r="BZ676"/>
  <c r="BY676"/>
  <c r="BW676"/>
  <c r="BX676" s="1"/>
  <c r="BV676"/>
  <c r="BU676"/>
  <c r="BT676"/>
  <c r="BS676"/>
  <c r="BR676"/>
  <c r="BQ676"/>
  <c r="BP676"/>
  <c r="BO676"/>
  <c r="BN676"/>
  <c r="BM676"/>
  <c r="BL676"/>
  <c r="BJ676"/>
  <c r="BK676" s="1"/>
  <c r="J676"/>
  <c r="I676"/>
  <c r="H676"/>
  <c r="G676"/>
  <c r="F676"/>
  <c r="A676"/>
  <c r="DN675"/>
  <c r="DM675"/>
  <c r="DL675"/>
  <c r="DJ675"/>
  <c r="DK675" s="1"/>
  <c r="DI675"/>
  <c r="DH675"/>
  <c r="DG675"/>
  <c r="DE675"/>
  <c r="DF675" s="1"/>
  <c r="DD675"/>
  <c r="DC675"/>
  <c r="DB675"/>
  <c r="DA675"/>
  <c r="CZ675"/>
  <c r="CY675"/>
  <c r="CX675"/>
  <c r="CV675"/>
  <c r="CW675" s="1"/>
  <c r="CU675"/>
  <c r="CT675"/>
  <c r="CS675"/>
  <c r="CR675"/>
  <c r="CQ675"/>
  <c r="CP675"/>
  <c r="CO675"/>
  <c r="CN675"/>
  <c r="CL675"/>
  <c r="CM675" s="1"/>
  <c r="CG675"/>
  <c r="CF675"/>
  <c r="CE675"/>
  <c r="CD675"/>
  <c r="CC675"/>
  <c r="CB675"/>
  <c r="CA675"/>
  <c r="BZ675"/>
  <c r="BY675"/>
  <c r="BW675"/>
  <c r="BX675" s="1"/>
  <c r="BV675"/>
  <c r="BU675"/>
  <c r="BT675"/>
  <c r="BS675"/>
  <c r="BR675"/>
  <c r="BQ675"/>
  <c r="BP675"/>
  <c r="BO675"/>
  <c r="BN675"/>
  <c r="BM675"/>
  <c r="BL675"/>
  <c r="BJ675"/>
  <c r="BK675" s="1"/>
  <c r="J675"/>
  <c r="I675"/>
  <c r="H675"/>
  <c r="G675"/>
  <c r="F675"/>
  <c r="A675"/>
  <c r="DN674"/>
  <c r="DM674"/>
  <c r="DL674"/>
  <c r="DJ674"/>
  <c r="DK674" s="1"/>
  <c r="DI674"/>
  <c r="DH674"/>
  <c r="DG674"/>
  <c r="DE674"/>
  <c r="DF674" s="1"/>
  <c r="DD674"/>
  <c r="DC674"/>
  <c r="DB674"/>
  <c r="DA674"/>
  <c r="CZ674"/>
  <c r="CY674"/>
  <c r="CX674"/>
  <c r="CV674"/>
  <c r="CW674" s="1"/>
  <c r="CU674"/>
  <c r="CT674"/>
  <c r="CS674"/>
  <c r="CR674"/>
  <c r="CQ674"/>
  <c r="CP674"/>
  <c r="CO674"/>
  <c r="CN674"/>
  <c r="CL674"/>
  <c r="CM674" s="1"/>
  <c r="CG674"/>
  <c r="CF674"/>
  <c r="CE674"/>
  <c r="CD674"/>
  <c r="CC674"/>
  <c r="CB674"/>
  <c r="CA674"/>
  <c r="BZ674"/>
  <c r="BY674"/>
  <c r="BW674"/>
  <c r="BX674" s="1"/>
  <c r="BV674"/>
  <c r="BU674"/>
  <c r="BT674"/>
  <c r="BS674"/>
  <c r="BR674"/>
  <c r="BQ674"/>
  <c r="BP674"/>
  <c r="BO674"/>
  <c r="BN674"/>
  <c r="BM674"/>
  <c r="BL674"/>
  <c r="BJ674"/>
  <c r="BK674" s="1"/>
  <c r="J674"/>
  <c r="I674"/>
  <c r="H674"/>
  <c r="G674"/>
  <c r="F674"/>
  <c r="A674"/>
  <c r="DN673"/>
  <c r="DM673"/>
  <c r="DL673"/>
  <c r="DJ673"/>
  <c r="DK673" s="1"/>
  <c r="DI673"/>
  <c r="DH673"/>
  <c r="DG673"/>
  <c r="DE673"/>
  <c r="DF673" s="1"/>
  <c r="DD673"/>
  <c r="DC673"/>
  <c r="DB673"/>
  <c r="DA673"/>
  <c r="CZ673"/>
  <c r="CY673"/>
  <c r="CX673"/>
  <c r="CV673"/>
  <c r="CW673" s="1"/>
  <c r="CU673"/>
  <c r="CT673"/>
  <c r="CS673"/>
  <c r="CR673"/>
  <c r="CQ673"/>
  <c r="CP673"/>
  <c r="CO673"/>
  <c r="CN673"/>
  <c r="CL673"/>
  <c r="CM673" s="1"/>
  <c r="CG673"/>
  <c r="CF673"/>
  <c r="CE673"/>
  <c r="CD673"/>
  <c r="CC673"/>
  <c r="CB673"/>
  <c r="CA673"/>
  <c r="BZ673"/>
  <c r="BY673"/>
  <c r="BW673"/>
  <c r="BX673" s="1"/>
  <c r="BV673"/>
  <c r="BU673"/>
  <c r="BT673"/>
  <c r="BS673"/>
  <c r="BR673"/>
  <c r="BQ673"/>
  <c r="BP673"/>
  <c r="BO673"/>
  <c r="BN673"/>
  <c r="BM673"/>
  <c r="BL673"/>
  <c r="BJ673"/>
  <c r="BK673" s="1"/>
  <c r="J673"/>
  <c r="I673"/>
  <c r="H673"/>
  <c r="G673"/>
  <c r="F673"/>
  <c r="A673"/>
  <c r="DN672"/>
  <c r="DM672"/>
  <c r="DL672"/>
  <c r="DJ672"/>
  <c r="DK672" s="1"/>
  <c r="DI672"/>
  <c r="DH672"/>
  <c r="DG672"/>
  <c r="DE672"/>
  <c r="DF672" s="1"/>
  <c r="DD672"/>
  <c r="DC672"/>
  <c r="DB672"/>
  <c r="DA672"/>
  <c r="CZ672"/>
  <c r="CY672"/>
  <c r="CX672"/>
  <c r="CV672"/>
  <c r="CW672" s="1"/>
  <c r="CU672"/>
  <c r="CT672"/>
  <c r="CS672"/>
  <c r="CR672"/>
  <c r="CQ672"/>
  <c r="CP672"/>
  <c r="CO672"/>
  <c r="CN672"/>
  <c r="CL672"/>
  <c r="CM672" s="1"/>
  <c r="CG672"/>
  <c r="CF672"/>
  <c r="CE672"/>
  <c r="CD672"/>
  <c r="CC672"/>
  <c r="CB672"/>
  <c r="CA672"/>
  <c r="BZ672"/>
  <c r="BY672"/>
  <c r="BW672"/>
  <c r="BX672" s="1"/>
  <c r="BV672"/>
  <c r="BU672"/>
  <c r="BT672"/>
  <c r="BS672"/>
  <c r="BR672"/>
  <c r="BQ672"/>
  <c r="BP672"/>
  <c r="BO672"/>
  <c r="BN672"/>
  <c r="BM672"/>
  <c r="BL672"/>
  <c r="BJ672"/>
  <c r="BK672" s="1"/>
  <c r="J672"/>
  <c r="I672"/>
  <c r="H672"/>
  <c r="G672"/>
  <c r="F672"/>
  <c r="A672"/>
  <c r="DN671"/>
  <c r="DM671"/>
  <c r="DL671"/>
  <c r="DJ671"/>
  <c r="DK671" s="1"/>
  <c r="DI671"/>
  <c r="DH671"/>
  <c r="DG671"/>
  <c r="DE671"/>
  <c r="DF671" s="1"/>
  <c r="DD671"/>
  <c r="DC671"/>
  <c r="DB671"/>
  <c r="DA671"/>
  <c r="CZ671"/>
  <c r="CY671"/>
  <c r="CX671"/>
  <c r="CV671"/>
  <c r="CW671" s="1"/>
  <c r="CU671"/>
  <c r="CT671"/>
  <c r="CS671"/>
  <c r="CR671"/>
  <c r="CQ671"/>
  <c r="CP671"/>
  <c r="CO671"/>
  <c r="CN671"/>
  <c r="CL671"/>
  <c r="CM671" s="1"/>
  <c r="CG671"/>
  <c r="CF671"/>
  <c r="CE671"/>
  <c r="CD671"/>
  <c r="CC671"/>
  <c r="CB671"/>
  <c r="CA671"/>
  <c r="BZ671"/>
  <c r="BY671"/>
  <c r="BW671"/>
  <c r="BX671" s="1"/>
  <c r="BV671"/>
  <c r="BU671"/>
  <c r="BT671"/>
  <c r="BS671"/>
  <c r="BR671"/>
  <c r="BQ671"/>
  <c r="BP671"/>
  <c r="BO671"/>
  <c r="BN671"/>
  <c r="BM671"/>
  <c r="BL671"/>
  <c r="BJ671"/>
  <c r="BK671" s="1"/>
  <c r="J671"/>
  <c r="I671"/>
  <c r="H671"/>
  <c r="G671"/>
  <c r="F671"/>
  <c r="A671"/>
  <c r="DN670"/>
  <c r="DM670"/>
  <c r="DL670"/>
  <c r="DJ670"/>
  <c r="DK670" s="1"/>
  <c r="DI670"/>
  <c r="DH670"/>
  <c r="DG670"/>
  <c r="DE670"/>
  <c r="DF670" s="1"/>
  <c r="DD670"/>
  <c r="DC670"/>
  <c r="DB670"/>
  <c r="DA670"/>
  <c r="CZ670"/>
  <c r="CY670"/>
  <c r="CX670"/>
  <c r="CV670"/>
  <c r="CW670" s="1"/>
  <c r="CU670"/>
  <c r="CT670"/>
  <c r="CS670"/>
  <c r="CR670"/>
  <c r="CQ670"/>
  <c r="CP670"/>
  <c r="CO670"/>
  <c r="CN670"/>
  <c r="CL670"/>
  <c r="CM670" s="1"/>
  <c r="CG670"/>
  <c r="CF670"/>
  <c r="CE670"/>
  <c r="CD670"/>
  <c r="CC670"/>
  <c r="CB670"/>
  <c r="CA670"/>
  <c r="BZ670"/>
  <c r="BY670"/>
  <c r="BW670"/>
  <c r="BX670" s="1"/>
  <c r="BV670"/>
  <c r="BU670"/>
  <c r="BT670"/>
  <c r="BS670"/>
  <c r="BR670"/>
  <c r="BQ670"/>
  <c r="BP670"/>
  <c r="BO670"/>
  <c r="BN670"/>
  <c r="BM670"/>
  <c r="BL670"/>
  <c r="BJ670"/>
  <c r="BK670" s="1"/>
  <c r="J670"/>
  <c r="I670"/>
  <c r="H670"/>
  <c r="G670"/>
  <c r="F670"/>
  <c r="A670"/>
  <c r="DN669"/>
  <c r="DM669"/>
  <c r="DL669"/>
  <c r="DJ669"/>
  <c r="DK669" s="1"/>
  <c r="DI669"/>
  <c r="DH669"/>
  <c r="DG669"/>
  <c r="DE669"/>
  <c r="DF669" s="1"/>
  <c r="DD669"/>
  <c r="DC669"/>
  <c r="DB669"/>
  <c r="DA669"/>
  <c r="CZ669"/>
  <c r="CY669"/>
  <c r="CX669"/>
  <c r="CV669"/>
  <c r="CW669" s="1"/>
  <c r="CU669"/>
  <c r="CT669"/>
  <c r="CS669"/>
  <c r="CR669"/>
  <c r="CQ669"/>
  <c r="CP669"/>
  <c r="CO669"/>
  <c r="CN669"/>
  <c r="CL669"/>
  <c r="CM669" s="1"/>
  <c r="CG669"/>
  <c r="CF669"/>
  <c r="CE669"/>
  <c r="CD669"/>
  <c r="CC669"/>
  <c r="CB669"/>
  <c r="CA669"/>
  <c r="BZ669"/>
  <c r="BY669"/>
  <c r="BW669"/>
  <c r="BX669" s="1"/>
  <c r="BV669"/>
  <c r="BU669"/>
  <c r="BT669"/>
  <c r="BS669"/>
  <c r="BR669"/>
  <c r="BQ669"/>
  <c r="BP669"/>
  <c r="BO669"/>
  <c r="BN669"/>
  <c r="BM669"/>
  <c r="BL669"/>
  <c r="BJ669"/>
  <c r="BK669" s="1"/>
  <c r="J669"/>
  <c r="I669"/>
  <c r="H669"/>
  <c r="G669"/>
  <c r="F669"/>
  <c r="A669"/>
  <c r="DN668"/>
  <c r="DM668"/>
  <c r="DL668"/>
  <c r="DJ668"/>
  <c r="DK668" s="1"/>
  <c r="DI668"/>
  <c r="DH668"/>
  <c r="DG668"/>
  <c r="DE668"/>
  <c r="DF668" s="1"/>
  <c r="DD668"/>
  <c r="DC668"/>
  <c r="DB668"/>
  <c r="DA668"/>
  <c r="CZ668"/>
  <c r="CY668"/>
  <c r="CX668"/>
  <c r="CV668"/>
  <c r="CW668" s="1"/>
  <c r="CU668"/>
  <c r="CT668"/>
  <c r="CS668"/>
  <c r="CR668"/>
  <c r="CQ668"/>
  <c r="CP668"/>
  <c r="CO668"/>
  <c r="CN668"/>
  <c r="CL668"/>
  <c r="CM668" s="1"/>
  <c r="CG668"/>
  <c r="CF668"/>
  <c r="CE668"/>
  <c r="CD668"/>
  <c r="CC668"/>
  <c r="CB668"/>
  <c r="CA668"/>
  <c r="BZ668"/>
  <c r="BY668"/>
  <c r="BW668"/>
  <c r="BX668" s="1"/>
  <c r="BV668"/>
  <c r="BU668"/>
  <c r="BT668"/>
  <c r="BS668"/>
  <c r="BR668"/>
  <c r="BQ668"/>
  <c r="BP668"/>
  <c r="BO668"/>
  <c r="BN668"/>
  <c r="BM668"/>
  <c r="BL668"/>
  <c r="BJ668"/>
  <c r="BK668" s="1"/>
  <c r="J668"/>
  <c r="I668"/>
  <c r="H668"/>
  <c r="G668"/>
  <c r="F668"/>
  <c r="A668"/>
  <c r="DN667"/>
  <c r="DM667"/>
  <c r="DL667"/>
  <c r="DJ667"/>
  <c r="DK667" s="1"/>
  <c r="DI667"/>
  <c r="DH667"/>
  <c r="DG667"/>
  <c r="DE667"/>
  <c r="DF667" s="1"/>
  <c r="DD667"/>
  <c r="DC667"/>
  <c r="DB667"/>
  <c r="DA667"/>
  <c r="CZ667"/>
  <c r="CY667"/>
  <c r="CX667"/>
  <c r="CV667"/>
  <c r="CW667" s="1"/>
  <c r="CU667"/>
  <c r="CT667"/>
  <c r="CS667"/>
  <c r="CR667"/>
  <c r="CQ667"/>
  <c r="CP667"/>
  <c r="CO667"/>
  <c r="CN667"/>
  <c r="CL667"/>
  <c r="CM667" s="1"/>
  <c r="CG667"/>
  <c r="CF667"/>
  <c r="CE667"/>
  <c r="CD667"/>
  <c r="CC667"/>
  <c r="CB667"/>
  <c r="CA667"/>
  <c r="BZ667"/>
  <c r="BY667"/>
  <c r="BW667"/>
  <c r="BX667" s="1"/>
  <c r="BV667"/>
  <c r="BU667"/>
  <c r="BT667"/>
  <c r="BS667"/>
  <c r="BR667"/>
  <c r="BQ667"/>
  <c r="BP667"/>
  <c r="BO667"/>
  <c r="BN667"/>
  <c r="BM667"/>
  <c r="BL667"/>
  <c r="BJ667"/>
  <c r="BK667" s="1"/>
  <c r="J667"/>
  <c r="I667"/>
  <c r="H667"/>
  <c r="G667"/>
  <c r="F667"/>
  <c r="A667"/>
  <c r="DN666"/>
  <c r="DM666"/>
  <c r="DL666"/>
  <c r="DJ666"/>
  <c r="DK666" s="1"/>
  <c r="DI666"/>
  <c r="DH666"/>
  <c r="DG666"/>
  <c r="DE666"/>
  <c r="DF666" s="1"/>
  <c r="DD666"/>
  <c r="DC666"/>
  <c r="DB666"/>
  <c r="DA666"/>
  <c r="CZ666"/>
  <c r="CY666"/>
  <c r="CX666"/>
  <c r="CV666"/>
  <c r="CW666" s="1"/>
  <c r="CU666"/>
  <c r="CT666"/>
  <c r="CS666"/>
  <c r="CR666"/>
  <c r="CQ666"/>
  <c r="CP666"/>
  <c r="CO666"/>
  <c r="CN666"/>
  <c r="CL666"/>
  <c r="CM666" s="1"/>
  <c r="CG666"/>
  <c r="CF666"/>
  <c r="CE666"/>
  <c r="CD666"/>
  <c r="CC666"/>
  <c r="CB666"/>
  <c r="CA666"/>
  <c r="BZ666"/>
  <c r="BY666"/>
  <c r="BW666"/>
  <c r="BX666" s="1"/>
  <c r="BV666"/>
  <c r="BU666"/>
  <c r="BT666"/>
  <c r="BS666"/>
  <c r="BR666"/>
  <c r="BQ666"/>
  <c r="BP666"/>
  <c r="BO666"/>
  <c r="BN666"/>
  <c r="BM666"/>
  <c r="BL666"/>
  <c r="BJ666"/>
  <c r="BK666" s="1"/>
  <c r="J666"/>
  <c r="I666"/>
  <c r="H666"/>
  <c r="G666"/>
  <c r="F666"/>
  <c r="A666"/>
  <c r="DN665"/>
  <c r="DM665"/>
  <c r="DL665"/>
  <c r="DJ665"/>
  <c r="DK665" s="1"/>
  <c r="DI665"/>
  <c r="DH665"/>
  <c r="DG665"/>
  <c r="DE665"/>
  <c r="DF665" s="1"/>
  <c r="DD665"/>
  <c r="DC665"/>
  <c r="DB665"/>
  <c r="DA665"/>
  <c r="CZ665"/>
  <c r="CY665"/>
  <c r="CX665"/>
  <c r="CV665"/>
  <c r="CW665" s="1"/>
  <c r="CU665"/>
  <c r="CT665"/>
  <c r="CS665"/>
  <c r="CR665"/>
  <c r="CQ665"/>
  <c r="CP665"/>
  <c r="CO665"/>
  <c r="CN665"/>
  <c r="CL665"/>
  <c r="CM665" s="1"/>
  <c r="CG665"/>
  <c r="CF665"/>
  <c r="CE665"/>
  <c r="CD665"/>
  <c r="CC665"/>
  <c r="CB665"/>
  <c r="CA665"/>
  <c r="BZ665"/>
  <c r="BY665"/>
  <c r="BW665"/>
  <c r="BX665" s="1"/>
  <c r="BV665"/>
  <c r="BU665"/>
  <c r="BT665"/>
  <c r="BS665"/>
  <c r="BR665"/>
  <c r="BQ665"/>
  <c r="BP665"/>
  <c r="BO665"/>
  <c r="BN665"/>
  <c r="BM665"/>
  <c r="BL665"/>
  <c r="BJ665"/>
  <c r="BK665" s="1"/>
  <c r="J665"/>
  <c r="I665"/>
  <c r="H665"/>
  <c r="G665"/>
  <c r="F665"/>
  <c r="A665"/>
  <c r="DN664"/>
  <c r="DM664"/>
  <c r="DL664"/>
  <c r="DJ664"/>
  <c r="DK664" s="1"/>
  <c r="DI664"/>
  <c r="DH664"/>
  <c r="DG664"/>
  <c r="DE664"/>
  <c r="DF664" s="1"/>
  <c r="DD664"/>
  <c r="DC664"/>
  <c r="DB664"/>
  <c r="DA664"/>
  <c r="CZ664"/>
  <c r="CY664"/>
  <c r="CX664"/>
  <c r="CV664"/>
  <c r="CW664" s="1"/>
  <c r="CU664"/>
  <c r="CT664"/>
  <c r="CS664"/>
  <c r="CR664"/>
  <c r="CQ664"/>
  <c r="CP664"/>
  <c r="CO664"/>
  <c r="CN664"/>
  <c r="CL664"/>
  <c r="CM664" s="1"/>
  <c r="CG664"/>
  <c r="CF664"/>
  <c r="CE664"/>
  <c r="CD664"/>
  <c r="CC664"/>
  <c r="CB664"/>
  <c r="CA664"/>
  <c r="BZ664"/>
  <c r="BY664"/>
  <c r="BW664"/>
  <c r="BX664" s="1"/>
  <c r="BV664"/>
  <c r="BU664"/>
  <c r="BT664"/>
  <c r="BS664"/>
  <c r="BR664"/>
  <c r="BQ664"/>
  <c r="BP664"/>
  <c r="BO664"/>
  <c r="BN664"/>
  <c r="BM664"/>
  <c r="BL664"/>
  <c r="BJ664"/>
  <c r="BK664" s="1"/>
  <c r="J664"/>
  <c r="I664"/>
  <c r="H664"/>
  <c r="G664"/>
  <c r="F664"/>
  <c r="A664"/>
  <c r="DN663"/>
  <c r="DM663"/>
  <c r="DL663"/>
  <c r="DJ663"/>
  <c r="DK663" s="1"/>
  <c r="DI663"/>
  <c r="DH663"/>
  <c r="DG663"/>
  <c r="DE663"/>
  <c r="DF663" s="1"/>
  <c r="DD663"/>
  <c r="DC663"/>
  <c r="DB663"/>
  <c r="DA663"/>
  <c r="CZ663"/>
  <c r="CY663"/>
  <c r="CX663"/>
  <c r="CV663"/>
  <c r="CW663" s="1"/>
  <c r="CU663"/>
  <c r="CT663"/>
  <c r="CS663"/>
  <c r="CR663"/>
  <c r="CQ663"/>
  <c r="CP663"/>
  <c r="CO663"/>
  <c r="CN663"/>
  <c r="CL663"/>
  <c r="CM663" s="1"/>
  <c r="CG663"/>
  <c r="CF663"/>
  <c r="CE663"/>
  <c r="CD663"/>
  <c r="CC663"/>
  <c r="CB663"/>
  <c r="CA663"/>
  <c r="BZ663"/>
  <c r="BY663"/>
  <c r="BW663"/>
  <c r="BX663" s="1"/>
  <c r="BV663"/>
  <c r="BU663"/>
  <c r="BT663"/>
  <c r="BS663"/>
  <c r="BR663"/>
  <c r="BQ663"/>
  <c r="BP663"/>
  <c r="BO663"/>
  <c r="BN663"/>
  <c r="BM663"/>
  <c r="BL663"/>
  <c r="BJ663"/>
  <c r="BK663" s="1"/>
  <c r="J663"/>
  <c r="I663"/>
  <c r="H663"/>
  <c r="G663"/>
  <c r="F663"/>
  <c r="A663"/>
  <c r="DN662"/>
  <c r="DM662"/>
  <c r="DL662"/>
  <c r="DJ662"/>
  <c r="DK662" s="1"/>
  <c r="DI662"/>
  <c r="DH662"/>
  <c r="DG662"/>
  <c r="DE662"/>
  <c r="DF662" s="1"/>
  <c r="DD662"/>
  <c r="DC662"/>
  <c r="DB662"/>
  <c r="DA662"/>
  <c r="CZ662"/>
  <c r="CY662"/>
  <c r="CX662"/>
  <c r="CV662"/>
  <c r="CW662" s="1"/>
  <c r="CU662"/>
  <c r="CT662"/>
  <c r="CS662"/>
  <c r="CR662"/>
  <c r="CQ662"/>
  <c r="CP662"/>
  <c r="CO662"/>
  <c r="CN662"/>
  <c r="CL662"/>
  <c r="CM662" s="1"/>
  <c r="CG662"/>
  <c r="CF662"/>
  <c r="CE662"/>
  <c r="CD662"/>
  <c r="CC662"/>
  <c r="CB662"/>
  <c r="CA662"/>
  <c r="BZ662"/>
  <c r="BY662"/>
  <c r="BW662"/>
  <c r="BX662" s="1"/>
  <c r="BV662"/>
  <c r="BU662"/>
  <c r="BT662"/>
  <c r="BS662"/>
  <c r="BR662"/>
  <c r="BQ662"/>
  <c r="BP662"/>
  <c r="BO662"/>
  <c r="BN662"/>
  <c r="BM662"/>
  <c r="BL662"/>
  <c r="BJ662"/>
  <c r="BK662" s="1"/>
  <c r="J662"/>
  <c r="I662"/>
  <c r="H662"/>
  <c r="G662"/>
  <c r="F662"/>
  <c r="A662"/>
  <c r="DN661"/>
  <c r="DM661"/>
  <c r="DL661"/>
  <c r="DJ661"/>
  <c r="DK661" s="1"/>
  <c r="DI661"/>
  <c r="DH661"/>
  <c r="DG661"/>
  <c r="DE661"/>
  <c r="DF661" s="1"/>
  <c r="DD661"/>
  <c r="DC661"/>
  <c r="DB661"/>
  <c r="DA661"/>
  <c r="CZ661"/>
  <c r="CY661"/>
  <c r="CX661"/>
  <c r="CV661"/>
  <c r="CW661" s="1"/>
  <c r="CU661"/>
  <c r="CT661"/>
  <c r="CS661"/>
  <c r="CR661"/>
  <c r="CQ661"/>
  <c r="CP661"/>
  <c r="CO661"/>
  <c r="CN661"/>
  <c r="CL661"/>
  <c r="CM661" s="1"/>
  <c r="CG661"/>
  <c r="CF661"/>
  <c r="CE661"/>
  <c r="CD661"/>
  <c r="CC661"/>
  <c r="CB661"/>
  <c r="CA661"/>
  <c r="BZ661"/>
  <c r="BY661"/>
  <c r="BW661"/>
  <c r="BX661" s="1"/>
  <c r="BV661"/>
  <c r="BU661"/>
  <c r="BT661"/>
  <c r="BS661"/>
  <c r="BR661"/>
  <c r="BQ661"/>
  <c r="BP661"/>
  <c r="BO661"/>
  <c r="BN661"/>
  <c r="BM661"/>
  <c r="BL661"/>
  <c r="BJ661"/>
  <c r="BK661" s="1"/>
  <c r="J661"/>
  <c r="I661"/>
  <c r="H661"/>
  <c r="G661"/>
  <c r="F661"/>
  <c r="A661"/>
  <c r="DN660"/>
  <c r="DM660"/>
  <c r="DL660"/>
  <c r="DJ660"/>
  <c r="DK660" s="1"/>
  <c r="DI660"/>
  <c r="DH660"/>
  <c r="DG660"/>
  <c r="DE660"/>
  <c r="DF660" s="1"/>
  <c r="DD660"/>
  <c r="DC660"/>
  <c r="DB660"/>
  <c r="DA660"/>
  <c r="CZ660"/>
  <c r="CY660"/>
  <c r="CX660"/>
  <c r="CV660"/>
  <c r="CW660" s="1"/>
  <c r="CU660"/>
  <c r="CT660"/>
  <c r="CS660"/>
  <c r="CR660"/>
  <c r="CQ660"/>
  <c r="CP660"/>
  <c r="CO660"/>
  <c r="CN660"/>
  <c r="CL660"/>
  <c r="CM660" s="1"/>
  <c r="CG660"/>
  <c r="CF660"/>
  <c r="CE660"/>
  <c r="CD660"/>
  <c r="CC660"/>
  <c r="CB660"/>
  <c r="CA660"/>
  <c r="BZ660"/>
  <c r="BY660"/>
  <c r="BW660"/>
  <c r="BX660" s="1"/>
  <c r="BV660"/>
  <c r="BU660"/>
  <c r="BT660"/>
  <c r="BS660"/>
  <c r="BR660"/>
  <c r="BQ660"/>
  <c r="BP660"/>
  <c r="BO660"/>
  <c r="BN660"/>
  <c r="BM660"/>
  <c r="BL660"/>
  <c r="BJ660"/>
  <c r="BK660" s="1"/>
  <c r="J660"/>
  <c r="I660"/>
  <c r="H660"/>
  <c r="G660"/>
  <c r="F660"/>
  <c r="A660"/>
  <c r="DN659"/>
  <c r="DM659"/>
  <c r="DL659"/>
  <c r="DJ659"/>
  <c r="DK659" s="1"/>
  <c r="DI659"/>
  <c r="DH659"/>
  <c r="DG659"/>
  <c r="DE659"/>
  <c r="DF659" s="1"/>
  <c r="DD659"/>
  <c r="DC659"/>
  <c r="DB659"/>
  <c r="DA659"/>
  <c r="CZ659"/>
  <c r="CY659"/>
  <c r="CX659"/>
  <c r="CV659"/>
  <c r="CW659" s="1"/>
  <c r="CU659"/>
  <c r="CT659"/>
  <c r="CS659"/>
  <c r="CR659"/>
  <c r="CQ659"/>
  <c r="CP659"/>
  <c r="CO659"/>
  <c r="CN659"/>
  <c r="CL659"/>
  <c r="CM659" s="1"/>
  <c r="CG659"/>
  <c r="CF659"/>
  <c r="CE659"/>
  <c r="CD659"/>
  <c r="CC659"/>
  <c r="CB659"/>
  <c r="CA659"/>
  <c r="BZ659"/>
  <c r="BY659"/>
  <c r="BW659"/>
  <c r="BX659" s="1"/>
  <c r="BV659"/>
  <c r="BU659"/>
  <c r="BT659"/>
  <c r="BS659"/>
  <c r="BR659"/>
  <c r="BQ659"/>
  <c r="BP659"/>
  <c r="BO659"/>
  <c r="BN659"/>
  <c r="BM659"/>
  <c r="BL659"/>
  <c r="BJ659"/>
  <c r="BK659" s="1"/>
  <c r="J659"/>
  <c r="I659"/>
  <c r="H659"/>
  <c r="G659"/>
  <c r="F659"/>
  <c r="A659"/>
  <c r="DN658"/>
  <c r="DM658"/>
  <c r="DL658"/>
  <c r="DJ658"/>
  <c r="DK658" s="1"/>
  <c r="DI658"/>
  <c r="DH658"/>
  <c r="DG658"/>
  <c r="DE658"/>
  <c r="DF658" s="1"/>
  <c r="DD658"/>
  <c r="DC658"/>
  <c r="DB658"/>
  <c r="DA658"/>
  <c r="CZ658"/>
  <c r="CY658"/>
  <c r="CX658"/>
  <c r="CV658"/>
  <c r="CW658" s="1"/>
  <c r="CU658"/>
  <c r="CT658"/>
  <c r="CS658"/>
  <c r="CR658"/>
  <c r="CQ658"/>
  <c r="CP658"/>
  <c r="CO658"/>
  <c r="CN658"/>
  <c r="CL658"/>
  <c r="CM658" s="1"/>
  <c r="CG658"/>
  <c r="CF658"/>
  <c r="CE658"/>
  <c r="CD658"/>
  <c r="CC658"/>
  <c r="CB658"/>
  <c r="CA658"/>
  <c r="BZ658"/>
  <c r="BY658"/>
  <c r="BW658"/>
  <c r="BX658" s="1"/>
  <c r="BV658"/>
  <c r="BU658"/>
  <c r="BT658"/>
  <c r="BS658"/>
  <c r="BR658"/>
  <c r="BQ658"/>
  <c r="BP658"/>
  <c r="BO658"/>
  <c r="BN658"/>
  <c r="BM658"/>
  <c r="BL658"/>
  <c r="BJ658"/>
  <c r="BK658" s="1"/>
  <c r="J658"/>
  <c r="I658"/>
  <c r="H658"/>
  <c r="G658"/>
  <c r="F658"/>
  <c r="A658"/>
  <c r="DN657"/>
  <c r="DM657"/>
  <c r="DL657"/>
  <c r="DJ657"/>
  <c r="DK657" s="1"/>
  <c r="DI657"/>
  <c r="DH657"/>
  <c r="DG657"/>
  <c r="DE657"/>
  <c r="DF657" s="1"/>
  <c r="DD657"/>
  <c r="DC657"/>
  <c r="DB657"/>
  <c r="DA657"/>
  <c r="CZ657"/>
  <c r="CY657"/>
  <c r="CX657"/>
  <c r="CV657"/>
  <c r="CW657" s="1"/>
  <c r="CU657"/>
  <c r="CT657"/>
  <c r="CS657"/>
  <c r="CR657"/>
  <c r="CQ657"/>
  <c r="CP657"/>
  <c r="CO657"/>
  <c r="CN657"/>
  <c r="CL657"/>
  <c r="CM657" s="1"/>
  <c r="CG657"/>
  <c r="CF657"/>
  <c r="CE657"/>
  <c r="CD657"/>
  <c r="CC657"/>
  <c r="CB657"/>
  <c r="CA657"/>
  <c r="BZ657"/>
  <c r="BY657"/>
  <c r="BW657"/>
  <c r="BX657" s="1"/>
  <c r="BV657"/>
  <c r="BU657"/>
  <c r="BT657"/>
  <c r="BS657"/>
  <c r="BR657"/>
  <c r="BQ657"/>
  <c r="BP657"/>
  <c r="BO657"/>
  <c r="BN657"/>
  <c r="BM657"/>
  <c r="BL657"/>
  <c r="BJ657"/>
  <c r="BK657" s="1"/>
  <c r="J657"/>
  <c r="I657"/>
  <c r="H657"/>
  <c r="G657"/>
  <c r="F657"/>
  <c r="A657"/>
  <c r="DN656"/>
  <c r="DM656"/>
  <c r="DL656"/>
  <c r="DJ656"/>
  <c r="DK656" s="1"/>
  <c r="DI656"/>
  <c r="DH656"/>
  <c r="DG656"/>
  <c r="DE656"/>
  <c r="DF656" s="1"/>
  <c r="DD656"/>
  <c r="DC656"/>
  <c r="DB656"/>
  <c r="DA656"/>
  <c r="CZ656"/>
  <c r="CY656"/>
  <c r="CX656"/>
  <c r="CV656"/>
  <c r="CW656" s="1"/>
  <c r="CU656"/>
  <c r="CT656"/>
  <c r="CS656"/>
  <c r="CR656"/>
  <c r="CQ656"/>
  <c r="CP656"/>
  <c r="CO656"/>
  <c r="CN656"/>
  <c r="CL656"/>
  <c r="CM656" s="1"/>
  <c r="CG656"/>
  <c r="CF656"/>
  <c r="CE656"/>
  <c r="CD656"/>
  <c r="CC656"/>
  <c r="CB656"/>
  <c r="CA656"/>
  <c r="BZ656"/>
  <c r="BY656"/>
  <c r="BW656"/>
  <c r="BX656" s="1"/>
  <c r="BV656"/>
  <c r="BU656"/>
  <c r="BT656"/>
  <c r="BS656"/>
  <c r="BR656"/>
  <c r="BQ656"/>
  <c r="BP656"/>
  <c r="BO656"/>
  <c r="BN656"/>
  <c r="BM656"/>
  <c r="BL656"/>
  <c r="BJ656"/>
  <c r="BK656" s="1"/>
  <c r="J656"/>
  <c r="I656"/>
  <c r="H656"/>
  <c r="G656"/>
  <c r="F656"/>
  <c r="A656"/>
  <c r="DN655"/>
  <c r="DM655"/>
  <c r="DL655"/>
  <c r="DJ655"/>
  <c r="DK655" s="1"/>
  <c r="DI655"/>
  <c r="DH655"/>
  <c r="DG655"/>
  <c r="DE655"/>
  <c r="DF655" s="1"/>
  <c r="DD655"/>
  <c r="DC655"/>
  <c r="DB655"/>
  <c r="DA655"/>
  <c r="CZ655"/>
  <c r="CY655"/>
  <c r="CX655"/>
  <c r="CV655"/>
  <c r="CW655" s="1"/>
  <c r="CU655"/>
  <c r="CT655"/>
  <c r="CS655"/>
  <c r="CR655"/>
  <c r="CQ655"/>
  <c r="CP655"/>
  <c r="CO655"/>
  <c r="CN655"/>
  <c r="CL655"/>
  <c r="CM655" s="1"/>
  <c r="CG655"/>
  <c r="CF655"/>
  <c r="CE655"/>
  <c r="CD655"/>
  <c r="CC655"/>
  <c r="CB655"/>
  <c r="CA655"/>
  <c r="BZ655"/>
  <c r="BY655"/>
  <c r="BW655"/>
  <c r="BX655" s="1"/>
  <c r="BV655"/>
  <c r="BU655"/>
  <c r="BT655"/>
  <c r="BS655"/>
  <c r="BR655"/>
  <c r="BQ655"/>
  <c r="BP655"/>
  <c r="BO655"/>
  <c r="BN655"/>
  <c r="BM655"/>
  <c r="BL655"/>
  <c r="BJ655"/>
  <c r="BK655" s="1"/>
  <c r="J655"/>
  <c r="I655"/>
  <c r="H655"/>
  <c r="G655"/>
  <c r="F655"/>
  <c r="A655"/>
  <c r="DN654"/>
  <c r="DM654"/>
  <c r="DL654"/>
  <c r="DJ654"/>
  <c r="DK654" s="1"/>
  <c r="DI654"/>
  <c r="DH654"/>
  <c r="DG654"/>
  <c r="DE654"/>
  <c r="DF654" s="1"/>
  <c r="DD654"/>
  <c r="DC654"/>
  <c r="DB654"/>
  <c r="DA654"/>
  <c r="CZ654"/>
  <c r="CY654"/>
  <c r="CX654"/>
  <c r="CV654"/>
  <c r="CW654" s="1"/>
  <c r="CU654"/>
  <c r="CT654"/>
  <c r="CS654"/>
  <c r="CR654"/>
  <c r="CQ654"/>
  <c r="CP654"/>
  <c r="CO654"/>
  <c r="CN654"/>
  <c r="CL654"/>
  <c r="CM654" s="1"/>
  <c r="CG654"/>
  <c r="CF654"/>
  <c r="CE654"/>
  <c r="CD654"/>
  <c r="CC654"/>
  <c r="CB654"/>
  <c r="CA654"/>
  <c r="BZ654"/>
  <c r="BY654"/>
  <c r="BW654"/>
  <c r="BX654" s="1"/>
  <c r="BV654"/>
  <c r="BU654"/>
  <c r="BT654"/>
  <c r="BS654"/>
  <c r="BR654"/>
  <c r="BQ654"/>
  <c r="BP654"/>
  <c r="BO654"/>
  <c r="BN654"/>
  <c r="BM654"/>
  <c r="BL654"/>
  <c r="BJ654"/>
  <c r="BK654" s="1"/>
  <c r="J654"/>
  <c r="I654"/>
  <c r="H654"/>
  <c r="G654"/>
  <c r="F654"/>
  <c r="A654"/>
  <c r="DN653"/>
  <c r="DM653"/>
  <c r="DL653"/>
  <c r="DJ653"/>
  <c r="DK653" s="1"/>
  <c r="DI653"/>
  <c r="DH653"/>
  <c r="DG653"/>
  <c r="DE653"/>
  <c r="DF653" s="1"/>
  <c r="DD653"/>
  <c r="DC653"/>
  <c r="DB653"/>
  <c r="DA653"/>
  <c r="CZ653"/>
  <c r="CY653"/>
  <c r="CX653"/>
  <c r="CV653"/>
  <c r="CW653" s="1"/>
  <c r="CU653"/>
  <c r="CT653"/>
  <c r="CS653"/>
  <c r="CR653"/>
  <c r="CQ653"/>
  <c r="CP653"/>
  <c r="CO653"/>
  <c r="CN653"/>
  <c r="CL653"/>
  <c r="CM653" s="1"/>
  <c r="CG653"/>
  <c r="CF653"/>
  <c r="CE653"/>
  <c r="CD653"/>
  <c r="CC653"/>
  <c r="CB653"/>
  <c r="CA653"/>
  <c r="BZ653"/>
  <c r="BY653"/>
  <c r="BW653"/>
  <c r="BX653" s="1"/>
  <c r="BV653"/>
  <c r="BU653"/>
  <c r="BT653"/>
  <c r="BS653"/>
  <c r="BR653"/>
  <c r="BQ653"/>
  <c r="BP653"/>
  <c r="BO653"/>
  <c r="BN653"/>
  <c r="BM653"/>
  <c r="BL653"/>
  <c r="BJ653"/>
  <c r="BK653" s="1"/>
  <c r="J653"/>
  <c r="I653"/>
  <c r="H653"/>
  <c r="G653"/>
  <c r="F653"/>
  <c r="A653"/>
  <c r="DN652"/>
  <c r="DM652"/>
  <c r="DL652"/>
  <c r="DJ652"/>
  <c r="DK652" s="1"/>
  <c r="DI652"/>
  <c r="DH652"/>
  <c r="DG652"/>
  <c r="DE652"/>
  <c r="DF652" s="1"/>
  <c r="DD652"/>
  <c r="DC652"/>
  <c r="DB652"/>
  <c r="DA652"/>
  <c r="CZ652"/>
  <c r="CY652"/>
  <c r="CX652"/>
  <c r="CV652"/>
  <c r="CW652" s="1"/>
  <c r="CU652"/>
  <c r="CT652"/>
  <c r="CS652"/>
  <c r="CR652"/>
  <c r="CQ652"/>
  <c r="CP652"/>
  <c r="CO652"/>
  <c r="CN652"/>
  <c r="CL652"/>
  <c r="CM652" s="1"/>
  <c r="CG652"/>
  <c r="CF652"/>
  <c r="CE652"/>
  <c r="CD652"/>
  <c r="CC652"/>
  <c r="CB652"/>
  <c r="CA652"/>
  <c r="BZ652"/>
  <c r="BY652"/>
  <c r="BW652"/>
  <c r="BX652" s="1"/>
  <c r="BV652"/>
  <c r="BU652"/>
  <c r="BT652"/>
  <c r="BS652"/>
  <c r="BR652"/>
  <c r="BQ652"/>
  <c r="BP652"/>
  <c r="BO652"/>
  <c r="BN652"/>
  <c r="BM652"/>
  <c r="BL652"/>
  <c r="BJ652"/>
  <c r="BK652" s="1"/>
  <c r="J652"/>
  <c r="I652"/>
  <c r="H652"/>
  <c r="G652"/>
  <c r="F652"/>
  <c r="A652"/>
  <c r="DN651"/>
  <c r="DM651"/>
  <c r="DL651"/>
  <c r="DJ651"/>
  <c r="DK651" s="1"/>
  <c r="DI651"/>
  <c r="DH651"/>
  <c r="DG651"/>
  <c r="DE651"/>
  <c r="DF651" s="1"/>
  <c r="DD651"/>
  <c r="DC651"/>
  <c r="DB651"/>
  <c r="DA651"/>
  <c r="CZ651"/>
  <c r="CY651"/>
  <c r="CX651"/>
  <c r="CV651"/>
  <c r="CW651" s="1"/>
  <c r="CU651"/>
  <c r="CT651"/>
  <c r="CS651"/>
  <c r="CR651"/>
  <c r="CQ651"/>
  <c r="CP651"/>
  <c r="CO651"/>
  <c r="CN651"/>
  <c r="CL651"/>
  <c r="CM651" s="1"/>
  <c r="CG651"/>
  <c r="CF651"/>
  <c r="CE651"/>
  <c r="CD651"/>
  <c r="CC651"/>
  <c r="CB651"/>
  <c r="CA651"/>
  <c r="BZ651"/>
  <c r="BY651"/>
  <c r="BW651"/>
  <c r="BX651" s="1"/>
  <c r="BV651"/>
  <c r="BU651"/>
  <c r="BT651"/>
  <c r="BS651"/>
  <c r="BR651"/>
  <c r="BQ651"/>
  <c r="BP651"/>
  <c r="BO651"/>
  <c r="BN651"/>
  <c r="BM651"/>
  <c r="BL651"/>
  <c r="BJ651"/>
  <c r="BK651" s="1"/>
  <c r="J651"/>
  <c r="I651"/>
  <c r="H651"/>
  <c r="G651"/>
  <c r="F651"/>
  <c r="A651"/>
  <c r="DN650"/>
  <c r="DM650"/>
  <c r="DL650"/>
  <c r="DJ650"/>
  <c r="DK650" s="1"/>
  <c r="DI650"/>
  <c r="DH650"/>
  <c r="DG650"/>
  <c r="DE650"/>
  <c r="DF650" s="1"/>
  <c r="DD650"/>
  <c r="DC650"/>
  <c r="DB650"/>
  <c r="DA650"/>
  <c r="CZ650"/>
  <c r="CY650"/>
  <c r="CX650"/>
  <c r="CV650"/>
  <c r="CW650" s="1"/>
  <c r="CU650"/>
  <c r="CT650"/>
  <c r="CS650"/>
  <c r="CR650"/>
  <c r="CQ650"/>
  <c r="CP650"/>
  <c r="CO650"/>
  <c r="CN650"/>
  <c r="CL650"/>
  <c r="CM650" s="1"/>
  <c r="CG650"/>
  <c r="CF650"/>
  <c r="CE650"/>
  <c r="CD650"/>
  <c r="CC650"/>
  <c r="CB650"/>
  <c r="CA650"/>
  <c r="BZ650"/>
  <c r="BY650"/>
  <c r="BW650"/>
  <c r="BX650" s="1"/>
  <c r="BV650"/>
  <c r="BU650"/>
  <c r="BT650"/>
  <c r="BS650"/>
  <c r="BR650"/>
  <c r="BQ650"/>
  <c r="BP650"/>
  <c r="BO650"/>
  <c r="BN650"/>
  <c r="BM650"/>
  <c r="BL650"/>
  <c r="BJ650"/>
  <c r="BK650" s="1"/>
  <c r="J650"/>
  <c r="I650"/>
  <c r="H650"/>
  <c r="G650"/>
  <c r="F650"/>
  <c r="A650"/>
  <c r="DN649"/>
  <c r="DM649"/>
  <c r="DL649"/>
  <c r="DJ649"/>
  <c r="DK649" s="1"/>
  <c r="DI649"/>
  <c r="DH649"/>
  <c r="DG649"/>
  <c r="DE649"/>
  <c r="DF649" s="1"/>
  <c r="DD649"/>
  <c r="DC649"/>
  <c r="DB649"/>
  <c r="DA649"/>
  <c r="CZ649"/>
  <c r="CY649"/>
  <c r="CX649"/>
  <c r="CV649"/>
  <c r="CW649" s="1"/>
  <c r="CU649"/>
  <c r="CT649"/>
  <c r="CS649"/>
  <c r="CR649"/>
  <c r="CQ649"/>
  <c r="CP649"/>
  <c r="CO649"/>
  <c r="CN649"/>
  <c r="CL649"/>
  <c r="CM649" s="1"/>
  <c r="CG649"/>
  <c r="CF649"/>
  <c r="CE649"/>
  <c r="CD649"/>
  <c r="CC649"/>
  <c r="CB649"/>
  <c r="CA649"/>
  <c r="BZ649"/>
  <c r="BY649"/>
  <c r="BW649"/>
  <c r="BX649" s="1"/>
  <c r="BV649"/>
  <c r="BU649"/>
  <c r="BT649"/>
  <c r="BS649"/>
  <c r="BR649"/>
  <c r="BQ649"/>
  <c r="BP649"/>
  <c r="BO649"/>
  <c r="BN649"/>
  <c r="BM649"/>
  <c r="BL649"/>
  <c r="BJ649"/>
  <c r="BK649" s="1"/>
  <c r="J649"/>
  <c r="I649"/>
  <c r="H649"/>
  <c r="G649"/>
  <c r="F649"/>
  <c r="A649"/>
  <c r="DN648"/>
  <c r="DM648"/>
  <c r="DL648"/>
  <c r="DJ648"/>
  <c r="DK648" s="1"/>
  <c r="DI648"/>
  <c r="DH648"/>
  <c r="DG648"/>
  <c r="DE648"/>
  <c r="DF648" s="1"/>
  <c r="DD648"/>
  <c r="DC648"/>
  <c r="DB648"/>
  <c r="DA648"/>
  <c r="CZ648"/>
  <c r="CY648"/>
  <c r="CX648"/>
  <c r="CV648"/>
  <c r="CW648" s="1"/>
  <c r="CU648"/>
  <c r="CT648"/>
  <c r="CS648"/>
  <c r="CR648"/>
  <c r="CQ648"/>
  <c r="CP648"/>
  <c r="CO648"/>
  <c r="CN648"/>
  <c r="CL648"/>
  <c r="CM648" s="1"/>
  <c r="CG648"/>
  <c r="CF648"/>
  <c r="CE648"/>
  <c r="CD648"/>
  <c r="CC648"/>
  <c r="CB648"/>
  <c r="CA648"/>
  <c r="BZ648"/>
  <c r="BY648"/>
  <c r="BW648"/>
  <c r="BX648" s="1"/>
  <c r="BV648"/>
  <c r="BU648"/>
  <c r="BT648"/>
  <c r="BS648"/>
  <c r="BR648"/>
  <c r="BQ648"/>
  <c r="BP648"/>
  <c r="BO648"/>
  <c r="BN648"/>
  <c r="BM648"/>
  <c r="BL648"/>
  <c r="BJ648"/>
  <c r="BK648" s="1"/>
  <c r="J648"/>
  <c r="I648"/>
  <c r="H648"/>
  <c r="G648"/>
  <c r="F648"/>
  <c r="A648"/>
  <c r="DN647"/>
  <c r="DM647"/>
  <c r="DL647"/>
  <c r="DJ647"/>
  <c r="DK647" s="1"/>
  <c r="DI647"/>
  <c r="DH647"/>
  <c r="DG647"/>
  <c r="DE647"/>
  <c r="DF647" s="1"/>
  <c r="DD647"/>
  <c r="DC647"/>
  <c r="DB647"/>
  <c r="DA647"/>
  <c r="CZ647"/>
  <c r="CY647"/>
  <c r="CX647"/>
  <c r="CV647"/>
  <c r="CW647" s="1"/>
  <c r="CU647"/>
  <c r="CT647"/>
  <c r="CS647"/>
  <c r="CR647"/>
  <c r="CQ647"/>
  <c r="CP647"/>
  <c r="CO647"/>
  <c r="CN647"/>
  <c r="CL647"/>
  <c r="CM647" s="1"/>
  <c r="CG647"/>
  <c r="CF647"/>
  <c r="CE647"/>
  <c r="CD647"/>
  <c r="CC647"/>
  <c r="CB647"/>
  <c r="CA647"/>
  <c r="BZ647"/>
  <c r="BY647"/>
  <c r="BW647"/>
  <c r="BX647" s="1"/>
  <c r="BV647"/>
  <c r="BU647"/>
  <c r="BT647"/>
  <c r="BS647"/>
  <c r="BR647"/>
  <c r="BQ647"/>
  <c r="BP647"/>
  <c r="BO647"/>
  <c r="BN647"/>
  <c r="BM647"/>
  <c r="BL647"/>
  <c r="BJ647"/>
  <c r="BK647" s="1"/>
  <c r="J647"/>
  <c r="I647"/>
  <c r="H647"/>
  <c r="G647"/>
  <c r="F647"/>
  <c r="A647"/>
  <c r="DN646"/>
  <c r="DM646"/>
  <c r="DL646"/>
  <c r="DJ646"/>
  <c r="DK646" s="1"/>
  <c r="DI646"/>
  <c r="DH646"/>
  <c r="DG646"/>
  <c r="DE646"/>
  <c r="DF646" s="1"/>
  <c r="DD646"/>
  <c r="DC646"/>
  <c r="DB646"/>
  <c r="DA646"/>
  <c r="CZ646"/>
  <c r="CY646"/>
  <c r="CX646"/>
  <c r="CV646"/>
  <c r="CW646" s="1"/>
  <c r="CU646"/>
  <c r="CT646"/>
  <c r="CS646"/>
  <c r="CR646"/>
  <c r="CQ646"/>
  <c r="CP646"/>
  <c r="CO646"/>
  <c r="CN646"/>
  <c r="CL646"/>
  <c r="CM646" s="1"/>
  <c r="CG646"/>
  <c r="CF646"/>
  <c r="CE646"/>
  <c r="CD646"/>
  <c r="CC646"/>
  <c r="CB646"/>
  <c r="CA646"/>
  <c r="BZ646"/>
  <c r="BY646"/>
  <c r="BW646"/>
  <c r="BX646" s="1"/>
  <c r="BV646"/>
  <c r="BU646"/>
  <c r="BT646"/>
  <c r="BS646"/>
  <c r="BR646"/>
  <c r="BQ646"/>
  <c r="BP646"/>
  <c r="BO646"/>
  <c r="BN646"/>
  <c r="BM646"/>
  <c r="BL646"/>
  <c r="BJ646"/>
  <c r="BK646" s="1"/>
  <c r="J646"/>
  <c r="I646"/>
  <c r="H646"/>
  <c r="G646"/>
  <c r="F646"/>
  <c r="A646"/>
  <c r="DN645"/>
  <c r="DM645"/>
  <c r="DL645"/>
  <c r="DJ645"/>
  <c r="DK645" s="1"/>
  <c r="DI645"/>
  <c r="DH645"/>
  <c r="DG645"/>
  <c r="DE645"/>
  <c r="DF645" s="1"/>
  <c r="DD645"/>
  <c r="DC645"/>
  <c r="DB645"/>
  <c r="DA645"/>
  <c r="CZ645"/>
  <c r="CY645"/>
  <c r="CX645"/>
  <c r="CV645"/>
  <c r="CW645" s="1"/>
  <c r="CU645"/>
  <c r="CT645"/>
  <c r="CS645"/>
  <c r="CR645"/>
  <c r="CQ645"/>
  <c r="CP645"/>
  <c r="CO645"/>
  <c r="CN645"/>
  <c r="CL645"/>
  <c r="CM645" s="1"/>
  <c r="CG645"/>
  <c r="CF645"/>
  <c r="CE645"/>
  <c r="CD645"/>
  <c r="CC645"/>
  <c r="CB645"/>
  <c r="CA645"/>
  <c r="BZ645"/>
  <c r="BY645"/>
  <c r="BW645"/>
  <c r="BX645" s="1"/>
  <c r="BV645"/>
  <c r="BU645"/>
  <c r="BT645"/>
  <c r="BS645"/>
  <c r="BR645"/>
  <c r="BQ645"/>
  <c r="BP645"/>
  <c r="BO645"/>
  <c r="BN645"/>
  <c r="BM645"/>
  <c r="BL645"/>
  <c r="BJ645"/>
  <c r="BK645" s="1"/>
  <c r="J645"/>
  <c r="I645"/>
  <c r="H645"/>
  <c r="G645"/>
  <c r="F645"/>
  <c r="A645"/>
  <c r="DN644"/>
  <c r="DM644"/>
  <c r="DL644"/>
  <c r="DJ644"/>
  <c r="DK644" s="1"/>
  <c r="DI644"/>
  <c r="DH644"/>
  <c r="DG644"/>
  <c r="DE644"/>
  <c r="DF644" s="1"/>
  <c r="DD644"/>
  <c r="DC644"/>
  <c r="DB644"/>
  <c r="DA644"/>
  <c r="CZ644"/>
  <c r="CY644"/>
  <c r="CX644"/>
  <c r="CV644"/>
  <c r="CW644" s="1"/>
  <c r="CU644"/>
  <c r="CT644"/>
  <c r="CS644"/>
  <c r="CR644"/>
  <c r="CQ644"/>
  <c r="CP644"/>
  <c r="CO644"/>
  <c r="CN644"/>
  <c r="CL644"/>
  <c r="CM644" s="1"/>
  <c r="CG644"/>
  <c r="CF644"/>
  <c r="CE644"/>
  <c r="CD644"/>
  <c r="CC644"/>
  <c r="CB644"/>
  <c r="CA644"/>
  <c r="BZ644"/>
  <c r="BY644"/>
  <c r="BW644"/>
  <c r="BX644" s="1"/>
  <c r="BV644"/>
  <c r="BU644"/>
  <c r="BT644"/>
  <c r="BS644"/>
  <c r="BR644"/>
  <c r="BQ644"/>
  <c r="BP644"/>
  <c r="BO644"/>
  <c r="BN644"/>
  <c r="BM644"/>
  <c r="BL644"/>
  <c r="BJ644"/>
  <c r="BK644" s="1"/>
  <c r="J644"/>
  <c r="I644"/>
  <c r="H644"/>
  <c r="G644"/>
  <c r="F644"/>
  <c r="A644"/>
  <c r="DN643"/>
  <c r="DM643"/>
  <c r="DL643"/>
  <c r="DJ643"/>
  <c r="DK643" s="1"/>
  <c r="DI643"/>
  <c r="DH643"/>
  <c r="DG643"/>
  <c r="DE643"/>
  <c r="DF643" s="1"/>
  <c r="DD643"/>
  <c r="DC643"/>
  <c r="DB643"/>
  <c r="DA643"/>
  <c r="CZ643"/>
  <c r="CY643"/>
  <c r="CX643"/>
  <c r="CV643"/>
  <c r="CW643" s="1"/>
  <c r="CU643"/>
  <c r="CT643"/>
  <c r="CS643"/>
  <c r="CR643"/>
  <c r="CQ643"/>
  <c r="CP643"/>
  <c r="CO643"/>
  <c r="CN643"/>
  <c r="CL643"/>
  <c r="CM643" s="1"/>
  <c r="CG643"/>
  <c r="CF643"/>
  <c r="CE643"/>
  <c r="CD643"/>
  <c r="CC643"/>
  <c r="CB643"/>
  <c r="CA643"/>
  <c r="BZ643"/>
  <c r="BY643"/>
  <c r="BW643"/>
  <c r="BX643" s="1"/>
  <c r="BV643"/>
  <c r="BU643"/>
  <c r="BT643"/>
  <c r="BS643"/>
  <c r="BR643"/>
  <c r="BQ643"/>
  <c r="BP643"/>
  <c r="BO643"/>
  <c r="BN643"/>
  <c r="BM643"/>
  <c r="BL643"/>
  <c r="BJ643"/>
  <c r="BK643" s="1"/>
  <c r="J643"/>
  <c r="I643"/>
  <c r="H643"/>
  <c r="G643"/>
  <c r="F643"/>
  <c r="A643"/>
  <c r="DN642"/>
  <c r="DM642"/>
  <c r="DL642"/>
  <c r="DJ642"/>
  <c r="DK642" s="1"/>
  <c r="DI642"/>
  <c r="DH642"/>
  <c r="DG642"/>
  <c r="DE642"/>
  <c r="DF642" s="1"/>
  <c r="DD642"/>
  <c r="DC642"/>
  <c r="DB642"/>
  <c r="DA642"/>
  <c r="CZ642"/>
  <c r="CY642"/>
  <c r="CX642"/>
  <c r="CV642"/>
  <c r="CW642" s="1"/>
  <c r="CU642"/>
  <c r="CT642"/>
  <c r="CS642"/>
  <c r="CR642"/>
  <c r="CQ642"/>
  <c r="CP642"/>
  <c r="CO642"/>
  <c r="CN642"/>
  <c r="CL642"/>
  <c r="CM642" s="1"/>
  <c r="CG642"/>
  <c r="CF642"/>
  <c r="CE642"/>
  <c r="CD642"/>
  <c r="CC642"/>
  <c r="CB642"/>
  <c r="CA642"/>
  <c r="BZ642"/>
  <c r="BY642"/>
  <c r="BW642"/>
  <c r="BX642" s="1"/>
  <c r="BV642"/>
  <c r="BU642"/>
  <c r="BT642"/>
  <c r="BS642"/>
  <c r="BR642"/>
  <c r="BQ642"/>
  <c r="BP642"/>
  <c r="BO642"/>
  <c r="BN642"/>
  <c r="BM642"/>
  <c r="BL642"/>
  <c r="BJ642"/>
  <c r="BK642" s="1"/>
  <c r="J642"/>
  <c r="I642"/>
  <c r="H642"/>
  <c r="G642"/>
  <c r="F642"/>
  <c r="A642"/>
  <c r="DN641"/>
  <c r="DM641"/>
  <c r="DL641"/>
  <c r="DJ641"/>
  <c r="DK641" s="1"/>
  <c r="DI641"/>
  <c r="DH641"/>
  <c r="DG641"/>
  <c r="DE641"/>
  <c r="DF641" s="1"/>
  <c r="DD641"/>
  <c r="DC641"/>
  <c r="DB641"/>
  <c r="DA641"/>
  <c r="CZ641"/>
  <c r="CY641"/>
  <c r="CX641"/>
  <c r="CV641"/>
  <c r="CW641" s="1"/>
  <c r="CU641"/>
  <c r="CT641"/>
  <c r="CS641"/>
  <c r="CR641"/>
  <c r="CQ641"/>
  <c r="CP641"/>
  <c r="CO641"/>
  <c r="CN641"/>
  <c r="CL641"/>
  <c r="CM641" s="1"/>
  <c r="CG641"/>
  <c r="CF641"/>
  <c r="CE641"/>
  <c r="CD641"/>
  <c r="CC641"/>
  <c r="CB641"/>
  <c r="CA641"/>
  <c r="BZ641"/>
  <c r="BY641"/>
  <c r="BW641"/>
  <c r="BX641" s="1"/>
  <c r="BV641"/>
  <c r="BU641"/>
  <c r="BT641"/>
  <c r="BS641"/>
  <c r="BR641"/>
  <c r="BQ641"/>
  <c r="BP641"/>
  <c r="BO641"/>
  <c r="BN641"/>
  <c r="BM641"/>
  <c r="BL641"/>
  <c r="BJ641"/>
  <c r="BK641" s="1"/>
  <c r="J641"/>
  <c r="I641"/>
  <c r="H641"/>
  <c r="G641"/>
  <c r="F641"/>
  <c r="A641"/>
  <c r="DN640"/>
  <c r="DM640"/>
  <c r="DL640"/>
  <c r="DJ640"/>
  <c r="DK640" s="1"/>
  <c r="DI640"/>
  <c r="DH640"/>
  <c r="DG640"/>
  <c r="DE640"/>
  <c r="DF640" s="1"/>
  <c r="DD640"/>
  <c r="DC640"/>
  <c r="DB640"/>
  <c r="DA640"/>
  <c r="CZ640"/>
  <c r="CY640"/>
  <c r="CX640"/>
  <c r="CV640"/>
  <c r="CW640" s="1"/>
  <c r="CU640"/>
  <c r="CT640"/>
  <c r="CS640"/>
  <c r="CR640"/>
  <c r="CQ640"/>
  <c r="CP640"/>
  <c r="CO640"/>
  <c r="CN640"/>
  <c r="CL640"/>
  <c r="CM640" s="1"/>
  <c r="CG640"/>
  <c r="CF640"/>
  <c r="CE640"/>
  <c r="CD640"/>
  <c r="CC640"/>
  <c r="CB640"/>
  <c r="CA640"/>
  <c r="BZ640"/>
  <c r="BY640"/>
  <c r="BW640"/>
  <c r="BX640" s="1"/>
  <c r="BV640"/>
  <c r="BU640"/>
  <c r="BT640"/>
  <c r="BS640"/>
  <c r="BR640"/>
  <c r="BQ640"/>
  <c r="BP640"/>
  <c r="BO640"/>
  <c r="BN640"/>
  <c r="BM640"/>
  <c r="BL640"/>
  <c r="BJ640"/>
  <c r="BK640" s="1"/>
  <c r="J640"/>
  <c r="I640"/>
  <c r="H640"/>
  <c r="G640"/>
  <c r="F640"/>
  <c r="A640"/>
  <c r="DN639"/>
  <c r="DM639"/>
  <c r="DL639"/>
  <c r="DJ639"/>
  <c r="DK639" s="1"/>
  <c r="DI639"/>
  <c r="DH639"/>
  <c r="DG639"/>
  <c r="DE639"/>
  <c r="DF639" s="1"/>
  <c r="DD639"/>
  <c r="DC639"/>
  <c r="DB639"/>
  <c r="DA639"/>
  <c r="CZ639"/>
  <c r="CY639"/>
  <c r="CX639"/>
  <c r="CV639"/>
  <c r="CW639" s="1"/>
  <c r="CU639"/>
  <c r="CT639"/>
  <c r="CS639"/>
  <c r="CR639"/>
  <c r="CQ639"/>
  <c r="CP639"/>
  <c r="CO639"/>
  <c r="CN639"/>
  <c r="CL639"/>
  <c r="CM639" s="1"/>
  <c r="CG639"/>
  <c r="CF639"/>
  <c r="CE639"/>
  <c r="CD639"/>
  <c r="CC639"/>
  <c r="CB639"/>
  <c r="CA639"/>
  <c r="BZ639"/>
  <c r="BY639"/>
  <c r="BW639"/>
  <c r="BX639" s="1"/>
  <c r="BV639"/>
  <c r="BU639"/>
  <c r="BT639"/>
  <c r="BS639"/>
  <c r="BR639"/>
  <c r="BQ639"/>
  <c r="BP639"/>
  <c r="BO639"/>
  <c r="BN639"/>
  <c r="BM639"/>
  <c r="BL639"/>
  <c r="BJ639"/>
  <c r="BK639" s="1"/>
  <c r="J639"/>
  <c r="I639"/>
  <c r="H639"/>
  <c r="G639"/>
  <c r="F639"/>
  <c r="A639"/>
  <c r="DN638"/>
  <c r="DM638"/>
  <c r="DL638"/>
  <c r="DJ638"/>
  <c r="DK638" s="1"/>
  <c r="DI638"/>
  <c r="DH638"/>
  <c r="DG638"/>
  <c r="DE638"/>
  <c r="DF638" s="1"/>
  <c r="DD638"/>
  <c r="DC638"/>
  <c r="DB638"/>
  <c r="DA638"/>
  <c r="CZ638"/>
  <c r="CY638"/>
  <c r="CX638"/>
  <c r="CV638"/>
  <c r="CW638" s="1"/>
  <c r="CU638"/>
  <c r="CT638"/>
  <c r="CS638"/>
  <c r="CR638"/>
  <c r="CQ638"/>
  <c r="CP638"/>
  <c r="CO638"/>
  <c r="CN638"/>
  <c r="CL638"/>
  <c r="CM638" s="1"/>
  <c r="CG638"/>
  <c r="CF638"/>
  <c r="CE638"/>
  <c r="CD638"/>
  <c r="CC638"/>
  <c r="CB638"/>
  <c r="CA638"/>
  <c r="BZ638"/>
  <c r="BY638"/>
  <c r="BW638"/>
  <c r="BX638" s="1"/>
  <c r="BV638"/>
  <c r="BU638"/>
  <c r="BT638"/>
  <c r="BS638"/>
  <c r="BR638"/>
  <c r="BQ638"/>
  <c r="BP638"/>
  <c r="BO638"/>
  <c r="BN638"/>
  <c r="BM638"/>
  <c r="BL638"/>
  <c r="BJ638"/>
  <c r="BK638" s="1"/>
  <c r="J638"/>
  <c r="I638"/>
  <c r="H638"/>
  <c r="G638"/>
  <c r="F638"/>
  <c r="A638"/>
  <c r="DN637"/>
  <c r="DM637"/>
  <c r="DL637"/>
  <c r="DJ637"/>
  <c r="DK637" s="1"/>
  <c r="DI637"/>
  <c r="DH637"/>
  <c r="DG637"/>
  <c r="DE637"/>
  <c r="DF637" s="1"/>
  <c r="DD637"/>
  <c r="DC637"/>
  <c r="DB637"/>
  <c r="DA637"/>
  <c r="CZ637"/>
  <c r="CY637"/>
  <c r="CX637"/>
  <c r="CV637"/>
  <c r="CW637" s="1"/>
  <c r="CU637"/>
  <c r="CT637"/>
  <c r="CS637"/>
  <c r="CR637"/>
  <c r="CQ637"/>
  <c r="CP637"/>
  <c r="CO637"/>
  <c r="CN637"/>
  <c r="CL637"/>
  <c r="CM637" s="1"/>
  <c r="CG637"/>
  <c r="CF637"/>
  <c r="CE637"/>
  <c r="CD637"/>
  <c r="CC637"/>
  <c r="CB637"/>
  <c r="CA637"/>
  <c r="BZ637"/>
  <c r="BY637"/>
  <c r="BW637"/>
  <c r="BX637" s="1"/>
  <c r="BV637"/>
  <c r="BU637"/>
  <c r="BT637"/>
  <c r="BS637"/>
  <c r="BR637"/>
  <c r="BQ637"/>
  <c r="BP637"/>
  <c r="BO637"/>
  <c r="BN637"/>
  <c r="BM637"/>
  <c r="BL637"/>
  <c r="BJ637"/>
  <c r="BK637" s="1"/>
  <c r="J637"/>
  <c r="I637"/>
  <c r="H637"/>
  <c r="G637"/>
  <c r="F637"/>
  <c r="A637"/>
  <c r="DN636"/>
  <c r="DM636"/>
  <c r="DL636"/>
  <c r="DJ636"/>
  <c r="DK636" s="1"/>
  <c r="DI636"/>
  <c r="DH636"/>
  <c r="DG636"/>
  <c r="DE636"/>
  <c r="DF636" s="1"/>
  <c r="DD636"/>
  <c r="DC636"/>
  <c r="DB636"/>
  <c r="DA636"/>
  <c r="CZ636"/>
  <c r="CY636"/>
  <c r="CX636"/>
  <c r="CV636"/>
  <c r="CW636" s="1"/>
  <c r="CU636"/>
  <c r="CT636"/>
  <c r="CS636"/>
  <c r="CR636"/>
  <c r="CQ636"/>
  <c r="CP636"/>
  <c r="CO636"/>
  <c r="CN636"/>
  <c r="CL636"/>
  <c r="CM636" s="1"/>
  <c r="CG636"/>
  <c r="CF636"/>
  <c r="CE636"/>
  <c r="CD636"/>
  <c r="CC636"/>
  <c r="CB636"/>
  <c r="CA636"/>
  <c r="BZ636"/>
  <c r="BY636"/>
  <c r="BW636"/>
  <c r="BX636" s="1"/>
  <c r="BV636"/>
  <c r="BU636"/>
  <c r="BT636"/>
  <c r="BS636"/>
  <c r="BR636"/>
  <c r="BQ636"/>
  <c r="BP636"/>
  <c r="BO636"/>
  <c r="BN636"/>
  <c r="BM636"/>
  <c r="BL636"/>
  <c r="BJ636"/>
  <c r="BK636" s="1"/>
  <c r="J636"/>
  <c r="I636"/>
  <c r="H636"/>
  <c r="G636"/>
  <c r="F636"/>
  <c r="A636"/>
  <c r="DN635"/>
  <c r="DM635"/>
  <c r="DL635"/>
  <c r="DJ635"/>
  <c r="DK635" s="1"/>
  <c r="DI635"/>
  <c r="DH635"/>
  <c r="DG635"/>
  <c r="DE635"/>
  <c r="DF635" s="1"/>
  <c r="DD635"/>
  <c r="DC635"/>
  <c r="DB635"/>
  <c r="DA635"/>
  <c r="CZ635"/>
  <c r="CY635"/>
  <c r="CX635"/>
  <c r="CV635"/>
  <c r="CW635" s="1"/>
  <c r="CU635"/>
  <c r="CT635"/>
  <c r="CS635"/>
  <c r="CR635"/>
  <c r="CQ635"/>
  <c r="CP635"/>
  <c r="CO635"/>
  <c r="CN635"/>
  <c r="CL635"/>
  <c r="CM635" s="1"/>
  <c r="CG635"/>
  <c r="CF635"/>
  <c r="CE635"/>
  <c r="CD635"/>
  <c r="CC635"/>
  <c r="CB635"/>
  <c r="CA635"/>
  <c r="BZ635"/>
  <c r="BY635"/>
  <c r="BW635"/>
  <c r="BX635" s="1"/>
  <c r="BV635"/>
  <c r="BU635"/>
  <c r="BT635"/>
  <c r="BS635"/>
  <c r="BR635"/>
  <c r="BQ635"/>
  <c r="BP635"/>
  <c r="BO635"/>
  <c r="BN635"/>
  <c r="BM635"/>
  <c r="BL635"/>
  <c r="BJ635"/>
  <c r="BK635" s="1"/>
  <c r="J635"/>
  <c r="I635"/>
  <c r="H635"/>
  <c r="G635"/>
  <c r="F635"/>
  <c r="A635"/>
  <c r="DN634"/>
  <c r="DM634"/>
  <c r="DL634"/>
  <c r="DJ634"/>
  <c r="DK634" s="1"/>
  <c r="DI634"/>
  <c r="DH634"/>
  <c r="DG634"/>
  <c r="DE634"/>
  <c r="DF634" s="1"/>
  <c r="DD634"/>
  <c r="DC634"/>
  <c r="DB634"/>
  <c r="DA634"/>
  <c r="CZ634"/>
  <c r="CY634"/>
  <c r="CX634"/>
  <c r="CV634"/>
  <c r="CW634" s="1"/>
  <c r="CU634"/>
  <c r="CT634"/>
  <c r="CS634"/>
  <c r="CR634"/>
  <c r="CQ634"/>
  <c r="CP634"/>
  <c r="CO634"/>
  <c r="CN634"/>
  <c r="CL634"/>
  <c r="CM634" s="1"/>
  <c r="CG634"/>
  <c r="CF634"/>
  <c r="CE634"/>
  <c r="CD634"/>
  <c r="CC634"/>
  <c r="CB634"/>
  <c r="CA634"/>
  <c r="BZ634"/>
  <c r="BY634"/>
  <c r="BW634"/>
  <c r="BX634" s="1"/>
  <c r="BV634"/>
  <c r="BU634"/>
  <c r="BT634"/>
  <c r="BS634"/>
  <c r="BR634"/>
  <c r="BQ634"/>
  <c r="BP634"/>
  <c r="BO634"/>
  <c r="BN634"/>
  <c r="BM634"/>
  <c r="BL634"/>
  <c r="BJ634"/>
  <c r="BK634" s="1"/>
  <c r="J634"/>
  <c r="I634"/>
  <c r="H634"/>
  <c r="G634"/>
  <c r="F634"/>
  <c r="A634"/>
  <c r="DN633"/>
  <c r="DM633"/>
  <c r="DL633"/>
  <c r="DJ633"/>
  <c r="DK633" s="1"/>
  <c r="DI633"/>
  <c r="DH633"/>
  <c r="DG633"/>
  <c r="DE633"/>
  <c r="DF633" s="1"/>
  <c r="DD633"/>
  <c r="DC633"/>
  <c r="DB633"/>
  <c r="DA633"/>
  <c r="CZ633"/>
  <c r="CY633"/>
  <c r="CX633"/>
  <c r="CV633"/>
  <c r="CW633" s="1"/>
  <c r="CU633"/>
  <c r="CT633"/>
  <c r="CS633"/>
  <c r="CR633"/>
  <c r="CQ633"/>
  <c r="CP633"/>
  <c r="CO633"/>
  <c r="CN633"/>
  <c r="CL633"/>
  <c r="CM633" s="1"/>
  <c r="CG633"/>
  <c r="CF633"/>
  <c r="CE633"/>
  <c r="CD633"/>
  <c r="CC633"/>
  <c r="CB633"/>
  <c r="CA633"/>
  <c r="BZ633"/>
  <c r="BY633"/>
  <c r="BW633"/>
  <c r="BX633" s="1"/>
  <c r="BV633"/>
  <c r="BU633"/>
  <c r="BT633"/>
  <c r="BS633"/>
  <c r="BR633"/>
  <c r="BQ633"/>
  <c r="BP633"/>
  <c r="BO633"/>
  <c r="BN633"/>
  <c r="BM633"/>
  <c r="BL633"/>
  <c r="BJ633"/>
  <c r="BK633" s="1"/>
  <c r="J633"/>
  <c r="I633"/>
  <c r="H633"/>
  <c r="G633"/>
  <c r="F633"/>
  <c r="A633"/>
  <c r="DN632"/>
  <c r="DM632"/>
  <c r="DL632"/>
  <c r="DJ632"/>
  <c r="DK632" s="1"/>
  <c r="DI632"/>
  <c r="DH632"/>
  <c r="DG632"/>
  <c r="DE632"/>
  <c r="DF632" s="1"/>
  <c r="DD632"/>
  <c r="DC632"/>
  <c r="DB632"/>
  <c r="DA632"/>
  <c r="CZ632"/>
  <c r="CY632"/>
  <c r="CX632"/>
  <c r="CV632"/>
  <c r="CW632" s="1"/>
  <c r="CU632"/>
  <c r="CT632"/>
  <c r="CS632"/>
  <c r="CR632"/>
  <c r="CQ632"/>
  <c r="CP632"/>
  <c r="CO632"/>
  <c r="CN632"/>
  <c r="CL632"/>
  <c r="CM632" s="1"/>
  <c r="CG632"/>
  <c r="CF632"/>
  <c r="CE632"/>
  <c r="CD632"/>
  <c r="CC632"/>
  <c r="CB632"/>
  <c r="CA632"/>
  <c r="BZ632"/>
  <c r="BY632"/>
  <c r="BW632"/>
  <c r="BX632" s="1"/>
  <c r="BV632"/>
  <c r="BU632"/>
  <c r="BT632"/>
  <c r="BS632"/>
  <c r="BR632"/>
  <c r="BQ632"/>
  <c r="BP632"/>
  <c r="BO632"/>
  <c r="BN632"/>
  <c r="BM632"/>
  <c r="BL632"/>
  <c r="BJ632"/>
  <c r="BK632" s="1"/>
  <c r="J632"/>
  <c r="I632"/>
  <c r="H632"/>
  <c r="G632"/>
  <c r="F632"/>
  <c r="A632"/>
  <c r="DN631"/>
  <c r="DM631"/>
  <c r="DL631"/>
  <c r="DJ631"/>
  <c r="DK631" s="1"/>
  <c r="DI631"/>
  <c r="DH631"/>
  <c r="DG631"/>
  <c r="DE631"/>
  <c r="DF631" s="1"/>
  <c r="DD631"/>
  <c r="DC631"/>
  <c r="DB631"/>
  <c r="DA631"/>
  <c r="CZ631"/>
  <c r="CY631"/>
  <c r="CX631"/>
  <c r="CV631"/>
  <c r="CW631" s="1"/>
  <c r="CU631"/>
  <c r="CT631"/>
  <c r="CS631"/>
  <c r="CR631"/>
  <c r="CQ631"/>
  <c r="CP631"/>
  <c r="CO631"/>
  <c r="CN631"/>
  <c r="CL631"/>
  <c r="CM631" s="1"/>
  <c r="CG631"/>
  <c r="CF631"/>
  <c r="CE631"/>
  <c r="CD631"/>
  <c r="CC631"/>
  <c r="CB631"/>
  <c r="CA631"/>
  <c r="BZ631"/>
  <c r="BY631"/>
  <c r="BW631"/>
  <c r="BX631" s="1"/>
  <c r="BV631"/>
  <c r="BU631"/>
  <c r="BT631"/>
  <c r="BS631"/>
  <c r="BR631"/>
  <c r="BQ631"/>
  <c r="BP631"/>
  <c r="BO631"/>
  <c r="BN631"/>
  <c r="BM631"/>
  <c r="BL631"/>
  <c r="BJ631"/>
  <c r="BK631" s="1"/>
  <c r="J631"/>
  <c r="I631"/>
  <c r="H631"/>
  <c r="G631"/>
  <c r="F631"/>
  <c r="A631"/>
  <c r="DN630"/>
  <c r="DM630"/>
  <c r="DL630"/>
  <c r="DJ630"/>
  <c r="DK630" s="1"/>
  <c r="DI630"/>
  <c r="DH630"/>
  <c r="DG630"/>
  <c r="DE630"/>
  <c r="DF630" s="1"/>
  <c r="DD630"/>
  <c r="DC630"/>
  <c r="DB630"/>
  <c r="DA630"/>
  <c r="CZ630"/>
  <c r="CY630"/>
  <c r="CX630"/>
  <c r="CV630"/>
  <c r="CW630" s="1"/>
  <c r="CU630"/>
  <c r="CT630"/>
  <c r="CS630"/>
  <c r="CR630"/>
  <c r="CQ630"/>
  <c r="CP630"/>
  <c r="CO630"/>
  <c r="CN630"/>
  <c r="CL630"/>
  <c r="CM630" s="1"/>
  <c r="CG630"/>
  <c r="CF630"/>
  <c r="CE630"/>
  <c r="CD630"/>
  <c r="CC630"/>
  <c r="CB630"/>
  <c r="CA630"/>
  <c r="BZ630"/>
  <c r="BY630"/>
  <c r="BW630"/>
  <c r="BX630" s="1"/>
  <c r="BV630"/>
  <c r="BU630"/>
  <c r="BT630"/>
  <c r="BS630"/>
  <c r="BR630"/>
  <c r="BQ630"/>
  <c r="BP630"/>
  <c r="BO630"/>
  <c r="BN630"/>
  <c r="BM630"/>
  <c r="BL630"/>
  <c r="BJ630"/>
  <c r="BK630" s="1"/>
  <c r="J630"/>
  <c r="I630"/>
  <c r="H630"/>
  <c r="G630"/>
  <c r="F630"/>
  <c r="A630"/>
  <c r="DN629"/>
  <c r="DM629"/>
  <c r="DL629"/>
  <c r="DJ629"/>
  <c r="DK629" s="1"/>
  <c r="DI629"/>
  <c r="DH629"/>
  <c r="DG629"/>
  <c r="DE629"/>
  <c r="DF629" s="1"/>
  <c r="DD629"/>
  <c r="DC629"/>
  <c r="DB629"/>
  <c r="DA629"/>
  <c r="CZ629"/>
  <c r="CY629"/>
  <c r="CX629"/>
  <c r="CV629"/>
  <c r="CW629" s="1"/>
  <c r="CU629"/>
  <c r="CT629"/>
  <c r="CS629"/>
  <c r="CR629"/>
  <c r="CQ629"/>
  <c r="CP629"/>
  <c r="CO629"/>
  <c r="CN629"/>
  <c r="CL629"/>
  <c r="CM629" s="1"/>
  <c r="CG629"/>
  <c r="CF629"/>
  <c r="CE629"/>
  <c r="CD629"/>
  <c r="CC629"/>
  <c r="CB629"/>
  <c r="CA629"/>
  <c r="BZ629"/>
  <c r="BY629"/>
  <c r="BW629"/>
  <c r="BX629" s="1"/>
  <c r="BV629"/>
  <c r="BU629"/>
  <c r="BT629"/>
  <c r="BS629"/>
  <c r="BR629"/>
  <c r="BQ629"/>
  <c r="BP629"/>
  <c r="BO629"/>
  <c r="BN629"/>
  <c r="BM629"/>
  <c r="BL629"/>
  <c r="BJ629"/>
  <c r="BK629" s="1"/>
  <c r="J629"/>
  <c r="I629"/>
  <c r="H629"/>
  <c r="G629"/>
  <c r="F629"/>
  <c r="A629"/>
  <c r="DN628"/>
  <c r="DM628"/>
  <c r="DL628"/>
  <c r="DJ628"/>
  <c r="DK628" s="1"/>
  <c r="DI628"/>
  <c r="DH628"/>
  <c r="DG628"/>
  <c r="DE628"/>
  <c r="DF628" s="1"/>
  <c r="DD628"/>
  <c r="DC628"/>
  <c r="DB628"/>
  <c r="DA628"/>
  <c r="CZ628"/>
  <c r="CY628"/>
  <c r="CX628"/>
  <c r="CV628"/>
  <c r="CW628" s="1"/>
  <c r="CU628"/>
  <c r="CT628"/>
  <c r="CS628"/>
  <c r="CR628"/>
  <c r="CQ628"/>
  <c r="CP628"/>
  <c r="CO628"/>
  <c r="CN628"/>
  <c r="CL628"/>
  <c r="CM628" s="1"/>
  <c r="CG628"/>
  <c r="CF628"/>
  <c r="CE628"/>
  <c r="CD628"/>
  <c r="CC628"/>
  <c r="CB628"/>
  <c r="CA628"/>
  <c r="BZ628"/>
  <c r="BY628"/>
  <c r="BW628"/>
  <c r="BX628" s="1"/>
  <c r="BV628"/>
  <c r="BU628"/>
  <c r="BT628"/>
  <c r="BS628"/>
  <c r="BR628"/>
  <c r="BQ628"/>
  <c r="BP628"/>
  <c r="BO628"/>
  <c r="BN628"/>
  <c r="BM628"/>
  <c r="BL628"/>
  <c r="BJ628"/>
  <c r="BK628" s="1"/>
  <c r="J628"/>
  <c r="I628"/>
  <c r="H628"/>
  <c r="G628"/>
  <c r="F628"/>
  <c r="A628"/>
  <c r="DN627"/>
  <c r="DM627"/>
  <c r="DL627"/>
  <c r="DJ627"/>
  <c r="DK627" s="1"/>
  <c r="DI627"/>
  <c r="DH627"/>
  <c r="DG627"/>
  <c r="DE627"/>
  <c r="DF627" s="1"/>
  <c r="DD627"/>
  <c r="DC627"/>
  <c r="DB627"/>
  <c r="DA627"/>
  <c r="CZ627"/>
  <c r="CY627"/>
  <c r="CX627"/>
  <c r="CV627"/>
  <c r="CW627" s="1"/>
  <c r="CU627"/>
  <c r="CT627"/>
  <c r="CS627"/>
  <c r="CR627"/>
  <c r="CQ627"/>
  <c r="CP627"/>
  <c r="CO627"/>
  <c r="CN627"/>
  <c r="CL627"/>
  <c r="CM627" s="1"/>
  <c r="CG627"/>
  <c r="CF627"/>
  <c r="CE627"/>
  <c r="CD627"/>
  <c r="CC627"/>
  <c r="CB627"/>
  <c r="CA627"/>
  <c r="BZ627"/>
  <c r="BY627"/>
  <c r="BW627"/>
  <c r="BX627" s="1"/>
  <c r="BV627"/>
  <c r="BU627"/>
  <c r="BT627"/>
  <c r="BS627"/>
  <c r="BR627"/>
  <c r="BQ627"/>
  <c r="BP627"/>
  <c r="BO627"/>
  <c r="BN627"/>
  <c r="BM627"/>
  <c r="BL627"/>
  <c r="BJ627"/>
  <c r="BK627" s="1"/>
  <c r="J627"/>
  <c r="I627"/>
  <c r="H627"/>
  <c r="G627"/>
  <c r="F627"/>
  <c r="A627"/>
  <c r="DN626"/>
  <c r="DM626"/>
  <c r="DL626"/>
  <c r="DJ626"/>
  <c r="DK626" s="1"/>
  <c r="DI626"/>
  <c r="DH626"/>
  <c r="DG626"/>
  <c r="DE626"/>
  <c r="DF626" s="1"/>
  <c r="DD626"/>
  <c r="DC626"/>
  <c r="DB626"/>
  <c r="DA626"/>
  <c r="CZ626"/>
  <c r="CY626"/>
  <c r="CX626"/>
  <c r="CV626"/>
  <c r="CW626" s="1"/>
  <c r="CU626"/>
  <c r="CT626"/>
  <c r="CS626"/>
  <c r="CR626"/>
  <c r="CQ626"/>
  <c r="CP626"/>
  <c r="CO626"/>
  <c r="CN626"/>
  <c r="CL626"/>
  <c r="CM626" s="1"/>
  <c r="CG626"/>
  <c r="CF626"/>
  <c r="CE626"/>
  <c r="CD626"/>
  <c r="CC626"/>
  <c r="CB626"/>
  <c r="CA626"/>
  <c r="BZ626"/>
  <c r="BY626"/>
  <c r="BW626"/>
  <c r="BX626" s="1"/>
  <c r="BV626"/>
  <c r="BU626"/>
  <c r="BT626"/>
  <c r="BS626"/>
  <c r="BR626"/>
  <c r="BQ626"/>
  <c r="BP626"/>
  <c r="BO626"/>
  <c r="BN626"/>
  <c r="BM626"/>
  <c r="BL626"/>
  <c r="BJ626"/>
  <c r="BK626" s="1"/>
  <c r="J626"/>
  <c r="I626"/>
  <c r="H626"/>
  <c r="G626"/>
  <c r="F626"/>
  <c r="A626"/>
  <c r="DN625"/>
  <c r="DM625"/>
  <c r="DL625"/>
  <c r="DJ625"/>
  <c r="DK625" s="1"/>
  <c r="DI625"/>
  <c r="DH625"/>
  <c r="DG625"/>
  <c r="DE625"/>
  <c r="DF625" s="1"/>
  <c r="DD625"/>
  <c r="DC625"/>
  <c r="DB625"/>
  <c r="DA625"/>
  <c r="CZ625"/>
  <c r="CY625"/>
  <c r="CX625"/>
  <c r="CV625"/>
  <c r="CW625" s="1"/>
  <c r="CU625"/>
  <c r="CT625"/>
  <c r="CS625"/>
  <c r="CR625"/>
  <c r="CQ625"/>
  <c r="CP625"/>
  <c r="CO625"/>
  <c r="CN625"/>
  <c r="CL625"/>
  <c r="CM625" s="1"/>
  <c r="CG625"/>
  <c r="CF625"/>
  <c r="CE625"/>
  <c r="CD625"/>
  <c r="CC625"/>
  <c r="CB625"/>
  <c r="CA625"/>
  <c r="BZ625"/>
  <c r="BY625"/>
  <c r="BW625"/>
  <c r="BX625" s="1"/>
  <c r="BV625"/>
  <c r="BU625"/>
  <c r="BT625"/>
  <c r="BS625"/>
  <c r="BR625"/>
  <c r="BQ625"/>
  <c r="BP625"/>
  <c r="BO625"/>
  <c r="BN625"/>
  <c r="BM625"/>
  <c r="BL625"/>
  <c r="BJ625"/>
  <c r="BK625" s="1"/>
  <c r="J625"/>
  <c r="I625"/>
  <c r="H625"/>
  <c r="G625"/>
  <c r="F625"/>
  <c r="A625"/>
  <c r="DN624"/>
  <c r="DM624"/>
  <c r="DL624"/>
  <c r="DJ624"/>
  <c r="DK624" s="1"/>
  <c r="DI624"/>
  <c r="DH624"/>
  <c r="DG624"/>
  <c r="DE624"/>
  <c r="DF624" s="1"/>
  <c r="DD624"/>
  <c r="DC624"/>
  <c r="DB624"/>
  <c r="DA624"/>
  <c r="CZ624"/>
  <c r="CY624"/>
  <c r="CX624"/>
  <c r="CV624"/>
  <c r="CW624" s="1"/>
  <c r="CU624"/>
  <c r="CT624"/>
  <c r="CS624"/>
  <c r="CR624"/>
  <c r="CQ624"/>
  <c r="CP624"/>
  <c r="CO624"/>
  <c r="CN624"/>
  <c r="CL624"/>
  <c r="CM624" s="1"/>
  <c r="CG624"/>
  <c r="CF624"/>
  <c r="CE624"/>
  <c r="CD624"/>
  <c r="CC624"/>
  <c r="CB624"/>
  <c r="CA624"/>
  <c r="BZ624"/>
  <c r="BY624"/>
  <c r="BW624"/>
  <c r="BX624" s="1"/>
  <c r="BV624"/>
  <c r="BU624"/>
  <c r="BT624"/>
  <c r="BS624"/>
  <c r="BR624"/>
  <c r="BQ624"/>
  <c r="BP624"/>
  <c r="BO624"/>
  <c r="BN624"/>
  <c r="BM624"/>
  <c r="BL624"/>
  <c r="BJ624"/>
  <c r="BK624" s="1"/>
  <c r="J624"/>
  <c r="I624"/>
  <c r="H624"/>
  <c r="G624"/>
  <c r="F624"/>
  <c r="A624"/>
  <c r="DN623"/>
  <c r="DM623"/>
  <c r="DL623"/>
  <c r="DJ623"/>
  <c r="DK623" s="1"/>
  <c r="DI623"/>
  <c r="DH623"/>
  <c r="DG623"/>
  <c r="DE623"/>
  <c r="DF623" s="1"/>
  <c r="DD623"/>
  <c r="DC623"/>
  <c r="DB623"/>
  <c r="DA623"/>
  <c r="CZ623"/>
  <c r="CY623"/>
  <c r="CX623"/>
  <c r="CV623"/>
  <c r="CW623" s="1"/>
  <c r="CU623"/>
  <c r="CT623"/>
  <c r="CS623"/>
  <c r="CR623"/>
  <c r="CQ623"/>
  <c r="CP623"/>
  <c r="CO623"/>
  <c r="CN623"/>
  <c r="CL623"/>
  <c r="CM623" s="1"/>
  <c r="CG623"/>
  <c r="CF623"/>
  <c r="CE623"/>
  <c r="CD623"/>
  <c r="CC623"/>
  <c r="CB623"/>
  <c r="CA623"/>
  <c r="BZ623"/>
  <c r="BY623"/>
  <c r="BW623"/>
  <c r="BX623" s="1"/>
  <c r="BV623"/>
  <c r="BU623"/>
  <c r="BT623"/>
  <c r="BS623"/>
  <c r="BR623"/>
  <c r="BQ623"/>
  <c r="BP623"/>
  <c r="BO623"/>
  <c r="BN623"/>
  <c r="BM623"/>
  <c r="BL623"/>
  <c r="BJ623"/>
  <c r="BK623" s="1"/>
  <c r="J623"/>
  <c r="I623"/>
  <c r="H623"/>
  <c r="G623"/>
  <c r="F623"/>
  <c r="A623"/>
  <c r="DN622"/>
  <c r="DM622"/>
  <c r="DL622"/>
  <c r="DJ622"/>
  <c r="DK622" s="1"/>
  <c r="DI622"/>
  <c r="DH622"/>
  <c r="DG622"/>
  <c r="DE622"/>
  <c r="DF622" s="1"/>
  <c r="DD622"/>
  <c r="DC622"/>
  <c r="DB622"/>
  <c r="DA622"/>
  <c r="CZ622"/>
  <c r="CY622"/>
  <c r="CX622"/>
  <c r="CV622"/>
  <c r="CW622" s="1"/>
  <c r="CU622"/>
  <c r="CT622"/>
  <c r="CS622"/>
  <c r="CR622"/>
  <c r="CQ622"/>
  <c r="CP622"/>
  <c r="CO622"/>
  <c r="CN622"/>
  <c r="CL622"/>
  <c r="CM622" s="1"/>
  <c r="CG622"/>
  <c r="CF622"/>
  <c r="CE622"/>
  <c r="CD622"/>
  <c r="CC622"/>
  <c r="CB622"/>
  <c r="CA622"/>
  <c r="BZ622"/>
  <c r="BY622"/>
  <c r="BW622"/>
  <c r="BX622" s="1"/>
  <c r="BV622"/>
  <c r="BU622"/>
  <c r="BT622"/>
  <c r="BS622"/>
  <c r="BR622"/>
  <c r="BQ622"/>
  <c r="BP622"/>
  <c r="BO622"/>
  <c r="BN622"/>
  <c r="BM622"/>
  <c r="BL622"/>
  <c r="BJ622"/>
  <c r="BK622" s="1"/>
  <c r="J622"/>
  <c r="I622"/>
  <c r="H622"/>
  <c r="G622"/>
  <c r="F622"/>
  <c r="A622"/>
  <c r="DN621"/>
  <c r="DM621"/>
  <c r="DL621"/>
  <c r="DJ621"/>
  <c r="DK621" s="1"/>
  <c r="DI621"/>
  <c r="DH621"/>
  <c r="DG621"/>
  <c r="DE621"/>
  <c r="DF621" s="1"/>
  <c r="DD621"/>
  <c r="DC621"/>
  <c r="DB621"/>
  <c r="DA621"/>
  <c r="CZ621"/>
  <c r="CY621"/>
  <c r="CX621"/>
  <c r="CV621"/>
  <c r="CW621" s="1"/>
  <c r="CU621"/>
  <c r="CT621"/>
  <c r="CS621"/>
  <c r="CR621"/>
  <c r="CQ621"/>
  <c r="CP621"/>
  <c r="CO621"/>
  <c r="CN621"/>
  <c r="CL621"/>
  <c r="CM621" s="1"/>
  <c r="CG621"/>
  <c r="CF621"/>
  <c r="CE621"/>
  <c r="CD621"/>
  <c r="CC621"/>
  <c r="CB621"/>
  <c r="CA621"/>
  <c r="BZ621"/>
  <c r="BY621"/>
  <c r="BW621"/>
  <c r="BX621" s="1"/>
  <c r="BV621"/>
  <c r="BU621"/>
  <c r="BT621"/>
  <c r="BS621"/>
  <c r="BR621"/>
  <c r="BQ621"/>
  <c r="BP621"/>
  <c r="BO621"/>
  <c r="BN621"/>
  <c r="BM621"/>
  <c r="BL621"/>
  <c r="BJ621"/>
  <c r="BK621" s="1"/>
  <c r="J621"/>
  <c r="I621"/>
  <c r="H621"/>
  <c r="G621"/>
  <c r="F621"/>
  <c r="A621"/>
  <c r="DN620"/>
  <c r="DM620"/>
  <c r="DL620"/>
  <c r="DJ620"/>
  <c r="DK620" s="1"/>
  <c r="DI620"/>
  <c r="DH620"/>
  <c r="DG620"/>
  <c r="DE620"/>
  <c r="DF620" s="1"/>
  <c r="DD620"/>
  <c r="DC620"/>
  <c r="DB620"/>
  <c r="DA620"/>
  <c r="CZ620"/>
  <c r="CY620"/>
  <c r="CX620"/>
  <c r="CV620"/>
  <c r="CW620" s="1"/>
  <c r="CU620"/>
  <c r="CT620"/>
  <c r="CS620"/>
  <c r="CR620"/>
  <c r="CQ620"/>
  <c r="CP620"/>
  <c r="CO620"/>
  <c r="CN620"/>
  <c r="CL620"/>
  <c r="CM620" s="1"/>
  <c r="CG620"/>
  <c r="CF620"/>
  <c r="CE620"/>
  <c r="CD620"/>
  <c r="CC620"/>
  <c r="CB620"/>
  <c r="CA620"/>
  <c r="BZ620"/>
  <c r="BY620"/>
  <c r="BW620"/>
  <c r="BX620" s="1"/>
  <c r="BV620"/>
  <c r="BU620"/>
  <c r="BT620"/>
  <c r="BS620"/>
  <c r="BR620"/>
  <c r="BQ620"/>
  <c r="BP620"/>
  <c r="BO620"/>
  <c r="BN620"/>
  <c r="BM620"/>
  <c r="BL620"/>
  <c r="BJ620"/>
  <c r="BK620" s="1"/>
  <c r="J620"/>
  <c r="I620"/>
  <c r="H620"/>
  <c r="G620"/>
  <c r="F620"/>
  <c r="A620"/>
  <c r="DN619"/>
  <c r="DM619"/>
  <c r="DL619"/>
  <c r="DJ619"/>
  <c r="DK619" s="1"/>
  <c r="DI619"/>
  <c r="DH619"/>
  <c r="DG619"/>
  <c r="DE619"/>
  <c r="DF619" s="1"/>
  <c r="DD619"/>
  <c r="DC619"/>
  <c r="DB619"/>
  <c r="DA619"/>
  <c r="CZ619"/>
  <c r="CY619"/>
  <c r="CX619"/>
  <c r="CV619"/>
  <c r="CW619" s="1"/>
  <c r="CU619"/>
  <c r="CT619"/>
  <c r="CS619"/>
  <c r="CR619"/>
  <c r="CQ619"/>
  <c r="CP619"/>
  <c r="CO619"/>
  <c r="CN619"/>
  <c r="CL619"/>
  <c r="CM619" s="1"/>
  <c r="CG619"/>
  <c r="CF619"/>
  <c r="CE619"/>
  <c r="CD619"/>
  <c r="CC619"/>
  <c r="CB619"/>
  <c r="CA619"/>
  <c r="BZ619"/>
  <c r="BY619"/>
  <c r="BW619"/>
  <c r="BX619" s="1"/>
  <c r="BV619"/>
  <c r="BU619"/>
  <c r="BT619"/>
  <c r="BS619"/>
  <c r="BR619"/>
  <c r="BQ619"/>
  <c r="BP619"/>
  <c r="BO619"/>
  <c r="BN619"/>
  <c r="BM619"/>
  <c r="BL619"/>
  <c r="BJ619"/>
  <c r="BK619" s="1"/>
  <c r="J619"/>
  <c r="I619"/>
  <c r="H619"/>
  <c r="G619"/>
  <c r="F619"/>
  <c r="A619"/>
  <c r="DN618"/>
  <c r="DM618"/>
  <c r="DL618"/>
  <c r="DJ618"/>
  <c r="DK618" s="1"/>
  <c r="DI618"/>
  <c r="DH618"/>
  <c r="DG618"/>
  <c r="DE618"/>
  <c r="DF618" s="1"/>
  <c r="DD618"/>
  <c r="DC618"/>
  <c r="DB618"/>
  <c r="DA618"/>
  <c r="CZ618"/>
  <c r="CY618"/>
  <c r="CX618"/>
  <c r="CV618"/>
  <c r="CW618" s="1"/>
  <c r="CU618"/>
  <c r="CT618"/>
  <c r="CS618"/>
  <c r="CR618"/>
  <c r="CQ618"/>
  <c r="CP618"/>
  <c r="CO618"/>
  <c r="CN618"/>
  <c r="CL618"/>
  <c r="CM618" s="1"/>
  <c r="CG618"/>
  <c r="CF618"/>
  <c r="CE618"/>
  <c r="CD618"/>
  <c r="CC618"/>
  <c r="CB618"/>
  <c r="CA618"/>
  <c r="BZ618"/>
  <c r="BY618"/>
  <c r="BW618"/>
  <c r="BX618" s="1"/>
  <c r="BV618"/>
  <c r="BU618"/>
  <c r="BT618"/>
  <c r="BS618"/>
  <c r="BR618"/>
  <c r="BQ618"/>
  <c r="BP618"/>
  <c r="BO618"/>
  <c r="BN618"/>
  <c r="BM618"/>
  <c r="BL618"/>
  <c r="BJ618"/>
  <c r="BK618" s="1"/>
  <c r="J618"/>
  <c r="I618"/>
  <c r="H618"/>
  <c r="G618"/>
  <c r="F618"/>
  <c r="A618"/>
  <c r="DN617"/>
  <c r="DM617"/>
  <c r="DL617"/>
  <c r="DJ617"/>
  <c r="DK617" s="1"/>
  <c r="DI617"/>
  <c r="DH617"/>
  <c r="DG617"/>
  <c r="DE617"/>
  <c r="DF617" s="1"/>
  <c r="DD617"/>
  <c r="DC617"/>
  <c r="DB617"/>
  <c r="DA617"/>
  <c r="CZ617"/>
  <c r="CY617"/>
  <c r="CX617"/>
  <c r="CV617"/>
  <c r="CW617" s="1"/>
  <c r="CU617"/>
  <c r="CT617"/>
  <c r="CS617"/>
  <c r="CR617"/>
  <c r="CQ617"/>
  <c r="CP617"/>
  <c r="CO617"/>
  <c r="CN617"/>
  <c r="CL617"/>
  <c r="CM617" s="1"/>
  <c r="CG617"/>
  <c r="CF617"/>
  <c r="CE617"/>
  <c r="CD617"/>
  <c r="CC617"/>
  <c r="CB617"/>
  <c r="CA617"/>
  <c r="BZ617"/>
  <c r="BY617"/>
  <c r="BW617"/>
  <c r="BX617" s="1"/>
  <c r="BV617"/>
  <c r="BU617"/>
  <c r="BT617"/>
  <c r="BS617"/>
  <c r="BR617"/>
  <c r="BQ617"/>
  <c r="BP617"/>
  <c r="BO617"/>
  <c r="BN617"/>
  <c r="BM617"/>
  <c r="BL617"/>
  <c r="BJ617"/>
  <c r="BK617" s="1"/>
  <c r="J617"/>
  <c r="I617"/>
  <c r="H617"/>
  <c r="G617"/>
  <c r="F617"/>
  <c r="A617"/>
  <c r="DN616"/>
  <c r="DM616"/>
  <c r="DL616"/>
  <c r="DJ616"/>
  <c r="DK616" s="1"/>
  <c r="DI616"/>
  <c r="DH616"/>
  <c r="DG616"/>
  <c r="DE616"/>
  <c r="DF616" s="1"/>
  <c r="DD616"/>
  <c r="DC616"/>
  <c r="DB616"/>
  <c r="DA616"/>
  <c r="CZ616"/>
  <c r="CY616"/>
  <c r="CX616"/>
  <c r="CV616"/>
  <c r="CW616" s="1"/>
  <c r="CU616"/>
  <c r="CT616"/>
  <c r="CS616"/>
  <c r="CR616"/>
  <c r="CQ616"/>
  <c r="CP616"/>
  <c r="CO616"/>
  <c r="CN616"/>
  <c r="CL616"/>
  <c r="CM616" s="1"/>
  <c r="CG616"/>
  <c r="CF616"/>
  <c r="CE616"/>
  <c r="CD616"/>
  <c r="CC616"/>
  <c r="CB616"/>
  <c r="CA616"/>
  <c r="BZ616"/>
  <c r="BY616"/>
  <c r="BW616"/>
  <c r="BX616" s="1"/>
  <c r="BV616"/>
  <c r="BU616"/>
  <c r="BT616"/>
  <c r="BS616"/>
  <c r="BR616"/>
  <c r="BQ616"/>
  <c r="BP616"/>
  <c r="BO616"/>
  <c r="BN616"/>
  <c r="BM616"/>
  <c r="BL616"/>
  <c r="BJ616"/>
  <c r="BK616" s="1"/>
  <c r="J616"/>
  <c r="I616"/>
  <c r="H616"/>
  <c r="G616"/>
  <c r="F616"/>
  <c r="A616"/>
  <c r="DN615"/>
  <c r="DM615"/>
  <c r="DL615"/>
  <c r="DJ615"/>
  <c r="DK615" s="1"/>
  <c r="DI615"/>
  <c r="DH615"/>
  <c r="DG615"/>
  <c r="DE615"/>
  <c r="DF615" s="1"/>
  <c r="DD615"/>
  <c r="DC615"/>
  <c r="DB615"/>
  <c r="DA615"/>
  <c r="CZ615"/>
  <c r="CY615"/>
  <c r="CX615"/>
  <c r="CV615"/>
  <c r="CW615" s="1"/>
  <c r="CU615"/>
  <c r="CT615"/>
  <c r="CS615"/>
  <c r="CR615"/>
  <c r="CQ615"/>
  <c r="CP615"/>
  <c r="CO615"/>
  <c r="CN615"/>
  <c r="CL615"/>
  <c r="CM615" s="1"/>
  <c r="CG615"/>
  <c r="CF615"/>
  <c r="CE615"/>
  <c r="CD615"/>
  <c r="CC615"/>
  <c r="CB615"/>
  <c r="CA615"/>
  <c r="BZ615"/>
  <c r="BY615"/>
  <c r="BW615"/>
  <c r="BX615" s="1"/>
  <c r="BV615"/>
  <c r="BU615"/>
  <c r="BT615"/>
  <c r="BS615"/>
  <c r="BR615"/>
  <c r="BQ615"/>
  <c r="BP615"/>
  <c r="BO615"/>
  <c r="BN615"/>
  <c r="BM615"/>
  <c r="BL615"/>
  <c r="BJ615"/>
  <c r="BK615" s="1"/>
  <c r="J615"/>
  <c r="I615"/>
  <c r="H615"/>
  <c r="G615"/>
  <c r="F615"/>
  <c r="A615"/>
  <c r="DN614"/>
  <c r="DM614"/>
  <c r="DL614"/>
  <c r="DJ614"/>
  <c r="DK614" s="1"/>
  <c r="DI614"/>
  <c r="DH614"/>
  <c r="DG614"/>
  <c r="DE614"/>
  <c r="DF614" s="1"/>
  <c r="DD614"/>
  <c r="DC614"/>
  <c r="DB614"/>
  <c r="DA614"/>
  <c r="CZ614"/>
  <c r="CY614"/>
  <c r="CX614"/>
  <c r="CV614"/>
  <c r="CW614" s="1"/>
  <c r="CU614"/>
  <c r="CT614"/>
  <c r="CS614"/>
  <c r="CR614"/>
  <c r="CQ614"/>
  <c r="CP614"/>
  <c r="CO614"/>
  <c r="CN614"/>
  <c r="CL614"/>
  <c r="CM614" s="1"/>
  <c r="CG614"/>
  <c r="CF614"/>
  <c r="CE614"/>
  <c r="CD614"/>
  <c r="CC614"/>
  <c r="CB614"/>
  <c r="CA614"/>
  <c r="BZ614"/>
  <c r="BY614"/>
  <c r="BW614"/>
  <c r="BX614" s="1"/>
  <c r="BV614"/>
  <c r="BU614"/>
  <c r="BT614"/>
  <c r="BS614"/>
  <c r="BR614"/>
  <c r="BQ614"/>
  <c r="BP614"/>
  <c r="BO614"/>
  <c r="BN614"/>
  <c r="BM614"/>
  <c r="BL614"/>
  <c r="BJ614"/>
  <c r="BK614" s="1"/>
  <c r="J614"/>
  <c r="I614"/>
  <c r="H614"/>
  <c r="G614"/>
  <c r="F614"/>
  <c r="A614"/>
  <c r="DN613"/>
  <c r="DM613"/>
  <c r="DL613"/>
  <c r="DJ613"/>
  <c r="DK613" s="1"/>
  <c r="DI613"/>
  <c r="DH613"/>
  <c r="DG613"/>
  <c r="DE613"/>
  <c r="DF613" s="1"/>
  <c r="DD613"/>
  <c r="DC613"/>
  <c r="DB613"/>
  <c r="DA613"/>
  <c r="CZ613"/>
  <c r="CY613"/>
  <c r="CX613"/>
  <c r="CV613"/>
  <c r="CW613" s="1"/>
  <c r="CU613"/>
  <c r="CT613"/>
  <c r="CS613"/>
  <c r="CR613"/>
  <c r="CQ613"/>
  <c r="CP613"/>
  <c r="CO613"/>
  <c r="CN613"/>
  <c r="CL613"/>
  <c r="CM613" s="1"/>
  <c r="CG613"/>
  <c r="CF613"/>
  <c r="CE613"/>
  <c r="CD613"/>
  <c r="CC613"/>
  <c r="CB613"/>
  <c r="CA613"/>
  <c r="BZ613"/>
  <c r="BY613"/>
  <c r="BW613"/>
  <c r="BX613" s="1"/>
  <c r="BV613"/>
  <c r="BU613"/>
  <c r="BT613"/>
  <c r="BS613"/>
  <c r="BR613"/>
  <c r="BQ613"/>
  <c r="BP613"/>
  <c r="BO613"/>
  <c r="BN613"/>
  <c r="BM613"/>
  <c r="BL613"/>
  <c r="BJ613"/>
  <c r="BK613" s="1"/>
  <c r="J613"/>
  <c r="I613"/>
  <c r="H613"/>
  <c r="G613"/>
  <c r="F613"/>
  <c r="A613"/>
  <c r="DN612"/>
  <c r="DM612"/>
  <c r="DL612"/>
  <c r="DJ612"/>
  <c r="DK612" s="1"/>
  <c r="DI612"/>
  <c r="DH612"/>
  <c r="DG612"/>
  <c r="DE612"/>
  <c r="DF612" s="1"/>
  <c r="DD612"/>
  <c r="DC612"/>
  <c r="DB612"/>
  <c r="DA612"/>
  <c r="CZ612"/>
  <c r="CY612"/>
  <c r="CX612"/>
  <c r="CV612"/>
  <c r="CW612" s="1"/>
  <c r="CU612"/>
  <c r="CT612"/>
  <c r="CS612"/>
  <c r="CR612"/>
  <c r="CQ612"/>
  <c r="CP612"/>
  <c r="CO612"/>
  <c r="CN612"/>
  <c r="CL612"/>
  <c r="CM612" s="1"/>
  <c r="CG612"/>
  <c r="CF612"/>
  <c r="CE612"/>
  <c r="CD612"/>
  <c r="CC612"/>
  <c r="CB612"/>
  <c r="CA612"/>
  <c r="BZ612"/>
  <c r="BY612"/>
  <c r="BW612"/>
  <c r="BX612" s="1"/>
  <c r="BV612"/>
  <c r="BU612"/>
  <c r="BT612"/>
  <c r="BS612"/>
  <c r="BR612"/>
  <c r="BQ612"/>
  <c r="BP612"/>
  <c r="BO612"/>
  <c r="BN612"/>
  <c r="BM612"/>
  <c r="BL612"/>
  <c r="BJ612"/>
  <c r="BK612" s="1"/>
  <c r="J612"/>
  <c r="I612"/>
  <c r="H612"/>
  <c r="G612"/>
  <c r="F612"/>
  <c r="A612"/>
  <c r="DN611"/>
  <c r="DM611"/>
  <c r="DL611"/>
  <c r="DJ611"/>
  <c r="DK611" s="1"/>
  <c r="DI611"/>
  <c r="DH611"/>
  <c r="DG611"/>
  <c r="DE611"/>
  <c r="DF611" s="1"/>
  <c r="DD611"/>
  <c r="DC611"/>
  <c r="DB611"/>
  <c r="DA611"/>
  <c r="CZ611"/>
  <c r="CY611"/>
  <c r="CX611"/>
  <c r="CV611"/>
  <c r="CW611" s="1"/>
  <c r="CU611"/>
  <c r="CT611"/>
  <c r="CS611"/>
  <c r="CR611"/>
  <c r="CQ611"/>
  <c r="CP611"/>
  <c r="CO611"/>
  <c r="CN611"/>
  <c r="CL611"/>
  <c r="CM611" s="1"/>
  <c r="CG611"/>
  <c r="CF611"/>
  <c r="CE611"/>
  <c r="CD611"/>
  <c r="CC611"/>
  <c r="CB611"/>
  <c r="CA611"/>
  <c r="BZ611"/>
  <c r="BY611"/>
  <c r="BW611"/>
  <c r="BX611" s="1"/>
  <c r="BV611"/>
  <c r="BU611"/>
  <c r="BT611"/>
  <c r="BS611"/>
  <c r="BR611"/>
  <c r="BQ611"/>
  <c r="BP611"/>
  <c r="BO611"/>
  <c r="BN611"/>
  <c r="BM611"/>
  <c r="BL611"/>
  <c r="BJ611"/>
  <c r="BK611" s="1"/>
  <c r="J611"/>
  <c r="I611"/>
  <c r="H611"/>
  <c r="G611"/>
  <c r="F611"/>
  <c r="A611"/>
  <c r="DN610"/>
  <c r="DM610"/>
  <c r="DL610"/>
  <c r="DJ610"/>
  <c r="DK610" s="1"/>
  <c r="DI610"/>
  <c r="DH610"/>
  <c r="DG610"/>
  <c r="DE610"/>
  <c r="DF610" s="1"/>
  <c r="DD610"/>
  <c r="DC610"/>
  <c r="DB610"/>
  <c r="DA610"/>
  <c r="CZ610"/>
  <c r="CY610"/>
  <c r="CX610"/>
  <c r="CV610"/>
  <c r="CW610" s="1"/>
  <c r="CU610"/>
  <c r="CT610"/>
  <c r="CS610"/>
  <c r="CR610"/>
  <c r="CQ610"/>
  <c r="CP610"/>
  <c r="CO610"/>
  <c r="CN610"/>
  <c r="CL610"/>
  <c r="CM610" s="1"/>
  <c r="CG610"/>
  <c r="CF610"/>
  <c r="CE610"/>
  <c r="CD610"/>
  <c r="CC610"/>
  <c r="CB610"/>
  <c r="CA610"/>
  <c r="BZ610"/>
  <c r="BY610"/>
  <c r="BW610"/>
  <c r="BX610" s="1"/>
  <c r="BV610"/>
  <c r="BU610"/>
  <c r="BT610"/>
  <c r="BS610"/>
  <c r="BR610"/>
  <c r="BQ610"/>
  <c r="BP610"/>
  <c r="BO610"/>
  <c r="BN610"/>
  <c r="BM610"/>
  <c r="BL610"/>
  <c r="BJ610"/>
  <c r="BK610" s="1"/>
  <c r="J610"/>
  <c r="I610"/>
  <c r="H610"/>
  <c r="G610"/>
  <c r="F610"/>
  <c r="A610"/>
  <c r="DN609"/>
  <c r="DM609"/>
  <c r="DL609"/>
  <c r="DJ609"/>
  <c r="DK609" s="1"/>
  <c r="DI609"/>
  <c r="DH609"/>
  <c r="DG609"/>
  <c r="DE609"/>
  <c r="DF609" s="1"/>
  <c r="DD609"/>
  <c r="DC609"/>
  <c r="DB609"/>
  <c r="DA609"/>
  <c r="CZ609"/>
  <c r="CY609"/>
  <c r="CX609"/>
  <c r="CV609"/>
  <c r="CW609" s="1"/>
  <c r="CU609"/>
  <c r="CT609"/>
  <c r="CS609"/>
  <c r="CR609"/>
  <c r="CQ609"/>
  <c r="CP609"/>
  <c r="CO609"/>
  <c r="CN609"/>
  <c r="CL609"/>
  <c r="CM609" s="1"/>
  <c r="CG609"/>
  <c r="CF609"/>
  <c r="CE609"/>
  <c r="CD609"/>
  <c r="CC609"/>
  <c r="CB609"/>
  <c r="CA609"/>
  <c r="BZ609"/>
  <c r="BY609"/>
  <c r="BW609"/>
  <c r="BX609" s="1"/>
  <c r="BV609"/>
  <c r="BU609"/>
  <c r="BT609"/>
  <c r="BS609"/>
  <c r="BR609"/>
  <c r="BQ609"/>
  <c r="BP609"/>
  <c r="BO609"/>
  <c r="BN609"/>
  <c r="BM609"/>
  <c r="BL609"/>
  <c r="BJ609"/>
  <c r="BK609" s="1"/>
  <c r="J609"/>
  <c r="I609"/>
  <c r="H609"/>
  <c r="G609"/>
  <c r="F609"/>
  <c r="A609"/>
  <c r="DN608"/>
  <c r="DM608"/>
  <c r="DL608"/>
  <c r="DJ608"/>
  <c r="DK608" s="1"/>
  <c r="DI608"/>
  <c r="DH608"/>
  <c r="DG608"/>
  <c r="DE608"/>
  <c r="DF608" s="1"/>
  <c r="DD608"/>
  <c r="DC608"/>
  <c r="DB608"/>
  <c r="DA608"/>
  <c r="CZ608"/>
  <c r="CY608"/>
  <c r="CX608"/>
  <c r="CV608"/>
  <c r="CW608" s="1"/>
  <c r="CU608"/>
  <c r="CT608"/>
  <c r="CS608"/>
  <c r="CR608"/>
  <c r="CQ608"/>
  <c r="CP608"/>
  <c r="CO608"/>
  <c r="CN608"/>
  <c r="CL608"/>
  <c r="CM608" s="1"/>
  <c r="CG608"/>
  <c r="CF608"/>
  <c r="CE608"/>
  <c r="CD608"/>
  <c r="CC608"/>
  <c r="CB608"/>
  <c r="CA608"/>
  <c r="BZ608"/>
  <c r="BY608"/>
  <c r="BW608"/>
  <c r="BX608" s="1"/>
  <c r="BV608"/>
  <c r="BU608"/>
  <c r="BT608"/>
  <c r="BS608"/>
  <c r="BR608"/>
  <c r="BQ608"/>
  <c r="BP608"/>
  <c r="BO608"/>
  <c r="BN608"/>
  <c r="BM608"/>
  <c r="BL608"/>
  <c r="BJ608"/>
  <c r="BK608" s="1"/>
  <c r="J608"/>
  <c r="I608"/>
  <c r="H608"/>
  <c r="G608"/>
  <c r="F608"/>
  <c r="A608"/>
  <c r="DN607"/>
  <c r="DM607"/>
  <c r="DL607"/>
  <c r="DJ607"/>
  <c r="DK607" s="1"/>
  <c r="DI607"/>
  <c r="DH607"/>
  <c r="DG607"/>
  <c r="DE607"/>
  <c r="DF607" s="1"/>
  <c r="DD607"/>
  <c r="DC607"/>
  <c r="DB607"/>
  <c r="DA607"/>
  <c r="CZ607"/>
  <c r="CY607"/>
  <c r="CX607"/>
  <c r="CV607"/>
  <c r="CW607" s="1"/>
  <c r="CU607"/>
  <c r="CT607"/>
  <c r="CS607"/>
  <c r="CR607"/>
  <c r="CQ607"/>
  <c r="CP607"/>
  <c r="CO607"/>
  <c r="CN607"/>
  <c r="CL607"/>
  <c r="CM607" s="1"/>
  <c r="CG607"/>
  <c r="CF607"/>
  <c r="CE607"/>
  <c r="CD607"/>
  <c r="CC607"/>
  <c r="CB607"/>
  <c r="CA607"/>
  <c r="BZ607"/>
  <c r="BY607"/>
  <c r="BW607"/>
  <c r="BX607" s="1"/>
  <c r="BV607"/>
  <c r="BU607"/>
  <c r="BT607"/>
  <c r="BS607"/>
  <c r="BR607"/>
  <c r="BQ607"/>
  <c r="BP607"/>
  <c r="BO607"/>
  <c r="BN607"/>
  <c r="BM607"/>
  <c r="BL607"/>
  <c r="BJ607"/>
  <c r="BK607" s="1"/>
  <c r="J607"/>
  <c r="I607"/>
  <c r="H607"/>
  <c r="G607"/>
  <c r="F607"/>
  <c r="A607"/>
  <c r="DN606"/>
  <c r="DM606"/>
  <c r="DL606"/>
  <c r="DJ606"/>
  <c r="DK606" s="1"/>
  <c r="DI606"/>
  <c r="DH606"/>
  <c r="DG606"/>
  <c r="DE606"/>
  <c r="DF606" s="1"/>
  <c r="DD606"/>
  <c r="DC606"/>
  <c r="DB606"/>
  <c r="DA606"/>
  <c r="CZ606"/>
  <c r="CY606"/>
  <c r="CX606"/>
  <c r="CV606"/>
  <c r="CW606" s="1"/>
  <c r="CU606"/>
  <c r="CT606"/>
  <c r="CS606"/>
  <c r="CR606"/>
  <c r="CQ606"/>
  <c r="CP606"/>
  <c r="CO606"/>
  <c r="CN606"/>
  <c r="CL606"/>
  <c r="CM606" s="1"/>
  <c r="CG606"/>
  <c r="CF606"/>
  <c r="CE606"/>
  <c r="CD606"/>
  <c r="CC606"/>
  <c r="CB606"/>
  <c r="CA606"/>
  <c r="BZ606"/>
  <c r="BY606"/>
  <c r="BW606"/>
  <c r="BX606" s="1"/>
  <c r="BV606"/>
  <c r="BU606"/>
  <c r="BT606"/>
  <c r="BS606"/>
  <c r="BR606"/>
  <c r="BQ606"/>
  <c r="BP606"/>
  <c r="BO606"/>
  <c r="BN606"/>
  <c r="BM606"/>
  <c r="BL606"/>
  <c r="BJ606"/>
  <c r="BK606" s="1"/>
  <c r="J606"/>
  <c r="I606"/>
  <c r="H606"/>
  <c r="G606"/>
  <c r="F606"/>
  <c r="A606"/>
  <c r="DN605"/>
  <c r="DM605"/>
  <c r="DL605"/>
  <c r="DJ605"/>
  <c r="DK605" s="1"/>
  <c r="DI605"/>
  <c r="DH605"/>
  <c r="DG605"/>
  <c r="DE605"/>
  <c r="DF605" s="1"/>
  <c r="DD605"/>
  <c r="DC605"/>
  <c r="DB605"/>
  <c r="DA605"/>
  <c r="CZ605"/>
  <c r="CY605"/>
  <c r="CX605"/>
  <c r="CV605"/>
  <c r="CW605" s="1"/>
  <c r="CU605"/>
  <c r="CT605"/>
  <c r="CS605"/>
  <c r="CR605"/>
  <c r="CQ605"/>
  <c r="CP605"/>
  <c r="CO605"/>
  <c r="CN605"/>
  <c r="CL605"/>
  <c r="CM605" s="1"/>
  <c r="CG605"/>
  <c r="CF605"/>
  <c r="CE605"/>
  <c r="CD605"/>
  <c r="CC605"/>
  <c r="CB605"/>
  <c r="CA605"/>
  <c r="BZ605"/>
  <c r="BY605"/>
  <c r="BW605"/>
  <c r="BX605" s="1"/>
  <c r="BV605"/>
  <c r="BU605"/>
  <c r="BT605"/>
  <c r="BS605"/>
  <c r="BR605"/>
  <c r="BQ605"/>
  <c r="BP605"/>
  <c r="BO605"/>
  <c r="BN605"/>
  <c r="BM605"/>
  <c r="BL605"/>
  <c r="BJ605"/>
  <c r="BK605" s="1"/>
  <c r="J605"/>
  <c r="I605"/>
  <c r="H605"/>
  <c r="G605"/>
  <c r="F605"/>
  <c r="A605"/>
  <c r="DN604"/>
  <c r="DM604"/>
  <c r="DL604"/>
  <c r="DJ604"/>
  <c r="DK604" s="1"/>
  <c r="DI604"/>
  <c r="DH604"/>
  <c r="DG604"/>
  <c r="DE604"/>
  <c r="DF604" s="1"/>
  <c r="DD604"/>
  <c r="DC604"/>
  <c r="DB604"/>
  <c r="DA604"/>
  <c r="CZ604"/>
  <c r="CY604"/>
  <c r="CX604"/>
  <c r="CV604"/>
  <c r="CW604" s="1"/>
  <c r="CU604"/>
  <c r="CT604"/>
  <c r="CS604"/>
  <c r="CR604"/>
  <c r="CQ604"/>
  <c r="CP604"/>
  <c r="CO604"/>
  <c r="CN604"/>
  <c r="CL604"/>
  <c r="CM604" s="1"/>
  <c r="CG604"/>
  <c r="CF604"/>
  <c r="CE604"/>
  <c r="CD604"/>
  <c r="CC604"/>
  <c r="CB604"/>
  <c r="CA604"/>
  <c r="BZ604"/>
  <c r="BY604"/>
  <c r="BW604"/>
  <c r="BX604" s="1"/>
  <c r="BV604"/>
  <c r="BU604"/>
  <c r="BT604"/>
  <c r="BS604"/>
  <c r="BR604"/>
  <c r="BQ604"/>
  <c r="BP604"/>
  <c r="BO604"/>
  <c r="BN604"/>
  <c r="BM604"/>
  <c r="BL604"/>
  <c r="BJ604"/>
  <c r="BK604" s="1"/>
  <c r="J604"/>
  <c r="I604"/>
  <c r="H604"/>
  <c r="G604"/>
  <c r="F604"/>
  <c r="A604"/>
  <c r="DN603"/>
  <c r="DM603"/>
  <c r="DL603"/>
  <c r="DJ603"/>
  <c r="DK603" s="1"/>
  <c r="DI603"/>
  <c r="DH603"/>
  <c r="DG603"/>
  <c r="DE603"/>
  <c r="DF603" s="1"/>
  <c r="DD603"/>
  <c r="DC603"/>
  <c r="DB603"/>
  <c r="DA603"/>
  <c r="CZ603"/>
  <c r="CY603"/>
  <c r="CX603"/>
  <c r="CV603"/>
  <c r="CW603" s="1"/>
  <c r="CU603"/>
  <c r="CT603"/>
  <c r="CS603"/>
  <c r="CR603"/>
  <c r="CQ603"/>
  <c r="CP603"/>
  <c r="CO603"/>
  <c r="CN603"/>
  <c r="CL603"/>
  <c r="CM603" s="1"/>
  <c r="CG603"/>
  <c r="CF603"/>
  <c r="CE603"/>
  <c r="CD603"/>
  <c r="CC603"/>
  <c r="CB603"/>
  <c r="CA603"/>
  <c r="BZ603"/>
  <c r="BY603"/>
  <c r="BW603"/>
  <c r="BX603" s="1"/>
  <c r="BV603"/>
  <c r="BU603"/>
  <c r="BT603"/>
  <c r="BS603"/>
  <c r="BR603"/>
  <c r="BQ603"/>
  <c r="BP603"/>
  <c r="BO603"/>
  <c r="BN603"/>
  <c r="BM603"/>
  <c r="BL603"/>
  <c r="BJ603"/>
  <c r="BK603" s="1"/>
  <c r="J603"/>
  <c r="I603"/>
  <c r="H603"/>
  <c r="G603"/>
  <c r="F603"/>
  <c r="A603"/>
  <c r="DN602"/>
  <c r="DM602"/>
  <c r="DL602"/>
  <c r="DJ602"/>
  <c r="DK602" s="1"/>
  <c r="DI602"/>
  <c r="DH602"/>
  <c r="DG602"/>
  <c r="DE602"/>
  <c r="DF602" s="1"/>
  <c r="DD602"/>
  <c r="DC602"/>
  <c r="DB602"/>
  <c r="DA602"/>
  <c r="CZ602"/>
  <c r="CY602"/>
  <c r="CX602"/>
  <c r="CV602"/>
  <c r="CW602" s="1"/>
  <c r="CU602"/>
  <c r="CT602"/>
  <c r="CS602"/>
  <c r="CR602"/>
  <c r="CQ602"/>
  <c r="CP602"/>
  <c r="CO602"/>
  <c r="CN602"/>
  <c r="CL602"/>
  <c r="CM602" s="1"/>
  <c r="CG602"/>
  <c r="CF602"/>
  <c r="CE602"/>
  <c r="CD602"/>
  <c r="CC602"/>
  <c r="CB602"/>
  <c r="CA602"/>
  <c r="BZ602"/>
  <c r="BY602"/>
  <c r="BW602"/>
  <c r="BX602" s="1"/>
  <c r="BV602"/>
  <c r="BU602"/>
  <c r="BT602"/>
  <c r="BS602"/>
  <c r="BR602"/>
  <c r="BQ602"/>
  <c r="BP602"/>
  <c r="BO602"/>
  <c r="BN602"/>
  <c r="BM602"/>
  <c r="BL602"/>
  <c r="BJ602"/>
  <c r="BK602" s="1"/>
  <c r="J602"/>
  <c r="I602"/>
  <c r="H602"/>
  <c r="G602"/>
  <c r="F602"/>
  <c r="A602"/>
  <c r="DN601"/>
  <c r="DM601"/>
  <c r="DL601"/>
  <c r="DJ601"/>
  <c r="DK601" s="1"/>
  <c r="DI601"/>
  <c r="DH601"/>
  <c r="DG601"/>
  <c r="DE601"/>
  <c r="DF601" s="1"/>
  <c r="DD601"/>
  <c r="DC601"/>
  <c r="DB601"/>
  <c r="DA601"/>
  <c r="CZ601"/>
  <c r="CY601"/>
  <c r="CX601"/>
  <c r="CV601"/>
  <c r="CW601" s="1"/>
  <c r="CU601"/>
  <c r="CT601"/>
  <c r="CS601"/>
  <c r="CR601"/>
  <c r="CQ601"/>
  <c r="CP601"/>
  <c r="CO601"/>
  <c r="CN601"/>
  <c r="CL601"/>
  <c r="CM601" s="1"/>
  <c r="CG601"/>
  <c r="CF601"/>
  <c r="CE601"/>
  <c r="CD601"/>
  <c r="CC601"/>
  <c r="CB601"/>
  <c r="CA601"/>
  <c r="BZ601"/>
  <c r="BY601"/>
  <c r="BW601"/>
  <c r="BX601" s="1"/>
  <c r="BV601"/>
  <c r="BU601"/>
  <c r="BT601"/>
  <c r="BS601"/>
  <c r="BR601"/>
  <c r="BQ601"/>
  <c r="BP601"/>
  <c r="BO601"/>
  <c r="BN601"/>
  <c r="BM601"/>
  <c r="BL601"/>
  <c r="BJ601"/>
  <c r="BK601" s="1"/>
  <c r="J601"/>
  <c r="I601"/>
  <c r="H601"/>
  <c r="G601"/>
  <c r="F601"/>
  <c r="A601"/>
  <c r="DN600"/>
  <c r="DM600"/>
  <c r="DL600"/>
  <c r="DJ600"/>
  <c r="DK600" s="1"/>
  <c r="DI600"/>
  <c r="DH600"/>
  <c r="DG600"/>
  <c r="DE600"/>
  <c r="DF600" s="1"/>
  <c r="DD600"/>
  <c r="DC600"/>
  <c r="DB600"/>
  <c r="DA600"/>
  <c r="CZ600"/>
  <c r="CY600"/>
  <c r="CX600"/>
  <c r="CV600"/>
  <c r="CW600" s="1"/>
  <c r="CU600"/>
  <c r="CT600"/>
  <c r="CS600"/>
  <c r="CR600"/>
  <c r="CQ600"/>
  <c r="CP600"/>
  <c r="CO600"/>
  <c r="CN600"/>
  <c r="CL600"/>
  <c r="CM600" s="1"/>
  <c r="CG600"/>
  <c r="CF600"/>
  <c r="CE600"/>
  <c r="CD600"/>
  <c r="CC600"/>
  <c r="CB600"/>
  <c r="CA600"/>
  <c r="BZ600"/>
  <c r="BY600"/>
  <c r="BW600"/>
  <c r="BX600" s="1"/>
  <c r="BV600"/>
  <c r="BU600"/>
  <c r="BT600"/>
  <c r="BS600"/>
  <c r="BR600"/>
  <c r="BQ600"/>
  <c r="BP600"/>
  <c r="BO600"/>
  <c r="BN600"/>
  <c r="BM600"/>
  <c r="BL600"/>
  <c r="BJ600"/>
  <c r="BK600" s="1"/>
  <c r="J600"/>
  <c r="I600"/>
  <c r="H600"/>
  <c r="G600"/>
  <c r="F600"/>
  <c r="A600"/>
  <c r="DN599"/>
  <c r="DM599"/>
  <c r="DL599"/>
  <c r="DJ599"/>
  <c r="DK599" s="1"/>
  <c r="DI599"/>
  <c r="DH599"/>
  <c r="DG599"/>
  <c r="DE599"/>
  <c r="DF599" s="1"/>
  <c r="DD599"/>
  <c r="DC599"/>
  <c r="DB599"/>
  <c r="DA599"/>
  <c r="CZ599"/>
  <c r="CY599"/>
  <c r="CX599"/>
  <c r="CV599"/>
  <c r="CW599" s="1"/>
  <c r="CU599"/>
  <c r="CT599"/>
  <c r="CS599"/>
  <c r="CR599"/>
  <c r="CQ599"/>
  <c r="CP599"/>
  <c r="CO599"/>
  <c r="CN599"/>
  <c r="CL599"/>
  <c r="CM599" s="1"/>
  <c r="CG599"/>
  <c r="CF599"/>
  <c r="CE599"/>
  <c r="CD599"/>
  <c r="CC599"/>
  <c r="CB599"/>
  <c r="CA599"/>
  <c r="BZ599"/>
  <c r="BY599"/>
  <c r="BW599"/>
  <c r="BX599" s="1"/>
  <c r="BV599"/>
  <c r="BU599"/>
  <c r="BT599"/>
  <c r="BS599"/>
  <c r="BR599"/>
  <c r="BQ599"/>
  <c r="BP599"/>
  <c r="BO599"/>
  <c r="BN599"/>
  <c r="BM599"/>
  <c r="BL599"/>
  <c r="BJ599"/>
  <c r="BK599" s="1"/>
  <c r="J599"/>
  <c r="I599"/>
  <c r="H599"/>
  <c r="G599"/>
  <c r="F599"/>
  <c r="A599"/>
  <c r="DN598"/>
  <c r="DM598"/>
  <c r="DL598"/>
  <c r="DJ598"/>
  <c r="DK598" s="1"/>
  <c r="DI598"/>
  <c r="DH598"/>
  <c r="DG598"/>
  <c r="DE598"/>
  <c r="DF598" s="1"/>
  <c r="DD598"/>
  <c r="DC598"/>
  <c r="DB598"/>
  <c r="DA598"/>
  <c r="CZ598"/>
  <c r="CY598"/>
  <c r="CX598"/>
  <c r="CV598"/>
  <c r="CW598" s="1"/>
  <c r="CU598"/>
  <c r="CT598"/>
  <c r="CS598"/>
  <c r="CR598"/>
  <c r="CQ598"/>
  <c r="CP598"/>
  <c r="CO598"/>
  <c r="CN598"/>
  <c r="CL598"/>
  <c r="CM598" s="1"/>
  <c r="CG598"/>
  <c r="CF598"/>
  <c r="CE598"/>
  <c r="CD598"/>
  <c r="CC598"/>
  <c r="CB598"/>
  <c r="CA598"/>
  <c r="BZ598"/>
  <c r="BY598"/>
  <c r="BW598"/>
  <c r="BX598" s="1"/>
  <c r="BV598"/>
  <c r="BU598"/>
  <c r="BT598"/>
  <c r="BS598"/>
  <c r="BR598"/>
  <c r="BQ598"/>
  <c r="BP598"/>
  <c r="BO598"/>
  <c r="BN598"/>
  <c r="BM598"/>
  <c r="BL598"/>
  <c r="BJ598"/>
  <c r="BK598" s="1"/>
  <c r="J598"/>
  <c r="I598"/>
  <c r="H598"/>
  <c r="G598"/>
  <c r="F598"/>
  <c r="A598"/>
  <c r="DN597"/>
  <c r="DM597"/>
  <c r="DL597"/>
  <c r="DJ597"/>
  <c r="DK597" s="1"/>
  <c r="DI597"/>
  <c r="DH597"/>
  <c r="DG597"/>
  <c r="DE597"/>
  <c r="DF597" s="1"/>
  <c r="DD597"/>
  <c r="DC597"/>
  <c r="DB597"/>
  <c r="DA597"/>
  <c r="CZ597"/>
  <c r="CY597"/>
  <c r="CX597"/>
  <c r="CV597"/>
  <c r="CW597" s="1"/>
  <c r="CU597"/>
  <c r="CT597"/>
  <c r="CS597"/>
  <c r="CR597"/>
  <c r="CQ597"/>
  <c r="CP597"/>
  <c r="CO597"/>
  <c r="CN597"/>
  <c r="CL597"/>
  <c r="CM597" s="1"/>
  <c r="CG597"/>
  <c r="CF597"/>
  <c r="CE597"/>
  <c r="CD597"/>
  <c r="CC597"/>
  <c r="CB597"/>
  <c r="CA597"/>
  <c r="BZ597"/>
  <c r="BY597"/>
  <c r="BW597"/>
  <c r="BX597" s="1"/>
  <c r="BV597"/>
  <c r="BU597"/>
  <c r="BT597"/>
  <c r="BS597"/>
  <c r="BR597"/>
  <c r="BQ597"/>
  <c r="BP597"/>
  <c r="BO597"/>
  <c r="BN597"/>
  <c r="BM597"/>
  <c r="BL597"/>
  <c r="BJ597"/>
  <c r="BK597" s="1"/>
  <c r="J597"/>
  <c r="I597"/>
  <c r="H597"/>
  <c r="G597"/>
  <c r="F597"/>
  <c r="A597"/>
  <c r="DN596"/>
  <c r="DM596"/>
  <c r="DL596"/>
  <c r="DJ596"/>
  <c r="DK596" s="1"/>
  <c r="DI596"/>
  <c r="DH596"/>
  <c r="DG596"/>
  <c r="DE596"/>
  <c r="DF596" s="1"/>
  <c r="DD596"/>
  <c r="DC596"/>
  <c r="DB596"/>
  <c r="DA596"/>
  <c r="CZ596"/>
  <c r="CY596"/>
  <c r="CX596"/>
  <c r="CV596"/>
  <c r="CW596" s="1"/>
  <c r="CU596"/>
  <c r="CT596"/>
  <c r="CS596"/>
  <c r="CR596"/>
  <c r="CQ596"/>
  <c r="CP596"/>
  <c r="CO596"/>
  <c r="CN596"/>
  <c r="CL596"/>
  <c r="CM596" s="1"/>
  <c r="CG596"/>
  <c r="CF596"/>
  <c r="CE596"/>
  <c r="CD596"/>
  <c r="CC596"/>
  <c r="CB596"/>
  <c r="CA596"/>
  <c r="BZ596"/>
  <c r="BY596"/>
  <c r="BW596"/>
  <c r="BX596" s="1"/>
  <c r="BV596"/>
  <c r="BU596"/>
  <c r="BT596"/>
  <c r="BS596"/>
  <c r="BR596"/>
  <c r="BQ596"/>
  <c r="BP596"/>
  <c r="BO596"/>
  <c r="BN596"/>
  <c r="BM596"/>
  <c r="BL596"/>
  <c r="BJ596"/>
  <c r="BK596" s="1"/>
  <c r="J596"/>
  <c r="I596"/>
  <c r="H596"/>
  <c r="G596"/>
  <c r="F596"/>
  <c r="A596"/>
  <c r="DN595"/>
  <c r="DM595"/>
  <c r="DL595"/>
  <c r="DJ595"/>
  <c r="DK595" s="1"/>
  <c r="DI595"/>
  <c r="DH595"/>
  <c r="DG595"/>
  <c r="DE595"/>
  <c r="DF595" s="1"/>
  <c r="DD595"/>
  <c r="DC595"/>
  <c r="DB595"/>
  <c r="DA595"/>
  <c r="CZ595"/>
  <c r="CY595"/>
  <c r="CX595"/>
  <c r="CV595"/>
  <c r="CW595" s="1"/>
  <c r="CU595"/>
  <c r="CT595"/>
  <c r="CS595"/>
  <c r="CR595"/>
  <c r="CQ595"/>
  <c r="CP595"/>
  <c r="CO595"/>
  <c r="CN595"/>
  <c r="CL595"/>
  <c r="CM595" s="1"/>
  <c r="CG595"/>
  <c r="CF595"/>
  <c r="CE595"/>
  <c r="CD595"/>
  <c r="CC595"/>
  <c r="CB595"/>
  <c r="CA595"/>
  <c r="BZ595"/>
  <c r="BY595"/>
  <c r="BW595"/>
  <c r="BX595" s="1"/>
  <c r="BV595"/>
  <c r="BU595"/>
  <c r="BT595"/>
  <c r="BS595"/>
  <c r="BR595"/>
  <c r="BQ595"/>
  <c r="BP595"/>
  <c r="BO595"/>
  <c r="BN595"/>
  <c r="BM595"/>
  <c r="BL595"/>
  <c r="BJ595"/>
  <c r="BK595" s="1"/>
  <c r="J595"/>
  <c r="I595"/>
  <c r="H595"/>
  <c r="G595"/>
  <c r="F595"/>
  <c r="A595"/>
  <c r="DN594"/>
  <c r="DM594"/>
  <c r="DL594"/>
  <c r="DJ594"/>
  <c r="DK594" s="1"/>
  <c r="DI594"/>
  <c r="DH594"/>
  <c r="DG594"/>
  <c r="DE594"/>
  <c r="DF594" s="1"/>
  <c r="DD594"/>
  <c r="DC594"/>
  <c r="DB594"/>
  <c r="DA594"/>
  <c r="CZ594"/>
  <c r="CY594"/>
  <c r="CX594"/>
  <c r="CV594"/>
  <c r="CW594" s="1"/>
  <c r="CU594"/>
  <c r="CT594"/>
  <c r="CS594"/>
  <c r="CR594"/>
  <c r="CQ594"/>
  <c r="CP594"/>
  <c r="CO594"/>
  <c r="CN594"/>
  <c r="CL594"/>
  <c r="CM594" s="1"/>
  <c r="CG594"/>
  <c r="CF594"/>
  <c r="CE594"/>
  <c r="CD594"/>
  <c r="CC594"/>
  <c r="CB594"/>
  <c r="CA594"/>
  <c r="BZ594"/>
  <c r="BY594"/>
  <c r="BW594"/>
  <c r="BX594" s="1"/>
  <c r="BV594"/>
  <c r="BU594"/>
  <c r="BT594"/>
  <c r="BS594"/>
  <c r="BR594"/>
  <c r="BQ594"/>
  <c r="BP594"/>
  <c r="BO594"/>
  <c r="BN594"/>
  <c r="BM594"/>
  <c r="BL594"/>
  <c r="BJ594"/>
  <c r="BK594" s="1"/>
  <c r="J594"/>
  <c r="I594"/>
  <c r="H594"/>
  <c r="G594"/>
  <c r="F594"/>
  <c r="A594"/>
  <c r="DN593"/>
  <c r="DM593"/>
  <c r="DL593"/>
  <c r="DJ593"/>
  <c r="DK593" s="1"/>
  <c r="DI593"/>
  <c r="DH593"/>
  <c r="DG593"/>
  <c r="DE593"/>
  <c r="DF593" s="1"/>
  <c r="DD593"/>
  <c r="DC593"/>
  <c r="DB593"/>
  <c r="DA593"/>
  <c r="CZ593"/>
  <c r="CY593"/>
  <c r="CX593"/>
  <c r="CV593"/>
  <c r="CW593" s="1"/>
  <c r="CU593"/>
  <c r="CT593"/>
  <c r="CS593"/>
  <c r="CR593"/>
  <c r="CQ593"/>
  <c r="CP593"/>
  <c r="CO593"/>
  <c r="CN593"/>
  <c r="CL593"/>
  <c r="CM593" s="1"/>
  <c r="CG593"/>
  <c r="CF593"/>
  <c r="CE593"/>
  <c r="CD593"/>
  <c r="CC593"/>
  <c r="CB593"/>
  <c r="CA593"/>
  <c r="BZ593"/>
  <c r="BY593"/>
  <c r="BW593"/>
  <c r="BX593" s="1"/>
  <c r="BV593"/>
  <c r="BU593"/>
  <c r="BT593"/>
  <c r="BS593"/>
  <c r="BR593"/>
  <c r="BQ593"/>
  <c r="BP593"/>
  <c r="BO593"/>
  <c r="BN593"/>
  <c r="BM593"/>
  <c r="BL593"/>
  <c r="BJ593"/>
  <c r="BK593" s="1"/>
  <c r="J593"/>
  <c r="I593"/>
  <c r="H593"/>
  <c r="G593"/>
  <c r="F593"/>
  <c r="A593"/>
  <c r="DN592"/>
  <c r="DM592"/>
  <c r="DL592"/>
  <c r="DJ592"/>
  <c r="DK592" s="1"/>
  <c r="DI592"/>
  <c r="DH592"/>
  <c r="DG592"/>
  <c r="DE592"/>
  <c r="DF592" s="1"/>
  <c r="DD592"/>
  <c r="DC592"/>
  <c r="DB592"/>
  <c r="DA592"/>
  <c r="CZ592"/>
  <c r="CY592"/>
  <c r="CX592"/>
  <c r="CV592"/>
  <c r="CW592" s="1"/>
  <c r="CU592"/>
  <c r="CT592"/>
  <c r="CS592"/>
  <c r="CR592"/>
  <c r="CQ592"/>
  <c r="CP592"/>
  <c r="CO592"/>
  <c r="CN592"/>
  <c r="CL592"/>
  <c r="CM592" s="1"/>
  <c r="CG592"/>
  <c r="CF592"/>
  <c r="CE592"/>
  <c r="CD592"/>
  <c r="CC592"/>
  <c r="CB592"/>
  <c r="CA592"/>
  <c r="BZ592"/>
  <c r="BY592"/>
  <c r="BW592"/>
  <c r="BX592" s="1"/>
  <c r="BV592"/>
  <c r="BU592"/>
  <c r="BT592"/>
  <c r="BS592"/>
  <c r="BR592"/>
  <c r="BQ592"/>
  <c r="BP592"/>
  <c r="BO592"/>
  <c r="BN592"/>
  <c r="BM592"/>
  <c r="BL592"/>
  <c r="BJ592"/>
  <c r="BK592" s="1"/>
  <c r="J592"/>
  <c r="I592"/>
  <c r="H592"/>
  <c r="G592"/>
  <c r="F592"/>
  <c r="A592"/>
  <c r="DN591"/>
  <c r="DM591"/>
  <c r="DL591"/>
  <c r="DJ591"/>
  <c r="DK591" s="1"/>
  <c r="DI591"/>
  <c r="DH591"/>
  <c r="DG591"/>
  <c r="DE591"/>
  <c r="DF591" s="1"/>
  <c r="DD591"/>
  <c r="DC591"/>
  <c r="DB591"/>
  <c r="DA591"/>
  <c r="CZ591"/>
  <c r="CY591"/>
  <c r="CX591"/>
  <c r="CV591"/>
  <c r="CW591" s="1"/>
  <c r="CU591"/>
  <c r="CT591"/>
  <c r="CS591"/>
  <c r="CR591"/>
  <c r="CQ591"/>
  <c r="CP591"/>
  <c r="CO591"/>
  <c r="CN591"/>
  <c r="CL591"/>
  <c r="CM591" s="1"/>
  <c r="CG591"/>
  <c r="CF591"/>
  <c r="CE591"/>
  <c r="CD591"/>
  <c r="CC591"/>
  <c r="CB591"/>
  <c r="CA591"/>
  <c r="BZ591"/>
  <c r="BY591"/>
  <c r="BW591"/>
  <c r="BX591" s="1"/>
  <c r="BV591"/>
  <c r="BU591"/>
  <c r="BT591"/>
  <c r="BS591"/>
  <c r="BR591"/>
  <c r="BQ591"/>
  <c r="BP591"/>
  <c r="BO591"/>
  <c r="BN591"/>
  <c r="BM591"/>
  <c r="BL591"/>
  <c r="BJ591"/>
  <c r="BK591" s="1"/>
  <c r="J591"/>
  <c r="I591"/>
  <c r="H591"/>
  <c r="G591"/>
  <c r="F591"/>
  <c r="A591"/>
  <c r="DN590"/>
  <c r="DM590"/>
  <c r="DL590"/>
  <c r="DJ590"/>
  <c r="DK590" s="1"/>
  <c r="DI590"/>
  <c r="DH590"/>
  <c r="DG590"/>
  <c r="DE590"/>
  <c r="DF590" s="1"/>
  <c r="DD590"/>
  <c r="DC590"/>
  <c r="DB590"/>
  <c r="DA590"/>
  <c r="CZ590"/>
  <c r="CY590"/>
  <c r="CX590"/>
  <c r="CV590"/>
  <c r="CW590" s="1"/>
  <c r="CU590"/>
  <c r="CT590"/>
  <c r="CS590"/>
  <c r="CR590"/>
  <c r="CQ590"/>
  <c r="CP590"/>
  <c r="CO590"/>
  <c r="CN590"/>
  <c r="CL590"/>
  <c r="CM590" s="1"/>
  <c r="CG590"/>
  <c r="CF590"/>
  <c r="CE590"/>
  <c r="CD590"/>
  <c r="CC590"/>
  <c r="CB590"/>
  <c r="CA590"/>
  <c r="BZ590"/>
  <c r="BY590"/>
  <c r="BW590"/>
  <c r="BX590" s="1"/>
  <c r="BV590"/>
  <c r="BU590"/>
  <c r="BT590"/>
  <c r="BS590"/>
  <c r="BR590"/>
  <c r="BQ590"/>
  <c r="BP590"/>
  <c r="BO590"/>
  <c r="BN590"/>
  <c r="BM590"/>
  <c r="BL590"/>
  <c r="BJ590"/>
  <c r="BK590" s="1"/>
  <c r="J590"/>
  <c r="I590"/>
  <c r="H590"/>
  <c r="G590"/>
  <c r="F590"/>
  <c r="A590"/>
  <c r="DN589"/>
  <c r="DM589"/>
  <c r="DL589"/>
  <c r="DJ589"/>
  <c r="DK589" s="1"/>
  <c r="DI589"/>
  <c r="DH589"/>
  <c r="DG589"/>
  <c r="DE589"/>
  <c r="DF589" s="1"/>
  <c r="DD589"/>
  <c r="DC589"/>
  <c r="DB589"/>
  <c r="DA589"/>
  <c r="CZ589"/>
  <c r="CY589"/>
  <c r="CX589"/>
  <c r="CV589"/>
  <c r="CW589" s="1"/>
  <c r="CU589"/>
  <c r="CT589"/>
  <c r="CS589"/>
  <c r="CR589"/>
  <c r="CQ589"/>
  <c r="CP589"/>
  <c r="CO589"/>
  <c r="CN589"/>
  <c r="CL589"/>
  <c r="CM589" s="1"/>
  <c r="CG589"/>
  <c r="CF589"/>
  <c r="CE589"/>
  <c r="CD589"/>
  <c r="CC589"/>
  <c r="CB589"/>
  <c r="CA589"/>
  <c r="BZ589"/>
  <c r="BY589"/>
  <c r="BW589"/>
  <c r="BX589" s="1"/>
  <c r="BV589"/>
  <c r="BU589"/>
  <c r="BT589"/>
  <c r="BS589"/>
  <c r="BR589"/>
  <c r="BQ589"/>
  <c r="BP589"/>
  <c r="BO589"/>
  <c r="BN589"/>
  <c r="BM589"/>
  <c r="BL589"/>
  <c r="BJ589"/>
  <c r="BK589" s="1"/>
  <c r="J589"/>
  <c r="I589"/>
  <c r="H589"/>
  <c r="G589"/>
  <c r="F589"/>
  <c r="A589"/>
  <c r="DN588"/>
  <c r="DM588"/>
  <c r="DL588"/>
  <c r="DJ588"/>
  <c r="DK588" s="1"/>
  <c r="DI588"/>
  <c r="DH588"/>
  <c r="DG588"/>
  <c r="DE588"/>
  <c r="DF588" s="1"/>
  <c r="DD588"/>
  <c r="DC588"/>
  <c r="DB588"/>
  <c r="DA588"/>
  <c r="CZ588"/>
  <c r="CY588"/>
  <c r="CX588"/>
  <c r="CV588"/>
  <c r="CW588" s="1"/>
  <c r="CU588"/>
  <c r="CT588"/>
  <c r="CS588"/>
  <c r="CR588"/>
  <c r="CQ588"/>
  <c r="CP588"/>
  <c r="CO588"/>
  <c r="CN588"/>
  <c r="CL588"/>
  <c r="CM588" s="1"/>
  <c r="CG588"/>
  <c r="CF588"/>
  <c r="CE588"/>
  <c r="CD588"/>
  <c r="CC588"/>
  <c r="CB588"/>
  <c r="CA588"/>
  <c r="BZ588"/>
  <c r="BY588"/>
  <c r="BW588"/>
  <c r="BX588" s="1"/>
  <c r="BV588"/>
  <c r="BU588"/>
  <c r="BT588"/>
  <c r="BS588"/>
  <c r="BR588"/>
  <c r="BQ588"/>
  <c r="BP588"/>
  <c r="BO588"/>
  <c r="BN588"/>
  <c r="BM588"/>
  <c r="BL588"/>
  <c r="BJ588"/>
  <c r="BK588" s="1"/>
  <c r="J588"/>
  <c r="I588"/>
  <c r="H588"/>
  <c r="G588"/>
  <c r="F588"/>
  <c r="A588"/>
  <c r="DN587"/>
  <c r="DM587"/>
  <c r="DL587"/>
  <c r="DJ587"/>
  <c r="DK587" s="1"/>
  <c r="DI587"/>
  <c r="DH587"/>
  <c r="DG587"/>
  <c r="DE587"/>
  <c r="DF587" s="1"/>
  <c r="DD587"/>
  <c r="DC587"/>
  <c r="DB587"/>
  <c r="DA587"/>
  <c r="CZ587"/>
  <c r="CY587"/>
  <c r="CX587"/>
  <c r="CV587"/>
  <c r="CW587" s="1"/>
  <c r="CU587"/>
  <c r="CT587"/>
  <c r="CS587"/>
  <c r="CR587"/>
  <c r="CQ587"/>
  <c r="CP587"/>
  <c r="CO587"/>
  <c r="CN587"/>
  <c r="CL587"/>
  <c r="CM587" s="1"/>
  <c r="CG587"/>
  <c r="CF587"/>
  <c r="CE587"/>
  <c r="CD587"/>
  <c r="CC587"/>
  <c r="CB587"/>
  <c r="CA587"/>
  <c r="BZ587"/>
  <c r="BY587"/>
  <c r="BW587"/>
  <c r="BX587" s="1"/>
  <c r="BV587"/>
  <c r="BU587"/>
  <c r="BT587"/>
  <c r="BS587"/>
  <c r="BR587"/>
  <c r="BQ587"/>
  <c r="BP587"/>
  <c r="BO587"/>
  <c r="BN587"/>
  <c r="BM587"/>
  <c r="BL587"/>
  <c r="BJ587"/>
  <c r="BK587" s="1"/>
  <c r="J587"/>
  <c r="I587"/>
  <c r="H587"/>
  <c r="G587"/>
  <c r="F587"/>
  <c r="A587"/>
  <c r="DN586"/>
  <c r="DM586"/>
  <c r="DL586"/>
  <c r="DJ586"/>
  <c r="DK586" s="1"/>
  <c r="DI586"/>
  <c r="DH586"/>
  <c r="DG586"/>
  <c r="DE586"/>
  <c r="DF586" s="1"/>
  <c r="DD586"/>
  <c r="DC586"/>
  <c r="DB586"/>
  <c r="DA586"/>
  <c r="CZ586"/>
  <c r="CY586"/>
  <c r="CX586"/>
  <c r="CV586"/>
  <c r="CW586" s="1"/>
  <c r="CU586"/>
  <c r="CT586"/>
  <c r="CS586"/>
  <c r="CR586"/>
  <c r="CQ586"/>
  <c r="CP586"/>
  <c r="CO586"/>
  <c r="CN586"/>
  <c r="CL586"/>
  <c r="CM586" s="1"/>
  <c r="CG586"/>
  <c r="CF586"/>
  <c r="CE586"/>
  <c r="CD586"/>
  <c r="CC586"/>
  <c r="CB586"/>
  <c r="CA586"/>
  <c r="BZ586"/>
  <c r="BY586"/>
  <c r="BW586"/>
  <c r="BX586" s="1"/>
  <c r="BV586"/>
  <c r="BU586"/>
  <c r="BT586"/>
  <c r="BS586"/>
  <c r="BR586"/>
  <c r="BQ586"/>
  <c r="BP586"/>
  <c r="BO586"/>
  <c r="BN586"/>
  <c r="BM586"/>
  <c r="BL586"/>
  <c r="BJ586"/>
  <c r="BK586" s="1"/>
  <c r="J586"/>
  <c r="I586"/>
  <c r="H586"/>
  <c r="G586"/>
  <c r="F586"/>
  <c r="A586"/>
  <c r="DN585"/>
  <c r="DM585"/>
  <c r="DL585"/>
  <c r="DJ585"/>
  <c r="DK585" s="1"/>
  <c r="DI585"/>
  <c r="DH585"/>
  <c r="DG585"/>
  <c r="DE585"/>
  <c r="DF585" s="1"/>
  <c r="DD585"/>
  <c r="DC585"/>
  <c r="DB585"/>
  <c r="DA585"/>
  <c r="CZ585"/>
  <c r="CY585"/>
  <c r="CX585"/>
  <c r="CV585"/>
  <c r="CW585" s="1"/>
  <c r="CU585"/>
  <c r="CT585"/>
  <c r="CS585"/>
  <c r="CR585"/>
  <c r="CQ585"/>
  <c r="CP585"/>
  <c r="CO585"/>
  <c r="CN585"/>
  <c r="CL585"/>
  <c r="CM585" s="1"/>
  <c r="CG585"/>
  <c r="CF585"/>
  <c r="CE585"/>
  <c r="CD585"/>
  <c r="CC585"/>
  <c r="CB585"/>
  <c r="CA585"/>
  <c r="BZ585"/>
  <c r="BY585"/>
  <c r="BW585"/>
  <c r="BX585" s="1"/>
  <c r="BV585"/>
  <c r="BU585"/>
  <c r="BT585"/>
  <c r="BS585"/>
  <c r="BR585"/>
  <c r="BQ585"/>
  <c r="BP585"/>
  <c r="BO585"/>
  <c r="BN585"/>
  <c r="BM585"/>
  <c r="BL585"/>
  <c r="BJ585"/>
  <c r="BK585" s="1"/>
  <c r="J585"/>
  <c r="I585"/>
  <c r="H585"/>
  <c r="G585"/>
  <c r="F585"/>
  <c r="A585"/>
  <c r="DN584"/>
  <c r="DM584"/>
  <c r="DL584"/>
  <c r="DJ584"/>
  <c r="DK584" s="1"/>
  <c r="DI584"/>
  <c r="DH584"/>
  <c r="DG584"/>
  <c r="DE584"/>
  <c r="DF584" s="1"/>
  <c r="DD584"/>
  <c r="DC584"/>
  <c r="DB584"/>
  <c r="DA584"/>
  <c r="CZ584"/>
  <c r="CY584"/>
  <c r="CX584"/>
  <c r="CV584"/>
  <c r="CW584" s="1"/>
  <c r="CU584"/>
  <c r="CT584"/>
  <c r="CS584"/>
  <c r="CR584"/>
  <c r="CQ584"/>
  <c r="CP584"/>
  <c r="CO584"/>
  <c r="CN584"/>
  <c r="CL584"/>
  <c r="CM584" s="1"/>
  <c r="CG584"/>
  <c r="CF584"/>
  <c r="CE584"/>
  <c r="CD584"/>
  <c r="CC584"/>
  <c r="CB584"/>
  <c r="CA584"/>
  <c r="BZ584"/>
  <c r="BY584"/>
  <c r="BW584"/>
  <c r="BX584" s="1"/>
  <c r="BV584"/>
  <c r="BU584"/>
  <c r="BT584"/>
  <c r="BS584"/>
  <c r="BR584"/>
  <c r="BQ584"/>
  <c r="BP584"/>
  <c r="BO584"/>
  <c r="BN584"/>
  <c r="BM584"/>
  <c r="BL584"/>
  <c r="BJ584"/>
  <c r="BK584" s="1"/>
  <c r="J584"/>
  <c r="I584"/>
  <c r="H584"/>
  <c r="G584"/>
  <c r="F584"/>
  <c r="A584"/>
  <c r="DN583"/>
  <c r="DM583"/>
  <c r="DL583"/>
  <c r="DJ583"/>
  <c r="DK583" s="1"/>
  <c r="DI583"/>
  <c r="DH583"/>
  <c r="DG583"/>
  <c r="DE583"/>
  <c r="DF583" s="1"/>
  <c r="DD583"/>
  <c r="DC583"/>
  <c r="DB583"/>
  <c r="DA583"/>
  <c r="CZ583"/>
  <c r="CY583"/>
  <c r="CX583"/>
  <c r="CV583"/>
  <c r="CW583" s="1"/>
  <c r="CU583"/>
  <c r="CT583"/>
  <c r="CS583"/>
  <c r="CR583"/>
  <c r="CQ583"/>
  <c r="CP583"/>
  <c r="CO583"/>
  <c r="CN583"/>
  <c r="CL583"/>
  <c r="CM583" s="1"/>
  <c r="CG583"/>
  <c r="CF583"/>
  <c r="CE583"/>
  <c r="CD583"/>
  <c r="CC583"/>
  <c r="CB583"/>
  <c r="CA583"/>
  <c r="BZ583"/>
  <c r="BY583"/>
  <c r="BW583"/>
  <c r="BX583" s="1"/>
  <c r="BV583"/>
  <c r="BU583"/>
  <c r="BT583"/>
  <c r="BS583"/>
  <c r="BR583"/>
  <c r="BQ583"/>
  <c r="BP583"/>
  <c r="BO583"/>
  <c r="BN583"/>
  <c r="BM583"/>
  <c r="BL583"/>
  <c r="BJ583"/>
  <c r="BK583" s="1"/>
  <c r="J583"/>
  <c r="I583"/>
  <c r="H583"/>
  <c r="G583"/>
  <c r="F583"/>
  <c r="A583"/>
  <c r="DN582"/>
  <c r="DM582"/>
  <c r="DL582"/>
  <c r="DJ582"/>
  <c r="DK582" s="1"/>
  <c r="DI582"/>
  <c r="DH582"/>
  <c r="DG582"/>
  <c r="DE582"/>
  <c r="DF582" s="1"/>
  <c r="DD582"/>
  <c r="DC582"/>
  <c r="DB582"/>
  <c r="DA582"/>
  <c r="CZ582"/>
  <c r="CY582"/>
  <c r="CX582"/>
  <c r="CV582"/>
  <c r="CW582" s="1"/>
  <c r="CU582"/>
  <c r="CT582"/>
  <c r="CS582"/>
  <c r="CR582"/>
  <c r="CQ582"/>
  <c r="CP582"/>
  <c r="CO582"/>
  <c r="CN582"/>
  <c r="CL582"/>
  <c r="CM582" s="1"/>
  <c r="CG582"/>
  <c r="CF582"/>
  <c r="CE582"/>
  <c r="CD582"/>
  <c r="CC582"/>
  <c r="CB582"/>
  <c r="CA582"/>
  <c r="BZ582"/>
  <c r="BY582"/>
  <c r="BW582"/>
  <c r="BX582" s="1"/>
  <c r="BV582"/>
  <c r="BU582"/>
  <c r="BT582"/>
  <c r="BS582"/>
  <c r="BR582"/>
  <c r="BQ582"/>
  <c r="BP582"/>
  <c r="BO582"/>
  <c r="BN582"/>
  <c r="BM582"/>
  <c r="BL582"/>
  <c r="BJ582"/>
  <c r="BK582" s="1"/>
  <c r="J582"/>
  <c r="I582"/>
  <c r="H582"/>
  <c r="G582"/>
  <c r="F582"/>
  <c r="A582"/>
  <c r="DN581"/>
  <c r="DM581"/>
  <c r="DL581"/>
  <c r="DJ581"/>
  <c r="DK581" s="1"/>
  <c r="DI581"/>
  <c r="DH581"/>
  <c r="DG581"/>
  <c r="DE581"/>
  <c r="DF581" s="1"/>
  <c r="DD581"/>
  <c r="DC581"/>
  <c r="DB581"/>
  <c r="DA581"/>
  <c r="CZ581"/>
  <c r="CY581"/>
  <c r="CX581"/>
  <c r="CV581"/>
  <c r="CW581" s="1"/>
  <c r="CU581"/>
  <c r="CT581"/>
  <c r="CS581"/>
  <c r="CR581"/>
  <c r="CQ581"/>
  <c r="CP581"/>
  <c r="CO581"/>
  <c r="CN581"/>
  <c r="CL581"/>
  <c r="CM581" s="1"/>
  <c r="CG581"/>
  <c r="CF581"/>
  <c r="CE581"/>
  <c r="CD581"/>
  <c r="CC581"/>
  <c r="CB581"/>
  <c r="CA581"/>
  <c r="BZ581"/>
  <c r="BY581"/>
  <c r="BW581"/>
  <c r="BX581" s="1"/>
  <c r="BV581"/>
  <c r="BU581"/>
  <c r="BT581"/>
  <c r="BS581"/>
  <c r="BR581"/>
  <c r="BQ581"/>
  <c r="BP581"/>
  <c r="BO581"/>
  <c r="BN581"/>
  <c r="BM581"/>
  <c r="BL581"/>
  <c r="BJ581"/>
  <c r="BK581" s="1"/>
  <c r="J581"/>
  <c r="I581"/>
  <c r="H581"/>
  <c r="G581"/>
  <c r="F581"/>
  <c r="A581"/>
  <c r="DN580"/>
  <c r="DM580"/>
  <c r="DL580"/>
  <c r="DJ580"/>
  <c r="DK580" s="1"/>
  <c r="DI580"/>
  <c r="DH580"/>
  <c r="DG580"/>
  <c r="DE580"/>
  <c r="DF580" s="1"/>
  <c r="DD580"/>
  <c r="DC580"/>
  <c r="DB580"/>
  <c r="DA580"/>
  <c r="CZ580"/>
  <c r="CY580"/>
  <c r="CX580"/>
  <c r="CV580"/>
  <c r="CW580" s="1"/>
  <c r="CU580"/>
  <c r="CT580"/>
  <c r="CS580"/>
  <c r="CR580"/>
  <c r="CQ580"/>
  <c r="CP580"/>
  <c r="CO580"/>
  <c r="CN580"/>
  <c r="CL580"/>
  <c r="CM580" s="1"/>
  <c r="CG580"/>
  <c r="CF580"/>
  <c r="CE580"/>
  <c r="CD580"/>
  <c r="CC580"/>
  <c r="CB580"/>
  <c r="CA580"/>
  <c r="BZ580"/>
  <c r="BY580"/>
  <c r="BW580"/>
  <c r="BX580" s="1"/>
  <c r="BV580"/>
  <c r="BU580"/>
  <c r="BT580"/>
  <c r="BS580"/>
  <c r="BR580"/>
  <c r="BQ580"/>
  <c r="BP580"/>
  <c r="BO580"/>
  <c r="BN580"/>
  <c r="BM580"/>
  <c r="BL580"/>
  <c r="BJ580"/>
  <c r="BK580" s="1"/>
  <c r="J580"/>
  <c r="I580"/>
  <c r="H580"/>
  <c r="G580"/>
  <c r="F580"/>
  <c r="A580"/>
  <c r="DN579"/>
  <c r="DM579"/>
  <c r="DL579"/>
  <c r="DJ579"/>
  <c r="DK579" s="1"/>
  <c r="DI579"/>
  <c r="DH579"/>
  <c r="DG579"/>
  <c r="DE579"/>
  <c r="DF579" s="1"/>
  <c r="DD579"/>
  <c r="DC579"/>
  <c r="DB579"/>
  <c r="DA579"/>
  <c r="CZ579"/>
  <c r="CY579"/>
  <c r="CX579"/>
  <c r="CV579"/>
  <c r="CW579" s="1"/>
  <c r="CU579"/>
  <c r="CT579"/>
  <c r="CS579"/>
  <c r="CR579"/>
  <c r="CQ579"/>
  <c r="CP579"/>
  <c r="CO579"/>
  <c r="CN579"/>
  <c r="CL579"/>
  <c r="CM579" s="1"/>
  <c r="CG579"/>
  <c r="CF579"/>
  <c r="CE579"/>
  <c r="CD579"/>
  <c r="CC579"/>
  <c r="CB579"/>
  <c r="CA579"/>
  <c r="BZ579"/>
  <c r="BY579"/>
  <c r="BW579"/>
  <c r="BX579" s="1"/>
  <c r="BV579"/>
  <c r="BU579"/>
  <c r="BT579"/>
  <c r="BS579"/>
  <c r="BR579"/>
  <c r="BQ579"/>
  <c r="BP579"/>
  <c r="BO579"/>
  <c r="BN579"/>
  <c r="BM579"/>
  <c r="BL579"/>
  <c r="BJ579"/>
  <c r="BK579" s="1"/>
  <c r="J579"/>
  <c r="I579"/>
  <c r="H579"/>
  <c r="G579"/>
  <c r="F579"/>
  <c r="A579"/>
  <c r="DN578"/>
  <c r="DM578"/>
  <c r="DL578"/>
  <c r="DJ578"/>
  <c r="DK578" s="1"/>
  <c r="DI578"/>
  <c r="DH578"/>
  <c r="DG578"/>
  <c r="DE578"/>
  <c r="DF578" s="1"/>
  <c r="DD578"/>
  <c r="DC578"/>
  <c r="DB578"/>
  <c r="DA578"/>
  <c r="CZ578"/>
  <c r="CY578"/>
  <c r="CX578"/>
  <c r="CV578"/>
  <c r="CW578" s="1"/>
  <c r="CU578"/>
  <c r="CT578"/>
  <c r="CS578"/>
  <c r="CR578"/>
  <c r="CQ578"/>
  <c r="CP578"/>
  <c r="CO578"/>
  <c r="CN578"/>
  <c r="CL578"/>
  <c r="CM578" s="1"/>
  <c r="CG578"/>
  <c r="CF578"/>
  <c r="CE578"/>
  <c r="CD578"/>
  <c r="CC578"/>
  <c r="CB578"/>
  <c r="CA578"/>
  <c r="BZ578"/>
  <c r="BY578"/>
  <c r="BW578"/>
  <c r="BX578" s="1"/>
  <c r="BV578"/>
  <c r="BU578"/>
  <c r="BT578"/>
  <c r="BS578"/>
  <c r="BR578"/>
  <c r="BQ578"/>
  <c r="BP578"/>
  <c r="BO578"/>
  <c r="BN578"/>
  <c r="BM578"/>
  <c r="BL578"/>
  <c r="BJ578"/>
  <c r="BK578" s="1"/>
  <c r="J578"/>
  <c r="I578"/>
  <c r="H578"/>
  <c r="G578"/>
  <c r="F578"/>
  <c r="A578"/>
  <c r="DN577"/>
  <c r="DM577"/>
  <c r="DL577"/>
  <c r="DJ577"/>
  <c r="DK577" s="1"/>
  <c r="DI577"/>
  <c r="DH577"/>
  <c r="DG577"/>
  <c r="DE577"/>
  <c r="DF577" s="1"/>
  <c r="DD577"/>
  <c r="DC577"/>
  <c r="DB577"/>
  <c r="DA577"/>
  <c r="CZ577"/>
  <c r="CY577"/>
  <c r="CX577"/>
  <c r="CV577"/>
  <c r="CW577" s="1"/>
  <c r="CU577"/>
  <c r="CT577"/>
  <c r="CS577"/>
  <c r="CR577"/>
  <c r="CQ577"/>
  <c r="CP577"/>
  <c r="CO577"/>
  <c r="CN577"/>
  <c r="CL577"/>
  <c r="CM577" s="1"/>
  <c r="CG577"/>
  <c r="CF577"/>
  <c r="CE577"/>
  <c r="CD577"/>
  <c r="CC577"/>
  <c r="CB577"/>
  <c r="CA577"/>
  <c r="BZ577"/>
  <c r="BY577"/>
  <c r="BW577"/>
  <c r="BX577" s="1"/>
  <c r="BV577"/>
  <c r="BU577"/>
  <c r="BT577"/>
  <c r="BS577"/>
  <c r="BR577"/>
  <c r="BQ577"/>
  <c r="BP577"/>
  <c r="BO577"/>
  <c r="BN577"/>
  <c r="BM577"/>
  <c r="BL577"/>
  <c r="BJ577"/>
  <c r="BK577" s="1"/>
  <c r="J577"/>
  <c r="I577"/>
  <c r="H577"/>
  <c r="G577"/>
  <c r="F577"/>
  <c r="A577"/>
  <c r="DN576"/>
  <c r="DM576"/>
  <c r="DL576"/>
  <c r="DJ576"/>
  <c r="DK576" s="1"/>
  <c r="DI576"/>
  <c r="DH576"/>
  <c r="DG576"/>
  <c r="DE576"/>
  <c r="DF576" s="1"/>
  <c r="DD576"/>
  <c r="DC576"/>
  <c r="DB576"/>
  <c r="DA576"/>
  <c r="CZ576"/>
  <c r="CY576"/>
  <c r="CX576"/>
  <c r="CV576"/>
  <c r="CW576" s="1"/>
  <c r="CU576"/>
  <c r="CT576"/>
  <c r="CS576"/>
  <c r="CR576"/>
  <c r="CQ576"/>
  <c r="CP576"/>
  <c r="CO576"/>
  <c r="CN576"/>
  <c r="CL576"/>
  <c r="CM576" s="1"/>
  <c r="CG576"/>
  <c r="CF576"/>
  <c r="CE576"/>
  <c r="CD576"/>
  <c r="CC576"/>
  <c r="CB576"/>
  <c r="CA576"/>
  <c r="BZ576"/>
  <c r="BY576"/>
  <c r="BW576"/>
  <c r="BX576" s="1"/>
  <c r="BV576"/>
  <c r="BU576"/>
  <c r="BT576"/>
  <c r="BS576"/>
  <c r="BR576"/>
  <c r="BQ576"/>
  <c r="BP576"/>
  <c r="BO576"/>
  <c r="BN576"/>
  <c r="BM576"/>
  <c r="BL576"/>
  <c r="BJ576"/>
  <c r="BK576" s="1"/>
  <c r="J576"/>
  <c r="I576"/>
  <c r="H576"/>
  <c r="G576"/>
  <c r="F576"/>
  <c r="A576"/>
  <c r="DN575"/>
  <c r="DM575"/>
  <c r="DL575"/>
  <c r="DJ575"/>
  <c r="DK575" s="1"/>
  <c r="DI575"/>
  <c r="DH575"/>
  <c r="DG575"/>
  <c r="DE575"/>
  <c r="DF575" s="1"/>
  <c r="DD575"/>
  <c r="DC575"/>
  <c r="DB575"/>
  <c r="DA575"/>
  <c r="CZ575"/>
  <c r="CY575"/>
  <c r="CX575"/>
  <c r="CV575"/>
  <c r="CW575" s="1"/>
  <c r="CU575"/>
  <c r="CT575"/>
  <c r="CS575"/>
  <c r="CR575"/>
  <c r="CQ575"/>
  <c r="CP575"/>
  <c r="CO575"/>
  <c r="CN575"/>
  <c r="CL575"/>
  <c r="CM575" s="1"/>
  <c r="CG575"/>
  <c r="CF575"/>
  <c r="CE575"/>
  <c r="CD575"/>
  <c r="CC575"/>
  <c r="CB575"/>
  <c r="CA575"/>
  <c r="BZ575"/>
  <c r="BY575"/>
  <c r="BW575"/>
  <c r="BX575" s="1"/>
  <c r="BV575"/>
  <c r="BU575"/>
  <c r="BT575"/>
  <c r="BS575"/>
  <c r="BR575"/>
  <c r="BQ575"/>
  <c r="BP575"/>
  <c r="BO575"/>
  <c r="BN575"/>
  <c r="BM575"/>
  <c r="BL575"/>
  <c r="BJ575"/>
  <c r="BK575" s="1"/>
  <c r="J575"/>
  <c r="I575"/>
  <c r="H575"/>
  <c r="G575"/>
  <c r="F575"/>
  <c r="A575"/>
  <c r="DN574"/>
  <c r="DM574"/>
  <c r="DL574"/>
  <c r="DJ574"/>
  <c r="DK574" s="1"/>
  <c r="DI574"/>
  <c r="DH574"/>
  <c r="DG574"/>
  <c r="DE574"/>
  <c r="DF574" s="1"/>
  <c r="DD574"/>
  <c r="DC574"/>
  <c r="DB574"/>
  <c r="DA574"/>
  <c r="CZ574"/>
  <c r="CY574"/>
  <c r="CX574"/>
  <c r="CV574"/>
  <c r="CW574" s="1"/>
  <c r="CU574"/>
  <c r="CT574"/>
  <c r="CS574"/>
  <c r="CR574"/>
  <c r="CQ574"/>
  <c r="CP574"/>
  <c r="CO574"/>
  <c r="CN574"/>
  <c r="CL574"/>
  <c r="CM574" s="1"/>
  <c r="CG574"/>
  <c r="CF574"/>
  <c r="CE574"/>
  <c r="CD574"/>
  <c r="CC574"/>
  <c r="CB574"/>
  <c r="CA574"/>
  <c r="BZ574"/>
  <c r="BY574"/>
  <c r="BW574"/>
  <c r="BX574" s="1"/>
  <c r="BV574"/>
  <c r="BU574"/>
  <c r="BT574"/>
  <c r="BS574"/>
  <c r="BR574"/>
  <c r="BQ574"/>
  <c r="BP574"/>
  <c r="BO574"/>
  <c r="BN574"/>
  <c r="BM574"/>
  <c r="BL574"/>
  <c r="BJ574"/>
  <c r="BK574" s="1"/>
  <c r="J574"/>
  <c r="I574"/>
  <c r="H574"/>
  <c r="G574"/>
  <c r="F574"/>
  <c r="A574"/>
  <c r="DN573"/>
  <c r="DM573"/>
  <c r="DL573"/>
  <c r="DJ573"/>
  <c r="DK573" s="1"/>
  <c r="DI573"/>
  <c r="DH573"/>
  <c r="DG573"/>
  <c r="DE573"/>
  <c r="DF573" s="1"/>
  <c r="DD573"/>
  <c r="DC573"/>
  <c r="DB573"/>
  <c r="DA573"/>
  <c r="CZ573"/>
  <c r="CY573"/>
  <c r="CX573"/>
  <c r="CV573"/>
  <c r="CW573" s="1"/>
  <c r="CU573"/>
  <c r="CT573"/>
  <c r="CS573"/>
  <c r="CR573"/>
  <c r="CQ573"/>
  <c r="CP573"/>
  <c r="CO573"/>
  <c r="CN573"/>
  <c r="CL573"/>
  <c r="CM573" s="1"/>
  <c r="CG573"/>
  <c r="CF573"/>
  <c r="CE573"/>
  <c r="CD573"/>
  <c r="CC573"/>
  <c r="CB573"/>
  <c r="CA573"/>
  <c r="BZ573"/>
  <c r="BY573"/>
  <c r="BW573"/>
  <c r="BX573" s="1"/>
  <c r="BV573"/>
  <c r="BU573"/>
  <c r="BT573"/>
  <c r="BS573"/>
  <c r="BR573"/>
  <c r="BQ573"/>
  <c r="BP573"/>
  <c r="BO573"/>
  <c r="BN573"/>
  <c r="BM573"/>
  <c r="BL573"/>
  <c r="BJ573"/>
  <c r="BK573" s="1"/>
  <c r="J573"/>
  <c r="I573"/>
  <c r="H573"/>
  <c r="G573"/>
  <c r="F573"/>
  <c r="A573"/>
  <c r="DN572"/>
  <c r="DM572"/>
  <c r="DL572"/>
  <c r="DJ572"/>
  <c r="DK572" s="1"/>
  <c r="DI572"/>
  <c r="DH572"/>
  <c r="DG572"/>
  <c r="DE572"/>
  <c r="DF572" s="1"/>
  <c r="DD572"/>
  <c r="DC572"/>
  <c r="DB572"/>
  <c r="DA572"/>
  <c r="CZ572"/>
  <c r="CY572"/>
  <c r="CX572"/>
  <c r="CV572"/>
  <c r="CW572" s="1"/>
  <c r="CU572"/>
  <c r="CT572"/>
  <c r="CS572"/>
  <c r="CR572"/>
  <c r="CQ572"/>
  <c r="CP572"/>
  <c r="CO572"/>
  <c r="CN572"/>
  <c r="CL572"/>
  <c r="CM572" s="1"/>
  <c r="CG572"/>
  <c r="CF572"/>
  <c r="CE572"/>
  <c r="CD572"/>
  <c r="CC572"/>
  <c r="CB572"/>
  <c r="CA572"/>
  <c r="BZ572"/>
  <c r="BY572"/>
  <c r="BW572"/>
  <c r="BX572" s="1"/>
  <c r="BV572"/>
  <c r="BU572"/>
  <c r="BT572"/>
  <c r="BS572"/>
  <c r="BR572"/>
  <c r="BQ572"/>
  <c r="BP572"/>
  <c r="BO572"/>
  <c r="BN572"/>
  <c r="BM572"/>
  <c r="BL572"/>
  <c r="BJ572"/>
  <c r="BK572" s="1"/>
  <c r="J572"/>
  <c r="I572"/>
  <c r="H572"/>
  <c r="G572"/>
  <c r="F572"/>
  <c r="A572"/>
  <c r="DN571"/>
  <c r="DM571"/>
  <c r="DL571"/>
  <c r="DJ571"/>
  <c r="DK571" s="1"/>
  <c r="DI571"/>
  <c r="DH571"/>
  <c r="DG571"/>
  <c r="DE571"/>
  <c r="DF571" s="1"/>
  <c r="DD571"/>
  <c r="DC571"/>
  <c r="DB571"/>
  <c r="DA571"/>
  <c r="CZ571"/>
  <c r="CY571"/>
  <c r="CX571"/>
  <c r="CV571"/>
  <c r="CW571" s="1"/>
  <c r="CU571"/>
  <c r="CT571"/>
  <c r="CS571"/>
  <c r="CR571"/>
  <c r="CQ571"/>
  <c r="CP571"/>
  <c r="CO571"/>
  <c r="CN571"/>
  <c r="CL571"/>
  <c r="CM571" s="1"/>
  <c r="CG571"/>
  <c r="CF571"/>
  <c r="CE571"/>
  <c r="CD571"/>
  <c r="CC571"/>
  <c r="CB571"/>
  <c r="CA571"/>
  <c r="BZ571"/>
  <c r="BY571"/>
  <c r="BW571"/>
  <c r="BX571" s="1"/>
  <c r="BV571"/>
  <c r="BU571"/>
  <c r="BT571"/>
  <c r="BS571"/>
  <c r="BR571"/>
  <c r="BQ571"/>
  <c r="BP571"/>
  <c r="BO571"/>
  <c r="BN571"/>
  <c r="BM571"/>
  <c r="BL571"/>
  <c r="BJ571"/>
  <c r="BK571" s="1"/>
  <c r="J571"/>
  <c r="I571"/>
  <c r="H571"/>
  <c r="G571"/>
  <c r="F571"/>
  <c r="A571"/>
  <c r="DN570"/>
  <c r="DM570"/>
  <c r="DL570"/>
  <c r="DJ570"/>
  <c r="DK570" s="1"/>
  <c r="DI570"/>
  <c r="DH570"/>
  <c r="DG570"/>
  <c r="DE570"/>
  <c r="DF570" s="1"/>
  <c r="DD570"/>
  <c r="DC570"/>
  <c r="DB570"/>
  <c r="DA570"/>
  <c r="CZ570"/>
  <c r="CY570"/>
  <c r="CX570"/>
  <c r="CV570"/>
  <c r="CW570" s="1"/>
  <c r="CU570"/>
  <c r="CT570"/>
  <c r="CS570"/>
  <c r="CR570"/>
  <c r="CQ570"/>
  <c r="CP570"/>
  <c r="CO570"/>
  <c r="CN570"/>
  <c r="CL570"/>
  <c r="CM570" s="1"/>
  <c r="CG570"/>
  <c r="CF570"/>
  <c r="CE570"/>
  <c r="CD570"/>
  <c r="CC570"/>
  <c r="CB570"/>
  <c r="CA570"/>
  <c r="BZ570"/>
  <c r="BY570"/>
  <c r="BW570"/>
  <c r="BX570" s="1"/>
  <c r="BV570"/>
  <c r="BU570"/>
  <c r="BT570"/>
  <c r="BS570"/>
  <c r="BR570"/>
  <c r="BQ570"/>
  <c r="BP570"/>
  <c r="BO570"/>
  <c r="BN570"/>
  <c r="BM570"/>
  <c r="BL570"/>
  <c r="BJ570"/>
  <c r="BK570" s="1"/>
  <c r="J570"/>
  <c r="I570"/>
  <c r="H570"/>
  <c r="G570"/>
  <c r="F570"/>
  <c r="A570"/>
  <c r="DN569"/>
  <c r="DM569"/>
  <c r="DL569"/>
  <c r="DJ569"/>
  <c r="DK569" s="1"/>
  <c r="DI569"/>
  <c r="DH569"/>
  <c r="DG569"/>
  <c r="DE569"/>
  <c r="DF569" s="1"/>
  <c r="DD569"/>
  <c r="DC569"/>
  <c r="DB569"/>
  <c r="DA569"/>
  <c r="CZ569"/>
  <c r="CY569"/>
  <c r="CX569"/>
  <c r="CV569"/>
  <c r="CW569" s="1"/>
  <c r="CU569"/>
  <c r="CT569"/>
  <c r="CS569"/>
  <c r="CR569"/>
  <c r="CQ569"/>
  <c r="CP569"/>
  <c r="CO569"/>
  <c r="CN569"/>
  <c r="CL569"/>
  <c r="CM569" s="1"/>
  <c r="CG569"/>
  <c r="CF569"/>
  <c r="CE569"/>
  <c r="CD569"/>
  <c r="CC569"/>
  <c r="CB569"/>
  <c r="CA569"/>
  <c r="BZ569"/>
  <c r="BY569"/>
  <c r="BW569"/>
  <c r="BX569" s="1"/>
  <c r="BV569"/>
  <c r="BU569"/>
  <c r="BT569"/>
  <c r="BS569"/>
  <c r="BR569"/>
  <c r="BQ569"/>
  <c r="BP569"/>
  <c r="BO569"/>
  <c r="BN569"/>
  <c r="BM569"/>
  <c r="BL569"/>
  <c r="BJ569"/>
  <c r="BK569" s="1"/>
  <c r="J569"/>
  <c r="I569"/>
  <c r="H569"/>
  <c r="G569"/>
  <c r="F569"/>
  <c r="A569"/>
  <c r="DN568"/>
  <c r="DM568"/>
  <c r="DL568"/>
  <c r="DJ568"/>
  <c r="DK568" s="1"/>
  <c r="DI568"/>
  <c r="DH568"/>
  <c r="DG568"/>
  <c r="DE568"/>
  <c r="DF568" s="1"/>
  <c r="DD568"/>
  <c r="DC568"/>
  <c r="DB568"/>
  <c r="DA568"/>
  <c r="CZ568"/>
  <c r="CY568"/>
  <c r="CX568"/>
  <c r="CV568"/>
  <c r="CW568" s="1"/>
  <c r="CU568"/>
  <c r="CT568"/>
  <c r="CS568"/>
  <c r="CR568"/>
  <c r="CQ568"/>
  <c r="CP568"/>
  <c r="CO568"/>
  <c r="CN568"/>
  <c r="CL568"/>
  <c r="CM568" s="1"/>
  <c r="CG568"/>
  <c r="CF568"/>
  <c r="CE568"/>
  <c r="CD568"/>
  <c r="CC568"/>
  <c r="CB568"/>
  <c r="CA568"/>
  <c r="BZ568"/>
  <c r="BY568"/>
  <c r="BW568"/>
  <c r="BX568" s="1"/>
  <c r="BV568"/>
  <c r="BU568"/>
  <c r="BT568"/>
  <c r="BS568"/>
  <c r="BR568"/>
  <c r="BQ568"/>
  <c r="BP568"/>
  <c r="BO568"/>
  <c r="BN568"/>
  <c r="BM568"/>
  <c r="BL568"/>
  <c r="BJ568"/>
  <c r="BK568" s="1"/>
  <c r="J568"/>
  <c r="I568"/>
  <c r="H568"/>
  <c r="G568"/>
  <c r="F568"/>
  <c r="A568"/>
  <c r="DN567"/>
  <c r="DM567"/>
  <c r="DL567"/>
  <c r="DJ567"/>
  <c r="DK567" s="1"/>
  <c r="DI567"/>
  <c r="DH567"/>
  <c r="DG567"/>
  <c r="DE567"/>
  <c r="DF567" s="1"/>
  <c r="DD567"/>
  <c r="DC567"/>
  <c r="DB567"/>
  <c r="DA567"/>
  <c r="CZ567"/>
  <c r="CY567"/>
  <c r="CX567"/>
  <c r="CV567"/>
  <c r="CW567" s="1"/>
  <c r="CU567"/>
  <c r="CT567"/>
  <c r="CS567"/>
  <c r="CR567"/>
  <c r="CQ567"/>
  <c r="CP567"/>
  <c r="CO567"/>
  <c r="CN567"/>
  <c r="CL567"/>
  <c r="CM567" s="1"/>
  <c r="CG567"/>
  <c r="CF567"/>
  <c r="CE567"/>
  <c r="CD567"/>
  <c r="CC567"/>
  <c r="CB567"/>
  <c r="CA567"/>
  <c r="BZ567"/>
  <c r="BY567"/>
  <c r="BW567"/>
  <c r="BX567" s="1"/>
  <c r="BV567"/>
  <c r="BU567"/>
  <c r="BT567"/>
  <c r="BS567"/>
  <c r="BR567"/>
  <c r="BQ567"/>
  <c r="BP567"/>
  <c r="BO567"/>
  <c r="BN567"/>
  <c r="BM567"/>
  <c r="BL567"/>
  <c r="BJ567"/>
  <c r="BK567" s="1"/>
  <c r="J567"/>
  <c r="I567"/>
  <c r="H567"/>
  <c r="G567"/>
  <c r="F567"/>
  <c r="A567"/>
  <c r="DN566"/>
  <c r="DM566"/>
  <c r="DL566"/>
  <c r="DJ566"/>
  <c r="DK566" s="1"/>
  <c r="DI566"/>
  <c r="DH566"/>
  <c r="DG566"/>
  <c r="DE566"/>
  <c r="DF566" s="1"/>
  <c r="DD566"/>
  <c r="DC566"/>
  <c r="DB566"/>
  <c r="DA566"/>
  <c r="CZ566"/>
  <c r="CY566"/>
  <c r="CX566"/>
  <c r="CV566"/>
  <c r="CW566" s="1"/>
  <c r="CU566"/>
  <c r="CT566"/>
  <c r="CS566"/>
  <c r="CR566"/>
  <c r="CQ566"/>
  <c r="CP566"/>
  <c r="CO566"/>
  <c r="CN566"/>
  <c r="CL566"/>
  <c r="CM566" s="1"/>
  <c r="CG566"/>
  <c r="CF566"/>
  <c r="CE566"/>
  <c r="CD566"/>
  <c r="CC566"/>
  <c r="CB566"/>
  <c r="CA566"/>
  <c r="BZ566"/>
  <c r="BY566"/>
  <c r="BW566"/>
  <c r="BX566" s="1"/>
  <c r="BV566"/>
  <c r="BU566"/>
  <c r="BT566"/>
  <c r="BS566"/>
  <c r="BR566"/>
  <c r="BQ566"/>
  <c r="BP566"/>
  <c r="BO566"/>
  <c r="BN566"/>
  <c r="BM566"/>
  <c r="BL566"/>
  <c r="BJ566"/>
  <c r="BK566" s="1"/>
  <c r="J566"/>
  <c r="I566"/>
  <c r="H566"/>
  <c r="G566"/>
  <c r="F566"/>
  <c r="A566"/>
  <c r="DN565"/>
  <c r="DM565"/>
  <c r="DL565"/>
  <c r="DJ565"/>
  <c r="DK565" s="1"/>
  <c r="DI565"/>
  <c r="DH565"/>
  <c r="DG565"/>
  <c r="DE565"/>
  <c r="DF565" s="1"/>
  <c r="DD565"/>
  <c r="DC565"/>
  <c r="DB565"/>
  <c r="DA565"/>
  <c r="CZ565"/>
  <c r="CY565"/>
  <c r="CX565"/>
  <c r="CV565"/>
  <c r="CW565" s="1"/>
  <c r="CU565"/>
  <c r="CT565"/>
  <c r="CS565"/>
  <c r="CR565"/>
  <c r="CQ565"/>
  <c r="CP565"/>
  <c r="CO565"/>
  <c r="CN565"/>
  <c r="CL565"/>
  <c r="CM565" s="1"/>
  <c r="CG565"/>
  <c r="CF565"/>
  <c r="CE565"/>
  <c r="CD565"/>
  <c r="CC565"/>
  <c r="CB565"/>
  <c r="CA565"/>
  <c r="BZ565"/>
  <c r="BY565"/>
  <c r="BW565"/>
  <c r="BX565" s="1"/>
  <c r="BV565"/>
  <c r="BU565"/>
  <c r="BT565"/>
  <c r="BS565"/>
  <c r="BR565"/>
  <c r="BQ565"/>
  <c r="BP565"/>
  <c r="BO565"/>
  <c r="BN565"/>
  <c r="BM565"/>
  <c r="BL565"/>
  <c r="BJ565"/>
  <c r="BK565" s="1"/>
  <c r="J565"/>
  <c r="I565"/>
  <c r="H565"/>
  <c r="G565"/>
  <c r="F565"/>
  <c r="A565"/>
  <c r="DN564"/>
  <c r="DM564"/>
  <c r="DL564"/>
  <c r="DJ564"/>
  <c r="DK564" s="1"/>
  <c r="DI564"/>
  <c r="DH564"/>
  <c r="DG564"/>
  <c r="DE564"/>
  <c r="DF564" s="1"/>
  <c r="DD564"/>
  <c r="DC564"/>
  <c r="DB564"/>
  <c r="DA564"/>
  <c r="CZ564"/>
  <c r="CY564"/>
  <c r="CX564"/>
  <c r="CV564"/>
  <c r="CW564" s="1"/>
  <c r="CU564"/>
  <c r="CT564"/>
  <c r="CS564"/>
  <c r="CR564"/>
  <c r="CQ564"/>
  <c r="CP564"/>
  <c r="CO564"/>
  <c r="CN564"/>
  <c r="CL564"/>
  <c r="CM564" s="1"/>
  <c r="CG564"/>
  <c r="CF564"/>
  <c r="CE564"/>
  <c r="CD564"/>
  <c r="CC564"/>
  <c r="CB564"/>
  <c r="CA564"/>
  <c r="BZ564"/>
  <c r="BY564"/>
  <c r="BW564"/>
  <c r="BX564" s="1"/>
  <c r="BV564"/>
  <c r="BU564"/>
  <c r="BT564"/>
  <c r="BS564"/>
  <c r="BR564"/>
  <c r="BQ564"/>
  <c r="BP564"/>
  <c r="BO564"/>
  <c r="BN564"/>
  <c r="BM564"/>
  <c r="BL564"/>
  <c r="BJ564"/>
  <c r="BK564" s="1"/>
  <c r="J564"/>
  <c r="I564"/>
  <c r="H564"/>
  <c r="G564"/>
  <c r="F564"/>
  <c r="A564"/>
  <c r="DN563"/>
  <c r="DM563"/>
  <c r="DL563"/>
  <c r="DJ563"/>
  <c r="DK563" s="1"/>
  <c r="DI563"/>
  <c r="DH563"/>
  <c r="DG563"/>
  <c r="DE563"/>
  <c r="DF563" s="1"/>
  <c r="DD563"/>
  <c r="DC563"/>
  <c r="DB563"/>
  <c r="DA563"/>
  <c r="CZ563"/>
  <c r="CY563"/>
  <c r="CX563"/>
  <c r="CV563"/>
  <c r="CW563" s="1"/>
  <c r="CU563"/>
  <c r="CT563"/>
  <c r="CS563"/>
  <c r="CR563"/>
  <c r="CQ563"/>
  <c r="CP563"/>
  <c r="CO563"/>
  <c r="CN563"/>
  <c r="CL563"/>
  <c r="CM563" s="1"/>
  <c r="CG563"/>
  <c r="CF563"/>
  <c r="CE563"/>
  <c r="CD563"/>
  <c r="CC563"/>
  <c r="CB563"/>
  <c r="CA563"/>
  <c r="BZ563"/>
  <c r="BY563"/>
  <c r="BW563"/>
  <c r="BX563" s="1"/>
  <c r="BV563"/>
  <c r="BU563"/>
  <c r="BT563"/>
  <c r="BS563"/>
  <c r="BR563"/>
  <c r="BQ563"/>
  <c r="BP563"/>
  <c r="BO563"/>
  <c r="BN563"/>
  <c r="BM563"/>
  <c r="BL563"/>
  <c r="BJ563"/>
  <c r="BK563" s="1"/>
  <c r="J563"/>
  <c r="I563"/>
  <c r="H563"/>
  <c r="G563"/>
  <c r="F563"/>
  <c r="A563"/>
  <c r="DN562"/>
  <c r="DM562"/>
  <c r="DL562"/>
  <c r="DJ562"/>
  <c r="DK562" s="1"/>
  <c r="DI562"/>
  <c r="DH562"/>
  <c r="DG562"/>
  <c r="DE562"/>
  <c r="DF562" s="1"/>
  <c r="DD562"/>
  <c r="DC562"/>
  <c r="DB562"/>
  <c r="DA562"/>
  <c r="CZ562"/>
  <c r="CY562"/>
  <c r="CX562"/>
  <c r="CV562"/>
  <c r="CW562" s="1"/>
  <c r="CU562"/>
  <c r="CT562"/>
  <c r="CS562"/>
  <c r="CR562"/>
  <c r="CQ562"/>
  <c r="CP562"/>
  <c r="CO562"/>
  <c r="CN562"/>
  <c r="CL562"/>
  <c r="CM562" s="1"/>
  <c r="CG562"/>
  <c r="CF562"/>
  <c r="CE562"/>
  <c r="CD562"/>
  <c r="CC562"/>
  <c r="CB562"/>
  <c r="CA562"/>
  <c r="BZ562"/>
  <c r="BY562"/>
  <c r="BW562"/>
  <c r="BX562" s="1"/>
  <c r="BV562"/>
  <c r="BU562"/>
  <c r="BT562"/>
  <c r="BS562"/>
  <c r="BR562"/>
  <c r="BQ562"/>
  <c r="BP562"/>
  <c r="BO562"/>
  <c r="BN562"/>
  <c r="BM562"/>
  <c r="BL562"/>
  <c r="BJ562"/>
  <c r="BK562" s="1"/>
  <c r="J562"/>
  <c r="I562"/>
  <c r="H562"/>
  <c r="G562"/>
  <c r="F562"/>
  <c r="A562"/>
  <c r="DN561"/>
  <c r="DM561"/>
  <c r="DL561"/>
  <c r="DJ561"/>
  <c r="DK561" s="1"/>
  <c r="DI561"/>
  <c r="DH561"/>
  <c r="DG561"/>
  <c r="DE561"/>
  <c r="DF561" s="1"/>
  <c r="DD561"/>
  <c r="DC561"/>
  <c r="DB561"/>
  <c r="DA561"/>
  <c r="CZ561"/>
  <c r="CY561"/>
  <c r="CX561"/>
  <c r="CV561"/>
  <c r="CW561" s="1"/>
  <c r="CU561"/>
  <c r="CT561"/>
  <c r="CS561"/>
  <c r="CR561"/>
  <c r="CQ561"/>
  <c r="CP561"/>
  <c r="CO561"/>
  <c r="CN561"/>
  <c r="CL561"/>
  <c r="CM561" s="1"/>
  <c r="CG561"/>
  <c r="CF561"/>
  <c r="CE561"/>
  <c r="CD561"/>
  <c r="CC561"/>
  <c r="CB561"/>
  <c r="CA561"/>
  <c r="BZ561"/>
  <c r="BY561"/>
  <c r="BW561"/>
  <c r="BX561" s="1"/>
  <c r="BV561"/>
  <c r="BU561"/>
  <c r="BT561"/>
  <c r="BS561"/>
  <c r="BR561"/>
  <c r="BQ561"/>
  <c r="BP561"/>
  <c r="BO561"/>
  <c r="BN561"/>
  <c r="BM561"/>
  <c r="BL561"/>
  <c r="BJ561"/>
  <c r="BK561" s="1"/>
  <c r="J561"/>
  <c r="I561"/>
  <c r="H561"/>
  <c r="G561"/>
  <c r="F561"/>
  <c r="A561"/>
  <c r="DN560"/>
  <c r="DM560"/>
  <c r="DL560"/>
  <c r="DJ560"/>
  <c r="DK560" s="1"/>
  <c r="DI560"/>
  <c r="DH560"/>
  <c r="DG560"/>
  <c r="DE560"/>
  <c r="DF560" s="1"/>
  <c r="DD560"/>
  <c r="DC560"/>
  <c r="DB560"/>
  <c r="DA560"/>
  <c r="CZ560"/>
  <c r="CY560"/>
  <c r="CX560"/>
  <c r="CV560"/>
  <c r="CW560" s="1"/>
  <c r="CU560"/>
  <c r="CT560"/>
  <c r="CS560"/>
  <c r="CR560"/>
  <c r="CQ560"/>
  <c r="CP560"/>
  <c r="CO560"/>
  <c r="CN560"/>
  <c r="CL560"/>
  <c r="CM560" s="1"/>
  <c r="CG560"/>
  <c r="CF560"/>
  <c r="CE560"/>
  <c r="CD560"/>
  <c r="CC560"/>
  <c r="CB560"/>
  <c r="CA560"/>
  <c r="BZ560"/>
  <c r="BY560"/>
  <c r="BW560"/>
  <c r="BX560" s="1"/>
  <c r="BV560"/>
  <c r="BU560"/>
  <c r="BT560"/>
  <c r="BS560"/>
  <c r="BR560"/>
  <c r="BQ560"/>
  <c r="BP560"/>
  <c r="BO560"/>
  <c r="BN560"/>
  <c r="BM560"/>
  <c r="BL560"/>
  <c r="BJ560"/>
  <c r="BK560" s="1"/>
  <c r="J560"/>
  <c r="I560"/>
  <c r="H560"/>
  <c r="G560"/>
  <c r="F560"/>
  <c r="A560"/>
  <c r="DN559"/>
  <c r="DM559"/>
  <c r="DL559"/>
  <c r="DJ559"/>
  <c r="DK559" s="1"/>
  <c r="DI559"/>
  <c r="DH559"/>
  <c r="DG559"/>
  <c r="DE559"/>
  <c r="DF559" s="1"/>
  <c r="DD559"/>
  <c r="DC559"/>
  <c r="DB559"/>
  <c r="DA559"/>
  <c r="CZ559"/>
  <c r="CY559"/>
  <c r="CX559"/>
  <c r="CV559"/>
  <c r="CW559" s="1"/>
  <c r="CU559"/>
  <c r="CT559"/>
  <c r="CS559"/>
  <c r="CR559"/>
  <c r="CQ559"/>
  <c r="CP559"/>
  <c r="CO559"/>
  <c r="CN559"/>
  <c r="CL559"/>
  <c r="CM559" s="1"/>
  <c r="CG559"/>
  <c r="CF559"/>
  <c r="CE559"/>
  <c r="CD559"/>
  <c r="CC559"/>
  <c r="CB559"/>
  <c r="CA559"/>
  <c r="BZ559"/>
  <c r="BY559"/>
  <c r="BW559"/>
  <c r="BX559" s="1"/>
  <c r="BV559"/>
  <c r="BU559"/>
  <c r="BT559"/>
  <c r="BS559"/>
  <c r="BR559"/>
  <c r="BQ559"/>
  <c r="BP559"/>
  <c r="BO559"/>
  <c r="BN559"/>
  <c r="BM559"/>
  <c r="BL559"/>
  <c r="BJ559"/>
  <c r="BK559" s="1"/>
  <c r="J559"/>
  <c r="I559"/>
  <c r="H559"/>
  <c r="G559"/>
  <c r="F559"/>
  <c r="A559"/>
  <c r="DN558"/>
  <c r="DM558"/>
  <c r="DL558"/>
  <c r="DJ558"/>
  <c r="DK558" s="1"/>
  <c r="DI558"/>
  <c r="DH558"/>
  <c r="DG558"/>
  <c r="DE558"/>
  <c r="DF558" s="1"/>
  <c r="DD558"/>
  <c r="DC558"/>
  <c r="DB558"/>
  <c r="DA558"/>
  <c r="CZ558"/>
  <c r="CY558"/>
  <c r="CX558"/>
  <c r="CV558"/>
  <c r="CW558" s="1"/>
  <c r="CU558"/>
  <c r="CT558"/>
  <c r="CS558"/>
  <c r="CR558"/>
  <c r="CQ558"/>
  <c r="CP558"/>
  <c r="CO558"/>
  <c r="CN558"/>
  <c r="CL558"/>
  <c r="CM558" s="1"/>
  <c r="CG558"/>
  <c r="CF558"/>
  <c r="CE558"/>
  <c r="CD558"/>
  <c r="CC558"/>
  <c r="CB558"/>
  <c r="CA558"/>
  <c r="BZ558"/>
  <c r="BY558"/>
  <c r="BW558"/>
  <c r="BX558" s="1"/>
  <c r="BV558"/>
  <c r="BU558"/>
  <c r="BT558"/>
  <c r="BS558"/>
  <c r="BR558"/>
  <c r="BQ558"/>
  <c r="BP558"/>
  <c r="BO558"/>
  <c r="BN558"/>
  <c r="BM558"/>
  <c r="BL558"/>
  <c r="BJ558"/>
  <c r="BK558" s="1"/>
  <c r="J558"/>
  <c r="I558"/>
  <c r="H558"/>
  <c r="G558"/>
  <c r="F558"/>
  <c r="A558"/>
  <c r="DN557"/>
  <c r="DM557"/>
  <c r="DL557"/>
  <c r="DJ557"/>
  <c r="DK557" s="1"/>
  <c r="DI557"/>
  <c r="DH557"/>
  <c r="DG557"/>
  <c r="DE557"/>
  <c r="DF557" s="1"/>
  <c r="DD557"/>
  <c r="DC557"/>
  <c r="DB557"/>
  <c r="DA557"/>
  <c r="CZ557"/>
  <c r="CY557"/>
  <c r="CX557"/>
  <c r="CV557"/>
  <c r="CW557" s="1"/>
  <c r="CU557"/>
  <c r="CT557"/>
  <c r="CS557"/>
  <c r="CR557"/>
  <c r="CQ557"/>
  <c r="CP557"/>
  <c r="CO557"/>
  <c r="CN557"/>
  <c r="CL557"/>
  <c r="CM557" s="1"/>
  <c r="CG557"/>
  <c r="CF557"/>
  <c r="CE557"/>
  <c r="CD557"/>
  <c r="CC557"/>
  <c r="CB557"/>
  <c r="CA557"/>
  <c r="BZ557"/>
  <c r="BY557"/>
  <c r="BW557"/>
  <c r="BX557" s="1"/>
  <c r="BV557"/>
  <c r="BU557"/>
  <c r="BT557"/>
  <c r="BS557"/>
  <c r="BR557"/>
  <c r="BQ557"/>
  <c r="BP557"/>
  <c r="BO557"/>
  <c r="BN557"/>
  <c r="BM557"/>
  <c r="BL557"/>
  <c r="BJ557"/>
  <c r="BK557" s="1"/>
  <c r="J557"/>
  <c r="I557"/>
  <c r="H557"/>
  <c r="G557"/>
  <c r="F557"/>
  <c r="A557"/>
  <c r="DN556"/>
  <c r="DM556"/>
  <c r="DL556"/>
  <c r="DJ556"/>
  <c r="DK556" s="1"/>
  <c r="DI556"/>
  <c r="DH556"/>
  <c r="DG556"/>
  <c r="DE556"/>
  <c r="DF556" s="1"/>
  <c r="DD556"/>
  <c r="DC556"/>
  <c r="DB556"/>
  <c r="DA556"/>
  <c r="CZ556"/>
  <c r="CY556"/>
  <c r="CX556"/>
  <c r="CV556"/>
  <c r="CW556" s="1"/>
  <c r="CU556"/>
  <c r="CT556"/>
  <c r="CS556"/>
  <c r="CR556"/>
  <c r="CQ556"/>
  <c r="CP556"/>
  <c r="CO556"/>
  <c r="CN556"/>
  <c r="CL556"/>
  <c r="CM556" s="1"/>
  <c r="CG556"/>
  <c r="CF556"/>
  <c r="CE556"/>
  <c r="CD556"/>
  <c r="CC556"/>
  <c r="CB556"/>
  <c r="CA556"/>
  <c r="BZ556"/>
  <c r="BY556"/>
  <c r="BW556"/>
  <c r="BX556" s="1"/>
  <c r="BV556"/>
  <c r="BU556"/>
  <c r="BT556"/>
  <c r="BS556"/>
  <c r="BR556"/>
  <c r="BQ556"/>
  <c r="BP556"/>
  <c r="BO556"/>
  <c r="BN556"/>
  <c r="BM556"/>
  <c r="BL556"/>
  <c r="BJ556"/>
  <c r="BK556" s="1"/>
  <c r="J556"/>
  <c r="I556"/>
  <c r="H556"/>
  <c r="G556"/>
  <c r="F556"/>
  <c r="A556"/>
  <c r="DN555"/>
  <c r="DM555"/>
  <c r="DL555"/>
  <c r="DJ555"/>
  <c r="DK555" s="1"/>
  <c r="DI555"/>
  <c r="DH555"/>
  <c r="DG555"/>
  <c r="DE555"/>
  <c r="DF555" s="1"/>
  <c r="DD555"/>
  <c r="DC555"/>
  <c r="DB555"/>
  <c r="DA555"/>
  <c r="CZ555"/>
  <c r="CY555"/>
  <c r="CX555"/>
  <c r="CV555"/>
  <c r="CW555" s="1"/>
  <c r="CU555"/>
  <c r="CT555"/>
  <c r="CS555"/>
  <c r="CR555"/>
  <c r="CQ555"/>
  <c r="CP555"/>
  <c r="CO555"/>
  <c r="CN555"/>
  <c r="CL555"/>
  <c r="CM555" s="1"/>
  <c r="CG555"/>
  <c r="CF555"/>
  <c r="CE555"/>
  <c r="CD555"/>
  <c r="CC555"/>
  <c r="CB555"/>
  <c r="CA555"/>
  <c r="BZ555"/>
  <c r="BY555"/>
  <c r="BW555"/>
  <c r="BX555" s="1"/>
  <c r="BV555"/>
  <c r="BU555"/>
  <c r="BT555"/>
  <c r="BS555"/>
  <c r="BR555"/>
  <c r="BQ555"/>
  <c r="BP555"/>
  <c r="BO555"/>
  <c r="BN555"/>
  <c r="BM555"/>
  <c r="BL555"/>
  <c r="BJ555"/>
  <c r="BK555" s="1"/>
  <c r="J555"/>
  <c r="I555"/>
  <c r="H555"/>
  <c r="G555"/>
  <c r="F555"/>
  <c r="A555"/>
  <c r="DN554"/>
  <c r="DM554"/>
  <c r="DL554"/>
  <c r="DJ554"/>
  <c r="DK554" s="1"/>
  <c r="DI554"/>
  <c r="DH554"/>
  <c r="DG554"/>
  <c r="DE554"/>
  <c r="DF554" s="1"/>
  <c r="DD554"/>
  <c r="DC554"/>
  <c r="DB554"/>
  <c r="DA554"/>
  <c r="CZ554"/>
  <c r="CY554"/>
  <c r="CX554"/>
  <c r="CV554"/>
  <c r="CW554" s="1"/>
  <c r="CU554"/>
  <c r="CT554"/>
  <c r="CS554"/>
  <c r="CR554"/>
  <c r="CQ554"/>
  <c r="CP554"/>
  <c r="CO554"/>
  <c r="CN554"/>
  <c r="CL554"/>
  <c r="CM554" s="1"/>
  <c r="CG554"/>
  <c r="CF554"/>
  <c r="CE554"/>
  <c r="CD554"/>
  <c r="CC554"/>
  <c r="CB554"/>
  <c r="CA554"/>
  <c r="BZ554"/>
  <c r="BY554"/>
  <c r="BW554"/>
  <c r="BX554" s="1"/>
  <c r="BV554"/>
  <c r="BU554"/>
  <c r="BT554"/>
  <c r="BS554"/>
  <c r="BR554"/>
  <c r="BQ554"/>
  <c r="BP554"/>
  <c r="BO554"/>
  <c r="BN554"/>
  <c r="BM554"/>
  <c r="BL554"/>
  <c r="BJ554"/>
  <c r="BK554" s="1"/>
  <c r="J554"/>
  <c r="I554"/>
  <c r="H554"/>
  <c r="G554"/>
  <c r="F554"/>
  <c r="A554"/>
  <c r="DN553"/>
  <c r="DM553"/>
  <c r="DL553"/>
  <c r="DJ553"/>
  <c r="DK553" s="1"/>
  <c r="DI553"/>
  <c r="DH553"/>
  <c r="DG553"/>
  <c r="DE553"/>
  <c r="DF553" s="1"/>
  <c r="DD553"/>
  <c r="DC553"/>
  <c r="DB553"/>
  <c r="DA553"/>
  <c r="CZ553"/>
  <c r="CY553"/>
  <c r="CX553"/>
  <c r="CV553"/>
  <c r="CW553" s="1"/>
  <c r="CU553"/>
  <c r="CT553"/>
  <c r="CS553"/>
  <c r="CR553"/>
  <c r="CQ553"/>
  <c r="CP553"/>
  <c r="CO553"/>
  <c r="CN553"/>
  <c r="CL553"/>
  <c r="CM553" s="1"/>
  <c r="CG553"/>
  <c r="CF553"/>
  <c r="CE553"/>
  <c r="CD553"/>
  <c r="CC553"/>
  <c r="CB553"/>
  <c r="CA553"/>
  <c r="BZ553"/>
  <c r="BY553"/>
  <c r="BW553"/>
  <c r="BX553" s="1"/>
  <c r="BV553"/>
  <c r="BU553"/>
  <c r="BT553"/>
  <c r="BS553"/>
  <c r="BR553"/>
  <c r="BQ553"/>
  <c r="BP553"/>
  <c r="BO553"/>
  <c r="BN553"/>
  <c r="BM553"/>
  <c r="BL553"/>
  <c r="BJ553"/>
  <c r="BK553" s="1"/>
  <c r="J553"/>
  <c r="I553"/>
  <c r="H553"/>
  <c r="G553"/>
  <c r="F553"/>
  <c r="A553"/>
  <c r="DN552"/>
  <c r="DM552"/>
  <c r="DL552"/>
  <c r="DJ552"/>
  <c r="DK552" s="1"/>
  <c r="DI552"/>
  <c r="DH552"/>
  <c r="DG552"/>
  <c r="DE552"/>
  <c r="DF552" s="1"/>
  <c r="DD552"/>
  <c r="DC552"/>
  <c r="DB552"/>
  <c r="DA552"/>
  <c r="CZ552"/>
  <c r="CY552"/>
  <c r="CX552"/>
  <c r="CV552"/>
  <c r="CW552" s="1"/>
  <c r="CU552"/>
  <c r="CT552"/>
  <c r="CS552"/>
  <c r="CR552"/>
  <c r="CQ552"/>
  <c r="CP552"/>
  <c r="CO552"/>
  <c r="CN552"/>
  <c r="CL552"/>
  <c r="CM552" s="1"/>
  <c r="CG552"/>
  <c r="CF552"/>
  <c r="CE552"/>
  <c r="CD552"/>
  <c r="CC552"/>
  <c r="CB552"/>
  <c r="CA552"/>
  <c r="BZ552"/>
  <c r="BY552"/>
  <c r="BW552"/>
  <c r="BX552" s="1"/>
  <c r="BV552"/>
  <c r="BU552"/>
  <c r="BT552"/>
  <c r="BS552"/>
  <c r="BR552"/>
  <c r="BQ552"/>
  <c r="BP552"/>
  <c r="BO552"/>
  <c r="BN552"/>
  <c r="BM552"/>
  <c r="BL552"/>
  <c r="BJ552"/>
  <c r="BK552" s="1"/>
  <c r="J552"/>
  <c r="I552"/>
  <c r="H552"/>
  <c r="G552"/>
  <c r="F552"/>
  <c r="A552"/>
  <c r="DN551"/>
  <c r="DM551"/>
  <c r="DL551"/>
  <c r="DJ551"/>
  <c r="DK551" s="1"/>
  <c r="DI551"/>
  <c r="DH551"/>
  <c r="DG551"/>
  <c r="DE551"/>
  <c r="DF551" s="1"/>
  <c r="DD551"/>
  <c r="DC551"/>
  <c r="DB551"/>
  <c r="DA551"/>
  <c r="CZ551"/>
  <c r="CY551"/>
  <c r="CX551"/>
  <c r="CV551"/>
  <c r="CW551" s="1"/>
  <c r="CU551"/>
  <c r="CT551"/>
  <c r="CS551"/>
  <c r="CR551"/>
  <c r="CQ551"/>
  <c r="CP551"/>
  <c r="CO551"/>
  <c r="CN551"/>
  <c r="CL551"/>
  <c r="CM551" s="1"/>
  <c r="CG551"/>
  <c r="CF551"/>
  <c r="CE551"/>
  <c r="CD551"/>
  <c r="CC551"/>
  <c r="CB551"/>
  <c r="CA551"/>
  <c r="BZ551"/>
  <c r="BY551"/>
  <c r="BW551"/>
  <c r="BX551" s="1"/>
  <c r="BV551"/>
  <c r="BU551"/>
  <c r="BT551"/>
  <c r="BS551"/>
  <c r="BR551"/>
  <c r="BQ551"/>
  <c r="BP551"/>
  <c r="BO551"/>
  <c r="BN551"/>
  <c r="BM551"/>
  <c r="BL551"/>
  <c r="BJ551"/>
  <c r="BK551" s="1"/>
  <c r="J551"/>
  <c r="I551"/>
  <c r="H551"/>
  <c r="G551"/>
  <c r="F551"/>
  <c r="A551"/>
  <c r="DN550"/>
  <c r="DM550"/>
  <c r="DL550"/>
  <c r="DJ550"/>
  <c r="DK550" s="1"/>
  <c r="DI550"/>
  <c r="DH550"/>
  <c r="DG550"/>
  <c r="DE550"/>
  <c r="DF550" s="1"/>
  <c r="DD550"/>
  <c r="DC550"/>
  <c r="DB550"/>
  <c r="DA550"/>
  <c r="CZ550"/>
  <c r="CY550"/>
  <c r="CX550"/>
  <c r="CV550"/>
  <c r="CW550" s="1"/>
  <c r="CU550"/>
  <c r="CT550"/>
  <c r="CS550"/>
  <c r="CR550"/>
  <c r="CQ550"/>
  <c r="CP550"/>
  <c r="CO550"/>
  <c r="CN550"/>
  <c r="CL550"/>
  <c r="CM550" s="1"/>
  <c r="CG550"/>
  <c r="CF550"/>
  <c r="CE550"/>
  <c r="CD550"/>
  <c r="CC550"/>
  <c r="CB550"/>
  <c r="CA550"/>
  <c r="BZ550"/>
  <c r="BY550"/>
  <c r="BW550"/>
  <c r="BX550" s="1"/>
  <c r="BV550"/>
  <c r="BU550"/>
  <c r="BT550"/>
  <c r="BS550"/>
  <c r="BR550"/>
  <c r="BQ550"/>
  <c r="BP550"/>
  <c r="BO550"/>
  <c r="BN550"/>
  <c r="BM550"/>
  <c r="BL550"/>
  <c r="BJ550"/>
  <c r="BK550" s="1"/>
  <c r="J550"/>
  <c r="I550"/>
  <c r="H550"/>
  <c r="G550"/>
  <c r="F550"/>
  <c r="A550"/>
  <c r="DN549"/>
  <c r="DM549"/>
  <c r="DL549"/>
  <c r="DJ549"/>
  <c r="DK549" s="1"/>
  <c r="DI549"/>
  <c r="DH549"/>
  <c r="DG549"/>
  <c r="DE549"/>
  <c r="DF549" s="1"/>
  <c r="DD549"/>
  <c r="DC549"/>
  <c r="DB549"/>
  <c r="DA549"/>
  <c r="CZ549"/>
  <c r="CY549"/>
  <c r="CX549"/>
  <c r="CV549"/>
  <c r="CW549" s="1"/>
  <c r="CU549"/>
  <c r="CT549"/>
  <c r="CS549"/>
  <c r="CR549"/>
  <c r="CQ549"/>
  <c r="CP549"/>
  <c r="CO549"/>
  <c r="CN549"/>
  <c r="CL549"/>
  <c r="CM549" s="1"/>
  <c r="CG549"/>
  <c r="CF549"/>
  <c r="CE549"/>
  <c r="CD549"/>
  <c r="CC549"/>
  <c r="CB549"/>
  <c r="CA549"/>
  <c r="BZ549"/>
  <c r="BY549"/>
  <c r="BW549"/>
  <c r="BX549" s="1"/>
  <c r="BV549"/>
  <c r="BU549"/>
  <c r="BT549"/>
  <c r="BS549"/>
  <c r="BR549"/>
  <c r="BQ549"/>
  <c r="BP549"/>
  <c r="BO549"/>
  <c r="BN549"/>
  <c r="BM549"/>
  <c r="BL549"/>
  <c r="BJ549"/>
  <c r="BK549" s="1"/>
  <c r="J549"/>
  <c r="I549"/>
  <c r="H549"/>
  <c r="G549"/>
  <c r="F549"/>
  <c r="A549"/>
  <c r="DN548"/>
  <c r="DM548"/>
  <c r="DL548"/>
  <c r="DJ548"/>
  <c r="DK548" s="1"/>
  <c r="DI548"/>
  <c r="DH548"/>
  <c r="DG548"/>
  <c r="DE548"/>
  <c r="DF548" s="1"/>
  <c r="DD548"/>
  <c r="DC548"/>
  <c r="DB548"/>
  <c r="DA548"/>
  <c r="CZ548"/>
  <c r="CY548"/>
  <c r="CX548"/>
  <c r="CV548"/>
  <c r="CW548" s="1"/>
  <c r="CU548"/>
  <c r="CT548"/>
  <c r="CS548"/>
  <c r="CR548"/>
  <c r="CQ548"/>
  <c r="CP548"/>
  <c r="CO548"/>
  <c r="CN548"/>
  <c r="CL548"/>
  <c r="CM548" s="1"/>
  <c r="CG548"/>
  <c r="CF548"/>
  <c r="CE548"/>
  <c r="CD548"/>
  <c r="CC548"/>
  <c r="CB548"/>
  <c r="CA548"/>
  <c r="BZ548"/>
  <c r="BY548"/>
  <c r="BW548"/>
  <c r="BX548" s="1"/>
  <c r="BV548"/>
  <c r="BU548"/>
  <c r="BT548"/>
  <c r="BS548"/>
  <c r="BR548"/>
  <c r="BQ548"/>
  <c r="BP548"/>
  <c r="BO548"/>
  <c r="BN548"/>
  <c r="BM548"/>
  <c r="BL548"/>
  <c r="BJ548"/>
  <c r="BK548" s="1"/>
  <c r="J548"/>
  <c r="I548"/>
  <c r="H548"/>
  <c r="G548"/>
  <c r="F548"/>
  <c r="A548"/>
  <c r="DN547"/>
  <c r="DM547"/>
  <c r="DL547"/>
  <c r="DJ547"/>
  <c r="DK547" s="1"/>
  <c r="DI547"/>
  <c r="DH547"/>
  <c r="DG547"/>
  <c r="DE547"/>
  <c r="DF547" s="1"/>
  <c r="DD547"/>
  <c r="DC547"/>
  <c r="DB547"/>
  <c r="DA547"/>
  <c r="CZ547"/>
  <c r="CY547"/>
  <c r="CX547"/>
  <c r="CV547"/>
  <c r="CW547" s="1"/>
  <c r="CU547"/>
  <c r="CT547"/>
  <c r="CS547"/>
  <c r="CR547"/>
  <c r="CQ547"/>
  <c r="CP547"/>
  <c r="CO547"/>
  <c r="CN547"/>
  <c r="CL547"/>
  <c r="CM547" s="1"/>
  <c r="CG547"/>
  <c r="CF547"/>
  <c r="CE547"/>
  <c r="CD547"/>
  <c r="CC547"/>
  <c r="CB547"/>
  <c r="CA547"/>
  <c r="BZ547"/>
  <c r="BY547"/>
  <c r="BW547"/>
  <c r="BX547" s="1"/>
  <c r="BV547"/>
  <c r="BU547"/>
  <c r="BT547"/>
  <c r="BS547"/>
  <c r="BR547"/>
  <c r="BQ547"/>
  <c r="BP547"/>
  <c r="BO547"/>
  <c r="BN547"/>
  <c r="BM547"/>
  <c r="BL547"/>
  <c r="BJ547"/>
  <c r="BK547" s="1"/>
  <c r="J547"/>
  <c r="I547"/>
  <c r="H547"/>
  <c r="G547"/>
  <c r="F547"/>
  <c r="A547"/>
  <c r="DN546"/>
  <c r="DM546"/>
  <c r="DL546"/>
  <c r="DJ546"/>
  <c r="DK546" s="1"/>
  <c r="DI546"/>
  <c r="DH546"/>
  <c r="DG546"/>
  <c r="DE546"/>
  <c r="DF546" s="1"/>
  <c r="DD546"/>
  <c r="DC546"/>
  <c r="DB546"/>
  <c r="DA546"/>
  <c r="CZ546"/>
  <c r="CY546"/>
  <c r="CX546"/>
  <c r="CV546"/>
  <c r="CW546" s="1"/>
  <c r="CU546"/>
  <c r="CT546"/>
  <c r="CS546"/>
  <c r="CR546"/>
  <c r="CQ546"/>
  <c r="CP546"/>
  <c r="CO546"/>
  <c r="CN546"/>
  <c r="CL546"/>
  <c r="CM546" s="1"/>
  <c r="CG546"/>
  <c r="CF546"/>
  <c r="CE546"/>
  <c r="CD546"/>
  <c r="CC546"/>
  <c r="CB546"/>
  <c r="CA546"/>
  <c r="BZ546"/>
  <c r="BY546"/>
  <c r="BW546"/>
  <c r="BX546" s="1"/>
  <c r="BV546"/>
  <c r="BU546"/>
  <c r="BT546"/>
  <c r="BS546"/>
  <c r="BR546"/>
  <c r="BQ546"/>
  <c r="BP546"/>
  <c r="BO546"/>
  <c r="BN546"/>
  <c r="BM546"/>
  <c r="BL546"/>
  <c r="BJ546"/>
  <c r="BK546" s="1"/>
  <c r="J546"/>
  <c r="I546"/>
  <c r="H546"/>
  <c r="G546"/>
  <c r="F546"/>
  <c r="A546"/>
  <c r="DN545"/>
  <c r="DM545"/>
  <c r="DL545"/>
  <c r="DJ545"/>
  <c r="DK545" s="1"/>
  <c r="DI545"/>
  <c r="DH545"/>
  <c r="DG545"/>
  <c r="DE545"/>
  <c r="DF545" s="1"/>
  <c r="DD545"/>
  <c r="DC545"/>
  <c r="DB545"/>
  <c r="DA545"/>
  <c r="CZ545"/>
  <c r="CY545"/>
  <c r="CX545"/>
  <c r="CV545"/>
  <c r="CW545" s="1"/>
  <c r="CU545"/>
  <c r="CT545"/>
  <c r="CS545"/>
  <c r="CR545"/>
  <c r="CQ545"/>
  <c r="CP545"/>
  <c r="CO545"/>
  <c r="CN545"/>
  <c r="CL545"/>
  <c r="CM545" s="1"/>
  <c r="CG545"/>
  <c r="CF545"/>
  <c r="CE545"/>
  <c r="CD545"/>
  <c r="CC545"/>
  <c r="CB545"/>
  <c r="CA545"/>
  <c r="BZ545"/>
  <c r="BY545"/>
  <c r="BW545"/>
  <c r="BX545" s="1"/>
  <c r="BV545"/>
  <c r="BU545"/>
  <c r="BT545"/>
  <c r="BS545"/>
  <c r="BR545"/>
  <c r="BQ545"/>
  <c r="BP545"/>
  <c r="BO545"/>
  <c r="BN545"/>
  <c r="BM545"/>
  <c r="BL545"/>
  <c r="BJ545"/>
  <c r="BK545" s="1"/>
  <c r="J545"/>
  <c r="I545"/>
  <c r="H545"/>
  <c r="G545"/>
  <c r="F545"/>
  <c r="A545"/>
  <c r="DN544"/>
  <c r="DM544"/>
  <c r="DL544"/>
  <c r="DJ544"/>
  <c r="DK544" s="1"/>
  <c r="DI544"/>
  <c r="DH544"/>
  <c r="DG544"/>
  <c r="DE544"/>
  <c r="DF544" s="1"/>
  <c r="DD544"/>
  <c r="DC544"/>
  <c r="DB544"/>
  <c r="DA544"/>
  <c r="CZ544"/>
  <c r="CY544"/>
  <c r="CX544"/>
  <c r="CV544"/>
  <c r="CW544" s="1"/>
  <c r="CU544"/>
  <c r="CT544"/>
  <c r="CS544"/>
  <c r="CR544"/>
  <c r="CQ544"/>
  <c r="CP544"/>
  <c r="CO544"/>
  <c r="CN544"/>
  <c r="CL544"/>
  <c r="CM544" s="1"/>
  <c r="CG544"/>
  <c r="CF544"/>
  <c r="CE544"/>
  <c r="CD544"/>
  <c r="CC544"/>
  <c r="CB544"/>
  <c r="CA544"/>
  <c r="BZ544"/>
  <c r="BY544"/>
  <c r="BW544"/>
  <c r="BX544" s="1"/>
  <c r="BV544"/>
  <c r="BU544"/>
  <c r="BT544"/>
  <c r="BS544"/>
  <c r="BR544"/>
  <c r="BQ544"/>
  <c r="BP544"/>
  <c r="BO544"/>
  <c r="BN544"/>
  <c r="BM544"/>
  <c r="BL544"/>
  <c r="BJ544"/>
  <c r="BK544" s="1"/>
  <c r="J544"/>
  <c r="I544"/>
  <c r="H544"/>
  <c r="G544"/>
  <c r="F544"/>
  <c r="A544"/>
  <c r="DN543"/>
  <c r="DM543"/>
  <c r="DL543"/>
  <c r="DJ543"/>
  <c r="DK543" s="1"/>
  <c r="DI543"/>
  <c r="DH543"/>
  <c r="DG543"/>
  <c r="DE543"/>
  <c r="DF543" s="1"/>
  <c r="DD543"/>
  <c r="DC543"/>
  <c r="DB543"/>
  <c r="DA543"/>
  <c r="CZ543"/>
  <c r="CY543"/>
  <c r="CX543"/>
  <c r="CV543"/>
  <c r="CW543" s="1"/>
  <c r="CU543"/>
  <c r="CT543"/>
  <c r="CS543"/>
  <c r="CR543"/>
  <c r="CQ543"/>
  <c r="CP543"/>
  <c r="CO543"/>
  <c r="CN543"/>
  <c r="CL543"/>
  <c r="CM543" s="1"/>
  <c r="CG543"/>
  <c r="CF543"/>
  <c r="CE543"/>
  <c r="CD543"/>
  <c r="CC543"/>
  <c r="CB543"/>
  <c r="CA543"/>
  <c r="BZ543"/>
  <c r="BY543"/>
  <c r="BW543"/>
  <c r="BX543" s="1"/>
  <c r="BV543"/>
  <c r="BU543"/>
  <c r="BT543"/>
  <c r="BS543"/>
  <c r="BR543"/>
  <c r="BQ543"/>
  <c r="BP543"/>
  <c r="BO543"/>
  <c r="BN543"/>
  <c r="BM543"/>
  <c r="BL543"/>
  <c r="BJ543"/>
  <c r="BK543" s="1"/>
  <c r="J543"/>
  <c r="I543"/>
  <c r="H543"/>
  <c r="G543"/>
  <c r="F543"/>
  <c r="A543"/>
  <c r="DN542"/>
  <c r="DM542"/>
  <c r="DL542"/>
  <c r="DJ542"/>
  <c r="DK542" s="1"/>
  <c r="DI542"/>
  <c r="DH542"/>
  <c r="DG542"/>
  <c r="DE542"/>
  <c r="DF542" s="1"/>
  <c r="DD542"/>
  <c r="DC542"/>
  <c r="DB542"/>
  <c r="DA542"/>
  <c r="CZ542"/>
  <c r="CY542"/>
  <c r="CX542"/>
  <c r="CV542"/>
  <c r="CW542" s="1"/>
  <c r="CU542"/>
  <c r="CT542"/>
  <c r="CS542"/>
  <c r="CR542"/>
  <c r="CQ542"/>
  <c r="CP542"/>
  <c r="CO542"/>
  <c r="CN542"/>
  <c r="CL542"/>
  <c r="CM542" s="1"/>
  <c r="CG542"/>
  <c r="CF542"/>
  <c r="CE542"/>
  <c r="CD542"/>
  <c r="CC542"/>
  <c r="CB542"/>
  <c r="CA542"/>
  <c r="BZ542"/>
  <c r="BY542"/>
  <c r="BW542"/>
  <c r="BX542" s="1"/>
  <c r="BV542"/>
  <c r="BU542"/>
  <c r="BT542"/>
  <c r="BS542"/>
  <c r="BR542"/>
  <c r="BQ542"/>
  <c r="BP542"/>
  <c r="BO542"/>
  <c r="BN542"/>
  <c r="BM542"/>
  <c r="BL542"/>
  <c r="BJ542"/>
  <c r="BK542" s="1"/>
  <c r="J542"/>
  <c r="I542"/>
  <c r="H542"/>
  <c r="G542"/>
  <c r="F542"/>
  <c r="A542"/>
  <c r="DN541"/>
  <c r="DM541"/>
  <c r="DL541"/>
  <c r="DJ541"/>
  <c r="DK541" s="1"/>
  <c r="DI541"/>
  <c r="DH541"/>
  <c r="DG541"/>
  <c r="DE541"/>
  <c r="DF541" s="1"/>
  <c r="DD541"/>
  <c r="DC541"/>
  <c r="DB541"/>
  <c r="DA541"/>
  <c r="CZ541"/>
  <c r="CY541"/>
  <c r="CX541"/>
  <c r="CV541"/>
  <c r="CW541" s="1"/>
  <c r="CU541"/>
  <c r="CT541"/>
  <c r="CS541"/>
  <c r="CR541"/>
  <c r="CQ541"/>
  <c r="CP541"/>
  <c r="CO541"/>
  <c r="CN541"/>
  <c r="CL541"/>
  <c r="CM541" s="1"/>
  <c r="CG541"/>
  <c r="CF541"/>
  <c r="CE541"/>
  <c r="CD541"/>
  <c r="CC541"/>
  <c r="CB541"/>
  <c r="CA541"/>
  <c r="BZ541"/>
  <c r="BY541"/>
  <c r="BW541"/>
  <c r="BX541" s="1"/>
  <c r="BV541"/>
  <c r="BU541"/>
  <c r="BT541"/>
  <c r="BS541"/>
  <c r="BR541"/>
  <c r="BQ541"/>
  <c r="BP541"/>
  <c r="BO541"/>
  <c r="BN541"/>
  <c r="BM541"/>
  <c r="BL541"/>
  <c r="BJ541"/>
  <c r="BK541" s="1"/>
  <c r="J541"/>
  <c r="I541"/>
  <c r="H541"/>
  <c r="G541"/>
  <c r="F541"/>
  <c r="A541"/>
  <c r="DN540"/>
  <c r="DM540"/>
  <c r="DL540"/>
  <c r="DJ540"/>
  <c r="DK540" s="1"/>
  <c r="DI540"/>
  <c r="DH540"/>
  <c r="DG540"/>
  <c r="DE540"/>
  <c r="DF540" s="1"/>
  <c r="DD540"/>
  <c r="DC540"/>
  <c r="DB540"/>
  <c r="DA540"/>
  <c r="CZ540"/>
  <c r="CY540"/>
  <c r="CX540"/>
  <c r="CV540"/>
  <c r="CW540" s="1"/>
  <c r="CU540"/>
  <c r="CT540"/>
  <c r="CS540"/>
  <c r="CR540"/>
  <c r="CQ540"/>
  <c r="CP540"/>
  <c r="CO540"/>
  <c r="CN540"/>
  <c r="CL540"/>
  <c r="CM540" s="1"/>
  <c r="CG540"/>
  <c r="CF540"/>
  <c r="CE540"/>
  <c r="CD540"/>
  <c r="CC540"/>
  <c r="CB540"/>
  <c r="CA540"/>
  <c r="BZ540"/>
  <c r="BY540"/>
  <c r="BW540"/>
  <c r="BX540" s="1"/>
  <c r="BV540"/>
  <c r="BU540"/>
  <c r="BT540"/>
  <c r="BS540"/>
  <c r="BR540"/>
  <c r="BQ540"/>
  <c r="BP540"/>
  <c r="BO540"/>
  <c r="BN540"/>
  <c r="BM540"/>
  <c r="BL540"/>
  <c r="BJ540"/>
  <c r="BK540" s="1"/>
  <c r="J540"/>
  <c r="I540"/>
  <c r="H540"/>
  <c r="G540"/>
  <c r="F540"/>
  <c r="A540"/>
  <c r="DN539"/>
  <c r="DM539"/>
  <c r="DL539"/>
  <c r="DJ539"/>
  <c r="DK539" s="1"/>
  <c r="DI539"/>
  <c r="DH539"/>
  <c r="DG539"/>
  <c r="DE539"/>
  <c r="DF539" s="1"/>
  <c r="DD539"/>
  <c r="DC539"/>
  <c r="DB539"/>
  <c r="DA539"/>
  <c r="CZ539"/>
  <c r="CY539"/>
  <c r="CX539"/>
  <c r="CV539"/>
  <c r="CW539" s="1"/>
  <c r="CU539"/>
  <c r="CT539"/>
  <c r="CS539"/>
  <c r="CR539"/>
  <c r="CQ539"/>
  <c r="CP539"/>
  <c r="CO539"/>
  <c r="CN539"/>
  <c r="CL539"/>
  <c r="CM539" s="1"/>
  <c r="CG539"/>
  <c r="CF539"/>
  <c r="CE539"/>
  <c r="CD539"/>
  <c r="CC539"/>
  <c r="CB539"/>
  <c r="CA539"/>
  <c r="BZ539"/>
  <c r="BY539"/>
  <c r="BW539"/>
  <c r="BX539" s="1"/>
  <c r="BV539"/>
  <c r="BU539"/>
  <c r="BT539"/>
  <c r="BS539"/>
  <c r="BR539"/>
  <c r="BQ539"/>
  <c r="BP539"/>
  <c r="BO539"/>
  <c r="BN539"/>
  <c r="BM539"/>
  <c r="BL539"/>
  <c r="BJ539"/>
  <c r="BK539" s="1"/>
  <c r="J539"/>
  <c r="I539"/>
  <c r="H539"/>
  <c r="G539"/>
  <c r="F539"/>
  <c r="A539"/>
  <c r="DN538"/>
  <c r="DM538"/>
  <c r="DL538"/>
  <c r="DJ538"/>
  <c r="DK538" s="1"/>
  <c r="DI538"/>
  <c r="DH538"/>
  <c r="DG538"/>
  <c r="DE538"/>
  <c r="DF538" s="1"/>
  <c r="DD538"/>
  <c r="DC538"/>
  <c r="DB538"/>
  <c r="DA538"/>
  <c r="CZ538"/>
  <c r="CY538"/>
  <c r="CX538"/>
  <c r="CV538"/>
  <c r="CW538" s="1"/>
  <c r="CU538"/>
  <c r="CT538"/>
  <c r="CS538"/>
  <c r="CR538"/>
  <c r="CQ538"/>
  <c r="CP538"/>
  <c r="CO538"/>
  <c r="CN538"/>
  <c r="CL538"/>
  <c r="CM538" s="1"/>
  <c r="CG538"/>
  <c r="CF538"/>
  <c r="CE538"/>
  <c r="CD538"/>
  <c r="CC538"/>
  <c r="CB538"/>
  <c r="CA538"/>
  <c r="BZ538"/>
  <c r="BY538"/>
  <c r="BW538"/>
  <c r="BX538" s="1"/>
  <c r="BV538"/>
  <c r="BU538"/>
  <c r="BT538"/>
  <c r="BS538"/>
  <c r="BR538"/>
  <c r="BQ538"/>
  <c r="BP538"/>
  <c r="BO538"/>
  <c r="BN538"/>
  <c r="BM538"/>
  <c r="BL538"/>
  <c r="BJ538"/>
  <c r="BK538" s="1"/>
  <c r="J538"/>
  <c r="I538"/>
  <c r="H538"/>
  <c r="G538"/>
  <c r="F538"/>
  <c r="A538"/>
  <c r="DN537"/>
  <c r="DM537"/>
  <c r="DL537"/>
  <c r="DJ537"/>
  <c r="DK537" s="1"/>
  <c r="DI537"/>
  <c r="DH537"/>
  <c r="DG537"/>
  <c r="DE537"/>
  <c r="DF537" s="1"/>
  <c r="DD537"/>
  <c r="DC537"/>
  <c r="DB537"/>
  <c r="DA537"/>
  <c r="CZ537"/>
  <c r="CY537"/>
  <c r="CX537"/>
  <c r="CV537"/>
  <c r="CW537" s="1"/>
  <c r="CU537"/>
  <c r="CT537"/>
  <c r="CS537"/>
  <c r="CR537"/>
  <c r="CQ537"/>
  <c r="CP537"/>
  <c r="CO537"/>
  <c r="CN537"/>
  <c r="CL537"/>
  <c r="CM537" s="1"/>
  <c r="CG537"/>
  <c r="CF537"/>
  <c r="CE537"/>
  <c r="CD537"/>
  <c r="CC537"/>
  <c r="CB537"/>
  <c r="CA537"/>
  <c r="BZ537"/>
  <c r="BY537"/>
  <c r="BW537"/>
  <c r="BX537" s="1"/>
  <c r="BV537"/>
  <c r="BU537"/>
  <c r="BT537"/>
  <c r="BS537"/>
  <c r="BR537"/>
  <c r="BQ537"/>
  <c r="BP537"/>
  <c r="BO537"/>
  <c r="BN537"/>
  <c r="BM537"/>
  <c r="BL537"/>
  <c r="BJ537"/>
  <c r="BK537" s="1"/>
  <c r="J537"/>
  <c r="I537"/>
  <c r="H537"/>
  <c r="G537"/>
  <c r="F537"/>
  <c r="A537"/>
  <c r="DN536"/>
  <c r="DM536"/>
  <c r="DL536"/>
  <c r="DJ536"/>
  <c r="DK536" s="1"/>
  <c r="DI536"/>
  <c r="DH536"/>
  <c r="DG536"/>
  <c r="DE536"/>
  <c r="DF536" s="1"/>
  <c r="DD536"/>
  <c r="DC536"/>
  <c r="DB536"/>
  <c r="DA536"/>
  <c r="CZ536"/>
  <c r="CY536"/>
  <c r="CX536"/>
  <c r="CV536"/>
  <c r="CW536" s="1"/>
  <c r="CU536"/>
  <c r="CT536"/>
  <c r="CS536"/>
  <c r="CR536"/>
  <c r="CQ536"/>
  <c r="CP536"/>
  <c r="CO536"/>
  <c r="CN536"/>
  <c r="CL536"/>
  <c r="CM536" s="1"/>
  <c r="CG536"/>
  <c r="CF536"/>
  <c r="CE536"/>
  <c r="CD536"/>
  <c r="CC536"/>
  <c r="CB536"/>
  <c r="CA536"/>
  <c r="BZ536"/>
  <c r="BY536"/>
  <c r="BW536"/>
  <c r="BX536" s="1"/>
  <c r="BV536"/>
  <c r="BU536"/>
  <c r="BT536"/>
  <c r="BS536"/>
  <c r="BR536"/>
  <c r="BQ536"/>
  <c r="BP536"/>
  <c r="BO536"/>
  <c r="BN536"/>
  <c r="BM536"/>
  <c r="BL536"/>
  <c r="BJ536"/>
  <c r="BK536" s="1"/>
  <c r="J536"/>
  <c r="I536"/>
  <c r="H536"/>
  <c r="G536"/>
  <c r="F536"/>
  <c r="A536"/>
  <c r="DN535"/>
  <c r="DM535"/>
  <c r="DL535"/>
  <c r="DJ535"/>
  <c r="DK535" s="1"/>
  <c r="DI535"/>
  <c r="DH535"/>
  <c r="DG535"/>
  <c r="DE535"/>
  <c r="DF535" s="1"/>
  <c r="DD535"/>
  <c r="DC535"/>
  <c r="DB535"/>
  <c r="DA535"/>
  <c r="CZ535"/>
  <c r="CY535"/>
  <c r="CX535"/>
  <c r="CV535"/>
  <c r="CW535" s="1"/>
  <c r="CU535"/>
  <c r="CT535"/>
  <c r="CS535"/>
  <c r="CR535"/>
  <c r="CQ535"/>
  <c r="CP535"/>
  <c r="CO535"/>
  <c r="CN535"/>
  <c r="CL535"/>
  <c r="CM535" s="1"/>
  <c r="CG535"/>
  <c r="CF535"/>
  <c r="CE535"/>
  <c r="CD535"/>
  <c r="CC535"/>
  <c r="CB535"/>
  <c r="CA535"/>
  <c r="BZ535"/>
  <c r="BY535"/>
  <c r="BW535"/>
  <c r="BX535" s="1"/>
  <c r="BV535"/>
  <c r="BU535"/>
  <c r="BT535"/>
  <c r="BS535"/>
  <c r="BR535"/>
  <c r="BQ535"/>
  <c r="BP535"/>
  <c r="BO535"/>
  <c r="BN535"/>
  <c r="BM535"/>
  <c r="BL535"/>
  <c r="BJ535"/>
  <c r="BK535" s="1"/>
  <c r="J535"/>
  <c r="I535"/>
  <c r="H535"/>
  <c r="G535"/>
  <c r="F535"/>
  <c r="A535"/>
  <c r="DN534"/>
  <c r="DM534"/>
  <c r="DL534"/>
  <c r="DJ534"/>
  <c r="DK534" s="1"/>
  <c r="DI534"/>
  <c r="DH534"/>
  <c r="DG534"/>
  <c r="DE534"/>
  <c r="DF534" s="1"/>
  <c r="DD534"/>
  <c r="DC534"/>
  <c r="DB534"/>
  <c r="DA534"/>
  <c r="CZ534"/>
  <c r="CY534"/>
  <c r="CX534"/>
  <c r="CV534"/>
  <c r="CW534" s="1"/>
  <c r="CU534"/>
  <c r="CT534"/>
  <c r="CS534"/>
  <c r="CR534"/>
  <c r="CQ534"/>
  <c r="CP534"/>
  <c r="CO534"/>
  <c r="CN534"/>
  <c r="CL534"/>
  <c r="CM534" s="1"/>
  <c r="CG534"/>
  <c r="CF534"/>
  <c r="CE534"/>
  <c r="CD534"/>
  <c r="CC534"/>
  <c r="CB534"/>
  <c r="CA534"/>
  <c r="BZ534"/>
  <c r="BY534"/>
  <c r="BW534"/>
  <c r="BX534" s="1"/>
  <c r="BV534"/>
  <c r="BU534"/>
  <c r="BT534"/>
  <c r="BS534"/>
  <c r="BR534"/>
  <c r="BQ534"/>
  <c r="BP534"/>
  <c r="BO534"/>
  <c r="BN534"/>
  <c r="BM534"/>
  <c r="BL534"/>
  <c r="BJ534"/>
  <c r="BK534" s="1"/>
  <c r="J534"/>
  <c r="I534"/>
  <c r="H534"/>
  <c r="G534"/>
  <c r="F534"/>
  <c r="A534"/>
  <c r="DN533"/>
  <c r="DM533"/>
  <c r="DL533"/>
  <c r="DJ533"/>
  <c r="DK533" s="1"/>
  <c r="DI533"/>
  <c r="DH533"/>
  <c r="DG533"/>
  <c r="DE533"/>
  <c r="DF533" s="1"/>
  <c r="DD533"/>
  <c r="DC533"/>
  <c r="DB533"/>
  <c r="DA533"/>
  <c r="CZ533"/>
  <c r="CY533"/>
  <c r="CX533"/>
  <c r="CV533"/>
  <c r="CW533" s="1"/>
  <c r="CU533"/>
  <c r="CT533"/>
  <c r="CS533"/>
  <c r="CR533"/>
  <c r="CQ533"/>
  <c r="CP533"/>
  <c r="CO533"/>
  <c r="CN533"/>
  <c r="CL533"/>
  <c r="CM533" s="1"/>
  <c r="CG533"/>
  <c r="CF533"/>
  <c r="CE533"/>
  <c r="CD533"/>
  <c r="CC533"/>
  <c r="CB533"/>
  <c r="CA533"/>
  <c r="BZ533"/>
  <c r="BY533"/>
  <c r="BW533"/>
  <c r="BX533" s="1"/>
  <c r="BV533"/>
  <c r="BU533"/>
  <c r="BT533"/>
  <c r="BS533"/>
  <c r="BR533"/>
  <c r="BQ533"/>
  <c r="BP533"/>
  <c r="BO533"/>
  <c r="BN533"/>
  <c r="BM533"/>
  <c r="BL533"/>
  <c r="BJ533"/>
  <c r="BK533" s="1"/>
  <c r="J533"/>
  <c r="I533"/>
  <c r="H533"/>
  <c r="G533"/>
  <c r="F533"/>
  <c r="A533"/>
  <c r="DN532"/>
  <c r="DM532"/>
  <c r="DL532"/>
  <c r="DJ532"/>
  <c r="DK532" s="1"/>
  <c r="DI532"/>
  <c r="DH532"/>
  <c r="DG532"/>
  <c r="DE532"/>
  <c r="DF532" s="1"/>
  <c r="DD532"/>
  <c r="DC532"/>
  <c r="DB532"/>
  <c r="DA532"/>
  <c r="CZ532"/>
  <c r="CY532"/>
  <c r="CX532"/>
  <c r="CV532"/>
  <c r="CW532" s="1"/>
  <c r="CU532"/>
  <c r="CT532"/>
  <c r="CS532"/>
  <c r="CR532"/>
  <c r="CQ532"/>
  <c r="CP532"/>
  <c r="CO532"/>
  <c r="CN532"/>
  <c r="CL532"/>
  <c r="CM532" s="1"/>
  <c r="CG532"/>
  <c r="CF532"/>
  <c r="CE532"/>
  <c r="CD532"/>
  <c r="CC532"/>
  <c r="CB532"/>
  <c r="CA532"/>
  <c r="BZ532"/>
  <c r="BY532"/>
  <c r="BW532"/>
  <c r="BX532" s="1"/>
  <c r="BV532"/>
  <c r="BU532"/>
  <c r="BT532"/>
  <c r="BS532"/>
  <c r="BR532"/>
  <c r="BQ532"/>
  <c r="BP532"/>
  <c r="BO532"/>
  <c r="BN532"/>
  <c r="BM532"/>
  <c r="BL532"/>
  <c r="BJ532"/>
  <c r="BK532" s="1"/>
  <c r="J532"/>
  <c r="I532"/>
  <c r="H532"/>
  <c r="G532"/>
  <c r="F532"/>
  <c r="A532"/>
  <c r="DN531"/>
  <c r="DM531"/>
  <c r="DL531"/>
  <c r="DJ531"/>
  <c r="DK531" s="1"/>
  <c r="DI531"/>
  <c r="DH531"/>
  <c r="DG531"/>
  <c r="DE531"/>
  <c r="DF531" s="1"/>
  <c r="DD531"/>
  <c r="DC531"/>
  <c r="DB531"/>
  <c r="DA531"/>
  <c r="CZ531"/>
  <c r="CY531"/>
  <c r="CX531"/>
  <c r="CV531"/>
  <c r="CW531" s="1"/>
  <c r="CU531"/>
  <c r="CT531"/>
  <c r="CS531"/>
  <c r="CR531"/>
  <c r="CQ531"/>
  <c r="CP531"/>
  <c r="CO531"/>
  <c r="CN531"/>
  <c r="CL531"/>
  <c r="CM531" s="1"/>
  <c r="CG531"/>
  <c r="CF531"/>
  <c r="CE531"/>
  <c r="CD531"/>
  <c r="CC531"/>
  <c r="CB531"/>
  <c r="CA531"/>
  <c r="BZ531"/>
  <c r="BY531"/>
  <c r="BW531"/>
  <c r="BX531" s="1"/>
  <c r="BV531"/>
  <c r="BU531"/>
  <c r="BT531"/>
  <c r="BS531"/>
  <c r="BR531"/>
  <c r="BQ531"/>
  <c r="BP531"/>
  <c r="BO531"/>
  <c r="BN531"/>
  <c r="BM531"/>
  <c r="BL531"/>
  <c r="BJ531"/>
  <c r="BK531" s="1"/>
  <c r="J531"/>
  <c r="I531"/>
  <c r="H531"/>
  <c r="G531"/>
  <c r="F531"/>
  <c r="A531"/>
  <c r="DN530"/>
  <c r="DM530"/>
  <c r="DL530"/>
  <c r="DJ530"/>
  <c r="DK530" s="1"/>
  <c r="DI530"/>
  <c r="DH530"/>
  <c r="DG530"/>
  <c r="DE530"/>
  <c r="DF530" s="1"/>
  <c r="DD530"/>
  <c r="DC530"/>
  <c r="DB530"/>
  <c r="DA530"/>
  <c r="CZ530"/>
  <c r="CY530"/>
  <c r="CX530"/>
  <c r="CV530"/>
  <c r="CW530" s="1"/>
  <c r="CU530"/>
  <c r="CT530"/>
  <c r="CS530"/>
  <c r="CR530"/>
  <c r="CQ530"/>
  <c r="CP530"/>
  <c r="CO530"/>
  <c r="CN530"/>
  <c r="CL530"/>
  <c r="CM530" s="1"/>
  <c r="CG530"/>
  <c r="CF530"/>
  <c r="CE530"/>
  <c r="CD530"/>
  <c r="CC530"/>
  <c r="CB530"/>
  <c r="CA530"/>
  <c r="BZ530"/>
  <c r="BY530"/>
  <c r="BW530"/>
  <c r="BX530" s="1"/>
  <c r="BV530"/>
  <c r="BU530"/>
  <c r="BT530"/>
  <c r="BS530"/>
  <c r="BR530"/>
  <c r="BQ530"/>
  <c r="BP530"/>
  <c r="BO530"/>
  <c r="BN530"/>
  <c r="BM530"/>
  <c r="BL530"/>
  <c r="BJ530"/>
  <c r="BK530" s="1"/>
  <c r="J530"/>
  <c r="I530"/>
  <c r="H530"/>
  <c r="G530"/>
  <c r="F530"/>
  <c r="A530"/>
  <c r="DN529"/>
  <c r="DM529"/>
  <c r="DL529"/>
  <c r="DJ529"/>
  <c r="DK529" s="1"/>
  <c r="DI529"/>
  <c r="DH529"/>
  <c r="DG529"/>
  <c r="DE529"/>
  <c r="DF529" s="1"/>
  <c r="DD529"/>
  <c r="DC529"/>
  <c r="DB529"/>
  <c r="DA529"/>
  <c r="CZ529"/>
  <c r="CY529"/>
  <c r="CX529"/>
  <c r="CV529"/>
  <c r="CW529" s="1"/>
  <c r="CU529"/>
  <c r="CT529"/>
  <c r="CS529"/>
  <c r="CR529"/>
  <c r="CQ529"/>
  <c r="CP529"/>
  <c r="CO529"/>
  <c r="CN529"/>
  <c r="CL529"/>
  <c r="CM529" s="1"/>
  <c r="CG529"/>
  <c r="CF529"/>
  <c r="CE529"/>
  <c r="CD529"/>
  <c r="CC529"/>
  <c r="CB529"/>
  <c r="CA529"/>
  <c r="BZ529"/>
  <c r="BY529"/>
  <c r="BW529"/>
  <c r="BX529" s="1"/>
  <c r="BV529"/>
  <c r="BU529"/>
  <c r="BT529"/>
  <c r="BS529"/>
  <c r="BR529"/>
  <c r="BQ529"/>
  <c r="BP529"/>
  <c r="BO529"/>
  <c r="BN529"/>
  <c r="BM529"/>
  <c r="BL529"/>
  <c r="BJ529"/>
  <c r="BK529" s="1"/>
  <c r="J529"/>
  <c r="I529"/>
  <c r="H529"/>
  <c r="G529"/>
  <c r="F529"/>
  <c r="A529"/>
  <c r="DN528"/>
  <c r="DM528"/>
  <c r="DL528"/>
  <c r="DJ528"/>
  <c r="DK528" s="1"/>
  <c r="DI528"/>
  <c r="DH528"/>
  <c r="DG528"/>
  <c r="DE528"/>
  <c r="DF528" s="1"/>
  <c r="DD528"/>
  <c r="DC528"/>
  <c r="DB528"/>
  <c r="DA528"/>
  <c r="CZ528"/>
  <c r="CY528"/>
  <c r="CX528"/>
  <c r="CV528"/>
  <c r="CW528" s="1"/>
  <c r="CU528"/>
  <c r="CT528"/>
  <c r="CS528"/>
  <c r="CR528"/>
  <c r="CQ528"/>
  <c r="CP528"/>
  <c r="CO528"/>
  <c r="CN528"/>
  <c r="CL528"/>
  <c r="CM528" s="1"/>
  <c r="CG528"/>
  <c r="CF528"/>
  <c r="CE528"/>
  <c r="CD528"/>
  <c r="CC528"/>
  <c r="CB528"/>
  <c r="CA528"/>
  <c r="BZ528"/>
  <c r="BY528"/>
  <c r="BW528"/>
  <c r="BX528" s="1"/>
  <c r="BV528"/>
  <c r="BU528"/>
  <c r="BT528"/>
  <c r="BS528"/>
  <c r="BR528"/>
  <c r="BQ528"/>
  <c r="BP528"/>
  <c r="BO528"/>
  <c r="BN528"/>
  <c r="BM528"/>
  <c r="BL528"/>
  <c r="BJ528"/>
  <c r="BK528" s="1"/>
  <c r="J528"/>
  <c r="I528"/>
  <c r="H528"/>
  <c r="G528"/>
  <c r="F528"/>
  <c r="A528"/>
  <c r="DN527"/>
  <c r="DM527"/>
  <c r="DL527"/>
  <c r="DJ527"/>
  <c r="DK527" s="1"/>
  <c r="DI527"/>
  <c r="DH527"/>
  <c r="DG527"/>
  <c r="DE527"/>
  <c r="DF527" s="1"/>
  <c r="DD527"/>
  <c r="DC527"/>
  <c r="DB527"/>
  <c r="DA527"/>
  <c r="CZ527"/>
  <c r="CY527"/>
  <c r="CX527"/>
  <c r="CV527"/>
  <c r="CW527" s="1"/>
  <c r="CU527"/>
  <c r="CT527"/>
  <c r="CS527"/>
  <c r="CR527"/>
  <c r="CQ527"/>
  <c r="CP527"/>
  <c r="CO527"/>
  <c r="CN527"/>
  <c r="CL527"/>
  <c r="CM527" s="1"/>
  <c r="CG527"/>
  <c r="CF527"/>
  <c r="CE527"/>
  <c r="CD527"/>
  <c r="CC527"/>
  <c r="CB527"/>
  <c r="CA527"/>
  <c r="BZ527"/>
  <c r="BY527"/>
  <c r="BW527"/>
  <c r="BX527" s="1"/>
  <c r="BV527"/>
  <c r="BU527"/>
  <c r="BT527"/>
  <c r="BS527"/>
  <c r="BR527"/>
  <c r="BQ527"/>
  <c r="BP527"/>
  <c r="BO527"/>
  <c r="BN527"/>
  <c r="BM527"/>
  <c r="BL527"/>
  <c r="BJ527"/>
  <c r="BK527" s="1"/>
  <c r="J527"/>
  <c r="I527"/>
  <c r="H527"/>
  <c r="G527"/>
  <c r="F527"/>
  <c r="A527"/>
  <c r="DN526"/>
  <c r="DM526"/>
  <c r="DL526"/>
  <c r="DJ526"/>
  <c r="DK526" s="1"/>
  <c r="DI526"/>
  <c r="DH526"/>
  <c r="DG526"/>
  <c r="DE526"/>
  <c r="DF526" s="1"/>
  <c r="DD526"/>
  <c r="DC526"/>
  <c r="DB526"/>
  <c r="DA526"/>
  <c r="CZ526"/>
  <c r="CY526"/>
  <c r="CX526"/>
  <c r="CV526"/>
  <c r="CW526" s="1"/>
  <c r="CU526"/>
  <c r="CT526"/>
  <c r="CS526"/>
  <c r="CR526"/>
  <c r="CQ526"/>
  <c r="CP526"/>
  <c r="CO526"/>
  <c r="CN526"/>
  <c r="CL526"/>
  <c r="CM526" s="1"/>
  <c r="CG526"/>
  <c r="CF526"/>
  <c r="CE526"/>
  <c r="CD526"/>
  <c r="CC526"/>
  <c r="CB526"/>
  <c r="CA526"/>
  <c r="BZ526"/>
  <c r="BY526"/>
  <c r="BW526"/>
  <c r="BX526" s="1"/>
  <c r="BV526"/>
  <c r="BU526"/>
  <c r="BT526"/>
  <c r="BS526"/>
  <c r="BR526"/>
  <c r="BQ526"/>
  <c r="BP526"/>
  <c r="BO526"/>
  <c r="BN526"/>
  <c r="BM526"/>
  <c r="BL526"/>
  <c r="BJ526"/>
  <c r="BK526" s="1"/>
  <c r="J526"/>
  <c r="I526"/>
  <c r="H526"/>
  <c r="G526"/>
  <c r="F526"/>
  <c r="A526"/>
  <c r="DN525"/>
  <c r="DM525"/>
  <c r="DL525"/>
  <c r="DJ525"/>
  <c r="DK525" s="1"/>
  <c r="DI525"/>
  <c r="DH525"/>
  <c r="DG525"/>
  <c r="DE525"/>
  <c r="DF525" s="1"/>
  <c r="DD525"/>
  <c r="DC525"/>
  <c r="DB525"/>
  <c r="DA525"/>
  <c r="CZ525"/>
  <c r="CY525"/>
  <c r="CX525"/>
  <c r="CV525"/>
  <c r="CW525" s="1"/>
  <c r="CU525"/>
  <c r="CT525"/>
  <c r="CS525"/>
  <c r="CR525"/>
  <c r="CQ525"/>
  <c r="CP525"/>
  <c r="CO525"/>
  <c r="CN525"/>
  <c r="CL525"/>
  <c r="CM525" s="1"/>
  <c r="CG525"/>
  <c r="CF525"/>
  <c r="CE525"/>
  <c r="CD525"/>
  <c r="CC525"/>
  <c r="CB525"/>
  <c r="CA525"/>
  <c r="BZ525"/>
  <c r="BY525"/>
  <c r="BW525"/>
  <c r="BX525" s="1"/>
  <c r="BV525"/>
  <c r="BU525"/>
  <c r="BT525"/>
  <c r="BS525"/>
  <c r="BR525"/>
  <c r="BQ525"/>
  <c r="BP525"/>
  <c r="BO525"/>
  <c r="BN525"/>
  <c r="BM525"/>
  <c r="BL525"/>
  <c r="BJ525"/>
  <c r="BK525" s="1"/>
  <c r="J525"/>
  <c r="I525"/>
  <c r="H525"/>
  <c r="G525"/>
  <c r="F525"/>
  <c r="A525"/>
  <c r="DN524"/>
  <c r="DM524"/>
  <c r="DL524"/>
  <c r="DJ524"/>
  <c r="DK524" s="1"/>
  <c r="DI524"/>
  <c r="DH524"/>
  <c r="DG524"/>
  <c r="DE524"/>
  <c r="DF524" s="1"/>
  <c r="DD524"/>
  <c r="DC524"/>
  <c r="DB524"/>
  <c r="DA524"/>
  <c r="CZ524"/>
  <c r="CY524"/>
  <c r="CX524"/>
  <c r="CV524"/>
  <c r="CW524" s="1"/>
  <c r="CU524"/>
  <c r="CT524"/>
  <c r="CS524"/>
  <c r="CR524"/>
  <c r="CQ524"/>
  <c r="CP524"/>
  <c r="CO524"/>
  <c r="CN524"/>
  <c r="CL524"/>
  <c r="CM524" s="1"/>
  <c r="CG524"/>
  <c r="CF524"/>
  <c r="CE524"/>
  <c r="CD524"/>
  <c r="CC524"/>
  <c r="CB524"/>
  <c r="CA524"/>
  <c r="BZ524"/>
  <c r="BY524"/>
  <c r="BW524"/>
  <c r="BX524" s="1"/>
  <c r="BV524"/>
  <c r="BU524"/>
  <c r="BT524"/>
  <c r="BS524"/>
  <c r="BR524"/>
  <c r="BQ524"/>
  <c r="BP524"/>
  <c r="BO524"/>
  <c r="BN524"/>
  <c r="BM524"/>
  <c r="BL524"/>
  <c r="BJ524"/>
  <c r="BK524" s="1"/>
  <c r="J524"/>
  <c r="I524"/>
  <c r="H524"/>
  <c r="G524"/>
  <c r="F524"/>
  <c r="A524"/>
  <c r="DN523"/>
  <c r="DM523"/>
  <c r="DL523"/>
  <c r="DJ523"/>
  <c r="DK523" s="1"/>
  <c r="DI523"/>
  <c r="DH523"/>
  <c r="DG523"/>
  <c r="DE523"/>
  <c r="DF523" s="1"/>
  <c r="DD523"/>
  <c r="DC523"/>
  <c r="DB523"/>
  <c r="DA523"/>
  <c r="CZ523"/>
  <c r="CY523"/>
  <c r="CX523"/>
  <c r="CV523"/>
  <c r="CW523" s="1"/>
  <c r="CU523"/>
  <c r="CT523"/>
  <c r="CS523"/>
  <c r="CR523"/>
  <c r="CQ523"/>
  <c r="CP523"/>
  <c r="CO523"/>
  <c r="CN523"/>
  <c r="CL523"/>
  <c r="CM523" s="1"/>
  <c r="CG523"/>
  <c r="CF523"/>
  <c r="CE523"/>
  <c r="CD523"/>
  <c r="CC523"/>
  <c r="CB523"/>
  <c r="CA523"/>
  <c r="BZ523"/>
  <c r="BY523"/>
  <c r="BW523"/>
  <c r="BX523" s="1"/>
  <c r="BV523"/>
  <c r="BU523"/>
  <c r="BT523"/>
  <c r="BS523"/>
  <c r="BR523"/>
  <c r="BQ523"/>
  <c r="BP523"/>
  <c r="BO523"/>
  <c r="BN523"/>
  <c r="BM523"/>
  <c r="BL523"/>
  <c r="BJ523"/>
  <c r="BK523" s="1"/>
  <c r="J523"/>
  <c r="I523"/>
  <c r="H523"/>
  <c r="G523"/>
  <c r="F523"/>
  <c r="A523"/>
  <c r="DN522"/>
  <c r="DM522"/>
  <c r="DL522"/>
  <c r="DJ522"/>
  <c r="DK522" s="1"/>
  <c r="DI522"/>
  <c r="DH522"/>
  <c r="DG522"/>
  <c r="DE522"/>
  <c r="DF522" s="1"/>
  <c r="DD522"/>
  <c r="DC522"/>
  <c r="DB522"/>
  <c r="DA522"/>
  <c r="CZ522"/>
  <c r="CY522"/>
  <c r="CX522"/>
  <c r="CV522"/>
  <c r="CW522" s="1"/>
  <c r="CU522"/>
  <c r="CT522"/>
  <c r="CS522"/>
  <c r="CR522"/>
  <c r="CQ522"/>
  <c r="CP522"/>
  <c r="CO522"/>
  <c r="CN522"/>
  <c r="CL522"/>
  <c r="CM522" s="1"/>
  <c r="CG522"/>
  <c r="CF522"/>
  <c r="CE522"/>
  <c r="CD522"/>
  <c r="CC522"/>
  <c r="CB522"/>
  <c r="CA522"/>
  <c r="BZ522"/>
  <c r="BY522"/>
  <c r="BW522"/>
  <c r="BX522" s="1"/>
  <c r="BV522"/>
  <c r="BU522"/>
  <c r="BT522"/>
  <c r="BS522"/>
  <c r="BR522"/>
  <c r="BQ522"/>
  <c r="BP522"/>
  <c r="BO522"/>
  <c r="BN522"/>
  <c r="BM522"/>
  <c r="BL522"/>
  <c r="BJ522"/>
  <c r="BK522" s="1"/>
  <c r="J522"/>
  <c r="I522"/>
  <c r="H522"/>
  <c r="G522"/>
  <c r="F522"/>
  <c r="A522"/>
  <c r="DN521"/>
  <c r="DM521"/>
  <c r="DL521"/>
  <c r="DJ521"/>
  <c r="DK521" s="1"/>
  <c r="DI521"/>
  <c r="DH521"/>
  <c r="DG521"/>
  <c r="DE521"/>
  <c r="DF521" s="1"/>
  <c r="DD521"/>
  <c r="DC521"/>
  <c r="DB521"/>
  <c r="DA521"/>
  <c r="CZ521"/>
  <c r="CY521"/>
  <c r="CX521"/>
  <c r="CV521"/>
  <c r="CW521" s="1"/>
  <c r="CU521"/>
  <c r="CT521"/>
  <c r="CS521"/>
  <c r="CR521"/>
  <c r="CQ521"/>
  <c r="CP521"/>
  <c r="CO521"/>
  <c r="CN521"/>
  <c r="CL521"/>
  <c r="CM521" s="1"/>
  <c r="CG521"/>
  <c r="CF521"/>
  <c r="CE521"/>
  <c r="CD521"/>
  <c r="CC521"/>
  <c r="CB521"/>
  <c r="CA521"/>
  <c r="BZ521"/>
  <c r="BY521"/>
  <c r="BW521"/>
  <c r="BX521" s="1"/>
  <c r="BV521"/>
  <c r="BU521"/>
  <c r="BT521"/>
  <c r="BS521"/>
  <c r="BR521"/>
  <c r="BQ521"/>
  <c r="BP521"/>
  <c r="BO521"/>
  <c r="BN521"/>
  <c r="BM521"/>
  <c r="BL521"/>
  <c r="BJ521"/>
  <c r="BK521" s="1"/>
  <c r="J521"/>
  <c r="I521"/>
  <c r="H521"/>
  <c r="G521"/>
  <c r="F521"/>
  <c r="A521"/>
  <c r="DN520"/>
  <c r="DM520"/>
  <c r="DL520"/>
  <c r="DJ520"/>
  <c r="DK520" s="1"/>
  <c r="DI520"/>
  <c r="DH520"/>
  <c r="DG520"/>
  <c r="DE520"/>
  <c r="DF520" s="1"/>
  <c r="DD520"/>
  <c r="DC520"/>
  <c r="DB520"/>
  <c r="DA520"/>
  <c r="CZ520"/>
  <c r="CY520"/>
  <c r="CX520"/>
  <c r="CV520"/>
  <c r="CW520" s="1"/>
  <c r="CU520"/>
  <c r="CT520"/>
  <c r="CS520"/>
  <c r="CR520"/>
  <c r="CQ520"/>
  <c r="CP520"/>
  <c r="CO520"/>
  <c r="CN520"/>
  <c r="CL520"/>
  <c r="CM520" s="1"/>
  <c r="CG520"/>
  <c r="CF520"/>
  <c r="CE520"/>
  <c r="CD520"/>
  <c r="CC520"/>
  <c r="CB520"/>
  <c r="CA520"/>
  <c r="BZ520"/>
  <c r="BY520"/>
  <c r="BW520"/>
  <c r="BX520" s="1"/>
  <c r="BV520"/>
  <c r="BU520"/>
  <c r="BT520"/>
  <c r="BS520"/>
  <c r="BR520"/>
  <c r="BQ520"/>
  <c r="BP520"/>
  <c r="BO520"/>
  <c r="BN520"/>
  <c r="BM520"/>
  <c r="BL520"/>
  <c r="BJ520"/>
  <c r="BK520" s="1"/>
  <c r="J520"/>
  <c r="I520"/>
  <c r="H520"/>
  <c r="G520"/>
  <c r="F520"/>
  <c r="A520"/>
  <c r="DN519"/>
  <c r="DM519"/>
  <c r="DL519"/>
  <c r="DJ519"/>
  <c r="DK519" s="1"/>
  <c r="DI519"/>
  <c r="DH519"/>
  <c r="DG519"/>
  <c r="DE519"/>
  <c r="DF519" s="1"/>
  <c r="DD519"/>
  <c r="DC519"/>
  <c r="DB519"/>
  <c r="DA519"/>
  <c r="CZ519"/>
  <c r="CY519"/>
  <c r="CX519"/>
  <c r="CV519"/>
  <c r="CW519" s="1"/>
  <c r="CU519"/>
  <c r="CT519"/>
  <c r="CS519"/>
  <c r="CR519"/>
  <c r="CQ519"/>
  <c r="CP519"/>
  <c r="CO519"/>
  <c r="CN519"/>
  <c r="CL519"/>
  <c r="CM519" s="1"/>
  <c r="CG519"/>
  <c r="CF519"/>
  <c r="CE519"/>
  <c r="CD519"/>
  <c r="CC519"/>
  <c r="CB519"/>
  <c r="CA519"/>
  <c r="BZ519"/>
  <c r="BY519"/>
  <c r="BW519"/>
  <c r="BX519" s="1"/>
  <c r="BV519"/>
  <c r="BU519"/>
  <c r="BT519"/>
  <c r="BS519"/>
  <c r="BR519"/>
  <c r="BQ519"/>
  <c r="BP519"/>
  <c r="BO519"/>
  <c r="BN519"/>
  <c r="BM519"/>
  <c r="BL519"/>
  <c r="BJ519"/>
  <c r="BK519" s="1"/>
  <c r="J519"/>
  <c r="I519"/>
  <c r="H519"/>
  <c r="G519"/>
  <c r="F519"/>
  <c r="A519"/>
  <c r="DN518"/>
  <c r="DM518"/>
  <c r="DL518"/>
  <c r="DJ518"/>
  <c r="DK518" s="1"/>
  <c r="DI518"/>
  <c r="DH518"/>
  <c r="DG518"/>
  <c r="DE518"/>
  <c r="DF518" s="1"/>
  <c r="DD518"/>
  <c r="DC518"/>
  <c r="DB518"/>
  <c r="DA518"/>
  <c r="CZ518"/>
  <c r="CY518"/>
  <c r="CX518"/>
  <c r="CV518"/>
  <c r="CW518" s="1"/>
  <c r="CU518"/>
  <c r="CT518"/>
  <c r="CS518"/>
  <c r="CR518"/>
  <c r="CQ518"/>
  <c r="CP518"/>
  <c r="CO518"/>
  <c r="CN518"/>
  <c r="CL518"/>
  <c r="CM518" s="1"/>
  <c r="CG518"/>
  <c r="CF518"/>
  <c r="CE518"/>
  <c r="CD518"/>
  <c r="CC518"/>
  <c r="CB518"/>
  <c r="CA518"/>
  <c r="BZ518"/>
  <c r="BY518"/>
  <c r="BW518"/>
  <c r="BX518" s="1"/>
  <c r="BV518"/>
  <c r="BU518"/>
  <c r="BT518"/>
  <c r="BS518"/>
  <c r="BR518"/>
  <c r="BQ518"/>
  <c r="BP518"/>
  <c r="BO518"/>
  <c r="BN518"/>
  <c r="BM518"/>
  <c r="BL518"/>
  <c r="BJ518"/>
  <c r="BK518" s="1"/>
  <c r="J518"/>
  <c r="I518"/>
  <c r="H518"/>
  <c r="G518"/>
  <c r="F518"/>
  <c r="A518"/>
  <c r="DN517"/>
  <c r="DM517"/>
  <c r="DL517"/>
  <c r="DJ517"/>
  <c r="DK517" s="1"/>
  <c r="DI517"/>
  <c r="DH517"/>
  <c r="DG517"/>
  <c r="DE517"/>
  <c r="DF517" s="1"/>
  <c r="DD517"/>
  <c r="DC517"/>
  <c r="DB517"/>
  <c r="DA517"/>
  <c r="CZ517"/>
  <c r="CY517"/>
  <c r="CX517"/>
  <c r="CV517"/>
  <c r="CW517" s="1"/>
  <c r="CU517"/>
  <c r="CT517"/>
  <c r="CS517"/>
  <c r="CR517"/>
  <c r="CQ517"/>
  <c r="CP517"/>
  <c r="CO517"/>
  <c r="CN517"/>
  <c r="CL517"/>
  <c r="CM517" s="1"/>
  <c r="CG517"/>
  <c r="CF517"/>
  <c r="CE517"/>
  <c r="CD517"/>
  <c r="CC517"/>
  <c r="CB517"/>
  <c r="CA517"/>
  <c r="BZ517"/>
  <c r="BY517"/>
  <c r="BW517"/>
  <c r="BX517" s="1"/>
  <c r="BV517"/>
  <c r="BU517"/>
  <c r="BT517"/>
  <c r="BS517"/>
  <c r="BR517"/>
  <c r="BQ517"/>
  <c r="BP517"/>
  <c r="BO517"/>
  <c r="BN517"/>
  <c r="BM517"/>
  <c r="BL517"/>
  <c r="BJ517"/>
  <c r="BK517" s="1"/>
  <c r="J517"/>
  <c r="I517"/>
  <c r="H517"/>
  <c r="G517"/>
  <c r="F517"/>
  <c r="A517"/>
  <c r="DN516"/>
  <c r="DM516"/>
  <c r="DL516"/>
  <c r="DJ516"/>
  <c r="DK516" s="1"/>
  <c r="DI516"/>
  <c r="DH516"/>
  <c r="DG516"/>
  <c r="DE516"/>
  <c r="DF516" s="1"/>
  <c r="DD516"/>
  <c r="DC516"/>
  <c r="DB516"/>
  <c r="DA516"/>
  <c r="CZ516"/>
  <c r="CY516"/>
  <c r="CX516"/>
  <c r="CV516"/>
  <c r="CW516" s="1"/>
  <c r="CU516"/>
  <c r="CT516"/>
  <c r="CS516"/>
  <c r="CR516"/>
  <c r="CQ516"/>
  <c r="CP516"/>
  <c r="CO516"/>
  <c r="CN516"/>
  <c r="CL516"/>
  <c r="CM516" s="1"/>
  <c r="CG516"/>
  <c r="CF516"/>
  <c r="CE516"/>
  <c r="CD516"/>
  <c r="CC516"/>
  <c r="CB516"/>
  <c r="CA516"/>
  <c r="BZ516"/>
  <c r="BY516"/>
  <c r="BW516"/>
  <c r="BX516" s="1"/>
  <c r="BV516"/>
  <c r="BU516"/>
  <c r="BT516"/>
  <c r="BS516"/>
  <c r="BR516"/>
  <c r="BQ516"/>
  <c r="BP516"/>
  <c r="BO516"/>
  <c r="BN516"/>
  <c r="BM516"/>
  <c r="BL516"/>
  <c r="BJ516"/>
  <c r="BK516" s="1"/>
  <c r="J516"/>
  <c r="I516"/>
  <c r="H516"/>
  <c r="G516"/>
  <c r="F516"/>
  <c r="A516"/>
  <c r="DN515"/>
  <c r="DM515"/>
  <c r="DL515"/>
  <c r="DJ515"/>
  <c r="DK515" s="1"/>
  <c r="DI515"/>
  <c r="DH515"/>
  <c r="DG515"/>
  <c r="DE515"/>
  <c r="DF515" s="1"/>
  <c r="DD515"/>
  <c r="DC515"/>
  <c r="DB515"/>
  <c r="DA515"/>
  <c r="CZ515"/>
  <c r="CY515"/>
  <c r="CX515"/>
  <c r="CV515"/>
  <c r="CW515" s="1"/>
  <c r="CU515"/>
  <c r="CT515"/>
  <c r="CS515"/>
  <c r="CR515"/>
  <c r="CQ515"/>
  <c r="CP515"/>
  <c r="CO515"/>
  <c r="CN515"/>
  <c r="CL515"/>
  <c r="CM515" s="1"/>
  <c r="CG515"/>
  <c r="CF515"/>
  <c r="CE515"/>
  <c r="CD515"/>
  <c r="CC515"/>
  <c r="CB515"/>
  <c r="CA515"/>
  <c r="BZ515"/>
  <c r="BY515"/>
  <c r="BW515"/>
  <c r="BX515" s="1"/>
  <c r="BV515"/>
  <c r="BU515"/>
  <c r="BT515"/>
  <c r="BS515"/>
  <c r="BR515"/>
  <c r="BQ515"/>
  <c r="BP515"/>
  <c r="BO515"/>
  <c r="BN515"/>
  <c r="BM515"/>
  <c r="BL515"/>
  <c r="BJ515"/>
  <c r="BK515" s="1"/>
  <c r="J515"/>
  <c r="I515"/>
  <c r="H515"/>
  <c r="G515"/>
  <c r="F515"/>
  <c r="A515"/>
  <c r="DN514"/>
  <c r="DM514"/>
  <c r="DL514"/>
  <c r="DJ514"/>
  <c r="DK514" s="1"/>
  <c r="DI514"/>
  <c r="DH514"/>
  <c r="DG514"/>
  <c r="DE514"/>
  <c r="DF514" s="1"/>
  <c r="DD514"/>
  <c r="DC514"/>
  <c r="DB514"/>
  <c r="DA514"/>
  <c r="CZ514"/>
  <c r="CY514"/>
  <c r="CX514"/>
  <c r="CV514"/>
  <c r="CW514" s="1"/>
  <c r="CU514"/>
  <c r="CT514"/>
  <c r="CS514"/>
  <c r="CR514"/>
  <c r="CQ514"/>
  <c r="CP514"/>
  <c r="CO514"/>
  <c r="CN514"/>
  <c r="CL514"/>
  <c r="CM514" s="1"/>
  <c r="CG514"/>
  <c r="CF514"/>
  <c r="CE514"/>
  <c r="CD514"/>
  <c r="CC514"/>
  <c r="CB514"/>
  <c r="CA514"/>
  <c r="BZ514"/>
  <c r="BY514"/>
  <c r="BW514"/>
  <c r="BX514" s="1"/>
  <c r="BV514"/>
  <c r="BU514"/>
  <c r="BT514"/>
  <c r="BS514"/>
  <c r="BR514"/>
  <c r="BQ514"/>
  <c r="BP514"/>
  <c r="BO514"/>
  <c r="BN514"/>
  <c r="BM514"/>
  <c r="BL514"/>
  <c r="BJ514"/>
  <c r="BK514" s="1"/>
  <c r="J514"/>
  <c r="I514"/>
  <c r="H514"/>
  <c r="G514"/>
  <c r="F514"/>
  <c r="A514"/>
  <c r="DN513"/>
  <c r="DM513"/>
  <c r="DL513"/>
  <c r="DJ513"/>
  <c r="DK513" s="1"/>
  <c r="DI513"/>
  <c r="DH513"/>
  <c r="DG513"/>
  <c r="DE513"/>
  <c r="DF513" s="1"/>
  <c r="DD513"/>
  <c r="DC513"/>
  <c r="DB513"/>
  <c r="DA513"/>
  <c r="CZ513"/>
  <c r="CY513"/>
  <c r="CX513"/>
  <c r="CV513"/>
  <c r="CW513" s="1"/>
  <c r="CU513"/>
  <c r="CT513"/>
  <c r="CS513"/>
  <c r="CR513"/>
  <c r="CQ513"/>
  <c r="CP513"/>
  <c r="CO513"/>
  <c r="CN513"/>
  <c r="CL513"/>
  <c r="CM513" s="1"/>
  <c r="CG513"/>
  <c r="CF513"/>
  <c r="CE513"/>
  <c r="CD513"/>
  <c r="CC513"/>
  <c r="CB513"/>
  <c r="CA513"/>
  <c r="BZ513"/>
  <c r="BY513"/>
  <c r="BW513"/>
  <c r="BX513" s="1"/>
  <c r="BV513"/>
  <c r="BU513"/>
  <c r="BT513"/>
  <c r="BS513"/>
  <c r="BR513"/>
  <c r="BQ513"/>
  <c r="BP513"/>
  <c r="BO513"/>
  <c r="BN513"/>
  <c r="BM513"/>
  <c r="BL513"/>
  <c r="BJ513"/>
  <c r="BK513" s="1"/>
  <c r="J513"/>
  <c r="I513"/>
  <c r="H513"/>
  <c r="G513"/>
  <c r="F513"/>
  <c r="A513"/>
  <c r="DN512"/>
  <c r="DM512"/>
  <c r="DL512"/>
  <c r="DJ512"/>
  <c r="DK512" s="1"/>
  <c r="DI512"/>
  <c r="DH512"/>
  <c r="DG512"/>
  <c r="DE512"/>
  <c r="DF512" s="1"/>
  <c r="DD512"/>
  <c r="DC512"/>
  <c r="DB512"/>
  <c r="DA512"/>
  <c r="CZ512"/>
  <c r="CY512"/>
  <c r="CX512"/>
  <c r="CV512"/>
  <c r="CW512" s="1"/>
  <c r="CU512"/>
  <c r="CT512"/>
  <c r="CS512"/>
  <c r="CR512"/>
  <c r="CQ512"/>
  <c r="CP512"/>
  <c r="CO512"/>
  <c r="CN512"/>
  <c r="CL512"/>
  <c r="CM512" s="1"/>
  <c r="CG512"/>
  <c r="CF512"/>
  <c r="CE512"/>
  <c r="CD512"/>
  <c r="CC512"/>
  <c r="CB512"/>
  <c r="CA512"/>
  <c r="BZ512"/>
  <c r="BY512"/>
  <c r="BW512"/>
  <c r="BX512" s="1"/>
  <c r="BV512"/>
  <c r="BU512"/>
  <c r="BT512"/>
  <c r="BS512"/>
  <c r="BR512"/>
  <c r="BQ512"/>
  <c r="BP512"/>
  <c r="BO512"/>
  <c r="BN512"/>
  <c r="BM512"/>
  <c r="BL512"/>
  <c r="BJ512"/>
  <c r="BK512" s="1"/>
  <c r="J512"/>
  <c r="I512"/>
  <c r="H512"/>
  <c r="G512"/>
  <c r="F512"/>
  <c r="A512"/>
  <c r="DN511"/>
  <c r="DM511"/>
  <c r="DL511"/>
  <c r="DJ511"/>
  <c r="DK511" s="1"/>
  <c r="DI511"/>
  <c r="DH511"/>
  <c r="DG511"/>
  <c r="DE511"/>
  <c r="DF511" s="1"/>
  <c r="DD511"/>
  <c r="DC511"/>
  <c r="DB511"/>
  <c r="DA511"/>
  <c r="CZ511"/>
  <c r="CY511"/>
  <c r="CX511"/>
  <c r="CV511"/>
  <c r="CW511" s="1"/>
  <c r="CU511"/>
  <c r="CT511"/>
  <c r="CS511"/>
  <c r="CR511"/>
  <c r="CQ511"/>
  <c r="CP511"/>
  <c r="CO511"/>
  <c r="CN511"/>
  <c r="CL511"/>
  <c r="CM511" s="1"/>
  <c r="CG511"/>
  <c r="CF511"/>
  <c r="CE511"/>
  <c r="CD511"/>
  <c r="CC511"/>
  <c r="CB511"/>
  <c r="CA511"/>
  <c r="BZ511"/>
  <c r="BY511"/>
  <c r="BW511"/>
  <c r="BX511" s="1"/>
  <c r="BV511"/>
  <c r="BU511"/>
  <c r="BT511"/>
  <c r="BS511"/>
  <c r="BR511"/>
  <c r="BQ511"/>
  <c r="BP511"/>
  <c r="BO511"/>
  <c r="BN511"/>
  <c r="BM511"/>
  <c r="BL511"/>
  <c r="BJ511"/>
  <c r="BK511" s="1"/>
  <c r="J511"/>
  <c r="I511"/>
  <c r="H511"/>
  <c r="G511"/>
  <c r="F511"/>
  <c r="A511"/>
  <c r="DN510"/>
  <c r="DM510"/>
  <c r="DL510"/>
  <c r="DJ510"/>
  <c r="DK510" s="1"/>
  <c r="DI510"/>
  <c r="DH510"/>
  <c r="DG510"/>
  <c r="DE510"/>
  <c r="DF510" s="1"/>
  <c r="DD510"/>
  <c r="DC510"/>
  <c r="DB510"/>
  <c r="DA510"/>
  <c r="CZ510"/>
  <c r="CY510"/>
  <c r="CX510"/>
  <c r="CV510"/>
  <c r="CW510" s="1"/>
  <c r="CU510"/>
  <c r="CT510"/>
  <c r="CS510"/>
  <c r="CR510"/>
  <c r="CQ510"/>
  <c r="CP510"/>
  <c r="CO510"/>
  <c r="CN510"/>
  <c r="CL510"/>
  <c r="CM510" s="1"/>
  <c r="CG510"/>
  <c r="CF510"/>
  <c r="CE510"/>
  <c r="CD510"/>
  <c r="CC510"/>
  <c r="CB510"/>
  <c r="CA510"/>
  <c r="BZ510"/>
  <c r="BY510"/>
  <c r="BW510"/>
  <c r="BX510" s="1"/>
  <c r="BV510"/>
  <c r="BU510"/>
  <c r="BT510"/>
  <c r="BS510"/>
  <c r="BR510"/>
  <c r="BQ510"/>
  <c r="BP510"/>
  <c r="BO510"/>
  <c r="BN510"/>
  <c r="BM510"/>
  <c r="BL510"/>
  <c r="BJ510"/>
  <c r="BK510" s="1"/>
  <c r="J510"/>
  <c r="I510"/>
  <c r="H510"/>
  <c r="G510"/>
  <c r="F510"/>
  <c r="A510"/>
  <c r="DN509"/>
  <c r="DM509"/>
  <c r="DL509"/>
  <c r="DJ509"/>
  <c r="DK509" s="1"/>
  <c r="DI509"/>
  <c r="DH509"/>
  <c r="DG509"/>
  <c r="DE509"/>
  <c r="DF509" s="1"/>
  <c r="DD509"/>
  <c r="DC509"/>
  <c r="DB509"/>
  <c r="DA509"/>
  <c r="CZ509"/>
  <c r="CY509"/>
  <c r="CX509"/>
  <c r="CV509"/>
  <c r="CW509" s="1"/>
  <c r="CU509"/>
  <c r="CT509"/>
  <c r="CS509"/>
  <c r="CR509"/>
  <c r="CQ509"/>
  <c r="CP509"/>
  <c r="CO509"/>
  <c r="CN509"/>
  <c r="CL509"/>
  <c r="CM509" s="1"/>
  <c r="CG509"/>
  <c r="CF509"/>
  <c r="CE509"/>
  <c r="CD509"/>
  <c r="CC509"/>
  <c r="CB509"/>
  <c r="CA509"/>
  <c r="BZ509"/>
  <c r="BY509"/>
  <c r="BW509"/>
  <c r="BX509" s="1"/>
  <c r="BV509"/>
  <c r="BU509"/>
  <c r="BT509"/>
  <c r="BS509"/>
  <c r="BR509"/>
  <c r="BQ509"/>
  <c r="BP509"/>
  <c r="BO509"/>
  <c r="BN509"/>
  <c r="BM509"/>
  <c r="BL509"/>
  <c r="BJ509"/>
  <c r="BK509" s="1"/>
  <c r="J509"/>
  <c r="I509"/>
  <c r="H509"/>
  <c r="G509"/>
  <c r="F509"/>
  <c r="A509"/>
  <c r="DN508"/>
  <c r="DM508"/>
  <c r="DL508"/>
  <c r="DJ508"/>
  <c r="DK508" s="1"/>
  <c r="DI508"/>
  <c r="DH508"/>
  <c r="DG508"/>
  <c r="DE508"/>
  <c r="DF508" s="1"/>
  <c r="DD508"/>
  <c r="DC508"/>
  <c r="DB508"/>
  <c r="DA508"/>
  <c r="CZ508"/>
  <c r="CY508"/>
  <c r="CX508"/>
  <c r="CV508"/>
  <c r="CW508" s="1"/>
  <c r="CU508"/>
  <c r="CT508"/>
  <c r="CS508"/>
  <c r="CR508"/>
  <c r="CQ508"/>
  <c r="CP508"/>
  <c r="CO508"/>
  <c r="CN508"/>
  <c r="CL508"/>
  <c r="CM508" s="1"/>
  <c r="CG508"/>
  <c r="CF508"/>
  <c r="CE508"/>
  <c r="CD508"/>
  <c r="CC508"/>
  <c r="CB508"/>
  <c r="CA508"/>
  <c r="BZ508"/>
  <c r="BY508"/>
  <c r="BW508"/>
  <c r="BX508" s="1"/>
  <c r="BV508"/>
  <c r="BU508"/>
  <c r="BT508"/>
  <c r="BS508"/>
  <c r="BR508"/>
  <c r="BQ508"/>
  <c r="BP508"/>
  <c r="BO508"/>
  <c r="BN508"/>
  <c r="BM508"/>
  <c r="BL508"/>
  <c r="BJ508"/>
  <c r="BK508" s="1"/>
  <c r="J508"/>
  <c r="I508"/>
  <c r="H508"/>
  <c r="G508"/>
  <c r="F508"/>
  <c r="A508"/>
  <c r="DN507"/>
  <c r="DM507"/>
  <c r="DL507"/>
  <c r="DJ507"/>
  <c r="DK507" s="1"/>
  <c r="DI507"/>
  <c r="DH507"/>
  <c r="DG507"/>
  <c r="DE507"/>
  <c r="DF507" s="1"/>
  <c r="DD507"/>
  <c r="DC507"/>
  <c r="DB507"/>
  <c r="DA507"/>
  <c r="CZ507"/>
  <c r="CY507"/>
  <c r="CX507"/>
  <c r="CV507"/>
  <c r="CW507" s="1"/>
  <c r="CU507"/>
  <c r="CT507"/>
  <c r="CS507"/>
  <c r="CR507"/>
  <c r="CQ507"/>
  <c r="CP507"/>
  <c r="CO507"/>
  <c r="CN507"/>
  <c r="CL507"/>
  <c r="CM507" s="1"/>
  <c r="CG507"/>
  <c r="CF507"/>
  <c r="CE507"/>
  <c r="CD507"/>
  <c r="CC507"/>
  <c r="CB507"/>
  <c r="CA507"/>
  <c r="BZ507"/>
  <c r="BY507"/>
  <c r="BW507"/>
  <c r="BX507" s="1"/>
  <c r="BV507"/>
  <c r="BU507"/>
  <c r="BT507"/>
  <c r="BS507"/>
  <c r="BR507"/>
  <c r="BQ507"/>
  <c r="BP507"/>
  <c r="BO507"/>
  <c r="BN507"/>
  <c r="BM507"/>
  <c r="BL507"/>
  <c r="BJ507"/>
  <c r="BK507" s="1"/>
  <c r="J507"/>
  <c r="I507"/>
  <c r="H507"/>
  <c r="G507"/>
  <c r="F507"/>
  <c r="A507"/>
  <c r="DN506"/>
  <c r="DM506"/>
  <c r="DL506"/>
  <c r="DJ506"/>
  <c r="DK506" s="1"/>
  <c r="DI506"/>
  <c r="DH506"/>
  <c r="DG506"/>
  <c r="DE506"/>
  <c r="DF506" s="1"/>
  <c r="DD506"/>
  <c r="DC506"/>
  <c r="DB506"/>
  <c r="DA506"/>
  <c r="CZ506"/>
  <c r="CY506"/>
  <c r="CX506"/>
  <c r="CV506"/>
  <c r="CW506" s="1"/>
  <c r="CU506"/>
  <c r="CT506"/>
  <c r="CS506"/>
  <c r="CR506"/>
  <c r="CQ506"/>
  <c r="CP506"/>
  <c r="CO506"/>
  <c r="CN506"/>
  <c r="CL506"/>
  <c r="CM506" s="1"/>
  <c r="CG506"/>
  <c r="CF506"/>
  <c r="CE506"/>
  <c r="CD506"/>
  <c r="CC506"/>
  <c r="CB506"/>
  <c r="CA506"/>
  <c r="BZ506"/>
  <c r="BY506"/>
  <c r="BW506"/>
  <c r="BX506" s="1"/>
  <c r="BV506"/>
  <c r="BU506"/>
  <c r="BT506"/>
  <c r="BS506"/>
  <c r="BR506"/>
  <c r="BQ506"/>
  <c r="BP506"/>
  <c r="BO506"/>
  <c r="BN506"/>
  <c r="BM506"/>
  <c r="BL506"/>
  <c r="BJ506"/>
  <c r="BK506" s="1"/>
  <c r="J506"/>
  <c r="I506"/>
  <c r="H506"/>
  <c r="G506"/>
  <c r="F506"/>
  <c r="A506"/>
  <c r="DN505"/>
  <c r="DM505"/>
  <c r="DL505"/>
  <c r="DJ505"/>
  <c r="DK505" s="1"/>
  <c r="DI505"/>
  <c r="DH505"/>
  <c r="DG505"/>
  <c r="DE505"/>
  <c r="DF505" s="1"/>
  <c r="DD505"/>
  <c r="DC505"/>
  <c r="DB505"/>
  <c r="DA505"/>
  <c r="CZ505"/>
  <c r="CY505"/>
  <c r="CX505"/>
  <c r="CV505"/>
  <c r="CW505" s="1"/>
  <c r="CU505"/>
  <c r="CT505"/>
  <c r="CS505"/>
  <c r="CR505"/>
  <c r="CQ505"/>
  <c r="CP505"/>
  <c r="CO505"/>
  <c r="CN505"/>
  <c r="CL505"/>
  <c r="CM505" s="1"/>
  <c r="CG505"/>
  <c r="CF505"/>
  <c r="CE505"/>
  <c r="CD505"/>
  <c r="CC505"/>
  <c r="CB505"/>
  <c r="CA505"/>
  <c r="BZ505"/>
  <c r="BY505"/>
  <c r="BW505"/>
  <c r="BX505" s="1"/>
  <c r="BV505"/>
  <c r="BU505"/>
  <c r="BT505"/>
  <c r="BS505"/>
  <c r="BR505"/>
  <c r="BQ505"/>
  <c r="BP505"/>
  <c r="BO505"/>
  <c r="BN505"/>
  <c r="BM505"/>
  <c r="BL505"/>
  <c r="BJ505"/>
  <c r="BK505" s="1"/>
  <c r="J505"/>
  <c r="I505"/>
  <c r="H505"/>
  <c r="G505"/>
  <c r="F505"/>
  <c r="A505"/>
  <c r="DN504"/>
  <c r="DM504"/>
  <c r="DL504"/>
  <c r="DJ504"/>
  <c r="DK504" s="1"/>
  <c r="DI504"/>
  <c r="DH504"/>
  <c r="DG504"/>
  <c r="DE504"/>
  <c r="DF504" s="1"/>
  <c r="DD504"/>
  <c r="DC504"/>
  <c r="DB504"/>
  <c r="DA504"/>
  <c r="CZ504"/>
  <c r="CY504"/>
  <c r="CX504"/>
  <c r="CV504"/>
  <c r="CW504" s="1"/>
  <c r="CU504"/>
  <c r="CT504"/>
  <c r="CS504"/>
  <c r="CR504"/>
  <c r="CQ504"/>
  <c r="CP504"/>
  <c r="CO504"/>
  <c r="CN504"/>
  <c r="CL504"/>
  <c r="CM504" s="1"/>
  <c r="CG504"/>
  <c r="CF504"/>
  <c r="CE504"/>
  <c r="CD504"/>
  <c r="CC504"/>
  <c r="CB504"/>
  <c r="CA504"/>
  <c r="BZ504"/>
  <c r="BY504"/>
  <c r="BW504"/>
  <c r="BX504" s="1"/>
  <c r="BV504"/>
  <c r="BU504"/>
  <c r="BT504"/>
  <c r="BS504"/>
  <c r="BR504"/>
  <c r="BQ504"/>
  <c r="BP504"/>
  <c r="BO504"/>
  <c r="BN504"/>
  <c r="BM504"/>
  <c r="BL504"/>
  <c r="BJ504"/>
  <c r="BK504" s="1"/>
  <c r="J504"/>
  <c r="I504"/>
  <c r="H504"/>
  <c r="G504"/>
  <c r="F504"/>
  <c r="A504"/>
  <c r="DN503"/>
  <c r="DM503"/>
  <c r="DL503"/>
  <c r="DJ503"/>
  <c r="DK503" s="1"/>
  <c r="DI503"/>
  <c r="DH503"/>
  <c r="DG503"/>
  <c r="DE503"/>
  <c r="DF503" s="1"/>
  <c r="DD503"/>
  <c r="DC503"/>
  <c r="DB503"/>
  <c r="DA503"/>
  <c r="CZ503"/>
  <c r="CY503"/>
  <c r="CX503"/>
  <c r="CV503"/>
  <c r="CW503" s="1"/>
  <c r="CU503"/>
  <c r="CT503"/>
  <c r="CS503"/>
  <c r="CR503"/>
  <c r="CQ503"/>
  <c r="CP503"/>
  <c r="CO503"/>
  <c r="CN503"/>
  <c r="CL503"/>
  <c r="CM503" s="1"/>
  <c r="CG503"/>
  <c r="CF503"/>
  <c r="CE503"/>
  <c r="CD503"/>
  <c r="CC503"/>
  <c r="CB503"/>
  <c r="CA503"/>
  <c r="BZ503"/>
  <c r="BY503"/>
  <c r="BW503"/>
  <c r="BX503" s="1"/>
  <c r="BV503"/>
  <c r="BU503"/>
  <c r="BT503"/>
  <c r="BS503"/>
  <c r="BR503"/>
  <c r="BQ503"/>
  <c r="BP503"/>
  <c r="BO503"/>
  <c r="BN503"/>
  <c r="BM503"/>
  <c r="BL503"/>
  <c r="BJ503"/>
  <c r="BK503" s="1"/>
  <c r="J503"/>
  <c r="I503"/>
  <c r="H503"/>
  <c r="G503"/>
  <c r="F503"/>
  <c r="A503"/>
  <c r="DN502"/>
  <c r="DM502"/>
  <c r="DL502"/>
  <c r="DJ502"/>
  <c r="DK502" s="1"/>
  <c r="DI502"/>
  <c r="DH502"/>
  <c r="DG502"/>
  <c r="DE502"/>
  <c r="DF502" s="1"/>
  <c r="DD502"/>
  <c r="DC502"/>
  <c r="DB502"/>
  <c r="DA502"/>
  <c r="CZ502"/>
  <c r="CY502"/>
  <c r="CX502"/>
  <c r="CV502"/>
  <c r="CW502" s="1"/>
  <c r="CU502"/>
  <c r="CT502"/>
  <c r="CS502"/>
  <c r="CR502"/>
  <c r="CQ502"/>
  <c r="CP502"/>
  <c r="CO502"/>
  <c r="CN502"/>
  <c r="CL502"/>
  <c r="CM502" s="1"/>
  <c r="CG502"/>
  <c r="CF502"/>
  <c r="CE502"/>
  <c r="CD502"/>
  <c r="CC502"/>
  <c r="CB502"/>
  <c r="CA502"/>
  <c r="BZ502"/>
  <c r="BY502"/>
  <c r="BW502"/>
  <c r="BX502" s="1"/>
  <c r="BV502"/>
  <c r="BU502"/>
  <c r="BT502"/>
  <c r="BS502"/>
  <c r="BR502"/>
  <c r="BQ502"/>
  <c r="BP502"/>
  <c r="BO502"/>
  <c r="BN502"/>
  <c r="BM502"/>
  <c r="BL502"/>
  <c r="BJ502"/>
  <c r="BK502" s="1"/>
  <c r="J502"/>
  <c r="I502"/>
  <c r="H502"/>
  <c r="G502"/>
  <c r="F502"/>
  <c r="A502"/>
  <c r="DN501"/>
  <c r="DM501"/>
  <c r="DL501"/>
  <c r="DJ501"/>
  <c r="DK501" s="1"/>
  <c r="DI501"/>
  <c r="DH501"/>
  <c r="DG501"/>
  <c r="DE501"/>
  <c r="DF501" s="1"/>
  <c r="DD501"/>
  <c r="DC501"/>
  <c r="DB501"/>
  <c r="DA501"/>
  <c r="CZ501"/>
  <c r="CY501"/>
  <c r="CX501"/>
  <c r="CV501"/>
  <c r="CW501" s="1"/>
  <c r="CU501"/>
  <c r="CT501"/>
  <c r="CS501"/>
  <c r="CR501"/>
  <c r="CQ501"/>
  <c r="CP501"/>
  <c r="CO501"/>
  <c r="CN501"/>
  <c r="CL501"/>
  <c r="CM501" s="1"/>
  <c r="CG501"/>
  <c r="CF501"/>
  <c r="CE501"/>
  <c r="CD501"/>
  <c r="CC501"/>
  <c r="CB501"/>
  <c r="CA501"/>
  <c r="BZ501"/>
  <c r="BY501"/>
  <c r="BW501"/>
  <c r="BX501" s="1"/>
  <c r="BV501"/>
  <c r="BU501"/>
  <c r="BT501"/>
  <c r="BS501"/>
  <c r="BR501"/>
  <c r="BQ501"/>
  <c r="BP501"/>
  <c r="BO501"/>
  <c r="BN501"/>
  <c r="BM501"/>
  <c r="BL501"/>
  <c r="BJ501"/>
  <c r="BK501" s="1"/>
  <c r="J501"/>
  <c r="I501"/>
  <c r="H501"/>
  <c r="G501"/>
  <c r="F501"/>
  <c r="A501"/>
  <c r="DN500"/>
  <c r="DM500"/>
  <c r="DL500"/>
  <c r="DJ500"/>
  <c r="DK500" s="1"/>
  <c r="DI500"/>
  <c r="DH500"/>
  <c r="DG500"/>
  <c r="DE500"/>
  <c r="DF500" s="1"/>
  <c r="DD500"/>
  <c r="DC500"/>
  <c r="DB500"/>
  <c r="DA500"/>
  <c r="CZ500"/>
  <c r="CY500"/>
  <c r="CX500"/>
  <c r="CV500"/>
  <c r="CW500" s="1"/>
  <c r="CU500"/>
  <c r="CT500"/>
  <c r="CS500"/>
  <c r="CR500"/>
  <c r="CQ500"/>
  <c r="CP500"/>
  <c r="CO500"/>
  <c r="CN500"/>
  <c r="CL500"/>
  <c r="CM500" s="1"/>
  <c r="CG500"/>
  <c r="CF500"/>
  <c r="CE500"/>
  <c r="CD500"/>
  <c r="CC500"/>
  <c r="CB500"/>
  <c r="CA500"/>
  <c r="BZ500"/>
  <c r="BY500"/>
  <c r="BW500"/>
  <c r="BX500" s="1"/>
  <c r="BV500"/>
  <c r="BU500"/>
  <c r="BT500"/>
  <c r="BS500"/>
  <c r="BR500"/>
  <c r="BQ500"/>
  <c r="BP500"/>
  <c r="BO500"/>
  <c r="BN500"/>
  <c r="BM500"/>
  <c r="BL500"/>
  <c r="BJ500"/>
  <c r="BK500" s="1"/>
  <c r="J500"/>
  <c r="I500"/>
  <c r="H500"/>
  <c r="G500"/>
  <c r="F500"/>
  <c r="A500"/>
  <c r="DN499"/>
  <c r="DM499"/>
  <c r="DL499"/>
  <c r="DJ499"/>
  <c r="DK499" s="1"/>
  <c r="DI499"/>
  <c r="DH499"/>
  <c r="DG499"/>
  <c r="DE499"/>
  <c r="DF499" s="1"/>
  <c r="DD499"/>
  <c r="DC499"/>
  <c r="DB499"/>
  <c r="DA499"/>
  <c r="CZ499"/>
  <c r="CY499"/>
  <c r="CX499"/>
  <c r="CV499"/>
  <c r="CW499" s="1"/>
  <c r="CU499"/>
  <c r="CT499"/>
  <c r="CS499"/>
  <c r="CR499"/>
  <c r="CQ499"/>
  <c r="CP499"/>
  <c r="CO499"/>
  <c r="CN499"/>
  <c r="CL499"/>
  <c r="CM499" s="1"/>
  <c r="CG499"/>
  <c r="CF499"/>
  <c r="CE499"/>
  <c r="CD499"/>
  <c r="CC499"/>
  <c r="CB499"/>
  <c r="CA499"/>
  <c r="BZ499"/>
  <c r="BY499"/>
  <c r="BW499"/>
  <c r="BX499" s="1"/>
  <c r="BV499"/>
  <c r="BU499"/>
  <c r="BT499"/>
  <c r="BS499"/>
  <c r="BR499"/>
  <c r="BQ499"/>
  <c r="BP499"/>
  <c r="BO499"/>
  <c r="BN499"/>
  <c r="BM499"/>
  <c r="BL499"/>
  <c r="BJ499"/>
  <c r="BK499" s="1"/>
  <c r="J499"/>
  <c r="I499"/>
  <c r="H499"/>
  <c r="G499"/>
  <c r="F499"/>
  <c r="A499"/>
  <c r="DN498"/>
  <c r="DM498"/>
  <c r="DL498"/>
  <c r="DJ498"/>
  <c r="DK498" s="1"/>
  <c r="DI498"/>
  <c r="DH498"/>
  <c r="DG498"/>
  <c r="DE498"/>
  <c r="DF498" s="1"/>
  <c r="DD498"/>
  <c r="DC498"/>
  <c r="DB498"/>
  <c r="DA498"/>
  <c r="CZ498"/>
  <c r="CY498"/>
  <c r="CX498"/>
  <c r="CV498"/>
  <c r="CW498" s="1"/>
  <c r="CU498"/>
  <c r="CT498"/>
  <c r="CS498"/>
  <c r="CR498"/>
  <c r="CQ498"/>
  <c r="CP498"/>
  <c r="CO498"/>
  <c r="CN498"/>
  <c r="CL498"/>
  <c r="CM498" s="1"/>
  <c r="CG498"/>
  <c r="CF498"/>
  <c r="CE498"/>
  <c r="CD498"/>
  <c r="CC498"/>
  <c r="CB498"/>
  <c r="CA498"/>
  <c r="BZ498"/>
  <c r="BY498"/>
  <c r="BW498"/>
  <c r="BX498" s="1"/>
  <c r="BV498"/>
  <c r="BU498"/>
  <c r="BT498"/>
  <c r="BS498"/>
  <c r="BR498"/>
  <c r="BQ498"/>
  <c r="BP498"/>
  <c r="BO498"/>
  <c r="BN498"/>
  <c r="BM498"/>
  <c r="BL498"/>
  <c r="BJ498"/>
  <c r="BK498" s="1"/>
  <c r="J498"/>
  <c r="I498"/>
  <c r="H498"/>
  <c r="G498"/>
  <c r="F498"/>
  <c r="A498"/>
  <c r="DN497"/>
  <c r="DM497"/>
  <c r="DL497"/>
  <c r="DJ497"/>
  <c r="DK497" s="1"/>
  <c r="DI497"/>
  <c r="DH497"/>
  <c r="DG497"/>
  <c r="DE497"/>
  <c r="DF497" s="1"/>
  <c r="DD497"/>
  <c r="DC497"/>
  <c r="DB497"/>
  <c r="DA497"/>
  <c r="CZ497"/>
  <c r="CY497"/>
  <c r="CX497"/>
  <c r="CV497"/>
  <c r="CW497" s="1"/>
  <c r="CU497"/>
  <c r="CT497"/>
  <c r="CS497"/>
  <c r="CR497"/>
  <c r="CQ497"/>
  <c r="CP497"/>
  <c r="CO497"/>
  <c r="CN497"/>
  <c r="CL497"/>
  <c r="CM497" s="1"/>
  <c r="CG497"/>
  <c r="CF497"/>
  <c r="CE497"/>
  <c r="CD497"/>
  <c r="CC497"/>
  <c r="CB497"/>
  <c r="CA497"/>
  <c r="BZ497"/>
  <c r="BY497"/>
  <c r="BW497"/>
  <c r="BX497" s="1"/>
  <c r="BV497"/>
  <c r="BU497"/>
  <c r="BT497"/>
  <c r="BS497"/>
  <c r="BR497"/>
  <c r="BQ497"/>
  <c r="BP497"/>
  <c r="BO497"/>
  <c r="BN497"/>
  <c r="BM497"/>
  <c r="BL497"/>
  <c r="BJ497"/>
  <c r="BK497" s="1"/>
  <c r="J497"/>
  <c r="I497"/>
  <c r="H497"/>
  <c r="G497"/>
  <c r="F497"/>
  <c r="A497"/>
  <c r="DN496"/>
  <c r="DM496"/>
  <c r="DL496"/>
  <c r="DJ496"/>
  <c r="DK496" s="1"/>
  <c r="DI496"/>
  <c r="DH496"/>
  <c r="DG496"/>
  <c r="DE496"/>
  <c r="DF496" s="1"/>
  <c r="DD496"/>
  <c r="DC496"/>
  <c r="DB496"/>
  <c r="DA496"/>
  <c r="CZ496"/>
  <c r="CY496"/>
  <c r="CX496"/>
  <c r="CV496"/>
  <c r="CW496" s="1"/>
  <c r="CU496"/>
  <c r="CT496"/>
  <c r="CS496"/>
  <c r="CR496"/>
  <c r="CQ496"/>
  <c r="CP496"/>
  <c r="CO496"/>
  <c r="CN496"/>
  <c r="CL496"/>
  <c r="CM496" s="1"/>
  <c r="CG496"/>
  <c r="CF496"/>
  <c r="CE496"/>
  <c r="CD496"/>
  <c r="CC496"/>
  <c r="CB496"/>
  <c r="CA496"/>
  <c r="BZ496"/>
  <c r="BY496"/>
  <c r="BW496"/>
  <c r="BX496" s="1"/>
  <c r="BV496"/>
  <c r="BU496"/>
  <c r="BT496"/>
  <c r="BS496"/>
  <c r="BR496"/>
  <c r="BQ496"/>
  <c r="BP496"/>
  <c r="BO496"/>
  <c r="BN496"/>
  <c r="BM496"/>
  <c r="BL496"/>
  <c r="BJ496"/>
  <c r="BK496" s="1"/>
  <c r="J496"/>
  <c r="I496"/>
  <c r="H496"/>
  <c r="G496"/>
  <c r="F496"/>
  <c r="A496"/>
  <c r="DN495"/>
  <c r="DM495"/>
  <c r="DL495"/>
  <c r="DJ495"/>
  <c r="DK495" s="1"/>
  <c r="DI495"/>
  <c r="DH495"/>
  <c r="DG495"/>
  <c r="DE495"/>
  <c r="DF495" s="1"/>
  <c r="DD495"/>
  <c r="DC495"/>
  <c r="DB495"/>
  <c r="DA495"/>
  <c r="CZ495"/>
  <c r="CY495"/>
  <c r="CX495"/>
  <c r="CV495"/>
  <c r="CW495" s="1"/>
  <c r="CU495"/>
  <c r="CT495"/>
  <c r="CS495"/>
  <c r="CR495"/>
  <c r="CQ495"/>
  <c r="CP495"/>
  <c r="CO495"/>
  <c r="CN495"/>
  <c r="CL495"/>
  <c r="CM495" s="1"/>
  <c r="CG495"/>
  <c r="CF495"/>
  <c r="CE495"/>
  <c r="CD495"/>
  <c r="CC495"/>
  <c r="CB495"/>
  <c r="CA495"/>
  <c r="BZ495"/>
  <c r="BY495"/>
  <c r="BW495"/>
  <c r="BX495" s="1"/>
  <c r="BV495"/>
  <c r="BU495"/>
  <c r="BT495"/>
  <c r="BS495"/>
  <c r="BR495"/>
  <c r="BQ495"/>
  <c r="BP495"/>
  <c r="BO495"/>
  <c r="BN495"/>
  <c r="BM495"/>
  <c r="BL495"/>
  <c r="BJ495"/>
  <c r="BK495" s="1"/>
  <c r="J495"/>
  <c r="I495"/>
  <c r="H495"/>
  <c r="G495"/>
  <c r="F495"/>
  <c r="A495"/>
  <c r="DN494"/>
  <c r="DM494"/>
  <c r="DL494"/>
  <c r="DJ494"/>
  <c r="DK494" s="1"/>
  <c r="DI494"/>
  <c r="DH494"/>
  <c r="DG494"/>
  <c r="DE494"/>
  <c r="DF494" s="1"/>
  <c r="DD494"/>
  <c r="DC494"/>
  <c r="DB494"/>
  <c r="DA494"/>
  <c r="CZ494"/>
  <c r="CY494"/>
  <c r="CX494"/>
  <c r="CV494"/>
  <c r="CW494" s="1"/>
  <c r="CU494"/>
  <c r="CT494"/>
  <c r="CS494"/>
  <c r="CR494"/>
  <c r="CQ494"/>
  <c r="CP494"/>
  <c r="CO494"/>
  <c r="CN494"/>
  <c r="CL494"/>
  <c r="CM494" s="1"/>
  <c r="CG494"/>
  <c r="CF494"/>
  <c r="CE494"/>
  <c r="CD494"/>
  <c r="CC494"/>
  <c r="CB494"/>
  <c r="CA494"/>
  <c r="BZ494"/>
  <c r="BY494"/>
  <c r="BW494"/>
  <c r="BX494" s="1"/>
  <c r="BV494"/>
  <c r="BU494"/>
  <c r="BT494"/>
  <c r="BS494"/>
  <c r="BR494"/>
  <c r="BQ494"/>
  <c r="BP494"/>
  <c r="BO494"/>
  <c r="BN494"/>
  <c r="BM494"/>
  <c r="BL494"/>
  <c r="BJ494"/>
  <c r="BK494" s="1"/>
  <c r="J494"/>
  <c r="I494"/>
  <c r="H494"/>
  <c r="G494"/>
  <c r="F494"/>
  <c r="A494"/>
  <c r="DN493"/>
  <c r="DM493"/>
  <c r="DL493"/>
  <c r="DJ493"/>
  <c r="DK493" s="1"/>
  <c r="DI493"/>
  <c r="DH493"/>
  <c r="DG493"/>
  <c r="DE493"/>
  <c r="DF493" s="1"/>
  <c r="DD493"/>
  <c r="DC493"/>
  <c r="DB493"/>
  <c r="DA493"/>
  <c r="CZ493"/>
  <c r="CY493"/>
  <c r="CX493"/>
  <c r="CV493"/>
  <c r="CW493" s="1"/>
  <c r="CU493"/>
  <c r="CT493"/>
  <c r="CS493"/>
  <c r="CR493"/>
  <c r="CQ493"/>
  <c r="CP493"/>
  <c r="CO493"/>
  <c r="CN493"/>
  <c r="CL493"/>
  <c r="CM493" s="1"/>
  <c r="CG493"/>
  <c r="CF493"/>
  <c r="CE493"/>
  <c r="CD493"/>
  <c r="CC493"/>
  <c r="CB493"/>
  <c r="CA493"/>
  <c r="BZ493"/>
  <c r="BY493"/>
  <c r="BW493"/>
  <c r="BX493" s="1"/>
  <c r="BV493"/>
  <c r="BU493"/>
  <c r="BT493"/>
  <c r="BS493"/>
  <c r="BR493"/>
  <c r="BQ493"/>
  <c r="BP493"/>
  <c r="BO493"/>
  <c r="BN493"/>
  <c r="BM493"/>
  <c r="BL493"/>
  <c r="BJ493"/>
  <c r="BK493" s="1"/>
  <c r="J493"/>
  <c r="I493"/>
  <c r="H493"/>
  <c r="G493"/>
  <c r="F493"/>
  <c r="A493"/>
  <c r="DN492"/>
  <c r="DM492"/>
  <c r="DL492"/>
  <c r="DJ492"/>
  <c r="DK492" s="1"/>
  <c r="DI492"/>
  <c r="DH492"/>
  <c r="DG492"/>
  <c r="DE492"/>
  <c r="DF492" s="1"/>
  <c r="DD492"/>
  <c r="DC492"/>
  <c r="DB492"/>
  <c r="DA492"/>
  <c r="CZ492"/>
  <c r="CY492"/>
  <c r="CX492"/>
  <c r="CV492"/>
  <c r="CW492" s="1"/>
  <c r="CU492"/>
  <c r="CT492"/>
  <c r="CS492"/>
  <c r="CR492"/>
  <c r="CQ492"/>
  <c r="CP492"/>
  <c r="CO492"/>
  <c r="CN492"/>
  <c r="CL492"/>
  <c r="CM492" s="1"/>
  <c r="CG492"/>
  <c r="CF492"/>
  <c r="CE492"/>
  <c r="CD492"/>
  <c r="CC492"/>
  <c r="CB492"/>
  <c r="CA492"/>
  <c r="BZ492"/>
  <c r="BY492"/>
  <c r="BW492"/>
  <c r="BX492" s="1"/>
  <c r="BV492"/>
  <c r="BU492"/>
  <c r="BT492"/>
  <c r="BS492"/>
  <c r="BR492"/>
  <c r="BQ492"/>
  <c r="BP492"/>
  <c r="BO492"/>
  <c r="BN492"/>
  <c r="BM492"/>
  <c r="BL492"/>
  <c r="BJ492"/>
  <c r="BK492" s="1"/>
  <c r="J492"/>
  <c r="I492"/>
  <c r="H492"/>
  <c r="G492"/>
  <c r="F492"/>
  <c r="A492"/>
  <c r="DN491"/>
  <c r="DM491"/>
  <c r="DL491"/>
  <c r="DJ491"/>
  <c r="DK491" s="1"/>
  <c r="DI491"/>
  <c r="DH491"/>
  <c r="DG491"/>
  <c r="DE491"/>
  <c r="DF491" s="1"/>
  <c r="DD491"/>
  <c r="DC491"/>
  <c r="DB491"/>
  <c r="DA491"/>
  <c r="CZ491"/>
  <c r="CY491"/>
  <c r="CX491"/>
  <c r="CV491"/>
  <c r="CW491" s="1"/>
  <c r="CU491"/>
  <c r="CT491"/>
  <c r="CS491"/>
  <c r="CR491"/>
  <c r="CQ491"/>
  <c r="CP491"/>
  <c r="CO491"/>
  <c r="CN491"/>
  <c r="CL491"/>
  <c r="CM491" s="1"/>
  <c r="CG491"/>
  <c r="CF491"/>
  <c r="CE491"/>
  <c r="CD491"/>
  <c r="CC491"/>
  <c r="CB491"/>
  <c r="CA491"/>
  <c r="BZ491"/>
  <c r="BY491"/>
  <c r="BW491"/>
  <c r="BX491" s="1"/>
  <c r="BV491"/>
  <c r="BU491"/>
  <c r="BT491"/>
  <c r="BS491"/>
  <c r="BR491"/>
  <c r="BQ491"/>
  <c r="BP491"/>
  <c r="BO491"/>
  <c r="BN491"/>
  <c r="BM491"/>
  <c r="BL491"/>
  <c r="BJ491"/>
  <c r="BK491" s="1"/>
  <c r="J491"/>
  <c r="I491"/>
  <c r="H491"/>
  <c r="G491"/>
  <c r="F491"/>
  <c r="A491"/>
  <c r="DN490"/>
  <c r="DM490"/>
  <c r="DL490"/>
  <c r="DJ490"/>
  <c r="DK490" s="1"/>
  <c r="DI490"/>
  <c r="DH490"/>
  <c r="DG490"/>
  <c r="DE490"/>
  <c r="DF490" s="1"/>
  <c r="DD490"/>
  <c r="DC490"/>
  <c r="DB490"/>
  <c r="DA490"/>
  <c r="CZ490"/>
  <c r="CY490"/>
  <c r="CX490"/>
  <c r="CV490"/>
  <c r="CW490" s="1"/>
  <c r="CU490"/>
  <c r="CT490"/>
  <c r="CS490"/>
  <c r="CR490"/>
  <c r="CQ490"/>
  <c r="CP490"/>
  <c r="CO490"/>
  <c r="CN490"/>
  <c r="CL490"/>
  <c r="CM490" s="1"/>
  <c r="CG490"/>
  <c r="CF490"/>
  <c r="CE490"/>
  <c r="CD490"/>
  <c r="CC490"/>
  <c r="CB490"/>
  <c r="CA490"/>
  <c r="BZ490"/>
  <c r="BY490"/>
  <c r="BW490"/>
  <c r="BX490" s="1"/>
  <c r="BV490"/>
  <c r="BU490"/>
  <c r="BT490"/>
  <c r="BS490"/>
  <c r="BR490"/>
  <c r="BQ490"/>
  <c r="BP490"/>
  <c r="BO490"/>
  <c r="BN490"/>
  <c r="BM490"/>
  <c r="BL490"/>
  <c r="BJ490"/>
  <c r="BK490" s="1"/>
  <c r="J490"/>
  <c r="I490"/>
  <c r="H490"/>
  <c r="G490"/>
  <c r="F490"/>
  <c r="A490"/>
  <c r="DN489"/>
  <c r="DM489"/>
  <c r="DL489"/>
  <c r="DJ489"/>
  <c r="DK489" s="1"/>
  <c r="DI489"/>
  <c r="DH489"/>
  <c r="DG489"/>
  <c r="DE489"/>
  <c r="DF489" s="1"/>
  <c r="DD489"/>
  <c r="DC489"/>
  <c r="DB489"/>
  <c r="DA489"/>
  <c r="CZ489"/>
  <c r="CY489"/>
  <c r="CX489"/>
  <c r="CV489"/>
  <c r="CW489" s="1"/>
  <c r="CU489"/>
  <c r="CT489"/>
  <c r="CS489"/>
  <c r="CR489"/>
  <c r="CQ489"/>
  <c r="CP489"/>
  <c r="CO489"/>
  <c r="CN489"/>
  <c r="CL489"/>
  <c r="CM489" s="1"/>
  <c r="CG489"/>
  <c r="CF489"/>
  <c r="CE489"/>
  <c r="CD489"/>
  <c r="CC489"/>
  <c r="CB489"/>
  <c r="CA489"/>
  <c r="BZ489"/>
  <c r="BY489"/>
  <c r="BW489"/>
  <c r="BX489" s="1"/>
  <c r="BV489"/>
  <c r="BU489"/>
  <c r="BT489"/>
  <c r="BS489"/>
  <c r="BR489"/>
  <c r="BQ489"/>
  <c r="BP489"/>
  <c r="BO489"/>
  <c r="BN489"/>
  <c r="BM489"/>
  <c r="BL489"/>
  <c r="BJ489"/>
  <c r="BK489" s="1"/>
  <c r="J489"/>
  <c r="I489"/>
  <c r="H489"/>
  <c r="G489"/>
  <c r="F489"/>
  <c r="A489"/>
  <c r="DN488"/>
  <c r="DM488"/>
  <c r="DL488"/>
  <c r="DJ488"/>
  <c r="DK488" s="1"/>
  <c r="DI488"/>
  <c r="DH488"/>
  <c r="DG488"/>
  <c r="DE488"/>
  <c r="DF488" s="1"/>
  <c r="DD488"/>
  <c r="DC488"/>
  <c r="DB488"/>
  <c r="DA488"/>
  <c r="CZ488"/>
  <c r="CY488"/>
  <c r="CX488"/>
  <c r="CV488"/>
  <c r="CW488" s="1"/>
  <c r="CU488"/>
  <c r="CT488"/>
  <c r="CS488"/>
  <c r="CR488"/>
  <c r="CQ488"/>
  <c r="CP488"/>
  <c r="CO488"/>
  <c r="CN488"/>
  <c r="CL488"/>
  <c r="CM488" s="1"/>
  <c r="CG488"/>
  <c r="CF488"/>
  <c r="CE488"/>
  <c r="CD488"/>
  <c r="CC488"/>
  <c r="CB488"/>
  <c r="CA488"/>
  <c r="BZ488"/>
  <c r="BY488"/>
  <c r="BW488"/>
  <c r="BX488" s="1"/>
  <c r="BV488"/>
  <c r="BU488"/>
  <c r="BT488"/>
  <c r="BS488"/>
  <c r="BR488"/>
  <c r="BQ488"/>
  <c r="BP488"/>
  <c r="BO488"/>
  <c r="BN488"/>
  <c r="BM488"/>
  <c r="BL488"/>
  <c r="BJ488"/>
  <c r="BK488" s="1"/>
  <c r="J488"/>
  <c r="I488"/>
  <c r="H488"/>
  <c r="G488"/>
  <c r="F488"/>
  <c r="A488"/>
  <c r="DN487"/>
  <c r="DM487"/>
  <c r="DL487"/>
  <c r="DJ487"/>
  <c r="DK487" s="1"/>
  <c r="DI487"/>
  <c r="DH487"/>
  <c r="DG487"/>
  <c r="DE487"/>
  <c r="DF487" s="1"/>
  <c r="DD487"/>
  <c r="DC487"/>
  <c r="DB487"/>
  <c r="DA487"/>
  <c r="CZ487"/>
  <c r="CY487"/>
  <c r="CX487"/>
  <c r="CV487"/>
  <c r="CW487" s="1"/>
  <c r="CU487"/>
  <c r="CT487"/>
  <c r="CS487"/>
  <c r="CR487"/>
  <c r="CQ487"/>
  <c r="CP487"/>
  <c r="CO487"/>
  <c r="CN487"/>
  <c r="CL487"/>
  <c r="CM487" s="1"/>
  <c r="CG487"/>
  <c r="CF487"/>
  <c r="CE487"/>
  <c r="CD487"/>
  <c r="CC487"/>
  <c r="CB487"/>
  <c r="CA487"/>
  <c r="BZ487"/>
  <c r="BY487"/>
  <c r="BW487"/>
  <c r="BX487" s="1"/>
  <c r="BV487"/>
  <c r="BU487"/>
  <c r="BT487"/>
  <c r="BS487"/>
  <c r="BR487"/>
  <c r="BQ487"/>
  <c r="BP487"/>
  <c r="BO487"/>
  <c r="BN487"/>
  <c r="BM487"/>
  <c r="BL487"/>
  <c r="BJ487"/>
  <c r="BK487" s="1"/>
  <c r="J487"/>
  <c r="I487"/>
  <c r="H487"/>
  <c r="G487"/>
  <c r="F487"/>
  <c r="A487"/>
  <c r="DN486"/>
  <c r="DM486"/>
  <c r="DL486"/>
  <c r="DJ486"/>
  <c r="DK486" s="1"/>
  <c r="DI486"/>
  <c r="DH486"/>
  <c r="DG486"/>
  <c r="DE486"/>
  <c r="DF486" s="1"/>
  <c r="DD486"/>
  <c r="DC486"/>
  <c r="DB486"/>
  <c r="DA486"/>
  <c r="CZ486"/>
  <c r="CY486"/>
  <c r="CX486"/>
  <c r="CV486"/>
  <c r="CW486" s="1"/>
  <c r="CU486"/>
  <c r="CT486"/>
  <c r="CS486"/>
  <c r="CR486"/>
  <c r="CQ486"/>
  <c r="CP486"/>
  <c r="CO486"/>
  <c r="CN486"/>
  <c r="CL486"/>
  <c r="CM486" s="1"/>
  <c r="CG486"/>
  <c r="CF486"/>
  <c r="CE486"/>
  <c r="CD486"/>
  <c r="CC486"/>
  <c r="CB486"/>
  <c r="CA486"/>
  <c r="BZ486"/>
  <c r="BY486"/>
  <c r="BW486"/>
  <c r="BX486" s="1"/>
  <c r="BV486"/>
  <c r="BU486"/>
  <c r="BT486"/>
  <c r="BS486"/>
  <c r="BR486"/>
  <c r="BQ486"/>
  <c r="BP486"/>
  <c r="BO486"/>
  <c r="BN486"/>
  <c r="BM486"/>
  <c r="BL486"/>
  <c r="BJ486"/>
  <c r="BK486" s="1"/>
  <c r="J486"/>
  <c r="I486"/>
  <c r="H486"/>
  <c r="G486"/>
  <c r="F486"/>
  <c r="A486"/>
  <c r="DN485"/>
  <c r="DM485"/>
  <c r="DL485"/>
  <c r="DJ485"/>
  <c r="DK485" s="1"/>
  <c r="DI485"/>
  <c r="DH485"/>
  <c r="DG485"/>
  <c r="DE485"/>
  <c r="DF485" s="1"/>
  <c r="DD485"/>
  <c r="DC485"/>
  <c r="DB485"/>
  <c r="DA485"/>
  <c r="CZ485"/>
  <c r="CY485"/>
  <c r="CX485"/>
  <c r="CV485"/>
  <c r="CW485" s="1"/>
  <c r="CU485"/>
  <c r="CT485"/>
  <c r="CS485"/>
  <c r="CR485"/>
  <c r="CQ485"/>
  <c r="CP485"/>
  <c r="CO485"/>
  <c r="CN485"/>
  <c r="CL485"/>
  <c r="CM485" s="1"/>
  <c r="CG485"/>
  <c r="CF485"/>
  <c r="CE485"/>
  <c r="CD485"/>
  <c r="CC485"/>
  <c r="CB485"/>
  <c r="CA485"/>
  <c r="BZ485"/>
  <c r="BY485"/>
  <c r="BW485"/>
  <c r="BX485" s="1"/>
  <c r="BV485"/>
  <c r="BU485"/>
  <c r="BT485"/>
  <c r="BS485"/>
  <c r="BR485"/>
  <c r="BQ485"/>
  <c r="BP485"/>
  <c r="BO485"/>
  <c r="BN485"/>
  <c r="BM485"/>
  <c r="BL485"/>
  <c r="BJ485"/>
  <c r="BK485" s="1"/>
  <c r="J485"/>
  <c r="I485"/>
  <c r="H485"/>
  <c r="G485"/>
  <c r="F485"/>
  <c r="A485"/>
  <c r="DN484"/>
  <c r="DM484"/>
  <c r="DL484"/>
  <c r="DJ484"/>
  <c r="DK484" s="1"/>
  <c r="DI484"/>
  <c r="DH484"/>
  <c r="DG484"/>
  <c r="DE484"/>
  <c r="DF484" s="1"/>
  <c r="DD484"/>
  <c r="DC484"/>
  <c r="DB484"/>
  <c r="DA484"/>
  <c r="CZ484"/>
  <c r="CY484"/>
  <c r="CX484"/>
  <c r="CV484"/>
  <c r="CW484" s="1"/>
  <c r="CU484"/>
  <c r="CT484"/>
  <c r="CS484"/>
  <c r="CR484"/>
  <c r="CQ484"/>
  <c r="CP484"/>
  <c r="CO484"/>
  <c r="CN484"/>
  <c r="CL484"/>
  <c r="CM484" s="1"/>
  <c r="CG484"/>
  <c r="CF484"/>
  <c r="CE484"/>
  <c r="CD484"/>
  <c r="CC484"/>
  <c r="CB484"/>
  <c r="CA484"/>
  <c r="BZ484"/>
  <c r="BY484"/>
  <c r="BW484"/>
  <c r="BX484" s="1"/>
  <c r="BV484"/>
  <c r="BU484"/>
  <c r="BT484"/>
  <c r="BS484"/>
  <c r="BR484"/>
  <c r="BQ484"/>
  <c r="BP484"/>
  <c r="BO484"/>
  <c r="BN484"/>
  <c r="BM484"/>
  <c r="BL484"/>
  <c r="BJ484"/>
  <c r="BK484" s="1"/>
  <c r="J484"/>
  <c r="I484"/>
  <c r="H484"/>
  <c r="G484"/>
  <c r="F484"/>
  <c r="A484"/>
  <c r="DN483"/>
  <c r="DM483"/>
  <c r="DL483"/>
  <c r="DJ483"/>
  <c r="DK483" s="1"/>
  <c r="DI483"/>
  <c r="DH483"/>
  <c r="DG483"/>
  <c r="DE483"/>
  <c r="DF483" s="1"/>
  <c r="DD483"/>
  <c r="DC483"/>
  <c r="DB483"/>
  <c r="DA483"/>
  <c r="CZ483"/>
  <c r="CY483"/>
  <c r="CX483"/>
  <c r="CV483"/>
  <c r="CW483" s="1"/>
  <c r="CU483"/>
  <c r="CT483"/>
  <c r="CS483"/>
  <c r="CR483"/>
  <c r="CQ483"/>
  <c r="CP483"/>
  <c r="CO483"/>
  <c r="CN483"/>
  <c r="CL483"/>
  <c r="CM483" s="1"/>
  <c r="CG483"/>
  <c r="CF483"/>
  <c r="CE483"/>
  <c r="CD483"/>
  <c r="CC483"/>
  <c r="CB483"/>
  <c r="CA483"/>
  <c r="BZ483"/>
  <c r="BY483"/>
  <c r="BW483"/>
  <c r="BX483" s="1"/>
  <c r="BV483"/>
  <c r="BU483"/>
  <c r="BT483"/>
  <c r="BS483"/>
  <c r="BR483"/>
  <c r="BQ483"/>
  <c r="BP483"/>
  <c r="BO483"/>
  <c r="BN483"/>
  <c r="BM483"/>
  <c r="BL483"/>
  <c r="BJ483"/>
  <c r="BK483" s="1"/>
  <c r="J483"/>
  <c r="I483"/>
  <c r="H483"/>
  <c r="G483"/>
  <c r="F483"/>
  <c r="A483"/>
  <c r="DN482"/>
  <c r="DM482"/>
  <c r="DL482"/>
  <c r="DJ482"/>
  <c r="DK482" s="1"/>
  <c r="DI482"/>
  <c r="DH482"/>
  <c r="DG482"/>
  <c r="DE482"/>
  <c r="DF482" s="1"/>
  <c r="DD482"/>
  <c r="DC482"/>
  <c r="DB482"/>
  <c r="DA482"/>
  <c r="CZ482"/>
  <c r="CY482"/>
  <c r="CX482"/>
  <c r="CV482"/>
  <c r="CW482" s="1"/>
  <c r="CU482"/>
  <c r="CT482"/>
  <c r="CS482"/>
  <c r="CR482"/>
  <c r="CQ482"/>
  <c r="CP482"/>
  <c r="CO482"/>
  <c r="CN482"/>
  <c r="CL482"/>
  <c r="CM482" s="1"/>
  <c r="CG482"/>
  <c r="CF482"/>
  <c r="CE482"/>
  <c r="CD482"/>
  <c r="CC482"/>
  <c r="CB482"/>
  <c r="CA482"/>
  <c r="BZ482"/>
  <c r="BY482"/>
  <c r="BW482"/>
  <c r="BX482" s="1"/>
  <c r="BV482"/>
  <c r="BU482"/>
  <c r="BT482"/>
  <c r="BS482"/>
  <c r="BR482"/>
  <c r="BQ482"/>
  <c r="BP482"/>
  <c r="BO482"/>
  <c r="BN482"/>
  <c r="BM482"/>
  <c r="BL482"/>
  <c r="BJ482"/>
  <c r="BK482" s="1"/>
  <c r="J482"/>
  <c r="I482"/>
  <c r="H482"/>
  <c r="G482"/>
  <c r="F482"/>
  <c r="A482"/>
  <c r="DN481"/>
  <c r="DM481"/>
  <c r="DL481"/>
  <c r="DJ481"/>
  <c r="DK481" s="1"/>
  <c r="DI481"/>
  <c r="DH481"/>
  <c r="DG481"/>
  <c r="DE481"/>
  <c r="DF481" s="1"/>
  <c r="DD481"/>
  <c r="DC481"/>
  <c r="DB481"/>
  <c r="DA481"/>
  <c r="CZ481"/>
  <c r="CY481"/>
  <c r="CX481"/>
  <c r="CV481"/>
  <c r="CW481" s="1"/>
  <c r="CU481"/>
  <c r="CT481"/>
  <c r="CS481"/>
  <c r="CR481"/>
  <c r="CQ481"/>
  <c r="CP481"/>
  <c r="CO481"/>
  <c r="CN481"/>
  <c r="CL481"/>
  <c r="CM481" s="1"/>
  <c r="CG481"/>
  <c r="CF481"/>
  <c r="CE481"/>
  <c r="CD481"/>
  <c r="CC481"/>
  <c r="CB481"/>
  <c r="CA481"/>
  <c r="BZ481"/>
  <c r="BY481"/>
  <c r="BW481"/>
  <c r="BX481" s="1"/>
  <c r="BV481"/>
  <c r="BU481"/>
  <c r="BT481"/>
  <c r="BS481"/>
  <c r="BR481"/>
  <c r="BQ481"/>
  <c r="BP481"/>
  <c r="BO481"/>
  <c r="BN481"/>
  <c r="BM481"/>
  <c r="BL481"/>
  <c r="BJ481"/>
  <c r="BK481" s="1"/>
  <c r="J481"/>
  <c r="I481"/>
  <c r="H481"/>
  <c r="G481"/>
  <c r="F481"/>
  <c r="A481"/>
  <c r="DN480"/>
  <c r="DM480"/>
  <c r="DL480"/>
  <c r="DJ480"/>
  <c r="DK480" s="1"/>
  <c r="DI480"/>
  <c r="DH480"/>
  <c r="DG480"/>
  <c r="DE480"/>
  <c r="DF480" s="1"/>
  <c r="DD480"/>
  <c r="DC480"/>
  <c r="DB480"/>
  <c r="DA480"/>
  <c r="CZ480"/>
  <c r="CY480"/>
  <c r="CX480"/>
  <c r="CV480"/>
  <c r="CW480" s="1"/>
  <c r="CU480"/>
  <c r="CT480"/>
  <c r="CS480"/>
  <c r="CR480"/>
  <c r="CQ480"/>
  <c r="CP480"/>
  <c r="CO480"/>
  <c r="CN480"/>
  <c r="CL480"/>
  <c r="CM480" s="1"/>
  <c r="CG480"/>
  <c r="CF480"/>
  <c r="CE480"/>
  <c r="CD480"/>
  <c r="CC480"/>
  <c r="CB480"/>
  <c r="CA480"/>
  <c r="BZ480"/>
  <c r="BY480"/>
  <c r="BW480"/>
  <c r="BX480" s="1"/>
  <c r="BV480"/>
  <c r="BU480"/>
  <c r="BT480"/>
  <c r="BS480"/>
  <c r="BR480"/>
  <c r="BQ480"/>
  <c r="BP480"/>
  <c r="BO480"/>
  <c r="BN480"/>
  <c r="BM480"/>
  <c r="BL480"/>
  <c r="BJ480"/>
  <c r="BK480" s="1"/>
  <c r="J480"/>
  <c r="I480"/>
  <c r="H480"/>
  <c r="G480"/>
  <c r="F480"/>
  <c r="A480"/>
  <c r="DN479"/>
  <c r="DM479"/>
  <c r="DL479"/>
  <c r="DJ479"/>
  <c r="DK479" s="1"/>
  <c r="DI479"/>
  <c r="DH479"/>
  <c r="DG479"/>
  <c r="DE479"/>
  <c r="DF479" s="1"/>
  <c r="DD479"/>
  <c r="DC479"/>
  <c r="DB479"/>
  <c r="DA479"/>
  <c r="CZ479"/>
  <c r="CY479"/>
  <c r="CX479"/>
  <c r="CV479"/>
  <c r="CW479" s="1"/>
  <c r="CU479"/>
  <c r="CT479"/>
  <c r="CS479"/>
  <c r="CR479"/>
  <c r="CQ479"/>
  <c r="CP479"/>
  <c r="CO479"/>
  <c r="CN479"/>
  <c r="CL479"/>
  <c r="CM479" s="1"/>
  <c r="CG479"/>
  <c r="CF479"/>
  <c r="CE479"/>
  <c r="CD479"/>
  <c r="CC479"/>
  <c r="CB479"/>
  <c r="CA479"/>
  <c r="BZ479"/>
  <c r="BY479"/>
  <c r="BW479"/>
  <c r="BX479" s="1"/>
  <c r="BV479"/>
  <c r="BU479"/>
  <c r="BT479"/>
  <c r="BS479"/>
  <c r="BR479"/>
  <c r="BQ479"/>
  <c r="BP479"/>
  <c r="BO479"/>
  <c r="BN479"/>
  <c r="BM479"/>
  <c r="BL479"/>
  <c r="BJ479"/>
  <c r="BK479" s="1"/>
  <c r="J479"/>
  <c r="I479"/>
  <c r="H479"/>
  <c r="G479"/>
  <c r="F479"/>
  <c r="A479"/>
  <c r="DN478"/>
  <c r="DM478"/>
  <c r="DL478"/>
  <c r="DJ478"/>
  <c r="DK478" s="1"/>
  <c r="DI478"/>
  <c r="DH478"/>
  <c r="DG478"/>
  <c r="DE478"/>
  <c r="DF478" s="1"/>
  <c r="DD478"/>
  <c r="DC478"/>
  <c r="DB478"/>
  <c r="DA478"/>
  <c r="CZ478"/>
  <c r="CY478"/>
  <c r="CX478"/>
  <c r="CV478"/>
  <c r="CW478" s="1"/>
  <c r="CU478"/>
  <c r="CT478"/>
  <c r="CS478"/>
  <c r="CR478"/>
  <c r="CQ478"/>
  <c r="CP478"/>
  <c r="CO478"/>
  <c r="CN478"/>
  <c r="CL478"/>
  <c r="CM478" s="1"/>
  <c r="CG478"/>
  <c r="CF478"/>
  <c r="CE478"/>
  <c r="CD478"/>
  <c r="CC478"/>
  <c r="CB478"/>
  <c r="CA478"/>
  <c r="BZ478"/>
  <c r="BY478"/>
  <c r="BW478"/>
  <c r="BX478" s="1"/>
  <c r="BV478"/>
  <c r="BU478"/>
  <c r="BT478"/>
  <c r="BS478"/>
  <c r="BR478"/>
  <c r="BQ478"/>
  <c r="BP478"/>
  <c r="BO478"/>
  <c r="BN478"/>
  <c r="BM478"/>
  <c r="BL478"/>
  <c r="BJ478"/>
  <c r="BK478" s="1"/>
  <c r="J478"/>
  <c r="I478"/>
  <c r="H478"/>
  <c r="G478"/>
  <c r="F478"/>
  <c r="A478"/>
  <c r="DN477"/>
  <c r="DM477"/>
  <c r="DL477"/>
  <c r="DJ477"/>
  <c r="DK477" s="1"/>
  <c r="DI477"/>
  <c r="DH477"/>
  <c r="DG477"/>
  <c r="DE477"/>
  <c r="DF477" s="1"/>
  <c r="DD477"/>
  <c r="DC477"/>
  <c r="DB477"/>
  <c r="DA477"/>
  <c r="CZ477"/>
  <c r="CY477"/>
  <c r="CX477"/>
  <c r="CV477"/>
  <c r="CW477" s="1"/>
  <c r="CU477"/>
  <c r="CT477"/>
  <c r="CS477"/>
  <c r="CR477"/>
  <c r="CQ477"/>
  <c r="CP477"/>
  <c r="CO477"/>
  <c r="CN477"/>
  <c r="CL477"/>
  <c r="CM477" s="1"/>
  <c r="CG477"/>
  <c r="CF477"/>
  <c r="CE477"/>
  <c r="CD477"/>
  <c r="CC477"/>
  <c r="CB477"/>
  <c r="CA477"/>
  <c r="BZ477"/>
  <c r="BY477"/>
  <c r="BW477"/>
  <c r="BX477" s="1"/>
  <c r="BV477"/>
  <c r="BU477"/>
  <c r="BT477"/>
  <c r="BS477"/>
  <c r="BR477"/>
  <c r="BQ477"/>
  <c r="BP477"/>
  <c r="BO477"/>
  <c r="BN477"/>
  <c r="BM477"/>
  <c r="BL477"/>
  <c r="BJ477"/>
  <c r="BK477" s="1"/>
  <c r="J477"/>
  <c r="I477"/>
  <c r="H477"/>
  <c r="G477"/>
  <c r="F477"/>
  <c r="A477"/>
  <c r="DN476"/>
  <c r="DM476"/>
  <c r="DL476"/>
  <c r="DJ476"/>
  <c r="DK476" s="1"/>
  <c r="DI476"/>
  <c r="DH476"/>
  <c r="DG476"/>
  <c r="DE476"/>
  <c r="DF476" s="1"/>
  <c r="DD476"/>
  <c r="DC476"/>
  <c r="DB476"/>
  <c r="DA476"/>
  <c r="CZ476"/>
  <c r="CY476"/>
  <c r="CX476"/>
  <c r="CV476"/>
  <c r="CW476" s="1"/>
  <c r="CU476"/>
  <c r="CT476"/>
  <c r="CS476"/>
  <c r="CR476"/>
  <c r="CQ476"/>
  <c r="CP476"/>
  <c r="CO476"/>
  <c r="CN476"/>
  <c r="CL476"/>
  <c r="CM476" s="1"/>
  <c r="CG476"/>
  <c r="CF476"/>
  <c r="CE476"/>
  <c r="CD476"/>
  <c r="CC476"/>
  <c r="CB476"/>
  <c r="CA476"/>
  <c r="BZ476"/>
  <c r="BY476"/>
  <c r="BW476"/>
  <c r="BX476" s="1"/>
  <c r="BV476"/>
  <c r="BU476"/>
  <c r="BT476"/>
  <c r="BS476"/>
  <c r="BR476"/>
  <c r="BQ476"/>
  <c r="BP476"/>
  <c r="BO476"/>
  <c r="BN476"/>
  <c r="BM476"/>
  <c r="BL476"/>
  <c r="BJ476"/>
  <c r="BK476" s="1"/>
  <c r="J476"/>
  <c r="I476"/>
  <c r="H476"/>
  <c r="G476"/>
  <c r="F476"/>
  <c r="A476"/>
  <c r="DN475"/>
  <c r="DM475"/>
  <c r="DL475"/>
  <c r="DJ475"/>
  <c r="DK475" s="1"/>
  <c r="DI475"/>
  <c r="DH475"/>
  <c r="DG475"/>
  <c r="DE475"/>
  <c r="DF475" s="1"/>
  <c r="DD475"/>
  <c r="DC475"/>
  <c r="DB475"/>
  <c r="DA475"/>
  <c r="CZ475"/>
  <c r="CY475"/>
  <c r="CX475"/>
  <c r="CV475"/>
  <c r="CW475" s="1"/>
  <c r="CU475"/>
  <c r="CT475"/>
  <c r="CS475"/>
  <c r="CR475"/>
  <c r="CQ475"/>
  <c r="CP475"/>
  <c r="CO475"/>
  <c r="CN475"/>
  <c r="CL475"/>
  <c r="CM475" s="1"/>
  <c r="CG475"/>
  <c r="CF475"/>
  <c r="CE475"/>
  <c r="CD475"/>
  <c r="CC475"/>
  <c r="CB475"/>
  <c r="CA475"/>
  <c r="BZ475"/>
  <c r="BY475"/>
  <c r="BW475"/>
  <c r="BX475" s="1"/>
  <c r="BV475"/>
  <c r="BU475"/>
  <c r="BT475"/>
  <c r="BS475"/>
  <c r="BR475"/>
  <c r="BQ475"/>
  <c r="BP475"/>
  <c r="BO475"/>
  <c r="BN475"/>
  <c r="BM475"/>
  <c r="BL475"/>
  <c r="BJ475"/>
  <c r="BK475" s="1"/>
  <c r="J475"/>
  <c r="I475"/>
  <c r="H475"/>
  <c r="G475"/>
  <c r="F475"/>
  <c r="A475"/>
  <c r="DN474"/>
  <c r="DM474"/>
  <c r="DL474"/>
  <c r="DJ474"/>
  <c r="DK474" s="1"/>
  <c r="DI474"/>
  <c r="DH474"/>
  <c r="DG474"/>
  <c r="DE474"/>
  <c r="DF474" s="1"/>
  <c r="DD474"/>
  <c r="DC474"/>
  <c r="DB474"/>
  <c r="DA474"/>
  <c r="CZ474"/>
  <c r="CY474"/>
  <c r="CX474"/>
  <c r="CV474"/>
  <c r="CW474" s="1"/>
  <c r="CU474"/>
  <c r="CT474"/>
  <c r="CS474"/>
  <c r="CR474"/>
  <c r="CQ474"/>
  <c r="CP474"/>
  <c r="CO474"/>
  <c r="CN474"/>
  <c r="CL474"/>
  <c r="CM474" s="1"/>
  <c r="CG474"/>
  <c r="CF474"/>
  <c r="CE474"/>
  <c r="CD474"/>
  <c r="CC474"/>
  <c r="CB474"/>
  <c r="CA474"/>
  <c r="BZ474"/>
  <c r="BY474"/>
  <c r="BW474"/>
  <c r="BX474" s="1"/>
  <c r="BV474"/>
  <c r="BU474"/>
  <c r="BT474"/>
  <c r="BS474"/>
  <c r="BR474"/>
  <c r="BQ474"/>
  <c r="BP474"/>
  <c r="BO474"/>
  <c r="BN474"/>
  <c r="BM474"/>
  <c r="BL474"/>
  <c r="BJ474"/>
  <c r="BK474" s="1"/>
  <c r="J474"/>
  <c r="I474"/>
  <c r="H474"/>
  <c r="G474"/>
  <c r="F474"/>
  <c r="A474"/>
  <c r="DN473"/>
  <c r="DM473"/>
  <c r="DL473"/>
  <c r="DJ473"/>
  <c r="DK473" s="1"/>
  <c r="DI473"/>
  <c r="DH473"/>
  <c r="DG473"/>
  <c r="DE473"/>
  <c r="DF473" s="1"/>
  <c r="DD473"/>
  <c r="DC473"/>
  <c r="DB473"/>
  <c r="DA473"/>
  <c r="CZ473"/>
  <c r="CY473"/>
  <c r="CX473"/>
  <c r="CV473"/>
  <c r="CW473" s="1"/>
  <c r="CU473"/>
  <c r="CT473"/>
  <c r="CS473"/>
  <c r="CR473"/>
  <c r="CQ473"/>
  <c r="CP473"/>
  <c r="CO473"/>
  <c r="CN473"/>
  <c r="CL473"/>
  <c r="CM473" s="1"/>
  <c r="CG473"/>
  <c r="CF473"/>
  <c r="CE473"/>
  <c r="CD473"/>
  <c r="CC473"/>
  <c r="CB473"/>
  <c r="CA473"/>
  <c r="BZ473"/>
  <c r="BY473"/>
  <c r="BW473"/>
  <c r="BX473" s="1"/>
  <c r="BV473"/>
  <c r="BU473"/>
  <c r="BT473"/>
  <c r="BS473"/>
  <c r="BR473"/>
  <c r="BQ473"/>
  <c r="BP473"/>
  <c r="BO473"/>
  <c r="BN473"/>
  <c r="BM473"/>
  <c r="BL473"/>
  <c r="BJ473"/>
  <c r="BK473" s="1"/>
  <c r="J473"/>
  <c r="I473"/>
  <c r="H473"/>
  <c r="G473"/>
  <c r="F473"/>
  <c r="A473"/>
  <c r="DN472"/>
  <c r="DM472"/>
  <c r="DL472"/>
  <c r="DJ472"/>
  <c r="DK472" s="1"/>
  <c r="DI472"/>
  <c r="DH472"/>
  <c r="DG472"/>
  <c r="DE472"/>
  <c r="DF472" s="1"/>
  <c r="DD472"/>
  <c r="DC472"/>
  <c r="DB472"/>
  <c r="DA472"/>
  <c r="CZ472"/>
  <c r="CY472"/>
  <c r="CX472"/>
  <c r="CV472"/>
  <c r="CW472" s="1"/>
  <c r="CU472"/>
  <c r="CT472"/>
  <c r="CS472"/>
  <c r="CR472"/>
  <c r="CQ472"/>
  <c r="CP472"/>
  <c r="CO472"/>
  <c r="CN472"/>
  <c r="CL472"/>
  <c r="CM472" s="1"/>
  <c r="CG472"/>
  <c r="CF472"/>
  <c r="CE472"/>
  <c r="CD472"/>
  <c r="CC472"/>
  <c r="CB472"/>
  <c r="CA472"/>
  <c r="BZ472"/>
  <c r="BY472"/>
  <c r="BW472"/>
  <c r="BX472" s="1"/>
  <c r="BV472"/>
  <c r="BU472"/>
  <c r="BT472"/>
  <c r="BS472"/>
  <c r="BR472"/>
  <c r="BQ472"/>
  <c r="BP472"/>
  <c r="BO472"/>
  <c r="BN472"/>
  <c r="BM472"/>
  <c r="BL472"/>
  <c r="BJ472"/>
  <c r="BK472" s="1"/>
  <c r="J472"/>
  <c r="I472"/>
  <c r="H472"/>
  <c r="G472"/>
  <c r="F472"/>
  <c r="A472"/>
  <c r="DN471"/>
  <c r="DM471"/>
  <c r="DL471"/>
  <c r="DJ471"/>
  <c r="DK471" s="1"/>
  <c r="DI471"/>
  <c r="DH471"/>
  <c r="DG471"/>
  <c r="DE471"/>
  <c r="DF471" s="1"/>
  <c r="DD471"/>
  <c r="DC471"/>
  <c r="DB471"/>
  <c r="DA471"/>
  <c r="CZ471"/>
  <c r="CY471"/>
  <c r="CX471"/>
  <c r="CV471"/>
  <c r="CW471" s="1"/>
  <c r="CU471"/>
  <c r="CT471"/>
  <c r="CS471"/>
  <c r="CR471"/>
  <c r="CQ471"/>
  <c r="CP471"/>
  <c r="CO471"/>
  <c r="CN471"/>
  <c r="CL471"/>
  <c r="CM471" s="1"/>
  <c r="CG471"/>
  <c r="CF471"/>
  <c r="CE471"/>
  <c r="CD471"/>
  <c r="CC471"/>
  <c r="CB471"/>
  <c r="CA471"/>
  <c r="BZ471"/>
  <c r="BY471"/>
  <c r="BW471"/>
  <c r="BX471" s="1"/>
  <c r="BV471"/>
  <c r="BU471"/>
  <c r="BT471"/>
  <c r="BS471"/>
  <c r="BR471"/>
  <c r="BQ471"/>
  <c r="BP471"/>
  <c r="BO471"/>
  <c r="BN471"/>
  <c r="BM471"/>
  <c r="BL471"/>
  <c r="BJ471"/>
  <c r="BK471" s="1"/>
  <c r="J471"/>
  <c r="I471"/>
  <c r="H471"/>
  <c r="G471"/>
  <c r="F471"/>
  <c r="A471"/>
  <c r="DN470"/>
  <c r="DM470"/>
  <c r="DL470"/>
  <c r="DJ470"/>
  <c r="DK470" s="1"/>
  <c r="DI470"/>
  <c r="DH470"/>
  <c r="DG470"/>
  <c r="DE470"/>
  <c r="DF470" s="1"/>
  <c r="DD470"/>
  <c r="DC470"/>
  <c r="DB470"/>
  <c r="DA470"/>
  <c r="CZ470"/>
  <c r="CY470"/>
  <c r="CX470"/>
  <c r="CV470"/>
  <c r="CW470" s="1"/>
  <c r="CU470"/>
  <c r="CT470"/>
  <c r="CS470"/>
  <c r="CR470"/>
  <c r="CQ470"/>
  <c r="CP470"/>
  <c r="CO470"/>
  <c r="CN470"/>
  <c r="CL470"/>
  <c r="CM470" s="1"/>
  <c r="CG470"/>
  <c r="CF470"/>
  <c r="CE470"/>
  <c r="CD470"/>
  <c r="CC470"/>
  <c r="CB470"/>
  <c r="CA470"/>
  <c r="BZ470"/>
  <c r="BY470"/>
  <c r="BW470"/>
  <c r="BX470" s="1"/>
  <c r="BV470"/>
  <c r="BU470"/>
  <c r="BT470"/>
  <c r="BS470"/>
  <c r="BR470"/>
  <c r="BQ470"/>
  <c r="BP470"/>
  <c r="BO470"/>
  <c r="BN470"/>
  <c r="BM470"/>
  <c r="BL470"/>
  <c r="BJ470"/>
  <c r="BK470" s="1"/>
  <c r="J470"/>
  <c r="I470"/>
  <c r="H470"/>
  <c r="G470"/>
  <c r="F470"/>
  <c r="A470"/>
  <c r="DN469"/>
  <c r="DM469"/>
  <c r="DL469"/>
  <c r="DJ469"/>
  <c r="DK469" s="1"/>
  <c r="DI469"/>
  <c r="DH469"/>
  <c r="DG469"/>
  <c r="DE469"/>
  <c r="DF469" s="1"/>
  <c r="DD469"/>
  <c r="DC469"/>
  <c r="DB469"/>
  <c r="DA469"/>
  <c r="CZ469"/>
  <c r="CY469"/>
  <c r="CX469"/>
  <c r="CV469"/>
  <c r="CW469" s="1"/>
  <c r="CU469"/>
  <c r="CT469"/>
  <c r="CS469"/>
  <c r="CR469"/>
  <c r="CQ469"/>
  <c r="CP469"/>
  <c r="CO469"/>
  <c r="CN469"/>
  <c r="CL469"/>
  <c r="CM469" s="1"/>
  <c r="CG469"/>
  <c r="CF469"/>
  <c r="CE469"/>
  <c r="CD469"/>
  <c r="CC469"/>
  <c r="CB469"/>
  <c r="CA469"/>
  <c r="BZ469"/>
  <c r="BY469"/>
  <c r="BW469"/>
  <c r="BX469" s="1"/>
  <c r="BV469"/>
  <c r="BU469"/>
  <c r="BT469"/>
  <c r="BS469"/>
  <c r="BR469"/>
  <c r="BQ469"/>
  <c r="BP469"/>
  <c r="BO469"/>
  <c r="BN469"/>
  <c r="BM469"/>
  <c r="BL469"/>
  <c r="BJ469"/>
  <c r="BK469" s="1"/>
  <c r="J469"/>
  <c r="I469"/>
  <c r="H469"/>
  <c r="G469"/>
  <c r="F469"/>
  <c r="A469"/>
  <c r="DN468"/>
  <c r="DM468"/>
  <c r="DL468"/>
  <c r="DJ468"/>
  <c r="DK468" s="1"/>
  <c r="DI468"/>
  <c r="DH468"/>
  <c r="DG468"/>
  <c r="DE468"/>
  <c r="DF468" s="1"/>
  <c r="DD468"/>
  <c r="DC468"/>
  <c r="DB468"/>
  <c r="DA468"/>
  <c r="CZ468"/>
  <c r="CY468"/>
  <c r="CX468"/>
  <c r="CV468"/>
  <c r="CW468" s="1"/>
  <c r="CU468"/>
  <c r="CT468"/>
  <c r="CS468"/>
  <c r="CR468"/>
  <c r="CQ468"/>
  <c r="CP468"/>
  <c r="CO468"/>
  <c r="CN468"/>
  <c r="CL468"/>
  <c r="CM468" s="1"/>
  <c r="CG468"/>
  <c r="CF468"/>
  <c r="CE468"/>
  <c r="CD468"/>
  <c r="CC468"/>
  <c r="CB468"/>
  <c r="CA468"/>
  <c r="BZ468"/>
  <c r="BY468"/>
  <c r="BW468"/>
  <c r="BX468" s="1"/>
  <c r="BV468"/>
  <c r="BU468"/>
  <c r="BT468"/>
  <c r="BS468"/>
  <c r="BR468"/>
  <c r="BQ468"/>
  <c r="BP468"/>
  <c r="BO468"/>
  <c r="BN468"/>
  <c r="BM468"/>
  <c r="BL468"/>
  <c r="BJ468"/>
  <c r="BK468" s="1"/>
  <c r="J468"/>
  <c r="I468"/>
  <c r="H468"/>
  <c r="G468"/>
  <c r="F468"/>
  <c r="A468"/>
  <c r="DN467"/>
  <c r="DM467"/>
  <c r="DL467"/>
  <c r="DJ467"/>
  <c r="DK467" s="1"/>
  <c r="DI467"/>
  <c r="DH467"/>
  <c r="DG467"/>
  <c r="DE467"/>
  <c r="DF467" s="1"/>
  <c r="DD467"/>
  <c r="DC467"/>
  <c r="DB467"/>
  <c r="DA467"/>
  <c r="CZ467"/>
  <c r="CY467"/>
  <c r="CX467"/>
  <c r="CV467"/>
  <c r="CW467" s="1"/>
  <c r="CU467"/>
  <c r="CT467"/>
  <c r="CS467"/>
  <c r="CR467"/>
  <c r="CQ467"/>
  <c r="CP467"/>
  <c r="CO467"/>
  <c r="CN467"/>
  <c r="CL467"/>
  <c r="CM467" s="1"/>
  <c r="CG467"/>
  <c r="CF467"/>
  <c r="CE467"/>
  <c r="CD467"/>
  <c r="CC467"/>
  <c r="CB467"/>
  <c r="CA467"/>
  <c r="BZ467"/>
  <c r="BY467"/>
  <c r="BW467"/>
  <c r="BX467" s="1"/>
  <c r="BV467"/>
  <c r="BU467"/>
  <c r="BT467"/>
  <c r="BS467"/>
  <c r="BR467"/>
  <c r="BQ467"/>
  <c r="BP467"/>
  <c r="BO467"/>
  <c r="BN467"/>
  <c r="BM467"/>
  <c r="BL467"/>
  <c r="BJ467"/>
  <c r="BK467" s="1"/>
  <c r="J467"/>
  <c r="I467"/>
  <c r="H467"/>
  <c r="G467"/>
  <c r="F467"/>
  <c r="A467"/>
  <c r="DN466"/>
  <c r="DM466"/>
  <c r="DL466"/>
  <c r="DJ466"/>
  <c r="DK466" s="1"/>
  <c r="DI466"/>
  <c r="DH466"/>
  <c r="DG466"/>
  <c r="DE466"/>
  <c r="DF466" s="1"/>
  <c r="DD466"/>
  <c r="DC466"/>
  <c r="DB466"/>
  <c r="DA466"/>
  <c r="CZ466"/>
  <c r="CY466"/>
  <c r="CX466"/>
  <c r="CV466"/>
  <c r="CW466" s="1"/>
  <c r="CU466"/>
  <c r="CT466"/>
  <c r="CS466"/>
  <c r="CR466"/>
  <c r="CQ466"/>
  <c r="CP466"/>
  <c r="CO466"/>
  <c r="CN466"/>
  <c r="CL466"/>
  <c r="CM466" s="1"/>
  <c r="CG466"/>
  <c r="CF466"/>
  <c r="CE466"/>
  <c r="CD466"/>
  <c r="CC466"/>
  <c r="CB466"/>
  <c r="CA466"/>
  <c r="BZ466"/>
  <c r="BY466"/>
  <c r="BW466"/>
  <c r="BX466" s="1"/>
  <c r="BV466"/>
  <c r="BU466"/>
  <c r="BT466"/>
  <c r="BS466"/>
  <c r="BR466"/>
  <c r="BQ466"/>
  <c r="BP466"/>
  <c r="BO466"/>
  <c r="BN466"/>
  <c r="BM466"/>
  <c r="BL466"/>
  <c r="BJ466"/>
  <c r="BK466" s="1"/>
  <c r="J466"/>
  <c r="I466"/>
  <c r="H466"/>
  <c r="G466"/>
  <c r="F466"/>
  <c r="A466"/>
  <c r="DN465"/>
  <c r="DM465"/>
  <c r="DL465"/>
  <c r="DJ465"/>
  <c r="DK465" s="1"/>
  <c r="DI465"/>
  <c r="DH465"/>
  <c r="DG465"/>
  <c r="DE465"/>
  <c r="DF465" s="1"/>
  <c r="DD465"/>
  <c r="DC465"/>
  <c r="DB465"/>
  <c r="DA465"/>
  <c r="CZ465"/>
  <c r="CY465"/>
  <c r="CX465"/>
  <c r="CV465"/>
  <c r="CW465" s="1"/>
  <c r="CU465"/>
  <c r="CT465"/>
  <c r="CS465"/>
  <c r="CR465"/>
  <c r="CQ465"/>
  <c r="CP465"/>
  <c r="CO465"/>
  <c r="CN465"/>
  <c r="CL465"/>
  <c r="CM465" s="1"/>
  <c r="CG465"/>
  <c r="CF465"/>
  <c r="CE465"/>
  <c r="CD465"/>
  <c r="CC465"/>
  <c r="CB465"/>
  <c r="CA465"/>
  <c r="BZ465"/>
  <c r="BY465"/>
  <c r="BW465"/>
  <c r="BX465" s="1"/>
  <c r="BV465"/>
  <c r="BU465"/>
  <c r="BT465"/>
  <c r="BS465"/>
  <c r="BR465"/>
  <c r="BQ465"/>
  <c r="BP465"/>
  <c r="BO465"/>
  <c r="BN465"/>
  <c r="BM465"/>
  <c r="BL465"/>
  <c r="BJ465"/>
  <c r="BK465" s="1"/>
  <c r="J465"/>
  <c r="I465"/>
  <c r="H465"/>
  <c r="G465"/>
  <c r="F465"/>
  <c r="A465"/>
  <c r="DN464"/>
  <c r="DM464"/>
  <c r="DL464"/>
  <c r="DJ464"/>
  <c r="DK464" s="1"/>
  <c r="DI464"/>
  <c r="DH464"/>
  <c r="DG464"/>
  <c r="DE464"/>
  <c r="DF464" s="1"/>
  <c r="DD464"/>
  <c r="DC464"/>
  <c r="DB464"/>
  <c r="DA464"/>
  <c r="CZ464"/>
  <c r="CY464"/>
  <c r="CX464"/>
  <c r="CV464"/>
  <c r="CW464" s="1"/>
  <c r="CU464"/>
  <c r="CT464"/>
  <c r="CS464"/>
  <c r="CR464"/>
  <c r="CQ464"/>
  <c r="CP464"/>
  <c r="CO464"/>
  <c r="CN464"/>
  <c r="CL464"/>
  <c r="CM464" s="1"/>
  <c r="CG464"/>
  <c r="CF464"/>
  <c r="CE464"/>
  <c r="CD464"/>
  <c r="CC464"/>
  <c r="CB464"/>
  <c r="CA464"/>
  <c r="BZ464"/>
  <c r="BY464"/>
  <c r="BW464"/>
  <c r="BX464" s="1"/>
  <c r="BV464"/>
  <c r="BU464"/>
  <c r="BT464"/>
  <c r="BS464"/>
  <c r="BR464"/>
  <c r="BQ464"/>
  <c r="BP464"/>
  <c r="BO464"/>
  <c r="BN464"/>
  <c r="BM464"/>
  <c r="BL464"/>
  <c r="BJ464"/>
  <c r="BK464" s="1"/>
  <c r="J464"/>
  <c r="I464"/>
  <c r="H464"/>
  <c r="G464"/>
  <c r="F464"/>
  <c r="A464"/>
  <c r="DN463"/>
  <c r="DM463"/>
  <c r="DL463"/>
  <c r="DJ463"/>
  <c r="DK463" s="1"/>
  <c r="DI463"/>
  <c r="DH463"/>
  <c r="DG463"/>
  <c r="DE463"/>
  <c r="DF463" s="1"/>
  <c r="DD463"/>
  <c r="DC463"/>
  <c r="DB463"/>
  <c r="DA463"/>
  <c r="CZ463"/>
  <c r="CY463"/>
  <c r="CX463"/>
  <c r="CV463"/>
  <c r="CW463" s="1"/>
  <c r="CU463"/>
  <c r="CT463"/>
  <c r="CS463"/>
  <c r="CR463"/>
  <c r="CQ463"/>
  <c r="CP463"/>
  <c r="CO463"/>
  <c r="CN463"/>
  <c r="CL463"/>
  <c r="CM463" s="1"/>
  <c r="CG463"/>
  <c r="CF463"/>
  <c r="CE463"/>
  <c r="CD463"/>
  <c r="CC463"/>
  <c r="CB463"/>
  <c r="CA463"/>
  <c r="BZ463"/>
  <c r="BY463"/>
  <c r="BW463"/>
  <c r="BX463" s="1"/>
  <c r="BV463"/>
  <c r="BU463"/>
  <c r="BT463"/>
  <c r="BS463"/>
  <c r="BR463"/>
  <c r="BQ463"/>
  <c r="BP463"/>
  <c r="BO463"/>
  <c r="BN463"/>
  <c r="BM463"/>
  <c r="BL463"/>
  <c r="BJ463"/>
  <c r="BK463" s="1"/>
  <c r="J463"/>
  <c r="I463"/>
  <c r="H463"/>
  <c r="G463"/>
  <c r="F463"/>
  <c r="A463"/>
  <c r="DN462"/>
  <c r="DM462"/>
  <c r="DL462"/>
  <c r="DJ462"/>
  <c r="DK462" s="1"/>
  <c r="DI462"/>
  <c r="DH462"/>
  <c r="DG462"/>
  <c r="DE462"/>
  <c r="DF462" s="1"/>
  <c r="DD462"/>
  <c r="DC462"/>
  <c r="DB462"/>
  <c r="DA462"/>
  <c r="CZ462"/>
  <c r="CY462"/>
  <c r="CX462"/>
  <c r="CV462"/>
  <c r="CW462" s="1"/>
  <c r="CU462"/>
  <c r="CT462"/>
  <c r="CS462"/>
  <c r="CR462"/>
  <c r="CQ462"/>
  <c r="CP462"/>
  <c r="CO462"/>
  <c r="CN462"/>
  <c r="CL462"/>
  <c r="CM462" s="1"/>
  <c r="CG462"/>
  <c r="CF462"/>
  <c r="CE462"/>
  <c r="CD462"/>
  <c r="CC462"/>
  <c r="CB462"/>
  <c r="CA462"/>
  <c r="BZ462"/>
  <c r="BY462"/>
  <c r="BW462"/>
  <c r="BX462" s="1"/>
  <c r="BV462"/>
  <c r="BU462"/>
  <c r="BT462"/>
  <c r="BS462"/>
  <c r="BR462"/>
  <c r="BQ462"/>
  <c r="BP462"/>
  <c r="BO462"/>
  <c r="BN462"/>
  <c r="BM462"/>
  <c r="BL462"/>
  <c r="BJ462"/>
  <c r="BK462" s="1"/>
  <c r="J462"/>
  <c r="I462"/>
  <c r="H462"/>
  <c r="G462"/>
  <c r="F462"/>
  <c r="A462"/>
  <c r="DN461"/>
  <c r="DM461"/>
  <c r="DL461"/>
  <c r="DJ461"/>
  <c r="DK461" s="1"/>
  <c r="DI461"/>
  <c r="DH461"/>
  <c r="DG461"/>
  <c r="DE461"/>
  <c r="DF461" s="1"/>
  <c r="DD461"/>
  <c r="DC461"/>
  <c r="DB461"/>
  <c r="DA461"/>
  <c r="CZ461"/>
  <c r="CY461"/>
  <c r="CX461"/>
  <c r="CV461"/>
  <c r="CW461" s="1"/>
  <c r="CU461"/>
  <c r="CT461"/>
  <c r="CS461"/>
  <c r="CR461"/>
  <c r="CQ461"/>
  <c r="CP461"/>
  <c r="CO461"/>
  <c r="CN461"/>
  <c r="CL461"/>
  <c r="CM461" s="1"/>
  <c r="CG461"/>
  <c r="CF461"/>
  <c r="CE461"/>
  <c r="CD461"/>
  <c r="CC461"/>
  <c r="CB461"/>
  <c r="CA461"/>
  <c r="BZ461"/>
  <c r="BY461"/>
  <c r="BW461"/>
  <c r="BX461" s="1"/>
  <c r="BV461"/>
  <c r="BU461"/>
  <c r="BT461"/>
  <c r="BS461"/>
  <c r="BR461"/>
  <c r="BQ461"/>
  <c r="BP461"/>
  <c r="BO461"/>
  <c r="BN461"/>
  <c r="BM461"/>
  <c r="BL461"/>
  <c r="BJ461"/>
  <c r="BK461" s="1"/>
  <c r="J461"/>
  <c r="I461"/>
  <c r="H461"/>
  <c r="G461"/>
  <c r="F461"/>
  <c r="A461"/>
  <c r="DN460"/>
  <c r="DM460"/>
  <c r="DL460"/>
  <c r="DJ460"/>
  <c r="DK460" s="1"/>
  <c r="DI460"/>
  <c r="DH460"/>
  <c r="DG460"/>
  <c r="DE460"/>
  <c r="DF460" s="1"/>
  <c r="DD460"/>
  <c r="DC460"/>
  <c r="DB460"/>
  <c r="DA460"/>
  <c r="CZ460"/>
  <c r="CY460"/>
  <c r="CX460"/>
  <c r="CV460"/>
  <c r="CW460" s="1"/>
  <c r="CU460"/>
  <c r="CT460"/>
  <c r="CS460"/>
  <c r="CR460"/>
  <c r="CQ460"/>
  <c r="CP460"/>
  <c r="CO460"/>
  <c r="CN460"/>
  <c r="CL460"/>
  <c r="CM460" s="1"/>
  <c r="CG460"/>
  <c r="CF460"/>
  <c r="CE460"/>
  <c r="CD460"/>
  <c r="CC460"/>
  <c r="CB460"/>
  <c r="CA460"/>
  <c r="BZ460"/>
  <c r="BY460"/>
  <c r="BW460"/>
  <c r="BX460" s="1"/>
  <c r="BV460"/>
  <c r="BU460"/>
  <c r="BT460"/>
  <c r="BS460"/>
  <c r="BR460"/>
  <c r="BQ460"/>
  <c r="BP460"/>
  <c r="BO460"/>
  <c r="BN460"/>
  <c r="BM460"/>
  <c r="BL460"/>
  <c r="BJ460"/>
  <c r="BK460" s="1"/>
  <c r="J460"/>
  <c r="I460"/>
  <c r="H460"/>
  <c r="G460"/>
  <c r="F460"/>
  <c r="A460"/>
  <c r="DN459"/>
  <c r="DM459"/>
  <c r="DL459"/>
  <c r="DJ459"/>
  <c r="DK459" s="1"/>
  <c r="DI459"/>
  <c r="DH459"/>
  <c r="DG459"/>
  <c r="DE459"/>
  <c r="DF459" s="1"/>
  <c r="DD459"/>
  <c r="DC459"/>
  <c r="DB459"/>
  <c r="DA459"/>
  <c r="CZ459"/>
  <c r="CY459"/>
  <c r="CX459"/>
  <c r="CV459"/>
  <c r="CW459" s="1"/>
  <c r="CU459"/>
  <c r="CT459"/>
  <c r="CS459"/>
  <c r="CR459"/>
  <c r="CQ459"/>
  <c r="CP459"/>
  <c r="CO459"/>
  <c r="CN459"/>
  <c r="CL459"/>
  <c r="CM459" s="1"/>
  <c r="CG459"/>
  <c r="CF459"/>
  <c r="CE459"/>
  <c r="CD459"/>
  <c r="CC459"/>
  <c r="CB459"/>
  <c r="CA459"/>
  <c r="BZ459"/>
  <c r="BY459"/>
  <c r="BW459"/>
  <c r="BX459" s="1"/>
  <c r="BV459"/>
  <c r="BU459"/>
  <c r="BT459"/>
  <c r="BS459"/>
  <c r="BR459"/>
  <c r="BQ459"/>
  <c r="BP459"/>
  <c r="BO459"/>
  <c r="BN459"/>
  <c r="BM459"/>
  <c r="BL459"/>
  <c r="BJ459"/>
  <c r="BK459" s="1"/>
  <c r="J459"/>
  <c r="I459"/>
  <c r="H459"/>
  <c r="G459"/>
  <c r="F459"/>
  <c r="A459"/>
  <c r="DN458"/>
  <c r="DM458"/>
  <c r="DL458"/>
  <c r="DJ458"/>
  <c r="DK458" s="1"/>
  <c r="DI458"/>
  <c r="DH458"/>
  <c r="DG458"/>
  <c r="DE458"/>
  <c r="DF458" s="1"/>
  <c r="DD458"/>
  <c r="DC458"/>
  <c r="DB458"/>
  <c r="DA458"/>
  <c r="CZ458"/>
  <c r="CY458"/>
  <c r="CX458"/>
  <c r="CV458"/>
  <c r="CW458" s="1"/>
  <c r="CU458"/>
  <c r="CT458"/>
  <c r="CS458"/>
  <c r="CR458"/>
  <c r="CQ458"/>
  <c r="CP458"/>
  <c r="CO458"/>
  <c r="CN458"/>
  <c r="CL458"/>
  <c r="CM458" s="1"/>
  <c r="CG458"/>
  <c r="CF458"/>
  <c r="CE458"/>
  <c r="CD458"/>
  <c r="CC458"/>
  <c r="CB458"/>
  <c r="CA458"/>
  <c r="BZ458"/>
  <c r="BY458"/>
  <c r="BW458"/>
  <c r="BX458" s="1"/>
  <c r="BV458"/>
  <c r="BU458"/>
  <c r="BT458"/>
  <c r="BS458"/>
  <c r="BR458"/>
  <c r="BQ458"/>
  <c r="BP458"/>
  <c r="BO458"/>
  <c r="BN458"/>
  <c r="BM458"/>
  <c r="BL458"/>
  <c r="BJ458"/>
  <c r="BK458" s="1"/>
  <c r="J458"/>
  <c r="I458"/>
  <c r="H458"/>
  <c r="G458"/>
  <c r="F458"/>
  <c r="A458"/>
  <c r="DN457"/>
  <c r="DM457"/>
  <c r="DL457"/>
  <c r="DJ457"/>
  <c r="DK457" s="1"/>
  <c r="DI457"/>
  <c r="DH457"/>
  <c r="DG457"/>
  <c r="DE457"/>
  <c r="DF457" s="1"/>
  <c r="DD457"/>
  <c r="DC457"/>
  <c r="DB457"/>
  <c r="DA457"/>
  <c r="CZ457"/>
  <c r="CY457"/>
  <c r="CX457"/>
  <c r="CV457"/>
  <c r="CW457" s="1"/>
  <c r="CU457"/>
  <c r="CT457"/>
  <c r="CS457"/>
  <c r="CR457"/>
  <c r="CQ457"/>
  <c r="CP457"/>
  <c r="CO457"/>
  <c r="CN457"/>
  <c r="CL457"/>
  <c r="CM457" s="1"/>
  <c r="CG457"/>
  <c r="CF457"/>
  <c r="CE457"/>
  <c r="CD457"/>
  <c r="CC457"/>
  <c r="CB457"/>
  <c r="CA457"/>
  <c r="BZ457"/>
  <c r="BY457"/>
  <c r="BW457"/>
  <c r="BX457" s="1"/>
  <c r="BV457"/>
  <c r="BU457"/>
  <c r="BT457"/>
  <c r="BS457"/>
  <c r="BR457"/>
  <c r="BQ457"/>
  <c r="BP457"/>
  <c r="BO457"/>
  <c r="BN457"/>
  <c r="BM457"/>
  <c r="BL457"/>
  <c r="BJ457"/>
  <c r="BK457" s="1"/>
  <c r="J457"/>
  <c r="I457"/>
  <c r="H457"/>
  <c r="G457"/>
  <c r="F457"/>
  <c r="A457"/>
  <c r="DN456"/>
  <c r="DM456"/>
  <c r="DL456"/>
  <c r="DJ456"/>
  <c r="DK456" s="1"/>
  <c r="DI456"/>
  <c r="DH456"/>
  <c r="DG456"/>
  <c r="DE456"/>
  <c r="DF456" s="1"/>
  <c r="DD456"/>
  <c r="DC456"/>
  <c r="DB456"/>
  <c r="DA456"/>
  <c r="CZ456"/>
  <c r="CY456"/>
  <c r="CX456"/>
  <c r="CV456"/>
  <c r="CW456" s="1"/>
  <c r="CU456"/>
  <c r="CT456"/>
  <c r="CS456"/>
  <c r="CR456"/>
  <c r="CQ456"/>
  <c r="CP456"/>
  <c r="CO456"/>
  <c r="CN456"/>
  <c r="CL456"/>
  <c r="CM456" s="1"/>
  <c r="CG456"/>
  <c r="CF456"/>
  <c r="CE456"/>
  <c r="CD456"/>
  <c r="CC456"/>
  <c r="CB456"/>
  <c r="CA456"/>
  <c r="BZ456"/>
  <c r="BY456"/>
  <c r="BW456"/>
  <c r="BX456" s="1"/>
  <c r="BV456"/>
  <c r="BU456"/>
  <c r="BT456"/>
  <c r="BS456"/>
  <c r="BR456"/>
  <c r="BQ456"/>
  <c r="BP456"/>
  <c r="BO456"/>
  <c r="BN456"/>
  <c r="BM456"/>
  <c r="BL456"/>
  <c r="BJ456"/>
  <c r="BK456" s="1"/>
  <c r="J456"/>
  <c r="I456"/>
  <c r="H456"/>
  <c r="G456"/>
  <c r="F456"/>
  <c r="A456"/>
  <c r="DN455"/>
  <c r="DM455"/>
  <c r="DL455"/>
  <c r="DJ455"/>
  <c r="DK455" s="1"/>
  <c r="DI455"/>
  <c r="DH455"/>
  <c r="DG455"/>
  <c r="DE455"/>
  <c r="DF455" s="1"/>
  <c r="DD455"/>
  <c r="DC455"/>
  <c r="DB455"/>
  <c r="DA455"/>
  <c r="CZ455"/>
  <c r="CY455"/>
  <c r="CX455"/>
  <c r="CV455"/>
  <c r="CW455" s="1"/>
  <c r="CU455"/>
  <c r="CT455"/>
  <c r="CS455"/>
  <c r="CR455"/>
  <c r="CQ455"/>
  <c r="CP455"/>
  <c r="CO455"/>
  <c r="CN455"/>
  <c r="CL455"/>
  <c r="CM455" s="1"/>
  <c r="CG455"/>
  <c r="CF455"/>
  <c r="CE455"/>
  <c r="CD455"/>
  <c r="CC455"/>
  <c r="CB455"/>
  <c r="CA455"/>
  <c r="BZ455"/>
  <c r="BY455"/>
  <c r="BW455"/>
  <c r="BX455" s="1"/>
  <c r="BV455"/>
  <c r="BU455"/>
  <c r="BT455"/>
  <c r="BS455"/>
  <c r="BR455"/>
  <c r="BQ455"/>
  <c r="BP455"/>
  <c r="BO455"/>
  <c r="BN455"/>
  <c r="BM455"/>
  <c r="BL455"/>
  <c r="BJ455"/>
  <c r="BK455" s="1"/>
  <c r="J455"/>
  <c r="I455"/>
  <c r="H455"/>
  <c r="G455"/>
  <c r="F455"/>
  <c r="A455"/>
  <c r="DN454"/>
  <c r="DM454"/>
  <c r="DL454"/>
  <c r="DJ454"/>
  <c r="DK454" s="1"/>
  <c r="DI454"/>
  <c r="DH454"/>
  <c r="DG454"/>
  <c r="DE454"/>
  <c r="DF454" s="1"/>
  <c r="DD454"/>
  <c r="DC454"/>
  <c r="DB454"/>
  <c r="DA454"/>
  <c r="CZ454"/>
  <c r="CY454"/>
  <c r="CX454"/>
  <c r="CV454"/>
  <c r="CW454" s="1"/>
  <c r="CU454"/>
  <c r="CT454"/>
  <c r="CS454"/>
  <c r="CR454"/>
  <c r="CQ454"/>
  <c r="CP454"/>
  <c r="CO454"/>
  <c r="CN454"/>
  <c r="CL454"/>
  <c r="CM454" s="1"/>
  <c r="CG454"/>
  <c r="CF454"/>
  <c r="CE454"/>
  <c r="CD454"/>
  <c r="CC454"/>
  <c r="CB454"/>
  <c r="CA454"/>
  <c r="BZ454"/>
  <c r="BY454"/>
  <c r="BW454"/>
  <c r="BX454" s="1"/>
  <c r="BV454"/>
  <c r="BU454"/>
  <c r="BT454"/>
  <c r="BS454"/>
  <c r="BR454"/>
  <c r="BQ454"/>
  <c r="BP454"/>
  <c r="BO454"/>
  <c r="BN454"/>
  <c r="BM454"/>
  <c r="BL454"/>
  <c r="BJ454"/>
  <c r="BK454" s="1"/>
  <c r="J454"/>
  <c r="I454"/>
  <c r="H454"/>
  <c r="G454"/>
  <c r="F454"/>
  <c r="A454"/>
  <c r="DN453"/>
  <c r="DM453"/>
  <c r="DL453"/>
  <c r="DJ453"/>
  <c r="DK453" s="1"/>
  <c r="DI453"/>
  <c r="DH453"/>
  <c r="DG453"/>
  <c r="DE453"/>
  <c r="DF453" s="1"/>
  <c r="DD453"/>
  <c r="DC453"/>
  <c r="DB453"/>
  <c r="DA453"/>
  <c r="CZ453"/>
  <c r="CY453"/>
  <c r="CX453"/>
  <c r="CV453"/>
  <c r="CW453" s="1"/>
  <c r="CU453"/>
  <c r="CT453"/>
  <c r="CS453"/>
  <c r="CR453"/>
  <c r="CQ453"/>
  <c r="CP453"/>
  <c r="CO453"/>
  <c r="CN453"/>
  <c r="CL453"/>
  <c r="CM453" s="1"/>
  <c r="CG453"/>
  <c r="CF453"/>
  <c r="CE453"/>
  <c r="CD453"/>
  <c r="CC453"/>
  <c r="CB453"/>
  <c r="CA453"/>
  <c r="BZ453"/>
  <c r="BY453"/>
  <c r="BW453"/>
  <c r="BX453" s="1"/>
  <c r="BV453"/>
  <c r="BU453"/>
  <c r="BT453"/>
  <c r="BS453"/>
  <c r="BR453"/>
  <c r="BQ453"/>
  <c r="BP453"/>
  <c r="BO453"/>
  <c r="BN453"/>
  <c r="BM453"/>
  <c r="BL453"/>
  <c r="BJ453"/>
  <c r="BK453" s="1"/>
  <c r="J453"/>
  <c r="I453"/>
  <c r="H453"/>
  <c r="G453"/>
  <c r="F453"/>
  <c r="A453"/>
  <c r="DN452"/>
  <c r="DM452"/>
  <c r="DL452"/>
  <c r="DJ452"/>
  <c r="DK452" s="1"/>
  <c r="DI452"/>
  <c r="DH452"/>
  <c r="DG452"/>
  <c r="DE452"/>
  <c r="DF452" s="1"/>
  <c r="DD452"/>
  <c r="DC452"/>
  <c r="DB452"/>
  <c r="DA452"/>
  <c r="CZ452"/>
  <c r="CY452"/>
  <c r="CX452"/>
  <c r="CV452"/>
  <c r="CW452" s="1"/>
  <c r="CU452"/>
  <c r="CT452"/>
  <c r="CS452"/>
  <c r="CR452"/>
  <c r="CQ452"/>
  <c r="CP452"/>
  <c r="CO452"/>
  <c r="CN452"/>
  <c r="CL452"/>
  <c r="CM452" s="1"/>
  <c r="CG452"/>
  <c r="CF452"/>
  <c r="CE452"/>
  <c r="CD452"/>
  <c r="CC452"/>
  <c r="CB452"/>
  <c r="CA452"/>
  <c r="BZ452"/>
  <c r="BY452"/>
  <c r="BW452"/>
  <c r="BX452" s="1"/>
  <c r="BV452"/>
  <c r="BU452"/>
  <c r="BT452"/>
  <c r="BS452"/>
  <c r="BR452"/>
  <c r="BQ452"/>
  <c r="BP452"/>
  <c r="BO452"/>
  <c r="BN452"/>
  <c r="BM452"/>
  <c r="BL452"/>
  <c r="BJ452"/>
  <c r="BK452" s="1"/>
  <c r="J452"/>
  <c r="I452"/>
  <c r="H452"/>
  <c r="G452"/>
  <c r="F452"/>
  <c r="A452"/>
  <c r="DN451"/>
  <c r="DM451"/>
  <c r="DL451"/>
  <c r="DJ451"/>
  <c r="DK451" s="1"/>
  <c r="DI451"/>
  <c r="DH451"/>
  <c r="DG451"/>
  <c r="DE451"/>
  <c r="DF451" s="1"/>
  <c r="DD451"/>
  <c r="DC451"/>
  <c r="DB451"/>
  <c r="DA451"/>
  <c r="CZ451"/>
  <c r="CY451"/>
  <c r="CX451"/>
  <c r="CV451"/>
  <c r="CW451" s="1"/>
  <c r="CU451"/>
  <c r="CT451"/>
  <c r="CS451"/>
  <c r="CR451"/>
  <c r="CQ451"/>
  <c r="CP451"/>
  <c r="CO451"/>
  <c r="CN451"/>
  <c r="CL451"/>
  <c r="CM451" s="1"/>
  <c r="CG451"/>
  <c r="CF451"/>
  <c r="CE451"/>
  <c r="CD451"/>
  <c r="CC451"/>
  <c r="CB451"/>
  <c r="CA451"/>
  <c r="BZ451"/>
  <c r="BY451"/>
  <c r="BW451"/>
  <c r="BX451" s="1"/>
  <c r="BV451"/>
  <c r="BU451"/>
  <c r="BT451"/>
  <c r="BS451"/>
  <c r="BR451"/>
  <c r="BQ451"/>
  <c r="BP451"/>
  <c r="BO451"/>
  <c r="BN451"/>
  <c r="BM451"/>
  <c r="BL451"/>
  <c r="BJ451"/>
  <c r="BK451" s="1"/>
  <c r="J451"/>
  <c r="I451"/>
  <c r="H451"/>
  <c r="G451"/>
  <c r="F451"/>
  <c r="A451"/>
  <c r="DN450"/>
  <c r="DM450"/>
  <c r="DL450"/>
  <c r="DJ450"/>
  <c r="DK450" s="1"/>
  <c r="DI450"/>
  <c r="DH450"/>
  <c r="DG450"/>
  <c r="DE450"/>
  <c r="DF450" s="1"/>
  <c r="DD450"/>
  <c r="DC450"/>
  <c r="DB450"/>
  <c r="DA450"/>
  <c r="CZ450"/>
  <c r="CY450"/>
  <c r="CX450"/>
  <c r="CV450"/>
  <c r="CW450" s="1"/>
  <c r="CU450"/>
  <c r="CT450"/>
  <c r="CS450"/>
  <c r="CR450"/>
  <c r="CQ450"/>
  <c r="CP450"/>
  <c r="CO450"/>
  <c r="CN450"/>
  <c r="CL450"/>
  <c r="CM450" s="1"/>
  <c r="CG450"/>
  <c r="CF450"/>
  <c r="CE450"/>
  <c r="CD450"/>
  <c r="CC450"/>
  <c r="CB450"/>
  <c r="CA450"/>
  <c r="BZ450"/>
  <c r="BY450"/>
  <c r="BW450"/>
  <c r="BX450" s="1"/>
  <c r="BV450"/>
  <c r="BU450"/>
  <c r="BT450"/>
  <c r="BS450"/>
  <c r="BR450"/>
  <c r="BQ450"/>
  <c r="BP450"/>
  <c r="BO450"/>
  <c r="BN450"/>
  <c r="BM450"/>
  <c r="BL450"/>
  <c r="BJ450"/>
  <c r="BK450" s="1"/>
  <c r="J450"/>
  <c r="I450"/>
  <c r="H450"/>
  <c r="G450"/>
  <c r="F450"/>
  <c r="A450"/>
  <c r="DN449"/>
  <c r="DM449"/>
  <c r="DL449"/>
  <c r="DJ449"/>
  <c r="DK449" s="1"/>
  <c r="DI449"/>
  <c r="DH449"/>
  <c r="DG449"/>
  <c r="DE449"/>
  <c r="DF449" s="1"/>
  <c r="DD449"/>
  <c r="DC449"/>
  <c r="DB449"/>
  <c r="DA449"/>
  <c r="CZ449"/>
  <c r="CY449"/>
  <c r="CX449"/>
  <c r="CV449"/>
  <c r="CW449" s="1"/>
  <c r="CU449"/>
  <c r="CT449"/>
  <c r="CS449"/>
  <c r="CR449"/>
  <c r="CQ449"/>
  <c r="CP449"/>
  <c r="CO449"/>
  <c r="CN449"/>
  <c r="CL449"/>
  <c r="CM449" s="1"/>
  <c r="CG449"/>
  <c r="CF449"/>
  <c r="CE449"/>
  <c r="CD449"/>
  <c r="CC449"/>
  <c r="CB449"/>
  <c r="CA449"/>
  <c r="BZ449"/>
  <c r="BY449"/>
  <c r="BW449"/>
  <c r="BX449" s="1"/>
  <c r="BV449"/>
  <c r="BU449"/>
  <c r="BT449"/>
  <c r="BS449"/>
  <c r="BR449"/>
  <c r="BQ449"/>
  <c r="BP449"/>
  <c r="BO449"/>
  <c r="BN449"/>
  <c r="BM449"/>
  <c r="BL449"/>
  <c r="BJ449"/>
  <c r="BK449" s="1"/>
  <c r="J449"/>
  <c r="I449"/>
  <c r="H449"/>
  <c r="G449"/>
  <c r="F449"/>
  <c r="A449"/>
  <c r="DN448"/>
  <c r="DM448"/>
  <c r="DL448"/>
  <c r="DJ448"/>
  <c r="DK448" s="1"/>
  <c r="DI448"/>
  <c r="DH448"/>
  <c r="DG448"/>
  <c r="DE448"/>
  <c r="DF448" s="1"/>
  <c r="DD448"/>
  <c r="DC448"/>
  <c r="DB448"/>
  <c r="DA448"/>
  <c r="CZ448"/>
  <c r="CY448"/>
  <c r="CX448"/>
  <c r="CV448"/>
  <c r="CW448" s="1"/>
  <c r="CU448"/>
  <c r="CT448"/>
  <c r="CS448"/>
  <c r="CR448"/>
  <c r="CQ448"/>
  <c r="CP448"/>
  <c r="CO448"/>
  <c r="CN448"/>
  <c r="CL448"/>
  <c r="CM448" s="1"/>
  <c r="CG448"/>
  <c r="CF448"/>
  <c r="CE448"/>
  <c r="CD448"/>
  <c r="CC448"/>
  <c r="CB448"/>
  <c r="CA448"/>
  <c r="BZ448"/>
  <c r="BY448"/>
  <c r="BW448"/>
  <c r="BX448" s="1"/>
  <c r="BV448"/>
  <c r="BU448"/>
  <c r="BT448"/>
  <c r="BS448"/>
  <c r="BR448"/>
  <c r="BQ448"/>
  <c r="BP448"/>
  <c r="BO448"/>
  <c r="BN448"/>
  <c r="BM448"/>
  <c r="BL448"/>
  <c r="BJ448"/>
  <c r="BK448" s="1"/>
  <c r="J448"/>
  <c r="I448"/>
  <c r="H448"/>
  <c r="G448"/>
  <c r="F448"/>
  <c r="A448"/>
  <c r="DN447"/>
  <c r="DM447"/>
  <c r="DL447"/>
  <c r="DJ447"/>
  <c r="DK447" s="1"/>
  <c r="DI447"/>
  <c r="DH447"/>
  <c r="DG447"/>
  <c r="DE447"/>
  <c r="DF447" s="1"/>
  <c r="DD447"/>
  <c r="DC447"/>
  <c r="DB447"/>
  <c r="DA447"/>
  <c r="CZ447"/>
  <c r="CY447"/>
  <c r="CX447"/>
  <c r="CV447"/>
  <c r="CW447" s="1"/>
  <c r="CU447"/>
  <c r="CT447"/>
  <c r="CS447"/>
  <c r="CR447"/>
  <c r="CQ447"/>
  <c r="CP447"/>
  <c r="CO447"/>
  <c r="CN447"/>
  <c r="CL447"/>
  <c r="CM447" s="1"/>
  <c r="CG447"/>
  <c r="CF447"/>
  <c r="CE447"/>
  <c r="CD447"/>
  <c r="CC447"/>
  <c r="CB447"/>
  <c r="CA447"/>
  <c r="BZ447"/>
  <c r="BY447"/>
  <c r="BW447"/>
  <c r="BX447" s="1"/>
  <c r="BV447"/>
  <c r="BU447"/>
  <c r="BT447"/>
  <c r="BS447"/>
  <c r="BR447"/>
  <c r="BQ447"/>
  <c r="BP447"/>
  <c r="BO447"/>
  <c r="BN447"/>
  <c r="BM447"/>
  <c r="BL447"/>
  <c r="BJ447"/>
  <c r="BK447" s="1"/>
  <c r="J447"/>
  <c r="I447"/>
  <c r="H447"/>
  <c r="G447"/>
  <c r="F447"/>
  <c r="A447"/>
  <c r="DN446"/>
  <c r="DM446"/>
  <c r="DL446"/>
  <c r="DJ446"/>
  <c r="DK446" s="1"/>
  <c r="DI446"/>
  <c r="DH446"/>
  <c r="DG446"/>
  <c r="DE446"/>
  <c r="DF446" s="1"/>
  <c r="DD446"/>
  <c r="DC446"/>
  <c r="DB446"/>
  <c r="DA446"/>
  <c r="CZ446"/>
  <c r="CY446"/>
  <c r="CX446"/>
  <c r="CV446"/>
  <c r="CW446" s="1"/>
  <c r="CU446"/>
  <c r="CT446"/>
  <c r="CS446"/>
  <c r="CR446"/>
  <c r="CQ446"/>
  <c r="CP446"/>
  <c r="CO446"/>
  <c r="CN446"/>
  <c r="CL446"/>
  <c r="CM446" s="1"/>
  <c r="CG446"/>
  <c r="CF446"/>
  <c r="CE446"/>
  <c r="CD446"/>
  <c r="CC446"/>
  <c r="CB446"/>
  <c r="CA446"/>
  <c r="BZ446"/>
  <c r="BY446"/>
  <c r="BW446"/>
  <c r="BX446" s="1"/>
  <c r="BV446"/>
  <c r="BU446"/>
  <c r="BT446"/>
  <c r="BS446"/>
  <c r="BR446"/>
  <c r="BQ446"/>
  <c r="BP446"/>
  <c r="BO446"/>
  <c r="BN446"/>
  <c r="BM446"/>
  <c r="BL446"/>
  <c r="BJ446"/>
  <c r="BK446" s="1"/>
  <c r="J446"/>
  <c r="I446"/>
  <c r="H446"/>
  <c r="G446"/>
  <c r="F446"/>
  <c r="A446"/>
  <c r="DN445"/>
  <c r="DM445"/>
  <c r="DL445"/>
  <c r="DJ445"/>
  <c r="DK445" s="1"/>
  <c r="DI445"/>
  <c r="DH445"/>
  <c r="DG445"/>
  <c r="DE445"/>
  <c r="DF445" s="1"/>
  <c r="DD445"/>
  <c r="DC445"/>
  <c r="DB445"/>
  <c r="DA445"/>
  <c r="CZ445"/>
  <c r="CY445"/>
  <c r="CX445"/>
  <c r="CV445"/>
  <c r="CW445" s="1"/>
  <c r="CU445"/>
  <c r="CT445"/>
  <c r="CS445"/>
  <c r="CR445"/>
  <c r="CQ445"/>
  <c r="CP445"/>
  <c r="CO445"/>
  <c r="CN445"/>
  <c r="CL445"/>
  <c r="CM445" s="1"/>
  <c r="CG445"/>
  <c r="CF445"/>
  <c r="CE445"/>
  <c r="CD445"/>
  <c r="CC445"/>
  <c r="CB445"/>
  <c r="CA445"/>
  <c r="BZ445"/>
  <c r="BY445"/>
  <c r="BW445"/>
  <c r="BX445" s="1"/>
  <c r="BV445"/>
  <c r="BU445"/>
  <c r="BT445"/>
  <c r="BS445"/>
  <c r="BR445"/>
  <c r="BQ445"/>
  <c r="BP445"/>
  <c r="BO445"/>
  <c r="BN445"/>
  <c r="BM445"/>
  <c r="BL445"/>
  <c r="BJ445"/>
  <c r="BK445" s="1"/>
  <c r="J445"/>
  <c r="I445"/>
  <c r="H445"/>
  <c r="G445"/>
  <c r="F445"/>
  <c r="A445"/>
  <c r="DN444"/>
  <c r="DM444"/>
  <c r="DL444"/>
  <c r="DJ444"/>
  <c r="DK444" s="1"/>
  <c r="DI444"/>
  <c r="DH444"/>
  <c r="DG444"/>
  <c r="DE444"/>
  <c r="DF444" s="1"/>
  <c r="DD444"/>
  <c r="DC444"/>
  <c r="DB444"/>
  <c r="DA444"/>
  <c r="CZ444"/>
  <c r="CY444"/>
  <c r="CX444"/>
  <c r="CV444"/>
  <c r="CW444" s="1"/>
  <c r="CU444"/>
  <c r="CT444"/>
  <c r="CS444"/>
  <c r="CR444"/>
  <c r="CQ444"/>
  <c r="CP444"/>
  <c r="CO444"/>
  <c r="CN444"/>
  <c r="CL444"/>
  <c r="CM444" s="1"/>
  <c r="CG444"/>
  <c r="CF444"/>
  <c r="CE444"/>
  <c r="CD444"/>
  <c r="CC444"/>
  <c r="CB444"/>
  <c r="CA444"/>
  <c r="BZ444"/>
  <c r="BY444"/>
  <c r="BW444"/>
  <c r="BX444" s="1"/>
  <c r="BV444"/>
  <c r="BU444"/>
  <c r="BT444"/>
  <c r="BS444"/>
  <c r="BR444"/>
  <c r="BQ444"/>
  <c r="BP444"/>
  <c r="BO444"/>
  <c r="BN444"/>
  <c r="BM444"/>
  <c r="BL444"/>
  <c r="BJ444"/>
  <c r="BK444" s="1"/>
  <c r="J444"/>
  <c r="I444"/>
  <c r="H444"/>
  <c r="G444"/>
  <c r="F444"/>
  <c r="A444"/>
  <c r="DN443"/>
  <c r="DM443"/>
  <c r="DL443"/>
  <c r="DJ443"/>
  <c r="DK443" s="1"/>
  <c r="DI443"/>
  <c r="DH443"/>
  <c r="DG443"/>
  <c r="DE443"/>
  <c r="DF443" s="1"/>
  <c r="DD443"/>
  <c r="DC443"/>
  <c r="DB443"/>
  <c r="DA443"/>
  <c r="CZ443"/>
  <c r="CY443"/>
  <c r="CX443"/>
  <c r="CV443"/>
  <c r="CW443" s="1"/>
  <c r="CU443"/>
  <c r="CT443"/>
  <c r="CS443"/>
  <c r="CR443"/>
  <c r="CQ443"/>
  <c r="CP443"/>
  <c r="CO443"/>
  <c r="CN443"/>
  <c r="CL443"/>
  <c r="CM443" s="1"/>
  <c r="CG443"/>
  <c r="CF443"/>
  <c r="CE443"/>
  <c r="CD443"/>
  <c r="CC443"/>
  <c r="CB443"/>
  <c r="CA443"/>
  <c r="BZ443"/>
  <c r="BY443"/>
  <c r="BW443"/>
  <c r="BX443" s="1"/>
  <c r="BV443"/>
  <c r="BU443"/>
  <c r="BT443"/>
  <c r="BS443"/>
  <c r="BR443"/>
  <c r="BQ443"/>
  <c r="BP443"/>
  <c r="BO443"/>
  <c r="BN443"/>
  <c r="BM443"/>
  <c r="BL443"/>
  <c r="BJ443"/>
  <c r="BK443" s="1"/>
  <c r="J443"/>
  <c r="I443"/>
  <c r="H443"/>
  <c r="G443"/>
  <c r="F443"/>
  <c r="A443"/>
  <c r="DN442"/>
  <c r="DM442"/>
  <c r="DL442"/>
  <c r="DJ442"/>
  <c r="DK442" s="1"/>
  <c r="DI442"/>
  <c r="DH442"/>
  <c r="DG442"/>
  <c r="DE442"/>
  <c r="DF442" s="1"/>
  <c r="DD442"/>
  <c r="DC442"/>
  <c r="DB442"/>
  <c r="DA442"/>
  <c r="CZ442"/>
  <c r="CY442"/>
  <c r="CX442"/>
  <c r="CV442"/>
  <c r="CW442" s="1"/>
  <c r="CU442"/>
  <c r="CT442"/>
  <c r="CS442"/>
  <c r="CR442"/>
  <c r="CQ442"/>
  <c r="CP442"/>
  <c r="CO442"/>
  <c r="CN442"/>
  <c r="CL442"/>
  <c r="CM442" s="1"/>
  <c r="CG442"/>
  <c r="CF442"/>
  <c r="CE442"/>
  <c r="CD442"/>
  <c r="CC442"/>
  <c r="CB442"/>
  <c r="CA442"/>
  <c r="BZ442"/>
  <c r="BY442"/>
  <c r="BW442"/>
  <c r="BX442" s="1"/>
  <c r="BV442"/>
  <c r="BU442"/>
  <c r="BT442"/>
  <c r="BS442"/>
  <c r="BR442"/>
  <c r="BQ442"/>
  <c r="BP442"/>
  <c r="BO442"/>
  <c r="BN442"/>
  <c r="BM442"/>
  <c r="BL442"/>
  <c r="BJ442"/>
  <c r="BK442" s="1"/>
  <c r="J442"/>
  <c r="I442"/>
  <c r="H442"/>
  <c r="G442"/>
  <c r="F442"/>
  <c r="A442"/>
  <c r="DN441"/>
  <c r="DM441"/>
  <c r="DL441"/>
  <c r="DJ441"/>
  <c r="DK441" s="1"/>
  <c r="DI441"/>
  <c r="DH441"/>
  <c r="DG441"/>
  <c r="DE441"/>
  <c r="DF441" s="1"/>
  <c r="DD441"/>
  <c r="DC441"/>
  <c r="DB441"/>
  <c r="DA441"/>
  <c r="CZ441"/>
  <c r="CY441"/>
  <c r="CX441"/>
  <c r="CV441"/>
  <c r="CW441" s="1"/>
  <c r="CU441"/>
  <c r="CT441"/>
  <c r="CS441"/>
  <c r="CR441"/>
  <c r="CQ441"/>
  <c r="CP441"/>
  <c r="CO441"/>
  <c r="CN441"/>
  <c r="CL441"/>
  <c r="CM441" s="1"/>
  <c r="CG441"/>
  <c r="CF441"/>
  <c r="CE441"/>
  <c r="CD441"/>
  <c r="CC441"/>
  <c r="CB441"/>
  <c r="CA441"/>
  <c r="BZ441"/>
  <c r="BY441"/>
  <c r="BW441"/>
  <c r="BX441" s="1"/>
  <c r="BV441"/>
  <c r="BU441"/>
  <c r="BT441"/>
  <c r="BS441"/>
  <c r="BR441"/>
  <c r="BQ441"/>
  <c r="BP441"/>
  <c r="BO441"/>
  <c r="BN441"/>
  <c r="BM441"/>
  <c r="BL441"/>
  <c r="BJ441"/>
  <c r="BK441" s="1"/>
  <c r="J441"/>
  <c r="I441"/>
  <c r="H441"/>
  <c r="G441"/>
  <c r="F441"/>
  <c r="A441"/>
  <c r="DN440"/>
  <c r="DM440"/>
  <c r="DL440"/>
  <c r="DJ440"/>
  <c r="DK440" s="1"/>
  <c r="DI440"/>
  <c r="DH440"/>
  <c r="DG440"/>
  <c r="DE440"/>
  <c r="DF440" s="1"/>
  <c r="DD440"/>
  <c r="DC440"/>
  <c r="DB440"/>
  <c r="DA440"/>
  <c r="CZ440"/>
  <c r="CY440"/>
  <c r="CX440"/>
  <c r="CV440"/>
  <c r="CW440" s="1"/>
  <c r="CU440"/>
  <c r="CT440"/>
  <c r="CS440"/>
  <c r="CR440"/>
  <c r="CQ440"/>
  <c r="CP440"/>
  <c r="CO440"/>
  <c r="CN440"/>
  <c r="CL440"/>
  <c r="CM440" s="1"/>
  <c r="CG440"/>
  <c r="CF440"/>
  <c r="CE440"/>
  <c r="CD440"/>
  <c r="CC440"/>
  <c r="CB440"/>
  <c r="CA440"/>
  <c r="BZ440"/>
  <c r="BY440"/>
  <c r="BW440"/>
  <c r="BX440" s="1"/>
  <c r="BV440"/>
  <c r="BU440"/>
  <c r="BT440"/>
  <c r="BS440"/>
  <c r="BR440"/>
  <c r="BQ440"/>
  <c r="BP440"/>
  <c r="BO440"/>
  <c r="BN440"/>
  <c r="BM440"/>
  <c r="BL440"/>
  <c r="BJ440"/>
  <c r="BK440" s="1"/>
  <c r="J440"/>
  <c r="I440"/>
  <c r="H440"/>
  <c r="G440"/>
  <c r="F440"/>
  <c r="A440"/>
  <c r="DN439"/>
  <c r="DM439"/>
  <c r="DL439"/>
  <c r="DJ439"/>
  <c r="DK439" s="1"/>
  <c r="DI439"/>
  <c r="DH439"/>
  <c r="DG439"/>
  <c r="DE439"/>
  <c r="DF439" s="1"/>
  <c r="DD439"/>
  <c r="DC439"/>
  <c r="DB439"/>
  <c r="DA439"/>
  <c r="CZ439"/>
  <c r="CY439"/>
  <c r="CX439"/>
  <c r="CV439"/>
  <c r="CW439" s="1"/>
  <c r="CU439"/>
  <c r="CT439"/>
  <c r="CS439"/>
  <c r="CR439"/>
  <c r="CQ439"/>
  <c r="CP439"/>
  <c r="CO439"/>
  <c r="CN439"/>
  <c r="CL439"/>
  <c r="CM439" s="1"/>
  <c r="CG439"/>
  <c r="CF439"/>
  <c r="CE439"/>
  <c r="CD439"/>
  <c r="CC439"/>
  <c r="CB439"/>
  <c r="CA439"/>
  <c r="BZ439"/>
  <c r="BY439"/>
  <c r="BW439"/>
  <c r="BX439" s="1"/>
  <c r="BV439"/>
  <c r="BU439"/>
  <c r="BT439"/>
  <c r="BS439"/>
  <c r="BR439"/>
  <c r="BQ439"/>
  <c r="BP439"/>
  <c r="BO439"/>
  <c r="BN439"/>
  <c r="BM439"/>
  <c r="BL439"/>
  <c r="BJ439"/>
  <c r="BK439" s="1"/>
  <c r="J439"/>
  <c r="I439"/>
  <c r="H439"/>
  <c r="G439"/>
  <c r="F439"/>
  <c r="A439"/>
  <c r="DN438"/>
  <c r="DM438"/>
  <c r="DL438"/>
  <c r="DJ438"/>
  <c r="DK438" s="1"/>
  <c r="DI438"/>
  <c r="DH438"/>
  <c r="DG438"/>
  <c r="DE438"/>
  <c r="DF438" s="1"/>
  <c r="DD438"/>
  <c r="DC438"/>
  <c r="DB438"/>
  <c r="DA438"/>
  <c r="CZ438"/>
  <c r="CY438"/>
  <c r="CX438"/>
  <c r="CV438"/>
  <c r="CW438" s="1"/>
  <c r="CU438"/>
  <c r="CT438"/>
  <c r="CS438"/>
  <c r="CR438"/>
  <c r="CQ438"/>
  <c r="CP438"/>
  <c r="CO438"/>
  <c r="CN438"/>
  <c r="CL438"/>
  <c r="CM438" s="1"/>
  <c r="CG438"/>
  <c r="CF438"/>
  <c r="CE438"/>
  <c r="CD438"/>
  <c r="CC438"/>
  <c r="CB438"/>
  <c r="CA438"/>
  <c r="BZ438"/>
  <c r="BY438"/>
  <c r="BW438"/>
  <c r="BX438" s="1"/>
  <c r="BV438"/>
  <c r="BU438"/>
  <c r="BT438"/>
  <c r="BS438"/>
  <c r="BR438"/>
  <c r="BQ438"/>
  <c r="BP438"/>
  <c r="BO438"/>
  <c r="BN438"/>
  <c r="BM438"/>
  <c r="BL438"/>
  <c r="BJ438"/>
  <c r="BK438" s="1"/>
  <c r="J438"/>
  <c r="I438"/>
  <c r="H438"/>
  <c r="G438"/>
  <c r="F438"/>
  <c r="A438"/>
  <c r="DN437"/>
  <c r="DM437"/>
  <c r="DL437"/>
  <c r="DJ437"/>
  <c r="DK437" s="1"/>
  <c r="DI437"/>
  <c r="DH437"/>
  <c r="DG437"/>
  <c r="DE437"/>
  <c r="DF437" s="1"/>
  <c r="DD437"/>
  <c r="DC437"/>
  <c r="DB437"/>
  <c r="DA437"/>
  <c r="CZ437"/>
  <c r="CY437"/>
  <c r="CX437"/>
  <c r="CV437"/>
  <c r="CW437" s="1"/>
  <c r="CU437"/>
  <c r="CT437"/>
  <c r="CS437"/>
  <c r="CR437"/>
  <c r="CQ437"/>
  <c r="CP437"/>
  <c r="CO437"/>
  <c r="CN437"/>
  <c r="CL437"/>
  <c r="CM437" s="1"/>
  <c r="CG437"/>
  <c r="CF437"/>
  <c r="CE437"/>
  <c r="CD437"/>
  <c r="CC437"/>
  <c r="CB437"/>
  <c r="CA437"/>
  <c r="BZ437"/>
  <c r="BY437"/>
  <c r="BW437"/>
  <c r="BX437" s="1"/>
  <c r="BV437"/>
  <c r="BU437"/>
  <c r="BT437"/>
  <c r="BS437"/>
  <c r="BR437"/>
  <c r="BQ437"/>
  <c r="BP437"/>
  <c r="BO437"/>
  <c r="BN437"/>
  <c r="BM437"/>
  <c r="BL437"/>
  <c r="BJ437"/>
  <c r="BK437" s="1"/>
  <c r="J437"/>
  <c r="I437"/>
  <c r="H437"/>
  <c r="G437"/>
  <c r="F437"/>
  <c r="A437"/>
  <c r="DN436"/>
  <c r="DM436"/>
  <c r="DL436"/>
  <c r="DJ436"/>
  <c r="DK436" s="1"/>
  <c r="DI436"/>
  <c r="DH436"/>
  <c r="DG436"/>
  <c r="DE436"/>
  <c r="DF436" s="1"/>
  <c r="DD436"/>
  <c r="DC436"/>
  <c r="DB436"/>
  <c r="DA436"/>
  <c r="CZ436"/>
  <c r="CY436"/>
  <c r="CX436"/>
  <c r="CV436"/>
  <c r="CW436" s="1"/>
  <c r="CU436"/>
  <c r="CT436"/>
  <c r="CS436"/>
  <c r="CR436"/>
  <c r="CQ436"/>
  <c r="CP436"/>
  <c r="CO436"/>
  <c r="CN436"/>
  <c r="CL436"/>
  <c r="CM436" s="1"/>
  <c r="CG436"/>
  <c r="CF436"/>
  <c r="CE436"/>
  <c r="CD436"/>
  <c r="CC436"/>
  <c r="CB436"/>
  <c r="CA436"/>
  <c r="BZ436"/>
  <c r="BY436"/>
  <c r="BW436"/>
  <c r="BX436" s="1"/>
  <c r="BV436"/>
  <c r="BU436"/>
  <c r="BT436"/>
  <c r="BS436"/>
  <c r="BR436"/>
  <c r="BQ436"/>
  <c r="BP436"/>
  <c r="BO436"/>
  <c r="BN436"/>
  <c r="BM436"/>
  <c r="BL436"/>
  <c r="BJ436"/>
  <c r="BK436" s="1"/>
  <c r="J436"/>
  <c r="I436"/>
  <c r="H436"/>
  <c r="G436"/>
  <c r="F436"/>
  <c r="A436"/>
  <c r="DN435"/>
  <c r="DM435"/>
  <c r="DL435"/>
  <c r="DJ435"/>
  <c r="DK435" s="1"/>
  <c r="DI435"/>
  <c r="DH435"/>
  <c r="DG435"/>
  <c r="DE435"/>
  <c r="DF435" s="1"/>
  <c r="DD435"/>
  <c r="DC435"/>
  <c r="DB435"/>
  <c r="DA435"/>
  <c r="CZ435"/>
  <c r="CY435"/>
  <c r="CX435"/>
  <c r="CV435"/>
  <c r="CW435" s="1"/>
  <c r="CU435"/>
  <c r="CT435"/>
  <c r="CS435"/>
  <c r="CR435"/>
  <c r="CQ435"/>
  <c r="CP435"/>
  <c r="CO435"/>
  <c r="CN435"/>
  <c r="CL435"/>
  <c r="CM435" s="1"/>
  <c r="CG435"/>
  <c r="CF435"/>
  <c r="CE435"/>
  <c r="CD435"/>
  <c r="CC435"/>
  <c r="CB435"/>
  <c r="CA435"/>
  <c r="BZ435"/>
  <c r="BY435"/>
  <c r="BW435"/>
  <c r="BX435" s="1"/>
  <c r="BV435"/>
  <c r="BU435"/>
  <c r="BT435"/>
  <c r="BS435"/>
  <c r="BR435"/>
  <c r="BQ435"/>
  <c r="BP435"/>
  <c r="BO435"/>
  <c r="BN435"/>
  <c r="BM435"/>
  <c r="BL435"/>
  <c r="BJ435"/>
  <c r="BK435" s="1"/>
  <c r="J435"/>
  <c r="I435"/>
  <c r="H435"/>
  <c r="G435"/>
  <c r="F435"/>
  <c r="A435"/>
  <c r="DN434"/>
  <c r="DM434"/>
  <c r="DL434"/>
  <c r="DJ434"/>
  <c r="DK434" s="1"/>
  <c r="DI434"/>
  <c r="DH434"/>
  <c r="DG434"/>
  <c r="DE434"/>
  <c r="DF434" s="1"/>
  <c r="DD434"/>
  <c r="DC434"/>
  <c r="DB434"/>
  <c r="DA434"/>
  <c r="CZ434"/>
  <c r="CY434"/>
  <c r="CX434"/>
  <c r="CV434"/>
  <c r="CW434" s="1"/>
  <c r="CU434"/>
  <c r="CT434"/>
  <c r="CS434"/>
  <c r="CR434"/>
  <c r="CQ434"/>
  <c r="CP434"/>
  <c r="CO434"/>
  <c r="CN434"/>
  <c r="CL434"/>
  <c r="CM434" s="1"/>
  <c r="CG434"/>
  <c r="CF434"/>
  <c r="CE434"/>
  <c r="CD434"/>
  <c r="CC434"/>
  <c r="CB434"/>
  <c r="CA434"/>
  <c r="BZ434"/>
  <c r="BY434"/>
  <c r="BW434"/>
  <c r="BX434" s="1"/>
  <c r="BV434"/>
  <c r="BU434"/>
  <c r="BT434"/>
  <c r="BS434"/>
  <c r="BR434"/>
  <c r="BQ434"/>
  <c r="BP434"/>
  <c r="BO434"/>
  <c r="BN434"/>
  <c r="BM434"/>
  <c r="BL434"/>
  <c r="BJ434"/>
  <c r="BK434" s="1"/>
  <c r="J434"/>
  <c r="I434"/>
  <c r="H434"/>
  <c r="G434"/>
  <c r="F434"/>
  <c r="A434"/>
  <c r="DN433"/>
  <c r="DM433"/>
  <c r="DL433"/>
  <c r="DJ433"/>
  <c r="DK433" s="1"/>
  <c r="DI433"/>
  <c r="DH433"/>
  <c r="DG433"/>
  <c r="DE433"/>
  <c r="DF433" s="1"/>
  <c r="DD433"/>
  <c r="DC433"/>
  <c r="DB433"/>
  <c r="DA433"/>
  <c r="CZ433"/>
  <c r="CY433"/>
  <c r="CX433"/>
  <c r="CV433"/>
  <c r="CW433" s="1"/>
  <c r="CU433"/>
  <c r="CT433"/>
  <c r="CS433"/>
  <c r="CR433"/>
  <c r="CQ433"/>
  <c r="CP433"/>
  <c r="CO433"/>
  <c r="CN433"/>
  <c r="CL433"/>
  <c r="CM433" s="1"/>
  <c r="CG433"/>
  <c r="CF433"/>
  <c r="CE433"/>
  <c r="CD433"/>
  <c r="CC433"/>
  <c r="CB433"/>
  <c r="CA433"/>
  <c r="BZ433"/>
  <c r="BY433"/>
  <c r="BW433"/>
  <c r="BX433" s="1"/>
  <c r="BV433"/>
  <c r="BU433"/>
  <c r="BT433"/>
  <c r="BS433"/>
  <c r="BR433"/>
  <c r="BQ433"/>
  <c r="BP433"/>
  <c r="BO433"/>
  <c r="BN433"/>
  <c r="BM433"/>
  <c r="BL433"/>
  <c r="BJ433"/>
  <c r="BK433" s="1"/>
  <c r="J433"/>
  <c r="I433"/>
  <c r="H433"/>
  <c r="G433"/>
  <c r="F433"/>
  <c r="A433"/>
  <c r="DN432"/>
  <c r="DM432"/>
  <c r="DL432"/>
  <c r="DJ432"/>
  <c r="DK432" s="1"/>
  <c r="DI432"/>
  <c r="DH432"/>
  <c r="DG432"/>
  <c r="DE432"/>
  <c r="DF432" s="1"/>
  <c r="DD432"/>
  <c r="DC432"/>
  <c r="DB432"/>
  <c r="DA432"/>
  <c r="CZ432"/>
  <c r="CY432"/>
  <c r="CX432"/>
  <c r="CV432"/>
  <c r="CW432" s="1"/>
  <c r="CU432"/>
  <c r="CT432"/>
  <c r="CS432"/>
  <c r="CR432"/>
  <c r="CQ432"/>
  <c r="CP432"/>
  <c r="CO432"/>
  <c r="CN432"/>
  <c r="CL432"/>
  <c r="CM432" s="1"/>
  <c r="CG432"/>
  <c r="CF432"/>
  <c r="CE432"/>
  <c r="CD432"/>
  <c r="CC432"/>
  <c r="CB432"/>
  <c r="CA432"/>
  <c r="BZ432"/>
  <c r="BY432"/>
  <c r="BW432"/>
  <c r="BX432" s="1"/>
  <c r="BV432"/>
  <c r="BU432"/>
  <c r="BT432"/>
  <c r="BS432"/>
  <c r="BR432"/>
  <c r="BQ432"/>
  <c r="BP432"/>
  <c r="BO432"/>
  <c r="BN432"/>
  <c r="BM432"/>
  <c r="BL432"/>
  <c r="BJ432"/>
  <c r="BK432" s="1"/>
  <c r="J432"/>
  <c r="I432"/>
  <c r="H432"/>
  <c r="G432"/>
  <c r="F432"/>
  <c r="A432"/>
  <c r="DN431"/>
  <c r="DM431"/>
  <c r="DL431"/>
  <c r="DJ431"/>
  <c r="DK431" s="1"/>
  <c r="DI431"/>
  <c r="DH431"/>
  <c r="DG431"/>
  <c r="DE431"/>
  <c r="DF431" s="1"/>
  <c r="DD431"/>
  <c r="DC431"/>
  <c r="DB431"/>
  <c r="DA431"/>
  <c r="CZ431"/>
  <c r="CY431"/>
  <c r="CX431"/>
  <c r="CV431"/>
  <c r="CW431" s="1"/>
  <c r="CU431"/>
  <c r="CT431"/>
  <c r="CS431"/>
  <c r="CR431"/>
  <c r="CQ431"/>
  <c r="CP431"/>
  <c r="CO431"/>
  <c r="CN431"/>
  <c r="CL431"/>
  <c r="CM431" s="1"/>
  <c r="CG431"/>
  <c r="CF431"/>
  <c r="CE431"/>
  <c r="CD431"/>
  <c r="CC431"/>
  <c r="CB431"/>
  <c r="CA431"/>
  <c r="BZ431"/>
  <c r="BY431"/>
  <c r="BW431"/>
  <c r="BX431" s="1"/>
  <c r="BV431"/>
  <c r="BU431"/>
  <c r="BT431"/>
  <c r="BS431"/>
  <c r="BR431"/>
  <c r="BQ431"/>
  <c r="BP431"/>
  <c r="BO431"/>
  <c r="BN431"/>
  <c r="BM431"/>
  <c r="BL431"/>
  <c r="BJ431"/>
  <c r="BK431" s="1"/>
  <c r="J431"/>
  <c r="I431"/>
  <c r="H431"/>
  <c r="G431"/>
  <c r="F431"/>
  <c r="A431"/>
  <c r="DN430"/>
  <c r="DM430"/>
  <c r="DL430"/>
  <c r="DJ430"/>
  <c r="DK430" s="1"/>
  <c r="DI430"/>
  <c r="DH430"/>
  <c r="DG430"/>
  <c r="DE430"/>
  <c r="DF430" s="1"/>
  <c r="DD430"/>
  <c r="DC430"/>
  <c r="DB430"/>
  <c r="DA430"/>
  <c r="CZ430"/>
  <c r="CY430"/>
  <c r="CX430"/>
  <c r="CV430"/>
  <c r="CW430" s="1"/>
  <c r="CU430"/>
  <c r="CT430"/>
  <c r="CS430"/>
  <c r="CR430"/>
  <c r="CQ430"/>
  <c r="CP430"/>
  <c r="CO430"/>
  <c r="CN430"/>
  <c r="CL430"/>
  <c r="CM430" s="1"/>
  <c r="CG430"/>
  <c r="CF430"/>
  <c r="CE430"/>
  <c r="CD430"/>
  <c r="CC430"/>
  <c r="CB430"/>
  <c r="CA430"/>
  <c r="BZ430"/>
  <c r="BY430"/>
  <c r="BW430"/>
  <c r="BX430" s="1"/>
  <c r="BV430"/>
  <c r="BU430"/>
  <c r="BT430"/>
  <c r="BS430"/>
  <c r="BR430"/>
  <c r="BQ430"/>
  <c r="BP430"/>
  <c r="BO430"/>
  <c r="BN430"/>
  <c r="BM430"/>
  <c r="BL430"/>
  <c r="BJ430"/>
  <c r="BK430" s="1"/>
  <c r="J430"/>
  <c r="I430"/>
  <c r="H430"/>
  <c r="G430"/>
  <c r="F430"/>
  <c r="A430"/>
  <c r="DN429"/>
  <c r="DM429"/>
  <c r="DL429"/>
  <c r="DJ429"/>
  <c r="DK429" s="1"/>
  <c r="DI429"/>
  <c r="DH429"/>
  <c r="DG429"/>
  <c r="DE429"/>
  <c r="DF429" s="1"/>
  <c r="DD429"/>
  <c r="DC429"/>
  <c r="DB429"/>
  <c r="DA429"/>
  <c r="CZ429"/>
  <c r="CY429"/>
  <c r="CX429"/>
  <c r="CV429"/>
  <c r="CW429" s="1"/>
  <c r="CU429"/>
  <c r="CT429"/>
  <c r="CS429"/>
  <c r="CR429"/>
  <c r="CQ429"/>
  <c r="CP429"/>
  <c r="CO429"/>
  <c r="CN429"/>
  <c r="CL429"/>
  <c r="CM429" s="1"/>
  <c r="CG429"/>
  <c r="CF429"/>
  <c r="CE429"/>
  <c r="CD429"/>
  <c r="CC429"/>
  <c r="CB429"/>
  <c r="CA429"/>
  <c r="BZ429"/>
  <c r="BY429"/>
  <c r="BW429"/>
  <c r="BX429" s="1"/>
  <c r="BV429"/>
  <c r="BU429"/>
  <c r="BT429"/>
  <c r="BS429"/>
  <c r="BR429"/>
  <c r="BQ429"/>
  <c r="BP429"/>
  <c r="BO429"/>
  <c r="BN429"/>
  <c r="BM429"/>
  <c r="BL429"/>
  <c r="BJ429"/>
  <c r="BK429" s="1"/>
  <c r="J429"/>
  <c r="I429"/>
  <c r="H429"/>
  <c r="G429"/>
  <c r="F429"/>
  <c r="A429"/>
  <c r="DN428"/>
  <c r="DM428"/>
  <c r="DL428"/>
  <c r="DJ428"/>
  <c r="DK428" s="1"/>
  <c r="DI428"/>
  <c r="DH428"/>
  <c r="DG428"/>
  <c r="DE428"/>
  <c r="DF428" s="1"/>
  <c r="DD428"/>
  <c r="DC428"/>
  <c r="DB428"/>
  <c r="DA428"/>
  <c r="CZ428"/>
  <c r="CY428"/>
  <c r="CX428"/>
  <c r="CV428"/>
  <c r="CW428" s="1"/>
  <c r="CU428"/>
  <c r="CT428"/>
  <c r="CS428"/>
  <c r="CR428"/>
  <c r="CQ428"/>
  <c r="CP428"/>
  <c r="CO428"/>
  <c r="CN428"/>
  <c r="CL428"/>
  <c r="CM428" s="1"/>
  <c r="CG428"/>
  <c r="CF428"/>
  <c r="CE428"/>
  <c r="CD428"/>
  <c r="CC428"/>
  <c r="CB428"/>
  <c r="CA428"/>
  <c r="BZ428"/>
  <c r="BY428"/>
  <c r="BW428"/>
  <c r="BX428" s="1"/>
  <c r="BV428"/>
  <c r="BU428"/>
  <c r="BT428"/>
  <c r="BS428"/>
  <c r="BR428"/>
  <c r="BQ428"/>
  <c r="BP428"/>
  <c r="BO428"/>
  <c r="BN428"/>
  <c r="BM428"/>
  <c r="BL428"/>
  <c r="BJ428"/>
  <c r="BK428" s="1"/>
  <c r="J428"/>
  <c r="I428"/>
  <c r="H428"/>
  <c r="G428"/>
  <c r="F428"/>
  <c r="A428"/>
  <c r="DN427"/>
  <c r="DM427"/>
  <c r="DL427"/>
  <c r="DJ427"/>
  <c r="DK427" s="1"/>
  <c r="DI427"/>
  <c r="DH427"/>
  <c r="DG427"/>
  <c r="DE427"/>
  <c r="DF427" s="1"/>
  <c r="DD427"/>
  <c r="DC427"/>
  <c r="DB427"/>
  <c r="DA427"/>
  <c r="CZ427"/>
  <c r="CY427"/>
  <c r="CX427"/>
  <c r="CV427"/>
  <c r="CW427" s="1"/>
  <c r="CU427"/>
  <c r="CT427"/>
  <c r="CS427"/>
  <c r="CR427"/>
  <c r="CQ427"/>
  <c r="CP427"/>
  <c r="CO427"/>
  <c r="CN427"/>
  <c r="CL427"/>
  <c r="CM427" s="1"/>
  <c r="CG427"/>
  <c r="CF427"/>
  <c r="CE427"/>
  <c r="CD427"/>
  <c r="CC427"/>
  <c r="CB427"/>
  <c r="CA427"/>
  <c r="BZ427"/>
  <c r="BY427"/>
  <c r="BW427"/>
  <c r="BX427" s="1"/>
  <c r="BV427"/>
  <c r="BU427"/>
  <c r="BT427"/>
  <c r="BS427"/>
  <c r="BR427"/>
  <c r="BQ427"/>
  <c r="BP427"/>
  <c r="BO427"/>
  <c r="BN427"/>
  <c r="BM427"/>
  <c r="BL427"/>
  <c r="BJ427"/>
  <c r="BK427" s="1"/>
  <c r="J427"/>
  <c r="I427"/>
  <c r="H427"/>
  <c r="G427"/>
  <c r="F427"/>
  <c r="A427"/>
  <c r="DN426"/>
  <c r="DM426"/>
  <c r="DL426"/>
  <c r="DJ426"/>
  <c r="DK426" s="1"/>
  <c r="DI426"/>
  <c r="DH426"/>
  <c r="DG426"/>
  <c r="DE426"/>
  <c r="DF426" s="1"/>
  <c r="DD426"/>
  <c r="DC426"/>
  <c r="DB426"/>
  <c r="DA426"/>
  <c r="CZ426"/>
  <c r="CY426"/>
  <c r="CX426"/>
  <c r="CV426"/>
  <c r="CW426" s="1"/>
  <c r="CU426"/>
  <c r="CT426"/>
  <c r="CS426"/>
  <c r="CR426"/>
  <c r="CQ426"/>
  <c r="CP426"/>
  <c r="CO426"/>
  <c r="CN426"/>
  <c r="CL426"/>
  <c r="CM426" s="1"/>
  <c r="CG426"/>
  <c r="CF426"/>
  <c r="CE426"/>
  <c r="CD426"/>
  <c r="CC426"/>
  <c r="CB426"/>
  <c r="CA426"/>
  <c r="BZ426"/>
  <c r="BY426"/>
  <c r="BW426"/>
  <c r="BX426" s="1"/>
  <c r="BV426"/>
  <c r="BU426"/>
  <c r="BT426"/>
  <c r="BS426"/>
  <c r="BR426"/>
  <c r="BQ426"/>
  <c r="BP426"/>
  <c r="BO426"/>
  <c r="BN426"/>
  <c r="BM426"/>
  <c r="BL426"/>
  <c r="BJ426"/>
  <c r="BK426" s="1"/>
  <c r="J426"/>
  <c r="I426"/>
  <c r="H426"/>
  <c r="G426"/>
  <c r="F426"/>
  <c r="A426"/>
  <c r="DN425"/>
  <c r="DM425"/>
  <c r="DL425"/>
  <c r="DJ425"/>
  <c r="DK425" s="1"/>
  <c r="DI425"/>
  <c r="DH425"/>
  <c r="DG425"/>
  <c r="DE425"/>
  <c r="DF425" s="1"/>
  <c r="DD425"/>
  <c r="DC425"/>
  <c r="DB425"/>
  <c r="DA425"/>
  <c r="CZ425"/>
  <c r="CY425"/>
  <c r="CX425"/>
  <c r="CV425"/>
  <c r="CW425" s="1"/>
  <c r="CU425"/>
  <c r="CT425"/>
  <c r="CS425"/>
  <c r="CR425"/>
  <c r="CQ425"/>
  <c r="CP425"/>
  <c r="CO425"/>
  <c r="CN425"/>
  <c r="CL425"/>
  <c r="CM425" s="1"/>
  <c r="CG425"/>
  <c r="CF425"/>
  <c r="CE425"/>
  <c r="CD425"/>
  <c r="CC425"/>
  <c r="CB425"/>
  <c r="CA425"/>
  <c r="BZ425"/>
  <c r="BY425"/>
  <c r="BW425"/>
  <c r="BX425" s="1"/>
  <c r="BV425"/>
  <c r="BU425"/>
  <c r="BT425"/>
  <c r="BS425"/>
  <c r="BR425"/>
  <c r="BQ425"/>
  <c r="BP425"/>
  <c r="BO425"/>
  <c r="BN425"/>
  <c r="BM425"/>
  <c r="BL425"/>
  <c r="BJ425"/>
  <c r="BK425" s="1"/>
  <c r="J425"/>
  <c r="I425"/>
  <c r="H425"/>
  <c r="G425"/>
  <c r="F425"/>
  <c r="A425"/>
  <c r="DN424"/>
  <c r="DM424"/>
  <c r="DL424"/>
  <c r="DJ424"/>
  <c r="DK424" s="1"/>
  <c r="DI424"/>
  <c r="DH424"/>
  <c r="DG424"/>
  <c r="DE424"/>
  <c r="DF424" s="1"/>
  <c r="DD424"/>
  <c r="DC424"/>
  <c r="DB424"/>
  <c r="DA424"/>
  <c r="CZ424"/>
  <c r="CY424"/>
  <c r="CX424"/>
  <c r="CV424"/>
  <c r="CW424" s="1"/>
  <c r="CU424"/>
  <c r="CT424"/>
  <c r="CS424"/>
  <c r="CR424"/>
  <c r="CQ424"/>
  <c r="CP424"/>
  <c r="CO424"/>
  <c r="CN424"/>
  <c r="CL424"/>
  <c r="CM424" s="1"/>
  <c r="CG424"/>
  <c r="CF424"/>
  <c r="CE424"/>
  <c r="CD424"/>
  <c r="CC424"/>
  <c r="CB424"/>
  <c r="CA424"/>
  <c r="BZ424"/>
  <c r="BY424"/>
  <c r="BW424"/>
  <c r="BX424" s="1"/>
  <c r="BV424"/>
  <c r="BU424"/>
  <c r="BT424"/>
  <c r="BS424"/>
  <c r="BR424"/>
  <c r="BQ424"/>
  <c r="BP424"/>
  <c r="BO424"/>
  <c r="BN424"/>
  <c r="BM424"/>
  <c r="BL424"/>
  <c r="BJ424"/>
  <c r="BK424" s="1"/>
  <c r="J424"/>
  <c r="I424"/>
  <c r="H424"/>
  <c r="G424"/>
  <c r="F424"/>
  <c r="A424"/>
  <c r="DN423"/>
  <c r="DM423"/>
  <c r="DL423"/>
  <c r="DJ423"/>
  <c r="DK423" s="1"/>
  <c r="DI423"/>
  <c r="DH423"/>
  <c r="DG423"/>
  <c r="DE423"/>
  <c r="DF423" s="1"/>
  <c r="DD423"/>
  <c r="DC423"/>
  <c r="DB423"/>
  <c r="DA423"/>
  <c r="CZ423"/>
  <c r="CY423"/>
  <c r="CX423"/>
  <c r="CV423"/>
  <c r="CW423" s="1"/>
  <c r="CU423"/>
  <c r="CT423"/>
  <c r="CS423"/>
  <c r="CR423"/>
  <c r="CQ423"/>
  <c r="CP423"/>
  <c r="CO423"/>
  <c r="CN423"/>
  <c r="CL423"/>
  <c r="CM423" s="1"/>
  <c r="CG423"/>
  <c r="CF423"/>
  <c r="CE423"/>
  <c r="CD423"/>
  <c r="CC423"/>
  <c r="CB423"/>
  <c r="CA423"/>
  <c r="BZ423"/>
  <c r="BY423"/>
  <c r="BW423"/>
  <c r="BX423" s="1"/>
  <c r="BV423"/>
  <c r="BU423"/>
  <c r="BT423"/>
  <c r="BS423"/>
  <c r="BR423"/>
  <c r="BQ423"/>
  <c r="BP423"/>
  <c r="BO423"/>
  <c r="BN423"/>
  <c r="BM423"/>
  <c r="BL423"/>
  <c r="BJ423"/>
  <c r="BK423" s="1"/>
  <c r="J423"/>
  <c r="I423"/>
  <c r="H423"/>
  <c r="G423"/>
  <c r="F423"/>
  <c r="A423"/>
  <c r="DN422"/>
  <c r="DM422"/>
  <c r="DL422"/>
  <c r="DJ422"/>
  <c r="DK422" s="1"/>
  <c r="DI422"/>
  <c r="DH422"/>
  <c r="DG422"/>
  <c r="DE422"/>
  <c r="DF422" s="1"/>
  <c r="DD422"/>
  <c r="DC422"/>
  <c r="DB422"/>
  <c r="DA422"/>
  <c r="CZ422"/>
  <c r="CY422"/>
  <c r="CX422"/>
  <c r="CV422"/>
  <c r="CW422" s="1"/>
  <c r="CU422"/>
  <c r="CT422"/>
  <c r="CS422"/>
  <c r="CR422"/>
  <c r="CQ422"/>
  <c r="CP422"/>
  <c r="CO422"/>
  <c r="CN422"/>
  <c r="CL422"/>
  <c r="CM422" s="1"/>
  <c r="CG422"/>
  <c r="CF422"/>
  <c r="CE422"/>
  <c r="CD422"/>
  <c r="CC422"/>
  <c r="CB422"/>
  <c r="CA422"/>
  <c r="BZ422"/>
  <c r="BY422"/>
  <c r="BW422"/>
  <c r="BX422" s="1"/>
  <c r="BV422"/>
  <c r="BU422"/>
  <c r="BT422"/>
  <c r="BS422"/>
  <c r="BR422"/>
  <c r="BQ422"/>
  <c r="BP422"/>
  <c r="BO422"/>
  <c r="BN422"/>
  <c r="BM422"/>
  <c r="BL422"/>
  <c r="BJ422"/>
  <c r="BK422" s="1"/>
  <c r="J422"/>
  <c r="I422"/>
  <c r="H422"/>
  <c r="G422"/>
  <c r="F422"/>
  <c r="A422"/>
  <c r="DN421"/>
  <c r="DM421"/>
  <c r="DL421"/>
  <c r="DJ421"/>
  <c r="DK421" s="1"/>
  <c r="DI421"/>
  <c r="DH421"/>
  <c r="DG421"/>
  <c r="DE421"/>
  <c r="DF421" s="1"/>
  <c r="DD421"/>
  <c r="DC421"/>
  <c r="DB421"/>
  <c r="DA421"/>
  <c r="CZ421"/>
  <c r="CY421"/>
  <c r="CX421"/>
  <c r="CV421"/>
  <c r="CW421" s="1"/>
  <c r="CU421"/>
  <c r="CT421"/>
  <c r="CS421"/>
  <c r="CR421"/>
  <c r="CQ421"/>
  <c r="CP421"/>
  <c r="CO421"/>
  <c r="CN421"/>
  <c r="CL421"/>
  <c r="CM421" s="1"/>
  <c r="CG421"/>
  <c r="CF421"/>
  <c r="CE421"/>
  <c r="CD421"/>
  <c r="CC421"/>
  <c r="CB421"/>
  <c r="CA421"/>
  <c r="BZ421"/>
  <c r="BY421"/>
  <c r="BW421"/>
  <c r="BX421" s="1"/>
  <c r="BV421"/>
  <c r="BU421"/>
  <c r="BT421"/>
  <c r="BS421"/>
  <c r="BR421"/>
  <c r="BQ421"/>
  <c r="BP421"/>
  <c r="BO421"/>
  <c r="BN421"/>
  <c r="BM421"/>
  <c r="BL421"/>
  <c r="BJ421"/>
  <c r="BK421" s="1"/>
  <c r="J421"/>
  <c r="I421"/>
  <c r="H421"/>
  <c r="G421"/>
  <c r="F421"/>
  <c r="A421"/>
  <c r="DN420"/>
  <c r="DM420"/>
  <c r="DL420"/>
  <c r="DJ420"/>
  <c r="DK420" s="1"/>
  <c r="DI420"/>
  <c r="DH420"/>
  <c r="DG420"/>
  <c r="DE420"/>
  <c r="DF420" s="1"/>
  <c r="DD420"/>
  <c r="DC420"/>
  <c r="DB420"/>
  <c r="DA420"/>
  <c r="CZ420"/>
  <c r="CY420"/>
  <c r="CX420"/>
  <c r="CV420"/>
  <c r="CW420" s="1"/>
  <c r="CU420"/>
  <c r="CT420"/>
  <c r="CS420"/>
  <c r="CR420"/>
  <c r="CQ420"/>
  <c r="CP420"/>
  <c r="CO420"/>
  <c r="CN420"/>
  <c r="CL420"/>
  <c r="CM420" s="1"/>
  <c r="CG420"/>
  <c r="CF420"/>
  <c r="CE420"/>
  <c r="CD420"/>
  <c r="CC420"/>
  <c r="CB420"/>
  <c r="CA420"/>
  <c r="BZ420"/>
  <c r="BY420"/>
  <c r="BW420"/>
  <c r="BX420" s="1"/>
  <c r="BV420"/>
  <c r="BU420"/>
  <c r="BT420"/>
  <c r="BS420"/>
  <c r="BR420"/>
  <c r="BQ420"/>
  <c r="BP420"/>
  <c r="BO420"/>
  <c r="BN420"/>
  <c r="BM420"/>
  <c r="BL420"/>
  <c r="BJ420"/>
  <c r="BK420" s="1"/>
  <c r="J420"/>
  <c r="I420"/>
  <c r="H420"/>
  <c r="G420"/>
  <c r="F420"/>
  <c r="A420"/>
  <c r="DN419"/>
  <c r="DM419"/>
  <c r="DL419"/>
  <c r="DJ419"/>
  <c r="DK419" s="1"/>
  <c r="DI419"/>
  <c r="DH419"/>
  <c r="DG419"/>
  <c r="DE419"/>
  <c r="DF419" s="1"/>
  <c r="DD419"/>
  <c r="DC419"/>
  <c r="DB419"/>
  <c r="DA419"/>
  <c r="CZ419"/>
  <c r="CY419"/>
  <c r="CX419"/>
  <c r="CV419"/>
  <c r="CW419" s="1"/>
  <c r="CU419"/>
  <c r="CT419"/>
  <c r="CS419"/>
  <c r="CR419"/>
  <c r="CQ419"/>
  <c r="CP419"/>
  <c r="CO419"/>
  <c r="CN419"/>
  <c r="CL419"/>
  <c r="CM419" s="1"/>
  <c r="CG419"/>
  <c r="CF419"/>
  <c r="CE419"/>
  <c r="CD419"/>
  <c r="CC419"/>
  <c r="CB419"/>
  <c r="CA419"/>
  <c r="BZ419"/>
  <c r="BY419"/>
  <c r="BW419"/>
  <c r="BX419" s="1"/>
  <c r="BV419"/>
  <c r="BU419"/>
  <c r="BT419"/>
  <c r="BS419"/>
  <c r="BR419"/>
  <c r="BQ419"/>
  <c r="BP419"/>
  <c r="BO419"/>
  <c r="BN419"/>
  <c r="BM419"/>
  <c r="BL419"/>
  <c r="BJ419"/>
  <c r="BK419" s="1"/>
  <c r="J419"/>
  <c r="I419"/>
  <c r="H419"/>
  <c r="G419"/>
  <c r="F419"/>
  <c r="A419"/>
  <c r="DN418"/>
  <c r="DM418"/>
  <c r="DL418"/>
  <c r="DJ418"/>
  <c r="DK418" s="1"/>
  <c r="DI418"/>
  <c r="DH418"/>
  <c r="DG418"/>
  <c r="DE418"/>
  <c r="DF418" s="1"/>
  <c r="DD418"/>
  <c r="DC418"/>
  <c r="DB418"/>
  <c r="DA418"/>
  <c r="CZ418"/>
  <c r="CY418"/>
  <c r="CX418"/>
  <c r="CV418"/>
  <c r="CW418" s="1"/>
  <c r="CU418"/>
  <c r="CT418"/>
  <c r="CS418"/>
  <c r="CR418"/>
  <c r="CQ418"/>
  <c r="CP418"/>
  <c r="CO418"/>
  <c r="CN418"/>
  <c r="CL418"/>
  <c r="CM418" s="1"/>
  <c r="CG418"/>
  <c r="CF418"/>
  <c r="CE418"/>
  <c r="CD418"/>
  <c r="CC418"/>
  <c r="CB418"/>
  <c r="CA418"/>
  <c r="BZ418"/>
  <c r="BY418"/>
  <c r="BW418"/>
  <c r="BX418" s="1"/>
  <c r="BV418"/>
  <c r="BU418"/>
  <c r="BT418"/>
  <c r="BS418"/>
  <c r="BR418"/>
  <c r="BQ418"/>
  <c r="BP418"/>
  <c r="BO418"/>
  <c r="BN418"/>
  <c r="BM418"/>
  <c r="BL418"/>
  <c r="BJ418"/>
  <c r="BK418" s="1"/>
  <c r="J418"/>
  <c r="I418"/>
  <c r="H418"/>
  <c r="G418"/>
  <c r="F418"/>
  <c r="A418"/>
  <c r="DN417"/>
  <c r="DM417"/>
  <c r="DL417"/>
  <c r="DJ417"/>
  <c r="DK417" s="1"/>
  <c r="DI417"/>
  <c r="DH417"/>
  <c r="DG417"/>
  <c r="DE417"/>
  <c r="DF417" s="1"/>
  <c r="DD417"/>
  <c r="DC417"/>
  <c r="DB417"/>
  <c r="DA417"/>
  <c r="CZ417"/>
  <c r="CY417"/>
  <c r="CX417"/>
  <c r="CV417"/>
  <c r="CW417" s="1"/>
  <c r="CU417"/>
  <c r="CT417"/>
  <c r="CS417"/>
  <c r="CR417"/>
  <c r="CQ417"/>
  <c r="CP417"/>
  <c r="CO417"/>
  <c r="CN417"/>
  <c r="CL417"/>
  <c r="CM417" s="1"/>
  <c r="CG417"/>
  <c r="CF417"/>
  <c r="CE417"/>
  <c r="CD417"/>
  <c r="CC417"/>
  <c r="CB417"/>
  <c r="CA417"/>
  <c r="BZ417"/>
  <c r="BY417"/>
  <c r="BW417"/>
  <c r="BX417" s="1"/>
  <c r="BV417"/>
  <c r="BU417"/>
  <c r="BT417"/>
  <c r="BS417"/>
  <c r="BR417"/>
  <c r="BQ417"/>
  <c r="BP417"/>
  <c r="BO417"/>
  <c r="BN417"/>
  <c r="BM417"/>
  <c r="BL417"/>
  <c r="BJ417"/>
  <c r="BK417" s="1"/>
  <c r="J417"/>
  <c r="I417"/>
  <c r="H417"/>
  <c r="G417"/>
  <c r="F417"/>
  <c r="A417"/>
  <c r="DN416"/>
  <c r="DM416"/>
  <c r="DL416"/>
  <c r="DJ416"/>
  <c r="DK416" s="1"/>
  <c r="DI416"/>
  <c r="DH416"/>
  <c r="DG416"/>
  <c r="DE416"/>
  <c r="DF416" s="1"/>
  <c r="DD416"/>
  <c r="DC416"/>
  <c r="DB416"/>
  <c r="DA416"/>
  <c r="CZ416"/>
  <c r="CY416"/>
  <c r="CX416"/>
  <c r="CV416"/>
  <c r="CW416" s="1"/>
  <c r="CU416"/>
  <c r="CT416"/>
  <c r="CS416"/>
  <c r="CR416"/>
  <c r="CQ416"/>
  <c r="CP416"/>
  <c r="CO416"/>
  <c r="CN416"/>
  <c r="CL416"/>
  <c r="CM416" s="1"/>
  <c r="CG416"/>
  <c r="CF416"/>
  <c r="CE416"/>
  <c r="CD416"/>
  <c r="CC416"/>
  <c r="CB416"/>
  <c r="CA416"/>
  <c r="BZ416"/>
  <c r="BY416"/>
  <c r="BW416"/>
  <c r="BX416" s="1"/>
  <c r="BV416"/>
  <c r="BU416"/>
  <c r="BT416"/>
  <c r="BS416"/>
  <c r="BR416"/>
  <c r="BQ416"/>
  <c r="BP416"/>
  <c r="BO416"/>
  <c r="BN416"/>
  <c r="BM416"/>
  <c r="BL416"/>
  <c r="BJ416"/>
  <c r="BK416" s="1"/>
  <c r="J416"/>
  <c r="I416"/>
  <c r="H416"/>
  <c r="G416"/>
  <c r="F416"/>
  <c r="A416"/>
  <c r="DN415"/>
  <c r="DM415"/>
  <c r="DL415"/>
  <c r="DJ415"/>
  <c r="DK415" s="1"/>
  <c r="DI415"/>
  <c r="DH415"/>
  <c r="DG415"/>
  <c r="DE415"/>
  <c r="DF415" s="1"/>
  <c r="DD415"/>
  <c r="DC415"/>
  <c r="DB415"/>
  <c r="DA415"/>
  <c r="CZ415"/>
  <c r="CY415"/>
  <c r="CX415"/>
  <c r="CV415"/>
  <c r="CW415" s="1"/>
  <c r="CU415"/>
  <c r="CT415"/>
  <c r="CS415"/>
  <c r="CR415"/>
  <c r="CQ415"/>
  <c r="CP415"/>
  <c r="CO415"/>
  <c r="CN415"/>
  <c r="CL415"/>
  <c r="CM415" s="1"/>
  <c r="CG415"/>
  <c r="CF415"/>
  <c r="CE415"/>
  <c r="CD415"/>
  <c r="CC415"/>
  <c r="CB415"/>
  <c r="CA415"/>
  <c r="BZ415"/>
  <c r="BY415"/>
  <c r="BW415"/>
  <c r="BX415" s="1"/>
  <c r="BV415"/>
  <c r="BU415"/>
  <c r="BT415"/>
  <c r="BS415"/>
  <c r="BR415"/>
  <c r="BQ415"/>
  <c r="BP415"/>
  <c r="BO415"/>
  <c r="BN415"/>
  <c r="BM415"/>
  <c r="BL415"/>
  <c r="BJ415"/>
  <c r="BK415" s="1"/>
  <c r="J415"/>
  <c r="I415"/>
  <c r="H415"/>
  <c r="G415"/>
  <c r="F415"/>
  <c r="A415"/>
  <c r="DN414"/>
  <c r="DM414"/>
  <c r="DL414"/>
  <c r="DJ414"/>
  <c r="DK414" s="1"/>
  <c r="DI414"/>
  <c r="DH414"/>
  <c r="DG414"/>
  <c r="DE414"/>
  <c r="DF414" s="1"/>
  <c r="DD414"/>
  <c r="DC414"/>
  <c r="DB414"/>
  <c r="DA414"/>
  <c r="CZ414"/>
  <c r="CY414"/>
  <c r="CX414"/>
  <c r="CV414"/>
  <c r="CW414" s="1"/>
  <c r="CU414"/>
  <c r="CT414"/>
  <c r="CS414"/>
  <c r="CR414"/>
  <c r="CQ414"/>
  <c r="CP414"/>
  <c r="CO414"/>
  <c r="CN414"/>
  <c r="CL414"/>
  <c r="CM414" s="1"/>
  <c r="CG414"/>
  <c r="CF414"/>
  <c r="CE414"/>
  <c r="CD414"/>
  <c r="CC414"/>
  <c r="CB414"/>
  <c r="CA414"/>
  <c r="BZ414"/>
  <c r="BY414"/>
  <c r="BW414"/>
  <c r="BX414" s="1"/>
  <c r="BV414"/>
  <c r="BU414"/>
  <c r="BT414"/>
  <c r="BS414"/>
  <c r="BR414"/>
  <c r="BQ414"/>
  <c r="BP414"/>
  <c r="BO414"/>
  <c r="BN414"/>
  <c r="BM414"/>
  <c r="BL414"/>
  <c r="BJ414"/>
  <c r="BK414" s="1"/>
  <c r="J414"/>
  <c r="I414"/>
  <c r="H414"/>
  <c r="G414"/>
  <c r="F414"/>
  <c r="A414"/>
  <c r="DN413"/>
  <c r="DM413"/>
  <c r="DL413"/>
  <c r="DJ413"/>
  <c r="DK413" s="1"/>
  <c r="DI413"/>
  <c r="DH413"/>
  <c r="DG413"/>
  <c r="DE413"/>
  <c r="DF413" s="1"/>
  <c r="DD413"/>
  <c r="DC413"/>
  <c r="DB413"/>
  <c r="DA413"/>
  <c r="CZ413"/>
  <c r="CY413"/>
  <c r="CX413"/>
  <c r="CV413"/>
  <c r="CW413" s="1"/>
  <c r="CU413"/>
  <c r="CT413"/>
  <c r="CS413"/>
  <c r="CR413"/>
  <c r="CQ413"/>
  <c r="CP413"/>
  <c r="CO413"/>
  <c r="CN413"/>
  <c r="CL413"/>
  <c r="CM413" s="1"/>
  <c r="CG413"/>
  <c r="CF413"/>
  <c r="CE413"/>
  <c r="CD413"/>
  <c r="CC413"/>
  <c r="CB413"/>
  <c r="CA413"/>
  <c r="BZ413"/>
  <c r="BY413"/>
  <c r="BW413"/>
  <c r="BX413" s="1"/>
  <c r="BV413"/>
  <c r="BU413"/>
  <c r="BT413"/>
  <c r="BS413"/>
  <c r="BR413"/>
  <c r="BQ413"/>
  <c r="BP413"/>
  <c r="BO413"/>
  <c r="BN413"/>
  <c r="BM413"/>
  <c r="BL413"/>
  <c r="BJ413"/>
  <c r="BK413" s="1"/>
  <c r="J413"/>
  <c r="I413"/>
  <c r="H413"/>
  <c r="G413"/>
  <c r="F413"/>
  <c r="A413"/>
  <c r="DN412"/>
  <c r="DM412"/>
  <c r="DL412"/>
  <c r="DJ412"/>
  <c r="DK412" s="1"/>
  <c r="DI412"/>
  <c r="DH412"/>
  <c r="DG412"/>
  <c r="DE412"/>
  <c r="DF412" s="1"/>
  <c r="DD412"/>
  <c r="DC412"/>
  <c r="DB412"/>
  <c r="DA412"/>
  <c r="CZ412"/>
  <c r="CY412"/>
  <c r="CX412"/>
  <c r="CV412"/>
  <c r="CW412" s="1"/>
  <c r="CU412"/>
  <c r="CT412"/>
  <c r="CS412"/>
  <c r="CR412"/>
  <c r="CQ412"/>
  <c r="CP412"/>
  <c r="CO412"/>
  <c r="CN412"/>
  <c r="CL412"/>
  <c r="CM412" s="1"/>
  <c r="CG412"/>
  <c r="CF412"/>
  <c r="CE412"/>
  <c r="CD412"/>
  <c r="CC412"/>
  <c r="CB412"/>
  <c r="CA412"/>
  <c r="BZ412"/>
  <c r="BY412"/>
  <c r="BW412"/>
  <c r="BX412" s="1"/>
  <c r="BV412"/>
  <c r="BU412"/>
  <c r="BT412"/>
  <c r="BS412"/>
  <c r="BR412"/>
  <c r="BQ412"/>
  <c r="BP412"/>
  <c r="BO412"/>
  <c r="BN412"/>
  <c r="BM412"/>
  <c r="BL412"/>
  <c r="BJ412"/>
  <c r="BK412" s="1"/>
  <c r="J412"/>
  <c r="I412"/>
  <c r="H412"/>
  <c r="G412"/>
  <c r="F412"/>
  <c r="A412"/>
  <c r="DN411"/>
  <c r="DM411"/>
  <c r="DL411"/>
  <c r="DJ411"/>
  <c r="DK411" s="1"/>
  <c r="DI411"/>
  <c r="DH411"/>
  <c r="DG411"/>
  <c r="DE411"/>
  <c r="DF411" s="1"/>
  <c r="DD411"/>
  <c r="DC411"/>
  <c r="DB411"/>
  <c r="DA411"/>
  <c r="CZ411"/>
  <c r="CY411"/>
  <c r="CX411"/>
  <c r="CV411"/>
  <c r="CW411" s="1"/>
  <c r="CU411"/>
  <c r="CT411"/>
  <c r="CS411"/>
  <c r="CR411"/>
  <c r="CQ411"/>
  <c r="CP411"/>
  <c r="CO411"/>
  <c r="CN411"/>
  <c r="CL411"/>
  <c r="CM411" s="1"/>
  <c r="CG411"/>
  <c r="CF411"/>
  <c r="CE411"/>
  <c r="CD411"/>
  <c r="CC411"/>
  <c r="CB411"/>
  <c r="CA411"/>
  <c r="BZ411"/>
  <c r="BY411"/>
  <c r="BW411"/>
  <c r="BX411" s="1"/>
  <c r="BV411"/>
  <c r="BU411"/>
  <c r="BT411"/>
  <c r="BS411"/>
  <c r="BR411"/>
  <c r="BQ411"/>
  <c r="BP411"/>
  <c r="BO411"/>
  <c r="BN411"/>
  <c r="BM411"/>
  <c r="BL411"/>
  <c r="BJ411"/>
  <c r="BK411" s="1"/>
  <c r="J411"/>
  <c r="I411"/>
  <c r="H411"/>
  <c r="G411"/>
  <c r="F411"/>
  <c r="A411"/>
  <c r="DN410"/>
  <c r="DM410"/>
  <c r="DL410"/>
  <c r="DJ410"/>
  <c r="DK410" s="1"/>
  <c r="DI410"/>
  <c r="DH410"/>
  <c r="DG410"/>
  <c r="DE410"/>
  <c r="DF410" s="1"/>
  <c r="DD410"/>
  <c r="DC410"/>
  <c r="DB410"/>
  <c r="DA410"/>
  <c r="CZ410"/>
  <c r="CY410"/>
  <c r="CX410"/>
  <c r="CV410"/>
  <c r="CW410" s="1"/>
  <c r="CU410"/>
  <c r="CT410"/>
  <c r="CS410"/>
  <c r="CR410"/>
  <c r="CQ410"/>
  <c r="CP410"/>
  <c r="CO410"/>
  <c r="CN410"/>
  <c r="CL410"/>
  <c r="CM410" s="1"/>
  <c r="CG410"/>
  <c r="CF410"/>
  <c r="CE410"/>
  <c r="CD410"/>
  <c r="CC410"/>
  <c r="CB410"/>
  <c r="CA410"/>
  <c r="BZ410"/>
  <c r="BY410"/>
  <c r="BW410"/>
  <c r="BX410" s="1"/>
  <c r="BV410"/>
  <c r="BU410"/>
  <c r="BT410"/>
  <c r="BS410"/>
  <c r="BR410"/>
  <c r="BQ410"/>
  <c r="BP410"/>
  <c r="BO410"/>
  <c r="BN410"/>
  <c r="BM410"/>
  <c r="BL410"/>
  <c r="BJ410"/>
  <c r="BK410" s="1"/>
  <c r="J410"/>
  <c r="I410"/>
  <c r="H410"/>
  <c r="G410"/>
  <c r="F410"/>
  <c r="A410"/>
  <c r="DN409"/>
  <c r="DM409"/>
  <c r="DL409"/>
  <c r="DJ409"/>
  <c r="DK409" s="1"/>
  <c r="DI409"/>
  <c r="DH409"/>
  <c r="DG409"/>
  <c r="DE409"/>
  <c r="DF409" s="1"/>
  <c r="DD409"/>
  <c r="DC409"/>
  <c r="DB409"/>
  <c r="DA409"/>
  <c r="CZ409"/>
  <c r="CY409"/>
  <c r="CX409"/>
  <c r="CV409"/>
  <c r="CW409" s="1"/>
  <c r="CU409"/>
  <c r="CT409"/>
  <c r="CS409"/>
  <c r="CR409"/>
  <c r="CQ409"/>
  <c r="CP409"/>
  <c r="CO409"/>
  <c r="CN409"/>
  <c r="CL409"/>
  <c r="CM409" s="1"/>
  <c r="CG409"/>
  <c r="CF409"/>
  <c r="CE409"/>
  <c r="CD409"/>
  <c r="CC409"/>
  <c r="CB409"/>
  <c r="CA409"/>
  <c r="BZ409"/>
  <c r="BY409"/>
  <c r="BW409"/>
  <c r="BX409" s="1"/>
  <c r="BV409"/>
  <c r="BU409"/>
  <c r="BT409"/>
  <c r="BS409"/>
  <c r="BR409"/>
  <c r="BQ409"/>
  <c r="BP409"/>
  <c r="BO409"/>
  <c r="BN409"/>
  <c r="BM409"/>
  <c r="BL409"/>
  <c r="BJ409"/>
  <c r="BK409" s="1"/>
  <c r="J409"/>
  <c r="I409"/>
  <c r="H409"/>
  <c r="G409"/>
  <c r="F409"/>
  <c r="A409"/>
  <c r="DN408"/>
  <c r="DM408"/>
  <c r="DL408"/>
  <c r="DJ408"/>
  <c r="DK408" s="1"/>
  <c r="DI408"/>
  <c r="DH408"/>
  <c r="DG408"/>
  <c r="DE408"/>
  <c r="DF408" s="1"/>
  <c r="DD408"/>
  <c r="DC408"/>
  <c r="DB408"/>
  <c r="DA408"/>
  <c r="CZ408"/>
  <c r="CY408"/>
  <c r="CX408"/>
  <c r="CV408"/>
  <c r="CW408" s="1"/>
  <c r="CU408"/>
  <c r="CT408"/>
  <c r="CS408"/>
  <c r="CR408"/>
  <c r="CQ408"/>
  <c r="CP408"/>
  <c r="CO408"/>
  <c r="CN408"/>
  <c r="CL408"/>
  <c r="CM408" s="1"/>
  <c r="CG408"/>
  <c r="CF408"/>
  <c r="CE408"/>
  <c r="CD408"/>
  <c r="CC408"/>
  <c r="CB408"/>
  <c r="CA408"/>
  <c r="BZ408"/>
  <c r="BY408"/>
  <c r="BW408"/>
  <c r="BX408" s="1"/>
  <c r="BV408"/>
  <c r="BU408"/>
  <c r="BT408"/>
  <c r="BS408"/>
  <c r="BR408"/>
  <c r="BQ408"/>
  <c r="BP408"/>
  <c r="BO408"/>
  <c r="BN408"/>
  <c r="BM408"/>
  <c r="BL408"/>
  <c r="BJ408"/>
  <c r="BK408" s="1"/>
  <c r="J408"/>
  <c r="I408"/>
  <c r="H408"/>
  <c r="G408"/>
  <c r="F408"/>
  <c r="A408"/>
  <c r="DN407"/>
  <c r="DM407"/>
  <c r="DL407"/>
  <c r="DJ407"/>
  <c r="DK407" s="1"/>
  <c r="DI407"/>
  <c r="DH407"/>
  <c r="DG407"/>
  <c r="DE407"/>
  <c r="DF407" s="1"/>
  <c r="DD407"/>
  <c r="DC407"/>
  <c r="DB407"/>
  <c r="DA407"/>
  <c r="CZ407"/>
  <c r="CY407"/>
  <c r="CX407"/>
  <c r="CV407"/>
  <c r="CW407" s="1"/>
  <c r="CU407"/>
  <c r="CT407"/>
  <c r="CS407"/>
  <c r="CR407"/>
  <c r="CQ407"/>
  <c r="CP407"/>
  <c r="CO407"/>
  <c r="CN407"/>
  <c r="CL407"/>
  <c r="CM407" s="1"/>
  <c r="CG407"/>
  <c r="CF407"/>
  <c r="CE407"/>
  <c r="CD407"/>
  <c r="CC407"/>
  <c r="CB407"/>
  <c r="CA407"/>
  <c r="BZ407"/>
  <c r="BY407"/>
  <c r="BW407"/>
  <c r="BX407" s="1"/>
  <c r="BV407"/>
  <c r="BU407"/>
  <c r="BT407"/>
  <c r="BS407"/>
  <c r="BR407"/>
  <c r="BQ407"/>
  <c r="BP407"/>
  <c r="BO407"/>
  <c r="BN407"/>
  <c r="BM407"/>
  <c r="BL407"/>
  <c r="BJ407"/>
  <c r="BK407" s="1"/>
  <c r="J407"/>
  <c r="I407"/>
  <c r="H407"/>
  <c r="G407"/>
  <c r="F407"/>
  <c r="A407"/>
  <c r="DN406"/>
  <c r="DM406"/>
  <c r="DL406"/>
  <c r="DJ406"/>
  <c r="DK406" s="1"/>
  <c r="DI406"/>
  <c r="DH406"/>
  <c r="DG406"/>
  <c r="DE406"/>
  <c r="DF406" s="1"/>
  <c r="DD406"/>
  <c r="DC406"/>
  <c r="DB406"/>
  <c r="DA406"/>
  <c r="CZ406"/>
  <c r="CY406"/>
  <c r="CX406"/>
  <c r="CV406"/>
  <c r="CW406" s="1"/>
  <c r="CU406"/>
  <c r="CT406"/>
  <c r="CS406"/>
  <c r="CR406"/>
  <c r="CQ406"/>
  <c r="CP406"/>
  <c r="CO406"/>
  <c r="CN406"/>
  <c r="CL406"/>
  <c r="CM406" s="1"/>
  <c r="CG406"/>
  <c r="CF406"/>
  <c r="CE406"/>
  <c r="CD406"/>
  <c r="CC406"/>
  <c r="CB406"/>
  <c r="CA406"/>
  <c r="BZ406"/>
  <c r="BY406"/>
  <c r="BW406"/>
  <c r="BX406" s="1"/>
  <c r="BV406"/>
  <c r="BU406"/>
  <c r="BT406"/>
  <c r="BS406"/>
  <c r="BR406"/>
  <c r="BQ406"/>
  <c r="BP406"/>
  <c r="BO406"/>
  <c r="BN406"/>
  <c r="BM406"/>
  <c r="BL406"/>
  <c r="BJ406"/>
  <c r="BK406" s="1"/>
  <c r="J406"/>
  <c r="I406"/>
  <c r="H406"/>
  <c r="G406"/>
  <c r="F406"/>
  <c r="A406"/>
  <c r="DN405"/>
  <c r="DM405"/>
  <c r="DL405"/>
  <c r="DJ405"/>
  <c r="DK405" s="1"/>
  <c r="DI405"/>
  <c r="DH405"/>
  <c r="DG405"/>
  <c r="DE405"/>
  <c r="DF405" s="1"/>
  <c r="DD405"/>
  <c r="DC405"/>
  <c r="DB405"/>
  <c r="DA405"/>
  <c r="CZ405"/>
  <c r="CY405"/>
  <c r="CX405"/>
  <c r="CV405"/>
  <c r="CW405" s="1"/>
  <c r="CU405"/>
  <c r="CT405"/>
  <c r="CS405"/>
  <c r="CR405"/>
  <c r="CQ405"/>
  <c r="CP405"/>
  <c r="CO405"/>
  <c r="CN405"/>
  <c r="CL405"/>
  <c r="CM405" s="1"/>
  <c r="CG405"/>
  <c r="CF405"/>
  <c r="CE405"/>
  <c r="CD405"/>
  <c r="CC405"/>
  <c r="CB405"/>
  <c r="CA405"/>
  <c r="BZ405"/>
  <c r="BY405"/>
  <c r="BW405"/>
  <c r="BX405" s="1"/>
  <c r="BV405"/>
  <c r="BU405"/>
  <c r="BT405"/>
  <c r="BS405"/>
  <c r="BR405"/>
  <c r="BQ405"/>
  <c r="BP405"/>
  <c r="BO405"/>
  <c r="BN405"/>
  <c r="BM405"/>
  <c r="BL405"/>
  <c r="BJ405"/>
  <c r="BK405" s="1"/>
  <c r="J405"/>
  <c r="I405"/>
  <c r="H405"/>
  <c r="G405"/>
  <c r="F405"/>
  <c r="A405"/>
  <c r="DN404"/>
  <c r="DM404"/>
  <c r="DL404"/>
  <c r="DJ404"/>
  <c r="DK404" s="1"/>
  <c r="DI404"/>
  <c r="DH404"/>
  <c r="DG404"/>
  <c r="DE404"/>
  <c r="DF404" s="1"/>
  <c r="DD404"/>
  <c r="DC404"/>
  <c r="DB404"/>
  <c r="DA404"/>
  <c r="CZ404"/>
  <c r="CY404"/>
  <c r="CX404"/>
  <c r="CV404"/>
  <c r="CW404" s="1"/>
  <c r="CU404"/>
  <c r="CT404"/>
  <c r="CS404"/>
  <c r="CR404"/>
  <c r="CQ404"/>
  <c r="CP404"/>
  <c r="CO404"/>
  <c r="CN404"/>
  <c r="CL404"/>
  <c r="CM404" s="1"/>
  <c r="CG404"/>
  <c r="CF404"/>
  <c r="CE404"/>
  <c r="CD404"/>
  <c r="CC404"/>
  <c r="CB404"/>
  <c r="CA404"/>
  <c r="BZ404"/>
  <c r="BY404"/>
  <c r="BW404"/>
  <c r="BX404" s="1"/>
  <c r="BV404"/>
  <c r="BU404"/>
  <c r="BT404"/>
  <c r="BS404"/>
  <c r="BR404"/>
  <c r="BQ404"/>
  <c r="BP404"/>
  <c r="BO404"/>
  <c r="BN404"/>
  <c r="BM404"/>
  <c r="BL404"/>
  <c r="BJ404"/>
  <c r="BK404" s="1"/>
  <c r="J404"/>
  <c r="I404"/>
  <c r="H404"/>
  <c r="G404"/>
  <c r="F404"/>
  <c r="A404"/>
  <c r="DN403"/>
  <c r="DM403"/>
  <c r="DL403"/>
  <c r="DJ403"/>
  <c r="DK403" s="1"/>
  <c r="DI403"/>
  <c r="DH403"/>
  <c r="DG403"/>
  <c r="DE403"/>
  <c r="DF403" s="1"/>
  <c r="DD403"/>
  <c r="DC403"/>
  <c r="DB403"/>
  <c r="DA403"/>
  <c r="CZ403"/>
  <c r="CY403"/>
  <c r="CX403"/>
  <c r="CV403"/>
  <c r="CW403" s="1"/>
  <c r="CU403"/>
  <c r="CT403"/>
  <c r="CS403"/>
  <c r="CR403"/>
  <c r="CQ403"/>
  <c r="CP403"/>
  <c r="CO403"/>
  <c r="CN403"/>
  <c r="CL403"/>
  <c r="CM403" s="1"/>
  <c r="CG403"/>
  <c r="CF403"/>
  <c r="CE403"/>
  <c r="CD403"/>
  <c r="CC403"/>
  <c r="CB403"/>
  <c r="CA403"/>
  <c r="BZ403"/>
  <c r="BY403"/>
  <c r="BW403"/>
  <c r="BX403" s="1"/>
  <c r="BV403"/>
  <c r="BU403"/>
  <c r="BT403"/>
  <c r="BS403"/>
  <c r="BR403"/>
  <c r="BQ403"/>
  <c r="BP403"/>
  <c r="BO403"/>
  <c r="BN403"/>
  <c r="BM403"/>
  <c r="BL403"/>
  <c r="BJ403"/>
  <c r="BK403" s="1"/>
  <c r="J403"/>
  <c r="I403"/>
  <c r="H403"/>
  <c r="G403"/>
  <c r="F403"/>
  <c r="A403"/>
  <c r="DN402"/>
  <c r="DM402"/>
  <c r="DL402"/>
  <c r="DJ402"/>
  <c r="DK402" s="1"/>
  <c r="DI402"/>
  <c r="DH402"/>
  <c r="DG402"/>
  <c r="DE402"/>
  <c r="DF402" s="1"/>
  <c r="DD402"/>
  <c r="DC402"/>
  <c r="DB402"/>
  <c r="DA402"/>
  <c r="CZ402"/>
  <c r="CY402"/>
  <c r="CX402"/>
  <c r="CV402"/>
  <c r="CW402" s="1"/>
  <c r="CU402"/>
  <c r="CT402"/>
  <c r="CS402"/>
  <c r="CR402"/>
  <c r="CQ402"/>
  <c r="CP402"/>
  <c r="CO402"/>
  <c r="CN402"/>
  <c r="CL402"/>
  <c r="CM402" s="1"/>
  <c r="CG402"/>
  <c r="CF402"/>
  <c r="CE402"/>
  <c r="CD402"/>
  <c r="CC402"/>
  <c r="CB402"/>
  <c r="CA402"/>
  <c r="BZ402"/>
  <c r="BY402"/>
  <c r="BW402"/>
  <c r="BX402" s="1"/>
  <c r="BV402"/>
  <c r="BU402"/>
  <c r="BT402"/>
  <c r="BS402"/>
  <c r="BR402"/>
  <c r="BQ402"/>
  <c r="BP402"/>
  <c r="BO402"/>
  <c r="BN402"/>
  <c r="BM402"/>
  <c r="BL402"/>
  <c r="BJ402"/>
  <c r="BK402" s="1"/>
  <c r="J402"/>
  <c r="I402"/>
  <c r="H402"/>
  <c r="G402"/>
  <c r="F402"/>
  <c r="A402"/>
  <c r="DN401"/>
  <c r="DM401"/>
  <c r="DL401"/>
  <c r="DJ401"/>
  <c r="DK401" s="1"/>
  <c r="DI401"/>
  <c r="DH401"/>
  <c r="DG401"/>
  <c r="DE401"/>
  <c r="DF401" s="1"/>
  <c r="DD401"/>
  <c r="DC401"/>
  <c r="DB401"/>
  <c r="DA401"/>
  <c r="CZ401"/>
  <c r="CY401"/>
  <c r="CX401"/>
  <c r="CV401"/>
  <c r="CW401" s="1"/>
  <c r="CU401"/>
  <c r="CT401"/>
  <c r="CS401"/>
  <c r="CR401"/>
  <c r="CQ401"/>
  <c r="CP401"/>
  <c r="CO401"/>
  <c r="CN401"/>
  <c r="CL401"/>
  <c r="CM401" s="1"/>
  <c r="CG401"/>
  <c r="CF401"/>
  <c r="CE401"/>
  <c r="CD401"/>
  <c r="CC401"/>
  <c r="CB401"/>
  <c r="CA401"/>
  <c r="BZ401"/>
  <c r="BY401"/>
  <c r="BW401"/>
  <c r="BX401" s="1"/>
  <c r="BV401"/>
  <c r="BU401"/>
  <c r="BT401"/>
  <c r="BS401"/>
  <c r="BR401"/>
  <c r="BQ401"/>
  <c r="BP401"/>
  <c r="BO401"/>
  <c r="BN401"/>
  <c r="BM401"/>
  <c r="BL401"/>
  <c r="BJ401"/>
  <c r="BK401" s="1"/>
  <c r="J401"/>
  <c r="I401"/>
  <c r="H401"/>
  <c r="G401"/>
  <c r="F401"/>
  <c r="A401"/>
  <c r="DN400"/>
  <c r="DM400"/>
  <c r="DL400"/>
  <c r="DJ400"/>
  <c r="DK400" s="1"/>
  <c r="DI400"/>
  <c r="DH400"/>
  <c r="DG400"/>
  <c r="DE400"/>
  <c r="DF400" s="1"/>
  <c r="DD400"/>
  <c r="DC400"/>
  <c r="DB400"/>
  <c r="DA400"/>
  <c r="CZ400"/>
  <c r="CY400"/>
  <c r="CX400"/>
  <c r="CV400"/>
  <c r="CW400" s="1"/>
  <c r="CU400"/>
  <c r="CT400"/>
  <c r="CS400"/>
  <c r="CR400"/>
  <c r="CQ400"/>
  <c r="CP400"/>
  <c r="CO400"/>
  <c r="CN400"/>
  <c r="CL400"/>
  <c r="CM400" s="1"/>
  <c r="CG400"/>
  <c r="CF400"/>
  <c r="CE400"/>
  <c r="CD400"/>
  <c r="CC400"/>
  <c r="CB400"/>
  <c r="CA400"/>
  <c r="BZ400"/>
  <c r="BY400"/>
  <c r="BW400"/>
  <c r="BX400" s="1"/>
  <c r="BV400"/>
  <c r="BU400"/>
  <c r="BT400"/>
  <c r="BS400"/>
  <c r="BR400"/>
  <c r="BQ400"/>
  <c r="BP400"/>
  <c r="BO400"/>
  <c r="BN400"/>
  <c r="BM400"/>
  <c r="BL400"/>
  <c r="BJ400"/>
  <c r="BK400" s="1"/>
  <c r="J400"/>
  <c r="I400"/>
  <c r="H400"/>
  <c r="G400"/>
  <c r="F400"/>
  <c r="A400"/>
  <c r="DN399"/>
  <c r="DM399"/>
  <c r="DL399"/>
  <c r="DJ399"/>
  <c r="DK399" s="1"/>
  <c r="DI399"/>
  <c r="DH399"/>
  <c r="DG399"/>
  <c r="DE399"/>
  <c r="DF399" s="1"/>
  <c r="DD399"/>
  <c r="DC399"/>
  <c r="DB399"/>
  <c r="DA399"/>
  <c r="CZ399"/>
  <c r="CY399"/>
  <c r="CX399"/>
  <c r="CV399"/>
  <c r="CW399" s="1"/>
  <c r="CU399"/>
  <c r="CT399"/>
  <c r="CS399"/>
  <c r="CR399"/>
  <c r="CQ399"/>
  <c r="CP399"/>
  <c r="CO399"/>
  <c r="CN399"/>
  <c r="CL399"/>
  <c r="CM399" s="1"/>
  <c r="CG399"/>
  <c r="CF399"/>
  <c r="CE399"/>
  <c r="CD399"/>
  <c r="CC399"/>
  <c r="CB399"/>
  <c r="CA399"/>
  <c r="BZ399"/>
  <c r="BY399"/>
  <c r="BW399"/>
  <c r="BX399" s="1"/>
  <c r="BV399"/>
  <c r="BU399"/>
  <c r="BT399"/>
  <c r="BS399"/>
  <c r="BR399"/>
  <c r="BQ399"/>
  <c r="BP399"/>
  <c r="BO399"/>
  <c r="BN399"/>
  <c r="BM399"/>
  <c r="BL399"/>
  <c r="BJ399"/>
  <c r="BK399" s="1"/>
  <c r="J399"/>
  <c r="I399"/>
  <c r="H399"/>
  <c r="G399"/>
  <c r="F399"/>
  <c r="A399"/>
  <c r="DN398"/>
  <c r="DM398"/>
  <c r="DL398"/>
  <c r="DJ398"/>
  <c r="DK398" s="1"/>
  <c r="DI398"/>
  <c r="DH398"/>
  <c r="DG398"/>
  <c r="DE398"/>
  <c r="DF398" s="1"/>
  <c r="DD398"/>
  <c r="DC398"/>
  <c r="DB398"/>
  <c r="DA398"/>
  <c r="CZ398"/>
  <c r="CY398"/>
  <c r="CX398"/>
  <c r="CV398"/>
  <c r="CW398" s="1"/>
  <c r="CU398"/>
  <c r="CT398"/>
  <c r="CS398"/>
  <c r="CR398"/>
  <c r="CQ398"/>
  <c r="CP398"/>
  <c r="CO398"/>
  <c r="CN398"/>
  <c r="CL398"/>
  <c r="CM398" s="1"/>
  <c r="CG398"/>
  <c r="CF398"/>
  <c r="CE398"/>
  <c r="CD398"/>
  <c r="CC398"/>
  <c r="CB398"/>
  <c r="CA398"/>
  <c r="BZ398"/>
  <c r="BY398"/>
  <c r="BW398"/>
  <c r="BX398" s="1"/>
  <c r="BV398"/>
  <c r="BU398"/>
  <c r="BT398"/>
  <c r="BS398"/>
  <c r="BR398"/>
  <c r="BQ398"/>
  <c r="BP398"/>
  <c r="BO398"/>
  <c r="BN398"/>
  <c r="BM398"/>
  <c r="BL398"/>
  <c r="BJ398"/>
  <c r="BK398" s="1"/>
  <c r="J398"/>
  <c r="I398"/>
  <c r="H398"/>
  <c r="G398"/>
  <c r="F398"/>
  <c r="A398"/>
  <c r="DN397"/>
  <c r="DM397"/>
  <c r="DL397"/>
  <c r="DJ397"/>
  <c r="DK397" s="1"/>
  <c r="DI397"/>
  <c r="DH397"/>
  <c r="DG397"/>
  <c r="DE397"/>
  <c r="DF397" s="1"/>
  <c r="DD397"/>
  <c r="DC397"/>
  <c r="DB397"/>
  <c r="DA397"/>
  <c r="CZ397"/>
  <c r="CY397"/>
  <c r="CX397"/>
  <c r="CV397"/>
  <c r="CW397" s="1"/>
  <c r="CU397"/>
  <c r="CT397"/>
  <c r="CS397"/>
  <c r="CR397"/>
  <c r="CQ397"/>
  <c r="CP397"/>
  <c r="CO397"/>
  <c r="CN397"/>
  <c r="CL397"/>
  <c r="CM397" s="1"/>
  <c r="CG397"/>
  <c r="CF397"/>
  <c r="CE397"/>
  <c r="CD397"/>
  <c r="CC397"/>
  <c r="CB397"/>
  <c r="CA397"/>
  <c r="BZ397"/>
  <c r="BY397"/>
  <c r="BW397"/>
  <c r="BX397" s="1"/>
  <c r="BV397"/>
  <c r="BU397"/>
  <c r="BT397"/>
  <c r="BS397"/>
  <c r="BR397"/>
  <c r="BQ397"/>
  <c r="BP397"/>
  <c r="BO397"/>
  <c r="BN397"/>
  <c r="BM397"/>
  <c r="BL397"/>
  <c r="BJ397"/>
  <c r="BK397" s="1"/>
  <c r="J397"/>
  <c r="I397"/>
  <c r="H397"/>
  <c r="G397"/>
  <c r="F397"/>
  <c r="A397"/>
  <c r="DN396"/>
  <c r="DM396"/>
  <c r="DL396"/>
  <c r="DJ396"/>
  <c r="DK396" s="1"/>
  <c r="DI396"/>
  <c r="DH396"/>
  <c r="DG396"/>
  <c r="DE396"/>
  <c r="DF396" s="1"/>
  <c r="DD396"/>
  <c r="DC396"/>
  <c r="DB396"/>
  <c r="DA396"/>
  <c r="CZ396"/>
  <c r="CY396"/>
  <c r="CX396"/>
  <c r="CV396"/>
  <c r="CW396" s="1"/>
  <c r="CU396"/>
  <c r="CT396"/>
  <c r="CS396"/>
  <c r="CR396"/>
  <c r="CQ396"/>
  <c r="CP396"/>
  <c r="CO396"/>
  <c r="CN396"/>
  <c r="CL396"/>
  <c r="CM396" s="1"/>
  <c r="CG396"/>
  <c r="CF396"/>
  <c r="CE396"/>
  <c r="CD396"/>
  <c r="CC396"/>
  <c r="CB396"/>
  <c r="CA396"/>
  <c r="BZ396"/>
  <c r="BY396"/>
  <c r="BW396"/>
  <c r="BX396" s="1"/>
  <c r="BV396"/>
  <c r="BU396"/>
  <c r="BT396"/>
  <c r="BS396"/>
  <c r="BR396"/>
  <c r="BQ396"/>
  <c r="BP396"/>
  <c r="BO396"/>
  <c r="BN396"/>
  <c r="BM396"/>
  <c r="BL396"/>
  <c r="BJ396"/>
  <c r="BK396" s="1"/>
  <c r="J396"/>
  <c r="I396"/>
  <c r="H396"/>
  <c r="G396"/>
  <c r="F396"/>
  <c r="A396"/>
  <c r="DN395"/>
  <c r="DM395"/>
  <c r="DL395"/>
  <c r="DJ395"/>
  <c r="DK395" s="1"/>
  <c r="DI395"/>
  <c r="DH395"/>
  <c r="DG395"/>
  <c r="DE395"/>
  <c r="DF395" s="1"/>
  <c r="DD395"/>
  <c r="DC395"/>
  <c r="DB395"/>
  <c r="DA395"/>
  <c r="CZ395"/>
  <c r="CY395"/>
  <c r="CX395"/>
  <c r="CV395"/>
  <c r="CW395" s="1"/>
  <c r="CU395"/>
  <c r="CT395"/>
  <c r="CS395"/>
  <c r="CR395"/>
  <c r="CQ395"/>
  <c r="CP395"/>
  <c r="CO395"/>
  <c r="CN395"/>
  <c r="CL395"/>
  <c r="CM395" s="1"/>
  <c r="CG395"/>
  <c r="CF395"/>
  <c r="CE395"/>
  <c r="CD395"/>
  <c r="CC395"/>
  <c r="CB395"/>
  <c r="CA395"/>
  <c r="BZ395"/>
  <c r="BY395"/>
  <c r="BW395"/>
  <c r="BX395" s="1"/>
  <c r="BV395"/>
  <c r="BU395"/>
  <c r="BT395"/>
  <c r="BS395"/>
  <c r="BR395"/>
  <c r="BQ395"/>
  <c r="BP395"/>
  <c r="BO395"/>
  <c r="BN395"/>
  <c r="BM395"/>
  <c r="BL395"/>
  <c r="BJ395"/>
  <c r="BK395" s="1"/>
  <c r="J395"/>
  <c r="I395"/>
  <c r="H395"/>
  <c r="G395"/>
  <c r="F395"/>
  <c r="A395"/>
  <c r="DN394"/>
  <c r="DM394"/>
  <c r="DL394"/>
  <c r="DJ394"/>
  <c r="DK394" s="1"/>
  <c r="DI394"/>
  <c r="DH394"/>
  <c r="DG394"/>
  <c r="DE394"/>
  <c r="DF394" s="1"/>
  <c r="DD394"/>
  <c r="DC394"/>
  <c r="DB394"/>
  <c r="DA394"/>
  <c r="CZ394"/>
  <c r="CY394"/>
  <c r="CX394"/>
  <c r="CV394"/>
  <c r="CW394" s="1"/>
  <c r="CU394"/>
  <c r="CT394"/>
  <c r="CS394"/>
  <c r="CR394"/>
  <c r="CQ394"/>
  <c r="CP394"/>
  <c r="CO394"/>
  <c r="CN394"/>
  <c r="CL394"/>
  <c r="CM394" s="1"/>
  <c r="CG394"/>
  <c r="CF394"/>
  <c r="CE394"/>
  <c r="CD394"/>
  <c r="CC394"/>
  <c r="CB394"/>
  <c r="CA394"/>
  <c r="BZ394"/>
  <c r="BY394"/>
  <c r="BW394"/>
  <c r="BX394" s="1"/>
  <c r="BV394"/>
  <c r="BU394"/>
  <c r="BT394"/>
  <c r="BS394"/>
  <c r="BR394"/>
  <c r="BQ394"/>
  <c r="BP394"/>
  <c r="BO394"/>
  <c r="BN394"/>
  <c r="BM394"/>
  <c r="BL394"/>
  <c r="BJ394"/>
  <c r="BK394" s="1"/>
  <c r="J394"/>
  <c r="I394"/>
  <c r="H394"/>
  <c r="G394"/>
  <c r="F394"/>
  <c r="A394"/>
  <c r="DN393"/>
  <c r="DM393"/>
  <c r="DL393"/>
  <c r="DJ393"/>
  <c r="DK393" s="1"/>
  <c r="DI393"/>
  <c r="DH393"/>
  <c r="DG393"/>
  <c r="DE393"/>
  <c r="DF393" s="1"/>
  <c r="DD393"/>
  <c r="DC393"/>
  <c r="DB393"/>
  <c r="DA393"/>
  <c r="CZ393"/>
  <c r="CY393"/>
  <c r="CX393"/>
  <c r="CV393"/>
  <c r="CW393" s="1"/>
  <c r="CU393"/>
  <c r="CT393"/>
  <c r="CS393"/>
  <c r="CR393"/>
  <c r="CQ393"/>
  <c r="CP393"/>
  <c r="CO393"/>
  <c r="CN393"/>
  <c r="CL393"/>
  <c r="CM393" s="1"/>
  <c r="CG393"/>
  <c r="CF393"/>
  <c r="CE393"/>
  <c r="CD393"/>
  <c r="CC393"/>
  <c r="CB393"/>
  <c r="CA393"/>
  <c r="BZ393"/>
  <c r="BY393"/>
  <c r="BW393"/>
  <c r="BX393" s="1"/>
  <c r="BV393"/>
  <c r="BU393"/>
  <c r="BT393"/>
  <c r="BS393"/>
  <c r="BR393"/>
  <c r="BQ393"/>
  <c r="BP393"/>
  <c r="BO393"/>
  <c r="BN393"/>
  <c r="BM393"/>
  <c r="BL393"/>
  <c r="BJ393"/>
  <c r="BK393" s="1"/>
  <c r="J393"/>
  <c r="I393"/>
  <c r="H393"/>
  <c r="G393"/>
  <c r="F393"/>
  <c r="A393"/>
  <c r="DN392"/>
  <c r="DM392"/>
  <c r="DL392"/>
  <c r="DJ392"/>
  <c r="DK392" s="1"/>
  <c r="DI392"/>
  <c r="DH392"/>
  <c r="DG392"/>
  <c r="DE392"/>
  <c r="DF392" s="1"/>
  <c r="DD392"/>
  <c r="DC392"/>
  <c r="DB392"/>
  <c r="DA392"/>
  <c r="CZ392"/>
  <c r="CY392"/>
  <c r="CX392"/>
  <c r="CV392"/>
  <c r="CW392" s="1"/>
  <c r="CU392"/>
  <c r="CT392"/>
  <c r="CS392"/>
  <c r="CR392"/>
  <c r="CQ392"/>
  <c r="CP392"/>
  <c r="CO392"/>
  <c r="CN392"/>
  <c r="CL392"/>
  <c r="CM392" s="1"/>
  <c r="CG392"/>
  <c r="CF392"/>
  <c r="CE392"/>
  <c r="CD392"/>
  <c r="CC392"/>
  <c r="CB392"/>
  <c r="CA392"/>
  <c r="BZ392"/>
  <c r="BY392"/>
  <c r="BW392"/>
  <c r="BX392" s="1"/>
  <c r="BV392"/>
  <c r="BU392"/>
  <c r="BT392"/>
  <c r="BS392"/>
  <c r="BR392"/>
  <c r="BQ392"/>
  <c r="BP392"/>
  <c r="BO392"/>
  <c r="BN392"/>
  <c r="BM392"/>
  <c r="BL392"/>
  <c r="BJ392"/>
  <c r="BK392" s="1"/>
  <c r="J392"/>
  <c r="I392"/>
  <c r="H392"/>
  <c r="G392"/>
  <c r="F392"/>
  <c r="A392"/>
  <c r="DN391"/>
  <c r="DM391"/>
  <c r="DL391"/>
  <c r="DJ391"/>
  <c r="DK391" s="1"/>
  <c r="DI391"/>
  <c r="DH391"/>
  <c r="DG391"/>
  <c r="DE391"/>
  <c r="DF391" s="1"/>
  <c r="DD391"/>
  <c r="DC391"/>
  <c r="DB391"/>
  <c r="DA391"/>
  <c r="CZ391"/>
  <c r="CY391"/>
  <c r="CX391"/>
  <c r="CV391"/>
  <c r="CW391" s="1"/>
  <c r="CU391"/>
  <c r="CT391"/>
  <c r="CS391"/>
  <c r="CR391"/>
  <c r="CQ391"/>
  <c r="CP391"/>
  <c r="CO391"/>
  <c r="CN391"/>
  <c r="CL391"/>
  <c r="CM391" s="1"/>
  <c r="CG391"/>
  <c r="CF391"/>
  <c r="CE391"/>
  <c r="CD391"/>
  <c r="CC391"/>
  <c r="CB391"/>
  <c r="CA391"/>
  <c r="BZ391"/>
  <c r="BY391"/>
  <c r="BW391"/>
  <c r="BX391" s="1"/>
  <c r="BV391"/>
  <c r="BU391"/>
  <c r="BT391"/>
  <c r="BS391"/>
  <c r="BR391"/>
  <c r="BQ391"/>
  <c r="BP391"/>
  <c r="BO391"/>
  <c r="BN391"/>
  <c r="BM391"/>
  <c r="BL391"/>
  <c r="BJ391"/>
  <c r="BK391" s="1"/>
  <c r="J391"/>
  <c r="I391"/>
  <c r="H391"/>
  <c r="G391"/>
  <c r="F391"/>
  <c r="A391"/>
  <c r="DN390"/>
  <c r="DM390"/>
  <c r="DL390"/>
  <c r="DJ390"/>
  <c r="DK390" s="1"/>
  <c r="DI390"/>
  <c r="DH390"/>
  <c r="DG390"/>
  <c r="DE390"/>
  <c r="DF390" s="1"/>
  <c r="DD390"/>
  <c r="DC390"/>
  <c r="DB390"/>
  <c r="DA390"/>
  <c r="CZ390"/>
  <c r="CY390"/>
  <c r="CX390"/>
  <c r="CV390"/>
  <c r="CW390" s="1"/>
  <c r="CU390"/>
  <c r="CT390"/>
  <c r="CS390"/>
  <c r="CR390"/>
  <c r="CQ390"/>
  <c r="CP390"/>
  <c r="CO390"/>
  <c r="CN390"/>
  <c r="CL390"/>
  <c r="CM390" s="1"/>
  <c r="CG390"/>
  <c r="CF390"/>
  <c r="CE390"/>
  <c r="CD390"/>
  <c r="CC390"/>
  <c r="CB390"/>
  <c r="CA390"/>
  <c r="BZ390"/>
  <c r="BY390"/>
  <c r="BW390"/>
  <c r="BX390" s="1"/>
  <c r="BV390"/>
  <c r="BU390"/>
  <c r="BT390"/>
  <c r="BS390"/>
  <c r="BR390"/>
  <c r="BQ390"/>
  <c r="BP390"/>
  <c r="BO390"/>
  <c r="BN390"/>
  <c r="BM390"/>
  <c r="BL390"/>
  <c r="BJ390"/>
  <c r="BK390" s="1"/>
  <c r="J390"/>
  <c r="I390"/>
  <c r="H390"/>
  <c r="G390"/>
  <c r="F390"/>
  <c r="A390"/>
  <c r="DN389"/>
  <c r="DM389"/>
  <c r="DL389"/>
  <c r="DJ389"/>
  <c r="DK389" s="1"/>
  <c r="DI389"/>
  <c r="DH389"/>
  <c r="DG389"/>
  <c r="DE389"/>
  <c r="DF389" s="1"/>
  <c r="DD389"/>
  <c r="DC389"/>
  <c r="DB389"/>
  <c r="DA389"/>
  <c r="CZ389"/>
  <c r="CY389"/>
  <c r="CX389"/>
  <c r="CV389"/>
  <c r="CW389" s="1"/>
  <c r="CU389"/>
  <c r="CT389"/>
  <c r="CS389"/>
  <c r="CR389"/>
  <c r="CQ389"/>
  <c r="CP389"/>
  <c r="CO389"/>
  <c r="CN389"/>
  <c r="CL389"/>
  <c r="CM389" s="1"/>
  <c r="CG389"/>
  <c r="CF389"/>
  <c r="CE389"/>
  <c r="CD389"/>
  <c r="CC389"/>
  <c r="CB389"/>
  <c r="CA389"/>
  <c r="BZ389"/>
  <c r="BY389"/>
  <c r="BW389"/>
  <c r="BX389" s="1"/>
  <c r="BV389"/>
  <c r="BU389"/>
  <c r="BT389"/>
  <c r="BS389"/>
  <c r="BR389"/>
  <c r="BQ389"/>
  <c r="BP389"/>
  <c r="BO389"/>
  <c r="BN389"/>
  <c r="BM389"/>
  <c r="BL389"/>
  <c r="BJ389"/>
  <c r="BK389" s="1"/>
  <c r="J389"/>
  <c r="I389"/>
  <c r="H389"/>
  <c r="G389"/>
  <c r="F389"/>
  <c r="A389"/>
  <c r="DN388"/>
  <c r="DM388"/>
  <c r="DL388"/>
  <c r="DJ388"/>
  <c r="DK388" s="1"/>
  <c r="DI388"/>
  <c r="DH388"/>
  <c r="DG388"/>
  <c r="DE388"/>
  <c r="DF388" s="1"/>
  <c r="DD388"/>
  <c r="DC388"/>
  <c r="DB388"/>
  <c r="DA388"/>
  <c r="CZ388"/>
  <c r="CY388"/>
  <c r="CX388"/>
  <c r="CV388"/>
  <c r="CW388" s="1"/>
  <c r="CU388"/>
  <c r="CT388"/>
  <c r="CS388"/>
  <c r="CR388"/>
  <c r="CQ388"/>
  <c r="CP388"/>
  <c r="CO388"/>
  <c r="CN388"/>
  <c r="CL388"/>
  <c r="CM388" s="1"/>
  <c r="CG388"/>
  <c r="CF388"/>
  <c r="CE388"/>
  <c r="CD388"/>
  <c r="CC388"/>
  <c r="CB388"/>
  <c r="CA388"/>
  <c r="BZ388"/>
  <c r="BY388"/>
  <c r="BW388"/>
  <c r="BX388" s="1"/>
  <c r="BV388"/>
  <c r="BU388"/>
  <c r="BT388"/>
  <c r="BS388"/>
  <c r="BR388"/>
  <c r="BQ388"/>
  <c r="BP388"/>
  <c r="BO388"/>
  <c r="BN388"/>
  <c r="BM388"/>
  <c r="BL388"/>
  <c r="BJ388"/>
  <c r="BK388" s="1"/>
  <c r="J388"/>
  <c r="I388"/>
  <c r="H388"/>
  <c r="G388"/>
  <c r="F388"/>
  <c r="A388"/>
  <c r="DN387"/>
  <c r="DM387"/>
  <c r="DL387"/>
  <c r="DJ387"/>
  <c r="DK387" s="1"/>
  <c r="DI387"/>
  <c r="DH387"/>
  <c r="DG387"/>
  <c r="DE387"/>
  <c r="DF387" s="1"/>
  <c r="DD387"/>
  <c r="DC387"/>
  <c r="DB387"/>
  <c r="DA387"/>
  <c r="CZ387"/>
  <c r="CY387"/>
  <c r="CX387"/>
  <c r="CV387"/>
  <c r="CW387" s="1"/>
  <c r="CU387"/>
  <c r="CT387"/>
  <c r="CS387"/>
  <c r="CR387"/>
  <c r="CQ387"/>
  <c r="CP387"/>
  <c r="CO387"/>
  <c r="CN387"/>
  <c r="CL387"/>
  <c r="CM387" s="1"/>
  <c r="CG387"/>
  <c r="CF387"/>
  <c r="CE387"/>
  <c r="CD387"/>
  <c r="CC387"/>
  <c r="CB387"/>
  <c r="CA387"/>
  <c r="BZ387"/>
  <c r="BY387"/>
  <c r="BW387"/>
  <c r="BX387" s="1"/>
  <c r="BV387"/>
  <c r="BU387"/>
  <c r="BT387"/>
  <c r="BS387"/>
  <c r="BR387"/>
  <c r="BQ387"/>
  <c r="BP387"/>
  <c r="BO387"/>
  <c r="BN387"/>
  <c r="BM387"/>
  <c r="BL387"/>
  <c r="BJ387"/>
  <c r="BK387" s="1"/>
  <c r="J387"/>
  <c r="I387"/>
  <c r="H387"/>
  <c r="G387"/>
  <c r="F387"/>
  <c r="A387"/>
  <c r="DN386"/>
  <c r="DM386"/>
  <c r="DL386"/>
  <c r="DJ386"/>
  <c r="DK386" s="1"/>
  <c r="DI386"/>
  <c r="DH386"/>
  <c r="DG386"/>
  <c r="DE386"/>
  <c r="DF386" s="1"/>
  <c r="DD386"/>
  <c r="DC386"/>
  <c r="DB386"/>
  <c r="DA386"/>
  <c r="CZ386"/>
  <c r="CY386"/>
  <c r="CX386"/>
  <c r="CV386"/>
  <c r="CW386" s="1"/>
  <c r="CU386"/>
  <c r="CT386"/>
  <c r="CS386"/>
  <c r="CR386"/>
  <c r="CQ386"/>
  <c r="CP386"/>
  <c r="CO386"/>
  <c r="CN386"/>
  <c r="CL386"/>
  <c r="CM386" s="1"/>
  <c r="CG386"/>
  <c r="CF386"/>
  <c r="CE386"/>
  <c r="CD386"/>
  <c r="CC386"/>
  <c r="CB386"/>
  <c r="CA386"/>
  <c r="BZ386"/>
  <c r="BY386"/>
  <c r="BW386"/>
  <c r="BX386" s="1"/>
  <c r="BV386"/>
  <c r="BU386"/>
  <c r="BT386"/>
  <c r="BS386"/>
  <c r="BR386"/>
  <c r="BQ386"/>
  <c r="BP386"/>
  <c r="BO386"/>
  <c r="BN386"/>
  <c r="BM386"/>
  <c r="BL386"/>
  <c r="BJ386"/>
  <c r="BK386" s="1"/>
  <c r="J386"/>
  <c r="I386"/>
  <c r="H386"/>
  <c r="G386"/>
  <c r="F386"/>
  <c r="A386"/>
  <c r="DN385"/>
  <c r="DM385"/>
  <c r="DL385"/>
  <c r="DJ385"/>
  <c r="DK385" s="1"/>
  <c r="DI385"/>
  <c r="DH385"/>
  <c r="DG385"/>
  <c r="DE385"/>
  <c r="DF385" s="1"/>
  <c r="DD385"/>
  <c r="DC385"/>
  <c r="DB385"/>
  <c r="DA385"/>
  <c r="CZ385"/>
  <c r="CY385"/>
  <c r="CX385"/>
  <c r="CV385"/>
  <c r="CW385" s="1"/>
  <c r="CU385"/>
  <c r="CT385"/>
  <c r="CS385"/>
  <c r="CR385"/>
  <c r="CQ385"/>
  <c r="CP385"/>
  <c r="CO385"/>
  <c r="CN385"/>
  <c r="CL385"/>
  <c r="CM385" s="1"/>
  <c r="CG385"/>
  <c r="CF385"/>
  <c r="CE385"/>
  <c r="CD385"/>
  <c r="CC385"/>
  <c r="CB385"/>
  <c r="CA385"/>
  <c r="BZ385"/>
  <c r="BY385"/>
  <c r="BW385"/>
  <c r="BX385" s="1"/>
  <c r="BV385"/>
  <c r="BU385"/>
  <c r="BT385"/>
  <c r="BS385"/>
  <c r="BR385"/>
  <c r="BQ385"/>
  <c r="BP385"/>
  <c r="BO385"/>
  <c r="BN385"/>
  <c r="BM385"/>
  <c r="BL385"/>
  <c r="BJ385"/>
  <c r="BK385" s="1"/>
  <c r="J385"/>
  <c r="I385"/>
  <c r="H385"/>
  <c r="G385"/>
  <c r="F385"/>
  <c r="A385"/>
  <c r="DN384"/>
  <c r="DM384"/>
  <c r="DL384"/>
  <c r="DJ384"/>
  <c r="DK384" s="1"/>
  <c r="DI384"/>
  <c r="DH384"/>
  <c r="DG384"/>
  <c r="DE384"/>
  <c r="DF384" s="1"/>
  <c r="DD384"/>
  <c r="DC384"/>
  <c r="DB384"/>
  <c r="DA384"/>
  <c r="CZ384"/>
  <c r="CY384"/>
  <c r="CX384"/>
  <c r="CV384"/>
  <c r="CW384" s="1"/>
  <c r="CU384"/>
  <c r="CT384"/>
  <c r="CS384"/>
  <c r="CR384"/>
  <c r="CQ384"/>
  <c r="CP384"/>
  <c r="CO384"/>
  <c r="CN384"/>
  <c r="CL384"/>
  <c r="CM384" s="1"/>
  <c r="CG384"/>
  <c r="CF384"/>
  <c r="CE384"/>
  <c r="CD384"/>
  <c r="CC384"/>
  <c r="CB384"/>
  <c r="CA384"/>
  <c r="BZ384"/>
  <c r="BY384"/>
  <c r="BW384"/>
  <c r="BX384" s="1"/>
  <c r="BV384"/>
  <c r="BU384"/>
  <c r="BT384"/>
  <c r="BS384"/>
  <c r="BR384"/>
  <c r="BQ384"/>
  <c r="BP384"/>
  <c r="BO384"/>
  <c r="BN384"/>
  <c r="BM384"/>
  <c r="BL384"/>
  <c r="BJ384"/>
  <c r="BK384" s="1"/>
  <c r="J384"/>
  <c r="I384"/>
  <c r="H384"/>
  <c r="G384"/>
  <c r="F384"/>
  <c r="A384"/>
  <c r="DN383"/>
  <c r="DM383"/>
  <c r="DL383"/>
  <c r="DJ383"/>
  <c r="DK383" s="1"/>
  <c r="DI383"/>
  <c r="DH383"/>
  <c r="DG383"/>
  <c r="DE383"/>
  <c r="DF383" s="1"/>
  <c r="DD383"/>
  <c r="DC383"/>
  <c r="DB383"/>
  <c r="DA383"/>
  <c r="CZ383"/>
  <c r="CY383"/>
  <c r="CX383"/>
  <c r="CV383"/>
  <c r="CW383" s="1"/>
  <c r="CU383"/>
  <c r="CT383"/>
  <c r="CS383"/>
  <c r="CR383"/>
  <c r="CQ383"/>
  <c r="CP383"/>
  <c r="CO383"/>
  <c r="CN383"/>
  <c r="CL383"/>
  <c r="CM383" s="1"/>
  <c r="CG383"/>
  <c r="CF383"/>
  <c r="CE383"/>
  <c r="CD383"/>
  <c r="CC383"/>
  <c r="CB383"/>
  <c r="CA383"/>
  <c r="BZ383"/>
  <c r="BY383"/>
  <c r="BW383"/>
  <c r="BX383" s="1"/>
  <c r="BV383"/>
  <c r="BU383"/>
  <c r="BT383"/>
  <c r="BS383"/>
  <c r="BR383"/>
  <c r="BQ383"/>
  <c r="BP383"/>
  <c r="BO383"/>
  <c r="BN383"/>
  <c r="BM383"/>
  <c r="BL383"/>
  <c r="BJ383"/>
  <c r="BK383" s="1"/>
  <c r="J383"/>
  <c r="I383"/>
  <c r="H383"/>
  <c r="G383"/>
  <c r="F383"/>
  <c r="A383"/>
  <c r="DN382"/>
  <c r="DM382"/>
  <c r="DL382"/>
  <c r="DJ382"/>
  <c r="DK382" s="1"/>
  <c r="DI382"/>
  <c r="DH382"/>
  <c r="DG382"/>
  <c r="DE382"/>
  <c r="DF382" s="1"/>
  <c r="DD382"/>
  <c r="DC382"/>
  <c r="DB382"/>
  <c r="DA382"/>
  <c r="CZ382"/>
  <c r="CY382"/>
  <c r="CX382"/>
  <c r="CV382"/>
  <c r="CW382" s="1"/>
  <c r="CU382"/>
  <c r="CT382"/>
  <c r="CS382"/>
  <c r="CR382"/>
  <c r="CQ382"/>
  <c r="CP382"/>
  <c r="CO382"/>
  <c r="CN382"/>
  <c r="CL382"/>
  <c r="CM382" s="1"/>
  <c r="CG382"/>
  <c r="CF382"/>
  <c r="CE382"/>
  <c r="CD382"/>
  <c r="CC382"/>
  <c r="CB382"/>
  <c r="CA382"/>
  <c r="BZ382"/>
  <c r="BY382"/>
  <c r="BW382"/>
  <c r="BX382" s="1"/>
  <c r="BV382"/>
  <c r="BU382"/>
  <c r="BT382"/>
  <c r="BS382"/>
  <c r="BR382"/>
  <c r="BQ382"/>
  <c r="BP382"/>
  <c r="BO382"/>
  <c r="BN382"/>
  <c r="BM382"/>
  <c r="BL382"/>
  <c r="BJ382"/>
  <c r="BK382" s="1"/>
  <c r="J382"/>
  <c r="I382"/>
  <c r="H382"/>
  <c r="G382"/>
  <c r="F382"/>
  <c r="A382"/>
  <c r="DN381"/>
  <c r="DM381"/>
  <c r="DL381"/>
  <c r="DJ381"/>
  <c r="DK381" s="1"/>
  <c r="DI381"/>
  <c r="DH381"/>
  <c r="DG381"/>
  <c r="DE381"/>
  <c r="DF381" s="1"/>
  <c r="DD381"/>
  <c r="DC381"/>
  <c r="DB381"/>
  <c r="DA381"/>
  <c r="CZ381"/>
  <c r="CY381"/>
  <c r="CX381"/>
  <c r="CV381"/>
  <c r="CW381" s="1"/>
  <c r="CU381"/>
  <c r="CT381"/>
  <c r="CS381"/>
  <c r="CR381"/>
  <c r="CQ381"/>
  <c r="CP381"/>
  <c r="CO381"/>
  <c r="CN381"/>
  <c r="CL381"/>
  <c r="CM381" s="1"/>
  <c r="CG381"/>
  <c r="CF381"/>
  <c r="CE381"/>
  <c r="CD381"/>
  <c r="CC381"/>
  <c r="CB381"/>
  <c r="CA381"/>
  <c r="BZ381"/>
  <c r="BY381"/>
  <c r="BW381"/>
  <c r="BX381" s="1"/>
  <c r="BV381"/>
  <c r="BU381"/>
  <c r="BT381"/>
  <c r="BS381"/>
  <c r="BR381"/>
  <c r="BQ381"/>
  <c r="BP381"/>
  <c r="BO381"/>
  <c r="BN381"/>
  <c r="BM381"/>
  <c r="BL381"/>
  <c r="BJ381"/>
  <c r="BK381" s="1"/>
  <c r="J381"/>
  <c r="I381"/>
  <c r="H381"/>
  <c r="G381"/>
  <c r="F381"/>
  <c r="A381"/>
  <c r="DN380"/>
  <c r="DM380"/>
  <c r="DL380"/>
  <c r="DJ380"/>
  <c r="DK380" s="1"/>
  <c r="DI380"/>
  <c r="DH380"/>
  <c r="DG380"/>
  <c r="DE380"/>
  <c r="DF380" s="1"/>
  <c r="DD380"/>
  <c r="DC380"/>
  <c r="DB380"/>
  <c r="DA380"/>
  <c r="CZ380"/>
  <c r="CY380"/>
  <c r="CX380"/>
  <c r="CV380"/>
  <c r="CW380" s="1"/>
  <c r="CU380"/>
  <c r="CT380"/>
  <c r="CS380"/>
  <c r="CR380"/>
  <c r="CQ380"/>
  <c r="CP380"/>
  <c r="CO380"/>
  <c r="CN380"/>
  <c r="CL380"/>
  <c r="CM380" s="1"/>
  <c r="CG380"/>
  <c r="CF380"/>
  <c r="CE380"/>
  <c r="CD380"/>
  <c r="CC380"/>
  <c r="CB380"/>
  <c r="CA380"/>
  <c r="BZ380"/>
  <c r="BY380"/>
  <c r="BW380"/>
  <c r="BX380" s="1"/>
  <c r="BV380"/>
  <c r="BU380"/>
  <c r="BT380"/>
  <c r="BS380"/>
  <c r="BR380"/>
  <c r="BQ380"/>
  <c r="BP380"/>
  <c r="BO380"/>
  <c r="BN380"/>
  <c r="BM380"/>
  <c r="BL380"/>
  <c r="BJ380"/>
  <c r="BK380" s="1"/>
  <c r="J380"/>
  <c r="I380"/>
  <c r="H380"/>
  <c r="G380"/>
  <c r="F380"/>
  <c r="A380"/>
  <c r="DN379"/>
  <c r="DM379"/>
  <c r="DL379"/>
  <c r="DJ379"/>
  <c r="DK379" s="1"/>
  <c r="DI379"/>
  <c r="DH379"/>
  <c r="DG379"/>
  <c r="DE379"/>
  <c r="DF379" s="1"/>
  <c r="DD379"/>
  <c r="DC379"/>
  <c r="DB379"/>
  <c r="DA379"/>
  <c r="CZ379"/>
  <c r="CY379"/>
  <c r="CX379"/>
  <c r="CV379"/>
  <c r="CW379" s="1"/>
  <c r="CU379"/>
  <c r="CT379"/>
  <c r="CS379"/>
  <c r="CR379"/>
  <c r="CQ379"/>
  <c r="CP379"/>
  <c r="CO379"/>
  <c r="CN379"/>
  <c r="CL379"/>
  <c r="CM379" s="1"/>
  <c r="CG379"/>
  <c r="CF379"/>
  <c r="CE379"/>
  <c r="CD379"/>
  <c r="CC379"/>
  <c r="CB379"/>
  <c r="CA379"/>
  <c r="BZ379"/>
  <c r="BY379"/>
  <c r="BW379"/>
  <c r="BX379" s="1"/>
  <c r="BV379"/>
  <c r="BU379"/>
  <c r="BT379"/>
  <c r="BS379"/>
  <c r="BR379"/>
  <c r="BQ379"/>
  <c r="BP379"/>
  <c r="BO379"/>
  <c r="BN379"/>
  <c r="BM379"/>
  <c r="BL379"/>
  <c r="BJ379"/>
  <c r="BK379" s="1"/>
  <c r="J379"/>
  <c r="I379"/>
  <c r="H379"/>
  <c r="G379"/>
  <c r="F379"/>
  <c r="A379"/>
  <c r="DN378"/>
  <c r="DM378"/>
  <c r="DL378"/>
  <c r="DJ378"/>
  <c r="DK378" s="1"/>
  <c r="DI378"/>
  <c r="DH378"/>
  <c r="DG378"/>
  <c r="DE378"/>
  <c r="DF378" s="1"/>
  <c r="DD378"/>
  <c r="DC378"/>
  <c r="DB378"/>
  <c r="DA378"/>
  <c r="CZ378"/>
  <c r="CY378"/>
  <c r="CX378"/>
  <c r="CV378"/>
  <c r="CW378" s="1"/>
  <c r="CU378"/>
  <c r="CT378"/>
  <c r="CS378"/>
  <c r="CR378"/>
  <c r="CQ378"/>
  <c r="CP378"/>
  <c r="CO378"/>
  <c r="CN378"/>
  <c r="CL378"/>
  <c r="CM378" s="1"/>
  <c r="CG378"/>
  <c r="CF378"/>
  <c r="CE378"/>
  <c r="CD378"/>
  <c r="CC378"/>
  <c r="CB378"/>
  <c r="CA378"/>
  <c r="BZ378"/>
  <c r="BY378"/>
  <c r="BW378"/>
  <c r="BX378" s="1"/>
  <c r="BV378"/>
  <c r="BU378"/>
  <c r="BT378"/>
  <c r="BS378"/>
  <c r="BR378"/>
  <c r="BQ378"/>
  <c r="BP378"/>
  <c r="BO378"/>
  <c r="BN378"/>
  <c r="BM378"/>
  <c r="BL378"/>
  <c r="BJ378"/>
  <c r="BK378" s="1"/>
  <c r="J378"/>
  <c r="I378"/>
  <c r="H378"/>
  <c r="G378"/>
  <c r="F378"/>
  <c r="A378"/>
  <c r="DN377"/>
  <c r="DM377"/>
  <c r="DL377"/>
  <c r="DJ377"/>
  <c r="DK377" s="1"/>
  <c r="DI377"/>
  <c r="DH377"/>
  <c r="DG377"/>
  <c r="DE377"/>
  <c r="DF377" s="1"/>
  <c r="DD377"/>
  <c r="DC377"/>
  <c r="DB377"/>
  <c r="DA377"/>
  <c r="CZ377"/>
  <c r="CY377"/>
  <c r="CX377"/>
  <c r="CV377"/>
  <c r="CW377" s="1"/>
  <c r="CU377"/>
  <c r="CT377"/>
  <c r="CS377"/>
  <c r="CR377"/>
  <c r="CQ377"/>
  <c r="CP377"/>
  <c r="CO377"/>
  <c r="CN377"/>
  <c r="CL377"/>
  <c r="CM377" s="1"/>
  <c r="CG377"/>
  <c r="CF377"/>
  <c r="CE377"/>
  <c r="CD377"/>
  <c r="CC377"/>
  <c r="CB377"/>
  <c r="CA377"/>
  <c r="BZ377"/>
  <c r="BY377"/>
  <c r="BW377"/>
  <c r="BX377" s="1"/>
  <c r="BV377"/>
  <c r="BU377"/>
  <c r="BT377"/>
  <c r="BS377"/>
  <c r="BR377"/>
  <c r="BQ377"/>
  <c r="BP377"/>
  <c r="BO377"/>
  <c r="BN377"/>
  <c r="BM377"/>
  <c r="BL377"/>
  <c r="BJ377"/>
  <c r="BK377" s="1"/>
  <c r="J377"/>
  <c r="I377"/>
  <c r="H377"/>
  <c r="G377"/>
  <c r="F377"/>
  <c r="A377"/>
  <c r="DN376"/>
  <c r="DM376"/>
  <c r="DL376"/>
  <c r="DJ376"/>
  <c r="DK376" s="1"/>
  <c r="DI376"/>
  <c r="DH376"/>
  <c r="DG376"/>
  <c r="DE376"/>
  <c r="DF376" s="1"/>
  <c r="DD376"/>
  <c r="DC376"/>
  <c r="DB376"/>
  <c r="DA376"/>
  <c r="CZ376"/>
  <c r="CY376"/>
  <c r="CX376"/>
  <c r="CV376"/>
  <c r="CW376" s="1"/>
  <c r="CU376"/>
  <c r="CT376"/>
  <c r="CS376"/>
  <c r="CR376"/>
  <c r="CQ376"/>
  <c r="CP376"/>
  <c r="CO376"/>
  <c r="CN376"/>
  <c r="CL376"/>
  <c r="CM376" s="1"/>
  <c r="CG376"/>
  <c r="CF376"/>
  <c r="CE376"/>
  <c r="CD376"/>
  <c r="CC376"/>
  <c r="CB376"/>
  <c r="CA376"/>
  <c r="BZ376"/>
  <c r="BY376"/>
  <c r="BW376"/>
  <c r="BX376" s="1"/>
  <c r="BV376"/>
  <c r="BU376"/>
  <c r="BT376"/>
  <c r="BS376"/>
  <c r="BR376"/>
  <c r="BQ376"/>
  <c r="BP376"/>
  <c r="BO376"/>
  <c r="BN376"/>
  <c r="BM376"/>
  <c r="BL376"/>
  <c r="BJ376"/>
  <c r="BK376" s="1"/>
  <c r="J376"/>
  <c r="I376"/>
  <c r="H376"/>
  <c r="G376"/>
  <c r="F376"/>
  <c r="A376"/>
  <c r="DN375"/>
  <c r="DM375"/>
  <c r="DL375"/>
  <c r="DJ375"/>
  <c r="DK375" s="1"/>
  <c r="DI375"/>
  <c r="DH375"/>
  <c r="DG375"/>
  <c r="DE375"/>
  <c r="DF375" s="1"/>
  <c r="DD375"/>
  <c r="DC375"/>
  <c r="DB375"/>
  <c r="DA375"/>
  <c r="CZ375"/>
  <c r="CY375"/>
  <c r="CX375"/>
  <c r="CV375"/>
  <c r="CW375" s="1"/>
  <c r="CU375"/>
  <c r="CT375"/>
  <c r="CS375"/>
  <c r="CR375"/>
  <c r="CQ375"/>
  <c r="CP375"/>
  <c r="CO375"/>
  <c r="CN375"/>
  <c r="CL375"/>
  <c r="CM375" s="1"/>
  <c r="CG375"/>
  <c r="CF375"/>
  <c r="CE375"/>
  <c r="CD375"/>
  <c r="CC375"/>
  <c r="CB375"/>
  <c r="CA375"/>
  <c r="BZ375"/>
  <c r="BY375"/>
  <c r="BW375"/>
  <c r="BX375" s="1"/>
  <c r="BV375"/>
  <c r="BU375"/>
  <c r="BT375"/>
  <c r="BS375"/>
  <c r="BR375"/>
  <c r="BQ375"/>
  <c r="BP375"/>
  <c r="BO375"/>
  <c r="BN375"/>
  <c r="BM375"/>
  <c r="BL375"/>
  <c r="BJ375"/>
  <c r="BK375" s="1"/>
  <c r="J375"/>
  <c r="I375"/>
  <c r="H375"/>
  <c r="G375"/>
  <c r="F375"/>
  <c r="A375"/>
  <c r="DN374"/>
  <c r="DM374"/>
  <c r="DL374"/>
  <c r="DJ374"/>
  <c r="DK374" s="1"/>
  <c r="DI374"/>
  <c r="DH374"/>
  <c r="DG374"/>
  <c r="DE374"/>
  <c r="DF374" s="1"/>
  <c r="DD374"/>
  <c r="DC374"/>
  <c r="DB374"/>
  <c r="DA374"/>
  <c r="CZ374"/>
  <c r="CY374"/>
  <c r="CX374"/>
  <c r="CV374"/>
  <c r="CW374" s="1"/>
  <c r="CU374"/>
  <c r="CT374"/>
  <c r="CS374"/>
  <c r="CR374"/>
  <c r="CQ374"/>
  <c r="CP374"/>
  <c r="CO374"/>
  <c r="CN374"/>
  <c r="CL374"/>
  <c r="CM374" s="1"/>
  <c r="CG374"/>
  <c r="CF374"/>
  <c r="CE374"/>
  <c r="CD374"/>
  <c r="CC374"/>
  <c r="CB374"/>
  <c r="CA374"/>
  <c r="BZ374"/>
  <c r="BY374"/>
  <c r="BW374"/>
  <c r="BX374" s="1"/>
  <c r="BV374"/>
  <c r="BU374"/>
  <c r="BT374"/>
  <c r="BS374"/>
  <c r="BR374"/>
  <c r="BQ374"/>
  <c r="BP374"/>
  <c r="BO374"/>
  <c r="BN374"/>
  <c r="BM374"/>
  <c r="BL374"/>
  <c r="BJ374"/>
  <c r="BK374" s="1"/>
  <c r="J374"/>
  <c r="I374"/>
  <c r="H374"/>
  <c r="G374"/>
  <c r="F374"/>
  <c r="A374"/>
  <c r="DN373"/>
  <c r="DM373"/>
  <c r="DL373"/>
  <c r="DJ373"/>
  <c r="DK373" s="1"/>
  <c r="DI373"/>
  <c r="DH373"/>
  <c r="DG373"/>
  <c r="DE373"/>
  <c r="DF373" s="1"/>
  <c r="DD373"/>
  <c r="DC373"/>
  <c r="DB373"/>
  <c r="DA373"/>
  <c r="CZ373"/>
  <c r="CY373"/>
  <c r="CX373"/>
  <c r="CV373"/>
  <c r="CW373" s="1"/>
  <c r="CU373"/>
  <c r="CT373"/>
  <c r="CS373"/>
  <c r="CR373"/>
  <c r="CQ373"/>
  <c r="CP373"/>
  <c r="CO373"/>
  <c r="CN373"/>
  <c r="CL373"/>
  <c r="CM373" s="1"/>
  <c r="CG373"/>
  <c r="CF373"/>
  <c r="CE373"/>
  <c r="CD373"/>
  <c r="CC373"/>
  <c r="CB373"/>
  <c r="CA373"/>
  <c r="BZ373"/>
  <c r="BY373"/>
  <c r="BW373"/>
  <c r="BX373" s="1"/>
  <c r="BV373"/>
  <c r="BU373"/>
  <c r="BT373"/>
  <c r="BS373"/>
  <c r="BR373"/>
  <c r="BQ373"/>
  <c r="BP373"/>
  <c r="BO373"/>
  <c r="BN373"/>
  <c r="BM373"/>
  <c r="BL373"/>
  <c r="BJ373"/>
  <c r="BK373" s="1"/>
  <c r="J373"/>
  <c r="I373"/>
  <c r="H373"/>
  <c r="G373"/>
  <c r="F373"/>
  <c r="A373"/>
  <c r="DN372"/>
  <c r="DM372"/>
  <c r="DL372"/>
  <c r="DJ372"/>
  <c r="DK372" s="1"/>
  <c r="DI372"/>
  <c r="DH372"/>
  <c r="DG372"/>
  <c r="DE372"/>
  <c r="DF372" s="1"/>
  <c r="DD372"/>
  <c r="DC372"/>
  <c r="DB372"/>
  <c r="DA372"/>
  <c r="CZ372"/>
  <c r="CY372"/>
  <c r="CX372"/>
  <c r="CV372"/>
  <c r="CW372" s="1"/>
  <c r="CU372"/>
  <c r="CT372"/>
  <c r="CS372"/>
  <c r="CR372"/>
  <c r="CQ372"/>
  <c r="CP372"/>
  <c r="CO372"/>
  <c r="CN372"/>
  <c r="CL372"/>
  <c r="CM372" s="1"/>
  <c r="CG372"/>
  <c r="CF372"/>
  <c r="CE372"/>
  <c r="CD372"/>
  <c r="CC372"/>
  <c r="CB372"/>
  <c r="CA372"/>
  <c r="BZ372"/>
  <c r="BY372"/>
  <c r="BW372"/>
  <c r="BX372" s="1"/>
  <c r="BV372"/>
  <c r="BU372"/>
  <c r="BT372"/>
  <c r="BS372"/>
  <c r="BR372"/>
  <c r="BQ372"/>
  <c r="BP372"/>
  <c r="BO372"/>
  <c r="BN372"/>
  <c r="BM372"/>
  <c r="BL372"/>
  <c r="BJ372"/>
  <c r="BK372" s="1"/>
  <c r="J372"/>
  <c r="I372"/>
  <c r="H372"/>
  <c r="G372"/>
  <c r="F372"/>
  <c r="A372"/>
  <c r="DN371"/>
  <c r="DM371"/>
  <c r="DL371"/>
  <c r="DJ371"/>
  <c r="DK371" s="1"/>
  <c r="DI371"/>
  <c r="DH371"/>
  <c r="DG371"/>
  <c r="DE371"/>
  <c r="DF371" s="1"/>
  <c r="DD371"/>
  <c r="DC371"/>
  <c r="DB371"/>
  <c r="DA371"/>
  <c r="CZ371"/>
  <c r="CY371"/>
  <c r="CX371"/>
  <c r="CV371"/>
  <c r="CW371" s="1"/>
  <c r="CU371"/>
  <c r="CT371"/>
  <c r="CS371"/>
  <c r="CR371"/>
  <c r="CQ371"/>
  <c r="CP371"/>
  <c r="CO371"/>
  <c r="CN371"/>
  <c r="CL371"/>
  <c r="CM371" s="1"/>
  <c r="CG371"/>
  <c r="CF371"/>
  <c r="CE371"/>
  <c r="CD371"/>
  <c r="CC371"/>
  <c r="CB371"/>
  <c r="CA371"/>
  <c r="BZ371"/>
  <c r="BY371"/>
  <c r="BW371"/>
  <c r="BX371" s="1"/>
  <c r="BV371"/>
  <c r="BU371"/>
  <c r="BT371"/>
  <c r="BS371"/>
  <c r="BR371"/>
  <c r="BQ371"/>
  <c r="BP371"/>
  <c r="BO371"/>
  <c r="BN371"/>
  <c r="BM371"/>
  <c r="BL371"/>
  <c r="BJ371"/>
  <c r="BK371" s="1"/>
  <c r="J371"/>
  <c r="I371"/>
  <c r="H371"/>
  <c r="G371"/>
  <c r="F371"/>
  <c r="A371"/>
  <c r="DN370"/>
  <c r="DM370"/>
  <c r="DL370"/>
  <c r="DJ370"/>
  <c r="DK370" s="1"/>
  <c r="DI370"/>
  <c r="DH370"/>
  <c r="DG370"/>
  <c r="DE370"/>
  <c r="DF370" s="1"/>
  <c r="DD370"/>
  <c r="DC370"/>
  <c r="DB370"/>
  <c r="DA370"/>
  <c r="CZ370"/>
  <c r="CY370"/>
  <c r="CX370"/>
  <c r="CV370"/>
  <c r="CW370" s="1"/>
  <c r="CU370"/>
  <c r="CT370"/>
  <c r="CS370"/>
  <c r="CR370"/>
  <c r="CQ370"/>
  <c r="CP370"/>
  <c r="CO370"/>
  <c r="CN370"/>
  <c r="CL370"/>
  <c r="CM370" s="1"/>
  <c r="CG370"/>
  <c r="CF370"/>
  <c r="CE370"/>
  <c r="CD370"/>
  <c r="CC370"/>
  <c r="CB370"/>
  <c r="CA370"/>
  <c r="BZ370"/>
  <c r="BY370"/>
  <c r="BW370"/>
  <c r="BX370" s="1"/>
  <c r="BV370"/>
  <c r="BU370"/>
  <c r="BT370"/>
  <c r="BS370"/>
  <c r="BR370"/>
  <c r="BQ370"/>
  <c r="BP370"/>
  <c r="BO370"/>
  <c r="BN370"/>
  <c r="BM370"/>
  <c r="BL370"/>
  <c r="BJ370"/>
  <c r="BK370" s="1"/>
  <c r="J370"/>
  <c r="I370"/>
  <c r="H370"/>
  <c r="G370"/>
  <c r="F370"/>
  <c r="A370"/>
  <c r="DN369"/>
  <c r="DM369"/>
  <c r="DL369"/>
  <c r="DJ369"/>
  <c r="DK369" s="1"/>
  <c r="DI369"/>
  <c r="DH369"/>
  <c r="DG369"/>
  <c r="DE369"/>
  <c r="DF369" s="1"/>
  <c r="DD369"/>
  <c r="DC369"/>
  <c r="DB369"/>
  <c r="DA369"/>
  <c r="CZ369"/>
  <c r="CY369"/>
  <c r="CX369"/>
  <c r="CV369"/>
  <c r="CW369" s="1"/>
  <c r="CU369"/>
  <c r="CT369"/>
  <c r="CS369"/>
  <c r="CR369"/>
  <c r="CQ369"/>
  <c r="CP369"/>
  <c r="CO369"/>
  <c r="CN369"/>
  <c r="CL369"/>
  <c r="CM369" s="1"/>
  <c r="CG369"/>
  <c r="CF369"/>
  <c r="CE369"/>
  <c r="CD369"/>
  <c r="CC369"/>
  <c r="CB369"/>
  <c r="CA369"/>
  <c r="BZ369"/>
  <c r="BY369"/>
  <c r="BW369"/>
  <c r="BX369" s="1"/>
  <c r="BV369"/>
  <c r="BU369"/>
  <c r="BT369"/>
  <c r="BS369"/>
  <c r="BR369"/>
  <c r="BQ369"/>
  <c r="BP369"/>
  <c r="BO369"/>
  <c r="BN369"/>
  <c r="BM369"/>
  <c r="BL369"/>
  <c r="BJ369"/>
  <c r="BK369" s="1"/>
  <c r="J369"/>
  <c r="I369"/>
  <c r="H369"/>
  <c r="G369"/>
  <c r="F369"/>
  <c r="A369"/>
  <c r="DN368"/>
  <c r="DM368"/>
  <c r="DL368"/>
  <c r="DJ368"/>
  <c r="DK368" s="1"/>
  <c r="DI368"/>
  <c r="DH368"/>
  <c r="DG368"/>
  <c r="DE368"/>
  <c r="DF368" s="1"/>
  <c r="DD368"/>
  <c r="DC368"/>
  <c r="DB368"/>
  <c r="DA368"/>
  <c r="CZ368"/>
  <c r="CY368"/>
  <c r="CX368"/>
  <c r="CV368"/>
  <c r="CW368" s="1"/>
  <c r="CU368"/>
  <c r="CT368"/>
  <c r="CS368"/>
  <c r="CR368"/>
  <c r="CQ368"/>
  <c r="CP368"/>
  <c r="CO368"/>
  <c r="CN368"/>
  <c r="CL368"/>
  <c r="CM368" s="1"/>
  <c r="CG368"/>
  <c r="CF368"/>
  <c r="CE368"/>
  <c r="CD368"/>
  <c r="CC368"/>
  <c r="CB368"/>
  <c r="CA368"/>
  <c r="BZ368"/>
  <c r="BY368"/>
  <c r="BW368"/>
  <c r="BX368" s="1"/>
  <c r="BV368"/>
  <c r="BU368"/>
  <c r="BT368"/>
  <c r="BS368"/>
  <c r="BR368"/>
  <c r="BQ368"/>
  <c r="BP368"/>
  <c r="BO368"/>
  <c r="BN368"/>
  <c r="BM368"/>
  <c r="BL368"/>
  <c r="BJ368"/>
  <c r="BK368" s="1"/>
  <c r="J368"/>
  <c r="I368"/>
  <c r="H368"/>
  <c r="G368"/>
  <c r="F368"/>
  <c r="A368"/>
  <c r="DN367"/>
  <c r="DM367"/>
  <c r="DL367"/>
  <c r="DJ367"/>
  <c r="DK367" s="1"/>
  <c r="DI367"/>
  <c r="DH367"/>
  <c r="DG367"/>
  <c r="DE367"/>
  <c r="DF367" s="1"/>
  <c r="DD367"/>
  <c r="DC367"/>
  <c r="DB367"/>
  <c r="DA367"/>
  <c r="CZ367"/>
  <c r="CY367"/>
  <c r="CX367"/>
  <c r="CV367"/>
  <c r="CW367" s="1"/>
  <c r="CU367"/>
  <c r="CT367"/>
  <c r="CS367"/>
  <c r="CR367"/>
  <c r="CQ367"/>
  <c r="CP367"/>
  <c r="CO367"/>
  <c r="CN367"/>
  <c r="CL367"/>
  <c r="CM367" s="1"/>
  <c r="CG367"/>
  <c r="CF367"/>
  <c r="CE367"/>
  <c r="CD367"/>
  <c r="CC367"/>
  <c r="CB367"/>
  <c r="CA367"/>
  <c r="BZ367"/>
  <c r="BY367"/>
  <c r="BW367"/>
  <c r="BX367" s="1"/>
  <c r="BV367"/>
  <c r="BU367"/>
  <c r="BT367"/>
  <c r="BS367"/>
  <c r="BR367"/>
  <c r="BQ367"/>
  <c r="BP367"/>
  <c r="BO367"/>
  <c r="BN367"/>
  <c r="BM367"/>
  <c r="BL367"/>
  <c r="BJ367"/>
  <c r="BK367" s="1"/>
  <c r="J367"/>
  <c r="I367"/>
  <c r="H367"/>
  <c r="G367"/>
  <c r="F367"/>
  <c r="A367"/>
  <c r="DN366"/>
  <c r="DM366"/>
  <c r="DL366"/>
  <c r="DJ366"/>
  <c r="DK366" s="1"/>
  <c r="DI366"/>
  <c r="DH366"/>
  <c r="DG366"/>
  <c r="DE366"/>
  <c r="DF366" s="1"/>
  <c r="DD366"/>
  <c r="DC366"/>
  <c r="DB366"/>
  <c r="DA366"/>
  <c r="CZ366"/>
  <c r="CY366"/>
  <c r="CX366"/>
  <c r="CV366"/>
  <c r="CW366" s="1"/>
  <c r="CU366"/>
  <c r="CT366"/>
  <c r="CS366"/>
  <c r="CR366"/>
  <c r="CQ366"/>
  <c r="CP366"/>
  <c r="CO366"/>
  <c r="CN366"/>
  <c r="CL366"/>
  <c r="CM366" s="1"/>
  <c r="CG366"/>
  <c r="CF366"/>
  <c r="CE366"/>
  <c r="CD366"/>
  <c r="CC366"/>
  <c r="CB366"/>
  <c r="CA366"/>
  <c r="BZ366"/>
  <c r="BY366"/>
  <c r="BW366"/>
  <c r="BX366" s="1"/>
  <c r="BV366"/>
  <c r="BU366"/>
  <c r="BT366"/>
  <c r="BS366"/>
  <c r="BR366"/>
  <c r="BQ366"/>
  <c r="BP366"/>
  <c r="BO366"/>
  <c r="BN366"/>
  <c r="BM366"/>
  <c r="BL366"/>
  <c r="BJ366"/>
  <c r="BK366" s="1"/>
  <c r="J366"/>
  <c r="I366"/>
  <c r="H366"/>
  <c r="G366"/>
  <c r="F366"/>
  <c r="A366"/>
  <c r="DN365"/>
  <c r="DM365"/>
  <c r="DL365"/>
  <c r="DJ365"/>
  <c r="DK365" s="1"/>
  <c r="DI365"/>
  <c r="DH365"/>
  <c r="DG365"/>
  <c r="DE365"/>
  <c r="DF365" s="1"/>
  <c r="DD365"/>
  <c r="DC365"/>
  <c r="DB365"/>
  <c r="DA365"/>
  <c r="CZ365"/>
  <c r="CY365"/>
  <c r="CX365"/>
  <c r="CV365"/>
  <c r="CW365" s="1"/>
  <c r="CU365"/>
  <c r="CT365"/>
  <c r="CS365"/>
  <c r="CR365"/>
  <c r="CQ365"/>
  <c r="CP365"/>
  <c r="CO365"/>
  <c r="CN365"/>
  <c r="CL365"/>
  <c r="CM365" s="1"/>
  <c r="CG365"/>
  <c r="CF365"/>
  <c r="CE365"/>
  <c r="CD365"/>
  <c r="CC365"/>
  <c r="CB365"/>
  <c r="CA365"/>
  <c r="BZ365"/>
  <c r="BY365"/>
  <c r="BW365"/>
  <c r="BX365" s="1"/>
  <c r="BV365"/>
  <c r="BU365"/>
  <c r="BT365"/>
  <c r="BS365"/>
  <c r="BR365"/>
  <c r="BQ365"/>
  <c r="BP365"/>
  <c r="BO365"/>
  <c r="BN365"/>
  <c r="BM365"/>
  <c r="BL365"/>
  <c r="BJ365"/>
  <c r="BK365" s="1"/>
  <c r="J365"/>
  <c r="I365"/>
  <c r="H365"/>
  <c r="G365"/>
  <c r="F365"/>
  <c r="A365"/>
  <c r="DN364"/>
  <c r="DM364"/>
  <c r="DL364"/>
  <c r="DJ364"/>
  <c r="DK364" s="1"/>
  <c r="DI364"/>
  <c r="DH364"/>
  <c r="DG364"/>
  <c r="DE364"/>
  <c r="DF364" s="1"/>
  <c r="DD364"/>
  <c r="DC364"/>
  <c r="DB364"/>
  <c r="DA364"/>
  <c r="CZ364"/>
  <c r="CY364"/>
  <c r="CX364"/>
  <c r="CV364"/>
  <c r="CW364" s="1"/>
  <c r="CU364"/>
  <c r="CT364"/>
  <c r="CS364"/>
  <c r="CR364"/>
  <c r="CQ364"/>
  <c r="CP364"/>
  <c r="CO364"/>
  <c r="CN364"/>
  <c r="CL364"/>
  <c r="CM364" s="1"/>
  <c r="CG364"/>
  <c r="CF364"/>
  <c r="CE364"/>
  <c r="CD364"/>
  <c r="CC364"/>
  <c r="CB364"/>
  <c r="CA364"/>
  <c r="BZ364"/>
  <c r="BY364"/>
  <c r="BW364"/>
  <c r="BX364" s="1"/>
  <c r="BV364"/>
  <c r="BU364"/>
  <c r="BT364"/>
  <c r="BS364"/>
  <c r="BR364"/>
  <c r="BQ364"/>
  <c r="BP364"/>
  <c r="BO364"/>
  <c r="BN364"/>
  <c r="BM364"/>
  <c r="BL364"/>
  <c r="BJ364"/>
  <c r="BK364" s="1"/>
  <c r="J364"/>
  <c r="I364"/>
  <c r="H364"/>
  <c r="G364"/>
  <c r="F364"/>
  <c r="A364"/>
  <c r="DN363"/>
  <c r="DM363"/>
  <c r="DL363"/>
  <c r="DJ363"/>
  <c r="DK363" s="1"/>
  <c r="DI363"/>
  <c r="DH363"/>
  <c r="DG363"/>
  <c r="DE363"/>
  <c r="DF363" s="1"/>
  <c r="DD363"/>
  <c r="DC363"/>
  <c r="DB363"/>
  <c r="DA363"/>
  <c r="CZ363"/>
  <c r="CY363"/>
  <c r="CX363"/>
  <c r="CV363"/>
  <c r="CW363" s="1"/>
  <c r="CU363"/>
  <c r="CT363"/>
  <c r="CS363"/>
  <c r="CR363"/>
  <c r="CQ363"/>
  <c r="CP363"/>
  <c r="CO363"/>
  <c r="CN363"/>
  <c r="CL363"/>
  <c r="CM363" s="1"/>
  <c r="CG363"/>
  <c r="CF363"/>
  <c r="CE363"/>
  <c r="CD363"/>
  <c r="CC363"/>
  <c r="CB363"/>
  <c r="CA363"/>
  <c r="BZ363"/>
  <c r="BY363"/>
  <c r="BW363"/>
  <c r="BX363" s="1"/>
  <c r="BV363"/>
  <c r="BU363"/>
  <c r="BT363"/>
  <c r="BS363"/>
  <c r="BR363"/>
  <c r="BQ363"/>
  <c r="BP363"/>
  <c r="BO363"/>
  <c r="BN363"/>
  <c r="BM363"/>
  <c r="BL363"/>
  <c r="BJ363"/>
  <c r="BK363" s="1"/>
  <c r="J363"/>
  <c r="I363"/>
  <c r="H363"/>
  <c r="G363"/>
  <c r="F363"/>
  <c r="A363"/>
  <c r="DN362"/>
  <c r="DM362"/>
  <c r="DL362"/>
  <c r="DJ362"/>
  <c r="DK362" s="1"/>
  <c r="DI362"/>
  <c r="DH362"/>
  <c r="DG362"/>
  <c r="DE362"/>
  <c r="DF362" s="1"/>
  <c r="DD362"/>
  <c r="DC362"/>
  <c r="DB362"/>
  <c r="DA362"/>
  <c r="CZ362"/>
  <c r="CY362"/>
  <c r="CX362"/>
  <c r="CV362"/>
  <c r="CW362" s="1"/>
  <c r="CU362"/>
  <c r="CT362"/>
  <c r="CS362"/>
  <c r="CR362"/>
  <c r="CQ362"/>
  <c r="CP362"/>
  <c r="CO362"/>
  <c r="CN362"/>
  <c r="CL362"/>
  <c r="CM362" s="1"/>
  <c r="CG362"/>
  <c r="CF362"/>
  <c r="CE362"/>
  <c r="CD362"/>
  <c r="CC362"/>
  <c r="CB362"/>
  <c r="CA362"/>
  <c r="BZ362"/>
  <c r="BY362"/>
  <c r="BW362"/>
  <c r="BX362" s="1"/>
  <c r="BV362"/>
  <c r="BU362"/>
  <c r="BT362"/>
  <c r="BS362"/>
  <c r="BR362"/>
  <c r="BQ362"/>
  <c r="BP362"/>
  <c r="BO362"/>
  <c r="BN362"/>
  <c r="BM362"/>
  <c r="BL362"/>
  <c r="BJ362"/>
  <c r="BK362" s="1"/>
  <c r="J362"/>
  <c r="I362"/>
  <c r="H362"/>
  <c r="G362"/>
  <c r="F362"/>
  <c r="A362"/>
  <c r="DN361"/>
  <c r="DM361"/>
  <c r="DL361"/>
  <c r="DJ361"/>
  <c r="DK361" s="1"/>
  <c r="DI361"/>
  <c r="DH361"/>
  <c r="DG361"/>
  <c r="DE361"/>
  <c r="DF361" s="1"/>
  <c r="DD361"/>
  <c r="DC361"/>
  <c r="DB361"/>
  <c r="DA361"/>
  <c r="CZ361"/>
  <c r="CY361"/>
  <c r="CX361"/>
  <c r="CV361"/>
  <c r="CW361" s="1"/>
  <c r="CU361"/>
  <c r="CT361"/>
  <c r="CS361"/>
  <c r="CR361"/>
  <c r="CQ361"/>
  <c r="CP361"/>
  <c r="CO361"/>
  <c r="CN361"/>
  <c r="CL361"/>
  <c r="CM361" s="1"/>
  <c r="CG361"/>
  <c r="CF361"/>
  <c r="CE361"/>
  <c r="CD361"/>
  <c r="CC361"/>
  <c r="CB361"/>
  <c r="CA361"/>
  <c r="BZ361"/>
  <c r="BY361"/>
  <c r="BW361"/>
  <c r="BX361" s="1"/>
  <c r="BV361"/>
  <c r="BU361"/>
  <c r="BT361"/>
  <c r="BS361"/>
  <c r="BR361"/>
  <c r="BQ361"/>
  <c r="BP361"/>
  <c r="BO361"/>
  <c r="BN361"/>
  <c r="BM361"/>
  <c r="BL361"/>
  <c r="BJ361"/>
  <c r="BK361" s="1"/>
  <c r="J361"/>
  <c r="I361"/>
  <c r="H361"/>
  <c r="G361"/>
  <c r="F361"/>
  <c r="A361"/>
  <c r="DN360"/>
  <c r="DM360"/>
  <c r="DL360"/>
  <c r="DJ360"/>
  <c r="DK360" s="1"/>
  <c r="DI360"/>
  <c r="DH360"/>
  <c r="DG360"/>
  <c r="DE360"/>
  <c r="DF360" s="1"/>
  <c r="DD360"/>
  <c r="DC360"/>
  <c r="DB360"/>
  <c r="DA360"/>
  <c r="CZ360"/>
  <c r="CY360"/>
  <c r="CX360"/>
  <c r="CV360"/>
  <c r="CW360" s="1"/>
  <c r="CU360"/>
  <c r="CT360"/>
  <c r="CS360"/>
  <c r="CR360"/>
  <c r="CQ360"/>
  <c r="CP360"/>
  <c r="CO360"/>
  <c r="CN360"/>
  <c r="CL360"/>
  <c r="CM360" s="1"/>
  <c r="CG360"/>
  <c r="CF360"/>
  <c r="CE360"/>
  <c r="CD360"/>
  <c r="CC360"/>
  <c r="CB360"/>
  <c r="CA360"/>
  <c r="BZ360"/>
  <c r="BY360"/>
  <c r="BW360"/>
  <c r="BX360" s="1"/>
  <c r="BV360"/>
  <c r="BU360"/>
  <c r="BT360"/>
  <c r="BS360"/>
  <c r="BR360"/>
  <c r="BQ360"/>
  <c r="BP360"/>
  <c r="BO360"/>
  <c r="BN360"/>
  <c r="BM360"/>
  <c r="BL360"/>
  <c r="BJ360"/>
  <c r="BK360" s="1"/>
  <c r="J360"/>
  <c r="I360"/>
  <c r="H360"/>
  <c r="G360"/>
  <c r="F360"/>
  <c r="A360"/>
  <c r="DN359"/>
  <c r="DM359"/>
  <c r="DL359"/>
  <c r="DJ359"/>
  <c r="DK359" s="1"/>
  <c r="DI359"/>
  <c r="DH359"/>
  <c r="DG359"/>
  <c r="DE359"/>
  <c r="DF359" s="1"/>
  <c r="DD359"/>
  <c r="DC359"/>
  <c r="DB359"/>
  <c r="DA359"/>
  <c r="CZ359"/>
  <c r="CY359"/>
  <c r="CX359"/>
  <c r="CV359"/>
  <c r="CW359" s="1"/>
  <c r="CU359"/>
  <c r="CT359"/>
  <c r="CS359"/>
  <c r="CR359"/>
  <c r="CQ359"/>
  <c r="CP359"/>
  <c r="CO359"/>
  <c r="CN359"/>
  <c r="CL359"/>
  <c r="CM359" s="1"/>
  <c r="CG359"/>
  <c r="CF359"/>
  <c r="CE359"/>
  <c r="CD359"/>
  <c r="CC359"/>
  <c r="CB359"/>
  <c r="CA359"/>
  <c r="BZ359"/>
  <c r="BY359"/>
  <c r="BW359"/>
  <c r="BX359" s="1"/>
  <c r="BV359"/>
  <c r="BU359"/>
  <c r="BT359"/>
  <c r="BS359"/>
  <c r="BR359"/>
  <c r="BQ359"/>
  <c r="BP359"/>
  <c r="BO359"/>
  <c r="BN359"/>
  <c r="BM359"/>
  <c r="BL359"/>
  <c r="BJ359"/>
  <c r="BK359" s="1"/>
  <c r="J359"/>
  <c r="I359"/>
  <c r="H359"/>
  <c r="G359"/>
  <c r="F359"/>
  <c r="A359"/>
  <c r="DN358"/>
  <c r="DM358"/>
  <c r="DL358"/>
  <c r="DJ358"/>
  <c r="DK358" s="1"/>
  <c r="DI358"/>
  <c r="DH358"/>
  <c r="DG358"/>
  <c r="DE358"/>
  <c r="DF358" s="1"/>
  <c r="DD358"/>
  <c r="DC358"/>
  <c r="DB358"/>
  <c r="DA358"/>
  <c r="CZ358"/>
  <c r="CY358"/>
  <c r="CX358"/>
  <c r="CV358"/>
  <c r="CW358" s="1"/>
  <c r="CU358"/>
  <c r="CT358"/>
  <c r="CS358"/>
  <c r="CR358"/>
  <c r="CQ358"/>
  <c r="CP358"/>
  <c r="CO358"/>
  <c r="CN358"/>
  <c r="CL358"/>
  <c r="CM358" s="1"/>
  <c r="CG358"/>
  <c r="CF358"/>
  <c r="CE358"/>
  <c r="CD358"/>
  <c r="CC358"/>
  <c r="CB358"/>
  <c r="CA358"/>
  <c r="BZ358"/>
  <c r="BY358"/>
  <c r="BW358"/>
  <c r="BX358" s="1"/>
  <c r="BV358"/>
  <c r="BU358"/>
  <c r="BT358"/>
  <c r="BS358"/>
  <c r="BR358"/>
  <c r="BQ358"/>
  <c r="BP358"/>
  <c r="BO358"/>
  <c r="BN358"/>
  <c r="BM358"/>
  <c r="BL358"/>
  <c r="BJ358"/>
  <c r="BK358" s="1"/>
  <c r="J358"/>
  <c r="I358"/>
  <c r="H358"/>
  <c r="G358"/>
  <c r="F358"/>
  <c r="A358"/>
  <c r="DN357"/>
  <c r="DM357"/>
  <c r="DL357"/>
  <c r="DJ357"/>
  <c r="DK357" s="1"/>
  <c r="DI357"/>
  <c r="DH357"/>
  <c r="DG357"/>
  <c r="DE357"/>
  <c r="DF357" s="1"/>
  <c r="DD357"/>
  <c r="DC357"/>
  <c r="DB357"/>
  <c r="DA357"/>
  <c r="CZ357"/>
  <c r="CY357"/>
  <c r="CX357"/>
  <c r="CV357"/>
  <c r="CW357" s="1"/>
  <c r="CU357"/>
  <c r="CT357"/>
  <c r="CS357"/>
  <c r="CR357"/>
  <c r="CQ357"/>
  <c r="CP357"/>
  <c r="CO357"/>
  <c r="CN357"/>
  <c r="CL357"/>
  <c r="CM357" s="1"/>
  <c r="CG357"/>
  <c r="CF357"/>
  <c r="CE357"/>
  <c r="CD357"/>
  <c r="CC357"/>
  <c r="CB357"/>
  <c r="CA357"/>
  <c r="BZ357"/>
  <c r="BY357"/>
  <c r="BW357"/>
  <c r="BX357" s="1"/>
  <c r="BV357"/>
  <c r="BU357"/>
  <c r="BT357"/>
  <c r="BS357"/>
  <c r="BR357"/>
  <c r="BQ357"/>
  <c r="BP357"/>
  <c r="BO357"/>
  <c r="BN357"/>
  <c r="BM357"/>
  <c r="BL357"/>
  <c r="BJ357"/>
  <c r="BK357" s="1"/>
  <c r="J357"/>
  <c r="I357"/>
  <c r="H357"/>
  <c r="G357"/>
  <c r="F357"/>
  <c r="A357"/>
  <c r="DN356"/>
  <c r="DM356"/>
  <c r="DL356"/>
  <c r="DJ356"/>
  <c r="DK356" s="1"/>
  <c r="DI356"/>
  <c r="DH356"/>
  <c r="DG356"/>
  <c r="DE356"/>
  <c r="DF356" s="1"/>
  <c r="DD356"/>
  <c r="DC356"/>
  <c r="DB356"/>
  <c r="DA356"/>
  <c r="CZ356"/>
  <c r="CY356"/>
  <c r="CX356"/>
  <c r="CV356"/>
  <c r="CW356" s="1"/>
  <c r="CU356"/>
  <c r="CT356"/>
  <c r="CS356"/>
  <c r="CR356"/>
  <c r="CQ356"/>
  <c r="CP356"/>
  <c r="CO356"/>
  <c r="CN356"/>
  <c r="CL356"/>
  <c r="CM356" s="1"/>
  <c r="CG356"/>
  <c r="CF356"/>
  <c r="CE356"/>
  <c r="CD356"/>
  <c r="CC356"/>
  <c r="CB356"/>
  <c r="CA356"/>
  <c r="BZ356"/>
  <c r="BY356"/>
  <c r="BW356"/>
  <c r="BX356" s="1"/>
  <c r="BV356"/>
  <c r="BU356"/>
  <c r="BT356"/>
  <c r="BS356"/>
  <c r="BR356"/>
  <c r="BQ356"/>
  <c r="BP356"/>
  <c r="BO356"/>
  <c r="BN356"/>
  <c r="BM356"/>
  <c r="BL356"/>
  <c r="BJ356"/>
  <c r="BK356" s="1"/>
  <c r="J356"/>
  <c r="I356"/>
  <c r="H356"/>
  <c r="G356"/>
  <c r="F356"/>
  <c r="A356"/>
  <c r="DN355"/>
  <c r="DM355"/>
  <c r="DL355"/>
  <c r="DJ355"/>
  <c r="DK355" s="1"/>
  <c r="DI355"/>
  <c r="DH355"/>
  <c r="DG355"/>
  <c r="DE355"/>
  <c r="DF355" s="1"/>
  <c r="DD355"/>
  <c r="DC355"/>
  <c r="DB355"/>
  <c r="DA355"/>
  <c r="CZ355"/>
  <c r="CY355"/>
  <c r="CX355"/>
  <c r="CV355"/>
  <c r="CW355" s="1"/>
  <c r="CU355"/>
  <c r="CT355"/>
  <c r="CS355"/>
  <c r="CR355"/>
  <c r="CQ355"/>
  <c r="CP355"/>
  <c r="CO355"/>
  <c r="CN355"/>
  <c r="CL355"/>
  <c r="CM355" s="1"/>
  <c r="CG355"/>
  <c r="CF355"/>
  <c r="CE355"/>
  <c r="CD355"/>
  <c r="CC355"/>
  <c r="CB355"/>
  <c r="CA355"/>
  <c r="BZ355"/>
  <c r="BY355"/>
  <c r="BW355"/>
  <c r="BX355" s="1"/>
  <c r="BV355"/>
  <c r="BU355"/>
  <c r="BT355"/>
  <c r="BS355"/>
  <c r="BR355"/>
  <c r="BQ355"/>
  <c r="BP355"/>
  <c r="BO355"/>
  <c r="BN355"/>
  <c r="BM355"/>
  <c r="BL355"/>
  <c r="BJ355"/>
  <c r="BK355" s="1"/>
  <c r="J355"/>
  <c r="I355"/>
  <c r="H355"/>
  <c r="G355"/>
  <c r="F355"/>
  <c r="A355"/>
  <c r="DN354"/>
  <c r="DM354"/>
  <c r="DL354"/>
  <c r="DJ354"/>
  <c r="DK354" s="1"/>
  <c r="DI354"/>
  <c r="DH354"/>
  <c r="DG354"/>
  <c r="DE354"/>
  <c r="DF354" s="1"/>
  <c r="DD354"/>
  <c r="DC354"/>
  <c r="DB354"/>
  <c r="DA354"/>
  <c r="CZ354"/>
  <c r="CY354"/>
  <c r="CX354"/>
  <c r="CV354"/>
  <c r="CW354" s="1"/>
  <c r="CU354"/>
  <c r="CT354"/>
  <c r="CS354"/>
  <c r="CR354"/>
  <c r="CQ354"/>
  <c r="CP354"/>
  <c r="CO354"/>
  <c r="CN354"/>
  <c r="CL354"/>
  <c r="CM354" s="1"/>
  <c r="CG354"/>
  <c r="CF354"/>
  <c r="CE354"/>
  <c r="CD354"/>
  <c r="CC354"/>
  <c r="CB354"/>
  <c r="CA354"/>
  <c r="BZ354"/>
  <c r="BY354"/>
  <c r="BW354"/>
  <c r="BX354" s="1"/>
  <c r="BV354"/>
  <c r="BU354"/>
  <c r="BT354"/>
  <c r="BS354"/>
  <c r="BR354"/>
  <c r="BQ354"/>
  <c r="BP354"/>
  <c r="BO354"/>
  <c r="BN354"/>
  <c r="BM354"/>
  <c r="BL354"/>
  <c r="BJ354"/>
  <c r="BK354" s="1"/>
  <c r="J354"/>
  <c r="I354"/>
  <c r="H354"/>
  <c r="G354"/>
  <c r="F354"/>
  <c r="A354"/>
  <c r="DN353"/>
  <c r="DM353"/>
  <c r="DL353"/>
  <c r="DJ353"/>
  <c r="DK353" s="1"/>
  <c r="DI353"/>
  <c r="DH353"/>
  <c r="DG353"/>
  <c r="DE353"/>
  <c r="DF353" s="1"/>
  <c r="DD353"/>
  <c r="DC353"/>
  <c r="DB353"/>
  <c r="DA353"/>
  <c r="CZ353"/>
  <c r="CY353"/>
  <c r="CX353"/>
  <c r="CV353"/>
  <c r="CW353" s="1"/>
  <c r="CU353"/>
  <c r="CT353"/>
  <c r="CS353"/>
  <c r="CR353"/>
  <c r="CQ353"/>
  <c r="CP353"/>
  <c r="CO353"/>
  <c r="CN353"/>
  <c r="CL353"/>
  <c r="CM353" s="1"/>
  <c r="CG353"/>
  <c r="CF353"/>
  <c r="CE353"/>
  <c r="CD353"/>
  <c r="CC353"/>
  <c r="CB353"/>
  <c r="CA353"/>
  <c r="BZ353"/>
  <c r="BY353"/>
  <c r="BW353"/>
  <c r="BX353" s="1"/>
  <c r="BV353"/>
  <c r="BU353"/>
  <c r="BT353"/>
  <c r="BS353"/>
  <c r="BR353"/>
  <c r="BQ353"/>
  <c r="BP353"/>
  <c r="BO353"/>
  <c r="BN353"/>
  <c r="BM353"/>
  <c r="BL353"/>
  <c r="BJ353"/>
  <c r="BK353" s="1"/>
  <c r="J353"/>
  <c r="I353"/>
  <c r="H353"/>
  <c r="G353"/>
  <c r="F353"/>
  <c r="A353"/>
  <c r="DN352"/>
  <c r="DM352"/>
  <c r="DL352"/>
  <c r="DJ352"/>
  <c r="DK352" s="1"/>
  <c r="DI352"/>
  <c r="DH352"/>
  <c r="DG352"/>
  <c r="DE352"/>
  <c r="DF352" s="1"/>
  <c r="DD352"/>
  <c r="DC352"/>
  <c r="DB352"/>
  <c r="DA352"/>
  <c r="CZ352"/>
  <c r="CY352"/>
  <c r="CX352"/>
  <c r="CV352"/>
  <c r="CW352" s="1"/>
  <c r="CU352"/>
  <c r="CT352"/>
  <c r="CS352"/>
  <c r="CR352"/>
  <c r="CQ352"/>
  <c r="CP352"/>
  <c r="CO352"/>
  <c r="CN352"/>
  <c r="CL352"/>
  <c r="CM352" s="1"/>
  <c r="CG352"/>
  <c r="CF352"/>
  <c r="CE352"/>
  <c r="CD352"/>
  <c r="CC352"/>
  <c r="CB352"/>
  <c r="CA352"/>
  <c r="BZ352"/>
  <c r="BY352"/>
  <c r="BW352"/>
  <c r="BX352" s="1"/>
  <c r="BV352"/>
  <c r="BU352"/>
  <c r="BT352"/>
  <c r="BS352"/>
  <c r="BR352"/>
  <c r="BQ352"/>
  <c r="BP352"/>
  <c r="BO352"/>
  <c r="BN352"/>
  <c r="BM352"/>
  <c r="BL352"/>
  <c r="BJ352"/>
  <c r="BK352" s="1"/>
  <c r="J352"/>
  <c r="I352"/>
  <c r="H352"/>
  <c r="G352"/>
  <c r="F352"/>
  <c r="A352"/>
  <c r="DN351"/>
  <c r="DM351"/>
  <c r="DL351"/>
  <c r="DJ351"/>
  <c r="DK351" s="1"/>
  <c r="DI351"/>
  <c r="DH351"/>
  <c r="DG351"/>
  <c r="DE351"/>
  <c r="DF351" s="1"/>
  <c r="DD351"/>
  <c r="DC351"/>
  <c r="DB351"/>
  <c r="DA351"/>
  <c r="CZ351"/>
  <c r="CY351"/>
  <c r="CX351"/>
  <c r="CV351"/>
  <c r="CW351" s="1"/>
  <c r="CU351"/>
  <c r="CT351"/>
  <c r="CS351"/>
  <c r="CR351"/>
  <c r="CQ351"/>
  <c r="CP351"/>
  <c r="CO351"/>
  <c r="CN351"/>
  <c r="CL351"/>
  <c r="CM351" s="1"/>
  <c r="CG351"/>
  <c r="CF351"/>
  <c r="CE351"/>
  <c r="CD351"/>
  <c r="CC351"/>
  <c r="CB351"/>
  <c r="CA351"/>
  <c r="BZ351"/>
  <c r="BY351"/>
  <c r="BW351"/>
  <c r="BX351" s="1"/>
  <c r="BV351"/>
  <c r="BU351"/>
  <c r="BT351"/>
  <c r="BS351"/>
  <c r="BR351"/>
  <c r="BQ351"/>
  <c r="BP351"/>
  <c r="BO351"/>
  <c r="BN351"/>
  <c r="BM351"/>
  <c r="BL351"/>
  <c r="BJ351"/>
  <c r="BK351" s="1"/>
  <c r="J351"/>
  <c r="I351"/>
  <c r="H351"/>
  <c r="G351"/>
  <c r="F351"/>
  <c r="A351"/>
  <c r="DN350"/>
  <c r="DM350"/>
  <c r="DL350"/>
  <c r="DJ350"/>
  <c r="DK350" s="1"/>
  <c r="DI350"/>
  <c r="DH350"/>
  <c r="DG350"/>
  <c r="DE350"/>
  <c r="DF350" s="1"/>
  <c r="DD350"/>
  <c r="DC350"/>
  <c r="DB350"/>
  <c r="DA350"/>
  <c r="CZ350"/>
  <c r="CY350"/>
  <c r="CX350"/>
  <c r="CV350"/>
  <c r="CW350" s="1"/>
  <c r="CU350"/>
  <c r="CT350"/>
  <c r="CS350"/>
  <c r="CR350"/>
  <c r="CQ350"/>
  <c r="CP350"/>
  <c r="CO350"/>
  <c r="CN350"/>
  <c r="CL350"/>
  <c r="CM350" s="1"/>
  <c r="CG350"/>
  <c r="CF350"/>
  <c r="CE350"/>
  <c r="CD350"/>
  <c r="CC350"/>
  <c r="CB350"/>
  <c r="CA350"/>
  <c r="BZ350"/>
  <c r="BY350"/>
  <c r="BW350"/>
  <c r="BX350" s="1"/>
  <c r="BV350"/>
  <c r="BU350"/>
  <c r="BT350"/>
  <c r="BS350"/>
  <c r="BR350"/>
  <c r="BQ350"/>
  <c r="BP350"/>
  <c r="BO350"/>
  <c r="BN350"/>
  <c r="BM350"/>
  <c r="BL350"/>
  <c r="BJ350"/>
  <c r="BK350" s="1"/>
  <c r="J350"/>
  <c r="I350"/>
  <c r="H350"/>
  <c r="G350"/>
  <c r="F350"/>
  <c r="A350"/>
  <c r="DN349"/>
  <c r="DM349"/>
  <c r="DL349"/>
  <c r="DJ349"/>
  <c r="DK349" s="1"/>
  <c r="DI349"/>
  <c r="DH349"/>
  <c r="DG349"/>
  <c r="DE349"/>
  <c r="DF349" s="1"/>
  <c r="DD349"/>
  <c r="DC349"/>
  <c r="DB349"/>
  <c r="DA349"/>
  <c r="CZ349"/>
  <c r="CY349"/>
  <c r="CX349"/>
  <c r="CV349"/>
  <c r="CW349" s="1"/>
  <c r="CU349"/>
  <c r="CT349"/>
  <c r="CS349"/>
  <c r="CR349"/>
  <c r="CQ349"/>
  <c r="CP349"/>
  <c r="CO349"/>
  <c r="CN349"/>
  <c r="CL349"/>
  <c r="CM349" s="1"/>
  <c r="CG349"/>
  <c r="CF349"/>
  <c r="CE349"/>
  <c r="CD349"/>
  <c r="CC349"/>
  <c r="CB349"/>
  <c r="CA349"/>
  <c r="BZ349"/>
  <c r="BY349"/>
  <c r="BW349"/>
  <c r="BX349" s="1"/>
  <c r="BV349"/>
  <c r="BU349"/>
  <c r="BT349"/>
  <c r="BS349"/>
  <c r="BR349"/>
  <c r="BQ349"/>
  <c r="BP349"/>
  <c r="BO349"/>
  <c r="BN349"/>
  <c r="BM349"/>
  <c r="BL349"/>
  <c r="BJ349"/>
  <c r="BK349" s="1"/>
  <c r="J349"/>
  <c r="I349"/>
  <c r="H349"/>
  <c r="G349"/>
  <c r="F349"/>
  <c r="A349"/>
  <c r="DN348"/>
  <c r="DM348"/>
  <c r="DL348"/>
  <c r="DJ348"/>
  <c r="DK348" s="1"/>
  <c r="DI348"/>
  <c r="DH348"/>
  <c r="DG348"/>
  <c r="DE348"/>
  <c r="DF348" s="1"/>
  <c r="DD348"/>
  <c r="DC348"/>
  <c r="DB348"/>
  <c r="DA348"/>
  <c r="CZ348"/>
  <c r="CY348"/>
  <c r="CX348"/>
  <c r="CV348"/>
  <c r="CW348" s="1"/>
  <c r="CU348"/>
  <c r="CT348"/>
  <c r="CS348"/>
  <c r="CR348"/>
  <c r="CQ348"/>
  <c r="CP348"/>
  <c r="CO348"/>
  <c r="CN348"/>
  <c r="CL348"/>
  <c r="CM348" s="1"/>
  <c r="CG348"/>
  <c r="CF348"/>
  <c r="CE348"/>
  <c r="CD348"/>
  <c r="CC348"/>
  <c r="CB348"/>
  <c r="CA348"/>
  <c r="BZ348"/>
  <c r="BY348"/>
  <c r="BW348"/>
  <c r="BX348" s="1"/>
  <c r="BV348"/>
  <c r="BU348"/>
  <c r="BT348"/>
  <c r="BS348"/>
  <c r="BR348"/>
  <c r="BQ348"/>
  <c r="BP348"/>
  <c r="BO348"/>
  <c r="BN348"/>
  <c r="BM348"/>
  <c r="BL348"/>
  <c r="BJ348"/>
  <c r="BK348" s="1"/>
  <c r="J348"/>
  <c r="I348"/>
  <c r="H348"/>
  <c r="G348"/>
  <c r="F348"/>
  <c r="A348"/>
  <c r="DN347"/>
  <c r="DM347"/>
  <c r="DL347"/>
  <c r="DJ347"/>
  <c r="DK347" s="1"/>
  <c r="DI347"/>
  <c r="DH347"/>
  <c r="DG347"/>
  <c r="DE347"/>
  <c r="DF347" s="1"/>
  <c r="DD347"/>
  <c r="DC347"/>
  <c r="DB347"/>
  <c r="DA347"/>
  <c r="CZ347"/>
  <c r="CY347"/>
  <c r="CX347"/>
  <c r="CV347"/>
  <c r="CW347" s="1"/>
  <c r="CU347"/>
  <c r="CT347"/>
  <c r="CS347"/>
  <c r="CR347"/>
  <c r="CQ347"/>
  <c r="CP347"/>
  <c r="CO347"/>
  <c r="CN347"/>
  <c r="CL347"/>
  <c r="CM347" s="1"/>
  <c r="CG347"/>
  <c r="CF347"/>
  <c r="CE347"/>
  <c r="CD347"/>
  <c r="CC347"/>
  <c r="CB347"/>
  <c r="CA347"/>
  <c r="BZ347"/>
  <c r="BY347"/>
  <c r="BW347"/>
  <c r="BX347" s="1"/>
  <c r="BV347"/>
  <c r="BU347"/>
  <c r="BT347"/>
  <c r="BS347"/>
  <c r="BR347"/>
  <c r="BQ347"/>
  <c r="BP347"/>
  <c r="BO347"/>
  <c r="BN347"/>
  <c r="BM347"/>
  <c r="BL347"/>
  <c r="BJ347"/>
  <c r="BK347" s="1"/>
  <c r="J347"/>
  <c r="I347"/>
  <c r="H347"/>
  <c r="G347"/>
  <c r="F347"/>
  <c r="A347"/>
  <c r="DN346"/>
  <c r="DM346"/>
  <c r="DL346"/>
  <c r="DJ346"/>
  <c r="DK346" s="1"/>
  <c r="DI346"/>
  <c r="DH346"/>
  <c r="DG346"/>
  <c r="DE346"/>
  <c r="DF346" s="1"/>
  <c r="DD346"/>
  <c r="DC346"/>
  <c r="DB346"/>
  <c r="DA346"/>
  <c r="CZ346"/>
  <c r="CY346"/>
  <c r="CX346"/>
  <c r="CV346"/>
  <c r="CW346" s="1"/>
  <c r="CU346"/>
  <c r="CT346"/>
  <c r="CS346"/>
  <c r="CR346"/>
  <c r="CQ346"/>
  <c r="CP346"/>
  <c r="CO346"/>
  <c r="CN346"/>
  <c r="CL346"/>
  <c r="CM346" s="1"/>
  <c r="CG346"/>
  <c r="CF346"/>
  <c r="CE346"/>
  <c r="CD346"/>
  <c r="CC346"/>
  <c r="CB346"/>
  <c r="CA346"/>
  <c r="BZ346"/>
  <c r="BY346"/>
  <c r="BW346"/>
  <c r="BX346" s="1"/>
  <c r="BV346"/>
  <c r="BU346"/>
  <c r="BT346"/>
  <c r="BS346"/>
  <c r="BR346"/>
  <c r="BQ346"/>
  <c r="BP346"/>
  <c r="BO346"/>
  <c r="BN346"/>
  <c r="BM346"/>
  <c r="BL346"/>
  <c r="BJ346"/>
  <c r="BK346" s="1"/>
  <c r="J346"/>
  <c r="I346"/>
  <c r="H346"/>
  <c r="G346"/>
  <c r="F346"/>
  <c r="A346"/>
  <c r="DN345"/>
  <c r="DM345"/>
  <c r="DL345"/>
  <c r="DJ345"/>
  <c r="DK345" s="1"/>
  <c r="DI345"/>
  <c r="DH345"/>
  <c r="DG345"/>
  <c r="DE345"/>
  <c r="DF345" s="1"/>
  <c r="DD345"/>
  <c r="DC345"/>
  <c r="DB345"/>
  <c r="DA345"/>
  <c r="CZ345"/>
  <c r="CY345"/>
  <c r="CX345"/>
  <c r="CV345"/>
  <c r="CW345" s="1"/>
  <c r="CU345"/>
  <c r="CT345"/>
  <c r="CS345"/>
  <c r="CR345"/>
  <c r="CQ345"/>
  <c r="CP345"/>
  <c r="CO345"/>
  <c r="CN345"/>
  <c r="CL345"/>
  <c r="CM345" s="1"/>
  <c r="CG345"/>
  <c r="CF345"/>
  <c r="CE345"/>
  <c r="CD345"/>
  <c r="CC345"/>
  <c r="CB345"/>
  <c r="CA345"/>
  <c r="BZ345"/>
  <c r="BY345"/>
  <c r="BW345"/>
  <c r="BX345" s="1"/>
  <c r="BV345"/>
  <c r="BU345"/>
  <c r="BT345"/>
  <c r="BS345"/>
  <c r="BR345"/>
  <c r="BQ345"/>
  <c r="BP345"/>
  <c r="BO345"/>
  <c r="BN345"/>
  <c r="BM345"/>
  <c r="BL345"/>
  <c r="BJ345"/>
  <c r="BK345" s="1"/>
  <c r="J345"/>
  <c r="I345"/>
  <c r="H345"/>
  <c r="G345"/>
  <c r="F345"/>
  <c r="A345"/>
  <c r="DN344"/>
  <c r="DM344"/>
  <c r="DL344"/>
  <c r="DJ344"/>
  <c r="DK344" s="1"/>
  <c r="DI344"/>
  <c r="DH344"/>
  <c r="DG344"/>
  <c r="DE344"/>
  <c r="DF344" s="1"/>
  <c r="DD344"/>
  <c r="DC344"/>
  <c r="DB344"/>
  <c r="DA344"/>
  <c r="CZ344"/>
  <c r="CY344"/>
  <c r="CX344"/>
  <c r="CV344"/>
  <c r="CW344" s="1"/>
  <c r="CU344"/>
  <c r="CT344"/>
  <c r="CS344"/>
  <c r="CR344"/>
  <c r="CQ344"/>
  <c r="CP344"/>
  <c r="CO344"/>
  <c r="CN344"/>
  <c r="CL344"/>
  <c r="CM344" s="1"/>
  <c r="CG344"/>
  <c r="CF344"/>
  <c r="CE344"/>
  <c r="CD344"/>
  <c r="CC344"/>
  <c r="CB344"/>
  <c r="CA344"/>
  <c r="BZ344"/>
  <c r="BY344"/>
  <c r="BW344"/>
  <c r="BX344" s="1"/>
  <c r="BV344"/>
  <c r="BU344"/>
  <c r="BT344"/>
  <c r="BS344"/>
  <c r="BR344"/>
  <c r="BQ344"/>
  <c r="BP344"/>
  <c r="BO344"/>
  <c r="BN344"/>
  <c r="BM344"/>
  <c r="BL344"/>
  <c r="BJ344"/>
  <c r="BK344" s="1"/>
  <c r="J344"/>
  <c r="I344"/>
  <c r="H344"/>
  <c r="G344"/>
  <c r="F344"/>
  <c r="A344"/>
  <c r="DN343"/>
  <c r="DM343"/>
  <c r="DL343"/>
  <c r="DJ343"/>
  <c r="DK343" s="1"/>
  <c r="DI343"/>
  <c r="DH343"/>
  <c r="DG343"/>
  <c r="DE343"/>
  <c r="DF343" s="1"/>
  <c r="DD343"/>
  <c r="DC343"/>
  <c r="DB343"/>
  <c r="DA343"/>
  <c r="CZ343"/>
  <c r="CY343"/>
  <c r="CX343"/>
  <c r="CV343"/>
  <c r="CW343" s="1"/>
  <c r="CU343"/>
  <c r="CT343"/>
  <c r="CS343"/>
  <c r="CR343"/>
  <c r="CQ343"/>
  <c r="CP343"/>
  <c r="CO343"/>
  <c r="CN343"/>
  <c r="CL343"/>
  <c r="CM343" s="1"/>
  <c r="CG343"/>
  <c r="CF343"/>
  <c r="CE343"/>
  <c r="CD343"/>
  <c r="CC343"/>
  <c r="CB343"/>
  <c r="CA343"/>
  <c r="BZ343"/>
  <c r="BY343"/>
  <c r="BW343"/>
  <c r="BX343" s="1"/>
  <c r="BV343"/>
  <c r="BU343"/>
  <c r="BT343"/>
  <c r="BS343"/>
  <c r="BR343"/>
  <c r="BQ343"/>
  <c r="BP343"/>
  <c r="BO343"/>
  <c r="BN343"/>
  <c r="BM343"/>
  <c r="BL343"/>
  <c r="BJ343"/>
  <c r="BK343" s="1"/>
  <c r="J343"/>
  <c r="I343"/>
  <c r="H343"/>
  <c r="G343"/>
  <c r="F343"/>
  <c r="A343"/>
  <c r="DN342"/>
  <c r="DM342"/>
  <c r="DL342"/>
  <c r="DJ342"/>
  <c r="DK342" s="1"/>
  <c r="DI342"/>
  <c r="DH342"/>
  <c r="DG342"/>
  <c r="DE342"/>
  <c r="DF342" s="1"/>
  <c r="DD342"/>
  <c r="DC342"/>
  <c r="DB342"/>
  <c r="DA342"/>
  <c r="CZ342"/>
  <c r="CY342"/>
  <c r="CX342"/>
  <c r="CV342"/>
  <c r="CW342" s="1"/>
  <c r="CU342"/>
  <c r="CT342"/>
  <c r="CS342"/>
  <c r="CR342"/>
  <c r="CQ342"/>
  <c r="CP342"/>
  <c r="CO342"/>
  <c r="CN342"/>
  <c r="CL342"/>
  <c r="CM342" s="1"/>
  <c r="CG342"/>
  <c r="CF342"/>
  <c r="CE342"/>
  <c r="CD342"/>
  <c r="CC342"/>
  <c r="CB342"/>
  <c r="CA342"/>
  <c r="BZ342"/>
  <c r="BY342"/>
  <c r="BW342"/>
  <c r="BX342" s="1"/>
  <c r="BV342"/>
  <c r="BU342"/>
  <c r="BT342"/>
  <c r="BS342"/>
  <c r="BR342"/>
  <c r="BQ342"/>
  <c r="BP342"/>
  <c r="BO342"/>
  <c r="BN342"/>
  <c r="BM342"/>
  <c r="BL342"/>
  <c r="BJ342"/>
  <c r="BK342" s="1"/>
  <c r="J342"/>
  <c r="I342"/>
  <c r="H342"/>
  <c r="G342"/>
  <c r="F342"/>
  <c r="A342"/>
  <c r="DN341"/>
  <c r="DM341"/>
  <c r="DL341"/>
  <c r="DJ341"/>
  <c r="DK341" s="1"/>
  <c r="DI341"/>
  <c r="DH341"/>
  <c r="DG341"/>
  <c r="DE341"/>
  <c r="DF341" s="1"/>
  <c r="DD341"/>
  <c r="DC341"/>
  <c r="DB341"/>
  <c r="DA341"/>
  <c r="CZ341"/>
  <c r="CY341"/>
  <c r="CX341"/>
  <c r="CV341"/>
  <c r="CW341" s="1"/>
  <c r="CU341"/>
  <c r="CT341"/>
  <c r="CS341"/>
  <c r="CR341"/>
  <c r="CQ341"/>
  <c r="CP341"/>
  <c r="CO341"/>
  <c r="CN341"/>
  <c r="CL341"/>
  <c r="CM341" s="1"/>
  <c r="CG341"/>
  <c r="CF341"/>
  <c r="CE341"/>
  <c r="CD341"/>
  <c r="CC341"/>
  <c r="CB341"/>
  <c r="CA341"/>
  <c r="BZ341"/>
  <c r="BY341"/>
  <c r="BW341"/>
  <c r="BX341" s="1"/>
  <c r="BV341"/>
  <c r="BU341"/>
  <c r="BT341"/>
  <c r="BS341"/>
  <c r="BR341"/>
  <c r="BQ341"/>
  <c r="BP341"/>
  <c r="BO341"/>
  <c r="BN341"/>
  <c r="BM341"/>
  <c r="BL341"/>
  <c r="BJ341"/>
  <c r="BK341" s="1"/>
  <c r="J341"/>
  <c r="I341"/>
  <c r="H341"/>
  <c r="G341"/>
  <c r="F341"/>
  <c r="A341"/>
  <c r="DN340"/>
  <c r="DM340"/>
  <c r="DL340"/>
  <c r="DJ340"/>
  <c r="DK340" s="1"/>
  <c r="DI340"/>
  <c r="DH340"/>
  <c r="DG340"/>
  <c r="DE340"/>
  <c r="DF340" s="1"/>
  <c r="DD340"/>
  <c r="DC340"/>
  <c r="DB340"/>
  <c r="DA340"/>
  <c r="CZ340"/>
  <c r="CY340"/>
  <c r="CX340"/>
  <c r="CV340"/>
  <c r="CW340" s="1"/>
  <c r="CU340"/>
  <c r="CT340"/>
  <c r="CS340"/>
  <c r="CR340"/>
  <c r="CQ340"/>
  <c r="CP340"/>
  <c r="CO340"/>
  <c r="CN340"/>
  <c r="CL340"/>
  <c r="CM340" s="1"/>
  <c r="CG340"/>
  <c r="CF340"/>
  <c r="CE340"/>
  <c r="CD340"/>
  <c r="CC340"/>
  <c r="CB340"/>
  <c r="CA340"/>
  <c r="BZ340"/>
  <c r="BY340"/>
  <c r="BW340"/>
  <c r="BX340" s="1"/>
  <c r="BV340"/>
  <c r="BU340"/>
  <c r="BT340"/>
  <c r="BS340"/>
  <c r="BR340"/>
  <c r="BQ340"/>
  <c r="BP340"/>
  <c r="BO340"/>
  <c r="BN340"/>
  <c r="BM340"/>
  <c r="BL340"/>
  <c r="BJ340"/>
  <c r="BK340" s="1"/>
  <c r="J340"/>
  <c r="I340"/>
  <c r="H340"/>
  <c r="G340"/>
  <c r="F340"/>
  <c r="A340"/>
  <c r="DN339"/>
  <c r="DM339"/>
  <c r="DL339"/>
  <c r="DJ339"/>
  <c r="DK339" s="1"/>
  <c r="DI339"/>
  <c r="DH339"/>
  <c r="DG339"/>
  <c r="DE339"/>
  <c r="DF339" s="1"/>
  <c r="DD339"/>
  <c r="DC339"/>
  <c r="DB339"/>
  <c r="DA339"/>
  <c r="CZ339"/>
  <c r="CY339"/>
  <c r="CX339"/>
  <c r="CV339"/>
  <c r="CW339" s="1"/>
  <c r="CU339"/>
  <c r="CT339"/>
  <c r="CS339"/>
  <c r="CR339"/>
  <c r="CQ339"/>
  <c r="CP339"/>
  <c r="CO339"/>
  <c r="CN339"/>
  <c r="CL339"/>
  <c r="CM339" s="1"/>
  <c r="CG339"/>
  <c r="CF339"/>
  <c r="CE339"/>
  <c r="CD339"/>
  <c r="CC339"/>
  <c r="CB339"/>
  <c r="CA339"/>
  <c r="BZ339"/>
  <c r="BY339"/>
  <c r="BW339"/>
  <c r="BX339" s="1"/>
  <c r="BV339"/>
  <c r="BU339"/>
  <c r="BT339"/>
  <c r="BS339"/>
  <c r="BR339"/>
  <c r="BQ339"/>
  <c r="BP339"/>
  <c r="BO339"/>
  <c r="BN339"/>
  <c r="BM339"/>
  <c r="BL339"/>
  <c r="BJ339"/>
  <c r="BK339" s="1"/>
  <c r="J339"/>
  <c r="I339"/>
  <c r="H339"/>
  <c r="G339"/>
  <c r="F339"/>
  <c r="A339"/>
  <c r="DN338"/>
  <c r="DM338"/>
  <c r="DL338"/>
  <c r="DJ338"/>
  <c r="DK338" s="1"/>
  <c r="DI338"/>
  <c r="DH338"/>
  <c r="DG338"/>
  <c r="DE338"/>
  <c r="DF338" s="1"/>
  <c r="DD338"/>
  <c r="DC338"/>
  <c r="DB338"/>
  <c r="DA338"/>
  <c r="CZ338"/>
  <c r="CY338"/>
  <c r="CX338"/>
  <c r="CV338"/>
  <c r="CW338" s="1"/>
  <c r="CU338"/>
  <c r="CT338"/>
  <c r="CS338"/>
  <c r="CR338"/>
  <c r="CQ338"/>
  <c r="CP338"/>
  <c r="CO338"/>
  <c r="CN338"/>
  <c r="CL338"/>
  <c r="CM338" s="1"/>
  <c r="CG338"/>
  <c r="CF338"/>
  <c r="CE338"/>
  <c r="CD338"/>
  <c r="CC338"/>
  <c r="CB338"/>
  <c r="CA338"/>
  <c r="BZ338"/>
  <c r="BY338"/>
  <c r="BW338"/>
  <c r="BX338" s="1"/>
  <c r="BV338"/>
  <c r="BU338"/>
  <c r="BT338"/>
  <c r="BS338"/>
  <c r="BR338"/>
  <c r="BQ338"/>
  <c r="BP338"/>
  <c r="BO338"/>
  <c r="BN338"/>
  <c r="BM338"/>
  <c r="BL338"/>
  <c r="BJ338"/>
  <c r="BK338" s="1"/>
  <c r="J338"/>
  <c r="I338"/>
  <c r="H338"/>
  <c r="G338"/>
  <c r="F338"/>
  <c r="A338"/>
  <c r="DN337"/>
  <c r="DM337"/>
  <c r="DL337"/>
  <c r="DJ337"/>
  <c r="DK337" s="1"/>
  <c r="DI337"/>
  <c r="DH337"/>
  <c r="DG337"/>
  <c r="DE337"/>
  <c r="DF337" s="1"/>
  <c r="DD337"/>
  <c r="DC337"/>
  <c r="DB337"/>
  <c r="DA337"/>
  <c r="CZ337"/>
  <c r="CY337"/>
  <c r="CX337"/>
  <c r="CV337"/>
  <c r="CW337" s="1"/>
  <c r="CU337"/>
  <c r="CT337"/>
  <c r="CS337"/>
  <c r="CR337"/>
  <c r="CQ337"/>
  <c r="CP337"/>
  <c r="CO337"/>
  <c r="CN337"/>
  <c r="CL337"/>
  <c r="CM337" s="1"/>
  <c r="CG337"/>
  <c r="CF337"/>
  <c r="CE337"/>
  <c r="CD337"/>
  <c r="CC337"/>
  <c r="CB337"/>
  <c r="CA337"/>
  <c r="BZ337"/>
  <c r="BY337"/>
  <c r="BW337"/>
  <c r="BX337" s="1"/>
  <c r="BV337"/>
  <c r="BU337"/>
  <c r="BT337"/>
  <c r="BS337"/>
  <c r="BR337"/>
  <c r="BQ337"/>
  <c r="BP337"/>
  <c r="BO337"/>
  <c r="BN337"/>
  <c r="BM337"/>
  <c r="BL337"/>
  <c r="BJ337"/>
  <c r="BK337" s="1"/>
  <c r="J337"/>
  <c r="I337"/>
  <c r="H337"/>
  <c r="G337"/>
  <c r="F337"/>
  <c r="A337"/>
  <c r="DN336"/>
  <c r="DM336"/>
  <c r="DL336"/>
  <c r="DJ336"/>
  <c r="DK336" s="1"/>
  <c r="DI336"/>
  <c r="DH336"/>
  <c r="DG336"/>
  <c r="DE336"/>
  <c r="DF336" s="1"/>
  <c r="DD336"/>
  <c r="DC336"/>
  <c r="DB336"/>
  <c r="DA336"/>
  <c r="CZ336"/>
  <c r="CY336"/>
  <c r="CX336"/>
  <c r="CV336"/>
  <c r="CW336" s="1"/>
  <c r="CU336"/>
  <c r="CT336"/>
  <c r="CS336"/>
  <c r="CR336"/>
  <c r="CQ336"/>
  <c r="CP336"/>
  <c r="CO336"/>
  <c r="CN336"/>
  <c r="CL336"/>
  <c r="CM336" s="1"/>
  <c r="CG336"/>
  <c r="CF336"/>
  <c r="CE336"/>
  <c r="CD336"/>
  <c r="CC336"/>
  <c r="CB336"/>
  <c r="CA336"/>
  <c r="BZ336"/>
  <c r="BY336"/>
  <c r="BW336"/>
  <c r="BX336" s="1"/>
  <c r="BV336"/>
  <c r="BU336"/>
  <c r="BT336"/>
  <c r="BS336"/>
  <c r="BR336"/>
  <c r="BQ336"/>
  <c r="BP336"/>
  <c r="BO336"/>
  <c r="BN336"/>
  <c r="BM336"/>
  <c r="BL336"/>
  <c r="BJ336"/>
  <c r="BK336" s="1"/>
  <c r="J336"/>
  <c r="I336"/>
  <c r="H336"/>
  <c r="G336"/>
  <c r="F336"/>
  <c r="A336"/>
  <c r="DN335"/>
  <c r="DM335"/>
  <c r="DL335"/>
  <c r="DJ335"/>
  <c r="DK335" s="1"/>
  <c r="DI335"/>
  <c r="DH335"/>
  <c r="DG335"/>
  <c r="DE335"/>
  <c r="DF335" s="1"/>
  <c r="DD335"/>
  <c r="DC335"/>
  <c r="DB335"/>
  <c r="DA335"/>
  <c r="CZ335"/>
  <c r="CY335"/>
  <c r="CX335"/>
  <c r="CV335"/>
  <c r="CW335" s="1"/>
  <c r="CU335"/>
  <c r="CT335"/>
  <c r="CS335"/>
  <c r="CR335"/>
  <c r="CQ335"/>
  <c r="CP335"/>
  <c r="CO335"/>
  <c r="CN335"/>
  <c r="CL335"/>
  <c r="CM335" s="1"/>
  <c r="CG335"/>
  <c r="CF335"/>
  <c r="CE335"/>
  <c r="CD335"/>
  <c r="CC335"/>
  <c r="CB335"/>
  <c r="CA335"/>
  <c r="BZ335"/>
  <c r="BY335"/>
  <c r="BW335"/>
  <c r="BX335" s="1"/>
  <c r="BV335"/>
  <c r="BU335"/>
  <c r="BT335"/>
  <c r="BS335"/>
  <c r="BR335"/>
  <c r="BQ335"/>
  <c r="BP335"/>
  <c r="BO335"/>
  <c r="BN335"/>
  <c r="BM335"/>
  <c r="BL335"/>
  <c r="BJ335"/>
  <c r="BK335" s="1"/>
  <c r="J335"/>
  <c r="I335"/>
  <c r="H335"/>
  <c r="G335"/>
  <c r="F335"/>
  <c r="A335"/>
  <c r="DN334"/>
  <c r="DM334"/>
  <c r="DL334"/>
  <c r="DJ334"/>
  <c r="DK334" s="1"/>
  <c r="DI334"/>
  <c r="DH334"/>
  <c r="DG334"/>
  <c r="DE334"/>
  <c r="DF334" s="1"/>
  <c r="DD334"/>
  <c r="DC334"/>
  <c r="DB334"/>
  <c r="DA334"/>
  <c r="CZ334"/>
  <c r="CY334"/>
  <c r="CX334"/>
  <c r="CV334"/>
  <c r="CW334" s="1"/>
  <c r="CU334"/>
  <c r="CT334"/>
  <c r="CS334"/>
  <c r="CR334"/>
  <c r="CQ334"/>
  <c r="CP334"/>
  <c r="CO334"/>
  <c r="CN334"/>
  <c r="CL334"/>
  <c r="CM334" s="1"/>
  <c r="CG334"/>
  <c r="CF334"/>
  <c r="CE334"/>
  <c r="CD334"/>
  <c r="CC334"/>
  <c r="CB334"/>
  <c r="CA334"/>
  <c r="BZ334"/>
  <c r="BY334"/>
  <c r="BW334"/>
  <c r="BX334" s="1"/>
  <c r="BV334"/>
  <c r="BU334"/>
  <c r="BT334"/>
  <c r="BS334"/>
  <c r="BR334"/>
  <c r="BQ334"/>
  <c r="BP334"/>
  <c r="BO334"/>
  <c r="BN334"/>
  <c r="BM334"/>
  <c r="BL334"/>
  <c r="BJ334"/>
  <c r="BK334" s="1"/>
  <c r="J334"/>
  <c r="I334"/>
  <c r="H334"/>
  <c r="G334"/>
  <c r="F334"/>
  <c r="A334"/>
  <c r="DN333"/>
  <c r="DM333"/>
  <c r="DL333"/>
  <c r="DJ333"/>
  <c r="DK333" s="1"/>
  <c r="DI333"/>
  <c r="DH333"/>
  <c r="DG333"/>
  <c r="DE333"/>
  <c r="DF333" s="1"/>
  <c r="DD333"/>
  <c r="DC333"/>
  <c r="DB333"/>
  <c r="DA333"/>
  <c r="CZ333"/>
  <c r="CY333"/>
  <c r="CX333"/>
  <c r="CV333"/>
  <c r="CW333" s="1"/>
  <c r="CU333"/>
  <c r="CT333"/>
  <c r="CS333"/>
  <c r="CR333"/>
  <c r="CQ333"/>
  <c r="CP333"/>
  <c r="CO333"/>
  <c r="CN333"/>
  <c r="CL333"/>
  <c r="CM333" s="1"/>
  <c r="CG333"/>
  <c r="CF333"/>
  <c r="CE333"/>
  <c r="CD333"/>
  <c r="CC333"/>
  <c r="CB333"/>
  <c r="CA333"/>
  <c r="BZ333"/>
  <c r="BY333"/>
  <c r="BW333"/>
  <c r="BX333" s="1"/>
  <c r="BV333"/>
  <c r="BU333"/>
  <c r="BT333"/>
  <c r="BS333"/>
  <c r="BR333"/>
  <c r="BQ333"/>
  <c r="BP333"/>
  <c r="BO333"/>
  <c r="BN333"/>
  <c r="BM333"/>
  <c r="BL333"/>
  <c r="BJ333"/>
  <c r="BK333" s="1"/>
  <c r="J333"/>
  <c r="I333"/>
  <c r="H333"/>
  <c r="G333"/>
  <c r="F333"/>
  <c r="A333"/>
  <c r="DN332"/>
  <c r="DM332"/>
  <c r="DL332"/>
  <c r="DJ332"/>
  <c r="DK332" s="1"/>
  <c r="DI332"/>
  <c r="DH332"/>
  <c r="DG332"/>
  <c r="DE332"/>
  <c r="DF332" s="1"/>
  <c r="DD332"/>
  <c r="DC332"/>
  <c r="DB332"/>
  <c r="DA332"/>
  <c r="CZ332"/>
  <c r="CY332"/>
  <c r="CX332"/>
  <c r="CV332"/>
  <c r="CW332" s="1"/>
  <c r="CU332"/>
  <c r="CT332"/>
  <c r="CS332"/>
  <c r="CR332"/>
  <c r="CQ332"/>
  <c r="CP332"/>
  <c r="CO332"/>
  <c r="CN332"/>
  <c r="CL332"/>
  <c r="CM332" s="1"/>
  <c r="CG332"/>
  <c r="CF332"/>
  <c r="CE332"/>
  <c r="CD332"/>
  <c r="CC332"/>
  <c r="CB332"/>
  <c r="CA332"/>
  <c r="BZ332"/>
  <c r="BY332"/>
  <c r="BW332"/>
  <c r="BX332" s="1"/>
  <c r="BV332"/>
  <c r="BU332"/>
  <c r="BT332"/>
  <c r="BS332"/>
  <c r="BR332"/>
  <c r="BQ332"/>
  <c r="BP332"/>
  <c r="BO332"/>
  <c r="BN332"/>
  <c r="BM332"/>
  <c r="BL332"/>
  <c r="BJ332"/>
  <c r="BK332" s="1"/>
  <c r="J332"/>
  <c r="I332"/>
  <c r="H332"/>
  <c r="G332"/>
  <c r="F332"/>
  <c r="A332"/>
  <c r="DN331"/>
  <c r="DM331"/>
  <c r="DL331"/>
  <c r="DJ331"/>
  <c r="DK331" s="1"/>
  <c r="DI331"/>
  <c r="DH331"/>
  <c r="DG331"/>
  <c r="DE331"/>
  <c r="DF331" s="1"/>
  <c r="DD331"/>
  <c r="DC331"/>
  <c r="DB331"/>
  <c r="DA331"/>
  <c r="CZ331"/>
  <c r="CY331"/>
  <c r="CX331"/>
  <c r="CV331"/>
  <c r="CW331" s="1"/>
  <c r="CU331"/>
  <c r="CT331"/>
  <c r="CS331"/>
  <c r="CR331"/>
  <c r="CQ331"/>
  <c r="CP331"/>
  <c r="CO331"/>
  <c r="CN331"/>
  <c r="CL331"/>
  <c r="CM331" s="1"/>
  <c r="CG331"/>
  <c r="CF331"/>
  <c r="CE331"/>
  <c r="CD331"/>
  <c r="CC331"/>
  <c r="CB331"/>
  <c r="CA331"/>
  <c r="BZ331"/>
  <c r="BY331"/>
  <c r="BW331"/>
  <c r="BX331" s="1"/>
  <c r="BV331"/>
  <c r="BU331"/>
  <c r="BT331"/>
  <c r="BS331"/>
  <c r="BR331"/>
  <c r="BQ331"/>
  <c r="BP331"/>
  <c r="BO331"/>
  <c r="BN331"/>
  <c r="BM331"/>
  <c r="BL331"/>
  <c r="BJ331"/>
  <c r="BK331" s="1"/>
  <c r="J331"/>
  <c r="I331"/>
  <c r="H331"/>
  <c r="G331"/>
  <c r="F331"/>
  <c r="A331"/>
  <c r="DN330"/>
  <c r="DM330"/>
  <c r="DL330"/>
  <c r="DJ330"/>
  <c r="DK330" s="1"/>
  <c r="DI330"/>
  <c r="DH330"/>
  <c r="DG330"/>
  <c r="DE330"/>
  <c r="DF330" s="1"/>
  <c r="DD330"/>
  <c r="DC330"/>
  <c r="DB330"/>
  <c r="DA330"/>
  <c r="CZ330"/>
  <c r="CY330"/>
  <c r="CX330"/>
  <c r="CV330"/>
  <c r="CW330" s="1"/>
  <c r="CU330"/>
  <c r="CT330"/>
  <c r="CS330"/>
  <c r="CR330"/>
  <c r="CQ330"/>
  <c r="CP330"/>
  <c r="CO330"/>
  <c r="CN330"/>
  <c r="CL330"/>
  <c r="CM330" s="1"/>
  <c r="CG330"/>
  <c r="CF330"/>
  <c r="CE330"/>
  <c r="CD330"/>
  <c r="CC330"/>
  <c r="CB330"/>
  <c r="CA330"/>
  <c r="BZ330"/>
  <c r="BY330"/>
  <c r="BW330"/>
  <c r="BX330" s="1"/>
  <c r="BV330"/>
  <c r="BU330"/>
  <c r="BT330"/>
  <c r="BS330"/>
  <c r="BR330"/>
  <c r="BQ330"/>
  <c r="BP330"/>
  <c r="BO330"/>
  <c r="BN330"/>
  <c r="BM330"/>
  <c r="BL330"/>
  <c r="BJ330"/>
  <c r="BK330" s="1"/>
  <c r="J330"/>
  <c r="I330"/>
  <c r="H330"/>
  <c r="G330"/>
  <c r="F330"/>
  <c r="A330"/>
  <c r="DN329"/>
  <c r="DM329"/>
  <c r="DL329"/>
  <c r="DJ329"/>
  <c r="DK329" s="1"/>
  <c r="DI329"/>
  <c r="DH329"/>
  <c r="DG329"/>
  <c r="DE329"/>
  <c r="DF329" s="1"/>
  <c r="DD329"/>
  <c r="DC329"/>
  <c r="DB329"/>
  <c r="DA329"/>
  <c r="CZ329"/>
  <c r="CY329"/>
  <c r="CX329"/>
  <c r="CV329"/>
  <c r="CW329" s="1"/>
  <c r="CU329"/>
  <c r="CT329"/>
  <c r="CS329"/>
  <c r="CR329"/>
  <c r="CQ329"/>
  <c r="CP329"/>
  <c r="CO329"/>
  <c r="CN329"/>
  <c r="CL329"/>
  <c r="CM329" s="1"/>
  <c r="CG329"/>
  <c r="CF329"/>
  <c r="CE329"/>
  <c r="CD329"/>
  <c r="CC329"/>
  <c r="CB329"/>
  <c r="CA329"/>
  <c r="BZ329"/>
  <c r="BY329"/>
  <c r="BW329"/>
  <c r="BX329" s="1"/>
  <c r="BV329"/>
  <c r="BU329"/>
  <c r="BT329"/>
  <c r="BS329"/>
  <c r="BR329"/>
  <c r="BQ329"/>
  <c r="BP329"/>
  <c r="BO329"/>
  <c r="BN329"/>
  <c r="BM329"/>
  <c r="BL329"/>
  <c r="BJ329"/>
  <c r="BK329" s="1"/>
  <c r="J329"/>
  <c r="I329"/>
  <c r="H329"/>
  <c r="G329"/>
  <c r="F329"/>
  <c r="A329"/>
  <c r="DN328"/>
  <c r="DM328"/>
  <c r="DL328"/>
  <c r="DJ328"/>
  <c r="DK328" s="1"/>
  <c r="DI328"/>
  <c r="DH328"/>
  <c r="DG328"/>
  <c r="DE328"/>
  <c r="DF328" s="1"/>
  <c r="DD328"/>
  <c r="DC328"/>
  <c r="DB328"/>
  <c r="DA328"/>
  <c r="CZ328"/>
  <c r="CY328"/>
  <c r="CX328"/>
  <c r="CV328"/>
  <c r="CW328" s="1"/>
  <c r="CU328"/>
  <c r="CT328"/>
  <c r="CS328"/>
  <c r="CR328"/>
  <c r="CQ328"/>
  <c r="CP328"/>
  <c r="CO328"/>
  <c r="CN328"/>
  <c r="CL328"/>
  <c r="CM328" s="1"/>
  <c r="CG328"/>
  <c r="CF328"/>
  <c r="CE328"/>
  <c r="CD328"/>
  <c r="CC328"/>
  <c r="CB328"/>
  <c r="CA328"/>
  <c r="BZ328"/>
  <c r="BY328"/>
  <c r="BW328"/>
  <c r="BX328" s="1"/>
  <c r="BV328"/>
  <c r="BU328"/>
  <c r="BT328"/>
  <c r="BS328"/>
  <c r="BR328"/>
  <c r="BQ328"/>
  <c r="BP328"/>
  <c r="BO328"/>
  <c r="BN328"/>
  <c r="BM328"/>
  <c r="BL328"/>
  <c r="BJ328"/>
  <c r="BK328" s="1"/>
  <c r="J328"/>
  <c r="I328"/>
  <c r="H328"/>
  <c r="G328"/>
  <c r="F328"/>
  <c r="A328"/>
  <c r="DN327"/>
  <c r="DM327"/>
  <c r="DL327"/>
  <c r="DJ327"/>
  <c r="DK327" s="1"/>
  <c r="DI327"/>
  <c r="DH327"/>
  <c r="DG327"/>
  <c r="DE327"/>
  <c r="DF327" s="1"/>
  <c r="DD327"/>
  <c r="DC327"/>
  <c r="DB327"/>
  <c r="DA327"/>
  <c r="CZ327"/>
  <c r="CY327"/>
  <c r="CX327"/>
  <c r="CV327"/>
  <c r="CW327" s="1"/>
  <c r="CU327"/>
  <c r="CT327"/>
  <c r="CS327"/>
  <c r="CR327"/>
  <c r="CQ327"/>
  <c r="CP327"/>
  <c r="CO327"/>
  <c r="CN327"/>
  <c r="CL327"/>
  <c r="CM327" s="1"/>
  <c r="CG327"/>
  <c r="CF327"/>
  <c r="CE327"/>
  <c r="CD327"/>
  <c r="CC327"/>
  <c r="CB327"/>
  <c r="CA327"/>
  <c r="BZ327"/>
  <c r="BY327"/>
  <c r="BW327"/>
  <c r="BX327" s="1"/>
  <c r="BV327"/>
  <c r="BU327"/>
  <c r="BT327"/>
  <c r="BS327"/>
  <c r="BR327"/>
  <c r="BQ327"/>
  <c r="BP327"/>
  <c r="BO327"/>
  <c r="BN327"/>
  <c r="BM327"/>
  <c r="BL327"/>
  <c r="BJ327"/>
  <c r="BK327" s="1"/>
  <c r="J327"/>
  <c r="I327"/>
  <c r="H327"/>
  <c r="G327"/>
  <c r="F327"/>
  <c r="A327"/>
  <c r="DN326"/>
  <c r="DM326"/>
  <c r="DL326"/>
  <c r="DJ326"/>
  <c r="DK326" s="1"/>
  <c r="DI326"/>
  <c r="DH326"/>
  <c r="DG326"/>
  <c r="DE326"/>
  <c r="DF326" s="1"/>
  <c r="DD326"/>
  <c r="DC326"/>
  <c r="DB326"/>
  <c r="DA326"/>
  <c r="CZ326"/>
  <c r="CY326"/>
  <c r="CX326"/>
  <c r="CV326"/>
  <c r="CW326" s="1"/>
  <c r="CU326"/>
  <c r="CT326"/>
  <c r="CS326"/>
  <c r="CR326"/>
  <c r="CQ326"/>
  <c r="CP326"/>
  <c r="CO326"/>
  <c r="CN326"/>
  <c r="CL326"/>
  <c r="CM326" s="1"/>
  <c r="CG326"/>
  <c r="CF326"/>
  <c r="CE326"/>
  <c r="CD326"/>
  <c r="CC326"/>
  <c r="CB326"/>
  <c r="CA326"/>
  <c r="BZ326"/>
  <c r="BY326"/>
  <c r="BW326"/>
  <c r="BX326" s="1"/>
  <c r="BV326"/>
  <c r="BU326"/>
  <c r="BT326"/>
  <c r="BS326"/>
  <c r="BR326"/>
  <c r="BQ326"/>
  <c r="BP326"/>
  <c r="BO326"/>
  <c r="BN326"/>
  <c r="BM326"/>
  <c r="BL326"/>
  <c r="BJ326"/>
  <c r="BK326" s="1"/>
  <c r="J326"/>
  <c r="I326"/>
  <c r="H326"/>
  <c r="G326"/>
  <c r="F326"/>
  <c r="A326"/>
  <c r="DN325"/>
  <c r="DM325"/>
  <c r="DL325"/>
  <c r="DJ325"/>
  <c r="DK325" s="1"/>
  <c r="DI325"/>
  <c r="DH325"/>
  <c r="DG325"/>
  <c r="DE325"/>
  <c r="DF325" s="1"/>
  <c r="DD325"/>
  <c r="DC325"/>
  <c r="DB325"/>
  <c r="DA325"/>
  <c r="CZ325"/>
  <c r="CY325"/>
  <c r="CX325"/>
  <c r="CV325"/>
  <c r="CW325" s="1"/>
  <c r="CU325"/>
  <c r="CT325"/>
  <c r="CS325"/>
  <c r="CR325"/>
  <c r="CQ325"/>
  <c r="CP325"/>
  <c r="CO325"/>
  <c r="CN325"/>
  <c r="CL325"/>
  <c r="CM325" s="1"/>
  <c r="CG325"/>
  <c r="CF325"/>
  <c r="CE325"/>
  <c r="CD325"/>
  <c r="CC325"/>
  <c r="CB325"/>
  <c r="CA325"/>
  <c r="BZ325"/>
  <c r="BY325"/>
  <c r="BW325"/>
  <c r="BX325" s="1"/>
  <c r="BV325"/>
  <c r="BU325"/>
  <c r="BT325"/>
  <c r="BS325"/>
  <c r="BR325"/>
  <c r="BQ325"/>
  <c r="BP325"/>
  <c r="BO325"/>
  <c r="BN325"/>
  <c r="BM325"/>
  <c r="BL325"/>
  <c r="BJ325"/>
  <c r="BK325" s="1"/>
  <c r="J325"/>
  <c r="I325"/>
  <c r="H325"/>
  <c r="G325"/>
  <c r="F325"/>
  <c r="A325"/>
  <c r="DN324"/>
  <c r="DM324"/>
  <c r="DL324"/>
  <c r="DJ324"/>
  <c r="DK324" s="1"/>
  <c r="DI324"/>
  <c r="DH324"/>
  <c r="DG324"/>
  <c r="DE324"/>
  <c r="DF324" s="1"/>
  <c r="DD324"/>
  <c r="DC324"/>
  <c r="DB324"/>
  <c r="DA324"/>
  <c r="CZ324"/>
  <c r="CY324"/>
  <c r="CX324"/>
  <c r="CV324"/>
  <c r="CW324" s="1"/>
  <c r="CU324"/>
  <c r="CT324"/>
  <c r="CS324"/>
  <c r="CR324"/>
  <c r="CQ324"/>
  <c r="CP324"/>
  <c r="CO324"/>
  <c r="CN324"/>
  <c r="CL324"/>
  <c r="CM324" s="1"/>
  <c r="CG324"/>
  <c r="CF324"/>
  <c r="CE324"/>
  <c r="CD324"/>
  <c r="CC324"/>
  <c r="CB324"/>
  <c r="CA324"/>
  <c r="BZ324"/>
  <c r="BY324"/>
  <c r="BW324"/>
  <c r="BX324" s="1"/>
  <c r="BV324"/>
  <c r="BU324"/>
  <c r="BT324"/>
  <c r="BS324"/>
  <c r="BR324"/>
  <c r="BQ324"/>
  <c r="BP324"/>
  <c r="BO324"/>
  <c r="BN324"/>
  <c r="BM324"/>
  <c r="BL324"/>
  <c r="BJ324"/>
  <c r="BK324" s="1"/>
  <c r="J324"/>
  <c r="I324"/>
  <c r="H324"/>
  <c r="G324"/>
  <c r="F324"/>
  <c r="A324"/>
  <c r="DN323"/>
  <c r="DM323"/>
  <c r="DL323"/>
  <c r="DJ323"/>
  <c r="DK323" s="1"/>
  <c r="DI323"/>
  <c r="DH323"/>
  <c r="DG323"/>
  <c r="DE323"/>
  <c r="DF323" s="1"/>
  <c r="DD323"/>
  <c r="DC323"/>
  <c r="DB323"/>
  <c r="DA323"/>
  <c r="CZ323"/>
  <c r="CY323"/>
  <c r="CX323"/>
  <c r="CV323"/>
  <c r="CW323" s="1"/>
  <c r="CU323"/>
  <c r="CT323"/>
  <c r="CS323"/>
  <c r="CR323"/>
  <c r="CQ323"/>
  <c r="CP323"/>
  <c r="CO323"/>
  <c r="CN323"/>
  <c r="CL323"/>
  <c r="CM323" s="1"/>
  <c r="CG323"/>
  <c r="CF323"/>
  <c r="CE323"/>
  <c r="CD323"/>
  <c r="CC323"/>
  <c r="CB323"/>
  <c r="CA323"/>
  <c r="BZ323"/>
  <c r="BY323"/>
  <c r="BW323"/>
  <c r="BX323" s="1"/>
  <c r="BV323"/>
  <c r="BU323"/>
  <c r="BT323"/>
  <c r="BS323"/>
  <c r="BR323"/>
  <c r="BQ323"/>
  <c r="BP323"/>
  <c r="BO323"/>
  <c r="BN323"/>
  <c r="BM323"/>
  <c r="BL323"/>
  <c r="BJ323"/>
  <c r="BK323" s="1"/>
  <c r="J323"/>
  <c r="I323"/>
  <c r="H323"/>
  <c r="G323"/>
  <c r="F323"/>
  <c r="A323"/>
  <c r="DN322"/>
  <c r="DM322"/>
  <c r="DL322"/>
  <c r="DJ322"/>
  <c r="DK322" s="1"/>
  <c r="DI322"/>
  <c r="DH322"/>
  <c r="DG322"/>
  <c r="DE322"/>
  <c r="DF322" s="1"/>
  <c r="DD322"/>
  <c r="DC322"/>
  <c r="DB322"/>
  <c r="DA322"/>
  <c r="CZ322"/>
  <c r="CY322"/>
  <c r="CX322"/>
  <c r="CV322"/>
  <c r="CW322" s="1"/>
  <c r="CU322"/>
  <c r="CT322"/>
  <c r="CS322"/>
  <c r="CR322"/>
  <c r="CQ322"/>
  <c r="CP322"/>
  <c r="CO322"/>
  <c r="CN322"/>
  <c r="CL322"/>
  <c r="CM322" s="1"/>
  <c r="CG322"/>
  <c r="CF322"/>
  <c r="CE322"/>
  <c r="CD322"/>
  <c r="CC322"/>
  <c r="CB322"/>
  <c r="CA322"/>
  <c r="BZ322"/>
  <c r="BY322"/>
  <c r="BW322"/>
  <c r="BX322" s="1"/>
  <c r="BV322"/>
  <c r="BU322"/>
  <c r="BT322"/>
  <c r="BS322"/>
  <c r="BR322"/>
  <c r="BQ322"/>
  <c r="BP322"/>
  <c r="BO322"/>
  <c r="BN322"/>
  <c r="BM322"/>
  <c r="BL322"/>
  <c r="BJ322"/>
  <c r="BK322" s="1"/>
  <c r="J322"/>
  <c r="I322"/>
  <c r="H322"/>
  <c r="G322"/>
  <c r="F322"/>
  <c r="A322"/>
  <c r="DN321"/>
  <c r="DM321"/>
  <c r="DL321"/>
  <c r="DJ321"/>
  <c r="DK321" s="1"/>
  <c r="DI321"/>
  <c r="DH321"/>
  <c r="DG321"/>
  <c r="DE321"/>
  <c r="DF321" s="1"/>
  <c r="DD321"/>
  <c r="DC321"/>
  <c r="DB321"/>
  <c r="DA321"/>
  <c r="CZ321"/>
  <c r="CY321"/>
  <c r="CX321"/>
  <c r="CV321"/>
  <c r="CW321" s="1"/>
  <c r="CU321"/>
  <c r="CT321"/>
  <c r="CS321"/>
  <c r="CR321"/>
  <c r="CQ321"/>
  <c r="CP321"/>
  <c r="CO321"/>
  <c r="CN321"/>
  <c r="CL321"/>
  <c r="CM321" s="1"/>
  <c r="CG321"/>
  <c r="CF321"/>
  <c r="CE321"/>
  <c r="CD321"/>
  <c r="CC321"/>
  <c r="CB321"/>
  <c r="CA321"/>
  <c r="BZ321"/>
  <c r="BY321"/>
  <c r="BW321"/>
  <c r="BX321" s="1"/>
  <c r="BV321"/>
  <c r="BU321"/>
  <c r="BT321"/>
  <c r="BS321"/>
  <c r="BR321"/>
  <c r="BQ321"/>
  <c r="BP321"/>
  <c r="BO321"/>
  <c r="BN321"/>
  <c r="BM321"/>
  <c r="BL321"/>
  <c r="BJ321"/>
  <c r="BK321" s="1"/>
  <c r="J321"/>
  <c r="I321"/>
  <c r="H321"/>
  <c r="G321"/>
  <c r="F321"/>
  <c r="A321"/>
  <c r="DN320"/>
  <c r="DM320"/>
  <c r="DL320"/>
  <c r="DJ320"/>
  <c r="DK320" s="1"/>
  <c r="DI320"/>
  <c r="DH320"/>
  <c r="DG320"/>
  <c r="DE320"/>
  <c r="DF320" s="1"/>
  <c r="DD320"/>
  <c r="DC320"/>
  <c r="DB320"/>
  <c r="DA320"/>
  <c r="CZ320"/>
  <c r="CY320"/>
  <c r="CX320"/>
  <c r="CV320"/>
  <c r="CW320" s="1"/>
  <c r="CU320"/>
  <c r="CT320"/>
  <c r="CS320"/>
  <c r="CR320"/>
  <c r="CQ320"/>
  <c r="CP320"/>
  <c r="CO320"/>
  <c r="CN320"/>
  <c r="CL320"/>
  <c r="CM320" s="1"/>
  <c r="CG320"/>
  <c r="CF320"/>
  <c r="CE320"/>
  <c r="CD320"/>
  <c r="CC320"/>
  <c r="CB320"/>
  <c r="CA320"/>
  <c r="BZ320"/>
  <c r="BY320"/>
  <c r="BW320"/>
  <c r="BX320" s="1"/>
  <c r="BV320"/>
  <c r="BU320"/>
  <c r="BT320"/>
  <c r="BS320"/>
  <c r="BR320"/>
  <c r="BQ320"/>
  <c r="BP320"/>
  <c r="BO320"/>
  <c r="BN320"/>
  <c r="BM320"/>
  <c r="BL320"/>
  <c r="BJ320"/>
  <c r="BK320" s="1"/>
  <c r="J320"/>
  <c r="I320"/>
  <c r="H320"/>
  <c r="G320"/>
  <c r="F320"/>
  <c r="A320"/>
  <c r="DN319"/>
  <c r="DM319"/>
  <c r="DL319"/>
  <c r="DJ319"/>
  <c r="DK319" s="1"/>
  <c r="DI319"/>
  <c r="DH319"/>
  <c r="DG319"/>
  <c r="DE319"/>
  <c r="DF319" s="1"/>
  <c r="DD319"/>
  <c r="DC319"/>
  <c r="DB319"/>
  <c r="DA319"/>
  <c r="CZ319"/>
  <c r="CY319"/>
  <c r="CX319"/>
  <c r="CV319"/>
  <c r="CW319" s="1"/>
  <c r="CU319"/>
  <c r="CT319"/>
  <c r="CS319"/>
  <c r="CR319"/>
  <c r="CQ319"/>
  <c r="CP319"/>
  <c r="CO319"/>
  <c r="CN319"/>
  <c r="CL319"/>
  <c r="CM319" s="1"/>
  <c r="CG319"/>
  <c r="CF319"/>
  <c r="CE319"/>
  <c r="CD319"/>
  <c r="CC319"/>
  <c r="CB319"/>
  <c r="CA319"/>
  <c r="BZ319"/>
  <c r="BY319"/>
  <c r="BW319"/>
  <c r="BX319" s="1"/>
  <c r="BV319"/>
  <c r="BU319"/>
  <c r="BT319"/>
  <c r="BS319"/>
  <c r="BR319"/>
  <c r="BQ319"/>
  <c r="BP319"/>
  <c r="BO319"/>
  <c r="BN319"/>
  <c r="BM319"/>
  <c r="BL319"/>
  <c r="BJ319"/>
  <c r="BK319" s="1"/>
  <c r="J319"/>
  <c r="I319"/>
  <c r="H319"/>
  <c r="G319"/>
  <c r="F319"/>
  <c r="A319"/>
  <c r="DN318"/>
  <c r="DM318"/>
  <c r="DL318"/>
  <c r="DJ318"/>
  <c r="DK318" s="1"/>
  <c r="DI318"/>
  <c r="DH318"/>
  <c r="DG318"/>
  <c r="DE318"/>
  <c r="DF318" s="1"/>
  <c r="DD318"/>
  <c r="DC318"/>
  <c r="DB318"/>
  <c r="DA318"/>
  <c r="CZ318"/>
  <c r="CY318"/>
  <c r="CX318"/>
  <c r="CV318"/>
  <c r="CW318" s="1"/>
  <c r="CU318"/>
  <c r="CT318"/>
  <c r="CS318"/>
  <c r="CR318"/>
  <c r="CQ318"/>
  <c r="CP318"/>
  <c r="CO318"/>
  <c r="CN318"/>
  <c r="CL318"/>
  <c r="CM318" s="1"/>
  <c r="CG318"/>
  <c r="CF318"/>
  <c r="CE318"/>
  <c r="CD318"/>
  <c r="CC318"/>
  <c r="CB318"/>
  <c r="CA318"/>
  <c r="BZ318"/>
  <c r="BY318"/>
  <c r="BW318"/>
  <c r="BX318" s="1"/>
  <c r="BV318"/>
  <c r="BU318"/>
  <c r="BT318"/>
  <c r="BS318"/>
  <c r="BR318"/>
  <c r="BQ318"/>
  <c r="BP318"/>
  <c r="BO318"/>
  <c r="BN318"/>
  <c r="BM318"/>
  <c r="BL318"/>
  <c r="BJ318"/>
  <c r="BK318" s="1"/>
  <c r="J318"/>
  <c r="I318"/>
  <c r="H318"/>
  <c r="G318"/>
  <c r="F318"/>
  <c r="A318"/>
  <c r="DN317"/>
  <c r="DM317"/>
  <c r="DL317"/>
  <c r="DJ317"/>
  <c r="DK317" s="1"/>
  <c r="DI317"/>
  <c r="DH317"/>
  <c r="DG317"/>
  <c r="DE317"/>
  <c r="DF317" s="1"/>
  <c r="DD317"/>
  <c r="DC317"/>
  <c r="DB317"/>
  <c r="DA317"/>
  <c r="CZ317"/>
  <c r="CY317"/>
  <c r="CX317"/>
  <c r="CV317"/>
  <c r="CW317" s="1"/>
  <c r="CU317"/>
  <c r="CT317"/>
  <c r="CS317"/>
  <c r="CR317"/>
  <c r="CQ317"/>
  <c r="CP317"/>
  <c r="CO317"/>
  <c r="CN317"/>
  <c r="CL317"/>
  <c r="CM317" s="1"/>
  <c r="CG317"/>
  <c r="CF317"/>
  <c r="CE317"/>
  <c r="CD317"/>
  <c r="CC317"/>
  <c r="CB317"/>
  <c r="CA317"/>
  <c r="BZ317"/>
  <c r="BY317"/>
  <c r="BW317"/>
  <c r="BX317" s="1"/>
  <c r="BV317"/>
  <c r="BU317"/>
  <c r="BT317"/>
  <c r="BS317"/>
  <c r="BR317"/>
  <c r="BQ317"/>
  <c r="BP317"/>
  <c r="BO317"/>
  <c r="BN317"/>
  <c r="BM317"/>
  <c r="BL317"/>
  <c r="BJ317"/>
  <c r="BK317" s="1"/>
  <c r="J317"/>
  <c r="I317"/>
  <c r="H317"/>
  <c r="G317"/>
  <c r="F317"/>
  <c r="A317"/>
  <c r="DN316"/>
  <c r="DM316"/>
  <c r="DL316"/>
  <c r="DJ316"/>
  <c r="DK316" s="1"/>
  <c r="DI316"/>
  <c r="DH316"/>
  <c r="DG316"/>
  <c r="DE316"/>
  <c r="DF316" s="1"/>
  <c r="DD316"/>
  <c r="DC316"/>
  <c r="DB316"/>
  <c r="DA316"/>
  <c r="CZ316"/>
  <c r="CY316"/>
  <c r="CX316"/>
  <c r="CV316"/>
  <c r="CW316" s="1"/>
  <c r="CU316"/>
  <c r="CT316"/>
  <c r="CS316"/>
  <c r="CR316"/>
  <c r="CQ316"/>
  <c r="CP316"/>
  <c r="CO316"/>
  <c r="CN316"/>
  <c r="CL316"/>
  <c r="CM316" s="1"/>
  <c r="CG316"/>
  <c r="CF316"/>
  <c r="CE316"/>
  <c r="CD316"/>
  <c r="CC316"/>
  <c r="CB316"/>
  <c r="CA316"/>
  <c r="BZ316"/>
  <c r="BY316"/>
  <c r="BW316"/>
  <c r="BX316" s="1"/>
  <c r="BV316"/>
  <c r="BU316"/>
  <c r="BT316"/>
  <c r="BS316"/>
  <c r="BR316"/>
  <c r="BQ316"/>
  <c r="BP316"/>
  <c r="BO316"/>
  <c r="BN316"/>
  <c r="BM316"/>
  <c r="BL316"/>
  <c r="BJ316"/>
  <c r="BK316" s="1"/>
  <c r="J316"/>
  <c r="I316"/>
  <c r="H316"/>
  <c r="G316"/>
  <c r="F316"/>
  <c r="A316"/>
  <c r="DN315"/>
  <c r="DM315"/>
  <c r="DL315"/>
  <c r="DJ315"/>
  <c r="DK315" s="1"/>
  <c r="DI315"/>
  <c r="DH315"/>
  <c r="DG315"/>
  <c r="DE315"/>
  <c r="DF315" s="1"/>
  <c r="DD315"/>
  <c r="DC315"/>
  <c r="DB315"/>
  <c r="DA315"/>
  <c r="CZ315"/>
  <c r="CY315"/>
  <c r="CX315"/>
  <c r="CV315"/>
  <c r="CW315" s="1"/>
  <c r="CU315"/>
  <c r="CT315"/>
  <c r="CS315"/>
  <c r="CR315"/>
  <c r="CQ315"/>
  <c r="CP315"/>
  <c r="CO315"/>
  <c r="CN315"/>
  <c r="CL315"/>
  <c r="CM315" s="1"/>
  <c r="CG315"/>
  <c r="CF315"/>
  <c r="CE315"/>
  <c r="CD315"/>
  <c r="CC315"/>
  <c r="CB315"/>
  <c r="CA315"/>
  <c r="BZ315"/>
  <c r="BY315"/>
  <c r="BW315"/>
  <c r="BX315" s="1"/>
  <c r="BV315"/>
  <c r="BU315"/>
  <c r="BT315"/>
  <c r="BS315"/>
  <c r="BR315"/>
  <c r="BQ315"/>
  <c r="BP315"/>
  <c r="BO315"/>
  <c r="BN315"/>
  <c r="BM315"/>
  <c r="BL315"/>
  <c r="BJ315"/>
  <c r="BK315" s="1"/>
  <c r="J315"/>
  <c r="I315"/>
  <c r="H315"/>
  <c r="G315"/>
  <c r="F315"/>
  <c r="A315"/>
  <c r="DN314"/>
  <c r="DM314"/>
  <c r="DL314"/>
  <c r="DJ314"/>
  <c r="DK314" s="1"/>
  <c r="DI314"/>
  <c r="DH314"/>
  <c r="DG314"/>
  <c r="DE314"/>
  <c r="DF314" s="1"/>
  <c r="DD314"/>
  <c r="DC314"/>
  <c r="DB314"/>
  <c r="DA314"/>
  <c r="CZ314"/>
  <c r="CY314"/>
  <c r="CX314"/>
  <c r="CV314"/>
  <c r="CW314" s="1"/>
  <c r="CU314"/>
  <c r="CT314"/>
  <c r="CS314"/>
  <c r="CR314"/>
  <c r="CQ314"/>
  <c r="CP314"/>
  <c r="CO314"/>
  <c r="CN314"/>
  <c r="CL314"/>
  <c r="CM314" s="1"/>
  <c r="CG314"/>
  <c r="CF314"/>
  <c r="CE314"/>
  <c r="CD314"/>
  <c r="CC314"/>
  <c r="CB314"/>
  <c r="CA314"/>
  <c r="BZ314"/>
  <c r="BY314"/>
  <c r="BW314"/>
  <c r="BX314" s="1"/>
  <c r="BV314"/>
  <c r="BU314"/>
  <c r="BT314"/>
  <c r="BS314"/>
  <c r="BR314"/>
  <c r="BQ314"/>
  <c r="BP314"/>
  <c r="BO314"/>
  <c r="BN314"/>
  <c r="BM314"/>
  <c r="BL314"/>
  <c r="BJ314"/>
  <c r="BK314" s="1"/>
  <c r="J314"/>
  <c r="I314"/>
  <c r="H314"/>
  <c r="G314"/>
  <c r="F314"/>
  <c r="A314"/>
  <c r="DN313"/>
  <c r="DM313"/>
  <c r="DL313"/>
  <c r="DJ313"/>
  <c r="DK313" s="1"/>
  <c r="DI313"/>
  <c r="DH313"/>
  <c r="DG313"/>
  <c r="DE313"/>
  <c r="DF313" s="1"/>
  <c r="DD313"/>
  <c r="DC313"/>
  <c r="DB313"/>
  <c r="DA313"/>
  <c r="CZ313"/>
  <c r="CY313"/>
  <c r="CX313"/>
  <c r="CV313"/>
  <c r="CW313" s="1"/>
  <c r="CU313"/>
  <c r="CT313"/>
  <c r="CS313"/>
  <c r="CR313"/>
  <c r="CQ313"/>
  <c r="CP313"/>
  <c r="CO313"/>
  <c r="CN313"/>
  <c r="CL313"/>
  <c r="CM313" s="1"/>
  <c r="CG313"/>
  <c r="CF313"/>
  <c r="CE313"/>
  <c r="CD313"/>
  <c r="CC313"/>
  <c r="CB313"/>
  <c r="CA313"/>
  <c r="BZ313"/>
  <c r="BY313"/>
  <c r="BW313"/>
  <c r="BX313" s="1"/>
  <c r="BV313"/>
  <c r="BU313"/>
  <c r="BT313"/>
  <c r="BS313"/>
  <c r="BR313"/>
  <c r="BQ313"/>
  <c r="BP313"/>
  <c r="BO313"/>
  <c r="BN313"/>
  <c r="BM313"/>
  <c r="BL313"/>
  <c r="BJ313"/>
  <c r="BK313" s="1"/>
  <c r="J313"/>
  <c r="I313"/>
  <c r="H313"/>
  <c r="G313"/>
  <c r="F313"/>
  <c r="A313"/>
  <c r="DN312"/>
  <c r="DM312"/>
  <c r="DL312"/>
  <c r="DJ312"/>
  <c r="DK312" s="1"/>
  <c r="DI312"/>
  <c r="DH312"/>
  <c r="DG312"/>
  <c r="DE312"/>
  <c r="DF312" s="1"/>
  <c r="DD312"/>
  <c r="DC312"/>
  <c r="DB312"/>
  <c r="DA312"/>
  <c r="CZ312"/>
  <c r="CY312"/>
  <c r="CX312"/>
  <c r="CV312"/>
  <c r="CW312" s="1"/>
  <c r="CU312"/>
  <c r="CT312"/>
  <c r="CS312"/>
  <c r="CR312"/>
  <c r="CQ312"/>
  <c r="CP312"/>
  <c r="CO312"/>
  <c r="CN312"/>
  <c r="CL312"/>
  <c r="CM312" s="1"/>
  <c r="CG312"/>
  <c r="CF312"/>
  <c r="CE312"/>
  <c r="CD312"/>
  <c r="CC312"/>
  <c r="CB312"/>
  <c r="CA312"/>
  <c r="BZ312"/>
  <c r="BY312"/>
  <c r="BW312"/>
  <c r="BX312" s="1"/>
  <c r="BV312"/>
  <c r="BU312"/>
  <c r="BT312"/>
  <c r="BS312"/>
  <c r="BR312"/>
  <c r="BQ312"/>
  <c r="BP312"/>
  <c r="BO312"/>
  <c r="BN312"/>
  <c r="BM312"/>
  <c r="BL312"/>
  <c r="BJ312"/>
  <c r="BK312" s="1"/>
  <c r="J312"/>
  <c r="I312"/>
  <c r="H312"/>
  <c r="G312"/>
  <c r="F312"/>
  <c r="A312"/>
  <c r="DN311"/>
  <c r="DM311"/>
  <c r="DL311"/>
  <c r="DJ311"/>
  <c r="DK311" s="1"/>
  <c r="DI311"/>
  <c r="DH311"/>
  <c r="DG311"/>
  <c r="DE311"/>
  <c r="DF311" s="1"/>
  <c r="DD311"/>
  <c r="DC311"/>
  <c r="DB311"/>
  <c r="DA311"/>
  <c r="CZ311"/>
  <c r="CY311"/>
  <c r="CX311"/>
  <c r="CV311"/>
  <c r="CW311" s="1"/>
  <c r="CU311"/>
  <c r="CT311"/>
  <c r="CS311"/>
  <c r="CR311"/>
  <c r="CQ311"/>
  <c r="CP311"/>
  <c r="CO311"/>
  <c r="CN311"/>
  <c r="CL311"/>
  <c r="CM311" s="1"/>
  <c r="CG311"/>
  <c r="CF311"/>
  <c r="CE311"/>
  <c r="CD311"/>
  <c r="CC311"/>
  <c r="CB311"/>
  <c r="CA311"/>
  <c r="BZ311"/>
  <c r="BY311"/>
  <c r="BW311"/>
  <c r="BX311" s="1"/>
  <c r="BV311"/>
  <c r="BU311"/>
  <c r="BT311"/>
  <c r="BS311"/>
  <c r="BR311"/>
  <c r="BQ311"/>
  <c r="BP311"/>
  <c r="BO311"/>
  <c r="BN311"/>
  <c r="BM311"/>
  <c r="BL311"/>
  <c r="BJ311"/>
  <c r="BK311" s="1"/>
  <c r="J311"/>
  <c r="I311"/>
  <c r="H311"/>
  <c r="G311"/>
  <c r="F311"/>
  <c r="A311"/>
  <c r="DN310"/>
  <c r="DM310"/>
  <c r="DL310"/>
  <c r="DJ310"/>
  <c r="DK310" s="1"/>
  <c r="DI310"/>
  <c r="DH310"/>
  <c r="DG310"/>
  <c r="DE310"/>
  <c r="DF310" s="1"/>
  <c r="DD310"/>
  <c r="DC310"/>
  <c r="DB310"/>
  <c r="DA310"/>
  <c r="CZ310"/>
  <c r="CY310"/>
  <c r="CX310"/>
  <c r="CV310"/>
  <c r="CW310" s="1"/>
  <c r="CU310"/>
  <c r="CT310"/>
  <c r="CS310"/>
  <c r="CR310"/>
  <c r="CQ310"/>
  <c r="CP310"/>
  <c r="CO310"/>
  <c r="CN310"/>
  <c r="CL310"/>
  <c r="CM310" s="1"/>
  <c r="CG310"/>
  <c r="CF310"/>
  <c r="CE310"/>
  <c r="CD310"/>
  <c r="CC310"/>
  <c r="CB310"/>
  <c r="CA310"/>
  <c r="BZ310"/>
  <c r="BY310"/>
  <c r="BW310"/>
  <c r="BX310" s="1"/>
  <c r="BV310"/>
  <c r="BU310"/>
  <c r="BT310"/>
  <c r="BS310"/>
  <c r="BR310"/>
  <c r="BQ310"/>
  <c r="BP310"/>
  <c r="BO310"/>
  <c r="BN310"/>
  <c r="BM310"/>
  <c r="BL310"/>
  <c r="BJ310"/>
  <c r="BK310" s="1"/>
  <c r="J310"/>
  <c r="I310"/>
  <c r="H310"/>
  <c r="G310"/>
  <c r="F310"/>
  <c r="A310"/>
  <c r="DN309"/>
  <c r="DM309"/>
  <c r="DL309"/>
  <c r="DJ309"/>
  <c r="DK309" s="1"/>
  <c r="DI309"/>
  <c r="DH309"/>
  <c r="DG309"/>
  <c r="DE309"/>
  <c r="DF309" s="1"/>
  <c r="DD309"/>
  <c r="DC309"/>
  <c r="DB309"/>
  <c r="DA309"/>
  <c r="CZ309"/>
  <c r="CY309"/>
  <c r="CX309"/>
  <c r="CV309"/>
  <c r="CW309" s="1"/>
  <c r="CU309"/>
  <c r="CT309"/>
  <c r="CS309"/>
  <c r="CR309"/>
  <c r="CQ309"/>
  <c r="CP309"/>
  <c r="CO309"/>
  <c r="CN309"/>
  <c r="CL309"/>
  <c r="CM309" s="1"/>
  <c r="CG309"/>
  <c r="CF309"/>
  <c r="CE309"/>
  <c r="CD309"/>
  <c r="CC309"/>
  <c r="CB309"/>
  <c r="CA309"/>
  <c r="BZ309"/>
  <c r="BY309"/>
  <c r="BW309"/>
  <c r="BX309" s="1"/>
  <c r="BV309"/>
  <c r="BU309"/>
  <c r="BT309"/>
  <c r="BS309"/>
  <c r="BR309"/>
  <c r="BQ309"/>
  <c r="BP309"/>
  <c r="BO309"/>
  <c r="BN309"/>
  <c r="BM309"/>
  <c r="BL309"/>
  <c r="BJ309"/>
  <c r="BK309" s="1"/>
  <c r="J309"/>
  <c r="I309"/>
  <c r="H309"/>
  <c r="G309"/>
  <c r="F309"/>
  <c r="A309"/>
  <c r="DN308"/>
  <c r="DM308"/>
  <c r="DL308"/>
  <c r="DJ308"/>
  <c r="DK308" s="1"/>
  <c r="DI308"/>
  <c r="DH308"/>
  <c r="DG308"/>
  <c r="DE308"/>
  <c r="DF308" s="1"/>
  <c r="DD308"/>
  <c r="DC308"/>
  <c r="DB308"/>
  <c r="DA308"/>
  <c r="CZ308"/>
  <c r="CY308"/>
  <c r="CX308"/>
  <c r="CV308"/>
  <c r="CW308" s="1"/>
  <c r="CU308"/>
  <c r="CT308"/>
  <c r="CS308"/>
  <c r="CR308"/>
  <c r="CQ308"/>
  <c r="CP308"/>
  <c r="CO308"/>
  <c r="CN308"/>
  <c r="CL308"/>
  <c r="CM308" s="1"/>
  <c r="CG308"/>
  <c r="CF308"/>
  <c r="CE308"/>
  <c r="CD308"/>
  <c r="CC308"/>
  <c r="CB308"/>
  <c r="CA308"/>
  <c r="BZ308"/>
  <c r="BY308"/>
  <c r="BW308"/>
  <c r="BX308" s="1"/>
  <c r="BV308"/>
  <c r="BU308"/>
  <c r="BT308"/>
  <c r="BS308"/>
  <c r="BR308"/>
  <c r="BQ308"/>
  <c r="BP308"/>
  <c r="BO308"/>
  <c r="BN308"/>
  <c r="BM308"/>
  <c r="BL308"/>
  <c r="BJ308"/>
  <c r="BK308" s="1"/>
  <c r="J308"/>
  <c r="I308"/>
  <c r="H308"/>
  <c r="G308"/>
  <c r="F308"/>
  <c r="A308"/>
  <c r="DN307"/>
  <c r="DM307"/>
  <c r="DL307"/>
  <c r="DJ307"/>
  <c r="DK307" s="1"/>
  <c r="DI307"/>
  <c r="DH307"/>
  <c r="DG307"/>
  <c r="DE307"/>
  <c r="DF307" s="1"/>
  <c r="DD307"/>
  <c r="DC307"/>
  <c r="DB307"/>
  <c r="DA307"/>
  <c r="CZ307"/>
  <c r="CY307"/>
  <c r="CX307"/>
  <c r="CV307"/>
  <c r="CW307" s="1"/>
  <c r="CU307"/>
  <c r="CT307"/>
  <c r="CS307"/>
  <c r="CR307"/>
  <c r="CQ307"/>
  <c r="CP307"/>
  <c r="CO307"/>
  <c r="CN307"/>
  <c r="CL307"/>
  <c r="CM307" s="1"/>
  <c r="CG307"/>
  <c r="CF307"/>
  <c r="CE307"/>
  <c r="CD307"/>
  <c r="CC307"/>
  <c r="CB307"/>
  <c r="CA307"/>
  <c r="BZ307"/>
  <c r="BY307"/>
  <c r="BW307"/>
  <c r="BX307" s="1"/>
  <c r="BV307"/>
  <c r="BU307"/>
  <c r="BT307"/>
  <c r="BS307"/>
  <c r="BR307"/>
  <c r="BQ307"/>
  <c r="BP307"/>
  <c r="BO307"/>
  <c r="BN307"/>
  <c r="BM307"/>
  <c r="BL307"/>
  <c r="BJ307"/>
  <c r="BK307" s="1"/>
  <c r="J307"/>
  <c r="I307"/>
  <c r="H307"/>
  <c r="G307"/>
  <c r="F307"/>
  <c r="A307"/>
  <c r="DN306"/>
  <c r="DM306"/>
  <c r="DL306"/>
  <c r="DJ306"/>
  <c r="DK306" s="1"/>
  <c r="DI306"/>
  <c r="DH306"/>
  <c r="DG306"/>
  <c r="DE306"/>
  <c r="DF306" s="1"/>
  <c r="DD306"/>
  <c r="DC306"/>
  <c r="DB306"/>
  <c r="DA306"/>
  <c r="CZ306"/>
  <c r="CY306"/>
  <c r="CX306"/>
  <c r="CV306"/>
  <c r="CW306" s="1"/>
  <c r="CU306"/>
  <c r="CT306"/>
  <c r="CS306"/>
  <c r="CR306"/>
  <c r="CQ306"/>
  <c r="CP306"/>
  <c r="CO306"/>
  <c r="CN306"/>
  <c r="CL306"/>
  <c r="CM306" s="1"/>
  <c r="CG306"/>
  <c r="CF306"/>
  <c r="CE306"/>
  <c r="CD306"/>
  <c r="CC306"/>
  <c r="CB306"/>
  <c r="CA306"/>
  <c r="BZ306"/>
  <c r="BY306"/>
  <c r="BW306"/>
  <c r="BX306" s="1"/>
  <c r="BV306"/>
  <c r="BU306"/>
  <c r="BT306"/>
  <c r="BS306"/>
  <c r="BR306"/>
  <c r="BQ306"/>
  <c r="BP306"/>
  <c r="BO306"/>
  <c r="BN306"/>
  <c r="BM306"/>
  <c r="BL306"/>
  <c r="BJ306"/>
  <c r="BK306" s="1"/>
  <c r="J306"/>
  <c r="I306"/>
  <c r="H306"/>
  <c r="G306"/>
  <c r="F306"/>
  <c r="A306"/>
  <c r="DN305"/>
  <c r="DM305"/>
  <c r="DL305"/>
  <c r="DJ305"/>
  <c r="DK305" s="1"/>
  <c r="DI305"/>
  <c r="DH305"/>
  <c r="DG305"/>
  <c r="DE305"/>
  <c r="DF305" s="1"/>
  <c r="DD305"/>
  <c r="DC305"/>
  <c r="DB305"/>
  <c r="DA305"/>
  <c r="CZ305"/>
  <c r="CY305"/>
  <c r="CX305"/>
  <c r="CV305"/>
  <c r="CW305" s="1"/>
  <c r="CU305"/>
  <c r="CT305"/>
  <c r="CS305"/>
  <c r="CR305"/>
  <c r="CQ305"/>
  <c r="CP305"/>
  <c r="CO305"/>
  <c r="CN305"/>
  <c r="CL305"/>
  <c r="CM305" s="1"/>
  <c r="CG305"/>
  <c r="CF305"/>
  <c r="CE305"/>
  <c r="CD305"/>
  <c r="CC305"/>
  <c r="CB305"/>
  <c r="CA305"/>
  <c r="BZ305"/>
  <c r="BY305"/>
  <c r="BW305"/>
  <c r="BX305" s="1"/>
  <c r="BV305"/>
  <c r="BU305"/>
  <c r="BT305"/>
  <c r="BS305"/>
  <c r="BR305"/>
  <c r="BQ305"/>
  <c r="BP305"/>
  <c r="BO305"/>
  <c r="BN305"/>
  <c r="BM305"/>
  <c r="BL305"/>
  <c r="BJ305"/>
  <c r="BK305" s="1"/>
  <c r="J305"/>
  <c r="I305"/>
  <c r="H305"/>
  <c r="G305"/>
  <c r="F305"/>
  <c r="A305"/>
  <c r="DN304"/>
  <c r="DM304"/>
  <c r="DL304"/>
  <c r="DJ304"/>
  <c r="DK304" s="1"/>
  <c r="DI304"/>
  <c r="DH304"/>
  <c r="DG304"/>
  <c r="DE304"/>
  <c r="DF304" s="1"/>
  <c r="DD304"/>
  <c r="DC304"/>
  <c r="DB304"/>
  <c r="DA304"/>
  <c r="CZ304"/>
  <c r="CY304"/>
  <c r="CX304"/>
  <c r="CV304"/>
  <c r="CW304" s="1"/>
  <c r="CU304"/>
  <c r="CT304"/>
  <c r="CS304"/>
  <c r="CR304"/>
  <c r="CQ304"/>
  <c r="CP304"/>
  <c r="CO304"/>
  <c r="CN304"/>
  <c r="CL304"/>
  <c r="CM304" s="1"/>
  <c r="CG304"/>
  <c r="CF304"/>
  <c r="CE304"/>
  <c r="CD304"/>
  <c r="CC304"/>
  <c r="CB304"/>
  <c r="CA304"/>
  <c r="BZ304"/>
  <c r="BY304"/>
  <c r="BW304"/>
  <c r="BX304" s="1"/>
  <c r="BV304"/>
  <c r="BU304"/>
  <c r="BT304"/>
  <c r="BS304"/>
  <c r="BR304"/>
  <c r="BQ304"/>
  <c r="BP304"/>
  <c r="BO304"/>
  <c r="BN304"/>
  <c r="BM304"/>
  <c r="BL304"/>
  <c r="BJ304"/>
  <c r="BK304" s="1"/>
  <c r="J304"/>
  <c r="I304"/>
  <c r="H304"/>
  <c r="G304"/>
  <c r="F304"/>
  <c r="A304"/>
  <c r="DN303"/>
  <c r="DM303"/>
  <c r="DL303"/>
  <c r="DJ303"/>
  <c r="DK303" s="1"/>
  <c r="DI303"/>
  <c r="DH303"/>
  <c r="DG303"/>
  <c r="DE303"/>
  <c r="DF303" s="1"/>
  <c r="DD303"/>
  <c r="DC303"/>
  <c r="DB303"/>
  <c r="DA303"/>
  <c r="CZ303"/>
  <c r="CY303"/>
  <c r="CX303"/>
  <c r="CV303"/>
  <c r="CW303" s="1"/>
  <c r="CU303"/>
  <c r="CT303"/>
  <c r="CS303"/>
  <c r="CR303"/>
  <c r="CQ303"/>
  <c r="CP303"/>
  <c r="CO303"/>
  <c r="CN303"/>
  <c r="CL303"/>
  <c r="CM303" s="1"/>
  <c r="CG303"/>
  <c r="CF303"/>
  <c r="CE303"/>
  <c r="CD303"/>
  <c r="CC303"/>
  <c r="CB303"/>
  <c r="CA303"/>
  <c r="BZ303"/>
  <c r="BY303"/>
  <c r="BW303"/>
  <c r="BX303" s="1"/>
  <c r="BV303"/>
  <c r="BU303"/>
  <c r="BT303"/>
  <c r="BS303"/>
  <c r="BR303"/>
  <c r="BQ303"/>
  <c r="BP303"/>
  <c r="BO303"/>
  <c r="BN303"/>
  <c r="BM303"/>
  <c r="BL303"/>
  <c r="BJ303"/>
  <c r="BK303" s="1"/>
  <c r="J303"/>
  <c r="I303"/>
  <c r="H303"/>
  <c r="G303"/>
  <c r="F303"/>
  <c r="A303"/>
  <c r="DN302"/>
  <c r="DM302"/>
  <c r="DL302"/>
  <c r="DJ302"/>
  <c r="DK302" s="1"/>
  <c r="DI302"/>
  <c r="DH302"/>
  <c r="DG302"/>
  <c r="DE302"/>
  <c r="DF302" s="1"/>
  <c r="DD302"/>
  <c r="DC302"/>
  <c r="DB302"/>
  <c r="DA302"/>
  <c r="CZ302"/>
  <c r="CY302"/>
  <c r="CX302"/>
  <c r="CV302"/>
  <c r="CW302" s="1"/>
  <c r="CU302"/>
  <c r="CT302"/>
  <c r="CS302"/>
  <c r="CR302"/>
  <c r="CQ302"/>
  <c r="CP302"/>
  <c r="CO302"/>
  <c r="CN302"/>
  <c r="CL302"/>
  <c r="CM302" s="1"/>
  <c r="CG302"/>
  <c r="CF302"/>
  <c r="CE302"/>
  <c r="CD302"/>
  <c r="CC302"/>
  <c r="CB302"/>
  <c r="CA302"/>
  <c r="BZ302"/>
  <c r="BY302"/>
  <c r="BW302"/>
  <c r="BX302" s="1"/>
  <c r="BV302"/>
  <c r="BU302"/>
  <c r="BT302"/>
  <c r="BS302"/>
  <c r="BR302"/>
  <c r="BQ302"/>
  <c r="BP302"/>
  <c r="BO302"/>
  <c r="BN302"/>
  <c r="BM302"/>
  <c r="BL302"/>
  <c r="BJ302"/>
  <c r="BK302" s="1"/>
  <c r="J302"/>
  <c r="I302"/>
  <c r="H302"/>
  <c r="G302"/>
  <c r="F302"/>
  <c r="A302"/>
  <c r="DN301"/>
  <c r="DM301"/>
  <c r="DL301"/>
  <c r="DJ301"/>
  <c r="DK301" s="1"/>
  <c r="DI301"/>
  <c r="DH301"/>
  <c r="DG301"/>
  <c r="DE301"/>
  <c r="DF301" s="1"/>
  <c r="DD301"/>
  <c r="DC301"/>
  <c r="DB301"/>
  <c r="DA301"/>
  <c r="CZ301"/>
  <c r="CY301"/>
  <c r="CX301"/>
  <c r="CV301"/>
  <c r="CW301" s="1"/>
  <c r="CU301"/>
  <c r="CT301"/>
  <c r="CS301"/>
  <c r="CR301"/>
  <c r="CQ301"/>
  <c r="CP301"/>
  <c r="CO301"/>
  <c r="CN301"/>
  <c r="CL301"/>
  <c r="CM301" s="1"/>
  <c r="CG301"/>
  <c r="CF301"/>
  <c r="CE301"/>
  <c r="CD301"/>
  <c r="CC301"/>
  <c r="CB301"/>
  <c r="CA301"/>
  <c r="BZ301"/>
  <c r="BY301"/>
  <c r="BW301"/>
  <c r="BX301" s="1"/>
  <c r="BV301"/>
  <c r="BU301"/>
  <c r="BT301"/>
  <c r="BS301"/>
  <c r="BR301"/>
  <c r="BQ301"/>
  <c r="BP301"/>
  <c r="BO301"/>
  <c r="BN301"/>
  <c r="BM301"/>
  <c r="BL301"/>
  <c r="BJ301"/>
  <c r="BK301" s="1"/>
  <c r="J301"/>
  <c r="I301"/>
  <c r="H301"/>
  <c r="G301"/>
  <c r="F301"/>
  <c r="A301"/>
  <c r="DN300"/>
  <c r="DM300"/>
  <c r="DL300"/>
  <c r="DJ300"/>
  <c r="DK300" s="1"/>
  <c r="DI300"/>
  <c r="DH300"/>
  <c r="DG300"/>
  <c r="DE300"/>
  <c r="DF300" s="1"/>
  <c r="DD300"/>
  <c r="DC300"/>
  <c r="DB300"/>
  <c r="DA300"/>
  <c r="CZ300"/>
  <c r="CY300"/>
  <c r="CX300"/>
  <c r="CV300"/>
  <c r="CW300" s="1"/>
  <c r="CU300"/>
  <c r="CT300"/>
  <c r="CS300"/>
  <c r="CR300"/>
  <c r="CQ300"/>
  <c r="CP300"/>
  <c r="CO300"/>
  <c r="CN300"/>
  <c r="CL300"/>
  <c r="CM300" s="1"/>
  <c r="CG300"/>
  <c r="CF300"/>
  <c r="CE300"/>
  <c r="CD300"/>
  <c r="CC300"/>
  <c r="CB300"/>
  <c r="CA300"/>
  <c r="BZ300"/>
  <c r="BY300"/>
  <c r="BW300"/>
  <c r="BX300" s="1"/>
  <c r="BV300"/>
  <c r="BU300"/>
  <c r="BT300"/>
  <c r="BS300"/>
  <c r="BR300"/>
  <c r="BQ300"/>
  <c r="BP300"/>
  <c r="BO300"/>
  <c r="BN300"/>
  <c r="BM300"/>
  <c r="BL300"/>
  <c r="BJ300"/>
  <c r="BK300" s="1"/>
  <c r="J300"/>
  <c r="I300"/>
  <c r="H300"/>
  <c r="G300"/>
  <c r="F300"/>
  <c r="A300"/>
  <c r="DN299"/>
  <c r="DM299"/>
  <c r="DL299"/>
  <c r="DJ299"/>
  <c r="DK299" s="1"/>
  <c r="DI299"/>
  <c r="DH299"/>
  <c r="DG299"/>
  <c r="DE299"/>
  <c r="DF299" s="1"/>
  <c r="DD299"/>
  <c r="DC299"/>
  <c r="DB299"/>
  <c r="DA299"/>
  <c r="CZ299"/>
  <c r="CY299"/>
  <c r="CX299"/>
  <c r="CV299"/>
  <c r="CW299" s="1"/>
  <c r="CU299"/>
  <c r="CT299"/>
  <c r="CS299"/>
  <c r="CR299"/>
  <c r="CQ299"/>
  <c r="CP299"/>
  <c r="CO299"/>
  <c r="CN299"/>
  <c r="CL299"/>
  <c r="CM299" s="1"/>
  <c r="CG299"/>
  <c r="CF299"/>
  <c r="CE299"/>
  <c r="CD299"/>
  <c r="CC299"/>
  <c r="CB299"/>
  <c r="CA299"/>
  <c r="BZ299"/>
  <c r="BY299"/>
  <c r="BW299"/>
  <c r="BX299" s="1"/>
  <c r="BV299"/>
  <c r="BU299"/>
  <c r="BT299"/>
  <c r="BS299"/>
  <c r="BR299"/>
  <c r="BQ299"/>
  <c r="BP299"/>
  <c r="BO299"/>
  <c r="BN299"/>
  <c r="BM299"/>
  <c r="BL299"/>
  <c r="BJ299"/>
  <c r="BK299" s="1"/>
  <c r="J299"/>
  <c r="I299"/>
  <c r="H299"/>
  <c r="G299"/>
  <c r="F299"/>
  <c r="A299"/>
  <c r="DN298"/>
  <c r="DM298"/>
  <c r="DL298"/>
  <c r="DJ298"/>
  <c r="DK298" s="1"/>
  <c r="DI298"/>
  <c r="DH298"/>
  <c r="DG298"/>
  <c r="DE298"/>
  <c r="DF298" s="1"/>
  <c r="DD298"/>
  <c r="DC298"/>
  <c r="DB298"/>
  <c r="DA298"/>
  <c r="CZ298"/>
  <c r="CY298"/>
  <c r="CX298"/>
  <c r="CV298"/>
  <c r="CW298" s="1"/>
  <c r="CU298"/>
  <c r="CT298"/>
  <c r="CS298"/>
  <c r="CR298"/>
  <c r="CQ298"/>
  <c r="CP298"/>
  <c r="CO298"/>
  <c r="CN298"/>
  <c r="CL298"/>
  <c r="CM298" s="1"/>
  <c r="CG298"/>
  <c r="CF298"/>
  <c r="CE298"/>
  <c r="CD298"/>
  <c r="CC298"/>
  <c r="CB298"/>
  <c r="CA298"/>
  <c r="BZ298"/>
  <c r="BY298"/>
  <c r="BW298"/>
  <c r="BX298" s="1"/>
  <c r="BV298"/>
  <c r="BU298"/>
  <c r="BT298"/>
  <c r="BS298"/>
  <c r="BR298"/>
  <c r="BQ298"/>
  <c r="BP298"/>
  <c r="BO298"/>
  <c r="BN298"/>
  <c r="BM298"/>
  <c r="BL298"/>
  <c r="BJ298"/>
  <c r="BK298" s="1"/>
  <c r="J298"/>
  <c r="I298"/>
  <c r="H298"/>
  <c r="G298"/>
  <c r="F298"/>
  <c r="A298"/>
  <c r="DN297"/>
  <c r="DM297"/>
  <c r="DL297"/>
  <c r="DJ297"/>
  <c r="DK297" s="1"/>
  <c r="DI297"/>
  <c r="DH297"/>
  <c r="DG297"/>
  <c r="DE297"/>
  <c r="DF297" s="1"/>
  <c r="DD297"/>
  <c r="DC297"/>
  <c r="DB297"/>
  <c r="DA297"/>
  <c r="CZ297"/>
  <c r="CY297"/>
  <c r="CX297"/>
  <c r="CV297"/>
  <c r="CW297" s="1"/>
  <c r="CU297"/>
  <c r="CT297"/>
  <c r="CS297"/>
  <c r="CR297"/>
  <c r="CQ297"/>
  <c r="CP297"/>
  <c r="CO297"/>
  <c r="CN297"/>
  <c r="CL297"/>
  <c r="CM297" s="1"/>
  <c r="CG297"/>
  <c r="CF297"/>
  <c r="CE297"/>
  <c r="CD297"/>
  <c r="CC297"/>
  <c r="CB297"/>
  <c r="CA297"/>
  <c r="BZ297"/>
  <c r="BY297"/>
  <c r="BW297"/>
  <c r="BX297" s="1"/>
  <c r="BV297"/>
  <c r="BU297"/>
  <c r="BT297"/>
  <c r="BS297"/>
  <c r="BR297"/>
  <c r="BQ297"/>
  <c r="BP297"/>
  <c r="BO297"/>
  <c r="BN297"/>
  <c r="BM297"/>
  <c r="BL297"/>
  <c r="BJ297"/>
  <c r="BK297" s="1"/>
  <c r="J297"/>
  <c r="I297"/>
  <c r="H297"/>
  <c r="G297"/>
  <c r="F297"/>
  <c r="A297"/>
  <c r="DN296"/>
  <c r="DM296"/>
  <c r="DL296"/>
  <c r="DJ296"/>
  <c r="DK296" s="1"/>
  <c r="DI296"/>
  <c r="DH296"/>
  <c r="DG296"/>
  <c r="DE296"/>
  <c r="DF296" s="1"/>
  <c r="DD296"/>
  <c r="DC296"/>
  <c r="DB296"/>
  <c r="DA296"/>
  <c r="CZ296"/>
  <c r="CY296"/>
  <c r="CX296"/>
  <c r="CV296"/>
  <c r="CW296" s="1"/>
  <c r="CU296"/>
  <c r="CT296"/>
  <c r="CS296"/>
  <c r="CR296"/>
  <c r="CQ296"/>
  <c r="CP296"/>
  <c r="CO296"/>
  <c r="CN296"/>
  <c r="CL296"/>
  <c r="CM296" s="1"/>
  <c r="CG296"/>
  <c r="CF296"/>
  <c r="CE296"/>
  <c r="CD296"/>
  <c r="CC296"/>
  <c r="CB296"/>
  <c r="CA296"/>
  <c r="BZ296"/>
  <c r="BY296"/>
  <c r="BW296"/>
  <c r="BX296" s="1"/>
  <c r="BV296"/>
  <c r="BU296"/>
  <c r="BT296"/>
  <c r="BS296"/>
  <c r="BR296"/>
  <c r="BQ296"/>
  <c r="BP296"/>
  <c r="BO296"/>
  <c r="BN296"/>
  <c r="BM296"/>
  <c r="BL296"/>
  <c r="BJ296"/>
  <c r="BK296" s="1"/>
  <c r="J296"/>
  <c r="I296"/>
  <c r="H296"/>
  <c r="G296"/>
  <c r="F296"/>
  <c r="A296"/>
  <c r="DN295"/>
  <c r="DM295"/>
  <c r="DL295"/>
  <c r="DJ295"/>
  <c r="DK295" s="1"/>
  <c r="DI295"/>
  <c r="DH295"/>
  <c r="DG295"/>
  <c r="DE295"/>
  <c r="DF295" s="1"/>
  <c r="DD295"/>
  <c r="DC295"/>
  <c r="DB295"/>
  <c r="DA295"/>
  <c r="CZ295"/>
  <c r="CY295"/>
  <c r="CX295"/>
  <c r="CV295"/>
  <c r="CW295" s="1"/>
  <c r="CU295"/>
  <c r="CT295"/>
  <c r="CS295"/>
  <c r="CR295"/>
  <c r="CQ295"/>
  <c r="CP295"/>
  <c r="CO295"/>
  <c r="CN295"/>
  <c r="CL295"/>
  <c r="CM295" s="1"/>
  <c r="CG295"/>
  <c r="CF295"/>
  <c r="CE295"/>
  <c r="CD295"/>
  <c r="CC295"/>
  <c r="CB295"/>
  <c r="CA295"/>
  <c r="BZ295"/>
  <c r="BY295"/>
  <c r="BW295"/>
  <c r="BX295" s="1"/>
  <c r="BV295"/>
  <c r="BU295"/>
  <c r="BT295"/>
  <c r="BS295"/>
  <c r="BR295"/>
  <c r="BQ295"/>
  <c r="BP295"/>
  <c r="BO295"/>
  <c r="BN295"/>
  <c r="BM295"/>
  <c r="BL295"/>
  <c r="BJ295"/>
  <c r="BK295" s="1"/>
  <c r="J295"/>
  <c r="I295"/>
  <c r="H295"/>
  <c r="G295"/>
  <c r="F295"/>
  <c r="A295"/>
  <c r="DN294"/>
  <c r="DM294"/>
  <c r="DL294"/>
  <c r="DJ294"/>
  <c r="DK294" s="1"/>
  <c r="DI294"/>
  <c r="DH294"/>
  <c r="DG294"/>
  <c r="DE294"/>
  <c r="DF294" s="1"/>
  <c r="DD294"/>
  <c r="DC294"/>
  <c r="DB294"/>
  <c r="DA294"/>
  <c r="CZ294"/>
  <c r="CY294"/>
  <c r="CX294"/>
  <c r="CV294"/>
  <c r="CW294" s="1"/>
  <c r="CU294"/>
  <c r="CT294"/>
  <c r="CS294"/>
  <c r="CR294"/>
  <c r="CQ294"/>
  <c r="CP294"/>
  <c r="CO294"/>
  <c r="CN294"/>
  <c r="CL294"/>
  <c r="CM294" s="1"/>
  <c r="CG294"/>
  <c r="CF294"/>
  <c r="CE294"/>
  <c r="CD294"/>
  <c r="CC294"/>
  <c r="CB294"/>
  <c r="CA294"/>
  <c r="BZ294"/>
  <c r="BY294"/>
  <c r="BW294"/>
  <c r="BX294" s="1"/>
  <c r="BV294"/>
  <c r="BU294"/>
  <c r="BT294"/>
  <c r="BS294"/>
  <c r="BR294"/>
  <c r="BQ294"/>
  <c r="BP294"/>
  <c r="BO294"/>
  <c r="BN294"/>
  <c r="BM294"/>
  <c r="BL294"/>
  <c r="BJ294"/>
  <c r="BK294" s="1"/>
  <c r="J294"/>
  <c r="I294"/>
  <c r="H294"/>
  <c r="G294"/>
  <c r="F294"/>
  <c r="A294"/>
  <c r="DN293"/>
  <c r="DM293"/>
  <c r="DL293"/>
  <c r="DJ293"/>
  <c r="DK293" s="1"/>
  <c r="DI293"/>
  <c r="DH293"/>
  <c r="DG293"/>
  <c r="DE293"/>
  <c r="DF293" s="1"/>
  <c r="DD293"/>
  <c r="DC293"/>
  <c r="DB293"/>
  <c r="DA293"/>
  <c r="CZ293"/>
  <c r="CY293"/>
  <c r="CX293"/>
  <c r="CV293"/>
  <c r="CW293" s="1"/>
  <c r="CU293"/>
  <c r="CT293"/>
  <c r="CS293"/>
  <c r="CR293"/>
  <c r="CQ293"/>
  <c r="CP293"/>
  <c r="CO293"/>
  <c r="CN293"/>
  <c r="CL293"/>
  <c r="CM293" s="1"/>
  <c r="CG293"/>
  <c r="CF293"/>
  <c r="CE293"/>
  <c r="CD293"/>
  <c r="CC293"/>
  <c r="CB293"/>
  <c r="CA293"/>
  <c r="BZ293"/>
  <c r="BY293"/>
  <c r="BW293"/>
  <c r="BX293" s="1"/>
  <c r="BV293"/>
  <c r="BU293"/>
  <c r="BT293"/>
  <c r="BS293"/>
  <c r="BR293"/>
  <c r="BQ293"/>
  <c r="BP293"/>
  <c r="BO293"/>
  <c r="BN293"/>
  <c r="BM293"/>
  <c r="BL293"/>
  <c r="BJ293"/>
  <c r="BK293" s="1"/>
  <c r="J293"/>
  <c r="I293"/>
  <c r="H293"/>
  <c r="G293"/>
  <c r="F293"/>
  <c r="A293"/>
  <c r="DN292"/>
  <c r="DM292"/>
  <c r="DL292"/>
  <c r="DJ292"/>
  <c r="DK292" s="1"/>
  <c r="DI292"/>
  <c r="DH292"/>
  <c r="DG292"/>
  <c r="DE292"/>
  <c r="DF292" s="1"/>
  <c r="DD292"/>
  <c r="DC292"/>
  <c r="DB292"/>
  <c r="DA292"/>
  <c r="CZ292"/>
  <c r="CY292"/>
  <c r="CX292"/>
  <c r="CV292"/>
  <c r="CW292" s="1"/>
  <c r="CU292"/>
  <c r="CT292"/>
  <c r="CS292"/>
  <c r="CR292"/>
  <c r="CQ292"/>
  <c r="CP292"/>
  <c r="CO292"/>
  <c r="CN292"/>
  <c r="CL292"/>
  <c r="CM292" s="1"/>
  <c r="CG292"/>
  <c r="CF292"/>
  <c r="CE292"/>
  <c r="CD292"/>
  <c r="CC292"/>
  <c r="CB292"/>
  <c r="CA292"/>
  <c r="BZ292"/>
  <c r="BY292"/>
  <c r="BW292"/>
  <c r="BX292" s="1"/>
  <c r="BV292"/>
  <c r="BU292"/>
  <c r="BT292"/>
  <c r="BS292"/>
  <c r="BR292"/>
  <c r="BQ292"/>
  <c r="BP292"/>
  <c r="BO292"/>
  <c r="BN292"/>
  <c r="BM292"/>
  <c r="BL292"/>
  <c r="BJ292"/>
  <c r="BK292" s="1"/>
  <c r="J292"/>
  <c r="I292"/>
  <c r="H292"/>
  <c r="G292"/>
  <c r="F292"/>
  <c r="A292"/>
  <c r="DN291"/>
  <c r="DM291"/>
  <c r="DL291"/>
  <c r="DJ291"/>
  <c r="DK291" s="1"/>
  <c r="DI291"/>
  <c r="DH291"/>
  <c r="DG291"/>
  <c r="DE291"/>
  <c r="DF291" s="1"/>
  <c r="DD291"/>
  <c r="DC291"/>
  <c r="DB291"/>
  <c r="DA291"/>
  <c r="CZ291"/>
  <c r="CY291"/>
  <c r="CX291"/>
  <c r="CV291"/>
  <c r="CW291" s="1"/>
  <c r="CU291"/>
  <c r="CT291"/>
  <c r="CS291"/>
  <c r="CR291"/>
  <c r="CQ291"/>
  <c r="CP291"/>
  <c r="CO291"/>
  <c r="CN291"/>
  <c r="CL291"/>
  <c r="CM291" s="1"/>
  <c r="CG291"/>
  <c r="CF291"/>
  <c r="CE291"/>
  <c r="CD291"/>
  <c r="CC291"/>
  <c r="CB291"/>
  <c r="CA291"/>
  <c r="BZ291"/>
  <c r="BY291"/>
  <c r="BW291"/>
  <c r="BX291" s="1"/>
  <c r="BV291"/>
  <c r="BU291"/>
  <c r="BT291"/>
  <c r="BS291"/>
  <c r="BR291"/>
  <c r="BQ291"/>
  <c r="BP291"/>
  <c r="BO291"/>
  <c r="BN291"/>
  <c r="BM291"/>
  <c r="BL291"/>
  <c r="BJ291"/>
  <c r="BK291" s="1"/>
  <c r="J291"/>
  <c r="I291"/>
  <c r="H291"/>
  <c r="G291"/>
  <c r="F291"/>
  <c r="A291"/>
  <c r="DN290"/>
  <c r="DM290"/>
  <c r="DL290"/>
  <c r="DJ290"/>
  <c r="DK290" s="1"/>
  <c r="DI290"/>
  <c r="DH290"/>
  <c r="DG290"/>
  <c r="DE290"/>
  <c r="DF290" s="1"/>
  <c r="DD290"/>
  <c r="DC290"/>
  <c r="DB290"/>
  <c r="DA290"/>
  <c r="CZ290"/>
  <c r="CY290"/>
  <c r="CX290"/>
  <c r="CV290"/>
  <c r="CW290" s="1"/>
  <c r="CU290"/>
  <c r="CT290"/>
  <c r="CS290"/>
  <c r="CR290"/>
  <c r="CQ290"/>
  <c r="CP290"/>
  <c r="CO290"/>
  <c r="CN290"/>
  <c r="CL290"/>
  <c r="CM290" s="1"/>
  <c r="CG290"/>
  <c r="CF290"/>
  <c r="CE290"/>
  <c r="CD290"/>
  <c r="CC290"/>
  <c r="CB290"/>
  <c r="CA290"/>
  <c r="BZ290"/>
  <c r="BY290"/>
  <c r="BW290"/>
  <c r="BX290" s="1"/>
  <c r="BV290"/>
  <c r="BU290"/>
  <c r="BT290"/>
  <c r="BS290"/>
  <c r="BR290"/>
  <c r="BQ290"/>
  <c r="BP290"/>
  <c r="BO290"/>
  <c r="BN290"/>
  <c r="BM290"/>
  <c r="BL290"/>
  <c r="BJ290"/>
  <c r="BK290" s="1"/>
  <c r="J290"/>
  <c r="I290"/>
  <c r="H290"/>
  <c r="G290"/>
  <c r="F290"/>
  <c r="A290"/>
  <c r="DN289"/>
  <c r="DM289"/>
  <c r="DL289"/>
  <c r="DJ289"/>
  <c r="DK289" s="1"/>
  <c r="DI289"/>
  <c r="DH289"/>
  <c r="DG289"/>
  <c r="DE289"/>
  <c r="DF289" s="1"/>
  <c r="DD289"/>
  <c r="DC289"/>
  <c r="DB289"/>
  <c r="DA289"/>
  <c r="CZ289"/>
  <c r="CY289"/>
  <c r="CX289"/>
  <c r="CV289"/>
  <c r="CW289" s="1"/>
  <c r="CU289"/>
  <c r="CT289"/>
  <c r="CS289"/>
  <c r="CR289"/>
  <c r="CQ289"/>
  <c r="CP289"/>
  <c r="CO289"/>
  <c r="CN289"/>
  <c r="CL289"/>
  <c r="CM289" s="1"/>
  <c r="CG289"/>
  <c r="CF289"/>
  <c r="CE289"/>
  <c r="CD289"/>
  <c r="CC289"/>
  <c r="CB289"/>
  <c r="CA289"/>
  <c r="BZ289"/>
  <c r="BY289"/>
  <c r="BW289"/>
  <c r="BX289" s="1"/>
  <c r="BV289"/>
  <c r="BU289"/>
  <c r="BT289"/>
  <c r="BS289"/>
  <c r="BR289"/>
  <c r="BQ289"/>
  <c r="BP289"/>
  <c r="BO289"/>
  <c r="BN289"/>
  <c r="BM289"/>
  <c r="BL289"/>
  <c r="BJ289"/>
  <c r="BK289" s="1"/>
  <c r="J289"/>
  <c r="I289"/>
  <c r="H289"/>
  <c r="G289"/>
  <c r="F289"/>
  <c r="A289"/>
  <c r="DN288"/>
  <c r="DM288"/>
  <c r="DL288"/>
  <c r="DJ288"/>
  <c r="DK288" s="1"/>
  <c r="DI288"/>
  <c r="DH288"/>
  <c r="DG288"/>
  <c r="DE288"/>
  <c r="DF288" s="1"/>
  <c r="DD288"/>
  <c r="DC288"/>
  <c r="DB288"/>
  <c r="DA288"/>
  <c r="CZ288"/>
  <c r="CY288"/>
  <c r="CX288"/>
  <c r="CV288"/>
  <c r="CW288" s="1"/>
  <c r="CU288"/>
  <c r="CT288"/>
  <c r="CS288"/>
  <c r="CR288"/>
  <c r="CQ288"/>
  <c r="CP288"/>
  <c r="CO288"/>
  <c r="CN288"/>
  <c r="CL288"/>
  <c r="CM288" s="1"/>
  <c r="CG288"/>
  <c r="CF288"/>
  <c r="CE288"/>
  <c r="CD288"/>
  <c r="CC288"/>
  <c r="CB288"/>
  <c r="CA288"/>
  <c r="BZ288"/>
  <c r="BY288"/>
  <c r="BW288"/>
  <c r="BX288" s="1"/>
  <c r="BV288"/>
  <c r="BU288"/>
  <c r="BT288"/>
  <c r="BS288"/>
  <c r="BR288"/>
  <c r="BQ288"/>
  <c r="BP288"/>
  <c r="BO288"/>
  <c r="BN288"/>
  <c r="BM288"/>
  <c r="BL288"/>
  <c r="BJ288"/>
  <c r="BK288" s="1"/>
  <c r="J288"/>
  <c r="I288"/>
  <c r="H288"/>
  <c r="G288"/>
  <c r="F288"/>
  <c r="A288"/>
  <c r="DN287"/>
  <c r="DM287"/>
  <c r="DL287"/>
  <c r="DJ287"/>
  <c r="DK287" s="1"/>
  <c r="DI287"/>
  <c r="DH287"/>
  <c r="DG287"/>
  <c r="DE287"/>
  <c r="DF287" s="1"/>
  <c r="DD287"/>
  <c r="DC287"/>
  <c r="DB287"/>
  <c r="DA287"/>
  <c r="CZ287"/>
  <c r="CY287"/>
  <c r="CX287"/>
  <c r="CV287"/>
  <c r="CW287" s="1"/>
  <c r="CU287"/>
  <c r="CT287"/>
  <c r="CS287"/>
  <c r="CR287"/>
  <c r="CQ287"/>
  <c r="CP287"/>
  <c r="CO287"/>
  <c r="CN287"/>
  <c r="CL287"/>
  <c r="CM287" s="1"/>
  <c r="CG287"/>
  <c r="CF287"/>
  <c r="CE287"/>
  <c r="CD287"/>
  <c r="CC287"/>
  <c r="CB287"/>
  <c r="CA287"/>
  <c r="BZ287"/>
  <c r="BY287"/>
  <c r="BW287"/>
  <c r="BX287" s="1"/>
  <c r="BV287"/>
  <c r="BU287"/>
  <c r="BT287"/>
  <c r="BS287"/>
  <c r="BR287"/>
  <c r="BQ287"/>
  <c r="BP287"/>
  <c r="BO287"/>
  <c r="BN287"/>
  <c r="BM287"/>
  <c r="BL287"/>
  <c r="BJ287"/>
  <c r="BK287" s="1"/>
  <c r="J287"/>
  <c r="I287"/>
  <c r="H287"/>
  <c r="G287"/>
  <c r="F287"/>
  <c r="A287"/>
  <c r="DN286"/>
  <c r="DM286"/>
  <c r="DL286"/>
  <c r="DJ286"/>
  <c r="DK286" s="1"/>
  <c r="DI286"/>
  <c r="DH286"/>
  <c r="DG286"/>
  <c r="DE286"/>
  <c r="DF286" s="1"/>
  <c r="DD286"/>
  <c r="DC286"/>
  <c r="DB286"/>
  <c r="DA286"/>
  <c r="CZ286"/>
  <c r="CY286"/>
  <c r="CX286"/>
  <c r="CV286"/>
  <c r="CW286" s="1"/>
  <c r="CU286"/>
  <c r="CT286"/>
  <c r="CS286"/>
  <c r="CR286"/>
  <c r="CQ286"/>
  <c r="CP286"/>
  <c r="CO286"/>
  <c r="CN286"/>
  <c r="CL286"/>
  <c r="CM286" s="1"/>
  <c r="CG286"/>
  <c r="CF286"/>
  <c r="CE286"/>
  <c r="CD286"/>
  <c r="CC286"/>
  <c r="CB286"/>
  <c r="CA286"/>
  <c r="BZ286"/>
  <c r="BY286"/>
  <c r="BW286"/>
  <c r="BX286" s="1"/>
  <c r="BV286"/>
  <c r="BU286"/>
  <c r="BT286"/>
  <c r="BS286"/>
  <c r="BR286"/>
  <c r="BQ286"/>
  <c r="BP286"/>
  <c r="BO286"/>
  <c r="BN286"/>
  <c r="BM286"/>
  <c r="BL286"/>
  <c r="BJ286"/>
  <c r="BK286" s="1"/>
  <c r="J286"/>
  <c r="I286"/>
  <c r="H286"/>
  <c r="G286"/>
  <c r="F286"/>
  <c r="A286"/>
  <c r="DN285"/>
  <c r="DM285"/>
  <c r="DL285"/>
  <c r="DJ285"/>
  <c r="DK285" s="1"/>
  <c r="DI285"/>
  <c r="DH285"/>
  <c r="DG285"/>
  <c r="DE285"/>
  <c r="DF285" s="1"/>
  <c r="DD285"/>
  <c r="DC285"/>
  <c r="DB285"/>
  <c r="DA285"/>
  <c r="CZ285"/>
  <c r="CY285"/>
  <c r="CX285"/>
  <c r="CV285"/>
  <c r="CW285" s="1"/>
  <c r="CU285"/>
  <c r="CT285"/>
  <c r="CS285"/>
  <c r="CR285"/>
  <c r="CQ285"/>
  <c r="CP285"/>
  <c r="CO285"/>
  <c r="CN285"/>
  <c r="CL285"/>
  <c r="CM285" s="1"/>
  <c r="CG285"/>
  <c r="CF285"/>
  <c r="CE285"/>
  <c r="CD285"/>
  <c r="CC285"/>
  <c r="CB285"/>
  <c r="CA285"/>
  <c r="BZ285"/>
  <c r="BY285"/>
  <c r="BW285"/>
  <c r="BX285" s="1"/>
  <c r="BV285"/>
  <c r="BU285"/>
  <c r="BT285"/>
  <c r="BS285"/>
  <c r="BR285"/>
  <c r="BQ285"/>
  <c r="BP285"/>
  <c r="BO285"/>
  <c r="BN285"/>
  <c r="BM285"/>
  <c r="BL285"/>
  <c r="BJ285"/>
  <c r="BK285" s="1"/>
  <c r="J285"/>
  <c r="I285"/>
  <c r="H285"/>
  <c r="G285"/>
  <c r="F285"/>
  <c r="A285"/>
  <c r="DN284"/>
  <c r="DM284"/>
  <c r="DL284"/>
  <c r="DJ284"/>
  <c r="DK284" s="1"/>
  <c r="DI284"/>
  <c r="DH284"/>
  <c r="DG284"/>
  <c r="DE284"/>
  <c r="DF284" s="1"/>
  <c r="DD284"/>
  <c r="DC284"/>
  <c r="DB284"/>
  <c r="DA284"/>
  <c r="CZ284"/>
  <c r="CY284"/>
  <c r="CX284"/>
  <c r="CV284"/>
  <c r="CW284" s="1"/>
  <c r="CU284"/>
  <c r="CT284"/>
  <c r="CS284"/>
  <c r="CR284"/>
  <c r="CQ284"/>
  <c r="CP284"/>
  <c r="CO284"/>
  <c r="CN284"/>
  <c r="CL284"/>
  <c r="CM284" s="1"/>
  <c r="CG284"/>
  <c r="CF284"/>
  <c r="CE284"/>
  <c r="CD284"/>
  <c r="CC284"/>
  <c r="CB284"/>
  <c r="CA284"/>
  <c r="BZ284"/>
  <c r="BY284"/>
  <c r="BW284"/>
  <c r="BX284" s="1"/>
  <c r="BV284"/>
  <c r="BU284"/>
  <c r="BT284"/>
  <c r="BS284"/>
  <c r="BR284"/>
  <c r="BQ284"/>
  <c r="BP284"/>
  <c r="BO284"/>
  <c r="BN284"/>
  <c r="BM284"/>
  <c r="BL284"/>
  <c r="BJ284"/>
  <c r="BK284" s="1"/>
  <c r="J284"/>
  <c r="I284"/>
  <c r="H284"/>
  <c r="G284"/>
  <c r="F284"/>
  <c r="A284"/>
  <c r="DN283"/>
  <c r="DM283"/>
  <c r="DL283"/>
  <c r="DJ283"/>
  <c r="DK283" s="1"/>
  <c r="DI283"/>
  <c r="DH283"/>
  <c r="DG283"/>
  <c r="DE283"/>
  <c r="DF283" s="1"/>
  <c r="DD283"/>
  <c r="DC283"/>
  <c r="DB283"/>
  <c r="DA283"/>
  <c r="CZ283"/>
  <c r="CY283"/>
  <c r="CX283"/>
  <c r="CV283"/>
  <c r="CW283" s="1"/>
  <c r="CU283"/>
  <c r="CT283"/>
  <c r="CS283"/>
  <c r="CR283"/>
  <c r="CQ283"/>
  <c r="CP283"/>
  <c r="CO283"/>
  <c r="CN283"/>
  <c r="CL283"/>
  <c r="CM283" s="1"/>
  <c r="CG283"/>
  <c r="CF283"/>
  <c r="CE283"/>
  <c r="CD283"/>
  <c r="CC283"/>
  <c r="CB283"/>
  <c r="CA283"/>
  <c r="BZ283"/>
  <c r="BY283"/>
  <c r="BW283"/>
  <c r="BX283" s="1"/>
  <c r="BV283"/>
  <c r="BU283"/>
  <c r="BT283"/>
  <c r="BS283"/>
  <c r="BR283"/>
  <c r="BQ283"/>
  <c r="BP283"/>
  <c r="BO283"/>
  <c r="BN283"/>
  <c r="BM283"/>
  <c r="BL283"/>
  <c r="BJ283"/>
  <c r="BK283" s="1"/>
  <c r="J283"/>
  <c r="I283"/>
  <c r="H283"/>
  <c r="G283"/>
  <c r="F283"/>
  <c r="A283"/>
  <c r="DN282"/>
  <c r="DM282"/>
  <c r="DL282"/>
  <c r="DJ282"/>
  <c r="DK282" s="1"/>
  <c r="DI282"/>
  <c r="DH282"/>
  <c r="DG282"/>
  <c r="DE282"/>
  <c r="DF282" s="1"/>
  <c r="DD282"/>
  <c r="DC282"/>
  <c r="DB282"/>
  <c r="DA282"/>
  <c r="CZ282"/>
  <c r="CY282"/>
  <c r="CX282"/>
  <c r="CV282"/>
  <c r="CW282" s="1"/>
  <c r="CU282"/>
  <c r="CT282"/>
  <c r="CS282"/>
  <c r="CR282"/>
  <c r="CQ282"/>
  <c r="CP282"/>
  <c r="CO282"/>
  <c r="CN282"/>
  <c r="CL282"/>
  <c r="CM282" s="1"/>
  <c r="CG282"/>
  <c r="CF282"/>
  <c r="CE282"/>
  <c r="CD282"/>
  <c r="CC282"/>
  <c r="CB282"/>
  <c r="CA282"/>
  <c r="BZ282"/>
  <c r="BY282"/>
  <c r="BW282"/>
  <c r="BX282" s="1"/>
  <c r="BV282"/>
  <c r="BU282"/>
  <c r="BT282"/>
  <c r="BS282"/>
  <c r="BR282"/>
  <c r="BQ282"/>
  <c r="BP282"/>
  <c r="BO282"/>
  <c r="BN282"/>
  <c r="BM282"/>
  <c r="BL282"/>
  <c r="BJ282"/>
  <c r="BK282" s="1"/>
  <c r="J282"/>
  <c r="I282"/>
  <c r="H282"/>
  <c r="G282"/>
  <c r="F282"/>
  <c r="A282"/>
  <c r="DN281"/>
  <c r="DM281"/>
  <c r="DL281"/>
  <c r="DJ281"/>
  <c r="DK281" s="1"/>
  <c r="DI281"/>
  <c r="DH281"/>
  <c r="DG281"/>
  <c r="DE281"/>
  <c r="DF281" s="1"/>
  <c r="DD281"/>
  <c r="DC281"/>
  <c r="DB281"/>
  <c r="DA281"/>
  <c r="CZ281"/>
  <c r="CY281"/>
  <c r="CX281"/>
  <c r="CV281"/>
  <c r="CW281" s="1"/>
  <c r="CU281"/>
  <c r="CT281"/>
  <c r="CS281"/>
  <c r="CR281"/>
  <c r="CQ281"/>
  <c r="CP281"/>
  <c r="CO281"/>
  <c r="CN281"/>
  <c r="CL281"/>
  <c r="CM281" s="1"/>
  <c r="CG281"/>
  <c r="CF281"/>
  <c r="CE281"/>
  <c r="CD281"/>
  <c r="CC281"/>
  <c r="CB281"/>
  <c r="CA281"/>
  <c r="BZ281"/>
  <c r="BY281"/>
  <c r="BW281"/>
  <c r="BX281" s="1"/>
  <c r="BV281"/>
  <c r="BU281"/>
  <c r="BT281"/>
  <c r="BS281"/>
  <c r="BR281"/>
  <c r="BQ281"/>
  <c r="BP281"/>
  <c r="BO281"/>
  <c r="BN281"/>
  <c r="BM281"/>
  <c r="BL281"/>
  <c r="BJ281"/>
  <c r="BK281" s="1"/>
  <c r="J281"/>
  <c r="I281"/>
  <c r="H281"/>
  <c r="G281"/>
  <c r="F281"/>
  <c r="A281"/>
  <c r="DN280"/>
  <c r="DM280"/>
  <c r="DL280"/>
  <c r="DJ280"/>
  <c r="DK280" s="1"/>
  <c r="DI280"/>
  <c r="DH280"/>
  <c r="DG280"/>
  <c r="DE280"/>
  <c r="DF280" s="1"/>
  <c r="DD280"/>
  <c r="DC280"/>
  <c r="DB280"/>
  <c r="DA280"/>
  <c r="CZ280"/>
  <c r="CY280"/>
  <c r="CX280"/>
  <c r="CV280"/>
  <c r="CW280" s="1"/>
  <c r="CU280"/>
  <c r="CT280"/>
  <c r="CS280"/>
  <c r="CR280"/>
  <c r="CQ280"/>
  <c r="CP280"/>
  <c r="CO280"/>
  <c r="CN280"/>
  <c r="CL280"/>
  <c r="CM280" s="1"/>
  <c r="CG280"/>
  <c r="CF280"/>
  <c r="CE280"/>
  <c r="CD280"/>
  <c r="CC280"/>
  <c r="CB280"/>
  <c r="CA280"/>
  <c r="BZ280"/>
  <c r="BY280"/>
  <c r="BW280"/>
  <c r="BX280" s="1"/>
  <c r="BV280"/>
  <c r="BU280"/>
  <c r="BT280"/>
  <c r="BS280"/>
  <c r="BR280"/>
  <c r="BQ280"/>
  <c r="BP280"/>
  <c r="BO280"/>
  <c r="BN280"/>
  <c r="BM280"/>
  <c r="BL280"/>
  <c r="BJ280"/>
  <c r="BK280" s="1"/>
  <c r="J280"/>
  <c r="I280"/>
  <c r="H280"/>
  <c r="G280"/>
  <c r="F280"/>
  <c r="A280"/>
  <c r="DN279"/>
  <c r="DM279"/>
  <c r="DL279"/>
  <c r="DJ279"/>
  <c r="DK279" s="1"/>
  <c r="DI279"/>
  <c r="DH279"/>
  <c r="DG279"/>
  <c r="DE279"/>
  <c r="DF279" s="1"/>
  <c r="DD279"/>
  <c r="DC279"/>
  <c r="DB279"/>
  <c r="DA279"/>
  <c r="CZ279"/>
  <c r="CY279"/>
  <c r="CX279"/>
  <c r="CV279"/>
  <c r="CW279" s="1"/>
  <c r="CU279"/>
  <c r="CT279"/>
  <c r="CS279"/>
  <c r="CR279"/>
  <c r="CQ279"/>
  <c r="CP279"/>
  <c r="CO279"/>
  <c r="CN279"/>
  <c r="CL279"/>
  <c r="CM279" s="1"/>
  <c r="CG279"/>
  <c r="CF279"/>
  <c r="CE279"/>
  <c r="CD279"/>
  <c r="CC279"/>
  <c r="CB279"/>
  <c r="CA279"/>
  <c r="BZ279"/>
  <c r="BY279"/>
  <c r="BW279"/>
  <c r="BX279" s="1"/>
  <c r="BV279"/>
  <c r="BU279"/>
  <c r="BT279"/>
  <c r="BS279"/>
  <c r="BR279"/>
  <c r="BQ279"/>
  <c r="BP279"/>
  <c r="BO279"/>
  <c r="BN279"/>
  <c r="BM279"/>
  <c r="BL279"/>
  <c r="BJ279"/>
  <c r="BK279" s="1"/>
  <c r="J279"/>
  <c r="I279"/>
  <c r="H279"/>
  <c r="G279"/>
  <c r="F279"/>
  <c r="A279"/>
  <c r="DN278"/>
  <c r="DM278"/>
  <c r="DL278"/>
  <c r="DJ278"/>
  <c r="DK278" s="1"/>
  <c r="DI278"/>
  <c r="DH278"/>
  <c r="DG278"/>
  <c r="DE278"/>
  <c r="DF278" s="1"/>
  <c r="DD278"/>
  <c r="DC278"/>
  <c r="DB278"/>
  <c r="DA278"/>
  <c r="CZ278"/>
  <c r="CY278"/>
  <c r="CX278"/>
  <c r="CV278"/>
  <c r="CW278" s="1"/>
  <c r="CU278"/>
  <c r="CT278"/>
  <c r="CS278"/>
  <c r="CR278"/>
  <c r="CQ278"/>
  <c r="CP278"/>
  <c r="CO278"/>
  <c r="CN278"/>
  <c r="CL278"/>
  <c r="CM278" s="1"/>
  <c r="CG278"/>
  <c r="CF278"/>
  <c r="CE278"/>
  <c r="CD278"/>
  <c r="CC278"/>
  <c r="CB278"/>
  <c r="CA278"/>
  <c r="BZ278"/>
  <c r="BY278"/>
  <c r="BW278"/>
  <c r="BX278" s="1"/>
  <c r="BV278"/>
  <c r="BU278"/>
  <c r="BT278"/>
  <c r="BS278"/>
  <c r="BR278"/>
  <c r="BQ278"/>
  <c r="BP278"/>
  <c r="BO278"/>
  <c r="BN278"/>
  <c r="BM278"/>
  <c r="BL278"/>
  <c r="BJ278"/>
  <c r="BK278" s="1"/>
  <c r="J278"/>
  <c r="I278"/>
  <c r="H278"/>
  <c r="G278"/>
  <c r="F278"/>
  <c r="A278"/>
  <c r="DN277"/>
  <c r="DM277"/>
  <c r="DL277"/>
  <c r="DJ277"/>
  <c r="DK277" s="1"/>
  <c r="DI277"/>
  <c r="DH277"/>
  <c r="DG277"/>
  <c r="DE277"/>
  <c r="DF277" s="1"/>
  <c r="DD277"/>
  <c r="DC277"/>
  <c r="DB277"/>
  <c r="DA277"/>
  <c r="CZ277"/>
  <c r="CY277"/>
  <c r="CX277"/>
  <c r="CV277"/>
  <c r="CW277" s="1"/>
  <c r="CU277"/>
  <c r="CT277"/>
  <c r="CS277"/>
  <c r="CR277"/>
  <c r="CQ277"/>
  <c r="CP277"/>
  <c r="CO277"/>
  <c r="CN277"/>
  <c r="CL277"/>
  <c r="CM277" s="1"/>
  <c r="CG277"/>
  <c r="CF277"/>
  <c r="CE277"/>
  <c r="CD277"/>
  <c r="CC277"/>
  <c r="CB277"/>
  <c r="CA277"/>
  <c r="BZ277"/>
  <c r="BY277"/>
  <c r="BW277"/>
  <c r="BX277" s="1"/>
  <c r="BV277"/>
  <c r="BU277"/>
  <c r="BT277"/>
  <c r="BS277"/>
  <c r="BR277"/>
  <c r="BQ277"/>
  <c r="BP277"/>
  <c r="BO277"/>
  <c r="BN277"/>
  <c r="BM277"/>
  <c r="BL277"/>
  <c r="BJ277"/>
  <c r="BK277" s="1"/>
  <c r="J277"/>
  <c r="I277"/>
  <c r="H277"/>
  <c r="G277"/>
  <c r="F277"/>
  <c r="A277"/>
  <c r="DN276"/>
  <c r="DM276"/>
  <c r="DL276"/>
  <c r="DJ276"/>
  <c r="DK276" s="1"/>
  <c r="DI276"/>
  <c r="DH276"/>
  <c r="DG276"/>
  <c r="DE276"/>
  <c r="DF276" s="1"/>
  <c r="DD276"/>
  <c r="DC276"/>
  <c r="DB276"/>
  <c r="DA276"/>
  <c r="CZ276"/>
  <c r="CY276"/>
  <c r="CX276"/>
  <c r="CV276"/>
  <c r="CW276" s="1"/>
  <c r="CU276"/>
  <c r="CT276"/>
  <c r="CS276"/>
  <c r="CR276"/>
  <c r="CQ276"/>
  <c r="CP276"/>
  <c r="CO276"/>
  <c r="CN276"/>
  <c r="CL276"/>
  <c r="CM276" s="1"/>
  <c r="CG276"/>
  <c r="CF276"/>
  <c r="CE276"/>
  <c r="CD276"/>
  <c r="CC276"/>
  <c r="CB276"/>
  <c r="CA276"/>
  <c r="BZ276"/>
  <c r="BY276"/>
  <c r="BW276"/>
  <c r="BX276" s="1"/>
  <c r="BV276"/>
  <c r="BU276"/>
  <c r="BT276"/>
  <c r="BS276"/>
  <c r="BR276"/>
  <c r="BQ276"/>
  <c r="BP276"/>
  <c r="BO276"/>
  <c r="BN276"/>
  <c r="BM276"/>
  <c r="BL276"/>
  <c r="BJ276"/>
  <c r="BK276" s="1"/>
  <c r="J276"/>
  <c r="I276"/>
  <c r="H276"/>
  <c r="G276"/>
  <c r="F276"/>
  <c r="A276"/>
  <c r="DN275"/>
  <c r="DM275"/>
  <c r="DL275"/>
  <c r="DJ275"/>
  <c r="DK275" s="1"/>
  <c r="DI275"/>
  <c r="DH275"/>
  <c r="DG275"/>
  <c r="DE275"/>
  <c r="DF275" s="1"/>
  <c r="DD275"/>
  <c r="DC275"/>
  <c r="DB275"/>
  <c r="DA275"/>
  <c r="CZ275"/>
  <c r="CY275"/>
  <c r="CX275"/>
  <c r="CV275"/>
  <c r="CW275" s="1"/>
  <c r="CU275"/>
  <c r="CT275"/>
  <c r="CS275"/>
  <c r="CR275"/>
  <c r="CQ275"/>
  <c r="CP275"/>
  <c r="CO275"/>
  <c r="CN275"/>
  <c r="CL275"/>
  <c r="CM275" s="1"/>
  <c r="CG275"/>
  <c r="CF275"/>
  <c r="CE275"/>
  <c r="CD275"/>
  <c r="CC275"/>
  <c r="CB275"/>
  <c r="CA275"/>
  <c r="BZ275"/>
  <c r="BY275"/>
  <c r="BW275"/>
  <c r="BX275" s="1"/>
  <c r="BV275"/>
  <c r="BU275"/>
  <c r="BT275"/>
  <c r="BS275"/>
  <c r="BR275"/>
  <c r="BQ275"/>
  <c r="BP275"/>
  <c r="BO275"/>
  <c r="BN275"/>
  <c r="BM275"/>
  <c r="BL275"/>
  <c r="BJ275"/>
  <c r="BK275" s="1"/>
  <c r="J275"/>
  <c r="I275"/>
  <c r="H275"/>
  <c r="G275"/>
  <c r="F275"/>
  <c r="A275"/>
  <c r="DN274"/>
  <c r="DM274"/>
  <c r="DL274"/>
  <c r="DJ274"/>
  <c r="DK274" s="1"/>
  <c r="DI274"/>
  <c r="DH274"/>
  <c r="DG274"/>
  <c r="DE274"/>
  <c r="DF274" s="1"/>
  <c r="DD274"/>
  <c r="DC274"/>
  <c r="DB274"/>
  <c r="DA274"/>
  <c r="CZ274"/>
  <c r="CY274"/>
  <c r="CX274"/>
  <c r="CV274"/>
  <c r="CW274" s="1"/>
  <c r="CU274"/>
  <c r="CT274"/>
  <c r="CS274"/>
  <c r="CR274"/>
  <c r="CQ274"/>
  <c r="CP274"/>
  <c r="CO274"/>
  <c r="CN274"/>
  <c r="CL274"/>
  <c r="CM274" s="1"/>
  <c r="CG274"/>
  <c r="CF274"/>
  <c r="CE274"/>
  <c r="CD274"/>
  <c r="CC274"/>
  <c r="CB274"/>
  <c r="CA274"/>
  <c r="BZ274"/>
  <c r="BY274"/>
  <c r="BW274"/>
  <c r="BX274" s="1"/>
  <c r="BV274"/>
  <c r="BU274"/>
  <c r="BT274"/>
  <c r="BS274"/>
  <c r="BR274"/>
  <c r="BQ274"/>
  <c r="BP274"/>
  <c r="BO274"/>
  <c r="BN274"/>
  <c r="BM274"/>
  <c r="BL274"/>
  <c r="BJ274"/>
  <c r="BK274" s="1"/>
  <c r="J274"/>
  <c r="I274"/>
  <c r="H274"/>
  <c r="G274"/>
  <c r="F274"/>
  <c r="A274"/>
  <c r="DN273"/>
  <c r="DM273"/>
  <c r="DL273"/>
  <c r="DJ273"/>
  <c r="DK273" s="1"/>
  <c r="DI273"/>
  <c r="DH273"/>
  <c r="DG273"/>
  <c r="DE273"/>
  <c r="DF273" s="1"/>
  <c r="DD273"/>
  <c r="DC273"/>
  <c r="DB273"/>
  <c r="DA273"/>
  <c r="CZ273"/>
  <c r="CY273"/>
  <c r="CX273"/>
  <c r="CV273"/>
  <c r="CW273" s="1"/>
  <c r="CU273"/>
  <c r="CT273"/>
  <c r="CS273"/>
  <c r="CR273"/>
  <c r="CQ273"/>
  <c r="CP273"/>
  <c r="CO273"/>
  <c r="CN273"/>
  <c r="CL273"/>
  <c r="CM273" s="1"/>
  <c r="CG273"/>
  <c r="CF273"/>
  <c r="CE273"/>
  <c r="CD273"/>
  <c r="CC273"/>
  <c r="CB273"/>
  <c r="CA273"/>
  <c r="BZ273"/>
  <c r="BY273"/>
  <c r="BW273"/>
  <c r="BX273" s="1"/>
  <c r="BV273"/>
  <c r="BU273"/>
  <c r="BT273"/>
  <c r="BS273"/>
  <c r="BR273"/>
  <c r="BQ273"/>
  <c r="BP273"/>
  <c r="BO273"/>
  <c r="BN273"/>
  <c r="BM273"/>
  <c r="BL273"/>
  <c r="BJ273"/>
  <c r="BK273" s="1"/>
  <c r="J273"/>
  <c r="I273"/>
  <c r="H273"/>
  <c r="G273"/>
  <c r="F273"/>
  <c r="A273"/>
  <c r="DN272"/>
  <c r="DM272"/>
  <c r="DL272"/>
  <c r="DJ272"/>
  <c r="DK272" s="1"/>
  <c r="DI272"/>
  <c r="DH272"/>
  <c r="DG272"/>
  <c r="DE272"/>
  <c r="DF272" s="1"/>
  <c r="DD272"/>
  <c r="DC272"/>
  <c r="DB272"/>
  <c r="DA272"/>
  <c r="CZ272"/>
  <c r="CY272"/>
  <c r="CX272"/>
  <c r="CV272"/>
  <c r="CW272" s="1"/>
  <c r="CU272"/>
  <c r="CT272"/>
  <c r="CS272"/>
  <c r="CR272"/>
  <c r="CQ272"/>
  <c r="CP272"/>
  <c r="CO272"/>
  <c r="CN272"/>
  <c r="CL272"/>
  <c r="CM272" s="1"/>
  <c r="CG272"/>
  <c r="CF272"/>
  <c r="CE272"/>
  <c r="CD272"/>
  <c r="CC272"/>
  <c r="CB272"/>
  <c r="CA272"/>
  <c r="BZ272"/>
  <c r="BY272"/>
  <c r="BW272"/>
  <c r="BX272" s="1"/>
  <c r="BV272"/>
  <c r="BU272"/>
  <c r="BT272"/>
  <c r="BS272"/>
  <c r="BR272"/>
  <c r="BQ272"/>
  <c r="BP272"/>
  <c r="BO272"/>
  <c r="BN272"/>
  <c r="BM272"/>
  <c r="BL272"/>
  <c r="BJ272"/>
  <c r="BK272" s="1"/>
  <c r="J272"/>
  <c r="I272"/>
  <c r="H272"/>
  <c r="G272"/>
  <c r="F272"/>
  <c r="A272"/>
  <c r="DN271"/>
  <c r="DM271"/>
  <c r="DL271"/>
  <c r="DJ271"/>
  <c r="DK271" s="1"/>
  <c r="DI271"/>
  <c r="DH271"/>
  <c r="DG271"/>
  <c r="DE271"/>
  <c r="DF271" s="1"/>
  <c r="DD271"/>
  <c r="DC271"/>
  <c r="DB271"/>
  <c r="DA271"/>
  <c r="CZ271"/>
  <c r="CY271"/>
  <c r="CX271"/>
  <c r="CV271"/>
  <c r="CW271" s="1"/>
  <c r="CU271"/>
  <c r="CT271"/>
  <c r="CS271"/>
  <c r="CR271"/>
  <c r="CQ271"/>
  <c r="CP271"/>
  <c r="CO271"/>
  <c r="CN271"/>
  <c r="CL271"/>
  <c r="CM271" s="1"/>
  <c r="CG271"/>
  <c r="CF271"/>
  <c r="CE271"/>
  <c r="CD271"/>
  <c r="CC271"/>
  <c r="CB271"/>
  <c r="CA271"/>
  <c r="BZ271"/>
  <c r="BY271"/>
  <c r="BW271"/>
  <c r="BX271" s="1"/>
  <c r="BV271"/>
  <c r="BU271"/>
  <c r="BT271"/>
  <c r="BS271"/>
  <c r="BR271"/>
  <c r="BQ271"/>
  <c r="BP271"/>
  <c r="BO271"/>
  <c r="BN271"/>
  <c r="BM271"/>
  <c r="BL271"/>
  <c r="BJ271"/>
  <c r="BK271" s="1"/>
  <c r="J271"/>
  <c r="I271"/>
  <c r="H271"/>
  <c r="G271"/>
  <c r="F271"/>
  <c r="A271"/>
  <c r="DN270"/>
  <c r="DM270"/>
  <c r="DL270"/>
  <c r="DJ270"/>
  <c r="DK270" s="1"/>
  <c r="DI270"/>
  <c r="DH270"/>
  <c r="DG270"/>
  <c r="DE270"/>
  <c r="DF270" s="1"/>
  <c r="DD270"/>
  <c r="DC270"/>
  <c r="DB270"/>
  <c r="DA270"/>
  <c r="CZ270"/>
  <c r="CY270"/>
  <c r="CX270"/>
  <c r="CV270"/>
  <c r="CW270" s="1"/>
  <c r="CU270"/>
  <c r="CT270"/>
  <c r="CS270"/>
  <c r="CR270"/>
  <c r="CQ270"/>
  <c r="CP270"/>
  <c r="CO270"/>
  <c r="CN270"/>
  <c r="CL270"/>
  <c r="CM270" s="1"/>
  <c r="CG270"/>
  <c r="CF270"/>
  <c r="CE270"/>
  <c r="CD270"/>
  <c r="CC270"/>
  <c r="CB270"/>
  <c r="CA270"/>
  <c r="BZ270"/>
  <c r="BY270"/>
  <c r="BW270"/>
  <c r="BX270" s="1"/>
  <c r="BV270"/>
  <c r="BU270"/>
  <c r="BT270"/>
  <c r="BS270"/>
  <c r="BR270"/>
  <c r="BQ270"/>
  <c r="BP270"/>
  <c r="BO270"/>
  <c r="BN270"/>
  <c r="BM270"/>
  <c r="BL270"/>
  <c r="BJ270"/>
  <c r="BK270" s="1"/>
  <c r="J270"/>
  <c r="I270"/>
  <c r="H270"/>
  <c r="G270"/>
  <c r="F270"/>
  <c r="A270"/>
  <c r="DN269"/>
  <c r="DM269"/>
  <c r="DL269"/>
  <c r="DJ269"/>
  <c r="DK269" s="1"/>
  <c r="DI269"/>
  <c r="DH269"/>
  <c r="DG269"/>
  <c r="DE269"/>
  <c r="DF269" s="1"/>
  <c r="DD269"/>
  <c r="DC269"/>
  <c r="DB269"/>
  <c r="DA269"/>
  <c r="CZ269"/>
  <c r="CY269"/>
  <c r="CX269"/>
  <c r="CV269"/>
  <c r="CW269" s="1"/>
  <c r="CU269"/>
  <c r="CT269"/>
  <c r="CS269"/>
  <c r="CR269"/>
  <c r="CQ269"/>
  <c r="CP269"/>
  <c r="CO269"/>
  <c r="CN269"/>
  <c r="CL269"/>
  <c r="CM269" s="1"/>
  <c r="CG269"/>
  <c r="CF269"/>
  <c r="CE269"/>
  <c r="CD269"/>
  <c r="CC269"/>
  <c r="CB269"/>
  <c r="CA269"/>
  <c r="BZ269"/>
  <c r="BY269"/>
  <c r="BW269"/>
  <c r="BX269" s="1"/>
  <c r="BV269"/>
  <c r="BU269"/>
  <c r="BT269"/>
  <c r="BS269"/>
  <c r="BR269"/>
  <c r="BQ269"/>
  <c r="BP269"/>
  <c r="BO269"/>
  <c r="BN269"/>
  <c r="BM269"/>
  <c r="BL269"/>
  <c r="BJ269"/>
  <c r="BK269" s="1"/>
  <c r="J269"/>
  <c r="I269"/>
  <c r="H269"/>
  <c r="G269"/>
  <c r="F269"/>
  <c r="A269"/>
  <c r="DN268"/>
  <c r="DM268"/>
  <c r="DL268"/>
  <c r="DJ268"/>
  <c r="DK268" s="1"/>
  <c r="DI268"/>
  <c r="DH268"/>
  <c r="DG268"/>
  <c r="DE268"/>
  <c r="DF268" s="1"/>
  <c r="DD268"/>
  <c r="DC268"/>
  <c r="DB268"/>
  <c r="DA268"/>
  <c r="CZ268"/>
  <c r="CY268"/>
  <c r="CX268"/>
  <c r="CV268"/>
  <c r="CW268" s="1"/>
  <c r="CU268"/>
  <c r="CT268"/>
  <c r="CS268"/>
  <c r="CR268"/>
  <c r="CQ268"/>
  <c r="CP268"/>
  <c r="CO268"/>
  <c r="CN268"/>
  <c r="CL268"/>
  <c r="CM268" s="1"/>
  <c r="CG268"/>
  <c r="CF268"/>
  <c r="CE268"/>
  <c r="CD268"/>
  <c r="CC268"/>
  <c r="CB268"/>
  <c r="CA268"/>
  <c r="BZ268"/>
  <c r="BY268"/>
  <c r="BW268"/>
  <c r="BX268" s="1"/>
  <c r="BV268"/>
  <c r="BU268"/>
  <c r="BT268"/>
  <c r="BS268"/>
  <c r="BR268"/>
  <c r="BQ268"/>
  <c r="BP268"/>
  <c r="BO268"/>
  <c r="BN268"/>
  <c r="BM268"/>
  <c r="BL268"/>
  <c r="BJ268"/>
  <c r="BK268" s="1"/>
  <c r="J268"/>
  <c r="I268"/>
  <c r="H268"/>
  <c r="G268"/>
  <c r="F268"/>
  <c r="A268"/>
  <c r="DN267"/>
  <c r="DM267"/>
  <c r="DL267"/>
  <c r="DJ267"/>
  <c r="DK267" s="1"/>
  <c r="DI267"/>
  <c r="DH267"/>
  <c r="DG267"/>
  <c r="DE267"/>
  <c r="DF267" s="1"/>
  <c r="DD267"/>
  <c r="DC267"/>
  <c r="DB267"/>
  <c r="DA267"/>
  <c r="CZ267"/>
  <c r="CY267"/>
  <c r="CX267"/>
  <c r="CV267"/>
  <c r="CW267" s="1"/>
  <c r="CU267"/>
  <c r="CT267"/>
  <c r="CS267"/>
  <c r="CR267"/>
  <c r="CQ267"/>
  <c r="CP267"/>
  <c r="CO267"/>
  <c r="CN267"/>
  <c r="CL267"/>
  <c r="CM267" s="1"/>
  <c r="CG267"/>
  <c r="CF267"/>
  <c r="CE267"/>
  <c r="CD267"/>
  <c r="CC267"/>
  <c r="CB267"/>
  <c r="CA267"/>
  <c r="BZ267"/>
  <c r="BY267"/>
  <c r="BW267"/>
  <c r="BX267" s="1"/>
  <c r="BV267"/>
  <c r="BU267"/>
  <c r="BT267"/>
  <c r="BS267"/>
  <c r="BR267"/>
  <c r="BQ267"/>
  <c r="BP267"/>
  <c r="BO267"/>
  <c r="BN267"/>
  <c r="BM267"/>
  <c r="BL267"/>
  <c r="BJ267"/>
  <c r="BK267" s="1"/>
  <c r="J267"/>
  <c r="I267"/>
  <c r="H267"/>
  <c r="G267"/>
  <c r="F267"/>
  <c r="A267"/>
  <c r="DN266"/>
  <c r="DM266"/>
  <c r="DL266"/>
  <c r="DJ266"/>
  <c r="DK266" s="1"/>
  <c r="DI266"/>
  <c r="DH266"/>
  <c r="DG266"/>
  <c r="DE266"/>
  <c r="DF266" s="1"/>
  <c r="DD266"/>
  <c r="DC266"/>
  <c r="DB266"/>
  <c r="DA266"/>
  <c r="CZ266"/>
  <c r="CY266"/>
  <c r="CX266"/>
  <c r="CV266"/>
  <c r="CW266" s="1"/>
  <c r="CU266"/>
  <c r="CT266"/>
  <c r="CS266"/>
  <c r="CR266"/>
  <c r="CQ266"/>
  <c r="CP266"/>
  <c r="CO266"/>
  <c r="CN266"/>
  <c r="CL266"/>
  <c r="CM266" s="1"/>
  <c r="CG266"/>
  <c r="CF266"/>
  <c r="CE266"/>
  <c r="CD266"/>
  <c r="CC266"/>
  <c r="CB266"/>
  <c r="CA266"/>
  <c r="BZ266"/>
  <c r="BY266"/>
  <c r="BW266"/>
  <c r="BX266" s="1"/>
  <c r="BV266"/>
  <c r="BU266"/>
  <c r="BT266"/>
  <c r="BS266"/>
  <c r="BR266"/>
  <c r="BQ266"/>
  <c r="BP266"/>
  <c r="BO266"/>
  <c r="BN266"/>
  <c r="BM266"/>
  <c r="BL266"/>
  <c r="BJ266"/>
  <c r="BK266" s="1"/>
  <c r="J266"/>
  <c r="I266"/>
  <c r="H266"/>
  <c r="G266"/>
  <c r="F266"/>
  <c r="A266"/>
  <c r="DN265"/>
  <c r="DM265"/>
  <c r="DL265"/>
  <c r="DJ265"/>
  <c r="DK265" s="1"/>
  <c r="DI265"/>
  <c r="DH265"/>
  <c r="DG265"/>
  <c r="DE265"/>
  <c r="DF265" s="1"/>
  <c r="DD265"/>
  <c r="DC265"/>
  <c r="DB265"/>
  <c r="DA265"/>
  <c r="CZ265"/>
  <c r="CY265"/>
  <c r="CX265"/>
  <c r="CV265"/>
  <c r="CW265" s="1"/>
  <c r="CU265"/>
  <c r="CT265"/>
  <c r="CS265"/>
  <c r="CR265"/>
  <c r="CQ265"/>
  <c r="CP265"/>
  <c r="CO265"/>
  <c r="CN265"/>
  <c r="CL265"/>
  <c r="CM265" s="1"/>
  <c r="CG265"/>
  <c r="CF265"/>
  <c r="CE265"/>
  <c r="CD265"/>
  <c r="CC265"/>
  <c r="CB265"/>
  <c r="CA265"/>
  <c r="BZ265"/>
  <c r="BY265"/>
  <c r="BW265"/>
  <c r="BX265" s="1"/>
  <c r="BV265"/>
  <c r="BU265"/>
  <c r="BT265"/>
  <c r="BS265"/>
  <c r="BR265"/>
  <c r="BQ265"/>
  <c r="BP265"/>
  <c r="BO265"/>
  <c r="BN265"/>
  <c r="BM265"/>
  <c r="BL265"/>
  <c r="BJ265"/>
  <c r="BK265" s="1"/>
  <c r="J265"/>
  <c r="I265"/>
  <c r="H265"/>
  <c r="G265"/>
  <c r="F265"/>
  <c r="A265"/>
  <c r="DN264"/>
  <c r="DM264"/>
  <c r="DL264"/>
  <c r="DJ264"/>
  <c r="DK264" s="1"/>
  <c r="DI264"/>
  <c r="DH264"/>
  <c r="DG264"/>
  <c r="DE264"/>
  <c r="DF264" s="1"/>
  <c r="DD264"/>
  <c r="DC264"/>
  <c r="DB264"/>
  <c r="DA264"/>
  <c r="CZ264"/>
  <c r="CY264"/>
  <c r="CX264"/>
  <c r="CV264"/>
  <c r="CW264" s="1"/>
  <c r="CU264"/>
  <c r="CT264"/>
  <c r="CS264"/>
  <c r="CR264"/>
  <c r="CQ264"/>
  <c r="CP264"/>
  <c r="CO264"/>
  <c r="CN264"/>
  <c r="CL264"/>
  <c r="CM264" s="1"/>
  <c r="CG264"/>
  <c r="CF264"/>
  <c r="CE264"/>
  <c r="CD264"/>
  <c r="CC264"/>
  <c r="CB264"/>
  <c r="CA264"/>
  <c r="BZ264"/>
  <c r="BY264"/>
  <c r="BW264"/>
  <c r="BX264" s="1"/>
  <c r="BV264"/>
  <c r="BU264"/>
  <c r="BT264"/>
  <c r="BS264"/>
  <c r="BR264"/>
  <c r="BQ264"/>
  <c r="BP264"/>
  <c r="BO264"/>
  <c r="BN264"/>
  <c r="BM264"/>
  <c r="BL264"/>
  <c r="BJ264"/>
  <c r="BK264" s="1"/>
  <c r="J264"/>
  <c r="I264"/>
  <c r="H264"/>
  <c r="G264"/>
  <c r="F264"/>
  <c r="A264"/>
  <c r="DN263"/>
  <c r="DM263"/>
  <c r="DL263"/>
  <c r="DJ263"/>
  <c r="DK263" s="1"/>
  <c r="DI263"/>
  <c r="DH263"/>
  <c r="DG263"/>
  <c r="DE263"/>
  <c r="DF263" s="1"/>
  <c r="DD263"/>
  <c r="DC263"/>
  <c r="DB263"/>
  <c r="DA263"/>
  <c r="CZ263"/>
  <c r="CY263"/>
  <c r="CX263"/>
  <c r="CV263"/>
  <c r="CW263" s="1"/>
  <c r="CU263"/>
  <c r="CT263"/>
  <c r="CS263"/>
  <c r="CR263"/>
  <c r="CQ263"/>
  <c r="CP263"/>
  <c r="CO263"/>
  <c r="CN263"/>
  <c r="CL263"/>
  <c r="CM263" s="1"/>
  <c r="CG263"/>
  <c r="CF263"/>
  <c r="CE263"/>
  <c r="CD263"/>
  <c r="CC263"/>
  <c r="CB263"/>
  <c r="CA263"/>
  <c r="BZ263"/>
  <c r="BY263"/>
  <c r="BW263"/>
  <c r="BX263" s="1"/>
  <c r="BV263"/>
  <c r="BU263"/>
  <c r="BT263"/>
  <c r="BS263"/>
  <c r="BR263"/>
  <c r="BQ263"/>
  <c r="BP263"/>
  <c r="BO263"/>
  <c r="BN263"/>
  <c r="BM263"/>
  <c r="BL263"/>
  <c r="BJ263"/>
  <c r="BK263" s="1"/>
  <c r="J263"/>
  <c r="I263"/>
  <c r="H263"/>
  <c r="G263"/>
  <c r="F263"/>
  <c r="A263"/>
  <c r="DN262"/>
  <c r="DM262"/>
  <c r="DL262"/>
  <c r="DJ262"/>
  <c r="DK262" s="1"/>
  <c r="DI262"/>
  <c r="DH262"/>
  <c r="DG262"/>
  <c r="DE262"/>
  <c r="DF262" s="1"/>
  <c r="DD262"/>
  <c r="DC262"/>
  <c r="DB262"/>
  <c r="DA262"/>
  <c r="CZ262"/>
  <c r="CY262"/>
  <c r="CX262"/>
  <c r="CV262"/>
  <c r="CW262" s="1"/>
  <c r="CU262"/>
  <c r="CT262"/>
  <c r="CS262"/>
  <c r="CR262"/>
  <c r="CQ262"/>
  <c r="CP262"/>
  <c r="CO262"/>
  <c r="CN262"/>
  <c r="CL262"/>
  <c r="CM262" s="1"/>
  <c r="CG262"/>
  <c r="CF262"/>
  <c r="CE262"/>
  <c r="CD262"/>
  <c r="CC262"/>
  <c r="CB262"/>
  <c r="CA262"/>
  <c r="BZ262"/>
  <c r="BY262"/>
  <c r="BW262"/>
  <c r="BX262" s="1"/>
  <c r="BV262"/>
  <c r="BU262"/>
  <c r="BT262"/>
  <c r="BS262"/>
  <c r="BR262"/>
  <c r="BQ262"/>
  <c r="BP262"/>
  <c r="BO262"/>
  <c r="BN262"/>
  <c r="BM262"/>
  <c r="BL262"/>
  <c r="BJ262"/>
  <c r="BK262" s="1"/>
  <c r="J262"/>
  <c r="I262"/>
  <c r="H262"/>
  <c r="G262"/>
  <c r="F262"/>
  <c r="A262"/>
  <c r="DN261"/>
  <c r="DM261"/>
  <c r="DL261"/>
  <c r="DJ261"/>
  <c r="DK261" s="1"/>
  <c r="DI261"/>
  <c r="DH261"/>
  <c r="DG261"/>
  <c r="DE261"/>
  <c r="DF261" s="1"/>
  <c r="DD261"/>
  <c r="DC261"/>
  <c r="DB261"/>
  <c r="DA261"/>
  <c r="CZ261"/>
  <c r="CY261"/>
  <c r="CX261"/>
  <c r="CV261"/>
  <c r="CW261" s="1"/>
  <c r="CU261"/>
  <c r="CT261"/>
  <c r="CS261"/>
  <c r="CR261"/>
  <c r="CQ261"/>
  <c r="CP261"/>
  <c r="CO261"/>
  <c r="CN261"/>
  <c r="CL261"/>
  <c r="CM261" s="1"/>
  <c r="CG261"/>
  <c r="CF261"/>
  <c r="CE261"/>
  <c r="CD261"/>
  <c r="CC261"/>
  <c r="CB261"/>
  <c r="CA261"/>
  <c r="BZ261"/>
  <c r="BY261"/>
  <c r="BW261"/>
  <c r="BX261" s="1"/>
  <c r="BV261"/>
  <c r="BU261"/>
  <c r="BT261"/>
  <c r="BS261"/>
  <c r="BR261"/>
  <c r="BQ261"/>
  <c r="BP261"/>
  <c r="BO261"/>
  <c r="BN261"/>
  <c r="BM261"/>
  <c r="BL261"/>
  <c r="BJ261"/>
  <c r="BK261" s="1"/>
  <c r="J261"/>
  <c r="I261"/>
  <c r="H261"/>
  <c r="G261"/>
  <c r="F261"/>
  <c r="A261"/>
  <c r="DN260"/>
  <c r="DM260"/>
  <c r="DL260"/>
  <c r="DJ260"/>
  <c r="DK260" s="1"/>
  <c r="DI260"/>
  <c r="DH260"/>
  <c r="DG260"/>
  <c r="DE260"/>
  <c r="DF260" s="1"/>
  <c r="DD260"/>
  <c r="DC260"/>
  <c r="DB260"/>
  <c r="DA260"/>
  <c r="CZ260"/>
  <c r="CY260"/>
  <c r="CX260"/>
  <c r="CV260"/>
  <c r="CW260" s="1"/>
  <c r="CU260"/>
  <c r="CT260"/>
  <c r="CS260"/>
  <c r="CR260"/>
  <c r="CQ260"/>
  <c r="CP260"/>
  <c r="CO260"/>
  <c r="CN260"/>
  <c r="CL260"/>
  <c r="CM260" s="1"/>
  <c r="CG260"/>
  <c r="CF260"/>
  <c r="CE260"/>
  <c r="CD260"/>
  <c r="CC260"/>
  <c r="CB260"/>
  <c r="CA260"/>
  <c r="BZ260"/>
  <c r="BY260"/>
  <c r="BW260"/>
  <c r="BX260" s="1"/>
  <c r="BV260"/>
  <c r="BU260"/>
  <c r="BT260"/>
  <c r="BS260"/>
  <c r="BR260"/>
  <c r="BQ260"/>
  <c r="BP260"/>
  <c r="BO260"/>
  <c r="BN260"/>
  <c r="BM260"/>
  <c r="BL260"/>
  <c r="BJ260"/>
  <c r="BK260" s="1"/>
  <c r="J260"/>
  <c r="I260"/>
  <c r="H260"/>
  <c r="G260"/>
  <c r="F260"/>
  <c r="A260"/>
  <c r="DN259"/>
  <c r="DM259"/>
  <c r="DL259"/>
  <c r="DJ259"/>
  <c r="DK259" s="1"/>
  <c r="DI259"/>
  <c r="DH259"/>
  <c r="DG259"/>
  <c r="DE259"/>
  <c r="DF259" s="1"/>
  <c r="DD259"/>
  <c r="DC259"/>
  <c r="DB259"/>
  <c r="DA259"/>
  <c r="CZ259"/>
  <c r="CY259"/>
  <c r="CX259"/>
  <c r="CV259"/>
  <c r="CW259" s="1"/>
  <c r="CU259"/>
  <c r="CT259"/>
  <c r="CS259"/>
  <c r="CR259"/>
  <c r="CQ259"/>
  <c r="CP259"/>
  <c r="CO259"/>
  <c r="CN259"/>
  <c r="CL259"/>
  <c r="CM259" s="1"/>
  <c r="CG259"/>
  <c r="CF259"/>
  <c r="CE259"/>
  <c r="CD259"/>
  <c r="CC259"/>
  <c r="CB259"/>
  <c r="CA259"/>
  <c r="BZ259"/>
  <c r="BY259"/>
  <c r="BW259"/>
  <c r="BX259" s="1"/>
  <c r="BV259"/>
  <c r="BU259"/>
  <c r="BT259"/>
  <c r="BS259"/>
  <c r="BR259"/>
  <c r="BQ259"/>
  <c r="BP259"/>
  <c r="BO259"/>
  <c r="BN259"/>
  <c r="BM259"/>
  <c r="BL259"/>
  <c r="BJ259"/>
  <c r="BK259" s="1"/>
  <c r="J259"/>
  <c r="I259"/>
  <c r="H259"/>
  <c r="G259"/>
  <c r="F259"/>
  <c r="A259"/>
  <c r="DN258"/>
  <c r="DM258"/>
  <c r="DL258"/>
  <c r="DJ258"/>
  <c r="DK258" s="1"/>
  <c r="DI258"/>
  <c r="DH258"/>
  <c r="DG258"/>
  <c r="DE258"/>
  <c r="DF258" s="1"/>
  <c r="DD258"/>
  <c r="DC258"/>
  <c r="DB258"/>
  <c r="DA258"/>
  <c r="CZ258"/>
  <c r="CY258"/>
  <c r="CX258"/>
  <c r="CV258"/>
  <c r="CW258" s="1"/>
  <c r="CU258"/>
  <c r="CT258"/>
  <c r="CS258"/>
  <c r="CR258"/>
  <c r="CQ258"/>
  <c r="CP258"/>
  <c r="CO258"/>
  <c r="CN258"/>
  <c r="CL258"/>
  <c r="CM258" s="1"/>
  <c r="CG258"/>
  <c r="CF258"/>
  <c r="CE258"/>
  <c r="CD258"/>
  <c r="CC258"/>
  <c r="CB258"/>
  <c r="CA258"/>
  <c r="BZ258"/>
  <c r="BY258"/>
  <c r="BW258"/>
  <c r="BX258" s="1"/>
  <c r="BV258"/>
  <c r="BU258"/>
  <c r="BT258"/>
  <c r="BS258"/>
  <c r="BR258"/>
  <c r="BQ258"/>
  <c r="BP258"/>
  <c r="BO258"/>
  <c r="BN258"/>
  <c r="BM258"/>
  <c r="BL258"/>
  <c r="BJ258"/>
  <c r="BK258" s="1"/>
  <c r="J258"/>
  <c r="I258"/>
  <c r="H258"/>
  <c r="G258"/>
  <c r="F258"/>
  <c r="A258"/>
  <c r="DN257"/>
  <c r="DM257"/>
  <c r="DL257"/>
  <c r="DJ257"/>
  <c r="DK257" s="1"/>
  <c r="DI257"/>
  <c r="DH257"/>
  <c r="DG257"/>
  <c r="DE257"/>
  <c r="DF257" s="1"/>
  <c r="DD257"/>
  <c r="DC257"/>
  <c r="DB257"/>
  <c r="DA257"/>
  <c r="CZ257"/>
  <c r="CY257"/>
  <c r="CX257"/>
  <c r="CV257"/>
  <c r="CW257" s="1"/>
  <c r="CU257"/>
  <c r="CT257"/>
  <c r="CS257"/>
  <c r="CR257"/>
  <c r="CQ257"/>
  <c r="CP257"/>
  <c r="CO257"/>
  <c r="CN257"/>
  <c r="CL257"/>
  <c r="CM257" s="1"/>
  <c r="CG257"/>
  <c r="CF257"/>
  <c r="CE257"/>
  <c r="CD257"/>
  <c r="CC257"/>
  <c r="CB257"/>
  <c r="CA257"/>
  <c r="BZ257"/>
  <c r="BY257"/>
  <c r="BW257"/>
  <c r="BX257" s="1"/>
  <c r="BV257"/>
  <c r="BU257"/>
  <c r="BT257"/>
  <c r="BS257"/>
  <c r="BR257"/>
  <c r="BQ257"/>
  <c r="BP257"/>
  <c r="BO257"/>
  <c r="BN257"/>
  <c r="BM257"/>
  <c r="BL257"/>
  <c r="BJ257"/>
  <c r="BK257" s="1"/>
  <c r="J257"/>
  <c r="I257"/>
  <c r="H257"/>
  <c r="G257"/>
  <c r="F257"/>
  <c r="A257"/>
  <c r="DN256"/>
  <c r="DM256"/>
  <c r="DL256"/>
  <c r="DJ256"/>
  <c r="DK256" s="1"/>
  <c r="DI256"/>
  <c r="DH256"/>
  <c r="DG256"/>
  <c r="DE256"/>
  <c r="DF256" s="1"/>
  <c r="DD256"/>
  <c r="DC256"/>
  <c r="DB256"/>
  <c r="DA256"/>
  <c r="CZ256"/>
  <c r="CY256"/>
  <c r="CX256"/>
  <c r="CV256"/>
  <c r="CW256" s="1"/>
  <c r="CU256"/>
  <c r="CT256"/>
  <c r="CS256"/>
  <c r="CR256"/>
  <c r="CQ256"/>
  <c r="CP256"/>
  <c r="CO256"/>
  <c r="CN256"/>
  <c r="CL256"/>
  <c r="CM256" s="1"/>
  <c r="CG256"/>
  <c r="CF256"/>
  <c r="CE256"/>
  <c r="CD256"/>
  <c r="CC256"/>
  <c r="CB256"/>
  <c r="CA256"/>
  <c r="BZ256"/>
  <c r="BY256"/>
  <c r="BW256"/>
  <c r="BX256" s="1"/>
  <c r="BV256"/>
  <c r="BU256"/>
  <c r="BT256"/>
  <c r="BS256"/>
  <c r="BR256"/>
  <c r="BQ256"/>
  <c r="BP256"/>
  <c r="BO256"/>
  <c r="BN256"/>
  <c r="BM256"/>
  <c r="BL256"/>
  <c r="BJ256"/>
  <c r="BK256" s="1"/>
  <c r="J256"/>
  <c r="I256"/>
  <c r="H256"/>
  <c r="G256"/>
  <c r="F256"/>
  <c r="A256"/>
  <c r="DN255"/>
  <c r="DM255"/>
  <c r="DL255"/>
  <c r="DJ255"/>
  <c r="DK255" s="1"/>
  <c r="DI255"/>
  <c r="DH255"/>
  <c r="DG255"/>
  <c r="DE255"/>
  <c r="DF255" s="1"/>
  <c r="DD255"/>
  <c r="DC255"/>
  <c r="DB255"/>
  <c r="DA255"/>
  <c r="CZ255"/>
  <c r="CY255"/>
  <c r="CX255"/>
  <c r="CV255"/>
  <c r="CW255" s="1"/>
  <c r="CU255"/>
  <c r="CT255"/>
  <c r="CS255"/>
  <c r="CR255"/>
  <c r="CQ255"/>
  <c r="CP255"/>
  <c r="CO255"/>
  <c r="CN255"/>
  <c r="CL255"/>
  <c r="CM255" s="1"/>
  <c r="CG255"/>
  <c r="CF255"/>
  <c r="CE255"/>
  <c r="CD255"/>
  <c r="CC255"/>
  <c r="CB255"/>
  <c r="CA255"/>
  <c r="BZ255"/>
  <c r="BY255"/>
  <c r="BW255"/>
  <c r="BX255" s="1"/>
  <c r="BV255"/>
  <c r="BU255"/>
  <c r="BT255"/>
  <c r="BS255"/>
  <c r="BR255"/>
  <c r="BQ255"/>
  <c r="BP255"/>
  <c r="BO255"/>
  <c r="BN255"/>
  <c r="BM255"/>
  <c r="BL255"/>
  <c r="BJ255"/>
  <c r="BK255" s="1"/>
  <c r="J255"/>
  <c r="I255"/>
  <c r="H255"/>
  <c r="G255"/>
  <c r="F255"/>
  <c r="A255"/>
  <c r="DN254"/>
  <c r="DM254"/>
  <c r="DL254"/>
  <c r="DJ254"/>
  <c r="DK254" s="1"/>
  <c r="DI254"/>
  <c r="DH254"/>
  <c r="DG254"/>
  <c r="DE254"/>
  <c r="DF254" s="1"/>
  <c r="DD254"/>
  <c r="DC254"/>
  <c r="DB254"/>
  <c r="DA254"/>
  <c r="CZ254"/>
  <c r="CY254"/>
  <c r="CX254"/>
  <c r="CV254"/>
  <c r="CW254" s="1"/>
  <c r="CU254"/>
  <c r="CT254"/>
  <c r="CS254"/>
  <c r="CR254"/>
  <c r="CQ254"/>
  <c r="CP254"/>
  <c r="CO254"/>
  <c r="CN254"/>
  <c r="CL254"/>
  <c r="CM254" s="1"/>
  <c r="CG254"/>
  <c r="CF254"/>
  <c r="CE254"/>
  <c r="CD254"/>
  <c r="CC254"/>
  <c r="CB254"/>
  <c r="CA254"/>
  <c r="BZ254"/>
  <c r="BY254"/>
  <c r="BW254"/>
  <c r="BX254" s="1"/>
  <c r="BV254"/>
  <c r="BU254"/>
  <c r="BT254"/>
  <c r="BS254"/>
  <c r="BR254"/>
  <c r="BQ254"/>
  <c r="BP254"/>
  <c r="BO254"/>
  <c r="BN254"/>
  <c r="BM254"/>
  <c r="BL254"/>
  <c r="BJ254"/>
  <c r="BK254" s="1"/>
  <c r="J254"/>
  <c r="I254"/>
  <c r="H254"/>
  <c r="G254"/>
  <c r="F254"/>
  <c r="A254"/>
  <c r="DN253"/>
  <c r="DM253"/>
  <c r="DL253"/>
  <c r="DJ253"/>
  <c r="DK253" s="1"/>
  <c r="DI253"/>
  <c r="DH253"/>
  <c r="DG253"/>
  <c r="DE253"/>
  <c r="DF253" s="1"/>
  <c r="DD253"/>
  <c r="DC253"/>
  <c r="DB253"/>
  <c r="DA253"/>
  <c r="CZ253"/>
  <c r="CY253"/>
  <c r="CX253"/>
  <c r="CV253"/>
  <c r="CW253" s="1"/>
  <c r="CU253"/>
  <c r="CT253"/>
  <c r="CS253"/>
  <c r="CR253"/>
  <c r="CQ253"/>
  <c r="CP253"/>
  <c r="CO253"/>
  <c r="CN253"/>
  <c r="CL253"/>
  <c r="CM253" s="1"/>
  <c r="CG253"/>
  <c r="CF253"/>
  <c r="CE253"/>
  <c r="CD253"/>
  <c r="CC253"/>
  <c r="CB253"/>
  <c r="CA253"/>
  <c r="BZ253"/>
  <c r="BY253"/>
  <c r="BW253"/>
  <c r="BX253" s="1"/>
  <c r="BV253"/>
  <c r="BU253"/>
  <c r="BT253"/>
  <c r="BS253"/>
  <c r="BR253"/>
  <c r="BQ253"/>
  <c r="BP253"/>
  <c r="BO253"/>
  <c r="BN253"/>
  <c r="BM253"/>
  <c r="BL253"/>
  <c r="BJ253"/>
  <c r="BK253" s="1"/>
  <c r="J253"/>
  <c r="I253"/>
  <c r="H253"/>
  <c r="G253"/>
  <c r="F253"/>
  <c r="A253"/>
  <c r="DN252"/>
  <c r="DM252"/>
  <c r="DL252"/>
  <c r="DJ252"/>
  <c r="DK252" s="1"/>
  <c r="DI252"/>
  <c r="DH252"/>
  <c r="DG252"/>
  <c r="DE252"/>
  <c r="DF252" s="1"/>
  <c r="DD252"/>
  <c r="DC252"/>
  <c r="DB252"/>
  <c r="DA252"/>
  <c r="CZ252"/>
  <c r="CY252"/>
  <c r="CX252"/>
  <c r="CV252"/>
  <c r="CW252" s="1"/>
  <c r="CU252"/>
  <c r="CT252"/>
  <c r="CS252"/>
  <c r="CR252"/>
  <c r="CQ252"/>
  <c r="CP252"/>
  <c r="CO252"/>
  <c r="CN252"/>
  <c r="CL252"/>
  <c r="CM252" s="1"/>
  <c r="CG252"/>
  <c r="CF252"/>
  <c r="CE252"/>
  <c r="CD252"/>
  <c r="CC252"/>
  <c r="CB252"/>
  <c r="CA252"/>
  <c r="BZ252"/>
  <c r="BY252"/>
  <c r="BW252"/>
  <c r="BX252" s="1"/>
  <c r="BV252"/>
  <c r="BU252"/>
  <c r="BT252"/>
  <c r="BS252"/>
  <c r="BR252"/>
  <c r="BQ252"/>
  <c r="BP252"/>
  <c r="BO252"/>
  <c r="BN252"/>
  <c r="BM252"/>
  <c r="BL252"/>
  <c r="BJ252"/>
  <c r="BK252" s="1"/>
  <c r="J252"/>
  <c r="I252"/>
  <c r="H252"/>
  <c r="G252"/>
  <c r="F252"/>
  <c r="A252"/>
  <c r="DN251"/>
  <c r="DM251"/>
  <c r="DL251"/>
  <c r="DJ251"/>
  <c r="DK251" s="1"/>
  <c r="DI251"/>
  <c r="DH251"/>
  <c r="DG251"/>
  <c r="DE251"/>
  <c r="DF251" s="1"/>
  <c r="DD251"/>
  <c r="DC251"/>
  <c r="DB251"/>
  <c r="DA251"/>
  <c r="CZ251"/>
  <c r="CY251"/>
  <c r="CX251"/>
  <c r="CV251"/>
  <c r="CW251" s="1"/>
  <c r="CU251"/>
  <c r="CT251"/>
  <c r="CS251"/>
  <c r="CR251"/>
  <c r="CQ251"/>
  <c r="CP251"/>
  <c r="CO251"/>
  <c r="CN251"/>
  <c r="CL251"/>
  <c r="CM251" s="1"/>
  <c r="CG251"/>
  <c r="CF251"/>
  <c r="CE251"/>
  <c r="CD251"/>
  <c r="CC251"/>
  <c r="CB251"/>
  <c r="CA251"/>
  <c r="BZ251"/>
  <c r="BY251"/>
  <c r="BW251"/>
  <c r="BX251" s="1"/>
  <c r="BV251"/>
  <c r="BU251"/>
  <c r="BT251"/>
  <c r="BS251"/>
  <c r="BR251"/>
  <c r="BQ251"/>
  <c r="BP251"/>
  <c r="BO251"/>
  <c r="BN251"/>
  <c r="BM251"/>
  <c r="BL251"/>
  <c r="BJ251"/>
  <c r="BK251" s="1"/>
  <c r="J251"/>
  <c r="I251"/>
  <c r="H251"/>
  <c r="G251"/>
  <c r="F251"/>
  <c r="A251"/>
  <c r="DN250"/>
  <c r="DM250"/>
  <c r="DL250"/>
  <c r="DJ250"/>
  <c r="DK250" s="1"/>
  <c r="DI250"/>
  <c r="DH250"/>
  <c r="DG250"/>
  <c r="DE250"/>
  <c r="DF250" s="1"/>
  <c r="DD250"/>
  <c r="DC250"/>
  <c r="DB250"/>
  <c r="DA250"/>
  <c r="CZ250"/>
  <c r="CY250"/>
  <c r="CX250"/>
  <c r="CV250"/>
  <c r="CW250" s="1"/>
  <c r="CU250"/>
  <c r="CT250"/>
  <c r="CS250"/>
  <c r="CR250"/>
  <c r="CQ250"/>
  <c r="CP250"/>
  <c r="CO250"/>
  <c r="CN250"/>
  <c r="CL250"/>
  <c r="CM250" s="1"/>
  <c r="CG250"/>
  <c r="CF250"/>
  <c r="CE250"/>
  <c r="CD250"/>
  <c r="CC250"/>
  <c r="CB250"/>
  <c r="CA250"/>
  <c r="BZ250"/>
  <c r="BY250"/>
  <c r="BW250"/>
  <c r="BX250" s="1"/>
  <c r="BV250"/>
  <c r="BU250"/>
  <c r="BT250"/>
  <c r="BS250"/>
  <c r="BR250"/>
  <c r="BQ250"/>
  <c r="BP250"/>
  <c r="BO250"/>
  <c r="BN250"/>
  <c r="BM250"/>
  <c r="BL250"/>
  <c r="BJ250"/>
  <c r="BK250" s="1"/>
  <c r="J250"/>
  <c r="I250"/>
  <c r="H250"/>
  <c r="G250"/>
  <c r="F250"/>
  <c r="A250"/>
  <c r="DN249"/>
  <c r="DM249"/>
  <c r="DL249"/>
  <c r="DJ249"/>
  <c r="DK249" s="1"/>
  <c r="DI249"/>
  <c r="DH249"/>
  <c r="DG249"/>
  <c r="DE249"/>
  <c r="DF249" s="1"/>
  <c r="DD249"/>
  <c r="DC249"/>
  <c r="DB249"/>
  <c r="DA249"/>
  <c r="CZ249"/>
  <c r="CY249"/>
  <c r="CX249"/>
  <c r="CV249"/>
  <c r="CW249" s="1"/>
  <c r="CU249"/>
  <c r="CT249"/>
  <c r="CS249"/>
  <c r="CR249"/>
  <c r="CQ249"/>
  <c r="CP249"/>
  <c r="CO249"/>
  <c r="CN249"/>
  <c r="CL249"/>
  <c r="CM249" s="1"/>
  <c r="CG249"/>
  <c r="CF249"/>
  <c r="CE249"/>
  <c r="CD249"/>
  <c r="CC249"/>
  <c r="CB249"/>
  <c r="CA249"/>
  <c r="BZ249"/>
  <c r="BY249"/>
  <c r="BW249"/>
  <c r="BX249" s="1"/>
  <c r="BV249"/>
  <c r="BU249"/>
  <c r="BT249"/>
  <c r="BS249"/>
  <c r="BR249"/>
  <c r="BQ249"/>
  <c r="BP249"/>
  <c r="BO249"/>
  <c r="BN249"/>
  <c r="BM249"/>
  <c r="BL249"/>
  <c r="BJ249"/>
  <c r="BK249" s="1"/>
  <c r="J249"/>
  <c r="I249"/>
  <c r="H249"/>
  <c r="G249"/>
  <c r="F249"/>
  <c r="A249"/>
  <c r="DN248"/>
  <c r="DM248"/>
  <c r="DL248"/>
  <c r="DJ248"/>
  <c r="DK248" s="1"/>
  <c r="DI248"/>
  <c r="DH248"/>
  <c r="DG248"/>
  <c r="DE248"/>
  <c r="DF248" s="1"/>
  <c r="DD248"/>
  <c r="DC248"/>
  <c r="DB248"/>
  <c r="DA248"/>
  <c r="CZ248"/>
  <c r="CY248"/>
  <c r="CX248"/>
  <c r="CV248"/>
  <c r="CW248" s="1"/>
  <c r="CU248"/>
  <c r="CT248"/>
  <c r="CS248"/>
  <c r="CR248"/>
  <c r="CQ248"/>
  <c r="CP248"/>
  <c r="CO248"/>
  <c r="CN248"/>
  <c r="CL248"/>
  <c r="CM248" s="1"/>
  <c r="CG248"/>
  <c r="CF248"/>
  <c r="CE248"/>
  <c r="CD248"/>
  <c r="CC248"/>
  <c r="CB248"/>
  <c r="CA248"/>
  <c r="BZ248"/>
  <c r="BY248"/>
  <c r="BW248"/>
  <c r="BX248" s="1"/>
  <c r="BV248"/>
  <c r="BU248"/>
  <c r="BT248"/>
  <c r="BS248"/>
  <c r="BR248"/>
  <c r="BQ248"/>
  <c r="BP248"/>
  <c r="BO248"/>
  <c r="BN248"/>
  <c r="BM248"/>
  <c r="BL248"/>
  <c r="BJ248"/>
  <c r="BK248" s="1"/>
  <c r="J248"/>
  <c r="I248"/>
  <c r="H248"/>
  <c r="G248"/>
  <c r="F248"/>
  <c r="A248"/>
  <c r="DN247"/>
  <c r="DM247"/>
  <c r="DL247"/>
  <c r="DJ247"/>
  <c r="DK247" s="1"/>
  <c r="DI247"/>
  <c r="DH247"/>
  <c r="DG247"/>
  <c r="DE247"/>
  <c r="DF247" s="1"/>
  <c r="DD247"/>
  <c r="DC247"/>
  <c r="DB247"/>
  <c r="DA247"/>
  <c r="CZ247"/>
  <c r="CY247"/>
  <c r="CX247"/>
  <c r="CV247"/>
  <c r="CW247" s="1"/>
  <c r="CU247"/>
  <c r="CT247"/>
  <c r="CS247"/>
  <c r="CR247"/>
  <c r="CQ247"/>
  <c r="CP247"/>
  <c r="CO247"/>
  <c r="CN247"/>
  <c r="CL247"/>
  <c r="CM247" s="1"/>
  <c r="CG247"/>
  <c r="CF247"/>
  <c r="CE247"/>
  <c r="CD247"/>
  <c r="CC247"/>
  <c r="CB247"/>
  <c r="CA247"/>
  <c r="BZ247"/>
  <c r="BY247"/>
  <c r="BW247"/>
  <c r="BX247" s="1"/>
  <c r="BV247"/>
  <c r="BU247"/>
  <c r="BT247"/>
  <c r="BS247"/>
  <c r="BR247"/>
  <c r="BQ247"/>
  <c r="BP247"/>
  <c r="BO247"/>
  <c r="BN247"/>
  <c r="BM247"/>
  <c r="BL247"/>
  <c r="BJ247"/>
  <c r="BK247" s="1"/>
  <c r="J247"/>
  <c r="I247"/>
  <c r="H247"/>
  <c r="G247"/>
  <c r="F247"/>
  <c r="A247"/>
  <c r="DN246"/>
  <c r="DM246"/>
  <c r="DL246"/>
  <c r="DJ246"/>
  <c r="DK246" s="1"/>
  <c r="DI246"/>
  <c r="DH246"/>
  <c r="DG246"/>
  <c r="DE246"/>
  <c r="DF246" s="1"/>
  <c r="DD246"/>
  <c r="DC246"/>
  <c r="DB246"/>
  <c r="DA246"/>
  <c r="CZ246"/>
  <c r="CY246"/>
  <c r="CX246"/>
  <c r="CV246"/>
  <c r="CW246" s="1"/>
  <c r="CU246"/>
  <c r="CT246"/>
  <c r="CS246"/>
  <c r="CR246"/>
  <c r="CQ246"/>
  <c r="CP246"/>
  <c r="CO246"/>
  <c r="CN246"/>
  <c r="CL246"/>
  <c r="CM246" s="1"/>
  <c r="CG246"/>
  <c r="CF246"/>
  <c r="CE246"/>
  <c r="CD246"/>
  <c r="CC246"/>
  <c r="CB246"/>
  <c r="CA246"/>
  <c r="BZ246"/>
  <c r="BY246"/>
  <c r="BW246"/>
  <c r="BX246" s="1"/>
  <c r="BV246"/>
  <c r="BU246"/>
  <c r="BT246"/>
  <c r="BS246"/>
  <c r="BR246"/>
  <c r="BQ246"/>
  <c r="BP246"/>
  <c r="BO246"/>
  <c r="BN246"/>
  <c r="BM246"/>
  <c r="BL246"/>
  <c r="BJ246"/>
  <c r="BK246" s="1"/>
  <c r="J246"/>
  <c r="I246"/>
  <c r="H246"/>
  <c r="G246"/>
  <c r="F246"/>
  <c r="A246"/>
  <c r="DN245"/>
  <c r="DM245"/>
  <c r="DL245"/>
  <c r="DJ245"/>
  <c r="DK245" s="1"/>
  <c r="DI245"/>
  <c r="DH245"/>
  <c r="DG245"/>
  <c r="DE245"/>
  <c r="DF245" s="1"/>
  <c r="DD245"/>
  <c r="DC245"/>
  <c r="DB245"/>
  <c r="DA245"/>
  <c r="CZ245"/>
  <c r="CY245"/>
  <c r="CX245"/>
  <c r="CV245"/>
  <c r="CW245" s="1"/>
  <c r="CU245"/>
  <c r="CT245"/>
  <c r="CS245"/>
  <c r="CR245"/>
  <c r="CQ245"/>
  <c r="CP245"/>
  <c r="CO245"/>
  <c r="CN245"/>
  <c r="CL245"/>
  <c r="CM245" s="1"/>
  <c r="CG245"/>
  <c r="CF245"/>
  <c r="CE245"/>
  <c r="CD245"/>
  <c r="CC245"/>
  <c r="CB245"/>
  <c r="CA245"/>
  <c r="BZ245"/>
  <c r="BY245"/>
  <c r="BW245"/>
  <c r="BX245" s="1"/>
  <c r="BV245"/>
  <c r="BU245"/>
  <c r="BT245"/>
  <c r="BS245"/>
  <c r="BR245"/>
  <c r="BQ245"/>
  <c r="BP245"/>
  <c r="BO245"/>
  <c r="BN245"/>
  <c r="BM245"/>
  <c r="BL245"/>
  <c r="BJ245"/>
  <c r="BK245" s="1"/>
  <c r="J245"/>
  <c r="I245"/>
  <c r="H245"/>
  <c r="G245"/>
  <c r="F245"/>
  <c r="A245"/>
  <c r="DN244"/>
  <c r="DM244"/>
  <c r="DL244"/>
  <c r="DJ244"/>
  <c r="DK244" s="1"/>
  <c r="DI244"/>
  <c r="DH244"/>
  <c r="DG244"/>
  <c r="DE244"/>
  <c r="DF244" s="1"/>
  <c r="DD244"/>
  <c r="DC244"/>
  <c r="DB244"/>
  <c r="DA244"/>
  <c r="CZ244"/>
  <c r="CY244"/>
  <c r="CX244"/>
  <c r="CV244"/>
  <c r="CW244" s="1"/>
  <c r="CU244"/>
  <c r="CT244"/>
  <c r="CS244"/>
  <c r="CR244"/>
  <c r="CQ244"/>
  <c r="CP244"/>
  <c r="CO244"/>
  <c r="CN244"/>
  <c r="CL244"/>
  <c r="CM244" s="1"/>
  <c r="CG244"/>
  <c r="CF244"/>
  <c r="CE244"/>
  <c r="CD244"/>
  <c r="CC244"/>
  <c r="CB244"/>
  <c r="CA244"/>
  <c r="BZ244"/>
  <c r="BY244"/>
  <c r="BW244"/>
  <c r="BX244" s="1"/>
  <c r="BV244"/>
  <c r="BU244"/>
  <c r="BT244"/>
  <c r="BS244"/>
  <c r="BR244"/>
  <c r="BQ244"/>
  <c r="BP244"/>
  <c r="BO244"/>
  <c r="BN244"/>
  <c r="BM244"/>
  <c r="BL244"/>
  <c r="BJ244"/>
  <c r="BK244" s="1"/>
  <c r="J244"/>
  <c r="I244"/>
  <c r="H244"/>
  <c r="G244"/>
  <c r="F244"/>
  <c r="A244"/>
  <c r="DN243"/>
  <c r="DM243"/>
  <c r="DL243"/>
  <c r="DJ243"/>
  <c r="DK243" s="1"/>
  <c r="DI243"/>
  <c r="DH243"/>
  <c r="DG243"/>
  <c r="DE243"/>
  <c r="DF243" s="1"/>
  <c r="DD243"/>
  <c r="DC243"/>
  <c r="DB243"/>
  <c r="DA243"/>
  <c r="CZ243"/>
  <c r="CY243"/>
  <c r="CX243"/>
  <c r="CV243"/>
  <c r="CW243" s="1"/>
  <c r="CU243"/>
  <c r="CT243"/>
  <c r="CS243"/>
  <c r="CR243"/>
  <c r="CQ243"/>
  <c r="CP243"/>
  <c r="CO243"/>
  <c r="CN243"/>
  <c r="CL243"/>
  <c r="CM243" s="1"/>
  <c r="CG243"/>
  <c r="CF243"/>
  <c r="CE243"/>
  <c r="CD243"/>
  <c r="CC243"/>
  <c r="CB243"/>
  <c r="CA243"/>
  <c r="BZ243"/>
  <c r="BY243"/>
  <c r="BW243"/>
  <c r="BX243" s="1"/>
  <c r="BV243"/>
  <c r="BU243"/>
  <c r="BT243"/>
  <c r="BS243"/>
  <c r="BR243"/>
  <c r="BQ243"/>
  <c r="BP243"/>
  <c r="BO243"/>
  <c r="BN243"/>
  <c r="BM243"/>
  <c r="BL243"/>
  <c r="BJ243"/>
  <c r="BK243" s="1"/>
  <c r="J243"/>
  <c r="I243"/>
  <c r="H243"/>
  <c r="G243"/>
  <c r="F243"/>
  <c r="A243"/>
  <c r="DN242"/>
  <c r="DM242"/>
  <c r="DL242"/>
  <c r="DJ242"/>
  <c r="DK242" s="1"/>
  <c r="DI242"/>
  <c r="DH242"/>
  <c r="DG242"/>
  <c r="DE242"/>
  <c r="DF242" s="1"/>
  <c r="DD242"/>
  <c r="DC242"/>
  <c r="DB242"/>
  <c r="DA242"/>
  <c r="CZ242"/>
  <c r="CY242"/>
  <c r="CX242"/>
  <c r="CV242"/>
  <c r="CW242" s="1"/>
  <c r="CU242"/>
  <c r="CT242"/>
  <c r="CS242"/>
  <c r="CR242"/>
  <c r="CQ242"/>
  <c r="CP242"/>
  <c r="CO242"/>
  <c r="CN242"/>
  <c r="CL242"/>
  <c r="CM242" s="1"/>
  <c r="CG242"/>
  <c r="CF242"/>
  <c r="CE242"/>
  <c r="CD242"/>
  <c r="CC242"/>
  <c r="CB242"/>
  <c r="CA242"/>
  <c r="BZ242"/>
  <c r="BY242"/>
  <c r="BW242"/>
  <c r="BX242" s="1"/>
  <c r="BV242"/>
  <c r="BU242"/>
  <c r="BT242"/>
  <c r="BS242"/>
  <c r="BR242"/>
  <c r="BQ242"/>
  <c r="BP242"/>
  <c r="BO242"/>
  <c r="BN242"/>
  <c r="BM242"/>
  <c r="BL242"/>
  <c r="BJ242"/>
  <c r="BK242" s="1"/>
  <c r="J242"/>
  <c r="I242"/>
  <c r="H242"/>
  <c r="G242"/>
  <c r="F242"/>
  <c r="A242"/>
  <c r="DN241"/>
  <c r="DM241"/>
  <c r="DL241"/>
  <c r="DJ241"/>
  <c r="DK241" s="1"/>
  <c r="DI241"/>
  <c r="DH241"/>
  <c r="DG241"/>
  <c r="DE241"/>
  <c r="DF241" s="1"/>
  <c r="DD241"/>
  <c r="DC241"/>
  <c r="DB241"/>
  <c r="DA241"/>
  <c r="CZ241"/>
  <c r="CY241"/>
  <c r="CX241"/>
  <c r="CV241"/>
  <c r="CW241" s="1"/>
  <c r="CU241"/>
  <c r="CT241"/>
  <c r="CS241"/>
  <c r="CR241"/>
  <c r="CQ241"/>
  <c r="CP241"/>
  <c r="CO241"/>
  <c r="CN241"/>
  <c r="CL241"/>
  <c r="CM241" s="1"/>
  <c r="CG241"/>
  <c r="CF241"/>
  <c r="CE241"/>
  <c r="CD241"/>
  <c r="CC241"/>
  <c r="CB241"/>
  <c r="CA241"/>
  <c r="BZ241"/>
  <c r="BY241"/>
  <c r="BW241"/>
  <c r="BX241" s="1"/>
  <c r="BV241"/>
  <c r="BU241"/>
  <c r="BT241"/>
  <c r="BS241"/>
  <c r="BR241"/>
  <c r="BQ241"/>
  <c r="BP241"/>
  <c r="BO241"/>
  <c r="BN241"/>
  <c r="BM241"/>
  <c r="BL241"/>
  <c r="BJ241"/>
  <c r="BK241" s="1"/>
  <c r="J241"/>
  <c r="I241"/>
  <c r="H241"/>
  <c r="G241"/>
  <c r="F241"/>
  <c r="A241"/>
  <c r="DN240"/>
  <c r="DM240"/>
  <c r="DL240"/>
  <c r="DJ240"/>
  <c r="DK240" s="1"/>
  <c r="DI240"/>
  <c r="DH240"/>
  <c r="DG240"/>
  <c r="DE240"/>
  <c r="DF240" s="1"/>
  <c r="DD240"/>
  <c r="DC240"/>
  <c r="DB240"/>
  <c r="DA240"/>
  <c r="CZ240"/>
  <c r="CY240"/>
  <c r="CX240"/>
  <c r="CV240"/>
  <c r="CW240" s="1"/>
  <c r="CU240"/>
  <c r="CT240"/>
  <c r="CS240"/>
  <c r="CR240"/>
  <c r="CQ240"/>
  <c r="CP240"/>
  <c r="CO240"/>
  <c r="CN240"/>
  <c r="CL240"/>
  <c r="CM240" s="1"/>
  <c r="CG240"/>
  <c r="CF240"/>
  <c r="CE240"/>
  <c r="CD240"/>
  <c r="CC240"/>
  <c r="CB240"/>
  <c r="CA240"/>
  <c r="BZ240"/>
  <c r="BY240"/>
  <c r="BW240"/>
  <c r="BX240" s="1"/>
  <c r="BV240"/>
  <c r="BU240"/>
  <c r="BT240"/>
  <c r="BS240"/>
  <c r="BR240"/>
  <c r="BQ240"/>
  <c r="BP240"/>
  <c r="BO240"/>
  <c r="BN240"/>
  <c r="BM240"/>
  <c r="BL240"/>
  <c r="BJ240"/>
  <c r="BK240" s="1"/>
  <c r="J240"/>
  <c r="I240"/>
  <c r="H240"/>
  <c r="G240"/>
  <c r="F240"/>
  <c r="A240"/>
  <c r="DN239"/>
  <c r="DM239"/>
  <c r="DL239"/>
  <c r="DJ239"/>
  <c r="DK239" s="1"/>
  <c r="DI239"/>
  <c r="DH239"/>
  <c r="DG239"/>
  <c r="DE239"/>
  <c r="DF239" s="1"/>
  <c r="DD239"/>
  <c r="DC239"/>
  <c r="DB239"/>
  <c r="DA239"/>
  <c r="CZ239"/>
  <c r="CY239"/>
  <c r="CX239"/>
  <c r="CV239"/>
  <c r="CW239" s="1"/>
  <c r="CU239"/>
  <c r="CT239"/>
  <c r="CS239"/>
  <c r="CR239"/>
  <c r="CQ239"/>
  <c r="CP239"/>
  <c r="CO239"/>
  <c r="CN239"/>
  <c r="CL239"/>
  <c r="CM239" s="1"/>
  <c r="CG239"/>
  <c r="CF239"/>
  <c r="CE239"/>
  <c r="CD239"/>
  <c r="CC239"/>
  <c r="CB239"/>
  <c r="CA239"/>
  <c r="BZ239"/>
  <c r="BY239"/>
  <c r="BW239"/>
  <c r="BX239" s="1"/>
  <c r="BV239"/>
  <c r="BU239"/>
  <c r="BT239"/>
  <c r="BS239"/>
  <c r="BR239"/>
  <c r="BQ239"/>
  <c r="BP239"/>
  <c r="BO239"/>
  <c r="BN239"/>
  <c r="BM239"/>
  <c r="BL239"/>
  <c r="BJ239"/>
  <c r="BK239" s="1"/>
  <c r="J239"/>
  <c r="I239"/>
  <c r="H239"/>
  <c r="G239"/>
  <c r="F239"/>
  <c r="A239"/>
  <c r="DN238"/>
  <c r="DM238"/>
  <c r="DL238"/>
  <c r="DJ238"/>
  <c r="DK238" s="1"/>
  <c r="DI238"/>
  <c r="DH238"/>
  <c r="DG238"/>
  <c r="DE238"/>
  <c r="DF238" s="1"/>
  <c r="DD238"/>
  <c r="DC238"/>
  <c r="DB238"/>
  <c r="DA238"/>
  <c r="CZ238"/>
  <c r="CY238"/>
  <c r="CX238"/>
  <c r="CV238"/>
  <c r="CW238" s="1"/>
  <c r="CU238"/>
  <c r="CT238"/>
  <c r="CS238"/>
  <c r="CR238"/>
  <c r="CQ238"/>
  <c r="CP238"/>
  <c r="CO238"/>
  <c r="CN238"/>
  <c r="CL238"/>
  <c r="CM238" s="1"/>
  <c r="CG238"/>
  <c r="CF238"/>
  <c r="CE238"/>
  <c r="CD238"/>
  <c r="CC238"/>
  <c r="CB238"/>
  <c r="CA238"/>
  <c r="BZ238"/>
  <c r="BY238"/>
  <c r="BW238"/>
  <c r="BX238" s="1"/>
  <c r="BV238"/>
  <c r="BU238"/>
  <c r="BT238"/>
  <c r="BS238"/>
  <c r="BR238"/>
  <c r="BQ238"/>
  <c r="BP238"/>
  <c r="BO238"/>
  <c r="BN238"/>
  <c r="BM238"/>
  <c r="BL238"/>
  <c r="BJ238"/>
  <c r="BK238" s="1"/>
  <c r="J238"/>
  <c r="I238"/>
  <c r="H238"/>
  <c r="G238"/>
  <c r="F238"/>
  <c r="A238"/>
  <c r="DN237"/>
  <c r="DM237"/>
  <c r="DL237"/>
  <c r="DJ237"/>
  <c r="DK237" s="1"/>
  <c r="DI237"/>
  <c r="DH237"/>
  <c r="DG237"/>
  <c r="DE237"/>
  <c r="DF237" s="1"/>
  <c r="DD237"/>
  <c r="DC237"/>
  <c r="DB237"/>
  <c r="DA237"/>
  <c r="CZ237"/>
  <c r="CY237"/>
  <c r="CX237"/>
  <c r="CV237"/>
  <c r="CW237" s="1"/>
  <c r="CU237"/>
  <c r="CT237"/>
  <c r="CS237"/>
  <c r="CR237"/>
  <c r="CQ237"/>
  <c r="CP237"/>
  <c r="CO237"/>
  <c r="CN237"/>
  <c r="CL237"/>
  <c r="CM237" s="1"/>
  <c r="CG237"/>
  <c r="CF237"/>
  <c r="CE237"/>
  <c r="CD237"/>
  <c r="CC237"/>
  <c r="CB237"/>
  <c r="CA237"/>
  <c r="BZ237"/>
  <c r="BY237"/>
  <c r="BW237"/>
  <c r="BX237" s="1"/>
  <c r="BV237"/>
  <c r="BU237"/>
  <c r="BT237"/>
  <c r="BS237"/>
  <c r="BR237"/>
  <c r="BQ237"/>
  <c r="BP237"/>
  <c r="BO237"/>
  <c r="BN237"/>
  <c r="BM237"/>
  <c r="BL237"/>
  <c r="BJ237"/>
  <c r="BK237" s="1"/>
  <c r="J237"/>
  <c r="I237"/>
  <c r="H237"/>
  <c r="G237"/>
  <c r="F237"/>
  <c r="A237"/>
  <c r="DN236"/>
  <c r="DM236"/>
  <c r="DL236"/>
  <c r="DJ236"/>
  <c r="DK236" s="1"/>
  <c r="DI236"/>
  <c r="DH236"/>
  <c r="DG236"/>
  <c r="DE236"/>
  <c r="DF236" s="1"/>
  <c r="DD236"/>
  <c r="DC236"/>
  <c r="DB236"/>
  <c r="DA236"/>
  <c r="CZ236"/>
  <c r="CY236"/>
  <c r="CX236"/>
  <c r="CV236"/>
  <c r="CW236" s="1"/>
  <c r="CU236"/>
  <c r="CT236"/>
  <c r="CS236"/>
  <c r="CR236"/>
  <c r="CQ236"/>
  <c r="CP236"/>
  <c r="CO236"/>
  <c r="CN236"/>
  <c r="CL236"/>
  <c r="CM236" s="1"/>
  <c r="CG236"/>
  <c r="CF236"/>
  <c r="CE236"/>
  <c r="CD236"/>
  <c r="CC236"/>
  <c r="CB236"/>
  <c r="CA236"/>
  <c r="BZ236"/>
  <c r="BY236"/>
  <c r="BW236"/>
  <c r="BX236" s="1"/>
  <c r="BV236"/>
  <c r="BU236"/>
  <c r="BT236"/>
  <c r="BS236"/>
  <c r="BR236"/>
  <c r="BQ236"/>
  <c r="BP236"/>
  <c r="BO236"/>
  <c r="BN236"/>
  <c r="BM236"/>
  <c r="BL236"/>
  <c r="BJ236"/>
  <c r="BK236" s="1"/>
  <c r="J236"/>
  <c r="I236"/>
  <c r="H236"/>
  <c r="G236"/>
  <c r="F236"/>
  <c r="A236"/>
  <c r="DN235"/>
  <c r="DM235"/>
  <c r="DL235"/>
  <c r="DJ235"/>
  <c r="DK235" s="1"/>
  <c r="DI235"/>
  <c r="DH235"/>
  <c r="DG235"/>
  <c r="DE235"/>
  <c r="DF235" s="1"/>
  <c r="DD235"/>
  <c r="DC235"/>
  <c r="DB235"/>
  <c r="DA235"/>
  <c r="CZ235"/>
  <c r="CY235"/>
  <c r="CX235"/>
  <c r="CV235"/>
  <c r="CW235" s="1"/>
  <c r="CU235"/>
  <c r="CT235"/>
  <c r="CS235"/>
  <c r="CR235"/>
  <c r="CQ235"/>
  <c r="CP235"/>
  <c r="CO235"/>
  <c r="CN235"/>
  <c r="CL235"/>
  <c r="CM235" s="1"/>
  <c r="CG235"/>
  <c r="CF235"/>
  <c r="CE235"/>
  <c r="CD235"/>
  <c r="CC235"/>
  <c r="CB235"/>
  <c r="CA235"/>
  <c r="BZ235"/>
  <c r="BY235"/>
  <c r="BW235"/>
  <c r="BX235" s="1"/>
  <c r="BV235"/>
  <c r="BU235"/>
  <c r="BT235"/>
  <c r="BS235"/>
  <c r="BR235"/>
  <c r="BQ235"/>
  <c r="BP235"/>
  <c r="BO235"/>
  <c r="BN235"/>
  <c r="BM235"/>
  <c r="BL235"/>
  <c r="BJ235"/>
  <c r="BK235" s="1"/>
  <c r="J235"/>
  <c r="I235"/>
  <c r="H235"/>
  <c r="G235"/>
  <c r="F235"/>
  <c r="A235"/>
  <c r="DN234"/>
  <c r="DM234"/>
  <c r="DL234"/>
  <c r="DJ234"/>
  <c r="DK234" s="1"/>
  <c r="DI234"/>
  <c r="DH234"/>
  <c r="DG234"/>
  <c r="DE234"/>
  <c r="DF234" s="1"/>
  <c r="DD234"/>
  <c r="DC234"/>
  <c r="DB234"/>
  <c r="DA234"/>
  <c r="CZ234"/>
  <c r="CY234"/>
  <c r="CX234"/>
  <c r="CV234"/>
  <c r="CW234" s="1"/>
  <c r="CU234"/>
  <c r="CT234"/>
  <c r="CS234"/>
  <c r="CR234"/>
  <c r="CQ234"/>
  <c r="CP234"/>
  <c r="CO234"/>
  <c r="CN234"/>
  <c r="CL234"/>
  <c r="CM234" s="1"/>
  <c r="CG234"/>
  <c r="CF234"/>
  <c r="CE234"/>
  <c r="CD234"/>
  <c r="CC234"/>
  <c r="CB234"/>
  <c r="CA234"/>
  <c r="BZ234"/>
  <c r="BY234"/>
  <c r="BW234"/>
  <c r="BX234" s="1"/>
  <c r="BV234"/>
  <c r="BU234"/>
  <c r="BT234"/>
  <c r="BS234"/>
  <c r="BR234"/>
  <c r="BQ234"/>
  <c r="BP234"/>
  <c r="BO234"/>
  <c r="BN234"/>
  <c r="BM234"/>
  <c r="BL234"/>
  <c r="BJ234"/>
  <c r="BK234" s="1"/>
  <c r="J234"/>
  <c r="I234"/>
  <c r="H234"/>
  <c r="G234"/>
  <c r="F234"/>
  <c r="A234"/>
  <c r="DN233"/>
  <c r="DM233"/>
  <c r="DL233"/>
  <c r="DJ233"/>
  <c r="DK233" s="1"/>
  <c r="DI233"/>
  <c r="DH233"/>
  <c r="DG233"/>
  <c r="DE233"/>
  <c r="DF233" s="1"/>
  <c r="DD233"/>
  <c r="DC233"/>
  <c r="DB233"/>
  <c r="DA233"/>
  <c r="CZ233"/>
  <c r="CY233"/>
  <c r="CX233"/>
  <c r="CV233"/>
  <c r="CW233" s="1"/>
  <c r="CU233"/>
  <c r="CT233"/>
  <c r="CS233"/>
  <c r="CR233"/>
  <c r="CQ233"/>
  <c r="CP233"/>
  <c r="CO233"/>
  <c r="CN233"/>
  <c r="CL233"/>
  <c r="CM233" s="1"/>
  <c r="CG233"/>
  <c r="CF233"/>
  <c r="CE233"/>
  <c r="CD233"/>
  <c r="CC233"/>
  <c r="CB233"/>
  <c r="CA233"/>
  <c r="BZ233"/>
  <c r="BY233"/>
  <c r="BW233"/>
  <c r="BX233" s="1"/>
  <c r="BV233"/>
  <c r="BU233"/>
  <c r="BT233"/>
  <c r="BS233"/>
  <c r="BR233"/>
  <c r="BQ233"/>
  <c r="BP233"/>
  <c r="BO233"/>
  <c r="BN233"/>
  <c r="BM233"/>
  <c r="BL233"/>
  <c r="BJ233"/>
  <c r="BK233" s="1"/>
  <c r="J233"/>
  <c r="I233"/>
  <c r="H233"/>
  <c r="G233"/>
  <c r="F233"/>
  <c r="A233"/>
  <c r="DN232"/>
  <c r="DM232"/>
  <c r="DL232"/>
  <c r="DJ232"/>
  <c r="DK232" s="1"/>
  <c r="DI232"/>
  <c r="DH232"/>
  <c r="DG232"/>
  <c r="DE232"/>
  <c r="DF232" s="1"/>
  <c r="DD232"/>
  <c r="DC232"/>
  <c r="DB232"/>
  <c r="DA232"/>
  <c r="CZ232"/>
  <c r="CY232"/>
  <c r="CX232"/>
  <c r="CV232"/>
  <c r="CW232" s="1"/>
  <c r="CU232"/>
  <c r="CT232"/>
  <c r="CS232"/>
  <c r="CR232"/>
  <c r="CQ232"/>
  <c r="CP232"/>
  <c r="CO232"/>
  <c r="CN232"/>
  <c r="CL232"/>
  <c r="CM232" s="1"/>
  <c r="CG232"/>
  <c r="CF232"/>
  <c r="CE232"/>
  <c r="CD232"/>
  <c r="CC232"/>
  <c r="CB232"/>
  <c r="CA232"/>
  <c r="BZ232"/>
  <c r="BY232"/>
  <c r="BW232"/>
  <c r="BX232" s="1"/>
  <c r="BV232"/>
  <c r="BU232"/>
  <c r="BT232"/>
  <c r="BS232"/>
  <c r="BR232"/>
  <c r="BQ232"/>
  <c r="BP232"/>
  <c r="BO232"/>
  <c r="BN232"/>
  <c r="BM232"/>
  <c r="BL232"/>
  <c r="BJ232"/>
  <c r="BK232" s="1"/>
  <c r="J232"/>
  <c r="I232"/>
  <c r="H232"/>
  <c r="G232"/>
  <c r="F232"/>
  <c r="A232"/>
  <c r="DN231"/>
  <c r="DM231"/>
  <c r="DL231"/>
  <c r="DJ231"/>
  <c r="DK231" s="1"/>
  <c r="DI231"/>
  <c r="DH231"/>
  <c r="DG231"/>
  <c r="DE231"/>
  <c r="DF231" s="1"/>
  <c r="DD231"/>
  <c r="DC231"/>
  <c r="DB231"/>
  <c r="DA231"/>
  <c r="CZ231"/>
  <c r="CY231"/>
  <c r="CX231"/>
  <c r="CV231"/>
  <c r="CW231" s="1"/>
  <c r="CU231"/>
  <c r="CT231"/>
  <c r="CS231"/>
  <c r="CR231"/>
  <c r="CQ231"/>
  <c r="CP231"/>
  <c r="CO231"/>
  <c r="CN231"/>
  <c r="CL231"/>
  <c r="CM231" s="1"/>
  <c r="CG231"/>
  <c r="CF231"/>
  <c r="CE231"/>
  <c r="CD231"/>
  <c r="CC231"/>
  <c r="CB231"/>
  <c r="CA231"/>
  <c r="BZ231"/>
  <c r="BY231"/>
  <c r="BW231"/>
  <c r="BX231" s="1"/>
  <c r="BV231"/>
  <c r="BU231"/>
  <c r="BT231"/>
  <c r="BS231"/>
  <c r="BR231"/>
  <c r="BQ231"/>
  <c r="BP231"/>
  <c r="BO231"/>
  <c r="BN231"/>
  <c r="BM231"/>
  <c r="BL231"/>
  <c r="BJ231"/>
  <c r="BK231" s="1"/>
  <c r="J231"/>
  <c r="I231"/>
  <c r="H231"/>
  <c r="G231"/>
  <c r="F231"/>
  <c r="A231"/>
  <c r="DN230"/>
  <c r="DM230"/>
  <c r="DL230"/>
  <c r="DJ230"/>
  <c r="DK230" s="1"/>
  <c r="DI230"/>
  <c r="DH230"/>
  <c r="DG230"/>
  <c r="DE230"/>
  <c r="DF230" s="1"/>
  <c r="DD230"/>
  <c r="DC230"/>
  <c r="DB230"/>
  <c r="DA230"/>
  <c r="CZ230"/>
  <c r="CY230"/>
  <c r="CX230"/>
  <c r="CV230"/>
  <c r="CW230" s="1"/>
  <c r="CU230"/>
  <c r="CT230"/>
  <c r="CS230"/>
  <c r="CR230"/>
  <c r="CQ230"/>
  <c r="CP230"/>
  <c r="CO230"/>
  <c r="CN230"/>
  <c r="CL230"/>
  <c r="CM230" s="1"/>
  <c r="CG230"/>
  <c r="CF230"/>
  <c r="CE230"/>
  <c r="CD230"/>
  <c r="CC230"/>
  <c r="CB230"/>
  <c r="CA230"/>
  <c r="BZ230"/>
  <c r="BY230"/>
  <c r="BW230"/>
  <c r="BX230" s="1"/>
  <c r="BV230"/>
  <c r="BU230"/>
  <c r="BT230"/>
  <c r="BS230"/>
  <c r="BR230"/>
  <c r="BQ230"/>
  <c r="BP230"/>
  <c r="BO230"/>
  <c r="BN230"/>
  <c r="BM230"/>
  <c r="BL230"/>
  <c r="BJ230"/>
  <c r="BK230" s="1"/>
  <c r="J230"/>
  <c r="I230"/>
  <c r="H230"/>
  <c r="G230"/>
  <c r="F230"/>
  <c r="A230"/>
  <c r="DN229"/>
  <c r="DM229"/>
  <c r="DL229"/>
  <c r="DJ229"/>
  <c r="DK229" s="1"/>
  <c r="DI229"/>
  <c r="DH229"/>
  <c r="DG229"/>
  <c r="DE229"/>
  <c r="DF229" s="1"/>
  <c r="DD229"/>
  <c r="DC229"/>
  <c r="DB229"/>
  <c r="DA229"/>
  <c r="CZ229"/>
  <c r="CY229"/>
  <c r="CX229"/>
  <c r="CV229"/>
  <c r="CW229" s="1"/>
  <c r="CU229"/>
  <c r="CT229"/>
  <c r="CS229"/>
  <c r="CR229"/>
  <c r="CQ229"/>
  <c r="CP229"/>
  <c r="CO229"/>
  <c r="CN229"/>
  <c r="CL229"/>
  <c r="CM229" s="1"/>
  <c r="CG229"/>
  <c r="CF229"/>
  <c r="CE229"/>
  <c r="CD229"/>
  <c r="CC229"/>
  <c r="CB229"/>
  <c r="CA229"/>
  <c r="BZ229"/>
  <c r="BY229"/>
  <c r="BW229"/>
  <c r="BX229" s="1"/>
  <c r="BV229"/>
  <c r="BU229"/>
  <c r="BT229"/>
  <c r="BS229"/>
  <c r="BR229"/>
  <c r="BQ229"/>
  <c r="BP229"/>
  <c r="BO229"/>
  <c r="BN229"/>
  <c r="BM229"/>
  <c r="BL229"/>
  <c r="BJ229"/>
  <c r="BK229" s="1"/>
  <c r="J229"/>
  <c r="I229"/>
  <c r="H229"/>
  <c r="G229"/>
  <c r="F229"/>
  <c r="A229"/>
  <c r="DN228"/>
  <c r="DM228"/>
  <c r="DL228"/>
  <c r="DJ228"/>
  <c r="DK228" s="1"/>
  <c r="DI228"/>
  <c r="DH228"/>
  <c r="DG228"/>
  <c r="DE228"/>
  <c r="DF228" s="1"/>
  <c r="DD228"/>
  <c r="DC228"/>
  <c r="DB228"/>
  <c r="DA228"/>
  <c r="CZ228"/>
  <c r="CY228"/>
  <c r="CX228"/>
  <c r="CV228"/>
  <c r="CW228" s="1"/>
  <c r="CU228"/>
  <c r="CT228"/>
  <c r="CS228"/>
  <c r="CR228"/>
  <c r="CQ228"/>
  <c r="CP228"/>
  <c r="CO228"/>
  <c r="CN228"/>
  <c r="CL228"/>
  <c r="CM228" s="1"/>
  <c r="CG228"/>
  <c r="CF228"/>
  <c r="CE228"/>
  <c r="CD228"/>
  <c r="CC228"/>
  <c r="CB228"/>
  <c r="CA228"/>
  <c r="BZ228"/>
  <c r="BY228"/>
  <c r="BW228"/>
  <c r="BX228" s="1"/>
  <c r="BV228"/>
  <c r="BU228"/>
  <c r="BT228"/>
  <c r="BS228"/>
  <c r="BR228"/>
  <c r="BQ228"/>
  <c r="BP228"/>
  <c r="BO228"/>
  <c r="BN228"/>
  <c r="BM228"/>
  <c r="BL228"/>
  <c r="BJ228"/>
  <c r="BK228" s="1"/>
  <c r="J228"/>
  <c r="I228"/>
  <c r="H228"/>
  <c r="G228"/>
  <c r="F228"/>
  <c r="A228"/>
  <c r="DN227"/>
  <c r="DM227"/>
  <c r="DL227"/>
  <c r="DJ227"/>
  <c r="DK227" s="1"/>
  <c r="DI227"/>
  <c r="DH227"/>
  <c r="DG227"/>
  <c r="DE227"/>
  <c r="DF227" s="1"/>
  <c r="DD227"/>
  <c r="DC227"/>
  <c r="DB227"/>
  <c r="DA227"/>
  <c r="CZ227"/>
  <c r="CY227"/>
  <c r="CX227"/>
  <c r="CV227"/>
  <c r="CW227" s="1"/>
  <c r="CU227"/>
  <c r="CT227"/>
  <c r="CS227"/>
  <c r="CR227"/>
  <c r="CQ227"/>
  <c r="CP227"/>
  <c r="CO227"/>
  <c r="CN227"/>
  <c r="CL227"/>
  <c r="CM227" s="1"/>
  <c r="CG227"/>
  <c r="CF227"/>
  <c r="CE227"/>
  <c r="CD227"/>
  <c r="CC227"/>
  <c r="CB227"/>
  <c r="CA227"/>
  <c r="BZ227"/>
  <c r="BY227"/>
  <c r="BW227"/>
  <c r="BX227" s="1"/>
  <c r="BV227"/>
  <c r="BU227"/>
  <c r="BT227"/>
  <c r="BS227"/>
  <c r="BR227"/>
  <c r="BQ227"/>
  <c r="BP227"/>
  <c r="BO227"/>
  <c r="BN227"/>
  <c r="BM227"/>
  <c r="BL227"/>
  <c r="BJ227"/>
  <c r="BK227" s="1"/>
  <c r="J227"/>
  <c r="I227"/>
  <c r="H227"/>
  <c r="G227"/>
  <c r="F227"/>
  <c r="A227"/>
  <c r="DN226"/>
  <c r="DM226"/>
  <c r="DL226"/>
  <c r="DJ226"/>
  <c r="DK226" s="1"/>
  <c r="DI226"/>
  <c r="DH226"/>
  <c r="DG226"/>
  <c r="DE226"/>
  <c r="DF226" s="1"/>
  <c r="DD226"/>
  <c r="DC226"/>
  <c r="DB226"/>
  <c r="DA226"/>
  <c r="CZ226"/>
  <c r="CY226"/>
  <c r="CX226"/>
  <c r="CV226"/>
  <c r="CW226" s="1"/>
  <c r="CU226"/>
  <c r="CT226"/>
  <c r="CS226"/>
  <c r="CR226"/>
  <c r="CQ226"/>
  <c r="CP226"/>
  <c r="CO226"/>
  <c r="CN226"/>
  <c r="CL226"/>
  <c r="CM226" s="1"/>
  <c r="CG226"/>
  <c r="CF226"/>
  <c r="CE226"/>
  <c r="CD226"/>
  <c r="CC226"/>
  <c r="CB226"/>
  <c r="CA226"/>
  <c r="BZ226"/>
  <c r="BY226"/>
  <c r="BW226"/>
  <c r="BX226" s="1"/>
  <c r="BV226"/>
  <c r="BU226"/>
  <c r="BT226"/>
  <c r="BS226"/>
  <c r="BR226"/>
  <c r="BQ226"/>
  <c r="BP226"/>
  <c r="BO226"/>
  <c r="BN226"/>
  <c r="BM226"/>
  <c r="BL226"/>
  <c r="BJ226"/>
  <c r="BK226" s="1"/>
  <c r="J226"/>
  <c r="I226"/>
  <c r="H226"/>
  <c r="G226"/>
  <c r="F226"/>
  <c r="A226"/>
  <c r="DN225"/>
  <c r="DM225"/>
  <c r="DL225"/>
  <c r="DJ225"/>
  <c r="DK225" s="1"/>
  <c r="DI225"/>
  <c r="DH225"/>
  <c r="DG225"/>
  <c r="DE225"/>
  <c r="DF225" s="1"/>
  <c r="DD225"/>
  <c r="DC225"/>
  <c r="DB225"/>
  <c r="DA225"/>
  <c r="CZ225"/>
  <c r="CY225"/>
  <c r="CX225"/>
  <c r="CV225"/>
  <c r="CW225" s="1"/>
  <c r="CU225"/>
  <c r="CT225"/>
  <c r="CS225"/>
  <c r="CR225"/>
  <c r="CQ225"/>
  <c r="CP225"/>
  <c r="CO225"/>
  <c r="CN225"/>
  <c r="CL225"/>
  <c r="CM225" s="1"/>
  <c r="CG225"/>
  <c r="CF225"/>
  <c r="CE225"/>
  <c r="CD225"/>
  <c r="CC225"/>
  <c r="CB225"/>
  <c r="CA225"/>
  <c r="BZ225"/>
  <c r="BY225"/>
  <c r="BW225"/>
  <c r="BX225" s="1"/>
  <c r="BV225"/>
  <c r="BU225"/>
  <c r="BT225"/>
  <c r="BS225"/>
  <c r="BR225"/>
  <c r="BQ225"/>
  <c r="BP225"/>
  <c r="BO225"/>
  <c r="BN225"/>
  <c r="BM225"/>
  <c r="BL225"/>
  <c r="BJ225"/>
  <c r="BK225" s="1"/>
  <c r="J225"/>
  <c r="I225"/>
  <c r="H225"/>
  <c r="G225"/>
  <c r="F225"/>
  <c r="A225"/>
  <c r="DN224"/>
  <c r="DM224"/>
  <c r="DL224"/>
  <c r="DJ224"/>
  <c r="DK224" s="1"/>
  <c r="DI224"/>
  <c r="DH224"/>
  <c r="DG224"/>
  <c r="DE224"/>
  <c r="DF224" s="1"/>
  <c r="DD224"/>
  <c r="DC224"/>
  <c r="DB224"/>
  <c r="DA224"/>
  <c r="CZ224"/>
  <c r="CY224"/>
  <c r="CX224"/>
  <c r="CV224"/>
  <c r="CW224" s="1"/>
  <c r="CU224"/>
  <c r="CT224"/>
  <c r="CS224"/>
  <c r="CR224"/>
  <c r="CQ224"/>
  <c r="CP224"/>
  <c r="CO224"/>
  <c r="CN224"/>
  <c r="CL224"/>
  <c r="CM224" s="1"/>
  <c r="CG224"/>
  <c r="CF224"/>
  <c r="CE224"/>
  <c r="CD224"/>
  <c r="CC224"/>
  <c r="CB224"/>
  <c r="CA224"/>
  <c r="BZ224"/>
  <c r="BY224"/>
  <c r="BW224"/>
  <c r="BX224" s="1"/>
  <c r="BV224"/>
  <c r="BU224"/>
  <c r="BT224"/>
  <c r="BS224"/>
  <c r="BR224"/>
  <c r="BQ224"/>
  <c r="BP224"/>
  <c r="BO224"/>
  <c r="BN224"/>
  <c r="BM224"/>
  <c r="BL224"/>
  <c r="BJ224"/>
  <c r="BK224" s="1"/>
  <c r="J224"/>
  <c r="I224"/>
  <c r="H224"/>
  <c r="G224"/>
  <c r="F224"/>
  <c r="A224"/>
  <c r="DN223"/>
  <c r="DM223"/>
  <c r="DL223"/>
  <c r="DJ223"/>
  <c r="DK223" s="1"/>
  <c r="DI223"/>
  <c r="DH223"/>
  <c r="DG223"/>
  <c r="DE223"/>
  <c r="DF223" s="1"/>
  <c r="DD223"/>
  <c r="DC223"/>
  <c r="DB223"/>
  <c r="DA223"/>
  <c r="CZ223"/>
  <c r="CY223"/>
  <c r="CX223"/>
  <c r="CV223"/>
  <c r="CW223" s="1"/>
  <c r="CU223"/>
  <c r="CT223"/>
  <c r="CS223"/>
  <c r="CR223"/>
  <c r="CQ223"/>
  <c r="CP223"/>
  <c r="CO223"/>
  <c r="CN223"/>
  <c r="CL223"/>
  <c r="CM223" s="1"/>
  <c r="CG223"/>
  <c r="CF223"/>
  <c r="CE223"/>
  <c r="CD223"/>
  <c r="CC223"/>
  <c r="CB223"/>
  <c r="CA223"/>
  <c r="BZ223"/>
  <c r="BY223"/>
  <c r="BW223"/>
  <c r="BX223" s="1"/>
  <c r="BV223"/>
  <c r="BU223"/>
  <c r="BT223"/>
  <c r="BS223"/>
  <c r="BR223"/>
  <c r="BQ223"/>
  <c r="BP223"/>
  <c r="BO223"/>
  <c r="BN223"/>
  <c r="BM223"/>
  <c r="BL223"/>
  <c r="BJ223"/>
  <c r="BK223" s="1"/>
  <c r="J223"/>
  <c r="I223"/>
  <c r="H223"/>
  <c r="G223"/>
  <c r="F223"/>
  <c r="A223"/>
  <c r="DN222"/>
  <c r="DM222"/>
  <c r="DL222"/>
  <c r="DJ222"/>
  <c r="DK222" s="1"/>
  <c r="DI222"/>
  <c r="DH222"/>
  <c r="DG222"/>
  <c r="DE222"/>
  <c r="DF222" s="1"/>
  <c r="DD222"/>
  <c r="DC222"/>
  <c r="DB222"/>
  <c r="DA222"/>
  <c r="CZ222"/>
  <c r="CY222"/>
  <c r="CX222"/>
  <c r="CV222"/>
  <c r="CW222" s="1"/>
  <c r="CU222"/>
  <c r="CT222"/>
  <c r="CS222"/>
  <c r="CR222"/>
  <c r="CQ222"/>
  <c r="CP222"/>
  <c r="CO222"/>
  <c r="CN222"/>
  <c r="CL222"/>
  <c r="CM222" s="1"/>
  <c r="CG222"/>
  <c r="CF222"/>
  <c r="CE222"/>
  <c r="CD222"/>
  <c r="CC222"/>
  <c r="CB222"/>
  <c r="CA222"/>
  <c r="BZ222"/>
  <c r="BY222"/>
  <c r="BW222"/>
  <c r="BX222" s="1"/>
  <c r="BV222"/>
  <c r="BU222"/>
  <c r="BT222"/>
  <c r="BS222"/>
  <c r="BR222"/>
  <c r="BQ222"/>
  <c r="BP222"/>
  <c r="BO222"/>
  <c r="BN222"/>
  <c r="BM222"/>
  <c r="BL222"/>
  <c r="BJ222"/>
  <c r="BK222" s="1"/>
  <c r="J222"/>
  <c r="I222"/>
  <c r="H222"/>
  <c r="G222"/>
  <c r="F222"/>
  <c r="A222"/>
  <c r="DN221"/>
  <c r="DM221"/>
  <c r="DL221"/>
  <c r="DJ221"/>
  <c r="DK221" s="1"/>
  <c r="DI221"/>
  <c r="DH221"/>
  <c r="DG221"/>
  <c r="DE221"/>
  <c r="DF221" s="1"/>
  <c r="DD221"/>
  <c r="DC221"/>
  <c r="DB221"/>
  <c r="DA221"/>
  <c r="CZ221"/>
  <c r="CY221"/>
  <c r="CX221"/>
  <c r="CV221"/>
  <c r="CW221" s="1"/>
  <c r="CU221"/>
  <c r="CT221"/>
  <c r="CS221"/>
  <c r="CR221"/>
  <c r="CQ221"/>
  <c r="CP221"/>
  <c r="CO221"/>
  <c r="CN221"/>
  <c r="CL221"/>
  <c r="CM221" s="1"/>
  <c r="CG221"/>
  <c r="CF221"/>
  <c r="CE221"/>
  <c r="CD221"/>
  <c r="CC221"/>
  <c r="CB221"/>
  <c r="CA221"/>
  <c r="BZ221"/>
  <c r="BY221"/>
  <c r="BW221"/>
  <c r="BX221" s="1"/>
  <c r="BV221"/>
  <c r="BU221"/>
  <c r="BT221"/>
  <c r="BS221"/>
  <c r="BR221"/>
  <c r="BQ221"/>
  <c r="BP221"/>
  <c r="BO221"/>
  <c r="BN221"/>
  <c r="BM221"/>
  <c r="BL221"/>
  <c r="BJ221"/>
  <c r="BK221" s="1"/>
  <c r="J221"/>
  <c r="I221"/>
  <c r="H221"/>
  <c r="G221"/>
  <c r="F221"/>
  <c r="A221"/>
  <c r="DN220"/>
  <c r="DM220"/>
  <c r="DL220"/>
  <c r="DJ220"/>
  <c r="DK220" s="1"/>
  <c r="DI220"/>
  <c r="DH220"/>
  <c r="DG220"/>
  <c r="DE220"/>
  <c r="DF220" s="1"/>
  <c r="DD220"/>
  <c r="DC220"/>
  <c r="DB220"/>
  <c r="DA220"/>
  <c r="CZ220"/>
  <c r="CY220"/>
  <c r="CX220"/>
  <c r="CV220"/>
  <c r="CW220" s="1"/>
  <c r="CU220"/>
  <c r="CT220"/>
  <c r="CS220"/>
  <c r="CR220"/>
  <c r="CQ220"/>
  <c r="CP220"/>
  <c r="CO220"/>
  <c r="CN220"/>
  <c r="CL220"/>
  <c r="CM220" s="1"/>
  <c r="CG220"/>
  <c r="CF220"/>
  <c r="CE220"/>
  <c r="CD220"/>
  <c r="CC220"/>
  <c r="CB220"/>
  <c r="CA220"/>
  <c r="BZ220"/>
  <c r="BY220"/>
  <c r="BW220"/>
  <c r="BX220" s="1"/>
  <c r="BV220"/>
  <c r="BU220"/>
  <c r="BT220"/>
  <c r="BS220"/>
  <c r="BR220"/>
  <c r="BQ220"/>
  <c r="BP220"/>
  <c r="BO220"/>
  <c r="BN220"/>
  <c r="BM220"/>
  <c r="BL220"/>
  <c r="BJ220"/>
  <c r="BK220" s="1"/>
  <c r="J220"/>
  <c r="I220"/>
  <c r="H220"/>
  <c r="G220"/>
  <c r="F220"/>
  <c r="A220"/>
  <c r="DN219"/>
  <c r="DM219"/>
  <c r="DL219"/>
  <c r="DJ219"/>
  <c r="DK219" s="1"/>
  <c r="DI219"/>
  <c r="DH219"/>
  <c r="DG219"/>
  <c r="DE219"/>
  <c r="DF219" s="1"/>
  <c r="DD219"/>
  <c r="DC219"/>
  <c r="DB219"/>
  <c r="DA219"/>
  <c r="CZ219"/>
  <c r="CY219"/>
  <c r="CX219"/>
  <c r="CV219"/>
  <c r="CW219" s="1"/>
  <c r="CU219"/>
  <c r="CT219"/>
  <c r="CS219"/>
  <c r="CR219"/>
  <c r="CQ219"/>
  <c r="CP219"/>
  <c r="CO219"/>
  <c r="CN219"/>
  <c r="CL219"/>
  <c r="CM219" s="1"/>
  <c r="CG219"/>
  <c r="CF219"/>
  <c r="CE219"/>
  <c r="CD219"/>
  <c r="CC219"/>
  <c r="CB219"/>
  <c r="CA219"/>
  <c r="BZ219"/>
  <c r="BY219"/>
  <c r="BW219"/>
  <c r="BX219" s="1"/>
  <c r="BV219"/>
  <c r="BU219"/>
  <c r="BT219"/>
  <c r="BS219"/>
  <c r="BR219"/>
  <c r="BQ219"/>
  <c r="BP219"/>
  <c r="BO219"/>
  <c r="BN219"/>
  <c r="BM219"/>
  <c r="BL219"/>
  <c r="BJ219"/>
  <c r="BK219" s="1"/>
  <c r="J219"/>
  <c r="I219"/>
  <c r="H219"/>
  <c r="G219"/>
  <c r="F219"/>
  <c r="A219"/>
  <c r="DN218"/>
  <c r="DM218"/>
  <c r="DL218"/>
  <c r="DJ218"/>
  <c r="DK218" s="1"/>
  <c r="DI218"/>
  <c r="DH218"/>
  <c r="DG218"/>
  <c r="DE218"/>
  <c r="DF218" s="1"/>
  <c r="DD218"/>
  <c r="DC218"/>
  <c r="DB218"/>
  <c r="DA218"/>
  <c r="CZ218"/>
  <c r="CY218"/>
  <c r="CX218"/>
  <c r="CV218"/>
  <c r="CW218" s="1"/>
  <c r="CU218"/>
  <c r="CT218"/>
  <c r="CS218"/>
  <c r="CR218"/>
  <c r="CQ218"/>
  <c r="CP218"/>
  <c r="CO218"/>
  <c r="CN218"/>
  <c r="CL218"/>
  <c r="CM218" s="1"/>
  <c r="CG218"/>
  <c r="CF218"/>
  <c r="CE218"/>
  <c r="CD218"/>
  <c r="CC218"/>
  <c r="CB218"/>
  <c r="CA218"/>
  <c r="BZ218"/>
  <c r="BY218"/>
  <c r="BW218"/>
  <c r="BX218" s="1"/>
  <c r="BV218"/>
  <c r="BU218"/>
  <c r="BT218"/>
  <c r="BS218"/>
  <c r="BR218"/>
  <c r="BQ218"/>
  <c r="BP218"/>
  <c r="BO218"/>
  <c r="BN218"/>
  <c r="BM218"/>
  <c r="BL218"/>
  <c r="BJ218"/>
  <c r="BK218" s="1"/>
  <c r="J218"/>
  <c r="I218"/>
  <c r="H218"/>
  <c r="G218"/>
  <c r="F218"/>
  <c r="A218"/>
  <c r="DN217"/>
  <c r="DM217"/>
  <c r="DL217"/>
  <c r="DJ217"/>
  <c r="DK217" s="1"/>
  <c r="DI217"/>
  <c r="DH217"/>
  <c r="DG217"/>
  <c r="DE217"/>
  <c r="DF217" s="1"/>
  <c r="DD217"/>
  <c r="DC217"/>
  <c r="DB217"/>
  <c r="DA217"/>
  <c r="CZ217"/>
  <c r="CY217"/>
  <c r="CX217"/>
  <c r="CV217"/>
  <c r="CW217" s="1"/>
  <c r="CU217"/>
  <c r="CT217"/>
  <c r="CS217"/>
  <c r="CR217"/>
  <c r="CQ217"/>
  <c r="CP217"/>
  <c r="CO217"/>
  <c r="CN217"/>
  <c r="CL217"/>
  <c r="CM217" s="1"/>
  <c r="CG217"/>
  <c r="CF217"/>
  <c r="CE217"/>
  <c r="CD217"/>
  <c r="CC217"/>
  <c r="CB217"/>
  <c r="CA217"/>
  <c r="BZ217"/>
  <c r="BY217"/>
  <c r="BW217"/>
  <c r="BX217" s="1"/>
  <c r="BV217"/>
  <c r="BU217"/>
  <c r="BT217"/>
  <c r="BS217"/>
  <c r="BR217"/>
  <c r="BQ217"/>
  <c r="BP217"/>
  <c r="BO217"/>
  <c r="BN217"/>
  <c r="BM217"/>
  <c r="BL217"/>
  <c r="BJ217"/>
  <c r="BK217" s="1"/>
  <c r="J217"/>
  <c r="I217"/>
  <c r="H217"/>
  <c r="G217"/>
  <c r="F217"/>
  <c r="A217"/>
  <c r="DN216"/>
  <c r="DM216"/>
  <c r="DL216"/>
  <c r="DJ216"/>
  <c r="DK216" s="1"/>
  <c r="DI216"/>
  <c r="DH216"/>
  <c r="DG216"/>
  <c r="DE216"/>
  <c r="DF216" s="1"/>
  <c r="DD216"/>
  <c r="DC216"/>
  <c r="DB216"/>
  <c r="DA216"/>
  <c r="CZ216"/>
  <c r="CY216"/>
  <c r="CX216"/>
  <c r="CV216"/>
  <c r="CW216" s="1"/>
  <c r="CU216"/>
  <c r="CT216"/>
  <c r="CS216"/>
  <c r="CR216"/>
  <c r="CQ216"/>
  <c r="CP216"/>
  <c r="CO216"/>
  <c r="CN216"/>
  <c r="CL216"/>
  <c r="CM216" s="1"/>
  <c r="CG216"/>
  <c r="CF216"/>
  <c r="CE216"/>
  <c r="CD216"/>
  <c r="CC216"/>
  <c r="CB216"/>
  <c r="CA216"/>
  <c r="BZ216"/>
  <c r="BY216"/>
  <c r="BW216"/>
  <c r="BX216" s="1"/>
  <c r="BV216"/>
  <c r="BU216"/>
  <c r="BT216"/>
  <c r="BS216"/>
  <c r="BR216"/>
  <c r="BQ216"/>
  <c r="BP216"/>
  <c r="BO216"/>
  <c r="BN216"/>
  <c r="BM216"/>
  <c r="BL216"/>
  <c r="BJ216"/>
  <c r="BK216" s="1"/>
  <c r="J216"/>
  <c r="I216"/>
  <c r="H216"/>
  <c r="G216"/>
  <c r="F216"/>
  <c r="A216"/>
  <c r="DN215"/>
  <c r="DM215"/>
  <c r="DL215"/>
  <c r="DJ215"/>
  <c r="DK215" s="1"/>
  <c r="DI215"/>
  <c r="DH215"/>
  <c r="DG215"/>
  <c r="DE215"/>
  <c r="DF215" s="1"/>
  <c r="DD215"/>
  <c r="DC215"/>
  <c r="DB215"/>
  <c r="DA215"/>
  <c r="CZ215"/>
  <c r="CY215"/>
  <c r="CX215"/>
  <c r="CV215"/>
  <c r="CW215" s="1"/>
  <c r="CU215"/>
  <c r="CT215"/>
  <c r="CS215"/>
  <c r="CR215"/>
  <c r="CQ215"/>
  <c r="CP215"/>
  <c r="CO215"/>
  <c r="CN215"/>
  <c r="CL215"/>
  <c r="CM215" s="1"/>
  <c r="CG215"/>
  <c r="CF215"/>
  <c r="CE215"/>
  <c r="CD215"/>
  <c r="CC215"/>
  <c r="CB215"/>
  <c r="CA215"/>
  <c r="BZ215"/>
  <c r="BY215"/>
  <c r="BW215"/>
  <c r="BX215" s="1"/>
  <c r="BV215"/>
  <c r="BU215"/>
  <c r="BT215"/>
  <c r="BS215"/>
  <c r="BR215"/>
  <c r="BQ215"/>
  <c r="BP215"/>
  <c r="BO215"/>
  <c r="BN215"/>
  <c r="BM215"/>
  <c r="BL215"/>
  <c r="BJ215"/>
  <c r="BK215" s="1"/>
  <c r="J215"/>
  <c r="I215"/>
  <c r="H215"/>
  <c r="G215"/>
  <c r="F215"/>
  <c r="A215"/>
  <c r="DN214"/>
  <c r="DM214"/>
  <c r="DL214"/>
  <c r="DJ214"/>
  <c r="DK214" s="1"/>
  <c r="DI214"/>
  <c r="DH214"/>
  <c r="DG214"/>
  <c r="DE214"/>
  <c r="DF214" s="1"/>
  <c r="DD214"/>
  <c r="DC214"/>
  <c r="DB214"/>
  <c r="DA214"/>
  <c r="CZ214"/>
  <c r="CY214"/>
  <c r="CX214"/>
  <c r="CV214"/>
  <c r="CW214" s="1"/>
  <c r="CU214"/>
  <c r="CT214"/>
  <c r="CS214"/>
  <c r="CR214"/>
  <c r="CQ214"/>
  <c r="CP214"/>
  <c r="CO214"/>
  <c r="CN214"/>
  <c r="CL214"/>
  <c r="CM214" s="1"/>
  <c r="CG214"/>
  <c r="CF214"/>
  <c r="CE214"/>
  <c r="CD214"/>
  <c r="CC214"/>
  <c r="CB214"/>
  <c r="CA214"/>
  <c r="BZ214"/>
  <c r="BY214"/>
  <c r="BW214"/>
  <c r="BX214" s="1"/>
  <c r="BV214"/>
  <c r="BU214"/>
  <c r="BT214"/>
  <c r="BS214"/>
  <c r="BR214"/>
  <c r="BQ214"/>
  <c r="BP214"/>
  <c r="BO214"/>
  <c r="BN214"/>
  <c r="BM214"/>
  <c r="BL214"/>
  <c r="BJ214"/>
  <c r="BK214" s="1"/>
  <c r="J214"/>
  <c r="I214"/>
  <c r="H214"/>
  <c r="G214"/>
  <c r="F214"/>
  <c r="A214"/>
  <c r="DN213"/>
  <c r="DM213"/>
  <c r="DL213"/>
  <c r="DJ213"/>
  <c r="DK213" s="1"/>
  <c r="DI213"/>
  <c r="DH213"/>
  <c r="DG213"/>
  <c r="DE213"/>
  <c r="DF213" s="1"/>
  <c r="DD213"/>
  <c r="DC213"/>
  <c r="DB213"/>
  <c r="DA213"/>
  <c r="CZ213"/>
  <c r="CY213"/>
  <c r="CX213"/>
  <c r="CV213"/>
  <c r="CW213" s="1"/>
  <c r="CU213"/>
  <c r="CT213"/>
  <c r="CS213"/>
  <c r="CR213"/>
  <c r="CQ213"/>
  <c r="CP213"/>
  <c r="CO213"/>
  <c r="CN213"/>
  <c r="CL213"/>
  <c r="CM213" s="1"/>
  <c r="CG213"/>
  <c r="CF213"/>
  <c r="CE213"/>
  <c r="CD213"/>
  <c r="CC213"/>
  <c r="CB213"/>
  <c r="CA213"/>
  <c r="BZ213"/>
  <c r="BY213"/>
  <c r="BW213"/>
  <c r="BX213" s="1"/>
  <c r="BV213"/>
  <c r="BU213"/>
  <c r="BT213"/>
  <c r="BS213"/>
  <c r="BR213"/>
  <c r="BQ213"/>
  <c r="BP213"/>
  <c r="BO213"/>
  <c r="BN213"/>
  <c r="BM213"/>
  <c r="BL213"/>
  <c r="BJ213"/>
  <c r="BK213" s="1"/>
  <c r="J213"/>
  <c r="I213"/>
  <c r="H213"/>
  <c r="G213"/>
  <c r="F213"/>
  <c r="A213"/>
  <c r="DN212"/>
  <c r="DM212"/>
  <c r="DL212"/>
  <c r="DJ212"/>
  <c r="DK212" s="1"/>
  <c r="DI212"/>
  <c r="DH212"/>
  <c r="DG212"/>
  <c r="DE212"/>
  <c r="DF212" s="1"/>
  <c r="DD212"/>
  <c r="DC212"/>
  <c r="DB212"/>
  <c r="DA212"/>
  <c r="CZ212"/>
  <c r="CY212"/>
  <c r="CX212"/>
  <c r="CV212"/>
  <c r="CW212" s="1"/>
  <c r="CU212"/>
  <c r="CT212"/>
  <c r="CS212"/>
  <c r="CR212"/>
  <c r="CQ212"/>
  <c r="CP212"/>
  <c r="CO212"/>
  <c r="CN212"/>
  <c r="CL212"/>
  <c r="CM212" s="1"/>
  <c r="CG212"/>
  <c r="CF212"/>
  <c r="CE212"/>
  <c r="CD212"/>
  <c r="CC212"/>
  <c r="CB212"/>
  <c r="CA212"/>
  <c r="BZ212"/>
  <c r="BY212"/>
  <c r="BW212"/>
  <c r="BX212" s="1"/>
  <c r="BV212"/>
  <c r="BU212"/>
  <c r="BT212"/>
  <c r="BS212"/>
  <c r="BR212"/>
  <c r="BQ212"/>
  <c r="BP212"/>
  <c r="BO212"/>
  <c r="BN212"/>
  <c r="BM212"/>
  <c r="BL212"/>
  <c r="BJ212"/>
  <c r="BK212" s="1"/>
  <c r="J212"/>
  <c r="I212"/>
  <c r="H212"/>
  <c r="G212"/>
  <c r="F212"/>
  <c r="A212"/>
  <c r="DN211"/>
  <c r="DM211"/>
  <c r="DL211"/>
  <c r="DJ211"/>
  <c r="DK211" s="1"/>
  <c r="DI211"/>
  <c r="DH211"/>
  <c r="DG211"/>
  <c r="DE211"/>
  <c r="DF211" s="1"/>
  <c r="DD211"/>
  <c r="DC211"/>
  <c r="DB211"/>
  <c r="DA211"/>
  <c r="CZ211"/>
  <c r="CY211"/>
  <c r="CX211"/>
  <c r="CV211"/>
  <c r="CW211" s="1"/>
  <c r="CU211"/>
  <c r="CT211"/>
  <c r="CS211"/>
  <c r="CR211"/>
  <c r="CQ211"/>
  <c r="CP211"/>
  <c r="CO211"/>
  <c r="CN211"/>
  <c r="CL211"/>
  <c r="CM211" s="1"/>
  <c r="CG211"/>
  <c r="CF211"/>
  <c r="CE211"/>
  <c r="CD211"/>
  <c r="CC211"/>
  <c r="CB211"/>
  <c r="CA211"/>
  <c r="BZ211"/>
  <c r="BY211"/>
  <c r="BW211"/>
  <c r="BX211" s="1"/>
  <c r="BV211"/>
  <c r="BU211"/>
  <c r="BT211"/>
  <c r="BS211"/>
  <c r="BR211"/>
  <c r="BQ211"/>
  <c r="BP211"/>
  <c r="BO211"/>
  <c r="BN211"/>
  <c r="BM211"/>
  <c r="BL211"/>
  <c r="BJ211"/>
  <c r="BK211" s="1"/>
  <c r="J211"/>
  <c r="I211"/>
  <c r="H211"/>
  <c r="G211"/>
  <c r="F211"/>
  <c r="A211"/>
  <c r="DN210"/>
  <c r="DM210"/>
  <c r="DL210"/>
  <c r="DJ210"/>
  <c r="DK210" s="1"/>
  <c r="DI210"/>
  <c r="DH210"/>
  <c r="DG210"/>
  <c r="DE210"/>
  <c r="DF210" s="1"/>
  <c r="DD210"/>
  <c r="DC210"/>
  <c r="DB210"/>
  <c r="DA210"/>
  <c r="CZ210"/>
  <c r="CY210"/>
  <c r="CX210"/>
  <c r="CV210"/>
  <c r="CW210" s="1"/>
  <c r="CU210"/>
  <c r="CT210"/>
  <c r="CS210"/>
  <c r="CR210"/>
  <c r="CQ210"/>
  <c r="CP210"/>
  <c r="CO210"/>
  <c r="CN210"/>
  <c r="CL210"/>
  <c r="CM210" s="1"/>
  <c r="CG210"/>
  <c r="CF210"/>
  <c r="CE210"/>
  <c r="CD210"/>
  <c r="CC210"/>
  <c r="CB210"/>
  <c r="CA210"/>
  <c r="BZ210"/>
  <c r="BY210"/>
  <c r="BW210"/>
  <c r="BX210" s="1"/>
  <c r="BV210"/>
  <c r="BU210"/>
  <c r="BT210"/>
  <c r="BS210"/>
  <c r="BR210"/>
  <c r="BQ210"/>
  <c r="BP210"/>
  <c r="BO210"/>
  <c r="BN210"/>
  <c r="BM210"/>
  <c r="BL210"/>
  <c r="BJ210"/>
  <c r="BK210" s="1"/>
  <c r="J210"/>
  <c r="I210"/>
  <c r="H210"/>
  <c r="G210"/>
  <c r="F210"/>
  <c r="A210"/>
  <c r="DN209"/>
  <c r="DM209"/>
  <c r="DL209"/>
  <c r="DJ209"/>
  <c r="DK209" s="1"/>
  <c r="DI209"/>
  <c r="DH209"/>
  <c r="DG209"/>
  <c r="DE209"/>
  <c r="DF209" s="1"/>
  <c r="DD209"/>
  <c r="DC209"/>
  <c r="DB209"/>
  <c r="DA209"/>
  <c r="CZ209"/>
  <c r="CY209"/>
  <c r="CX209"/>
  <c r="CV209"/>
  <c r="CW209" s="1"/>
  <c r="CU209"/>
  <c r="CT209"/>
  <c r="CS209"/>
  <c r="CR209"/>
  <c r="CQ209"/>
  <c r="CP209"/>
  <c r="CO209"/>
  <c r="CN209"/>
  <c r="CL209"/>
  <c r="CM209" s="1"/>
  <c r="CG209"/>
  <c r="CF209"/>
  <c r="CE209"/>
  <c r="CD209"/>
  <c r="CC209"/>
  <c r="CB209"/>
  <c r="CA209"/>
  <c r="BZ209"/>
  <c r="BY209"/>
  <c r="BW209"/>
  <c r="BX209" s="1"/>
  <c r="BV209"/>
  <c r="BU209"/>
  <c r="BT209"/>
  <c r="BS209"/>
  <c r="BR209"/>
  <c r="BQ209"/>
  <c r="BP209"/>
  <c r="BO209"/>
  <c r="BN209"/>
  <c r="BM209"/>
  <c r="BL209"/>
  <c r="BJ209"/>
  <c r="BK209" s="1"/>
  <c r="J209"/>
  <c r="I209"/>
  <c r="H209"/>
  <c r="G209"/>
  <c r="F209"/>
  <c r="A209"/>
  <c r="DN208"/>
  <c r="DM208"/>
  <c r="DL208"/>
  <c r="DJ208"/>
  <c r="DK208" s="1"/>
  <c r="DI208"/>
  <c r="DH208"/>
  <c r="DG208"/>
  <c r="DE208"/>
  <c r="DF208" s="1"/>
  <c r="DD208"/>
  <c r="DC208"/>
  <c r="DB208"/>
  <c r="DA208"/>
  <c r="CZ208"/>
  <c r="CY208"/>
  <c r="CX208"/>
  <c r="CV208"/>
  <c r="CW208" s="1"/>
  <c r="CU208"/>
  <c r="CT208"/>
  <c r="CS208"/>
  <c r="CR208"/>
  <c r="CQ208"/>
  <c r="CP208"/>
  <c r="CO208"/>
  <c r="CN208"/>
  <c r="CL208"/>
  <c r="CM208" s="1"/>
  <c r="CG208"/>
  <c r="CF208"/>
  <c r="CE208"/>
  <c r="CD208"/>
  <c r="CC208"/>
  <c r="CB208"/>
  <c r="CA208"/>
  <c r="BZ208"/>
  <c r="BY208"/>
  <c r="BW208"/>
  <c r="BX208" s="1"/>
  <c r="BV208"/>
  <c r="BU208"/>
  <c r="BT208"/>
  <c r="BS208"/>
  <c r="BR208"/>
  <c r="BQ208"/>
  <c r="BP208"/>
  <c r="BO208"/>
  <c r="BN208"/>
  <c r="BM208"/>
  <c r="BL208"/>
  <c r="BJ208"/>
  <c r="BK208" s="1"/>
  <c r="J208"/>
  <c r="I208"/>
  <c r="H208"/>
  <c r="G208"/>
  <c r="F208"/>
  <c r="A208"/>
  <c r="DN207"/>
  <c r="DM207"/>
  <c r="DL207"/>
  <c r="DJ207"/>
  <c r="DK207" s="1"/>
  <c r="DI207"/>
  <c r="DH207"/>
  <c r="DG207"/>
  <c r="DE207"/>
  <c r="DF207" s="1"/>
  <c r="DD207"/>
  <c r="DC207"/>
  <c r="DB207"/>
  <c r="DA207"/>
  <c r="CZ207"/>
  <c r="CY207"/>
  <c r="CX207"/>
  <c r="CV207"/>
  <c r="CW207" s="1"/>
  <c r="CU207"/>
  <c r="CT207"/>
  <c r="CS207"/>
  <c r="CR207"/>
  <c r="CQ207"/>
  <c r="CP207"/>
  <c r="CO207"/>
  <c r="CN207"/>
  <c r="CL207"/>
  <c r="CM207" s="1"/>
  <c r="CG207"/>
  <c r="CF207"/>
  <c r="CE207"/>
  <c r="CD207"/>
  <c r="CC207"/>
  <c r="CB207"/>
  <c r="CA207"/>
  <c r="BZ207"/>
  <c r="BY207"/>
  <c r="BW207"/>
  <c r="BX207" s="1"/>
  <c r="BV207"/>
  <c r="BU207"/>
  <c r="BT207"/>
  <c r="BS207"/>
  <c r="BR207"/>
  <c r="BQ207"/>
  <c r="BP207"/>
  <c r="BO207"/>
  <c r="BN207"/>
  <c r="BM207"/>
  <c r="BL207"/>
  <c r="BJ207"/>
  <c r="BK207" s="1"/>
  <c r="J207"/>
  <c r="I207"/>
  <c r="H207"/>
  <c r="G207"/>
  <c r="F207"/>
  <c r="A207"/>
  <c r="DN206"/>
  <c r="DM206"/>
  <c r="DL206"/>
  <c r="DJ206"/>
  <c r="DK206" s="1"/>
  <c r="DI206"/>
  <c r="DH206"/>
  <c r="DG206"/>
  <c r="DE206"/>
  <c r="DF206" s="1"/>
  <c r="DD206"/>
  <c r="DC206"/>
  <c r="DB206"/>
  <c r="DA206"/>
  <c r="CZ206"/>
  <c r="CY206"/>
  <c r="CX206"/>
  <c r="CV206"/>
  <c r="CW206" s="1"/>
  <c r="CU206"/>
  <c r="CT206"/>
  <c r="CS206"/>
  <c r="CR206"/>
  <c r="CQ206"/>
  <c r="CP206"/>
  <c r="CO206"/>
  <c r="CN206"/>
  <c r="CL206"/>
  <c r="CM206" s="1"/>
  <c r="CG206"/>
  <c r="CF206"/>
  <c r="CE206"/>
  <c r="CD206"/>
  <c r="CC206"/>
  <c r="CB206"/>
  <c r="CA206"/>
  <c r="BZ206"/>
  <c r="BY206"/>
  <c r="BW206"/>
  <c r="BX206" s="1"/>
  <c r="BV206"/>
  <c r="BU206"/>
  <c r="BT206"/>
  <c r="BS206"/>
  <c r="BR206"/>
  <c r="BQ206"/>
  <c r="BP206"/>
  <c r="BO206"/>
  <c r="BN206"/>
  <c r="BM206"/>
  <c r="BL206"/>
  <c r="BJ206"/>
  <c r="BK206" s="1"/>
  <c r="J206"/>
  <c r="I206"/>
  <c r="H206"/>
  <c r="G206"/>
  <c r="F206"/>
  <c r="A206"/>
  <c r="DN205"/>
  <c r="DM205"/>
  <c r="DL205"/>
  <c r="DJ205"/>
  <c r="DK205" s="1"/>
  <c r="DI205"/>
  <c r="DH205"/>
  <c r="DG205"/>
  <c r="DE205"/>
  <c r="DF205" s="1"/>
  <c r="DD205"/>
  <c r="DC205"/>
  <c r="DB205"/>
  <c r="DA205"/>
  <c r="CZ205"/>
  <c r="CY205"/>
  <c r="CX205"/>
  <c r="CV205"/>
  <c r="CW205" s="1"/>
  <c r="CU205"/>
  <c r="CT205"/>
  <c r="CS205"/>
  <c r="CR205"/>
  <c r="CQ205"/>
  <c r="CP205"/>
  <c r="CO205"/>
  <c r="CN205"/>
  <c r="CL205"/>
  <c r="CM205" s="1"/>
  <c r="CG205"/>
  <c r="CF205"/>
  <c r="CE205"/>
  <c r="CD205"/>
  <c r="CC205"/>
  <c r="CB205"/>
  <c r="CA205"/>
  <c r="BZ205"/>
  <c r="BY205"/>
  <c r="BW205"/>
  <c r="BX205" s="1"/>
  <c r="BV205"/>
  <c r="BU205"/>
  <c r="BT205"/>
  <c r="BS205"/>
  <c r="BR205"/>
  <c r="BQ205"/>
  <c r="BP205"/>
  <c r="BO205"/>
  <c r="BN205"/>
  <c r="BM205"/>
  <c r="BL205"/>
  <c r="BJ205"/>
  <c r="BK205" s="1"/>
  <c r="J205"/>
  <c r="I205"/>
  <c r="H205"/>
  <c r="G205"/>
  <c r="F205"/>
  <c r="A205"/>
  <c r="DN204"/>
  <c r="DM204"/>
  <c r="DL204"/>
  <c r="DJ204"/>
  <c r="DK204" s="1"/>
  <c r="DI204"/>
  <c r="DH204"/>
  <c r="DG204"/>
  <c r="DE204"/>
  <c r="DF204" s="1"/>
  <c r="DD204"/>
  <c r="DC204"/>
  <c r="DB204"/>
  <c r="DA204"/>
  <c r="CZ204"/>
  <c r="CY204"/>
  <c r="CX204"/>
  <c r="CV204"/>
  <c r="CW204" s="1"/>
  <c r="CU204"/>
  <c r="CT204"/>
  <c r="CS204"/>
  <c r="CR204"/>
  <c r="CQ204"/>
  <c r="CP204"/>
  <c r="CO204"/>
  <c r="CN204"/>
  <c r="CL204"/>
  <c r="CM204" s="1"/>
  <c r="CG204"/>
  <c r="CF204"/>
  <c r="CE204"/>
  <c r="CD204"/>
  <c r="CC204"/>
  <c r="CB204"/>
  <c r="CA204"/>
  <c r="BZ204"/>
  <c r="BY204"/>
  <c r="BW204"/>
  <c r="BX204" s="1"/>
  <c r="BV204"/>
  <c r="BU204"/>
  <c r="BT204"/>
  <c r="BS204"/>
  <c r="BR204"/>
  <c r="BQ204"/>
  <c r="BP204"/>
  <c r="BO204"/>
  <c r="BN204"/>
  <c r="BM204"/>
  <c r="BL204"/>
  <c r="BJ204"/>
  <c r="BK204" s="1"/>
  <c r="J204"/>
  <c r="I204"/>
  <c r="H204"/>
  <c r="G204"/>
  <c r="F204"/>
  <c r="A204"/>
  <c r="DN203"/>
  <c r="DM203"/>
  <c r="DL203"/>
  <c r="DJ203"/>
  <c r="DK203" s="1"/>
  <c r="DI203"/>
  <c r="DH203"/>
  <c r="DG203"/>
  <c r="DE203"/>
  <c r="DF203" s="1"/>
  <c r="DD203"/>
  <c r="DC203"/>
  <c r="DB203"/>
  <c r="DA203"/>
  <c r="CZ203"/>
  <c r="CY203"/>
  <c r="CX203"/>
  <c r="CV203"/>
  <c r="CW203" s="1"/>
  <c r="CU203"/>
  <c r="CT203"/>
  <c r="CS203"/>
  <c r="CR203"/>
  <c r="CQ203"/>
  <c r="CP203"/>
  <c r="CO203"/>
  <c r="CN203"/>
  <c r="CL203"/>
  <c r="CM203" s="1"/>
  <c r="CG203"/>
  <c r="CF203"/>
  <c r="CE203"/>
  <c r="CD203"/>
  <c r="CC203"/>
  <c r="CB203"/>
  <c r="CA203"/>
  <c r="BZ203"/>
  <c r="BY203"/>
  <c r="BW203"/>
  <c r="BX203" s="1"/>
  <c r="BV203"/>
  <c r="BU203"/>
  <c r="BT203"/>
  <c r="BS203"/>
  <c r="BR203"/>
  <c r="BQ203"/>
  <c r="BP203"/>
  <c r="BO203"/>
  <c r="BN203"/>
  <c r="BM203"/>
  <c r="BL203"/>
  <c r="BJ203"/>
  <c r="BK203" s="1"/>
  <c r="J203"/>
  <c r="I203"/>
  <c r="H203"/>
  <c r="G203"/>
  <c r="F203"/>
  <c r="A203"/>
  <c r="DN202"/>
  <c r="DM202"/>
  <c r="DL202"/>
  <c r="DJ202"/>
  <c r="DK202" s="1"/>
  <c r="DI202"/>
  <c r="DH202"/>
  <c r="DG202"/>
  <c r="DE202"/>
  <c r="DF202" s="1"/>
  <c r="DD202"/>
  <c r="DC202"/>
  <c r="DB202"/>
  <c r="DA202"/>
  <c r="CZ202"/>
  <c r="CY202"/>
  <c r="CX202"/>
  <c r="CV202"/>
  <c r="CW202" s="1"/>
  <c r="CU202"/>
  <c r="CT202"/>
  <c r="CS202"/>
  <c r="CR202"/>
  <c r="CQ202"/>
  <c r="CP202"/>
  <c r="CO202"/>
  <c r="CN202"/>
  <c r="CL202"/>
  <c r="CM202" s="1"/>
  <c r="CG202"/>
  <c r="CF202"/>
  <c r="CE202"/>
  <c r="CD202"/>
  <c r="CC202"/>
  <c r="CB202"/>
  <c r="CA202"/>
  <c r="BZ202"/>
  <c r="BY202"/>
  <c r="BW202"/>
  <c r="BX202" s="1"/>
  <c r="BV202"/>
  <c r="BU202"/>
  <c r="BT202"/>
  <c r="BS202"/>
  <c r="BR202"/>
  <c r="BQ202"/>
  <c r="BP202"/>
  <c r="BO202"/>
  <c r="BN202"/>
  <c r="BM202"/>
  <c r="BL202"/>
  <c r="BJ202"/>
  <c r="BK202" s="1"/>
  <c r="J202"/>
  <c r="I202"/>
  <c r="H202"/>
  <c r="G202"/>
  <c r="F202"/>
  <c r="A202"/>
  <c r="DN201"/>
  <c r="DM201"/>
  <c r="DL201"/>
  <c r="DJ201"/>
  <c r="DK201" s="1"/>
  <c r="DI201"/>
  <c r="DH201"/>
  <c r="DG201"/>
  <c r="DE201"/>
  <c r="DF201" s="1"/>
  <c r="DD201"/>
  <c r="DC201"/>
  <c r="DB201"/>
  <c r="DA201"/>
  <c r="CZ201"/>
  <c r="CY201"/>
  <c r="CX201"/>
  <c r="CV201"/>
  <c r="CW201" s="1"/>
  <c r="CU201"/>
  <c r="CT201"/>
  <c r="CS201"/>
  <c r="CR201"/>
  <c r="CQ201"/>
  <c r="CP201"/>
  <c r="CO201"/>
  <c r="CN201"/>
  <c r="CL201"/>
  <c r="CM201" s="1"/>
  <c r="CG201"/>
  <c r="CF201"/>
  <c r="CE201"/>
  <c r="CD201"/>
  <c r="CC201"/>
  <c r="CB201"/>
  <c r="CA201"/>
  <c r="BZ201"/>
  <c r="BY201"/>
  <c r="BW201"/>
  <c r="BX201" s="1"/>
  <c r="BV201"/>
  <c r="BU201"/>
  <c r="BT201"/>
  <c r="BS201"/>
  <c r="BR201"/>
  <c r="BQ201"/>
  <c r="BP201"/>
  <c r="BO201"/>
  <c r="BN201"/>
  <c r="BM201"/>
  <c r="BL201"/>
  <c r="BJ201"/>
  <c r="BK201" s="1"/>
  <c r="J201"/>
  <c r="I201"/>
  <c r="H201"/>
  <c r="G201"/>
  <c r="F201"/>
  <c r="A201"/>
  <c r="DN200"/>
  <c r="DM200"/>
  <c r="DL200"/>
  <c r="DJ200"/>
  <c r="DK200" s="1"/>
  <c r="DI200"/>
  <c r="DH200"/>
  <c r="DG200"/>
  <c r="DE200"/>
  <c r="DF200" s="1"/>
  <c r="DD200"/>
  <c r="DC200"/>
  <c r="DB200"/>
  <c r="DA200"/>
  <c r="CZ200"/>
  <c r="CY200"/>
  <c r="CX200"/>
  <c r="CV200"/>
  <c r="CW200" s="1"/>
  <c r="CU200"/>
  <c r="CT200"/>
  <c r="CS200"/>
  <c r="CR200"/>
  <c r="CQ200"/>
  <c r="CP200"/>
  <c r="CO200"/>
  <c r="CN200"/>
  <c r="CL200"/>
  <c r="CM200" s="1"/>
  <c r="CG200"/>
  <c r="CF200"/>
  <c r="CE200"/>
  <c r="CD200"/>
  <c r="CC200"/>
  <c r="CB200"/>
  <c r="CA200"/>
  <c r="BZ200"/>
  <c r="BY200"/>
  <c r="BW200"/>
  <c r="BX200" s="1"/>
  <c r="BV200"/>
  <c r="BU200"/>
  <c r="BT200"/>
  <c r="BS200"/>
  <c r="BR200"/>
  <c r="BQ200"/>
  <c r="BP200"/>
  <c r="BO200"/>
  <c r="BN200"/>
  <c r="BM200"/>
  <c r="BL200"/>
  <c r="BJ200"/>
  <c r="BK200" s="1"/>
  <c r="J200"/>
  <c r="I200"/>
  <c r="H200"/>
  <c r="G200"/>
  <c r="F200"/>
  <c r="A200"/>
  <c r="DN199"/>
  <c r="DM199"/>
  <c r="DL199"/>
  <c r="DJ199"/>
  <c r="DK199" s="1"/>
  <c r="DI199"/>
  <c r="DH199"/>
  <c r="DG199"/>
  <c r="DE199"/>
  <c r="DF199" s="1"/>
  <c r="DD199"/>
  <c r="DC199"/>
  <c r="DB199"/>
  <c r="DA199"/>
  <c r="CZ199"/>
  <c r="CY199"/>
  <c r="CX199"/>
  <c r="CV199"/>
  <c r="CW199" s="1"/>
  <c r="CU199"/>
  <c r="CT199"/>
  <c r="CS199"/>
  <c r="CR199"/>
  <c r="CQ199"/>
  <c r="CP199"/>
  <c r="CO199"/>
  <c r="CN199"/>
  <c r="CL199"/>
  <c r="CM199" s="1"/>
  <c r="CG199"/>
  <c r="CF199"/>
  <c r="CE199"/>
  <c r="CD199"/>
  <c r="CC199"/>
  <c r="CB199"/>
  <c r="CA199"/>
  <c r="BZ199"/>
  <c r="BY199"/>
  <c r="BW199"/>
  <c r="BX199" s="1"/>
  <c r="BV199"/>
  <c r="BU199"/>
  <c r="BT199"/>
  <c r="BS199"/>
  <c r="BR199"/>
  <c r="BQ199"/>
  <c r="BP199"/>
  <c r="BO199"/>
  <c r="BN199"/>
  <c r="BM199"/>
  <c r="BL199"/>
  <c r="BJ199"/>
  <c r="BK199" s="1"/>
  <c r="J199"/>
  <c r="I199"/>
  <c r="H199"/>
  <c r="G199"/>
  <c r="F199"/>
  <c r="A199"/>
  <c r="DN198"/>
  <c r="DM198"/>
  <c r="DL198"/>
  <c r="DJ198"/>
  <c r="DK198" s="1"/>
  <c r="DI198"/>
  <c r="DH198"/>
  <c r="DG198"/>
  <c r="DE198"/>
  <c r="DF198" s="1"/>
  <c r="DD198"/>
  <c r="DC198"/>
  <c r="DB198"/>
  <c r="DA198"/>
  <c r="CZ198"/>
  <c r="CY198"/>
  <c r="CX198"/>
  <c r="CV198"/>
  <c r="CW198" s="1"/>
  <c r="CU198"/>
  <c r="CT198"/>
  <c r="CS198"/>
  <c r="CR198"/>
  <c r="CQ198"/>
  <c r="CP198"/>
  <c r="CO198"/>
  <c r="CN198"/>
  <c r="CL198"/>
  <c r="CM198" s="1"/>
  <c r="CG198"/>
  <c r="CF198"/>
  <c r="CE198"/>
  <c r="CD198"/>
  <c r="CC198"/>
  <c r="CB198"/>
  <c r="CA198"/>
  <c r="BZ198"/>
  <c r="BY198"/>
  <c r="BW198"/>
  <c r="BX198" s="1"/>
  <c r="BV198"/>
  <c r="BU198"/>
  <c r="BT198"/>
  <c r="BS198"/>
  <c r="BR198"/>
  <c r="BQ198"/>
  <c r="BP198"/>
  <c r="BO198"/>
  <c r="BN198"/>
  <c r="BM198"/>
  <c r="BL198"/>
  <c r="BJ198"/>
  <c r="BK198" s="1"/>
  <c r="J198"/>
  <c r="I198"/>
  <c r="H198"/>
  <c r="G198"/>
  <c r="F198"/>
  <c r="A198"/>
  <c r="DN197"/>
  <c r="DM197"/>
  <c r="DL197"/>
  <c r="DJ197"/>
  <c r="DK197" s="1"/>
  <c r="DI197"/>
  <c r="DH197"/>
  <c r="DG197"/>
  <c r="DE197"/>
  <c r="DF197" s="1"/>
  <c r="DD197"/>
  <c r="DC197"/>
  <c r="DB197"/>
  <c r="DA197"/>
  <c r="CZ197"/>
  <c r="CY197"/>
  <c r="CX197"/>
  <c r="CV197"/>
  <c r="CW197" s="1"/>
  <c r="CU197"/>
  <c r="CT197"/>
  <c r="CS197"/>
  <c r="CR197"/>
  <c r="CQ197"/>
  <c r="CP197"/>
  <c r="CO197"/>
  <c r="CN197"/>
  <c r="CL197"/>
  <c r="CM197" s="1"/>
  <c r="CG197"/>
  <c r="CF197"/>
  <c r="CE197"/>
  <c r="CD197"/>
  <c r="CC197"/>
  <c r="CB197"/>
  <c r="CA197"/>
  <c r="BZ197"/>
  <c r="BY197"/>
  <c r="BW197"/>
  <c r="BX197" s="1"/>
  <c r="BV197"/>
  <c r="BU197"/>
  <c r="BT197"/>
  <c r="BS197"/>
  <c r="BR197"/>
  <c r="BQ197"/>
  <c r="BP197"/>
  <c r="BO197"/>
  <c r="BN197"/>
  <c r="BM197"/>
  <c r="BL197"/>
  <c r="BJ197"/>
  <c r="BK197" s="1"/>
  <c r="J197"/>
  <c r="I197"/>
  <c r="H197"/>
  <c r="G197"/>
  <c r="F197"/>
  <c r="A197"/>
  <c r="DN196"/>
  <c r="DM196"/>
  <c r="DL196"/>
  <c r="DJ196"/>
  <c r="DK196" s="1"/>
  <c r="DI196"/>
  <c r="DH196"/>
  <c r="DG196"/>
  <c r="DE196"/>
  <c r="DF196" s="1"/>
  <c r="DD196"/>
  <c r="DC196"/>
  <c r="DB196"/>
  <c r="DA196"/>
  <c r="CZ196"/>
  <c r="CY196"/>
  <c r="CX196"/>
  <c r="CV196"/>
  <c r="CW196" s="1"/>
  <c r="CU196"/>
  <c r="CT196"/>
  <c r="CS196"/>
  <c r="CR196"/>
  <c r="CQ196"/>
  <c r="CP196"/>
  <c r="CO196"/>
  <c r="CN196"/>
  <c r="CL196"/>
  <c r="CM196" s="1"/>
  <c r="CG196"/>
  <c r="CF196"/>
  <c r="CE196"/>
  <c r="CD196"/>
  <c r="CC196"/>
  <c r="CB196"/>
  <c r="CA196"/>
  <c r="BZ196"/>
  <c r="BY196"/>
  <c r="BW196"/>
  <c r="BX196" s="1"/>
  <c r="BV196"/>
  <c r="BU196"/>
  <c r="BT196"/>
  <c r="BS196"/>
  <c r="BR196"/>
  <c r="BQ196"/>
  <c r="BP196"/>
  <c r="BO196"/>
  <c r="BN196"/>
  <c r="BM196"/>
  <c r="BL196"/>
  <c r="BJ196"/>
  <c r="BK196" s="1"/>
  <c r="J196"/>
  <c r="I196"/>
  <c r="H196"/>
  <c r="G196"/>
  <c r="F196"/>
  <c r="A196"/>
  <c r="DN195"/>
  <c r="DM195"/>
  <c r="DL195"/>
  <c r="DJ195"/>
  <c r="DK195" s="1"/>
  <c r="DI195"/>
  <c r="DH195"/>
  <c r="DG195"/>
  <c r="DE195"/>
  <c r="DF195" s="1"/>
  <c r="DD195"/>
  <c r="DC195"/>
  <c r="DB195"/>
  <c r="DA195"/>
  <c r="CZ195"/>
  <c r="CY195"/>
  <c r="CX195"/>
  <c r="CV195"/>
  <c r="CW195" s="1"/>
  <c r="CU195"/>
  <c r="CT195"/>
  <c r="CS195"/>
  <c r="CR195"/>
  <c r="CQ195"/>
  <c r="CP195"/>
  <c r="CO195"/>
  <c r="CN195"/>
  <c r="CL195"/>
  <c r="CM195" s="1"/>
  <c r="CG195"/>
  <c r="CF195"/>
  <c r="CE195"/>
  <c r="CD195"/>
  <c r="CC195"/>
  <c r="CB195"/>
  <c r="CA195"/>
  <c r="BZ195"/>
  <c r="BY195"/>
  <c r="BW195"/>
  <c r="BX195" s="1"/>
  <c r="BV195"/>
  <c r="BU195"/>
  <c r="BT195"/>
  <c r="BS195"/>
  <c r="BR195"/>
  <c r="BQ195"/>
  <c r="BP195"/>
  <c r="BO195"/>
  <c r="BN195"/>
  <c r="BM195"/>
  <c r="BL195"/>
  <c r="BJ195"/>
  <c r="BK195" s="1"/>
  <c r="J195"/>
  <c r="I195"/>
  <c r="H195"/>
  <c r="G195"/>
  <c r="F195"/>
  <c r="A195"/>
  <c r="DN194"/>
  <c r="DM194"/>
  <c r="DL194"/>
  <c r="DJ194"/>
  <c r="DK194" s="1"/>
  <c r="DI194"/>
  <c r="DH194"/>
  <c r="DG194"/>
  <c r="DE194"/>
  <c r="DF194" s="1"/>
  <c r="DD194"/>
  <c r="DC194"/>
  <c r="DB194"/>
  <c r="DA194"/>
  <c r="CZ194"/>
  <c r="CY194"/>
  <c r="CX194"/>
  <c r="CV194"/>
  <c r="CW194" s="1"/>
  <c r="CU194"/>
  <c r="CT194"/>
  <c r="CS194"/>
  <c r="CR194"/>
  <c r="CQ194"/>
  <c r="CP194"/>
  <c r="CO194"/>
  <c r="CN194"/>
  <c r="CL194"/>
  <c r="CM194" s="1"/>
  <c r="CG194"/>
  <c r="CF194"/>
  <c r="CE194"/>
  <c r="CD194"/>
  <c r="CC194"/>
  <c r="CB194"/>
  <c r="CA194"/>
  <c r="BZ194"/>
  <c r="BY194"/>
  <c r="BW194"/>
  <c r="BX194" s="1"/>
  <c r="BV194"/>
  <c r="BU194"/>
  <c r="BT194"/>
  <c r="BS194"/>
  <c r="BR194"/>
  <c r="BQ194"/>
  <c r="BP194"/>
  <c r="BO194"/>
  <c r="BN194"/>
  <c r="BM194"/>
  <c r="BL194"/>
  <c r="BJ194"/>
  <c r="BK194" s="1"/>
  <c r="J194"/>
  <c r="I194"/>
  <c r="H194"/>
  <c r="G194"/>
  <c r="F194"/>
  <c r="A194"/>
  <c r="DN193"/>
  <c r="DM193"/>
  <c r="DL193"/>
  <c r="DJ193"/>
  <c r="DK193" s="1"/>
  <c r="DI193"/>
  <c r="DH193"/>
  <c r="DG193"/>
  <c r="DE193"/>
  <c r="DF193" s="1"/>
  <c r="DD193"/>
  <c r="DC193"/>
  <c r="DB193"/>
  <c r="DA193"/>
  <c r="CZ193"/>
  <c r="CY193"/>
  <c r="CX193"/>
  <c r="CV193"/>
  <c r="CW193" s="1"/>
  <c r="CU193"/>
  <c r="CT193"/>
  <c r="CS193"/>
  <c r="CR193"/>
  <c r="CQ193"/>
  <c r="CP193"/>
  <c r="CO193"/>
  <c r="CN193"/>
  <c r="CL193"/>
  <c r="CM193" s="1"/>
  <c r="CG193"/>
  <c r="CF193"/>
  <c r="CE193"/>
  <c r="CD193"/>
  <c r="CC193"/>
  <c r="CB193"/>
  <c r="CA193"/>
  <c r="BZ193"/>
  <c r="BY193"/>
  <c r="BW193"/>
  <c r="BX193" s="1"/>
  <c r="BV193"/>
  <c r="BU193"/>
  <c r="BT193"/>
  <c r="BS193"/>
  <c r="BR193"/>
  <c r="BQ193"/>
  <c r="BP193"/>
  <c r="BO193"/>
  <c r="BN193"/>
  <c r="BM193"/>
  <c r="BL193"/>
  <c r="BJ193"/>
  <c r="BK193" s="1"/>
  <c r="J193"/>
  <c r="I193"/>
  <c r="H193"/>
  <c r="G193"/>
  <c r="F193"/>
  <c r="A193"/>
  <c r="DN192"/>
  <c r="DM192"/>
  <c r="DL192"/>
  <c r="DJ192"/>
  <c r="DK192" s="1"/>
  <c r="DI192"/>
  <c r="DH192"/>
  <c r="DG192"/>
  <c r="DE192"/>
  <c r="DF192" s="1"/>
  <c r="DD192"/>
  <c r="DC192"/>
  <c r="DB192"/>
  <c r="DA192"/>
  <c r="CZ192"/>
  <c r="CY192"/>
  <c r="CX192"/>
  <c r="CV192"/>
  <c r="CW192" s="1"/>
  <c r="CU192"/>
  <c r="CT192"/>
  <c r="CS192"/>
  <c r="CR192"/>
  <c r="CQ192"/>
  <c r="CP192"/>
  <c r="CO192"/>
  <c r="CN192"/>
  <c r="CL192"/>
  <c r="CM192" s="1"/>
  <c r="CG192"/>
  <c r="CF192"/>
  <c r="CE192"/>
  <c r="CD192"/>
  <c r="CC192"/>
  <c r="CB192"/>
  <c r="CA192"/>
  <c r="BZ192"/>
  <c r="BY192"/>
  <c r="BW192"/>
  <c r="BX192" s="1"/>
  <c r="BV192"/>
  <c r="BU192"/>
  <c r="BT192"/>
  <c r="BS192"/>
  <c r="BR192"/>
  <c r="BQ192"/>
  <c r="BP192"/>
  <c r="BO192"/>
  <c r="BN192"/>
  <c r="BM192"/>
  <c r="BL192"/>
  <c r="BJ192"/>
  <c r="BK192" s="1"/>
  <c r="J192"/>
  <c r="I192"/>
  <c r="H192"/>
  <c r="G192"/>
  <c r="F192"/>
  <c r="A192"/>
  <c r="DN191"/>
  <c r="DM191"/>
  <c r="DL191"/>
  <c r="DJ191"/>
  <c r="DK191" s="1"/>
  <c r="DI191"/>
  <c r="DH191"/>
  <c r="DG191"/>
  <c r="DE191"/>
  <c r="DF191" s="1"/>
  <c r="DD191"/>
  <c r="DC191"/>
  <c r="DB191"/>
  <c r="DA191"/>
  <c r="CZ191"/>
  <c r="CY191"/>
  <c r="CX191"/>
  <c r="CV191"/>
  <c r="CW191" s="1"/>
  <c r="CU191"/>
  <c r="CT191"/>
  <c r="CS191"/>
  <c r="CR191"/>
  <c r="CQ191"/>
  <c r="CP191"/>
  <c r="CO191"/>
  <c r="CN191"/>
  <c r="CL191"/>
  <c r="CM191" s="1"/>
  <c r="CG191"/>
  <c r="CF191"/>
  <c r="CE191"/>
  <c r="CD191"/>
  <c r="CC191"/>
  <c r="CB191"/>
  <c r="CA191"/>
  <c r="BZ191"/>
  <c r="BY191"/>
  <c r="BW191"/>
  <c r="BX191" s="1"/>
  <c r="BV191"/>
  <c r="BU191"/>
  <c r="BT191"/>
  <c r="BS191"/>
  <c r="BR191"/>
  <c r="BQ191"/>
  <c r="BP191"/>
  <c r="BO191"/>
  <c r="BN191"/>
  <c r="BM191"/>
  <c r="BL191"/>
  <c r="BJ191"/>
  <c r="BK191" s="1"/>
  <c r="J191"/>
  <c r="I191"/>
  <c r="H191"/>
  <c r="G191"/>
  <c r="F191"/>
  <c r="A191"/>
  <c r="DN190"/>
  <c r="DM190"/>
  <c r="DL190"/>
  <c r="DJ190"/>
  <c r="DK190" s="1"/>
  <c r="DI190"/>
  <c r="DH190"/>
  <c r="DG190"/>
  <c r="DE190"/>
  <c r="DF190" s="1"/>
  <c r="DD190"/>
  <c r="DC190"/>
  <c r="DB190"/>
  <c r="DA190"/>
  <c r="CZ190"/>
  <c r="CY190"/>
  <c r="CX190"/>
  <c r="CV190"/>
  <c r="CW190" s="1"/>
  <c r="CU190"/>
  <c r="CT190"/>
  <c r="CS190"/>
  <c r="CR190"/>
  <c r="CQ190"/>
  <c r="CP190"/>
  <c r="CO190"/>
  <c r="CN190"/>
  <c r="CL190"/>
  <c r="CM190" s="1"/>
  <c r="CG190"/>
  <c r="CF190"/>
  <c r="CE190"/>
  <c r="CD190"/>
  <c r="CC190"/>
  <c r="CB190"/>
  <c r="CA190"/>
  <c r="BZ190"/>
  <c r="BY190"/>
  <c r="BW190"/>
  <c r="BX190" s="1"/>
  <c r="BV190"/>
  <c r="BU190"/>
  <c r="BT190"/>
  <c r="BS190"/>
  <c r="BR190"/>
  <c r="BQ190"/>
  <c r="BP190"/>
  <c r="BO190"/>
  <c r="BN190"/>
  <c r="BM190"/>
  <c r="BL190"/>
  <c r="BJ190"/>
  <c r="BK190" s="1"/>
  <c r="J190"/>
  <c r="I190"/>
  <c r="H190"/>
  <c r="G190"/>
  <c r="F190"/>
  <c r="A190"/>
  <c r="DN189"/>
  <c r="DM189"/>
  <c r="DL189"/>
  <c r="DJ189"/>
  <c r="DK189" s="1"/>
  <c r="DI189"/>
  <c r="DH189"/>
  <c r="DG189"/>
  <c r="DE189"/>
  <c r="DF189" s="1"/>
  <c r="DD189"/>
  <c r="DC189"/>
  <c r="DB189"/>
  <c r="DA189"/>
  <c r="CZ189"/>
  <c r="CY189"/>
  <c r="CX189"/>
  <c r="CV189"/>
  <c r="CW189" s="1"/>
  <c r="CU189"/>
  <c r="CT189"/>
  <c r="CS189"/>
  <c r="CR189"/>
  <c r="CQ189"/>
  <c r="CP189"/>
  <c r="CO189"/>
  <c r="CN189"/>
  <c r="CL189"/>
  <c r="CM189" s="1"/>
  <c r="CG189"/>
  <c r="CF189"/>
  <c r="CE189"/>
  <c r="CD189"/>
  <c r="CC189"/>
  <c r="CB189"/>
  <c r="CA189"/>
  <c r="BZ189"/>
  <c r="BY189"/>
  <c r="BW189"/>
  <c r="BX189" s="1"/>
  <c r="BV189"/>
  <c r="BU189"/>
  <c r="BT189"/>
  <c r="BS189"/>
  <c r="BR189"/>
  <c r="BQ189"/>
  <c r="BP189"/>
  <c r="BO189"/>
  <c r="BN189"/>
  <c r="BM189"/>
  <c r="BL189"/>
  <c r="BJ189"/>
  <c r="BK189" s="1"/>
  <c r="J189"/>
  <c r="I189"/>
  <c r="H189"/>
  <c r="G189"/>
  <c r="F189"/>
  <c r="A189"/>
  <c r="DN188"/>
  <c r="DM188"/>
  <c r="DL188"/>
  <c r="DJ188"/>
  <c r="DK188" s="1"/>
  <c r="DI188"/>
  <c r="DH188"/>
  <c r="DG188"/>
  <c r="DE188"/>
  <c r="DF188" s="1"/>
  <c r="DD188"/>
  <c r="DC188"/>
  <c r="DB188"/>
  <c r="DA188"/>
  <c r="CZ188"/>
  <c r="CY188"/>
  <c r="CX188"/>
  <c r="CV188"/>
  <c r="CW188" s="1"/>
  <c r="CU188"/>
  <c r="CT188"/>
  <c r="CS188"/>
  <c r="CR188"/>
  <c r="CQ188"/>
  <c r="CP188"/>
  <c r="CO188"/>
  <c r="CN188"/>
  <c r="CL188"/>
  <c r="CM188" s="1"/>
  <c r="CG188"/>
  <c r="CF188"/>
  <c r="CE188"/>
  <c r="CD188"/>
  <c r="CC188"/>
  <c r="CB188"/>
  <c r="CA188"/>
  <c r="BZ188"/>
  <c r="BY188"/>
  <c r="BW188"/>
  <c r="BX188" s="1"/>
  <c r="BV188"/>
  <c r="BU188"/>
  <c r="BT188"/>
  <c r="BS188"/>
  <c r="BR188"/>
  <c r="BQ188"/>
  <c r="BP188"/>
  <c r="BO188"/>
  <c r="BN188"/>
  <c r="BM188"/>
  <c r="BL188"/>
  <c r="BJ188"/>
  <c r="BK188" s="1"/>
  <c r="J188"/>
  <c r="I188"/>
  <c r="H188"/>
  <c r="G188"/>
  <c r="F188"/>
  <c r="A188"/>
  <c r="DN187"/>
  <c r="DM187"/>
  <c r="DL187"/>
  <c r="DJ187"/>
  <c r="DK187" s="1"/>
  <c r="DI187"/>
  <c r="DH187"/>
  <c r="DG187"/>
  <c r="DE187"/>
  <c r="DF187" s="1"/>
  <c r="DD187"/>
  <c r="DC187"/>
  <c r="DB187"/>
  <c r="DA187"/>
  <c r="CZ187"/>
  <c r="CY187"/>
  <c r="CX187"/>
  <c r="CV187"/>
  <c r="CW187" s="1"/>
  <c r="CU187"/>
  <c r="CT187"/>
  <c r="CS187"/>
  <c r="CR187"/>
  <c r="CQ187"/>
  <c r="CP187"/>
  <c r="CO187"/>
  <c r="CN187"/>
  <c r="CL187"/>
  <c r="CM187" s="1"/>
  <c r="CG187"/>
  <c r="CF187"/>
  <c r="CE187"/>
  <c r="CD187"/>
  <c r="CC187"/>
  <c r="CB187"/>
  <c r="CA187"/>
  <c r="BZ187"/>
  <c r="BY187"/>
  <c r="BW187"/>
  <c r="BX187" s="1"/>
  <c r="BV187"/>
  <c r="BU187"/>
  <c r="BT187"/>
  <c r="BS187"/>
  <c r="BR187"/>
  <c r="BQ187"/>
  <c r="BP187"/>
  <c r="BO187"/>
  <c r="BN187"/>
  <c r="BM187"/>
  <c r="BL187"/>
  <c r="BJ187"/>
  <c r="BK187" s="1"/>
  <c r="J187"/>
  <c r="I187"/>
  <c r="H187"/>
  <c r="G187"/>
  <c r="F187"/>
  <c r="A187"/>
  <c r="DN186"/>
  <c r="DM186"/>
  <c r="DL186"/>
  <c r="DJ186"/>
  <c r="DK186" s="1"/>
  <c r="DI186"/>
  <c r="DH186"/>
  <c r="DG186"/>
  <c r="DE186"/>
  <c r="DF186" s="1"/>
  <c r="DD186"/>
  <c r="DC186"/>
  <c r="DB186"/>
  <c r="DA186"/>
  <c r="CZ186"/>
  <c r="CY186"/>
  <c r="CX186"/>
  <c r="CV186"/>
  <c r="CW186" s="1"/>
  <c r="CU186"/>
  <c r="CT186"/>
  <c r="CS186"/>
  <c r="CR186"/>
  <c r="CQ186"/>
  <c r="CP186"/>
  <c r="CO186"/>
  <c r="CN186"/>
  <c r="CL186"/>
  <c r="CM186" s="1"/>
  <c r="CG186"/>
  <c r="CF186"/>
  <c r="CE186"/>
  <c r="CD186"/>
  <c r="CC186"/>
  <c r="CB186"/>
  <c r="CA186"/>
  <c r="BZ186"/>
  <c r="BY186"/>
  <c r="BW186"/>
  <c r="BX186" s="1"/>
  <c r="BV186"/>
  <c r="BU186"/>
  <c r="BT186"/>
  <c r="BS186"/>
  <c r="BR186"/>
  <c r="BQ186"/>
  <c r="BP186"/>
  <c r="BO186"/>
  <c r="BN186"/>
  <c r="BM186"/>
  <c r="BL186"/>
  <c r="BJ186"/>
  <c r="BK186" s="1"/>
  <c r="J186"/>
  <c r="I186"/>
  <c r="H186"/>
  <c r="G186"/>
  <c r="F186"/>
  <c r="A186"/>
  <c r="DN185"/>
  <c r="DM185"/>
  <c r="DL185"/>
  <c r="DJ185"/>
  <c r="DK185" s="1"/>
  <c r="DI185"/>
  <c r="DH185"/>
  <c r="DG185"/>
  <c r="DE185"/>
  <c r="DF185" s="1"/>
  <c r="DD185"/>
  <c r="DC185"/>
  <c r="DB185"/>
  <c r="DA185"/>
  <c r="CZ185"/>
  <c r="CY185"/>
  <c r="CX185"/>
  <c r="CV185"/>
  <c r="CW185" s="1"/>
  <c r="CU185"/>
  <c r="CT185"/>
  <c r="CS185"/>
  <c r="CR185"/>
  <c r="CQ185"/>
  <c r="CP185"/>
  <c r="CO185"/>
  <c r="CN185"/>
  <c r="CL185"/>
  <c r="CM185" s="1"/>
  <c r="CG185"/>
  <c r="CF185"/>
  <c r="CE185"/>
  <c r="CD185"/>
  <c r="CC185"/>
  <c r="CB185"/>
  <c r="CA185"/>
  <c r="BZ185"/>
  <c r="BY185"/>
  <c r="BW185"/>
  <c r="BX185" s="1"/>
  <c r="BV185"/>
  <c r="BU185"/>
  <c r="BT185"/>
  <c r="BS185"/>
  <c r="BR185"/>
  <c r="BQ185"/>
  <c r="BP185"/>
  <c r="BO185"/>
  <c r="BN185"/>
  <c r="BM185"/>
  <c r="BL185"/>
  <c r="BJ185"/>
  <c r="BK185" s="1"/>
  <c r="J185"/>
  <c r="I185"/>
  <c r="H185"/>
  <c r="G185"/>
  <c r="F185"/>
  <c r="A185"/>
  <c r="DN184"/>
  <c r="DM184"/>
  <c r="DL184"/>
  <c r="DJ184"/>
  <c r="DK184" s="1"/>
  <c r="DI184"/>
  <c r="DH184"/>
  <c r="DG184"/>
  <c r="DE184"/>
  <c r="DF184" s="1"/>
  <c r="DD184"/>
  <c r="DC184"/>
  <c r="DB184"/>
  <c r="DA184"/>
  <c r="CZ184"/>
  <c r="CY184"/>
  <c r="CX184"/>
  <c r="CV184"/>
  <c r="CW184" s="1"/>
  <c r="CU184"/>
  <c r="CT184"/>
  <c r="CS184"/>
  <c r="CR184"/>
  <c r="CQ184"/>
  <c r="CP184"/>
  <c r="CO184"/>
  <c r="CN184"/>
  <c r="CL184"/>
  <c r="CM184" s="1"/>
  <c r="CG184"/>
  <c r="CF184"/>
  <c r="CE184"/>
  <c r="CD184"/>
  <c r="CC184"/>
  <c r="CB184"/>
  <c r="CA184"/>
  <c r="BZ184"/>
  <c r="BY184"/>
  <c r="BW184"/>
  <c r="BX184" s="1"/>
  <c r="BV184"/>
  <c r="BU184"/>
  <c r="BT184"/>
  <c r="BS184"/>
  <c r="BR184"/>
  <c r="BQ184"/>
  <c r="BP184"/>
  <c r="BO184"/>
  <c r="BN184"/>
  <c r="BM184"/>
  <c r="BL184"/>
  <c r="BJ184"/>
  <c r="BK184" s="1"/>
  <c r="J184"/>
  <c r="I184"/>
  <c r="H184"/>
  <c r="G184"/>
  <c r="F184"/>
  <c r="A184"/>
  <c r="DN183"/>
  <c r="DM183"/>
  <c r="DL183"/>
  <c r="DJ183"/>
  <c r="DK183" s="1"/>
  <c r="DI183"/>
  <c r="DH183"/>
  <c r="DG183"/>
  <c r="DE183"/>
  <c r="DF183" s="1"/>
  <c r="DD183"/>
  <c r="DC183"/>
  <c r="DB183"/>
  <c r="DA183"/>
  <c r="CZ183"/>
  <c r="CY183"/>
  <c r="CX183"/>
  <c r="CV183"/>
  <c r="CW183" s="1"/>
  <c r="CU183"/>
  <c r="CT183"/>
  <c r="CS183"/>
  <c r="CR183"/>
  <c r="CQ183"/>
  <c r="CP183"/>
  <c r="CO183"/>
  <c r="CN183"/>
  <c r="CL183"/>
  <c r="CM183" s="1"/>
  <c r="CG183"/>
  <c r="CF183"/>
  <c r="CE183"/>
  <c r="CD183"/>
  <c r="CC183"/>
  <c r="CB183"/>
  <c r="CA183"/>
  <c r="BZ183"/>
  <c r="BY183"/>
  <c r="BW183"/>
  <c r="BX183" s="1"/>
  <c r="BV183"/>
  <c r="BU183"/>
  <c r="BT183"/>
  <c r="BS183"/>
  <c r="BR183"/>
  <c r="BQ183"/>
  <c r="BP183"/>
  <c r="BO183"/>
  <c r="BN183"/>
  <c r="BM183"/>
  <c r="BL183"/>
  <c r="BJ183"/>
  <c r="BK183" s="1"/>
  <c r="J183"/>
  <c r="I183"/>
  <c r="H183"/>
  <c r="G183"/>
  <c r="F183"/>
  <c r="A183"/>
  <c r="DN182"/>
  <c r="DM182"/>
  <c r="DL182"/>
  <c r="DJ182"/>
  <c r="DK182" s="1"/>
  <c r="DI182"/>
  <c r="DH182"/>
  <c r="DG182"/>
  <c r="DE182"/>
  <c r="DF182" s="1"/>
  <c r="DD182"/>
  <c r="DC182"/>
  <c r="DB182"/>
  <c r="DA182"/>
  <c r="CZ182"/>
  <c r="CY182"/>
  <c r="CX182"/>
  <c r="CV182"/>
  <c r="CW182" s="1"/>
  <c r="CU182"/>
  <c r="CT182"/>
  <c r="CS182"/>
  <c r="CR182"/>
  <c r="CQ182"/>
  <c r="CP182"/>
  <c r="CO182"/>
  <c r="CN182"/>
  <c r="CL182"/>
  <c r="CM182" s="1"/>
  <c r="CG182"/>
  <c r="CF182"/>
  <c r="CE182"/>
  <c r="CD182"/>
  <c r="CC182"/>
  <c r="CB182"/>
  <c r="CA182"/>
  <c r="BZ182"/>
  <c r="BY182"/>
  <c r="BW182"/>
  <c r="BX182" s="1"/>
  <c r="BV182"/>
  <c r="BU182"/>
  <c r="BT182"/>
  <c r="BS182"/>
  <c r="BR182"/>
  <c r="BQ182"/>
  <c r="BP182"/>
  <c r="BO182"/>
  <c r="BN182"/>
  <c r="BM182"/>
  <c r="BL182"/>
  <c r="BJ182"/>
  <c r="BK182" s="1"/>
  <c r="J182"/>
  <c r="I182"/>
  <c r="H182"/>
  <c r="G182"/>
  <c r="F182"/>
  <c r="A182"/>
  <c r="DN181"/>
  <c r="DM181"/>
  <c r="DL181"/>
  <c r="DJ181"/>
  <c r="DK181" s="1"/>
  <c r="DI181"/>
  <c r="DH181"/>
  <c r="DG181"/>
  <c r="DE181"/>
  <c r="DF181" s="1"/>
  <c r="DD181"/>
  <c r="DC181"/>
  <c r="DB181"/>
  <c r="DA181"/>
  <c r="CZ181"/>
  <c r="CY181"/>
  <c r="CX181"/>
  <c r="CV181"/>
  <c r="CW181" s="1"/>
  <c r="CU181"/>
  <c r="CT181"/>
  <c r="CS181"/>
  <c r="CR181"/>
  <c r="CQ181"/>
  <c r="CP181"/>
  <c r="CO181"/>
  <c r="CN181"/>
  <c r="CL181"/>
  <c r="CM181" s="1"/>
  <c r="CG181"/>
  <c r="CF181"/>
  <c r="CE181"/>
  <c r="CD181"/>
  <c r="CC181"/>
  <c r="CB181"/>
  <c r="CA181"/>
  <c r="BZ181"/>
  <c r="BY181"/>
  <c r="BW181"/>
  <c r="BX181" s="1"/>
  <c r="BV181"/>
  <c r="BU181"/>
  <c r="BT181"/>
  <c r="BS181"/>
  <c r="BR181"/>
  <c r="BQ181"/>
  <c r="BP181"/>
  <c r="BO181"/>
  <c r="BN181"/>
  <c r="BM181"/>
  <c r="BL181"/>
  <c r="BJ181"/>
  <c r="BK181" s="1"/>
  <c r="J181"/>
  <c r="I181"/>
  <c r="H181"/>
  <c r="G181"/>
  <c r="F181"/>
  <c r="A181"/>
  <c r="DN180"/>
  <c r="DM180"/>
  <c r="DL180"/>
  <c r="DJ180"/>
  <c r="DK180" s="1"/>
  <c r="DI180"/>
  <c r="DH180"/>
  <c r="DG180"/>
  <c r="DE180"/>
  <c r="DF180" s="1"/>
  <c r="DD180"/>
  <c r="DC180"/>
  <c r="DB180"/>
  <c r="DA180"/>
  <c r="CZ180"/>
  <c r="CY180"/>
  <c r="CX180"/>
  <c r="CV180"/>
  <c r="CW180" s="1"/>
  <c r="CU180"/>
  <c r="CT180"/>
  <c r="CS180"/>
  <c r="CR180"/>
  <c r="CQ180"/>
  <c r="CP180"/>
  <c r="CO180"/>
  <c r="CN180"/>
  <c r="CL180"/>
  <c r="CM180" s="1"/>
  <c r="CG180"/>
  <c r="CF180"/>
  <c r="CE180"/>
  <c r="CD180"/>
  <c r="CC180"/>
  <c r="CB180"/>
  <c r="CA180"/>
  <c r="BZ180"/>
  <c r="BY180"/>
  <c r="BW180"/>
  <c r="BX180" s="1"/>
  <c r="BV180"/>
  <c r="BU180"/>
  <c r="BT180"/>
  <c r="BS180"/>
  <c r="BR180"/>
  <c r="BQ180"/>
  <c r="BP180"/>
  <c r="BO180"/>
  <c r="BN180"/>
  <c r="BM180"/>
  <c r="BL180"/>
  <c r="BJ180"/>
  <c r="BK180" s="1"/>
  <c r="J180"/>
  <c r="I180"/>
  <c r="H180"/>
  <c r="G180"/>
  <c r="F180"/>
  <c r="A180"/>
  <c r="DN179"/>
  <c r="DM179"/>
  <c r="DL179"/>
  <c r="DJ179"/>
  <c r="DK179" s="1"/>
  <c r="DI179"/>
  <c r="DH179"/>
  <c r="DG179"/>
  <c r="DE179"/>
  <c r="DF179" s="1"/>
  <c r="DD179"/>
  <c r="DC179"/>
  <c r="DB179"/>
  <c r="DA179"/>
  <c r="CZ179"/>
  <c r="CY179"/>
  <c r="CX179"/>
  <c r="CV179"/>
  <c r="CW179" s="1"/>
  <c r="CU179"/>
  <c r="CT179"/>
  <c r="CS179"/>
  <c r="CR179"/>
  <c r="CQ179"/>
  <c r="CP179"/>
  <c r="CO179"/>
  <c r="CN179"/>
  <c r="CL179"/>
  <c r="CM179" s="1"/>
  <c r="CG179"/>
  <c r="CF179"/>
  <c r="CE179"/>
  <c r="CD179"/>
  <c r="CC179"/>
  <c r="CB179"/>
  <c r="CA179"/>
  <c r="BZ179"/>
  <c r="BY179"/>
  <c r="BW179"/>
  <c r="BX179" s="1"/>
  <c r="BV179"/>
  <c r="BU179"/>
  <c r="BT179"/>
  <c r="BS179"/>
  <c r="BR179"/>
  <c r="BQ179"/>
  <c r="BP179"/>
  <c r="BO179"/>
  <c r="BN179"/>
  <c r="BM179"/>
  <c r="BL179"/>
  <c r="BJ179"/>
  <c r="BK179" s="1"/>
  <c r="J179"/>
  <c r="I179"/>
  <c r="H179"/>
  <c r="G179"/>
  <c r="F179"/>
  <c r="A179"/>
  <c r="DN178"/>
  <c r="DM178"/>
  <c r="DL178"/>
  <c r="DJ178"/>
  <c r="DK178" s="1"/>
  <c r="DI178"/>
  <c r="DH178"/>
  <c r="DG178"/>
  <c r="DE178"/>
  <c r="DF178" s="1"/>
  <c r="DD178"/>
  <c r="DC178"/>
  <c r="DB178"/>
  <c r="DA178"/>
  <c r="CZ178"/>
  <c r="CY178"/>
  <c r="CX178"/>
  <c r="CV178"/>
  <c r="CW178" s="1"/>
  <c r="CU178"/>
  <c r="CT178"/>
  <c r="CS178"/>
  <c r="CR178"/>
  <c r="CQ178"/>
  <c r="CP178"/>
  <c r="CO178"/>
  <c r="CN178"/>
  <c r="CL178"/>
  <c r="CM178" s="1"/>
  <c r="CG178"/>
  <c r="CF178"/>
  <c r="CE178"/>
  <c r="CD178"/>
  <c r="CC178"/>
  <c r="CB178"/>
  <c r="CA178"/>
  <c r="BZ178"/>
  <c r="BY178"/>
  <c r="BW178"/>
  <c r="BX178" s="1"/>
  <c r="BV178"/>
  <c r="BU178"/>
  <c r="BT178"/>
  <c r="BS178"/>
  <c r="BR178"/>
  <c r="BQ178"/>
  <c r="BP178"/>
  <c r="BO178"/>
  <c r="BN178"/>
  <c r="BM178"/>
  <c r="BL178"/>
  <c r="BJ178"/>
  <c r="BK178" s="1"/>
  <c r="J178"/>
  <c r="I178"/>
  <c r="H178"/>
  <c r="G178"/>
  <c r="F178"/>
  <c r="A178"/>
  <c r="DN177"/>
  <c r="DM177"/>
  <c r="DL177"/>
  <c r="DJ177"/>
  <c r="DK177" s="1"/>
  <c r="DI177"/>
  <c r="DH177"/>
  <c r="DG177"/>
  <c r="DE177"/>
  <c r="DF177" s="1"/>
  <c r="DD177"/>
  <c r="DC177"/>
  <c r="DB177"/>
  <c r="DA177"/>
  <c r="CZ177"/>
  <c r="CY177"/>
  <c r="CX177"/>
  <c r="CV177"/>
  <c r="CW177" s="1"/>
  <c r="CU177"/>
  <c r="CT177"/>
  <c r="CS177"/>
  <c r="CR177"/>
  <c r="CQ177"/>
  <c r="CP177"/>
  <c r="CO177"/>
  <c r="CN177"/>
  <c r="CL177"/>
  <c r="CM177" s="1"/>
  <c r="CG177"/>
  <c r="CF177"/>
  <c r="CE177"/>
  <c r="CD177"/>
  <c r="CC177"/>
  <c r="CB177"/>
  <c r="CA177"/>
  <c r="BZ177"/>
  <c r="BY177"/>
  <c r="BW177"/>
  <c r="BX177" s="1"/>
  <c r="BV177"/>
  <c r="BU177"/>
  <c r="BT177"/>
  <c r="BS177"/>
  <c r="BR177"/>
  <c r="BQ177"/>
  <c r="BP177"/>
  <c r="BO177"/>
  <c r="BN177"/>
  <c r="BM177"/>
  <c r="BL177"/>
  <c r="BJ177"/>
  <c r="BK177" s="1"/>
  <c r="J177"/>
  <c r="I177"/>
  <c r="H177"/>
  <c r="G177"/>
  <c r="F177"/>
  <c r="A177"/>
  <c r="DN176"/>
  <c r="DM176"/>
  <c r="DL176"/>
  <c r="DJ176"/>
  <c r="DK176" s="1"/>
  <c r="DI176"/>
  <c r="DH176"/>
  <c r="DG176"/>
  <c r="DE176"/>
  <c r="DF176" s="1"/>
  <c r="DD176"/>
  <c r="DC176"/>
  <c r="DB176"/>
  <c r="DA176"/>
  <c r="CZ176"/>
  <c r="CY176"/>
  <c r="CX176"/>
  <c r="CV176"/>
  <c r="CW176" s="1"/>
  <c r="CU176"/>
  <c r="CT176"/>
  <c r="CS176"/>
  <c r="CR176"/>
  <c r="CQ176"/>
  <c r="CP176"/>
  <c r="CO176"/>
  <c r="CN176"/>
  <c r="CL176"/>
  <c r="CM176" s="1"/>
  <c r="CG176"/>
  <c r="CF176"/>
  <c r="CE176"/>
  <c r="CD176"/>
  <c r="CC176"/>
  <c r="CB176"/>
  <c r="CA176"/>
  <c r="BZ176"/>
  <c r="BY176"/>
  <c r="BW176"/>
  <c r="BX176" s="1"/>
  <c r="BV176"/>
  <c r="BU176"/>
  <c r="BT176"/>
  <c r="BS176"/>
  <c r="BR176"/>
  <c r="BQ176"/>
  <c r="BP176"/>
  <c r="BO176"/>
  <c r="BN176"/>
  <c r="BM176"/>
  <c r="BL176"/>
  <c r="BJ176"/>
  <c r="BK176" s="1"/>
  <c r="J176"/>
  <c r="I176"/>
  <c r="H176"/>
  <c r="G176"/>
  <c r="F176"/>
  <c r="A176"/>
  <c r="DN175"/>
  <c r="DM175"/>
  <c r="DL175"/>
  <c r="DJ175"/>
  <c r="DK175" s="1"/>
  <c r="DI175"/>
  <c r="DH175"/>
  <c r="DG175"/>
  <c r="DE175"/>
  <c r="DF175" s="1"/>
  <c r="DD175"/>
  <c r="DC175"/>
  <c r="DB175"/>
  <c r="DA175"/>
  <c r="CZ175"/>
  <c r="CY175"/>
  <c r="CX175"/>
  <c r="CV175"/>
  <c r="CW175" s="1"/>
  <c r="CU175"/>
  <c r="CT175"/>
  <c r="CS175"/>
  <c r="CR175"/>
  <c r="CQ175"/>
  <c r="CP175"/>
  <c r="CO175"/>
  <c r="CN175"/>
  <c r="CL175"/>
  <c r="CM175" s="1"/>
  <c r="CG175"/>
  <c r="CF175"/>
  <c r="CE175"/>
  <c r="CD175"/>
  <c r="CC175"/>
  <c r="CB175"/>
  <c r="CA175"/>
  <c r="BZ175"/>
  <c r="BY175"/>
  <c r="BW175"/>
  <c r="BX175" s="1"/>
  <c r="BV175"/>
  <c r="BU175"/>
  <c r="BT175"/>
  <c r="BS175"/>
  <c r="BR175"/>
  <c r="BQ175"/>
  <c r="BP175"/>
  <c r="BO175"/>
  <c r="BN175"/>
  <c r="BM175"/>
  <c r="BL175"/>
  <c r="BJ175"/>
  <c r="BK175" s="1"/>
  <c r="J175"/>
  <c r="I175"/>
  <c r="H175"/>
  <c r="G175"/>
  <c r="F175"/>
  <c r="A175"/>
  <c r="DN174"/>
  <c r="DM174"/>
  <c r="DL174"/>
  <c r="DJ174"/>
  <c r="DK174" s="1"/>
  <c r="DI174"/>
  <c r="DH174"/>
  <c r="DG174"/>
  <c r="DE174"/>
  <c r="DF174" s="1"/>
  <c r="DD174"/>
  <c r="DC174"/>
  <c r="DB174"/>
  <c r="DA174"/>
  <c r="CZ174"/>
  <c r="CY174"/>
  <c r="CX174"/>
  <c r="CV174"/>
  <c r="CW174" s="1"/>
  <c r="CU174"/>
  <c r="CT174"/>
  <c r="CS174"/>
  <c r="CR174"/>
  <c r="CQ174"/>
  <c r="CP174"/>
  <c r="CO174"/>
  <c r="CN174"/>
  <c r="CL174"/>
  <c r="CM174" s="1"/>
  <c r="CG174"/>
  <c r="CF174"/>
  <c r="CE174"/>
  <c r="CD174"/>
  <c r="CC174"/>
  <c r="CB174"/>
  <c r="CA174"/>
  <c r="BZ174"/>
  <c r="BY174"/>
  <c r="BW174"/>
  <c r="BX174" s="1"/>
  <c r="BV174"/>
  <c r="BU174"/>
  <c r="BT174"/>
  <c r="BS174"/>
  <c r="BR174"/>
  <c r="BQ174"/>
  <c r="BP174"/>
  <c r="BO174"/>
  <c r="BN174"/>
  <c r="BM174"/>
  <c r="BL174"/>
  <c r="BJ174"/>
  <c r="BK174" s="1"/>
  <c r="J174"/>
  <c r="I174"/>
  <c r="H174"/>
  <c r="G174"/>
  <c r="F174"/>
  <c r="A174"/>
  <c r="DN173"/>
  <c r="DM173"/>
  <c r="DL173"/>
  <c r="DJ173"/>
  <c r="DK173" s="1"/>
  <c r="DI173"/>
  <c r="DH173"/>
  <c r="DG173"/>
  <c r="DE173"/>
  <c r="DF173" s="1"/>
  <c r="DD173"/>
  <c r="DC173"/>
  <c r="DB173"/>
  <c r="DA173"/>
  <c r="CZ173"/>
  <c r="CY173"/>
  <c r="CX173"/>
  <c r="CV173"/>
  <c r="CW173" s="1"/>
  <c r="CU173"/>
  <c r="CT173"/>
  <c r="CS173"/>
  <c r="CR173"/>
  <c r="CQ173"/>
  <c r="CP173"/>
  <c r="CO173"/>
  <c r="CN173"/>
  <c r="CL173"/>
  <c r="CM173" s="1"/>
  <c r="CG173"/>
  <c r="CF173"/>
  <c r="CE173"/>
  <c r="CD173"/>
  <c r="CC173"/>
  <c r="CB173"/>
  <c r="CA173"/>
  <c r="BZ173"/>
  <c r="BY173"/>
  <c r="BW173"/>
  <c r="BX173" s="1"/>
  <c r="BV173"/>
  <c r="BU173"/>
  <c r="BT173"/>
  <c r="BS173"/>
  <c r="BR173"/>
  <c r="BQ173"/>
  <c r="BP173"/>
  <c r="BO173"/>
  <c r="BN173"/>
  <c r="BM173"/>
  <c r="BL173"/>
  <c r="BJ173"/>
  <c r="BK173" s="1"/>
  <c r="J173"/>
  <c r="I173"/>
  <c r="H173"/>
  <c r="G173"/>
  <c r="F173"/>
  <c r="A173"/>
  <c r="DN172"/>
  <c r="DM172"/>
  <c r="DL172"/>
  <c r="DJ172"/>
  <c r="DK172" s="1"/>
  <c r="DI172"/>
  <c r="DH172"/>
  <c r="DG172"/>
  <c r="DE172"/>
  <c r="DF172" s="1"/>
  <c r="DD172"/>
  <c r="DC172"/>
  <c r="DB172"/>
  <c r="DA172"/>
  <c r="CZ172"/>
  <c r="CY172"/>
  <c r="CX172"/>
  <c r="CV172"/>
  <c r="CW172" s="1"/>
  <c r="CU172"/>
  <c r="CT172"/>
  <c r="CS172"/>
  <c r="CR172"/>
  <c r="CQ172"/>
  <c r="CP172"/>
  <c r="CO172"/>
  <c r="CN172"/>
  <c r="CL172"/>
  <c r="CM172" s="1"/>
  <c r="CG172"/>
  <c r="CF172"/>
  <c r="CE172"/>
  <c r="CD172"/>
  <c r="CC172"/>
  <c r="CB172"/>
  <c r="CA172"/>
  <c r="BZ172"/>
  <c r="BY172"/>
  <c r="BW172"/>
  <c r="BX172" s="1"/>
  <c r="BV172"/>
  <c r="BU172"/>
  <c r="BT172"/>
  <c r="BS172"/>
  <c r="BR172"/>
  <c r="BQ172"/>
  <c r="BP172"/>
  <c r="BO172"/>
  <c r="BN172"/>
  <c r="BM172"/>
  <c r="BL172"/>
  <c r="BJ172"/>
  <c r="BK172" s="1"/>
  <c r="J172"/>
  <c r="I172"/>
  <c r="H172"/>
  <c r="G172"/>
  <c r="F172"/>
  <c r="A172"/>
  <c r="DN171"/>
  <c r="DM171"/>
  <c r="DL171"/>
  <c r="DJ171"/>
  <c r="DK171" s="1"/>
  <c r="DI171"/>
  <c r="DH171"/>
  <c r="DG171"/>
  <c r="DE171"/>
  <c r="DF171" s="1"/>
  <c r="DD171"/>
  <c r="DC171"/>
  <c r="DB171"/>
  <c r="DA171"/>
  <c r="CZ171"/>
  <c r="CY171"/>
  <c r="CX171"/>
  <c r="CV171"/>
  <c r="CW171" s="1"/>
  <c r="CU171"/>
  <c r="CT171"/>
  <c r="CS171"/>
  <c r="CR171"/>
  <c r="CQ171"/>
  <c r="CP171"/>
  <c r="CO171"/>
  <c r="CN171"/>
  <c r="CL171"/>
  <c r="CM171" s="1"/>
  <c r="CG171"/>
  <c r="CF171"/>
  <c r="CE171"/>
  <c r="CD171"/>
  <c r="CC171"/>
  <c r="CB171"/>
  <c r="CA171"/>
  <c r="BZ171"/>
  <c r="BY171"/>
  <c r="BW171"/>
  <c r="BX171" s="1"/>
  <c r="BV171"/>
  <c r="BU171"/>
  <c r="BT171"/>
  <c r="BS171"/>
  <c r="BR171"/>
  <c r="BQ171"/>
  <c r="BP171"/>
  <c r="BO171"/>
  <c r="BN171"/>
  <c r="BM171"/>
  <c r="BL171"/>
  <c r="BJ171"/>
  <c r="BK171" s="1"/>
  <c r="J171"/>
  <c r="I171"/>
  <c r="H171"/>
  <c r="G171"/>
  <c r="F171"/>
  <c r="A171"/>
  <c r="DN170"/>
  <c r="DM170"/>
  <c r="DL170"/>
  <c r="DJ170"/>
  <c r="DK170" s="1"/>
  <c r="DI170"/>
  <c r="DH170"/>
  <c r="DG170"/>
  <c r="DE170"/>
  <c r="DF170" s="1"/>
  <c r="DD170"/>
  <c r="DC170"/>
  <c r="DB170"/>
  <c r="DA170"/>
  <c r="CZ170"/>
  <c r="CY170"/>
  <c r="CX170"/>
  <c r="CV170"/>
  <c r="CW170" s="1"/>
  <c r="CU170"/>
  <c r="CT170"/>
  <c r="CS170"/>
  <c r="CR170"/>
  <c r="CQ170"/>
  <c r="CP170"/>
  <c r="CO170"/>
  <c r="CN170"/>
  <c r="CL170"/>
  <c r="CM170" s="1"/>
  <c r="CG170"/>
  <c r="CF170"/>
  <c r="CE170"/>
  <c r="CD170"/>
  <c r="CC170"/>
  <c r="CB170"/>
  <c r="CA170"/>
  <c r="BZ170"/>
  <c r="BY170"/>
  <c r="BW170"/>
  <c r="BX170" s="1"/>
  <c r="BV170"/>
  <c r="BU170"/>
  <c r="BT170"/>
  <c r="BS170"/>
  <c r="BR170"/>
  <c r="BQ170"/>
  <c r="BP170"/>
  <c r="BO170"/>
  <c r="BN170"/>
  <c r="BM170"/>
  <c r="BL170"/>
  <c r="BJ170"/>
  <c r="BK170" s="1"/>
  <c r="J170"/>
  <c r="I170"/>
  <c r="H170"/>
  <c r="G170"/>
  <c r="F170"/>
  <c r="A170"/>
  <c r="DN169"/>
  <c r="DM169"/>
  <c r="DL169"/>
  <c r="DJ169"/>
  <c r="DK169" s="1"/>
  <c r="DI169"/>
  <c r="DH169"/>
  <c r="DG169"/>
  <c r="DE169"/>
  <c r="DF169" s="1"/>
  <c r="DD169"/>
  <c r="DC169"/>
  <c r="DB169"/>
  <c r="DA169"/>
  <c r="CZ169"/>
  <c r="CY169"/>
  <c r="CX169"/>
  <c r="CV169"/>
  <c r="CW169" s="1"/>
  <c r="CU169"/>
  <c r="CT169"/>
  <c r="CS169"/>
  <c r="CR169"/>
  <c r="CQ169"/>
  <c r="CP169"/>
  <c r="CO169"/>
  <c r="CN169"/>
  <c r="CL169"/>
  <c r="CM169" s="1"/>
  <c r="CG169"/>
  <c r="CF169"/>
  <c r="CE169"/>
  <c r="CD169"/>
  <c r="CC169"/>
  <c r="CB169"/>
  <c r="CA169"/>
  <c r="BZ169"/>
  <c r="BY169"/>
  <c r="BW169"/>
  <c r="BX169" s="1"/>
  <c r="BV169"/>
  <c r="BU169"/>
  <c r="BT169"/>
  <c r="BS169"/>
  <c r="BR169"/>
  <c r="BQ169"/>
  <c r="BP169"/>
  <c r="BO169"/>
  <c r="BN169"/>
  <c r="BM169"/>
  <c r="BL169"/>
  <c r="BJ169"/>
  <c r="BK169" s="1"/>
  <c r="J169"/>
  <c r="I169"/>
  <c r="H169"/>
  <c r="G169"/>
  <c r="F169"/>
  <c r="A169"/>
  <c r="DN168"/>
  <c r="DM168"/>
  <c r="DL168"/>
  <c r="DJ168"/>
  <c r="DK168" s="1"/>
  <c r="DI168"/>
  <c r="DH168"/>
  <c r="DG168"/>
  <c r="DE168"/>
  <c r="DF168" s="1"/>
  <c r="DD168"/>
  <c r="DC168"/>
  <c r="DB168"/>
  <c r="DA168"/>
  <c r="CZ168"/>
  <c r="CY168"/>
  <c r="CX168"/>
  <c r="CV168"/>
  <c r="CW168" s="1"/>
  <c r="CU168"/>
  <c r="CT168"/>
  <c r="CS168"/>
  <c r="CR168"/>
  <c r="CQ168"/>
  <c r="CP168"/>
  <c r="CO168"/>
  <c r="CN168"/>
  <c r="CL168"/>
  <c r="CM168" s="1"/>
  <c r="CG168"/>
  <c r="CF168"/>
  <c r="CE168"/>
  <c r="CD168"/>
  <c r="CC168"/>
  <c r="CB168"/>
  <c r="CA168"/>
  <c r="BZ168"/>
  <c r="BY168"/>
  <c r="BW168"/>
  <c r="BX168" s="1"/>
  <c r="BV168"/>
  <c r="BU168"/>
  <c r="BT168"/>
  <c r="BS168"/>
  <c r="BR168"/>
  <c r="BQ168"/>
  <c r="BP168"/>
  <c r="BO168"/>
  <c r="BN168"/>
  <c r="BM168"/>
  <c r="BL168"/>
  <c r="BJ168"/>
  <c r="BK168" s="1"/>
  <c r="J168"/>
  <c r="I168"/>
  <c r="H168"/>
  <c r="G168"/>
  <c r="F168"/>
  <c r="A168"/>
  <c r="DN167"/>
  <c r="DM167"/>
  <c r="DL167"/>
  <c r="DJ167"/>
  <c r="DK167" s="1"/>
  <c r="DI167"/>
  <c r="DH167"/>
  <c r="DG167"/>
  <c r="DE167"/>
  <c r="DF167" s="1"/>
  <c r="DD167"/>
  <c r="DC167"/>
  <c r="DB167"/>
  <c r="DA167"/>
  <c r="CZ167"/>
  <c r="CY167"/>
  <c r="CX167"/>
  <c r="CV167"/>
  <c r="CW167" s="1"/>
  <c r="CU167"/>
  <c r="CT167"/>
  <c r="CS167"/>
  <c r="CR167"/>
  <c r="CQ167"/>
  <c r="CP167"/>
  <c r="CO167"/>
  <c r="CN167"/>
  <c r="CL167"/>
  <c r="CM167" s="1"/>
  <c r="CG167"/>
  <c r="CF167"/>
  <c r="CE167"/>
  <c r="CD167"/>
  <c r="CC167"/>
  <c r="CB167"/>
  <c r="CA167"/>
  <c r="BZ167"/>
  <c r="BY167"/>
  <c r="BW167"/>
  <c r="BX167" s="1"/>
  <c r="BV167"/>
  <c r="BU167"/>
  <c r="BT167"/>
  <c r="BS167"/>
  <c r="BR167"/>
  <c r="BQ167"/>
  <c r="BP167"/>
  <c r="BO167"/>
  <c r="BN167"/>
  <c r="BM167"/>
  <c r="BL167"/>
  <c r="BJ167"/>
  <c r="BK167" s="1"/>
  <c r="J167"/>
  <c r="I167"/>
  <c r="H167"/>
  <c r="G167"/>
  <c r="F167"/>
  <c r="A167"/>
  <c r="DN166"/>
  <c r="DM166"/>
  <c r="DL166"/>
  <c r="DJ166"/>
  <c r="DK166" s="1"/>
  <c r="DI166"/>
  <c r="DH166"/>
  <c r="DG166"/>
  <c r="DE166"/>
  <c r="DF166" s="1"/>
  <c r="DD166"/>
  <c r="DC166"/>
  <c r="DB166"/>
  <c r="DA166"/>
  <c r="CZ166"/>
  <c r="CY166"/>
  <c r="CX166"/>
  <c r="CV166"/>
  <c r="CW166" s="1"/>
  <c r="CU166"/>
  <c r="CT166"/>
  <c r="CS166"/>
  <c r="CR166"/>
  <c r="CQ166"/>
  <c r="CP166"/>
  <c r="CO166"/>
  <c r="CN166"/>
  <c r="CL166"/>
  <c r="CM166" s="1"/>
  <c r="CG166"/>
  <c r="CF166"/>
  <c r="CE166"/>
  <c r="CD166"/>
  <c r="CC166"/>
  <c r="CB166"/>
  <c r="CA166"/>
  <c r="BZ166"/>
  <c r="BY166"/>
  <c r="BW166"/>
  <c r="BX166" s="1"/>
  <c r="BV166"/>
  <c r="BU166"/>
  <c r="BT166"/>
  <c r="BS166"/>
  <c r="BR166"/>
  <c r="BQ166"/>
  <c r="BP166"/>
  <c r="BO166"/>
  <c r="BN166"/>
  <c r="BM166"/>
  <c r="BL166"/>
  <c r="BJ166"/>
  <c r="BK166" s="1"/>
  <c r="J166"/>
  <c r="I166"/>
  <c r="H166"/>
  <c r="G166"/>
  <c r="F166"/>
  <c r="A166"/>
  <c r="DN165"/>
  <c r="DM165"/>
  <c r="DL165"/>
  <c r="DJ165"/>
  <c r="DK165" s="1"/>
  <c r="DI165"/>
  <c r="DH165"/>
  <c r="DG165"/>
  <c r="DE165"/>
  <c r="DF165" s="1"/>
  <c r="DD165"/>
  <c r="DC165"/>
  <c r="DB165"/>
  <c r="DA165"/>
  <c r="CZ165"/>
  <c r="CY165"/>
  <c r="CX165"/>
  <c r="CV165"/>
  <c r="CW165" s="1"/>
  <c r="CU165"/>
  <c r="CT165"/>
  <c r="CS165"/>
  <c r="CR165"/>
  <c r="CQ165"/>
  <c r="CP165"/>
  <c r="CO165"/>
  <c r="CN165"/>
  <c r="CL165"/>
  <c r="CM165" s="1"/>
  <c r="CG165"/>
  <c r="CF165"/>
  <c r="CE165"/>
  <c r="CD165"/>
  <c r="CC165"/>
  <c r="CB165"/>
  <c r="CA165"/>
  <c r="BZ165"/>
  <c r="BY165"/>
  <c r="BW165"/>
  <c r="BX165" s="1"/>
  <c r="BV165"/>
  <c r="BU165"/>
  <c r="BT165"/>
  <c r="BS165"/>
  <c r="BR165"/>
  <c r="BQ165"/>
  <c r="BP165"/>
  <c r="BO165"/>
  <c r="BN165"/>
  <c r="BM165"/>
  <c r="BL165"/>
  <c r="BJ165"/>
  <c r="BK165" s="1"/>
  <c r="J165"/>
  <c r="I165"/>
  <c r="H165"/>
  <c r="G165"/>
  <c r="F165"/>
  <c r="A165"/>
  <c r="DN164"/>
  <c r="DM164"/>
  <c r="DL164"/>
  <c r="DJ164"/>
  <c r="DK164" s="1"/>
  <c r="DI164"/>
  <c r="DH164"/>
  <c r="DG164"/>
  <c r="DE164"/>
  <c r="DF164" s="1"/>
  <c r="DD164"/>
  <c r="DC164"/>
  <c r="DB164"/>
  <c r="DA164"/>
  <c r="CZ164"/>
  <c r="CY164"/>
  <c r="CX164"/>
  <c r="CV164"/>
  <c r="CW164" s="1"/>
  <c r="CU164"/>
  <c r="CT164"/>
  <c r="CS164"/>
  <c r="CR164"/>
  <c r="CQ164"/>
  <c r="CP164"/>
  <c r="CO164"/>
  <c r="CN164"/>
  <c r="CL164"/>
  <c r="CM164" s="1"/>
  <c r="CG164"/>
  <c r="CF164"/>
  <c r="CE164"/>
  <c r="CD164"/>
  <c r="CC164"/>
  <c r="CB164"/>
  <c r="CA164"/>
  <c r="BZ164"/>
  <c r="BY164"/>
  <c r="BW164"/>
  <c r="BX164" s="1"/>
  <c r="BV164"/>
  <c r="BU164"/>
  <c r="BT164"/>
  <c r="BS164"/>
  <c r="BR164"/>
  <c r="BQ164"/>
  <c r="BP164"/>
  <c r="BO164"/>
  <c r="BN164"/>
  <c r="BM164"/>
  <c r="BL164"/>
  <c r="BJ164"/>
  <c r="BK164" s="1"/>
  <c r="J164"/>
  <c r="I164"/>
  <c r="H164"/>
  <c r="G164"/>
  <c r="F164"/>
  <c r="A164"/>
  <c r="DN163"/>
  <c r="DM163"/>
  <c r="DL163"/>
  <c r="DJ163"/>
  <c r="DK163" s="1"/>
  <c r="DI163"/>
  <c r="DH163"/>
  <c r="DG163"/>
  <c r="DE163"/>
  <c r="DF163" s="1"/>
  <c r="DD163"/>
  <c r="DC163"/>
  <c r="DB163"/>
  <c r="DA163"/>
  <c r="CZ163"/>
  <c r="CY163"/>
  <c r="CX163"/>
  <c r="CV163"/>
  <c r="CW163" s="1"/>
  <c r="CU163"/>
  <c r="CT163"/>
  <c r="CS163"/>
  <c r="CR163"/>
  <c r="CQ163"/>
  <c r="CP163"/>
  <c r="CO163"/>
  <c r="CN163"/>
  <c r="CL163"/>
  <c r="CM163" s="1"/>
  <c r="CG163"/>
  <c r="CF163"/>
  <c r="CE163"/>
  <c r="CD163"/>
  <c r="CC163"/>
  <c r="CB163"/>
  <c r="CA163"/>
  <c r="BZ163"/>
  <c r="BY163"/>
  <c r="BW163"/>
  <c r="BX163" s="1"/>
  <c r="BV163"/>
  <c r="BU163"/>
  <c r="BT163"/>
  <c r="BS163"/>
  <c r="BR163"/>
  <c r="BQ163"/>
  <c r="BP163"/>
  <c r="BO163"/>
  <c r="BN163"/>
  <c r="BM163"/>
  <c r="BL163"/>
  <c r="BJ163"/>
  <c r="BK163" s="1"/>
  <c r="J163"/>
  <c r="I163"/>
  <c r="H163"/>
  <c r="G163"/>
  <c r="F163"/>
  <c r="A163"/>
  <c r="DN162"/>
  <c r="DM162"/>
  <c r="DL162"/>
  <c r="DJ162"/>
  <c r="DK162" s="1"/>
  <c r="DI162"/>
  <c r="DH162"/>
  <c r="DG162"/>
  <c r="DE162"/>
  <c r="DF162" s="1"/>
  <c r="DD162"/>
  <c r="DC162"/>
  <c r="DB162"/>
  <c r="DA162"/>
  <c r="CZ162"/>
  <c r="CY162"/>
  <c r="CX162"/>
  <c r="CV162"/>
  <c r="CW162" s="1"/>
  <c r="CU162"/>
  <c r="CT162"/>
  <c r="CS162"/>
  <c r="CR162"/>
  <c r="CQ162"/>
  <c r="CP162"/>
  <c r="CO162"/>
  <c r="CN162"/>
  <c r="CL162"/>
  <c r="CM162" s="1"/>
  <c r="CG162"/>
  <c r="CF162"/>
  <c r="CE162"/>
  <c r="CD162"/>
  <c r="CC162"/>
  <c r="CB162"/>
  <c r="CA162"/>
  <c r="BZ162"/>
  <c r="BY162"/>
  <c r="BW162"/>
  <c r="BX162" s="1"/>
  <c r="BV162"/>
  <c r="BU162"/>
  <c r="BT162"/>
  <c r="BS162"/>
  <c r="BR162"/>
  <c r="BQ162"/>
  <c r="BP162"/>
  <c r="BO162"/>
  <c r="BN162"/>
  <c r="BM162"/>
  <c r="BL162"/>
  <c r="BJ162"/>
  <c r="BK162" s="1"/>
  <c r="J162"/>
  <c r="I162"/>
  <c r="H162"/>
  <c r="G162"/>
  <c r="F162"/>
  <c r="A162"/>
  <c r="DN161"/>
  <c r="DM161"/>
  <c r="DL161"/>
  <c r="DJ161"/>
  <c r="DK161" s="1"/>
  <c r="DI161"/>
  <c r="DH161"/>
  <c r="DG161"/>
  <c r="DE161"/>
  <c r="DF161" s="1"/>
  <c r="DD161"/>
  <c r="DC161"/>
  <c r="DB161"/>
  <c r="DA161"/>
  <c r="CZ161"/>
  <c r="CY161"/>
  <c r="CX161"/>
  <c r="CV161"/>
  <c r="CW161" s="1"/>
  <c r="CU161"/>
  <c r="CT161"/>
  <c r="CS161"/>
  <c r="CR161"/>
  <c r="CQ161"/>
  <c r="CP161"/>
  <c r="CO161"/>
  <c r="CN161"/>
  <c r="CL161"/>
  <c r="CM161" s="1"/>
  <c r="CG161"/>
  <c r="CF161"/>
  <c r="CE161"/>
  <c r="CD161"/>
  <c r="CC161"/>
  <c r="CB161"/>
  <c r="CA161"/>
  <c r="BZ161"/>
  <c r="BY161"/>
  <c r="BW161"/>
  <c r="BX161" s="1"/>
  <c r="BV161"/>
  <c r="BU161"/>
  <c r="BT161"/>
  <c r="BS161"/>
  <c r="BR161"/>
  <c r="BQ161"/>
  <c r="BP161"/>
  <c r="BO161"/>
  <c r="BN161"/>
  <c r="BM161"/>
  <c r="BL161"/>
  <c r="BJ161"/>
  <c r="BK161" s="1"/>
  <c r="J161"/>
  <c r="I161"/>
  <c r="H161"/>
  <c r="G161"/>
  <c r="F161"/>
  <c r="A161"/>
  <c r="DN160"/>
  <c r="DM160"/>
  <c r="DL160"/>
  <c r="DJ160"/>
  <c r="DK160" s="1"/>
  <c r="DI160"/>
  <c r="DH160"/>
  <c r="DG160"/>
  <c r="DE160"/>
  <c r="DF160" s="1"/>
  <c r="DD160"/>
  <c r="DC160"/>
  <c r="DB160"/>
  <c r="DA160"/>
  <c r="CZ160"/>
  <c r="CY160"/>
  <c r="CX160"/>
  <c r="CV160"/>
  <c r="CW160" s="1"/>
  <c r="CU160"/>
  <c r="CT160"/>
  <c r="CS160"/>
  <c r="CR160"/>
  <c r="CQ160"/>
  <c r="CP160"/>
  <c r="CO160"/>
  <c r="CN160"/>
  <c r="CL160"/>
  <c r="CM160" s="1"/>
  <c r="CG160"/>
  <c r="CF160"/>
  <c r="CE160"/>
  <c r="CD160"/>
  <c r="CC160"/>
  <c r="CB160"/>
  <c r="CA160"/>
  <c r="BZ160"/>
  <c r="BY160"/>
  <c r="BW160"/>
  <c r="BX160" s="1"/>
  <c r="BV160"/>
  <c r="BU160"/>
  <c r="BT160"/>
  <c r="BS160"/>
  <c r="BR160"/>
  <c r="BQ160"/>
  <c r="BP160"/>
  <c r="BO160"/>
  <c r="BN160"/>
  <c r="BM160"/>
  <c r="BL160"/>
  <c r="BJ160"/>
  <c r="BK160" s="1"/>
  <c r="J160"/>
  <c r="I160"/>
  <c r="H160"/>
  <c r="G160"/>
  <c r="F160"/>
  <c r="A160"/>
  <c r="DN159"/>
  <c r="DM159"/>
  <c r="DL159"/>
  <c r="DJ159"/>
  <c r="DK159" s="1"/>
  <c r="DI159"/>
  <c r="DH159"/>
  <c r="DG159"/>
  <c r="DE159"/>
  <c r="DF159" s="1"/>
  <c r="DD159"/>
  <c r="DC159"/>
  <c r="DB159"/>
  <c r="DA159"/>
  <c r="CZ159"/>
  <c r="CY159"/>
  <c r="CX159"/>
  <c r="CV159"/>
  <c r="CW159" s="1"/>
  <c r="CU159"/>
  <c r="CT159"/>
  <c r="CS159"/>
  <c r="CR159"/>
  <c r="CQ159"/>
  <c r="CP159"/>
  <c r="CO159"/>
  <c r="CN159"/>
  <c r="CL159"/>
  <c r="CM159" s="1"/>
  <c r="CG159"/>
  <c r="CF159"/>
  <c r="CE159"/>
  <c r="CD159"/>
  <c r="CC159"/>
  <c r="CB159"/>
  <c r="CA159"/>
  <c r="BZ159"/>
  <c r="BY159"/>
  <c r="BW159"/>
  <c r="BX159" s="1"/>
  <c r="BV159"/>
  <c r="BU159"/>
  <c r="BT159"/>
  <c r="BS159"/>
  <c r="BR159"/>
  <c r="BQ159"/>
  <c r="BP159"/>
  <c r="BO159"/>
  <c r="BN159"/>
  <c r="BM159"/>
  <c r="BL159"/>
  <c r="BJ159"/>
  <c r="BK159" s="1"/>
  <c r="J159"/>
  <c r="I159"/>
  <c r="H159"/>
  <c r="G159"/>
  <c r="F159"/>
  <c r="A159"/>
  <c r="DN158"/>
  <c r="DM158"/>
  <c r="DL158"/>
  <c r="DJ158"/>
  <c r="DK158" s="1"/>
  <c r="DI158"/>
  <c r="DH158"/>
  <c r="DG158"/>
  <c r="DE158"/>
  <c r="DF158" s="1"/>
  <c r="DD158"/>
  <c r="DC158"/>
  <c r="DB158"/>
  <c r="DA158"/>
  <c r="CZ158"/>
  <c r="CY158"/>
  <c r="CX158"/>
  <c r="CV158"/>
  <c r="CW158" s="1"/>
  <c r="CU158"/>
  <c r="CT158"/>
  <c r="CS158"/>
  <c r="CR158"/>
  <c r="CQ158"/>
  <c r="CP158"/>
  <c r="CO158"/>
  <c r="CN158"/>
  <c r="CL158"/>
  <c r="CM158" s="1"/>
  <c r="CG158"/>
  <c r="CF158"/>
  <c r="CE158"/>
  <c r="CD158"/>
  <c r="CC158"/>
  <c r="CB158"/>
  <c r="CA158"/>
  <c r="BZ158"/>
  <c r="BY158"/>
  <c r="BW158"/>
  <c r="BX158" s="1"/>
  <c r="BV158"/>
  <c r="BU158"/>
  <c r="BT158"/>
  <c r="BS158"/>
  <c r="BR158"/>
  <c r="BQ158"/>
  <c r="BP158"/>
  <c r="BO158"/>
  <c r="BN158"/>
  <c r="BM158"/>
  <c r="BL158"/>
  <c r="BJ158"/>
  <c r="BK158" s="1"/>
  <c r="J158"/>
  <c r="I158"/>
  <c r="H158"/>
  <c r="G158"/>
  <c r="F158"/>
  <c r="A158"/>
  <c r="DN157"/>
  <c r="DM157"/>
  <c r="DL157"/>
  <c r="DJ157"/>
  <c r="DK157" s="1"/>
  <c r="DI157"/>
  <c r="DH157"/>
  <c r="DG157"/>
  <c r="DE157"/>
  <c r="DF157" s="1"/>
  <c r="DD157"/>
  <c r="DC157"/>
  <c r="DB157"/>
  <c r="DA157"/>
  <c r="CZ157"/>
  <c r="CY157"/>
  <c r="CX157"/>
  <c r="CV157"/>
  <c r="CW157" s="1"/>
  <c r="CU157"/>
  <c r="CT157"/>
  <c r="CS157"/>
  <c r="CR157"/>
  <c r="CQ157"/>
  <c r="CP157"/>
  <c r="CO157"/>
  <c r="CN157"/>
  <c r="CL157"/>
  <c r="CM157" s="1"/>
  <c r="CG157"/>
  <c r="CF157"/>
  <c r="CE157"/>
  <c r="CD157"/>
  <c r="CC157"/>
  <c r="CB157"/>
  <c r="CA157"/>
  <c r="BZ157"/>
  <c r="BY157"/>
  <c r="BW157"/>
  <c r="BX157" s="1"/>
  <c r="BV157"/>
  <c r="BU157"/>
  <c r="BT157"/>
  <c r="BS157"/>
  <c r="BR157"/>
  <c r="BQ157"/>
  <c r="BP157"/>
  <c r="BO157"/>
  <c r="BN157"/>
  <c r="BM157"/>
  <c r="BL157"/>
  <c r="BJ157"/>
  <c r="BK157" s="1"/>
  <c r="J157"/>
  <c r="I157"/>
  <c r="H157"/>
  <c r="G157"/>
  <c r="F157"/>
  <c r="A157"/>
  <c r="DN156"/>
  <c r="DM156"/>
  <c r="DL156"/>
  <c r="DJ156"/>
  <c r="DK156" s="1"/>
  <c r="DI156"/>
  <c r="DH156"/>
  <c r="DG156"/>
  <c r="DE156"/>
  <c r="DF156" s="1"/>
  <c r="DD156"/>
  <c r="DC156"/>
  <c r="DB156"/>
  <c r="DA156"/>
  <c r="CZ156"/>
  <c r="CY156"/>
  <c r="CX156"/>
  <c r="CV156"/>
  <c r="CW156" s="1"/>
  <c r="CU156"/>
  <c r="CT156"/>
  <c r="CS156"/>
  <c r="CR156"/>
  <c r="CQ156"/>
  <c r="CP156"/>
  <c r="CO156"/>
  <c r="CN156"/>
  <c r="CL156"/>
  <c r="CM156" s="1"/>
  <c r="CG156"/>
  <c r="CF156"/>
  <c r="CE156"/>
  <c r="CD156"/>
  <c r="CC156"/>
  <c r="CB156"/>
  <c r="CA156"/>
  <c r="BZ156"/>
  <c r="BY156"/>
  <c r="BW156"/>
  <c r="BX156" s="1"/>
  <c r="BV156"/>
  <c r="BU156"/>
  <c r="BT156"/>
  <c r="BS156"/>
  <c r="BR156"/>
  <c r="BQ156"/>
  <c r="BP156"/>
  <c r="BO156"/>
  <c r="BN156"/>
  <c r="BM156"/>
  <c r="BL156"/>
  <c r="BJ156"/>
  <c r="BK156" s="1"/>
  <c r="J156"/>
  <c r="I156"/>
  <c r="H156"/>
  <c r="G156"/>
  <c r="F156"/>
  <c r="A156"/>
  <c r="DN155"/>
  <c r="DM155"/>
  <c r="DL155"/>
  <c r="DJ155"/>
  <c r="DK155" s="1"/>
  <c r="DI155"/>
  <c r="DH155"/>
  <c r="DG155"/>
  <c r="DE155"/>
  <c r="DF155" s="1"/>
  <c r="DD155"/>
  <c r="DC155"/>
  <c r="DB155"/>
  <c r="DA155"/>
  <c r="CZ155"/>
  <c r="CY155"/>
  <c r="CX155"/>
  <c r="CV155"/>
  <c r="CW155" s="1"/>
  <c r="CU155"/>
  <c r="CT155"/>
  <c r="CS155"/>
  <c r="CR155"/>
  <c r="CQ155"/>
  <c r="CP155"/>
  <c r="CO155"/>
  <c r="CN155"/>
  <c r="CL155"/>
  <c r="CM155" s="1"/>
  <c r="CG155"/>
  <c r="CF155"/>
  <c r="CE155"/>
  <c r="CD155"/>
  <c r="CC155"/>
  <c r="CB155"/>
  <c r="CA155"/>
  <c r="BZ155"/>
  <c r="BY155"/>
  <c r="BW155"/>
  <c r="BX155" s="1"/>
  <c r="BV155"/>
  <c r="BU155"/>
  <c r="BT155"/>
  <c r="BS155"/>
  <c r="BR155"/>
  <c r="BQ155"/>
  <c r="BP155"/>
  <c r="BO155"/>
  <c r="BN155"/>
  <c r="BM155"/>
  <c r="BL155"/>
  <c r="BJ155"/>
  <c r="BK155" s="1"/>
  <c r="J155"/>
  <c r="I155"/>
  <c r="H155"/>
  <c r="G155"/>
  <c r="F155"/>
  <c r="A155"/>
  <c r="DN154"/>
  <c r="DM154"/>
  <c r="DL154"/>
  <c r="DJ154"/>
  <c r="DK154" s="1"/>
  <c r="DI154"/>
  <c r="DH154"/>
  <c r="DG154"/>
  <c r="DE154"/>
  <c r="DF154" s="1"/>
  <c r="DD154"/>
  <c r="DC154"/>
  <c r="DB154"/>
  <c r="DA154"/>
  <c r="CZ154"/>
  <c r="CY154"/>
  <c r="CX154"/>
  <c r="CV154"/>
  <c r="CW154" s="1"/>
  <c r="CU154"/>
  <c r="CT154"/>
  <c r="CS154"/>
  <c r="CR154"/>
  <c r="CQ154"/>
  <c r="CP154"/>
  <c r="CO154"/>
  <c r="CN154"/>
  <c r="CL154"/>
  <c r="CM154" s="1"/>
  <c r="CG154"/>
  <c r="CF154"/>
  <c r="CE154"/>
  <c r="CD154"/>
  <c r="CC154"/>
  <c r="CB154"/>
  <c r="CA154"/>
  <c r="BZ154"/>
  <c r="BY154"/>
  <c r="BW154"/>
  <c r="BX154" s="1"/>
  <c r="BV154"/>
  <c r="BU154"/>
  <c r="BT154"/>
  <c r="BS154"/>
  <c r="BR154"/>
  <c r="BQ154"/>
  <c r="BP154"/>
  <c r="BO154"/>
  <c r="BN154"/>
  <c r="BM154"/>
  <c r="BL154"/>
  <c r="BJ154"/>
  <c r="BK154" s="1"/>
  <c r="J154"/>
  <c r="I154"/>
  <c r="H154"/>
  <c r="G154"/>
  <c r="F154"/>
  <c r="A154"/>
  <c r="DN153"/>
  <c r="DM153"/>
  <c r="DL153"/>
  <c r="DJ153"/>
  <c r="DK153" s="1"/>
  <c r="DI153"/>
  <c r="DH153"/>
  <c r="DG153"/>
  <c r="DE153"/>
  <c r="DF153" s="1"/>
  <c r="DD153"/>
  <c r="DC153"/>
  <c r="DB153"/>
  <c r="DA153"/>
  <c r="CZ153"/>
  <c r="CY153"/>
  <c r="CX153"/>
  <c r="CV153"/>
  <c r="CW153" s="1"/>
  <c r="CU153"/>
  <c r="CT153"/>
  <c r="CS153"/>
  <c r="CR153"/>
  <c r="CQ153"/>
  <c r="CP153"/>
  <c r="CO153"/>
  <c r="CN153"/>
  <c r="CL153"/>
  <c r="CM153" s="1"/>
  <c r="CG153"/>
  <c r="CF153"/>
  <c r="CE153"/>
  <c r="CD153"/>
  <c r="CC153"/>
  <c r="CB153"/>
  <c r="CA153"/>
  <c r="BZ153"/>
  <c r="BY153"/>
  <c r="BW153"/>
  <c r="BX153" s="1"/>
  <c r="BV153"/>
  <c r="BU153"/>
  <c r="BT153"/>
  <c r="BS153"/>
  <c r="BR153"/>
  <c r="BQ153"/>
  <c r="BP153"/>
  <c r="BO153"/>
  <c r="BN153"/>
  <c r="BM153"/>
  <c r="BL153"/>
  <c r="BJ153"/>
  <c r="BK153" s="1"/>
  <c r="J153"/>
  <c r="I153"/>
  <c r="H153"/>
  <c r="G153"/>
  <c r="F153"/>
  <c r="A153"/>
  <c r="DN152"/>
  <c r="DM152"/>
  <c r="DL152"/>
  <c r="DJ152"/>
  <c r="DK152" s="1"/>
  <c r="DI152"/>
  <c r="DH152"/>
  <c r="DG152"/>
  <c r="DE152"/>
  <c r="DF152" s="1"/>
  <c r="DD152"/>
  <c r="DC152"/>
  <c r="DB152"/>
  <c r="DA152"/>
  <c r="CZ152"/>
  <c r="CY152"/>
  <c r="CX152"/>
  <c r="CV152"/>
  <c r="CW152" s="1"/>
  <c r="CU152"/>
  <c r="CT152"/>
  <c r="CS152"/>
  <c r="CR152"/>
  <c r="CQ152"/>
  <c r="CP152"/>
  <c r="CO152"/>
  <c r="CN152"/>
  <c r="CL152"/>
  <c r="CM152" s="1"/>
  <c r="CG152"/>
  <c r="CF152"/>
  <c r="CE152"/>
  <c r="CD152"/>
  <c r="CC152"/>
  <c r="CB152"/>
  <c r="CA152"/>
  <c r="BZ152"/>
  <c r="BY152"/>
  <c r="BW152"/>
  <c r="BX152" s="1"/>
  <c r="BV152"/>
  <c r="BU152"/>
  <c r="BT152"/>
  <c r="BS152"/>
  <c r="BR152"/>
  <c r="BQ152"/>
  <c r="BP152"/>
  <c r="BO152"/>
  <c r="BN152"/>
  <c r="BM152"/>
  <c r="BL152"/>
  <c r="BJ152"/>
  <c r="BK152" s="1"/>
  <c r="J152"/>
  <c r="I152"/>
  <c r="H152"/>
  <c r="G152"/>
  <c r="F152"/>
  <c r="A152"/>
  <c r="DN151"/>
  <c r="DM151"/>
  <c r="DL151"/>
  <c r="DJ151"/>
  <c r="DK151" s="1"/>
  <c r="DI151"/>
  <c r="DH151"/>
  <c r="DG151"/>
  <c r="DE151"/>
  <c r="DF151" s="1"/>
  <c r="DD151"/>
  <c r="DC151"/>
  <c r="DB151"/>
  <c r="DA151"/>
  <c r="CZ151"/>
  <c r="CY151"/>
  <c r="CX151"/>
  <c r="CV151"/>
  <c r="CW151" s="1"/>
  <c r="CU151"/>
  <c r="CT151"/>
  <c r="CS151"/>
  <c r="CR151"/>
  <c r="CQ151"/>
  <c r="CP151"/>
  <c r="CO151"/>
  <c r="CN151"/>
  <c r="CL151"/>
  <c r="CM151" s="1"/>
  <c r="CG151"/>
  <c r="CF151"/>
  <c r="CE151"/>
  <c r="CD151"/>
  <c r="CC151"/>
  <c r="CB151"/>
  <c r="CA151"/>
  <c r="BZ151"/>
  <c r="BY151"/>
  <c r="BW151"/>
  <c r="BX151" s="1"/>
  <c r="BV151"/>
  <c r="BU151"/>
  <c r="BT151"/>
  <c r="BS151"/>
  <c r="BR151"/>
  <c r="BQ151"/>
  <c r="BP151"/>
  <c r="BO151"/>
  <c r="BN151"/>
  <c r="BM151"/>
  <c r="BL151"/>
  <c r="BJ151"/>
  <c r="BK151" s="1"/>
  <c r="J151"/>
  <c r="I151"/>
  <c r="H151"/>
  <c r="G151"/>
  <c r="F151"/>
  <c r="A151"/>
  <c r="DN150"/>
  <c r="DM150"/>
  <c r="DL150"/>
  <c r="DJ150"/>
  <c r="DK150" s="1"/>
  <c r="DI150"/>
  <c r="DH150"/>
  <c r="DG150"/>
  <c r="DE150"/>
  <c r="DF150" s="1"/>
  <c r="DD150"/>
  <c r="DC150"/>
  <c r="DB150"/>
  <c r="DA150"/>
  <c r="CZ150"/>
  <c r="CY150"/>
  <c r="CX150"/>
  <c r="CV150"/>
  <c r="CW150" s="1"/>
  <c r="CU150"/>
  <c r="CT150"/>
  <c r="CS150"/>
  <c r="CR150"/>
  <c r="CQ150"/>
  <c r="CP150"/>
  <c r="CO150"/>
  <c r="CN150"/>
  <c r="CL150"/>
  <c r="CM150" s="1"/>
  <c r="CG150"/>
  <c r="CF150"/>
  <c r="CE150"/>
  <c r="CD150"/>
  <c r="CC150"/>
  <c r="CB150"/>
  <c r="CA150"/>
  <c r="BZ150"/>
  <c r="BY150"/>
  <c r="BW150"/>
  <c r="BX150" s="1"/>
  <c r="BV150"/>
  <c r="BU150"/>
  <c r="BT150"/>
  <c r="BS150"/>
  <c r="BR150"/>
  <c r="BQ150"/>
  <c r="BP150"/>
  <c r="BO150"/>
  <c r="BN150"/>
  <c r="BM150"/>
  <c r="BL150"/>
  <c r="BJ150"/>
  <c r="BK150" s="1"/>
  <c r="J150"/>
  <c r="I150"/>
  <c r="H150"/>
  <c r="G150"/>
  <c r="F150"/>
  <c r="A150"/>
  <c r="DN149"/>
  <c r="DM149"/>
  <c r="DL149"/>
  <c r="DJ149"/>
  <c r="DK149" s="1"/>
  <c r="DI149"/>
  <c r="DH149"/>
  <c r="DG149"/>
  <c r="DE149"/>
  <c r="DF149" s="1"/>
  <c r="DD149"/>
  <c r="DC149"/>
  <c r="DB149"/>
  <c r="DA149"/>
  <c r="CZ149"/>
  <c r="CY149"/>
  <c r="CX149"/>
  <c r="CV149"/>
  <c r="CW149" s="1"/>
  <c r="CU149"/>
  <c r="CT149"/>
  <c r="CS149"/>
  <c r="CR149"/>
  <c r="CQ149"/>
  <c r="CP149"/>
  <c r="CO149"/>
  <c r="CN149"/>
  <c r="CL149"/>
  <c r="CM149" s="1"/>
  <c r="CG149"/>
  <c r="CF149"/>
  <c r="CE149"/>
  <c r="CD149"/>
  <c r="CC149"/>
  <c r="CB149"/>
  <c r="CA149"/>
  <c r="BZ149"/>
  <c r="BY149"/>
  <c r="BW149"/>
  <c r="BX149" s="1"/>
  <c r="BV149"/>
  <c r="BU149"/>
  <c r="BT149"/>
  <c r="BS149"/>
  <c r="BR149"/>
  <c r="BQ149"/>
  <c r="BP149"/>
  <c r="BO149"/>
  <c r="BN149"/>
  <c r="BM149"/>
  <c r="BL149"/>
  <c r="BJ149"/>
  <c r="BK149" s="1"/>
  <c r="J149"/>
  <c r="I149"/>
  <c r="H149"/>
  <c r="G149"/>
  <c r="F149"/>
  <c r="A149"/>
  <c r="DN148"/>
  <c r="DM148"/>
  <c r="DL148"/>
  <c r="DJ148"/>
  <c r="DK148" s="1"/>
  <c r="DI148"/>
  <c r="DH148"/>
  <c r="DG148"/>
  <c r="DE148"/>
  <c r="DF148" s="1"/>
  <c r="DD148"/>
  <c r="DC148"/>
  <c r="DB148"/>
  <c r="DA148"/>
  <c r="CZ148"/>
  <c r="CY148"/>
  <c r="CX148"/>
  <c r="CV148"/>
  <c r="CW148" s="1"/>
  <c r="CU148"/>
  <c r="CT148"/>
  <c r="CS148"/>
  <c r="CR148"/>
  <c r="CQ148"/>
  <c r="CP148"/>
  <c r="CO148"/>
  <c r="CN148"/>
  <c r="CL148"/>
  <c r="CM148" s="1"/>
  <c r="CG148"/>
  <c r="CF148"/>
  <c r="CE148"/>
  <c r="CD148"/>
  <c r="CC148"/>
  <c r="CB148"/>
  <c r="CA148"/>
  <c r="BZ148"/>
  <c r="BY148"/>
  <c r="BW148"/>
  <c r="BX148" s="1"/>
  <c r="BV148"/>
  <c r="BU148"/>
  <c r="BT148"/>
  <c r="BS148"/>
  <c r="BR148"/>
  <c r="BQ148"/>
  <c r="BP148"/>
  <c r="BO148"/>
  <c r="BN148"/>
  <c r="BM148"/>
  <c r="BL148"/>
  <c r="BJ148"/>
  <c r="BK148" s="1"/>
  <c r="J148"/>
  <c r="I148"/>
  <c r="H148"/>
  <c r="G148"/>
  <c r="F148"/>
  <c r="A148"/>
  <c r="DN147"/>
  <c r="DM147"/>
  <c r="DL147"/>
  <c r="DJ147"/>
  <c r="DK147" s="1"/>
  <c r="DI147"/>
  <c r="DH147"/>
  <c r="DG147"/>
  <c r="DE147"/>
  <c r="DF147" s="1"/>
  <c r="DD147"/>
  <c r="DC147"/>
  <c r="DB147"/>
  <c r="DA147"/>
  <c r="CZ147"/>
  <c r="CY147"/>
  <c r="CX147"/>
  <c r="CV147"/>
  <c r="CW147" s="1"/>
  <c r="CU147"/>
  <c r="CT147"/>
  <c r="CS147"/>
  <c r="CR147"/>
  <c r="CQ147"/>
  <c r="CP147"/>
  <c r="CO147"/>
  <c r="CN147"/>
  <c r="CL147"/>
  <c r="CM147" s="1"/>
  <c r="CG147"/>
  <c r="CF147"/>
  <c r="CE147"/>
  <c r="CD147"/>
  <c r="CC147"/>
  <c r="CB147"/>
  <c r="CA147"/>
  <c r="BZ147"/>
  <c r="BY147"/>
  <c r="BW147"/>
  <c r="BX147" s="1"/>
  <c r="BV147"/>
  <c r="BU147"/>
  <c r="BT147"/>
  <c r="BS147"/>
  <c r="BR147"/>
  <c r="BQ147"/>
  <c r="BP147"/>
  <c r="BO147"/>
  <c r="BN147"/>
  <c r="BM147"/>
  <c r="BL147"/>
  <c r="BJ147"/>
  <c r="BK147" s="1"/>
  <c r="J147"/>
  <c r="I147"/>
  <c r="H147"/>
  <c r="G147"/>
  <c r="F147"/>
  <c r="A147"/>
  <c r="DN146"/>
  <c r="DM146"/>
  <c r="DL146"/>
  <c r="DJ146"/>
  <c r="DK146" s="1"/>
  <c r="DI146"/>
  <c r="DH146"/>
  <c r="DG146"/>
  <c r="DE146"/>
  <c r="DF146" s="1"/>
  <c r="DD146"/>
  <c r="DC146"/>
  <c r="DB146"/>
  <c r="DA146"/>
  <c r="CZ146"/>
  <c r="CY146"/>
  <c r="CX146"/>
  <c r="CV146"/>
  <c r="CW146" s="1"/>
  <c r="CU146"/>
  <c r="CT146"/>
  <c r="CS146"/>
  <c r="CR146"/>
  <c r="CQ146"/>
  <c r="CP146"/>
  <c r="CO146"/>
  <c r="CN146"/>
  <c r="CL146"/>
  <c r="CM146" s="1"/>
  <c r="CG146"/>
  <c r="CF146"/>
  <c r="CE146"/>
  <c r="CD146"/>
  <c r="CC146"/>
  <c r="CB146"/>
  <c r="CA146"/>
  <c r="BZ146"/>
  <c r="BY146"/>
  <c r="BW146"/>
  <c r="BX146" s="1"/>
  <c r="BV146"/>
  <c r="BU146"/>
  <c r="BT146"/>
  <c r="BS146"/>
  <c r="BR146"/>
  <c r="BQ146"/>
  <c r="BP146"/>
  <c r="BO146"/>
  <c r="BN146"/>
  <c r="BM146"/>
  <c r="BL146"/>
  <c r="BJ146"/>
  <c r="BK146" s="1"/>
  <c r="J146"/>
  <c r="I146"/>
  <c r="H146"/>
  <c r="G146"/>
  <c r="F146"/>
  <c r="A146"/>
  <c r="DN145"/>
  <c r="DM145"/>
  <c r="DL145"/>
  <c r="DJ145"/>
  <c r="DK145" s="1"/>
  <c r="DI145"/>
  <c r="DH145"/>
  <c r="DG145"/>
  <c r="DE145"/>
  <c r="DF145" s="1"/>
  <c r="DD145"/>
  <c r="DC145"/>
  <c r="DB145"/>
  <c r="DA145"/>
  <c r="CZ145"/>
  <c r="CY145"/>
  <c r="CX145"/>
  <c r="CV145"/>
  <c r="CW145" s="1"/>
  <c r="CU145"/>
  <c r="CT145"/>
  <c r="CS145"/>
  <c r="CR145"/>
  <c r="CQ145"/>
  <c r="CP145"/>
  <c r="CO145"/>
  <c r="CN145"/>
  <c r="CL145"/>
  <c r="CM145" s="1"/>
  <c r="CG145"/>
  <c r="CF145"/>
  <c r="CE145"/>
  <c r="CD145"/>
  <c r="CC145"/>
  <c r="CB145"/>
  <c r="CA145"/>
  <c r="BZ145"/>
  <c r="BY145"/>
  <c r="BW145"/>
  <c r="BX145" s="1"/>
  <c r="BV145"/>
  <c r="BU145"/>
  <c r="BT145"/>
  <c r="BS145"/>
  <c r="BR145"/>
  <c r="BQ145"/>
  <c r="BP145"/>
  <c r="BO145"/>
  <c r="BN145"/>
  <c r="BM145"/>
  <c r="BL145"/>
  <c r="BJ145"/>
  <c r="BK145" s="1"/>
  <c r="J145"/>
  <c r="I145"/>
  <c r="H145"/>
  <c r="G145"/>
  <c r="F145"/>
  <c r="A145"/>
  <c r="DN144"/>
  <c r="DM144"/>
  <c r="DL144"/>
  <c r="DJ144"/>
  <c r="DK144" s="1"/>
  <c r="DI144"/>
  <c r="DH144"/>
  <c r="DG144"/>
  <c r="DE144"/>
  <c r="DF144" s="1"/>
  <c r="DD144"/>
  <c r="DC144"/>
  <c r="DB144"/>
  <c r="DA144"/>
  <c r="CZ144"/>
  <c r="CY144"/>
  <c r="CX144"/>
  <c r="CV144"/>
  <c r="CW144" s="1"/>
  <c r="CU144"/>
  <c r="CT144"/>
  <c r="CS144"/>
  <c r="CR144"/>
  <c r="CQ144"/>
  <c r="CP144"/>
  <c r="CO144"/>
  <c r="CN144"/>
  <c r="CL144"/>
  <c r="CM144" s="1"/>
  <c r="CG144"/>
  <c r="CF144"/>
  <c r="CE144"/>
  <c r="CD144"/>
  <c r="CC144"/>
  <c r="CB144"/>
  <c r="CA144"/>
  <c r="BZ144"/>
  <c r="BY144"/>
  <c r="BW144"/>
  <c r="BX144" s="1"/>
  <c r="BV144"/>
  <c r="BU144"/>
  <c r="BT144"/>
  <c r="BS144"/>
  <c r="BR144"/>
  <c r="BQ144"/>
  <c r="BP144"/>
  <c r="BO144"/>
  <c r="BN144"/>
  <c r="BM144"/>
  <c r="BL144"/>
  <c r="BJ144"/>
  <c r="BK144" s="1"/>
  <c r="J144"/>
  <c r="I144"/>
  <c r="H144"/>
  <c r="G144"/>
  <c r="F144"/>
  <c r="A144"/>
  <c r="DN143"/>
  <c r="DM143"/>
  <c r="DL143"/>
  <c r="DJ143"/>
  <c r="DK143" s="1"/>
  <c r="DI143"/>
  <c r="DH143"/>
  <c r="DG143"/>
  <c r="DE143"/>
  <c r="DF143" s="1"/>
  <c r="DD143"/>
  <c r="DC143"/>
  <c r="DB143"/>
  <c r="DA143"/>
  <c r="CZ143"/>
  <c r="CY143"/>
  <c r="CX143"/>
  <c r="CV143"/>
  <c r="CW143" s="1"/>
  <c r="CU143"/>
  <c r="CT143"/>
  <c r="CS143"/>
  <c r="CR143"/>
  <c r="CQ143"/>
  <c r="CP143"/>
  <c r="CO143"/>
  <c r="CN143"/>
  <c r="CL143"/>
  <c r="CM143" s="1"/>
  <c r="CG143"/>
  <c r="CF143"/>
  <c r="CE143"/>
  <c r="CD143"/>
  <c r="CC143"/>
  <c r="CB143"/>
  <c r="CA143"/>
  <c r="BZ143"/>
  <c r="BY143"/>
  <c r="BW143"/>
  <c r="BX143" s="1"/>
  <c r="BV143"/>
  <c r="BU143"/>
  <c r="BT143"/>
  <c r="BS143"/>
  <c r="BR143"/>
  <c r="BQ143"/>
  <c r="BP143"/>
  <c r="BO143"/>
  <c r="BN143"/>
  <c r="BM143"/>
  <c r="BL143"/>
  <c r="BJ143"/>
  <c r="BK143" s="1"/>
  <c r="J143"/>
  <c r="I143"/>
  <c r="H143"/>
  <c r="G143"/>
  <c r="F143"/>
  <c r="A143"/>
  <c r="DN142"/>
  <c r="DM142"/>
  <c r="DL142"/>
  <c r="DJ142"/>
  <c r="DK142" s="1"/>
  <c r="DI142"/>
  <c r="DH142"/>
  <c r="DG142"/>
  <c r="DE142"/>
  <c r="DF142" s="1"/>
  <c r="DD142"/>
  <c r="DC142"/>
  <c r="DB142"/>
  <c r="DA142"/>
  <c r="CZ142"/>
  <c r="CY142"/>
  <c r="CX142"/>
  <c r="CV142"/>
  <c r="CW142" s="1"/>
  <c r="CU142"/>
  <c r="CT142"/>
  <c r="CS142"/>
  <c r="CR142"/>
  <c r="CQ142"/>
  <c r="CP142"/>
  <c r="CO142"/>
  <c r="CN142"/>
  <c r="CL142"/>
  <c r="CM142" s="1"/>
  <c r="CG142"/>
  <c r="CF142"/>
  <c r="CE142"/>
  <c r="CD142"/>
  <c r="CC142"/>
  <c r="CB142"/>
  <c r="CA142"/>
  <c r="BZ142"/>
  <c r="BY142"/>
  <c r="BW142"/>
  <c r="BX142" s="1"/>
  <c r="BV142"/>
  <c r="BU142"/>
  <c r="BT142"/>
  <c r="BS142"/>
  <c r="BR142"/>
  <c r="BQ142"/>
  <c r="BP142"/>
  <c r="BO142"/>
  <c r="BN142"/>
  <c r="BM142"/>
  <c r="BL142"/>
  <c r="BJ142"/>
  <c r="BK142" s="1"/>
  <c r="J142"/>
  <c r="I142"/>
  <c r="H142"/>
  <c r="G142"/>
  <c r="F142"/>
  <c r="A142"/>
  <c r="DN141"/>
  <c r="DM141"/>
  <c r="DL141"/>
  <c r="DJ141"/>
  <c r="DK141" s="1"/>
  <c r="DI141"/>
  <c r="DH141"/>
  <c r="DG141"/>
  <c r="DE141"/>
  <c r="DF141" s="1"/>
  <c r="DD141"/>
  <c r="DC141"/>
  <c r="DB141"/>
  <c r="DA141"/>
  <c r="CZ141"/>
  <c r="CY141"/>
  <c r="CX141"/>
  <c r="CV141"/>
  <c r="CW141" s="1"/>
  <c r="CU141"/>
  <c r="CT141"/>
  <c r="CS141"/>
  <c r="CR141"/>
  <c r="CQ141"/>
  <c r="CP141"/>
  <c r="CO141"/>
  <c r="CN141"/>
  <c r="CL141"/>
  <c r="CM141" s="1"/>
  <c r="CG141"/>
  <c r="CF141"/>
  <c r="CE141"/>
  <c r="CD141"/>
  <c r="CC141"/>
  <c r="CB141"/>
  <c r="CA141"/>
  <c r="BZ141"/>
  <c r="BY141"/>
  <c r="BW141"/>
  <c r="BX141" s="1"/>
  <c r="BV141"/>
  <c r="BU141"/>
  <c r="BT141"/>
  <c r="BS141"/>
  <c r="BR141"/>
  <c r="BQ141"/>
  <c r="BP141"/>
  <c r="BO141"/>
  <c r="BN141"/>
  <c r="BM141"/>
  <c r="BL141"/>
  <c r="BJ141"/>
  <c r="BK141" s="1"/>
  <c r="J141"/>
  <c r="I141"/>
  <c r="H141"/>
  <c r="G141"/>
  <c r="F141"/>
  <c r="A141"/>
  <c r="DN140"/>
  <c r="DM140"/>
  <c r="DL140"/>
  <c r="DJ140"/>
  <c r="DK140" s="1"/>
  <c r="DI140"/>
  <c r="DH140"/>
  <c r="DG140"/>
  <c r="DE140"/>
  <c r="DF140" s="1"/>
  <c r="DD140"/>
  <c r="DC140"/>
  <c r="DB140"/>
  <c r="DA140"/>
  <c r="CZ140"/>
  <c r="CY140"/>
  <c r="CX140"/>
  <c r="CV140"/>
  <c r="CW140" s="1"/>
  <c r="CU140"/>
  <c r="CT140"/>
  <c r="CS140"/>
  <c r="CR140"/>
  <c r="CQ140"/>
  <c r="CP140"/>
  <c r="CO140"/>
  <c r="CN140"/>
  <c r="CL140"/>
  <c r="CM140" s="1"/>
  <c r="CG140"/>
  <c r="CF140"/>
  <c r="CE140"/>
  <c r="CD140"/>
  <c r="CC140"/>
  <c r="CB140"/>
  <c r="CA140"/>
  <c r="BZ140"/>
  <c r="BY140"/>
  <c r="BW140"/>
  <c r="BX140" s="1"/>
  <c r="BV140"/>
  <c r="BU140"/>
  <c r="BT140"/>
  <c r="BS140"/>
  <c r="BR140"/>
  <c r="BQ140"/>
  <c r="BP140"/>
  <c r="BO140"/>
  <c r="BN140"/>
  <c r="BM140"/>
  <c r="BL140"/>
  <c r="BJ140"/>
  <c r="BK140" s="1"/>
  <c r="J140"/>
  <c r="I140"/>
  <c r="H140"/>
  <c r="G140"/>
  <c r="F140"/>
  <c r="A140"/>
  <c r="DN139"/>
  <c r="DM139"/>
  <c r="DL139"/>
  <c r="DJ139"/>
  <c r="DK139" s="1"/>
  <c r="DI139"/>
  <c r="DH139"/>
  <c r="DG139"/>
  <c r="DE139"/>
  <c r="DF139" s="1"/>
  <c r="DD139"/>
  <c r="DC139"/>
  <c r="DB139"/>
  <c r="DA139"/>
  <c r="CZ139"/>
  <c r="CY139"/>
  <c r="CX139"/>
  <c r="CV139"/>
  <c r="CW139" s="1"/>
  <c r="CU139"/>
  <c r="CT139"/>
  <c r="CS139"/>
  <c r="CR139"/>
  <c r="CQ139"/>
  <c r="CP139"/>
  <c r="CO139"/>
  <c r="CN139"/>
  <c r="CL139"/>
  <c r="CM139" s="1"/>
  <c r="CG139"/>
  <c r="CF139"/>
  <c r="CE139"/>
  <c r="CD139"/>
  <c r="CC139"/>
  <c r="CB139"/>
  <c r="CA139"/>
  <c r="BZ139"/>
  <c r="BY139"/>
  <c r="BW139"/>
  <c r="BX139" s="1"/>
  <c r="BV139"/>
  <c r="BU139"/>
  <c r="BT139"/>
  <c r="BS139"/>
  <c r="BR139"/>
  <c r="BQ139"/>
  <c r="BP139"/>
  <c r="BO139"/>
  <c r="BN139"/>
  <c r="BM139"/>
  <c r="BL139"/>
  <c r="BJ139"/>
  <c r="BK139" s="1"/>
  <c r="J139"/>
  <c r="I139"/>
  <c r="H139"/>
  <c r="G139"/>
  <c r="F139"/>
  <c r="A139"/>
  <c r="DN138"/>
  <c r="DM138"/>
  <c r="DL138"/>
  <c r="DJ138"/>
  <c r="DK138" s="1"/>
  <c r="DI138"/>
  <c r="DH138"/>
  <c r="DG138"/>
  <c r="DE138"/>
  <c r="DF138" s="1"/>
  <c r="DD138"/>
  <c r="DC138"/>
  <c r="DB138"/>
  <c r="DA138"/>
  <c r="CZ138"/>
  <c r="CY138"/>
  <c r="CX138"/>
  <c r="CV138"/>
  <c r="CW138" s="1"/>
  <c r="CU138"/>
  <c r="CT138"/>
  <c r="CS138"/>
  <c r="CR138"/>
  <c r="CQ138"/>
  <c r="CP138"/>
  <c r="CO138"/>
  <c r="CN138"/>
  <c r="CL138"/>
  <c r="CM138" s="1"/>
  <c r="CG138"/>
  <c r="CF138"/>
  <c r="CE138"/>
  <c r="CD138"/>
  <c r="CC138"/>
  <c r="CB138"/>
  <c r="CA138"/>
  <c r="BZ138"/>
  <c r="BY138"/>
  <c r="BW138"/>
  <c r="BX138" s="1"/>
  <c r="BV138"/>
  <c r="BU138"/>
  <c r="BT138"/>
  <c r="BS138"/>
  <c r="BR138"/>
  <c r="BQ138"/>
  <c r="BP138"/>
  <c r="BO138"/>
  <c r="BN138"/>
  <c r="BM138"/>
  <c r="BL138"/>
  <c r="BJ138"/>
  <c r="BK138" s="1"/>
  <c r="J138"/>
  <c r="I138"/>
  <c r="H138"/>
  <c r="G138"/>
  <c r="F138"/>
  <c r="A138"/>
  <c r="DN137"/>
  <c r="DM137"/>
  <c r="DL137"/>
  <c r="DJ137"/>
  <c r="DK137" s="1"/>
  <c r="DI137"/>
  <c r="DH137"/>
  <c r="DG137"/>
  <c r="DE137"/>
  <c r="DF137" s="1"/>
  <c r="DD137"/>
  <c r="DC137"/>
  <c r="DB137"/>
  <c r="DA137"/>
  <c r="CZ137"/>
  <c r="CY137"/>
  <c r="CX137"/>
  <c r="CV137"/>
  <c r="CW137" s="1"/>
  <c r="CU137"/>
  <c r="CT137"/>
  <c r="CS137"/>
  <c r="CR137"/>
  <c r="CQ137"/>
  <c r="CP137"/>
  <c r="CO137"/>
  <c r="CN137"/>
  <c r="CL137"/>
  <c r="CM137" s="1"/>
  <c r="CG137"/>
  <c r="CF137"/>
  <c r="CE137"/>
  <c r="CD137"/>
  <c r="CC137"/>
  <c r="CB137"/>
  <c r="CA137"/>
  <c r="BZ137"/>
  <c r="BY137"/>
  <c r="BW137"/>
  <c r="BX137" s="1"/>
  <c r="BV137"/>
  <c r="BU137"/>
  <c r="BT137"/>
  <c r="BS137"/>
  <c r="BR137"/>
  <c r="BQ137"/>
  <c r="BP137"/>
  <c r="BO137"/>
  <c r="BN137"/>
  <c r="BM137"/>
  <c r="BL137"/>
  <c r="BJ137"/>
  <c r="BK137" s="1"/>
  <c r="J137"/>
  <c r="I137"/>
  <c r="H137"/>
  <c r="G137"/>
  <c r="F137"/>
  <c r="A137"/>
  <c r="DN136"/>
  <c r="DM136"/>
  <c r="DL136"/>
  <c r="DJ136"/>
  <c r="DK136" s="1"/>
  <c r="DI136"/>
  <c r="DH136"/>
  <c r="DG136"/>
  <c r="DE136"/>
  <c r="DF136" s="1"/>
  <c r="DD136"/>
  <c r="DC136"/>
  <c r="DB136"/>
  <c r="DA136"/>
  <c r="CZ136"/>
  <c r="CY136"/>
  <c r="CX136"/>
  <c r="CV136"/>
  <c r="CW136" s="1"/>
  <c r="CU136"/>
  <c r="CT136"/>
  <c r="CS136"/>
  <c r="CR136"/>
  <c r="CQ136"/>
  <c r="CP136"/>
  <c r="CO136"/>
  <c r="CN136"/>
  <c r="CL136"/>
  <c r="CM136" s="1"/>
  <c r="CG136"/>
  <c r="CF136"/>
  <c r="CE136"/>
  <c r="CD136"/>
  <c r="CC136"/>
  <c r="CB136"/>
  <c r="CA136"/>
  <c r="BZ136"/>
  <c r="BY136"/>
  <c r="BW136"/>
  <c r="BX136" s="1"/>
  <c r="BV136"/>
  <c r="BU136"/>
  <c r="BT136"/>
  <c r="BS136"/>
  <c r="BR136"/>
  <c r="BQ136"/>
  <c r="BP136"/>
  <c r="BO136"/>
  <c r="BN136"/>
  <c r="BM136"/>
  <c r="BL136"/>
  <c r="BJ136"/>
  <c r="BK136" s="1"/>
  <c r="J136"/>
  <c r="I136"/>
  <c r="H136"/>
  <c r="G136"/>
  <c r="F136"/>
  <c r="A136"/>
  <c r="DN135"/>
  <c r="DM135"/>
  <c r="DL135"/>
  <c r="DJ135"/>
  <c r="DK135" s="1"/>
  <c r="DI135"/>
  <c r="DH135"/>
  <c r="DG135"/>
  <c r="DE135"/>
  <c r="DF135" s="1"/>
  <c r="DD135"/>
  <c r="DC135"/>
  <c r="DB135"/>
  <c r="DA135"/>
  <c r="CZ135"/>
  <c r="CY135"/>
  <c r="CX135"/>
  <c r="CV135"/>
  <c r="CW135" s="1"/>
  <c r="CU135"/>
  <c r="CT135"/>
  <c r="CS135"/>
  <c r="CR135"/>
  <c r="CQ135"/>
  <c r="CP135"/>
  <c r="CO135"/>
  <c r="CN135"/>
  <c r="CL135"/>
  <c r="CM135" s="1"/>
  <c r="CG135"/>
  <c r="CF135"/>
  <c r="CE135"/>
  <c r="CD135"/>
  <c r="CC135"/>
  <c r="CB135"/>
  <c r="CA135"/>
  <c r="BZ135"/>
  <c r="BY135"/>
  <c r="BW135"/>
  <c r="BX135" s="1"/>
  <c r="BV135"/>
  <c r="BU135"/>
  <c r="BT135"/>
  <c r="BS135"/>
  <c r="BR135"/>
  <c r="BQ135"/>
  <c r="BP135"/>
  <c r="BO135"/>
  <c r="BN135"/>
  <c r="BM135"/>
  <c r="BL135"/>
  <c r="BJ135"/>
  <c r="BK135" s="1"/>
  <c r="J135"/>
  <c r="I135"/>
  <c r="H135"/>
  <c r="G135"/>
  <c r="F135"/>
  <c r="A135"/>
  <c r="DN134"/>
  <c r="DM134"/>
  <c r="DL134"/>
  <c r="DJ134"/>
  <c r="DK134" s="1"/>
  <c r="DI134"/>
  <c r="DH134"/>
  <c r="DG134"/>
  <c r="DE134"/>
  <c r="DF134" s="1"/>
  <c r="DD134"/>
  <c r="DC134"/>
  <c r="DB134"/>
  <c r="DA134"/>
  <c r="CZ134"/>
  <c r="CY134"/>
  <c r="CX134"/>
  <c r="CV134"/>
  <c r="CW134" s="1"/>
  <c r="CU134"/>
  <c r="CT134"/>
  <c r="CS134"/>
  <c r="CR134"/>
  <c r="CQ134"/>
  <c r="CP134"/>
  <c r="CO134"/>
  <c r="CN134"/>
  <c r="CL134"/>
  <c r="CM134" s="1"/>
  <c r="CG134"/>
  <c r="CF134"/>
  <c r="CE134"/>
  <c r="CD134"/>
  <c r="CC134"/>
  <c r="CB134"/>
  <c r="CA134"/>
  <c r="BZ134"/>
  <c r="BY134"/>
  <c r="BW134"/>
  <c r="BX134" s="1"/>
  <c r="BV134"/>
  <c r="BU134"/>
  <c r="BT134"/>
  <c r="BS134"/>
  <c r="BR134"/>
  <c r="BQ134"/>
  <c r="BP134"/>
  <c r="BO134"/>
  <c r="BN134"/>
  <c r="BM134"/>
  <c r="BL134"/>
  <c r="BJ134"/>
  <c r="BK134" s="1"/>
  <c r="J134"/>
  <c r="I134"/>
  <c r="H134"/>
  <c r="G134"/>
  <c r="F134"/>
  <c r="A134"/>
  <c r="DN133"/>
  <c r="DM133"/>
  <c r="DL133"/>
  <c r="DJ133"/>
  <c r="DK133" s="1"/>
  <c r="DI133"/>
  <c r="DH133"/>
  <c r="DG133"/>
  <c r="DE133"/>
  <c r="DF133" s="1"/>
  <c r="DD133"/>
  <c r="DC133"/>
  <c r="DB133"/>
  <c r="DA133"/>
  <c r="CZ133"/>
  <c r="CY133"/>
  <c r="CX133"/>
  <c r="CV133"/>
  <c r="CW133" s="1"/>
  <c r="CU133"/>
  <c r="CT133"/>
  <c r="CS133"/>
  <c r="CR133"/>
  <c r="CQ133"/>
  <c r="CP133"/>
  <c r="CO133"/>
  <c r="CN133"/>
  <c r="CL133"/>
  <c r="CM133" s="1"/>
  <c r="CG133"/>
  <c r="CF133"/>
  <c r="CE133"/>
  <c r="CD133"/>
  <c r="CC133"/>
  <c r="CB133"/>
  <c r="CA133"/>
  <c r="BZ133"/>
  <c r="BY133"/>
  <c r="BW133"/>
  <c r="BX133" s="1"/>
  <c r="BV133"/>
  <c r="BU133"/>
  <c r="BT133"/>
  <c r="BS133"/>
  <c r="BR133"/>
  <c r="BQ133"/>
  <c r="BP133"/>
  <c r="BO133"/>
  <c r="BN133"/>
  <c r="BM133"/>
  <c r="BL133"/>
  <c r="BJ133"/>
  <c r="BK133" s="1"/>
  <c r="J133"/>
  <c r="I133"/>
  <c r="H133"/>
  <c r="G133"/>
  <c r="F133"/>
  <c r="A133"/>
  <c r="DN132"/>
  <c r="DM132"/>
  <c r="DL132"/>
  <c r="DJ132"/>
  <c r="DK132" s="1"/>
  <c r="DI132"/>
  <c r="DH132"/>
  <c r="DG132"/>
  <c r="DE132"/>
  <c r="DF132" s="1"/>
  <c r="DD132"/>
  <c r="DC132"/>
  <c r="DB132"/>
  <c r="DA132"/>
  <c r="CZ132"/>
  <c r="CY132"/>
  <c r="CX132"/>
  <c r="CV132"/>
  <c r="CW132" s="1"/>
  <c r="CU132"/>
  <c r="CT132"/>
  <c r="CS132"/>
  <c r="CR132"/>
  <c r="CQ132"/>
  <c r="CP132"/>
  <c r="CO132"/>
  <c r="CN132"/>
  <c r="CL132"/>
  <c r="CM132" s="1"/>
  <c r="CG132"/>
  <c r="CF132"/>
  <c r="CE132"/>
  <c r="CD132"/>
  <c r="CC132"/>
  <c r="CB132"/>
  <c r="CA132"/>
  <c r="BZ132"/>
  <c r="BY132"/>
  <c r="BW132"/>
  <c r="BX132" s="1"/>
  <c r="BV132"/>
  <c r="BU132"/>
  <c r="BT132"/>
  <c r="BS132"/>
  <c r="BR132"/>
  <c r="BQ132"/>
  <c r="BP132"/>
  <c r="BO132"/>
  <c r="BN132"/>
  <c r="BM132"/>
  <c r="BL132"/>
  <c r="BJ132"/>
  <c r="BK132" s="1"/>
  <c r="J132"/>
  <c r="I132"/>
  <c r="H132"/>
  <c r="G132"/>
  <c r="F132"/>
  <c r="A132"/>
  <c r="DN131"/>
  <c r="DM131"/>
  <c r="DL131"/>
  <c r="DJ131"/>
  <c r="DK131" s="1"/>
  <c r="DI131"/>
  <c r="DH131"/>
  <c r="DG131"/>
  <c r="DE131"/>
  <c r="DF131" s="1"/>
  <c r="DD131"/>
  <c r="DC131"/>
  <c r="DB131"/>
  <c r="DA131"/>
  <c r="CZ131"/>
  <c r="CY131"/>
  <c r="CX131"/>
  <c r="CV131"/>
  <c r="CW131" s="1"/>
  <c r="CU131"/>
  <c r="CT131"/>
  <c r="CS131"/>
  <c r="CR131"/>
  <c r="CQ131"/>
  <c r="CP131"/>
  <c r="CO131"/>
  <c r="CN131"/>
  <c r="CL131"/>
  <c r="CM131" s="1"/>
  <c r="CG131"/>
  <c r="CF131"/>
  <c r="CE131"/>
  <c r="CD131"/>
  <c r="CC131"/>
  <c r="CB131"/>
  <c r="CA131"/>
  <c r="BZ131"/>
  <c r="BY131"/>
  <c r="BW131"/>
  <c r="BX131" s="1"/>
  <c r="BV131"/>
  <c r="BU131"/>
  <c r="BT131"/>
  <c r="BS131"/>
  <c r="BR131"/>
  <c r="BQ131"/>
  <c r="BP131"/>
  <c r="BO131"/>
  <c r="BN131"/>
  <c r="BM131"/>
  <c r="BL131"/>
  <c r="BJ131"/>
  <c r="BK131" s="1"/>
  <c r="J131"/>
  <c r="I131"/>
  <c r="H131"/>
  <c r="G131"/>
  <c r="F131"/>
  <c r="A131"/>
  <c r="DN130"/>
  <c r="DM130"/>
  <c r="DL130"/>
  <c r="DJ130"/>
  <c r="DK130" s="1"/>
  <c r="DI130"/>
  <c r="DH130"/>
  <c r="DG130"/>
  <c r="DE130"/>
  <c r="DF130" s="1"/>
  <c r="DD130"/>
  <c r="DC130"/>
  <c r="DB130"/>
  <c r="DA130"/>
  <c r="CZ130"/>
  <c r="CY130"/>
  <c r="CX130"/>
  <c r="CV130"/>
  <c r="CW130" s="1"/>
  <c r="CU130"/>
  <c r="CT130"/>
  <c r="CS130"/>
  <c r="CR130"/>
  <c r="CQ130"/>
  <c r="CP130"/>
  <c r="CO130"/>
  <c r="CN130"/>
  <c r="CL130"/>
  <c r="CM130" s="1"/>
  <c r="CG130"/>
  <c r="CF130"/>
  <c r="CE130"/>
  <c r="CD130"/>
  <c r="CC130"/>
  <c r="CB130"/>
  <c r="CA130"/>
  <c r="BZ130"/>
  <c r="BY130"/>
  <c r="BW130"/>
  <c r="BX130" s="1"/>
  <c r="BV130"/>
  <c r="BU130"/>
  <c r="BT130"/>
  <c r="BS130"/>
  <c r="BR130"/>
  <c r="BQ130"/>
  <c r="BP130"/>
  <c r="BO130"/>
  <c r="BN130"/>
  <c r="BM130"/>
  <c r="BL130"/>
  <c r="BJ130"/>
  <c r="BK130" s="1"/>
  <c r="J130"/>
  <c r="I130"/>
  <c r="H130"/>
  <c r="G130"/>
  <c r="F130"/>
  <c r="A130"/>
  <c r="DN129"/>
  <c r="DM129"/>
  <c r="DL129"/>
  <c r="DJ129"/>
  <c r="DK129" s="1"/>
  <c r="DI129"/>
  <c r="DH129"/>
  <c r="DG129"/>
  <c r="DE129"/>
  <c r="DF129" s="1"/>
  <c r="DD129"/>
  <c r="DC129"/>
  <c r="DB129"/>
  <c r="DA129"/>
  <c r="CZ129"/>
  <c r="CY129"/>
  <c r="CX129"/>
  <c r="CV129"/>
  <c r="CW129" s="1"/>
  <c r="CU129"/>
  <c r="CT129"/>
  <c r="CS129"/>
  <c r="CR129"/>
  <c r="CQ129"/>
  <c r="CP129"/>
  <c r="CO129"/>
  <c r="CN129"/>
  <c r="CL129"/>
  <c r="CM129" s="1"/>
  <c r="CG129"/>
  <c r="CF129"/>
  <c r="CE129"/>
  <c r="CD129"/>
  <c r="CC129"/>
  <c r="CB129"/>
  <c r="CA129"/>
  <c r="BZ129"/>
  <c r="BY129"/>
  <c r="BW129"/>
  <c r="BX129" s="1"/>
  <c r="BV129"/>
  <c r="BU129"/>
  <c r="BT129"/>
  <c r="BS129"/>
  <c r="BR129"/>
  <c r="BQ129"/>
  <c r="BP129"/>
  <c r="BO129"/>
  <c r="BN129"/>
  <c r="BM129"/>
  <c r="BL129"/>
  <c r="BJ129"/>
  <c r="BK129" s="1"/>
  <c r="J129"/>
  <c r="I129"/>
  <c r="H129"/>
  <c r="G129"/>
  <c r="F129"/>
  <c r="A129"/>
  <c r="DN128"/>
  <c r="DM128"/>
  <c r="DL128"/>
  <c r="DJ128"/>
  <c r="DK128" s="1"/>
  <c r="DI128"/>
  <c r="DH128"/>
  <c r="DG128"/>
  <c r="DE128"/>
  <c r="DF128" s="1"/>
  <c r="DD128"/>
  <c r="DC128"/>
  <c r="DB128"/>
  <c r="DA128"/>
  <c r="CZ128"/>
  <c r="CY128"/>
  <c r="CX128"/>
  <c r="CV128"/>
  <c r="CW128" s="1"/>
  <c r="CU128"/>
  <c r="CT128"/>
  <c r="CS128"/>
  <c r="CR128"/>
  <c r="CQ128"/>
  <c r="CP128"/>
  <c r="CO128"/>
  <c r="CN128"/>
  <c r="CL128"/>
  <c r="CM128" s="1"/>
  <c r="CG128"/>
  <c r="CF128"/>
  <c r="CE128"/>
  <c r="CD128"/>
  <c r="CC128"/>
  <c r="CB128"/>
  <c r="CA128"/>
  <c r="BZ128"/>
  <c r="BY128"/>
  <c r="BW128"/>
  <c r="BX128" s="1"/>
  <c r="BV128"/>
  <c r="BU128"/>
  <c r="BT128"/>
  <c r="BS128"/>
  <c r="BR128"/>
  <c r="BQ128"/>
  <c r="BP128"/>
  <c r="BO128"/>
  <c r="BN128"/>
  <c r="BM128"/>
  <c r="BL128"/>
  <c r="BJ128"/>
  <c r="BK128" s="1"/>
  <c r="J128"/>
  <c r="I128"/>
  <c r="H128"/>
  <c r="G128"/>
  <c r="F128"/>
  <c r="A128"/>
  <c r="DN127"/>
  <c r="DM127"/>
  <c r="DL127"/>
  <c r="DJ127"/>
  <c r="DK127" s="1"/>
  <c r="DI127"/>
  <c r="DH127"/>
  <c r="DG127"/>
  <c r="DE127"/>
  <c r="DF127" s="1"/>
  <c r="DD127"/>
  <c r="DC127"/>
  <c r="DB127"/>
  <c r="DA127"/>
  <c r="CZ127"/>
  <c r="CY127"/>
  <c r="CX127"/>
  <c r="CV127"/>
  <c r="CW127" s="1"/>
  <c r="CU127"/>
  <c r="CT127"/>
  <c r="CS127"/>
  <c r="CR127"/>
  <c r="CQ127"/>
  <c r="CP127"/>
  <c r="CO127"/>
  <c r="CN127"/>
  <c r="CL127"/>
  <c r="CM127" s="1"/>
  <c r="CG127"/>
  <c r="CF127"/>
  <c r="CE127"/>
  <c r="CD127"/>
  <c r="CC127"/>
  <c r="CB127"/>
  <c r="CA127"/>
  <c r="BZ127"/>
  <c r="BY127"/>
  <c r="BW127"/>
  <c r="BX127" s="1"/>
  <c r="BV127"/>
  <c r="BU127"/>
  <c r="BT127"/>
  <c r="BS127"/>
  <c r="BR127"/>
  <c r="BQ127"/>
  <c r="BP127"/>
  <c r="BO127"/>
  <c r="BN127"/>
  <c r="BM127"/>
  <c r="BL127"/>
  <c r="BJ127"/>
  <c r="BK127" s="1"/>
  <c r="J127"/>
  <c r="I127"/>
  <c r="H127"/>
  <c r="G127"/>
  <c r="F127"/>
  <c r="A127"/>
  <c r="DN126"/>
  <c r="DM126"/>
  <c r="DL126"/>
  <c r="DJ126"/>
  <c r="DK126" s="1"/>
  <c r="DI126"/>
  <c r="DH126"/>
  <c r="DG126"/>
  <c r="DE126"/>
  <c r="DF126" s="1"/>
  <c r="DD126"/>
  <c r="DC126"/>
  <c r="DB126"/>
  <c r="DA126"/>
  <c r="CZ126"/>
  <c r="CY126"/>
  <c r="CX126"/>
  <c r="CV126"/>
  <c r="CW126" s="1"/>
  <c r="CU126"/>
  <c r="CT126"/>
  <c r="CS126"/>
  <c r="CR126"/>
  <c r="CQ126"/>
  <c r="CP126"/>
  <c r="CO126"/>
  <c r="CN126"/>
  <c r="CL126"/>
  <c r="CM126" s="1"/>
  <c r="CG126"/>
  <c r="CF126"/>
  <c r="CE126"/>
  <c r="CD126"/>
  <c r="CC126"/>
  <c r="CB126"/>
  <c r="CA126"/>
  <c r="BZ126"/>
  <c r="BY126"/>
  <c r="BW126"/>
  <c r="BX126" s="1"/>
  <c r="BV126"/>
  <c r="BU126"/>
  <c r="BT126"/>
  <c r="BS126"/>
  <c r="BR126"/>
  <c r="BQ126"/>
  <c r="BP126"/>
  <c r="BO126"/>
  <c r="BN126"/>
  <c r="BM126"/>
  <c r="BL126"/>
  <c r="BJ126"/>
  <c r="BK126" s="1"/>
  <c r="J126"/>
  <c r="I126"/>
  <c r="H126"/>
  <c r="G126"/>
  <c r="F126"/>
  <c r="A126"/>
  <c r="DN125"/>
  <c r="DM125"/>
  <c r="DL125"/>
  <c r="DJ125"/>
  <c r="DK125" s="1"/>
  <c r="DI125"/>
  <c r="DH125"/>
  <c r="DG125"/>
  <c r="DE125"/>
  <c r="DF125" s="1"/>
  <c r="DD125"/>
  <c r="DC125"/>
  <c r="DB125"/>
  <c r="DA125"/>
  <c r="CZ125"/>
  <c r="CY125"/>
  <c r="CX125"/>
  <c r="CV125"/>
  <c r="CW125" s="1"/>
  <c r="CU125"/>
  <c r="CT125"/>
  <c r="CS125"/>
  <c r="CR125"/>
  <c r="CQ125"/>
  <c r="CP125"/>
  <c r="CO125"/>
  <c r="CN125"/>
  <c r="CL125"/>
  <c r="CM125" s="1"/>
  <c r="CG125"/>
  <c r="CF125"/>
  <c r="CE125"/>
  <c r="CD125"/>
  <c r="CC125"/>
  <c r="CB125"/>
  <c r="CA125"/>
  <c r="BZ125"/>
  <c r="BY125"/>
  <c r="BW125"/>
  <c r="BX125" s="1"/>
  <c r="BV125"/>
  <c r="BU125"/>
  <c r="BT125"/>
  <c r="BS125"/>
  <c r="BR125"/>
  <c r="BQ125"/>
  <c r="BP125"/>
  <c r="BO125"/>
  <c r="BN125"/>
  <c r="BM125"/>
  <c r="BL125"/>
  <c r="BJ125"/>
  <c r="BK125" s="1"/>
  <c r="J125"/>
  <c r="I125"/>
  <c r="H125"/>
  <c r="G125"/>
  <c r="F125"/>
  <c r="A125"/>
  <c r="DN124"/>
  <c r="DM124"/>
  <c r="DL124"/>
  <c r="DJ124"/>
  <c r="DK124" s="1"/>
  <c r="DI124"/>
  <c r="DH124"/>
  <c r="DG124"/>
  <c r="DE124"/>
  <c r="DF124" s="1"/>
  <c r="DD124"/>
  <c r="DC124"/>
  <c r="DB124"/>
  <c r="DA124"/>
  <c r="CZ124"/>
  <c r="CY124"/>
  <c r="CX124"/>
  <c r="CV124"/>
  <c r="CW124" s="1"/>
  <c r="CU124"/>
  <c r="CT124"/>
  <c r="CS124"/>
  <c r="CR124"/>
  <c r="CQ124"/>
  <c r="CP124"/>
  <c r="CO124"/>
  <c r="CN124"/>
  <c r="CL124"/>
  <c r="CM124" s="1"/>
  <c r="CG124"/>
  <c r="CF124"/>
  <c r="CE124"/>
  <c r="CD124"/>
  <c r="CC124"/>
  <c r="CB124"/>
  <c r="CA124"/>
  <c r="BZ124"/>
  <c r="BY124"/>
  <c r="BW124"/>
  <c r="BX124" s="1"/>
  <c r="BV124"/>
  <c r="BU124"/>
  <c r="BT124"/>
  <c r="BS124"/>
  <c r="BR124"/>
  <c r="BQ124"/>
  <c r="BP124"/>
  <c r="BO124"/>
  <c r="BN124"/>
  <c r="BM124"/>
  <c r="BL124"/>
  <c r="BJ124"/>
  <c r="BK124" s="1"/>
  <c r="J124"/>
  <c r="I124"/>
  <c r="H124"/>
  <c r="G124"/>
  <c r="F124"/>
  <c r="A124"/>
  <c r="DN123"/>
  <c r="DM123"/>
  <c r="DL123"/>
  <c r="DJ123"/>
  <c r="DK123" s="1"/>
  <c r="DI123"/>
  <c r="DH123"/>
  <c r="DG123"/>
  <c r="DE123"/>
  <c r="DF123" s="1"/>
  <c r="DD123"/>
  <c r="DC123"/>
  <c r="DB123"/>
  <c r="DA123"/>
  <c r="CZ123"/>
  <c r="CY123"/>
  <c r="CX123"/>
  <c r="CV123"/>
  <c r="CW123" s="1"/>
  <c r="CU123"/>
  <c r="CT123"/>
  <c r="CS123"/>
  <c r="CR123"/>
  <c r="CQ123"/>
  <c r="CP123"/>
  <c r="CO123"/>
  <c r="CN123"/>
  <c r="CL123"/>
  <c r="CM123" s="1"/>
  <c r="CG123"/>
  <c r="CF123"/>
  <c r="CE123"/>
  <c r="CD123"/>
  <c r="CC123"/>
  <c r="CB123"/>
  <c r="CA123"/>
  <c r="BZ123"/>
  <c r="BY123"/>
  <c r="BW123"/>
  <c r="BX123" s="1"/>
  <c r="BV123"/>
  <c r="BU123"/>
  <c r="BT123"/>
  <c r="BS123"/>
  <c r="BR123"/>
  <c r="BQ123"/>
  <c r="BP123"/>
  <c r="BO123"/>
  <c r="BN123"/>
  <c r="BM123"/>
  <c r="BL123"/>
  <c r="BJ123"/>
  <c r="BK123" s="1"/>
  <c r="J123"/>
  <c r="I123"/>
  <c r="H123"/>
  <c r="G123"/>
  <c r="F123"/>
  <c r="A123"/>
  <c r="DN122"/>
  <c r="DM122"/>
  <c r="DL122"/>
  <c r="DJ122"/>
  <c r="DK122" s="1"/>
  <c r="DI122"/>
  <c r="DH122"/>
  <c r="DG122"/>
  <c r="DE122"/>
  <c r="DF122" s="1"/>
  <c r="DD122"/>
  <c r="DC122"/>
  <c r="DB122"/>
  <c r="DA122"/>
  <c r="CZ122"/>
  <c r="CY122"/>
  <c r="CX122"/>
  <c r="CV122"/>
  <c r="CW122" s="1"/>
  <c r="CU122"/>
  <c r="CT122"/>
  <c r="CS122"/>
  <c r="CR122"/>
  <c r="CQ122"/>
  <c r="CP122"/>
  <c r="CO122"/>
  <c r="CN122"/>
  <c r="CL122"/>
  <c r="CM122" s="1"/>
  <c r="CG122"/>
  <c r="CF122"/>
  <c r="CE122"/>
  <c r="CD122"/>
  <c r="CC122"/>
  <c r="CB122"/>
  <c r="CA122"/>
  <c r="BZ122"/>
  <c r="BY122"/>
  <c r="BW122"/>
  <c r="BX122" s="1"/>
  <c r="BV122"/>
  <c r="BU122"/>
  <c r="BT122"/>
  <c r="BS122"/>
  <c r="BR122"/>
  <c r="BQ122"/>
  <c r="BP122"/>
  <c r="BO122"/>
  <c r="BN122"/>
  <c r="BM122"/>
  <c r="BL122"/>
  <c r="BJ122"/>
  <c r="BK122" s="1"/>
  <c r="J122"/>
  <c r="I122"/>
  <c r="H122"/>
  <c r="G122"/>
  <c r="F122"/>
  <c r="A122"/>
  <c r="DN121"/>
  <c r="DM121"/>
  <c r="DL121"/>
  <c r="DJ121"/>
  <c r="DK121" s="1"/>
  <c r="DI121"/>
  <c r="DH121"/>
  <c r="DG121"/>
  <c r="DE121"/>
  <c r="DF121" s="1"/>
  <c r="DD121"/>
  <c r="DC121"/>
  <c r="DB121"/>
  <c r="DA121"/>
  <c r="CZ121"/>
  <c r="CY121"/>
  <c r="CX121"/>
  <c r="CV121"/>
  <c r="CW121" s="1"/>
  <c r="CU121"/>
  <c r="CT121"/>
  <c r="CS121"/>
  <c r="CR121"/>
  <c r="CQ121"/>
  <c r="CP121"/>
  <c r="CO121"/>
  <c r="CN121"/>
  <c r="CL121"/>
  <c r="CM121" s="1"/>
  <c r="CG121"/>
  <c r="CF121"/>
  <c r="CE121"/>
  <c r="CD121"/>
  <c r="CC121"/>
  <c r="CB121"/>
  <c r="CA121"/>
  <c r="BZ121"/>
  <c r="BY121"/>
  <c r="BW121"/>
  <c r="BX121" s="1"/>
  <c r="BV121"/>
  <c r="BU121"/>
  <c r="BT121"/>
  <c r="BS121"/>
  <c r="BR121"/>
  <c r="BQ121"/>
  <c r="BP121"/>
  <c r="BO121"/>
  <c r="BN121"/>
  <c r="BM121"/>
  <c r="BL121"/>
  <c r="BJ121"/>
  <c r="BK121" s="1"/>
  <c r="J121"/>
  <c r="I121"/>
  <c r="H121"/>
  <c r="G121"/>
  <c r="F121"/>
  <c r="A121"/>
  <c r="DN120"/>
  <c r="DM120"/>
  <c r="DL120"/>
  <c r="DJ120"/>
  <c r="DK120" s="1"/>
  <c r="DI120"/>
  <c r="DH120"/>
  <c r="DG120"/>
  <c r="DE120"/>
  <c r="DF120" s="1"/>
  <c r="DD120"/>
  <c r="DC120"/>
  <c r="DB120"/>
  <c r="DA120"/>
  <c r="CZ120"/>
  <c r="CY120"/>
  <c r="CX120"/>
  <c r="CV120"/>
  <c r="CW120" s="1"/>
  <c r="CU120"/>
  <c r="CT120"/>
  <c r="CS120"/>
  <c r="CR120"/>
  <c r="CQ120"/>
  <c r="CP120"/>
  <c r="CO120"/>
  <c r="CN120"/>
  <c r="CL120"/>
  <c r="CM120" s="1"/>
  <c r="CG120"/>
  <c r="CF120"/>
  <c r="CE120"/>
  <c r="CD120"/>
  <c r="CC120"/>
  <c r="CB120"/>
  <c r="CA120"/>
  <c r="BZ120"/>
  <c r="BY120"/>
  <c r="BW120"/>
  <c r="BX120" s="1"/>
  <c r="BV120"/>
  <c r="BU120"/>
  <c r="BT120"/>
  <c r="BS120"/>
  <c r="BR120"/>
  <c r="BQ120"/>
  <c r="BP120"/>
  <c r="BO120"/>
  <c r="BN120"/>
  <c r="BM120"/>
  <c r="BL120"/>
  <c r="BJ120"/>
  <c r="BK120" s="1"/>
  <c r="J120"/>
  <c r="I120"/>
  <c r="H120"/>
  <c r="G120"/>
  <c r="F120"/>
  <c r="A120"/>
  <c r="DN119"/>
  <c r="DM119"/>
  <c r="DL119"/>
  <c r="DJ119"/>
  <c r="DK119" s="1"/>
  <c r="DI119"/>
  <c r="DH119"/>
  <c r="DG119"/>
  <c r="DE119"/>
  <c r="DF119" s="1"/>
  <c r="DD119"/>
  <c r="DC119"/>
  <c r="DB119"/>
  <c r="DA119"/>
  <c r="CZ119"/>
  <c r="CY119"/>
  <c r="CX119"/>
  <c r="CV119"/>
  <c r="CW119" s="1"/>
  <c r="CU119"/>
  <c r="CT119"/>
  <c r="CS119"/>
  <c r="CR119"/>
  <c r="CQ119"/>
  <c r="CP119"/>
  <c r="CO119"/>
  <c r="CN119"/>
  <c r="CL119"/>
  <c r="CM119" s="1"/>
  <c r="CG119"/>
  <c r="CF119"/>
  <c r="CE119"/>
  <c r="CD119"/>
  <c r="CC119"/>
  <c r="CB119"/>
  <c r="CA119"/>
  <c r="BZ119"/>
  <c r="BY119"/>
  <c r="BW119"/>
  <c r="BX119" s="1"/>
  <c r="BV119"/>
  <c r="BU119"/>
  <c r="BT119"/>
  <c r="BS119"/>
  <c r="BR119"/>
  <c r="BQ119"/>
  <c r="BP119"/>
  <c r="BO119"/>
  <c r="BN119"/>
  <c r="BM119"/>
  <c r="BL119"/>
  <c r="BJ119"/>
  <c r="BK119" s="1"/>
  <c r="J119"/>
  <c r="I119"/>
  <c r="H119"/>
  <c r="G119"/>
  <c r="F119"/>
  <c r="A119"/>
  <c r="DN118"/>
  <c r="DM118"/>
  <c r="DL118"/>
  <c r="DJ118"/>
  <c r="DK118" s="1"/>
  <c r="DI118"/>
  <c r="DH118"/>
  <c r="DG118"/>
  <c r="DE118"/>
  <c r="DF118" s="1"/>
  <c r="DD118"/>
  <c r="DC118"/>
  <c r="DB118"/>
  <c r="DA118"/>
  <c r="CZ118"/>
  <c r="CY118"/>
  <c r="CX118"/>
  <c r="CV118"/>
  <c r="CW118" s="1"/>
  <c r="CU118"/>
  <c r="CT118"/>
  <c r="CS118"/>
  <c r="CR118"/>
  <c r="CQ118"/>
  <c r="CP118"/>
  <c r="CO118"/>
  <c r="CN118"/>
  <c r="CL118"/>
  <c r="CM118" s="1"/>
  <c r="CG118"/>
  <c r="CF118"/>
  <c r="CE118"/>
  <c r="CD118"/>
  <c r="CC118"/>
  <c r="CB118"/>
  <c r="CA118"/>
  <c r="BZ118"/>
  <c r="BY118"/>
  <c r="BW118"/>
  <c r="BX118" s="1"/>
  <c r="BV118"/>
  <c r="BU118"/>
  <c r="BT118"/>
  <c r="BS118"/>
  <c r="BR118"/>
  <c r="BQ118"/>
  <c r="BP118"/>
  <c r="BO118"/>
  <c r="BN118"/>
  <c r="BM118"/>
  <c r="BL118"/>
  <c r="BJ118"/>
  <c r="BK118" s="1"/>
  <c r="J118"/>
  <c r="I118"/>
  <c r="H118"/>
  <c r="G118"/>
  <c r="F118"/>
  <c r="A118"/>
  <c r="DN117"/>
  <c r="DM117"/>
  <c r="DL117"/>
  <c r="DJ117"/>
  <c r="DK117" s="1"/>
  <c r="DI117"/>
  <c r="DH117"/>
  <c r="DG117"/>
  <c r="DE117"/>
  <c r="DF117" s="1"/>
  <c r="DD117"/>
  <c r="DC117"/>
  <c r="DB117"/>
  <c r="DA117"/>
  <c r="CZ117"/>
  <c r="CY117"/>
  <c r="CX117"/>
  <c r="CV117"/>
  <c r="CW117" s="1"/>
  <c r="CU117"/>
  <c r="CT117"/>
  <c r="CS117"/>
  <c r="CR117"/>
  <c r="CQ117"/>
  <c r="CP117"/>
  <c r="CO117"/>
  <c r="CN117"/>
  <c r="CL117"/>
  <c r="CM117" s="1"/>
  <c r="CG117"/>
  <c r="CF117"/>
  <c r="CE117"/>
  <c r="CD117"/>
  <c r="CC117"/>
  <c r="CB117"/>
  <c r="CA117"/>
  <c r="BZ117"/>
  <c r="BY117"/>
  <c r="BW117"/>
  <c r="BX117" s="1"/>
  <c r="BV117"/>
  <c r="BU117"/>
  <c r="BT117"/>
  <c r="BS117"/>
  <c r="BR117"/>
  <c r="BQ117"/>
  <c r="BP117"/>
  <c r="BO117"/>
  <c r="BN117"/>
  <c r="BM117"/>
  <c r="BL117"/>
  <c r="BJ117"/>
  <c r="BK117" s="1"/>
  <c r="J117"/>
  <c r="I117"/>
  <c r="H117"/>
  <c r="G117"/>
  <c r="F117"/>
  <c r="A117"/>
  <c r="DN116"/>
  <c r="DM116"/>
  <c r="DL116"/>
  <c r="DJ116"/>
  <c r="DK116" s="1"/>
  <c r="DI116"/>
  <c r="DH116"/>
  <c r="DG116"/>
  <c r="DE116"/>
  <c r="DF116" s="1"/>
  <c r="DD116"/>
  <c r="DC116"/>
  <c r="DB116"/>
  <c r="DA116"/>
  <c r="CZ116"/>
  <c r="CY116"/>
  <c r="CX116"/>
  <c r="CV116"/>
  <c r="CW116" s="1"/>
  <c r="CU116"/>
  <c r="CT116"/>
  <c r="CS116"/>
  <c r="CR116"/>
  <c r="CQ116"/>
  <c r="CP116"/>
  <c r="CO116"/>
  <c r="CN116"/>
  <c r="CL116"/>
  <c r="CM116" s="1"/>
  <c r="CG116"/>
  <c r="CF116"/>
  <c r="CE116"/>
  <c r="CD116"/>
  <c r="CC116"/>
  <c r="CB116"/>
  <c r="CA116"/>
  <c r="BZ116"/>
  <c r="BY116"/>
  <c r="BW116"/>
  <c r="BX116" s="1"/>
  <c r="BV116"/>
  <c r="BU116"/>
  <c r="BT116"/>
  <c r="BS116"/>
  <c r="BR116"/>
  <c r="BQ116"/>
  <c r="BP116"/>
  <c r="BO116"/>
  <c r="BN116"/>
  <c r="BM116"/>
  <c r="BL116"/>
  <c r="BJ116"/>
  <c r="BK116" s="1"/>
  <c r="J116"/>
  <c r="I116"/>
  <c r="H116"/>
  <c r="G116"/>
  <c r="F116"/>
  <c r="A116"/>
  <c r="DN115"/>
  <c r="DM115"/>
  <c r="DL115"/>
  <c r="DJ115"/>
  <c r="DK115" s="1"/>
  <c r="DI115"/>
  <c r="DH115"/>
  <c r="DG115"/>
  <c r="DE115"/>
  <c r="DF115" s="1"/>
  <c r="DD115"/>
  <c r="DC115"/>
  <c r="DB115"/>
  <c r="DA115"/>
  <c r="CZ115"/>
  <c r="CY115"/>
  <c r="CX115"/>
  <c r="CV115"/>
  <c r="CW115" s="1"/>
  <c r="CU115"/>
  <c r="CT115"/>
  <c r="CS115"/>
  <c r="CR115"/>
  <c r="CQ115"/>
  <c r="CP115"/>
  <c r="CO115"/>
  <c r="CN115"/>
  <c r="CL115"/>
  <c r="CM115" s="1"/>
  <c r="CG115"/>
  <c r="CF115"/>
  <c r="CE115"/>
  <c r="CD115"/>
  <c r="CC115"/>
  <c r="CB115"/>
  <c r="CA115"/>
  <c r="BZ115"/>
  <c r="BY115"/>
  <c r="BW115"/>
  <c r="BX115" s="1"/>
  <c r="BV115"/>
  <c r="BU115"/>
  <c r="BT115"/>
  <c r="BS115"/>
  <c r="BR115"/>
  <c r="BQ115"/>
  <c r="BP115"/>
  <c r="BO115"/>
  <c r="BN115"/>
  <c r="BM115"/>
  <c r="BL115"/>
  <c r="BJ115"/>
  <c r="BK115" s="1"/>
  <c r="J115"/>
  <c r="I115"/>
  <c r="H115"/>
  <c r="G115"/>
  <c r="F115"/>
  <c r="A115"/>
  <c r="DN114"/>
  <c r="DM114"/>
  <c r="DL114"/>
  <c r="DJ114"/>
  <c r="DK114" s="1"/>
  <c r="DI114"/>
  <c r="DH114"/>
  <c r="DG114"/>
  <c r="DE114"/>
  <c r="DF114" s="1"/>
  <c r="DD114"/>
  <c r="DC114"/>
  <c r="DB114"/>
  <c r="DA114"/>
  <c r="CZ114"/>
  <c r="CY114"/>
  <c r="CX114"/>
  <c r="CV114"/>
  <c r="CW114" s="1"/>
  <c r="CU114"/>
  <c r="CT114"/>
  <c r="CS114"/>
  <c r="CR114"/>
  <c r="CQ114"/>
  <c r="CP114"/>
  <c r="CO114"/>
  <c r="CN114"/>
  <c r="CL114"/>
  <c r="CM114" s="1"/>
  <c r="CG114"/>
  <c r="CF114"/>
  <c r="CE114"/>
  <c r="CD114"/>
  <c r="CC114"/>
  <c r="CB114"/>
  <c r="CA114"/>
  <c r="BZ114"/>
  <c r="BY114"/>
  <c r="BW114"/>
  <c r="BX114" s="1"/>
  <c r="BV114"/>
  <c r="BU114"/>
  <c r="BT114"/>
  <c r="BS114"/>
  <c r="BR114"/>
  <c r="BQ114"/>
  <c r="BP114"/>
  <c r="BO114"/>
  <c r="BN114"/>
  <c r="BM114"/>
  <c r="BL114"/>
  <c r="BJ114"/>
  <c r="BK114" s="1"/>
  <c r="J114"/>
  <c r="I114"/>
  <c r="H114"/>
  <c r="G114"/>
  <c r="F114"/>
  <c r="A114"/>
  <c r="DN113"/>
  <c r="DM113"/>
  <c r="DL113"/>
  <c r="DJ113"/>
  <c r="DK113" s="1"/>
  <c r="DI113"/>
  <c r="DH113"/>
  <c r="DG113"/>
  <c r="DE113"/>
  <c r="DF113" s="1"/>
  <c r="DD113"/>
  <c r="DC113"/>
  <c r="DB113"/>
  <c r="DA113"/>
  <c r="CZ113"/>
  <c r="CY113"/>
  <c r="CX113"/>
  <c r="CV113"/>
  <c r="CW113" s="1"/>
  <c r="CU113"/>
  <c r="CT113"/>
  <c r="CS113"/>
  <c r="CR113"/>
  <c r="CQ113"/>
  <c r="CP113"/>
  <c r="CO113"/>
  <c r="CN113"/>
  <c r="CL113"/>
  <c r="CM113" s="1"/>
  <c r="CG113"/>
  <c r="CF113"/>
  <c r="CE113"/>
  <c r="CD113"/>
  <c r="CC113"/>
  <c r="CB113"/>
  <c r="CA113"/>
  <c r="BZ113"/>
  <c r="BY113"/>
  <c r="BW113"/>
  <c r="BX113" s="1"/>
  <c r="BV113"/>
  <c r="BU113"/>
  <c r="BT113"/>
  <c r="BS113"/>
  <c r="BR113"/>
  <c r="BQ113"/>
  <c r="BP113"/>
  <c r="BO113"/>
  <c r="BN113"/>
  <c r="BM113"/>
  <c r="BL113"/>
  <c r="BJ113"/>
  <c r="BK113" s="1"/>
  <c r="J113"/>
  <c r="I113"/>
  <c r="H113"/>
  <c r="G113"/>
  <c r="F113"/>
  <c r="A113"/>
  <c r="DN112"/>
  <c r="DM112"/>
  <c r="DL112"/>
  <c r="DJ112"/>
  <c r="DK112" s="1"/>
  <c r="DI112"/>
  <c r="DH112"/>
  <c r="DG112"/>
  <c r="DE112"/>
  <c r="DF112" s="1"/>
  <c r="DD112"/>
  <c r="DC112"/>
  <c r="DB112"/>
  <c r="DA112"/>
  <c r="CZ112"/>
  <c r="CY112"/>
  <c r="CX112"/>
  <c r="CV112"/>
  <c r="CW112" s="1"/>
  <c r="CU112"/>
  <c r="CT112"/>
  <c r="CS112"/>
  <c r="CR112"/>
  <c r="CQ112"/>
  <c r="CP112"/>
  <c r="CO112"/>
  <c r="CN112"/>
  <c r="CL112"/>
  <c r="CM112" s="1"/>
  <c r="CG112"/>
  <c r="CF112"/>
  <c r="CE112"/>
  <c r="CD112"/>
  <c r="CC112"/>
  <c r="CB112"/>
  <c r="CA112"/>
  <c r="BZ112"/>
  <c r="BY112"/>
  <c r="BW112"/>
  <c r="BX112" s="1"/>
  <c r="BV112"/>
  <c r="BU112"/>
  <c r="BT112"/>
  <c r="BS112"/>
  <c r="BR112"/>
  <c r="BQ112"/>
  <c r="BP112"/>
  <c r="BO112"/>
  <c r="BN112"/>
  <c r="BM112"/>
  <c r="BL112"/>
  <c r="BJ112"/>
  <c r="BK112" s="1"/>
  <c r="J112"/>
  <c r="I112"/>
  <c r="H112"/>
  <c r="G112"/>
  <c r="F112"/>
  <c r="A112"/>
  <c r="DN111"/>
  <c r="DM111"/>
  <c r="DL111"/>
  <c r="DJ111"/>
  <c r="DK111" s="1"/>
  <c r="DI111"/>
  <c r="DH111"/>
  <c r="DG111"/>
  <c r="DE111"/>
  <c r="DF111" s="1"/>
  <c r="DD111"/>
  <c r="DC111"/>
  <c r="DB111"/>
  <c r="DA111"/>
  <c r="CZ111"/>
  <c r="CY111"/>
  <c r="CX111"/>
  <c r="CV111"/>
  <c r="CW111" s="1"/>
  <c r="CU111"/>
  <c r="CT111"/>
  <c r="CS111"/>
  <c r="CR111"/>
  <c r="CQ111"/>
  <c r="CP111"/>
  <c r="CO111"/>
  <c r="CN111"/>
  <c r="CL111"/>
  <c r="CM111" s="1"/>
  <c r="CG111"/>
  <c r="CF111"/>
  <c r="CE111"/>
  <c r="CD111"/>
  <c r="CC111"/>
  <c r="CB111"/>
  <c r="CA111"/>
  <c r="BZ111"/>
  <c r="BY111"/>
  <c r="BW111"/>
  <c r="BX111" s="1"/>
  <c r="BV111"/>
  <c r="BU111"/>
  <c r="BT111"/>
  <c r="BS111"/>
  <c r="BR111"/>
  <c r="BQ111"/>
  <c r="BP111"/>
  <c r="BO111"/>
  <c r="BN111"/>
  <c r="BM111"/>
  <c r="BL111"/>
  <c r="BJ111"/>
  <c r="BK111" s="1"/>
  <c r="J111"/>
  <c r="I111"/>
  <c r="H111"/>
  <c r="G111"/>
  <c r="F111"/>
  <c r="A111"/>
  <c r="DN110"/>
  <c r="DM110"/>
  <c r="DL110"/>
  <c r="DJ110"/>
  <c r="DK110" s="1"/>
  <c r="DI110"/>
  <c r="DH110"/>
  <c r="DG110"/>
  <c r="DE110"/>
  <c r="DF110" s="1"/>
  <c r="DD110"/>
  <c r="DC110"/>
  <c r="DB110"/>
  <c r="DA110"/>
  <c r="CZ110"/>
  <c r="CY110"/>
  <c r="CX110"/>
  <c r="CV110"/>
  <c r="CW110" s="1"/>
  <c r="CU110"/>
  <c r="CT110"/>
  <c r="CS110"/>
  <c r="CR110"/>
  <c r="CQ110"/>
  <c r="CP110"/>
  <c r="CO110"/>
  <c r="CN110"/>
  <c r="CL110"/>
  <c r="CM110" s="1"/>
  <c r="CG110"/>
  <c r="CF110"/>
  <c r="CE110"/>
  <c r="CD110"/>
  <c r="CC110"/>
  <c r="CB110"/>
  <c r="CA110"/>
  <c r="BZ110"/>
  <c r="BY110"/>
  <c r="BW110"/>
  <c r="BX110" s="1"/>
  <c r="BV110"/>
  <c r="BU110"/>
  <c r="BT110"/>
  <c r="BS110"/>
  <c r="BR110"/>
  <c r="BQ110"/>
  <c r="BP110"/>
  <c r="BO110"/>
  <c r="BN110"/>
  <c r="BM110"/>
  <c r="BL110"/>
  <c r="BJ110"/>
  <c r="BK110" s="1"/>
  <c r="J110"/>
  <c r="I110"/>
  <c r="H110"/>
  <c r="G110"/>
  <c r="F110"/>
  <c r="A110"/>
  <c r="DN109"/>
  <c r="DM109"/>
  <c r="DL109"/>
  <c r="DJ109"/>
  <c r="DK109" s="1"/>
  <c r="DI109"/>
  <c r="DH109"/>
  <c r="DG109"/>
  <c r="DE109"/>
  <c r="DF109" s="1"/>
  <c r="DD109"/>
  <c r="DC109"/>
  <c r="DB109"/>
  <c r="DA109"/>
  <c r="CZ109"/>
  <c r="CY109"/>
  <c r="CX109"/>
  <c r="CV109"/>
  <c r="CW109" s="1"/>
  <c r="CU109"/>
  <c r="CT109"/>
  <c r="CS109"/>
  <c r="CR109"/>
  <c r="CQ109"/>
  <c r="CP109"/>
  <c r="CO109"/>
  <c r="CN109"/>
  <c r="CL109"/>
  <c r="CM109" s="1"/>
  <c r="CG109"/>
  <c r="CF109"/>
  <c r="CE109"/>
  <c r="CD109"/>
  <c r="CC109"/>
  <c r="CB109"/>
  <c r="CA109"/>
  <c r="BZ109"/>
  <c r="BY109"/>
  <c r="BW109"/>
  <c r="BX109" s="1"/>
  <c r="BV109"/>
  <c r="BU109"/>
  <c r="BT109"/>
  <c r="BS109"/>
  <c r="BR109"/>
  <c r="BQ109"/>
  <c r="BP109"/>
  <c r="BO109"/>
  <c r="BN109"/>
  <c r="BM109"/>
  <c r="BL109"/>
  <c r="BJ109"/>
  <c r="BK109" s="1"/>
  <c r="J109"/>
  <c r="I109"/>
  <c r="H109"/>
  <c r="G109"/>
  <c r="F109"/>
  <c r="A109"/>
  <c r="DN108"/>
  <c r="DM108"/>
  <c r="DL108"/>
  <c r="DJ108"/>
  <c r="DK108" s="1"/>
  <c r="DI108"/>
  <c r="DH108"/>
  <c r="DG108"/>
  <c r="DE108"/>
  <c r="DF108" s="1"/>
  <c r="DD108"/>
  <c r="DC108"/>
  <c r="DB108"/>
  <c r="DA108"/>
  <c r="CZ108"/>
  <c r="CY108"/>
  <c r="CX108"/>
  <c r="CV108"/>
  <c r="CW108" s="1"/>
  <c r="CU108"/>
  <c r="CT108"/>
  <c r="CS108"/>
  <c r="CR108"/>
  <c r="CQ108"/>
  <c r="CP108"/>
  <c r="CO108"/>
  <c r="CN108"/>
  <c r="CL108"/>
  <c r="CM108" s="1"/>
  <c r="CG108"/>
  <c r="CF108"/>
  <c r="CE108"/>
  <c r="CD108"/>
  <c r="CC108"/>
  <c r="CB108"/>
  <c r="CA108"/>
  <c r="BZ108"/>
  <c r="BY108"/>
  <c r="BW108"/>
  <c r="BX108" s="1"/>
  <c r="BV108"/>
  <c r="BU108"/>
  <c r="BT108"/>
  <c r="BS108"/>
  <c r="BR108"/>
  <c r="BQ108"/>
  <c r="BP108"/>
  <c r="BO108"/>
  <c r="BN108"/>
  <c r="BM108"/>
  <c r="BL108"/>
  <c r="BJ108"/>
  <c r="BK108" s="1"/>
  <c r="J108"/>
  <c r="I108"/>
  <c r="H108"/>
  <c r="G108"/>
  <c r="F108"/>
  <c r="A108"/>
  <c r="DN107"/>
  <c r="DM107"/>
  <c r="DL107"/>
  <c r="DJ107"/>
  <c r="DK107" s="1"/>
  <c r="DI107"/>
  <c r="DH107"/>
  <c r="DG107"/>
  <c r="DE107"/>
  <c r="DF107" s="1"/>
  <c r="DD107"/>
  <c r="DC107"/>
  <c r="DB107"/>
  <c r="DA107"/>
  <c r="CZ107"/>
  <c r="CY107"/>
  <c r="CX107"/>
  <c r="CV107"/>
  <c r="CW107" s="1"/>
  <c r="CU107"/>
  <c r="CT107"/>
  <c r="CS107"/>
  <c r="CR107"/>
  <c r="CQ107"/>
  <c r="CP107"/>
  <c r="CO107"/>
  <c r="CN107"/>
  <c r="CL107"/>
  <c r="CM107" s="1"/>
  <c r="CG107"/>
  <c r="CF107"/>
  <c r="CE107"/>
  <c r="CD107"/>
  <c r="CC107"/>
  <c r="CB107"/>
  <c r="CA107"/>
  <c r="BZ107"/>
  <c r="BY107"/>
  <c r="BW107"/>
  <c r="BX107" s="1"/>
  <c r="BV107"/>
  <c r="BU107"/>
  <c r="BT107"/>
  <c r="BS107"/>
  <c r="BR107"/>
  <c r="BQ107"/>
  <c r="BP107"/>
  <c r="BO107"/>
  <c r="BN107"/>
  <c r="BM107"/>
  <c r="BL107"/>
  <c r="BJ107"/>
  <c r="BK107" s="1"/>
  <c r="J107"/>
  <c r="I107"/>
  <c r="H107"/>
  <c r="G107"/>
  <c r="F107"/>
  <c r="A107"/>
  <c r="DN106"/>
  <c r="DM106"/>
  <c r="DL106"/>
  <c r="DJ106"/>
  <c r="DK106" s="1"/>
  <c r="DI106"/>
  <c r="DH106"/>
  <c r="DG106"/>
  <c r="DE106"/>
  <c r="DF106" s="1"/>
  <c r="DD106"/>
  <c r="DC106"/>
  <c r="DB106"/>
  <c r="DA106"/>
  <c r="CZ106"/>
  <c r="CY106"/>
  <c r="CX106"/>
  <c r="CV106"/>
  <c r="CW106" s="1"/>
  <c r="CU106"/>
  <c r="CT106"/>
  <c r="CS106"/>
  <c r="CR106"/>
  <c r="CQ106"/>
  <c r="CP106"/>
  <c r="CO106"/>
  <c r="CN106"/>
  <c r="CL106"/>
  <c r="CM106" s="1"/>
  <c r="CG106"/>
  <c r="CF106"/>
  <c r="CE106"/>
  <c r="CD106"/>
  <c r="CC106"/>
  <c r="CB106"/>
  <c r="CA106"/>
  <c r="BZ106"/>
  <c r="BY106"/>
  <c r="BW106"/>
  <c r="BX106" s="1"/>
  <c r="BV106"/>
  <c r="BU106"/>
  <c r="BT106"/>
  <c r="BS106"/>
  <c r="BR106"/>
  <c r="BQ106"/>
  <c r="BP106"/>
  <c r="BO106"/>
  <c r="BN106"/>
  <c r="BM106"/>
  <c r="BL106"/>
  <c r="BJ106"/>
  <c r="BK106" s="1"/>
  <c r="J106"/>
  <c r="I106"/>
  <c r="H106"/>
  <c r="G106"/>
  <c r="F106"/>
  <c r="A106"/>
  <c r="DN105"/>
  <c r="DM105"/>
  <c r="DL105"/>
  <c r="DJ105"/>
  <c r="DK105" s="1"/>
  <c r="DI105"/>
  <c r="DH105"/>
  <c r="DG105"/>
  <c r="DE105"/>
  <c r="DF105" s="1"/>
  <c r="DD105"/>
  <c r="DC105"/>
  <c r="DB105"/>
  <c r="DA105"/>
  <c r="CZ105"/>
  <c r="CY105"/>
  <c r="CX105"/>
  <c r="CV105"/>
  <c r="CW105" s="1"/>
  <c r="CU105"/>
  <c r="CT105"/>
  <c r="CS105"/>
  <c r="CR105"/>
  <c r="CQ105"/>
  <c r="CP105"/>
  <c r="CO105"/>
  <c r="CN105"/>
  <c r="CL105"/>
  <c r="CM105" s="1"/>
  <c r="CG105"/>
  <c r="CF105"/>
  <c r="CE105"/>
  <c r="CD105"/>
  <c r="CC105"/>
  <c r="CB105"/>
  <c r="CA105"/>
  <c r="BZ105"/>
  <c r="BY105"/>
  <c r="BW105"/>
  <c r="BX105" s="1"/>
  <c r="BV105"/>
  <c r="BU105"/>
  <c r="BT105"/>
  <c r="BS105"/>
  <c r="BR105"/>
  <c r="BQ105"/>
  <c r="BP105"/>
  <c r="BO105"/>
  <c r="BN105"/>
  <c r="BM105"/>
  <c r="BL105"/>
  <c r="BJ105"/>
  <c r="BK105" s="1"/>
  <c r="J105"/>
  <c r="I105"/>
  <c r="H105"/>
  <c r="G105"/>
  <c r="F105"/>
  <c r="A105"/>
  <c r="DN104"/>
  <c r="DM104"/>
  <c r="DL104"/>
  <c r="DJ104"/>
  <c r="DK104" s="1"/>
  <c r="DI104"/>
  <c r="DH104"/>
  <c r="DG104"/>
  <c r="DE104"/>
  <c r="DF104" s="1"/>
  <c r="DD104"/>
  <c r="DC104"/>
  <c r="DB104"/>
  <c r="DA104"/>
  <c r="CZ104"/>
  <c r="CY104"/>
  <c r="CX104"/>
  <c r="CV104"/>
  <c r="CW104" s="1"/>
  <c r="CU104"/>
  <c r="CT104"/>
  <c r="CS104"/>
  <c r="CR104"/>
  <c r="CQ104"/>
  <c r="CP104"/>
  <c r="CO104"/>
  <c r="CN104"/>
  <c r="CL104"/>
  <c r="CM104" s="1"/>
  <c r="CG104"/>
  <c r="CF104"/>
  <c r="CE104"/>
  <c r="CD104"/>
  <c r="CC104"/>
  <c r="CB104"/>
  <c r="CA104"/>
  <c r="BZ104"/>
  <c r="BY104"/>
  <c r="BW104"/>
  <c r="BX104" s="1"/>
  <c r="BV104"/>
  <c r="BU104"/>
  <c r="BT104"/>
  <c r="BS104"/>
  <c r="BR104"/>
  <c r="BQ104"/>
  <c r="BP104"/>
  <c r="BO104"/>
  <c r="BN104"/>
  <c r="BM104"/>
  <c r="BL104"/>
  <c r="BJ104"/>
  <c r="BK104" s="1"/>
  <c r="J104"/>
  <c r="I104"/>
  <c r="H104"/>
  <c r="G104"/>
  <c r="F104"/>
  <c r="A104"/>
  <c r="DN103"/>
  <c r="DM103"/>
  <c r="DL103"/>
  <c r="DJ103"/>
  <c r="DK103" s="1"/>
  <c r="DI103"/>
  <c r="DH103"/>
  <c r="DG103"/>
  <c r="DE103"/>
  <c r="DF103" s="1"/>
  <c r="DD103"/>
  <c r="DC103"/>
  <c r="DB103"/>
  <c r="DA103"/>
  <c r="CZ103"/>
  <c r="CY103"/>
  <c r="CX103"/>
  <c r="CV103"/>
  <c r="CW103" s="1"/>
  <c r="CU103"/>
  <c r="CT103"/>
  <c r="CS103"/>
  <c r="CR103"/>
  <c r="CQ103"/>
  <c r="CP103"/>
  <c r="CO103"/>
  <c r="CN103"/>
  <c r="CL103"/>
  <c r="CM103" s="1"/>
  <c r="CG103"/>
  <c r="CF103"/>
  <c r="CE103"/>
  <c r="CD103"/>
  <c r="CC103"/>
  <c r="CB103"/>
  <c r="CA103"/>
  <c r="BZ103"/>
  <c r="BY103"/>
  <c r="BW103"/>
  <c r="BX103" s="1"/>
  <c r="BV103"/>
  <c r="BU103"/>
  <c r="BT103"/>
  <c r="BS103"/>
  <c r="BR103"/>
  <c r="BQ103"/>
  <c r="BP103"/>
  <c r="BO103"/>
  <c r="BN103"/>
  <c r="BM103"/>
  <c r="BL103"/>
  <c r="BJ103"/>
  <c r="BK103" s="1"/>
  <c r="J103"/>
  <c r="I103"/>
  <c r="H103"/>
  <c r="G103"/>
  <c r="F103"/>
  <c r="A103"/>
  <c r="DN102"/>
  <c r="DM102"/>
  <c r="DL102"/>
  <c r="DJ102"/>
  <c r="DK102" s="1"/>
  <c r="DI102"/>
  <c r="DH102"/>
  <c r="DG102"/>
  <c r="DE102"/>
  <c r="DF102" s="1"/>
  <c r="DD102"/>
  <c r="DC102"/>
  <c r="DB102"/>
  <c r="DA102"/>
  <c r="CZ102"/>
  <c r="CY102"/>
  <c r="CX102"/>
  <c r="CV102"/>
  <c r="CW102" s="1"/>
  <c r="CU102"/>
  <c r="CT102"/>
  <c r="CS102"/>
  <c r="CR102"/>
  <c r="CQ102"/>
  <c r="CP102"/>
  <c r="CO102"/>
  <c r="CN102"/>
  <c r="CL102"/>
  <c r="CM102" s="1"/>
  <c r="CG102"/>
  <c r="CF102"/>
  <c r="CE102"/>
  <c r="CD102"/>
  <c r="CC102"/>
  <c r="CB102"/>
  <c r="CA102"/>
  <c r="BZ102"/>
  <c r="BY102"/>
  <c r="BW102"/>
  <c r="BX102" s="1"/>
  <c r="BV102"/>
  <c r="BU102"/>
  <c r="BT102"/>
  <c r="BS102"/>
  <c r="BR102"/>
  <c r="BQ102"/>
  <c r="BP102"/>
  <c r="BO102"/>
  <c r="BN102"/>
  <c r="BM102"/>
  <c r="BL102"/>
  <c r="BJ102"/>
  <c r="BK102" s="1"/>
  <c r="J102"/>
  <c r="I102"/>
  <c r="H102"/>
  <c r="G102"/>
  <c r="F102"/>
  <c r="A102"/>
  <c r="DN101"/>
  <c r="DM101"/>
  <c r="DL101"/>
  <c r="DJ101"/>
  <c r="DK101" s="1"/>
  <c r="DI101"/>
  <c r="DH101"/>
  <c r="DG101"/>
  <c r="DE101"/>
  <c r="DF101" s="1"/>
  <c r="DD101"/>
  <c r="DC101"/>
  <c r="DB101"/>
  <c r="DA101"/>
  <c r="CZ101"/>
  <c r="CY101"/>
  <c r="CX101"/>
  <c r="CV101"/>
  <c r="CW101" s="1"/>
  <c r="CU101"/>
  <c r="CT101"/>
  <c r="CS101"/>
  <c r="CR101"/>
  <c r="CQ101"/>
  <c r="CP101"/>
  <c r="CO101"/>
  <c r="CN101"/>
  <c r="CL101"/>
  <c r="CM101" s="1"/>
  <c r="CG101"/>
  <c r="CF101"/>
  <c r="CE101"/>
  <c r="CD101"/>
  <c r="CC101"/>
  <c r="CB101"/>
  <c r="CA101"/>
  <c r="BZ101"/>
  <c r="BY101"/>
  <c r="BW101"/>
  <c r="BX101" s="1"/>
  <c r="BV101"/>
  <c r="BU101"/>
  <c r="BT101"/>
  <c r="BS101"/>
  <c r="BR101"/>
  <c r="BQ101"/>
  <c r="BP101"/>
  <c r="BO101"/>
  <c r="BN101"/>
  <c r="BM101"/>
  <c r="BL101"/>
  <c r="BJ101"/>
  <c r="BK101" s="1"/>
  <c r="J101"/>
  <c r="I101"/>
  <c r="H101"/>
  <c r="G101"/>
  <c r="F101"/>
  <c r="A101"/>
  <c r="DN100"/>
  <c r="DM100"/>
  <c r="DL100"/>
  <c r="DJ100"/>
  <c r="DK100" s="1"/>
  <c r="DI100"/>
  <c r="DH100"/>
  <c r="DG100"/>
  <c r="DE100"/>
  <c r="DF100" s="1"/>
  <c r="DD100"/>
  <c r="DC100"/>
  <c r="DB100"/>
  <c r="DA100"/>
  <c r="CZ100"/>
  <c r="CY100"/>
  <c r="CX100"/>
  <c r="CV100"/>
  <c r="CW100" s="1"/>
  <c r="CU100"/>
  <c r="CT100"/>
  <c r="CS100"/>
  <c r="CR100"/>
  <c r="CQ100"/>
  <c r="CP100"/>
  <c r="CO100"/>
  <c r="CN100"/>
  <c r="CL100"/>
  <c r="CM100" s="1"/>
  <c r="CG100"/>
  <c r="CF100"/>
  <c r="CE100"/>
  <c r="CD100"/>
  <c r="CC100"/>
  <c r="CB100"/>
  <c r="CA100"/>
  <c r="BZ100"/>
  <c r="BY100"/>
  <c r="BW100"/>
  <c r="BX100" s="1"/>
  <c r="BV100"/>
  <c r="BU100"/>
  <c r="BT100"/>
  <c r="BS100"/>
  <c r="BR100"/>
  <c r="BQ100"/>
  <c r="BP100"/>
  <c r="BO100"/>
  <c r="BN100"/>
  <c r="BM100"/>
  <c r="BL100"/>
  <c r="BJ100"/>
  <c r="BK100" s="1"/>
  <c r="J100"/>
  <c r="I100"/>
  <c r="H100"/>
  <c r="G100"/>
  <c r="F100"/>
  <c r="A100"/>
  <c r="DN99"/>
  <c r="DM99"/>
  <c r="DL99"/>
  <c r="DJ99"/>
  <c r="DK99" s="1"/>
  <c r="DI99"/>
  <c r="DH99"/>
  <c r="DG99"/>
  <c r="DE99"/>
  <c r="DF99" s="1"/>
  <c r="DD99"/>
  <c r="DC99"/>
  <c r="DB99"/>
  <c r="DA99"/>
  <c r="CZ99"/>
  <c r="CY99"/>
  <c r="CX99"/>
  <c r="CV99"/>
  <c r="CW99" s="1"/>
  <c r="CU99"/>
  <c r="CT99"/>
  <c r="CS99"/>
  <c r="CR99"/>
  <c r="CQ99"/>
  <c r="CP99"/>
  <c r="CO99"/>
  <c r="CN99"/>
  <c r="CL99"/>
  <c r="CM99" s="1"/>
  <c r="CG99"/>
  <c r="CF99"/>
  <c r="CE99"/>
  <c r="CD99"/>
  <c r="CC99"/>
  <c r="CB99"/>
  <c r="CA99"/>
  <c r="BZ99"/>
  <c r="BY99"/>
  <c r="BW99"/>
  <c r="BX99" s="1"/>
  <c r="BV99"/>
  <c r="BU99"/>
  <c r="BT99"/>
  <c r="BS99"/>
  <c r="BR99"/>
  <c r="BQ99"/>
  <c r="BP99"/>
  <c r="BO99"/>
  <c r="BN99"/>
  <c r="BM99"/>
  <c r="BL99"/>
  <c r="BJ99"/>
  <c r="BK99" s="1"/>
  <c r="J99"/>
  <c r="I99"/>
  <c r="H99"/>
  <c r="G99"/>
  <c r="F99"/>
  <c r="A99"/>
  <c r="DN98"/>
  <c r="DM98"/>
  <c r="DL98"/>
  <c r="DJ98"/>
  <c r="DK98" s="1"/>
  <c r="DI98"/>
  <c r="DH98"/>
  <c r="DG98"/>
  <c r="DE98"/>
  <c r="DF98" s="1"/>
  <c r="DD98"/>
  <c r="DC98"/>
  <c r="DB98"/>
  <c r="DA98"/>
  <c r="CZ98"/>
  <c r="CY98"/>
  <c r="CX98"/>
  <c r="CV98"/>
  <c r="CW98" s="1"/>
  <c r="CU98"/>
  <c r="CT98"/>
  <c r="CS98"/>
  <c r="CR98"/>
  <c r="CQ98"/>
  <c r="CP98"/>
  <c r="CO98"/>
  <c r="CN98"/>
  <c r="CL98"/>
  <c r="CM98" s="1"/>
  <c r="CG98"/>
  <c r="CF98"/>
  <c r="CE98"/>
  <c r="CD98"/>
  <c r="CC98"/>
  <c r="CB98"/>
  <c r="CA98"/>
  <c r="BZ98"/>
  <c r="BY98"/>
  <c r="BW98"/>
  <c r="BX98" s="1"/>
  <c r="BV98"/>
  <c r="BU98"/>
  <c r="BT98"/>
  <c r="BS98"/>
  <c r="BR98"/>
  <c r="BQ98"/>
  <c r="BP98"/>
  <c r="BO98"/>
  <c r="BN98"/>
  <c r="BM98"/>
  <c r="BL98"/>
  <c r="BJ98"/>
  <c r="BK98" s="1"/>
  <c r="J98"/>
  <c r="I98"/>
  <c r="H98"/>
  <c r="G98"/>
  <c r="F98"/>
  <c r="A98"/>
  <c r="DN97"/>
  <c r="DM97"/>
  <c r="DL97"/>
  <c r="DJ97"/>
  <c r="DK97" s="1"/>
  <c r="DI97"/>
  <c r="DH97"/>
  <c r="DG97"/>
  <c r="DE97"/>
  <c r="DF97" s="1"/>
  <c r="DD97"/>
  <c r="DC97"/>
  <c r="DB97"/>
  <c r="DA97"/>
  <c r="CZ97"/>
  <c r="CY97"/>
  <c r="CX97"/>
  <c r="CV97"/>
  <c r="CW97" s="1"/>
  <c r="CU97"/>
  <c r="CT97"/>
  <c r="CS97"/>
  <c r="CR97"/>
  <c r="CQ97"/>
  <c r="CP97"/>
  <c r="CO97"/>
  <c r="CN97"/>
  <c r="CL97"/>
  <c r="CM97" s="1"/>
  <c r="CG97"/>
  <c r="CF97"/>
  <c r="CE97"/>
  <c r="CD97"/>
  <c r="CC97"/>
  <c r="CB97"/>
  <c r="CA97"/>
  <c r="BZ97"/>
  <c r="BY97"/>
  <c r="BW97"/>
  <c r="BX97" s="1"/>
  <c r="BV97"/>
  <c r="BU97"/>
  <c r="BT97"/>
  <c r="BS97"/>
  <c r="BR97"/>
  <c r="BQ97"/>
  <c r="BP97"/>
  <c r="BO97"/>
  <c r="BN97"/>
  <c r="BM97"/>
  <c r="BL97"/>
  <c r="BJ97"/>
  <c r="BK97" s="1"/>
  <c r="J97"/>
  <c r="I97"/>
  <c r="H97"/>
  <c r="G97"/>
  <c r="F97"/>
  <c r="A97"/>
  <c r="DN96"/>
  <c r="DM96"/>
  <c r="DL96"/>
  <c r="DJ96"/>
  <c r="DK96" s="1"/>
  <c r="DI96"/>
  <c r="DH96"/>
  <c r="DG96"/>
  <c r="DE96"/>
  <c r="DF96" s="1"/>
  <c r="DD96"/>
  <c r="DC96"/>
  <c r="DB96"/>
  <c r="DA96"/>
  <c r="CZ96"/>
  <c r="CY96"/>
  <c r="CX96"/>
  <c r="CV96"/>
  <c r="CW96" s="1"/>
  <c r="CU96"/>
  <c r="CT96"/>
  <c r="CS96"/>
  <c r="CR96"/>
  <c r="CQ96"/>
  <c r="CP96"/>
  <c r="CO96"/>
  <c r="CN96"/>
  <c r="CL96"/>
  <c r="CM96" s="1"/>
  <c r="CG96"/>
  <c r="CF96"/>
  <c r="CE96"/>
  <c r="CD96"/>
  <c r="CC96"/>
  <c r="CB96"/>
  <c r="CA96"/>
  <c r="BZ96"/>
  <c r="BY96"/>
  <c r="BW96"/>
  <c r="BX96" s="1"/>
  <c r="BV96"/>
  <c r="BU96"/>
  <c r="BT96"/>
  <c r="BS96"/>
  <c r="BR96"/>
  <c r="BQ96"/>
  <c r="BP96"/>
  <c r="BO96"/>
  <c r="BN96"/>
  <c r="BM96"/>
  <c r="BL96"/>
  <c r="BJ96"/>
  <c r="BK96" s="1"/>
  <c r="J96"/>
  <c r="I96"/>
  <c r="H96"/>
  <c r="G96"/>
  <c r="F96"/>
  <c r="A96"/>
  <c r="DN95"/>
  <c r="DM95"/>
  <c r="DL95"/>
  <c r="DJ95"/>
  <c r="DK95" s="1"/>
  <c r="DI95"/>
  <c r="DH95"/>
  <c r="DG95"/>
  <c r="DE95"/>
  <c r="DF95" s="1"/>
  <c r="DD95"/>
  <c r="DC95"/>
  <c r="DB95"/>
  <c r="DA95"/>
  <c r="CZ95"/>
  <c r="CY95"/>
  <c r="CX95"/>
  <c r="CV95"/>
  <c r="CW95" s="1"/>
  <c r="CU95"/>
  <c r="CT95"/>
  <c r="CS95"/>
  <c r="CR95"/>
  <c r="CQ95"/>
  <c r="CP95"/>
  <c r="CO95"/>
  <c r="CN95"/>
  <c r="CL95"/>
  <c r="CM95" s="1"/>
  <c r="CG95"/>
  <c r="CF95"/>
  <c r="CE95"/>
  <c r="CD95"/>
  <c r="CC95"/>
  <c r="CB95"/>
  <c r="CA95"/>
  <c r="BZ95"/>
  <c r="BY95"/>
  <c r="BW95"/>
  <c r="BX95" s="1"/>
  <c r="BV95"/>
  <c r="BU95"/>
  <c r="BT95"/>
  <c r="BS95"/>
  <c r="BR95"/>
  <c r="BQ95"/>
  <c r="BP95"/>
  <c r="BO95"/>
  <c r="BN95"/>
  <c r="BM95"/>
  <c r="BL95"/>
  <c r="BJ95"/>
  <c r="BK95" s="1"/>
  <c r="J95"/>
  <c r="I95"/>
  <c r="H95"/>
  <c r="G95"/>
  <c r="F95"/>
  <c r="A95"/>
  <c r="DN94"/>
  <c r="DM94"/>
  <c r="DL94"/>
  <c r="DJ94"/>
  <c r="DK94" s="1"/>
  <c r="DI94"/>
  <c r="DH94"/>
  <c r="DG94"/>
  <c r="DE94"/>
  <c r="DF94" s="1"/>
  <c r="DD94"/>
  <c r="DC94"/>
  <c r="DB94"/>
  <c r="DA94"/>
  <c r="CZ94"/>
  <c r="CY94"/>
  <c r="CX94"/>
  <c r="CV94"/>
  <c r="CW94" s="1"/>
  <c r="CU94"/>
  <c r="CT94"/>
  <c r="CS94"/>
  <c r="CR94"/>
  <c r="CQ94"/>
  <c r="CP94"/>
  <c r="CO94"/>
  <c r="CN94"/>
  <c r="CL94"/>
  <c r="CM94" s="1"/>
  <c r="CG94"/>
  <c r="CF94"/>
  <c r="CE94"/>
  <c r="CD94"/>
  <c r="CC94"/>
  <c r="CB94"/>
  <c r="CA94"/>
  <c r="BZ94"/>
  <c r="BY94"/>
  <c r="BW94"/>
  <c r="BX94" s="1"/>
  <c r="BV94"/>
  <c r="BU94"/>
  <c r="BT94"/>
  <c r="BS94"/>
  <c r="BR94"/>
  <c r="BQ94"/>
  <c r="BP94"/>
  <c r="BO94"/>
  <c r="BN94"/>
  <c r="BM94"/>
  <c r="BL94"/>
  <c r="BJ94"/>
  <c r="BK94" s="1"/>
  <c r="J94"/>
  <c r="I94"/>
  <c r="H94"/>
  <c r="G94"/>
  <c r="F94"/>
  <c r="A94"/>
  <c r="DN93"/>
  <c r="DM93"/>
  <c r="DL93"/>
  <c r="DJ93"/>
  <c r="DK93" s="1"/>
  <c r="DI93"/>
  <c r="DH93"/>
  <c r="DG93"/>
  <c r="DE93"/>
  <c r="DF93" s="1"/>
  <c r="DD93"/>
  <c r="DC93"/>
  <c r="DB93"/>
  <c r="DA93"/>
  <c r="CZ93"/>
  <c r="CY93"/>
  <c r="CX93"/>
  <c r="CV93"/>
  <c r="CW93" s="1"/>
  <c r="CU93"/>
  <c r="CT93"/>
  <c r="CS93"/>
  <c r="CR93"/>
  <c r="CQ93"/>
  <c r="CP93"/>
  <c r="CO93"/>
  <c r="CN93"/>
  <c r="CL93"/>
  <c r="CM93" s="1"/>
  <c r="CG93"/>
  <c r="CF93"/>
  <c r="CE93"/>
  <c r="CD93"/>
  <c r="CC93"/>
  <c r="CB93"/>
  <c r="CA93"/>
  <c r="BZ93"/>
  <c r="BY93"/>
  <c r="BW93"/>
  <c r="BX93" s="1"/>
  <c r="BV93"/>
  <c r="BU93"/>
  <c r="BT93"/>
  <c r="BS93"/>
  <c r="BR93"/>
  <c r="BQ93"/>
  <c r="BP93"/>
  <c r="BO93"/>
  <c r="BN93"/>
  <c r="BM93"/>
  <c r="BL93"/>
  <c r="BJ93"/>
  <c r="BK93" s="1"/>
  <c r="J93"/>
  <c r="I93"/>
  <c r="H93"/>
  <c r="G93"/>
  <c r="F93"/>
  <c r="A93"/>
  <c r="DN92"/>
  <c r="DM92"/>
  <c r="DL92"/>
  <c r="DJ92"/>
  <c r="DK92" s="1"/>
  <c r="DI92"/>
  <c r="DH92"/>
  <c r="DG92"/>
  <c r="DE92"/>
  <c r="DF92" s="1"/>
  <c r="DD92"/>
  <c r="DC92"/>
  <c r="DB92"/>
  <c r="DA92"/>
  <c r="CZ92"/>
  <c r="CY92"/>
  <c r="CX92"/>
  <c r="CV92"/>
  <c r="CW92" s="1"/>
  <c r="CU92"/>
  <c r="CT92"/>
  <c r="CS92"/>
  <c r="CR92"/>
  <c r="CQ92"/>
  <c r="CP92"/>
  <c r="CO92"/>
  <c r="CN92"/>
  <c r="CL92"/>
  <c r="CM92" s="1"/>
  <c r="CG92"/>
  <c r="CF92"/>
  <c r="CE92"/>
  <c r="CD92"/>
  <c r="CC92"/>
  <c r="CB92"/>
  <c r="CA92"/>
  <c r="BZ92"/>
  <c r="BY92"/>
  <c r="BW92"/>
  <c r="BX92" s="1"/>
  <c r="BV92"/>
  <c r="BU92"/>
  <c r="BT92"/>
  <c r="BS92"/>
  <c r="BR92"/>
  <c r="BQ92"/>
  <c r="BP92"/>
  <c r="BO92"/>
  <c r="BN92"/>
  <c r="BM92"/>
  <c r="BL92"/>
  <c r="BJ92"/>
  <c r="BK92" s="1"/>
  <c r="J92"/>
  <c r="I92"/>
  <c r="H92"/>
  <c r="G92"/>
  <c r="F92"/>
  <c r="A92"/>
  <c r="DN91"/>
  <c r="DM91"/>
  <c r="DL91"/>
  <c r="DJ91"/>
  <c r="DK91" s="1"/>
  <c r="DI91"/>
  <c r="DH91"/>
  <c r="DG91"/>
  <c r="DE91"/>
  <c r="DF91" s="1"/>
  <c r="DD91"/>
  <c r="DC91"/>
  <c r="DB91"/>
  <c r="DA91"/>
  <c r="CZ91"/>
  <c r="CY91"/>
  <c r="CX91"/>
  <c r="CV91"/>
  <c r="CW91" s="1"/>
  <c r="CU91"/>
  <c r="CT91"/>
  <c r="CS91"/>
  <c r="CR91"/>
  <c r="CQ91"/>
  <c r="CP91"/>
  <c r="CO91"/>
  <c r="CN91"/>
  <c r="CL91"/>
  <c r="CM91" s="1"/>
  <c r="CG91"/>
  <c r="CF91"/>
  <c r="CE91"/>
  <c r="CD91"/>
  <c r="CC91"/>
  <c r="CB91"/>
  <c r="CA91"/>
  <c r="BZ91"/>
  <c r="BY91"/>
  <c r="BW91"/>
  <c r="BX91" s="1"/>
  <c r="BV91"/>
  <c r="BU91"/>
  <c r="BT91"/>
  <c r="BS91"/>
  <c r="BR91"/>
  <c r="BQ91"/>
  <c r="BP91"/>
  <c r="BO91"/>
  <c r="BN91"/>
  <c r="BM91"/>
  <c r="BL91"/>
  <c r="BJ91"/>
  <c r="BK91" s="1"/>
  <c r="J91"/>
  <c r="I91"/>
  <c r="H91"/>
  <c r="G91"/>
  <c r="F91"/>
  <c r="A91"/>
  <c r="DN90"/>
  <c r="DM90"/>
  <c r="DL90"/>
  <c r="DJ90"/>
  <c r="DK90" s="1"/>
  <c r="DI90"/>
  <c r="DH90"/>
  <c r="DG90"/>
  <c r="DE90"/>
  <c r="DF90" s="1"/>
  <c r="DD90"/>
  <c r="DC90"/>
  <c r="DB90"/>
  <c r="DA90"/>
  <c r="CZ90"/>
  <c r="CY90"/>
  <c r="CX90"/>
  <c r="CV90"/>
  <c r="CW90" s="1"/>
  <c r="CU90"/>
  <c r="CT90"/>
  <c r="CS90"/>
  <c r="CR90"/>
  <c r="CQ90"/>
  <c r="CP90"/>
  <c r="CO90"/>
  <c r="CN90"/>
  <c r="CL90"/>
  <c r="CM90" s="1"/>
  <c r="CG90"/>
  <c r="CF90"/>
  <c r="CE90"/>
  <c r="CD90"/>
  <c r="CC90"/>
  <c r="CB90"/>
  <c r="CA90"/>
  <c r="BZ90"/>
  <c r="BY90"/>
  <c r="BW90"/>
  <c r="BX90" s="1"/>
  <c r="BV90"/>
  <c r="BU90"/>
  <c r="BT90"/>
  <c r="BS90"/>
  <c r="BR90"/>
  <c r="BQ90"/>
  <c r="BP90"/>
  <c r="BO90"/>
  <c r="BN90"/>
  <c r="BM90"/>
  <c r="BL90"/>
  <c r="BJ90"/>
  <c r="BK90" s="1"/>
  <c r="J90"/>
  <c r="I90"/>
  <c r="H90"/>
  <c r="G90"/>
  <c r="F90"/>
  <c r="A90"/>
  <c r="DN89"/>
  <c r="DM89"/>
  <c r="DL89"/>
  <c r="DJ89"/>
  <c r="DK89" s="1"/>
  <c r="DI89"/>
  <c r="DH89"/>
  <c r="DG89"/>
  <c r="DE89"/>
  <c r="DF89" s="1"/>
  <c r="DD89"/>
  <c r="DC89"/>
  <c r="DB89"/>
  <c r="DA89"/>
  <c r="CZ89"/>
  <c r="CY89"/>
  <c r="CX89"/>
  <c r="CV89"/>
  <c r="CW89" s="1"/>
  <c r="CU89"/>
  <c r="CT89"/>
  <c r="CS89"/>
  <c r="CR89"/>
  <c r="CQ89"/>
  <c r="CP89"/>
  <c r="CO89"/>
  <c r="CN89"/>
  <c r="CL89"/>
  <c r="CM89" s="1"/>
  <c r="CG89"/>
  <c r="CF89"/>
  <c r="CE89"/>
  <c r="CD89"/>
  <c r="CC89"/>
  <c r="CB89"/>
  <c r="CA89"/>
  <c r="BZ89"/>
  <c r="BY89"/>
  <c r="BW89"/>
  <c r="BX89" s="1"/>
  <c r="BV89"/>
  <c r="BU89"/>
  <c r="BT89"/>
  <c r="BS89"/>
  <c r="BR89"/>
  <c r="BQ89"/>
  <c r="BP89"/>
  <c r="BO89"/>
  <c r="BN89"/>
  <c r="BM89"/>
  <c r="BL89"/>
  <c r="BJ89"/>
  <c r="BK89" s="1"/>
  <c r="J89"/>
  <c r="I89"/>
  <c r="H89"/>
  <c r="G89"/>
  <c r="F89"/>
  <c r="A89"/>
  <c r="DN88"/>
  <c r="DM88"/>
  <c r="DL88"/>
  <c r="DJ88"/>
  <c r="DK88" s="1"/>
  <c r="DI88"/>
  <c r="DH88"/>
  <c r="DG88"/>
  <c r="DE88"/>
  <c r="DF88" s="1"/>
  <c r="DD88"/>
  <c r="DC88"/>
  <c r="DB88"/>
  <c r="DA88"/>
  <c r="CZ88"/>
  <c r="CY88"/>
  <c r="CX88"/>
  <c r="CV88"/>
  <c r="CW88" s="1"/>
  <c r="CU88"/>
  <c r="CT88"/>
  <c r="CS88"/>
  <c r="CR88"/>
  <c r="CQ88"/>
  <c r="CP88"/>
  <c r="CO88"/>
  <c r="CN88"/>
  <c r="CL88"/>
  <c r="CM88" s="1"/>
  <c r="CG88"/>
  <c r="CF88"/>
  <c r="CE88"/>
  <c r="CD88"/>
  <c r="CC88"/>
  <c r="CB88"/>
  <c r="CA88"/>
  <c r="BZ88"/>
  <c r="BY88"/>
  <c r="BW88"/>
  <c r="BX88" s="1"/>
  <c r="BV88"/>
  <c r="BU88"/>
  <c r="BT88"/>
  <c r="BS88"/>
  <c r="BR88"/>
  <c r="BQ88"/>
  <c r="BP88"/>
  <c r="BO88"/>
  <c r="BN88"/>
  <c r="BM88"/>
  <c r="BL88"/>
  <c r="BJ88"/>
  <c r="BK88" s="1"/>
  <c r="J88"/>
  <c r="I88"/>
  <c r="H88"/>
  <c r="G88"/>
  <c r="F88"/>
  <c r="A88"/>
  <c r="DN87"/>
  <c r="DM87"/>
  <c r="DL87"/>
  <c r="DJ87"/>
  <c r="DK87" s="1"/>
  <c r="DI87"/>
  <c r="DH87"/>
  <c r="DG87"/>
  <c r="DE87"/>
  <c r="DF87" s="1"/>
  <c r="DD87"/>
  <c r="DC87"/>
  <c r="DB87"/>
  <c r="DA87"/>
  <c r="CZ87"/>
  <c r="CY87"/>
  <c r="CX87"/>
  <c r="CV87"/>
  <c r="CW87" s="1"/>
  <c r="CU87"/>
  <c r="CT87"/>
  <c r="CS87"/>
  <c r="CR87"/>
  <c r="CQ87"/>
  <c r="CP87"/>
  <c r="CO87"/>
  <c r="CN87"/>
  <c r="CL87"/>
  <c r="CM87" s="1"/>
  <c r="CG87"/>
  <c r="CF87"/>
  <c r="CE87"/>
  <c r="CD87"/>
  <c r="CC87"/>
  <c r="CB87"/>
  <c r="CA87"/>
  <c r="BZ87"/>
  <c r="BY87"/>
  <c r="BW87"/>
  <c r="BX87" s="1"/>
  <c r="BV87"/>
  <c r="BU87"/>
  <c r="BT87"/>
  <c r="BS87"/>
  <c r="BR87"/>
  <c r="BQ87"/>
  <c r="BP87"/>
  <c r="BO87"/>
  <c r="BN87"/>
  <c r="BM87"/>
  <c r="BL87"/>
  <c r="BJ87"/>
  <c r="BK87" s="1"/>
  <c r="J87"/>
  <c r="I87"/>
  <c r="H87"/>
  <c r="G87"/>
  <c r="F87"/>
  <c r="A87"/>
  <c r="DN86"/>
  <c r="DM86"/>
  <c r="DL86"/>
  <c r="DJ86"/>
  <c r="DK86" s="1"/>
  <c r="DI86"/>
  <c r="DH86"/>
  <c r="DG86"/>
  <c r="DE86"/>
  <c r="DF86" s="1"/>
  <c r="DD86"/>
  <c r="DC86"/>
  <c r="DB86"/>
  <c r="DA86"/>
  <c r="CZ86"/>
  <c r="CY86"/>
  <c r="CX86"/>
  <c r="CV86"/>
  <c r="CW86" s="1"/>
  <c r="CU86"/>
  <c r="CT86"/>
  <c r="CS86"/>
  <c r="CR86"/>
  <c r="CQ86"/>
  <c r="CP86"/>
  <c r="CO86"/>
  <c r="CN86"/>
  <c r="CL86"/>
  <c r="CM86" s="1"/>
  <c r="CG86"/>
  <c r="CF86"/>
  <c r="CE86"/>
  <c r="CD86"/>
  <c r="CC86"/>
  <c r="CB86"/>
  <c r="CA86"/>
  <c r="BZ86"/>
  <c r="BY86"/>
  <c r="BW86"/>
  <c r="BX86" s="1"/>
  <c r="BV86"/>
  <c r="BU86"/>
  <c r="BT86"/>
  <c r="BS86"/>
  <c r="BR86"/>
  <c r="BQ86"/>
  <c r="BP86"/>
  <c r="BO86"/>
  <c r="BN86"/>
  <c r="BM86"/>
  <c r="BL86"/>
  <c r="BJ86"/>
  <c r="BK86" s="1"/>
  <c r="J86"/>
  <c r="I86"/>
  <c r="H86"/>
  <c r="G86"/>
  <c r="F86"/>
  <c r="A86"/>
  <c r="DN85"/>
  <c r="DM85"/>
  <c r="DL85"/>
  <c r="DJ85"/>
  <c r="DK85" s="1"/>
  <c r="DI85"/>
  <c r="DH85"/>
  <c r="DG85"/>
  <c r="DE85"/>
  <c r="DF85" s="1"/>
  <c r="DD85"/>
  <c r="DC85"/>
  <c r="DB85"/>
  <c r="DA85"/>
  <c r="CZ85"/>
  <c r="CY85"/>
  <c r="CX85"/>
  <c r="CV85"/>
  <c r="CW85" s="1"/>
  <c r="CU85"/>
  <c r="CT85"/>
  <c r="CS85"/>
  <c r="CR85"/>
  <c r="CQ85"/>
  <c r="CP85"/>
  <c r="CO85"/>
  <c r="CN85"/>
  <c r="CL85"/>
  <c r="CM85" s="1"/>
  <c r="CG85"/>
  <c r="CF85"/>
  <c r="CE85"/>
  <c r="CD85"/>
  <c r="CC85"/>
  <c r="CB85"/>
  <c r="CA85"/>
  <c r="BZ85"/>
  <c r="BY85"/>
  <c r="BW85"/>
  <c r="BX85" s="1"/>
  <c r="BV85"/>
  <c r="BU85"/>
  <c r="BT85"/>
  <c r="BS85"/>
  <c r="BR85"/>
  <c r="BQ85"/>
  <c r="BP85"/>
  <c r="BO85"/>
  <c r="BN85"/>
  <c r="BM85"/>
  <c r="BL85"/>
  <c r="BJ85"/>
  <c r="BK85" s="1"/>
  <c r="J85"/>
  <c r="I85"/>
  <c r="H85"/>
  <c r="G85"/>
  <c r="F85"/>
  <c r="A85"/>
  <c r="DN84"/>
  <c r="DM84"/>
  <c r="DL84"/>
  <c r="DJ84"/>
  <c r="DK84" s="1"/>
  <c r="DI84"/>
  <c r="DH84"/>
  <c r="DG84"/>
  <c r="DE84"/>
  <c r="DF84" s="1"/>
  <c r="DD84"/>
  <c r="DC84"/>
  <c r="DB84"/>
  <c r="DA84"/>
  <c r="CZ84"/>
  <c r="CY84"/>
  <c r="CX84"/>
  <c r="CV84"/>
  <c r="CW84" s="1"/>
  <c r="CU84"/>
  <c r="CT84"/>
  <c r="CS84"/>
  <c r="CR84"/>
  <c r="CQ84"/>
  <c r="CP84"/>
  <c r="CO84"/>
  <c r="CN84"/>
  <c r="CL84"/>
  <c r="CM84" s="1"/>
  <c r="CG84"/>
  <c r="CF84"/>
  <c r="CE84"/>
  <c r="CD84"/>
  <c r="CC84"/>
  <c r="CB84"/>
  <c r="CA84"/>
  <c r="BZ84"/>
  <c r="BY84"/>
  <c r="BW84"/>
  <c r="BX84" s="1"/>
  <c r="BV84"/>
  <c r="BU84"/>
  <c r="BT84"/>
  <c r="BS84"/>
  <c r="BR84"/>
  <c r="BQ84"/>
  <c r="BP84"/>
  <c r="BO84"/>
  <c r="BN84"/>
  <c r="BM84"/>
  <c r="BL84"/>
  <c r="BJ84"/>
  <c r="BK84" s="1"/>
  <c r="J84"/>
  <c r="I84"/>
  <c r="H84"/>
  <c r="G84"/>
  <c r="F84"/>
  <c r="A84"/>
  <c r="DN83"/>
  <c r="DM83"/>
  <c r="DL83"/>
  <c r="DJ83"/>
  <c r="DK83" s="1"/>
  <c r="DI83"/>
  <c r="DH83"/>
  <c r="DG83"/>
  <c r="DE83"/>
  <c r="DF83" s="1"/>
  <c r="DD83"/>
  <c r="DC83"/>
  <c r="DB83"/>
  <c r="DA83"/>
  <c r="CZ83"/>
  <c r="CY83"/>
  <c r="CX83"/>
  <c r="CV83"/>
  <c r="CW83" s="1"/>
  <c r="CU83"/>
  <c r="CT83"/>
  <c r="CS83"/>
  <c r="CR83"/>
  <c r="CQ83"/>
  <c r="CP83"/>
  <c r="CO83"/>
  <c r="CN83"/>
  <c r="CL83"/>
  <c r="CM83" s="1"/>
  <c r="CG83"/>
  <c r="CF83"/>
  <c r="CE83"/>
  <c r="CD83"/>
  <c r="CC83"/>
  <c r="CB83"/>
  <c r="CA83"/>
  <c r="BZ83"/>
  <c r="BY83"/>
  <c r="BW83"/>
  <c r="BX83" s="1"/>
  <c r="BV83"/>
  <c r="BU83"/>
  <c r="BT83"/>
  <c r="BS83"/>
  <c r="BR83"/>
  <c r="BQ83"/>
  <c r="BP83"/>
  <c r="BO83"/>
  <c r="BN83"/>
  <c r="BM83"/>
  <c r="BL83"/>
  <c r="BJ83"/>
  <c r="BK83" s="1"/>
  <c r="J83"/>
  <c r="I83"/>
  <c r="H83"/>
  <c r="G83"/>
  <c r="F83"/>
  <c r="A83"/>
  <c r="DN82"/>
  <c r="DM82"/>
  <c r="DL82"/>
  <c r="DJ82"/>
  <c r="DK82" s="1"/>
  <c r="DI82"/>
  <c r="DH82"/>
  <c r="DG82"/>
  <c r="DE82"/>
  <c r="DF82" s="1"/>
  <c r="DD82"/>
  <c r="DC82"/>
  <c r="DB82"/>
  <c r="DA82"/>
  <c r="CZ82"/>
  <c r="CY82"/>
  <c r="CX82"/>
  <c r="CV82"/>
  <c r="CW82" s="1"/>
  <c r="CU82"/>
  <c r="CT82"/>
  <c r="CS82"/>
  <c r="CR82"/>
  <c r="CQ82"/>
  <c r="CP82"/>
  <c r="CO82"/>
  <c r="CN82"/>
  <c r="CL82"/>
  <c r="CM82" s="1"/>
  <c r="CG82"/>
  <c r="CF82"/>
  <c r="CE82"/>
  <c r="CD82"/>
  <c r="CC82"/>
  <c r="CB82"/>
  <c r="CA82"/>
  <c r="BZ82"/>
  <c r="BY82"/>
  <c r="BW82"/>
  <c r="BX82" s="1"/>
  <c r="BV82"/>
  <c r="BU82"/>
  <c r="BT82"/>
  <c r="BS82"/>
  <c r="BR82"/>
  <c r="BQ82"/>
  <c r="BP82"/>
  <c r="BO82"/>
  <c r="BN82"/>
  <c r="BM82"/>
  <c r="BL82"/>
  <c r="BJ82"/>
  <c r="BK82" s="1"/>
  <c r="J82"/>
  <c r="I82"/>
  <c r="H82"/>
  <c r="G82"/>
  <c r="F82"/>
  <c r="A82"/>
  <c r="DN81"/>
  <c r="DM81"/>
  <c r="DL81"/>
  <c r="DJ81"/>
  <c r="DK81" s="1"/>
  <c r="DI81"/>
  <c r="DH81"/>
  <c r="DG81"/>
  <c r="DE81"/>
  <c r="DF81" s="1"/>
  <c r="DD81"/>
  <c r="DC81"/>
  <c r="DB81"/>
  <c r="DA81"/>
  <c r="CZ81"/>
  <c r="CY81"/>
  <c r="CX81"/>
  <c r="CV81"/>
  <c r="CW81" s="1"/>
  <c r="CU81"/>
  <c r="CT81"/>
  <c r="CS81"/>
  <c r="CR81"/>
  <c r="CQ81"/>
  <c r="CP81"/>
  <c r="CO81"/>
  <c r="CN81"/>
  <c r="CL81"/>
  <c r="CM81" s="1"/>
  <c r="CG81"/>
  <c r="CF81"/>
  <c r="CE81"/>
  <c r="CD81"/>
  <c r="CC81"/>
  <c r="CB81"/>
  <c r="CA81"/>
  <c r="BZ81"/>
  <c r="BY81"/>
  <c r="BW81"/>
  <c r="BX81" s="1"/>
  <c r="BV81"/>
  <c r="BU81"/>
  <c r="BT81"/>
  <c r="BS81"/>
  <c r="BR81"/>
  <c r="BQ81"/>
  <c r="BP81"/>
  <c r="BO81"/>
  <c r="BN81"/>
  <c r="BM81"/>
  <c r="BL81"/>
  <c r="BJ81"/>
  <c r="BK81" s="1"/>
  <c r="J81"/>
  <c r="I81"/>
  <c r="H81"/>
  <c r="G81"/>
  <c r="F81"/>
  <c r="A81"/>
  <c r="DN80"/>
  <c r="DM80"/>
  <c r="DL80"/>
  <c r="DJ80"/>
  <c r="DK80" s="1"/>
  <c r="DI80"/>
  <c r="DH80"/>
  <c r="DG80"/>
  <c r="DE80"/>
  <c r="DF80" s="1"/>
  <c r="DD80"/>
  <c r="DC80"/>
  <c r="DB80"/>
  <c r="DA80"/>
  <c r="CZ80"/>
  <c r="CY80"/>
  <c r="CX80"/>
  <c r="CV80"/>
  <c r="CW80" s="1"/>
  <c r="CU80"/>
  <c r="CT80"/>
  <c r="CS80"/>
  <c r="CR80"/>
  <c r="CQ80"/>
  <c r="CP80"/>
  <c r="CO80"/>
  <c r="CN80"/>
  <c r="CL80"/>
  <c r="CM80" s="1"/>
  <c r="CG80"/>
  <c r="CF80"/>
  <c r="CE80"/>
  <c r="CD80"/>
  <c r="CC80"/>
  <c r="CB80"/>
  <c r="CA80"/>
  <c r="BZ80"/>
  <c r="BY80"/>
  <c r="BW80"/>
  <c r="BX80" s="1"/>
  <c r="BV80"/>
  <c r="BU80"/>
  <c r="BT80"/>
  <c r="BS80"/>
  <c r="BR80"/>
  <c r="BQ80"/>
  <c r="BP80"/>
  <c r="BO80"/>
  <c r="BN80"/>
  <c r="BM80"/>
  <c r="BL80"/>
  <c r="BJ80"/>
  <c r="BK80" s="1"/>
  <c r="J80"/>
  <c r="I80"/>
  <c r="H80"/>
  <c r="G80"/>
  <c r="F80"/>
  <c r="A80"/>
  <c r="DN79"/>
  <c r="DM79"/>
  <c r="DL79"/>
  <c r="DJ79"/>
  <c r="DK79" s="1"/>
  <c r="DI79"/>
  <c r="DH79"/>
  <c r="DG79"/>
  <c r="DE79"/>
  <c r="DF79" s="1"/>
  <c r="DD79"/>
  <c r="DC79"/>
  <c r="DB79"/>
  <c r="DA79"/>
  <c r="CZ79"/>
  <c r="CY79"/>
  <c r="CX79"/>
  <c r="CV79"/>
  <c r="CW79" s="1"/>
  <c r="CU79"/>
  <c r="CT79"/>
  <c r="CS79"/>
  <c r="CR79"/>
  <c r="CQ79"/>
  <c r="CP79"/>
  <c r="CO79"/>
  <c r="CN79"/>
  <c r="CL79"/>
  <c r="CM79" s="1"/>
  <c r="CG79"/>
  <c r="CF79"/>
  <c r="CE79"/>
  <c r="CD79"/>
  <c r="CC79"/>
  <c r="CB79"/>
  <c r="CA79"/>
  <c r="BZ79"/>
  <c r="BY79"/>
  <c r="BW79"/>
  <c r="BX79" s="1"/>
  <c r="BV79"/>
  <c r="BU79"/>
  <c r="BT79"/>
  <c r="BS79"/>
  <c r="BR79"/>
  <c r="BQ79"/>
  <c r="BP79"/>
  <c r="BO79"/>
  <c r="BN79"/>
  <c r="BM79"/>
  <c r="BL79"/>
  <c r="BJ79"/>
  <c r="BK79" s="1"/>
  <c r="J79"/>
  <c r="I79"/>
  <c r="H79"/>
  <c r="G79"/>
  <c r="F79"/>
  <c r="A79"/>
  <c r="DN78"/>
  <c r="DM78"/>
  <c r="DL78"/>
  <c r="DJ78"/>
  <c r="DK78" s="1"/>
  <c r="DI78"/>
  <c r="DH78"/>
  <c r="DG78"/>
  <c r="DE78"/>
  <c r="DF78" s="1"/>
  <c r="DD78"/>
  <c r="DC78"/>
  <c r="DB78"/>
  <c r="DA78"/>
  <c r="CZ78"/>
  <c r="CY78"/>
  <c r="CX78"/>
  <c r="CV78"/>
  <c r="CW78" s="1"/>
  <c r="CU78"/>
  <c r="CT78"/>
  <c r="CS78"/>
  <c r="CR78"/>
  <c r="CQ78"/>
  <c r="CP78"/>
  <c r="CO78"/>
  <c r="CN78"/>
  <c r="CL78"/>
  <c r="CM78" s="1"/>
  <c r="CG78"/>
  <c r="CF78"/>
  <c r="CE78"/>
  <c r="CD78"/>
  <c r="CC78"/>
  <c r="CB78"/>
  <c r="CA78"/>
  <c r="BZ78"/>
  <c r="BY78"/>
  <c r="BW78"/>
  <c r="BX78" s="1"/>
  <c r="BV78"/>
  <c r="BU78"/>
  <c r="BT78"/>
  <c r="BS78"/>
  <c r="BR78"/>
  <c r="BQ78"/>
  <c r="BP78"/>
  <c r="BO78"/>
  <c r="BN78"/>
  <c r="BM78"/>
  <c r="BL78"/>
  <c r="BJ78"/>
  <c r="BK78" s="1"/>
  <c r="J78"/>
  <c r="I78"/>
  <c r="H78"/>
  <c r="G78"/>
  <c r="F78"/>
  <c r="A78"/>
  <c r="DN77"/>
  <c r="DM77"/>
  <c r="DL77"/>
  <c r="DJ77"/>
  <c r="DK77" s="1"/>
  <c r="DI77"/>
  <c r="DH77"/>
  <c r="DG77"/>
  <c r="DE77"/>
  <c r="DF77" s="1"/>
  <c r="DD77"/>
  <c r="DC77"/>
  <c r="DB77"/>
  <c r="DA77"/>
  <c r="CZ77"/>
  <c r="CY77"/>
  <c r="CX77"/>
  <c r="CV77"/>
  <c r="CW77" s="1"/>
  <c r="CU77"/>
  <c r="CT77"/>
  <c r="CS77"/>
  <c r="CR77"/>
  <c r="CQ77"/>
  <c r="CP77"/>
  <c r="CO77"/>
  <c r="CN77"/>
  <c r="CL77"/>
  <c r="CM77" s="1"/>
  <c r="CG77"/>
  <c r="CF77"/>
  <c r="CE77"/>
  <c r="CD77"/>
  <c r="CC77"/>
  <c r="CB77"/>
  <c r="CA77"/>
  <c r="BZ77"/>
  <c r="BY77"/>
  <c r="BW77"/>
  <c r="BX77" s="1"/>
  <c r="BV77"/>
  <c r="BU77"/>
  <c r="BT77"/>
  <c r="BS77"/>
  <c r="BR77"/>
  <c r="BQ77"/>
  <c r="BP77"/>
  <c r="BO77"/>
  <c r="BN77"/>
  <c r="BM77"/>
  <c r="BL77"/>
  <c r="BJ77"/>
  <c r="BK77" s="1"/>
  <c r="J77"/>
  <c r="I77"/>
  <c r="H77"/>
  <c r="G77"/>
  <c r="F77"/>
  <c r="A77"/>
  <c r="DN76"/>
  <c r="DM76"/>
  <c r="DL76"/>
  <c r="DJ76"/>
  <c r="DK76" s="1"/>
  <c r="DI76"/>
  <c r="DH76"/>
  <c r="DG76"/>
  <c r="DE76"/>
  <c r="DF76" s="1"/>
  <c r="DD76"/>
  <c r="DC76"/>
  <c r="DB76"/>
  <c r="DA76"/>
  <c r="CZ76"/>
  <c r="CY76"/>
  <c r="CX76"/>
  <c r="CV76"/>
  <c r="CW76" s="1"/>
  <c r="CU76"/>
  <c r="CT76"/>
  <c r="CS76"/>
  <c r="CR76"/>
  <c r="CQ76"/>
  <c r="CP76"/>
  <c r="CO76"/>
  <c r="CN76"/>
  <c r="CL76"/>
  <c r="CM76" s="1"/>
  <c r="CG76"/>
  <c r="CF76"/>
  <c r="CE76"/>
  <c r="CD76"/>
  <c r="CC76"/>
  <c r="CB76"/>
  <c r="CA76"/>
  <c r="BZ76"/>
  <c r="BY76"/>
  <c r="BW76"/>
  <c r="BX76" s="1"/>
  <c r="BV76"/>
  <c r="BU76"/>
  <c r="BT76"/>
  <c r="BS76"/>
  <c r="BR76"/>
  <c r="BQ76"/>
  <c r="BP76"/>
  <c r="BO76"/>
  <c r="BN76"/>
  <c r="BM76"/>
  <c r="BL76"/>
  <c r="BJ76"/>
  <c r="BK76" s="1"/>
  <c r="J76"/>
  <c r="I76"/>
  <c r="H76"/>
  <c r="G76"/>
  <c r="F76"/>
  <c r="A76"/>
  <c r="DN75"/>
  <c r="DM75"/>
  <c r="DL75"/>
  <c r="DJ75"/>
  <c r="DK75" s="1"/>
  <c r="DI75"/>
  <c r="DH75"/>
  <c r="DG75"/>
  <c r="DE75"/>
  <c r="DF75" s="1"/>
  <c r="DD75"/>
  <c r="DC75"/>
  <c r="DB75"/>
  <c r="DA75"/>
  <c r="CZ75"/>
  <c r="CY75"/>
  <c r="CX75"/>
  <c r="CV75"/>
  <c r="CW75" s="1"/>
  <c r="CU75"/>
  <c r="CT75"/>
  <c r="CS75"/>
  <c r="CR75"/>
  <c r="CQ75"/>
  <c r="CP75"/>
  <c r="CO75"/>
  <c r="CN75"/>
  <c r="CL75"/>
  <c r="CM75" s="1"/>
  <c r="CG75"/>
  <c r="CF75"/>
  <c r="CE75"/>
  <c r="CD75"/>
  <c r="CC75"/>
  <c r="CB75"/>
  <c r="CA75"/>
  <c r="BZ75"/>
  <c r="BY75"/>
  <c r="BW75"/>
  <c r="BX75" s="1"/>
  <c r="BV75"/>
  <c r="BU75"/>
  <c r="BT75"/>
  <c r="BS75"/>
  <c r="BR75"/>
  <c r="BQ75"/>
  <c r="BP75"/>
  <c r="BO75"/>
  <c r="BN75"/>
  <c r="BM75"/>
  <c r="BL75"/>
  <c r="BJ75"/>
  <c r="BK75" s="1"/>
  <c r="J75"/>
  <c r="I75"/>
  <c r="H75"/>
  <c r="G75"/>
  <c r="F75"/>
  <c r="A75"/>
  <c r="DN74"/>
  <c r="DM74"/>
  <c r="DL74"/>
  <c r="DJ74"/>
  <c r="DK74" s="1"/>
  <c r="DI74"/>
  <c r="DH74"/>
  <c r="DG74"/>
  <c r="DE74"/>
  <c r="DF74" s="1"/>
  <c r="DD74"/>
  <c r="DC74"/>
  <c r="DB74"/>
  <c r="DA74"/>
  <c r="CZ74"/>
  <c r="CY74"/>
  <c r="CX74"/>
  <c r="CV74"/>
  <c r="CW74" s="1"/>
  <c r="CU74"/>
  <c r="CT74"/>
  <c r="CS74"/>
  <c r="CR74"/>
  <c r="CQ74"/>
  <c r="CP74"/>
  <c r="CO74"/>
  <c r="CN74"/>
  <c r="CL74"/>
  <c r="CM74" s="1"/>
  <c r="CG74"/>
  <c r="CF74"/>
  <c r="CE74"/>
  <c r="CD74"/>
  <c r="CC74"/>
  <c r="CB74"/>
  <c r="CA74"/>
  <c r="BZ74"/>
  <c r="BY74"/>
  <c r="BW74"/>
  <c r="BX74" s="1"/>
  <c r="BV74"/>
  <c r="BU74"/>
  <c r="BT74"/>
  <c r="BS74"/>
  <c r="BR74"/>
  <c r="BQ74"/>
  <c r="BP74"/>
  <c r="BO74"/>
  <c r="BN74"/>
  <c r="BM74"/>
  <c r="BL74"/>
  <c r="BJ74"/>
  <c r="BK74" s="1"/>
  <c r="J74"/>
  <c r="I74"/>
  <c r="H74"/>
  <c r="G74"/>
  <c r="F74"/>
  <c r="A74"/>
  <c r="DN73"/>
  <c r="DM73"/>
  <c r="DL73"/>
  <c r="DJ73"/>
  <c r="DK73" s="1"/>
  <c r="DI73"/>
  <c r="DH73"/>
  <c r="DG73"/>
  <c r="DE73"/>
  <c r="DF73" s="1"/>
  <c r="DD73"/>
  <c r="DC73"/>
  <c r="DB73"/>
  <c r="DA73"/>
  <c r="CZ73"/>
  <c r="CY73"/>
  <c r="CX73"/>
  <c r="CV73"/>
  <c r="CW73" s="1"/>
  <c r="CU73"/>
  <c r="CT73"/>
  <c r="CS73"/>
  <c r="CR73"/>
  <c r="CQ73"/>
  <c r="CP73"/>
  <c r="CO73"/>
  <c r="CN73"/>
  <c r="CL73"/>
  <c r="CM73" s="1"/>
  <c r="CG73"/>
  <c r="CF73"/>
  <c r="CE73"/>
  <c r="CD73"/>
  <c r="CC73"/>
  <c r="CB73"/>
  <c r="CA73"/>
  <c r="BZ73"/>
  <c r="BY73"/>
  <c r="BW73"/>
  <c r="BX73" s="1"/>
  <c r="BV73"/>
  <c r="BU73"/>
  <c r="BT73"/>
  <c r="BS73"/>
  <c r="BR73"/>
  <c r="BQ73"/>
  <c r="BP73"/>
  <c r="BO73"/>
  <c r="BN73"/>
  <c r="BM73"/>
  <c r="BL73"/>
  <c r="BJ73"/>
  <c r="BK73" s="1"/>
  <c r="J73"/>
  <c r="I73"/>
  <c r="H73"/>
  <c r="G73"/>
  <c r="F73"/>
  <c r="A73"/>
  <c r="DN72"/>
  <c r="DM72"/>
  <c r="DL72"/>
  <c r="DJ72"/>
  <c r="DK72" s="1"/>
  <c r="DI72"/>
  <c r="DH72"/>
  <c r="DG72"/>
  <c r="DE72"/>
  <c r="DF72" s="1"/>
  <c r="DD72"/>
  <c r="DC72"/>
  <c r="DB72"/>
  <c r="DA72"/>
  <c r="CZ72"/>
  <c r="CY72"/>
  <c r="CX72"/>
  <c r="CV72"/>
  <c r="CW72" s="1"/>
  <c r="CU72"/>
  <c r="CT72"/>
  <c r="CS72"/>
  <c r="CR72"/>
  <c r="CQ72"/>
  <c r="CP72"/>
  <c r="CO72"/>
  <c r="CN72"/>
  <c r="CL72"/>
  <c r="CM72" s="1"/>
  <c r="CG72"/>
  <c r="CF72"/>
  <c r="CE72"/>
  <c r="CD72"/>
  <c r="CC72"/>
  <c r="CB72"/>
  <c r="CA72"/>
  <c r="BZ72"/>
  <c r="BY72"/>
  <c r="BW72"/>
  <c r="BX72" s="1"/>
  <c r="BV72"/>
  <c r="BU72"/>
  <c r="BT72"/>
  <c r="BS72"/>
  <c r="BR72"/>
  <c r="BQ72"/>
  <c r="BP72"/>
  <c r="BO72"/>
  <c r="BN72"/>
  <c r="BM72"/>
  <c r="BL72"/>
  <c r="BJ72"/>
  <c r="BK72" s="1"/>
  <c r="J72"/>
  <c r="I72"/>
  <c r="H72"/>
  <c r="G72"/>
  <c r="F72"/>
  <c r="A72"/>
  <c r="DN71"/>
  <c r="DM71"/>
  <c r="DL71"/>
  <c r="DJ71"/>
  <c r="DK71" s="1"/>
  <c r="DI71"/>
  <c r="DH71"/>
  <c r="DG71"/>
  <c r="DE71"/>
  <c r="DF71" s="1"/>
  <c r="DD71"/>
  <c r="DC71"/>
  <c r="DB71"/>
  <c r="DA71"/>
  <c r="CZ71"/>
  <c r="CY71"/>
  <c r="CX71"/>
  <c r="CV71"/>
  <c r="CW71" s="1"/>
  <c r="CU71"/>
  <c r="CT71"/>
  <c r="CS71"/>
  <c r="CR71"/>
  <c r="CQ71"/>
  <c r="CP71"/>
  <c r="CO71"/>
  <c r="CN71"/>
  <c r="CL71"/>
  <c r="CM71" s="1"/>
  <c r="CG71"/>
  <c r="CF71"/>
  <c r="CE71"/>
  <c r="CD71"/>
  <c r="CC71"/>
  <c r="CB71"/>
  <c r="CA71"/>
  <c r="BZ71"/>
  <c r="BY71"/>
  <c r="BW71"/>
  <c r="BX71" s="1"/>
  <c r="BV71"/>
  <c r="BU71"/>
  <c r="BT71"/>
  <c r="BS71"/>
  <c r="BR71"/>
  <c r="BQ71"/>
  <c r="BP71"/>
  <c r="BO71"/>
  <c r="BN71"/>
  <c r="BM71"/>
  <c r="BL71"/>
  <c r="BJ71"/>
  <c r="BK71" s="1"/>
  <c r="J71"/>
  <c r="I71"/>
  <c r="H71"/>
  <c r="G71"/>
  <c r="F71"/>
  <c r="A71"/>
  <c r="DN70"/>
  <c r="DM70"/>
  <c r="DL70"/>
  <c r="DJ70"/>
  <c r="DK70" s="1"/>
  <c r="DI70"/>
  <c r="DH70"/>
  <c r="DG70"/>
  <c r="DE70"/>
  <c r="DF70" s="1"/>
  <c r="DD70"/>
  <c r="DC70"/>
  <c r="DB70"/>
  <c r="DA70"/>
  <c r="CZ70"/>
  <c r="CY70"/>
  <c r="CX70"/>
  <c r="CV70"/>
  <c r="CW70" s="1"/>
  <c r="CU70"/>
  <c r="CT70"/>
  <c r="CS70"/>
  <c r="CR70"/>
  <c r="CQ70"/>
  <c r="CP70"/>
  <c r="CO70"/>
  <c r="CN70"/>
  <c r="CL70"/>
  <c r="CM70" s="1"/>
  <c r="CG70"/>
  <c r="CF70"/>
  <c r="CE70"/>
  <c r="CD70"/>
  <c r="CC70"/>
  <c r="CB70"/>
  <c r="CA70"/>
  <c r="BZ70"/>
  <c r="BY70"/>
  <c r="BW70"/>
  <c r="BX70" s="1"/>
  <c r="BV70"/>
  <c r="BU70"/>
  <c r="BT70"/>
  <c r="BS70"/>
  <c r="BR70"/>
  <c r="BQ70"/>
  <c r="BP70"/>
  <c r="BO70"/>
  <c r="BN70"/>
  <c r="BM70"/>
  <c r="BL70"/>
  <c r="BJ70"/>
  <c r="BK70" s="1"/>
  <c r="J70"/>
  <c r="I70"/>
  <c r="H70"/>
  <c r="G70"/>
  <c r="F70"/>
  <c r="A70"/>
  <c r="DN69"/>
  <c r="DM69"/>
  <c r="DL69"/>
  <c r="DJ69"/>
  <c r="DK69" s="1"/>
  <c r="DI69"/>
  <c r="DH69"/>
  <c r="DG69"/>
  <c r="DE69"/>
  <c r="DF69" s="1"/>
  <c r="DD69"/>
  <c r="DC69"/>
  <c r="DB69"/>
  <c r="DA69"/>
  <c r="CZ69"/>
  <c r="CY69"/>
  <c r="CX69"/>
  <c r="CV69"/>
  <c r="CW69" s="1"/>
  <c r="CU69"/>
  <c r="CT69"/>
  <c r="CS69"/>
  <c r="CR69"/>
  <c r="CQ69"/>
  <c r="CP69"/>
  <c r="CO69"/>
  <c r="CN69"/>
  <c r="CL69"/>
  <c r="CM69" s="1"/>
  <c r="CG69"/>
  <c r="CF69"/>
  <c r="CE69"/>
  <c r="CD69"/>
  <c r="CC69"/>
  <c r="CB69"/>
  <c r="CA69"/>
  <c r="BZ69"/>
  <c r="BY69"/>
  <c r="BW69"/>
  <c r="BX69" s="1"/>
  <c r="BV69"/>
  <c r="BU69"/>
  <c r="BT69"/>
  <c r="BS69"/>
  <c r="BR69"/>
  <c r="BQ69"/>
  <c r="BP69"/>
  <c r="BO69"/>
  <c r="BN69"/>
  <c r="BM69"/>
  <c r="BL69"/>
  <c r="BJ69"/>
  <c r="BK69" s="1"/>
  <c r="J69"/>
  <c r="I69"/>
  <c r="H69"/>
  <c r="G69"/>
  <c r="F69"/>
  <c r="A69"/>
  <c r="DN68"/>
  <c r="DM68"/>
  <c r="DL68"/>
  <c r="DJ68"/>
  <c r="DK68" s="1"/>
  <c r="DI68"/>
  <c r="DH68"/>
  <c r="DG68"/>
  <c r="DE68"/>
  <c r="DF68" s="1"/>
  <c r="DD68"/>
  <c r="DC68"/>
  <c r="DB68"/>
  <c r="DA68"/>
  <c r="CZ68"/>
  <c r="CY68"/>
  <c r="CX68"/>
  <c r="CV68"/>
  <c r="CW68" s="1"/>
  <c r="CU68"/>
  <c r="CT68"/>
  <c r="CS68"/>
  <c r="CR68"/>
  <c r="CQ68"/>
  <c r="CP68"/>
  <c r="CO68"/>
  <c r="CN68"/>
  <c r="CL68"/>
  <c r="CM68" s="1"/>
  <c r="CG68"/>
  <c r="CF68"/>
  <c r="CE68"/>
  <c r="CD68"/>
  <c r="CC68"/>
  <c r="CB68"/>
  <c r="CA68"/>
  <c r="BZ68"/>
  <c r="BY68"/>
  <c r="BW68"/>
  <c r="BX68" s="1"/>
  <c r="BV68"/>
  <c r="BU68"/>
  <c r="BT68"/>
  <c r="BS68"/>
  <c r="BR68"/>
  <c r="BQ68"/>
  <c r="BP68"/>
  <c r="BO68"/>
  <c r="BN68"/>
  <c r="BM68"/>
  <c r="BL68"/>
  <c r="BJ68"/>
  <c r="BK68" s="1"/>
  <c r="J68"/>
  <c r="I68"/>
  <c r="H68"/>
  <c r="G68"/>
  <c r="F68"/>
  <c r="A68"/>
  <c r="DN67"/>
  <c r="DM67"/>
  <c r="DL67"/>
  <c r="DJ67"/>
  <c r="DK67" s="1"/>
  <c r="DI67"/>
  <c r="DH67"/>
  <c r="DG67"/>
  <c r="DE67"/>
  <c r="DF67" s="1"/>
  <c r="DD67"/>
  <c r="DC67"/>
  <c r="DB67"/>
  <c r="DA67"/>
  <c r="CZ67"/>
  <c r="CY67"/>
  <c r="CX67"/>
  <c r="CV67"/>
  <c r="CW67" s="1"/>
  <c r="CU67"/>
  <c r="CT67"/>
  <c r="CS67"/>
  <c r="CR67"/>
  <c r="CQ67"/>
  <c r="CP67"/>
  <c r="CO67"/>
  <c r="CN67"/>
  <c r="CL67"/>
  <c r="CM67" s="1"/>
  <c r="CG67"/>
  <c r="CF67"/>
  <c r="CE67"/>
  <c r="CD67"/>
  <c r="CC67"/>
  <c r="CB67"/>
  <c r="CA67"/>
  <c r="BZ67"/>
  <c r="BY67"/>
  <c r="BW67"/>
  <c r="BX67" s="1"/>
  <c r="BV67"/>
  <c r="BU67"/>
  <c r="BT67"/>
  <c r="BS67"/>
  <c r="BR67"/>
  <c r="BQ67"/>
  <c r="BP67"/>
  <c r="BO67"/>
  <c r="BN67"/>
  <c r="BM67"/>
  <c r="BL67"/>
  <c r="BJ67"/>
  <c r="BK67" s="1"/>
  <c r="J67"/>
  <c r="I67"/>
  <c r="H67"/>
  <c r="G67"/>
  <c r="F67"/>
  <c r="A67"/>
  <c r="DN66"/>
  <c r="DM66"/>
  <c r="DL66"/>
  <c r="DJ66"/>
  <c r="DK66" s="1"/>
  <c r="DI66"/>
  <c r="DH66"/>
  <c r="DG66"/>
  <c r="DE66"/>
  <c r="DF66" s="1"/>
  <c r="DD66"/>
  <c r="DC66"/>
  <c r="DB66"/>
  <c r="DA66"/>
  <c r="CZ66"/>
  <c r="CY66"/>
  <c r="CX66"/>
  <c r="CV66"/>
  <c r="CW66" s="1"/>
  <c r="CU66"/>
  <c r="CT66"/>
  <c r="CS66"/>
  <c r="CR66"/>
  <c r="CQ66"/>
  <c r="CP66"/>
  <c r="CO66"/>
  <c r="CN66"/>
  <c r="CL66"/>
  <c r="CM66" s="1"/>
  <c r="CG66"/>
  <c r="CF66"/>
  <c r="CE66"/>
  <c r="CD66"/>
  <c r="CC66"/>
  <c r="CB66"/>
  <c r="CA66"/>
  <c r="BZ66"/>
  <c r="BY66"/>
  <c r="BW66"/>
  <c r="BX66" s="1"/>
  <c r="BV66"/>
  <c r="BU66"/>
  <c r="BT66"/>
  <c r="BS66"/>
  <c r="BR66"/>
  <c r="BQ66"/>
  <c r="BP66"/>
  <c r="BO66"/>
  <c r="BN66"/>
  <c r="BM66"/>
  <c r="BL66"/>
  <c r="BJ66"/>
  <c r="BK66" s="1"/>
  <c r="J66"/>
  <c r="I66"/>
  <c r="H66"/>
  <c r="G66"/>
  <c r="F66"/>
  <c r="A66"/>
  <c r="DN65"/>
  <c r="DM65"/>
  <c r="DL65"/>
  <c r="DJ65"/>
  <c r="DK65" s="1"/>
  <c r="DI65"/>
  <c r="DH65"/>
  <c r="DG65"/>
  <c r="DE65"/>
  <c r="DF65" s="1"/>
  <c r="DD65"/>
  <c r="DC65"/>
  <c r="DB65"/>
  <c r="DA65"/>
  <c r="CZ65"/>
  <c r="CY65"/>
  <c r="CX65"/>
  <c r="CV65"/>
  <c r="CW65" s="1"/>
  <c r="CU65"/>
  <c r="CT65"/>
  <c r="CS65"/>
  <c r="CR65"/>
  <c r="CQ65"/>
  <c r="CP65"/>
  <c r="CO65"/>
  <c r="CN65"/>
  <c r="CL65"/>
  <c r="CM65" s="1"/>
  <c r="CG65"/>
  <c r="CF65"/>
  <c r="CE65"/>
  <c r="CD65"/>
  <c r="CC65"/>
  <c r="CB65"/>
  <c r="CA65"/>
  <c r="BZ65"/>
  <c r="BY65"/>
  <c r="BW65"/>
  <c r="BX65" s="1"/>
  <c r="BV65"/>
  <c r="BU65"/>
  <c r="BT65"/>
  <c r="BS65"/>
  <c r="BR65"/>
  <c r="BQ65"/>
  <c r="BP65"/>
  <c r="BO65"/>
  <c r="BN65"/>
  <c r="BM65"/>
  <c r="BL65"/>
  <c r="BJ65"/>
  <c r="BK65" s="1"/>
  <c r="J65"/>
  <c r="I65"/>
  <c r="H65"/>
  <c r="G65"/>
  <c r="F65"/>
  <c r="A65"/>
  <c r="DN64"/>
  <c r="DM64"/>
  <c r="DL64"/>
  <c r="DJ64"/>
  <c r="DK64" s="1"/>
  <c r="DI64"/>
  <c r="DH64"/>
  <c r="DG64"/>
  <c r="DE64"/>
  <c r="DF64" s="1"/>
  <c r="DD64"/>
  <c r="DC64"/>
  <c r="DB64"/>
  <c r="DA64"/>
  <c r="CZ64"/>
  <c r="CY64"/>
  <c r="CX64"/>
  <c r="CV64"/>
  <c r="CW64" s="1"/>
  <c r="CU64"/>
  <c r="CT64"/>
  <c r="CS64"/>
  <c r="CR64"/>
  <c r="CQ64"/>
  <c r="CP64"/>
  <c r="CO64"/>
  <c r="CN64"/>
  <c r="CL64"/>
  <c r="CM64" s="1"/>
  <c r="CG64"/>
  <c r="CF64"/>
  <c r="CE64"/>
  <c r="CD64"/>
  <c r="CC64"/>
  <c r="CB64"/>
  <c r="CA64"/>
  <c r="BZ64"/>
  <c r="BY64"/>
  <c r="BW64"/>
  <c r="BX64" s="1"/>
  <c r="BV64"/>
  <c r="BU64"/>
  <c r="BT64"/>
  <c r="BS64"/>
  <c r="BR64"/>
  <c r="BQ64"/>
  <c r="BP64"/>
  <c r="BO64"/>
  <c r="BN64"/>
  <c r="BM64"/>
  <c r="BL64"/>
  <c r="BJ64"/>
  <c r="BK64" s="1"/>
  <c r="J64"/>
  <c r="I64"/>
  <c r="H64"/>
  <c r="G64"/>
  <c r="F64"/>
  <c r="A64"/>
  <c r="DN63"/>
  <c r="DM63"/>
  <c r="DL63"/>
  <c r="DJ63"/>
  <c r="DK63" s="1"/>
  <c r="DI63"/>
  <c r="DH63"/>
  <c r="DG63"/>
  <c r="DE63"/>
  <c r="DF63" s="1"/>
  <c r="DD63"/>
  <c r="DC63"/>
  <c r="DB63"/>
  <c r="DA63"/>
  <c r="CZ63"/>
  <c r="CY63"/>
  <c r="CX63"/>
  <c r="CV63"/>
  <c r="CW63" s="1"/>
  <c r="CU63"/>
  <c r="CT63"/>
  <c r="CS63"/>
  <c r="CR63"/>
  <c r="CQ63"/>
  <c r="CP63"/>
  <c r="CO63"/>
  <c r="CN63"/>
  <c r="CL63"/>
  <c r="CM63" s="1"/>
  <c r="CG63"/>
  <c r="CF63"/>
  <c r="CE63"/>
  <c r="CD63"/>
  <c r="CC63"/>
  <c r="CB63"/>
  <c r="CA63"/>
  <c r="BZ63"/>
  <c r="BY63"/>
  <c r="BW63"/>
  <c r="BX63" s="1"/>
  <c r="BV63"/>
  <c r="BU63"/>
  <c r="BT63"/>
  <c r="BS63"/>
  <c r="BR63"/>
  <c r="BQ63"/>
  <c r="BP63"/>
  <c r="BO63"/>
  <c r="BN63"/>
  <c r="BM63"/>
  <c r="BL63"/>
  <c r="BJ63"/>
  <c r="BK63" s="1"/>
  <c r="J63"/>
  <c r="I63"/>
  <c r="H63"/>
  <c r="G63"/>
  <c r="F63"/>
  <c r="A63"/>
  <c r="DN62"/>
  <c r="DM62"/>
  <c r="DL62"/>
  <c r="DJ62"/>
  <c r="DK62" s="1"/>
  <c r="DI62"/>
  <c r="DH62"/>
  <c r="DG62"/>
  <c r="DE62"/>
  <c r="DF62" s="1"/>
  <c r="DD62"/>
  <c r="DC62"/>
  <c r="DB62"/>
  <c r="DA62"/>
  <c r="CZ62"/>
  <c r="CY62"/>
  <c r="CX62"/>
  <c r="CV62"/>
  <c r="CW62" s="1"/>
  <c r="CU62"/>
  <c r="CT62"/>
  <c r="CS62"/>
  <c r="CR62"/>
  <c r="CQ62"/>
  <c r="CP62"/>
  <c r="CO62"/>
  <c r="CN62"/>
  <c r="CL62"/>
  <c r="CM62" s="1"/>
  <c r="CG62"/>
  <c r="CF62"/>
  <c r="CE62"/>
  <c r="CD62"/>
  <c r="CC62"/>
  <c r="CB62"/>
  <c r="CA62"/>
  <c r="BZ62"/>
  <c r="BY62"/>
  <c r="BW62"/>
  <c r="BX62" s="1"/>
  <c r="BV62"/>
  <c r="BU62"/>
  <c r="BT62"/>
  <c r="BS62"/>
  <c r="BR62"/>
  <c r="BQ62"/>
  <c r="BP62"/>
  <c r="BO62"/>
  <c r="BN62"/>
  <c r="BM62"/>
  <c r="BL62"/>
  <c r="BJ62"/>
  <c r="BK62" s="1"/>
  <c r="J62"/>
  <c r="I62"/>
  <c r="H62"/>
  <c r="G62"/>
  <c r="F62"/>
  <c r="A62"/>
  <c r="DN61"/>
  <c r="DM61"/>
  <c r="DL61"/>
  <c r="DJ61"/>
  <c r="DK61" s="1"/>
  <c r="DI61"/>
  <c r="DH61"/>
  <c r="DG61"/>
  <c r="DE61"/>
  <c r="DF61" s="1"/>
  <c r="DD61"/>
  <c r="DC61"/>
  <c r="DB61"/>
  <c r="DA61"/>
  <c r="CZ61"/>
  <c r="CY61"/>
  <c r="CX61"/>
  <c r="CV61"/>
  <c r="CW61" s="1"/>
  <c r="CU61"/>
  <c r="CT61"/>
  <c r="CS61"/>
  <c r="CR61"/>
  <c r="CQ61"/>
  <c r="CP61"/>
  <c r="CO61"/>
  <c r="CN61"/>
  <c r="CL61"/>
  <c r="CM61" s="1"/>
  <c r="CG61"/>
  <c r="CF61"/>
  <c r="CE61"/>
  <c r="CD61"/>
  <c r="CC61"/>
  <c r="CB61"/>
  <c r="CA61"/>
  <c r="BZ61"/>
  <c r="BY61"/>
  <c r="BW61"/>
  <c r="BX61" s="1"/>
  <c r="BV61"/>
  <c r="BU61"/>
  <c r="BT61"/>
  <c r="BS61"/>
  <c r="BR61"/>
  <c r="BQ61"/>
  <c r="BP61"/>
  <c r="BO61"/>
  <c r="BN61"/>
  <c r="BM61"/>
  <c r="BL61"/>
  <c r="BJ61"/>
  <c r="BK61" s="1"/>
  <c r="J61"/>
  <c r="I61"/>
  <c r="H61"/>
  <c r="G61"/>
  <c r="F61"/>
  <c r="A61"/>
  <c r="DN60"/>
  <c r="DM60"/>
  <c r="DL60"/>
  <c r="DJ60"/>
  <c r="DK60" s="1"/>
  <c r="DI60"/>
  <c r="DH60"/>
  <c r="DG60"/>
  <c r="DE60"/>
  <c r="DF60" s="1"/>
  <c r="DD60"/>
  <c r="DC60"/>
  <c r="DB60"/>
  <c r="DA60"/>
  <c r="CZ60"/>
  <c r="CY60"/>
  <c r="CX60"/>
  <c r="CV60"/>
  <c r="CW60" s="1"/>
  <c r="CU60"/>
  <c r="CT60"/>
  <c r="CS60"/>
  <c r="CR60"/>
  <c r="CQ60"/>
  <c r="CP60"/>
  <c r="CO60"/>
  <c r="CN60"/>
  <c r="CL60"/>
  <c r="CM60" s="1"/>
  <c r="CG60"/>
  <c r="CF60"/>
  <c r="CE60"/>
  <c r="CD60"/>
  <c r="CC60"/>
  <c r="CB60"/>
  <c r="CA60"/>
  <c r="BZ60"/>
  <c r="BY60"/>
  <c r="BW60"/>
  <c r="BX60" s="1"/>
  <c r="BV60"/>
  <c r="BU60"/>
  <c r="BT60"/>
  <c r="BS60"/>
  <c r="BR60"/>
  <c r="BQ60"/>
  <c r="BP60"/>
  <c r="BO60"/>
  <c r="BN60"/>
  <c r="BM60"/>
  <c r="BL60"/>
  <c r="BJ60"/>
  <c r="BK60" s="1"/>
  <c r="J60"/>
  <c r="I60"/>
  <c r="H60"/>
  <c r="G60"/>
  <c r="F60"/>
  <c r="A60"/>
  <c r="DN59"/>
  <c r="DM59"/>
  <c r="DL59"/>
  <c r="DJ59"/>
  <c r="DK59" s="1"/>
  <c r="DI59"/>
  <c r="DH59"/>
  <c r="DG59"/>
  <c r="DE59"/>
  <c r="DF59" s="1"/>
  <c r="DD59"/>
  <c r="DC59"/>
  <c r="DB59"/>
  <c r="DA59"/>
  <c r="CZ59"/>
  <c r="CY59"/>
  <c r="CX59"/>
  <c r="CV59"/>
  <c r="CW59" s="1"/>
  <c r="CU59"/>
  <c r="CT59"/>
  <c r="CS59"/>
  <c r="CR59"/>
  <c r="CQ59"/>
  <c r="CP59"/>
  <c r="CO59"/>
  <c r="CN59"/>
  <c r="CL59"/>
  <c r="CM59" s="1"/>
  <c r="CG59"/>
  <c r="CF59"/>
  <c r="CE59"/>
  <c r="CD59"/>
  <c r="CC59"/>
  <c r="CB59"/>
  <c r="CA59"/>
  <c r="BZ59"/>
  <c r="BY59"/>
  <c r="BW59"/>
  <c r="BX59" s="1"/>
  <c r="BV59"/>
  <c r="BU59"/>
  <c r="BT59"/>
  <c r="BS59"/>
  <c r="BR59"/>
  <c r="BQ59"/>
  <c r="BP59"/>
  <c r="BO59"/>
  <c r="BN59"/>
  <c r="BM59"/>
  <c r="BL59"/>
  <c r="BJ59"/>
  <c r="BK59" s="1"/>
  <c r="J59"/>
  <c r="I59"/>
  <c r="H59"/>
  <c r="G59"/>
  <c r="F59"/>
  <c r="A59"/>
  <c r="DN58"/>
  <c r="DM58"/>
  <c r="DL58"/>
  <c r="DJ58"/>
  <c r="DK58" s="1"/>
  <c r="DI58"/>
  <c r="DH58"/>
  <c r="DG58"/>
  <c r="DE58"/>
  <c r="DF58" s="1"/>
  <c r="DD58"/>
  <c r="DC58"/>
  <c r="DB58"/>
  <c r="DA58"/>
  <c r="CZ58"/>
  <c r="CY58"/>
  <c r="CX58"/>
  <c r="CV58"/>
  <c r="CW58" s="1"/>
  <c r="CU58"/>
  <c r="CT58"/>
  <c r="CS58"/>
  <c r="CR58"/>
  <c r="CQ58"/>
  <c r="CP58"/>
  <c r="CO58"/>
  <c r="CN58"/>
  <c r="CL58"/>
  <c r="CM58" s="1"/>
  <c r="CG58"/>
  <c r="CF58"/>
  <c r="CE58"/>
  <c r="CD58"/>
  <c r="CC58"/>
  <c r="CB58"/>
  <c r="CA58"/>
  <c r="BZ58"/>
  <c r="BY58"/>
  <c r="BW58"/>
  <c r="BX58" s="1"/>
  <c r="BV58"/>
  <c r="BU58"/>
  <c r="BT58"/>
  <c r="BS58"/>
  <c r="BR58"/>
  <c r="BQ58"/>
  <c r="BP58"/>
  <c r="BO58"/>
  <c r="BN58"/>
  <c r="BM58"/>
  <c r="BL58"/>
  <c r="BJ58"/>
  <c r="BK58" s="1"/>
  <c r="J58"/>
  <c r="I58"/>
  <c r="H58"/>
  <c r="G58"/>
  <c r="F58"/>
  <c r="A58"/>
  <c r="DN57"/>
  <c r="DM57"/>
  <c r="DL57"/>
  <c r="DJ57"/>
  <c r="DK57" s="1"/>
  <c r="DI57"/>
  <c r="DH57"/>
  <c r="DG57"/>
  <c r="DE57"/>
  <c r="DF57" s="1"/>
  <c r="DD57"/>
  <c r="DC57"/>
  <c r="DB57"/>
  <c r="DA57"/>
  <c r="CZ57"/>
  <c r="CY57"/>
  <c r="CX57"/>
  <c r="CV57"/>
  <c r="CW57" s="1"/>
  <c r="CU57"/>
  <c r="CT57"/>
  <c r="CS57"/>
  <c r="CR57"/>
  <c r="CQ57"/>
  <c r="CP57"/>
  <c r="CO57"/>
  <c r="CN57"/>
  <c r="CL57"/>
  <c r="CM57" s="1"/>
  <c r="CG57"/>
  <c r="CF57"/>
  <c r="CE57"/>
  <c r="CD57"/>
  <c r="CC57"/>
  <c r="CB57"/>
  <c r="CA57"/>
  <c r="BZ57"/>
  <c r="BY57"/>
  <c r="BW57"/>
  <c r="BX57" s="1"/>
  <c r="BV57"/>
  <c r="BU57"/>
  <c r="BT57"/>
  <c r="BS57"/>
  <c r="BR57"/>
  <c r="BQ57"/>
  <c r="BP57"/>
  <c r="BO57"/>
  <c r="BN57"/>
  <c r="BM57"/>
  <c r="BL57"/>
  <c r="BJ57"/>
  <c r="BK57" s="1"/>
  <c r="J57"/>
  <c r="I57"/>
  <c r="H57"/>
  <c r="G57"/>
  <c r="F57"/>
  <c r="A57"/>
  <c r="DN56"/>
  <c r="DM56"/>
  <c r="DL56"/>
  <c r="DJ56"/>
  <c r="DK56" s="1"/>
  <c r="DI56"/>
  <c r="DH56"/>
  <c r="DG56"/>
  <c r="DE56"/>
  <c r="DF56" s="1"/>
  <c r="DD56"/>
  <c r="DC56"/>
  <c r="DB56"/>
  <c r="DA56"/>
  <c r="CZ56"/>
  <c r="CY56"/>
  <c r="CX56"/>
  <c r="CV56"/>
  <c r="CW56" s="1"/>
  <c r="CU56"/>
  <c r="CT56"/>
  <c r="CS56"/>
  <c r="CR56"/>
  <c r="CQ56"/>
  <c r="CP56"/>
  <c r="CO56"/>
  <c r="CN56"/>
  <c r="CL56"/>
  <c r="CM56" s="1"/>
  <c r="CG56"/>
  <c r="CF56"/>
  <c r="CE56"/>
  <c r="CD56"/>
  <c r="CC56"/>
  <c r="CB56"/>
  <c r="CA56"/>
  <c r="BZ56"/>
  <c r="BY56"/>
  <c r="BW56"/>
  <c r="BX56" s="1"/>
  <c r="BV56"/>
  <c r="BU56"/>
  <c r="BT56"/>
  <c r="BS56"/>
  <c r="BR56"/>
  <c r="BQ56"/>
  <c r="BP56"/>
  <c r="BO56"/>
  <c r="BN56"/>
  <c r="BM56"/>
  <c r="BL56"/>
  <c r="BJ56"/>
  <c r="BK56" s="1"/>
  <c r="J56"/>
  <c r="I56"/>
  <c r="H56"/>
  <c r="G56"/>
  <c r="F56"/>
  <c r="A56"/>
  <c r="DN55"/>
  <c r="DM55"/>
  <c r="DL55"/>
  <c r="DJ55"/>
  <c r="DK55" s="1"/>
  <c r="DI55"/>
  <c r="DH55"/>
  <c r="DG55"/>
  <c r="DE55"/>
  <c r="DF55" s="1"/>
  <c r="DD55"/>
  <c r="DC55"/>
  <c r="DB55"/>
  <c r="DA55"/>
  <c r="CZ55"/>
  <c r="CY55"/>
  <c r="CX55"/>
  <c r="CV55"/>
  <c r="CW55" s="1"/>
  <c r="CU55"/>
  <c r="CT55"/>
  <c r="CS55"/>
  <c r="CR55"/>
  <c r="CQ55"/>
  <c r="CP55"/>
  <c r="CO55"/>
  <c r="CN55"/>
  <c r="CL55"/>
  <c r="CM55" s="1"/>
  <c r="CG55"/>
  <c r="CF55"/>
  <c r="CE55"/>
  <c r="CD55"/>
  <c r="CC55"/>
  <c r="CB55"/>
  <c r="CA55"/>
  <c r="BZ55"/>
  <c r="BY55"/>
  <c r="BW55"/>
  <c r="BX55" s="1"/>
  <c r="BV55"/>
  <c r="BU55"/>
  <c r="BT55"/>
  <c r="BS55"/>
  <c r="BR55"/>
  <c r="BQ55"/>
  <c r="BP55"/>
  <c r="BO55"/>
  <c r="BN55"/>
  <c r="BM55"/>
  <c r="BL55"/>
  <c r="BJ55"/>
  <c r="BK55" s="1"/>
  <c r="J55"/>
  <c r="I55"/>
  <c r="H55"/>
  <c r="G55"/>
  <c r="F55"/>
  <c r="A55"/>
  <c r="DN54"/>
  <c r="DM54"/>
  <c r="DL54"/>
  <c r="DJ54"/>
  <c r="DK54" s="1"/>
  <c r="DI54"/>
  <c r="DH54"/>
  <c r="DG54"/>
  <c r="DE54"/>
  <c r="DF54" s="1"/>
  <c r="DD54"/>
  <c r="DC54"/>
  <c r="DB54"/>
  <c r="DA54"/>
  <c r="CZ54"/>
  <c r="CY54"/>
  <c r="CX54"/>
  <c r="CV54"/>
  <c r="CW54" s="1"/>
  <c r="CU54"/>
  <c r="CT54"/>
  <c r="CS54"/>
  <c r="CR54"/>
  <c r="CQ54"/>
  <c r="CP54"/>
  <c r="CO54"/>
  <c r="CN54"/>
  <c r="CL54"/>
  <c r="CM54" s="1"/>
  <c r="CG54"/>
  <c r="CF54"/>
  <c r="CE54"/>
  <c r="CD54"/>
  <c r="CC54"/>
  <c r="CB54"/>
  <c r="CA54"/>
  <c r="BZ54"/>
  <c r="BY54"/>
  <c r="BW54"/>
  <c r="BX54" s="1"/>
  <c r="BV54"/>
  <c r="BU54"/>
  <c r="BT54"/>
  <c r="BS54"/>
  <c r="BR54"/>
  <c r="BQ54"/>
  <c r="BP54"/>
  <c r="BO54"/>
  <c r="BN54"/>
  <c r="BM54"/>
  <c r="BL54"/>
  <c r="BJ54"/>
  <c r="BK54" s="1"/>
  <c r="J54"/>
  <c r="I54"/>
  <c r="H54"/>
  <c r="G54"/>
  <c r="F54"/>
  <c r="A54"/>
  <c r="DN53"/>
  <c r="DM53"/>
  <c r="DL53"/>
  <c r="DJ53"/>
  <c r="DK53" s="1"/>
  <c r="DI53"/>
  <c r="DH53"/>
  <c r="DG53"/>
  <c r="DE53"/>
  <c r="DF53" s="1"/>
  <c r="DD53"/>
  <c r="DC53"/>
  <c r="DB53"/>
  <c r="DA53"/>
  <c r="CZ53"/>
  <c r="CY53"/>
  <c r="CX53"/>
  <c r="CV53"/>
  <c r="CW53" s="1"/>
  <c r="CU53"/>
  <c r="CT53"/>
  <c r="CS53"/>
  <c r="CR53"/>
  <c r="CQ53"/>
  <c r="CP53"/>
  <c r="CO53"/>
  <c r="CN53"/>
  <c r="CL53"/>
  <c r="CM53" s="1"/>
  <c r="CG53"/>
  <c r="CF53"/>
  <c r="CE53"/>
  <c r="CD53"/>
  <c r="CC53"/>
  <c r="CB53"/>
  <c r="CA53"/>
  <c r="BZ53"/>
  <c r="BY53"/>
  <c r="BW53"/>
  <c r="BX53" s="1"/>
  <c r="BV53"/>
  <c r="BU53"/>
  <c r="BT53"/>
  <c r="BS53"/>
  <c r="BR53"/>
  <c r="BQ53"/>
  <c r="BP53"/>
  <c r="BO53"/>
  <c r="BN53"/>
  <c r="BM53"/>
  <c r="BL53"/>
  <c r="BJ53"/>
  <c r="BK53" s="1"/>
  <c r="J53"/>
  <c r="I53"/>
  <c r="H53"/>
  <c r="G53"/>
  <c r="F53"/>
  <c r="A53"/>
  <c r="DN52"/>
  <c r="DM52"/>
  <c r="DL52"/>
  <c r="DJ52"/>
  <c r="DK52" s="1"/>
  <c r="DI52"/>
  <c r="DH52"/>
  <c r="DG52"/>
  <c r="DE52"/>
  <c r="DF52" s="1"/>
  <c r="DD52"/>
  <c r="DC52"/>
  <c r="DB52"/>
  <c r="DA52"/>
  <c r="CZ52"/>
  <c r="CY52"/>
  <c r="CX52"/>
  <c r="CV52"/>
  <c r="CW52" s="1"/>
  <c r="CU52"/>
  <c r="CT52"/>
  <c r="CS52"/>
  <c r="CR52"/>
  <c r="CQ52"/>
  <c r="CP52"/>
  <c r="CO52"/>
  <c r="CN52"/>
  <c r="CL52"/>
  <c r="CM52" s="1"/>
  <c r="CG52"/>
  <c r="CF52"/>
  <c r="CE52"/>
  <c r="CD52"/>
  <c r="CC52"/>
  <c r="CB52"/>
  <c r="CA52"/>
  <c r="BZ52"/>
  <c r="BY52"/>
  <c r="BW52"/>
  <c r="BX52" s="1"/>
  <c r="BV52"/>
  <c r="BU52"/>
  <c r="BT52"/>
  <c r="BS52"/>
  <c r="BR52"/>
  <c r="BQ52"/>
  <c r="BP52"/>
  <c r="BO52"/>
  <c r="BN52"/>
  <c r="BM52"/>
  <c r="BL52"/>
  <c r="BJ52"/>
  <c r="BK52" s="1"/>
  <c r="J52"/>
  <c r="I52"/>
  <c r="H52"/>
  <c r="G52"/>
  <c r="F52"/>
  <c r="A52"/>
  <c r="DN51"/>
  <c r="DM51"/>
  <c r="DL51"/>
  <c r="DJ51"/>
  <c r="DK51" s="1"/>
  <c r="DI51"/>
  <c r="DH51"/>
  <c r="DG51"/>
  <c r="DE51"/>
  <c r="DF51" s="1"/>
  <c r="DD51"/>
  <c r="DC51"/>
  <c r="DB51"/>
  <c r="DA51"/>
  <c r="CZ51"/>
  <c r="CY51"/>
  <c r="CX51"/>
  <c r="CV51"/>
  <c r="CW51" s="1"/>
  <c r="CU51"/>
  <c r="CT51"/>
  <c r="CS51"/>
  <c r="CR51"/>
  <c r="CQ51"/>
  <c r="CP51"/>
  <c r="CO51"/>
  <c r="CN51"/>
  <c r="CL51"/>
  <c r="CM51" s="1"/>
  <c r="CG51"/>
  <c r="CF51"/>
  <c r="CE51"/>
  <c r="CD51"/>
  <c r="CC51"/>
  <c r="CB51"/>
  <c r="CA51"/>
  <c r="BZ51"/>
  <c r="BY51"/>
  <c r="BW51"/>
  <c r="BX51" s="1"/>
  <c r="BV51"/>
  <c r="BU51"/>
  <c r="BT51"/>
  <c r="BS51"/>
  <c r="BR51"/>
  <c r="BQ51"/>
  <c r="BP51"/>
  <c r="BO51"/>
  <c r="BN51"/>
  <c r="BM51"/>
  <c r="BL51"/>
  <c r="BJ51"/>
  <c r="BK51" s="1"/>
  <c r="J51"/>
  <c r="I51"/>
  <c r="H51"/>
  <c r="G51"/>
  <c r="F51"/>
  <c r="A51"/>
  <c r="DN50"/>
  <c r="DM50"/>
  <c r="DL50"/>
  <c r="DJ50"/>
  <c r="DK50" s="1"/>
  <c r="DI50"/>
  <c r="DH50"/>
  <c r="DG50"/>
  <c r="DE50"/>
  <c r="DF50" s="1"/>
  <c r="DD50"/>
  <c r="DC50"/>
  <c r="DB50"/>
  <c r="DA50"/>
  <c r="CZ50"/>
  <c r="CY50"/>
  <c r="CX50"/>
  <c r="CV50"/>
  <c r="CW50" s="1"/>
  <c r="CU50"/>
  <c r="CT50"/>
  <c r="CS50"/>
  <c r="CR50"/>
  <c r="CQ50"/>
  <c r="CP50"/>
  <c r="CO50"/>
  <c r="CN50"/>
  <c r="CL50"/>
  <c r="CM50" s="1"/>
  <c r="CG50"/>
  <c r="CF50"/>
  <c r="CE50"/>
  <c r="CD50"/>
  <c r="CC50"/>
  <c r="CB50"/>
  <c r="CA50"/>
  <c r="BZ50"/>
  <c r="BY50"/>
  <c r="BW50"/>
  <c r="BX50" s="1"/>
  <c r="BV50"/>
  <c r="BU50"/>
  <c r="BT50"/>
  <c r="BS50"/>
  <c r="BR50"/>
  <c r="BQ50"/>
  <c r="BP50"/>
  <c r="BO50"/>
  <c r="BN50"/>
  <c r="BM50"/>
  <c r="BL50"/>
  <c r="BJ50"/>
  <c r="BK50" s="1"/>
  <c r="J50"/>
  <c r="I50"/>
  <c r="H50"/>
  <c r="G50"/>
  <c r="F50"/>
  <c r="A50"/>
  <c r="DN49"/>
  <c r="DM49"/>
  <c r="DL49"/>
  <c r="DJ49"/>
  <c r="DK49" s="1"/>
  <c r="DI49"/>
  <c r="DH49"/>
  <c r="DG49"/>
  <c r="DE49"/>
  <c r="DF49" s="1"/>
  <c r="DD49"/>
  <c r="DC49"/>
  <c r="DB49"/>
  <c r="DA49"/>
  <c r="CZ49"/>
  <c r="CY49"/>
  <c r="CX49"/>
  <c r="CV49"/>
  <c r="CW49" s="1"/>
  <c r="CU49"/>
  <c r="CT49"/>
  <c r="CS49"/>
  <c r="CR49"/>
  <c r="CQ49"/>
  <c r="CP49"/>
  <c r="CO49"/>
  <c r="CN49"/>
  <c r="CL49"/>
  <c r="CM49" s="1"/>
  <c r="CG49"/>
  <c r="CF49"/>
  <c r="CE49"/>
  <c r="CD49"/>
  <c r="CC49"/>
  <c r="CB49"/>
  <c r="CA49"/>
  <c r="BZ49"/>
  <c r="BY49"/>
  <c r="BW49"/>
  <c r="BX49" s="1"/>
  <c r="BV49"/>
  <c r="BU49"/>
  <c r="BT49"/>
  <c r="BS49"/>
  <c r="BR49"/>
  <c r="BQ49"/>
  <c r="BP49"/>
  <c r="BO49"/>
  <c r="BN49"/>
  <c r="BM49"/>
  <c r="BL49"/>
  <c r="BJ49"/>
  <c r="BK49" s="1"/>
  <c r="J49"/>
  <c r="I49"/>
  <c r="H49"/>
  <c r="G49"/>
  <c r="F49"/>
  <c r="A49"/>
  <c r="DN48"/>
  <c r="DM48"/>
  <c r="DL48"/>
  <c r="DJ48"/>
  <c r="DK48" s="1"/>
  <c r="DI48"/>
  <c r="DH48"/>
  <c r="DG48"/>
  <c r="DE48"/>
  <c r="DF48" s="1"/>
  <c r="DD48"/>
  <c r="DC48"/>
  <c r="DB48"/>
  <c r="DA48"/>
  <c r="CZ48"/>
  <c r="CY48"/>
  <c r="CX48"/>
  <c r="CV48"/>
  <c r="CW48" s="1"/>
  <c r="CU48"/>
  <c r="CT48"/>
  <c r="CS48"/>
  <c r="CR48"/>
  <c r="CQ48"/>
  <c r="CP48"/>
  <c r="CO48"/>
  <c r="CN48"/>
  <c r="CL48"/>
  <c r="CM48" s="1"/>
  <c r="CG48"/>
  <c r="CF48"/>
  <c r="CE48"/>
  <c r="CD48"/>
  <c r="CC48"/>
  <c r="CB48"/>
  <c r="CA48"/>
  <c r="BZ48"/>
  <c r="BY48"/>
  <c r="BW48"/>
  <c r="BX48" s="1"/>
  <c r="BV48"/>
  <c r="BU48"/>
  <c r="BT48"/>
  <c r="BS48"/>
  <c r="BR48"/>
  <c r="BQ48"/>
  <c r="BP48"/>
  <c r="BO48"/>
  <c r="BN48"/>
  <c r="BM48"/>
  <c r="BL48"/>
  <c r="BJ48"/>
  <c r="BK48" s="1"/>
  <c r="J48"/>
  <c r="I48"/>
  <c r="H48"/>
  <c r="G48"/>
  <c r="F48"/>
  <c r="A48"/>
  <c r="DN47"/>
  <c r="DM47"/>
  <c r="DL47"/>
  <c r="DJ47"/>
  <c r="DK47" s="1"/>
  <c r="DI47"/>
  <c r="DH47"/>
  <c r="DG47"/>
  <c r="DE47"/>
  <c r="DF47" s="1"/>
  <c r="DD47"/>
  <c r="DC47"/>
  <c r="DB47"/>
  <c r="DA47"/>
  <c r="CZ47"/>
  <c r="CY47"/>
  <c r="CX47"/>
  <c r="CV47"/>
  <c r="CW47" s="1"/>
  <c r="CU47"/>
  <c r="CT47"/>
  <c r="CS47"/>
  <c r="CR47"/>
  <c r="CQ47"/>
  <c r="CP47"/>
  <c r="CO47"/>
  <c r="CN47"/>
  <c r="CL47"/>
  <c r="CM47" s="1"/>
  <c r="CG47"/>
  <c r="CF47"/>
  <c r="CE47"/>
  <c r="CD47"/>
  <c r="CC47"/>
  <c r="CB47"/>
  <c r="CA47"/>
  <c r="BZ47"/>
  <c r="BY47"/>
  <c r="BW47"/>
  <c r="BX47" s="1"/>
  <c r="BV47"/>
  <c r="BU47"/>
  <c r="BT47"/>
  <c r="BS47"/>
  <c r="BR47"/>
  <c r="BQ47"/>
  <c r="BP47"/>
  <c r="BO47"/>
  <c r="BN47"/>
  <c r="BM47"/>
  <c r="BL47"/>
  <c r="BJ47"/>
  <c r="BK47" s="1"/>
  <c r="J47"/>
  <c r="I47"/>
  <c r="H47"/>
  <c r="G47"/>
  <c r="F47"/>
  <c r="A47"/>
  <c r="DN46"/>
  <c r="DM46"/>
  <c r="DL46"/>
  <c r="DJ46"/>
  <c r="DK46" s="1"/>
  <c r="DI46"/>
  <c r="DH46"/>
  <c r="DG46"/>
  <c r="DE46"/>
  <c r="DF46" s="1"/>
  <c r="DD46"/>
  <c r="DC46"/>
  <c r="DB46"/>
  <c r="DA46"/>
  <c r="CZ46"/>
  <c r="CY46"/>
  <c r="CX46"/>
  <c r="CV46"/>
  <c r="CW46" s="1"/>
  <c r="CU46"/>
  <c r="CT46"/>
  <c r="CS46"/>
  <c r="CR46"/>
  <c r="CQ46"/>
  <c r="CP46"/>
  <c r="CO46"/>
  <c r="CN46"/>
  <c r="CL46"/>
  <c r="CM46" s="1"/>
  <c r="CG46"/>
  <c r="CF46"/>
  <c r="CE46"/>
  <c r="CD46"/>
  <c r="CC46"/>
  <c r="CB46"/>
  <c r="CA46"/>
  <c r="BZ46"/>
  <c r="BY46"/>
  <c r="BW46"/>
  <c r="BX46" s="1"/>
  <c r="BV46"/>
  <c r="BU46"/>
  <c r="BT46"/>
  <c r="BS46"/>
  <c r="BR46"/>
  <c r="BQ46"/>
  <c r="BP46"/>
  <c r="BO46"/>
  <c r="BN46"/>
  <c r="BM46"/>
  <c r="BL46"/>
  <c r="BJ46"/>
  <c r="BK46" s="1"/>
  <c r="J46"/>
  <c r="I46"/>
  <c r="H46"/>
  <c r="G46"/>
  <c r="F46"/>
  <c r="A46"/>
  <c r="DN45"/>
  <c r="DM45"/>
  <c r="DL45"/>
  <c r="DJ45"/>
  <c r="DK45" s="1"/>
  <c r="DI45"/>
  <c r="DH45"/>
  <c r="DG45"/>
  <c r="DE45"/>
  <c r="DF45" s="1"/>
  <c r="DD45"/>
  <c r="DC45"/>
  <c r="DB45"/>
  <c r="DA45"/>
  <c r="CZ45"/>
  <c r="CY45"/>
  <c r="CX45"/>
  <c r="CV45"/>
  <c r="CW45" s="1"/>
  <c r="CU45"/>
  <c r="CT45"/>
  <c r="CS45"/>
  <c r="CR45"/>
  <c r="CQ45"/>
  <c r="CP45"/>
  <c r="CO45"/>
  <c r="CN45"/>
  <c r="CL45"/>
  <c r="CM45" s="1"/>
  <c r="CG45"/>
  <c r="CF45"/>
  <c r="CE45"/>
  <c r="CD45"/>
  <c r="CC45"/>
  <c r="CB45"/>
  <c r="CA45"/>
  <c r="BZ45"/>
  <c r="BY45"/>
  <c r="BW45"/>
  <c r="BX45" s="1"/>
  <c r="BV45"/>
  <c r="BU45"/>
  <c r="BT45"/>
  <c r="BS45"/>
  <c r="BR45"/>
  <c r="BQ45"/>
  <c r="BP45"/>
  <c r="BO45"/>
  <c r="BN45"/>
  <c r="BM45"/>
  <c r="BL45"/>
  <c r="BJ45"/>
  <c r="BK45" s="1"/>
  <c r="J45"/>
  <c r="I45"/>
  <c r="H45"/>
  <c r="G45"/>
  <c r="F45"/>
  <c r="A45"/>
  <c r="DN44"/>
  <c r="DM44"/>
  <c r="DL44"/>
  <c r="DJ44"/>
  <c r="DK44" s="1"/>
  <c r="DI44"/>
  <c r="DH44"/>
  <c r="DG44"/>
  <c r="DE44"/>
  <c r="DF44" s="1"/>
  <c r="DD44"/>
  <c r="DC44"/>
  <c r="DB44"/>
  <c r="DA44"/>
  <c r="CZ44"/>
  <c r="CY44"/>
  <c r="CX44"/>
  <c r="CV44"/>
  <c r="CW44" s="1"/>
  <c r="CU44"/>
  <c r="CT44"/>
  <c r="CS44"/>
  <c r="CR44"/>
  <c r="CQ44"/>
  <c r="CP44"/>
  <c r="CO44"/>
  <c r="CN44"/>
  <c r="CL44"/>
  <c r="CM44" s="1"/>
  <c r="CG44"/>
  <c r="CF44"/>
  <c r="CE44"/>
  <c r="CD44"/>
  <c r="CC44"/>
  <c r="CB44"/>
  <c r="CA44"/>
  <c r="BZ44"/>
  <c r="BY44"/>
  <c r="BW44"/>
  <c r="BX44" s="1"/>
  <c r="BV44"/>
  <c r="BU44"/>
  <c r="BT44"/>
  <c r="BS44"/>
  <c r="BR44"/>
  <c r="BQ44"/>
  <c r="BP44"/>
  <c r="BO44"/>
  <c r="BN44"/>
  <c r="BM44"/>
  <c r="BL44"/>
  <c r="BJ44"/>
  <c r="BK44" s="1"/>
  <c r="J44"/>
  <c r="I44"/>
  <c r="H44"/>
  <c r="G44"/>
  <c r="F44"/>
  <c r="A44"/>
  <c r="DN43"/>
  <c r="DM43"/>
  <c r="DL43"/>
  <c r="DJ43"/>
  <c r="DK43" s="1"/>
  <c r="DI43"/>
  <c r="DH43"/>
  <c r="DG43"/>
  <c r="DE43"/>
  <c r="DF43" s="1"/>
  <c r="DD43"/>
  <c r="DC43"/>
  <c r="DB43"/>
  <c r="DA43"/>
  <c r="CZ43"/>
  <c r="CY43"/>
  <c r="CX43"/>
  <c r="CV43"/>
  <c r="CW43" s="1"/>
  <c r="CU43"/>
  <c r="CT43"/>
  <c r="CS43"/>
  <c r="CR43"/>
  <c r="CQ43"/>
  <c r="CP43"/>
  <c r="CO43"/>
  <c r="CN43"/>
  <c r="CL43"/>
  <c r="CM43" s="1"/>
  <c r="CG43"/>
  <c r="CF43"/>
  <c r="CE43"/>
  <c r="CD43"/>
  <c r="CC43"/>
  <c r="CB43"/>
  <c r="CA43"/>
  <c r="BZ43"/>
  <c r="BY43"/>
  <c r="BW43"/>
  <c r="BX43" s="1"/>
  <c r="BV43"/>
  <c r="BU43"/>
  <c r="BT43"/>
  <c r="BS43"/>
  <c r="BR43"/>
  <c r="BQ43"/>
  <c r="BP43"/>
  <c r="BO43"/>
  <c r="BN43"/>
  <c r="BM43"/>
  <c r="BL43"/>
  <c r="BJ43"/>
  <c r="BK43" s="1"/>
  <c r="J43"/>
  <c r="I43"/>
  <c r="H43"/>
  <c r="G43"/>
  <c r="F43"/>
  <c r="A43"/>
  <c r="DN42"/>
  <c r="DM42"/>
  <c r="DL42"/>
  <c r="DJ42"/>
  <c r="DK42" s="1"/>
  <c r="DI42"/>
  <c r="DH42"/>
  <c r="DG42"/>
  <c r="DE42"/>
  <c r="DF42" s="1"/>
  <c r="DD42"/>
  <c r="DC42"/>
  <c r="DB42"/>
  <c r="DA42"/>
  <c r="CZ42"/>
  <c r="CY42"/>
  <c r="CX42"/>
  <c r="CV42"/>
  <c r="CW42" s="1"/>
  <c r="CU42"/>
  <c r="CT42"/>
  <c r="CS42"/>
  <c r="CR42"/>
  <c r="CQ42"/>
  <c r="CP42"/>
  <c r="CO42"/>
  <c r="CN42"/>
  <c r="CL42"/>
  <c r="CM42" s="1"/>
  <c r="CG42"/>
  <c r="CF42"/>
  <c r="CE42"/>
  <c r="CD42"/>
  <c r="CC42"/>
  <c r="CB42"/>
  <c r="CA42"/>
  <c r="BZ42"/>
  <c r="BY42"/>
  <c r="BW42"/>
  <c r="BX42" s="1"/>
  <c r="BV42"/>
  <c r="BU42"/>
  <c r="BT42"/>
  <c r="BS42"/>
  <c r="BR42"/>
  <c r="BQ42"/>
  <c r="BP42"/>
  <c r="BO42"/>
  <c r="BN42"/>
  <c r="BM42"/>
  <c r="BL42"/>
  <c r="BJ42"/>
  <c r="BK42" s="1"/>
  <c r="J42"/>
  <c r="I42"/>
  <c r="H42"/>
  <c r="G42"/>
  <c r="F42"/>
  <c r="A42"/>
  <c r="DN41"/>
  <c r="DM41"/>
  <c r="DL41"/>
  <c r="DJ41"/>
  <c r="DK41" s="1"/>
  <c r="DI41"/>
  <c r="DH41"/>
  <c r="DG41"/>
  <c r="DE41"/>
  <c r="DF41" s="1"/>
  <c r="DD41"/>
  <c r="DC41"/>
  <c r="DB41"/>
  <c r="DA41"/>
  <c r="CZ41"/>
  <c r="CY41"/>
  <c r="CX41"/>
  <c r="CV41"/>
  <c r="CW41" s="1"/>
  <c r="CU41"/>
  <c r="CT41"/>
  <c r="CS41"/>
  <c r="CR41"/>
  <c r="CQ41"/>
  <c r="CP41"/>
  <c r="CO41"/>
  <c r="CN41"/>
  <c r="CL41"/>
  <c r="CM41" s="1"/>
  <c r="CG41"/>
  <c r="CF41"/>
  <c r="CE41"/>
  <c r="CD41"/>
  <c r="CC41"/>
  <c r="CB41"/>
  <c r="CA41"/>
  <c r="BZ41"/>
  <c r="BY41"/>
  <c r="BW41"/>
  <c r="BX41" s="1"/>
  <c r="BV41"/>
  <c r="BU41"/>
  <c r="BT41"/>
  <c r="BS41"/>
  <c r="BR41"/>
  <c r="BQ41"/>
  <c r="BP41"/>
  <c r="BO41"/>
  <c r="BN41"/>
  <c r="BM41"/>
  <c r="BL41"/>
  <c r="BJ41"/>
  <c r="BK41" s="1"/>
  <c r="J41"/>
  <c r="I41"/>
  <c r="H41"/>
  <c r="G41"/>
  <c r="F41"/>
  <c r="A41"/>
  <c r="DN40"/>
  <c r="DM40"/>
  <c r="DL40"/>
  <c r="DJ40"/>
  <c r="DK40" s="1"/>
  <c r="DI40"/>
  <c r="DH40"/>
  <c r="DG40"/>
  <c r="DE40"/>
  <c r="DF40" s="1"/>
  <c r="DD40"/>
  <c r="DC40"/>
  <c r="DB40"/>
  <c r="DA40"/>
  <c r="CZ40"/>
  <c r="CY40"/>
  <c r="CX40"/>
  <c r="CV40"/>
  <c r="CW40" s="1"/>
  <c r="CU40"/>
  <c r="CT40"/>
  <c r="CS40"/>
  <c r="CR40"/>
  <c r="CQ40"/>
  <c r="CP40"/>
  <c r="CO40"/>
  <c r="CN40"/>
  <c r="CL40"/>
  <c r="CM40" s="1"/>
  <c r="CG40"/>
  <c r="CF40"/>
  <c r="CE40"/>
  <c r="CD40"/>
  <c r="CC40"/>
  <c r="CB40"/>
  <c r="CA40"/>
  <c r="BZ40"/>
  <c r="BY40"/>
  <c r="BW40"/>
  <c r="BX40" s="1"/>
  <c r="BV40"/>
  <c r="BU40"/>
  <c r="BT40"/>
  <c r="BS40"/>
  <c r="BR40"/>
  <c r="BQ40"/>
  <c r="BP40"/>
  <c r="BO40"/>
  <c r="BN40"/>
  <c r="BM40"/>
  <c r="BL40"/>
  <c r="BJ40"/>
  <c r="BK40" s="1"/>
  <c r="J40"/>
  <c r="I40"/>
  <c r="H40"/>
  <c r="G40"/>
  <c r="F40"/>
  <c r="A40"/>
  <c r="DN39"/>
  <c r="DM39"/>
  <c r="DL39"/>
  <c r="DJ39"/>
  <c r="DK39" s="1"/>
  <c r="DI39"/>
  <c r="DH39"/>
  <c r="DG39"/>
  <c r="DE39"/>
  <c r="DF39" s="1"/>
  <c r="DD39"/>
  <c r="DC39"/>
  <c r="DB39"/>
  <c r="DA39"/>
  <c r="CZ39"/>
  <c r="CY39"/>
  <c r="CX39"/>
  <c r="CV39"/>
  <c r="CW39" s="1"/>
  <c r="CU39"/>
  <c r="CT39"/>
  <c r="CS39"/>
  <c r="CR39"/>
  <c r="CQ39"/>
  <c r="CP39"/>
  <c r="CO39"/>
  <c r="CN39"/>
  <c r="CL39"/>
  <c r="CM39" s="1"/>
  <c r="CG39"/>
  <c r="CF39"/>
  <c r="CE39"/>
  <c r="CD39"/>
  <c r="CC39"/>
  <c r="CB39"/>
  <c r="CA39"/>
  <c r="BZ39"/>
  <c r="BY39"/>
  <c r="BW39"/>
  <c r="BX39" s="1"/>
  <c r="BV39"/>
  <c r="BU39"/>
  <c r="BT39"/>
  <c r="BS39"/>
  <c r="BR39"/>
  <c r="BQ39"/>
  <c r="BP39"/>
  <c r="BO39"/>
  <c r="BN39"/>
  <c r="BM39"/>
  <c r="BL39"/>
  <c r="BJ39"/>
  <c r="BK39" s="1"/>
  <c r="J39"/>
  <c r="I39"/>
  <c r="H39"/>
  <c r="G39"/>
  <c r="F39"/>
  <c r="A39"/>
  <c r="DN38"/>
  <c r="DM38"/>
  <c r="DL38"/>
  <c r="DJ38"/>
  <c r="DK38" s="1"/>
  <c r="DI38"/>
  <c r="DH38"/>
  <c r="DG38"/>
  <c r="DE38"/>
  <c r="DF38" s="1"/>
  <c r="DD38"/>
  <c r="DC38"/>
  <c r="DB38"/>
  <c r="DA38"/>
  <c r="CZ38"/>
  <c r="CY38"/>
  <c r="CX38"/>
  <c r="CV38"/>
  <c r="CW38" s="1"/>
  <c r="CU38"/>
  <c r="CT38"/>
  <c r="CS38"/>
  <c r="CR38"/>
  <c r="CQ38"/>
  <c r="CP38"/>
  <c r="CO38"/>
  <c r="CN38"/>
  <c r="CL38"/>
  <c r="CM38" s="1"/>
  <c r="CG38"/>
  <c r="CF38"/>
  <c r="CE38"/>
  <c r="CD38"/>
  <c r="CC38"/>
  <c r="CB38"/>
  <c r="CA38"/>
  <c r="BZ38"/>
  <c r="BY38"/>
  <c r="BW38"/>
  <c r="BX38" s="1"/>
  <c r="BV38"/>
  <c r="BU38"/>
  <c r="BT38"/>
  <c r="BS38"/>
  <c r="BR38"/>
  <c r="BQ38"/>
  <c r="BP38"/>
  <c r="BO38"/>
  <c r="BN38"/>
  <c r="BM38"/>
  <c r="BL38"/>
  <c r="BJ38"/>
  <c r="BK38" s="1"/>
  <c r="J38"/>
  <c r="I38"/>
  <c r="H38"/>
  <c r="G38"/>
  <c r="F38"/>
  <c r="A38"/>
  <c r="DN37"/>
  <c r="DM37"/>
  <c r="DL37"/>
  <c r="DJ37"/>
  <c r="DK37" s="1"/>
  <c r="DI37"/>
  <c r="DH37"/>
  <c r="DG37"/>
  <c r="DE37"/>
  <c r="DF37" s="1"/>
  <c r="DD37"/>
  <c r="DC37"/>
  <c r="DB37"/>
  <c r="DA37"/>
  <c r="CZ37"/>
  <c r="CY37"/>
  <c r="CX37"/>
  <c r="CV37"/>
  <c r="CW37" s="1"/>
  <c r="CU37"/>
  <c r="CT37"/>
  <c r="CS37"/>
  <c r="CR37"/>
  <c r="CQ37"/>
  <c r="CP37"/>
  <c r="CO37"/>
  <c r="CN37"/>
  <c r="CL37"/>
  <c r="CM37" s="1"/>
  <c r="CG37"/>
  <c r="CF37"/>
  <c r="CE37"/>
  <c r="CD37"/>
  <c r="CC37"/>
  <c r="CB37"/>
  <c r="CA37"/>
  <c r="BZ37"/>
  <c r="BY37"/>
  <c r="BW37"/>
  <c r="BX37" s="1"/>
  <c r="BV37"/>
  <c r="BU37"/>
  <c r="BT37"/>
  <c r="BS37"/>
  <c r="BR37"/>
  <c r="BQ37"/>
  <c r="BP37"/>
  <c r="BO37"/>
  <c r="BN37"/>
  <c r="BM37"/>
  <c r="BL37"/>
  <c r="BJ37"/>
  <c r="BK37" s="1"/>
  <c r="J37"/>
  <c r="I37"/>
  <c r="H37"/>
  <c r="G37"/>
  <c r="F37"/>
  <c r="A37"/>
  <c r="DN36"/>
  <c r="DM36"/>
  <c r="DL36"/>
  <c r="DJ36"/>
  <c r="DK36" s="1"/>
  <c r="DI36"/>
  <c r="DH36"/>
  <c r="DG36"/>
  <c r="DE36"/>
  <c r="DF36" s="1"/>
  <c r="DD36"/>
  <c r="DC36"/>
  <c r="DB36"/>
  <c r="DA36"/>
  <c r="CZ36"/>
  <c r="CY36"/>
  <c r="CX36"/>
  <c r="CV36"/>
  <c r="CW36" s="1"/>
  <c r="CU36"/>
  <c r="CT36"/>
  <c r="CS36"/>
  <c r="CR36"/>
  <c r="CQ36"/>
  <c r="CP36"/>
  <c r="CO36"/>
  <c r="CN36"/>
  <c r="CL36"/>
  <c r="CM36" s="1"/>
  <c r="CG36"/>
  <c r="CF36"/>
  <c r="CE36"/>
  <c r="CD36"/>
  <c r="CC36"/>
  <c r="CB36"/>
  <c r="CA36"/>
  <c r="BZ36"/>
  <c r="BY36"/>
  <c r="BW36"/>
  <c r="BX36" s="1"/>
  <c r="BV36"/>
  <c r="BU36"/>
  <c r="BT36"/>
  <c r="BS36"/>
  <c r="BR36"/>
  <c r="BQ36"/>
  <c r="BP36"/>
  <c r="BO36"/>
  <c r="BN36"/>
  <c r="BM36"/>
  <c r="BL36"/>
  <c r="BJ36"/>
  <c r="BK36" s="1"/>
  <c r="J36"/>
  <c r="I36"/>
  <c r="H36"/>
  <c r="G36"/>
  <c r="F36"/>
  <c r="A36"/>
  <c r="DN35"/>
  <c r="DM35"/>
  <c r="DL35"/>
  <c r="DJ35"/>
  <c r="DK35" s="1"/>
  <c r="DI35"/>
  <c r="DH35"/>
  <c r="DG35"/>
  <c r="DE35"/>
  <c r="DF35" s="1"/>
  <c r="DD35"/>
  <c r="DC35"/>
  <c r="DB35"/>
  <c r="DA35"/>
  <c r="CZ35"/>
  <c r="CY35"/>
  <c r="CX35"/>
  <c r="CV35"/>
  <c r="CW35" s="1"/>
  <c r="CU35"/>
  <c r="CT35"/>
  <c r="CS35"/>
  <c r="CR35"/>
  <c r="CQ35"/>
  <c r="CP35"/>
  <c r="CO35"/>
  <c r="CN35"/>
  <c r="CL35"/>
  <c r="CM35" s="1"/>
  <c r="CG35"/>
  <c r="CF35"/>
  <c r="CE35"/>
  <c r="CD35"/>
  <c r="CC35"/>
  <c r="CB35"/>
  <c r="CA35"/>
  <c r="BZ35"/>
  <c r="BY35"/>
  <c r="BW35"/>
  <c r="BX35" s="1"/>
  <c r="BV35"/>
  <c r="BU35"/>
  <c r="BT35"/>
  <c r="BS35"/>
  <c r="BR35"/>
  <c r="BQ35"/>
  <c r="BP35"/>
  <c r="BO35"/>
  <c r="BN35"/>
  <c r="BM35"/>
  <c r="BL35"/>
  <c r="BJ35"/>
  <c r="BK35" s="1"/>
  <c r="J35"/>
  <c r="I35"/>
  <c r="H35"/>
  <c r="G35"/>
  <c r="F35"/>
  <c r="A35"/>
  <c r="DN34"/>
  <c r="DM34"/>
  <c r="DL34"/>
  <c r="DJ34"/>
  <c r="DK34" s="1"/>
  <c r="DI34"/>
  <c r="DH34"/>
  <c r="DG34"/>
  <c r="DE34"/>
  <c r="DF34" s="1"/>
  <c r="DD34"/>
  <c r="DC34"/>
  <c r="DB34"/>
  <c r="DA34"/>
  <c r="CZ34"/>
  <c r="CY34"/>
  <c r="CX34"/>
  <c r="CV34"/>
  <c r="CW34" s="1"/>
  <c r="CU34"/>
  <c r="CT34"/>
  <c r="CS34"/>
  <c r="CR34"/>
  <c r="CQ34"/>
  <c r="CP34"/>
  <c r="CO34"/>
  <c r="CN34"/>
  <c r="CL34"/>
  <c r="CM34" s="1"/>
  <c r="CG34"/>
  <c r="CF34"/>
  <c r="CE34"/>
  <c r="CD34"/>
  <c r="CC34"/>
  <c r="CB34"/>
  <c r="CA34"/>
  <c r="BZ34"/>
  <c r="BY34"/>
  <c r="BW34"/>
  <c r="BX34" s="1"/>
  <c r="BV34"/>
  <c r="BU34"/>
  <c r="BT34"/>
  <c r="BS34"/>
  <c r="BR34"/>
  <c r="BQ34"/>
  <c r="BP34"/>
  <c r="BO34"/>
  <c r="BN34"/>
  <c r="BM34"/>
  <c r="BL34"/>
  <c r="BJ34"/>
  <c r="BK34" s="1"/>
  <c r="J34"/>
  <c r="I34"/>
  <c r="H34"/>
  <c r="G34"/>
  <c r="F34"/>
  <c r="A34"/>
  <c r="DN33"/>
  <c r="DM33"/>
  <c r="DL33"/>
  <c r="DJ33"/>
  <c r="DK33" s="1"/>
  <c r="DI33"/>
  <c r="DH33"/>
  <c r="DG33"/>
  <c r="DE33"/>
  <c r="DF33" s="1"/>
  <c r="DD33"/>
  <c r="DC33"/>
  <c r="DB33"/>
  <c r="DA33"/>
  <c r="CZ33"/>
  <c r="CY33"/>
  <c r="CX33"/>
  <c r="CV33"/>
  <c r="CW33" s="1"/>
  <c r="CU33"/>
  <c r="CT33"/>
  <c r="CS33"/>
  <c r="CR33"/>
  <c r="CQ33"/>
  <c r="CP33"/>
  <c r="CO33"/>
  <c r="CN33"/>
  <c r="CL33"/>
  <c r="CM33" s="1"/>
  <c r="CG33"/>
  <c r="CF33"/>
  <c r="CE33"/>
  <c r="CD33"/>
  <c r="CC33"/>
  <c r="CB33"/>
  <c r="CA33"/>
  <c r="BZ33"/>
  <c r="BY33"/>
  <c r="BW33"/>
  <c r="BX33" s="1"/>
  <c r="BV33"/>
  <c r="BU33"/>
  <c r="BT33"/>
  <c r="BS33"/>
  <c r="BR33"/>
  <c r="BQ33"/>
  <c r="BP33"/>
  <c r="BO33"/>
  <c r="BN33"/>
  <c r="BM33"/>
  <c r="BL33"/>
  <c r="BJ33"/>
  <c r="BK33" s="1"/>
  <c r="J33"/>
  <c r="I33"/>
  <c r="H33"/>
  <c r="G33"/>
  <c r="F33"/>
  <c r="A33"/>
  <c r="DN32"/>
  <c r="DM32"/>
  <c r="DL32"/>
  <c r="DJ32"/>
  <c r="DK32" s="1"/>
  <c r="DI32"/>
  <c r="DH32"/>
  <c r="DG32"/>
  <c r="DE32"/>
  <c r="DF32" s="1"/>
  <c r="DD32"/>
  <c r="DC32"/>
  <c r="DB32"/>
  <c r="DA32"/>
  <c r="CZ32"/>
  <c r="CY32"/>
  <c r="CX32"/>
  <c r="CV32"/>
  <c r="CW32" s="1"/>
  <c r="CU32"/>
  <c r="CT32"/>
  <c r="CS32"/>
  <c r="CR32"/>
  <c r="CQ32"/>
  <c r="CP32"/>
  <c r="CO32"/>
  <c r="CN32"/>
  <c r="CL32"/>
  <c r="CM32" s="1"/>
  <c r="CG32"/>
  <c r="CF32"/>
  <c r="CE32"/>
  <c r="CD32"/>
  <c r="CC32"/>
  <c r="CB32"/>
  <c r="CA32"/>
  <c r="BZ32"/>
  <c r="BY32"/>
  <c r="BW32"/>
  <c r="BX32" s="1"/>
  <c r="BV32"/>
  <c r="BU32"/>
  <c r="BT32"/>
  <c r="BS32"/>
  <c r="BR32"/>
  <c r="BQ32"/>
  <c r="BP32"/>
  <c r="BO32"/>
  <c r="BN32"/>
  <c r="BM32"/>
  <c r="BL32"/>
  <c r="BJ32"/>
  <c r="BK32" s="1"/>
  <c r="J32"/>
  <c r="I32"/>
  <c r="H32"/>
  <c r="G32"/>
  <c r="F32"/>
  <c r="A32"/>
  <c r="DN31"/>
  <c r="DM31"/>
  <c r="DL31"/>
  <c r="DJ31"/>
  <c r="DK31" s="1"/>
  <c r="DI31"/>
  <c r="DH31"/>
  <c r="DG31"/>
  <c r="DE31"/>
  <c r="DF31" s="1"/>
  <c r="DD31"/>
  <c r="DC31"/>
  <c r="DB31"/>
  <c r="DA31"/>
  <c r="CZ31"/>
  <c r="CY31"/>
  <c r="CX31"/>
  <c r="CV31"/>
  <c r="CW31" s="1"/>
  <c r="CU31"/>
  <c r="CT31"/>
  <c r="CS31"/>
  <c r="CR31"/>
  <c r="CQ31"/>
  <c r="CP31"/>
  <c r="CO31"/>
  <c r="CN31"/>
  <c r="CL31"/>
  <c r="CM31" s="1"/>
  <c r="CG31"/>
  <c r="CF31"/>
  <c r="CE31"/>
  <c r="CD31"/>
  <c r="CC31"/>
  <c r="CB31"/>
  <c r="CA31"/>
  <c r="BZ31"/>
  <c r="BY31"/>
  <c r="BW31"/>
  <c r="BX31" s="1"/>
  <c r="BV31"/>
  <c r="BU31"/>
  <c r="BT31"/>
  <c r="BS31"/>
  <c r="BR31"/>
  <c r="BQ31"/>
  <c r="BP31"/>
  <c r="BO31"/>
  <c r="BN31"/>
  <c r="BM31"/>
  <c r="BL31"/>
  <c r="BJ31"/>
  <c r="BK31" s="1"/>
  <c r="J31"/>
  <c r="I31"/>
  <c r="H31"/>
  <c r="G31"/>
  <c r="F31"/>
  <c r="A31"/>
  <c r="DN30"/>
  <c r="DM30"/>
  <c r="DL30"/>
  <c r="DJ30"/>
  <c r="DK30" s="1"/>
  <c r="DI30"/>
  <c r="DH30"/>
  <c r="DG30"/>
  <c r="DE30"/>
  <c r="DF30" s="1"/>
  <c r="DD30"/>
  <c r="DC30"/>
  <c r="DB30"/>
  <c r="DA30"/>
  <c r="CZ30"/>
  <c r="CY30"/>
  <c r="CX30"/>
  <c r="CV30"/>
  <c r="CW30" s="1"/>
  <c r="CU30"/>
  <c r="CT30"/>
  <c r="CS30"/>
  <c r="CR30"/>
  <c r="CQ30"/>
  <c r="CP30"/>
  <c r="CO30"/>
  <c r="CN30"/>
  <c r="CL30"/>
  <c r="CM30" s="1"/>
  <c r="CG30"/>
  <c r="CF30"/>
  <c r="CE30"/>
  <c r="CD30"/>
  <c r="CC30"/>
  <c r="CB30"/>
  <c r="CA30"/>
  <c r="BZ30"/>
  <c r="BY30"/>
  <c r="BW30"/>
  <c r="BX30" s="1"/>
  <c r="BV30"/>
  <c r="BU30"/>
  <c r="BT30"/>
  <c r="BS30"/>
  <c r="BR30"/>
  <c r="BQ30"/>
  <c r="BP30"/>
  <c r="BO30"/>
  <c r="BN30"/>
  <c r="BM30"/>
  <c r="BL30"/>
  <c r="BJ30"/>
  <c r="BK30" s="1"/>
  <c r="J30"/>
  <c r="I30"/>
  <c r="H30"/>
  <c r="G30"/>
  <c r="F30"/>
  <c r="A30"/>
  <c r="DN29"/>
  <c r="DM29"/>
  <c r="DL29"/>
  <c r="DJ29"/>
  <c r="DK29" s="1"/>
  <c r="DI29"/>
  <c r="DH29"/>
  <c r="DG29"/>
  <c r="DE29"/>
  <c r="DF29" s="1"/>
  <c r="DD29"/>
  <c r="DC29"/>
  <c r="DB29"/>
  <c r="DA29"/>
  <c r="CZ29"/>
  <c r="CY29"/>
  <c r="CX29"/>
  <c r="CV29"/>
  <c r="CW29" s="1"/>
  <c r="CU29"/>
  <c r="CT29"/>
  <c r="CS29"/>
  <c r="CR29"/>
  <c r="CQ29"/>
  <c r="CP29"/>
  <c r="CO29"/>
  <c r="CN29"/>
  <c r="CL29"/>
  <c r="CM29" s="1"/>
  <c r="CG29"/>
  <c r="CF29"/>
  <c r="CE29"/>
  <c r="CD29"/>
  <c r="CC29"/>
  <c r="CB29"/>
  <c r="CA29"/>
  <c r="BZ29"/>
  <c r="BY29"/>
  <c r="BW29"/>
  <c r="BX29" s="1"/>
  <c r="BV29"/>
  <c r="BU29"/>
  <c r="BT29"/>
  <c r="BS29"/>
  <c r="BR29"/>
  <c r="BQ29"/>
  <c r="BP29"/>
  <c r="BO29"/>
  <c r="BN29"/>
  <c r="BM29"/>
  <c r="BL29"/>
  <c r="BJ29"/>
  <c r="BK29" s="1"/>
  <c r="J29"/>
  <c r="I29"/>
  <c r="H29"/>
  <c r="G29"/>
  <c r="F29"/>
  <c r="A29"/>
  <c r="DN28"/>
  <c r="DM28"/>
  <c r="DL28"/>
  <c r="DJ28"/>
  <c r="DK28" s="1"/>
  <c r="DI28"/>
  <c r="DH28"/>
  <c r="DG28"/>
  <c r="DE28"/>
  <c r="DF28" s="1"/>
  <c r="DD28"/>
  <c r="DC28"/>
  <c r="DB28"/>
  <c r="DA28"/>
  <c r="CZ28"/>
  <c r="CY28"/>
  <c r="CX28"/>
  <c r="CV28"/>
  <c r="CW28" s="1"/>
  <c r="CU28"/>
  <c r="CT28"/>
  <c r="CS28"/>
  <c r="CR28"/>
  <c r="CQ28"/>
  <c r="CP28"/>
  <c r="CO28"/>
  <c r="CN28"/>
  <c r="CL28"/>
  <c r="CM28" s="1"/>
  <c r="CG28"/>
  <c r="CF28"/>
  <c r="CE28"/>
  <c r="CD28"/>
  <c r="CC28"/>
  <c r="CB28"/>
  <c r="CA28"/>
  <c r="BZ28"/>
  <c r="BY28"/>
  <c r="BW28"/>
  <c r="BX28" s="1"/>
  <c r="BV28"/>
  <c r="BU28"/>
  <c r="BT28"/>
  <c r="BS28"/>
  <c r="BR28"/>
  <c r="BQ28"/>
  <c r="BP28"/>
  <c r="BO28"/>
  <c r="BN28"/>
  <c r="BM28"/>
  <c r="BL28"/>
  <c r="BJ28"/>
  <c r="BK28" s="1"/>
  <c r="J28"/>
  <c r="I28"/>
  <c r="H28"/>
  <c r="G28"/>
  <c r="F28"/>
  <c r="A28"/>
  <c r="DN27"/>
  <c r="DM27"/>
  <c r="DL27"/>
  <c r="DJ27"/>
  <c r="DK27" s="1"/>
  <c r="DI27"/>
  <c r="DH27"/>
  <c r="DG27"/>
  <c r="DE27"/>
  <c r="DF27" s="1"/>
  <c r="DD27"/>
  <c r="DC27"/>
  <c r="DB27"/>
  <c r="DA27"/>
  <c r="CZ27"/>
  <c r="CY27"/>
  <c r="CX27"/>
  <c r="CV27"/>
  <c r="CW27" s="1"/>
  <c r="CU27"/>
  <c r="CT27"/>
  <c r="CS27"/>
  <c r="CR27"/>
  <c r="CQ27"/>
  <c r="CP27"/>
  <c r="CO27"/>
  <c r="CN27"/>
  <c r="CL27"/>
  <c r="CM27" s="1"/>
  <c r="CG27"/>
  <c r="CF27"/>
  <c r="CE27"/>
  <c r="CD27"/>
  <c r="CC27"/>
  <c r="CB27"/>
  <c r="CA27"/>
  <c r="BZ27"/>
  <c r="BY27"/>
  <c r="BW27"/>
  <c r="BX27" s="1"/>
  <c r="BV27"/>
  <c r="BU27"/>
  <c r="BT27"/>
  <c r="BS27"/>
  <c r="BR27"/>
  <c r="BQ27"/>
  <c r="BP27"/>
  <c r="BO27"/>
  <c r="BN27"/>
  <c r="BM27"/>
  <c r="BL27"/>
  <c r="BJ27"/>
  <c r="BK27" s="1"/>
  <c r="J27"/>
  <c r="I27"/>
  <c r="H27"/>
  <c r="G27"/>
  <c r="F27"/>
  <c r="A27"/>
  <c r="DN26"/>
  <c r="DM26"/>
  <c r="DL26"/>
  <c r="DJ26"/>
  <c r="DK26" s="1"/>
  <c r="DI26"/>
  <c r="DH26"/>
  <c r="DG26"/>
  <c r="DE26"/>
  <c r="DF26" s="1"/>
  <c r="DD26"/>
  <c r="DC26"/>
  <c r="DB26"/>
  <c r="DA26"/>
  <c r="CZ26"/>
  <c r="CY26"/>
  <c r="CX26"/>
  <c r="CV26"/>
  <c r="CW26" s="1"/>
  <c r="CU26"/>
  <c r="CT26"/>
  <c r="CS26"/>
  <c r="CR26"/>
  <c r="CQ26"/>
  <c r="CP26"/>
  <c r="CO26"/>
  <c r="CN26"/>
  <c r="CL26"/>
  <c r="CM26" s="1"/>
  <c r="CG26"/>
  <c r="CF26"/>
  <c r="CE26"/>
  <c r="CD26"/>
  <c r="CC26"/>
  <c r="CB26"/>
  <c r="CA26"/>
  <c r="BZ26"/>
  <c r="BY26"/>
  <c r="BW26"/>
  <c r="BX26" s="1"/>
  <c r="BV26"/>
  <c r="BU26"/>
  <c r="BT26"/>
  <c r="BS26"/>
  <c r="BR26"/>
  <c r="BQ26"/>
  <c r="BP26"/>
  <c r="BO26"/>
  <c r="BN26"/>
  <c r="BM26"/>
  <c r="BL26"/>
  <c r="BJ26"/>
  <c r="BK26" s="1"/>
  <c r="J26"/>
  <c r="I26"/>
  <c r="H26"/>
  <c r="G26"/>
  <c r="F26"/>
  <c r="A26"/>
  <c r="DN25"/>
  <c r="DM25"/>
  <c r="DL25"/>
  <c r="DJ25"/>
  <c r="DK25" s="1"/>
  <c r="DI25"/>
  <c r="DH25"/>
  <c r="DG25"/>
  <c r="DE25"/>
  <c r="DF25" s="1"/>
  <c r="DD25"/>
  <c r="DC25"/>
  <c r="DB25"/>
  <c r="DA25"/>
  <c r="CZ25"/>
  <c r="CY25"/>
  <c r="CX25"/>
  <c r="CV25"/>
  <c r="CW25" s="1"/>
  <c r="CU25"/>
  <c r="CT25"/>
  <c r="CS25"/>
  <c r="CR25"/>
  <c r="CQ25"/>
  <c r="CP25"/>
  <c r="CO25"/>
  <c r="CN25"/>
  <c r="CL25"/>
  <c r="CM25" s="1"/>
  <c r="CG25"/>
  <c r="CF25"/>
  <c r="CE25"/>
  <c r="CD25"/>
  <c r="CC25"/>
  <c r="CB25"/>
  <c r="CA25"/>
  <c r="BZ25"/>
  <c r="BY25"/>
  <c r="BW25"/>
  <c r="BX25" s="1"/>
  <c r="BV25"/>
  <c r="BU25"/>
  <c r="BT25"/>
  <c r="BS25"/>
  <c r="BR25"/>
  <c r="BQ25"/>
  <c r="BP25"/>
  <c r="BO25"/>
  <c r="BN25"/>
  <c r="BM25"/>
  <c r="BL25"/>
  <c r="BJ25"/>
  <c r="BK25" s="1"/>
  <c r="J25"/>
  <c r="I25"/>
  <c r="H25"/>
  <c r="G25"/>
  <c r="F25"/>
  <c r="A25"/>
  <c r="DN24"/>
  <c r="DM24"/>
  <c r="DL24"/>
  <c r="DJ24"/>
  <c r="DK24" s="1"/>
  <c r="DI24"/>
  <c r="DH24"/>
  <c r="DG24"/>
  <c r="DE24"/>
  <c r="DF24" s="1"/>
  <c r="DD24"/>
  <c r="DC24"/>
  <c r="DB24"/>
  <c r="DA24"/>
  <c r="CZ24"/>
  <c r="CY24"/>
  <c r="CX24"/>
  <c r="CV24"/>
  <c r="CW24" s="1"/>
  <c r="CU24"/>
  <c r="CT24"/>
  <c r="CS24"/>
  <c r="CR24"/>
  <c r="CQ24"/>
  <c r="CP24"/>
  <c r="CO24"/>
  <c r="CN24"/>
  <c r="CL24"/>
  <c r="CM24" s="1"/>
  <c r="CG24"/>
  <c r="CF24"/>
  <c r="CE24"/>
  <c r="CD24"/>
  <c r="CC24"/>
  <c r="CB24"/>
  <c r="CA24"/>
  <c r="BZ24"/>
  <c r="BY24"/>
  <c r="BW24"/>
  <c r="BX24" s="1"/>
  <c r="BV24"/>
  <c r="BU24"/>
  <c r="BT24"/>
  <c r="BS24"/>
  <c r="BR24"/>
  <c r="BQ24"/>
  <c r="BP24"/>
  <c r="BO24"/>
  <c r="BN24"/>
  <c r="BM24"/>
  <c r="BL24"/>
  <c r="BJ24"/>
  <c r="BK24" s="1"/>
  <c r="J24"/>
  <c r="I24"/>
  <c r="H24"/>
  <c r="G24"/>
  <c r="F24"/>
  <c r="A24"/>
  <c r="DN23"/>
  <c r="DM23"/>
  <c r="DL23"/>
  <c r="DJ23"/>
  <c r="DK23" s="1"/>
  <c r="DI23"/>
  <c r="DH23"/>
  <c r="DG23"/>
  <c r="DE23"/>
  <c r="DF23" s="1"/>
  <c r="DD23"/>
  <c r="DC23"/>
  <c r="DB23"/>
  <c r="DA23"/>
  <c r="CZ23"/>
  <c r="CY23"/>
  <c r="CX23"/>
  <c r="CV23"/>
  <c r="CW23" s="1"/>
  <c r="CU23"/>
  <c r="CT23"/>
  <c r="CS23"/>
  <c r="CR23"/>
  <c r="CQ23"/>
  <c r="CP23"/>
  <c r="CO23"/>
  <c r="CN23"/>
  <c r="CL23"/>
  <c r="CM23" s="1"/>
  <c r="CG23"/>
  <c r="CF23"/>
  <c r="CE23"/>
  <c r="CD23"/>
  <c r="CC23"/>
  <c r="CB23"/>
  <c r="CA23"/>
  <c r="BZ23"/>
  <c r="BY23"/>
  <c r="BW23"/>
  <c r="BX23" s="1"/>
  <c r="BV23"/>
  <c r="BU23"/>
  <c r="BT23"/>
  <c r="BS23"/>
  <c r="BR23"/>
  <c r="BQ23"/>
  <c r="BP23"/>
  <c r="BO23"/>
  <c r="BN23"/>
  <c r="BM23"/>
  <c r="BL23"/>
  <c r="BJ23"/>
  <c r="BK23" s="1"/>
  <c r="J23"/>
  <c r="I23"/>
  <c r="H23"/>
  <c r="G23"/>
  <c r="F23"/>
  <c r="A23"/>
  <c r="DN22"/>
  <c r="DM22"/>
  <c r="DL22"/>
  <c r="DJ22"/>
  <c r="DK22" s="1"/>
  <c r="DI22"/>
  <c r="DH22"/>
  <c r="DG22"/>
  <c r="DE22"/>
  <c r="DF22" s="1"/>
  <c r="DD22"/>
  <c r="DC22"/>
  <c r="DB22"/>
  <c r="DA22"/>
  <c r="CZ22"/>
  <c r="CY22"/>
  <c r="CX22"/>
  <c r="CV22"/>
  <c r="CW22" s="1"/>
  <c r="CU22"/>
  <c r="CT22"/>
  <c r="CS22"/>
  <c r="CR22"/>
  <c r="CQ22"/>
  <c r="CP22"/>
  <c r="CO22"/>
  <c r="CN22"/>
  <c r="CL22"/>
  <c r="CM22" s="1"/>
  <c r="CG22"/>
  <c r="CF22"/>
  <c r="CE22"/>
  <c r="CD22"/>
  <c r="CC22"/>
  <c r="CB22"/>
  <c r="CA22"/>
  <c r="BZ22"/>
  <c r="BY22"/>
  <c r="BW22"/>
  <c r="BX22" s="1"/>
  <c r="BV22"/>
  <c r="BU22"/>
  <c r="BT22"/>
  <c r="BS22"/>
  <c r="BR22"/>
  <c r="BQ22"/>
  <c r="BP22"/>
  <c r="BO22"/>
  <c r="BN22"/>
  <c r="BM22"/>
  <c r="BL22"/>
  <c r="BJ22"/>
  <c r="BK22" s="1"/>
  <c r="J22"/>
  <c r="I22"/>
  <c r="H22"/>
  <c r="G22"/>
  <c r="F22"/>
  <c r="A22"/>
  <c r="DN21"/>
  <c r="DM21"/>
  <c r="DL21"/>
  <c r="DJ21"/>
  <c r="DK21" s="1"/>
  <c r="DI21"/>
  <c r="DH21"/>
  <c r="DG21"/>
  <c r="DE21"/>
  <c r="DF21" s="1"/>
  <c r="DD21"/>
  <c r="DC21"/>
  <c r="DB21"/>
  <c r="DA21"/>
  <c r="CZ21"/>
  <c r="CY21"/>
  <c r="CX21"/>
  <c r="CV21"/>
  <c r="CW21" s="1"/>
  <c r="CU21"/>
  <c r="CT21"/>
  <c r="CS21"/>
  <c r="CR21"/>
  <c r="CQ21"/>
  <c r="CP21"/>
  <c r="CO21"/>
  <c r="CN21"/>
  <c r="CL21"/>
  <c r="CM21" s="1"/>
  <c r="CG21"/>
  <c r="CF21"/>
  <c r="CE21"/>
  <c r="CD21"/>
  <c r="CC21"/>
  <c r="CB21"/>
  <c r="CA21"/>
  <c r="BZ21"/>
  <c r="BY21"/>
  <c r="BW21"/>
  <c r="BX21" s="1"/>
  <c r="BV21"/>
  <c r="BU21"/>
  <c r="BT21"/>
  <c r="BS21"/>
  <c r="BR21"/>
  <c r="BQ21"/>
  <c r="BP21"/>
  <c r="BO21"/>
  <c r="BN21"/>
  <c r="BM21"/>
  <c r="BL21"/>
  <c r="BJ21"/>
  <c r="BK21" s="1"/>
  <c r="J21"/>
  <c r="I21"/>
  <c r="H21"/>
  <c r="G21"/>
  <c r="F21"/>
  <c r="A21"/>
  <c r="DN20"/>
  <c r="DM20"/>
  <c r="DL20"/>
  <c r="DJ20"/>
  <c r="DK20" s="1"/>
  <c r="DI20"/>
  <c r="DH20"/>
  <c r="DG20"/>
  <c r="DE20"/>
  <c r="DF20" s="1"/>
  <c r="DD20"/>
  <c r="DC20"/>
  <c r="DB20"/>
  <c r="DA20"/>
  <c r="CZ20"/>
  <c r="CY20"/>
  <c r="CX20"/>
  <c r="CV20"/>
  <c r="CW20" s="1"/>
  <c r="CU20"/>
  <c r="CT20"/>
  <c r="CS20"/>
  <c r="CR20"/>
  <c r="CQ20"/>
  <c r="CP20"/>
  <c r="CO20"/>
  <c r="CN20"/>
  <c r="CL20"/>
  <c r="CM20" s="1"/>
  <c r="CG20"/>
  <c r="CF20"/>
  <c r="CE20"/>
  <c r="CD20"/>
  <c r="CC20"/>
  <c r="CB20"/>
  <c r="CA20"/>
  <c r="BZ20"/>
  <c r="BY20"/>
  <c r="BW20"/>
  <c r="BX20" s="1"/>
  <c r="BV20"/>
  <c r="BU20"/>
  <c r="BT20"/>
  <c r="BS20"/>
  <c r="BR20"/>
  <c r="BQ20"/>
  <c r="BP20"/>
  <c r="BO20"/>
  <c r="BN20"/>
  <c r="BM20"/>
  <c r="BL20"/>
  <c r="BJ20"/>
  <c r="BK20" s="1"/>
  <c r="J20"/>
  <c r="I20"/>
  <c r="H20"/>
  <c r="G20"/>
  <c r="F20"/>
  <c r="A20"/>
  <c r="DN19"/>
  <c r="DM19"/>
  <c r="DL19"/>
  <c r="DJ19"/>
  <c r="DK19" s="1"/>
  <c r="DI19"/>
  <c r="DH19"/>
  <c r="DG19"/>
  <c r="DE19"/>
  <c r="DF19" s="1"/>
  <c r="DD19"/>
  <c r="DC19"/>
  <c r="DB19"/>
  <c r="DA19"/>
  <c r="CZ19"/>
  <c r="CY19"/>
  <c r="CX19"/>
  <c r="CV19"/>
  <c r="CW19" s="1"/>
  <c r="CU19"/>
  <c r="CT19"/>
  <c r="CS19"/>
  <c r="CR19"/>
  <c r="CQ19"/>
  <c r="CP19"/>
  <c r="CO19"/>
  <c r="CN19"/>
  <c r="CL19"/>
  <c r="CM19" s="1"/>
  <c r="CG19"/>
  <c r="CF19"/>
  <c r="CE19"/>
  <c r="CD19"/>
  <c r="CC19"/>
  <c r="CB19"/>
  <c r="CA19"/>
  <c r="BZ19"/>
  <c r="BY19"/>
  <c r="BW19"/>
  <c r="BX19" s="1"/>
  <c r="BV19"/>
  <c r="BU19"/>
  <c r="BT19"/>
  <c r="BS19"/>
  <c r="BR19"/>
  <c r="BQ19"/>
  <c r="BP19"/>
  <c r="BO19"/>
  <c r="BN19"/>
  <c r="BM19"/>
  <c r="BL19"/>
  <c r="BJ19"/>
  <c r="BK19" s="1"/>
  <c r="J19"/>
  <c r="I19"/>
  <c r="H19"/>
  <c r="G19"/>
  <c r="F19"/>
  <c r="A19"/>
  <c r="DN18"/>
  <c r="DM18"/>
  <c r="DL18"/>
  <c r="DJ18"/>
  <c r="DK18" s="1"/>
  <c r="DI18"/>
  <c r="DH18"/>
  <c r="DG18"/>
  <c r="DE18"/>
  <c r="DF18" s="1"/>
  <c r="DD18"/>
  <c r="DC18"/>
  <c r="DB18"/>
  <c r="DA18"/>
  <c r="CZ18"/>
  <c r="CY18"/>
  <c r="CX18"/>
  <c r="CV18"/>
  <c r="CW18" s="1"/>
  <c r="CU18"/>
  <c r="CT18"/>
  <c r="CS18"/>
  <c r="CR18"/>
  <c r="CQ18"/>
  <c r="CP18"/>
  <c r="CO18"/>
  <c r="CN18"/>
  <c r="CL18"/>
  <c r="CM18" s="1"/>
  <c r="CG18"/>
  <c r="CF18"/>
  <c r="CE18"/>
  <c r="CD18"/>
  <c r="CC18"/>
  <c r="CB18"/>
  <c r="CA18"/>
  <c r="BZ18"/>
  <c r="BY18"/>
  <c r="BW18"/>
  <c r="BX18" s="1"/>
  <c r="BV18"/>
  <c r="BU18"/>
  <c r="BT18"/>
  <c r="BS18"/>
  <c r="BR18"/>
  <c r="BQ18"/>
  <c r="BP18"/>
  <c r="BO18"/>
  <c r="BN18"/>
  <c r="BM18"/>
  <c r="BL18"/>
  <c r="BJ18"/>
  <c r="BK18" s="1"/>
  <c r="J18"/>
  <c r="I18"/>
  <c r="H18"/>
  <c r="G18"/>
  <c r="F18"/>
  <c r="A18"/>
  <c r="DN17"/>
  <c r="DM17"/>
  <c r="DL17"/>
  <c r="DJ17"/>
  <c r="DK17" s="1"/>
  <c r="DI17"/>
  <c r="DH17"/>
  <c r="DG17"/>
  <c r="DE17"/>
  <c r="DF17" s="1"/>
  <c r="DD17"/>
  <c r="DC17"/>
  <c r="DB17"/>
  <c r="DA17"/>
  <c r="CZ17"/>
  <c r="CY17"/>
  <c r="CX17"/>
  <c r="CV17"/>
  <c r="CW17" s="1"/>
  <c r="CU17"/>
  <c r="CT17"/>
  <c r="CS17"/>
  <c r="CR17"/>
  <c r="CQ17"/>
  <c r="CP17"/>
  <c r="CO17"/>
  <c r="CN17"/>
  <c r="CL17"/>
  <c r="CM17" s="1"/>
  <c r="CG17"/>
  <c r="CF17"/>
  <c r="CE17"/>
  <c r="CD17"/>
  <c r="CC17"/>
  <c r="CB17"/>
  <c r="CA17"/>
  <c r="BZ17"/>
  <c r="BY17"/>
  <c r="BW17"/>
  <c r="BX17" s="1"/>
  <c r="BV17"/>
  <c r="BU17"/>
  <c r="BT17"/>
  <c r="BS17"/>
  <c r="BR17"/>
  <c r="BQ17"/>
  <c r="BP17"/>
  <c r="BO17"/>
  <c r="BN17"/>
  <c r="BM17"/>
  <c r="BL17"/>
  <c r="BJ17"/>
  <c r="BK17" s="1"/>
  <c r="J17"/>
  <c r="I17"/>
  <c r="H17"/>
  <c r="G17"/>
  <c r="F17"/>
  <c r="A17"/>
  <c r="DN16"/>
  <c r="DM16"/>
  <c r="DL16"/>
  <c r="DJ16"/>
  <c r="DK16" s="1"/>
  <c r="DI16"/>
  <c r="DH16"/>
  <c r="DG16"/>
  <c r="DE16"/>
  <c r="DF16" s="1"/>
  <c r="DD16"/>
  <c r="DC16"/>
  <c r="DB16"/>
  <c r="DA16"/>
  <c r="CZ16"/>
  <c r="CY16"/>
  <c r="CX16"/>
  <c r="CV16"/>
  <c r="CW16" s="1"/>
  <c r="CU16"/>
  <c r="CT16"/>
  <c r="CS16"/>
  <c r="CR16"/>
  <c r="CQ16"/>
  <c r="CP16"/>
  <c r="CO16"/>
  <c r="CN16"/>
  <c r="CL16"/>
  <c r="CM16" s="1"/>
  <c r="CG16"/>
  <c r="CF16"/>
  <c r="CE16"/>
  <c r="CD16"/>
  <c r="CC16"/>
  <c r="CB16"/>
  <c r="CA16"/>
  <c r="BZ16"/>
  <c r="BY16"/>
  <c r="BW16"/>
  <c r="BX16" s="1"/>
  <c r="BV16"/>
  <c r="BU16"/>
  <c r="BT16"/>
  <c r="BS16"/>
  <c r="BR16"/>
  <c r="BQ16"/>
  <c r="BP16"/>
  <c r="BO16"/>
  <c r="BN16"/>
  <c r="BM16"/>
  <c r="BL16"/>
  <c r="BJ16"/>
  <c r="BK16" s="1"/>
  <c r="J16"/>
  <c r="I16"/>
  <c r="H16"/>
  <c r="G16"/>
  <c r="F16"/>
  <c r="A16"/>
  <c r="DN15"/>
  <c r="DM15"/>
  <c r="DL15"/>
  <c r="DJ15"/>
  <c r="DK15" s="1"/>
  <c r="DI15"/>
  <c r="DH15"/>
  <c r="DG15"/>
  <c r="DE15"/>
  <c r="DF15" s="1"/>
  <c r="DD15"/>
  <c r="DC15"/>
  <c r="DB15"/>
  <c r="DA15"/>
  <c r="CZ15"/>
  <c r="CY15"/>
  <c r="CX15"/>
  <c r="CV15"/>
  <c r="CW15" s="1"/>
  <c r="CU15"/>
  <c r="CT15"/>
  <c r="CS15"/>
  <c r="CR15"/>
  <c r="CQ15"/>
  <c r="CP15"/>
  <c r="CO15"/>
  <c r="CN15"/>
  <c r="CL15"/>
  <c r="CM15" s="1"/>
  <c r="CG15"/>
  <c r="CF15"/>
  <c r="CE15"/>
  <c r="CD15"/>
  <c r="CC15"/>
  <c r="CB15"/>
  <c r="CA15"/>
  <c r="BZ15"/>
  <c r="BY15"/>
  <c r="BW15"/>
  <c r="BX15" s="1"/>
  <c r="BV15"/>
  <c r="BU15"/>
  <c r="BT15"/>
  <c r="BS15"/>
  <c r="BR15"/>
  <c r="BQ15"/>
  <c r="BP15"/>
  <c r="BO15"/>
  <c r="BN15"/>
  <c r="BM15"/>
  <c r="BL15"/>
  <c r="BJ15"/>
  <c r="BK15" s="1"/>
  <c r="J15"/>
  <c r="I15"/>
  <c r="H15"/>
  <c r="G15"/>
  <c r="F15"/>
  <c r="A15"/>
  <c r="DN14"/>
  <c r="DM14"/>
  <c r="DL14"/>
  <c r="DJ14"/>
  <c r="DK14" s="1"/>
  <c r="DI14"/>
  <c r="DH14"/>
  <c r="DG14"/>
  <c r="DE14"/>
  <c r="DF14" s="1"/>
  <c r="DD14"/>
  <c r="DC14"/>
  <c r="DB14"/>
  <c r="DA14"/>
  <c r="CZ14"/>
  <c r="CY14"/>
  <c r="CX14"/>
  <c r="CV14"/>
  <c r="CW14" s="1"/>
  <c r="CU14"/>
  <c r="CT14"/>
  <c r="CS14"/>
  <c r="CR14"/>
  <c r="CQ14"/>
  <c r="CP14"/>
  <c r="CO14"/>
  <c r="CN14"/>
  <c r="CL14"/>
  <c r="CM14" s="1"/>
  <c r="CG14"/>
  <c r="CF14"/>
  <c r="CE14"/>
  <c r="CD14"/>
  <c r="CC14"/>
  <c r="CB14"/>
  <c r="CA14"/>
  <c r="BZ14"/>
  <c r="BY14"/>
  <c r="BW14"/>
  <c r="BX14" s="1"/>
  <c r="BV14"/>
  <c r="BU14"/>
  <c r="BT14"/>
  <c r="BS14"/>
  <c r="BR14"/>
  <c r="BQ14"/>
  <c r="BP14"/>
  <c r="BO14"/>
  <c r="BN14"/>
  <c r="BM14"/>
  <c r="BL14"/>
  <c r="BJ14"/>
  <c r="BK14" s="1"/>
  <c r="J14"/>
  <c r="I14"/>
  <c r="H14"/>
  <c r="G14"/>
  <c r="F14"/>
  <c r="A14"/>
  <c r="DN13"/>
  <c r="DM13"/>
  <c r="DL13"/>
  <c r="DJ13"/>
  <c r="DK13" s="1"/>
  <c r="DI13"/>
  <c r="DH13"/>
  <c r="DG13"/>
  <c r="DE13"/>
  <c r="DF13" s="1"/>
  <c r="DD13"/>
  <c r="DC13"/>
  <c r="DB13"/>
  <c r="DA13"/>
  <c r="CZ13"/>
  <c r="CY13"/>
  <c r="CX13"/>
  <c r="CV13"/>
  <c r="CW13" s="1"/>
  <c r="CU13"/>
  <c r="CT13"/>
  <c r="CS13"/>
  <c r="CR13"/>
  <c r="CQ13"/>
  <c r="CP13"/>
  <c r="CO13"/>
  <c r="CN13"/>
  <c r="CL13"/>
  <c r="CM13" s="1"/>
  <c r="CG13"/>
  <c r="CF13"/>
  <c r="CE13"/>
  <c r="CD13"/>
  <c r="CC13"/>
  <c r="CB13"/>
  <c r="CA13"/>
  <c r="BZ13"/>
  <c r="BY13"/>
  <c r="BW13"/>
  <c r="BX13" s="1"/>
  <c r="BV13"/>
  <c r="BU13"/>
  <c r="BT13"/>
  <c r="BS13"/>
  <c r="BR13"/>
  <c r="BQ13"/>
  <c r="BP13"/>
  <c r="BO13"/>
  <c r="BN13"/>
  <c r="BM13"/>
  <c r="BL13"/>
  <c r="BJ13"/>
  <c r="BK13" s="1"/>
  <c r="J13"/>
  <c r="I13"/>
  <c r="H13"/>
  <c r="G13"/>
  <c r="F13"/>
  <c r="A13"/>
  <c r="DN12"/>
  <c r="DM12"/>
  <c r="DL12"/>
  <c r="DJ12"/>
  <c r="DK12" s="1"/>
  <c r="DI12"/>
  <c r="DH12"/>
  <c r="DG12"/>
  <c r="DE12"/>
  <c r="DF12" s="1"/>
  <c r="DD12"/>
  <c r="DC12"/>
  <c r="DB12"/>
  <c r="DA12"/>
  <c r="CZ12"/>
  <c r="CY12"/>
  <c r="CX12"/>
  <c r="CV12"/>
  <c r="CW12" s="1"/>
  <c r="CU12"/>
  <c r="CT12"/>
  <c r="CS12"/>
  <c r="CR12"/>
  <c r="CQ12"/>
  <c r="CP12"/>
  <c r="CO12"/>
  <c r="CN12"/>
  <c r="CL12"/>
  <c r="CM12" s="1"/>
  <c r="CG12"/>
  <c r="CF12"/>
  <c r="CE12"/>
  <c r="CD12"/>
  <c r="CC12"/>
  <c r="CB12"/>
  <c r="CA12"/>
  <c r="BZ12"/>
  <c r="BY12"/>
  <c r="BW12"/>
  <c r="BX12" s="1"/>
  <c r="BV12"/>
  <c r="BU12"/>
  <c r="BT12"/>
  <c r="BS12"/>
  <c r="BR12"/>
  <c r="BQ12"/>
  <c r="BP12"/>
  <c r="BO12"/>
  <c r="BN12"/>
  <c r="BM12"/>
  <c r="BL12"/>
  <c r="BJ12"/>
  <c r="BK12" s="1"/>
  <c r="J12"/>
  <c r="I12"/>
  <c r="H12"/>
  <c r="G12"/>
  <c r="F12"/>
  <c r="A12"/>
  <c r="DN11"/>
  <c r="DM11"/>
  <c r="DL11"/>
  <c r="DJ11"/>
  <c r="DK11" s="1"/>
  <c r="DI11"/>
  <c r="DH11"/>
  <c r="DG11"/>
  <c r="DE11"/>
  <c r="DF11" s="1"/>
  <c r="DD11"/>
  <c r="DC11"/>
  <c r="DB11"/>
  <c r="DA11"/>
  <c r="CZ11"/>
  <c r="CY11"/>
  <c r="CX11"/>
  <c r="CV11"/>
  <c r="CW11" s="1"/>
  <c r="CU11"/>
  <c r="CT11"/>
  <c r="CS11"/>
  <c r="CR11"/>
  <c r="CQ11"/>
  <c r="CP11"/>
  <c r="CO11"/>
  <c r="CN11"/>
  <c r="CL11"/>
  <c r="CM11" s="1"/>
  <c r="CG11"/>
  <c r="CF11"/>
  <c r="CE11"/>
  <c r="CD11"/>
  <c r="CC11"/>
  <c r="CB11"/>
  <c r="CA11"/>
  <c r="BZ11"/>
  <c r="BY11"/>
  <c r="BW11"/>
  <c r="BX11" s="1"/>
  <c r="BV11"/>
  <c r="BU11"/>
  <c r="BT11"/>
  <c r="BS11"/>
  <c r="BR11"/>
  <c r="BQ11"/>
  <c r="BP11"/>
  <c r="BO11"/>
  <c r="BN11"/>
  <c r="BM11"/>
  <c r="BL11"/>
  <c r="BJ11"/>
  <c r="BK11" s="1"/>
  <c r="J11"/>
  <c r="I11"/>
  <c r="H11"/>
  <c r="G11"/>
  <c r="F11"/>
  <c r="A11"/>
  <c r="DN10"/>
  <c r="DM10"/>
  <c r="DL10"/>
  <c r="DJ10"/>
  <c r="DK10" s="1"/>
  <c r="DI10"/>
  <c r="DH10"/>
  <c r="DG10"/>
  <c r="DE10"/>
  <c r="DF10" s="1"/>
  <c r="DD10"/>
  <c r="DC10"/>
  <c r="DB10"/>
  <c r="DA10"/>
  <c r="CZ10"/>
  <c r="CY10"/>
  <c r="CX10"/>
  <c r="CV10"/>
  <c r="CW10" s="1"/>
  <c r="CU10"/>
  <c r="CT10"/>
  <c r="CS10"/>
  <c r="CR10"/>
  <c r="CQ10"/>
  <c r="CP10"/>
  <c r="CO10"/>
  <c r="CN10"/>
  <c r="CL10"/>
  <c r="CM10" s="1"/>
  <c r="CG10"/>
  <c r="CF10"/>
  <c r="CE10"/>
  <c r="CD10"/>
  <c r="CC10"/>
  <c r="CB10"/>
  <c r="CA10"/>
  <c r="BZ10"/>
  <c r="BY10"/>
  <c r="BW10"/>
  <c r="BX10" s="1"/>
  <c r="BV10"/>
  <c r="BU10"/>
  <c r="BT10"/>
  <c r="BS10"/>
  <c r="BR10"/>
  <c r="BQ10"/>
  <c r="BP10"/>
  <c r="BO10"/>
  <c r="BN10"/>
  <c r="BM10"/>
  <c r="BL10"/>
  <c r="BJ10"/>
  <c r="BK10" s="1"/>
  <c r="J10"/>
  <c r="I10"/>
  <c r="H10"/>
  <c r="G10"/>
  <c r="F10"/>
  <c r="A10"/>
  <c r="DN9"/>
  <c r="DM9"/>
  <c r="DL9"/>
  <c r="DJ9"/>
  <c r="DK9" s="1"/>
  <c r="DI9"/>
  <c r="DH9"/>
  <c r="DG9"/>
  <c r="DE9"/>
  <c r="DF9" s="1"/>
  <c r="DD9"/>
  <c r="DC9"/>
  <c r="DB9"/>
  <c r="DA9"/>
  <c r="CZ9"/>
  <c r="CY9"/>
  <c r="CX9"/>
  <c r="CV9"/>
  <c r="CW9" s="1"/>
  <c r="CU9"/>
  <c r="CT9"/>
  <c r="CS9"/>
  <c r="CR9"/>
  <c r="CQ9"/>
  <c r="CP9"/>
  <c r="CO9"/>
  <c r="CN9"/>
  <c r="CL9"/>
  <c r="CM9" s="1"/>
  <c r="CG9"/>
  <c r="CF9"/>
  <c r="CE9"/>
  <c r="CD9"/>
  <c r="CC9"/>
  <c r="CB9"/>
  <c r="CA9"/>
  <c r="BZ9"/>
  <c r="BY9"/>
  <c r="BW9"/>
  <c r="BX9" s="1"/>
  <c r="BV9"/>
  <c r="BU9"/>
  <c r="BT9"/>
  <c r="BS9"/>
  <c r="BR9"/>
  <c r="BQ9"/>
  <c r="BP9"/>
  <c r="BO9"/>
  <c r="BN9"/>
  <c r="BM9"/>
  <c r="BL9"/>
  <c r="BJ9"/>
  <c r="BK9" s="1"/>
  <c r="J9"/>
  <c r="I9"/>
  <c r="H9"/>
  <c r="G9"/>
  <c r="F9"/>
  <c r="A9"/>
  <c r="DN8"/>
  <c r="DM8"/>
  <c r="DL8"/>
  <c r="DJ8"/>
  <c r="DK8" s="1"/>
  <c r="DI8"/>
  <c r="DH8"/>
  <c r="DG8"/>
  <c r="DE8"/>
  <c r="DF8" s="1"/>
  <c r="DD8"/>
  <c r="DC8"/>
  <c r="DB8"/>
  <c r="DA8"/>
  <c r="CZ8"/>
  <c r="CY8"/>
  <c r="CX8"/>
  <c r="CV8"/>
  <c r="CW8" s="1"/>
  <c r="CU8"/>
  <c r="CT8"/>
  <c r="CS8"/>
  <c r="CR8"/>
  <c r="CQ8"/>
  <c r="CP8"/>
  <c r="CO8"/>
  <c r="CN8"/>
  <c r="CL8"/>
  <c r="CM8" s="1"/>
  <c r="CG8"/>
  <c r="CF8"/>
  <c r="CE8"/>
  <c r="CD8"/>
  <c r="CC8"/>
  <c r="CB8"/>
  <c r="CA8"/>
  <c r="BZ8"/>
  <c r="BY8"/>
  <c r="BW8"/>
  <c r="BX8" s="1"/>
  <c r="BV8"/>
  <c r="BU8"/>
  <c r="BT8"/>
  <c r="BS8"/>
  <c r="BR8"/>
  <c r="BQ8"/>
  <c r="BP8"/>
  <c r="BO8"/>
  <c r="BN8"/>
  <c r="BM8"/>
  <c r="BL8"/>
  <c r="BJ8"/>
  <c r="BK8" s="1"/>
  <c r="J8"/>
  <c r="I8"/>
  <c r="H8"/>
  <c r="G8"/>
  <c r="F8"/>
  <c r="A8"/>
  <c r="DN7"/>
  <c r="DM7"/>
  <c r="DL7"/>
  <c r="DJ7"/>
  <c r="DK7" s="1"/>
  <c r="DI7"/>
  <c r="DH7"/>
  <c r="DG7"/>
  <c r="DE7"/>
  <c r="DF7" s="1"/>
  <c r="DD7"/>
  <c r="DC7"/>
  <c r="DB7"/>
  <c r="DA7"/>
  <c r="CZ7"/>
  <c r="CY7"/>
  <c r="CX7"/>
  <c r="CV7"/>
  <c r="CW7" s="1"/>
  <c r="CU7"/>
  <c r="CT7"/>
  <c r="CS7"/>
  <c r="CR7"/>
  <c r="CQ7"/>
  <c r="CP7"/>
  <c r="CO7"/>
  <c r="CN7"/>
  <c r="CL7"/>
  <c r="CM7" s="1"/>
  <c r="CG7"/>
  <c r="CF7"/>
  <c r="CE7"/>
  <c r="CD7"/>
  <c r="CC7"/>
  <c r="CB7"/>
  <c r="CA7"/>
  <c r="BZ7"/>
  <c r="BY7"/>
  <c r="BW7"/>
  <c r="BX7" s="1"/>
  <c r="BV7"/>
  <c r="BU7"/>
  <c r="BT7"/>
  <c r="BS7"/>
  <c r="BR7"/>
  <c r="BQ7"/>
  <c r="BP7"/>
  <c r="BO7"/>
  <c r="BN7"/>
  <c r="BM7"/>
  <c r="BL7"/>
  <c r="BJ7"/>
  <c r="BK7" s="1"/>
  <c r="J7"/>
  <c r="I7"/>
  <c r="H7"/>
  <c r="G7"/>
  <c r="F7"/>
  <c r="A7"/>
  <c r="DN6"/>
  <c r="DM6"/>
  <c r="DL6"/>
  <c r="DJ6"/>
  <c r="DK6" s="1"/>
  <c r="DI6"/>
  <c r="DH6"/>
  <c r="DG6"/>
  <c r="DE6"/>
  <c r="DF6" s="1"/>
  <c r="DD6"/>
  <c r="DC6"/>
  <c r="DB6"/>
  <c r="DA6"/>
  <c r="CZ6"/>
  <c r="CY6"/>
  <c r="CX6"/>
  <c r="CV6"/>
  <c r="CW6" s="1"/>
  <c r="CU6"/>
  <c r="CT6"/>
  <c r="CS6"/>
  <c r="CR6"/>
  <c r="CQ6"/>
  <c r="CP6"/>
  <c r="CO6"/>
  <c r="CN6"/>
  <c r="CL6"/>
  <c r="CM6" s="1"/>
  <c r="CG6"/>
  <c r="CF6"/>
  <c r="CE6"/>
  <c r="CD6"/>
  <c r="CC6"/>
  <c r="CB6"/>
  <c r="CA6"/>
  <c r="BZ6"/>
  <c r="BY6"/>
  <c r="BW6"/>
  <c r="BX6" s="1"/>
  <c r="BV6"/>
  <c r="BU6"/>
  <c r="BT6"/>
  <c r="BS6"/>
  <c r="BR6"/>
  <c r="BQ6"/>
  <c r="BP6"/>
  <c r="BO6"/>
  <c r="BN6"/>
  <c r="BM6"/>
  <c r="BL6"/>
  <c r="BJ6"/>
  <c r="BK6" s="1"/>
  <c r="J6"/>
  <c r="I6"/>
  <c r="H6"/>
  <c r="G6"/>
  <c r="F6"/>
  <c r="A6"/>
  <c r="DN5"/>
  <c r="DM5"/>
  <c r="DL5"/>
  <c r="DJ5"/>
  <c r="DK5" s="1"/>
  <c r="DI5"/>
  <c r="DH5"/>
  <c r="DG5"/>
  <c r="DE5"/>
  <c r="DF5" s="1"/>
  <c r="DD5"/>
  <c r="DC5"/>
  <c r="DB5"/>
  <c r="DA5"/>
  <c r="CZ5"/>
  <c r="CY5"/>
  <c r="CX5"/>
  <c r="CV5"/>
  <c r="CW5" s="1"/>
  <c r="CU5"/>
  <c r="CT5"/>
  <c r="CS5"/>
  <c r="CR5"/>
  <c r="CQ5"/>
  <c r="CP5"/>
  <c r="CO5"/>
  <c r="CN5"/>
  <c r="CL5"/>
  <c r="CM5" s="1"/>
  <c r="CG5"/>
  <c r="CF5"/>
  <c r="CE5"/>
  <c r="CD5"/>
  <c r="CC5"/>
  <c r="CB5"/>
  <c r="CA5"/>
  <c r="BZ5"/>
  <c r="BY5"/>
  <c r="BW5"/>
  <c r="BX5" s="1"/>
  <c r="BV5"/>
  <c r="BU5"/>
  <c r="BT5"/>
  <c r="BS5"/>
  <c r="BR5"/>
  <c r="BQ5"/>
  <c r="BP5"/>
  <c r="BO5"/>
  <c r="BN5"/>
  <c r="BM5"/>
  <c r="BL5"/>
  <c r="BJ5"/>
  <c r="BK5" s="1"/>
  <c r="J5"/>
  <c r="I5"/>
  <c r="H5"/>
  <c r="G5"/>
  <c r="F5"/>
  <c r="A5"/>
  <c r="DN4"/>
  <c r="DM4"/>
  <c r="DL4"/>
  <c r="DJ4"/>
  <c r="DK4" s="1"/>
  <c r="DI4"/>
  <c r="DH4"/>
  <c r="DG4"/>
  <c r="DE4"/>
  <c r="DF4" s="1"/>
  <c r="DD4"/>
  <c r="DC4"/>
  <c r="DB4"/>
  <c r="DA4"/>
  <c r="CZ4"/>
  <c r="CY4"/>
  <c r="CX4"/>
  <c r="CV4"/>
  <c r="CW4" s="1"/>
  <c r="CU4"/>
  <c r="CT4"/>
  <c r="CS4"/>
  <c r="CR4"/>
  <c r="CQ4"/>
  <c r="CP4"/>
  <c r="CO4"/>
  <c r="CN4"/>
  <c r="CL4"/>
  <c r="CM4" s="1"/>
  <c r="CG4"/>
  <c r="CF4"/>
  <c r="CE4"/>
  <c r="CD4"/>
  <c r="CC4"/>
  <c r="CB4"/>
  <c r="CA4"/>
  <c r="BZ4"/>
  <c r="BY4"/>
  <c r="BW4"/>
  <c r="BX4" s="1"/>
  <c r="BV4"/>
  <c r="BU4"/>
  <c r="BT4"/>
  <c r="BS4"/>
  <c r="BR4"/>
  <c r="BQ4"/>
  <c r="BP4"/>
  <c r="BO4"/>
  <c r="BN4"/>
  <c r="BM4"/>
  <c r="BL4"/>
  <c r="BJ4"/>
  <c r="BK4" s="1"/>
  <c r="J4"/>
  <c r="I4"/>
  <c r="H4"/>
  <c r="G4"/>
  <c r="F4"/>
  <c r="A4"/>
  <c r="DN3"/>
  <c r="DM3"/>
  <c r="DL3"/>
  <c r="DJ3"/>
  <c r="DK3" s="1"/>
  <c r="DI3"/>
  <c r="DH3"/>
  <c r="DG3"/>
  <c r="DE3"/>
  <c r="DF3" s="1"/>
  <c r="DD3"/>
  <c r="DC3"/>
  <c r="DB3"/>
  <c r="DA3"/>
  <c r="CZ3"/>
  <c r="CY3"/>
  <c r="CX3"/>
  <c r="CV3"/>
  <c r="CW3" s="1"/>
  <c r="CU3"/>
  <c r="CT3"/>
  <c r="CS3"/>
  <c r="CR3"/>
  <c r="CQ3"/>
  <c r="CP3"/>
  <c r="CO3"/>
  <c r="CN3"/>
  <c r="CL3"/>
  <c r="CM3" s="1"/>
  <c r="CG3"/>
  <c r="CF3"/>
  <c r="CE3"/>
  <c r="CD3"/>
  <c r="CC3"/>
  <c r="CB3"/>
  <c r="CA3"/>
  <c r="BZ3"/>
  <c r="BY3"/>
  <c r="BW3"/>
  <c r="BX3" s="1"/>
  <c r="BV3"/>
  <c r="BU3"/>
  <c r="BT3"/>
  <c r="BS3"/>
  <c r="BR3"/>
  <c r="BQ3"/>
  <c r="BP3"/>
  <c r="BO3"/>
  <c r="BN3"/>
  <c r="BM3"/>
  <c r="BL3"/>
  <c r="BJ3"/>
  <c r="BK3" s="1"/>
  <c r="J3"/>
  <c r="I3"/>
  <c r="H3"/>
  <c r="G3"/>
  <c r="F3"/>
  <c r="A3"/>
  <c r="B62" i="6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1" i="5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1"/>
  <c r="B152"/>
  <c r="B153"/>
  <c r="B154"/>
  <c r="B155"/>
  <c r="B156"/>
  <c r="B157"/>
  <c r="B158"/>
  <c r="B159"/>
  <c r="B160"/>
  <c r="B161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CO2" i="8"/>
  <c r="BN2"/>
  <c r="BM2"/>
  <c r="CN2"/>
  <c r="BL2"/>
  <c r="G2"/>
  <c r="DJ2"/>
  <c r="DK2" s="1"/>
  <c r="DE2"/>
  <c r="DF2" s="1"/>
  <c r="CV2"/>
  <c r="CW2" s="1"/>
  <c r="CL2"/>
  <c r="CM2" s="1"/>
  <c r="DN2"/>
  <c r="DM2"/>
  <c r="DL2"/>
  <c r="DI2"/>
  <c r="DH2"/>
  <c r="DG2"/>
  <c r="DD2"/>
  <c r="DC2"/>
  <c r="DB2"/>
  <c r="DA2"/>
  <c r="CZ2"/>
  <c r="CY2"/>
  <c r="CX2"/>
  <c r="CU2"/>
  <c r="CT2"/>
  <c r="CS2"/>
  <c r="CR2"/>
  <c r="CQ2"/>
  <c r="CP2"/>
  <c r="CG2"/>
  <c r="CF2"/>
  <c r="CE2"/>
  <c r="CD2"/>
  <c r="CC2"/>
  <c r="CB2"/>
  <c r="CA2"/>
  <c r="BZ2"/>
  <c r="BY2"/>
  <c r="BW2"/>
  <c r="BX2" s="1"/>
  <c r="BV2"/>
  <c r="BU2"/>
  <c r="BT2"/>
  <c r="BS2"/>
  <c r="BR2"/>
  <c r="BQ2"/>
  <c r="BP2"/>
  <c r="BO2"/>
  <c r="BJ2"/>
  <c r="BK2" s="1"/>
  <c r="J2"/>
  <c r="I2"/>
  <c r="H2"/>
  <c r="F2"/>
  <c r="A2"/>
  <c r="B61" i="6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B50" i="5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792" i="8" s="1"/>
  <c r="B3" i="5"/>
  <c r="B2"/>
  <c r="C868" i="8"/>
  <c r="C864"/>
  <c r="C860"/>
  <c r="C856"/>
  <c r="C852"/>
  <c r="C848"/>
  <c r="C844"/>
  <c r="C840"/>
  <c r="C836"/>
  <c r="C832"/>
  <c r="C828"/>
  <c r="C824"/>
  <c r="C820"/>
  <c r="C816"/>
  <c r="C812"/>
  <c r="C808"/>
  <c r="C804"/>
  <c r="C800"/>
  <c r="C796"/>
  <c r="C792"/>
  <c r="C788"/>
  <c r="C784"/>
  <c r="C780"/>
  <c r="C776"/>
  <c r="C772"/>
  <c r="C768"/>
  <c r="C764"/>
  <c r="C760"/>
  <c r="C756"/>
  <c r="C752"/>
  <c r="C748"/>
  <c r="C744"/>
  <c r="C740"/>
  <c r="C736"/>
  <c r="C732"/>
  <c r="C728"/>
  <c r="C724"/>
  <c r="C720"/>
  <c r="C716"/>
  <c r="C712"/>
  <c r="C708"/>
  <c r="C704"/>
  <c r="C700"/>
  <c r="C696"/>
  <c r="C692"/>
  <c r="C688"/>
  <c r="C684"/>
  <c r="C680"/>
  <c r="C676"/>
  <c r="C672"/>
  <c r="C668"/>
  <c r="C664"/>
  <c r="C660"/>
  <c r="C656"/>
  <c r="C652"/>
  <c r="C648"/>
  <c r="C644"/>
  <c r="C640"/>
  <c r="C636"/>
  <c r="C632"/>
  <c r="C628"/>
  <c r="C624"/>
  <c r="C620"/>
  <c r="C616"/>
  <c r="C612"/>
  <c r="C608"/>
  <c r="C604"/>
  <c r="C600"/>
  <c r="C596"/>
  <c r="C592"/>
  <c r="C588"/>
  <c r="C584"/>
  <c r="C580"/>
  <c r="C576"/>
  <c r="C572"/>
  <c r="C568"/>
  <c r="C564"/>
  <c r="C560"/>
  <c r="C556"/>
  <c r="C552"/>
  <c r="C548"/>
  <c r="C544"/>
  <c r="C540"/>
  <c r="C536"/>
  <c r="C532"/>
  <c r="C528"/>
  <c r="C524"/>
  <c r="C520"/>
  <c r="C516"/>
  <c r="C512"/>
  <c r="C508"/>
  <c r="C504"/>
  <c r="C500"/>
  <c r="C496"/>
  <c r="C492"/>
  <c r="C488"/>
  <c r="C484"/>
  <c r="C480"/>
  <c r="C476"/>
  <c r="C472"/>
  <c r="C468"/>
  <c r="C464"/>
  <c r="C460"/>
  <c r="C456"/>
  <c r="C452"/>
  <c r="C448"/>
  <c r="C444"/>
  <c r="C440"/>
  <c r="C436"/>
  <c r="C432"/>
  <c r="C428"/>
  <c r="C424"/>
  <c r="C420"/>
  <c r="C416"/>
  <c r="C412"/>
  <c r="C408"/>
  <c r="C404"/>
  <c r="C400"/>
  <c r="C396"/>
  <c r="C392"/>
  <c r="C388"/>
  <c r="C384"/>
  <c r="C380"/>
  <c r="C376"/>
  <c r="C372"/>
  <c r="C368"/>
  <c r="C364"/>
  <c r="C360"/>
  <c r="C356"/>
  <c r="C352"/>
  <c r="C348"/>
  <c r="C344"/>
  <c r="C340"/>
  <c r="C336"/>
  <c r="C332"/>
  <c r="C328"/>
  <c r="C324"/>
  <c r="C320"/>
  <c r="C316"/>
  <c r="C312"/>
  <c r="C308"/>
  <c r="C304"/>
  <c r="C300"/>
  <c r="C296"/>
  <c r="C292"/>
  <c r="C288"/>
  <c r="C284"/>
  <c r="C280"/>
  <c r="C276"/>
  <c r="C272"/>
  <c r="C268"/>
  <c r="C264"/>
  <c r="C260"/>
  <c r="C256"/>
  <c r="C252"/>
  <c r="C248"/>
  <c r="C244"/>
  <c r="C240"/>
  <c r="C236"/>
  <c r="C232"/>
  <c r="C228"/>
  <c r="C224"/>
  <c r="C220"/>
  <c r="C216"/>
  <c r="C212"/>
  <c r="C208"/>
  <c r="C204"/>
  <c r="C200"/>
  <c r="C196"/>
  <c r="C192"/>
  <c r="C188"/>
  <c r="C184"/>
  <c r="C180"/>
  <c r="C176"/>
  <c r="C172"/>
  <c r="C168"/>
  <c r="C164"/>
  <c r="C160"/>
  <c r="C156"/>
  <c r="C152"/>
  <c r="C148"/>
  <c r="C144"/>
  <c r="C140"/>
  <c r="C136"/>
  <c r="C132"/>
  <c r="C128"/>
  <c r="C124"/>
  <c r="C120"/>
  <c r="C116"/>
  <c r="C112"/>
  <c r="C108"/>
  <c r="C104"/>
  <c r="C100"/>
  <c r="C96"/>
  <c r="C92"/>
  <c r="C88"/>
  <c r="C84"/>
  <c r="C80"/>
  <c r="C76"/>
  <c r="C72"/>
  <c r="C68"/>
  <c r="C64"/>
  <c r="C60"/>
  <c r="C56"/>
  <c r="C52"/>
  <c r="C48"/>
  <c r="C44"/>
  <c r="C40"/>
  <c r="C36"/>
  <c r="C32"/>
  <c r="C28"/>
  <c r="C24"/>
  <c r="C20"/>
  <c r="B862"/>
  <c r="B861"/>
  <c r="B699"/>
  <c r="B627"/>
  <c r="B590"/>
  <c r="B588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27"/>
  <c r="B462"/>
  <c r="B376"/>
  <c r="B282"/>
  <c r="B229"/>
  <c r="B226"/>
  <c r="B216"/>
  <c r="B194"/>
  <c r="B188"/>
  <c r="B145"/>
  <c r="B92"/>
  <c r="B64"/>
  <c r="B32"/>
  <c r="B23"/>
  <c r="B8"/>
  <c r="B7"/>
  <c r="B6"/>
  <c r="B5"/>
  <c r="B4"/>
  <c r="B3"/>
  <c r="E862"/>
  <c r="D862"/>
  <c r="E861"/>
  <c r="D861"/>
  <c r="E699"/>
  <c r="D699"/>
  <c r="E627"/>
  <c r="D627"/>
  <c r="E620"/>
  <c r="E588"/>
  <c r="D588"/>
  <c r="E583"/>
  <c r="D583"/>
  <c r="E582"/>
  <c r="D582"/>
  <c r="E581"/>
  <c r="D581"/>
  <c r="E580"/>
  <c r="D580"/>
  <c r="E579"/>
  <c r="D579"/>
  <c r="E578"/>
  <c r="D578"/>
  <c r="E577"/>
  <c r="D577"/>
  <c r="E576"/>
  <c r="D576"/>
  <c r="E575"/>
  <c r="D575"/>
  <c r="E574"/>
  <c r="D574"/>
  <c r="E573"/>
  <c r="D573"/>
  <c r="E572"/>
  <c r="D572"/>
  <c r="E571"/>
  <c r="D571"/>
  <c r="E570"/>
  <c r="D570"/>
  <c r="E569"/>
  <c r="D569"/>
  <c r="E568"/>
  <c r="D568"/>
  <c r="E567"/>
  <c r="D567"/>
  <c r="E527"/>
  <c r="D527"/>
  <c r="E462"/>
  <c r="D462"/>
  <c r="E282"/>
  <c r="D282"/>
  <c r="E229"/>
  <c r="D229"/>
  <c r="E216"/>
  <c r="D216"/>
  <c r="E194"/>
  <c r="D194"/>
  <c r="E188"/>
  <c r="D188"/>
  <c r="E145"/>
  <c r="D145"/>
  <c r="E64"/>
  <c r="D64"/>
  <c r="E23"/>
  <c r="D23"/>
  <c r="E8"/>
  <c r="D8"/>
  <c r="E7"/>
  <c r="D7"/>
  <c r="E6"/>
  <c r="D6"/>
  <c r="E5"/>
  <c r="D5"/>
  <c r="E4"/>
  <c r="D4"/>
  <c r="E3"/>
  <c r="D3"/>
  <c r="E2"/>
  <c r="D2"/>
  <c r="C5"/>
  <c r="C6"/>
  <c r="C7"/>
  <c r="C8"/>
  <c r="C9"/>
  <c r="C10"/>
  <c r="C11"/>
  <c r="C12"/>
  <c r="C13"/>
  <c r="C14"/>
  <c r="C15"/>
  <c r="C16"/>
  <c r="C17"/>
  <c r="C3"/>
  <c r="C4"/>
  <c r="B2"/>
  <c r="C21"/>
  <c r="C25"/>
  <c r="C29"/>
  <c r="C33"/>
  <c r="C37"/>
  <c r="C41"/>
  <c r="C45"/>
  <c r="C49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229"/>
  <c r="C233"/>
  <c r="C237"/>
  <c r="C241"/>
  <c r="C245"/>
  <c r="C249"/>
  <c r="C253"/>
  <c r="C257"/>
  <c r="C261"/>
  <c r="C265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C349"/>
  <c r="C353"/>
  <c r="C357"/>
  <c r="C361"/>
  <c r="C365"/>
  <c r="C369"/>
  <c r="C373"/>
  <c r="C377"/>
  <c r="C381"/>
  <c r="C385"/>
  <c r="C389"/>
  <c r="C393"/>
  <c r="C397"/>
  <c r="C401"/>
  <c r="C405"/>
  <c r="C409"/>
  <c r="C413"/>
  <c r="C417"/>
  <c r="C421"/>
  <c r="C425"/>
  <c r="C429"/>
  <c r="C433"/>
  <c r="C437"/>
  <c r="C441"/>
  <c r="C445"/>
  <c r="C449"/>
  <c r="C453"/>
  <c r="C457"/>
  <c r="C461"/>
  <c r="C465"/>
  <c r="C469"/>
  <c r="C473"/>
  <c r="C477"/>
  <c r="C481"/>
  <c r="C485"/>
  <c r="C489"/>
  <c r="C493"/>
  <c r="C497"/>
  <c r="C501"/>
  <c r="C505"/>
  <c r="C509"/>
  <c r="C513"/>
  <c r="C517"/>
  <c r="C521"/>
  <c r="C525"/>
  <c r="C529"/>
  <c r="C533"/>
  <c r="C537"/>
  <c r="C541"/>
  <c r="C545"/>
  <c r="C549"/>
  <c r="C553"/>
  <c r="C557"/>
  <c r="C561"/>
  <c r="C565"/>
  <c r="C569"/>
  <c r="C573"/>
  <c r="C577"/>
  <c r="C581"/>
  <c r="C585"/>
  <c r="C589"/>
  <c r="C593"/>
  <c r="C597"/>
  <c r="C601"/>
  <c r="C605"/>
  <c r="C609"/>
  <c r="C613"/>
  <c r="C617"/>
  <c r="C621"/>
  <c r="C625"/>
  <c r="C629"/>
  <c r="C633"/>
  <c r="C637"/>
  <c r="C641"/>
  <c r="C645"/>
  <c r="C649"/>
  <c r="C653"/>
  <c r="C657"/>
  <c r="C661"/>
  <c r="C665"/>
  <c r="C669"/>
  <c r="C673"/>
  <c r="C677"/>
  <c r="C681"/>
  <c r="C685"/>
  <c r="C689"/>
  <c r="C693"/>
  <c r="C697"/>
  <c r="C701"/>
  <c r="C705"/>
  <c r="C709"/>
  <c r="C713"/>
  <c r="C717"/>
  <c r="C721"/>
  <c r="C725"/>
  <c r="C729"/>
  <c r="C733"/>
  <c r="C737"/>
  <c r="C741"/>
  <c r="C745"/>
  <c r="C749"/>
  <c r="C753"/>
  <c r="C757"/>
  <c r="C761"/>
  <c r="C765"/>
  <c r="C769"/>
  <c r="C773"/>
  <c r="C777"/>
  <c r="C781"/>
  <c r="C785"/>
  <c r="C789"/>
  <c r="C793"/>
  <c r="C797"/>
  <c r="C801"/>
  <c r="C805"/>
  <c r="C809"/>
  <c r="C813"/>
  <c r="C817"/>
  <c r="C821"/>
  <c r="C825"/>
  <c r="C829"/>
  <c r="C833"/>
  <c r="C837"/>
  <c r="C841"/>
  <c r="C845"/>
  <c r="C849"/>
  <c r="C853"/>
  <c r="C857"/>
  <c r="C861"/>
  <c r="C865"/>
  <c r="C869"/>
  <c r="F1234" i="4"/>
  <c r="C1069" i="8" s="1"/>
  <c r="F1490" i="4"/>
  <c r="C1325" i="8" s="1"/>
  <c r="F1746" i="4"/>
  <c r="C1581" i="8" s="1"/>
  <c r="F2002" i="4"/>
  <c r="C1837" i="8" s="1"/>
  <c r="F2258" i="4"/>
  <c r="C2093" i="8" s="1"/>
  <c r="F2514" i="4"/>
  <c r="C2349" i="8" s="1"/>
  <c r="C2"/>
  <c r="C18"/>
  <c r="C22"/>
  <c r="C26"/>
  <c r="C30"/>
  <c r="C34"/>
  <c r="C38"/>
  <c r="C42"/>
  <c r="C46"/>
  <c r="C50"/>
  <c r="C54"/>
  <c r="C58"/>
  <c r="C62"/>
  <c r="C66"/>
  <c r="C70"/>
  <c r="C74"/>
  <c r="C78"/>
  <c r="C82"/>
  <c r="C86"/>
  <c r="C90"/>
  <c r="C94"/>
  <c r="C98"/>
  <c r="C102"/>
  <c r="C106"/>
  <c r="C110"/>
  <c r="C114"/>
  <c r="C118"/>
  <c r="C126"/>
  <c r="C130"/>
  <c r="C134"/>
  <c r="C138"/>
  <c r="C142"/>
  <c r="C146"/>
  <c r="C150"/>
  <c r="C154"/>
  <c r="C158"/>
  <c r="C162"/>
  <c r="C166"/>
  <c r="C170"/>
  <c r="C174"/>
  <c r="C178"/>
  <c r="C182"/>
  <c r="C186"/>
  <c r="C190"/>
  <c r="C194"/>
  <c r="C198"/>
  <c r="C202"/>
  <c r="C206"/>
  <c r="C210"/>
  <c r="C214"/>
  <c r="C218"/>
  <c r="C222"/>
  <c r="C226"/>
  <c r="C230"/>
  <c r="C234"/>
  <c r="C238"/>
  <c r="C242"/>
  <c r="C246"/>
  <c r="C250"/>
  <c r="C254"/>
  <c r="C258"/>
  <c r="C262"/>
  <c r="C266"/>
  <c r="C270"/>
  <c r="C274"/>
  <c r="C278"/>
  <c r="C282"/>
  <c r="C286"/>
  <c r="C290"/>
  <c r="C294"/>
  <c r="C298"/>
  <c r="C302"/>
  <c r="C306"/>
  <c r="C310"/>
  <c r="C314"/>
  <c r="C318"/>
  <c r="C322"/>
  <c r="C326"/>
  <c r="C330"/>
  <c r="C334"/>
  <c r="C338"/>
  <c r="C342"/>
  <c r="C346"/>
  <c r="C350"/>
  <c r="C354"/>
  <c r="C358"/>
  <c r="C362"/>
  <c r="C366"/>
  <c r="C370"/>
  <c r="C374"/>
  <c r="C378"/>
  <c r="C382"/>
  <c r="C386"/>
  <c r="C390"/>
  <c r="C394"/>
  <c r="C398"/>
  <c r="C402"/>
  <c r="C406"/>
  <c r="C410"/>
  <c r="C414"/>
  <c r="C418"/>
  <c r="C422"/>
  <c r="C426"/>
  <c r="C430"/>
  <c r="C434"/>
  <c r="C438"/>
  <c r="C442"/>
  <c r="C446"/>
  <c r="C450"/>
  <c r="C454"/>
  <c r="C458"/>
  <c r="C462"/>
  <c r="C466"/>
  <c r="C470"/>
  <c r="C474"/>
  <c r="C478"/>
  <c r="C482"/>
  <c r="C486"/>
  <c r="C490"/>
  <c r="C494"/>
  <c r="C498"/>
  <c r="C502"/>
  <c r="C506"/>
  <c r="C510"/>
  <c r="C514"/>
  <c r="C518"/>
  <c r="C522"/>
  <c r="C526"/>
  <c r="C530"/>
  <c r="C534"/>
  <c r="C538"/>
  <c r="C542"/>
  <c r="C546"/>
  <c r="C550"/>
  <c r="C554"/>
  <c r="C558"/>
  <c r="C562"/>
  <c r="C566"/>
  <c r="C570"/>
  <c r="C574"/>
  <c r="C578"/>
  <c r="C582"/>
  <c r="C586"/>
  <c r="C590"/>
  <c r="C594"/>
  <c r="C598"/>
  <c r="C602"/>
  <c r="C606"/>
  <c r="C610"/>
  <c r="C614"/>
  <c r="C618"/>
  <c r="C622"/>
  <c r="C626"/>
  <c r="C630"/>
  <c r="C634"/>
  <c r="C638"/>
  <c r="C642"/>
  <c r="C646"/>
  <c r="C650"/>
  <c r="C654"/>
  <c r="C658"/>
  <c r="C662"/>
  <c r="C666"/>
  <c r="C670"/>
  <c r="C674"/>
  <c r="C678"/>
  <c r="C682"/>
  <c r="C686"/>
  <c r="C690"/>
  <c r="C694"/>
  <c r="C702"/>
  <c r="C706"/>
  <c r="C710"/>
  <c r="C714"/>
  <c r="C718"/>
  <c r="C722"/>
  <c r="C726"/>
  <c r="C730"/>
  <c r="C734"/>
  <c r="C738"/>
  <c r="C742"/>
  <c r="C746"/>
  <c r="C750"/>
  <c r="C754"/>
  <c r="C758"/>
  <c r="C762"/>
  <c r="C766"/>
  <c r="C770"/>
  <c r="C774"/>
  <c r="C778"/>
  <c r="C782"/>
  <c r="C786"/>
  <c r="C790"/>
  <c r="C794"/>
  <c r="C798"/>
  <c r="C802"/>
  <c r="C806"/>
  <c r="C810"/>
  <c r="C814"/>
  <c r="C818"/>
  <c r="C822"/>
  <c r="C826"/>
  <c r="C830"/>
  <c r="C834"/>
  <c r="C838"/>
  <c r="C842"/>
  <c r="C846"/>
  <c r="C850"/>
  <c r="C854"/>
  <c r="C858"/>
  <c r="C862"/>
  <c r="C870"/>
  <c r="F1055" i="4"/>
  <c r="C890" i="8" s="1"/>
  <c r="F1311" i="4"/>
  <c r="C1146" i="8" s="1"/>
  <c r="F1567" i="4"/>
  <c r="C1402" i="8" s="1"/>
  <c r="F1823" i="4"/>
  <c r="C1658" i="8" s="1"/>
  <c r="F2047" i="4"/>
  <c r="C1882" i="8" s="1"/>
  <c r="F2175" i="4"/>
  <c r="C2010" i="8" s="1"/>
  <c r="F2303" i="4"/>
  <c r="C2138" i="8" s="1"/>
  <c r="F2431" i="4"/>
  <c r="C2266" i="8" s="1"/>
  <c r="F2559" i="4"/>
  <c r="C2394" i="8" s="1"/>
  <c r="A2" i="5"/>
  <c r="C19" i="8"/>
  <c r="C23"/>
  <c r="C27"/>
  <c r="C31"/>
  <c r="C35"/>
  <c r="C39"/>
  <c r="C43"/>
  <c r="C47"/>
  <c r="C51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C403"/>
  <c r="C407"/>
  <c r="C411"/>
  <c r="C415"/>
  <c r="C419"/>
  <c r="C423"/>
  <c r="C427"/>
  <c r="C431"/>
  <c r="C435"/>
  <c r="C439"/>
  <c r="C443"/>
  <c r="C447"/>
  <c r="C451"/>
  <c r="C455"/>
  <c r="C459"/>
  <c r="C463"/>
  <c r="C467"/>
  <c r="C471"/>
  <c r="C475"/>
  <c r="C479"/>
  <c r="C483"/>
  <c r="C487"/>
  <c r="C491"/>
  <c r="C495"/>
  <c r="C499"/>
  <c r="C503"/>
  <c r="C507"/>
  <c r="C511"/>
  <c r="C515"/>
  <c r="C519"/>
  <c r="C523"/>
  <c r="C527"/>
  <c r="C531"/>
  <c r="C535"/>
  <c r="C539"/>
  <c r="C543"/>
  <c r="C547"/>
  <c r="C551"/>
  <c r="C555"/>
  <c r="C559"/>
  <c r="C563"/>
  <c r="C567"/>
  <c r="C571"/>
  <c r="C575"/>
  <c r="C579"/>
  <c r="C583"/>
  <c r="C587"/>
  <c r="C591"/>
  <c r="C595"/>
  <c r="C599"/>
  <c r="C603"/>
  <c r="C607"/>
  <c r="C611"/>
  <c r="C615"/>
  <c r="C619"/>
  <c r="C623"/>
  <c r="C627"/>
  <c r="C631"/>
  <c r="C635"/>
  <c r="C639"/>
  <c r="C643"/>
  <c r="C647"/>
  <c r="C651"/>
  <c r="C655"/>
  <c r="C659"/>
  <c r="C663"/>
  <c r="C667"/>
  <c r="C671"/>
  <c r="C675"/>
  <c r="C679"/>
  <c r="C683"/>
  <c r="C687"/>
  <c r="C691"/>
  <c r="C695"/>
  <c r="C699"/>
  <c r="C707"/>
  <c r="C711"/>
  <c r="C715"/>
  <c r="C719"/>
  <c r="C723"/>
  <c r="C727"/>
  <c r="C731"/>
  <c r="C735"/>
  <c r="C739"/>
  <c r="C743"/>
  <c r="C747"/>
  <c r="C751"/>
  <c r="C755"/>
  <c r="C759"/>
  <c r="C763"/>
  <c r="C767"/>
  <c r="C771"/>
  <c r="C775"/>
  <c r="C779"/>
  <c r="C783"/>
  <c r="C787"/>
  <c r="C791"/>
  <c r="C795"/>
  <c r="C799"/>
  <c r="C803"/>
  <c r="C807"/>
  <c r="C811"/>
  <c r="C815"/>
  <c r="C819"/>
  <c r="C823"/>
  <c r="C827"/>
  <c r="C831"/>
  <c r="C835"/>
  <c r="C839"/>
  <c r="C843"/>
  <c r="C847"/>
  <c r="C851"/>
  <c r="C855"/>
  <c r="C859"/>
  <c r="C863"/>
  <c r="C867"/>
  <c r="F1116" i="4"/>
  <c r="C951" i="8" s="1"/>
  <c r="F1184" i="4"/>
  <c r="C1019" i="8" s="1"/>
  <c r="F1248" i="4"/>
  <c r="C1083" i="8" s="1"/>
  <c r="F1312" i="4"/>
  <c r="C1147" i="8" s="1"/>
  <c r="F1376" i="4"/>
  <c r="C1211" i="8" s="1"/>
  <c r="F1440" i="4"/>
  <c r="C1275" i="8" s="1"/>
  <c r="F1504" i="4"/>
  <c r="C1339" i="8" s="1"/>
  <c r="F1568" i="4"/>
  <c r="C1403" i="8" s="1"/>
  <c r="F1632" i="4"/>
  <c r="C1467" i="8" s="1"/>
  <c r="F1696" i="4"/>
  <c r="C1531" i="8" s="1"/>
  <c r="F1760" i="4"/>
  <c r="C1595" i="8" s="1"/>
  <c r="F1824" i="4"/>
  <c r="C1659" i="8" s="1"/>
  <c r="F1888" i="4"/>
  <c r="C1723" i="8" s="1"/>
  <c r="F1952" i="4"/>
  <c r="C1787" i="8" s="1"/>
  <c r="F2016" i="4"/>
  <c r="C1851" i="8" s="1"/>
  <c r="F2080" i="4"/>
  <c r="C1915" i="8" s="1"/>
  <c r="F2144" i="4"/>
  <c r="C1979" i="8" s="1"/>
  <c r="F2208" i="4"/>
  <c r="C2043" i="8" s="1"/>
  <c r="F2272" i="4"/>
  <c r="C2107" i="8" s="1"/>
  <c r="F2336" i="4"/>
  <c r="C2171" i="8" s="1"/>
  <c r="F2400" i="4"/>
  <c r="C2235" i="8" s="1"/>
  <c r="F2464" i="4"/>
  <c r="C2299" i="8" s="1"/>
  <c r="F2528" i="4"/>
  <c r="C2363" i="8" s="1"/>
  <c r="F2592" i="4"/>
  <c r="F2656"/>
  <c r="C122" i="8"/>
  <c r="F2480" i="4" l="1"/>
  <c r="C2315" i="8" s="1"/>
  <c r="F2416" i="4"/>
  <c r="C2251" i="8" s="1"/>
  <c r="F2352" i="4"/>
  <c r="C2187" i="8" s="1"/>
  <c r="F2288" i="4"/>
  <c r="C2123" i="8" s="1"/>
  <c r="F2224" i="4"/>
  <c r="C2059" i="8" s="1"/>
  <c r="F2160" i="4"/>
  <c r="C1995" i="8" s="1"/>
  <c r="F2096" i="4"/>
  <c r="C1931" i="8" s="1"/>
  <c r="F2032" i="4"/>
  <c r="C1867" i="8" s="1"/>
  <c r="F1968" i="4"/>
  <c r="C1803" i="8" s="1"/>
  <c r="F1904" i="4"/>
  <c r="C1739" i="8" s="1"/>
  <c r="F1840" i="4"/>
  <c r="C1675" i="8" s="1"/>
  <c r="F1776" i="4"/>
  <c r="C1611" i="8" s="1"/>
  <c r="F1712" i="4"/>
  <c r="C1547" i="8" s="1"/>
  <c r="F1648" i="4"/>
  <c r="C1483" i="8" s="1"/>
  <c r="F1584" i="4"/>
  <c r="C1419" i="8" s="1"/>
  <c r="F1520" i="4"/>
  <c r="C1355" i="8" s="1"/>
  <c r="F1456" i="4"/>
  <c r="C1291" i="8" s="1"/>
  <c r="F1392" i="4"/>
  <c r="C1227" i="8" s="1"/>
  <c r="F1328" i="4"/>
  <c r="C1163" i="8" s="1"/>
  <c r="F1264" i="4"/>
  <c r="C1099" i="8" s="1"/>
  <c r="F1200" i="4"/>
  <c r="C1035" i="8" s="1"/>
  <c r="F1136" i="4"/>
  <c r="C971" i="8" s="1"/>
  <c r="F1052" i="4"/>
  <c r="C887" i="8" s="1"/>
  <c r="F2591" i="4"/>
  <c r="F2463"/>
  <c r="C2298" i="8" s="1"/>
  <c r="F2335" i="4"/>
  <c r="C2170" i="8" s="1"/>
  <c r="F2207" i="4"/>
  <c r="C2042" i="8" s="1"/>
  <c r="F2079" i="4"/>
  <c r="C1914" i="8" s="1"/>
  <c r="F1887" i="4"/>
  <c r="C1722" i="8" s="1"/>
  <c r="F1631" i="4"/>
  <c r="C1466" i="8" s="1"/>
  <c r="F1375" i="4"/>
  <c r="C1210" i="8" s="1"/>
  <c r="F1119" i="4"/>
  <c r="C954" i="8" s="1"/>
  <c r="F2578" i="4"/>
  <c r="F2322"/>
  <c r="C2157" i="8" s="1"/>
  <c r="F2066" i="4"/>
  <c r="C1901" i="8" s="1"/>
  <c r="F1810" i="4"/>
  <c r="C1645" i="8" s="1"/>
  <c r="F1554" i="4"/>
  <c r="C1389" i="8" s="1"/>
  <c r="F1298" i="4"/>
  <c r="C1133" i="8" s="1"/>
  <c r="F1042" i="4"/>
  <c r="C877" i="8" s="1"/>
  <c r="B72"/>
  <c r="B168"/>
  <c r="B312"/>
  <c r="B500"/>
  <c r="F2544" i="4"/>
  <c r="C2379" i="8" s="1"/>
  <c r="F2624" i="4"/>
  <c r="F2560"/>
  <c r="C2395" i="8" s="1"/>
  <c r="F2496" i="4"/>
  <c r="C2331" i="8" s="1"/>
  <c r="F2432" i="4"/>
  <c r="C2267" i="8" s="1"/>
  <c r="F2368" i="4"/>
  <c r="C2203" i="8" s="1"/>
  <c r="F2304" i="4"/>
  <c r="C2139" i="8" s="1"/>
  <c r="F2240" i="4"/>
  <c r="C2075" i="8" s="1"/>
  <c r="F2176" i="4"/>
  <c r="C2011" i="8" s="1"/>
  <c r="F2112" i="4"/>
  <c r="C1947" i="8" s="1"/>
  <c r="F2048" i="4"/>
  <c r="C1883" i="8" s="1"/>
  <c r="F1984" i="4"/>
  <c r="C1819" i="8" s="1"/>
  <c r="F1920" i="4"/>
  <c r="C1755" i="8" s="1"/>
  <c r="F1856" i="4"/>
  <c r="C1691" i="8" s="1"/>
  <c r="F1792" i="4"/>
  <c r="C1627" i="8" s="1"/>
  <c r="F1728" i="4"/>
  <c r="C1563" i="8" s="1"/>
  <c r="F1664" i="4"/>
  <c r="C1499" i="8" s="1"/>
  <c r="F1600" i="4"/>
  <c r="C1435" i="8" s="1"/>
  <c r="F1536" i="4"/>
  <c r="C1371" i="8" s="1"/>
  <c r="F1472" i="4"/>
  <c r="C1307" i="8" s="1"/>
  <c r="F1408" i="4"/>
  <c r="C1243" i="8" s="1"/>
  <c r="F1344" i="4"/>
  <c r="C1179" i="8" s="1"/>
  <c r="F1280" i="4"/>
  <c r="C1115" i="8" s="1"/>
  <c r="F1216" i="4"/>
  <c r="C1051" i="8" s="1"/>
  <c r="F1152" i="4"/>
  <c r="C987" i="8" s="1"/>
  <c r="F1076" i="4"/>
  <c r="C911" i="8" s="1"/>
  <c r="F2623" i="4"/>
  <c r="F2495"/>
  <c r="C2330" i="8" s="1"/>
  <c r="F2367" i="4"/>
  <c r="C2202" i="8" s="1"/>
  <c r="F2239" i="4"/>
  <c r="C2074" i="8" s="1"/>
  <c r="F2111" i="4"/>
  <c r="C1946" i="8" s="1"/>
  <c r="F1951" i="4"/>
  <c r="C1786" i="8" s="1"/>
  <c r="F1695" i="4"/>
  <c r="C1530" i="8" s="1"/>
  <c r="F1439" i="4"/>
  <c r="C1274" i="8" s="1"/>
  <c r="F1183" i="4"/>
  <c r="C1018" i="8" s="1"/>
  <c r="F2642" i="4"/>
  <c r="F2386"/>
  <c r="C2221" i="8" s="1"/>
  <c r="F2130" i="4"/>
  <c r="C1965" i="8" s="1"/>
  <c r="F1874" i="4"/>
  <c r="C1709" i="8" s="1"/>
  <c r="F1618" i="4"/>
  <c r="C1453" i="8" s="1"/>
  <c r="F1362" i="4"/>
  <c r="C1197" i="8" s="1"/>
  <c r="F1106" i="4"/>
  <c r="C941" i="8" s="1"/>
  <c r="B20"/>
  <c r="F2608" i="4"/>
  <c r="F2640"/>
  <c r="F2576"/>
  <c r="F2512"/>
  <c r="C2347" i="8" s="1"/>
  <c r="F2448" i="4"/>
  <c r="C2283" i="8" s="1"/>
  <c r="F2384" i="4"/>
  <c r="C2219" i="8" s="1"/>
  <c r="F2320" i="4"/>
  <c r="C2155" i="8" s="1"/>
  <c r="F2256" i="4"/>
  <c r="C2091" i="8" s="1"/>
  <c r="F2192" i="4"/>
  <c r="C2027" i="8" s="1"/>
  <c r="F2128" i="4"/>
  <c r="C1963" i="8" s="1"/>
  <c r="F2064" i="4"/>
  <c r="C1899" i="8" s="1"/>
  <c r="F2000" i="4"/>
  <c r="C1835" i="8" s="1"/>
  <c r="F1936" i="4"/>
  <c r="C1771" i="8" s="1"/>
  <c r="F1872" i="4"/>
  <c r="C1707" i="8" s="1"/>
  <c r="F1808" i="4"/>
  <c r="C1643" i="8" s="1"/>
  <c r="F1744" i="4"/>
  <c r="C1579" i="8" s="1"/>
  <c r="F1680" i="4"/>
  <c r="C1515" i="8" s="1"/>
  <c r="F1616" i="4"/>
  <c r="C1451" i="8" s="1"/>
  <c r="F1552" i="4"/>
  <c r="C1387" i="8" s="1"/>
  <c r="F1488" i="4"/>
  <c r="C1323" i="8" s="1"/>
  <c r="F1424" i="4"/>
  <c r="C1259" i="8" s="1"/>
  <c r="F1360" i="4"/>
  <c r="C1195" i="8" s="1"/>
  <c r="F1296" i="4"/>
  <c r="C1131" i="8" s="1"/>
  <c r="F1232" i="4"/>
  <c r="C1067" i="8" s="1"/>
  <c r="F1168" i="4"/>
  <c r="C1003" i="8" s="1"/>
  <c r="F1096" i="4"/>
  <c r="C931" i="8" s="1"/>
  <c r="F2655" i="4"/>
  <c r="F2527"/>
  <c r="C2362" i="8" s="1"/>
  <c r="F2399" i="4"/>
  <c r="C2234" i="8" s="1"/>
  <c r="F2271" i="4"/>
  <c r="C2106" i="8" s="1"/>
  <c r="F2143" i="4"/>
  <c r="C1978" i="8" s="1"/>
  <c r="F2015" i="4"/>
  <c r="C1850" i="8" s="1"/>
  <c r="F1759" i="4"/>
  <c r="C1594" i="8" s="1"/>
  <c r="F1503" i="4"/>
  <c r="C1338" i="8" s="1"/>
  <c r="F1247" i="4"/>
  <c r="C1082" i="8" s="1"/>
  <c r="F2450" i="4"/>
  <c r="C2285" i="8" s="1"/>
  <c r="F2194" i="4"/>
  <c r="C2029" i="8" s="1"/>
  <c r="F1938" i="4"/>
  <c r="C1773" i="8" s="1"/>
  <c r="F1682" i="4"/>
  <c r="C1517" i="8" s="1"/>
  <c r="F1426" i="4"/>
  <c r="C1261" i="8" s="1"/>
  <c r="F1170" i="4"/>
  <c r="C1005" i="8" s="1"/>
  <c r="B52"/>
  <c r="B120"/>
  <c r="B252"/>
  <c r="B452"/>
  <c r="B545"/>
  <c r="B948"/>
  <c r="B662"/>
  <c r="B780"/>
  <c r="B884"/>
  <c r="F2660" i="4"/>
  <c r="F2644"/>
  <c r="F2628"/>
  <c r="F2612"/>
  <c r="F2596"/>
  <c r="F2580"/>
  <c r="F2564"/>
  <c r="C2399" i="8" s="1"/>
  <c r="F2548" i="4"/>
  <c r="C2383" i="8" s="1"/>
  <c r="F2532" i="4"/>
  <c r="C2367" i="8" s="1"/>
  <c r="F2516" i="4"/>
  <c r="C2351" i="8" s="1"/>
  <c r="F2500" i="4"/>
  <c r="C2335" i="8" s="1"/>
  <c r="F2484" i="4"/>
  <c r="C2319" i="8" s="1"/>
  <c r="F2468" i="4"/>
  <c r="C2303" i="8" s="1"/>
  <c r="F2452" i="4"/>
  <c r="C2287" i="8" s="1"/>
  <c r="F2436" i="4"/>
  <c r="C2271" i="8" s="1"/>
  <c r="F2420" i="4"/>
  <c r="C2255" i="8" s="1"/>
  <c r="F2404" i="4"/>
  <c r="C2239" i="8" s="1"/>
  <c r="F2388" i="4"/>
  <c r="C2223" i="8" s="1"/>
  <c r="F2372" i="4"/>
  <c r="C2207" i="8" s="1"/>
  <c r="F2356" i="4"/>
  <c r="C2191" i="8" s="1"/>
  <c r="F2340" i="4"/>
  <c r="C2175" i="8" s="1"/>
  <c r="F2324" i="4"/>
  <c r="C2159" i="8" s="1"/>
  <c r="F2308" i="4"/>
  <c r="C2143" i="8" s="1"/>
  <c r="F2292" i="4"/>
  <c r="C2127" i="8" s="1"/>
  <c r="F2276" i="4"/>
  <c r="C2111" i="8" s="1"/>
  <c r="F2260" i="4"/>
  <c r="C2095" i="8" s="1"/>
  <c r="F2244" i="4"/>
  <c r="C2079" i="8" s="1"/>
  <c r="F2228" i="4"/>
  <c r="C2063" i="8" s="1"/>
  <c r="F2212" i="4"/>
  <c r="C2047" i="8" s="1"/>
  <c r="F2196" i="4"/>
  <c r="C2031" i="8" s="1"/>
  <c r="F2180" i="4"/>
  <c r="C2015" i="8" s="1"/>
  <c r="F2164" i="4"/>
  <c r="C1999" i="8" s="1"/>
  <c r="F2148" i="4"/>
  <c r="C1983" i="8" s="1"/>
  <c r="F2132" i="4"/>
  <c r="C1967" i="8" s="1"/>
  <c r="F2116" i="4"/>
  <c r="C1951" i="8" s="1"/>
  <c r="F2100" i="4"/>
  <c r="C1935" i="8" s="1"/>
  <c r="F2084" i="4"/>
  <c r="C1919" i="8" s="1"/>
  <c r="F2068" i="4"/>
  <c r="C1903" i="8" s="1"/>
  <c r="F2052" i="4"/>
  <c r="C1887" i="8" s="1"/>
  <c r="F2036" i="4"/>
  <c r="C1871" i="8" s="1"/>
  <c r="F2020" i="4"/>
  <c r="C1855" i="8" s="1"/>
  <c r="F2004" i="4"/>
  <c r="C1839" i="8" s="1"/>
  <c r="F1988" i="4"/>
  <c r="C1823" i="8" s="1"/>
  <c r="F1972" i="4"/>
  <c r="C1807" i="8" s="1"/>
  <c r="F1956" i="4"/>
  <c r="C1791" i="8" s="1"/>
  <c r="F1940" i="4"/>
  <c r="C1775" i="8" s="1"/>
  <c r="F1924" i="4"/>
  <c r="C1759" i="8" s="1"/>
  <c r="F1908" i="4"/>
  <c r="C1743" i="8" s="1"/>
  <c r="F1892" i="4"/>
  <c r="C1727" i="8" s="1"/>
  <c r="F1876" i="4"/>
  <c r="C1711" i="8" s="1"/>
  <c r="F1860" i="4"/>
  <c r="C1695" i="8" s="1"/>
  <c r="F1844" i="4"/>
  <c r="C1679" i="8" s="1"/>
  <c r="F1828" i="4"/>
  <c r="C1663" i="8" s="1"/>
  <c r="F1812" i="4"/>
  <c r="C1647" i="8" s="1"/>
  <c r="F1796" i="4"/>
  <c r="C1631" i="8" s="1"/>
  <c r="F1780" i="4"/>
  <c r="C1615" i="8" s="1"/>
  <c r="F1764" i="4"/>
  <c r="C1599" i="8" s="1"/>
  <c r="F1748" i="4"/>
  <c r="C1583" i="8" s="1"/>
  <c r="F1732" i="4"/>
  <c r="C1567" i="8" s="1"/>
  <c r="F1716" i="4"/>
  <c r="C1551" i="8" s="1"/>
  <c r="F1700" i="4"/>
  <c r="C1535" i="8" s="1"/>
  <c r="F1684" i="4"/>
  <c r="C1519" i="8" s="1"/>
  <c r="F1668" i="4"/>
  <c r="C1503" i="8" s="1"/>
  <c r="F1652" i="4"/>
  <c r="C1487" i="8" s="1"/>
  <c r="F1636" i="4"/>
  <c r="C1471" i="8" s="1"/>
  <c r="F1620" i="4"/>
  <c r="C1455" i="8" s="1"/>
  <c r="F1604" i="4"/>
  <c r="C1439" i="8" s="1"/>
  <c r="F1588" i="4"/>
  <c r="C1423" i="8" s="1"/>
  <c r="F1572" i="4"/>
  <c r="C1407" i="8" s="1"/>
  <c r="F1556" i="4"/>
  <c r="C1391" i="8" s="1"/>
  <c r="F1540" i="4"/>
  <c r="C1375" i="8" s="1"/>
  <c r="F1524" i="4"/>
  <c r="C1359" i="8" s="1"/>
  <c r="F1508" i="4"/>
  <c r="C1343" i="8" s="1"/>
  <c r="F1492" i="4"/>
  <c r="C1327" i="8" s="1"/>
  <c r="F1476" i="4"/>
  <c r="C1311" i="8" s="1"/>
  <c r="F1460" i="4"/>
  <c r="C1295" i="8" s="1"/>
  <c r="F1444" i="4"/>
  <c r="C1279" i="8" s="1"/>
  <c r="F1428" i="4"/>
  <c r="C1263" i="8" s="1"/>
  <c r="F1412" i="4"/>
  <c r="C1247" i="8" s="1"/>
  <c r="F1396" i="4"/>
  <c r="C1231" i="8" s="1"/>
  <c r="F1380" i="4"/>
  <c r="C1215" i="8" s="1"/>
  <c r="F1364" i="4"/>
  <c r="C1199" i="8" s="1"/>
  <c r="F1348" i="4"/>
  <c r="C1183" i="8" s="1"/>
  <c r="F1332" i="4"/>
  <c r="C1167" i="8" s="1"/>
  <c r="F1316" i="4"/>
  <c r="C1151" i="8" s="1"/>
  <c r="F1300" i="4"/>
  <c r="C1135" i="8" s="1"/>
  <c r="F1284" i="4"/>
  <c r="C1119" i="8" s="1"/>
  <c r="F1268" i="4"/>
  <c r="C1103" i="8" s="1"/>
  <c r="F1252" i="4"/>
  <c r="C1087" i="8" s="1"/>
  <c r="F1236" i="4"/>
  <c r="C1071" i="8" s="1"/>
  <c r="F1220" i="4"/>
  <c r="C1055" i="8" s="1"/>
  <c r="F1204" i="4"/>
  <c r="C1039" i="8" s="1"/>
  <c r="F1188" i="4"/>
  <c r="C1023" i="8" s="1"/>
  <c r="F1172" i="4"/>
  <c r="C1007" i="8" s="1"/>
  <c r="F1156" i="4"/>
  <c r="C991" i="8" s="1"/>
  <c r="F1140" i="4"/>
  <c r="C975" i="8" s="1"/>
  <c r="F1124" i="4"/>
  <c r="C959" i="8" s="1"/>
  <c r="F1100" i="4"/>
  <c r="C935" i="8" s="1"/>
  <c r="F1080" i="4"/>
  <c r="C915" i="8" s="1"/>
  <c r="F1060" i="4"/>
  <c r="C895" i="8" s="1"/>
  <c r="F2635" i="4"/>
  <c r="F2603"/>
  <c r="F2571"/>
  <c r="C2406" i="8" s="1"/>
  <c r="F2539" i="4"/>
  <c r="C2374" i="8" s="1"/>
  <c r="F2507" i="4"/>
  <c r="C2342" i="8" s="1"/>
  <c r="F2475" i="4"/>
  <c r="C2310" i="8" s="1"/>
  <c r="F2443" i="4"/>
  <c r="C2278" i="8" s="1"/>
  <c r="F2411" i="4"/>
  <c r="C2246" i="8" s="1"/>
  <c r="F2379" i="4"/>
  <c r="C2214" i="8" s="1"/>
  <c r="F2347" i="4"/>
  <c r="C2182" i="8" s="1"/>
  <c r="F2315" i="4"/>
  <c r="C2150" i="8" s="1"/>
  <c r="F2283" i="4"/>
  <c r="C2118" i="8" s="1"/>
  <c r="F2251" i="4"/>
  <c r="C2086" i="8" s="1"/>
  <c r="F2219" i="4"/>
  <c r="C2054" i="8" s="1"/>
  <c r="F2187" i="4"/>
  <c r="C2022" i="8" s="1"/>
  <c r="F2155" i="4"/>
  <c r="C1990" i="8" s="1"/>
  <c r="F2123" i="4"/>
  <c r="C1958" i="8" s="1"/>
  <c r="F2091" i="4"/>
  <c r="C1926" i="8" s="1"/>
  <c r="F2059" i="4"/>
  <c r="C1894" i="8" s="1"/>
  <c r="F2027" i="4"/>
  <c r="C1862" i="8" s="1"/>
  <c r="F1967" i="4"/>
  <c r="C1802" i="8" s="1"/>
  <c r="F1903" i="4"/>
  <c r="C1738" i="8" s="1"/>
  <c r="F1839" i="4"/>
  <c r="C1674" i="8" s="1"/>
  <c r="F1775" i="4"/>
  <c r="C1610" i="8" s="1"/>
  <c r="F1711" i="4"/>
  <c r="C1546" i="8" s="1"/>
  <c r="F1647" i="4"/>
  <c r="C1482" i="8" s="1"/>
  <c r="F1583" i="4"/>
  <c r="C1418" i="8" s="1"/>
  <c r="F1519" i="4"/>
  <c r="C1354" i="8" s="1"/>
  <c r="F1455" i="4"/>
  <c r="C1290" i="8" s="1"/>
  <c r="F1391" i="4"/>
  <c r="C1226" i="8" s="1"/>
  <c r="F1327" i="4"/>
  <c r="C1162" i="8" s="1"/>
  <c r="F1263" i="4"/>
  <c r="C1098" i="8" s="1"/>
  <c r="F1199" i="4"/>
  <c r="C1034" i="8" s="1"/>
  <c r="F1135" i="4"/>
  <c r="C970" i="8" s="1"/>
  <c r="F1071" i="4"/>
  <c r="C906" i="8" s="1"/>
  <c r="F2658" i="4"/>
  <c r="F2594"/>
  <c r="F2530"/>
  <c r="C2365" i="8" s="1"/>
  <c r="F2466" i="4"/>
  <c r="C2301" i="8" s="1"/>
  <c r="F2402" i="4"/>
  <c r="C2237" i="8" s="1"/>
  <c r="F2338" i="4"/>
  <c r="C2173" i="8" s="1"/>
  <c r="F2274" i="4"/>
  <c r="C2109" i="8" s="1"/>
  <c r="F2210" i="4"/>
  <c r="C2045" i="8" s="1"/>
  <c r="F2146" i="4"/>
  <c r="C1981" i="8" s="1"/>
  <c r="F2082" i="4"/>
  <c r="C1917" i="8" s="1"/>
  <c r="F2018" i="4"/>
  <c r="C1853" i="8" s="1"/>
  <c r="F1954" i="4"/>
  <c r="C1789" i="8" s="1"/>
  <c r="F1890" i="4"/>
  <c r="C1725" i="8" s="1"/>
  <c r="F1826" i="4"/>
  <c r="C1661" i="8" s="1"/>
  <c r="F1762" i="4"/>
  <c r="C1597" i="8" s="1"/>
  <c r="F1698" i="4"/>
  <c r="C1533" i="8" s="1"/>
  <c r="F1634" i="4"/>
  <c r="C1469" i="8" s="1"/>
  <c r="F1570" i="4"/>
  <c r="C1405" i="8" s="1"/>
  <c r="F1506" i="4"/>
  <c r="C1341" i="8" s="1"/>
  <c r="F1442" i="4"/>
  <c r="C1277" i="8" s="1"/>
  <c r="F1378" i="4"/>
  <c r="C1213" i="8" s="1"/>
  <c r="F1314" i="4"/>
  <c r="C1149" i="8" s="1"/>
  <c r="F1250" i="4"/>
  <c r="C1085" i="8" s="1"/>
  <c r="F1186" i="4"/>
  <c r="C1021" i="8" s="1"/>
  <c r="F1122" i="4"/>
  <c r="C957" i="8" s="1"/>
  <c r="F1058" i="4"/>
  <c r="C893" i="8" s="1"/>
  <c r="B12"/>
  <c r="B28"/>
  <c r="B48"/>
  <c r="B88"/>
  <c r="B116"/>
  <c r="B136"/>
  <c r="B156"/>
  <c r="B184"/>
  <c r="B212"/>
  <c r="B236"/>
  <c r="B296"/>
  <c r="B360"/>
  <c r="B424"/>
  <c r="B480"/>
  <c r="B528"/>
  <c r="B642"/>
  <c r="B763"/>
  <c r="B828"/>
  <c r="B1156"/>
  <c r="F1229" i="4"/>
  <c r="C1064" i="8" s="1"/>
  <c r="B707"/>
  <c r="B844"/>
  <c r="B2114"/>
  <c r="F2664" i="4"/>
  <c r="F2648"/>
  <c r="F2632"/>
  <c r="F2616"/>
  <c r="F2600"/>
  <c r="F2584"/>
  <c r="F2568"/>
  <c r="C2403" i="8" s="1"/>
  <c r="F2552" i="4"/>
  <c r="C2387" i="8" s="1"/>
  <c r="F2536" i="4"/>
  <c r="C2371" i="8" s="1"/>
  <c r="F2520" i="4"/>
  <c r="C2355" i="8" s="1"/>
  <c r="F2504" i="4"/>
  <c r="C2339" i="8" s="1"/>
  <c r="F2488" i="4"/>
  <c r="C2323" i="8" s="1"/>
  <c r="F2472" i="4"/>
  <c r="C2307" i="8" s="1"/>
  <c r="F2456" i="4"/>
  <c r="C2291" i="8" s="1"/>
  <c r="F2440" i="4"/>
  <c r="C2275" i="8" s="1"/>
  <c r="F2424" i="4"/>
  <c r="C2259" i="8" s="1"/>
  <c r="F2408" i="4"/>
  <c r="C2243" i="8" s="1"/>
  <c r="F2392" i="4"/>
  <c r="C2227" i="8" s="1"/>
  <c r="F2376" i="4"/>
  <c r="C2211" i="8" s="1"/>
  <c r="F2360" i="4"/>
  <c r="C2195" i="8" s="1"/>
  <c r="F2344" i="4"/>
  <c r="C2179" i="8" s="1"/>
  <c r="F2328" i="4"/>
  <c r="C2163" i="8" s="1"/>
  <c r="F2312" i="4"/>
  <c r="C2147" i="8" s="1"/>
  <c r="F2296" i="4"/>
  <c r="C2131" i="8" s="1"/>
  <c r="F2280" i="4"/>
  <c r="C2115" i="8" s="1"/>
  <c r="F2264" i="4"/>
  <c r="C2099" i="8" s="1"/>
  <c r="F2248" i="4"/>
  <c r="C2083" i="8" s="1"/>
  <c r="F2232" i="4"/>
  <c r="C2067" i="8" s="1"/>
  <c r="F2216" i="4"/>
  <c r="C2051" i="8" s="1"/>
  <c r="F2200" i="4"/>
  <c r="C2035" i="8" s="1"/>
  <c r="F2184" i="4"/>
  <c r="C2019" i="8" s="1"/>
  <c r="F2168" i="4"/>
  <c r="C2003" i="8" s="1"/>
  <c r="F2152" i="4"/>
  <c r="C1987" i="8" s="1"/>
  <c r="F2136" i="4"/>
  <c r="C1971" i="8" s="1"/>
  <c r="F2120" i="4"/>
  <c r="C1955" i="8" s="1"/>
  <c r="F2104" i="4"/>
  <c r="C1939" i="8" s="1"/>
  <c r="F2088" i="4"/>
  <c r="C1923" i="8" s="1"/>
  <c r="F2072" i="4"/>
  <c r="C1907" i="8" s="1"/>
  <c r="F2056" i="4"/>
  <c r="C1891" i="8" s="1"/>
  <c r="F2040" i="4"/>
  <c r="C1875" i="8" s="1"/>
  <c r="F2024" i="4"/>
  <c r="C1859" i="8" s="1"/>
  <c r="F2008" i="4"/>
  <c r="C1843" i="8" s="1"/>
  <c r="F1992" i="4"/>
  <c r="C1827" i="8" s="1"/>
  <c r="F1976" i="4"/>
  <c r="C1811" i="8" s="1"/>
  <c r="F1960" i="4"/>
  <c r="C1795" i="8" s="1"/>
  <c r="F1944" i="4"/>
  <c r="C1779" i="8" s="1"/>
  <c r="F1928" i="4"/>
  <c r="C1763" i="8" s="1"/>
  <c r="F1912" i="4"/>
  <c r="C1747" i="8" s="1"/>
  <c r="F1896" i="4"/>
  <c r="C1731" i="8" s="1"/>
  <c r="F1880" i="4"/>
  <c r="C1715" i="8" s="1"/>
  <c r="F1864" i="4"/>
  <c r="C1699" i="8" s="1"/>
  <c r="F1848" i="4"/>
  <c r="C1683" i="8" s="1"/>
  <c r="F1832" i="4"/>
  <c r="C1667" i="8" s="1"/>
  <c r="F1816" i="4"/>
  <c r="C1651" i="8" s="1"/>
  <c r="F1800" i="4"/>
  <c r="C1635" i="8" s="1"/>
  <c r="F1784" i="4"/>
  <c r="C1619" i="8" s="1"/>
  <c r="F1768" i="4"/>
  <c r="C1603" i="8" s="1"/>
  <c r="F1752" i="4"/>
  <c r="C1587" i="8" s="1"/>
  <c r="F1736" i="4"/>
  <c r="C1571" i="8" s="1"/>
  <c r="F1720" i="4"/>
  <c r="C1555" i="8" s="1"/>
  <c r="F1704" i="4"/>
  <c r="C1539" i="8" s="1"/>
  <c r="F1688" i="4"/>
  <c r="C1523" i="8" s="1"/>
  <c r="F1672" i="4"/>
  <c r="C1507" i="8" s="1"/>
  <c r="F1656" i="4"/>
  <c r="C1491" i="8" s="1"/>
  <c r="F1640" i="4"/>
  <c r="C1475" i="8" s="1"/>
  <c r="F1624" i="4"/>
  <c r="C1459" i="8" s="1"/>
  <c r="F1608" i="4"/>
  <c r="C1443" i="8" s="1"/>
  <c r="F1592" i="4"/>
  <c r="C1427" i="8" s="1"/>
  <c r="F1576" i="4"/>
  <c r="C1411" i="8" s="1"/>
  <c r="F1560" i="4"/>
  <c r="C1395" i="8" s="1"/>
  <c r="F1544" i="4"/>
  <c r="C1379" i="8" s="1"/>
  <c r="F1528" i="4"/>
  <c r="C1363" i="8" s="1"/>
  <c r="F1512" i="4"/>
  <c r="C1347" i="8" s="1"/>
  <c r="F1496" i="4"/>
  <c r="C1331" i="8" s="1"/>
  <c r="F1480" i="4"/>
  <c r="C1315" i="8" s="1"/>
  <c r="F1464" i="4"/>
  <c r="C1299" i="8" s="1"/>
  <c r="F1448" i="4"/>
  <c r="C1283" i="8" s="1"/>
  <c r="F1432" i="4"/>
  <c r="C1267" i="8" s="1"/>
  <c r="F1416" i="4"/>
  <c r="C1251" i="8" s="1"/>
  <c r="F1400" i="4"/>
  <c r="C1235" i="8" s="1"/>
  <c r="F1384" i="4"/>
  <c r="C1219" i="8" s="1"/>
  <c r="F1368" i="4"/>
  <c r="C1203" i="8" s="1"/>
  <c r="F1352" i="4"/>
  <c r="C1187" i="8" s="1"/>
  <c r="F1336" i="4"/>
  <c r="C1171" i="8" s="1"/>
  <c r="F1320" i="4"/>
  <c r="C1155" i="8" s="1"/>
  <c r="F1304" i="4"/>
  <c r="C1139" i="8" s="1"/>
  <c r="F1288" i="4"/>
  <c r="C1123" i="8" s="1"/>
  <c r="F1272" i="4"/>
  <c r="C1107" i="8" s="1"/>
  <c r="F1256" i="4"/>
  <c r="C1091" i="8" s="1"/>
  <c r="F1240" i="4"/>
  <c r="C1075" i="8" s="1"/>
  <c r="F1224" i="4"/>
  <c r="C1059" i="8" s="1"/>
  <c r="F1208" i="4"/>
  <c r="C1043" i="8" s="1"/>
  <c r="F1192" i="4"/>
  <c r="C1027" i="8" s="1"/>
  <c r="F1176" i="4"/>
  <c r="C1011" i="8" s="1"/>
  <c r="F1160" i="4"/>
  <c r="C995" i="8" s="1"/>
  <c r="F1144" i="4"/>
  <c r="C979" i="8" s="1"/>
  <c r="F1128" i="4"/>
  <c r="C963" i="8" s="1"/>
  <c r="F1108" i="4"/>
  <c r="C943" i="8" s="1"/>
  <c r="F1084" i="4"/>
  <c r="C919" i="8" s="1"/>
  <c r="F1064" i="4"/>
  <c r="C899" i="8" s="1"/>
  <c r="F1036" i="4"/>
  <c r="C871" i="8" s="1"/>
  <c r="F2639" i="4"/>
  <c r="F2607"/>
  <c r="F2575"/>
  <c r="F2543"/>
  <c r="C2378" i="8" s="1"/>
  <c r="F2511" i="4"/>
  <c r="C2346" i="8" s="1"/>
  <c r="F2479" i="4"/>
  <c r="C2314" i="8" s="1"/>
  <c r="F2447" i="4"/>
  <c r="C2282" i="8" s="1"/>
  <c r="F2415" i="4"/>
  <c r="C2250" i="8" s="1"/>
  <c r="F2383" i="4"/>
  <c r="C2218" i="8" s="1"/>
  <c r="F2351" i="4"/>
  <c r="C2186" i="8" s="1"/>
  <c r="F2319" i="4"/>
  <c r="C2154" i="8" s="1"/>
  <c r="F2287" i="4"/>
  <c r="C2122" i="8" s="1"/>
  <c r="F2255" i="4"/>
  <c r="C2090" i="8" s="1"/>
  <c r="F2223" i="4"/>
  <c r="C2058" i="8" s="1"/>
  <c r="F2191" i="4"/>
  <c r="C2026" i="8" s="1"/>
  <c r="F2159" i="4"/>
  <c r="C1994" i="8" s="1"/>
  <c r="F2127" i="4"/>
  <c r="C1962" i="8" s="1"/>
  <c r="F2095" i="4"/>
  <c r="C1930" i="8" s="1"/>
  <c r="F2063" i="4"/>
  <c r="C1898" i="8" s="1"/>
  <c r="F2031" i="4"/>
  <c r="C1866" i="8" s="1"/>
  <c r="F1983" i="4"/>
  <c r="C1818" i="8" s="1"/>
  <c r="F1919" i="4"/>
  <c r="C1754" i="8" s="1"/>
  <c r="F1855" i="4"/>
  <c r="C1690" i="8" s="1"/>
  <c r="F1791" i="4"/>
  <c r="C1626" i="8" s="1"/>
  <c r="F1727" i="4"/>
  <c r="C1562" i="8" s="1"/>
  <c r="F1663" i="4"/>
  <c r="C1498" i="8" s="1"/>
  <c r="F1599" i="4"/>
  <c r="C1434" i="8" s="1"/>
  <c r="F1535" i="4"/>
  <c r="C1370" i="8" s="1"/>
  <c r="F1471" i="4"/>
  <c r="C1306" i="8" s="1"/>
  <c r="F1407" i="4"/>
  <c r="C1242" i="8" s="1"/>
  <c r="F1343" i="4"/>
  <c r="C1178" i="8" s="1"/>
  <c r="F1279" i="4"/>
  <c r="C1114" i="8" s="1"/>
  <c r="F1215" i="4"/>
  <c r="C1050" i="8" s="1"/>
  <c r="F1151" i="4"/>
  <c r="C986" i="8" s="1"/>
  <c r="F1087" i="4"/>
  <c r="C922" i="8" s="1"/>
  <c r="F2610" i="4"/>
  <c r="F2546"/>
  <c r="C2381" i="8" s="1"/>
  <c r="F2482" i="4"/>
  <c r="C2317" i="8" s="1"/>
  <c r="F2418" i="4"/>
  <c r="C2253" i="8" s="1"/>
  <c r="F2354" i="4"/>
  <c r="C2189" i="8" s="1"/>
  <c r="F2290" i="4"/>
  <c r="C2125" i="8" s="1"/>
  <c r="F2226" i="4"/>
  <c r="C2061" i="8" s="1"/>
  <c r="F2162" i="4"/>
  <c r="C1997" i="8" s="1"/>
  <c r="F2098" i="4"/>
  <c r="C1933" i="8" s="1"/>
  <c r="F2034" i="4"/>
  <c r="C1869" i="8" s="1"/>
  <c r="F1970" i="4"/>
  <c r="C1805" i="8" s="1"/>
  <c r="F1906" i="4"/>
  <c r="C1741" i="8" s="1"/>
  <c r="F1842" i="4"/>
  <c r="C1677" i="8" s="1"/>
  <c r="F1778" i="4"/>
  <c r="C1613" i="8" s="1"/>
  <c r="F1714" i="4"/>
  <c r="C1549" i="8" s="1"/>
  <c r="F1650" i="4"/>
  <c r="C1485" i="8" s="1"/>
  <c r="F1586" i="4"/>
  <c r="C1421" i="8" s="1"/>
  <c r="F1522" i="4"/>
  <c r="C1357" i="8" s="1"/>
  <c r="F1458" i="4"/>
  <c r="C1293" i="8" s="1"/>
  <c r="F1394" i="4"/>
  <c r="C1229" i="8" s="1"/>
  <c r="F1330" i="4"/>
  <c r="C1165" i="8" s="1"/>
  <c r="F1266" i="4"/>
  <c r="C1101" i="8" s="1"/>
  <c r="F1202" i="4"/>
  <c r="C1037" i="8" s="1"/>
  <c r="F1138" i="4"/>
  <c r="C973" i="8" s="1"/>
  <c r="F1074" i="4"/>
  <c r="C909" i="8" s="1"/>
  <c r="B24"/>
  <c r="B40"/>
  <c r="B60"/>
  <c r="B80"/>
  <c r="B108"/>
  <c r="B132"/>
  <c r="B152"/>
  <c r="B180"/>
  <c r="B196"/>
  <c r="B344"/>
  <c r="B408"/>
  <c r="B464"/>
  <c r="B691"/>
  <c r="B747"/>
  <c r="B808"/>
  <c r="B1028"/>
  <c r="F2652" i="4"/>
  <c r="F2636"/>
  <c r="F2620"/>
  <c r="F2604"/>
  <c r="F2588"/>
  <c r="F2572"/>
  <c r="F2556"/>
  <c r="C2391" i="8" s="1"/>
  <c r="F2540" i="4"/>
  <c r="C2375" i="8" s="1"/>
  <c r="F2524" i="4"/>
  <c r="C2359" i="8" s="1"/>
  <c r="F2508" i="4"/>
  <c r="C2343" i="8" s="1"/>
  <c r="F2492" i="4"/>
  <c r="C2327" i="8" s="1"/>
  <c r="F2476" i="4"/>
  <c r="C2311" i="8" s="1"/>
  <c r="F2460" i="4"/>
  <c r="C2295" i="8" s="1"/>
  <c r="F2444" i="4"/>
  <c r="C2279" i="8" s="1"/>
  <c r="F2428" i="4"/>
  <c r="C2263" i="8" s="1"/>
  <c r="F2412" i="4"/>
  <c r="C2247" i="8" s="1"/>
  <c r="F2396" i="4"/>
  <c r="C2231" i="8" s="1"/>
  <c r="F2380" i="4"/>
  <c r="C2215" i="8" s="1"/>
  <c r="F2364" i="4"/>
  <c r="C2199" i="8" s="1"/>
  <c r="F2348" i="4"/>
  <c r="C2183" i="8" s="1"/>
  <c r="F2332" i="4"/>
  <c r="C2167" i="8" s="1"/>
  <c r="F2316" i="4"/>
  <c r="C2151" i="8" s="1"/>
  <c r="F2300" i="4"/>
  <c r="C2135" i="8" s="1"/>
  <c r="F2284" i="4"/>
  <c r="C2119" i="8" s="1"/>
  <c r="F2268" i="4"/>
  <c r="C2103" i="8" s="1"/>
  <c r="F2252" i="4"/>
  <c r="C2087" i="8" s="1"/>
  <c r="F2236" i="4"/>
  <c r="C2071" i="8" s="1"/>
  <c r="F2220" i="4"/>
  <c r="C2055" i="8" s="1"/>
  <c r="F2204" i="4"/>
  <c r="C2039" i="8" s="1"/>
  <c r="F2188" i="4"/>
  <c r="C2023" i="8" s="1"/>
  <c r="F2172" i="4"/>
  <c r="C2007" i="8" s="1"/>
  <c r="F2156" i="4"/>
  <c r="C1991" i="8" s="1"/>
  <c r="F2140" i="4"/>
  <c r="C1975" i="8" s="1"/>
  <c r="F2124" i="4"/>
  <c r="C1959" i="8" s="1"/>
  <c r="F2108" i="4"/>
  <c r="C1943" i="8" s="1"/>
  <c r="F2092" i="4"/>
  <c r="C1927" i="8" s="1"/>
  <c r="F2076" i="4"/>
  <c r="C1911" i="8" s="1"/>
  <c r="F2060" i="4"/>
  <c r="C1895" i="8" s="1"/>
  <c r="F2044" i="4"/>
  <c r="C1879" i="8" s="1"/>
  <c r="F2028" i="4"/>
  <c r="C1863" i="8" s="1"/>
  <c r="F2012" i="4"/>
  <c r="C1847" i="8" s="1"/>
  <c r="F1996" i="4"/>
  <c r="C1831" i="8" s="1"/>
  <c r="F1980" i="4"/>
  <c r="C1815" i="8" s="1"/>
  <c r="F1964" i="4"/>
  <c r="C1799" i="8" s="1"/>
  <c r="F1948" i="4"/>
  <c r="C1783" i="8" s="1"/>
  <c r="F1932" i="4"/>
  <c r="C1767" i="8" s="1"/>
  <c r="F1916" i="4"/>
  <c r="C1751" i="8" s="1"/>
  <c r="F1900" i="4"/>
  <c r="C1735" i="8" s="1"/>
  <c r="F1884" i="4"/>
  <c r="C1719" i="8" s="1"/>
  <c r="F1868" i="4"/>
  <c r="C1703" i="8" s="1"/>
  <c r="F1852" i="4"/>
  <c r="C1687" i="8" s="1"/>
  <c r="F1836" i="4"/>
  <c r="C1671" i="8" s="1"/>
  <c r="F1820" i="4"/>
  <c r="C1655" i="8" s="1"/>
  <c r="F1804" i="4"/>
  <c r="C1639" i="8" s="1"/>
  <c r="F1788" i="4"/>
  <c r="C1623" i="8" s="1"/>
  <c r="F1772" i="4"/>
  <c r="C1607" i="8" s="1"/>
  <c r="F1756" i="4"/>
  <c r="C1591" i="8" s="1"/>
  <c r="F1740" i="4"/>
  <c r="C1575" i="8" s="1"/>
  <c r="F1724" i="4"/>
  <c r="C1559" i="8" s="1"/>
  <c r="F1708" i="4"/>
  <c r="C1543" i="8" s="1"/>
  <c r="F1692" i="4"/>
  <c r="C1527" i="8" s="1"/>
  <c r="F1676" i="4"/>
  <c r="C1511" i="8" s="1"/>
  <c r="F1660" i="4"/>
  <c r="C1495" i="8" s="1"/>
  <c r="F1644" i="4"/>
  <c r="C1479" i="8" s="1"/>
  <c r="F1628" i="4"/>
  <c r="C1463" i="8" s="1"/>
  <c r="F1612" i="4"/>
  <c r="C1447" i="8" s="1"/>
  <c r="F1596" i="4"/>
  <c r="C1431" i="8" s="1"/>
  <c r="F1580" i="4"/>
  <c r="C1415" i="8" s="1"/>
  <c r="F1564" i="4"/>
  <c r="C1399" i="8" s="1"/>
  <c r="F1548" i="4"/>
  <c r="C1383" i="8" s="1"/>
  <c r="F1532" i="4"/>
  <c r="C1367" i="8" s="1"/>
  <c r="F1516" i="4"/>
  <c r="C1351" i="8" s="1"/>
  <c r="F1500" i="4"/>
  <c r="C1335" i="8" s="1"/>
  <c r="F1484" i="4"/>
  <c r="C1319" i="8" s="1"/>
  <c r="F1468" i="4"/>
  <c r="C1303" i="8" s="1"/>
  <c r="F1452" i="4"/>
  <c r="C1287" i="8" s="1"/>
  <c r="F1436" i="4"/>
  <c r="C1271" i="8" s="1"/>
  <c r="F1420" i="4"/>
  <c r="C1255" i="8" s="1"/>
  <c r="F1404" i="4"/>
  <c r="C1239" i="8" s="1"/>
  <c r="F1388" i="4"/>
  <c r="C1223" i="8" s="1"/>
  <c r="F1372" i="4"/>
  <c r="C1207" i="8" s="1"/>
  <c r="F1356" i="4"/>
  <c r="C1191" i="8" s="1"/>
  <c r="F1340" i="4"/>
  <c r="C1175" i="8" s="1"/>
  <c r="F1324" i="4"/>
  <c r="C1159" i="8" s="1"/>
  <c r="F1308" i="4"/>
  <c r="C1143" i="8" s="1"/>
  <c r="F1292" i="4"/>
  <c r="C1127" i="8" s="1"/>
  <c r="F1276" i="4"/>
  <c r="C1111" i="8" s="1"/>
  <c r="F1260" i="4"/>
  <c r="C1095" i="8" s="1"/>
  <c r="F1244" i="4"/>
  <c r="C1079" i="8" s="1"/>
  <c r="F1228" i="4"/>
  <c r="C1063" i="8" s="1"/>
  <c r="F1212" i="4"/>
  <c r="C1047" i="8" s="1"/>
  <c r="F1196" i="4"/>
  <c r="C1031" i="8" s="1"/>
  <c r="F1180" i="4"/>
  <c r="C1015" i="8" s="1"/>
  <c r="F1164" i="4"/>
  <c r="C999" i="8" s="1"/>
  <c r="F1148" i="4"/>
  <c r="C983" i="8" s="1"/>
  <c r="F1132" i="4"/>
  <c r="C967" i="8" s="1"/>
  <c r="F1112" i="4"/>
  <c r="C947" i="8" s="1"/>
  <c r="F1092" i="4"/>
  <c r="C927" i="8" s="1"/>
  <c r="F1068" i="4"/>
  <c r="C903" i="8" s="1"/>
  <c r="F1048" i="4"/>
  <c r="C883" i="8" s="1"/>
  <c r="F2651" i="4"/>
  <c r="F2619"/>
  <c r="F2587"/>
  <c r="F2555"/>
  <c r="C2390" i="8" s="1"/>
  <c r="F2523" i="4"/>
  <c r="C2358" i="8" s="1"/>
  <c r="F2491" i="4"/>
  <c r="C2326" i="8" s="1"/>
  <c r="F2459" i="4"/>
  <c r="C2294" i="8" s="1"/>
  <c r="F2427" i="4"/>
  <c r="C2262" i="8" s="1"/>
  <c r="F2395" i="4"/>
  <c r="C2230" i="8" s="1"/>
  <c r="F2363" i="4"/>
  <c r="C2198" i="8" s="1"/>
  <c r="F2331" i="4"/>
  <c r="C2166" i="8" s="1"/>
  <c r="F2299" i="4"/>
  <c r="C2134" i="8" s="1"/>
  <c r="F2267" i="4"/>
  <c r="C2102" i="8" s="1"/>
  <c r="F2235" i="4"/>
  <c r="C2070" i="8" s="1"/>
  <c r="F2203" i="4"/>
  <c r="C2038" i="8" s="1"/>
  <c r="F2171" i="4"/>
  <c r="C2006" i="8" s="1"/>
  <c r="F2139" i="4"/>
  <c r="C1974" i="8" s="1"/>
  <c r="F2107" i="4"/>
  <c r="C1942" i="8" s="1"/>
  <c r="F2075" i="4"/>
  <c r="C1910" i="8" s="1"/>
  <c r="F2043" i="4"/>
  <c r="C1878" i="8" s="1"/>
  <c r="F1999" i="4"/>
  <c r="C1834" i="8" s="1"/>
  <c r="F1935" i="4"/>
  <c r="C1770" i="8" s="1"/>
  <c r="F1871" i="4"/>
  <c r="C1706" i="8" s="1"/>
  <c r="F1807" i="4"/>
  <c r="C1642" i="8" s="1"/>
  <c r="F1743" i="4"/>
  <c r="C1578" i="8" s="1"/>
  <c r="F1679" i="4"/>
  <c r="C1514" i="8" s="1"/>
  <c r="F1615" i="4"/>
  <c r="C1450" i="8" s="1"/>
  <c r="F1551" i="4"/>
  <c r="C1386" i="8" s="1"/>
  <c r="F1487" i="4"/>
  <c r="C1322" i="8" s="1"/>
  <c r="F1423" i="4"/>
  <c r="C1258" i="8" s="1"/>
  <c r="F1359" i="4"/>
  <c r="C1194" i="8" s="1"/>
  <c r="F1295" i="4"/>
  <c r="C1130" i="8" s="1"/>
  <c r="F1231" i="4"/>
  <c r="C1066" i="8" s="1"/>
  <c r="F1167" i="4"/>
  <c r="C1002" i="8" s="1"/>
  <c r="F1103" i="4"/>
  <c r="C938" i="8" s="1"/>
  <c r="F1039" i="4"/>
  <c r="C874" i="8" s="1"/>
  <c r="F2626" i="4"/>
  <c r="F2562"/>
  <c r="C2397" i="8" s="1"/>
  <c r="F2498" i="4"/>
  <c r="C2333" i="8" s="1"/>
  <c r="F2434" i="4"/>
  <c r="C2269" i="8" s="1"/>
  <c r="F2370" i="4"/>
  <c r="C2205" i="8" s="1"/>
  <c r="F2306" i="4"/>
  <c r="C2141" i="8" s="1"/>
  <c r="F2242" i="4"/>
  <c r="C2077" i="8" s="1"/>
  <c r="F2178" i="4"/>
  <c r="C2013" i="8" s="1"/>
  <c r="F2114" i="4"/>
  <c r="C1949" i="8" s="1"/>
  <c r="F2050" i="4"/>
  <c r="C1885" i="8" s="1"/>
  <c r="F1986" i="4"/>
  <c r="C1821" i="8" s="1"/>
  <c r="F1922" i="4"/>
  <c r="C1757" i="8" s="1"/>
  <c r="F1858" i="4"/>
  <c r="C1693" i="8" s="1"/>
  <c r="F1794" i="4"/>
  <c r="C1629" i="8" s="1"/>
  <c r="F1730" i="4"/>
  <c r="C1565" i="8" s="1"/>
  <c r="F1666" i="4"/>
  <c r="C1501" i="8" s="1"/>
  <c r="F1602" i="4"/>
  <c r="C1437" i="8" s="1"/>
  <c r="F1538" i="4"/>
  <c r="C1373" i="8" s="1"/>
  <c r="F1474" i="4"/>
  <c r="C1309" i="8" s="1"/>
  <c r="F1410" i="4"/>
  <c r="C1245" i="8" s="1"/>
  <c r="F1346" i="4"/>
  <c r="C1181" i="8" s="1"/>
  <c r="F1282" i="4"/>
  <c r="C1117" i="8" s="1"/>
  <c r="F1218" i="4"/>
  <c r="C1053" i="8" s="1"/>
  <c r="F1154" i="4"/>
  <c r="C989" i="8" s="1"/>
  <c r="F1090" i="4"/>
  <c r="C925" i="8" s="1"/>
  <c r="B36"/>
  <c r="B56"/>
  <c r="B76"/>
  <c r="B96"/>
  <c r="B128"/>
  <c r="B148"/>
  <c r="B172"/>
  <c r="B268"/>
  <c r="B328"/>
  <c r="B396"/>
  <c r="B516"/>
  <c r="B561"/>
  <c r="B606"/>
  <c r="B679"/>
  <c r="B727"/>
  <c r="B860"/>
  <c r="B68"/>
  <c r="B84"/>
  <c r="B104"/>
  <c r="B124"/>
  <c r="B160"/>
  <c r="B174"/>
  <c r="B200"/>
  <c r="B228"/>
  <c r="B240"/>
  <c r="B256"/>
  <c r="B272"/>
  <c r="B284"/>
  <c r="B300"/>
  <c r="B316"/>
  <c r="B332"/>
  <c r="B348"/>
  <c r="B364"/>
  <c r="B380"/>
  <c r="B399"/>
  <c r="B412"/>
  <c r="B428"/>
  <c r="B456"/>
  <c r="B468"/>
  <c r="B484"/>
  <c r="B504"/>
  <c r="B520"/>
  <c r="B532"/>
  <c r="B549"/>
  <c r="B565"/>
  <c r="B594"/>
  <c r="B610"/>
  <c r="B630"/>
  <c r="B646"/>
  <c r="B667"/>
  <c r="B682"/>
  <c r="B695"/>
  <c r="B711"/>
  <c r="B735"/>
  <c r="B751"/>
  <c r="B767"/>
  <c r="B784"/>
  <c r="B796"/>
  <c r="B812"/>
  <c r="B832"/>
  <c r="B848"/>
  <c r="B900"/>
  <c r="B964"/>
  <c r="B1044"/>
  <c r="B1220"/>
  <c r="B1124"/>
  <c r="B1012"/>
  <c r="B1188"/>
  <c r="B1076"/>
  <c r="B1292"/>
  <c r="B1140"/>
  <c r="B1548"/>
  <c r="B1204"/>
  <c r="B1858"/>
  <c r="B1356"/>
  <c r="B2370"/>
  <c r="B1612"/>
  <c r="F2253" i="4"/>
  <c r="C2088" i="8" s="1"/>
  <c r="B208"/>
  <c r="B224"/>
  <c r="B232"/>
  <c r="B248"/>
  <c r="B261"/>
  <c r="B280"/>
  <c r="B292"/>
  <c r="B308"/>
  <c r="B324"/>
  <c r="B340"/>
  <c r="B356"/>
  <c r="B372"/>
  <c r="B392"/>
  <c r="B404"/>
  <c r="B420"/>
  <c r="B440"/>
  <c r="B476"/>
  <c r="B496"/>
  <c r="B512"/>
  <c r="B541"/>
  <c r="B557"/>
  <c r="B602"/>
  <c r="B622"/>
  <c r="B638"/>
  <c r="B654"/>
  <c r="B675"/>
  <c r="B687"/>
  <c r="B703"/>
  <c r="B719"/>
  <c r="B743"/>
  <c r="B759"/>
  <c r="B775"/>
  <c r="B789"/>
  <c r="B804"/>
  <c r="B824"/>
  <c r="B840"/>
  <c r="B856"/>
  <c r="B868"/>
  <c r="B932"/>
  <c r="B996"/>
  <c r="B1092"/>
  <c r="B1676"/>
  <c r="B164"/>
  <c r="B176"/>
  <c r="B192"/>
  <c r="B204"/>
  <c r="B220"/>
  <c r="B244"/>
  <c r="B260"/>
  <c r="B276"/>
  <c r="B288"/>
  <c r="B307"/>
  <c r="B320"/>
  <c r="B336"/>
  <c r="B352"/>
  <c r="B368"/>
  <c r="B384"/>
  <c r="B400"/>
  <c r="B416"/>
  <c r="B436"/>
  <c r="B460"/>
  <c r="B472"/>
  <c r="B488"/>
  <c r="B508"/>
  <c r="B524"/>
  <c r="B536"/>
  <c r="B553"/>
  <c r="B598"/>
  <c r="B618"/>
  <c r="B634"/>
  <c r="B650"/>
  <c r="B672"/>
  <c r="B683"/>
  <c r="B715"/>
  <c r="B739"/>
  <c r="B755"/>
  <c r="B771"/>
  <c r="B788"/>
  <c r="B800"/>
  <c r="B816"/>
  <c r="B836"/>
  <c r="B852"/>
  <c r="B916"/>
  <c r="B980"/>
  <c r="B1060"/>
  <c r="B1420"/>
  <c r="B1108"/>
  <c r="B1172"/>
  <c r="B1236"/>
  <c r="B1484"/>
  <c r="B1740"/>
  <c r="B2242"/>
  <c r="F1741" i="4"/>
  <c r="C1576" i="8" s="1"/>
  <c r="F2665" i="4"/>
  <c r="F1997"/>
  <c r="C1832" i="8" s="1"/>
  <c r="F1485" i="4"/>
  <c r="C1320" i="8" s="1"/>
  <c r="B2306"/>
  <c r="B2178"/>
  <c r="B2050"/>
  <c r="B1922"/>
  <c r="B1794"/>
  <c r="B1708"/>
  <c r="B1644"/>
  <c r="B1580"/>
  <c r="B1516"/>
  <c r="B1452"/>
  <c r="B1388"/>
  <c r="B1324"/>
  <c r="B1260"/>
  <c r="B1228"/>
  <c r="B1212"/>
  <c r="B1196"/>
  <c r="B1180"/>
  <c r="B1164"/>
  <c r="B1148"/>
  <c r="B1132"/>
  <c r="B1116"/>
  <c r="B1100"/>
  <c r="B1084"/>
  <c r="B1068"/>
  <c r="B1052"/>
  <c r="B1036"/>
  <c r="B1020"/>
  <c r="B1004"/>
  <c r="B988"/>
  <c r="B972"/>
  <c r="B956"/>
  <c r="B940"/>
  <c r="B924"/>
  <c r="B908"/>
  <c r="B892"/>
  <c r="B876"/>
  <c r="B820"/>
  <c r="B671"/>
  <c r="B626"/>
  <c r="B492"/>
  <c r="B448"/>
  <c r="B264"/>
  <c r="B144"/>
  <c r="B112"/>
  <c r="F1050" i="4"/>
  <c r="C885" i="8" s="1"/>
  <c r="F1066" i="4"/>
  <c r="C901" i="8" s="1"/>
  <c r="F1082" i="4"/>
  <c r="C917" i="8" s="1"/>
  <c r="F1098" i="4"/>
  <c r="C933" i="8" s="1"/>
  <c r="F1114" i="4"/>
  <c r="C949" i="8" s="1"/>
  <c r="F1130" i="4"/>
  <c r="C965" i="8" s="1"/>
  <c r="F1146" i="4"/>
  <c r="C981" i="8" s="1"/>
  <c r="F1162" i="4"/>
  <c r="C997" i="8" s="1"/>
  <c r="F1178" i="4"/>
  <c r="C1013" i="8" s="1"/>
  <c r="F1194" i="4"/>
  <c r="C1029" i="8" s="1"/>
  <c r="F1210" i="4"/>
  <c r="C1045" i="8" s="1"/>
  <c r="F1226" i="4"/>
  <c r="C1061" i="8" s="1"/>
  <c r="F1242" i="4"/>
  <c r="C1077" i="8" s="1"/>
  <c r="F1258" i="4"/>
  <c r="C1093" i="8" s="1"/>
  <c r="F1274" i="4"/>
  <c r="C1109" i="8" s="1"/>
  <c r="F1290" i="4"/>
  <c r="C1125" i="8" s="1"/>
  <c r="F1306" i="4"/>
  <c r="C1141" i="8" s="1"/>
  <c r="F1322" i="4"/>
  <c r="C1157" i="8" s="1"/>
  <c r="F1338" i="4"/>
  <c r="C1173" i="8" s="1"/>
  <c r="F1354" i="4"/>
  <c r="C1189" i="8" s="1"/>
  <c r="F1370" i="4"/>
  <c r="C1205" i="8" s="1"/>
  <c r="F1386" i="4"/>
  <c r="C1221" i="8" s="1"/>
  <c r="F1402" i="4"/>
  <c r="C1237" i="8" s="1"/>
  <c r="F1418" i="4"/>
  <c r="C1253" i="8" s="1"/>
  <c r="F1434" i="4"/>
  <c r="C1269" i="8" s="1"/>
  <c r="F1450" i="4"/>
  <c r="C1285" i="8" s="1"/>
  <c r="F1466" i="4"/>
  <c r="C1301" i="8" s="1"/>
  <c r="F1482" i="4"/>
  <c r="C1317" i="8" s="1"/>
  <c r="F1498" i="4"/>
  <c r="C1333" i="8" s="1"/>
  <c r="F1514" i="4"/>
  <c r="C1349" i="8" s="1"/>
  <c r="F1530" i="4"/>
  <c r="C1365" i="8" s="1"/>
  <c r="F1546" i="4"/>
  <c r="C1381" i="8" s="1"/>
  <c r="F1562" i="4"/>
  <c r="C1397" i="8" s="1"/>
  <c r="F1578" i="4"/>
  <c r="C1413" i="8" s="1"/>
  <c r="F1594" i="4"/>
  <c r="C1429" i="8" s="1"/>
  <c r="F1610" i="4"/>
  <c r="C1445" i="8" s="1"/>
  <c r="F1626" i="4"/>
  <c r="C1461" i="8" s="1"/>
  <c r="F1642" i="4"/>
  <c r="C1477" i="8" s="1"/>
  <c r="F1658" i="4"/>
  <c r="C1493" i="8" s="1"/>
  <c r="F1674" i="4"/>
  <c r="C1509" i="8" s="1"/>
  <c r="F1690" i="4"/>
  <c r="C1525" i="8" s="1"/>
  <c r="F1706" i="4"/>
  <c r="C1541" i="8" s="1"/>
  <c r="F1722" i="4"/>
  <c r="C1557" i="8" s="1"/>
  <c r="F1738" i="4"/>
  <c r="C1573" i="8" s="1"/>
  <c r="F1754" i="4"/>
  <c r="C1589" i="8" s="1"/>
  <c r="F1770" i="4"/>
  <c r="C1605" i="8" s="1"/>
  <c r="F1786" i="4"/>
  <c r="C1621" i="8" s="1"/>
  <c r="F1802" i="4"/>
  <c r="C1637" i="8" s="1"/>
  <c r="F1818" i="4"/>
  <c r="C1653" i="8" s="1"/>
  <c r="F1834" i="4"/>
  <c r="C1669" i="8" s="1"/>
  <c r="F1850" i="4"/>
  <c r="C1685" i="8" s="1"/>
  <c r="F1866" i="4"/>
  <c r="C1701" i="8" s="1"/>
  <c r="F1882" i="4"/>
  <c r="C1717" i="8" s="1"/>
  <c r="F1898" i="4"/>
  <c r="C1733" i="8" s="1"/>
  <c r="F1914" i="4"/>
  <c r="C1749" i="8" s="1"/>
  <c r="F1930" i="4"/>
  <c r="C1765" i="8" s="1"/>
  <c r="F1946" i="4"/>
  <c r="C1781" i="8" s="1"/>
  <c r="F1962" i="4"/>
  <c r="C1797" i="8" s="1"/>
  <c r="F1978" i="4"/>
  <c r="C1813" i="8" s="1"/>
  <c r="F1994" i="4"/>
  <c r="C1829" i="8" s="1"/>
  <c r="F2010" i="4"/>
  <c r="C1845" i="8" s="1"/>
  <c r="F2026" i="4"/>
  <c r="C1861" i="8" s="1"/>
  <c r="F2042" i="4"/>
  <c r="C1877" i="8" s="1"/>
  <c r="F2058" i="4"/>
  <c r="C1893" i="8" s="1"/>
  <c r="F2074" i="4"/>
  <c r="C1909" i="8" s="1"/>
  <c r="F2090" i="4"/>
  <c r="C1925" i="8" s="1"/>
  <c r="F2106" i="4"/>
  <c r="C1941" i="8" s="1"/>
  <c r="F2122" i="4"/>
  <c r="C1957" i="8" s="1"/>
  <c r="F2138" i="4"/>
  <c r="C1973" i="8" s="1"/>
  <c r="F2154" i="4"/>
  <c r="C1989" i="8" s="1"/>
  <c r="F2170" i="4"/>
  <c r="C2005" i="8" s="1"/>
  <c r="F2186" i="4"/>
  <c r="C2021" i="8" s="1"/>
  <c r="F2202" i="4"/>
  <c r="C2037" i="8" s="1"/>
  <c r="F2218" i="4"/>
  <c r="C2053" i="8" s="1"/>
  <c r="F2234" i="4"/>
  <c r="C2069" i="8" s="1"/>
  <c r="F2250" i="4"/>
  <c r="C2085" i="8" s="1"/>
  <c r="F2266" i="4"/>
  <c r="C2101" i="8" s="1"/>
  <c r="F2282" i="4"/>
  <c r="C2117" i="8" s="1"/>
  <c r="F2298" i="4"/>
  <c r="C2133" i="8" s="1"/>
  <c r="F2314" i="4"/>
  <c r="C2149" i="8" s="1"/>
  <c r="F2330" i="4"/>
  <c r="C2165" i="8" s="1"/>
  <c r="F2346" i="4"/>
  <c r="C2181" i="8" s="1"/>
  <c r="F2362" i="4"/>
  <c r="C2197" i="8" s="1"/>
  <c r="F2378" i="4"/>
  <c r="C2213" i="8" s="1"/>
  <c r="F2394" i="4"/>
  <c r="C2229" i="8" s="1"/>
  <c r="F2410" i="4"/>
  <c r="C2245" i="8" s="1"/>
  <c r="F2426" i="4"/>
  <c r="C2261" i="8" s="1"/>
  <c r="F2442" i="4"/>
  <c r="C2277" i="8" s="1"/>
  <c r="F2458" i="4"/>
  <c r="C2293" i="8" s="1"/>
  <c r="F2474" i="4"/>
  <c r="C2309" i="8" s="1"/>
  <c r="F2490" i="4"/>
  <c r="C2325" i="8" s="1"/>
  <c r="F2506" i="4"/>
  <c r="C2341" i="8" s="1"/>
  <c r="F2522" i="4"/>
  <c r="C2357" i="8" s="1"/>
  <c r="F2538" i="4"/>
  <c r="C2373" i="8" s="1"/>
  <c r="F2554" i="4"/>
  <c r="C2389" i="8" s="1"/>
  <c r="F2570" i="4"/>
  <c r="C2405" i="8" s="1"/>
  <c r="F2586" i="4"/>
  <c r="F2602"/>
  <c r="F2618"/>
  <c r="F2634"/>
  <c r="F2650"/>
  <c r="F2666"/>
  <c r="F1047"/>
  <c r="C882" i="8" s="1"/>
  <c r="F1063" i="4"/>
  <c r="C898" i="8" s="1"/>
  <c r="F1079" i="4"/>
  <c r="C914" i="8" s="1"/>
  <c r="F1095" i="4"/>
  <c r="C930" i="8" s="1"/>
  <c r="F1111" i="4"/>
  <c r="C946" i="8" s="1"/>
  <c r="F1127" i="4"/>
  <c r="C962" i="8" s="1"/>
  <c r="F1143" i="4"/>
  <c r="C978" i="8" s="1"/>
  <c r="F1159" i="4"/>
  <c r="C994" i="8" s="1"/>
  <c r="F1175" i="4"/>
  <c r="C1010" i="8" s="1"/>
  <c r="F1191" i="4"/>
  <c r="C1026" i="8" s="1"/>
  <c r="F1207" i="4"/>
  <c r="C1042" i="8" s="1"/>
  <c r="F1223" i="4"/>
  <c r="C1058" i="8" s="1"/>
  <c r="F1239" i="4"/>
  <c r="C1074" i="8" s="1"/>
  <c r="F1255" i="4"/>
  <c r="C1090" i="8" s="1"/>
  <c r="F1271" i="4"/>
  <c r="C1106" i="8" s="1"/>
  <c r="F1287" i="4"/>
  <c r="C1122" i="8" s="1"/>
  <c r="F1303" i="4"/>
  <c r="C1138" i="8" s="1"/>
  <c r="F1319" i="4"/>
  <c r="C1154" i="8" s="1"/>
  <c r="F1335" i="4"/>
  <c r="C1170" i="8" s="1"/>
  <c r="F1351" i="4"/>
  <c r="C1186" i="8" s="1"/>
  <c r="F1367" i="4"/>
  <c r="C1202" i="8" s="1"/>
  <c r="F1383" i="4"/>
  <c r="C1218" i="8" s="1"/>
  <c r="F1399" i="4"/>
  <c r="C1234" i="8" s="1"/>
  <c r="F1415" i="4"/>
  <c r="C1250" i="8" s="1"/>
  <c r="F1431" i="4"/>
  <c r="C1266" i="8" s="1"/>
  <c r="F1447" i="4"/>
  <c r="C1282" i="8" s="1"/>
  <c r="F1463" i="4"/>
  <c r="C1298" i="8" s="1"/>
  <c r="F1479" i="4"/>
  <c r="C1314" i="8" s="1"/>
  <c r="F1495" i="4"/>
  <c r="C1330" i="8" s="1"/>
  <c r="F1511" i="4"/>
  <c r="C1346" i="8" s="1"/>
  <c r="F1527" i="4"/>
  <c r="C1362" i="8" s="1"/>
  <c r="F1543" i="4"/>
  <c r="C1378" i="8" s="1"/>
  <c r="F1559" i="4"/>
  <c r="C1394" i="8" s="1"/>
  <c r="F1575" i="4"/>
  <c r="C1410" i="8" s="1"/>
  <c r="F1591" i="4"/>
  <c r="C1426" i="8" s="1"/>
  <c r="F1607" i="4"/>
  <c r="C1442" i="8" s="1"/>
  <c r="F1623" i="4"/>
  <c r="C1458" i="8" s="1"/>
  <c r="F1639" i="4"/>
  <c r="C1474" i="8" s="1"/>
  <c r="F1655" i="4"/>
  <c r="C1490" i="8" s="1"/>
  <c r="F1671" i="4"/>
  <c r="C1506" i="8" s="1"/>
  <c r="F1687" i="4"/>
  <c r="C1522" i="8" s="1"/>
  <c r="F1703" i="4"/>
  <c r="C1538" i="8" s="1"/>
  <c r="F1719" i="4"/>
  <c r="C1554" i="8" s="1"/>
  <c r="F1735" i="4"/>
  <c r="C1570" i="8" s="1"/>
  <c r="F1751" i="4"/>
  <c r="C1586" i="8" s="1"/>
  <c r="F1767" i="4"/>
  <c r="C1602" i="8" s="1"/>
  <c r="F1783" i="4"/>
  <c r="C1618" i="8" s="1"/>
  <c r="F1799" i="4"/>
  <c r="C1634" i="8" s="1"/>
  <c r="F1815" i="4"/>
  <c r="C1650" i="8" s="1"/>
  <c r="F1831" i="4"/>
  <c r="C1666" i="8" s="1"/>
  <c r="F1847" i="4"/>
  <c r="C1682" i="8" s="1"/>
  <c r="F1863" i="4"/>
  <c r="C1698" i="8" s="1"/>
  <c r="F1879" i="4"/>
  <c r="C1714" i="8" s="1"/>
  <c r="F1895" i="4"/>
  <c r="C1730" i="8" s="1"/>
  <c r="F1911" i="4"/>
  <c r="C1746" i="8" s="1"/>
  <c r="F1927" i="4"/>
  <c r="C1762" i="8" s="1"/>
  <c r="F1943" i="4"/>
  <c r="C1778" i="8" s="1"/>
  <c r="F1959" i="4"/>
  <c r="C1794" i="8" s="1"/>
  <c r="F1975" i="4"/>
  <c r="C1810" i="8" s="1"/>
  <c r="F1991" i="4"/>
  <c r="C1826" i="8" s="1"/>
  <c r="F2007" i="4"/>
  <c r="C1842" i="8" s="1"/>
  <c r="F2023" i="4"/>
  <c r="C1858" i="8" s="1"/>
  <c r="F2039" i="4"/>
  <c r="C1874" i="8" s="1"/>
  <c r="F2055" i="4"/>
  <c r="C1890" i="8" s="1"/>
  <c r="F2071" i="4"/>
  <c r="C1906" i="8" s="1"/>
  <c r="F2087" i="4"/>
  <c r="C1922" i="8" s="1"/>
  <c r="F2103" i="4"/>
  <c r="C1938" i="8" s="1"/>
  <c r="F2119" i="4"/>
  <c r="C1954" i="8" s="1"/>
  <c r="F2135" i="4"/>
  <c r="C1970" i="8" s="1"/>
  <c r="F2151" i="4"/>
  <c r="C1986" i="8" s="1"/>
  <c r="F2167" i="4"/>
  <c r="C2002" i="8" s="1"/>
  <c r="F2183" i="4"/>
  <c r="C2018" i="8" s="1"/>
  <c r="F2199" i="4"/>
  <c r="C2034" i="8" s="1"/>
  <c r="F2215" i="4"/>
  <c r="C2050" i="8" s="1"/>
  <c r="F2231" i="4"/>
  <c r="C2066" i="8" s="1"/>
  <c r="F2247" i="4"/>
  <c r="C2082" i="8" s="1"/>
  <c r="F2263" i="4"/>
  <c r="C2098" i="8" s="1"/>
  <c r="F2279" i="4"/>
  <c r="C2114" i="8" s="1"/>
  <c r="F2295" i="4"/>
  <c r="C2130" i="8" s="1"/>
  <c r="F2311" i="4"/>
  <c r="C2146" i="8" s="1"/>
  <c r="F2327" i="4"/>
  <c r="C2162" i="8" s="1"/>
  <c r="F2343" i="4"/>
  <c r="C2178" i="8" s="1"/>
  <c r="F2359" i="4"/>
  <c r="C2194" i="8" s="1"/>
  <c r="F2375" i="4"/>
  <c r="C2210" i="8" s="1"/>
  <c r="F2391" i="4"/>
  <c r="C2226" i="8" s="1"/>
  <c r="F2407" i="4"/>
  <c r="C2242" i="8" s="1"/>
  <c r="F2423" i="4"/>
  <c r="C2258" i="8" s="1"/>
  <c r="F2439" i="4"/>
  <c r="C2274" i="8" s="1"/>
  <c r="F2455" i="4"/>
  <c r="C2290" i="8" s="1"/>
  <c r="F2471" i="4"/>
  <c r="C2306" i="8" s="1"/>
  <c r="F2487" i="4"/>
  <c r="C2322" i="8" s="1"/>
  <c r="F2503" i="4"/>
  <c r="C2338" i="8" s="1"/>
  <c r="F2519" i="4"/>
  <c r="C2354" i="8" s="1"/>
  <c r="F2535" i="4"/>
  <c r="C2370" i="8" s="1"/>
  <c r="F2551" i="4"/>
  <c r="C2386" i="8" s="1"/>
  <c r="F2567" i="4"/>
  <c r="C2402" i="8" s="1"/>
  <c r="F2583" i="4"/>
  <c r="F2599"/>
  <c r="F2615"/>
  <c r="F2631"/>
  <c r="F2647"/>
  <c r="F2663"/>
  <c r="F1044"/>
  <c r="C879" i="8" s="1"/>
  <c r="F2125" i="4"/>
  <c r="C1960" i="8" s="1"/>
  <c r="F1613" i="4"/>
  <c r="C1448" i="8" s="1"/>
  <c r="F1101" i="4"/>
  <c r="C936" i="8" s="1"/>
  <c r="B2338"/>
  <c r="B2210"/>
  <c r="B2082"/>
  <c r="B1954"/>
  <c r="B1826"/>
  <c r="B1724"/>
  <c r="B1660"/>
  <c r="B1596"/>
  <c r="B1532"/>
  <c r="B1468"/>
  <c r="B1404"/>
  <c r="B1340"/>
  <c r="B1276"/>
  <c r="B1232"/>
  <c r="B1216"/>
  <c r="B1200"/>
  <c r="B1184"/>
  <c r="B1168"/>
  <c r="B1152"/>
  <c r="B1136"/>
  <c r="B1120"/>
  <c r="B1104"/>
  <c r="B1088"/>
  <c r="B1072"/>
  <c r="B1056"/>
  <c r="B1040"/>
  <c r="B1024"/>
  <c r="B1008"/>
  <c r="B992"/>
  <c r="B976"/>
  <c r="B960"/>
  <c r="B944"/>
  <c r="B928"/>
  <c r="B912"/>
  <c r="B896"/>
  <c r="B880"/>
  <c r="B864"/>
  <c r="B731"/>
  <c r="B658"/>
  <c r="B614"/>
  <c r="B585"/>
  <c r="B388"/>
  <c r="B100"/>
  <c r="F1046" i="4"/>
  <c r="C881" i="8" s="1"/>
  <c r="F1062" i="4"/>
  <c r="C897" i="8" s="1"/>
  <c r="F1078" i="4"/>
  <c r="C913" i="8" s="1"/>
  <c r="F1094" i="4"/>
  <c r="C929" i="8" s="1"/>
  <c r="F1110" i="4"/>
  <c r="C945" i="8" s="1"/>
  <c r="F1126" i="4"/>
  <c r="C961" i="8" s="1"/>
  <c r="F1142" i="4"/>
  <c r="C977" i="8" s="1"/>
  <c r="F1158" i="4"/>
  <c r="C993" i="8" s="1"/>
  <c r="F1174" i="4"/>
  <c r="C1009" i="8" s="1"/>
  <c r="F1190" i="4"/>
  <c r="C1025" i="8" s="1"/>
  <c r="F1206" i="4"/>
  <c r="C1041" i="8" s="1"/>
  <c r="F1222" i="4"/>
  <c r="C1057" i="8" s="1"/>
  <c r="F1238" i="4"/>
  <c r="C1073" i="8" s="1"/>
  <c r="F1254" i="4"/>
  <c r="C1089" i="8" s="1"/>
  <c r="F1270" i="4"/>
  <c r="C1105" i="8" s="1"/>
  <c r="F1286" i="4"/>
  <c r="C1121" i="8" s="1"/>
  <c r="F1302" i="4"/>
  <c r="C1137" i="8" s="1"/>
  <c r="F1318" i="4"/>
  <c r="C1153" i="8" s="1"/>
  <c r="F1334" i="4"/>
  <c r="C1169" i="8" s="1"/>
  <c r="F1350" i="4"/>
  <c r="C1185" i="8" s="1"/>
  <c r="F1366" i="4"/>
  <c r="C1201" i="8" s="1"/>
  <c r="F1382" i="4"/>
  <c r="C1217" i="8" s="1"/>
  <c r="F1398" i="4"/>
  <c r="C1233" i="8" s="1"/>
  <c r="F1414" i="4"/>
  <c r="C1249" i="8" s="1"/>
  <c r="F1430" i="4"/>
  <c r="C1265" i="8" s="1"/>
  <c r="F1446" i="4"/>
  <c r="C1281" i="8" s="1"/>
  <c r="F1462" i="4"/>
  <c r="C1297" i="8" s="1"/>
  <c r="F1478" i="4"/>
  <c r="C1313" i="8" s="1"/>
  <c r="F1494" i="4"/>
  <c r="C1329" i="8" s="1"/>
  <c r="F1510" i="4"/>
  <c r="C1345" i="8" s="1"/>
  <c r="F1526" i="4"/>
  <c r="C1361" i="8" s="1"/>
  <c r="F1542" i="4"/>
  <c r="C1377" i="8" s="1"/>
  <c r="F1558" i="4"/>
  <c r="C1393" i="8" s="1"/>
  <c r="F1574" i="4"/>
  <c r="C1409" i="8" s="1"/>
  <c r="F1590" i="4"/>
  <c r="C1425" i="8" s="1"/>
  <c r="F1606" i="4"/>
  <c r="C1441" i="8" s="1"/>
  <c r="F1622" i="4"/>
  <c r="C1457" i="8" s="1"/>
  <c r="F1638" i="4"/>
  <c r="C1473" i="8" s="1"/>
  <c r="F1654" i="4"/>
  <c r="C1489" i="8" s="1"/>
  <c r="F1670" i="4"/>
  <c r="C1505" i="8" s="1"/>
  <c r="F1686" i="4"/>
  <c r="C1521" i="8" s="1"/>
  <c r="F1702" i="4"/>
  <c r="C1537" i="8" s="1"/>
  <c r="F1718" i="4"/>
  <c r="C1553" i="8" s="1"/>
  <c r="F1734" i="4"/>
  <c r="C1569" i="8" s="1"/>
  <c r="F1750" i="4"/>
  <c r="C1585" i="8" s="1"/>
  <c r="F1766" i="4"/>
  <c r="C1601" i="8" s="1"/>
  <c r="F1782" i="4"/>
  <c r="C1617" i="8" s="1"/>
  <c r="F1798" i="4"/>
  <c r="C1633" i="8" s="1"/>
  <c r="F1814" i="4"/>
  <c r="C1649" i="8" s="1"/>
  <c r="F1830" i="4"/>
  <c r="C1665" i="8" s="1"/>
  <c r="F1846" i="4"/>
  <c r="C1681" i="8" s="1"/>
  <c r="F1862" i="4"/>
  <c r="C1697" i="8" s="1"/>
  <c r="F1878" i="4"/>
  <c r="C1713" i="8" s="1"/>
  <c r="F1894" i="4"/>
  <c r="C1729" i="8" s="1"/>
  <c r="F1910" i="4"/>
  <c r="C1745" i="8" s="1"/>
  <c r="F1926" i="4"/>
  <c r="C1761" i="8" s="1"/>
  <c r="F1942" i="4"/>
  <c r="C1777" i="8" s="1"/>
  <c r="F1958" i="4"/>
  <c r="C1793" i="8" s="1"/>
  <c r="F1974" i="4"/>
  <c r="C1809" i="8" s="1"/>
  <c r="F1990" i="4"/>
  <c r="C1825" i="8" s="1"/>
  <c r="F2006" i="4"/>
  <c r="C1841" i="8" s="1"/>
  <c r="F2022" i="4"/>
  <c r="C1857" i="8" s="1"/>
  <c r="F2038" i="4"/>
  <c r="C1873" i="8" s="1"/>
  <c r="F2054" i="4"/>
  <c r="C1889" i="8" s="1"/>
  <c r="F2070" i="4"/>
  <c r="C1905" i="8" s="1"/>
  <c r="F2086" i="4"/>
  <c r="C1921" i="8" s="1"/>
  <c r="F2102" i="4"/>
  <c r="C1937" i="8" s="1"/>
  <c r="F2118" i="4"/>
  <c r="C1953" i="8" s="1"/>
  <c r="F2134" i="4"/>
  <c r="C1969" i="8" s="1"/>
  <c r="F2150" i="4"/>
  <c r="C1985" i="8" s="1"/>
  <c r="F2166" i="4"/>
  <c r="C2001" i="8" s="1"/>
  <c r="F2182" i="4"/>
  <c r="C2017" i="8" s="1"/>
  <c r="F2198" i="4"/>
  <c r="C2033" i="8" s="1"/>
  <c r="F2214" i="4"/>
  <c r="C2049" i="8" s="1"/>
  <c r="F2230" i="4"/>
  <c r="C2065" i="8" s="1"/>
  <c r="F2246" i="4"/>
  <c r="C2081" i="8" s="1"/>
  <c r="F2262" i="4"/>
  <c r="C2097" i="8" s="1"/>
  <c r="F2278" i="4"/>
  <c r="C2113" i="8" s="1"/>
  <c r="F2294" i="4"/>
  <c r="C2129" i="8" s="1"/>
  <c r="F2310" i="4"/>
  <c r="C2145" i="8" s="1"/>
  <c r="F2326" i="4"/>
  <c r="C2161" i="8" s="1"/>
  <c r="F2342" i="4"/>
  <c r="C2177" i="8" s="1"/>
  <c r="F2358" i="4"/>
  <c r="C2193" i="8" s="1"/>
  <c r="F2374" i="4"/>
  <c r="C2209" i="8" s="1"/>
  <c r="F2390" i="4"/>
  <c r="C2225" i="8" s="1"/>
  <c r="F2406" i="4"/>
  <c r="C2241" i="8" s="1"/>
  <c r="F2422" i="4"/>
  <c r="C2257" i="8" s="1"/>
  <c r="F2438" i="4"/>
  <c r="C2273" i="8" s="1"/>
  <c r="F2454" i="4"/>
  <c r="C2289" i="8" s="1"/>
  <c r="F2470" i="4"/>
  <c r="C2305" i="8" s="1"/>
  <c r="F2486" i="4"/>
  <c r="C2321" i="8" s="1"/>
  <c r="F2502" i="4"/>
  <c r="C2337" i="8" s="1"/>
  <c r="F2518" i="4"/>
  <c r="C2353" i="8" s="1"/>
  <c r="F2534" i="4"/>
  <c r="C2369" i="8" s="1"/>
  <c r="F2550" i="4"/>
  <c r="C2385" i="8" s="1"/>
  <c r="F2566" i="4"/>
  <c r="C2401" i="8" s="1"/>
  <c r="F2582" i="4"/>
  <c r="F2598"/>
  <c r="F2614"/>
  <c r="F2630"/>
  <c r="F2646"/>
  <c r="F2662"/>
  <c r="F1043"/>
  <c r="C878" i="8" s="1"/>
  <c r="F1059" i="4"/>
  <c r="C894" i="8" s="1"/>
  <c r="F1075" i="4"/>
  <c r="C910" i="8" s="1"/>
  <c r="F1091" i="4"/>
  <c r="C926" i="8" s="1"/>
  <c r="F1107" i="4"/>
  <c r="C942" i="8" s="1"/>
  <c r="F1123" i="4"/>
  <c r="C958" i="8" s="1"/>
  <c r="F1139" i="4"/>
  <c r="C974" i="8" s="1"/>
  <c r="F1155" i="4"/>
  <c r="C990" i="8" s="1"/>
  <c r="F1171" i="4"/>
  <c r="C1006" i="8" s="1"/>
  <c r="F1187" i="4"/>
  <c r="C1022" i="8" s="1"/>
  <c r="F1203" i="4"/>
  <c r="C1038" i="8" s="1"/>
  <c r="F1219" i="4"/>
  <c r="C1054" i="8" s="1"/>
  <c r="F1235" i="4"/>
  <c r="C1070" i="8" s="1"/>
  <c r="F1251" i="4"/>
  <c r="C1086" i="8" s="1"/>
  <c r="F1267" i="4"/>
  <c r="C1102" i="8" s="1"/>
  <c r="F1283" i="4"/>
  <c r="C1118" i="8" s="1"/>
  <c r="F1299" i="4"/>
  <c r="C1134" i="8" s="1"/>
  <c r="F1315" i="4"/>
  <c r="C1150" i="8" s="1"/>
  <c r="F1331" i="4"/>
  <c r="C1166" i="8" s="1"/>
  <c r="F1347" i="4"/>
  <c r="C1182" i="8" s="1"/>
  <c r="F1363" i="4"/>
  <c r="C1198" i="8" s="1"/>
  <c r="F1379" i="4"/>
  <c r="C1214" i="8" s="1"/>
  <c r="F1395" i="4"/>
  <c r="C1230" i="8" s="1"/>
  <c r="F1411" i="4"/>
  <c r="C1246" i="8" s="1"/>
  <c r="F1427" i="4"/>
  <c r="C1262" i="8" s="1"/>
  <c r="F1443" i="4"/>
  <c r="C1278" i="8" s="1"/>
  <c r="F1459" i="4"/>
  <c r="C1294" i="8" s="1"/>
  <c r="F1475" i="4"/>
  <c r="C1310" i="8" s="1"/>
  <c r="F1491" i="4"/>
  <c r="C1326" i="8" s="1"/>
  <c r="F1507" i="4"/>
  <c r="C1342" i="8" s="1"/>
  <c r="F1523" i="4"/>
  <c r="C1358" i="8" s="1"/>
  <c r="F1539" i="4"/>
  <c r="C1374" i="8" s="1"/>
  <c r="F1555" i="4"/>
  <c r="C1390" i="8" s="1"/>
  <c r="F1571" i="4"/>
  <c r="C1406" i="8" s="1"/>
  <c r="F1587" i="4"/>
  <c r="C1422" i="8" s="1"/>
  <c r="F1603" i="4"/>
  <c r="C1438" i="8" s="1"/>
  <c r="F1619" i="4"/>
  <c r="C1454" i="8" s="1"/>
  <c r="F1635" i="4"/>
  <c r="C1470" i="8" s="1"/>
  <c r="F1651" i="4"/>
  <c r="C1486" i="8" s="1"/>
  <c r="F1667" i="4"/>
  <c r="C1502" i="8" s="1"/>
  <c r="F1683" i="4"/>
  <c r="C1518" i="8" s="1"/>
  <c r="F1699" i="4"/>
  <c r="C1534" i="8" s="1"/>
  <c r="F1715" i="4"/>
  <c r="C1550" i="8" s="1"/>
  <c r="F1731" i="4"/>
  <c r="C1566" i="8" s="1"/>
  <c r="F1747" i="4"/>
  <c r="C1582" i="8" s="1"/>
  <c r="F1763" i="4"/>
  <c r="C1598" i="8" s="1"/>
  <c r="F1779" i="4"/>
  <c r="C1614" i="8" s="1"/>
  <c r="F1795" i="4"/>
  <c r="C1630" i="8" s="1"/>
  <c r="F1811" i="4"/>
  <c r="C1646" i="8" s="1"/>
  <c r="F1827" i="4"/>
  <c r="C1662" i="8" s="1"/>
  <c r="F1843" i="4"/>
  <c r="C1678" i="8" s="1"/>
  <c r="F1859" i="4"/>
  <c r="C1694" i="8" s="1"/>
  <c r="F1875" i="4"/>
  <c r="C1710" i="8" s="1"/>
  <c r="F1891" i="4"/>
  <c r="C1726" i="8" s="1"/>
  <c r="F1907" i="4"/>
  <c r="C1742" i="8" s="1"/>
  <c r="F1923" i="4"/>
  <c r="C1758" i="8" s="1"/>
  <c r="F1939" i="4"/>
  <c r="C1774" i="8" s="1"/>
  <c r="F1955" i="4"/>
  <c r="C1790" i="8" s="1"/>
  <c r="F1971" i="4"/>
  <c r="C1806" i="8" s="1"/>
  <c r="F1987" i="4"/>
  <c r="C1822" i="8" s="1"/>
  <c r="F2003" i="4"/>
  <c r="C1838" i="8" s="1"/>
  <c r="F2019" i="4"/>
  <c r="C1854" i="8" s="1"/>
  <c r="F2035" i="4"/>
  <c r="C1870" i="8" s="1"/>
  <c r="F2051" i="4"/>
  <c r="C1886" i="8" s="1"/>
  <c r="F2067" i="4"/>
  <c r="C1902" i="8" s="1"/>
  <c r="F2083" i="4"/>
  <c r="C1918" i="8" s="1"/>
  <c r="F2099" i="4"/>
  <c r="C1934" i="8" s="1"/>
  <c r="F2115" i="4"/>
  <c r="C1950" i="8" s="1"/>
  <c r="F2131" i="4"/>
  <c r="C1966" i="8" s="1"/>
  <c r="F2147" i="4"/>
  <c r="C1982" i="8" s="1"/>
  <c r="F2163" i="4"/>
  <c r="C1998" i="8" s="1"/>
  <c r="F2179" i="4"/>
  <c r="C2014" i="8" s="1"/>
  <c r="F2195" i="4"/>
  <c r="C2030" i="8" s="1"/>
  <c r="F2211" i="4"/>
  <c r="C2046" i="8" s="1"/>
  <c r="F2227" i="4"/>
  <c r="C2062" i="8" s="1"/>
  <c r="F2243" i="4"/>
  <c r="C2078" i="8" s="1"/>
  <c r="F2259" i="4"/>
  <c r="C2094" i="8" s="1"/>
  <c r="F2275" i="4"/>
  <c r="C2110" i="8" s="1"/>
  <c r="F2291" i="4"/>
  <c r="C2126" i="8" s="1"/>
  <c r="F2307" i="4"/>
  <c r="C2142" i="8" s="1"/>
  <c r="F2323" i="4"/>
  <c r="C2158" i="8" s="1"/>
  <c r="F2339" i="4"/>
  <c r="C2174" i="8" s="1"/>
  <c r="F2355" i="4"/>
  <c r="C2190" i="8" s="1"/>
  <c r="F2371" i="4"/>
  <c r="C2206" i="8" s="1"/>
  <c r="F2387" i="4"/>
  <c r="C2222" i="8" s="1"/>
  <c r="F2403" i="4"/>
  <c r="C2238" i="8" s="1"/>
  <c r="F2419" i="4"/>
  <c r="C2254" i="8" s="1"/>
  <c r="F2435" i="4"/>
  <c r="C2270" i="8" s="1"/>
  <c r="F2451" i="4"/>
  <c r="C2286" i="8" s="1"/>
  <c r="F2467" i="4"/>
  <c r="C2302" i="8" s="1"/>
  <c r="F2483" i="4"/>
  <c r="C2318" i="8" s="1"/>
  <c r="F2499" i="4"/>
  <c r="C2334" i="8" s="1"/>
  <c r="F2515" i="4"/>
  <c r="C2350" i="8" s="1"/>
  <c r="F2531" i="4"/>
  <c r="C2366" i="8" s="1"/>
  <c r="F2547" i="4"/>
  <c r="C2382" i="8" s="1"/>
  <c r="F2563" i="4"/>
  <c r="C2398" i="8" s="1"/>
  <c r="F2579" i="4"/>
  <c r="F2595"/>
  <c r="F2611"/>
  <c r="F2627"/>
  <c r="F2643"/>
  <c r="F2659"/>
  <c r="F1040"/>
  <c r="C875" i="8" s="1"/>
  <c r="F1056" i="4"/>
  <c r="C891" i="8" s="1"/>
  <c r="F1072" i="4"/>
  <c r="C907" i="8" s="1"/>
  <c r="F1088" i="4"/>
  <c r="C923" i="8" s="1"/>
  <c r="F1104" i="4"/>
  <c r="C939" i="8" s="1"/>
  <c r="F1120" i="4"/>
  <c r="C955" i="8" s="1"/>
  <c r="F2381" i="4"/>
  <c r="C2216" i="8" s="1"/>
  <c r="F1869" i="4"/>
  <c r="C1704" i="8" s="1"/>
  <c r="F1357" i="4"/>
  <c r="C1192" i="8" s="1"/>
  <c r="B2402"/>
  <c r="B2274"/>
  <c r="B2146"/>
  <c r="B2018"/>
  <c r="B1890"/>
  <c r="B1762"/>
  <c r="B1692"/>
  <c r="B1628"/>
  <c r="B1564"/>
  <c r="B1500"/>
  <c r="B1436"/>
  <c r="B1372"/>
  <c r="B1308"/>
  <c r="B1244"/>
  <c r="B1224"/>
  <c r="B1208"/>
  <c r="B1192"/>
  <c r="B1176"/>
  <c r="B1160"/>
  <c r="B1144"/>
  <c r="B1128"/>
  <c r="B1112"/>
  <c r="B1096"/>
  <c r="B1080"/>
  <c r="B1064"/>
  <c r="B1048"/>
  <c r="B1032"/>
  <c r="B1016"/>
  <c r="B1000"/>
  <c r="B984"/>
  <c r="B968"/>
  <c r="B952"/>
  <c r="B936"/>
  <c r="B920"/>
  <c r="B904"/>
  <c r="B888"/>
  <c r="B872"/>
  <c r="B723"/>
  <c r="B444"/>
  <c r="B304"/>
  <c r="B140"/>
  <c r="B44"/>
  <c r="B16"/>
  <c r="F1038" i="4"/>
  <c r="C873" i="8" s="1"/>
  <c r="F1054" i="4"/>
  <c r="C889" i="8" s="1"/>
  <c r="F1070" i="4"/>
  <c r="C905" i="8" s="1"/>
  <c r="F1086" i="4"/>
  <c r="C921" i="8" s="1"/>
  <c r="F1102" i="4"/>
  <c r="C937" i="8" s="1"/>
  <c r="F1118" i="4"/>
  <c r="C953" i="8" s="1"/>
  <c r="F1134" i="4"/>
  <c r="C969" i="8" s="1"/>
  <c r="F1150" i="4"/>
  <c r="C985" i="8" s="1"/>
  <c r="F1166" i="4"/>
  <c r="C1001" i="8" s="1"/>
  <c r="F1182" i="4"/>
  <c r="C1017" i="8" s="1"/>
  <c r="F1198" i="4"/>
  <c r="C1033" i="8" s="1"/>
  <c r="F1214" i="4"/>
  <c r="C1049" i="8" s="1"/>
  <c r="F1230" i="4"/>
  <c r="C1065" i="8" s="1"/>
  <c r="F1246" i="4"/>
  <c r="C1081" i="8" s="1"/>
  <c r="F1262" i="4"/>
  <c r="C1097" i="8" s="1"/>
  <c r="F1278" i="4"/>
  <c r="C1113" i="8" s="1"/>
  <c r="F1294" i="4"/>
  <c r="C1129" i="8" s="1"/>
  <c r="F1310" i="4"/>
  <c r="C1145" i="8" s="1"/>
  <c r="F1326" i="4"/>
  <c r="C1161" i="8" s="1"/>
  <c r="F1342" i="4"/>
  <c r="C1177" i="8" s="1"/>
  <c r="F1358" i="4"/>
  <c r="C1193" i="8" s="1"/>
  <c r="F1374" i="4"/>
  <c r="C1209" i="8" s="1"/>
  <c r="F1390" i="4"/>
  <c r="C1225" i="8" s="1"/>
  <c r="F1406" i="4"/>
  <c r="C1241" i="8" s="1"/>
  <c r="F1422" i="4"/>
  <c r="C1257" i="8" s="1"/>
  <c r="F1438" i="4"/>
  <c r="C1273" i="8" s="1"/>
  <c r="F1454" i="4"/>
  <c r="C1289" i="8" s="1"/>
  <c r="F1470" i="4"/>
  <c r="C1305" i="8" s="1"/>
  <c r="F1486" i="4"/>
  <c r="C1321" i="8" s="1"/>
  <c r="F1502" i="4"/>
  <c r="C1337" i="8" s="1"/>
  <c r="F1518" i="4"/>
  <c r="C1353" i="8" s="1"/>
  <c r="F1534" i="4"/>
  <c r="C1369" i="8" s="1"/>
  <c r="F1550" i="4"/>
  <c r="C1385" i="8" s="1"/>
  <c r="F1566" i="4"/>
  <c r="C1401" i="8" s="1"/>
  <c r="F1582" i="4"/>
  <c r="C1417" i="8" s="1"/>
  <c r="F1598" i="4"/>
  <c r="C1433" i="8" s="1"/>
  <c r="F1614" i="4"/>
  <c r="C1449" i="8" s="1"/>
  <c r="F1630" i="4"/>
  <c r="C1465" i="8" s="1"/>
  <c r="F1646" i="4"/>
  <c r="C1481" i="8" s="1"/>
  <c r="F1662" i="4"/>
  <c r="C1497" i="8" s="1"/>
  <c r="F1678" i="4"/>
  <c r="C1513" i="8" s="1"/>
  <c r="F1694" i="4"/>
  <c r="C1529" i="8" s="1"/>
  <c r="F1710" i="4"/>
  <c r="C1545" i="8" s="1"/>
  <c r="F1726" i="4"/>
  <c r="C1561" i="8" s="1"/>
  <c r="F1742" i="4"/>
  <c r="C1577" i="8" s="1"/>
  <c r="F1758" i="4"/>
  <c r="C1593" i="8" s="1"/>
  <c r="F1774" i="4"/>
  <c r="C1609" i="8" s="1"/>
  <c r="F1790" i="4"/>
  <c r="C1625" i="8" s="1"/>
  <c r="F1806" i="4"/>
  <c r="C1641" i="8" s="1"/>
  <c r="F1822" i="4"/>
  <c r="C1657" i="8" s="1"/>
  <c r="F1838" i="4"/>
  <c r="C1673" i="8" s="1"/>
  <c r="F1854" i="4"/>
  <c r="C1689" i="8" s="1"/>
  <c r="F1870" i="4"/>
  <c r="C1705" i="8" s="1"/>
  <c r="F1886" i="4"/>
  <c r="C1721" i="8" s="1"/>
  <c r="F1902" i="4"/>
  <c r="C1737" i="8" s="1"/>
  <c r="F1918" i="4"/>
  <c r="C1753" i="8" s="1"/>
  <c r="F1934" i="4"/>
  <c r="C1769" i="8" s="1"/>
  <c r="F1950" i="4"/>
  <c r="C1785" i="8" s="1"/>
  <c r="F1966" i="4"/>
  <c r="C1801" i="8" s="1"/>
  <c r="F1982" i="4"/>
  <c r="C1817" i="8" s="1"/>
  <c r="F1998" i="4"/>
  <c r="C1833" i="8" s="1"/>
  <c r="F2014" i="4"/>
  <c r="C1849" i="8" s="1"/>
  <c r="F2030" i="4"/>
  <c r="C1865" i="8" s="1"/>
  <c r="F2046" i="4"/>
  <c r="C1881" i="8" s="1"/>
  <c r="F2062" i="4"/>
  <c r="C1897" i="8" s="1"/>
  <c r="F2078" i="4"/>
  <c r="C1913" i="8" s="1"/>
  <c r="F2094" i="4"/>
  <c r="C1929" i="8" s="1"/>
  <c r="F2110" i="4"/>
  <c r="C1945" i="8" s="1"/>
  <c r="F2126" i="4"/>
  <c r="C1961" i="8" s="1"/>
  <c r="F2142" i="4"/>
  <c r="C1977" i="8" s="1"/>
  <c r="F2158" i="4"/>
  <c r="C1993" i="8" s="1"/>
  <c r="F2174" i="4"/>
  <c r="C2009" i="8" s="1"/>
  <c r="F2190" i="4"/>
  <c r="C2025" i="8" s="1"/>
  <c r="F2206" i="4"/>
  <c r="C2041" i="8" s="1"/>
  <c r="F2222" i="4"/>
  <c r="C2057" i="8" s="1"/>
  <c r="F2238" i="4"/>
  <c r="C2073" i="8" s="1"/>
  <c r="F2254" i="4"/>
  <c r="C2089" i="8" s="1"/>
  <c r="F2270" i="4"/>
  <c r="C2105" i="8" s="1"/>
  <c r="F2286" i="4"/>
  <c r="C2121" i="8" s="1"/>
  <c r="F2302" i="4"/>
  <c r="C2137" i="8" s="1"/>
  <c r="F2318" i="4"/>
  <c r="C2153" i="8" s="1"/>
  <c r="F2334" i="4"/>
  <c r="C2169" i="8" s="1"/>
  <c r="F2350" i="4"/>
  <c r="C2185" i="8" s="1"/>
  <c r="F2366" i="4"/>
  <c r="C2201" i="8" s="1"/>
  <c r="F2382" i="4"/>
  <c r="C2217" i="8" s="1"/>
  <c r="F2398" i="4"/>
  <c r="C2233" i="8" s="1"/>
  <c r="F2414" i="4"/>
  <c r="C2249" i="8" s="1"/>
  <c r="F2430" i="4"/>
  <c r="C2265" i="8" s="1"/>
  <c r="F2446" i="4"/>
  <c r="C2281" i="8" s="1"/>
  <c r="F2462" i="4"/>
  <c r="C2297" i="8" s="1"/>
  <c r="F2478" i="4"/>
  <c r="C2313" i="8" s="1"/>
  <c r="F2494" i="4"/>
  <c r="C2329" i="8" s="1"/>
  <c r="F2510" i="4"/>
  <c r="C2345" i="8" s="1"/>
  <c r="F2526" i="4"/>
  <c r="C2361" i="8" s="1"/>
  <c r="F2542" i="4"/>
  <c r="C2377" i="8" s="1"/>
  <c r="F2558" i="4"/>
  <c r="C2393" i="8" s="1"/>
  <c r="F2574" i="4"/>
  <c r="F2590"/>
  <c r="F2606"/>
  <c r="F2622"/>
  <c r="F2638"/>
  <c r="F2654"/>
  <c r="F1051"/>
  <c r="C886" i="8" s="1"/>
  <c r="F1067" i="4"/>
  <c r="C902" i="8" s="1"/>
  <c r="F1083" i="4"/>
  <c r="C918" i="8" s="1"/>
  <c r="F1099" i="4"/>
  <c r="C934" i="8" s="1"/>
  <c r="F1115" i="4"/>
  <c r="C950" i="8" s="1"/>
  <c r="F1131" i="4"/>
  <c r="C966" i="8" s="1"/>
  <c r="F1147" i="4"/>
  <c r="C982" i="8" s="1"/>
  <c r="F1163" i="4"/>
  <c r="C998" i="8" s="1"/>
  <c r="F1179" i="4"/>
  <c r="C1014" i="8" s="1"/>
  <c r="F1195" i="4"/>
  <c r="C1030" i="8" s="1"/>
  <c r="F1211" i="4"/>
  <c r="C1046" i="8" s="1"/>
  <c r="F1227" i="4"/>
  <c r="C1062" i="8" s="1"/>
  <c r="F1243" i="4"/>
  <c r="C1078" i="8" s="1"/>
  <c r="F1259" i="4"/>
  <c r="C1094" i="8" s="1"/>
  <c r="F1275" i="4"/>
  <c r="C1110" i="8" s="1"/>
  <c r="F1291" i="4"/>
  <c r="C1126" i="8" s="1"/>
  <c r="F1307" i="4"/>
  <c r="C1142" i="8" s="1"/>
  <c r="F1323" i="4"/>
  <c r="C1158" i="8" s="1"/>
  <c r="F1339" i="4"/>
  <c r="C1174" i="8" s="1"/>
  <c r="F1355" i="4"/>
  <c r="C1190" i="8" s="1"/>
  <c r="F1371" i="4"/>
  <c r="C1206" i="8" s="1"/>
  <c r="F1387" i="4"/>
  <c r="C1222" i="8" s="1"/>
  <c r="F1403" i="4"/>
  <c r="C1238" i="8" s="1"/>
  <c r="F1419" i="4"/>
  <c r="C1254" i="8" s="1"/>
  <c r="F1435" i="4"/>
  <c r="C1270" i="8" s="1"/>
  <c r="F1451" i="4"/>
  <c r="C1286" i="8" s="1"/>
  <c r="F1467" i="4"/>
  <c r="C1302" i="8" s="1"/>
  <c r="F1483" i="4"/>
  <c r="C1318" i="8" s="1"/>
  <c r="F1499" i="4"/>
  <c r="C1334" i="8" s="1"/>
  <c r="F1515" i="4"/>
  <c r="C1350" i="8" s="1"/>
  <c r="F1531" i="4"/>
  <c r="C1366" i="8" s="1"/>
  <c r="F1547" i="4"/>
  <c r="C1382" i="8" s="1"/>
  <c r="F1563" i="4"/>
  <c r="C1398" i="8" s="1"/>
  <c r="F1579" i="4"/>
  <c r="C1414" i="8" s="1"/>
  <c r="F1595" i="4"/>
  <c r="C1430" i="8" s="1"/>
  <c r="F1611" i="4"/>
  <c r="C1446" i="8" s="1"/>
  <c r="F1627" i="4"/>
  <c r="C1462" i="8" s="1"/>
  <c r="F1643" i="4"/>
  <c r="C1478" i="8" s="1"/>
  <c r="F1659" i="4"/>
  <c r="C1494" i="8" s="1"/>
  <c r="F1675" i="4"/>
  <c r="C1510" i="8" s="1"/>
  <c r="F1691" i="4"/>
  <c r="C1526" i="8" s="1"/>
  <c r="F1707" i="4"/>
  <c r="C1542" i="8" s="1"/>
  <c r="F1723" i="4"/>
  <c r="C1558" i="8" s="1"/>
  <c r="F1739" i="4"/>
  <c r="C1574" i="8" s="1"/>
  <c r="F1755" i="4"/>
  <c r="C1590" i="8" s="1"/>
  <c r="F1771" i="4"/>
  <c r="C1606" i="8" s="1"/>
  <c r="F1787" i="4"/>
  <c r="C1622" i="8" s="1"/>
  <c r="F1803" i="4"/>
  <c r="C1638" i="8" s="1"/>
  <c r="F1819" i="4"/>
  <c r="C1654" i="8" s="1"/>
  <c r="F1835" i="4"/>
  <c r="C1670" i="8" s="1"/>
  <c r="F1851" i="4"/>
  <c r="C1686" i="8" s="1"/>
  <c r="F1867" i="4"/>
  <c r="C1702" i="8" s="1"/>
  <c r="F1883" i="4"/>
  <c r="C1718" i="8" s="1"/>
  <c r="F1899" i="4"/>
  <c r="C1734" i="8" s="1"/>
  <c r="F1915" i="4"/>
  <c r="C1750" i="8" s="1"/>
  <c r="F1931" i="4"/>
  <c r="C1766" i="8" s="1"/>
  <c r="F1947" i="4"/>
  <c r="C1782" i="8" s="1"/>
  <c r="F1963" i="4"/>
  <c r="C1798" i="8" s="1"/>
  <c r="F1979" i="4"/>
  <c r="C1814" i="8" s="1"/>
  <c r="F1995" i="4"/>
  <c r="C1830" i="8" s="1"/>
  <c r="F2011" i="4"/>
  <c r="C1846" i="8" s="1"/>
  <c r="B1986"/>
  <c r="B432"/>
  <c r="E2232"/>
  <c r="E773"/>
  <c r="E978"/>
  <c r="E197"/>
  <c r="E309"/>
  <c r="E515"/>
  <c r="D607"/>
  <c r="E836"/>
  <c r="E39"/>
  <c r="D1366"/>
  <c r="E80"/>
  <c r="E279"/>
  <c r="D395"/>
  <c r="E757"/>
  <c r="E1130"/>
  <c r="E144"/>
  <c r="D175"/>
  <c r="E227"/>
  <c r="E258"/>
  <c r="E288"/>
  <c r="E373"/>
  <c r="D459"/>
  <c r="E494"/>
  <c r="E546"/>
  <c r="E680"/>
  <c r="E732"/>
  <c r="E807"/>
  <c r="E941"/>
  <c r="E1092"/>
  <c r="E1244"/>
  <c r="D123"/>
  <c r="E153"/>
  <c r="D237"/>
  <c r="E352"/>
  <c r="E437"/>
  <c r="D473"/>
  <c r="D623"/>
  <c r="D659"/>
  <c r="D711"/>
  <c r="D779"/>
  <c r="E903"/>
  <c r="E1055"/>
  <c r="E1206"/>
  <c r="D1701"/>
  <c r="E12"/>
  <c r="E55"/>
  <c r="E101"/>
  <c r="D331"/>
  <c r="E416"/>
  <c r="E637"/>
  <c r="E866"/>
  <c r="E1017"/>
  <c r="E1169"/>
  <c r="D1516"/>
  <c r="E35"/>
  <c r="E51"/>
  <c r="D75"/>
  <c r="E96"/>
  <c r="E117"/>
  <c r="D139"/>
  <c r="E148"/>
  <c r="E169"/>
  <c r="E213"/>
  <c r="E222"/>
  <c r="E231"/>
  <c r="D253"/>
  <c r="E274"/>
  <c r="D283"/>
  <c r="E304"/>
  <c r="E325"/>
  <c r="D347"/>
  <c r="E368"/>
  <c r="E389"/>
  <c r="D411"/>
  <c r="E432"/>
  <c r="E453"/>
  <c r="E467"/>
  <c r="D489"/>
  <c r="E510"/>
  <c r="D541"/>
  <c r="E562"/>
  <c r="E601"/>
  <c r="E632"/>
  <c r="E653"/>
  <c r="D675"/>
  <c r="E696"/>
  <c r="E705"/>
  <c r="D727"/>
  <c r="D751"/>
  <c r="E800"/>
  <c r="D829"/>
  <c r="E857"/>
  <c r="E893"/>
  <c r="D932"/>
  <c r="D970"/>
  <c r="E1007"/>
  <c r="E1045"/>
  <c r="D1084"/>
  <c r="E1121"/>
  <c r="E1159"/>
  <c r="E1197"/>
  <c r="E1234"/>
  <c r="D1330"/>
  <c r="D1482"/>
  <c r="D1630"/>
  <c r="E20"/>
  <c r="E31"/>
  <c r="E47"/>
  <c r="E63"/>
  <c r="E70"/>
  <c r="D91"/>
  <c r="E112"/>
  <c r="E133"/>
  <c r="E164"/>
  <c r="E185"/>
  <c r="E208"/>
  <c r="D217"/>
  <c r="E247"/>
  <c r="D269"/>
  <c r="D299"/>
  <c r="E320"/>
  <c r="E341"/>
  <c r="D363"/>
  <c r="E384"/>
  <c r="E405"/>
  <c r="D427"/>
  <c r="E448"/>
  <c r="E483"/>
  <c r="D505"/>
  <c r="E526"/>
  <c r="E535"/>
  <c r="D557"/>
  <c r="E587"/>
  <c r="E596"/>
  <c r="E617"/>
  <c r="E648"/>
  <c r="E669"/>
  <c r="D691"/>
  <c r="E700"/>
  <c r="E721"/>
  <c r="E743"/>
  <c r="E772"/>
  <c r="E793"/>
  <c r="E821"/>
  <c r="E850"/>
  <c r="E884"/>
  <c r="D922"/>
  <c r="D960"/>
  <c r="E998"/>
  <c r="D1036"/>
  <c r="D1074"/>
  <c r="D1112"/>
  <c r="E1149"/>
  <c r="D1188"/>
  <c r="D1226"/>
  <c r="D1290"/>
  <c r="D1442"/>
  <c r="D1596"/>
  <c r="E2111"/>
  <c r="E16"/>
  <c r="E27"/>
  <c r="E43"/>
  <c r="E59"/>
  <c r="E66"/>
  <c r="E85"/>
  <c r="D107"/>
  <c r="E128"/>
  <c r="D159"/>
  <c r="E180"/>
  <c r="D189"/>
  <c r="D203"/>
  <c r="E242"/>
  <c r="E263"/>
  <c r="E293"/>
  <c r="D315"/>
  <c r="E336"/>
  <c r="E357"/>
  <c r="D379"/>
  <c r="E400"/>
  <c r="E421"/>
  <c r="D443"/>
  <c r="E478"/>
  <c r="E499"/>
  <c r="D521"/>
  <c r="E530"/>
  <c r="E551"/>
  <c r="D591"/>
  <c r="E612"/>
  <c r="D643"/>
  <c r="E664"/>
  <c r="E685"/>
  <c r="E716"/>
  <c r="E737"/>
  <c r="D765"/>
  <c r="E786"/>
  <c r="D815"/>
  <c r="D843"/>
  <c r="E874"/>
  <c r="E913"/>
  <c r="E950"/>
  <c r="E988"/>
  <c r="E1026"/>
  <c r="D1064"/>
  <c r="E1102"/>
  <c r="E1140"/>
  <c r="D1178"/>
  <c r="D1216"/>
  <c r="E1254"/>
  <c r="D1404"/>
  <c r="D1556"/>
  <c r="E1807"/>
  <c r="E11"/>
  <c r="E15"/>
  <c r="E19"/>
  <c r="E26"/>
  <c r="E30"/>
  <c r="E34"/>
  <c r="E38"/>
  <c r="E42"/>
  <c r="E46"/>
  <c r="E50"/>
  <c r="E54"/>
  <c r="E58"/>
  <c r="E62"/>
  <c r="E65"/>
  <c r="E69"/>
  <c r="E73"/>
  <c r="D79"/>
  <c r="E84"/>
  <c r="E89"/>
  <c r="D95"/>
  <c r="E100"/>
  <c r="E105"/>
  <c r="D111"/>
  <c r="E116"/>
  <c r="E121"/>
  <c r="D127"/>
  <c r="E132"/>
  <c r="E137"/>
  <c r="D143"/>
  <c r="D147"/>
  <c r="E152"/>
  <c r="E157"/>
  <c r="D163"/>
  <c r="E168"/>
  <c r="E173"/>
  <c r="D179"/>
  <c r="E184"/>
  <c r="D193"/>
  <c r="E196"/>
  <c r="E201"/>
  <c r="D207"/>
  <c r="E212"/>
  <c r="D221"/>
  <c r="E226"/>
  <c r="E230"/>
  <c r="E235"/>
  <c r="D241"/>
  <c r="E246"/>
  <c r="E251"/>
  <c r="D257"/>
  <c r="E262"/>
  <c r="E267"/>
  <c r="D273"/>
  <c r="E278"/>
  <c r="D287"/>
  <c r="E292"/>
  <c r="E297"/>
  <c r="D303"/>
  <c r="E308"/>
  <c r="E313"/>
  <c r="D319"/>
  <c r="E324"/>
  <c r="E329"/>
  <c r="D335"/>
  <c r="E340"/>
  <c r="E345"/>
  <c r="D351"/>
  <c r="E356"/>
  <c r="E361"/>
  <c r="D367"/>
  <c r="E372"/>
  <c r="E377"/>
  <c r="D383"/>
  <c r="E388"/>
  <c r="E393"/>
  <c r="D399"/>
  <c r="E404"/>
  <c r="E409"/>
  <c r="D415"/>
  <c r="E420"/>
  <c r="E425"/>
  <c r="D431"/>
  <c r="E436"/>
  <c r="E441"/>
  <c r="D447"/>
  <c r="E452"/>
  <c r="E457"/>
  <c r="E466"/>
  <c r="E471"/>
  <c r="D477"/>
  <c r="E482"/>
  <c r="E487"/>
  <c r="D493"/>
  <c r="E498"/>
  <c r="E503"/>
  <c r="D509"/>
  <c r="E514"/>
  <c r="E519"/>
  <c r="D525"/>
  <c r="D529"/>
  <c r="E534"/>
  <c r="E539"/>
  <c r="D545"/>
  <c r="E550"/>
  <c r="E555"/>
  <c r="D561"/>
  <c r="E566"/>
  <c r="E586"/>
  <c r="E589"/>
  <c r="D595"/>
  <c r="E600"/>
  <c r="E605"/>
  <c r="D611"/>
  <c r="E616"/>
  <c r="E621"/>
  <c r="D631"/>
  <c r="E636"/>
  <c r="E641"/>
  <c r="D647"/>
  <c r="E652"/>
  <c r="E657"/>
  <c r="D663"/>
  <c r="E668"/>
  <c r="E673"/>
  <c r="D679"/>
  <c r="E684"/>
  <c r="E689"/>
  <c r="D695"/>
  <c r="E704"/>
  <c r="E709"/>
  <c r="D715"/>
  <c r="E720"/>
  <c r="E725"/>
  <c r="D731"/>
  <c r="E736"/>
  <c r="E741"/>
  <c r="D749"/>
  <c r="E756"/>
  <c r="D763"/>
  <c r="E770"/>
  <c r="E777"/>
  <c r="E784"/>
  <c r="E791"/>
  <c r="D799"/>
  <c r="E805"/>
  <c r="D813"/>
  <c r="E820"/>
  <c r="D827"/>
  <c r="E834"/>
  <c r="E841"/>
  <c r="E848"/>
  <c r="E855"/>
  <c r="D865"/>
  <c r="D872"/>
  <c r="D882"/>
  <c r="D892"/>
  <c r="E900"/>
  <c r="E910"/>
  <c r="D920"/>
  <c r="E929"/>
  <c r="E938"/>
  <c r="E948"/>
  <c r="E957"/>
  <c r="E967"/>
  <c r="E977"/>
  <c r="D986"/>
  <c r="D996"/>
  <c r="E1005"/>
  <c r="E1014"/>
  <c r="D1024"/>
  <c r="D1034"/>
  <c r="E1042"/>
  <c r="E1052"/>
  <c r="E1062"/>
  <c r="E1071"/>
  <c r="E1081"/>
  <c r="E1090"/>
  <c r="D1100"/>
  <c r="E1109"/>
  <c r="E1119"/>
  <c r="D1128"/>
  <c r="D1138"/>
  <c r="D1148"/>
  <c r="E1156"/>
  <c r="E1166"/>
  <c r="D1176"/>
  <c r="E1185"/>
  <c r="E1194"/>
  <c r="E1204"/>
  <c r="E1213"/>
  <c r="E1223"/>
  <c r="E1233"/>
  <c r="D1242"/>
  <c r="D1252"/>
  <c r="D1282"/>
  <c r="D1318"/>
  <c r="D1356"/>
  <c r="D1396"/>
  <c r="D1430"/>
  <c r="D1470"/>
  <c r="D1510"/>
  <c r="D1546"/>
  <c r="D1586"/>
  <c r="D1622"/>
  <c r="D1681"/>
  <c r="D1757"/>
  <c r="E2047"/>
  <c r="E10"/>
  <c r="E14"/>
  <c r="E18"/>
  <c r="E22"/>
  <c r="E25"/>
  <c r="E29"/>
  <c r="E33"/>
  <c r="E37"/>
  <c r="E41"/>
  <c r="E45"/>
  <c r="E49"/>
  <c r="E53"/>
  <c r="E57"/>
  <c r="E61"/>
  <c r="E68"/>
  <c r="E72"/>
  <c r="E77"/>
  <c r="D83"/>
  <c r="E88"/>
  <c r="E93"/>
  <c r="D99"/>
  <c r="E104"/>
  <c r="E109"/>
  <c r="D115"/>
  <c r="E120"/>
  <c r="E125"/>
  <c r="D131"/>
  <c r="E136"/>
  <c r="E141"/>
  <c r="D151"/>
  <c r="E156"/>
  <c r="E161"/>
  <c r="D167"/>
  <c r="E172"/>
  <c r="E177"/>
  <c r="D183"/>
  <c r="E191"/>
  <c r="D195"/>
  <c r="E200"/>
  <c r="E205"/>
  <c r="D211"/>
  <c r="E219"/>
  <c r="D225"/>
  <c r="E234"/>
  <c r="E239"/>
  <c r="D245"/>
  <c r="E250"/>
  <c r="E255"/>
  <c r="D261"/>
  <c r="E266"/>
  <c r="E271"/>
  <c r="D277"/>
  <c r="E285"/>
  <c r="D291"/>
  <c r="E296"/>
  <c r="E301"/>
  <c r="D307"/>
  <c r="E312"/>
  <c r="E317"/>
  <c r="D323"/>
  <c r="E328"/>
  <c r="E333"/>
  <c r="D339"/>
  <c r="E344"/>
  <c r="E349"/>
  <c r="D355"/>
  <c r="E360"/>
  <c r="E365"/>
  <c r="D371"/>
  <c r="E376"/>
  <c r="E381"/>
  <c r="D387"/>
  <c r="E392"/>
  <c r="E397"/>
  <c r="D403"/>
  <c r="E408"/>
  <c r="E413"/>
  <c r="D419"/>
  <c r="E424"/>
  <c r="E429"/>
  <c r="D435"/>
  <c r="E440"/>
  <c r="E445"/>
  <c r="D451"/>
  <c r="E456"/>
  <c r="E461"/>
  <c r="D465"/>
  <c r="E470"/>
  <c r="E475"/>
  <c r="D481"/>
  <c r="E486"/>
  <c r="E491"/>
  <c r="D497"/>
  <c r="E502"/>
  <c r="E507"/>
  <c r="D513"/>
  <c r="E518"/>
  <c r="E523"/>
  <c r="D533"/>
  <c r="E538"/>
  <c r="E543"/>
  <c r="D549"/>
  <c r="E554"/>
  <c r="E559"/>
  <c r="D565"/>
  <c r="D585"/>
  <c r="E593"/>
  <c r="D599"/>
  <c r="E604"/>
  <c r="E609"/>
  <c r="D615"/>
  <c r="E625"/>
  <c r="E629"/>
  <c r="D635"/>
  <c r="E640"/>
  <c r="E645"/>
  <c r="D651"/>
  <c r="E656"/>
  <c r="E661"/>
  <c r="D667"/>
  <c r="E672"/>
  <c r="E677"/>
  <c r="D683"/>
  <c r="E688"/>
  <c r="E693"/>
  <c r="D703"/>
  <c r="E708"/>
  <c r="E713"/>
  <c r="D719"/>
  <c r="E724"/>
  <c r="E729"/>
  <c r="D735"/>
  <c r="E740"/>
  <c r="D747"/>
  <c r="E754"/>
  <c r="E761"/>
  <c r="E768"/>
  <c r="E775"/>
  <c r="D783"/>
  <c r="E789"/>
  <c r="D797"/>
  <c r="E804"/>
  <c r="D811"/>
  <c r="E818"/>
  <c r="E825"/>
  <c r="E832"/>
  <c r="E839"/>
  <c r="D847"/>
  <c r="E853"/>
  <c r="D863"/>
  <c r="E870"/>
  <c r="E879"/>
  <c r="E889"/>
  <c r="E898"/>
  <c r="D908"/>
  <c r="E917"/>
  <c r="E927"/>
  <c r="D936"/>
  <c r="D946"/>
  <c r="D956"/>
  <c r="E964"/>
  <c r="E974"/>
  <c r="D984"/>
  <c r="E993"/>
  <c r="E1002"/>
  <c r="E1012"/>
  <c r="E1021"/>
  <c r="E1031"/>
  <c r="E1041"/>
  <c r="D1050"/>
  <c r="D1060"/>
  <c r="E1069"/>
  <c r="E1078"/>
  <c r="D1088"/>
  <c r="D1098"/>
  <c r="E1106"/>
  <c r="E1116"/>
  <c r="E1126"/>
  <c r="E1135"/>
  <c r="E1145"/>
  <c r="E1154"/>
  <c r="D1164"/>
  <c r="E1173"/>
  <c r="E1183"/>
  <c r="D1192"/>
  <c r="D1202"/>
  <c r="D1212"/>
  <c r="E1220"/>
  <c r="E1230"/>
  <c r="D1240"/>
  <c r="E1249"/>
  <c r="D1270"/>
  <c r="D1310"/>
  <c r="D1346"/>
  <c r="D1386"/>
  <c r="D1426"/>
  <c r="D1460"/>
  <c r="D1500"/>
  <c r="D1538"/>
  <c r="D1574"/>
  <c r="D1612"/>
  <c r="D1665"/>
  <c r="D1733"/>
  <c r="E1951"/>
  <c r="E2392"/>
  <c r="E2143"/>
  <c r="E9"/>
  <c r="E13"/>
  <c r="E17"/>
  <c r="E21"/>
  <c r="E24"/>
  <c r="E28"/>
  <c r="E32"/>
  <c r="E36"/>
  <c r="E40"/>
  <c r="E44"/>
  <c r="E48"/>
  <c r="E52"/>
  <c r="E56"/>
  <c r="E60"/>
  <c r="E67"/>
  <c r="E71"/>
  <c r="E76"/>
  <c r="E81"/>
  <c r="D87"/>
  <c r="E92"/>
  <c r="E97"/>
  <c r="D103"/>
  <c r="E108"/>
  <c r="E113"/>
  <c r="D119"/>
  <c r="E124"/>
  <c r="E129"/>
  <c r="D135"/>
  <c r="E140"/>
  <c r="E149"/>
  <c r="D155"/>
  <c r="E160"/>
  <c r="E165"/>
  <c r="D171"/>
  <c r="E176"/>
  <c r="E181"/>
  <c r="D187"/>
  <c r="E190"/>
  <c r="D199"/>
  <c r="E204"/>
  <c r="E209"/>
  <c r="D215"/>
  <c r="E218"/>
  <c r="E223"/>
  <c r="D233"/>
  <c r="E238"/>
  <c r="E243"/>
  <c r="D249"/>
  <c r="E254"/>
  <c r="E259"/>
  <c r="D265"/>
  <c r="E270"/>
  <c r="E275"/>
  <c r="D281"/>
  <c r="E284"/>
  <c r="E289"/>
  <c r="D295"/>
  <c r="E300"/>
  <c r="E305"/>
  <c r="D311"/>
  <c r="E316"/>
  <c r="E321"/>
  <c r="D327"/>
  <c r="E332"/>
  <c r="E337"/>
  <c r="D343"/>
  <c r="E348"/>
  <c r="E353"/>
  <c r="D359"/>
  <c r="E364"/>
  <c r="E369"/>
  <c r="D375"/>
  <c r="E380"/>
  <c r="E385"/>
  <c r="D391"/>
  <c r="E396"/>
  <c r="E401"/>
  <c r="D407"/>
  <c r="E412"/>
  <c r="E417"/>
  <c r="D423"/>
  <c r="E428"/>
  <c r="E433"/>
  <c r="D439"/>
  <c r="E444"/>
  <c r="E449"/>
  <c r="D455"/>
  <c r="E460"/>
  <c r="E463"/>
  <c r="D469"/>
  <c r="E474"/>
  <c r="E479"/>
  <c r="D485"/>
  <c r="E490"/>
  <c r="E495"/>
  <c r="D501"/>
  <c r="E506"/>
  <c r="E511"/>
  <c r="D517"/>
  <c r="E522"/>
  <c r="E531"/>
  <c r="D537"/>
  <c r="E542"/>
  <c r="E547"/>
  <c r="D553"/>
  <c r="E558"/>
  <c r="E563"/>
  <c r="E592"/>
  <c r="E597"/>
  <c r="D603"/>
  <c r="E608"/>
  <c r="E613"/>
  <c r="D619"/>
  <c r="E624"/>
  <c r="E628"/>
  <c r="E633"/>
  <c r="D639"/>
  <c r="E644"/>
  <c r="E649"/>
  <c r="D655"/>
  <c r="E660"/>
  <c r="E665"/>
  <c r="D671"/>
  <c r="E676"/>
  <c r="E681"/>
  <c r="D687"/>
  <c r="E692"/>
  <c r="E697"/>
  <c r="E701"/>
  <c r="D707"/>
  <c r="E712"/>
  <c r="E717"/>
  <c r="D723"/>
  <c r="E728"/>
  <c r="E733"/>
  <c r="D739"/>
  <c r="E745"/>
  <c r="E752"/>
  <c r="E759"/>
  <c r="D767"/>
  <c r="D781"/>
  <c r="E788"/>
  <c r="D795"/>
  <c r="E802"/>
  <c r="E809"/>
  <c r="E816"/>
  <c r="E823"/>
  <c r="D831"/>
  <c r="E837"/>
  <c r="D845"/>
  <c r="E852"/>
  <c r="D859"/>
  <c r="E868"/>
  <c r="E877"/>
  <c r="E886"/>
  <c r="D896"/>
  <c r="D906"/>
  <c r="E914"/>
  <c r="E924"/>
  <c r="E934"/>
  <c r="E943"/>
  <c r="E953"/>
  <c r="E962"/>
  <c r="D972"/>
  <c r="E981"/>
  <c r="E991"/>
  <c r="D1000"/>
  <c r="D1010"/>
  <c r="D1020"/>
  <c r="E1028"/>
  <c r="E1038"/>
  <c r="D1048"/>
  <c r="E1057"/>
  <c r="E1066"/>
  <c r="E1076"/>
  <c r="E1085"/>
  <c r="E1095"/>
  <c r="E1105"/>
  <c r="D1114"/>
  <c r="D1124"/>
  <c r="E1133"/>
  <c r="E1142"/>
  <c r="D1152"/>
  <c r="D1162"/>
  <c r="E1170"/>
  <c r="E1180"/>
  <c r="E1190"/>
  <c r="E1199"/>
  <c r="E1209"/>
  <c r="E1218"/>
  <c r="D1228"/>
  <c r="E1237"/>
  <c r="E1247"/>
  <c r="D1260"/>
  <c r="D1300"/>
  <c r="D1340"/>
  <c r="D1374"/>
  <c r="D1414"/>
  <c r="D1452"/>
  <c r="D1490"/>
  <c r="D1526"/>
  <c r="D1566"/>
  <c r="D1602"/>
  <c r="D1645"/>
  <c r="D1725"/>
  <c r="E1871"/>
  <c r="D9"/>
  <c r="D11"/>
  <c r="D13"/>
  <c r="D15"/>
  <c r="D17"/>
  <c r="D19"/>
  <c r="D21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D61"/>
  <c r="D63"/>
  <c r="D65"/>
  <c r="D67"/>
  <c r="D69"/>
  <c r="D71"/>
  <c r="D73"/>
  <c r="E75"/>
  <c r="E78"/>
  <c r="D81"/>
  <c r="E83"/>
  <c r="E86"/>
  <c r="D89"/>
  <c r="E91"/>
  <c r="E94"/>
  <c r="D97"/>
  <c r="E99"/>
  <c r="E102"/>
  <c r="D105"/>
  <c r="E107"/>
  <c r="E110"/>
  <c r="D113"/>
  <c r="E115"/>
  <c r="E118"/>
  <c r="D121"/>
  <c r="E123"/>
  <c r="E126"/>
  <c r="D129"/>
  <c r="E131"/>
  <c r="E134"/>
  <c r="D137"/>
  <c r="E139"/>
  <c r="E142"/>
  <c r="E147"/>
  <c r="E150"/>
  <c r="D153"/>
  <c r="E155"/>
  <c r="E158"/>
  <c r="D161"/>
  <c r="E163"/>
  <c r="E166"/>
  <c r="D169"/>
  <c r="E171"/>
  <c r="E174"/>
  <c r="D177"/>
  <c r="E179"/>
  <c r="E182"/>
  <c r="D185"/>
  <c r="E187"/>
  <c r="E189"/>
  <c r="E192"/>
  <c r="D197"/>
  <c r="E199"/>
  <c r="E202"/>
  <c r="D205"/>
  <c r="E207"/>
  <c r="E210"/>
  <c r="D213"/>
  <c r="E215"/>
  <c r="E217"/>
  <c r="E220"/>
  <c r="D223"/>
  <c r="E225"/>
  <c r="E228"/>
  <c r="D231"/>
  <c r="E233"/>
  <c r="E236"/>
  <c r="D239"/>
  <c r="E241"/>
  <c r="E244"/>
  <c r="D247"/>
  <c r="E249"/>
  <c r="E252"/>
  <c r="D255"/>
  <c r="E257"/>
  <c r="E260"/>
  <c r="D263"/>
  <c r="E265"/>
  <c r="E268"/>
  <c r="D271"/>
  <c r="E273"/>
  <c r="E276"/>
  <c r="D279"/>
  <c r="E281"/>
  <c r="E283"/>
  <c r="E286"/>
  <c r="D289"/>
  <c r="E291"/>
  <c r="E294"/>
  <c r="D297"/>
  <c r="E299"/>
  <c r="E302"/>
  <c r="D305"/>
  <c r="E307"/>
  <c r="E310"/>
  <c r="D313"/>
  <c r="E315"/>
  <c r="E318"/>
  <c r="D321"/>
  <c r="E323"/>
  <c r="E326"/>
  <c r="D329"/>
  <c r="E331"/>
  <c r="E334"/>
  <c r="D337"/>
  <c r="E339"/>
  <c r="E342"/>
  <c r="D345"/>
  <c r="E347"/>
  <c r="E350"/>
  <c r="D353"/>
  <c r="E355"/>
  <c r="E358"/>
  <c r="D361"/>
  <c r="E363"/>
  <c r="E366"/>
  <c r="D369"/>
  <c r="E371"/>
  <c r="E374"/>
  <c r="D377"/>
  <c r="E379"/>
  <c r="E382"/>
  <c r="D385"/>
  <c r="E387"/>
  <c r="E390"/>
  <c r="D393"/>
  <c r="E395"/>
  <c r="E398"/>
  <c r="D401"/>
  <c r="E403"/>
  <c r="E406"/>
  <c r="D409"/>
  <c r="E411"/>
  <c r="E414"/>
  <c r="D417"/>
  <c r="E419"/>
  <c r="E422"/>
  <c r="D425"/>
  <c r="E427"/>
  <c r="E430"/>
  <c r="D433"/>
  <c r="E435"/>
  <c r="E438"/>
  <c r="D441"/>
  <c r="E443"/>
  <c r="E446"/>
  <c r="D449"/>
  <c r="E451"/>
  <c r="E454"/>
  <c r="D457"/>
  <c r="E459"/>
  <c r="E464"/>
  <c r="D467"/>
  <c r="E469"/>
  <c r="E472"/>
  <c r="D475"/>
  <c r="E477"/>
  <c r="E480"/>
  <c r="D483"/>
  <c r="E485"/>
  <c r="E488"/>
  <c r="D491"/>
  <c r="E493"/>
  <c r="E496"/>
  <c r="D499"/>
  <c r="E501"/>
  <c r="E504"/>
  <c r="D507"/>
  <c r="E509"/>
  <c r="E512"/>
  <c r="D515"/>
  <c r="E517"/>
  <c r="E520"/>
  <c r="D523"/>
  <c r="E525"/>
  <c r="E528"/>
  <c r="D531"/>
  <c r="E533"/>
  <c r="E536"/>
  <c r="D539"/>
  <c r="E541"/>
  <c r="E544"/>
  <c r="D547"/>
  <c r="E549"/>
  <c r="E552"/>
  <c r="D555"/>
  <c r="E557"/>
  <c r="E560"/>
  <c r="D563"/>
  <c r="E565"/>
  <c r="E584"/>
  <c r="D587"/>
  <c r="D589"/>
  <c r="E591"/>
  <c r="E594"/>
  <c r="D597"/>
  <c r="E599"/>
  <c r="E602"/>
  <c r="D605"/>
  <c r="E607"/>
  <c r="E610"/>
  <c r="D613"/>
  <c r="E615"/>
  <c r="E618"/>
  <c r="D621"/>
  <c r="E623"/>
  <c r="E626"/>
  <c r="D629"/>
  <c r="E631"/>
  <c r="E634"/>
  <c r="D637"/>
  <c r="E639"/>
  <c r="E642"/>
  <c r="D645"/>
  <c r="E647"/>
  <c r="E650"/>
  <c r="D653"/>
  <c r="E655"/>
  <c r="E658"/>
  <c r="D661"/>
  <c r="E663"/>
  <c r="E666"/>
  <c r="D669"/>
  <c r="E671"/>
  <c r="E674"/>
  <c r="D677"/>
  <c r="E679"/>
  <c r="E682"/>
  <c r="D685"/>
  <c r="E687"/>
  <c r="E690"/>
  <c r="D693"/>
  <c r="E695"/>
  <c r="E698"/>
  <c r="D701"/>
  <c r="E703"/>
  <c r="E706"/>
  <c r="D709"/>
  <c r="E711"/>
  <c r="E714"/>
  <c r="D717"/>
  <c r="E719"/>
  <c r="E722"/>
  <c r="D725"/>
  <c r="E727"/>
  <c r="E730"/>
  <c r="D733"/>
  <c r="E735"/>
  <c r="E738"/>
  <c r="D741"/>
  <c r="E744"/>
  <c r="E748"/>
  <c r="E751"/>
  <c r="D755"/>
  <c r="D759"/>
  <c r="E762"/>
  <c r="E765"/>
  <c r="E769"/>
  <c r="D773"/>
  <c r="E776"/>
  <c r="E780"/>
  <c r="E783"/>
  <c r="D787"/>
  <c r="D791"/>
  <c r="E794"/>
  <c r="E797"/>
  <c r="E801"/>
  <c r="D805"/>
  <c r="E808"/>
  <c r="E812"/>
  <c r="E815"/>
  <c r="D819"/>
  <c r="D823"/>
  <c r="E826"/>
  <c r="E829"/>
  <c r="E833"/>
  <c r="D837"/>
  <c r="E840"/>
  <c r="E844"/>
  <c r="E847"/>
  <c r="D851"/>
  <c r="D855"/>
  <c r="E858"/>
  <c r="E863"/>
  <c r="E867"/>
  <c r="E871"/>
  <c r="D876"/>
  <c r="E881"/>
  <c r="E885"/>
  <c r="D890"/>
  <c r="E895"/>
  <c r="D900"/>
  <c r="D904"/>
  <c r="E909"/>
  <c r="D914"/>
  <c r="E918"/>
  <c r="D924"/>
  <c r="D928"/>
  <c r="E932"/>
  <c r="D938"/>
  <c r="E942"/>
  <c r="E946"/>
  <c r="D952"/>
  <c r="E956"/>
  <c r="E961"/>
  <c r="E966"/>
  <c r="E970"/>
  <c r="E975"/>
  <c r="E980"/>
  <c r="E985"/>
  <c r="E989"/>
  <c r="E994"/>
  <c r="E999"/>
  <c r="D1004"/>
  <c r="E1009"/>
  <c r="E1013"/>
  <c r="D1018"/>
  <c r="E1023"/>
  <c r="D1028"/>
  <c r="D1032"/>
  <c r="E1037"/>
  <c r="D1042"/>
  <c r="E1046"/>
  <c r="D1052"/>
  <c r="D1056"/>
  <c r="E1060"/>
  <c r="D1066"/>
  <c r="E1070"/>
  <c r="E1074"/>
  <c r="D1080"/>
  <c r="E1084"/>
  <c r="E1089"/>
  <c r="E1094"/>
  <c r="E1098"/>
  <c r="E1103"/>
  <c r="E1108"/>
  <c r="E1113"/>
  <c r="E1117"/>
  <c r="E1122"/>
  <c r="E1127"/>
  <c r="D1132"/>
  <c r="E1137"/>
  <c r="E1141"/>
  <c r="D1146"/>
  <c r="E1151"/>
  <c r="D1156"/>
  <c r="D1160"/>
  <c r="E1165"/>
  <c r="D1170"/>
  <c r="E1174"/>
  <c r="D1180"/>
  <c r="D1184"/>
  <c r="E1188"/>
  <c r="D1194"/>
  <c r="E1198"/>
  <c r="E1202"/>
  <c r="D1208"/>
  <c r="E1212"/>
  <c r="E1217"/>
  <c r="E1222"/>
  <c r="E1226"/>
  <c r="E1231"/>
  <c r="E1236"/>
  <c r="E1241"/>
  <c r="E1245"/>
  <c r="E1250"/>
  <c r="D1258"/>
  <c r="D1276"/>
  <c r="D1298"/>
  <c r="D1314"/>
  <c r="D1332"/>
  <c r="D1354"/>
  <c r="D1372"/>
  <c r="D1388"/>
  <c r="D1410"/>
  <c r="D1428"/>
  <c r="D1446"/>
  <c r="D1468"/>
  <c r="D1484"/>
  <c r="D1502"/>
  <c r="D1524"/>
  <c r="D1542"/>
  <c r="D1558"/>
  <c r="D1580"/>
  <c r="D1598"/>
  <c r="D1618"/>
  <c r="D1638"/>
  <c r="D1669"/>
  <c r="D1709"/>
  <c r="D1749"/>
  <c r="E1855"/>
  <c r="E1983"/>
  <c r="E2296"/>
  <c r="E2168"/>
  <c r="E2095"/>
  <c r="E2031"/>
  <c r="E1967"/>
  <c r="E1903"/>
  <c r="E1839"/>
  <c r="E1775"/>
  <c r="D1753"/>
  <c r="D1737"/>
  <c r="D1721"/>
  <c r="D1705"/>
  <c r="D1689"/>
  <c r="D1673"/>
  <c r="D1657"/>
  <c r="D1641"/>
  <c r="D1632"/>
  <c r="D1624"/>
  <c r="D1616"/>
  <c r="D1608"/>
  <c r="D1600"/>
  <c r="D1592"/>
  <c r="D1584"/>
  <c r="D1576"/>
  <c r="D1568"/>
  <c r="D1560"/>
  <c r="D1552"/>
  <c r="D1544"/>
  <c r="D1536"/>
  <c r="D1528"/>
  <c r="D1520"/>
  <c r="D1512"/>
  <c r="D1504"/>
  <c r="D1496"/>
  <c r="D1488"/>
  <c r="D1480"/>
  <c r="D1472"/>
  <c r="D1464"/>
  <c r="D1456"/>
  <c r="D1448"/>
  <c r="D1440"/>
  <c r="D1432"/>
  <c r="D1424"/>
  <c r="D1416"/>
  <c r="D1408"/>
  <c r="D1400"/>
  <c r="D1392"/>
  <c r="D1384"/>
  <c r="D1376"/>
  <c r="D1368"/>
  <c r="D1360"/>
  <c r="D1352"/>
  <c r="D1344"/>
  <c r="D1336"/>
  <c r="D1328"/>
  <c r="D1320"/>
  <c r="D1312"/>
  <c r="D1304"/>
  <c r="D1296"/>
  <c r="D1288"/>
  <c r="D1280"/>
  <c r="D1272"/>
  <c r="D1264"/>
  <c r="D1256"/>
  <c r="D1253"/>
  <c r="D1251"/>
  <c r="D1249"/>
  <c r="D1247"/>
  <c r="D1245"/>
  <c r="D1243"/>
  <c r="D1241"/>
  <c r="D1239"/>
  <c r="D1237"/>
  <c r="D1235"/>
  <c r="D1233"/>
  <c r="D1231"/>
  <c r="D1229"/>
  <c r="D1227"/>
  <c r="D1225"/>
  <c r="D1223"/>
  <c r="D1221"/>
  <c r="D1219"/>
  <c r="D1217"/>
  <c r="D1215"/>
  <c r="D1213"/>
  <c r="D1211"/>
  <c r="D1209"/>
  <c r="D1207"/>
  <c r="D1205"/>
  <c r="D1203"/>
  <c r="D1201"/>
  <c r="D1199"/>
  <c r="D1197"/>
  <c r="D1195"/>
  <c r="D1193"/>
  <c r="D1191"/>
  <c r="D1189"/>
  <c r="D1187"/>
  <c r="D1185"/>
  <c r="D1183"/>
  <c r="D1181"/>
  <c r="D1179"/>
  <c r="D1177"/>
  <c r="D1175"/>
  <c r="D1173"/>
  <c r="D1171"/>
  <c r="D1169"/>
  <c r="D1167"/>
  <c r="D1165"/>
  <c r="D1163"/>
  <c r="D1161"/>
  <c r="D1159"/>
  <c r="D1157"/>
  <c r="D1155"/>
  <c r="D1153"/>
  <c r="D1151"/>
  <c r="D1149"/>
  <c r="D1147"/>
  <c r="D1145"/>
  <c r="D1143"/>
  <c r="D1141"/>
  <c r="D1139"/>
  <c r="D1137"/>
  <c r="D1135"/>
  <c r="D1133"/>
  <c r="D1131"/>
  <c r="D1129"/>
  <c r="D1127"/>
  <c r="D1125"/>
  <c r="D1123"/>
  <c r="D1121"/>
  <c r="D1119"/>
  <c r="D1117"/>
  <c r="D1115"/>
  <c r="D1113"/>
  <c r="D1111"/>
  <c r="D1109"/>
  <c r="D1107"/>
  <c r="D1105"/>
  <c r="D1103"/>
  <c r="D1101"/>
  <c r="D1099"/>
  <c r="D1097"/>
  <c r="D1095"/>
  <c r="D1093"/>
  <c r="D1091"/>
  <c r="D1089"/>
  <c r="D1087"/>
  <c r="D1085"/>
  <c r="D1083"/>
  <c r="D1081"/>
  <c r="D1079"/>
  <c r="D1077"/>
  <c r="D1075"/>
  <c r="D1073"/>
  <c r="D1071"/>
  <c r="D1069"/>
  <c r="D1067"/>
  <c r="D1065"/>
  <c r="D1063"/>
  <c r="D1061"/>
  <c r="D1059"/>
  <c r="D1057"/>
  <c r="D1055"/>
  <c r="D1053"/>
  <c r="D1051"/>
  <c r="D1049"/>
  <c r="D1047"/>
  <c r="D1045"/>
  <c r="D1043"/>
  <c r="D1041"/>
  <c r="D1039"/>
  <c r="D1037"/>
  <c r="D1035"/>
  <c r="D1033"/>
  <c r="D1031"/>
  <c r="D1029"/>
  <c r="D1027"/>
  <c r="D1025"/>
  <c r="D1023"/>
  <c r="D1021"/>
  <c r="D1019"/>
  <c r="D1017"/>
  <c r="D1015"/>
  <c r="D1013"/>
  <c r="D1011"/>
  <c r="D1009"/>
  <c r="D1007"/>
  <c r="D1005"/>
  <c r="D1003"/>
  <c r="D1001"/>
  <c r="D999"/>
  <c r="D997"/>
  <c r="D995"/>
  <c r="D993"/>
  <c r="D991"/>
  <c r="D989"/>
  <c r="D987"/>
  <c r="D985"/>
  <c r="D983"/>
  <c r="D981"/>
  <c r="D979"/>
  <c r="D977"/>
  <c r="D975"/>
  <c r="D973"/>
  <c r="D971"/>
  <c r="D969"/>
  <c r="D967"/>
  <c r="D965"/>
  <c r="D963"/>
  <c r="D961"/>
  <c r="D959"/>
  <c r="D957"/>
  <c r="D955"/>
  <c r="D953"/>
  <c r="D951"/>
  <c r="D949"/>
  <c r="D947"/>
  <c r="D945"/>
  <c r="D943"/>
  <c r="D941"/>
  <c r="D939"/>
  <c r="D937"/>
  <c r="D935"/>
  <c r="D933"/>
  <c r="D931"/>
  <c r="D929"/>
  <c r="D927"/>
  <c r="D925"/>
  <c r="D923"/>
  <c r="D921"/>
  <c r="D919"/>
  <c r="D917"/>
  <c r="D915"/>
  <c r="D913"/>
  <c r="D911"/>
  <c r="D909"/>
  <c r="D907"/>
  <c r="D905"/>
  <c r="D903"/>
  <c r="D901"/>
  <c r="D899"/>
  <c r="D897"/>
  <c r="D895"/>
  <c r="D893"/>
  <c r="D891"/>
  <c r="D889"/>
  <c r="D887"/>
  <c r="D885"/>
  <c r="D883"/>
  <c r="D881"/>
  <c r="D879"/>
  <c r="D877"/>
  <c r="D875"/>
  <c r="D873"/>
  <c r="D871"/>
  <c r="E2360"/>
  <c r="E2200"/>
  <c r="E2079"/>
  <c r="E1999"/>
  <c r="E1919"/>
  <c r="E1823"/>
  <c r="D1761"/>
  <c r="D1741"/>
  <c r="D1717"/>
  <c r="D1697"/>
  <c r="D1677"/>
  <c r="D1653"/>
  <c r="D1636"/>
  <c r="D1626"/>
  <c r="D1614"/>
  <c r="D1604"/>
  <c r="D1594"/>
  <c r="D1582"/>
  <c r="D1572"/>
  <c r="D1562"/>
  <c r="D1550"/>
  <c r="D1540"/>
  <c r="D1530"/>
  <c r="D1518"/>
  <c r="D1508"/>
  <c r="D1498"/>
  <c r="D1486"/>
  <c r="D1476"/>
  <c r="D1466"/>
  <c r="D1454"/>
  <c r="D1444"/>
  <c r="D1434"/>
  <c r="D1422"/>
  <c r="D1412"/>
  <c r="D1402"/>
  <c r="D1390"/>
  <c r="D1380"/>
  <c r="D1370"/>
  <c r="D1358"/>
  <c r="D1348"/>
  <c r="D1338"/>
  <c r="D1326"/>
  <c r="D1316"/>
  <c r="D1306"/>
  <c r="D1294"/>
  <c r="D1284"/>
  <c r="D1274"/>
  <c r="D1262"/>
  <c r="D1254"/>
  <c r="E1251"/>
  <c r="E1248"/>
  <c r="D1246"/>
  <c r="E1243"/>
  <c r="E1240"/>
  <c r="D1238"/>
  <c r="E1235"/>
  <c r="E1232"/>
  <c r="D1230"/>
  <c r="E1227"/>
  <c r="E1224"/>
  <c r="D1222"/>
  <c r="E1219"/>
  <c r="E1216"/>
  <c r="D1214"/>
  <c r="E1211"/>
  <c r="E1208"/>
  <c r="D1206"/>
  <c r="E1203"/>
  <c r="E1200"/>
  <c r="D1198"/>
  <c r="E1195"/>
  <c r="E1192"/>
  <c r="D1190"/>
  <c r="E1187"/>
  <c r="E1184"/>
  <c r="D1182"/>
  <c r="E1179"/>
  <c r="E1176"/>
  <c r="D1174"/>
  <c r="E1171"/>
  <c r="E1168"/>
  <c r="D1166"/>
  <c r="E1163"/>
  <c r="E1160"/>
  <c r="D1158"/>
  <c r="E1155"/>
  <c r="E1152"/>
  <c r="D1150"/>
  <c r="E1147"/>
  <c r="E1144"/>
  <c r="D1142"/>
  <c r="E1139"/>
  <c r="E1136"/>
  <c r="D1134"/>
  <c r="E1131"/>
  <c r="E1128"/>
  <c r="D1126"/>
  <c r="E1123"/>
  <c r="E1120"/>
  <c r="D1118"/>
  <c r="E1115"/>
  <c r="E1112"/>
  <c r="D1110"/>
  <c r="E1107"/>
  <c r="E1104"/>
  <c r="D1102"/>
  <c r="E1099"/>
  <c r="E1096"/>
  <c r="D1094"/>
  <c r="E1091"/>
  <c r="E1088"/>
  <c r="D1086"/>
  <c r="E1083"/>
  <c r="E1080"/>
  <c r="D1078"/>
  <c r="E1075"/>
  <c r="E1072"/>
  <c r="D1070"/>
  <c r="E1067"/>
  <c r="E1064"/>
  <c r="D1062"/>
  <c r="E1059"/>
  <c r="E1056"/>
  <c r="D1054"/>
  <c r="E1051"/>
  <c r="E1048"/>
  <c r="D1046"/>
  <c r="E1043"/>
  <c r="E1040"/>
  <c r="D1038"/>
  <c r="E1035"/>
  <c r="E1032"/>
  <c r="D1030"/>
  <c r="E1027"/>
  <c r="E1024"/>
  <c r="D1022"/>
  <c r="E1019"/>
  <c r="E1016"/>
  <c r="D1014"/>
  <c r="E1011"/>
  <c r="E1008"/>
  <c r="D1006"/>
  <c r="E1003"/>
  <c r="E1000"/>
  <c r="D998"/>
  <c r="E995"/>
  <c r="E992"/>
  <c r="D990"/>
  <c r="E987"/>
  <c r="E984"/>
  <c r="D982"/>
  <c r="E979"/>
  <c r="E976"/>
  <c r="D974"/>
  <c r="E971"/>
  <c r="E968"/>
  <c r="D966"/>
  <c r="E963"/>
  <c r="E960"/>
  <c r="D958"/>
  <c r="E955"/>
  <c r="E952"/>
  <c r="D950"/>
  <c r="E947"/>
  <c r="E944"/>
  <c r="D942"/>
  <c r="E939"/>
  <c r="E936"/>
  <c r="D934"/>
  <c r="E931"/>
  <c r="E928"/>
  <c r="D926"/>
  <c r="E923"/>
  <c r="E920"/>
  <c r="D918"/>
  <c r="E915"/>
  <c r="E912"/>
  <c r="D910"/>
  <c r="E907"/>
  <c r="E904"/>
  <c r="D902"/>
  <c r="E899"/>
  <c r="E896"/>
  <c r="D894"/>
  <c r="E891"/>
  <c r="E888"/>
  <c r="D886"/>
  <c r="E883"/>
  <c r="E880"/>
  <c r="D878"/>
  <c r="E875"/>
  <c r="E872"/>
  <c r="D870"/>
  <c r="D868"/>
  <c r="D866"/>
  <c r="D864"/>
  <c r="D860"/>
  <c r="D858"/>
  <c r="D856"/>
  <c r="D854"/>
  <c r="D852"/>
  <c r="D850"/>
  <c r="D848"/>
  <c r="D846"/>
  <c r="D844"/>
  <c r="D842"/>
  <c r="D840"/>
  <c r="D838"/>
  <c r="D836"/>
  <c r="D834"/>
  <c r="D832"/>
  <c r="D830"/>
  <c r="D828"/>
  <c r="D826"/>
  <c r="D824"/>
  <c r="D822"/>
  <c r="D820"/>
  <c r="D818"/>
  <c r="D816"/>
  <c r="D814"/>
  <c r="D812"/>
  <c r="D810"/>
  <c r="D808"/>
  <c r="D806"/>
  <c r="D804"/>
  <c r="D802"/>
  <c r="D800"/>
  <c r="D798"/>
  <c r="D796"/>
  <c r="D794"/>
  <c r="D792"/>
  <c r="D790"/>
  <c r="D788"/>
  <c r="D786"/>
  <c r="D784"/>
  <c r="D782"/>
  <c r="D780"/>
  <c r="D778"/>
  <c r="D776"/>
  <c r="D774"/>
  <c r="D772"/>
  <c r="D770"/>
  <c r="D768"/>
  <c r="D766"/>
  <c r="D764"/>
  <c r="D762"/>
  <c r="D760"/>
  <c r="D758"/>
  <c r="D756"/>
  <c r="D754"/>
  <c r="D752"/>
  <c r="D750"/>
  <c r="D748"/>
  <c r="D746"/>
  <c r="D744"/>
  <c r="D742"/>
  <c r="E2328"/>
  <c r="E2127"/>
  <c r="E2015"/>
  <c r="E1887"/>
  <c r="E1791"/>
  <c r="D1745"/>
  <c r="D1713"/>
  <c r="D1685"/>
  <c r="D1661"/>
  <c r="D1634"/>
  <c r="D1620"/>
  <c r="D1606"/>
  <c r="D1590"/>
  <c r="D1578"/>
  <c r="D1564"/>
  <c r="D1548"/>
  <c r="D1534"/>
  <c r="D1522"/>
  <c r="D1506"/>
  <c r="D1492"/>
  <c r="D1478"/>
  <c r="D1462"/>
  <c r="D1450"/>
  <c r="D1436"/>
  <c r="D1420"/>
  <c r="D1406"/>
  <c r="D1394"/>
  <c r="D1378"/>
  <c r="D1364"/>
  <c r="D1350"/>
  <c r="D1334"/>
  <c r="D1322"/>
  <c r="D1308"/>
  <c r="D1292"/>
  <c r="D1278"/>
  <c r="D1266"/>
  <c r="E1253"/>
  <c r="D1250"/>
  <c r="E1246"/>
  <c r="E1242"/>
  <c r="E1239"/>
  <c r="D1236"/>
  <c r="D1232"/>
  <c r="E1228"/>
  <c r="E1225"/>
  <c r="E1221"/>
  <c r="D1218"/>
  <c r="E1214"/>
  <c r="E1210"/>
  <c r="E1207"/>
  <c r="D1204"/>
  <c r="D1200"/>
  <c r="E1196"/>
  <c r="E1193"/>
  <c r="E1189"/>
  <c r="D1186"/>
  <c r="E1182"/>
  <c r="E1178"/>
  <c r="E1175"/>
  <c r="D1172"/>
  <c r="D1168"/>
  <c r="E1164"/>
  <c r="E1161"/>
  <c r="E1157"/>
  <c r="D1154"/>
  <c r="E1150"/>
  <c r="E1146"/>
  <c r="E1143"/>
  <c r="D1140"/>
  <c r="D1136"/>
  <c r="E1132"/>
  <c r="E1129"/>
  <c r="E1125"/>
  <c r="D1122"/>
  <c r="E1118"/>
  <c r="E1114"/>
  <c r="E1111"/>
  <c r="D1108"/>
  <c r="D1104"/>
  <c r="E1100"/>
  <c r="E1097"/>
  <c r="E1093"/>
  <c r="D1090"/>
  <c r="E1086"/>
  <c r="E1082"/>
  <c r="E1079"/>
  <c r="D1076"/>
  <c r="D1072"/>
  <c r="E1068"/>
  <c r="E1065"/>
  <c r="E1061"/>
  <c r="D1058"/>
  <c r="E1054"/>
  <c r="E1050"/>
  <c r="E1047"/>
  <c r="D1044"/>
  <c r="D1040"/>
  <c r="E1036"/>
  <c r="E1033"/>
  <c r="E1029"/>
  <c r="D1026"/>
  <c r="E1022"/>
  <c r="E1018"/>
  <c r="E1015"/>
  <c r="D1012"/>
  <c r="D1008"/>
  <c r="E1004"/>
  <c r="E1001"/>
  <c r="E997"/>
  <c r="D994"/>
  <c r="E990"/>
  <c r="E986"/>
  <c r="E983"/>
  <c r="D980"/>
  <c r="D976"/>
  <c r="E972"/>
  <c r="E969"/>
  <c r="E965"/>
  <c r="D962"/>
  <c r="E958"/>
  <c r="E954"/>
  <c r="E951"/>
  <c r="D948"/>
  <c r="D944"/>
  <c r="E940"/>
  <c r="E937"/>
  <c r="E933"/>
  <c r="D930"/>
  <c r="E926"/>
  <c r="E922"/>
  <c r="E919"/>
  <c r="D916"/>
  <c r="D912"/>
  <c r="E908"/>
  <c r="E905"/>
  <c r="E901"/>
  <c r="D898"/>
  <c r="E894"/>
  <c r="E890"/>
  <c r="E887"/>
  <c r="D884"/>
  <c r="D880"/>
  <c r="E876"/>
  <c r="E873"/>
  <c r="E869"/>
  <c r="D867"/>
  <c r="E864"/>
  <c r="E859"/>
  <c r="D857"/>
  <c r="E854"/>
  <c r="E851"/>
  <c r="D849"/>
  <c r="E846"/>
  <c r="E843"/>
  <c r="D841"/>
  <c r="E838"/>
  <c r="E835"/>
  <c r="D833"/>
  <c r="E830"/>
  <c r="E827"/>
  <c r="D825"/>
  <c r="E822"/>
  <c r="E819"/>
  <c r="D817"/>
  <c r="E814"/>
  <c r="E811"/>
  <c r="D809"/>
  <c r="E806"/>
  <c r="E803"/>
  <c r="D801"/>
  <c r="E798"/>
  <c r="E795"/>
  <c r="D793"/>
  <c r="E790"/>
  <c r="E787"/>
  <c r="D785"/>
  <c r="E782"/>
  <c r="E779"/>
  <c r="D777"/>
  <c r="E774"/>
  <c r="E771"/>
  <c r="D769"/>
  <c r="E766"/>
  <c r="E763"/>
  <c r="D761"/>
  <c r="E758"/>
  <c r="E755"/>
  <c r="D753"/>
  <c r="E750"/>
  <c r="E747"/>
  <c r="D745"/>
  <c r="E742"/>
  <c r="D740"/>
  <c r="D738"/>
  <c r="D736"/>
  <c r="D734"/>
  <c r="D732"/>
  <c r="D730"/>
  <c r="D728"/>
  <c r="D726"/>
  <c r="D724"/>
  <c r="D722"/>
  <c r="D720"/>
  <c r="D718"/>
  <c r="D716"/>
  <c r="D714"/>
  <c r="D712"/>
  <c r="D710"/>
  <c r="D708"/>
  <c r="D706"/>
  <c r="D704"/>
  <c r="D702"/>
  <c r="D700"/>
  <c r="D698"/>
  <c r="D696"/>
  <c r="D694"/>
  <c r="D692"/>
  <c r="D690"/>
  <c r="D688"/>
  <c r="D686"/>
  <c r="D684"/>
  <c r="D682"/>
  <c r="D680"/>
  <c r="D678"/>
  <c r="D676"/>
  <c r="D674"/>
  <c r="D672"/>
  <c r="D670"/>
  <c r="D668"/>
  <c r="D666"/>
  <c r="D664"/>
  <c r="D662"/>
  <c r="D660"/>
  <c r="D658"/>
  <c r="D656"/>
  <c r="D654"/>
  <c r="D652"/>
  <c r="D650"/>
  <c r="D648"/>
  <c r="D646"/>
  <c r="D644"/>
  <c r="D642"/>
  <c r="D640"/>
  <c r="D638"/>
  <c r="D636"/>
  <c r="D634"/>
  <c r="D632"/>
  <c r="D630"/>
  <c r="D628"/>
  <c r="D626"/>
  <c r="D624"/>
  <c r="D622"/>
  <c r="D620"/>
  <c r="D618"/>
  <c r="D616"/>
  <c r="D614"/>
  <c r="D612"/>
  <c r="D610"/>
  <c r="D608"/>
  <c r="D606"/>
  <c r="D604"/>
  <c r="D602"/>
  <c r="D600"/>
  <c r="D598"/>
  <c r="D596"/>
  <c r="D594"/>
  <c r="D592"/>
  <c r="D590"/>
  <c r="D586"/>
  <c r="D584"/>
  <c r="D566"/>
  <c r="D564"/>
  <c r="D562"/>
  <c r="D560"/>
  <c r="D558"/>
  <c r="D556"/>
  <c r="D554"/>
  <c r="D552"/>
  <c r="D550"/>
  <c r="D548"/>
  <c r="D546"/>
  <c r="D544"/>
  <c r="D542"/>
  <c r="D540"/>
  <c r="D538"/>
  <c r="D536"/>
  <c r="D534"/>
  <c r="D532"/>
  <c r="D530"/>
  <c r="D528"/>
  <c r="D526"/>
  <c r="D524"/>
  <c r="D522"/>
  <c r="D520"/>
  <c r="D518"/>
  <c r="D516"/>
  <c r="D514"/>
  <c r="D512"/>
  <c r="D510"/>
  <c r="D508"/>
  <c r="D506"/>
  <c r="D504"/>
  <c r="D502"/>
  <c r="D500"/>
  <c r="D498"/>
  <c r="D496"/>
  <c r="D494"/>
  <c r="D492"/>
  <c r="D490"/>
  <c r="D488"/>
  <c r="D486"/>
  <c r="D484"/>
  <c r="D482"/>
  <c r="D480"/>
  <c r="D478"/>
  <c r="D476"/>
  <c r="D474"/>
  <c r="D472"/>
  <c r="D470"/>
  <c r="D468"/>
  <c r="D466"/>
  <c r="D464"/>
  <c r="D460"/>
  <c r="D458"/>
  <c r="D456"/>
  <c r="D454"/>
  <c r="D452"/>
  <c r="D450"/>
  <c r="D448"/>
  <c r="D446"/>
  <c r="D444"/>
  <c r="D442"/>
  <c r="D440"/>
  <c r="D438"/>
  <c r="D436"/>
  <c r="D434"/>
  <c r="D432"/>
  <c r="D430"/>
  <c r="D428"/>
  <c r="D426"/>
  <c r="D424"/>
  <c r="D422"/>
  <c r="D420"/>
  <c r="D418"/>
  <c r="D416"/>
  <c r="D414"/>
  <c r="D412"/>
  <c r="D410"/>
  <c r="D408"/>
  <c r="D406"/>
  <c r="D404"/>
  <c r="D402"/>
  <c r="D400"/>
  <c r="D398"/>
  <c r="D396"/>
  <c r="D394"/>
  <c r="D392"/>
  <c r="D390"/>
  <c r="D388"/>
  <c r="D386"/>
  <c r="D384"/>
  <c r="D382"/>
  <c r="D380"/>
  <c r="D378"/>
  <c r="D376"/>
  <c r="D374"/>
  <c r="D372"/>
  <c r="D370"/>
  <c r="D368"/>
  <c r="D366"/>
  <c r="D364"/>
  <c r="D362"/>
  <c r="D360"/>
  <c r="D358"/>
  <c r="D356"/>
  <c r="D354"/>
  <c r="D352"/>
  <c r="D350"/>
  <c r="D348"/>
  <c r="D346"/>
  <c r="D344"/>
  <c r="D342"/>
  <c r="D340"/>
  <c r="D338"/>
  <c r="D336"/>
  <c r="D334"/>
  <c r="D332"/>
  <c r="D330"/>
  <c r="D328"/>
  <c r="D326"/>
  <c r="D324"/>
  <c r="D322"/>
  <c r="D320"/>
  <c r="D318"/>
  <c r="D316"/>
  <c r="D314"/>
  <c r="D312"/>
  <c r="D310"/>
  <c r="D308"/>
  <c r="D306"/>
  <c r="D304"/>
  <c r="D302"/>
  <c r="D300"/>
  <c r="D298"/>
  <c r="D296"/>
  <c r="D294"/>
  <c r="D292"/>
  <c r="D290"/>
  <c r="D288"/>
  <c r="D286"/>
  <c r="D284"/>
  <c r="D280"/>
  <c r="D278"/>
  <c r="D276"/>
  <c r="D274"/>
  <c r="D272"/>
  <c r="D270"/>
  <c r="D268"/>
  <c r="D266"/>
  <c r="D264"/>
  <c r="D262"/>
  <c r="D260"/>
  <c r="D258"/>
  <c r="D256"/>
  <c r="D254"/>
  <c r="D252"/>
  <c r="D250"/>
  <c r="D248"/>
  <c r="D246"/>
  <c r="D244"/>
  <c r="D242"/>
  <c r="D240"/>
  <c r="D238"/>
  <c r="D236"/>
  <c r="D234"/>
  <c r="D232"/>
  <c r="D230"/>
  <c r="D228"/>
  <c r="D226"/>
  <c r="D224"/>
  <c r="D222"/>
  <c r="D220"/>
  <c r="D218"/>
  <c r="D214"/>
  <c r="D212"/>
  <c r="D210"/>
  <c r="D208"/>
  <c r="D206"/>
  <c r="D204"/>
  <c r="D202"/>
  <c r="D200"/>
  <c r="D198"/>
  <c r="D196"/>
  <c r="D192"/>
  <c r="D190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1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62"/>
  <c r="D66"/>
  <c r="D68"/>
  <c r="D70"/>
  <c r="D72"/>
  <c r="E74"/>
  <c r="D77"/>
  <c r="E79"/>
  <c r="E82"/>
  <c r="D85"/>
  <c r="E87"/>
  <c r="E90"/>
  <c r="D93"/>
  <c r="E95"/>
  <c r="E98"/>
  <c r="D101"/>
  <c r="E103"/>
  <c r="E106"/>
  <c r="D109"/>
  <c r="E111"/>
  <c r="E114"/>
  <c r="D117"/>
  <c r="E119"/>
  <c r="E122"/>
  <c r="D125"/>
  <c r="E127"/>
  <c r="E130"/>
  <c r="D133"/>
  <c r="E135"/>
  <c r="E138"/>
  <c r="D141"/>
  <c r="E143"/>
  <c r="E146"/>
  <c r="D149"/>
  <c r="E151"/>
  <c r="E154"/>
  <c r="D157"/>
  <c r="E159"/>
  <c r="E162"/>
  <c r="D165"/>
  <c r="E167"/>
  <c r="E170"/>
  <c r="D173"/>
  <c r="E175"/>
  <c r="E178"/>
  <c r="D181"/>
  <c r="E183"/>
  <c r="E186"/>
  <c r="D191"/>
  <c r="E193"/>
  <c r="E195"/>
  <c r="E198"/>
  <c r="D201"/>
  <c r="E203"/>
  <c r="E206"/>
  <c r="D209"/>
  <c r="E211"/>
  <c r="E214"/>
  <c r="D219"/>
  <c r="E221"/>
  <c r="E224"/>
  <c r="D227"/>
  <c r="E232"/>
  <c r="D235"/>
  <c r="E237"/>
  <c r="E240"/>
  <c r="D243"/>
  <c r="E245"/>
  <c r="E248"/>
  <c r="D251"/>
  <c r="E253"/>
  <c r="E256"/>
  <c r="D259"/>
  <c r="E261"/>
  <c r="E264"/>
  <c r="D267"/>
  <c r="E269"/>
  <c r="E272"/>
  <c r="D275"/>
  <c r="E277"/>
  <c r="E280"/>
  <c r="D285"/>
  <c r="E287"/>
  <c r="E290"/>
  <c r="D293"/>
  <c r="E295"/>
  <c r="E298"/>
  <c r="D301"/>
  <c r="E303"/>
  <c r="E306"/>
  <c r="D309"/>
  <c r="E311"/>
  <c r="E314"/>
  <c r="D317"/>
  <c r="E319"/>
  <c r="E322"/>
  <c r="D325"/>
  <c r="E327"/>
  <c r="E330"/>
  <c r="D333"/>
  <c r="E335"/>
  <c r="E338"/>
  <c r="D341"/>
  <c r="E343"/>
  <c r="E346"/>
  <c r="D349"/>
  <c r="E351"/>
  <c r="E354"/>
  <c r="D357"/>
  <c r="E359"/>
  <c r="E362"/>
  <c r="D365"/>
  <c r="E367"/>
  <c r="E370"/>
  <c r="D373"/>
  <c r="E375"/>
  <c r="E378"/>
  <c r="D381"/>
  <c r="E383"/>
  <c r="E386"/>
  <c r="D389"/>
  <c r="E391"/>
  <c r="E394"/>
  <c r="D397"/>
  <c r="E399"/>
  <c r="E402"/>
  <c r="D405"/>
  <c r="E407"/>
  <c r="E410"/>
  <c r="D413"/>
  <c r="E415"/>
  <c r="E418"/>
  <c r="D421"/>
  <c r="E423"/>
  <c r="E426"/>
  <c r="D429"/>
  <c r="E431"/>
  <c r="E434"/>
  <c r="D437"/>
  <c r="E439"/>
  <c r="E442"/>
  <c r="D445"/>
  <c r="E447"/>
  <c r="E450"/>
  <c r="D453"/>
  <c r="E455"/>
  <c r="E458"/>
  <c r="D461"/>
  <c r="D463"/>
  <c r="E465"/>
  <c r="E468"/>
  <c r="D471"/>
  <c r="E473"/>
  <c r="E476"/>
  <c r="D479"/>
  <c r="E481"/>
  <c r="E484"/>
  <c r="D487"/>
  <c r="E489"/>
  <c r="E492"/>
  <c r="D495"/>
  <c r="E497"/>
  <c r="E500"/>
  <c r="D503"/>
  <c r="E505"/>
  <c r="E508"/>
  <c r="D511"/>
  <c r="E513"/>
  <c r="E516"/>
  <c r="D519"/>
  <c r="E521"/>
  <c r="E524"/>
  <c r="E529"/>
  <c r="E532"/>
  <c r="D535"/>
  <c r="E537"/>
  <c r="E540"/>
  <c r="D543"/>
  <c r="E545"/>
  <c r="E548"/>
  <c r="D551"/>
  <c r="E553"/>
  <c r="E556"/>
  <c r="D559"/>
  <c r="E561"/>
  <c r="E564"/>
  <c r="E585"/>
  <c r="E590"/>
  <c r="D593"/>
  <c r="E595"/>
  <c r="E598"/>
  <c r="D601"/>
  <c r="E603"/>
  <c r="E606"/>
  <c r="D609"/>
  <c r="E611"/>
  <c r="E614"/>
  <c r="D617"/>
  <c r="E619"/>
  <c r="E622"/>
  <c r="D625"/>
  <c r="E630"/>
  <c r="D633"/>
  <c r="E635"/>
  <c r="E638"/>
  <c r="D641"/>
  <c r="E643"/>
  <c r="E646"/>
  <c r="D649"/>
  <c r="E651"/>
  <c r="E654"/>
  <c r="D657"/>
  <c r="E659"/>
  <c r="E662"/>
  <c r="D665"/>
  <c r="E667"/>
  <c r="E670"/>
  <c r="D673"/>
  <c r="E675"/>
  <c r="E678"/>
  <c r="D681"/>
  <c r="E683"/>
  <c r="E686"/>
  <c r="D689"/>
  <c r="E691"/>
  <c r="E694"/>
  <c r="D697"/>
  <c r="E702"/>
  <c r="D705"/>
  <c r="E707"/>
  <c r="E710"/>
  <c r="D713"/>
  <c r="E715"/>
  <c r="E718"/>
  <c r="D721"/>
  <c r="E723"/>
  <c r="E726"/>
  <c r="D729"/>
  <c r="E731"/>
  <c r="E734"/>
  <c r="D737"/>
  <c r="E739"/>
  <c r="D743"/>
  <c r="E746"/>
  <c r="E749"/>
  <c r="E753"/>
  <c r="D757"/>
  <c r="E760"/>
  <c r="E764"/>
  <c r="E767"/>
  <c r="D771"/>
  <c r="D775"/>
  <c r="E778"/>
  <c r="E781"/>
  <c r="E785"/>
  <c r="D789"/>
  <c r="E792"/>
  <c r="E796"/>
  <c r="E799"/>
  <c r="D803"/>
  <c r="D807"/>
  <c r="E810"/>
  <c r="E813"/>
  <c r="E817"/>
  <c r="D821"/>
  <c r="E824"/>
  <c r="E828"/>
  <c r="E831"/>
  <c r="D835"/>
  <c r="D839"/>
  <c r="E842"/>
  <c r="E845"/>
  <c r="E849"/>
  <c r="D853"/>
  <c r="E856"/>
  <c r="E860"/>
  <c r="E865"/>
  <c r="D869"/>
  <c r="D874"/>
  <c r="E878"/>
  <c r="E882"/>
  <c r="D888"/>
  <c r="E892"/>
  <c r="E897"/>
  <c r="E902"/>
  <c r="E906"/>
  <c r="E911"/>
  <c r="E916"/>
  <c r="E921"/>
  <c r="E925"/>
  <c r="E930"/>
  <c r="E935"/>
  <c r="D940"/>
  <c r="E945"/>
  <c r="E949"/>
  <c r="D954"/>
  <c r="E959"/>
  <c r="D964"/>
  <c r="D968"/>
  <c r="E973"/>
  <c r="D978"/>
  <c r="E982"/>
  <c r="D988"/>
  <c r="D992"/>
  <c r="E996"/>
  <c r="D1002"/>
  <c r="E1006"/>
  <c r="E1010"/>
  <c r="D1016"/>
  <c r="E1020"/>
  <c r="E1025"/>
  <c r="E1030"/>
  <c r="E1034"/>
  <c r="E1039"/>
  <c r="E1044"/>
  <c r="E1049"/>
  <c r="E1053"/>
  <c r="E1058"/>
  <c r="E1063"/>
  <c r="D1068"/>
  <c r="E1073"/>
  <c r="E1077"/>
  <c r="D1082"/>
  <c r="E1087"/>
  <c r="D1092"/>
  <c r="D1096"/>
  <c r="E1101"/>
  <c r="D1106"/>
  <c r="E1110"/>
  <c r="D1116"/>
  <c r="D1120"/>
  <c r="E1124"/>
  <c r="D1130"/>
  <c r="E1134"/>
  <c r="E1138"/>
  <c r="D1144"/>
  <c r="E1148"/>
  <c r="E1153"/>
  <c r="E1158"/>
  <c r="E1162"/>
  <c r="E1167"/>
  <c r="E1172"/>
  <c r="E1177"/>
  <c r="E1181"/>
  <c r="E1186"/>
  <c r="E1191"/>
  <c r="D1196"/>
  <c r="E1201"/>
  <c r="E1205"/>
  <c r="D1210"/>
  <c r="E1215"/>
  <c r="D1220"/>
  <c r="D1224"/>
  <c r="E1229"/>
  <c r="D1234"/>
  <c r="E1238"/>
  <c r="D1244"/>
  <c r="D1248"/>
  <c r="E1252"/>
  <c r="D1268"/>
  <c r="D1286"/>
  <c r="D1302"/>
  <c r="D1324"/>
  <c r="D1342"/>
  <c r="D1362"/>
  <c r="D1382"/>
  <c r="D1398"/>
  <c r="D1418"/>
  <c r="D1438"/>
  <c r="D1458"/>
  <c r="D1474"/>
  <c r="D1494"/>
  <c r="D1514"/>
  <c r="D1532"/>
  <c r="D1554"/>
  <c r="D1570"/>
  <c r="D1588"/>
  <c r="D1610"/>
  <c r="D1628"/>
  <c r="D1649"/>
  <c r="D1693"/>
  <c r="D1729"/>
  <c r="D1765"/>
  <c r="E1935"/>
  <c r="E2063"/>
  <c r="E2264"/>
  <c r="B663"/>
  <c r="F1973" i="4"/>
  <c r="C1808" i="8" s="1"/>
  <c r="F1941" i="4"/>
  <c r="C1776" i="8" s="1"/>
  <c r="F1909" i="4"/>
  <c r="C1744" i="8" s="1"/>
  <c r="F1877" i="4"/>
  <c r="C1712" i="8" s="1"/>
  <c r="F1845" i="4"/>
  <c r="C1680" i="8" s="1"/>
  <c r="F1813" i="4"/>
  <c r="C1648" i="8" s="1"/>
  <c r="F1781" i="4"/>
  <c r="C1616" i="8" s="1"/>
  <c r="F1749" i="4"/>
  <c r="C1584" i="8" s="1"/>
  <c r="F1717" i="4"/>
  <c r="C1552" i="8" s="1"/>
  <c r="F1685" i="4"/>
  <c r="C1520" i="8" s="1"/>
  <c r="F1653" i="4"/>
  <c r="C1488" i="8" s="1"/>
  <c r="F1621" i="4"/>
  <c r="C1456" i="8" s="1"/>
  <c r="F1589" i="4"/>
  <c r="C1424" i="8" s="1"/>
  <c r="F1557" i="4"/>
  <c r="C1392" i="8" s="1"/>
  <c r="F1525" i="4"/>
  <c r="C1360" i="8" s="1"/>
  <c r="F1493" i="4"/>
  <c r="C1328" i="8" s="1"/>
  <c r="F1461" i="4"/>
  <c r="C1296" i="8" s="1"/>
  <c r="F1429" i="4"/>
  <c r="C1264" i="8" s="1"/>
  <c r="F1397" i="4"/>
  <c r="C1232" i="8" s="1"/>
  <c r="F1365" i="4"/>
  <c r="C1200" i="8" s="1"/>
  <c r="F1333" i="4"/>
  <c r="C1168" i="8" s="1"/>
  <c r="F1301" i="4"/>
  <c r="C1136" i="8" s="1"/>
  <c r="F1269" i="4"/>
  <c r="C1104" i="8" s="1"/>
  <c r="F1237" i="4"/>
  <c r="C1072" i="8" s="1"/>
  <c r="F1205" i="4"/>
  <c r="C1040" i="8" s="1"/>
  <c r="F1173" i="4"/>
  <c r="C1008" i="8" s="1"/>
  <c r="F1141" i="4"/>
  <c r="C976" i="8" s="1"/>
  <c r="F1109" i="4"/>
  <c r="C944" i="8" s="1"/>
  <c r="F1077" i="4"/>
  <c r="C912" i="8" s="1"/>
  <c r="F1045" i="4"/>
  <c r="C880" i="8" s="1"/>
  <c r="B2404"/>
  <c r="B2396"/>
  <c r="B2388"/>
  <c r="B2380"/>
  <c r="B2372"/>
  <c r="B2364"/>
  <c r="B2356"/>
  <c r="B2348"/>
  <c r="B2340"/>
  <c r="B2332"/>
  <c r="B2324"/>
  <c r="B2316"/>
  <c r="B2308"/>
  <c r="B2300"/>
  <c r="B2292"/>
  <c r="B2284"/>
  <c r="B2276"/>
  <c r="B2268"/>
  <c r="B2260"/>
  <c r="B2252"/>
  <c r="B2244"/>
  <c r="B2236"/>
  <c r="B2228"/>
  <c r="B2220"/>
  <c r="B2212"/>
  <c r="B2204"/>
  <c r="B2196"/>
  <c r="B2188"/>
  <c r="B2180"/>
  <c r="B2172"/>
  <c r="B2164"/>
  <c r="B2156"/>
  <c r="B2148"/>
  <c r="B2140"/>
  <c r="B2132"/>
  <c r="B2124"/>
  <c r="B2116"/>
  <c r="B2108"/>
  <c r="B2100"/>
  <c r="B2092"/>
  <c r="B2084"/>
  <c r="B2076"/>
  <c r="B2068"/>
  <c r="B2060"/>
  <c r="B2052"/>
  <c r="B2044"/>
  <c r="B2036"/>
  <c r="B2028"/>
  <c r="B2020"/>
  <c r="B2012"/>
  <c r="B2004"/>
  <c r="B1996"/>
  <c r="B1988"/>
  <c r="B1980"/>
  <c r="B1972"/>
  <c r="B1964"/>
  <c r="B1956"/>
  <c r="B1948"/>
  <c r="B1940"/>
  <c r="B1932"/>
  <c r="B1924"/>
  <c r="B1916"/>
  <c r="B1908"/>
  <c r="B1900"/>
  <c r="B1892"/>
  <c r="B1884"/>
  <c r="B1876"/>
  <c r="B1868"/>
  <c r="B1860"/>
  <c r="B1852"/>
  <c r="B1844"/>
  <c r="B1836"/>
  <c r="B1828"/>
  <c r="B1820"/>
  <c r="B1812"/>
  <c r="B1804"/>
  <c r="B1796"/>
  <c r="B1788"/>
  <c r="B1780"/>
  <c r="B1772"/>
  <c r="B1764"/>
  <c r="B1756"/>
  <c r="B1749"/>
  <c r="B1745"/>
  <c r="B1741"/>
  <c r="B1737"/>
  <c r="B1733"/>
  <c r="B1729"/>
  <c r="B1725"/>
  <c r="B1721"/>
  <c r="B1717"/>
  <c r="B1713"/>
  <c r="B1709"/>
  <c r="B1705"/>
  <c r="B1701"/>
  <c r="B1697"/>
  <c r="B1693"/>
  <c r="B1689"/>
  <c r="B1685"/>
  <c r="B1681"/>
  <c r="B1677"/>
  <c r="B1673"/>
  <c r="B1669"/>
  <c r="B1665"/>
  <c r="B1661"/>
  <c r="B1657"/>
  <c r="B1653"/>
  <c r="B1649"/>
  <c r="B1645"/>
  <c r="B1641"/>
  <c r="B1637"/>
  <c r="B1633"/>
  <c r="B1629"/>
  <c r="B1625"/>
  <c r="B1621"/>
  <c r="B1617"/>
  <c r="B1613"/>
  <c r="B1609"/>
  <c r="B1605"/>
  <c r="B1601"/>
  <c r="B1597"/>
  <c r="B1593"/>
  <c r="B1589"/>
  <c r="B1585"/>
  <c r="B1581"/>
  <c r="B1577"/>
  <c r="B1573"/>
  <c r="B1569"/>
  <c r="B1565"/>
  <c r="B1561"/>
  <c r="B1557"/>
  <c r="B1553"/>
  <c r="B1549"/>
  <c r="B1545"/>
  <c r="B1541"/>
  <c r="B1537"/>
  <c r="B1533"/>
  <c r="B1529"/>
  <c r="B1525"/>
  <c r="B1521"/>
  <c r="B1517"/>
  <c r="B1513"/>
  <c r="B1509"/>
  <c r="B1505"/>
  <c r="B1501"/>
  <c r="B1497"/>
  <c r="B1493"/>
  <c r="B1489"/>
  <c r="B1485"/>
  <c r="B1481"/>
  <c r="B1477"/>
  <c r="B1473"/>
  <c r="B1469"/>
  <c r="B1465"/>
  <c r="B1461"/>
  <c r="B1457"/>
  <c r="B1453"/>
  <c r="B1449"/>
  <c r="B1445"/>
  <c r="B1441"/>
  <c r="B1437"/>
  <c r="B1433"/>
  <c r="B1429"/>
  <c r="B1425"/>
  <c r="B1421"/>
  <c r="B1417"/>
  <c r="B1413"/>
  <c r="B1409"/>
  <c r="B1405"/>
  <c r="B1401"/>
  <c r="B1397"/>
  <c r="B1393"/>
  <c r="B1389"/>
  <c r="B1385"/>
  <c r="B1381"/>
  <c r="B1377"/>
  <c r="B1373"/>
  <c r="B1369"/>
  <c r="B1365"/>
  <c r="B1361"/>
  <c r="B1357"/>
  <c r="B1353"/>
  <c r="B1349"/>
  <c r="B1345"/>
  <c r="B1341"/>
  <c r="B1337"/>
  <c r="B1333"/>
  <c r="B1329"/>
  <c r="B1325"/>
  <c r="B1321"/>
  <c r="B1317"/>
  <c r="B1313"/>
  <c r="B1309"/>
  <c r="B1305"/>
  <c r="B1301"/>
  <c r="B1297"/>
  <c r="B1293"/>
  <c r="B1289"/>
  <c r="B1285"/>
  <c r="B1281"/>
  <c r="B1277"/>
  <c r="B1273"/>
  <c r="B1269"/>
  <c r="B1265"/>
  <c r="B1261"/>
  <c r="B1257"/>
  <c r="B1253"/>
  <c r="B1249"/>
  <c r="B1245"/>
  <c r="B1241"/>
  <c r="F2601" i="4"/>
  <c r="F2473"/>
  <c r="C2308" i="8" s="1"/>
  <c r="F2429" i="4"/>
  <c r="C2264" i="8" s="1"/>
  <c r="F2397" i="4"/>
  <c r="C2232" i="8" s="1"/>
  <c r="F2365" i="4"/>
  <c r="C2200" i="8" s="1"/>
  <c r="F2333" i="4"/>
  <c r="C2168" i="8" s="1"/>
  <c r="F2301" i="4"/>
  <c r="C2136" i="8" s="1"/>
  <c r="F2269" i="4"/>
  <c r="C2104" i="8" s="1"/>
  <c r="F2237" i="4"/>
  <c r="C2072" i="8" s="1"/>
  <c r="F2205" i="4"/>
  <c r="C2040" i="8" s="1"/>
  <c r="F2173" i="4"/>
  <c r="C2008" i="8" s="1"/>
  <c r="F2141" i="4"/>
  <c r="C1976" i="8" s="1"/>
  <c r="F2109" i="4"/>
  <c r="C1944" i="8" s="1"/>
  <c r="F2077" i="4"/>
  <c r="C1912" i="8" s="1"/>
  <c r="F2045" i="4"/>
  <c r="C1880" i="8" s="1"/>
  <c r="F2013" i="4"/>
  <c r="C1848" i="8" s="1"/>
  <c r="F1981" i="4"/>
  <c r="C1816" i="8" s="1"/>
  <c r="F1949" i="4"/>
  <c r="C1784" i="8" s="1"/>
  <c r="F1917" i="4"/>
  <c r="C1752" i="8" s="1"/>
  <c r="F1885" i="4"/>
  <c r="C1720" i="8" s="1"/>
  <c r="F1853" i="4"/>
  <c r="C1688" i="8" s="1"/>
  <c r="F1821" i="4"/>
  <c r="C1656" i="8" s="1"/>
  <c r="F1789" i="4"/>
  <c r="C1624" i="8" s="1"/>
  <c r="F1757" i="4"/>
  <c r="C1592" i="8" s="1"/>
  <c r="F1725" i="4"/>
  <c r="C1560" i="8" s="1"/>
  <c r="F1693" i="4"/>
  <c r="C1528" i="8" s="1"/>
  <c r="F1661" i="4"/>
  <c r="C1496" i="8" s="1"/>
  <c r="F1629" i="4"/>
  <c r="C1464" i="8" s="1"/>
  <c r="F1597" i="4"/>
  <c r="C1432" i="8" s="1"/>
  <c r="F1565" i="4"/>
  <c r="C1400" i="8" s="1"/>
  <c r="F1533" i="4"/>
  <c r="C1368" i="8" s="1"/>
  <c r="F1501" i="4"/>
  <c r="C1336" i="8" s="1"/>
  <c r="F1469" i="4"/>
  <c r="C1304" i="8" s="1"/>
  <c r="F1437" i="4"/>
  <c r="C1272" i="8" s="1"/>
  <c r="F1405" i="4"/>
  <c r="C1240" i="8" s="1"/>
  <c r="F1373" i="4"/>
  <c r="C1208" i="8" s="1"/>
  <c r="F1341" i="4"/>
  <c r="C1176" i="8" s="1"/>
  <c r="F1309" i="4"/>
  <c r="C1144" i="8" s="1"/>
  <c r="F1277" i="4"/>
  <c r="C1112" i="8" s="1"/>
  <c r="F1245" i="4"/>
  <c r="C1080" i="8" s="1"/>
  <c r="F1213" i="4"/>
  <c r="C1048" i="8" s="1"/>
  <c r="F1181" i="4"/>
  <c r="C1016" i="8" s="1"/>
  <c r="F1149" i="4"/>
  <c r="C984" i="8" s="1"/>
  <c r="F1117" i="4"/>
  <c r="C952" i="8" s="1"/>
  <c r="F1085" i="4"/>
  <c r="C920" i="8" s="1"/>
  <c r="F1053" i="4"/>
  <c r="C888" i="8" s="1"/>
  <c r="B2406"/>
  <c r="B2398"/>
  <c r="B2390"/>
  <c r="B2382"/>
  <c r="B2374"/>
  <c r="B2366"/>
  <c r="B2358"/>
  <c r="B2350"/>
  <c r="B2342"/>
  <c r="B2334"/>
  <c r="B2326"/>
  <c r="B2318"/>
  <c r="B2310"/>
  <c r="B2302"/>
  <c r="B2294"/>
  <c r="B2286"/>
  <c r="B2278"/>
  <c r="B2270"/>
  <c r="B2262"/>
  <c r="B2254"/>
  <c r="B2246"/>
  <c r="B2238"/>
  <c r="B2230"/>
  <c r="B2222"/>
  <c r="B2214"/>
  <c r="B2206"/>
  <c r="B2198"/>
  <c r="B2190"/>
  <c r="B2182"/>
  <c r="B2174"/>
  <c r="B2166"/>
  <c r="B2158"/>
  <c r="B2150"/>
  <c r="B2142"/>
  <c r="B2134"/>
  <c r="B2126"/>
  <c r="B2118"/>
  <c r="B2110"/>
  <c r="B2102"/>
  <c r="B2094"/>
  <c r="B2086"/>
  <c r="B2078"/>
  <c r="B2070"/>
  <c r="B2062"/>
  <c r="B2054"/>
  <c r="B2046"/>
  <c r="B2038"/>
  <c r="B2030"/>
  <c r="B2022"/>
  <c r="B2014"/>
  <c r="B2006"/>
  <c r="B1998"/>
  <c r="B1990"/>
  <c r="B1982"/>
  <c r="B1974"/>
  <c r="B1966"/>
  <c r="B1958"/>
  <c r="B1950"/>
  <c r="B1942"/>
  <c r="B1934"/>
  <c r="B1926"/>
  <c r="B1918"/>
  <c r="B1910"/>
  <c r="B1902"/>
  <c r="B1894"/>
  <c r="B1886"/>
  <c r="B1878"/>
  <c r="B1870"/>
  <c r="B1862"/>
  <c r="B1854"/>
  <c r="B1846"/>
  <c r="B1838"/>
  <c r="B1830"/>
  <c r="B1822"/>
  <c r="B1814"/>
  <c r="B1806"/>
  <c r="B1798"/>
  <c r="B1790"/>
  <c r="B1782"/>
  <c r="B1774"/>
  <c r="B1766"/>
  <c r="B1758"/>
  <c r="B1750"/>
  <c r="B1746"/>
  <c r="B1742"/>
  <c r="B1738"/>
  <c r="B1734"/>
  <c r="B1730"/>
  <c r="B1726"/>
  <c r="B1722"/>
  <c r="B1718"/>
  <c r="B1714"/>
  <c r="B1710"/>
  <c r="B1706"/>
  <c r="B1702"/>
  <c r="B1698"/>
  <c r="B1694"/>
  <c r="B1690"/>
  <c r="B1686"/>
  <c r="B1682"/>
  <c r="B1678"/>
  <c r="B1674"/>
  <c r="B1670"/>
  <c r="B1666"/>
  <c r="B1662"/>
  <c r="B1658"/>
  <c r="B1654"/>
  <c r="B1650"/>
  <c r="B1646"/>
  <c r="B1642"/>
  <c r="B1638"/>
  <c r="B1634"/>
  <c r="B1630"/>
  <c r="B1626"/>
  <c r="B1622"/>
  <c r="B1618"/>
  <c r="B1614"/>
  <c r="B1610"/>
  <c r="B1606"/>
  <c r="B1602"/>
  <c r="B1598"/>
  <c r="B1594"/>
  <c r="B1590"/>
  <c r="B1586"/>
  <c r="B1582"/>
  <c r="B1578"/>
  <c r="B1574"/>
  <c r="B1570"/>
  <c r="B1566"/>
  <c r="B1562"/>
  <c r="B1558"/>
  <c r="B1554"/>
  <c r="B1550"/>
  <c r="B1546"/>
  <c r="B1542"/>
  <c r="B1538"/>
  <c r="B1534"/>
  <c r="B1530"/>
  <c r="B1526"/>
  <c r="B1522"/>
  <c r="B1518"/>
  <c r="B1514"/>
  <c r="B1510"/>
  <c r="B1506"/>
  <c r="B1502"/>
  <c r="B1498"/>
  <c r="B1494"/>
  <c r="B1490"/>
  <c r="B1486"/>
  <c r="B1482"/>
  <c r="B1478"/>
  <c r="B1474"/>
  <c r="B1470"/>
  <c r="B1466"/>
  <c r="B1462"/>
  <c r="B1458"/>
  <c r="B1454"/>
  <c r="B1450"/>
  <c r="B1446"/>
  <c r="B1442"/>
  <c r="B1438"/>
  <c r="B1434"/>
  <c r="B1430"/>
  <c r="B1426"/>
  <c r="B1422"/>
  <c r="B1418"/>
  <c r="B1414"/>
  <c r="B1410"/>
  <c r="B1406"/>
  <c r="B1402"/>
  <c r="B1398"/>
  <c r="B1394"/>
  <c r="B1390"/>
  <c r="B1386"/>
  <c r="B1382"/>
  <c r="B1378"/>
  <c r="B1374"/>
  <c r="B1370"/>
  <c r="B1366"/>
  <c r="B1362"/>
  <c r="B1358"/>
  <c r="B1354"/>
  <c r="B1350"/>
  <c r="B1346"/>
  <c r="B1342"/>
  <c r="B1338"/>
  <c r="B1334"/>
  <c r="B1330"/>
  <c r="B1326"/>
  <c r="B1322"/>
  <c r="B1318"/>
  <c r="B1314"/>
  <c r="B1310"/>
  <c r="B1306"/>
  <c r="B1302"/>
  <c r="B1298"/>
  <c r="B1294"/>
  <c r="B1290"/>
  <c r="B1286"/>
  <c r="B1282"/>
  <c r="B1278"/>
  <c r="B1274"/>
  <c r="B1270"/>
  <c r="B1266"/>
  <c r="B1262"/>
  <c r="B1258"/>
  <c r="B1254"/>
  <c r="B1250"/>
  <c r="B1246"/>
  <c r="B1242"/>
  <c r="F1989" i="4"/>
  <c r="C1824" i="8" s="1"/>
  <c r="F1957" i="4"/>
  <c r="C1792" i="8" s="1"/>
  <c r="F1925" i="4"/>
  <c r="C1760" i="8" s="1"/>
  <c r="F1893" i="4"/>
  <c r="C1728" i="8" s="1"/>
  <c r="F1861" i="4"/>
  <c r="C1696" i="8" s="1"/>
  <c r="F1829" i="4"/>
  <c r="C1664" i="8" s="1"/>
  <c r="F1797" i="4"/>
  <c r="C1632" i="8" s="1"/>
  <c r="F1765" i="4"/>
  <c r="C1600" i="8" s="1"/>
  <c r="F1733" i="4"/>
  <c r="C1568" i="8" s="1"/>
  <c r="F1701" i="4"/>
  <c r="C1536" i="8" s="1"/>
  <c r="F1669" i="4"/>
  <c r="C1504" i="8" s="1"/>
  <c r="F1637" i="4"/>
  <c r="C1472" i="8" s="1"/>
  <c r="F1605" i="4"/>
  <c r="C1440" i="8" s="1"/>
  <c r="F1573" i="4"/>
  <c r="C1408" i="8" s="1"/>
  <c r="F1541" i="4"/>
  <c r="C1376" i="8" s="1"/>
  <c r="F1509" i="4"/>
  <c r="C1344" i="8" s="1"/>
  <c r="F1477" i="4"/>
  <c r="C1312" i="8" s="1"/>
  <c r="F1445" i="4"/>
  <c r="C1280" i="8" s="1"/>
  <c r="F1413" i="4"/>
  <c r="C1248" i="8" s="1"/>
  <c r="F1381" i="4"/>
  <c r="C1216" i="8" s="1"/>
  <c r="F1349" i="4"/>
  <c r="C1184" i="8" s="1"/>
  <c r="F1317" i="4"/>
  <c r="C1152" i="8" s="1"/>
  <c r="F1285" i="4"/>
  <c r="C1120" i="8" s="1"/>
  <c r="F1253" i="4"/>
  <c r="C1088" i="8" s="1"/>
  <c r="F1221" i="4"/>
  <c r="C1056" i="8" s="1"/>
  <c r="F1189" i="4"/>
  <c r="C1024" i="8" s="1"/>
  <c r="F1157" i="4"/>
  <c r="C992" i="8" s="1"/>
  <c r="F1125" i="4"/>
  <c r="C960" i="8" s="1"/>
  <c r="F1093" i="4"/>
  <c r="C928" i="8" s="1"/>
  <c r="F1061" i="4"/>
  <c r="C896" i="8" s="1"/>
  <c r="B2400"/>
  <c r="B2392"/>
  <c r="B2384"/>
  <c r="B2376"/>
  <c r="B2368"/>
  <c r="B2360"/>
  <c r="B2352"/>
  <c r="B2344"/>
  <c r="B2336"/>
  <c r="B2328"/>
  <c r="B2320"/>
  <c r="B2312"/>
  <c r="B2304"/>
  <c r="B2296"/>
  <c r="B2288"/>
  <c r="B2280"/>
  <c r="B2272"/>
  <c r="B2264"/>
  <c r="B2256"/>
  <c r="B2248"/>
  <c r="B2240"/>
  <c r="B2232"/>
  <c r="B2224"/>
  <c r="B2216"/>
  <c r="B2208"/>
  <c r="B2200"/>
  <c r="B2192"/>
  <c r="B2184"/>
  <c r="B2176"/>
  <c r="B2168"/>
  <c r="B2160"/>
  <c r="B2152"/>
  <c r="B2144"/>
  <c r="B2136"/>
  <c r="B2128"/>
  <c r="B2120"/>
  <c r="B2112"/>
  <c r="B2104"/>
  <c r="B2096"/>
  <c r="B2088"/>
  <c r="B2080"/>
  <c r="B2072"/>
  <c r="B2064"/>
  <c r="B2056"/>
  <c r="B2048"/>
  <c r="B2040"/>
  <c r="B2032"/>
  <c r="B2024"/>
  <c r="B2016"/>
  <c r="B2008"/>
  <c r="B2000"/>
  <c r="B1992"/>
  <c r="B1984"/>
  <c r="B1976"/>
  <c r="B1968"/>
  <c r="B1960"/>
  <c r="B1952"/>
  <c r="B1944"/>
  <c r="B1936"/>
  <c r="B1928"/>
  <c r="B1920"/>
  <c r="B1912"/>
  <c r="B1904"/>
  <c r="B1896"/>
  <c r="B1888"/>
  <c r="B1880"/>
  <c r="B1872"/>
  <c r="B1864"/>
  <c r="B1856"/>
  <c r="B1848"/>
  <c r="B1840"/>
  <c r="B1832"/>
  <c r="B1824"/>
  <c r="B1816"/>
  <c r="B1808"/>
  <c r="B1800"/>
  <c r="B1792"/>
  <c r="B1784"/>
  <c r="B1776"/>
  <c r="B1768"/>
  <c r="B1760"/>
  <c r="B1752"/>
  <c r="B1747"/>
  <c r="B1743"/>
  <c r="B1739"/>
  <c r="B1735"/>
  <c r="B1731"/>
  <c r="B1727"/>
  <c r="B1723"/>
  <c r="B1719"/>
  <c r="B1715"/>
  <c r="B1711"/>
  <c r="B1707"/>
  <c r="B1703"/>
  <c r="B1699"/>
  <c r="B1695"/>
  <c r="B1691"/>
  <c r="B1687"/>
  <c r="B1683"/>
  <c r="B1679"/>
  <c r="B1675"/>
  <c r="B1671"/>
  <c r="B1667"/>
  <c r="B1663"/>
  <c r="B1659"/>
  <c r="B1655"/>
  <c r="B1651"/>
  <c r="B1647"/>
  <c r="B1643"/>
  <c r="B1639"/>
  <c r="B1635"/>
  <c r="B1631"/>
  <c r="B1627"/>
  <c r="B1623"/>
  <c r="B1619"/>
  <c r="B1615"/>
  <c r="B1611"/>
  <c r="B1607"/>
  <c r="B1603"/>
  <c r="B1599"/>
  <c r="B1595"/>
  <c r="B1591"/>
  <c r="B1587"/>
  <c r="B1583"/>
  <c r="B1579"/>
  <c r="B1575"/>
  <c r="B1571"/>
  <c r="B1567"/>
  <c r="B1563"/>
  <c r="B1559"/>
  <c r="B1555"/>
  <c r="B1551"/>
  <c r="B1547"/>
  <c r="B1543"/>
  <c r="B1539"/>
  <c r="B1535"/>
  <c r="B1531"/>
  <c r="B1527"/>
  <c r="B1523"/>
  <c r="B1519"/>
  <c r="B1515"/>
  <c r="B1511"/>
  <c r="B1507"/>
  <c r="B1503"/>
  <c r="B1499"/>
  <c r="B1495"/>
  <c r="B1491"/>
  <c r="B1487"/>
  <c r="B1483"/>
  <c r="B1479"/>
  <c r="B1475"/>
  <c r="B1471"/>
  <c r="B1467"/>
  <c r="B1463"/>
  <c r="B1459"/>
  <c r="B1455"/>
  <c r="B1451"/>
  <c r="B1447"/>
  <c r="B1443"/>
  <c r="B1439"/>
  <c r="B1435"/>
  <c r="B1431"/>
  <c r="B1427"/>
  <c r="B1423"/>
  <c r="B1419"/>
  <c r="B1415"/>
  <c r="B1411"/>
  <c r="B1407"/>
  <c r="B1403"/>
  <c r="B1399"/>
  <c r="B1395"/>
  <c r="B1391"/>
  <c r="B1387"/>
  <c r="B1383"/>
  <c r="B1379"/>
  <c r="B1375"/>
  <c r="B1371"/>
  <c r="B1367"/>
  <c r="B1363"/>
  <c r="B1359"/>
  <c r="B1355"/>
  <c r="B1351"/>
  <c r="B1347"/>
  <c r="B1343"/>
  <c r="B1339"/>
  <c r="B1335"/>
  <c r="B1331"/>
  <c r="B1327"/>
  <c r="B1323"/>
  <c r="B1319"/>
  <c r="B1315"/>
  <c r="B1311"/>
  <c r="B1307"/>
  <c r="B1303"/>
  <c r="B1299"/>
  <c r="B1295"/>
  <c r="B1291"/>
  <c r="B1287"/>
  <c r="B1283"/>
  <c r="B1279"/>
  <c r="B1275"/>
  <c r="B1271"/>
  <c r="B1267"/>
  <c r="B1263"/>
  <c r="B1259"/>
  <c r="B1255"/>
  <c r="B1251"/>
  <c r="B1247"/>
  <c r="B1243"/>
  <c r="B1239"/>
  <c r="B11"/>
  <c r="B15"/>
  <c r="B19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403"/>
  <c r="B407"/>
  <c r="B411"/>
  <c r="B415"/>
  <c r="B419"/>
  <c r="B423"/>
  <c r="B427"/>
  <c r="B431"/>
  <c r="B435"/>
  <c r="B439"/>
  <c r="B443"/>
  <c r="B447"/>
  <c r="B451"/>
  <c r="B455"/>
  <c r="B459"/>
  <c r="B463"/>
  <c r="B467"/>
  <c r="B471"/>
  <c r="B475"/>
  <c r="B479"/>
  <c r="B483"/>
  <c r="B487"/>
  <c r="B491"/>
  <c r="B495"/>
  <c r="B499"/>
  <c r="B503"/>
  <c r="B507"/>
  <c r="B511"/>
  <c r="B515"/>
  <c r="B519"/>
  <c r="B523"/>
  <c r="B531"/>
  <c r="B535"/>
  <c r="B540"/>
  <c r="B544"/>
  <c r="B548"/>
  <c r="B552"/>
  <c r="B556"/>
  <c r="B560"/>
  <c r="B564"/>
  <c r="B584"/>
  <c r="B593"/>
  <c r="B597"/>
  <c r="B601"/>
  <c r="B605"/>
  <c r="B609"/>
  <c r="B613"/>
  <c r="B617"/>
  <c r="B621"/>
  <c r="B625"/>
  <c r="B629"/>
  <c r="B633"/>
  <c r="B637"/>
  <c r="B641"/>
  <c r="B645"/>
  <c r="B649"/>
  <c r="B653"/>
  <c r="B657"/>
  <c r="B661"/>
  <c r="B666"/>
  <c r="B670"/>
  <c r="B674"/>
  <c r="B678"/>
  <c r="B686"/>
  <c r="B690"/>
  <c r="B694"/>
  <c r="B698"/>
  <c r="B702"/>
  <c r="B706"/>
  <c r="B710"/>
  <c r="B714"/>
  <c r="B718"/>
  <c r="B722"/>
  <c r="B726"/>
  <c r="B730"/>
  <c r="B734"/>
  <c r="B738"/>
  <c r="B742"/>
  <c r="B746"/>
  <c r="B750"/>
  <c r="B754"/>
  <c r="B758"/>
  <c r="B762"/>
  <c r="B766"/>
  <c r="B770"/>
  <c r="B774"/>
  <c r="B779"/>
  <c r="B783"/>
  <c r="B787"/>
  <c r="B791"/>
  <c r="B795"/>
  <c r="B799"/>
  <c r="B803"/>
  <c r="B807"/>
  <c r="B811"/>
  <c r="B815"/>
  <c r="B819"/>
  <c r="B823"/>
  <c r="B827"/>
  <c r="B831"/>
  <c r="B835"/>
  <c r="B839"/>
  <c r="B843"/>
  <c r="B847"/>
  <c r="B851"/>
  <c r="B855"/>
  <c r="B859"/>
  <c r="B863"/>
  <c r="B867"/>
  <c r="B871"/>
  <c r="B875"/>
  <c r="B879"/>
  <c r="B883"/>
  <c r="B887"/>
  <c r="B891"/>
  <c r="B895"/>
  <c r="B899"/>
  <c r="B903"/>
  <c r="B907"/>
  <c r="B911"/>
  <c r="B915"/>
  <c r="B919"/>
  <c r="B923"/>
  <c r="B927"/>
  <c r="B931"/>
  <c r="B935"/>
  <c r="B939"/>
  <c r="B943"/>
  <c r="B947"/>
  <c r="B951"/>
  <c r="B955"/>
  <c r="B959"/>
  <c r="B963"/>
  <c r="B967"/>
  <c r="B971"/>
  <c r="B975"/>
  <c r="B979"/>
  <c r="B983"/>
  <c r="B987"/>
  <c r="B991"/>
  <c r="B995"/>
  <c r="B999"/>
  <c r="B1003"/>
  <c r="B1007"/>
  <c r="B1011"/>
  <c r="B1015"/>
  <c r="B1019"/>
  <c r="B1023"/>
  <c r="B1027"/>
  <c r="B1031"/>
  <c r="B1035"/>
  <c r="B1039"/>
  <c r="B1043"/>
  <c r="B1047"/>
  <c r="B1051"/>
  <c r="B1055"/>
  <c r="B1059"/>
  <c r="B1063"/>
  <c r="B1067"/>
  <c r="B1071"/>
  <c r="B1075"/>
  <c r="B1079"/>
  <c r="B1083"/>
  <c r="B1087"/>
  <c r="B1091"/>
  <c r="B1095"/>
  <c r="B1099"/>
  <c r="B1103"/>
  <c r="B1107"/>
  <c r="B1111"/>
  <c r="B1115"/>
  <c r="B1119"/>
  <c r="B1123"/>
  <c r="B1127"/>
  <c r="B1131"/>
  <c r="B1135"/>
  <c r="B1139"/>
  <c r="B1143"/>
  <c r="B1147"/>
  <c r="B1151"/>
  <c r="B1155"/>
  <c r="B1159"/>
  <c r="B1163"/>
  <c r="B1167"/>
  <c r="B1171"/>
  <c r="B1175"/>
  <c r="B1179"/>
  <c r="B1183"/>
  <c r="B1187"/>
  <c r="B1191"/>
  <c r="B1195"/>
  <c r="B1199"/>
  <c r="B1203"/>
  <c r="B1207"/>
  <c r="B1211"/>
  <c r="B1215"/>
  <c r="B1219"/>
  <c r="B1223"/>
  <c r="B1227"/>
  <c r="B1231"/>
  <c r="B1235"/>
  <c r="B1240"/>
  <c r="B1256"/>
  <c r="B1272"/>
  <c r="B1288"/>
  <c r="B1304"/>
  <c r="B1320"/>
  <c r="B1336"/>
  <c r="B1352"/>
  <c r="B1368"/>
  <c r="B1384"/>
  <c r="B1400"/>
  <c r="B1416"/>
  <c r="B1432"/>
  <c r="B1448"/>
  <c r="B1464"/>
  <c r="B1480"/>
  <c r="B1496"/>
  <c r="B1512"/>
  <c r="B1528"/>
  <c r="B1544"/>
  <c r="B1560"/>
  <c r="B1576"/>
  <c r="B1592"/>
  <c r="B1608"/>
  <c r="B1624"/>
  <c r="B1640"/>
  <c r="B1656"/>
  <c r="B1672"/>
  <c r="B1688"/>
  <c r="B1704"/>
  <c r="B1720"/>
  <c r="B1736"/>
  <c r="B1754"/>
  <c r="B1786"/>
  <c r="B1818"/>
  <c r="B1850"/>
  <c r="B1882"/>
  <c r="B1914"/>
  <c r="B1946"/>
  <c r="B1978"/>
  <c r="B2010"/>
  <c r="B2042"/>
  <c r="B2074"/>
  <c r="B2106"/>
  <c r="B2138"/>
  <c r="B2170"/>
  <c r="B2202"/>
  <c r="B2234"/>
  <c r="B2266"/>
  <c r="B2298"/>
  <c r="B2330"/>
  <c r="B2362"/>
  <c r="B2394"/>
  <c r="F1069" i="4"/>
  <c r="C904" i="8" s="1"/>
  <c r="F1197" i="4"/>
  <c r="C1032" i="8" s="1"/>
  <c r="F1325" i="4"/>
  <c r="C1160" i="8" s="1"/>
  <c r="F1453" i="4"/>
  <c r="C1288" i="8" s="1"/>
  <c r="F1581" i="4"/>
  <c r="C1416" i="8" s="1"/>
  <c r="F1709" i="4"/>
  <c r="C1544" i="8" s="1"/>
  <c r="F1837" i="4"/>
  <c r="C1672" i="8" s="1"/>
  <c r="F1965" i="4"/>
  <c r="C1800" i="8" s="1"/>
  <c r="F2093" i="4"/>
  <c r="C1928" i="8" s="1"/>
  <c r="F2221" i="4"/>
  <c r="C2056" i="8" s="1"/>
  <c r="F2349" i="4"/>
  <c r="C2184" i="8" s="1"/>
  <c r="F2537" i="4"/>
  <c r="C2372" i="8" s="1"/>
  <c r="B10"/>
  <c r="B14"/>
  <c r="B18"/>
  <c r="B22"/>
  <c r="B26"/>
  <c r="B30"/>
  <c r="B34"/>
  <c r="B38"/>
  <c r="B42"/>
  <c r="B46"/>
  <c r="B50"/>
  <c r="B54"/>
  <c r="B58"/>
  <c r="B62"/>
  <c r="B66"/>
  <c r="B70"/>
  <c r="B74"/>
  <c r="B78"/>
  <c r="B82"/>
  <c r="B86"/>
  <c r="B90"/>
  <c r="B94"/>
  <c r="B98"/>
  <c r="B102"/>
  <c r="B106"/>
  <c r="B110"/>
  <c r="B114"/>
  <c r="B118"/>
  <c r="B122"/>
  <c r="B126"/>
  <c r="B130"/>
  <c r="B134"/>
  <c r="B138"/>
  <c r="B142"/>
  <c r="B146"/>
  <c r="B150"/>
  <c r="B154"/>
  <c r="B158"/>
  <c r="B162"/>
  <c r="B166"/>
  <c r="B170"/>
  <c r="B178"/>
  <c r="B182"/>
  <c r="B186"/>
  <c r="B190"/>
  <c r="B198"/>
  <c r="B202"/>
  <c r="B206"/>
  <c r="B210"/>
  <c r="B214"/>
  <c r="B218"/>
  <c r="B222"/>
  <c r="B230"/>
  <c r="B234"/>
  <c r="B238"/>
  <c r="B242"/>
  <c r="B246"/>
  <c r="B250"/>
  <c r="B254"/>
  <c r="B258"/>
  <c r="B262"/>
  <c r="B266"/>
  <c r="B270"/>
  <c r="B274"/>
  <c r="B278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B402"/>
  <c r="B406"/>
  <c r="B410"/>
  <c r="B414"/>
  <c r="B418"/>
  <c r="B422"/>
  <c r="B426"/>
  <c r="B430"/>
  <c r="B434"/>
  <c r="B438"/>
  <c r="B442"/>
  <c r="B446"/>
  <c r="B450"/>
  <c r="B454"/>
  <c r="B458"/>
  <c r="B466"/>
  <c r="B470"/>
  <c r="B474"/>
  <c r="B478"/>
  <c r="B482"/>
  <c r="B486"/>
  <c r="B490"/>
  <c r="B494"/>
  <c r="B498"/>
  <c r="B502"/>
  <c r="B506"/>
  <c r="B510"/>
  <c r="B514"/>
  <c r="B518"/>
  <c r="B522"/>
  <c r="B526"/>
  <c r="B530"/>
  <c r="B534"/>
  <c r="B539"/>
  <c r="B543"/>
  <c r="B547"/>
  <c r="B551"/>
  <c r="B555"/>
  <c r="B559"/>
  <c r="B563"/>
  <c r="B587"/>
  <c r="B592"/>
  <c r="B596"/>
  <c r="B600"/>
  <c r="B604"/>
  <c r="B608"/>
  <c r="B612"/>
  <c r="B616"/>
  <c r="B620"/>
  <c r="B624"/>
  <c r="B628"/>
  <c r="B632"/>
  <c r="B636"/>
  <c r="B640"/>
  <c r="B644"/>
  <c r="B648"/>
  <c r="B652"/>
  <c r="B656"/>
  <c r="B660"/>
  <c r="B665"/>
  <c r="B669"/>
  <c r="B673"/>
  <c r="B677"/>
  <c r="B681"/>
  <c r="B685"/>
  <c r="B689"/>
  <c r="B693"/>
  <c r="B697"/>
  <c r="B701"/>
  <c r="B705"/>
  <c r="B709"/>
  <c r="B713"/>
  <c r="B717"/>
  <c r="B721"/>
  <c r="B725"/>
  <c r="B729"/>
  <c r="B733"/>
  <c r="B737"/>
  <c r="B741"/>
  <c r="B745"/>
  <c r="B749"/>
  <c r="B753"/>
  <c r="B757"/>
  <c r="B761"/>
  <c r="B765"/>
  <c r="B769"/>
  <c r="B773"/>
  <c r="B777"/>
  <c r="B782"/>
  <c r="B786"/>
  <c r="B790"/>
  <c r="B794"/>
  <c r="B798"/>
  <c r="B802"/>
  <c r="B806"/>
  <c r="B810"/>
  <c r="B814"/>
  <c r="B818"/>
  <c r="B822"/>
  <c r="B826"/>
  <c r="B830"/>
  <c r="B834"/>
  <c r="B838"/>
  <c r="B842"/>
  <c r="B846"/>
  <c r="B850"/>
  <c r="B854"/>
  <c r="B858"/>
  <c r="B866"/>
  <c r="B870"/>
  <c r="B874"/>
  <c r="B878"/>
  <c r="B882"/>
  <c r="B886"/>
  <c r="B890"/>
  <c r="B894"/>
  <c r="B898"/>
  <c r="B902"/>
  <c r="B906"/>
  <c r="B910"/>
  <c r="B914"/>
  <c r="B918"/>
  <c r="B922"/>
  <c r="B926"/>
  <c r="B930"/>
  <c r="B934"/>
  <c r="B938"/>
  <c r="B942"/>
  <c r="B946"/>
  <c r="B950"/>
  <c r="B954"/>
  <c r="B958"/>
  <c r="B962"/>
  <c r="B966"/>
  <c r="B970"/>
  <c r="B974"/>
  <c r="B978"/>
  <c r="B982"/>
  <c r="B986"/>
  <c r="B990"/>
  <c r="B994"/>
  <c r="B998"/>
  <c r="B1002"/>
  <c r="B1006"/>
  <c r="B1010"/>
  <c r="B1014"/>
  <c r="B1018"/>
  <c r="B1022"/>
  <c r="B1026"/>
  <c r="B1030"/>
  <c r="B1034"/>
  <c r="B1038"/>
  <c r="B1042"/>
  <c r="B1046"/>
  <c r="B1050"/>
  <c r="B1054"/>
  <c r="B1058"/>
  <c r="B1062"/>
  <c r="B1066"/>
  <c r="B1070"/>
  <c r="B1074"/>
  <c r="B1078"/>
  <c r="B1082"/>
  <c r="B1086"/>
  <c r="B1090"/>
  <c r="B1094"/>
  <c r="B1098"/>
  <c r="B1102"/>
  <c r="B1106"/>
  <c r="B1110"/>
  <c r="B1114"/>
  <c r="B1118"/>
  <c r="B1122"/>
  <c r="B1126"/>
  <c r="B1130"/>
  <c r="B1134"/>
  <c r="B1138"/>
  <c r="B1142"/>
  <c r="B1146"/>
  <c r="B1150"/>
  <c r="B1154"/>
  <c r="B1158"/>
  <c r="B1162"/>
  <c r="B1166"/>
  <c r="B1170"/>
  <c r="B1174"/>
  <c r="B1178"/>
  <c r="B1182"/>
  <c r="B1186"/>
  <c r="B1190"/>
  <c r="B1194"/>
  <c r="B1198"/>
  <c r="B1202"/>
  <c r="B1206"/>
  <c r="B1210"/>
  <c r="B1214"/>
  <c r="B1218"/>
  <c r="B1222"/>
  <c r="B1226"/>
  <c r="B1230"/>
  <c r="B1234"/>
  <c r="B1238"/>
  <c r="B1252"/>
  <c r="B1268"/>
  <c r="B1284"/>
  <c r="B1300"/>
  <c r="B1316"/>
  <c r="B1332"/>
  <c r="B1348"/>
  <c r="B1364"/>
  <c r="B1380"/>
  <c r="B1396"/>
  <c r="B1412"/>
  <c r="B1428"/>
  <c r="B1444"/>
  <c r="B1460"/>
  <c r="B1476"/>
  <c r="B1492"/>
  <c r="B1508"/>
  <c r="B1524"/>
  <c r="B1540"/>
  <c r="B1556"/>
  <c r="B1572"/>
  <c r="B1588"/>
  <c r="B1604"/>
  <c r="B1620"/>
  <c r="B1636"/>
  <c r="B1652"/>
  <c r="B1668"/>
  <c r="B1684"/>
  <c r="B1700"/>
  <c r="B1716"/>
  <c r="B1732"/>
  <c r="B1748"/>
  <c r="B1778"/>
  <c r="B1810"/>
  <c r="B1842"/>
  <c r="B1874"/>
  <c r="B1906"/>
  <c r="B1938"/>
  <c r="B1970"/>
  <c r="B2002"/>
  <c r="B2034"/>
  <c r="B2066"/>
  <c r="B2098"/>
  <c r="B2130"/>
  <c r="B2162"/>
  <c r="B2194"/>
  <c r="B2226"/>
  <c r="B2258"/>
  <c r="B2290"/>
  <c r="B2322"/>
  <c r="B2354"/>
  <c r="B2386"/>
  <c r="F1037" i="4"/>
  <c r="C872" i="8" s="1"/>
  <c r="F1165" i="4"/>
  <c r="C1000" i="8" s="1"/>
  <c r="F1293" i="4"/>
  <c r="C1128" i="8" s="1"/>
  <c r="F1421" i="4"/>
  <c r="C1256" i="8" s="1"/>
  <c r="F1549" i="4"/>
  <c r="C1384" i="8" s="1"/>
  <c r="F1677" i="4"/>
  <c r="C1512" i="8" s="1"/>
  <c r="F1805" i="4"/>
  <c r="C1640" i="8" s="1"/>
  <c r="F1933" i="4"/>
  <c r="C1768" i="8" s="1"/>
  <c r="F2061" i="4"/>
  <c r="C1896" i="8" s="1"/>
  <c r="F2189" i="4"/>
  <c r="C2024" i="8" s="1"/>
  <c r="F2317" i="4"/>
  <c r="C2152" i="8" s="1"/>
  <c r="F2445" i="4"/>
  <c r="C2280" i="8" s="1"/>
  <c r="F2633" i="4"/>
  <c r="B9" i="8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33"/>
  <c r="B237"/>
  <c r="B241"/>
  <c r="B245"/>
  <c r="B249"/>
  <c r="B253"/>
  <c r="B257"/>
  <c r="B265"/>
  <c r="B269"/>
  <c r="B273"/>
  <c r="B277"/>
  <c r="B281"/>
  <c r="B285"/>
  <c r="B289"/>
  <c r="B293"/>
  <c r="B297"/>
  <c r="B301"/>
  <c r="B305"/>
  <c r="B309"/>
  <c r="B313"/>
  <c r="B317"/>
  <c r="B321"/>
  <c r="B325"/>
  <c r="B329"/>
  <c r="B333"/>
  <c r="B337"/>
  <c r="B341"/>
  <c r="B345"/>
  <c r="B349"/>
  <c r="B353"/>
  <c r="B357"/>
  <c r="B361"/>
  <c r="B365"/>
  <c r="B369"/>
  <c r="B373"/>
  <c r="B377"/>
  <c r="B381"/>
  <c r="B385"/>
  <c r="B389"/>
  <c r="B393"/>
  <c r="B397"/>
  <c r="B401"/>
  <c r="B405"/>
  <c r="B409"/>
  <c r="B413"/>
  <c r="B417"/>
  <c r="B421"/>
  <c r="B425"/>
  <c r="B429"/>
  <c r="B433"/>
  <c r="B437"/>
  <c r="B441"/>
  <c r="B445"/>
  <c r="B449"/>
  <c r="B453"/>
  <c r="B457"/>
  <c r="B461"/>
  <c r="B465"/>
  <c r="B469"/>
  <c r="B473"/>
  <c r="B477"/>
  <c r="B481"/>
  <c r="B485"/>
  <c r="B489"/>
  <c r="B493"/>
  <c r="B497"/>
  <c r="B501"/>
  <c r="B505"/>
  <c r="B509"/>
  <c r="B513"/>
  <c r="B517"/>
  <c r="B521"/>
  <c r="B525"/>
  <c r="B529"/>
  <c r="B533"/>
  <c r="B538"/>
  <c r="B542"/>
  <c r="B546"/>
  <c r="B550"/>
  <c r="B554"/>
  <c r="B558"/>
  <c r="B562"/>
  <c r="B566"/>
  <c r="B586"/>
  <c r="B591"/>
  <c r="B595"/>
  <c r="B599"/>
  <c r="B603"/>
  <c r="B607"/>
  <c r="B611"/>
  <c r="B615"/>
  <c r="B619"/>
  <c r="B623"/>
  <c r="B631"/>
  <c r="B635"/>
  <c r="B639"/>
  <c r="B643"/>
  <c r="B647"/>
  <c r="B651"/>
  <c r="B655"/>
  <c r="B659"/>
  <c r="B664"/>
  <c r="B668"/>
  <c r="B676"/>
  <c r="B680"/>
  <c r="B684"/>
  <c r="B688"/>
  <c r="B692"/>
  <c r="B696"/>
  <c r="B700"/>
  <c r="B704"/>
  <c r="B708"/>
  <c r="B712"/>
  <c r="B716"/>
  <c r="B720"/>
  <c r="B724"/>
  <c r="B728"/>
  <c r="B732"/>
  <c r="B736"/>
  <c r="B740"/>
  <c r="B744"/>
  <c r="B748"/>
  <c r="B752"/>
  <c r="B756"/>
  <c r="B760"/>
  <c r="B764"/>
  <c r="B768"/>
  <c r="B772"/>
  <c r="B776"/>
  <c r="B781"/>
  <c r="B785"/>
  <c r="B793"/>
  <c r="B797"/>
  <c r="B801"/>
  <c r="B805"/>
  <c r="B809"/>
  <c r="B813"/>
  <c r="B817"/>
  <c r="B821"/>
  <c r="B825"/>
  <c r="B829"/>
  <c r="B833"/>
  <c r="B837"/>
  <c r="B841"/>
  <c r="B845"/>
  <c r="B849"/>
  <c r="B853"/>
  <c r="B857"/>
  <c r="B865"/>
  <c r="B869"/>
  <c r="B873"/>
  <c r="B877"/>
  <c r="B881"/>
  <c r="B885"/>
  <c r="B889"/>
  <c r="B893"/>
  <c r="B897"/>
  <c r="B901"/>
  <c r="B905"/>
  <c r="B909"/>
  <c r="B913"/>
  <c r="B917"/>
  <c r="B921"/>
  <c r="B925"/>
  <c r="B929"/>
  <c r="B933"/>
  <c r="B937"/>
  <c r="B941"/>
  <c r="B945"/>
  <c r="B949"/>
  <c r="B953"/>
  <c r="B957"/>
  <c r="B961"/>
  <c r="B965"/>
  <c r="B969"/>
  <c r="B973"/>
  <c r="B977"/>
  <c r="B981"/>
  <c r="B985"/>
  <c r="B989"/>
  <c r="B993"/>
  <c r="B997"/>
  <c r="B1001"/>
  <c r="B1005"/>
  <c r="B1009"/>
  <c r="B1013"/>
  <c r="B1017"/>
  <c r="B1021"/>
  <c r="B1025"/>
  <c r="B1029"/>
  <c r="B1033"/>
  <c r="B1037"/>
  <c r="B1041"/>
  <c r="B1045"/>
  <c r="B1049"/>
  <c r="B1053"/>
  <c r="B1057"/>
  <c r="B1061"/>
  <c r="B1065"/>
  <c r="B1069"/>
  <c r="B1073"/>
  <c r="B1077"/>
  <c r="B1081"/>
  <c r="B1085"/>
  <c r="B1089"/>
  <c r="B1093"/>
  <c r="B1097"/>
  <c r="B1101"/>
  <c r="B1105"/>
  <c r="B1109"/>
  <c r="B1113"/>
  <c r="B1117"/>
  <c r="B1121"/>
  <c r="B1125"/>
  <c r="B1129"/>
  <c r="B1133"/>
  <c r="B1137"/>
  <c r="B1141"/>
  <c r="B1145"/>
  <c r="B1149"/>
  <c r="B1153"/>
  <c r="B1157"/>
  <c r="B1161"/>
  <c r="B1165"/>
  <c r="B1169"/>
  <c r="B1173"/>
  <c r="B1177"/>
  <c r="B1181"/>
  <c r="B1185"/>
  <c r="B1189"/>
  <c r="B1193"/>
  <c r="B1197"/>
  <c r="B1201"/>
  <c r="B1205"/>
  <c r="B1209"/>
  <c r="B1213"/>
  <c r="B1217"/>
  <c r="B1221"/>
  <c r="B1225"/>
  <c r="B1229"/>
  <c r="B1233"/>
  <c r="B1237"/>
  <c r="B1248"/>
  <c r="B1264"/>
  <c r="B1280"/>
  <c r="B1296"/>
  <c r="B1312"/>
  <c r="B1328"/>
  <c r="B1344"/>
  <c r="B1360"/>
  <c r="B1376"/>
  <c r="B1392"/>
  <c r="B1408"/>
  <c r="B1424"/>
  <c r="B1440"/>
  <c r="B1456"/>
  <c r="B1472"/>
  <c r="B1488"/>
  <c r="B1504"/>
  <c r="B1520"/>
  <c r="B1536"/>
  <c r="B1552"/>
  <c r="B1568"/>
  <c r="B1584"/>
  <c r="B1600"/>
  <c r="B1616"/>
  <c r="B1632"/>
  <c r="B1648"/>
  <c r="B1664"/>
  <c r="B1680"/>
  <c r="B1696"/>
  <c r="B1712"/>
  <c r="B1728"/>
  <c r="B1744"/>
  <c r="B1770"/>
  <c r="B1802"/>
  <c r="B1834"/>
  <c r="B1866"/>
  <c r="B1898"/>
  <c r="B1930"/>
  <c r="B1962"/>
  <c r="B1994"/>
  <c r="B2026"/>
  <c r="B2058"/>
  <c r="B2090"/>
  <c r="B2122"/>
  <c r="B2154"/>
  <c r="B2186"/>
  <c r="B2218"/>
  <c r="B2250"/>
  <c r="B2282"/>
  <c r="B2314"/>
  <c r="B2346"/>
  <c r="B2378"/>
  <c r="F1133" i="4"/>
  <c r="C968" i="8" s="1"/>
  <c r="F1261" i="4"/>
  <c r="C1096" i="8" s="1"/>
  <c r="F1389" i="4"/>
  <c r="C1224" i="8" s="1"/>
  <c r="F1517" i="4"/>
  <c r="C1352" i="8" s="1"/>
  <c r="F1645" i="4"/>
  <c r="C1480" i="8" s="1"/>
  <c r="F1773" i="4"/>
  <c r="C1608" i="8" s="1"/>
  <c r="F1901" i="4"/>
  <c r="C1736" i="8" s="1"/>
  <c r="F2029" i="4"/>
  <c r="C1864" i="8" s="1"/>
  <c r="F2157" i="4"/>
  <c r="C1992" i="8" s="1"/>
  <c r="F2285" i="4"/>
  <c r="C2120" i="8" s="1"/>
  <c r="F2413" i="4"/>
  <c r="C2248" i="8" s="1"/>
  <c r="F2021" i="4"/>
  <c r="C1856" i="8" s="1"/>
  <c r="F2053" i="4"/>
  <c r="C1888" i="8" s="1"/>
  <c r="F2085" i="4"/>
  <c r="C1920" i="8" s="1"/>
  <c r="F2117" i="4"/>
  <c r="C1952" i="8" s="1"/>
  <c r="F2149" i="4"/>
  <c r="C1984" i="8" s="1"/>
  <c r="F2181" i="4"/>
  <c r="C2016" i="8" s="1"/>
  <c r="F2213" i="4"/>
  <c r="C2048" i="8" s="1"/>
  <c r="F2245" i="4"/>
  <c r="C2080" i="8" s="1"/>
  <c r="F2277" i="4"/>
  <c r="C2112" i="8" s="1"/>
  <c r="F2309" i="4"/>
  <c r="C2144" i="8" s="1"/>
  <c r="F2341" i="4"/>
  <c r="C2176" i="8" s="1"/>
  <c r="F2373" i="4"/>
  <c r="C2208" i="8" s="1"/>
  <c r="F2405" i="4"/>
  <c r="C2240" i="8" s="1"/>
  <c r="F2437" i="4"/>
  <c r="C2272" i="8" s="1"/>
  <c r="F2505" i="4"/>
  <c r="C2340" i="8" s="1"/>
  <c r="F2617" i="4"/>
  <c r="F2553"/>
  <c r="C2388" i="8" s="1"/>
  <c r="F2489" i="4"/>
  <c r="C2324" i="8" s="1"/>
  <c r="F2449" i="4"/>
  <c r="C2284" i="8" s="1"/>
  <c r="F2433" i="4"/>
  <c r="C2268" i="8" s="1"/>
  <c r="F2417" i="4"/>
  <c r="C2252" i="8" s="1"/>
  <c r="F2401" i="4"/>
  <c r="C2236" i="8" s="1"/>
  <c r="F2385" i="4"/>
  <c r="C2220" i="8" s="1"/>
  <c r="F2369" i="4"/>
  <c r="C2204" i="8" s="1"/>
  <c r="F2353" i="4"/>
  <c r="C2188" i="8" s="1"/>
  <c r="F2337" i="4"/>
  <c r="C2172" i="8" s="1"/>
  <c r="F2321" i="4"/>
  <c r="C2156" i="8" s="1"/>
  <c r="F2305" i="4"/>
  <c r="C2140" i="8" s="1"/>
  <c r="F2289" i="4"/>
  <c r="C2124" i="8" s="1"/>
  <c r="F2273" i="4"/>
  <c r="C2108" i="8" s="1"/>
  <c r="F2257" i="4"/>
  <c r="C2092" i="8" s="1"/>
  <c r="F2241" i="4"/>
  <c r="C2076" i="8" s="1"/>
  <c r="F2225" i="4"/>
  <c r="C2060" i="8" s="1"/>
  <c r="F2209" i="4"/>
  <c r="C2044" i="8" s="1"/>
  <c r="F2193" i="4"/>
  <c r="C2028" i="8" s="1"/>
  <c r="F2177" i="4"/>
  <c r="C2012" i="8" s="1"/>
  <c r="F2161" i="4"/>
  <c r="C1996" i="8" s="1"/>
  <c r="F2145" i="4"/>
  <c r="C1980" i="8" s="1"/>
  <c r="F2129" i="4"/>
  <c r="C1964" i="8" s="1"/>
  <c r="F2113" i="4"/>
  <c r="C1948" i="8" s="1"/>
  <c r="F2097" i="4"/>
  <c r="C1932" i="8" s="1"/>
  <c r="F2081" i="4"/>
  <c r="C1916" i="8" s="1"/>
  <c r="F2065" i="4"/>
  <c r="C1900" i="8" s="1"/>
  <c r="F2049" i="4"/>
  <c r="C1884" i="8" s="1"/>
  <c r="F2033" i="4"/>
  <c r="C1868" i="8" s="1"/>
  <c r="F2017" i="4"/>
  <c r="C1852" i="8" s="1"/>
  <c r="F2001" i="4"/>
  <c r="C1836" i="8" s="1"/>
  <c r="F1985" i="4"/>
  <c r="C1820" i="8" s="1"/>
  <c r="F1969" i="4"/>
  <c r="C1804" i="8" s="1"/>
  <c r="F1953" i="4"/>
  <c r="C1788" i="8" s="1"/>
  <c r="F1937" i="4"/>
  <c r="C1772" i="8" s="1"/>
  <c r="F1921" i="4"/>
  <c r="C1756" i="8" s="1"/>
  <c r="F1905" i="4"/>
  <c r="C1740" i="8" s="1"/>
  <c r="F1889" i="4"/>
  <c r="C1724" i="8" s="1"/>
  <c r="F1873" i="4"/>
  <c r="C1708" i="8" s="1"/>
  <c r="F1857" i="4"/>
  <c r="C1692" i="8" s="1"/>
  <c r="F1841" i="4"/>
  <c r="C1676" i="8" s="1"/>
  <c r="F1825" i="4"/>
  <c r="C1660" i="8" s="1"/>
  <c r="F1809" i="4"/>
  <c r="C1644" i="8" s="1"/>
  <c r="F1793" i="4"/>
  <c r="C1628" i="8" s="1"/>
  <c r="F1777" i="4"/>
  <c r="C1612" i="8" s="1"/>
  <c r="F1761" i="4"/>
  <c r="C1596" i="8" s="1"/>
  <c r="F1745" i="4"/>
  <c r="C1580" i="8" s="1"/>
  <c r="F1729" i="4"/>
  <c r="C1564" i="8" s="1"/>
  <c r="F1713" i="4"/>
  <c r="C1548" i="8" s="1"/>
  <c r="F1697" i="4"/>
  <c r="C1532" i="8" s="1"/>
  <c r="F1681" i="4"/>
  <c r="C1516" i="8" s="1"/>
  <c r="F1665" i="4"/>
  <c r="C1500" i="8" s="1"/>
  <c r="F1649" i="4"/>
  <c r="C1484" i="8" s="1"/>
  <c r="F1633" i="4"/>
  <c r="C1468" i="8" s="1"/>
  <c r="F1617" i="4"/>
  <c r="C1452" i="8" s="1"/>
  <c r="F1601" i="4"/>
  <c r="C1436" i="8" s="1"/>
  <c r="F1585" i="4"/>
  <c r="C1420" i="8" s="1"/>
  <c r="F1569" i="4"/>
  <c r="C1404" i="8" s="1"/>
  <c r="F1553" i="4"/>
  <c r="C1388" i="8" s="1"/>
  <c r="F1537" i="4"/>
  <c r="C1372" i="8" s="1"/>
  <c r="F1521" i="4"/>
  <c r="C1356" i="8" s="1"/>
  <c r="F1505" i="4"/>
  <c r="C1340" i="8" s="1"/>
  <c r="F1489" i="4"/>
  <c r="C1324" i="8" s="1"/>
  <c r="F1473" i="4"/>
  <c r="C1308" i="8" s="1"/>
  <c r="F1457" i="4"/>
  <c r="C1292" i="8" s="1"/>
  <c r="F1441" i="4"/>
  <c r="C1276" i="8" s="1"/>
  <c r="F1425" i="4"/>
  <c r="C1260" i="8" s="1"/>
  <c r="F1409" i="4"/>
  <c r="C1244" i="8" s="1"/>
  <c r="F1393" i="4"/>
  <c r="C1228" i="8" s="1"/>
  <c r="F1377" i="4"/>
  <c r="C1212" i="8" s="1"/>
  <c r="F1361" i="4"/>
  <c r="C1196" i="8" s="1"/>
  <c r="F1345" i="4"/>
  <c r="C1180" i="8" s="1"/>
  <c r="F1329" i="4"/>
  <c r="C1164" i="8" s="1"/>
  <c r="F1313" i="4"/>
  <c r="C1148" i="8" s="1"/>
  <c r="F1297" i="4"/>
  <c r="C1132" i="8" s="1"/>
  <c r="F1281" i="4"/>
  <c r="C1116" i="8" s="1"/>
  <c r="F1265" i="4"/>
  <c r="C1100" i="8" s="1"/>
  <c r="F1249" i="4"/>
  <c r="C1084" i="8" s="1"/>
  <c r="F1233" i="4"/>
  <c r="C1068" i="8" s="1"/>
  <c r="F1217" i="4"/>
  <c r="C1052" i="8" s="1"/>
  <c r="F1201" i="4"/>
  <c r="C1036" i="8" s="1"/>
  <c r="F1185" i="4"/>
  <c r="C1020" i="8" s="1"/>
  <c r="F1169" i="4"/>
  <c r="C1004" i="8" s="1"/>
  <c r="F1153" i="4"/>
  <c r="C988" i="8" s="1"/>
  <c r="F1137" i="4"/>
  <c r="C972" i="8" s="1"/>
  <c r="F1121" i="4"/>
  <c r="C956" i="8" s="1"/>
  <c r="F1105" i="4"/>
  <c r="C940" i="8" s="1"/>
  <c r="F1089" i="4"/>
  <c r="C924" i="8" s="1"/>
  <c r="F1073" i="4"/>
  <c r="C908" i="8" s="1"/>
  <c r="F1057" i="4"/>
  <c r="C892" i="8" s="1"/>
  <c r="F1041" i="4"/>
  <c r="C876" i="8" s="1"/>
  <c r="B2405"/>
  <c r="B2401"/>
  <c r="B2397"/>
  <c r="B2393"/>
  <c r="B2389"/>
  <c r="B2385"/>
  <c r="B2381"/>
  <c r="B2377"/>
  <c r="B2373"/>
  <c r="B2369"/>
  <c r="B2365"/>
  <c r="B2361"/>
  <c r="B2357"/>
  <c r="B2353"/>
  <c r="B2349"/>
  <c r="B2345"/>
  <c r="B2341"/>
  <c r="B2337"/>
  <c r="B2333"/>
  <c r="B2329"/>
  <c r="B2325"/>
  <c r="B2321"/>
  <c r="B2317"/>
  <c r="B2313"/>
  <c r="B2309"/>
  <c r="B2305"/>
  <c r="B2301"/>
  <c r="B2297"/>
  <c r="B2293"/>
  <c r="B2289"/>
  <c r="B2285"/>
  <c r="B2281"/>
  <c r="B2277"/>
  <c r="B2273"/>
  <c r="B2269"/>
  <c r="B2265"/>
  <c r="B2261"/>
  <c r="B2257"/>
  <c r="B2253"/>
  <c r="B2249"/>
  <c r="B2245"/>
  <c r="B2241"/>
  <c r="B2237"/>
  <c r="B2233"/>
  <c r="B2229"/>
  <c r="B2225"/>
  <c r="B2221"/>
  <c r="B2217"/>
  <c r="B2213"/>
  <c r="B2209"/>
  <c r="B2205"/>
  <c r="B2201"/>
  <c r="B2197"/>
  <c r="B2193"/>
  <c r="B2189"/>
  <c r="B2185"/>
  <c r="B2181"/>
  <c r="B2177"/>
  <c r="B2173"/>
  <c r="B2169"/>
  <c r="B2165"/>
  <c r="B2161"/>
  <c r="B2157"/>
  <c r="B2153"/>
  <c r="B2149"/>
  <c r="B2145"/>
  <c r="B2141"/>
  <c r="B2137"/>
  <c r="B2133"/>
  <c r="B2129"/>
  <c r="B2125"/>
  <c r="B2121"/>
  <c r="B2117"/>
  <c r="B2113"/>
  <c r="B2109"/>
  <c r="B2105"/>
  <c r="B2101"/>
  <c r="B2097"/>
  <c r="B2093"/>
  <c r="B2089"/>
  <c r="B2085"/>
  <c r="B2081"/>
  <c r="B2077"/>
  <c r="B2073"/>
  <c r="B2069"/>
  <c r="B2065"/>
  <c r="B2061"/>
  <c r="B2057"/>
  <c r="B2053"/>
  <c r="B2049"/>
  <c r="B2045"/>
  <c r="B2041"/>
  <c r="B2037"/>
  <c r="B2033"/>
  <c r="B2029"/>
  <c r="B2025"/>
  <c r="B2021"/>
  <c r="B2017"/>
  <c r="B2013"/>
  <c r="B2009"/>
  <c r="B2005"/>
  <c r="B2001"/>
  <c r="B1997"/>
  <c r="B1993"/>
  <c r="B1989"/>
  <c r="B1985"/>
  <c r="B1981"/>
  <c r="B1977"/>
  <c r="B1973"/>
  <c r="B1969"/>
  <c r="B1965"/>
  <c r="B1961"/>
  <c r="B1957"/>
  <c r="B1953"/>
  <c r="B1949"/>
  <c r="B1945"/>
  <c r="B1941"/>
  <c r="B1937"/>
  <c r="B1933"/>
  <c r="B1929"/>
  <c r="B1925"/>
  <c r="B1921"/>
  <c r="B1917"/>
  <c r="B1913"/>
  <c r="B1909"/>
  <c r="B1905"/>
  <c r="B1901"/>
  <c r="B1897"/>
  <c r="B1893"/>
  <c r="B1889"/>
  <c r="B1885"/>
  <c r="B1881"/>
  <c r="B1877"/>
  <c r="B1873"/>
  <c r="B1869"/>
  <c r="B1865"/>
  <c r="B1861"/>
  <c r="B1857"/>
  <c r="B1853"/>
  <c r="B1849"/>
  <c r="B1845"/>
  <c r="B1841"/>
  <c r="B1837"/>
  <c r="B1833"/>
  <c r="B1829"/>
  <c r="B1825"/>
  <c r="B1821"/>
  <c r="B1817"/>
  <c r="B1813"/>
  <c r="B1809"/>
  <c r="B1805"/>
  <c r="B1801"/>
  <c r="B1797"/>
  <c r="B1793"/>
  <c r="B1789"/>
  <c r="B1785"/>
  <c r="B1781"/>
  <c r="B1777"/>
  <c r="B1773"/>
  <c r="B1769"/>
  <c r="B1765"/>
  <c r="B1761"/>
  <c r="B1757"/>
  <c r="B1753"/>
  <c r="F2649" i="4"/>
  <c r="F2585"/>
  <c r="F2521"/>
  <c r="C2356" i="8" s="1"/>
  <c r="F2457" i="4"/>
  <c r="C2292" i="8" s="1"/>
  <c r="F2441" i="4"/>
  <c r="C2276" i="8" s="1"/>
  <c r="F2425" i="4"/>
  <c r="C2260" i="8" s="1"/>
  <c r="F2409" i="4"/>
  <c r="C2244" i="8" s="1"/>
  <c r="F2393" i="4"/>
  <c r="C2228" i="8" s="1"/>
  <c r="F2377" i="4"/>
  <c r="C2212" i="8" s="1"/>
  <c r="F2361" i="4"/>
  <c r="C2196" i="8" s="1"/>
  <c r="F2345" i="4"/>
  <c r="C2180" i="8" s="1"/>
  <c r="F2329" i="4"/>
  <c r="C2164" i="8" s="1"/>
  <c r="F2313" i="4"/>
  <c r="C2148" i="8" s="1"/>
  <c r="F2297" i="4"/>
  <c r="C2132" i="8" s="1"/>
  <c r="F2281" i="4"/>
  <c r="C2116" i="8" s="1"/>
  <c r="F2265" i="4"/>
  <c r="C2100" i="8" s="1"/>
  <c r="F2249" i="4"/>
  <c r="C2084" i="8" s="1"/>
  <c r="F2233" i="4"/>
  <c r="C2068" i="8" s="1"/>
  <c r="F2217" i="4"/>
  <c r="C2052" i="8" s="1"/>
  <c r="F2201" i="4"/>
  <c r="C2036" i="8" s="1"/>
  <c r="F2185" i="4"/>
  <c r="C2020" i="8" s="1"/>
  <c r="F2169" i="4"/>
  <c r="C2004" i="8" s="1"/>
  <c r="F2153" i="4"/>
  <c r="C1988" i="8" s="1"/>
  <c r="F2137" i="4"/>
  <c r="C1972" i="8" s="1"/>
  <c r="F2121" i="4"/>
  <c r="C1956" i="8" s="1"/>
  <c r="F2105" i="4"/>
  <c r="C1940" i="8" s="1"/>
  <c r="F2089" i="4"/>
  <c r="C1924" i="8" s="1"/>
  <c r="F2073" i="4"/>
  <c r="C1908" i="8" s="1"/>
  <c r="F2057" i="4"/>
  <c r="C1892" i="8" s="1"/>
  <c r="F2041" i="4"/>
  <c r="C1876" i="8" s="1"/>
  <c r="F2025" i="4"/>
  <c r="C1860" i="8" s="1"/>
  <c r="F2009" i="4"/>
  <c r="C1844" i="8" s="1"/>
  <c r="F1993" i="4"/>
  <c r="C1828" i="8" s="1"/>
  <c r="F1977" i="4"/>
  <c r="C1812" i="8" s="1"/>
  <c r="F1961" i="4"/>
  <c r="C1796" i="8" s="1"/>
  <c r="F1945" i="4"/>
  <c r="C1780" i="8" s="1"/>
  <c r="F1929" i="4"/>
  <c r="C1764" i="8" s="1"/>
  <c r="F1913" i="4"/>
  <c r="C1748" i="8" s="1"/>
  <c r="F1897" i="4"/>
  <c r="C1732" i="8" s="1"/>
  <c r="F1881" i="4"/>
  <c r="C1716" i="8" s="1"/>
  <c r="F1865" i="4"/>
  <c r="C1700" i="8" s="1"/>
  <c r="F1849" i="4"/>
  <c r="C1684" i="8" s="1"/>
  <c r="F1833" i="4"/>
  <c r="C1668" i="8" s="1"/>
  <c r="F1817" i="4"/>
  <c r="C1652" i="8" s="1"/>
  <c r="F1801" i="4"/>
  <c r="C1636" i="8" s="1"/>
  <c r="F1785" i="4"/>
  <c r="C1620" i="8" s="1"/>
  <c r="F1769" i="4"/>
  <c r="C1604" i="8" s="1"/>
  <c r="F1753" i="4"/>
  <c r="C1588" i="8" s="1"/>
  <c r="F1737" i="4"/>
  <c r="C1572" i="8" s="1"/>
  <c r="F1721" i="4"/>
  <c r="C1556" i="8" s="1"/>
  <c r="F1705" i="4"/>
  <c r="C1540" i="8" s="1"/>
  <c r="F1689" i="4"/>
  <c r="C1524" i="8" s="1"/>
  <c r="F1673" i="4"/>
  <c r="C1508" i="8" s="1"/>
  <c r="F1657" i="4"/>
  <c r="C1492" i="8" s="1"/>
  <c r="F1641" i="4"/>
  <c r="C1476" i="8" s="1"/>
  <c r="F1625" i="4"/>
  <c r="C1460" i="8" s="1"/>
  <c r="F1609" i="4"/>
  <c r="C1444" i="8" s="1"/>
  <c r="F1593" i="4"/>
  <c r="C1428" i="8" s="1"/>
  <c r="F1577" i="4"/>
  <c r="C1412" i="8" s="1"/>
  <c r="F1561" i="4"/>
  <c r="C1396" i="8" s="1"/>
  <c r="F1545" i="4"/>
  <c r="C1380" i="8" s="1"/>
  <c r="F1529" i="4"/>
  <c r="C1364" i="8" s="1"/>
  <c r="F1513" i="4"/>
  <c r="C1348" i="8" s="1"/>
  <c r="F1497" i="4"/>
  <c r="C1332" i="8" s="1"/>
  <c r="F1481" i="4"/>
  <c r="C1316" i="8" s="1"/>
  <c r="F1465" i="4"/>
  <c r="C1300" i="8" s="1"/>
  <c r="F1449" i="4"/>
  <c r="C1284" i="8" s="1"/>
  <c r="F1433" i="4"/>
  <c r="C1268" i="8" s="1"/>
  <c r="F1417" i="4"/>
  <c r="C1252" i="8" s="1"/>
  <c r="F1401" i="4"/>
  <c r="C1236" i="8" s="1"/>
  <c r="F1385" i="4"/>
  <c r="C1220" i="8" s="1"/>
  <c r="F1369" i="4"/>
  <c r="C1204" i="8" s="1"/>
  <c r="F1353" i="4"/>
  <c r="C1188" i="8" s="1"/>
  <c r="F1337" i="4"/>
  <c r="C1172" i="8" s="1"/>
  <c r="F1321" i="4"/>
  <c r="C1156" i="8" s="1"/>
  <c r="F1305" i="4"/>
  <c r="C1140" i="8" s="1"/>
  <c r="F1289" i="4"/>
  <c r="C1124" i="8" s="1"/>
  <c r="F1273" i="4"/>
  <c r="C1108" i="8" s="1"/>
  <c r="F1257" i="4"/>
  <c r="C1092" i="8" s="1"/>
  <c r="F1241" i="4"/>
  <c r="C1076" i="8" s="1"/>
  <c r="F1225" i="4"/>
  <c r="C1060" i="8" s="1"/>
  <c r="F1209" i="4"/>
  <c r="C1044" i="8" s="1"/>
  <c r="F1193" i="4"/>
  <c r="C1028" i="8" s="1"/>
  <c r="F1177" i="4"/>
  <c r="C1012" i="8" s="1"/>
  <c r="F1161" i="4"/>
  <c r="C996" i="8" s="1"/>
  <c r="F1145" i="4"/>
  <c r="C980" i="8" s="1"/>
  <c r="F1129" i="4"/>
  <c r="C964" i="8" s="1"/>
  <c r="F1113" i="4"/>
  <c r="C948" i="8" s="1"/>
  <c r="F1097" i="4"/>
  <c r="C932" i="8" s="1"/>
  <c r="F1081" i="4"/>
  <c r="C916" i="8" s="1"/>
  <c r="F1065" i="4"/>
  <c r="C900" i="8" s="1"/>
  <c r="F1049" i="4"/>
  <c r="C884" i="8" s="1"/>
  <c r="B2403"/>
  <c r="B2399"/>
  <c r="B2395"/>
  <c r="B2391"/>
  <c r="B2387"/>
  <c r="B2383"/>
  <c r="B2379"/>
  <c r="B2375"/>
  <c r="B2371"/>
  <c r="B2367"/>
  <c r="B2363"/>
  <c r="B2359"/>
  <c r="B2355"/>
  <c r="B2351"/>
  <c r="B2347"/>
  <c r="B2343"/>
  <c r="B2339"/>
  <c r="B2335"/>
  <c r="B2331"/>
  <c r="B2327"/>
  <c r="B2323"/>
  <c r="B2319"/>
  <c r="B2315"/>
  <c r="B2311"/>
  <c r="B2307"/>
  <c r="B2303"/>
  <c r="B2299"/>
  <c r="B2295"/>
  <c r="B2291"/>
  <c r="B2287"/>
  <c r="B2283"/>
  <c r="B2279"/>
  <c r="B2275"/>
  <c r="B2271"/>
  <c r="B2267"/>
  <c r="B2263"/>
  <c r="B2259"/>
  <c r="B2255"/>
  <c r="B2251"/>
  <c r="B2247"/>
  <c r="B2243"/>
  <c r="B2239"/>
  <c r="B2235"/>
  <c r="B2231"/>
  <c r="B2227"/>
  <c r="B2223"/>
  <c r="B2219"/>
  <c r="B2215"/>
  <c r="B2211"/>
  <c r="B2207"/>
  <c r="B2203"/>
  <c r="B2199"/>
  <c r="B2195"/>
  <c r="B2191"/>
  <c r="B2187"/>
  <c r="B2183"/>
  <c r="B2179"/>
  <c r="B2175"/>
  <c r="B2171"/>
  <c r="B2167"/>
  <c r="B2163"/>
  <c r="B2159"/>
  <c r="B2155"/>
  <c r="B2151"/>
  <c r="B2147"/>
  <c r="B2143"/>
  <c r="B2139"/>
  <c r="B2135"/>
  <c r="B2131"/>
  <c r="B2127"/>
  <c r="B2123"/>
  <c r="B2119"/>
  <c r="B2115"/>
  <c r="B2111"/>
  <c r="B2107"/>
  <c r="B2103"/>
  <c r="B2099"/>
  <c r="B2095"/>
  <c r="B2091"/>
  <c r="B2087"/>
  <c r="B2083"/>
  <c r="B2079"/>
  <c r="B2075"/>
  <c r="B2071"/>
  <c r="B2067"/>
  <c r="B2063"/>
  <c r="B2059"/>
  <c r="B2055"/>
  <c r="B2051"/>
  <c r="B2047"/>
  <c r="B2043"/>
  <c r="B2039"/>
  <c r="B2035"/>
  <c r="B2031"/>
  <c r="B2027"/>
  <c r="B2023"/>
  <c r="B2019"/>
  <c r="B2015"/>
  <c r="B2011"/>
  <c r="B2007"/>
  <c r="B2003"/>
  <c r="B1999"/>
  <c r="B1995"/>
  <c r="B1991"/>
  <c r="B1987"/>
  <c r="B1983"/>
  <c r="B1979"/>
  <c r="B1975"/>
  <c r="B1971"/>
  <c r="B1967"/>
  <c r="B1963"/>
  <c r="B1959"/>
  <c r="B1955"/>
  <c r="B1951"/>
  <c r="B1947"/>
  <c r="B1943"/>
  <c r="B1939"/>
  <c r="B1935"/>
  <c r="B1931"/>
  <c r="B1927"/>
  <c r="B1923"/>
  <c r="B1919"/>
  <c r="B1915"/>
  <c r="B1911"/>
  <c r="B1907"/>
  <c r="B1903"/>
  <c r="B1899"/>
  <c r="B1895"/>
  <c r="B1891"/>
  <c r="B1887"/>
  <c r="B1883"/>
  <c r="B1879"/>
  <c r="B1875"/>
  <c r="B1871"/>
  <c r="B1867"/>
  <c r="B1863"/>
  <c r="B1859"/>
  <c r="B1855"/>
  <c r="B1851"/>
  <c r="B1847"/>
  <c r="B1843"/>
  <c r="B1839"/>
  <c r="B1835"/>
  <c r="B1831"/>
  <c r="B1827"/>
  <c r="B1823"/>
  <c r="B1819"/>
  <c r="B1815"/>
  <c r="B1811"/>
  <c r="B1807"/>
  <c r="B1803"/>
  <c r="B1799"/>
  <c r="B1795"/>
  <c r="B1791"/>
  <c r="B1787"/>
  <c r="B1783"/>
  <c r="B1779"/>
  <c r="B1775"/>
  <c r="B1771"/>
  <c r="B1767"/>
  <c r="B1763"/>
  <c r="B1759"/>
  <c r="B1755"/>
  <c r="B1751"/>
  <c r="F2005" i="4"/>
  <c r="C1840" i="8" s="1"/>
  <c r="F2037" i="4"/>
  <c r="C1872" i="8" s="1"/>
  <c r="F2069" i="4"/>
  <c r="C1904" i="8" s="1"/>
  <c r="F2101" i="4"/>
  <c r="C1936" i="8" s="1"/>
  <c r="F2133" i="4"/>
  <c r="C1968" i="8" s="1"/>
  <c r="F2165" i="4"/>
  <c r="C2000" i="8" s="1"/>
  <c r="F2197" i="4"/>
  <c r="C2032" i="8" s="1"/>
  <c r="F2229" i="4"/>
  <c r="C2064" i="8" s="1"/>
  <c r="F2261" i="4"/>
  <c r="C2096" i="8" s="1"/>
  <c r="F2293" i="4"/>
  <c r="C2128" i="8" s="1"/>
  <c r="F2325" i="4"/>
  <c r="C2160" i="8" s="1"/>
  <c r="F2357" i="4"/>
  <c r="C2192" i="8" s="1"/>
  <c r="F2389" i="4"/>
  <c r="C2224" i="8" s="1"/>
  <c r="F2421" i="4"/>
  <c r="C2256" i="8" s="1"/>
  <c r="F2453" i="4"/>
  <c r="C2288" i="8" s="1"/>
  <c r="F2569" i="4"/>
  <c r="C2404" i="8" s="1"/>
  <c r="B537"/>
  <c r="F2461" i="4"/>
  <c r="C2296" i="8" s="1"/>
  <c r="F2477" i="4"/>
  <c r="C2312" i="8" s="1"/>
  <c r="F2493" i="4"/>
  <c r="C2328" i="8" s="1"/>
  <c r="F2509" i="4"/>
  <c r="C2344" i="8" s="1"/>
  <c r="F2525" i="4"/>
  <c r="C2360" i="8" s="1"/>
  <c r="F2541" i="4"/>
  <c r="C2376" i="8" s="1"/>
  <c r="F2557" i="4"/>
  <c r="C2392" i="8" s="1"/>
  <c r="F2573" i="4"/>
  <c r="F2589"/>
  <c r="F2605"/>
  <c r="F2621"/>
  <c r="F2637"/>
  <c r="F2653"/>
  <c r="B589" i="8"/>
  <c r="F1029" i="4"/>
  <c r="C866" i="8" s="1"/>
  <c r="F2469" i="4"/>
  <c r="C2304" i="8" s="1"/>
  <c r="F2485" i="4"/>
  <c r="C2320" i="8" s="1"/>
  <c r="F2501" i="4"/>
  <c r="C2336" i="8" s="1"/>
  <c r="F2517" i="4"/>
  <c r="C2352" i="8" s="1"/>
  <c r="F2533" i="4"/>
  <c r="C2368" i="8" s="1"/>
  <c r="F2549" i="4"/>
  <c r="C2384" i="8" s="1"/>
  <c r="F2565" i="4"/>
  <c r="C2400" i="8" s="1"/>
  <c r="F2581" i="4"/>
  <c r="F2597"/>
  <c r="F2613"/>
  <c r="F2629"/>
  <c r="F2645"/>
  <c r="F2661"/>
  <c r="B778" i="8"/>
  <c r="F2465" i="4"/>
  <c r="C2300" i="8" s="1"/>
  <c r="F2481" i="4"/>
  <c r="C2316" i="8" s="1"/>
  <c r="F2497" i="4"/>
  <c r="C2332" i="8" s="1"/>
  <c r="F2513" i="4"/>
  <c r="C2348" i="8" s="1"/>
  <c r="F2529" i="4"/>
  <c r="C2364" i="8" s="1"/>
  <c r="F2545" i="4"/>
  <c r="C2380" i="8" s="1"/>
  <c r="F2561" i="4"/>
  <c r="C2396" i="8" s="1"/>
  <c r="F2577" i="4"/>
  <c r="F2593"/>
  <c r="F2609"/>
  <c r="F2625"/>
  <c r="F2641"/>
  <c r="F2657"/>
  <c r="E2376" i="8"/>
  <c r="E2344"/>
  <c r="E2312"/>
  <c r="E2280"/>
  <c r="E2248"/>
  <c r="E2216"/>
  <c r="E2184"/>
  <c r="E2152"/>
  <c r="E2135"/>
  <c r="E2119"/>
  <c r="E2103"/>
  <c r="E2087"/>
  <c r="E2071"/>
  <c r="E2055"/>
  <c r="E2039"/>
  <c r="E2023"/>
  <c r="E2007"/>
  <c r="E1991"/>
  <c r="E1975"/>
  <c r="E1959"/>
  <c r="E1943"/>
  <c r="E1927"/>
  <c r="E1911"/>
  <c r="E1895"/>
  <c r="E1879"/>
  <c r="E1863"/>
  <c r="E1847"/>
  <c r="E1831"/>
  <c r="E1815"/>
  <c r="E1799"/>
  <c r="E1783"/>
  <c r="E1767"/>
  <c r="D1763"/>
  <c r="D1759"/>
  <c r="D1755"/>
  <c r="D1751"/>
  <c r="D1747"/>
  <c r="D1743"/>
  <c r="D1739"/>
  <c r="D1735"/>
  <c r="D1731"/>
  <c r="D1727"/>
  <c r="D1723"/>
  <c r="D1719"/>
  <c r="D1715"/>
  <c r="D1711"/>
  <c r="D1707"/>
  <c r="D1703"/>
  <c r="D1699"/>
  <c r="D1695"/>
  <c r="D1691"/>
  <c r="D1687"/>
  <c r="D1683"/>
  <c r="D1679"/>
  <c r="D1675"/>
  <c r="D1671"/>
  <c r="D1667"/>
  <c r="D1663"/>
  <c r="D1659"/>
  <c r="D1655"/>
  <c r="D1651"/>
  <c r="D1647"/>
  <c r="D1643"/>
  <c r="D1639"/>
  <c r="D1637"/>
  <c r="D1635"/>
  <c r="D1633"/>
  <c r="D1631"/>
  <c r="D1629"/>
  <c r="D1627"/>
  <c r="D1625"/>
  <c r="D1623"/>
  <c r="D1621"/>
  <c r="D1619"/>
  <c r="D1617"/>
  <c r="D1615"/>
  <c r="D1613"/>
  <c r="D1611"/>
  <c r="D1609"/>
  <c r="D1607"/>
  <c r="D1605"/>
  <c r="D1603"/>
  <c r="D1601"/>
  <c r="D1599"/>
  <c r="D1597"/>
  <c r="D1595"/>
  <c r="D1593"/>
  <c r="D1591"/>
  <c r="D1589"/>
  <c r="D1587"/>
  <c r="D1585"/>
  <c r="D1583"/>
  <c r="D1581"/>
  <c r="D1579"/>
  <c r="D1577"/>
  <c r="D1575"/>
  <c r="D1573"/>
  <c r="D1571"/>
  <c r="D1569"/>
  <c r="D1567"/>
  <c r="D1565"/>
  <c r="D1563"/>
  <c r="D1561"/>
  <c r="D1559"/>
  <c r="D1557"/>
  <c r="D1555"/>
  <c r="D1553"/>
  <c r="D1551"/>
  <c r="D1549"/>
  <c r="D1547"/>
  <c r="D1545"/>
  <c r="D1543"/>
  <c r="D1541"/>
  <c r="D1539"/>
  <c r="D1537"/>
  <c r="D1535"/>
  <c r="D1533"/>
  <c r="D1531"/>
  <c r="D1529"/>
  <c r="D1527"/>
  <c r="D1525"/>
  <c r="D1523"/>
  <c r="D1521"/>
  <c r="D1519"/>
  <c r="D1517"/>
  <c r="D1515"/>
  <c r="D1513"/>
  <c r="D1511"/>
  <c r="D1509"/>
  <c r="D1507"/>
  <c r="D1505"/>
  <c r="D1503"/>
  <c r="D1501"/>
  <c r="D1499"/>
  <c r="D1497"/>
  <c r="D1495"/>
  <c r="D1493"/>
  <c r="D1491"/>
  <c r="D1489"/>
  <c r="D1487"/>
  <c r="D1485"/>
  <c r="D1483"/>
  <c r="D1481"/>
  <c r="D1479"/>
  <c r="D1477"/>
  <c r="D1475"/>
  <c r="D1473"/>
  <c r="D1471"/>
  <c r="D1469"/>
  <c r="D1467"/>
  <c r="D1465"/>
  <c r="D1463"/>
  <c r="D1461"/>
  <c r="D1459"/>
  <c r="D1457"/>
  <c r="D1455"/>
  <c r="D1453"/>
  <c r="D1451"/>
  <c r="D1449"/>
  <c r="D1447"/>
  <c r="D1445"/>
  <c r="D1443"/>
  <c r="D1441"/>
  <c r="D1439"/>
  <c r="D1437"/>
  <c r="D1435"/>
  <c r="D1433"/>
  <c r="D1431"/>
  <c r="D1429"/>
  <c r="D1427"/>
  <c r="D1425"/>
  <c r="D1423"/>
  <c r="D1421"/>
  <c r="D1419"/>
  <c r="D1417"/>
  <c r="D1415"/>
  <c r="D1413"/>
  <c r="D1411"/>
  <c r="D1409"/>
  <c r="D1407"/>
  <c r="D1405"/>
  <c r="D1403"/>
  <c r="D1401"/>
  <c r="D1399"/>
  <c r="D1397"/>
  <c r="D1395"/>
  <c r="D1393"/>
  <c r="D1391"/>
  <c r="D1389"/>
  <c r="D1387"/>
  <c r="D1385"/>
  <c r="D1383"/>
  <c r="D1381"/>
  <c r="D1379"/>
  <c r="D1377"/>
  <c r="D1375"/>
  <c r="D1373"/>
  <c r="D1371"/>
  <c r="D1369"/>
  <c r="D1367"/>
  <c r="D1365"/>
  <c r="D1363"/>
  <c r="D1361"/>
  <c r="D1359"/>
  <c r="D1357"/>
  <c r="D1355"/>
  <c r="D1353"/>
  <c r="D1351"/>
  <c r="D1349"/>
  <c r="D1347"/>
  <c r="D1345"/>
  <c r="D1343"/>
  <c r="D1341"/>
  <c r="D1339"/>
  <c r="D1337"/>
  <c r="D1335"/>
  <c r="D1333"/>
  <c r="D1331"/>
  <c r="D1329"/>
  <c r="D1327"/>
  <c r="D1325"/>
  <c r="D1323"/>
  <c r="D1321"/>
  <c r="D1319"/>
  <c r="D1317"/>
  <c r="D1315"/>
  <c r="D1313"/>
  <c r="D1311"/>
  <c r="D1309"/>
  <c r="D1307"/>
  <c r="D1305"/>
  <c r="D1303"/>
  <c r="D1301"/>
  <c r="D1299"/>
  <c r="D1297"/>
  <c r="D1295"/>
  <c r="D1293"/>
  <c r="D1291"/>
  <c r="D1289"/>
  <c r="D1287"/>
  <c r="D1285"/>
  <c r="D1283"/>
  <c r="D1281"/>
  <c r="D1279"/>
  <c r="D1277"/>
  <c r="D1275"/>
  <c r="D1273"/>
  <c r="D1271"/>
  <c r="D1269"/>
  <c r="D1267"/>
  <c r="D1265"/>
  <c r="D1263"/>
  <c r="D1261"/>
  <c r="D1259"/>
  <c r="D1257"/>
  <c r="D1255"/>
  <c r="E2404"/>
  <c r="E2396"/>
  <c r="E2388"/>
  <c r="E2380"/>
  <c r="E2372"/>
  <c r="E2364"/>
  <c r="E2356"/>
  <c r="E2348"/>
  <c r="E2340"/>
  <c r="E2332"/>
  <c r="E2324"/>
  <c r="E2316"/>
  <c r="E2308"/>
  <c r="E2300"/>
  <c r="E2292"/>
  <c r="E2284"/>
  <c r="E2276"/>
  <c r="E2268"/>
  <c r="E2260"/>
  <c r="E2252"/>
  <c r="E2244"/>
  <c r="E2236"/>
  <c r="E2228"/>
  <c r="E2220"/>
  <c r="E2212"/>
  <c r="E2204"/>
  <c r="E2196"/>
  <c r="E2188"/>
  <c r="E2180"/>
  <c r="E2172"/>
  <c r="E2164"/>
  <c r="E2156"/>
  <c r="E2149"/>
  <c r="E2145"/>
  <c r="E2141"/>
  <c r="E2137"/>
  <c r="E2133"/>
  <c r="E2129"/>
  <c r="E2125"/>
  <c r="E2121"/>
  <c r="E2117"/>
  <c r="E2113"/>
  <c r="E2109"/>
  <c r="E2105"/>
  <c r="E2101"/>
  <c r="E2097"/>
  <c r="E2093"/>
  <c r="E2089"/>
  <c r="E2085"/>
  <c r="E2081"/>
  <c r="E2077"/>
  <c r="E2073"/>
  <c r="E2069"/>
  <c r="E2065"/>
  <c r="E2061"/>
  <c r="E2057"/>
  <c r="E2053"/>
  <c r="E2049"/>
  <c r="E2045"/>
  <c r="E2041"/>
  <c r="E2037"/>
  <c r="E2033"/>
  <c r="E2029"/>
  <c r="E2025"/>
  <c r="E2021"/>
  <c r="E2017"/>
  <c r="E2013"/>
  <c r="E2009"/>
  <c r="E2005"/>
  <c r="E2001"/>
  <c r="E1997"/>
  <c r="E1993"/>
  <c r="E1989"/>
  <c r="E1985"/>
  <c r="E1981"/>
  <c r="E1977"/>
  <c r="E1973"/>
  <c r="E1969"/>
  <c r="E1965"/>
  <c r="E1961"/>
  <c r="E1957"/>
  <c r="E1953"/>
  <c r="E1949"/>
  <c r="E1945"/>
  <c r="E1941"/>
  <c r="E1937"/>
  <c r="E1933"/>
  <c r="E1929"/>
  <c r="E1925"/>
  <c r="E1921"/>
  <c r="E1917"/>
  <c r="E1913"/>
  <c r="E1909"/>
  <c r="E1905"/>
  <c r="E1901"/>
  <c r="E1897"/>
  <c r="E1893"/>
  <c r="E1889"/>
  <c r="E1885"/>
  <c r="E1881"/>
  <c r="E1877"/>
  <c r="E1873"/>
  <c r="E1869"/>
  <c r="E1865"/>
  <c r="E1861"/>
  <c r="E1857"/>
  <c r="E1853"/>
  <c r="E1849"/>
  <c r="E1845"/>
  <c r="E1841"/>
  <c r="E1837"/>
  <c r="E1833"/>
  <c r="E1829"/>
  <c r="E1825"/>
  <c r="E1821"/>
  <c r="E1817"/>
  <c r="E1813"/>
  <c r="E1809"/>
  <c r="E1805"/>
  <c r="E1801"/>
  <c r="E1797"/>
  <c r="E1793"/>
  <c r="E1789"/>
  <c r="E1785"/>
  <c r="E1781"/>
  <c r="E1777"/>
  <c r="E1773"/>
  <c r="E1769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2400"/>
  <c r="E2384"/>
  <c r="E2368"/>
  <c r="E2352"/>
  <c r="E2336"/>
  <c r="E2320"/>
  <c r="E2304"/>
  <c r="E2288"/>
  <c r="E2272"/>
  <c r="E2256"/>
  <c r="E2240"/>
  <c r="E2224"/>
  <c r="E2208"/>
  <c r="E2192"/>
  <c r="E2176"/>
  <c r="E2160"/>
  <c r="E2147"/>
  <c r="E2139"/>
  <c r="E2131"/>
  <c r="E2123"/>
  <c r="E2115"/>
  <c r="E2107"/>
  <c r="E2099"/>
  <c r="E2091"/>
  <c r="E2083"/>
  <c r="E2075"/>
  <c r="E2067"/>
  <c r="E2059"/>
  <c r="E2051"/>
  <c r="E2043"/>
  <c r="E2035"/>
  <c r="E2027"/>
  <c r="E2019"/>
  <c r="E2011"/>
  <c r="E2003"/>
  <c r="E1995"/>
  <c r="E1987"/>
  <c r="E1979"/>
  <c r="E1971"/>
  <c r="E1963"/>
  <c r="E1955"/>
  <c r="E1947"/>
  <c r="E1939"/>
  <c r="E1931"/>
  <c r="E1923"/>
  <c r="E1915"/>
  <c r="E1907"/>
  <c r="E1899"/>
  <c r="E1891"/>
  <c r="E1883"/>
  <c r="E1875"/>
  <c r="E1867"/>
  <c r="E1859"/>
  <c r="E1851"/>
  <c r="E1843"/>
  <c r="E1835"/>
  <c r="E1827"/>
  <c r="E1819"/>
  <c r="E1811"/>
  <c r="E1803"/>
  <c r="E1795"/>
  <c r="E1787"/>
  <c r="E1779"/>
  <c r="E1771"/>
  <c r="D1766"/>
  <c r="D1764"/>
  <c r="D1762"/>
  <c r="D1760"/>
  <c r="D1758"/>
  <c r="D1756"/>
  <c r="D1754"/>
  <c r="D1752"/>
  <c r="D1750"/>
  <c r="D1748"/>
  <c r="D1746"/>
  <c r="D1744"/>
  <c r="D1742"/>
  <c r="D1740"/>
  <c r="D1738"/>
  <c r="D1736"/>
  <c r="D1734"/>
  <c r="D1732"/>
  <c r="D1730"/>
  <c r="D1728"/>
  <c r="D1726"/>
  <c r="D1724"/>
  <c r="D1722"/>
  <c r="D1720"/>
  <c r="D1718"/>
  <c r="D1716"/>
  <c r="D1714"/>
  <c r="D1712"/>
  <c r="D1710"/>
  <c r="D1708"/>
  <c r="D1706"/>
  <c r="D1704"/>
  <c r="D1702"/>
  <c r="D1700"/>
  <c r="D1698"/>
  <c r="D1696"/>
  <c r="D1694"/>
  <c r="D1692"/>
  <c r="D1690"/>
  <c r="D1688"/>
  <c r="D1686"/>
  <c r="D1684"/>
  <c r="D1682"/>
  <c r="D1680"/>
  <c r="D1678"/>
  <c r="D1676"/>
  <c r="D1674"/>
  <c r="D1672"/>
  <c r="D1670"/>
  <c r="D1668"/>
  <c r="D1666"/>
  <c r="D1664"/>
  <c r="D1662"/>
  <c r="D1660"/>
  <c r="D1658"/>
  <c r="D1656"/>
  <c r="D1654"/>
  <c r="D1652"/>
  <c r="D1650"/>
  <c r="D1648"/>
  <c r="D1646"/>
  <c r="D1644"/>
  <c r="D1642"/>
  <c r="D1640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2406"/>
  <c r="E2402"/>
  <c r="E2398"/>
  <c r="E2394"/>
  <c r="E2390"/>
  <c r="E2386"/>
  <c r="E2382"/>
  <c r="E2378"/>
  <c r="E2374"/>
  <c r="E2370"/>
  <c r="E2366"/>
  <c r="E2362"/>
  <c r="E2358"/>
  <c r="E2354"/>
  <c r="E2350"/>
  <c r="E2346"/>
  <c r="E2342"/>
  <c r="E2338"/>
  <c r="E2334"/>
  <c r="E2330"/>
  <c r="E2326"/>
  <c r="E2322"/>
  <c r="E2318"/>
  <c r="E2314"/>
  <c r="E2310"/>
  <c r="E2306"/>
  <c r="E2302"/>
  <c r="E2298"/>
  <c r="E2294"/>
  <c r="E2290"/>
  <c r="E2286"/>
  <c r="E2282"/>
  <c r="E2278"/>
  <c r="E2274"/>
  <c r="E2270"/>
  <c r="E2266"/>
  <c r="E2262"/>
  <c r="E2258"/>
  <c r="E2254"/>
  <c r="E2250"/>
  <c r="E2246"/>
  <c r="E2242"/>
  <c r="E2238"/>
  <c r="E2234"/>
  <c r="E2230"/>
  <c r="E2226"/>
  <c r="E2222"/>
  <c r="E2218"/>
  <c r="E2214"/>
  <c r="E2210"/>
  <c r="E2206"/>
  <c r="E2202"/>
  <c r="E2198"/>
  <c r="E2194"/>
  <c r="E2190"/>
  <c r="E2186"/>
  <c r="E2182"/>
  <c r="E2178"/>
  <c r="E2174"/>
  <c r="E2170"/>
  <c r="E2166"/>
  <c r="E2162"/>
  <c r="E2158"/>
  <c r="E2154"/>
  <c r="E2150"/>
  <c r="E2148"/>
  <c r="E2146"/>
  <c r="E2144"/>
  <c r="E2142"/>
  <c r="E2140"/>
  <c r="E2138"/>
  <c r="E2136"/>
  <c r="E2134"/>
  <c r="E2132"/>
  <c r="E2130"/>
  <c r="E2128"/>
  <c r="E2126"/>
  <c r="E2124"/>
  <c r="E2122"/>
  <c r="E2120"/>
  <c r="E2118"/>
  <c r="E2116"/>
  <c r="E2114"/>
  <c r="E2112"/>
  <c r="E2110"/>
  <c r="E2108"/>
  <c r="E2106"/>
  <c r="E2104"/>
  <c r="E2102"/>
  <c r="E2100"/>
  <c r="E2098"/>
  <c r="E2096"/>
  <c r="E2094"/>
  <c r="E2092"/>
  <c r="E2090"/>
  <c r="E2088"/>
  <c r="E2086"/>
  <c r="E2084"/>
  <c r="E2082"/>
  <c r="E2080"/>
  <c r="E2078"/>
  <c r="E2076"/>
  <c r="E2074"/>
  <c r="E2072"/>
  <c r="E2070"/>
  <c r="E2068"/>
  <c r="E2066"/>
  <c r="E2064"/>
  <c r="E2062"/>
  <c r="E2060"/>
  <c r="E2058"/>
  <c r="E2056"/>
  <c r="E2054"/>
  <c r="E2052"/>
  <c r="E2050"/>
  <c r="E2048"/>
  <c r="E2046"/>
  <c r="E2044"/>
  <c r="E2042"/>
  <c r="E2040"/>
  <c r="E2038"/>
  <c r="E2036"/>
  <c r="E2034"/>
  <c r="E2032"/>
  <c r="E2030"/>
  <c r="E2028"/>
  <c r="E2026"/>
  <c r="E2024"/>
  <c r="E2022"/>
  <c r="E2020"/>
  <c r="E2018"/>
  <c r="E2016"/>
  <c r="E2014"/>
  <c r="E2012"/>
  <c r="E2010"/>
  <c r="E2008"/>
  <c r="E2006"/>
  <c r="E2004"/>
  <c r="E2002"/>
  <c r="E2000"/>
  <c r="E1998"/>
  <c r="E1996"/>
  <c r="E1994"/>
  <c r="E1992"/>
  <c r="E1990"/>
  <c r="E1988"/>
  <c r="E1986"/>
  <c r="E1984"/>
  <c r="E1982"/>
  <c r="E1980"/>
  <c r="E1978"/>
  <c r="E1976"/>
  <c r="E1974"/>
  <c r="E1972"/>
  <c r="E1970"/>
  <c r="E1968"/>
  <c r="E1966"/>
  <c r="E1964"/>
  <c r="E1962"/>
  <c r="E1960"/>
  <c r="E1958"/>
  <c r="E1956"/>
  <c r="E1954"/>
  <c r="E1952"/>
  <c r="E1950"/>
  <c r="E1948"/>
  <c r="E1946"/>
  <c r="E1944"/>
  <c r="E1942"/>
  <c r="E1940"/>
  <c r="E1938"/>
  <c r="E1936"/>
  <c r="E1934"/>
  <c r="E1932"/>
  <c r="E1930"/>
  <c r="E1928"/>
  <c r="E1926"/>
  <c r="E1924"/>
  <c r="E1922"/>
  <c r="E1920"/>
  <c r="E1918"/>
  <c r="E1916"/>
  <c r="E1914"/>
  <c r="E1912"/>
  <c r="E1910"/>
  <c r="E1908"/>
  <c r="E1906"/>
  <c r="E1904"/>
  <c r="E1902"/>
  <c r="E1900"/>
  <c r="E1898"/>
  <c r="E1896"/>
  <c r="E1894"/>
  <c r="E1892"/>
  <c r="E1890"/>
  <c r="E1888"/>
  <c r="E1886"/>
  <c r="E1884"/>
  <c r="E1882"/>
  <c r="E1880"/>
  <c r="E1878"/>
  <c r="E1876"/>
  <c r="E1874"/>
  <c r="E1872"/>
  <c r="E1870"/>
  <c r="E1868"/>
  <c r="E1866"/>
  <c r="E1864"/>
  <c r="E1862"/>
  <c r="E1860"/>
  <c r="E1858"/>
  <c r="E1856"/>
  <c r="E1854"/>
  <c r="E1852"/>
  <c r="E1850"/>
  <c r="E1848"/>
  <c r="E1846"/>
  <c r="E1844"/>
  <c r="E1842"/>
  <c r="E1840"/>
  <c r="E1838"/>
  <c r="E1836"/>
  <c r="E1834"/>
  <c r="E1832"/>
  <c r="E1830"/>
  <c r="E1828"/>
  <c r="E1826"/>
  <c r="E1824"/>
  <c r="E1822"/>
  <c r="E1820"/>
  <c r="E1818"/>
  <c r="E1816"/>
  <c r="E1814"/>
  <c r="E1812"/>
  <c r="E1810"/>
  <c r="E1808"/>
  <c r="E1806"/>
  <c r="E1804"/>
  <c r="E1802"/>
  <c r="E1800"/>
  <c r="E1798"/>
  <c r="E1796"/>
  <c r="E1794"/>
  <c r="E1792"/>
  <c r="E1790"/>
  <c r="E1788"/>
  <c r="E1786"/>
  <c r="E1784"/>
  <c r="E1782"/>
  <c r="E1780"/>
  <c r="E1778"/>
  <c r="E1776"/>
  <c r="E1774"/>
  <c r="E1772"/>
  <c r="E1770"/>
  <c r="E1768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E2405"/>
  <c r="E2403"/>
  <c r="E2401"/>
  <c r="E2399"/>
  <c r="E2397"/>
  <c r="E2395"/>
  <c r="E2393"/>
  <c r="E2391"/>
  <c r="E2389"/>
  <c r="E2387"/>
  <c r="E2385"/>
  <c r="E2383"/>
  <c r="E2381"/>
  <c r="E2379"/>
  <c r="E2377"/>
  <c r="E2375"/>
  <c r="E2373"/>
  <c r="E2371"/>
  <c r="E2369"/>
  <c r="E2367"/>
  <c r="E2365"/>
  <c r="E2363"/>
  <c r="E2361"/>
  <c r="E2359"/>
  <c r="E2357"/>
  <c r="E2355"/>
  <c r="E2353"/>
  <c r="E2351"/>
  <c r="E2349"/>
  <c r="E2347"/>
  <c r="E2345"/>
  <c r="E2343"/>
  <c r="E2341"/>
  <c r="E2339"/>
  <c r="E2337"/>
  <c r="E2335"/>
  <c r="E2333"/>
  <c r="E2331"/>
  <c r="E2329"/>
  <c r="E2327"/>
  <c r="E2325"/>
  <c r="E2323"/>
  <c r="E2321"/>
  <c r="E2319"/>
  <c r="E2317"/>
  <c r="E2315"/>
  <c r="E2313"/>
  <c r="E2311"/>
  <c r="E2309"/>
  <c r="E2307"/>
  <c r="E2305"/>
  <c r="E2303"/>
  <c r="E2301"/>
  <c r="E2299"/>
  <c r="E2297"/>
  <c r="E2295"/>
  <c r="E2293"/>
  <c r="E2291"/>
  <c r="E2289"/>
  <c r="E2287"/>
  <c r="E2285"/>
  <c r="E2283"/>
  <c r="E2281"/>
  <c r="E2279"/>
  <c r="E2277"/>
  <c r="E2275"/>
  <c r="E2273"/>
  <c r="E2271"/>
  <c r="E2269"/>
  <c r="E2267"/>
  <c r="E2265"/>
  <c r="E2263"/>
  <c r="E2261"/>
  <c r="E2259"/>
  <c r="E2257"/>
  <c r="E2255"/>
  <c r="E2253"/>
  <c r="E2251"/>
  <c r="E2249"/>
  <c r="E2247"/>
  <c r="E2245"/>
  <c r="E2243"/>
  <c r="E2241"/>
  <c r="E2239"/>
  <c r="E2237"/>
  <c r="E2235"/>
  <c r="E2233"/>
  <c r="E2231"/>
  <c r="E2229"/>
  <c r="E2227"/>
  <c r="E2225"/>
  <c r="E2223"/>
  <c r="E2221"/>
  <c r="E2219"/>
  <c r="E2217"/>
  <c r="E2215"/>
  <c r="E2213"/>
  <c r="E2211"/>
  <c r="E2209"/>
  <c r="E2207"/>
  <c r="E2205"/>
  <c r="E2203"/>
  <c r="E2201"/>
  <c r="E2199"/>
  <c r="E2197"/>
  <c r="E2195"/>
  <c r="E2193"/>
  <c r="E2191"/>
  <c r="E2189"/>
  <c r="E2187"/>
  <c r="E2185"/>
  <c r="E2183"/>
  <c r="E2181"/>
  <c r="E2179"/>
  <c r="E2177"/>
  <c r="E2175"/>
  <c r="E2173"/>
  <c r="E2171"/>
  <c r="E2169"/>
  <c r="E2167"/>
  <c r="E2165"/>
  <c r="E2163"/>
  <c r="E2161"/>
  <c r="E2159"/>
  <c r="E2157"/>
  <c r="E2155"/>
  <c r="E2153"/>
  <c r="E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A2" i="6"/>
  <c r="A3" s="1"/>
  <c r="A4" l="1"/>
  <c r="G4" s="1"/>
  <c r="G3"/>
  <c r="G2"/>
  <c r="A5" l="1"/>
  <c r="A6" s="1"/>
  <c r="G5" l="1"/>
  <c r="A7"/>
  <c r="G7" s="1"/>
  <c r="G6"/>
  <c r="A8" l="1"/>
  <c r="G8" l="1"/>
  <c r="A9"/>
  <c r="A10" l="1"/>
  <c r="G9"/>
  <c r="G10" l="1"/>
  <c r="A11"/>
  <c r="A12" l="1"/>
  <c r="A13" s="1"/>
  <c r="A14" s="1"/>
  <c r="A15" s="1"/>
  <c r="G15" l="1"/>
  <c r="G12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l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G305" l="1"/>
  <c r="G474"/>
  <c r="G180"/>
  <c r="G292"/>
  <c r="G54"/>
  <c r="G166"/>
  <c r="G277"/>
  <c r="G367"/>
  <c r="G373"/>
  <c r="G253"/>
  <c r="G307"/>
  <c r="G68"/>
  <c r="G206"/>
  <c r="G402"/>
  <c r="G390"/>
  <c r="G320"/>
  <c r="G229"/>
  <c r="G435"/>
  <c r="G86"/>
  <c r="G324"/>
  <c r="G57"/>
  <c r="G347"/>
  <c r="G142"/>
  <c r="G221"/>
  <c r="G371"/>
  <c r="G23"/>
  <c r="G147"/>
  <c r="G24"/>
  <c r="G209"/>
  <c r="G203"/>
  <c r="G74"/>
  <c r="G44"/>
  <c r="G80"/>
  <c r="G29"/>
  <c r="G447"/>
  <c r="G453"/>
  <c r="G264"/>
  <c r="G421"/>
  <c r="G119"/>
  <c r="G219"/>
  <c r="G222"/>
  <c r="G308"/>
  <c r="G217"/>
  <c r="G490"/>
  <c r="G104"/>
  <c r="G457"/>
  <c r="G336"/>
  <c r="G391"/>
  <c r="G389"/>
  <c r="G424"/>
  <c r="G279"/>
  <c r="G355"/>
  <c r="G41"/>
  <c r="G159"/>
  <c r="G226"/>
  <c r="G406"/>
  <c r="G240"/>
  <c r="G236"/>
  <c r="G358"/>
  <c r="G21"/>
  <c r="G163"/>
  <c r="G13"/>
  <c r="G111"/>
  <c r="G38"/>
  <c r="G136"/>
  <c r="G437"/>
  <c r="G403"/>
  <c r="G471"/>
  <c r="G243"/>
  <c r="G93"/>
  <c r="G449"/>
  <c r="G368"/>
  <c r="G124"/>
  <c r="G314"/>
  <c r="G440"/>
  <c r="G108"/>
  <c r="G265"/>
  <c r="G216"/>
  <c r="G199"/>
  <c r="G498"/>
  <c r="G168"/>
  <c r="G177"/>
  <c r="G357"/>
  <c r="G319"/>
  <c r="G495"/>
  <c r="G297"/>
  <c r="G394"/>
  <c r="G148"/>
  <c r="G223"/>
  <c r="G467"/>
  <c r="G250"/>
  <c r="G120"/>
  <c r="G109"/>
  <c r="G306"/>
  <c r="G417"/>
  <c r="G154"/>
  <c r="G91"/>
  <c r="G497"/>
  <c r="G303"/>
  <c r="G182"/>
  <c r="G270"/>
  <c r="G117"/>
  <c r="G332"/>
  <c r="G145"/>
  <c r="G433"/>
  <c r="G99"/>
  <c r="G94"/>
  <c r="G150"/>
  <c r="G384"/>
  <c r="G19"/>
  <c r="G315"/>
  <c r="G304"/>
  <c r="G422"/>
  <c r="G198"/>
  <c r="G267"/>
  <c r="G382"/>
  <c r="G360"/>
  <c r="G149"/>
  <c r="G443"/>
  <c r="G445"/>
  <c r="G62"/>
  <c r="G200"/>
  <c r="G383"/>
  <c r="G418"/>
  <c r="G35"/>
  <c r="G263"/>
  <c r="G89"/>
  <c r="G176"/>
  <c r="G370"/>
  <c r="G430"/>
  <c r="G451"/>
  <c r="G172"/>
  <c r="G483"/>
  <c r="G353"/>
  <c r="G77"/>
  <c r="G316"/>
  <c r="G466"/>
  <c r="G191"/>
  <c r="G461"/>
  <c r="G322"/>
  <c r="G487"/>
  <c r="G413"/>
  <c r="G378"/>
  <c r="G179"/>
  <c r="G482"/>
  <c r="G129"/>
  <c r="G327"/>
  <c r="G220"/>
  <c r="G341"/>
  <c r="G92"/>
  <c r="G309"/>
  <c r="G64"/>
  <c r="G155"/>
  <c r="G334"/>
  <c r="G153"/>
  <c r="G481"/>
  <c r="G175"/>
  <c r="G187"/>
  <c r="G14"/>
  <c r="G296"/>
  <c r="G346"/>
  <c r="G11"/>
  <c r="G291"/>
  <c r="G299"/>
  <c r="G160"/>
  <c r="G317"/>
  <c r="G204"/>
  <c r="G404"/>
  <c r="G181"/>
  <c r="G207"/>
  <c r="G323"/>
  <c r="G415"/>
  <c r="G212"/>
  <c r="G211"/>
  <c r="G381"/>
  <c r="G410"/>
  <c r="G164"/>
  <c r="G439"/>
  <c r="G260"/>
  <c r="G18"/>
  <c r="G107"/>
  <c r="G338"/>
  <c r="G477"/>
  <c r="G152"/>
  <c r="G426"/>
  <c r="G257"/>
  <c r="G52"/>
  <c r="G171"/>
  <c r="G53"/>
  <c r="G65"/>
  <c r="G427"/>
  <c r="G419"/>
  <c r="G76"/>
  <c r="G161"/>
  <c r="G380"/>
  <c r="G275"/>
  <c r="G90"/>
  <c r="G473"/>
  <c r="G156"/>
  <c r="G157"/>
  <c r="G374"/>
  <c r="G311"/>
  <c r="G234"/>
  <c r="G130"/>
  <c r="G167"/>
  <c r="G462"/>
  <c r="G459"/>
  <c r="G238"/>
  <c r="G162"/>
  <c r="G248"/>
  <c r="G60"/>
  <c r="G16"/>
  <c r="G431"/>
  <c r="G225"/>
  <c r="G47"/>
  <c r="G273"/>
  <c r="G195"/>
  <c r="G71"/>
  <c r="G40"/>
  <c r="G339"/>
  <c r="G242"/>
  <c r="G472"/>
  <c r="G494"/>
  <c r="G173"/>
  <c r="G425"/>
  <c r="G190"/>
  <c r="G302"/>
  <c r="G81"/>
  <c r="G121"/>
  <c r="G352"/>
  <c r="G51"/>
  <c r="G79"/>
  <c r="G432"/>
  <c r="G97"/>
  <c r="G280"/>
  <c r="G228"/>
  <c r="G274"/>
  <c r="G96"/>
  <c r="G127"/>
  <c r="G460"/>
  <c r="G246"/>
  <c r="G276"/>
  <c r="G188"/>
  <c r="G329"/>
  <c r="G262"/>
  <c r="G301"/>
  <c r="G95"/>
  <c r="G469"/>
  <c r="G405"/>
  <c r="G139"/>
  <c r="G387"/>
  <c r="G362"/>
  <c r="G361"/>
  <c r="G283"/>
  <c r="G429"/>
  <c r="G349"/>
  <c r="G266"/>
  <c r="G293"/>
  <c r="G118"/>
  <c r="G455"/>
  <c r="G259"/>
  <c r="G493"/>
  <c r="G271"/>
  <c r="G235"/>
  <c r="G342"/>
  <c r="G133"/>
  <c r="G298"/>
  <c r="G441"/>
  <c r="G411"/>
  <c r="G137"/>
  <c r="G376"/>
  <c r="G478"/>
  <c r="G138"/>
  <c r="G244"/>
  <c r="G393"/>
  <c r="G366"/>
  <c r="G146"/>
  <c r="G499"/>
  <c r="G116"/>
  <c r="G286"/>
  <c r="G43"/>
  <c r="G231"/>
  <c r="G102"/>
  <c r="G282"/>
  <c r="G289"/>
  <c r="G287"/>
  <c r="G210"/>
  <c r="G185"/>
  <c r="G386"/>
  <c r="G59"/>
  <c r="G464"/>
  <c r="G456"/>
  <c r="G78"/>
  <c r="G470"/>
  <c r="G45"/>
  <c r="G377"/>
  <c r="G407"/>
  <c r="G400"/>
  <c r="G115"/>
  <c r="G31"/>
  <c r="G247"/>
  <c r="G295"/>
  <c r="G125"/>
  <c r="G110"/>
  <c r="G214"/>
  <c r="G330"/>
  <c r="G468"/>
  <c r="G28"/>
  <c r="G375"/>
  <c r="G363"/>
  <c r="G232"/>
  <c r="G268"/>
  <c r="G414"/>
  <c r="G20"/>
  <c r="G32"/>
  <c r="G34"/>
  <c r="G151"/>
  <c r="G345"/>
  <c r="G101"/>
  <c r="G475"/>
  <c r="G75"/>
  <c r="G25"/>
  <c r="G491"/>
  <c r="G434"/>
  <c r="G245"/>
  <c r="G328"/>
  <c r="G87"/>
  <c r="G348"/>
  <c r="G208"/>
  <c r="G454"/>
  <c r="G100"/>
  <c r="G356"/>
  <c r="G205"/>
  <c r="G500"/>
  <c r="G66"/>
  <c r="G388"/>
  <c r="G290"/>
  <c r="G448"/>
  <c r="G194"/>
  <c r="G165"/>
  <c r="G132"/>
  <c r="G83"/>
  <c r="G30"/>
  <c r="G428"/>
  <c r="G446"/>
  <c r="G50"/>
  <c r="G258"/>
  <c r="G144"/>
  <c r="G249"/>
  <c r="G227"/>
  <c r="G318"/>
  <c r="G158"/>
  <c r="G420"/>
  <c r="G412"/>
  <c r="G288"/>
  <c r="G114"/>
  <c r="G178"/>
  <c r="G450"/>
  <c r="G192"/>
  <c r="G213"/>
  <c r="G85"/>
  <c r="G354"/>
  <c r="G398"/>
  <c r="G476"/>
  <c r="G344"/>
  <c r="G409"/>
  <c r="G82"/>
  <c r="G72"/>
  <c r="G141"/>
  <c r="G55"/>
  <c r="G135"/>
  <c r="G501"/>
  <c r="G170"/>
  <c r="G17"/>
  <c r="G201"/>
  <c r="G183"/>
  <c r="G436"/>
  <c r="G73"/>
  <c r="G63"/>
  <c r="G67"/>
  <c r="G174"/>
  <c r="G452"/>
  <c r="G300"/>
  <c r="G224"/>
  <c r="G113"/>
  <c r="G70"/>
  <c r="G131"/>
  <c r="G489"/>
  <c r="G379"/>
  <c r="G184"/>
  <c r="G484"/>
  <c r="G26"/>
  <c r="G364"/>
  <c r="G269"/>
  <c r="G254"/>
  <c r="G312"/>
  <c r="G61"/>
  <c r="G256"/>
  <c r="G438"/>
  <c r="G239"/>
  <c r="G106"/>
  <c r="G351"/>
  <c r="G313"/>
  <c r="G37"/>
  <c r="G496"/>
  <c r="G48"/>
  <c r="G255"/>
  <c r="G369"/>
  <c r="G84"/>
  <c r="G251"/>
  <c r="G321"/>
  <c r="G480"/>
  <c r="G395"/>
  <c r="G56"/>
  <c r="G202"/>
  <c r="G463"/>
  <c r="G272"/>
  <c r="G385"/>
  <c r="G397"/>
  <c r="G458"/>
  <c r="G492"/>
  <c r="G58"/>
  <c r="G49"/>
  <c r="G123"/>
  <c r="G122"/>
  <c r="G365"/>
  <c r="G359"/>
  <c r="G416"/>
  <c r="G333"/>
  <c r="G372"/>
  <c r="G444"/>
  <c r="G169"/>
  <c r="G408"/>
  <c r="G241"/>
  <c r="G126"/>
  <c r="G285"/>
  <c r="G261"/>
  <c r="G325"/>
  <c r="G143"/>
  <c r="G485"/>
  <c r="G335"/>
  <c r="G401"/>
  <c r="G486"/>
  <c r="G337"/>
  <c r="G237"/>
  <c r="G88"/>
  <c r="G488"/>
  <c r="G442"/>
  <c r="G278"/>
  <c r="G134"/>
  <c r="G112"/>
  <c r="G128"/>
  <c r="G98"/>
  <c r="G105"/>
  <c r="G103"/>
  <c r="G193"/>
  <c r="G399"/>
  <c r="G189"/>
  <c r="G233"/>
  <c r="G252"/>
  <c r="G140"/>
  <c r="G479"/>
  <c r="G218"/>
  <c r="G215"/>
  <c r="G284"/>
  <c r="G340"/>
  <c r="G465"/>
  <c r="G281"/>
  <c r="G310"/>
  <c r="G196"/>
  <c r="G33"/>
  <c r="G39"/>
  <c r="G197"/>
  <c r="G350"/>
  <c r="G423"/>
  <c r="G294"/>
  <c r="G230"/>
  <c r="G343"/>
  <c r="G331"/>
  <c r="G36"/>
  <c r="G27"/>
  <c r="G392"/>
  <c r="G326"/>
  <c r="G69"/>
  <c r="G46"/>
  <c r="G42"/>
  <c r="G396"/>
  <c r="G186"/>
  <c r="G22"/>
  <c r="F2" i="5"/>
  <c r="A3"/>
  <c r="F3" l="1"/>
  <c r="A4"/>
  <c r="F4" l="1"/>
  <c r="A5"/>
  <c r="A6" l="1"/>
  <c r="F5"/>
  <c r="F6" l="1"/>
  <c r="A7"/>
  <c r="A8" s="1"/>
  <c r="F7" l="1"/>
  <c r="F8"/>
  <c r="A9"/>
  <c r="F9" s="1"/>
  <c r="A10" l="1"/>
  <c r="F10" s="1"/>
  <c r="A11" l="1"/>
  <c r="F11" s="1"/>
  <c r="A12" l="1"/>
  <c r="A13" s="1"/>
  <c r="A14" l="1"/>
  <c r="A15" s="1"/>
  <c r="F15" s="1"/>
  <c r="F13"/>
  <c r="F12"/>
  <c r="A16" l="1"/>
  <c r="F16" s="1"/>
  <c r="F14"/>
  <c r="A17" l="1"/>
  <c r="A18" s="1"/>
  <c r="F18" l="1"/>
  <c r="F17"/>
  <c r="A19"/>
  <c r="F19" s="1"/>
  <c r="A20" l="1"/>
  <c r="F20" s="1"/>
  <c r="A21" l="1"/>
  <c r="A22" s="1"/>
  <c r="F21" l="1"/>
  <c r="A23"/>
  <c r="A24" s="1"/>
  <c r="A25" l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F24"/>
  <c r="F23"/>
  <c r="F22"/>
  <c r="F26" l="1"/>
  <c r="F30"/>
  <c r="F27"/>
  <c r="F36"/>
  <c r="F33"/>
  <c r="F28"/>
  <c r="F25"/>
  <c r="F32"/>
  <c r="F31"/>
  <c r="F37"/>
  <c r="F50"/>
  <c r="F48"/>
  <c r="F46"/>
  <c r="A5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F38"/>
  <c r="F41"/>
  <c r="F42"/>
  <c r="F34"/>
  <c r="F40"/>
  <c r="F47"/>
  <c r="F43"/>
  <c r="F39"/>
  <c r="F35"/>
  <c r="F44"/>
  <c r="F29"/>
  <c r="F49"/>
  <c r="F45"/>
  <c r="F53" l="1"/>
  <c r="F62"/>
  <c r="F58"/>
  <c r="F52"/>
  <c r="F55"/>
  <c r="F63"/>
  <c r="F57"/>
  <c r="F51"/>
  <c r="F54"/>
  <c r="F60"/>
  <c r="F61"/>
  <c r="F69"/>
  <c r="F59"/>
  <c r="F56"/>
  <c r="F71"/>
  <c r="A72"/>
  <c r="F72" s="1"/>
  <c r="F70"/>
  <c r="F65"/>
  <c r="F64"/>
  <c r="F67"/>
  <c r="F68"/>
  <c r="F66"/>
  <c r="A73" l="1"/>
  <c r="F73" s="1"/>
  <c r="A74" l="1"/>
  <c r="F74" s="1"/>
  <c r="A75" l="1"/>
  <c r="F75" s="1"/>
  <c r="A76" l="1"/>
  <c r="F76" s="1"/>
  <c r="A77" l="1"/>
  <c r="F77" s="1"/>
  <c r="A78" l="1"/>
  <c r="F78" s="1"/>
  <c r="A79" l="1"/>
  <c r="A80" s="1"/>
  <c r="F79" l="1"/>
  <c r="A81"/>
  <c r="F81" s="1"/>
  <c r="F80"/>
  <c r="A82" l="1"/>
  <c r="A83" l="1"/>
  <c r="A84" l="1"/>
  <c r="A85" l="1"/>
  <c r="A86" l="1"/>
  <c r="A87" l="1"/>
  <c r="A88" l="1"/>
  <c r="A89" l="1"/>
  <c r="A90" l="1"/>
  <c r="A91" l="1"/>
  <c r="A92" l="1"/>
  <c r="A93" s="1"/>
  <c r="A94" s="1"/>
  <c r="A95" s="1"/>
  <c r="A96" s="1"/>
  <c r="A97" s="1"/>
  <c r="A98" s="1"/>
  <c r="A99" s="1"/>
  <c r="A100" s="1"/>
  <c r="F496" l="1"/>
  <c r="F495"/>
  <c r="F499"/>
  <c r="F493"/>
  <c r="F498"/>
  <c r="F497"/>
  <c r="A101"/>
  <c r="A102" s="1"/>
  <c r="F494"/>
  <c r="F102" l="1"/>
  <c r="A103"/>
  <c r="A104" s="1"/>
  <c r="F104" l="1"/>
  <c r="A105"/>
  <c r="A106" s="1"/>
  <c r="F106" l="1"/>
  <c r="A107"/>
  <c r="A108" s="1"/>
  <c r="F108" l="1"/>
  <c r="A109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l="1"/>
  <c r="F177" s="1"/>
  <c r="F129"/>
  <c r="F135"/>
  <c r="F170"/>
  <c r="F119"/>
  <c r="F169"/>
  <c r="F166"/>
  <c r="F140"/>
  <c r="F172"/>
  <c r="F124"/>
  <c r="F127"/>
  <c r="F114"/>
  <c r="F147"/>
  <c r="F120"/>
  <c r="F152"/>
  <c r="F117"/>
  <c r="F160"/>
  <c r="F162"/>
  <c r="F134"/>
  <c r="F113"/>
  <c r="F126"/>
  <c r="F133"/>
  <c r="F148"/>
  <c r="F115"/>
  <c r="F153"/>
  <c r="F143"/>
  <c r="F123"/>
  <c r="F125"/>
  <c r="F161"/>
  <c r="F157"/>
  <c r="F132"/>
  <c r="F128"/>
  <c r="F142"/>
  <c r="F122"/>
  <c r="F159"/>
  <c r="F149"/>
  <c r="F158"/>
  <c r="F137"/>
  <c r="F136"/>
  <c r="F118"/>
  <c r="F121"/>
  <c r="F146"/>
  <c r="F138"/>
  <c r="F139"/>
  <c r="F131"/>
  <c r="F110"/>
  <c r="F171"/>
  <c r="F130"/>
  <c r="F167"/>
  <c r="F141"/>
  <c r="F165"/>
  <c r="F144"/>
  <c r="F150"/>
  <c r="F168"/>
  <c r="F155"/>
  <c r="F154"/>
  <c r="F163"/>
  <c r="F145"/>
  <c r="F116"/>
  <c r="F164"/>
  <c r="F151"/>
  <c r="F109"/>
  <c r="F112"/>
  <c r="F156"/>
  <c r="F111"/>
  <c r="F107"/>
  <c r="F105"/>
  <c r="F103"/>
  <c r="F101"/>
  <c r="F96"/>
  <c r="F93"/>
  <c r="F85"/>
  <c r="F95"/>
  <c r="F97"/>
  <c r="F87"/>
  <c r="F92"/>
  <c r="F91"/>
  <c r="F99"/>
  <c r="F89"/>
  <c r="F82"/>
  <c r="F100"/>
  <c r="F90"/>
  <c r="F86"/>
  <c r="F94"/>
  <c r="F98"/>
  <c r="F84"/>
  <c r="F88"/>
  <c r="F83"/>
  <c r="F173"/>
  <c r="F174"/>
  <c r="F182" l="1"/>
  <c r="A184"/>
  <c r="A185" s="1"/>
  <c r="F178"/>
  <c r="F175"/>
  <c r="F179"/>
  <c r="F180"/>
  <c r="F176"/>
  <c r="F181"/>
  <c r="A186" l="1"/>
  <c r="F184"/>
  <c r="A187" l="1"/>
  <c r="F188" s="1"/>
  <c r="F185"/>
  <c r="F186"/>
  <c r="A188" l="1"/>
  <c r="A189" s="1"/>
  <c r="F187"/>
  <c r="A190" l="1"/>
  <c r="A191" s="1"/>
  <c r="F189"/>
  <c r="A192" l="1"/>
  <c r="A193" s="1"/>
  <c r="A194" s="1"/>
  <c r="A195" s="1"/>
  <c r="F190"/>
  <c r="F191"/>
  <c r="A196" l="1"/>
  <c r="F196" s="1"/>
  <c r="A197" l="1"/>
  <c r="A198" l="1"/>
  <c r="F199" s="1"/>
  <c r="F195"/>
  <c r="F192"/>
  <c r="F193"/>
  <c r="F197"/>
  <c r="F194"/>
  <c r="F198"/>
  <c r="A199" l="1"/>
  <c r="A200" l="1"/>
  <c r="F201" s="1"/>
  <c r="F200"/>
  <c r="A201" l="1"/>
  <c r="F202" s="1"/>
  <c r="A202" l="1"/>
  <c r="A203" l="1"/>
  <c r="F203"/>
  <c r="A204" l="1"/>
  <c r="F205" s="1"/>
  <c r="F204"/>
  <c r="A205" l="1"/>
  <c r="A206" l="1"/>
  <c r="F207" s="1"/>
  <c r="F206"/>
  <c r="A207" l="1"/>
  <c r="F208" s="1"/>
  <c r="A208" l="1"/>
  <c r="F209" s="1"/>
  <c r="A209" l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F484" s="1"/>
  <c r="F302" l="1"/>
  <c r="F344"/>
  <c r="F215"/>
  <c r="F298"/>
  <c r="F409"/>
  <c r="F251"/>
  <c r="F353"/>
  <c r="F275"/>
  <c r="F234"/>
  <c r="F478"/>
  <c r="F328"/>
  <c r="F377"/>
  <c r="F291"/>
  <c r="F362"/>
  <c r="F415"/>
  <c r="F312"/>
  <c r="F332"/>
  <c r="F306"/>
  <c r="F407"/>
  <c r="F324"/>
  <c r="F475"/>
  <c r="F277"/>
  <c r="F486"/>
  <c r="F347"/>
  <c r="F492"/>
  <c r="F482"/>
  <c r="F373"/>
  <c r="F457"/>
  <c r="F318"/>
  <c r="F268"/>
  <c r="F235"/>
  <c r="F310"/>
  <c r="F229"/>
  <c r="F336"/>
  <c r="F290"/>
  <c r="F218"/>
  <c r="F280"/>
  <c r="F260"/>
  <c r="F304"/>
  <c r="F468"/>
  <c r="F384"/>
  <c r="F368"/>
  <c r="F382"/>
  <c r="F436"/>
  <c r="F325"/>
  <c r="F307"/>
  <c r="F240"/>
  <c r="F480"/>
  <c r="F447"/>
  <c r="F337"/>
  <c r="F376"/>
  <c r="F443"/>
  <c r="F381"/>
  <c r="F355"/>
  <c r="F282"/>
  <c r="F366"/>
  <c r="F348"/>
  <c r="F391"/>
  <c r="F262"/>
  <c r="F471"/>
  <c r="F424"/>
  <c r="F473"/>
  <c r="F273"/>
  <c r="F295"/>
  <c r="F255"/>
  <c r="F266"/>
  <c r="F283"/>
  <c r="F349"/>
  <c r="F267"/>
  <c r="F299"/>
  <c r="F430"/>
  <c r="F264"/>
  <c r="F371"/>
  <c r="F487"/>
  <c r="F334"/>
  <c r="F354"/>
  <c r="F463"/>
  <c r="F249"/>
  <c r="F421"/>
  <c r="F395"/>
  <c r="F437"/>
  <c r="F320"/>
  <c r="F239"/>
  <c r="F231"/>
  <c r="F228"/>
  <c r="F387"/>
  <c r="F263"/>
  <c r="F451"/>
  <c r="F459"/>
  <c r="F453"/>
  <c r="F422"/>
  <c r="F183"/>
  <c r="F351"/>
  <c r="F418"/>
  <c r="F238"/>
  <c r="F217"/>
  <c r="F401"/>
  <c r="F428"/>
  <c r="F321"/>
  <c r="F399"/>
  <c r="F242"/>
  <c r="F460"/>
  <c r="F276"/>
  <c r="F338"/>
  <c r="F230"/>
  <c r="F370"/>
  <c r="F489"/>
  <c r="F455"/>
  <c r="F358"/>
  <c r="F356"/>
  <c r="F477"/>
  <c r="F396"/>
  <c r="F224"/>
  <c r="F442"/>
  <c r="F305"/>
  <c r="F479"/>
  <c r="F363"/>
  <c r="F467"/>
  <c r="F346"/>
  <c r="F343"/>
  <c r="F462"/>
  <c r="F466"/>
  <c r="F419"/>
  <c r="F269"/>
  <c r="F439"/>
  <c r="F259"/>
  <c r="F330"/>
  <c r="F281"/>
  <c r="F405"/>
  <c r="F386"/>
  <c r="F340"/>
  <c r="F367"/>
  <c r="F294"/>
  <c r="F438"/>
  <c r="F272"/>
  <c r="F440"/>
  <c r="F389"/>
  <c r="F433"/>
  <c r="F434"/>
  <c r="F454"/>
  <c r="F226"/>
  <c r="F383"/>
  <c r="F339"/>
  <c r="F342"/>
  <c r="F313"/>
  <c r="F221"/>
  <c r="F435"/>
  <c r="F316"/>
  <c r="F258"/>
  <c r="F481"/>
  <c r="F378"/>
  <c r="F212"/>
  <c r="F413"/>
  <c r="F311"/>
  <c r="F237"/>
  <c r="F252"/>
  <c r="F380"/>
  <c r="F412"/>
  <c r="A250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F385"/>
  <c r="F449"/>
  <c r="F483"/>
  <c r="F241"/>
  <c r="F236"/>
  <c r="F441"/>
  <c r="F350"/>
  <c r="F211"/>
  <c r="F233"/>
  <c r="F246"/>
  <c r="F446"/>
  <c r="F400"/>
  <c r="F372"/>
  <c r="F300"/>
  <c r="F357"/>
  <c r="F394"/>
  <c r="F227"/>
  <c r="F225"/>
  <c r="F319"/>
  <c r="F323"/>
  <c r="F214"/>
  <c r="F210"/>
  <c r="F448"/>
  <c r="F341"/>
  <c r="F232"/>
  <c r="F288"/>
  <c r="F248"/>
  <c r="F488"/>
  <c r="F216"/>
  <c r="F490"/>
  <c r="F250"/>
  <c r="F243"/>
  <c r="F213"/>
  <c r="F317"/>
  <c r="F452"/>
  <c r="F491"/>
  <c r="F247"/>
  <c r="F445"/>
  <c r="F360"/>
  <c r="F315"/>
  <c r="F393"/>
  <c r="F329"/>
  <c r="F223"/>
  <c r="F256"/>
  <c r="F309"/>
  <c r="F392"/>
  <c r="F365"/>
  <c r="F331"/>
  <c r="F403"/>
  <c r="F308"/>
  <c r="F285"/>
  <c r="F472"/>
  <c r="F364"/>
  <c r="F397"/>
  <c r="F404"/>
  <c r="F303"/>
  <c r="F411"/>
  <c r="F429"/>
  <c r="F314"/>
  <c r="F414"/>
  <c r="F402"/>
  <c r="F420"/>
  <c r="F286"/>
  <c r="F345"/>
  <c r="F301"/>
  <c r="F375"/>
  <c r="F485"/>
  <c r="F461"/>
  <c r="F270"/>
  <c r="F244"/>
  <c r="F297"/>
  <c r="F265"/>
  <c r="F417"/>
  <c r="F322"/>
  <c r="F253"/>
  <c r="F245"/>
  <c r="F450"/>
  <c r="F278"/>
  <c r="F359"/>
  <c r="F456"/>
  <c r="F476"/>
  <c r="F379"/>
  <c r="F271"/>
  <c r="F465"/>
  <c r="F292"/>
  <c r="F398"/>
  <c r="F432"/>
  <c r="F287"/>
  <c r="F469"/>
  <c r="F408"/>
  <c r="F222"/>
  <c r="F464"/>
  <c r="F416"/>
  <c r="F388"/>
  <c r="F326"/>
  <c r="F254"/>
  <c r="F369"/>
  <c r="F361"/>
  <c r="F293"/>
  <c r="F274"/>
  <c r="F427"/>
  <c r="F406"/>
  <c r="F296"/>
  <c r="F425"/>
  <c r="F390"/>
  <c r="F470"/>
  <c r="F374"/>
  <c r="F257"/>
  <c r="F327"/>
  <c r="F335"/>
  <c r="F458"/>
  <c r="F426"/>
  <c r="F431"/>
  <c r="F352"/>
  <c r="F333"/>
  <c r="F474"/>
  <c r="F279"/>
  <c r="F289"/>
  <c r="F423"/>
  <c r="F444"/>
  <c r="F261"/>
  <c r="F219"/>
  <c r="F284"/>
  <c r="F220"/>
  <c r="F410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<sst xmlns="http://schemas.openxmlformats.org/spreadsheetml/2006/main" count="19177" uniqueCount="1429">
  <si>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</si>
  <si>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</si>
  <si>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</si>
  <si>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</si>
  <si>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</si>
  <si>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</si>
  <si>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</si>
  <si>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</si>
  <si>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</si>
  <si>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</si>
  <si>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</si>
  <si>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</si>
  <si>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</si>
  <si>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</si>
  <si>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</si>
  <si>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</si>
  <si>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</si>
  <si>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</si>
  <si>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</si>
  <si>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</si>
  <si>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</si>
  <si>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</si>
  <si>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</si>
  <si>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</si>
  <si>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</si>
  <si>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</si>
  <si>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</si>
  <si>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</si>
  <si>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</si>
  <si>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</si>
  <si>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</si>
  <si>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</si>
  <si>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</si>
  <si>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</si>
  <si>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</si>
  <si>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</si>
  <si>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</si>
  <si>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</si>
  <si>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</si>
  <si>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</si>
  <si>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</si>
  <si>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</si>
  <si>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</si>
  <si>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</si>
  <si>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</si>
  <si>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</si>
  <si>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</si>
  <si>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</si>
  <si>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</si>
  <si>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</si>
  <si>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</si>
  <si>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</si>
  <si>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</si>
  <si>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</si>
  <si>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</si>
  <si>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</si>
  <si>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</si>
  <si>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</si>
  <si>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</si>
  <si>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</si>
  <si>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</si>
  <si>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</si>
  <si>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</si>
  <si>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</si>
  <si>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</si>
  <si>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</si>
  <si>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</si>
  <si>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</si>
  <si>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</si>
  <si>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</si>
  <si>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</si>
  <si>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</si>
  <si>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</si>
  <si>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</si>
  <si>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</si>
  <si>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</si>
  <si>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</si>
  <si>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</si>
  <si>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</si>
  <si>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</si>
  <si>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</si>
  <si>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</si>
  <si>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</si>
  <si>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</si>
  <si>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</si>
  <si>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</si>
  <si>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</si>
  <si>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</si>
  <si>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</si>
  <si>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</si>
  <si>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</si>
  <si>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Horse Paradise Stables B.V.</t>
  </si>
  <si>
    <t>AALSMEER</t>
  </si>
  <si>
    <t>Evenemententerrein PSV Funny Horse</t>
  </si>
  <si>
    <t>Horse Paradise Stables</t>
  </si>
  <si>
    <t>R80379</t>
  </si>
  <si>
    <t>R90930</t>
  </si>
  <si>
    <t>Stal Wennekers</t>
  </si>
  <si>
    <t>Evenemententerrein AERDENHOUT</t>
  </si>
  <si>
    <t>AERDENHOUT</t>
  </si>
  <si>
    <t>Evenemententerrein Mariënweide</t>
  </si>
  <si>
    <t>R80420</t>
  </si>
  <si>
    <t>AOC Clusius College</t>
  </si>
  <si>
    <t>ALKMAAR</t>
  </si>
  <si>
    <t>Hof van Amstel BV</t>
  </si>
  <si>
    <t>AMSTELVEEN</t>
  </si>
  <si>
    <t>V12116</t>
  </si>
  <si>
    <t>De Amsterdamse Manege</t>
  </si>
  <si>
    <t>V12140</t>
  </si>
  <si>
    <t>Manege Nieuw Amstelland</t>
  </si>
  <si>
    <t>V12303</t>
  </si>
  <si>
    <t>Ponymanege Equito</t>
  </si>
  <si>
    <t>V12338</t>
  </si>
  <si>
    <t>Hof van Amstel B.V.</t>
  </si>
  <si>
    <t>Amsterdam Rai</t>
  </si>
  <si>
    <t>AMSTERDAM</t>
  </si>
  <si>
    <t>PK Westerpark</t>
  </si>
  <si>
    <t>Bereden Politie, Eenheid Amsterdam</t>
  </si>
  <si>
    <t>Evenemententerrein AMSTERDAM</t>
  </si>
  <si>
    <t>Evenemententerrein AMSTERDAM ZUIDOOST</t>
  </si>
  <si>
    <t>R80100</t>
  </si>
  <si>
    <t>De Drie Merrien</t>
  </si>
  <si>
    <t>V12130</t>
  </si>
  <si>
    <t>De Hollandsche Manege</t>
  </si>
  <si>
    <t>V12144</t>
  </si>
  <si>
    <t>Stichting Manege De Ruif</t>
  </si>
  <si>
    <t>Prins Willem Alexander Manege</t>
  </si>
  <si>
    <t>AMSTERDAM ZUIDOOST</t>
  </si>
  <si>
    <t>R80003</t>
  </si>
  <si>
    <t>AMSTERDAMS PC WAVEREN</t>
  </si>
  <si>
    <t>Manege Bria</t>
  </si>
  <si>
    <t>ANDIJK</t>
  </si>
  <si>
    <t>Manege Andijk</t>
  </si>
  <si>
    <t>Ruitercentrum Anna Paulowna</t>
  </si>
  <si>
    <t>ANNA PAULOWNA</t>
  </si>
  <si>
    <t>De Zonne Hoeve</t>
  </si>
  <si>
    <t>Stal Mulder</t>
  </si>
  <si>
    <t>ASSENDELFT</t>
  </si>
  <si>
    <t>Stal Wendy ten Wolde</t>
  </si>
  <si>
    <t>R2056</t>
  </si>
  <si>
    <t>Dressuurstal Daniëlle Keur</t>
  </si>
  <si>
    <t>R80456</t>
  </si>
  <si>
    <t>HC De Delft</t>
  </si>
  <si>
    <t>V12124</t>
  </si>
  <si>
    <t>Hippisch Centrum de Delft BV</t>
  </si>
  <si>
    <t>PSV Bucephalus</t>
  </si>
  <si>
    <t>BARSINGERHORN</t>
  </si>
  <si>
    <t>Evenemententerrein BARSINGERHORN</t>
  </si>
  <si>
    <t>BV Manege en Pensionstal Jasper</t>
  </si>
  <si>
    <t>BEINSDORP</t>
  </si>
  <si>
    <t>Evenemententerrein BEINSDORP</t>
  </si>
  <si>
    <t>Manege Noorderkoggenruiters (Aurorahal)</t>
  </si>
  <si>
    <t>BENNINGBROEK</t>
  </si>
  <si>
    <t>Stal de Naaldenhof BV</t>
  </si>
  <si>
    <t>BENTVELD</t>
  </si>
  <si>
    <t>Evenemententerrein Kennemerruiters</t>
  </si>
  <si>
    <t>BERGEN NH</t>
  </si>
  <si>
    <t>Manege De Trenshoeve</t>
  </si>
  <si>
    <t>BERKHOUT</t>
  </si>
  <si>
    <t>Africhtingsstal van Buggenum</t>
  </si>
  <si>
    <t>BEVERWIJK</t>
  </si>
  <si>
    <t>V12120</t>
  </si>
  <si>
    <t>Ve-Ca Stables</t>
  </si>
  <si>
    <t>Evenemententerrein BLARICUM</t>
  </si>
  <si>
    <t>BLARICUM</t>
  </si>
  <si>
    <t>Evenemententerrein Stad &amp; Lande ruiters</t>
  </si>
  <si>
    <t>Manege De Eenhoorn</t>
  </si>
  <si>
    <t>BLOKKER</t>
  </si>
  <si>
    <t>Stal Westfrisia</t>
  </si>
  <si>
    <t>BOVENKARSPEL</t>
  </si>
  <si>
    <t>R80450</t>
  </si>
  <si>
    <t>Stal Baco/RC Zunderdorp</t>
  </si>
  <si>
    <t>BROEK IN WATERLAND</t>
  </si>
  <si>
    <t>Belckmeerhoeve BV</t>
  </si>
  <si>
    <t>BURGERBRUG</t>
  </si>
  <si>
    <t>Evenemententerrein CALLANTSOOG</t>
  </si>
  <si>
    <t>CALLANTSOOG</t>
  </si>
  <si>
    <t>Evenemententerrein LR &amp; PC Callinghe</t>
  </si>
  <si>
    <t>Manege Noot</t>
  </si>
  <si>
    <t>Manege Reuring op Stal</t>
  </si>
  <si>
    <t>CASTRICUM</t>
  </si>
  <si>
    <t>Evenemententerrein Starrenburg</t>
  </si>
  <si>
    <t>R2005</t>
  </si>
  <si>
    <t>Stal Cruquius</t>
  </si>
  <si>
    <t>CRUQUIUS</t>
  </si>
  <si>
    <t>Manege Kikkert Texel</t>
  </si>
  <si>
    <t>DE KOOG</t>
  </si>
  <si>
    <t>R80526</t>
  </si>
  <si>
    <t>MANEGE ELZENHOF</t>
  </si>
  <si>
    <t>Koetsencentrale van den Broek</t>
  </si>
  <si>
    <t>DE KWAKEL</t>
  </si>
  <si>
    <t>Evenemententerrein Leeghwater De Rijp</t>
  </si>
  <si>
    <t>DE RIJP</t>
  </si>
  <si>
    <t>The Eagle Ranch</t>
  </si>
  <si>
    <t>DEN BURG</t>
  </si>
  <si>
    <t>Manege Akenburg</t>
  </si>
  <si>
    <t>Evenemententerrein DEN BURG</t>
  </si>
  <si>
    <t>Evenemententerrein Hoornderweg 4, Den Burg Texel</t>
  </si>
  <si>
    <t>Evenemententerrein LR &amp; PC De Duinruiters</t>
  </si>
  <si>
    <t>DEN HELDER</t>
  </si>
  <si>
    <t>Evenemententerrein DEN HELDER</t>
  </si>
  <si>
    <t>Evenemententerrein tussen de Westerweg en Kleiweg</t>
  </si>
  <si>
    <t>DEN HOORN TEXEL</t>
  </si>
  <si>
    <t>Evenemententerrein DEN HOORN TEXEL</t>
  </si>
  <si>
    <t>R80187</t>
  </si>
  <si>
    <t>MANEGE TWISKE</t>
  </si>
  <si>
    <t>DEN ILP</t>
  </si>
  <si>
    <t>Koorn, stal</t>
  </si>
  <si>
    <t>DEN OEVER</t>
  </si>
  <si>
    <t>V12126</t>
  </si>
  <si>
    <t>Vereniging Manege De Eenhoorn</t>
  </si>
  <si>
    <t>DIEMEN</t>
  </si>
  <si>
    <t>Manege Groot</t>
  </si>
  <si>
    <t>EGMOND AAN DEN HOEF</t>
  </si>
  <si>
    <t>Manege De Hoef</t>
  </si>
  <si>
    <t>Pensionstal - Dressuurstal De Duinrand</t>
  </si>
  <si>
    <t>EGMOND-BINNEN</t>
  </si>
  <si>
    <t>Stal de Vuurtoren</t>
  </si>
  <si>
    <t>ENKHUIZEN</t>
  </si>
  <si>
    <t>Pensionstal Zonnestraaltje</t>
  </si>
  <si>
    <t>RSC Schoteroog</t>
  </si>
  <si>
    <t>HAARLEM</t>
  </si>
  <si>
    <t>V12154</t>
  </si>
  <si>
    <t>Manege Vosse</t>
  </si>
  <si>
    <t>V12147</t>
  </si>
  <si>
    <t>Manege Spaarnwoude</t>
  </si>
  <si>
    <t>HALFWEG NH</t>
  </si>
  <si>
    <t>Evenemententerrein HEEMSKERK</t>
  </si>
  <si>
    <t>HEEMSKERK</t>
  </si>
  <si>
    <t>V12146</t>
  </si>
  <si>
    <t>Rsc De Schimmelkroft</t>
  </si>
  <si>
    <t>Manege de Steenen Kamer</t>
  </si>
  <si>
    <t>HEERHUGOWAARD</t>
  </si>
  <si>
    <t>Manege Molendijk</t>
  </si>
  <si>
    <t>Stoeterij de Toekomst</t>
  </si>
  <si>
    <t>Evenemententerrein HEERHUGOWAARD</t>
  </si>
  <si>
    <t>Hippische Sportvereniging Heiloo e.o.</t>
  </si>
  <si>
    <t>HEILOO</t>
  </si>
  <si>
    <t>Manege Oostelijk West Friesland</t>
  </si>
  <si>
    <t>HEM</t>
  </si>
  <si>
    <t>Pensionstal "De Wilgen"</t>
  </si>
  <si>
    <t>HENSBROEK</t>
  </si>
  <si>
    <t>Stal Prinsenburg</t>
  </si>
  <si>
    <t>HILVERSUM</t>
  </si>
  <si>
    <t>R80512</t>
  </si>
  <si>
    <t>MANEGE VELUWEZICHT</t>
  </si>
  <si>
    <t>V12133</t>
  </si>
  <si>
    <t>Manege de Kamphorst</t>
  </si>
  <si>
    <t>St. Hippolyte, LR, PC, MV de Wironruiters</t>
  </si>
  <si>
    <t>HIPPOLYTUSHOEF</t>
  </si>
  <si>
    <t>Evenemententerrein HIPPOLYTUSHOEF</t>
  </si>
  <si>
    <t>Evenemententerrein t/o stroeerweg 48</t>
  </si>
  <si>
    <t>Stichting Haarlemmermeerse Bosmanege</t>
  </si>
  <si>
    <t>HOOFDDORP</t>
  </si>
  <si>
    <t>Evenemententerrein HOOFDDORP</t>
  </si>
  <si>
    <t>Evenemententerrein Haarlemmermeerse Bos</t>
  </si>
  <si>
    <t>V50739</t>
  </si>
  <si>
    <t>HAARLEMMERMEER RUITERS (PSV.), PC.</t>
  </si>
  <si>
    <t>Evenemententerrein HOOGWOUD</t>
  </si>
  <si>
    <t>HOOGWOUD</t>
  </si>
  <si>
    <t>V12421</t>
  </si>
  <si>
    <t>Stal Hoogwoud</t>
  </si>
  <si>
    <t>V12123</t>
  </si>
  <si>
    <t>Manege Bruin</t>
  </si>
  <si>
    <t>HUISDUINEN</t>
  </si>
  <si>
    <t>Stal de Limiten</t>
  </si>
  <si>
    <t>HUIZEN</t>
  </si>
  <si>
    <t>Evenemententerrein HUIZEN</t>
  </si>
  <si>
    <t>Stal Wijdewormer Kwadijk</t>
  </si>
  <si>
    <t>KWADIJK</t>
  </si>
  <si>
    <t>Evenemententerrein KWADIJK</t>
  </si>
  <si>
    <t>Stal de Schaapskooi</t>
  </si>
  <si>
    <t>LAREN NH</t>
  </si>
  <si>
    <t>Magic Stables</t>
  </si>
  <si>
    <t>V12135</t>
  </si>
  <si>
    <t>De Larense Manege</t>
  </si>
  <si>
    <t>De Dijckhoeve</t>
  </si>
  <si>
    <t>LISSERBROEK</t>
  </si>
  <si>
    <t>V12279</t>
  </si>
  <si>
    <t>Manege en dressuurstal Hallinckveld</t>
  </si>
  <si>
    <t>LOOSDRECHT</t>
  </si>
  <si>
    <t>Evenemententerrein MEDEMBLIK</t>
  </si>
  <si>
    <t>MEDEMBLIK</t>
  </si>
  <si>
    <t>Trainingsstal Maarse</t>
  </si>
  <si>
    <t>MIDDENBEEMSTER</t>
  </si>
  <si>
    <t>Stal Posmus</t>
  </si>
  <si>
    <t>Paardensportcentrum de Beemster</t>
  </si>
  <si>
    <t>LR en PC de Beemster Ruiter</t>
  </si>
  <si>
    <t>Evenemententerrein MIDDENBEEMSTER</t>
  </si>
  <si>
    <t>Wieringermeerruiters</t>
  </si>
  <si>
    <t>MIDDENMEER</t>
  </si>
  <si>
    <t>Evenemententerrein MONNICKENDAM</t>
  </si>
  <si>
    <t>MONNICKENDAM</t>
  </si>
  <si>
    <t>HC Muiderberg</t>
  </si>
  <si>
    <t>MUIDERBERG</t>
  </si>
  <si>
    <t>Pronk Twee BV (Stal Pronk)</t>
  </si>
  <si>
    <t>NAARDEN</t>
  </si>
  <si>
    <t>Manege Laanhoeve</t>
  </si>
  <si>
    <t>NEDERHORST DEN BERG</t>
  </si>
  <si>
    <t>Evenemententerrein NEDERHORST DEN BERG</t>
  </si>
  <si>
    <t>V12139</t>
  </si>
  <si>
    <t>Manege Nibbixwoud</t>
  </si>
  <si>
    <t>NIBBIXWOUD</t>
  </si>
  <si>
    <t>Meers Paarden Centrum</t>
  </si>
  <si>
    <t>NIEUW-VENNEP</t>
  </si>
  <si>
    <t>Stal 't Kabel</t>
  </si>
  <si>
    <t>RV Bon Ami</t>
  </si>
  <si>
    <t>NOORDBEEMSTER</t>
  </si>
  <si>
    <t>Stal Bastiaan</t>
  </si>
  <si>
    <t>Evenemententerrein NOORDBEEMSTER</t>
  </si>
  <si>
    <t>Sas &amp; B. Ronge, Springstal M.</t>
  </si>
  <si>
    <t>OOSTWOUD</t>
  </si>
  <si>
    <t>Pensionstal Zuidereind</t>
  </si>
  <si>
    <t>OOSTZAAN</t>
  </si>
  <si>
    <t>Taams Stables</t>
  </si>
  <si>
    <t>Evenemententerrein OOSTZAAN</t>
  </si>
  <si>
    <t>Sport- en recreatie De Weijver</t>
  </si>
  <si>
    <t>OPMEER</t>
  </si>
  <si>
    <t>Handelsstal en Fokkerij Het Maalwater BV</t>
  </si>
  <si>
    <t>OUDE NIEDORP</t>
  </si>
  <si>
    <t>Manege Warnaar</t>
  </si>
  <si>
    <t>R80607</t>
  </si>
  <si>
    <t>NIEDORPER ROS BEYAERT</t>
  </si>
  <si>
    <t>Stal Amstelhoeve B.V.</t>
  </si>
  <si>
    <t>OUDERKERK AAN DE AMSTEL</t>
  </si>
  <si>
    <t>Manege Gijsbrecht van Aemstel</t>
  </si>
  <si>
    <t>Evenemententerrein Fleur Stables</t>
  </si>
  <si>
    <t>OUDESLUIS</t>
  </si>
  <si>
    <t>V12346</t>
  </si>
  <si>
    <t>Manege Beukers BV</t>
  </si>
  <si>
    <t>OUDKARSPEL</t>
  </si>
  <si>
    <t>R80345</t>
  </si>
  <si>
    <t>STAL ELSWOUT</t>
  </si>
  <si>
    <t>OVERVEEN</t>
  </si>
  <si>
    <t>Evenemententerrein PURMEREND</t>
  </si>
  <si>
    <t>PURMEREND</t>
  </si>
  <si>
    <t>V12156</t>
  </si>
  <si>
    <t>Manege Purmerbos</t>
  </si>
  <si>
    <t>V12134</t>
  </si>
  <si>
    <t>Manege Kennemergaarde</t>
  </si>
  <si>
    <t>SANTPOORT-NOORD</t>
  </si>
  <si>
    <t>Evenemententerrein Ruine van Brederode/Sauna Ridderrode</t>
  </si>
  <si>
    <t>SANTPOORT-ZUID</t>
  </si>
  <si>
    <t>Evenemententerrein SCHAGERBRUG</t>
  </si>
  <si>
    <t>SCHAGERBRUG</t>
  </si>
  <si>
    <t>Evenemententerrein Schoorl</t>
  </si>
  <si>
    <t>SCHOORL</t>
  </si>
  <si>
    <t>V12142</t>
  </si>
  <si>
    <t>Duinmanege van Poelenburgh</t>
  </si>
  <si>
    <t>Evenemententerrein SINT MAARTEN</t>
  </si>
  <si>
    <t>SINT MAARTEN</t>
  </si>
  <si>
    <t>V12119</t>
  </si>
  <si>
    <t>Paardensportcentrum Belckmeer</t>
  </si>
  <si>
    <t>Hippische Club Starnmeer</t>
  </si>
  <si>
    <t>STARNMEER</t>
  </si>
  <si>
    <t>Evenemententerrein STARNMEER</t>
  </si>
  <si>
    <t>Evenemententerrein Schermeerruiters</t>
  </si>
  <si>
    <t>STOMPETOREN</t>
  </si>
  <si>
    <t>Evenemententerrein STOMPETOREN</t>
  </si>
  <si>
    <t>Evenemententerrein 'T ZAND NH</t>
  </si>
  <si>
    <t>'T ZAND NH</t>
  </si>
  <si>
    <t>M en N Horses</t>
  </si>
  <si>
    <t>TWISK</t>
  </si>
  <si>
    <t>De Groenhoeve</t>
  </si>
  <si>
    <t>UITGEEST</t>
  </si>
  <si>
    <t>Evenemententerrein UITGEEST</t>
  </si>
  <si>
    <t>V12152</t>
  </si>
  <si>
    <t>Hippisch Centrum Velsen</t>
  </si>
  <si>
    <t>VELSEN-ZUID</t>
  </si>
  <si>
    <t>V12305</t>
  </si>
  <si>
    <t>Manege VarioHippiQue</t>
  </si>
  <si>
    <t>Manege Easy Riders</t>
  </si>
  <si>
    <t>VIJFHUIZEN</t>
  </si>
  <si>
    <t>Trainings- en Handelsstal Beukers</t>
  </si>
  <si>
    <t>WAARLAND</t>
  </si>
  <si>
    <t>Evenemententerrein WAARLAND</t>
  </si>
  <si>
    <t>V12155</t>
  </si>
  <si>
    <t>Manege Waarland</t>
  </si>
  <si>
    <t>Debbe Hoeve</t>
  </si>
  <si>
    <t>WARMENHUIZEN</t>
  </si>
  <si>
    <t>Stoeterij Fra Skoti</t>
  </si>
  <si>
    <t>WEESP</t>
  </si>
  <si>
    <t>V12121</t>
  </si>
  <si>
    <t>Manege Bleijenberg</t>
  </si>
  <si>
    <t>Leestensch Hof VOF</t>
  </si>
  <si>
    <t>WERVERSHOOF</t>
  </si>
  <si>
    <t>Manege De Zaanse Ruiters</t>
  </si>
  <si>
    <t>WESTKNOLLENDAM</t>
  </si>
  <si>
    <t>Evenemententerrein Dijkgatbos</t>
  </si>
  <si>
    <t>WIERINGERWERF</t>
  </si>
  <si>
    <t>Firma Stoeterij Het Centrum</t>
  </si>
  <si>
    <t>WIJDENES</t>
  </si>
  <si>
    <t>Manege Kalverhoek</t>
  </si>
  <si>
    <t>WIJDEWORMER</t>
  </si>
  <si>
    <t>Amethyst</t>
  </si>
  <si>
    <t>JenD BV (Manege Veldt)</t>
  </si>
  <si>
    <t>WORMER</t>
  </si>
  <si>
    <t>Evenemententerrein WORMER</t>
  </si>
  <si>
    <t>De Zaanse Ruiters</t>
  </si>
  <si>
    <t>WORMERVEER</t>
  </si>
  <si>
    <t>Evenemententerrein WORMERVEER</t>
  </si>
  <si>
    <t>Manege de Baarshoeve</t>
  </si>
  <si>
    <t>ZANDVOORT</t>
  </si>
  <si>
    <t>Manege Rückert</t>
  </si>
  <si>
    <t>V12143</t>
  </si>
  <si>
    <t>Evenemententerrein ZUIDOOSTBEEMSTER</t>
  </si>
  <si>
    <t>ZUIDOOSTBEEMSTER</t>
  </si>
  <si>
    <t>Stichting Ponyclub Zuidoostbeemster</t>
  </si>
  <si>
    <t>CSI Stables Stoeterij en Zorgboerderij</t>
  </si>
  <si>
    <t>ZUIDSCHERMER</t>
  </si>
  <si>
    <t>V60588</t>
  </si>
  <si>
    <t>V31007</t>
  </si>
  <si>
    <t>V60438</t>
  </si>
  <si>
    <t>V51355</t>
  </si>
  <si>
    <t>AFDELING DEN HELDER, VOLTIGECLUB</t>
  </si>
  <si>
    <t>V60496</t>
  </si>
  <si>
    <t>ALCMARIA HIPPIX, (PSV.)</t>
  </si>
  <si>
    <t>V60102</t>
  </si>
  <si>
    <t>V50728</t>
  </si>
  <si>
    <t>AMETHYST, PC.</t>
  </si>
  <si>
    <t>V50692</t>
  </si>
  <si>
    <t>AMETHYST, RV.</t>
  </si>
  <si>
    <t>ZAANDAM</t>
  </si>
  <si>
    <t>V60339</t>
  </si>
  <si>
    <t>ASSENDELFT, HC.</t>
  </si>
  <si>
    <t>V50694</t>
  </si>
  <si>
    <t>BEEMSTER RUITERS, LR. DE</t>
  </si>
  <si>
    <t>KATWOUDE</t>
  </si>
  <si>
    <t>V50730</t>
  </si>
  <si>
    <t>BEEMSTER RUITERS, PC. DE</t>
  </si>
  <si>
    <t>BEEMSTER RUITERS, VV. DE</t>
  </si>
  <si>
    <t>V60593</t>
  </si>
  <si>
    <t>BELCKMEER, PC.</t>
  </si>
  <si>
    <t>V60487</t>
  </si>
  <si>
    <t>V60494</t>
  </si>
  <si>
    <t>BENTVELD, PC.</t>
  </si>
  <si>
    <t>V60111</t>
  </si>
  <si>
    <t>BENTVELD, RV.</t>
  </si>
  <si>
    <t>V51826</t>
  </si>
  <si>
    <t>BERKENRUITERS (PSV.), PC. DE</t>
  </si>
  <si>
    <t>HOORN NH</t>
  </si>
  <si>
    <t>V51825</t>
  </si>
  <si>
    <t>BERKENRUITERS (PSV.), RV. DE</t>
  </si>
  <si>
    <t>V50695</t>
  </si>
  <si>
    <t>BEYAERT, LR.</t>
  </si>
  <si>
    <t>V50731</t>
  </si>
  <si>
    <t>BEYAERT, PC.</t>
  </si>
  <si>
    <t>BON AMI, PC.</t>
  </si>
  <si>
    <t>V51815</t>
  </si>
  <si>
    <t>BON AMI, RV.</t>
  </si>
  <si>
    <t>V51211</t>
  </si>
  <si>
    <t>BROEKERRUITERS (PSV.), LR. DE</t>
  </si>
  <si>
    <t>V51648</t>
  </si>
  <si>
    <t>BROEKERRUITERS (PSV.), PC. DE</t>
  </si>
  <si>
    <t>V50696</t>
  </si>
  <si>
    <t>BUCEPHALUS (PSV.), LR.</t>
  </si>
  <si>
    <t>KOLHORN</t>
  </si>
  <si>
    <t>V50732</t>
  </si>
  <si>
    <t>BUCEPHALUS (PSV.), PC.</t>
  </si>
  <si>
    <t>V50697</t>
  </si>
  <si>
    <t>CALLINGHE, LR.</t>
  </si>
  <si>
    <t>V50733</t>
  </si>
  <si>
    <t>CALLINGHE, PC.</t>
  </si>
  <si>
    <t>V38014</t>
  </si>
  <si>
    <t>CLUSIUS COLLEGE</t>
  </si>
  <si>
    <t>V50734</t>
  </si>
  <si>
    <t>COMMANDEURS, PC. DE</t>
  </si>
  <si>
    <t>V50698</t>
  </si>
  <si>
    <t>COMMANDEURS, RV. DE</t>
  </si>
  <si>
    <t>De Haffrie Hoeve</t>
  </si>
  <si>
    <t>De Hollandsche Manege, afd. pony's</t>
  </si>
  <si>
    <t>Debbe Hoeve, afd. paarden</t>
  </si>
  <si>
    <t>V60416</t>
  </si>
  <si>
    <t>DIJCKHOEVE, RV. DE</t>
  </si>
  <si>
    <t>NOORDWIJKERHOUT</t>
  </si>
  <si>
    <t>Droopy Evenementen</t>
  </si>
  <si>
    <t>WOGNUM</t>
  </si>
  <si>
    <t>V60119</t>
  </si>
  <si>
    <t>DUIN EN KRUIDBERG, RSV.</t>
  </si>
  <si>
    <t>Duinmanege van Poelenburgh, afd. paarden</t>
  </si>
  <si>
    <t>Duinmanege van Poelenburgh, afd. pony's</t>
  </si>
  <si>
    <t>V50699</t>
  </si>
  <si>
    <t>DUINRIDDERS, LR. DE</t>
  </si>
  <si>
    <t>V50700</t>
  </si>
  <si>
    <t>DUINRUITERS, LR. DE</t>
  </si>
  <si>
    <t>V50735</t>
  </si>
  <si>
    <t>DUINRUITERS, PC. DE</t>
  </si>
  <si>
    <t>ENGEWORMER HIPPICS, LR</t>
  </si>
  <si>
    <t>ENGEWORMER HIPPICS, P.C.</t>
  </si>
  <si>
    <t>JISP</t>
  </si>
  <si>
    <t>V51817</t>
  </si>
  <si>
    <t>ENKHUIZEN (PSV.), PC.</t>
  </si>
  <si>
    <t>V51816</t>
  </si>
  <si>
    <t>ENKHUIZEN (PSV.), RV.</t>
  </si>
  <si>
    <t>V51292</t>
  </si>
  <si>
    <t>FUNNY HORSE (PSV.), PC.</t>
  </si>
  <si>
    <t>V51291</t>
  </si>
  <si>
    <t>FUNNY HORSE (PSV.), RV.</t>
  </si>
  <si>
    <t>V50736</t>
  </si>
  <si>
    <t>GOUWZEERUITERS, PC. DE</t>
  </si>
  <si>
    <t>V50688</t>
  </si>
  <si>
    <t>GOUWZEERUITERS, RV. DE</t>
  </si>
  <si>
    <t>GROENEWEG (PSV.), PC.</t>
  </si>
  <si>
    <t>GROENEWEG (PSV.), RV.</t>
  </si>
  <si>
    <t>V50719</t>
  </si>
  <si>
    <t>HAARLEMMERMEER RUITERS (PSV.), RV.</t>
  </si>
  <si>
    <t>V60586</t>
  </si>
  <si>
    <t>HARENKARSPEL, PC.</t>
  </si>
  <si>
    <t>V60263</t>
  </si>
  <si>
    <t>HARENKARSPEL, RV.</t>
  </si>
  <si>
    <t>V60533</t>
  </si>
  <si>
    <t>HEEMSKERK, PC.</t>
  </si>
  <si>
    <t>V60366</t>
  </si>
  <si>
    <t>HEEMSKERK, RV.</t>
  </si>
  <si>
    <t>V60534</t>
  </si>
  <si>
    <t>HEERHUGOWAARD, PC.</t>
  </si>
  <si>
    <t>V60148</t>
  </si>
  <si>
    <t>HEERHUGOWAARD, RV.</t>
  </si>
  <si>
    <t>V61993</t>
  </si>
  <si>
    <t>Hippisch Centrum de Delft BV, afd. paarden</t>
  </si>
  <si>
    <t>Hippisch Centrum de Delft BV, afd. pony's</t>
  </si>
  <si>
    <t>Hippisch Centrum Velsen, afd. paarden</t>
  </si>
  <si>
    <t>Hippisch Centrum Velsen, afd. pony's</t>
  </si>
  <si>
    <t>V50702</t>
  </si>
  <si>
    <t>HOLLANDS NOORDEN, LR.</t>
  </si>
  <si>
    <t>JULIANADORP</t>
  </si>
  <si>
    <t>V50738</t>
  </si>
  <si>
    <t>HOLLANDS NOORDEN, PC.</t>
  </si>
  <si>
    <t>HOOGWOUD (PSV.), PC.</t>
  </si>
  <si>
    <t>HOOGWOUD (PSV.), RV.</t>
  </si>
  <si>
    <t>V60433</t>
  </si>
  <si>
    <t>HOORN (PSV.), PC.</t>
  </si>
  <si>
    <t>V60295</t>
  </si>
  <si>
    <t>HOORN (PSV.), RV.</t>
  </si>
  <si>
    <t>HOORN (PSV.), VV.</t>
  </si>
  <si>
    <t>Horse Paradise Stables, afd. paarden</t>
  </si>
  <si>
    <t>V50701</t>
  </si>
  <si>
    <t>HS HEILOO E.O., LR.</t>
  </si>
  <si>
    <t>V50737</t>
  </si>
  <si>
    <t>HS HEILOO E.O., PC.</t>
  </si>
  <si>
    <t>V50725</t>
  </si>
  <si>
    <t>IJSSELMEERRUITERS, LR.</t>
  </si>
  <si>
    <t>V50761</t>
  </si>
  <si>
    <t>IJSSELMEERRUITERS, PC.</t>
  </si>
  <si>
    <t>V30062</t>
  </si>
  <si>
    <t>Jumping Amsterdam B.V.</t>
  </si>
  <si>
    <t>ALMERE</t>
  </si>
  <si>
    <t>V51590</t>
  </si>
  <si>
    <t>KANAAL-RUITERS, LR. DE</t>
  </si>
  <si>
    <t>V51591</t>
  </si>
  <si>
    <t>KANAAL-RUITERS, PC. DE</t>
  </si>
  <si>
    <t>KENNEMERLAND (PC), PSV</t>
  </si>
  <si>
    <t>KENNEMERLAND (RV), PSV</t>
  </si>
  <si>
    <t>KENNEMERLAND (VV), PSV</t>
  </si>
  <si>
    <t>V50704</t>
  </si>
  <si>
    <t>KENNEMERRUITERS, LR.</t>
  </si>
  <si>
    <t>V50740</t>
  </si>
  <si>
    <t>KENNEMERRUITERS, PC.</t>
  </si>
  <si>
    <t>V50742</t>
  </si>
  <si>
    <t>KLEPPERTJES, PC.</t>
  </si>
  <si>
    <t>DE WAAL</t>
  </si>
  <si>
    <t>L.R. AAN DE RINGVAERT</t>
  </si>
  <si>
    <t>EPE</t>
  </si>
  <si>
    <t>LANGENBERG (PSV.), PC. DE</t>
  </si>
  <si>
    <t>LANGENBERG (PSV.), RV. DE</t>
  </si>
  <si>
    <t>V50744</t>
  </si>
  <si>
    <t>LEEGHWATER, PC.</t>
  </si>
  <si>
    <t>WESTBEEMSTER</t>
  </si>
  <si>
    <t>V50706</t>
  </si>
  <si>
    <t>LEEGHWATER, RV.</t>
  </si>
  <si>
    <t>WEST-GRAFTDIJK</t>
  </si>
  <si>
    <t>V62017</t>
  </si>
  <si>
    <t>Manege Beukers BV, afd. paarden</t>
  </si>
  <si>
    <t>Manege Beukers BV, afd. pony's</t>
  </si>
  <si>
    <t>Manege de Baarshoeve, afd. paarden</t>
  </si>
  <si>
    <t>V12334</t>
  </si>
  <si>
    <t>Manege De Hoef, afd. paarden</t>
  </si>
  <si>
    <t>Manege de Steenen Kamer, afd. paarden</t>
  </si>
  <si>
    <t>Manege de Steenen Kamer, afd. pony's</t>
  </si>
  <si>
    <t>Manege De Trenshoeve, afd. paarden</t>
  </si>
  <si>
    <t>Manege Easy Riders, afd. pony's</t>
  </si>
  <si>
    <t>V12128</t>
  </si>
  <si>
    <t>Manege Groot, afd. paarden</t>
  </si>
  <si>
    <t>Manege Kennemergaarde, afd. paarden</t>
  </si>
  <si>
    <t>Manege Kennemergaarde, afd. pony's</t>
  </si>
  <si>
    <t>Manege Nibbixwoud, afd. pony's</t>
  </si>
  <si>
    <t>V62000</t>
  </si>
  <si>
    <t>Manege Nieuw Amstelland, afd. paarden</t>
  </si>
  <si>
    <t>Manege Nieuw Amstelland, afd. pony's</t>
  </si>
  <si>
    <t>Manege Purmerbos, afd. paarden</t>
  </si>
  <si>
    <t>Manege Purmerbos, afd. pony's</t>
  </si>
  <si>
    <t>Manege Smit, afd. pony's</t>
  </si>
  <si>
    <t>Manege Spaarnwoude, afd. paarden</t>
  </si>
  <si>
    <t>Manege Spaarnwoude, afd. pony's</t>
  </si>
  <si>
    <t>V62014</t>
  </si>
  <si>
    <t>Manege VarioHippiQue, afd. paarden</t>
  </si>
  <si>
    <t>V12410</t>
  </si>
  <si>
    <t>Manege VarioHippiQue, afd. pony's</t>
  </si>
  <si>
    <t>V62015</t>
  </si>
  <si>
    <t>Manege Waarland, afd. paarden</t>
  </si>
  <si>
    <t>Meers Paarden Centrum, afd. paarden</t>
  </si>
  <si>
    <t>Meers Paarden Centrum, afd. pony's</t>
  </si>
  <si>
    <t>V12312</t>
  </si>
  <si>
    <t>Meers Paarden Centrum, afd. voltige</t>
  </si>
  <si>
    <t>MEERSE RUITERS, PC DE</t>
  </si>
  <si>
    <t>V60431</t>
  </si>
  <si>
    <t>MEERSE RUITERS, RV DE</t>
  </si>
  <si>
    <t>MEERSE RUITERS, VV DE</t>
  </si>
  <si>
    <t>V50747</t>
  </si>
  <si>
    <t>NIEDORPER ROS BEYAERT (PSV.), PC.</t>
  </si>
  <si>
    <t>V50708</t>
  </si>
  <si>
    <t>NIEDORPER ROS BEYAERT (PSV.), RV.</t>
  </si>
  <si>
    <t>NIEUWEBRUGRUITERS, PC. DE</t>
  </si>
  <si>
    <t>NIEUWEBRUGRUITERS, RV. DE</t>
  </si>
  <si>
    <t>V60551</t>
  </si>
  <si>
    <t>NIEUW-VENNEP, PC.</t>
  </si>
  <si>
    <t>V60284</t>
  </si>
  <si>
    <t>NIEUW-VENNEP, RV.</t>
  </si>
  <si>
    <t>V50743</t>
  </si>
  <si>
    <t>NOORDER KOGGENRUITERS, PC. DE</t>
  </si>
  <si>
    <t>V50705</t>
  </si>
  <si>
    <t>NOORDERKOGGENRUITERS, LR. DE</t>
  </si>
  <si>
    <t>V32028</t>
  </si>
  <si>
    <t>NOORD-HOLLAND CENTRAAL, KNHS KRING</t>
  </si>
  <si>
    <t>V32027</t>
  </si>
  <si>
    <t>NOORD-HOLLAND MIDDEN, KNHS KRING</t>
  </si>
  <si>
    <t>V32026</t>
  </si>
  <si>
    <t>NOORD-HOLLAND NOORD, KNHS KRING</t>
  </si>
  <si>
    <t>AARTSWOUD</t>
  </si>
  <si>
    <t>V32029</t>
  </si>
  <si>
    <t>NOORD-HOLLAND ZUID, KNHS KRING</t>
  </si>
  <si>
    <t>V60554</t>
  </si>
  <si>
    <t>NOORD-HOLLANDSE P.C.</t>
  </si>
  <si>
    <t>V60185</t>
  </si>
  <si>
    <t>NOORD-HOLLANDSE R.V.</t>
  </si>
  <si>
    <t>HEEMSTEDE</t>
  </si>
  <si>
    <t>North Holland Horse Trials</t>
  </si>
  <si>
    <t>OUDORP NH</t>
  </si>
  <si>
    <t>V50709</t>
  </si>
  <si>
    <t>OOSTELIJK WEST FRIESLAND, LR.</t>
  </si>
  <si>
    <t>V50746</t>
  </si>
  <si>
    <t>OOSTELIJK WEST FRIESLAND, PC.</t>
  </si>
  <si>
    <t>OOSTZANERVELD, PC. IN 'T</t>
  </si>
  <si>
    <t>V60397</t>
  </si>
  <si>
    <t>OOSTZANERVELD, RV. IN 'T</t>
  </si>
  <si>
    <t>V51784</t>
  </si>
  <si>
    <t>OUDE VEER (PSV.), PC.</t>
  </si>
  <si>
    <t>BREEZAND</t>
  </si>
  <si>
    <t>V51783</t>
  </si>
  <si>
    <t>OUDE VEER (PSV.), RV.</t>
  </si>
  <si>
    <t>V51820</t>
  </si>
  <si>
    <t>PAARDENHOF, PC. DE</t>
  </si>
  <si>
    <t>V60381</t>
  </si>
  <si>
    <t>PAARDENHOF, RV. DE</t>
  </si>
  <si>
    <t>Paardensportcentrum Belckmeer, afd. paarden</t>
  </si>
  <si>
    <t>PC. AAN DE RINGVAERT</t>
  </si>
  <si>
    <t>Pensionstal - Dressuurstal De Duinrand, afd. pony</t>
  </si>
  <si>
    <t>V60557</t>
  </si>
  <si>
    <t>PHOENIX, PC.</t>
  </si>
  <si>
    <t>V60200</t>
  </si>
  <si>
    <t>PHOENIX, RV.</t>
  </si>
  <si>
    <t>POELENBURGH (PSV.), RV.</t>
  </si>
  <si>
    <t>Ponymanege Equito, afd. paarden</t>
  </si>
  <si>
    <t>Ponymanege Equito, afd. pony's</t>
  </si>
  <si>
    <t>PSV Sabaruiters , PC.</t>
  </si>
  <si>
    <t>VOLENDAM</t>
  </si>
  <si>
    <t>PSV Sabaruiters, RV.</t>
  </si>
  <si>
    <t>REURING OP STAL (PSV), RV.</t>
  </si>
  <si>
    <t>REURING OP STAL (PSV.), PC.</t>
  </si>
  <si>
    <t>V60302</t>
  </si>
  <si>
    <t>RIEKERVELD, RUITERVERENIGING</t>
  </si>
  <si>
    <t>V51642</t>
  </si>
  <si>
    <t>ROSSINANT (PPSV.), PC.</t>
  </si>
  <si>
    <t>V51839</t>
  </si>
  <si>
    <t>ROSSINANT (PPSV.), RV.</t>
  </si>
  <si>
    <t>Rsc De Schimmelkroft, afd. pony's</t>
  </si>
  <si>
    <t>Rsc De Schimmelkroft, afd. voltige</t>
  </si>
  <si>
    <t>RSC Schoteroog, afd. paarden</t>
  </si>
  <si>
    <t>V12311</t>
  </si>
  <si>
    <t>RSC Schoteroog, afd. pony's</t>
  </si>
  <si>
    <t>V50714</t>
  </si>
  <si>
    <t>SCHERMEER RUITERS, L.R.</t>
  </si>
  <si>
    <t>V51605</t>
  </si>
  <si>
    <t>SCHERMEER RUITERS, PC.</t>
  </si>
  <si>
    <t>V50752</t>
  </si>
  <si>
    <t>SCHILDKNAPEN, PC. DE</t>
  </si>
  <si>
    <t>V60572</t>
  </si>
  <si>
    <t>SCHOTEROOG, PC.</t>
  </si>
  <si>
    <t>VELSERBROEK</t>
  </si>
  <si>
    <t>V60420</t>
  </si>
  <si>
    <t>SCHOTEROOG, RV.</t>
  </si>
  <si>
    <t>V60331</t>
  </si>
  <si>
    <t>SPIJKERBOOR (RSV.), RV.</t>
  </si>
  <si>
    <t>V60195</t>
  </si>
  <si>
    <t>SPORTPAARDEN AMSTERDAM (SPA), RV.</t>
  </si>
  <si>
    <t>V50718</t>
  </si>
  <si>
    <t>ST. HUBERTUS-LISSE (PSV.), RV.</t>
  </si>
  <si>
    <t>WETERINGBRUG</t>
  </si>
  <si>
    <t>ST. HUBERTUS-LISSE (PSV.), VV.</t>
  </si>
  <si>
    <t>V50748</t>
  </si>
  <si>
    <t>ST. HUBERTUS-LISSE (PSV.),PC.</t>
  </si>
  <si>
    <t>V61994</t>
  </si>
  <si>
    <t>Stal de Naaldenhof BV, afd. paarden</t>
  </si>
  <si>
    <t>Stal Hoogwoud, afd. paarden</t>
  </si>
  <si>
    <t>Stal Hoogwoud, afd. pony's</t>
  </si>
  <si>
    <t>V50716</t>
  </si>
  <si>
    <t>STARRENBURG, LR.</t>
  </si>
  <si>
    <t>V50754</t>
  </si>
  <si>
    <t>STARRENBURG, PC.</t>
  </si>
  <si>
    <t>V50717</t>
  </si>
  <si>
    <t>STERNEO, LR.</t>
  </si>
  <si>
    <t>V50755</t>
  </si>
  <si>
    <t>STERNEO, PC.</t>
  </si>
  <si>
    <t>Stichting Concours Hippique Jumping Blaricum</t>
  </si>
  <si>
    <t>V30088</t>
  </si>
  <si>
    <t>Stichting Landbouwtentoonstelling Opmeer</t>
  </si>
  <si>
    <t>SIJBEKARSPEL</t>
  </si>
  <si>
    <t>Stichting Manege de Ruif, afd. pony's</t>
  </si>
  <si>
    <t>Stichting Paardensport Amsterdam</t>
  </si>
  <si>
    <t>Stichting Samengestelde Men Wedstrijd Wieringen</t>
  </si>
  <si>
    <t>Stichting SGW Dijkgatbos</t>
  </si>
  <si>
    <t>TAAMS STABLES, FNRS-MANEGE</t>
  </si>
  <si>
    <t>V51822</t>
  </si>
  <si>
    <t>TROJE (PSV.), PC.</t>
  </si>
  <si>
    <t>WAVERVEEN</t>
  </si>
  <si>
    <t>V51821</t>
  </si>
  <si>
    <t>TROJE (PSV.), RV.</t>
  </si>
  <si>
    <t>V51679</t>
  </si>
  <si>
    <t>TWISKE, L.R.</t>
  </si>
  <si>
    <t>V50745</t>
  </si>
  <si>
    <t>VAN MERLEN (PSV.), PC.</t>
  </si>
  <si>
    <t>V50707</t>
  </si>
  <si>
    <t>VAN MERLEN (PSV.), RV.</t>
  </si>
  <si>
    <t>V60575</t>
  </si>
  <si>
    <t>VENNEN, PC. DE</t>
  </si>
  <si>
    <t>V60262</t>
  </si>
  <si>
    <t>VENNEN, SOC. RYVERENIGING DE</t>
  </si>
  <si>
    <t>Vereniging Manege de Eenhoorn</t>
  </si>
  <si>
    <t>V62004</t>
  </si>
  <si>
    <t>Vereniging Manege De Eenhoorn, afd. paarden</t>
  </si>
  <si>
    <t>VRIJE PASSAGE (PC), HRV</t>
  </si>
  <si>
    <t>KOOG AAN DE ZAAN</t>
  </si>
  <si>
    <t>VRIJE PASSAGE (RV), HRV</t>
  </si>
  <si>
    <t>V50720</t>
  </si>
  <si>
    <t>VUURTORENRUITERS, LR. DE</t>
  </si>
  <si>
    <t>V51074</t>
  </si>
  <si>
    <t>VUURTORENRUITERS, PC. DE</t>
  </si>
  <si>
    <t>V50721</t>
  </si>
  <si>
    <t>WADDENRUITERS, LR. DE</t>
  </si>
  <si>
    <t>V60595</t>
  </si>
  <si>
    <t>WENNEKERS, PC.</t>
  </si>
  <si>
    <t>V60594</t>
  </si>
  <si>
    <t>WENNEKERS, RV.</t>
  </si>
  <si>
    <t>V50758</t>
  </si>
  <si>
    <t>WEST FRIESLAND (PSV.), PC.</t>
  </si>
  <si>
    <t>SCHAGEN</t>
  </si>
  <si>
    <t>V50722</t>
  </si>
  <si>
    <t>WEST-FRIESLAND (PSV.), LR.</t>
  </si>
  <si>
    <t>V60577</t>
  </si>
  <si>
    <t>WESTFRISIA, PC.</t>
  </si>
  <si>
    <t>V60349</t>
  </si>
  <si>
    <t>WESTFRISIA, RV.</t>
  </si>
  <si>
    <t>V50723</t>
  </si>
  <si>
    <t>WIERINGERMEERRUITERS, LR.</t>
  </si>
  <si>
    <t>V50759</t>
  </si>
  <si>
    <t>WIERINGERMEERRUITERS, PC. DE</t>
  </si>
  <si>
    <t>V50724</t>
  </si>
  <si>
    <t>WIRONRUITERS, L.R.</t>
  </si>
  <si>
    <t>V50760</t>
  </si>
  <si>
    <t>WIRONRUITERS, PC.</t>
  </si>
  <si>
    <t>WESTERLAND</t>
  </si>
  <si>
    <t>V60580</t>
  </si>
  <si>
    <t>XANTHUS SPAARNWOUDE, PC.</t>
  </si>
  <si>
    <t>V60239</t>
  </si>
  <si>
    <t>XANTHUS SPAARNWOUDE, RV.</t>
  </si>
  <si>
    <t>V50726</t>
  </si>
  <si>
    <t>ZAANSE RUITERS, LR.</t>
  </si>
  <si>
    <t>KROMMENIE</t>
  </si>
  <si>
    <t>V50762</t>
  </si>
  <si>
    <t>ZAANSE RUITERS, PC</t>
  </si>
  <si>
    <t>V60583</t>
  </si>
  <si>
    <t>ZUNDERDORP (RSV.), PC.</t>
  </si>
  <si>
    <t>ZUIDERWOUDE</t>
  </si>
  <si>
    <t>V60256</t>
  </si>
  <si>
    <t>ZUNDERDORP (RSV.), RV.</t>
  </si>
  <si>
    <t>Heiloo - Hippische Sportvereniging Heiloo E.O.</t>
  </si>
  <si>
    <t>Hs Heiloo E.O., Pc. - V50737 - Heiloo</t>
  </si>
  <si>
    <t>Dres. Pa/Po BB t/m Z2</t>
  </si>
  <si>
    <t>Middenbeemster - Lr En Pc De Beemster Ruiter</t>
  </si>
  <si>
    <t>Beemster Ruiters, Lr. De - V50694 - Middenbeemster</t>
  </si>
  <si>
    <t>Dr. Pa/Po BB t/m ZZlicht</t>
  </si>
  <si>
    <t>Oudkarspel - Manege Beukers Bv</t>
  </si>
  <si>
    <t>Alcmaria Hippix (Psv.), Rv. - V60102 - Heiloo</t>
  </si>
  <si>
    <t>Dr. Pa/Po BB t/m M2</t>
  </si>
  <si>
    <t>Heerhugowaard - Manege Molendijk</t>
  </si>
  <si>
    <t>Heerhugowaard</t>
  </si>
  <si>
    <t>Heerhugowaard, Rv. - V60148 - Heerhugowaard</t>
  </si>
  <si>
    <t>dr. pa/po B t/m Z2</t>
  </si>
  <si>
    <t>Dres. Pa/Po BB t/m M2</t>
  </si>
  <si>
    <t>Egmond Aan Den Hoef - De Hoef, Fnrs-Manege</t>
  </si>
  <si>
    <t>Egmond aan den Hoef</t>
  </si>
  <si>
    <t>De Hoef, Fnrs-Manege - V12334 - Egmond Aan Den Hoef</t>
  </si>
  <si>
    <t>dr. Pa/po B tm M2</t>
  </si>
  <si>
    <t>Wijdewormer - Amethyst</t>
  </si>
  <si>
    <t>Amethyst, Rv. - V50692 - Wijdewormer</t>
  </si>
  <si>
    <t>dr. Po/pa B t/m M2</t>
  </si>
  <si>
    <t>Noord-Holland Midden, Knhs Kring - V32027 - Alkmaar</t>
  </si>
  <si>
    <t>dr. Pa. B t/m ZZL</t>
  </si>
  <si>
    <t>Schoorl - Duinmanege Poelenburg</t>
  </si>
  <si>
    <t>Poelenburgh (Psv.), Rv. - 673230 - Schoorl</t>
  </si>
  <si>
    <t>Spr. Pa/Po BB t/m L</t>
  </si>
  <si>
    <t>Middenbeemster - Saba Stables</t>
  </si>
  <si>
    <t>Sabaruiters - Middenbeemster</t>
  </si>
  <si>
    <t>dr. Pa/po B t/m ZZL</t>
  </si>
  <si>
    <t>Spr. Pa BB t/m ZZ</t>
  </si>
  <si>
    <t>Heerhugowaard - Manege En Pensionstal De Steenen Kamer</t>
  </si>
  <si>
    <t>Phoenix, Rv. - V60200 - Heerhugowaard</t>
  </si>
  <si>
    <t>Dr. Pa/Po BB t/m Z2</t>
  </si>
  <si>
    <t>Hs Heiloo E.O., Lr. - V50701 - Heiloo</t>
  </si>
  <si>
    <t>Purmerend - Manege Purmerbos</t>
  </si>
  <si>
    <t>Purmerbos, Fnrs-Manege - 759054 - Purmerend</t>
  </si>
  <si>
    <t>dr. Pa/po B t/m Z2</t>
  </si>
  <si>
    <t>Vennen, Soc. Ryvereniging De - V60262 - Kwadijk</t>
  </si>
  <si>
    <t>Noordbeemster - Rv Bon Ami</t>
  </si>
  <si>
    <t>Noordbeemster</t>
  </si>
  <si>
    <t>Bon Ami, Rv. - V51815 - Middenbeemster</t>
  </si>
  <si>
    <t>dr. Pa/po B t/m M2</t>
  </si>
  <si>
    <t>Egmond-Binnen - Pensionstal-Dressuurstal De Duinrand</t>
  </si>
  <si>
    <t>Duinrand, Pension-Dressuurstal De - 741489 - Egmond-Binnen</t>
  </si>
  <si>
    <t>dr. Pa B t/m M2</t>
  </si>
  <si>
    <t>Middenmeer - Wieringermeerruiters</t>
  </si>
  <si>
    <t xml:space="preserve">Regiokampioenschappen -  - </t>
  </si>
  <si>
    <t>dr. Po B t/m Z2</t>
  </si>
  <si>
    <t>Dr. Pa BB t/m Z2</t>
  </si>
  <si>
    <t>Dr. Pa BB t/m M2</t>
  </si>
  <si>
    <t>dr. pa B t/m ZZL</t>
  </si>
  <si>
    <t>dr. Pa B tm M2</t>
  </si>
  <si>
    <t>Benningbroek - Manege Noorderkoggenruiters (Aurorahal)</t>
  </si>
  <si>
    <t>dr. Pa B t/m ZZL</t>
  </si>
  <si>
    <t>Beukers, Fnrs-Manege - V62017 - Oudkarspel</t>
  </si>
  <si>
    <t>Spr. Po BB / ZZ</t>
  </si>
  <si>
    <t>UTRECHT</t>
  </si>
  <si>
    <t>spr pa/po Z t/m ZZ</t>
  </si>
  <si>
    <t>Duinridders, Lr. De - V50699 - Warmenhuizen</t>
  </si>
  <si>
    <t>dr. Pa BB t/m Z2</t>
  </si>
  <si>
    <t>Dres. Pa/Po B t/m ZZL</t>
  </si>
  <si>
    <t>Dres. Pa/Po B t/m Z2</t>
  </si>
  <si>
    <t>Egmond Aan Den Hoef - Manege Groot</t>
  </si>
  <si>
    <t>Fnrs-Manege Groot - V12128 - Egmond Aan Den Hoef</t>
  </si>
  <si>
    <t>dr. Po/pa B t/m Z2</t>
  </si>
  <si>
    <t>Starnmeer - Hippische Club Starnmeer</t>
  </si>
  <si>
    <t>Sterneo, Lr. - V50717 - Westknollendam</t>
  </si>
  <si>
    <t>dr. Pa/po B t/m L2</t>
  </si>
  <si>
    <t>dr. Pa/po M1 t/m Z2</t>
  </si>
  <si>
    <t>Schildknapen, Pc. De - V50752 - Warmenhuizen</t>
  </si>
  <si>
    <t>dr. Po BB t/m Z2 en bixie</t>
  </si>
  <si>
    <t>Beemster Ruiters, Pc. De - V50730 - Middenbeemster</t>
  </si>
  <si>
    <t>Bixie</t>
  </si>
  <si>
    <t>Castricum - Manege Reuring Op Stal</t>
  </si>
  <si>
    <t>Reuring Op Stal (Psv.), Rv. - 784143 - Castricum</t>
  </si>
  <si>
    <t>dr. Pa/Po B t/m M2</t>
  </si>
  <si>
    <t>Spr. Pa/Po BB t/m ZZ</t>
  </si>
  <si>
    <t>Castricum - Evenemententerrein Starrenburg</t>
  </si>
  <si>
    <t>Starrenburg, Lr. - V50716 - Castricum</t>
  </si>
  <si>
    <t>Dr. Pa/Po B t/m M2</t>
  </si>
  <si>
    <t>Schoorl - Evenemententerrein Schoorl</t>
  </si>
  <si>
    <t>Spr. Pa/Po BB / ZZ</t>
  </si>
  <si>
    <t>Dr. Pa/Po BB t/m ZZL</t>
  </si>
  <si>
    <t>Dres. Pa/Po BB t/m M2, spr. Pa/Po BB t/m ZZ</t>
  </si>
  <si>
    <t>Dr. Pa/Po Z1 t/m ZZL</t>
  </si>
  <si>
    <t>Dr. Pa/Po t/m Z2</t>
  </si>
  <si>
    <t>Purmerend - Evenemententerrein Purmerend</t>
  </si>
  <si>
    <t>Purmerend</t>
  </si>
  <si>
    <t>Beyaert, Lr. - V50695 - Purmerend</t>
  </si>
  <si>
    <t>Clusius College - V38014 - Alkmaar</t>
  </si>
  <si>
    <t>Stompetoren - Evenemententerrein Schermeerruiters</t>
  </si>
  <si>
    <t>Stompetoren</t>
  </si>
  <si>
    <t>Schermeer Ruiters, Pc. - V51605 - Zuidschermer</t>
  </si>
  <si>
    <t>dr. pony's bixie B t/m M2</t>
  </si>
  <si>
    <t>Zuidoostbeemster - Kossack Stud</t>
  </si>
  <si>
    <t>Arabisch Paardenstamboek -  - Zuidoostbeemster</t>
  </si>
  <si>
    <t>Spr. Pa BB / ZZ Dr. Pa/Po B / M2</t>
  </si>
  <si>
    <t>Spr. Po BB / ZZ Dr. Pa/Po B / M2</t>
  </si>
  <si>
    <t>Spr. Pa BB / ZZ Dr. Pa/Po B / ZZL</t>
  </si>
  <si>
    <t>dr. Po/pa t/m Z2, spr pa/po BB t/m ZZ</t>
  </si>
  <si>
    <t>Dres. Po BB t/m M2, spr. Pa/Po BB t/m ZZ</t>
  </si>
  <si>
    <t>dr. Pa/Po B t/m Z2</t>
  </si>
  <si>
    <t>dr. Pa/po avondwedstrijd B t/m M2</t>
  </si>
  <si>
    <t>De Rijp - Evenemententerrein Leeghwater De Rijp</t>
  </si>
  <si>
    <t>Leeghwater, Pc. - V50744 - Westbeemster</t>
  </si>
  <si>
    <t>Dr. Po BB, B en L1 en L2 en bixie (spr en dr)</t>
  </si>
  <si>
    <t>dr. Pa/po B t/m M2 en bixie</t>
  </si>
  <si>
    <t>Starnmeer - Evenemententerrein Starnmeer</t>
  </si>
  <si>
    <t>dr. Pa BB t/m M2</t>
  </si>
  <si>
    <t>Sterneo, Pc. - V50755 - Westknollendam</t>
  </si>
  <si>
    <t>dr. Po BB t/m M2 en bixie</t>
  </si>
  <si>
    <t>Alcmaria Hippix (Psv.), Pc. - V60496 - Heiloo</t>
  </si>
  <si>
    <t>Bixie kampioenschappen dr en spr</t>
  </si>
  <si>
    <t>Dr. Pa/Po BB / M2</t>
  </si>
  <si>
    <t>dr. Pa/po t/m Z2</t>
  </si>
  <si>
    <t>spr po BB t/m ZZ</t>
  </si>
  <si>
    <t>Bergen Nh - Evenemententerrein Kennemerruiters</t>
  </si>
  <si>
    <t>Kennemerruiters, Pc. - V50740 - Alkmaar</t>
  </si>
  <si>
    <t>Kennemerruiters, Lr. - V50704 - Bergen Nh</t>
  </si>
  <si>
    <t>dr. Pa t/m ZZL, spr pa t/m ZZ + Kur + afd.dr.</t>
  </si>
  <si>
    <t>dr. Po t/m Z2, spr po t/m ZZ + Kur + afd.dr+Bixie</t>
  </si>
  <si>
    <t>Saba Ruiters (Psv) -  - Middenbeemster</t>
  </si>
  <si>
    <t>Dr. Pa/Po B t/m Z2</t>
  </si>
  <si>
    <t>Spr. Pa BB / ZZ</t>
  </si>
  <si>
    <t>Dr,Spr. Pa/Po BB t/m ZZ/ZZL, Bixie</t>
  </si>
  <si>
    <t>Dres. Pa/Po BB t/m ZZL</t>
  </si>
  <si>
    <t>kur op muziek pa/po subtop</t>
  </si>
  <si>
    <t>dr. pa/po t/m ZZL</t>
  </si>
  <si>
    <t>dr. Pa/Po BB t/m M2</t>
  </si>
  <si>
    <t>dr. pa/po t/m M2</t>
  </si>
  <si>
    <t>Spr. Pa/Po t/m Z</t>
  </si>
  <si>
    <t>Dr. Po BB t/m Z2 + Bixie dressuur</t>
  </si>
  <si>
    <t xml:space="preserve">dr. Pa BB t/m ZZL  </t>
  </si>
  <si>
    <t>dr. pa/po B t/m M2</t>
  </si>
  <si>
    <t>Spr. Pa/Po B t/m ZZ</t>
  </si>
  <si>
    <t>Groeneweg (Psv.), Rv. - 778602 - Oude Niedorp</t>
  </si>
  <si>
    <t>Dr. Pa/Po BB / Z2</t>
  </si>
  <si>
    <t>Spr. Pa/Po BB t/m Z</t>
  </si>
  <si>
    <t>Kür op muziek Z / ZZL</t>
  </si>
  <si>
    <t>Finaledag</t>
  </si>
  <si>
    <t>x</t>
  </si>
  <si>
    <t>Nee</t>
  </si>
  <si>
    <t>Indoor</t>
  </si>
  <si>
    <t>Ja</t>
  </si>
  <si>
    <t>Kring</t>
  </si>
  <si>
    <t>Kringkampioenschappen Kring Midden</t>
  </si>
  <si>
    <t>Avondwedstrijd</t>
  </si>
  <si>
    <t>Locatie is Saba Stables, niet mogelijk om deze in kolom  C aan te geven, locatie ontbreekt</t>
  </si>
  <si>
    <t>Op uitnodiging</t>
  </si>
  <si>
    <t>Regiokampioenschappen</t>
  </si>
  <si>
    <t>Dressuur pa en po, PSV Sabaruiters Middenbeemster</t>
  </si>
  <si>
    <t>Wedstrijd (L.R. De Duinridders) te Oudkarspel</t>
  </si>
  <si>
    <t>bij 1 dag de Kl Z/ZZL dan graag de  zaterdag</t>
  </si>
  <si>
    <t>Rijvereniging Bon Ami te Noordbeemster</t>
  </si>
  <si>
    <t>Wedstrijd (P.C. De Schildknapen) te Oudkarspel</t>
  </si>
  <si>
    <t>Indoor / outdoor</t>
  </si>
  <si>
    <t>Tijdens deze wedstrijd zal de eerste proef outdoor en de tweede proef indoor worden verreden. Het inrijterrein is outdoor.</t>
  </si>
  <si>
    <t>Outdoor</t>
  </si>
  <si>
    <t>Molen Kijkduin springwedstrijd</t>
  </si>
  <si>
    <t>Spring- en dressuurwedstrijd</t>
  </si>
  <si>
    <t>t.b.v. de Ooteman Zadelcompetitie</t>
  </si>
  <si>
    <t>Avondwedstrijd dressuur</t>
  </si>
  <si>
    <t>alleen voor arabische volbloeds</t>
  </si>
  <si>
    <t>Outdoor Beukers</t>
  </si>
  <si>
    <t>Outdoor Beukers 2017</t>
  </si>
  <si>
    <t>Ook team- en afdelingsdressuur</t>
  </si>
  <si>
    <t>RABO CH</t>
  </si>
  <si>
    <t>Ook team- en afdelingsdressuur en Kür op Muziek
KRINGCOMPETITIE</t>
  </si>
  <si>
    <t>Voorkeursdatum Z en ZZL</t>
  </si>
  <si>
    <t>KRINGCOMPETITIE</t>
  </si>
  <si>
    <t>KRINGCOMPETITIE B t/m M2</t>
  </si>
  <si>
    <t>KRINGCOMPETITIE Z1 t/m ZZL</t>
  </si>
  <si>
    <t xml:space="preserve">Duinweg 123a, Schoorl </t>
  </si>
  <si>
    <t>Concours Hippique Bergen</t>
  </si>
  <si>
    <t>Kur pa/po L,M,Z1,Z2, ZZL
KRINGCOMPETITIE</t>
  </si>
  <si>
    <t>CH Schoorl 50e editie</t>
  </si>
  <si>
    <t>Concours Hippique Schoorl paarden 50e editie</t>
  </si>
  <si>
    <t>Concours Hippique Schoorl pony's 50e editie</t>
  </si>
  <si>
    <t>CH tijdens Beemsterfeestweek</t>
  </si>
  <si>
    <t>CH Beemster Ruiters</t>
  </si>
  <si>
    <t>Haal Meer Uit Je Wedstrijd</t>
  </si>
  <si>
    <t>Marktstad Trofee</t>
  </si>
  <si>
    <t>Wedstrijdweekend B t/m Z2</t>
  </si>
  <si>
    <t>Wedstrijdweekend PV Poelenburgh te Schoorl</t>
  </si>
  <si>
    <t>Indoor Beukers</t>
  </si>
  <si>
    <t>Indoor Beukers 2017</t>
  </si>
  <si>
    <t>pony's dr/spr</t>
  </si>
  <si>
    <t>Velsen-Zuid - Manege Variohippique</t>
  </si>
  <si>
    <t>Velsenzuid</t>
  </si>
  <si>
    <t>Manege Variohippique, Afd. Pony'S - V12410 - Velsen-Zuid</t>
  </si>
  <si>
    <t>PA/PO</t>
  </si>
  <si>
    <t>Manege Variohippique, Afd. Paarden - V62014 - Velsen-Zuid</t>
  </si>
  <si>
    <t>Haarlem - Rsc Schoteroog</t>
  </si>
  <si>
    <t>Haarlem</t>
  </si>
  <si>
    <t>Rsc Schoteroog, Afd. Paarden - 780499 - Haarlem</t>
  </si>
  <si>
    <t>Nieuw-Vennep - Meers Paarden Centrum</t>
  </si>
  <si>
    <t>Nieuw Vennep</t>
  </si>
  <si>
    <t>Meerse Ruiters, Rv De - V60431 - Nieuw-Vennep</t>
  </si>
  <si>
    <t>Vijfhuizen - Manege Easy Riders</t>
  </si>
  <si>
    <t>Vijfhuizen</t>
  </si>
  <si>
    <t>Nieuwebrugruiters, Rv. De - 868533 - Haarlem</t>
  </si>
  <si>
    <t>Halfweg Nh - Manege Spaarnwoude</t>
  </si>
  <si>
    <t>Spaarenwoude</t>
  </si>
  <si>
    <t>Bentveld, Rv. - V60111 - Haarlem</t>
  </si>
  <si>
    <t>Wennekers, Rv. - V60594 - Aalsmeer</t>
  </si>
  <si>
    <t>Aalsmeer</t>
  </si>
  <si>
    <t>Velsen zuid</t>
  </si>
  <si>
    <t>Kanaal-Ruiters, Pc. De - V51591 - Haarlem</t>
  </si>
  <si>
    <t>Hoofddorp - Evenemententerrein Hoofddorp</t>
  </si>
  <si>
    <t>Hoofddorp</t>
  </si>
  <si>
    <t>Haarlemmermeer Ruiters (Psv.), Rv. - V50719 - Amstelveen</t>
  </si>
  <si>
    <t>Beinsdorp - Evenemententerrein Beinsdorp</t>
  </si>
  <si>
    <t>Beinsdorp</t>
  </si>
  <si>
    <t>L.R. Aan De Ringvaert - 751874 - Epe</t>
  </si>
  <si>
    <t>Aalsmeer - Stal Wennekers</t>
  </si>
  <si>
    <t>Xanthus Spaarnwoude, Rv. - V60239 - Haarlem</t>
  </si>
  <si>
    <t>Nieuw vennep</t>
  </si>
  <si>
    <t>Aalsmeer - Horse Paradise Stables</t>
  </si>
  <si>
    <t>Horse Paradise Stables B.V. - 871565 - Aalsmeer</t>
  </si>
  <si>
    <t>PA PO</t>
  </si>
  <si>
    <t>Nieuw-Vennep - Stal 'T Kabel</t>
  </si>
  <si>
    <t>Nieuw-Vennep, Rv. - V60284 - Nieuw-Vennep</t>
  </si>
  <si>
    <t>Kanaal-Ruiters, Lr. De - V51590 - Haarlem</t>
  </si>
  <si>
    <t>Spaarnwoude</t>
  </si>
  <si>
    <t>PA./PO</t>
  </si>
  <si>
    <t>Bentveld - Stal De Naaldenhof Bv</t>
  </si>
  <si>
    <t>Stal De Naaldenhof Bv, Afd. Paarden - V61994 - Bentveld</t>
  </si>
  <si>
    <t>Aalsmeer - Evenemententerrein Psv Funny Horse</t>
  </si>
  <si>
    <t>Funny Horse (Psv.), Rv. - V51291 - Amstelveen</t>
  </si>
  <si>
    <t>Aerdenhout - Evenemententerrein Aerdenhout</t>
  </si>
  <si>
    <t>Noord-Hollandse R.V. - V60185 - Heemstede</t>
  </si>
  <si>
    <t>Troje (Psv.), Rv. - V51821 - Waverveen</t>
  </si>
  <si>
    <t>Lisserbroek - De Dijckhoeve</t>
  </si>
  <si>
    <t>Dijckhoeve, Rv. De - V60416 - Noordwijkerhout</t>
  </si>
  <si>
    <t>Bentveld</t>
  </si>
  <si>
    <t>Aerdenhout - Evenemententerrein Mariënweide</t>
  </si>
  <si>
    <t>Van Merlen (Psv.), Pc. - V50745 - Heemstede</t>
  </si>
  <si>
    <t>Lisserbroek</t>
  </si>
  <si>
    <t>Noord-Holland Zuid, Knhs Kring - V32029 - Nieuw-Vennep</t>
  </si>
  <si>
    <t>Duin En Kruidberg, Rsv. - V60119 - Santpoort-Noord</t>
  </si>
  <si>
    <t>Aalsmeer - Manege De Jong</t>
  </si>
  <si>
    <t>Aalsmeer, Rv. - V60438 - Amstelveen</t>
  </si>
  <si>
    <t>Van Merlen (Psv.), Rv. - V50707 - Heemstede</t>
  </si>
  <si>
    <t>Aerdenhout</t>
  </si>
  <si>
    <t>Lisse</t>
  </si>
  <si>
    <t>St. Hubertus-Lisse (Psv.), Rv. - V50718 - Weteringbrug</t>
  </si>
  <si>
    <t>Manege Waarland, Afd. Paarden - V62015 - Waarland</t>
  </si>
  <si>
    <t>PO B tot Z2  PA allen Z en ZZL</t>
  </si>
  <si>
    <t>PO B tot Z2  PA allen Z 1 en Z2</t>
  </si>
  <si>
    <t xml:space="preserve">Kring kampioenschap </t>
  </si>
  <si>
    <t>Kring Kampioenschap</t>
  </si>
  <si>
    <t xml:space="preserve">x </t>
  </si>
  <si>
    <t>selectie amsterdam</t>
  </si>
  <si>
    <t>selectie  amsterdam</t>
  </si>
  <si>
    <t>Heemskerk - Rsc De Schimmelkroft</t>
  </si>
  <si>
    <t>Heemskerk RV</t>
  </si>
  <si>
    <t>Amstelveen</t>
  </si>
  <si>
    <t>Nieuw Amstelland, Fnrs-Manege - V62000 - Amstelveen</t>
  </si>
  <si>
    <t>Amsterdam - Stichting Manege De Ruif</t>
  </si>
  <si>
    <t>Riekerveld, Ruitervereniging - V60302 - Diemen</t>
  </si>
  <si>
    <t>Kwadijk - Stal Wijdewormer Kwadijk</t>
  </si>
  <si>
    <t>Kwadijk</t>
  </si>
  <si>
    <t>Vrije Passage (Pc), Hrv - 887021 - Koog Aan De Zaan</t>
  </si>
  <si>
    <t>wormerveer - de zaanse ruiters</t>
  </si>
  <si>
    <t>Wormerveer</t>
  </si>
  <si>
    <t>selectie voor pony's</t>
  </si>
  <si>
    <t>Broek In Waterland - Stal Baco/Rc Zunderdorp</t>
  </si>
  <si>
    <t>Zunderdorp (Rsv.), Rv. - V60256 - Broek In Waterland</t>
  </si>
  <si>
    <t>Wormer - Jend Bv (Manege Veldt)</t>
  </si>
  <si>
    <t>Wormer</t>
  </si>
  <si>
    <t>Oostzaan - Taams Stables</t>
  </si>
  <si>
    <t>Oostzaan</t>
  </si>
  <si>
    <t>Langenberg (Psv.), Rv. De - 755901 - Oostzaan</t>
  </si>
  <si>
    <t>Kwadijk - Manege De Paardenhof</t>
  </si>
  <si>
    <t>Paardenhof, Rv. De - V60381 - Kwadijk</t>
  </si>
  <si>
    <t>Vrije Passage</t>
  </si>
  <si>
    <t>Osstzanerveld ,RV in 't</t>
  </si>
  <si>
    <t>Amsterdam</t>
  </si>
  <si>
    <t>Stal de Drie Merrien</t>
  </si>
  <si>
    <t>Broekerruiters (Psv.), Pc. De - V51648 - Broek In Waterland</t>
  </si>
  <si>
    <t>Amsterdam Zuidoost - Prins Willem Alexander Manege</t>
  </si>
  <si>
    <t>Den Ilp - Manege Twiske</t>
  </si>
  <si>
    <t>Den Ilp</t>
  </si>
  <si>
    <t>Twiske, L.R. - V51679 - Landsmeer</t>
  </si>
  <si>
    <t>Monnickendam - Evenemententerrein Monnickendam</t>
  </si>
  <si>
    <t>Gouwzeeruiters, Pc. De - V50736 - Monnickendam</t>
  </si>
  <si>
    <t>Clinic wedstrijden</t>
  </si>
  <si>
    <t>Bixie pony dag</t>
  </si>
  <si>
    <t>KUR op muziek</t>
  </si>
  <si>
    <t>Noorderkoggenruiters V50705 Benningbroek</t>
  </si>
  <si>
    <t>Dr Pa M1 t/m ZZL ( kringkampioenschappen)</t>
  </si>
  <si>
    <t>Kringkampioenschappen</t>
  </si>
  <si>
    <t>Dressuur Noorderkoggenruiters Benningbroek</t>
  </si>
  <si>
    <t xml:space="preserve">WMR Wedstrijdteam  wmrwedstrijdteam@hotmail.com </t>
  </si>
  <si>
    <t>Barsingerhorn - Psv Bucephalus</t>
  </si>
  <si>
    <t>dressur paarden</t>
  </si>
  <si>
    <t>Indoor Kringkampieonschap</t>
  </si>
  <si>
    <t>Sint Maarten - Paardensportcentrum Belckmeer</t>
  </si>
  <si>
    <t>rv Belckmeer</t>
  </si>
  <si>
    <t>Berkhout - Manege De Trenshoeve</t>
  </si>
  <si>
    <t>dressuur paarden</t>
  </si>
  <si>
    <t>indoor Kringkampieonschap</t>
  </si>
  <si>
    <t>Waarland - Manege Waarland</t>
  </si>
  <si>
    <t>Harenkarspel, Rv. - V60263 - Oudkarspel</t>
  </si>
  <si>
    <t>Andijk - Manege Bria</t>
  </si>
  <si>
    <t>PSVEnkhuizen</t>
  </si>
  <si>
    <t>Pa/Po B t/m Z2</t>
  </si>
  <si>
    <t>dressuur  paarden</t>
  </si>
  <si>
    <t>Friezenwedstrijd</t>
  </si>
  <si>
    <t>Den Burg - Manege Akenburg</t>
  </si>
  <si>
    <t>Waddenruiters, Lr. De - V50721 - De Waal</t>
  </si>
  <si>
    <t>Dressuur pony's en paarden</t>
  </si>
  <si>
    <t>Callantsoog - Manege Noot</t>
  </si>
  <si>
    <t>Hollands Noorden</t>
  </si>
  <si>
    <t>Dr Po Imp. t/m Z2, Pa Imp. t/m M2</t>
  </si>
  <si>
    <t>Dressuur Pony Regio kamp</t>
  </si>
  <si>
    <t xml:space="preserve"> </t>
  </si>
  <si>
    <t>dressuur paarden t/m M2</t>
  </si>
  <si>
    <t>Kleppertjes, Pc. - V50742 - De Waal</t>
  </si>
  <si>
    <t>Bixie en impuls (pony's en paarden)</t>
  </si>
  <si>
    <t>Hippolytushoef</t>
  </si>
  <si>
    <t>Lr,Pc,Mv de Wironruiters</t>
  </si>
  <si>
    <t>indoordressuur</t>
  </si>
  <si>
    <t>Blokker - Manege De Eenhoorn</t>
  </si>
  <si>
    <t>Dr. Pa/Po tm Z2</t>
  </si>
  <si>
    <t>dressuur pony's en paarden</t>
  </si>
  <si>
    <t xml:space="preserve">dressuurwedstrijd </t>
  </si>
  <si>
    <t>Po BB t/m Z2, Pa BB t/m M2 Dressuur indoor</t>
  </si>
  <si>
    <t>Dr Po Imp. t/m Z2, Pa Imp. t/m ZZL</t>
  </si>
  <si>
    <t>Hem - Manege Oostelijk West Friesland</t>
  </si>
  <si>
    <t>Hem</t>
  </si>
  <si>
    <t>Oostelijk West Friesland</t>
  </si>
  <si>
    <t>po/pa B t/m M2 dressuur</t>
  </si>
  <si>
    <t>Anna Paulowna - Ruitercentrum Anna Paulowna</t>
  </si>
  <si>
    <t>Oude Veer</t>
  </si>
  <si>
    <t>Dr. Pa B t/m M2</t>
  </si>
  <si>
    <t>Dr. Pa BB t/m M2, Po BB t/m Z2</t>
  </si>
  <si>
    <t>Enkhuizen - Pensionstal Zonnestraaltje</t>
  </si>
  <si>
    <t>Ijsselmeerruiters</t>
  </si>
  <si>
    <t xml:space="preserve">dressuur paarden </t>
  </si>
  <si>
    <t>Dr. Pa t/m M2, Po t/m Z2</t>
  </si>
  <si>
    <t>dressuur paarden t/m Z2</t>
  </si>
  <si>
    <t>Dr Pa/Po B t/m L2</t>
  </si>
  <si>
    <t xml:space="preserve">Dressuur </t>
  </si>
  <si>
    <t>Bixie wedstrijd</t>
  </si>
  <si>
    <t>Dr. Pa B t/m Z2</t>
  </si>
  <si>
    <t>Evenemententerrein Stal Fleur</t>
  </si>
  <si>
    <t>Oudesluis</t>
  </si>
  <si>
    <t>West-Friesland (PSV) LR</t>
  </si>
  <si>
    <t>Dr.pa/po BB t/m M2 indoor</t>
  </si>
  <si>
    <t>Dr Po Imp. t/m Z2, Pa Imp. t/m Z2</t>
  </si>
  <si>
    <t>dressuur paarden en ponys</t>
  </si>
  <si>
    <t>Dr Pa/Po Z1 t/m ZZL</t>
  </si>
  <si>
    <t>Bovenkarspel - Stal Westfrisia</t>
  </si>
  <si>
    <t>RV Westfrisia</t>
  </si>
  <si>
    <t xml:space="preserve">Po Dressuur en Bixie </t>
  </si>
  <si>
    <t xml:space="preserve">Dr Pa/Po B t/m M2 </t>
  </si>
  <si>
    <t>Huisduinen - Manege Bruin</t>
  </si>
  <si>
    <t>Vuurtorenruiters</t>
  </si>
  <si>
    <t>Pa/Po dress. BB tm M2</t>
  </si>
  <si>
    <t>Dr. Pa/Po t/m ZZL</t>
  </si>
  <si>
    <t>ZZL graag toekennen</t>
  </si>
  <si>
    <t>Texelweekend</t>
  </si>
  <si>
    <t>Dr. en spr. Pa/Po + Kur op muziek</t>
  </si>
  <si>
    <t>Dr. Pa BB t/mM2, Po BB t/m Z2</t>
  </si>
  <si>
    <t>Den Helder - Evenemententerrein Lr &amp; Pc De Duinruiters</t>
  </si>
  <si>
    <t>De Duinruiters</t>
  </si>
  <si>
    <t>Dressuur BB tot en met Z2 zowel paarden als pony's</t>
  </si>
  <si>
    <t>Dr.pa/po BB t/m ZZL outdoor</t>
  </si>
  <si>
    <t>Dr.Pa/Po t/mM2</t>
  </si>
  <si>
    <t>outdoordressuur</t>
  </si>
  <si>
    <t>Callinghe</t>
  </si>
  <si>
    <t>Dr. Pa en Po BB t/m M2</t>
  </si>
  <si>
    <t>Oude Niedorp</t>
  </si>
  <si>
    <t>Niedorper Ros Beyaert</t>
  </si>
  <si>
    <t>dr. Pa/po BB t/m m2</t>
  </si>
  <si>
    <t>po/pa B t/m ZZL dressuur</t>
  </si>
  <si>
    <t>Evenemententerrein Schagerbrug</t>
  </si>
  <si>
    <t>Schagerbrug</t>
  </si>
  <si>
    <t>Dr.pa/po BB t/m M2 outdoor</t>
  </si>
  <si>
    <t>Dressuur op zaterdag (incl. ZZ licht en teamdressuur en kur op muziek), springen en Bixie op zondag.</t>
  </si>
  <si>
    <t>Bixie, impuls, dr. en spr. Pa/Po</t>
  </si>
  <si>
    <t>Clubkampioenschap</t>
  </si>
  <si>
    <t>Dr. Pa/Po tm M2</t>
  </si>
  <si>
    <t>avondwedstrijd</t>
  </si>
  <si>
    <t xml:space="preserve">Pa/Po, Dr. t/m ZZL, Spr BB tm ZZ, k.o.m., bixie, teamdress. </t>
  </si>
  <si>
    <t>Dressuur op zaterdag (incl. ZZ licht en teamdressuur en kur op muziek), springen en Bixie op zondag. Eventueel mag deze wedstrijd ook een weekend later, 10 en 11 juni</t>
  </si>
  <si>
    <t>Dr.Pa/Po t/m M2</t>
  </si>
  <si>
    <t>Dr.pa BB t/m M2</t>
  </si>
  <si>
    <t>dressuur paarden r/m ZZL FRIEZEN</t>
  </si>
  <si>
    <t>FRIEZEN</t>
  </si>
  <si>
    <t>Po B t/m Z2, Pa B t/m M2</t>
  </si>
  <si>
    <t>concours hippique</t>
  </si>
  <si>
    <t>Pa/Po t/m BB t/m Z2 Dressuur outdoor</t>
  </si>
  <si>
    <t>Dr.+ sp. po + bixie alle klasse outdoor</t>
  </si>
  <si>
    <t xml:space="preserve"> Pa Dr.+ sp. Alle klasse outdoor</t>
  </si>
  <si>
    <t>Dr. Pa BB t/m ZZL, Po BB t/m Z2</t>
  </si>
  <si>
    <t>po/pa B t/m Z2 dressuur</t>
  </si>
  <si>
    <t>Dr. Pa/Po t/mM2</t>
  </si>
  <si>
    <t>Dr.po BB t/m Z2, Pa BB tm M2 outdoor</t>
  </si>
  <si>
    <t>Dressuur BB tot en met Z2 zowel paarden als pony's. Ook Bixie dressuur en springen.</t>
  </si>
  <si>
    <t>sint Maarten - Paardensportcentrum Belckmeer</t>
  </si>
  <si>
    <t>dressuur paarden t/m ZZL</t>
  </si>
  <si>
    <t>Evenemenenterrein Schagerbrug</t>
  </si>
  <si>
    <t>Dr.pa BB t/m Z2 outdoor</t>
  </si>
  <si>
    <t>Den Burg - Evenemententerrein Hoornderweg 4, Den Burg Texel</t>
  </si>
  <si>
    <t>SGW</t>
  </si>
  <si>
    <t>SGW Texel</t>
  </si>
  <si>
    <t>Dr.Pa/Po t/m ZZl</t>
  </si>
  <si>
    <t>Dr Pa/Po Z1 t/m Z2</t>
  </si>
  <si>
    <t>Dr.pa/po BB/M2 indoor</t>
  </si>
  <si>
    <t>Dr.Pa/Po t/m ZZL</t>
  </si>
  <si>
    <t>Dr. Pa/Po B tm L2</t>
  </si>
  <si>
    <t>dressuurpaarden r/m M2 FRIEZEN</t>
  </si>
  <si>
    <t>Kur op muziek Pa/Po Z tm ZZ-licht</t>
  </si>
  <si>
    <t>Dr.Pa/Po t/m Z2</t>
  </si>
  <si>
    <t>Pa B t/m M2, Po B t/m Z2</t>
  </si>
  <si>
    <t>Optie voor 1 van beide dagen</t>
  </si>
  <si>
    <t>Pa/Po t/m BB t/m Z2 Dressuur indoor</t>
  </si>
  <si>
    <t>Dr. Pa/Po t/m M2</t>
  </si>
  <si>
    <t>Ijsselmeerruiters, Lr. - V50725 - Bovenkarspel</t>
  </si>
  <si>
    <t xml:space="preserve">Dr, Bixie, Pa/Po BB t/m Z2 </t>
  </si>
  <si>
    <t xml:space="preserve">Dr. Pa/Po t/m M2 </t>
  </si>
  <si>
    <t>Pa Kringkamp B t/m m2</t>
  </si>
  <si>
    <t>Pa/Po B t/m L2</t>
  </si>
  <si>
    <t>Pa/Po M1 t/m Z2</t>
  </si>
  <si>
    <t>Pa/Po B t/m M1</t>
  </si>
  <si>
    <t>Pa t/m ZZL</t>
  </si>
  <si>
    <t>Kringkamp. Paarden B t/m M2</t>
  </si>
  <si>
    <t>Ijsselmeerruiters, Pc. - V50761 - Bovenkarspel</t>
  </si>
  <si>
    <t>pa t/m Z2</t>
  </si>
  <si>
    <t>Dr. Pa B t/m Z2, Po B t/m Z2</t>
  </si>
  <si>
    <t>Pa/Po t/m M2</t>
  </si>
  <si>
    <t>Pa/Po t/m Z2</t>
  </si>
  <si>
    <t>Selectie pony's en Kringkamp. Paarden Z1, Z2 ZZL.</t>
  </si>
  <si>
    <t>Heemskerk - Evenemententerrein Heemskerk</t>
  </si>
  <si>
    <t>Sportpaarden Amsterdam (Spa), Rv. - V60195 - Amsterdam</t>
  </si>
  <si>
    <t>Assendelft - Hippisch Centrum De Delft Bv</t>
  </si>
  <si>
    <t>pa/po Impuls t/m M2</t>
  </si>
  <si>
    <t>heemskerk</t>
  </si>
  <si>
    <t>Commandeurs, Rv. De - V50698 - Heemskerk</t>
  </si>
  <si>
    <t>Pa t/m Z2         4daagse trix sport cup</t>
  </si>
  <si>
    <t>Wormerveer - De Zaanse Ruiters</t>
  </si>
  <si>
    <t>Outdoor Kamp. Pa t/m ZZL Po t/m Z2</t>
  </si>
  <si>
    <t>Oostzanerveld, Pc. In 'T - 776699 - Assendelft</t>
  </si>
  <si>
    <t>Clinic wedstrijden Pa/po t/m Z2</t>
  </si>
  <si>
    <t>pa/po t/m Z2</t>
  </si>
  <si>
    <t>Den ilp</t>
  </si>
  <si>
    <t>Twiske, L.R. - V51679 - Amsterdam</t>
  </si>
  <si>
    <t>kur op muziek paarden Z1, Z2, ZZL</t>
  </si>
  <si>
    <t>Dr. Po M1 tm Z2, Pa M1 t/m Z2</t>
  </si>
  <si>
    <t>Dr. Pa KRINGKAMP. L1 en L2</t>
  </si>
  <si>
    <t>Dressuur Kringkampioenschap pony's B t/m M2 en Paarden B</t>
  </si>
  <si>
    <t>Bucephalus (Psv.), Pc. - V50732 - Kolhorn</t>
  </si>
  <si>
    <t>Dr. Paarden B T/m Z2 en klasse Z pony's</t>
  </si>
  <si>
    <t>Dr. Pony's Bixie t/m M2 en Keuring/bestgaand rijpony</t>
  </si>
  <si>
    <t>Zaanse Ruiters, Lr. - V50726 - Krommenie</t>
  </si>
  <si>
    <t>FRIEZENWEDSTRIJD t/m ZZL</t>
  </si>
  <si>
    <t>HAFLINGERS B t/m ZZL</t>
  </si>
  <si>
    <t xml:space="preserve">Pa/Po B t/m Z2 </t>
  </si>
  <si>
    <t>Pony's B t/m M2</t>
  </si>
  <si>
    <t>Commandeurs, Pc. De - V50734 - Heemskerk</t>
  </si>
  <si>
    <t>Zunderdorp (Rsv.), Rv. - V60256 - Zuiderwoude</t>
  </si>
  <si>
    <t>dr pa t/m m2</t>
  </si>
  <si>
    <t xml:space="preserve">springen pa/po </t>
  </si>
  <si>
    <t xml:space="preserve">spr pa/po  </t>
  </si>
  <si>
    <t>Blokker</t>
  </si>
  <si>
    <t>spr pa</t>
  </si>
  <si>
    <t>JUMPING</t>
  </si>
  <si>
    <t>pa</t>
  </si>
  <si>
    <t>po</t>
  </si>
  <si>
    <t>blokker - Manege De Eenhoorn</t>
  </si>
  <si>
    <t>blokker</t>
  </si>
  <si>
    <t>pa spr</t>
  </si>
  <si>
    <t>spr po</t>
  </si>
  <si>
    <t xml:space="preserve">spr. Pa/po B t/m M kampioenchap / z/zz open </t>
  </si>
  <si>
    <t>assendelft - Hippisch Centrum De Delft Bv</t>
  </si>
  <si>
    <t>pa/po spr</t>
  </si>
  <si>
    <t xml:space="preserve">pa </t>
  </si>
  <si>
    <t>SPA spr pa/po</t>
  </si>
  <si>
    <t>hem - Manege Oostelijk West Friesland</t>
  </si>
  <si>
    <t>ouderkerk a/d amstel</t>
  </si>
  <si>
    <t>paarden spr</t>
  </si>
  <si>
    <t>paarden dr</t>
  </si>
  <si>
    <t>opmeer</t>
  </si>
  <si>
    <t>Spr. Pa B / ZZ</t>
  </si>
  <si>
    <t>sp pa</t>
  </si>
  <si>
    <t>PA selectie jumping</t>
  </si>
  <si>
    <t xml:space="preserve">Lisse- Ruitercentrum Lisse </t>
  </si>
  <si>
    <t>aalsmeer</t>
  </si>
  <si>
    <t>Pc. Aan De Ringvaert - 756810 - Nieuw-Vennep</t>
  </si>
  <si>
    <t>Den Helder</t>
  </si>
  <si>
    <t>nieuw Vennep</t>
  </si>
  <si>
    <t>Beemster Ruiters, Vv. De - 859612 - Middenbeemster</t>
  </si>
  <si>
    <t>Assendelft, Hc. - V60339 - Assendelft</t>
  </si>
  <si>
    <t>Pa/Po B t/m ZZL</t>
  </si>
  <si>
    <t>Dr. Po t/m M2 Pa t/m M2</t>
  </si>
  <si>
    <t>Dr.Pa/Po tm Z2</t>
  </si>
  <si>
    <t>dr. Po/pa BB t/m Z2, spr pa/po BB t/m ZZ</t>
  </si>
  <si>
    <t>dressur AVS</t>
  </si>
  <si>
    <t>starnmeer - Hippische Club Starnmeer</t>
  </si>
  <si>
    <t>Dres. Po Z1-Z2, Pa BB t/m ZZL:kringcompetitie</t>
  </si>
  <si>
    <t>Dr. Pa/Po BB t/m ZZL; kringcompetitie</t>
  </si>
  <si>
    <t>dr. Po/pa BB t/m Z2, spr pa/po BB t/m ZZ;kringcomp</t>
  </si>
  <si>
    <t>dr. Pa/po avondwedstrijd M1 t/m ZZL:kringcompetitie</t>
  </si>
  <si>
    <t>dr. Pa/po BB t/m ZZL, spr. Pa/po BB, kur, afd.dr.+finale kringcompetitie</t>
  </si>
  <si>
    <t>Pa/Po M2 t/m ZZ-l</t>
  </si>
  <si>
    <t>pa/p BB t/m L2</t>
  </si>
  <si>
    <t>Berkenruiters (Psv.), Rv. De - V51825 - Hoorn Nh</t>
  </si>
  <si>
    <t>Pa/Po B t/m M2</t>
  </si>
  <si>
    <t>Santpoort</t>
  </si>
  <si>
    <t>Dr. po t/m Z2</t>
  </si>
  <si>
    <t>Pa en Po t/m Z2</t>
  </si>
  <si>
    <t>pa en po t/m Z2</t>
  </si>
  <si>
    <t>Heiloo</t>
  </si>
  <si>
    <t>Middenmeer</t>
  </si>
  <si>
    <t>Benningbroek</t>
  </si>
  <si>
    <t>Oudkarspel</t>
  </si>
  <si>
    <t>Middenbeemster</t>
  </si>
  <si>
    <t>Assendelft</t>
  </si>
  <si>
    <t>Wijdewormer</t>
  </si>
  <si>
    <t>Heemskerk</t>
  </si>
  <si>
    <t>Barsingerhorn</t>
  </si>
  <si>
    <t>Broek in Waterland</t>
  </si>
  <si>
    <t>Sint Maarten</t>
  </si>
  <si>
    <t>Berkhout</t>
  </si>
  <si>
    <t>Schoorl</t>
  </si>
  <si>
    <t>Enkhuizen</t>
  </si>
  <si>
    <t>Waarland</t>
  </si>
  <si>
    <t>Den Burg</t>
  </si>
  <si>
    <t>Callantsoog</t>
  </si>
  <si>
    <t>Egmond binnen</t>
  </si>
  <si>
    <t>Velsen-Zuid</t>
  </si>
  <si>
    <t>Egmond-Binnen</t>
  </si>
  <si>
    <t>Anna Paulowna</t>
  </si>
  <si>
    <t>Egmond</t>
  </si>
  <si>
    <t>Starnmeer</t>
  </si>
  <si>
    <t>Ouderkerk a/d amstel</t>
  </si>
  <si>
    <t>Castircum</t>
  </si>
  <si>
    <t>Waverveen</t>
  </si>
  <si>
    <t>Castricum</t>
  </si>
  <si>
    <t>Bovenkarspel</t>
  </si>
  <si>
    <t>Monnickendam</t>
  </si>
  <si>
    <t>Oude Karspel</t>
  </si>
  <si>
    <t>Zuidoostbeemster</t>
  </si>
  <si>
    <t>De Rijp</t>
  </si>
  <si>
    <t>Westknollendam</t>
  </si>
  <si>
    <t>Bergen NH</t>
  </si>
  <si>
    <t>Opmeer</t>
  </si>
  <si>
    <t>Egmonf</t>
  </si>
  <si>
    <t>Egmond-binnen</t>
  </si>
  <si>
    <t>Lisse/ keukenhofbos</t>
  </si>
  <si>
    <t>Hoofdorp</t>
  </si>
  <si>
    <t>Oudkarpsel</t>
  </si>
  <si>
    <t>Hoofddorp - Stichting Haarlemmermeerse Bosmanege</t>
  </si>
  <si>
    <t>Pa t/m ZZL en Po t/m Z2</t>
  </si>
  <si>
    <t>KVTH Noord Holland / Utrecht</t>
  </si>
  <si>
    <t>Kvth Noord Holland / Utrecht -  - Benningbroek</t>
  </si>
  <si>
    <t>Dressuur B t/m ZZL (alleen haflingers)</t>
  </si>
  <si>
    <t>De Aanghespannen Haflinger West -  - Weteringbrug</t>
  </si>
  <si>
    <t>Dresssuur</t>
  </si>
  <si>
    <t>Dr Pa/Po M1 t/m ZZL</t>
  </si>
  <si>
    <t>Wieringermeerruiters, Pc. De - V50759 - Wieringerwerf</t>
  </si>
  <si>
    <t>Dr. Pa t/m Z2</t>
  </si>
  <si>
    <t>Aalsmeer, PC.</t>
  </si>
  <si>
    <t>Aalsmeer, RV.</t>
  </si>
  <si>
    <t>Hoorn (Psv.), Rv. - V60295 - Amsterdam</t>
  </si>
  <si>
    <t>Belckmeer, Rv. - V60487 - Burgerbrug</t>
  </si>
  <si>
    <t>Amstelveen - Manege Nieuw Amstelland</t>
  </si>
  <si>
    <t>Hippolytushoef - St. Hippolyte, Lr, Pc, Mv De Wironruiters</t>
  </si>
  <si>
    <t>pa/po t/m ZZL</t>
  </si>
  <si>
    <t>Callantsoog - Evenemententerrein Lr &amp; Pc Callinghe</t>
  </si>
  <si>
    <t>Engewormer Hippics, Lr - 751884 - Wormer</t>
  </si>
  <si>
    <t>Callinghe, Lr. - V50697 - 'T Zand Nh</t>
  </si>
  <si>
    <t>Oude Veer (Psv.), Rv. - V51783 - Breezand</t>
  </si>
  <si>
    <t>Manege de Jong</t>
  </si>
  <si>
    <t>Wieringermeerruiters, Lr. - V50723 - Wieringerwerf</t>
  </si>
  <si>
    <t>De Aangespannen Haflinger West</t>
  </si>
  <si>
    <t>BELCKMEER, RV FNRS.</t>
  </si>
  <si>
    <t>Belckmeer, Rv Fnrs. - V60487 - Burgerbrug</t>
  </si>
  <si>
    <t>Hoorn (PSV.), RV.</t>
  </si>
  <si>
    <t>Aan de Ringvaart</t>
  </si>
  <si>
    <t>Berkenruiters (PSV.), RV. DE</t>
  </si>
  <si>
    <t>Zaanse Ruiters, Pc - V50762 - Krommenie</t>
  </si>
  <si>
    <t>pa/po</t>
  </si>
  <si>
    <t>pa/po Kringkamp. Zuid</t>
  </si>
  <si>
    <t>dr. Pa/ Po B t/m M2</t>
  </si>
  <si>
    <t>Santpoort-Noord - Manege Kennemergaarde</t>
  </si>
  <si>
    <t>Pa B t/m M2</t>
  </si>
  <si>
    <t>pa/po M1 t.m ZZL</t>
  </si>
  <si>
    <t>St. Maarten</t>
  </si>
  <si>
    <t>Pa/Po</t>
  </si>
  <si>
    <t>Cruquius - Stal Cruquius</t>
  </si>
  <si>
    <t>Cruquius</t>
  </si>
  <si>
    <t>Sportstal Het Podium</t>
  </si>
  <si>
    <t>Starnmeer - Sportstal Het Podium</t>
  </si>
  <si>
    <t>SGW po/pa BB t/m Z</t>
  </si>
  <si>
    <t>Pa BB t/m ZZ</t>
  </si>
  <si>
    <t>Pa B t/m ZZL</t>
  </si>
  <si>
    <t>Vrije Passage (Rv), Hrv - 887020 - Koog Aan De Zaan</t>
  </si>
  <si>
    <t>Sportstal Het Podium - 504719 - Starnmeer</t>
  </si>
  <si>
    <t>Sportstal Het Podium - Starnmeer</t>
  </si>
  <si>
    <t>Clusius College - V38014 - Burgerbrug</t>
  </si>
  <si>
    <t>Ouderkerk Aan De Amstel - Stal Amstelhoeve B.V.</t>
  </si>
  <si>
    <t>Pa BB t/m ZZL, Po BB t/m Z2 Dressuur outdoor</t>
  </si>
  <si>
    <t>Dr.Pa t/mZ2, Po t/m Z2</t>
  </si>
  <si>
    <t>Pa BB t/m ZZL Po BB t/m Z2</t>
  </si>
  <si>
    <t>Pa/Po t/m BB t/m ZZL Dressuur outdoor</t>
  </si>
  <si>
    <t>Po  BB t/m Z2, Pa BB t/m ZZL, Dressuur outdoor</t>
  </si>
  <si>
    <t>Pa/Po Kringkamp. Zuid</t>
  </si>
  <si>
    <t>Pa/Po t/m ZZL</t>
  </si>
  <si>
    <t xml:space="preserve">Pa/Po t/m Z2 </t>
  </si>
  <si>
    <t>Outdoor wedstrijd Pa/Po B t/m Z2</t>
  </si>
  <si>
    <t>Po</t>
  </si>
  <si>
    <t>Pa</t>
  </si>
  <si>
    <t>S</t>
  </si>
  <si>
    <t>D</t>
  </si>
  <si>
    <t>BIXIE</t>
  </si>
  <si>
    <t>DZ</t>
  </si>
  <si>
    <t>HAFLING</t>
  </si>
  <si>
    <t>DZ/S</t>
  </si>
  <si>
    <t>D/S</t>
  </si>
  <si>
    <t>APRIL</t>
  </si>
  <si>
    <t>MEI</t>
  </si>
  <si>
    <t xml:space="preserve">dressuur pony's </t>
  </si>
  <si>
    <t>JUNI</t>
  </si>
  <si>
    <t>JULI</t>
  </si>
  <si>
    <t>Dr. Pa/Po M1 / Z2</t>
  </si>
  <si>
    <t>AUGUSTUS</t>
  </si>
  <si>
    <t>SEPTEMBER</t>
  </si>
  <si>
    <t>OKTOBER</t>
  </si>
  <si>
    <t>NOVEMBER</t>
  </si>
  <si>
    <t>DECEMBER</t>
  </si>
  <si>
    <t>dr. Pa/po BB t/m Z2, spr. Pa/po BB, bixie, kur, afd.dr.</t>
  </si>
  <si>
    <t>Po BB t/m Z1,spr BB t/m ZZ, bixie dr+spr</t>
  </si>
  <si>
    <t>Pa BB t/m ZZL+kur, Po Z2+kur, spr BB t/m ZZ</t>
  </si>
  <si>
    <t>Oudesluis - Evenemententerrein Fleur Stables</t>
  </si>
  <si>
    <t>Pa/po t/m Z2</t>
  </si>
  <si>
    <t>Pa/po t/m M2</t>
  </si>
  <si>
    <t>Pa/po Impuls t/m M2</t>
  </si>
  <si>
    <t>Pa/po impuls t/m Z2</t>
  </si>
  <si>
    <t>Pa M t/m ZZL</t>
  </si>
  <si>
    <t>Duinruiters, Lr. De - V50700 - Den Helder</t>
  </si>
  <si>
    <t>Ouderkerk ad Amstel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</si>
</sst>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m/d/yyyy;@"/>
  </numFmts>
  <fonts count="5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7" tint="-0.249977111117893"/>
      <name val="Arial"/>
      <family val="2"/>
    </font>
    <font>
      <b/>
      <sz val="10"/>
      <color theme="7" tint="-0.249977111117893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b/>
      <sz val="11"/>
      <color rgb="FF993300"/>
      <name val="Arial"/>
      <family val="2"/>
    </font>
    <font>
      <b/>
      <sz val="10"/>
      <color rgb="FF993300"/>
      <name val="Arial"/>
      <family val="2"/>
    </font>
    <font>
      <sz val="10"/>
      <color rgb="FF993300"/>
      <name val="Arial"/>
      <family val="2"/>
    </font>
    <font>
      <sz val="11"/>
      <color rgb="FF993300"/>
      <name val="Arial"/>
      <family val="2"/>
    </font>
    <font>
      <b/>
      <sz val="11"/>
      <color rgb="FF0033CC"/>
      <name val="Arial"/>
      <family val="2"/>
    </font>
    <font>
      <b/>
      <sz val="10"/>
      <color rgb="FF0033CC"/>
      <name val="Arial"/>
      <family val="2"/>
    </font>
    <font>
      <sz val="10"/>
      <color rgb="FF0033CC"/>
      <name val="Arial"/>
      <family val="2"/>
    </font>
    <font>
      <sz val="11"/>
      <color rgb="FF0033CC"/>
      <name val="Arial"/>
      <family val="2"/>
    </font>
    <font>
      <b/>
      <sz val="11"/>
      <color rgb="FF009900"/>
      <name val="Arial"/>
      <family val="2"/>
    </font>
    <font>
      <b/>
      <sz val="10"/>
      <color rgb="FF009900"/>
      <name val="Arial"/>
      <family val="2"/>
    </font>
    <font>
      <sz val="10"/>
      <color rgb="FF009900"/>
      <name val="Arial"/>
      <family val="2"/>
    </font>
    <font>
      <b/>
      <sz val="11"/>
      <color rgb="FFCC00CC"/>
      <name val="Arial"/>
      <family val="2"/>
    </font>
    <font>
      <b/>
      <sz val="10"/>
      <color rgb="FFCC00CC"/>
      <name val="Arial"/>
      <family val="2"/>
    </font>
    <font>
      <sz val="10"/>
      <color rgb="FFCC00CC"/>
      <name val="Arial"/>
      <family val="2"/>
    </font>
    <font>
      <b/>
      <sz val="11"/>
      <color theme="8" tint="-0.249977111117893"/>
      <name val="Arial"/>
      <family val="2"/>
    </font>
    <font>
      <b/>
      <sz val="10"/>
      <color theme="8" tint="-0.249977111117893"/>
      <name val="Arial"/>
      <family val="2"/>
    </font>
    <font>
      <sz val="10"/>
      <color theme="8" tint="-0.249977111117893"/>
      <name val="Arial"/>
      <family val="2"/>
    </font>
    <font>
      <sz val="11"/>
      <color theme="8" tint="-0.249977111117893"/>
      <name val="Arial"/>
      <family val="2"/>
    </font>
    <font>
      <b/>
      <sz val="8"/>
      <color theme="8" tint="-0.249977111117893"/>
      <name val="Arial"/>
      <family val="2"/>
    </font>
    <font>
      <sz val="11"/>
      <color theme="8" tint="-0.249977111117893"/>
      <name val="Calibri"/>
      <family val="2"/>
      <scheme val="minor"/>
    </font>
    <font>
      <b/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8DFE8"/>
        <bgColor indexed="64"/>
      </patternFill>
    </fill>
    <fill>
      <patternFill patternType="solid">
        <fgColor rgb="FFFF993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287">
    <xf numFmtId="0" fontId="0" fillId="0" borderId="0" xfId="0"/>
    <xf numFmtId="164" fontId="4" fillId="2" borderId="0" xfId="0" applyNumberFormat="1" applyFont="1" applyFill="1"/>
    <xf numFmtId="0" fontId="4" fillId="2" borderId="0" xfId="0" applyFont="1" applyFill="1"/>
    <xf numFmtId="0" fontId="5" fillId="3" borderId="0" xfId="0" applyFont="1" applyFill="1" applyAlignment="1">
      <alignment horizontal="center" vertical="center"/>
    </xf>
    <xf numFmtId="0" fontId="11" fillId="0" borderId="0" xfId="0" applyFont="1"/>
    <xf numFmtId="0" fontId="0" fillId="4" borderId="0" xfId="0" applyFill="1"/>
    <xf numFmtId="0" fontId="3" fillId="5" borderId="0" xfId="0" applyFont="1" applyFill="1" applyBorder="1"/>
    <xf numFmtId="0" fontId="3" fillId="2" borderId="0" xfId="0" applyFont="1" applyFill="1" applyBorder="1"/>
    <xf numFmtId="49" fontId="5" fillId="2" borderId="0" xfId="0" applyNumberFormat="1" applyFont="1" applyFill="1" applyBorder="1" applyAlignment="1">
      <alignment horizontal="left"/>
    </xf>
    <xf numFmtId="0" fontId="3" fillId="2" borderId="0" xfId="0" applyFont="1" applyFill="1"/>
    <xf numFmtId="0" fontId="5" fillId="5" borderId="0" xfId="0" applyFont="1" applyFill="1" applyBorder="1"/>
    <xf numFmtId="49" fontId="5" fillId="2" borderId="0" xfId="0" applyNumberFormat="1" applyFont="1" applyFill="1" applyAlignment="1">
      <alignment horizontal="left"/>
    </xf>
    <xf numFmtId="0" fontId="1" fillId="2" borderId="0" xfId="0" applyFont="1" applyFill="1"/>
    <xf numFmtId="0" fontId="6" fillId="0" borderId="1" xfId="0" applyFont="1" applyFill="1" applyBorder="1"/>
    <xf numFmtId="164" fontId="7" fillId="0" borderId="4" xfId="0" applyNumberFormat="1" applyFont="1" applyFill="1" applyBorder="1" applyAlignment="1"/>
    <xf numFmtId="164" fontId="12" fillId="0" borderId="1" xfId="0" applyNumberFormat="1" applyFont="1" applyFill="1" applyBorder="1" applyAlignment="1">
      <alignment horizontal="center" vertical="top" wrapText="1"/>
    </xf>
    <xf numFmtId="164" fontId="12" fillId="0" borderId="1" xfId="0" applyNumberFormat="1" applyFont="1" applyFill="1" applyBorder="1" applyAlignment="1">
      <alignment horizontal="center" vertical="top"/>
    </xf>
    <xf numFmtId="164" fontId="12" fillId="0" borderId="2" xfId="0" applyNumberFormat="1" applyFont="1" applyFill="1" applyBorder="1" applyAlignment="1">
      <alignment horizontal="center" vertical="top"/>
    </xf>
    <xf numFmtId="164" fontId="7" fillId="6" borderId="2" xfId="0" applyNumberFormat="1" applyFont="1" applyFill="1" applyBorder="1" applyAlignment="1"/>
    <xf numFmtId="164" fontId="7" fillId="6" borderId="4" xfId="0" applyNumberFormat="1" applyFont="1" applyFill="1" applyBorder="1" applyAlignment="1"/>
    <xf numFmtId="0" fontId="6" fillId="6" borderId="1" xfId="0" applyFont="1" applyFill="1" applyBorder="1"/>
    <xf numFmtId="0" fontId="6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 wrapText="1"/>
    </xf>
    <xf numFmtId="0" fontId="4" fillId="0" borderId="0" xfId="0" applyFont="1" applyFill="1" applyProtection="1">
      <protection locked="0"/>
    </xf>
    <xf numFmtId="164" fontId="4" fillId="0" borderId="0" xfId="0" applyNumberFormat="1" applyFont="1" applyFill="1" applyProtection="1">
      <protection locked="0"/>
    </xf>
    <xf numFmtId="0" fontId="4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2" fillId="0" borderId="0" xfId="0" applyFont="1" applyFill="1" applyProtection="1">
      <protection locked="0"/>
    </xf>
    <xf numFmtId="164" fontId="17" fillId="6" borderId="1" xfId="0" applyNumberFormat="1" applyFont="1" applyFill="1" applyBorder="1" applyAlignment="1">
      <alignment horizontal="center" vertical="top" wrapText="1"/>
    </xf>
    <xf numFmtId="164" fontId="17" fillId="6" borderId="1" xfId="0" applyNumberFormat="1" applyFont="1" applyFill="1" applyBorder="1" applyAlignment="1">
      <alignment horizontal="center" vertical="top"/>
    </xf>
    <xf numFmtId="164" fontId="17" fillId="6" borderId="2" xfId="0" applyNumberFormat="1" applyFont="1" applyFill="1" applyBorder="1" applyAlignment="1">
      <alignment horizontal="center" vertical="top"/>
    </xf>
    <xf numFmtId="164" fontId="6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center" wrapText="1"/>
    </xf>
    <xf numFmtId="164" fontId="13" fillId="0" borderId="4" xfId="0" applyNumberFormat="1" applyFont="1" applyFill="1" applyBorder="1" applyAlignment="1"/>
    <xf numFmtId="0" fontId="21" fillId="2" borderId="0" xfId="0" applyFont="1" applyFill="1" applyAlignment="1">
      <alignment horizontal="left" vertical="center"/>
    </xf>
    <xf numFmtId="164" fontId="15" fillId="5" borderId="7" xfId="0" applyNumberFormat="1" applyFont="1" applyFill="1" applyBorder="1" applyAlignment="1"/>
    <xf numFmtId="0" fontId="5" fillId="7" borderId="0" xfId="0" applyFont="1" applyFill="1"/>
    <xf numFmtId="0" fontId="3" fillId="7" borderId="0" xfId="0" applyFont="1" applyFill="1"/>
    <xf numFmtId="0" fontId="4" fillId="7" borderId="0" xfId="0" applyFont="1" applyFill="1"/>
    <xf numFmtId="0" fontId="14" fillId="2" borderId="0" xfId="0" applyFont="1" applyFill="1" applyAlignment="1">
      <alignment horizontal="left"/>
    </xf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21" fillId="0" borderId="0" xfId="0" applyFont="1" applyAlignment="1">
      <alignment vertical="top"/>
    </xf>
    <xf numFmtId="0" fontId="1" fillId="0" borderId="0" xfId="0" applyFont="1" applyAlignment="1">
      <alignment horizontal="left"/>
    </xf>
    <xf numFmtId="0" fontId="21" fillId="0" borderId="0" xfId="0" applyFont="1" applyAlignment="1">
      <alignment horizontal="left" vertical="top"/>
    </xf>
    <xf numFmtId="164" fontId="1" fillId="0" borderId="0" xfId="0" applyNumberFormat="1" applyFont="1" applyFill="1" applyBorder="1" applyProtection="1">
      <protection locked="0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164" fontId="5" fillId="0" borderId="0" xfId="0" applyNumberFormat="1" applyFont="1" applyFill="1" applyProtection="1">
      <protection locked="0"/>
    </xf>
    <xf numFmtId="0" fontId="5" fillId="0" borderId="0" xfId="0" applyFont="1" applyFill="1"/>
    <xf numFmtId="0" fontId="5" fillId="0" borderId="0" xfId="0" applyFont="1" applyFill="1" applyProtection="1">
      <protection locked="0"/>
    </xf>
    <xf numFmtId="0" fontId="0" fillId="0" borderId="0" xfId="0" applyFont="1" applyFill="1" applyBorder="1"/>
    <xf numFmtId="0" fontId="1" fillId="0" borderId="0" xfId="0" applyFont="1" applyFill="1" applyAlignment="1" applyProtection="1">
      <alignment wrapText="1"/>
      <protection locked="0"/>
    </xf>
    <xf numFmtId="0" fontId="11" fillId="0" borderId="0" xfId="0" applyFont="1" applyFill="1"/>
    <xf numFmtId="164" fontId="22" fillId="0" borderId="0" xfId="0" applyNumberFormat="1" applyFont="1" applyFill="1" applyProtection="1">
      <protection locked="0"/>
    </xf>
    <xf numFmtId="0" fontId="22" fillId="0" borderId="0" xfId="0" applyFont="1" applyFill="1"/>
    <xf numFmtId="0" fontId="22" fillId="0" borderId="0" xfId="0" applyFont="1" applyFill="1" applyProtection="1">
      <protection locked="0"/>
    </xf>
    <xf numFmtId="0" fontId="21" fillId="0" borderId="0" xfId="0" applyFont="1" applyFill="1" applyAlignment="1">
      <alignment horizontal="left" vertical="top"/>
    </xf>
    <xf numFmtId="164" fontId="1" fillId="0" borderId="0" xfId="0" applyNumberFormat="1" applyFont="1" applyFill="1" applyAlignment="1" applyProtection="1">
      <alignment horizontal="right"/>
      <protection locked="0"/>
    </xf>
    <xf numFmtId="164" fontId="23" fillId="0" borderId="0" xfId="0" applyNumberFormat="1" applyFont="1" applyFill="1" applyProtection="1">
      <protection locked="0"/>
    </xf>
    <xf numFmtId="0" fontId="23" fillId="0" borderId="0" xfId="0" applyFont="1" applyFill="1" applyAlignment="1">
      <alignment horizontal="left" vertical="top"/>
    </xf>
    <xf numFmtId="0" fontId="23" fillId="0" borderId="0" xfId="0" applyFont="1" applyFill="1" applyProtection="1">
      <protection locked="0"/>
    </xf>
    <xf numFmtId="0" fontId="25" fillId="0" borderId="0" xfId="0" applyFont="1" applyFill="1"/>
    <xf numFmtId="0" fontId="23" fillId="0" borderId="0" xfId="0" applyFont="1" applyFill="1"/>
    <xf numFmtId="164" fontId="23" fillId="0" borderId="0" xfId="0" applyNumberFormat="1" applyFont="1" applyFill="1" applyAlignment="1" applyProtection="1">
      <alignment horizontal="right"/>
      <protection locked="0"/>
    </xf>
    <xf numFmtId="15" fontId="1" fillId="0" borderId="0" xfId="0" applyNumberFormat="1" applyFont="1" applyFill="1" applyProtection="1">
      <protection locked="0"/>
    </xf>
    <xf numFmtId="164" fontId="1" fillId="0" borderId="0" xfId="0" applyNumberFormat="1" applyFont="1" applyFill="1"/>
    <xf numFmtId="0" fontId="5" fillId="0" borderId="0" xfId="0" applyFont="1" applyFill="1" applyAlignment="1">
      <alignment horizontal="center" vertical="center"/>
    </xf>
    <xf numFmtId="0" fontId="4" fillId="8" borderId="0" xfId="0" applyFont="1" applyFill="1"/>
    <xf numFmtId="0" fontId="4" fillId="9" borderId="0" xfId="0" applyFont="1" applyFill="1"/>
    <xf numFmtId="0" fontId="1" fillId="9" borderId="0" xfId="0" applyFont="1" applyFill="1"/>
    <xf numFmtId="164" fontId="1" fillId="2" borderId="0" xfId="0" applyNumberFormat="1" applyFont="1" applyFill="1" applyProtection="1">
      <protection locked="0"/>
    </xf>
    <xf numFmtId="0" fontId="1" fillId="2" borderId="0" xfId="0" applyFont="1" applyFill="1" applyProtection="1"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0" fillId="2" borderId="0" xfId="0" applyFont="1" applyFill="1"/>
    <xf numFmtId="164" fontId="22" fillId="2" borderId="0" xfId="0" applyNumberFormat="1" applyFont="1" applyFill="1" applyProtection="1">
      <protection locked="0"/>
    </xf>
    <xf numFmtId="0" fontId="22" fillId="2" borderId="0" xfId="0" applyFont="1" applyFill="1" applyProtection="1">
      <protection locked="0"/>
    </xf>
    <xf numFmtId="0" fontId="5" fillId="2" borderId="0" xfId="0" applyFont="1" applyFill="1" applyAlignment="1">
      <alignment horizontal="center" vertical="center"/>
    </xf>
    <xf numFmtId="164" fontId="4" fillId="0" borderId="0" xfId="0" applyNumberFormat="1" applyFont="1" applyFill="1"/>
    <xf numFmtId="0" fontId="6" fillId="6" borderId="3" xfId="0" applyFont="1" applyFill="1" applyBorder="1" applyAlignment="1">
      <alignment horizontal="left" vertical="center"/>
    </xf>
    <xf numFmtId="164" fontId="6" fillId="6" borderId="2" xfId="0" applyNumberFormat="1" applyFont="1" applyFill="1" applyBorder="1" applyAlignment="1">
      <alignment horizontal="left" vertical="top" wrapText="1"/>
    </xf>
    <xf numFmtId="0" fontId="6" fillId="6" borderId="3" xfId="0" applyFont="1" applyFill="1" applyBorder="1" applyAlignment="1">
      <alignment horizontal="left" vertical="top" wrapText="1"/>
    </xf>
    <xf numFmtId="164" fontId="15" fillId="10" borderId="7" xfId="0" applyNumberFormat="1" applyFont="1" applyFill="1" applyBorder="1" applyAlignment="1"/>
    <xf numFmtId="164" fontId="7" fillId="6" borderId="7" xfId="0" applyNumberFormat="1" applyFont="1" applyFill="1" applyBorder="1" applyAlignment="1"/>
    <xf numFmtId="0" fontId="6" fillId="6" borderId="7" xfId="0" applyFont="1" applyFill="1" applyBorder="1" applyAlignment="1">
      <alignment horizontal="left" vertical="top" wrapText="1"/>
    </xf>
    <xf numFmtId="0" fontId="1" fillId="5" borderId="7" xfId="0" applyFont="1" applyFill="1" applyBorder="1" applyProtection="1">
      <protection locked="0"/>
    </xf>
    <xf numFmtId="0" fontId="22" fillId="5" borderId="7" xfId="0" applyFont="1" applyFill="1" applyBorder="1" applyProtection="1">
      <protection locked="0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left"/>
    </xf>
    <xf numFmtId="164" fontId="1" fillId="5" borderId="7" xfId="0" applyNumberFormat="1" applyFont="1" applyFill="1" applyBorder="1" applyProtection="1">
      <protection locked="0"/>
    </xf>
    <xf numFmtId="0" fontId="5" fillId="5" borderId="7" xfId="0" applyFont="1" applyFill="1" applyBorder="1" applyProtection="1">
      <protection locked="0"/>
    </xf>
    <xf numFmtId="0" fontId="23" fillId="5" borderId="7" xfId="0" applyFont="1" applyFill="1" applyBorder="1" applyAlignment="1">
      <alignment horizontal="left"/>
    </xf>
    <xf numFmtId="0" fontId="4" fillId="5" borderId="7" xfId="0" applyFont="1" applyFill="1" applyBorder="1" applyProtection="1">
      <protection locked="0"/>
    </xf>
    <xf numFmtId="0" fontId="0" fillId="5" borderId="7" xfId="0" applyFill="1" applyBorder="1"/>
    <xf numFmtId="0" fontId="23" fillId="5" borderId="7" xfId="0" applyFont="1" applyFill="1" applyBorder="1" applyProtection="1">
      <protection locked="0"/>
    </xf>
    <xf numFmtId="0" fontId="21" fillId="5" borderId="7" xfId="0" applyFont="1" applyFill="1" applyBorder="1" applyAlignment="1">
      <alignment horizontal="left" vertical="top"/>
    </xf>
    <xf numFmtId="0" fontId="4" fillId="0" borderId="7" xfId="0" applyFont="1" applyFill="1" applyBorder="1"/>
    <xf numFmtId="0" fontId="4" fillId="0" borderId="7" xfId="0" applyFont="1" applyFill="1" applyBorder="1" applyProtection="1">
      <protection locked="0"/>
    </xf>
    <xf numFmtId="0" fontId="4" fillId="5" borderId="7" xfId="0" applyFont="1" applyFill="1" applyBorder="1"/>
    <xf numFmtId="0" fontId="6" fillId="6" borderId="4" xfId="0" applyFont="1" applyFill="1" applyBorder="1" applyAlignment="1">
      <alignment horizontal="left" vertical="top" wrapText="1"/>
    </xf>
    <xf numFmtId="164" fontId="7" fillId="0" borderId="7" xfId="0" applyNumberFormat="1" applyFont="1" applyFill="1" applyBorder="1" applyAlignment="1"/>
    <xf numFmtId="0" fontId="6" fillId="6" borderId="7" xfId="0" applyFont="1" applyFill="1" applyBorder="1" applyAlignment="1">
      <alignment horizontal="left" vertical="center"/>
    </xf>
    <xf numFmtId="0" fontId="1" fillId="10" borderId="7" xfId="0" applyFont="1" applyFill="1" applyBorder="1" applyProtection="1">
      <protection locked="0"/>
    </xf>
    <xf numFmtId="0" fontId="22" fillId="10" borderId="7" xfId="0" applyFont="1" applyFill="1" applyBorder="1" applyProtection="1">
      <protection locked="0"/>
    </xf>
    <xf numFmtId="0" fontId="1" fillId="10" borderId="7" xfId="0" applyFont="1" applyFill="1" applyBorder="1"/>
    <xf numFmtId="0" fontId="21" fillId="10" borderId="7" xfId="0" applyFont="1" applyFill="1" applyBorder="1" applyAlignment="1">
      <alignment horizontal="left" vertical="top"/>
    </xf>
    <xf numFmtId="0" fontId="4" fillId="10" borderId="7" xfId="0" applyFont="1" applyFill="1" applyBorder="1" applyProtection="1">
      <protection locked="0"/>
    </xf>
    <xf numFmtId="164" fontId="1" fillId="10" borderId="7" xfId="0" applyNumberFormat="1" applyFont="1" applyFill="1" applyBorder="1" applyProtection="1">
      <protection locked="0"/>
    </xf>
    <xf numFmtId="0" fontId="5" fillId="10" borderId="7" xfId="0" applyFont="1" applyFill="1" applyBorder="1" applyProtection="1">
      <protection locked="0"/>
    </xf>
    <xf numFmtId="0" fontId="23" fillId="10" borderId="7" xfId="0" applyFont="1" applyFill="1" applyBorder="1" applyAlignment="1">
      <alignment horizontal="left" vertical="top"/>
    </xf>
    <xf numFmtId="0" fontId="23" fillId="10" borderId="7" xfId="0" applyFont="1" applyFill="1" applyBorder="1" applyProtection="1">
      <protection locked="0"/>
    </xf>
    <xf numFmtId="0" fontId="4" fillId="10" borderId="7" xfId="0" applyFont="1" applyFill="1" applyBorder="1"/>
    <xf numFmtId="164" fontId="1" fillId="2" borderId="0" xfId="0" applyNumberFormat="1" applyFont="1" applyFill="1" applyBorder="1" applyProtection="1">
      <protection locked="0"/>
    </xf>
    <xf numFmtId="164" fontId="5" fillId="0" borderId="0" xfId="0" applyNumberFormat="1" applyFont="1" applyFill="1" applyBorder="1" applyProtection="1">
      <protection locked="0"/>
    </xf>
    <xf numFmtId="0" fontId="1" fillId="2" borderId="0" xfId="0" applyFont="1" applyFill="1" applyAlignment="1">
      <alignment horizontal="left"/>
    </xf>
    <xf numFmtId="0" fontId="29" fillId="0" borderId="0" xfId="0" applyFont="1" applyFill="1"/>
    <xf numFmtId="0" fontId="21" fillId="0" borderId="0" xfId="0" applyNumberFormat="1" applyFont="1" applyAlignment="1">
      <alignment horizontal="left" vertical="top"/>
    </xf>
    <xf numFmtId="164" fontId="24" fillId="0" borderId="2" xfId="0" applyNumberFormat="1" applyFont="1" applyFill="1" applyBorder="1" applyAlignment="1">
      <alignment horizontal="right" vertical="center"/>
    </xf>
    <xf numFmtId="0" fontId="30" fillId="6" borderId="1" xfId="0" applyFont="1" applyFill="1" applyBorder="1" applyAlignment="1">
      <alignment horizontal="center" vertical="center" textRotation="18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164" fontId="31" fillId="0" borderId="0" xfId="0" applyNumberFormat="1" applyFont="1" applyFill="1" applyProtection="1">
      <protection locked="0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/>
    <xf numFmtId="0" fontId="30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2" fillId="6" borderId="1" xfId="0" applyFont="1" applyFill="1" applyBorder="1" applyAlignment="1">
      <alignment horizontal="center" vertical="center" textRotation="180"/>
    </xf>
    <xf numFmtId="0" fontId="33" fillId="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164" fontId="34" fillId="0" borderId="0" xfId="0" applyNumberFormat="1" applyFont="1" applyFill="1" applyProtection="1">
      <protection locked="0"/>
    </xf>
    <xf numFmtId="0" fontId="33" fillId="0" borderId="0" xfId="0" applyFont="1" applyFill="1" applyAlignment="1">
      <alignment horizontal="center" vertical="center"/>
    </xf>
    <xf numFmtId="0" fontId="32" fillId="2" borderId="0" xfId="0" applyFont="1" applyFill="1" applyAlignment="1" applyProtection="1">
      <alignment horizontal="center" vertical="center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5" fillId="6" borderId="1" xfId="0" applyFont="1" applyFill="1" applyBorder="1" applyAlignment="1">
      <alignment horizontal="center" vertical="center" textRotation="180"/>
    </xf>
    <xf numFmtId="0" fontId="36" fillId="0" borderId="0" xfId="0" applyFont="1" applyFill="1" applyAlignment="1" applyProtection="1">
      <alignment horizontal="center"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0" fontId="35" fillId="2" borderId="0" xfId="0" applyFont="1" applyFill="1" applyAlignment="1" applyProtection="1">
      <alignment horizontal="center"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0" fontId="37" fillId="0" borderId="0" xfId="0" applyFont="1" applyFill="1" applyAlignment="1" applyProtection="1">
      <alignment horizontal="center" vertical="center"/>
      <protection locked="0"/>
    </xf>
    <xf numFmtId="0" fontId="37" fillId="2" borderId="0" xfId="0" applyFont="1" applyFill="1" applyAlignment="1" applyProtection="1">
      <alignment horizontal="center" vertical="center"/>
      <protection locked="0"/>
    </xf>
    <xf numFmtId="164" fontId="37" fillId="0" borderId="0" xfId="0" applyNumberFormat="1" applyFont="1" applyFill="1" applyProtection="1">
      <protection locked="0"/>
    </xf>
    <xf numFmtId="164" fontId="37" fillId="2" borderId="0" xfId="0" applyNumberFormat="1" applyFont="1" applyFill="1" applyProtection="1">
      <protection locked="0"/>
    </xf>
    <xf numFmtId="0" fontId="36" fillId="0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8" fillId="6" borderId="1" xfId="0" applyFont="1" applyFill="1" applyBorder="1" applyAlignment="1">
      <alignment horizontal="center" vertical="center" textRotation="180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Alignment="1" applyProtection="1">
      <alignment horizontal="center" vertical="center"/>
      <protection locked="0"/>
    </xf>
    <xf numFmtId="0" fontId="39" fillId="0" borderId="0" xfId="0" applyFont="1" applyFill="1" applyAlignment="1" applyProtection="1">
      <alignment horizontal="center" vertical="center"/>
      <protection locked="0"/>
    </xf>
    <xf numFmtId="0" fontId="40" fillId="0" borderId="0" xfId="0" applyFont="1" applyFill="1" applyAlignment="1" applyProtection="1">
      <alignment horizontal="center" vertical="center"/>
      <protection locked="0"/>
    </xf>
    <xf numFmtId="164" fontId="40" fillId="0" borderId="0" xfId="0" applyNumberFormat="1" applyFont="1" applyFill="1" applyProtection="1">
      <protection locked="0"/>
    </xf>
    <xf numFmtId="0" fontId="39" fillId="2" borderId="0" xfId="0" applyFont="1" applyFill="1" applyAlignment="1" applyProtection="1">
      <alignment horizontal="center" vertical="center"/>
      <protection locked="0"/>
    </xf>
    <xf numFmtId="0" fontId="39" fillId="0" borderId="0" xfId="0" applyFont="1" applyFill="1" applyAlignment="1">
      <alignment horizontal="center" vertical="center"/>
    </xf>
    <xf numFmtId="0" fontId="41" fillId="0" borderId="0" xfId="0" applyFont="1" applyFill="1"/>
    <xf numFmtId="0" fontId="38" fillId="2" borderId="0" xfId="0" applyFont="1" applyFill="1" applyAlignment="1" applyProtection="1">
      <alignment horizontal="center" vertical="center"/>
      <protection locked="0"/>
    </xf>
    <xf numFmtId="0" fontId="42" fillId="6" borderId="1" xfId="0" applyFont="1" applyFill="1" applyBorder="1" applyAlignment="1">
      <alignment horizontal="center" vertical="center" textRotation="180"/>
    </xf>
    <xf numFmtId="0" fontId="43" fillId="2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0" fontId="42" fillId="2" borderId="0" xfId="0" applyFont="1" applyFill="1" applyAlignment="1" applyProtection="1">
      <alignment horizontal="center" vertical="center"/>
      <protection locked="0"/>
    </xf>
    <xf numFmtId="0" fontId="42" fillId="0" borderId="0" xfId="0" applyFont="1" applyFill="1" applyAlignment="1" applyProtection="1">
      <alignment horizontal="center" vertical="center"/>
      <protection locked="0"/>
    </xf>
    <xf numFmtId="0" fontId="43" fillId="2" borderId="0" xfId="0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horizontal="center" vertical="center"/>
      <protection locked="0"/>
    </xf>
    <xf numFmtId="0" fontId="44" fillId="2" borderId="0" xfId="0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164" fontId="44" fillId="2" borderId="0" xfId="0" applyNumberFormat="1" applyFont="1" applyFill="1" applyProtection="1">
      <protection locked="0"/>
    </xf>
    <xf numFmtId="164" fontId="44" fillId="0" borderId="0" xfId="0" applyNumberFormat="1" applyFont="1" applyFill="1" applyProtection="1">
      <protection locked="0"/>
    </xf>
    <xf numFmtId="0" fontId="43" fillId="2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5" fillId="2" borderId="0" xfId="0" applyFont="1" applyFill="1"/>
    <xf numFmtId="0" fontId="45" fillId="0" borderId="0" xfId="0" applyFont="1" applyFill="1"/>
    <xf numFmtId="0" fontId="46" fillId="6" borderId="1" xfId="0" applyFont="1" applyFill="1" applyBorder="1" applyAlignment="1">
      <alignment horizontal="center" vertical="center" textRotation="180"/>
    </xf>
    <xf numFmtId="0" fontId="47" fillId="0" borderId="0" xfId="0" applyFont="1" applyFill="1" applyBorder="1" applyAlignment="1" applyProtection="1">
      <alignment horizontal="center" vertical="center"/>
      <protection locked="0"/>
    </xf>
    <xf numFmtId="0" fontId="46" fillId="0" borderId="0" xfId="0" applyFont="1" applyFill="1" applyAlignment="1" applyProtection="1">
      <alignment horizontal="center" vertical="center"/>
      <protection locked="0"/>
    </xf>
    <xf numFmtId="0" fontId="47" fillId="0" borderId="0" xfId="0" applyFont="1" applyFill="1" applyAlignment="1" applyProtection="1">
      <alignment horizontal="center" vertical="center"/>
      <protection locked="0"/>
    </xf>
    <xf numFmtId="0" fontId="48" fillId="0" borderId="0" xfId="0" applyFont="1" applyFill="1" applyAlignment="1" applyProtection="1">
      <alignment horizontal="center" vertical="center"/>
      <protection locked="0"/>
    </xf>
    <xf numFmtId="164" fontId="48" fillId="0" borderId="0" xfId="0" applyNumberFormat="1" applyFont="1" applyFill="1" applyProtection="1">
      <protection locked="0"/>
    </xf>
    <xf numFmtId="0" fontId="47" fillId="2" borderId="0" xfId="0" applyFont="1" applyFill="1" applyAlignment="1" applyProtection="1">
      <alignment horizontal="center" vertical="center"/>
      <protection locked="0"/>
    </xf>
    <xf numFmtId="0" fontId="48" fillId="0" borderId="0" xfId="0" applyFont="1" applyFill="1" applyProtection="1">
      <protection locked="0"/>
    </xf>
    <xf numFmtId="0" fontId="47" fillId="0" borderId="0" xfId="0" applyFont="1" applyFill="1" applyAlignment="1">
      <alignment horizontal="center" vertical="center"/>
    </xf>
    <xf numFmtId="0" fontId="46" fillId="2" borderId="0" xfId="0" applyFont="1" applyFill="1" applyAlignment="1" applyProtection="1">
      <alignment horizontal="center" vertical="center"/>
      <protection locked="0"/>
    </xf>
    <xf numFmtId="0" fontId="49" fillId="6" borderId="1" xfId="0" applyFont="1" applyFill="1" applyBorder="1" applyAlignment="1">
      <alignment horizontal="center" vertical="center" textRotation="180"/>
    </xf>
    <xf numFmtId="0" fontId="50" fillId="0" borderId="0" xfId="0" applyFont="1" applyFill="1" applyBorder="1" applyAlignment="1" applyProtection="1">
      <alignment horizontal="center" vertical="center"/>
      <protection locked="0"/>
    </xf>
    <xf numFmtId="0" fontId="49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Fill="1" applyAlignment="1" applyProtection="1">
      <alignment horizontal="center" vertical="center"/>
      <protection locked="0"/>
    </xf>
    <xf numFmtId="0" fontId="51" fillId="0" borderId="0" xfId="0" applyFont="1" applyFill="1" applyAlignment="1" applyProtection="1">
      <alignment horizontal="center" vertical="center"/>
      <protection locked="0"/>
    </xf>
    <xf numFmtId="164" fontId="51" fillId="0" borderId="0" xfId="0" applyNumberFormat="1" applyFont="1" applyFill="1" applyProtection="1">
      <protection locked="0"/>
    </xf>
    <xf numFmtId="0" fontId="51" fillId="0" borderId="0" xfId="0" applyFont="1" applyFill="1"/>
    <xf numFmtId="0" fontId="50" fillId="0" borderId="0" xfId="0" applyFont="1" applyFill="1" applyAlignment="1">
      <alignment horizontal="center" vertical="center"/>
    </xf>
    <xf numFmtId="0" fontId="49" fillId="2" borderId="0" xfId="0" applyFont="1" applyFill="1" applyAlignment="1" applyProtection="1">
      <alignment horizontal="center" vertical="center"/>
      <protection locked="0"/>
    </xf>
    <xf numFmtId="0" fontId="50" fillId="2" borderId="0" xfId="0" applyFont="1" applyFill="1" applyAlignment="1" applyProtection="1">
      <alignment horizontal="center" vertical="center"/>
      <protection locked="0"/>
    </xf>
    <xf numFmtId="0" fontId="52" fillId="6" borderId="1" xfId="0" applyFont="1" applyFill="1" applyBorder="1" applyAlignment="1">
      <alignment horizontal="center" vertical="center" textRotation="180"/>
    </xf>
    <xf numFmtId="0" fontId="53" fillId="0" borderId="0" xfId="0" applyFont="1" applyFill="1" applyBorder="1" applyAlignment="1" applyProtection="1">
      <alignment horizontal="center" vertical="center"/>
      <protection locked="0"/>
    </xf>
    <xf numFmtId="0" fontId="52" fillId="0" borderId="0" xfId="0" applyFont="1" applyFill="1" applyAlignment="1" applyProtection="1">
      <alignment horizontal="center" vertical="center"/>
      <protection locked="0"/>
    </xf>
    <xf numFmtId="0" fontId="53" fillId="0" borderId="0" xfId="0" applyFont="1" applyFill="1" applyAlignment="1" applyProtection="1">
      <alignment horizontal="center" vertical="center"/>
      <protection locked="0"/>
    </xf>
    <xf numFmtId="0" fontId="54" fillId="0" borderId="0" xfId="0" applyFont="1" applyFill="1" applyAlignment="1" applyProtection="1">
      <alignment horizontal="center" vertical="center"/>
      <protection locked="0"/>
    </xf>
    <xf numFmtId="0" fontId="54" fillId="0" borderId="0" xfId="0" applyFont="1" applyFill="1"/>
    <xf numFmtId="0" fontId="53" fillId="0" borderId="0" xfId="0" applyFont="1" applyFill="1" applyAlignment="1">
      <alignment horizontal="center" vertical="center"/>
    </xf>
    <xf numFmtId="164" fontId="54" fillId="0" borderId="0" xfId="0" applyNumberFormat="1" applyFont="1" applyFill="1" applyProtection="1">
      <protection locked="0"/>
    </xf>
    <xf numFmtId="0" fontId="52" fillId="2" borderId="0" xfId="0" applyFont="1" applyFill="1" applyAlignment="1" applyProtection="1">
      <alignment horizontal="center" vertical="center"/>
      <protection locked="0"/>
    </xf>
    <xf numFmtId="0" fontId="53" fillId="2" borderId="0" xfId="0" applyFont="1" applyFill="1" applyAlignment="1" applyProtection="1">
      <alignment horizontal="center" vertical="center"/>
      <protection locked="0"/>
    </xf>
    <xf numFmtId="0" fontId="55" fillId="0" borderId="0" xfId="0" applyFont="1" applyFill="1"/>
    <xf numFmtId="164" fontId="50" fillId="0" borderId="0" xfId="0" applyNumberFormat="1" applyFont="1" applyFill="1" applyProtection="1">
      <protection locked="0"/>
    </xf>
    <xf numFmtId="164" fontId="53" fillId="0" borderId="0" xfId="0" applyNumberFormat="1" applyFont="1" applyFill="1" applyProtection="1">
      <protection locked="0"/>
    </xf>
    <xf numFmtId="49" fontId="18" fillId="0" borderId="2" xfId="0" applyNumberFormat="1" applyFont="1" applyFill="1" applyBorder="1" applyAlignment="1">
      <alignment horizontal="center"/>
    </xf>
    <xf numFmtId="49" fontId="7" fillId="6" borderId="2" xfId="0" applyNumberFormat="1" applyFont="1" applyFill="1" applyBorder="1" applyAlignment="1">
      <alignment horizontal="center"/>
    </xf>
    <xf numFmtId="49" fontId="6" fillId="6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49" fontId="22" fillId="0" borderId="0" xfId="0" applyNumberFormat="1" applyFont="1" applyFill="1" applyAlignment="1" applyProtection="1">
      <alignment horizontal="center"/>
      <protection locked="0"/>
    </xf>
    <xf numFmtId="49" fontId="1" fillId="0" borderId="0" xfId="0" applyNumberFormat="1" applyFont="1" applyFill="1" applyAlignment="1" applyProtection="1">
      <alignment horizontal="center"/>
      <protection locked="0"/>
    </xf>
    <xf numFmtId="49" fontId="23" fillId="0" borderId="0" xfId="0" applyNumberFormat="1" applyFont="1" applyFill="1" applyAlignment="1" applyProtection="1">
      <alignment horizontal="center"/>
      <protection locked="0"/>
    </xf>
    <xf numFmtId="49" fontId="4" fillId="0" borderId="0" xfId="0" applyNumberFormat="1" applyFont="1" applyFill="1" applyAlignment="1" applyProtection="1">
      <alignment horizontal="center"/>
      <protection locked="0"/>
    </xf>
    <xf numFmtId="49" fontId="5" fillId="0" borderId="0" xfId="0" applyNumberFormat="1" applyFont="1" applyFill="1" applyAlignment="1" applyProtection="1">
      <alignment horizontal="center"/>
      <protection locked="0"/>
    </xf>
    <xf numFmtId="49" fontId="1" fillId="2" borderId="0" xfId="0" applyNumberFormat="1" applyFont="1" applyFill="1" applyBorder="1" applyAlignment="1" applyProtection="1">
      <alignment horizontal="center"/>
      <protection locked="0"/>
    </xf>
    <xf numFmtId="49" fontId="5" fillId="0" borderId="0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 applyProtection="1">
      <alignment horizontal="center"/>
    </xf>
    <xf numFmtId="49" fontId="4" fillId="0" borderId="0" xfId="0" applyNumberFormat="1" applyFont="1" applyFill="1" applyAlignment="1">
      <alignment horizontal="center"/>
    </xf>
    <xf numFmtId="49" fontId="4" fillId="2" borderId="0" xfId="0" applyNumberFormat="1" applyFont="1" applyFill="1" applyAlignment="1">
      <alignment horizontal="center"/>
    </xf>
    <xf numFmtId="0" fontId="53" fillId="3" borderId="0" xfId="0" applyFont="1" applyFill="1" applyAlignment="1">
      <alignment horizontal="center" vertical="center"/>
    </xf>
    <xf numFmtId="49" fontId="23" fillId="11" borderId="0" xfId="0" applyNumberFormat="1" applyFont="1" applyFill="1" applyAlignment="1" applyProtection="1">
      <alignment horizontal="center"/>
      <protection locked="0"/>
    </xf>
    <xf numFmtId="0" fontId="24" fillId="11" borderId="0" xfId="0" applyNumberFormat="1" applyFont="1" applyFill="1" applyAlignment="1" applyProtection="1">
      <alignment horizontal="center"/>
    </xf>
    <xf numFmtId="164" fontId="23" fillId="11" borderId="0" xfId="0" applyNumberFormat="1" applyFont="1" applyFill="1" applyProtection="1">
      <protection locked="0"/>
    </xf>
    <xf numFmtId="0" fontId="23" fillId="11" borderId="7" xfId="0" applyFont="1" applyFill="1" applyBorder="1" applyProtection="1">
      <protection locked="0"/>
    </xf>
    <xf numFmtId="0" fontId="23" fillId="11" borderId="0" xfId="0" applyFont="1" applyFill="1"/>
    <xf numFmtId="0" fontId="23" fillId="11" borderId="0" xfId="0" applyFont="1" applyFill="1" applyProtection="1">
      <protection locked="0"/>
    </xf>
    <xf numFmtId="0" fontId="24" fillId="11" borderId="0" xfId="0" applyFont="1" applyFill="1" applyAlignment="1" applyProtection="1">
      <alignment horizontal="center" vertical="center"/>
      <protection locked="0"/>
    </xf>
    <xf numFmtId="0" fontId="4" fillId="11" borderId="0" xfId="0" applyFont="1" applyFill="1"/>
    <xf numFmtId="49" fontId="1" fillId="11" borderId="0" xfId="0" applyNumberFormat="1" applyFont="1" applyFill="1" applyAlignment="1" applyProtection="1">
      <alignment horizontal="center"/>
      <protection locked="0"/>
    </xf>
    <xf numFmtId="0" fontId="5" fillId="11" borderId="0" xfId="0" applyNumberFormat="1" applyFont="1" applyFill="1" applyAlignment="1" applyProtection="1">
      <alignment horizontal="center"/>
    </xf>
    <xf numFmtId="164" fontId="1" fillId="11" borderId="0" xfId="0" applyNumberFormat="1" applyFont="1" applyFill="1" applyProtection="1">
      <protection locked="0"/>
    </xf>
    <xf numFmtId="0" fontId="1" fillId="11" borderId="7" xfId="0" applyFont="1" applyFill="1" applyBorder="1" applyProtection="1">
      <protection locked="0"/>
    </xf>
    <xf numFmtId="0" fontId="1" fillId="11" borderId="0" xfId="0" applyFont="1" applyFill="1"/>
    <xf numFmtId="0" fontId="1" fillId="11" borderId="0" xfId="0" applyFont="1" applyFill="1" applyProtection="1">
      <protection locked="0"/>
    </xf>
    <xf numFmtId="0" fontId="31" fillId="11" borderId="0" xfId="0" applyFont="1" applyFill="1" applyAlignment="1" applyProtection="1">
      <alignment horizontal="center" vertical="center"/>
      <protection locked="0"/>
    </xf>
    <xf numFmtId="0" fontId="33" fillId="11" borderId="0" xfId="0" applyFont="1" applyFill="1" applyAlignment="1" applyProtection="1">
      <alignment horizontal="center" vertical="center"/>
      <protection locked="0"/>
    </xf>
    <xf numFmtId="0" fontId="53" fillId="11" borderId="0" xfId="0" applyFont="1" applyFill="1" applyAlignment="1" applyProtection="1">
      <alignment horizontal="center" vertical="center"/>
      <protection locked="0"/>
    </xf>
    <xf numFmtId="0" fontId="50" fillId="11" borderId="0" xfId="0" applyFont="1" applyFill="1" applyAlignment="1" applyProtection="1">
      <alignment horizontal="center" vertical="center"/>
      <protection locked="0"/>
    </xf>
    <xf numFmtId="0" fontId="36" fillId="11" borderId="0" xfId="0" applyFont="1" applyFill="1" applyAlignment="1" applyProtection="1">
      <alignment horizontal="center" vertical="center"/>
      <protection locked="0"/>
    </xf>
    <xf numFmtId="0" fontId="39" fillId="11" borderId="0" xfId="0" applyFont="1" applyFill="1" applyAlignment="1" applyProtection="1">
      <alignment horizontal="center" vertical="center"/>
      <protection locked="0"/>
    </xf>
    <xf numFmtId="0" fontId="43" fillId="11" borderId="0" xfId="0" applyFont="1" applyFill="1" applyAlignment="1" applyProtection="1">
      <alignment horizontal="center" vertical="center"/>
      <protection locked="0"/>
    </xf>
    <xf numFmtId="0" fontId="47" fillId="11" borderId="0" xfId="0" applyFont="1" applyFill="1" applyAlignment="1" applyProtection="1">
      <alignment horizontal="center" vertical="center"/>
      <protection locked="0"/>
    </xf>
    <xf numFmtId="0" fontId="5" fillId="11" borderId="0" xfId="0" applyFont="1" applyFill="1" applyAlignment="1" applyProtection="1">
      <alignment horizontal="center" vertical="center"/>
      <protection locked="0"/>
    </xf>
    <xf numFmtId="0" fontId="0" fillId="11" borderId="0" xfId="0" applyFont="1" applyFill="1"/>
    <xf numFmtId="0" fontId="1" fillId="11" borderId="7" xfId="0" applyFont="1" applyFill="1" applyBorder="1"/>
    <xf numFmtId="0" fontId="5" fillId="0" borderId="0" xfId="0" applyNumberFormat="1" applyFont="1" applyFill="1" applyAlignment="1" applyProtection="1">
      <alignment horizontal="center"/>
    </xf>
    <xf numFmtId="0" fontId="47" fillId="0" borderId="0" xfId="0" applyFont="1" applyFill="1" applyProtection="1">
      <protection locked="0"/>
    </xf>
    <xf numFmtId="164" fontId="58" fillId="0" borderId="0" xfId="0" applyNumberFormat="1" applyFont="1" applyFill="1" applyProtection="1">
      <protection locked="0"/>
    </xf>
    <xf numFmtId="0" fontId="58" fillId="5" borderId="7" xfId="0" applyFont="1" applyFill="1" applyBorder="1" applyProtection="1">
      <protection locked="0"/>
    </xf>
    <xf numFmtId="0" fontId="58" fillId="10" borderId="7" xfId="0" applyFont="1" applyFill="1" applyBorder="1" applyProtection="1">
      <protection locked="0"/>
    </xf>
    <xf numFmtId="0" fontId="58" fillId="0" borderId="0" xfId="0" applyFont="1" applyFill="1" applyProtection="1">
      <protection locked="0"/>
    </xf>
    <xf numFmtId="164" fontId="12" fillId="0" borderId="5" xfId="0" applyNumberFormat="1" applyFont="1" applyFill="1" applyBorder="1" applyAlignment="1">
      <alignment horizontal="center" vertical="top"/>
    </xf>
    <xf numFmtId="164" fontId="12" fillId="0" borderId="4" xfId="0" applyNumberFormat="1" applyFont="1" applyFill="1" applyBorder="1" applyAlignment="1">
      <alignment horizontal="center" vertical="top"/>
    </xf>
    <xf numFmtId="164" fontId="12" fillId="0" borderId="6" xfId="0" applyNumberFormat="1" applyFont="1" applyFill="1" applyBorder="1" applyAlignment="1">
      <alignment horizontal="center" vertical="top"/>
    </xf>
    <xf numFmtId="164" fontId="56" fillId="0" borderId="4" xfId="0" applyNumberFormat="1" applyFont="1" applyFill="1" applyBorder="1" applyAlignment="1">
      <alignment horizontal="center" vertical="top"/>
    </xf>
    <xf numFmtId="164" fontId="12" fillId="0" borderId="3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164" fontId="18" fillId="6" borderId="5" xfId="0" applyNumberFormat="1" applyFont="1" applyFill="1" applyBorder="1" applyAlignment="1">
      <alignment horizontal="center" vertical="top"/>
    </xf>
    <xf numFmtId="164" fontId="18" fillId="6" borderId="4" xfId="0" applyNumberFormat="1" applyFont="1" applyFill="1" applyBorder="1" applyAlignment="1">
      <alignment horizontal="center" vertical="top"/>
    </xf>
    <xf numFmtId="0" fontId="16" fillId="6" borderId="4" xfId="0" applyFont="1" applyFill="1" applyBorder="1" applyAlignment="1">
      <alignment horizontal="center" vertical="top"/>
    </xf>
    <xf numFmtId="0" fontId="6" fillId="6" borderId="4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left" vertical="center"/>
    </xf>
    <xf numFmtId="0" fontId="6" fillId="6" borderId="3" xfId="0" applyFont="1" applyFill="1" applyBorder="1" applyAlignment="1">
      <alignment horizontal="left" vertical="center"/>
    </xf>
    <xf numFmtId="0" fontId="6" fillId="6" borderId="2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top"/>
    </xf>
    <xf numFmtId="0" fontId="19" fillId="6" borderId="6" xfId="0" applyFont="1" applyFill="1" applyBorder="1" applyAlignment="1">
      <alignment horizontal="center" vertical="top"/>
    </xf>
    <xf numFmtId="0" fontId="57" fillId="6" borderId="4" xfId="0" applyFont="1" applyFill="1" applyBorder="1" applyAlignment="1">
      <alignment horizontal="center" vertical="top"/>
    </xf>
    <xf numFmtId="0" fontId="57" fillId="6" borderId="4" xfId="0" applyFont="1" applyFill="1" applyBorder="1" applyAlignment="1">
      <alignment horizontal="center" vertical="center"/>
    </xf>
  </cellXfs>
  <cellStyles count="3">
    <cellStyle name="Gevolgde hyperlink" xfId="2" builtinId="9" hidden="1"/>
    <cellStyle name="Hyperlink" xfId="1" builtinId="8" hidden="1"/>
    <cellStyle name="Standaard" xfId="0" builtinId="0"/>
  </cellStyles>
  <dxfs count="1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9933"/>
      <color rgb="FFE87B00"/>
      <color rgb="FFB8DFE8"/>
      <color rgb="FFCC00CC"/>
      <color rgb="FF009900"/>
      <color rgb="FF0033CC"/>
      <color rgb="FF99330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nique/Downloads/RABO/C:/Users/KNHS%20regio%20NH/AppData/Local/Microsoft/Windows/INetCache/Content.Outlook/L66EBE76/Kopie%20van%20Import%20Regiokalender%20Noord-Holland%20kleiner%20(002)%20ZUI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nique/Downloads/RABO/C:/Users/KNHS%20regio%20NH/AppData/Local/Microsoft/Windows/INetCache/Content.Outlook/L66EBE76/Kopie%20van%202017%20Wedstrijdkalender%20Kring%20Midden-concept6%20na%20kamp%20aanpassing-regio%20MIDD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nique/Downloads/RABO/C:/Users/KNHS%20regio%20NH/AppData/Local/Microsoft/Windows/INetCache/Content.Outlook/L66EBE76/Kopie%20van%20Import%20Regiokalender%20Noord-Holland%20kleinerCENTRAA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locaties"/>
      <sheetName val="Dropdown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locaties"/>
      <sheetName val="Dropdown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locaties"/>
      <sheetName val="Dropdown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2737"/>
  <sheetViews>
    <sheetView tabSelected="1" zoomScale="90" zoomScaleNormal="80" zoomScaleSheetLayoutView="55" zoomScalePageLayoutView="80" workbookViewId="0">
      <pane ySplit="5" topLeftCell="A404" activePane="bottomLeft" state="frozen"/>
      <selection activeCell="B1" sqref="B1"/>
      <selection pane="bottomLeft" activeCell="A400" sqref="A400:XFD425"/>
    </sheetView>
  </sheetViews>
  <sheetFormatPr defaultColWidth="0" defaultRowHeight="12.95" customHeight="1" zeroHeight="1"/>
  <cols>
    <col min="1" max="1" width="9.85546875" style="228" customWidth="1"/>
    <col min="2" max="2" width="9.7109375" style="228" customWidth="1"/>
    <col min="3" max="3" width="28.85546875" style="1" customWidth="1"/>
    <col min="4" max="4" width="28.28515625" style="1" bestFit="1" customWidth="1"/>
    <col min="5" max="5" width="49" style="106" customWidth="1"/>
    <col min="6" max="6" width="29.7109375" style="2" customWidth="1"/>
    <col min="7" max="7" width="46.28515625" style="119" customWidth="1"/>
    <col min="8" max="8" width="39.140625" style="2" bestFit="1" customWidth="1"/>
    <col min="9" max="11" width="2.7109375" style="3" customWidth="1"/>
    <col min="12" max="12" width="2.7109375" style="75" customWidth="1"/>
    <col min="13" max="18" width="2.7109375" style="3" customWidth="1"/>
    <col min="19" max="20" width="2.7109375" style="75" customWidth="1"/>
    <col min="21" max="27" width="2.7109375" style="3" customWidth="1"/>
    <col min="28" max="28" width="2.7109375" style="75" customWidth="1"/>
    <col min="29" max="29" width="2.7109375" style="3" customWidth="1"/>
    <col min="30" max="30" width="2.7109375" style="85" customWidth="1"/>
    <col min="31" max="36" width="2.7109375" style="3" customWidth="1"/>
    <col min="37" max="37" width="2.7109375" style="85" customWidth="1"/>
    <col min="38" max="42" width="2.7109375" style="3" customWidth="1"/>
    <col min="43" max="43" width="2.7109375" style="85" customWidth="1"/>
    <col min="44" max="49" width="2.7109375" style="3" customWidth="1"/>
    <col min="50" max="50" width="9" style="2" bestFit="1" customWidth="1"/>
    <col min="51" max="51" width="11.28515625" style="2" bestFit="1" customWidth="1"/>
    <col min="52" max="52" width="13.85546875" style="2" bestFit="1" customWidth="1"/>
    <col min="53" max="53" width="28.285156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5" s="13" customFormat="1" ht="27.75" customHeight="1">
      <c r="A1" s="214"/>
      <c r="B1" s="214"/>
      <c r="C1" s="125"/>
      <c r="D1" s="125" t="s">
        <v>70</v>
      </c>
      <c r="E1" s="36"/>
      <c r="F1" s="34" t="s">
        <v>79</v>
      </c>
      <c r="G1" s="108"/>
      <c r="H1" s="14"/>
      <c r="I1" s="261"/>
      <c r="J1" s="262"/>
      <c r="K1" s="262"/>
      <c r="L1" s="262"/>
      <c r="M1" s="262"/>
      <c r="N1" s="262"/>
      <c r="O1" s="262"/>
      <c r="P1" s="262"/>
      <c r="Q1" s="262"/>
      <c r="R1" s="262"/>
      <c r="S1" s="263"/>
      <c r="T1" s="261"/>
      <c r="U1" s="262"/>
      <c r="V1" s="262"/>
      <c r="W1" s="262"/>
      <c r="X1" s="262"/>
      <c r="Y1" s="262"/>
      <c r="Z1" s="264"/>
      <c r="AA1" s="262"/>
      <c r="AB1" s="263"/>
      <c r="AC1" s="261"/>
      <c r="AD1" s="262"/>
      <c r="AE1" s="262"/>
      <c r="AF1" s="262"/>
      <c r="AG1" s="262"/>
      <c r="AH1" s="262"/>
      <c r="AI1" s="262"/>
      <c r="AJ1" s="263"/>
      <c r="AK1" s="261"/>
      <c r="AL1" s="262"/>
      <c r="AM1" s="262"/>
      <c r="AN1" s="262"/>
      <c r="AO1" s="262"/>
      <c r="AP1" s="262"/>
      <c r="AQ1" s="265"/>
      <c r="AR1" s="266"/>
      <c r="AS1" s="267"/>
      <c r="AT1" s="267"/>
      <c r="AU1" s="267"/>
      <c r="AV1" s="267"/>
      <c r="AW1" s="268"/>
      <c r="AX1" s="15"/>
      <c r="AY1" s="15"/>
      <c r="AZ1" s="16"/>
      <c r="BA1" s="16"/>
      <c r="BB1" s="16"/>
      <c r="BC1" s="17"/>
    </row>
    <row r="2" spans="1:55" s="13" customFormat="1" ht="27.75" customHeight="1">
      <c r="A2" s="214"/>
      <c r="B2" s="214"/>
      <c r="C2" s="125"/>
      <c r="D2" s="125" t="s">
        <v>71</v>
      </c>
      <c r="E2" s="90"/>
      <c r="F2" s="34" t="s">
        <v>80</v>
      </c>
      <c r="G2" s="108"/>
      <c r="H2" s="14"/>
      <c r="I2" s="261"/>
      <c r="J2" s="262"/>
      <c r="K2" s="262"/>
      <c r="L2" s="262"/>
      <c r="M2" s="262"/>
      <c r="N2" s="262"/>
      <c r="O2" s="262"/>
      <c r="P2" s="262"/>
      <c r="Q2" s="262"/>
      <c r="R2" s="262"/>
      <c r="S2" s="263"/>
      <c r="T2" s="261"/>
      <c r="U2" s="262"/>
      <c r="V2" s="262"/>
      <c r="W2" s="262"/>
      <c r="X2" s="262"/>
      <c r="Y2" s="262"/>
      <c r="Z2" s="264"/>
      <c r="AA2" s="262"/>
      <c r="AB2" s="263"/>
      <c r="AC2" s="261"/>
      <c r="AD2" s="262"/>
      <c r="AE2" s="262"/>
      <c r="AF2" s="262"/>
      <c r="AG2" s="262"/>
      <c r="AH2" s="262"/>
      <c r="AI2" s="262"/>
      <c r="AJ2" s="263"/>
      <c r="AK2" s="261"/>
      <c r="AL2" s="262"/>
      <c r="AM2" s="262"/>
      <c r="AN2" s="262"/>
      <c r="AO2" s="262"/>
      <c r="AP2" s="262"/>
      <c r="AQ2" s="265"/>
      <c r="AR2" s="266"/>
      <c r="AS2" s="267"/>
      <c r="AT2" s="267"/>
      <c r="AU2" s="267"/>
      <c r="AV2" s="267"/>
      <c r="AW2" s="268"/>
      <c r="AX2" s="15"/>
      <c r="AY2" s="15"/>
      <c r="AZ2" s="16"/>
      <c r="BA2" s="16"/>
      <c r="BB2" s="16"/>
      <c r="BC2" s="17"/>
    </row>
    <row r="3" spans="1:55" s="20" customFormat="1" ht="17.25" customHeight="1">
      <c r="A3" s="215"/>
      <c r="B3" s="215"/>
      <c r="C3" s="18"/>
      <c r="D3" s="18"/>
      <c r="E3" s="91"/>
      <c r="F3" s="19"/>
      <c r="G3" s="91"/>
      <c r="H3" s="19"/>
      <c r="I3" s="275"/>
      <c r="J3" s="276"/>
      <c r="K3" s="276"/>
      <c r="L3" s="283"/>
      <c r="M3" s="283"/>
      <c r="N3" s="283"/>
      <c r="O3" s="283"/>
      <c r="P3" s="283"/>
      <c r="Q3" s="283"/>
      <c r="R3" s="283"/>
      <c r="S3" s="284"/>
      <c r="T3" s="275"/>
      <c r="U3" s="277"/>
      <c r="V3" s="277"/>
      <c r="W3" s="277"/>
      <c r="X3" s="277"/>
      <c r="Y3" s="277"/>
      <c r="Z3" s="285"/>
      <c r="AA3" s="277"/>
      <c r="AB3" s="277"/>
      <c r="AC3" s="275"/>
      <c r="AD3" s="276"/>
      <c r="AE3" s="277"/>
      <c r="AF3" s="277"/>
      <c r="AG3" s="277"/>
      <c r="AH3" s="277"/>
      <c r="AI3" s="277"/>
      <c r="AJ3" s="277"/>
      <c r="AK3" s="275"/>
      <c r="AL3" s="277"/>
      <c r="AM3" s="277"/>
      <c r="AN3" s="277"/>
      <c r="AO3" s="277"/>
      <c r="AP3" s="277"/>
      <c r="AQ3" s="277"/>
      <c r="AR3" s="272" t="s">
        <v>67</v>
      </c>
      <c r="AS3" s="273"/>
      <c r="AT3" s="273"/>
      <c r="AU3" s="273"/>
      <c r="AV3" s="273"/>
      <c r="AW3" s="274"/>
      <c r="AX3" s="29" t="s">
        <v>54</v>
      </c>
      <c r="AY3" s="29" t="s">
        <v>39</v>
      </c>
      <c r="AZ3" s="30" t="s">
        <v>35</v>
      </c>
      <c r="BA3" s="30" t="s">
        <v>38</v>
      </c>
      <c r="BB3" s="30" t="s">
        <v>37</v>
      </c>
      <c r="BC3" s="31" t="s">
        <v>36</v>
      </c>
    </row>
    <row r="4" spans="1:55" s="21" customFormat="1" ht="24.75" customHeight="1">
      <c r="A4" s="279"/>
      <c r="B4" s="279"/>
      <c r="C4" s="279"/>
      <c r="D4" s="280"/>
      <c r="E4" s="281" t="s">
        <v>10</v>
      </c>
      <c r="F4" s="280"/>
      <c r="G4" s="109" t="s">
        <v>9</v>
      </c>
      <c r="H4" s="87"/>
      <c r="I4" s="282" t="s">
        <v>55</v>
      </c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69" t="s">
        <v>40</v>
      </c>
      <c r="U4" s="270"/>
      <c r="V4" s="270"/>
      <c r="W4" s="270"/>
      <c r="X4" s="270"/>
      <c r="Y4" s="270"/>
      <c r="Z4" s="286"/>
      <c r="AA4" s="270"/>
      <c r="AB4" s="271"/>
      <c r="AC4" s="269" t="s">
        <v>59</v>
      </c>
      <c r="AD4" s="278"/>
      <c r="AE4" s="270"/>
      <c r="AF4" s="270"/>
      <c r="AG4" s="270"/>
      <c r="AH4" s="270"/>
      <c r="AI4" s="270"/>
      <c r="AJ4" s="271"/>
      <c r="AK4" s="269" t="s">
        <v>60</v>
      </c>
      <c r="AL4" s="270"/>
      <c r="AM4" s="270"/>
      <c r="AN4" s="270"/>
      <c r="AO4" s="270"/>
      <c r="AP4" s="270"/>
      <c r="AQ4" s="271"/>
      <c r="AR4" s="269" t="s">
        <v>61</v>
      </c>
      <c r="AS4" s="270"/>
      <c r="AT4" s="271"/>
      <c r="AU4" s="269" t="s">
        <v>62</v>
      </c>
      <c r="AV4" s="270"/>
      <c r="AW4" s="271"/>
      <c r="AX4" s="21" t="s">
        <v>68</v>
      </c>
      <c r="AY4" s="21" t="s">
        <v>5</v>
      </c>
      <c r="AZ4" s="21" t="s">
        <v>69</v>
      </c>
      <c r="BA4" s="21" t="s">
        <v>13</v>
      </c>
      <c r="BB4" s="21" t="s">
        <v>53</v>
      </c>
      <c r="BC4" s="21" t="s">
        <v>14</v>
      </c>
    </row>
    <row r="5" spans="1:55" s="21" customFormat="1" ht="66" customHeight="1">
      <c r="A5" s="216"/>
      <c r="B5" s="216"/>
      <c r="C5" s="32" t="s">
        <v>72</v>
      </c>
      <c r="D5" s="88" t="s">
        <v>73</v>
      </c>
      <c r="E5" s="92" t="s">
        <v>75</v>
      </c>
      <c r="F5" s="107" t="s">
        <v>74</v>
      </c>
      <c r="G5" s="92" t="s">
        <v>76</v>
      </c>
      <c r="H5" s="89" t="s">
        <v>77</v>
      </c>
      <c r="I5" s="126" t="s">
        <v>88</v>
      </c>
      <c r="J5" s="126" t="s">
        <v>89</v>
      </c>
      <c r="K5" s="126" t="s">
        <v>90</v>
      </c>
      <c r="L5" s="135" t="s">
        <v>11</v>
      </c>
      <c r="M5" s="135" t="s">
        <v>0</v>
      </c>
      <c r="N5" s="135" t="s">
        <v>42</v>
      </c>
      <c r="O5" s="135" t="s">
        <v>43</v>
      </c>
      <c r="P5" s="135" t="s">
        <v>44</v>
      </c>
      <c r="Q5" s="135" t="s">
        <v>45</v>
      </c>
      <c r="R5" s="201" t="s">
        <v>46</v>
      </c>
      <c r="S5" s="201" t="s">
        <v>47</v>
      </c>
      <c r="T5" s="191" t="s">
        <v>11</v>
      </c>
      <c r="U5" s="191" t="s">
        <v>0</v>
      </c>
      <c r="V5" s="191" t="s">
        <v>42</v>
      </c>
      <c r="W5" s="191" t="s">
        <v>43</v>
      </c>
      <c r="X5" s="191" t="s">
        <v>44</v>
      </c>
      <c r="Y5" s="191" t="s">
        <v>45</v>
      </c>
      <c r="Z5" s="201" t="s">
        <v>46</v>
      </c>
      <c r="AA5" s="201" t="s">
        <v>47</v>
      </c>
      <c r="AB5" s="201" t="s">
        <v>48</v>
      </c>
      <c r="AC5" s="144" t="s">
        <v>88</v>
      </c>
      <c r="AD5" s="144" t="s">
        <v>89</v>
      </c>
      <c r="AE5" s="156" t="s">
        <v>11</v>
      </c>
      <c r="AF5" s="156" t="s">
        <v>0</v>
      </c>
      <c r="AG5" s="156" t="s">
        <v>1</v>
      </c>
      <c r="AH5" s="156" t="s">
        <v>2</v>
      </c>
      <c r="AI5" s="156" t="s">
        <v>3</v>
      </c>
      <c r="AJ5" s="156" t="s">
        <v>4</v>
      </c>
      <c r="AK5" s="166" t="s">
        <v>11</v>
      </c>
      <c r="AL5" s="166" t="s">
        <v>0</v>
      </c>
      <c r="AM5" s="166" t="s">
        <v>1</v>
      </c>
      <c r="AN5" s="166" t="s">
        <v>2</v>
      </c>
      <c r="AO5" s="166" t="s">
        <v>3</v>
      </c>
      <c r="AP5" s="166" t="s">
        <v>4</v>
      </c>
      <c r="AQ5" s="166" t="s">
        <v>57</v>
      </c>
      <c r="AR5" s="181" t="s">
        <v>1</v>
      </c>
      <c r="AS5" s="181" t="s">
        <v>2</v>
      </c>
      <c r="AT5" s="181" t="s">
        <v>3</v>
      </c>
      <c r="AU5" s="181" t="s">
        <v>1</v>
      </c>
      <c r="AV5" s="181" t="s">
        <v>2</v>
      </c>
      <c r="AW5" s="181" t="s">
        <v>3</v>
      </c>
      <c r="AX5" s="33" t="s">
        <v>78</v>
      </c>
      <c r="BA5" s="22" t="s">
        <v>15</v>
      </c>
      <c r="BB5" s="22" t="s">
        <v>16</v>
      </c>
      <c r="BC5" s="22" t="s">
        <v>17</v>
      </c>
    </row>
    <row r="6" spans="1:55" s="25" customFormat="1" ht="15.95" hidden="1" customHeight="1">
      <c r="A6" s="217"/>
      <c r="B6" s="217"/>
      <c r="C6" s="53">
        <v>42742</v>
      </c>
      <c r="D6" s="53"/>
      <c r="E6" s="93" t="s">
        <v>785</v>
      </c>
      <c r="F6" s="54" t="s">
        <v>1299</v>
      </c>
      <c r="G6" s="110" t="s">
        <v>786</v>
      </c>
      <c r="H6" s="55" t="s">
        <v>846</v>
      </c>
      <c r="I6" s="127"/>
      <c r="J6" s="128"/>
      <c r="K6" s="127"/>
      <c r="L6" s="136"/>
      <c r="M6" s="136" t="s">
        <v>925</v>
      </c>
      <c r="N6" s="136" t="s">
        <v>925</v>
      </c>
      <c r="O6" s="136" t="s">
        <v>925</v>
      </c>
      <c r="P6" s="136" t="s">
        <v>925</v>
      </c>
      <c r="Q6" s="136" t="s">
        <v>925</v>
      </c>
      <c r="R6" s="202" t="s">
        <v>925</v>
      </c>
      <c r="S6" s="202" t="s">
        <v>925</v>
      </c>
      <c r="T6" s="192"/>
      <c r="U6" s="192" t="s">
        <v>925</v>
      </c>
      <c r="V6" s="192" t="s">
        <v>925</v>
      </c>
      <c r="W6" s="192" t="s">
        <v>925</v>
      </c>
      <c r="X6" s="192" t="s">
        <v>925</v>
      </c>
      <c r="Y6" s="192" t="s">
        <v>925</v>
      </c>
      <c r="Z6" s="192" t="s">
        <v>925</v>
      </c>
      <c r="AA6" s="202" t="s">
        <v>925</v>
      </c>
      <c r="AB6" s="202"/>
      <c r="AC6" s="145"/>
      <c r="AD6" s="146"/>
      <c r="AE6" s="157"/>
      <c r="AF6" s="157"/>
      <c r="AG6" s="157"/>
      <c r="AH6" s="157"/>
      <c r="AI6" s="157"/>
      <c r="AJ6" s="157"/>
      <c r="AK6" s="167"/>
      <c r="AL6" s="168"/>
      <c r="AM6" s="168"/>
      <c r="AN6" s="168"/>
      <c r="AO6" s="168"/>
      <c r="AP6" s="168"/>
      <c r="AQ6" s="167"/>
      <c r="AR6" s="182"/>
      <c r="AS6" s="182"/>
      <c r="AT6" s="182"/>
      <c r="AU6" s="182"/>
      <c r="AV6" s="182"/>
      <c r="AW6" s="182"/>
      <c r="AX6" s="55" t="s">
        <v>926</v>
      </c>
      <c r="AY6" s="55" t="s">
        <v>927</v>
      </c>
      <c r="AZ6" s="55" t="s">
        <v>66</v>
      </c>
      <c r="BA6" s="55"/>
      <c r="BB6" s="59"/>
      <c r="BC6" s="55"/>
    </row>
    <row r="7" spans="1:55" s="25" customFormat="1" ht="15.95" hidden="1" customHeight="1">
      <c r="A7" s="217"/>
      <c r="B7" s="217"/>
      <c r="C7" s="53">
        <v>42742</v>
      </c>
      <c r="D7" s="53"/>
      <c r="E7" s="93" t="s">
        <v>830</v>
      </c>
      <c r="F7" s="54" t="s">
        <v>1300</v>
      </c>
      <c r="G7" s="110" t="s">
        <v>1078</v>
      </c>
      <c r="H7" s="55" t="s">
        <v>1249</v>
      </c>
      <c r="I7" s="127"/>
      <c r="J7" s="128"/>
      <c r="K7" s="127"/>
      <c r="L7" s="136"/>
      <c r="M7" s="136"/>
      <c r="N7" s="136"/>
      <c r="O7" s="136"/>
      <c r="P7" s="136"/>
      <c r="Q7" s="136"/>
      <c r="R7" s="202"/>
      <c r="S7" s="202"/>
      <c r="T7" s="192"/>
      <c r="U7" s="192"/>
      <c r="V7" s="192"/>
      <c r="W7" s="192"/>
      <c r="X7" s="192"/>
      <c r="Y7" s="192"/>
      <c r="Z7" s="192"/>
      <c r="AA7" s="202"/>
      <c r="AB7" s="202"/>
      <c r="AC7" s="145"/>
      <c r="AD7" s="146"/>
      <c r="AE7" s="157" t="s">
        <v>925</v>
      </c>
      <c r="AF7" s="157" t="s">
        <v>925</v>
      </c>
      <c r="AG7" s="157" t="s">
        <v>925</v>
      </c>
      <c r="AH7" s="157" t="s">
        <v>925</v>
      </c>
      <c r="AI7" s="157" t="s">
        <v>925</v>
      </c>
      <c r="AJ7" s="157" t="s">
        <v>925</v>
      </c>
      <c r="AK7" s="167" t="s">
        <v>925</v>
      </c>
      <c r="AL7" s="168" t="s">
        <v>925</v>
      </c>
      <c r="AM7" s="168" t="s">
        <v>925</v>
      </c>
      <c r="AN7" s="168" t="s">
        <v>925</v>
      </c>
      <c r="AO7" s="168" t="s">
        <v>925</v>
      </c>
      <c r="AP7" s="168" t="s">
        <v>925</v>
      </c>
      <c r="AQ7" s="167"/>
      <c r="AR7" s="182"/>
      <c r="AS7" s="182"/>
      <c r="AT7" s="182"/>
      <c r="AU7" s="182"/>
      <c r="AV7" s="182"/>
      <c r="AW7" s="182"/>
      <c r="AX7" s="55"/>
      <c r="AY7" s="55"/>
      <c r="AZ7" s="55"/>
      <c r="BA7" s="55"/>
      <c r="BB7" s="59"/>
      <c r="BC7" s="55"/>
    </row>
    <row r="8" spans="1:55" s="25" customFormat="1" ht="15.95" hidden="1" customHeight="1">
      <c r="A8" s="218"/>
      <c r="B8" s="218"/>
      <c r="C8" s="62">
        <v>42742</v>
      </c>
      <c r="D8" s="62"/>
      <c r="E8" s="94" t="s">
        <v>972</v>
      </c>
      <c r="F8" s="63" t="s">
        <v>973</v>
      </c>
      <c r="G8" s="111" t="s">
        <v>974</v>
      </c>
      <c r="H8" s="64" t="s">
        <v>1369</v>
      </c>
      <c r="I8" s="129"/>
      <c r="J8" s="129"/>
      <c r="K8" s="129"/>
      <c r="L8" s="137" t="s">
        <v>925</v>
      </c>
      <c r="M8" s="137" t="s">
        <v>925</v>
      </c>
      <c r="N8" s="137" t="s">
        <v>925</v>
      </c>
      <c r="O8" s="137" t="s">
        <v>925</v>
      </c>
      <c r="P8" s="137" t="s">
        <v>925</v>
      </c>
      <c r="Q8" s="137" t="s">
        <v>925</v>
      </c>
      <c r="R8" s="203" t="s">
        <v>925</v>
      </c>
      <c r="S8" s="203" t="s">
        <v>925</v>
      </c>
      <c r="T8" s="193"/>
      <c r="U8" s="193"/>
      <c r="V8" s="193"/>
      <c r="W8" s="193"/>
      <c r="X8" s="193"/>
      <c r="Y8" s="193"/>
      <c r="Z8" s="193" t="s">
        <v>925</v>
      </c>
      <c r="AA8" s="203" t="s">
        <v>925</v>
      </c>
      <c r="AB8" s="203"/>
      <c r="AC8" s="147"/>
      <c r="AD8" s="148"/>
      <c r="AE8" s="158"/>
      <c r="AF8" s="158"/>
      <c r="AG8" s="158"/>
      <c r="AH8" s="158"/>
      <c r="AI8" s="158"/>
      <c r="AJ8" s="158"/>
      <c r="AK8" s="169"/>
      <c r="AL8" s="170"/>
      <c r="AM8" s="170"/>
      <c r="AN8" s="170"/>
      <c r="AO8" s="170"/>
      <c r="AP8" s="170"/>
      <c r="AQ8" s="169"/>
      <c r="AR8" s="183"/>
      <c r="AS8" s="183"/>
      <c r="AT8" s="183"/>
      <c r="AU8" s="183"/>
      <c r="AV8" s="183"/>
      <c r="AW8" s="183"/>
      <c r="AX8" s="64"/>
      <c r="AY8" s="64"/>
      <c r="AZ8" s="64"/>
      <c r="BA8" s="64" t="s">
        <v>1032</v>
      </c>
      <c r="BB8" s="27"/>
      <c r="BC8" s="64"/>
    </row>
    <row r="9" spans="1:55" s="25" customFormat="1" ht="15.95" hidden="1" customHeight="1">
      <c r="A9" s="219"/>
      <c r="B9" s="219"/>
      <c r="C9" s="42">
        <v>42742</v>
      </c>
      <c r="D9" s="42">
        <v>42742</v>
      </c>
      <c r="E9" s="93" t="s">
        <v>837</v>
      </c>
      <c r="F9" s="43" t="s">
        <v>1301</v>
      </c>
      <c r="G9" s="112" t="s">
        <v>1074</v>
      </c>
      <c r="H9" s="41" t="s">
        <v>1075</v>
      </c>
      <c r="I9" s="128"/>
      <c r="J9" s="128"/>
      <c r="K9" s="128"/>
      <c r="L9" s="138"/>
      <c r="M9" s="138"/>
      <c r="N9" s="138"/>
      <c r="O9" s="138"/>
      <c r="P9" s="138"/>
      <c r="Q9" s="138"/>
      <c r="R9" s="204"/>
      <c r="S9" s="204"/>
      <c r="T9" s="194"/>
      <c r="U9" s="194"/>
      <c r="V9" s="194"/>
      <c r="W9" s="194"/>
      <c r="X9" s="194" t="s">
        <v>925</v>
      </c>
      <c r="Y9" s="194" t="s">
        <v>925</v>
      </c>
      <c r="Z9" s="194" t="s">
        <v>925</v>
      </c>
      <c r="AA9" s="204" t="s">
        <v>925</v>
      </c>
      <c r="AB9" s="204" t="s">
        <v>925</v>
      </c>
      <c r="AC9" s="145"/>
      <c r="AD9" s="149"/>
      <c r="AE9" s="159"/>
      <c r="AF9" s="159"/>
      <c r="AG9" s="159"/>
      <c r="AH9" s="159"/>
      <c r="AI9" s="159"/>
      <c r="AJ9" s="159"/>
      <c r="AK9" s="171"/>
      <c r="AL9" s="172"/>
      <c r="AM9" s="172"/>
      <c r="AN9" s="172"/>
      <c r="AO9" s="172"/>
      <c r="AP9" s="172"/>
      <c r="AQ9" s="171"/>
      <c r="AR9" s="184"/>
      <c r="AS9" s="184"/>
      <c r="AT9" s="184"/>
      <c r="AU9" s="184"/>
      <c r="AV9" s="184"/>
      <c r="AW9" s="184"/>
      <c r="AX9" s="26"/>
      <c r="AY9" s="26"/>
      <c r="AZ9" s="41" t="s">
        <v>928</v>
      </c>
      <c r="BA9" s="41" t="s">
        <v>927</v>
      </c>
      <c r="BB9" s="41" t="s">
        <v>82</v>
      </c>
      <c r="BC9" s="41" t="s">
        <v>1076</v>
      </c>
    </row>
    <row r="10" spans="1:55" s="25" customFormat="1" ht="15.95" hidden="1" customHeight="1">
      <c r="A10" s="217"/>
      <c r="B10" s="217"/>
      <c r="C10" s="53">
        <v>42743</v>
      </c>
      <c r="D10" s="53"/>
      <c r="E10" s="93" t="s">
        <v>830</v>
      </c>
      <c r="F10" s="54" t="s">
        <v>1300</v>
      </c>
      <c r="G10" s="110" t="s">
        <v>1078</v>
      </c>
      <c r="H10" s="55" t="s">
        <v>1249</v>
      </c>
      <c r="I10" s="127"/>
      <c r="J10" s="128"/>
      <c r="K10" s="127"/>
      <c r="L10" s="136"/>
      <c r="M10" s="136"/>
      <c r="N10" s="136"/>
      <c r="O10" s="136"/>
      <c r="P10" s="136"/>
      <c r="Q10" s="136"/>
      <c r="R10" s="202"/>
      <c r="S10" s="202"/>
      <c r="T10" s="192"/>
      <c r="U10" s="192"/>
      <c r="V10" s="192"/>
      <c r="W10" s="192"/>
      <c r="X10" s="192"/>
      <c r="Y10" s="192"/>
      <c r="Z10" s="192"/>
      <c r="AA10" s="202"/>
      <c r="AB10" s="202"/>
      <c r="AC10" s="145"/>
      <c r="AD10" s="146"/>
      <c r="AE10" s="157" t="s">
        <v>925</v>
      </c>
      <c r="AF10" s="157" t="s">
        <v>925</v>
      </c>
      <c r="AG10" s="157" t="s">
        <v>925</v>
      </c>
      <c r="AH10" s="157" t="s">
        <v>925</v>
      </c>
      <c r="AI10" s="157" t="s">
        <v>925</v>
      </c>
      <c r="AJ10" s="157" t="s">
        <v>925</v>
      </c>
      <c r="AK10" s="167" t="s">
        <v>925</v>
      </c>
      <c r="AL10" s="168" t="s">
        <v>925</v>
      </c>
      <c r="AM10" s="168" t="s">
        <v>925</v>
      </c>
      <c r="AN10" s="168" t="s">
        <v>925</v>
      </c>
      <c r="AO10" s="168" t="s">
        <v>925</v>
      </c>
      <c r="AP10" s="168" t="s">
        <v>925</v>
      </c>
      <c r="AQ10" s="167"/>
      <c r="AR10" s="182"/>
      <c r="AS10" s="182"/>
      <c r="AT10" s="182"/>
      <c r="AU10" s="182"/>
      <c r="AV10" s="182"/>
      <c r="AW10" s="182"/>
      <c r="AX10" s="55"/>
      <c r="AY10" s="55"/>
      <c r="AZ10" s="55"/>
      <c r="BA10" s="55"/>
      <c r="BB10" s="59"/>
      <c r="BC10" s="55"/>
    </row>
    <row r="11" spans="1:55" s="25" customFormat="1" ht="15.95" hidden="1" customHeight="1">
      <c r="A11" s="219"/>
      <c r="B11" s="219"/>
      <c r="C11" s="42">
        <v>42743</v>
      </c>
      <c r="D11" s="42"/>
      <c r="E11" s="93" t="s">
        <v>1227</v>
      </c>
      <c r="F11" s="43" t="s">
        <v>1049</v>
      </c>
      <c r="G11" s="112" t="s">
        <v>1241</v>
      </c>
      <c r="H11" s="41" t="s">
        <v>1243</v>
      </c>
      <c r="I11" s="128"/>
      <c r="J11" s="128"/>
      <c r="K11" s="128"/>
      <c r="L11" s="138"/>
      <c r="M11" s="138" t="s">
        <v>925</v>
      </c>
      <c r="N11" s="138" t="s">
        <v>925</v>
      </c>
      <c r="O11" s="138" t="s">
        <v>925</v>
      </c>
      <c r="P11" s="138" t="s">
        <v>925</v>
      </c>
      <c r="Q11" s="138" t="s">
        <v>925</v>
      </c>
      <c r="R11" s="204" t="s">
        <v>925</v>
      </c>
      <c r="S11" s="204" t="s">
        <v>925</v>
      </c>
      <c r="T11" s="194"/>
      <c r="U11" s="194" t="s">
        <v>925</v>
      </c>
      <c r="V11" s="194" t="s">
        <v>925</v>
      </c>
      <c r="W11" s="194" t="s">
        <v>925</v>
      </c>
      <c r="X11" s="194" t="s">
        <v>925</v>
      </c>
      <c r="Y11" s="194" t="s">
        <v>925</v>
      </c>
      <c r="Z11" s="194" t="s">
        <v>925</v>
      </c>
      <c r="AA11" s="204" t="s">
        <v>925</v>
      </c>
      <c r="AB11" s="204" t="s">
        <v>925</v>
      </c>
      <c r="AC11" s="145"/>
      <c r="AD11" s="149"/>
      <c r="AE11" s="159"/>
      <c r="AF11" s="159"/>
      <c r="AG11" s="159"/>
      <c r="AH11" s="159"/>
      <c r="AI11" s="159"/>
      <c r="AJ11" s="159"/>
      <c r="AK11" s="171"/>
      <c r="AL11" s="172"/>
      <c r="AM11" s="172"/>
      <c r="AN11" s="172"/>
      <c r="AO11" s="172"/>
      <c r="AP11" s="172"/>
      <c r="AQ11" s="171"/>
      <c r="AR11" s="184"/>
      <c r="AS11" s="184"/>
      <c r="AT11" s="184"/>
      <c r="AU11" s="184"/>
      <c r="AV11" s="184"/>
      <c r="AW11" s="184"/>
      <c r="AX11" s="26"/>
      <c r="AY11" s="26"/>
      <c r="AZ11" s="41"/>
      <c r="BA11" s="41"/>
      <c r="BB11" s="41"/>
      <c r="BC11" s="41"/>
    </row>
    <row r="12" spans="1:55" s="25" customFormat="1" ht="15.95" hidden="1" customHeight="1">
      <c r="A12" s="219"/>
      <c r="B12" s="219"/>
      <c r="C12" s="42">
        <v>42743</v>
      </c>
      <c r="D12" s="42"/>
      <c r="E12" s="93" t="s">
        <v>788</v>
      </c>
      <c r="F12" s="43" t="s">
        <v>1303</v>
      </c>
      <c r="G12" s="110" t="s">
        <v>789</v>
      </c>
      <c r="H12" s="41" t="s">
        <v>790</v>
      </c>
      <c r="I12" s="128"/>
      <c r="J12" s="128"/>
      <c r="K12" s="128"/>
      <c r="L12" s="138" t="s">
        <v>925</v>
      </c>
      <c r="M12" s="138" t="s">
        <v>925</v>
      </c>
      <c r="N12" s="138" t="s">
        <v>925</v>
      </c>
      <c r="O12" s="138" t="s">
        <v>925</v>
      </c>
      <c r="P12" s="138" t="s">
        <v>925</v>
      </c>
      <c r="Q12" s="138" t="s">
        <v>925</v>
      </c>
      <c r="R12" s="204" t="s">
        <v>925</v>
      </c>
      <c r="S12" s="204" t="s">
        <v>925</v>
      </c>
      <c r="T12" s="194" t="s">
        <v>925</v>
      </c>
      <c r="U12" s="194" t="s">
        <v>925</v>
      </c>
      <c r="V12" s="194" t="s">
        <v>925</v>
      </c>
      <c r="W12" s="194" t="s">
        <v>925</v>
      </c>
      <c r="X12" s="194" t="s">
        <v>925</v>
      </c>
      <c r="Y12" s="194" t="s">
        <v>925</v>
      </c>
      <c r="Z12" s="194" t="s">
        <v>925</v>
      </c>
      <c r="AA12" s="204" t="s">
        <v>925</v>
      </c>
      <c r="AB12" s="204" t="s">
        <v>925</v>
      </c>
      <c r="AC12" s="145"/>
      <c r="AD12" s="149"/>
      <c r="AE12" s="159"/>
      <c r="AF12" s="159"/>
      <c r="AG12" s="159"/>
      <c r="AH12" s="159"/>
      <c r="AI12" s="159"/>
      <c r="AJ12" s="159"/>
      <c r="AK12" s="171"/>
      <c r="AL12" s="172"/>
      <c r="AM12" s="172"/>
      <c r="AN12" s="172"/>
      <c r="AO12" s="172"/>
      <c r="AP12" s="172"/>
      <c r="AQ12" s="171"/>
      <c r="AR12" s="184"/>
      <c r="AS12" s="184"/>
      <c r="AT12" s="184"/>
      <c r="AU12" s="184"/>
      <c r="AV12" s="184"/>
      <c r="AW12" s="184"/>
      <c r="AX12" s="41" t="s">
        <v>926</v>
      </c>
      <c r="AY12" s="41" t="s">
        <v>927</v>
      </c>
      <c r="AZ12" s="41" t="s">
        <v>66</v>
      </c>
      <c r="BA12" s="41"/>
      <c r="BB12" s="27"/>
      <c r="BC12" s="41"/>
    </row>
    <row r="13" spans="1:55" s="25" customFormat="1" ht="15.95" hidden="1" customHeight="1">
      <c r="A13" s="219"/>
      <c r="B13" s="219"/>
      <c r="C13" s="42">
        <v>42743</v>
      </c>
      <c r="D13" s="42"/>
      <c r="E13" s="93" t="s">
        <v>791</v>
      </c>
      <c r="F13" s="43" t="s">
        <v>1302</v>
      </c>
      <c r="G13" s="110" t="s">
        <v>792</v>
      </c>
      <c r="H13" s="41" t="s">
        <v>793</v>
      </c>
      <c r="I13" s="128"/>
      <c r="J13" s="128"/>
      <c r="K13" s="128"/>
      <c r="L13" s="138" t="s">
        <v>925</v>
      </c>
      <c r="M13" s="138" t="s">
        <v>925</v>
      </c>
      <c r="N13" s="138" t="s">
        <v>925</v>
      </c>
      <c r="O13" s="138" t="s">
        <v>925</v>
      </c>
      <c r="P13" s="138" t="s">
        <v>925</v>
      </c>
      <c r="Q13" s="138" t="s">
        <v>925</v>
      </c>
      <c r="R13" s="204"/>
      <c r="S13" s="204"/>
      <c r="T13" s="194" t="s">
        <v>925</v>
      </c>
      <c r="U13" s="194" t="s">
        <v>925</v>
      </c>
      <c r="V13" s="194" t="s">
        <v>925</v>
      </c>
      <c r="W13" s="194" t="s">
        <v>925</v>
      </c>
      <c r="X13" s="194" t="s">
        <v>925</v>
      </c>
      <c r="Y13" s="194" t="s">
        <v>925</v>
      </c>
      <c r="Z13" s="204"/>
      <c r="AA13" s="204"/>
      <c r="AB13" s="204"/>
      <c r="AC13" s="145"/>
      <c r="AD13" s="149"/>
      <c r="AE13" s="159"/>
      <c r="AF13" s="159"/>
      <c r="AG13" s="159"/>
      <c r="AH13" s="159"/>
      <c r="AI13" s="159"/>
      <c r="AJ13" s="159"/>
      <c r="AK13" s="171"/>
      <c r="AL13" s="172"/>
      <c r="AM13" s="172"/>
      <c r="AN13" s="172"/>
      <c r="AO13" s="172"/>
      <c r="AP13" s="172"/>
      <c r="AQ13" s="171"/>
      <c r="AR13" s="184"/>
      <c r="AS13" s="184"/>
      <c r="AT13" s="184"/>
      <c r="AU13" s="184"/>
      <c r="AV13" s="184"/>
      <c r="AW13" s="184"/>
      <c r="AX13" s="41" t="s">
        <v>926</v>
      </c>
      <c r="AY13" s="41" t="s">
        <v>927</v>
      </c>
      <c r="AZ13" s="41" t="s">
        <v>66</v>
      </c>
      <c r="BA13" s="41"/>
      <c r="BB13" s="27"/>
      <c r="BC13" s="41"/>
    </row>
    <row r="14" spans="1:55" s="25" customFormat="1" ht="15.95" hidden="1" customHeight="1">
      <c r="A14" s="219"/>
      <c r="B14" s="219"/>
      <c r="C14" s="42">
        <v>42743</v>
      </c>
      <c r="D14" s="42"/>
      <c r="E14" s="93" t="s">
        <v>794</v>
      </c>
      <c r="F14" s="43" t="s">
        <v>795</v>
      </c>
      <c r="G14" s="110" t="s">
        <v>796</v>
      </c>
      <c r="H14" s="41" t="s">
        <v>797</v>
      </c>
      <c r="I14" s="128"/>
      <c r="J14" s="128"/>
      <c r="K14" s="128"/>
      <c r="L14" s="138"/>
      <c r="M14" s="138" t="s">
        <v>925</v>
      </c>
      <c r="N14" s="138" t="s">
        <v>925</v>
      </c>
      <c r="O14" s="138" t="s">
        <v>925</v>
      </c>
      <c r="P14" s="138" t="s">
        <v>925</v>
      </c>
      <c r="Q14" s="138" t="s">
        <v>925</v>
      </c>
      <c r="R14" s="204" t="s">
        <v>925</v>
      </c>
      <c r="S14" s="204" t="s">
        <v>925</v>
      </c>
      <c r="T14" s="194"/>
      <c r="U14" s="194" t="s">
        <v>925</v>
      </c>
      <c r="V14" s="194" t="s">
        <v>925</v>
      </c>
      <c r="W14" s="194" t="s">
        <v>925</v>
      </c>
      <c r="X14" s="194" t="s">
        <v>925</v>
      </c>
      <c r="Y14" s="194" t="s">
        <v>925</v>
      </c>
      <c r="Z14" s="194" t="s">
        <v>925</v>
      </c>
      <c r="AA14" s="204" t="s">
        <v>925</v>
      </c>
      <c r="AB14" s="204"/>
      <c r="AC14" s="145"/>
      <c r="AD14" s="149"/>
      <c r="AE14" s="159"/>
      <c r="AF14" s="159"/>
      <c r="AG14" s="159"/>
      <c r="AH14" s="159"/>
      <c r="AI14" s="159"/>
      <c r="AJ14" s="159"/>
      <c r="AK14" s="171"/>
      <c r="AL14" s="172"/>
      <c r="AM14" s="172"/>
      <c r="AN14" s="172"/>
      <c r="AO14" s="172"/>
      <c r="AP14" s="172"/>
      <c r="AQ14" s="171"/>
      <c r="AR14" s="184"/>
      <c r="AS14" s="184"/>
      <c r="AT14" s="184"/>
      <c r="AU14" s="184"/>
      <c r="AV14" s="184"/>
      <c r="AW14" s="184"/>
      <c r="AX14" s="41" t="s">
        <v>926</v>
      </c>
      <c r="AY14" s="41" t="s">
        <v>927</v>
      </c>
      <c r="AZ14" s="41" t="s">
        <v>66</v>
      </c>
      <c r="BA14" s="41"/>
      <c r="BB14" s="27"/>
      <c r="BC14" s="41"/>
    </row>
    <row r="15" spans="1:55" s="25" customFormat="1" ht="15.95" hidden="1" customHeight="1">
      <c r="A15" s="219"/>
      <c r="B15" s="219"/>
      <c r="C15" s="42">
        <v>42743</v>
      </c>
      <c r="D15" s="42"/>
      <c r="E15" s="93" t="s">
        <v>785</v>
      </c>
      <c r="F15" s="43" t="s">
        <v>1299</v>
      </c>
      <c r="G15" s="110" t="s">
        <v>786</v>
      </c>
      <c r="H15" s="41" t="s">
        <v>798</v>
      </c>
      <c r="I15" s="128"/>
      <c r="J15" s="128"/>
      <c r="K15" s="128"/>
      <c r="L15" s="138" t="s">
        <v>925</v>
      </c>
      <c r="M15" s="138" t="s">
        <v>925</v>
      </c>
      <c r="N15" s="138" t="s">
        <v>925</v>
      </c>
      <c r="O15" s="138" t="s">
        <v>925</v>
      </c>
      <c r="P15" s="138" t="s">
        <v>925</v>
      </c>
      <c r="Q15" s="138" t="s">
        <v>925</v>
      </c>
      <c r="R15" s="204"/>
      <c r="S15" s="204"/>
      <c r="T15" s="194" t="s">
        <v>925</v>
      </c>
      <c r="U15" s="194" t="s">
        <v>925</v>
      </c>
      <c r="V15" s="194" t="s">
        <v>925</v>
      </c>
      <c r="W15" s="194" t="s">
        <v>925</v>
      </c>
      <c r="X15" s="194" t="s">
        <v>925</v>
      </c>
      <c r="Y15" s="194" t="s">
        <v>925</v>
      </c>
      <c r="Z15" s="194"/>
      <c r="AA15" s="204"/>
      <c r="AB15" s="204"/>
      <c r="AC15" s="145"/>
      <c r="AD15" s="149"/>
      <c r="AE15" s="159"/>
      <c r="AF15" s="159"/>
      <c r="AG15" s="159"/>
      <c r="AH15" s="159"/>
      <c r="AI15" s="159"/>
      <c r="AJ15" s="159"/>
      <c r="AK15" s="171"/>
      <c r="AL15" s="172"/>
      <c r="AM15" s="172"/>
      <c r="AN15" s="172"/>
      <c r="AO15" s="172"/>
      <c r="AP15" s="172"/>
      <c r="AQ15" s="171"/>
      <c r="AR15" s="184"/>
      <c r="AS15" s="184"/>
      <c r="AT15" s="184"/>
      <c r="AU15" s="184"/>
      <c r="AV15" s="184"/>
      <c r="AW15" s="184"/>
      <c r="AX15" s="41" t="s">
        <v>926</v>
      </c>
      <c r="AY15" s="41" t="s">
        <v>927</v>
      </c>
      <c r="AZ15" s="41" t="s">
        <v>66</v>
      </c>
      <c r="BA15" s="41"/>
      <c r="BB15" s="27"/>
      <c r="BC15" s="41"/>
    </row>
    <row r="16" spans="1:55" s="25" customFormat="1" ht="15.95" hidden="1" customHeight="1">
      <c r="A16" s="219"/>
      <c r="B16" s="219"/>
      <c r="C16" s="42">
        <v>42743</v>
      </c>
      <c r="D16" s="42"/>
      <c r="E16" s="93" t="s">
        <v>799</v>
      </c>
      <c r="F16" s="43" t="s">
        <v>800</v>
      </c>
      <c r="G16" s="110" t="s">
        <v>801</v>
      </c>
      <c r="H16" s="41" t="s">
        <v>802</v>
      </c>
      <c r="I16" s="128"/>
      <c r="J16" s="128"/>
      <c r="K16" s="128"/>
      <c r="L16" s="138"/>
      <c r="M16" s="138" t="s">
        <v>925</v>
      </c>
      <c r="N16" s="138" t="s">
        <v>925</v>
      </c>
      <c r="O16" s="138" t="s">
        <v>925</v>
      </c>
      <c r="P16" s="138" t="s">
        <v>925</v>
      </c>
      <c r="Q16" s="138" t="s">
        <v>925</v>
      </c>
      <c r="R16" s="204"/>
      <c r="S16" s="204"/>
      <c r="T16" s="194"/>
      <c r="U16" s="194" t="s">
        <v>925</v>
      </c>
      <c r="V16" s="194" t="s">
        <v>925</v>
      </c>
      <c r="W16" s="194" t="s">
        <v>925</v>
      </c>
      <c r="X16" s="194" t="s">
        <v>925</v>
      </c>
      <c r="Y16" s="194" t="s">
        <v>925</v>
      </c>
      <c r="Z16" s="194"/>
      <c r="AA16" s="204"/>
      <c r="AB16" s="204"/>
      <c r="AC16" s="145"/>
      <c r="AD16" s="149"/>
      <c r="AE16" s="159"/>
      <c r="AF16" s="159"/>
      <c r="AG16" s="159"/>
      <c r="AH16" s="159"/>
      <c r="AI16" s="159"/>
      <c r="AJ16" s="159"/>
      <c r="AK16" s="171"/>
      <c r="AL16" s="172"/>
      <c r="AM16" s="172"/>
      <c r="AN16" s="172"/>
      <c r="AO16" s="172"/>
      <c r="AP16" s="172"/>
      <c r="AQ16" s="171"/>
      <c r="AR16" s="184"/>
      <c r="AS16" s="184"/>
      <c r="AT16" s="184"/>
      <c r="AU16" s="184"/>
      <c r="AV16" s="184"/>
      <c r="AW16" s="184"/>
      <c r="AX16" s="41" t="s">
        <v>926</v>
      </c>
      <c r="AY16" s="41" t="s">
        <v>927</v>
      </c>
      <c r="AZ16" s="41" t="s">
        <v>66</v>
      </c>
      <c r="BA16" s="41"/>
      <c r="BB16" s="27"/>
      <c r="BC16" s="41"/>
    </row>
    <row r="17" spans="1:55" s="25" customFormat="1" ht="15.95" hidden="1" customHeight="1">
      <c r="A17" s="219"/>
      <c r="B17" s="219"/>
      <c r="C17" s="42">
        <v>42743</v>
      </c>
      <c r="D17" s="42"/>
      <c r="E17" s="93" t="s">
        <v>1222</v>
      </c>
      <c r="F17" s="43" t="s">
        <v>1304</v>
      </c>
      <c r="G17" s="113" t="s">
        <v>1279</v>
      </c>
      <c r="H17" s="41" t="s">
        <v>1250</v>
      </c>
      <c r="I17" s="128"/>
      <c r="J17" s="128"/>
      <c r="K17" s="128"/>
      <c r="L17" s="138"/>
      <c r="M17" s="138"/>
      <c r="N17" s="138"/>
      <c r="O17" s="138"/>
      <c r="P17" s="138"/>
      <c r="Q17" s="138"/>
      <c r="R17" s="204"/>
      <c r="S17" s="204"/>
      <c r="T17" s="194"/>
      <c r="U17" s="194"/>
      <c r="V17" s="194"/>
      <c r="W17" s="194"/>
      <c r="X17" s="194"/>
      <c r="Y17" s="194"/>
      <c r="Z17" s="194"/>
      <c r="AA17" s="204"/>
      <c r="AB17" s="204"/>
      <c r="AC17" s="145"/>
      <c r="AD17" s="149"/>
      <c r="AE17" s="159" t="s">
        <v>925</v>
      </c>
      <c r="AF17" s="159" t="s">
        <v>925</v>
      </c>
      <c r="AG17" s="159" t="s">
        <v>925</v>
      </c>
      <c r="AH17" s="159" t="s">
        <v>925</v>
      </c>
      <c r="AI17" s="159" t="s">
        <v>925</v>
      </c>
      <c r="AJ17" s="159" t="s">
        <v>925</v>
      </c>
      <c r="AK17" s="171" t="s">
        <v>925</v>
      </c>
      <c r="AL17" s="172" t="s">
        <v>925</v>
      </c>
      <c r="AM17" s="172" t="s">
        <v>925</v>
      </c>
      <c r="AN17" s="172" t="s">
        <v>925</v>
      </c>
      <c r="AO17" s="172" t="s">
        <v>925</v>
      </c>
      <c r="AP17" s="172" t="s">
        <v>925</v>
      </c>
      <c r="AQ17" s="171"/>
      <c r="AR17" s="184"/>
      <c r="AS17" s="184"/>
      <c r="AT17" s="184"/>
      <c r="AU17" s="184"/>
      <c r="AV17" s="184"/>
      <c r="AW17" s="184"/>
      <c r="AX17" s="41"/>
      <c r="AY17" s="41"/>
      <c r="AZ17" s="41"/>
      <c r="BA17" s="41"/>
      <c r="BB17" s="27"/>
      <c r="BC17" s="41"/>
    </row>
    <row r="18" spans="1:55" s="25" customFormat="1" ht="15.95" hidden="1" customHeight="1">
      <c r="A18" s="219"/>
      <c r="B18" s="219"/>
      <c r="C18" s="42">
        <v>42743</v>
      </c>
      <c r="D18" s="42"/>
      <c r="E18" s="93" t="s">
        <v>803</v>
      </c>
      <c r="F18" s="43" t="s">
        <v>1305</v>
      </c>
      <c r="G18" s="110" t="s">
        <v>804</v>
      </c>
      <c r="H18" s="41" t="s">
        <v>805</v>
      </c>
      <c r="I18" s="128"/>
      <c r="J18" s="128"/>
      <c r="K18" s="128"/>
      <c r="L18" s="138"/>
      <c r="M18" s="138" t="s">
        <v>925</v>
      </c>
      <c r="N18" s="138" t="s">
        <v>925</v>
      </c>
      <c r="O18" s="138" t="s">
        <v>925</v>
      </c>
      <c r="P18" s="138" t="s">
        <v>925</v>
      </c>
      <c r="Q18" s="138" t="s">
        <v>925</v>
      </c>
      <c r="R18" s="204"/>
      <c r="S18" s="204"/>
      <c r="T18" s="194"/>
      <c r="U18" s="194" t="s">
        <v>925</v>
      </c>
      <c r="V18" s="194" t="s">
        <v>925</v>
      </c>
      <c r="W18" s="194" t="s">
        <v>925</v>
      </c>
      <c r="X18" s="194" t="s">
        <v>925</v>
      </c>
      <c r="Y18" s="194" t="s">
        <v>925</v>
      </c>
      <c r="Z18" s="194"/>
      <c r="AA18" s="204"/>
      <c r="AB18" s="204"/>
      <c r="AC18" s="145"/>
      <c r="AD18" s="149"/>
      <c r="AE18" s="159"/>
      <c r="AF18" s="159"/>
      <c r="AG18" s="159"/>
      <c r="AH18" s="159"/>
      <c r="AI18" s="159"/>
      <c r="AJ18" s="159"/>
      <c r="AK18" s="171"/>
      <c r="AL18" s="172"/>
      <c r="AM18" s="172"/>
      <c r="AN18" s="172"/>
      <c r="AO18" s="172"/>
      <c r="AP18" s="172"/>
      <c r="AQ18" s="171"/>
      <c r="AR18" s="184"/>
      <c r="AS18" s="184"/>
      <c r="AT18" s="184"/>
      <c r="AU18" s="184"/>
      <c r="AV18" s="184"/>
      <c r="AW18" s="184"/>
      <c r="AX18" s="41" t="s">
        <v>926</v>
      </c>
      <c r="AY18" s="41" t="s">
        <v>927</v>
      </c>
      <c r="AZ18" s="41" t="s">
        <v>66</v>
      </c>
      <c r="BA18" s="41"/>
      <c r="BB18" s="27"/>
      <c r="BC18" s="41"/>
    </row>
    <row r="19" spans="1:55" s="25" customFormat="1" ht="15.95" hidden="1" customHeight="1">
      <c r="A19" s="218"/>
      <c r="B19" s="218"/>
      <c r="C19" s="62">
        <v>42743</v>
      </c>
      <c r="D19" s="62"/>
      <c r="E19" s="94" t="s">
        <v>972</v>
      </c>
      <c r="F19" s="43" t="s">
        <v>973</v>
      </c>
      <c r="G19" s="111" t="s">
        <v>976</v>
      </c>
      <c r="H19" s="64" t="s">
        <v>1369</v>
      </c>
      <c r="I19" s="129"/>
      <c r="J19" s="129"/>
      <c r="K19" s="129"/>
      <c r="L19" s="137" t="s">
        <v>925</v>
      </c>
      <c r="M19" s="137" t="s">
        <v>925</v>
      </c>
      <c r="N19" s="137" t="s">
        <v>925</v>
      </c>
      <c r="O19" s="137" t="s">
        <v>925</v>
      </c>
      <c r="P19" s="137" t="s">
        <v>925</v>
      </c>
      <c r="Q19" s="137" t="s">
        <v>925</v>
      </c>
      <c r="R19" s="203" t="s">
        <v>925</v>
      </c>
      <c r="S19" s="203" t="s">
        <v>925</v>
      </c>
      <c r="T19" s="193"/>
      <c r="U19" s="193"/>
      <c r="V19" s="193"/>
      <c r="W19" s="193"/>
      <c r="X19" s="193"/>
      <c r="Y19" s="193"/>
      <c r="Z19" s="193" t="s">
        <v>925</v>
      </c>
      <c r="AA19" s="203" t="s">
        <v>925</v>
      </c>
      <c r="AB19" s="203" t="s">
        <v>925</v>
      </c>
      <c r="AC19" s="147"/>
      <c r="AD19" s="148"/>
      <c r="AE19" s="158"/>
      <c r="AF19" s="158"/>
      <c r="AG19" s="158"/>
      <c r="AH19" s="158"/>
      <c r="AI19" s="158"/>
      <c r="AJ19" s="158"/>
      <c r="AK19" s="169"/>
      <c r="AL19" s="170"/>
      <c r="AM19" s="170"/>
      <c r="AN19" s="170"/>
      <c r="AO19" s="170"/>
      <c r="AP19" s="170"/>
      <c r="AQ19" s="169"/>
      <c r="AR19" s="183"/>
      <c r="AS19" s="183"/>
      <c r="AT19" s="183"/>
      <c r="AU19" s="183"/>
      <c r="AV19" s="183"/>
      <c r="AW19" s="183"/>
      <c r="AX19" s="64"/>
      <c r="AY19" s="64"/>
      <c r="AZ19" s="64"/>
      <c r="BA19" s="64" t="s">
        <v>1033</v>
      </c>
      <c r="BB19" s="27"/>
      <c r="BC19" s="64"/>
    </row>
    <row r="20" spans="1:55" s="25" customFormat="1" ht="15.95" hidden="1" customHeight="1">
      <c r="A20" s="218"/>
      <c r="B20" s="218"/>
      <c r="C20" s="62">
        <v>42743</v>
      </c>
      <c r="D20" s="62"/>
      <c r="E20" s="94" t="s">
        <v>977</v>
      </c>
      <c r="F20" s="43" t="s">
        <v>978</v>
      </c>
      <c r="G20" s="111" t="s">
        <v>979</v>
      </c>
      <c r="H20" s="64" t="s">
        <v>1369</v>
      </c>
      <c r="I20" s="129"/>
      <c r="J20" s="129"/>
      <c r="K20" s="129"/>
      <c r="L20" s="137"/>
      <c r="M20" s="137" t="s">
        <v>925</v>
      </c>
      <c r="N20" s="137" t="s">
        <v>925</v>
      </c>
      <c r="O20" s="137" t="s">
        <v>925</v>
      </c>
      <c r="P20" s="137" t="s">
        <v>925</v>
      </c>
      <c r="Q20" s="137" t="s">
        <v>925</v>
      </c>
      <c r="R20" s="203" t="s">
        <v>925</v>
      </c>
      <c r="S20" s="203" t="s">
        <v>925</v>
      </c>
      <c r="T20" s="193" t="s">
        <v>925</v>
      </c>
      <c r="U20" s="193"/>
      <c r="V20" s="193"/>
      <c r="W20" s="193"/>
      <c r="X20" s="193"/>
      <c r="Y20" s="193"/>
      <c r="Z20" s="193" t="s">
        <v>925</v>
      </c>
      <c r="AA20" s="203" t="s">
        <v>925</v>
      </c>
      <c r="AB20" s="203"/>
      <c r="AC20" s="147"/>
      <c r="AD20" s="148"/>
      <c r="AE20" s="158"/>
      <c r="AF20" s="158"/>
      <c r="AG20" s="158"/>
      <c r="AH20" s="158"/>
      <c r="AI20" s="158"/>
      <c r="AJ20" s="158"/>
      <c r="AK20" s="169"/>
      <c r="AL20" s="170"/>
      <c r="AM20" s="170"/>
      <c r="AN20" s="170"/>
      <c r="AO20" s="170"/>
      <c r="AP20" s="170"/>
      <c r="AQ20" s="169"/>
      <c r="AR20" s="183"/>
      <c r="AS20" s="183"/>
      <c r="AT20" s="183"/>
      <c r="AU20" s="183"/>
      <c r="AV20" s="183"/>
      <c r="AW20" s="183"/>
      <c r="AX20" s="64"/>
      <c r="AY20" s="64"/>
      <c r="AZ20" s="64"/>
      <c r="BA20" s="64" t="s">
        <v>1033</v>
      </c>
      <c r="BB20" s="27"/>
      <c r="BC20" s="64"/>
    </row>
    <row r="21" spans="1:55" s="25" customFormat="1" ht="15.95" hidden="1" customHeight="1">
      <c r="A21" s="218"/>
      <c r="B21" s="218"/>
      <c r="C21" s="62">
        <v>42743</v>
      </c>
      <c r="D21" s="62"/>
      <c r="E21" s="94" t="s">
        <v>980</v>
      </c>
      <c r="F21" s="43" t="s">
        <v>981</v>
      </c>
      <c r="G21" s="111" t="s">
        <v>982</v>
      </c>
      <c r="H21" s="64" t="s">
        <v>1208</v>
      </c>
      <c r="I21" s="129"/>
      <c r="J21" s="129"/>
      <c r="K21" s="129"/>
      <c r="L21" s="137"/>
      <c r="M21" s="137"/>
      <c r="N21" s="137"/>
      <c r="O21" s="137"/>
      <c r="P21" s="137"/>
      <c r="Q21" s="137"/>
      <c r="R21" s="203"/>
      <c r="S21" s="203"/>
      <c r="T21" s="193"/>
      <c r="U21" s="193" t="s">
        <v>925</v>
      </c>
      <c r="V21" s="193" t="s">
        <v>925</v>
      </c>
      <c r="W21" s="193" t="s">
        <v>925</v>
      </c>
      <c r="X21" s="193" t="s">
        <v>925</v>
      </c>
      <c r="Y21" s="193" t="s">
        <v>925</v>
      </c>
      <c r="Z21" s="193"/>
      <c r="AA21" s="203"/>
      <c r="AB21" s="203"/>
      <c r="AC21" s="147"/>
      <c r="AD21" s="148"/>
      <c r="AE21" s="158"/>
      <c r="AF21" s="158"/>
      <c r="AG21" s="158"/>
      <c r="AH21" s="158"/>
      <c r="AI21" s="158"/>
      <c r="AJ21" s="158"/>
      <c r="AK21" s="169"/>
      <c r="AL21" s="170"/>
      <c r="AM21" s="170"/>
      <c r="AN21" s="170"/>
      <c r="AO21" s="170"/>
      <c r="AP21" s="170"/>
      <c r="AQ21" s="169"/>
      <c r="AR21" s="183"/>
      <c r="AS21" s="183"/>
      <c r="AT21" s="183"/>
      <c r="AU21" s="183"/>
      <c r="AV21" s="183"/>
      <c r="AW21" s="183"/>
      <c r="AX21" s="64" t="s">
        <v>928</v>
      </c>
      <c r="AY21" s="64" t="s">
        <v>927</v>
      </c>
      <c r="AZ21" s="64"/>
      <c r="BA21" s="64" t="s">
        <v>1034</v>
      </c>
      <c r="BB21" s="27"/>
      <c r="BC21" s="64"/>
    </row>
    <row r="22" spans="1:55" s="25" customFormat="1" ht="15.95" hidden="1" customHeight="1">
      <c r="A22" s="219"/>
      <c r="B22" s="219"/>
      <c r="C22" s="42">
        <v>42743</v>
      </c>
      <c r="D22" s="42"/>
      <c r="E22" s="93" t="s">
        <v>1039</v>
      </c>
      <c r="F22" s="65" t="s">
        <v>1306</v>
      </c>
      <c r="G22" s="112" t="s">
        <v>1040</v>
      </c>
      <c r="H22" s="41" t="s">
        <v>1217</v>
      </c>
      <c r="I22" s="128"/>
      <c r="J22" s="128"/>
      <c r="K22" s="128"/>
      <c r="L22" s="138"/>
      <c r="M22" s="138" t="s">
        <v>925</v>
      </c>
      <c r="N22" s="138" t="s">
        <v>925</v>
      </c>
      <c r="O22" s="138" t="s">
        <v>925</v>
      </c>
      <c r="P22" s="138" t="s">
        <v>925</v>
      </c>
      <c r="Q22" s="138" t="s">
        <v>925</v>
      </c>
      <c r="R22" s="204"/>
      <c r="S22" s="204"/>
      <c r="T22" s="194"/>
      <c r="U22" s="194" t="s">
        <v>925</v>
      </c>
      <c r="V22" s="194" t="s">
        <v>925</v>
      </c>
      <c r="W22" s="194" t="s">
        <v>925</v>
      </c>
      <c r="X22" s="194" t="s">
        <v>925</v>
      </c>
      <c r="Y22" s="194" t="s">
        <v>925</v>
      </c>
      <c r="Z22" s="194"/>
      <c r="AA22" s="204"/>
      <c r="AB22" s="204"/>
      <c r="AC22" s="145"/>
      <c r="AD22" s="149"/>
      <c r="AE22" s="159"/>
      <c r="AF22" s="159"/>
      <c r="AG22" s="159"/>
      <c r="AH22" s="159"/>
      <c r="AI22" s="159"/>
      <c r="AJ22" s="159"/>
      <c r="AK22" s="171"/>
      <c r="AL22" s="172"/>
      <c r="AM22" s="172"/>
      <c r="AN22" s="172"/>
      <c r="AO22" s="172"/>
      <c r="AP22" s="172"/>
      <c r="AQ22" s="171"/>
      <c r="AR22" s="184"/>
      <c r="AS22" s="184"/>
      <c r="AT22" s="184"/>
      <c r="AU22" s="184"/>
      <c r="AV22" s="184"/>
      <c r="AW22" s="184"/>
      <c r="AX22" s="41"/>
      <c r="AY22" s="41" t="s">
        <v>927</v>
      </c>
      <c r="AZ22" s="41"/>
      <c r="BA22" s="41"/>
      <c r="BB22" s="27"/>
      <c r="BC22" s="41"/>
    </row>
    <row r="23" spans="1:55" s="25" customFormat="1" ht="15.95" hidden="1" customHeight="1">
      <c r="A23" s="219"/>
      <c r="B23" s="219"/>
      <c r="C23" s="42">
        <v>42743</v>
      </c>
      <c r="D23" s="42"/>
      <c r="E23" s="95" t="s">
        <v>1353</v>
      </c>
      <c r="F23" s="65" t="s">
        <v>1041</v>
      </c>
      <c r="G23" s="110" t="s">
        <v>1042</v>
      </c>
      <c r="H23" s="41" t="s">
        <v>1217</v>
      </c>
      <c r="I23" s="128"/>
      <c r="J23" s="128"/>
      <c r="K23" s="128"/>
      <c r="L23" s="138" t="s">
        <v>925</v>
      </c>
      <c r="M23" s="138" t="s">
        <v>925</v>
      </c>
      <c r="N23" s="138" t="s">
        <v>925</v>
      </c>
      <c r="O23" s="138" t="s">
        <v>925</v>
      </c>
      <c r="P23" s="138" t="s">
        <v>925</v>
      </c>
      <c r="Q23" s="138" t="s">
        <v>925</v>
      </c>
      <c r="R23" s="204"/>
      <c r="S23" s="204"/>
      <c r="T23" s="194" t="s">
        <v>925</v>
      </c>
      <c r="U23" s="194" t="s">
        <v>925</v>
      </c>
      <c r="V23" s="194" t="s">
        <v>925</v>
      </c>
      <c r="W23" s="194" t="s">
        <v>925</v>
      </c>
      <c r="X23" s="194" t="s">
        <v>925</v>
      </c>
      <c r="Y23" s="194" t="s">
        <v>925</v>
      </c>
      <c r="Z23" s="194"/>
      <c r="AA23" s="204"/>
      <c r="AB23" s="204"/>
      <c r="AC23" s="145"/>
      <c r="AD23" s="149"/>
      <c r="AE23" s="159"/>
      <c r="AF23" s="159"/>
      <c r="AG23" s="159"/>
      <c r="AH23" s="159"/>
      <c r="AI23" s="159"/>
      <c r="AJ23" s="159"/>
      <c r="AK23" s="171"/>
      <c r="AL23" s="172"/>
      <c r="AM23" s="172"/>
      <c r="AN23" s="172"/>
      <c r="AO23" s="172"/>
      <c r="AP23" s="172"/>
      <c r="AQ23" s="171"/>
      <c r="AR23" s="184"/>
      <c r="AS23" s="184"/>
      <c r="AT23" s="184"/>
      <c r="AU23" s="184"/>
      <c r="AV23" s="184"/>
      <c r="AW23" s="184"/>
      <c r="AX23" s="41"/>
      <c r="AY23" s="41" t="s">
        <v>927</v>
      </c>
      <c r="AZ23" s="41"/>
      <c r="BA23" s="41"/>
      <c r="BB23" s="27"/>
      <c r="BC23" s="41"/>
    </row>
    <row r="24" spans="1:55" s="43" customFormat="1" ht="15.95" hidden="1" customHeight="1">
      <c r="A24" s="220"/>
      <c r="B24" s="220"/>
      <c r="C24" s="67">
        <v>42747</v>
      </c>
      <c r="D24" s="67"/>
      <c r="E24" s="99"/>
      <c r="F24" s="68" t="s">
        <v>1295</v>
      </c>
      <c r="G24" s="117" t="s">
        <v>1024</v>
      </c>
      <c r="H24" s="69" t="s">
        <v>1294</v>
      </c>
      <c r="I24" s="128"/>
      <c r="J24" s="128"/>
      <c r="K24" s="128"/>
      <c r="L24" s="138"/>
      <c r="M24" s="138" t="s">
        <v>925</v>
      </c>
      <c r="N24" s="138" t="s">
        <v>925</v>
      </c>
      <c r="O24" s="138" t="s">
        <v>925</v>
      </c>
      <c r="P24" s="138" t="s">
        <v>925</v>
      </c>
      <c r="Q24" s="138" t="s">
        <v>925</v>
      </c>
      <c r="R24" s="204"/>
      <c r="S24" s="204"/>
      <c r="T24" s="194"/>
      <c r="U24" s="194" t="s">
        <v>925</v>
      </c>
      <c r="V24" s="194" t="s">
        <v>925</v>
      </c>
      <c r="W24" s="194" t="s">
        <v>925</v>
      </c>
      <c r="X24" s="194" t="s">
        <v>925</v>
      </c>
      <c r="Y24" s="194" t="s">
        <v>925</v>
      </c>
      <c r="Z24" s="194"/>
      <c r="AA24" s="204"/>
      <c r="AB24" s="204"/>
      <c r="AC24" s="145"/>
      <c r="AD24" s="149"/>
      <c r="AE24" s="159"/>
      <c r="AF24" s="159"/>
      <c r="AG24" s="159"/>
      <c r="AH24" s="159"/>
      <c r="AI24" s="159"/>
      <c r="AJ24" s="159"/>
      <c r="AK24" s="171"/>
      <c r="AL24" s="172"/>
      <c r="AM24" s="172"/>
      <c r="AN24" s="172"/>
      <c r="AO24" s="172"/>
      <c r="AP24" s="172"/>
      <c r="AQ24" s="171"/>
      <c r="AR24" s="184"/>
      <c r="AS24" s="184"/>
      <c r="AT24" s="184"/>
      <c r="AU24" s="184"/>
      <c r="AV24" s="184"/>
      <c r="AW24" s="184"/>
      <c r="AX24" s="69"/>
      <c r="AY24" s="69"/>
      <c r="AZ24" s="69"/>
      <c r="BA24" s="69"/>
      <c r="BB24" s="70"/>
      <c r="BC24" s="69"/>
    </row>
    <row r="25" spans="1:55" s="25" customFormat="1" ht="15.95" hidden="1" customHeight="1">
      <c r="A25" s="219"/>
      <c r="B25" s="219"/>
      <c r="C25" s="42">
        <v>42749</v>
      </c>
      <c r="D25" s="42"/>
      <c r="E25" s="93" t="s">
        <v>791</v>
      </c>
      <c r="F25" s="43" t="s">
        <v>1302</v>
      </c>
      <c r="G25" s="110" t="s">
        <v>806</v>
      </c>
      <c r="H25" s="41" t="s">
        <v>807</v>
      </c>
      <c r="I25" s="128"/>
      <c r="J25" s="128"/>
      <c r="K25" s="128"/>
      <c r="L25" s="139"/>
      <c r="M25" s="139"/>
      <c r="N25" s="139"/>
      <c r="O25" s="139"/>
      <c r="P25" s="139"/>
      <c r="Q25" s="139"/>
      <c r="R25" s="205"/>
      <c r="S25" s="205"/>
      <c r="T25" s="195"/>
      <c r="U25" s="195" t="s">
        <v>925</v>
      </c>
      <c r="V25" s="195" t="s">
        <v>925</v>
      </c>
      <c r="W25" s="195" t="s">
        <v>925</v>
      </c>
      <c r="X25" s="195" t="s">
        <v>925</v>
      </c>
      <c r="Y25" s="195" t="s">
        <v>925</v>
      </c>
      <c r="Z25" s="195" t="s">
        <v>925</v>
      </c>
      <c r="AA25" s="205" t="s">
        <v>925</v>
      </c>
      <c r="AB25" s="205" t="s">
        <v>925</v>
      </c>
      <c r="AC25" s="150"/>
      <c r="AD25" s="151"/>
      <c r="AE25" s="160"/>
      <c r="AF25" s="160"/>
      <c r="AG25" s="160"/>
      <c r="AH25" s="160"/>
      <c r="AI25" s="160"/>
      <c r="AJ25" s="160"/>
      <c r="AK25" s="173"/>
      <c r="AL25" s="174"/>
      <c r="AM25" s="174"/>
      <c r="AN25" s="174"/>
      <c r="AO25" s="174"/>
      <c r="AP25" s="174"/>
      <c r="AQ25" s="173"/>
      <c r="AR25" s="185"/>
      <c r="AS25" s="185"/>
      <c r="AT25" s="185"/>
      <c r="AU25" s="185"/>
      <c r="AV25" s="185"/>
      <c r="AW25" s="185"/>
      <c r="AX25" s="41" t="s">
        <v>928</v>
      </c>
      <c r="AY25" s="41" t="s">
        <v>927</v>
      </c>
      <c r="AZ25" s="41" t="s">
        <v>929</v>
      </c>
      <c r="BA25" s="41" t="s">
        <v>930</v>
      </c>
      <c r="BB25" s="27"/>
      <c r="BC25" s="41"/>
    </row>
    <row r="26" spans="1:55" s="25" customFormat="1" ht="15.95" hidden="1" customHeight="1">
      <c r="A26" s="221"/>
      <c r="B26" s="221"/>
      <c r="C26" s="24">
        <v>42749</v>
      </c>
      <c r="D26" s="24"/>
      <c r="E26" s="94" t="s">
        <v>1273</v>
      </c>
      <c r="F26" s="43" t="s">
        <v>1029</v>
      </c>
      <c r="G26" s="114" t="s">
        <v>1030</v>
      </c>
      <c r="H26" s="41" t="s">
        <v>1209</v>
      </c>
      <c r="I26" s="128"/>
      <c r="J26" s="128"/>
      <c r="K26" s="128"/>
      <c r="L26" s="138"/>
      <c r="M26" s="138" t="s">
        <v>925</v>
      </c>
      <c r="N26" s="138" t="s">
        <v>925</v>
      </c>
      <c r="O26" s="138" t="s">
        <v>925</v>
      </c>
      <c r="P26" s="138"/>
      <c r="Q26" s="138"/>
      <c r="R26" s="204"/>
      <c r="S26" s="204"/>
      <c r="T26" s="194"/>
      <c r="U26" s="194" t="s">
        <v>925</v>
      </c>
      <c r="V26" s="194" t="s">
        <v>925</v>
      </c>
      <c r="W26" s="194" t="s">
        <v>925</v>
      </c>
      <c r="X26" s="194"/>
      <c r="Y26" s="194"/>
      <c r="Z26" s="194"/>
      <c r="AA26" s="204"/>
      <c r="AB26" s="204"/>
      <c r="AC26" s="145"/>
      <c r="AD26" s="149"/>
      <c r="AE26" s="159"/>
      <c r="AF26" s="159"/>
      <c r="AG26" s="159"/>
      <c r="AH26" s="159"/>
      <c r="AI26" s="159"/>
      <c r="AJ26" s="159"/>
      <c r="AK26" s="171"/>
      <c r="AL26" s="172"/>
      <c r="AM26" s="172"/>
      <c r="AN26" s="172"/>
      <c r="AO26" s="172"/>
      <c r="AP26" s="172"/>
      <c r="AQ26" s="171"/>
      <c r="AR26" s="184"/>
      <c r="AS26" s="184"/>
      <c r="AT26" s="184"/>
      <c r="AU26" s="184"/>
      <c r="AV26" s="184"/>
      <c r="AW26" s="184"/>
      <c r="AX26" s="23"/>
      <c r="AY26" s="23"/>
      <c r="AZ26" s="23"/>
      <c r="BA26" s="23"/>
      <c r="BB26" s="27"/>
      <c r="BC26" s="28"/>
    </row>
    <row r="27" spans="1:55" s="25" customFormat="1" ht="15.95" hidden="1" customHeight="1">
      <c r="A27" s="218"/>
      <c r="B27" s="218"/>
      <c r="C27" s="62">
        <v>42749</v>
      </c>
      <c r="D27" s="62"/>
      <c r="E27" s="94" t="s">
        <v>983</v>
      </c>
      <c r="F27" s="43" t="s">
        <v>984</v>
      </c>
      <c r="G27" s="111" t="s">
        <v>985</v>
      </c>
      <c r="H27" s="64" t="s">
        <v>1369</v>
      </c>
      <c r="I27" s="129"/>
      <c r="J27" s="129"/>
      <c r="K27" s="129"/>
      <c r="L27" s="137"/>
      <c r="M27" s="137" t="s">
        <v>925</v>
      </c>
      <c r="N27" s="137" t="s">
        <v>925</v>
      </c>
      <c r="O27" s="137" t="s">
        <v>925</v>
      </c>
      <c r="P27" s="137" t="s">
        <v>925</v>
      </c>
      <c r="Q27" s="137" t="s">
        <v>925</v>
      </c>
      <c r="R27" s="203"/>
      <c r="S27" s="203"/>
      <c r="T27" s="193"/>
      <c r="U27" s="193" t="s">
        <v>925</v>
      </c>
      <c r="V27" s="193" t="s">
        <v>925</v>
      </c>
      <c r="W27" s="193" t="s">
        <v>925</v>
      </c>
      <c r="X27" s="193" t="s">
        <v>925</v>
      </c>
      <c r="Y27" s="193" t="s">
        <v>925</v>
      </c>
      <c r="Z27" s="193"/>
      <c r="AA27" s="203"/>
      <c r="AB27" s="203"/>
      <c r="AC27" s="147"/>
      <c r="AD27" s="148"/>
      <c r="AE27" s="158"/>
      <c r="AF27" s="158"/>
      <c r="AG27" s="158"/>
      <c r="AH27" s="158"/>
      <c r="AI27" s="158"/>
      <c r="AJ27" s="158"/>
      <c r="AK27" s="169"/>
      <c r="AL27" s="170"/>
      <c r="AM27" s="170"/>
      <c r="AN27" s="170"/>
      <c r="AO27" s="170"/>
      <c r="AP27" s="170"/>
      <c r="AQ27" s="169"/>
      <c r="AR27" s="183"/>
      <c r="AS27" s="183"/>
      <c r="AT27" s="183"/>
      <c r="AU27" s="183"/>
      <c r="AV27" s="183"/>
      <c r="AW27" s="183"/>
      <c r="AX27" s="64"/>
      <c r="AY27" s="64"/>
      <c r="AZ27" s="64"/>
      <c r="BA27" s="64"/>
      <c r="BB27" s="27"/>
      <c r="BC27" s="64"/>
    </row>
    <row r="28" spans="1:55" s="25" customFormat="1" ht="15.95" hidden="1" customHeight="1">
      <c r="A28" s="218"/>
      <c r="B28" s="218"/>
      <c r="C28" s="62">
        <v>42749</v>
      </c>
      <c r="D28" s="62"/>
      <c r="E28" s="93" t="s">
        <v>1227</v>
      </c>
      <c r="F28" s="65" t="s">
        <v>1049</v>
      </c>
      <c r="G28" s="113" t="s">
        <v>1241</v>
      </c>
      <c r="H28" s="41" t="s">
        <v>1219</v>
      </c>
      <c r="I28" s="129"/>
      <c r="J28" s="129"/>
      <c r="K28" s="129"/>
      <c r="L28" s="137"/>
      <c r="M28" s="137" t="s">
        <v>925</v>
      </c>
      <c r="N28" s="137" t="s">
        <v>925</v>
      </c>
      <c r="O28" s="137" t="s">
        <v>925</v>
      </c>
      <c r="P28" s="137" t="s">
        <v>925</v>
      </c>
      <c r="Q28" s="137" t="s">
        <v>925</v>
      </c>
      <c r="R28" s="203" t="s">
        <v>925</v>
      </c>
      <c r="S28" s="203" t="s">
        <v>925</v>
      </c>
      <c r="T28" s="193"/>
      <c r="U28" s="193"/>
      <c r="V28" s="193"/>
      <c r="W28" s="193"/>
      <c r="X28" s="193"/>
      <c r="Y28" s="193" t="s">
        <v>925</v>
      </c>
      <c r="Z28" s="193"/>
      <c r="AA28" s="203"/>
      <c r="AB28" s="203"/>
      <c r="AC28" s="147"/>
      <c r="AD28" s="148"/>
      <c r="AE28" s="158"/>
      <c r="AF28" s="158"/>
      <c r="AG28" s="158"/>
      <c r="AH28" s="158"/>
      <c r="AI28" s="158"/>
      <c r="AJ28" s="158"/>
      <c r="AK28" s="169"/>
      <c r="AL28" s="170"/>
      <c r="AM28" s="170"/>
      <c r="AN28" s="170"/>
      <c r="AO28" s="170"/>
      <c r="AP28" s="170"/>
      <c r="AQ28" s="169"/>
      <c r="AR28" s="183"/>
      <c r="AS28" s="183"/>
      <c r="AT28" s="183"/>
      <c r="AU28" s="183"/>
      <c r="AV28" s="183"/>
      <c r="AW28" s="183"/>
      <c r="AX28" s="64"/>
      <c r="AY28" s="64"/>
      <c r="AZ28" s="64"/>
      <c r="BA28" s="64"/>
      <c r="BB28" s="27"/>
      <c r="BC28" s="64"/>
    </row>
    <row r="29" spans="1:55" s="25" customFormat="1" ht="15.95" hidden="1" customHeight="1">
      <c r="A29" s="219"/>
      <c r="B29" s="219"/>
      <c r="C29" s="42">
        <v>42749</v>
      </c>
      <c r="D29" s="42">
        <v>42750</v>
      </c>
      <c r="E29" s="93" t="s">
        <v>830</v>
      </c>
      <c r="F29" s="43" t="s">
        <v>1300</v>
      </c>
      <c r="G29" s="110" t="s">
        <v>1078</v>
      </c>
      <c r="H29" s="41" t="s">
        <v>1237</v>
      </c>
      <c r="I29" s="128"/>
      <c r="J29" s="128"/>
      <c r="K29" s="128"/>
      <c r="L29" s="138"/>
      <c r="M29" s="138" t="s">
        <v>925</v>
      </c>
      <c r="N29" s="138" t="s">
        <v>925</v>
      </c>
      <c r="O29" s="138" t="s">
        <v>925</v>
      </c>
      <c r="P29" s="138" t="s">
        <v>925</v>
      </c>
      <c r="Q29" s="138" t="s">
        <v>925</v>
      </c>
      <c r="R29" s="204"/>
      <c r="S29" s="204"/>
      <c r="T29" s="194"/>
      <c r="U29" s="194" t="s">
        <v>925</v>
      </c>
      <c r="V29" s="194"/>
      <c r="W29" s="194"/>
      <c r="X29" s="194"/>
      <c r="Y29" s="194"/>
      <c r="Z29" s="194"/>
      <c r="AA29" s="204"/>
      <c r="AB29" s="204"/>
      <c r="AC29" s="145"/>
      <c r="AD29" s="149"/>
      <c r="AE29" s="159"/>
      <c r="AF29" s="159"/>
      <c r="AG29" s="159"/>
      <c r="AH29" s="159"/>
      <c r="AI29" s="159"/>
      <c r="AJ29" s="159"/>
      <c r="AK29" s="171"/>
      <c r="AL29" s="172"/>
      <c r="AM29" s="172"/>
      <c r="AN29" s="172"/>
      <c r="AO29" s="172"/>
      <c r="AP29" s="172"/>
      <c r="AQ29" s="171"/>
      <c r="AR29" s="184"/>
      <c r="AS29" s="184"/>
      <c r="AT29" s="184"/>
      <c r="AU29" s="184"/>
      <c r="AV29" s="184"/>
      <c r="AW29" s="184"/>
      <c r="AX29" s="26"/>
      <c r="AY29" s="26"/>
      <c r="AZ29" s="41" t="s">
        <v>928</v>
      </c>
      <c r="BA29" s="41"/>
      <c r="BB29" s="41"/>
      <c r="BC29" s="41"/>
    </row>
    <row r="30" spans="1:55" s="25" customFormat="1" ht="15.95" hidden="1" customHeight="1">
      <c r="A30" s="219"/>
      <c r="B30" s="219"/>
      <c r="C30" s="42">
        <v>42749</v>
      </c>
      <c r="D30" s="42">
        <v>42749</v>
      </c>
      <c r="E30" s="93" t="s">
        <v>1079</v>
      </c>
      <c r="F30" s="43" t="s">
        <v>1307</v>
      </c>
      <c r="G30" s="110" t="s">
        <v>145</v>
      </c>
      <c r="H30" s="41" t="s">
        <v>1080</v>
      </c>
      <c r="I30" s="128"/>
      <c r="J30" s="128"/>
      <c r="K30" s="128"/>
      <c r="L30" s="138"/>
      <c r="M30" s="138"/>
      <c r="N30" s="138"/>
      <c r="O30" s="138"/>
      <c r="P30" s="138"/>
      <c r="Q30" s="138"/>
      <c r="R30" s="204"/>
      <c r="S30" s="204"/>
      <c r="T30" s="194"/>
      <c r="U30" s="194"/>
      <c r="V30" s="194"/>
      <c r="W30" s="194"/>
      <c r="X30" s="194"/>
      <c r="Y30" s="194"/>
      <c r="Z30" s="194" t="s">
        <v>925</v>
      </c>
      <c r="AA30" s="204" t="s">
        <v>925</v>
      </c>
      <c r="AB30" s="204"/>
      <c r="AC30" s="145"/>
      <c r="AD30" s="149"/>
      <c r="AE30" s="159"/>
      <c r="AF30" s="159"/>
      <c r="AG30" s="159"/>
      <c r="AH30" s="159"/>
      <c r="AI30" s="159"/>
      <c r="AJ30" s="159"/>
      <c r="AK30" s="171"/>
      <c r="AL30" s="172"/>
      <c r="AM30" s="172"/>
      <c r="AN30" s="172"/>
      <c r="AO30" s="172"/>
      <c r="AP30" s="172"/>
      <c r="AQ30" s="171"/>
      <c r="AR30" s="184"/>
      <c r="AS30" s="184"/>
      <c r="AT30" s="184"/>
      <c r="AU30" s="184"/>
      <c r="AV30" s="184"/>
      <c r="AW30" s="184"/>
      <c r="AX30" s="26"/>
      <c r="AY30" s="26"/>
      <c r="AZ30" s="41" t="s">
        <v>928</v>
      </c>
      <c r="BA30" s="41" t="s">
        <v>927</v>
      </c>
      <c r="BB30" s="41" t="s">
        <v>82</v>
      </c>
      <c r="BC30" s="41"/>
    </row>
    <row r="31" spans="1:55" s="43" customFormat="1" ht="15.95" hidden="1" customHeight="1">
      <c r="A31" s="219"/>
      <c r="B31" s="219"/>
      <c r="C31" s="42">
        <v>42750</v>
      </c>
      <c r="D31" s="42"/>
      <c r="E31" s="93" t="s">
        <v>1108</v>
      </c>
      <c r="F31" s="43" t="s">
        <v>1251</v>
      </c>
      <c r="G31" s="110" t="s">
        <v>1351</v>
      </c>
      <c r="H31" s="41" t="s">
        <v>1252</v>
      </c>
      <c r="I31" s="128"/>
      <c r="J31" s="128"/>
      <c r="K31" s="128"/>
      <c r="L31" s="138"/>
      <c r="M31" s="138"/>
      <c r="N31" s="138"/>
      <c r="O31" s="138"/>
      <c r="P31" s="138"/>
      <c r="Q31" s="138"/>
      <c r="R31" s="204"/>
      <c r="S31" s="204"/>
      <c r="T31" s="194"/>
      <c r="U31" s="194"/>
      <c r="V31" s="194"/>
      <c r="W31" s="194"/>
      <c r="X31" s="194"/>
      <c r="Y31" s="194"/>
      <c r="Z31" s="194"/>
      <c r="AA31" s="204"/>
      <c r="AB31" s="204"/>
      <c r="AC31" s="145"/>
      <c r="AD31" s="149"/>
      <c r="AE31" s="159"/>
      <c r="AF31" s="159"/>
      <c r="AG31" s="159"/>
      <c r="AH31" s="159"/>
      <c r="AI31" s="159"/>
      <c r="AJ31" s="159"/>
      <c r="AK31" s="171" t="s">
        <v>925</v>
      </c>
      <c r="AL31" s="172" t="s">
        <v>925</v>
      </c>
      <c r="AM31" s="172" t="s">
        <v>925</v>
      </c>
      <c r="AN31" s="172" t="s">
        <v>925</v>
      </c>
      <c r="AO31" s="172" t="s">
        <v>925</v>
      </c>
      <c r="AP31" s="172" t="s">
        <v>925</v>
      </c>
      <c r="AQ31" s="171"/>
      <c r="AR31" s="184"/>
      <c r="AS31" s="184"/>
      <c r="AT31" s="184"/>
      <c r="AU31" s="184"/>
      <c r="AV31" s="184"/>
      <c r="AW31" s="184"/>
      <c r="AX31" s="26"/>
      <c r="AY31" s="26"/>
      <c r="AZ31" s="41"/>
      <c r="BA31" s="41"/>
      <c r="BB31" s="41"/>
      <c r="BC31" s="41"/>
    </row>
    <row r="32" spans="1:55" s="43" customFormat="1" ht="15.95" hidden="1" customHeight="1">
      <c r="A32" s="219"/>
      <c r="B32" s="219"/>
      <c r="C32" s="42">
        <v>42750</v>
      </c>
      <c r="D32" s="42"/>
      <c r="E32" s="93" t="s">
        <v>791</v>
      </c>
      <c r="F32" s="43" t="s">
        <v>1302</v>
      </c>
      <c r="G32" s="110" t="s">
        <v>806</v>
      </c>
      <c r="H32" s="41" t="s">
        <v>807</v>
      </c>
      <c r="I32" s="128"/>
      <c r="J32" s="128"/>
      <c r="K32" s="128"/>
      <c r="L32" s="139"/>
      <c r="M32" s="139"/>
      <c r="N32" s="139"/>
      <c r="O32" s="139"/>
      <c r="P32" s="139"/>
      <c r="Q32" s="139"/>
      <c r="R32" s="205"/>
      <c r="S32" s="205"/>
      <c r="T32" s="195"/>
      <c r="U32" s="195" t="s">
        <v>925</v>
      </c>
      <c r="V32" s="195" t="s">
        <v>925</v>
      </c>
      <c r="W32" s="195" t="s">
        <v>925</v>
      </c>
      <c r="X32" s="195" t="s">
        <v>925</v>
      </c>
      <c r="Y32" s="195" t="s">
        <v>925</v>
      </c>
      <c r="Z32" s="195" t="s">
        <v>925</v>
      </c>
      <c r="AA32" s="205" t="s">
        <v>925</v>
      </c>
      <c r="AB32" s="205" t="s">
        <v>925</v>
      </c>
      <c r="AC32" s="150"/>
      <c r="AD32" s="151"/>
      <c r="AE32" s="160"/>
      <c r="AF32" s="160"/>
      <c r="AG32" s="160"/>
      <c r="AH32" s="160"/>
      <c r="AI32" s="160"/>
      <c r="AJ32" s="160"/>
      <c r="AK32" s="173"/>
      <c r="AL32" s="174"/>
      <c r="AM32" s="174"/>
      <c r="AN32" s="174"/>
      <c r="AO32" s="174"/>
      <c r="AP32" s="174"/>
      <c r="AQ32" s="173"/>
      <c r="AR32" s="185"/>
      <c r="AS32" s="185"/>
      <c r="AT32" s="185"/>
      <c r="AU32" s="185"/>
      <c r="AV32" s="185"/>
      <c r="AW32" s="185"/>
      <c r="AX32" s="41" t="s">
        <v>928</v>
      </c>
      <c r="AY32" s="41" t="s">
        <v>927</v>
      </c>
      <c r="AZ32" s="41" t="s">
        <v>929</v>
      </c>
      <c r="BA32" s="41" t="s">
        <v>930</v>
      </c>
      <c r="BB32" s="27"/>
      <c r="BC32" s="41"/>
    </row>
    <row r="33" spans="1:55" s="25" customFormat="1" ht="15.95" hidden="1" customHeight="1">
      <c r="A33" s="219"/>
      <c r="B33" s="219"/>
      <c r="C33" s="42">
        <v>42750</v>
      </c>
      <c r="D33" s="42"/>
      <c r="E33" s="93" t="s">
        <v>830</v>
      </c>
      <c r="F33" s="43" t="s">
        <v>1300</v>
      </c>
      <c r="G33" s="110" t="s">
        <v>1078</v>
      </c>
      <c r="H33" s="41" t="s">
        <v>1236</v>
      </c>
      <c r="I33" s="128"/>
      <c r="J33" s="128"/>
      <c r="K33" s="128"/>
      <c r="L33" s="139"/>
      <c r="M33" s="139"/>
      <c r="N33" s="139"/>
      <c r="O33" s="139"/>
      <c r="P33" s="139"/>
      <c r="Q33" s="139"/>
      <c r="R33" s="205"/>
      <c r="S33" s="205"/>
      <c r="T33" s="195"/>
      <c r="U33" s="195"/>
      <c r="V33" s="195" t="s">
        <v>925</v>
      </c>
      <c r="W33" s="195" t="s">
        <v>925</v>
      </c>
      <c r="X33" s="195"/>
      <c r="Y33" s="195"/>
      <c r="Z33" s="195"/>
      <c r="AA33" s="205"/>
      <c r="AB33" s="205"/>
      <c r="AC33" s="150"/>
      <c r="AD33" s="151"/>
      <c r="AE33" s="160"/>
      <c r="AF33" s="160"/>
      <c r="AG33" s="160"/>
      <c r="AH33" s="160"/>
      <c r="AI33" s="160"/>
      <c r="AJ33" s="160"/>
      <c r="AK33" s="173"/>
      <c r="AL33" s="174"/>
      <c r="AM33" s="174"/>
      <c r="AN33" s="174"/>
      <c r="AO33" s="174"/>
      <c r="AP33" s="174"/>
      <c r="AQ33" s="173"/>
      <c r="AR33" s="185"/>
      <c r="AS33" s="185"/>
      <c r="AT33" s="185"/>
      <c r="AU33" s="185"/>
      <c r="AV33" s="185"/>
      <c r="AW33" s="185"/>
      <c r="AX33" s="41"/>
      <c r="AY33" s="41"/>
      <c r="AZ33" s="41"/>
      <c r="BA33" s="41"/>
      <c r="BB33" s="27"/>
      <c r="BC33" s="41"/>
    </row>
    <row r="34" spans="1:55" s="25" customFormat="1" ht="15.95" hidden="1" customHeight="1">
      <c r="A34" s="218"/>
      <c r="B34" s="218"/>
      <c r="C34" s="62">
        <v>42750</v>
      </c>
      <c r="D34" s="62"/>
      <c r="E34" s="94" t="s">
        <v>977</v>
      </c>
      <c r="F34" s="43" t="s">
        <v>978</v>
      </c>
      <c r="G34" s="111" t="s">
        <v>979</v>
      </c>
      <c r="H34" s="64" t="s">
        <v>1369</v>
      </c>
      <c r="I34" s="129"/>
      <c r="J34" s="129"/>
      <c r="K34" s="129"/>
      <c r="L34" s="137"/>
      <c r="M34" s="137" t="s">
        <v>925</v>
      </c>
      <c r="N34" s="137" t="s">
        <v>925</v>
      </c>
      <c r="O34" s="137" t="s">
        <v>925</v>
      </c>
      <c r="P34" s="137" t="s">
        <v>925</v>
      </c>
      <c r="Q34" s="137" t="s">
        <v>925</v>
      </c>
      <c r="R34" s="203"/>
      <c r="S34" s="203"/>
      <c r="T34" s="193"/>
      <c r="U34" s="193" t="s">
        <v>925</v>
      </c>
      <c r="V34" s="193" t="s">
        <v>925</v>
      </c>
      <c r="W34" s="193" t="s">
        <v>925</v>
      </c>
      <c r="X34" s="193" t="s">
        <v>925</v>
      </c>
      <c r="Y34" s="193" t="s">
        <v>925</v>
      </c>
      <c r="Z34" s="193"/>
      <c r="AA34" s="203"/>
      <c r="AB34" s="203"/>
      <c r="AC34" s="147"/>
      <c r="AD34" s="148"/>
      <c r="AE34" s="158"/>
      <c r="AF34" s="158"/>
      <c r="AG34" s="158"/>
      <c r="AH34" s="158"/>
      <c r="AI34" s="158"/>
      <c r="AJ34" s="158"/>
      <c r="AK34" s="169"/>
      <c r="AL34" s="170"/>
      <c r="AM34" s="170"/>
      <c r="AN34" s="170"/>
      <c r="AO34" s="170"/>
      <c r="AP34" s="170"/>
      <c r="AQ34" s="169"/>
      <c r="AR34" s="183"/>
      <c r="AS34" s="183"/>
      <c r="AT34" s="183"/>
      <c r="AU34" s="183"/>
      <c r="AV34" s="183"/>
      <c r="AW34" s="183"/>
      <c r="AX34" s="64"/>
      <c r="AY34" s="64"/>
      <c r="AZ34" s="64"/>
      <c r="BA34" s="64"/>
      <c r="BB34" s="27"/>
      <c r="BC34" s="64"/>
    </row>
    <row r="35" spans="1:55" s="25" customFormat="1" ht="15.95" hidden="1" customHeight="1">
      <c r="A35" s="219"/>
      <c r="B35" s="219"/>
      <c r="C35" s="42">
        <v>42750</v>
      </c>
      <c r="D35" s="42"/>
      <c r="E35" s="96" t="s">
        <v>144</v>
      </c>
      <c r="F35" s="65" t="s">
        <v>1304</v>
      </c>
      <c r="G35" s="113" t="s">
        <v>1279</v>
      </c>
      <c r="H35" s="41" t="s">
        <v>1213</v>
      </c>
      <c r="I35" s="128"/>
      <c r="J35" s="128"/>
      <c r="K35" s="128"/>
      <c r="L35" s="138"/>
      <c r="M35" s="138"/>
      <c r="N35" s="138"/>
      <c r="O35" s="138"/>
      <c r="P35" s="138"/>
      <c r="Q35" s="138"/>
      <c r="R35" s="204"/>
      <c r="S35" s="204"/>
      <c r="T35" s="194"/>
      <c r="U35" s="194" t="s">
        <v>925</v>
      </c>
      <c r="V35" s="194" t="s">
        <v>925</v>
      </c>
      <c r="W35" s="194" t="s">
        <v>925</v>
      </c>
      <c r="X35" s="194" t="s">
        <v>925</v>
      </c>
      <c r="Y35" s="194" t="s">
        <v>925</v>
      </c>
      <c r="Z35" s="194"/>
      <c r="AA35" s="204"/>
      <c r="AB35" s="204"/>
      <c r="AC35" s="145"/>
      <c r="AD35" s="149"/>
      <c r="AE35" s="159"/>
      <c r="AF35" s="159"/>
      <c r="AG35" s="159"/>
      <c r="AH35" s="159"/>
      <c r="AI35" s="159"/>
      <c r="AJ35" s="159"/>
      <c r="AK35" s="171"/>
      <c r="AL35" s="172"/>
      <c r="AM35" s="172"/>
      <c r="AN35" s="172"/>
      <c r="AO35" s="172"/>
      <c r="AP35" s="172"/>
      <c r="AQ35" s="171"/>
      <c r="AR35" s="184"/>
      <c r="AS35" s="184"/>
      <c r="AT35" s="184"/>
      <c r="AU35" s="184"/>
      <c r="AV35" s="184"/>
      <c r="AW35" s="184"/>
      <c r="AX35" s="41"/>
      <c r="AY35" s="41" t="s">
        <v>927</v>
      </c>
      <c r="AZ35" s="41"/>
      <c r="BA35" s="41"/>
      <c r="BB35" s="27"/>
      <c r="BC35" s="41"/>
    </row>
    <row r="36" spans="1:55" s="25" customFormat="1" ht="15.95" hidden="1" customHeight="1">
      <c r="A36" s="219"/>
      <c r="B36" s="219"/>
      <c r="C36" s="42">
        <v>42750</v>
      </c>
      <c r="D36" s="42"/>
      <c r="E36" s="93" t="s">
        <v>1043</v>
      </c>
      <c r="F36" s="43" t="s">
        <v>1062</v>
      </c>
      <c r="G36" s="110" t="s">
        <v>1044</v>
      </c>
      <c r="H36" s="41" t="s">
        <v>1217</v>
      </c>
      <c r="I36" s="128"/>
      <c r="J36" s="128"/>
      <c r="K36" s="128"/>
      <c r="L36" s="138"/>
      <c r="M36" s="138" t="s">
        <v>925</v>
      </c>
      <c r="N36" s="138" t="s">
        <v>925</v>
      </c>
      <c r="O36" s="138" t="s">
        <v>925</v>
      </c>
      <c r="P36" s="138" t="s">
        <v>925</v>
      </c>
      <c r="Q36" s="138" t="s">
        <v>925</v>
      </c>
      <c r="R36" s="204"/>
      <c r="S36" s="204"/>
      <c r="T36" s="194"/>
      <c r="U36" s="194" t="s">
        <v>925</v>
      </c>
      <c r="V36" s="194" t="s">
        <v>925</v>
      </c>
      <c r="W36" s="194" t="s">
        <v>925</v>
      </c>
      <c r="X36" s="194" t="s">
        <v>925</v>
      </c>
      <c r="Y36" s="194" t="s">
        <v>925</v>
      </c>
      <c r="Z36" s="194"/>
      <c r="AA36" s="204"/>
      <c r="AB36" s="204"/>
      <c r="AC36" s="145"/>
      <c r="AD36" s="149"/>
      <c r="AE36" s="159"/>
      <c r="AF36" s="159"/>
      <c r="AG36" s="159"/>
      <c r="AH36" s="159"/>
      <c r="AI36" s="159"/>
      <c r="AJ36" s="159"/>
      <c r="AK36" s="171"/>
      <c r="AL36" s="172"/>
      <c r="AM36" s="172"/>
      <c r="AN36" s="172"/>
      <c r="AO36" s="172"/>
      <c r="AP36" s="172"/>
      <c r="AQ36" s="171"/>
      <c r="AR36" s="184"/>
      <c r="AS36" s="184"/>
      <c r="AT36" s="184"/>
      <c r="AU36" s="184"/>
      <c r="AV36" s="184"/>
      <c r="AW36" s="184"/>
      <c r="AX36" s="41"/>
      <c r="AY36" s="41" t="s">
        <v>927</v>
      </c>
      <c r="AZ36" s="41"/>
      <c r="BA36" s="41"/>
      <c r="BB36" s="27"/>
      <c r="BC36" s="41"/>
    </row>
    <row r="37" spans="1:55" s="25" customFormat="1" ht="15.95" hidden="1" customHeight="1">
      <c r="A37" s="219"/>
      <c r="B37" s="219"/>
      <c r="C37" s="42">
        <v>42750</v>
      </c>
      <c r="D37" s="42"/>
      <c r="E37" s="93" t="s">
        <v>1045</v>
      </c>
      <c r="F37" s="65" t="s">
        <v>1046</v>
      </c>
      <c r="G37" s="110" t="s">
        <v>1047</v>
      </c>
      <c r="H37" s="41" t="s">
        <v>1297</v>
      </c>
      <c r="I37" s="128"/>
      <c r="J37" s="128"/>
      <c r="K37" s="128"/>
      <c r="L37" s="138"/>
      <c r="M37" s="138" t="s">
        <v>925</v>
      </c>
      <c r="N37" s="138" t="s">
        <v>925</v>
      </c>
      <c r="O37" s="138" t="s">
        <v>925</v>
      </c>
      <c r="P37" s="138" t="s">
        <v>925</v>
      </c>
      <c r="Q37" s="138" t="s">
        <v>925</v>
      </c>
      <c r="R37" s="204" t="s">
        <v>925</v>
      </c>
      <c r="S37" s="204" t="s">
        <v>925</v>
      </c>
      <c r="T37" s="194"/>
      <c r="U37" s="194" t="s">
        <v>925</v>
      </c>
      <c r="V37" s="194" t="s">
        <v>925</v>
      </c>
      <c r="W37" s="194" t="s">
        <v>925</v>
      </c>
      <c r="X37" s="194" t="s">
        <v>925</v>
      </c>
      <c r="Y37" s="194" t="s">
        <v>925</v>
      </c>
      <c r="Z37" s="194" t="s">
        <v>925</v>
      </c>
      <c r="AA37" s="204" t="s">
        <v>925</v>
      </c>
      <c r="AB37" s="204"/>
      <c r="AC37" s="145"/>
      <c r="AD37" s="149"/>
      <c r="AE37" s="159"/>
      <c r="AF37" s="159"/>
      <c r="AG37" s="159"/>
      <c r="AH37" s="159"/>
      <c r="AI37" s="159"/>
      <c r="AJ37" s="159"/>
      <c r="AK37" s="171"/>
      <c r="AL37" s="172"/>
      <c r="AM37" s="172"/>
      <c r="AN37" s="172"/>
      <c r="AO37" s="172"/>
      <c r="AP37" s="172"/>
      <c r="AQ37" s="171"/>
      <c r="AR37" s="184"/>
      <c r="AS37" s="184"/>
      <c r="AT37" s="184"/>
      <c r="AU37" s="184"/>
      <c r="AV37" s="184"/>
      <c r="AW37" s="184"/>
      <c r="AX37" s="41"/>
      <c r="AY37" s="41" t="s">
        <v>927</v>
      </c>
      <c r="AZ37" s="41"/>
      <c r="BA37" s="41"/>
      <c r="BB37" s="27"/>
      <c r="BC37" s="41"/>
    </row>
    <row r="38" spans="1:55" s="25" customFormat="1" ht="15.95" hidden="1" customHeight="1">
      <c r="A38" s="219"/>
      <c r="B38" s="219"/>
      <c r="C38" s="42">
        <v>42750</v>
      </c>
      <c r="D38" s="42"/>
      <c r="E38" s="93" t="s">
        <v>1227</v>
      </c>
      <c r="F38" s="65" t="s">
        <v>1049</v>
      </c>
      <c r="G38" s="113" t="s">
        <v>1241</v>
      </c>
      <c r="H38" s="41" t="s">
        <v>1219</v>
      </c>
      <c r="I38" s="128"/>
      <c r="J38" s="128"/>
      <c r="K38" s="128"/>
      <c r="L38" s="138"/>
      <c r="M38" s="138" t="s">
        <v>925</v>
      </c>
      <c r="N38" s="138" t="s">
        <v>925</v>
      </c>
      <c r="O38" s="138" t="s">
        <v>925</v>
      </c>
      <c r="P38" s="138" t="s">
        <v>925</v>
      </c>
      <c r="Q38" s="138" t="s">
        <v>925</v>
      </c>
      <c r="R38" s="204" t="s">
        <v>925</v>
      </c>
      <c r="S38" s="204" t="s">
        <v>925</v>
      </c>
      <c r="T38" s="194"/>
      <c r="U38" s="194"/>
      <c r="V38" s="194"/>
      <c r="W38" s="194"/>
      <c r="X38" s="194"/>
      <c r="Y38" s="194" t="s">
        <v>925</v>
      </c>
      <c r="Z38" s="194" t="s">
        <v>925</v>
      </c>
      <c r="AA38" s="204" t="s">
        <v>925</v>
      </c>
      <c r="AB38" s="204" t="s">
        <v>925</v>
      </c>
      <c r="AC38" s="145"/>
      <c r="AD38" s="149"/>
      <c r="AE38" s="159"/>
      <c r="AF38" s="159"/>
      <c r="AG38" s="159"/>
      <c r="AH38" s="159"/>
      <c r="AI38" s="159"/>
      <c r="AJ38" s="159"/>
      <c r="AK38" s="171"/>
      <c r="AL38" s="172"/>
      <c r="AM38" s="172"/>
      <c r="AN38" s="172"/>
      <c r="AO38" s="172"/>
      <c r="AP38" s="172"/>
      <c r="AQ38" s="171"/>
      <c r="AR38" s="184"/>
      <c r="AS38" s="184"/>
      <c r="AT38" s="184"/>
      <c r="AU38" s="184"/>
      <c r="AV38" s="184"/>
      <c r="AW38" s="184"/>
      <c r="AX38" s="41" t="s">
        <v>928</v>
      </c>
      <c r="AY38" s="41" t="s">
        <v>927</v>
      </c>
      <c r="AZ38" s="41"/>
      <c r="BA38" s="41"/>
      <c r="BB38" s="27" t="s">
        <v>1050</v>
      </c>
      <c r="BC38" s="41"/>
    </row>
    <row r="39" spans="1:55" s="25" customFormat="1" ht="15.95" hidden="1" customHeight="1">
      <c r="A39" s="219"/>
      <c r="B39" s="219"/>
      <c r="C39" s="66">
        <v>42750</v>
      </c>
      <c r="D39" s="42"/>
      <c r="E39" s="93" t="s">
        <v>1051</v>
      </c>
      <c r="F39" s="43" t="s">
        <v>1308</v>
      </c>
      <c r="G39" s="110" t="s">
        <v>1052</v>
      </c>
      <c r="H39" s="41" t="s">
        <v>1217</v>
      </c>
      <c r="I39" s="128"/>
      <c r="J39" s="128"/>
      <c r="K39" s="128"/>
      <c r="L39" s="138"/>
      <c r="M39" s="138" t="s">
        <v>925</v>
      </c>
      <c r="N39" s="138" t="s">
        <v>925</v>
      </c>
      <c r="O39" s="138" t="s">
        <v>925</v>
      </c>
      <c r="P39" s="138" t="s">
        <v>925</v>
      </c>
      <c r="Q39" s="138" t="s">
        <v>925</v>
      </c>
      <c r="R39" s="204"/>
      <c r="S39" s="204"/>
      <c r="T39" s="194"/>
      <c r="U39" s="194" t="s">
        <v>925</v>
      </c>
      <c r="V39" s="194" t="s">
        <v>925</v>
      </c>
      <c r="W39" s="194" t="s">
        <v>925</v>
      </c>
      <c r="X39" s="194" t="s">
        <v>925</v>
      </c>
      <c r="Y39" s="194" t="s">
        <v>925</v>
      </c>
      <c r="Z39" s="194"/>
      <c r="AA39" s="204"/>
      <c r="AB39" s="204"/>
      <c r="AC39" s="145"/>
      <c r="AD39" s="149"/>
      <c r="AE39" s="159"/>
      <c r="AF39" s="159"/>
      <c r="AG39" s="159"/>
      <c r="AH39" s="159"/>
      <c r="AI39" s="159"/>
      <c r="AJ39" s="159"/>
      <c r="AK39" s="171"/>
      <c r="AL39" s="172"/>
      <c r="AM39" s="172"/>
      <c r="AN39" s="172"/>
      <c r="AO39" s="172"/>
      <c r="AP39" s="172"/>
      <c r="AQ39" s="171"/>
      <c r="AR39" s="184"/>
      <c r="AS39" s="184"/>
      <c r="AT39" s="184"/>
      <c r="AU39" s="184"/>
      <c r="AV39" s="184"/>
      <c r="AW39" s="184"/>
      <c r="AX39" s="41"/>
      <c r="AY39" s="41" t="s">
        <v>927</v>
      </c>
      <c r="AZ39" s="41"/>
      <c r="BA39" s="41"/>
      <c r="BB39" s="27"/>
      <c r="BC39" s="41"/>
    </row>
    <row r="40" spans="1:55" s="25" customFormat="1" ht="15.95" hidden="1" customHeight="1">
      <c r="A40" s="219"/>
      <c r="B40" s="219"/>
      <c r="C40" s="42">
        <v>42750</v>
      </c>
      <c r="D40" s="42">
        <v>42750</v>
      </c>
      <c r="E40" s="93" t="s">
        <v>1082</v>
      </c>
      <c r="F40" s="43" t="s">
        <v>1309</v>
      </c>
      <c r="G40" s="110" t="s">
        <v>1352</v>
      </c>
      <c r="H40" s="41" t="s">
        <v>1203</v>
      </c>
      <c r="I40" s="128"/>
      <c r="J40" s="128"/>
      <c r="K40" s="128"/>
      <c r="L40" s="138"/>
      <c r="M40" s="138"/>
      <c r="N40" s="138"/>
      <c r="O40" s="138"/>
      <c r="P40" s="138"/>
      <c r="Q40" s="138"/>
      <c r="R40" s="204"/>
      <c r="S40" s="204"/>
      <c r="T40" s="194" t="s">
        <v>925</v>
      </c>
      <c r="U40" s="194" t="s">
        <v>925</v>
      </c>
      <c r="V40" s="194" t="s">
        <v>925</v>
      </c>
      <c r="W40" s="194" t="s">
        <v>925</v>
      </c>
      <c r="X40" s="194" t="s">
        <v>925</v>
      </c>
      <c r="Y40" s="194" t="s">
        <v>925</v>
      </c>
      <c r="Z40" s="194" t="s">
        <v>925</v>
      </c>
      <c r="AA40" s="204" t="s">
        <v>925</v>
      </c>
      <c r="AB40" s="204"/>
      <c r="AC40" s="145"/>
      <c r="AD40" s="149"/>
      <c r="AE40" s="159"/>
      <c r="AF40" s="159"/>
      <c r="AG40" s="159"/>
      <c r="AH40" s="159"/>
      <c r="AI40" s="159"/>
      <c r="AJ40" s="159"/>
      <c r="AK40" s="171"/>
      <c r="AL40" s="172"/>
      <c r="AM40" s="172"/>
      <c r="AN40" s="172"/>
      <c r="AO40" s="172"/>
      <c r="AP40" s="172"/>
      <c r="AQ40" s="171"/>
      <c r="AR40" s="184"/>
      <c r="AS40" s="184"/>
      <c r="AT40" s="184"/>
      <c r="AU40" s="184"/>
      <c r="AV40" s="184"/>
      <c r="AW40" s="184"/>
      <c r="AX40" s="26"/>
      <c r="AY40" s="26"/>
      <c r="AZ40" s="41"/>
      <c r="BA40" s="41"/>
      <c r="BB40" s="41"/>
      <c r="BC40" s="41"/>
    </row>
    <row r="41" spans="1:55" s="25" customFormat="1" ht="15.95" hidden="1" customHeight="1">
      <c r="A41" s="219"/>
      <c r="B41" s="219"/>
      <c r="C41" s="42">
        <v>42750</v>
      </c>
      <c r="D41" s="42">
        <v>42750</v>
      </c>
      <c r="E41" s="93" t="s">
        <v>1084</v>
      </c>
      <c r="F41" s="43" t="s">
        <v>1310</v>
      </c>
      <c r="G41" s="110" t="s">
        <v>1293</v>
      </c>
      <c r="H41" s="41" t="s">
        <v>1085</v>
      </c>
      <c r="I41" s="128"/>
      <c r="J41" s="128"/>
      <c r="K41" s="128"/>
      <c r="L41" s="138"/>
      <c r="M41" s="138"/>
      <c r="N41" s="138"/>
      <c r="O41" s="138"/>
      <c r="P41" s="138"/>
      <c r="Q41" s="138"/>
      <c r="R41" s="204"/>
      <c r="S41" s="204"/>
      <c r="T41" s="194"/>
      <c r="U41" s="194" t="s">
        <v>925</v>
      </c>
      <c r="V41" s="194" t="s">
        <v>925</v>
      </c>
      <c r="W41" s="194" t="s">
        <v>925</v>
      </c>
      <c r="X41" s="194" t="s">
        <v>925</v>
      </c>
      <c r="Y41" s="194" t="s">
        <v>925</v>
      </c>
      <c r="Z41" s="194"/>
      <c r="AA41" s="204"/>
      <c r="AB41" s="204"/>
      <c r="AC41" s="145"/>
      <c r="AD41" s="149"/>
      <c r="AE41" s="159"/>
      <c r="AF41" s="159"/>
      <c r="AG41" s="159"/>
      <c r="AH41" s="159"/>
      <c r="AI41" s="159"/>
      <c r="AJ41" s="159"/>
      <c r="AK41" s="171"/>
      <c r="AL41" s="172"/>
      <c r="AM41" s="172"/>
      <c r="AN41" s="172"/>
      <c r="AO41" s="172"/>
      <c r="AP41" s="172"/>
      <c r="AQ41" s="171"/>
      <c r="AR41" s="184"/>
      <c r="AS41" s="184"/>
      <c r="AT41" s="184"/>
      <c r="AU41" s="184"/>
      <c r="AV41" s="184"/>
      <c r="AW41" s="184"/>
      <c r="AX41" s="26"/>
      <c r="AY41" s="26"/>
      <c r="AZ41" s="41" t="s">
        <v>926</v>
      </c>
      <c r="BA41" s="41" t="s">
        <v>927</v>
      </c>
      <c r="BB41" s="73">
        <v>42712</v>
      </c>
      <c r="BC41" s="41"/>
    </row>
    <row r="42" spans="1:55" s="25" customFormat="1" ht="15.95" hidden="1" customHeight="1">
      <c r="A42" s="219"/>
      <c r="B42" s="219"/>
      <c r="C42" s="42">
        <v>42750</v>
      </c>
      <c r="D42" s="42">
        <v>42750</v>
      </c>
      <c r="E42" s="93" t="s">
        <v>1079</v>
      </c>
      <c r="F42" s="43" t="s">
        <v>1307</v>
      </c>
      <c r="G42" s="110" t="s">
        <v>145</v>
      </c>
      <c r="H42" s="41" t="s">
        <v>1085</v>
      </c>
      <c r="I42" s="128"/>
      <c r="J42" s="128"/>
      <c r="K42" s="128"/>
      <c r="L42" s="138"/>
      <c r="M42" s="138"/>
      <c r="N42" s="138"/>
      <c r="O42" s="138"/>
      <c r="P42" s="138"/>
      <c r="Q42" s="138"/>
      <c r="R42" s="204"/>
      <c r="S42" s="204"/>
      <c r="T42" s="194"/>
      <c r="U42" s="194"/>
      <c r="V42" s="194"/>
      <c r="W42" s="194"/>
      <c r="X42" s="194" t="s">
        <v>925</v>
      </c>
      <c r="Y42" s="194" t="s">
        <v>925</v>
      </c>
      <c r="Z42" s="194"/>
      <c r="AA42" s="204"/>
      <c r="AB42" s="204"/>
      <c r="AC42" s="145"/>
      <c r="AD42" s="149"/>
      <c r="AE42" s="159"/>
      <c r="AF42" s="159"/>
      <c r="AG42" s="159"/>
      <c r="AH42" s="159"/>
      <c r="AI42" s="159"/>
      <c r="AJ42" s="159"/>
      <c r="AK42" s="171"/>
      <c r="AL42" s="172"/>
      <c r="AM42" s="172"/>
      <c r="AN42" s="172"/>
      <c r="AO42" s="172"/>
      <c r="AP42" s="172"/>
      <c r="AQ42" s="171"/>
      <c r="AR42" s="184"/>
      <c r="AS42" s="184"/>
      <c r="AT42" s="184"/>
      <c r="AU42" s="184"/>
      <c r="AV42" s="184"/>
      <c r="AW42" s="184"/>
      <c r="AX42" s="26"/>
      <c r="AY42" s="26"/>
      <c r="AZ42" s="41" t="s">
        <v>928</v>
      </c>
      <c r="BA42" s="41" t="s">
        <v>927</v>
      </c>
      <c r="BB42" s="41" t="s">
        <v>82</v>
      </c>
      <c r="BC42" s="41"/>
    </row>
    <row r="43" spans="1:55" s="25" customFormat="1" ht="15.95" hidden="1" customHeight="1">
      <c r="A43" s="221"/>
      <c r="B43" s="221"/>
      <c r="C43" s="24">
        <v>42756</v>
      </c>
      <c r="D43" s="24"/>
      <c r="E43" s="94" t="s">
        <v>1273</v>
      </c>
      <c r="F43" s="43" t="s">
        <v>1029</v>
      </c>
      <c r="G43" s="114" t="s">
        <v>1030</v>
      </c>
      <c r="H43" s="41" t="s">
        <v>1210</v>
      </c>
      <c r="I43" s="128"/>
      <c r="J43" s="128"/>
      <c r="K43" s="128"/>
      <c r="L43" s="138"/>
      <c r="M43" s="138"/>
      <c r="N43" s="138"/>
      <c r="O43" s="138"/>
      <c r="P43" s="138" t="s">
        <v>925</v>
      </c>
      <c r="Q43" s="138" t="s">
        <v>925</v>
      </c>
      <c r="R43" s="204" t="s">
        <v>925</v>
      </c>
      <c r="S43" s="204"/>
      <c r="T43" s="194"/>
      <c r="U43" s="194"/>
      <c r="V43" s="194"/>
      <c r="W43" s="194"/>
      <c r="X43" s="194" t="s">
        <v>925</v>
      </c>
      <c r="Y43" s="194" t="s">
        <v>925</v>
      </c>
      <c r="Z43" s="194" t="s">
        <v>925</v>
      </c>
      <c r="AA43" s="204"/>
      <c r="AB43" s="204"/>
      <c r="AC43" s="145"/>
      <c r="AD43" s="149"/>
      <c r="AE43" s="159"/>
      <c r="AF43" s="159"/>
      <c r="AG43" s="159"/>
      <c r="AH43" s="159"/>
      <c r="AI43" s="159"/>
      <c r="AJ43" s="159"/>
      <c r="AK43" s="171"/>
      <c r="AL43" s="172"/>
      <c r="AM43" s="172"/>
      <c r="AN43" s="172"/>
      <c r="AO43" s="172"/>
      <c r="AP43" s="172"/>
      <c r="AQ43" s="171"/>
      <c r="AR43" s="184"/>
      <c r="AS43" s="184"/>
      <c r="AT43" s="184"/>
      <c r="AU43" s="184"/>
      <c r="AV43" s="184"/>
      <c r="AW43" s="184"/>
      <c r="AX43" s="23"/>
      <c r="AY43" s="23"/>
      <c r="AZ43" s="23"/>
      <c r="BA43" s="23"/>
      <c r="BB43" s="27"/>
      <c r="BC43" s="28"/>
    </row>
    <row r="44" spans="1:55" s="25" customFormat="1" ht="15.95" hidden="1" customHeight="1">
      <c r="A44" s="219"/>
      <c r="B44" s="219"/>
      <c r="C44" s="42">
        <v>42756</v>
      </c>
      <c r="D44" s="42"/>
      <c r="E44" s="93" t="s">
        <v>808</v>
      </c>
      <c r="F44" s="43" t="s">
        <v>1311</v>
      </c>
      <c r="G44" s="110" t="s">
        <v>809</v>
      </c>
      <c r="H44" s="41" t="s">
        <v>810</v>
      </c>
      <c r="I44" s="128"/>
      <c r="J44" s="128"/>
      <c r="K44" s="128"/>
      <c r="L44" s="138"/>
      <c r="M44" s="138"/>
      <c r="N44" s="138"/>
      <c r="O44" s="138"/>
      <c r="P44" s="138"/>
      <c r="Q44" s="138"/>
      <c r="R44" s="204"/>
      <c r="S44" s="204"/>
      <c r="T44" s="194"/>
      <c r="U44" s="194"/>
      <c r="V44" s="194"/>
      <c r="W44" s="194"/>
      <c r="X44" s="194"/>
      <c r="Y44" s="194"/>
      <c r="Z44" s="194"/>
      <c r="AA44" s="204"/>
      <c r="AB44" s="204"/>
      <c r="AC44" s="145"/>
      <c r="AD44" s="149"/>
      <c r="AE44" s="159" t="s">
        <v>925</v>
      </c>
      <c r="AF44" s="159" t="s">
        <v>925</v>
      </c>
      <c r="AG44" s="159" t="s">
        <v>925</v>
      </c>
      <c r="AH44" s="159"/>
      <c r="AI44" s="159"/>
      <c r="AJ44" s="159"/>
      <c r="AK44" s="171" t="s">
        <v>925</v>
      </c>
      <c r="AL44" s="172" t="s">
        <v>925</v>
      </c>
      <c r="AM44" s="172" t="s">
        <v>925</v>
      </c>
      <c r="AN44" s="172"/>
      <c r="AO44" s="172"/>
      <c r="AP44" s="172"/>
      <c r="AQ44" s="171"/>
      <c r="AR44" s="184"/>
      <c r="AS44" s="184"/>
      <c r="AT44" s="184"/>
      <c r="AU44" s="184"/>
      <c r="AV44" s="184"/>
      <c r="AW44" s="184"/>
      <c r="AX44" s="41" t="s">
        <v>926</v>
      </c>
      <c r="AY44" s="41" t="s">
        <v>927</v>
      </c>
      <c r="AZ44" s="41" t="s">
        <v>66</v>
      </c>
      <c r="BA44" s="41" t="s">
        <v>931</v>
      </c>
      <c r="BB44" s="27"/>
      <c r="BC44" s="41"/>
    </row>
    <row r="45" spans="1:55" s="25" customFormat="1" ht="15.95" hidden="1" customHeight="1">
      <c r="A45" s="218"/>
      <c r="B45" s="218"/>
      <c r="C45" s="62">
        <v>42756</v>
      </c>
      <c r="D45" s="62"/>
      <c r="E45" s="94" t="s">
        <v>986</v>
      </c>
      <c r="F45" s="43" t="s">
        <v>987</v>
      </c>
      <c r="G45" s="111" t="s">
        <v>988</v>
      </c>
      <c r="H45" s="64" t="s">
        <v>1369</v>
      </c>
      <c r="I45" s="129"/>
      <c r="J45" s="129"/>
      <c r="K45" s="129"/>
      <c r="L45" s="137"/>
      <c r="M45" s="137" t="s">
        <v>925</v>
      </c>
      <c r="N45" s="137" t="s">
        <v>925</v>
      </c>
      <c r="O45" s="137" t="s">
        <v>925</v>
      </c>
      <c r="P45" s="137" t="s">
        <v>925</v>
      </c>
      <c r="Q45" s="137" t="s">
        <v>925</v>
      </c>
      <c r="R45" s="203"/>
      <c r="S45" s="203"/>
      <c r="T45" s="193"/>
      <c r="U45" s="193" t="s">
        <v>925</v>
      </c>
      <c r="V45" s="193" t="s">
        <v>925</v>
      </c>
      <c r="W45" s="193" t="s">
        <v>925</v>
      </c>
      <c r="X45" s="193" t="s">
        <v>925</v>
      </c>
      <c r="Y45" s="193" t="s">
        <v>925</v>
      </c>
      <c r="Z45" s="193"/>
      <c r="AA45" s="203"/>
      <c r="AB45" s="203"/>
      <c r="AC45" s="147"/>
      <c r="AD45" s="148"/>
      <c r="AE45" s="158"/>
      <c r="AF45" s="158"/>
      <c r="AG45" s="158"/>
      <c r="AH45" s="158"/>
      <c r="AI45" s="158"/>
      <c r="AJ45" s="158"/>
      <c r="AK45" s="169"/>
      <c r="AL45" s="170"/>
      <c r="AM45" s="170"/>
      <c r="AN45" s="170"/>
      <c r="AO45" s="170"/>
      <c r="AP45" s="170"/>
      <c r="AQ45" s="169"/>
      <c r="AR45" s="183"/>
      <c r="AS45" s="183"/>
      <c r="AT45" s="183"/>
      <c r="AU45" s="183"/>
      <c r="AV45" s="183"/>
      <c r="AW45" s="183"/>
      <c r="AX45" s="64"/>
      <c r="AY45" s="64"/>
      <c r="AZ45" s="64"/>
      <c r="BA45" s="64"/>
      <c r="BB45" s="27"/>
      <c r="BC45" s="64"/>
    </row>
    <row r="46" spans="1:55" s="25" customFormat="1" ht="15.95" hidden="1" customHeight="1">
      <c r="A46" s="219"/>
      <c r="B46" s="219"/>
      <c r="C46" s="42">
        <v>42757</v>
      </c>
      <c r="D46" s="42"/>
      <c r="E46" s="97" t="s">
        <v>1122</v>
      </c>
      <c r="F46" s="42" t="s">
        <v>1312</v>
      </c>
      <c r="G46" s="115" t="s">
        <v>1214</v>
      </c>
      <c r="H46" s="42" t="s">
        <v>907</v>
      </c>
      <c r="I46" s="130"/>
      <c r="J46" s="130"/>
      <c r="K46" s="130"/>
      <c r="L46" s="140"/>
      <c r="M46" s="138" t="s">
        <v>925</v>
      </c>
      <c r="N46" s="138" t="s">
        <v>925</v>
      </c>
      <c r="O46" s="138" t="s">
        <v>925</v>
      </c>
      <c r="P46" s="138" t="s">
        <v>925</v>
      </c>
      <c r="Q46" s="138" t="s">
        <v>925</v>
      </c>
      <c r="R46" s="204" t="s">
        <v>925</v>
      </c>
      <c r="S46" s="204" t="s">
        <v>925</v>
      </c>
      <c r="T46" s="194"/>
      <c r="U46" s="194" t="s">
        <v>925</v>
      </c>
      <c r="V46" s="194" t="s">
        <v>925</v>
      </c>
      <c r="W46" s="194" t="s">
        <v>925</v>
      </c>
      <c r="X46" s="194" t="s">
        <v>925</v>
      </c>
      <c r="Y46" s="194" t="s">
        <v>925</v>
      </c>
      <c r="Z46" s="194" t="s">
        <v>925</v>
      </c>
      <c r="AA46" s="204" t="s">
        <v>925</v>
      </c>
      <c r="AB46" s="208"/>
      <c r="AC46" s="152"/>
      <c r="AD46" s="153"/>
      <c r="AE46" s="161"/>
      <c r="AF46" s="161"/>
      <c r="AG46" s="161"/>
      <c r="AH46" s="161"/>
      <c r="AI46" s="161"/>
      <c r="AJ46" s="161"/>
      <c r="AK46" s="175"/>
      <c r="AL46" s="176"/>
      <c r="AM46" s="176"/>
      <c r="AN46" s="176"/>
      <c r="AO46" s="176"/>
      <c r="AP46" s="176"/>
      <c r="AQ46" s="175"/>
      <c r="AR46" s="186"/>
      <c r="AS46" s="186"/>
      <c r="AT46" s="186"/>
      <c r="AU46" s="186"/>
      <c r="AV46" s="186"/>
      <c r="AW46" s="186"/>
      <c r="AX46" s="42"/>
      <c r="AY46" s="42"/>
      <c r="AZ46" s="42"/>
      <c r="BA46" s="42"/>
      <c r="BB46" s="42"/>
      <c r="BC46" s="42"/>
    </row>
    <row r="47" spans="1:55" s="25" customFormat="1" ht="15.95" hidden="1" customHeight="1">
      <c r="A47" s="219"/>
      <c r="B47" s="219"/>
      <c r="C47" s="42">
        <v>42757</v>
      </c>
      <c r="D47" s="42"/>
      <c r="E47" s="93" t="s">
        <v>808</v>
      </c>
      <c r="F47" s="43" t="s">
        <v>1311</v>
      </c>
      <c r="G47" s="110" t="s">
        <v>809</v>
      </c>
      <c r="H47" s="41" t="s">
        <v>793</v>
      </c>
      <c r="I47" s="128"/>
      <c r="J47" s="128"/>
      <c r="K47" s="128"/>
      <c r="L47" s="138" t="s">
        <v>925</v>
      </c>
      <c r="M47" s="138" t="s">
        <v>925</v>
      </c>
      <c r="N47" s="138" t="s">
        <v>925</v>
      </c>
      <c r="O47" s="138" t="s">
        <v>925</v>
      </c>
      <c r="P47" s="138" t="s">
        <v>925</v>
      </c>
      <c r="Q47" s="138" t="s">
        <v>925</v>
      </c>
      <c r="R47" s="204"/>
      <c r="S47" s="204"/>
      <c r="T47" s="194" t="s">
        <v>925</v>
      </c>
      <c r="U47" s="194" t="s">
        <v>925</v>
      </c>
      <c r="V47" s="194" t="s">
        <v>925</v>
      </c>
      <c r="W47" s="194" t="s">
        <v>925</v>
      </c>
      <c r="X47" s="194" t="s">
        <v>925</v>
      </c>
      <c r="Y47" s="194" t="s">
        <v>925</v>
      </c>
      <c r="Z47" s="194"/>
      <c r="AA47" s="204"/>
      <c r="AB47" s="204"/>
      <c r="AC47" s="145"/>
      <c r="AD47" s="149"/>
      <c r="AE47" s="159"/>
      <c r="AF47" s="159"/>
      <c r="AG47" s="159"/>
      <c r="AH47" s="159"/>
      <c r="AI47" s="159"/>
      <c r="AJ47" s="159"/>
      <c r="AK47" s="171"/>
      <c r="AL47" s="172"/>
      <c r="AM47" s="172"/>
      <c r="AN47" s="172"/>
      <c r="AO47" s="172"/>
      <c r="AP47" s="172"/>
      <c r="AQ47" s="171"/>
      <c r="AR47" s="184"/>
      <c r="AS47" s="184"/>
      <c r="AT47" s="184"/>
      <c r="AU47" s="184"/>
      <c r="AV47" s="184"/>
      <c r="AW47" s="184"/>
      <c r="AX47" s="41" t="s">
        <v>926</v>
      </c>
      <c r="AY47" s="41" t="s">
        <v>927</v>
      </c>
      <c r="AZ47" s="41" t="s">
        <v>66</v>
      </c>
      <c r="BA47" s="41"/>
      <c r="BB47" s="27"/>
      <c r="BC47" s="41"/>
    </row>
    <row r="48" spans="1:55" s="25" customFormat="1" ht="15.95" hidden="1" customHeight="1">
      <c r="A48" s="219"/>
      <c r="B48" s="219"/>
      <c r="C48" s="42">
        <v>42757</v>
      </c>
      <c r="D48" s="42"/>
      <c r="E48" s="93" t="s">
        <v>811</v>
      </c>
      <c r="F48" s="43" t="s">
        <v>1303</v>
      </c>
      <c r="G48" s="110" t="s">
        <v>812</v>
      </c>
      <c r="H48" s="41" t="s">
        <v>813</v>
      </c>
      <c r="I48" s="128"/>
      <c r="J48" s="128"/>
      <c r="K48" s="128"/>
      <c r="L48" s="138"/>
      <c r="M48" s="138" t="s">
        <v>925</v>
      </c>
      <c r="N48" s="138" t="s">
        <v>925</v>
      </c>
      <c r="O48" s="138" t="s">
        <v>925</v>
      </c>
      <c r="P48" s="138" t="s">
        <v>925</v>
      </c>
      <c r="Q48" s="138" t="s">
        <v>925</v>
      </c>
      <c r="R48" s="204" t="s">
        <v>925</v>
      </c>
      <c r="S48" s="204" t="s">
        <v>925</v>
      </c>
      <c r="T48" s="194"/>
      <c r="U48" s="194" t="s">
        <v>925</v>
      </c>
      <c r="V48" s="194" t="s">
        <v>925</v>
      </c>
      <c r="W48" s="194" t="s">
        <v>925</v>
      </c>
      <c r="X48" s="194" t="s">
        <v>925</v>
      </c>
      <c r="Y48" s="194" t="s">
        <v>925</v>
      </c>
      <c r="Z48" s="194" t="s">
        <v>925</v>
      </c>
      <c r="AA48" s="204" t="s">
        <v>925</v>
      </c>
      <c r="AB48" s="204" t="s">
        <v>925</v>
      </c>
      <c r="AC48" s="145"/>
      <c r="AD48" s="149"/>
      <c r="AE48" s="159"/>
      <c r="AF48" s="159"/>
      <c r="AG48" s="159"/>
      <c r="AH48" s="159"/>
      <c r="AI48" s="159"/>
      <c r="AJ48" s="159"/>
      <c r="AK48" s="171"/>
      <c r="AL48" s="172"/>
      <c r="AM48" s="172"/>
      <c r="AN48" s="172"/>
      <c r="AO48" s="172"/>
      <c r="AP48" s="172"/>
      <c r="AQ48" s="171"/>
      <c r="AR48" s="184"/>
      <c r="AS48" s="184"/>
      <c r="AT48" s="184"/>
      <c r="AU48" s="184"/>
      <c r="AV48" s="184"/>
      <c r="AW48" s="184"/>
      <c r="AX48" s="41" t="s">
        <v>926</v>
      </c>
      <c r="AY48" s="41" t="s">
        <v>927</v>
      </c>
      <c r="AZ48" s="41" t="s">
        <v>66</v>
      </c>
      <c r="BA48" s="41"/>
      <c r="BB48" s="27" t="s">
        <v>932</v>
      </c>
      <c r="BC48" s="41"/>
    </row>
    <row r="49" spans="1:55" s="25" customFormat="1" ht="15.95" hidden="1" customHeight="1">
      <c r="A49" s="219"/>
      <c r="B49" s="219"/>
      <c r="C49" s="42">
        <v>42757</v>
      </c>
      <c r="D49" s="42"/>
      <c r="E49" s="93" t="s">
        <v>791</v>
      </c>
      <c r="F49" s="43" t="s">
        <v>1302</v>
      </c>
      <c r="G49" s="110" t="s">
        <v>792</v>
      </c>
      <c r="H49" s="41" t="s">
        <v>814</v>
      </c>
      <c r="I49" s="128"/>
      <c r="J49" s="128"/>
      <c r="K49" s="128"/>
      <c r="L49" s="138"/>
      <c r="M49" s="138"/>
      <c r="N49" s="138"/>
      <c r="O49" s="138"/>
      <c r="P49" s="138"/>
      <c r="Q49" s="138"/>
      <c r="R49" s="204"/>
      <c r="S49" s="204"/>
      <c r="T49" s="194"/>
      <c r="U49" s="194"/>
      <c r="V49" s="194"/>
      <c r="W49" s="194"/>
      <c r="X49" s="194"/>
      <c r="Y49" s="194"/>
      <c r="Z49" s="204"/>
      <c r="AA49" s="204"/>
      <c r="AB49" s="204"/>
      <c r="AC49" s="145"/>
      <c r="AD49" s="149"/>
      <c r="AE49" s="159"/>
      <c r="AF49" s="159"/>
      <c r="AG49" s="159"/>
      <c r="AH49" s="159"/>
      <c r="AI49" s="159"/>
      <c r="AJ49" s="159"/>
      <c r="AK49" s="171" t="s">
        <v>925</v>
      </c>
      <c r="AL49" s="172" t="s">
        <v>925</v>
      </c>
      <c r="AM49" s="172" t="s">
        <v>925</v>
      </c>
      <c r="AN49" s="172" t="s">
        <v>925</v>
      </c>
      <c r="AO49" s="172" t="s">
        <v>925</v>
      </c>
      <c r="AP49" s="172" t="s">
        <v>925</v>
      </c>
      <c r="AQ49" s="171"/>
      <c r="AR49" s="184"/>
      <c r="AS49" s="184"/>
      <c r="AT49" s="184"/>
      <c r="AU49" s="184"/>
      <c r="AV49" s="184"/>
      <c r="AW49" s="184"/>
      <c r="AX49" s="41" t="s">
        <v>926</v>
      </c>
      <c r="AY49" s="41" t="s">
        <v>927</v>
      </c>
      <c r="AZ49" s="41" t="s">
        <v>66</v>
      </c>
      <c r="BA49" s="41"/>
      <c r="BB49" s="27"/>
      <c r="BC49" s="41"/>
    </row>
    <row r="50" spans="1:55" s="25" customFormat="1" ht="15.95" hidden="1" customHeight="1">
      <c r="A50" s="219"/>
      <c r="B50" s="219"/>
      <c r="C50" s="42">
        <v>42757</v>
      </c>
      <c r="D50" s="42"/>
      <c r="E50" s="93" t="s">
        <v>799</v>
      </c>
      <c r="F50" s="43" t="s">
        <v>800</v>
      </c>
      <c r="G50" s="110" t="s">
        <v>801</v>
      </c>
      <c r="H50" s="41" t="s">
        <v>802</v>
      </c>
      <c r="I50" s="128"/>
      <c r="J50" s="128"/>
      <c r="K50" s="128"/>
      <c r="L50" s="138"/>
      <c r="M50" s="138" t="s">
        <v>925</v>
      </c>
      <c r="N50" s="138" t="s">
        <v>925</v>
      </c>
      <c r="O50" s="138" t="s">
        <v>925</v>
      </c>
      <c r="P50" s="138" t="s">
        <v>925</v>
      </c>
      <c r="Q50" s="138" t="s">
        <v>925</v>
      </c>
      <c r="R50" s="204"/>
      <c r="S50" s="204"/>
      <c r="T50" s="194"/>
      <c r="U50" s="194" t="s">
        <v>925</v>
      </c>
      <c r="V50" s="194" t="s">
        <v>925</v>
      </c>
      <c r="W50" s="194" t="s">
        <v>925</v>
      </c>
      <c r="X50" s="194" t="s">
        <v>925</v>
      </c>
      <c r="Y50" s="194" t="s">
        <v>925</v>
      </c>
      <c r="Z50" s="194"/>
      <c r="AA50" s="204"/>
      <c r="AB50" s="204"/>
      <c r="AC50" s="145"/>
      <c r="AD50" s="149"/>
      <c r="AE50" s="159"/>
      <c r="AF50" s="159"/>
      <c r="AG50" s="159"/>
      <c r="AH50" s="159"/>
      <c r="AI50" s="159"/>
      <c r="AJ50" s="159"/>
      <c r="AK50" s="171"/>
      <c r="AL50" s="172"/>
      <c r="AM50" s="172"/>
      <c r="AN50" s="172"/>
      <c r="AO50" s="172"/>
      <c r="AP50" s="172"/>
      <c r="AQ50" s="171"/>
      <c r="AR50" s="184"/>
      <c r="AS50" s="184"/>
      <c r="AT50" s="184"/>
      <c r="AU50" s="184"/>
      <c r="AV50" s="184"/>
      <c r="AW50" s="184"/>
      <c r="AX50" s="41" t="s">
        <v>926</v>
      </c>
      <c r="AY50" s="41" t="s">
        <v>927</v>
      </c>
      <c r="AZ50" s="41" t="s">
        <v>66</v>
      </c>
      <c r="BA50" s="41"/>
      <c r="BB50" s="27"/>
      <c r="BC50" s="41"/>
    </row>
    <row r="51" spans="1:55" s="25" customFormat="1" ht="15.95" hidden="1" customHeight="1">
      <c r="A51" s="219"/>
      <c r="B51" s="219"/>
      <c r="C51" s="42">
        <v>42757</v>
      </c>
      <c r="D51" s="42"/>
      <c r="E51" s="93" t="s">
        <v>815</v>
      </c>
      <c r="F51" s="43" t="s">
        <v>795</v>
      </c>
      <c r="G51" s="110" t="s">
        <v>816</v>
      </c>
      <c r="H51" s="41" t="s">
        <v>817</v>
      </c>
      <c r="I51" s="128"/>
      <c r="J51" s="128"/>
      <c r="K51" s="128"/>
      <c r="L51" s="138" t="s">
        <v>925</v>
      </c>
      <c r="M51" s="138" t="s">
        <v>925</v>
      </c>
      <c r="N51" s="138" t="s">
        <v>925</v>
      </c>
      <c r="O51" s="138" t="s">
        <v>925</v>
      </c>
      <c r="P51" s="138" t="s">
        <v>925</v>
      </c>
      <c r="Q51" s="138" t="s">
        <v>925</v>
      </c>
      <c r="R51" s="204" t="s">
        <v>925</v>
      </c>
      <c r="S51" s="204" t="s">
        <v>925</v>
      </c>
      <c r="T51" s="194" t="s">
        <v>925</v>
      </c>
      <c r="U51" s="194" t="s">
        <v>925</v>
      </c>
      <c r="V51" s="194" t="s">
        <v>925</v>
      </c>
      <c r="W51" s="194" t="s">
        <v>925</v>
      </c>
      <c r="X51" s="194" t="s">
        <v>925</v>
      </c>
      <c r="Y51" s="194" t="s">
        <v>925</v>
      </c>
      <c r="Z51" s="194" t="s">
        <v>925</v>
      </c>
      <c r="AA51" s="204" t="s">
        <v>925</v>
      </c>
      <c r="AB51" s="204"/>
      <c r="AC51" s="145"/>
      <c r="AD51" s="149"/>
      <c r="AE51" s="159"/>
      <c r="AF51" s="159"/>
      <c r="AG51" s="159"/>
      <c r="AH51" s="159"/>
      <c r="AI51" s="159"/>
      <c r="AJ51" s="159"/>
      <c r="AK51" s="171"/>
      <c r="AL51" s="172"/>
      <c r="AM51" s="172"/>
      <c r="AN51" s="172"/>
      <c r="AO51" s="172"/>
      <c r="AP51" s="172"/>
      <c r="AQ51" s="171"/>
      <c r="AR51" s="184"/>
      <c r="AS51" s="184"/>
      <c r="AT51" s="184"/>
      <c r="AU51" s="184"/>
      <c r="AV51" s="184"/>
      <c r="AW51" s="184"/>
      <c r="AX51" s="41" t="s">
        <v>926</v>
      </c>
      <c r="AY51" s="41" t="s">
        <v>927</v>
      </c>
      <c r="AZ51" s="41" t="s">
        <v>66</v>
      </c>
      <c r="BA51" s="41"/>
      <c r="BB51" s="27"/>
      <c r="BC51" s="41"/>
    </row>
    <row r="52" spans="1:55" s="25" customFormat="1" ht="15.95" hidden="1" customHeight="1">
      <c r="A52" s="218"/>
      <c r="B52" s="218"/>
      <c r="C52" s="62">
        <v>42757</v>
      </c>
      <c r="D52" s="62"/>
      <c r="E52" s="94" t="s">
        <v>986</v>
      </c>
      <c r="F52" s="43" t="s">
        <v>987</v>
      </c>
      <c r="G52" s="111" t="s">
        <v>988</v>
      </c>
      <c r="H52" s="64" t="s">
        <v>1369</v>
      </c>
      <c r="I52" s="129"/>
      <c r="J52" s="129"/>
      <c r="K52" s="129"/>
      <c r="L52" s="137"/>
      <c r="M52" s="137" t="s">
        <v>925</v>
      </c>
      <c r="N52" s="137" t="s">
        <v>925</v>
      </c>
      <c r="O52" s="137" t="s">
        <v>925</v>
      </c>
      <c r="P52" s="137" t="s">
        <v>925</v>
      </c>
      <c r="Q52" s="137" t="s">
        <v>925</v>
      </c>
      <c r="R52" s="203"/>
      <c r="S52" s="203"/>
      <c r="T52" s="193"/>
      <c r="U52" s="193" t="s">
        <v>925</v>
      </c>
      <c r="V52" s="193" t="s">
        <v>925</v>
      </c>
      <c r="W52" s="193" t="s">
        <v>925</v>
      </c>
      <c r="X52" s="193" t="s">
        <v>925</v>
      </c>
      <c r="Y52" s="193" t="s">
        <v>925</v>
      </c>
      <c r="Z52" s="193"/>
      <c r="AA52" s="203"/>
      <c r="AB52" s="203"/>
      <c r="AC52" s="147"/>
      <c r="AD52" s="148"/>
      <c r="AE52" s="158"/>
      <c r="AF52" s="158"/>
      <c r="AG52" s="158"/>
      <c r="AH52" s="158"/>
      <c r="AI52" s="158"/>
      <c r="AJ52" s="158"/>
      <c r="AK52" s="169"/>
      <c r="AL52" s="170"/>
      <c r="AM52" s="170"/>
      <c r="AN52" s="170"/>
      <c r="AO52" s="170"/>
      <c r="AP52" s="170"/>
      <c r="AQ52" s="169"/>
      <c r="AR52" s="183"/>
      <c r="AS52" s="183"/>
      <c r="AT52" s="183"/>
      <c r="AU52" s="183"/>
      <c r="AV52" s="183"/>
      <c r="AW52" s="183"/>
      <c r="AX52" s="64"/>
      <c r="AY52" s="64"/>
      <c r="AZ52" s="64"/>
      <c r="BA52" s="64"/>
      <c r="BB52" s="27"/>
      <c r="BC52" s="64"/>
    </row>
    <row r="53" spans="1:55" s="25" customFormat="1" ht="15.95" hidden="1" customHeight="1">
      <c r="A53" s="218"/>
      <c r="B53" s="218"/>
      <c r="C53" s="62">
        <v>42757</v>
      </c>
      <c r="D53" s="62"/>
      <c r="E53" s="94" t="s">
        <v>989</v>
      </c>
      <c r="F53" s="43" t="s">
        <v>990</v>
      </c>
      <c r="G53" s="111" t="s">
        <v>989</v>
      </c>
      <c r="H53" s="64" t="s">
        <v>1370</v>
      </c>
      <c r="I53" s="129"/>
      <c r="J53" s="129"/>
      <c r="K53" s="129"/>
      <c r="L53" s="137"/>
      <c r="M53" s="137"/>
      <c r="N53" s="137"/>
      <c r="O53" s="137"/>
      <c r="P53" s="137"/>
      <c r="Q53" s="137"/>
      <c r="R53" s="203"/>
      <c r="S53" s="203"/>
      <c r="T53" s="193"/>
      <c r="U53" s="193"/>
      <c r="V53" s="193"/>
      <c r="W53" s="193"/>
      <c r="X53" s="193"/>
      <c r="Y53" s="193"/>
      <c r="Z53" s="193" t="s">
        <v>925</v>
      </c>
      <c r="AA53" s="203" t="s">
        <v>925</v>
      </c>
      <c r="AB53" s="203" t="s">
        <v>925</v>
      </c>
      <c r="AC53" s="147"/>
      <c r="AD53" s="148"/>
      <c r="AE53" s="158"/>
      <c r="AF53" s="158"/>
      <c r="AG53" s="158"/>
      <c r="AH53" s="158"/>
      <c r="AI53" s="158"/>
      <c r="AJ53" s="158"/>
      <c r="AK53" s="169"/>
      <c r="AL53" s="170"/>
      <c r="AM53" s="170"/>
      <c r="AN53" s="170"/>
      <c r="AO53" s="170"/>
      <c r="AP53" s="170"/>
      <c r="AQ53" s="169"/>
      <c r="AR53" s="183"/>
      <c r="AS53" s="183"/>
      <c r="AT53" s="183"/>
      <c r="AU53" s="183"/>
      <c r="AV53" s="183"/>
      <c r="AW53" s="183"/>
      <c r="AX53" s="64" t="s">
        <v>928</v>
      </c>
      <c r="AY53" s="64" t="s">
        <v>927</v>
      </c>
      <c r="AZ53" s="64"/>
      <c r="BA53" s="64" t="s">
        <v>1035</v>
      </c>
      <c r="BB53" s="27"/>
      <c r="BC53" s="64"/>
    </row>
    <row r="54" spans="1:55" s="25" customFormat="1" ht="15.95" hidden="1" customHeight="1">
      <c r="A54" s="218"/>
      <c r="B54" s="218"/>
      <c r="C54" s="62">
        <v>42757</v>
      </c>
      <c r="D54" s="62"/>
      <c r="E54" s="94" t="s">
        <v>1108</v>
      </c>
      <c r="F54" s="43" t="s">
        <v>1251</v>
      </c>
      <c r="G54" s="110" t="s">
        <v>533</v>
      </c>
      <c r="H54" s="64" t="s">
        <v>900</v>
      </c>
      <c r="I54" s="129"/>
      <c r="J54" s="129"/>
      <c r="K54" s="129"/>
      <c r="L54" s="137"/>
      <c r="M54" s="137"/>
      <c r="N54" s="137"/>
      <c r="O54" s="137"/>
      <c r="P54" s="137"/>
      <c r="Q54" s="137"/>
      <c r="R54" s="203"/>
      <c r="S54" s="203"/>
      <c r="T54" s="193"/>
      <c r="U54" s="193"/>
      <c r="V54" s="193"/>
      <c r="W54" s="193"/>
      <c r="X54" s="193"/>
      <c r="Y54" s="193"/>
      <c r="Z54" s="193"/>
      <c r="AA54" s="203"/>
      <c r="AB54" s="203"/>
      <c r="AC54" s="147"/>
      <c r="AD54" s="148"/>
      <c r="AE54" s="158" t="s">
        <v>925</v>
      </c>
      <c r="AF54" s="158" t="s">
        <v>925</v>
      </c>
      <c r="AG54" s="158" t="s">
        <v>925</v>
      </c>
      <c r="AH54" s="158" t="s">
        <v>925</v>
      </c>
      <c r="AI54" s="158" t="s">
        <v>925</v>
      </c>
      <c r="AJ54" s="158" t="s">
        <v>925</v>
      </c>
      <c r="AK54" s="169"/>
      <c r="AL54" s="170"/>
      <c r="AM54" s="170"/>
      <c r="AN54" s="170"/>
      <c r="AO54" s="170"/>
      <c r="AP54" s="170"/>
      <c r="AQ54" s="169"/>
      <c r="AR54" s="183"/>
      <c r="AS54" s="183"/>
      <c r="AT54" s="183"/>
      <c r="AU54" s="183"/>
      <c r="AV54" s="183"/>
      <c r="AW54" s="183"/>
      <c r="AX54" s="64"/>
      <c r="AY54" s="64"/>
      <c r="AZ54" s="64"/>
      <c r="BA54" s="64"/>
      <c r="BB54" s="27"/>
      <c r="BC54" s="64"/>
    </row>
    <row r="55" spans="1:55" s="25" customFormat="1" ht="15.95" hidden="1" customHeight="1">
      <c r="A55" s="218"/>
      <c r="B55" s="218"/>
      <c r="C55" s="62">
        <v>42757</v>
      </c>
      <c r="D55" s="62"/>
      <c r="E55" s="94" t="s">
        <v>972</v>
      </c>
      <c r="F55" s="43" t="s">
        <v>991</v>
      </c>
      <c r="G55" s="111" t="s">
        <v>992</v>
      </c>
      <c r="H55" s="64" t="s">
        <v>1369</v>
      </c>
      <c r="I55" s="129"/>
      <c r="J55" s="129"/>
      <c r="K55" s="129"/>
      <c r="L55" s="137" t="s">
        <v>925</v>
      </c>
      <c r="M55" s="137" t="s">
        <v>925</v>
      </c>
      <c r="N55" s="137" t="s">
        <v>925</v>
      </c>
      <c r="O55" s="137" t="s">
        <v>925</v>
      </c>
      <c r="P55" s="137" t="s">
        <v>925</v>
      </c>
      <c r="Q55" s="137" t="s">
        <v>925</v>
      </c>
      <c r="R55" s="203"/>
      <c r="S55" s="203"/>
      <c r="T55" s="193"/>
      <c r="U55" s="193" t="s">
        <v>925</v>
      </c>
      <c r="V55" s="193" t="s">
        <v>925</v>
      </c>
      <c r="W55" s="193" t="s">
        <v>925</v>
      </c>
      <c r="X55" s="193" t="s">
        <v>925</v>
      </c>
      <c r="Y55" s="193" t="s">
        <v>925</v>
      </c>
      <c r="Z55" s="193"/>
      <c r="AA55" s="203"/>
      <c r="AB55" s="203"/>
      <c r="AC55" s="147"/>
      <c r="AD55" s="148"/>
      <c r="AE55" s="158"/>
      <c r="AF55" s="158"/>
      <c r="AG55" s="158"/>
      <c r="AH55" s="158"/>
      <c r="AI55" s="158"/>
      <c r="AJ55" s="158"/>
      <c r="AK55" s="169"/>
      <c r="AL55" s="170"/>
      <c r="AM55" s="170"/>
      <c r="AN55" s="170"/>
      <c r="AO55" s="170"/>
      <c r="AP55" s="170"/>
      <c r="AQ55" s="169"/>
      <c r="AR55" s="183"/>
      <c r="AS55" s="183"/>
      <c r="AT55" s="183"/>
      <c r="AU55" s="183"/>
      <c r="AV55" s="183"/>
      <c r="AW55" s="183"/>
      <c r="AX55" s="64"/>
      <c r="AY55" s="64"/>
      <c r="AZ55" s="64"/>
      <c r="BA55" s="64"/>
      <c r="BB55" s="27"/>
      <c r="BC55" s="64"/>
    </row>
    <row r="56" spans="1:55" s="25" customFormat="1" ht="15.95" hidden="1" customHeight="1">
      <c r="A56" s="218"/>
      <c r="B56" s="218"/>
      <c r="C56" s="62">
        <v>42757</v>
      </c>
      <c r="D56" s="62"/>
      <c r="E56" s="93" t="s">
        <v>248</v>
      </c>
      <c r="F56" s="43" t="s">
        <v>1105</v>
      </c>
      <c r="G56" s="110" t="s">
        <v>1106</v>
      </c>
      <c r="H56" s="64" t="s">
        <v>1244</v>
      </c>
      <c r="I56" s="129"/>
      <c r="J56" s="129"/>
      <c r="K56" s="129"/>
      <c r="L56" s="137"/>
      <c r="M56" s="137" t="s">
        <v>925</v>
      </c>
      <c r="N56" s="137" t="s">
        <v>925</v>
      </c>
      <c r="O56" s="137" t="s">
        <v>925</v>
      </c>
      <c r="P56" s="137" t="s">
        <v>925</v>
      </c>
      <c r="Q56" s="137" t="s">
        <v>925</v>
      </c>
      <c r="R56" s="203" t="s">
        <v>925</v>
      </c>
      <c r="S56" s="203" t="s">
        <v>925</v>
      </c>
      <c r="T56" s="193"/>
      <c r="U56" s="193" t="s">
        <v>925</v>
      </c>
      <c r="V56" s="193" t="s">
        <v>925</v>
      </c>
      <c r="W56" s="193" t="s">
        <v>925</v>
      </c>
      <c r="X56" s="193" t="s">
        <v>925</v>
      </c>
      <c r="Y56" s="193" t="s">
        <v>925</v>
      </c>
      <c r="Z56" s="193" t="s">
        <v>925</v>
      </c>
      <c r="AA56" s="203" t="s">
        <v>925</v>
      </c>
      <c r="AB56" s="203"/>
      <c r="AC56" s="147"/>
      <c r="AD56" s="148"/>
      <c r="AE56" s="158"/>
      <c r="AF56" s="158"/>
      <c r="AG56" s="158"/>
      <c r="AH56" s="158"/>
      <c r="AI56" s="158"/>
      <c r="AJ56" s="158"/>
      <c r="AK56" s="169"/>
      <c r="AL56" s="170"/>
      <c r="AM56" s="170"/>
      <c r="AN56" s="170"/>
      <c r="AO56" s="170"/>
      <c r="AP56" s="170"/>
      <c r="AQ56" s="169"/>
      <c r="AR56" s="183"/>
      <c r="AS56" s="183"/>
      <c r="AT56" s="183"/>
      <c r="AU56" s="183"/>
      <c r="AV56" s="183"/>
      <c r="AW56" s="183"/>
      <c r="AX56" s="64"/>
      <c r="AY56" s="64"/>
      <c r="AZ56" s="64"/>
      <c r="BA56" s="64"/>
      <c r="BB56" s="27"/>
      <c r="BC56" s="64"/>
    </row>
    <row r="57" spans="1:55" s="25" customFormat="1" ht="15.95" hidden="1" customHeight="1">
      <c r="A57" s="219"/>
      <c r="B57" s="219"/>
      <c r="C57" s="42">
        <v>42757</v>
      </c>
      <c r="D57" s="42"/>
      <c r="E57" s="96" t="s">
        <v>1053</v>
      </c>
      <c r="F57" s="65" t="s">
        <v>1054</v>
      </c>
      <c r="G57" s="113" t="s">
        <v>1357</v>
      </c>
      <c r="H57" s="41" t="s">
        <v>1218</v>
      </c>
      <c r="I57" s="128"/>
      <c r="J57" s="128"/>
      <c r="K57" s="128"/>
      <c r="L57" s="138"/>
      <c r="M57" s="138" t="s">
        <v>925</v>
      </c>
      <c r="N57" s="138" t="s">
        <v>925</v>
      </c>
      <c r="O57" s="138" t="s">
        <v>925</v>
      </c>
      <c r="P57" s="138" t="s">
        <v>925</v>
      </c>
      <c r="Q57" s="138" t="s">
        <v>925</v>
      </c>
      <c r="R57" s="204" t="s">
        <v>925</v>
      </c>
      <c r="S57" s="204" t="s">
        <v>925</v>
      </c>
      <c r="T57" s="194"/>
      <c r="U57" s="194" t="s">
        <v>925</v>
      </c>
      <c r="V57" s="194" t="s">
        <v>925</v>
      </c>
      <c r="W57" s="194" t="s">
        <v>925</v>
      </c>
      <c r="X57" s="194" t="s">
        <v>925</v>
      </c>
      <c r="Y57" s="194" t="s">
        <v>925</v>
      </c>
      <c r="Z57" s="194" t="s">
        <v>925</v>
      </c>
      <c r="AA57" s="204" t="s">
        <v>925</v>
      </c>
      <c r="AB57" s="204"/>
      <c r="AC57" s="145"/>
      <c r="AD57" s="149"/>
      <c r="AE57" s="159"/>
      <c r="AF57" s="159"/>
      <c r="AG57" s="159"/>
      <c r="AH57" s="159"/>
      <c r="AI57" s="159"/>
      <c r="AJ57" s="159"/>
      <c r="AK57" s="171"/>
      <c r="AL57" s="172"/>
      <c r="AM57" s="172"/>
      <c r="AN57" s="172"/>
      <c r="AO57" s="172"/>
      <c r="AP57" s="172"/>
      <c r="AQ57" s="171"/>
      <c r="AR57" s="184"/>
      <c r="AS57" s="184"/>
      <c r="AT57" s="184"/>
      <c r="AU57" s="184"/>
      <c r="AV57" s="184"/>
      <c r="AW57" s="184"/>
      <c r="AX57" s="41"/>
      <c r="AY57" s="41" t="s">
        <v>927</v>
      </c>
      <c r="AZ57" s="41"/>
      <c r="BA57" s="41"/>
      <c r="BB57" s="27"/>
      <c r="BC57" s="41"/>
    </row>
    <row r="58" spans="1:55" s="25" customFormat="1" ht="15.95" hidden="1" customHeight="1">
      <c r="A58" s="219"/>
      <c r="B58" s="219"/>
      <c r="C58" s="42">
        <v>42757</v>
      </c>
      <c r="D58" s="42"/>
      <c r="E58" s="93" t="s">
        <v>1055</v>
      </c>
      <c r="F58" s="43" t="s">
        <v>1056</v>
      </c>
      <c r="G58" s="110" t="s">
        <v>1057</v>
      </c>
      <c r="H58" s="41" t="s">
        <v>1244</v>
      </c>
      <c r="I58" s="128"/>
      <c r="J58" s="128"/>
      <c r="K58" s="128"/>
      <c r="L58" s="138"/>
      <c r="M58" s="138" t="s">
        <v>925</v>
      </c>
      <c r="N58" s="138" t="s">
        <v>925</v>
      </c>
      <c r="O58" s="138" t="s">
        <v>925</v>
      </c>
      <c r="P58" s="138" t="s">
        <v>925</v>
      </c>
      <c r="Q58" s="138" t="s">
        <v>925</v>
      </c>
      <c r="R58" s="204" t="s">
        <v>925</v>
      </c>
      <c r="S58" s="204" t="s">
        <v>925</v>
      </c>
      <c r="T58" s="194"/>
      <c r="U58" s="194" t="s">
        <v>925</v>
      </c>
      <c r="V58" s="194" t="s">
        <v>925</v>
      </c>
      <c r="W58" s="194" t="s">
        <v>925</v>
      </c>
      <c r="X58" s="194" t="s">
        <v>925</v>
      </c>
      <c r="Y58" s="194" t="s">
        <v>925</v>
      </c>
      <c r="Z58" s="194" t="s">
        <v>925</v>
      </c>
      <c r="AA58" s="204" t="s">
        <v>925</v>
      </c>
      <c r="AB58" s="204"/>
      <c r="AC58" s="145"/>
      <c r="AD58" s="149"/>
      <c r="AE58" s="159"/>
      <c r="AF58" s="159"/>
      <c r="AG58" s="159"/>
      <c r="AH58" s="159"/>
      <c r="AI58" s="159"/>
      <c r="AJ58" s="159"/>
      <c r="AK58" s="171"/>
      <c r="AL58" s="172"/>
      <c r="AM58" s="172"/>
      <c r="AN58" s="172"/>
      <c r="AO58" s="172"/>
      <c r="AP58" s="172"/>
      <c r="AQ58" s="171"/>
      <c r="AR58" s="184"/>
      <c r="AS58" s="184"/>
      <c r="AT58" s="184"/>
      <c r="AU58" s="184"/>
      <c r="AV58" s="184"/>
      <c r="AW58" s="184"/>
      <c r="AX58" s="41"/>
      <c r="AY58" s="41" t="s">
        <v>927</v>
      </c>
      <c r="AZ58" s="41"/>
      <c r="BA58" s="41"/>
      <c r="BB58" s="27"/>
      <c r="BC58" s="41"/>
    </row>
    <row r="59" spans="1:55" s="25" customFormat="1" ht="15.95" hidden="1" customHeight="1">
      <c r="A59" s="219"/>
      <c r="B59" s="219"/>
      <c r="C59" s="42">
        <v>42757</v>
      </c>
      <c r="D59" s="42"/>
      <c r="E59" s="93" t="s">
        <v>1058</v>
      </c>
      <c r="F59" s="43" t="s">
        <v>1046</v>
      </c>
      <c r="G59" s="110" t="s">
        <v>1059</v>
      </c>
      <c r="H59" s="41" t="s">
        <v>1245</v>
      </c>
      <c r="I59" s="128"/>
      <c r="J59" s="128"/>
      <c r="K59" s="128"/>
      <c r="L59" s="138"/>
      <c r="M59" s="138" t="s">
        <v>925</v>
      </c>
      <c r="N59" s="138" t="s">
        <v>925</v>
      </c>
      <c r="O59" s="138" t="s">
        <v>925</v>
      </c>
      <c r="P59" s="138" t="s">
        <v>925</v>
      </c>
      <c r="Q59" s="138" t="s">
        <v>925</v>
      </c>
      <c r="R59" s="204"/>
      <c r="S59" s="204"/>
      <c r="T59" s="194"/>
      <c r="U59" s="194" t="s">
        <v>925</v>
      </c>
      <c r="V59" s="194" t="s">
        <v>925</v>
      </c>
      <c r="W59" s="194" t="s">
        <v>925</v>
      </c>
      <c r="X59" s="194" t="s">
        <v>925</v>
      </c>
      <c r="Y59" s="194" t="s">
        <v>925</v>
      </c>
      <c r="Z59" s="194"/>
      <c r="AA59" s="204"/>
      <c r="AB59" s="204"/>
      <c r="AC59" s="145"/>
      <c r="AD59" s="149"/>
      <c r="AE59" s="159"/>
      <c r="AF59" s="159"/>
      <c r="AG59" s="159"/>
      <c r="AH59" s="159"/>
      <c r="AI59" s="159"/>
      <c r="AJ59" s="159"/>
      <c r="AK59" s="171"/>
      <c r="AL59" s="172"/>
      <c r="AM59" s="172"/>
      <c r="AN59" s="172"/>
      <c r="AO59" s="172"/>
      <c r="AP59" s="172"/>
      <c r="AQ59" s="171"/>
      <c r="AR59" s="184"/>
      <c r="AS59" s="184"/>
      <c r="AT59" s="184"/>
      <c r="AU59" s="184"/>
      <c r="AV59" s="184"/>
      <c r="AW59" s="184"/>
      <c r="AX59" s="41"/>
      <c r="AY59" s="41" t="s">
        <v>927</v>
      </c>
      <c r="AZ59" s="41"/>
      <c r="BA59" s="41"/>
      <c r="BB59" s="27"/>
      <c r="BC59" s="41"/>
    </row>
    <row r="60" spans="1:55" s="25" customFormat="1" ht="15.95" hidden="1" customHeight="1">
      <c r="A60" s="219"/>
      <c r="B60" s="219"/>
      <c r="C60" s="42">
        <v>42757</v>
      </c>
      <c r="D60" s="42"/>
      <c r="E60" s="93" t="s">
        <v>1087</v>
      </c>
      <c r="F60" s="43" t="s">
        <v>1313</v>
      </c>
      <c r="G60" s="110" t="s">
        <v>1088</v>
      </c>
      <c r="H60" s="41" t="s">
        <v>870</v>
      </c>
      <c r="I60" s="128"/>
      <c r="J60" s="128"/>
      <c r="K60" s="128"/>
      <c r="L60" s="138"/>
      <c r="M60" s="138" t="s">
        <v>925</v>
      </c>
      <c r="N60" s="138" t="s">
        <v>925</v>
      </c>
      <c r="O60" s="138" t="s">
        <v>925</v>
      </c>
      <c r="P60" s="138" t="s">
        <v>925</v>
      </c>
      <c r="Q60" s="138" t="s">
        <v>925</v>
      </c>
      <c r="R60" s="204" t="s">
        <v>925</v>
      </c>
      <c r="S60" s="204" t="s">
        <v>925</v>
      </c>
      <c r="T60" s="194"/>
      <c r="U60" s="194" t="s">
        <v>925</v>
      </c>
      <c r="V60" s="194" t="s">
        <v>925</v>
      </c>
      <c r="W60" s="194" t="s">
        <v>925</v>
      </c>
      <c r="X60" s="194" t="s">
        <v>925</v>
      </c>
      <c r="Y60" s="194" t="s">
        <v>925</v>
      </c>
      <c r="Z60" s="194" t="s">
        <v>925</v>
      </c>
      <c r="AA60" s="204" t="s">
        <v>925</v>
      </c>
      <c r="AB60" s="204"/>
      <c r="AC60" s="145"/>
      <c r="AD60" s="149"/>
      <c r="AE60" s="159"/>
      <c r="AF60" s="159"/>
      <c r="AG60" s="159"/>
      <c r="AH60" s="159"/>
      <c r="AI60" s="159"/>
      <c r="AJ60" s="159"/>
      <c r="AK60" s="171"/>
      <c r="AL60" s="172"/>
      <c r="AM60" s="172"/>
      <c r="AN60" s="172"/>
      <c r="AO60" s="172"/>
      <c r="AP60" s="172"/>
      <c r="AQ60" s="171"/>
      <c r="AR60" s="184"/>
      <c r="AS60" s="184"/>
      <c r="AT60" s="184"/>
      <c r="AU60" s="184"/>
      <c r="AV60" s="184"/>
      <c r="AW60" s="184"/>
      <c r="AX60" s="26"/>
      <c r="AY60" s="26"/>
      <c r="AZ60" s="41" t="s">
        <v>926</v>
      </c>
      <c r="BA60" s="41" t="s">
        <v>927</v>
      </c>
      <c r="BB60" s="41" t="s">
        <v>66</v>
      </c>
      <c r="BC60" s="41"/>
    </row>
    <row r="61" spans="1:55" s="25" customFormat="1" ht="15.95" hidden="1" customHeight="1">
      <c r="A61" s="219"/>
      <c r="B61" s="219"/>
      <c r="C61" s="42">
        <v>42761</v>
      </c>
      <c r="D61" s="42"/>
      <c r="E61" s="93"/>
      <c r="F61" s="43" t="s">
        <v>1062</v>
      </c>
      <c r="G61" s="110"/>
      <c r="H61" s="41" t="s">
        <v>1253</v>
      </c>
      <c r="I61" s="128"/>
      <c r="J61" s="128"/>
      <c r="K61" s="128"/>
      <c r="L61" s="138"/>
      <c r="M61" s="138"/>
      <c r="N61" s="138"/>
      <c r="O61" s="138"/>
      <c r="P61" s="138"/>
      <c r="Q61" s="138"/>
      <c r="R61" s="204"/>
      <c r="S61" s="204"/>
      <c r="T61" s="194"/>
      <c r="U61" s="194"/>
      <c r="V61" s="194"/>
      <c r="W61" s="194"/>
      <c r="X61" s="194"/>
      <c r="Y61" s="194"/>
      <c r="Z61" s="194"/>
      <c r="AA61" s="204"/>
      <c r="AB61" s="204"/>
      <c r="AC61" s="145"/>
      <c r="AD61" s="149"/>
      <c r="AE61" s="159"/>
      <c r="AF61" s="159"/>
      <c r="AG61" s="159"/>
      <c r="AH61" s="159"/>
      <c r="AI61" s="159"/>
      <c r="AJ61" s="159"/>
      <c r="AK61" s="171"/>
      <c r="AL61" s="172"/>
      <c r="AM61" s="172" t="s">
        <v>925</v>
      </c>
      <c r="AN61" s="172" t="s">
        <v>925</v>
      </c>
      <c r="AO61" s="172" t="s">
        <v>925</v>
      </c>
      <c r="AP61" s="172" t="s">
        <v>925</v>
      </c>
      <c r="AQ61" s="171"/>
      <c r="AR61" s="184"/>
      <c r="AS61" s="184"/>
      <c r="AT61" s="184"/>
      <c r="AU61" s="184"/>
      <c r="AV61" s="184"/>
      <c r="AW61" s="184"/>
      <c r="AX61" s="26"/>
      <c r="AY61" s="26"/>
      <c r="AZ61" s="41"/>
      <c r="BA61" s="41"/>
      <c r="BB61" s="41"/>
      <c r="BC61" s="41"/>
    </row>
    <row r="62" spans="1:55" s="25" customFormat="1" ht="15.95" hidden="1" customHeight="1">
      <c r="A62" s="219"/>
      <c r="B62" s="219"/>
      <c r="C62" s="42">
        <v>42763</v>
      </c>
      <c r="D62" s="42">
        <v>42764</v>
      </c>
      <c r="E62" s="93" t="s">
        <v>1089</v>
      </c>
      <c r="F62" s="43" t="s">
        <v>1312</v>
      </c>
      <c r="G62" s="110" t="s">
        <v>1090</v>
      </c>
      <c r="H62" s="41" t="s">
        <v>1091</v>
      </c>
      <c r="I62" s="128"/>
      <c r="J62" s="128"/>
      <c r="K62" s="128"/>
      <c r="L62" s="138"/>
      <c r="M62" s="138" t="s">
        <v>925</v>
      </c>
      <c r="N62" s="138" t="s">
        <v>925</v>
      </c>
      <c r="O62" s="138" t="s">
        <v>925</v>
      </c>
      <c r="P62" s="138" t="s">
        <v>925</v>
      </c>
      <c r="Q62" s="138" t="s">
        <v>925</v>
      </c>
      <c r="R62" s="204" t="s">
        <v>925</v>
      </c>
      <c r="S62" s="204" t="s">
        <v>925</v>
      </c>
      <c r="T62" s="194"/>
      <c r="U62" s="194" t="s">
        <v>925</v>
      </c>
      <c r="V62" s="194" t="s">
        <v>925</v>
      </c>
      <c r="W62" s="194" t="s">
        <v>925</v>
      </c>
      <c r="X62" s="194" t="s">
        <v>925</v>
      </c>
      <c r="Y62" s="194" t="s">
        <v>925</v>
      </c>
      <c r="Z62" s="194" t="s">
        <v>925</v>
      </c>
      <c r="AA62" s="204" t="s">
        <v>925</v>
      </c>
      <c r="AB62" s="204"/>
      <c r="AC62" s="145"/>
      <c r="AD62" s="149"/>
      <c r="AE62" s="159"/>
      <c r="AF62" s="159"/>
      <c r="AG62" s="159"/>
      <c r="AH62" s="159"/>
      <c r="AI62" s="159"/>
      <c r="AJ62" s="159"/>
      <c r="AK62" s="171"/>
      <c r="AL62" s="172"/>
      <c r="AM62" s="172"/>
      <c r="AN62" s="172"/>
      <c r="AO62" s="172"/>
      <c r="AP62" s="172"/>
      <c r="AQ62" s="171"/>
      <c r="AR62" s="184"/>
      <c r="AS62" s="184"/>
      <c r="AT62" s="184"/>
      <c r="AU62" s="184"/>
      <c r="AV62" s="184"/>
      <c r="AW62" s="184"/>
      <c r="AX62" s="26"/>
      <c r="AY62" s="26"/>
      <c r="AZ62" s="41"/>
      <c r="BA62" s="41"/>
      <c r="BB62" s="41"/>
      <c r="BC62" s="41"/>
    </row>
    <row r="63" spans="1:55" s="25" customFormat="1" ht="15.95" hidden="1" customHeight="1">
      <c r="A63" s="219"/>
      <c r="B63" s="219"/>
      <c r="C63" s="42">
        <v>42763</v>
      </c>
      <c r="D63" s="42">
        <v>42763</v>
      </c>
      <c r="E63" s="93" t="s">
        <v>1079</v>
      </c>
      <c r="F63" s="43" t="s">
        <v>1307</v>
      </c>
      <c r="G63" s="110" t="s">
        <v>145</v>
      </c>
      <c r="H63" s="41" t="s">
        <v>1092</v>
      </c>
      <c r="I63" s="128"/>
      <c r="J63" s="128"/>
      <c r="K63" s="128"/>
      <c r="L63" s="138"/>
      <c r="M63" s="138"/>
      <c r="N63" s="138"/>
      <c r="O63" s="138"/>
      <c r="P63" s="138"/>
      <c r="Q63" s="138"/>
      <c r="R63" s="204"/>
      <c r="S63" s="204"/>
      <c r="T63" s="194" t="s">
        <v>925</v>
      </c>
      <c r="U63" s="194" t="s">
        <v>925</v>
      </c>
      <c r="V63" s="194" t="s">
        <v>925</v>
      </c>
      <c r="W63" s="194" t="s">
        <v>925</v>
      </c>
      <c r="X63" s="194" t="s">
        <v>925</v>
      </c>
      <c r="Y63" s="194" t="s">
        <v>925</v>
      </c>
      <c r="Z63" s="194" t="s">
        <v>925</v>
      </c>
      <c r="AA63" s="204" t="s">
        <v>925</v>
      </c>
      <c r="AB63" s="204" t="s">
        <v>925</v>
      </c>
      <c r="AC63" s="145"/>
      <c r="AD63" s="149"/>
      <c r="AE63" s="159"/>
      <c r="AF63" s="159"/>
      <c r="AG63" s="159"/>
      <c r="AH63" s="159"/>
      <c r="AI63" s="159"/>
      <c r="AJ63" s="159"/>
      <c r="AK63" s="171"/>
      <c r="AL63" s="172"/>
      <c r="AM63" s="172"/>
      <c r="AN63" s="172"/>
      <c r="AO63" s="172"/>
      <c r="AP63" s="172"/>
      <c r="AQ63" s="171"/>
      <c r="AR63" s="184"/>
      <c r="AS63" s="184"/>
      <c r="AT63" s="184"/>
      <c r="AU63" s="184"/>
      <c r="AV63" s="184"/>
      <c r="AW63" s="184"/>
      <c r="AX63" s="26"/>
      <c r="AY63" s="26"/>
      <c r="AZ63" s="41" t="s">
        <v>926</v>
      </c>
      <c r="BA63" s="41" t="s">
        <v>927</v>
      </c>
      <c r="BB63" s="41" t="s">
        <v>65</v>
      </c>
      <c r="BC63" s="41"/>
    </row>
    <row r="64" spans="1:55" s="25" customFormat="1" ht="15.95" hidden="1" customHeight="1">
      <c r="A64" s="219"/>
      <c r="B64" s="219"/>
      <c r="C64" s="42">
        <v>42764</v>
      </c>
      <c r="D64" s="42"/>
      <c r="E64" s="93" t="s">
        <v>785</v>
      </c>
      <c r="F64" s="43" t="s">
        <v>1299</v>
      </c>
      <c r="G64" s="110" t="s">
        <v>818</v>
      </c>
      <c r="H64" s="41" t="s">
        <v>798</v>
      </c>
      <c r="I64" s="128"/>
      <c r="J64" s="128"/>
      <c r="K64" s="128"/>
      <c r="L64" s="138" t="s">
        <v>925</v>
      </c>
      <c r="M64" s="138" t="s">
        <v>925</v>
      </c>
      <c r="N64" s="138" t="s">
        <v>925</v>
      </c>
      <c r="O64" s="138" t="s">
        <v>925</v>
      </c>
      <c r="P64" s="138" t="s">
        <v>925</v>
      </c>
      <c r="Q64" s="138" t="s">
        <v>925</v>
      </c>
      <c r="R64" s="204"/>
      <c r="S64" s="204"/>
      <c r="T64" s="194" t="s">
        <v>925</v>
      </c>
      <c r="U64" s="194" t="s">
        <v>925</v>
      </c>
      <c r="V64" s="194" t="s">
        <v>925</v>
      </c>
      <c r="W64" s="194" t="s">
        <v>925</v>
      </c>
      <c r="X64" s="194" t="s">
        <v>925</v>
      </c>
      <c r="Y64" s="194" t="s">
        <v>925</v>
      </c>
      <c r="Z64" s="194"/>
      <c r="AA64" s="204"/>
      <c r="AB64" s="204"/>
      <c r="AC64" s="145"/>
      <c r="AD64" s="149"/>
      <c r="AE64" s="159"/>
      <c r="AF64" s="159"/>
      <c r="AG64" s="159"/>
      <c r="AH64" s="159"/>
      <c r="AI64" s="159"/>
      <c r="AJ64" s="159"/>
      <c r="AK64" s="171"/>
      <c r="AL64" s="172"/>
      <c r="AM64" s="172"/>
      <c r="AN64" s="172"/>
      <c r="AO64" s="172"/>
      <c r="AP64" s="172"/>
      <c r="AQ64" s="171"/>
      <c r="AR64" s="184"/>
      <c r="AS64" s="184"/>
      <c r="AT64" s="184"/>
      <c r="AU64" s="184"/>
      <c r="AV64" s="184"/>
      <c r="AW64" s="184"/>
      <c r="AX64" s="41" t="s">
        <v>926</v>
      </c>
      <c r="AY64" s="41" t="s">
        <v>927</v>
      </c>
      <c r="AZ64" s="41" t="s">
        <v>66</v>
      </c>
      <c r="BA64" s="41"/>
      <c r="BB64" s="27"/>
      <c r="BC64" s="41"/>
    </row>
    <row r="65" spans="1:55" s="25" customFormat="1" ht="15.95" hidden="1" customHeight="1">
      <c r="A65" s="219"/>
      <c r="B65" s="219"/>
      <c r="C65" s="42">
        <v>42764</v>
      </c>
      <c r="D65" s="42"/>
      <c r="E65" s="93" t="s">
        <v>819</v>
      </c>
      <c r="F65" s="43" t="s">
        <v>872</v>
      </c>
      <c r="G65" s="110" t="s">
        <v>820</v>
      </c>
      <c r="H65" s="41" t="s">
        <v>821</v>
      </c>
      <c r="I65" s="128"/>
      <c r="J65" s="128"/>
      <c r="K65" s="128"/>
      <c r="L65" s="138"/>
      <c r="M65" s="138" t="s">
        <v>925</v>
      </c>
      <c r="N65" s="138" t="s">
        <v>925</v>
      </c>
      <c r="O65" s="138" t="s">
        <v>925</v>
      </c>
      <c r="P65" s="138" t="s">
        <v>925</v>
      </c>
      <c r="Q65" s="138" t="s">
        <v>925</v>
      </c>
      <c r="R65" s="204" t="s">
        <v>925</v>
      </c>
      <c r="S65" s="204" t="s">
        <v>925</v>
      </c>
      <c r="T65" s="194"/>
      <c r="U65" s="194" t="s">
        <v>925</v>
      </c>
      <c r="V65" s="194" t="s">
        <v>925</v>
      </c>
      <c r="W65" s="194" t="s">
        <v>925</v>
      </c>
      <c r="X65" s="194" t="s">
        <v>925</v>
      </c>
      <c r="Y65" s="194" t="s">
        <v>925</v>
      </c>
      <c r="Z65" s="194" t="s">
        <v>925</v>
      </c>
      <c r="AA65" s="204" t="s">
        <v>925</v>
      </c>
      <c r="AB65" s="204"/>
      <c r="AC65" s="145"/>
      <c r="AD65" s="149"/>
      <c r="AE65" s="159"/>
      <c r="AF65" s="159"/>
      <c r="AG65" s="159"/>
      <c r="AH65" s="159"/>
      <c r="AI65" s="159"/>
      <c r="AJ65" s="159"/>
      <c r="AK65" s="171"/>
      <c r="AL65" s="172"/>
      <c r="AM65" s="172"/>
      <c r="AN65" s="172"/>
      <c r="AO65" s="172"/>
      <c r="AP65" s="172"/>
      <c r="AQ65" s="171"/>
      <c r="AR65" s="184"/>
      <c r="AS65" s="184"/>
      <c r="AT65" s="184"/>
      <c r="AU65" s="184"/>
      <c r="AV65" s="184"/>
      <c r="AW65" s="184"/>
      <c r="AX65" s="41" t="s">
        <v>926</v>
      </c>
      <c r="AY65" s="41" t="s">
        <v>927</v>
      </c>
      <c r="AZ65" s="41" t="s">
        <v>66</v>
      </c>
      <c r="BA65" s="41"/>
      <c r="BB65" s="27"/>
      <c r="BC65" s="41"/>
    </row>
    <row r="66" spans="1:55" s="25" customFormat="1" ht="15.95" hidden="1" customHeight="1">
      <c r="A66" s="219"/>
      <c r="B66" s="219"/>
      <c r="C66" s="42">
        <v>42764</v>
      </c>
      <c r="D66" s="42"/>
      <c r="E66" s="93" t="s">
        <v>788</v>
      </c>
      <c r="F66" s="43" t="s">
        <v>1303</v>
      </c>
      <c r="G66" s="110" t="s">
        <v>822</v>
      </c>
      <c r="H66" s="41" t="s">
        <v>821</v>
      </c>
      <c r="I66" s="128"/>
      <c r="J66" s="128"/>
      <c r="K66" s="128"/>
      <c r="L66" s="138"/>
      <c r="M66" s="138" t="s">
        <v>925</v>
      </c>
      <c r="N66" s="138" t="s">
        <v>925</v>
      </c>
      <c r="O66" s="138" t="s">
        <v>925</v>
      </c>
      <c r="P66" s="138" t="s">
        <v>925</v>
      </c>
      <c r="Q66" s="138" t="s">
        <v>925</v>
      </c>
      <c r="R66" s="204" t="s">
        <v>925</v>
      </c>
      <c r="S66" s="204" t="s">
        <v>925</v>
      </c>
      <c r="T66" s="194"/>
      <c r="U66" s="194" t="s">
        <v>925</v>
      </c>
      <c r="V66" s="194" t="s">
        <v>925</v>
      </c>
      <c r="W66" s="194" t="s">
        <v>925</v>
      </c>
      <c r="X66" s="194" t="s">
        <v>925</v>
      </c>
      <c r="Y66" s="194" t="s">
        <v>925</v>
      </c>
      <c r="Z66" s="194" t="s">
        <v>925</v>
      </c>
      <c r="AA66" s="204" t="s">
        <v>925</v>
      </c>
      <c r="AB66" s="204"/>
      <c r="AC66" s="145"/>
      <c r="AD66" s="149"/>
      <c r="AE66" s="159"/>
      <c r="AF66" s="159"/>
      <c r="AG66" s="159"/>
      <c r="AH66" s="159"/>
      <c r="AI66" s="159"/>
      <c r="AJ66" s="159"/>
      <c r="AK66" s="171"/>
      <c r="AL66" s="172"/>
      <c r="AM66" s="172"/>
      <c r="AN66" s="172"/>
      <c r="AO66" s="172"/>
      <c r="AP66" s="172"/>
      <c r="AQ66" s="171"/>
      <c r="AR66" s="184"/>
      <c r="AS66" s="184"/>
      <c r="AT66" s="184"/>
      <c r="AU66" s="184"/>
      <c r="AV66" s="184"/>
      <c r="AW66" s="184"/>
      <c r="AX66" s="41" t="s">
        <v>926</v>
      </c>
      <c r="AY66" s="41" t="s">
        <v>927</v>
      </c>
      <c r="AZ66" s="41" t="s">
        <v>66</v>
      </c>
      <c r="BA66" s="41"/>
      <c r="BB66" s="27"/>
      <c r="BC66" s="41"/>
    </row>
    <row r="67" spans="1:55" s="25" customFormat="1" ht="15.95" hidden="1" customHeight="1">
      <c r="A67" s="219"/>
      <c r="B67" s="219"/>
      <c r="C67" s="42">
        <v>42764</v>
      </c>
      <c r="D67" s="42"/>
      <c r="E67" s="93" t="s">
        <v>823</v>
      </c>
      <c r="F67" s="43" t="s">
        <v>824</v>
      </c>
      <c r="G67" s="110" t="s">
        <v>825</v>
      </c>
      <c r="H67" s="41" t="s">
        <v>826</v>
      </c>
      <c r="I67" s="128"/>
      <c r="J67" s="128"/>
      <c r="K67" s="128"/>
      <c r="L67" s="138"/>
      <c r="M67" s="138" t="s">
        <v>925</v>
      </c>
      <c r="N67" s="138" t="s">
        <v>925</v>
      </c>
      <c r="O67" s="138" t="s">
        <v>925</v>
      </c>
      <c r="P67" s="138" t="s">
        <v>925</v>
      </c>
      <c r="Q67" s="138" t="s">
        <v>925</v>
      </c>
      <c r="R67" s="204"/>
      <c r="S67" s="204"/>
      <c r="T67" s="194"/>
      <c r="U67" s="194" t="s">
        <v>925</v>
      </c>
      <c r="V67" s="194" t="s">
        <v>925</v>
      </c>
      <c r="W67" s="194" t="s">
        <v>925</v>
      </c>
      <c r="X67" s="194" t="s">
        <v>925</v>
      </c>
      <c r="Y67" s="194" t="s">
        <v>925</v>
      </c>
      <c r="Z67" s="194"/>
      <c r="AA67" s="204"/>
      <c r="AB67" s="204"/>
      <c r="AC67" s="145"/>
      <c r="AD67" s="149"/>
      <c r="AE67" s="159"/>
      <c r="AF67" s="159"/>
      <c r="AG67" s="159"/>
      <c r="AH67" s="159"/>
      <c r="AI67" s="159"/>
      <c r="AJ67" s="159"/>
      <c r="AK67" s="171"/>
      <c r="AL67" s="172"/>
      <c r="AM67" s="172"/>
      <c r="AN67" s="172"/>
      <c r="AO67" s="172"/>
      <c r="AP67" s="172"/>
      <c r="AQ67" s="171"/>
      <c r="AR67" s="184"/>
      <c r="AS67" s="184"/>
      <c r="AT67" s="184"/>
      <c r="AU67" s="184"/>
      <c r="AV67" s="184"/>
      <c r="AW67" s="184"/>
      <c r="AX67" s="41" t="s">
        <v>926</v>
      </c>
      <c r="AY67" s="41" t="s">
        <v>927</v>
      </c>
      <c r="AZ67" s="41" t="s">
        <v>66</v>
      </c>
      <c r="BA67" s="41"/>
      <c r="BB67" s="27"/>
      <c r="BC67" s="41"/>
    </row>
    <row r="68" spans="1:55" s="25" customFormat="1" ht="15.95" hidden="1" customHeight="1">
      <c r="A68" s="218"/>
      <c r="B68" s="218"/>
      <c r="C68" s="62">
        <v>42764</v>
      </c>
      <c r="D68" s="62"/>
      <c r="E68" s="94" t="s">
        <v>1339</v>
      </c>
      <c r="F68" s="43" t="s">
        <v>994</v>
      </c>
      <c r="G68" s="111" t="s">
        <v>995</v>
      </c>
      <c r="H68" s="64" t="s">
        <v>975</v>
      </c>
      <c r="I68" s="129"/>
      <c r="J68" s="129"/>
      <c r="K68" s="129"/>
      <c r="L68" s="137" t="s">
        <v>925</v>
      </c>
      <c r="M68" s="137" t="s">
        <v>925</v>
      </c>
      <c r="N68" s="137" t="s">
        <v>925</v>
      </c>
      <c r="O68" s="137" t="s">
        <v>925</v>
      </c>
      <c r="P68" s="137" t="s">
        <v>925</v>
      </c>
      <c r="Q68" s="137" t="s">
        <v>925</v>
      </c>
      <c r="R68" s="203"/>
      <c r="S68" s="203"/>
      <c r="T68" s="193" t="s">
        <v>925</v>
      </c>
      <c r="U68" s="193" t="s">
        <v>925</v>
      </c>
      <c r="V68" s="193" t="s">
        <v>925</v>
      </c>
      <c r="W68" s="193" t="s">
        <v>925</v>
      </c>
      <c r="X68" s="193" t="s">
        <v>925</v>
      </c>
      <c r="Y68" s="193" t="s">
        <v>925</v>
      </c>
      <c r="Z68" s="193"/>
      <c r="AA68" s="203"/>
      <c r="AB68" s="203"/>
      <c r="AC68" s="147"/>
      <c r="AD68" s="148"/>
      <c r="AE68" s="158"/>
      <c r="AF68" s="158"/>
      <c r="AG68" s="158"/>
      <c r="AH68" s="158"/>
      <c r="AI68" s="158"/>
      <c r="AJ68" s="158"/>
      <c r="AK68" s="169"/>
      <c r="AL68" s="170"/>
      <c r="AM68" s="170"/>
      <c r="AN68" s="170"/>
      <c r="AO68" s="170"/>
      <c r="AP68" s="170"/>
      <c r="AQ68" s="169"/>
      <c r="AR68" s="183"/>
      <c r="AS68" s="183"/>
      <c r="AT68" s="183"/>
      <c r="AU68" s="183"/>
      <c r="AV68" s="183"/>
      <c r="AW68" s="183"/>
      <c r="AX68" s="64"/>
      <c r="AY68" s="64"/>
      <c r="AZ68" s="64"/>
      <c r="BA68" s="64"/>
      <c r="BB68" s="27"/>
      <c r="BC68" s="64"/>
    </row>
    <row r="69" spans="1:55" s="25" customFormat="1" ht="15.95" hidden="1" customHeight="1">
      <c r="A69" s="218"/>
      <c r="B69" s="218"/>
      <c r="C69" s="62">
        <v>42764</v>
      </c>
      <c r="D69" s="62"/>
      <c r="E69" s="94" t="s">
        <v>996</v>
      </c>
      <c r="F69" s="43" t="s">
        <v>997</v>
      </c>
      <c r="G69" s="111" t="s">
        <v>998</v>
      </c>
      <c r="H69" s="64" t="s">
        <v>975</v>
      </c>
      <c r="I69" s="129"/>
      <c r="J69" s="129"/>
      <c r="K69" s="129"/>
      <c r="L69" s="137"/>
      <c r="M69" s="137" t="s">
        <v>925</v>
      </c>
      <c r="N69" s="137" t="s">
        <v>925</v>
      </c>
      <c r="O69" s="137" t="s">
        <v>925</v>
      </c>
      <c r="P69" s="137" t="s">
        <v>925</v>
      </c>
      <c r="Q69" s="137" t="s">
        <v>925</v>
      </c>
      <c r="R69" s="203"/>
      <c r="S69" s="203"/>
      <c r="T69" s="193"/>
      <c r="U69" s="193" t="s">
        <v>925</v>
      </c>
      <c r="V69" s="193" t="s">
        <v>925</v>
      </c>
      <c r="W69" s="193" t="s">
        <v>925</v>
      </c>
      <c r="X69" s="193" t="s">
        <v>925</v>
      </c>
      <c r="Y69" s="193" t="s">
        <v>925</v>
      </c>
      <c r="Z69" s="193"/>
      <c r="AA69" s="203"/>
      <c r="AB69" s="203"/>
      <c r="AC69" s="147"/>
      <c r="AD69" s="148"/>
      <c r="AE69" s="158"/>
      <c r="AF69" s="158"/>
      <c r="AG69" s="158"/>
      <c r="AH69" s="158"/>
      <c r="AI69" s="158"/>
      <c r="AJ69" s="158"/>
      <c r="AK69" s="169"/>
      <c r="AL69" s="170"/>
      <c r="AM69" s="170"/>
      <c r="AN69" s="170"/>
      <c r="AO69" s="170"/>
      <c r="AP69" s="170"/>
      <c r="AQ69" s="169"/>
      <c r="AR69" s="183"/>
      <c r="AS69" s="183"/>
      <c r="AT69" s="183"/>
      <c r="AU69" s="183"/>
      <c r="AV69" s="183"/>
      <c r="AW69" s="183"/>
      <c r="AX69" s="64"/>
      <c r="AY69" s="64"/>
      <c r="AZ69" s="64"/>
      <c r="BA69" s="64"/>
      <c r="BB69" s="27"/>
      <c r="BC69" s="64"/>
    </row>
    <row r="70" spans="1:55" s="25" customFormat="1" ht="15.95" hidden="1" customHeight="1">
      <c r="A70" s="219"/>
      <c r="B70" s="219"/>
      <c r="C70" s="42">
        <v>42764</v>
      </c>
      <c r="D70" s="42"/>
      <c r="E70" s="93" t="s">
        <v>1094</v>
      </c>
      <c r="F70" s="43" t="s">
        <v>1314</v>
      </c>
      <c r="G70" s="112" t="s">
        <v>1095</v>
      </c>
      <c r="H70" s="41" t="s">
        <v>1096</v>
      </c>
      <c r="I70" s="128"/>
      <c r="J70" s="128"/>
      <c r="K70" s="128"/>
      <c r="L70" s="138"/>
      <c r="M70" s="138" t="s">
        <v>925</v>
      </c>
      <c r="N70" s="138" t="s">
        <v>925</v>
      </c>
      <c r="O70" s="138" t="s">
        <v>925</v>
      </c>
      <c r="P70" s="138" t="s">
        <v>925</v>
      </c>
      <c r="Q70" s="138" t="s">
        <v>925</v>
      </c>
      <c r="R70" s="204" t="s">
        <v>925</v>
      </c>
      <c r="S70" s="204" t="s">
        <v>925</v>
      </c>
      <c r="T70" s="194"/>
      <c r="U70" s="194" t="s">
        <v>925</v>
      </c>
      <c r="V70" s="194" t="s">
        <v>925</v>
      </c>
      <c r="W70" s="194" t="s">
        <v>925</v>
      </c>
      <c r="X70" s="194" t="s">
        <v>925</v>
      </c>
      <c r="Y70" s="194" t="s">
        <v>925</v>
      </c>
      <c r="Z70" s="194"/>
      <c r="AA70" s="204"/>
      <c r="AB70" s="204"/>
      <c r="AC70" s="145"/>
      <c r="AD70" s="149"/>
      <c r="AE70" s="159"/>
      <c r="AF70" s="159"/>
      <c r="AG70" s="159"/>
      <c r="AH70" s="159"/>
      <c r="AI70" s="159"/>
      <c r="AJ70" s="159"/>
      <c r="AK70" s="171"/>
      <c r="AL70" s="172"/>
      <c r="AM70" s="172"/>
      <c r="AN70" s="172"/>
      <c r="AO70" s="172"/>
      <c r="AP70" s="172"/>
      <c r="AQ70" s="171"/>
      <c r="AR70" s="184"/>
      <c r="AS70" s="184"/>
      <c r="AT70" s="184"/>
      <c r="AU70" s="184"/>
      <c r="AV70" s="184"/>
      <c r="AW70" s="184"/>
      <c r="AX70" s="26"/>
      <c r="AY70" s="26"/>
      <c r="AZ70" s="41" t="s">
        <v>926</v>
      </c>
      <c r="BA70" s="41" t="s">
        <v>927</v>
      </c>
      <c r="BB70" s="41" t="s">
        <v>66</v>
      </c>
      <c r="BC70" s="41"/>
    </row>
    <row r="71" spans="1:55" s="25" customFormat="1" ht="15.95" hidden="1" customHeight="1">
      <c r="A71" s="219"/>
      <c r="B71" s="219"/>
      <c r="C71" s="42">
        <v>42764</v>
      </c>
      <c r="D71" s="42">
        <v>42764</v>
      </c>
      <c r="E71" s="93" t="s">
        <v>1097</v>
      </c>
      <c r="F71" s="43" t="s">
        <v>1315</v>
      </c>
      <c r="G71" s="110" t="s">
        <v>1098</v>
      </c>
      <c r="H71" s="41" t="s">
        <v>1099</v>
      </c>
      <c r="I71" s="128"/>
      <c r="J71" s="128"/>
      <c r="K71" s="128"/>
      <c r="L71" s="138" t="s">
        <v>925</v>
      </c>
      <c r="M71" s="138" t="s">
        <v>925</v>
      </c>
      <c r="N71" s="138" t="s">
        <v>925</v>
      </c>
      <c r="O71" s="138" t="s">
        <v>925</v>
      </c>
      <c r="P71" s="138" t="s">
        <v>925</v>
      </c>
      <c r="Q71" s="138" t="s">
        <v>925</v>
      </c>
      <c r="R71" s="204" t="s">
        <v>925</v>
      </c>
      <c r="S71" s="204" t="s">
        <v>925</v>
      </c>
      <c r="T71" s="194" t="s">
        <v>925</v>
      </c>
      <c r="U71" s="194" t="s">
        <v>925</v>
      </c>
      <c r="V71" s="194" t="s">
        <v>925</v>
      </c>
      <c r="W71" s="194" t="s">
        <v>925</v>
      </c>
      <c r="X71" s="194" t="s">
        <v>925</v>
      </c>
      <c r="Y71" s="194" t="s">
        <v>925</v>
      </c>
      <c r="Z71" s="194" t="s">
        <v>925</v>
      </c>
      <c r="AA71" s="204" t="s">
        <v>925</v>
      </c>
      <c r="AB71" s="204"/>
      <c r="AC71" s="145"/>
      <c r="AD71" s="149"/>
      <c r="AE71" s="159"/>
      <c r="AF71" s="159"/>
      <c r="AG71" s="159"/>
      <c r="AH71" s="159"/>
      <c r="AI71" s="159"/>
      <c r="AJ71" s="159"/>
      <c r="AK71" s="171"/>
      <c r="AL71" s="172"/>
      <c r="AM71" s="172"/>
      <c r="AN71" s="172"/>
      <c r="AO71" s="172"/>
      <c r="AP71" s="172"/>
      <c r="AQ71" s="171"/>
      <c r="AR71" s="184"/>
      <c r="AS71" s="184"/>
      <c r="AT71" s="184"/>
      <c r="AU71" s="184"/>
      <c r="AV71" s="184"/>
      <c r="AW71" s="184"/>
      <c r="AX71" s="26"/>
      <c r="AY71" s="26"/>
      <c r="AZ71" s="41" t="s">
        <v>926</v>
      </c>
      <c r="BA71" s="41" t="s">
        <v>927</v>
      </c>
      <c r="BB71" s="41"/>
      <c r="BC71" s="41"/>
    </row>
    <row r="72" spans="1:55" s="25" customFormat="1" ht="15.95" hidden="1" customHeight="1">
      <c r="A72" s="219"/>
      <c r="B72" s="219"/>
      <c r="C72" s="42">
        <v>42768</v>
      </c>
      <c r="D72" s="42"/>
      <c r="E72" s="93" t="s">
        <v>827</v>
      </c>
      <c r="F72" s="43" t="s">
        <v>1316</v>
      </c>
      <c r="G72" s="110" t="s">
        <v>828</v>
      </c>
      <c r="H72" s="41" t="s">
        <v>1371</v>
      </c>
      <c r="I72" s="128"/>
      <c r="J72" s="128"/>
      <c r="K72" s="128"/>
      <c r="L72" s="138"/>
      <c r="M72" s="138" t="s">
        <v>925</v>
      </c>
      <c r="N72" s="138" t="s">
        <v>925</v>
      </c>
      <c r="O72" s="138" t="s">
        <v>925</v>
      </c>
      <c r="P72" s="138" t="s">
        <v>925</v>
      </c>
      <c r="Q72" s="138" t="s">
        <v>925</v>
      </c>
      <c r="R72" s="204"/>
      <c r="S72" s="204"/>
      <c r="T72" s="194"/>
      <c r="U72" s="194" t="s">
        <v>925</v>
      </c>
      <c r="V72" s="194" t="s">
        <v>925</v>
      </c>
      <c r="W72" s="194" t="s">
        <v>925</v>
      </c>
      <c r="X72" s="194" t="s">
        <v>925</v>
      </c>
      <c r="Y72" s="194" t="s">
        <v>925</v>
      </c>
      <c r="Z72" s="194"/>
      <c r="AA72" s="204"/>
      <c r="AB72" s="204"/>
      <c r="AC72" s="145"/>
      <c r="AD72" s="149"/>
      <c r="AE72" s="159"/>
      <c r="AF72" s="159"/>
      <c r="AG72" s="159"/>
      <c r="AH72" s="159"/>
      <c r="AI72" s="159"/>
      <c r="AJ72" s="159"/>
      <c r="AK72" s="171"/>
      <c r="AL72" s="172"/>
      <c r="AM72" s="172"/>
      <c r="AN72" s="172"/>
      <c r="AO72" s="172"/>
      <c r="AP72" s="172"/>
      <c r="AQ72" s="171"/>
      <c r="AR72" s="184"/>
      <c r="AS72" s="184"/>
      <c r="AT72" s="184"/>
      <c r="AU72" s="184"/>
      <c r="AV72" s="184"/>
      <c r="AW72" s="184"/>
      <c r="AX72" s="41" t="s">
        <v>926</v>
      </c>
      <c r="AY72" s="41" t="s">
        <v>927</v>
      </c>
      <c r="AZ72" s="41" t="s">
        <v>66</v>
      </c>
      <c r="BA72" s="41"/>
      <c r="BB72" s="27"/>
      <c r="BC72" s="41"/>
    </row>
    <row r="73" spans="1:55" s="25" customFormat="1" ht="15.95" hidden="1" customHeight="1">
      <c r="A73" s="222"/>
      <c r="B73" s="222"/>
      <c r="C73" s="56">
        <v>42770</v>
      </c>
      <c r="D73" s="56"/>
      <c r="E73" s="98" t="s">
        <v>830</v>
      </c>
      <c r="F73" s="57" t="s">
        <v>290</v>
      </c>
      <c r="G73" s="116" t="s">
        <v>831</v>
      </c>
      <c r="H73" s="58" t="s">
        <v>832</v>
      </c>
      <c r="I73" s="128"/>
      <c r="J73" s="128"/>
      <c r="K73" s="128"/>
      <c r="L73" s="138"/>
      <c r="M73" s="138" t="s">
        <v>925</v>
      </c>
      <c r="N73" s="138" t="s">
        <v>925</v>
      </c>
      <c r="O73" s="138" t="s">
        <v>925</v>
      </c>
      <c r="P73" s="138" t="s">
        <v>925</v>
      </c>
      <c r="Q73" s="138" t="s">
        <v>925</v>
      </c>
      <c r="R73" s="204" t="s">
        <v>925</v>
      </c>
      <c r="S73" s="204" t="s">
        <v>925</v>
      </c>
      <c r="T73" s="194"/>
      <c r="U73" s="194"/>
      <c r="V73" s="194"/>
      <c r="W73" s="194"/>
      <c r="X73" s="194"/>
      <c r="Y73" s="194"/>
      <c r="Z73" s="194"/>
      <c r="AA73" s="204"/>
      <c r="AB73" s="204"/>
      <c r="AC73" s="145"/>
      <c r="AD73" s="149"/>
      <c r="AE73" s="159"/>
      <c r="AF73" s="159"/>
      <c r="AG73" s="159"/>
      <c r="AH73" s="159"/>
      <c r="AI73" s="159"/>
      <c r="AJ73" s="159"/>
      <c r="AK73" s="171"/>
      <c r="AL73" s="172"/>
      <c r="AM73" s="172"/>
      <c r="AN73" s="172"/>
      <c r="AO73" s="172"/>
      <c r="AP73" s="172"/>
      <c r="AQ73" s="171"/>
      <c r="AR73" s="184"/>
      <c r="AS73" s="184"/>
      <c r="AT73" s="184"/>
      <c r="AU73" s="184"/>
      <c r="AV73" s="184"/>
      <c r="AW73" s="184"/>
      <c r="AX73" s="41" t="s">
        <v>928</v>
      </c>
      <c r="AY73" s="41" t="s">
        <v>927</v>
      </c>
      <c r="AZ73" s="41" t="s">
        <v>933</v>
      </c>
      <c r="BA73" s="41" t="s">
        <v>934</v>
      </c>
      <c r="BB73" s="27"/>
      <c r="BC73" s="41"/>
    </row>
    <row r="74" spans="1:55" s="25" customFormat="1" ht="15.95" hidden="1" customHeight="1">
      <c r="A74" s="218"/>
      <c r="B74" s="218"/>
      <c r="C74" s="62">
        <v>42770</v>
      </c>
      <c r="D74" s="62"/>
      <c r="E74" s="94" t="s">
        <v>999</v>
      </c>
      <c r="F74" s="43" t="s">
        <v>990</v>
      </c>
      <c r="G74" s="111" t="s">
        <v>989</v>
      </c>
      <c r="H74" s="64" t="s">
        <v>975</v>
      </c>
      <c r="I74" s="129"/>
      <c r="J74" s="129"/>
      <c r="K74" s="129"/>
      <c r="L74" s="137"/>
      <c r="M74" s="137" t="s">
        <v>925</v>
      </c>
      <c r="N74" s="137" t="s">
        <v>925</v>
      </c>
      <c r="O74" s="137" t="s">
        <v>925</v>
      </c>
      <c r="P74" s="137" t="s">
        <v>925</v>
      </c>
      <c r="Q74" s="137" t="s">
        <v>925</v>
      </c>
      <c r="R74" s="203" t="s">
        <v>925</v>
      </c>
      <c r="S74" s="203" t="s">
        <v>925</v>
      </c>
      <c r="T74" s="193"/>
      <c r="U74" s="193" t="s">
        <v>925</v>
      </c>
      <c r="V74" s="193" t="s">
        <v>925</v>
      </c>
      <c r="W74" s="193" t="s">
        <v>925</v>
      </c>
      <c r="X74" s="193" t="s">
        <v>925</v>
      </c>
      <c r="Y74" s="193" t="s">
        <v>925</v>
      </c>
      <c r="Z74" s="193" t="s">
        <v>925</v>
      </c>
      <c r="AA74" s="203" t="s">
        <v>925</v>
      </c>
      <c r="AB74" s="203" t="s">
        <v>925</v>
      </c>
      <c r="AC74" s="147"/>
      <c r="AD74" s="148"/>
      <c r="AE74" s="158"/>
      <c r="AF74" s="158"/>
      <c r="AG74" s="158"/>
      <c r="AH74" s="158"/>
      <c r="AI74" s="158"/>
      <c r="AJ74" s="158"/>
      <c r="AK74" s="169" t="s">
        <v>925</v>
      </c>
      <c r="AL74" s="170" t="s">
        <v>925</v>
      </c>
      <c r="AM74" s="170" t="s">
        <v>925</v>
      </c>
      <c r="AN74" s="170" t="s">
        <v>925</v>
      </c>
      <c r="AO74" s="170" t="s">
        <v>925</v>
      </c>
      <c r="AP74" s="170" t="s">
        <v>925</v>
      </c>
      <c r="AQ74" s="169"/>
      <c r="AR74" s="183"/>
      <c r="AS74" s="183"/>
      <c r="AT74" s="183"/>
      <c r="AU74" s="183"/>
      <c r="AV74" s="183"/>
      <c r="AW74" s="183"/>
      <c r="AX74" s="64"/>
      <c r="AY74" s="64"/>
      <c r="AZ74" s="64"/>
      <c r="BA74" s="64"/>
      <c r="BB74" s="27"/>
      <c r="BC74" s="64"/>
    </row>
    <row r="75" spans="1:55" s="25" customFormat="1" ht="15.95" hidden="1" customHeight="1">
      <c r="A75" s="218"/>
      <c r="B75" s="218"/>
      <c r="C75" s="62">
        <v>42770</v>
      </c>
      <c r="D75" s="62"/>
      <c r="E75" s="94" t="s">
        <v>972</v>
      </c>
      <c r="F75" s="43" t="s">
        <v>1317</v>
      </c>
      <c r="G75" s="111" t="s">
        <v>974</v>
      </c>
      <c r="H75" s="64" t="s">
        <v>975</v>
      </c>
      <c r="I75" s="129"/>
      <c r="J75" s="129"/>
      <c r="K75" s="129"/>
      <c r="L75" s="137" t="s">
        <v>925</v>
      </c>
      <c r="M75" s="137" t="s">
        <v>925</v>
      </c>
      <c r="N75" s="137" t="s">
        <v>925</v>
      </c>
      <c r="O75" s="137" t="s">
        <v>925</v>
      </c>
      <c r="P75" s="137" t="s">
        <v>925</v>
      </c>
      <c r="Q75" s="137" t="s">
        <v>925</v>
      </c>
      <c r="R75" s="203" t="s">
        <v>925</v>
      </c>
      <c r="S75" s="203" t="s">
        <v>925</v>
      </c>
      <c r="T75" s="193"/>
      <c r="U75" s="193" t="s">
        <v>925</v>
      </c>
      <c r="V75" s="193" t="s">
        <v>925</v>
      </c>
      <c r="W75" s="193" t="s">
        <v>925</v>
      </c>
      <c r="X75" s="193" t="s">
        <v>925</v>
      </c>
      <c r="Y75" s="193" t="s">
        <v>925</v>
      </c>
      <c r="Z75" s="193" t="s">
        <v>925</v>
      </c>
      <c r="AA75" s="203" t="s">
        <v>925</v>
      </c>
      <c r="AB75" s="203"/>
      <c r="AC75" s="147"/>
      <c r="AD75" s="148"/>
      <c r="AE75" s="158"/>
      <c r="AF75" s="158"/>
      <c r="AG75" s="158"/>
      <c r="AH75" s="158"/>
      <c r="AI75" s="158"/>
      <c r="AJ75" s="158"/>
      <c r="AK75" s="169"/>
      <c r="AL75" s="170"/>
      <c r="AM75" s="170"/>
      <c r="AN75" s="170"/>
      <c r="AO75" s="170"/>
      <c r="AP75" s="170"/>
      <c r="AQ75" s="169"/>
      <c r="AR75" s="183"/>
      <c r="AS75" s="183"/>
      <c r="AT75" s="183"/>
      <c r="AU75" s="183"/>
      <c r="AV75" s="183"/>
      <c r="AW75" s="183"/>
      <c r="AX75" s="64"/>
      <c r="AY75" s="64"/>
      <c r="AZ75" s="64"/>
      <c r="BA75" s="64"/>
      <c r="BB75" s="27"/>
      <c r="BC75" s="64"/>
    </row>
    <row r="76" spans="1:55" s="25" customFormat="1" ht="15.95" hidden="1" customHeight="1">
      <c r="A76" s="218"/>
      <c r="B76" s="218"/>
      <c r="C76" s="62">
        <v>42770</v>
      </c>
      <c r="D76" s="62"/>
      <c r="E76" s="94" t="s">
        <v>1273</v>
      </c>
      <c r="F76" s="43" t="s">
        <v>1029</v>
      </c>
      <c r="G76" s="114" t="s">
        <v>1030</v>
      </c>
      <c r="H76" s="64" t="s">
        <v>1254</v>
      </c>
      <c r="I76" s="129"/>
      <c r="J76" s="129"/>
      <c r="K76" s="129"/>
      <c r="L76" s="137"/>
      <c r="M76" s="137"/>
      <c r="N76" s="137"/>
      <c r="O76" s="137"/>
      <c r="P76" s="137"/>
      <c r="Q76" s="137"/>
      <c r="R76" s="203"/>
      <c r="S76" s="203"/>
      <c r="T76" s="193"/>
      <c r="U76" s="193"/>
      <c r="V76" s="193"/>
      <c r="W76" s="193"/>
      <c r="X76" s="193"/>
      <c r="Y76" s="193"/>
      <c r="Z76" s="193"/>
      <c r="AA76" s="203"/>
      <c r="AB76" s="203"/>
      <c r="AC76" s="147"/>
      <c r="AD76" s="148"/>
      <c r="AE76" s="158"/>
      <c r="AF76" s="158"/>
      <c r="AG76" s="158"/>
      <c r="AH76" s="158"/>
      <c r="AI76" s="158"/>
      <c r="AJ76" s="158"/>
      <c r="AK76" s="169" t="s">
        <v>925</v>
      </c>
      <c r="AL76" s="170" t="s">
        <v>925</v>
      </c>
      <c r="AM76" s="170" t="s">
        <v>925</v>
      </c>
      <c r="AN76" s="170" t="s">
        <v>925</v>
      </c>
      <c r="AO76" s="170" t="s">
        <v>925</v>
      </c>
      <c r="AP76" s="170" t="s">
        <v>925</v>
      </c>
      <c r="AQ76" s="169"/>
      <c r="AR76" s="183"/>
      <c r="AS76" s="183"/>
      <c r="AT76" s="183"/>
      <c r="AU76" s="183"/>
      <c r="AV76" s="183"/>
      <c r="AW76" s="183"/>
      <c r="AX76" s="64"/>
      <c r="AY76" s="64"/>
      <c r="AZ76" s="64"/>
      <c r="BA76" s="64"/>
      <c r="BB76" s="27"/>
      <c r="BC76" s="64"/>
    </row>
    <row r="77" spans="1:55" s="25" customFormat="1" ht="15.95" hidden="1" customHeight="1">
      <c r="A77" s="219"/>
      <c r="B77" s="219"/>
      <c r="C77" s="42">
        <v>42770</v>
      </c>
      <c r="D77" s="42">
        <v>42771</v>
      </c>
      <c r="E77" s="93" t="s">
        <v>830</v>
      </c>
      <c r="F77" s="43" t="s">
        <v>1300</v>
      </c>
      <c r="G77" s="110" t="s">
        <v>1347</v>
      </c>
      <c r="H77" s="41" t="s">
        <v>1100</v>
      </c>
      <c r="I77" s="128"/>
      <c r="J77" s="128"/>
      <c r="K77" s="128"/>
      <c r="L77" s="138"/>
      <c r="M77" s="138" t="s">
        <v>925</v>
      </c>
      <c r="N77" s="138" t="s">
        <v>925</v>
      </c>
      <c r="O77" s="138" t="s">
        <v>925</v>
      </c>
      <c r="P77" s="138" t="s">
        <v>925</v>
      </c>
      <c r="Q77" s="138" t="s">
        <v>925</v>
      </c>
      <c r="R77" s="204" t="s">
        <v>925</v>
      </c>
      <c r="S77" s="204" t="s">
        <v>925</v>
      </c>
      <c r="T77" s="194"/>
      <c r="U77" s="194"/>
      <c r="V77" s="194"/>
      <c r="W77" s="194"/>
      <c r="X77" s="194"/>
      <c r="Y77" s="194"/>
      <c r="Z77" s="194"/>
      <c r="AA77" s="204"/>
      <c r="AB77" s="204"/>
      <c r="AC77" s="145"/>
      <c r="AD77" s="149"/>
      <c r="AE77" s="159"/>
      <c r="AF77" s="159"/>
      <c r="AG77" s="159"/>
      <c r="AH77" s="159"/>
      <c r="AI77" s="159"/>
      <c r="AJ77" s="159"/>
      <c r="AK77" s="171"/>
      <c r="AL77" s="172"/>
      <c r="AM77" s="172"/>
      <c r="AN77" s="172"/>
      <c r="AO77" s="172"/>
      <c r="AP77" s="172"/>
      <c r="AQ77" s="171"/>
      <c r="AR77" s="184"/>
      <c r="AS77" s="184"/>
      <c r="AT77" s="184"/>
      <c r="AU77" s="184"/>
      <c r="AV77" s="184"/>
      <c r="AW77" s="184"/>
      <c r="AX77" s="26"/>
      <c r="AY77" s="26"/>
      <c r="AZ77" s="41"/>
      <c r="BA77" s="41"/>
      <c r="BB77" s="41"/>
      <c r="BC77" s="41"/>
    </row>
    <row r="78" spans="1:55" s="25" customFormat="1" ht="15.95" hidden="1" customHeight="1">
      <c r="A78" s="219"/>
      <c r="B78" s="219"/>
      <c r="C78" s="42">
        <v>42771</v>
      </c>
      <c r="D78" s="42"/>
      <c r="E78" s="97" t="s">
        <v>1087</v>
      </c>
      <c r="F78" s="42" t="s">
        <v>1313</v>
      </c>
      <c r="G78" s="115" t="s">
        <v>1088</v>
      </c>
      <c r="H78" s="42" t="s">
        <v>1348</v>
      </c>
      <c r="I78" s="130"/>
      <c r="J78" s="130"/>
      <c r="K78" s="130"/>
      <c r="L78" s="140"/>
      <c r="M78" s="138"/>
      <c r="N78" s="138"/>
      <c r="O78" s="138"/>
      <c r="P78" s="138"/>
      <c r="Q78" s="138"/>
      <c r="R78" s="204"/>
      <c r="S78" s="204"/>
      <c r="T78" s="194"/>
      <c r="U78" s="194" t="s">
        <v>925</v>
      </c>
      <c r="V78" s="194" t="s">
        <v>925</v>
      </c>
      <c r="W78" s="194" t="s">
        <v>925</v>
      </c>
      <c r="X78" s="194" t="s">
        <v>925</v>
      </c>
      <c r="Y78" s="194" t="s">
        <v>925</v>
      </c>
      <c r="Z78" s="194" t="s">
        <v>925</v>
      </c>
      <c r="AA78" s="204" t="s">
        <v>925</v>
      </c>
      <c r="AB78" s="208"/>
      <c r="AC78" s="152"/>
      <c r="AD78" s="153"/>
      <c r="AE78" s="161"/>
      <c r="AF78" s="161"/>
      <c r="AG78" s="161"/>
      <c r="AH78" s="161"/>
      <c r="AI78" s="161"/>
      <c r="AJ78" s="161"/>
      <c r="AK78" s="175"/>
      <c r="AL78" s="176"/>
      <c r="AM78" s="176"/>
      <c r="AN78" s="176"/>
      <c r="AO78" s="176"/>
      <c r="AP78" s="176"/>
      <c r="AQ78" s="175"/>
      <c r="AR78" s="186"/>
      <c r="AS78" s="186"/>
      <c r="AT78" s="186"/>
      <c r="AU78" s="186"/>
      <c r="AV78" s="186"/>
      <c r="AW78" s="186"/>
      <c r="AX78" s="42"/>
      <c r="AY78" s="42"/>
      <c r="AZ78" s="42"/>
      <c r="BA78" s="42"/>
      <c r="BB78" s="42"/>
      <c r="BC78" s="42"/>
    </row>
    <row r="79" spans="1:55" s="25" customFormat="1" ht="15.95" hidden="1" customHeight="1">
      <c r="A79" s="218"/>
      <c r="B79" s="218"/>
      <c r="C79" s="62">
        <v>42771</v>
      </c>
      <c r="D79" s="62"/>
      <c r="E79" s="94" t="s">
        <v>1273</v>
      </c>
      <c r="F79" s="43" t="s">
        <v>1029</v>
      </c>
      <c r="G79" s="114" t="s">
        <v>1030</v>
      </c>
      <c r="H79" s="64" t="s">
        <v>1255</v>
      </c>
      <c r="I79" s="129"/>
      <c r="J79" s="129"/>
      <c r="K79" s="129"/>
      <c r="L79" s="137"/>
      <c r="M79" s="137"/>
      <c r="N79" s="137"/>
      <c r="O79" s="137"/>
      <c r="P79" s="137"/>
      <c r="Q79" s="137"/>
      <c r="R79" s="203"/>
      <c r="S79" s="203"/>
      <c r="T79" s="193"/>
      <c r="U79" s="193"/>
      <c r="V79" s="193"/>
      <c r="W79" s="193"/>
      <c r="X79" s="193"/>
      <c r="Y79" s="193"/>
      <c r="Z79" s="193"/>
      <c r="AA79" s="203"/>
      <c r="AB79" s="203"/>
      <c r="AC79" s="147"/>
      <c r="AD79" s="148"/>
      <c r="AE79" s="158" t="s">
        <v>925</v>
      </c>
      <c r="AF79" s="158" t="s">
        <v>925</v>
      </c>
      <c r="AG79" s="158" t="s">
        <v>925</v>
      </c>
      <c r="AH79" s="158" t="s">
        <v>925</v>
      </c>
      <c r="AI79" s="158" t="s">
        <v>925</v>
      </c>
      <c r="AJ79" s="158" t="s">
        <v>925</v>
      </c>
      <c r="AK79" s="169"/>
      <c r="AL79" s="170"/>
      <c r="AM79" s="170"/>
      <c r="AN79" s="170"/>
      <c r="AO79" s="170"/>
      <c r="AP79" s="170"/>
      <c r="AQ79" s="169"/>
      <c r="AR79" s="183"/>
      <c r="AS79" s="183"/>
      <c r="AT79" s="183"/>
      <c r="AU79" s="183"/>
      <c r="AV79" s="183"/>
      <c r="AW79" s="183"/>
      <c r="AX79" s="64"/>
      <c r="AY79" s="64"/>
      <c r="AZ79" s="64"/>
      <c r="BA79" s="64"/>
      <c r="BB79" s="27"/>
      <c r="BC79" s="64"/>
    </row>
    <row r="80" spans="1:55" s="25" customFormat="1" ht="15.95" hidden="1" customHeight="1">
      <c r="A80" s="219"/>
      <c r="B80" s="219"/>
      <c r="C80" s="42">
        <v>42771</v>
      </c>
      <c r="D80" s="42"/>
      <c r="E80" s="93" t="s">
        <v>788</v>
      </c>
      <c r="F80" s="43" t="s">
        <v>1303</v>
      </c>
      <c r="G80" s="110" t="s">
        <v>789</v>
      </c>
      <c r="H80" s="41" t="s">
        <v>833</v>
      </c>
      <c r="I80" s="128"/>
      <c r="J80" s="128"/>
      <c r="K80" s="128"/>
      <c r="L80" s="138"/>
      <c r="M80" s="138"/>
      <c r="N80" s="138"/>
      <c r="O80" s="138"/>
      <c r="P80" s="138"/>
      <c r="Q80" s="138"/>
      <c r="R80" s="204"/>
      <c r="S80" s="204"/>
      <c r="T80" s="194" t="s">
        <v>925</v>
      </c>
      <c r="U80" s="194" t="s">
        <v>925</v>
      </c>
      <c r="V80" s="194" t="s">
        <v>925</v>
      </c>
      <c r="W80" s="194" t="s">
        <v>925</v>
      </c>
      <c r="X80" s="194" t="s">
        <v>925</v>
      </c>
      <c r="Y80" s="194" t="s">
        <v>925</v>
      </c>
      <c r="Z80" s="194" t="s">
        <v>925</v>
      </c>
      <c r="AA80" s="204" t="s">
        <v>925</v>
      </c>
      <c r="AB80" s="204"/>
      <c r="AC80" s="145"/>
      <c r="AD80" s="149"/>
      <c r="AE80" s="159"/>
      <c r="AF80" s="159"/>
      <c r="AG80" s="159"/>
      <c r="AH80" s="159"/>
      <c r="AI80" s="159"/>
      <c r="AJ80" s="159"/>
      <c r="AK80" s="171"/>
      <c r="AL80" s="172"/>
      <c r="AM80" s="172"/>
      <c r="AN80" s="172"/>
      <c r="AO80" s="172"/>
      <c r="AP80" s="172"/>
      <c r="AQ80" s="171"/>
      <c r="AR80" s="184"/>
      <c r="AS80" s="184"/>
      <c r="AT80" s="184"/>
      <c r="AU80" s="184"/>
      <c r="AV80" s="184"/>
      <c r="AW80" s="184"/>
      <c r="AX80" s="41" t="s">
        <v>926</v>
      </c>
      <c r="AY80" s="41" t="s">
        <v>927</v>
      </c>
      <c r="AZ80" s="41" t="s">
        <v>66</v>
      </c>
      <c r="BA80" s="41"/>
      <c r="BB80" s="27"/>
      <c r="BC80" s="41"/>
    </row>
    <row r="81" spans="1:55" s="25" customFormat="1" ht="15.95" hidden="1" customHeight="1">
      <c r="A81" s="219"/>
      <c r="B81" s="219"/>
      <c r="C81" s="42">
        <v>42771</v>
      </c>
      <c r="D81" s="42"/>
      <c r="E81" s="93" t="s">
        <v>791</v>
      </c>
      <c r="F81" s="43" t="s">
        <v>1302</v>
      </c>
      <c r="G81" s="110" t="s">
        <v>792</v>
      </c>
      <c r="H81" s="41" t="s">
        <v>834</v>
      </c>
      <c r="I81" s="128"/>
      <c r="J81" s="128"/>
      <c r="K81" s="128"/>
      <c r="L81" s="138"/>
      <c r="M81" s="138"/>
      <c r="N81" s="138"/>
      <c r="O81" s="138"/>
      <c r="P81" s="138"/>
      <c r="Q81" s="138"/>
      <c r="R81" s="204"/>
      <c r="S81" s="204"/>
      <c r="T81" s="194" t="s">
        <v>925</v>
      </c>
      <c r="U81" s="194" t="s">
        <v>925</v>
      </c>
      <c r="V81" s="194" t="s">
        <v>925</v>
      </c>
      <c r="W81" s="194" t="s">
        <v>925</v>
      </c>
      <c r="X81" s="194" t="s">
        <v>925</v>
      </c>
      <c r="Y81" s="194" t="s">
        <v>925</v>
      </c>
      <c r="Z81" s="204"/>
      <c r="AA81" s="204"/>
      <c r="AB81" s="204"/>
      <c r="AC81" s="145"/>
      <c r="AD81" s="149"/>
      <c r="AE81" s="159"/>
      <c r="AF81" s="159"/>
      <c r="AG81" s="159"/>
      <c r="AH81" s="159"/>
      <c r="AI81" s="159"/>
      <c r="AJ81" s="159"/>
      <c r="AK81" s="171"/>
      <c r="AL81" s="172"/>
      <c r="AM81" s="172"/>
      <c r="AN81" s="172"/>
      <c r="AO81" s="172"/>
      <c r="AP81" s="172"/>
      <c r="AQ81" s="171"/>
      <c r="AR81" s="184"/>
      <c r="AS81" s="184"/>
      <c r="AT81" s="184"/>
      <c r="AU81" s="184"/>
      <c r="AV81" s="184"/>
      <c r="AW81" s="184"/>
      <c r="AX81" s="41" t="s">
        <v>926</v>
      </c>
      <c r="AY81" s="41" t="s">
        <v>927</v>
      </c>
      <c r="AZ81" s="41" t="s">
        <v>66</v>
      </c>
      <c r="BA81" s="41"/>
      <c r="BB81" s="27"/>
      <c r="BC81" s="41"/>
    </row>
    <row r="82" spans="1:55" s="25" customFormat="1" ht="15.95" hidden="1" customHeight="1">
      <c r="A82" s="219"/>
      <c r="B82" s="219"/>
      <c r="C82" s="42">
        <v>42771</v>
      </c>
      <c r="D82" s="42"/>
      <c r="E82" s="93" t="s">
        <v>794</v>
      </c>
      <c r="F82" s="43" t="s">
        <v>795</v>
      </c>
      <c r="G82" s="110" t="s">
        <v>796</v>
      </c>
      <c r="H82" s="41" t="s">
        <v>835</v>
      </c>
      <c r="I82" s="128"/>
      <c r="J82" s="128"/>
      <c r="K82" s="128"/>
      <c r="L82" s="138"/>
      <c r="M82" s="138"/>
      <c r="N82" s="138"/>
      <c r="O82" s="138"/>
      <c r="P82" s="138"/>
      <c r="Q82" s="138"/>
      <c r="R82" s="204"/>
      <c r="S82" s="204"/>
      <c r="T82" s="194"/>
      <c r="U82" s="194" t="s">
        <v>925</v>
      </c>
      <c r="V82" s="194" t="s">
        <v>925</v>
      </c>
      <c r="W82" s="194" t="s">
        <v>925</v>
      </c>
      <c r="X82" s="194" t="s">
        <v>925</v>
      </c>
      <c r="Y82" s="194" t="s">
        <v>925</v>
      </c>
      <c r="Z82" s="194" t="s">
        <v>925</v>
      </c>
      <c r="AA82" s="204" t="s">
        <v>925</v>
      </c>
      <c r="AB82" s="204" t="s">
        <v>925</v>
      </c>
      <c r="AC82" s="145"/>
      <c r="AD82" s="149"/>
      <c r="AE82" s="159"/>
      <c r="AF82" s="159"/>
      <c r="AG82" s="159"/>
      <c r="AH82" s="159"/>
      <c r="AI82" s="159"/>
      <c r="AJ82" s="159"/>
      <c r="AK82" s="171"/>
      <c r="AL82" s="172"/>
      <c r="AM82" s="172"/>
      <c r="AN82" s="172"/>
      <c r="AO82" s="172"/>
      <c r="AP82" s="172"/>
      <c r="AQ82" s="171"/>
      <c r="AR82" s="184"/>
      <c r="AS82" s="184"/>
      <c r="AT82" s="184"/>
      <c r="AU82" s="184"/>
      <c r="AV82" s="184"/>
      <c r="AW82" s="184"/>
      <c r="AX82" s="41" t="s">
        <v>926</v>
      </c>
      <c r="AY82" s="41" t="s">
        <v>927</v>
      </c>
      <c r="AZ82" s="41" t="s">
        <v>66</v>
      </c>
      <c r="BA82" s="41"/>
      <c r="BB82" s="27"/>
      <c r="BC82" s="41"/>
    </row>
    <row r="83" spans="1:55" s="25" customFormat="1" ht="15.95" hidden="1" customHeight="1">
      <c r="A83" s="219"/>
      <c r="B83" s="219"/>
      <c r="C83" s="42">
        <v>42771</v>
      </c>
      <c r="D83" s="42"/>
      <c r="E83" s="93" t="s">
        <v>1108</v>
      </c>
      <c r="F83" s="43" t="s">
        <v>1251</v>
      </c>
      <c r="G83" s="110" t="s">
        <v>1351</v>
      </c>
      <c r="H83" s="41" t="s">
        <v>1258</v>
      </c>
      <c r="I83" s="128"/>
      <c r="J83" s="128"/>
      <c r="K83" s="128"/>
      <c r="L83" s="138"/>
      <c r="M83" s="138"/>
      <c r="N83" s="138"/>
      <c r="O83" s="138"/>
      <c r="P83" s="138"/>
      <c r="Q83" s="138"/>
      <c r="R83" s="204"/>
      <c r="S83" s="204"/>
      <c r="T83" s="194"/>
      <c r="U83" s="194"/>
      <c r="V83" s="194"/>
      <c r="W83" s="194"/>
      <c r="X83" s="194"/>
      <c r="Y83" s="194"/>
      <c r="Z83" s="194"/>
      <c r="AA83" s="204"/>
      <c r="AB83" s="204"/>
      <c r="AC83" s="145"/>
      <c r="AD83" s="149"/>
      <c r="AE83" s="159"/>
      <c r="AF83" s="159"/>
      <c r="AG83" s="159"/>
      <c r="AH83" s="159"/>
      <c r="AI83" s="159"/>
      <c r="AJ83" s="159"/>
      <c r="AK83" s="171" t="s">
        <v>925</v>
      </c>
      <c r="AL83" s="172" t="s">
        <v>925</v>
      </c>
      <c r="AM83" s="172" t="s">
        <v>925</v>
      </c>
      <c r="AN83" s="172" t="s">
        <v>925</v>
      </c>
      <c r="AO83" s="172" t="s">
        <v>925</v>
      </c>
      <c r="AP83" s="172" t="s">
        <v>925</v>
      </c>
      <c r="AQ83" s="171"/>
      <c r="AR83" s="184"/>
      <c r="AS83" s="184"/>
      <c r="AT83" s="184"/>
      <c r="AU83" s="184"/>
      <c r="AV83" s="184"/>
      <c r="AW83" s="184"/>
      <c r="AX83" s="41"/>
      <c r="AY83" s="41"/>
      <c r="AZ83" s="41"/>
      <c r="BA83" s="41"/>
      <c r="BB83" s="27"/>
      <c r="BC83" s="41"/>
    </row>
    <row r="84" spans="1:55" s="25" customFormat="1" ht="15.95" hidden="1" customHeight="1">
      <c r="A84" s="219"/>
      <c r="B84" s="219"/>
      <c r="C84" s="42">
        <v>42771</v>
      </c>
      <c r="D84" s="42"/>
      <c r="E84" s="93" t="s">
        <v>799</v>
      </c>
      <c r="F84" s="43" t="s">
        <v>800</v>
      </c>
      <c r="G84" s="110" t="s">
        <v>801</v>
      </c>
      <c r="H84" s="41" t="s">
        <v>836</v>
      </c>
      <c r="I84" s="128"/>
      <c r="J84" s="128"/>
      <c r="K84" s="128"/>
      <c r="L84" s="138"/>
      <c r="M84" s="138"/>
      <c r="N84" s="138"/>
      <c r="O84" s="138"/>
      <c r="P84" s="138"/>
      <c r="Q84" s="138"/>
      <c r="R84" s="204"/>
      <c r="S84" s="204"/>
      <c r="T84" s="194"/>
      <c r="U84" s="194" t="s">
        <v>925</v>
      </c>
      <c r="V84" s="194" t="s">
        <v>925</v>
      </c>
      <c r="W84" s="194" t="s">
        <v>925</v>
      </c>
      <c r="X84" s="194" t="s">
        <v>925</v>
      </c>
      <c r="Y84" s="194" t="s">
        <v>925</v>
      </c>
      <c r="Z84" s="194"/>
      <c r="AA84" s="204"/>
      <c r="AB84" s="204"/>
      <c r="AC84" s="145"/>
      <c r="AD84" s="149"/>
      <c r="AE84" s="159"/>
      <c r="AF84" s="159"/>
      <c r="AG84" s="159"/>
      <c r="AH84" s="159"/>
      <c r="AI84" s="159"/>
      <c r="AJ84" s="159"/>
      <c r="AK84" s="171"/>
      <c r="AL84" s="172"/>
      <c r="AM84" s="172"/>
      <c r="AN84" s="172"/>
      <c r="AO84" s="172"/>
      <c r="AP84" s="172"/>
      <c r="AQ84" s="171"/>
      <c r="AR84" s="184"/>
      <c r="AS84" s="184"/>
      <c r="AT84" s="184"/>
      <c r="AU84" s="184"/>
      <c r="AV84" s="184"/>
      <c r="AW84" s="184"/>
      <c r="AX84" s="41" t="s">
        <v>926</v>
      </c>
      <c r="AY84" s="41" t="s">
        <v>927</v>
      </c>
      <c r="AZ84" s="41" t="s">
        <v>66</v>
      </c>
      <c r="BA84" s="41"/>
      <c r="BB84" s="27"/>
      <c r="BC84" s="41"/>
    </row>
    <row r="85" spans="1:55" s="25" customFormat="1" ht="15.95" hidden="1" customHeight="1">
      <c r="A85" s="222"/>
      <c r="B85" s="222"/>
      <c r="C85" s="56">
        <v>42771</v>
      </c>
      <c r="D85" s="56"/>
      <c r="E85" s="98" t="s">
        <v>830</v>
      </c>
      <c r="F85" s="57" t="s">
        <v>290</v>
      </c>
      <c r="G85" s="116" t="s">
        <v>831</v>
      </c>
      <c r="H85" s="58" t="s">
        <v>832</v>
      </c>
      <c r="I85" s="128"/>
      <c r="J85" s="128"/>
      <c r="K85" s="128"/>
      <c r="L85" s="138"/>
      <c r="M85" s="138" t="s">
        <v>925</v>
      </c>
      <c r="N85" s="138" t="s">
        <v>925</v>
      </c>
      <c r="O85" s="138" t="s">
        <v>925</v>
      </c>
      <c r="P85" s="138" t="s">
        <v>925</v>
      </c>
      <c r="Q85" s="138" t="s">
        <v>925</v>
      </c>
      <c r="R85" s="204" t="s">
        <v>925</v>
      </c>
      <c r="S85" s="204" t="s">
        <v>925</v>
      </c>
      <c r="T85" s="194"/>
      <c r="U85" s="194"/>
      <c r="V85" s="194"/>
      <c r="W85" s="194"/>
      <c r="X85" s="194"/>
      <c r="Y85" s="194"/>
      <c r="Z85" s="194"/>
      <c r="AA85" s="204"/>
      <c r="AB85" s="204"/>
      <c r="AC85" s="145"/>
      <c r="AD85" s="149"/>
      <c r="AE85" s="159"/>
      <c r="AF85" s="159"/>
      <c r="AG85" s="159"/>
      <c r="AH85" s="159"/>
      <c r="AI85" s="159"/>
      <c r="AJ85" s="159"/>
      <c r="AK85" s="171"/>
      <c r="AL85" s="172"/>
      <c r="AM85" s="172"/>
      <c r="AN85" s="172"/>
      <c r="AO85" s="172"/>
      <c r="AP85" s="172"/>
      <c r="AQ85" s="171"/>
      <c r="AR85" s="184"/>
      <c r="AS85" s="184"/>
      <c r="AT85" s="184"/>
      <c r="AU85" s="184"/>
      <c r="AV85" s="184"/>
      <c r="AW85" s="184"/>
      <c r="AX85" s="41" t="s">
        <v>928</v>
      </c>
      <c r="AY85" s="41" t="s">
        <v>927</v>
      </c>
      <c r="AZ85" s="41" t="s">
        <v>933</v>
      </c>
      <c r="BA85" s="41" t="s">
        <v>934</v>
      </c>
      <c r="BB85" s="27"/>
      <c r="BC85" s="41"/>
    </row>
    <row r="86" spans="1:55" s="25" customFormat="1" ht="15.95" hidden="1" customHeight="1">
      <c r="A86" s="219"/>
      <c r="B86" s="219"/>
      <c r="C86" s="42">
        <v>42771</v>
      </c>
      <c r="D86" s="42"/>
      <c r="E86" s="93" t="s">
        <v>803</v>
      </c>
      <c r="F86" s="43" t="s">
        <v>1305</v>
      </c>
      <c r="G86" s="110" t="s">
        <v>804</v>
      </c>
      <c r="H86" s="41" t="s">
        <v>829</v>
      </c>
      <c r="I86" s="128"/>
      <c r="J86" s="128"/>
      <c r="K86" s="128"/>
      <c r="L86" s="138"/>
      <c r="M86" s="138"/>
      <c r="N86" s="138"/>
      <c r="O86" s="138"/>
      <c r="P86" s="138"/>
      <c r="Q86" s="138"/>
      <c r="R86" s="204"/>
      <c r="S86" s="204"/>
      <c r="T86" s="194"/>
      <c r="U86" s="194" t="s">
        <v>925</v>
      </c>
      <c r="V86" s="194" t="s">
        <v>925</v>
      </c>
      <c r="W86" s="194" t="s">
        <v>925</v>
      </c>
      <c r="X86" s="194" t="s">
        <v>925</v>
      </c>
      <c r="Y86" s="194" t="s">
        <v>925</v>
      </c>
      <c r="Z86" s="194"/>
      <c r="AA86" s="204"/>
      <c r="AB86" s="204"/>
      <c r="AC86" s="145"/>
      <c r="AD86" s="149"/>
      <c r="AE86" s="159"/>
      <c r="AF86" s="159"/>
      <c r="AG86" s="159"/>
      <c r="AH86" s="159"/>
      <c r="AI86" s="159"/>
      <c r="AJ86" s="159"/>
      <c r="AK86" s="171"/>
      <c r="AL86" s="172"/>
      <c r="AM86" s="172"/>
      <c r="AN86" s="172"/>
      <c r="AO86" s="172"/>
      <c r="AP86" s="172"/>
      <c r="AQ86" s="171"/>
      <c r="AR86" s="184"/>
      <c r="AS86" s="184"/>
      <c r="AT86" s="184"/>
      <c r="AU86" s="184"/>
      <c r="AV86" s="184"/>
      <c r="AW86" s="184"/>
      <c r="AX86" s="41"/>
      <c r="AY86" s="41"/>
      <c r="AZ86" s="41"/>
      <c r="BA86" s="41"/>
      <c r="BB86" s="27"/>
      <c r="BC86" s="41"/>
    </row>
    <row r="87" spans="1:55" s="25" customFormat="1" ht="15.95" hidden="1" customHeight="1">
      <c r="A87" s="218"/>
      <c r="B87" s="218"/>
      <c r="C87" s="62">
        <v>42771</v>
      </c>
      <c r="D87" s="62"/>
      <c r="E87" s="94" t="s">
        <v>972</v>
      </c>
      <c r="F87" s="43" t="s">
        <v>1317</v>
      </c>
      <c r="G87" s="111" t="s">
        <v>976</v>
      </c>
      <c r="H87" s="64" t="s">
        <v>975</v>
      </c>
      <c r="I87" s="129"/>
      <c r="J87" s="129"/>
      <c r="K87" s="129"/>
      <c r="L87" s="137" t="s">
        <v>925</v>
      </c>
      <c r="M87" s="137" t="s">
        <v>925</v>
      </c>
      <c r="N87" s="137" t="s">
        <v>925</v>
      </c>
      <c r="O87" s="137" t="s">
        <v>925</v>
      </c>
      <c r="P87" s="137" t="s">
        <v>925</v>
      </c>
      <c r="Q87" s="137" t="s">
        <v>925</v>
      </c>
      <c r="R87" s="203" t="s">
        <v>925</v>
      </c>
      <c r="S87" s="203" t="s">
        <v>925</v>
      </c>
      <c r="T87" s="193"/>
      <c r="U87" s="193" t="s">
        <v>925</v>
      </c>
      <c r="V87" s="193" t="s">
        <v>925</v>
      </c>
      <c r="W87" s="193" t="s">
        <v>925</v>
      </c>
      <c r="X87" s="193" t="s">
        <v>925</v>
      </c>
      <c r="Y87" s="193" t="s">
        <v>925</v>
      </c>
      <c r="Z87" s="193" t="s">
        <v>925</v>
      </c>
      <c r="AA87" s="203" t="s">
        <v>925</v>
      </c>
      <c r="AB87" s="203"/>
      <c r="AC87" s="147"/>
      <c r="AD87" s="148"/>
      <c r="AE87" s="158"/>
      <c r="AF87" s="158"/>
      <c r="AG87" s="158"/>
      <c r="AH87" s="158"/>
      <c r="AI87" s="158"/>
      <c r="AJ87" s="158"/>
      <c r="AK87" s="169"/>
      <c r="AL87" s="170"/>
      <c r="AM87" s="170"/>
      <c r="AN87" s="170"/>
      <c r="AO87" s="170"/>
      <c r="AP87" s="170"/>
      <c r="AQ87" s="169"/>
      <c r="AR87" s="183"/>
      <c r="AS87" s="183"/>
      <c r="AT87" s="183"/>
      <c r="AU87" s="183"/>
      <c r="AV87" s="183"/>
      <c r="AW87" s="183"/>
      <c r="AX87" s="64"/>
      <c r="AY87" s="64"/>
      <c r="AZ87" s="64"/>
      <c r="BA87" s="64"/>
      <c r="BB87" s="27"/>
      <c r="BC87" s="64"/>
    </row>
    <row r="88" spans="1:55" s="25" customFormat="1" ht="15.95" hidden="1" customHeight="1">
      <c r="A88" s="218"/>
      <c r="B88" s="218"/>
      <c r="C88" s="62">
        <v>42771</v>
      </c>
      <c r="D88" s="62"/>
      <c r="E88" s="94" t="s">
        <v>999</v>
      </c>
      <c r="F88" s="43" t="s">
        <v>990</v>
      </c>
      <c r="G88" s="111" t="s">
        <v>989</v>
      </c>
      <c r="H88" s="64" t="s">
        <v>975</v>
      </c>
      <c r="I88" s="129"/>
      <c r="J88" s="129"/>
      <c r="K88" s="129"/>
      <c r="L88" s="137"/>
      <c r="M88" s="137" t="s">
        <v>925</v>
      </c>
      <c r="N88" s="137" t="s">
        <v>925</v>
      </c>
      <c r="O88" s="137" t="s">
        <v>925</v>
      </c>
      <c r="P88" s="137" t="s">
        <v>925</v>
      </c>
      <c r="Q88" s="137" t="s">
        <v>925</v>
      </c>
      <c r="R88" s="203"/>
      <c r="S88" s="203"/>
      <c r="T88" s="193"/>
      <c r="U88" s="193" t="s">
        <v>925</v>
      </c>
      <c r="V88" s="193" t="s">
        <v>925</v>
      </c>
      <c r="W88" s="193" t="s">
        <v>925</v>
      </c>
      <c r="X88" s="193" t="s">
        <v>925</v>
      </c>
      <c r="Y88" s="193" t="s">
        <v>925</v>
      </c>
      <c r="Z88" s="193"/>
      <c r="AA88" s="203"/>
      <c r="AB88" s="203"/>
      <c r="AC88" s="147"/>
      <c r="AD88" s="148"/>
      <c r="AE88" s="158"/>
      <c r="AF88" s="158"/>
      <c r="AG88" s="158"/>
      <c r="AH88" s="158"/>
      <c r="AI88" s="158"/>
      <c r="AJ88" s="158"/>
      <c r="AK88" s="169" t="s">
        <v>925</v>
      </c>
      <c r="AL88" s="170" t="s">
        <v>925</v>
      </c>
      <c r="AM88" s="170" t="s">
        <v>925</v>
      </c>
      <c r="AN88" s="170" t="s">
        <v>925</v>
      </c>
      <c r="AO88" s="170" t="s">
        <v>925</v>
      </c>
      <c r="AP88" s="170" t="s">
        <v>925</v>
      </c>
      <c r="AQ88" s="169"/>
      <c r="AR88" s="183"/>
      <c r="AS88" s="183"/>
      <c r="AT88" s="183"/>
      <c r="AU88" s="183"/>
      <c r="AV88" s="183"/>
      <c r="AW88" s="183"/>
      <c r="AX88" s="64"/>
      <c r="AY88" s="64"/>
      <c r="AZ88" s="64"/>
      <c r="BA88" s="64"/>
      <c r="BB88" s="27"/>
      <c r="BC88" s="64"/>
    </row>
    <row r="89" spans="1:55" s="25" customFormat="1" ht="15.95" hidden="1" customHeight="1">
      <c r="A89" s="219"/>
      <c r="B89" s="219"/>
      <c r="C89" s="42">
        <v>42771</v>
      </c>
      <c r="D89" s="42"/>
      <c r="E89" s="95" t="s">
        <v>1353</v>
      </c>
      <c r="F89" s="65" t="s">
        <v>1041</v>
      </c>
      <c r="G89" s="110" t="s">
        <v>1042</v>
      </c>
      <c r="H89" s="41"/>
      <c r="I89" s="128"/>
      <c r="J89" s="128"/>
      <c r="K89" s="128"/>
      <c r="L89" s="138" t="s">
        <v>925</v>
      </c>
      <c r="M89" s="138" t="s">
        <v>925</v>
      </c>
      <c r="N89" s="138" t="s">
        <v>925</v>
      </c>
      <c r="O89" s="138" t="s">
        <v>925</v>
      </c>
      <c r="P89" s="138" t="s">
        <v>925</v>
      </c>
      <c r="Q89" s="138" t="s">
        <v>925</v>
      </c>
      <c r="R89" s="204"/>
      <c r="S89" s="204"/>
      <c r="T89" s="194" t="s">
        <v>925</v>
      </c>
      <c r="U89" s="194" t="s">
        <v>925</v>
      </c>
      <c r="V89" s="194" t="s">
        <v>925</v>
      </c>
      <c r="W89" s="194" t="s">
        <v>925</v>
      </c>
      <c r="X89" s="194" t="s">
        <v>925</v>
      </c>
      <c r="Y89" s="194" t="s">
        <v>925</v>
      </c>
      <c r="Z89" s="194"/>
      <c r="AA89" s="204"/>
      <c r="AB89" s="204"/>
      <c r="AC89" s="145"/>
      <c r="AD89" s="149"/>
      <c r="AE89" s="159"/>
      <c r="AF89" s="159"/>
      <c r="AG89" s="159"/>
      <c r="AH89" s="159"/>
      <c r="AI89" s="159"/>
      <c r="AJ89" s="159"/>
      <c r="AK89" s="171"/>
      <c r="AL89" s="172"/>
      <c r="AM89" s="172"/>
      <c r="AN89" s="172"/>
      <c r="AO89" s="172"/>
      <c r="AP89" s="172"/>
      <c r="AQ89" s="171"/>
      <c r="AR89" s="184"/>
      <c r="AS89" s="184"/>
      <c r="AT89" s="184"/>
      <c r="AU89" s="184"/>
      <c r="AV89" s="184"/>
      <c r="AW89" s="184"/>
      <c r="AX89" s="41"/>
      <c r="AY89" s="41" t="s">
        <v>927</v>
      </c>
      <c r="AZ89" s="41"/>
      <c r="BA89" s="41"/>
      <c r="BB89" s="27"/>
      <c r="BC89" s="41"/>
    </row>
    <row r="90" spans="1:55" s="25" customFormat="1" ht="15.95" hidden="1" customHeight="1">
      <c r="A90" s="219"/>
      <c r="B90" s="219"/>
      <c r="C90" s="42">
        <v>42771</v>
      </c>
      <c r="D90" s="42"/>
      <c r="E90" s="93" t="s">
        <v>1043</v>
      </c>
      <c r="F90" s="43" t="s">
        <v>1062</v>
      </c>
      <c r="G90" s="110" t="s">
        <v>1044</v>
      </c>
      <c r="H90" s="41"/>
      <c r="I90" s="128"/>
      <c r="J90" s="128"/>
      <c r="K90" s="128"/>
      <c r="L90" s="138"/>
      <c r="M90" s="138" t="s">
        <v>925</v>
      </c>
      <c r="N90" s="138" t="s">
        <v>925</v>
      </c>
      <c r="O90" s="138" t="s">
        <v>925</v>
      </c>
      <c r="P90" s="138" t="s">
        <v>925</v>
      </c>
      <c r="Q90" s="138" t="s">
        <v>925</v>
      </c>
      <c r="R90" s="204"/>
      <c r="S90" s="204"/>
      <c r="T90" s="194"/>
      <c r="U90" s="194" t="s">
        <v>925</v>
      </c>
      <c r="V90" s="194" t="s">
        <v>925</v>
      </c>
      <c r="W90" s="194" t="s">
        <v>925</v>
      </c>
      <c r="X90" s="194" t="s">
        <v>925</v>
      </c>
      <c r="Y90" s="194" t="s">
        <v>925</v>
      </c>
      <c r="Z90" s="194"/>
      <c r="AA90" s="204"/>
      <c r="AB90" s="204"/>
      <c r="AC90" s="145"/>
      <c r="AD90" s="149"/>
      <c r="AE90" s="159"/>
      <c r="AF90" s="159"/>
      <c r="AG90" s="159"/>
      <c r="AH90" s="159"/>
      <c r="AI90" s="159"/>
      <c r="AJ90" s="159"/>
      <c r="AK90" s="171"/>
      <c r="AL90" s="172"/>
      <c r="AM90" s="172"/>
      <c r="AN90" s="172"/>
      <c r="AO90" s="172"/>
      <c r="AP90" s="172"/>
      <c r="AQ90" s="171"/>
      <c r="AR90" s="184"/>
      <c r="AS90" s="184"/>
      <c r="AT90" s="184"/>
      <c r="AU90" s="184"/>
      <c r="AV90" s="184"/>
      <c r="AW90" s="184"/>
      <c r="AX90" s="41"/>
      <c r="AY90" s="41" t="s">
        <v>927</v>
      </c>
      <c r="AZ90" s="41"/>
      <c r="BA90" s="41"/>
      <c r="BB90" s="27"/>
      <c r="BC90" s="41"/>
    </row>
    <row r="91" spans="1:55" s="25" customFormat="1" ht="15.95" hidden="1" customHeight="1">
      <c r="A91" s="219"/>
      <c r="B91" s="219"/>
      <c r="C91" s="42">
        <v>42771</v>
      </c>
      <c r="D91" s="42"/>
      <c r="E91" s="96" t="s">
        <v>144</v>
      </c>
      <c r="F91" s="65" t="s">
        <v>1304</v>
      </c>
      <c r="G91" s="113" t="s">
        <v>1279</v>
      </c>
      <c r="H91" s="41"/>
      <c r="I91" s="128"/>
      <c r="J91" s="128"/>
      <c r="K91" s="128"/>
      <c r="L91" s="138"/>
      <c r="M91" s="138"/>
      <c r="N91" s="138"/>
      <c r="O91" s="138"/>
      <c r="P91" s="138"/>
      <c r="Q91" s="138"/>
      <c r="R91" s="204"/>
      <c r="S91" s="204"/>
      <c r="T91" s="194" t="s">
        <v>925</v>
      </c>
      <c r="U91" s="194" t="s">
        <v>925</v>
      </c>
      <c r="V91" s="194" t="s">
        <v>925</v>
      </c>
      <c r="W91" s="194" t="s">
        <v>925</v>
      </c>
      <c r="X91" s="194" t="s">
        <v>925</v>
      </c>
      <c r="Y91" s="194" t="s">
        <v>925</v>
      </c>
      <c r="Z91" s="194" t="s">
        <v>925</v>
      </c>
      <c r="AA91" s="204" t="s">
        <v>925</v>
      </c>
      <c r="AB91" s="204"/>
      <c r="AC91" s="145"/>
      <c r="AD91" s="149"/>
      <c r="AE91" s="159"/>
      <c r="AF91" s="159"/>
      <c r="AG91" s="159"/>
      <c r="AH91" s="159"/>
      <c r="AI91" s="159"/>
      <c r="AJ91" s="159"/>
      <c r="AK91" s="171"/>
      <c r="AL91" s="172"/>
      <c r="AM91" s="172"/>
      <c r="AN91" s="172"/>
      <c r="AO91" s="172"/>
      <c r="AP91" s="172"/>
      <c r="AQ91" s="171"/>
      <c r="AR91" s="184"/>
      <c r="AS91" s="184"/>
      <c r="AT91" s="184"/>
      <c r="AU91" s="184"/>
      <c r="AV91" s="184"/>
      <c r="AW91" s="184"/>
      <c r="AX91" s="41"/>
      <c r="AY91" s="41" t="s">
        <v>927</v>
      </c>
      <c r="AZ91" s="41"/>
      <c r="BA91" s="41"/>
      <c r="BB91" s="27"/>
      <c r="BC91" s="41"/>
    </row>
    <row r="92" spans="1:55" s="25" customFormat="1" ht="15.95" hidden="1" customHeight="1">
      <c r="A92" s="222"/>
      <c r="B92" s="222"/>
      <c r="C92" s="56">
        <v>42776</v>
      </c>
      <c r="D92" s="56"/>
      <c r="E92" s="98" t="s">
        <v>837</v>
      </c>
      <c r="F92" s="57" t="s">
        <v>152</v>
      </c>
      <c r="G92" s="116" t="s">
        <v>831</v>
      </c>
      <c r="H92" s="58" t="s">
        <v>838</v>
      </c>
      <c r="I92" s="128"/>
      <c r="J92" s="128"/>
      <c r="K92" s="128"/>
      <c r="L92" s="138"/>
      <c r="M92" s="138"/>
      <c r="N92" s="138"/>
      <c r="O92" s="138"/>
      <c r="P92" s="138"/>
      <c r="Q92" s="138"/>
      <c r="R92" s="204"/>
      <c r="S92" s="204"/>
      <c r="T92" s="194"/>
      <c r="U92" s="194" t="s">
        <v>925</v>
      </c>
      <c r="V92" s="194" t="s">
        <v>925</v>
      </c>
      <c r="W92" s="194" t="s">
        <v>925</v>
      </c>
      <c r="X92" s="194" t="s">
        <v>925</v>
      </c>
      <c r="Y92" s="194" t="s">
        <v>925</v>
      </c>
      <c r="Z92" s="194" t="s">
        <v>925</v>
      </c>
      <c r="AA92" s="204" t="s">
        <v>925</v>
      </c>
      <c r="AB92" s="204" t="s">
        <v>925</v>
      </c>
      <c r="AC92" s="145"/>
      <c r="AD92" s="149"/>
      <c r="AE92" s="159"/>
      <c r="AF92" s="159"/>
      <c r="AG92" s="159"/>
      <c r="AH92" s="159"/>
      <c r="AI92" s="159"/>
      <c r="AJ92" s="159"/>
      <c r="AK92" s="171"/>
      <c r="AL92" s="172"/>
      <c r="AM92" s="172"/>
      <c r="AN92" s="172"/>
      <c r="AO92" s="172"/>
      <c r="AP92" s="172"/>
      <c r="AQ92" s="171"/>
      <c r="AR92" s="184"/>
      <c r="AS92" s="184"/>
      <c r="AT92" s="184"/>
      <c r="AU92" s="184"/>
      <c r="AV92" s="184"/>
      <c r="AW92" s="184"/>
      <c r="AX92" s="41" t="s">
        <v>928</v>
      </c>
      <c r="AY92" s="41" t="s">
        <v>927</v>
      </c>
      <c r="AZ92" s="41" t="s">
        <v>933</v>
      </c>
      <c r="BA92" s="41" t="s">
        <v>934</v>
      </c>
      <c r="BB92" s="27"/>
      <c r="BC92" s="41"/>
    </row>
    <row r="93" spans="1:55" s="25" customFormat="1" ht="15.95" hidden="1" customHeight="1">
      <c r="A93" s="219"/>
      <c r="B93" s="219"/>
      <c r="C93" s="42">
        <v>42776</v>
      </c>
      <c r="D93" s="42">
        <v>42776</v>
      </c>
      <c r="E93" s="93" t="s">
        <v>837</v>
      </c>
      <c r="F93" s="43" t="s">
        <v>1301</v>
      </c>
      <c r="G93" s="112" t="s">
        <v>1074</v>
      </c>
      <c r="H93" s="41" t="s">
        <v>1101</v>
      </c>
      <c r="I93" s="128"/>
      <c r="J93" s="128"/>
      <c r="K93" s="128"/>
      <c r="L93" s="138"/>
      <c r="M93" s="138"/>
      <c r="N93" s="138"/>
      <c r="O93" s="138"/>
      <c r="P93" s="138"/>
      <c r="Q93" s="138"/>
      <c r="R93" s="204"/>
      <c r="S93" s="204"/>
      <c r="T93" s="194"/>
      <c r="U93" s="194"/>
      <c r="V93" s="194"/>
      <c r="W93" s="194"/>
      <c r="X93" s="194"/>
      <c r="Y93" s="194"/>
      <c r="Z93" s="194"/>
      <c r="AA93" s="204"/>
      <c r="AB93" s="204"/>
      <c r="AC93" s="145"/>
      <c r="AD93" s="149"/>
      <c r="AE93" s="159"/>
      <c r="AF93" s="159"/>
      <c r="AG93" s="159"/>
      <c r="AH93" s="159"/>
      <c r="AI93" s="159"/>
      <c r="AJ93" s="159"/>
      <c r="AK93" s="171"/>
      <c r="AL93" s="172"/>
      <c r="AM93" s="172"/>
      <c r="AN93" s="172"/>
      <c r="AO93" s="172"/>
      <c r="AP93" s="172"/>
      <c r="AQ93" s="171"/>
      <c r="AR93" s="184"/>
      <c r="AS93" s="184"/>
      <c r="AT93" s="184"/>
      <c r="AU93" s="184"/>
      <c r="AV93" s="184"/>
      <c r="AW93" s="184"/>
      <c r="AX93" s="26"/>
      <c r="AY93" s="26"/>
      <c r="AZ93" s="41" t="s">
        <v>928</v>
      </c>
      <c r="BA93" s="41" t="s">
        <v>927</v>
      </c>
      <c r="BB93" s="41" t="s">
        <v>82</v>
      </c>
      <c r="BC93" s="41" t="s">
        <v>934</v>
      </c>
    </row>
    <row r="94" spans="1:55" s="25" customFormat="1" ht="15.95" hidden="1" customHeight="1">
      <c r="A94" s="219"/>
      <c r="B94" s="219"/>
      <c r="C94" s="42">
        <v>42777</v>
      </c>
      <c r="D94" s="42"/>
      <c r="E94" s="93" t="s">
        <v>791</v>
      </c>
      <c r="F94" s="43" t="s">
        <v>1302</v>
      </c>
      <c r="G94" s="110" t="s">
        <v>839</v>
      </c>
      <c r="H94" s="41" t="s">
        <v>840</v>
      </c>
      <c r="I94" s="128"/>
      <c r="J94" s="128"/>
      <c r="K94" s="128"/>
      <c r="L94" s="138"/>
      <c r="M94" s="138"/>
      <c r="N94" s="138"/>
      <c r="O94" s="138"/>
      <c r="P94" s="138"/>
      <c r="Q94" s="138"/>
      <c r="R94" s="204"/>
      <c r="S94" s="204"/>
      <c r="T94" s="194"/>
      <c r="U94" s="194"/>
      <c r="V94" s="194"/>
      <c r="W94" s="194"/>
      <c r="X94" s="194"/>
      <c r="Y94" s="194"/>
      <c r="Z94" s="194"/>
      <c r="AA94" s="204"/>
      <c r="AB94" s="204"/>
      <c r="AC94" s="145"/>
      <c r="AD94" s="149"/>
      <c r="AE94" s="159" t="s">
        <v>925</v>
      </c>
      <c r="AF94" s="159" t="s">
        <v>925</v>
      </c>
      <c r="AG94" s="159" t="s">
        <v>925</v>
      </c>
      <c r="AH94" s="159" t="s">
        <v>925</v>
      </c>
      <c r="AI94" s="159" t="s">
        <v>925</v>
      </c>
      <c r="AJ94" s="159" t="s">
        <v>925</v>
      </c>
      <c r="AK94" s="171"/>
      <c r="AL94" s="172"/>
      <c r="AM94" s="172"/>
      <c r="AN94" s="172"/>
      <c r="AO94" s="172"/>
      <c r="AP94" s="172"/>
      <c r="AQ94" s="171"/>
      <c r="AR94" s="184"/>
      <c r="AS94" s="184"/>
      <c r="AT94" s="184"/>
      <c r="AU94" s="184"/>
      <c r="AV94" s="184"/>
      <c r="AW94" s="184"/>
      <c r="AX94" s="41" t="s">
        <v>926</v>
      </c>
      <c r="AY94" s="41" t="s">
        <v>927</v>
      </c>
      <c r="AZ94" s="41" t="s">
        <v>66</v>
      </c>
      <c r="BA94" s="41"/>
      <c r="BB94" s="27"/>
      <c r="BC94" s="41"/>
    </row>
    <row r="95" spans="1:55" s="25" customFormat="1" ht="15.95" hidden="1" customHeight="1">
      <c r="A95" s="222"/>
      <c r="B95" s="222"/>
      <c r="C95" s="56">
        <v>42777</v>
      </c>
      <c r="D95" s="56"/>
      <c r="E95" s="98" t="s">
        <v>837</v>
      </c>
      <c r="F95" s="57" t="s">
        <v>152</v>
      </c>
      <c r="G95" s="116" t="s">
        <v>831</v>
      </c>
      <c r="H95" s="58" t="s">
        <v>838</v>
      </c>
      <c r="I95" s="128"/>
      <c r="J95" s="128"/>
      <c r="K95" s="128"/>
      <c r="L95" s="138"/>
      <c r="M95" s="138"/>
      <c r="N95" s="138"/>
      <c r="O95" s="138"/>
      <c r="P95" s="138"/>
      <c r="Q95" s="138"/>
      <c r="R95" s="204"/>
      <c r="S95" s="204"/>
      <c r="T95" s="194"/>
      <c r="U95" s="194" t="s">
        <v>925</v>
      </c>
      <c r="V95" s="194" t="s">
        <v>925</v>
      </c>
      <c r="W95" s="194" t="s">
        <v>925</v>
      </c>
      <c r="X95" s="194" t="s">
        <v>925</v>
      </c>
      <c r="Y95" s="194" t="s">
        <v>925</v>
      </c>
      <c r="Z95" s="194" t="s">
        <v>925</v>
      </c>
      <c r="AA95" s="204" t="s">
        <v>925</v>
      </c>
      <c r="AB95" s="204" t="s">
        <v>925</v>
      </c>
      <c r="AC95" s="145"/>
      <c r="AD95" s="149"/>
      <c r="AE95" s="159"/>
      <c r="AF95" s="159"/>
      <c r="AG95" s="159"/>
      <c r="AH95" s="159"/>
      <c r="AI95" s="159"/>
      <c r="AJ95" s="159"/>
      <c r="AK95" s="171"/>
      <c r="AL95" s="172"/>
      <c r="AM95" s="172"/>
      <c r="AN95" s="172"/>
      <c r="AO95" s="172"/>
      <c r="AP95" s="172"/>
      <c r="AQ95" s="171"/>
      <c r="AR95" s="184"/>
      <c r="AS95" s="184"/>
      <c r="AT95" s="184"/>
      <c r="AU95" s="184"/>
      <c r="AV95" s="184"/>
      <c r="AW95" s="184"/>
      <c r="AX95" s="41" t="s">
        <v>928</v>
      </c>
      <c r="AY95" s="41" t="s">
        <v>927</v>
      </c>
      <c r="AZ95" s="41" t="s">
        <v>933</v>
      </c>
      <c r="BA95" s="41" t="s">
        <v>934</v>
      </c>
      <c r="BB95" s="27"/>
      <c r="BC95" s="41"/>
    </row>
    <row r="96" spans="1:55" s="25" customFormat="1" ht="15.95" hidden="1" customHeight="1">
      <c r="A96" s="218"/>
      <c r="B96" s="218"/>
      <c r="C96" s="62">
        <v>42777</v>
      </c>
      <c r="D96" s="62"/>
      <c r="E96" s="94" t="s">
        <v>986</v>
      </c>
      <c r="F96" s="43" t="s">
        <v>1008</v>
      </c>
      <c r="G96" s="111" t="s">
        <v>1000</v>
      </c>
      <c r="H96" s="64" t="s">
        <v>975</v>
      </c>
      <c r="I96" s="129"/>
      <c r="J96" s="129"/>
      <c r="K96" s="129"/>
      <c r="L96" s="137"/>
      <c r="M96" s="137" t="s">
        <v>925</v>
      </c>
      <c r="N96" s="137" t="s">
        <v>925</v>
      </c>
      <c r="O96" s="137" t="s">
        <v>925</v>
      </c>
      <c r="P96" s="137" t="s">
        <v>925</v>
      </c>
      <c r="Q96" s="137" t="s">
        <v>925</v>
      </c>
      <c r="R96" s="203"/>
      <c r="S96" s="203"/>
      <c r="T96" s="193"/>
      <c r="U96" s="193"/>
      <c r="V96" s="193" t="s">
        <v>925</v>
      </c>
      <c r="W96" s="193" t="s">
        <v>925</v>
      </c>
      <c r="X96" s="193" t="s">
        <v>925</v>
      </c>
      <c r="Y96" s="193" t="s">
        <v>925</v>
      </c>
      <c r="Z96" s="193"/>
      <c r="AA96" s="203"/>
      <c r="AB96" s="203"/>
      <c r="AC96" s="147"/>
      <c r="AD96" s="148"/>
      <c r="AE96" s="158"/>
      <c r="AF96" s="158"/>
      <c r="AG96" s="158"/>
      <c r="AH96" s="158"/>
      <c r="AI96" s="158"/>
      <c r="AJ96" s="158"/>
      <c r="AK96" s="169"/>
      <c r="AL96" s="170"/>
      <c r="AM96" s="170"/>
      <c r="AN96" s="170"/>
      <c r="AO96" s="170"/>
      <c r="AP96" s="170"/>
      <c r="AQ96" s="169"/>
      <c r="AR96" s="183"/>
      <c r="AS96" s="183"/>
      <c r="AT96" s="183"/>
      <c r="AU96" s="183"/>
      <c r="AV96" s="183"/>
      <c r="AW96" s="183"/>
      <c r="AX96" s="64"/>
      <c r="AY96" s="64"/>
      <c r="AZ96" s="64"/>
      <c r="BA96" s="64"/>
      <c r="BB96" s="27"/>
      <c r="BC96" s="64"/>
    </row>
    <row r="97" spans="1:55" s="25" customFormat="1" ht="15.95" hidden="1" customHeight="1">
      <c r="A97" s="219"/>
      <c r="B97" s="219"/>
      <c r="C97" s="42">
        <v>42777</v>
      </c>
      <c r="D97" s="42">
        <v>42777</v>
      </c>
      <c r="E97" s="93" t="s">
        <v>837</v>
      </c>
      <c r="F97" s="43" t="s">
        <v>1301</v>
      </c>
      <c r="G97" s="112" t="s">
        <v>1074</v>
      </c>
      <c r="H97" s="41" t="s">
        <v>934</v>
      </c>
      <c r="I97" s="128"/>
      <c r="J97" s="128"/>
      <c r="K97" s="128"/>
      <c r="L97" s="138"/>
      <c r="M97" s="138"/>
      <c r="N97" s="138"/>
      <c r="O97" s="138"/>
      <c r="P97" s="138"/>
      <c r="Q97" s="138"/>
      <c r="R97" s="204"/>
      <c r="S97" s="204"/>
      <c r="T97" s="194"/>
      <c r="U97" s="194"/>
      <c r="V97" s="194"/>
      <c r="W97" s="194"/>
      <c r="X97" s="194"/>
      <c r="Y97" s="194"/>
      <c r="Z97" s="194"/>
      <c r="AA97" s="204"/>
      <c r="AB97" s="204"/>
      <c r="AC97" s="145"/>
      <c r="AD97" s="149"/>
      <c r="AE97" s="159"/>
      <c r="AF97" s="159"/>
      <c r="AG97" s="159"/>
      <c r="AH97" s="159"/>
      <c r="AI97" s="159"/>
      <c r="AJ97" s="159"/>
      <c r="AK97" s="171"/>
      <c r="AL97" s="172"/>
      <c r="AM97" s="172"/>
      <c r="AN97" s="172"/>
      <c r="AO97" s="172"/>
      <c r="AP97" s="172"/>
      <c r="AQ97" s="171"/>
      <c r="AR97" s="184"/>
      <c r="AS97" s="184"/>
      <c r="AT97" s="184"/>
      <c r="AU97" s="184"/>
      <c r="AV97" s="184"/>
      <c r="AW97" s="184"/>
      <c r="AX97" s="26"/>
      <c r="AY97" s="26"/>
      <c r="AZ97" s="41" t="s">
        <v>928</v>
      </c>
      <c r="BA97" s="41" t="s">
        <v>927</v>
      </c>
      <c r="BB97" s="41" t="s">
        <v>82</v>
      </c>
      <c r="BC97" s="41" t="s">
        <v>934</v>
      </c>
    </row>
    <row r="98" spans="1:55" s="77" customFormat="1" ht="15.95" hidden="1" customHeight="1">
      <c r="A98" s="219"/>
      <c r="B98" s="219"/>
      <c r="C98" s="42">
        <v>42778</v>
      </c>
      <c r="D98" s="42"/>
      <c r="E98" s="93" t="s">
        <v>791</v>
      </c>
      <c r="F98" s="43" t="s">
        <v>1302</v>
      </c>
      <c r="G98" s="110" t="s">
        <v>839</v>
      </c>
      <c r="H98" s="41" t="s">
        <v>814</v>
      </c>
      <c r="I98" s="128"/>
      <c r="J98" s="128"/>
      <c r="K98" s="128"/>
      <c r="L98" s="138"/>
      <c r="M98" s="138"/>
      <c r="N98" s="138"/>
      <c r="O98" s="138"/>
      <c r="P98" s="138"/>
      <c r="Q98" s="138"/>
      <c r="R98" s="204"/>
      <c r="S98" s="204"/>
      <c r="T98" s="194"/>
      <c r="U98" s="194"/>
      <c r="V98" s="194"/>
      <c r="W98" s="194"/>
      <c r="X98" s="194"/>
      <c r="Y98" s="194"/>
      <c r="Z98" s="194"/>
      <c r="AA98" s="204"/>
      <c r="AB98" s="204"/>
      <c r="AC98" s="145"/>
      <c r="AD98" s="149"/>
      <c r="AE98" s="159"/>
      <c r="AF98" s="159"/>
      <c r="AG98" s="159"/>
      <c r="AH98" s="159"/>
      <c r="AI98" s="159"/>
      <c r="AJ98" s="159"/>
      <c r="AK98" s="171" t="s">
        <v>925</v>
      </c>
      <c r="AL98" s="172" t="s">
        <v>925</v>
      </c>
      <c r="AM98" s="172" t="s">
        <v>925</v>
      </c>
      <c r="AN98" s="172" t="s">
        <v>925</v>
      </c>
      <c r="AO98" s="172" t="s">
        <v>925</v>
      </c>
      <c r="AP98" s="172" t="s">
        <v>925</v>
      </c>
      <c r="AQ98" s="171"/>
      <c r="AR98" s="184"/>
      <c r="AS98" s="184"/>
      <c r="AT98" s="184"/>
      <c r="AU98" s="184"/>
      <c r="AV98" s="184"/>
      <c r="AW98" s="184"/>
      <c r="AX98" s="41" t="s">
        <v>926</v>
      </c>
      <c r="AY98" s="41" t="s">
        <v>927</v>
      </c>
      <c r="AZ98" s="41" t="s">
        <v>66</v>
      </c>
      <c r="BA98" s="41"/>
      <c r="BB98" s="27"/>
      <c r="BC98" s="41"/>
    </row>
    <row r="99" spans="1:55" s="77" customFormat="1" ht="15.95" hidden="1" customHeight="1">
      <c r="A99" s="222"/>
      <c r="B99" s="222"/>
      <c r="C99" s="56">
        <v>42778</v>
      </c>
      <c r="D99" s="56"/>
      <c r="E99" s="98" t="s">
        <v>837</v>
      </c>
      <c r="F99" s="57" t="s">
        <v>152</v>
      </c>
      <c r="G99" s="116" t="s">
        <v>831</v>
      </c>
      <c r="H99" s="58" t="s">
        <v>838</v>
      </c>
      <c r="I99" s="128"/>
      <c r="J99" s="128"/>
      <c r="K99" s="128"/>
      <c r="L99" s="138"/>
      <c r="M99" s="138"/>
      <c r="N99" s="138"/>
      <c r="O99" s="138"/>
      <c r="P99" s="138"/>
      <c r="Q99" s="138"/>
      <c r="R99" s="204"/>
      <c r="S99" s="204"/>
      <c r="T99" s="194"/>
      <c r="U99" s="194" t="s">
        <v>925</v>
      </c>
      <c r="V99" s="194" t="s">
        <v>925</v>
      </c>
      <c r="W99" s="194" t="s">
        <v>925</v>
      </c>
      <c r="X99" s="194" t="s">
        <v>925</v>
      </c>
      <c r="Y99" s="194" t="s">
        <v>925</v>
      </c>
      <c r="Z99" s="194" t="s">
        <v>925</v>
      </c>
      <c r="AA99" s="204" t="s">
        <v>925</v>
      </c>
      <c r="AB99" s="204" t="s">
        <v>925</v>
      </c>
      <c r="AC99" s="145"/>
      <c r="AD99" s="149"/>
      <c r="AE99" s="159"/>
      <c r="AF99" s="159"/>
      <c r="AG99" s="159"/>
      <c r="AH99" s="159"/>
      <c r="AI99" s="159"/>
      <c r="AJ99" s="159"/>
      <c r="AK99" s="171"/>
      <c r="AL99" s="172"/>
      <c r="AM99" s="172"/>
      <c r="AN99" s="172"/>
      <c r="AO99" s="172"/>
      <c r="AP99" s="172"/>
      <c r="AQ99" s="171"/>
      <c r="AR99" s="184"/>
      <c r="AS99" s="184"/>
      <c r="AT99" s="184"/>
      <c r="AU99" s="184"/>
      <c r="AV99" s="184"/>
      <c r="AW99" s="184"/>
      <c r="AX99" s="41" t="s">
        <v>928</v>
      </c>
      <c r="AY99" s="41" t="s">
        <v>927</v>
      </c>
      <c r="AZ99" s="41" t="s">
        <v>933</v>
      </c>
      <c r="BA99" s="41" t="s">
        <v>934</v>
      </c>
      <c r="BB99" s="27"/>
      <c r="BC99" s="41"/>
    </row>
    <row r="100" spans="1:55" s="77" customFormat="1" ht="15.95" hidden="1" customHeight="1">
      <c r="A100" s="218"/>
      <c r="B100" s="218"/>
      <c r="C100" s="62">
        <v>42778</v>
      </c>
      <c r="D100" s="62"/>
      <c r="E100" s="94" t="s">
        <v>986</v>
      </c>
      <c r="F100" s="43" t="s">
        <v>1008</v>
      </c>
      <c r="G100" s="111" t="s">
        <v>1000</v>
      </c>
      <c r="H100" s="64" t="s">
        <v>975</v>
      </c>
      <c r="I100" s="129"/>
      <c r="J100" s="129"/>
      <c r="K100" s="129"/>
      <c r="L100" s="137"/>
      <c r="M100" s="137" t="s">
        <v>925</v>
      </c>
      <c r="N100" s="137" t="s">
        <v>925</v>
      </c>
      <c r="O100" s="137" t="s">
        <v>925</v>
      </c>
      <c r="P100" s="137" t="s">
        <v>925</v>
      </c>
      <c r="Q100" s="137" t="s">
        <v>925</v>
      </c>
      <c r="R100" s="203" t="s">
        <v>925</v>
      </c>
      <c r="S100" s="203" t="s">
        <v>925</v>
      </c>
      <c r="T100" s="193"/>
      <c r="U100" s="193"/>
      <c r="V100" s="193" t="s">
        <v>925</v>
      </c>
      <c r="W100" s="193" t="s">
        <v>925</v>
      </c>
      <c r="X100" s="193" t="s">
        <v>925</v>
      </c>
      <c r="Y100" s="193" t="s">
        <v>925</v>
      </c>
      <c r="Z100" s="193" t="s">
        <v>925</v>
      </c>
      <c r="AA100" s="203" t="s">
        <v>925</v>
      </c>
      <c r="AB100" s="203"/>
      <c r="AC100" s="147"/>
      <c r="AD100" s="148"/>
      <c r="AE100" s="158"/>
      <c r="AF100" s="158"/>
      <c r="AG100" s="158"/>
      <c r="AH100" s="158"/>
      <c r="AI100" s="158"/>
      <c r="AJ100" s="158"/>
      <c r="AK100" s="169"/>
      <c r="AL100" s="170"/>
      <c r="AM100" s="170"/>
      <c r="AN100" s="170"/>
      <c r="AO100" s="170"/>
      <c r="AP100" s="170"/>
      <c r="AQ100" s="169"/>
      <c r="AR100" s="183"/>
      <c r="AS100" s="183"/>
      <c r="AT100" s="183"/>
      <c r="AU100" s="183"/>
      <c r="AV100" s="183"/>
      <c r="AW100" s="183"/>
      <c r="AX100" s="64"/>
      <c r="AY100" s="64"/>
      <c r="AZ100" s="64"/>
      <c r="BA100" s="64"/>
      <c r="BB100" s="27"/>
      <c r="BC100" s="64"/>
    </row>
    <row r="101" spans="1:55" s="77" customFormat="1" ht="15.95" hidden="1" customHeight="1">
      <c r="A101" s="218"/>
      <c r="B101" s="218"/>
      <c r="C101" s="62">
        <v>42778</v>
      </c>
      <c r="D101" s="62"/>
      <c r="E101" s="94" t="s">
        <v>1084</v>
      </c>
      <c r="F101" s="43" t="s">
        <v>1310</v>
      </c>
      <c r="G101" s="110" t="s">
        <v>1293</v>
      </c>
      <c r="H101" s="64" t="s">
        <v>1294</v>
      </c>
      <c r="I101" s="129"/>
      <c r="J101" s="129"/>
      <c r="K101" s="129"/>
      <c r="L101" s="137"/>
      <c r="M101" s="137"/>
      <c r="N101" s="137"/>
      <c r="O101" s="137"/>
      <c r="P101" s="137"/>
      <c r="Q101" s="137"/>
      <c r="R101" s="203"/>
      <c r="S101" s="203"/>
      <c r="T101" s="193"/>
      <c r="U101" s="193" t="s">
        <v>925</v>
      </c>
      <c r="V101" s="193" t="s">
        <v>925</v>
      </c>
      <c r="W101" s="193" t="s">
        <v>925</v>
      </c>
      <c r="X101" s="193" t="s">
        <v>925</v>
      </c>
      <c r="Y101" s="193" t="s">
        <v>925</v>
      </c>
      <c r="Z101" s="193"/>
      <c r="AA101" s="203"/>
      <c r="AB101" s="203"/>
      <c r="AC101" s="147"/>
      <c r="AD101" s="148"/>
      <c r="AE101" s="158"/>
      <c r="AF101" s="158"/>
      <c r="AG101" s="158"/>
      <c r="AH101" s="158"/>
      <c r="AI101" s="158"/>
      <c r="AJ101" s="158"/>
      <c r="AK101" s="169"/>
      <c r="AL101" s="170"/>
      <c r="AM101" s="170"/>
      <c r="AN101" s="170"/>
      <c r="AO101" s="170"/>
      <c r="AP101" s="170"/>
      <c r="AQ101" s="169"/>
      <c r="AR101" s="183"/>
      <c r="AS101" s="183"/>
      <c r="AT101" s="183"/>
      <c r="AU101" s="183"/>
      <c r="AV101" s="183"/>
      <c r="AW101" s="183"/>
      <c r="AX101" s="64"/>
      <c r="AY101" s="64"/>
      <c r="AZ101" s="64"/>
      <c r="BA101" s="64"/>
      <c r="BB101" s="27"/>
      <c r="BC101" s="64"/>
    </row>
    <row r="102" spans="1:55" s="25" customFormat="1" ht="15.95" hidden="1" customHeight="1">
      <c r="A102" s="218"/>
      <c r="B102" s="218"/>
      <c r="C102" s="62">
        <v>42778</v>
      </c>
      <c r="D102" s="62"/>
      <c r="E102" s="94" t="s">
        <v>980</v>
      </c>
      <c r="F102" s="43" t="s">
        <v>1001</v>
      </c>
      <c r="G102" s="111" t="s">
        <v>982</v>
      </c>
      <c r="H102" s="64" t="s">
        <v>975</v>
      </c>
      <c r="I102" s="129"/>
      <c r="J102" s="129"/>
      <c r="K102" s="129"/>
      <c r="L102" s="137" t="s">
        <v>925</v>
      </c>
      <c r="M102" s="137" t="s">
        <v>925</v>
      </c>
      <c r="N102" s="137" t="s">
        <v>925</v>
      </c>
      <c r="O102" s="137" t="s">
        <v>925</v>
      </c>
      <c r="P102" s="137" t="s">
        <v>925</v>
      </c>
      <c r="Q102" s="137" t="s">
        <v>925</v>
      </c>
      <c r="R102" s="203" t="s">
        <v>925</v>
      </c>
      <c r="S102" s="203" t="s">
        <v>925</v>
      </c>
      <c r="T102" s="193" t="s">
        <v>925</v>
      </c>
      <c r="U102" s="193" t="s">
        <v>925</v>
      </c>
      <c r="V102" s="193" t="s">
        <v>925</v>
      </c>
      <c r="W102" s="193" t="s">
        <v>925</v>
      </c>
      <c r="X102" s="193" t="s">
        <v>925</v>
      </c>
      <c r="Y102" s="193" t="s">
        <v>925</v>
      </c>
      <c r="Z102" s="193" t="s">
        <v>925</v>
      </c>
      <c r="AA102" s="203" t="s">
        <v>925</v>
      </c>
      <c r="AB102" s="203"/>
      <c r="AC102" s="147"/>
      <c r="AD102" s="148"/>
      <c r="AE102" s="158"/>
      <c r="AF102" s="158"/>
      <c r="AG102" s="158"/>
      <c r="AH102" s="158"/>
      <c r="AI102" s="158"/>
      <c r="AJ102" s="158"/>
      <c r="AK102" s="169"/>
      <c r="AL102" s="170"/>
      <c r="AM102" s="170"/>
      <c r="AN102" s="170"/>
      <c r="AO102" s="170"/>
      <c r="AP102" s="170"/>
      <c r="AQ102" s="169"/>
      <c r="AR102" s="183"/>
      <c r="AS102" s="183"/>
      <c r="AT102" s="183"/>
      <c r="AU102" s="183"/>
      <c r="AV102" s="183"/>
      <c r="AW102" s="183"/>
      <c r="AX102" s="64"/>
      <c r="AY102" s="64"/>
      <c r="AZ102" s="64"/>
      <c r="BA102" s="64"/>
      <c r="BB102" s="27"/>
      <c r="BC102" s="64"/>
    </row>
    <row r="103" spans="1:55" s="25" customFormat="1" ht="15.95" hidden="1" customHeight="1">
      <c r="A103" s="220"/>
      <c r="B103" s="220"/>
      <c r="C103" s="67">
        <v>42778</v>
      </c>
      <c r="D103" s="67"/>
      <c r="E103" s="99" t="s">
        <v>1053</v>
      </c>
      <c r="F103" s="68" t="s">
        <v>1054</v>
      </c>
      <c r="G103" s="117" t="s">
        <v>1357</v>
      </c>
      <c r="H103" s="69"/>
      <c r="I103" s="128"/>
      <c r="J103" s="128"/>
      <c r="K103" s="128"/>
      <c r="L103" s="138"/>
      <c r="M103" s="138" t="s">
        <v>925</v>
      </c>
      <c r="N103" s="138" t="s">
        <v>925</v>
      </c>
      <c r="O103" s="138" t="s">
        <v>925</v>
      </c>
      <c r="P103" s="138" t="s">
        <v>925</v>
      </c>
      <c r="Q103" s="138" t="s">
        <v>925</v>
      </c>
      <c r="R103" s="204" t="s">
        <v>925</v>
      </c>
      <c r="S103" s="204" t="s">
        <v>925</v>
      </c>
      <c r="T103" s="194"/>
      <c r="U103" s="194" t="s">
        <v>925</v>
      </c>
      <c r="V103" s="194" t="s">
        <v>925</v>
      </c>
      <c r="W103" s="194" t="s">
        <v>925</v>
      </c>
      <c r="X103" s="194" t="s">
        <v>925</v>
      </c>
      <c r="Y103" s="194" t="s">
        <v>925</v>
      </c>
      <c r="Z103" s="194" t="s">
        <v>925</v>
      </c>
      <c r="AA103" s="204" t="s">
        <v>925</v>
      </c>
      <c r="AB103" s="204"/>
      <c r="AC103" s="145"/>
      <c r="AD103" s="149"/>
      <c r="AE103" s="159"/>
      <c r="AF103" s="159"/>
      <c r="AG103" s="159"/>
      <c r="AH103" s="159"/>
      <c r="AI103" s="159"/>
      <c r="AJ103" s="159"/>
      <c r="AK103" s="171"/>
      <c r="AL103" s="172"/>
      <c r="AM103" s="172"/>
      <c r="AN103" s="172"/>
      <c r="AO103" s="172"/>
      <c r="AP103" s="172"/>
      <c r="AQ103" s="171"/>
      <c r="AR103" s="184"/>
      <c r="AS103" s="184"/>
      <c r="AT103" s="184"/>
      <c r="AU103" s="184"/>
      <c r="AV103" s="184"/>
      <c r="AW103" s="184"/>
      <c r="AX103" s="69"/>
      <c r="AY103" s="69" t="s">
        <v>927</v>
      </c>
      <c r="AZ103" s="69"/>
      <c r="BA103" s="69"/>
      <c r="BB103" s="70"/>
      <c r="BC103" s="69"/>
    </row>
    <row r="104" spans="1:55" s="25" customFormat="1" ht="15.95" hidden="1" customHeight="1">
      <c r="A104" s="219"/>
      <c r="B104" s="219"/>
      <c r="C104" s="42">
        <v>42778</v>
      </c>
      <c r="D104" s="42"/>
      <c r="E104" s="93" t="s">
        <v>1039</v>
      </c>
      <c r="F104" s="65" t="s">
        <v>1306</v>
      </c>
      <c r="G104" s="112" t="s">
        <v>1040</v>
      </c>
      <c r="H104" s="41"/>
      <c r="I104" s="128"/>
      <c r="J104" s="128"/>
      <c r="K104" s="128"/>
      <c r="L104" s="138"/>
      <c r="M104" s="138" t="s">
        <v>925</v>
      </c>
      <c r="N104" s="138" t="s">
        <v>925</v>
      </c>
      <c r="O104" s="138" t="s">
        <v>925</v>
      </c>
      <c r="P104" s="138" t="s">
        <v>925</v>
      </c>
      <c r="Q104" s="138" t="s">
        <v>925</v>
      </c>
      <c r="R104" s="204"/>
      <c r="S104" s="204"/>
      <c r="T104" s="194"/>
      <c r="U104" s="194" t="s">
        <v>925</v>
      </c>
      <c r="V104" s="194" t="s">
        <v>925</v>
      </c>
      <c r="W104" s="194" t="s">
        <v>925</v>
      </c>
      <c r="X104" s="194" t="s">
        <v>925</v>
      </c>
      <c r="Y104" s="194" t="s">
        <v>925</v>
      </c>
      <c r="Z104" s="194"/>
      <c r="AA104" s="204"/>
      <c r="AB104" s="204"/>
      <c r="AC104" s="145"/>
      <c r="AD104" s="149"/>
      <c r="AE104" s="159"/>
      <c r="AF104" s="159"/>
      <c r="AG104" s="159"/>
      <c r="AH104" s="159"/>
      <c r="AI104" s="159"/>
      <c r="AJ104" s="159"/>
      <c r="AK104" s="171"/>
      <c r="AL104" s="172"/>
      <c r="AM104" s="172"/>
      <c r="AN104" s="172"/>
      <c r="AO104" s="172"/>
      <c r="AP104" s="172"/>
      <c r="AQ104" s="171"/>
      <c r="AR104" s="184"/>
      <c r="AS104" s="184"/>
      <c r="AT104" s="184"/>
      <c r="AU104" s="184"/>
      <c r="AV104" s="184"/>
      <c r="AW104" s="184"/>
      <c r="AX104" s="41"/>
      <c r="AY104" s="41" t="s">
        <v>927</v>
      </c>
      <c r="AZ104" s="41"/>
      <c r="BA104" s="41"/>
      <c r="BB104" s="27"/>
      <c r="BC104" s="41"/>
    </row>
    <row r="105" spans="1:55" s="25" customFormat="1" ht="15.95" hidden="1" customHeight="1">
      <c r="A105" s="217"/>
      <c r="B105" s="217"/>
      <c r="C105" s="53">
        <v>42778</v>
      </c>
      <c r="D105" s="42"/>
      <c r="E105" s="93" t="s">
        <v>1045</v>
      </c>
      <c r="F105" s="65" t="s">
        <v>1046</v>
      </c>
      <c r="G105" s="110" t="s">
        <v>1060</v>
      </c>
      <c r="H105" s="41" t="s">
        <v>1340</v>
      </c>
      <c r="I105" s="128"/>
      <c r="J105" s="128"/>
      <c r="K105" s="128"/>
      <c r="L105" s="138"/>
      <c r="M105" s="138" t="s">
        <v>925</v>
      </c>
      <c r="N105" s="138" t="s">
        <v>925</v>
      </c>
      <c r="O105" s="138" t="s">
        <v>925</v>
      </c>
      <c r="P105" s="138" t="s">
        <v>925</v>
      </c>
      <c r="Q105" s="138" t="s">
        <v>925</v>
      </c>
      <c r="R105" s="204" t="s">
        <v>925</v>
      </c>
      <c r="S105" s="204" t="s">
        <v>925</v>
      </c>
      <c r="T105" s="194"/>
      <c r="U105" s="194" t="s">
        <v>925</v>
      </c>
      <c r="V105" s="194" t="s">
        <v>925</v>
      </c>
      <c r="W105" s="194" t="s">
        <v>925</v>
      </c>
      <c r="X105" s="194" t="s">
        <v>925</v>
      </c>
      <c r="Y105" s="194" t="s">
        <v>925</v>
      </c>
      <c r="Z105" s="194" t="s">
        <v>925</v>
      </c>
      <c r="AA105" s="204" t="s">
        <v>925</v>
      </c>
      <c r="AB105" s="204" t="s">
        <v>925</v>
      </c>
      <c r="AC105" s="145"/>
      <c r="AD105" s="149"/>
      <c r="AE105" s="159"/>
      <c r="AF105" s="159"/>
      <c r="AG105" s="159"/>
      <c r="AH105" s="159"/>
      <c r="AI105" s="159"/>
      <c r="AJ105" s="159"/>
      <c r="AK105" s="171"/>
      <c r="AL105" s="172"/>
      <c r="AM105" s="172"/>
      <c r="AN105" s="172"/>
      <c r="AO105" s="172"/>
      <c r="AP105" s="172"/>
      <c r="AQ105" s="171"/>
      <c r="AR105" s="184"/>
      <c r="AS105" s="184"/>
      <c r="AT105" s="184"/>
      <c r="AU105" s="184"/>
      <c r="AV105" s="184"/>
      <c r="AW105" s="184"/>
      <c r="AX105" s="41"/>
      <c r="AY105" s="41" t="s">
        <v>927</v>
      </c>
      <c r="AZ105" s="41"/>
      <c r="BA105" s="41"/>
      <c r="BB105" s="27"/>
      <c r="BC105" s="41"/>
    </row>
    <row r="106" spans="1:55" s="25" customFormat="1" ht="15.95" hidden="1" customHeight="1">
      <c r="A106" s="223"/>
      <c r="B106" s="223"/>
      <c r="C106" s="120">
        <v>42778</v>
      </c>
      <c r="D106" s="79">
        <v>42778</v>
      </c>
      <c r="E106" s="93" t="s">
        <v>837</v>
      </c>
      <c r="F106" s="43" t="s">
        <v>1301</v>
      </c>
      <c r="G106" s="112" t="s">
        <v>1074</v>
      </c>
      <c r="H106" s="41" t="s">
        <v>934</v>
      </c>
      <c r="I106" s="128"/>
      <c r="J106" s="128"/>
      <c r="K106" s="128"/>
      <c r="L106" s="138"/>
      <c r="M106" s="138"/>
      <c r="N106" s="138"/>
      <c r="O106" s="138"/>
      <c r="P106" s="138"/>
      <c r="Q106" s="138"/>
      <c r="R106" s="204"/>
      <c r="S106" s="204"/>
      <c r="T106" s="194"/>
      <c r="U106" s="194"/>
      <c r="V106" s="194"/>
      <c r="W106" s="194"/>
      <c r="X106" s="194"/>
      <c r="Y106" s="194"/>
      <c r="Z106" s="194"/>
      <c r="AA106" s="204"/>
      <c r="AB106" s="204"/>
      <c r="AC106" s="149"/>
      <c r="AD106" s="149"/>
      <c r="AE106" s="162"/>
      <c r="AF106" s="162"/>
      <c r="AG106" s="162"/>
      <c r="AH106" s="162"/>
      <c r="AI106" s="162"/>
      <c r="AJ106" s="162"/>
      <c r="AK106" s="171"/>
      <c r="AL106" s="171"/>
      <c r="AM106" s="171"/>
      <c r="AN106" s="171"/>
      <c r="AO106" s="171"/>
      <c r="AP106" s="171"/>
      <c r="AQ106" s="171"/>
      <c r="AR106" s="187"/>
      <c r="AS106" s="187"/>
      <c r="AT106" s="187"/>
      <c r="AU106" s="187"/>
      <c r="AV106" s="187"/>
      <c r="AW106" s="187"/>
      <c r="AX106" s="81"/>
      <c r="AY106" s="81"/>
      <c r="AZ106" s="80" t="s">
        <v>928</v>
      </c>
      <c r="BA106" s="80" t="s">
        <v>927</v>
      </c>
      <c r="BB106" s="80" t="s">
        <v>82</v>
      </c>
      <c r="BC106" s="80" t="s">
        <v>934</v>
      </c>
    </row>
    <row r="107" spans="1:55" s="25" customFormat="1" ht="15.95" hidden="1" customHeight="1">
      <c r="A107" s="217"/>
      <c r="B107" s="217"/>
      <c r="C107" s="53">
        <v>42781</v>
      </c>
      <c r="D107" s="42">
        <v>42781</v>
      </c>
      <c r="E107" s="93" t="s">
        <v>1082</v>
      </c>
      <c r="F107" s="43" t="s">
        <v>1158</v>
      </c>
      <c r="G107" s="110" t="s">
        <v>920</v>
      </c>
      <c r="H107" s="41" t="s">
        <v>1102</v>
      </c>
      <c r="I107" s="128"/>
      <c r="J107" s="128"/>
      <c r="K107" s="128"/>
      <c r="L107" s="138"/>
      <c r="M107" s="138"/>
      <c r="N107" s="138"/>
      <c r="O107" s="138"/>
      <c r="P107" s="138"/>
      <c r="Q107" s="138"/>
      <c r="R107" s="204"/>
      <c r="S107" s="206"/>
      <c r="T107" s="197"/>
      <c r="U107" s="194" t="s">
        <v>925</v>
      </c>
      <c r="V107" s="194" t="s">
        <v>925</v>
      </c>
      <c r="W107" s="194" t="s">
        <v>925</v>
      </c>
      <c r="X107" s="194" t="s">
        <v>925</v>
      </c>
      <c r="Y107" s="194" t="s">
        <v>925</v>
      </c>
      <c r="Z107" s="194"/>
      <c r="AA107" s="204"/>
      <c r="AB107" s="204"/>
      <c r="AC107" s="145"/>
      <c r="AD107" s="149"/>
      <c r="AE107" s="159"/>
      <c r="AF107" s="159"/>
      <c r="AG107" s="159"/>
      <c r="AH107" s="159"/>
      <c r="AI107" s="159"/>
      <c r="AJ107" s="159"/>
      <c r="AK107" s="171"/>
      <c r="AL107" s="172"/>
      <c r="AM107" s="172"/>
      <c r="AN107" s="172"/>
      <c r="AO107" s="172"/>
      <c r="AP107" s="172"/>
      <c r="AQ107" s="171"/>
      <c r="AR107" s="184"/>
      <c r="AS107" s="184"/>
      <c r="AT107" s="184"/>
      <c r="AU107" s="188"/>
      <c r="AV107" s="188" t="s">
        <v>927</v>
      </c>
      <c r="AW107" s="188" t="s">
        <v>66</v>
      </c>
      <c r="AX107" s="41"/>
      <c r="AY107" s="27"/>
      <c r="AZ107" s="41"/>
      <c r="BA107" s="43"/>
      <c r="BB107" s="43"/>
      <c r="BC107" s="43"/>
    </row>
    <row r="108" spans="1:55" s="25" customFormat="1" ht="15.95" hidden="1" customHeight="1">
      <c r="A108" s="224"/>
      <c r="B108" s="224"/>
      <c r="C108" s="121">
        <v>42784</v>
      </c>
      <c r="D108" s="56"/>
      <c r="E108" s="98"/>
      <c r="F108" s="57" t="s">
        <v>841</v>
      </c>
      <c r="G108" s="116" t="s">
        <v>831</v>
      </c>
      <c r="H108" s="58" t="s">
        <v>842</v>
      </c>
      <c r="I108" s="128"/>
      <c r="J108" s="128"/>
      <c r="K108" s="128"/>
      <c r="L108" s="138"/>
      <c r="M108" s="138"/>
      <c r="N108" s="138"/>
      <c r="O108" s="138"/>
      <c r="P108" s="138"/>
      <c r="Q108" s="138"/>
      <c r="R108" s="204"/>
      <c r="S108" s="204"/>
      <c r="T108" s="194"/>
      <c r="U108" s="194"/>
      <c r="V108" s="194"/>
      <c r="W108" s="194"/>
      <c r="X108" s="194"/>
      <c r="Y108" s="194"/>
      <c r="Z108" s="194"/>
      <c r="AA108" s="204"/>
      <c r="AB108" s="204"/>
      <c r="AC108" s="145"/>
      <c r="AD108" s="149"/>
      <c r="AE108" s="159"/>
      <c r="AF108" s="159"/>
      <c r="AG108" s="159"/>
      <c r="AH108" s="159"/>
      <c r="AI108" s="159" t="s">
        <v>925</v>
      </c>
      <c r="AJ108" s="159" t="s">
        <v>925</v>
      </c>
      <c r="AK108" s="171"/>
      <c r="AL108" s="172"/>
      <c r="AM108" s="172"/>
      <c r="AN108" s="172"/>
      <c r="AO108" s="172" t="s">
        <v>925</v>
      </c>
      <c r="AP108" s="172" t="s">
        <v>925</v>
      </c>
      <c r="AQ108" s="171"/>
      <c r="AR108" s="184"/>
      <c r="AS108" s="184"/>
      <c r="AT108" s="184"/>
      <c r="AU108" s="184"/>
      <c r="AV108" s="184"/>
      <c r="AW108" s="184"/>
      <c r="AX108" s="41" t="s">
        <v>928</v>
      </c>
      <c r="AY108" s="41" t="s">
        <v>927</v>
      </c>
      <c r="AZ108" s="41" t="s">
        <v>64</v>
      </c>
      <c r="BA108" s="41" t="s">
        <v>934</v>
      </c>
      <c r="BB108" s="27"/>
      <c r="BC108" s="41"/>
    </row>
    <row r="109" spans="1:55" s="25" customFormat="1" ht="15.95" hidden="1" customHeight="1">
      <c r="A109" s="218"/>
      <c r="B109" s="218"/>
      <c r="C109" s="62">
        <v>42784</v>
      </c>
      <c r="D109" s="62"/>
      <c r="E109" s="94" t="s">
        <v>1002</v>
      </c>
      <c r="F109" s="43" t="s">
        <v>1274</v>
      </c>
      <c r="G109" s="111" t="s">
        <v>1003</v>
      </c>
      <c r="H109" s="64" t="s">
        <v>1004</v>
      </c>
      <c r="I109" s="129"/>
      <c r="J109" s="129"/>
      <c r="K109" s="129"/>
      <c r="L109" s="137"/>
      <c r="M109" s="137" t="s">
        <v>925</v>
      </c>
      <c r="N109" s="137" t="s">
        <v>925</v>
      </c>
      <c r="O109" s="137" t="s">
        <v>925</v>
      </c>
      <c r="P109" s="137" t="s">
        <v>925</v>
      </c>
      <c r="Q109" s="137" t="s">
        <v>925</v>
      </c>
      <c r="R109" s="203" t="s">
        <v>925</v>
      </c>
      <c r="S109" s="203" t="s">
        <v>925</v>
      </c>
      <c r="T109" s="193"/>
      <c r="U109" s="193" t="s">
        <v>925</v>
      </c>
      <c r="V109" s="193" t="s">
        <v>925</v>
      </c>
      <c r="W109" s="193" t="s">
        <v>925</v>
      </c>
      <c r="X109" s="193" t="s">
        <v>925</v>
      </c>
      <c r="Y109" s="193" t="s">
        <v>925</v>
      </c>
      <c r="Z109" s="193" t="s">
        <v>925</v>
      </c>
      <c r="AA109" s="203" t="s">
        <v>925</v>
      </c>
      <c r="AB109" s="203" t="s">
        <v>925</v>
      </c>
      <c r="AC109" s="147" t="s">
        <v>925</v>
      </c>
      <c r="AD109" s="148"/>
      <c r="AE109" s="158"/>
      <c r="AF109" s="158"/>
      <c r="AG109" s="158"/>
      <c r="AH109" s="158"/>
      <c r="AI109" s="158"/>
      <c r="AJ109" s="158"/>
      <c r="AK109" s="169"/>
      <c r="AL109" s="170"/>
      <c r="AM109" s="170"/>
      <c r="AN109" s="170"/>
      <c r="AO109" s="170"/>
      <c r="AP109" s="170"/>
      <c r="AQ109" s="169"/>
      <c r="AR109" s="183"/>
      <c r="AS109" s="183"/>
      <c r="AT109" s="183"/>
      <c r="AU109" s="183"/>
      <c r="AV109" s="183"/>
      <c r="AW109" s="183"/>
      <c r="AX109" s="64"/>
      <c r="AY109" s="64"/>
      <c r="AZ109" s="64"/>
      <c r="BA109" s="64"/>
      <c r="BB109" s="27"/>
      <c r="BC109" s="64"/>
    </row>
    <row r="110" spans="1:55" s="25" customFormat="1" ht="15.95" hidden="1" customHeight="1">
      <c r="A110" s="219"/>
      <c r="B110" s="219"/>
      <c r="C110" s="42">
        <v>42785</v>
      </c>
      <c r="D110" s="42"/>
      <c r="E110" s="93" t="s">
        <v>785</v>
      </c>
      <c r="F110" s="43" t="s">
        <v>1299</v>
      </c>
      <c r="G110" s="110" t="s">
        <v>818</v>
      </c>
      <c r="H110" s="41" t="s">
        <v>798</v>
      </c>
      <c r="I110" s="128"/>
      <c r="J110" s="128"/>
      <c r="K110" s="128"/>
      <c r="L110" s="138" t="s">
        <v>925</v>
      </c>
      <c r="M110" s="138" t="s">
        <v>925</v>
      </c>
      <c r="N110" s="138" t="s">
        <v>925</v>
      </c>
      <c r="O110" s="138" t="s">
        <v>925</v>
      </c>
      <c r="P110" s="138" t="s">
        <v>925</v>
      </c>
      <c r="Q110" s="138" t="s">
        <v>925</v>
      </c>
      <c r="R110" s="204"/>
      <c r="S110" s="204"/>
      <c r="T110" s="194" t="s">
        <v>925</v>
      </c>
      <c r="U110" s="194" t="s">
        <v>925</v>
      </c>
      <c r="V110" s="194" t="s">
        <v>925</v>
      </c>
      <c r="W110" s="194" t="s">
        <v>925</v>
      </c>
      <c r="X110" s="194" t="s">
        <v>925</v>
      </c>
      <c r="Y110" s="194" t="s">
        <v>925</v>
      </c>
      <c r="Z110" s="194"/>
      <c r="AA110" s="204"/>
      <c r="AB110" s="204"/>
      <c r="AC110" s="145"/>
      <c r="AD110" s="149"/>
      <c r="AE110" s="159"/>
      <c r="AF110" s="159"/>
      <c r="AG110" s="159"/>
      <c r="AH110" s="159"/>
      <c r="AI110" s="159"/>
      <c r="AJ110" s="159"/>
      <c r="AK110" s="171"/>
      <c r="AL110" s="172"/>
      <c r="AM110" s="172"/>
      <c r="AN110" s="172"/>
      <c r="AO110" s="172"/>
      <c r="AP110" s="172"/>
      <c r="AQ110" s="171"/>
      <c r="AR110" s="184"/>
      <c r="AS110" s="184"/>
      <c r="AT110" s="184"/>
      <c r="AU110" s="184"/>
      <c r="AV110" s="184"/>
      <c r="AW110" s="184"/>
      <c r="AX110" s="41" t="s">
        <v>926</v>
      </c>
      <c r="AY110" s="41" t="s">
        <v>927</v>
      </c>
      <c r="AZ110" s="41" t="s">
        <v>66</v>
      </c>
      <c r="BA110" s="41"/>
      <c r="BB110" s="27"/>
      <c r="BC110" s="41"/>
    </row>
    <row r="111" spans="1:55" s="25" customFormat="1" ht="15.95" hidden="1" customHeight="1">
      <c r="A111" s="219"/>
      <c r="B111" s="219"/>
      <c r="C111" s="42">
        <v>42785</v>
      </c>
      <c r="D111" s="42"/>
      <c r="E111" s="93" t="s">
        <v>811</v>
      </c>
      <c r="F111" s="43" t="s">
        <v>1303</v>
      </c>
      <c r="G111" s="110" t="s">
        <v>812</v>
      </c>
      <c r="H111" s="41" t="s">
        <v>826</v>
      </c>
      <c r="I111" s="128"/>
      <c r="J111" s="128"/>
      <c r="K111" s="128"/>
      <c r="L111" s="138"/>
      <c r="M111" s="138" t="s">
        <v>925</v>
      </c>
      <c r="N111" s="138" t="s">
        <v>925</v>
      </c>
      <c r="O111" s="138" t="s">
        <v>925</v>
      </c>
      <c r="P111" s="138" t="s">
        <v>925</v>
      </c>
      <c r="Q111" s="138" t="s">
        <v>925</v>
      </c>
      <c r="R111" s="204"/>
      <c r="S111" s="204"/>
      <c r="T111" s="194"/>
      <c r="U111" s="194" t="s">
        <v>925</v>
      </c>
      <c r="V111" s="194" t="s">
        <v>925</v>
      </c>
      <c r="W111" s="194" t="s">
        <v>925</v>
      </c>
      <c r="X111" s="194" t="s">
        <v>925</v>
      </c>
      <c r="Y111" s="194" t="s">
        <v>925</v>
      </c>
      <c r="Z111" s="194"/>
      <c r="AA111" s="204"/>
      <c r="AB111" s="204"/>
      <c r="AC111" s="145"/>
      <c r="AD111" s="149"/>
      <c r="AE111" s="159"/>
      <c r="AF111" s="159"/>
      <c r="AG111" s="159"/>
      <c r="AH111" s="159"/>
      <c r="AI111" s="159"/>
      <c r="AJ111" s="159"/>
      <c r="AK111" s="171"/>
      <c r="AL111" s="172"/>
      <c r="AM111" s="172"/>
      <c r="AN111" s="172"/>
      <c r="AO111" s="172"/>
      <c r="AP111" s="172"/>
      <c r="AQ111" s="171"/>
      <c r="AR111" s="184"/>
      <c r="AS111" s="184"/>
      <c r="AT111" s="184"/>
      <c r="AU111" s="184"/>
      <c r="AV111" s="184"/>
      <c r="AW111" s="184"/>
      <c r="AX111" s="41" t="s">
        <v>926</v>
      </c>
      <c r="AY111" s="41" t="s">
        <v>927</v>
      </c>
      <c r="AZ111" s="41" t="s">
        <v>66</v>
      </c>
      <c r="BA111" s="41"/>
      <c r="BB111" s="27" t="s">
        <v>932</v>
      </c>
      <c r="BC111" s="41" t="s">
        <v>935</v>
      </c>
    </row>
    <row r="112" spans="1:55" s="25" customFormat="1" ht="15.95" hidden="1" customHeight="1">
      <c r="A112" s="219"/>
      <c r="B112" s="219"/>
      <c r="C112" s="42">
        <v>42785</v>
      </c>
      <c r="D112" s="42"/>
      <c r="E112" s="93" t="s">
        <v>791</v>
      </c>
      <c r="F112" s="43" t="s">
        <v>1302</v>
      </c>
      <c r="G112" s="110" t="s">
        <v>843</v>
      </c>
      <c r="H112" s="41" t="s">
        <v>844</v>
      </c>
      <c r="I112" s="128"/>
      <c r="J112" s="128"/>
      <c r="K112" s="128"/>
      <c r="L112" s="138"/>
      <c r="M112" s="138"/>
      <c r="N112" s="138"/>
      <c r="O112" s="138"/>
      <c r="P112" s="138"/>
      <c r="Q112" s="138"/>
      <c r="R112" s="204"/>
      <c r="S112" s="204"/>
      <c r="T112" s="194" t="s">
        <v>925</v>
      </c>
      <c r="U112" s="194" t="s">
        <v>925</v>
      </c>
      <c r="V112" s="194" t="s">
        <v>925</v>
      </c>
      <c r="W112" s="194" t="s">
        <v>925</v>
      </c>
      <c r="X112" s="194" t="s">
        <v>925</v>
      </c>
      <c r="Y112" s="194" t="s">
        <v>925</v>
      </c>
      <c r="Z112" s="194" t="s">
        <v>925</v>
      </c>
      <c r="AA112" s="204" t="s">
        <v>925</v>
      </c>
      <c r="AB112" s="204"/>
      <c r="AC112" s="145"/>
      <c r="AD112" s="149"/>
      <c r="AE112" s="159"/>
      <c r="AF112" s="159"/>
      <c r="AG112" s="159"/>
      <c r="AH112" s="159"/>
      <c r="AI112" s="159"/>
      <c r="AJ112" s="159"/>
      <c r="AK112" s="171"/>
      <c r="AL112" s="172"/>
      <c r="AM112" s="172"/>
      <c r="AN112" s="172"/>
      <c r="AO112" s="172"/>
      <c r="AP112" s="172"/>
      <c r="AQ112" s="171"/>
      <c r="AR112" s="184"/>
      <c r="AS112" s="184"/>
      <c r="AT112" s="184"/>
      <c r="AU112" s="184"/>
      <c r="AV112" s="184"/>
      <c r="AW112" s="184"/>
      <c r="AX112" s="41" t="s">
        <v>926</v>
      </c>
      <c r="AY112" s="41" t="s">
        <v>927</v>
      </c>
      <c r="AZ112" s="41" t="s">
        <v>66</v>
      </c>
      <c r="BA112" s="41"/>
      <c r="BB112" s="27"/>
      <c r="BC112" s="41" t="s">
        <v>936</v>
      </c>
    </row>
    <row r="113" spans="1:55" s="25" customFormat="1" ht="15.95" hidden="1" customHeight="1">
      <c r="A113" s="219"/>
      <c r="B113" s="219"/>
      <c r="C113" s="42">
        <v>42785</v>
      </c>
      <c r="D113" s="42"/>
      <c r="E113" s="93" t="s">
        <v>799</v>
      </c>
      <c r="F113" s="43" t="s">
        <v>800</v>
      </c>
      <c r="G113" s="110" t="s">
        <v>801</v>
      </c>
      <c r="H113" s="41" t="s">
        <v>802</v>
      </c>
      <c r="I113" s="128"/>
      <c r="J113" s="128"/>
      <c r="K113" s="128"/>
      <c r="L113" s="138"/>
      <c r="M113" s="138" t="s">
        <v>925</v>
      </c>
      <c r="N113" s="138" t="s">
        <v>925</v>
      </c>
      <c r="O113" s="138" t="s">
        <v>925</v>
      </c>
      <c r="P113" s="138" t="s">
        <v>925</v>
      </c>
      <c r="Q113" s="138" t="s">
        <v>925</v>
      </c>
      <c r="R113" s="204"/>
      <c r="S113" s="204"/>
      <c r="T113" s="194"/>
      <c r="U113" s="194" t="s">
        <v>925</v>
      </c>
      <c r="V113" s="194" t="s">
        <v>925</v>
      </c>
      <c r="W113" s="194" t="s">
        <v>925</v>
      </c>
      <c r="X113" s="194" t="s">
        <v>925</v>
      </c>
      <c r="Y113" s="194" t="s">
        <v>925</v>
      </c>
      <c r="Z113" s="194"/>
      <c r="AA113" s="204"/>
      <c r="AB113" s="204"/>
      <c r="AC113" s="145"/>
      <c r="AD113" s="149"/>
      <c r="AE113" s="159"/>
      <c r="AF113" s="159"/>
      <c r="AG113" s="159"/>
      <c r="AH113" s="159"/>
      <c r="AI113" s="159"/>
      <c r="AJ113" s="159"/>
      <c r="AK113" s="171"/>
      <c r="AL113" s="172"/>
      <c r="AM113" s="172"/>
      <c r="AN113" s="172"/>
      <c r="AO113" s="172"/>
      <c r="AP113" s="172"/>
      <c r="AQ113" s="171"/>
      <c r="AR113" s="184"/>
      <c r="AS113" s="184"/>
      <c r="AT113" s="184"/>
      <c r="AU113" s="184"/>
      <c r="AV113" s="184"/>
      <c r="AW113" s="184"/>
      <c r="AX113" s="41" t="s">
        <v>926</v>
      </c>
      <c r="AY113" s="41" t="s">
        <v>927</v>
      </c>
      <c r="AZ113" s="41" t="s">
        <v>66</v>
      </c>
      <c r="BA113" s="41"/>
      <c r="BB113" s="27"/>
      <c r="BC113" s="41"/>
    </row>
    <row r="114" spans="1:55" s="25" customFormat="1" ht="15.95" hidden="1" customHeight="1">
      <c r="A114" s="219"/>
      <c r="B114" s="219"/>
      <c r="C114" s="42">
        <v>42785</v>
      </c>
      <c r="D114" s="42"/>
      <c r="E114" s="93" t="s">
        <v>815</v>
      </c>
      <c r="F114" s="43" t="s">
        <v>795</v>
      </c>
      <c r="G114" s="110" t="s">
        <v>816</v>
      </c>
      <c r="H114" s="41" t="s">
        <v>817</v>
      </c>
      <c r="I114" s="128"/>
      <c r="J114" s="128"/>
      <c r="K114" s="128"/>
      <c r="L114" s="138" t="s">
        <v>925</v>
      </c>
      <c r="M114" s="138" t="s">
        <v>925</v>
      </c>
      <c r="N114" s="138" t="s">
        <v>925</v>
      </c>
      <c r="O114" s="138" t="s">
        <v>925</v>
      </c>
      <c r="P114" s="138" t="s">
        <v>925</v>
      </c>
      <c r="Q114" s="138" t="s">
        <v>925</v>
      </c>
      <c r="R114" s="204" t="s">
        <v>925</v>
      </c>
      <c r="S114" s="204" t="s">
        <v>925</v>
      </c>
      <c r="T114" s="194" t="s">
        <v>925</v>
      </c>
      <c r="U114" s="194" t="s">
        <v>925</v>
      </c>
      <c r="V114" s="194" t="s">
        <v>925</v>
      </c>
      <c r="W114" s="194" t="s">
        <v>925</v>
      </c>
      <c r="X114" s="194" t="s">
        <v>925</v>
      </c>
      <c r="Y114" s="194" t="s">
        <v>925</v>
      </c>
      <c r="Z114" s="194" t="s">
        <v>925</v>
      </c>
      <c r="AA114" s="204" t="s">
        <v>925</v>
      </c>
      <c r="AB114" s="204"/>
      <c r="AC114" s="145"/>
      <c r="AD114" s="149"/>
      <c r="AE114" s="159"/>
      <c r="AF114" s="159"/>
      <c r="AG114" s="159"/>
      <c r="AH114" s="159"/>
      <c r="AI114" s="159"/>
      <c r="AJ114" s="159"/>
      <c r="AK114" s="171"/>
      <c r="AL114" s="172"/>
      <c r="AM114" s="172"/>
      <c r="AN114" s="172"/>
      <c r="AO114" s="172"/>
      <c r="AP114" s="172"/>
      <c r="AQ114" s="171"/>
      <c r="AR114" s="184"/>
      <c r="AS114" s="184"/>
      <c r="AT114" s="184"/>
      <c r="AU114" s="184"/>
      <c r="AV114" s="184"/>
      <c r="AW114" s="184"/>
      <c r="AX114" s="41" t="s">
        <v>926</v>
      </c>
      <c r="AY114" s="41" t="s">
        <v>927</v>
      </c>
      <c r="AZ114" s="41" t="s">
        <v>66</v>
      </c>
      <c r="BA114" s="41"/>
      <c r="BB114" s="27"/>
      <c r="BC114" s="41"/>
    </row>
    <row r="115" spans="1:55" s="25" customFormat="1" ht="15.95" hidden="1" customHeight="1">
      <c r="A115" s="219"/>
      <c r="B115" s="219"/>
      <c r="C115" s="42">
        <v>42785</v>
      </c>
      <c r="D115" s="42"/>
      <c r="E115" s="93" t="s">
        <v>808</v>
      </c>
      <c r="F115" s="43" t="s">
        <v>1311</v>
      </c>
      <c r="G115" s="110" t="s">
        <v>809</v>
      </c>
      <c r="H115" s="41" t="s">
        <v>793</v>
      </c>
      <c r="I115" s="128"/>
      <c r="J115" s="128"/>
      <c r="K115" s="128"/>
      <c r="L115" s="138" t="s">
        <v>925</v>
      </c>
      <c r="M115" s="138" t="s">
        <v>925</v>
      </c>
      <c r="N115" s="138" t="s">
        <v>925</v>
      </c>
      <c r="O115" s="138" t="s">
        <v>925</v>
      </c>
      <c r="P115" s="138" t="s">
        <v>925</v>
      </c>
      <c r="Q115" s="138" t="s">
        <v>925</v>
      </c>
      <c r="R115" s="204"/>
      <c r="S115" s="204"/>
      <c r="T115" s="194" t="s">
        <v>925</v>
      </c>
      <c r="U115" s="194" t="s">
        <v>925</v>
      </c>
      <c r="V115" s="194" t="s">
        <v>925</v>
      </c>
      <c r="W115" s="194" t="s">
        <v>925</v>
      </c>
      <c r="X115" s="194" t="s">
        <v>925</v>
      </c>
      <c r="Y115" s="194" t="s">
        <v>925</v>
      </c>
      <c r="Z115" s="194"/>
      <c r="AA115" s="204"/>
      <c r="AB115" s="204"/>
      <c r="AC115" s="145"/>
      <c r="AD115" s="149"/>
      <c r="AE115" s="159"/>
      <c r="AF115" s="159"/>
      <c r="AG115" s="159"/>
      <c r="AH115" s="159"/>
      <c r="AI115" s="159"/>
      <c r="AJ115" s="159"/>
      <c r="AK115" s="171"/>
      <c r="AL115" s="172"/>
      <c r="AM115" s="172"/>
      <c r="AN115" s="172"/>
      <c r="AO115" s="172"/>
      <c r="AP115" s="172"/>
      <c r="AQ115" s="171"/>
      <c r="AR115" s="184"/>
      <c r="AS115" s="184"/>
      <c r="AT115" s="184"/>
      <c r="AU115" s="184"/>
      <c r="AV115" s="184"/>
      <c r="AW115" s="184"/>
      <c r="AX115" s="41" t="s">
        <v>926</v>
      </c>
      <c r="AY115" s="41" t="s">
        <v>927</v>
      </c>
      <c r="AZ115" s="41" t="s">
        <v>66</v>
      </c>
      <c r="BA115" s="41"/>
      <c r="BB115" s="27"/>
      <c r="BC115" s="41"/>
    </row>
    <row r="116" spans="1:55" s="25" customFormat="1" ht="15.95" hidden="1" customHeight="1">
      <c r="A116" s="219"/>
      <c r="B116" s="219"/>
      <c r="C116" s="42">
        <v>42785</v>
      </c>
      <c r="D116" s="42"/>
      <c r="E116" s="93" t="s">
        <v>788</v>
      </c>
      <c r="F116" s="43" t="s">
        <v>1303</v>
      </c>
      <c r="G116" s="110" t="s">
        <v>822</v>
      </c>
      <c r="H116" s="41" t="s">
        <v>813</v>
      </c>
      <c r="I116" s="128"/>
      <c r="J116" s="128"/>
      <c r="K116" s="128"/>
      <c r="L116" s="138"/>
      <c r="M116" s="138" t="s">
        <v>925</v>
      </c>
      <c r="N116" s="138" t="s">
        <v>925</v>
      </c>
      <c r="O116" s="138" t="s">
        <v>925</v>
      </c>
      <c r="P116" s="138" t="s">
        <v>925</v>
      </c>
      <c r="Q116" s="138" t="s">
        <v>925</v>
      </c>
      <c r="R116" s="204" t="s">
        <v>925</v>
      </c>
      <c r="S116" s="204" t="s">
        <v>925</v>
      </c>
      <c r="T116" s="194"/>
      <c r="U116" s="194" t="s">
        <v>925</v>
      </c>
      <c r="V116" s="194" t="s">
        <v>925</v>
      </c>
      <c r="W116" s="194" t="s">
        <v>925</v>
      </c>
      <c r="X116" s="194" t="s">
        <v>925</v>
      </c>
      <c r="Y116" s="194" t="s">
        <v>925</v>
      </c>
      <c r="Z116" s="194" t="s">
        <v>925</v>
      </c>
      <c r="AA116" s="204" t="s">
        <v>925</v>
      </c>
      <c r="AB116" s="204" t="s">
        <v>925</v>
      </c>
      <c r="AC116" s="145"/>
      <c r="AD116" s="149"/>
      <c r="AE116" s="159"/>
      <c r="AF116" s="159"/>
      <c r="AG116" s="159"/>
      <c r="AH116" s="159"/>
      <c r="AI116" s="159"/>
      <c r="AJ116" s="159"/>
      <c r="AK116" s="171"/>
      <c r="AL116" s="172"/>
      <c r="AM116" s="172"/>
      <c r="AN116" s="172"/>
      <c r="AO116" s="172"/>
      <c r="AP116" s="172"/>
      <c r="AQ116" s="171"/>
      <c r="AR116" s="184"/>
      <c r="AS116" s="184"/>
      <c r="AT116" s="184"/>
      <c r="AU116" s="184"/>
      <c r="AV116" s="184"/>
      <c r="AW116" s="184"/>
      <c r="AX116" s="41" t="s">
        <v>926</v>
      </c>
      <c r="AY116" s="41" t="s">
        <v>927</v>
      </c>
      <c r="AZ116" s="41" t="s">
        <v>66</v>
      </c>
      <c r="BA116" s="41"/>
      <c r="BB116" s="27"/>
      <c r="BC116" s="41"/>
    </row>
    <row r="117" spans="1:55" s="25" customFormat="1" ht="15.95" hidden="1" customHeight="1">
      <c r="A117" s="222"/>
      <c r="B117" s="222"/>
      <c r="C117" s="56">
        <v>42785</v>
      </c>
      <c r="D117" s="56"/>
      <c r="E117" s="98"/>
      <c r="F117" s="57" t="s">
        <v>841</v>
      </c>
      <c r="G117" s="116" t="s">
        <v>831</v>
      </c>
      <c r="H117" s="41" t="s">
        <v>842</v>
      </c>
      <c r="I117" s="128"/>
      <c r="J117" s="128"/>
      <c r="K117" s="128"/>
      <c r="L117" s="138"/>
      <c r="M117" s="138"/>
      <c r="N117" s="138"/>
      <c r="O117" s="138"/>
      <c r="P117" s="138"/>
      <c r="Q117" s="138"/>
      <c r="R117" s="204"/>
      <c r="S117" s="204"/>
      <c r="T117" s="194"/>
      <c r="U117" s="194"/>
      <c r="V117" s="194"/>
      <c r="W117" s="194"/>
      <c r="X117" s="194"/>
      <c r="Y117" s="194"/>
      <c r="Z117" s="194"/>
      <c r="AA117" s="204"/>
      <c r="AB117" s="204"/>
      <c r="AC117" s="145"/>
      <c r="AD117" s="149"/>
      <c r="AE117" s="159"/>
      <c r="AF117" s="159"/>
      <c r="AG117" s="159"/>
      <c r="AH117" s="159"/>
      <c r="AI117" s="159" t="s">
        <v>925</v>
      </c>
      <c r="AJ117" s="159" t="s">
        <v>925</v>
      </c>
      <c r="AK117" s="171"/>
      <c r="AL117" s="172"/>
      <c r="AM117" s="172"/>
      <c r="AN117" s="172"/>
      <c r="AO117" s="172" t="s">
        <v>925</v>
      </c>
      <c r="AP117" s="172" t="s">
        <v>925</v>
      </c>
      <c r="AQ117" s="171"/>
      <c r="AR117" s="184"/>
      <c r="AS117" s="184"/>
      <c r="AT117" s="184"/>
      <c r="AU117" s="184"/>
      <c r="AV117" s="184"/>
      <c r="AW117" s="184"/>
      <c r="AX117" s="41" t="s">
        <v>928</v>
      </c>
      <c r="AY117" s="41" t="s">
        <v>927</v>
      </c>
      <c r="AZ117" s="41" t="s">
        <v>64</v>
      </c>
      <c r="BA117" s="41" t="s">
        <v>934</v>
      </c>
      <c r="BB117" s="27"/>
      <c r="BC117" s="41"/>
    </row>
    <row r="118" spans="1:55" s="25" customFormat="1" ht="15.95" hidden="1" customHeight="1">
      <c r="A118" s="218"/>
      <c r="B118" s="218"/>
      <c r="C118" s="62">
        <v>42785</v>
      </c>
      <c r="D118" s="62"/>
      <c r="E118" s="94" t="s">
        <v>1005</v>
      </c>
      <c r="F118" s="43" t="s">
        <v>1001</v>
      </c>
      <c r="G118" s="111" t="s">
        <v>1006</v>
      </c>
      <c r="H118" s="64" t="s">
        <v>975</v>
      </c>
      <c r="I118" s="129"/>
      <c r="J118" s="129"/>
      <c r="K118" s="129"/>
      <c r="L118" s="137"/>
      <c r="M118" s="137" t="s">
        <v>925</v>
      </c>
      <c r="N118" s="137" t="s">
        <v>925</v>
      </c>
      <c r="O118" s="137" t="s">
        <v>925</v>
      </c>
      <c r="P118" s="137" t="s">
        <v>925</v>
      </c>
      <c r="Q118" s="137" t="s">
        <v>925</v>
      </c>
      <c r="R118" s="203" t="s">
        <v>925</v>
      </c>
      <c r="S118" s="203" t="s">
        <v>925</v>
      </c>
      <c r="T118" s="193"/>
      <c r="U118" s="193" t="s">
        <v>925</v>
      </c>
      <c r="V118" s="193" t="s">
        <v>925</v>
      </c>
      <c r="W118" s="193" t="s">
        <v>925</v>
      </c>
      <c r="X118" s="193" t="s">
        <v>925</v>
      </c>
      <c r="Y118" s="193" t="s">
        <v>925</v>
      </c>
      <c r="Z118" s="193" t="s">
        <v>925</v>
      </c>
      <c r="AA118" s="203" t="s">
        <v>925</v>
      </c>
      <c r="AB118" s="203"/>
      <c r="AC118" s="147"/>
      <c r="AD118" s="148"/>
      <c r="AE118" s="158"/>
      <c r="AF118" s="158"/>
      <c r="AG118" s="158"/>
      <c r="AH118" s="158"/>
      <c r="AI118" s="158"/>
      <c r="AJ118" s="158"/>
      <c r="AK118" s="169"/>
      <c r="AL118" s="170"/>
      <c r="AM118" s="170"/>
      <c r="AN118" s="170"/>
      <c r="AO118" s="170"/>
      <c r="AP118" s="170"/>
      <c r="AQ118" s="169"/>
      <c r="AR118" s="183"/>
      <c r="AS118" s="183"/>
      <c r="AT118" s="183"/>
      <c r="AU118" s="183"/>
      <c r="AV118" s="183"/>
      <c r="AW118" s="183"/>
      <c r="AX118" s="64"/>
      <c r="AY118" s="64"/>
      <c r="AZ118" s="64"/>
      <c r="BA118" s="64"/>
      <c r="BB118" s="27"/>
      <c r="BC118" s="64"/>
    </row>
    <row r="119" spans="1:55" s="25" customFormat="1" ht="15.95" hidden="1" customHeight="1">
      <c r="A119" s="219"/>
      <c r="B119" s="219"/>
      <c r="C119" s="42">
        <v>42785</v>
      </c>
      <c r="D119" s="42"/>
      <c r="E119" s="95" t="s">
        <v>1227</v>
      </c>
      <c r="F119" s="65" t="s">
        <v>1049</v>
      </c>
      <c r="G119" s="112" t="s">
        <v>1061</v>
      </c>
      <c r="H119" s="41"/>
      <c r="I119" s="128"/>
      <c r="J119" s="128"/>
      <c r="K119" s="128"/>
      <c r="L119" s="138"/>
      <c r="M119" s="138"/>
      <c r="N119" s="138"/>
      <c r="O119" s="138"/>
      <c r="P119" s="138"/>
      <c r="Q119" s="138"/>
      <c r="R119" s="204"/>
      <c r="S119" s="204"/>
      <c r="T119" s="194"/>
      <c r="U119" s="194" t="s">
        <v>925</v>
      </c>
      <c r="V119" s="194" t="s">
        <v>925</v>
      </c>
      <c r="W119" s="194" t="s">
        <v>925</v>
      </c>
      <c r="X119" s="194" t="s">
        <v>925</v>
      </c>
      <c r="Y119" s="194" t="s">
        <v>925</v>
      </c>
      <c r="Z119" s="194" t="s">
        <v>925</v>
      </c>
      <c r="AA119" s="204" t="s">
        <v>925</v>
      </c>
      <c r="AB119" s="204"/>
      <c r="AC119" s="145"/>
      <c r="AD119" s="149"/>
      <c r="AE119" s="159"/>
      <c r="AF119" s="159"/>
      <c r="AG119" s="159"/>
      <c r="AH119" s="159"/>
      <c r="AI119" s="159"/>
      <c r="AJ119" s="159"/>
      <c r="AK119" s="171"/>
      <c r="AL119" s="172"/>
      <c r="AM119" s="172"/>
      <c r="AN119" s="172"/>
      <c r="AO119" s="172"/>
      <c r="AP119" s="172"/>
      <c r="AQ119" s="171"/>
      <c r="AR119" s="184"/>
      <c r="AS119" s="184"/>
      <c r="AT119" s="184"/>
      <c r="AU119" s="184"/>
      <c r="AV119" s="184"/>
      <c r="AW119" s="184"/>
      <c r="AX119" s="41"/>
      <c r="AY119" s="41" t="s">
        <v>927</v>
      </c>
      <c r="AZ119" s="41"/>
      <c r="BA119" s="41"/>
      <c r="BB119" s="41"/>
      <c r="BC119" s="41"/>
    </row>
    <row r="120" spans="1:55" s="25" customFormat="1" ht="15.95" hidden="1" customHeight="1">
      <c r="A120" s="219"/>
      <c r="B120" s="219"/>
      <c r="C120" s="42">
        <v>42785</v>
      </c>
      <c r="D120" s="42"/>
      <c r="E120" s="93" t="s">
        <v>1058</v>
      </c>
      <c r="F120" s="43" t="s">
        <v>1046</v>
      </c>
      <c r="G120" s="110" t="s">
        <v>1059</v>
      </c>
      <c r="H120" s="41"/>
      <c r="I120" s="128"/>
      <c r="J120" s="128"/>
      <c r="K120" s="128"/>
      <c r="L120" s="138"/>
      <c r="M120" s="138" t="s">
        <v>925</v>
      </c>
      <c r="N120" s="138" t="s">
        <v>925</v>
      </c>
      <c r="O120" s="138" t="s">
        <v>925</v>
      </c>
      <c r="P120" s="138" t="s">
        <v>925</v>
      </c>
      <c r="Q120" s="138" t="s">
        <v>925</v>
      </c>
      <c r="R120" s="204"/>
      <c r="S120" s="204"/>
      <c r="T120" s="194"/>
      <c r="U120" s="194" t="s">
        <v>925</v>
      </c>
      <c r="V120" s="194" t="s">
        <v>925</v>
      </c>
      <c r="W120" s="194" t="s">
        <v>925</v>
      </c>
      <c r="X120" s="194" t="s">
        <v>925</v>
      </c>
      <c r="Y120" s="194" t="s">
        <v>925</v>
      </c>
      <c r="Z120" s="194"/>
      <c r="AA120" s="204"/>
      <c r="AB120" s="204"/>
      <c r="AC120" s="145"/>
      <c r="AD120" s="149"/>
      <c r="AE120" s="159"/>
      <c r="AF120" s="159"/>
      <c r="AG120" s="159"/>
      <c r="AH120" s="159"/>
      <c r="AI120" s="159"/>
      <c r="AJ120" s="159"/>
      <c r="AK120" s="171"/>
      <c r="AL120" s="172"/>
      <c r="AM120" s="172"/>
      <c r="AN120" s="172"/>
      <c r="AO120" s="172"/>
      <c r="AP120" s="172"/>
      <c r="AQ120" s="171"/>
      <c r="AR120" s="184"/>
      <c r="AS120" s="184"/>
      <c r="AT120" s="184"/>
      <c r="AU120" s="184"/>
      <c r="AV120" s="184"/>
      <c r="AW120" s="184"/>
      <c r="AX120" s="41"/>
      <c r="AY120" s="41" t="s">
        <v>927</v>
      </c>
      <c r="AZ120" s="41"/>
      <c r="BA120" s="41"/>
      <c r="BB120" s="27"/>
      <c r="BC120" s="41"/>
    </row>
    <row r="121" spans="1:55" s="25" customFormat="1" ht="15.95" hidden="1" customHeight="1">
      <c r="A121" s="219"/>
      <c r="B121" s="219"/>
      <c r="C121" s="66">
        <v>42785</v>
      </c>
      <c r="D121" s="42"/>
      <c r="E121" s="93" t="s">
        <v>1051</v>
      </c>
      <c r="F121" s="43" t="s">
        <v>1308</v>
      </c>
      <c r="G121" s="110" t="s">
        <v>1052</v>
      </c>
      <c r="H121" s="41"/>
      <c r="I121" s="128"/>
      <c r="J121" s="128"/>
      <c r="K121" s="128"/>
      <c r="L121" s="138"/>
      <c r="M121" s="138" t="s">
        <v>925</v>
      </c>
      <c r="N121" s="138" t="s">
        <v>925</v>
      </c>
      <c r="O121" s="138" t="s">
        <v>925</v>
      </c>
      <c r="P121" s="138" t="s">
        <v>925</v>
      </c>
      <c r="Q121" s="138" t="s">
        <v>925</v>
      </c>
      <c r="R121" s="204"/>
      <c r="S121" s="204"/>
      <c r="T121" s="194"/>
      <c r="U121" s="194" t="s">
        <v>925</v>
      </c>
      <c r="V121" s="194" t="s">
        <v>925</v>
      </c>
      <c r="W121" s="194" t="s">
        <v>925</v>
      </c>
      <c r="X121" s="194" t="s">
        <v>925</v>
      </c>
      <c r="Y121" s="194" t="s">
        <v>925</v>
      </c>
      <c r="Z121" s="194"/>
      <c r="AA121" s="204"/>
      <c r="AB121" s="204"/>
      <c r="AC121" s="145"/>
      <c r="AD121" s="149"/>
      <c r="AE121" s="159"/>
      <c r="AF121" s="159"/>
      <c r="AG121" s="159"/>
      <c r="AH121" s="159"/>
      <c r="AI121" s="159"/>
      <c r="AJ121" s="159"/>
      <c r="AK121" s="171"/>
      <c r="AL121" s="172"/>
      <c r="AM121" s="172"/>
      <c r="AN121" s="172"/>
      <c r="AO121" s="172"/>
      <c r="AP121" s="172"/>
      <c r="AQ121" s="171"/>
      <c r="AR121" s="184"/>
      <c r="AS121" s="184"/>
      <c r="AT121" s="184"/>
      <c r="AU121" s="184"/>
      <c r="AV121" s="184"/>
      <c r="AW121" s="184"/>
      <c r="AX121" s="41"/>
      <c r="AY121" s="41" t="s">
        <v>927</v>
      </c>
      <c r="AZ121" s="41"/>
      <c r="BA121" s="41"/>
      <c r="BB121" s="27"/>
      <c r="BC121" s="41"/>
    </row>
    <row r="122" spans="1:55" s="25" customFormat="1" ht="15.95" hidden="1" customHeight="1">
      <c r="A122" s="219"/>
      <c r="B122" s="219"/>
      <c r="C122" s="42">
        <v>42785</v>
      </c>
      <c r="D122" s="42"/>
      <c r="E122" s="95" t="str">
        <f>CONCATENATE(PROPER(G122)," - ",F122," ","- ", PROPER(H122))</f>
        <v xml:space="preserve">Sportpaarden Amsterdam (Spa), Rv. - V60195 - Amsterdam - Amsterdam - </v>
      </c>
      <c r="F122" s="43" t="s">
        <v>1062</v>
      </c>
      <c r="G122" s="113" t="s">
        <v>1221</v>
      </c>
      <c r="H122" s="41"/>
      <c r="I122" s="128"/>
      <c r="J122" s="128"/>
      <c r="K122" s="128"/>
      <c r="L122" s="138"/>
      <c r="M122" s="138"/>
      <c r="N122" s="138"/>
      <c r="O122" s="138"/>
      <c r="P122" s="138"/>
      <c r="Q122" s="138"/>
      <c r="R122" s="204"/>
      <c r="S122" s="204"/>
      <c r="T122" s="194"/>
      <c r="U122" s="194" t="s">
        <v>925</v>
      </c>
      <c r="V122" s="194" t="s">
        <v>925</v>
      </c>
      <c r="W122" s="194" t="s">
        <v>925</v>
      </c>
      <c r="X122" s="194" t="s">
        <v>925</v>
      </c>
      <c r="Y122" s="194" t="s">
        <v>925</v>
      </c>
      <c r="Z122" s="194" t="s">
        <v>925</v>
      </c>
      <c r="AA122" s="204" t="s">
        <v>925</v>
      </c>
      <c r="AB122" s="204"/>
      <c r="AC122" s="145"/>
      <c r="AD122" s="149"/>
      <c r="AE122" s="159"/>
      <c r="AF122" s="159"/>
      <c r="AG122" s="159"/>
      <c r="AH122" s="159"/>
      <c r="AI122" s="159"/>
      <c r="AJ122" s="159"/>
      <c r="AK122" s="171"/>
      <c r="AL122" s="172"/>
      <c r="AM122" s="172"/>
      <c r="AN122" s="172"/>
      <c r="AO122" s="172"/>
      <c r="AP122" s="172"/>
      <c r="AQ122" s="171"/>
      <c r="AR122" s="184"/>
      <c r="AS122" s="184"/>
      <c r="AT122" s="184"/>
      <c r="AU122" s="184"/>
      <c r="AV122" s="184"/>
      <c r="AW122" s="184"/>
      <c r="AX122" s="41"/>
      <c r="AY122" s="41" t="s">
        <v>927</v>
      </c>
      <c r="AZ122" s="41"/>
      <c r="BA122" s="41"/>
      <c r="BB122" s="27"/>
      <c r="BC122" s="41"/>
    </row>
    <row r="123" spans="1:55" s="25" customFormat="1" ht="15.95" hidden="1" customHeight="1">
      <c r="A123" s="219"/>
      <c r="B123" s="219"/>
      <c r="C123" s="42">
        <v>42785</v>
      </c>
      <c r="D123" s="42"/>
      <c r="E123" s="93" t="s">
        <v>1094</v>
      </c>
      <c r="F123" s="43" t="s">
        <v>1314</v>
      </c>
      <c r="G123" s="110" t="s">
        <v>1103</v>
      </c>
      <c r="H123" s="41" t="s">
        <v>1104</v>
      </c>
      <c r="I123" s="128" t="s">
        <v>925</v>
      </c>
      <c r="J123" s="128" t="s">
        <v>925</v>
      </c>
      <c r="K123" s="128" t="s">
        <v>925</v>
      </c>
      <c r="L123" s="138" t="s">
        <v>925</v>
      </c>
      <c r="M123" s="138"/>
      <c r="N123" s="138"/>
      <c r="O123" s="138"/>
      <c r="P123" s="138"/>
      <c r="Q123" s="138"/>
      <c r="R123" s="204"/>
      <c r="S123" s="204"/>
      <c r="T123" s="194" t="s">
        <v>925</v>
      </c>
      <c r="U123" s="194"/>
      <c r="V123" s="194"/>
      <c r="W123" s="194"/>
      <c r="X123" s="194"/>
      <c r="Y123" s="194"/>
      <c r="Z123" s="194"/>
      <c r="AA123" s="204"/>
      <c r="AB123" s="204"/>
      <c r="AC123" s="145" t="s">
        <v>925</v>
      </c>
      <c r="AD123" s="149" t="s">
        <v>925</v>
      </c>
      <c r="AE123" s="159"/>
      <c r="AF123" s="159"/>
      <c r="AG123" s="159"/>
      <c r="AH123" s="159"/>
      <c r="AI123" s="159"/>
      <c r="AJ123" s="159"/>
      <c r="AK123" s="171" t="s">
        <v>925</v>
      </c>
      <c r="AL123" s="172"/>
      <c r="AM123" s="172"/>
      <c r="AN123" s="172"/>
      <c r="AO123" s="172"/>
      <c r="AP123" s="172"/>
      <c r="AQ123" s="171"/>
      <c r="AR123" s="184"/>
      <c r="AS123" s="184"/>
      <c r="AT123" s="184"/>
      <c r="AU123" s="184"/>
      <c r="AV123" s="184"/>
      <c r="AW123" s="184"/>
      <c r="AX123" s="26"/>
      <c r="AY123" s="26"/>
      <c r="AZ123" s="41" t="s">
        <v>926</v>
      </c>
      <c r="BA123" s="41" t="s">
        <v>927</v>
      </c>
      <c r="BB123" s="41" t="s">
        <v>66</v>
      </c>
      <c r="BC123" s="41"/>
    </row>
    <row r="124" spans="1:55" s="25" customFormat="1" ht="15.95" hidden="1" customHeight="1">
      <c r="A124" s="219"/>
      <c r="B124" s="219"/>
      <c r="C124" s="42">
        <v>42785</v>
      </c>
      <c r="D124" s="42">
        <v>42785</v>
      </c>
      <c r="E124" s="93" t="s">
        <v>1089</v>
      </c>
      <c r="F124" s="43" t="s">
        <v>1312</v>
      </c>
      <c r="G124" s="110" t="s">
        <v>1090</v>
      </c>
      <c r="H124" s="41" t="s">
        <v>1091</v>
      </c>
      <c r="I124" s="128"/>
      <c r="J124" s="128"/>
      <c r="K124" s="128"/>
      <c r="L124" s="138"/>
      <c r="M124" s="138" t="s">
        <v>925</v>
      </c>
      <c r="N124" s="138" t="s">
        <v>925</v>
      </c>
      <c r="O124" s="138" t="s">
        <v>925</v>
      </c>
      <c r="P124" s="138" t="s">
        <v>925</v>
      </c>
      <c r="Q124" s="138" t="s">
        <v>925</v>
      </c>
      <c r="R124" s="204" t="s">
        <v>925</v>
      </c>
      <c r="S124" s="204" t="s">
        <v>925</v>
      </c>
      <c r="T124" s="194"/>
      <c r="U124" s="194" t="s">
        <v>925</v>
      </c>
      <c r="V124" s="194" t="s">
        <v>925</v>
      </c>
      <c r="W124" s="194" t="s">
        <v>925</v>
      </c>
      <c r="X124" s="194" t="s">
        <v>925</v>
      </c>
      <c r="Y124" s="194" t="s">
        <v>925</v>
      </c>
      <c r="Z124" s="194" t="s">
        <v>925</v>
      </c>
      <c r="AA124" s="204" t="s">
        <v>925</v>
      </c>
      <c r="AB124" s="204"/>
      <c r="AC124" s="145"/>
      <c r="AD124" s="149"/>
      <c r="AE124" s="159"/>
      <c r="AF124" s="159"/>
      <c r="AG124" s="159"/>
      <c r="AH124" s="159"/>
      <c r="AI124" s="159"/>
      <c r="AJ124" s="159"/>
      <c r="AK124" s="171"/>
      <c r="AL124" s="172"/>
      <c r="AM124" s="172"/>
      <c r="AN124" s="172"/>
      <c r="AO124" s="172"/>
      <c r="AP124" s="172"/>
      <c r="AQ124" s="171"/>
      <c r="AR124" s="184"/>
      <c r="AS124" s="184"/>
      <c r="AT124" s="184"/>
      <c r="AU124" s="184"/>
      <c r="AV124" s="184"/>
      <c r="AW124" s="184"/>
      <c r="AX124" s="26"/>
      <c r="AY124" s="26"/>
      <c r="AZ124" s="41"/>
      <c r="BA124" s="41"/>
      <c r="BB124" s="41"/>
      <c r="BC124" s="41"/>
    </row>
    <row r="125" spans="1:55" s="25" customFormat="1" ht="15.95" hidden="1" customHeight="1">
      <c r="A125" s="219"/>
      <c r="B125" s="219"/>
      <c r="C125" s="42">
        <v>42785</v>
      </c>
      <c r="D125" s="42"/>
      <c r="E125" s="93" t="s">
        <v>248</v>
      </c>
      <c r="F125" s="43" t="s">
        <v>1105</v>
      </c>
      <c r="G125" s="110" t="s">
        <v>1106</v>
      </c>
      <c r="H125" s="65" t="s">
        <v>864</v>
      </c>
      <c r="I125" s="128"/>
      <c r="J125" s="128"/>
      <c r="K125" s="128"/>
      <c r="L125" s="138"/>
      <c r="M125" s="138" t="s">
        <v>925</v>
      </c>
      <c r="N125" s="138" t="s">
        <v>925</v>
      </c>
      <c r="O125" s="138" t="s">
        <v>925</v>
      </c>
      <c r="P125" s="138" t="s">
        <v>925</v>
      </c>
      <c r="Q125" s="138" t="s">
        <v>925</v>
      </c>
      <c r="R125" s="204"/>
      <c r="S125" s="204"/>
      <c r="T125" s="194"/>
      <c r="U125" s="194" t="s">
        <v>925</v>
      </c>
      <c r="V125" s="194" t="s">
        <v>925</v>
      </c>
      <c r="W125" s="194" t="s">
        <v>925</v>
      </c>
      <c r="X125" s="194" t="s">
        <v>925</v>
      </c>
      <c r="Y125" s="194" t="s">
        <v>925</v>
      </c>
      <c r="Z125" s="194"/>
      <c r="AA125" s="204"/>
      <c r="AB125" s="204"/>
      <c r="AC125" s="145"/>
      <c r="AD125" s="149"/>
      <c r="AE125" s="159"/>
      <c r="AF125" s="159"/>
      <c r="AG125" s="159"/>
      <c r="AH125" s="159"/>
      <c r="AI125" s="159"/>
      <c r="AJ125" s="159"/>
      <c r="AK125" s="171"/>
      <c r="AL125" s="172"/>
      <c r="AM125" s="172"/>
      <c r="AN125" s="172"/>
      <c r="AO125" s="172"/>
      <c r="AP125" s="172"/>
      <c r="AQ125" s="171"/>
      <c r="AR125" s="184"/>
      <c r="AS125" s="184"/>
      <c r="AT125" s="184"/>
      <c r="AU125" s="184"/>
      <c r="AV125" s="184"/>
      <c r="AW125" s="184"/>
      <c r="AX125" s="26"/>
      <c r="AY125" s="26"/>
      <c r="AZ125" s="41"/>
      <c r="BA125" s="41"/>
      <c r="BB125" s="41"/>
      <c r="BC125" s="41"/>
    </row>
    <row r="126" spans="1:55" s="25" customFormat="1" ht="15.95" hidden="1" customHeight="1">
      <c r="A126" s="219"/>
      <c r="B126" s="219"/>
      <c r="C126" s="42">
        <v>42785</v>
      </c>
      <c r="D126" s="42"/>
      <c r="E126" s="93" t="s">
        <v>1108</v>
      </c>
      <c r="F126" s="43" t="s">
        <v>1257</v>
      </c>
      <c r="G126" s="110" t="s">
        <v>1351</v>
      </c>
      <c r="H126" s="41" t="s">
        <v>1109</v>
      </c>
      <c r="I126" s="128"/>
      <c r="J126" s="128"/>
      <c r="K126" s="128"/>
      <c r="L126" s="138"/>
      <c r="M126" s="138" t="s">
        <v>925</v>
      </c>
      <c r="N126" s="138" t="s">
        <v>925</v>
      </c>
      <c r="O126" s="138" t="s">
        <v>925</v>
      </c>
      <c r="P126" s="138" t="s">
        <v>925</v>
      </c>
      <c r="Q126" s="138" t="s">
        <v>925</v>
      </c>
      <c r="R126" s="204" t="s">
        <v>925</v>
      </c>
      <c r="S126" s="204" t="s">
        <v>925</v>
      </c>
      <c r="T126" s="194"/>
      <c r="U126" s="194" t="s">
        <v>925</v>
      </c>
      <c r="V126" s="194" t="s">
        <v>925</v>
      </c>
      <c r="W126" s="194" t="s">
        <v>925</v>
      </c>
      <c r="X126" s="194" t="s">
        <v>925</v>
      </c>
      <c r="Y126" s="194" t="s">
        <v>925</v>
      </c>
      <c r="Z126" s="194" t="s">
        <v>925</v>
      </c>
      <c r="AA126" s="204" t="s">
        <v>925</v>
      </c>
      <c r="AB126" s="204"/>
      <c r="AC126" s="145"/>
      <c r="AD126" s="149"/>
      <c r="AE126" s="159"/>
      <c r="AF126" s="159"/>
      <c r="AG126" s="159"/>
      <c r="AH126" s="159"/>
      <c r="AI126" s="159"/>
      <c r="AJ126" s="159"/>
      <c r="AK126" s="171"/>
      <c r="AL126" s="172"/>
      <c r="AM126" s="172"/>
      <c r="AN126" s="172"/>
      <c r="AO126" s="172"/>
      <c r="AP126" s="172"/>
      <c r="AQ126" s="171"/>
      <c r="AR126" s="184"/>
      <c r="AS126" s="184"/>
      <c r="AT126" s="184"/>
      <c r="AU126" s="184"/>
      <c r="AV126" s="184"/>
      <c r="AW126" s="184"/>
      <c r="AX126" s="26"/>
      <c r="AY126" s="26"/>
      <c r="AZ126" s="41"/>
      <c r="BA126" s="41"/>
      <c r="BB126" s="41"/>
      <c r="BC126" s="41"/>
    </row>
    <row r="127" spans="1:55" s="25" customFormat="1" ht="15.95" hidden="1" customHeight="1">
      <c r="A127" s="219"/>
      <c r="B127" s="219"/>
      <c r="C127" s="42">
        <v>42788</v>
      </c>
      <c r="D127" s="42"/>
      <c r="E127" s="93" t="s">
        <v>827</v>
      </c>
      <c r="F127" s="43" t="s">
        <v>1318</v>
      </c>
      <c r="G127" s="110" t="s">
        <v>828</v>
      </c>
      <c r="H127" s="41" t="s">
        <v>860</v>
      </c>
      <c r="I127" s="128"/>
      <c r="J127" s="128"/>
      <c r="K127" s="128"/>
      <c r="L127" s="138"/>
      <c r="M127" s="138" t="s">
        <v>925</v>
      </c>
      <c r="N127" s="138" t="s">
        <v>925</v>
      </c>
      <c r="O127" s="138" t="s">
        <v>925</v>
      </c>
      <c r="P127" s="138" t="s">
        <v>925</v>
      </c>
      <c r="Q127" s="138" t="s">
        <v>925</v>
      </c>
      <c r="R127" s="204"/>
      <c r="S127" s="204"/>
      <c r="T127" s="194"/>
      <c r="U127" s="194" t="s">
        <v>925</v>
      </c>
      <c r="V127" s="194" t="s">
        <v>925</v>
      </c>
      <c r="W127" s="194" t="s">
        <v>925</v>
      </c>
      <c r="X127" s="194" t="s">
        <v>925</v>
      </c>
      <c r="Y127" s="194" t="s">
        <v>925</v>
      </c>
      <c r="Z127" s="194"/>
      <c r="AA127" s="204"/>
      <c r="AB127" s="204"/>
      <c r="AC127" s="145"/>
      <c r="AD127" s="149"/>
      <c r="AE127" s="159"/>
      <c r="AF127" s="159"/>
      <c r="AG127" s="159"/>
      <c r="AH127" s="159"/>
      <c r="AI127" s="159"/>
      <c r="AJ127" s="159"/>
      <c r="AK127" s="171"/>
      <c r="AL127" s="172"/>
      <c r="AM127" s="172"/>
      <c r="AN127" s="172"/>
      <c r="AO127" s="172"/>
      <c r="AP127" s="172"/>
      <c r="AQ127" s="171"/>
      <c r="AR127" s="184"/>
      <c r="AS127" s="184"/>
      <c r="AT127" s="184"/>
      <c r="AU127" s="184"/>
      <c r="AV127" s="184"/>
      <c r="AW127" s="184"/>
      <c r="AX127" s="41" t="s">
        <v>926</v>
      </c>
      <c r="AY127" s="41" t="s">
        <v>927</v>
      </c>
      <c r="AZ127" s="41" t="s">
        <v>66</v>
      </c>
      <c r="BA127" s="41"/>
      <c r="BB127" s="27"/>
      <c r="BC127" s="41"/>
    </row>
    <row r="128" spans="1:55" s="25" customFormat="1" ht="15.95" hidden="1" customHeight="1">
      <c r="A128" s="222"/>
      <c r="B128" s="222"/>
      <c r="C128" s="56">
        <v>42791</v>
      </c>
      <c r="D128" s="56"/>
      <c r="E128" s="98" t="s">
        <v>791</v>
      </c>
      <c r="F128" s="57" t="s">
        <v>330</v>
      </c>
      <c r="G128" s="116" t="s">
        <v>831</v>
      </c>
      <c r="H128" s="58" t="s">
        <v>1260</v>
      </c>
      <c r="I128" s="128"/>
      <c r="J128" s="128"/>
      <c r="K128" s="128"/>
      <c r="L128" s="138"/>
      <c r="M128" s="138"/>
      <c r="N128" s="138"/>
      <c r="O128" s="138"/>
      <c r="P128" s="138"/>
      <c r="Q128" s="138"/>
      <c r="R128" s="204"/>
      <c r="S128" s="204"/>
      <c r="T128" s="194"/>
      <c r="U128" s="194"/>
      <c r="V128" s="194"/>
      <c r="W128" s="194"/>
      <c r="X128" s="194"/>
      <c r="Y128" s="194"/>
      <c r="Z128" s="194"/>
      <c r="AA128" s="204"/>
      <c r="AB128" s="204"/>
      <c r="AC128" s="145"/>
      <c r="AD128" s="149"/>
      <c r="AE128" s="159"/>
      <c r="AF128" s="159" t="s">
        <v>925</v>
      </c>
      <c r="AG128" s="159" t="s">
        <v>925</v>
      </c>
      <c r="AH128" s="159" t="s">
        <v>925</v>
      </c>
      <c r="AI128" s="159" t="s">
        <v>925</v>
      </c>
      <c r="AJ128" s="159" t="s">
        <v>925</v>
      </c>
      <c r="AK128" s="171"/>
      <c r="AL128" s="172" t="s">
        <v>925</v>
      </c>
      <c r="AM128" s="172" t="s">
        <v>925</v>
      </c>
      <c r="AN128" s="172" t="s">
        <v>925</v>
      </c>
      <c r="AO128" s="172" t="s">
        <v>925</v>
      </c>
      <c r="AP128" s="172" t="s">
        <v>925</v>
      </c>
      <c r="AQ128" s="171"/>
      <c r="AR128" s="184"/>
      <c r="AS128" s="184"/>
      <c r="AT128" s="184"/>
      <c r="AU128" s="184"/>
      <c r="AV128" s="184"/>
      <c r="AW128" s="184"/>
      <c r="AX128" s="41" t="s">
        <v>928</v>
      </c>
      <c r="AY128" s="41" t="s">
        <v>927</v>
      </c>
      <c r="AZ128" s="41" t="s">
        <v>64</v>
      </c>
      <c r="BA128" s="41" t="s">
        <v>934</v>
      </c>
      <c r="BB128" s="27"/>
      <c r="BC128" s="41"/>
    </row>
    <row r="129" spans="1:55" s="25" customFormat="1" ht="15.95" hidden="1" customHeight="1">
      <c r="A129" s="218"/>
      <c r="B129" s="218"/>
      <c r="C129" s="62">
        <v>42791</v>
      </c>
      <c r="D129" s="62"/>
      <c r="E129" s="94" t="s">
        <v>983</v>
      </c>
      <c r="F129" s="43" t="s">
        <v>984</v>
      </c>
      <c r="G129" s="111" t="s">
        <v>985</v>
      </c>
      <c r="H129" s="64" t="s">
        <v>975</v>
      </c>
      <c r="I129" s="129"/>
      <c r="J129" s="129"/>
      <c r="K129" s="129"/>
      <c r="L129" s="137"/>
      <c r="M129" s="137" t="s">
        <v>925</v>
      </c>
      <c r="N129" s="137" t="s">
        <v>925</v>
      </c>
      <c r="O129" s="137" t="s">
        <v>925</v>
      </c>
      <c r="P129" s="137" t="s">
        <v>925</v>
      </c>
      <c r="Q129" s="137" t="s">
        <v>925</v>
      </c>
      <c r="R129" s="203"/>
      <c r="S129" s="203"/>
      <c r="T129" s="193"/>
      <c r="U129" s="193"/>
      <c r="V129" s="193" t="s">
        <v>925</v>
      </c>
      <c r="W129" s="193" t="s">
        <v>925</v>
      </c>
      <c r="X129" s="193" t="s">
        <v>925</v>
      </c>
      <c r="Y129" s="193" t="s">
        <v>925</v>
      </c>
      <c r="Z129" s="193"/>
      <c r="AA129" s="203"/>
      <c r="AB129" s="203"/>
      <c r="AC129" s="147"/>
      <c r="AD129" s="148"/>
      <c r="AE129" s="158"/>
      <c r="AF129" s="158"/>
      <c r="AG129" s="158"/>
      <c r="AH129" s="158"/>
      <c r="AI129" s="158"/>
      <c r="AJ129" s="158"/>
      <c r="AK129" s="169"/>
      <c r="AL129" s="170"/>
      <c r="AM129" s="170"/>
      <c r="AN129" s="170"/>
      <c r="AO129" s="170"/>
      <c r="AP129" s="170"/>
      <c r="AQ129" s="169"/>
      <c r="AR129" s="183"/>
      <c r="AS129" s="183"/>
      <c r="AT129" s="183"/>
      <c r="AU129" s="183"/>
      <c r="AV129" s="183"/>
      <c r="AW129" s="183"/>
      <c r="AX129" s="64"/>
      <c r="AY129" s="64"/>
      <c r="AZ129" s="64"/>
      <c r="BA129" s="64"/>
      <c r="BB129" s="27"/>
      <c r="BC129" s="64"/>
    </row>
    <row r="130" spans="1:55" s="25" customFormat="1" ht="15.95" hidden="1" customHeight="1">
      <c r="A130" s="219"/>
      <c r="B130" s="219"/>
      <c r="C130" s="42">
        <v>42791</v>
      </c>
      <c r="D130" s="42">
        <v>42791</v>
      </c>
      <c r="E130" s="93" t="s">
        <v>1079</v>
      </c>
      <c r="F130" s="43" t="s">
        <v>1307</v>
      </c>
      <c r="G130" s="110" t="s">
        <v>145</v>
      </c>
      <c r="H130" s="41" t="s">
        <v>1110</v>
      </c>
      <c r="I130" s="128"/>
      <c r="J130" s="128"/>
      <c r="K130" s="128"/>
      <c r="L130" s="138"/>
      <c r="M130" s="138" t="s">
        <v>925</v>
      </c>
      <c r="N130" s="138" t="s">
        <v>925</v>
      </c>
      <c r="O130" s="138" t="s">
        <v>925</v>
      </c>
      <c r="P130" s="138" t="s">
        <v>925</v>
      </c>
      <c r="Q130" s="138" t="s">
        <v>925</v>
      </c>
      <c r="R130" s="204" t="s">
        <v>925</v>
      </c>
      <c r="S130" s="204" t="s">
        <v>925</v>
      </c>
      <c r="T130" s="194"/>
      <c r="U130" s="194"/>
      <c r="V130" s="194"/>
      <c r="W130" s="194"/>
      <c r="X130" s="194"/>
      <c r="Y130" s="194"/>
      <c r="Z130" s="194" t="s">
        <v>925</v>
      </c>
      <c r="AA130" s="204" t="s">
        <v>925</v>
      </c>
      <c r="AB130" s="204"/>
      <c r="AC130" s="145"/>
      <c r="AD130" s="149"/>
      <c r="AE130" s="159"/>
      <c r="AF130" s="159"/>
      <c r="AG130" s="159"/>
      <c r="AH130" s="159"/>
      <c r="AI130" s="159"/>
      <c r="AJ130" s="159"/>
      <c r="AK130" s="171"/>
      <c r="AL130" s="172"/>
      <c r="AM130" s="172"/>
      <c r="AN130" s="172"/>
      <c r="AO130" s="172"/>
      <c r="AP130" s="172"/>
      <c r="AQ130" s="171"/>
      <c r="AR130" s="184"/>
      <c r="AS130" s="184"/>
      <c r="AT130" s="184"/>
      <c r="AU130" s="184"/>
      <c r="AV130" s="184"/>
      <c r="AW130" s="184"/>
      <c r="AX130" s="26"/>
      <c r="AY130" s="26"/>
      <c r="AZ130" s="41" t="s">
        <v>926</v>
      </c>
      <c r="BA130" s="41" t="s">
        <v>927</v>
      </c>
      <c r="BB130" s="41" t="s">
        <v>66</v>
      </c>
      <c r="BC130" s="41"/>
    </row>
    <row r="131" spans="1:55" s="25" customFormat="1" ht="15.95" hidden="1" customHeight="1">
      <c r="A131" s="222"/>
      <c r="B131" s="222"/>
      <c r="C131" s="56">
        <v>42792</v>
      </c>
      <c r="D131" s="56"/>
      <c r="E131" s="98" t="s">
        <v>791</v>
      </c>
      <c r="F131" s="57" t="s">
        <v>330</v>
      </c>
      <c r="G131" s="116" t="s">
        <v>831</v>
      </c>
      <c r="H131" s="58" t="s">
        <v>1260</v>
      </c>
      <c r="I131" s="128"/>
      <c r="J131" s="128"/>
      <c r="K131" s="128"/>
      <c r="L131" s="138"/>
      <c r="M131" s="138"/>
      <c r="N131" s="138"/>
      <c r="O131" s="138"/>
      <c r="P131" s="138"/>
      <c r="Q131" s="138"/>
      <c r="R131" s="204"/>
      <c r="S131" s="204"/>
      <c r="T131" s="194"/>
      <c r="U131" s="194"/>
      <c r="V131" s="194"/>
      <c r="W131" s="194"/>
      <c r="X131" s="194"/>
      <c r="Y131" s="194"/>
      <c r="Z131" s="194"/>
      <c r="AA131" s="204"/>
      <c r="AB131" s="204"/>
      <c r="AC131" s="145"/>
      <c r="AD131" s="149"/>
      <c r="AE131" s="159"/>
      <c r="AF131" s="159" t="s">
        <v>925</v>
      </c>
      <c r="AG131" s="159" t="s">
        <v>925</v>
      </c>
      <c r="AH131" s="159" t="s">
        <v>925</v>
      </c>
      <c r="AI131" s="159" t="s">
        <v>925</v>
      </c>
      <c r="AJ131" s="159" t="s">
        <v>925</v>
      </c>
      <c r="AK131" s="171"/>
      <c r="AL131" s="172" t="s">
        <v>925</v>
      </c>
      <c r="AM131" s="172" t="s">
        <v>925</v>
      </c>
      <c r="AN131" s="172" t="s">
        <v>925</v>
      </c>
      <c r="AO131" s="172" t="s">
        <v>925</v>
      </c>
      <c r="AP131" s="172" t="s">
        <v>925</v>
      </c>
      <c r="AQ131" s="171"/>
      <c r="AR131" s="184"/>
      <c r="AS131" s="184"/>
      <c r="AT131" s="184"/>
      <c r="AU131" s="184"/>
      <c r="AV131" s="184"/>
      <c r="AW131" s="184"/>
      <c r="AX131" s="41" t="s">
        <v>928</v>
      </c>
      <c r="AY131" s="41" t="s">
        <v>927</v>
      </c>
      <c r="AZ131" s="41" t="s">
        <v>64</v>
      </c>
      <c r="BA131" s="41" t="s">
        <v>934</v>
      </c>
      <c r="BB131" s="27"/>
      <c r="BC131" s="41"/>
    </row>
    <row r="132" spans="1:55" s="25" customFormat="1" ht="15.95" hidden="1" customHeight="1">
      <c r="A132" s="219"/>
      <c r="B132" s="219"/>
      <c r="C132" s="42">
        <v>42792</v>
      </c>
      <c r="D132" s="42"/>
      <c r="E132" s="93" t="s">
        <v>794</v>
      </c>
      <c r="F132" s="43" t="s">
        <v>795</v>
      </c>
      <c r="G132" s="110" t="s">
        <v>796</v>
      </c>
      <c r="H132" s="41" t="s">
        <v>797</v>
      </c>
      <c r="I132" s="128"/>
      <c r="J132" s="128"/>
      <c r="K132" s="128"/>
      <c r="L132" s="138"/>
      <c r="M132" s="138" t="s">
        <v>925</v>
      </c>
      <c r="N132" s="138" t="s">
        <v>925</v>
      </c>
      <c r="O132" s="138" t="s">
        <v>925</v>
      </c>
      <c r="P132" s="138" t="s">
        <v>925</v>
      </c>
      <c r="Q132" s="138" t="s">
        <v>925</v>
      </c>
      <c r="R132" s="204" t="s">
        <v>925</v>
      </c>
      <c r="S132" s="204" t="s">
        <v>925</v>
      </c>
      <c r="T132" s="194"/>
      <c r="U132" s="194" t="s">
        <v>925</v>
      </c>
      <c r="V132" s="194" t="s">
        <v>925</v>
      </c>
      <c r="W132" s="194" t="s">
        <v>925</v>
      </c>
      <c r="X132" s="194" t="s">
        <v>925</v>
      </c>
      <c r="Y132" s="194" t="s">
        <v>925</v>
      </c>
      <c r="Z132" s="194" t="s">
        <v>925</v>
      </c>
      <c r="AA132" s="204" t="s">
        <v>925</v>
      </c>
      <c r="AB132" s="204"/>
      <c r="AC132" s="145"/>
      <c r="AD132" s="149"/>
      <c r="AE132" s="159"/>
      <c r="AF132" s="159"/>
      <c r="AG132" s="159"/>
      <c r="AH132" s="159"/>
      <c r="AI132" s="159"/>
      <c r="AJ132" s="159"/>
      <c r="AK132" s="171"/>
      <c r="AL132" s="172"/>
      <c r="AM132" s="172"/>
      <c r="AN132" s="172"/>
      <c r="AO132" s="172"/>
      <c r="AP132" s="172"/>
      <c r="AQ132" s="171"/>
      <c r="AR132" s="184"/>
      <c r="AS132" s="184"/>
      <c r="AT132" s="184"/>
      <c r="AU132" s="184"/>
      <c r="AV132" s="184"/>
      <c r="AW132" s="184"/>
      <c r="AX132" s="41" t="s">
        <v>926</v>
      </c>
      <c r="AY132" s="41" t="s">
        <v>927</v>
      </c>
      <c r="AZ132" s="41" t="s">
        <v>66</v>
      </c>
      <c r="BA132" s="41"/>
      <c r="BB132" s="27"/>
      <c r="BC132" s="41"/>
    </row>
    <row r="133" spans="1:55" s="25" customFormat="1" ht="15.95" hidden="1" customHeight="1">
      <c r="A133" s="219"/>
      <c r="B133" s="219"/>
      <c r="C133" s="42">
        <v>42792</v>
      </c>
      <c r="D133" s="42"/>
      <c r="E133" s="93" t="s">
        <v>785</v>
      </c>
      <c r="F133" s="43" t="s">
        <v>1299</v>
      </c>
      <c r="G133" s="110" t="s">
        <v>818</v>
      </c>
      <c r="H133" s="41" t="s">
        <v>787</v>
      </c>
      <c r="I133" s="128"/>
      <c r="J133" s="128"/>
      <c r="K133" s="128"/>
      <c r="L133" s="138" t="s">
        <v>925</v>
      </c>
      <c r="M133" s="138" t="s">
        <v>925</v>
      </c>
      <c r="N133" s="138" t="s">
        <v>925</v>
      </c>
      <c r="O133" s="138" t="s">
        <v>925</v>
      </c>
      <c r="P133" s="138" t="s">
        <v>925</v>
      </c>
      <c r="Q133" s="138" t="s">
        <v>925</v>
      </c>
      <c r="R133" s="204" t="s">
        <v>925</v>
      </c>
      <c r="S133" s="204" t="s">
        <v>925</v>
      </c>
      <c r="T133" s="194" t="s">
        <v>925</v>
      </c>
      <c r="U133" s="194" t="s">
        <v>925</v>
      </c>
      <c r="V133" s="194" t="s">
        <v>925</v>
      </c>
      <c r="W133" s="194" t="s">
        <v>925</v>
      </c>
      <c r="X133" s="194" t="s">
        <v>925</v>
      </c>
      <c r="Y133" s="194" t="s">
        <v>925</v>
      </c>
      <c r="Z133" s="194" t="s">
        <v>925</v>
      </c>
      <c r="AA133" s="204" t="s">
        <v>925</v>
      </c>
      <c r="AB133" s="204"/>
      <c r="AC133" s="145"/>
      <c r="AD133" s="149"/>
      <c r="AE133" s="159"/>
      <c r="AF133" s="159"/>
      <c r="AG133" s="159"/>
      <c r="AH133" s="159"/>
      <c r="AI133" s="159"/>
      <c r="AJ133" s="159"/>
      <c r="AK133" s="171"/>
      <c r="AL133" s="172"/>
      <c r="AM133" s="172"/>
      <c r="AN133" s="172"/>
      <c r="AO133" s="172"/>
      <c r="AP133" s="172"/>
      <c r="AQ133" s="171"/>
      <c r="AR133" s="184"/>
      <c r="AS133" s="184"/>
      <c r="AT133" s="184"/>
      <c r="AU133" s="184"/>
      <c r="AV133" s="184"/>
      <c r="AW133" s="184"/>
      <c r="AX133" s="41" t="s">
        <v>926</v>
      </c>
      <c r="AY133" s="41" t="s">
        <v>927</v>
      </c>
      <c r="AZ133" s="41" t="s">
        <v>66</v>
      </c>
      <c r="BA133" s="41"/>
      <c r="BB133" s="27"/>
      <c r="BC133" s="41"/>
    </row>
    <row r="134" spans="1:55" s="25" customFormat="1" ht="15.95" hidden="1" customHeight="1">
      <c r="A134" s="221"/>
      <c r="B134" s="221"/>
      <c r="C134" s="24">
        <v>42792</v>
      </c>
      <c r="D134" s="24"/>
      <c r="E134" s="100" t="s">
        <v>1122</v>
      </c>
      <c r="F134" s="43" t="s">
        <v>1312</v>
      </c>
      <c r="G134" s="114" t="s">
        <v>1205</v>
      </c>
      <c r="H134" s="41" t="s">
        <v>1281</v>
      </c>
      <c r="I134" s="128"/>
      <c r="J134" s="128"/>
      <c r="K134" s="128"/>
      <c r="L134" s="138"/>
      <c r="M134" s="138" t="s">
        <v>925</v>
      </c>
      <c r="N134" s="138" t="s">
        <v>925</v>
      </c>
      <c r="O134" s="138" t="s">
        <v>925</v>
      </c>
      <c r="P134" s="138" t="s">
        <v>925</v>
      </c>
      <c r="Q134" s="138" t="s">
        <v>925</v>
      </c>
      <c r="R134" s="204"/>
      <c r="S134" s="204"/>
      <c r="T134" s="194"/>
      <c r="U134" s="194" t="s">
        <v>925</v>
      </c>
      <c r="V134" s="194" t="s">
        <v>925</v>
      </c>
      <c r="W134" s="194" t="s">
        <v>925</v>
      </c>
      <c r="X134" s="194" t="s">
        <v>925</v>
      </c>
      <c r="Y134" s="194" t="s">
        <v>925</v>
      </c>
      <c r="Z134" s="194"/>
      <c r="AA134" s="204"/>
      <c r="AB134" s="204"/>
      <c r="AC134" s="145"/>
      <c r="AD134" s="149"/>
      <c r="AE134" s="159"/>
      <c r="AF134" s="159"/>
      <c r="AG134" s="159"/>
      <c r="AH134" s="159"/>
      <c r="AI134" s="159"/>
      <c r="AJ134" s="159"/>
      <c r="AK134" s="171"/>
      <c r="AL134" s="172"/>
      <c r="AM134" s="172"/>
      <c r="AN134" s="172"/>
      <c r="AO134" s="172"/>
      <c r="AP134" s="172"/>
      <c r="AQ134" s="171"/>
      <c r="AR134" s="184"/>
      <c r="AS134" s="184"/>
      <c r="AT134" s="184"/>
      <c r="AU134" s="184"/>
      <c r="AV134" s="184"/>
      <c r="AW134" s="184"/>
      <c r="AX134" s="23"/>
      <c r="AY134" s="23"/>
      <c r="AZ134" s="23"/>
      <c r="BA134" s="23"/>
      <c r="BB134" s="27"/>
      <c r="BC134" s="28"/>
    </row>
    <row r="135" spans="1:55" s="25" customFormat="1" ht="15.95" hidden="1" customHeight="1">
      <c r="A135" s="218"/>
      <c r="B135" s="218"/>
      <c r="C135" s="62">
        <v>42792</v>
      </c>
      <c r="D135" s="62"/>
      <c r="E135" s="94" t="s">
        <v>977</v>
      </c>
      <c r="F135" s="43" t="s">
        <v>978</v>
      </c>
      <c r="G135" s="111" t="s">
        <v>979</v>
      </c>
      <c r="H135" s="64" t="s">
        <v>975</v>
      </c>
      <c r="I135" s="129"/>
      <c r="J135" s="129"/>
      <c r="K135" s="129"/>
      <c r="L135" s="137"/>
      <c r="M135" s="137" t="s">
        <v>925</v>
      </c>
      <c r="N135" s="137" t="s">
        <v>925</v>
      </c>
      <c r="O135" s="137" t="s">
        <v>925</v>
      </c>
      <c r="P135" s="137" t="s">
        <v>925</v>
      </c>
      <c r="Q135" s="137" t="s">
        <v>925</v>
      </c>
      <c r="R135" s="203" t="s">
        <v>925</v>
      </c>
      <c r="S135" s="203" t="s">
        <v>925</v>
      </c>
      <c r="T135" s="193"/>
      <c r="U135" s="193"/>
      <c r="V135" s="193" t="s">
        <v>925</v>
      </c>
      <c r="W135" s="193" t="s">
        <v>925</v>
      </c>
      <c r="X135" s="193" t="s">
        <v>925</v>
      </c>
      <c r="Y135" s="193" t="s">
        <v>925</v>
      </c>
      <c r="Z135" s="193" t="s">
        <v>925</v>
      </c>
      <c r="AA135" s="203" t="s">
        <v>925</v>
      </c>
      <c r="AB135" s="203"/>
      <c r="AC135" s="147"/>
      <c r="AD135" s="148"/>
      <c r="AE135" s="158"/>
      <c r="AF135" s="158"/>
      <c r="AG135" s="158"/>
      <c r="AH135" s="158"/>
      <c r="AI135" s="158"/>
      <c r="AJ135" s="158"/>
      <c r="AK135" s="169"/>
      <c r="AL135" s="170"/>
      <c r="AM135" s="170"/>
      <c r="AN135" s="170"/>
      <c r="AO135" s="170"/>
      <c r="AP135" s="170"/>
      <c r="AQ135" s="169"/>
      <c r="AR135" s="183"/>
      <c r="AS135" s="183"/>
      <c r="AT135" s="183"/>
      <c r="AU135" s="183"/>
      <c r="AV135" s="183"/>
      <c r="AW135" s="183"/>
      <c r="AX135" s="64"/>
      <c r="AY135" s="64"/>
      <c r="AZ135" s="64"/>
      <c r="BA135" s="64"/>
      <c r="BB135" s="27"/>
      <c r="BC135" s="64"/>
    </row>
    <row r="136" spans="1:55" s="25" customFormat="1" ht="15.95" hidden="1" customHeight="1">
      <c r="A136" s="218"/>
      <c r="B136" s="218"/>
      <c r="C136" s="62">
        <v>42792</v>
      </c>
      <c r="D136" s="62"/>
      <c r="E136" s="94" t="s">
        <v>996</v>
      </c>
      <c r="F136" s="43" t="s">
        <v>997</v>
      </c>
      <c r="G136" s="111" t="s">
        <v>998</v>
      </c>
      <c r="H136" s="64" t="s">
        <v>975</v>
      </c>
      <c r="I136" s="129"/>
      <c r="J136" s="129"/>
      <c r="K136" s="129"/>
      <c r="L136" s="137"/>
      <c r="M136" s="137" t="s">
        <v>925</v>
      </c>
      <c r="N136" s="137" t="s">
        <v>925</v>
      </c>
      <c r="O136" s="137" t="s">
        <v>925</v>
      </c>
      <c r="P136" s="137" t="s">
        <v>925</v>
      </c>
      <c r="Q136" s="137" t="s">
        <v>925</v>
      </c>
      <c r="R136" s="203"/>
      <c r="S136" s="203"/>
      <c r="T136" s="193"/>
      <c r="U136" s="193" t="s">
        <v>925</v>
      </c>
      <c r="V136" s="193" t="s">
        <v>925</v>
      </c>
      <c r="W136" s="193" t="s">
        <v>925</v>
      </c>
      <c r="X136" s="193" t="s">
        <v>925</v>
      </c>
      <c r="Y136" s="193" t="s">
        <v>925</v>
      </c>
      <c r="Z136" s="193"/>
      <c r="AA136" s="203"/>
      <c r="AB136" s="203"/>
      <c r="AC136" s="147"/>
      <c r="AD136" s="148"/>
      <c r="AE136" s="158"/>
      <c r="AF136" s="158"/>
      <c r="AG136" s="158"/>
      <c r="AH136" s="158"/>
      <c r="AI136" s="158"/>
      <c r="AJ136" s="158"/>
      <c r="AK136" s="169"/>
      <c r="AL136" s="170"/>
      <c r="AM136" s="170"/>
      <c r="AN136" s="170"/>
      <c r="AO136" s="170"/>
      <c r="AP136" s="170"/>
      <c r="AQ136" s="169"/>
      <c r="AR136" s="183"/>
      <c r="AS136" s="183"/>
      <c r="AT136" s="183"/>
      <c r="AU136" s="183"/>
      <c r="AV136" s="183"/>
      <c r="AW136" s="183"/>
      <c r="AX136" s="64"/>
      <c r="AY136" s="64"/>
      <c r="AZ136" s="64"/>
      <c r="BA136" s="64"/>
      <c r="BB136" s="27"/>
      <c r="BC136" s="64"/>
    </row>
    <row r="137" spans="1:55" s="25" customFormat="1" ht="15.95" hidden="1" customHeight="1">
      <c r="A137" s="218"/>
      <c r="B137" s="218"/>
      <c r="C137" s="62">
        <v>42792</v>
      </c>
      <c r="D137" s="62"/>
      <c r="E137" s="94" t="s">
        <v>972</v>
      </c>
      <c r="F137" s="43" t="s">
        <v>1317</v>
      </c>
      <c r="G137" s="111" t="s">
        <v>1007</v>
      </c>
      <c r="H137" s="64" t="s">
        <v>975</v>
      </c>
      <c r="I137" s="129"/>
      <c r="J137" s="129"/>
      <c r="K137" s="129"/>
      <c r="L137" s="137" t="s">
        <v>925</v>
      </c>
      <c r="M137" s="137" t="s">
        <v>925</v>
      </c>
      <c r="N137" s="137" t="s">
        <v>925</v>
      </c>
      <c r="O137" s="137" t="s">
        <v>925</v>
      </c>
      <c r="P137" s="137" t="s">
        <v>925</v>
      </c>
      <c r="Q137" s="137" t="s">
        <v>925</v>
      </c>
      <c r="R137" s="203" t="s">
        <v>925</v>
      </c>
      <c r="S137" s="203" t="s">
        <v>925</v>
      </c>
      <c r="T137" s="193" t="s">
        <v>925</v>
      </c>
      <c r="U137" s="193" t="s">
        <v>925</v>
      </c>
      <c r="V137" s="193" t="s">
        <v>925</v>
      </c>
      <c r="W137" s="193" t="s">
        <v>925</v>
      </c>
      <c r="X137" s="193" t="s">
        <v>925</v>
      </c>
      <c r="Y137" s="193" t="s">
        <v>925</v>
      </c>
      <c r="Z137" s="193" t="s">
        <v>925</v>
      </c>
      <c r="AA137" s="203" t="s">
        <v>925</v>
      </c>
      <c r="AB137" s="203"/>
      <c r="AC137" s="147"/>
      <c r="AD137" s="148"/>
      <c r="AE137" s="158"/>
      <c r="AF137" s="158"/>
      <c r="AG137" s="158"/>
      <c r="AH137" s="158"/>
      <c r="AI137" s="158"/>
      <c r="AJ137" s="158"/>
      <c r="AK137" s="169"/>
      <c r="AL137" s="170"/>
      <c r="AM137" s="170"/>
      <c r="AN137" s="170"/>
      <c r="AO137" s="170"/>
      <c r="AP137" s="170"/>
      <c r="AQ137" s="169"/>
      <c r="AR137" s="183"/>
      <c r="AS137" s="183"/>
      <c r="AT137" s="183"/>
      <c r="AU137" s="183"/>
      <c r="AV137" s="183"/>
      <c r="AW137" s="183"/>
      <c r="AX137" s="64"/>
      <c r="AY137" s="64"/>
      <c r="AZ137" s="64"/>
      <c r="BA137" s="64"/>
      <c r="BB137" s="27"/>
      <c r="BC137" s="64"/>
    </row>
    <row r="138" spans="1:55" s="25" customFormat="1" ht="15.95" hidden="1" customHeight="1">
      <c r="A138" s="219"/>
      <c r="B138" s="219"/>
      <c r="C138" s="42">
        <v>42792</v>
      </c>
      <c r="D138" s="42"/>
      <c r="E138" s="93" t="s">
        <v>1055</v>
      </c>
      <c r="F138" s="43" t="s">
        <v>1056</v>
      </c>
      <c r="G138" s="110" t="s">
        <v>1057</v>
      </c>
      <c r="H138" s="41"/>
      <c r="I138" s="128"/>
      <c r="J138" s="128"/>
      <c r="K138" s="128"/>
      <c r="L138" s="138"/>
      <c r="M138" s="138" t="s">
        <v>925</v>
      </c>
      <c r="N138" s="138" t="s">
        <v>925</v>
      </c>
      <c r="O138" s="138" t="s">
        <v>925</v>
      </c>
      <c r="P138" s="138" t="s">
        <v>925</v>
      </c>
      <c r="Q138" s="138" t="s">
        <v>925</v>
      </c>
      <c r="R138" s="204" t="s">
        <v>925</v>
      </c>
      <c r="S138" s="204" t="s">
        <v>925</v>
      </c>
      <c r="T138" s="194"/>
      <c r="U138" s="194" t="s">
        <v>925</v>
      </c>
      <c r="V138" s="194" t="s">
        <v>925</v>
      </c>
      <c r="W138" s="194" t="s">
        <v>925</v>
      </c>
      <c r="X138" s="194" t="s">
        <v>925</v>
      </c>
      <c r="Y138" s="194" t="s">
        <v>925</v>
      </c>
      <c r="Z138" s="194" t="s">
        <v>925</v>
      </c>
      <c r="AA138" s="204" t="s">
        <v>925</v>
      </c>
      <c r="AB138" s="204" t="s">
        <v>925</v>
      </c>
      <c r="AC138" s="145"/>
      <c r="AD138" s="149"/>
      <c r="AE138" s="159"/>
      <c r="AF138" s="159"/>
      <c r="AG138" s="159"/>
      <c r="AH138" s="159"/>
      <c r="AI138" s="159"/>
      <c r="AJ138" s="159"/>
      <c r="AK138" s="171"/>
      <c r="AL138" s="172"/>
      <c r="AM138" s="172"/>
      <c r="AN138" s="172"/>
      <c r="AO138" s="172"/>
      <c r="AP138" s="172"/>
      <c r="AQ138" s="171"/>
      <c r="AR138" s="184"/>
      <c r="AS138" s="184"/>
      <c r="AT138" s="184"/>
      <c r="AU138" s="184"/>
      <c r="AV138" s="184"/>
      <c r="AW138" s="184"/>
      <c r="AX138" s="41"/>
      <c r="AY138" s="41" t="s">
        <v>927</v>
      </c>
      <c r="AZ138" s="41"/>
      <c r="BA138" s="41"/>
      <c r="BB138" s="27"/>
      <c r="BC138" s="41"/>
    </row>
    <row r="139" spans="1:55" s="25" customFormat="1" ht="15.95" hidden="1" customHeight="1">
      <c r="A139" s="219"/>
      <c r="B139" s="219"/>
      <c r="C139" s="42">
        <v>42792</v>
      </c>
      <c r="D139" s="42"/>
      <c r="E139" s="93" t="s">
        <v>1094</v>
      </c>
      <c r="F139" s="43" t="s">
        <v>1314</v>
      </c>
      <c r="G139" s="110" t="s">
        <v>1095</v>
      </c>
      <c r="H139" s="41" t="s">
        <v>1096</v>
      </c>
      <c r="I139" s="128"/>
      <c r="J139" s="128"/>
      <c r="K139" s="128"/>
      <c r="L139" s="138"/>
      <c r="M139" s="138" t="s">
        <v>925</v>
      </c>
      <c r="N139" s="138" t="s">
        <v>925</v>
      </c>
      <c r="O139" s="138" t="s">
        <v>925</v>
      </c>
      <c r="P139" s="138" t="s">
        <v>925</v>
      </c>
      <c r="Q139" s="138" t="s">
        <v>925</v>
      </c>
      <c r="R139" s="204" t="s">
        <v>925</v>
      </c>
      <c r="S139" s="204" t="s">
        <v>925</v>
      </c>
      <c r="T139" s="194"/>
      <c r="U139" s="194" t="s">
        <v>925</v>
      </c>
      <c r="V139" s="194" t="s">
        <v>925</v>
      </c>
      <c r="W139" s="194" t="s">
        <v>925</v>
      </c>
      <c r="X139" s="194" t="s">
        <v>925</v>
      </c>
      <c r="Y139" s="194" t="s">
        <v>925</v>
      </c>
      <c r="Z139" s="194" t="s">
        <v>925</v>
      </c>
      <c r="AA139" s="204" t="s">
        <v>925</v>
      </c>
      <c r="AB139" s="204"/>
      <c r="AC139" s="145"/>
      <c r="AD139" s="149"/>
      <c r="AE139" s="159"/>
      <c r="AF139" s="159"/>
      <c r="AG139" s="159"/>
      <c r="AH139" s="159"/>
      <c r="AI139" s="159"/>
      <c r="AJ139" s="159"/>
      <c r="AK139" s="171"/>
      <c r="AL139" s="172"/>
      <c r="AM139" s="172"/>
      <c r="AN139" s="172"/>
      <c r="AO139" s="172"/>
      <c r="AP139" s="172"/>
      <c r="AQ139" s="171"/>
      <c r="AR139" s="184"/>
      <c r="AS139" s="184"/>
      <c r="AT139" s="184"/>
      <c r="AU139" s="184"/>
      <c r="AV139" s="184"/>
      <c r="AW139" s="184"/>
      <c r="AX139" s="26"/>
      <c r="AY139" s="26"/>
      <c r="AZ139" s="41" t="s">
        <v>926</v>
      </c>
      <c r="BA139" s="41" t="s">
        <v>927</v>
      </c>
      <c r="BB139" s="41" t="s">
        <v>66</v>
      </c>
      <c r="BC139" s="41"/>
    </row>
    <row r="140" spans="1:55" s="25" customFormat="1" ht="15.95" hidden="1" customHeight="1">
      <c r="A140" s="219"/>
      <c r="B140" s="219"/>
      <c r="C140" s="42">
        <v>42792</v>
      </c>
      <c r="D140" s="42">
        <v>42792</v>
      </c>
      <c r="E140" s="93" t="s">
        <v>1082</v>
      </c>
      <c r="F140" s="43" t="s">
        <v>1309</v>
      </c>
      <c r="G140" s="110" t="s">
        <v>1352</v>
      </c>
      <c r="H140" s="41" t="s">
        <v>1112</v>
      </c>
      <c r="I140" s="128"/>
      <c r="J140" s="128"/>
      <c r="K140" s="128"/>
      <c r="L140" s="138" t="s">
        <v>925</v>
      </c>
      <c r="M140" s="138" t="s">
        <v>925</v>
      </c>
      <c r="N140" s="138" t="s">
        <v>925</v>
      </c>
      <c r="O140" s="138" t="s">
        <v>925</v>
      </c>
      <c r="P140" s="138" t="s">
        <v>925</v>
      </c>
      <c r="Q140" s="138" t="s">
        <v>925</v>
      </c>
      <c r="R140" s="204" t="s">
        <v>925</v>
      </c>
      <c r="S140" s="204" t="s">
        <v>925</v>
      </c>
      <c r="T140" s="194" t="s">
        <v>925</v>
      </c>
      <c r="U140" s="194" t="s">
        <v>925</v>
      </c>
      <c r="V140" s="194" t="s">
        <v>925</v>
      </c>
      <c r="W140" s="194" t="s">
        <v>925</v>
      </c>
      <c r="X140" s="194" t="s">
        <v>925</v>
      </c>
      <c r="Y140" s="194" t="s">
        <v>925</v>
      </c>
      <c r="Z140" s="194"/>
      <c r="AA140" s="204"/>
      <c r="AB140" s="204"/>
      <c r="AC140" s="145"/>
      <c r="AD140" s="149"/>
      <c r="AE140" s="159"/>
      <c r="AF140" s="159"/>
      <c r="AG140" s="159"/>
      <c r="AH140" s="159"/>
      <c r="AI140" s="159"/>
      <c r="AJ140" s="159"/>
      <c r="AK140" s="171"/>
      <c r="AL140" s="172"/>
      <c r="AM140" s="172"/>
      <c r="AN140" s="172"/>
      <c r="AO140" s="172"/>
      <c r="AP140" s="172"/>
      <c r="AQ140" s="171"/>
      <c r="AR140" s="184"/>
      <c r="AS140" s="184"/>
      <c r="AT140" s="184"/>
      <c r="AU140" s="184"/>
      <c r="AV140" s="184"/>
      <c r="AW140" s="184"/>
      <c r="AX140" s="26"/>
      <c r="AY140" s="26"/>
      <c r="AZ140" s="41"/>
      <c r="BA140" s="41"/>
      <c r="BB140" s="41"/>
      <c r="BC140" s="41"/>
    </row>
    <row r="141" spans="1:55" s="25" customFormat="1" ht="15.95" hidden="1" customHeight="1">
      <c r="A141" s="219"/>
      <c r="B141" s="219"/>
      <c r="C141" s="42">
        <v>42792</v>
      </c>
      <c r="D141" s="42">
        <v>42792</v>
      </c>
      <c r="E141" s="93" t="s">
        <v>1097</v>
      </c>
      <c r="F141" s="43" t="s">
        <v>1315</v>
      </c>
      <c r="G141" s="110" t="s">
        <v>1098</v>
      </c>
      <c r="H141" s="41" t="s">
        <v>1113</v>
      </c>
      <c r="I141" s="128"/>
      <c r="J141" s="128"/>
      <c r="K141" s="128"/>
      <c r="L141" s="138" t="s">
        <v>925</v>
      </c>
      <c r="M141" s="138" t="s">
        <v>925</v>
      </c>
      <c r="N141" s="138" t="s">
        <v>925</v>
      </c>
      <c r="O141" s="138" t="s">
        <v>925</v>
      </c>
      <c r="P141" s="138" t="s">
        <v>925</v>
      </c>
      <c r="Q141" s="138" t="s">
        <v>925</v>
      </c>
      <c r="R141" s="204" t="s">
        <v>925</v>
      </c>
      <c r="S141" s="204" t="s">
        <v>925</v>
      </c>
      <c r="T141" s="194" t="s">
        <v>925</v>
      </c>
      <c r="U141" s="194" t="s">
        <v>925</v>
      </c>
      <c r="V141" s="194" t="s">
        <v>925</v>
      </c>
      <c r="W141" s="194" t="s">
        <v>925</v>
      </c>
      <c r="X141" s="194" t="s">
        <v>925</v>
      </c>
      <c r="Y141" s="194" t="s">
        <v>925</v>
      </c>
      <c r="Z141" s="194" t="s">
        <v>925</v>
      </c>
      <c r="AA141" s="204" t="s">
        <v>925</v>
      </c>
      <c r="AB141" s="204" t="s">
        <v>925</v>
      </c>
      <c r="AC141" s="145"/>
      <c r="AD141" s="149"/>
      <c r="AE141" s="159"/>
      <c r="AF141" s="159"/>
      <c r="AG141" s="159"/>
      <c r="AH141" s="159"/>
      <c r="AI141" s="159"/>
      <c r="AJ141" s="159"/>
      <c r="AK141" s="171"/>
      <c r="AL141" s="172"/>
      <c r="AM141" s="172"/>
      <c r="AN141" s="172"/>
      <c r="AO141" s="172"/>
      <c r="AP141" s="172"/>
      <c r="AQ141" s="171"/>
      <c r="AR141" s="184"/>
      <c r="AS141" s="184"/>
      <c r="AT141" s="184"/>
      <c r="AU141" s="184"/>
      <c r="AV141" s="184"/>
      <c r="AW141" s="184"/>
      <c r="AX141" s="26"/>
      <c r="AY141" s="26"/>
      <c r="AZ141" s="41" t="s">
        <v>926</v>
      </c>
      <c r="BA141" s="41" t="s">
        <v>927</v>
      </c>
      <c r="BB141" s="41"/>
      <c r="BC141" s="41"/>
    </row>
    <row r="142" spans="1:55" s="25" customFormat="1" ht="15.95" hidden="1" customHeight="1">
      <c r="A142" s="219"/>
      <c r="B142" s="219"/>
      <c r="C142" s="42">
        <v>42792</v>
      </c>
      <c r="D142" s="42">
        <v>42792</v>
      </c>
      <c r="E142" s="93" t="s">
        <v>1079</v>
      </c>
      <c r="F142" s="43" t="s">
        <v>1307</v>
      </c>
      <c r="G142" s="110" t="s">
        <v>145</v>
      </c>
      <c r="H142" s="41" t="s">
        <v>1085</v>
      </c>
      <c r="I142" s="128"/>
      <c r="J142" s="128"/>
      <c r="K142" s="128"/>
      <c r="L142" s="138"/>
      <c r="M142" s="138"/>
      <c r="N142" s="138"/>
      <c r="O142" s="138"/>
      <c r="P142" s="138"/>
      <c r="Q142" s="138"/>
      <c r="R142" s="204"/>
      <c r="S142" s="204"/>
      <c r="T142" s="194" t="s">
        <v>925</v>
      </c>
      <c r="U142" s="194" t="s">
        <v>925</v>
      </c>
      <c r="V142" s="194" t="s">
        <v>925</v>
      </c>
      <c r="W142" s="194" t="s">
        <v>925</v>
      </c>
      <c r="X142" s="194" t="s">
        <v>925</v>
      </c>
      <c r="Y142" s="194" t="s">
        <v>925</v>
      </c>
      <c r="Z142" s="194"/>
      <c r="AA142" s="204"/>
      <c r="AB142" s="204"/>
      <c r="AC142" s="145"/>
      <c r="AD142" s="149"/>
      <c r="AE142" s="159"/>
      <c r="AF142" s="159"/>
      <c r="AG142" s="159"/>
      <c r="AH142" s="159"/>
      <c r="AI142" s="159"/>
      <c r="AJ142" s="159"/>
      <c r="AK142" s="171"/>
      <c r="AL142" s="172"/>
      <c r="AM142" s="172"/>
      <c r="AN142" s="172"/>
      <c r="AO142" s="172"/>
      <c r="AP142" s="172"/>
      <c r="AQ142" s="171"/>
      <c r="AR142" s="184"/>
      <c r="AS142" s="184"/>
      <c r="AT142" s="184"/>
      <c r="AU142" s="184"/>
      <c r="AV142" s="184"/>
      <c r="AW142" s="184"/>
      <c r="AX142" s="26"/>
      <c r="AY142" s="26"/>
      <c r="AZ142" s="41" t="s">
        <v>926</v>
      </c>
      <c r="BA142" s="41" t="s">
        <v>927</v>
      </c>
      <c r="BB142" s="41" t="s">
        <v>66</v>
      </c>
      <c r="BC142" s="41"/>
    </row>
    <row r="143" spans="1:55" s="25" customFormat="1" ht="15.95" hidden="1" customHeight="1">
      <c r="A143" s="219"/>
      <c r="B143" s="219"/>
      <c r="C143" s="42">
        <v>42792</v>
      </c>
      <c r="D143" s="42">
        <v>42792</v>
      </c>
      <c r="E143" s="93" t="s">
        <v>1114</v>
      </c>
      <c r="F143" s="43" t="s">
        <v>1115</v>
      </c>
      <c r="G143" s="110" t="s">
        <v>1116</v>
      </c>
      <c r="H143" s="41" t="s">
        <v>1117</v>
      </c>
      <c r="I143" s="128"/>
      <c r="J143" s="128"/>
      <c r="K143" s="128"/>
      <c r="L143" s="138"/>
      <c r="M143" s="138" t="s">
        <v>925</v>
      </c>
      <c r="N143" s="138" t="s">
        <v>925</v>
      </c>
      <c r="O143" s="138" t="s">
        <v>925</v>
      </c>
      <c r="P143" s="138" t="s">
        <v>925</v>
      </c>
      <c r="Q143" s="138" t="s">
        <v>925</v>
      </c>
      <c r="R143" s="204"/>
      <c r="S143" s="204"/>
      <c r="T143" s="194"/>
      <c r="U143" s="194" t="s">
        <v>925</v>
      </c>
      <c r="V143" s="194" t="s">
        <v>925</v>
      </c>
      <c r="W143" s="194" t="s">
        <v>925</v>
      </c>
      <c r="X143" s="194" t="s">
        <v>925</v>
      </c>
      <c r="Y143" s="194" t="s">
        <v>925</v>
      </c>
      <c r="Z143" s="194"/>
      <c r="AA143" s="204"/>
      <c r="AB143" s="204"/>
      <c r="AC143" s="145"/>
      <c r="AD143" s="149"/>
      <c r="AE143" s="159"/>
      <c r="AF143" s="159"/>
      <c r="AG143" s="159"/>
      <c r="AH143" s="159"/>
      <c r="AI143" s="159"/>
      <c r="AJ143" s="159"/>
      <c r="AK143" s="171"/>
      <c r="AL143" s="172"/>
      <c r="AM143" s="172"/>
      <c r="AN143" s="172"/>
      <c r="AO143" s="172"/>
      <c r="AP143" s="172"/>
      <c r="AQ143" s="171"/>
      <c r="AR143" s="184"/>
      <c r="AS143" s="184"/>
      <c r="AT143" s="184"/>
      <c r="AU143" s="184"/>
      <c r="AV143" s="184"/>
      <c r="AW143" s="184"/>
      <c r="AX143" s="26"/>
      <c r="AY143" s="26"/>
      <c r="AZ143" s="41"/>
      <c r="BA143" s="41" t="s">
        <v>927</v>
      </c>
      <c r="BB143" s="41"/>
      <c r="BC143" s="41"/>
    </row>
    <row r="144" spans="1:55" s="25" customFormat="1" ht="15.95" hidden="1" customHeight="1">
      <c r="A144" s="219"/>
      <c r="B144" s="219"/>
      <c r="C144" s="42">
        <v>42798</v>
      </c>
      <c r="D144" s="42"/>
      <c r="E144" s="93" t="s">
        <v>808</v>
      </c>
      <c r="F144" s="43" t="s">
        <v>1311</v>
      </c>
      <c r="G144" s="110" t="s">
        <v>809</v>
      </c>
      <c r="H144" s="41" t="s">
        <v>810</v>
      </c>
      <c r="I144" s="128"/>
      <c r="J144" s="128"/>
      <c r="K144" s="128"/>
      <c r="L144" s="138"/>
      <c r="M144" s="138"/>
      <c r="N144" s="138"/>
      <c r="O144" s="138"/>
      <c r="P144" s="138"/>
      <c r="Q144" s="138"/>
      <c r="R144" s="204"/>
      <c r="S144" s="204"/>
      <c r="T144" s="194"/>
      <c r="U144" s="194"/>
      <c r="V144" s="194"/>
      <c r="W144" s="194"/>
      <c r="X144" s="194"/>
      <c r="Y144" s="194"/>
      <c r="Z144" s="194"/>
      <c r="AA144" s="204"/>
      <c r="AB144" s="204"/>
      <c r="AC144" s="145"/>
      <c r="AD144" s="149"/>
      <c r="AE144" s="159" t="s">
        <v>925</v>
      </c>
      <c r="AF144" s="159" t="s">
        <v>925</v>
      </c>
      <c r="AG144" s="159" t="s">
        <v>925</v>
      </c>
      <c r="AH144" s="159"/>
      <c r="AI144" s="159"/>
      <c r="AJ144" s="159"/>
      <c r="AK144" s="171" t="s">
        <v>925</v>
      </c>
      <c r="AL144" s="172" t="s">
        <v>925</v>
      </c>
      <c r="AM144" s="172" t="s">
        <v>925</v>
      </c>
      <c r="AN144" s="172"/>
      <c r="AO144" s="172"/>
      <c r="AP144" s="172"/>
      <c r="AQ144" s="171"/>
      <c r="AR144" s="184"/>
      <c r="AS144" s="184"/>
      <c r="AT144" s="184"/>
      <c r="AU144" s="184"/>
      <c r="AV144" s="184"/>
      <c r="AW144" s="184"/>
      <c r="AX144" s="41" t="s">
        <v>926</v>
      </c>
      <c r="AY144" s="41" t="s">
        <v>927</v>
      </c>
      <c r="AZ144" s="41" t="s">
        <v>66</v>
      </c>
      <c r="BA144" s="41" t="s">
        <v>931</v>
      </c>
      <c r="BB144" s="27"/>
      <c r="BC144" s="41"/>
    </row>
    <row r="145" spans="1:55" s="25" customFormat="1" ht="15.95" hidden="1" customHeight="1">
      <c r="A145" s="219"/>
      <c r="B145" s="219"/>
      <c r="C145" s="42">
        <v>42798</v>
      </c>
      <c r="D145" s="42"/>
      <c r="E145" s="93" t="s">
        <v>785</v>
      </c>
      <c r="F145" s="43" t="s">
        <v>1299</v>
      </c>
      <c r="G145" s="110" t="s">
        <v>818</v>
      </c>
      <c r="H145" s="41" t="s">
        <v>845</v>
      </c>
      <c r="I145" s="128"/>
      <c r="J145" s="128"/>
      <c r="K145" s="128"/>
      <c r="L145" s="138"/>
      <c r="M145" s="138" t="s">
        <v>925</v>
      </c>
      <c r="N145" s="138" t="s">
        <v>925</v>
      </c>
      <c r="O145" s="138" t="s">
        <v>925</v>
      </c>
      <c r="P145" s="138" t="s">
        <v>925</v>
      </c>
      <c r="Q145" s="138" t="s">
        <v>925</v>
      </c>
      <c r="R145" s="204" t="s">
        <v>925</v>
      </c>
      <c r="S145" s="204" t="s">
        <v>925</v>
      </c>
      <c r="T145" s="194" t="s">
        <v>925</v>
      </c>
      <c r="U145" s="194" t="s">
        <v>925</v>
      </c>
      <c r="V145" s="194" t="s">
        <v>925</v>
      </c>
      <c r="W145" s="194" t="s">
        <v>925</v>
      </c>
      <c r="X145" s="194" t="s">
        <v>925</v>
      </c>
      <c r="Y145" s="194" t="s">
        <v>925</v>
      </c>
      <c r="Z145" s="194" t="s">
        <v>925</v>
      </c>
      <c r="AA145" s="204" t="s">
        <v>925</v>
      </c>
      <c r="AB145" s="204" t="s">
        <v>925</v>
      </c>
      <c r="AC145" s="145"/>
      <c r="AD145" s="149"/>
      <c r="AE145" s="159"/>
      <c r="AF145" s="159"/>
      <c r="AG145" s="159"/>
      <c r="AH145" s="159"/>
      <c r="AI145" s="159"/>
      <c r="AJ145" s="159"/>
      <c r="AK145" s="171"/>
      <c r="AL145" s="172"/>
      <c r="AM145" s="172"/>
      <c r="AN145" s="172"/>
      <c r="AO145" s="172"/>
      <c r="AP145" s="172"/>
      <c r="AQ145" s="171"/>
      <c r="AR145" s="184"/>
      <c r="AS145" s="184"/>
      <c r="AT145" s="184"/>
      <c r="AU145" s="184"/>
      <c r="AV145" s="184"/>
      <c r="AW145" s="184"/>
      <c r="AX145" s="41" t="s">
        <v>926</v>
      </c>
      <c r="AY145" s="41" t="s">
        <v>927</v>
      </c>
      <c r="AZ145" s="41" t="s">
        <v>66</v>
      </c>
      <c r="BA145" s="41"/>
      <c r="BB145" s="27" t="s">
        <v>937</v>
      </c>
      <c r="BC145" s="41"/>
    </row>
    <row r="146" spans="1:55" s="25" customFormat="1" ht="15.95" hidden="1" customHeight="1">
      <c r="A146" s="218"/>
      <c r="B146" s="218"/>
      <c r="C146" s="62">
        <v>42798</v>
      </c>
      <c r="D146" s="62"/>
      <c r="E146" s="94" t="s">
        <v>986</v>
      </c>
      <c r="F146" s="43" t="s">
        <v>1008</v>
      </c>
      <c r="G146" s="111" t="s">
        <v>988</v>
      </c>
      <c r="H146" s="64" t="s">
        <v>975</v>
      </c>
      <c r="I146" s="129"/>
      <c r="J146" s="129"/>
      <c r="K146" s="129"/>
      <c r="L146" s="137"/>
      <c r="M146" s="137" t="s">
        <v>925</v>
      </c>
      <c r="N146" s="137" t="s">
        <v>925</v>
      </c>
      <c r="O146" s="137" t="s">
        <v>925</v>
      </c>
      <c r="P146" s="137" t="s">
        <v>925</v>
      </c>
      <c r="Q146" s="137" t="s">
        <v>925</v>
      </c>
      <c r="R146" s="203"/>
      <c r="S146" s="203"/>
      <c r="T146" s="193"/>
      <c r="U146" s="193"/>
      <c r="V146" s="193" t="s">
        <v>925</v>
      </c>
      <c r="W146" s="193" t="s">
        <v>925</v>
      </c>
      <c r="X146" s="193" t="s">
        <v>925</v>
      </c>
      <c r="Y146" s="193" t="s">
        <v>925</v>
      </c>
      <c r="Z146" s="193"/>
      <c r="AA146" s="203"/>
      <c r="AB146" s="203"/>
      <c r="AC146" s="147"/>
      <c r="AD146" s="148"/>
      <c r="AE146" s="158"/>
      <c r="AF146" s="158"/>
      <c r="AG146" s="158"/>
      <c r="AH146" s="158"/>
      <c r="AI146" s="158"/>
      <c r="AJ146" s="158"/>
      <c r="AK146" s="169"/>
      <c r="AL146" s="170"/>
      <c r="AM146" s="170"/>
      <c r="AN146" s="170"/>
      <c r="AO146" s="170"/>
      <c r="AP146" s="170"/>
      <c r="AQ146" s="169"/>
      <c r="AR146" s="183"/>
      <c r="AS146" s="183"/>
      <c r="AT146" s="183"/>
      <c r="AU146" s="183"/>
      <c r="AV146" s="183"/>
      <c r="AW146" s="183"/>
      <c r="AX146" s="64"/>
      <c r="AY146" s="64"/>
      <c r="AZ146" s="64"/>
      <c r="BA146" s="64"/>
      <c r="BB146" s="27"/>
      <c r="BC146" s="64"/>
    </row>
    <row r="147" spans="1:55" s="25" customFormat="1" ht="15.95" hidden="1" customHeight="1">
      <c r="A147" s="218"/>
      <c r="B147" s="218"/>
      <c r="C147" s="62">
        <v>42798</v>
      </c>
      <c r="D147" s="62"/>
      <c r="E147" s="94" t="s">
        <v>972</v>
      </c>
      <c r="F147" s="43" t="s">
        <v>1317</v>
      </c>
      <c r="G147" s="111" t="s">
        <v>974</v>
      </c>
      <c r="H147" s="64" t="s">
        <v>975</v>
      </c>
      <c r="I147" s="129"/>
      <c r="J147" s="129"/>
      <c r="K147" s="129"/>
      <c r="L147" s="137" t="s">
        <v>925</v>
      </c>
      <c r="M147" s="137" t="s">
        <v>925</v>
      </c>
      <c r="N147" s="137" t="s">
        <v>925</v>
      </c>
      <c r="O147" s="137" t="s">
        <v>925</v>
      </c>
      <c r="P147" s="137" t="s">
        <v>925</v>
      </c>
      <c r="Q147" s="137" t="s">
        <v>925</v>
      </c>
      <c r="R147" s="203"/>
      <c r="S147" s="203"/>
      <c r="T147" s="193" t="s">
        <v>925</v>
      </c>
      <c r="U147" s="193" t="s">
        <v>925</v>
      </c>
      <c r="V147" s="193" t="s">
        <v>925</v>
      </c>
      <c r="W147" s="193" t="s">
        <v>925</v>
      </c>
      <c r="X147" s="193" t="s">
        <v>925</v>
      </c>
      <c r="Y147" s="193" t="s">
        <v>925</v>
      </c>
      <c r="Z147" s="193"/>
      <c r="AA147" s="203"/>
      <c r="AB147" s="203"/>
      <c r="AC147" s="147"/>
      <c r="AD147" s="148"/>
      <c r="AE147" s="158"/>
      <c r="AF147" s="158"/>
      <c r="AG147" s="158"/>
      <c r="AH147" s="158"/>
      <c r="AI147" s="158"/>
      <c r="AJ147" s="158"/>
      <c r="AK147" s="169"/>
      <c r="AL147" s="170"/>
      <c r="AM147" s="170"/>
      <c r="AN147" s="170"/>
      <c r="AO147" s="170"/>
      <c r="AP147" s="170"/>
      <c r="AQ147" s="169"/>
      <c r="AR147" s="183"/>
      <c r="AS147" s="183"/>
      <c r="AT147" s="183"/>
      <c r="AU147" s="183"/>
      <c r="AV147" s="183"/>
      <c r="AW147" s="183"/>
      <c r="AX147" s="64"/>
      <c r="AY147" s="64"/>
      <c r="AZ147" s="64"/>
      <c r="BA147" s="64"/>
      <c r="BB147" s="27"/>
      <c r="BC147" s="64"/>
    </row>
    <row r="148" spans="1:55" s="25" customFormat="1" ht="15.95" hidden="1" customHeight="1">
      <c r="A148" s="218"/>
      <c r="B148" s="218"/>
      <c r="C148" s="62">
        <v>42799</v>
      </c>
      <c r="D148" s="62"/>
      <c r="E148" s="94" t="s">
        <v>1222</v>
      </c>
      <c r="F148" s="43" t="s">
        <v>1304</v>
      </c>
      <c r="G148" s="113" t="s">
        <v>1279</v>
      </c>
      <c r="H148" s="64" t="s">
        <v>1262</v>
      </c>
      <c r="I148" s="129"/>
      <c r="J148" s="129"/>
      <c r="K148" s="129"/>
      <c r="L148" s="137"/>
      <c r="M148" s="137"/>
      <c r="N148" s="137"/>
      <c r="O148" s="137"/>
      <c r="P148" s="137"/>
      <c r="Q148" s="137"/>
      <c r="R148" s="203"/>
      <c r="S148" s="203"/>
      <c r="T148" s="193"/>
      <c r="U148" s="193"/>
      <c r="V148" s="193"/>
      <c r="W148" s="193"/>
      <c r="X148" s="193"/>
      <c r="Y148" s="193"/>
      <c r="Z148" s="193"/>
      <c r="AA148" s="203"/>
      <c r="AB148" s="203"/>
      <c r="AC148" s="147"/>
      <c r="AD148" s="148"/>
      <c r="AE148" s="158" t="s">
        <v>925</v>
      </c>
      <c r="AF148" s="158" t="s">
        <v>925</v>
      </c>
      <c r="AG148" s="158" t="s">
        <v>925</v>
      </c>
      <c r="AH148" s="158" t="s">
        <v>925</v>
      </c>
      <c r="AI148" s="158" t="s">
        <v>925</v>
      </c>
      <c r="AJ148" s="158" t="s">
        <v>925</v>
      </c>
      <c r="AK148" s="169" t="s">
        <v>925</v>
      </c>
      <c r="AL148" s="170" t="s">
        <v>925</v>
      </c>
      <c r="AM148" s="170" t="s">
        <v>925</v>
      </c>
      <c r="AN148" s="170" t="s">
        <v>925</v>
      </c>
      <c r="AO148" s="170" t="s">
        <v>925</v>
      </c>
      <c r="AP148" s="170" t="s">
        <v>925</v>
      </c>
      <c r="AQ148" s="169"/>
      <c r="AR148" s="183"/>
      <c r="AS148" s="183"/>
      <c r="AT148" s="183"/>
      <c r="AU148" s="183"/>
      <c r="AV148" s="183"/>
      <c r="AW148" s="183"/>
      <c r="AX148" s="64"/>
      <c r="AY148" s="64"/>
      <c r="AZ148" s="64"/>
      <c r="BA148" s="64"/>
      <c r="BB148" s="27"/>
      <c r="BC148" s="64"/>
    </row>
    <row r="149" spans="1:55" s="25" customFormat="1" ht="15.95" hidden="1" customHeight="1">
      <c r="A149" s="219"/>
      <c r="B149" s="219"/>
      <c r="C149" s="42">
        <v>42799</v>
      </c>
      <c r="D149" s="42"/>
      <c r="E149" s="93" t="s">
        <v>823</v>
      </c>
      <c r="F149" s="43" t="s">
        <v>824</v>
      </c>
      <c r="G149" s="110" t="s">
        <v>825</v>
      </c>
      <c r="H149" s="41" t="s">
        <v>826</v>
      </c>
      <c r="I149" s="128"/>
      <c r="J149" s="128"/>
      <c r="K149" s="128"/>
      <c r="L149" s="138"/>
      <c r="M149" s="138" t="s">
        <v>925</v>
      </c>
      <c r="N149" s="138" t="s">
        <v>925</v>
      </c>
      <c r="O149" s="138" t="s">
        <v>925</v>
      </c>
      <c r="P149" s="138" t="s">
        <v>925</v>
      </c>
      <c r="Q149" s="138" t="s">
        <v>925</v>
      </c>
      <c r="R149" s="204"/>
      <c r="S149" s="204"/>
      <c r="T149" s="194"/>
      <c r="U149" s="194" t="s">
        <v>925</v>
      </c>
      <c r="V149" s="194" t="s">
        <v>925</v>
      </c>
      <c r="W149" s="194" t="s">
        <v>925</v>
      </c>
      <c r="X149" s="194" t="s">
        <v>925</v>
      </c>
      <c r="Y149" s="194" t="s">
        <v>925</v>
      </c>
      <c r="Z149" s="194"/>
      <c r="AA149" s="204"/>
      <c r="AB149" s="204"/>
      <c r="AC149" s="145"/>
      <c r="AD149" s="149"/>
      <c r="AE149" s="159"/>
      <c r="AF149" s="159"/>
      <c r="AG149" s="159"/>
      <c r="AH149" s="159"/>
      <c r="AI149" s="159"/>
      <c r="AJ149" s="159"/>
      <c r="AK149" s="171"/>
      <c r="AL149" s="172"/>
      <c r="AM149" s="172"/>
      <c r="AN149" s="172"/>
      <c r="AO149" s="172"/>
      <c r="AP149" s="172"/>
      <c r="AQ149" s="171"/>
      <c r="AR149" s="184"/>
      <c r="AS149" s="184"/>
      <c r="AT149" s="184"/>
      <c r="AU149" s="184"/>
      <c r="AV149" s="184"/>
      <c r="AW149" s="184"/>
      <c r="AX149" s="41" t="s">
        <v>926</v>
      </c>
      <c r="AY149" s="41" t="s">
        <v>927</v>
      </c>
      <c r="AZ149" s="41" t="s">
        <v>66</v>
      </c>
      <c r="BA149" s="41"/>
      <c r="BB149" s="27"/>
      <c r="BC149" s="41" t="s">
        <v>938</v>
      </c>
    </row>
    <row r="150" spans="1:55" s="25" customFormat="1" ht="15.95" hidden="1" customHeight="1">
      <c r="A150" s="219"/>
      <c r="B150" s="219"/>
      <c r="C150" s="42">
        <v>42799</v>
      </c>
      <c r="D150" s="42"/>
      <c r="E150" s="93" t="s">
        <v>785</v>
      </c>
      <c r="F150" s="43" t="s">
        <v>1299</v>
      </c>
      <c r="G150" s="110" t="s">
        <v>818</v>
      </c>
      <c r="H150" s="41" t="s">
        <v>846</v>
      </c>
      <c r="I150" s="128"/>
      <c r="J150" s="128"/>
      <c r="K150" s="128"/>
      <c r="L150" s="138"/>
      <c r="M150" s="138" t="s">
        <v>925</v>
      </c>
      <c r="N150" s="138" t="s">
        <v>925</v>
      </c>
      <c r="O150" s="138" t="s">
        <v>925</v>
      </c>
      <c r="P150" s="138" t="s">
        <v>925</v>
      </c>
      <c r="Q150" s="138" t="s">
        <v>925</v>
      </c>
      <c r="R150" s="204" t="s">
        <v>925</v>
      </c>
      <c r="S150" s="204" t="s">
        <v>925</v>
      </c>
      <c r="T150" s="194" t="s">
        <v>925</v>
      </c>
      <c r="U150" s="194" t="s">
        <v>925</v>
      </c>
      <c r="V150" s="194" t="s">
        <v>925</v>
      </c>
      <c r="W150" s="194" t="s">
        <v>925</v>
      </c>
      <c r="X150" s="194" t="s">
        <v>925</v>
      </c>
      <c r="Y150" s="194" t="s">
        <v>925</v>
      </c>
      <c r="Z150" s="194" t="s">
        <v>925</v>
      </c>
      <c r="AA150" s="204" t="s">
        <v>925</v>
      </c>
      <c r="AB150" s="204"/>
      <c r="AC150" s="145"/>
      <c r="AD150" s="149"/>
      <c r="AE150" s="159"/>
      <c r="AF150" s="159"/>
      <c r="AG150" s="159"/>
      <c r="AH150" s="159"/>
      <c r="AI150" s="159"/>
      <c r="AJ150" s="159"/>
      <c r="AK150" s="171"/>
      <c r="AL150" s="172"/>
      <c r="AM150" s="172"/>
      <c r="AN150" s="172"/>
      <c r="AO150" s="172"/>
      <c r="AP150" s="172"/>
      <c r="AQ150" s="171"/>
      <c r="AR150" s="184"/>
      <c r="AS150" s="184"/>
      <c r="AT150" s="184"/>
      <c r="AU150" s="184"/>
      <c r="AV150" s="184"/>
      <c r="AW150" s="184"/>
      <c r="AX150" s="41" t="s">
        <v>926</v>
      </c>
      <c r="AY150" s="41" t="s">
        <v>927</v>
      </c>
      <c r="AZ150" s="41" t="s">
        <v>66</v>
      </c>
      <c r="BA150" s="41"/>
      <c r="BB150" s="41" t="s">
        <v>937</v>
      </c>
      <c r="BC150" s="41"/>
    </row>
    <row r="151" spans="1:55" s="25" customFormat="1" ht="15.95" hidden="1" customHeight="1">
      <c r="A151" s="219"/>
      <c r="B151" s="219"/>
      <c r="C151" s="42">
        <v>42799</v>
      </c>
      <c r="D151" s="42"/>
      <c r="E151" s="93" t="s">
        <v>799</v>
      </c>
      <c r="F151" s="43" t="s">
        <v>800</v>
      </c>
      <c r="G151" s="110" t="s">
        <v>801</v>
      </c>
      <c r="H151" s="41" t="s">
        <v>802</v>
      </c>
      <c r="I151" s="128"/>
      <c r="J151" s="128"/>
      <c r="K151" s="128"/>
      <c r="L151" s="138"/>
      <c r="M151" s="138" t="s">
        <v>925</v>
      </c>
      <c r="N151" s="138" t="s">
        <v>925</v>
      </c>
      <c r="O151" s="138" t="s">
        <v>925</v>
      </c>
      <c r="P151" s="138" t="s">
        <v>925</v>
      </c>
      <c r="Q151" s="138" t="s">
        <v>925</v>
      </c>
      <c r="R151" s="204"/>
      <c r="S151" s="204"/>
      <c r="T151" s="194"/>
      <c r="U151" s="194" t="s">
        <v>925</v>
      </c>
      <c r="V151" s="194" t="s">
        <v>925</v>
      </c>
      <c r="W151" s="194" t="s">
        <v>925</v>
      </c>
      <c r="X151" s="194" t="s">
        <v>925</v>
      </c>
      <c r="Y151" s="194" t="s">
        <v>925</v>
      </c>
      <c r="Z151" s="194"/>
      <c r="AA151" s="204"/>
      <c r="AB151" s="204"/>
      <c r="AC151" s="145"/>
      <c r="AD151" s="149"/>
      <c r="AE151" s="159"/>
      <c r="AF151" s="159"/>
      <c r="AG151" s="159"/>
      <c r="AH151" s="159"/>
      <c r="AI151" s="159"/>
      <c r="AJ151" s="159"/>
      <c r="AK151" s="171"/>
      <c r="AL151" s="172"/>
      <c r="AM151" s="172"/>
      <c r="AN151" s="172"/>
      <c r="AO151" s="172"/>
      <c r="AP151" s="172"/>
      <c r="AQ151" s="171"/>
      <c r="AR151" s="184"/>
      <c r="AS151" s="184"/>
      <c r="AT151" s="184"/>
      <c r="AU151" s="184"/>
      <c r="AV151" s="184"/>
      <c r="AW151" s="184"/>
      <c r="AX151" s="41" t="s">
        <v>926</v>
      </c>
      <c r="AY151" s="41" t="s">
        <v>927</v>
      </c>
      <c r="AZ151" s="41" t="s">
        <v>66</v>
      </c>
      <c r="BA151" s="41"/>
      <c r="BB151" s="27"/>
      <c r="BC151" s="41"/>
    </row>
    <row r="152" spans="1:55" s="25" customFormat="1" ht="15.95" hidden="1" customHeight="1">
      <c r="A152" s="218"/>
      <c r="B152" s="218"/>
      <c r="C152" s="62">
        <v>42799</v>
      </c>
      <c r="D152" s="62"/>
      <c r="E152" s="94" t="s">
        <v>986</v>
      </c>
      <c r="F152" s="43" t="s">
        <v>1008</v>
      </c>
      <c r="G152" s="111" t="s">
        <v>988</v>
      </c>
      <c r="H152" s="64" t="s">
        <v>975</v>
      </c>
      <c r="I152" s="129"/>
      <c r="J152" s="129"/>
      <c r="K152" s="129"/>
      <c r="L152" s="137"/>
      <c r="M152" s="137" t="s">
        <v>925</v>
      </c>
      <c r="N152" s="137" t="s">
        <v>925</v>
      </c>
      <c r="O152" s="137" t="s">
        <v>925</v>
      </c>
      <c r="P152" s="137" t="s">
        <v>925</v>
      </c>
      <c r="Q152" s="137" t="s">
        <v>925</v>
      </c>
      <c r="R152" s="203" t="s">
        <v>925</v>
      </c>
      <c r="S152" s="203" t="s">
        <v>925</v>
      </c>
      <c r="T152" s="193"/>
      <c r="U152" s="193"/>
      <c r="V152" s="193" t="s">
        <v>925</v>
      </c>
      <c r="W152" s="193" t="s">
        <v>925</v>
      </c>
      <c r="X152" s="193" t="s">
        <v>925</v>
      </c>
      <c r="Y152" s="193" t="s">
        <v>925</v>
      </c>
      <c r="Z152" s="193" t="s">
        <v>925</v>
      </c>
      <c r="AA152" s="203" t="s">
        <v>925</v>
      </c>
      <c r="AB152" s="203"/>
      <c r="AC152" s="147"/>
      <c r="AD152" s="148"/>
      <c r="AE152" s="158"/>
      <c r="AF152" s="158"/>
      <c r="AG152" s="158"/>
      <c r="AH152" s="158"/>
      <c r="AI152" s="158"/>
      <c r="AJ152" s="158"/>
      <c r="AK152" s="169"/>
      <c r="AL152" s="170"/>
      <c r="AM152" s="170"/>
      <c r="AN152" s="170"/>
      <c r="AO152" s="170"/>
      <c r="AP152" s="170"/>
      <c r="AQ152" s="169"/>
      <c r="AR152" s="183"/>
      <c r="AS152" s="183"/>
      <c r="AT152" s="183"/>
      <c r="AU152" s="183"/>
      <c r="AV152" s="183"/>
      <c r="AW152" s="183"/>
      <c r="AX152" s="64"/>
      <c r="AY152" s="64"/>
      <c r="AZ152" s="64"/>
      <c r="BA152" s="64"/>
      <c r="BB152" s="27"/>
      <c r="BC152" s="64"/>
    </row>
    <row r="153" spans="1:55" s="25" customFormat="1" ht="15.95" hidden="1" customHeight="1">
      <c r="A153" s="218"/>
      <c r="B153" s="218"/>
      <c r="C153" s="62">
        <v>42799</v>
      </c>
      <c r="D153" s="62"/>
      <c r="E153" s="94" t="s">
        <v>980</v>
      </c>
      <c r="F153" s="43" t="s">
        <v>1001</v>
      </c>
      <c r="G153" s="111" t="s">
        <v>982</v>
      </c>
      <c r="H153" s="64" t="s">
        <v>1009</v>
      </c>
      <c r="I153" s="129"/>
      <c r="J153" s="129"/>
      <c r="K153" s="129"/>
      <c r="L153" s="137" t="s">
        <v>925</v>
      </c>
      <c r="M153" s="137" t="s">
        <v>925</v>
      </c>
      <c r="N153" s="137" t="s">
        <v>925</v>
      </c>
      <c r="O153" s="137" t="s">
        <v>925</v>
      </c>
      <c r="P153" s="137" t="s">
        <v>925</v>
      </c>
      <c r="Q153" s="137" t="s">
        <v>925</v>
      </c>
      <c r="R153" s="203" t="s">
        <v>925</v>
      </c>
      <c r="S153" s="203" t="s">
        <v>925</v>
      </c>
      <c r="T153" s="193" t="s">
        <v>925</v>
      </c>
      <c r="U153" s="193" t="s">
        <v>925</v>
      </c>
      <c r="V153" s="193" t="s">
        <v>925</v>
      </c>
      <c r="W153" s="193" t="s">
        <v>925</v>
      </c>
      <c r="X153" s="193" t="s">
        <v>925</v>
      </c>
      <c r="Y153" s="193" t="s">
        <v>925</v>
      </c>
      <c r="Z153" s="193" t="s">
        <v>925</v>
      </c>
      <c r="AA153" s="203" t="s">
        <v>925</v>
      </c>
      <c r="AB153" s="203" t="s">
        <v>925</v>
      </c>
      <c r="AC153" s="147"/>
      <c r="AD153" s="148"/>
      <c r="AE153" s="158"/>
      <c r="AF153" s="158"/>
      <c r="AG153" s="158"/>
      <c r="AH153" s="158"/>
      <c r="AI153" s="158"/>
      <c r="AJ153" s="158"/>
      <c r="AK153" s="169"/>
      <c r="AL153" s="170"/>
      <c r="AM153" s="170"/>
      <c r="AN153" s="170"/>
      <c r="AO153" s="170"/>
      <c r="AP153" s="170"/>
      <c r="AQ153" s="169"/>
      <c r="AR153" s="183"/>
      <c r="AS153" s="183"/>
      <c r="AT153" s="183"/>
      <c r="AU153" s="183"/>
      <c r="AV153" s="183"/>
      <c r="AW153" s="183"/>
      <c r="AX153" s="64"/>
      <c r="AY153" s="64"/>
      <c r="AZ153" s="64"/>
      <c r="BA153" s="64"/>
      <c r="BB153" s="27"/>
      <c r="BC153" s="64"/>
    </row>
    <row r="154" spans="1:55" s="25" customFormat="1" ht="15.95" hidden="1" customHeight="1">
      <c r="A154" s="218"/>
      <c r="B154" s="218"/>
      <c r="C154" s="62">
        <v>42799</v>
      </c>
      <c r="D154" s="62"/>
      <c r="E154" s="94" t="s">
        <v>972</v>
      </c>
      <c r="F154" s="43" t="s">
        <v>1317</v>
      </c>
      <c r="G154" s="111" t="s">
        <v>976</v>
      </c>
      <c r="H154" s="64" t="s">
        <v>975</v>
      </c>
      <c r="I154" s="129"/>
      <c r="J154" s="129"/>
      <c r="K154" s="129"/>
      <c r="L154" s="137" t="s">
        <v>925</v>
      </c>
      <c r="M154" s="137" t="s">
        <v>925</v>
      </c>
      <c r="N154" s="137" t="s">
        <v>925</v>
      </c>
      <c r="O154" s="137" t="s">
        <v>925</v>
      </c>
      <c r="P154" s="137" t="s">
        <v>925</v>
      </c>
      <c r="Q154" s="137" t="s">
        <v>925</v>
      </c>
      <c r="R154" s="203" t="s">
        <v>925</v>
      </c>
      <c r="S154" s="203" t="s">
        <v>925</v>
      </c>
      <c r="T154" s="193" t="s">
        <v>925</v>
      </c>
      <c r="U154" s="193" t="s">
        <v>925</v>
      </c>
      <c r="V154" s="193" t="s">
        <v>925</v>
      </c>
      <c r="W154" s="193" t="s">
        <v>925</v>
      </c>
      <c r="X154" s="193" t="s">
        <v>925</v>
      </c>
      <c r="Y154" s="193" t="s">
        <v>925</v>
      </c>
      <c r="Z154" s="193" t="s">
        <v>925</v>
      </c>
      <c r="AA154" s="203" t="s">
        <v>925</v>
      </c>
      <c r="AB154" s="203" t="s">
        <v>925</v>
      </c>
      <c r="AC154" s="147"/>
      <c r="AD154" s="148"/>
      <c r="AE154" s="158"/>
      <c r="AF154" s="158"/>
      <c r="AG154" s="158"/>
      <c r="AH154" s="158"/>
      <c r="AI154" s="158"/>
      <c r="AJ154" s="158"/>
      <c r="AK154" s="169"/>
      <c r="AL154" s="170"/>
      <c r="AM154" s="170"/>
      <c r="AN154" s="170"/>
      <c r="AO154" s="170"/>
      <c r="AP154" s="170"/>
      <c r="AQ154" s="169"/>
      <c r="AR154" s="183"/>
      <c r="AS154" s="183"/>
      <c r="AT154" s="183"/>
      <c r="AU154" s="183"/>
      <c r="AV154" s="183"/>
      <c r="AW154" s="183"/>
      <c r="AX154" s="64"/>
      <c r="AY154" s="64"/>
      <c r="AZ154" s="64"/>
      <c r="BA154" s="64"/>
      <c r="BB154" s="27"/>
      <c r="BC154" s="64"/>
    </row>
    <row r="155" spans="1:55" s="25" customFormat="1" ht="15.95" hidden="1" customHeight="1">
      <c r="A155" s="219"/>
      <c r="B155" s="219"/>
      <c r="C155" s="66">
        <v>42799</v>
      </c>
      <c r="D155" s="42"/>
      <c r="E155" s="101" t="s">
        <v>1063</v>
      </c>
      <c r="F155" s="43" t="s">
        <v>1308</v>
      </c>
      <c r="G155" s="110" t="s">
        <v>1064</v>
      </c>
      <c r="H155" s="41"/>
      <c r="I155" s="128"/>
      <c r="J155" s="128"/>
      <c r="K155" s="128"/>
      <c r="L155" s="138"/>
      <c r="M155" s="138" t="s">
        <v>925</v>
      </c>
      <c r="N155" s="138" t="s">
        <v>925</v>
      </c>
      <c r="O155" s="138" t="s">
        <v>925</v>
      </c>
      <c r="P155" s="138" t="s">
        <v>925</v>
      </c>
      <c r="Q155" s="138" t="s">
        <v>925</v>
      </c>
      <c r="R155" s="204"/>
      <c r="S155" s="204"/>
      <c r="T155" s="194"/>
      <c r="U155" s="194" t="s">
        <v>925</v>
      </c>
      <c r="V155" s="194" t="s">
        <v>925</v>
      </c>
      <c r="W155" s="194" t="s">
        <v>925</v>
      </c>
      <c r="X155" s="194" t="s">
        <v>925</v>
      </c>
      <c r="Y155" s="194" t="s">
        <v>925</v>
      </c>
      <c r="Z155" s="194"/>
      <c r="AA155" s="204"/>
      <c r="AB155" s="204"/>
      <c r="AC155" s="145"/>
      <c r="AD155" s="149"/>
      <c r="AE155" s="159"/>
      <c r="AF155" s="159"/>
      <c r="AG155" s="159"/>
      <c r="AH155" s="159"/>
      <c r="AI155" s="159"/>
      <c r="AJ155" s="159"/>
      <c r="AK155" s="171"/>
      <c r="AL155" s="172"/>
      <c r="AM155" s="172"/>
      <c r="AN155" s="172"/>
      <c r="AO155" s="172"/>
      <c r="AP155" s="172"/>
      <c r="AQ155" s="171"/>
      <c r="AR155" s="184"/>
      <c r="AS155" s="184"/>
      <c r="AT155" s="184"/>
      <c r="AU155" s="184"/>
      <c r="AV155" s="184"/>
      <c r="AW155" s="184"/>
      <c r="AX155" s="41"/>
      <c r="AY155" s="41" t="s">
        <v>927</v>
      </c>
      <c r="AZ155" s="41"/>
      <c r="BA155" s="41"/>
      <c r="BB155" s="27"/>
      <c r="BC155" s="41"/>
    </row>
    <row r="156" spans="1:55" s="25" customFormat="1" ht="15.95" hidden="1" customHeight="1">
      <c r="A156" s="219"/>
      <c r="B156" s="219"/>
      <c r="C156" s="42">
        <v>42799</v>
      </c>
      <c r="D156" s="42"/>
      <c r="E156" s="93" t="s">
        <v>1043</v>
      </c>
      <c r="F156" s="43" t="s">
        <v>1062</v>
      </c>
      <c r="G156" s="110" t="s">
        <v>1044</v>
      </c>
      <c r="H156" s="41"/>
      <c r="I156" s="128"/>
      <c r="J156" s="128"/>
      <c r="K156" s="128"/>
      <c r="L156" s="138"/>
      <c r="M156" s="138" t="s">
        <v>925</v>
      </c>
      <c r="N156" s="138" t="s">
        <v>925</v>
      </c>
      <c r="O156" s="138" t="s">
        <v>925</v>
      </c>
      <c r="P156" s="138" t="s">
        <v>925</v>
      </c>
      <c r="Q156" s="138" t="s">
        <v>925</v>
      </c>
      <c r="R156" s="204"/>
      <c r="S156" s="204"/>
      <c r="T156" s="194"/>
      <c r="U156" s="194" t="s">
        <v>925</v>
      </c>
      <c r="V156" s="194" t="s">
        <v>925</v>
      </c>
      <c r="W156" s="194" t="s">
        <v>925</v>
      </c>
      <c r="X156" s="194" t="s">
        <v>925</v>
      </c>
      <c r="Y156" s="194" t="s">
        <v>925</v>
      </c>
      <c r="Z156" s="194"/>
      <c r="AA156" s="204"/>
      <c r="AB156" s="204"/>
      <c r="AC156" s="145"/>
      <c r="AD156" s="149"/>
      <c r="AE156" s="159"/>
      <c r="AF156" s="159"/>
      <c r="AG156" s="159"/>
      <c r="AH156" s="159"/>
      <c r="AI156" s="159"/>
      <c r="AJ156" s="159"/>
      <c r="AK156" s="171"/>
      <c r="AL156" s="172"/>
      <c r="AM156" s="172"/>
      <c r="AN156" s="172"/>
      <c r="AO156" s="172"/>
      <c r="AP156" s="172"/>
      <c r="AQ156" s="171"/>
      <c r="AR156" s="184"/>
      <c r="AS156" s="184"/>
      <c r="AT156" s="184"/>
      <c r="AU156" s="184"/>
      <c r="AV156" s="184"/>
      <c r="AW156" s="184"/>
      <c r="AX156" s="41"/>
      <c r="AY156" s="41" t="s">
        <v>927</v>
      </c>
      <c r="AZ156" s="41"/>
      <c r="BA156" s="41"/>
      <c r="BB156" s="27"/>
      <c r="BC156" s="41"/>
    </row>
    <row r="157" spans="1:55" s="25" customFormat="1" ht="15.95" hidden="1" customHeight="1">
      <c r="A157" s="219"/>
      <c r="B157" s="219"/>
      <c r="C157" s="42">
        <v>42799</v>
      </c>
      <c r="D157" s="42"/>
      <c r="E157" s="93" t="s">
        <v>1094</v>
      </c>
      <c r="F157" s="43" t="s">
        <v>1314</v>
      </c>
      <c r="G157" s="110" t="s">
        <v>1095</v>
      </c>
      <c r="H157" s="41" t="s">
        <v>1262</v>
      </c>
      <c r="I157" s="128"/>
      <c r="J157" s="128"/>
      <c r="K157" s="128"/>
      <c r="L157" s="138"/>
      <c r="M157" s="138"/>
      <c r="N157" s="138"/>
      <c r="O157" s="138"/>
      <c r="P157" s="138"/>
      <c r="Q157" s="138"/>
      <c r="R157" s="204"/>
      <c r="S157" s="204"/>
      <c r="T157" s="194"/>
      <c r="U157" s="194"/>
      <c r="V157" s="194"/>
      <c r="W157" s="194"/>
      <c r="X157" s="194"/>
      <c r="Y157" s="194"/>
      <c r="Z157" s="194"/>
      <c r="AA157" s="204"/>
      <c r="AB157" s="204"/>
      <c r="AC157" s="145"/>
      <c r="AD157" s="149"/>
      <c r="AE157" s="159" t="s">
        <v>925</v>
      </c>
      <c r="AF157" s="159" t="s">
        <v>925</v>
      </c>
      <c r="AG157" s="159" t="s">
        <v>925</v>
      </c>
      <c r="AH157" s="159" t="s">
        <v>925</v>
      </c>
      <c r="AI157" s="159" t="s">
        <v>925</v>
      </c>
      <c r="AJ157" s="159" t="s">
        <v>925</v>
      </c>
      <c r="AK157" s="171" t="s">
        <v>925</v>
      </c>
      <c r="AL157" s="172" t="s">
        <v>925</v>
      </c>
      <c r="AM157" s="172" t="s">
        <v>925</v>
      </c>
      <c r="AN157" s="172" t="s">
        <v>925</v>
      </c>
      <c r="AO157" s="172" t="s">
        <v>925</v>
      </c>
      <c r="AP157" s="172" t="s">
        <v>925</v>
      </c>
      <c r="AQ157" s="171"/>
      <c r="AR157" s="184"/>
      <c r="AS157" s="184"/>
      <c r="AT157" s="184"/>
      <c r="AU157" s="184"/>
      <c r="AV157" s="184"/>
      <c r="AW157" s="184"/>
      <c r="AX157" s="41"/>
      <c r="AY157" s="41"/>
      <c r="AZ157" s="41"/>
      <c r="BA157" s="41"/>
      <c r="BB157" s="27"/>
      <c r="BC157" s="41"/>
    </row>
    <row r="158" spans="1:55" s="25" customFormat="1" ht="15.95" hidden="1" customHeight="1">
      <c r="A158" s="219"/>
      <c r="B158" s="219"/>
      <c r="C158" s="42">
        <v>42799</v>
      </c>
      <c r="D158" s="42"/>
      <c r="E158" s="93" t="s">
        <v>1227</v>
      </c>
      <c r="F158" s="65" t="s">
        <v>1049</v>
      </c>
      <c r="G158" s="113" t="s">
        <v>1241</v>
      </c>
      <c r="H158" s="41"/>
      <c r="I158" s="128"/>
      <c r="J158" s="128"/>
      <c r="K158" s="128"/>
      <c r="L158" s="138"/>
      <c r="M158" s="138" t="s">
        <v>925</v>
      </c>
      <c r="N158" s="138" t="s">
        <v>925</v>
      </c>
      <c r="O158" s="138" t="s">
        <v>925</v>
      </c>
      <c r="P158" s="138" t="s">
        <v>925</v>
      </c>
      <c r="Q158" s="138" t="s">
        <v>925</v>
      </c>
      <c r="R158" s="204" t="s">
        <v>925</v>
      </c>
      <c r="S158" s="204" t="s">
        <v>925</v>
      </c>
      <c r="T158" s="194"/>
      <c r="U158" s="194" t="s">
        <v>925</v>
      </c>
      <c r="V158" s="194" t="s">
        <v>925</v>
      </c>
      <c r="W158" s="194" t="s">
        <v>925</v>
      </c>
      <c r="X158" s="194" t="s">
        <v>925</v>
      </c>
      <c r="Y158" s="194" t="s">
        <v>925</v>
      </c>
      <c r="Z158" s="194" t="s">
        <v>925</v>
      </c>
      <c r="AA158" s="204" t="s">
        <v>925</v>
      </c>
      <c r="AB158" s="204"/>
      <c r="AC158" s="145"/>
      <c r="AD158" s="149"/>
      <c r="AE158" s="159"/>
      <c r="AF158" s="159"/>
      <c r="AG158" s="159"/>
      <c r="AH158" s="159"/>
      <c r="AI158" s="159"/>
      <c r="AJ158" s="159"/>
      <c r="AK158" s="171"/>
      <c r="AL158" s="172"/>
      <c r="AM158" s="172"/>
      <c r="AN158" s="172"/>
      <c r="AO158" s="172"/>
      <c r="AP158" s="172"/>
      <c r="AQ158" s="171"/>
      <c r="AR158" s="184"/>
      <c r="AS158" s="184"/>
      <c r="AT158" s="184"/>
      <c r="AU158" s="184"/>
      <c r="AV158" s="184"/>
      <c r="AW158" s="184"/>
      <c r="AX158" s="41"/>
      <c r="AY158" s="41" t="s">
        <v>927</v>
      </c>
      <c r="AZ158" s="41"/>
      <c r="BA158" s="41"/>
      <c r="BB158" s="27"/>
      <c r="BC158" s="41"/>
    </row>
    <row r="159" spans="1:55" s="25" customFormat="1" ht="15.95" hidden="1" customHeight="1">
      <c r="A159" s="225"/>
      <c r="B159" s="225"/>
      <c r="C159" s="74">
        <v>42799</v>
      </c>
      <c r="D159" s="74"/>
      <c r="E159" s="95" t="s">
        <v>1118</v>
      </c>
      <c r="F159" s="43" t="s">
        <v>1319</v>
      </c>
      <c r="G159" s="112" t="s">
        <v>1359</v>
      </c>
      <c r="H159" s="43" t="s">
        <v>1120</v>
      </c>
      <c r="I159" s="131"/>
      <c r="J159" s="131"/>
      <c r="K159" s="131"/>
      <c r="L159" s="141"/>
      <c r="M159" s="141"/>
      <c r="N159" s="141"/>
      <c r="O159" s="141"/>
      <c r="P159" s="141"/>
      <c r="Q159" s="141"/>
      <c r="R159" s="207"/>
      <c r="S159" s="207"/>
      <c r="T159" s="198"/>
      <c r="U159" s="198" t="s">
        <v>925</v>
      </c>
      <c r="V159" s="198" t="s">
        <v>925</v>
      </c>
      <c r="W159" s="198" t="s">
        <v>925</v>
      </c>
      <c r="X159" s="198" t="s">
        <v>925</v>
      </c>
      <c r="Y159" s="198" t="s">
        <v>925</v>
      </c>
      <c r="Z159" s="198"/>
      <c r="AA159" s="207"/>
      <c r="AB159" s="207"/>
      <c r="AC159" s="154"/>
      <c r="AD159" s="155"/>
      <c r="AE159" s="163"/>
      <c r="AF159" s="163"/>
      <c r="AG159" s="163"/>
      <c r="AH159" s="163"/>
      <c r="AI159" s="163"/>
      <c r="AJ159" s="163"/>
      <c r="AK159" s="177"/>
      <c r="AL159" s="178"/>
      <c r="AM159" s="178"/>
      <c r="AN159" s="178"/>
      <c r="AO159" s="178"/>
      <c r="AP159" s="178"/>
      <c r="AQ159" s="177"/>
      <c r="AR159" s="189"/>
      <c r="AS159" s="189"/>
      <c r="AT159" s="189"/>
      <c r="AU159" s="189"/>
      <c r="AV159" s="189"/>
      <c r="AW159" s="189"/>
      <c r="AX159" s="75"/>
      <c r="AY159" s="75"/>
      <c r="AZ159" s="43"/>
      <c r="BA159" s="43"/>
      <c r="BB159" s="43"/>
      <c r="BC159" s="43"/>
    </row>
    <row r="160" spans="1:55" s="25" customFormat="1" ht="15.95" hidden="1" customHeight="1">
      <c r="A160" s="219"/>
      <c r="B160" s="219"/>
      <c r="C160" s="42">
        <v>42802</v>
      </c>
      <c r="D160" s="42"/>
      <c r="E160" s="93" t="s">
        <v>352</v>
      </c>
      <c r="F160" s="43" t="s">
        <v>1309</v>
      </c>
      <c r="G160" s="110" t="s">
        <v>1364</v>
      </c>
      <c r="H160" s="41" t="s">
        <v>1121</v>
      </c>
      <c r="I160" s="128"/>
      <c r="J160" s="128"/>
      <c r="K160" s="128"/>
      <c r="L160" s="138" t="s">
        <v>925</v>
      </c>
      <c r="M160" s="138" t="s">
        <v>925</v>
      </c>
      <c r="N160" s="138" t="s">
        <v>925</v>
      </c>
      <c r="O160" s="138" t="s">
        <v>925</v>
      </c>
      <c r="P160" s="138" t="s">
        <v>925</v>
      </c>
      <c r="Q160" s="138" t="s">
        <v>925</v>
      </c>
      <c r="R160" s="204" t="s">
        <v>925</v>
      </c>
      <c r="S160" s="204" t="s">
        <v>925</v>
      </c>
      <c r="T160" s="194" t="s">
        <v>925</v>
      </c>
      <c r="U160" s="194" t="s">
        <v>925</v>
      </c>
      <c r="V160" s="194" t="s">
        <v>925</v>
      </c>
      <c r="W160" s="194" t="s">
        <v>925</v>
      </c>
      <c r="X160" s="194" t="s">
        <v>925</v>
      </c>
      <c r="Y160" s="194" t="s">
        <v>925</v>
      </c>
      <c r="Z160" s="194"/>
      <c r="AA160" s="204"/>
      <c r="AB160" s="204"/>
      <c r="AC160" s="145"/>
      <c r="AD160" s="149"/>
      <c r="AE160" s="159"/>
      <c r="AF160" s="159"/>
      <c r="AG160" s="159"/>
      <c r="AH160" s="159"/>
      <c r="AI160" s="159"/>
      <c r="AJ160" s="159"/>
      <c r="AK160" s="171"/>
      <c r="AL160" s="172"/>
      <c r="AM160" s="172"/>
      <c r="AN160" s="172"/>
      <c r="AO160" s="172"/>
      <c r="AP160" s="172"/>
      <c r="AQ160" s="171"/>
      <c r="AR160" s="184"/>
      <c r="AS160" s="184"/>
      <c r="AT160" s="184"/>
      <c r="AU160" s="184"/>
      <c r="AV160" s="184"/>
      <c r="AW160" s="184"/>
      <c r="AX160" s="26"/>
      <c r="AY160" s="26"/>
      <c r="AZ160" s="41"/>
      <c r="BA160" s="41"/>
      <c r="BB160" s="41"/>
      <c r="BC160" s="41"/>
    </row>
    <row r="161" spans="1:55" s="25" customFormat="1" ht="15.95" hidden="1" customHeight="1">
      <c r="A161" s="219"/>
      <c r="B161" s="219"/>
      <c r="C161" s="42">
        <v>42805</v>
      </c>
      <c r="D161" s="42">
        <v>42805</v>
      </c>
      <c r="E161" s="93" t="s">
        <v>1079</v>
      </c>
      <c r="F161" s="43" t="s">
        <v>1307</v>
      </c>
      <c r="G161" s="110" t="s">
        <v>145</v>
      </c>
      <c r="H161" s="41" t="s">
        <v>1110</v>
      </c>
      <c r="I161" s="128"/>
      <c r="J161" s="128"/>
      <c r="K161" s="128"/>
      <c r="L161" s="138"/>
      <c r="M161" s="138" t="s">
        <v>925</v>
      </c>
      <c r="N161" s="138" t="s">
        <v>925</v>
      </c>
      <c r="O161" s="138" t="s">
        <v>925</v>
      </c>
      <c r="P161" s="138" t="s">
        <v>925</v>
      </c>
      <c r="Q161" s="138" t="s">
        <v>925</v>
      </c>
      <c r="R161" s="204" t="s">
        <v>925</v>
      </c>
      <c r="S161" s="204" t="s">
        <v>925</v>
      </c>
      <c r="T161" s="194"/>
      <c r="U161" s="193" t="s">
        <v>925</v>
      </c>
      <c r="V161" s="193" t="s">
        <v>925</v>
      </c>
      <c r="W161" s="193" t="s">
        <v>925</v>
      </c>
      <c r="X161" s="193" t="s">
        <v>925</v>
      </c>
      <c r="Y161" s="193" t="s">
        <v>925</v>
      </c>
      <c r="Z161" s="193" t="s">
        <v>925</v>
      </c>
      <c r="AA161" s="203" t="s">
        <v>925</v>
      </c>
      <c r="AB161" s="203" t="s">
        <v>925</v>
      </c>
      <c r="AC161" s="145"/>
      <c r="AD161" s="149"/>
      <c r="AE161" s="159"/>
      <c r="AF161" s="159"/>
      <c r="AG161" s="159"/>
      <c r="AH161" s="159"/>
      <c r="AI161" s="159"/>
      <c r="AJ161" s="159"/>
      <c r="AK161" s="171"/>
      <c r="AL161" s="172"/>
      <c r="AM161" s="172"/>
      <c r="AN161" s="172"/>
      <c r="AO161" s="172"/>
      <c r="AP161" s="172"/>
      <c r="AQ161" s="171"/>
      <c r="AR161" s="184"/>
      <c r="AS161" s="184"/>
      <c r="AT161" s="184"/>
      <c r="AU161" s="184"/>
      <c r="AV161" s="184"/>
      <c r="AW161" s="184"/>
      <c r="AX161" s="26"/>
      <c r="AY161" s="26"/>
      <c r="AZ161" s="41" t="s">
        <v>926</v>
      </c>
      <c r="BA161" s="41" t="s">
        <v>927</v>
      </c>
      <c r="BB161" s="41" t="s">
        <v>66</v>
      </c>
      <c r="BC161" s="41"/>
    </row>
    <row r="162" spans="1:55" s="25" customFormat="1" ht="15.95" hidden="1" customHeight="1">
      <c r="A162" s="219"/>
      <c r="B162" s="219"/>
      <c r="C162" s="42">
        <v>42805</v>
      </c>
      <c r="D162" s="42"/>
      <c r="E162" s="93" t="s">
        <v>830</v>
      </c>
      <c r="F162" s="43" t="s">
        <v>1300</v>
      </c>
      <c r="G162" s="110" t="s">
        <v>1078</v>
      </c>
      <c r="H162" s="41" t="s">
        <v>1250</v>
      </c>
      <c r="I162" s="128"/>
      <c r="J162" s="128"/>
      <c r="K162" s="128"/>
      <c r="L162" s="138"/>
      <c r="M162" s="138"/>
      <c r="N162" s="138"/>
      <c r="O162" s="138"/>
      <c r="P162" s="138"/>
      <c r="Q162" s="138"/>
      <c r="R162" s="204"/>
      <c r="S162" s="204"/>
      <c r="T162" s="194"/>
      <c r="U162" s="193"/>
      <c r="V162" s="193"/>
      <c r="W162" s="193"/>
      <c r="X162" s="193"/>
      <c r="Y162" s="193"/>
      <c r="Z162" s="193"/>
      <c r="AA162" s="203"/>
      <c r="AB162" s="203"/>
      <c r="AC162" s="145"/>
      <c r="AD162" s="149"/>
      <c r="AE162" s="159" t="s">
        <v>925</v>
      </c>
      <c r="AF162" s="159" t="s">
        <v>925</v>
      </c>
      <c r="AG162" s="159" t="s">
        <v>925</v>
      </c>
      <c r="AH162" s="159" t="s">
        <v>925</v>
      </c>
      <c r="AI162" s="159" t="s">
        <v>925</v>
      </c>
      <c r="AJ162" s="159" t="s">
        <v>925</v>
      </c>
      <c r="AK162" s="171" t="s">
        <v>925</v>
      </c>
      <c r="AL162" s="172" t="s">
        <v>925</v>
      </c>
      <c r="AM162" s="172" t="s">
        <v>925</v>
      </c>
      <c r="AN162" s="172" t="s">
        <v>925</v>
      </c>
      <c r="AO162" s="172" t="s">
        <v>925</v>
      </c>
      <c r="AP162" s="172" t="s">
        <v>925</v>
      </c>
      <c r="AQ162" s="171"/>
      <c r="AR162" s="184"/>
      <c r="AS162" s="184"/>
      <c r="AT162" s="184"/>
      <c r="AU162" s="184"/>
      <c r="AV162" s="184"/>
      <c r="AW162" s="184"/>
      <c r="AX162" s="26"/>
      <c r="AY162" s="26"/>
      <c r="AZ162" s="41"/>
      <c r="BA162" s="41"/>
      <c r="BB162" s="41"/>
      <c r="BC162" s="41"/>
    </row>
    <row r="163" spans="1:55" s="25" customFormat="1" ht="15.95" hidden="1" customHeight="1">
      <c r="A163" s="219"/>
      <c r="B163" s="219"/>
      <c r="C163" s="42">
        <v>42806</v>
      </c>
      <c r="D163" s="42"/>
      <c r="E163" s="93" t="s">
        <v>830</v>
      </c>
      <c r="F163" s="43" t="s">
        <v>1300</v>
      </c>
      <c r="G163" s="110" t="s">
        <v>1078</v>
      </c>
      <c r="H163" s="41" t="s">
        <v>1250</v>
      </c>
      <c r="I163" s="128"/>
      <c r="J163" s="128"/>
      <c r="K163" s="128"/>
      <c r="L163" s="138"/>
      <c r="M163" s="138"/>
      <c r="N163" s="138"/>
      <c r="O163" s="138"/>
      <c r="P163" s="138"/>
      <c r="Q163" s="138"/>
      <c r="R163" s="204"/>
      <c r="S163" s="204"/>
      <c r="T163" s="194"/>
      <c r="U163" s="193"/>
      <c r="V163" s="193"/>
      <c r="W163" s="193"/>
      <c r="X163" s="193"/>
      <c r="Y163" s="193"/>
      <c r="Z163" s="193"/>
      <c r="AA163" s="203"/>
      <c r="AB163" s="203"/>
      <c r="AC163" s="145"/>
      <c r="AD163" s="149"/>
      <c r="AE163" s="159" t="s">
        <v>925</v>
      </c>
      <c r="AF163" s="159" t="s">
        <v>925</v>
      </c>
      <c r="AG163" s="159" t="s">
        <v>925</v>
      </c>
      <c r="AH163" s="159" t="s">
        <v>925</v>
      </c>
      <c r="AI163" s="159" t="s">
        <v>925</v>
      </c>
      <c r="AJ163" s="159" t="s">
        <v>925</v>
      </c>
      <c r="AK163" s="171" t="s">
        <v>925</v>
      </c>
      <c r="AL163" s="172" t="s">
        <v>925</v>
      </c>
      <c r="AM163" s="172" t="s">
        <v>925</v>
      </c>
      <c r="AN163" s="172" t="s">
        <v>925</v>
      </c>
      <c r="AO163" s="172" t="s">
        <v>925</v>
      </c>
      <c r="AP163" s="172" t="s">
        <v>925</v>
      </c>
      <c r="AQ163" s="171"/>
      <c r="AR163" s="184"/>
      <c r="AS163" s="184"/>
      <c r="AT163" s="184"/>
      <c r="AU163" s="184"/>
      <c r="AV163" s="184"/>
      <c r="AW163" s="184"/>
      <c r="AX163" s="26"/>
      <c r="AY163" s="26"/>
      <c r="AZ163" s="41"/>
      <c r="BA163" s="41"/>
      <c r="BB163" s="41"/>
      <c r="BC163" s="41"/>
    </row>
    <row r="164" spans="1:55" ht="15.95" hidden="1" customHeight="1">
      <c r="A164" s="219"/>
      <c r="B164" s="219"/>
      <c r="C164" s="42">
        <v>42806</v>
      </c>
      <c r="D164" s="42"/>
      <c r="E164" s="93" t="s">
        <v>791</v>
      </c>
      <c r="F164" s="43" t="s">
        <v>1302</v>
      </c>
      <c r="G164" s="110" t="s">
        <v>792</v>
      </c>
      <c r="H164" s="41" t="s">
        <v>793</v>
      </c>
      <c r="I164" s="128"/>
      <c r="J164" s="128"/>
      <c r="K164" s="128"/>
      <c r="L164" s="138" t="s">
        <v>925</v>
      </c>
      <c r="M164" s="138" t="s">
        <v>925</v>
      </c>
      <c r="N164" s="138" t="s">
        <v>925</v>
      </c>
      <c r="O164" s="138" t="s">
        <v>925</v>
      </c>
      <c r="P164" s="138" t="s">
        <v>925</v>
      </c>
      <c r="Q164" s="138" t="s">
        <v>925</v>
      </c>
      <c r="R164" s="204"/>
      <c r="S164" s="204"/>
      <c r="T164" s="194" t="s">
        <v>925</v>
      </c>
      <c r="U164" s="194" t="s">
        <v>925</v>
      </c>
      <c r="V164" s="194" t="s">
        <v>925</v>
      </c>
      <c r="W164" s="194" t="s">
        <v>925</v>
      </c>
      <c r="X164" s="194" t="s">
        <v>925</v>
      </c>
      <c r="Y164" s="194" t="s">
        <v>925</v>
      </c>
      <c r="Z164" s="204"/>
      <c r="AA164" s="204"/>
      <c r="AB164" s="204"/>
      <c r="AC164" s="145"/>
      <c r="AD164" s="149"/>
      <c r="AE164" s="159"/>
      <c r="AF164" s="159"/>
      <c r="AG164" s="159"/>
      <c r="AH164" s="159"/>
      <c r="AI164" s="159"/>
      <c r="AJ164" s="159"/>
      <c r="AK164" s="171"/>
      <c r="AL164" s="172"/>
      <c r="AM164" s="172"/>
      <c r="AN164" s="172"/>
      <c r="AO164" s="172"/>
      <c r="AP164" s="172"/>
      <c r="AQ164" s="171"/>
      <c r="AR164" s="184"/>
      <c r="AS164" s="184"/>
      <c r="AT164" s="184"/>
      <c r="AU164" s="184"/>
      <c r="AV164" s="184"/>
      <c r="AW164" s="184"/>
      <c r="AX164" s="41" t="s">
        <v>926</v>
      </c>
      <c r="AY164" s="41" t="s">
        <v>927</v>
      </c>
      <c r="AZ164" s="41" t="s">
        <v>66</v>
      </c>
      <c r="BA164" s="41"/>
      <c r="BB164" s="27"/>
      <c r="BC164" s="41"/>
    </row>
    <row r="165" spans="1:55" s="25" customFormat="1" ht="15.95" hidden="1" customHeight="1">
      <c r="A165" s="219"/>
      <c r="B165" s="219"/>
      <c r="C165" s="42">
        <v>42806</v>
      </c>
      <c r="D165" s="42"/>
      <c r="E165" s="93" t="s">
        <v>819</v>
      </c>
      <c r="F165" s="43" t="s">
        <v>872</v>
      </c>
      <c r="G165" s="110" t="s">
        <v>820</v>
      </c>
      <c r="H165" s="41" t="s">
        <v>821</v>
      </c>
      <c r="I165" s="128"/>
      <c r="J165" s="128"/>
      <c r="K165" s="128"/>
      <c r="L165" s="138"/>
      <c r="M165" s="138" t="s">
        <v>925</v>
      </c>
      <c r="N165" s="138" t="s">
        <v>925</v>
      </c>
      <c r="O165" s="138" t="s">
        <v>925</v>
      </c>
      <c r="P165" s="138" t="s">
        <v>925</v>
      </c>
      <c r="Q165" s="138" t="s">
        <v>925</v>
      </c>
      <c r="R165" s="204" t="s">
        <v>925</v>
      </c>
      <c r="S165" s="204" t="s">
        <v>925</v>
      </c>
      <c r="T165" s="194"/>
      <c r="U165" s="194" t="s">
        <v>925</v>
      </c>
      <c r="V165" s="194" t="s">
        <v>925</v>
      </c>
      <c r="W165" s="194" t="s">
        <v>925</v>
      </c>
      <c r="X165" s="194" t="s">
        <v>925</v>
      </c>
      <c r="Y165" s="194" t="s">
        <v>925</v>
      </c>
      <c r="Z165" s="194" t="s">
        <v>925</v>
      </c>
      <c r="AA165" s="204" t="s">
        <v>925</v>
      </c>
      <c r="AB165" s="204"/>
      <c r="AC165" s="145"/>
      <c r="AD165" s="149"/>
      <c r="AE165" s="159"/>
      <c r="AF165" s="159"/>
      <c r="AG165" s="159"/>
      <c r="AH165" s="159"/>
      <c r="AI165" s="159"/>
      <c r="AJ165" s="159"/>
      <c r="AK165" s="171"/>
      <c r="AL165" s="172"/>
      <c r="AM165" s="172"/>
      <c r="AN165" s="172"/>
      <c r="AO165" s="172"/>
      <c r="AP165" s="172"/>
      <c r="AQ165" s="171"/>
      <c r="AR165" s="184"/>
      <c r="AS165" s="184"/>
      <c r="AT165" s="184"/>
      <c r="AU165" s="184"/>
      <c r="AV165" s="184"/>
      <c r="AW165" s="184"/>
      <c r="AX165" s="41" t="s">
        <v>926</v>
      </c>
      <c r="AY165" s="41" t="s">
        <v>927</v>
      </c>
      <c r="AZ165" s="41" t="s">
        <v>66</v>
      </c>
      <c r="BA165" s="41"/>
      <c r="BB165" s="27"/>
      <c r="BC165" s="41"/>
    </row>
    <row r="166" spans="1:55" s="25" customFormat="1" ht="15.95" hidden="1" customHeight="1">
      <c r="A166" s="219"/>
      <c r="B166" s="219"/>
      <c r="C166" s="42">
        <v>42806</v>
      </c>
      <c r="D166" s="42"/>
      <c r="E166" s="93" t="s">
        <v>808</v>
      </c>
      <c r="F166" s="43" t="s">
        <v>1311</v>
      </c>
      <c r="G166" s="110" t="s">
        <v>809</v>
      </c>
      <c r="H166" s="41" t="s">
        <v>793</v>
      </c>
      <c r="I166" s="128"/>
      <c r="J166" s="128"/>
      <c r="K166" s="128"/>
      <c r="L166" s="138" t="s">
        <v>925</v>
      </c>
      <c r="M166" s="138" t="s">
        <v>925</v>
      </c>
      <c r="N166" s="138" t="s">
        <v>925</v>
      </c>
      <c r="O166" s="138" t="s">
        <v>925</v>
      </c>
      <c r="P166" s="138" t="s">
        <v>925</v>
      </c>
      <c r="Q166" s="138" t="s">
        <v>925</v>
      </c>
      <c r="R166" s="204"/>
      <c r="S166" s="204"/>
      <c r="T166" s="194" t="s">
        <v>925</v>
      </c>
      <c r="U166" s="194" t="s">
        <v>925</v>
      </c>
      <c r="V166" s="194" t="s">
        <v>925</v>
      </c>
      <c r="W166" s="194" t="s">
        <v>925</v>
      </c>
      <c r="X166" s="194" t="s">
        <v>925</v>
      </c>
      <c r="Y166" s="194" t="s">
        <v>925</v>
      </c>
      <c r="Z166" s="194"/>
      <c r="AA166" s="204"/>
      <c r="AB166" s="204"/>
      <c r="AC166" s="145"/>
      <c r="AD166" s="149"/>
      <c r="AE166" s="159"/>
      <c r="AF166" s="159"/>
      <c r="AG166" s="159"/>
      <c r="AH166" s="159"/>
      <c r="AI166" s="159"/>
      <c r="AJ166" s="159"/>
      <c r="AK166" s="171"/>
      <c r="AL166" s="172"/>
      <c r="AM166" s="172"/>
      <c r="AN166" s="172"/>
      <c r="AO166" s="172"/>
      <c r="AP166" s="172"/>
      <c r="AQ166" s="171"/>
      <c r="AR166" s="184"/>
      <c r="AS166" s="184"/>
      <c r="AT166" s="184"/>
      <c r="AU166" s="184"/>
      <c r="AV166" s="184"/>
      <c r="AW166" s="184"/>
      <c r="AX166" s="41" t="s">
        <v>926</v>
      </c>
      <c r="AY166" s="41" t="s">
        <v>927</v>
      </c>
      <c r="AZ166" s="41" t="s">
        <v>66</v>
      </c>
      <c r="BA166" s="41"/>
      <c r="BB166" s="27"/>
      <c r="BC166" s="41"/>
    </row>
    <row r="167" spans="1:55" s="25" customFormat="1" ht="15.95" hidden="1" customHeight="1">
      <c r="A167" s="219"/>
      <c r="B167" s="219"/>
      <c r="C167" s="42">
        <v>42806</v>
      </c>
      <c r="D167" s="42"/>
      <c r="E167" s="93" t="s">
        <v>847</v>
      </c>
      <c r="F167" s="43" t="s">
        <v>1320</v>
      </c>
      <c r="G167" s="110" t="s">
        <v>848</v>
      </c>
      <c r="H167" s="41" t="s">
        <v>849</v>
      </c>
      <c r="I167" s="128"/>
      <c r="J167" s="128"/>
      <c r="K167" s="128"/>
      <c r="L167" s="138"/>
      <c r="M167" s="138" t="s">
        <v>925</v>
      </c>
      <c r="N167" s="138" t="s">
        <v>925</v>
      </c>
      <c r="O167" s="138" t="s">
        <v>925</v>
      </c>
      <c r="P167" s="138" t="s">
        <v>925</v>
      </c>
      <c r="Q167" s="138" t="s">
        <v>925</v>
      </c>
      <c r="R167" s="204" t="s">
        <v>925</v>
      </c>
      <c r="S167" s="204" t="s">
        <v>925</v>
      </c>
      <c r="T167" s="194"/>
      <c r="U167" s="194" t="s">
        <v>925</v>
      </c>
      <c r="V167" s="194" t="s">
        <v>925</v>
      </c>
      <c r="W167" s="194" t="s">
        <v>925</v>
      </c>
      <c r="X167" s="194" t="s">
        <v>925</v>
      </c>
      <c r="Y167" s="194" t="s">
        <v>925</v>
      </c>
      <c r="Z167" s="194" t="s">
        <v>925</v>
      </c>
      <c r="AA167" s="204" t="s">
        <v>925</v>
      </c>
      <c r="AB167" s="204"/>
      <c r="AC167" s="145"/>
      <c r="AD167" s="149"/>
      <c r="AE167" s="159"/>
      <c r="AF167" s="159"/>
      <c r="AG167" s="159"/>
      <c r="AH167" s="159"/>
      <c r="AI167" s="159"/>
      <c r="AJ167" s="159"/>
      <c r="AK167" s="171"/>
      <c r="AL167" s="172"/>
      <c r="AM167" s="172"/>
      <c r="AN167" s="172"/>
      <c r="AO167" s="172"/>
      <c r="AP167" s="172"/>
      <c r="AQ167" s="171"/>
      <c r="AR167" s="184"/>
      <c r="AS167" s="184"/>
      <c r="AT167" s="184"/>
      <c r="AU167" s="184"/>
      <c r="AV167" s="184"/>
      <c r="AW167" s="184"/>
      <c r="AX167" s="41" t="s">
        <v>926</v>
      </c>
      <c r="AY167" s="41" t="s">
        <v>927</v>
      </c>
      <c r="AZ167" s="41" t="s">
        <v>66</v>
      </c>
      <c r="BA167" s="41"/>
      <c r="BB167" s="27"/>
      <c r="BC167" s="41"/>
    </row>
    <row r="168" spans="1:55" s="25" customFormat="1" ht="15.95" hidden="1" customHeight="1">
      <c r="A168" s="218"/>
      <c r="B168" s="218"/>
      <c r="C168" s="62">
        <v>42806</v>
      </c>
      <c r="D168" s="62"/>
      <c r="E168" s="94" t="s">
        <v>1005</v>
      </c>
      <c r="F168" s="43" t="s">
        <v>981</v>
      </c>
      <c r="G168" s="111" t="s">
        <v>1006</v>
      </c>
      <c r="H168" s="64" t="s">
        <v>975</v>
      </c>
      <c r="I168" s="129"/>
      <c r="J168" s="129"/>
      <c r="K168" s="129"/>
      <c r="L168" s="137"/>
      <c r="M168" s="137" t="s">
        <v>925</v>
      </c>
      <c r="N168" s="137" t="s">
        <v>925</v>
      </c>
      <c r="O168" s="137" t="s">
        <v>925</v>
      </c>
      <c r="P168" s="137" t="s">
        <v>925</v>
      </c>
      <c r="Q168" s="137" t="s">
        <v>925</v>
      </c>
      <c r="R168" s="203" t="s">
        <v>925</v>
      </c>
      <c r="S168" s="203" t="s">
        <v>925</v>
      </c>
      <c r="T168" s="193"/>
      <c r="U168" s="193" t="s">
        <v>925</v>
      </c>
      <c r="V168" s="193" t="s">
        <v>925</v>
      </c>
      <c r="W168" s="193" t="s">
        <v>925</v>
      </c>
      <c r="X168" s="193" t="s">
        <v>925</v>
      </c>
      <c r="Y168" s="193" t="s">
        <v>925</v>
      </c>
      <c r="Z168" s="193" t="s">
        <v>925</v>
      </c>
      <c r="AA168" s="203" t="s">
        <v>925</v>
      </c>
      <c r="AB168" s="203"/>
      <c r="AC168" s="147"/>
      <c r="AD168" s="148"/>
      <c r="AE168" s="158"/>
      <c r="AF168" s="158"/>
      <c r="AG168" s="158"/>
      <c r="AH168" s="158"/>
      <c r="AI168" s="158"/>
      <c r="AJ168" s="158"/>
      <c r="AK168" s="169"/>
      <c r="AL168" s="170"/>
      <c r="AM168" s="170"/>
      <c r="AN168" s="170"/>
      <c r="AO168" s="170"/>
      <c r="AP168" s="170"/>
      <c r="AQ168" s="169"/>
      <c r="AR168" s="183"/>
      <c r="AS168" s="183"/>
      <c r="AT168" s="183"/>
      <c r="AU168" s="183"/>
      <c r="AV168" s="183"/>
      <c r="AW168" s="183"/>
      <c r="AX168" s="64"/>
      <c r="AY168" s="64"/>
      <c r="AZ168" s="64"/>
      <c r="BA168" s="64"/>
      <c r="BB168" s="27"/>
      <c r="BC168" s="64"/>
    </row>
    <row r="169" spans="1:55" s="25" customFormat="1" ht="15.95" hidden="1" customHeight="1">
      <c r="A169" s="218"/>
      <c r="B169" s="218"/>
      <c r="C169" s="62">
        <v>42806</v>
      </c>
      <c r="D169" s="62"/>
      <c r="E169" s="94" t="s">
        <v>1010</v>
      </c>
      <c r="F169" s="43" t="s">
        <v>1028</v>
      </c>
      <c r="G169" s="111" t="s">
        <v>1011</v>
      </c>
      <c r="H169" s="64" t="s">
        <v>975</v>
      </c>
      <c r="I169" s="129"/>
      <c r="J169" s="129"/>
      <c r="K169" s="129"/>
      <c r="L169" s="137"/>
      <c r="M169" s="137" t="s">
        <v>925</v>
      </c>
      <c r="N169" s="137" t="s">
        <v>925</v>
      </c>
      <c r="O169" s="137" t="s">
        <v>925</v>
      </c>
      <c r="P169" s="137" t="s">
        <v>925</v>
      </c>
      <c r="Q169" s="137" t="s">
        <v>925</v>
      </c>
      <c r="R169" s="203"/>
      <c r="S169" s="203"/>
      <c r="T169" s="193"/>
      <c r="U169" s="193" t="s">
        <v>925</v>
      </c>
      <c r="V169" s="193" t="s">
        <v>925</v>
      </c>
      <c r="W169" s="193" t="s">
        <v>925</v>
      </c>
      <c r="X169" s="193" t="s">
        <v>925</v>
      </c>
      <c r="Y169" s="193" t="s">
        <v>925</v>
      </c>
      <c r="Z169" s="193"/>
      <c r="AA169" s="203"/>
      <c r="AB169" s="203"/>
      <c r="AC169" s="147"/>
      <c r="AD169" s="147"/>
      <c r="AE169" s="158"/>
      <c r="AF169" s="158"/>
      <c r="AG169" s="158"/>
      <c r="AH169" s="158"/>
      <c r="AI169" s="158"/>
      <c r="AJ169" s="158"/>
      <c r="AK169" s="170"/>
      <c r="AL169" s="170"/>
      <c r="AM169" s="170"/>
      <c r="AN169" s="170"/>
      <c r="AO169" s="170"/>
      <c r="AP169" s="170"/>
      <c r="AQ169" s="170"/>
      <c r="AR169" s="183"/>
      <c r="AS169" s="183"/>
      <c r="AT169" s="183"/>
      <c r="AU169" s="183"/>
      <c r="AV169" s="183"/>
      <c r="AW169" s="183"/>
      <c r="AX169" s="64"/>
      <c r="AY169" s="64"/>
      <c r="AZ169" s="64"/>
      <c r="BA169" s="64"/>
      <c r="BB169" s="27"/>
      <c r="BC169" s="64"/>
    </row>
    <row r="170" spans="1:55" s="25" customFormat="1" ht="15.95" hidden="1" customHeight="1">
      <c r="A170" s="219"/>
      <c r="B170" s="219"/>
      <c r="C170" s="42">
        <v>42806</v>
      </c>
      <c r="D170" s="42"/>
      <c r="E170" s="96" t="s">
        <v>144</v>
      </c>
      <c r="F170" s="65" t="s">
        <v>1304</v>
      </c>
      <c r="G170" s="113" t="s">
        <v>1279</v>
      </c>
      <c r="H170" s="41" t="s">
        <v>1212</v>
      </c>
      <c r="I170" s="128"/>
      <c r="J170" s="128"/>
      <c r="K170" s="128"/>
      <c r="L170" s="138"/>
      <c r="M170" s="138"/>
      <c r="N170" s="138"/>
      <c r="O170" s="138"/>
      <c r="P170" s="138"/>
      <c r="Q170" s="138"/>
      <c r="R170" s="204"/>
      <c r="S170" s="204"/>
      <c r="T170" s="194" t="s">
        <v>925</v>
      </c>
      <c r="U170" s="194" t="s">
        <v>925</v>
      </c>
      <c r="V170" s="194" t="s">
        <v>925</v>
      </c>
      <c r="W170" s="194" t="s">
        <v>925</v>
      </c>
      <c r="X170" s="194" t="s">
        <v>925</v>
      </c>
      <c r="Y170" s="194" t="s">
        <v>925</v>
      </c>
      <c r="Z170" s="194" t="s">
        <v>925</v>
      </c>
      <c r="AA170" s="204" t="s">
        <v>925</v>
      </c>
      <c r="AB170" s="204" t="s">
        <v>925</v>
      </c>
      <c r="AC170" s="145"/>
      <c r="AD170" s="145"/>
      <c r="AE170" s="159"/>
      <c r="AF170" s="159"/>
      <c r="AG170" s="159"/>
      <c r="AH170" s="159"/>
      <c r="AI170" s="159"/>
      <c r="AJ170" s="159"/>
      <c r="AK170" s="172"/>
      <c r="AL170" s="172"/>
      <c r="AM170" s="172"/>
      <c r="AN170" s="172"/>
      <c r="AO170" s="172"/>
      <c r="AP170" s="172"/>
      <c r="AQ170" s="172"/>
      <c r="AR170" s="184"/>
      <c r="AS170" s="184"/>
      <c r="AT170" s="184"/>
      <c r="AU170" s="184"/>
      <c r="AV170" s="184"/>
      <c r="AW170" s="184"/>
      <c r="AX170" s="41"/>
      <c r="AY170" s="41" t="s">
        <v>927</v>
      </c>
      <c r="AZ170" s="41"/>
      <c r="BA170" s="41"/>
      <c r="BB170" s="27"/>
      <c r="BC170" s="41"/>
    </row>
    <row r="171" spans="1:55" s="25" customFormat="1" ht="15.95" hidden="1" customHeight="1">
      <c r="A171" s="219"/>
      <c r="B171" s="219"/>
      <c r="C171" s="42">
        <v>42806</v>
      </c>
      <c r="D171" s="42"/>
      <c r="E171" s="96" t="s">
        <v>1053</v>
      </c>
      <c r="F171" s="65" t="s">
        <v>1054</v>
      </c>
      <c r="G171" s="113" t="s">
        <v>1357</v>
      </c>
      <c r="H171" s="41"/>
      <c r="I171" s="128"/>
      <c r="J171" s="128"/>
      <c r="K171" s="128"/>
      <c r="L171" s="138"/>
      <c r="M171" s="138" t="s">
        <v>925</v>
      </c>
      <c r="N171" s="138" t="s">
        <v>925</v>
      </c>
      <c r="O171" s="138" t="s">
        <v>925</v>
      </c>
      <c r="P171" s="138" t="s">
        <v>925</v>
      </c>
      <c r="Q171" s="138" t="s">
        <v>925</v>
      </c>
      <c r="R171" s="204" t="s">
        <v>925</v>
      </c>
      <c r="S171" s="204" t="s">
        <v>925</v>
      </c>
      <c r="T171" s="194"/>
      <c r="U171" s="194" t="s">
        <v>925</v>
      </c>
      <c r="V171" s="194" t="s">
        <v>925</v>
      </c>
      <c r="W171" s="194" t="s">
        <v>925</v>
      </c>
      <c r="X171" s="194" t="s">
        <v>925</v>
      </c>
      <c r="Y171" s="194" t="s">
        <v>925</v>
      </c>
      <c r="Z171" s="194" t="s">
        <v>925</v>
      </c>
      <c r="AA171" s="204" t="s">
        <v>925</v>
      </c>
      <c r="AB171" s="204"/>
      <c r="AC171" s="145"/>
      <c r="AD171" s="145"/>
      <c r="AE171" s="159"/>
      <c r="AF171" s="159"/>
      <c r="AG171" s="159"/>
      <c r="AH171" s="159"/>
      <c r="AI171" s="159"/>
      <c r="AJ171" s="159"/>
      <c r="AK171" s="172"/>
      <c r="AL171" s="172"/>
      <c r="AM171" s="172"/>
      <c r="AN171" s="172"/>
      <c r="AO171" s="172"/>
      <c r="AP171" s="172"/>
      <c r="AQ171" s="172"/>
      <c r="AR171" s="184"/>
      <c r="AS171" s="184"/>
      <c r="AT171" s="184"/>
      <c r="AU171" s="184"/>
      <c r="AV171" s="184"/>
      <c r="AW171" s="184"/>
      <c r="AX171" s="41"/>
      <c r="AY171" s="41" t="s">
        <v>927</v>
      </c>
      <c r="AZ171" s="41"/>
      <c r="BA171" s="41"/>
      <c r="BB171" s="27"/>
      <c r="BC171" s="41"/>
    </row>
    <row r="172" spans="1:55" s="25" customFormat="1" ht="15.95" hidden="1" customHeight="1">
      <c r="A172" s="219"/>
      <c r="B172" s="219"/>
      <c r="C172" s="42">
        <v>42806</v>
      </c>
      <c r="D172" s="42"/>
      <c r="E172" s="96" t="s">
        <v>1372</v>
      </c>
      <c r="F172" s="65" t="s">
        <v>1295</v>
      </c>
      <c r="G172" s="113" t="s">
        <v>1024</v>
      </c>
      <c r="H172" s="41" t="s">
        <v>1373</v>
      </c>
      <c r="I172" s="128"/>
      <c r="J172" s="128"/>
      <c r="K172" s="128"/>
      <c r="L172" s="138"/>
      <c r="M172" s="138"/>
      <c r="N172" s="138"/>
      <c r="O172" s="138"/>
      <c r="P172" s="138"/>
      <c r="Q172" s="138"/>
      <c r="R172" s="204"/>
      <c r="S172" s="204"/>
      <c r="T172" s="194"/>
      <c r="U172" s="194" t="s">
        <v>925</v>
      </c>
      <c r="V172" s="194" t="s">
        <v>925</v>
      </c>
      <c r="W172" s="194" t="s">
        <v>925</v>
      </c>
      <c r="X172" s="194" t="s">
        <v>925</v>
      </c>
      <c r="Y172" s="194" t="s">
        <v>925</v>
      </c>
      <c r="Z172" s="194"/>
      <c r="AA172" s="204"/>
      <c r="AB172" s="204"/>
      <c r="AC172" s="145"/>
      <c r="AD172" s="145"/>
      <c r="AE172" s="159"/>
      <c r="AF172" s="159"/>
      <c r="AG172" s="159"/>
      <c r="AH172" s="159"/>
      <c r="AI172" s="159"/>
      <c r="AJ172" s="159"/>
      <c r="AK172" s="172"/>
      <c r="AL172" s="172"/>
      <c r="AM172" s="172"/>
      <c r="AN172" s="172"/>
      <c r="AO172" s="172"/>
      <c r="AP172" s="172"/>
      <c r="AQ172" s="172"/>
      <c r="AR172" s="184"/>
      <c r="AS172" s="184"/>
      <c r="AT172" s="184"/>
      <c r="AU172" s="184"/>
      <c r="AV172" s="184"/>
      <c r="AW172" s="184"/>
      <c r="AX172" s="41"/>
      <c r="AY172" s="41"/>
      <c r="AZ172" s="41"/>
      <c r="BA172" s="41"/>
      <c r="BB172" s="27"/>
      <c r="BC172" s="41"/>
    </row>
    <row r="173" spans="1:55" s="25" customFormat="1" ht="15.95" hidden="1" customHeight="1">
      <c r="A173" s="219"/>
      <c r="B173" s="219"/>
      <c r="C173" s="42">
        <v>42806</v>
      </c>
      <c r="D173" s="42"/>
      <c r="E173" s="93" t="s">
        <v>1055</v>
      </c>
      <c r="F173" s="43" t="s">
        <v>1056</v>
      </c>
      <c r="G173" s="110" t="s">
        <v>1057</v>
      </c>
      <c r="H173" s="41"/>
      <c r="I173" s="128"/>
      <c r="J173" s="128"/>
      <c r="K173" s="128"/>
      <c r="L173" s="138"/>
      <c r="M173" s="138" t="s">
        <v>925</v>
      </c>
      <c r="N173" s="138" t="s">
        <v>925</v>
      </c>
      <c r="O173" s="138" t="s">
        <v>925</v>
      </c>
      <c r="P173" s="138" t="s">
        <v>925</v>
      </c>
      <c r="Q173" s="138" t="s">
        <v>925</v>
      </c>
      <c r="R173" s="204"/>
      <c r="S173" s="204"/>
      <c r="T173" s="194"/>
      <c r="U173" s="194" t="s">
        <v>925</v>
      </c>
      <c r="V173" s="194" t="s">
        <v>925</v>
      </c>
      <c r="W173" s="194" t="s">
        <v>925</v>
      </c>
      <c r="X173" s="194" t="s">
        <v>925</v>
      </c>
      <c r="Y173" s="194" t="s">
        <v>925</v>
      </c>
      <c r="Z173" s="194"/>
      <c r="AA173" s="204"/>
      <c r="AB173" s="204"/>
      <c r="AC173" s="145"/>
      <c r="AD173" s="145"/>
      <c r="AE173" s="159"/>
      <c r="AF173" s="159"/>
      <c r="AG173" s="159"/>
      <c r="AH173" s="159"/>
      <c r="AI173" s="159"/>
      <c r="AJ173" s="159"/>
      <c r="AK173" s="172"/>
      <c r="AL173" s="172"/>
      <c r="AM173" s="172"/>
      <c r="AN173" s="172"/>
      <c r="AO173" s="172"/>
      <c r="AP173" s="172"/>
      <c r="AQ173" s="172"/>
      <c r="AR173" s="184"/>
      <c r="AS173" s="184"/>
      <c r="AT173" s="184"/>
      <c r="AU173" s="184"/>
      <c r="AV173" s="184"/>
      <c r="AW173" s="184"/>
      <c r="AX173" s="41"/>
      <c r="AY173" s="41" t="s">
        <v>927</v>
      </c>
      <c r="AZ173" s="41"/>
      <c r="BA173" s="41"/>
      <c r="BB173" s="27"/>
      <c r="BC173" s="41"/>
    </row>
    <row r="174" spans="1:55" s="25" customFormat="1" ht="15.95" hidden="1" customHeight="1">
      <c r="A174" s="219"/>
      <c r="B174" s="219"/>
      <c r="C174" s="42">
        <v>42806</v>
      </c>
      <c r="D174" s="42"/>
      <c r="E174" s="95" t="s">
        <v>1353</v>
      </c>
      <c r="F174" s="65" t="s">
        <v>1041</v>
      </c>
      <c r="G174" s="110" t="s">
        <v>1042</v>
      </c>
      <c r="H174" s="41"/>
      <c r="I174" s="128"/>
      <c r="J174" s="128"/>
      <c r="K174" s="128"/>
      <c r="L174" s="138" t="s">
        <v>925</v>
      </c>
      <c r="M174" s="138" t="s">
        <v>925</v>
      </c>
      <c r="N174" s="138" t="s">
        <v>925</v>
      </c>
      <c r="O174" s="138" t="s">
        <v>925</v>
      </c>
      <c r="P174" s="138" t="s">
        <v>925</v>
      </c>
      <c r="Q174" s="138" t="s">
        <v>925</v>
      </c>
      <c r="R174" s="204"/>
      <c r="S174" s="204"/>
      <c r="T174" s="194" t="s">
        <v>925</v>
      </c>
      <c r="U174" s="194" t="s">
        <v>925</v>
      </c>
      <c r="V174" s="194" t="s">
        <v>925</v>
      </c>
      <c r="W174" s="194" t="s">
        <v>925</v>
      </c>
      <c r="X174" s="194" t="s">
        <v>925</v>
      </c>
      <c r="Y174" s="194" t="s">
        <v>925</v>
      </c>
      <c r="Z174" s="194"/>
      <c r="AA174" s="204"/>
      <c r="AB174" s="204"/>
      <c r="AC174" s="145"/>
      <c r="AD174" s="145"/>
      <c r="AE174" s="159"/>
      <c r="AF174" s="159"/>
      <c r="AG174" s="159"/>
      <c r="AH174" s="159"/>
      <c r="AI174" s="159"/>
      <c r="AJ174" s="159"/>
      <c r="AK174" s="172"/>
      <c r="AL174" s="172"/>
      <c r="AM174" s="172"/>
      <c r="AN174" s="172"/>
      <c r="AO174" s="172"/>
      <c r="AP174" s="172"/>
      <c r="AQ174" s="172"/>
      <c r="AR174" s="184"/>
      <c r="AS174" s="184"/>
      <c r="AT174" s="184"/>
      <c r="AU174" s="184"/>
      <c r="AV174" s="184"/>
      <c r="AW174" s="184"/>
      <c r="AX174" s="41"/>
      <c r="AY174" s="41" t="s">
        <v>927</v>
      </c>
      <c r="AZ174" s="41"/>
      <c r="BA174" s="41"/>
      <c r="BB174" s="27"/>
      <c r="BC174" s="41"/>
    </row>
    <row r="175" spans="1:55" s="25" customFormat="1" ht="15.95" hidden="1" customHeight="1">
      <c r="A175" s="219"/>
      <c r="B175" s="219"/>
      <c r="C175" s="42">
        <v>42806</v>
      </c>
      <c r="D175" s="42"/>
      <c r="E175" s="93" t="s">
        <v>1045</v>
      </c>
      <c r="F175" s="65" t="s">
        <v>1046</v>
      </c>
      <c r="G175" s="110" t="s">
        <v>1384</v>
      </c>
      <c r="H175" s="41" t="s">
        <v>1298</v>
      </c>
      <c r="I175" s="128"/>
      <c r="J175" s="128"/>
      <c r="K175" s="128"/>
      <c r="L175" s="138"/>
      <c r="M175" s="138" t="s">
        <v>925</v>
      </c>
      <c r="N175" s="138" t="s">
        <v>925</v>
      </c>
      <c r="O175" s="138" t="s">
        <v>925</v>
      </c>
      <c r="P175" s="138" t="s">
        <v>925</v>
      </c>
      <c r="Q175" s="138" t="s">
        <v>925</v>
      </c>
      <c r="R175" s="204" t="s">
        <v>925</v>
      </c>
      <c r="S175" s="204" t="s">
        <v>925</v>
      </c>
      <c r="T175" s="194"/>
      <c r="U175" s="194" t="s">
        <v>925</v>
      </c>
      <c r="V175" s="194" t="s">
        <v>925</v>
      </c>
      <c r="W175" s="194" t="s">
        <v>925</v>
      </c>
      <c r="X175" s="194" t="s">
        <v>925</v>
      </c>
      <c r="Y175" s="194" t="s">
        <v>925</v>
      </c>
      <c r="Z175" s="194" t="s">
        <v>925</v>
      </c>
      <c r="AA175" s="204" t="s">
        <v>925</v>
      </c>
      <c r="AB175" s="204"/>
      <c r="AC175" s="145"/>
      <c r="AD175" s="145"/>
      <c r="AE175" s="159"/>
      <c r="AF175" s="159"/>
      <c r="AG175" s="159"/>
      <c r="AH175" s="159"/>
      <c r="AI175" s="159"/>
      <c r="AJ175" s="159"/>
      <c r="AK175" s="172"/>
      <c r="AL175" s="172"/>
      <c r="AM175" s="172"/>
      <c r="AN175" s="172"/>
      <c r="AO175" s="172"/>
      <c r="AP175" s="172"/>
      <c r="AQ175" s="172"/>
      <c r="AR175" s="184"/>
      <c r="AS175" s="184"/>
      <c r="AT175" s="184"/>
      <c r="AU175" s="184"/>
      <c r="AV175" s="184"/>
      <c r="AW175" s="184"/>
      <c r="AX175" s="41"/>
      <c r="AY175" s="41" t="s">
        <v>927</v>
      </c>
      <c r="AZ175" s="41"/>
      <c r="BA175" s="41"/>
      <c r="BB175" s="27"/>
      <c r="BC175" s="41"/>
    </row>
    <row r="176" spans="1:55" s="25" customFormat="1" ht="15.95" hidden="1" customHeight="1">
      <c r="A176" s="219"/>
      <c r="B176" s="219"/>
      <c r="C176" s="66">
        <v>42806</v>
      </c>
      <c r="D176" s="42"/>
      <c r="E176" s="93" t="s">
        <v>1051</v>
      </c>
      <c r="F176" s="43" t="s">
        <v>1308</v>
      </c>
      <c r="G176" s="110" t="s">
        <v>1052</v>
      </c>
      <c r="H176" s="41"/>
      <c r="I176" s="128"/>
      <c r="J176" s="128"/>
      <c r="K176" s="128"/>
      <c r="L176" s="138"/>
      <c r="M176" s="138" t="s">
        <v>925</v>
      </c>
      <c r="N176" s="138" t="s">
        <v>925</v>
      </c>
      <c r="O176" s="138" t="s">
        <v>925</v>
      </c>
      <c r="P176" s="138" t="s">
        <v>925</v>
      </c>
      <c r="Q176" s="138" t="s">
        <v>925</v>
      </c>
      <c r="R176" s="204"/>
      <c r="S176" s="204"/>
      <c r="T176" s="194"/>
      <c r="U176" s="194" t="s">
        <v>925</v>
      </c>
      <c r="V176" s="194" t="s">
        <v>925</v>
      </c>
      <c r="W176" s="194" t="s">
        <v>925</v>
      </c>
      <c r="X176" s="194" t="s">
        <v>925</v>
      </c>
      <c r="Y176" s="194" t="s">
        <v>925</v>
      </c>
      <c r="Z176" s="194"/>
      <c r="AA176" s="204"/>
      <c r="AB176" s="204"/>
      <c r="AC176" s="145"/>
      <c r="AD176" s="145"/>
      <c r="AE176" s="159"/>
      <c r="AF176" s="159"/>
      <c r="AG176" s="159"/>
      <c r="AH176" s="159"/>
      <c r="AI176" s="159"/>
      <c r="AJ176" s="159"/>
      <c r="AK176" s="172"/>
      <c r="AL176" s="172"/>
      <c r="AM176" s="172"/>
      <c r="AN176" s="172"/>
      <c r="AO176" s="172"/>
      <c r="AP176" s="172"/>
      <c r="AQ176" s="172"/>
      <c r="AR176" s="184"/>
      <c r="AS176" s="184"/>
      <c r="AT176" s="184"/>
      <c r="AU176" s="184"/>
      <c r="AV176" s="184"/>
      <c r="AW176" s="184"/>
      <c r="AX176" s="41"/>
      <c r="AY176" s="41" t="s">
        <v>927</v>
      </c>
      <c r="AZ176" s="41"/>
      <c r="BA176" s="41"/>
      <c r="BB176" s="27"/>
      <c r="BC176" s="41"/>
    </row>
    <row r="177" spans="1:55" ht="15.95" hidden="1" customHeight="1">
      <c r="A177" s="219"/>
      <c r="B177" s="219"/>
      <c r="C177" s="42">
        <v>42806</v>
      </c>
      <c r="D177" s="42"/>
      <c r="E177" s="93" t="s">
        <v>1094</v>
      </c>
      <c r="F177" s="43" t="s">
        <v>1314</v>
      </c>
      <c r="G177" s="110" t="s">
        <v>1095</v>
      </c>
      <c r="H177" s="41" t="s">
        <v>1096</v>
      </c>
      <c r="I177" s="128"/>
      <c r="J177" s="128"/>
      <c r="K177" s="128"/>
      <c r="L177" s="138"/>
      <c r="M177" s="138" t="s">
        <v>925</v>
      </c>
      <c r="N177" s="138" t="s">
        <v>925</v>
      </c>
      <c r="O177" s="138" t="s">
        <v>925</v>
      </c>
      <c r="P177" s="138" t="s">
        <v>925</v>
      </c>
      <c r="Q177" s="138" t="s">
        <v>925</v>
      </c>
      <c r="R177" s="204" t="s">
        <v>925</v>
      </c>
      <c r="S177" s="204" t="s">
        <v>925</v>
      </c>
      <c r="T177" s="194"/>
      <c r="U177" s="194" t="s">
        <v>925</v>
      </c>
      <c r="V177" s="194" t="s">
        <v>925</v>
      </c>
      <c r="W177" s="194" t="s">
        <v>925</v>
      </c>
      <c r="X177" s="194" t="s">
        <v>925</v>
      </c>
      <c r="Y177" s="194" t="s">
        <v>925</v>
      </c>
      <c r="Z177" s="194"/>
      <c r="AA177" s="204"/>
      <c r="AB177" s="204"/>
      <c r="AC177" s="145"/>
      <c r="AD177" s="149"/>
      <c r="AE177" s="159"/>
      <c r="AF177" s="159"/>
      <c r="AG177" s="159"/>
      <c r="AH177" s="159"/>
      <c r="AI177" s="159"/>
      <c r="AJ177" s="159"/>
      <c r="AK177" s="171"/>
      <c r="AL177" s="172"/>
      <c r="AM177" s="172"/>
      <c r="AN177" s="172"/>
      <c r="AO177" s="172"/>
      <c r="AP177" s="172"/>
      <c r="AQ177" s="171"/>
      <c r="AR177" s="184"/>
      <c r="AS177" s="184"/>
      <c r="AT177" s="184"/>
      <c r="AU177" s="184"/>
      <c r="AV177" s="184"/>
      <c r="AW177" s="184"/>
      <c r="AX177" s="26"/>
      <c r="AY177" s="26"/>
      <c r="AZ177" s="41" t="s">
        <v>926</v>
      </c>
      <c r="BA177" s="41" t="s">
        <v>927</v>
      </c>
      <c r="BB177" s="41" t="s">
        <v>66</v>
      </c>
      <c r="BC177" s="41"/>
    </row>
    <row r="178" spans="1:55" s="25" customFormat="1" ht="15.95" hidden="1" customHeight="1">
      <c r="A178" s="219"/>
      <c r="B178" s="219"/>
      <c r="C178" s="42">
        <v>42806</v>
      </c>
      <c r="D178" s="42">
        <v>42806</v>
      </c>
      <c r="E178" s="93" t="s">
        <v>1122</v>
      </c>
      <c r="F178" s="43" t="s">
        <v>1312</v>
      </c>
      <c r="G178" s="110" t="s">
        <v>1123</v>
      </c>
      <c r="H178" s="41" t="s">
        <v>1282</v>
      </c>
      <c r="I178" s="128"/>
      <c r="J178" s="128"/>
      <c r="K178" s="128"/>
      <c r="L178" s="138"/>
      <c r="M178" s="138" t="s">
        <v>925</v>
      </c>
      <c r="N178" s="138" t="s">
        <v>925</v>
      </c>
      <c r="O178" s="138" t="s">
        <v>925</v>
      </c>
      <c r="P178" s="138" t="s">
        <v>925</v>
      </c>
      <c r="Q178" s="138" t="s">
        <v>925</v>
      </c>
      <c r="R178" s="204" t="s">
        <v>925</v>
      </c>
      <c r="S178" s="204" t="s">
        <v>925</v>
      </c>
      <c r="T178" s="194"/>
      <c r="U178" s="194" t="s">
        <v>925</v>
      </c>
      <c r="V178" s="194" t="s">
        <v>925</v>
      </c>
      <c r="W178" s="194" t="s">
        <v>925</v>
      </c>
      <c r="X178" s="194" t="s">
        <v>925</v>
      </c>
      <c r="Y178" s="194" t="s">
        <v>925</v>
      </c>
      <c r="Z178" s="194" t="s">
        <v>925</v>
      </c>
      <c r="AA178" s="204" t="s">
        <v>925</v>
      </c>
      <c r="AB178" s="204"/>
      <c r="AC178" s="145"/>
      <c r="AD178" s="149"/>
      <c r="AE178" s="159"/>
      <c r="AF178" s="159"/>
      <c r="AG178" s="159"/>
      <c r="AH178" s="159"/>
      <c r="AI178" s="159"/>
      <c r="AJ178" s="159"/>
      <c r="AK178" s="171"/>
      <c r="AL178" s="172"/>
      <c r="AM178" s="172"/>
      <c r="AN178" s="172"/>
      <c r="AO178" s="172"/>
      <c r="AP178" s="172"/>
      <c r="AQ178" s="171"/>
      <c r="AR178" s="184"/>
      <c r="AS178" s="184"/>
      <c r="AT178" s="184"/>
      <c r="AU178" s="184"/>
      <c r="AV178" s="184"/>
      <c r="AW178" s="184"/>
      <c r="AX178" s="26"/>
      <c r="AY178" s="26"/>
      <c r="AZ178" s="41"/>
      <c r="BA178" s="41" t="s">
        <v>927</v>
      </c>
      <c r="BB178" s="41"/>
      <c r="BC178" s="41"/>
    </row>
    <row r="179" spans="1:55" s="25" customFormat="1" ht="15.95" hidden="1" customHeight="1">
      <c r="A179" s="219"/>
      <c r="B179" s="219"/>
      <c r="C179" s="42">
        <v>42806</v>
      </c>
      <c r="D179" s="42">
        <v>42806</v>
      </c>
      <c r="E179" s="93" t="s">
        <v>1084</v>
      </c>
      <c r="F179" s="43" t="s">
        <v>1310</v>
      </c>
      <c r="G179" s="110" t="s">
        <v>1293</v>
      </c>
      <c r="H179" s="41" t="s">
        <v>1124</v>
      </c>
      <c r="I179" s="128"/>
      <c r="J179" s="128"/>
      <c r="K179" s="128"/>
      <c r="L179" s="138"/>
      <c r="M179" s="138"/>
      <c r="N179" s="138"/>
      <c r="O179" s="138"/>
      <c r="P179" s="138"/>
      <c r="Q179" s="138"/>
      <c r="R179" s="204"/>
      <c r="S179" s="204"/>
      <c r="T179" s="194"/>
      <c r="U179" s="194" t="s">
        <v>925</v>
      </c>
      <c r="V179" s="194" t="s">
        <v>925</v>
      </c>
      <c r="W179" s="194" t="s">
        <v>925</v>
      </c>
      <c r="X179" s="194" t="s">
        <v>925</v>
      </c>
      <c r="Y179" s="194" t="s">
        <v>925</v>
      </c>
      <c r="Z179" s="194" t="s">
        <v>925</v>
      </c>
      <c r="AA179" s="204" t="s">
        <v>925</v>
      </c>
      <c r="AB179" s="204"/>
      <c r="AC179" s="145"/>
      <c r="AD179" s="149"/>
      <c r="AE179" s="159"/>
      <c r="AF179" s="159"/>
      <c r="AG179" s="159"/>
      <c r="AH179" s="159"/>
      <c r="AI179" s="159"/>
      <c r="AJ179" s="159"/>
      <c r="AK179" s="171"/>
      <c r="AL179" s="172"/>
      <c r="AM179" s="172"/>
      <c r="AN179" s="172"/>
      <c r="AO179" s="172"/>
      <c r="AP179" s="172"/>
      <c r="AQ179" s="171"/>
      <c r="AR179" s="184"/>
      <c r="AS179" s="184"/>
      <c r="AT179" s="184"/>
      <c r="AU179" s="184"/>
      <c r="AV179" s="184"/>
      <c r="AW179" s="184"/>
      <c r="AX179" s="26"/>
      <c r="AY179" s="26"/>
      <c r="AZ179" s="41" t="s">
        <v>926</v>
      </c>
      <c r="BA179" s="41" t="s">
        <v>927</v>
      </c>
      <c r="BB179" s="73">
        <v>42768</v>
      </c>
      <c r="BC179" s="41"/>
    </row>
    <row r="180" spans="1:55" s="25" customFormat="1" ht="15.95" hidden="1" customHeight="1">
      <c r="A180" s="219"/>
      <c r="B180" s="219"/>
      <c r="C180" s="42">
        <v>42806</v>
      </c>
      <c r="D180" s="42"/>
      <c r="E180" s="93" t="s">
        <v>248</v>
      </c>
      <c r="F180" s="43" t="s">
        <v>1105</v>
      </c>
      <c r="G180" s="110" t="s">
        <v>1106</v>
      </c>
      <c r="H180" s="41" t="s">
        <v>864</v>
      </c>
      <c r="I180" s="128"/>
      <c r="J180" s="128"/>
      <c r="K180" s="128"/>
      <c r="L180" s="138"/>
      <c r="M180" s="138" t="s">
        <v>925</v>
      </c>
      <c r="N180" s="138" t="s">
        <v>925</v>
      </c>
      <c r="O180" s="138" t="s">
        <v>925</v>
      </c>
      <c r="P180" s="138" t="s">
        <v>925</v>
      </c>
      <c r="Q180" s="138" t="s">
        <v>925</v>
      </c>
      <c r="R180" s="204"/>
      <c r="S180" s="204"/>
      <c r="T180" s="194"/>
      <c r="U180" s="194" t="s">
        <v>925</v>
      </c>
      <c r="V180" s="194" t="s">
        <v>925</v>
      </c>
      <c r="W180" s="194" t="s">
        <v>925</v>
      </c>
      <c r="X180" s="194" t="s">
        <v>925</v>
      </c>
      <c r="Y180" s="194" t="s">
        <v>925</v>
      </c>
      <c r="Z180" s="194"/>
      <c r="AA180" s="204"/>
      <c r="AB180" s="204"/>
      <c r="AC180" s="145"/>
      <c r="AD180" s="149"/>
      <c r="AE180" s="159"/>
      <c r="AF180" s="159"/>
      <c r="AG180" s="159"/>
      <c r="AH180" s="159"/>
      <c r="AI180" s="159"/>
      <c r="AJ180" s="159"/>
      <c r="AK180" s="171"/>
      <c r="AL180" s="172"/>
      <c r="AM180" s="172"/>
      <c r="AN180" s="172"/>
      <c r="AO180" s="172"/>
      <c r="AP180" s="172"/>
      <c r="AQ180" s="171"/>
      <c r="AR180" s="184"/>
      <c r="AS180" s="184"/>
      <c r="AT180" s="184"/>
      <c r="AU180" s="184"/>
      <c r="AV180" s="184"/>
      <c r="AW180" s="184"/>
      <c r="AX180" s="26"/>
      <c r="AY180" s="26"/>
      <c r="AZ180" s="41"/>
      <c r="BA180" s="41"/>
      <c r="BB180" s="41"/>
      <c r="BC180" s="41"/>
    </row>
    <row r="181" spans="1:55" s="25" customFormat="1" ht="9" hidden="1" customHeight="1">
      <c r="A181" s="219"/>
      <c r="B181" s="219"/>
      <c r="C181" s="42">
        <v>42806</v>
      </c>
      <c r="D181" s="42">
        <v>42806</v>
      </c>
      <c r="E181" s="93" t="s">
        <v>1079</v>
      </c>
      <c r="F181" s="43" t="s">
        <v>1307</v>
      </c>
      <c r="G181" s="110" t="s">
        <v>145</v>
      </c>
      <c r="H181" s="41" t="s">
        <v>1085</v>
      </c>
      <c r="I181" s="128"/>
      <c r="J181" s="128"/>
      <c r="K181" s="128"/>
      <c r="L181" s="138"/>
      <c r="M181" s="138"/>
      <c r="N181" s="138"/>
      <c r="O181" s="138"/>
      <c r="P181" s="138"/>
      <c r="Q181" s="138"/>
      <c r="R181" s="204"/>
      <c r="S181" s="204"/>
      <c r="T181" s="194" t="s">
        <v>925</v>
      </c>
      <c r="U181" s="194" t="s">
        <v>925</v>
      </c>
      <c r="V181" s="194" t="s">
        <v>925</v>
      </c>
      <c r="W181" s="194" t="s">
        <v>925</v>
      </c>
      <c r="X181" s="194" t="s">
        <v>925</v>
      </c>
      <c r="Y181" s="194" t="s">
        <v>925</v>
      </c>
      <c r="Z181" s="194"/>
      <c r="AA181" s="204"/>
      <c r="AB181" s="204"/>
      <c r="AC181" s="145"/>
      <c r="AD181" s="149"/>
      <c r="AE181" s="159"/>
      <c r="AF181" s="159"/>
      <c r="AG181" s="159"/>
      <c r="AH181" s="159"/>
      <c r="AI181" s="159"/>
      <c r="AJ181" s="159"/>
      <c r="AK181" s="171"/>
      <c r="AL181" s="172"/>
      <c r="AM181" s="172"/>
      <c r="AN181" s="172"/>
      <c r="AO181" s="172"/>
      <c r="AP181" s="172"/>
      <c r="AQ181" s="171"/>
      <c r="AR181" s="184"/>
      <c r="AS181" s="184"/>
      <c r="AT181" s="184"/>
      <c r="AU181" s="184"/>
      <c r="AV181" s="184"/>
      <c r="AW181" s="184"/>
      <c r="AX181" s="26"/>
      <c r="AY181" s="26"/>
      <c r="AZ181" s="41" t="s">
        <v>926</v>
      </c>
      <c r="BA181" s="41" t="s">
        <v>927</v>
      </c>
      <c r="BB181" s="41" t="s">
        <v>66</v>
      </c>
      <c r="BC181" s="41"/>
    </row>
    <row r="182" spans="1:55" s="25" customFormat="1" ht="12.75" hidden="1" customHeight="1">
      <c r="A182" s="219"/>
      <c r="B182" s="219"/>
      <c r="C182" s="42">
        <v>42806</v>
      </c>
      <c r="D182" s="42"/>
      <c r="E182" s="93" t="s">
        <v>1118</v>
      </c>
      <c r="F182" s="43" t="s">
        <v>1319</v>
      </c>
      <c r="G182" s="110" t="s">
        <v>1119</v>
      </c>
      <c r="H182" s="41" t="s">
        <v>857</v>
      </c>
      <c r="I182" s="128" t="s">
        <v>925</v>
      </c>
      <c r="J182" s="128" t="s">
        <v>925</v>
      </c>
      <c r="K182" s="128" t="s">
        <v>925</v>
      </c>
      <c r="L182" s="138"/>
      <c r="M182" s="138"/>
      <c r="N182" s="138"/>
      <c r="O182" s="138"/>
      <c r="P182" s="138"/>
      <c r="Q182" s="138"/>
      <c r="R182" s="204"/>
      <c r="S182" s="204"/>
      <c r="T182" s="194"/>
      <c r="U182" s="194"/>
      <c r="V182" s="194"/>
      <c r="W182" s="194"/>
      <c r="X182" s="194"/>
      <c r="Y182" s="194"/>
      <c r="Z182" s="194"/>
      <c r="AA182" s="204"/>
      <c r="AB182" s="204"/>
      <c r="AC182" s="145" t="s">
        <v>925</v>
      </c>
      <c r="AD182" s="149" t="s">
        <v>925</v>
      </c>
      <c r="AE182" s="159" t="s">
        <v>925</v>
      </c>
      <c r="AF182" s="159"/>
      <c r="AG182" s="159"/>
      <c r="AH182" s="159"/>
      <c r="AI182" s="159"/>
      <c r="AJ182" s="159"/>
      <c r="AK182" s="171"/>
      <c r="AL182" s="172"/>
      <c r="AM182" s="172"/>
      <c r="AN182" s="172"/>
      <c r="AO182" s="172"/>
      <c r="AP182" s="172"/>
      <c r="AQ182" s="171"/>
      <c r="AR182" s="184"/>
      <c r="AS182" s="184"/>
      <c r="AT182" s="184"/>
      <c r="AU182" s="184"/>
      <c r="AV182" s="184"/>
      <c r="AW182" s="184"/>
      <c r="AX182" s="26"/>
      <c r="AY182" s="26"/>
      <c r="AZ182" s="41"/>
      <c r="BA182" s="41"/>
      <c r="BB182" s="41"/>
      <c r="BC182" s="41"/>
    </row>
    <row r="183" spans="1:55" s="25" customFormat="1" ht="15.95" hidden="1" customHeight="1">
      <c r="A183" s="219"/>
      <c r="B183" s="219"/>
      <c r="C183" s="42">
        <v>42806</v>
      </c>
      <c r="D183" s="42"/>
      <c r="E183" s="93" t="s">
        <v>1087</v>
      </c>
      <c r="F183" s="43" t="s">
        <v>1313</v>
      </c>
      <c r="G183" s="110" t="s">
        <v>1088</v>
      </c>
      <c r="H183" s="41" t="s">
        <v>1125</v>
      </c>
      <c r="I183" s="128"/>
      <c r="J183" s="128"/>
      <c r="K183" s="128"/>
      <c r="L183" s="138"/>
      <c r="M183" s="138" t="s">
        <v>925</v>
      </c>
      <c r="N183" s="138" t="s">
        <v>925</v>
      </c>
      <c r="O183" s="138" t="s">
        <v>925</v>
      </c>
      <c r="P183" s="138" t="s">
        <v>925</v>
      </c>
      <c r="Q183" s="138" t="s">
        <v>925</v>
      </c>
      <c r="R183" s="204" t="s">
        <v>925</v>
      </c>
      <c r="S183" s="204" t="s">
        <v>925</v>
      </c>
      <c r="T183" s="194"/>
      <c r="U183" s="194" t="s">
        <v>925</v>
      </c>
      <c r="V183" s="194" t="s">
        <v>925</v>
      </c>
      <c r="W183" s="194" t="s">
        <v>925</v>
      </c>
      <c r="X183" s="194" t="s">
        <v>925</v>
      </c>
      <c r="Y183" s="194" t="s">
        <v>925</v>
      </c>
      <c r="Z183" s="194"/>
      <c r="AA183" s="204"/>
      <c r="AB183" s="204"/>
      <c r="AC183" s="145"/>
      <c r="AD183" s="149"/>
      <c r="AE183" s="159"/>
      <c r="AF183" s="159"/>
      <c r="AG183" s="159"/>
      <c r="AH183" s="159"/>
      <c r="AI183" s="159"/>
      <c r="AJ183" s="159"/>
      <c r="AK183" s="171"/>
      <c r="AL183" s="172"/>
      <c r="AM183" s="172"/>
      <c r="AN183" s="172"/>
      <c r="AO183" s="172"/>
      <c r="AP183" s="172"/>
      <c r="AQ183" s="171"/>
      <c r="AR183" s="184"/>
      <c r="AS183" s="184"/>
      <c r="AT183" s="184"/>
      <c r="AU183" s="184"/>
      <c r="AV183" s="184"/>
      <c r="AW183" s="184"/>
      <c r="AX183" s="26"/>
      <c r="AY183" s="26"/>
      <c r="AZ183" s="41" t="s">
        <v>926</v>
      </c>
      <c r="BA183" s="41" t="s">
        <v>927</v>
      </c>
      <c r="BB183" s="41" t="s">
        <v>66</v>
      </c>
      <c r="BC183" s="41"/>
    </row>
    <row r="184" spans="1:55" s="25" customFormat="1" ht="15.95" hidden="1" customHeight="1">
      <c r="A184" s="219" t="s">
        <v>1403</v>
      </c>
      <c r="B184" s="219" t="s">
        <v>1254</v>
      </c>
      <c r="C184" s="42">
        <v>42809</v>
      </c>
      <c r="D184" s="42">
        <v>42809</v>
      </c>
      <c r="E184" s="93" t="s">
        <v>1082</v>
      </c>
      <c r="F184" s="43" t="s">
        <v>1309</v>
      </c>
      <c r="G184" s="110" t="s">
        <v>920</v>
      </c>
      <c r="H184" s="41" t="s">
        <v>1126</v>
      </c>
      <c r="I184" s="128"/>
      <c r="J184" s="128"/>
      <c r="K184" s="128"/>
      <c r="L184" s="138"/>
      <c r="M184" s="138"/>
      <c r="N184" s="138"/>
      <c r="O184" s="138"/>
      <c r="P184" s="138"/>
      <c r="Q184" s="138"/>
      <c r="R184" s="204"/>
      <c r="S184" s="206"/>
      <c r="T184" s="197"/>
      <c r="U184" s="194" t="s">
        <v>925</v>
      </c>
      <c r="V184" s="194" t="s">
        <v>925</v>
      </c>
      <c r="W184" s="194" t="s">
        <v>925</v>
      </c>
      <c r="X184" s="194" t="s">
        <v>925</v>
      </c>
      <c r="Y184" s="194" t="s">
        <v>925</v>
      </c>
      <c r="Z184" s="194" t="s">
        <v>925</v>
      </c>
      <c r="AA184" s="204" t="s">
        <v>925</v>
      </c>
      <c r="AB184" s="204"/>
      <c r="AC184" s="145"/>
      <c r="AD184" s="149"/>
      <c r="AE184" s="159"/>
      <c r="AF184" s="159"/>
      <c r="AG184" s="159"/>
      <c r="AH184" s="159"/>
      <c r="AI184" s="159"/>
      <c r="AJ184" s="159"/>
      <c r="AK184" s="171"/>
      <c r="AL184" s="172"/>
      <c r="AM184" s="172"/>
      <c r="AN184" s="172"/>
      <c r="AO184" s="172"/>
      <c r="AP184" s="172"/>
      <c r="AQ184" s="171"/>
      <c r="AR184" s="184"/>
      <c r="AS184" s="184"/>
      <c r="AT184" s="184"/>
      <c r="AU184" s="188"/>
      <c r="AV184" s="188"/>
      <c r="AW184" s="188"/>
      <c r="AX184" s="41"/>
      <c r="AY184" s="27"/>
      <c r="AZ184" s="41"/>
      <c r="BA184" s="43"/>
      <c r="BB184" s="43"/>
      <c r="BC184" s="43"/>
    </row>
    <row r="185" spans="1:55" s="25" customFormat="1" ht="15.95" hidden="1" customHeight="1">
      <c r="A185" s="219" t="s">
        <v>1401</v>
      </c>
      <c r="B185" s="219" t="s">
        <v>1369</v>
      </c>
      <c r="C185" s="42">
        <v>42812</v>
      </c>
      <c r="D185" s="42"/>
      <c r="E185" s="93" t="s">
        <v>850</v>
      </c>
      <c r="F185" s="43" t="s">
        <v>1321</v>
      </c>
      <c r="G185" s="110" t="s">
        <v>851</v>
      </c>
      <c r="H185" s="41" t="s">
        <v>852</v>
      </c>
      <c r="I185" s="128"/>
      <c r="J185" s="128"/>
      <c r="K185" s="128"/>
      <c r="L185" s="138"/>
      <c r="M185" s="138" t="s">
        <v>925</v>
      </c>
      <c r="N185" s="138" t="s">
        <v>925</v>
      </c>
      <c r="O185" s="138" t="s">
        <v>925</v>
      </c>
      <c r="P185" s="138"/>
      <c r="Q185" s="138"/>
      <c r="R185" s="204"/>
      <c r="S185" s="204"/>
      <c r="T185" s="194"/>
      <c r="U185" s="194" t="s">
        <v>925</v>
      </c>
      <c r="V185" s="194" t="s">
        <v>925</v>
      </c>
      <c r="W185" s="194" t="s">
        <v>925</v>
      </c>
      <c r="X185" s="194"/>
      <c r="Y185" s="194"/>
      <c r="Z185" s="194"/>
      <c r="AA185" s="204"/>
      <c r="AB185" s="204"/>
      <c r="AC185" s="145"/>
      <c r="AD185" s="149"/>
      <c r="AE185" s="159"/>
      <c r="AF185" s="159"/>
      <c r="AG185" s="159"/>
      <c r="AH185" s="159"/>
      <c r="AI185" s="159"/>
      <c r="AJ185" s="159"/>
      <c r="AK185" s="171"/>
      <c r="AL185" s="172"/>
      <c r="AM185" s="172"/>
      <c r="AN185" s="172"/>
      <c r="AO185" s="172"/>
      <c r="AP185" s="172"/>
      <c r="AQ185" s="171"/>
      <c r="AR185" s="184"/>
      <c r="AS185" s="184"/>
      <c r="AT185" s="184"/>
      <c r="AU185" s="184"/>
      <c r="AV185" s="184"/>
      <c r="AW185" s="184"/>
      <c r="AX185" s="41" t="s">
        <v>926</v>
      </c>
      <c r="AY185" s="41" t="s">
        <v>927</v>
      </c>
      <c r="AZ185" s="41" t="s">
        <v>66</v>
      </c>
      <c r="BA185" s="41"/>
      <c r="BB185" s="41"/>
      <c r="BC185" s="41"/>
    </row>
    <row r="186" spans="1:55" s="25" customFormat="1" ht="15.95" hidden="1" customHeight="1">
      <c r="A186" s="219" t="s">
        <v>1403</v>
      </c>
      <c r="B186" s="219" t="s">
        <v>1369</v>
      </c>
      <c r="C186" s="24">
        <v>42812</v>
      </c>
      <c r="D186" s="24"/>
      <c r="E186" s="94" t="s">
        <v>1273</v>
      </c>
      <c r="F186" s="43" t="s">
        <v>1029</v>
      </c>
      <c r="G186" s="114" t="s">
        <v>1030</v>
      </c>
      <c r="H186" s="41" t="s">
        <v>1291</v>
      </c>
      <c r="I186" s="128"/>
      <c r="J186" s="128"/>
      <c r="K186" s="128"/>
      <c r="L186" s="138"/>
      <c r="M186" s="138"/>
      <c r="N186" s="138"/>
      <c r="O186" s="138"/>
      <c r="P186" s="138"/>
      <c r="Q186" s="138" t="s">
        <v>925</v>
      </c>
      <c r="R186" s="204" t="s">
        <v>925</v>
      </c>
      <c r="S186" s="204" t="s">
        <v>925</v>
      </c>
      <c r="T186" s="194"/>
      <c r="U186" s="194"/>
      <c r="V186" s="194"/>
      <c r="W186" s="194"/>
      <c r="X186" s="194"/>
      <c r="Y186" s="194" t="s">
        <v>925</v>
      </c>
      <c r="Z186" s="194" t="s">
        <v>925</v>
      </c>
      <c r="AA186" s="204" t="s">
        <v>925</v>
      </c>
      <c r="AB186" s="204" t="s">
        <v>925</v>
      </c>
      <c r="AC186" s="145"/>
      <c r="AD186" s="149"/>
      <c r="AE186" s="159"/>
      <c r="AF186" s="159"/>
      <c r="AG186" s="159"/>
      <c r="AH186" s="159"/>
      <c r="AI186" s="159"/>
      <c r="AJ186" s="159"/>
      <c r="AK186" s="171"/>
      <c r="AL186" s="172"/>
      <c r="AM186" s="172"/>
      <c r="AN186" s="172"/>
      <c r="AO186" s="172"/>
      <c r="AP186" s="172"/>
      <c r="AQ186" s="171"/>
      <c r="AR186" s="184"/>
      <c r="AS186" s="184"/>
      <c r="AT186" s="184"/>
      <c r="AU186" s="184"/>
      <c r="AV186" s="184"/>
      <c r="AW186" s="184"/>
      <c r="AX186" s="23"/>
      <c r="AY186" s="23"/>
      <c r="AZ186" s="23"/>
      <c r="BA186" s="23"/>
      <c r="BB186" s="27"/>
      <c r="BC186" s="28"/>
    </row>
    <row r="187" spans="1:55" s="76" customFormat="1" ht="15.95" hidden="1" customHeight="1">
      <c r="A187" s="219" t="s">
        <v>1401</v>
      </c>
      <c r="B187" s="218" t="s">
        <v>1369</v>
      </c>
      <c r="C187" s="62">
        <v>42812</v>
      </c>
      <c r="D187" s="62"/>
      <c r="E187" s="94" t="s">
        <v>999</v>
      </c>
      <c r="F187" s="43" t="s">
        <v>990</v>
      </c>
      <c r="G187" s="111" t="s">
        <v>989</v>
      </c>
      <c r="H187" s="64" t="s">
        <v>1376</v>
      </c>
      <c r="I187" s="129"/>
      <c r="J187" s="129"/>
      <c r="K187" s="129"/>
      <c r="L187" s="137"/>
      <c r="M187" s="137" t="s">
        <v>925</v>
      </c>
      <c r="N187" s="137" t="s">
        <v>925</v>
      </c>
      <c r="O187" s="137" t="s">
        <v>925</v>
      </c>
      <c r="P187" s="137" t="s">
        <v>925</v>
      </c>
      <c r="Q187" s="137" t="s">
        <v>925</v>
      </c>
      <c r="R187" s="203"/>
      <c r="S187" s="203"/>
      <c r="T187" s="193"/>
      <c r="U187" s="193" t="s">
        <v>925</v>
      </c>
      <c r="V187" s="193" t="s">
        <v>925</v>
      </c>
      <c r="W187" s="193" t="s">
        <v>925</v>
      </c>
      <c r="X187" s="193" t="s">
        <v>925</v>
      </c>
      <c r="Y187" s="193" t="s">
        <v>925</v>
      </c>
      <c r="Z187" s="193"/>
      <c r="AA187" s="203"/>
      <c r="AB187" s="203"/>
      <c r="AC187" s="147"/>
      <c r="AD187" s="148"/>
      <c r="AE187" s="158"/>
      <c r="AF187" s="158"/>
      <c r="AG187" s="158"/>
      <c r="AH187" s="158"/>
      <c r="AI187" s="158"/>
      <c r="AJ187" s="158"/>
      <c r="AK187" s="169"/>
      <c r="AL187" s="170"/>
      <c r="AM187" s="170"/>
      <c r="AN187" s="170"/>
      <c r="AO187" s="170"/>
      <c r="AP187" s="170"/>
      <c r="AQ187" s="169"/>
      <c r="AR187" s="183"/>
      <c r="AS187" s="183"/>
      <c r="AT187" s="183"/>
      <c r="AU187" s="183"/>
      <c r="AV187" s="183"/>
      <c r="AW187" s="183"/>
      <c r="AX187" s="64"/>
      <c r="AY187" s="64"/>
      <c r="AZ187" s="64"/>
      <c r="BA187" s="64"/>
      <c r="BB187" s="27"/>
      <c r="BC187" s="64"/>
    </row>
    <row r="188" spans="1:55" s="25" customFormat="1" ht="15.95" hidden="1" customHeight="1">
      <c r="A188" s="219" t="s">
        <v>1403</v>
      </c>
      <c r="B188" s="219" t="s">
        <v>1369</v>
      </c>
      <c r="C188" s="42">
        <v>42812</v>
      </c>
      <c r="D188" s="42">
        <v>42813</v>
      </c>
      <c r="E188" s="93" t="s">
        <v>830</v>
      </c>
      <c r="F188" s="43" t="s">
        <v>1300</v>
      </c>
      <c r="G188" s="110" t="s">
        <v>1361</v>
      </c>
      <c r="H188" s="41" t="s">
        <v>1128</v>
      </c>
      <c r="I188" s="128" t="s">
        <v>925</v>
      </c>
      <c r="J188" s="128" t="s">
        <v>925</v>
      </c>
      <c r="K188" s="128" t="s">
        <v>925</v>
      </c>
      <c r="L188" s="138" t="s">
        <v>925</v>
      </c>
      <c r="M188" s="138" t="s">
        <v>925</v>
      </c>
      <c r="N188" s="138" t="s">
        <v>925</v>
      </c>
      <c r="O188" s="138" t="s">
        <v>925</v>
      </c>
      <c r="P188" s="138" t="s">
        <v>925</v>
      </c>
      <c r="Q188" s="138" t="s">
        <v>925</v>
      </c>
      <c r="R188" s="204" t="s">
        <v>925</v>
      </c>
      <c r="S188" s="204" t="s">
        <v>925</v>
      </c>
      <c r="T188" s="194" t="s">
        <v>925</v>
      </c>
      <c r="U188" s="194" t="s">
        <v>925</v>
      </c>
      <c r="V188" s="194" t="s">
        <v>925</v>
      </c>
      <c r="W188" s="194" t="s">
        <v>925</v>
      </c>
      <c r="X188" s="194" t="s">
        <v>925</v>
      </c>
      <c r="Y188" s="194" t="s">
        <v>925</v>
      </c>
      <c r="Z188" s="194" t="s">
        <v>925</v>
      </c>
      <c r="AA188" s="204" t="s">
        <v>925</v>
      </c>
      <c r="AB188" s="204" t="s">
        <v>925</v>
      </c>
      <c r="AC188" s="145"/>
      <c r="AD188" s="149"/>
      <c r="AE188" s="159"/>
      <c r="AF188" s="159"/>
      <c r="AG188" s="159"/>
      <c r="AH188" s="159"/>
      <c r="AI188" s="159"/>
      <c r="AJ188" s="159"/>
      <c r="AK188" s="171"/>
      <c r="AL188" s="172"/>
      <c r="AM188" s="172"/>
      <c r="AN188" s="172"/>
      <c r="AO188" s="172"/>
      <c r="AP188" s="172"/>
      <c r="AQ188" s="171"/>
      <c r="AR188" s="184"/>
      <c r="AS188" s="184"/>
      <c r="AT188" s="184"/>
      <c r="AU188" s="184"/>
      <c r="AV188" s="184"/>
      <c r="AW188" s="184"/>
      <c r="AX188" s="26"/>
      <c r="AY188" s="26"/>
      <c r="AZ188" s="41"/>
      <c r="BA188" s="41"/>
      <c r="BB188" s="41"/>
      <c r="BC188" s="41"/>
    </row>
    <row r="189" spans="1:55" s="25" customFormat="1" ht="15.95" hidden="1" customHeight="1">
      <c r="A189" s="219" t="s">
        <v>1403</v>
      </c>
      <c r="B189" s="219" t="s">
        <v>1369</v>
      </c>
      <c r="C189" s="42">
        <v>42813</v>
      </c>
      <c r="D189" s="42"/>
      <c r="E189" s="93" t="s">
        <v>1285</v>
      </c>
      <c r="F189" s="43" t="s">
        <v>1321</v>
      </c>
      <c r="G189" s="110" t="s">
        <v>851</v>
      </c>
      <c r="H189" s="41" t="s">
        <v>853</v>
      </c>
      <c r="I189" s="128"/>
      <c r="J189" s="128"/>
      <c r="K189" s="128"/>
      <c r="L189" s="138"/>
      <c r="M189" s="138"/>
      <c r="N189" s="138"/>
      <c r="O189" s="138"/>
      <c r="P189" s="138" t="s">
        <v>925</v>
      </c>
      <c r="Q189" s="138" t="s">
        <v>925</v>
      </c>
      <c r="R189" s="204" t="s">
        <v>925</v>
      </c>
      <c r="S189" s="204" t="s">
        <v>925</v>
      </c>
      <c r="T189" s="194"/>
      <c r="U189" s="194"/>
      <c r="V189" s="194"/>
      <c r="W189" s="194"/>
      <c r="X189" s="194" t="s">
        <v>925</v>
      </c>
      <c r="Y189" s="194" t="s">
        <v>925</v>
      </c>
      <c r="Z189" s="194" t="s">
        <v>925</v>
      </c>
      <c r="AA189" s="204" t="s">
        <v>925</v>
      </c>
      <c r="AB189" s="204"/>
      <c r="AC189" s="145"/>
      <c r="AD189" s="149"/>
      <c r="AE189" s="159"/>
      <c r="AF189" s="159"/>
      <c r="AG189" s="159"/>
      <c r="AH189" s="159"/>
      <c r="AI189" s="159"/>
      <c r="AJ189" s="159"/>
      <c r="AK189" s="171"/>
      <c r="AL189" s="172"/>
      <c r="AM189" s="172"/>
      <c r="AN189" s="172"/>
      <c r="AO189" s="172"/>
      <c r="AP189" s="172"/>
      <c r="AQ189" s="171"/>
      <c r="AR189" s="184"/>
      <c r="AS189" s="184"/>
      <c r="AT189" s="184"/>
      <c r="AU189" s="184"/>
      <c r="AV189" s="184"/>
      <c r="AW189" s="184"/>
      <c r="AX189" s="41" t="s">
        <v>926</v>
      </c>
      <c r="AY189" s="41" t="s">
        <v>927</v>
      </c>
      <c r="AZ189" s="41" t="s">
        <v>66</v>
      </c>
      <c r="BA189" s="41"/>
      <c r="BB189" s="41"/>
      <c r="BC189" s="41"/>
    </row>
    <row r="190" spans="1:55" s="25" customFormat="1" ht="15.95" hidden="1" customHeight="1">
      <c r="A190" s="219" t="s">
        <v>1401</v>
      </c>
      <c r="B190" s="219" t="s">
        <v>1369</v>
      </c>
      <c r="C190" s="24">
        <v>42813</v>
      </c>
      <c r="D190" s="24"/>
      <c r="E190" s="94" t="s">
        <v>1273</v>
      </c>
      <c r="F190" s="43" t="s">
        <v>1029</v>
      </c>
      <c r="G190" s="110" t="s">
        <v>1030</v>
      </c>
      <c r="H190" s="41" t="s">
        <v>1211</v>
      </c>
      <c r="I190" s="128"/>
      <c r="J190" s="128"/>
      <c r="K190" s="128"/>
      <c r="L190" s="138"/>
      <c r="M190" s="138" t="s">
        <v>925</v>
      </c>
      <c r="N190" s="138" t="s">
        <v>925</v>
      </c>
      <c r="O190" s="138" t="s">
        <v>925</v>
      </c>
      <c r="P190" s="138" t="s">
        <v>925</v>
      </c>
      <c r="Q190" s="138"/>
      <c r="R190" s="204"/>
      <c r="S190" s="204"/>
      <c r="T190" s="194"/>
      <c r="U190" s="194" t="s">
        <v>925</v>
      </c>
      <c r="V190" s="194" t="s">
        <v>925</v>
      </c>
      <c r="W190" s="194" t="s">
        <v>925</v>
      </c>
      <c r="X190" s="194"/>
      <c r="Y190" s="194"/>
      <c r="Z190" s="194"/>
      <c r="AA190" s="204"/>
      <c r="AB190" s="204"/>
      <c r="AC190" s="145"/>
      <c r="AD190" s="149"/>
      <c r="AE190" s="159"/>
      <c r="AF190" s="159"/>
      <c r="AG190" s="159"/>
      <c r="AH190" s="159"/>
      <c r="AI190" s="159"/>
      <c r="AJ190" s="159"/>
      <c r="AK190" s="171"/>
      <c r="AL190" s="172"/>
      <c r="AM190" s="172"/>
      <c r="AN190" s="172"/>
      <c r="AO190" s="172"/>
      <c r="AP190" s="172"/>
      <c r="AQ190" s="171"/>
      <c r="AR190" s="184"/>
      <c r="AS190" s="184"/>
      <c r="AT190" s="184"/>
      <c r="AU190" s="184"/>
      <c r="AV190" s="184"/>
      <c r="AW190" s="184"/>
      <c r="AX190" s="23"/>
      <c r="AY190" s="23"/>
      <c r="AZ190" s="23"/>
      <c r="BA190" s="23"/>
      <c r="BB190" s="27"/>
      <c r="BC190" s="28"/>
    </row>
    <row r="191" spans="1:55" s="25" customFormat="1" ht="15.95" hidden="1" customHeight="1">
      <c r="A191" s="219" t="s">
        <v>1403</v>
      </c>
      <c r="B191" s="219" t="s">
        <v>1369</v>
      </c>
      <c r="C191" s="42">
        <v>42813</v>
      </c>
      <c r="D191" s="42"/>
      <c r="E191" s="93" t="s">
        <v>811</v>
      </c>
      <c r="F191" s="43" t="s">
        <v>1303</v>
      </c>
      <c r="G191" s="110" t="s">
        <v>812</v>
      </c>
      <c r="H191" s="41" t="s">
        <v>813</v>
      </c>
      <c r="I191" s="128"/>
      <c r="J191" s="128"/>
      <c r="K191" s="128"/>
      <c r="L191" s="138"/>
      <c r="M191" s="138" t="s">
        <v>925</v>
      </c>
      <c r="N191" s="138" t="s">
        <v>925</v>
      </c>
      <c r="O191" s="138" t="s">
        <v>925</v>
      </c>
      <c r="P191" s="138" t="s">
        <v>925</v>
      </c>
      <c r="Q191" s="138" t="s">
        <v>925</v>
      </c>
      <c r="R191" s="204" t="s">
        <v>925</v>
      </c>
      <c r="S191" s="204" t="s">
        <v>925</v>
      </c>
      <c r="T191" s="194"/>
      <c r="U191" s="194" t="s">
        <v>925</v>
      </c>
      <c r="V191" s="194" t="s">
        <v>925</v>
      </c>
      <c r="W191" s="194" t="s">
        <v>925</v>
      </c>
      <c r="X191" s="194" t="s">
        <v>925</v>
      </c>
      <c r="Y191" s="194" t="s">
        <v>925</v>
      </c>
      <c r="Z191" s="194" t="s">
        <v>925</v>
      </c>
      <c r="AA191" s="204" t="s">
        <v>925</v>
      </c>
      <c r="AB191" s="204" t="s">
        <v>925</v>
      </c>
      <c r="AC191" s="145"/>
      <c r="AD191" s="149"/>
      <c r="AE191" s="159"/>
      <c r="AF191" s="159"/>
      <c r="AG191" s="159"/>
      <c r="AH191" s="159"/>
      <c r="AI191" s="159"/>
      <c r="AJ191" s="159"/>
      <c r="AK191" s="171"/>
      <c r="AL191" s="172"/>
      <c r="AM191" s="172"/>
      <c r="AN191" s="172"/>
      <c r="AO191" s="172"/>
      <c r="AP191" s="172"/>
      <c r="AQ191" s="171"/>
      <c r="AR191" s="184"/>
      <c r="AS191" s="184"/>
      <c r="AT191" s="184"/>
      <c r="AU191" s="184"/>
      <c r="AV191" s="184"/>
      <c r="AW191" s="184"/>
      <c r="AX191" s="41" t="s">
        <v>926</v>
      </c>
      <c r="AY191" s="41" t="s">
        <v>927</v>
      </c>
      <c r="AZ191" s="41" t="s">
        <v>66</v>
      </c>
      <c r="BA191" s="41"/>
      <c r="BB191" s="27" t="s">
        <v>932</v>
      </c>
      <c r="BC191" s="41" t="s">
        <v>935</v>
      </c>
    </row>
    <row r="192" spans="1:55" s="25" customFormat="1" ht="15.95" hidden="1" customHeight="1">
      <c r="A192" s="219" t="s">
        <v>1403</v>
      </c>
      <c r="B192" s="219" t="s">
        <v>1255</v>
      </c>
      <c r="C192" s="42">
        <v>42813</v>
      </c>
      <c r="D192" s="42"/>
      <c r="E192" s="93" t="s">
        <v>791</v>
      </c>
      <c r="F192" s="43" t="s">
        <v>1302</v>
      </c>
      <c r="G192" s="110" t="s">
        <v>854</v>
      </c>
      <c r="H192" s="41" t="s">
        <v>855</v>
      </c>
      <c r="I192" s="128" t="s">
        <v>925</v>
      </c>
      <c r="J192" s="128"/>
      <c r="K192" s="128" t="s">
        <v>925</v>
      </c>
      <c r="L192" s="138" t="s">
        <v>925</v>
      </c>
      <c r="M192" s="138" t="s">
        <v>925</v>
      </c>
      <c r="N192" s="138" t="s">
        <v>925</v>
      </c>
      <c r="O192" s="138" t="s">
        <v>925</v>
      </c>
      <c r="P192" s="138" t="s">
        <v>925</v>
      </c>
      <c r="Q192" s="138" t="s">
        <v>925</v>
      </c>
      <c r="R192" s="204" t="s">
        <v>925</v>
      </c>
      <c r="S192" s="204" t="s">
        <v>925</v>
      </c>
      <c r="T192" s="194"/>
      <c r="U192" s="194"/>
      <c r="V192" s="194"/>
      <c r="W192" s="194"/>
      <c r="X192" s="194"/>
      <c r="Y192" s="194"/>
      <c r="Z192" s="194"/>
      <c r="AA192" s="204"/>
      <c r="AB192" s="204"/>
      <c r="AC192" s="145"/>
      <c r="AD192" s="149"/>
      <c r="AE192" s="159"/>
      <c r="AF192" s="159"/>
      <c r="AG192" s="159"/>
      <c r="AH192" s="159"/>
      <c r="AI192" s="159"/>
      <c r="AJ192" s="159"/>
      <c r="AK192" s="171"/>
      <c r="AL192" s="172"/>
      <c r="AM192" s="172"/>
      <c r="AN192" s="172"/>
      <c r="AO192" s="172"/>
      <c r="AP192" s="172"/>
      <c r="AQ192" s="171"/>
      <c r="AR192" s="184"/>
      <c r="AS192" s="184"/>
      <c r="AT192" s="184"/>
      <c r="AU192" s="184"/>
      <c r="AV192" s="184"/>
      <c r="AW192" s="184"/>
      <c r="AX192" s="41" t="s">
        <v>926</v>
      </c>
      <c r="AY192" s="41" t="s">
        <v>927</v>
      </c>
      <c r="AZ192" s="41" t="s">
        <v>66</v>
      </c>
      <c r="BA192" s="41"/>
      <c r="BB192" s="27"/>
      <c r="BC192" s="41" t="s">
        <v>939</v>
      </c>
    </row>
    <row r="193" spans="1:55" s="25" customFormat="1" ht="15.95" hidden="1" customHeight="1">
      <c r="A193" s="219" t="s">
        <v>1403</v>
      </c>
      <c r="B193" s="219" t="s">
        <v>1369</v>
      </c>
      <c r="C193" s="42">
        <v>42813</v>
      </c>
      <c r="D193" s="42"/>
      <c r="E193" s="93" t="s">
        <v>815</v>
      </c>
      <c r="F193" s="43" t="s">
        <v>795</v>
      </c>
      <c r="G193" s="110" t="s">
        <v>816</v>
      </c>
      <c r="H193" s="41" t="s">
        <v>817</v>
      </c>
      <c r="I193" s="128"/>
      <c r="J193" s="128"/>
      <c r="K193" s="128"/>
      <c r="L193" s="138" t="s">
        <v>925</v>
      </c>
      <c r="M193" s="138" t="s">
        <v>925</v>
      </c>
      <c r="N193" s="138" t="s">
        <v>925</v>
      </c>
      <c r="O193" s="138" t="s">
        <v>925</v>
      </c>
      <c r="P193" s="138" t="s">
        <v>925</v>
      </c>
      <c r="Q193" s="138" t="s">
        <v>925</v>
      </c>
      <c r="R193" s="204" t="s">
        <v>925</v>
      </c>
      <c r="S193" s="204" t="s">
        <v>925</v>
      </c>
      <c r="T193" s="194" t="s">
        <v>925</v>
      </c>
      <c r="U193" s="194" t="s">
        <v>925</v>
      </c>
      <c r="V193" s="194" t="s">
        <v>925</v>
      </c>
      <c r="W193" s="194" t="s">
        <v>925</v>
      </c>
      <c r="X193" s="194" t="s">
        <v>925</v>
      </c>
      <c r="Y193" s="194" t="s">
        <v>925</v>
      </c>
      <c r="Z193" s="194" t="s">
        <v>925</v>
      </c>
      <c r="AA193" s="204" t="s">
        <v>925</v>
      </c>
      <c r="AB193" s="204"/>
      <c r="AC193" s="145"/>
      <c r="AD193" s="149"/>
      <c r="AE193" s="159"/>
      <c r="AF193" s="159"/>
      <c r="AG193" s="159"/>
      <c r="AH193" s="159"/>
      <c r="AI193" s="159"/>
      <c r="AJ193" s="159"/>
      <c r="AK193" s="171"/>
      <c r="AL193" s="172"/>
      <c r="AM193" s="172"/>
      <c r="AN193" s="172"/>
      <c r="AO193" s="172"/>
      <c r="AP193" s="172"/>
      <c r="AQ193" s="171"/>
      <c r="AR193" s="184"/>
      <c r="AS193" s="184"/>
      <c r="AT193" s="184"/>
      <c r="AU193" s="184"/>
      <c r="AV193" s="184"/>
      <c r="AW193" s="184"/>
      <c r="AX193" s="41" t="s">
        <v>926</v>
      </c>
      <c r="AY193" s="41" t="s">
        <v>940</v>
      </c>
      <c r="AZ193" s="41" t="s">
        <v>66</v>
      </c>
      <c r="BA193" s="41" t="s">
        <v>941</v>
      </c>
      <c r="BB193" s="27"/>
      <c r="BC193" s="41"/>
    </row>
    <row r="194" spans="1:55" s="25" customFormat="1" ht="15.95" hidden="1" customHeight="1">
      <c r="A194" s="219" t="s">
        <v>1401</v>
      </c>
      <c r="B194" s="219" t="s">
        <v>1369</v>
      </c>
      <c r="C194" s="42">
        <v>42813</v>
      </c>
      <c r="D194" s="42"/>
      <c r="E194" s="93" t="s">
        <v>803</v>
      </c>
      <c r="F194" s="43" t="s">
        <v>1305</v>
      </c>
      <c r="G194" s="110" t="s">
        <v>804</v>
      </c>
      <c r="H194" s="41" t="s">
        <v>805</v>
      </c>
      <c r="I194" s="128"/>
      <c r="J194" s="128"/>
      <c r="K194" s="128"/>
      <c r="L194" s="138"/>
      <c r="M194" s="138" t="s">
        <v>925</v>
      </c>
      <c r="N194" s="138" t="s">
        <v>925</v>
      </c>
      <c r="O194" s="138" t="s">
        <v>925</v>
      </c>
      <c r="P194" s="138" t="s">
        <v>925</v>
      </c>
      <c r="Q194" s="138" t="s">
        <v>925</v>
      </c>
      <c r="R194" s="204"/>
      <c r="S194" s="204"/>
      <c r="T194" s="194"/>
      <c r="U194" s="194" t="s">
        <v>925</v>
      </c>
      <c r="V194" s="194" t="s">
        <v>925</v>
      </c>
      <c r="W194" s="194" t="s">
        <v>925</v>
      </c>
      <c r="X194" s="194" t="s">
        <v>925</v>
      </c>
      <c r="Y194" s="194" t="s">
        <v>925</v>
      </c>
      <c r="Z194" s="194"/>
      <c r="AA194" s="204"/>
      <c r="AB194" s="204"/>
      <c r="AC194" s="145"/>
      <c r="AD194" s="149"/>
      <c r="AE194" s="159"/>
      <c r="AF194" s="159"/>
      <c r="AG194" s="159"/>
      <c r="AH194" s="159"/>
      <c r="AI194" s="159"/>
      <c r="AJ194" s="159"/>
      <c r="AK194" s="171"/>
      <c r="AL194" s="172"/>
      <c r="AM194" s="172"/>
      <c r="AN194" s="172"/>
      <c r="AO194" s="172"/>
      <c r="AP194" s="172"/>
      <c r="AQ194" s="171"/>
      <c r="AR194" s="184"/>
      <c r="AS194" s="184"/>
      <c r="AT194" s="184"/>
      <c r="AU194" s="184"/>
      <c r="AV194" s="184"/>
      <c r="AW194" s="184"/>
      <c r="AX194" s="41" t="s">
        <v>926</v>
      </c>
      <c r="AY194" s="41" t="s">
        <v>927</v>
      </c>
      <c r="AZ194" s="41" t="s">
        <v>66</v>
      </c>
      <c r="BA194" s="41"/>
      <c r="BB194" s="27"/>
      <c r="BC194" s="41"/>
    </row>
    <row r="195" spans="1:55" s="25" customFormat="1" ht="15.95" hidden="1" customHeight="1">
      <c r="A195" s="219" t="s">
        <v>1401</v>
      </c>
      <c r="B195" s="219" t="s">
        <v>1369</v>
      </c>
      <c r="C195" s="62">
        <v>42813</v>
      </c>
      <c r="D195" s="62"/>
      <c r="E195" s="94" t="s">
        <v>999</v>
      </c>
      <c r="F195" s="43" t="s">
        <v>990</v>
      </c>
      <c r="G195" s="111" t="s">
        <v>989</v>
      </c>
      <c r="H195" s="64" t="s">
        <v>1376</v>
      </c>
      <c r="I195" s="129"/>
      <c r="J195" s="129"/>
      <c r="K195" s="129"/>
      <c r="L195" s="137"/>
      <c r="M195" s="137" t="s">
        <v>925</v>
      </c>
      <c r="N195" s="137" t="s">
        <v>925</v>
      </c>
      <c r="O195" s="137" t="s">
        <v>925</v>
      </c>
      <c r="P195" s="137" t="s">
        <v>925</v>
      </c>
      <c r="Q195" s="137" t="s">
        <v>925</v>
      </c>
      <c r="R195" s="203"/>
      <c r="S195" s="203"/>
      <c r="T195" s="193"/>
      <c r="U195" s="193" t="s">
        <v>925</v>
      </c>
      <c r="V195" s="193" t="s">
        <v>925</v>
      </c>
      <c r="W195" s="193" t="s">
        <v>925</v>
      </c>
      <c r="X195" s="193" t="s">
        <v>925</v>
      </c>
      <c r="Y195" s="193" t="s">
        <v>925</v>
      </c>
      <c r="Z195" s="193"/>
      <c r="AA195" s="203"/>
      <c r="AB195" s="203"/>
      <c r="AC195" s="147"/>
      <c r="AD195" s="148"/>
      <c r="AE195" s="158"/>
      <c r="AF195" s="158"/>
      <c r="AG195" s="158"/>
      <c r="AH195" s="158"/>
      <c r="AI195" s="158"/>
      <c r="AJ195" s="158"/>
      <c r="AK195" s="169"/>
      <c r="AL195" s="170"/>
      <c r="AM195" s="170"/>
      <c r="AN195" s="170"/>
      <c r="AO195" s="170"/>
      <c r="AP195" s="170"/>
      <c r="AQ195" s="169"/>
      <c r="AR195" s="183"/>
      <c r="AS195" s="183"/>
      <c r="AT195" s="183"/>
      <c r="AU195" s="183"/>
      <c r="AV195" s="183"/>
      <c r="AW195" s="183"/>
      <c r="AX195" s="64"/>
      <c r="AY195" s="64"/>
      <c r="AZ195" s="64"/>
      <c r="BA195" s="64"/>
      <c r="BB195" s="27"/>
      <c r="BC195" s="64"/>
    </row>
    <row r="196" spans="1:55" s="25" customFormat="1" ht="15.95" hidden="1" customHeight="1">
      <c r="A196" s="219" t="s">
        <v>1403</v>
      </c>
      <c r="B196" s="219" t="s">
        <v>1369</v>
      </c>
      <c r="C196" s="62">
        <v>42813</v>
      </c>
      <c r="D196" s="62"/>
      <c r="E196" s="94" t="s">
        <v>1012</v>
      </c>
      <c r="F196" s="43" t="s">
        <v>990</v>
      </c>
      <c r="G196" s="111" t="s">
        <v>1013</v>
      </c>
      <c r="H196" s="64" t="s">
        <v>1376</v>
      </c>
      <c r="I196" s="129"/>
      <c r="J196" s="129"/>
      <c r="K196" s="129"/>
      <c r="L196" s="137"/>
      <c r="M196" s="137" t="s">
        <v>925</v>
      </c>
      <c r="N196" s="137" t="s">
        <v>925</v>
      </c>
      <c r="O196" s="137" t="s">
        <v>925</v>
      </c>
      <c r="P196" s="137" t="s">
        <v>925</v>
      </c>
      <c r="Q196" s="137" t="s">
        <v>925</v>
      </c>
      <c r="R196" s="203" t="s">
        <v>925</v>
      </c>
      <c r="S196" s="203" t="s">
        <v>925</v>
      </c>
      <c r="T196" s="193"/>
      <c r="U196" s="193" t="s">
        <v>925</v>
      </c>
      <c r="V196" s="193" t="s">
        <v>925</v>
      </c>
      <c r="W196" s="193" t="s">
        <v>925</v>
      </c>
      <c r="X196" s="193" t="s">
        <v>925</v>
      </c>
      <c r="Y196" s="193" t="s">
        <v>925</v>
      </c>
      <c r="Z196" s="193" t="s">
        <v>925</v>
      </c>
      <c r="AA196" s="203" t="s">
        <v>925</v>
      </c>
      <c r="AB196" s="203" t="s">
        <v>925</v>
      </c>
      <c r="AC196" s="147"/>
      <c r="AD196" s="148"/>
      <c r="AE196" s="158"/>
      <c r="AF196" s="158"/>
      <c r="AG196" s="158"/>
      <c r="AH196" s="158"/>
      <c r="AI196" s="158"/>
      <c r="AJ196" s="158"/>
      <c r="AK196" s="169"/>
      <c r="AL196" s="170"/>
      <c r="AM196" s="170"/>
      <c r="AN196" s="170"/>
      <c r="AO196" s="170"/>
      <c r="AP196" s="170"/>
      <c r="AQ196" s="169"/>
      <c r="AR196" s="183"/>
      <c r="AS196" s="183"/>
      <c r="AT196" s="183"/>
      <c r="AU196" s="183"/>
      <c r="AV196" s="183"/>
      <c r="AW196" s="183"/>
      <c r="AX196" s="64"/>
      <c r="AY196" s="64"/>
      <c r="AZ196" s="64"/>
      <c r="BA196" s="64"/>
      <c r="BB196" s="27"/>
      <c r="BC196" s="64"/>
    </row>
    <row r="197" spans="1:55" s="25" customFormat="1" ht="15.95" hidden="1" customHeight="1">
      <c r="A197" s="219" t="s">
        <v>1401</v>
      </c>
      <c r="B197" s="219" t="s">
        <v>1369</v>
      </c>
      <c r="C197" s="62">
        <v>42813</v>
      </c>
      <c r="D197" s="62"/>
      <c r="E197" s="94" t="s">
        <v>977</v>
      </c>
      <c r="F197" s="43" t="s">
        <v>978</v>
      </c>
      <c r="G197" s="111" t="s">
        <v>979</v>
      </c>
      <c r="H197" s="64" t="s">
        <v>1376</v>
      </c>
      <c r="I197" s="129"/>
      <c r="J197" s="129"/>
      <c r="K197" s="129"/>
      <c r="L197" s="137"/>
      <c r="M197" s="137" t="s">
        <v>925</v>
      </c>
      <c r="N197" s="137" t="s">
        <v>925</v>
      </c>
      <c r="O197" s="137" t="s">
        <v>925</v>
      </c>
      <c r="P197" s="137" t="s">
        <v>925</v>
      </c>
      <c r="Q197" s="137" t="s">
        <v>925</v>
      </c>
      <c r="R197" s="203"/>
      <c r="S197" s="203"/>
      <c r="T197" s="193"/>
      <c r="U197" s="193" t="s">
        <v>925</v>
      </c>
      <c r="V197" s="193" t="s">
        <v>925</v>
      </c>
      <c r="W197" s="193" t="s">
        <v>925</v>
      </c>
      <c r="X197" s="193" t="s">
        <v>925</v>
      </c>
      <c r="Y197" s="193" t="s">
        <v>925</v>
      </c>
      <c r="Z197" s="193"/>
      <c r="AA197" s="203"/>
      <c r="AB197" s="203"/>
      <c r="AC197" s="147"/>
      <c r="AD197" s="148"/>
      <c r="AE197" s="158"/>
      <c r="AF197" s="158"/>
      <c r="AG197" s="158"/>
      <c r="AH197" s="158"/>
      <c r="AI197" s="158"/>
      <c r="AJ197" s="158"/>
      <c r="AK197" s="169"/>
      <c r="AL197" s="170"/>
      <c r="AM197" s="170"/>
      <c r="AN197" s="170"/>
      <c r="AO197" s="170"/>
      <c r="AP197" s="170"/>
      <c r="AQ197" s="169"/>
      <c r="AR197" s="183"/>
      <c r="AS197" s="183"/>
      <c r="AT197" s="183"/>
      <c r="AU197" s="183"/>
      <c r="AV197" s="183"/>
      <c r="AW197" s="183"/>
      <c r="AX197" s="64"/>
      <c r="AY197" s="64"/>
      <c r="AZ197" s="64"/>
      <c r="BA197" s="64"/>
      <c r="BB197" s="27"/>
      <c r="BC197" s="64"/>
    </row>
    <row r="198" spans="1:55" s="25" customFormat="1" ht="15.95" hidden="1" customHeight="1">
      <c r="A198" s="219" t="s">
        <v>1403</v>
      </c>
      <c r="B198" s="219" t="s">
        <v>1369</v>
      </c>
      <c r="C198" s="62">
        <v>42813</v>
      </c>
      <c r="D198" s="62"/>
      <c r="E198" s="94" t="s">
        <v>972</v>
      </c>
      <c r="F198" s="43" t="s">
        <v>1317</v>
      </c>
      <c r="G198" s="111" t="s">
        <v>1007</v>
      </c>
      <c r="H198" s="64" t="s">
        <v>1376</v>
      </c>
      <c r="I198" s="129"/>
      <c r="J198" s="129"/>
      <c r="K198" s="129"/>
      <c r="L198" s="137"/>
      <c r="M198" s="137" t="s">
        <v>925</v>
      </c>
      <c r="N198" s="137" t="s">
        <v>925</v>
      </c>
      <c r="O198" s="137" t="s">
        <v>925</v>
      </c>
      <c r="P198" s="137" t="s">
        <v>925</v>
      </c>
      <c r="Q198" s="137" t="s">
        <v>925</v>
      </c>
      <c r="R198" s="203" t="s">
        <v>925</v>
      </c>
      <c r="S198" s="203" t="s">
        <v>925</v>
      </c>
      <c r="T198" s="193"/>
      <c r="U198" s="193" t="s">
        <v>925</v>
      </c>
      <c r="V198" s="193" t="s">
        <v>925</v>
      </c>
      <c r="W198" s="193" t="s">
        <v>925</v>
      </c>
      <c r="X198" s="193" t="s">
        <v>925</v>
      </c>
      <c r="Y198" s="193" t="s">
        <v>925</v>
      </c>
      <c r="Z198" s="193" t="s">
        <v>925</v>
      </c>
      <c r="AA198" s="203" t="s">
        <v>925</v>
      </c>
      <c r="AB198" s="203"/>
      <c r="AC198" s="147"/>
      <c r="AD198" s="148"/>
      <c r="AE198" s="158"/>
      <c r="AF198" s="158"/>
      <c r="AG198" s="158"/>
      <c r="AH198" s="158"/>
      <c r="AI198" s="158"/>
      <c r="AJ198" s="158"/>
      <c r="AK198" s="169"/>
      <c r="AL198" s="170"/>
      <c r="AM198" s="170"/>
      <c r="AN198" s="170"/>
      <c r="AO198" s="170"/>
      <c r="AP198" s="170"/>
      <c r="AQ198" s="169"/>
      <c r="AR198" s="183"/>
      <c r="AS198" s="183"/>
      <c r="AT198" s="183"/>
      <c r="AU198" s="183"/>
      <c r="AV198" s="183"/>
      <c r="AW198" s="183"/>
      <c r="AX198" s="64"/>
      <c r="AY198" s="64"/>
      <c r="AZ198" s="64"/>
      <c r="BA198" s="64"/>
      <c r="BB198" s="27"/>
      <c r="BC198" s="64"/>
    </row>
    <row r="199" spans="1:55" s="25" customFormat="1" ht="15.95" hidden="1" customHeight="1">
      <c r="A199" s="219" t="s">
        <v>1401</v>
      </c>
      <c r="B199" s="219" t="s">
        <v>1369</v>
      </c>
      <c r="C199" s="42">
        <v>42813</v>
      </c>
      <c r="D199" s="42"/>
      <c r="E199" s="93" t="s">
        <v>1039</v>
      </c>
      <c r="F199" s="65" t="s">
        <v>228</v>
      </c>
      <c r="G199" s="112" t="s">
        <v>1040</v>
      </c>
      <c r="H199" s="41"/>
      <c r="I199" s="128"/>
      <c r="J199" s="128"/>
      <c r="K199" s="128"/>
      <c r="L199" s="138"/>
      <c r="M199" s="138" t="s">
        <v>925</v>
      </c>
      <c r="N199" s="138" t="s">
        <v>925</v>
      </c>
      <c r="O199" s="138" t="s">
        <v>925</v>
      </c>
      <c r="P199" s="138" t="s">
        <v>925</v>
      </c>
      <c r="Q199" s="138" t="s">
        <v>925</v>
      </c>
      <c r="R199" s="204"/>
      <c r="S199" s="204"/>
      <c r="T199" s="194"/>
      <c r="U199" s="194" t="s">
        <v>925</v>
      </c>
      <c r="V199" s="194" t="s">
        <v>925</v>
      </c>
      <c r="W199" s="194" t="s">
        <v>925</v>
      </c>
      <c r="X199" s="194" t="s">
        <v>925</v>
      </c>
      <c r="Y199" s="194" t="s">
        <v>925</v>
      </c>
      <c r="Z199" s="194"/>
      <c r="AA199" s="204"/>
      <c r="AB199" s="204"/>
      <c r="AC199" s="145"/>
      <c r="AD199" s="149"/>
      <c r="AE199" s="159"/>
      <c r="AF199" s="159"/>
      <c r="AG199" s="159"/>
      <c r="AH199" s="159"/>
      <c r="AI199" s="159"/>
      <c r="AJ199" s="159"/>
      <c r="AK199" s="171"/>
      <c r="AL199" s="172"/>
      <c r="AM199" s="172"/>
      <c r="AN199" s="172"/>
      <c r="AO199" s="172"/>
      <c r="AP199" s="172"/>
      <c r="AQ199" s="171"/>
      <c r="AR199" s="184"/>
      <c r="AS199" s="184"/>
      <c r="AT199" s="184"/>
      <c r="AU199" s="184"/>
      <c r="AV199" s="184"/>
      <c r="AW199" s="184"/>
      <c r="AX199" s="41"/>
      <c r="AY199" s="41" t="s">
        <v>927</v>
      </c>
      <c r="AZ199" s="41"/>
      <c r="BA199" s="41"/>
      <c r="BB199" s="27"/>
      <c r="BC199" s="41"/>
    </row>
    <row r="200" spans="1:55" s="25" customFormat="1" ht="15.95" hidden="1" customHeight="1">
      <c r="A200" s="219" t="s">
        <v>1403</v>
      </c>
      <c r="B200" s="219" t="s">
        <v>1254</v>
      </c>
      <c r="C200" s="42">
        <v>42813</v>
      </c>
      <c r="D200" s="42"/>
      <c r="E200" s="95" t="s">
        <v>1227</v>
      </c>
      <c r="F200" s="65" t="s">
        <v>1049</v>
      </c>
      <c r="G200" s="112" t="s">
        <v>1061</v>
      </c>
      <c r="H200" s="41"/>
      <c r="I200" s="128"/>
      <c r="J200" s="128"/>
      <c r="K200" s="128"/>
      <c r="L200" s="138"/>
      <c r="M200" s="138"/>
      <c r="N200" s="138"/>
      <c r="O200" s="138"/>
      <c r="P200" s="138"/>
      <c r="Q200" s="138"/>
      <c r="R200" s="204"/>
      <c r="S200" s="204"/>
      <c r="T200" s="194"/>
      <c r="U200" s="194" t="s">
        <v>925</v>
      </c>
      <c r="V200" s="194" t="s">
        <v>925</v>
      </c>
      <c r="W200" s="194" t="s">
        <v>925</v>
      </c>
      <c r="X200" s="194" t="s">
        <v>925</v>
      </c>
      <c r="Y200" s="194" t="s">
        <v>925</v>
      </c>
      <c r="Z200" s="194" t="s">
        <v>925</v>
      </c>
      <c r="AA200" s="204" t="s">
        <v>925</v>
      </c>
      <c r="AB200" s="204"/>
      <c r="AC200" s="145"/>
      <c r="AD200" s="149"/>
      <c r="AE200" s="159"/>
      <c r="AF200" s="159"/>
      <c r="AG200" s="159"/>
      <c r="AH200" s="159"/>
      <c r="AI200" s="159"/>
      <c r="AJ200" s="159"/>
      <c r="AK200" s="171"/>
      <c r="AL200" s="172"/>
      <c r="AM200" s="172"/>
      <c r="AN200" s="172"/>
      <c r="AO200" s="172"/>
      <c r="AP200" s="172"/>
      <c r="AQ200" s="171"/>
      <c r="AR200" s="184"/>
      <c r="AS200" s="184"/>
      <c r="AT200" s="184"/>
      <c r="AU200" s="184"/>
      <c r="AV200" s="184"/>
      <c r="AW200" s="184"/>
      <c r="AX200" s="41"/>
      <c r="AY200" s="41" t="s">
        <v>927</v>
      </c>
      <c r="AZ200" s="41"/>
      <c r="BA200" s="41"/>
      <c r="BB200" s="27"/>
      <c r="BC200" s="41"/>
    </row>
    <row r="201" spans="1:55" s="25" customFormat="1" ht="15.95" hidden="1" customHeight="1">
      <c r="A201" s="219" t="s">
        <v>1401</v>
      </c>
      <c r="B201" s="219" t="s">
        <v>1369</v>
      </c>
      <c r="C201" s="42">
        <v>42813</v>
      </c>
      <c r="D201" s="42"/>
      <c r="E201" s="93" t="s">
        <v>1058</v>
      </c>
      <c r="F201" s="43" t="s">
        <v>1046</v>
      </c>
      <c r="G201" s="110" t="s">
        <v>1059</v>
      </c>
      <c r="H201" s="41"/>
      <c r="I201" s="128"/>
      <c r="J201" s="128"/>
      <c r="K201" s="128"/>
      <c r="L201" s="138"/>
      <c r="M201" s="138" t="s">
        <v>925</v>
      </c>
      <c r="N201" s="138" t="s">
        <v>925</v>
      </c>
      <c r="O201" s="138" t="s">
        <v>925</v>
      </c>
      <c r="P201" s="138" t="s">
        <v>925</v>
      </c>
      <c r="Q201" s="138" t="s">
        <v>925</v>
      </c>
      <c r="R201" s="204"/>
      <c r="S201" s="204"/>
      <c r="T201" s="194"/>
      <c r="U201" s="194" t="s">
        <v>925</v>
      </c>
      <c r="V201" s="194" t="s">
        <v>925</v>
      </c>
      <c r="W201" s="194" t="s">
        <v>925</v>
      </c>
      <c r="X201" s="194" t="s">
        <v>925</v>
      </c>
      <c r="Y201" s="194" t="s">
        <v>925</v>
      </c>
      <c r="Z201" s="194"/>
      <c r="AA201" s="204"/>
      <c r="AB201" s="204"/>
      <c r="AC201" s="145"/>
      <c r="AD201" s="149"/>
      <c r="AE201" s="159"/>
      <c r="AF201" s="159"/>
      <c r="AG201" s="159"/>
      <c r="AH201" s="159"/>
      <c r="AI201" s="159"/>
      <c r="AJ201" s="159"/>
      <c r="AK201" s="171"/>
      <c r="AL201" s="172"/>
      <c r="AM201" s="172"/>
      <c r="AN201" s="172"/>
      <c r="AO201" s="172"/>
      <c r="AP201" s="172"/>
      <c r="AQ201" s="171"/>
      <c r="AR201" s="184"/>
      <c r="AS201" s="184"/>
      <c r="AT201" s="184"/>
      <c r="AU201" s="184"/>
      <c r="AV201" s="184"/>
      <c r="AW201" s="184"/>
      <c r="AX201" s="41"/>
      <c r="AY201" s="41" t="s">
        <v>927</v>
      </c>
      <c r="AZ201" s="41"/>
      <c r="BA201" s="41"/>
      <c r="BB201" s="27"/>
      <c r="BC201" s="41"/>
    </row>
    <row r="202" spans="1:55" s="25" customFormat="1" ht="15.95" hidden="1" customHeight="1">
      <c r="A202" s="219" t="s">
        <v>1401</v>
      </c>
      <c r="B202" s="219" t="s">
        <v>1254</v>
      </c>
      <c r="C202" s="42">
        <v>42813</v>
      </c>
      <c r="D202" s="42"/>
      <c r="E202" s="93" t="s">
        <v>1108</v>
      </c>
      <c r="F202" s="43" t="s">
        <v>1257</v>
      </c>
      <c r="G202" s="110" t="s">
        <v>1351</v>
      </c>
      <c r="H202" s="41" t="s">
        <v>1263</v>
      </c>
      <c r="I202" s="128"/>
      <c r="J202" s="128"/>
      <c r="K202" s="128"/>
      <c r="L202" s="138"/>
      <c r="M202" s="138"/>
      <c r="N202" s="138"/>
      <c r="O202" s="138"/>
      <c r="P202" s="138"/>
      <c r="Q202" s="138"/>
      <c r="R202" s="204"/>
      <c r="S202" s="204"/>
      <c r="T202" s="194"/>
      <c r="U202" s="194"/>
      <c r="V202" s="194"/>
      <c r="W202" s="194"/>
      <c r="X202" s="194"/>
      <c r="Y202" s="194"/>
      <c r="Z202" s="194"/>
      <c r="AA202" s="204"/>
      <c r="AB202" s="204"/>
      <c r="AC202" s="145"/>
      <c r="AD202" s="149"/>
      <c r="AE202" s="159"/>
      <c r="AF202" s="159"/>
      <c r="AG202" s="159"/>
      <c r="AH202" s="159"/>
      <c r="AI202" s="159"/>
      <c r="AJ202" s="159"/>
      <c r="AK202" s="171" t="s">
        <v>925</v>
      </c>
      <c r="AL202" s="172" t="s">
        <v>925</v>
      </c>
      <c r="AM202" s="172" t="s">
        <v>925</v>
      </c>
      <c r="AN202" s="172" t="s">
        <v>925</v>
      </c>
      <c r="AO202" s="172" t="s">
        <v>925</v>
      </c>
      <c r="AP202" s="172" t="s">
        <v>925</v>
      </c>
      <c r="AQ202" s="171"/>
      <c r="AR202" s="184"/>
      <c r="AS202" s="184"/>
      <c r="AT202" s="184"/>
      <c r="AU202" s="184"/>
      <c r="AV202" s="184"/>
      <c r="AW202" s="184"/>
      <c r="AX202" s="41"/>
      <c r="AY202" s="41"/>
      <c r="AZ202" s="41"/>
      <c r="BA202" s="41"/>
      <c r="BB202" s="27"/>
      <c r="BC202" s="41"/>
    </row>
    <row r="203" spans="1:55" s="25" customFormat="1" ht="15.95" hidden="1" customHeight="1">
      <c r="A203" s="219" t="s">
        <v>1400</v>
      </c>
      <c r="B203" s="219" t="s">
        <v>1369</v>
      </c>
      <c r="C203" s="42">
        <v>42813</v>
      </c>
      <c r="D203" s="42"/>
      <c r="E203" s="95" t="str">
        <f>CONCATENATE(PROPER(G203)," - ",F203," ","- ", PROPER(H203))</f>
        <v>Sportpaarden Amsterdam (Spa), Rv. - V60195 - Amsterdam - Ouderkerk a/d amstel - Spa Spr Pa/Po</v>
      </c>
      <c r="F203" s="71" t="s">
        <v>1322</v>
      </c>
      <c r="G203" s="113" t="s">
        <v>1221</v>
      </c>
      <c r="H203" s="41" t="s">
        <v>1264</v>
      </c>
      <c r="I203" s="128"/>
      <c r="J203" s="128"/>
      <c r="K203" s="128"/>
      <c r="L203" s="138"/>
      <c r="M203" s="138"/>
      <c r="N203" s="138"/>
      <c r="O203" s="138"/>
      <c r="P203" s="138"/>
      <c r="Q203" s="138"/>
      <c r="R203" s="204"/>
      <c r="S203" s="204"/>
      <c r="T203" s="194"/>
      <c r="U203" s="194"/>
      <c r="V203" s="194"/>
      <c r="W203" s="194"/>
      <c r="X203" s="194"/>
      <c r="Y203" s="194"/>
      <c r="Z203" s="194"/>
      <c r="AA203" s="204"/>
      <c r="AB203" s="204"/>
      <c r="AC203" s="145"/>
      <c r="AD203" s="149"/>
      <c r="AE203" s="159" t="s">
        <v>925</v>
      </c>
      <c r="AF203" s="159" t="s">
        <v>925</v>
      </c>
      <c r="AG203" s="159" t="s">
        <v>925</v>
      </c>
      <c r="AH203" s="159" t="s">
        <v>925</v>
      </c>
      <c r="AI203" s="159" t="s">
        <v>925</v>
      </c>
      <c r="AJ203" s="159" t="s">
        <v>925</v>
      </c>
      <c r="AK203" s="171" t="s">
        <v>925</v>
      </c>
      <c r="AL203" s="172" t="s">
        <v>925</v>
      </c>
      <c r="AM203" s="172" t="s">
        <v>925</v>
      </c>
      <c r="AN203" s="172" t="s">
        <v>925</v>
      </c>
      <c r="AO203" s="172" t="s">
        <v>925</v>
      </c>
      <c r="AP203" s="172" t="s">
        <v>925</v>
      </c>
      <c r="AQ203" s="171"/>
      <c r="AR203" s="184"/>
      <c r="AS203" s="184"/>
      <c r="AT203" s="184"/>
      <c r="AU203" s="184"/>
      <c r="AV203" s="184"/>
      <c r="AW203" s="184"/>
      <c r="AX203" s="41"/>
      <c r="AY203" s="41"/>
      <c r="AZ203" s="41"/>
      <c r="BA203" s="41"/>
      <c r="BB203" s="27"/>
      <c r="BC203" s="41"/>
    </row>
    <row r="204" spans="1:55" s="25" customFormat="1" ht="15.95" hidden="1" customHeight="1">
      <c r="A204" s="219" t="s">
        <v>1404</v>
      </c>
      <c r="B204" s="219" t="s">
        <v>1255</v>
      </c>
      <c r="C204" s="42">
        <v>42813</v>
      </c>
      <c r="D204" s="42"/>
      <c r="E204" s="95" t="s">
        <v>837</v>
      </c>
      <c r="F204" s="71" t="s">
        <v>1301</v>
      </c>
      <c r="G204" s="113" t="s">
        <v>1342</v>
      </c>
      <c r="H204" s="41" t="s">
        <v>1343</v>
      </c>
      <c r="I204" s="128"/>
      <c r="J204" s="128"/>
      <c r="K204" s="128"/>
      <c r="L204" s="138"/>
      <c r="M204" s="138" t="s">
        <v>925</v>
      </c>
      <c r="N204" s="138" t="s">
        <v>925</v>
      </c>
      <c r="O204" s="138" t="s">
        <v>925</v>
      </c>
      <c r="P204" s="138" t="s">
        <v>925</v>
      </c>
      <c r="Q204" s="138" t="s">
        <v>925</v>
      </c>
      <c r="R204" s="204" t="s">
        <v>925</v>
      </c>
      <c r="S204" s="204" t="s">
        <v>925</v>
      </c>
      <c r="T204" s="194"/>
      <c r="U204" s="194" t="s">
        <v>925</v>
      </c>
      <c r="V204" s="194" t="s">
        <v>925</v>
      </c>
      <c r="W204" s="194" t="s">
        <v>925</v>
      </c>
      <c r="X204" s="194" t="s">
        <v>925</v>
      </c>
      <c r="Y204" s="194" t="s">
        <v>925</v>
      </c>
      <c r="Z204" s="194" t="s">
        <v>925</v>
      </c>
      <c r="AA204" s="204" t="s">
        <v>925</v>
      </c>
      <c r="AB204" s="204" t="s">
        <v>925</v>
      </c>
      <c r="AC204" s="145"/>
      <c r="AD204" s="149"/>
      <c r="AE204" s="159"/>
      <c r="AF204" s="159"/>
      <c r="AG204" s="159"/>
      <c r="AH204" s="159"/>
      <c r="AI204" s="159"/>
      <c r="AJ204" s="159"/>
      <c r="AK204" s="171"/>
      <c r="AL204" s="172"/>
      <c r="AM204" s="172"/>
      <c r="AN204" s="172"/>
      <c r="AO204" s="172"/>
      <c r="AP204" s="172"/>
      <c r="AQ204" s="171"/>
      <c r="AR204" s="184"/>
      <c r="AS204" s="184"/>
      <c r="AT204" s="184"/>
      <c r="AU204" s="184"/>
      <c r="AV204" s="184"/>
      <c r="AW204" s="184"/>
      <c r="AX204" s="41"/>
      <c r="AY204" s="41"/>
      <c r="AZ204" s="41"/>
      <c r="BA204" s="41"/>
      <c r="BB204" s="27"/>
      <c r="BC204" s="41"/>
    </row>
    <row r="205" spans="1:55" s="25" customFormat="1" ht="15.95" hidden="1" customHeight="1">
      <c r="A205" s="219" t="s">
        <v>1401</v>
      </c>
      <c r="B205" s="226" t="s">
        <v>1254</v>
      </c>
      <c r="C205" s="42">
        <v>42813</v>
      </c>
      <c r="D205" s="42"/>
      <c r="E205" s="93" t="s">
        <v>1065</v>
      </c>
      <c r="F205" s="43" t="s">
        <v>1062</v>
      </c>
      <c r="G205" s="110" t="s">
        <v>1044</v>
      </c>
      <c r="H205" s="41"/>
      <c r="I205" s="128"/>
      <c r="J205" s="128"/>
      <c r="K205" s="128"/>
      <c r="L205" s="138"/>
      <c r="M205" s="138"/>
      <c r="N205" s="138"/>
      <c r="O205" s="138"/>
      <c r="P205" s="138"/>
      <c r="Q205" s="138"/>
      <c r="R205" s="204"/>
      <c r="S205" s="204"/>
      <c r="T205" s="194"/>
      <c r="U205" s="194" t="s">
        <v>925</v>
      </c>
      <c r="V205" s="194" t="s">
        <v>925</v>
      </c>
      <c r="W205" s="194" t="s">
        <v>925</v>
      </c>
      <c r="X205" s="194" t="s">
        <v>925</v>
      </c>
      <c r="Y205" s="194" t="s">
        <v>925</v>
      </c>
      <c r="Z205" s="194"/>
      <c r="AA205" s="204"/>
      <c r="AB205" s="204"/>
      <c r="AC205" s="145"/>
      <c r="AD205" s="149"/>
      <c r="AE205" s="159"/>
      <c r="AF205" s="159"/>
      <c r="AG205" s="159"/>
      <c r="AH205" s="159"/>
      <c r="AI205" s="159"/>
      <c r="AJ205" s="159"/>
      <c r="AK205" s="171"/>
      <c r="AL205" s="172"/>
      <c r="AM205" s="172"/>
      <c r="AN205" s="172"/>
      <c r="AO205" s="172"/>
      <c r="AP205" s="172"/>
      <c r="AQ205" s="171"/>
      <c r="AR205" s="184"/>
      <c r="AS205" s="184"/>
      <c r="AT205" s="184"/>
      <c r="AU205" s="184"/>
      <c r="AV205" s="184"/>
      <c r="AW205" s="184"/>
      <c r="AX205" s="41"/>
      <c r="AY205" s="41" t="s">
        <v>927</v>
      </c>
      <c r="AZ205" s="41"/>
      <c r="BA205" s="41"/>
      <c r="BB205" s="27"/>
      <c r="BC205" s="41"/>
    </row>
    <row r="206" spans="1:55" s="25" customFormat="1" ht="15.95" hidden="1" customHeight="1">
      <c r="A206" s="219" t="s">
        <v>1401</v>
      </c>
      <c r="B206" s="226" t="s">
        <v>1369</v>
      </c>
      <c r="C206" s="42">
        <v>42817</v>
      </c>
      <c r="D206" s="42"/>
      <c r="E206" s="93" t="s">
        <v>827</v>
      </c>
      <c r="F206" s="43" t="s">
        <v>1318</v>
      </c>
      <c r="G206" s="110" t="s">
        <v>828</v>
      </c>
      <c r="H206" s="41" t="s">
        <v>860</v>
      </c>
      <c r="I206" s="128"/>
      <c r="J206" s="128"/>
      <c r="K206" s="128"/>
      <c r="L206" s="138"/>
      <c r="M206" s="138" t="s">
        <v>925</v>
      </c>
      <c r="N206" s="138" t="s">
        <v>925</v>
      </c>
      <c r="O206" s="138" t="s">
        <v>925</v>
      </c>
      <c r="P206" s="138" t="s">
        <v>925</v>
      </c>
      <c r="Q206" s="138" t="s">
        <v>925</v>
      </c>
      <c r="R206" s="204"/>
      <c r="S206" s="204"/>
      <c r="T206" s="194"/>
      <c r="U206" s="194" t="s">
        <v>925</v>
      </c>
      <c r="V206" s="194" t="s">
        <v>925</v>
      </c>
      <c r="W206" s="194" t="s">
        <v>925</v>
      </c>
      <c r="X206" s="194" t="s">
        <v>925</v>
      </c>
      <c r="Y206" s="194" t="s">
        <v>925</v>
      </c>
      <c r="Z206" s="194"/>
      <c r="AA206" s="204"/>
      <c r="AB206" s="204"/>
      <c r="AC206" s="145"/>
      <c r="AD206" s="149"/>
      <c r="AE206" s="159"/>
      <c r="AF206" s="159"/>
      <c r="AG206" s="159"/>
      <c r="AH206" s="159"/>
      <c r="AI206" s="159"/>
      <c r="AJ206" s="159"/>
      <c r="AK206" s="171"/>
      <c r="AL206" s="172"/>
      <c r="AM206" s="172"/>
      <c r="AN206" s="172"/>
      <c r="AO206" s="172"/>
      <c r="AP206" s="172"/>
      <c r="AQ206" s="171"/>
      <c r="AR206" s="184"/>
      <c r="AS206" s="184"/>
      <c r="AT206" s="184"/>
      <c r="AU206" s="184"/>
      <c r="AV206" s="184"/>
      <c r="AW206" s="184"/>
      <c r="AX206" s="41" t="s">
        <v>926</v>
      </c>
      <c r="AY206" s="41" t="s">
        <v>927</v>
      </c>
      <c r="AZ206" s="41" t="s">
        <v>66</v>
      </c>
      <c r="BA206" s="41"/>
      <c r="BB206" s="27"/>
      <c r="BC206" s="41"/>
    </row>
    <row r="207" spans="1:55" s="25" customFormat="1" ht="15.95" hidden="1" customHeight="1">
      <c r="A207" s="219" t="s">
        <v>1402</v>
      </c>
      <c r="B207" s="226" t="s">
        <v>1255</v>
      </c>
      <c r="C207" s="42">
        <v>42819</v>
      </c>
      <c r="D207" s="42"/>
      <c r="E207" s="93" t="s">
        <v>788</v>
      </c>
      <c r="F207" s="43" t="s">
        <v>1303</v>
      </c>
      <c r="G207" s="110" t="s">
        <v>856</v>
      </c>
      <c r="H207" s="41" t="s">
        <v>857</v>
      </c>
      <c r="I207" s="128" t="s">
        <v>925</v>
      </c>
      <c r="J207" s="128"/>
      <c r="K207" s="128" t="s">
        <v>925</v>
      </c>
      <c r="L207" s="138"/>
      <c r="M207" s="138"/>
      <c r="N207" s="138"/>
      <c r="O207" s="138"/>
      <c r="P207" s="138"/>
      <c r="Q207" s="138"/>
      <c r="R207" s="204"/>
      <c r="S207" s="204"/>
      <c r="T207" s="194"/>
      <c r="U207" s="194"/>
      <c r="V207" s="194"/>
      <c r="W207" s="194"/>
      <c r="X207" s="194"/>
      <c r="Y207" s="194"/>
      <c r="Z207" s="194"/>
      <c r="AA207" s="204"/>
      <c r="AB207" s="204"/>
      <c r="AC207" s="145"/>
      <c r="AD207" s="149"/>
      <c r="AE207" s="159"/>
      <c r="AF207" s="159"/>
      <c r="AG207" s="159"/>
      <c r="AH207" s="159"/>
      <c r="AI207" s="159"/>
      <c r="AJ207" s="159"/>
      <c r="AK207" s="171"/>
      <c r="AL207" s="172"/>
      <c r="AM207" s="172"/>
      <c r="AN207" s="172"/>
      <c r="AO207" s="172"/>
      <c r="AP207" s="172"/>
      <c r="AQ207" s="171"/>
      <c r="AR207" s="184"/>
      <c r="AS207" s="184"/>
      <c r="AT207" s="184"/>
      <c r="AU207" s="184"/>
      <c r="AV207" s="184"/>
      <c r="AW207" s="184"/>
      <c r="AX207" s="41" t="s">
        <v>926</v>
      </c>
      <c r="AY207" s="41" t="s">
        <v>927</v>
      </c>
      <c r="AZ207" s="41" t="s">
        <v>66</v>
      </c>
      <c r="BA207" s="41"/>
      <c r="BB207" s="27"/>
      <c r="BC207" s="41"/>
    </row>
    <row r="208" spans="1:55" s="25" customFormat="1" ht="15.95" hidden="1" customHeight="1">
      <c r="A208" s="219" t="s">
        <v>1400</v>
      </c>
      <c r="B208" s="226" t="s">
        <v>1369</v>
      </c>
      <c r="C208" s="42">
        <v>42819</v>
      </c>
      <c r="D208" s="42"/>
      <c r="E208" s="93" t="s">
        <v>808</v>
      </c>
      <c r="F208" s="43" t="s">
        <v>1311</v>
      </c>
      <c r="G208" s="110" t="s">
        <v>809</v>
      </c>
      <c r="H208" s="41" t="s">
        <v>810</v>
      </c>
      <c r="I208" s="128"/>
      <c r="J208" s="128"/>
      <c r="K208" s="128"/>
      <c r="L208" s="138"/>
      <c r="M208" s="138"/>
      <c r="N208" s="138"/>
      <c r="O208" s="138"/>
      <c r="P208" s="138"/>
      <c r="Q208" s="138"/>
      <c r="R208" s="204"/>
      <c r="S208" s="204"/>
      <c r="T208" s="194"/>
      <c r="U208" s="194"/>
      <c r="V208" s="194"/>
      <c r="W208" s="194"/>
      <c r="X208" s="194"/>
      <c r="Y208" s="194"/>
      <c r="Z208" s="194"/>
      <c r="AA208" s="204"/>
      <c r="AB208" s="204"/>
      <c r="AC208" s="145"/>
      <c r="AD208" s="149"/>
      <c r="AE208" s="159" t="s">
        <v>925</v>
      </c>
      <c r="AF208" s="159" t="s">
        <v>925</v>
      </c>
      <c r="AG208" s="159" t="s">
        <v>925</v>
      </c>
      <c r="AH208" s="159"/>
      <c r="AI208" s="159"/>
      <c r="AJ208" s="159"/>
      <c r="AK208" s="171" t="s">
        <v>925</v>
      </c>
      <c r="AL208" s="172" t="s">
        <v>925</v>
      </c>
      <c r="AM208" s="172" t="s">
        <v>925</v>
      </c>
      <c r="AN208" s="172"/>
      <c r="AO208" s="172"/>
      <c r="AP208" s="172"/>
      <c r="AQ208" s="171"/>
      <c r="AR208" s="184"/>
      <c r="AS208" s="184"/>
      <c r="AT208" s="184"/>
      <c r="AU208" s="184"/>
      <c r="AV208" s="184"/>
      <c r="AW208" s="184"/>
      <c r="AX208" s="41" t="s">
        <v>926</v>
      </c>
      <c r="AY208" s="41" t="s">
        <v>927</v>
      </c>
      <c r="AZ208" s="41" t="s">
        <v>66</v>
      </c>
      <c r="BA208" s="41" t="s">
        <v>931</v>
      </c>
      <c r="BB208" s="27"/>
      <c r="BC208" s="41"/>
    </row>
    <row r="209" spans="1:55" s="25" customFormat="1" ht="15.95" hidden="1" customHeight="1">
      <c r="A209" s="219" t="s">
        <v>1401</v>
      </c>
      <c r="B209" s="226" t="s">
        <v>1369</v>
      </c>
      <c r="C209" s="42">
        <v>42819</v>
      </c>
      <c r="D209" s="42"/>
      <c r="E209" s="93" t="s">
        <v>858</v>
      </c>
      <c r="F209" s="43" t="s">
        <v>1323</v>
      </c>
      <c r="G209" s="110" t="s">
        <v>859</v>
      </c>
      <c r="H209" s="41" t="s">
        <v>860</v>
      </c>
      <c r="I209" s="128"/>
      <c r="J209" s="128"/>
      <c r="K209" s="128"/>
      <c r="L209" s="138"/>
      <c r="M209" s="138" t="s">
        <v>925</v>
      </c>
      <c r="N209" s="138" t="s">
        <v>925</v>
      </c>
      <c r="O209" s="138" t="s">
        <v>925</v>
      </c>
      <c r="P209" s="138" t="s">
        <v>925</v>
      </c>
      <c r="Q209" s="138" t="s">
        <v>925</v>
      </c>
      <c r="R209" s="204"/>
      <c r="S209" s="204"/>
      <c r="T209" s="194"/>
      <c r="U209" s="194" t="s">
        <v>925</v>
      </c>
      <c r="V209" s="194" t="s">
        <v>925</v>
      </c>
      <c r="W209" s="194" t="s">
        <v>925</v>
      </c>
      <c r="X209" s="194" t="s">
        <v>925</v>
      </c>
      <c r="Y209" s="194" t="s">
        <v>925</v>
      </c>
      <c r="Z209" s="194"/>
      <c r="AA209" s="204"/>
      <c r="AB209" s="204"/>
      <c r="AC209" s="145"/>
      <c r="AD209" s="149"/>
      <c r="AE209" s="159"/>
      <c r="AF209" s="159"/>
      <c r="AG209" s="159"/>
      <c r="AH209" s="159"/>
      <c r="AI209" s="159"/>
      <c r="AJ209" s="159"/>
      <c r="AK209" s="171"/>
      <c r="AL209" s="172"/>
      <c r="AM209" s="172"/>
      <c r="AN209" s="172"/>
      <c r="AO209" s="172"/>
      <c r="AP209" s="172"/>
      <c r="AQ209" s="171"/>
      <c r="AR209" s="184"/>
      <c r="AS209" s="184"/>
      <c r="AT209" s="184"/>
      <c r="AU209" s="184"/>
      <c r="AV209" s="184"/>
      <c r="AW209" s="184"/>
      <c r="AX209" s="41" t="s">
        <v>926</v>
      </c>
      <c r="AY209" s="41" t="s">
        <v>942</v>
      </c>
      <c r="AZ209" s="41" t="s">
        <v>66</v>
      </c>
      <c r="BA209" s="41"/>
      <c r="BB209" s="27"/>
      <c r="BC209" s="41"/>
    </row>
    <row r="210" spans="1:55" s="25" customFormat="1" ht="15.95" hidden="1" customHeight="1">
      <c r="A210" s="219" t="s">
        <v>1401</v>
      </c>
      <c r="B210" s="226" t="s">
        <v>1369</v>
      </c>
      <c r="C210" s="62">
        <v>42819</v>
      </c>
      <c r="D210" s="62"/>
      <c r="E210" s="94" t="s">
        <v>996</v>
      </c>
      <c r="F210" s="43" t="s">
        <v>997</v>
      </c>
      <c r="G210" s="111" t="s">
        <v>1275</v>
      </c>
      <c r="H210" s="64" t="s">
        <v>1376</v>
      </c>
      <c r="I210" s="129"/>
      <c r="J210" s="129"/>
      <c r="K210" s="129"/>
      <c r="L210" s="137"/>
      <c r="M210" s="137" t="s">
        <v>925</v>
      </c>
      <c r="N210" s="137" t="s">
        <v>925</v>
      </c>
      <c r="O210" s="137" t="s">
        <v>925</v>
      </c>
      <c r="P210" s="137" t="s">
        <v>925</v>
      </c>
      <c r="Q210" s="137" t="s">
        <v>925</v>
      </c>
      <c r="R210" s="203"/>
      <c r="S210" s="203"/>
      <c r="T210" s="193"/>
      <c r="U210" s="193" t="s">
        <v>925</v>
      </c>
      <c r="V210" s="193" t="s">
        <v>925</v>
      </c>
      <c r="W210" s="193" t="s">
        <v>925</v>
      </c>
      <c r="X210" s="193" t="s">
        <v>925</v>
      </c>
      <c r="Y210" s="193" t="s">
        <v>925</v>
      </c>
      <c r="Z210" s="193"/>
      <c r="AA210" s="203"/>
      <c r="AB210" s="203"/>
      <c r="AC210" s="147"/>
      <c r="AD210" s="148"/>
      <c r="AE210" s="158"/>
      <c r="AF210" s="158"/>
      <c r="AG210" s="158"/>
      <c r="AH210" s="158"/>
      <c r="AI210" s="158"/>
      <c r="AJ210" s="158"/>
      <c r="AK210" s="169"/>
      <c r="AL210" s="170"/>
      <c r="AM210" s="170"/>
      <c r="AN210" s="170"/>
      <c r="AO210" s="170"/>
      <c r="AP210" s="170"/>
      <c r="AQ210" s="169"/>
      <c r="AR210" s="183"/>
      <c r="AS210" s="183"/>
      <c r="AT210" s="183"/>
      <c r="AU210" s="183"/>
      <c r="AV210" s="183"/>
      <c r="AW210" s="183"/>
      <c r="AX210" s="64"/>
      <c r="AY210" s="64"/>
      <c r="AZ210" s="64"/>
      <c r="BA210" s="64"/>
      <c r="BB210" s="27"/>
      <c r="BC210" s="64"/>
    </row>
    <row r="211" spans="1:55" s="25" customFormat="1" ht="15.95" hidden="1" customHeight="1">
      <c r="A211" s="219" t="s">
        <v>1401</v>
      </c>
      <c r="B211" s="226" t="s">
        <v>1369</v>
      </c>
      <c r="C211" s="62">
        <v>42819</v>
      </c>
      <c r="D211" s="62"/>
      <c r="E211" s="94" t="s">
        <v>983</v>
      </c>
      <c r="F211" s="43" t="s">
        <v>984</v>
      </c>
      <c r="G211" s="111" t="s">
        <v>985</v>
      </c>
      <c r="H211" s="64" t="s">
        <v>1376</v>
      </c>
      <c r="I211" s="129"/>
      <c r="J211" s="129"/>
      <c r="K211" s="129"/>
      <c r="L211" s="137"/>
      <c r="M211" s="137" t="s">
        <v>925</v>
      </c>
      <c r="N211" s="137" t="s">
        <v>925</v>
      </c>
      <c r="O211" s="137" t="s">
        <v>925</v>
      </c>
      <c r="P211" s="137" t="s">
        <v>925</v>
      </c>
      <c r="Q211" s="137" t="s">
        <v>925</v>
      </c>
      <c r="R211" s="203"/>
      <c r="S211" s="203"/>
      <c r="T211" s="193"/>
      <c r="U211" s="193" t="s">
        <v>925</v>
      </c>
      <c r="V211" s="193" t="s">
        <v>925</v>
      </c>
      <c r="W211" s="193" t="s">
        <v>925</v>
      </c>
      <c r="X211" s="193" t="s">
        <v>925</v>
      </c>
      <c r="Y211" s="193" t="s">
        <v>925</v>
      </c>
      <c r="Z211" s="193"/>
      <c r="AA211" s="203"/>
      <c r="AB211" s="203"/>
      <c r="AC211" s="147"/>
      <c r="AD211" s="148"/>
      <c r="AE211" s="158"/>
      <c r="AF211" s="158"/>
      <c r="AG211" s="158"/>
      <c r="AH211" s="158"/>
      <c r="AI211" s="158"/>
      <c r="AJ211" s="158"/>
      <c r="AK211" s="169"/>
      <c r="AL211" s="170"/>
      <c r="AM211" s="170"/>
      <c r="AN211" s="170"/>
      <c r="AO211" s="170"/>
      <c r="AP211" s="170"/>
      <c r="AQ211" s="169"/>
      <c r="AR211" s="183"/>
      <c r="AS211" s="183"/>
      <c r="AT211" s="183"/>
      <c r="AU211" s="183"/>
      <c r="AV211" s="183"/>
      <c r="AW211" s="183"/>
      <c r="AX211" s="64"/>
      <c r="AY211" s="64"/>
      <c r="AZ211" s="64"/>
      <c r="BA211" s="64"/>
      <c r="BB211" s="27"/>
      <c r="BC211" s="64"/>
    </row>
    <row r="212" spans="1:55" s="25" customFormat="1" ht="15.95" hidden="1" customHeight="1">
      <c r="A212" s="219" t="s">
        <v>1401</v>
      </c>
      <c r="B212" s="226" t="s">
        <v>1369</v>
      </c>
      <c r="C212" s="42">
        <v>42819</v>
      </c>
      <c r="D212" s="42">
        <v>42819</v>
      </c>
      <c r="E212" s="93" t="s">
        <v>837</v>
      </c>
      <c r="F212" s="43" t="s">
        <v>1301</v>
      </c>
      <c r="G212" s="110" t="s">
        <v>1074</v>
      </c>
      <c r="H212" s="41" t="s">
        <v>1127</v>
      </c>
      <c r="I212" s="128"/>
      <c r="J212" s="128"/>
      <c r="K212" s="128"/>
      <c r="L212" s="138"/>
      <c r="M212" s="138" t="s">
        <v>925</v>
      </c>
      <c r="N212" s="138" t="s">
        <v>925</v>
      </c>
      <c r="O212" s="138" t="s">
        <v>925</v>
      </c>
      <c r="P212" s="138"/>
      <c r="Q212" s="138"/>
      <c r="R212" s="204"/>
      <c r="S212" s="204"/>
      <c r="T212" s="194"/>
      <c r="U212" s="194" t="s">
        <v>925</v>
      </c>
      <c r="V212" s="194" t="s">
        <v>925</v>
      </c>
      <c r="W212" s="194" t="s">
        <v>925</v>
      </c>
      <c r="X212" s="194"/>
      <c r="Y212" s="194"/>
      <c r="Z212" s="194"/>
      <c r="AA212" s="204"/>
      <c r="AB212" s="204"/>
      <c r="AC212" s="145"/>
      <c r="AD212" s="149"/>
      <c r="AE212" s="159"/>
      <c r="AF212" s="159"/>
      <c r="AG212" s="159"/>
      <c r="AH212" s="159"/>
      <c r="AI212" s="159"/>
      <c r="AJ212" s="159"/>
      <c r="AK212" s="171"/>
      <c r="AL212" s="172"/>
      <c r="AM212" s="172"/>
      <c r="AN212" s="172"/>
      <c r="AO212" s="172"/>
      <c r="AP212" s="172"/>
      <c r="AQ212" s="171"/>
      <c r="AR212" s="184"/>
      <c r="AS212" s="184"/>
      <c r="AT212" s="184"/>
      <c r="AU212" s="184"/>
      <c r="AV212" s="184"/>
      <c r="AW212" s="184"/>
      <c r="AX212" s="26"/>
      <c r="AY212" s="26"/>
      <c r="AZ212" s="41" t="s">
        <v>926</v>
      </c>
      <c r="BA212" s="41" t="s">
        <v>927</v>
      </c>
      <c r="BB212" s="41" t="s">
        <v>66</v>
      </c>
      <c r="BC212" s="41"/>
    </row>
    <row r="213" spans="1:55" s="25" customFormat="1" ht="15.95" hidden="1" customHeight="1">
      <c r="A213" s="219" t="s">
        <v>1400</v>
      </c>
      <c r="B213" s="226" t="s">
        <v>1369</v>
      </c>
      <c r="C213" s="42">
        <v>42820</v>
      </c>
      <c r="D213" s="42"/>
      <c r="E213" s="93" t="s">
        <v>1020</v>
      </c>
      <c r="F213" s="43" t="s">
        <v>1028</v>
      </c>
      <c r="G213" s="110" t="s">
        <v>1015</v>
      </c>
      <c r="H213" s="41" t="s">
        <v>1264</v>
      </c>
      <c r="I213" s="128"/>
      <c r="J213" s="128"/>
      <c r="K213" s="128"/>
      <c r="L213" s="138"/>
      <c r="M213" s="138"/>
      <c r="N213" s="138"/>
      <c r="O213" s="138"/>
      <c r="P213" s="138"/>
      <c r="Q213" s="138"/>
      <c r="R213" s="204"/>
      <c r="S213" s="204"/>
      <c r="T213" s="194"/>
      <c r="U213" s="194"/>
      <c r="V213" s="194"/>
      <c r="W213" s="194"/>
      <c r="X213" s="194"/>
      <c r="Y213" s="194"/>
      <c r="Z213" s="194"/>
      <c r="AA213" s="204"/>
      <c r="AB213" s="204"/>
      <c r="AC213" s="145"/>
      <c r="AD213" s="149"/>
      <c r="AE213" s="159" t="s">
        <v>925</v>
      </c>
      <c r="AF213" s="159" t="s">
        <v>925</v>
      </c>
      <c r="AG213" s="159" t="s">
        <v>925</v>
      </c>
      <c r="AH213" s="159" t="s">
        <v>925</v>
      </c>
      <c r="AI213" s="159" t="s">
        <v>925</v>
      </c>
      <c r="AJ213" s="159" t="s">
        <v>925</v>
      </c>
      <c r="AK213" s="171" t="s">
        <v>925</v>
      </c>
      <c r="AL213" s="172" t="s">
        <v>925</v>
      </c>
      <c r="AM213" s="172" t="s">
        <v>925</v>
      </c>
      <c r="AN213" s="172" t="s">
        <v>925</v>
      </c>
      <c r="AO213" s="172" t="s">
        <v>925</v>
      </c>
      <c r="AP213" s="172" t="s">
        <v>925</v>
      </c>
      <c r="AQ213" s="171"/>
      <c r="AR213" s="184"/>
      <c r="AS213" s="184"/>
      <c r="AT213" s="184"/>
      <c r="AU213" s="184"/>
      <c r="AV213" s="184"/>
      <c r="AW213" s="184"/>
      <c r="AX213" s="26"/>
      <c r="AY213" s="26"/>
      <c r="AZ213" s="41"/>
      <c r="BA213" s="41"/>
      <c r="BB213" s="41"/>
      <c r="BC213" s="41"/>
    </row>
    <row r="214" spans="1:55" s="25" customFormat="1" ht="15.95" hidden="1" customHeight="1">
      <c r="A214" s="219" t="s">
        <v>1400</v>
      </c>
      <c r="B214" s="226" t="s">
        <v>1254</v>
      </c>
      <c r="C214" s="42">
        <v>42820</v>
      </c>
      <c r="D214" s="42"/>
      <c r="E214" s="93" t="s">
        <v>791</v>
      </c>
      <c r="F214" s="43" t="s">
        <v>1302</v>
      </c>
      <c r="G214" s="110" t="s">
        <v>792</v>
      </c>
      <c r="H214" s="41" t="s">
        <v>814</v>
      </c>
      <c r="I214" s="128"/>
      <c r="J214" s="128"/>
      <c r="K214" s="128"/>
      <c r="L214" s="138"/>
      <c r="M214" s="138"/>
      <c r="N214" s="138"/>
      <c r="O214" s="138"/>
      <c r="P214" s="138"/>
      <c r="Q214" s="138"/>
      <c r="R214" s="204"/>
      <c r="S214" s="204"/>
      <c r="T214" s="194"/>
      <c r="U214" s="194"/>
      <c r="V214" s="194"/>
      <c r="W214" s="194"/>
      <c r="X214" s="194"/>
      <c r="Y214" s="194"/>
      <c r="Z214" s="204"/>
      <c r="AA214" s="204"/>
      <c r="AB214" s="204"/>
      <c r="AC214" s="145"/>
      <c r="AD214" s="149"/>
      <c r="AE214" s="159"/>
      <c r="AF214" s="159"/>
      <c r="AG214" s="159"/>
      <c r="AH214" s="159"/>
      <c r="AI214" s="159"/>
      <c r="AJ214" s="159"/>
      <c r="AK214" s="171" t="s">
        <v>925</v>
      </c>
      <c r="AL214" s="172" t="s">
        <v>925</v>
      </c>
      <c r="AM214" s="172" t="s">
        <v>925</v>
      </c>
      <c r="AN214" s="172" t="s">
        <v>925</v>
      </c>
      <c r="AO214" s="172" t="s">
        <v>925</v>
      </c>
      <c r="AP214" s="172" t="s">
        <v>925</v>
      </c>
      <c r="AQ214" s="171"/>
      <c r="AR214" s="184"/>
      <c r="AS214" s="184"/>
      <c r="AT214" s="184"/>
      <c r="AU214" s="184"/>
      <c r="AV214" s="184"/>
      <c r="AW214" s="184"/>
      <c r="AX214" s="41" t="s">
        <v>926</v>
      </c>
      <c r="AY214" s="41" t="s">
        <v>927</v>
      </c>
      <c r="AZ214" s="41" t="s">
        <v>66</v>
      </c>
      <c r="BA214" s="41"/>
      <c r="BB214" s="27"/>
      <c r="BC214" s="41"/>
    </row>
    <row r="215" spans="1:55" s="25" customFormat="1" ht="15.95" hidden="1" customHeight="1">
      <c r="A215" s="219" t="s">
        <v>1403</v>
      </c>
      <c r="B215" s="226" t="s">
        <v>1369</v>
      </c>
      <c r="C215" s="42">
        <v>42820</v>
      </c>
      <c r="D215" s="42"/>
      <c r="E215" s="93" t="s">
        <v>794</v>
      </c>
      <c r="F215" s="43" t="s">
        <v>795</v>
      </c>
      <c r="G215" s="110" t="s">
        <v>796</v>
      </c>
      <c r="H215" s="41" t="s">
        <v>797</v>
      </c>
      <c r="I215" s="128"/>
      <c r="J215" s="128"/>
      <c r="K215" s="128"/>
      <c r="L215" s="138"/>
      <c r="M215" s="138" t="s">
        <v>925</v>
      </c>
      <c r="N215" s="138" t="s">
        <v>925</v>
      </c>
      <c r="O215" s="138" t="s">
        <v>925</v>
      </c>
      <c r="P215" s="138" t="s">
        <v>925</v>
      </c>
      <c r="Q215" s="138" t="s">
        <v>925</v>
      </c>
      <c r="R215" s="204" t="s">
        <v>925</v>
      </c>
      <c r="S215" s="204" t="s">
        <v>925</v>
      </c>
      <c r="T215" s="194"/>
      <c r="U215" s="194" t="s">
        <v>925</v>
      </c>
      <c r="V215" s="194" t="s">
        <v>925</v>
      </c>
      <c r="W215" s="194" t="s">
        <v>925</v>
      </c>
      <c r="X215" s="194" t="s">
        <v>925</v>
      </c>
      <c r="Y215" s="194" t="s">
        <v>925</v>
      </c>
      <c r="Z215" s="194" t="s">
        <v>925</v>
      </c>
      <c r="AA215" s="204" t="s">
        <v>925</v>
      </c>
      <c r="AB215" s="204"/>
      <c r="AC215" s="145"/>
      <c r="AD215" s="149"/>
      <c r="AE215" s="159"/>
      <c r="AF215" s="159"/>
      <c r="AG215" s="159"/>
      <c r="AH215" s="159"/>
      <c r="AI215" s="159"/>
      <c r="AJ215" s="159"/>
      <c r="AK215" s="171"/>
      <c r="AL215" s="172"/>
      <c r="AM215" s="172"/>
      <c r="AN215" s="172"/>
      <c r="AO215" s="172"/>
      <c r="AP215" s="172"/>
      <c r="AQ215" s="171"/>
      <c r="AR215" s="184"/>
      <c r="AS215" s="184"/>
      <c r="AT215" s="184"/>
      <c r="AU215" s="184"/>
      <c r="AV215" s="184"/>
      <c r="AW215" s="184"/>
      <c r="AX215" s="41" t="s">
        <v>926</v>
      </c>
      <c r="AY215" s="41"/>
      <c r="AZ215" s="41" t="s">
        <v>66</v>
      </c>
      <c r="BA215" s="41"/>
      <c r="BB215" s="27"/>
      <c r="BC215" s="41"/>
    </row>
    <row r="216" spans="1:55" s="25" customFormat="1" ht="15.95" hidden="1" customHeight="1">
      <c r="A216" s="219" t="s">
        <v>1401</v>
      </c>
      <c r="B216" s="226" t="s">
        <v>1369</v>
      </c>
      <c r="C216" s="42">
        <v>42820</v>
      </c>
      <c r="D216" s="42"/>
      <c r="E216" s="93" t="s">
        <v>785</v>
      </c>
      <c r="F216" s="43" t="s">
        <v>1299</v>
      </c>
      <c r="G216" s="110" t="s">
        <v>818</v>
      </c>
      <c r="H216" s="41" t="s">
        <v>798</v>
      </c>
      <c r="I216" s="128"/>
      <c r="J216" s="128"/>
      <c r="K216" s="128"/>
      <c r="L216" s="138" t="s">
        <v>925</v>
      </c>
      <c r="M216" s="138" t="s">
        <v>925</v>
      </c>
      <c r="N216" s="138" t="s">
        <v>925</v>
      </c>
      <c r="O216" s="138" t="s">
        <v>925</v>
      </c>
      <c r="P216" s="138" t="s">
        <v>925</v>
      </c>
      <c r="Q216" s="138" t="s">
        <v>925</v>
      </c>
      <c r="R216" s="204"/>
      <c r="S216" s="204"/>
      <c r="T216" s="194" t="s">
        <v>925</v>
      </c>
      <c r="U216" s="194" t="s">
        <v>925</v>
      </c>
      <c r="V216" s="194" t="s">
        <v>925</v>
      </c>
      <c r="W216" s="194" t="s">
        <v>925</v>
      </c>
      <c r="X216" s="194" t="s">
        <v>925</v>
      </c>
      <c r="Y216" s="194" t="s">
        <v>925</v>
      </c>
      <c r="Z216" s="194"/>
      <c r="AA216" s="204"/>
      <c r="AB216" s="204"/>
      <c r="AC216" s="145"/>
      <c r="AD216" s="149"/>
      <c r="AE216" s="159"/>
      <c r="AF216" s="159"/>
      <c r="AG216" s="159"/>
      <c r="AH216" s="159"/>
      <c r="AI216" s="159"/>
      <c r="AJ216" s="159"/>
      <c r="AK216" s="171"/>
      <c r="AL216" s="172"/>
      <c r="AM216" s="172"/>
      <c r="AN216" s="172"/>
      <c r="AO216" s="172"/>
      <c r="AP216" s="172"/>
      <c r="AQ216" s="171"/>
      <c r="AR216" s="184"/>
      <c r="AS216" s="184"/>
      <c r="AT216" s="184"/>
      <c r="AU216" s="184"/>
      <c r="AV216" s="184"/>
      <c r="AW216" s="184"/>
      <c r="AX216" s="41" t="s">
        <v>926</v>
      </c>
      <c r="AY216" s="41" t="s">
        <v>927</v>
      </c>
      <c r="AZ216" s="41" t="s">
        <v>66</v>
      </c>
      <c r="BA216" s="41"/>
      <c r="BB216" s="27"/>
      <c r="BC216" s="41"/>
    </row>
    <row r="217" spans="1:55" s="25" customFormat="1" ht="15.95" hidden="1" customHeight="1">
      <c r="A217" s="219" t="s">
        <v>1403</v>
      </c>
      <c r="B217" s="226" t="s">
        <v>1369</v>
      </c>
      <c r="C217" s="42">
        <v>42820</v>
      </c>
      <c r="D217" s="42"/>
      <c r="E217" s="93" t="s">
        <v>788</v>
      </c>
      <c r="F217" s="43" t="s">
        <v>1303</v>
      </c>
      <c r="G217" s="110" t="s">
        <v>822</v>
      </c>
      <c r="H217" s="41" t="s">
        <v>821</v>
      </c>
      <c r="I217" s="128"/>
      <c r="J217" s="128"/>
      <c r="K217" s="128"/>
      <c r="L217" s="138"/>
      <c r="M217" s="138" t="s">
        <v>925</v>
      </c>
      <c r="N217" s="138" t="s">
        <v>925</v>
      </c>
      <c r="O217" s="138" t="s">
        <v>925</v>
      </c>
      <c r="P217" s="138" t="s">
        <v>925</v>
      </c>
      <c r="Q217" s="138" t="s">
        <v>925</v>
      </c>
      <c r="R217" s="204" t="s">
        <v>925</v>
      </c>
      <c r="S217" s="204" t="s">
        <v>925</v>
      </c>
      <c r="T217" s="194"/>
      <c r="U217" s="194" t="s">
        <v>925</v>
      </c>
      <c r="V217" s="194" t="s">
        <v>925</v>
      </c>
      <c r="W217" s="194" t="s">
        <v>925</v>
      </c>
      <c r="X217" s="194" t="s">
        <v>925</v>
      </c>
      <c r="Y217" s="194" t="s">
        <v>925</v>
      </c>
      <c r="Z217" s="194" t="s">
        <v>925</v>
      </c>
      <c r="AA217" s="204" t="s">
        <v>925</v>
      </c>
      <c r="AB217" s="204"/>
      <c r="AC217" s="145"/>
      <c r="AD217" s="149"/>
      <c r="AE217" s="159"/>
      <c r="AF217" s="159"/>
      <c r="AG217" s="159"/>
      <c r="AH217" s="159"/>
      <c r="AI217" s="159"/>
      <c r="AJ217" s="159"/>
      <c r="AK217" s="171"/>
      <c r="AL217" s="172"/>
      <c r="AM217" s="172"/>
      <c r="AN217" s="172"/>
      <c r="AO217" s="172"/>
      <c r="AP217" s="172"/>
      <c r="AQ217" s="171"/>
      <c r="AR217" s="184"/>
      <c r="AS217" s="184"/>
      <c r="AT217" s="184"/>
      <c r="AU217" s="184"/>
      <c r="AV217" s="184"/>
      <c r="AW217" s="184"/>
      <c r="AX217" s="41" t="s">
        <v>926</v>
      </c>
      <c r="AY217" s="41" t="s">
        <v>927</v>
      </c>
      <c r="AZ217" s="41" t="s">
        <v>66</v>
      </c>
      <c r="BA217" s="41"/>
      <c r="BB217" s="27"/>
      <c r="BC217" s="41"/>
    </row>
    <row r="218" spans="1:55" s="76" customFormat="1" ht="15.95" hidden="1" customHeight="1">
      <c r="A218" s="219" t="s">
        <v>1403</v>
      </c>
      <c r="B218" s="226" t="s">
        <v>1369</v>
      </c>
      <c r="C218" s="62">
        <v>42820</v>
      </c>
      <c r="D218" s="62"/>
      <c r="E218" s="94" t="s">
        <v>1339</v>
      </c>
      <c r="F218" s="43" t="s">
        <v>994</v>
      </c>
      <c r="G218" s="111" t="s">
        <v>995</v>
      </c>
      <c r="H218" s="64" t="s">
        <v>1376</v>
      </c>
      <c r="I218" s="129"/>
      <c r="J218" s="129"/>
      <c r="K218" s="129"/>
      <c r="L218" s="137" t="s">
        <v>925</v>
      </c>
      <c r="M218" s="137" t="s">
        <v>925</v>
      </c>
      <c r="N218" s="137" t="s">
        <v>925</v>
      </c>
      <c r="O218" s="137" t="s">
        <v>925</v>
      </c>
      <c r="P218" s="137" t="s">
        <v>925</v>
      </c>
      <c r="Q218" s="137" t="s">
        <v>925</v>
      </c>
      <c r="R218" s="203" t="s">
        <v>925</v>
      </c>
      <c r="S218" s="203" t="s">
        <v>925</v>
      </c>
      <c r="T218" s="193" t="s">
        <v>925</v>
      </c>
      <c r="U218" s="193" t="s">
        <v>925</v>
      </c>
      <c r="V218" s="193" t="s">
        <v>925</v>
      </c>
      <c r="W218" s="193" t="s">
        <v>925</v>
      </c>
      <c r="X218" s="193" t="s">
        <v>925</v>
      </c>
      <c r="Y218" s="193" t="s">
        <v>925</v>
      </c>
      <c r="Z218" s="193" t="s">
        <v>925</v>
      </c>
      <c r="AA218" s="203" t="s">
        <v>925</v>
      </c>
      <c r="AB218" s="203"/>
      <c r="AC218" s="147"/>
      <c r="AD218" s="148"/>
      <c r="AE218" s="158"/>
      <c r="AF218" s="158"/>
      <c r="AG218" s="158"/>
      <c r="AH218" s="158"/>
      <c r="AI218" s="158"/>
      <c r="AJ218" s="158"/>
      <c r="AK218" s="169"/>
      <c r="AL218" s="170"/>
      <c r="AM218" s="170"/>
      <c r="AN218" s="170"/>
      <c r="AO218" s="170"/>
      <c r="AP218" s="170"/>
      <c r="AQ218" s="169"/>
      <c r="AR218" s="183"/>
      <c r="AS218" s="183"/>
      <c r="AT218" s="183"/>
      <c r="AU218" s="183"/>
      <c r="AV218" s="183"/>
      <c r="AW218" s="183"/>
      <c r="AX218" s="64"/>
      <c r="AY218" s="64"/>
      <c r="AZ218" s="64"/>
      <c r="BA218" s="64"/>
      <c r="BB218" s="27"/>
      <c r="BC218" s="64"/>
    </row>
    <row r="219" spans="1:55" s="25" customFormat="1" ht="15.95" hidden="1" customHeight="1">
      <c r="A219" s="219" t="s">
        <v>1403</v>
      </c>
      <c r="B219" s="226" t="s">
        <v>1369</v>
      </c>
      <c r="C219" s="62">
        <v>42820</v>
      </c>
      <c r="D219" s="62"/>
      <c r="E219" s="94" t="s">
        <v>972</v>
      </c>
      <c r="F219" s="43" t="s">
        <v>1317</v>
      </c>
      <c r="G219" s="111" t="s">
        <v>1007</v>
      </c>
      <c r="H219" s="64" t="s">
        <v>1376</v>
      </c>
      <c r="I219" s="129"/>
      <c r="J219" s="129"/>
      <c r="K219" s="129"/>
      <c r="L219" s="137" t="s">
        <v>925</v>
      </c>
      <c r="M219" s="137" t="s">
        <v>925</v>
      </c>
      <c r="N219" s="137" t="s">
        <v>925</v>
      </c>
      <c r="O219" s="137" t="s">
        <v>925</v>
      </c>
      <c r="P219" s="137" t="s">
        <v>925</v>
      </c>
      <c r="Q219" s="137" t="s">
        <v>925</v>
      </c>
      <c r="R219" s="203" t="s">
        <v>925</v>
      </c>
      <c r="S219" s="203" t="s">
        <v>925</v>
      </c>
      <c r="T219" s="193" t="s">
        <v>925</v>
      </c>
      <c r="U219" s="193" t="s">
        <v>925</v>
      </c>
      <c r="V219" s="193" t="s">
        <v>925</v>
      </c>
      <c r="W219" s="193" t="s">
        <v>925</v>
      </c>
      <c r="X219" s="193" t="s">
        <v>925</v>
      </c>
      <c r="Y219" s="193" t="s">
        <v>925</v>
      </c>
      <c r="Z219" s="193" t="s">
        <v>925</v>
      </c>
      <c r="AA219" s="203" t="s">
        <v>925</v>
      </c>
      <c r="AB219" s="203"/>
      <c r="AC219" s="147"/>
      <c r="AD219" s="148"/>
      <c r="AE219" s="158"/>
      <c r="AF219" s="158"/>
      <c r="AG219" s="158"/>
      <c r="AH219" s="158"/>
      <c r="AI219" s="158"/>
      <c r="AJ219" s="158"/>
      <c r="AK219" s="169"/>
      <c r="AL219" s="170"/>
      <c r="AM219" s="170"/>
      <c r="AN219" s="170"/>
      <c r="AO219" s="170"/>
      <c r="AP219" s="170"/>
      <c r="AQ219" s="169"/>
      <c r="AR219" s="183"/>
      <c r="AS219" s="183"/>
      <c r="AT219" s="183"/>
      <c r="AU219" s="183"/>
      <c r="AV219" s="183"/>
      <c r="AW219" s="183"/>
      <c r="AX219" s="64"/>
      <c r="AY219" s="64"/>
      <c r="AZ219" s="64"/>
      <c r="BA219" s="64"/>
      <c r="BB219" s="27"/>
      <c r="BC219" s="64"/>
    </row>
    <row r="220" spans="1:55" s="25" customFormat="1" ht="15.95" hidden="1" customHeight="1">
      <c r="A220" s="219" t="s">
        <v>1403</v>
      </c>
      <c r="B220" s="226" t="s">
        <v>1369</v>
      </c>
      <c r="C220" s="62">
        <v>42820</v>
      </c>
      <c r="D220" s="62"/>
      <c r="E220" s="94" t="s">
        <v>1082</v>
      </c>
      <c r="F220" s="43" t="s">
        <v>1375</v>
      </c>
      <c r="G220" s="111" t="s">
        <v>1364</v>
      </c>
      <c r="H220" s="64" t="s">
        <v>1376</v>
      </c>
      <c r="I220" s="129"/>
      <c r="J220" s="129"/>
      <c r="K220" s="129"/>
      <c r="L220" s="137"/>
      <c r="M220" s="137"/>
      <c r="N220" s="137" t="s">
        <v>925</v>
      </c>
      <c r="O220" s="137" t="s">
        <v>925</v>
      </c>
      <c r="P220" s="137" t="s">
        <v>925</v>
      </c>
      <c r="Q220" s="137" t="s">
        <v>925</v>
      </c>
      <c r="R220" s="203" t="s">
        <v>925</v>
      </c>
      <c r="S220" s="203" t="s">
        <v>925</v>
      </c>
      <c r="T220" s="193"/>
      <c r="U220" s="193"/>
      <c r="V220" s="193" t="s">
        <v>925</v>
      </c>
      <c r="W220" s="193" t="s">
        <v>925</v>
      </c>
      <c r="X220" s="193" t="s">
        <v>925</v>
      </c>
      <c r="Y220" s="193" t="s">
        <v>925</v>
      </c>
      <c r="Z220" s="193" t="s">
        <v>925</v>
      </c>
      <c r="AA220" s="203" t="s">
        <v>925</v>
      </c>
      <c r="AB220" s="203"/>
      <c r="AC220" s="147"/>
      <c r="AD220" s="148"/>
      <c r="AE220" s="158"/>
      <c r="AF220" s="158"/>
      <c r="AG220" s="158"/>
      <c r="AH220" s="158"/>
      <c r="AI220" s="158"/>
      <c r="AJ220" s="158"/>
      <c r="AK220" s="169"/>
      <c r="AL220" s="170"/>
      <c r="AM220" s="170"/>
      <c r="AN220" s="170"/>
      <c r="AO220" s="170"/>
      <c r="AP220" s="170"/>
      <c r="AQ220" s="169"/>
      <c r="AR220" s="183"/>
      <c r="AS220" s="183"/>
      <c r="AT220" s="183"/>
      <c r="AU220" s="183"/>
      <c r="AV220" s="183"/>
      <c r="AW220" s="183"/>
      <c r="AX220" s="64"/>
      <c r="AY220" s="64"/>
      <c r="AZ220" s="64"/>
      <c r="BA220" s="64"/>
      <c r="BB220" s="27"/>
      <c r="BC220" s="64"/>
    </row>
    <row r="221" spans="1:55" s="25" customFormat="1" ht="15.95" hidden="1" customHeight="1">
      <c r="A221" s="219" t="s">
        <v>1403</v>
      </c>
      <c r="B221" s="226" t="s">
        <v>1369</v>
      </c>
      <c r="C221" s="42">
        <v>42820</v>
      </c>
      <c r="D221" s="42">
        <v>42820</v>
      </c>
      <c r="E221" s="93" t="s">
        <v>837</v>
      </c>
      <c r="F221" s="43" t="s">
        <v>1301</v>
      </c>
      <c r="G221" s="110" t="s">
        <v>1074</v>
      </c>
      <c r="H221" s="41" t="s">
        <v>1346</v>
      </c>
      <c r="I221" s="128"/>
      <c r="J221" s="128"/>
      <c r="K221" s="128"/>
      <c r="L221" s="138"/>
      <c r="M221" s="138"/>
      <c r="N221" s="138"/>
      <c r="O221" s="138"/>
      <c r="P221" s="138" t="s">
        <v>925</v>
      </c>
      <c r="Q221" s="138" t="s">
        <v>925</v>
      </c>
      <c r="R221" s="204" t="s">
        <v>925</v>
      </c>
      <c r="S221" s="204" t="s">
        <v>925</v>
      </c>
      <c r="T221" s="194"/>
      <c r="U221" s="194"/>
      <c r="V221" s="194"/>
      <c r="W221" s="194"/>
      <c r="X221" s="194" t="s">
        <v>925</v>
      </c>
      <c r="Y221" s="194" t="s">
        <v>925</v>
      </c>
      <c r="Z221" s="194" t="s">
        <v>925</v>
      </c>
      <c r="AA221" s="204" t="s">
        <v>925</v>
      </c>
      <c r="AB221" s="204" t="s">
        <v>925</v>
      </c>
      <c r="AC221" s="145"/>
      <c r="AD221" s="149"/>
      <c r="AE221" s="159"/>
      <c r="AF221" s="159"/>
      <c r="AG221" s="159"/>
      <c r="AH221" s="159"/>
      <c r="AI221" s="159"/>
      <c r="AJ221" s="159"/>
      <c r="AK221" s="171"/>
      <c r="AL221" s="172"/>
      <c r="AM221" s="172"/>
      <c r="AN221" s="172"/>
      <c r="AO221" s="172"/>
      <c r="AP221" s="172"/>
      <c r="AQ221" s="171"/>
      <c r="AR221" s="184"/>
      <c r="AS221" s="184"/>
      <c r="AT221" s="184"/>
      <c r="AU221" s="184"/>
      <c r="AV221" s="184"/>
      <c r="AW221" s="184"/>
      <c r="AX221" s="26"/>
      <c r="AY221" s="26"/>
      <c r="AZ221" s="41" t="s">
        <v>926</v>
      </c>
      <c r="BA221" s="41" t="s">
        <v>927</v>
      </c>
      <c r="BB221" s="41" t="s">
        <v>66</v>
      </c>
      <c r="BC221" s="41"/>
    </row>
    <row r="222" spans="1:55" s="25" customFormat="1" ht="15.95" hidden="1" customHeight="1">
      <c r="A222" s="219" t="s">
        <v>1403</v>
      </c>
      <c r="B222" s="226" t="s">
        <v>1369</v>
      </c>
      <c r="C222" s="42">
        <v>42820</v>
      </c>
      <c r="D222" s="42">
        <v>42820</v>
      </c>
      <c r="E222" s="93" t="s">
        <v>1089</v>
      </c>
      <c r="F222" s="43" t="s">
        <v>1312</v>
      </c>
      <c r="G222" s="110" t="s">
        <v>1090</v>
      </c>
      <c r="H222" s="41" t="s">
        <v>1091</v>
      </c>
      <c r="I222" s="128"/>
      <c r="J222" s="128"/>
      <c r="K222" s="128"/>
      <c r="L222" s="138"/>
      <c r="M222" s="138" t="s">
        <v>925</v>
      </c>
      <c r="N222" s="138" t="s">
        <v>925</v>
      </c>
      <c r="O222" s="138" t="s">
        <v>925</v>
      </c>
      <c r="P222" s="138" t="s">
        <v>925</v>
      </c>
      <c r="Q222" s="138" t="s">
        <v>925</v>
      </c>
      <c r="R222" s="204" t="s">
        <v>925</v>
      </c>
      <c r="S222" s="204" t="s">
        <v>925</v>
      </c>
      <c r="T222" s="194"/>
      <c r="U222" s="194" t="s">
        <v>925</v>
      </c>
      <c r="V222" s="194" t="s">
        <v>925</v>
      </c>
      <c r="W222" s="194" t="s">
        <v>925</v>
      </c>
      <c r="X222" s="194" t="s">
        <v>925</v>
      </c>
      <c r="Y222" s="194" t="s">
        <v>925</v>
      </c>
      <c r="Z222" s="194" t="s">
        <v>925</v>
      </c>
      <c r="AA222" s="204" t="s">
        <v>925</v>
      </c>
      <c r="AB222" s="204"/>
      <c r="AC222" s="145"/>
      <c r="AD222" s="149"/>
      <c r="AE222" s="159"/>
      <c r="AF222" s="159"/>
      <c r="AG222" s="159"/>
      <c r="AH222" s="159"/>
      <c r="AI222" s="159"/>
      <c r="AJ222" s="159"/>
      <c r="AK222" s="171"/>
      <c r="AL222" s="172"/>
      <c r="AM222" s="172"/>
      <c r="AN222" s="172"/>
      <c r="AO222" s="172"/>
      <c r="AP222" s="172"/>
      <c r="AQ222" s="171"/>
      <c r="AR222" s="184"/>
      <c r="AS222" s="184"/>
      <c r="AT222" s="184"/>
      <c r="AU222" s="184"/>
      <c r="AV222" s="184"/>
      <c r="AW222" s="184"/>
      <c r="AX222" s="26"/>
      <c r="AY222" s="26"/>
      <c r="AZ222" s="41"/>
      <c r="BA222" s="41"/>
      <c r="BB222" s="41"/>
      <c r="BC222" s="41"/>
    </row>
    <row r="223" spans="1:55" s="25" customFormat="1" ht="15.95" hidden="1" customHeight="1">
      <c r="A223" s="219" t="s">
        <v>1402</v>
      </c>
      <c r="B223" s="226" t="s">
        <v>1255</v>
      </c>
      <c r="C223" s="42">
        <v>42820</v>
      </c>
      <c r="D223" s="42">
        <v>42820</v>
      </c>
      <c r="E223" s="93" t="s">
        <v>1079</v>
      </c>
      <c r="F223" s="43" t="s">
        <v>1307</v>
      </c>
      <c r="G223" s="110" t="s">
        <v>145</v>
      </c>
      <c r="H223" s="41" t="s">
        <v>857</v>
      </c>
      <c r="I223" s="128" t="s">
        <v>925</v>
      </c>
      <c r="J223" s="128" t="s">
        <v>925</v>
      </c>
      <c r="K223" s="128" t="s">
        <v>925</v>
      </c>
      <c r="L223" s="138"/>
      <c r="M223" s="138"/>
      <c r="N223" s="138"/>
      <c r="O223" s="138"/>
      <c r="P223" s="138"/>
      <c r="Q223" s="138"/>
      <c r="R223" s="204"/>
      <c r="S223" s="204"/>
      <c r="T223" s="194"/>
      <c r="U223" s="194"/>
      <c r="V223" s="194"/>
      <c r="W223" s="194"/>
      <c r="X223" s="194"/>
      <c r="Y223" s="194"/>
      <c r="Z223" s="194"/>
      <c r="AA223" s="204"/>
      <c r="AB223" s="204"/>
      <c r="AC223" s="145"/>
      <c r="AD223" s="149"/>
      <c r="AE223" s="159"/>
      <c r="AF223" s="159"/>
      <c r="AG223" s="159"/>
      <c r="AH223" s="159"/>
      <c r="AI223" s="159"/>
      <c r="AJ223" s="159"/>
      <c r="AK223" s="171"/>
      <c r="AL223" s="172"/>
      <c r="AM223" s="172"/>
      <c r="AN223" s="172"/>
      <c r="AO223" s="172"/>
      <c r="AP223" s="172"/>
      <c r="AQ223" s="171"/>
      <c r="AR223" s="184"/>
      <c r="AS223" s="184"/>
      <c r="AT223" s="184"/>
      <c r="AU223" s="184"/>
      <c r="AV223" s="184"/>
      <c r="AW223" s="184"/>
      <c r="AX223" s="26"/>
      <c r="AY223" s="26"/>
      <c r="AZ223" s="41" t="s">
        <v>926</v>
      </c>
      <c r="BA223" s="41" t="s">
        <v>927</v>
      </c>
      <c r="BB223" s="41" t="s">
        <v>66</v>
      </c>
      <c r="BC223" s="41"/>
    </row>
    <row r="224" spans="1:55" s="25" customFormat="1" ht="15.95" hidden="1" customHeight="1">
      <c r="A224" s="219" t="s">
        <v>1403</v>
      </c>
      <c r="B224" s="226" t="s">
        <v>1369</v>
      </c>
      <c r="C224" s="42">
        <v>42820</v>
      </c>
      <c r="D224" s="42"/>
      <c r="E224" s="93" t="s">
        <v>1108</v>
      </c>
      <c r="F224" s="43" t="s">
        <v>1251</v>
      </c>
      <c r="G224" s="110" t="s">
        <v>1351</v>
      </c>
      <c r="H224" s="41" t="s">
        <v>1125</v>
      </c>
      <c r="I224" s="128"/>
      <c r="J224" s="128"/>
      <c r="K224" s="128"/>
      <c r="L224" s="138"/>
      <c r="M224" s="138" t="s">
        <v>925</v>
      </c>
      <c r="N224" s="138" t="s">
        <v>925</v>
      </c>
      <c r="O224" s="138" t="s">
        <v>925</v>
      </c>
      <c r="P224" s="138" t="s">
        <v>925</v>
      </c>
      <c r="Q224" s="138" t="s">
        <v>925</v>
      </c>
      <c r="R224" s="204" t="s">
        <v>925</v>
      </c>
      <c r="S224" s="204" t="s">
        <v>925</v>
      </c>
      <c r="T224" s="194"/>
      <c r="U224" s="194" t="s">
        <v>925</v>
      </c>
      <c r="V224" s="194" t="s">
        <v>925</v>
      </c>
      <c r="W224" s="194" t="s">
        <v>925</v>
      </c>
      <c r="X224" s="194" t="s">
        <v>925</v>
      </c>
      <c r="Y224" s="194" t="s">
        <v>925</v>
      </c>
      <c r="Z224" s="194"/>
      <c r="AA224" s="204"/>
      <c r="AB224" s="204"/>
      <c r="AC224" s="145"/>
      <c r="AD224" s="149"/>
      <c r="AE224" s="159"/>
      <c r="AF224" s="159"/>
      <c r="AG224" s="159"/>
      <c r="AH224" s="159"/>
      <c r="AI224" s="159"/>
      <c r="AJ224" s="159"/>
      <c r="AK224" s="171"/>
      <c r="AL224" s="172"/>
      <c r="AM224" s="172"/>
      <c r="AN224" s="172"/>
      <c r="AO224" s="172"/>
      <c r="AP224" s="172"/>
      <c r="AQ224" s="171"/>
      <c r="AR224" s="184"/>
      <c r="AS224" s="184"/>
      <c r="AT224" s="184"/>
      <c r="AU224" s="184"/>
      <c r="AV224" s="184"/>
      <c r="AW224" s="184"/>
      <c r="AX224" s="26"/>
      <c r="AY224" s="26"/>
      <c r="AZ224" s="41"/>
      <c r="BA224" s="41"/>
      <c r="BB224" s="41"/>
      <c r="BC224" s="41"/>
    </row>
    <row r="225" spans="1:55" s="25" customFormat="1" ht="15.95" hidden="1" customHeight="1">
      <c r="A225" s="219" t="s">
        <v>1401</v>
      </c>
      <c r="B225" s="226" t="s">
        <v>1255</v>
      </c>
      <c r="C225" s="42">
        <v>42820</v>
      </c>
      <c r="D225" s="42"/>
      <c r="E225" s="93" t="s">
        <v>1377</v>
      </c>
      <c r="F225" s="43" t="s">
        <v>1378</v>
      </c>
      <c r="G225" s="110" t="s">
        <v>1027</v>
      </c>
      <c r="H225" s="41" t="s">
        <v>1373</v>
      </c>
      <c r="I225" s="128"/>
      <c r="J225" s="128"/>
      <c r="K225" s="128"/>
      <c r="L225" s="138"/>
      <c r="M225" s="138"/>
      <c r="N225" s="138"/>
      <c r="O225" s="138"/>
      <c r="P225" s="138"/>
      <c r="Q225" s="138"/>
      <c r="R225" s="204"/>
      <c r="S225" s="204"/>
      <c r="T225" s="194"/>
      <c r="U225" s="194" t="s">
        <v>925</v>
      </c>
      <c r="V225" s="194" t="s">
        <v>925</v>
      </c>
      <c r="W225" s="194" t="s">
        <v>925</v>
      </c>
      <c r="X225" s="194" t="s">
        <v>925</v>
      </c>
      <c r="Y225" s="194" t="s">
        <v>925</v>
      </c>
      <c r="Z225" s="194"/>
      <c r="AA225" s="204"/>
      <c r="AB225" s="204"/>
      <c r="AC225" s="145"/>
      <c r="AD225" s="149"/>
      <c r="AE225" s="159"/>
      <c r="AF225" s="159"/>
      <c r="AG225" s="159"/>
      <c r="AH225" s="159"/>
      <c r="AI225" s="159"/>
      <c r="AJ225" s="159"/>
      <c r="AK225" s="171"/>
      <c r="AL225" s="172"/>
      <c r="AM225" s="172"/>
      <c r="AN225" s="172"/>
      <c r="AO225" s="172"/>
      <c r="AP225" s="172"/>
      <c r="AQ225" s="171"/>
      <c r="AR225" s="184"/>
      <c r="AS225" s="184"/>
      <c r="AT225" s="184"/>
      <c r="AU225" s="184"/>
      <c r="AV225" s="184"/>
      <c r="AW225" s="184"/>
      <c r="AX225" s="26"/>
      <c r="AY225" s="26"/>
      <c r="AZ225" s="41"/>
      <c r="BA225" s="41"/>
      <c r="BB225" s="41"/>
      <c r="BC225" s="41"/>
    </row>
    <row r="226" spans="1:55" s="25" customFormat="1" ht="15.95" hidden="1" customHeight="1">
      <c r="A226" s="219" t="s">
        <v>1401</v>
      </c>
      <c r="B226" s="226" t="s">
        <v>1369</v>
      </c>
      <c r="C226" s="42">
        <v>42820</v>
      </c>
      <c r="D226" s="42">
        <v>42820</v>
      </c>
      <c r="E226" s="93" t="s">
        <v>1114</v>
      </c>
      <c r="F226" s="43" t="s">
        <v>1115</v>
      </c>
      <c r="G226" s="110" t="s">
        <v>1116</v>
      </c>
      <c r="H226" s="41" t="s">
        <v>1117</v>
      </c>
      <c r="I226" s="128"/>
      <c r="J226" s="128"/>
      <c r="K226" s="128"/>
      <c r="L226" s="138"/>
      <c r="M226" s="138" t="s">
        <v>925</v>
      </c>
      <c r="N226" s="138" t="s">
        <v>925</v>
      </c>
      <c r="O226" s="138" t="s">
        <v>925</v>
      </c>
      <c r="P226" s="138" t="s">
        <v>925</v>
      </c>
      <c r="Q226" s="138" t="s">
        <v>925</v>
      </c>
      <c r="R226" s="204"/>
      <c r="S226" s="204"/>
      <c r="T226" s="194"/>
      <c r="U226" s="194" t="s">
        <v>925</v>
      </c>
      <c r="V226" s="194" t="s">
        <v>925</v>
      </c>
      <c r="W226" s="194" t="s">
        <v>925</v>
      </c>
      <c r="X226" s="194" t="s">
        <v>925</v>
      </c>
      <c r="Y226" s="194" t="s">
        <v>925</v>
      </c>
      <c r="Z226" s="194"/>
      <c r="AA226" s="204"/>
      <c r="AB226" s="204"/>
      <c r="AC226" s="145"/>
      <c r="AD226" s="149"/>
      <c r="AE226" s="159"/>
      <c r="AF226" s="159"/>
      <c r="AG226" s="159"/>
      <c r="AH226" s="159"/>
      <c r="AI226" s="159"/>
      <c r="AJ226" s="159"/>
      <c r="AK226" s="171"/>
      <c r="AL226" s="172"/>
      <c r="AM226" s="172"/>
      <c r="AN226" s="172"/>
      <c r="AO226" s="172"/>
      <c r="AP226" s="172"/>
      <c r="AQ226" s="171"/>
      <c r="AR226" s="184"/>
      <c r="AS226" s="184"/>
      <c r="AT226" s="184"/>
      <c r="AU226" s="184"/>
      <c r="AV226" s="184"/>
      <c r="AW226" s="184"/>
      <c r="AX226" s="26"/>
      <c r="AY226" s="26"/>
      <c r="AZ226" s="41"/>
      <c r="BA226" s="41" t="s">
        <v>927</v>
      </c>
      <c r="BB226" s="41"/>
      <c r="BC226" s="41"/>
    </row>
    <row r="227" spans="1:55" s="237" customFormat="1" ht="15.95" hidden="1" customHeight="1">
      <c r="A227" s="238"/>
      <c r="B227" s="239" t="s">
        <v>1407</v>
      </c>
      <c r="C227" s="240"/>
      <c r="D227" s="240"/>
      <c r="E227" s="241"/>
      <c r="F227" s="242"/>
      <c r="G227" s="241"/>
      <c r="H227" s="243"/>
      <c r="I227" s="244"/>
      <c r="J227" s="244"/>
      <c r="K227" s="244"/>
      <c r="L227" s="245"/>
      <c r="M227" s="245"/>
      <c r="N227" s="245"/>
      <c r="O227" s="245"/>
      <c r="P227" s="245"/>
      <c r="Q227" s="245"/>
      <c r="R227" s="246"/>
      <c r="S227" s="246"/>
      <c r="T227" s="247"/>
      <c r="U227" s="247"/>
      <c r="V227" s="247"/>
      <c r="W227" s="247"/>
      <c r="X227" s="247"/>
      <c r="Y227" s="247"/>
      <c r="Z227" s="247"/>
      <c r="AA227" s="246"/>
      <c r="AB227" s="246"/>
      <c r="AC227" s="248"/>
      <c r="AD227" s="248"/>
      <c r="AE227" s="249"/>
      <c r="AF227" s="249"/>
      <c r="AG227" s="249"/>
      <c r="AH227" s="249"/>
      <c r="AI227" s="249"/>
      <c r="AJ227" s="249"/>
      <c r="AK227" s="250"/>
      <c r="AL227" s="250"/>
      <c r="AM227" s="250"/>
      <c r="AN227" s="250"/>
      <c r="AO227" s="250"/>
      <c r="AP227" s="250"/>
      <c r="AQ227" s="250"/>
      <c r="AR227" s="251"/>
      <c r="AS227" s="251"/>
      <c r="AT227" s="251"/>
      <c r="AU227" s="251"/>
      <c r="AV227" s="251"/>
      <c r="AW227" s="251"/>
      <c r="AX227" s="252"/>
      <c r="AY227" s="252"/>
      <c r="AZ227" s="243"/>
      <c r="BA227" s="243"/>
      <c r="BB227" s="243"/>
      <c r="BC227" s="243"/>
    </row>
    <row r="228" spans="1:55" s="25" customFormat="1" ht="15.95" hidden="1" customHeight="1">
      <c r="A228" s="219" t="s">
        <v>1400</v>
      </c>
      <c r="B228" s="226" t="s">
        <v>1369</v>
      </c>
      <c r="C228" s="42">
        <v>42826</v>
      </c>
      <c r="D228" s="42"/>
      <c r="E228" s="93" t="s">
        <v>830</v>
      </c>
      <c r="F228" s="43" t="s">
        <v>1300</v>
      </c>
      <c r="G228" s="110" t="s">
        <v>1078</v>
      </c>
      <c r="H228" s="41" t="s">
        <v>1250</v>
      </c>
      <c r="I228" s="128"/>
      <c r="J228" s="128"/>
      <c r="K228" s="128"/>
      <c r="L228" s="138"/>
      <c r="M228" s="138"/>
      <c r="N228" s="138"/>
      <c r="O228" s="138"/>
      <c r="P228" s="138"/>
      <c r="Q228" s="138"/>
      <c r="R228" s="204"/>
      <c r="S228" s="204"/>
      <c r="T228" s="194"/>
      <c r="U228" s="194"/>
      <c r="V228" s="194"/>
      <c r="W228" s="194"/>
      <c r="X228" s="194"/>
      <c r="Y228" s="194"/>
      <c r="Z228" s="194"/>
      <c r="AA228" s="204"/>
      <c r="AB228" s="204"/>
      <c r="AC228" s="145"/>
      <c r="AD228" s="149"/>
      <c r="AE228" s="159" t="s">
        <v>925</v>
      </c>
      <c r="AF228" s="159" t="s">
        <v>925</v>
      </c>
      <c r="AG228" s="159" t="s">
        <v>925</v>
      </c>
      <c r="AH228" s="159" t="s">
        <v>925</v>
      </c>
      <c r="AI228" s="159" t="s">
        <v>925</v>
      </c>
      <c r="AJ228" s="159" t="s">
        <v>925</v>
      </c>
      <c r="AK228" s="171" t="s">
        <v>925</v>
      </c>
      <c r="AL228" s="172" t="s">
        <v>925</v>
      </c>
      <c r="AM228" s="172" t="s">
        <v>925</v>
      </c>
      <c r="AN228" s="172" t="s">
        <v>925</v>
      </c>
      <c r="AO228" s="172" t="s">
        <v>925</v>
      </c>
      <c r="AP228" s="172" t="s">
        <v>925</v>
      </c>
      <c r="AQ228" s="171"/>
      <c r="AR228" s="184"/>
      <c r="AS228" s="184"/>
      <c r="AT228" s="184"/>
      <c r="AU228" s="184"/>
      <c r="AV228" s="184"/>
      <c r="AW228" s="184"/>
      <c r="AX228" s="26"/>
      <c r="AY228" s="26"/>
      <c r="AZ228" s="41"/>
      <c r="BA228" s="41"/>
      <c r="BB228" s="41"/>
      <c r="BC228" s="41"/>
    </row>
    <row r="229" spans="1:55" s="25" customFormat="1" ht="15.95" hidden="1" customHeight="1">
      <c r="A229" s="219" t="s">
        <v>1403</v>
      </c>
      <c r="B229" s="226" t="s">
        <v>1369</v>
      </c>
      <c r="C229" s="42">
        <v>42826</v>
      </c>
      <c r="D229" s="42"/>
      <c r="E229" s="93" t="s">
        <v>785</v>
      </c>
      <c r="F229" s="43" t="s">
        <v>1299</v>
      </c>
      <c r="G229" s="110" t="s">
        <v>818</v>
      </c>
      <c r="H229" s="41" t="s">
        <v>845</v>
      </c>
      <c r="I229" s="128"/>
      <c r="J229" s="128"/>
      <c r="K229" s="128"/>
      <c r="L229" s="138"/>
      <c r="M229" s="138" t="s">
        <v>925</v>
      </c>
      <c r="N229" s="138" t="s">
        <v>925</v>
      </c>
      <c r="O229" s="138" t="s">
        <v>925</v>
      </c>
      <c r="P229" s="138" t="s">
        <v>925</v>
      </c>
      <c r="Q229" s="138" t="s">
        <v>925</v>
      </c>
      <c r="R229" s="204" t="s">
        <v>925</v>
      </c>
      <c r="S229" s="204" t="s">
        <v>925</v>
      </c>
      <c r="T229" s="194" t="s">
        <v>925</v>
      </c>
      <c r="U229" s="194" t="s">
        <v>925</v>
      </c>
      <c r="V229" s="194" t="s">
        <v>925</v>
      </c>
      <c r="W229" s="194" t="s">
        <v>925</v>
      </c>
      <c r="X229" s="194" t="s">
        <v>925</v>
      </c>
      <c r="Y229" s="194" t="s">
        <v>925</v>
      </c>
      <c r="Z229" s="194" t="s">
        <v>925</v>
      </c>
      <c r="AA229" s="204" t="s">
        <v>925</v>
      </c>
      <c r="AB229" s="204" t="s">
        <v>925</v>
      </c>
      <c r="AC229" s="145"/>
      <c r="AD229" s="149"/>
      <c r="AE229" s="159"/>
      <c r="AF229" s="159"/>
      <c r="AG229" s="159"/>
      <c r="AH229" s="159"/>
      <c r="AI229" s="159"/>
      <c r="AJ229" s="159"/>
      <c r="AK229" s="171"/>
      <c r="AL229" s="172"/>
      <c r="AM229" s="172"/>
      <c r="AN229" s="172"/>
      <c r="AO229" s="172"/>
      <c r="AP229" s="172"/>
      <c r="AQ229" s="171"/>
      <c r="AR229" s="184"/>
      <c r="AS229" s="184"/>
      <c r="AT229" s="184"/>
      <c r="AU229" s="184"/>
      <c r="AV229" s="184"/>
      <c r="AW229" s="184"/>
      <c r="AX229" s="41" t="s">
        <v>926</v>
      </c>
      <c r="AY229" s="41" t="s">
        <v>927</v>
      </c>
      <c r="AZ229" s="41" t="s">
        <v>66</v>
      </c>
      <c r="BA229" s="41"/>
      <c r="BB229" s="27" t="s">
        <v>937</v>
      </c>
      <c r="BC229" s="41"/>
    </row>
    <row r="230" spans="1:55" s="25" customFormat="1" ht="15.95" hidden="1" customHeight="1">
      <c r="A230" s="219" t="s">
        <v>1403</v>
      </c>
      <c r="B230" s="226" t="s">
        <v>1369</v>
      </c>
      <c r="C230" s="62">
        <v>42826</v>
      </c>
      <c r="D230" s="62"/>
      <c r="E230" s="94" t="s">
        <v>999</v>
      </c>
      <c r="F230" s="43" t="s">
        <v>990</v>
      </c>
      <c r="G230" s="111" t="s">
        <v>989</v>
      </c>
      <c r="H230" s="64" t="s">
        <v>1376</v>
      </c>
      <c r="I230" s="129"/>
      <c r="J230" s="129"/>
      <c r="K230" s="129"/>
      <c r="L230" s="137" t="s">
        <v>925</v>
      </c>
      <c r="M230" s="137" t="s">
        <v>925</v>
      </c>
      <c r="N230" s="137" t="s">
        <v>925</v>
      </c>
      <c r="O230" s="137" t="s">
        <v>925</v>
      </c>
      <c r="P230" s="137" t="s">
        <v>925</v>
      </c>
      <c r="Q230" s="137" t="s">
        <v>925</v>
      </c>
      <c r="R230" s="203" t="s">
        <v>925</v>
      </c>
      <c r="S230" s="203" t="s">
        <v>925</v>
      </c>
      <c r="T230" s="193" t="s">
        <v>925</v>
      </c>
      <c r="U230" s="193" t="s">
        <v>925</v>
      </c>
      <c r="V230" s="193" t="s">
        <v>925</v>
      </c>
      <c r="W230" s="193" t="s">
        <v>925</v>
      </c>
      <c r="X230" s="193" t="s">
        <v>925</v>
      </c>
      <c r="Y230" s="193" t="s">
        <v>925</v>
      </c>
      <c r="Z230" s="193" t="s">
        <v>925</v>
      </c>
      <c r="AA230" s="203" t="s">
        <v>925</v>
      </c>
      <c r="AB230" s="203" t="s">
        <v>925</v>
      </c>
      <c r="AC230" s="147"/>
      <c r="AD230" s="148"/>
      <c r="AE230" s="158"/>
      <c r="AF230" s="158"/>
      <c r="AG230" s="158"/>
      <c r="AH230" s="158"/>
      <c r="AI230" s="158"/>
      <c r="AJ230" s="158"/>
      <c r="AK230" s="169"/>
      <c r="AL230" s="170"/>
      <c r="AM230" s="170"/>
      <c r="AN230" s="170"/>
      <c r="AO230" s="170"/>
      <c r="AP230" s="170"/>
      <c r="AQ230" s="169"/>
      <c r="AR230" s="183"/>
      <c r="AS230" s="183"/>
      <c r="AT230" s="183"/>
      <c r="AU230" s="183"/>
      <c r="AV230" s="183"/>
      <c r="AW230" s="183"/>
      <c r="AX230" s="64"/>
      <c r="AY230" s="64"/>
      <c r="AZ230" s="64"/>
      <c r="BA230" s="64"/>
      <c r="BB230" s="27"/>
      <c r="BC230" s="64"/>
    </row>
    <row r="231" spans="1:55" s="25" customFormat="1" ht="15.95" hidden="1" customHeight="1">
      <c r="A231" s="219" t="s">
        <v>1401</v>
      </c>
      <c r="B231" s="226" t="s">
        <v>1369</v>
      </c>
      <c r="C231" s="62">
        <v>42826</v>
      </c>
      <c r="D231" s="62"/>
      <c r="E231" s="94" t="s">
        <v>986</v>
      </c>
      <c r="F231" s="43" t="s">
        <v>1008</v>
      </c>
      <c r="G231" s="111" t="s">
        <v>988</v>
      </c>
      <c r="H231" s="64" t="s">
        <v>1376</v>
      </c>
      <c r="I231" s="129"/>
      <c r="J231" s="129"/>
      <c r="K231" s="129"/>
      <c r="L231" s="137"/>
      <c r="M231" s="137" t="s">
        <v>925</v>
      </c>
      <c r="N231" s="137" t="s">
        <v>925</v>
      </c>
      <c r="O231" s="137" t="s">
        <v>925</v>
      </c>
      <c r="P231" s="137" t="s">
        <v>925</v>
      </c>
      <c r="Q231" s="137" t="s">
        <v>925</v>
      </c>
      <c r="R231" s="203"/>
      <c r="S231" s="203"/>
      <c r="T231" s="193"/>
      <c r="U231" s="193" t="s">
        <v>925</v>
      </c>
      <c r="V231" s="193" t="s">
        <v>925</v>
      </c>
      <c r="W231" s="193" t="s">
        <v>925</v>
      </c>
      <c r="X231" s="193" t="s">
        <v>925</v>
      </c>
      <c r="Y231" s="193" t="s">
        <v>925</v>
      </c>
      <c r="Z231" s="193"/>
      <c r="AA231" s="203"/>
      <c r="AB231" s="203"/>
      <c r="AC231" s="147"/>
      <c r="AD231" s="148"/>
      <c r="AE231" s="158"/>
      <c r="AF231" s="158"/>
      <c r="AG231" s="158"/>
      <c r="AH231" s="158"/>
      <c r="AI231" s="158"/>
      <c r="AJ231" s="158"/>
      <c r="AK231" s="169"/>
      <c r="AL231" s="170"/>
      <c r="AM231" s="170"/>
      <c r="AN231" s="170"/>
      <c r="AO231" s="170"/>
      <c r="AP231" s="170"/>
      <c r="AQ231" s="169"/>
      <c r="AR231" s="183"/>
      <c r="AS231" s="183"/>
      <c r="AT231" s="183"/>
      <c r="AU231" s="183"/>
      <c r="AV231" s="183"/>
      <c r="AW231" s="183"/>
      <c r="AX231" s="64"/>
      <c r="AY231" s="64"/>
      <c r="AZ231" s="64"/>
      <c r="BA231" s="64"/>
      <c r="BB231" s="27"/>
      <c r="BC231" s="64"/>
    </row>
    <row r="232" spans="1:55" s="25" customFormat="1" ht="15.95" hidden="1" customHeight="1">
      <c r="A232" s="219" t="s">
        <v>1403</v>
      </c>
      <c r="B232" s="226" t="s">
        <v>1254</v>
      </c>
      <c r="C232" s="42">
        <v>42826</v>
      </c>
      <c r="D232" s="42">
        <v>42827</v>
      </c>
      <c r="E232" s="93" t="s">
        <v>1118</v>
      </c>
      <c r="F232" s="43" t="s">
        <v>1319</v>
      </c>
      <c r="G232" s="110" t="s">
        <v>1119</v>
      </c>
      <c r="H232" s="41" t="s">
        <v>1130</v>
      </c>
      <c r="I232" s="128"/>
      <c r="J232" s="128"/>
      <c r="K232" s="128"/>
      <c r="L232" s="138"/>
      <c r="M232" s="138"/>
      <c r="N232" s="138"/>
      <c r="O232" s="138"/>
      <c r="P232" s="138"/>
      <c r="Q232" s="138"/>
      <c r="R232" s="204"/>
      <c r="S232" s="204"/>
      <c r="T232" s="194"/>
      <c r="U232" s="194" t="s">
        <v>925</v>
      </c>
      <c r="V232" s="194" t="s">
        <v>925</v>
      </c>
      <c r="W232" s="194" t="s">
        <v>925</v>
      </c>
      <c r="X232" s="194" t="s">
        <v>925</v>
      </c>
      <c r="Y232" s="194" t="s">
        <v>925</v>
      </c>
      <c r="Z232" s="194" t="s">
        <v>925</v>
      </c>
      <c r="AA232" s="204" t="s">
        <v>925</v>
      </c>
      <c r="AB232" s="204"/>
      <c r="AC232" s="145"/>
      <c r="AD232" s="149"/>
      <c r="AE232" s="159"/>
      <c r="AF232" s="159"/>
      <c r="AG232" s="159"/>
      <c r="AH232" s="159"/>
      <c r="AI232" s="159"/>
      <c r="AJ232" s="159"/>
      <c r="AK232" s="171"/>
      <c r="AL232" s="172"/>
      <c r="AM232" s="172"/>
      <c r="AN232" s="172"/>
      <c r="AO232" s="172"/>
      <c r="AP232" s="172"/>
      <c r="AQ232" s="171"/>
      <c r="AR232" s="184"/>
      <c r="AS232" s="184"/>
      <c r="AT232" s="184"/>
      <c r="AU232" s="184"/>
      <c r="AV232" s="184"/>
      <c r="AW232" s="184"/>
      <c r="AX232" s="26"/>
      <c r="AY232" s="26"/>
      <c r="AZ232" s="41"/>
      <c r="BA232" s="41"/>
      <c r="BB232" s="41"/>
      <c r="BC232" s="41"/>
    </row>
    <row r="233" spans="1:55" s="25" customFormat="1" ht="15.95" hidden="1" customHeight="1">
      <c r="A233" s="219" t="s">
        <v>1403</v>
      </c>
      <c r="B233" s="226" t="s">
        <v>1369</v>
      </c>
      <c r="C233" s="42">
        <v>42827</v>
      </c>
      <c r="D233" s="42"/>
      <c r="E233" s="93" t="s">
        <v>823</v>
      </c>
      <c r="F233" s="43" t="s">
        <v>824</v>
      </c>
      <c r="G233" s="110" t="s">
        <v>825</v>
      </c>
      <c r="H233" s="41" t="s">
        <v>821</v>
      </c>
      <c r="I233" s="128"/>
      <c r="J233" s="128"/>
      <c r="K233" s="128"/>
      <c r="L233" s="138"/>
      <c r="M233" s="138" t="s">
        <v>925</v>
      </c>
      <c r="N233" s="138" t="s">
        <v>925</v>
      </c>
      <c r="O233" s="138" t="s">
        <v>925</v>
      </c>
      <c r="P233" s="138" t="s">
        <v>925</v>
      </c>
      <c r="Q233" s="138" t="s">
        <v>925</v>
      </c>
      <c r="R233" s="204" t="s">
        <v>925</v>
      </c>
      <c r="S233" s="204" t="s">
        <v>925</v>
      </c>
      <c r="T233" s="194"/>
      <c r="U233" s="194" t="s">
        <v>925</v>
      </c>
      <c r="V233" s="194" t="s">
        <v>925</v>
      </c>
      <c r="W233" s="194" t="s">
        <v>925</v>
      </c>
      <c r="X233" s="194" t="s">
        <v>925</v>
      </c>
      <c r="Y233" s="194" t="s">
        <v>925</v>
      </c>
      <c r="Z233" s="194" t="s">
        <v>925</v>
      </c>
      <c r="AA233" s="204" t="s">
        <v>925</v>
      </c>
      <c r="AB233" s="204"/>
      <c r="AC233" s="145"/>
      <c r="AD233" s="149"/>
      <c r="AE233" s="159"/>
      <c r="AF233" s="159"/>
      <c r="AG233" s="159"/>
      <c r="AH233" s="159"/>
      <c r="AI233" s="159"/>
      <c r="AJ233" s="159"/>
      <c r="AK233" s="171"/>
      <c r="AL233" s="172"/>
      <c r="AM233" s="172"/>
      <c r="AN233" s="172"/>
      <c r="AO233" s="172"/>
      <c r="AP233" s="172"/>
      <c r="AQ233" s="171"/>
      <c r="AR233" s="184"/>
      <c r="AS233" s="184"/>
      <c r="AT233" s="184"/>
      <c r="AU233" s="184"/>
      <c r="AV233" s="184"/>
      <c r="AW233" s="184"/>
      <c r="AX233" s="41" t="s">
        <v>926</v>
      </c>
      <c r="AY233" s="41" t="s">
        <v>942</v>
      </c>
      <c r="AZ233" s="41" t="s">
        <v>66</v>
      </c>
      <c r="BA233" s="41"/>
      <c r="BB233" s="27"/>
      <c r="BC233" s="41" t="s">
        <v>938</v>
      </c>
    </row>
    <row r="234" spans="1:55" s="25" customFormat="1" ht="15.95" hidden="1" customHeight="1">
      <c r="A234" s="219" t="s">
        <v>1403</v>
      </c>
      <c r="B234" s="226" t="s">
        <v>1369</v>
      </c>
      <c r="C234" s="42">
        <v>42827</v>
      </c>
      <c r="D234" s="42"/>
      <c r="E234" s="93" t="s">
        <v>785</v>
      </c>
      <c r="F234" s="43" t="s">
        <v>1299</v>
      </c>
      <c r="G234" s="110" t="s">
        <v>818</v>
      </c>
      <c r="H234" s="41" t="s">
        <v>846</v>
      </c>
      <c r="I234" s="128"/>
      <c r="J234" s="128"/>
      <c r="K234" s="128"/>
      <c r="L234" s="138"/>
      <c r="M234" s="138" t="s">
        <v>925</v>
      </c>
      <c r="N234" s="138" t="s">
        <v>925</v>
      </c>
      <c r="O234" s="138" t="s">
        <v>925</v>
      </c>
      <c r="P234" s="138" t="s">
        <v>925</v>
      </c>
      <c r="Q234" s="138" t="s">
        <v>925</v>
      </c>
      <c r="R234" s="204" t="s">
        <v>925</v>
      </c>
      <c r="S234" s="204" t="s">
        <v>925</v>
      </c>
      <c r="T234" s="194" t="s">
        <v>925</v>
      </c>
      <c r="U234" s="194" t="s">
        <v>925</v>
      </c>
      <c r="V234" s="194" t="s">
        <v>925</v>
      </c>
      <c r="W234" s="194" t="s">
        <v>925</v>
      </c>
      <c r="X234" s="194" t="s">
        <v>925</v>
      </c>
      <c r="Y234" s="194" t="s">
        <v>925</v>
      </c>
      <c r="Z234" s="194" t="s">
        <v>925</v>
      </c>
      <c r="AA234" s="204" t="s">
        <v>925</v>
      </c>
      <c r="AB234" s="204"/>
      <c r="AC234" s="145"/>
      <c r="AD234" s="149"/>
      <c r="AE234" s="159"/>
      <c r="AF234" s="159"/>
      <c r="AG234" s="159"/>
      <c r="AH234" s="159"/>
      <c r="AI234" s="159"/>
      <c r="AJ234" s="159"/>
      <c r="AK234" s="171"/>
      <c r="AL234" s="172"/>
      <c r="AM234" s="172"/>
      <c r="AN234" s="172"/>
      <c r="AO234" s="172"/>
      <c r="AP234" s="172"/>
      <c r="AQ234" s="171"/>
      <c r="AR234" s="184"/>
      <c r="AS234" s="184"/>
      <c r="AT234" s="184"/>
      <c r="AU234" s="184"/>
      <c r="AV234" s="184"/>
      <c r="AW234" s="184"/>
      <c r="AX234" s="41" t="s">
        <v>926</v>
      </c>
      <c r="AY234" s="41" t="s">
        <v>927</v>
      </c>
      <c r="AZ234" s="41" t="s">
        <v>66</v>
      </c>
      <c r="BA234" s="41"/>
      <c r="BB234" s="27" t="s">
        <v>937</v>
      </c>
      <c r="BC234" s="41"/>
    </row>
    <row r="235" spans="1:55" s="25" customFormat="1" ht="15.95" hidden="1" customHeight="1">
      <c r="A235" s="219" t="s">
        <v>1403</v>
      </c>
      <c r="B235" s="226" t="s">
        <v>1369</v>
      </c>
      <c r="C235" s="42">
        <v>42827</v>
      </c>
      <c r="D235" s="42"/>
      <c r="E235" s="93" t="s">
        <v>1220</v>
      </c>
      <c r="F235" s="43" t="s">
        <v>1306</v>
      </c>
      <c r="G235" s="110" t="s">
        <v>1246</v>
      </c>
      <c r="H235" s="41"/>
      <c r="I235" s="128"/>
      <c r="J235" s="128"/>
      <c r="K235" s="128"/>
      <c r="L235" s="138"/>
      <c r="M235" s="138" t="s">
        <v>925</v>
      </c>
      <c r="N235" s="138" t="s">
        <v>925</v>
      </c>
      <c r="O235" s="138" t="s">
        <v>925</v>
      </c>
      <c r="P235" s="138" t="s">
        <v>925</v>
      </c>
      <c r="Q235" s="138" t="s">
        <v>925</v>
      </c>
      <c r="R235" s="204" t="s">
        <v>925</v>
      </c>
      <c r="S235" s="204" t="s">
        <v>925</v>
      </c>
      <c r="T235" s="194"/>
      <c r="U235" s="194" t="s">
        <v>925</v>
      </c>
      <c r="V235" s="194" t="s">
        <v>925</v>
      </c>
      <c r="W235" s="194" t="s">
        <v>925</v>
      </c>
      <c r="X235" s="194" t="s">
        <v>925</v>
      </c>
      <c r="Y235" s="194" t="s">
        <v>925</v>
      </c>
      <c r="Z235" s="194" t="s">
        <v>925</v>
      </c>
      <c r="AA235" s="204" t="s">
        <v>925</v>
      </c>
      <c r="AB235" s="204"/>
      <c r="AC235" s="145"/>
      <c r="AD235" s="149"/>
      <c r="AE235" s="159"/>
      <c r="AF235" s="159"/>
      <c r="AG235" s="159"/>
      <c r="AH235" s="159"/>
      <c r="AI235" s="159"/>
      <c r="AJ235" s="159"/>
      <c r="AK235" s="171"/>
      <c r="AL235" s="172"/>
      <c r="AM235" s="172"/>
      <c r="AN235" s="172"/>
      <c r="AO235" s="172"/>
      <c r="AP235" s="172"/>
      <c r="AQ235" s="171"/>
      <c r="AR235" s="184"/>
      <c r="AS235" s="184"/>
      <c r="AT235" s="184"/>
      <c r="AU235" s="184"/>
      <c r="AV235" s="184"/>
      <c r="AW235" s="184"/>
      <c r="AX235" s="41"/>
      <c r="AY235" s="41"/>
      <c r="AZ235" s="41"/>
      <c r="BA235" s="41"/>
      <c r="BB235" s="27"/>
      <c r="BC235" s="41"/>
    </row>
    <row r="236" spans="1:55" s="76" customFormat="1" ht="15.95" hidden="1" customHeight="1">
      <c r="A236" s="219" t="s">
        <v>1403</v>
      </c>
      <c r="B236" s="226" t="s">
        <v>1369</v>
      </c>
      <c r="C236" s="62">
        <v>42827</v>
      </c>
      <c r="D236" s="62"/>
      <c r="E236" s="94" t="s">
        <v>986</v>
      </c>
      <c r="F236" s="43" t="s">
        <v>1008</v>
      </c>
      <c r="G236" s="111" t="s">
        <v>988</v>
      </c>
      <c r="H236" s="64" t="s">
        <v>1376</v>
      </c>
      <c r="I236" s="129"/>
      <c r="J236" s="129"/>
      <c r="K236" s="129"/>
      <c r="L236" s="137"/>
      <c r="M236" s="137" t="s">
        <v>925</v>
      </c>
      <c r="N236" s="137" t="s">
        <v>925</v>
      </c>
      <c r="O236" s="137" t="s">
        <v>925</v>
      </c>
      <c r="P236" s="137" t="s">
        <v>925</v>
      </c>
      <c r="Q236" s="137" t="s">
        <v>925</v>
      </c>
      <c r="R236" s="203" t="s">
        <v>925</v>
      </c>
      <c r="S236" s="203" t="s">
        <v>925</v>
      </c>
      <c r="T236" s="193"/>
      <c r="U236" s="193" t="s">
        <v>925</v>
      </c>
      <c r="V236" s="193" t="s">
        <v>925</v>
      </c>
      <c r="W236" s="193" t="s">
        <v>925</v>
      </c>
      <c r="X236" s="193" t="s">
        <v>925</v>
      </c>
      <c r="Y236" s="193" t="s">
        <v>925</v>
      </c>
      <c r="Z236" s="193" t="s">
        <v>925</v>
      </c>
      <c r="AA236" s="203" t="s">
        <v>925</v>
      </c>
      <c r="AB236" s="203"/>
      <c r="AC236" s="147"/>
      <c r="AD236" s="148"/>
      <c r="AE236" s="158"/>
      <c r="AF236" s="158"/>
      <c r="AG236" s="158"/>
      <c r="AH236" s="158"/>
      <c r="AI236" s="158"/>
      <c r="AJ236" s="158"/>
      <c r="AK236" s="169"/>
      <c r="AL236" s="170"/>
      <c r="AM236" s="170"/>
      <c r="AN236" s="170"/>
      <c r="AO236" s="170"/>
      <c r="AP236" s="170"/>
      <c r="AQ236" s="169"/>
      <c r="AR236" s="183"/>
      <c r="AS236" s="183"/>
      <c r="AT236" s="183"/>
      <c r="AU236" s="183"/>
      <c r="AV236" s="183"/>
      <c r="AW236" s="183"/>
      <c r="AX236" s="64"/>
      <c r="AY236" s="64"/>
      <c r="AZ236" s="64"/>
      <c r="BA236" s="64"/>
      <c r="BB236" s="27"/>
      <c r="BC236" s="64"/>
    </row>
    <row r="237" spans="1:55" s="25" customFormat="1" ht="15.95" hidden="1" customHeight="1">
      <c r="A237" s="219" t="s">
        <v>1401</v>
      </c>
      <c r="B237" s="226" t="s">
        <v>1369</v>
      </c>
      <c r="C237" s="62">
        <v>42827</v>
      </c>
      <c r="D237" s="62"/>
      <c r="E237" s="94" t="s">
        <v>999</v>
      </c>
      <c r="F237" s="43" t="s">
        <v>990</v>
      </c>
      <c r="G237" s="111" t="s">
        <v>989</v>
      </c>
      <c r="H237" s="64" t="s">
        <v>1376</v>
      </c>
      <c r="I237" s="129"/>
      <c r="J237" s="129"/>
      <c r="K237" s="129"/>
      <c r="L237" s="137" t="s">
        <v>925</v>
      </c>
      <c r="M237" s="137" t="s">
        <v>925</v>
      </c>
      <c r="N237" s="137" t="s">
        <v>925</v>
      </c>
      <c r="O237" s="137" t="s">
        <v>925</v>
      </c>
      <c r="P237" s="137" t="s">
        <v>925</v>
      </c>
      <c r="Q237" s="137" t="s">
        <v>925</v>
      </c>
      <c r="R237" s="203"/>
      <c r="S237" s="203"/>
      <c r="T237" s="193" t="s">
        <v>925</v>
      </c>
      <c r="U237" s="193" t="s">
        <v>925</v>
      </c>
      <c r="V237" s="193" t="s">
        <v>925</v>
      </c>
      <c r="W237" s="193" t="s">
        <v>925</v>
      </c>
      <c r="X237" s="193" t="s">
        <v>925</v>
      </c>
      <c r="Y237" s="193" t="s">
        <v>925</v>
      </c>
      <c r="Z237" s="193"/>
      <c r="AA237" s="203"/>
      <c r="AB237" s="203"/>
      <c r="AC237" s="147"/>
      <c r="AD237" s="148"/>
      <c r="AE237" s="158"/>
      <c r="AF237" s="158"/>
      <c r="AG237" s="158"/>
      <c r="AH237" s="158"/>
      <c r="AI237" s="158"/>
      <c r="AJ237" s="158"/>
      <c r="AK237" s="169"/>
      <c r="AL237" s="170"/>
      <c r="AM237" s="170"/>
      <c r="AN237" s="170"/>
      <c r="AO237" s="170"/>
      <c r="AP237" s="170"/>
      <c r="AQ237" s="169"/>
      <c r="AR237" s="183"/>
      <c r="AS237" s="183"/>
      <c r="AT237" s="183"/>
      <c r="AU237" s="183"/>
      <c r="AV237" s="183"/>
      <c r="AW237" s="183"/>
      <c r="AX237" s="64"/>
      <c r="AY237" s="64"/>
      <c r="AZ237" s="64"/>
      <c r="BA237" s="64"/>
      <c r="BB237" s="27"/>
      <c r="BC237" s="64"/>
    </row>
    <row r="238" spans="1:55" s="25" customFormat="1" ht="15.95" hidden="1" customHeight="1">
      <c r="A238" s="219" t="s">
        <v>1401</v>
      </c>
      <c r="B238" s="226" t="s">
        <v>1369</v>
      </c>
      <c r="C238" s="62">
        <v>42827</v>
      </c>
      <c r="D238" s="62"/>
      <c r="E238" s="94"/>
      <c r="F238" s="43" t="s">
        <v>1324</v>
      </c>
      <c r="G238" s="111" t="s">
        <v>1016</v>
      </c>
      <c r="H238" s="64" t="s">
        <v>1376</v>
      </c>
      <c r="I238" s="129"/>
      <c r="J238" s="129"/>
      <c r="K238" s="129"/>
      <c r="L238" s="137"/>
      <c r="M238" s="137" t="s">
        <v>925</v>
      </c>
      <c r="N238" s="137" t="s">
        <v>925</v>
      </c>
      <c r="O238" s="137" t="s">
        <v>925</v>
      </c>
      <c r="P238" s="137" t="s">
        <v>925</v>
      </c>
      <c r="Q238" s="137" t="s">
        <v>925</v>
      </c>
      <c r="R238" s="203"/>
      <c r="S238" s="203"/>
      <c r="T238" s="193"/>
      <c r="U238" s="193" t="s">
        <v>925</v>
      </c>
      <c r="V238" s="193" t="s">
        <v>925</v>
      </c>
      <c r="W238" s="193" t="s">
        <v>925</v>
      </c>
      <c r="X238" s="193" t="s">
        <v>925</v>
      </c>
      <c r="Y238" s="193" t="s">
        <v>925</v>
      </c>
      <c r="Z238" s="193"/>
      <c r="AA238" s="203"/>
      <c r="AB238" s="203"/>
      <c r="AC238" s="147"/>
      <c r="AD238" s="148"/>
      <c r="AE238" s="158"/>
      <c r="AF238" s="158"/>
      <c r="AG238" s="158"/>
      <c r="AH238" s="158"/>
      <c r="AI238" s="158"/>
      <c r="AJ238" s="158"/>
      <c r="AK238" s="169"/>
      <c r="AL238" s="170"/>
      <c r="AM238" s="170"/>
      <c r="AN238" s="170"/>
      <c r="AO238" s="170"/>
      <c r="AP238" s="170"/>
      <c r="AQ238" s="169"/>
      <c r="AR238" s="183"/>
      <c r="AS238" s="183"/>
      <c r="AT238" s="183"/>
      <c r="AU238" s="183"/>
      <c r="AV238" s="183"/>
      <c r="AW238" s="183"/>
      <c r="AX238" s="64"/>
      <c r="AY238" s="64"/>
      <c r="AZ238" s="64"/>
      <c r="BA238" s="64"/>
      <c r="BB238" s="27"/>
      <c r="BC238" s="64"/>
    </row>
    <row r="239" spans="1:55" s="25" customFormat="1" ht="15.95" hidden="1" customHeight="1">
      <c r="A239" s="219" t="s">
        <v>1403</v>
      </c>
      <c r="B239" s="226" t="s">
        <v>1369</v>
      </c>
      <c r="C239" s="62">
        <v>42827</v>
      </c>
      <c r="D239" s="62"/>
      <c r="E239" s="94" t="s">
        <v>980</v>
      </c>
      <c r="F239" s="43" t="s">
        <v>981</v>
      </c>
      <c r="G239" s="111" t="s">
        <v>982</v>
      </c>
      <c r="H239" s="64" t="s">
        <v>1376</v>
      </c>
      <c r="I239" s="129"/>
      <c r="J239" s="129"/>
      <c r="K239" s="129"/>
      <c r="L239" s="137"/>
      <c r="M239" s="137" t="s">
        <v>925</v>
      </c>
      <c r="N239" s="137" t="s">
        <v>925</v>
      </c>
      <c r="O239" s="137" t="s">
        <v>925</v>
      </c>
      <c r="P239" s="137" t="s">
        <v>925</v>
      </c>
      <c r="Q239" s="137" t="s">
        <v>925</v>
      </c>
      <c r="R239" s="203" t="s">
        <v>925</v>
      </c>
      <c r="S239" s="203" t="s">
        <v>925</v>
      </c>
      <c r="T239" s="193" t="s">
        <v>925</v>
      </c>
      <c r="U239" s="193" t="s">
        <v>925</v>
      </c>
      <c r="V239" s="193" t="s">
        <v>925</v>
      </c>
      <c r="W239" s="193" t="s">
        <v>925</v>
      </c>
      <c r="X239" s="193" t="s">
        <v>925</v>
      </c>
      <c r="Y239" s="193" t="s">
        <v>925</v>
      </c>
      <c r="Z239" s="193" t="s">
        <v>925</v>
      </c>
      <c r="AA239" s="203" t="s">
        <v>925</v>
      </c>
      <c r="AB239" s="203" t="s">
        <v>925</v>
      </c>
      <c r="AC239" s="147"/>
      <c r="AD239" s="148"/>
      <c r="AE239" s="158"/>
      <c r="AF239" s="158"/>
      <c r="AG239" s="158"/>
      <c r="AH239" s="158"/>
      <c r="AI239" s="158"/>
      <c r="AJ239" s="158"/>
      <c r="AK239" s="169"/>
      <c r="AL239" s="170"/>
      <c r="AM239" s="170"/>
      <c r="AN239" s="170"/>
      <c r="AO239" s="170"/>
      <c r="AP239" s="170"/>
      <c r="AQ239" s="169"/>
      <c r="AR239" s="183"/>
      <c r="AS239" s="183"/>
      <c r="AT239" s="183"/>
      <c r="AU239" s="183"/>
      <c r="AV239" s="183"/>
      <c r="AW239" s="183"/>
      <c r="AX239" s="64"/>
      <c r="AY239" s="64" t="s">
        <v>942</v>
      </c>
      <c r="AZ239" s="64"/>
      <c r="BA239" s="64"/>
      <c r="BB239" s="27"/>
      <c r="BC239" s="64"/>
    </row>
    <row r="240" spans="1:55" s="25" customFormat="1" ht="15.95" hidden="1" customHeight="1">
      <c r="A240" s="219" t="s">
        <v>1401</v>
      </c>
      <c r="B240" s="226" t="s">
        <v>1369</v>
      </c>
      <c r="C240" s="62">
        <v>42827</v>
      </c>
      <c r="D240" s="62"/>
      <c r="E240" s="94" t="s">
        <v>1014</v>
      </c>
      <c r="F240" s="43" t="s">
        <v>1028</v>
      </c>
      <c r="G240" s="111" t="s">
        <v>1015</v>
      </c>
      <c r="H240" s="64" t="s">
        <v>1376</v>
      </c>
      <c r="I240" s="129"/>
      <c r="J240" s="129"/>
      <c r="K240" s="129"/>
      <c r="L240" s="137"/>
      <c r="M240" s="137" t="s">
        <v>925</v>
      </c>
      <c r="N240" s="137" t="s">
        <v>925</v>
      </c>
      <c r="O240" s="137" t="s">
        <v>925</v>
      </c>
      <c r="P240" s="137" t="s">
        <v>925</v>
      </c>
      <c r="Q240" s="137" t="s">
        <v>925</v>
      </c>
      <c r="R240" s="203"/>
      <c r="S240" s="203"/>
      <c r="T240" s="193"/>
      <c r="U240" s="193" t="s">
        <v>925</v>
      </c>
      <c r="V240" s="193" t="s">
        <v>925</v>
      </c>
      <c r="W240" s="193" t="s">
        <v>925</v>
      </c>
      <c r="X240" s="193" t="s">
        <v>925</v>
      </c>
      <c r="Y240" s="193" t="s">
        <v>925</v>
      </c>
      <c r="Z240" s="193"/>
      <c r="AA240" s="203"/>
      <c r="AB240" s="203"/>
      <c r="AC240" s="147"/>
      <c r="AD240" s="148"/>
      <c r="AE240" s="158"/>
      <c r="AF240" s="158"/>
      <c r="AG240" s="158"/>
      <c r="AH240" s="158"/>
      <c r="AI240" s="158"/>
      <c r="AJ240" s="158"/>
      <c r="AK240" s="169"/>
      <c r="AL240" s="170"/>
      <c r="AM240" s="170"/>
      <c r="AN240" s="170"/>
      <c r="AO240" s="170"/>
      <c r="AP240" s="170"/>
      <c r="AQ240" s="169"/>
      <c r="AR240" s="183"/>
      <c r="AS240" s="183"/>
      <c r="AT240" s="183"/>
      <c r="AU240" s="183"/>
      <c r="AV240" s="183"/>
      <c r="AW240" s="183"/>
      <c r="AX240" s="64"/>
      <c r="AY240" s="64"/>
      <c r="AZ240" s="64"/>
      <c r="BA240" s="64"/>
      <c r="BB240" s="27"/>
      <c r="BC240" s="64"/>
    </row>
    <row r="241" spans="1:55" s="25" customFormat="1" ht="15.95" hidden="1" customHeight="1">
      <c r="A241" s="219" t="s">
        <v>1401</v>
      </c>
      <c r="B241" s="226" t="s">
        <v>1369</v>
      </c>
      <c r="C241" s="66">
        <v>42827</v>
      </c>
      <c r="D241" s="42"/>
      <c r="E241" s="101" t="s">
        <v>1063</v>
      </c>
      <c r="F241" s="43" t="s">
        <v>1308</v>
      </c>
      <c r="G241" s="110" t="s">
        <v>1064</v>
      </c>
      <c r="H241" s="41"/>
      <c r="I241" s="128"/>
      <c r="J241" s="128"/>
      <c r="K241" s="128"/>
      <c r="L241" s="138"/>
      <c r="M241" s="138" t="s">
        <v>925</v>
      </c>
      <c r="N241" s="138" t="s">
        <v>925</v>
      </c>
      <c r="O241" s="138" t="s">
        <v>925</v>
      </c>
      <c r="P241" s="138" t="s">
        <v>925</v>
      </c>
      <c r="Q241" s="138" t="s">
        <v>925</v>
      </c>
      <c r="R241" s="204"/>
      <c r="S241" s="204"/>
      <c r="T241" s="194"/>
      <c r="U241" s="194" t="s">
        <v>925</v>
      </c>
      <c r="V241" s="194" t="s">
        <v>925</v>
      </c>
      <c r="W241" s="194" t="s">
        <v>925</v>
      </c>
      <c r="X241" s="194" t="s">
        <v>925</v>
      </c>
      <c r="Y241" s="194" t="s">
        <v>925</v>
      </c>
      <c r="Z241" s="194"/>
      <c r="AA241" s="204"/>
      <c r="AB241" s="204"/>
      <c r="AC241" s="145"/>
      <c r="AD241" s="149"/>
      <c r="AE241" s="159"/>
      <c r="AF241" s="159"/>
      <c r="AG241" s="159"/>
      <c r="AH241" s="159"/>
      <c r="AI241" s="159"/>
      <c r="AJ241" s="159"/>
      <c r="AK241" s="171"/>
      <c r="AL241" s="172"/>
      <c r="AM241" s="172"/>
      <c r="AN241" s="172"/>
      <c r="AO241" s="172"/>
      <c r="AP241" s="172"/>
      <c r="AQ241" s="171"/>
      <c r="AR241" s="184"/>
      <c r="AS241" s="184"/>
      <c r="AT241" s="184"/>
      <c r="AU241" s="184"/>
      <c r="AV241" s="184"/>
      <c r="AW241" s="184"/>
      <c r="AX241" s="41"/>
      <c r="AY241" s="41" t="s">
        <v>927</v>
      </c>
      <c r="AZ241" s="41"/>
      <c r="BA241" s="41"/>
      <c r="BB241" s="27"/>
      <c r="BC241" s="41"/>
    </row>
    <row r="242" spans="1:55" s="25" customFormat="1" ht="15.95" hidden="1" customHeight="1">
      <c r="A242" s="219" t="s">
        <v>1401</v>
      </c>
      <c r="B242" s="226" t="s">
        <v>1369</v>
      </c>
      <c r="C242" s="42">
        <v>42827</v>
      </c>
      <c r="D242" s="42"/>
      <c r="E242" s="93" t="s">
        <v>1043</v>
      </c>
      <c r="F242" s="43" t="s">
        <v>1062</v>
      </c>
      <c r="G242" s="110" t="s">
        <v>1044</v>
      </c>
      <c r="H242" s="41"/>
      <c r="I242" s="128"/>
      <c r="J242" s="128"/>
      <c r="K242" s="128"/>
      <c r="L242" s="138"/>
      <c r="M242" s="138" t="s">
        <v>925</v>
      </c>
      <c r="N242" s="138" t="s">
        <v>925</v>
      </c>
      <c r="O242" s="138" t="s">
        <v>925</v>
      </c>
      <c r="P242" s="138" t="s">
        <v>925</v>
      </c>
      <c r="Q242" s="138" t="s">
        <v>925</v>
      </c>
      <c r="R242" s="204"/>
      <c r="S242" s="204"/>
      <c r="T242" s="194"/>
      <c r="U242" s="194" t="s">
        <v>925</v>
      </c>
      <c r="V242" s="194" t="s">
        <v>925</v>
      </c>
      <c r="W242" s="194" t="s">
        <v>925</v>
      </c>
      <c r="X242" s="194" t="s">
        <v>925</v>
      </c>
      <c r="Y242" s="194" t="s">
        <v>925</v>
      </c>
      <c r="Z242" s="194"/>
      <c r="AA242" s="204"/>
      <c r="AB242" s="204"/>
      <c r="AC242" s="145"/>
      <c r="AD242" s="149"/>
      <c r="AE242" s="159"/>
      <c r="AF242" s="159"/>
      <c r="AG242" s="159"/>
      <c r="AH242" s="159"/>
      <c r="AI242" s="159"/>
      <c r="AJ242" s="159"/>
      <c r="AK242" s="171"/>
      <c r="AL242" s="172"/>
      <c r="AM242" s="172"/>
      <c r="AN242" s="172"/>
      <c r="AO242" s="172"/>
      <c r="AP242" s="172"/>
      <c r="AQ242" s="171"/>
      <c r="AR242" s="184"/>
      <c r="AS242" s="184"/>
      <c r="AT242" s="184"/>
      <c r="AU242" s="184"/>
      <c r="AV242" s="184"/>
      <c r="AW242" s="184"/>
      <c r="AX242" s="41"/>
      <c r="AY242" s="41" t="s">
        <v>927</v>
      </c>
      <c r="AZ242" s="41"/>
      <c r="BA242" s="41"/>
      <c r="BB242" s="27"/>
      <c r="BC242" s="41"/>
    </row>
    <row r="243" spans="1:55" s="25" customFormat="1" ht="15.95" hidden="1" customHeight="1">
      <c r="A243" s="219" t="s">
        <v>1403</v>
      </c>
      <c r="B243" s="226" t="s">
        <v>1369</v>
      </c>
      <c r="C243" s="42">
        <v>42827</v>
      </c>
      <c r="D243" s="42"/>
      <c r="E243" s="93" t="s">
        <v>1066</v>
      </c>
      <c r="F243" s="43" t="s">
        <v>1067</v>
      </c>
      <c r="G243" s="110" t="s">
        <v>1068</v>
      </c>
      <c r="H243" s="41"/>
      <c r="I243" s="128"/>
      <c r="J243" s="128"/>
      <c r="K243" s="128"/>
      <c r="L243" s="138"/>
      <c r="M243" s="138" t="s">
        <v>925</v>
      </c>
      <c r="N243" s="138" t="s">
        <v>925</v>
      </c>
      <c r="O243" s="138" t="s">
        <v>925</v>
      </c>
      <c r="P243" s="138" t="s">
        <v>925</v>
      </c>
      <c r="Q243" s="138" t="s">
        <v>925</v>
      </c>
      <c r="R243" s="204" t="s">
        <v>925</v>
      </c>
      <c r="S243" s="204" t="s">
        <v>925</v>
      </c>
      <c r="T243" s="194"/>
      <c r="U243" s="194" t="s">
        <v>925</v>
      </c>
      <c r="V243" s="194" t="s">
        <v>925</v>
      </c>
      <c r="W243" s="194" t="s">
        <v>925</v>
      </c>
      <c r="X243" s="194" t="s">
        <v>925</v>
      </c>
      <c r="Y243" s="194" t="s">
        <v>925</v>
      </c>
      <c r="Z243" s="194" t="s">
        <v>925</v>
      </c>
      <c r="AA243" s="204" t="s">
        <v>925</v>
      </c>
      <c r="AB243" s="204"/>
      <c r="AC243" s="145"/>
      <c r="AD243" s="149"/>
      <c r="AE243" s="159"/>
      <c r="AF243" s="159"/>
      <c r="AG243" s="159"/>
      <c r="AH243" s="159"/>
      <c r="AI243" s="159"/>
      <c r="AJ243" s="159"/>
      <c r="AK243" s="171"/>
      <c r="AL243" s="172"/>
      <c r="AM243" s="172"/>
      <c r="AN243" s="172"/>
      <c r="AO243" s="172"/>
      <c r="AP243" s="172"/>
      <c r="AQ243" s="171"/>
      <c r="AR243" s="184"/>
      <c r="AS243" s="184"/>
      <c r="AT243" s="184"/>
      <c r="AU243" s="184"/>
      <c r="AV243" s="184"/>
      <c r="AW243" s="184"/>
      <c r="AX243" s="41"/>
      <c r="AY243" s="41" t="s">
        <v>942</v>
      </c>
      <c r="AZ243" s="41"/>
      <c r="BA243" s="41"/>
      <c r="BB243" s="27"/>
      <c r="BC243" s="41"/>
    </row>
    <row r="244" spans="1:55" s="25" customFormat="1" ht="15.95" hidden="1" customHeight="1">
      <c r="A244" s="219" t="s">
        <v>1400</v>
      </c>
      <c r="B244" s="226" t="s">
        <v>1254</v>
      </c>
      <c r="C244" s="42">
        <v>42827</v>
      </c>
      <c r="D244" s="42"/>
      <c r="E244" s="93" t="s">
        <v>1108</v>
      </c>
      <c r="F244" s="43" t="s">
        <v>1251</v>
      </c>
      <c r="G244" s="110" t="s">
        <v>1351</v>
      </c>
      <c r="H244" s="41" t="s">
        <v>1252</v>
      </c>
      <c r="I244" s="128"/>
      <c r="J244" s="128"/>
      <c r="K244" s="128"/>
      <c r="L244" s="138"/>
      <c r="M244" s="138"/>
      <c r="N244" s="138"/>
      <c r="O244" s="138"/>
      <c r="P244" s="138"/>
      <c r="Q244" s="138"/>
      <c r="R244" s="204"/>
      <c r="S244" s="204"/>
      <c r="T244" s="194"/>
      <c r="U244" s="194"/>
      <c r="V244" s="194"/>
      <c r="W244" s="194"/>
      <c r="X244" s="194"/>
      <c r="Y244" s="194"/>
      <c r="Z244" s="194"/>
      <c r="AA244" s="204"/>
      <c r="AB244" s="204"/>
      <c r="AC244" s="145"/>
      <c r="AD244" s="149"/>
      <c r="AE244" s="159"/>
      <c r="AF244" s="159"/>
      <c r="AG244" s="159"/>
      <c r="AH244" s="159"/>
      <c r="AI244" s="159"/>
      <c r="AJ244" s="159"/>
      <c r="AK244" s="171" t="s">
        <v>925</v>
      </c>
      <c r="AL244" s="172" t="s">
        <v>925</v>
      </c>
      <c r="AM244" s="172" t="s">
        <v>925</v>
      </c>
      <c r="AN244" s="172" t="s">
        <v>925</v>
      </c>
      <c r="AO244" s="172" t="s">
        <v>925</v>
      </c>
      <c r="AP244" s="172" t="s">
        <v>925</v>
      </c>
      <c r="AQ244" s="171"/>
      <c r="AR244" s="184"/>
      <c r="AS244" s="184"/>
      <c r="AT244" s="184"/>
      <c r="AU244" s="184"/>
      <c r="AV244" s="184"/>
      <c r="AW244" s="184"/>
      <c r="AX244" s="26"/>
      <c r="AY244" s="26"/>
      <c r="AZ244" s="41"/>
      <c r="BA244" s="41"/>
      <c r="BB244" s="41"/>
      <c r="BC244" s="41"/>
    </row>
    <row r="245" spans="1:55" s="25" customFormat="1" ht="15.95" hidden="1" customHeight="1">
      <c r="A245" s="219" t="s">
        <v>1403</v>
      </c>
      <c r="B245" s="226" t="s">
        <v>1369</v>
      </c>
      <c r="C245" s="42">
        <v>42827</v>
      </c>
      <c r="D245" s="42"/>
      <c r="E245" s="93" t="s">
        <v>1094</v>
      </c>
      <c r="F245" s="43" t="s">
        <v>1314</v>
      </c>
      <c r="G245" s="110" t="s">
        <v>1095</v>
      </c>
      <c r="H245" s="41" t="s">
        <v>1096</v>
      </c>
      <c r="I245" s="128"/>
      <c r="J245" s="128"/>
      <c r="K245" s="128"/>
      <c r="L245" s="138"/>
      <c r="M245" s="138" t="s">
        <v>925</v>
      </c>
      <c r="N245" s="138" t="s">
        <v>925</v>
      </c>
      <c r="O245" s="138" t="s">
        <v>925</v>
      </c>
      <c r="P245" s="138" t="s">
        <v>925</v>
      </c>
      <c r="Q245" s="138" t="s">
        <v>925</v>
      </c>
      <c r="R245" s="204" t="s">
        <v>925</v>
      </c>
      <c r="S245" s="204" t="s">
        <v>925</v>
      </c>
      <c r="T245" s="194"/>
      <c r="U245" s="194" t="s">
        <v>925</v>
      </c>
      <c r="V245" s="194" t="s">
        <v>925</v>
      </c>
      <c r="W245" s="194" t="s">
        <v>925</v>
      </c>
      <c r="X245" s="194" t="s">
        <v>925</v>
      </c>
      <c r="Y245" s="194" t="s">
        <v>925</v>
      </c>
      <c r="Z245" s="194" t="s">
        <v>925</v>
      </c>
      <c r="AA245" s="204" t="s">
        <v>925</v>
      </c>
      <c r="AB245" s="204"/>
      <c r="AC245" s="145"/>
      <c r="AD245" s="149"/>
      <c r="AE245" s="159"/>
      <c r="AF245" s="159"/>
      <c r="AG245" s="159"/>
      <c r="AH245" s="159"/>
      <c r="AI245" s="159"/>
      <c r="AJ245" s="159"/>
      <c r="AK245" s="171"/>
      <c r="AL245" s="172"/>
      <c r="AM245" s="172"/>
      <c r="AN245" s="172"/>
      <c r="AO245" s="172"/>
      <c r="AP245" s="172"/>
      <c r="AQ245" s="171"/>
      <c r="AR245" s="184"/>
      <c r="AS245" s="184"/>
      <c r="AT245" s="184"/>
      <c r="AU245" s="184"/>
      <c r="AV245" s="184"/>
      <c r="AW245" s="184"/>
      <c r="AX245" s="26"/>
      <c r="AY245" s="26"/>
      <c r="AZ245" s="41" t="s">
        <v>926</v>
      </c>
      <c r="BA245" s="41" t="s">
        <v>927</v>
      </c>
      <c r="BB245" s="41" t="s">
        <v>66</v>
      </c>
      <c r="BC245" s="41"/>
    </row>
    <row r="246" spans="1:55" s="25" customFormat="1" ht="15.95" hidden="1" customHeight="1">
      <c r="A246" s="219" t="s">
        <v>1401</v>
      </c>
      <c r="B246" s="226" t="s">
        <v>1369</v>
      </c>
      <c r="C246" s="42">
        <v>42827</v>
      </c>
      <c r="D246" s="42"/>
      <c r="E246" s="93" t="s">
        <v>1131</v>
      </c>
      <c r="F246" s="43" t="s">
        <v>1132</v>
      </c>
      <c r="G246" s="110" t="s">
        <v>1133</v>
      </c>
      <c r="H246" s="41" t="s">
        <v>1134</v>
      </c>
      <c r="I246" s="128"/>
      <c r="J246" s="128"/>
      <c r="K246" s="128"/>
      <c r="L246" s="138" t="s">
        <v>925</v>
      </c>
      <c r="M246" s="138" t="s">
        <v>925</v>
      </c>
      <c r="N246" s="138" t="s">
        <v>925</v>
      </c>
      <c r="O246" s="138" t="s">
        <v>925</v>
      </c>
      <c r="P246" s="138" t="s">
        <v>925</v>
      </c>
      <c r="Q246" s="138" t="s">
        <v>925</v>
      </c>
      <c r="R246" s="204"/>
      <c r="S246" s="204"/>
      <c r="T246" s="194" t="s">
        <v>925</v>
      </c>
      <c r="U246" s="194" t="s">
        <v>925</v>
      </c>
      <c r="V246" s="194" t="s">
        <v>925</v>
      </c>
      <c r="W246" s="194" t="s">
        <v>925</v>
      </c>
      <c r="X246" s="194" t="s">
        <v>925</v>
      </c>
      <c r="Y246" s="194" t="s">
        <v>925</v>
      </c>
      <c r="Z246" s="194"/>
      <c r="AA246" s="204"/>
      <c r="AB246" s="204"/>
      <c r="AC246" s="145"/>
      <c r="AD246" s="149"/>
      <c r="AE246" s="159"/>
      <c r="AF246" s="159"/>
      <c r="AG246" s="159"/>
      <c r="AH246" s="159"/>
      <c r="AI246" s="159"/>
      <c r="AJ246" s="159"/>
      <c r="AK246" s="171"/>
      <c r="AL246" s="172"/>
      <c r="AM246" s="172"/>
      <c r="AN246" s="172"/>
      <c r="AO246" s="172"/>
      <c r="AP246" s="172"/>
      <c r="AQ246" s="171"/>
      <c r="AR246" s="184"/>
      <c r="AS246" s="184"/>
      <c r="AT246" s="184"/>
      <c r="AU246" s="184"/>
      <c r="AV246" s="184"/>
      <c r="AW246" s="184"/>
      <c r="AX246" s="26"/>
      <c r="AY246" s="26"/>
      <c r="AZ246" s="41"/>
      <c r="BA246" s="41"/>
      <c r="BB246" s="41"/>
      <c r="BC246" s="41"/>
    </row>
    <row r="247" spans="1:55" s="25" customFormat="1" ht="15.95" hidden="1" customHeight="1">
      <c r="A247" s="219"/>
      <c r="B247" s="226"/>
      <c r="C247" s="42"/>
      <c r="D247" s="42"/>
      <c r="E247" s="93"/>
      <c r="F247" s="43"/>
      <c r="G247" s="110"/>
      <c r="H247" s="41"/>
      <c r="I247" s="128"/>
      <c r="J247" s="128"/>
      <c r="K247" s="128"/>
      <c r="L247" s="138"/>
      <c r="M247" s="138"/>
      <c r="N247" s="138"/>
      <c r="O247" s="138"/>
      <c r="P247" s="138"/>
      <c r="Q247" s="138"/>
      <c r="R247" s="204"/>
      <c r="S247" s="204"/>
      <c r="T247" s="194"/>
      <c r="U247" s="194"/>
      <c r="V247" s="194"/>
      <c r="W247" s="194"/>
      <c r="X247" s="194"/>
      <c r="Y247" s="194"/>
      <c r="Z247" s="194"/>
      <c r="AA247" s="204"/>
      <c r="AB247" s="204"/>
      <c r="AC247" s="145"/>
      <c r="AD247" s="149"/>
      <c r="AE247" s="159"/>
      <c r="AF247" s="159"/>
      <c r="AG247" s="159"/>
      <c r="AH247" s="159"/>
      <c r="AI247" s="159"/>
      <c r="AJ247" s="159"/>
      <c r="AK247" s="171"/>
      <c r="AL247" s="172"/>
      <c r="AM247" s="172"/>
      <c r="AN247" s="172"/>
      <c r="AO247" s="172"/>
      <c r="AP247" s="172"/>
      <c r="AQ247" s="171"/>
      <c r="AR247" s="184"/>
      <c r="AS247" s="184"/>
      <c r="AT247" s="184"/>
      <c r="AU247" s="184"/>
      <c r="AV247" s="184"/>
      <c r="AW247" s="184"/>
      <c r="AX247" s="26"/>
      <c r="AY247" s="26"/>
      <c r="AZ247" s="41"/>
      <c r="BA247" s="41"/>
      <c r="BB247" s="41"/>
      <c r="BC247" s="41"/>
    </row>
    <row r="248" spans="1:55" s="25" customFormat="1" ht="15.95" hidden="1" customHeight="1">
      <c r="A248" s="219" t="s">
        <v>1403</v>
      </c>
      <c r="B248" s="226" t="s">
        <v>1369</v>
      </c>
      <c r="C248" s="67">
        <v>42833</v>
      </c>
      <c r="D248" s="67"/>
      <c r="E248" s="102" t="s">
        <v>1055</v>
      </c>
      <c r="F248" s="71" t="s">
        <v>1056</v>
      </c>
      <c r="G248" s="118" t="s">
        <v>1057</v>
      </c>
      <c r="H248" s="69"/>
      <c r="I248" s="128"/>
      <c r="J248" s="128"/>
      <c r="K248" s="128"/>
      <c r="L248" s="138"/>
      <c r="M248" s="138" t="s">
        <v>925</v>
      </c>
      <c r="N248" s="138" t="s">
        <v>925</v>
      </c>
      <c r="O248" s="138" t="s">
        <v>925</v>
      </c>
      <c r="P248" s="138" t="s">
        <v>925</v>
      </c>
      <c r="Q248" s="138" t="s">
        <v>925</v>
      </c>
      <c r="R248" s="204" t="s">
        <v>925</v>
      </c>
      <c r="S248" s="204" t="s">
        <v>925</v>
      </c>
      <c r="T248" s="194"/>
      <c r="U248" s="194" t="s">
        <v>925</v>
      </c>
      <c r="V248" s="194" t="s">
        <v>925</v>
      </c>
      <c r="W248" s="194" t="s">
        <v>925</v>
      </c>
      <c r="X248" s="194" t="s">
        <v>925</v>
      </c>
      <c r="Y248" s="194" t="s">
        <v>925</v>
      </c>
      <c r="Z248" s="194" t="s">
        <v>925</v>
      </c>
      <c r="AA248" s="204" t="s">
        <v>925</v>
      </c>
      <c r="AB248" s="204"/>
      <c r="AC248" s="145"/>
      <c r="AD248" s="149"/>
      <c r="AE248" s="159"/>
      <c r="AF248" s="159"/>
      <c r="AG248" s="159"/>
      <c r="AH248" s="159"/>
      <c r="AI248" s="159"/>
      <c r="AJ248" s="159"/>
      <c r="AK248" s="171"/>
      <c r="AL248" s="172"/>
      <c r="AM248" s="172"/>
      <c r="AN248" s="172"/>
      <c r="AO248" s="172"/>
      <c r="AP248" s="172"/>
      <c r="AQ248" s="171"/>
      <c r="AR248" s="184"/>
      <c r="AS248" s="184"/>
      <c r="AT248" s="184"/>
      <c r="AU248" s="184"/>
      <c r="AV248" s="184"/>
      <c r="AW248" s="184"/>
      <c r="AX248" s="69"/>
      <c r="AY248" s="69" t="s">
        <v>927</v>
      </c>
      <c r="AZ248" s="69"/>
      <c r="BA248" s="69"/>
      <c r="BB248" s="70"/>
      <c r="BC248" s="69"/>
    </row>
    <row r="249" spans="1:55" s="25" customFormat="1" ht="15.95" hidden="1" customHeight="1">
      <c r="A249" s="219" t="s">
        <v>1403</v>
      </c>
      <c r="B249" s="226" t="s">
        <v>1255</v>
      </c>
      <c r="C249" s="24">
        <v>42834</v>
      </c>
      <c r="D249" s="24"/>
      <c r="E249" s="100" t="s">
        <v>1084</v>
      </c>
      <c r="F249" s="43" t="s">
        <v>1310</v>
      </c>
      <c r="G249" s="114" t="s">
        <v>1293</v>
      </c>
      <c r="H249" s="41" t="s">
        <v>1296</v>
      </c>
      <c r="I249" s="128"/>
      <c r="J249" s="128"/>
      <c r="K249" s="128"/>
      <c r="L249" s="138"/>
      <c r="M249" s="138" t="s">
        <v>925</v>
      </c>
      <c r="N249" s="138" t="s">
        <v>925</v>
      </c>
      <c r="O249" s="138" t="s">
        <v>925</v>
      </c>
      <c r="P249" s="138" t="s">
        <v>925</v>
      </c>
      <c r="Q249" s="138" t="s">
        <v>925</v>
      </c>
      <c r="R249" s="204" t="s">
        <v>925</v>
      </c>
      <c r="S249" s="204" t="s">
        <v>925</v>
      </c>
      <c r="T249" s="194"/>
      <c r="U249" s="194"/>
      <c r="V249" s="194"/>
      <c r="W249" s="194"/>
      <c r="X249" s="194"/>
      <c r="Y249" s="194"/>
      <c r="Z249" s="194"/>
      <c r="AA249" s="204"/>
      <c r="AB249" s="204"/>
      <c r="AC249" s="145"/>
      <c r="AD249" s="149"/>
      <c r="AE249" s="159"/>
      <c r="AF249" s="159"/>
      <c r="AG249" s="159"/>
      <c r="AH249" s="159"/>
      <c r="AI249" s="159"/>
      <c r="AJ249" s="159"/>
      <c r="AK249" s="171"/>
      <c r="AL249" s="172"/>
      <c r="AM249" s="172"/>
      <c r="AN249" s="172"/>
      <c r="AO249" s="172"/>
      <c r="AP249" s="172"/>
      <c r="AQ249" s="171"/>
      <c r="AR249" s="184"/>
      <c r="AS249" s="184"/>
      <c r="AT249" s="184"/>
      <c r="AU249" s="184"/>
      <c r="AV249" s="184"/>
      <c r="AW249" s="184"/>
      <c r="AX249" s="23"/>
      <c r="AY249" s="23"/>
      <c r="AZ249" s="23"/>
      <c r="BA249" s="23"/>
      <c r="BB249" s="27"/>
      <c r="BC249" s="28"/>
    </row>
    <row r="250" spans="1:55" s="25" customFormat="1" ht="15.95" hidden="1" customHeight="1">
      <c r="A250" s="219" t="s">
        <v>1400</v>
      </c>
      <c r="B250" s="226" t="s">
        <v>1369</v>
      </c>
      <c r="C250" s="42">
        <v>42834</v>
      </c>
      <c r="D250" s="42"/>
      <c r="E250" s="93" t="s">
        <v>788</v>
      </c>
      <c r="F250" s="43" t="s">
        <v>1303</v>
      </c>
      <c r="G250" s="110" t="s">
        <v>789</v>
      </c>
      <c r="H250" s="41" t="s">
        <v>814</v>
      </c>
      <c r="I250" s="128"/>
      <c r="J250" s="128"/>
      <c r="K250" s="128"/>
      <c r="L250" s="138"/>
      <c r="M250" s="138"/>
      <c r="N250" s="138"/>
      <c r="O250" s="138"/>
      <c r="P250" s="138"/>
      <c r="Q250" s="138"/>
      <c r="R250" s="204"/>
      <c r="S250" s="204"/>
      <c r="T250" s="194"/>
      <c r="U250" s="194"/>
      <c r="V250" s="194"/>
      <c r="W250" s="194"/>
      <c r="X250" s="194"/>
      <c r="Y250" s="194"/>
      <c r="Z250" s="194"/>
      <c r="AA250" s="204"/>
      <c r="AB250" s="204"/>
      <c r="AC250" s="145"/>
      <c r="AD250" s="149"/>
      <c r="AE250" s="159"/>
      <c r="AF250" s="159"/>
      <c r="AG250" s="159"/>
      <c r="AH250" s="159"/>
      <c r="AI250" s="159"/>
      <c r="AJ250" s="159"/>
      <c r="AK250" s="171" t="s">
        <v>925</v>
      </c>
      <c r="AL250" s="172" t="s">
        <v>925</v>
      </c>
      <c r="AM250" s="172" t="s">
        <v>925</v>
      </c>
      <c r="AN250" s="172" t="s">
        <v>925</v>
      </c>
      <c r="AO250" s="172" t="s">
        <v>925</v>
      </c>
      <c r="AP250" s="172" t="s">
        <v>925</v>
      </c>
      <c r="AQ250" s="171"/>
      <c r="AR250" s="184"/>
      <c r="AS250" s="184"/>
      <c r="AT250" s="184"/>
      <c r="AU250" s="184"/>
      <c r="AV250" s="184"/>
      <c r="AW250" s="184"/>
      <c r="AX250" s="41" t="s">
        <v>926</v>
      </c>
      <c r="AY250" s="41" t="s">
        <v>942</v>
      </c>
      <c r="AZ250" s="41" t="s">
        <v>66</v>
      </c>
      <c r="BA250" s="41"/>
      <c r="BB250" s="27"/>
      <c r="BC250" s="41"/>
    </row>
    <row r="251" spans="1:55" s="25" customFormat="1" ht="15.95" hidden="1" customHeight="1">
      <c r="A251" s="219" t="s">
        <v>1401</v>
      </c>
      <c r="B251" s="226" t="s">
        <v>1369</v>
      </c>
      <c r="C251" s="42">
        <v>42834</v>
      </c>
      <c r="D251" s="42"/>
      <c r="E251" s="93" t="s">
        <v>791</v>
      </c>
      <c r="F251" s="43" t="s">
        <v>1302</v>
      </c>
      <c r="G251" s="110" t="s">
        <v>792</v>
      </c>
      <c r="H251" s="41" t="s">
        <v>793</v>
      </c>
      <c r="I251" s="128"/>
      <c r="J251" s="128"/>
      <c r="K251" s="128"/>
      <c r="L251" s="138" t="s">
        <v>925</v>
      </c>
      <c r="M251" s="138" t="s">
        <v>925</v>
      </c>
      <c r="N251" s="138" t="s">
        <v>925</v>
      </c>
      <c r="O251" s="138" t="s">
        <v>925</v>
      </c>
      <c r="P251" s="138" t="s">
        <v>925</v>
      </c>
      <c r="Q251" s="138" t="s">
        <v>925</v>
      </c>
      <c r="R251" s="204"/>
      <c r="S251" s="204"/>
      <c r="T251" s="194" t="s">
        <v>925</v>
      </c>
      <c r="U251" s="194" t="s">
        <v>925</v>
      </c>
      <c r="V251" s="194" t="s">
        <v>925</v>
      </c>
      <c r="W251" s="194" t="s">
        <v>925</v>
      </c>
      <c r="X251" s="194" t="s">
        <v>925</v>
      </c>
      <c r="Y251" s="194" t="s">
        <v>925</v>
      </c>
      <c r="Z251" s="204"/>
      <c r="AA251" s="204"/>
      <c r="AB251" s="204"/>
      <c r="AC251" s="145"/>
      <c r="AD251" s="149"/>
      <c r="AE251" s="159"/>
      <c r="AF251" s="159"/>
      <c r="AG251" s="159"/>
      <c r="AH251" s="159"/>
      <c r="AI251" s="159"/>
      <c r="AJ251" s="159"/>
      <c r="AK251" s="171"/>
      <c r="AL251" s="172"/>
      <c r="AM251" s="172"/>
      <c r="AN251" s="172"/>
      <c r="AO251" s="172"/>
      <c r="AP251" s="172"/>
      <c r="AQ251" s="171"/>
      <c r="AR251" s="184"/>
      <c r="AS251" s="184"/>
      <c r="AT251" s="184"/>
      <c r="AU251" s="184"/>
      <c r="AV251" s="184"/>
      <c r="AW251" s="184"/>
      <c r="AX251" s="41" t="s">
        <v>926</v>
      </c>
      <c r="AY251" s="41" t="s">
        <v>942</v>
      </c>
      <c r="AZ251" s="41" t="s">
        <v>66</v>
      </c>
      <c r="BA251" s="41"/>
      <c r="BB251" s="27"/>
      <c r="BC251" s="41"/>
    </row>
    <row r="252" spans="1:55" s="25" customFormat="1" ht="15.95" hidden="1" customHeight="1">
      <c r="A252" s="219" t="s">
        <v>1401</v>
      </c>
      <c r="B252" s="226" t="s">
        <v>1369</v>
      </c>
      <c r="C252" s="42">
        <v>42834</v>
      </c>
      <c r="D252" s="42"/>
      <c r="E252" s="93" t="s">
        <v>808</v>
      </c>
      <c r="F252" s="43" t="s">
        <v>1311</v>
      </c>
      <c r="G252" s="110" t="s">
        <v>809</v>
      </c>
      <c r="H252" s="41" t="s">
        <v>793</v>
      </c>
      <c r="I252" s="128"/>
      <c r="J252" s="128"/>
      <c r="K252" s="128"/>
      <c r="L252" s="138" t="s">
        <v>925</v>
      </c>
      <c r="M252" s="138" t="s">
        <v>925</v>
      </c>
      <c r="N252" s="138" t="s">
        <v>925</v>
      </c>
      <c r="O252" s="138" t="s">
        <v>925</v>
      </c>
      <c r="P252" s="138" t="s">
        <v>925</v>
      </c>
      <c r="Q252" s="138" t="s">
        <v>925</v>
      </c>
      <c r="R252" s="204"/>
      <c r="S252" s="204"/>
      <c r="T252" s="194" t="s">
        <v>925</v>
      </c>
      <c r="U252" s="194" t="s">
        <v>925</v>
      </c>
      <c r="V252" s="194" t="s">
        <v>925</v>
      </c>
      <c r="W252" s="194" t="s">
        <v>925</v>
      </c>
      <c r="X252" s="194" t="s">
        <v>925</v>
      </c>
      <c r="Y252" s="194" t="s">
        <v>925</v>
      </c>
      <c r="Z252" s="194"/>
      <c r="AA252" s="204"/>
      <c r="AB252" s="204"/>
      <c r="AC252" s="145"/>
      <c r="AD252" s="149"/>
      <c r="AE252" s="159"/>
      <c r="AF252" s="159"/>
      <c r="AG252" s="159"/>
      <c r="AH252" s="159"/>
      <c r="AI252" s="159"/>
      <c r="AJ252" s="159"/>
      <c r="AK252" s="171"/>
      <c r="AL252" s="172"/>
      <c r="AM252" s="172"/>
      <c r="AN252" s="172"/>
      <c r="AO252" s="172"/>
      <c r="AP252" s="172"/>
      <c r="AQ252" s="171"/>
      <c r="AR252" s="184"/>
      <c r="AS252" s="184"/>
      <c r="AT252" s="184"/>
      <c r="AU252" s="184"/>
      <c r="AV252" s="184"/>
      <c r="AW252" s="184"/>
      <c r="AX252" s="41" t="s">
        <v>926</v>
      </c>
      <c r="AY252" s="41" t="s">
        <v>927</v>
      </c>
      <c r="AZ252" s="41" t="s">
        <v>66</v>
      </c>
      <c r="BA252" s="41"/>
      <c r="BB252" s="27"/>
      <c r="BC252" s="41"/>
    </row>
    <row r="253" spans="1:55" s="25" customFormat="1" ht="15.95" hidden="1" customHeight="1">
      <c r="A253" s="219" t="s">
        <v>1403</v>
      </c>
      <c r="B253" s="226" t="s">
        <v>1369</v>
      </c>
      <c r="C253" s="42">
        <v>42834</v>
      </c>
      <c r="D253" s="42"/>
      <c r="E253" s="93" t="s">
        <v>803</v>
      </c>
      <c r="F253" s="43" t="s">
        <v>1305</v>
      </c>
      <c r="G253" s="110" t="s">
        <v>804</v>
      </c>
      <c r="H253" s="41" t="s">
        <v>821</v>
      </c>
      <c r="I253" s="128"/>
      <c r="J253" s="128"/>
      <c r="K253" s="128"/>
      <c r="L253" s="138"/>
      <c r="M253" s="138" t="s">
        <v>925</v>
      </c>
      <c r="N253" s="138" t="s">
        <v>925</v>
      </c>
      <c r="O253" s="138" t="s">
        <v>925</v>
      </c>
      <c r="P253" s="138" t="s">
        <v>925</v>
      </c>
      <c r="Q253" s="138" t="s">
        <v>925</v>
      </c>
      <c r="R253" s="204" t="s">
        <v>925</v>
      </c>
      <c r="S253" s="204" t="s">
        <v>925</v>
      </c>
      <c r="T253" s="194"/>
      <c r="U253" s="194" t="s">
        <v>925</v>
      </c>
      <c r="V253" s="194" t="s">
        <v>925</v>
      </c>
      <c r="W253" s="194" t="s">
        <v>925</v>
      </c>
      <c r="X253" s="194" t="s">
        <v>925</v>
      </c>
      <c r="Y253" s="194" t="s">
        <v>925</v>
      </c>
      <c r="Z253" s="194" t="s">
        <v>925</v>
      </c>
      <c r="AA253" s="204" t="s">
        <v>925</v>
      </c>
      <c r="AB253" s="204"/>
      <c r="AC253" s="145"/>
      <c r="AD253" s="149"/>
      <c r="AE253" s="159"/>
      <c r="AF253" s="159"/>
      <c r="AG253" s="159"/>
      <c r="AH253" s="159"/>
      <c r="AI253" s="159"/>
      <c r="AJ253" s="159"/>
      <c r="AK253" s="171"/>
      <c r="AL253" s="172"/>
      <c r="AM253" s="172"/>
      <c r="AN253" s="172"/>
      <c r="AO253" s="172"/>
      <c r="AP253" s="172"/>
      <c r="AQ253" s="171"/>
      <c r="AR253" s="184"/>
      <c r="AS253" s="184"/>
      <c r="AT253" s="184"/>
      <c r="AU253" s="184"/>
      <c r="AV253" s="184"/>
      <c r="AW253" s="184"/>
      <c r="AX253" s="41" t="s">
        <v>926</v>
      </c>
      <c r="AY253" s="41" t="s">
        <v>942</v>
      </c>
      <c r="AZ253" s="41" t="s">
        <v>66</v>
      </c>
      <c r="BA253" s="41"/>
      <c r="BB253" s="27"/>
      <c r="BC253" s="41"/>
    </row>
    <row r="254" spans="1:55" s="25" customFormat="1" ht="15.95" hidden="1" customHeight="1">
      <c r="A254" s="219" t="s">
        <v>1403</v>
      </c>
      <c r="B254" s="226" t="s">
        <v>1369</v>
      </c>
      <c r="C254" s="42">
        <v>42834</v>
      </c>
      <c r="D254" s="42"/>
      <c r="E254" s="93" t="s">
        <v>847</v>
      </c>
      <c r="F254" s="43" t="s">
        <v>1320</v>
      </c>
      <c r="G254" s="110" t="s">
        <v>848</v>
      </c>
      <c r="H254" s="41" t="s">
        <v>849</v>
      </c>
      <c r="I254" s="128"/>
      <c r="J254" s="128"/>
      <c r="K254" s="128"/>
      <c r="L254" s="138"/>
      <c r="M254" s="138" t="s">
        <v>925</v>
      </c>
      <c r="N254" s="138" t="s">
        <v>925</v>
      </c>
      <c r="O254" s="138" t="s">
        <v>925</v>
      </c>
      <c r="P254" s="138" t="s">
        <v>925</v>
      </c>
      <c r="Q254" s="138" t="s">
        <v>925</v>
      </c>
      <c r="R254" s="204" t="s">
        <v>925</v>
      </c>
      <c r="S254" s="204" t="s">
        <v>925</v>
      </c>
      <c r="T254" s="194"/>
      <c r="U254" s="194" t="s">
        <v>925</v>
      </c>
      <c r="V254" s="194" t="s">
        <v>925</v>
      </c>
      <c r="W254" s="194" t="s">
        <v>925</v>
      </c>
      <c r="X254" s="194" t="s">
        <v>925</v>
      </c>
      <c r="Y254" s="194" t="s">
        <v>925</v>
      </c>
      <c r="Z254" s="194" t="s">
        <v>925</v>
      </c>
      <c r="AA254" s="204" t="s">
        <v>925</v>
      </c>
      <c r="AB254" s="204"/>
      <c r="AC254" s="145"/>
      <c r="AD254" s="149"/>
      <c r="AE254" s="159"/>
      <c r="AF254" s="159"/>
      <c r="AG254" s="159"/>
      <c r="AH254" s="159"/>
      <c r="AI254" s="159"/>
      <c r="AJ254" s="159"/>
      <c r="AK254" s="171"/>
      <c r="AL254" s="172"/>
      <c r="AM254" s="172"/>
      <c r="AN254" s="172"/>
      <c r="AO254" s="172"/>
      <c r="AP254" s="172"/>
      <c r="AQ254" s="171"/>
      <c r="AR254" s="184"/>
      <c r="AS254" s="184"/>
      <c r="AT254" s="184"/>
      <c r="AU254" s="184"/>
      <c r="AV254" s="184"/>
      <c r="AW254" s="184"/>
      <c r="AX254" s="41" t="s">
        <v>926</v>
      </c>
      <c r="AY254" s="41" t="s">
        <v>942</v>
      </c>
      <c r="AZ254" s="41" t="s">
        <v>66</v>
      </c>
      <c r="BA254" s="41"/>
      <c r="BB254" s="27"/>
      <c r="BC254" s="41"/>
    </row>
    <row r="255" spans="1:55" s="25" customFormat="1" ht="15.95" hidden="1" customHeight="1">
      <c r="A255" s="219" t="s">
        <v>1400</v>
      </c>
      <c r="B255" s="226" t="s">
        <v>1369</v>
      </c>
      <c r="C255" s="62">
        <v>42834</v>
      </c>
      <c r="D255" s="62"/>
      <c r="E255" s="94" t="s">
        <v>1014</v>
      </c>
      <c r="F255" s="43" t="s">
        <v>1028</v>
      </c>
      <c r="G255" s="111" t="s">
        <v>1015</v>
      </c>
      <c r="H255" s="64" t="s">
        <v>1376</v>
      </c>
      <c r="I255" s="129"/>
      <c r="J255" s="129"/>
      <c r="K255" s="129"/>
      <c r="L255" s="137"/>
      <c r="M255" s="137"/>
      <c r="N255" s="137"/>
      <c r="O255" s="137"/>
      <c r="P255" s="137"/>
      <c r="Q255" s="137"/>
      <c r="R255" s="203"/>
      <c r="S255" s="203"/>
      <c r="T255" s="193"/>
      <c r="U255" s="193"/>
      <c r="V255" s="193"/>
      <c r="W255" s="193"/>
      <c r="X255" s="193"/>
      <c r="Y255" s="193"/>
      <c r="Z255" s="193"/>
      <c r="AA255" s="203"/>
      <c r="AB255" s="203"/>
      <c r="AC255" s="147"/>
      <c r="AD255" s="148"/>
      <c r="AE255" s="158" t="s">
        <v>925</v>
      </c>
      <c r="AF255" s="158" t="s">
        <v>925</v>
      </c>
      <c r="AG255" s="158" t="s">
        <v>925</v>
      </c>
      <c r="AH255" s="158" t="s">
        <v>925</v>
      </c>
      <c r="AI255" s="158" t="s">
        <v>925</v>
      </c>
      <c r="AJ255" s="158" t="s">
        <v>925</v>
      </c>
      <c r="AK255" s="169" t="s">
        <v>925</v>
      </c>
      <c r="AL255" s="170" t="s">
        <v>925</v>
      </c>
      <c r="AM255" s="170" t="s">
        <v>925</v>
      </c>
      <c r="AN255" s="170" t="s">
        <v>925</v>
      </c>
      <c r="AO255" s="170" t="s">
        <v>925</v>
      </c>
      <c r="AP255" s="170" t="s">
        <v>925</v>
      </c>
      <c r="AQ255" s="169"/>
      <c r="AR255" s="183"/>
      <c r="AS255" s="183"/>
      <c r="AT255" s="183"/>
      <c r="AU255" s="183"/>
      <c r="AV255" s="183"/>
      <c r="AW255" s="183"/>
      <c r="AX255" s="64"/>
      <c r="AY255" s="64"/>
      <c r="AZ255" s="64"/>
      <c r="BA255" s="64"/>
      <c r="BB255" s="27"/>
      <c r="BC255" s="64"/>
    </row>
    <row r="256" spans="1:55" s="25" customFormat="1" ht="15.95" hidden="1" customHeight="1">
      <c r="A256" s="219" t="s">
        <v>1403</v>
      </c>
      <c r="B256" s="226" t="s">
        <v>1369</v>
      </c>
      <c r="C256" s="62">
        <v>42834</v>
      </c>
      <c r="D256" s="62"/>
      <c r="E256" s="94" t="s">
        <v>1017</v>
      </c>
      <c r="F256" s="43" t="s">
        <v>1022</v>
      </c>
      <c r="G256" s="111" t="s">
        <v>1018</v>
      </c>
      <c r="H256" s="64" t="s">
        <v>1376</v>
      </c>
      <c r="I256" s="129"/>
      <c r="J256" s="129"/>
      <c r="K256" s="129"/>
      <c r="L256" s="137"/>
      <c r="M256" s="137" t="s">
        <v>925</v>
      </c>
      <c r="N256" s="137" t="s">
        <v>925</v>
      </c>
      <c r="O256" s="137" t="s">
        <v>925</v>
      </c>
      <c r="P256" s="137" t="s">
        <v>925</v>
      </c>
      <c r="Q256" s="137" t="s">
        <v>925</v>
      </c>
      <c r="R256" s="203" t="s">
        <v>925</v>
      </c>
      <c r="S256" s="203" t="s">
        <v>925</v>
      </c>
      <c r="T256" s="193"/>
      <c r="U256" s="193" t="s">
        <v>925</v>
      </c>
      <c r="V256" s="193" t="s">
        <v>925</v>
      </c>
      <c r="W256" s="193" t="s">
        <v>925</v>
      </c>
      <c r="X256" s="193" t="s">
        <v>925</v>
      </c>
      <c r="Y256" s="193" t="s">
        <v>925</v>
      </c>
      <c r="Z256" s="193" t="s">
        <v>925</v>
      </c>
      <c r="AA256" s="203" t="s">
        <v>925</v>
      </c>
      <c r="AB256" s="203"/>
      <c r="AC256" s="147"/>
      <c r="AD256" s="148"/>
      <c r="AE256" s="158"/>
      <c r="AF256" s="158"/>
      <c r="AG256" s="158"/>
      <c r="AH256" s="158"/>
      <c r="AI256" s="158"/>
      <c r="AJ256" s="158"/>
      <c r="AK256" s="169"/>
      <c r="AL256" s="170"/>
      <c r="AM256" s="170"/>
      <c r="AN256" s="170"/>
      <c r="AO256" s="170"/>
      <c r="AP256" s="170"/>
      <c r="AQ256" s="169"/>
      <c r="AR256" s="183"/>
      <c r="AS256" s="183"/>
      <c r="AT256" s="183"/>
      <c r="AU256" s="183"/>
      <c r="AV256" s="183"/>
      <c r="AW256" s="183"/>
      <c r="AX256" s="64"/>
      <c r="AY256" s="64"/>
      <c r="AZ256" s="64"/>
      <c r="BA256" s="64"/>
      <c r="BB256" s="27"/>
      <c r="BC256" s="64"/>
    </row>
    <row r="257" spans="1:55" s="25" customFormat="1" ht="15.95" hidden="1" customHeight="1">
      <c r="A257" s="219" t="s">
        <v>1403</v>
      </c>
      <c r="B257" s="226" t="s">
        <v>1369</v>
      </c>
      <c r="C257" s="62">
        <v>42834</v>
      </c>
      <c r="D257" s="62"/>
      <c r="E257" s="94" t="s">
        <v>1012</v>
      </c>
      <c r="F257" s="43" t="s">
        <v>990</v>
      </c>
      <c r="G257" s="111" t="s">
        <v>1013</v>
      </c>
      <c r="H257" s="64" t="s">
        <v>1376</v>
      </c>
      <c r="I257" s="129"/>
      <c r="J257" s="129"/>
      <c r="K257" s="129"/>
      <c r="L257" s="137"/>
      <c r="M257" s="137" t="s">
        <v>925</v>
      </c>
      <c r="N257" s="137" t="s">
        <v>925</v>
      </c>
      <c r="O257" s="137" t="s">
        <v>925</v>
      </c>
      <c r="P257" s="137" t="s">
        <v>925</v>
      </c>
      <c r="Q257" s="137" t="s">
        <v>925</v>
      </c>
      <c r="R257" s="203" t="s">
        <v>925</v>
      </c>
      <c r="S257" s="203" t="s">
        <v>925</v>
      </c>
      <c r="T257" s="193"/>
      <c r="U257" s="193" t="s">
        <v>925</v>
      </c>
      <c r="V257" s="193" t="s">
        <v>925</v>
      </c>
      <c r="W257" s="193" t="s">
        <v>925</v>
      </c>
      <c r="X257" s="193" t="s">
        <v>925</v>
      </c>
      <c r="Y257" s="193" t="s">
        <v>925</v>
      </c>
      <c r="Z257" s="193" t="s">
        <v>925</v>
      </c>
      <c r="AA257" s="203" t="s">
        <v>925</v>
      </c>
      <c r="AB257" s="203" t="s">
        <v>925</v>
      </c>
      <c r="AC257" s="147"/>
      <c r="AD257" s="148"/>
      <c r="AE257" s="158"/>
      <c r="AF257" s="158"/>
      <c r="AG257" s="158"/>
      <c r="AH257" s="158"/>
      <c r="AI257" s="158"/>
      <c r="AJ257" s="158"/>
      <c r="AK257" s="169"/>
      <c r="AL257" s="170"/>
      <c r="AM257" s="170"/>
      <c r="AN257" s="170"/>
      <c r="AO257" s="170"/>
      <c r="AP257" s="170"/>
      <c r="AQ257" s="169"/>
      <c r="AR257" s="183"/>
      <c r="AS257" s="183"/>
      <c r="AT257" s="183"/>
      <c r="AU257" s="183"/>
      <c r="AV257" s="183"/>
      <c r="AW257" s="183"/>
      <c r="AX257" s="64"/>
      <c r="AY257" s="64"/>
      <c r="AZ257" s="64"/>
      <c r="BA257" s="64"/>
      <c r="BB257" s="27"/>
      <c r="BC257" s="64"/>
    </row>
    <row r="258" spans="1:55" s="25" customFormat="1" ht="15.95" hidden="1" customHeight="1">
      <c r="A258" s="219" t="s">
        <v>1403</v>
      </c>
      <c r="B258" s="226" t="s">
        <v>1369</v>
      </c>
      <c r="C258" s="62">
        <v>42834</v>
      </c>
      <c r="D258" s="62"/>
      <c r="E258" s="94" t="s">
        <v>977</v>
      </c>
      <c r="F258" s="43" t="s">
        <v>978</v>
      </c>
      <c r="G258" s="111" t="s">
        <v>979</v>
      </c>
      <c r="H258" s="64" t="s">
        <v>1376</v>
      </c>
      <c r="I258" s="129"/>
      <c r="J258" s="129"/>
      <c r="K258" s="129"/>
      <c r="L258" s="137"/>
      <c r="M258" s="137" t="s">
        <v>925</v>
      </c>
      <c r="N258" s="137" t="s">
        <v>925</v>
      </c>
      <c r="O258" s="137" t="s">
        <v>925</v>
      </c>
      <c r="P258" s="137" t="s">
        <v>925</v>
      </c>
      <c r="Q258" s="137" t="s">
        <v>925</v>
      </c>
      <c r="R258" s="203" t="s">
        <v>925</v>
      </c>
      <c r="S258" s="203" t="s">
        <v>925</v>
      </c>
      <c r="T258" s="193"/>
      <c r="U258" s="193" t="s">
        <v>925</v>
      </c>
      <c r="V258" s="193" t="s">
        <v>925</v>
      </c>
      <c r="W258" s="193" t="s">
        <v>925</v>
      </c>
      <c r="X258" s="193" t="s">
        <v>925</v>
      </c>
      <c r="Y258" s="193" t="s">
        <v>925</v>
      </c>
      <c r="Z258" s="193" t="s">
        <v>925</v>
      </c>
      <c r="AA258" s="203" t="s">
        <v>925</v>
      </c>
      <c r="AB258" s="203" t="s">
        <v>925</v>
      </c>
      <c r="AC258" s="147"/>
      <c r="AD258" s="148"/>
      <c r="AE258" s="158"/>
      <c r="AF258" s="158"/>
      <c r="AG258" s="158"/>
      <c r="AH258" s="158"/>
      <c r="AI258" s="158"/>
      <c r="AJ258" s="158"/>
      <c r="AK258" s="169"/>
      <c r="AL258" s="170"/>
      <c r="AM258" s="170"/>
      <c r="AN258" s="170"/>
      <c r="AO258" s="170"/>
      <c r="AP258" s="170"/>
      <c r="AQ258" s="169"/>
      <c r="AR258" s="183"/>
      <c r="AS258" s="183"/>
      <c r="AT258" s="183"/>
      <c r="AU258" s="183"/>
      <c r="AV258" s="183"/>
      <c r="AW258" s="183"/>
      <c r="AX258" s="64"/>
      <c r="AY258" s="64"/>
      <c r="AZ258" s="64"/>
      <c r="BA258" s="64"/>
      <c r="BB258" s="27"/>
      <c r="BC258" s="64"/>
    </row>
    <row r="259" spans="1:55" s="25" customFormat="1" ht="15.95" hidden="1" customHeight="1">
      <c r="A259" s="219" t="s">
        <v>1401</v>
      </c>
      <c r="B259" s="226" t="s">
        <v>1369</v>
      </c>
      <c r="C259" s="62">
        <v>42834</v>
      </c>
      <c r="D259" s="62"/>
      <c r="E259" s="94" t="s">
        <v>1010</v>
      </c>
      <c r="F259" s="43" t="s">
        <v>1019</v>
      </c>
      <c r="G259" s="111" t="s">
        <v>1011</v>
      </c>
      <c r="H259" s="64" t="s">
        <v>1376</v>
      </c>
      <c r="I259" s="129"/>
      <c r="J259" s="129"/>
      <c r="K259" s="129"/>
      <c r="L259" s="137"/>
      <c r="M259" s="137" t="s">
        <v>925</v>
      </c>
      <c r="N259" s="137" t="s">
        <v>925</v>
      </c>
      <c r="O259" s="137" t="s">
        <v>925</v>
      </c>
      <c r="P259" s="137" t="s">
        <v>925</v>
      </c>
      <c r="Q259" s="137" t="s">
        <v>925</v>
      </c>
      <c r="R259" s="203"/>
      <c r="S259" s="203"/>
      <c r="T259" s="193"/>
      <c r="U259" s="193" t="s">
        <v>925</v>
      </c>
      <c r="V259" s="193" t="s">
        <v>925</v>
      </c>
      <c r="W259" s="193" t="s">
        <v>925</v>
      </c>
      <c r="X259" s="193" t="s">
        <v>925</v>
      </c>
      <c r="Y259" s="193" t="s">
        <v>925</v>
      </c>
      <c r="Z259" s="193"/>
      <c r="AA259" s="203"/>
      <c r="AB259" s="203"/>
      <c r="AC259" s="147"/>
      <c r="AD259" s="148"/>
      <c r="AE259" s="158"/>
      <c r="AF259" s="158"/>
      <c r="AG259" s="158"/>
      <c r="AH259" s="158"/>
      <c r="AI259" s="158"/>
      <c r="AJ259" s="158"/>
      <c r="AK259" s="169"/>
      <c r="AL259" s="170"/>
      <c r="AM259" s="170"/>
      <c r="AN259" s="170"/>
      <c r="AO259" s="170"/>
      <c r="AP259" s="170"/>
      <c r="AQ259" s="169"/>
      <c r="AR259" s="183"/>
      <c r="AS259" s="183"/>
      <c r="AT259" s="183"/>
      <c r="AU259" s="183"/>
      <c r="AV259" s="183"/>
      <c r="AW259" s="183"/>
      <c r="AX259" s="64"/>
      <c r="AY259" s="64"/>
      <c r="AZ259" s="64"/>
      <c r="BA259" s="64"/>
      <c r="BB259" s="27"/>
      <c r="BC259" s="64"/>
    </row>
    <row r="260" spans="1:55" s="25" customFormat="1" ht="15.95" hidden="1" customHeight="1">
      <c r="A260" s="219" t="s">
        <v>1403</v>
      </c>
      <c r="B260" s="226" t="s">
        <v>1254</v>
      </c>
      <c r="C260" s="42">
        <v>42834</v>
      </c>
      <c r="D260" s="42"/>
      <c r="E260" s="96" t="s">
        <v>144</v>
      </c>
      <c r="F260" s="65" t="s">
        <v>1304</v>
      </c>
      <c r="G260" s="113" t="s">
        <v>1279</v>
      </c>
      <c r="H260" s="41"/>
      <c r="I260" s="128"/>
      <c r="J260" s="128"/>
      <c r="K260" s="128"/>
      <c r="L260" s="138"/>
      <c r="M260" s="138" t="s">
        <v>925</v>
      </c>
      <c r="N260" s="138" t="s">
        <v>925</v>
      </c>
      <c r="O260" s="138" t="s">
        <v>925</v>
      </c>
      <c r="P260" s="138" t="s">
        <v>925</v>
      </c>
      <c r="Q260" s="138" t="s">
        <v>925</v>
      </c>
      <c r="R260" s="204" t="s">
        <v>925</v>
      </c>
      <c r="S260" s="204" t="s">
        <v>925</v>
      </c>
      <c r="T260" s="194"/>
      <c r="U260" s="194" t="s">
        <v>925</v>
      </c>
      <c r="V260" s="194" t="s">
        <v>925</v>
      </c>
      <c r="W260" s="194" t="s">
        <v>925</v>
      </c>
      <c r="X260" s="194" t="s">
        <v>925</v>
      </c>
      <c r="Y260" s="194" t="s">
        <v>925</v>
      </c>
      <c r="Z260" s="194" t="s">
        <v>925</v>
      </c>
      <c r="AA260" s="204" t="s">
        <v>925</v>
      </c>
      <c r="AB260" s="204"/>
      <c r="AC260" s="145"/>
      <c r="AD260" s="145"/>
      <c r="AE260" s="159"/>
      <c r="AF260" s="159"/>
      <c r="AG260" s="159"/>
      <c r="AH260" s="159"/>
      <c r="AI260" s="159"/>
      <c r="AJ260" s="159"/>
      <c r="AK260" s="172"/>
      <c r="AL260" s="172"/>
      <c r="AM260" s="172"/>
      <c r="AN260" s="172"/>
      <c r="AO260" s="172"/>
      <c r="AP260" s="172"/>
      <c r="AQ260" s="172"/>
      <c r="AR260" s="184"/>
      <c r="AS260" s="184"/>
      <c r="AT260" s="184"/>
      <c r="AU260" s="184"/>
      <c r="AV260" s="184"/>
      <c r="AW260" s="184"/>
      <c r="AX260" s="41"/>
      <c r="AY260" s="41" t="s">
        <v>927</v>
      </c>
      <c r="AZ260" s="41"/>
      <c r="BA260" s="41"/>
      <c r="BB260" s="27"/>
      <c r="BC260" s="41"/>
    </row>
    <row r="261" spans="1:55" s="25" customFormat="1" ht="15.95" hidden="1" customHeight="1">
      <c r="A261" s="219" t="s">
        <v>1403</v>
      </c>
      <c r="B261" s="226" t="s">
        <v>1369</v>
      </c>
      <c r="C261" s="42">
        <v>42834</v>
      </c>
      <c r="D261" s="42"/>
      <c r="E261" s="96" t="s">
        <v>1053</v>
      </c>
      <c r="F261" s="65" t="s">
        <v>1054</v>
      </c>
      <c r="G261" s="113" t="s">
        <v>1357</v>
      </c>
      <c r="H261" s="41"/>
      <c r="I261" s="128"/>
      <c r="J261" s="128"/>
      <c r="K261" s="128"/>
      <c r="L261" s="138"/>
      <c r="M261" s="138" t="s">
        <v>925</v>
      </c>
      <c r="N261" s="138" t="s">
        <v>925</v>
      </c>
      <c r="O261" s="138" t="s">
        <v>925</v>
      </c>
      <c r="P261" s="138" t="s">
        <v>925</v>
      </c>
      <c r="Q261" s="138" t="s">
        <v>925</v>
      </c>
      <c r="R261" s="204" t="s">
        <v>925</v>
      </c>
      <c r="S261" s="204" t="s">
        <v>925</v>
      </c>
      <c r="T261" s="194"/>
      <c r="U261" s="194" t="s">
        <v>925</v>
      </c>
      <c r="V261" s="194" t="s">
        <v>925</v>
      </c>
      <c r="W261" s="194" t="s">
        <v>925</v>
      </c>
      <c r="X261" s="194" t="s">
        <v>925</v>
      </c>
      <c r="Y261" s="194" t="s">
        <v>925</v>
      </c>
      <c r="Z261" s="194" t="s">
        <v>925</v>
      </c>
      <c r="AA261" s="204" t="s">
        <v>925</v>
      </c>
      <c r="AB261" s="204"/>
      <c r="AC261" s="145"/>
      <c r="AD261" s="145"/>
      <c r="AE261" s="159"/>
      <c r="AF261" s="159"/>
      <c r="AG261" s="159"/>
      <c r="AH261" s="159"/>
      <c r="AI261" s="159"/>
      <c r="AJ261" s="159"/>
      <c r="AK261" s="172"/>
      <c r="AL261" s="172"/>
      <c r="AM261" s="172"/>
      <c r="AN261" s="172"/>
      <c r="AO261" s="172"/>
      <c r="AP261" s="172"/>
      <c r="AQ261" s="172"/>
      <c r="AR261" s="184"/>
      <c r="AS261" s="184"/>
      <c r="AT261" s="184"/>
      <c r="AU261" s="184"/>
      <c r="AV261" s="184"/>
      <c r="AW261" s="184"/>
      <c r="AX261" s="41"/>
      <c r="AY261" s="41" t="s">
        <v>927</v>
      </c>
      <c r="AZ261" s="41"/>
      <c r="BA261" s="41"/>
      <c r="BB261" s="27"/>
      <c r="BC261" s="41"/>
    </row>
    <row r="262" spans="1:55" s="25" customFormat="1" ht="15.95" hidden="1" customHeight="1">
      <c r="A262" s="219" t="s">
        <v>1403</v>
      </c>
      <c r="B262" s="226" t="s">
        <v>1369</v>
      </c>
      <c r="C262" s="42">
        <v>42834</v>
      </c>
      <c r="D262" s="42"/>
      <c r="E262" s="93" t="s">
        <v>1039</v>
      </c>
      <c r="F262" s="65" t="s">
        <v>1306</v>
      </c>
      <c r="G262" s="112" t="s">
        <v>1040</v>
      </c>
      <c r="H262" s="41"/>
      <c r="I262" s="128"/>
      <c r="J262" s="128"/>
      <c r="K262" s="128"/>
      <c r="L262" s="138"/>
      <c r="M262" s="138" t="s">
        <v>925</v>
      </c>
      <c r="N262" s="138" t="s">
        <v>925</v>
      </c>
      <c r="O262" s="138" t="s">
        <v>925</v>
      </c>
      <c r="P262" s="138" t="s">
        <v>925</v>
      </c>
      <c r="Q262" s="138" t="s">
        <v>925</v>
      </c>
      <c r="R262" s="204" t="s">
        <v>925</v>
      </c>
      <c r="S262" s="204" t="s">
        <v>925</v>
      </c>
      <c r="T262" s="194"/>
      <c r="U262" s="194" t="s">
        <v>925</v>
      </c>
      <c r="V262" s="194" t="s">
        <v>925</v>
      </c>
      <c r="W262" s="194" t="s">
        <v>925</v>
      </c>
      <c r="X262" s="194" t="s">
        <v>925</v>
      </c>
      <c r="Y262" s="194" t="s">
        <v>925</v>
      </c>
      <c r="Z262" s="194" t="s">
        <v>925</v>
      </c>
      <c r="AA262" s="204" t="s">
        <v>925</v>
      </c>
      <c r="AB262" s="204"/>
      <c r="AC262" s="145"/>
      <c r="AD262" s="145"/>
      <c r="AE262" s="159"/>
      <c r="AF262" s="159"/>
      <c r="AG262" s="159"/>
      <c r="AH262" s="159"/>
      <c r="AI262" s="159"/>
      <c r="AJ262" s="159"/>
      <c r="AK262" s="172"/>
      <c r="AL262" s="172"/>
      <c r="AM262" s="172"/>
      <c r="AN262" s="172"/>
      <c r="AO262" s="172"/>
      <c r="AP262" s="172"/>
      <c r="AQ262" s="172"/>
      <c r="AR262" s="184"/>
      <c r="AS262" s="184"/>
      <c r="AT262" s="184"/>
      <c r="AU262" s="184"/>
      <c r="AV262" s="184"/>
      <c r="AW262" s="184"/>
      <c r="AX262" s="41"/>
      <c r="AY262" s="41" t="s">
        <v>942</v>
      </c>
      <c r="AZ262" s="41"/>
      <c r="BA262" s="41"/>
      <c r="BB262" s="27"/>
      <c r="BC262" s="41"/>
    </row>
    <row r="263" spans="1:55" s="25" customFormat="1" ht="15.95" hidden="1" customHeight="1">
      <c r="A263" s="219" t="s">
        <v>1401</v>
      </c>
      <c r="B263" s="226" t="s">
        <v>1369</v>
      </c>
      <c r="C263" s="42">
        <v>42834</v>
      </c>
      <c r="D263" s="42"/>
      <c r="E263" s="95" t="s">
        <v>1353</v>
      </c>
      <c r="F263" s="65" t="s">
        <v>1041</v>
      </c>
      <c r="G263" s="110" t="s">
        <v>1042</v>
      </c>
      <c r="H263" s="41"/>
      <c r="I263" s="128"/>
      <c r="J263" s="128"/>
      <c r="K263" s="128"/>
      <c r="L263" s="138" t="s">
        <v>925</v>
      </c>
      <c r="M263" s="138" t="s">
        <v>925</v>
      </c>
      <c r="N263" s="138" t="s">
        <v>925</v>
      </c>
      <c r="O263" s="138" t="s">
        <v>925</v>
      </c>
      <c r="P263" s="138" t="s">
        <v>925</v>
      </c>
      <c r="Q263" s="138" t="s">
        <v>925</v>
      </c>
      <c r="R263" s="204"/>
      <c r="S263" s="204"/>
      <c r="T263" s="194" t="s">
        <v>925</v>
      </c>
      <c r="U263" s="194" t="s">
        <v>925</v>
      </c>
      <c r="V263" s="194" t="s">
        <v>925</v>
      </c>
      <c r="W263" s="194" t="s">
        <v>925</v>
      </c>
      <c r="X263" s="194" t="s">
        <v>925</v>
      </c>
      <c r="Y263" s="194" t="s">
        <v>925</v>
      </c>
      <c r="Z263" s="194"/>
      <c r="AA263" s="204"/>
      <c r="AB263" s="204"/>
      <c r="AC263" s="145"/>
      <c r="AD263" s="145"/>
      <c r="AE263" s="159"/>
      <c r="AF263" s="159"/>
      <c r="AG263" s="159"/>
      <c r="AH263" s="159"/>
      <c r="AI263" s="159"/>
      <c r="AJ263" s="159"/>
      <c r="AK263" s="172"/>
      <c r="AL263" s="172"/>
      <c r="AM263" s="172"/>
      <c r="AN263" s="172"/>
      <c r="AO263" s="172"/>
      <c r="AP263" s="172"/>
      <c r="AQ263" s="172"/>
      <c r="AR263" s="184"/>
      <c r="AS263" s="184"/>
      <c r="AT263" s="184"/>
      <c r="AU263" s="184"/>
      <c r="AV263" s="184"/>
      <c r="AW263" s="184"/>
      <c r="AX263" s="41"/>
      <c r="AY263" s="41" t="s">
        <v>927</v>
      </c>
      <c r="AZ263" s="41"/>
      <c r="BA263" s="41"/>
      <c r="BB263" s="27"/>
      <c r="BC263" s="41"/>
    </row>
    <row r="264" spans="1:55" s="25" customFormat="1" ht="15.95" hidden="1" customHeight="1">
      <c r="A264" s="219" t="s">
        <v>1401</v>
      </c>
      <c r="B264" s="226" t="s">
        <v>1254</v>
      </c>
      <c r="C264" s="42">
        <v>42834</v>
      </c>
      <c r="D264" s="42"/>
      <c r="E264" s="93" t="s">
        <v>1065</v>
      </c>
      <c r="F264" s="43" t="s">
        <v>1062</v>
      </c>
      <c r="G264" s="110" t="s">
        <v>1044</v>
      </c>
      <c r="H264" s="41"/>
      <c r="I264" s="128"/>
      <c r="J264" s="128"/>
      <c r="K264" s="128"/>
      <c r="L264" s="138"/>
      <c r="M264" s="138"/>
      <c r="N264" s="138"/>
      <c r="O264" s="138"/>
      <c r="P264" s="138"/>
      <c r="Q264" s="138"/>
      <c r="R264" s="204"/>
      <c r="S264" s="204"/>
      <c r="T264" s="194"/>
      <c r="U264" s="194" t="s">
        <v>925</v>
      </c>
      <c r="V264" s="194" t="s">
        <v>925</v>
      </c>
      <c r="W264" s="194" t="s">
        <v>925</v>
      </c>
      <c r="X264" s="194" t="s">
        <v>925</v>
      </c>
      <c r="Y264" s="194" t="s">
        <v>925</v>
      </c>
      <c r="Z264" s="194"/>
      <c r="AA264" s="204"/>
      <c r="AB264" s="204"/>
      <c r="AC264" s="145"/>
      <c r="AD264" s="145"/>
      <c r="AE264" s="159"/>
      <c r="AF264" s="159"/>
      <c r="AG264" s="159"/>
      <c r="AH264" s="159"/>
      <c r="AI264" s="159"/>
      <c r="AJ264" s="159"/>
      <c r="AK264" s="172"/>
      <c r="AL264" s="172"/>
      <c r="AM264" s="172"/>
      <c r="AN264" s="172"/>
      <c r="AO264" s="172"/>
      <c r="AP264" s="172"/>
      <c r="AQ264" s="172"/>
      <c r="AR264" s="184"/>
      <c r="AS264" s="184"/>
      <c r="AT264" s="184"/>
      <c r="AU264" s="184"/>
      <c r="AV264" s="184"/>
      <c r="AW264" s="184"/>
      <c r="AX264" s="41"/>
      <c r="AY264" s="41" t="s">
        <v>927</v>
      </c>
      <c r="AZ264" s="41"/>
      <c r="BA264" s="41"/>
      <c r="BB264" s="27"/>
      <c r="BC264" s="41"/>
    </row>
    <row r="265" spans="1:55" s="25" customFormat="1" ht="15.95" hidden="1" customHeight="1">
      <c r="A265" s="219" t="s">
        <v>1403</v>
      </c>
      <c r="B265" s="226" t="s">
        <v>1254</v>
      </c>
      <c r="C265" s="42">
        <v>42834</v>
      </c>
      <c r="D265" s="42"/>
      <c r="E265" s="93" t="s">
        <v>1045</v>
      </c>
      <c r="F265" s="65" t="s">
        <v>1046</v>
      </c>
      <c r="G265" s="110" t="s">
        <v>1384</v>
      </c>
      <c r="H265" s="41"/>
      <c r="I265" s="128"/>
      <c r="J265" s="128"/>
      <c r="K265" s="128"/>
      <c r="L265" s="138"/>
      <c r="M265" s="138"/>
      <c r="N265" s="138"/>
      <c r="O265" s="138"/>
      <c r="P265" s="138"/>
      <c r="Q265" s="138"/>
      <c r="R265" s="204"/>
      <c r="S265" s="204"/>
      <c r="T265" s="194"/>
      <c r="U265" s="194" t="s">
        <v>925</v>
      </c>
      <c r="V265" s="194" t="s">
        <v>925</v>
      </c>
      <c r="W265" s="194" t="s">
        <v>925</v>
      </c>
      <c r="X265" s="194" t="s">
        <v>925</v>
      </c>
      <c r="Y265" s="194" t="s">
        <v>925</v>
      </c>
      <c r="Z265" s="194" t="s">
        <v>925</v>
      </c>
      <c r="AA265" s="204" t="s">
        <v>925</v>
      </c>
      <c r="AB265" s="204" t="s">
        <v>925</v>
      </c>
      <c r="AC265" s="145"/>
      <c r="AD265" s="145"/>
      <c r="AE265" s="159"/>
      <c r="AF265" s="159"/>
      <c r="AG265" s="159"/>
      <c r="AH265" s="159"/>
      <c r="AI265" s="159"/>
      <c r="AJ265" s="159"/>
      <c r="AK265" s="172"/>
      <c r="AL265" s="172"/>
      <c r="AM265" s="172"/>
      <c r="AN265" s="172"/>
      <c r="AO265" s="172"/>
      <c r="AP265" s="172"/>
      <c r="AQ265" s="172"/>
      <c r="AR265" s="184"/>
      <c r="AS265" s="184"/>
      <c r="AT265" s="184"/>
      <c r="AU265" s="184"/>
      <c r="AV265" s="184"/>
      <c r="AW265" s="184"/>
      <c r="AX265" s="41"/>
      <c r="AY265" s="41" t="s">
        <v>927</v>
      </c>
      <c r="AZ265" s="41"/>
      <c r="BA265" s="41"/>
      <c r="BB265" s="27"/>
      <c r="BC265" s="41"/>
    </row>
    <row r="266" spans="1:55" s="25" customFormat="1" ht="15.95" hidden="1" customHeight="1">
      <c r="A266" s="219" t="s">
        <v>1403</v>
      </c>
      <c r="B266" s="226" t="s">
        <v>1369</v>
      </c>
      <c r="C266" s="42">
        <v>42834</v>
      </c>
      <c r="D266" s="42">
        <v>42834</v>
      </c>
      <c r="E266" s="93" t="s">
        <v>1122</v>
      </c>
      <c r="F266" s="43" t="s">
        <v>1312</v>
      </c>
      <c r="G266" s="110" t="s">
        <v>1123</v>
      </c>
      <c r="H266" s="41" t="s">
        <v>1390</v>
      </c>
      <c r="I266" s="128"/>
      <c r="J266" s="128"/>
      <c r="K266" s="128"/>
      <c r="L266" s="138"/>
      <c r="M266" s="138" t="s">
        <v>925</v>
      </c>
      <c r="N266" s="138" t="s">
        <v>925</v>
      </c>
      <c r="O266" s="138" t="s">
        <v>925</v>
      </c>
      <c r="P266" s="138" t="s">
        <v>925</v>
      </c>
      <c r="Q266" s="138" t="s">
        <v>925</v>
      </c>
      <c r="R266" s="204" t="s">
        <v>925</v>
      </c>
      <c r="S266" s="204" t="s">
        <v>925</v>
      </c>
      <c r="T266" s="194"/>
      <c r="U266" s="194" t="s">
        <v>925</v>
      </c>
      <c r="V266" s="194" t="s">
        <v>925</v>
      </c>
      <c r="W266" s="194" t="s">
        <v>925</v>
      </c>
      <c r="X266" s="194" t="s">
        <v>925</v>
      </c>
      <c r="Y266" s="194" t="s">
        <v>925</v>
      </c>
      <c r="Z266" s="194" t="s">
        <v>925</v>
      </c>
      <c r="AA266" s="204" t="s">
        <v>925</v>
      </c>
      <c r="AB266" s="204"/>
      <c r="AC266" s="145"/>
      <c r="AD266" s="149"/>
      <c r="AE266" s="159"/>
      <c r="AF266" s="159"/>
      <c r="AG266" s="159"/>
      <c r="AH266" s="159"/>
      <c r="AI266" s="159"/>
      <c r="AJ266" s="159"/>
      <c r="AK266" s="171"/>
      <c r="AL266" s="172"/>
      <c r="AM266" s="172"/>
      <c r="AN266" s="172"/>
      <c r="AO266" s="172"/>
      <c r="AP266" s="172"/>
      <c r="AQ266" s="171"/>
      <c r="AR266" s="184"/>
      <c r="AS266" s="184"/>
      <c r="AT266" s="184"/>
      <c r="AU266" s="184"/>
      <c r="AV266" s="184"/>
      <c r="AW266" s="184"/>
      <c r="AX266" s="26"/>
      <c r="AY266" s="26"/>
      <c r="AZ266" s="41"/>
      <c r="BA266" s="41" t="s">
        <v>927</v>
      </c>
      <c r="BB266" s="41"/>
      <c r="BC266" s="41"/>
    </row>
    <row r="267" spans="1:55" s="25" customFormat="1" ht="15.95" hidden="1" customHeight="1">
      <c r="A267" s="219" t="s">
        <v>1400</v>
      </c>
      <c r="B267" s="226" t="s">
        <v>1255</v>
      </c>
      <c r="C267" s="42">
        <v>42834</v>
      </c>
      <c r="D267" s="42"/>
      <c r="E267" s="93" t="s">
        <v>1108</v>
      </c>
      <c r="F267" s="43" t="s">
        <v>1251</v>
      </c>
      <c r="G267" s="110" t="s">
        <v>1351</v>
      </c>
      <c r="H267" s="41" t="s">
        <v>1259</v>
      </c>
      <c r="I267" s="128"/>
      <c r="J267" s="128"/>
      <c r="K267" s="128"/>
      <c r="L267" s="138"/>
      <c r="M267" s="138"/>
      <c r="N267" s="138"/>
      <c r="O267" s="138"/>
      <c r="P267" s="138"/>
      <c r="Q267" s="138"/>
      <c r="R267" s="204"/>
      <c r="S267" s="204"/>
      <c r="T267" s="194"/>
      <c r="U267" s="194"/>
      <c r="V267" s="194"/>
      <c r="W267" s="194"/>
      <c r="X267" s="194"/>
      <c r="Y267" s="194"/>
      <c r="Z267" s="194"/>
      <c r="AA267" s="204"/>
      <c r="AB267" s="204"/>
      <c r="AC267" s="145"/>
      <c r="AD267" s="149"/>
      <c r="AE267" s="159" t="s">
        <v>925</v>
      </c>
      <c r="AF267" s="159" t="s">
        <v>925</v>
      </c>
      <c r="AG267" s="159" t="s">
        <v>925</v>
      </c>
      <c r="AH267" s="159" t="s">
        <v>925</v>
      </c>
      <c r="AI267" s="159" t="s">
        <v>925</v>
      </c>
      <c r="AJ267" s="159" t="s">
        <v>925</v>
      </c>
      <c r="AK267" s="171"/>
      <c r="AL267" s="172"/>
      <c r="AM267" s="172"/>
      <c r="AN267" s="172"/>
      <c r="AO267" s="172"/>
      <c r="AP267" s="172"/>
      <c r="AQ267" s="171"/>
      <c r="AR267" s="184"/>
      <c r="AS267" s="184"/>
      <c r="AT267" s="184"/>
      <c r="AU267" s="184"/>
      <c r="AV267" s="184"/>
      <c r="AW267" s="184"/>
      <c r="AX267" s="26"/>
      <c r="AY267" s="26"/>
      <c r="AZ267" s="41"/>
      <c r="BA267" s="41"/>
      <c r="BB267" s="41"/>
      <c r="BC267" s="41"/>
    </row>
    <row r="268" spans="1:55" s="25" customFormat="1" ht="15.95" hidden="1" customHeight="1">
      <c r="A268" s="219" t="s">
        <v>1403</v>
      </c>
      <c r="B268" s="226" t="s">
        <v>1369</v>
      </c>
      <c r="C268" s="42">
        <v>42834</v>
      </c>
      <c r="D268" s="42">
        <v>42834</v>
      </c>
      <c r="E268" s="93" t="s">
        <v>1097</v>
      </c>
      <c r="F268" s="43" t="s">
        <v>1315</v>
      </c>
      <c r="G268" s="110" t="s">
        <v>1098</v>
      </c>
      <c r="H268" s="41" t="s">
        <v>1135</v>
      </c>
      <c r="I268" s="128"/>
      <c r="J268" s="128"/>
      <c r="K268" s="128"/>
      <c r="L268" s="138" t="s">
        <v>925</v>
      </c>
      <c r="M268" s="138" t="s">
        <v>925</v>
      </c>
      <c r="N268" s="138" t="s">
        <v>925</v>
      </c>
      <c r="O268" s="138" t="s">
        <v>925</v>
      </c>
      <c r="P268" s="138" t="s">
        <v>925</v>
      </c>
      <c r="Q268" s="138" t="s">
        <v>925</v>
      </c>
      <c r="R268" s="204" t="s">
        <v>925</v>
      </c>
      <c r="S268" s="204" t="s">
        <v>925</v>
      </c>
      <c r="T268" s="194" t="s">
        <v>925</v>
      </c>
      <c r="U268" s="194" t="s">
        <v>925</v>
      </c>
      <c r="V268" s="194" t="s">
        <v>925</v>
      </c>
      <c r="W268" s="194" t="s">
        <v>925</v>
      </c>
      <c r="X268" s="194" t="s">
        <v>925</v>
      </c>
      <c r="Y268" s="194" t="s">
        <v>925</v>
      </c>
      <c r="Z268" s="194" t="s">
        <v>925</v>
      </c>
      <c r="AA268" s="204" t="s">
        <v>925</v>
      </c>
      <c r="AB268" s="204"/>
      <c r="AC268" s="145"/>
      <c r="AD268" s="149"/>
      <c r="AE268" s="159"/>
      <c r="AF268" s="159"/>
      <c r="AG268" s="159"/>
      <c r="AH268" s="159"/>
      <c r="AI268" s="159"/>
      <c r="AJ268" s="159"/>
      <c r="AK268" s="171"/>
      <c r="AL268" s="172"/>
      <c r="AM268" s="172"/>
      <c r="AN268" s="172"/>
      <c r="AO268" s="172"/>
      <c r="AP268" s="172"/>
      <c r="AQ268" s="171"/>
      <c r="AR268" s="184"/>
      <c r="AS268" s="184"/>
      <c r="AT268" s="184"/>
      <c r="AU268" s="184"/>
      <c r="AV268" s="184"/>
      <c r="AW268" s="184"/>
      <c r="AX268" s="26"/>
      <c r="AY268" s="26"/>
      <c r="AZ268" s="41" t="s">
        <v>926</v>
      </c>
      <c r="BA268" s="41" t="s">
        <v>927</v>
      </c>
      <c r="BB268" s="41"/>
      <c r="BC268" s="41"/>
    </row>
    <row r="269" spans="1:55" s="25" customFormat="1" ht="15.95" hidden="1" customHeight="1">
      <c r="A269" s="219" t="s">
        <v>1400</v>
      </c>
      <c r="B269" s="226" t="s">
        <v>1254</v>
      </c>
      <c r="C269" s="42">
        <v>42834</v>
      </c>
      <c r="D269" s="42"/>
      <c r="E269" s="93" t="s">
        <v>788</v>
      </c>
      <c r="F269" s="43" t="s">
        <v>1303</v>
      </c>
      <c r="G269" s="110" t="s">
        <v>1278</v>
      </c>
      <c r="H269" s="41" t="s">
        <v>1252</v>
      </c>
      <c r="I269" s="128"/>
      <c r="J269" s="128"/>
      <c r="K269" s="128"/>
      <c r="L269" s="138"/>
      <c r="M269" s="138"/>
      <c r="N269" s="138"/>
      <c r="O269" s="138"/>
      <c r="P269" s="138"/>
      <c r="Q269" s="138"/>
      <c r="R269" s="204"/>
      <c r="S269" s="204"/>
      <c r="T269" s="194"/>
      <c r="U269" s="194"/>
      <c r="V269" s="194"/>
      <c r="W269" s="194"/>
      <c r="X269" s="194"/>
      <c r="Y269" s="194"/>
      <c r="Z269" s="194"/>
      <c r="AA269" s="204"/>
      <c r="AB269" s="204"/>
      <c r="AC269" s="145"/>
      <c r="AD269" s="149"/>
      <c r="AE269" s="159"/>
      <c r="AF269" s="159"/>
      <c r="AG269" s="159"/>
      <c r="AH269" s="159"/>
      <c r="AI269" s="159"/>
      <c r="AJ269" s="159"/>
      <c r="AK269" s="171" t="s">
        <v>925</v>
      </c>
      <c r="AL269" s="172" t="s">
        <v>925</v>
      </c>
      <c r="AM269" s="172" t="s">
        <v>925</v>
      </c>
      <c r="AN269" s="172" t="s">
        <v>925</v>
      </c>
      <c r="AO269" s="172" t="s">
        <v>925</v>
      </c>
      <c r="AP269" s="172" t="s">
        <v>925</v>
      </c>
      <c r="AQ269" s="171"/>
      <c r="AR269" s="184"/>
      <c r="AS269" s="184"/>
      <c r="AT269" s="184"/>
      <c r="AU269" s="184"/>
      <c r="AV269" s="184"/>
      <c r="AW269" s="184"/>
      <c r="AX269" s="26"/>
      <c r="AY269" s="26"/>
      <c r="AZ269" s="41"/>
      <c r="BA269" s="41"/>
      <c r="BB269" s="41"/>
      <c r="BC269" s="41"/>
    </row>
    <row r="270" spans="1:55" s="77" customFormat="1" ht="15.95" hidden="1" customHeight="1">
      <c r="A270" s="219" t="s">
        <v>1403</v>
      </c>
      <c r="B270" s="226" t="s">
        <v>1254</v>
      </c>
      <c r="C270" s="42">
        <v>42834</v>
      </c>
      <c r="D270" s="42">
        <v>42834</v>
      </c>
      <c r="E270" s="93" t="s">
        <v>1084</v>
      </c>
      <c r="F270" s="43" t="s">
        <v>1310</v>
      </c>
      <c r="G270" s="110" t="s">
        <v>1293</v>
      </c>
      <c r="H270" s="41" t="s">
        <v>1187</v>
      </c>
      <c r="I270" s="128"/>
      <c r="J270" s="128"/>
      <c r="K270" s="128"/>
      <c r="L270" s="138"/>
      <c r="M270" s="138"/>
      <c r="N270" s="138"/>
      <c r="O270" s="138"/>
      <c r="P270" s="138"/>
      <c r="Q270" s="138"/>
      <c r="R270" s="204"/>
      <c r="S270" s="204"/>
      <c r="T270" s="194"/>
      <c r="U270" s="194" t="s">
        <v>925</v>
      </c>
      <c r="V270" s="194" t="s">
        <v>925</v>
      </c>
      <c r="W270" s="194" t="s">
        <v>925</v>
      </c>
      <c r="X270" s="194" t="s">
        <v>925</v>
      </c>
      <c r="Y270" s="194" t="s">
        <v>925</v>
      </c>
      <c r="Z270" s="194" t="s">
        <v>925</v>
      </c>
      <c r="AA270" s="204" t="s">
        <v>925</v>
      </c>
      <c r="AB270" s="204" t="s">
        <v>925</v>
      </c>
      <c r="AC270" s="145"/>
      <c r="AD270" s="149"/>
      <c r="AE270" s="159"/>
      <c r="AF270" s="159"/>
      <c r="AG270" s="159"/>
      <c r="AH270" s="159"/>
      <c r="AI270" s="159"/>
      <c r="AJ270" s="159"/>
      <c r="AK270" s="171"/>
      <c r="AL270" s="172"/>
      <c r="AM270" s="172"/>
      <c r="AN270" s="172"/>
      <c r="AO270" s="172"/>
      <c r="AP270" s="172"/>
      <c r="AQ270" s="171"/>
      <c r="AR270" s="184"/>
      <c r="AS270" s="184"/>
      <c r="AT270" s="184"/>
      <c r="AU270" s="184"/>
      <c r="AV270" s="184"/>
      <c r="AW270" s="184"/>
      <c r="AX270" s="26"/>
      <c r="AY270" s="26"/>
      <c r="AZ270" s="41" t="s">
        <v>926</v>
      </c>
      <c r="BA270" s="41" t="s">
        <v>927</v>
      </c>
      <c r="BB270" s="73">
        <v>42796</v>
      </c>
      <c r="BC270" s="41"/>
    </row>
    <row r="271" spans="1:55" s="77" customFormat="1" ht="15.95" hidden="1" customHeight="1">
      <c r="A271" s="219"/>
      <c r="B271" s="226"/>
      <c r="C271" s="42"/>
      <c r="D271" s="42"/>
      <c r="E271" s="93"/>
      <c r="F271" s="43"/>
      <c r="G271" s="110"/>
      <c r="H271" s="41"/>
      <c r="I271" s="128"/>
      <c r="J271" s="128"/>
      <c r="K271" s="128"/>
      <c r="L271" s="138"/>
      <c r="M271" s="138"/>
      <c r="N271" s="138"/>
      <c r="O271" s="138"/>
      <c r="P271" s="138"/>
      <c r="Q271" s="138"/>
      <c r="R271" s="204"/>
      <c r="S271" s="204"/>
      <c r="T271" s="194"/>
      <c r="U271" s="194"/>
      <c r="V271" s="194"/>
      <c r="W271" s="194"/>
      <c r="X271" s="194"/>
      <c r="Y271" s="194"/>
      <c r="Z271" s="194"/>
      <c r="AA271" s="204"/>
      <c r="AB271" s="204"/>
      <c r="AC271" s="145"/>
      <c r="AD271" s="149"/>
      <c r="AE271" s="159"/>
      <c r="AF271" s="159"/>
      <c r="AG271" s="159"/>
      <c r="AH271" s="159"/>
      <c r="AI271" s="159"/>
      <c r="AJ271" s="159"/>
      <c r="AK271" s="171"/>
      <c r="AL271" s="172"/>
      <c r="AM271" s="172"/>
      <c r="AN271" s="172"/>
      <c r="AO271" s="172"/>
      <c r="AP271" s="172"/>
      <c r="AQ271" s="171"/>
      <c r="AR271" s="184"/>
      <c r="AS271" s="184"/>
      <c r="AT271" s="184"/>
      <c r="AU271" s="184"/>
      <c r="AV271" s="184"/>
      <c r="AW271" s="184"/>
      <c r="AX271" s="26"/>
      <c r="AY271" s="26"/>
      <c r="AZ271" s="41"/>
      <c r="BA271" s="41"/>
      <c r="BB271" s="73"/>
      <c r="BC271" s="41"/>
    </row>
    <row r="272" spans="1:55" s="25" customFormat="1" ht="15.95" hidden="1" customHeight="1">
      <c r="A272" s="219" t="s">
        <v>1403</v>
      </c>
      <c r="B272" s="226" t="s">
        <v>1254</v>
      </c>
      <c r="C272" s="42">
        <v>42837</v>
      </c>
      <c r="D272" s="42">
        <v>42837</v>
      </c>
      <c r="E272" s="93" t="s">
        <v>1082</v>
      </c>
      <c r="F272" s="43" t="s">
        <v>1309</v>
      </c>
      <c r="G272" s="110" t="s">
        <v>920</v>
      </c>
      <c r="H272" s="41" t="s">
        <v>1126</v>
      </c>
      <c r="I272" s="128"/>
      <c r="J272" s="128"/>
      <c r="K272" s="128"/>
      <c r="L272" s="138"/>
      <c r="M272" s="138"/>
      <c r="N272" s="138"/>
      <c r="O272" s="138"/>
      <c r="P272" s="138"/>
      <c r="Q272" s="138"/>
      <c r="R272" s="204"/>
      <c r="S272" s="206"/>
      <c r="T272" s="197"/>
      <c r="U272" s="194"/>
      <c r="V272" s="194" t="s">
        <v>925</v>
      </c>
      <c r="W272" s="194" t="s">
        <v>925</v>
      </c>
      <c r="X272" s="194" t="s">
        <v>925</v>
      </c>
      <c r="Y272" s="194" t="s">
        <v>925</v>
      </c>
      <c r="Z272" s="194" t="s">
        <v>925</v>
      </c>
      <c r="AA272" s="204" t="s">
        <v>925</v>
      </c>
      <c r="AB272" s="204"/>
      <c r="AC272" s="145"/>
      <c r="AD272" s="149"/>
      <c r="AE272" s="159"/>
      <c r="AF272" s="159"/>
      <c r="AG272" s="159"/>
      <c r="AH272" s="159"/>
      <c r="AI272" s="159"/>
      <c r="AJ272" s="159"/>
      <c r="AK272" s="171"/>
      <c r="AL272" s="172"/>
      <c r="AM272" s="172"/>
      <c r="AN272" s="172"/>
      <c r="AO272" s="172"/>
      <c r="AP272" s="172"/>
      <c r="AQ272" s="171"/>
      <c r="AR272" s="184"/>
      <c r="AS272" s="184"/>
      <c r="AT272" s="184"/>
      <c r="AU272" s="188"/>
      <c r="AV272" s="188" t="s">
        <v>927</v>
      </c>
      <c r="AW272" s="188" t="s">
        <v>66</v>
      </c>
      <c r="AX272" s="41"/>
      <c r="AY272" s="27"/>
      <c r="AZ272" s="41"/>
      <c r="BA272" s="43"/>
      <c r="BB272" s="43"/>
      <c r="BC272" s="43"/>
    </row>
    <row r="273" spans="1:55" s="25" customFormat="1" ht="15.95" hidden="1" customHeight="1">
      <c r="A273" s="219" t="s">
        <v>1403</v>
      </c>
      <c r="B273" s="226" t="s">
        <v>1369</v>
      </c>
      <c r="C273" s="42">
        <v>42839</v>
      </c>
      <c r="D273" s="42"/>
      <c r="E273" s="93" t="s">
        <v>819</v>
      </c>
      <c r="F273" s="43" t="s">
        <v>872</v>
      </c>
      <c r="G273" s="110" t="s">
        <v>820</v>
      </c>
      <c r="H273" s="41" t="s">
        <v>821</v>
      </c>
      <c r="I273" s="128"/>
      <c r="J273" s="128"/>
      <c r="K273" s="128"/>
      <c r="L273" s="138"/>
      <c r="M273" s="138" t="s">
        <v>925</v>
      </c>
      <c r="N273" s="138" t="s">
        <v>925</v>
      </c>
      <c r="O273" s="138" t="s">
        <v>925</v>
      </c>
      <c r="P273" s="138" t="s">
        <v>925</v>
      </c>
      <c r="Q273" s="138" t="s">
        <v>925</v>
      </c>
      <c r="R273" s="204" t="s">
        <v>925</v>
      </c>
      <c r="S273" s="204" t="s">
        <v>925</v>
      </c>
      <c r="T273" s="194"/>
      <c r="U273" s="194" t="s">
        <v>925</v>
      </c>
      <c r="V273" s="194" t="s">
        <v>925</v>
      </c>
      <c r="W273" s="194" t="s">
        <v>925</v>
      </c>
      <c r="X273" s="194" t="s">
        <v>925</v>
      </c>
      <c r="Y273" s="194" t="s">
        <v>925</v>
      </c>
      <c r="Z273" s="194" t="s">
        <v>925</v>
      </c>
      <c r="AA273" s="204" t="s">
        <v>925</v>
      </c>
      <c r="AB273" s="204"/>
      <c r="AC273" s="145"/>
      <c r="AD273" s="149"/>
      <c r="AE273" s="159"/>
      <c r="AF273" s="159"/>
      <c r="AG273" s="159"/>
      <c r="AH273" s="159"/>
      <c r="AI273" s="159"/>
      <c r="AJ273" s="159"/>
      <c r="AK273" s="171"/>
      <c r="AL273" s="172"/>
      <c r="AM273" s="172"/>
      <c r="AN273" s="172"/>
      <c r="AO273" s="172"/>
      <c r="AP273" s="172"/>
      <c r="AQ273" s="171"/>
      <c r="AR273" s="184"/>
      <c r="AS273" s="184"/>
      <c r="AT273" s="184"/>
      <c r="AU273" s="184"/>
      <c r="AV273" s="184"/>
      <c r="AW273" s="184"/>
      <c r="AX273" s="41" t="s">
        <v>926</v>
      </c>
      <c r="AY273" s="41" t="s">
        <v>927</v>
      </c>
      <c r="AZ273" s="41" t="s">
        <v>66</v>
      </c>
      <c r="BA273" s="41"/>
      <c r="BB273" s="27"/>
      <c r="BC273" s="41"/>
    </row>
    <row r="274" spans="1:55" s="25" customFormat="1" ht="15.95" hidden="1" customHeight="1">
      <c r="A274" s="219" t="s">
        <v>1401</v>
      </c>
      <c r="B274" s="226" t="s">
        <v>1369</v>
      </c>
      <c r="C274" s="42">
        <v>42839</v>
      </c>
      <c r="D274" s="42"/>
      <c r="E274" s="93" t="s">
        <v>862</v>
      </c>
      <c r="F274" s="43" t="s">
        <v>1325</v>
      </c>
      <c r="G274" s="110" t="s">
        <v>863</v>
      </c>
      <c r="H274" s="41" t="s">
        <v>864</v>
      </c>
      <c r="I274" s="128"/>
      <c r="J274" s="128"/>
      <c r="K274" s="128"/>
      <c r="L274" s="138"/>
      <c r="M274" s="138" t="s">
        <v>925</v>
      </c>
      <c r="N274" s="138" t="s">
        <v>925</v>
      </c>
      <c r="O274" s="138" t="s">
        <v>925</v>
      </c>
      <c r="P274" s="138" t="s">
        <v>925</v>
      </c>
      <c r="Q274" s="138" t="s">
        <v>925</v>
      </c>
      <c r="R274" s="204"/>
      <c r="S274" s="204"/>
      <c r="T274" s="194"/>
      <c r="U274" s="194" t="s">
        <v>925</v>
      </c>
      <c r="V274" s="194" t="s">
        <v>925</v>
      </c>
      <c r="W274" s="194" t="s">
        <v>925</v>
      </c>
      <c r="X274" s="194" t="s">
        <v>925</v>
      </c>
      <c r="Y274" s="194" t="s">
        <v>925</v>
      </c>
      <c r="Z274" s="194"/>
      <c r="AA274" s="204"/>
      <c r="AB274" s="204"/>
      <c r="AC274" s="145"/>
      <c r="AD274" s="149"/>
      <c r="AE274" s="159"/>
      <c r="AF274" s="159"/>
      <c r="AG274" s="159"/>
      <c r="AH274" s="159"/>
      <c r="AI274" s="159"/>
      <c r="AJ274" s="159"/>
      <c r="AK274" s="171"/>
      <c r="AL274" s="172"/>
      <c r="AM274" s="172"/>
      <c r="AN274" s="172"/>
      <c r="AO274" s="172"/>
      <c r="AP274" s="172"/>
      <c r="AQ274" s="171"/>
      <c r="AR274" s="184"/>
      <c r="AS274" s="184"/>
      <c r="AT274" s="184"/>
      <c r="AU274" s="184"/>
      <c r="AV274" s="184"/>
      <c r="AW274" s="184"/>
      <c r="AX274" s="41" t="s">
        <v>926</v>
      </c>
      <c r="AY274" s="41" t="s">
        <v>942</v>
      </c>
      <c r="AZ274" s="41" t="s">
        <v>66</v>
      </c>
      <c r="BA274" s="41"/>
      <c r="BB274" s="27"/>
      <c r="BC274" s="41"/>
    </row>
    <row r="275" spans="1:55" s="25" customFormat="1" ht="15.95" hidden="1" customHeight="1">
      <c r="A275" s="219"/>
      <c r="B275" s="226"/>
      <c r="C275" s="42"/>
      <c r="D275" s="42"/>
      <c r="E275" s="93"/>
      <c r="F275" s="43"/>
      <c r="G275" s="110"/>
      <c r="H275" s="41"/>
      <c r="I275" s="128"/>
      <c r="J275" s="128"/>
      <c r="K275" s="128"/>
      <c r="L275" s="138"/>
      <c r="M275" s="138"/>
      <c r="N275" s="138"/>
      <c r="O275" s="138"/>
      <c r="P275" s="138"/>
      <c r="Q275" s="138"/>
      <c r="R275" s="204"/>
      <c r="S275" s="204"/>
      <c r="T275" s="194"/>
      <c r="U275" s="194"/>
      <c r="V275" s="194"/>
      <c r="W275" s="194"/>
      <c r="X275" s="194"/>
      <c r="Y275" s="194"/>
      <c r="Z275" s="194"/>
      <c r="AA275" s="204"/>
      <c r="AB275" s="204"/>
      <c r="AC275" s="145"/>
      <c r="AD275" s="149"/>
      <c r="AE275" s="159"/>
      <c r="AF275" s="159"/>
      <c r="AG275" s="159"/>
      <c r="AH275" s="159"/>
      <c r="AI275" s="159"/>
      <c r="AJ275" s="159"/>
      <c r="AK275" s="171"/>
      <c r="AL275" s="172"/>
      <c r="AM275" s="172"/>
      <c r="AN275" s="172"/>
      <c r="AO275" s="172"/>
      <c r="AP275" s="172"/>
      <c r="AQ275" s="171"/>
      <c r="AR275" s="184"/>
      <c r="AS275" s="184"/>
      <c r="AT275" s="184"/>
      <c r="AU275" s="184"/>
      <c r="AV275" s="184"/>
      <c r="AW275" s="184"/>
      <c r="AX275" s="41"/>
      <c r="AY275" s="41"/>
      <c r="AZ275" s="41"/>
      <c r="BA275" s="41"/>
      <c r="BB275" s="27"/>
      <c r="BC275" s="41"/>
    </row>
    <row r="276" spans="1:55" s="25" customFormat="1" ht="15.95" hidden="1" customHeight="1">
      <c r="A276" s="219" t="s">
        <v>1403</v>
      </c>
      <c r="B276" s="226" t="s">
        <v>1369</v>
      </c>
      <c r="C276" s="42">
        <v>42840</v>
      </c>
      <c r="D276" s="42"/>
      <c r="E276" s="93" t="s">
        <v>788</v>
      </c>
      <c r="F276" s="43" t="s">
        <v>1303</v>
      </c>
      <c r="G276" s="110" t="s">
        <v>789</v>
      </c>
      <c r="H276" s="41" t="s">
        <v>817</v>
      </c>
      <c r="I276" s="128"/>
      <c r="J276" s="128"/>
      <c r="K276" s="128"/>
      <c r="L276" s="138" t="s">
        <v>925</v>
      </c>
      <c r="M276" s="138" t="s">
        <v>925</v>
      </c>
      <c r="N276" s="138" t="s">
        <v>925</v>
      </c>
      <c r="O276" s="138" t="s">
        <v>925</v>
      </c>
      <c r="P276" s="138" t="s">
        <v>925</v>
      </c>
      <c r="Q276" s="138" t="s">
        <v>925</v>
      </c>
      <c r="R276" s="204" t="s">
        <v>925</v>
      </c>
      <c r="S276" s="204" t="s">
        <v>925</v>
      </c>
      <c r="T276" s="194" t="s">
        <v>925</v>
      </c>
      <c r="U276" s="194" t="s">
        <v>925</v>
      </c>
      <c r="V276" s="194" t="s">
        <v>925</v>
      </c>
      <c r="W276" s="194" t="s">
        <v>925</v>
      </c>
      <c r="X276" s="194" t="s">
        <v>925</v>
      </c>
      <c r="Y276" s="194" t="s">
        <v>925</v>
      </c>
      <c r="Z276" s="194" t="s">
        <v>925</v>
      </c>
      <c r="AA276" s="204" t="s">
        <v>925</v>
      </c>
      <c r="AB276" s="204"/>
      <c r="AC276" s="145"/>
      <c r="AD276" s="149"/>
      <c r="AE276" s="159"/>
      <c r="AF276" s="159"/>
      <c r="AG276" s="159"/>
      <c r="AH276" s="159"/>
      <c r="AI276" s="159"/>
      <c r="AJ276" s="159"/>
      <c r="AK276" s="171"/>
      <c r="AL276" s="172"/>
      <c r="AM276" s="172"/>
      <c r="AN276" s="172"/>
      <c r="AO276" s="172"/>
      <c r="AP276" s="172"/>
      <c r="AQ276" s="171"/>
      <c r="AR276" s="184"/>
      <c r="AS276" s="184"/>
      <c r="AT276" s="184"/>
      <c r="AU276" s="184"/>
      <c r="AV276" s="184"/>
      <c r="AW276" s="184"/>
      <c r="AX276" s="41" t="s">
        <v>926</v>
      </c>
      <c r="AY276" s="41" t="s">
        <v>942</v>
      </c>
      <c r="AZ276" s="41" t="s">
        <v>66</v>
      </c>
      <c r="BA276" s="41"/>
      <c r="BB276" s="27"/>
      <c r="BC276" s="41"/>
    </row>
    <row r="277" spans="1:55" s="25" customFormat="1" ht="15.95" hidden="1" customHeight="1">
      <c r="A277" s="219" t="s">
        <v>1400</v>
      </c>
      <c r="B277" s="226" t="s">
        <v>1369</v>
      </c>
      <c r="C277" s="42">
        <v>42840</v>
      </c>
      <c r="D277" s="42"/>
      <c r="E277" s="93" t="s">
        <v>865</v>
      </c>
      <c r="F277" s="43" t="s">
        <v>1311</v>
      </c>
      <c r="G277" s="110" t="s">
        <v>843</v>
      </c>
      <c r="H277" s="41" t="s">
        <v>866</v>
      </c>
      <c r="I277" s="128"/>
      <c r="J277" s="128"/>
      <c r="K277" s="128"/>
      <c r="L277" s="138"/>
      <c r="M277" s="138"/>
      <c r="N277" s="138"/>
      <c r="O277" s="138"/>
      <c r="P277" s="138"/>
      <c r="Q277" s="138"/>
      <c r="R277" s="204"/>
      <c r="S277" s="204"/>
      <c r="T277" s="194"/>
      <c r="U277" s="194"/>
      <c r="V277" s="194"/>
      <c r="W277" s="194"/>
      <c r="X277" s="194"/>
      <c r="Y277" s="194"/>
      <c r="Z277" s="194"/>
      <c r="AA277" s="204"/>
      <c r="AB277" s="204"/>
      <c r="AC277" s="145"/>
      <c r="AD277" s="149"/>
      <c r="AE277" s="159" t="s">
        <v>925</v>
      </c>
      <c r="AF277" s="159" t="s">
        <v>925</v>
      </c>
      <c r="AG277" s="159" t="s">
        <v>925</v>
      </c>
      <c r="AH277" s="159" t="s">
        <v>925</v>
      </c>
      <c r="AI277" s="159" t="s">
        <v>925</v>
      </c>
      <c r="AJ277" s="159" t="s">
        <v>925</v>
      </c>
      <c r="AK277" s="171" t="s">
        <v>925</v>
      </c>
      <c r="AL277" s="172" t="s">
        <v>925</v>
      </c>
      <c r="AM277" s="172" t="s">
        <v>925</v>
      </c>
      <c r="AN277" s="172" t="s">
        <v>925</v>
      </c>
      <c r="AO277" s="172" t="s">
        <v>925</v>
      </c>
      <c r="AP277" s="172" t="s">
        <v>925</v>
      </c>
      <c r="AQ277" s="171" t="s">
        <v>925</v>
      </c>
      <c r="AR277" s="184"/>
      <c r="AS277" s="184"/>
      <c r="AT277" s="184"/>
      <c r="AU277" s="184"/>
      <c r="AV277" s="184"/>
      <c r="AW277" s="184"/>
      <c r="AX277" s="41" t="s">
        <v>926</v>
      </c>
      <c r="AY277" s="41" t="s">
        <v>942</v>
      </c>
      <c r="AZ277" s="41" t="s">
        <v>66</v>
      </c>
      <c r="BA277" s="41"/>
      <c r="BB277" s="27"/>
      <c r="BC277" s="41" t="s">
        <v>943</v>
      </c>
    </row>
    <row r="278" spans="1:55" s="25" customFormat="1" ht="15.95" hidden="1" customHeight="1">
      <c r="A278" s="219" t="s">
        <v>1403</v>
      </c>
      <c r="B278" s="226" t="s">
        <v>1369</v>
      </c>
      <c r="C278" s="42">
        <v>42840</v>
      </c>
      <c r="D278" s="42">
        <v>42840</v>
      </c>
      <c r="E278" s="93" t="s">
        <v>837</v>
      </c>
      <c r="F278" s="43" t="s">
        <v>1301</v>
      </c>
      <c r="G278" s="112" t="s">
        <v>1074</v>
      </c>
      <c r="H278" s="41" t="s">
        <v>1194</v>
      </c>
      <c r="I278" s="128"/>
      <c r="J278" s="128"/>
      <c r="K278" s="128"/>
      <c r="L278" s="138"/>
      <c r="M278" s="138"/>
      <c r="N278" s="138"/>
      <c r="O278" s="138"/>
      <c r="P278" s="138"/>
      <c r="Q278" s="138"/>
      <c r="R278" s="204" t="s">
        <v>925</v>
      </c>
      <c r="S278" s="204" t="s">
        <v>925</v>
      </c>
      <c r="T278" s="194"/>
      <c r="U278" s="194"/>
      <c r="V278" s="194"/>
      <c r="W278" s="194"/>
      <c r="X278" s="194"/>
      <c r="Y278" s="194"/>
      <c r="Z278" s="194" t="s">
        <v>925</v>
      </c>
      <c r="AA278" s="204" t="s">
        <v>925</v>
      </c>
      <c r="AB278" s="204"/>
      <c r="AC278" s="145"/>
      <c r="AD278" s="149"/>
      <c r="AE278" s="159"/>
      <c r="AF278" s="159"/>
      <c r="AG278" s="159"/>
      <c r="AH278" s="159"/>
      <c r="AI278" s="159"/>
      <c r="AJ278" s="159"/>
      <c r="AK278" s="171"/>
      <c r="AL278" s="172"/>
      <c r="AM278" s="172"/>
      <c r="AN278" s="172"/>
      <c r="AO278" s="172"/>
      <c r="AP278" s="172"/>
      <c r="AQ278" s="171"/>
      <c r="AR278" s="184"/>
      <c r="AS278" s="184"/>
      <c r="AT278" s="184"/>
      <c r="AU278" s="184"/>
      <c r="AV278" s="184"/>
      <c r="AW278" s="184"/>
      <c r="AX278" s="26"/>
      <c r="AY278" s="26"/>
      <c r="AZ278" s="41" t="s">
        <v>926</v>
      </c>
      <c r="BA278" s="41" t="s">
        <v>927</v>
      </c>
      <c r="BB278" s="41" t="s">
        <v>66</v>
      </c>
      <c r="BC278" s="41"/>
    </row>
    <row r="279" spans="1:55" s="25" customFormat="1" ht="15.95" hidden="1" customHeight="1">
      <c r="A279" s="219" t="s">
        <v>1403</v>
      </c>
      <c r="B279" s="226" t="s">
        <v>1369</v>
      </c>
      <c r="C279" s="42">
        <v>42840</v>
      </c>
      <c r="D279" s="42">
        <v>42841</v>
      </c>
      <c r="E279" s="93" t="s">
        <v>1138</v>
      </c>
      <c r="F279" s="43" t="s">
        <v>1326</v>
      </c>
      <c r="G279" s="110" t="s">
        <v>1139</v>
      </c>
      <c r="H279" s="41" t="s">
        <v>907</v>
      </c>
      <c r="I279" s="128"/>
      <c r="J279" s="128"/>
      <c r="K279" s="132"/>
      <c r="L279" s="138"/>
      <c r="M279" s="138" t="s">
        <v>925</v>
      </c>
      <c r="N279" s="138" t="s">
        <v>925</v>
      </c>
      <c r="O279" s="138" t="s">
        <v>925</v>
      </c>
      <c r="P279" s="138" t="s">
        <v>925</v>
      </c>
      <c r="Q279" s="138" t="s">
        <v>925</v>
      </c>
      <c r="R279" s="204" t="s">
        <v>925</v>
      </c>
      <c r="S279" s="204" t="s">
        <v>925</v>
      </c>
      <c r="T279" s="194"/>
      <c r="U279" s="194" t="s">
        <v>925</v>
      </c>
      <c r="V279" s="194" t="s">
        <v>925</v>
      </c>
      <c r="W279" s="194" t="s">
        <v>925</v>
      </c>
      <c r="X279" s="194" t="s">
        <v>925</v>
      </c>
      <c r="Y279" s="194" t="s">
        <v>925</v>
      </c>
      <c r="Z279" s="194" t="s">
        <v>925</v>
      </c>
      <c r="AA279" s="204" t="s">
        <v>925</v>
      </c>
      <c r="AB279" s="204"/>
      <c r="AC279" s="145"/>
      <c r="AD279" s="149"/>
      <c r="AE279" s="159"/>
      <c r="AF279" s="159"/>
      <c r="AG279" s="159"/>
      <c r="AH279" s="159"/>
      <c r="AI279" s="159"/>
      <c r="AJ279" s="159"/>
      <c r="AK279" s="171"/>
      <c r="AL279" s="172"/>
      <c r="AM279" s="172"/>
      <c r="AN279" s="172"/>
      <c r="AO279" s="172"/>
      <c r="AP279" s="172"/>
      <c r="AQ279" s="171"/>
      <c r="AR279" s="184"/>
      <c r="AS279" s="184"/>
      <c r="AT279" s="184"/>
      <c r="AU279" s="188"/>
      <c r="AV279" s="188" t="s">
        <v>942</v>
      </c>
      <c r="AW279" s="188"/>
      <c r="AX279" s="41"/>
      <c r="AY279" s="27"/>
      <c r="AZ279" s="41"/>
      <c r="BA279" s="43"/>
      <c r="BB279" s="43"/>
      <c r="BC279" s="43"/>
    </row>
    <row r="280" spans="1:55" s="76" customFormat="1" ht="15.95" hidden="1" customHeight="1">
      <c r="A280" s="219" t="s">
        <v>1403</v>
      </c>
      <c r="B280" s="226" t="s">
        <v>1369</v>
      </c>
      <c r="C280" s="42">
        <v>42841</v>
      </c>
      <c r="D280" s="42"/>
      <c r="E280" s="93" t="s">
        <v>815</v>
      </c>
      <c r="F280" s="43" t="s">
        <v>795</v>
      </c>
      <c r="G280" s="110" t="s">
        <v>816</v>
      </c>
      <c r="H280" s="41" t="s">
        <v>867</v>
      </c>
      <c r="I280" s="128"/>
      <c r="J280" s="128"/>
      <c r="K280" s="128"/>
      <c r="L280" s="138" t="s">
        <v>925</v>
      </c>
      <c r="M280" s="138" t="s">
        <v>925</v>
      </c>
      <c r="N280" s="138" t="s">
        <v>925</v>
      </c>
      <c r="O280" s="138" t="s">
        <v>925</v>
      </c>
      <c r="P280" s="138" t="s">
        <v>925</v>
      </c>
      <c r="Q280" s="138" t="s">
        <v>925</v>
      </c>
      <c r="R280" s="204" t="s">
        <v>925</v>
      </c>
      <c r="S280" s="204" t="s">
        <v>925</v>
      </c>
      <c r="T280" s="194" t="s">
        <v>925</v>
      </c>
      <c r="U280" s="194" t="s">
        <v>925</v>
      </c>
      <c r="V280" s="194" t="s">
        <v>925</v>
      </c>
      <c r="W280" s="194" t="s">
        <v>925</v>
      </c>
      <c r="X280" s="194" t="s">
        <v>925</v>
      </c>
      <c r="Y280" s="194" t="s">
        <v>925</v>
      </c>
      <c r="Z280" s="194" t="s">
        <v>925</v>
      </c>
      <c r="AA280" s="204" t="s">
        <v>925</v>
      </c>
      <c r="AB280" s="204" t="s">
        <v>925</v>
      </c>
      <c r="AC280" s="145"/>
      <c r="AD280" s="149"/>
      <c r="AE280" s="159"/>
      <c r="AF280" s="159"/>
      <c r="AG280" s="159"/>
      <c r="AH280" s="159"/>
      <c r="AI280" s="159"/>
      <c r="AJ280" s="159"/>
      <c r="AK280" s="171"/>
      <c r="AL280" s="172"/>
      <c r="AM280" s="172"/>
      <c r="AN280" s="172"/>
      <c r="AO280" s="172"/>
      <c r="AP280" s="172"/>
      <c r="AQ280" s="171"/>
      <c r="AR280" s="184"/>
      <c r="AS280" s="184"/>
      <c r="AT280" s="184"/>
      <c r="AU280" s="184"/>
      <c r="AV280" s="184"/>
      <c r="AW280" s="184"/>
      <c r="AX280" s="41" t="s">
        <v>926</v>
      </c>
      <c r="AY280" s="41" t="s">
        <v>942</v>
      </c>
      <c r="AZ280" s="41" t="s">
        <v>66</v>
      </c>
      <c r="BA280" s="41"/>
      <c r="BB280" s="27"/>
      <c r="BC280" s="41"/>
    </row>
    <row r="281" spans="1:55" s="25" customFormat="1" ht="15.95" hidden="1" customHeight="1">
      <c r="A281" s="219" t="s">
        <v>1403</v>
      </c>
      <c r="B281" s="226" t="s">
        <v>1369</v>
      </c>
      <c r="C281" s="62">
        <v>42841</v>
      </c>
      <c r="D281" s="62"/>
      <c r="E281" s="94" t="s">
        <v>1005</v>
      </c>
      <c r="F281" s="43" t="s">
        <v>981</v>
      </c>
      <c r="G281" s="111" t="s">
        <v>1006</v>
      </c>
      <c r="H281" s="64" t="s">
        <v>1376</v>
      </c>
      <c r="I281" s="129"/>
      <c r="J281" s="129"/>
      <c r="K281" s="129"/>
      <c r="L281" s="137"/>
      <c r="M281" s="137" t="s">
        <v>925</v>
      </c>
      <c r="N281" s="137" t="s">
        <v>925</v>
      </c>
      <c r="O281" s="137" t="s">
        <v>925</v>
      </c>
      <c r="P281" s="137" t="s">
        <v>925</v>
      </c>
      <c r="Q281" s="137" t="s">
        <v>925</v>
      </c>
      <c r="R281" s="203" t="s">
        <v>925</v>
      </c>
      <c r="S281" s="203" t="s">
        <v>925</v>
      </c>
      <c r="T281" s="193"/>
      <c r="U281" s="193" t="s">
        <v>925</v>
      </c>
      <c r="V281" s="193" t="s">
        <v>925</v>
      </c>
      <c r="W281" s="193" t="s">
        <v>925</v>
      </c>
      <c r="X281" s="193" t="s">
        <v>925</v>
      </c>
      <c r="Y281" s="193" t="s">
        <v>925</v>
      </c>
      <c r="Z281" s="193" t="s">
        <v>925</v>
      </c>
      <c r="AA281" s="203" t="s">
        <v>925</v>
      </c>
      <c r="AB281" s="203"/>
      <c r="AC281" s="147"/>
      <c r="AD281" s="148"/>
      <c r="AE281" s="158"/>
      <c r="AF281" s="158"/>
      <c r="AG281" s="158"/>
      <c r="AH281" s="158"/>
      <c r="AI281" s="158"/>
      <c r="AJ281" s="158"/>
      <c r="AK281" s="169"/>
      <c r="AL281" s="170"/>
      <c r="AM281" s="170"/>
      <c r="AN281" s="170"/>
      <c r="AO281" s="170"/>
      <c r="AP281" s="170"/>
      <c r="AQ281" s="169"/>
      <c r="AR281" s="183"/>
      <c r="AS281" s="183"/>
      <c r="AT281" s="183"/>
      <c r="AU281" s="183"/>
      <c r="AV281" s="183"/>
      <c r="AW281" s="183"/>
      <c r="AX281" s="64"/>
      <c r="AY281" s="64"/>
      <c r="AZ281" s="64"/>
      <c r="BA281" s="64"/>
      <c r="BB281" s="27"/>
      <c r="BC281" s="64"/>
    </row>
    <row r="282" spans="1:55" s="25" customFormat="1" ht="15.95" hidden="1" customHeight="1">
      <c r="A282" s="219" t="s">
        <v>1403</v>
      </c>
      <c r="B282" s="226" t="s">
        <v>1369</v>
      </c>
      <c r="C282" s="62">
        <v>42841</v>
      </c>
      <c r="D282" s="62"/>
      <c r="E282" s="94" t="s">
        <v>972</v>
      </c>
      <c r="F282" s="43" t="s">
        <v>1317</v>
      </c>
      <c r="G282" s="111" t="s">
        <v>1007</v>
      </c>
      <c r="H282" s="64" t="s">
        <v>1376</v>
      </c>
      <c r="I282" s="129"/>
      <c r="J282" s="129"/>
      <c r="K282" s="129"/>
      <c r="L282" s="137" t="s">
        <v>925</v>
      </c>
      <c r="M282" s="137" t="s">
        <v>925</v>
      </c>
      <c r="N282" s="137" t="s">
        <v>925</v>
      </c>
      <c r="O282" s="137" t="s">
        <v>925</v>
      </c>
      <c r="P282" s="137" t="s">
        <v>925</v>
      </c>
      <c r="Q282" s="137" t="s">
        <v>925</v>
      </c>
      <c r="R282" s="203" t="s">
        <v>925</v>
      </c>
      <c r="S282" s="203"/>
      <c r="T282" s="193"/>
      <c r="U282" s="193" t="s">
        <v>925</v>
      </c>
      <c r="V282" s="193" t="s">
        <v>925</v>
      </c>
      <c r="W282" s="193" t="s">
        <v>925</v>
      </c>
      <c r="X282" s="193" t="s">
        <v>925</v>
      </c>
      <c r="Y282" s="193" t="s">
        <v>925</v>
      </c>
      <c r="Z282" s="193"/>
      <c r="AA282" s="203"/>
      <c r="AB282" s="203"/>
      <c r="AC282" s="147"/>
      <c r="AD282" s="148"/>
      <c r="AE282" s="158"/>
      <c r="AF282" s="158"/>
      <c r="AG282" s="158"/>
      <c r="AH282" s="158"/>
      <c r="AI282" s="158"/>
      <c r="AJ282" s="158"/>
      <c r="AK282" s="169"/>
      <c r="AL282" s="170"/>
      <c r="AM282" s="170"/>
      <c r="AN282" s="170"/>
      <c r="AO282" s="170"/>
      <c r="AP282" s="170"/>
      <c r="AQ282" s="169"/>
      <c r="AR282" s="183"/>
      <c r="AS282" s="183"/>
      <c r="AT282" s="183"/>
      <c r="AU282" s="183"/>
      <c r="AV282" s="183"/>
      <c r="AW282" s="183"/>
      <c r="AX282" s="64"/>
      <c r="AY282" s="64"/>
      <c r="AZ282" s="64"/>
      <c r="BA282" s="64"/>
      <c r="BB282" s="27"/>
      <c r="BC282" s="64"/>
    </row>
    <row r="283" spans="1:55" s="25" customFormat="1" ht="15.95" hidden="1" customHeight="1">
      <c r="A283" s="219" t="s">
        <v>1400</v>
      </c>
      <c r="B283" s="226" t="s">
        <v>1369</v>
      </c>
      <c r="C283" s="62">
        <v>42841</v>
      </c>
      <c r="D283" s="62"/>
      <c r="E283" s="94" t="s">
        <v>1261</v>
      </c>
      <c r="F283" s="43" t="s">
        <v>1304</v>
      </c>
      <c r="G283" s="113" t="s">
        <v>1279</v>
      </c>
      <c r="H283" s="64" t="s">
        <v>1250</v>
      </c>
      <c r="I283" s="129"/>
      <c r="J283" s="129"/>
      <c r="K283" s="129"/>
      <c r="L283" s="137"/>
      <c r="M283" s="137"/>
      <c r="N283" s="137"/>
      <c r="O283" s="137"/>
      <c r="P283" s="137"/>
      <c r="Q283" s="137"/>
      <c r="R283" s="203"/>
      <c r="S283" s="203"/>
      <c r="T283" s="193"/>
      <c r="U283" s="193"/>
      <c r="V283" s="193"/>
      <c r="W283" s="193"/>
      <c r="X283" s="193"/>
      <c r="Y283" s="193"/>
      <c r="Z283" s="193"/>
      <c r="AA283" s="203"/>
      <c r="AB283" s="203"/>
      <c r="AC283" s="147"/>
      <c r="AD283" s="148"/>
      <c r="AE283" s="158" t="s">
        <v>925</v>
      </c>
      <c r="AF283" s="158" t="s">
        <v>925</v>
      </c>
      <c r="AG283" s="158" t="s">
        <v>925</v>
      </c>
      <c r="AH283" s="158" t="s">
        <v>925</v>
      </c>
      <c r="AI283" s="158" t="s">
        <v>925</v>
      </c>
      <c r="AJ283" s="158" t="s">
        <v>925</v>
      </c>
      <c r="AK283" s="169" t="s">
        <v>925</v>
      </c>
      <c r="AL283" s="170" t="s">
        <v>925</v>
      </c>
      <c r="AM283" s="170" t="s">
        <v>925</v>
      </c>
      <c r="AN283" s="170" t="s">
        <v>925</v>
      </c>
      <c r="AO283" s="170" t="s">
        <v>925</v>
      </c>
      <c r="AP283" s="170" t="s">
        <v>925</v>
      </c>
      <c r="AQ283" s="169"/>
      <c r="AR283" s="183"/>
      <c r="AS283" s="183"/>
      <c r="AT283" s="183"/>
      <c r="AU283" s="183"/>
      <c r="AV283" s="183"/>
      <c r="AW283" s="183"/>
      <c r="AX283" s="64"/>
      <c r="AY283" s="64"/>
      <c r="AZ283" s="64"/>
      <c r="BA283" s="64"/>
      <c r="BB283" s="27"/>
      <c r="BC283" s="64"/>
    </row>
    <row r="284" spans="1:55" s="25" customFormat="1" ht="15.95" hidden="1" customHeight="1">
      <c r="A284" s="219" t="s">
        <v>1401</v>
      </c>
      <c r="B284" s="226" t="s">
        <v>1369</v>
      </c>
      <c r="C284" s="66">
        <v>42841</v>
      </c>
      <c r="D284" s="42"/>
      <c r="E284" s="93" t="s">
        <v>1051</v>
      </c>
      <c r="F284" s="43" t="s">
        <v>1308</v>
      </c>
      <c r="G284" s="110" t="s">
        <v>1052</v>
      </c>
      <c r="H284" s="41"/>
      <c r="I284" s="128"/>
      <c r="J284" s="128"/>
      <c r="K284" s="128"/>
      <c r="L284" s="138"/>
      <c r="M284" s="138" t="s">
        <v>925</v>
      </c>
      <c r="N284" s="138" t="s">
        <v>925</v>
      </c>
      <c r="O284" s="138" t="s">
        <v>925</v>
      </c>
      <c r="P284" s="138" t="s">
        <v>925</v>
      </c>
      <c r="Q284" s="138" t="s">
        <v>925</v>
      </c>
      <c r="R284" s="204"/>
      <c r="S284" s="204"/>
      <c r="T284" s="194"/>
      <c r="U284" s="194" t="s">
        <v>925</v>
      </c>
      <c r="V284" s="194" t="s">
        <v>925</v>
      </c>
      <c r="W284" s="194" t="s">
        <v>925</v>
      </c>
      <c r="X284" s="194" t="s">
        <v>925</v>
      </c>
      <c r="Y284" s="194" t="s">
        <v>925</v>
      </c>
      <c r="Z284" s="194"/>
      <c r="AA284" s="204"/>
      <c r="AB284" s="204"/>
      <c r="AC284" s="145"/>
      <c r="AD284" s="149"/>
      <c r="AE284" s="159"/>
      <c r="AF284" s="159"/>
      <c r="AG284" s="159"/>
      <c r="AH284" s="159"/>
      <c r="AI284" s="159"/>
      <c r="AJ284" s="159"/>
      <c r="AK284" s="171"/>
      <c r="AL284" s="172"/>
      <c r="AM284" s="172"/>
      <c r="AN284" s="172"/>
      <c r="AO284" s="172"/>
      <c r="AP284" s="172"/>
      <c r="AQ284" s="171"/>
      <c r="AR284" s="184"/>
      <c r="AS284" s="184"/>
      <c r="AT284" s="184"/>
      <c r="AU284" s="184"/>
      <c r="AV284" s="184"/>
      <c r="AW284" s="184"/>
      <c r="AX284" s="41"/>
      <c r="AY284" s="41" t="s">
        <v>927</v>
      </c>
      <c r="AZ284" s="41"/>
      <c r="BA284" s="41"/>
      <c r="BB284" s="27"/>
      <c r="BC284" s="41"/>
    </row>
    <row r="285" spans="1:55" s="25" customFormat="1" ht="15.95" hidden="1" customHeight="1">
      <c r="A285" s="219" t="s">
        <v>1403</v>
      </c>
      <c r="B285" s="226" t="s">
        <v>1255</v>
      </c>
      <c r="C285" s="42">
        <v>42841</v>
      </c>
      <c r="D285" s="42">
        <v>42841</v>
      </c>
      <c r="E285" s="93" t="s">
        <v>830</v>
      </c>
      <c r="F285" s="43" t="s">
        <v>1300</v>
      </c>
      <c r="G285" s="110" t="s">
        <v>1078</v>
      </c>
      <c r="H285" s="41" t="s">
        <v>1140</v>
      </c>
      <c r="I285" s="128" t="s">
        <v>925</v>
      </c>
      <c r="J285" s="128" t="s">
        <v>925</v>
      </c>
      <c r="K285" s="128" t="s">
        <v>925</v>
      </c>
      <c r="L285" s="138" t="s">
        <v>925</v>
      </c>
      <c r="M285" s="138" t="s">
        <v>925</v>
      </c>
      <c r="N285" s="138" t="s">
        <v>925</v>
      </c>
      <c r="O285" s="138" t="s">
        <v>925</v>
      </c>
      <c r="P285" s="138" t="s">
        <v>925</v>
      </c>
      <c r="Q285" s="138" t="s">
        <v>925</v>
      </c>
      <c r="R285" s="204" t="s">
        <v>925</v>
      </c>
      <c r="S285" s="204" t="s">
        <v>925</v>
      </c>
      <c r="T285" s="194"/>
      <c r="U285" s="194"/>
      <c r="V285" s="194"/>
      <c r="W285" s="194"/>
      <c r="X285" s="194"/>
      <c r="Y285" s="194"/>
      <c r="Z285" s="194"/>
      <c r="AA285" s="204"/>
      <c r="AB285" s="204"/>
      <c r="AC285" s="145"/>
      <c r="AD285" s="149"/>
      <c r="AE285" s="159"/>
      <c r="AF285" s="159"/>
      <c r="AG285" s="159"/>
      <c r="AH285" s="159"/>
      <c r="AI285" s="159"/>
      <c r="AJ285" s="159"/>
      <c r="AK285" s="171"/>
      <c r="AL285" s="172"/>
      <c r="AM285" s="172"/>
      <c r="AN285" s="172"/>
      <c r="AO285" s="172"/>
      <c r="AP285" s="172"/>
      <c r="AQ285" s="171"/>
      <c r="AR285" s="184"/>
      <c r="AS285" s="184"/>
      <c r="AT285" s="184"/>
      <c r="AU285" s="184"/>
      <c r="AV285" s="184"/>
      <c r="AW285" s="184"/>
      <c r="AX285" s="26"/>
      <c r="AY285" s="26"/>
      <c r="AZ285" s="41"/>
      <c r="BA285" s="41"/>
      <c r="BB285" s="41"/>
      <c r="BC285" s="41"/>
    </row>
    <row r="286" spans="1:55" s="25" customFormat="1" ht="15.95" hidden="1" customHeight="1">
      <c r="A286" s="219" t="s">
        <v>1401</v>
      </c>
      <c r="B286" s="226" t="s">
        <v>1369</v>
      </c>
      <c r="C286" s="42">
        <v>42841</v>
      </c>
      <c r="D286" s="42">
        <v>42841</v>
      </c>
      <c r="E286" s="93" t="s">
        <v>837</v>
      </c>
      <c r="F286" s="43" t="s">
        <v>1301</v>
      </c>
      <c r="G286" s="112" t="s">
        <v>1074</v>
      </c>
      <c r="H286" s="41" t="s">
        <v>1141</v>
      </c>
      <c r="I286" s="128"/>
      <c r="J286" s="128"/>
      <c r="K286" s="128"/>
      <c r="L286" s="138"/>
      <c r="M286" s="138" t="s">
        <v>925</v>
      </c>
      <c r="N286" s="138" t="s">
        <v>925</v>
      </c>
      <c r="O286" s="138" t="s">
        <v>925</v>
      </c>
      <c r="P286" s="138" t="s">
        <v>925</v>
      </c>
      <c r="Q286" s="138" t="s">
        <v>925</v>
      </c>
      <c r="R286" s="204"/>
      <c r="S286" s="204"/>
      <c r="T286" s="194"/>
      <c r="U286" s="194" t="s">
        <v>925</v>
      </c>
      <c r="V286" s="194" t="s">
        <v>925</v>
      </c>
      <c r="W286" s="194" t="s">
        <v>925</v>
      </c>
      <c r="X286" s="194" t="s">
        <v>925</v>
      </c>
      <c r="Y286" s="194" t="s">
        <v>925</v>
      </c>
      <c r="Z286" s="194"/>
      <c r="AA286" s="204"/>
      <c r="AB286" s="204"/>
      <c r="AC286" s="145"/>
      <c r="AD286" s="149"/>
      <c r="AE286" s="159"/>
      <c r="AF286" s="159"/>
      <c r="AG286" s="159"/>
      <c r="AH286" s="159"/>
      <c r="AI286" s="159"/>
      <c r="AJ286" s="159"/>
      <c r="AK286" s="171"/>
      <c r="AL286" s="172"/>
      <c r="AM286" s="172"/>
      <c r="AN286" s="172"/>
      <c r="AO286" s="172"/>
      <c r="AP286" s="172"/>
      <c r="AQ286" s="171"/>
      <c r="AR286" s="184"/>
      <c r="AS286" s="184"/>
      <c r="AT286" s="184"/>
      <c r="AU286" s="184"/>
      <c r="AV286" s="184"/>
      <c r="AW286" s="184"/>
      <c r="AX286" s="26"/>
      <c r="AY286" s="26"/>
      <c r="AZ286" s="41" t="s">
        <v>926</v>
      </c>
      <c r="BA286" s="41" t="s">
        <v>927</v>
      </c>
      <c r="BB286" s="41" t="s">
        <v>66</v>
      </c>
      <c r="BC286" s="41"/>
    </row>
    <row r="287" spans="1:55" s="25" customFormat="1" ht="15.95" hidden="1" customHeight="1">
      <c r="A287" s="219"/>
      <c r="B287" s="226"/>
      <c r="C287" s="42"/>
      <c r="D287" s="42"/>
      <c r="E287" s="93"/>
      <c r="F287" s="43"/>
      <c r="G287" s="112"/>
      <c r="H287" s="41"/>
      <c r="I287" s="128"/>
      <c r="J287" s="128"/>
      <c r="K287" s="128"/>
      <c r="L287" s="138"/>
      <c r="M287" s="138"/>
      <c r="N287" s="138"/>
      <c r="O287" s="138"/>
      <c r="P287" s="138"/>
      <c r="Q287" s="138"/>
      <c r="R287" s="204"/>
      <c r="S287" s="204"/>
      <c r="T287" s="194"/>
      <c r="U287" s="194"/>
      <c r="V287" s="194"/>
      <c r="W287" s="194"/>
      <c r="X287" s="194"/>
      <c r="Y287" s="194"/>
      <c r="Z287" s="194"/>
      <c r="AA287" s="204"/>
      <c r="AB287" s="204"/>
      <c r="AC287" s="145"/>
      <c r="AD287" s="149"/>
      <c r="AE287" s="159"/>
      <c r="AF287" s="159"/>
      <c r="AG287" s="159"/>
      <c r="AH287" s="159"/>
      <c r="AI287" s="159"/>
      <c r="AJ287" s="159"/>
      <c r="AK287" s="171"/>
      <c r="AL287" s="172"/>
      <c r="AM287" s="172"/>
      <c r="AN287" s="172"/>
      <c r="AO287" s="172"/>
      <c r="AP287" s="172"/>
      <c r="AQ287" s="171"/>
      <c r="AR287" s="184"/>
      <c r="AS287" s="184"/>
      <c r="AT287" s="184"/>
      <c r="AU287" s="184"/>
      <c r="AV287" s="184"/>
      <c r="AW287" s="184"/>
      <c r="AX287" s="26"/>
      <c r="AY287" s="26"/>
      <c r="AZ287" s="41"/>
      <c r="BA287" s="41"/>
      <c r="BB287" s="41"/>
      <c r="BC287" s="41"/>
    </row>
    <row r="288" spans="1:55" s="25" customFormat="1" ht="15.95" hidden="1" customHeight="1">
      <c r="A288" s="219" t="s">
        <v>1405</v>
      </c>
      <c r="B288" s="226" t="s">
        <v>1369</v>
      </c>
      <c r="C288" s="62">
        <v>42842</v>
      </c>
      <c r="D288" s="62"/>
      <c r="E288" s="94" t="s">
        <v>1020</v>
      </c>
      <c r="F288" s="43" t="s">
        <v>1028</v>
      </c>
      <c r="G288" s="111" t="s">
        <v>1015</v>
      </c>
      <c r="H288" s="64" t="s">
        <v>1376</v>
      </c>
      <c r="I288" s="129"/>
      <c r="J288" s="129"/>
      <c r="K288" s="129"/>
      <c r="L288" s="137"/>
      <c r="M288" s="137" t="s">
        <v>925</v>
      </c>
      <c r="N288" s="137" t="s">
        <v>925</v>
      </c>
      <c r="O288" s="137" t="s">
        <v>925</v>
      </c>
      <c r="P288" s="137" t="s">
        <v>925</v>
      </c>
      <c r="Q288" s="137" t="s">
        <v>925</v>
      </c>
      <c r="R288" s="203" t="s">
        <v>925</v>
      </c>
      <c r="S288" s="203" t="s">
        <v>925</v>
      </c>
      <c r="T288" s="193"/>
      <c r="U288" s="193" t="s">
        <v>925</v>
      </c>
      <c r="V288" s="193" t="s">
        <v>925</v>
      </c>
      <c r="W288" s="193" t="s">
        <v>925</v>
      </c>
      <c r="X288" s="193" t="s">
        <v>925</v>
      </c>
      <c r="Y288" s="193" t="s">
        <v>925</v>
      </c>
      <c r="Z288" s="193" t="s">
        <v>925</v>
      </c>
      <c r="AA288" s="203" t="s">
        <v>925</v>
      </c>
      <c r="AB288" s="203"/>
      <c r="AC288" s="147"/>
      <c r="AD288" s="148"/>
      <c r="AE288" s="158" t="s">
        <v>925</v>
      </c>
      <c r="AF288" s="158" t="s">
        <v>925</v>
      </c>
      <c r="AG288" s="158" t="s">
        <v>925</v>
      </c>
      <c r="AH288" s="158" t="s">
        <v>925</v>
      </c>
      <c r="AI288" s="158" t="s">
        <v>925</v>
      </c>
      <c r="AJ288" s="158" t="s">
        <v>925</v>
      </c>
      <c r="AK288" s="169" t="s">
        <v>925</v>
      </c>
      <c r="AL288" s="170" t="s">
        <v>925</v>
      </c>
      <c r="AM288" s="170" t="s">
        <v>925</v>
      </c>
      <c r="AN288" s="170" t="s">
        <v>925</v>
      </c>
      <c r="AO288" s="170" t="s">
        <v>925</v>
      </c>
      <c r="AP288" s="170" t="s">
        <v>925</v>
      </c>
      <c r="AQ288" s="169"/>
      <c r="AR288" s="183"/>
      <c r="AS288" s="183"/>
      <c r="AT288" s="183"/>
      <c r="AU288" s="183"/>
      <c r="AV288" s="183"/>
      <c r="AW288" s="183"/>
      <c r="AX288" s="64"/>
      <c r="AY288" s="64"/>
      <c r="AZ288" s="64"/>
      <c r="BA288" s="64"/>
      <c r="BB288" s="27"/>
      <c r="BC288" s="64"/>
    </row>
    <row r="289" spans="1:55" s="25" customFormat="1" ht="15.95" hidden="1" customHeight="1">
      <c r="A289" s="219" t="s">
        <v>1403</v>
      </c>
      <c r="B289" s="226" t="s">
        <v>1369</v>
      </c>
      <c r="C289" s="62">
        <v>42842</v>
      </c>
      <c r="D289" s="62"/>
      <c r="E289" s="94" t="s">
        <v>986</v>
      </c>
      <c r="F289" s="43" t="s">
        <v>1008</v>
      </c>
      <c r="G289" s="111" t="s">
        <v>1000</v>
      </c>
      <c r="H289" s="64" t="s">
        <v>1376</v>
      </c>
      <c r="I289" s="129"/>
      <c r="J289" s="129"/>
      <c r="K289" s="129"/>
      <c r="L289" s="137"/>
      <c r="M289" s="137" t="s">
        <v>925</v>
      </c>
      <c r="N289" s="137" t="s">
        <v>925</v>
      </c>
      <c r="O289" s="137" t="s">
        <v>925</v>
      </c>
      <c r="P289" s="137" t="s">
        <v>925</v>
      </c>
      <c r="Q289" s="137" t="s">
        <v>925</v>
      </c>
      <c r="R289" s="203" t="s">
        <v>925</v>
      </c>
      <c r="S289" s="203" t="s">
        <v>925</v>
      </c>
      <c r="T289" s="193"/>
      <c r="U289" s="193" t="s">
        <v>925</v>
      </c>
      <c r="V289" s="193" t="s">
        <v>925</v>
      </c>
      <c r="W289" s="193" t="s">
        <v>925</v>
      </c>
      <c r="X289" s="193" t="s">
        <v>925</v>
      </c>
      <c r="Y289" s="193" t="s">
        <v>925</v>
      </c>
      <c r="Z289" s="193" t="s">
        <v>925</v>
      </c>
      <c r="AA289" s="203" t="s">
        <v>925</v>
      </c>
      <c r="AB289" s="203"/>
      <c r="AC289" s="147"/>
      <c r="AD289" s="148"/>
      <c r="AE289" s="158"/>
      <c r="AF289" s="158"/>
      <c r="AG289" s="158"/>
      <c r="AH289" s="158"/>
      <c r="AI289" s="158"/>
      <c r="AJ289" s="158"/>
      <c r="AK289" s="169"/>
      <c r="AL289" s="170"/>
      <c r="AM289" s="170"/>
      <c r="AN289" s="170"/>
      <c r="AO289" s="170"/>
      <c r="AP289" s="170"/>
      <c r="AQ289" s="169"/>
      <c r="AR289" s="183"/>
      <c r="AS289" s="183"/>
      <c r="AT289" s="183"/>
      <c r="AU289" s="183"/>
      <c r="AV289" s="183"/>
      <c r="AW289" s="183"/>
      <c r="AX289" s="64"/>
      <c r="AY289" s="64"/>
      <c r="AZ289" s="64"/>
      <c r="BA289" s="64"/>
      <c r="BB289" s="27"/>
      <c r="BC289" s="64"/>
    </row>
    <row r="290" spans="1:55" s="25" customFormat="1" ht="15.95" hidden="1" customHeight="1">
      <c r="A290" s="219" t="s">
        <v>1403</v>
      </c>
      <c r="B290" s="226" t="s">
        <v>1369</v>
      </c>
      <c r="C290" s="42">
        <v>42842</v>
      </c>
      <c r="D290" s="42"/>
      <c r="E290" s="93" t="s">
        <v>1066</v>
      </c>
      <c r="F290" s="43" t="s">
        <v>1067</v>
      </c>
      <c r="G290" s="110" t="s">
        <v>1068</v>
      </c>
      <c r="H290" s="41"/>
      <c r="I290" s="128"/>
      <c r="J290" s="128"/>
      <c r="K290" s="128"/>
      <c r="L290" s="138"/>
      <c r="M290" s="138" t="s">
        <v>925</v>
      </c>
      <c r="N290" s="138" t="s">
        <v>925</v>
      </c>
      <c r="O290" s="138" t="s">
        <v>925</v>
      </c>
      <c r="P290" s="138" t="s">
        <v>925</v>
      </c>
      <c r="Q290" s="138" t="s">
        <v>925</v>
      </c>
      <c r="R290" s="204" t="s">
        <v>925</v>
      </c>
      <c r="S290" s="204" t="s">
        <v>925</v>
      </c>
      <c r="T290" s="194"/>
      <c r="U290" s="194" t="s">
        <v>925</v>
      </c>
      <c r="V290" s="194" t="s">
        <v>925</v>
      </c>
      <c r="W290" s="194" t="s">
        <v>925</v>
      </c>
      <c r="X290" s="194" t="s">
        <v>925</v>
      </c>
      <c r="Y290" s="194" t="s">
        <v>925</v>
      </c>
      <c r="Z290" s="194" t="s">
        <v>925</v>
      </c>
      <c r="AA290" s="204" t="s">
        <v>925</v>
      </c>
      <c r="AB290" s="204"/>
      <c r="AC290" s="145"/>
      <c r="AD290" s="149"/>
      <c r="AE290" s="159"/>
      <c r="AF290" s="159"/>
      <c r="AG290" s="159"/>
      <c r="AH290" s="159"/>
      <c r="AI290" s="159"/>
      <c r="AJ290" s="159"/>
      <c r="AK290" s="171"/>
      <c r="AL290" s="172"/>
      <c r="AM290" s="172"/>
      <c r="AN290" s="172"/>
      <c r="AO290" s="172"/>
      <c r="AP290" s="172"/>
      <c r="AQ290" s="171"/>
      <c r="AR290" s="184"/>
      <c r="AS290" s="184"/>
      <c r="AT290" s="184"/>
      <c r="AU290" s="184"/>
      <c r="AV290" s="184"/>
      <c r="AW290" s="184"/>
      <c r="AX290" s="41"/>
      <c r="AY290" s="41" t="s">
        <v>942</v>
      </c>
      <c r="AZ290" s="41"/>
      <c r="BA290" s="41"/>
      <c r="BB290" s="27"/>
      <c r="BC290" s="41"/>
    </row>
    <row r="291" spans="1:55" s="25" customFormat="1" ht="15.95" hidden="1" customHeight="1">
      <c r="A291" s="219" t="s">
        <v>1401</v>
      </c>
      <c r="B291" s="226" t="s">
        <v>1369</v>
      </c>
      <c r="C291" s="42">
        <v>42842</v>
      </c>
      <c r="D291" s="42"/>
      <c r="E291" s="93" t="s">
        <v>1142</v>
      </c>
      <c r="F291" s="43" t="s">
        <v>1276</v>
      </c>
      <c r="G291" s="110" t="s">
        <v>1143</v>
      </c>
      <c r="H291" s="41" t="s">
        <v>1144</v>
      </c>
      <c r="I291" s="128"/>
      <c r="J291" s="128"/>
      <c r="K291" s="128"/>
      <c r="L291" s="138" t="s">
        <v>925</v>
      </c>
      <c r="M291" s="138" t="s">
        <v>925</v>
      </c>
      <c r="N291" s="138" t="s">
        <v>925</v>
      </c>
      <c r="O291" s="138" t="s">
        <v>925</v>
      </c>
      <c r="P291" s="138" t="s">
        <v>925</v>
      </c>
      <c r="Q291" s="138" t="s">
        <v>925</v>
      </c>
      <c r="R291" s="204"/>
      <c r="S291" s="204"/>
      <c r="T291" s="194" t="s">
        <v>925</v>
      </c>
      <c r="U291" s="194" t="s">
        <v>925</v>
      </c>
      <c r="V291" s="194" t="s">
        <v>925</v>
      </c>
      <c r="W291" s="194" t="s">
        <v>925</v>
      </c>
      <c r="X291" s="194" t="s">
        <v>925</v>
      </c>
      <c r="Y291" s="194" t="s">
        <v>925</v>
      </c>
      <c r="Z291" s="194"/>
      <c r="AA291" s="204"/>
      <c r="AB291" s="204"/>
      <c r="AC291" s="145"/>
      <c r="AD291" s="149"/>
      <c r="AE291" s="159"/>
      <c r="AF291" s="159"/>
      <c r="AG291" s="159"/>
      <c r="AH291" s="159"/>
      <c r="AI291" s="159"/>
      <c r="AJ291" s="159"/>
      <c r="AK291" s="171"/>
      <c r="AL291" s="172"/>
      <c r="AM291" s="172"/>
      <c r="AN291" s="172"/>
      <c r="AO291" s="172"/>
      <c r="AP291" s="172"/>
      <c r="AQ291" s="171"/>
      <c r="AR291" s="184"/>
      <c r="AS291" s="184"/>
      <c r="AT291" s="184"/>
      <c r="AU291" s="184"/>
      <c r="AV291" s="184"/>
      <c r="AW291" s="184"/>
      <c r="AX291" s="26"/>
      <c r="AY291" s="26"/>
      <c r="AZ291" s="41"/>
      <c r="BA291" s="41"/>
      <c r="BB291" s="41"/>
      <c r="BC291" s="41"/>
    </row>
    <row r="292" spans="1:55" s="25" customFormat="1" ht="15.95" hidden="1" customHeight="1">
      <c r="A292" s="219" t="s">
        <v>1403</v>
      </c>
      <c r="B292" s="226" t="s">
        <v>1369</v>
      </c>
      <c r="C292" s="42">
        <v>42842</v>
      </c>
      <c r="D292" s="42"/>
      <c r="E292" s="93" t="s">
        <v>1108</v>
      </c>
      <c r="F292" s="43" t="s">
        <v>1251</v>
      </c>
      <c r="G292" s="110" t="s">
        <v>533</v>
      </c>
      <c r="H292" s="41" t="s">
        <v>1109</v>
      </c>
      <c r="I292" s="128"/>
      <c r="J292" s="128"/>
      <c r="K292" s="128"/>
      <c r="L292" s="138"/>
      <c r="M292" s="138" t="s">
        <v>925</v>
      </c>
      <c r="N292" s="138" t="s">
        <v>925</v>
      </c>
      <c r="O292" s="138" t="s">
        <v>925</v>
      </c>
      <c r="P292" s="138" t="s">
        <v>925</v>
      </c>
      <c r="Q292" s="138" t="s">
        <v>925</v>
      </c>
      <c r="R292" s="204" t="s">
        <v>925</v>
      </c>
      <c r="S292" s="204" t="s">
        <v>925</v>
      </c>
      <c r="T292" s="194"/>
      <c r="U292" s="194" t="s">
        <v>925</v>
      </c>
      <c r="V292" s="194" t="s">
        <v>925</v>
      </c>
      <c r="W292" s="194" t="s">
        <v>925</v>
      </c>
      <c r="X292" s="194" t="s">
        <v>925</v>
      </c>
      <c r="Y292" s="194" t="s">
        <v>925</v>
      </c>
      <c r="Z292" s="194" t="s">
        <v>925</v>
      </c>
      <c r="AA292" s="204" t="s">
        <v>925</v>
      </c>
      <c r="AB292" s="204"/>
      <c r="AC292" s="145"/>
      <c r="AD292" s="149"/>
      <c r="AE292" s="159"/>
      <c r="AF292" s="159"/>
      <c r="AG292" s="159"/>
      <c r="AH292" s="159"/>
      <c r="AI292" s="159"/>
      <c r="AJ292" s="159"/>
      <c r="AK292" s="171"/>
      <c r="AL292" s="172"/>
      <c r="AM292" s="172"/>
      <c r="AN292" s="172"/>
      <c r="AO292" s="172"/>
      <c r="AP292" s="172"/>
      <c r="AQ292" s="171"/>
      <c r="AR292" s="184"/>
      <c r="AS292" s="184"/>
      <c r="AT292" s="184"/>
      <c r="AU292" s="184"/>
      <c r="AV292" s="184"/>
      <c r="AW292" s="184"/>
      <c r="AX292" s="26"/>
      <c r="AY292" s="26"/>
      <c r="AZ292" s="41"/>
      <c r="BA292" s="41"/>
      <c r="BB292" s="41"/>
      <c r="BC292" s="41"/>
    </row>
    <row r="293" spans="1:55" s="25" customFormat="1" ht="15.95" hidden="1" customHeight="1">
      <c r="A293" s="219" t="s">
        <v>1401</v>
      </c>
      <c r="B293" s="226" t="s">
        <v>1369</v>
      </c>
      <c r="C293" s="42">
        <v>42844</v>
      </c>
      <c r="D293" s="42"/>
      <c r="E293" s="93" t="s">
        <v>827</v>
      </c>
      <c r="F293" s="43" t="s">
        <v>1318</v>
      </c>
      <c r="G293" s="110" t="s">
        <v>828</v>
      </c>
      <c r="H293" s="41" t="s">
        <v>860</v>
      </c>
      <c r="I293" s="128"/>
      <c r="J293" s="128"/>
      <c r="K293" s="128"/>
      <c r="L293" s="138"/>
      <c r="M293" s="138" t="s">
        <v>925</v>
      </c>
      <c r="N293" s="138" t="s">
        <v>925</v>
      </c>
      <c r="O293" s="138" t="s">
        <v>925</v>
      </c>
      <c r="P293" s="138" t="s">
        <v>925</v>
      </c>
      <c r="Q293" s="138" t="s">
        <v>925</v>
      </c>
      <c r="R293" s="204"/>
      <c r="S293" s="204"/>
      <c r="T293" s="194"/>
      <c r="U293" s="194" t="s">
        <v>925</v>
      </c>
      <c r="V293" s="194" t="s">
        <v>925</v>
      </c>
      <c r="W293" s="194" t="s">
        <v>925</v>
      </c>
      <c r="X293" s="194" t="s">
        <v>925</v>
      </c>
      <c r="Y293" s="194" t="s">
        <v>925</v>
      </c>
      <c r="Z293" s="194"/>
      <c r="AA293" s="204"/>
      <c r="AB293" s="204"/>
      <c r="AC293" s="145"/>
      <c r="AD293" s="149"/>
      <c r="AE293" s="159"/>
      <c r="AF293" s="159"/>
      <c r="AG293" s="159"/>
      <c r="AH293" s="159"/>
      <c r="AI293" s="159"/>
      <c r="AJ293" s="159"/>
      <c r="AK293" s="171"/>
      <c r="AL293" s="172"/>
      <c r="AM293" s="172"/>
      <c r="AN293" s="172"/>
      <c r="AO293" s="172"/>
      <c r="AP293" s="172"/>
      <c r="AQ293" s="171"/>
      <c r="AR293" s="184"/>
      <c r="AS293" s="184"/>
      <c r="AT293" s="184"/>
      <c r="AU293" s="184"/>
      <c r="AV293" s="184"/>
      <c r="AW293" s="184"/>
      <c r="AX293" s="41" t="s">
        <v>926</v>
      </c>
      <c r="AY293" s="41" t="s">
        <v>927</v>
      </c>
      <c r="AZ293" s="41" t="s">
        <v>66</v>
      </c>
      <c r="BA293" s="41"/>
      <c r="BB293" s="27"/>
      <c r="BC293" s="41"/>
    </row>
    <row r="294" spans="1:55" s="25" customFormat="1" ht="15.95" hidden="1" customHeight="1">
      <c r="A294" s="219" t="s">
        <v>1403</v>
      </c>
      <c r="B294" s="226" t="s">
        <v>1254</v>
      </c>
      <c r="C294" s="42">
        <v>42846</v>
      </c>
      <c r="D294" s="42"/>
      <c r="E294" s="93" t="s">
        <v>1380</v>
      </c>
      <c r="F294" s="43" t="s">
        <v>1321</v>
      </c>
      <c r="G294" s="110" t="s">
        <v>1385</v>
      </c>
      <c r="H294" s="41" t="s">
        <v>1383</v>
      </c>
      <c r="I294" s="128"/>
      <c r="J294" s="128"/>
      <c r="K294" s="128"/>
      <c r="L294" s="138"/>
      <c r="M294" s="138"/>
      <c r="N294" s="138"/>
      <c r="O294" s="138"/>
      <c r="P294" s="138"/>
      <c r="Q294" s="138"/>
      <c r="R294" s="204"/>
      <c r="S294" s="204"/>
      <c r="T294" s="194"/>
      <c r="U294" s="194" t="s">
        <v>925</v>
      </c>
      <c r="V294" s="194" t="s">
        <v>925</v>
      </c>
      <c r="W294" s="194" t="s">
        <v>925</v>
      </c>
      <c r="X294" s="194" t="s">
        <v>925</v>
      </c>
      <c r="Y294" s="194" t="s">
        <v>925</v>
      </c>
      <c r="Z294" s="194" t="s">
        <v>925</v>
      </c>
      <c r="AA294" s="204" t="s">
        <v>925</v>
      </c>
      <c r="AB294" s="204" t="s">
        <v>925</v>
      </c>
      <c r="AC294" s="145"/>
      <c r="AD294" s="149"/>
      <c r="AE294" s="159"/>
      <c r="AF294" s="159"/>
      <c r="AG294" s="159"/>
      <c r="AH294" s="159"/>
      <c r="AI294" s="159"/>
      <c r="AJ294" s="159"/>
      <c r="AK294" s="171"/>
      <c r="AL294" s="172"/>
      <c r="AM294" s="172"/>
      <c r="AN294" s="172"/>
      <c r="AO294" s="172"/>
      <c r="AP294" s="172"/>
      <c r="AQ294" s="171"/>
      <c r="AR294" s="184"/>
      <c r="AS294" s="184"/>
      <c r="AT294" s="184"/>
      <c r="AU294" s="184"/>
      <c r="AV294" s="184"/>
      <c r="AW294" s="184"/>
      <c r="AX294" s="41"/>
      <c r="AY294" s="41"/>
      <c r="AZ294" s="41"/>
      <c r="BA294" s="41"/>
      <c r="BB294" s="27"/>
      <c r="BC294" s="41"/>
    </row>
    <row r="295" spans="1:55" s="25" customFormat="1" ht="15.95" hidden="1" customHeight="1">
      <c r="A295" s="219"/>
      <c r="B295" s="226"/>
      <c r="C295" s="42"/>
      <c r="D295" s="42"/>
      <c r="E295" s="93"/>
      <c r="F295" s="43"/>
      <c r="G295" s="110"/>
      <c r="H295" s="41"/>
      <c r="I295" s="128"/>
      <c r="J295" s="128"/>
      <c r="K295" s="128"/>
      <c r="L295" s="138"/>
      <c r="M295" s="138"/>
      <c r="N295" s="138"/>
      <c r="O295" s="138"/>
      <c r="P295" s="138"/>
      <c r="Q295" s="138"/>
      <c r="R295" s="204"/>
      <c r="S295" s="204"/>
      <c r="T295" s="194"/>
      <c r="U295" s="194"/>
      <c r="V295" s="194"/>
      <c r="W295" s="194"/>
      <c r="X295" s="194"/>
      <c r="Y295" s="194"/>
      <c r="Z295" s="194"/>
      <c r="AA295" s="204"/>
      <c r="AB295" s="204"/>
      <c r="AC295" s="145"/>
      <c r="AD295" s="149"/>
      <c r="AE295" s="159"/>
      <c r="AF295" s="159"/>
      <c r="AG295" s="159"/>
      <c r="AH295" s="159"/>
      <c r="AI295" s="159"/>
      <c r="AJ295" s="159"/>
      <c r="AK295" s="171"/>
      <c r="AL295" s="172"/>
      <c r="AM295" s="172"/>
      <c r="AN295" s="172"/>
      <c r="AO295" s="172"/>
      <c r="AP295" s="172"/>
      <c r="AQ295" s="171"/>
      <c r="AR295" s="184"/>
      <c r="AS295" s="184"/>
      <c r="AT295" s="184"/>
      <c r="AU295" s="184"/>
      <c r="AV295" s="184"/>
      <c r="AW295" s="184"/>
      <c r="AX295" s="41"/>
      <c r="AY295" s="41"/>
      <c r="AZ295" s="41"/>
      <c r="BA295" s="41"/>
      <c r="BB295" s="27"/>
      <c r="BC295" s="41"/>
    </row>
    <row r="296" spans="1:55" s="25" customFormat="1" ht="15.95" hidden="1" customHeight="1">
      <c r="A296" s="219" t="s">
        <v>1401</v>
      </c>
      <c r="B296" s="226" t="s">
        <v>1369</v>
      </c>
      <c r="C296" s="42">
        <v>42847</v>
      </c>
      <c r="D296" s="42"/>
      <c r="E296" s="93" t="s">
        <v>858</v>
      </c>
      <c r="F296" s="43" t="s">
        <v>1325</v>
      </c>
      <c r="G296" s="110" t="s">
        <v>859</v>
      </c>
      <c r="H296" s="41" t="s">
        <v>860</v>
      </c>
      <c r="I296" s="128"/>
      <c r="J296" s="128"/>
      <c r="K296" s="128"/>
      <c r="L296" s="138"/>
      <c r="M296" s="138" t="s">
        <v>925</v>
      </c>
      <c r="N296" s="138" t="s">
        <v>925</v>
      </c>
      <c r="O296" s="138" t="s">
        <v>925</v>
      </c>
      <c r="P296" s="138" t="s">
        <v>925</v>
      </c>
      <c r="Q296" s="138" t="s">
        <v>925</v>
      </c>
      <c r="R296" s="204"/>
      <c r="S296" s="204"/>
      <c r="T296" s="194"/>
      <c r="U296" s="194" t="s">
        <v>925</v>
      </c>
      <c r="V296" s="194" t="s">
        <v>925</v>
      </c>
      <c r="W296" s="194" t="s">
        <v>925</v>
      </c>
      <c r="X296" s="194" t="s">
        <v>925</v>
      </c>
      <c r="Y296" s="194" t="s">
        <v>925</v>
      </c>
      <c r="Z296" s="194"/>
      <c r="AA296" s="204"/>
      <c r="AB296" s="204"/>
      <c r="AC296" s="145"/>
      <c r="AD296" s="149"/>
      <c r="AE296" s="159"/>
      <c r="AF296" s="159"/>
      <c r="AG296" s="159"/>
      <c r="AH296" s="159"/>
      <c r="AI296" s="159"/>
      <c r="AJ296" s="159"/>
      <c r="AK296" s="171"/>
      <c r="AL296" s="172"/>
      <c r="AM296" s="172"/>
      <c r="AN296" s="172"/>
      <c r="AO296" s="172"/>
      <c r="AP296" s="172"/>
      <c r="AQ296" s="171"/>
      <c r="AR296" s="184"/>
      <c r="AS296" s="184"/>
      <c r="AT296" s="184"/>
      <c r="AU296" s="184"/>
      <c r="AV296" s="184"/>
      <c r="AW296" s="184"/>
      <c r="AX296" s="41" t="s">
        <v>926</v>
      </c>
      <c r="AY296" s="41" t="s">
        <v>942</v>
      </c>
      <c r="AZ296" s="41" t="s">
        <v>66</v>
      </c>
      <c r="BA296" s="41"/>
      <c r="BB296" s="27"/>
      <c r="BC296" s="41"/>
    </row>
    <row r="297" spans="1:55" s="25" customFormat="1" ht="15.95" hidden="1" customHeight="1">
      <c r="A297" s="219" t="s">
        <v>1403</v>
      </c>
      <c r="B297" s="226" t="s">
        <v>1254</v>
      </c>
      <c r="C297" s="42">
        <v>42847</v>
      </c>
      <c r="D297" s="42">
        <v>42847</v>
      </c>
      <c r="E297" s="93" t="s">
        <v>1079</v>
      </c>
      <c r="F297" s="43" t="s">
        <v>1307</v>
      </c>
      <c r="G297" s="110" t="s">
        <v>145</v>
      </c>
      <c r="H297" s="41" t="s">
        <v>1085</v>
      </c>
      <c r="I297" s="128"/>
      <c r="J297" s="128"/>
      <c r="K297" s="128"/>
      <c r="L297" s="138"/>
      <c r="M297" s="138"/>
      <c r="N297" s="138"/>
      <c r="O297" s="138"/>
      <c r="P297" s="138"/>
      <c r="Q297" s="138"/>
      <c r="R297" s="204"/>
      <c r="S297" s="204"/>
      <c r="T297" s="194" t="s">
        <v>925</v>
      </c>
      <c r="U297" s="194" t="s">
        <v>925</v>
      </c>
      <c r="V297" s="194" t="s">
        <v>925</v>
      </c>
      <c r="W297" s="194" t="s">
        <v>925</v>
      </c>
      <c r="X297" s="194" t="s">
        <v>925</v>
      </c>
      <c r="Y297" s="194" t="s">
        <v>925</v>
      </c>
      <c r="Z297" s="194" t="s">
        <v>925</v>
      </c>
      <c r="AA297" s="204" t="s">
        <v>925</v>
      </c>
      <c r="AB297" s="204" t="s">
        <v>925</v>
      </c>
      <c r="AC297" s="145"/>
      <c r="AD297" s="149"/>
      <c r="AE297" s="159"/>
      <c r="AF297" s="159"/>
      <c r="AG297" s="159"/>
      <c r="AH297" s="159"/>
      <c r="AI297" s="159"/>
      <c r="AJ297" s="159"/>
      <c r="AK297" s="171"/>
      <c r="AL297" s="172"/>
      <c r="AM297" s="172"/>
      <c r="AN297" s="172"/>
      <c r="AO297" s="172"/>
      <c r="AP297" s="172"/>
      <c r="AQ297" s="171"/>
      <c r="AR297" s="184"/>
      <c r="AS297" s="184"/>
      <c r="AT297" s="184"/>
      <c r="AU297" s="184"/>
      <c r="AV297" s="184"/>
      <c r="AW297" s="184"/>
      <c r="AX297" s="26"/>
      <c r="AY297" s="26"/>
      <c r="AZ297" s="41" t="s">
        <v>926</v>
      </c>
      <c r="BA297" s="41" t="s">
        <v>927</v>
      </c>
      <c r="BB297" s="41" t="s">
        <v>65</v>
      </c>
      <c r="BC297" s="41"/>
    </row>
    <row r="298" spans="1:55" s="25" customFormat="1" ht="15.95" hidden="1" customHeight="1">
      <c r="A298" s="219" t="s">
        <v>1406</v>
      </c>
      <c r="B298" s="226" t="s">
        <v>1369</v>
      </c>
      <c r="C298" s="42">
        <v>42848</v>
      </c>
      <c r="D298" s="42"/>
      <c r="E298" s="93" t="s">
        <v>785</v>
      </c>
      <c r="F298" s="43" t="s">
        <v>1299</v>
      </c>
      <c r="G298" s="110" t="s">
        <v>818</v>
      </c>
      <c r="H298" s="41" t="s">
        <v>868</v>
      </c>
      <c r="I298" s="128"/>
      <c r="J298" s="128"/>
      <c r="K298" s="128"/>
      <c r="L298" s="138" t="s">
        <v>925</v>
      </c>
      <c r="M298" s="138" t="s">
        <v>925</v>
      </c>
      <c r="N298" s="138" t="s">
        <v>925</v>
      </c>
      <c r="O298" s="138" t="s">
        <v>925</v>
      </c>
      <c r="P298" s="138" t="s">
        <v>925</v>
      </c>
      <c r="Q298" s="138" t="s">
        <v>925</v>
      </c>
      <c r="R298" s="204"/>
      <c r="S298" s="204"/>
      <c r="T298" s="194" t="s">
        <v>925</v>
      </c>
      <c r="U298" s="194" t="s">
        <v>925</v>
      </c>
      <c r="V298" s="194" t="s">
        <v>925</v>
      </c>
      <c r="W298" s="194" t="s">
        <v>925</v>
      </c>
      <c r="X298" s="194" t="s">
        <v>925</v>
      </c>
      <c r="Y298" s="194" t="s">
        <v>925</v>
      </c>
      <c r="Z298" s="194"/>
      <c r="AA298" s="204"/>
      <c r="AB298" s="204"/>
      <c r="AC298" s="145"/>
      <c r="AD298" s="149"/>
      <c r="AE298" s="159" t="s">
        <v>925</v>
      </c>
      <c r="AF298" s="159" t="s">
        <v>925</v>
      </c>
      <c r="AG298" s="159" t="s">
        <v>925</v>
      </c>
      <c r="AH298" s="159" t="s">
        <v>925</v>
      </c>
      <c r="AI298" s="159" t="s">
        <v>925</v>
      </c>
      <c r="AJ298" s="159" t="s">
        <v>925</v>
      </c>
      <c r="AK298" s="171" t="s">
        <v>925</v>
      </c>
      <c r="AL298" s="172" t="s">
        <v>925</v>
      </c>
      <c r="AM298" s="172" t="s">
        <v>925</v>
      </c>
      <c r="AN298" s="172" t="s">
        <v>925</v>
      </c>
      <c r="AO298" s="172" t="s">
        <v>925</v>
      </c>
      <c r="AP298" s="172" t="s">
        <v>925</v>
      </c>
      <c r="AQ298" s="171"/>
      <c r="AR298" s="184"/>
      <c r="AS298" s="184"/>
      <c r="AT298" s="184"/>
      <c r="AU298" s="184"/>
      <c r="AV298" s="184"/>
      <c r="AW298" s="184"/>
      <c r="AX298" s="41" t="s">
        <v>926</v>
      </c>
      <c r="AY298" s="41" t="s">
        <v>942</v>
      </c>
      <c r="AZ298" s="41" t="s">
        <v>66</v>
      </c>
      <c r="BA298" s="41"/>
      <c r="BB298" s="27"/>
      <c r="BC298" s="41" t="s">
        <v>944</v>
      </c>
    </row>
    <row r="299" spans="1:55" s="25" customFormat="1" ht="15.95" hidden="1" customHeight="1">
      <c r="A299" s="219" t="s">
        <v>1403</v>
      </c>
      <c r="B299" s="226" t="s">
        <v>1369</v>
      </c>
      <c r="C299" s="42">
        <v>42848</v>
      </c>
      <c r="D299" s="42"/>
      <c r="E299" s="93" t="s">
        <v>794</v>
      </c>
      <c r="F299" s="43" t="s">
        <v>795</v>
      </c>
      <c r="G299" s="110" t="s">
        <v>796</v>
      </c>
      <c r="H299" s="41" t="s">
        <v>797</v>
      </c>
      <c r="I299" s="128"/>
      <c r="J299" s="128"/>
      <c r="K299" s="128"/>
      <c r="L299" s="138"/>
      <c r="M299" s="138" t="s">
        <v>925</v>
      </c>
      <c r="N299" s="138" t="s">
        <v>925</v>
      </c>
      <c r="O299" s="138" t="s">
        <v>925</v>
      </c>
      <c r="P299" s="138" t="s">
        <v>925</v>
      </c>
      <c r="Q299" s="138" t="s">
        <v>925</v>
      </c>
      <c r="R299" s="204" t="s">
        <v>925</v>
      </c>
      <c r="S299" s="204" t="s">
        <v>925</v>
      </c>
      <c r="T299" s="194"/>
      <c r="U299" s="194" t="s">
        <v>925</v>
      </c>
      <c r="V299" s="194" t="s">
        <v>925</v>
      </c>
      <c r="W299" s="194" t="s">
        <v>925</v>
      </c>
      <c r="X299" s="194" t="s">
        <v>925</v>
      </c>
      <c r="Y299" s="194" t="s">
        <v>925</v>
      </c>
      <c r="Z299" s="194" t="s">
        <v>925</v>
      </c>
      <c r="AA299" s="204" t="s">
        <v>925</v>
      </c>
      <c r="AB299" s="204"/>
      <c r="AC299" s="145"/>
      <c r="AD299" s="149"/>
      <c r="AE299" s="159"/>
      <c r="AF299" s="159"/>
      <c r="AG299" s="159"/>
      <c r="AH299" s="159"/>
      <c r="AI299" s="159"/>
      <c r="AJ299" s="159"/>
      <c r="AK299" s="171"/>
      <c r="AL299" s="172"/>
      <c r="AM299" s="172"/>
      <c r="AN299" s="172"/>
      <c r="AO299" s="172"/>
      <c r="AP299" s="172"/>
      <c r="AQ299" s="171"/>
      <c r="AR299" s="184"/>
      <c r="AS299" s="184"/>
      <c r="AT299" s="184"/>
      <c r="AU299" s="184"/>
      <c r="AV299" s="184"/>
      <c r="AW299" s="184"/>
      <c r="AX299" s="41" t="s">
        <v>926</v>
      </c>
      <c r="AY299" s="41" t="s">
        <v>942</v>
      </c>
      <c r="AZ299" s="41" t="s">
        <v>66</v>
      </c>
      <c r="BA299" s="41"/>
      <c r="BB299" s="27"/>
      <c r="BC299" s="41"/>
    </row>
    <row r="300" spans="1:55" s="25" customFormat="1" ht="15.95" hidden="1" customHeight="1">
      <c r="A300" s="219" t="s">
        <v>1401</v>
      </c>
      <c r="B300" s="226" t="s">
        <v>1369</v>
      </c>
      <c r="C300" s="42">
        <v>42848</v>
      </c>
      <c r="D300" s="42"/>
      <c r="E300" s="93"/>
      <c r="F300" s="43" t="s">
        <v>1295</v>
      </c>
      <c r="G300" s="110" t="s">
        <v>1024</v>
      </c>
      <c r="H300" s="41" t="s">
        <v>1294</v>
      </c>
      <c r="I300" s="128"/>
      <c r="J300" s="128"/>
      <c r="K300" s="128"/>
      <c r="L300" s="138"/>
      <c r="M300" s="138" t="s">
        <v>925</v>
      </c>
      <c r="N300" s="138" t="s">
        <v>925</v>
      </c>
      <c r="O300" s="138" t="s">
        <v>925</v>
      </c>
      <c r="P300" s="138" t="s">
        <v>925</v>
      </c>
      <c r="Q300" s="138" t="s">
        <v>925</v>
      </c>
      <c r="R300" s="204"/>
      <c r="S300" s="204"/>
      <c r="T300" s="194"/>
      <c r="U300" s="194" t="s">
        <v>925</v>
      </c>
      <c r="V300" s="194" t="s">
        <v>925</v>
      </c>
      <c r="W300" s="194" t="s">
        <v>925</v>
      </c>
      <c r="X300" s="194" t="s">
        <v>925</v>
      </c>
      <c r="Y300" s="194" t="s">
        <v>925</v>
      </c>
      <c r="Z300" s="194"/>
      <c r="AA300" s="204"/>
      <c r="AB300" s="204"/>
      <c r="AC300" s="145"/>
      <c r="AD300" s="149"/>
      <c r="AE300" s="159"/>
      <c r="AF300" s="159"/>
      <c r="AG300" s="159"/>
      <c r="AH300" s="159"/>
      <c r="AI300" s="159"/>
      <c r="AJ300" s="159"/>
      <c r="AK300" s="171"/>
      <c r="AL300" s="172"/>
      <c r="AM300" s="172"/>
      <c r="AN300" s="172"/>
      <c r="AO300" s="172"/>
      <c r="AP300" s="172"/>
      <c r="AQ300" s="171"/>
      <c r="AR300" s="184"/>
      <c r="AS300" s="184"/>
      <c r="AT300" s="184"/>
      <c r="AU300" s="184"/>
      <c r="AV300" s="184"/>
      <c r="AW300" s="184"/>
      <c r="AX300" s="41"/>
      <c r="AY300" s="41"/>
      <c r="AZ300" s="41"/>
      <c r="BA300" s="41"/>
      <c r="BB300" s="27"/>
      <c r="BC300" s="41"/>
    </row>
    <row r="301" spans="1:55" s="76" customFormat="1" ht="15.95" hidden="1" customHeight="1">
      <c r="A301" s="219" t="s">
        <v>1401</v>
      </c>
      <c r="B301" s="226" t="s">
        <v>1369</v>
      </c>
      <c r="C301" s="42">
        <v>42848</v>
      </c>
      <c r="D301" s="42"/>
      <c r="E301" s="93" t="s">
        <v>811</v>
      </c>
      <c r="F301" s="43" t="s">
        <v>1303</v>
      </c>
      <c r="G301" s="110" t="s">
        <v>812</v>
      </c>
      <c r="H301" s="41" t="s">
        <v>826</v>
      </c>
      <c r="I301" s="128"/>
      <c r="J301" s="128"/>
      <c r="K301" s="128"/>
      <c r="L301" s="138"/>
      <c r="M301" s="138" t="s">
        <v>925</v>
      </c>
      <c r="N301" s="138" t="s">
        <v>925</v>
      </c>
      <c r="O301" s="138" t="s">
        <v>925</v>
      </c>
      <c r="P301" s="138" t="s">
        <v>925</v>
      </c>
      <c r="Q301" s="138" t="s">
        <v>925</v>
      </c>
      <c r="R301" s="204"/>
      <c r="S301" s="204"/>
      <c r="T301" s="194"/>
      <c r="U301" s="194" t="s">
        <v>925</v>
      </c>
      <c r="V301" s="194" t="s">
        <v>925</v>
      </c>
      <c r="W301" s="194" t="s">
        <v>925</v>
      </c>
      <c r="X301" s="194" t="s">
        <v>925</v>
      </c>
      <c r="Y301" s="194" t="s">
        <v>925</v>
      </c>
      <c r="Z301" s="194"/>
      <c r="AA301" s="204"/>
      <c r="AB301" s="204"/>
      <c r="AC301" s="145"/>
      <c r="AD301" s="149"/>
      <c r="AE301" s="159"/>
      <c r="AF301" s="159"/>
      <c r="AG301" s="159"/>
      <c r="AH301" s="159"/>
      <c r="AI301" s="159"/>
      <c r="AJ301" s="159"/>
      <c r="AK301" s="171"/>
      <c r="AL301" s="172"/>
      <c r="AM301" s="172"/>
      <c r="AN301" s="172"/>
      <c r="AO301" s="172"/>
      <c r="AP301" s="172"/>
      <c r="AQ301" s="171"/>
      <c r="AR301" s="184"/>
      <c r="AS301" s="184"/>
      <c r="AT301" s="184"/>
      <c r="AU301" s="184"/>
      <c r="AV301" s="184"/>
      <c r="AW301" s="184"/>
      <c r="AX301" s="41" t="s">
        <v>926</v>
      </c>
      <c r="AY301" s="41" t="s">
        <v>942</v>
      </c>
      <c r="AZ301" s="41" t="s">
        <v>66</v>
      </c>
      <c r="BA301" s="41"/>
      <c r="BB301" s="27" t="s">
        <v>932</v>
      </c>
      <c r="BC301" s="41" t="s">
        <v>935</v>
      </c>
    </row>
    <row r="302" spans="1:55" s="25" customFormat="1" ht="15.95" hidden="1" customHeight="1">
      <c r="A302" s="219" t="s">
        <v>1403</v>
      </c>
      <c r="B302" s="226" t="s">
        <v>1369</v>
      </c>
      <c r="C302" s="42">
        <v>42848</v>
      </c>
      <c r="D302" s="42"/>
      <c r="E302" s="93" t="s">
        <v>788</v>
      </c>
      <c r="F302" s="43" t="s">
        <v>1303</v>
      </c>
      <c r="G302" s="110" t="s">
        <v>822</v>
      </c>
      <c r="H302" s="41" t="s">
        <v>821</v>
      </c>
      <c r="I302" s="128"/>
      <c r="J302" s="128"/>
      <c r="K302" s="128"/>
      <c r="L302" s="138"/>
      <c r="M302" s="138" t="s">
        <v>925</v>
      </c>
      <c r="N302" s="138" t="s">
        <v>925</v>
      </c>
      <c r="O302" s="138" t="s">
        <v>925</v>
      </c>
      <c r="P302" s="138" t="s">
        <v>925</v>
      </c>
      <c r="Q302" s="138" t="s">
        <v>925</v>
      </c>
      <c r="R302" s="204" t="s">
        <v>925</v>
      </c>
      <c r="S302" s="204" t="s">
        <v>925</v>
      </c>
      <c r="T302" s="194"/>
      <c r="U302" s="194" t="s">
        <v>925</v>
      </c>
      <c r="V302" s="194" t="s">
        <v>925</v>
      </c>
      <c r="W302" s="194" t="s">
        <v>925</v>
      </c>
      <c r="X302" s="194" t="s">
        <v>925</v>
      </c>
      <c r="Y302" s="194" t="s">
        <v>925</v>
      </c>
      <c r="Z302" s="194" t="s">
        <v>925</v>
      </c>
      <c r="AA302" s="204" t="s">
        <v>925</v>
      </c>
      <c r="AB302" s="204"/>
      <c r="AC302" s="145"/>
      <c r="AD302" s="149"/>
      <c r="AE302" s="159"/>
      <c r="AF302" s="159"/>
      <c r="AG302" s="159"/>
      <c r="AH302" s="159"/>
      <c r="AI302" s="159"/>
      <c r="AJ302" s="159"/>
      <c r="AK302" s="171"/>
      <c r="AL302" s="172"/>
      <c r="AM302" s="172"/>
      <c r="AN302" s="172"/>
      <c r="AO302" s="172"/>
      <c r="AP302" s="172"/>
      <c r="AQ302" s="171"/>
      <c r="AR302" s="184"/>
      <c r="AS302" s="184"/>
      <c r="AT302" s="184"/>
      <c r="AU302" s="184"/>
      <c r="AV302" s="184"/>
      <c r="AW302" s="184"/>
      <c r="AX302" s="41" t="s">
        <v>926</v>
      </c>
      <c r="AY302" s="41" t="s">
        <v>942</v>
      </c>
      <c r="AZ302" s="41" t="s">
        <v>66</v>
      </c>
      <c r="BA302" s="41"/>
      <c r="BB302" s="27"/>
      <c r="BC302" s="41"/>
    </row>
    <row r="303" spans="1:55" s="25" customFormat="1" ht="15.95" hidden="1" customHeight="1">
      <c r="A303" s="219" t="s">
        <v>1403</v>
      </c>
      <c r="B303" s="226" t="s">
        <v>1369</v>
      </c>
      <c r="C303" s="62">
        <v>42848</v>
      </c>
      <c r="D303" s="62"/>
      <c r="E303" s="94" t="s">
        <v>1012</v>
      </c>
      <c r="F303" s="43" t="s">
        <v>990</v>
      </c>
      <c r="G303" s="111" t="s">
        <v>1013</v>
      </c>
      <c r="H303" s="64" t="s">
        <v>1376</v>
      </c>
      <c r="I303" s="129"/>
      <c r="J303" s="129"/>
      <c r="K303" s="129"/>
      <c r="L303" s="137"/>
      <c r="M303" s="137" t="s">
        <v>925</v>
      </c>
      <c r="N303" s="137" t="s">
        <v>925</v>
      </c>
      <c r="O303" s="137" t="s">
        <v>925</v>
      </c>
      <c r="P303" s="137" t="s">
        <v>925</v>
      </c>
      <c r="Q303" s="137" t="s">
        <v>925</v>
      </c>
      <c r="R303" s="203" t="s">
        <v>925</v>
      </c>
      <c r="S303" s="203" t="s">
        <v>925</v>
      </c>
      <c r="T303" s="193"/>
      <c r="U303" s="193" t="s">
        <v>925</v>
      </c>
      <c r="V303" s="193" t="s">
        <v>925</v>
      </c>
      <c r="W303" s="193" t="s">
        <v>925</v>
      </c>
      <c r="X303" s="193" t="s">
        <v>925</v>
      </c>
      <c r="Y303" s="193" t="s">
        <v>925</v>
      </c>
      <c r="Z303" s="193" t="s">
        <v>925</v>
      </c>
      <c r="AA303" s="203" t="s">
        <v>925</v>
      </c>
      <c r="AB303" s="203" t="s">
        <v>925</v>
      </c>
      <c r="AC303" s="147"/>
      <c r="AD303" s="148"/>
      <c r="AE303" s="158"/>
      <c r="AF303" s="158"/>
      <c r="AG303" s="158"/>
      <c r="AH303" s="158"/>
      <c r="AI303" s="158"/>
      <c r="AJ303" s="158"/>
      <c r="AK303" s="169"/>
      <c r="AL303" s="170"/>
      <c r="AM303" s="170"/>
      <c r="AN303" s="170"/>
      <c r="AO303" s="170"/>
      <c r="AP303" s="170"/>
      <c r="AQ303" s="169"/>
      <c r="AR303" s="183"/>
      <c r="AS303" s="183"/>
      <c r="AT303" s="183"/>
      <c r="AU303" s="183"/>
      <c r="AV303" s="183"/>
      <c r="AW303" s="183"/>
      <c r="AX303" s="64"/>
      <c r="AY303" s="64"/>
      <c r="AZ303" s="64"/>
      <c r="BA303" s="64"/>
      <c r="BB303" s="27"/>
      <c r="BC303" s="64"/>
    </row>
    <row r="304" spans="1:55" s="25" customFormat="1" ht="15.95" hidden="1" customHeight="1">
      <c r="A304" s="219" t="s">
        <v>1401</v>
      </c>
      <c r="B304" s="226" t="s">
        <v>1369</v>
      </c>
      <c r="C304" s="62">
        <v>42848</v>
      </c>
      <c r="D304" s="62"/>
      <c r="E304" s="94" t="s">
        <v>1377</v>
      </c>
      <c r="F304" s="43" t="s">
        <v>1378</v>
      </c>
      <c r="G304" s="111" t="s">
        <v>1021</v>
      </c>
      <c r="H304" s="64" t="s">
        <v>1294</v>
      </c>
      <c r="I304" s="129"/>
      <c r="J304" s="129"/>
      <c r="K304" s="129"/>
      <c r="L304" s="137"/>
      <c r="M304" s="137" t="s">
        <v>925</v>
      </c>
      <c r="N304" s="137" t="s">
        <v>925</v>
      </c>
      <c r="O304" s="137" t="s">
        <v>925</v>
      </c>
      <c r="P304" s="137" t="s">
        <v>925</v>
      </c>
      <c r="Q304" s="137" t="s">
        <v>925</v>
      </c>
      <c r="R304" s="203"/>
      <c r="S304" s="203"/>
      <c r="T304" s="193"/>
      <c r="U304" s="193" t="s">
        <v>925</v>
      </c>
      <c r="V304" s="193" t="s">
        <v>925</v>
      </c>
      <c r="W304" s="193" t="s">
        <v>925</v>
      </c>
      <c r="X304" s="193" t="s">
        <v>925</v>
      </c>
      <c r="Y304" s="193" t="s">
        <v>925</v>
      </c>
      <c r="Z304" s="193"/>
      <c r="AA304" s="203"/>
      <c r="AB304" s="203"/>
      <c r="AC304" s="147"/>
      <c r="AD304" s="148"/>
      <c r="AE304" s="158"/>
      <c r="AF304" s="158"/>
      <c r="AG304" s="158"/>
      <c r="AH304" s="158"/>
      <c r="AI304" s="158"/>
      <c r="AJ304" s="158"/>
      <c r="AK304" s="169"/>
      <c r="AL304" s="170"/>
      <c r="AM304" s="170"/>
      <c r="AN304" s="170"/>
      <c r="AO304" s="170"/>
      <c r="AP304" s="170"/>
      <c r="AQ304" s="169"/>
      <c r="AR304" s="183"/>
      <c r="AS304" s="183"/>
      <c r="AT304" s="183"/>
      <c r="AU304" s="183"/>
      <c r="AV304" s="183"/>
      <c r="AW304" s="183"/>
      <c r="AX304" s="64"/>
      <c r="AY304" s="64"/>
      <c r="AZ304" s="64"/>
      <c r="BA304" s="64"/>
      <c r="BB304" s="27"/>
      <c r="BC304" s="64"/>
    </row>
    <row r="305" spans="1:55" s="25" customFormat="1" ht="15.95" hidden="1" customHeight="1">
      <c r="A305" s="219" t="s">
        <v>1401</v>
      </c>
      <c r="B305" s="226" t="s">
        <v>1369</v>
      </c>
      <c r="C305" s="66">
        <v>42848</v>
      </c>
      <c r="D305" s="42"/>
      <c r="E305" s="93" t="s">
        <v>1069</v>
      </c>
      <c r="F305" s="43" t="s">
        <v>1327</v>
      </c>
      <c r="G305" s="110" t="s">
        <v>1070</v>
      </c>
      <c r="H305" s="41"/>
      <c r="I305" s="128"/>
      <c r="J305" s="128"/>
      <c r="K305" s="128"/>
      <c r="L305" s="138"/>
      <c r="M305" s="138" t="s">
        <v>925</v>
      </c>
      <c r="N305" s="138" t="s">
        <v>925</v>
      </c>
      <c r="O305" s="138" t="s">
        <v>925</v>
      </c>
      <c r="P305" s="138" t="s">
        <v>925</v>
      </c>
      <c r="Q305" s="138" t="s">
        <v>925</v>
      </c>
      <c r="R305" s="204"/>
      <c r="S305" s="204"/>
      <c r="T305" s="194"/>
      <c r="U305" s="194" t="s">
        <v>925</v>
      </c>
      <c r="V305" s="194" t="s">
        <v>925</v>
      </c>
      <c r="W305" s="194" t="s">
        <v>925</v>
      </c>
      <c r="X305" s="194" t="s">
        <v>925</v>
      </c>
      <c r="Y305" s="194" t="s">
        <v>925</v>
      </c>
      <c r="Z305" s="194"/>
      <c r="AA305" s="204"/>
      <c r="AB305" s="204"/>
      <c r="AC305" s="145"/>
      <c r="AD305" s="149"/>
      <c r="AE305" s="159"/>
      <c r="AF305" s="159"/>
      <c r="AG305" s="159"/>
      <c r="AH305" s="159"/>
      <c r="AI305" s="159"/>
      <c r="AJ305" s="159"/>
      <c r="AK305" s="171"/>
      <c r="AL305" s="172"/>
      <c r="AM305" s="172"/>
      <c r="AN305" s="172"/>
      <c r="AO305" s="172"/>
      <c r="AP305" s="172"/>
      <c r="AQ305" s="171"/>
      <c r="AR305" s="184"/>
      <c r="AS305" s="184"/>
      <c r="AT305" s="184"/>
      <c r="AU305" s="184"/>
      <c r="AV305" s="184"/>
      <c r="AW305" s="184"/>
      <c r="AX305" s="41"/>
      <c r="AY305" s="41" t="s">
        <v>942</v>
      </c>
      <c r="AZ305" s="41"/>
      <c r="BA305" s="41"/>
      <c r="BB305" s="27"/>
      <c r="BC305" s="41"/>
    </row>
    <row r="306" spans="1:55" s="25" customFormat="1" ht="15.95" hidden="1" customHeight="1">
      <c r="A306" s="219" t="s">
        <v>1401</v>
      </c>
      <c r="B306" s="226" t="s">
        <v>1369</v>
      </c>
      <c r="C306" s="42">
        <v>42848</v>
      </c>
      <c r="D306" s="42"/>
      <c r="E306" s="93" t="s">
        <v>1058</v>
      </c>
      <c r="F306" s="43" t="s">
        <v>1046</v>
      </c>
      <c r="G306" s="110" t="s">
        <v>1059</v>
      </c>
      <c r="H306" s="41"/>
      <c r="I306" s="128"/>
      <c r="J306" s="128"/>
      <c r="K306" s="128"/>
      <c r="L306" s="138"/>
      <c r="M306" s="138" t="s">
        <v>925</v>
      </c>
      <c r="N306" s="138" t="s">
        <v>925</v>
      </c>
      <c r="O306" s="138" t="s">
        <v>925</v>
      </c>
      <c r="P306" s="138" t="s">
        <v>925</v>
      </c>
      <c r="Q306" s="138" t="s">
        <v>925</v>
      </c>
      <c r="R306" s="204"/>
      <c r="S306" s="204"/>
      <c r="T306" s="194"/>
      <c r="U306" s="194" t="s">
        <v>925</v>
      </c>
      <c r="V306" s="194" t="s">
        <v>925</v>
      </c>
      <c r="W306" s="194" t="s">
        <v>925</v>
      </c>
      <c r="X306" s="194" t="s">
        <v>925</v>
      </c>
      <c r="Y306" s="194" t="s">
        <v>925</v>
      </c>
      <c r="Z306" s="194"/>
      <c r="AA306" s="204"/>
      <c r="AB306" s="204"/>
      <c r="AC306" s="145"/>
      <c r="AD306" s="149"/>
      <c r="AE306" s="159"/>
      <c r="AF306" s="159"/>
      <c r="AG306" s="159"/>
      <c r="AH306" s="159"/>
      <c r="AI306" s="159"/>
      <c r="AJ306" s="159"/>
      <c r="AK306" s="171"/>
      <c r="AL306" s="172"/>
      <c r="AM306" s="172"/>
      <c r="AN306" s="172"/>
      <c r="AO306" s="172"/>
      <c r="AP306" s="172"/>
      <c r="AQ306" s="171"/>
      <c r="AR306" s="184"/>
      <c r="AS306" s="184"/>
      <c r="AT306" s="184"/>
      <c r="AU306" s="184"/>
      <c r="AV306" s="184"/>
      <c r="AW306" s="184"/>
      <c r="AX306" s="41"/>
      <c r="AY306" s="41" t="s">
        <v>927</v>
      </c>
      <c r="AZ306" s="41"/>
      <c r="BA306" s="41"/>
      <c r="BB306" s="27"/>
      <c r="BC306" s="41"/>
    </row>
    <row r="307" spans="1:55" s="25" customFormat="1" ht="15.95" hidden="1" customHeight="1">
      <c r="A307" s="219" t="s">
        <v>1403</v>
      </c>
      <c r="B307" s="226" t="s">
        <v>1369</v>
      </c>
      <c r="C307" s="42">
        <v>42848</v>
      </c>
      <c r="D307" s="42">
        <v>42848</v>
      </c>
      <c r="E307" s="93" t="s">
        <v>1082</v>
      </c>
      <c r="F307" s="43" t="s">
        <v>1309</v>
      </c>
      <c r="G307" s="110" t="s">
        <v>1083</v>
      </c>
      <c r="H307" s="41" t="s">
        <v>1178</v>
      </c>
      <c r="I307" s="128"/>
      <c r="J307" s="128"/>
      <c r="K307" s="128"/>
      <c r="L307" s="138" t="s">
        <v>925</v>
      </c>
      <c r="M307" s="138" t="s">
        <v>925</v>
      </c>
      <c r="N307" s="138" t="s">
        <v>925</v>
      </c>
      <c r="O307" s="138" t="s">
        <v>925</v>
      </c>
      <c r="P307" s="138" t="s">
        <v>925</v>
      </c>
      <c r="Q307" s="138" t="s">
        <v>925</v>
      </c>
      <c r="R307" s="204" t="s">
        <v>925</v>
      </c>
      <c r="S307" s="204" t="s">
        <v>925</v>
      </c>
      <c r="T307" s="194" t="s">
        <v>925</v>
      </c>
      <c r="U307" s="194" t="s">
        <v>925</v>
      </c>
      <c r="V307" s="194" t="s">
        <v>925</v>
      </c>
      <c r="W307" s="194" t="s">
        <v>925</v>
      </c>
      <c r="X307" s="194" t="s">
        <v>925</v>
      </c>
      <c r="Y307" s="194" t="s">
        <v>925</v>
      </c>
      <c r="Z307" s="194" t="s">
        <v>925</v>
      </c>
      <c r="AA307" s="204" t="s">
        <v>925</v>
      </c>
      <c r="AB307" s="204"/>
      <c r="AC307" s="145"/>
      <c r="AD307" s="149"/>
      <c r="AE307" s="159"/>
      <c r="AF307" s="159"/>
      <c r="AG307" s="159"/>
      <c r="AH307" s="159"/>
      <c r="AI307" s="159"/>
      <c r="AJ307" s="159"/>
      <c r="AK307" s="171"/>
      <c r="AL307" s="172"/>
      <c r="AM307" s="172"/>
      <c r="AN307" s="172"/>
      <c r="AO307" s="172"/>
      <c r="AP307" s="172"/>
      <c r="AQ307" s="171"/>
      <c r="AR307" s="184"/>
      <c r="AS307" s="184"/>
      <c r="AT307" s="184"/>
      <c r="AU307" s="184"/>
      <c r="AV307" s="184"/>
      <c r="AW307" s="184"/>
      <c r="AX307" s="26"/>
      <c r="AY307" s="26"/>
      <c r="AZ307" s="41"/>
      <c r="BA307" s="41"/>
      <c r="BB307" s="41"/>
      <c r="BC307" s="41"/>
    </row>
    <row r="308" spans="1:55" s="25" customFormat="1" ht="15.95" hidden="1" customHeight="1">
      <c r="A308" s="219" t="s">
        <v>1401</v>
      </c>
      <c r="B308" s="226" t="s">
        <v>1369</v>
      </c>
      <c r="C308" s="42">
        <v>42848</v>
      </c>
      <c r="D308" s="42"/>
      <c r="E308" s="93" t="s">
        <v>248</v>
      </c>
      <c r="F308" s="43" t="s">
        <v>1105</v>
      </c>
      <c r="G308" s="110" t="s">
        <v>1106</v>
      </c>
      <c r="H308" s="41" t="s">
        <v>864</v>
      </c>
      <c r="I308" s="128"/>
      <c r="J308" s="128"/>
      <c r="K308" s="128"/>
      <c r="L308" s="138"/>
      <c r="M308" s="138" t="s">
        <v>925</v>
      </c>
      <c r="N308" s="138" t="s">
        <v>925</v>
      </c>
      <c r="O308" s="138" t="s">
        <v>925</v>
      </c>
      <c r="P308" s="138" t="s">
        <v>925</v>
      </c>
      <c r="Q308" s="138" t="s">
        <v>925</v>
      </c>
      <c r="R308" s="204"/>
      <c r="S308" s="204"/>
      <c r="T308" s="194"/>
      <c r="U308" s="194" t="s">
        <v>925</v>
      </c>
      <c r="V308" s="194" t="s">
        <v>925</v>
      </c>
      <c r="W308" s="194" t="s">
        <v>925</v>
      </c>
      <c r="X308" s="194" t="s">
        <v>925</v>
      </c>
      <c r="Y308" s="194" t="s">
        <v>925</v>
      </c>
      <c r="Z308" s="194"/>
      <c r="AA308" s="204"/>
      <c r="AB308" s="204"/>
      <c r="AC308" s="145"/>
      <c r="AD308" s="149"/>
      <c r="AE308" s="159"/>
      <c r="AF308" s="159"/>
      <c r="AG308" s="159"/>
      <c r="AH308" s="159"/>
      <c r="AI308" s="159"/>
      <c r="AJ308" s="159"/>
      <c r="AK308" s="171"/>
      <c r="AL308" s="172"/>
      <c r="AM308" s="172"/>
      <c r="AN308" s="172"/>
      <c r="AO308" s="172"/>
      <c r="AP308" s="172"/>
      <c r="AQ308" s="171"/>
      <c r="AR308" s="184"/>
      <c r="AS308" s="184"/>
      <c r="AT308" s="184"/>
      <c r="AU308" s="184"/>
      <c r="AV308" s="184"/>
      <c r="AW308" s="184"/>
      <c r="AX308" s="26"/>
      <c r="AY308" s="26"/>
      <c r="AZ308" s="41"/>
      <c r="BA308" s="41"/>
      <c r="BB308" s="41"/>
      <c r="BC308" s="41"/>
    </row>
    <row r="309" spans="1:55" s="25" customFormat="1" ht="15.95" hidden="1" customHeight="1">
      <c r="A309" s="219" t="s">
        <v>1401</v>
      </c>
      <c r="B309" s="226" t="s">
        <v>1369</v>
      </c>
      <c r="C309" s="42">
        <v>42848</v>
      </c>
      <c r="D309" s="42">
        <v>42848</v>
      </c>
      <c r="E309" s="93" t="s">
        <v>1114</v>
      </c>
      <c r="F309" s="43" t="s">
        <v>1115</v>
      </c>
      <c r="G309" s="110" t="s">
        <v>1116</v>
      </c>
      <c r="H309" s="41" t="s">
        <v>1117</v>
      </c>
      <c r="I309" s="128"/>
      <c r="J309" s="128"/>
      <c r="K309" s="128"/>
      <c r="L309" s="138"/>
      <c r="M309" s="138" t="s">
        <v>925</v>
      </c>
      <c r="N309" s="138" t="s">
        <v>925</v>
      </c>
      <c r="O309" s="138" t="s">
        <v>925</v>
      </c>
      <c r="P309" s="138" t="s">
        <v>925</v>
      </c>
      <c r="Q309" s="138" t="s">
        <v>925</v>
      </c>
      <c r="R309" s="204"/>
      <c r="S309" s="204"/>
      <c r="T309" s="194"/>
      <c r="U309" s="194" t="s">
        <v>925</v>
      </c>
      <c r="V309" s="194" t="s">
        <v>925</v>
      </c>
      <c r="W309" s="194" t="s">
        <v>925</v>
      </c>
      <c r="X309" s="194" t="s">
        <v>925</v>
      </c>
      <c r="Y309" s="194" t="s">
        <v>925</v>
      </c>
      <c r="Z309" s="194"/>
      <c r="AA309" s="204"/>
      <c r="AB309" s="204"/>
      <c r="AC309" s="145"/>
      <c r="AD309" s="149"/>
      <c r="AE309" s="159"/>
      <c r="AF309" s="159"/>
      <c r="AG309" s="159"/>
      <c r="AH309" s="159"/>
      <c r="AI309" s="159"/>
      <c r="AJ309" s="159"/>
      <c r="AK309" s="171"/>
      <c r="AL309" s="172"/>
      <c r="AM309" s="172"/>
      <c r="AN309" s="172"/>
      <c r="AO309" s="172"/>
      <c r="AP309" s="172"/>
      <c r="AQ309" s="171"/>
      <c r="AR309" s="184"/>
      <c r="AS309" s="184"/>
      <c r="AT309" s="184"/>
      <c r="AU309" s="184"/>
      <c r="AV309" s="184"/>
      <c r="AW309" s="184"/>
      <c r="AX309" s="26"/>
      <c r="AY309" s="26"/>
      <c r="AZ309" s="41"/>
      <c r="BA309" s="41" t="s">
        <v>927</v>
      </c>
      <c r="BB309" s="41"/>
      <c r="BC309" s="41"/>
    </row>
    <row r="310" spans="1:55" s="25" customFormat="1" ht="15.95" hidden="1" customHeight="1">
      <c r="A310" s="219" t="s">
        <v>1403</v>
      </c>
      <c r="B310" s="226" t="s">
        <v>1369</v>
      </c>
      <c r="C310" s="42">
        <v>42848</v>
      </c>
      <c r="D310" s="42"/>
      <c r="E310" s="93" t="s">
        <v>1087</v>
      </c>
      <c r="F310" s="43" t="s">
        <v>1313</v>
      </c>
      <c r="G310" s="110" t="s">
        <v>1088</v>
      </c>
      <c r="H310" s="41" t="s">
        <v>1145</v>
      </c>
      <c r="I310" s="128"/>
      <c r="J310" s="128"/>
      <c r="K310" s="128"/>
      <c r="L310" s="138"/>
      <c r="M310" s="138" t="s">
        <v>925</v>
      </c>
      <c r="N310" s="138" t="s">
        <v>925</v>
      </c>
      <c r="O310" s="138" t="s">
        <v>925</v>
      </c>
      <c r="P310" s="138" t="s">
        <v>925</v>
      </c>
      <c r="Q310" s="138" t="s">
        <v>925</v>
      </c>
      <c r="R310" s="204" t="s">
        <v>925</v>
      </c>
      <c r="S310" s="204" t="s">
        <v>925</v>
      </c>
      <c r="T310" s="194"/>
      <c r="U310" s="194" t="s">
        <v>925</v>
      </c>
      <c r="V310" s="194" t="s">
        <v>925</v>
      </c>
      <c r="W310" s="194" t="s">
        <v>925</v>
      </c>
      <c r="X310" s="194" t="s">
        <v>925</v>
      </c>
      <c r="Y310" s="194" t="s">
        <v>925</v>
      </c>
      <c r="Z310" s="194" t="s">
        <v>925</v>
      </c>
      <c r="AA310" s="204" t="s">
        <v>925</v>
      </c>
      <c r="AB310" s="204" t="s">
        <v>925</v>
      </c>
      <c r="AC310" s="145"/>
      <c r="AD310" s="149"/>
      <c r="AE310" s="159"/>
      <c r="AF310" s="159"/>
      <c r="AG310" s="159"/>
      <c r="AH310" s="159"/>
      <c r="AI310" s="159"/>
      <c r="AJ310" s="159"/>
      <c r="AK310" s="171"/>
      <c r="AL310" s="172"/>
      <c r="AM310" s="172"/>
      <c r="AN310" s="172"/>
      <c r="AO310" s="172"/>
      <c r="AP310" s="172"/>
      <c r="AQ310" s="171"/>
      <c r="AR310" s="184"/>
      <c r="AS310" s="184"/>
      <c r="AT310" s="184"/>
      <c r="AU310" s="184"/>
      <c r="AV310" s="184"/>
      <c r="AW310" s="184"/>
      <c r="AX310" s="26"/>
      <c r="AY310" s="26"/>
      <c r="AZ310" s="41" t="s">
        <v>926</v>
      </c>
      <c r="BA310" s="41" t="s">
        <v>942</v>
      </c>
      <c r="BB310" s="41" t="s">
        <v>66</v>
      </c>
      <c r="BC310" s="41"/>
    </row>
    <row r="311" spans="1:55" s="25" customFormat="1" ht="15.95" hidden="1" customHeight="1">
      <c r="A311" s="219" t="s">
        <v>1403</v>
      </c>
      <c r="B311" s="226" t="s">
        <v>1369</v>
      </c>
      <c r="C311" s="42">
        <v>42848</v>
      </c>
      <c r="D311" s="42"/>
      <c r="E311" s="94" t="s">
        <v>1273</v>
      </c>
      <c r="F311" s="43" t="s">
        <v>1029</v>
      </c>
      <c r="G311" s="110" t="s">
        <v>1344</v>
      </c>
      <c r="H311" s="41" t="s">
        <v>1345</v>
      </c>
      <c r="I311" s="128"/>
      <c r="J311" s="128"/>
      <c r="K311" s="128"/>
      <c r="L311" s="138"/>
      <c r="M311" s="138" t="s">
        <v>925</v>
      </c>
      <c r="N311" s="138" t="s">
        <v>925</v>
      </c>
      <c r="O311" s="138" t="s">
        <v>925</v>
      </c>
      <c r="P311" s="138" t="s">
        <v>925</v>
      </c>
      <c r="Q311" s="138" t="s">
        <v>925</v>
      </c>
      <c r="R311" s="204" t="s">
        <v>925</v>
      </c>
      <c r="S311" s="204" t="s">
        <v>925</v>
      </c>
      <c r="T311" s="194"/>
      <c r="U311" s="194" t="s">
        <v>925</v>
      </c>
      <c r="V311" s="194" t="s">
        <v>925</v>
      </c>
      <c r="W311" s="194" t="s">
        <v>925</v>
      </c>
      <c r="X311" s="194" t="s">
        <v>925</v>
      </c>
      <c r="Y311" s="194" t="s">
        <v>925</v>
      </c>
      <c r="Z311" s="194" t="s">
        <v>925</v>
      </c>
      <c r="AA311" s="204" t="s">
        <v>925</v>
      </c>
      <c r="AB311" s="204"/>
      <c r="AC311" s="145"/>
      <c r="AD311" s="149"/>
      <c r="AE311" s="159"/>
      <c r="AF311" s="159"/>
      <c r="AG311" s="159"/>
      <c r="AH311" s="159"/>
      <c r="AI311" s="159"/>
      <c r="AJ311" s="159"/>
      <c r="AK311" s="171"/>
      <c r="AL311" s="172"/>
      <c r="AM311" s="172"/>
      <c r="AN311" s="172"/>
      <c r="AO311" s="172"/>
      <c r="AP311" s="172"/>
      <c r="AQ311" s="171"/>
      <c r="AR311" s="184"/>
      <c r="AS311" s="184"/>
      <c r="AT311" s="184"/>
      <c r="AU311" s="184"/>
      <c r="AV311" s="184"/>
      <c r="AW311" s="184"/>
      <c r="AX311" s="26"/>
      <c r="AY311" s="26"/>
      <c r="AZ311" s="41"/>
      <c r="BA311" s="41"/>
      <c r="BB311" s="41"/>
      <c r="BC311" s="41"/>
    </row>
    <row r="312" spans="1:55" s="25" customFormat="1" ht="15.95" hidden="1" customHeight="1">
      <c r="A312" s="219"/>
      <c r="B312" s="226"/>
      <c r="C312" s="42"/>
      <c r="D312" s="42"/>
      <c r="E312" s="94"/>
      <c r="F312" s="43"/>
      <c r="G312" s="110"/>
      <c r="H312" s="41"/>
      <c r="I312" s="128"/>
      <c r="J312" s="128"/>
      <c r="K312" s="128"/>
      <c r="L312" s="138"/>
      <c r="M312" s="138"/>
      <c r="N312" s="138"/>
      <c r="O312" s="138"/>
      <c r="P312" s="138"/>
      <c r="Q312" s="138"/>
      <c r="R312" s="204"/>
      <c r="S312" s="204"/>
      <c r="T312" s="194"/>
      <c r="U312" s="194"/>
      <c r="V312" s="194"/>
      <c r="W312" s="194"/>
      <c r="X312" s="194"/>
      <c r="Y312" s="194"/>
      <c r="Z312" s="194"/>
      <c r="AA312" s="204"/>
      <c r="AB312" s="204"/>
      <c r="AC312" s="145"/>
      <c r="AD312" s="149"/>
      <c r="AE312" s="159"/>
      <c r="AF312" s="159"/>
      <c r="AG312" s="159"/>
      <c r="AH312" s="159"/>
      <c r="AI312" s="159"/>
      <c r="AJ312" s="159"/>
      <c r="AK312" s="171"/>
      <c r="AL312" s="172"/>
      <c r="AM312" s="172"/>
      <c r="AN312" s="172"/>
      <c r="AO312" s="172"/>
      <c r="AP312" s="172"/>
      <c r="AQ312" s="171"/>
      <c r="AR312" s="184"/>
      <c r="AS312" s="184"/>
      <c r="AT312" s="184"/>
      <c r="AU312" s="184"/>
      <c r="AV312" s="184"/>
      <c r="AW312" s="184"/>
      <c r="AX312" s="26"/>
      <c r="AY312" s="26"/>
      <c r="AZ312" s="41"/>
      <c r="BA312" s="41"/>
      <c r="BB312" s="41"/>
      <c r="BC312" s="41"/>
    </row>
    <row r="313" spans="1:55" s="25" customFormat="1" ht="15.95" hidden="1" customHeight="1">
      <c r="A313" s="219" t="s">
        <v>1403</v>
      </c>
      <c r="B313" s="226" t="s">
        <v>1369</v>
      </c>
      <c r="C313" s="62">
        <v>42852</v>
      </c>
      <c r="D313" s="62"/>
      <c r="E313" s="94" t="s">
        <v>986</v>
      </c>
      <c r="F313" s="43" t="s">
        <v>1008</v>
      </c>
      <c r="G313" s="111" t="s">
        <v>1000</v>
      </c>
      <c r="H313" s="64" t="s">
        <v>1376</v>
      </c>
      <c r="I313" s="129"/>
      <c r="J313" s="129"/>
      <c r="K313" s="129"/>
      <c r="L313" s="137"/>
      <c r="M313" s="137" t="s">
        <v>925</v>
      </c>
      <c r="N313" s="137" t="s">
        <v>925</v>
      </c>
      <c r="O313" s="137" t="s">
        <v>925</v>
      </c>
      <c r="P313" s="137" t="s">
        <v>925</v>
      </c>
      <c r="Q313" s="137" t="s">
        <v>925</v>
      </c>
      <c r="R313" s="203" t="s">
        <v>925</v>
      </c>
      <c r="S313" s="203" t="s">
        <v>925</v>
      </c>
      <c r="T313" s="193"/>
      <c r="U313" s="193" t="s">
        <v>925</v>
      </c>
      <c r="V313" s="193" t="s">
        <v>925</v>
      </c>
      <c r="W313" s="193" t="s">
        <v>925</v>
      </c>
      <c r="X313" s="193" t="s">
        <v>925</v>
      </c>
      <c r="Y313" s="193" t="s">
        <v>925</v>
      </c>
      <c r="Z313" s="193" t="s">
        <v>925</v>
      </c>
      <c r="AA313" s="203" t="s">
        <v>925</v>
      </c>
      <c r="AB313" s="203"/>
      <c r="AC313" s="147"/>
      <c r="AD313" s="148"/>
      <c r="AE313" s="158"/>
      <c r="AF313" s="158"/>
      <c r="AG313" s="158"/>
      <c r="AH313" s="158"/>
      <c r="AI313" s="158"/>
      <c r="AJ313" s="158"/>
      <c r="AK313" s="169"/>
      <c r="AL313" s="170"/>
      <c r="AM313" s="170"/>
      <c r="AN313" s="170"/>
      <c r="AO313" s="170"/>
      <c r="AP313" s="170"/>
      <c r="AQ313" s="169"/>
      <c r="AR313" s="183"/>
      <c r="AS313" s="183"/>
      <c r="AT313" s="183"/>
      <c r="AU313" s="183"/>
      <c r="AV313" s="183"/>
      <c r="AW313" s="183"/>
      <c r="AX313" s="64"/>
      <c r="AY313" s="64"/>
      <c r="AZ313" s="64"/>
      <c r="BA313" s="64"/>
      <c r="BB313" s="27"/>
      <c r="BC313" s="64"/>
    </row>
    <row r="314" spans="1:55" s="25" customFormat="1" ht="15.95" hidden="1" customHeight="1">
      <c r="A314" s="219" t="s">
        <v>1403</v>
      </c>
      <c r="B314" s="226" t="s">
        <v>1369</v>
      </c>
      <c r="C314" s="42">
        <v>42853</v>
      </c>
      <c r="D314" s="42"/>
      <c r="E314" s="93" t="s">
        <v>1094</v>
      </c>
      <c r="F314" s="43" t="s">
        <v>1314</v>
      </c>
      <c r="G314" s="110" t="s">
        <v>1103</v>
      </c>
      <c r="H314" s="41" t="s">
        <v>1096</v>
      </c>
      <c r="I314" s="128"/>
      <c r="J314" s="128"/>
      <c r="K314" s="128"/>
      <c r="L314" s="138" t="s">
        <v>925</v>
      </c>
      <c r="M314" s="138" t="s">
        <v>925</v>
      </c>
      <c r="N314" s="138" t="s">
        <v>925</v>
      </c>
      <c r="O314" s="138" t="s">
        <v>925</v>
      </c>
      <c r="P314" s="138" t="s">
        <v>925</v>
      </c>
      <c r="Q314" s="138" t="s">
        <v>925</v>
      </c>
      <c r="R314" s="204" t="s">
        <v>925</v>
      </c>
      <c r="S314" s="204" t="s">
        <v>925</v>
      </c>
      <c r="T314" s="194" t="s">
        <v>925</v>
      </c>
      <c r="U314" s="194" t="s">
        <v>925</v>
      </c>
      <c r="V314" s="194" t="s">
        <v>925</v>
      </c>
      <c r="W314" s="194" t="s">
        <v>925</v>
      </c>
      <c r="X314" s="194" t="s">
        <v>925</v>
      </c>
      <c r="Y314" s="194" t="s">
        <v>925</v>
      </c>
      <c r="Z314" s="194" t="s">
        <v>925</v>
      </c>
      <c r="AA314" s="204" t="s">
        <v>925</v>
      </c>
      <c r="AB314" s="204" t="s">
        <v>925</v>
      </c>
      <c r="AC314" s="145"/>
      <c r="AD314" s="149"/>
      <c r="AE314" s="159"/>
      <c r="AF314" s="159"/>
      <c r="AG314" s="159"/>
      <c r="AH314" s="159"/>
      <c r="AI314" s="159"/>
      <c r="AJ314" s="159"/>
      <c r="AK314" s="171"/>
      <c r="AL314" s="172"/>
      <c r="AM314" s="172"/>
      <c r="AN314" s="172"/>
      <c r="AO314" s="172"/>
      <c r="AP314" s="172"/>
      <c r="AQ314" s="171"/>
      <c r="AR314" s="184"/>
      <c r="AS314" s="184"/>
      <c r="AT314" s="184"/>
      <c r="AU314" s="184"/>
      <c r="AV314" s="184"/>
      <c r="AW314" s="184"/>
      <c r="AX314" s="26"/>
      <c r="AY314" s="26"/>
      <c r="AZ314" s="41" t="s">
        <v>926</v>
      </c>
      <c r="BA314" s="41" t="s">
        <v>942</v>
      </c>
      <c r="BB314" s="41" t="s">
        <v>66</v>
      </c>
      <c r="BC314" s="41"/>
    </row>
    <row r="315" spans="1:55" s="25" customFormat="1" ht="15.95" hidden="1" customHeight="1">
      <c r="A315" s="219"/>
      <c r="B315" s="226"/>
      <c r="C315" s="42"/>
      <c r="D315" s="42"/>
      <c r="E315" s="93"/>
      <c r="F315" s="43"/>
      <c r="G315" s="110"/>
      <c r="H315" s="41"/>
      <c r="I315" s="128"/>
      <c r="J315" s="128"/>
      <c r="K315" s="128"/>
      <c r="L315" s="138"/>
      <c r="M315" s="138"/>
      <c r="N315" s="138"/>
      <c r="O315" s="138"/>
      <c r="P315" s="138"/>
      <c r="Q315" s="138"/>
      <c r="R315" s="204"/>
      <c r="S315" s="204"/>
      <c r="T315" s="194"/>
      <c r="U315" s="194"/>
      <c r="V315" s="194"/>
      <c r="W315" s="194"/>
      <c r="X315" s="194"/>
      <c r="Y315" s="194"/>
      <c r="Z315" s="194"/>
      <c r="AA315" s="204"/>
      <c r="AB315" s="204"/>
      <c r="AC315" s="145"/>
      <c r="AD315" s="149"/>
      <c r="AE315" s="159"/>
      <c r="AF315" s="159"/>
      <c r="AG315" s="159"/>
      <c r="AH315" s="159"/>
      <c r="AI315" s="159"/>
      <c r="AJ315" s="159"/>
      <c r="AK315" s="171"/>
      <c r="AL315" s="172"/>
      <c r="AM315" s="172"/>
      <c r="AN315" s="172"/>
      <c r="AO315" s="172"/>
      <c r="AP315" s="172"/>
      <c r="AQ315" s="171"/>
      <c r="AR315" s="184"/>
      <c r="AS315" s="184"/>
      <c r="AT315" s="184"/>
      <c r="AU315" s="184"/>
      <c r="AV315" s="184"/>
      <c r="AW315" s="184"/>
      <c r="AX315" s="26"/>
      <c r="AY315" s="26"/>
      <c r="AZ315" s="41"/>
      <c r="BA315" s="41"/>
      <c r="BB315" s="41"/>
      <c r="BC315" s="41"/>
    </row>
    <row r="316" spans="1:55" s="25" customFormat="1" ht="15.95" hidden="1" customHeight="1">
      <c r="A316" s="219" t="s">
        <v>1403</v>
      </c>
      <c r="B316" s="226" t="s">
        <v>1369</v>
      </c>
      <c r="C316" s="42">
        <v>42854</v>
      </c>
      <c r="D316" s="42"/>
      <c r="E316" s="93" t="s">
        <v>862</v>
      </c>
      <c r="F316" s="43" t="s">
        <v>1325</v>
      </c>
      <c r="G316" s="110" t="s">
        <v>863</v>
      </c>
      <c r="H316" s="41" t="s">
        <v>869</v>
      </c>
      <c r="I316" s="128"/>
      <c r="J316" s="128"/>
      <c r="K316" s="128"/>
      <c r="L316" s="138"/>
      <c r="M316" s="138"/>
      <c r="N316" s="138"/>
      <c r="O316" s="138"/>
      <c r="P316" s="138"/>
      <c r="Q316" s="138"/>
      <c r="R316" s="204" t="s">
        <v>925</v>
      </c>
      <c r="S316" s="204" t="s">
        <v>925</v>
      </c>
      <c r="T316" s="194"/>
      <c r="U316" s="194"/>
      <c r="V316" s="194"/>
      <c r="W316" s="194"/>
      <c r="X316" s="194"/>
      <c r="Y316" s="194"/>
      <c r="Z316" s="194" t="s">
        <v>925</v>
      </c>
      <c r="AA316" s="204" t="s">
        <v>925</v>
      </c>
      <c r="AB316" s="204" t="s">
        <v>925</v>
      </c>
      <c r="AC316" s="145"/>
      <c r="AD316" s="149"/>
      <c r="AE316" s="159"/>
      <c r="AF316" s="159"/>
      <c r="AG316" s="159"/>
      <c r="AH316" s="159"/>
      <c r="AI316" s="159"/>
      <c r="AJ316" s="159"/>
      <c r="AK316" s="171"/>
      <c r="AL316" s="172"/>
      <c r="AM316" s="172"/>
      <c r="AN316" s="172"/>
      <c r="AO316" s="172"/>
      <c r="AP316" s="172"/>
      <c r="AQ316" s="171"/>
      <c r="AR316" s="184"/>
      <c r="AS316" s="184"/>
      <c r="AT316" s="184"/>
      <c r="AU316" s="184"/>
      <c r="AV316" s="184"/>
      <c r="AW316" s="184"/>
      <c r="AX316" s="41" t="s">
        <v>926</v>
      </c>
      <c r="AY316" s="41" t="s">
        <v>942</v>
      </c>
      <c r="AZ316" s="41" t="s">
        <v>66</v>
      </c>
      <c r="BA316" s="41"/>
      <c r="BB316" s="27"/>
      <c r="BC316" s="41"/>
    </row>
    <row r="317" spans="1:55" s="25" customFormat="1" ht="15.95" hidden="1" customHeight="1">
      <c r="A317" s="219" t="s">
        <v>1401</v>
      </c>
      <c r="B317" s="226" t="s">
        <v>1369</v>
      </c>
      <c r="C317" s="62">
        <v>42854</v>
      </c>
      <c r="D317" s="62"/>
      <c r="E317" s="94" t="s">
        <v>996</v>
      </c>
      <c r="F317" s="43" t="s">
        <v>997</v>
      </c>
      <c r="G317" s="111" t="s">
        <v>998</v>
      </c>
      <c r="H317" s="64" t="s">
        <v>1376</v>
      </c>
      <c r="I317" s="129"/>
      <c r="J317" s="129"/>
      <c r="K317" s="129"/>
      <c r="L317" s="137"/>
      <c r="M317" s="137" t="s">
        <v>925</v>
      </c>
      <c r="N317" s="137" t="s">
        <v>925</v>
      </c>
      <c r="O317" s="137" t="s">
        <v>925</v>
      </c>
      <c r="P317" s="137" t="s">
        <v>925</v>
      </c>
      <c r="Q317" s="137" t="s">
        <v>925</v>
      </c>
      <c r="R317" s="203"/>
      <c r="S317" s="203"/>
      <c r="T317" s="193"/>
      <c r="U317" s="193" t="s">
        <v>925</v>
      </c>
      <c r="V317" s="193" t="s">
        <v>925</v>
      </c>
      <c r="W317" s="193" t="s">
        <v>925</v>
      </c>
      <c r="X317" s="193" t="s">
        <v>925</v>
      </c>
      <c r="Y317" s="193" t="s">
        <v>925</v>
      </c>
      <c r="Z317" s="193"/>
      <c r="AA317" s="203"/>
      <c r="AB317" s="203"/>
      <c r="AC317" s="147"/>
      <c r="AD317" s="148"/>
      <c r="AE317" s="158"/>
      <c r="AF317" s="158"/>
      <c r="AG317" s="158"/>
      <c r="AH317" s="158"/>
      <c r="AI317" s="158"/>
      <c r="AJ317" s="158"/>
      <c r="AK317" s="169"/>
      <c r="AL317" s="170"/>
      <c r="AM317" s="170"/>
      <c r="AN317" s="170"/>
      <c r="AO317" s="170"/>
      <c r="AP317" s="170"/>
      <c r="AQ317" s="169"/>
      <c r="AR317" s="183"/>
      <c r="AS317" s="183"/>
      <c r="AT317" s="183"/>
      <c r="AU317" s="183"/>
      <c r="AV317" s="183"/>
      <c r="AW317" s="183"/>
      <c r="AX317" s="64"/>
      <c r="AY317" s="64"/>
      <c r="AZ317" s="64"/>
      <c r="BA317" s="64"/>
      <c r="BB317" s="27"/>
      <c r="BC317" s="64"/>
    </row>
    <row r="318" spans="1:55" s="25" customFormat="1" ht="15.95" hidden="1" customHeight="1">
      <c r="A318" s="219" t="s">
        <v>1405</v>
      </c>
      <c r="B318" s="226" t="s">
        <v>1369</v>
      </c>
      <c r="C318" s="42">
        <v>42854</v>
      </c>
      <c r="D318" s="42"/>
      <c r="E318" s="93" t="s">
        <v>1094</v>
      </c>
      <c r="F318" s="43" t="s">
        <v>1314</v>
      </c>
      <c r="G318" s="110" t="s">
        <v>1103</v>
      </c>
      <c r="H318" s="41" t="s">
        <v>1148</v>
      </c>
      <c r="I318" s="128"/>
      <c r="J318" s="128"/>
      <c r="K318" s="128"/>
      <c r="L318" s="138" t="s">
        <v>925</v>
      </c>
      <c r="M318" s="138" t="s">
        <v>925</v>
      </c>
      <c r="N318" s="138" t="s">
        <v>925</v>
      </c>
      <c r="O318" s="138" t="s">
        <v>925</v>
      </c>
      <c r="P318" s="138" t="s">
        <v>925</v>
      </c>
      <c r="Q318" s="138" t="s">
        <v>925</v>
      </c>
      <c r="R318" s="204" t="s">
        <v>925</v>
      </c>
      <c r="S318" s="204" t="s">
        <v>925</v>
      </c>
      <c r="T318" s="194" t="s">
        <v>925</v>
      </c>
      <c r="U318" s="194" t="s">
        <v>925</v>
      </c>
      <c r="V318" s="194" t="s">
        <v>925</v>
      </c>
      <c r="W318" s="194" t="s">
        <v>925</v>
      </c>
      <c r="X318" s="194" t="s">
        <v>925</v>
      </c>
      <c r="Y318" s="194" t="s">
        <v>925</v>
      </c>
      <c r="Z318" s="194" t="s">
        <v>925</v>
      </c>
      <c r="AA318" s="204" t="s">
        <v>925</v>
      </c>
      <c r="AB318" s="204" t="s">
        <v>925</v>
      </c>
      <c r="AC318" s="145"/>
      <c r="AD318" s="149"/>
      <c r="AE318" s="159" t="s">
        <v>925</v>
      </c>
      <c r="AF318" s="159" t="s">
        <v>925</v>
      </c>
      <c r="AG318" s="159" t="s">
        <v>925</v>
      </c>
      <c r="AH318" s="159" t="s">
        <v>925</v>
      </c>
      <c r="AI318" s="159" t="s">
        <v>925</v>
      </c>
      <c r="AJ318" s="159" t="s">
        <v>925</v>
      </c>
      <c r="AK318" s="171" t="s">
        <v>925</v>
      </c>
      <c r="AL318" s="172" t="s">
        <v>925</v>
      </c>
      <c r="AM318" s="172" t="s">
        <v>925</v>
      </c>
      <c r="AN318" s="172" t="s">
        <v>925</v>
      </c>
      <c r="AO318" s="172" t="s">
        <v>925</v>
      </c>
      <c r="AP318" s="172" t="s">
        <v>925</v>
      </c>
      <c r="AQ318" s="171"/>
      <c r="AR318" s="184"/>
      <c r="AS318" s="184"/>
      <c r="AT318" s="184"/>
      <c r="AU318" s="184"/>
      <c r="AV318" s="184"/>
      <c r="AW318" s="184"/>
      <c r="AX318" s="26"/>
      <c r="AY318" s="26"/>
      <c r="AZ318" s="41" t="s">
        <v>926</v>
      </c>
      <c r="BA318" s="41" t="s">
        <v>942</v>
      </c>
      <c r="BB318" s="41" t="s">
        <v>66</v>
      </c>
      <c r="BC318" s="41"/>
    </row>
    <row r="319" spans="1:55" s="25" customFormat="1" ht="15.95" hidden="1" customHeight="1">
      <c r="A319" s="219" t="s">
        <v>1403</v>
      </c>
      <c r="B319" s="226" t="s">
        <v>1369</v>
      </c>
      <c r="C319" s="62">
        <v>42855</v>
      </c>
      <c r="D319" s="62"/>
      <c r="E319" s="94" t="s">
        <v>1014</v>
      </c>
      <c r="F319" s="43" t="s">
        <v>1028</v>
      </c>
      <c r="G319" s="111" t="s">
        <v>1015</v>
      </c>
      <c r="H319" s="64" t="s">
        <v>1376</v>
      </c>
      <c r="I319" s="129"/>
      <c r="J319" s="129"/>
      <c r="K319" s="129"/>
      <c r="L319" s="137"/>
      <c r="M319" s="137" t="s">
        <v>925</v>
      </c>
      <c r="N319" s="137" t="s">
        <v>925</v>
      </c>
      <c r="O319" s="137" t="s">
        <v>925</v>
      </c>
      <c r="P319" s="137" t="s">
        <v>925</v>
      </c>
      <c r="Q319" s="137" t="s">
        <v>925</v>
      </c>
      <c r="R319" s="203" t="s">
        <v>925</v>
      </c>
      <c r="S319" s="203" t="s">
        <v>925</v>
      </c>
      <c r="T319" s="193"/>
      <c r="U319" s="193" t="s">
        <v>925</v>
      </c>
      <c r="V319" s="193" t="s">
        <v>925</v>
      </c>
      <c r="W319" s="193" t="s">
        <v>925</v>
      </c>
      <c r="X319" s="193" t="s">
        <v>925</v>
      </c>
      <c r="Y319" s="193" t="s">
        <v>925</v>
      </c>
      <c r="Z319" s="193" t="s">
        <v>925</v>
      </c>
      <c r="AA319" s="203" t="s">
        <v>925</v>
      </c>
      <c r="AB319" s="203" t="s">
        <v>925</v>
      </c>
      <c r="AC319" s="147"/>
      <c r="AD319" s="148"/>
      <c r="AE319" s="158"/>
      <c r="AF319" s="158"/>
      <c r="AG319" s="158"/>
      <c r="AH319" s="158"/>
      <c r="AI319" s="158"/>
      <c r="AJ319" s="158"/>
      <c r="AK319" s="169"/>
      <c r="AL319" s="170"/>
      <c r="AM319" s="170"/>
      <c r="AN319" s="170"/>
      <c r="AO319" s="170"/>
      <c r="AP319" s="170"/>
      <c r="AQ319" s="169"/>
      <c r="AR319" s="183"/>
      <c r="AS319" s="183"/>
      <c r="AT319" s="183"/>
      <c r="AU319" s="183"/>
      <c r="AV319" s="183"/>
      <c r="AW319" s="183"/>
      <c r="AX319" s="64"/>
      <c r="AY319" s="64"/>
      <c r="AZ319" s="64"/>
      <c r="BA319" s="64"/>
      <c r="BB319" s="27"/>
      <c r="BC319" s="64"/>
    </row>
    <row r="320" spans="1:55" s="25" customFormat="1" ht="15.95" hidden="1" customHeight="1">
      <c r="A320" s="219" t="s">
        <v>1403</v>
      </c>
      <c r="B320" s="226" t="s">
        <v>1369</v>
      </c>
      <c r="C320" s="62">
        <v>42855</v>
      </c>
      <c r="D320" s="62"/>
      <c r="E320" s="94" t="s">
        <v>972</v>
      </c>
      <c r="F320" s="43" t="s">
        <v>1317</v>
      </c>
      <c r="G320" s="111" t="s">
        <v>992</v>
      </c>
      <c r="H320" s="64" t="s">
        <v>1376</v>
      </c>
      <c r="I320" s="129"/>
      <c r="J320" s="129"/>
      <c r="K320" s="129"/>
      <c r="L320" s="137"/>
      <c r="M320" s="137" t="s">
        <v>925</v>
      </c>
      <c r="N320" s="137" t="s">
        <v>925</v>
      </c>
      <c r="O320" s="137" t="s">
        <v>925</v>
      </c>
      <c r="P320" s="137" t="s">
        <v>925</v>
      </c>
      <c r="Q320" s="137" t="s">
        <v>925</v>
      </c>
      <c r="R320" s="203" t="s">
        <v>925</v>
      </c>
      <c r="S320" s="203" t="s">
        <v>925</v>
      </c>
      <c r="T320" s="193"/>
      <c r="U320" s="193" t="s">
        <v>925</v>
      </c>
      <c r="V320" s="193" t="s">
        <v>925</v>
      </c>
      <c r="W320" s="193" t="s">
        <v>925</v>
      </c>
      <c r="X320" s="193" t="s">
        <v>925</v>
      </c>
      <c r="Y320" s="193" t="s">
        <v>925</v>
      </c>
      <c r="Z320" s="193" t="s">
        <v>925</v>
      </c>
      <c r="AA320" s="203" t="s">
        <v>925</v>
      </c>
      <c r="AB320" s="203"/>
      <c r="AC320" s="147"/>
      <c r="AD320" s="148"/>
      <c r="AE320" s="158"/>
      <c r="AF320" s="158"/>
      <c r="AG320" s="158"/>
      <c r="AH320" s="158"/>
      <c r="AI320" s="158"/>
      <c r="AJ320" s="158"/>
      <c r="AK320" s="169"/>
      <c r="AL320" s="170"/>
      <c r="AM320" s="170"/>
      <c r="AN320" s="170"/>
      <c r="AO320" s="170"/>
      <c r="AP320" s="170"/>
      <c r="AQ320" s="169"/>
      <c r="AR320" s="183"/>
      <c r="AS320" s="183"/>
      <c r="AT320" s="183"/>
      <c r="AU320" s="183"/>
      <c r="AV320" s="183"/>
      <c r="AW320" s="183"/>
      <c r="AX320" s="64"/>
      <c r="AY320" s="64"/>
      <c r="AZ320" s="64"/>
      <c r="BA320" s="64"/>
      <c r="BB320" s="27"/>
      <c r="BC320" s="64"/>
    </row>
    <row r="321" spans="1:55" s="25" customFormat="1" ht="15.95" hidden="1" customHeight="1">
      <c r="A321" s="219" t="s">
        <v>1403</v>
      </c>
      <c r="B321" s="226" t="s">
        <v>1254</v>
      </c>
      <c r="C321" s="42">
        <v>42855</v>
      </c>
      <c r="D321" s="42"/>
      <c r="E321" s="95" t="s">
        <v>1048</v>
      </c>
      <c r="F321" s="65" t="s">
        <v>1049</v>
      </c>
      <c r="G321" s="112" t="s">
        <v>1061</v>
      </c>
      <c r="H321" s="41" t="s">
        <v>1215</v>
      </c>
      <c r="I321" s="128"/>
      <c r="J321" s="128"/>
      <c r="K321" s="128"/>
      <c r="L321" s="138"/>
      <c r="M321" s="138"/>
      <c r="N321" s="138"/>
      <c r="O321" s="138"/>
      <c r="P321" s="138"/>
      <c r="Q321" s="138"/>
      <c r="R321" s="204"/>
      <c r="S321" s="204"/>
      <c r="T321" s="194"/>
      <c r="U321" s="194" t="s">
        <v>925</v>
      </c>
      <c r="V321" s="194" t="s">
        <v>925</v>
      </c>
      <c r="W321" s="194" t="s">
        <v>925</v>
      </c>
      <c r="X321" s="194" t="s">
        <v>925</v>
      </c>
      <c r="Y321" s="194" t="s">
        <v>925</v>
      </c>
      <c r="Z321" s="194" t="s">
        <v>925</v>
      </c>
      <c r="AA321" s="204" t="s">
        <v>925</v>
      </c>
      <c r="AB321" s="204"/>
      <c r="AC321" s="145"/>
      <c r="AD321" s="149"/>
      <c r="AE321" s="159"/>
      <c r="AF321" s="159"/>
      <c r="AG321" s="159"/>
      <c r="AH321" s="159"/>
      <c r="AI321" s="159"/>
      <c r="AJ321" s="159"/>
      <c r="AK321" s="171"/>
      <c r="AL321" s="172"/>
      <c r="AM321" s="172"/>
      <c r="AN321" s="172"/>
      <c r="AO321" s="172"/>
      <c r="AP321" s="172"/>
      <c r="AQ321" s="171"/>
      <c r="AR321" s="184"/>
      <c r="AS321" s="184"/>
      <c r="AT321" s="184"/>
      <c r="AU321" s="184"/>
      <c r="AV321" s="184"/>
      <c r="AW321" s="184"/>
      <c r="AX321" s="41"/>
      <c r="AY321" s="41" t="s">
        <v>927</v>
      </c>
      <c r="AZ321" s="41"/>
      <c r="BA321" s="41"/>
      <c r="BB321" s="27"/>
      <c r="BC321" s="41"/>
    </row>
    <row r="322" spans="1:55" s="25" customFormat="1" ht="15.95" hidden="1" customHeight="1">
      <c r="A322" s="219" t="s">
        <v>1403</v>
      </c>
      <c r="B322" s="226" t="s">
        <v>1369</v>
      </c>
      <c r="C322" s="42">
        <v>42855</v>
      </c>
      <c r="D322" s="42"/>
      <c r="E322" s="93" t="s">
        <v>1066</v>
      </c>
      <c r="F322" s="43" t="s">
        <v>1067</v>
      </c>
      <c r="G322" s="110" t="s">
        <v>1068</v>
      </c>
      <c r="H322" s="41"/>
      <c r="I322" s="128"/>
      <c r="J322" s="128"/>
      <c r="K322" s="128"/>
      <c r="L322" s="138"/>
      <c r="M322" s="138" t="s">
        <v>925</v>
      </c>
      <c r="N322" s="138" t="s">
        <v>925</v>
      </c>
      <c r="O322" s="138" t="s">
        <v>925</v>
      </c>
      <c r="P322" s="138" t="s">
        <v>925</v>
      </c>
      <c r="Q322" s="138" t="s">
        <v>925</v>
      </c>
      <c r="R322" s="204" t="s">
        <v>925</v>
      </c>
      <c r="S322" s="204" t="s">
        <v>925</v>
      </c>
      <c r="T322" s="194"/>
      <c r="U322" s="194" t="s">
        <v>925</v>
      </c>
      <c r="V322" s="194" t="s">
        <v>925</v>
      </c>
      <c r="W322" s="194" t="s">
        <v>925</v>
      </c>
      <c r="X322" s="194" t="s">
        <v>925</v>
      </c>
      <c r="Y322" s="194" t="s">
        <v>925</v>
      </c>
      <c r="Z322" s="194" t="s">
        <v>925</v>
      </c>
      <c r="AA322" s="204" t="s">
        <v>925</v>
      </c>
      <c r="AB322" s="204"/>
      <c r="AC322" s="145"/>
      <c r="AD322" s="149"/>
      <c r="AE322" s="159"/>
      <c r="AF322" s="159"/>
      <c r="AG322" s="159"/>
      <c r="AH322" s="159"/>
      <c r="AI322" s="159"/>
      <c r="AJ322" s="159"/>
      <c r="AK322" s="171"/>
      <c r="AL322" s="172"/>
      <c r="AM322" s="172"/>
      <c r="AN322" s="172"/>
      <c r="AO322" s="172"/>
      <c r="AP322" s="172"/>
      <c r="AQ322" s="171"/>
      <c r="AR322" s="184"/>
      <c r="AS322" s="184"/>
      <c r="AT322" s="184"/>
      <c r="AU322" s="184"/>
      <c r="AV322" s="184"/>
      <c r="AW322" s="184"/>
      <c r="AX322" s="41"/>
      <c r="AY322" s="41" t="s">
        <v>942</v>
      </c>
      <c r="AZ322" s="41"/>
      <c r="BA322" s="41"/>
      <c r="BB322" s="27"/>
      <c r="BC322" s="41"/>
    </row>
    <row r="323" spans="1:55" s="25" customFormat="1" ht="15.95" hidden="1" customHeight="1">
      <c r="A323" s="219" t="s">
        <v>1405</v>
      </c>
      <c r="B323" s="226" t="s">
        <v>1369</v>
      </c>
      <c r="C323" s="42">
        <v>42855</v>
      </c>
      <c r="D323" s="42"/>
      <c r="E323" s="93" t="s">
        <v>1094</v>
      </c>
      <c r="F323" s="43" t="s">
        <v>1314</v>
      </c>
      <c r="G323" s="110" t="s">
        <v>1103</v>
      </c>
      <c r="H323" s="41" t="s">
        <v>1148</v>
      </c>
      <c r="I323" s="128"/>
      <c r="J323" s="128"/>
      <c r="K323" s="128"/>
      <c r="L323" s="138" t="s">
        <v>925</v>
      </c>
      <c r="M323" s="138" t="s">
        <v>925</v>
      </c>
      <c r="N323" s="138" t="s">
        <v>925</v>
      </c>
      <c r="O323" s="138" t="s">
        <v>925</v>
      </c>
      <c r="P323" s="138" t="s">
        <v>925</v>
      </c>
      <c r="Q323" s="138" t="s">
        <v>925</v>
      </c>
      <c r="R323" s="204" t="s">
        <v>925</v>
      </c>
      <c r="S323" s="204" t="s">
        <v>925</v>
      </c>
      <c r="T323" s="194" t="s">
        <v>925</v>
      </c>
      <c r="U323" s="194" t="s">
        <v>925</v>
      </c>
      <c r="V323" s="194" t="s">
        <v>925</v>
      </c>
      <c r="W323" s="194" t="s">
        <v>925</v>
      </c>
      <c r="X323" s="194" t="s">
        <v>925</v>
      </c>
      <c r="Y323" s="194" t="s">
        <v>925</v>
      </c>
      <c r="Z323" s="194" t="s">
        <v>925</v>
      </c>
      <c r="AA323" s="204" t="s">
        <v>925</v>
      </c>
      <c r="AB323" s="204" t="s">
        <v>925</v>
      </c>
      <c r="AC323" s="145"/>
      <c r="AD323" s="149"/>
      <c r="AE323" s="159" t="s">
        <v>925</v>
      </c>
      <c r="AF323" s="159" t="s">
        <v>925</v>
      </c>
      <c r="AG323" s="159" t="s">
        <v>925</v>
      </c>
      <c r="AH323" s="159" t="s">
        <v>925</v>
      </c>
      <c r="AI323" s="159" t="s">
        <v>925</v>
      </c>
      <c r="AJ323" s="159" t="s">
        <v>925</v>
      </c>
      <c r="AK323" s="171" t="s">
        <v>925</v>
      </c>
      <c r="AL323" s="172" t="s">
        <v>925</v>
      </c>
      <c r="AM323" s="172" t="s">
        <v>925</v>
      </c>
      <c r="AN323" s="172" t="s">
        <v>925</v>
      </c>
      <c r="AO323" s="172" t="s">
        <v>925</v>
      </c>
      <c r="AP323" s="172" t="s">
        <v>925</v>
      </c>
      <c r="AQ323" s="171"/>
      <c r="AR323" s="184"/>
      <c r="AS323" s="184"/>
      <c r="AT323" s="184"/>
      <c r="AU323" s="184"/>
      <c r="AV323" s="184"/>
      <c r="AW323" s="184"/>
      <c r="AX323" s="26"/>
      <c r="AY323" s="26"/>
      <c r="AZ323" s="41" t="s">
        <v>926</v>
      </c>
      <c r="BA323" s="41" t="s">
        <v>942</v>
      </c>
      <c r="BB323" s="41" t="s">
        <v>66</v>
      </c>
      <c r="BC323" s="41"/>
    </row>
    <row r="324" spans="1:55" s="25" customFormat="1" ht="15.95" hidden="1" customHeight="1">
      <c r="A324" s="219" t="s">
        <v>1400</v>
      </c>
      <c r="B324" s="226" t="s">
        <v>1254</v>
      </c>
      <c r="C324" s="42">
        <v>42855</v>
      </c>
      <c r="D324" s="42"/>
      <c r="E324" s="93" t="s">
        <v>1388</v>
      </c>
      <c r="F324" s="43" t="s">
        <v>1266</v>
      </c>
      <c r="G324" s="110" t="s">
        <v>1221</v>
      </c>
      <c r="H324" s="41" t="s">
        <v>1382</v>
      </c>
      <c r="I324" s="128"/>
      <c r="J324" s="128"/>
      <c r="K324" s="128"/>
      <c r="L324" s="138"/>
      <c r="M324" s="138"/>
      <c r="N324" s="138"/>
      <c r="O324" s="138"/>
      <c r="P324" s="138"/>
      <c r="Q324" s="138"/>
      <c r="R324" s="204"/>
      <c r="S324" s="204"/>
      <c r="T324" s="194"/>
      <c r="U324" s="194"/>
      <c r="V324" s="194"/>
      <c r="W324" s="194"/>
      <c r="X324" s="194"/>
      <c r="Y324" s="194"/>
      <c r="Z324" s="194"/>
      <c r="AA324" s="204"/>
      <c r="AB324" s="204"/>
      <c r="AC324" s="145"/>
      <c r="AD324" s="149"/>
      <c r="AE324" s="159"/>
      <c r="AF324" s="159"/>
      <c r="AG324" s="159"/>
      <c r="AH324" s="159"/>
      <c r="AI324" s="159"/>
      <c r="AJ324" s="159" t="s">
        <v>925</v>
      </c>
      <c r="AK324" s="171" t="s">
        <v>925</v>
      </c>
      <c r="AL324" s="172" t="s">
        <v>925</v>
      </c>
      <c r="AM324" s="172" t="s">
        <v>925</v>
      </c>
      <c r="AN324" s="172" t="s">
        <v>925</v>
      </c>
      <c r="AO324" s="172" t="s">
        <v>925</v>
      </c>
      <c r="AP324" s="172" t="s">
        <v>925</v>
      </c>
      <c r="AQ324" s="171"/>
      <c r="AR324" s="184"/>
      <c r="AS324" s="184"/>
      <c r="AT324" s="184"/>
      <c r="AU324" s="184"/>
      <c r="AV324" s="184"/>
      <c r="AW324" s="184"/>
      <c r="AX324" s="26"/>
      <c r="AY324" s="26"/>
      <c r="AZ324" s="41"/>
      <c r="BA324" s="41"/>
      <c r="BB324" s="41"/>
      <c r="BC324" s="41"/>
    </row>
    <row r="325" spans="1:55" s="25" customFormat="1" ht="15.95" hidden="1" customHeight="1">
      <c r="A325" s="219" t="s">
        <v>1400</v>
      </c>
      <c r="B325" s="226" t="s">
        <v>1369</v>
      </c>
      <c r="C325" s="42">
        <v>42855</v>
      </c>
      <c r="D325" s="42"/>
      <c r="E325" s="95" t="str">
        <f>CONCATENATE(PROPER(G303)," - ",F303," ","- ", PROPER(H303))</f>
        <v>Funny Horse (Psv.), Rv. - V51291 - Amstelveen - Aalsmeer - Pa/Po</v>
      </c>
      <c r="F325" s="71" t="s">
        <v>990</v>
      </c>
      <c r="G325" s="113" t="s">
        <v>1013</v>
      </c>
      <c r="H325" s="41" t="s">
        <v>1250</v>
      </c>
      <c r="I325" s="128"/>
      <c r="J325" s="128"/>
      <c r="K325" s="128"/>
      <c r="L325" s="138"/>
      <c r="M325" s="138"/>
      <c r="N325" s="138"/>
      <c r="O325" s="138"/>
      <c r="P325" s="138"/>
      <c r="Q325" s="138"/>
      <c r="R325" s="204"/>
      <c r="S325" s="204"/>
      <c r="T325" s="194"/>
      <c r="U325" s="194"/>
      <c r="V325" s="194"/>
      <c r="W325" s="194"/>
      <c r="X325" s="194"/>
      <c r="Y325" s="194"/>
      <c r="Z325" s="194"/>
      <c r="AA325" s="204"/>
      <c r="AB325" s="204"/>
      <c r="AC325" s="145"/>
      <c r="AD325" s="149"/>
      <c r="AE325" s="159" t="s">
        <v>925</v>
      </c>
      <c r="AF325" s="159" t="s">
        <v>925</v>
      </c>
      <c r="AG325" s="159" t="s">
        <v>925</v>
      </c>
      <c r="AH325" s="159" t="s">
        <v>925</v>
      </c>
      <c r="AI325" s="159" t="s">
        <v>925</v>
      </c>
      <c r="AJ325" s="159" t="s">
        <v>925</v>
      </c>
      <c r="AK325" s="171" t="s">
        <v>925</v>
      </c>
      <c r="AL325" s="172" t="s">
        <v>925</v>
      </c>
      <c r="AM325" s="172" t="s">
        <v>925</v>
      </c>
      <c r="AN325" s="172" t="s">
        <v>925</v>
      </c>
      <c r="AO325" s="172" t="s">
        <v>925</v>
      </c>
      <c r="AP325" s="172" t="s">
        <v>925</v>
      </c>
      <c r="AQ325" s="171"/>
      <c r="AR325" s="184"/>
      <c r="AS325" s="184"/>
      <c r="AT325" s="184"/>
      <c r="AU325" s="184"/>
      <c r="AV325" s="184"/>
      <c r="AW325" s="184"/>
      <c r="AX325" s="26"/>
      <c r="AY325" s="26"/>
      <c r="AZ325" s="41"/>
      <c r="BA325" s="41"/>
      <c r="BB325" s="41"/>
      <c r="BC325" s="41"/>
    </row>
    <row r="326" spans="1:55" s="25" customFormat="1" ht="15.95" hidden="1" customHeight="1">
      <c r="A326" s="219" t="s">
        <v>1403</v>
      </c>
      <c r="B326" s="226" t="s">
        <v>1369</v>
      </c>
      <c r="C326" s="42">
        <v>42855</v>
      </c>
      <c r="D326" s="42">
        <v>42855</v>
      </c>
      <c r="E326" s="93" t="s">
        <v>1089</v>
      </c>
      <c r="F326" s="43" t="s">
        <v>1312</v>
      </c>
      <c r="G326" s="110" t="s">
        <v>1090</v>
      </c>
      <c r="H326" s="41" t="s">
        <v>1091</v>
      </c>
      <c r="I326" s="128"/>
      <c r="J326" s="128"/>
      <c r="K326" s="128"/>
      <c r="L326" s="138"/>
      <c r="M326" s="138" t="s">
        <v>925</v>
      </c>
      <c r="N326" s="138" t="s">
        <v>925</v>
      </c>
      <c r="O326" s="138" t="s">
        <v>925</v>
      </c>
      <c r="P326" s="138" t="s">
        <v>925</v>
      </c>
      <c r="Q326" s="138" t="s">
        <v>925</v>
      </c>
      <c r="R326" s="204" t="s">
        <v>925</v>
      </c>
      <c r="S326" s="204" t="s">
        <v>925</v>
      </c>
      <c r="T326" s="194"/>
      <c r="U326" s="194" t="s">
        <v>925</v>
      </c>
      <c r="V326" s="194" t="s">
        <v>925</v>
      </c>
      <c r="W326" s="194" t="s">
        <v>925</v>
      </c>
      <c r="X326" s="194" t="s">
        <v>925</v>
      </c>
      <c r="Y326" s="194" t="s">
        <v>925</v>
      </c>
      <c r="Z326" s="194" t="s">
        <v>925</v>
      </c>
      <c r="AA326" s="204" t="s">
        <v>925</v>
      </c>
      <c r="AB326" s="204"/>
      <c r="AC326" s="145"/>
      <c r="AD326" s="149"/>
      <c r="AE326" s="159"/>
      <c r="AF326" s="159"/>
      <c r="AG326" s="159"/>
      <c r="AH326" s="159"/>
      <c r="AI326" s="159"/>
      <c r="AJ326" s="159"/>
      <c r="AK326" s="171"/>
      <c r="AL326" s="172"/>
      <c r="AM326" s="172"/>
      <c r="AN326" s="172"/>
      <c r="AO326" s="172"/>
      <c r="AP326" s="172"/>
      <c r="AQ326" s="171"/>
      <c r="AR326" s="184"/>
      <c r="AS326" s="184"/>
      <c r="AT326" s="184"/>
      <c r="AU326" s="184"/>
      <c r="AV326" s="184"/>
      <c r="AW326" s="184"/>
      <c r="AX326" s="26"/>
      <c r="AY326" s="26"/>
      <c r="AZ326" s="41"/>
      <c r="BA326" s="41"/>
      <c r="BB326" s="41"/>
      <c r="BC326" s="41"/>
    </row>
    <row r="327" spans="1:55" s="237" customFormat="1" ht="15.95" hidden="1" customHeight="1">
      <c r="A327" s="238"/>
      <c r="B327" s="239" t="s">
        <v>1408</v>
      </c>
      <c r="C327" s="240"/>
      <c r="D327" s="240"/>
      <c r="E327" s="241"/>
      <c r="F327" s="242"/>
      <c r="G327" s="241"/>
      <c r="H327" s="243"/>
      <c r="I327" s="244"/>
      <c r="J327" s="244"/>
      <c r="K327" s="244"/>
      <c r="L327" s="245"/>
      <c r="M327" s="245"/>
      <c r="N327" s="245"/>
      <c r="O327" s="245"/>
      <c r="P327" s="245"/>
      <c r="Q327" s="245"/>
      <c r="R327" s="246"/>
      <c r="S327" s="246"/>
      <c r="T327" s="247"/>
      <c r="U327" s="247"/>
      <c r="V327" s="247"/>
      <c r="W327" s="247"/>
      <c r="X327" s="247"/>
      <c r="Y327" s="247"/>
      <c r="Z327" s="247"/>
      <c r="AA327" s="246"/>
      <c r="AB327" s="246"/>
      <c r="AC327" s="248"/>
      <c r="AD327" s="248"/>
      <c r="AE327" s="249"/>
      <c r="AF327" s="249"/>
      <c r="AG327" s="249"/>
      <c r="AH327" s="249"/>
      <c r="AI327" s="249"/>
      <c r="AJ327" s="249"/>
      <c r="AK327" s="250"/>
      <c r="AL327" s="250"/>
      <c r="AM327" s="250"/>
      <c r="AN327" s="250"/>
      <c r="AO327" s="250"/>
      <c r="AP327" s="250"/>
      <c r="AQ327" s="250"/>
      <c r="AR327" s="251"/>
      <c r="AS327" s="251"/>
      <c r="AT327" s="251"/>
      <c r="AU327" s="251"/>
      <c r="AV327" s="251"/>
      <c r="AW327" s="251"/>
      <c r="AX327" s="252"/>
      <c r="AY327" s="252"/>
      <c r="AZ327" s="243"/>
      <c r="BA327" s="243"/>
      <c r="BB327" s="243"/>
      <c r="BC327" s="243"/>
    </row>
    <row r="328" spans="1:55" s="25" customFormat="1" ht="15.95" hidden="1" customHeight="1">
      <c r="A328" s="219" t="s">
        <v>1403</v>
      </c>
      <c r="B328" s="226" t="s">
        <v>1369</v>
      </c>
      <c r="C328" s="42">
        <v>42858</v>
      </c>
      <c r="D328" s="42"/>
      <c r="E328" s="93" t="s">
        <v>352</v>
      </c>
      <c r="F328" s="43" t="s">
        <v>1309</v>
      </c>
      <c r="G328" s="110" t="s">
        <v>1364</v>
      </c>
      <c r="H328" s="41" t="s">
        <v>1149</v>
      </c>
      <c r="I328" s="128"/>
      <c r="J328" s="128"/>
      <c r="K328" s="128"/>
      <c r="L328" s="138" t="s">
        <v>925</v>
      </c>
      <c r="M328" s="138" t="s">
        <v>925</v>
      </c>
      <c r="N328" s="138" t="s">
        <v>925</v>
      </c>
      <c r="O328" s="138" t="s">
        <v>925</v>
      </c>
      <c r="P328" s="138" t="s">
        <v>925</v>
      </c>
      <c r="Q328" s="138" t="s">
        <v>925</v>
      </c>
      <c r="R328" s="204" t="s">
        <v>925</v>
      </c>
      <c r="S328" s="204" t="s">
        <v>925</v>
      </c>
      <c r="T328" s="194" t="s">
        <v>925</v>
      </c>
      <c r="U328" s="194" t="s">
        <v>925</v>
      </c>
      <c r="V328" s="194" t="s">
        <v>925</v>
      </c>
      <c r="W328" s="194" t="s">
        <v>925</v>
      </c>
      <c r="X328" s="194" t="s">
        <v>925</v>
      </c>
      <c r="Y328" s="194" t="s">
        <v>925</v>
      </c>
      <c r="Z328" s="194" t="s">
        <v>925</v>
      </c>
      <c r="AA328" s="204" t="s">
        <v>925</v>
      </c>
      <c r="AB328" s="204"/>
      <c r="AC328" s="145"/>
      <c r="AD328" s="149"/>
      <c r="AE328" s="159"/>
      <c r="AF328" s="159"/>
      <c r="AG328" s="159"/>
      <c r="AH328" s="159"/>
      <c r="AI328" s="159"/>
      <c r="AJ328" s="159"/>
      <c r="AK328" s="171"/>
      <c r="AL328" s="172"/>
      <c r="AM328" s="172"/>
      <c r="AN328" s="172"/>
      <c r="AO328" s="172"/>
      <c r="AP328" s="172"/>
      <c r="AQ328" s="171"/>
      <c r="AR328" s="184"/>
      <c r="AS328" s="184"/>
      <c r="AT328" s="184"/>
      <c r="AU328" s="184"/>
      <c r="AV328" s="184"/>
      <c r="AW328" s="184"/>
      <c r="AX328" s="26"/>
      <c r="AY328" s="26"/>
      <c r="AZ328" s="41"/>
      <c r="BA328" s="41"/>
      <c r="BB328" s="41"/>
      <c r="BC328" s="41"/>
    </row>
    <row r="329" spans="1:55" s="25" customFormat="1" ht="15.95" hidden="1" customHeight="1">
      <c r="A329" s="219" t="s">
        <v>1403</v>
      </c>
      <c r="B329" s="226" t="s">
        <v>1369</v>
      </c>
      <c r="C329" s="42">
        <v>42860</v>
      </c>
      <c r="D329" s="42">
        <v>42860</v>
      </c>
      <c r="E329" s="93" t="s">
        <v>1150</v>
      </c>
      <c r="F329" s="43" t="s">
        <v>1276</v>
      </c>
      <c r="G329" s="110" t="s">
        <v>1151</v>
      </c>
      <c r="H329" s="41" t="s">
        <v>1152</v>
      </c>
      <c r="I329" s="128"/>
      <c r="J329" s="128"/>
      <c r="K329" s="128"/>
      <c r="L329" s="138" t="s">
        <v>925</v>
      </c>
      <c r="M329" s="138" t="s">
        <v>925</v>
      </c>
      <c r="N329" s="138" t="s">
        <v>925</v>
      </c>
      <c r="O329" s="138" t="s">
        <v>925</v>
      </c>
      <c r="P329" s="138" t="s">
        <v>925</v>
      </c>
      <c r="Q329" s="138" t="s">
        <v>925</v>
      </c>
      <c r="R329" s="204" t="s">
        <v>925</v>
      </c>
      <c r="S329" s="204" t="s">
        <v>925</v>
      </c>
      <c r="T329" s="194" t="s">
        <v>925</v>
      </c>
      <c r="U329" s="194" t="s">
        <v>925</v>
      </c>
      <c r="V329" s="194" t="s">
        <v>925</v>
      </c>
      <c r="W329" s="194" t="s">
        <v>925</v>
      </c>
      <c r="X329" s="194" t="s">
        <v>925</v>
      </c>
      <c r="Y329" s="194" t="s">
        <v>925</v>
      </c>
      <c r="Z329" s="194" t="s">
        <v>925</v>
      </c>
      <c r="AA329" s="204" t="s">
        <v>925</v>
      </c>
      <c r="AB329" s="204"/>
      <c r="AC329" s="145"/>
      <c r="AD329" s="149"/>
      <c r="AE329" s="159"/>
      <c r="AF329" s="159"/>
      <c r="AG329" s="159"/>
      <c r="AH329" s="159"/>
      <c r="AI329" s="159"/>
      <c r="AJ329" s="159"/>
      <c r="AK329" s="171"/>
      <c r="AL329" s="172"/>
      <c r="AM329" s="172"/>
      <c r="AN329" s="172"/>
      <c r="AO329" s="172"/>
      <c r="AP329" s="172"/>
      <c r="AQ329" s="171"/>
      <c r="AR329" s="184"/>
      <c r="AS329" s="184"/>
      <c r="AT329" s="184"/>
      <c r="AU329" s="184"/>
      <c r="AV329" s="184"/>
      <c r="AW329" s="184"/>
      <c r="AX329" s="26"/>
      <c r="AY329" s="26"/>
      <c r="AZ329" s="41"/>
      <c r="BA329" s="41"/>
      <c r="BB329" s="41" t="s">
        <v>66</v>
      </c>
      <c r="BC329" s="41"/>
    </row>
    <row r="330" spans="1:55" s="25" customFormat="1" ht="15.95" hidden="1" customHeight="1">
      <c r="A330" s="219"/>
      <c r="B330" s="226"/>
      <c r="C330" s="42"/>
      <c r="D330" s="42"/>
      <c r="E330" s="93"/>
      <c r="F330" s="43"/>
      <c r="G330" s="110"/>
      <c r="H330" s="41"/>
      <c r="I330" s="128"/>
      <c r="J330" s="128"/>
      <c r="K330" s="128"/>
      <c r="L330" s="138"/>
      <c r="M330" s="138"/>
      <c r="N330" s="138"/>
      <c r="O330" s="138"/>
      <c r="P330" s="138"/>
      <c r="Q330" s="138"/>
      <c r="R330" s="204"/>
      <c r="S330" s="204"/>
      <c r="T330" s="194"/>
      <c r="U330" s="194"/>
      <c r="V330" s="194"/>
      <c r="W330" s="194"/>
      <c r="X330" s="194"/>
      <c r="Y330" s="194"/>
      <c r="Z330" s="194"/>
      <c r="AA330" s="204"/>
      <c r="AB330" s="204"/>
      <c r="AC330" s="145"/>
      <c r="AD330" s="149"/>
      <c r="AE330" s="159"/>
      <c r="AF330" s="159"/>
      <c r="AG330" s="159"/>
      <c r="AH330" s="159"/>
      <c r="AI330" s="159"/>
      <c r="AJ330" s="159"/>
      <c r="AK330" s="171"/>
      <c r="AL330" s="172"/>
      <c r="AM330" s="172"/>
      <c r="AN330" s="172"/>
      <c r="AO330" s="172"/>
      <c r="AP330" s="172"/>
      <c r="AQ330" s="171"/>
      <c r="AR330" s="184"/>
      <c r="AS330" s="184"/>
      <c r="AT330" s="184"/>
      <c r="AU330" s="184"/>
      <c r="AV330" s="184"/>
      <c r="AW330" s="184"/>
      <c r="AX330" s="26"/>
      <c r="AY330" s="26"/>
      <c r="AZ330" s="41"/>
      <c r="BA330" s="41"/>
      <c r="BB330" s="41"/>
      <c r="BC330" s="41"/>
    </row>
    <row r="331" spans="1:55" s="25" customFormat="1" ht="15.95" hidden="1" customHeight="1">
      <c r="A331" s="219" t="s">
        <v>1400</v>
      </c>
      <c r="B331" s="226" t="s">
        <v>1369</v>
      </c>
      <c r="C331" s="62">
        <v>42861</v>
      </c>
      <c r="D331" s="62"/>
      <c r="E331" s="94" t="s">
        <v>993</v>
      </c>
      <c r="F331" s="43" t="s">
        <v>994</v>
      </c>
      <c r="G331" s="111" t="s">
        <v>995</v>
      </c>
      <c r="H331" s="64" t="s">
        <v>1376</v>
      </c>
      <c r="I331" s="129"/>
      <c r="J331" s="129"/>
      <c r="K331" s="129"/>
      <c r="L331" s="137"/>
      <c r="M331" s="137"/>
      <c r="N331" s="137"/>
      <c r="O331" s="137"/>
      <c r="P331" s="137"/>
      <c r="Q331" s="137"/>
      <c r="R331" s="203"/>
      <c r="S331" s="203"/>
      <c r="T331" s="193"/>
      <c r="U331" s="193"/>
      <c r="V331" s="193"/>
      <c r="W331" s="193"/>
      <c r="X331" s="193"/>
      <c r="Y331" s="193"/>
      <c r="Z331" s="193"/>
      <c r="AA331" s="203"/>
      <c r="AB331" s="203"/>
      <c r="AC331" s="147"/>
      <c r="AD331" s="148"/>
      <c r="AE331" s="158"/>
      <c r="AF331" s="158" t="s">
        <v>925</v>
      </c>
      <c r="AG331" s="158" t="s">
        <v>925</v>
      </c>
      <c r="AH331" s="158" t="s">
        <v>925</v>
      </c>
      <c r="AI331" s="158" t="s">
        <v>925</v>
      </c>
      <c r="AJ331" s="158" t="s">
        <v>925</v>
      </c>
      <c r="AK331" s="169" t="s">
        <v>925</v>
      </c>
      <c r="AL331" s="170" t="s">
        <v>925</v>
      </c>
      <c r="AM331" s="170" t="s">
        <v>925</v>
      </c>
      <c r="AN331" s="170" t="s">
        <v>925</v>
      </c>
      <c r="AO331" s="170" t="s">
        <v>925</v>
      </c>
      <c r="AP331" s="170" t="s">
        <v>925</v>
      </c>
      <c r="AQ331" s="169"/>
      <c r="AR331" s="183"/>
      <c r="AS331" s="183"/>
      <c r="AT331" s="183"/>
      <c r="AU331" s="183"/>
      <c r="AV331" s="183"/>
      <c r="AW331" s="183"/>
      <c r="AX331" s="64"/>
      <c r="AY331" s="64"/>
      <c r="AZ331" s="64"/>
      <c r="BA331" s="64"/>
      <c r="BB331" s="27"/>
      <c r="BC331" s="64"/>
    </row>
    <row r="332" spans="1:55" s="25" customFormat="1" ht="15.95" hidden="1" customHeight="1">
      <c r="A332" s="219" t="s">
        <v>1403</v>
      </c>
      <c r="B332" s="226" t="s">
        <v>1369</v>
      </c>
      <c r="C332" s="62">
        <v>42861</v>
      </c>
      <c r="D332" s="62"/>
      <c r="E332" s="94" t="s">
        <v>972</v>
      </c>
      <c r="F332" s="43" t="s">
        <v>1317</v>
      </c>
      <c r="G332" s="111" t="s">
        <v>974</v>
      </c>
      <c r="H332" s="64" t="s">
        <v>1376</v>
      </c>
      <c r="I332" s="129"/>
      <c r="J332" s="129"/>
      <c r="K332" s="129"/>
      <c r="L332" s="137" t="s">
        <v>925</v>
      </c>
      <c r="M332" s="137" t="s">
        <v>925</v>
      </c>
      <c r="N332" s="137" t="s">
        <v>925</v>
      </c>
      <c r="O332" s="137" t="s">
        <v>925</v>
      </c>
      <c r="P332" s="137" t="s">
        <v>925</v>
      </c>
      <c r="Q332" s="137" t="s">
        <v>925</v>
      </c>
      <c r="R332" s="203"/>
      <c r="S332" s="203"/>
      <c r="T332" s="193"/>
      <c r="U332" s="193" t="s">
        <v>925</v>
      </c>
      <c r="V332" s="193" t="s">
        <v>925</v>
      </c>
      <c r="W332" s="193" t="s">
        <v>925</v>
      </c>
      <c r="X332" s="193" t="s">
        <v>925</v>
      </c>
      <c r="Y332" s="193" t="s">
        <v>925</v>
      </c>
      <c r="Z332" s="193" t="s">
        <v>925</v>
      </c>
      <c r="AA332" s="203" t="s">
        <v>925</v>
      </c>
      <c r="AB332" s="203" t="s">
        <v>925</v>
      </c>
      <c r="AC332" s="147"/>
      <c r="AD332" s="148"/>
      <c r="AE332" s="158"/>
      <c r="AF332" s="158"/>
      <c r="AG332" s="158"/>
      <c r="AH332" s="158"/>
      <c r="AI332" s="158"/>
      <c r="AJ332" s="158"/>
      <c r="AK332" s="169"/>
      <c r="AL332" s="170"/>
      <c r="AM332" s="170"/>
      <c r="AN332" s="170"/>
      <c r="AO332" s="170"/>
      <c r="AP332" s="170"/>
      <c r="AQ332" s="169"/>
      <c r="AR332" s="183"/>
      <c r="AS332" s="183"/>
      <c r="AT332" s="183"/>
      <c r="AU332" s="183"/>
      <c r="AV332" s="183"/>
      <c r="AW332" s="183"/>
      <c r="AX332" s="64"/>
      <c r="AY332" s="64"/>
      <c r="AZ332" s="64"/>
      <c r="BA332" s="64"/>
      <c r="BB332" s="27"/>
      <c r="BC332" s="64"/>
    </row>
    <row r="333" spans="1:55" s="25" customFormat="1" ht="15.95" hidden="1" customHeight="1">
      <c r="A333" s="219" t="s">
        <v>1401</v>
      </c>
      <c r="B333" s="226" t="s">
        <v>1369</v>
      </c>
      <c r="C333" s="42">
        <v>42862</v>
      </c>
      <c r="D333" s="42"/>
      <c r="E333" s="93" t="s">
        <v>791</v>
      </c>
      <c r="F333" s="43" t="s">
        <v>1302</v>
      </c>
      <c r="G333" s="110" t="s">
        <v>792</v>
      </c>
      <c r="H333" s="41" t="s">
        <v>793</v>
      </c>
      <c r="I333" s="128"/>
      <c r="J333" s="128"/>
      <c r="K333" s="128"/>
      <c r="L333" s="138" t="s">
        <v>925</v>
      </c>
      <c r="M333" s="138" t="s">
        <v>925</v>
      </c>
      <c r="N333" s="138" t="s">
        <v>925</v>
      </c>
      <c r="O333" s="138" t="s">
        <v>925</v>
      </c>
      <c r="P333" s="138" t="s">
        <v>925</v>
      </c>
      <c r="Q333" s="138" t="s">
        <v>925</v>
      </c>
      <c r="R333" s="204"/>
      <c r="S333" s="204"/>
      <c r="T333" s="194" t="s">
        <v>925</v>
      </c>
      <c r="U333" s="194" t="s">
        <v>925</v>
      </c>
      <c r="V333" s="194" t="s">
        <v>925</v>
      </c>
      <c r="W333" s="194" t="s">
        <v>925</v>
      </c>
      <c r="X333" s="194" t="s">
        <v>925</v>
      </c>
      <c r="Y333" s="194" t="s">
        <v>925</v>
      </c>
      <c r="Z333" s="204"/>
      <c r="AA333" s="204"/>
      <c r="AB333" s="204"/>
      <c r="AC333" s="145"/>
      <c r="AD333" s="149"/>
      <c r="AE333" s="159"/>
      <c r="AF333" s="159"/>
      <c r="AG333" s="159"/>
      <c r="AH333" s="159"/>
      <c r="AI333" s="159"/>
      <c r="AJ333" s="159"/>
      <c r="AK333" s="171"/>
      <c r="AL333" s="172"/>
      <c r="AM333" s="172"/>
      <c r="AN333" s="172"/>
      <c r="AO333" s="172"/>
      <c r="AP333" s="172"/>
      <c r="AQ333" s="171"/>
      <c r="AR333" s="184"/>
      <c r="AS333" s="184"/>
      <c r="AT333" s="184"/>
      <c r="AU333" s="184"/>
      <c r="AV333" s="184"/>
      <c r="AW333" s="184"/>
      <c r="AX333" s="41" t="s">
        <v>926</v>
      </c>
      <c r="AY333" s="41" t="s">
        <v>942</v>
      </c>
      <c r="AZ333" s="41" t="s">
        <v>66</v>
      </c>
      <c r="BA333" s="41"/>
      <c r="BB333" s="27"/>
      <c r="BC333" s="41"/>
    </row>
    <row r="334" spans="1:55" s="25" customFormat="1" ht="15.95" hidden="1" customHeight="1">
      <c r="A334" s="219" t="s">
        <v>1403</v>
      </c>
      <c r="B334" s="226" t="s">
        <v>1369</v>
      </c>
      <c r="C334" s="42">
        <v>42862</v>
      </c>
      <c r="D334" s="42"/>
      <c r="E334" s="93" t="s">
        <v>823</v>
      </c>
      <c r="F334" s="43" t="s">
        <v>824</v>
      </c>
      <c r="G334" s="110" t="s">
        <v>825</v>
      </c>
      <c r="H334" s="41" t="s">
        <v>821</v>
      </c>
      <c r="I334" s="128"/>
      <c r="J334" s="128"/>
      <c r="K334" s="128"/>
      <c r="L334" s="138"/>
      <c r="M334" s="138" t="s">
        <v>925</v>
      </c>
      <c r="N334" s="138" t="s">
        <v>925</v>
      </c>
      <c r="O334" s="138" t="s">
        <v>925</v>
      </c>
      <c r="P334" s="138" t="s">
        <v>925</v>
      </c>
      <c r="Q334" s="138" t="s">
        <v>925</v>
      </c>
      <c r="R334" s="204" t="s">
        <v>925</v>
      </c>
      <c r="S334" s="204" t="s">
        <v>925</v>
      </c>
      <c r="T334" s="194"/>
      <c r="U334" s="194" t="s">
        <v>925</v>
      </c>
      <c r="V334" s="194" t="s">
        <v>925</v>
      </c>
      <c r="W334" s="194" t="s">
        <v>925</v>
      </c>
      <c r="X334" s="194" t="s">
        <v>925</v>
      </c>
      <c r="Y334" s="194" t="s">
        <v>925</v>
      </c>
      <c r="Z334" s="194" t="s">
        <v>925</v>
      </c>
      <c r="AA334" s="204" t="s">
        <v>925</v>
      </c>
      <c r="AB334" s="204"/>
      <c r="AC334" s="145"/>
      <c r="AD334" s="149"/>
      <c r="AE334" s="159"/>
      <c r="AF334" s="159"/>
      <c r="AG334" s="159"/>
      <c r="AH334" s="159"/>
      <c r="AI334" s="159"/>
      <c r="AJ334" s="159"/>
      <c r="AK334" s="171"/>
      <c r="AL334" s="172"/>
      <c r="AM334" s="172"/>
      <c r="AN334" s="172"/>
      <c r="AO334" s="172"/>
      <c r="AP334" s="172"/>
      <c r="AQ334" s="171"/>
      <c r="AR334" s="184"/>
      <c r="AS334" s="184"/>
      <c r="AT334" s="184"/>
      <c r="AU334" s="184"/>
      <c r="AV334" s="184"/>
      <c r="AW334" s="184"/>
      <c r="AX334" s="41" t="s">
        <v>926</v>
      </c>
      <c r="AY334" s="41" t="s">
        <v>942</v>
      </c>
      <c r="AZ334" s="41" t="s">
        <v>66</v>
      </c>
      <c r="BA334" s="41"/>
      <c r="BB334" s="27"/>
      <c r="BC334" s="41" t="s">
        <v>938</v>
      </c>
    </row>
    <row r="335" spans="1:55" s="25" customFormat="1" ht="15.95" hidden="1" customHeight="1">
      <c r="A335" s="219" t="s">
        <v>1403</v>
      </c>
      <c r="B335" s="226" t="s">
        <v>1369</v>
      </c>
      <c r="C335" s="42">
        <v>42862</v>
      </c>
      <c r="D335" s="42"/>
      <c r="E335" s="93" t="s">
        <v>788</v>
      </c>
      <c r="F335" s="43" t="s">
        <v>1303</v>
      </c>
      <c r="G335" s="110" t="s">
        <v>822</v>
      </c>
      <c r="H335" s="41" t="s">
        <v>821</v>
      </c>
      <c r="I335" s="128"/>
      <c r="J335" s="128"/>
      <c r="K335" s="128"/>
      <c r="L335" s="138"/>
      <c r="M335" s="138" t="s">
        <v>925</v>
      </c>
      <c r="N335" s="138" t="s">
        <v>925</v>
      </c>
      <c r="O335" s="138" t="s">
        <v>925</v>
      </c>
      <c r="P335" s="138" t="s">
        <v>925</v>
      </c>
      <c r="Q335" s="138" t="s">
        <v>925</v>
      </c>
      <c r="R335" s="204" t="s">
        <v>925</v>
      </c>
      <c r="S335" s="204" t="s">
        <v>925</v>
      </c>
      <c r="T335" s="194"/>
      <c r="U335" s="194" t="s">
        <v>925</v>
      </c>
      <c r="V335" s="194" t="s">
        <v>925</v>
      </c>
      <c r="W335" s="194" t="s">
        <v>925</v>
      </c>
      <c r="X335" s="194" t="s">
        <v>925</v>
      </c>
      <c r="Y335" s="194" t="s">
        <v>925</v>
      </c>
      <c r="Z335" s="194" t="s">
        <v>925</v>
      </c>
      <c r="AA335" s="204" t="s">
        <v>925</v>
      </c>
      <c r="AB335" s="204"/>
      <c r="AC335" s="145"/>
      <c r="AD335" s="149"/>
      <c r="AE335" s="159"/>
      <c r="AF335" s="159"/>
      <c r="AG335" s="159"/>
      <c r="AH335" s="159"/>
      <c r="AI335" s="159"/>
      <c r="AJ335" s="159"/>
      <c r="AK335" s="171"/>
      <c r="AL335" s="172"/>
      <c r="AM335" s="172"/>
      <c r="AN335" s="172"/>
      <c r="AO335" s="172"/>
      <c r="AP335" s="172"/>
      <c r="AQ335" s="171"/>
      <c r="AR335" s="184"/>
      <c r="AS335" s="184"/>
      <c r="AT335" s="184"/>
      <c r="AU335" s="184"/>
      <c r="AV335" s="184"/>
      <c r="AW335" s="184"/>
      <c r="AX335" s="41" t="s">
        <v>926</v>
      </c>
      <c r="AY335" s="41" t="s">
        <v>942</v>
      </c>
      <c r="AZ335" s="41" t="s">
        <v>66</v>
      </c>
      <c r="BA335" s="41"/>
      <c r="BB335" s="27" t="s">
        <v>945</v>
      </c>
      <c r="BC335" s="41"/>
    </row>
    <row r="336" spans="1:55" s="76" customFormat="1" ht="15.95" hidden="1" customHeight="1">
      <c r="A336" s="219" t="s">
        <v>1403</v>
      </c>
      <c r="B336" s="226" t="s">
        <v>1369</v>
      </c>
      <c r="C336" s="42">
        <v>42862</v>
      </c>
      <c r="D336" s="42"/>
      <c r="E336" s="93" t="s">
        <v>862</v>
      </c>
      <c r="F336" s="43" t="s">
        <v>1325</v>
      </c>
      <c r="G336" s="110" t="s">
        <v>863</v>
      </c>
      <c r="H336" s="41" t="s">
        <v>870</v>
      </c>
      <c r="I336" s="128"/>
      <c r="J336" s="128"/>
      <c r="K336" s="128"/>
      <c r="L336" s="138"/>
      <c r="M336" s="138" t="s">
        <v>925</v>
      </c>
      <c r="N336" s="138" t="s">
        <v>925</v>
      </c>
      <c r="O336" s="138" t="s">
        <v>925</v>
      </c>
      <c r="P336" s="138" t="s">
        <v>925</v>
      </c>
      <c r="Q336" s="138" t="s">
        <v>925</v>
      </c>
      <c r="R336" s="204" t="s">
        <v>925</v>
      </c>
      <c r="S336" s="204" t="s">
        <v>925</v>
      </c>
      <c r="T336" s="194"/>
      <c r="U336" s="194" t="s">
        <v>925</v>
      </c>
      <c r="V336" s="194" t="s">
        <v>925</v>
      </c>
      <c r="W336" s="194" t="s">
        <v>925</v>
      </c>
      <c r="X336" s="194" t="s">
        <v>925</v>
      </c>
      <c r="Y336" s="194" t="s">
        <v>925</v>
      </c>
      <c r="Z336" s="194" t="s">
        <v>925</v>
      </c>
      <c r="AA336" s="204" t="s">
        <v>925</v>
      </c>
      <c r="AB336" s="204"/>
      <c r="AC336" s="145"/>
      <c r="AD336" s="149"/>
      <c r="AE336" s="159"/>
      <c r="AF336" s="159"/>
      <c r="AG336" s="159"/>
      <c r="AH336" s="159"/>
      <c r="AI336" s="159"/>
      <c r="AJ336" s="159"/>
      <c r="AK336" s="171"/>
      <c r="AL336" s="172"/>
      <c r="AM336" s="172"/>
      <c r="AN336" s="172"/>
      <c r="AO336" s="172"/>
      <c r="AP336" s="172"/>
      <c r="AQ336" s="171"/>
      <c r="AR336" s="184"/>
      <c r="AS336" s="184"/>
      <c r="AT336" s="184"/>
      <c r="AU336" s="184"/>
      <c r="AV336" s="184"/>
      <c r="AW336" s="184"/>
      <c r="AX336" s="41" t="s">
        <v>926</v>
      </c>
      <c r="AY336" s="41" t="s">
        <v>942</v>
      </c>
      <c r="AZ336" s="41" t="s">
        <v>66</v>
      </c>
      <c r="BA336" s="41"/>
      <c r="BB336" s="27"/>
      <c r="BC336" s="41"/>
    </row>
    <row r="337" spans="1:55" s="25" customFormat="1" ht="15.95" hidden="1" customHeight="1">
      <c r="A337" s="219" t="s">
        <v>1403</v>
      </c>
      <c r="B337" s="226" t="s">
        <v>1369</v>
      </c>
      <c r="C337" s="62">
        <v>42862</v>
      </c>
      <c r="D337" s="62"/>
      <c r="E337" s="94" t="s">
        <v>993</v>
      </c>
      <c r="F337" s="43" t="s">
        <v>994</v>
      </c>
      <c r="G337" s="111" t="s">
        <v>995</v>
      </c>
      <c r="H337" s="64" t="s">
        <v>1376</v>
      </c>
      <c r="I337" s="129"/>
      <c r="J337" s="129"/>
      <c r="K337" s="129"/>
      <c r="L337" s="137" t="s">
        <v>925</v>
      </c>
      <c r="M337" s="137" t="s">
        <v>925</v>
      </c>
      <c r="N337" s="137" t="s">
        <v>925</v>
      </c>
      <c r="O337" s="137" t="s">
        <v>925</v>
      </c>
      <c r="P337" s="137" t="s">
        <v>925</v>
      </c>
      <c r="Q337" s="137" t="s">
        <v>925</v>
      </c>
      <c r="R337" s="203" t="s">
        <v>925</v>
      </c>
      <c r="S337" s="203" t="s">
        <v>925</v>
      </c>
      <c r="T337" s="193" t="s">
        <v>925</v>
      </c>
      <c r="U337" s="193" t="s">
        <v>925</v>
      </c>
      <c r="V337" s="193" t="s">
        <v>925</v>
      </c>
      <c r="W337" s="193" t="s">
        <v>925</v>
      </c>
      <c r="X337" s="193" t="s">
        <v>925</v>
      </c>
      <c r="Y337" s="193" t="s">
        <v>925</v>
      </c>
      <c r="Z337" s="193" t="s">
        <v>925</v>
      </c>
      <c r="AA337" s="203" t="s">
        <v>925</v>
      </c>
      <c r="AB337" s="203" t="s">
        <v>925</v>
      </c>
      <c r="AC337" s="147"/>
      <c r="AD337" s="148"/>
      <c r="AE337" s="158"/>
      <c r="AF337" s="158"/>
      <c r="AG337" s="158"/>
      <c r="AH337" s="158"/>
      <c r="AI337" s="158"/>
      <c r="AJ337" s="158"/>
      <c r="AK337" s="169"/>
      <c r="AL337" s="170"/>
      <c r="AM337" s="170"/>
      <c r="AN337" s="170"/>
      <c r="AO337" s="170"/>
      <c r="AP337" s="170"/>
      <c r="AQ337" s="169"/>
      <c r="AR337" s="183"/>
      <c r="AS337" s="183"/>
      <c r="AT337" s="183"/>
      <c r="AU337" s="183"/>
      <c r="AV337" s="183"/>
      <c r="AW337" s="183"/>
      <c r="AX337" s="64"/>
      <c r="AY337" s="64"/>
      <c r="AZ337" s="64"/>
      <c r="BA337" s="64"/>
      <c r="BB337" s="27"/>
      <c r="BC337" s="64"/>
    </row>
    <row r="338" spans="1:55" s="25" customFormat="1" ht="15.95" hidden="1" customHeight="1">
      <c r="A338" s="219" t="s">
        <v>1403</v>
      </c>
      <c r="B338" s="226" t="s">
        <v>1369</v>
      </c>
      <c r="C338" s="62">
        <v>42862</v>
      </c>
      <c r="D338" s="62"/>
      <c r="E338" s="94" t="s">
        <v>972</v>
      </c>
      <c r="F338" s="43" t="s">
        <v>1317</v>
      </c>
      <c r="G338" s="111" t="s">
        <v>976</v>
      </c>
      <c r="H338" s="64" t="s">
        <v>975</v>
      </c>
      <c r="I338" s="129"/>
      <c r="J338" s="129"/>
      <c r="K338" s="129"/>
      <c r="L338" s="137"/>
      <c r="M338" s="137" t="s">
        <v>925</v>
      </c>
      <c r="N338" s="137" t="s">
        <v>925</v>
      </c>
      <c r="O338" s="137" t="s">
        <v>925</v>
      </c>
      <c r="P338" s="137" t="s">
        <v>925</v>
      </c>
      <c r="Q338" s="137" t="s">
        <v>925</v>
      </c>
      <c r="R338" s="203" t="s">
        <v>925</v>
      </c>
      <c r="S338" s="203" t="s">
        <v>925</v>
      </c>
      <c r="T338" s="193"/>
      <c r="U338" s="193" t="s">
        <v>925</v>
      </c>
      <c r="V338" s="193" t="s">
        <v>925</v>
      </c>
      <c r="W338" s="193" t="s">
        <v>925</v>
      </c>
      <c r="X338" s="193" t="s">
        <v>925</v>
      </c>
      <c r="Y338" s="193" t="s">
        <v>925</v>
      </c>
      <c r="Z338" s="193" t="s">
        <v>925</v>
      </c>
      <c r="AA338" s="203" t="s">
        <v>925</v>
      </c>
      <c r="AB338" s="203" t="s">
        <v>925</v>
      </c>
      <c r="AC338" s="147"/>
      <c r="AD338" s="148"/>
      <c r="AE338" s="158"/>
      <c r="AF338" s="158"/>
      <c r="AG338" s="158"/>
      <c r="AH338" s="158"/>
      <c r="AI338" s="158"/>
      <c r="AJ338" s="158"/>
      <c r="AK338" s="169"/>
      <c r="AL338" s="170"/>
      <c r="AM338" s="170"/>
      <c r="AN338" s="170"/>
      <c r="AO338" s="170"/>
      <c r="AP338" s="170"/>
      <c r="AQ338" s="169"/>
      <c r="AR338" s="183"/>
      <c r="AS338" s="183"/>
      <c r="AT338" s="183"/>
      <c r="AU338" s="183"/>
      <c r="AV338" s="183"/>
      <c r="AW338" s="183"/>
      <c r="AX338" s="64"/>
      <c r="AY338" s="64"/>
      <c r="AZ338" s="64"/>
      <c r="BA338" s="64"/>
      <c r="BB338" s="27"/>
      <c r="BC338" s="64"/>
    </row>
    <row r="339" spans="1:55" s="25" customFormat="1" ht="15.95" hidden="1" customHeight="1">
      <c r="A339" s="219" t="s">
        <v>1400</v>
      </c>
      <c r="B339" s="226" t="s">
        <v>1369</v>
      </c>
      <c r="C339" s="62">
        <v>42862</v>
      </c>
      <c r="D339" s="62"/>
      <c r="E339" s="94" t="s">
        <v>1265</v>
      </c>
      <c r="F339" s="43" t="s">
        <v>1115</v>
      </c>
      <c r="G339" s="111"/>
      <c r="H339" s="64" t="s">
        <v>1250</v>
      </c>
      <c r="I339" s="129"/>
      <c r="J339" s="129"/>
      <c r="K339" s="129"/>
      <c r="L339" s="137"/>
      <c r="M339" s="137"/>
      <c r="N339" s="137"/>
      <c r="O339" s="137"/>
      <c r="P339" s="137"/>
      <c r="Q339" s="137"/>
      <c r="R339" s="203"/>
      <c r="S339" s="203"/>
      <c r="T339" s="193"/>
      <c r="U339" s="193"/>
      <c r="V339" s="193"/>
      <c r="W339" s="193"/>
      <c r="X339" s="193"/>
      <c r="Y339" s="193"/>
      <c r="Z339" s="193"/>
      <c r="AA339" s="203"/>
      <c r="AB339" s="203"/>
      <c r="AC339" s="147"/>
      <c r="AD339" s="148"/>
      <c r="AE339" s="158" t="s">
        <v>925</v>
      </c>
      <c r="AF339" s="158" t="s">
        <v>925</v>
      </c>
      <c r="AG339" s="158" t="s">
        <v>925</v>
      </c>
      <c r="AH339" s="158" t="s">
        <v>925</v>
      </c>
      <c r="AI339" s="158" t="s">
        <v>925</v>
      </c>
      <c r="AJ339" s="158" t="s">
        <v>925</v>
      </c>
      <c r="AK339" s="169" t="s">
        <v>925</v>
      </c>
      <c r="AL339" s="170" t="s">
        <v>925</v>
      </c>
      <c r="AM339" s="170" t="s">
        <v>925</v>
      </c>
      <c r="AN339" s="170" t="s">
        <v>925</v>
      </c>
      <c r="AO339" s="170" t="s">
        <v>925</v>
      </c>
      <c r="AP339" s="170" t="s">
        <v>925</v>
      </c>
      <c r="AQ339" s="169"/>
      <c r="AR339" s="183"/>
      <c r="AS339" s="183"/>
      <c r="AT339" s="183"/>
      <c r="AU339" s="183"/>
      <c r="AV339" s="183"/>
      <c r="AW339" s="183"/>
      <c r="AX339" s="64"/>
      <c r="AY339" s="64"/>
      <c r="AZ339" s="64"/>
      <c r="BA339" s="64"/>
      <c r="BB339" s="27"/>
      <c r="BC339" s="64"/>
    </row>
    <row r="340" spans="1:55" s="25" customFormat="1" ht="15.95" hidden="1" customHeight="1">
      <c r="A340" s="219" t="s">
        <v>1400</v>
      </c>
      <c r="B340" s="226" t="s">
        <v>1369</v>
      </c>
      <c r="C340" s="62">
        <v>42862</v>
      </c>
      <c r="D340" s="62"/>
      <c r="E340" s="94" t="s">
        <v>1014</v>
      </c>
      <c r="F340" s="43" t="s">
        <v>1028</v>
      </c>
      <c r="G340" s="111" t="s">
        <v>1015</v>
      </c>
      <c r="H340" s="64" t="s">
        <v>1376</v>
      </c>
      <c r="I340" s="129"/>
      <c r="J340" s="129"/>
      <c r="K340" s="129"/>
      <c r="L340" s="137"/>
      <c r="M340" s="137"/>
      <c r="N340" s="137"/>
      <c r="O340" s="137"/>
      <c r="P340" s="137"/>
      <c r="Q340" s="137"/>
      <c r="R340" s="203"/>
      <c r="S340" s="203"/>
      <c r="T340" s="193"/>
      <c r="U340" s="193"/>
      <c r="V340" s="193"/>
      <c r="W340" s="193"/>
      <c r="X340" s="193"/>
      <c r="Y340" s="193"/>
      <c r="Z340" s="193"/>
      <c r="AA340" s="203"/>
      <c r="AB340" s="203"/>
      <c r="AC340" s="147"/>
      <c r="AD340" s="148"/>
      <c r="AE340" s="158" t="s">
        <v>925</v>
      </c>
      <c r="AF340" s="158" t="s">
        <v>925</v>
      </c>
      <c r="AG340" s="158" t="s">
        <v>925</v>
      </c>
      <c r="AH340" s="158" t="s">
        <v>925</v>
      </c>
      <c r="AI340" s="158" t="s">
        <v>925</v>
      </c>
      <c r="AJ340" s="158" t="s">
        <v>925</v>
      </c>
      <c r="AK340" s="169" t="s">
        <v>925</v>
      </c>
      <c r="AL340" s="170" t="s">
        <v>925</v>
      </c>
      <c r="AM340" s="170" t="s">
        <v>925</v>
      </c>
      <c r="AN340" s="170" t="s">
        <v>925</v>
      </c>
      <c r="AO340" s="170" t="s">
        <v>925</v>
      </c>
      <c r="AP340" s="170" t="s">
        <v>925</v>
      </c>
      <c r="AQ340" s="169"/>
      <c r="AR340" s="183"/>
      <c r="AS340" s="183"/>
      <c r="AT340" s="183"/>
      <c r="AU340" s="183"/>
      <c r="AV340" s="183"/>
      <c r="AW340" s="183"/>
      <c r="AX340" s="64"/>
      <c r="AY340" s="64"/>
      <c r="AZ340" s="64"/>
      <c r="BA340" s="64"/>
      <c r="BB340" s="27"/>
      <c r="BC340" s="64"/>
    </row>
    <row r="341" spans="1:55" s="25" customFormat="1" ht="15.95" hidden="1" customHeight="1">
      <c r="A341" s="219" t="s">
        <v>1403</v>
      </c>
      <c r="B341" s="226" t="s">
        <v>1254</v>
      </c>
      <c r="C341" s="42">
        <v>42862</v>
      </c>
      <c r="D341" s="42"/>
      <c r="E341" s="96" t="s">
        <v>144</v>
      </c>
      <c r="F341" s="65" t="s">
        <v>1304</v>
      </c>
      <c r="G341" s="113" t="s">
        <v>1279</v>
      </c>
      <c r="H341" s="41"/>
      <c r="I341" s="128"/>
      <c r="J341" s="128"/>
      <c r="K341" s="128"/>
      <c r="L341" s="138"/>
      <c r="M341" s="138"/>
      <c r="N341" s="138"/>
      <c r="O341" s="138"/>
      <c r="P341" s="138"/>
      <c r="Q341" s="138"/>
      <c r="R341" s="204"/>
      <c r="S341" s="204"/>
      <c r="T341" s="194" t="s">
        <v>925</v>
      </c>
      <c r="U341" s="194" t="s">
        <v>925</v>
      </c>
      <c r="V341" s="194" t="s">
        <v>925</v>
      </c>
      <c r="W341" s="194" t="s">
        <v>925</v>
      </c>
      <c r="X341" s="194" t="s">
        <v>925</v>
      </c>
      <c r="Y341" s="194" t="s">
        <v>925</v>
      </c>
      <c r="Z341" s="194" t="s">
        <v>925</v>
      </c>
      <c r="AA341" s="204" t="s">
        <v>925</v>
      </c>
      <c r="AB341" s="204"/>
      <c r="AC341" s="145"/>
      <c r="AD341" s="149"/>
      <c r="AE341" s="159"/>
      <c r="AF341" s="159"/>
      <c r="AG341" s="159"/>
      <c r="AH341" s="159"/>
      <c r="AI341" s="159"/>
      <c r="AJ341" s="159"/>
      <c r="AK341" s="171"/>
      <c r="AL341" s="172"/>
      <c r="AM341" s="172"/>
      <c r="AN341" s="172"/>
      <c r="AO341" s="172"/>
      <c r="AP341" s="172"/>
      <c r="AQ341" s="171"/>
      <c r="AR341" s="184"/>
      <c r="AS341" s="184"/>
      <c r="AT341" s="184"/>
      <c r="AU341" s="184"/>
      <c r="AV341" s="184"/>
      <c r="AW341" s="184"/>
      <c r="AX341" s="41"/>
      <c r="AY341" s="41" t="s">
        <v>942</v>
      </c>
      <c r="AZ341" s="41"/>
      <c r="BA341" s="41"/>
      <c r="BB341" s="27"/>
      <c r="BC341" s="41"/>
    </row>
    <row r="342" spans="1:55" s="25" customFormat="1" ht="15.95" hidden="1" customHeight="1">
      <c r="A342" s="219" t="s">
        <v>1403</v>
      </c>
      <c r="B342" s="226" t="s">
        <v>1369</v>
      </c>
      <c r="C342" s="42">
        <v>42862</v>
      </c>
      <c r="D342" s="42"/>
      <c r="E342" s="96" t="s">
        <v>1220</v>
      </c>
      <c r="F342" s="65" t="s">
        <v>1306</v>
      </c>
      <c r="G342" s="113" t="s">
        <v>1225</v>
      </c>
      <c r="H342" s="41" t="s">
        <v>1218</v>
      </c>
      <c r="I342" s="128"/>
      <c r="J342" s="128"/>
      <c r="K342" s="128"/>
      <c r="L342" s="138"/>
      <c r="M342" s="137" t="s">
        <v>925</v>
      </c>
      <c r="N342" s="137" t="s">
        <v>925</v>
      </c>
      <c r="O342" s="137" t="s">
        <v>925</v>
      </c>
      <c r="P342" s="137" t="s">
        <v>925</v>
      </c>
      <c r="Q342" s="137" t="s">
        <v>925</v>
      </c>
      <c r="R342" s="203" t="s">
        <v>925</v>
      </c>
      <c r="S342" s="203" t="s">
        <v>925</v>
      </c>
      <c r="T342" s="193"/>
      <c r="U342" s="193" t="s">
        <v>925</v>
      </c>
      <c r="V342" s="193" t="s">
        <v>925</v>
      </c>
      <c r="W342" s="193" t="s">
        <v>925</v>
      </c>
      <c r="X342" s="193" t="s">
        <v>925</v>
      </c>
      <c r="Y342" s="193" t="s">
        <v>925</v>
      </c>
      <c r="Z342" s="193" t="s">
        <v>925</v>
      </c>
      <c r="AA342" s="203" t="s">
        <v>925</v>
      </c>
      <c r="AB342" s="204"/>
      <c r="AC342" s="145"/>
      <c r="AD342" s="149"/>
      <c r="AE342" s="159"/>
      <c r="AF342" s="159"/>
      <c r="AG342" s="159"/>
      <c r="AH342" s="159"/>
      <c r="AI342" s="159"/>
      <c r="AJ342" s="159"/>
      <c r="AK342" s="171"/>
      <c r="AL342" s="172"/>
      <c r="AM342" s="172"/>
      <c r="AN342" s="172"/>
      <c r="AO342" s="172"/>
      <c r="AP342" s="172"/>
      <c r="AQ342" s="171"/>
      <c r="AR342" s="184"/>
      <c r="AS342" s="184"/>
      <c r="AT342" s="184"/>
      <c r="AU342" s="184"/>
      <c r="AV342" s="184"/>
      <c r="AW342" s="184"/>
      <c r="AX342" s="41"/>
      <c r="AY342" s="41"/>
      <c r="AZ342" s="41"/>
      <c r="BA342" s="41"/>
      <c r="BB342" s="27"/>
      <c r="BC342" s="41"/>
    </row>
    <row r="343" spans="1:55" s="25" customFormat="1" ht="15.95" hidden="1" customHeight="1">
      <c r="A343" s="219" t="s">
        <v>1401</v>
      </c>
      <c r="B343" s="226" t="s">
        <v>1369</v>
      </c>
      <c r="C343" s="66">
        <v>42862</v>
      </c>
      <c r="D343" s="42"/>
      <c r="E343" s="101" t="s">
        <v>1063</v>
      </c>
      <c r="F343" s="43" t="s">
        <v>1308</v>
      </c>
      <c r="G343" s="110" t="s">
        <v>1064</v>
      </c>
      <c r="H343" s="41"/>
      <c r="I343" s="128"/>
      <c r="J343" s="128"/>
      <c r="K343" s="128"/>
      <c r="L343" s="138"/>
      <c r="M343" s="138" t="s">
        <v>925</v>
      </c>
      <c r="N343" s="138" t="s">
        <v>925</v>
      </c>
      <c r="O343" s="138" t="s">
        <v>925</v>
      </c>
      <c r="P343" s="138" t="s">
        <v>925</v>
      </c>
      <c r="Q343" s="138" t="s">
        <v>925</v>
      </c>
      <c r="R343" s="204"/>
      <c r="S343" s="204"/>
      <c r="T343" s="194"/>
      <c r="U343" s="194" t="s">
        <v>925</v>
      </c>
      <c r="V343" s="194" t="s">
        <v>925</v>
      </c>
      <c r="W343" s="194" t="s">
        <v>925</v>
      </c>
      <c r="X343" s="194" t="s">
        <v>925</v>
      </c>
      <c r="Y343" s="194" t="s">
        <v>925</v>
      </c>
      <c r="Z343" s="194"/>
      <c r="AA343" s="204"/>
      <c r="AB343" s="204"/>
      <c r="AC343" s="145"/>
      <c r="AD343" s="149"/>
      <c r="AE343" s="159"/>
      <c r="AF343" s="159"/>
      <c r="AG343" s="159"/>
      <c r="AH343" s="159"/>
      <c r="AI343" s="159"/>
      <c r="AJ343" s="159"/>
      <c r="AK343" s="171"/>
      <c r="AL343" s="172"/>
      <c r="AM343" s="172"/>
      <c r="AN343" s="172"/>
      <c r="AO343" s="172"/>
      <c r="AP343" s="172"/>
      <c r="AQ343" s="171"/>
      <c r="AR343" s="184"/>
      <c r="AS343" s="184"/>
      <c r="AT343" s="184"/>
      <c r="AU343" s="184"/>
      <c r="AV343" s="184"/>
      <c r="AW343" s="184"/>
      <c r="AX343" s="41"/>
      <c r="AY343" s="41" t="s">
        <v>942</v>
      </c>
      <c r="AZ343" s="41"/>
      <c r="BA343" s="41"/>
      <c r="BB343" s="27"/>
      <c r="BC343" s="41"/>
    </row>
    <row r="344" spans="1:55" s="25" customFormat="1" ht="15.95" hidden="1" customHeight="1">
      <c r="A344" s="219" t="s">
        <v>1403</v>
      </c>
      <c r="B344" s="226" t="s">
        <v>1369</v>
      </c>
      <c r="C344" s="42">
        <v>42862</v>
      </c>
      <c r="D344" s="42"/>
      <c r="E344" s="93" t="s">
        <v>1131</v>
      </c>
      <c r="F344" s="43" t="s">
        <v>1132</v>
      </c>
      <c r="G344" s="110" t="s">
        <v>1133</v>
      </c>
      <c r="H344" s="41" t="s">
        <v>1153</v>
      </c>
      <c r="I344" s="128"/>
      <c r="J344" s="128"/>
      <c r="K344" s="128"/>
      <c r="L344" s="138" t="s">
        <v>925</v>
      </c>
      <c r="M344" s="138" t="s">
        <v>925</v>
      </c>
      <c r="N344" s="138" t="s">
        <v>925</v>
      </c>
      <c r="O344" s="138" t="s">
        <v>925</v>
      </c>
      <c r="P344" s="138" t="s">
        <v>925</v>
      </c>
      <c r="Q344" s="138" t="s">
        <v>925</v>
      </c>
      <c r="R344" s="204" t="s">
        <v>925</v>
      </c>
      <c r="S344" s="204" t="s">
        <v>925</v>
      </c>
      <c r="T344" s="194" t="s">
        <v>925</v>
      </c>
      <c r="U344" s="194" t="s">
        <v>925</v>
      </c>
      <c r="V344" s="194" t="s">
        <v>925</v>
      </c>
      <c r="W344" s="194" t="s">
        <v>925</v>
      </c>
      <c r="X344" s="194" t="s">
        <v>925</v>
      </c>
      <c r="Y344" s="194" t="s">
        <v>925</v>
      </c>
      <c r="Z344" s="194" t="s">
        <v>925</v>
      </c>
      <c r="AA344" s="204" t="s">
        <v>925</v>
      </c>
      <c r="AB344" s="204" t="s">
        <v>925</v>
      </c>
      <c r="AC344" s="145"/>
      <c r="AD344" s="149"/>
      <c r="AE344" s="159"/>
      <c r="AF344" s="159"/>
      <c r="AG344" s="159"/>
      <c r="AH344" s="159"/>
      <c r="AI344" s="159"/>
      <c r="AJ344" s="159"/>
      <c r="AK344" s="171"/>
      <c r="AL344" s="172"/>
      <c r="AM344" s="172"/>
      <c r="AN344" s="172"/>
      <c r="AO344" s="172"/>
      <c r="AP344" s="172"/>
      <c r="AQ344" s="171"/>
      <c r="AR344" s="184"/>
      <c r="AS344" s="184"/>
      <c r="AT344" s="184"/>
      <c r="AU344" s="184"/>
      <c r="AV344" s="184"/>
      <c r="AW344" s="184"/>
      <c r="AX344" s="26"/>
      <c r="AY344" s="26"/>
      <c r="AZ344" s="41"/>
      <c r="BA344" s="41"/>
      <c r="BB344" s="41"/>
      <c r="BC344" s="41"/>
    </row>
    <row r="345" spans="1:55" s="25" customFormat="1" ht="15.95" hidden="1" customHeight="1">
      <c r="A345" s="219"/>
      <c r="B345" s="226"/>
      <c r="C345" s="42"/>
      <c r="D345" s="42"/>
      <c r="E345" s="93"/>
      <c r="F345" s="43"/>
      <c r="G345" s="110"/>
      <c r="H345" s="41"/>
      <c r="I345" s="128"/>
      <c r="J345" s="128"/>
      <c r="K345" s="128"/>
      <c r="L345" s="138"/>
      <c r="M345" s="138"/>
      <c r="N345" s="138"/>
      <c r="O345" s="138"/>
      <c r="P345" s="138"/>
      <c r="Q345" s="138"/>
      <c r="R345" s="204"/>
      <c r="S345" s="204"/>
      <c r="T345" s="194"/>
      <c r="U345" s="194"/>
      <c r="V345" s="194"/>
      <c r="W345" s="194"/>
      <c r="X345" s="194"/>
      <c r="Y345" s="194"/>
      <c r="Z345" s="194"/>
      <c r="AA345" s="204"/>
      <c r="AB345" s="204"/>
      <c r="AC345" s="145"/>
      <c r="AD345" s="149"/>
      <c r="AE345" s="159"/>
      <c r="AF345" s="159"/>
      <c r="AG345" s="159"/>
      <c r="AH345" s="159"/>
      <c r="AI345" s="159"/>
      <c r="AJ345" s="159"/>
      <c r="AK345" s="171"/>
      <c r="AL345" s="172"/>
      <c r="AM345" s="172"/>
      <c r="AN345" s="172"/>
      <c r="AO345" s="172"/>
      <c r="AP345" s="172"/>
      <c r="AQ345" s="171"/>
      <c r="AR345" s="184"/>
      <c r="AS345" s="184"/>
      <c r="AT345" s="184"/>
      <c r="AU345" s="184"/>
      <c r="AV345" s="184"/>
      <c r="AW345" s="184"/>
      <c r="AX345" s="26"/>
      <c r="AY345" s="26"/>
      <c r="AZ345" s="41"/>
      <c r="BA345" s="41"/>
      <c r="BB345" s="41"/>
      <c r="BC345" s="41"/>
    </row>
    <row r="346" spans="1:55" s="25" customFormat="1" ht="15.95" hidden="1" customHeight="1">
      <c r="A346" s="219" t="s">
        <v>1403</v>
      </c>
      <c r="B346" s="226" t="s">
        <v>1369</v>
      </c>
      <c r="C346" s="42">
        <v>42865</v>
      </c>
      <c r="D346" s="42"/>
      <c r="E346" s="93" t="s">
        <v>785</v>
      </c>
      <c r="F346" s="43" t="s">
        <v>1299</v>
      </c>
      <c r="G346" s="110" t="s">
        <v>818</v>
      </c>
      <c r="H346" s="41" t="s">
        <v>910</v>
      </c>
      <c r="I346" s="128"/>
      <c r="J346" s="128"/>
      <c r="K346" s="128"/>
      <c r="L346" s="138" t="s">
        <v>925</v>
      </c>
      <c r="M346" s="138" t="s">
        <v>925</v>
      </c>
      <c r="N346" s="138" t="s">
        <v>925</v>
      </c>
      <c r="O346" s="138" t="s">
        <v>925</v>
      </c>
      <c r="P346" s="138" t="s">
        <v>925</v>
      </c>
      <c r="Q346" s="138" t="s">
        <v>925</v>
      </c>
      <c r="R346" s="204" t="s">
        <v>925</v>
      </c>
      <c r="S346" s="204" t="s">
        <v>925</v>
      </c>
      <c r="T346" s="194" t="s">
        <v>925</v>
      </c>
      <c r="U346" s="194" t="s">
        <v>925</v>
      </c>
      <c r="V346" s="194" t="s">
        <v>925</v>
      </c>
      <c r="W346" s="194" t="s">
        <v>925</v>
      </c>
      <c r="X346" s="194" t="s">
        <v>925</v>
      </c>
      <c r="Y346" s="194" t="s">
        <v>925</v>
      </c>
      <c r="Z346" s="194" t="s">
        <v>925</v>
      </c>
      <c r="AA346" s="204" t="s">
        <v>925</v>
      </c>
      <c r="AB346" s="204" t="s">
        <v>925</v>
      </c>
      <c r="AC346" s="145"/>
      <c r="AD346" s="149"/>
      <c r="AE346" s="159"/>
      <c r="AF346" s="159"/>
      <c r="AG346" s="159"/>
      <c r="AH346" s="159"/>
      <c r="AI346" s="159"/>
      <c r="AJ346" s="159"/>
      <c r="AK346" s="171"/>
      <c r="AL346" s="172"/>
      <c r="AM346" s="172"/>
      <c r="AN346" s="172"/>
      <c r="AO346" s="172"/>
      <c r="AP346" s="172"/>
      <c r="AQ346" s="171"/>
      <c r="AR346" s="184"/>
      <c r="AS346" s="184"/>
      <c r="AT346" s="184"/>
      <c r="AU346" s="184"/>
      <c r="AV346" s="184"/>
      <c r="AW346" s="184"/>
      <c r="AX346" s="41" t="s">
        <v>926</v>
      </c>
      <c r="AY346" s="41" t="s">
        <v>942</v>
      </c>
      <c r="AZ346" s="41" t="s">
        <v>66</v>
      </c>
      <c r="BA346" s="41" t="s">
        <v>931</v>
      </c>
      <c r="BB346" s="27"/>
      <c r="BC346" s="41" t="s">
        <v>946</v>
      </c>
    </row>
    <row r="347" spans="1:55" s="25" customFormat="1" ht="15.95" hidden="1" customHeight="1">
      <c r="A347" s="219" t="s">
        <v>1405</v>
      </c>
      <c r="B347" s="226" t="s">
        <v>1369</v>
      </c>
      <c r="C347" s="42">
        <v>42865</v>
      </c>
      <c r="D347" s="42"/>
      <c r="E347" s="93" t="s">
        <v>871</v>
      </c>
      <c r="F347" s="43" t="s">
        <v>872</v>
      </c>
      <c r="G347" s="110" t="s">
        <v>873</v>
      </c>
      <c r="H347" s="41" t="s">
        <v>1283</v>
      </c>
      <c r="I347" s="128"/>
      <c r="J347" s="128"/>
      <c r="K347" s="128"/>
      <c r="L347" s="138" t="s">
        <v>925</v>
      </c>
      <c r="M347" s="138" t="s">
        <v>925</v>
      </c>
      <c r="N347" s="138" t="s">
        <v>925</v>
      </c>
      <c r="O347" s="138" t="s">
        <v>925</v>
      </c>
      <c r="P347" s="138" t="s">
        <v>925</v>
      </c>
      <c r="Q347" s="138" t="s">
        <v>925</v>
      </c>
      <c r="R347" s="204" t="s">
        <v>925</v>
      </c>
      <c r="S347" s="204" t="s">
        <v>925</v>
      </c>
      <c r="T347" s="194" t="s">
        <v>925</v>
      </c>
      <c r="U347" s="194" t="s">
        <v>925</v>
      </c>
      <c r="V347" s="194" t="s">
        <v>925</v>
      </c>
      <c r="W347" s="194" t="s">
        <v>925</v>
      </c>
      <c r="X347" s="194" t="s">
        <v>925</v>
      </c>
      <c r="Y347" s="194" t="s">
        <v>925</v>
      </c>
      <c r="Z347" s="194" t="s">
        <v>925</v>
      </c>
      <c r="AA347" s="204" t="s">
        <v>925</v>
      </c>
      <c r="AB347" s="204"/>
      <c r="AC347" s="145"/>
      <c r="AD347" s="149"/>
      <c r="AE347" s="159" t="s">
        <v>925</v>
      </c>
      <c r="AF347" s="159" t="s">
        <v>925</v>
      </c>
      <c r="AG347" s="159" t="s">
        <v>925</v>
      </c>
      <c r="AH347" s="159" t="s">
        <v>925</v>
      </c>
      <c r="AI347" s="159" t="s">
        <v>925</v>
      </c>
      <c r="AJ347" s="159" t="s">
        <v>925</v>
      </c>
      <c r="AK347" s="171" t="s">
        <v>925</v>
      </c>
      <c r="AL347" s="172" t="s">
        <v>925</v>
      </c>
      <c r="AM347" s="172" t="s">
        <v>925</v>
      </c>
      <c r="AN347" s="172" t="s">
        <v>925</v>
      </c>
      <c r="AO347" s="172" t="s">
        <v>925</v>
      </c>
      <c r="AP347" s="172" t="s">
        <v>925</v>
      </c>
      <c r="AQ347" s="171"/>
      <c r="AR347" s="184"/>
      <c r="AS347" s="184"/>
      <c r="AT347" s="184"/>
      <c r="AU347" s="184"/>
      <c r="AV347" s="184"/>
      <c r="AW347" s="184"/>
      <c r="AX347" s="41" t="s">
        <v>926</v>
      </c>
      <c r="AY347" s="41" t="s">
        <v>942</v>
      </c>
      <c r="AZ347" s="41" t="s">
        <v>66</v>
      </c>
      <c r="BA347" s="41"/>
      <c r="BB347" s="27"/>
      <c r="BC347" s="41"/>
    </row>
    <row r="348" spans="1:55" s="25" customFormat="1" ht="15.95" hidden="1" customHeight="1">
      <c r="A348" s="219" t="s">
        <v>1403</v>
      </c>
      <c r="B348" s="226" t="s">
        <v>1254</v>
      </c>
      <c r="C348" s="42">
        <v>42865</v>
      </c>
      <c r="D348" s="42">
        <v>42865</v>
      </c>
      <c r="E348" s="93" t="s">
        <v>1082</v>
      </c>
      <c r="F348" s="43" t="s">
        <v>1309</v>
      </c>
      <c r="G348" s="110" t="s">
        <v>920</v>
      </c>
      <c r="H348" s="41" t="s">
        <v>1187</v>
      </c>
      <c r="I348" s="128"/>
      <c r="J348" s="128"/>
      <c r="K348" s="128"/>
      <c r="L348" s="138"/>
      <c r="M348" s="138"/>
      <c r="N348" s="138"/>
      <c r="O348" s="138"/>
      <c r="P348" s="138"/>
      <c r="Q348" s="138"/>
      <c r="R348" s="204"/>
      <c r="S348" s="206"/>
      <c r="T348" s="197"/>
      <c r="U348" s="194" t="s">
        <v>925</v>
      </c>
      <c r="V348" s="194" t="s">
        <v>925</v>
      </c>
      <c r="W348" s="194" t="s">
        <v>925</v>
      </c>
      <c r="X348" s="194" t="s">
        <v>925</v>
      </c>
      <c r="Y348" s="194" t="s">
        <v>925</v>
      </c>
      <c r="Z348" s="194" t="s">
        <v>925</v>
      </c>
      <c r="AA348" s="204" t="s">
        <v>925</v>
      </c>
      <c r="AB348" s="204" t="s">
        <v>925</v>
      </c>
      <c r="AC348" s="145"/>
      <c r="AD348" s="149"/>
      <c r="AE348" s="159"/>
      <c r="AF348" s="159"/>
      <c r="AG348" s="159"/>
      <c r="AH348" s="159"/>
      <c r="AI348" s="159"/>
      <c r="AJ348" s="159"/>
      <c r="AK348" s="171"/>
      <c r="AL348" s="172"/>
      <c r="AM348" s="172"/>
      <c r="AN348" s="172"/>
      <c r="AO348" s="172"/>
      <c r="AP348" s="172"/>
      <c r="AQ348" s="171"/>
      <c r="AR348" s="184"/>
      <c r="AS348" s="184"/>
      <c r="AT348" s="184"/>
      <c r="AU348" s="188"/>
      <c r="AV348" s="188"/>
      <c r="AW348" s="188"/>
      <c r="AX348" s="41"/>
      <c r="AY348" s="27"/>
      <c r="AZ348" s="41"/>
      <c r="BA348" s="43"/>
      <c r="BB348" s="43"/>
      <c r="BC348" s="43"/>
    </row>
    <row r="349" spans="1:55" s="25" customFormat="1" ht="15.95" hidden="1" customHeight="1">
      <c r="A349" s="219" t="s">
        <v>1403</v>
      </c>
      <c r="B349" s="226" t="s">
        <v>1369</v>
      </c>
      <c r="C349" s="42">
        <v>42866</v>
      </c>
      <c r="D349" s="42"/>
      <c r="E349" s="93" t="s">
        <v>785</v>
      </c>
      <c r="F349" s="43" t="s">
        <v>1299</v>
      </c>
      <c r="G349" s="110" t="s">
        <v>818</v>
      </c>
      <c r="H349" s="41" t="s">
        <v>910</v>
      </c>
      <c r="I349" s="128"/>
      <c r="J349" s="128"/>
      <c r="K349" s="128"/>
      <c r="L349" s="138" t="s">
        <v>925</v>
      </c>
      <c r="M349" s="138" t="s">
        <v>925</v>
      </c>
      <c r="N349" s="138" t="s">
        <v>925</v>
      </c>
      <c r="O349" s="138" t="s">
        <v>925</v>
      </c>
      <c r="P349" s="138" t="s">
        <v>925</v>
      </c>
      <c r="Q349" s="138" t="s">
        <v>925</v>
      </c>
      <c r="R349" s="204" t="s">
        <v>925</v>
      </c>
      <c r="S349" s="204" t="s">
        <v>925</v>
      </c>
      <c r="T349" s="194" t="s">
        <v>925</v>
      </c>
      <c r="U349" s="194" t="s">
        <v>925</v>
      </c>
      <c r="V349" s="194" t="s">
        <v>925</v>
      </c>
      <c r="W349" s="194" t="s">
        <v>925</v>
      </c>
      <c r="X349" s="194" t="s">
        <v>925</v>
      </c>
      <c r="Y349" s="194" t="s">
        <v>925</v>
      </c>
      <c r="Z349" s="194" t="s">
        <v>925</v>
      </c>
      <c r="AA349" s="204" t="s">
        <v>925</v>
      </c>
      <c r="AB349" s="204" t="s">
        <v>925</v>
      </c>
      <c r="AC349" s="145"/>
      <c r="AD349" s="149"/>
      <c r="AE349" s="159"/>
      <c r="AF349" s="159"/>
      <c r="AG349" s="159"/>
      <c r="AH349" s="159"/>
      <c r="AI349" s="159"/>
      <c r="AJ349" s="159"/>
      <c r="AK349" s="171"/>
      <c r="AL349" s="172"/>
      <c r="AM349" s="172"/>
      <c r="AN349" s="172"/>
      <c r="AO349" s="172"/>
      <c r="AP349" s="172"/>
      <c r="AQ349" s="171"/>
      <c r="AR349" s="184"/>
      <c r="AS349" s="184"/>
      <c r="AT349" s="184"/>
      <c r="AU349" s="184"/>
      <c r="AV349" s="184"/>
      <c r="AW349" s="184"/>
      <c r="AX349" s="41" t="s">
        <v>926</v>
      </c>
      <c r="AY349" s="41" t="s">
        <v>942</v>
      </c>
      <c r="AZ349" s="41" t="s">
        <v>66</v>
      </c>
      <c r="BA349" s="41" t="s">
        <v>931</v>
      </c>
      <c r="BB349" s="27"/>
      <c r="BC349" s="41" t="s">
        <v>946</v>
      </c>
    </row>
    <row r="350" spans="1:55" s="25" customFormat="1" ht="15.95" hidden="1" customHeight="1">
      <c r="A350" s="219"/>
      <c r="B350" s="226"/>
      <c r="C350" s="42"/>
      <c r="D350" s="42"/>
      <c r="E350" s="93"/>
      <c r="F350" s="43"/>
      <c r="G350" s="110"/>
      <c r="H350" s="41"/>
      <c r="I350" s="128"/>
      <c r="J350" s="128"/>
      <c r="K350" s="128"/>
      <c r="L350" s="138"/>
      <c r="M350" s="138"/>
      <c r="N350" s="138"/>
      <c r="O350" s="138"/>
      <c r="P350" s="138"/>
      <c r="Q350" s="138"/>
      <c r="R350" s="204"/>
      <c r="S350" s="204"/>
      <c r="T350" s="194"/>
      <c r="U350" s="194"/>
      <c r="V350" s="194"/>
      <c r="W350" s="194"/>
      <c r="X350" s="194"/>
      <c r="Y350" s="194"/>
      <c r="Z350" s="194"/>
      <c r="AA350" s="204"/>
      <c r="AB350" s="204"/>
      <c r="AC350" s="145"/>
      <c r="AD350" s="149"/>
      <c r="AE350" s="159"/>
      <c r="AF350" s="159"/>
      <c r="AG350" s="159"/>
      <c r="AH350" s="159"/>
      <c r="AI350" s="159"/>
      <c r="AJ350" s="159"/>
      <c r="AK350" s="171"/>
      <c r="AL350" s="172"/>
      <c r="AM350" s="172"/>
      <c r="AN350" s="172"/>
      <c r="AO350" s="172"/>
      <c r="AP350" s="172"/>
      <c r="AQ350" s="171"/>
      <c r="AR350" s="184"/>
      <c r="AS350" s="184"/>
      <c r="AT350" s="184"/>
      <c r="AU350" s="184"/>
      <c r="AV350" s="184"/>
      <c r="AW350" s="184"/>
      <c r="AX350" s="41"/>
      <c r="AY350" s="41"/>
      <c r="AZ350" s="41"/>
      <c r="BA350" s="41"/>
      <c r="BB350" s="27"/>
      <c r="BC350" s="41"/>
    </row>
    <row r="351" spans="1:55" s="25" customFormat="1" ht="15.95" hidden="1" customHeight="1">
      <c r="A351" s="219" t="s">
        <v>1401</v>
      </c>
      <c r="B351" s="226" t="s">
        <v>1369</v>
      </c>
      <c r="C351" s="42">
        <v>42868</v>
      </c>
      <c r="D351" s="42"/>
      <c r="E351" s="93" t="s">
        <v>858</v>
      </c>
      <c r="F351" s="43" t="s">
        <v>1325</v>
      </c>
      <c r="G351" s="110" t="s">
        <v>859</v>
      </c>
      <c r="H351" s="41" t="s">
        <v>860</v>
      </c>
      <c r="I351" s="128"/>
      <c r="J351" s="128"/>
      <c r="K351" s="128"/>
      <c r="L351" s="138"/>
      <c r="M351" s="138" t="s">
        <v>925</v>
      </c>
      <c r="N351" s="138" t="s">
        <v>925</v>
      </c>
      <c r="O351" s="138" t="s">
        <v>925</v>
      </c>
      <c r="P351" s="138" t="s">
        <v>925</v>
      </c>
      <c r="Q351" s="138" t="s">
        <v>925</v>
      </c>
      <c r="R351" s="204"/>
      <c r="S351" s="204"/>
      <c r="T351" s="194"/>
      <c r="U351" s="194" t="s">
        <v>925</v>
      </c>
      <c r="V351" s="194" t="s">
        <v>925</v>
      </c>
      <c r="W351" s="194" t="s">
        <v>925</v>
      </c>
      <c r="X351" s="194" t="s">
        <v>925</v>
      </c>
      <c r="Y351" s="194" t="s">
        <v>925</v>
      </c>
      <c r="Z351" s="194"/>
      <c r="AA351" s="204"/>
      <c r="AB351" s="204"/>
      <c r="AC351" s="145"/>
      <c r="AD351" s="149"/>
      <c r="AE351" s="159"/>
      <c r="AF351" s="159"/>
      <c r="AG351" s="159"/>
      <c r="AH351" s="159"/>
      <c r="AI351" s="159"/>
      <c r="AJ351" s="159"/>
      <c r="AK351" s="171"/>
      <c r="AL351" s="172"/>
      <c r="AM351" s="172"/>
      <c r="AN351" s="172"/>
      <c r="AO351" s="172"/>
      <c r="AP351" s="172"/>
      <c r="AQ351" s="171"/>
      <c r="AR351" s="184"/>
      <c r="AS351" s="184"/>
      <c r="AT351" s="184"/>
      <c r="AU351" s="184"/>
      <c r="AV351" s="184"/>
      <c r="AW351" s="184"/>
      <c r="AX351" s="41" t="s">
        <v>926</v>
      </c>
      <c r="AY351" s="41" t="s">
        <v>942</v>
      </c>
      <c r="AZ351" s="41" t="s">
        <v>66</v>
      </c>
      <c r="BA351" s="41"/>
      <c r="BB351" s="27"/>
      <c r="BC351" s="41"/>
    </row>
    <row r="352" spans="1:55" s="25" customFormat="1" ht="15.95" hidden="1" customHeight="1">
      <c r="A352" s="219" t="s">
        <v>1400</v>
      </c>
      <c r="B352" s="226" t="s">
        <v>1369</v>
      </c>
      <c r="C352" s="42">
        <v>42868</v>
      </c>
      <c r="D352" s="42"/>
      <c r="E352" s="93" t="s">
        <v>791</v>
      </c>
      <c r="F352" s="43" t="s">
        <v>1328</v>
      </c>
      <c r="G352" s="110" t="s">
        <v>874</v>
      </c>
      <c r="H352" s="41" t="s">
        <v>1381</v>
      </c>
      <c r="I352" s="128"/>
      <c r="J352" s="128"/>
      <c r="K352" s="128"/>
      <c r="L352" s="138"/>
      <c r="M352" s="138"/>
      <c r="N352" s="138"/>
      <c r="O352" s="138"/>
      <c r="P352" s="138"/>
      <c r="Q352" s="138"/>
      <c r="R352" s="204"/>
      <c r="S352" s="204"/>
      <c r="T352" s="194"/>
      <c r="U352" s="194"/>
      <c r="V352" s="194"/>
      <c r="W352" s="194"/>
      <c r="X352" s="194"/>
      <c r="Y352" s="194"/>
      <c r="Z352" s="194"/>
      <c r="AA352" s="204"/>
      <c r="AB352" s="204"/>
      <c r="AC352" s="145"/>
      <c r="AD352" s="149"/>
      <c r="AE352" s="159" t="s">
        <v>925</v>
      </c>
      <c r="AF352" s="159" t="s">
        <v>925</v>
      </c>
      <c r="AG352" s="159" t="s">
        <v>925</v>
      </c>
      <c r="AH352" s="159" t="s">
        <v>925</v>
      </c>
      <c r="AI352" s="159" t="s">
        <v>925</v>
      </c>
      <c r="AJ352" s="159"/>
      <c r="AK352" s="171" t="s">
        <v>925</v>
      </c>
      <c r="AL352" s="172" t="s">
        <v>925</v>
      </c>
      <c r="AM352" s="172" t="s">
        <v>925</v>
      </c>
      <c r="AN352" s="172" t="s">
        <v>925</v>
      </c>
      <c r="AO352" s="172" t="s">
        <v>925</v>
      </c>
      <c r="AP352" s="172"/>
      <c r="AQ352" s="171"/>
      <c r="AR352" s="184"/>
      <c r="AS352" s="184"/>
      <c r="AT352" s="184"/>
      <c r="AU352" s="184"/>
      <c r="AV352" s="184"/>
      <c r="AW352" s="184"/>
      <c r="AX352" s="41" t="s">
        <v>926</v>
      </c>
      <c r="AY352" s="41" t="s">
        <v>942</v>
      </c>
      <c r="AZ352" s="41" t="s">
        <v>66</v>
      </c>
      <c r="BA352" s="41"/>
      <c r="BB352" s="27"/>
      <c r="BC352" s="41"/>
    </row>
    <row r="353" spans="1:55" s="25" customFormat="1" ht="15.95" hidden="1" customHeight="1">
      <c r="A353" s="219" t="s">
        <v>1403</v>
      </c>
      <c r="B353" s="226" t="s">
        <v>1254</v>
      </c>
      <c r="C353" s="42">
        <v>42868</v>
      </c>
      <c r="D353" s="42"/>
      <c r="E353" s="93" t="s">
        <v>1388</v>
      </c>
      <c r="F353" s="43" t="s">
        <v>1062</v>
      </c>
      <c r="G353" s="110" t="s">
        <v>1221</v>
      </c>
      <c r="H353" s="41" t="s">
        <v>1212</v>
      </c>
      <c r="I353" s="128"/>
      <c r="J353" s="128"/>
      <c r="K353" s="128"/>
      <c r="L353" s="138"/>
      <c r="M353" s="138"/>
      <c r="N353" s="138"/>
      <c r="O353" s="138"/>
      <c r="P353" s="138"/>
      <c r="Q353" s="138"/>
      <c r="R353" s="204"/>
      <c r="S353" s="204"/>
      <c r="T353" s="194"/>
      <c r="U353" s="194" t="s">
        <v>925</v>
      </c>
      <c r="V353" s="194" t="s">
        <v>925</v>
      </c>
      <c r="W353" s="194" t="s">
        <v>925</v>
      </c>
      <c r="X353" s="194" t="s">
        <v>925</v>
      </c>
      <c r="Y353" s="194" t="s">
        <v>925</v>
      </c>
      <c r="Z353" s="194" t="s">
        <v>925</v>
      </c>
      <c r="AA353" s="204" t="s">
        <v>925</v>
      </c>
      <c r="AB353" s="204"/>
      <c r="AC353" s="145"/>
      <c r="AD353" s="149"/>
      <c r="AE353" s="159"/>
      <c r="AF353" s="159"/>
      <c r="AG353" s="159"/>
      <c r="AH353" s="159"/>
      <c r="AI353" s="159"/>
      <c r="AJ353" s="159"/>
      <c r="AK353" s="171"/>
      <c r="AL353" s="172"/>
      <c r="AM353" s="172"/>
      <c r="AN353" s="172"/>
      <c r="AO353" s="172"/>
      <c r="AP353" s="172"/>
      <c r="AQ353" s="171"/>
      <c r="AR353" s="184"/>
      <c r="AS353" s="184"/>
      <c r="AT353" s="184"/>
      <c r="AU353" s="184"/>
      <c r="AV353" s="184"/>
      <c r="AW353" s="184"/>
      <c r="AX353" s="41"/>
      <c r="AY353" s="41"/>
      <c r="AZ353" s="41"/>
      <c r="BA353" s="41"/>
      <c r="BB353" s="27"/>
      <c r="BC353" s="41"/>
    </row>
    <row r="354" spans="1:55" s="25" customFormat="1" ht="15.95" hidden="1" customHeight="1">
      <c r="A354" s="219" t="s">
        <v>1400</v>
      </c>
      <c r="B354" s="226" t="s">
        <v>1369</v>
      </c>
      <c r="C354" s="42">
        <v>42868</v>
      </c>
      <c r="D354" s="42"/>
      <c r="E354" s="93" t="s">
        <v>865</v>
      </c>
      <c r="F354" s="43" t="s">
        <v>1311</v>
      </c>
      <c r="G354" s="110" t="s">
        <v>843</v>
      </c>
      <c r="H354" s="41" t="s">
        <v>866</v>
      </c>
      <c r="I354" s="128"/>
      <c r="J354" s="128"/>
      <c r="K354" s="128"/>
      <c r="L354" s="138"/>
      <c r="M354" s="138"/>
      <c r="N354" s="138"/>
      <c r="O354" s="138"/>
      <c r="P354" s="138"/>
      <c r="Q354" s="138"/>
      <c r="R354" s="204"/>
      <c r="S354" s="204"/>
      <c r="T354" s="194"/>
      <c r="U354" s="194"/>
      <c r="V354" s="194"/>
      <c r="W354" s="194"/>
      <c r="X354" s="194"/>
      <c r="Y354" s="194"/>
      <c r="Z354" s="194"/>
      <c r="AA354" s="204"/>
      <c r="AB354" s="204"/>
      <c r="AC354" s="145"/>
      <c r="AD354" s="149"/>
      <c r="AE354" s="159" t="s">
        <v>925</v>
      </c>
      <c r="AF354" s="159" t="s">
        <v>925</v>
      </c>
      <c r="AG354" s="159" t="s">
        <v>925</v>
      </c>
      <c r="AH354" s="159" t="s">
        <v>925</v>
      </c>
      <c r="AI354" s="159" t="s">
        <v>925</v>
      </c>
      <c r="AJ354" s="159" t="s">
        <v>925</v>
      </c>
      <c r="AK354" s="171" t="s">
        <v>925</v>
      </c>
      <c r="AL354" s="172" t="s">
        <v>925</v>
      </c>
      <c r="AM354" s="172" t="s">
        <v>925</v>
      </c>
      <c r="AN354" s="172" t="s">
        <v>925</v>
      </c>
      <c r="AO354" s="172" t="s">
        <v>925</v>
      </c>
      <c r="AP354" s="172" t="s">
        <v>925</v>
      </c>
      <c r="AQ354" s="171" t="s">
        <v>925</v>
      </c>
      <c r="AR354" s="184"/>
      <c r="AS354" s="184"/>
      <c r="AT354" s="184"/>
      <c r="AU354" s="184"/>
      <c r="AV354" s="184"/>
      <c r="AW354" s="184"/>
      <c r="AX354" s="41" t="s">
        <v>926</v>
      </c>
      <c r="AY354" s="41" t="s">
        <v>942</v>
      </c>
      <c r="AZ354" s="41" t="s">
        <v>66</v>
      </c>
      <c r="BA354" s="41"/>
      <c r="BB354" s="27"/>
      <c r="BC354" s="41" t="s">
        <v>943</v>
      </c>
    </row>
    <row r="355" spans="1:55" s="25" customFormat="1" ht="15.95" hidden="1" customHeight="1">
      <c r="A355" s="219" t="s">
        <v>1191</v>
      </c>
      <c r="B355" s="226" t="s">
        <v>1369</v>
      </c>
      <c r="C355" s="42">
        <v>42869</v>
      </c>
      <c r="D355" s="42"/>
      <c r="E355" s="93" t="s">
        <v>791</v>
      </c>
      <c r="F355" s="43" t="s">
        <v>1302</v>
      </c>
      <c r="G355" s="110" t="s">
        <v>874</v>
      </c>
      <c r="H355" s="41" t="s">
        <v>1381</v>
      </c>
      <c r="I355" s="128"/>
      <c r="J355" s="128"/>
      <c r="K355" s="128"/>
      <c r="L355" s="138"/>
      <c r="M355" s="138"/>
      <c r="N355" s="138"/>
      <c r="O355" s="138"/>
      <c r="P355" s="138"/>
      <c r="Q355" s="138"/>
      <c r="R355" s="204"/>
      <c r="S355" s="204"/>
      <c r="T355" s="194"/>
      <c r="U355" s="194"/>
      <c r="V355" s="194"/>
      <c r="W355" s="194"/>
      <c r="X355" s="194"/>
      <c r="Y355" s="194"/>
      <c r="Z355" s="194"/>
      <c r="AA355" s="204"/>
      <c r="AB355" s="204"/>
      <c r="AC355" s="145"/>
      <c r="AD355" s="149"/>
      <c r="AE355" s="159" t="s">
        <v>925</v>
      </c>
      <c r="AF355" s="159" t="s">
        <v>925</v>
      </c>
      <c r="AG355" s="159" t="s">
        <v>925</v>
      </c>
      <c r="AH355" s="159" t="s">
        <v>925</v>
      </c>
      <c r="AI355" s="159" t="s">
        <v>925</v>
      </c>
      <c r="AJ355" s="159"/>
      <c r="AK355" s="171" t="s">
        <v>925</v>
      </c>
      <c r="AL355" s="172" t="s">
        <v>925</v>
      </c>
      <c r="AM355" s="172" t="s">
        <v>925</v>
      </c>
      <c r="AN355" s="172" t="s">
        <v>925</v>
      </c>
      <c r="AO355" s="172" t="s">
        <v>925</v>
      </c>
      <c r="AP355" s="172"/>
      <c r="AQ355" s="171"/>
      <c r="AR355" s="184"/>
      <c r="AS355" s="184"/>
      <c r="AT355" s="184"/>
      <c r="AU355" s="184"/>
      <c r="AV355" s="184"/>
      <c r="AW355" s="184"/>
      <c r="AX355" s="41" t="s">
        <v>926</v>
      </c>
      <c r="AY355" s="41" t="s">
        <v>942</v>
      </c>
      <c r="AZ355" s="41" t="s">
        <v>66</v>
      </c>
      <c r="BA355" s="41"/>
      <c r="BB355" s="27"/>
      <c r="BC355" s="41"/>
    </row>
    <row r="356" spans="1:55" s="25" customFormat="1" ht="15.95" hidden="1" customHeight="1">
      <c r="A356" s="219" t="s">
        <v>1403</v>
      </c>
      <c r="B356" s="226" t="s">
        <v>1369</v>
      </c>
      <c r="C356" s="42">
        <v>42869</v>
      </c>
      <c r="D356" s="42"/>
      <c r="E356" s="93" t="s">
        <v>788</v>
      </c>
      <c r="F356" s="43" t="s">
        <v>1303</v>
      </c>
      <c r="G356" s="110" t="s">
        <v>789</v>
      </c>
      <c r="H356" s="41" t="s">
        <v>790</v>
      </c>
      <c r="I356" s="128"/>
      <c r="J356" s="128"/>
      <c r="K356" s="128"/>
      <c r="L356" s="138" t="s">
        <v>925</v>
      </c>
      <c r="M356" s="138" t="s">
        <v>925</v>
      </c>
      <c r="N356" s="138" t="s">
        <v>925</v>
      </c>
      <c r="O356" s="138" t="s">
        <v>925</v>
      </c>
      <c r="P356" s="138" t="s">
        <v>925</v>
      </c>
      <c r="Q356" s="138" t="s">
        <v>925</v>
      </c>
      <c r="R356" s="204" t="s">
        <v>925</v>
      </c>
      <c r="S356" s="204" t="s">
        <v>925</v>
      </c>
      <c r="T356" s="194" t="s">
        <v>925</v>
      </c>
      <c r="U356" s="194" t="s">
        <v>925</v>
      </c>
      <c r="V356" s="194" t="s">
        <v>925</v>
      </c>
      <c r="W356" s="194" t="s">
        <v>925</v>
      </c>
      <c r="X356" s="194" t="s">
        <v>925</v>
      </c>
      <c r="Y356" s="194" t="s">
        <v>925</v>
      </c>
      <c r="Z356" s="194" t="s">
        <v>925</v>
      </c>
      <c r="AA356" s="204" t="s">
        <v>925</v>
      </c>
      <c r="AB356" s="204" t="s">
        <v>925</v>
      </c>
      <c r="AC356" s="145"/>
      <c r="AD356" s="149"/>
      <c r="AE356" s="159"/>
      <c r="AF356" s="159"/>
      <c r="AG356" s="159"/>
      <c r="AH356" s="159"/>
      <c r="AI356" s="159"/>
      <c r="AJ356" s="159"/>
      <c r="AK356" s="171"/>
      <c r="AL356" s="172"/>
      <c r="AM356" s="172"/>
      <c r="AN356" s="172"/>
      <c r="AO356" s="172"/>
      <c r="AP356" s="172"/>
      <c r="AQ356" s="171"/>
      <c r="AR356" s="184"/>
      <c r="AS356" s="184"/>
      <c r="AT356" s="184"/>
      <c r="AU356" s="184"/>
      <c r="AV356" s="184"/>
      <c r="AW356" s="184"/>
      <c r="AX356" s="41" t="s">
        <v>926</v>
      </c>
      <c r="AY356" s="41" t="s">
        <v>942</v>
      </c>
      <c r="AZ356" s="41" t="s">
        <v>66</v>
      </c>
      <c r="BA356" s="41"/>
      <c r="BB356" s="27"/>
      <c r="BC356" s="41"/>
    </row>
    <row r="357" spans="1:55" s="25" customFormat="1" ht="15.95" hidden="1" customHeight="1">
      <c r="A357" s="219" t="s">
        <v>1401</v>
      </c>
      <c r="B357" s="226" t="s">
        <v>1369</v>
      </c>
      <c r="C357" s="42">
        <v>42869</v>
      </c>
      <c r="D357" s="42"/>
      <c r="E357" s="93" t="s">
        <v>815</v>
      </c>
      <c r="F357" s="43" t="s">
        <v>795</v>
      </c>
      <c r="G357" s="110" t="s">
        <v>816</v>
      </c>
      <c r="H357" s="41" t="s">
        <v>793</v>
      </c>
      <c r="I357" s="128"/>
      <c r="J357" s="128"/>
      <c r="K357" s="128"/>
      <c r="L357" s="138" t="s">
        <v>925</v>
      </c>
      <c r="M357" s="138" t="s">
        <v>925</v>
      </c>
      <c r="N357" s="138" t="s">
        <v>925</v>
      </c>
      <c r="O357" s="138" t="s">
        <v>925</v>
      </c>
      <c r="P357" s="138" t="s">
        <v>925</v>
      </c>
      <c r="Q357" s="138" t="s">
        <v>925</v>
      </c>
      <c r="R357" s="204"/>
      <c r="S357" s="204"/>
      <c r="T357" s="194" t="s">
        <v>925</v>
      </c>
      <c r="U357" s="194" t="s">
        <v>925</v>
      </c>
      <c r="V357" s="194" t="s">
        <v>925</v>
      </c>
      <c r="W357" s="194" t="s">
        <v>925</v>
      </c>
      <c r="X357" s="194" t="s">
        <v>925</v>
      </c>
      <c r="Y357" s="194" t="s">
        <v>925</v>
      </c>
      <c r="Z357" s="194"/>
      <c r="AA357" s="204"/>
      <c r="AB357" s="204"/>
      <c r="AC357" s="145"/>
      <c r="AD357" s="149"/>
      <c r="AE357" s="159"/>
      <c r="AF357" s="159"/>
      <c r="AG357" s="159"/>
      <c r="AH357" s="159"/>
      <c r="AI357" s="159"/>
      <c r="AJ357" s="159"/>
      <c r="AK357" s="171"/>
      <c r="AL357" s="172"/>
      <c r="AM357" s="172"/>
      <c r="AN357" s="172"/>
      <c r="AO357" s="172"/>
      <c r="AP357" s="172"/>
      <c r="AQ357" s="171"/>
      <c r="AR357" s="184"/>
      <c r="AS357" s="184"/>
      <c r="AT357" s="184"/>
      <c r="AU357" s="184"/>
      <c r="AV357" s="184"/>
      <c r="AW357" s="184"/>
      <c r="AX357" s="41" t="s">
        <v>926</v>
      </c>
      <c r="AY357" s="41" t="s">
        <v>942</v>
      </c>
      <c r="AZ357" s="41" t="s">
        <v>66</v>
      </c>
      <c r="BA357" s="41"/>
      <c r="BB357" s="27"/>
      <c r="BC357" s="41"/>
    </row>
    <row r="358" spans="1:55" s="25" customFormat="1" ht="15.95" hidden="1" customHeight="1">
      <c r="A358" s="219" t="s">
        <v>1401</v>
      </c>
      <c r="B358" s="226" t="s">
        <v>1369</v>
      </c>
      <c r="C358" s="42">
        <v>42869</v>
      </c>
      <c r="D358" s="42"/>
      <c r="E358" s="93" t="s">
        <v>808</v>
      </c>
      <c r="F358" s="43" t="s">
        <v>1311</v>
      </c>
      <c r="G358" s="110" t="s">
        <v>809</v>
      </c>
      <c r="H358" s="41" t="s">
        <v>793</v>
      </c>
      <c r="I358" s="128"/>
      <c r="J358" s="128"/>
      <c r="K358" s="128"/>
      <c r="L358" s="138" t="s">
        <v>925</v>
      </c>
      <c r="M358" s="138" t="s">
        <v>925</v>
      </c>
      <c r="N358" s="138" t="s">
        <v>925</v>
      </c>
      <c r="O358" s="138" t="s">
        <v>925</v>
      </c>
      <c r="P358" s="138" t="s">
        <v>925</v>
      </c>
      <c r="Q358" s="138" t="s">
        <v>925</v>
      </c>
      <c r="R358" s="204"/>
      <c r="S358" s="204"/>
      <c r="T358" s="194" t="s">
        <v>925</v>
      </c>
      <c r="U358" s="194" t="s">
        <v>925</v>
      </c>
      <c r="V358" s="194" t="s">
        <v>925</v>
      </c>
      <c r="W358" s="194" t="s">
        <v>925</v>
      </c>
      <c r="X358" s="194" t="s">
        <v>925</v>
      </c>
      <c r="Y358" s="194" t="s">
        <v>925</v>
      </c>
      <c r="Z358" s="194"/>
      <c r="AA358" s="204"/>
      <c r="AB358" s="204"/>
      <c r="AC358" s="145"/>
      <c r="AD358" s="149"/>
      <c r="AE358" s="159"/>
      <c r="AF358" s="159"/>
      <c r="AG358" s="159"/>
      <c r="AH358" s="159"/>
      <c r="AI358" s="159"/>
      <c r="AJ358" s="159"/>
      <c r="AK358" s="171"/>
      <c r="AL358" s="172"/>
      <c r="AM358" s="172"/>
      <c r="AN358" s="172"/>
      <c r="AO358" s="172"/>
      <c r="AP358" s="172"/>
      <c r="AQ358" s="171"/>
      <c r="AR358" s="184"/>
      <c r="AS358" s="184"/>
      <c r="AT358" s="184"/>
      <c r="AU358" s="184"/>
      <c r="AV358" s="184"/>
      <c r="AW358" s="184"/>
      <c r="AX358" s="41" t="s">
        <v>926</v>
      </c>
      <c r="AY358" s="41" t="s">
        <v>942</v>
      </c>
      <c r="AZ358" s="41" t="s">
        <v>66</v>
      </c>
      <c r="BA358" s="41"/>
      <c r="BB358" s="27"/>
      <c r="BC358" s="41"/>
    </row>
    <row r="359" spans="1:55" s="25" customFormat="1" ht="15.95" hidden="1" customHeight="1">
      <c r="A359" s="219" t="s">
        <v>1401</v>
      </c>
      <c r="B359" s="226" t="s">
        <v>1369</v>
      </c>
      <c r="C359" s="42">
        <v>42869</v>
      </c>
      <c r="D359" s="42"/>
      <c r="E359" s="93" t="s">
        <v>847</v>
      </c>
      <c r="F359" s="43" t="s">
        <v>1320</v>
      </c>
      <c r="G359" s="110" t="s">
        <v>848</v>
      </c>
      <c r="H359" s="41" t="s">
        <v>805</v>
      </c>
      <c r="I359" s="128"/>
      <c r="J359" s="128"/>
      <c r="K359" s="128"/>
      <c r="L359" s="138"/>
      <c r="M359" s="138" t="s">
        <v>925</v>
      </c>
      <c r="N359" s="138" t="s">
        <v>925</v>
      </c>
      <c r="O359" s="138" t="s">
        <v>925</v>
      </c>
      <c r="P359" s="138" t="s">
        <v>925</v>
      </c>
      <c r="Q359" s="138" t="s">
        <v>925</v>
      </c>
      <c r="R359" s="204"/>
      <c r="S359" s="204"/>
      <c r="T359" s="194"/>
      <c r="U359" s="194" t="s">
        <v>925</v>
      </c>
      <c r="V359" s="194" t="s">
        <v>925</v>
      </c>
      <c r="W359" s="194" t="s">
        <v>925</v>
      </c>
      <c r="X359" s="194" t="s">
        <v>925</v>
      </c>
      <c r="Y359" s="194" t="s">
        <v>925</v>
      </c>
      <c r="Z359" s="194"/>
      <c r="AA359" s="204"/>
      <c r="AB359" s="204"/>
      <c r="AC359" s="145"/>
      <c r="AD359" s="149"/>
      <c r="AE359" s="159"/>
      <c r="AF359" s="159"/>
      <c r="AG359" s="159"/>
      <c r="AH359" s="159"/>
      <c r="AI359" s="159"/>
      <c r="AJ359" s="159"/>
      <c r="AK359" s="171"/>
      <c r="AL359" s="172"/>
      <c r="AM359" s="172"/>
      <c r="AN359" s="172"/>
      <c r="AO359" s="172"/>
      <c r="AP359" s="172"/>
      <c r="AQ359" s="171"/>
      <c r="AR359" s="184"/>
      <c r="AS359" s="184"/>
      <c r="AT359" s="184"/>
      <c r="AU359" s="184"/>
      <c r="AV359" s="184"/>
      <c r="AW359" s="184"/>
      <c r="AX359" s="41" t="s">
        <v>926</v>
      </c>
      <c r="AY359" s="41" t="s">
        <v>942</v>
      </c>
      <c r="AZ359" s="41" t="s">
        <v>66</v>
      </c>
      <c r="BA359" s="41"/>
      <c r="BB359" s="27"/>
      <c r="BC359" s="41"/>
    </row>
    <row r="360" spans="1:55" s="25" customFormat="1" ht="15.95" hidden="1" customHeight="1">
      <c r="A360" s="219" t="s">
        <v>1403</v>
      </c>
      <c r="B360" s="226" t="s">
        <v>1369</v>
      </c>
      <c r="C360" s="62">
        <v>42869</v>
      </c>
      <c r="D360" s="62"/>
      <c r="E360" s="94" t="s">
        <v>1012</v>
      </c>
      <c r="F360" s="43" t="s">
        <v>990</v>
      </c>
      <c r="G360" s="111" t="s">
        <v>1013</v>
      </c>
      <c r="H360" s="64" t="s">
        <v>1376</v>
      </c>
      <c r="I360" s="129"/>
      <c r="J360" s="129"/>
      <c r="K360" s="129"/>
      <c r="L360" s="137"/>
      <c r="M360" s="137" t="s">
        <v>925</v>
      </c>
      <c r="N360" s="137" t="s">
        <v>925</v>
      </c>
      <c r="O360" s="137" t="s">
        <v>925</v>
      </c>
      <c r="P360" s="137" t="s">
        <v>925</v>
      </c>
      <c r="Q360" s="137" t="s">
        <v>925</v>
      </c>
      <c r="R360" s="203" t="s">
        <v>925</v>
      </c>
      <c r="S360" s="203" t="s">
        <v>925</v>
      </c>
      <c r="T360" s="193"/>
      <c r="U360" s="193" t="s">
        <v>925</v>
      </c>
      <c r="V360" s="193" t="s">
        <v>925</v>
      </c>
      <c r="W360" s="193" t="s">
        <v>925</v>
      </c>
      <c r="X360" s="193" t="s">
        <v>925</v>
      </c>
      <c r="Y360" s="193" t="s">
        <v>925</v>
      </c>
      <c r="Z360" s="193" t="s">
        <v>925</v>
      </c>
      <c r="AA360" s="203" t="s">
        <v>925</v>
      </c>
      <c r="AB360" s="203" t="s">
        <v>925</v>
      </c>
      <c r="AC360" s="147"/>
      <c r="AD360" s="148"/>
      <c r="AE360" s="158"/>
      <c r="AF360" s="158"/>
      <c r="AG360" s="158"/>
      <c r="AH360" s="158"/>
      <c r="AI360" s="158"/>
      <c r="AJ360" s="158"/>
      <c r="AK360" s="169"/>
      <c r="AL360" s="170"/>
      <c r="AM360" s="170"/>
      <c r="AN360" s="170"/>
      <c r="AO360" s="170"/>
      <c r="AP360" s="170"/>
      <c r="AQ360" s="169"/>
      <c r="AR360" s="183"/>
      <c r="AS360" s="183"/>
      <c r="AT360" s="183"/>
      <c r="AU360" s="183"/>
      <c r="AV360" s="183"/>
      <c r="AW360" s="183"/>
      <c r="AX360" s="64"/>
      <c r="AY360" s="64"/>
      <c r="AZ360" s="64"/>
      <c r="BA360" s="64"/>
      <c r="BB360" s="27"/>
      <c r="BC360" s="64"/>
    </row>
    <row r="361" spans="1:55" s="25" customFormat="1" ht="15.95" hidden="1" customHeight="1">
      <c r="A361" s="219" t="s">
        <v>1403</v>
      </c>
      <c r="B361" s="226" t="s">
        <v>1369</v>
      </c>
      <c r="C361" s="62">
        <v>42869</v>
      </c>
      <c r="D361" s="62"/>
      <c r="E361" s="94" t="s">
        <v>986</v>
      </c>
      <c r="F361" s="43" t="s">
        <v>1008</v>
      </c>
      <c r="G361" s="111" t="s">
        <v>1000</v>
      </c>
      <c r="H361" s="64" t="s">
        <v>1376</v>
      </c>
      <c r="I361" s="129"/>
      <c r="J361" s="129"/>
      <c r="K361" s="129"/>
      <c r="L361" s="137"/>
      <c r="M361" s="137" t="s">
        <v>925</v>
      </c>
      <c r="N361" s="137" t="s">
        <v>925</v>
      </c>
      <c r="O361" s="137" t="s">
        <v>925</v>
      </c>
      <c r="P361" s="137" t="s">
        <v>925</v>
      </c>
      <c r="Q361" s="137" t="s">
        <v>925</v>
      </c>
      <c r="R361" s="203" t="s">
        <v>925</v>
      </c>
      <c r="S361" s="203" t="s">
        <v>925</v>
      </c>
      <c r="T361" s="193"/>
      <c r="U361" s="193" t="s">
        <v>925</v>
      </c>
      <c r="V361" s="193" t="s">
        <v>925</v>
      </c>
      <c r="W361" s="193" t="s">
        <v>925</v>
      </c>
      <c r="X361" s="193" t="s">
        <v>925</v>
      </c>
      <c r="Y361" s="193" t="s">
        <v>925</v>
      </c>
      <c r="Z361" s="193" t="s">
        <v>925</v>
      </c>
      <c r="AA361" s="203" t="s">
        <v>925</v>
      </c>
      <c r="AB361" s="203"/>
      <c r="AC361" s="147"/>
      <c r="AD361" s="148"/>
      <c r="AE361" s="158"/>
      <c r="AF361" s="158"/>
      <c r="AG361" s="158"/>
      <c r="AH361" s="158"/>
      <c r="AI361" s="158"/>
      <c r="AJ361" s="158"/>
      <c r="AK361" s="169"/>
      <c r="AL361" s="170"/>
      <c r="AM361" s="170"/>
      <c r="AN361" s="170"/>
      <c r="AO361" s="170"/>
      <c r="AP361" s="170"/>
      <c r="AQ361" s="169"/>
      <c r="AR361" s="183"/>
      <c r="AS361" s="183"/>
      <c r="AT361" s="183"/>
      <c r="AU361" s="183"/>
      <c r="AV361" s="183"/>
      <c r="AW361" s="183"/>
      <c r="AX361" s="64"/>
      <c r="AY361" s="64"/>
      <c r="AZ361" s="64"/>
      <c r="BA361" s="64"/>
      <c r="BB361" s="27"/>
      <c r="BC361" s="64"/>
    </row>
    <row r="362" spans="1:55" s="25" customFormat="1" ht="15.95" hidden="1" customHeight="1">
      <c r="A362" s="219" t="s">
        <v>1403</v>
      </c>
      <c r="B362" s="226" t="s">
        <v>1369</v>
      </c>
      <c r="C362" s="62">
        <v>42869</v>
      </c>
      <c r="D362" s="62"/>
      <c r="E362" s="94" t="s">
        <v>1005</v>
      </c>
      <c r="F362" s="43" t="s">
        <v>981</v>
      </c>
      <c r="G362" s="111" t="s">
        <v>1006</v>
      </c>
      <c r="H362" s="64" t="s">
        <v>1376</v>
      </c>
      <c r="I362" s="129"/>
      <c r="J362" s="129"/>
      <c r="K362" s="129"/>
      <c r="L362" s="137"/>
      <c r="M362" s="137" t="s">
        <v>925</v>
      </c>
      <c r="N362" s="137" t="s">
        <v>925</v>
      </c>
      <c r="O362" s="137" t="s">
        <v>925</v>
      </c>
      <c r="P362" s="137" t="s">
        <v>925</v>
      </c>
      <c r="Q362" s="137" t="s">
        <v>925</v>
      </c>
      <c r="R362" s="203" t="s">
        <v>925</v>
      </c>
      <c r="S362" s="203" t="s">
        <v>925</v>
      </c>
      <c r="T362" s="193"/>
      <c r="U362" s="193" t="s">
        <v>925</v>
      </c>
      <c r="V362" s="193" t="s">
        <v>925</v>
      </c>
      <c r="W362" s="193" t="s">
        <v>925</v>
      </c>
      <c r="X362" s="193" t="s">
        <v>925</v>
      </c>
      <c r="Y362" s="193" t="s">
        <v>925</v>
      </c>
      <c r="Z362" s="193" t="s">
        <v>925</v>
      </c>
      <c r="AA362" s="203" t="s">
        <v>925</v>
      </c>
      <c r="AB362" s="203"/>
      <c r="AC362" s="147"/>
      <c r="AD362" s="148"/>
      <c r="AE362" s="158"/>
      <c r="AF362" s="158"/>
      <c r="AG362" s="158"/>
      <c r="AH362" s="158"/>
      <c r="AI362" s="158"/>
      <c r="AJ362" s="158"/>
      <c r="AK362" s="169"/>
      <c r="AL362" s="170"/>
      <c r="AM362" s="170"/>
      <c r="AN362" s="170"/>
      <c r="AO362" s="170"/>
      <c r="AP362" s="170"/>
      <c r="AQ362" s="169"/>
      <c r="AR362" s="183"/>
      <c r="AS362" s="183"/>
      <c r="AT362" s="183"/>
      <c r="AU362" s="183"/>
      <c r="AV362" s="183"/>
      <c r="AW362" s="183"/>
      <c r="AX362" s="64"/>
      <c r="AY362" s="64"/>
      <c r="AZ362" s="64"/>
      <c r="BA362" s="64"/>
      <c r="BB362" s="27"/>
      <c r="BC362" s="64"/>
    </row>
    <row r="363" spans="1:55" s="25" customFormat="1" ht="15.95" hidden="1" customHeight="1">
      <c r="A363" s="219" t="s">
        <v>1401</v>
      </c>
      <c r="B363" s="226" t="s">
        <v>1369</v>
      </c>
      <c r="C363" s="62">
        <v>42869</v>
      </c>
      <c r="D363" s="62"/>
      <c r="E363" s="94" t="s">
        <v>1020</v>
      </c>
      <c r="F363" s="43" t="s">
        <v>1028</v>
      </c>
      <c r="G363" s="111" t="s">
        <v>1015</v>
      </c>
      <c r="H363" s="64" t="s">
        <v>1376</v>
      </c>
      <c r="I363" s="129"/>
      <c r="J363" s="129"/>
      <c r="K363" s="129"/>
      <c r="L363" s="137"/>
      <c r="M363" s="137" t="s">
        <v>925</v>
      </c>
      <c r="N363" s="137" t="s">
        <v>925</v>
      </c>
      <c r="O363" s="137" t="s">
        <v>925</v>
      </c>
      <c r="P363" s="137" t="s">
        <v>925</v>
      </c>
      <c r="Q363" s="137" t="s">
        <v>925</v>
      </c>
      <c r="R363" s="203"/>
      <c r="S363" s="203"/>
      <c r="T363" s="193"/>
      <c r="U363" s="193" t="s">
        <v>925</v>
      </c>
      <c r="V363" s="193" t="s">
        <v>925</v>
      </c>
      <c r="W363" s="193" t="s">
        <v>925</v>
      </c>
      <c r="X363" s="193" t="s">
        <v>925</v>
      </c>
      <c r="Y363" s="193" t="s">
        <v>925</v>
      </c>
      <c r="Z363" s="193"/>
      <c r="AA363" s="203"/>
      <c r="AB363" s="203"/>
      <c r="AC363" s="147"/>
      <c r="AD363" s="148"/>
      <c r="AE363" s="158"/>
      <c r="AF363" s="158"/>
      <c r="AG363" s="158"/>
      <c r="AH363" s="158"/>
      <c r="AI363" s="158"/>
      <c r="AJ363" s="158"/>
      <c r="AK363" s="169"/>
      <c r="AL363" s="170"/>
      <c r="AM363" s="170"/>
      <c r="AN363" s="170"/>
      <c r="AO363" s="170"/>
      <c r="AP363" s="170"/>
      <c r="AQ363" s="169"/>
      <c r="AR363" s="183"/>
      <c r="AS363" s="183"/>
      <c r="AT363" s="183"/>
      <c r="AU363" s="183"/>
      <c r="AV363" s="183"/>
      <c r="AW363" s="183"/>
      <c r="AX363" s="64"/>
      <c r="AY363" s="64"/>
      <c r="AZ363" s="64"/>
      <c r="BA363" s="64"/>
      <c r="BB363" s="27"/>
      <c r="BC363" s="64"/>
    </row>
    <row r="364" spans="1:55" s="25" customFormat="1" ht="15.95" hidden="1" customHeight="1">
      <c r="A364" s="219" t="s">
        <v>1401</v>
      </c>
      <c r="B364" s="226" t="s">
        <v>1369</v>
      </c>
      <c r="C364" s="42">
        <v>42869</v>
      </c>
      <c r="D364" s="42"/>
      <c r="E364" s="93" t="s">
        <v>1066</v>
      </c>
      <c r="F364" s="43" t="s">
        <v>1067</v>
      </c>
      <c r="G364" s="110" t="s">
        <v>1068</v>
      </c>
      <c r="H364" s="41"/>
      <c r="I364" s="128"/>
      <c r="J364" s="128"/>
      <c r="K364" s="128"/>
      <c r="L364" s="138"/>
      <c r="M364" s="138" t="s">
        <v>925</v>
      </c>
      <c r="N364" s="138" t="s">
        <v>925</v>
      </c>
      <c r="O364" s="138" t="s">
        <v>925</v>
      </c>
      <c r="P364" s="138" t="s">
        <v>925</v>
      </c>
      <c r="Q364" s="138" t="s">
        <v>925</v>
      </c>
      <c r="R364" s="204"/>
      <c r="S364" s="204"/>
      <c r="T364" s="194"/>
      <c r="U364" s="194" t="s">
        <v>925</v>
      </c>
      <c r="V364" s="194" t="s">
        <v>925</v>
      </c>
      <c r="W364" s="194" t="s">
        <v>925</v>
      </c>
      <c r="X364" s="194" t="s">
        <v>925</v>
      </c>
      <c r="Y364" s="194" t="s">
        <v>925</v>
      </c>
      <c r="Z364" s="194"/>
      <c r="AA364" s="204"/>
      <c r="AB364" s="204"/>
      <c r="AC364" s="145"/>
      <c r="AD364" s="149"/>
      <c r="AE364" s="159"/>
      <c r="AF364" s="159"/>
      <c r="AG364" s="159"/>
      <c r="AH364" s="159"/>
      <c r="AI364" s="159"/>
      <c r="AJ364" s="159"/>
      <c r="AK364" s="171"/>
      <c r="AL364" s="172"/>
      <c r="AM364" s="172"/>
      <c r="AN364" s="172"/>
      <c r="AO364" s="172"/>
      <c r="AP364" s="172"/>
      <c r="AQ364" s="171"/>
      <c r="AR364" s="184"/>
      <c r="AS364" s="184"/>
      <c r="AT364" s="184"/>
      <c r="AU364" s="184"/>
      <c r="AV364" s="184"/>
      <c r="AW364" s="184"/>
      <c r="AX364" s="41"/>
      <c r="AY364" s="41" t="s">
        <v>942</v>
      </c>
      <c r="AZ364" s="41"/>
      <c r="BA364" s="41"/>
      <c r="BB364" s="27"/>
      <c r="BC364" s="41"/>
    </row>
    <row r="365" spans="1:55" s="25" customFormat="1" ht="15.95" hidden="1" customHeight="1">
      <c r="A365" s="219" t="s">
        <v>1403</v>
      </c>
      <c r="B365" s="226" t="s">
        <v>1369</v>
      </c>
      <c r="C365" s="42">
        <v>42869</v>
      </c>
      <c r="D365" s="42"/>
      <c r="E365" s="93" t="s">
        <v>1045</v>
      </c>
      <c r="F365" s="65" t="s">
        <v>1046</v>
      </c>
      <c r="G365" s="110" t="s">
        <v>1384</v>
      </c>
      <c r="H365" s="41" t="s">
        <v>1376</v>
      </c>
      <c r="I365" s="128"/>
      <c r="J365" s="128"/>
      <c r="K365" s="128"/>
      <c r="L365" s="138"/>
      <c r="M365" s="138" t="s">
        <v>925</v>
      </c>
      <c r="N365" s="138" t="s">
        <v>925</v>
      </c>
      <c r="O365" s="138" t="s">
        <v>925</v>
      </c>
      <c r="P365" s="138" t="s">
        <v>925</v>
      </c>
      <c r="Q365" s="138" t="s">
        <v>925</v>
      </c>
      <c r="R365" s="204" t="s">
        <v>925</v>
      </c>
      <c r="S365" s="204" t="s">
        <v>925</v>
      </c>
      <c r="T365" s="194"/>
      <c r="U365" s="194" t="s">
        <v>925</v>
      </c>
      <c r="V365" s="194" t="s">
        <v>925</v>
      </c>
      <c r="W365" s="194" t="s">
        <v>925</v>
      </c>
      <c r="X365" s="194" t="s">
        <v>925</v>
      </c>
      <c r="Y365" s="194" t="s">
        <v>925</v>
      </c>
      <c r="Z365" s="194" t="s">
        <v>925</v>
      </c>
      <c r="AA365" s="204" t="s">
        <v>925</v>
      </c>
      <c r="AB365" s="204"/>
      <c r="AC365" s="145"/>
      <c r="AD365" s="149"/>
      <c r="AE365" s="159"/>
      <c r="AF365" s="159"/>
      <c r="AG365" s="159"/>
      <c r="AH365" s="159"/>
      <c r="AI365" s="159"/>
      <c r="AJ365" s="159"/>
      <c r="AK365" s="171"/>
      <c r="AL365" s="172"/>
      <c r="AM365" s="172"/>
      <c r="AN365" s="172"/>
      <c r="AO365" s="172"/>
      <c r="AP365" s="172"/>
      <c r="AQ365" s="171"/>
      <c r="AR365" s="184"/>
      <c r="AS365" s="184"/>
      <c r="AT365" s="184"/>
      <c r="AU365" s="184"/>
      <c r="AV365" s="184"/>
      <c r="AW365" s="184"/>
      <c r="AX365" s="41"/>
      <c r="AY365" s="41" t="s">
        <v>942</v>
      </c>
      <c r="AZ365" s="41"/>
      <c r="BA365" s="41"/>
      <c r="BB365" s="27"/>
      <c r="BC365" s="41"/>
    </row>
    <row r="366" spans="1:55" s="25" customFormat="1" ht="15.95" hidden="1" customHeight="1">
      <c r="A366" s="219" t="s">
        <v>1401</v>
      </c>
      <c r="B366" s="226" t="s">
        <v>1369</v>
      </c>
      <c r="C366" s="42">
        <v>42869</v>
      </c>
      <c r="D366" s="42">
        <v>42869</v>
      </c>
      <c r="E366" s="93" t="s">
        <v>1122</v>
      </c>
      <c r="F366" s="43" t="s">
        <v>1312</v>
      </c>
      <c r="G366" s="110" t="s">
        <v>1123</v>
      </c>
      <c r="H366" s="41" t="s">
        <v>1154</v>
      </c>
      <c r="I366" s="128"/>
      <c r="J366" s="128"/>
      <c r="K366" s="128"/>
      <c r="L366" s="138"/>
      <c r="M366" s="138" t="s">
        <v>925</v>
      </c>
      <c r="N366" s="138" t="s">
        <v>925</v>
      </c>
      <c r="O366" s="138" t="s">
        <v>925</v>
      </c>
      <c r="P366" s="138" t="s">
        <v>925</v>
      </c>
      <c r="Q366" s="138" t="s">
        <v>925</v>
      </c>
      <c r="R366" s="204"/>
      <c r="S366" s="204"/>
      <c r="T366" s="194"/>
      <c r="U366" s="194" t="s">
        <v>925</v>
      </c>
      <c r="V366" s="194" t="s">
        <v>925</v>
      </c>
      <c r="W366" s="194" t="s">
        <v>925</v>
      </c>
      <c r="X366" s="194" t="s">
        <v>925</v>
      </c>
      <c r="Y366" s="194" t="s">
        <v>925</v>
      </c>
      <c r="Z366" s="194"/>
      <c r="AA366" s="204"/>
      <c r="AB366" s="204"/>
      <c r="AC366" s="145"/>
      <c r="AD366" s="149"/>
      <c r="AE366" s="159"/>
      <c r="AF366" s="159"/>
      <c r="AG366" s="159"/>
      <c r="AH366" s="159"/>
      <c r="AI366" s="159"/>
      <c r="AJ366" s="159"/>
      <c r="AK366" s="171"/>
      <c r="AL366" s="172"/>
      <c r="AM366" s="172"/>
      <c r="AN366" s="172"/>
      <c r="AO366" s="172"/>
      <c r="AP366" s="172"/>
      <c r="AQ366" s="171"/>
      <c r="AR366" s="184"/>
      <c r="AS366" s="184"/>
      <c r="AT366" s="184"/>
      <c r="AU366" s="184"/>
      <c r="AV366" s="184"/>
      <c r="AW366" s="184"/>
      <c r="AX366" s="26"/>
      <c r="AY366" s="26"/>
      <c r="AZ366" s="41"/>
      <c r="BA366" s="41" t="s">
        <v>942</v>
      </c>
      <c r="BB366" s="41"/>
      <c r="BC366" s="41"/>
    </row>
    <row r="367" spans="1:55" s="25" customFormat="1" ht="15.95" hidden="1" customHeight="1">
      <c r="A367" s="219" t="s">
        <v>1403</v>
      </c>
      <c r="B367" s="226" t="s">
        <v>1369</v>
      </c>
      <c r="C367" s="42">
        <v>42869</v>
      </c>
      <c r="D367" s="42"/>
      <c r="E367" s="93" t="s">
        <v>248</v>
      </c>
      <c r="F367" s="43" t="s">
        <v>1105</v>
      </c>
      <c r="G367" s="110" t="s">
        <v>1106</v>
      </c>
      <c r="H367" s="41" t="s">
        <v>907</v>
      </c>
      <c r="I367" s="128"/>
      <c r="J367" s="128"/>
      <c r="K367" s="128"/>
      <c r="L367" s="138"/>
      <c r="M367" s="138" t="s">
        <v>925</v>
      </c>
      <c r="N367" s="138" t="s">
        <v>925</v>
      </c>
      <c r="O367" s="138" t="s">
        <v>925</v>
      </c>
      <c r="P367" s="138" t="s">
        <v>925</v>
      </c>
      <c r="Q367" s="138" t="s">
        <v>925</v>
      </c>
      <c r="R367" s="204" t="s">
        <v>925</v>
      </c>
      <c r="S367" s="204" t="s">
        <v>925</v>
      </c>
      <c r="T367" s="194"/>
      <c r="U367" s="194" t="s">
        <v>925</v>
      </c>
      <c r="V367" s="194" t="s">
        <v>925</v>
      </c>
      <c r="W367" s="194" t="s">
        <v>925</v>
      </c>
      <c r="X367" s="194" t="s">
        <v>925</v>
      </c>
      <c r="Y367" s="194" t="s">
        <v>925</v>
      </c>
      <c r="Z367" s="194" t="s">
        <v>925</v>
      </c>
      <c r="AA367" s="204" t="s">
        <v>925</v>
      </c>
      <c r="AB367" s="204"/>
      <c r="AC367" s="145"/>
      <c r="AD367" s="149"/>
      <c r="AE367" s="159"/>
      <c r="AF367" s="159"/>
      <c r="AG367" s="159"/>
      <c r="AH367" s="159"/>
      <c r="AI367" s="159"/>
      <c r="AJ367" s="159"/>
      <c r="AK367" s="171"/>
      <c r="AL367" s="172"/>
      <c r="AM367" s="172"/>
      <c r="AN367" s="172"/>
      <c r="AO367" s="172"/>
      <c r="AP367" s="172"/>
      <c r="AQ367" s="171"/>
      <c r="AR367" s="184"/>
      <c r="AS367" s="184"/>
      <c r="AT367" s="184"/>
      <c r="AU367" s="184"/>
      <c r="AV367" s="184"/>
      <c r="AW367" s="184"/>
      <c r="AX367" s="26"/>
      <c r="AY367" s="26"/>
      <c r="AZ367" s="41"/>
      <c r="BA367" s="41"/>
      <c r="BB367" s="41"/>
      <c r="BC367" s="41"/>
    </row>
    <row r="368" spans="1:55" s="25" customFormat="1" ht="15.95" hidden="1" customHeight="1">
      <c r="A368" s="219" t="s">
        <v>1401</v>
      </c>
      <c r="B368" s="226" t="s">
        <v>1254</v>
      </c>
      <c r="C368" s="42">
        <v>42869</v>
      </c>
      <c r="D368" s="42"/>
      <c r="E368" s="93" t="s">
        <v>1118</v>
      </c>
      <c r="F368" s="43" t="s">
        <v>1319</v>
      </c>
      <c r="G368" s="110" t="s">
        <v>1119</v>
      </c>
      <c r="H368" s="41" t="s">
        <v>1120</v>
      </c>
      <c r="I368" s="128"/>
      <c r="J368" s="128"/>
      <c r="K368" s="128"/>
      <c r="L368" s="138"/>
      <c r="M368" s="138"/>
      <c r="N368" s="138"/>
      <c r="O368" s="138"/>
      <c r="P368" s="138"/>
      <c r="Q368" s="138"/>
      <c r="R368" s="204"/>
      <c r="S368" s="204"/>
      <c r="T368" s="194"/>
      <c r="U368" s="194" t="s">
        <v>925</v>
      </c>
      <c r="V368" s="194" t="s">
        <v>925</v>
      </c>
      <c r="W368" s="194" t="s">
        <v>925</v>
      </c>
      <c r="X368" s="194" t="s">
        <v>925</v>
      </c>
      <c r="Y368" s="194" t="s">
        <v>925</v>
      </c>
      <c r="Z368" s="194"/>
      <c r="AA368" s="204"/>
      <c r="AB368" s="204"/>
      <c r="AC368" s="145"/>
      <c r="AD368" s="149"/>
      <c r="AE368" s="159"/>
      <c r="AF368" s="159"/>
      <c r="AG368" s="159"/>
      <c r="AH368" s="159"/>
      <c r="AI368" s="159"/>
      <c r="AJ368" s="159"/>
      <c r="AK368" s="171"/>
      <c r="AL368" s="172"/>
      <c r="AM368" s="172"/>
      <c r="AN368" s="172"/>
      <c r="AO368" s="172"/>
      <c r="AP368" s="172"/>
      <c r="AQ368" s="171"/>
      <c r="AR368" s="184"/>
      <c r="AS368" s="184"/>
      <c r="AT368" s="184"/>
      <c r="AU368" s="184"/>
      <c r="AV368" s="184"/>
      <c r="AW368" s="184"/>
      <c r="AX368" s="26"/>
      <c r="AY368" s="26"/>
      <c r="AZ368" s="41"/>
      <c r="BA368" s="41"/>
      <c r="BB368" s="41"/>
      <c r="BC368" s="41"/>
    </row>
    <row r="369" spans="1:55" s="25" customFormat="1" ht="15.95" hidden="1" customHeight="1">
      <c r="A369" s="219" t="s">
        <v>1401</v>
      </c>
      <c r="B369" s="226" t="s">
        <v>1369</v>
      </c>
      <c r="C369" s="42">
        <v>42869</v>
      </c>
      <c r="D369" s="42"/>
      <c r="E369" s="93" t="s">
        <v>1356</v>
      </c>
      <c r="F369" s="43" t="s">
        <v>1315</v>
      </c>
      <c r="G369" s="110" t="s">
        <v>1156</v>
      </c>
      <c r="H369" s="41" t="s">
        <v>1157</v>
      </c>
      <c r="I369" s="128"/>
      <c r="J369" s="128"/>
      <c r="K369" s="128"/>
      <c r="L369" s="138" t="s">
        <v>925</v>
      </c>
      <c r="M369" s="138" t="s">
        <v>925</v>
      </c>
      <c r="N369" s="138" t="s">
        <v>925</v>
      </c>
      <c r="O369" s="138" t="s">
        <v>925</v>
      </c>
      <c r="P369" s="138" t="s">
        <v>925</v>
      </c>
      <c r="Q369" s="138" t="s">
        <v>925</v>
      </c>
      <c r="R369" s="204"/>
      <c r="S369" s="204"/>
      <c r="T369" s="194" t="s">
        <v>925</v>
      </c>
      <c r="U369" s="194" t="s">
        <v>925</v>
      </c>
      <c r="V369" s="194" t="s">
        <v>925</v>
      </c>
      <c r="W369" s="194" t="s">
        <v>925</v>
      </c>
      <c r="X369" s="194" t="s">
        <v>925</v>
      </c>
      <c r="Y369" s="194" t="s">
        <v>925</v>
      </c>
      <c r="Z369" s="194"/>
      <c r="AA369" s="204"/>
      <c r="AB369" s="204"/>
      <c r="AC369" s="145"/>
      <c r="AD369" s="149"/>
      <c r="AE369" s="159"/>
      <c r="AF369" s="159"/>
      <c r="AG369" s="159"/>
      <c r="AH369" s="159"/>
      <c r="AI369" s="159"/>
      <c r="AJ369" s="159"/>
      <c r="AK369" s="171"/>
      <c r="AL369" s="172"/>
      <c r="AM369" s="172"/>
      <c r="AN369" s="172"/>
      <c r="AO369" s="172"/>
      <c r="AP369" s="172"/>
      <c r="AQ369" s="171"/>
      <c r="AR369" s="184"/>
      <c r="AS369" s="184"/>
      <c r="AT369" s="184"/>
      <c r="AU369" s="184"/>
      <c r="AV369" s="184"/>
      <c r="AW369" s="184"/>
      <c r="AX369" s="26"/>
      <c r="AY369" s="26"/>
      <c r="AZ369" s="41"/>
      <c r="BA369" s="41"/>
      <c r="BB369" s="41"/>
      <c r="BC369" s="41"/>
    </row>
    <row r="370" spans="1:55" s="25" customFormat="1" ht="15.95" hidden="1" customHeight="1">
      <c r="A370" s="219"/>
      <c r="B370" s="226"/>
      <c r="C370" s="42"/>
      <c r="D370" s="42"/>
      <c r="E370" s="93"/>
      <c r="F370" s="43"/>
      <c r="G370" s="110"/>
      <c r="H370" s="41"/>
      <c r="I370" s="128"/>
      <c r="J370" s="128"/>
      <c r="K370" s="128"/>
      <c r="L370" s="138"/>
      <c r="M370" s="138"/>
      <c r="N370" s="138"/>
      <c r="O370" s="138"/>
      <c r="P370" s="138"/>
      <c r="Q370" s="138"/>
      <c r="R370" s="204"/>
      <c r="S370" s="204"/>
      <c r="T370" s="194"/>
      <c r="U370" s="194"/>
      <c r="V370" s="194"/>
      <c r="W370" s="194"/>
      <c r="X370" s="194"/>
      <c r="Y370" s="194"/>
      <c r="Z370" s="194"/>
      <c r="AA370" s="204"/>
      <c r="AB370" s="204"/>
      <c r="AC370" s="145"/>
      <c r="AD370" s="149"/>
      <c r="AE370" s="159"/>
      <c r="AF370" s="159"/>
      <c r="AG370" s="159"/>
      <c r="AH370" s="159"/>
      <c r="AI370" s="159"/>
      <c r="AJ370" s="159"/>
      <c r="AK370" s="171"/>
      <c r="AL370" s="172"/>
      <c r="AM370" s="172"/>
      <c r="AN370" s="172"/>
      <c r="AO370" s="172"/>
      <c r="AP370" s="172"/>
      <c r="AQ370" s="171"/>
      <c r="AR370" s="184"/>
      <c r="AS370" s="184"/>
      <c r="AT370" s="184"/>
      <c r="AU370" s="184"/>
      <c r="AV370" s="184"/>
      <c r="AW370" s="184"/>
      <c r="AX370" s="26"/>
      <c r="AY370" s="26"/>
      <c r="AZ370" s="41"/>
      <c r="BA370" s="41"/>
      <c r="BB370" s="41"/>
      <c r="BC370" s="41"/>
    </row>
    <row r="371" spans="1:55" s="25" customFormat="1" ht="15.95" hidden="1" customHeight="1">
      <c r="A371" s="219" t="s">
        <v>1400</v>
      </c>
      <c r="B371" s="226" t="s">
        <v>1254</v>
      </c>
      <c r="C371" s="42">
        <v>42872</v>
      </c>
      <c r="D371" s="42"/>
      <c r="E371" s="93" t="s">
        <v>791</v>
      </c>
      <c r="F371" s="43" t="s">
        <v>1302</v>
      </c>
      <c r="G371" s="110" t="s">
        <v>792</v>
      </c>
      <c r="H371" s="41" t="s">
        <v>814</v>
      </c>
      <c r="I371" s="128"/>
      <c r="J371" s="128"/>
      <c r="K371" s="128"/>
      <c r="L371" s="138"/>
      <c r="M371" s="138"/>
      <c r="N371" s="138"/>
      <c r="O371" s="138"/>
      <c r="P371" s="138"/>
      <c r="Q371" s="138"/>
      <c r="R371" s="204"/>
      <c r="S371" s="204"/>
      <c r="T371" s="194"/>
      <c r="U371" s="194"/>
      <c r="V371" s="194"/>
      <c r="W371" s="194"/>
      <c r="X371" s="194"/>
      <c r="Y371" s="194"/>
      <c r="Z371" s="204"/>
      <c r="AA371" s="204"/>
      <c r="AB371" s="204"/>
      <c r="AC371" s="145"/>
      <c r="AD371" s="149"/>
      <c r="AE371" s="159"/>
      <c r="AF371" s="159"/>
      <c r="AG371" s="159"/>
      <c r="AH371" s="159"/>
      <c r="AI371" s="159"/>
      <c r="AJ371" s="159"/>
      <c r="AK371" s="171" t="s">
        <v>925</v>
      </c>
      <c r="AL371" s="172" t="s">
        <v>925</v>
      </c>
      <c r="AM371" s="172" t="s">
        <v>925</v>
      </c>
      <c r="AN371" s="172" t="s">
        <v>925</v>
      </c>
      <c r="AO371" s="172" t="s">
        <v>925</v>
      </c>
      <c r="AP371" s="172" t="s">
        <v>925</v>
      </c>
      <c r="AQ371" s="171"/>
      <c r="AR371" s="184"/>
      <c r="AS371" s="184"/>
      <c r="AT371" s="184"/>
      <c r="AU371" s="184"/>
      <c r="AV371" s="184"/>
      <c r="AW371" s="184"/>
      <c r="AX371" s="41" t="s">
        <v>926</v>
      </c>
      <c r="AY371" s="41" t="s">
        <v>942</v>
      </c>
      <c r="AZ371" s="41" t="s">
        <v>66</v>
      </c>
      <c r="BA371" s="41"/>
      <c r="BB371" s="27"/>
      <c r="BC371" s="41"/>
    </row>
    <row r="372" spans="1:55" s="25" customFormat="1" ht="15.95" hidden="1" customHeight="1">
      <c r="A372" s="219" t="s">
        <v>1401</v>
      </c>
      <c r="B372" s="226" t="s">
        <v>1369</v>
      </c>
      <c r="C372" s="42">
        <v>42872</v>
      </c>
      <c r="D372" s="42">
        <v>42872</v>
      </c>
      <c r="E372" s="93"/>
      <c r="F372" s="43" t="s">
        <v>1158</v>
      </c>
      <c r="G372" s="110" t="s">
        <v>1159</v>
      </c>
      <c r="H372" s="41" t="s">
        <v>1160</v>
      </c>
      <c r="I372" s="128"/>
      <c r="J372" s="128"/>
      <c r="K372" s="128"/>
      <c r="L372" s="138" t="s">
        <v>925</v>
      </c>
      <c r="M372" s="138" t="s">
        <v>925</v>
      </c>
      <c r="N372" s="138" t="s">
        <v>925</v>
      </c>
      <c r="O372" s="138" t="s">
        <v>925</v>
      </c>
      <c r="P372" s="138" t="s">
        <v>925</v>
      </c>
      <c r="Q372" s="138" t="s">
        <v>925</v>
      </c>
      <c r="R372" s="204"/>
      <c r="S372" s="204"/>
      <c r="T372" s="194" t="s">
        <v>925</v>
      </c>
      <c r="U372" s="194" t="s">
        <v>925</v>
      </c>
      <c r="V372" s="194" t="s">
        <v>925</v>
      </c>
      <c r="W372" s="194" t="s">
        <v>925</v>
      </c>
      <c r="X372" s="194" t="s">
        <v>925</v>
      </c>
      <c r="Y372" s="194" t="s">
        <v>925</v>
      </c>
      <c r="Z372" s="194"/>
      <c r="AA372" s="204"/>
      <c r="AB372" s="204"/>
      <c r="AC372" s="145"/>
      <c r="AD372" s="149"/>
      <c r="AE372" s="159"/>
      <c r="AF372" s="159"/>
      <c r="AG372" s="159"/>
      <c r="AH372" s="159"/>
      <c r="AI372" s="159"/>
      <c r="AJ372" s="159"/>
      <c r="AK372" s="171"/>
      <c r="AL372" s="172"/>
      <c r="AM372" s="172"/>
      <c r="AN372" s="172"/>
      <c r="AO372" s="172"/>
      <c r="AP372" s="172"/>
      <c r="AQ372" s="171"/>
      <c r="AR372" s="184"/>
      <c r="AS372" s="184"/>
      <c r="AT372" s="184"/>
      <c r="AU372" s="184"/>
      <c r="AV372" s="184"/>
      <c r="AW372" s="184"/>
      <c r="AX372" s="26"/>
      <c r="AY372" s="26"/>
      <c r="AZ372" s="41"/>
      <c r="BA372" s="41"/>
      <c r="BB372" s="41"/>
      <c r="BC372" s="41"/>
    </row>
    <row r="373" spans="1:55" s="25" customFormat="1" ht="15.95" hidden="1" customHeight="1">
      <c r="A373" s="219" t="s">
        <v>1403</v>
      </c>
      <c r="B373" s="226" t="s">
        <v>1369</v>
      </c>
      <c r="C373" s="42">
        <v>42873</v>
      </c>
      <c r="D373" s="42"/>
      <c r="E373" s="93" t="s">
        <v>1222</v>
      </c>
      <c r="F373" s="43" t="s">
        <v>1304</v>
      </c>
      <c r="G373" s="110" t="s">
        <v>1279</v>
      </c>
      <c r="H373" s="41" t="s">
        <v>1422</v>
      </c>
      <c r="I373" s="128"/>
      <c r="J373" s="128"/>
      <c r="K373" s="128"/>
      <c r="L373" s="138"/>
      <c r="M373" s="138" t="s">
        <v>925</v>
      </c>
      <c r="N373" s="138" t="s">
        <v>925</v>
      </c>
      <c r="O373" s="138" t="s">
        <v>925</v>
      </c>
      <c r="P373" s="138" t="s">
        <v>925</v>
      </c>
      <c r="Q373" s="138" t="s">
        <v>925</v>
      </c>
      <c r="R373" s="204" t="s">
        <v>925</v>
      </c>
      <c r="S373" s="204" t="s">
        <v>925</v>
      </c>
      <c r="T373" s="194"/>
      <c r="U373" s="194" t="s">
        <v>925</v>
      </c>
      <c r="V373" s="194" t="s">
        <v>925</v>
      </c>
      <c r="W373" s="194" t="s">
        <v>925</v>
      </c>
      <c r="X373" s="194" t="s">
        <v>925</v>
      </c>
      <c r="Y373" s="194" t="s">
        <v>925</v>
      </c>
      <c r="Z373" s="194" t="s">
        <v>925</v>
      </c>
      <c r="AA373" s="204" t="s">
        <v>925</v>
      </c>
      <c r="AB373" s="204"/>
      <c r="AC373" s="145"/>
      <c r="AD373" s="149"/>
      <c r="AE373" s="159"/>
      <c r="AF373" s="159"/>
      <c r="AG373" s="159"/>
      <c r="AH373" s="159"/>
      <c r="AI373" s="159"/>
      <c r="AJ373" s="159"/>
      <c r="AK373" s="171"/>
      <c r="AL373" s="172"/>
      <c r="AM373" s="172"/>
      <c r="AN373" s="172"/>
      <c r="AO373" s="172"/>
      <c r="AP373" s="172"/>
      <c r="AQ373" s="171"/>
      <c r="AR373" s="184"/>
      <c r="AS373" s="184"/>
      <c r="AT373" s="184"/>
      <c r="AU373" s="184"/>
      <c r="AV373" s="184"/>
      <c r="AW373" s="184"/>
      <c r="AX373" s="26"/>
      <c r="AY373" s="26"/>
      <c r="AZ373" s="41"/>
      <c r="BA373" s="41"/>
      <c r="BB373" s="41"/>
      <c r="BC373" s="41"/>
    </row>
    <row r="374" spans="1:55" s="25" customFormat="1" ht="15.95" hidden="1" customHeight="1">
      <c r="A374" s="219" t="s">
        <v>1403</v>
      </c>
      <c r="B374" s="226" t="s">
        <v>1369</v>
      </c>
      <c r="C374" s="42">
        <v>42873</v>
      </c>
      <c r="D374" s="42">
        <v>42873</v>
      </c>
      <c r="E374" s="93" t="s">
        <v>1114</v>
      </c>
      <c r="F374" s="43" t="s">
        <v>1115</v>
      </c>
      <c r="G374" s="110" t="s">
        <v>1116</v>
      </c>
      <c r="H374" s="41" t="s">
        <v>1161</v>
      </c>
      <c r="I374" s="128"/>
      <c r="J374" s="128"/>
      <c r="K374" s="128"/>
      <c r="L374" s="138"/>
      <c r="M374" s="138" t="s">
        <v>925</v>
      </c>
      <c r="N374" s="138" t="s">
        <v>925</v>
      </c>
      <c r="O374" s="138" t="s">
        <v>925</v>
      </c>
      <c r="P374" s="138" t="s">
        <v>925</v>
      </c>
      <c r="Q374" s="138" t="s">
        <v>925</v>
      </c>
      <c r="R374" s="204" t="s">
        <v>925</v>
      </c>
      <c r="S374" s="204" t="s">
        <v>925</v>
      </c>
      <c r="T374" s="194"/>
      <c r="U374" s="194" t="s">
        <v>925</v>
      </c>
      <c r="V374" s="194" t="s">
        <v>925</v>
      </c>
      <c r="W374" s="194" t="s">
        <v>925</v>
      </c>
      <c r="X374" s="194" t="s">
        <v>925</v>
      </c>
      <c r="Y374" s="194" t="s">
        <v>925</v>
      </c>
      <c r="Z374" s="194" t="s">
        <v>925</v>
      </c>
      <c r="AA374" s="204" t="s">
        <v>925</v>
      </c>
      <c r="AB374" s="204" t="s">
        <v>925</v>
      </c>
      <c r="AC374" s="145"/>
      <c r="AD374" s="149"/>
      <c r="AE374" s="159"/>
      <c r="AF374" s="159"/>
      <c r="AG374" s="159"/>
      <c r="AH374" s="159"/>
      <c r="AI374" s="159"/>
      <c r="AJ374" s="159"/>
      <c r="AK374" s="171"/>
      <c r="AL374" s="172"/>
      <c r="AM374" s="172"/>
      <c r="AN374" s="172"/>
      <c r="AO374" s="172"/>
      <c r="AP374" s="172"/>
      <c r="AQ374" s="171"/>
      <c r="AR374" s="184"/>
      <c r="AS374" s="184"/>
      <c r="AT374" s="184"/>
      <c r="AU374" s="184"/>
      <c r="AV374" s="184"/>
      <c r="AW374" s="184"/>
      <c r="AX374" s="26"/>
      <c r="AY374" s="26"/>
      <c r="AZ374" s="41"/>
      <c r="BA374" s="41" t="s">
        <v>942</v>
      </c>
      <c r="BB374" s="41"/>
      <c r="BC374" s="41"/>
    </row>
    <row r="375" spans="1:55" s="25" customFormat="1" ht="15.95" hidden="1" customHeight="1">
      <c r="A375" s="219" t="s">
        <v>1401</v>
      </c>
      <c r="B375" s="226" t="s">
        <v>1369</v>
      </c>
      <c r="C375" s="42">
        <v>42874</v>
      </c>
      <c r="D375" s="42"/>
      <c r="E375" s="93" t="s">
        <v>862</v>
      </c>
      <c r="F375" s="43" t="s">
        <v>1325</v>
      </c>
      <c r="G375" s="110" t="s">
        <v>863</v>
      </c>
      <c r="H375" s="41" t="s">
        <v>864</v>
      </c>
      <c r="I375" s="128"/>
      <c r="J375" s="128"/>
      <c r="K375" s="128"/>
      <c r="L375" s="138"/>
      <c r="M375" s="138" t="s">
        <v>925</v>
      </c>
      <c r="N375" s="138" t="s">
        <v>925</v>
      </c>
      <c r="O375" s="138" t="s">
        <v>925</v>
      </c>
      <c r="P375" s="138" t="s">
        <v>925</v>
      </c>
      <c r="Q375" s="138" t="s">
        <v>925</v>
      </c>
      <c r="R375" s="204"/>
      <c r="S375" s="204"/>
      <c r="T375" s="194"/>
      <c r="U375" s="194" t="s">
        <v>925</v>
      </c>
      <c r="V375" s="194" t="s">
        <v>925</v>
      </c>
      <c r="W375" s="194" t="s">
        <v>925</v>
      </c>
      <c r="X375" s="194" t="s">
        <v>925</v>
      </c>
      <c r="Y375" s="194" t="s">
        <v>925</v>
      </c>
      <c r="Z375" s="194"/>
      <c r="AA375" s="204"/>
      <c r="AB375" s="204"/>
      <c r="AC375" s="145"/>
      <c r="AD375" s="149"/>
      <c r="AE375" s="159"/>
      <c r="AF375" s="159"/>
      <c r="AG375" s="159"/>
      <c r="AH375" s="159"/>
      <c r="AI375" s="159"/>
      <c r="AJ375" s="159"/>
      <c r="AK375" s="171"/>
      <c r="AL375" s="172"/>
      <c r="AM375" s="172"/>
      <c r="AN375" s="172"/>
      <c r="AO375" s="172"/>
      <c r="AP375" s="172"/>
      <c r="AQ375" s="171"/>
      <c r="AR375" s="184"/>
      <c r="AS375" s="184"/>
      <c r="AT375" s="184"/>
      <c r="AU375" s="184"/>
      <c r="AV375" s="184"/>
      <c r="AW375" s="184"/>
      <c r="AX375" s="41" t="s">
        <v>926</v>
      </c>
      <c r="AY375" s="41" t="s">
        <v>942</v>
      </c>
      <c r="AZ375" s="41" t="s">
        <v>66</v>
      </c>
      <c r="BA375" s="41"/>
      <c r="BB375" s="27"/>
      <c r="BC375" s="41"/>
    </row>
    <row r="376" spans="1:55" s="25" customFormat="1" ht="15.95" hidden="1" customHeight="1">
      <c r="A376" s="219" t="s">
        <v>1401</v>
      </c>
      <c r="B376" s="226" t="s">
        <v>1369</v>
      </c>
      <c r="C376" s="42">
        <v>42874</v>
      </c>
      <c r="D376" s="42"/>
      <c r="E376" s="93" t="s">
        <v>1162</v>
      </c>
      <c r="F376" s="43" t="s">
        <v>1163</v>
      </c>
      <c r="G376" s="110" t="s">
        <v>1133</v>
      </c>
      <c r="H376" s="41" t="s">
        <v>1164</v>
      </c>
      <c r="I376" s="128"/>
      <c r="J376" s="128"/>
      <c r="K376" s="128"/>
      <c r="L376" s="138" t="s">
        <v>925</v>
      </c>
      <c r="M376" s="138" t="s">
        <v>925</v>
      </c>
      <c r="N376" s="138" t="s">
        <v>925</v>
      </c>
      <c r="O376" s="138" t="s">
        <v>925</v>
      </c>
      <c r="P376" s="138" t="s">
        <v>925</v>
      </c>
      <c r="Q376" s="138" t="s">
        <v>925</v>
      </c>
      <c r="R376" s="204"/>
      <c r="S376" s="204"/>
      <c r="T376" s="194" t="s">
        <v>925</v>
      </c>
      <c r="U376" s="194" t="s">
        <v>925</v>
      </c>
      <c r="V376" s="194" t="s">
        <v>925</v>
      </c>
      <c r="W376" s="194" t="s">
        <v>925</v>
      </c>
      <c r="X376" s="194" t="s">
        <v>925</v>
      </c>
      <c r="Y376" s="194" t="s">
        <v>925</v>
      </c>
      <c r="Z376" s="194"/>
      <c r="AA376" s="204"/>
      <c r="AB376" s="204"/>
      <c r="AC376" s="145"/>
      <c r="AD376" s="149"/>
      <c r="AE376" s="159"/>
      <c r="AF376" s="159"/>
      <c r="AG376" s="159"/>
      <c r="AH376" s="159"/>
      <c r="AI376" s="159"/>
      <c r="AJ376" s="159"/>
      <c r="AK376" s="171"/>
      <c r="AL376" s="172"/>
      <c r="AM376" s="172"/>
      <c r="AN376" s="172"/>
      <c r="AO376" s="172"/>
      <c r="AP376" s="172"/>
      <c r="AQ376" s="171"/>
      <c r="AR376" s="184"/>
      <c r="AS376" s="184"/>
      <c r="AT376" s="184"/>
      <c r="AU376" s="184"/>
      <c r="AV376" s="184"/>
      <c r="AW376" s="184"/>
      <c r="AX376" s="26"/>
      <c r="AY376" s="26"/>
      <c r="AZ376" s="41"/>
      <c r="BA376" s="41"/>
      <c r="BB376" s="41"/>
      <c r="BC376" s="41"/>
    </row>
    <row r="377" spans="1:55" s="25" customFormat="1" ht="15.95" hidden="1" customHeight="1">
      <c r="A377" s="219" t="s">
        <v>1401</v>
      </c>
      <c r="B377" s="226" t="s">
        <v>1369</v>
      </c>
      <c r="C377" s="42">
        <v>42874</v>
      </c>
      <c r="D377" s="42">
        <v>42874</v>
      </c>
      <c r="E377" s="93"/>
      <c r="F377" s="43" t="s">
        <v>1158</v>
      </c>
      <c r="G377" s="110" t="s">
        <v>1159</v>
      </c>
      <c r="H377" s="41" t="s">
        <v>1160</v>
      </c>
      <c r="I377" s="128"/>
      <c r="J377" s="128"/>
      <c r="K377" s="128"/>
      <c r="L377" s="138" t="s">
        <v>925</v>
      </c>
      <c r="M377" s="138" t="s">
        <v>925</v>
      </c>
      <c r="N377" s="138" t="s">
        <v>925</v>
      </c>
      <c r="O377" s="138" t="s">
        <v>925</v>
      </c>
      <c r="P377" s="138" t="s">
        <v>925</v>
      </c>
      <c r="Q377" s="138" t="s">
        <v>925</v>
      </c>
      <c r="R377" s="204"/>
      <c r="S377" s="204"/>
      <c r="T377" s="194" t="s">
        <v>925</v>
      </c>
      <c r="U377" s="194" t="s">
        <v>925</v>
      </c>
      <c r="V377" s="194" t="s">
        <v>925</v>
      </c>
      <c r="W377" s="194" t="s">
        <v>925</v>
      </c>
      <c r="X377" s="194" t="s">
        <v>925</v>
      </c>
      <c r="Y377" s="194" t="s">
        <v>925</v>
      </c>
      <c r="Z377" s="194"/>
      <c r="AA377" s="204"/>
      <c r="AB377" s="204"/>
      <c r="AC377" s="145"/>
      <c r="AD377" s="149"/>
      <c r="AE377" s="159"/>
      <c r="AF377" s="159"/>
      <c r="AG377" s="159"/>
      <c r="AH377" s="159"/>
      <c r="AI377" s="159"/>
      <c r="AJ377" s="159"/>
      <c r="AK377" s="171"/>
      <c r="AL377" s="172"/>
      <c r="AM377" s="172"/>
      <c r="AN377" s="172"/>
      <c r="AO377" s="172"/>
      <c r="AP377" s="172"/>
      <c r="AQ377" s="171"/>
      <c r="AR377" s="184"/>
      <c r="AS377" s="184"/>
      <c r="AT377" s="184"/>
      <c r="AU377" s="184"/>
      <c r="AV377" s="184"/>
      <c r="AW377" s="184"/>
      <c r="AX377" s="26"/>
      <c r="AY377" s="26"/>
      <c r="AZ377" s="41"/>
      <c r="BA377" s="41"/>
      <c r="BB377" s="41"/>
      <c r="BC377" s="41"/>
    </row>
    <row r="378" spans="1:55" s="25" customFormat="1" ht="15.95" hidden="1" customHeight="1">
      <c r="A378" s="219"/>
      <c r="B378" s="226"/>
      <c r="C378" s="42"/>
      <c r="D378" s="42"/>
      <c r="E378" s="93"/>
      <c r="F378" s="43"/>
      <c r="G378" s="110"/>
      <c r="H378" s="41"/>
      <c r="I378" s="128"/>
      <c r="J378" s="128"/>
      <c r="K378" s="128"/>
      <c r="L378" s="138"/>
      <c r="M378" s="138"/>
      <c r="N378" s="138"/>
      <c r="O378" s="138"/>
      <c r="P378" s="138"/>
      <c r="Q378" s="138"/>
      <c r="R378" s="204"/>
      <c r="S378" s="204"/>
      <c r="T378" s="194"/>
      <c r="U378" s="194"/>
      <c r="V378" s="194"/>
      <c r="W378" s="194"/>
      <c r="X378" s="194"/>
      <c r="Y378" s="194"/>
      <c r="Z378" s="194"/>
      <c r="AA378" s="204"/>
      <c r="AB378" s="204"/>
      <c r="AC378" s="145"/>
      <c r="AD378" s="149"/>
      <c r="AE378" s="159"/>
      <c r="AF378" s="159"/>
      <c r="AG378" s="159"/>
      <c r="AH378" s="159"/>
      <c r="AI378" s="159"/>
      <c r="AJ378" s="159"/>
      <c r="AK378" s="171"/>
      <c r="AL378" s="172"/>
      <c r="AM378" s="172"/>
      <c r="AN378" s="172"/>
      <c r="AO378" s="172"/>
      <c r="AP378" s="172"/>
      <c r="AQ378" s="171"/>
      <c r="AR378" s="184"/>
      <c r="AS378" s="184"/>
      <c r="AT378" s="184"/>
      <c r="AU378" s="184"/>
      <c r="AV378" s="184"/>
      <c r="AW378" s="184"/>
      <c r="AX378" s="26"/>
      <c r="AY378" s="26"/>
      <c r="AZ378" s="41"/>
      <c r="BA378" s="41"/>
      <c r="BB378" s="41"/>
      <c r="BC378" s="41"/>
    </row>
    <row r="379" spans="1:55" s="25" customFormat="1" ht="15.95" hidden="1" customHeight="1">
      <c r="A379" s="219" t="s">
        <v>1403</v>
      </c>
      <c r="B379" s="226" t="s">
        <v>1254</v>
      </c>
      <c r="C379" s="42">
        <v>42875</v>
      </c>
      <c r="D379" s="42"/>
      <c r="E379" s="93" t="s">
        <v>1380</v>
      </c>
      <c r="F379" s="43" t="s">
        <v>1321</v>
      </c>
      <c r="G379" s="110" t="s">
        <v>1385</v>
      </c>
      <c r="H379" s="41" t="s">
        <v>1383</v>
      </c>
      <c r="I379" s="128"/>
      <c r="J379" s="128"/>
      <c r="K379" s="128"/>
      <c r="L379" s="138"/>
      <c r="M379" s="138"/>
      <c r="N379" s="138"/>
      <c r="O379" s="138"/>
      <c r="P379" s="138"/>
      <c r="Q379" s="138"/>
      <c r="R379" s="204"/>
      <c r="S379" s="204"/>
      <c r="T379" s="194"/>
      <c r="U379" s="194" t="s">
        <v>925</v>
      </c>
      <c r="V379" s="194" t="s">
        <v>925</v>
      </c>
      <c r="W379" s="194" t="s">
        <v>925</v>
      </c>
      <c r="X379" s="194" t="s">
        <v>925</v>
      </c>
      <c r="Y379" s="194" t="s">
        <v>925</v>
      </c>
      <c r="Z379" s="194" t="s">
        <v>925</v>
      </c>
      <c r="AA379" s="204" t="s">
        <v>925</v>
      </c>
      <c r="AB379" s="204" t="s">
        <v>925</v>
      </c>
      <c r="AC379" s="145"/>
      <c r="AD379" s="149"/>
      <c r="AE379" s="159"/>
      <c r="AF379" s="159"/>
      <c r="AG379" s="159"/>
      <c r="AH379" s="159"/>
      <c r="AI379" s="159"/>
      <c r="AJ379" s="159"/>
      <c r="AK379" s="171"/>
      <c r="AL379" s="172"/>
      <c r="AM379" s="172"/>
      <c r="AN379" s="172"/>
      <c r="AO379" s="172"/>
      <c r="AP379" s="172"/>
      <c r="AQ379" s="171"/>
      <c r="AR379" s="184"/>
      <c r="AS379" s="184"/>
      <c r="AT379" s="184"/>
      <c r="AU379" s="184"/>
      <c r="AV379" s="184"/>
      <c r="AW379" s="184"/>
      <c r="AX379" s="26"/>
      <c r="AY379" s="26"/>
      <c r="AZ379" s="41"/>
      <c r="BA379" s="41"/>
      <c r="BB379" s="41"/>
      <c r="BC379" s="41"/>
    </row>
    <row r="380" spans="1:55" s="25" customFormat="1" ht="15.95" hidden="1" customHeight="1">
      <c r="A380" s="219" t="s">
        <v>1401</v>
      </c>
      <c r="B380" s="226" t="s">
        <v>1255</v>
      </c>
      <c r="C380" s="42">
        <v>42875</v>
      </c>
      <c r="D380" s="42"/>
      <c r="E380" s="93" t="s">
        <v>875</v>
      </c>
      <c r="F380" s="43" t="s">
        <v>876</v>
      </c>
      <c r="G380" s="110" t="s">
        <v>877</v>
      </c>
      <c r="H380" s="41" t="s">
        <v>878</v>
      </c>
      <c r="I380" s="128" t="s">
        <v>925</v>
      </c>
      <c r="J380" s="128"/>
      <c r="K380" s="128" t="s">
        <v>925</v>
      </c>
      <c r="L380" s="138"/>
      <c r="M380" s="138" t="s">
        <v>925</v>
      </c>
      <c r="N380" s="138" t="s">
        <v>925</v>
      </c>
      <c r="O380" s="138" t="s">
        <v>925</v>
      </c>
      <c r="P380" s="138" t="s">
        <v>925</v>
      </c>
      <c r="Q380" s="138" t="s">
        <v>925</v>
      </c>
      <c r="R380" s="204"/>
      <c r="S380" s="204"/>
      <c r="T380" s="194"/>
      <c r="U380" s="194"/>
      <c r="V380" s="194"/>
      <c r="W380" s="194"/>
      <c r="X380" s="194"/>
      <c r="Y380" s="194"/>
      <c r="Z380" s="194"/>
      <c r="AA380" s="204"/>
      <c r="AB380" s="204"/>
      <c r="AC380" s="145"/>
      <c r="AD380" s="149"/>
      <c r="AE380" s="159"/>
      <c r="AF380" s="159"/>
      <c r="AG380" s="159"/>
      <c r="AH380" s="159"/>
      <c r="AI380" s="159"/>
      <c r="AJ380" s="159"/>
      <c r="AK380" s="171"/>
      <c r="AL380" s="172"/>
      <c r="AM380" s="172"/>
      <c r="AN380" s="172"/>
      <c r="AO380" s="172"/>
      <c r="AP380" s="172"/>
      <c r="AQ380" s="171"/>
      <c r="AR380" s="184"/>
      <c r="AS380" s="184"/>
      <c r="AT380" s="184"/>
      <c r="AU380" s="184"/>
      <c r="AV380" s="184"/>
      <c r="AW380" s="184"/>
      <c r="AX380" s="41" t="s">
        <v>926</v>
      </c>
      <c r="AY380" s="41" t="s">
        <v>942</v>
      </c>
      <c r="AZ380" s="41" t="s">
        <v>66</v>
      </c>
      <c r="BA380" s="41"/>
      <c r="BB380" s="27"/>
      <c r="BC380" s="41"/>
    </row>
    <row r="381" spans="1:55" s="25" customFormat="1" ht="15.95" hidden="1" customHeight="1">
      <c r="A381" s="219" t="s">
        <v>1401</v>
      </c>
      <c r="B381" s="226" t="s">
        <v>1369</v>
      </c>
      <c r="C381" s="62">
        <v>42875</v>
      </c>
      <c r="D381" s="62"/>
      <c r="E381" s="94" t="s">
        <v>983</v>
      </c>
      <c r="F381" s="43" t="s">
        <v>984</v>
      </c>
      <c r="G381" s="111" t="s">
        <v>985</v>
      </c>
      <c r="H381" s="64" t="s">
        <v>1376</v>
      </c>
      <c r="I381" s="129"/>
      <c r="J381" s="129"/>
      <c r="K381" s="129"/>
      <c r="L381" s="137"/>
      <c r="M381" s="137" t="s">
        <v>925</v>
      </c>
      <c r="N381" s="137" t="s">
        <v>925</v>
      </c>
      <c r="O381" s="137" t="s">
        <v>925</v>
      </c>
      <c r="P381" s="137" t="s">
        <v>925</v>
      </c>
      <c r="Q381" s="137" t="s">
        <v>925</v>
      </c>
      <c r="R381" s="203"/>
      <c r="S381" s="203"/>
      <c r="T381" s="193"/>
      <c r="U381" s="193" t="s">
        <v>925</v>
      </c>
      <c r="V381" s="193" t="s">
        <v>925</v>
      </c>
      <c r="W381" s="193" t="s">
        <v>925</v>
      </c>
      <c r="X381" s="193" t="s">
        <v>925</v>
      </c>
      <c r="Y381" s="193" t="s">
        <v>925</v>
      </c>
      <c r="Z381" s="193"/>
      <c r="AA381" s="203"/>
      <c r="AB381" s="203"/>
      <c r="AC381" s="147"/>
      <c r="AD381" s="148"/>
      <c r="AE381" s="158"/>
      <c r="AF381" s="158"/>
      <c r="AG381" s="158"/>
      <c r="AH381" s="158"/>
      <c r="AI381" s="158"/>
      <c r="AJ381" s="158"/>
      <c r="AK381" s="169"/>
      <c r="AL381" s="170"/>
      <c r="AM381" s="170"/>
      <c r="AN381" s="170"/>
      <c r="AO381" s="170"/>
      <c r="AP381" s="170"/>
      <c r="AQ381" s="169"/>
      <c r="AR381" s="183"/>
      <c r="AS381" s="183"/>
      <c r="AT381" s="183"/>
      <c r="AU381" s="183"/>
      <c r="AV381" s="183"/>
      <c r="AW381" s="183"/>
      <c r="AX381" s="64"/>
      <c r="AY381" s="64"/>
      <c r="AZ381" s="64"/>
      <c r="BA381" s="64"/>
      <c r="BB381" s="27"/>
      <c r="BC381" s="64"/>
    </row>
    <row r="382" spans="1:55" s="25" customFormat="1" ht="15.95" hidden="1" customHeight="1">
      <c r="A382" s="219" t="s">
        <v>1401</v>
      </c>
      <c r="B382" s="226" t="s">
        <v>1369</v>
      </c>
      <c r="C382" s="62">
        <v>42875</v>
      </c>
      <c r="D382" s="62"/>
      <c r="E382" s="94" t="s">
        <v>1010</v>
      </c>
      <c r="F382" s="43" t="s">
        <v>1028</v>
      </c>
      <c r="G382" s="111" t="s">
        <v>1011</v>
      </c>
      <c r="H382" s="64" t="s">
        <v>1376</v>
      </c>
      <c r="I382" s="129"/>
      <c r="J382" s="129"/>
      <c r="K382" s="129"/>
      <c r="L382" s="137"/>
      <c r="M382" s="137" t="s">
        <v>925</v>
      </c>
      <c r="N382" s="137" t="s">
        <v>925</v>
      </c>
      <c r="O382" s="137" t="s">
        <v>925</v>
      </c>
      <c r="P382" s="137" t="s">
        <v>925</v>
      </c>
      <c r="Q382" s="137" t="s">
        <v>925</v>
      </c>
      <c r="R382" s="203"/>
      <c r="S382" s="203"/>
      <c r="T382" s="193"/>
      <c r="U382" s="193" t="s">
        <v>925</v>
      </c>
      <c r="V382" s="193" t="s">
        <v>925</v>
      </c>
      <c r="W382" s="193" t="s">
        <v>925</v>
      </c>
      <c r="X382" s="193" t="s">
        <v>925</v>
      </c>
      <c r="Y382" s="193" t="s">
        <v>925</v>
      </c>
      <c r="Z382" s="193"/>
      <c r="AA382" s="203"/>
      <c r="AB382" s="203"/>
      <c r="AC382" s="147"/>
      <c r="AD382" s="148"/>
      <c r="AE382" s="158"/>
      <c r="AF382" s="158"/>
      <c r="AG382" s="158"/>
      <c r="AH382" s="158"/>
      <c r="AI382" s="158"/>
      <c r="AJ382" s="158"/>
      <c r="AK382" s="169"/>
      <c r="AL382" s="170"/>
      <c r="AM382" s="170"/>
      <c r="AN382" s="170"/>
      <c r="AO382" s="170"/>
      <c r="AP382" s="170"/>
      <c r="AQ382" s="169"/>
      <c r="AR382" s="183"/>
      <c r="AS382" s="183"/>
      <c r="AT382" s="183"/>
      <c r="AU382" s="183"/>
      <c r="AV382" s="183"/>
      <c r="AW382" s="183"/>
      <c r="AX382" s="64"/>
      <c r="AY382" s="64"/>
      <c r="AZ382" s="64"/>
      <c r="BA382" s="64"/>
      <c r="BB382" s="27"/>
      <c r="BC382" s="64"/>
    </row>
    <row r="383" spans="1:55" s="25" customFormat="1" ht="15.95" hidden="1" customHeight="1">
      <c r="A383" s="219" t="s">
        <v>1403</v>
      </c>
      <c r="B383" s="226" t="s">
        <v>1369</v>
      </c>
      <c r="C383" s="42">
        <v>42875</v>
      </c>
      <c r="D383" s="42"/>
      <c r="E383" s="93" t="s">
        <v>1150</v>
      </c>
      <c r="F383" s="43"/>
      <c r="G383" s="110" t="s">
        <v>1151</v>
      </c>
      <c r="H383" s="41" t="s">
        <v>1206</v>
      </c>
      <c r="I383" s="128" t="s">
        <v>925</v>
      </c>
      <c r="J383" s="128" t="s">
        <v>925</v>
      </c>
      <c r="K383" s="128" t="s">
        <v>925</v>
      </c>
      <c r="L383" s="138" t="s">
        <v>925</v>
      </c>
      <c r="M383" s="138" t="s">
        <v>925</v>
      </c>
      <c r="N383" s="138" t="s">
        <v>925</v>
      </c>
      <c r="O383" s="138" t="s">
        <v>925</v>
      </c>
      <c r="P383" s="138" t="s">
        <v>925</v>
      </c>
      <c r="Q383" s="138" t="s">
        <v>925</v>
      </c>
      <c r="R383" s="204" t="s">
        <v>925</v>
      </c>
      <c r="S383" s="204" t="s">
        <v>925</v>
      </c>
      <c r="T383" s="194" t="s">
        <v>925</v>
      </c>
      <c r="U383" s="194" t="s">
        <v>925</v>
      </c>
      <c r="V383" s="194" t="s">
        <v>925</v>
      </c>
      <c r="W383" s="194" t="s">
        <v>925</v>
      </c>
      <c r="X383" s="194" t="s">
        <v>925</v>
      </c>
      <c r="Y383" s="194" t="s">
        <v>925</v>
      </c>
      <c r="Z383" s="194" t="s">
        <v>925</v>
      </c>
      <c r="AA383" s="204" t="s">
        <v>925</v>
      </c>
      <c r="AB383" s="204"/>
      <c r="AC383" s="145"/>
      <c r="AD383" s="149"/>
      <c r="AE383" s="159"/>
      <c r="AF383" s="159"/>
      <c r="AG383" s="159"/>
      <c r="AH383" s="159"/>
      <c r="AI383" s="159"/>
      <c r="AJ383" s="159"/>
      <c r="AK383" s="171"/>
      <c r="AL383" s="172"/>
      <c r="AM383" s="172"/>
      <c r="AN383" s="172"/>
      <c r="AO383" s="172"/>
      <c r="AP383" s="172"/>
      <c r="AQ383" s="171"/>
      <c r="AR383" s="184"/>
      <c r="AS383" s="184"/>
      <c r="AT383" s="184"/>
      <c r="AU383" s="184"/>
      <c r="AV383" s="184"/>
      <c r="AW383" s="184"/>
      <c r="AX383" s="26"/>
      <c r="AY383" s="26"/>
      <c r="AZ383" s="41"/>
      <c r="BA383" s="41"/>
      <c r="BB383" s="41" t="s">
        <v>66</v>
      </c>
      <c r="BC383" s="41" t="s">
        <v>1165</v>
      </c>
    </row>
    <row r="384" spans="1:55" s="25" customFormat="1" ht="15.95" hidden="1" customHeight="1">
      <c r="A384" s="219" t="s">
        <v>1400</v>
      </c>
      <c r="B384" s="226" t="s">
        <v>1369</v>
      </c>
      <c r="C384" s="42">
        <v>42875</v>
      </c>
      <c r="D384" s="42"/>
      <c r="E384" s="93" t="s">
        <v>865</v>
      </c>
      <c r="F384" s="43" t="s">
        <v>1311</v>
      </c>
      <c r="G384" s="110" t="s">
        <v>843</v>
      </c>
      <c r="H384" s="41" t="s">
        <v>866</v>
      </c>
      <c r="I384" s="128"/>
      <c r="J384" s="128"/>
      <c r="K384" s="128"/>
      <c r="L384" s="138"/>
      <c r="M384" s="138"/>
      <c r="N384" s="138"/>
      <c r="O384" s="138"/>
      <c r="P384" s="138"/>
      <c r="Q384" s="138"/>
      <c r="R384" s="204"/>
      <c r="S384" s="204"/>
      <c r="T384" s="194"/>
      <c r="U384" s="194"/>
      <c r="V384" s="194"/>
      <c r="W384" s="194"/>
      <c r="X384" s="194"/>
      <c r="Y384" s="194"/>
      <c r="Z384" s="194"/>
      <c r="AA384" s="204"/>
      <c r="AB384" s="204"/>
      <c r="AC384" s="145"/>
      <c r="AD384" s="149"/>
      <c r="AE384" s="159" t="s">
        <v>925</v>
      </c>
      <c r="AF384" s="159" t="s">
        <v>925</v>
      </c>
      <c r="AG384" s="159" t="s">
        <v>925</v>
      </c>
      <c r="AH384" s="159" t="s">
        <v>925</v>
      </c>
      <c r="AI384" s="159" t="s">
        <v>925</v>
      </c>
      <c r="AJ384" s="159" t="s">
        <v>925</v>
      </c>
      <c r="AK384" s="171" t="s">
        <v>925</v>
      </c>
      <c r="AL384" s="172" t="s">
        <v>925</v>
      </c>
      <c r="AM384" s="172" t="s">
        <v>925</v>
      </c>
      <c r="AN384" s="172" t="s">
        <v>925</v>
      </c>
      <c r="AO384" s="172" t="s">
        <v>925</v>
      </c>
      <c r="AP384" s="172" t="s">
        <v>925</v>
      </c>
      <c r="AQ384" s="171" t="s">
        <v>925</v>
      </c>
      <c r="AR384" s="184"/>
      <c r="AS384" s="184"/>
      <c r="AT384" s="184"/>
      <c r="AU384" s="184"/>
      <c r="AV384" s="184"/>
      <c r="AW384" s="184"/>
      <c r="AX384" s="41" t="s">
        <v>926</v>
      </c>
      <c r="AY384" s="41" t="s">
        <v>942</v>
      </c>
      <c r="AZ384" s="41" t="s">
        <v>66</v>
      </c>
      <c r="BA384" s="41"/>
      <c r="BB384" s="27"/>
      <c r="BC384" s="41" t="s">
        <v>943</v>
      </c>
    </row>
    <row r="385" spans="1:55" s="25" customFormat="1" ht="15.95" hidden="1" customHeight="1">
      <c r="A385" s="219" t="s">
        <v>1403</v>
      </c>
      <c r="B385" s="226" t="s">
        <v>1369</v>
      </c>
      <c r="C385" s="42">
        <v>42875</v>
      </c>
      <c r="D385" s="42">
        <v>42876</v>
      </c>
      <c r="E385" s="93" t="s">
        <v>1138</v>
      </c>
      <c r="F385" s="43" t="s">
        <v>1326</v>
      </c>
      <c r="G385" s="110" t="s">
        <v>1139</v>
      </c>
      <c r="H385" s="41" t="s">
        <v>1216</v>
      </c>
      <c r="I385" s="128"/>
      <c r="J385" s="128"/>
      <c r="K385" s="132"/>
      <c r="L385" s="138"/>
      <c r="M385" s="138" t="s">
        <v>925</v>
      </c>
      <c r="N385" s="138" t="s">
        <v>925</v>
      </c>
      <c r="O385" s="138" t="s">
        <v>925</v>
      </c>
      <c r="P385" s="138" t="s">
        <v>925</v>
      </c>
      <c r="Q385" s="138" t="s">
        <v>925</v>
      </c>
      <c r="R385" s="204" t="s">
        <v>925</v>
      </c>
      <c r="S385" s="204" t="s">
        <v>925</v>
      </c>
      <c r="T385" s="194"/>
      <c r="U385" s="194" t="s">
        <v>925</v>
      </c>
      <c r="V385" s="194" t="s">
        <v>925</v>
      </c>
      <c r="W385" s="194" t="s">
        <v>925</v>
      </c>
      <c r="X385" s="194" t="s">
        <v>925</v>
      </c>
      <c r="Y385" s="194" t="s">
        <v>925</v>
      </c>
      <c r="Z385" s="194" t="s">
        <v>925</v>
      </c>
      <c r="AA385" s="204" t="s">
        <v>925</v>
      </c>
      <c r="AB385" s="204"/>
      <c r="AC385" s="145"/>
      <c r="AD385" s="149"/>
      <c r="AE385" s="159"/>
      <c r="AF385" s="159"/>
      <c r="AG385" s="159"/>
      <c r="AH385" s="159"/>
      <c r="AI385" s="159"/>
      <c r="AJ385" s="159"/>
      <c r="AK385" s="171"/>
      <c r="AL385" s="172"/>
      <c r="AM385" s="172"/>
      <c r="AN385" s="172"/>
      <c r="AO385" s="172"/>
      <c r="AP385" s="172"/>
      <c r="AQ385" s="171"/>
      <c r="AR385" s="184"/>
      <c r="AS385" s="184"/>
      <c r="AT385" s="184"/>
      <c r="AU385" s="188"/>
      <c r="AV385" s="188" t="s">
        <v>942</v>
      </c>
      <c r="AW385" s="188"/>
      <c r="AX385" s="41"/>
      <c r="AY385" s="27"/>
      <c r="AZ385" s="41"/>
      <c r="BA385" s="43"/>
      <c r="BB385" s="43"/>
      <c r="BC385" s="43"/>
    </row>
    <row r="386" spans="1:55" s="25" customFormat="1" ht="15.95" hidden="1" customHeight="1">
      <c r="A386" s="219" t="s">
        <v>1403</v>
      </c>
      <c r="B386" s="226" t="s">
        <v>1369</v>
      </c>
      <c r="C386" s="42">
        <v>42876</v>
      </c>
      <c r="D386" s="42"/>
      <c r="E386" s="93" t="s">
        <v>803</v>
      </c>
      <c r="F386" s="43" t="s">
        <v>1305</v>
      </c>
      <c r="G386" s="110" t="s">
        <v>804</v>
      </c>
      <c r="H386" s="41" t="s">
        <v>821</v>
      </c>
      <c r="I386" s="128"/>
      <c r="J386" s="128"/>
      <c r="K386" s="128"/>
      <c r="L386" s="138"/>
      <c r="M386" s="138" t="s">
        <v>925</v>
      </c>
      <c r="N386" s="138" t="s">
        <v>925</v>
      </c>
      <c r="O386" s="138" t="s">
        <v>925</v>
      </c>
      <c r="P386" s="138" t="s">
        <v>925</v>
      </c>
      <c r="Q386" s="138" t="s">
        <v>925</v>
      </c>
      <c r="R386" s="204" t="s">
        <v>925</v>
      </c>
      <c r="S386" s="204" t="s">
        <v>925</v>
      </c>
      <c r="T386" s="194"/>
      <c r="U386" s="194" t="s">
        <v>925</v>
      </c>
      <c r="V386" s="194" t="s">
        <v>925</v>
      </c>
      <c r="W386" s="194" t="s">
        <v>925</v>
      </c>
      <c r="X386" s="194" t="s">
        <v>925</v>
      </c>
      <c r="Y386" s="194" t="s">
        <v>925</v>
      </c>
      <c r="Z386" s="194" t="s">
        <v>925</v>
      </c>
      <c r="AA386" s="204" t="s">
        <v>925</v>
      </c>
      <c r="AB386" s="204"/>
      <c r="AC386" s="145"/>
      <c r="AD386" s="149"/>
      <c r="AE386" s="159"/>
      <c r="AF386" s="159"/>
      <c r="AG386" s="159"/>
      <c r="AH386" s="159"/>
      <c r="AI386" s="159"/>
      <c r="AJ386" s="159"/>
      <c r="AK386" s="171"/>
      <c r="AL386" s="172"/>
      <c r="AM386" s="172"/>
      <c r="AN386" s="172"/>
      <c r="AO386" s="172"/>
      <c r="AP386" s="172"/>
      <c r="AQ386" s="171"/>
      <c r="AR386" s="184"/>
      <c r="AS386" s="184"/>
      <c r="AT386" s="184"/>
      <c r="AU386" s="184"/>
      <c r="AV386" s="184"/>
      <c r="AW386" s="184"/>
      <c r="AX386" s="41" t="s">
        <v>926</v>
      </c>
      <c r="AY386" s="41" t="s">
        <v>942</v>
      </c>
      <c r="AZ386" s="41" t="s">
        <v>66</v>
      </c>
      <c r="BA386" s="41"/>
      <c r="BB386" s="27"/>
      <c r="BC386" s="41"/>
    </row>
    <row r="387" spans="1:55" s="25" customFormat="1" ht="15.95" hidden="1" customHeight="1">
      <c r="A387" s="219" t="s">
        <v>1403</v>
      </c>
      <c r="B387" s="226" t="s">
        <v>1369</v>
      </c>
      <c r="C387" s="62">
        <v>42876</v>
      </c>
      <c r="D387" s="62"/>
      <c r="E387" s="94" t="s">
        <v>980</v>
      </c>
      <c r="F387" s="43" t="s">
        <v>981</v>
      </c>
      <c r="G387" s="111" t="s">
        <v>982</v>
      </c>
      <c r="H387" s="64" t="s">
        <v>1376</v>
      </c>
      <c r="I387" s="129"/>
      <c r="J387" s="129"/>
      <c r="K387" s="129"/>
      <c r="L387" s="137" t="s">
        <v>925</v>
      </c>
      <c r="M387" s="137" t="s">
        <v>925</v>
      </c>
      <c r="N387" s="137" t="s">
        <v>925</v>
      </c>
      <c r="O387" s="137" t="s">
        <v>925</v>
      </c>
      <c r="P387" s="137" t="s">
        <v>925</v>
      </c>
      <c r="Q387" s="137" t="s">
        <v>925</v>
      </c>
      <c r="R387" s="203" t="s">
        <v>925</v>
      </c>
      <c r="S387" s="203" t="s">
        <v>925</v>
      </c>
      <c r="T387" s="193"/>
      <c r="U387" s="193" t="s">
        <v>925</v>
      </c>
      <c r="V387" s="193" t="s">
        <v>925</v>
      </c>
      <c r="W387" s="193" t="s">
        <v>925</v>
      </c>
      <c r="X387" s="193" t="s">
        <v>925</v>
      </c>
      <c r="Y387" s="193" t="s">
        <v>925</v>
      </c>
      <c r="Z387" s="193" t="s">
        <v>925</v>
      </c>
      <c r="AA387" s="203" t="s">
        <v>925</v>
      </c>
      <c r="AB387" s="203" t="s">
        <v>925</v>
      </c>
      <c r="AC387" s="147"/>
      <c r="AD387" s="148"/>
      <c r="AE387" s="158"/>
      <c r="AF387" s="158"/>
      <c r="AG387" s="158"/>
      <c r="AH387" s="158"/>
      <c r="AI387" s="158"/>
      <c r="AJ387" s="158"/>
      <c r="AK387" s="169"/>
      <c r="AL387" s="170"/>
      <c r="AM387" s="170"/>
      <c r="AN387" s="170"/>
      <c r="AO387" s="170"/>
      <c r="AP387" s="170"/>
      <c r="AQ387" s="169"/>
      <c r="AR387" s="183"/>
      <c r="AS387" s="183"/>
      <c r="AT387" s="183"/>
      <c r="AU387" s="183"/>
      <c r="AV387" s="183"/>
      <c r="AW387" s="183"/>
      <c r="AX387" s="64"/>
      <c r="AY387" s="64"/>
      <c r="AZ387" s="64"/>
      <c r="BA387" s="64"/>
      <c r="BB387" s="27"/>
      <c r="BC387" s="64"/>
    </row>
    <row r="388" spans="1:55" s="25" customFormat="1" ht="15.95" hidden="1" customHeight="1">
      <c r="A388" s="219" t="s">
        <v>1401</v>
      </c>
      <c r="B388" s="226" t="s">
        <v>1369</v>
      </c>
      <c r="C388" s="62">
        <v>42876</v>
      </c>
      <c r="D388" s="62"/>
      <c r="E388" s="94" t="s">
        <v>1010</v>
      </c>
      <c r="F388" s="43" t="s">
        <v>1028</v>
      </c>
      <c r="G388" s="111" t="s">
        <v>1011</v>
      </c>
      <c r="H388" s="64" t="s">
        <v>1376</v>
      </c>
      <c r="I388" s="129"/>
      <c r="J388" s="129"/>
      <c r="K388" s="129"/>
      <c r="L388" s="137"/>
      <c r="M388" s="137" t="s">
        <v>925</v>
      </c>
      <c r="N388" s="137" t="s">
        <v>925</v>
      </c>
      <c r="O388" s="137" t="s">
        <v>925</v>
      </c>
      <c r="P388" s="137" t="s">
        <v>925</v>
      </c>
      <c r="Q388" s="137" t="s">
        <v>925</v>
      </c>
      <c r="R388" s="203"/>
      <c r="S388" s="203"/>
      <c r="T388" s="193"/>
      <c r="U388" s="193" t="s">
        <v>925</v>
      </c>
      <c r="V388" s="193" t="s">
        <v>925</v>
      </c>
      <c r="W388" s="193" t="s">
        <v>925</v>
      </c>
      <c r="X388" s="193" t="s">
        <v>925</v>
      </c>
      <c r="Y388" s="193" t="s">
        <v>925</v>
      </c>
      <c r="Z388" s="193"/>
      <c r="AA388" s="203"/>
      <c r="AB388" s="203"/>
      <c r="AC388" s="147"/>
      <c r="AD388" s="148"/>
      <c r="AE388" s="158"/>
      <c r="AF388" s="158"/>
      <c r="AG388" s="158"/>
      <c r="AH388" s="158"/>
      <c r="AI388" s="158"/>
      <c r="AJ388" s="158"/>
      <c r="AK388" s="169"/>
      <c r="AL388" s="170"/>
      <c r="AM388" s="170"/>
      <c r="AN388" s="170"/>
      <c r="AO388" s="170"/>
      <c r="AP388" s="170"/>
      <c r="AQ388" s="169"/>
      <c r="AR388" s="183"/>
      <c r="AS388" s="183"/>
      <c r="AT388" s="183"/>
      <c r="AU388" s="183"/>
      <c r="AV388" s="183"/>
      <c r="AW388" s="183"/>
      <c r="AX388" s="64"/>
      <c r="AY388" s="64"/>
      <c r="AZ388" s="64"/>
      <c r="BA388" s="64"/>
      <c r="BB388" s="27"/>
      <c r="BC388" s="64"/>
    </row>
    <row r="389" spans="1:55" s="25" customFormat="1" ht="15.95" hidden="1" customHeight="1">
      <c r="A389" s="219" t="s">
        <v>1403</v>
      </c>
      <c r="B389" s="226" t="s">
        <v>1369</v>
      </c>
      <c r="C389" s="62">
        <v>42876</v>
      </c>
      <c r="D389" s="62"/>
      <c r="E389" s="94" t="s">
        <v>972</v>
      </c>
      <c r="F389" s="43" t="s">
        <v>1317</v>
      </c>
      <c r="G389" s="111" t="s">
        <v>1007</v>
      </c>
      <c r="H389" s="64" t="s">
        <v>1376</v>
      </c>
      <c r="I389" s="129"/>
      <c r="J389" s="129"/>
      <c r="K389" s="129"/>
      <c r="L389" s="137" t="s">
        <v>925</v>
      </c>
      <c r="M389" s="137" t="s">
        <v>925</v>
      </c>
      <c r="N389" s="137" t="s">
        <v>925</v>
      </c>
      <c r="O389" s="137" t="s">
        <v>925</v>
      </c>
      <c r="P389" s="137" t="s">
        <v>925</v>
      </c>
      <c r="Q389" s="137" t="s">
        <v>925</v>
      </c>
      <c r="R389" s="203" t="s">
        <v>925</v>
      </c>
      <c r="S389" s="203" t="s">
        <v>925</v>
      </c>
      <c r="T389" s="193"/>
      <c r="U389" s="193" t="s">
        <v>925</v>
      </c>
      <c r="V389" s="193" t="s">
        <v>925</v>
      </c>
      <c r="W389" s="193" t="s">
        <v>925</v>
      </c>
      <c r="X389" s="193" t="s">
        <v>925</v>
      </c>
      <c r="Y389" s="193" t="s">
        <v>925</v>
      </c>
      <c r="Z389" s="193" t="s">
        <v>925</v>
      </c>
      <c r="AA389" s="203" t="s">
        <v>925</v>
      </c>
      <c r="AB389" s="203" t="s">
        <v>925</v>
      </c>
      <c r="AC389" s="147"/>
      <c r="AD389" s="148"/>
      <c r="AE389" s="158"/>
      <c r="AF389" s="158"/>
      <c r="AG389" s="158"/>
      <c r="AH389" s="158"/>
      <c r="AI389" s="158"/>
      <c r="AJ389" s="158"/>
      <c r="AK389" s="169"/>
      <c r="AL389" s="170"/>
      <c r="AM389" s="170"/>
      <c r="AN389" s="170"/>
      <c r="AO389" s="170"/>
      <c r="AP389" s="170"/>
      <c r="AQ389" s="169"/>
      <c r="AR389" s="183"/>
      <c r="AS389" s="183"/>
      <c r="AT389" s="183"/>
      <c r="AU389" s="183"/>
      <c r="AV389" s="183"/>
      <c r="AW389" s="183"/>
      <c r="AX389" s="64"/>
      <c r="AY389" s="64"/>
      <c r="AZ389" s="64"/>
      <c r="BA389" s="64"/>
      <c r="BB389" s="27"/>
      <c r="BC389" s="64"/>
    </row>
    <row r="390" spans="1:55" s="43" customFormat="1" ht="15.95" hidden="1" customHeight="1">
      <c r="A390" s="219" t="s">
        <v>1403</v>
      </c>
      <c r="B390" s="226" t="s">
        <v>1369</v>
      </c>
      <c r="C390" s="42">
        <v>42876</v>
      </c>
      <c r="D390" s="42"/>
      <c r="E390" s="96" t="s">
        <v>1053</v>
      </c>
      <c r="F390" s="65" t="s">
        <v>1054</v>
      </c>
      <c r="G390" s="113" t="s">
        <v>1357</v>
      </c>
      <c r="H390" s="41"/>
      <c r="I390" s="128"/>
      <c r="J390" s="128"/>
      <c r="K390" s="128"/>
      <c r="L390" s="138"/>
      <c r="M390" s="138" t="s">
        <v>925</v>
      </c>
      <c r="N390" s="138" t="s">
        <v>925</v>
      </c>
      <c r="O390" s="138" t="s">
        <v>925</v>
      </c>
      <c r="P390" s="138" t="s">
        <v>925</v>
      </c>
      <c r="Q390" s="138" t="s">
        <v>925</v>
      </c>
      <c r="R390" s="204" t="s">
        <v>925</v>
      </c>
      <c r="S390" s="204" t="s">
        <v>925</v>
      </c>
      <c r="T390" s="194"/>
      <c r="U390" s="194" t="s">
        <v>925</v>
      </c>
      <c r="V390" s="194" t="s">
        <v>925</v>
      </c>
      <c r="W390" s="194" t="s">
        <v>925</v>
      </c>
      <c r="X390" s="194" t="s">
        <v>925</v>
      </c>
      <c r="Y390" s="194" t="s">
        <v>925</v>
      </c>
      <c r="Z390" s="194" t="s">
        <v>925</v>
      </c>
      <c r="AA390" s="204" t="s">
        <v>925</v>
      </c>
      <c r="AB390" s="204"/>
      <c r="AC390" s="145"/>
      <c r="AD390" s="149"/>
      <c r="AE390" s="159"/>
      <c r="AF390" s="159"/>
      <c r="AG390" s="159"/>
      <c r="AH390" s="159"/>
      <c r="AI390" s="159"/>
      <c r="AJ390" s="159"/>
      <c r="AK390" s="171"/>
      <c r="AL390" s="172"/>
      <c r="AM390" s="172"/>
      <c r="AN390" s="172"/>
      <c r="AO390" s="172"/>
      <c r="AP390" s="172"/>
      <c r="AQ390" s="171"/>
      <c r="AR390" s="184"/>
      <c r="AS390" s="184"/>
      <c r="AT390" s="184"/>
      <c r="AU390" s="184"/>
      <c r="AV390" s="184"/>
      <c r="AW390" s="184"/>
      <c r="AX390" s="41"/>
      <c r="AY390" s="41" t="s">
        <v>942</v>
      </c>
      <c r="AZ390" s="41"/>
      <c r="BA390" s="41"/>
      <c r="BB390" s="123"/>
      <c r="BC390" s="41"/>
    </row>
    <row r="391" spans="1:55" s="25" customFormat="1" ht="15.95" hidden="1" customHeight="1">
      <c r="A391" s="219" t="s">
        <v>1401</v>
      </c>
      <c r="B391" s="226" t="s">
        <v>1369</v>
      </c>
      <c r="C391" s="66">
        <v>42876</v>
      </c>
      <c r="D391" s="42"/>
      <c r="E391" s="93" t="s">
        <v>1069</v>
      </c>
      <c r="F391" s="43" t="s">
        <v>1327</v>
      </c>
      <c r="G391" s="110" t="s">
        <v>1070</v>
      </c>
      <c r="H391" s="41"/>
      <c r="I391" s="128"/>
      <c r="J391" s="128"/>
      <c r="K391" s="128"/>
      <c r="L391" s="138"/>
      <c r="M391" s="138" t="s">
        <v>925</v>
      </c>
      <c r="N391" s="138" t="s">
        <v>925</v>
      </c>
      <c r="O391" s="138" t="s">
        <v>925</v>
      </c>
      <c r="P391" s="138" t="s">
        <v>925</v>
      </c>
      <c r="Q391" s="138" t="s">
        <v>925</v>
      </c>
      <c r="R391" s="204"/>
      <c r="S391" s="204"/>
      <c r="T391" s="194"/>
      <c r="U391" s="194" t="s">
        <v>925</v>
      </c>
      <c r="V391" s="194" t="s">
        <v>925</v>
      </c>
      <c r="W391" s="194" t="s">
        <v>925</v>
      </c>
      <c r="X391" s="194" t="s">
        <v>925</v>
      </c>
      <c r="Y391" s="194" t="s">
        <v>925</v>
      </c>
      <c r="Z391" s="194"/>
      <c r="AA391" s="204"/>
      <c r="AB391" s="204"/>
      <c r="AC391" s="145"/>
      <c r="AD391" s="149"/>
      <c r="AE391" s="159"/>
      <c r="AF391" s="159"/>
      <c r="AG391" s="159"/>
      <c r="AH391" s="159"/>
      <c r="AI391" s="159"/>
      <c r="AJ391" s="159"/>
      <c r="AK391" s="171"/>
      <c r="AL391" s="172"/>
      <c r="AM391" s="172"/>
      <c r="AN391" s="172"/>
      <c r="AO391" s="172"/>
      <c r="AP391" s="172"/>
      <c r="AQ391" s="171"/>
      <c r="AR391" s="184"/>
      <c r="AS391" s="184"/>
      <c r="AT391" s="184"/>
      <c r="AU391" s="184"/>
      <c r="AV391" s="184"/>
      <c r="AW391" s="184"/>
      <c r="AX391" s="41"/>
      <c r="AY391" s="41" t="s">
        <v>942</v>
      </c>
      <c r="AZ391" s="41"/>
      <c r="BA391" s="41"/>
      <c r="BB391" s="27"/>
      <c r="BC391" s="41"/>
    </row>
    <row r="392" spans="1:55" s="25" customFormat="1" ht="15.95" hidden="1" customHeight="1">
      <c r="A392" s="219" t="s">
        <v>1403</v>
      </c>
      <c r="B392" s="226" t="s">
        <v>1369</v>
      </c>
      <c r="C392" s="42">
        <v>42876</v>
      </c>
      <c r="D392" s="42"/>
      <c r="E392" s="93" t="s">
        <v>1039</v>
      </c>
      <c r="F392" s="65" t="s">
        <v>1306</v>
      </c>
      <c r="G392" s="112" t="s">
        <v>1040</v>
      </c>
      <c r="H392" s="41"/>
      <c r="I392" s="128"/>
      <c r="J392" s="128"/>
      <c r="K392" s="128"/>
      <c r="L392" s="138"/>
      <c r="M392" s="138" t="s">
        <v>925</v>
      </c>
      <c r="N392" s="138" t="s">
        <v>925</v>
      </c>
      <c r="O392" s="138" t="s">
        <v>925</v>
      </c>
      <c r="P392" s="138" t="s">
        <v>925</v>
      </c>
      <c r="Q392" s="138" t="s">
        <v>925</v>
      </c>
      <c r="R392" s="204" t="s">
        <v>925</v>
      </c>
      <c r="S392" s="204" t="s">
        <v>925</v>
      </c>
      <c r="T392" s="194"/>
      <c r="U392" s="194" t="s">
        <v>925</v>
      </c>
      <c r="V392" s="194" t="s">
        <v>925</v>
      </c>
      <c r="W392" s="194" t="s">
        <v>925</v>
      </c>
      <c r="X392" s="194" t="s">
        <v>925</v>
      </c>
      <c r="Y392" s="194" t="s">
        <v>925</v>
      </c>
      <c r="Z392" s="194" t="s">
        <v>925</v>
      </c>
      <c r="AA392" s="204" t="s">
        <v>925</v>
      </c>
      <c r="AB392" s="204"/>
      <c r="AC392" s="145"/>
      <c r="AD392" s="149"/>
      <c r="AE392" s="159"/>
      <c r="AF392" s="159"/>
      <c r="AG392" s="159"/>
      <c r="AH392" s="159"/>
      <c r="AI392" s="159"/>
      <c r="AJ392" s="159"/>
      <c r="AK392" s="171"/>
      <c r="AL392" s="172"/>
      <c r="AM392" s="172"/>
      <c r="AN392" s="172"/>
      <c r="AO392" s="172"/>
      <c r="AP392" s="172"/>
      <c r="AQ392" s="171"/>
      <c r="AR392" s="184"/>
      <c r="AS392" s="184"/>
      <c r="AT392" s="184"/>
      <c r="AU392" s="184"/>
      <c r="AV392" s="184"/>
      <c r="AW392" s="184"/>
      <c r="AX392" s="41"/>
      <c r="AY392" s="41" t="s">
        <v>942</v>
      </c>
      <c r="AZ392" s="41"/>
      <c r="BA392" s="41"/>
      <c r="BB392" s="27"/>
      <c r="BC392" s="41"/>
    </row>
    <row r="393" spans="1:55" s="25" customFormat="1" ht="15.95" hidden="1" customHeight="1">
      <c r="A393" s="219" t="s">
        <v>1403</v>
      </c>
      <c r="B393" s="226" t="s">
        <v>1369</v>
      </c>
      <c r="C393" s="67">
        <v>42876</v>
      </c>
      <c r="D393" s="67"/>
      <c r="E393" s="102" t="s">
        <v>1227</v>
      </c>
      <c r="F393" s="68" t="s">
        <v>1049</v>
      </c>
      <c r="G393" s="117" t="s">
        <v>1241</v>
      </c>
      <c r="H393" s="69"/>
      <c r="I393" s="128"/>
      <c r="J393" s="128"/>
      <c r="K393" s="128"/>
      <c r="L393" s="138"/>
      <c r="M393" s="138" t="s">
        <v>925</v>
      </c>
      <c r="N393" s="138" t="s">
        <v>925</v>
      </c>
      <c r="O393" s="138" t="s">
        <v>925</v>
      </c>
      <c r="P393" s="138" t="s">
        <v>925</v>
      </c>
      <c r="Q393" s="138" t="s">
        <v>925</v>
      </c>
      <c r="R393" s="204" t="s">
        <v>925</v>
      </c>
      <c r="S393" s="204" t="s">
        <v>925</v>
      </c>
      <c r="T393" s="194"/>
      <c r="U393" s="194" t="s">
        <v>925</v>
      </c>
      <c r="V393" s="194" t="s">
        <v>925</v>
      </c>
      <c r="W393" s="194" t="s">
        <v>925</v>
      </c>
      <c r="X393" s="194" t="s">
        <v>925</v>
      </c>
      <c r="Y393" s="194" t="s">
        <v>925</v>
      </c>
      <c r="Z393" s="194" t="s">
        <v>925</v>
      </c>
      <c r="AA393" s="204" t="s">
        <v>925</v>
      </c>
      <c r="AB393" s="204" t="s">
        <v>925</v>
      </c>
      <c r="AC393" s="145"/>
      <c r="AD393" s="149"/>
      <c r="AE393" s="159"/>
      <c r="AF393" s="159"/>
      <c r="AG393" s="159"/>
      <c r="AH393" s="159"/>
      <c r="AI393" s="159"/>
      <c r="AJ393" s="159"/>
      <c r="AK393" s="171"/>
      <c r="AL393" s="172"/>
      <c r="AM393" s="172"/>
      <c r="AN393" s="172"/>
      <c r="AO393" s="172"/>
      <c r="AP393" s="172"/>
      <c r="AQ393" s="171"/>
      <c r="AR393" s="184"/>
      <c r="AS393" s="184"/>
      <c r="AT393" s="184"/>
      <c r="AU393" s="184"/>
      <c r="AV393" s="184"/>
      <c r="AW393" s="184"/>
      <c r="AX393" s="69"/>
      <c r="AY393" s="69" t="s">
        <v>942</v>
      </c>
      <c r="AZ393" s="69"/>
      <c r="BA393" s="69"/>
      <c r="BB393" s="70"/>
      <c r="BC393" s="69"/>
    </row>
    <row r="394" spans="1:55" s="25" customFormat="1" ht="15.95" hidden="1" customHeight="1">
      <c r="A394" s="219" t="s">
        <v>1405</v>
      </c>
      <c r="B394" s="226" t="s">
        <v>1369</v>
      </c>
      <c r="C394" s="42">
        <v>42876</v>
      </c>
      <c r="D394" s="42"/>
      <c r="E394" s="93" t="s">
        <v>1094</v>
      </c>
      <c r="F394" s="43" t="s">
        <v>1314</v>
      </c>
      <c r="G394" s="110" t="s">
        <v>1103</v>
      </c>
      <c r="H394" s="41" t="s">
        <v>1166</v>
      </c>
      <c r="I394" s="128" t="s">
        <v>925</v>
      </c>
      <c r="J394" s="128" t="s">
        <v>925</v>
      </c>
      <c r="K394" s="128" t="s">
        <v>925</v>
      </c>
      <c r="L394" s="138" t="s">
        <v>925</v>
      </c>
      <c r="M394" s="138" t="s">
        <v>925</v>
      </c>
      <c r="N394" s="138" t="s">
        <v>925</v>
      </c>
      <c r="O394" s="138" t="s">
        <v>925</v>
      </c>
      <c r="P394" s="138" t="s">
        <v>925</v>
      </c>
      <c r="Q394" s="138" t="s">
        <v>925</v>
      </c>
      <c r="R394" s="204" t="s">
        <v>925</v>
      </c>
      <c r="S394" s="204" t="s">
        <v>925</v>
      </c>
      <c r="T394" s="194" t="s">
        <v>925</v>
      </c>
      <c r="U394" s="194" t="s">
        <v>925</v>
      </c>
      <c r="V394" s="194" t="s">
        <v>925</v>
      </c>
      <c r="W394" s="194" t="s">
        <v>925</v>
      </c>
      <c r="X394" s="194" t="s">
        <v>925</v>
      </c>
      <c r="Y394" s="194" t="s">
        <v>925</v>
      </c>
      <c r="Z394" s="194" t="s">
        <v>925</v>
      </c>
      <c r="AA394" s="204" t="s">
        <v>925</v>
      </c>
      <c r="AB394" s="204"/>
      <c r="AC394" s="145" t="s">
        <v>925</v>
      </c>
      <c r="AD394" s="149" t="s">
        <v>925</v>
      </c>
      <c r="AE394" s="159" t="s">
        <v>925</v>
      </c>
      <c r="AF394" s="159" t="s">
        <v>925</v>
      </c>
      <c r="AG394" s="159" t="s">
        <v>925</v>
      </c>
      <c r="AH394" s="159" t="s">
        <v>925</v>
      </c>
      <c r="AI394" s="159" t="s">
        <v>925</v>
      </c>
      <c r="AJ394" s="159" t="s">
        <v>925</v>
      </c>
      <c r="AK394" s="171" t="s">
        <v>925</v>
      </c>
      <c r="AL394" s="172" t="s">
        <v>925</v>
      </c>
      <c r="AM394" s="172" t="s">
        <v>925</v>
      </c>
      <c r="AN394" s="172" t="s">
        <v>925</v>
      </c>
      <c r="AO394" s="172" t="s">
        <v>925</v>
      </c>
      <c r="AP394" s="172" t="s">
        <v>925</v>
      </c>
      <c r="AQ394" s="171"/>
      <c r="AR394" s="184"/>
      <c r="AS394" s="184"/>
      <c r="AT394" s="184"/>
      <c r="AU394" s="184"/>
      <c r="AV394" s="184"/>
      <c r="AW394" s="184"/>
      <c r="AX394" s="26"/>
      <c r="AY394" s="26"/>
      <c r="AZ394" s="41" t="s">
        <v>926</v>
      </c>
      <c r="BA394" s="41" t="s">
        <v>942</v>
      </c>
      <c r="BB394" s="41" t="s">
        <v>66</v>
      </c>
      <c r="BC394" s="41"/>
    </row>
    <row r="395" spans="1:55" s="25" customFormat="1" ht="15.95" hidden="1" customHeight="1">
      <c r="A395" s="219" t="s">
        <v>1403</v>
      </c>
      <c r="B395" s="226" t="s">
        <v>1369</v>
      </c>
      <c r="C395" s="42">
        <v>42876</v>
      </c>
      <c r="D395" s="42">
        <v>42876</v>
      </c>
      <c r="E395" s="93" t="s">
        <v>1082</v>
      </c>
      <c r="F395" s="43" t="s">
        <v>1309</v>
      </c>
      <c r="G395" s="110" t="s">
        <v>1083</v>
      </c>
      <c r="H395" s="41" t="s">
        <v>1391</v>
      </c>
      <c r="I395" s="128"/>
      <c r="J395" s="128"/>
      <c r="K395" s="128"/>
      <c r="L395" s="138" t="s">
        <v>925</v>
      </c>
      <c r="M395" s="138" t="s">
        <v>925</v>
      </c>
      <c r="N395" s="138" t="s">
        <v>925</v>
      </c>
      <c r="O395" s="138" t="s">
        <v>925</v>
      </c>
      <c r="P395" s="138" t="s">
        <v>925</v>
      </c>
      <c r="Q395" s="138" t="s">
        <v>925</v>
      </c>
      <c r="R395" s="204" t="s">
        <v>925</v>
      </c>
      <c r="S395" s="204" t="s">
        <v>925</v>
      </c>
      <c r="T395" s="194" t="s">
        <v>925</v>
      </c>
      <c r="U395" s="194" t="s">
        <v>925</v>
      </c>
      <c r="V395" s="194" t="s">
        <v>925</v>
      </c>
      <c r="W395" s="194" t="s">
        <v>925</v>
      </c>
      <c r="X395" s="194" t="s">
        <v>925</v>
      </c>
      <c r="Y395" s="194" t="s">
        <v>925</v>
      </c>
      <c r="Z395" s="194" t="s">
        <v>925</v>
      </c>
      <c r="AA395" s="204" t="s">
        <v>925</v>
      </c>
      <c r="AB395" s="204" t="s">
        <v>925</v>
      </c>
      <c r="AC395" s="145"/>
      <c r="AD395" s="149"/>
      <c r="AE395" s="159"/>
      <c r="AF395" s="159"/>
      <c r="AG395" s="159"/>
      <c r="AH395" s="159"/>
      <c r="AI395" s="159"/>
      <c r="AJ395" s="159"/>
      <c r="AK395" s="171"/>
      <c r="AL395" s="172"/>
      <c r="AM395" s="172"/>
      <c r="AN395" s="172"/>
      <c r="AO395" s="172"/>
      <c r="AP395" s="172"/>
      <c r="AQ395" s="171"/>
      <c r="AR395" s="184"/>
      <c r="AS395" s="184"/>
      <c r="AT395" s="184"/>
      <c r="AU395" s="184"/>
      <c r="AV395" s="184"/>
      <c r="AW395" s="184"/>
      <c r="AX395" s="26"/>
      <c r="AY395" s="26"/>
      <c r="AZ395" s="41"/>
      <c r="BA395" s="41"/>
      <c r="BB395" s="41"/>
      <c r="BC395" s="41"/>
    </row>
    <row r="396" spans="1:55" s="25" customFormat="1" ht="15.95" hidden="1" customHeight="1">
      <c r="A396" s="219" t="s">
        <v>1401</v>
      </c>
      <c r="B396" s="226" t="s">
        <v>1369</v>
      </c>
      <c r="C396" s="42">
        <v>42876</v>
      </c>
      <c r="D396" s="42"/>
      <c r="E396" s="93" t="s">
        <v>1108</v>
      </c>
      <c r="F396" s="43" t="s">
        <v>1251</v>
      </c>
      <c r="G396" s="110" t="s">
        <v>1351</v>
      </c>
      <c r="H396" s="41" t="s">
        <v>1168</v>
      </c>
      <c r="I396" s="128"/>
      <c r="J396" s="128"/>
      <c r="K396" s="128"/>
      <c r="L396" s="138"/>
      <c r="M396" s="138" t="s">
        <v>925</v>
      </c>
      <c r="N396" s="138" t="s">
        <v>925</v>
      </c>
      <c r="O396" s="138" t="s">
        <v>925</v>
      </c>
      <c r="P396" s="138" t="s">
        <v>925</v>
      </c>
      <c r="Q396" s="138" t="s">
        <v>925</v>
      </c>
      <c r="R396" s="204"/>
      <c r="S396" s="204"/>
      <c r="T396" s="194"/>
      <c r="U396" s="194" t="s">
        <v>925</v>
      </c>
      <c r="V396" s="194" t="s">
        <v>925</v>
      </c>
      <c r="W396" s="194" t="s">
        <v>925</v>
      </c>
      <c r="X396" s="194" t="s">
        <v>925</v>
      </c>
      <c r="Y396" s="194" t="s">
        <v>925</v>
      </c>
      <c r="Z396" s="194"/>
      <c r="AA396" s="204"/>
      <c r="AB396" s="204"/>
      <c r="AC396" s="145"/>
      <c r="AD396" s="149"/>
      <c r="AE396" s="159"/>
      <c r="AF396" s="159"/>
      <c r="AG396" s="159"/>
      <c r="AH396" s="159"/>
      <c r="AI396" s="159"/>
      <c r="AJ396" s="159"/>
      <c r="AK396" s="171"/>
      <c r="AL396" s="172"/>
      <c r="AM396" s="172"/>
      <c r="AN396" s="172"/>
      <c r="AO396" s="172"/>
      <c r="AP396" s="172"/>
      <c r="AQ396" s="171"/>
      <c r="AR396" s="184"/>
      <c r="AS396" s="184"/>
      <c r="AT396" s="184"/>
      <c r="AU396" s="184"/>
      <c r="AV396" s="184"/>
      <c r="AW396" s="184"/>
      <c r="AX396" s="26"/>
      <c r="AY396" s="26"/>
      <c r="AZ396" s="41"/>
      <c r="BA396" s="41"/>
      <c r="BB396" s="41"/>
      <c r="BC396" s="41"/>
    </row>
    <row r="397" spans="1:55" s="25" customFormat="1" ht="15.95" hidden="1" customHeight="1">
      <c r="A397" s="219" t="s">
        <v>1402</v>
      </c>
      <c r="B397" s="226" t="s">
        <v>1255</v>
      </c>
      <c r="C397" s="42">
        <v>42876</v>
      </c>
      <c r="D397" s="42"/>
      <c r="E397" s="93" t="s">
        <v>865</v>
      </c>
      <c r="F397" s="43" t="s">
        <v>1311</v>
      </c>
      <c r="G397" s="110" t="s">
        <v>1387</v>
      </c>
      <c r="H397" s="41" t="s">
        <v>857</v>
      </c>
      <c r="I397" s="128" t="s">
        <v>925</v>
      </c>
      <c r="J397" s="128" t="s">
        <v>925</v>
      </c>
      <c r="K397" s="128" t="s">
        <v>925</v>
      </c>
      <c r="L397" s="138"/>
      <c r="M397" s="138"/>
      <c r="N397" s="138"/>
      <c r="O397" s="138"/>
      <c r="P397" s="138"/>
      <c r="Q397" s="138"/>
      <c r="R397" s="204"/>
      <c r="S397" s="204"/>
      <c r="T397" s="194"/>
      <c r="U397" s="194"/>
      <c r="V397" s="194"/>
      <c r="W397" s="194"/>
      <c r="X397" s="194"/>
      <c r="Y397" s="194"/>
      <c r="Z397" s="194"/>
      <c r="AA397" s="204"/>
      <c r="AB397" s="204"/>
      <c r="AC397" s="145"/>
      <c r="AD397" s="149"/>
      <c r="AE397" s="159"/>
      <c r="AF397" s="159"/>
      <c r="AG397" s="159"/>
      <c r="AH397" s="159"/>
      <c r="AI397" s="159"/>
      <c r="AJ397" s="159"/>
      <c r="AK397" s="171"/>
      <c r="AL397" s="172"/>
      <c r="AM397" s="172"/>
      <c r="AN397" s="172"/>
      <c r="AO397" s="172"/>
      <c r="AP397" s="172"/>
      <c r="AQ397" s="171"/>
      <c r="AR397" s="184"/>
      <c r="AS397" s="184"/>
      <c r="AT397" s="184"/>
      <c r="AU397" s="184"/>
      <c r="AV397" s="184"/>
      <c r="AW397" s="184"/>
      <c r="AX397" s="26"/>
      <c r="AY397" s="26"/>
      <c r="AZ397" s="41"/>
      <c r="BA397" s="41"/>
      <c r="BB397" s="41"/>
      <c r="BC397" s="41"/>
    </row>
    <row r="398" spans="1:55" s="25" customFormat="1" ht="15.95" hidden="1" customHeight="1">
      <c r="A398" s="219" t="s">
        <v>1403</v>
      </c>
      <c r="B398" s="226" t="s">
        <v>1369</v>
      </c>
      <c r="C398" s="42">
        <v>42876</v>
      </c>
      <c r="D398" s="42"/>
      <c r="E398" s="93" t="s">
        <v>1087</v>
      </c>
      <c r="F398" s="43" t="s">
        <v>1313</v>
      </c>
      <c r="G398" s="110" t="s">
        <v>1088</v>
      </c>
      <c r="H398" s="41" t="s">
        <v>1125</v>
      </c>
      <c r="I398" s="128"/>
      <c r="J398" s="128"/>
      <c r="K398" s="128"/>
      <c r="L398" s="138"/>
      <c r="M398" s="138" t="s">
        <v>925</v>
      </c>
      <c r="N398" s="138" t="s">
        <v>925</v>
      </c>
      <c r="O398" s="138" t="s">
        <v>925</v>
      </c>
      <c r="P398" s="138" t="s">
        <v>925</v>
      </c>
      <c r="Q398" s="138" t="s">
        <v>925</v>
      </c>
      <c r="R398" s="204" t="s">
        <v>925</v>
      </c>
      <c r="S398" s="204" t="s">
        <v>925</v>
      </c>
      <c r="T398" s="194"/>
      <c r="U398" s="194" t="s">
        <v>925</v>
      </c>
      <c r="V398" s="194" t="s">
        <v>925</v>
      </c>
      <c r="W398" s="194" t="s">
        <v>925</v>
      </c>
      <c r="X398" s="194" t="s">
        <v>925</v>
      </c>
      <c r="Y398" s="194" t="s">
        <v>925</v>
      </c>
      <c r="Z398" s="194"/>
      <c r="AA398" s="204"/>
      <c r="AB398" s="204"/>
      <c r="AC398" s="145"/>
      <c r="AD398" s="149"/>
      <c r="AE398" s="159"/>
      <c r="AF398" s="159"/>
      <c r="AG398" s="159"/>
      <c r="AH398" s="159"/>
      <c r="AI398" s="159"/>
      <c r="AJ398" s="159"/>
      <c r="AK398" s="171"/>
      <c r="AL398" s="172"/>
      <c r="AM398" s="172"/>
      <c r="AN398" s="172"/>
      <c r="AO398" s="172"/>
      <c r="AP398" s="172"/>
      <c r="AQ398" s="171"/>
      <c r="AR398" s="184"/>
      <c r="AS398" s="184"/>
      <c r="AT398" s="184"/>
      <c r="AU398" s="184"/>
      <c r="AV398" s="184"/>
      <c r="AW398" s="184"/>
      <c r="AX398" s="26"/>
      <c r="AY398" s="26"/>
      <c r="AZ398" s="41" t="s">
        <v>926</v>
      </c>
      <c r="BA398" s="41" t="s">
        <v>942</v>
      </c>
      <c r="BB398" s="41" t="s">
        <v>66</v>
      </c>
      <c r="BC398" s="41"/>
    </row>
    <row r="399" spans="1:55" s="25" customFormat="1" ht="15.95" hidden="1" customHeight="1">
      <c r="A399" s="219"/>
      <c r="B399" s="226"/>
      <c r="C399" s="42"/>
      <c r="D399" s="42"/>
      <c r="E399" s="93"/>
      <c r="F399" s="43"/>
      <c r="G399" s="110"/>
      <c r="H399" s="41"/>
      <c r="I399" s="128"/>
      <c r="J399" s="128"/>
      <c r="K399" s="128"/>
      <c r="L399" s="138"/>
      <c r="M399" s="138"/>
      <c r="N399" s="138"/>
      <c r="O399" s="138"/>
      <c r="P399" s="138"/>
      <c r="Q399" s="138"/>
      <c r="R399" s="204"/>
      <c r="S399" s="204"/>
      <c r="T399" s="194"/>
      <c r="U399" s="194"/>
      <c r="V399" s="194"/>
      <c r="W399" s="194"/>
      <c r="X399" s="194"/>
      <c r="Y399" s="194"/>
      <c r="Z399" s="194"/>
      <c r="AA399" s="204"/>
      <c r="AB399" s="204"/>
      <c r="AC399" s="145"/>
      <c r="AD399" s="149"/>
      <c r="AE399" s="159"/>
      <c r="AF399" s="159"/>
      <c r="AG399" s="159"/>
      <c r="AH399" s="159"/>
      <c r="AI399" s="159"/>
      <c r="AJ399" s="159"/>
      <c r="AK399" s="171"/>
      <c r="AL399" s="172"/>
      <c r="AM399" s="172"/>
      <c r="AN399" s="172"/>
      <c r="AO399" s="172"/>
      <c r="AP399" s="172"/>
      <c r="AQ399" s="171"/>
      <c r="AR399" s="184"/>
      <c r="AS399" s="184"/>
      <c r="AT399" s="184"/>
      <c r="AU399" s="184"/>
      <c r="AV399" s="184"/>
      <c r="AW399" s="184"/>
      <c r="AX399" s="26"/>
      <c r="AY399" s="26"/>
      <c r="AZ399" s="41"/>
      <c r="BA399" s="41"/>
      <c r="BB399" s="41"/>
      <c r="BC399" s="41"/>
    </row>
    <row r="400" spans="1:55" s="25" customFormat="1" ht="15.95" hidden="1" customHeight="1">
      <c r="A400" s="219" t="s">
        <v>1403</v>
      </c>
      <c r="B400" s="226" t="s">
        <v>1369</v>
      </c>
      <c r="C400" s="42">
        <v>42879</v>
      </c>
      <c r="D400" s="42">
        <v>42879</v>
      </c>
      <c r="E400" s="93" t="s">
        <v>1084</v>
      </c>
      <c r="F400" s="43" t="s">
        <v>1310</v>
      </c>
      <c r="G400" s="110" t="s">
        <v>1293</v>
      </c>
      <c r="H400" s="41" t="s">
        <v>1136</v>
      </c>
      <c r="I400" s="128"/>
      <c r="J400" s="128"/>
      <c r="K400" s="128"/>
      <c r="L400" s="138"/>
      <c r="M400" s="138" t="s">
        <v>925</v>
      </c>
      <c r="N400" s="138" t="s">
        <v>925</v>
      </c>
      <c r="O400" s="138" t="s">
        <v>925</v>
      </c>
      <c r="P400" s="138" t="s">
        <v>925</v>
      </c>
      <c r="Q400" s="138" t="s">
        <v>925</v>
      </c>
      <c r="R400" s="204" t="s">
        <v>925</v>
      </c>
      <c r="S400" s="204" t="s">
        <v>925</v>
      </c>
      <c r="T400" s="194"/>
      <c r="U400" s="194" t="s">
        <v>925</v>
      </c>
      <c r="V400" s="194" t="s">
        <v>925</v>
      </c>
      <c r="W400" s="194" t="s">
        <v>925</v>
      </c>
      <c r="X400" s="194" t="s">
        <v>925</v>
      </c>
      <c r="Y400" s="194" t="s">
        <v>925</v>
      </c>
      <c r="Z400" s="194" t="s">
        <v>925</v>
      </c>
      <c r="AA400" s="204" t="s">
        <v>925</v>
      </c>
      <c r="AB400" s="204"/>
      <c r="AC400" s="145"/>
      <c r="AD400" s="149"/>
      <c r="AE400" s="159"/>
      <c r="AF400" s="159"/>
      <c r="AG400" s="159"/>
      <c r="AH400" s="159"/>
      <c r="AI400" s="159"/>
      <c r="AJ400" s="159"/>
      <c r="AK400" s="171"/>
      <c r="AL400" s="172"/>
      <c r="AM400" s="172"/>
      <c r="AN400" s="172"/>
      <c r="AO400" s="172"/>
      <c r="AP400" s="172"/>
      <c r="AQ400" s="171"/>
      <c r="AR400" s="184"/>
      <c r="AS400" s="184"/>
      <c r="AT400" s="184"/>
      <c r="AU400" s="184"/>
      <c r="AV400" s="184"/>
      <c r="AW400" s="184"/>
      <c r="AX400" s="26"/>
      <c r="AY400" s="26"/>
      <c r="AZ400" s="41" t="s">
        <v>926</v>
      </c>
      <c r="BA400" s="41" t="s">
        <v>942</v>
      </c>
      <c r="BB400" s="73">
        <v>42841</v>
      </c>
      <c r="BC400" s="41" t="s">
        <v>1169</v>
      </c>
    </row>
    <row r="401" spans="1:55" s="25" customFormat="1" ht="15.95" hidden="1" customHeight="1">
      <c r="A401" s="219" t="s">
        <v>1403</v>
      </c>
      <c r="B401" s="226" t="s">
        <v>1369</v>
      </c>
      <c r="C401" s="42">
        <v>42880</v>
      </c>
      <c r="D401" s="42"/>
      <c r="E401" s="93" t="s">
        <v>879</v>
      </c>
      <c r="F401" s="43" t="s">
        <v>1329</v>
      </c>
      <c r="G401" s="110" t="s">
        <v>880</v>
      </c>
      <c r="H401" s="41" t="s">
        <v>1284</v>
      </c>
      <c r="I401" s="128"/>
      <c r="J401" s="128"/>
      <c r="K401" s="128"/>
      <c r="L401" s="138"/>
      <c r="M401" s="138" t="s">
        <v>925</v>
      </c>
      <c r="N401" s="138" t="s">
        <v>925</v>
      </c>
      <c r="O401" s="138" t="s">
        <v>925</v>
      </c>
      <c r="P401" s="138" t="s">
        <v>925</v>
      </c>
      <c r="Q401" s="138" t="s">
        <v>925</v>
      </c>
      <c r="R401" s="204" t="s">
        <v>925</v>
      </c>
      <c r="S401" s="204" t="s">
        <v>925</v>
      </c>
      <c r="T401" s="194"/>
      <c r="U401" s="194" t="s">
        <v>925</v>
      </c>
      <c r="V401" s="194" t="s">
        <v>925</v>
      </c>
      <c r="W401" s="194" t="s">
        <v>925</v>
      </c>
      <c r="X401" s="194" t="s">
        <v>925</v>
      </c>
      <c r="Y401" s="194" t="s">
        <v>925</v>
      </c>
      <c r="Z401" s="194" t="s">
        <v>925</v>
      </c>
      <c r="AA401" s="204" t="s">
        <v>925</v>
      </c>
      <c r="AB401" s="204"/>
      <c r="AC401" s="145"/>
      <c r="AD401" s="149"/>
      <c r="AE401" s="159"/>
      <c r="AF401" s="159"/>
      <c r="AG401" s="159"/>
      <c r="AH401" s="159"/>
      <c r="AI401" s="159"/>
      <c r="AJ401" s="159"/>
      <c r="AK401" s="171"/>
      <c r="AL401" s="172"/>
      <c r="AM401" s="172"/>
      <c r="AN401" s="172"/>
      <c r="AO401" s="172"/>
      <c r="AP401" s="172"/>
      <c r="AQ401" s="171"/>
      <c r="AR401" s="184"/>
      <c r="AS401" s="184"/>
      <c r="AT401" s="184"/>
      <c r="AU401" s="184"/>
      <c r="AV401" s="184"/>
      <c r="AW401" s="184"/>
      <c r="AX401" s="41" t="s">
        <v>926</v>
      </c>
      <c r="AY401" s="41" t="s">
        <v>942</v>
      </c>
      <c r="AZ401" s="41" t="s">
        <v>65</v>
      </c>
      <c r="BA401" s="41" t="s">
        <v>947</v>
      </c>
      <c r="BB401" s="27"/>
      <c r="BC401" s="41"/>
    </row>
    <row r="402" spans="1:55" s="25" customFormat="1" ht="15.95" hidden="1" customHeight="1">
      <c r="A402" s="219" t="s">
        <v>1406</v>
      </c>
      <c r="B402" s="226" t="s">
        <v>1369</v>
      </c>
      <c r="C402" s="42">
        <v>42880</v>
      </c>
      <c r="D402" s="42"/>
      <c r="E402" s="93" t="s">
        <v>791</v>
      </c>
      <c r="F402" s="43" t="s">
        <v>1302</v>
      </c>
      <c r="G402" s="110" t="s">
        <v>839</v>
      </c>
      <c r="H402" s="41" t="s">
        <v>881</v>
      </c>
      <c r="I402" s="128"/>
      <c r="J402" s="128"/>
      <c r="K402" s="128"/>
      <c r="L402" s="138"/>
      <c r="M402" s="138" t="s">
        <v>925</v>
      </c>
      <c r="N402" s="138" t="s">
        <v>925</v>
      </c>
      <c r="O402" s="138" t="s">
        <v>925</v>
      </c>
      <c r="P402" s="138" t="s">
        <v>925</v>
      </c>
      <c r="Q402" s="138" t="s">
        <v>925</v>
      </c>
      <c r="R402" s="204"/>
      <c r="S402" s="204"/>
      <c r="T402" s="194"/>
      <c r="U402" s="194" t="s">
        <v>925</v>
      </c>
      <c r="V402" s="194" t="s">
        <v>925</v>
      </c>
      <c r="W402" s="194" t="s">
        <v>925</v>
      </c>
      <c r="X402" s="194" t="s">
        <v>925</v>
      </c>
      <c r="Y402" s="194" t="s">
        <v>925</v>
      </c>
      <c r="Z402" s="194"/>
      <c r="AA402" s="204"/>
      <c r="AB402" s="204"/>
      <c r="AC402" s="145"/>
      <c r="AD402" s="149"/>
      <c r="AE402" s="159"/>
      <c r="AF402" s="159"/>
      <c r="AG402" s="159"/>
      <c r="AH402" s="159"/>
      <c r="AI402" s="159"/>
      <c r="AJ402" s="159"/>
      <c r="AK402" s="171" t="s">
        <v>925</v>
      </c>
      <c r="AL402" s="172" t="s">
        <v>925</v>
      </c>
      <c r="AM402" s="172" t="s">
        <v>925</v>
      </c>
      <c r="AN402" s="172" t="s">
        <v>925</v>
      </c>
      <c r="AO402" s="172" t="s">
        <v>925</v>
      </c>
      <c r="AP402" s="172" t="s">
        <v>925</v>
      </c>
      <c r="AQ402" s="171"/>
      <c r="AR402" s="184"/>
      <c r="AS402" s="184"/>
      <c r="AT402" s="184"/>
      <c r="AU402" s="184"/>
      <c r="AV402" s="184"/>
      <c r="AW402" s="184"/>
      <c r="AX402" s="41" t="s">
        <v>926</v>
      </c>
      <c r="AY402" s="41" t="s">
        <v>942</v>
      </c>
      <c r="AZ402" s="41" t="s">
        <v>66</v>
      </c>
      <c r="BA402" s="41" t="s">
        <v>948</v>
      </c>
      <c r="BB402" s="27"/>
      <c r="BC402" s="41" t="s">
        <v>949</v>
      </c>
    </row>
    <row r="403" spans="1:55" s="25" customFormat="1" ht="15.95" hidden="1" customHeight="1">
      <c r="A403" s="219" t="s">
        <v>1403</v>
      </c>
      <c r="B403" s="226" t="s">
        <v>1369</v>
      </c>
      <c r="C403" s="62">
        <v>42880</v>
      </c>
      <c r="D403" s="62"/>
      <c r="E403" s="94" t="s">
        <v>986</v>
      </c>
      <c r="F403" s="43" t="s">
        <v>1008</v>
      </c>
      <c r="G403" s="111" t="s">
        <v>988</v>
      </c>
      <c r="H403" s="64" t="s">
        <v>1376</v>
      </c>
      <c r="I403" s="129"/>
      <c r="J403" s="129"/>
      <c r="K403" s="129"/>
      <c r="L403" s="137"/>
      <c r="M403" s="137" t="s">
        <v>925</v>
      </c>
      <c r="N403" s="137" t="s">
        <v>925</v>
      </c>
      <c r="O403" s="137" t="s">
        <v>925</v>
      </c>
      <c r="P403" s="137" t="s">
        <v>925</v>
      </c>
      <c r="Q403" s="137" t="s">
        <v>925</v>
      </c>
      <c r="R403" s="203" t="s">
        <v>925</v>
      </c>
      <c r="S403" s="203" t="s">
        <v>925</v>
      </c>
      <c r="T403" s="193"/>
      <c r="U403" s="193" t="s">
        <v>925</v>
      </c>
      <c r="V403" s="193" t="s">
        <v>925</v>
      </c>
      <c r="W403" s="193" t="s">
        <v>925</v>
      </c>
      <c r="X403" s="193" t="s">
        <v>925</v>
      </c>
      <c r="Y403" s="193" t="s">
        <v>925</v>
      </c>
      <c r="Z403" s="193" t="s">
        <v>925</v>
      </c>
      <c r="AA403" s="203" t="s">
        <v>925</v>
      </c>
      <c r="AB403" s="203"/>
      <c r="AC403" s="147"/>
      <c r="AD403" s="148"/>
      <c r="AE403" s="158"/>
      <c r="AF403" s="158"/>
      <c r="AG403" s="158"/>
      <c r="AH403" s="158"/>
      <c r="AI403" s="158"/>
      <c r="AJ403" s="158"/>
      <c r="AK403" s="169"/>
      <c r="AL403" s="170"/>
      <c r="AM403" s="170"/>
      <c r="AN403" s="170"/>
      <c r="AO403" s="170"/>
      <c r="AP403" s="170"/>
      <c r="AQ403" s="169"/>
      <c r="AR403" s="183"/>
      <c r="AS403" s="183"/>
      <c r="AT403" s="183"/>
      <c r="AU403" s="183"/>
      <c r="AV403" s="183"/>
      <c r="AW403" s="183"/>
      <c r="AX403" s="64"/>
      <c r="AY403" s="64"/>
      <c r="AZ403" s="64"/>
      <c r="BA403" s="64"/>
      <c r="BB403" s="27"/>
      <c r="BC403" s="64"/>
    </row>
    <row r="404" spans="1:55" s="25" customFormat="1" ht="15.95" hidden="1" customHeight="1">
      <c r="A404" s="219" t="s">
        <v>1400</v>
      </c>
      <c r="B404" s="226" t="s">
        <v>1369</v>
      </c>
      <c r="C404" s="62">
        <v>42880</v>
      </c>
      <c r="D404" s="62"/>
      <c r="E404" s="94" t="s">
        <v>1014</v>
      </c>
      <c r="F404" s="43" t="s">
        <v>1028</v>
      </c>
      <c r="G404" s="111" t="s">
        <v>1015</v>
      </c>
      <c r="H404" s="64" t="s">
        <v>1376</v>
      </c>
      <c r="I404" s="129"/>
      <c r="J404" s="129"/>
      <c r="K404" s="129"/>
      <c r="L404" s="137"/>
      <c r="M404" s="137"/>
      <c r="N404" s="137"/>
      <c r="O404" s="137"/>
      <c r="P404" s="137"/>
      <c r="Q404" s="137"/>
      <c r="R404" s="203"/>
      <c r="S404" s="203"/>
      <c r="T404" s="193"/>
      <c r="U404" s="193"/>
      <c r="V404" s="193"/>
      <c r="W404" s="193"/>
      <c r="X404" s="193"/>
      <c r="Y404" s="193"/>
      <c r="Z404" s="193"/>
      <c r="AA404" s="203"/>
      <c r="AB404" s="203"/>
      <c r="AC404" s="147"/>
      <c r="AD404" s="148"/>
      <c r="AE404" s="158" t="s">
        <v>925</v>
      </c>
      <c r="AF404" s="158" t="s">
        <v>925</v>
      </c>
      <c r="AG404" s="158" t="s">
        <v>925</v>
      </c>
      <c r="AH404" s="158" t="s">
        <v>925</v>
      </c>
      <c r="AI404" s="158" t="s">
        <v>925</v>
      </c>
      <c r="AJ404" s="158" t="s">
        <v>925</v>
      </c>
      <c r="AK404" s="169" t="s">
        <v>925</v>
      </c>
      <c r="AL404" s="170" t="s">
        <v>925</v>
      </c>
      <c r="AM404" s="170" t="s">
        <v>925</v>
      </c>
      <c r="AN404" s="170" t="s">
        <v>925</v>
      </c>
      <c r="AO404" s="170" t="s">
        <v>925</v>
      </c>
      <c r="AP404" s="170" t="s">
        <v>925</v>
      </c>
      <c r="AQ404" s="169"/>
      <c r="AR404" s="183"/>
      <c r="AS404" s="183"/>
      <c r="AT404" s="183"/>
      <c r="AU404" s="183"/>
      <c r="AV404" s="183"/>
      <c r="AW404" s="183"/>
      <c r="AX404" s="64"/>
      <c r="AY404" s="64"/>
      <c r="AZ404" s="64"/>
      <c r="BA404" s="64"/>
      <c r="BB404" s="27"/>
      <c r="BC404" s="64"/>
    </row>
    <row r="405" spans="1:55" s="25" customFormat="1" ht="15.95" hidden="1" customHeight="1">
      <c r="A405" s="219" t="s">
        <v>1403</v>
      </c>
      <c r="B405" s="226" t="s">
        <v>1369</v>
      </c>
      <c r="C405" s="42">
        <v>42880</v>
      </c>
      <c r="D405" s="42"/>
      <c r="E405" s="93" t="s">
        <v>1055</v>
      </c>
      <c r="F405" s="43" t="s">
        <v>1056</v>
      </c>
      <c r="G405" s="110" t="s">
        <v>1057</v>
      </c>
      <c r="H405" s="41"/>
      <c r="I405" s="128"/>
      <c r="J405" s="128"/>
      <c r="K405" s="128"/>
      <c r="L405" s="138"/>
      <c r="M405" s="138" t="s">
        <v>925</v>
      </c>
      <c r="N405" s="138" t="s">
        <v>925</v>
      </c>
      <c r="O405" s="138" t="s">
        <v>925</v>
      </c>
      <c r="P405" s="138" t="s">
        <v>925</v>
      </c>
      <c r="Q405" s="138" t="s">
        <v>925</v>
      </c>
      <c r="R405" s="204" t="s">
        <v>925</v>
      </c>
      <c r="S405" s="204" t="s">
        <v>925</v>
      </c>
      <c r="T405" s="194"/>
      <c r="U405" s="194" t="s">
        <v>925</v>
      </c>
      <c r="V405" s="194" t="s">
        <v>925</v>
      </c>
      <c r="W405" s="194" t="s">
        <v>925</v>
      </c>
      <c r="X405" s="194" t="s">
        <v>925</v>
      </c>
      <c r="Y405" s="194" t="s">
        <v>925</v>
      </c>
      <c r="Z405" s="194" t="s">
        <v>925</v>
      </c>
      <c r="AA405" s="204" t="s">
        <v>925</v>
      </c>
      <c r="AB405" s="204"/>
      <c r="AC405" s="145"/>
      <c r="AD405" s="149"/>
      <c r="AE405" s="159"/>
      <c r="AF405" s="159"/>
      <c r="AG405" s="159"/>
      <c r="AH405" s="159"/>
      <c r="AI405" s="159"/>
      <c r="AJ405" s="159"/>
      <c r="AK405" s="171"/>
      <c r="AL405" s="172"/>
      <c r="AM405" s="172"/>
      <c r="AN405" s="172"/>
      <c r="AO405" s="172"/>
      <c r="AP405" s="172"/>
      <c r="AQ405" s="171"/>
      <c r="AR405" s="184"/>
      <c r="AS405" s="184"/>
      <c r="AT405" s="184"/>
      <c r="AU405" s="184"/>
      <c r="AV405" s="184"/>
      <c r="AW405" s="184"/>
      <c r="AX405" s="41"/>
      <c r="AY405" s="41" t="s">
        <v>942</v>
      </c>
      <c r="AZ405" s="41"/>
      <c r="BA405" s="41"/>
      <c r="BB405" s="27"/>
      <c r="BC405" s="41"/>
    </row>
    <row r="406" spans="1:55" s="25" customFormat="1" ht="15.95" hidden="1" customHeight="1">
      <c r="A406" s="219" t="s">
        <v>1406</v>
      </c>
      <c r="B406" s="226" t="s">
        <v>1369</v>
      </c>
      <c r="C406" s="42">
        <v>42881</v>
      </c>
      <c r="D406" s="42"/>
      <c r="E406" s="93" t="s">
        <v>791</v>
      </c>
      <c r="F406" s="43" t="s">
        <v>1302</v>
      </c>
      <c r="G406" s="110" t="s">
        <v>839</v>
      </c>
      <c r="H406" s="41" t="s">
        <v>881</v>
      </c>
      <c r="I406" s="128"/>
      <c r="J406" s="128"/>
      <c r="K406" s="128"/>
      <c r="L406" s="138"/>
      <c r="M406" s="138" t="s">
        <v>925</v>
      </c>
      <c r="N406" s="138" t="s">
        <v>925</v>
      </c>
      <c r="O406" s="138" t="s">
        <v>925</v>
      </c>
      <c r="P406" s="138" t="s">
        <v>925</v>
      </c>
      <c r="Q406" s="138" t="s">
        <v>925</v>
      </c>
      <c r="R406" s="204"/>
      <c r="S406" s="204"/>
      <c r="T406" s="194"/>
      <c r="U406" s="194" t="s">
        <v>925</v>
      </c>
      <c r="V406" s="194" t="s">
        <v>925</v>
      </c>
      <c r="W406" s="194" t="s">
        <v>925</v>
      </c>
      <c r="X406" s="194" t="s">
        <v>925</v>
      </c>
      <c r="Y406" s="194" t="s">
        <v>925</v>
      </c>
      <c r="Z406" s="194"/>
      <c r="AA406" s="204"/>
      <c r="AB406" s="204"/>
      <c r="AC406" s="145"/>
      <c r="AD406" s="149"/>
      <c r="AE406" s="159"/>
      <c r="AF406" s="159"/>
      <c r="AG406" s="159"/>
      <c r="AH406" s="159"/>
      <c r="AI406" s="159"/>
      <c r="AJ406" s="159"/>
      <c r="AK406" s="171" t="s">
        <v>925</v>
      </c>
      <c r="AL406" s="172" t="s">
        <v>925</v>
      </c>
      <c r="AM406" s="172" t="s">
        <v>925</v>
      </c>
      <c r="AN406" s="172" t="s">
        <v>925</v>
      </c>
      <c r="AO406" s="172" t="s">
        <v>925</v>
      </c>
      <c r="AP406" s="172" t="s">
        <v>925</v>
      </c>
      <c r="AQ406" s="171"/>
      <c r="AR406" s="184"/>
      <c r="AS406" s="184"/>
      <c r="AT406" s="184"/>
      <c r="AU406" s="184"/>
      <c r="AV406" s="184"/>
      <c r="AW406" s="184"/>
      <c r="AX406" s="41" t="s">
        <v>926</v>
      </c>
      <c r="AY406" s="41" t="s">
        <v>942</v>
      </c>
      <c r="AZ406" s="41" t="s">
        <v>66</v>
      </c>
      <c r="BA406" s="41" t="s">
        <v>948</v>
      </c>
      <c r="BB406" s="27"/>
      <c r="BC406" s="41" t="s">
        <v>949</v>
      </c>
    </row>
    <row r="407" spans="1:55" s="25" customFormat="1" ht="15.95" hidden="1" customHeight="1">
      <c r="A407" s="219" t="s">
        <v>1401</v>
      </c>
      <c r="B407" s="226" t="s">
        <v>1369</v>
      </c>
      <c r="C407" s="42">
        <v>42881</v>
      </c>
      <c r="D407" s="42"/>
      <c r="E407" s="93" t="s">
        <v>862</v>
      </c>
      <c r="F407" s="43" t="s">
        <v>1325</v>
      </c>
      <c r="G407" s="110" t="s">
        <v>863</v>
      </c>
      <c r="H407" s="41" t="s">
        <v>864</v>
      </c>
      <c r="I407" s="128"/>
      <c r="J407" s="128"/>
      <c r="K407" s="128"/>
      <c r="L407" s="138"/>
      <c r="M407" s="138" t="s">
        <v>925</v>
      </c>
      <c r="N407" s="138" t="s">
        <v>925</v>
      </c>
      <c r="O407" s="138" t="s">
        <v>925</v>
      </c>
      <c r="P407" s="138" t="s">
        <v>925</v>
      </c>
      <c r="Q407" s="138" t="s">
        <v>925</v>
      </c>
      <c r="R407" s="204"/>
      <c r="S407" s="204"/>
      <c r="T407" s="194"/>
      <c r="U407" s="194" t="s">
        <v>925</v>
      </c>
      <c r="V407" s="194" t="s">
        <v>925</v>
      </c>
      <c r="W407" s="194" t="s">
        <v>925</v>
      </c>
      <c r="X407" s="194" t="s">
        <v>925</v>
      </c>
      <c r="Y407" s="194" t="s">
        <v>925</v>
      </c>
      <c r="Z407" s="194"/>
      <c r="AA407" s="204"/>
      <c r="AB407" s="204"/>
      <c r="AC407" s="145"/>
      <c r="AD407" s="149"/>
      <c r="AE407" s="159"/>
      <c r="AF407" s="159"/>
      <c r="AG407" s="159"/>
      <c r="AH407" s="159"/>
      <c r="AI407" s="159"/>
      <c r="AJ407" s="159"/>
      <c r="AK407" s="171"/>
      <c r="AL407" s="172"/>
      <c r="AM407" s="172"/>
      <c r="AN407" s="172"/>
      <c r="AO407" s="172"/>
      <c r="AP407" s="172"/>
      <c r="AQ407" s="171"/>
      <c r="AR407" s="184"/>
      <c r="AS407" s="184"/>
      <c r="AT407" s="184"/>
      <c r="AU407" s="184"/>
      <c r="AV407" s="184"/>
      <c r="AW407" s="184"/>
      <c r="AX407" s="41" t="s">
        <v>926</v>
      </c>
      <c r="AY407" s="41" t="s">
        <v>942</v>
      </c>
      <c r="AZ407" s="41" t="s">
        <v>66</v>
      </c>
      <c r="BA407" s="41"/>
      <c r="BB407" s="27"/>
      <c r="BC407" s="41"/>
    </row>
    <row r="408" spans="1:55" s="25" customFormat="1" ht="15.95" hidden="1" customHeight="1">
      <c r="A408" s="219"/>
      <c r="B408" s="226"/>
      <c r="C408" s="42"/>
      <c r="D408" s="42"/>
      <c r="E408" s="93"/>
      <c r="F408" s="43"/>
      <c r="G408" s="110"/>
      <c r="H408" s="41"/>
      <c r="I408" s="128"/>
      <c r="J408" s="128"/>
      <c r="K408" s="128"/>
      <c r="L408" s="138"/>
      <c r="M408" s="138"/>
      <c r="N408" s="138"/>
      <c r="O408" s="138"/>
      <c r="P408" s="138"/>
      <c r="Q408" s="138"/>
      <c r="R408" s="204"/>
      <c r="S408" s="204"/>
      <c r="T408" s="194"/>
      <c r="U408" s="194"/>
      <c r="V408" s="194"/>
      <c r="W408" s="194"/>
      <c r="X408" s="194"/>
      <c r="Y408" s="194"/>
      <c r="Z408" s="194"/>
      <c r="AA408" s="204"/>
      <c r="AB408" s="204"/>
      <c r="AC408" s="145"/>
      <c r="AD408" s="149"/>
      <c r="AE408" s="159"/>
      <c r="AF408" s="159"/>
      <c r="AG408" s="159"/>
      <c r="AH408" s="159"/>
      <c r="AI408" s="159"/>
      <c r="AJ408" s="159"/>
      <c r="AK408" s="171"/>
      <c r="AL408" s="172"/>
      <c r="AM408" s="172"/>
      <c r="AN408" s="172"/>
      <c r="AO408" s="172"/>
      <c r="AP408" s="172"/>
      <c r="AQ408" s="171"/>
      <c r="AR408" s="184"/>
      <c r="AS408" s="184"/>
      <c r="AT408" s="184"/>
      <c r="AU408" s="184"/>
      <c r="AV408" s="184"/>
      <c r="AW408" s="184"/>
      <c r="AX408" s="41"/>
      <c r="AY408" s="41"/>
      <c r="AZ408" s="41"/>
      <c r="BA408" s="41"/>
      <c r="BB408" s="27"/>
      <c r="BC408" s="41"/>
    </row>
    <row r="409" spans="1:55" s="25" customFormat="1" ht="15.95" hidden="1" customHeight="1">
      <c r="A409" s="219" t="s">
        <v>1175</v>
      </c>
      <c r="B409" s="226" t="s">
        <v>1254</v>
      </c>
      <c r="C409" s="42">
        <v>42882</v>
      </c>
      <c r="D409" s="42"/>
      <c r="E409" s="93" t="s">
        <v>1227</v>
      </c>
      <c r="F409" s="43" t="s">
        <v>1049</v>
      </c>
      <c r="G409" s="110" t="s">
        <v>1241</v>
      </c>
      <c r="H409" s="41" t="s">
        <v>1242</v>
      </c>
      <c r="I409" s="128"/>
      <c r="J409" s="128"/>
      <c r="K409" s="128"/>
      <c r="L409" s="138"/>
      <c r="M409" s="138"/>
      <c r="N409" s="138"/>
      <c r="O409" s="138"/>
      <c r="P409" s="138"/>
      <c r="Q409" s="138"/>
      <c r="R409" s="204"/>
      <c r="S409" s="204"/>
      <c r="T409" s="194"/>
      <c r="U409" s="194" t="s">
        <v>925</v>
      </c>
      <c r="V409" s="194" t="s">
        <v>925</v>
      </c>
      <c r="W409" s="194" t="s">
        <v>925</v>
      </c>
      <c r="X409" s="194" t="s">
        <v>925</v>
      </c>
      <c r="Y409" s="194" t="s">
        <v>925</v>
      </c>
      <c r="Z409" s="194" t="s">
        <v>925</v>
      </c>
      <c r="AA409" s="204" t="s">
        <v>925</v>
      </c>
      <c r="AB409" s="204" t="s">
        <v>925</v>
      </c>
      <c r="AC409" s="145"/>
      <c r="AD409" s="149"/>
      <c r="AE409" s="159"/>
      <c r="AF409" s="159"/>
      <c r="AG409" s="159"/>
      <c r="AH409" s="159"/>
      <c r="AI409" s="159"/>
      <c r="AJ409" s="159"/>
      <c r="AK409" s="171"/>
      <c r="AL409" s="172"/>
      <c r="AM409" s="172"/>
      <c r="AN409" s="172"/>
      <c r="AO409" s="172"/>
      <c r="AP409" s="172"/>
      <c r="AQ409" s="171"/>
      <c r="AR409" s="184"/>
      <c r="AS409" s="184"/>
      <c r="AT409" s="184"/>
      <c r="AU409" s="184"/>
      <c r="AV409" s="184"/>
      <c r="AW409" s="184"/>
      <c r="AX409" s="41"/>
      <c r="AY409" s="41"/>
      <c r="AZ409" s="41"/>
      <c r="BA409" s="41"/>
      <c r="BB409" s="27"/>
      <c r="BC409" s="41"/>
    </row>
    <row r="410" spans="1:55" s="25" customFormat="1" ht="15.95" hidden="1" customHeight="1">
      <c r="A410" s="219" t="s">
        <v>1406</v>
      </c>
      <c r="B410" s="226" t="s">
        <v>1369</v>
      </c>
      <c r="C410" s="42">
        <v>42882</v>
      </c>
      <c r="D410" s="42"/>
      <c r="E410" s="93" t="s">
        <v>791</v>
      </c>
      <c r="F410" s="43" t="s">
        <v>1302</v>
      </c>
      <c r="G410" s="110" t="s">
        <v>839</v>
      </c>
      <c r="H410" s="41" t="s">
        <v>882</v>
      </c>
      <c r="I410" s="128"/>
      <c r="J410" s="128"/>
      <c r="K410" s="128"/>
      <c r="L410" s="138"/>
      <c r="M410" s="138" t="s">
        <v>925</v>
      </c>
      <c r="N410" s="138" t="s">
        <v>925</v>
      </c>
      <c r="O410" s="138" t="s">
        <v>925</v>
      </c>
      <c r="P410" s="138" t="s">
        <v>925</v>
      </c>
      <c r="Q410" s="138" t="s">
        <v>925</v>
      </c>
      <c r="R410" s="204"/>
      <c r="S410" s="204"/>
      <c r="T410" s="194"/>
      <c r="U410" s="194" t="s">
        <v>925</v>
      </c>
      <c r="V410" s="194" t="s">
        <v>925</v>
      </c>
      <c r="W410" s="194" t="s">
        <v>925</v>
      </c>
      <c r="X410" s="194" t="s">
        <v>925</v>
      </c>
      <c r="Y410" s="194" t="s">
        <v>925</v>
      </c>
      <c r="Z410" s="194"/>
      <c r="AA410" s="204"/>
      <c r="AB410" s="204"/>
      <c r="AC410" s="145"/>
      <c r="AD410" s="149"/>
      <c r="AE410" s="159" t="s">
        <v>925</v>
      </c>
      <c r="AF410" s="159" t="s">
        <v>925</v>
      </c>
      <c r="AG410" s="159" t="s">
        <v>925</v>
      </c>
      <c r="AH410" s="159" t="s">
        <v>925</v>
      </c>
      <c r="AI410" s="159" t="s">
        <v>925</v>
      </c>
      <c r="AJ410" s="159" t="s">
        <v>925</v>
      </c>
      <c r="AK410" s="171"/>
      <c r="AL410" s="172"/>
      <c r="AM410" s="172"/>
      <c r="AN410" s="172"/>
      <c r="AO410" s="172"/>
      <c r="AP410" s="172"/>
      <c r="AQ410" s="171"/>
      <c r="AR410" s="184"/>
      <c r="AS410" s="184"/>
      <c r="AT410" s="184"/>
      <c r="AU410" s="184"/>
      <c r="AV410" s="184"/>
      <c r="AW410" s="184"/>
      <c r="AX410" s="41" t="s">
        <v>926</v>
      </c>
      <c r="AY410" s="41" t="s">
        <v>942</v>
      </c>
      <c r="AZ410" s="41" t="s">
        <v>66</v>
      </c>
      <c r="BA410" s="41" t="s">
        <v>948</v>
      </c>
      <c r="BB410" s="27"/>
      <c r="BC410" s="41" t="s">
        <v>949</v>
      </c>
    </row>
    <row r="411" spans="1:55" s="25" customFormat="1" ht="15.95" hidden="1" customHeight="1">
      <c r="A411" s="219" t="s">
        <v>1401</v>
      </c>
      <c r="B411" s="226" t="s">
        <v>1369</v>
      </c>
      <c r="C411" s="62">
        <v>42882</v>
      </c>
      <c r="D411" s="62"/>
      <c r="E411" s="94" t="s">
        <v>996</v>
      </c>
      <c r="F411" s="43" t="s">
        <v>981</v>
      </c>
      <c r="G411" s="111" t="s">
        <v>1275</v>
      </c>
      <c r="H411" s="64" t="s">
        <v>1376</v>
      </c>
      <c r="I411" s="129"/>
      <c r="J411" s="129"/>
      <c r="K411" s="129"/>
      <c r="L411" s="137"/>
      <c r="M411" s="137" t="s">
        <v>925</v>
      </c>
      <c r="N411" s="137" t="s">
        <v>925</v>
      </c>
      <c r="O411" s="137" t="s">
        <v>925</v>
      </c>
      <c r="P411" s="137" t="s">
        <v>925</v>
      </c>
      <c r="Q411" s="137" t="s">
        <v>925</v>
      </c>
      <c r="R411" s="203"/>
      <c r="S411" s="203"/>
      <c r="T411" s="193"/>
      <c r="U411" s="193" t="s">
        <v>925</v>
      </c>
      <c r="V411" s="193" t="s">
        <v>925</v>
      </c>
      <c r="W411" s="193" t="s">
        <v>925</v>
      </c>
      <c r="X411" s="193" t="s">
        <v>925</v>
      </c>
      <c r="Y411" s="193" t="s">
        <v>925</v>
      </c>
      <c r="Z411" s="193"/>
      <c r="AA411" s="203"/>
      <c r="AB411" s="203"/>
      <c r="AC411" s="147"/>
      <c r="AD411" s="148"/>
      <c r="AE411" s="158"/>
      <c r="AF411" s="158"/>
      <c r="AG411" s="158"/>
      <c r="AH411" s="158"/>
      <c r="AI411" s="158"/>
      <c r="AJ411" s="158"/>
      <c r="AK411" s="169"/>
      <c r="AL411" s="170"/>
      <c r="AM411" s="170"/>
      <c r="AN411" s="170"/>
      <c r="AO411" s="170"/>
      <c r="AP411" s="170"/>
      <c r="AQ411" s="169"/>
      <c r="AR411" s="183"/>
      <c r="AS411" s="183"/>
      <c r="AT411" s="183"/>
      <c r="AU411" s="183"/>
      <c r="AV411" s="183"/>
      <c r="AW411" s="183"/>
      <c r="AX411" s="64"/>
      <c r="AY411" s="64"/>
      <c r="AZ411" s="64"/>
      <c r="BA411" s="64"/>
      <c r="BB411" s="27"/>
      <c r="BC411" s="64"/>
    </row>
    <row r="412" spans="1:55" s="25" customFormat="1" ht="15.95" hidden="1" customHeight="1">
      <c r="A412" s="219" t="s">
        <v>1400</v>
      </c>
      <c r="B412" s="226" t="s">
        <v>1254</v>
      </c>
      <c r="C412" s="62">
        <v>42883</v>
      </c>
      <c r="D412" s="62"/>
      <c r="E412" s="94" t="s">
        <v>1388</v>
      </c>
      <c r="F412" s="43" t="s">
        <v>1266</v>
      </c>
      <c r="G412" s="111" t="s">
        <v>1221</v>
      </c>
      <c r="H412" s="64" t="s">
        <v>1382</v>
      </c>
      <c r="I412" s="129"/>
      <c r="J412" s="129"/>
      <c r="K412" s="129"/>
      <c r="L412" s="137"/>
      <c r="M412" s="137"/>
      <c r="N412" s="137"/>
      <c r="O412" s="137"/>
      <c r="P412" s="137"/>
      <c r="Q412" s="137"/>
      <c r="R412" s="203"/>
      <c r="S412" s="203"/>
      <c r="T412" s="193"/>
      <c r="U412" s="193"/>
      <c r="V412" s="193"/>
      <c r="W412" s="193"/>
      <c r="X412" s="193"/>
      <c r="Y412" s="193"/>
      <c r="Z412" s="193"/>
      <c r="AA412" s="203"/>
      <c r="AB412" s="203"/>
      <c r="AC412" s="147"/>
      <c r="AD412" s="148"/>
      <c r="AE412" s="158"/>
      <c r="AF412" s="158"/>
      <c r="AG412" s="158"/>
      <c r="AH412" s="158"/>
      <c r="AI412" s="158"/>
      <c r="AJ412" s="158"/>
      <c r="AK412" s="169" t="s">
        <v>925</v>
      </c>
      <c r="AL412" s="170" t="s">
        <v>925</v>
      </c>
      <c r="AM412" s="170" t="s">
        <v>925</v>
      </c>
      <c r="AN412" s="170" t="s">
        <v>925</v>
      </c>
      <c r="AO412" s="170" t="s">
        <v>925</v>
      </c>
      <c r="AP412" s="170" t="s">
        <v>925</v>
      </c>
      <c r="AQ412" s="169"/>
      <c r="AR412" s="183"/>
      <c r="AS412" s="183"/>
      <c r="AT412" s="183"/>
      <c r="AU412" s="183"/>
      <c r="AV412" s="183"/>
      <c r="AW412" s="183"/>
      <c r="AX412" s="64"/>
      <c r="AY412" s="64"/>
      <c r="AZ412" s="64"/>
      <c r="BA412" s="64"/>
      <c r="BB412" s="27"/>
      <c r="BC412" s="64"/>
    </row>
    <row r="413" spans="1:55" s="25" customFormat="1" ht="15.95" hidden="1" customHeight="1">
      <c r="A413" s="219" t="s">
        <v>1403</v>
      </c>
      <c r="B413" s="226" t="s">
        <v>1369</v>
      </c>
      <c r="C413" s="42">
        <v>42883</v>
      </c>
      <c r="D413" s="42"/>
      <c r="E413" s="93" t="s">
        <v>811</v>
      </c>
      <c r="F413" s="43" t="s">
        <v>1303</v>
      </c>
      <c r="G413" s="110" t="s">
        <v>812</v>
      </c>
      <c r="H413" s="41" t="s">
        <v>821</v>
      </c>
      <c r="I413" s="128"/>
      <c r="J413" s="128"/>
      <c r="K413" s="128"/>
      <c r="L413" s="138"/>
      <c r="M413" s="138" t="s">
        <v>925</v>
      </c>
      <c r="N413" s="138" t="s">
        <v>925</v>
      </c>
      <c r="O413" s="138" t="s">
        <v>925</v>
      </c>
      <c r="P413" s="138" t="s">
        <v>925</v>
      </c>
      <c r="Q413" s="138" t="s">
        <v>925</v>
      </c>
      <c r="R413" s="204" t="s">
        <v>925</v>
      </c>
      <c r="S413" s="204" t="s">
        <v>925</v>
      </c>
      <c r="T413" s="194"/>
      <c r="U413" s="194" t="s">
        <v>925</v>
      </c>
      <c r="V413" s="194" t="s">
        <v>925</v>
      </c>
      <c r="W413" s="194" t="s">
        <v>925</v>
      </c>
      <c r="X413" s="194" t="s">
        <v>925</v>
      </c>
      <c r="Y413" s="194" t="s">
        <v>925</v>
      </c>
      <c r="Z413" s="194" t="s">
        <v>925</v>
      </c>
      <c r="AA413" s="204" t="s">
        <v>925</v>
      </c>
      <c r="AB413" s="204"/>
      <c r="AC413" s="145"/>
      <c r="AD413" s="149"/>
      <c r="AE413" s="159"/>
      <c r="AF413" s="159"/>
      <c r="AG413" s="159"/>
      <c r="AH413" s="159"/>
      <c r="AI413" s="159"/>
      <c r="AJ413" s="159"/>
      <c r="AK413" s="171"/>
      <c r="AL413" s="172"/>
      <c r="AM413" s="172"/>
      <c r="AN413" s="172"/>
      <c r="AO413" s="172"/>
      <c r="AP413" s="172"/>
      <c r="AQ413" s="171"/>
      <c r="AR413" s="184"/>
      <c r="AS413" s="184"/>
      <c r="AT413" s="184"/>
      <c r="AU413" s="184"/>
      <c r="AV413" s="184"/>
      <c r="AW413" s="184"/>
      <c r="AX413" s="41" t="s">
        <v>926</v>
      </c>
      <c r="AY413" s="41" t="s">
        <v>942</v>
      </c>
      <c r="AZ413" s="41" t="s">
        <v>66</v>
      </c>
      <c r="BA413" s="41"/>
      <c r="BB413" s="27" t="s">
        <v>932</v>
      </c>
      <c r="BC413" s="41" t="s">
        <v>935</v>
      </c>
    </row>
    <row r="414" spans="1:55" s="25" customFormat="1" ht="15.95" hidden="1" customHeight="1">
      <c r="A414" s="219" t="s">
        <v>1403</v>
      </c>
      <c r="B414" s="226" t="s">
        <v>1369</v>
      </c>
      <c r="C414" s="42">
        <v>42883</v>
      </c>
      <c r="D414" s="42"/>
      <c r="E414" s="93" t="s">
        <v>815</v>
      </c>
      <c r="F414" s="43" t="s">
        <v>795</v>
      </c>
      <c r="G414" s="110" t="s">
        <v>816</v>
      </c>
      <c r="H414" s="41" t="s">
        <v>821</v>
      </c>
      <c r="I414" s="128"/>
      <c r="J414" s="128"/>
      <c r="K414" s="128"/>
      <c r="L414" s="138"/>
      <c r="M414" s="138" t="s">
        <v>925</v>
      </c>
      <c r="N414" s="138" t="s">
        <v>925</v>
      </c>
      <c r="O414" s="138" t="s">
        <v>925</v>
      </c>
      <c r="P414" s="138" t="s">
        <v>925</v>
      </c>
      <c r="Q414" s="138" t="s">
        <v>925</v>
      </c>
      <c r="R414" s="204" t="s">
        <v>925</v>
      </c>
      <c r="S414" s="204" t="s">
        <v>925</v>
      </c>
      <c r="T414" s="194"/>
      <c r="U414" s="194" t="s">
        <v>925</v>
      </c>
      <c r="V414" s="194" t="s">
        <v>925</v>
      </c>
      <c r="W414" s="194" t="s">
        <v>925</v>
      </c>
      <c r="X414" s="194" t="s">
        <v>925</v>
      </c>
      <c r="Y414" s="194" t="s">
        <v>925</v>
      </c>
      <c r="Z414" s="194" t="s">
        <v>925</v>
      </c>
      <c r="AA414" s="204" t="s">
        <v>925</v>
      </c>
      <c r="AB414" s="204"/>
      <c r="AC414" s="145"/>
      <c r="AD414" s="149"/>
      <c r="AE414" s="159"/>
      <c r="AF414" s="159"/>
      <c r="AG414" s="159"/>
      <c r="AH414" s="159"/>
      <c r="AI414" s="159"/>
      <c r="AJ414" s="159"/>
      <c r="AK414" s="171"/>
      <c r="AL414" s="172"/>
      <c r="AM414" s="172"/>
      <c r="AN414" s="172"/>
      <c r="AO414" s="172"/>
      <c r="AP414" s="172"/>
      <c r="AQ414" s="171"/>
      <c r="AR414" s="184"/>
      <c r="AS414" s="184"/>
      <c r="AT414" s="184"/>
      <c r="AU414" s="184"/>
      <c r="AV414" s="184"/>
      <c r="AW414" s="184"/>
      <c r="AX414" s="41" t="s">
        <v>926</v>
      </c>
      <c r="AY414" s="41" t="s">
        <v>942</v>
      </c>
      <c r="AZ414" s="41" t="s">
        <v>66</v>
      </c>
      <c r="BA414" s="41"/>
      <c r="BB414" s="27"/>
      <c r="BC414" s="41"/>
    </row>
    <row r="415" spans="1:55" s="25" customFormat="1" ht="15.95" hidden="1" customHeight="1">
      <c r="A415" s="219" t="s">
        <v>1401</v>
      </c>
      <c r="B415" s="226" t="s">
        <v>1254</v>
      </c>
      <c r="C415" s="42">
        <v>42883</v>
      </c>
      <c r="D415" s="42"/>
      <c r="E415" s="93" t="s">
        <v>1051</v>
      </c>
      <c r="F415" s="43" t="s">
        <v>1308</v>
      </c>
      <c r="G415" s="110" t="s">
        <v>1247</v>
      </c>
      <c r="H415" s="41" t="s">
        <v>1248</v>
      </c>
      <c r="I415" s="128"/>
      <c r="J415" s="128"/>
      <c r="K415" s="128"/>
      <c r="L415" s="138"/>
      <c r="M415" s="138"/>
      <c r="N415" s="138"/>
      <c r="O415" s="138"/>
      <c r="P415" s="138"/>
      <c r="Q415" s="138"/>
      <c r="R415" s="204"/>
      <c r="S415" s="204"/>
      <c r="T415" s="194"/>
      <c r="U415" s="194" t="s">
        <v>925</v>
      </c>
      <c r="V415" s="194" t="s">
        <v>925</v>
      </c>
      <c r="W415" s="194" t="s">
        <v>925</v>
      </c>
      <c r="X415" s="194" t="s">
        <v>925</v>
      </c>
      <c r="Y415" s="194" t="s">
        <v>925</v>
      </c>
      <c r="Z415" s="194"/>
      <c r="AA415" s="204"/>
      <c r="AB415" s="204"/>
      <c r="AC415" s="145"/>
      <c r="AD415" s="149"/>
      <c r="AE415" s="159"/>
      <c r="AF415" s="159"/>
      <c r="AG415" s="159"/>
      <c r="AH415" s="159"/>
      <c r="AI415" s="159"/>
      <c r="AJ415" s="159"/>
      <c r="AK415" s="171"/>
      <c r="AL415" s="172"/>
      <c r="AM415" s="172"/>
      <c r="AN415" s="172"/>
      <c r="AO415" s="172"/>
      <c r="AP415" s="172"/>
      <c r="AQ415" s="171"/>
      <c r="AR415" s="184"/>
      <c r="AS415" s="184"/>
      <c r="AT415" s="184"/>
      <c r="AU415" s="184"/>
      <c r="AV415" s="184"/>
      <c r="AW415" s="184"/>
      <c r="AX415" s="41"/>
      <c r="AY415" s="41"/>
      <c r="AZ415" s="41"/>
      <c r="BA415" s="41"/>
      <c r="BB415" s="27"/>
      <c r="BC415" s="41"/>
    </row>
    <row r="416" spans="1:55" s="25" customFormat="1" ht="15.95" hidden="1" customHeight="1">
      <c r="A416" s="219" t="s">
        <v>1400</v>
      </c>
      <c r="B416" s="226" t="s">
        <v>1369</v>
      </c>
      <c r="C416" s="42">
        <v>42883</v>
      </c>
      <c r="D416" s="42"/>
      <c r="E416" s="95" t="str">
        <f>CONCATENATE(PROPER(G393)," - ",F393," ","- ", PROPER(H393))</f>
        <v xml:space="preserve">Zaanse Ruiters, Lr. - V50726 - Krommenie - Wormerveer - </v>
      </c>
      <c r="F416" s="71" t="s">
        <v>1266</v>
      </c>
      <c r="G416" s="113" t="s">
        <v>1221</v>
      </c>
      <c r="H416" s="41" t="s">
        <v>1250</v>
      </c>
      <c r="I416" s="128"/>
      <c r="J416" s="128"/>
      <c r="K416" s="128"/>
      <c r="L416" s="138"/>
      <c r="M416" s="138"/>
      <c r="N416" s="138"/>
      <c r="O416" s="138"/>
      <c r="P416" s="138"/>
      <c r="Q416" s="138"/>
      <c r="R416" s="204"/>
      <c r="S416" s="204"/>
      <c r="T416" s="194"/>
      <c r="U416" s="194"/>
      <c r="V416" s="194"/>
      <c r="W416" s="194"/>
      <c r="X416" s="194"/>
      <c r="Y416" s="194"/>
      <c r="Z416" s="194"/>
      <c r="AA416" s="204"/>
      <c r="AB416" s="204"/>
      <c r="AC416" s="145"/>
      <c r="AD416" s="149"/>
      <c r="AE416" s="159" t="s">
        <v>925</v>
      </c>
      <c r="AF416" s="159" t="s">
        <v>925</v>
      </c>
      <c r="AG416" s="159" t="s">
        <v>925</v>
      </c>
      <c r="AH416" s="159" t="s">
        <v>925</v>
      </c>
      <c r="AI416" s="159" t="s">
        <v>925</v>
      </c>
      <c r="AJ416" s="159" t="s">
        <v>925</v>
      </c>
      <c r="AK416" s="171" t="s">
        <v>925</v>
      </c>
      <c r="AL416" s="172" t="s">
        <v>925</v>
      </c>
      <c r="AM416" s="172" t="s">
        <v>925</v>
      </c>
      <c r="AN416" s="172" t="s">
        <v>925</v>
      </c>
      <c r="AO416" s="172" t="s">
        <v>925</v>
      </c>
      <c r="AP416" s="172" t="s">
        <v>925</v>
      </c>
      <c r="AQ416" s="171"/>
      <c r="AR416" s="184"/>
      <c r="AS416" s="184"/>
      <c r="AT416" s="184"/>
      <c r="AU416" s="184"/>
      <c r="AV416" s="184"/>
      <c r="AW416" s="184"/>
      <c r="AX416" s="41"/>
      <c r="AY416" s="41"/>
      <c r="AZ416" s="41"/>
      <c r="BA416" s="41"/>
      <c r="BB416" s="27"/>
      <c r="BC416" s="41"/>
    </row>
    <row r="417" spans="1:55" s="25" customFormat="1" ht="15.95" hidden="1" customHeight="1">
      <c r="A417" s="219" t="s">
        <v>1405</v>
      </c>
      <c r="B417" s="226" t="s">
        <v>1369</v>
      </c>
      <c r="C417" s="42">
        <v>42883</v>
      </c>
      <c r="D417" s="42"/>
      <c r="E417" s="93" t="s">
        <v>791</v>
      </c>
      <c r="F417" s="43" t="s">
        <v>1302</v>
      </c>
      <c r="G417" s="110" t="s">
        <v>839</v>
      </c>
      <c r="H417" s="41" t="s">
        <v>883</v>
      </c>
      <c r="I417" s="128"/>
      <c r="J417" s="128"/>
      <c r="K417" s="128"/>
      <c r="L417" s="138"/>
      <c r="M417" s="138" t="s">
        <v>925</v>
      </c>
      <c r="N417" s="138" t="s">
        <v>925</v>
      </c>
      <c r="O417" s="138" t="s">
        <v>925</v>
      </c>
      <c r="P417" s="138" t="s">
        <v>925</v>
      </c>
      <c r="Q417" s="138" t="s">
        <v>925</v>
      </c>
      <c r="R417" s="204" t="s">
        <v>925</v>
      </c>
      <c r="S417" s="204" t="s">
        <v>925</v>
      </c>
      <c r="T417" s="194"/>
      <c r="U417" s="194" t="s">
        <v>925</v>
      </c>
      <c r="V417" s="194" t="s">
        <v>925</v>
      </c>
      <c r="W417" s="194" t="s">
        <v>925</v>
      </c>
      <c r="X417" s="194" t="s">
        <v>925</v>
      </c>
      <c r="Y417" s="194" t="s">
        <v>925</v>
      </c>
      <c r="Z417" s="194" t="s">
        <v>925</v>
      </c>
      <c r="AA417" s="204" t="s">
        <v>925</v>
      </c>
      <c r="AB417" s="204" t="s">
        <v>925</v>
      </c>
      <c r="AC417" s="145"/>
      <c r="AD417" s="149"/>
      <c r="AE417" s="159"/>
      <c r="AF417" s="159"/>
      <c r="AG417" s="159" t="s">
        <v>925</v>
      </c>
      <c r="AH417" s="159" t="s">
        <v>925</v>
      </c>
      <c r="AI417" s="159" t="s">
        <v>925</v>
      </c>
      <c r="AJ417" s="159" t="s">
        <v>925</v>
      </c>
      <c r="AK417" s="171" t="s">
        <v>925</v>
      </c>
      <c r="AL417" s="172" t="s">
        <v>925</v>
      </c>
      <c r="AM417" s="172" t="s">
        <v>925</v>
      </c>
      <c r="AN417" s="172" t="s">
        <v>925</v>
      </c>
      <c r="AO417" s="172" t="s">
        <v>925</v>
      </c>
      <c r="AP417" s="172" t="s">
        <v>925</v>
      </c>
      <c r="AQ417" s="171"/>
      <c r="AR417" s="184"/>
      <c r="AS417" s="184"/>
      <c r="AT417" s="184"/>
      <c r="AU417" s="184"/>
      <c r="AV417" s="184"/>
      <c r="AW417" s="184"/>
      <c r="AX417" s="41" t="s">
        <v>926</v>
      </c>
      <c r="AY417" s="41" t="s">
        <v>942</v>
      </c>
      <c r="AZ417" s="41" t="s">
        <v>66</v>
      </c>
      <c r="BA417" s="41" t="s">
        <v>948</v>
      </c>
      <c r="BB417" s="27"/>
      <c r="BC417" s="41" t="s">
        <v>949</v>
      </c>
    </row>
    <row r="418" spans="1:55" s="25" customFormat="1" ht="15.95" hidden="1" customHeight="1">
      <c r="A418" s="219" t="s">
        <v>1403</v>
      </c>
      <c r="B418" s="226" t="s">
        <v>1369</v>
      </c>
      <c r="C418" s="62">
        <v>42883</v>
      </c>
      <c r="D418" s="62"/>
      <c r="E418" s="94" t="s">
        <v>1017</v>
      </c>
      <c r="F418" s="43" t="s">
        <v>1022</v>
      </c>
      <c r="G418" s="111" t="s">
        <v>1018</v>
      </c>
      <c r="H418" s="64" t="s">
        <v>1376</v>
      </c>
      <c r="I418" s="129"/>
      <c r="J418" s="129"/>
      <c r="K418" s="129"/>
      <c r="L418" s="137"/>
      <c r="M418" s="137" t="s">
        <v>925</v>
      </c>
      <c r="N418" s="137" t="s">
        <v>925</v>
      </c>
      <c r="O418" s="137" t="s">
        <v>925</v>
      </c>
      <c r="P418" s="137" t="s">
        <v>925</v>
      </c>
      <c r="Q418" s="137" t="s">
        <v>925</v>
      </c>
      <c r="R418" s="203" t="s">
        <v>925</v>
      </c>
      <c r="S418" s="203" t="s">
        <v>925</v>
      </c>
      <c r="T418" s="193"/>
      <c r="U418" s="193" t="s">
        <v>925</v>
      </c>
      <c r="V418" s="193" t="s">
        <v>925</v>
      </c>
      <c r="W418" s="193" t="s">
        <v>925</v>
      </c>
      <c r="X418" s="193" t="s">
        <v>925</v>
      </c>
      <c r="Y418" s="193" t="s">
        <v>925</v>
      </c>
      <c r="Z418" s="193" t="s">
        <v>925</v>
      </c>
      <c r="AA418" s="203" t="s">
        <v>925</v>
      </c>
      <c r="AB418" s="203" t="s">
        <v>925</v>
      </c>
      <c r="AC418" s="147"/>
      <c r="AD418" s="148"/>
      <c r="AE418" s="158"/>
      <c r="AF418" s="158"/>
      <c r="AG418" s="158"/>
      <c r="AH418" s="158"/>
      <c r="AI418" s="158"/>
      <c r="AJ418" s="158"/>
      <c r="AK418" s="169"/>
      <c r="AL418" s="170"/>
      <c r="AM418" s="170"/>
      <c r="AN418" s="170"/>
      <c r="AO418" s="170"/>
      <c r="AP418" s="170"/>
      <c r="AQ418" s="169"/>
      <c r="AR418" s="183"/>
      <c r="AS418" s="183"/>
      <c r="AT418" s="183"/>
      <c r="AU418" s="183"/>
      <c r="AV418" s="183"/>
      <c r="AW418" s="183"/>
      <c r="AX418" s="64"/>
      <c r="AY418" s="64"/>
      <c r="AZ418" s="64"/>
      <c r="BA418" s="64"/>
      <c r="BB418" s="27"/>
      <c r="BC418" s="64"/>
    </row>
    <row r="419" spans="1:55" s="25" customFormat="1" ht="15.95" hidden="1" customHeight="1">
      <c r="A419" s="219" t="s">
        <v>1401</v>
      </c>
      <c r="B419" s="226" t="s">
        <v>1369</v>
      </c>
      <c r="C419" s="62">
        <v>42883</v>
      </c>
      <c r="D419" s="62"/>
      <c r="E419" s="94" t="s">
        <v>1014</v>
      </c>
      <c r="F419" s="43" t="s">
        <v>1028</v>
      </c>
      <c r="G419" s="111" t="s">
        <v>1015</v>
      </c>
      <c r="H419" s="64" t="s">
        <v>1376</v>
      </c>
      <c r="I419" s="129"/>
      <c r="J419" s="129"/>
      <c r="K419" s="129"/>
      <c r="L419" s="137"/>
      <c r="M419" s="137" t="s">
        <v>925</v>
      </c>
      <c r="N419" s="137" t="s">
        <v>925</v>
      </c>
      <c r="O419" s="137" t="s">
        <v>925</v>
      </c>
      <c r="P419" s="137" t="s">
        <v>925</v>
      </c>
      <c r="Q419" s="137" t="s">
        <v>925</v>
      </c>
      <c r="R419" s="203"/>
      <c r="S419" s="203"/>
      <c r="T419" s="193"/>
      <c r="U419" s="193" t="s">
        <v>925</v>
      </c>
      <c r="V419" s="193" t="s">
        <v>925</v>
      </c>
      <c r="W419" s="193" t="s">
        <v>925</v>
      </c>
      <c r="X419" s="193" t="s">
        <v>925</v>
      </c>
      <c r="Y419" s="193" t="s">
        <v>925</v>
      </c>
      <c r="Z419" s="193"/>
      <c r="AA419" s="203"/>
      <c r="AB419" s="203"/>
      <c r="AC419" s="147"/>
      <c r="AD419" s="148"/>
      <c r="AE419" s="158"/>
      <c r="AF419" s="158"/>
      <c r="AG419" s="158"/>
      <c r="AH419" s="158"/>
      <c r="AI419" s="158"/>
      <c r="AJ419" s="158"/>
      <c r="AK419" s="169"/>
      <c r="AL419" s="170"/>
      <c r="AM419" s="170"/>
      <c r="AN419" s="170"/>
      <c r="AO419" s="170"/>
      <c r="AP419" s="170"/>
      <c r="AQ419" s="169"/>
      <c r="AR419" s="183"/>
      <c r="AS419" s="183"/>
      <c r="AT419" s="183"/>
      <c r="AU419" s="183"/>
      <c r="AV419" s="183"/>
      <c r="AW419" s="183"/>
      <c r="AX419" s="64"/>
      <c r="AY419" s="64"/>
      <c r="AZ419" s="64"/>
      <c r="BA419" s="64"/>
      <c r="BB419" s="27"/>
      <c r="BC419" s="64"/>
    </row>
    <row r="420" spans="1:55" s="25" customFormat="1" ht="15.95" hidden="1" customHeight="1">
      <c r="A420" s="219" t="s">
        <v>1403</v>
      </c>
      <c r="B420" s="226" t="s">
        <v>1369</v>
      </c>
      <c r="C420" s="62">
        <v>42883</v>
      </c>
      <c r="D420" s="62"/>
      <c r="E420" s="94" t="s">
        <v>1005</v>
      </c>
      <c r="F420" s="43" t="s">
        <v>1001</v>
      </c>
      <c r="G420" s="111" t="s">
        <v>1006</v>
      </c>
      <c r="H420" s="64" t="s">
        <v>1376</v>
      </c>
      <c r="I420" s="129"/>
      <c r="J420" s="129"/>
      <c r="K420" s="129"/>
      <c r="L420" s="137"/>
      <c r="M420" s="137" t="s">
        <v>925</v>
      </c>
      <c r="N420" s="137" t="s">
        <v>925</v>
      </c>
      <c r="O420" s="137" t="s">
        <v>925</v>
      </c>
      <c r="P420" s="137" t="s">
        <v>925</v>
      </c>
      <c r="Q420" s="137" t="s">
        <v>925</v>
      </c>
      <c r="R420" s="203" t="s">
        <v>925</v>
      </c>
      <c r="S420" s="203" t="s">
        <v>925</v>
      </c>
      <c r="T420" s="193"/>
      <c r="U420" s="193" t="s">
        <v>925</v>
      </c>
      <c r="V420" s="193" t="s">
        <v>925</v>
      </c>
      <c r="W420" s="193" t="s">
        <v>925</v>
      </c>
      <c r="X420" s="193" t="s">
        <v>925</v>
      </c>
      <c r="Y420" s="193" t="s">
        <v>925</v>
      </c>
      <c r="Z420" s="193" t="s">
        <v>925</v>
      </c>
      <c r="AA420" s="203" t="s">
        <v>925</v>
      </c>
      <c r="AB420" s="203"/>
      <c r="AC420" s="147"/>
      <c r="AD420" s="148"/>
      <c r="AE420" s="158"/>
      <c r="AF420" s="158"/>
      <c r="AG420" s="158"/>
      <c r="AH420" s="158"/>
      <c r="AI420" s="158"/>
      <c r="AJ420" s="158"/>
      <c r="AK420" s="169"/>
      <c r="AL420" s="170"/>
      <c r="AM420" s="170"/>
      <c r="AN420" s="170"/>
      <c r="AO420" s="170"/>
      <c r="AP420" s="170"/>
      <c r="AQ420" s="169"/>
      <c r="AR420" s="183"/>
      <c r="AS420" s="183"/>
      <c r="AT420" s="183"/>
      <c r="AU420" s="183"/>
      <c r="AV420" s="183"/>
      <c r="AW420" s="183"/>
      <c r="AX420" s="64"/>
      <c r="AY420" s="64"/>
      <c r="AZ420" s="64"/>
      <c r="BA420" s="64"/>
      <c r="BB420" s="27"/>
      <c r="BC420" s="64"/>
    </row>
    <row r="421" spans="1:55" s="25" customFormat="1" ht="15.95" hidden="1" customHeight="1">
      <c r="A421" s="219" t="s">
        <v>1403</v>
      </c>
      <c r="B421" s="226" t="s">
        <v>1254</v>
      </c>
      <c r="C421" s="42">
        <v>42883</v>
      </c>
      <c r="D421" s="42"/>
      <c r="E421" s="95" t="s">
        <v>1227</v>
      </c>
      <c r="F421" s="65" t="s">
        <v>1049</v>
      </c>
      <c r="G421" s="112" t="s">
        <v>1061</v>
      </c>
      <c r="H421" s="41"/>
      <c r="I421" s="128"/>
      <c r="J421" s="128"/>
      <c r="K421" s="128"/>
      <c r="L421" s="138"/>
      <c r="M421" s="138"/>
      <c r="N421" s="138"/>
      <c r="O421" s="138"/>
      <c r="P421" s="138"/>
      <c r="Q421" s="138"/>
      <c r="R421" s="204"/>
      <c r="S421" s="204"/>
      <c r="T421" s="194"/>
      <c r="U421" s="194" t="s">
        <v>925</v>
      </c>
      <c r="V421" s="194" t="s">
        <v>925</v>
      </c>
      <c r="W421" s="194" t="s">
        <v>925</v>
      </c>
      <c r="X421" s="194" t="s">
        <v>925</v>
      </c>
      <c r="Y421" s="194" t="s">
        <v>925</v>
      </c>
      <c r="Z421" s="194" t="s">
        <v>925</v>
      </c>
      <c r="AA421" s="204" t="s">
        <v>925</v>
      </c>
      <c r="AB421" s="204"/>
      <c r="AC421" s="145"/>
      <c r="AD421" s="149"/>
      <c r="AE421" s="159"/>
      <c r="AF421" s="159"/>
      <c r="AG421" s="159"/>
      <c r="AH421" s="159"/>
      <c r="AI421" s="159"/>
      <c r="AJ421" s="159"/>
      <c r="AK421" s="171"/>
      <c r="AL421" s="172"/>
      <c r="AM421" s="172"/>
      <c r="AN421" s="172"/>
      <c r="AO421" s="172"/>
      <c r="AP421" s="172"/>
      <c r="AQ421" s="171"/>
      <c r="AR421" s="184"/>
      <c r="AS421" s="184"/>
      <c r="AT421" s="184"/>
      <c r="AU421" s="184"/>
      <c r="AV421" s="184"/>
      <c r="AW421" s="184"/>
      <c r="AX421" s="41"/>
      <c r="AY421" s="41" t="s">
        <v>942</v>
      </c>
      <c r="AZ421" s="41"/>
      <c r="BA421" s="41"/>
      <c r="BB421" s="27"/>
      <c r="BC421" s="41"/>
    </row>
    <row r="422" spans="1:55" s="25" customFormat="1" ht="15.95" hidden="1" customHeight="1">
      <c r="A422" s="219" t="s">
        <v>1403</v>
      </c>
      <c r="B422" s="226" t="s">
        <v>1369</v>
      </c>
      <c r="C422" s="42">
        <v>42883</v>
      </c>
      <c r="D422" s="42">
        <v>42883</v>
      </c>
      <c r="E422" s="93" t="s">
        <v>1089</v>
      </c>
      <c r="F422" s="43" t="s">
        <v>1312</v>
      </c>
      <c r="G422" s="110" t="s">
        <v>1090</v>
      </c>
      <c r="H422" s="41" t="s">
        <v>1091</v>
      </c>
      <c r="I422" s="128"/>
      <c r="J422" s="128"/>
      <c r="K422" s="128"/>
      <c r="L422" s="138"/>
      <c r="M422" s="138" t="s">
        <v>925</v>
      </c>
      <c r="N422" s="138" t="s">
        <v>925</v>
      </c>
      <c r="O422" s="138" t="s">
        <v>925</v>
      </c>
      <c r="P422" s="138" t="s">
        <v>925</v>
      </c>
      <c r="Q422" s="138" t="s">
        <v>925</v>
      </c>
      <c r="R422" s="204" t="s">
        <v>925</v>
      </c>
      <c r="S422" s="204" t="s">
        <v>925</v>
      </c>
      <c r="T422" s="194"/>
      <c r="U422" s="194" t="s">
        <v>925</v>
      </c>
      <c r="V422" s="194" t="s">
        <v>925</v>
      </c>
      <c r="W422" s="194" t="s">
        <v>925</v>
      </c>
      <c r="X422" s="194" t="s">
        <v>925</v>
      </c>
      <c r="Y422" s="194" t="s">
        <v>925</v>
      </c>
      <c r="Z422" s="194" t="s">
        <v>925</v>
      </c>
      <c r="AA422" s="204" t="s">
        <v>925</v>
      </c>
      <c r="AB422" s="204"/>
      <c r="AC422" s="145"/>
      <c r="AD422" s="149"/>
      <c r="AE422" s="159"/>
      <c r="AF422" s="159"/>
      <c r="AG422" s="159"/>
      <c r="AH422" s="159"/>
      <c r="AI422" s="159"/>
      <c r="AJ422" s="159"/>
      <c r="AK422" s="171"/>
      <c r="AL422" s="172"/>
      <c r="AM422" s="172"/>
      <c r="AN422" s="172"/>
      <c r="AO422" s="172"/>
      <c r="AP422" s="172"/>
      <c r="AQ422" s="171"/>
      <c r="AR422" s="184"/>
      <c r="AS422" s="184"/>
      <c r="AT422" s="184"/>
      <c r="AU422" s="184"/>
      <c r="AV422" s="184"/>
      <c r="AW422" s="184"/>
      <c r="AX422" s="26"/>
      <c r="AY422" s="26"/>
      <c r="AZ422" s="41"/>
      <c r="BA422" s="41"/>
      <c r="BB422" s="41"/>
      <c r="BC422" s="41"/>
    </row>
    <row r="423" spans="1:55" s="25" customFormat="1" ht="15.95" hidden="1" customHeight="1">
      <c r="A423" s="219"/>
      <c r="B423" s="226"/>
      <c r="C423" s="42"/>
      <c r="D423" s="42"/>
      <c r="E423" s="93"/>
      <c r="F423" s="43"/>
      <c r="G423" s="110"/>
      <c r="H423" s="41"/>
      <c r="I423" s="128"/>
      <c r="J423" s="128"/>
      <c r="K423" s="128"/>
      <c r="L423" s="138"/>
      <c r="M423" s="138"/>
      <c r="N423" s="138"/>
      <c r="O423" s="138"/>
      <c r="P423" s="138"/>
      <c r="Q423" s="138"/>
      <c r="R423" s="204"/>
      <c r="S423" s="204"/>
      <c r="T423" s="194"/>
      <c r="U423" s="194"/>
      <c r="V423" s="194"/>
      <c r="W423" s="194"/>
      <c r="X423" s="194"/>
      <c r="Y423" s="194"/>
      <c r="Z423" s="194"/>
      <c r="AA423" s="204"/>
      <c r="AB423" s="204"/>
      <c r="AC423" s="145"/>
      <c r="AD423" s="149"/>
      <c r="AE423" s="159"/>
      <c r="AF423" s="159"/>
      <c r="AG423" s="159"/>
      <c r="AH423" s="159"/>
      <c r="AI423" s="159"/>
      <c r="AJ423" s="159"/>
      <c r="AK423" s="171"/>
      <c r="AL423" s="172"/>
      <c r="AM423" s="172"/>
      <c r="AN423" s="172"/>
      <c r="AO423" s="172"/>
      <c r="AP423" s="172"/>
      <c r="AQ423" s="171"/>
      <c r="AR423" s="184"/>
      <c r="AS423" s="184"/>
      <c r="AT423" s="184"/>
      <c r="AU423" s="184"/>
      <c r="AV423" s="184"/>
      <c r="AW423" s="184"/>
      <c r="AX423" s="26"/>
      <c r="AY423" s="26"/>
      <c r="AZ423" s="41"/>
      <c r="BA423" s="41"/>
      <c r="BB423" s="41"/>
      <c r="BC423" s="41"/>
    </row>
    <row r="424" spans="1:55" s="25" customFormat="1" ht="15.95" hidden="1" customHeight="1">
      <c r="A424" s="219" t="s">
        <v>1403</v>
      </c>
      <c r="B424" s="226" t="s">
        <v>1369</v>
      </c>
      <c r="C424" s="42">
        <v>42885</v>
      </c>
      <c r="D424" s="42"/>
      <c r="E424" s="93" t="s">
        <v>1048</v>
      </c>
      <c r="F424" s="65" t="s">
        <v>1049</v>
      </c>
      <c r="G424" s="113" t="s">
        <v>1241</v>
      </c>
      <c r="H424" s="41"/>
      <c r="I424" s="128"/>
      <c r="J424" s="128"/>
      <c r="K424" s="128"/>
      <c r="L424" s="138"/>
      <c r="M424" s="138" t="s">
        <v>925</v>
      </c>
      <c r="N424" s="138" t="s">
        <v>925</v>
      </c>
      <c r="O424" s="138" t="s">
        <v>925</v>
      </c>
      <c r="P424" s="138" t="s">
        <v>925</v>
      </c>
      <c r="Q424" s="138" t="s">
        <v>925</v>
      </c>
      <c r="R424" s="204" t="s">
        <v>925</v>
      </c>
      <c r="S424" s="204" t="s">
        <v>925</v>
      </c>
      <c r="T424" s="194"/>
      <c r="U424" s="194" t="s">
        <v>925</v>
      </c>
      <c r="V424" s="194" t="s">
        <v>925</v>
      </c>
      <c r="W424" s="194" t="s">
        <v>925</v>
      </c>
      <c r="X424" s="194" t="s">
        <v>925</v>
      </c>
      <c r="Y424" s="194" t="s">
        <v>925</v>
      </c>
      <c r="Z424" s="194" t="s">
        <v>925</v>
      </c>
      <c r="AA424" s="204" t="s">
        <v>925</v>
      </c>
      <c r="AB424" s="204" t="s">
        <v>925</v>
      </c>
      <c r="AC424" s="145"/>
      <c r="AD424" s="149"/>
      <c r="AE424" s="159"/>
      <c r="AF424" s="159"/>
      <c r="AG424" s="159"/>
      <c r="AH424" s="159"/>
      <c r="AI424" s="159"/>
      <c r="AJ424" s="159"/>
      <c r="AK424" s="171"/>
      <c r="AL424" s="172"/>
      <c r="AM424" s="172"/>
      <c r="AN424" s="172"/>
      <c r="AO424" s="172"/>
      <c r="AP424" s="172"/>
      <c r="AQ424" s="171"/>
      <c r="AR424" s="184"/>
      <c r="AS424" s="184"/>
      <c r="AT424" s="184"/>
      <c r="AU424" s="184"/>
      <c r="AV424" s="184"/>
      <c r="AW424" s="184"/>
      <c r="AX424" s="41"/>
      <c r="AY424" s="41" t="s">
        <v>942</v>
      </c>
      <c r="AZ424" s="41"/>
      <c r="BA424" s="41"/>
      <c r="BB424" s="27"/>
      <c r="BC424" s="41"/>
    </row>
    <row r="425" spans="1:55" s="25" customFormat="1" ht="15.95" hidden="1" customHeight="1">
      <c r="A425" s="219" t="s">
        <v>1405</v>
      </c>
      <c r="B425" s="226" t="s">
        <v>1369</v>
      </c>
      <c r="C425" s="42">
        <v>42886</v>
      </c>
      <c r="D425" s="42"/>
      <c r="E425" s="93" t="s">
        <v>871</v>
      </c>
      <c r="F425" s="43" t="s">
        <v>872</v>
      </c>
      <c r="G425" s="110" t="s">
        <v>873</v>
      </c>
      <c r="H425" s="41" t="s">
        <v>884</v>
      </c>
      <c r="I425" s="128"/>
      <c r="J425" s="128"/>
      <c r="K425" s="128"/>
      <c r="L425" s="138" t="s">
        <v>925</v>
      </c>
      <c r="M425" s="138" t="s">
        <v>925</v>
      </c>
      <c r="N425" s="138" t="s">
        <v>925</v>
      </c>
      <c r="O425" s="138" t="s">
        <v>925</v>
      </c>
      <c r="P425" s="138" t="s">
        <v>925</v>
      </c>
      <c r="Q425" s="138" t="s">
        <v>925</v>
      </c>
      <c r="R425" s="204" t="s">
        <v>925</v>
      </c>
      <c r="S425" s="204" t="s">
        <v>925</v>
      </c>
      <c r="T425" s="194" t="s">
        <v>925</v>
      </c>
      <c r="U425" s="194" t="s">
        <v>925</v>
      </c>
      <c r="V425" s="194" t="s">
        <v>925</v>
      </c>
      <c r="W425" s="194" t="s">
        <v>925</v>
      </c>
      <c r="X425" s="194" t="s">
        <v>925</v>
      </c>
      <c r="Y425" s="194" t="s">
        <v>925</v>
      </c>
      <c r="Z425" s="194" t="s">
        <v>925</v>
      </c>
      <c r="AA425" s="204" t="s">
        <v>925</v>
      </c>
      <c r="AB425" s="204"/>
      <c r="AC425" s="145"/>
      <c r="AD425" s="149"/>
      <c r="AE425" s="159" t="s">
        <v>925</v>
      </c>
      <c r="AF425" s="159" t="s">
        <v>925</v>
      </c>
      <c r="AG425" s="159" t="s">
        <v>925</v>
      </c>
      <c r="AH425" s="159" t="s">
        <v>925</v>
      </c>
      <c r="AI425" s="159" t="s">
        <v>925</v>
      </c>
      <c r="AJ425" s="159" t="s">
        <v>925</v>
      </c>
      <c r="AK425" s="171" t="s">
        <v>925</v>
      </c>
      <c r="AL425" s="172" t="s">
        <v>925</v>
      </c>
      <c r="AM425" s="172" t="s">
        <v>925</v>
      </c>
      <c r="AN425" s="172" t="s">
        <v>925</v>
      </c>
      <c r="AO425" s="172" t="s">
        <v>925</v>
      </c>
      <c r="AP425" s="172" t="s">
        <v>925</v>
      </c>
      <c r="AQ425" s="171"/>
      <c r="AR425" s="184"/>
      <c r="AS425" s="184"/>
      <c r="AT425" s="184"/>
      <c r="AU425" s="184"/>
      <c r="AV425" s="184"/>
      <c r="AW425" s="184"/>
      <c r="AX425" s="41" t="s">
        <v>926</v>
      </c>
      <c r="AY425" s="41" t="s">
        <v>942</v>
      </c>
      <c r="AZ425" s="41" t="s">
        <v>66</v>
      </c>
      <c r="BA425" s="41"/>
      <c r="BB425" s="27"/>
      <c r="BC425" s="41"/>
    </row>
    <row r="426" spans="1:55" s="237" customFormat="1" ht="15.95" customHeight="1">
      <c r="A426" s="238"/>
      <c r="B426" s="239" t="s">
        <v>1410</v>
      </c>
      <c r="C426" s="240"/>
      <c r="D426" s="240"/>
      <c r="E426" s="241"/>
      <c r="F426" s="242"/>
      <c r="G426" s="241"/>
      <c r="H426" s="243"/>
      <c r="I426" s="244"/>
      <c r="J426" s="244"/>
      <c r="K426" s="244"/>
      <c r="L426" s="245"/>
      <c r="M426" s="245"/>
      <c r="N426" s="245"/>
      <c r="O426" s="245"/>
      <c r="P426" s="245"/>
      <c r="Q426" s="245"/>
      <c r="R426" s="246"/>
      <c r="S426" s="246"/>
      <c r="T426" s="247"/>
      <c r="U426" s="247"/>
      <c r="V426" s="247"/>
      <c r="W426" s="247"/>
      <c r="X426" s="247"/>
      <c r="Y426" s="247"/>
      <c r="Z426" s="247"/>
      <c r="AA426" s="246"/>
      <c r="AB426" s="246"/>
      <c r="AC426" s="248"/>
      <c r="AD426" s="248"/>
      <c r="AE426" s="249"/>
      <c r="AF426" s="249"/>
      <c r="AG426" s="249"/>
      <c r="AH426" s="249"/>
      <c r="AI426" s="249"/>
      <c r="AJ426" s="249"/>
      <c r="AK426" s="250"/>
      <c r="AL426" s="250"/>
      <c r="AM426" s="250"/>
      <c r="AN426" s="250"/>
      <c r="AO426" s="250"/>
      <c r="AP426" s="250"/>
      <c r="AQ426" s="250"/>
      <c r="AR426" s="251"/>
      <c r="AS426" s="251"/>
      <c r="AT426" s="251"/>
      <c r="AU426" s="251"/>
      <c r="AV426" s="251"/>
      <c r="AW426" s="251"/>
      <c r="AX426" s="243"/>
      <c r="AY426" s="243"/>
      <c r="AZ426" s="243"/>
      <c r="BA426" s="243"/>
      <c r="BB426" s="253"/>
      <c r="BC426" s="243"/>
    </row>
    <row r="427" spans="1:55" s="25" customFormat="1" ht="15.95" customHeight="1">
      <c r="A427" s="219" t="s">
        <v>1401</v>
      </c>
      <c r="B427" s="226" t="s">
        <v>1369</v>
      </c>
      <c r="C427" s="42">
        <v>42887</v>
      </c>
      <c r="D427" s="42"/>
      <c r="E427" s="93" t="s">
        <v>1222</v>
      </c>
      <c r="F427" s="43" t="s">
        <v>1304</v>
      </c>
      <c r="G427" s="110" t="s">
        <v>1279</v>
      </c>
      <c r="H427" s="41" t="s">
        <v>1423</v>
      </c>
      <c r="I427" s="128"/>
      <c r="J427" s="128"/>
      <c r="K427" s="128"/>
      <c r="L427" s="138"/>
      <c r="M427" s="138" t="s">
        <v>925</v>
      </c>
      <c r="N427" s="138" t="s">
        <v>925</v>
      </c>
      <c r="O427" s="138" t="s">
        <v>925</v>
      </c>
      <c r="P427" s="138" t="s">
        <v>925</v>
      </c>
      <c r="Q427" s="138" t="s">
        <v>925</v>
      </c>
      <c r="R427" s="204"/>
      <c r="S427" s="204"/>
      <c r="T427" s="194"/>
      <c r="U427" s="194" t="s">
        <v>925</v>
      </c>
      <c r="V427" s="194" t="s">
        <v>925</v>
      </c>
      <c r="W427" s="194" t="s">
        <v>925</v>
      </c>
      <c r="X427" s="194" t="s">
        <v>925</v>
      </c>
      <c r="Y427" s="194" t="s">
        <v>925</v>
      </c>
      <c r="Z427" s="194"/>
      <c r="AA427" s="204"/>
      <c r="AB427" s="204"/>
      <c r="AC427" s="145"/>
      <c r="AD427" s="149"/>
      <c r="AE427" s="159"/>
      <c r="AF427" s="159"/>
      <c r="AG427" s="159"/>
      <c r="AH427" s="159"/>
      <c r="AI427" s="159"/>
      <c r="AJ427" s="159"/>
      <c r="AK427" s="171"/>
      <c r="AL427" s="172"/>
      <c r="AM427" s="172"/>
      <c r="AN427" s="172"/>
      <c r="AO427" s="172"/>
      <c r="AP427" s="172"/>
      <c r="AQ427" s="171"/>
      <c r="AR427" s="184"/>
      <c r="AS427" s="184"/>
      <c r="AT427" s="184"/>
      <c r="AU427" s="184"/>
      <c r="AV427" s="184"/>
      <c r="AW427" s="184"/>
      <c r="AX427" s="41"/>
      <c r="AY427" s="41"/>
      <c r="AZ427" s="41"/>
      <c r="BA427" s="41"/>
      <c r="BB427" s="27"/>
      <c r="BC427" s="41"/>
    </row>
    <row r="428" spans="1:55" s="25" customFormat="1" ht="15.95" customHeight="1">
      <c r="A428" s="219" t="s">
        <v>1401</v>
      </c>
      <c r="B428" s="226" t="s">
        <v>1369</v>
      </c>
      <c r="C428" s="42">
        <v>42888</v>
      </c>
      <c r="D428" s="42"/>
      <c r="E428" s="93" t="s">
        <v>862</v>
      </c>
      <c r="F428" s="43" t="s">
        <v>1325</v>
      </c>
      <c r="G428" s="110" t="s">
        <v>863</v>
      </c>
      <c r="H428" s="41" t="s">
        <v>864</v>
      </c>
      <c r="I428" s="128"/>
      <c r="J428" s="128"/>
      <c r="K428" s="128"/>
      <c r="L428" s="138"/>
      <c r="M428" s="138" t="s">
        <v>925</v>
      </c>
      <c r="N428" s="138" t="s">
        <v>925</v>
      </c>
      <c r="O428" s="138" t="s">
        <v>925</v>
      </c>
      <c r="P428" s="138" t="s">
        <v>925</v>
      </c>
      <c r="Q428" s="138" t="s">
        <v>925</v>
      </c>
      <c r="R428" s="204"/>
      <c r="S428" s="204"/>
      <c r="T428" s="194"/>
      <c r="U428" s="194" t="s">
        <v>925</v>
      </c>
      <c r="V428" s="194" t="s">
        <v>925</v>
      </c>
      <c r="W428" s="194" t="s">
        <v>925</v>
      </c>
      <c r="X428" s="194" t="s">
        <v>925</v>
      </c>
      <c r="Y428" s="194" t="s">
        <v>925</v>
      </c>
      <c r="Z428" s="194"/>
      <c r="AA428" s="204"/>
      <c r="AB428" s="204"/>
      <c r="AC428" s="145"/>
      <c r="AD428" s="149"/>
      <c r="AE428" s="159"/>
      <c r="AF428" s="159"/>
      <c r="AG428" s="159"/>
      <c r="AH428" s="159"/>
      <c r="AI428" s="159"/>
      <c r="AJ428" s="159"/>
      <c r="AK428" s="171"/>
      <c r="AL428" s="172"/>
      <c r="AM428" s="172"/>
      <c r="AN428" s="172"/>
      <c r="AO428" s="172"/>
      <c r="AP428" s="172"/>
      <c r="AQ428" s="171"/>
      <c r="AR428" s="184"/>
      <c r="AS428" s="184"/>
      <c r="AT428" s="184"/>
      <c r="AU428" s="184"/>
      <c r="AV428" s="184"/>
      <c r="AW428" s="184"/>
      <c r="AX428" s="41" t="s">
        <v>926</v>
      </c>
      <c r="AY428" s="41" t="s">
        <v>942</v>
      </c>
      <c r="AZ428" s="41" t="s">
        <v>66</v>
      </c>
      <c r="BA428" s="41"/>
      <c r="BB428" s="27"/>
      <c r="BC428" s="41"/>
    </row>
    <row r="429" spans="1:55" s="25" customFormat="1" ht="15.95" customHeight="1">
      <c r="A429" s="219" t="s">
        <v>1401</v>
      </c>
      <c r="B429" s="226" t="s">
        <v>1369</v>
      </c>
      <c r="C429" s="42">
        <v>42888</v>
      </c>
      <c r="D429" s="42"/>
      <c r="E429" s="93"/>
      <c r="F429" s="43" t="s">
        <v>1315</v>
      </c>
      <c r="G429" s="110" t="s">
        <v>1156</v>
      </c>
      <c r="H429" s="41" t="s">
        <v>1157</v>
      </c>
      <c r="I429" s="128"/>
      <c r="J429" s="128"/>
      <c r="K429" s="128"/>
      <c r="L429" s="138" t="s">
        <v>925</v>
      </c>
      <c r="M429" s="138" t="s">
        <v>925</v>
      </c>
      <c r="N429" s="138" t="s">
        <v>925</v>
      </c>
      <c r="O429" s="138" t="s">
        <v>925</v>
      </c>
      <c r="P429" s="138" t="s">
        <v>925</v>
      </c>
      <c r="Q429" s="138" t="s">
        <v>925</v>
      </c>
      <c r="R429" s="204"/>
      <c r="S429" s="204"/>
      <c r="T429" s="194" t="s">
        <v>925</v>
      </c>
      <c r="U429" s="194" t="s">
        <v>925</v>
      </c>
      <c r="V429" s="194" t="s">
        <v>925</v>
      </c>
      <c r="W429" s="194" t="s">
        <v>925</v>
      </c>
      <c r="X429" s="194" t="s">
        <v>925</v>
      </c>
      <c r="Y429" s="194" t="s">
        <v>925</v>
      </c>
      <c r="Z429" s="194"/>
      <c r="AA429" s="204"/>
      <c r="AB429" s="204"/>
      <c r="AC429" s="145"/>
      <c r="AD429" s="149"/>
      <c r="AE429" s="159"/>
      <c r="AF429" s="159"/>
      <c r="AG429" s="159"/>
      <c r="AH429" s="159"/>
      <c r="AI429" s="159"/>
      <c r="AJ429" s="159"/>
      <c r="AK429" s="171"/>
      <c r="AL429" s="172"/>
      <c r="AM429" s="172"/>
      <c r="AN429" s="172"/>
      <c r="AO429" s="172"/>
      <c r="AP429" s="172"/>
      <c r="AQ429" s="171"/>
      <c r="AR429" s="184"/>
      <c r="AS429" s="184"/>
      <c r="AT429" s="184"/>
      <c r="AU429" s="184"/>
      <c r="AV429" s="184"/>
      <c r="AW429" s="184"/>
      <c r="AX429" s="26"/>
      <c r="AY429" s="26"/>
      <c r="AZ429" s="41"/>
      <c r="BA429" s="41"/>
      <c r="BB429" s="41"/>
      <c r="BC429" s="41"/>
    </row>
    <row r="430" spans="1:55" s="25" customFormat="1" ht="15.95" customHeight="1">
      <c r="A430" s="219" t="s">
        <v>1401</v>
      </c>
      <c r="B430" s="226" t="s">
        <v>1254</v>
      </c>
      <c r="C430" s="42">
        <v>42888</v>
      </c>
      <c r="D430" s="42"/>
      <c r="E430" s="93" t="s">
        <v>1002</v>
      </c>
      <c r="F430" s="43" t="s">
        <v>990</v>
      </c>
      <c r="G430" s="110" t="s">
        <v>1003</v>
      </c>
      <c r="H430" s="41" t="s">
        <v>1373</v>
      </c>
      <c r="I430" s="128"/>
      <c r="J430" s="128"/>
      <c r="K430" s="128"/>
      <c r="L430" s="138"/>
      <c r="M430" s="138"/>
      <c r="N430" s="138"/>
      <c r="O430" s="138"/>
      <c r="P430" s="138"/>
      <c r="Q430" s="138"/>
      <c r="R430" s="204"/>
      <c r="S430" s="204"/>
      <c r="T430" s="194"/>
      <c r="U430" s="194" t="s">
        <v>925</v>
      </c>
      <c r="V430" s="194" t="s">
        <v>925</v>
      </c>
      <c r="W430" s="194" t="s">
        <v>925</v>
      </c>
      <c r="X430" s="194" t="s">
        <v>925</v>
      </c>
      <c r="Y430" s="194" t="s">
        <v>925</v>
      </c>
      <c r="Z430" s="194"/>
      <c r="AA430" s="204"/>
      <c r="AB430" s="204"/>
      <c r="AC430" s="145"/>
      <c r="AD430" s="149"/>
      <c r="AE430" s="159"/>
      <c r="AF430" s="159"/>
      <c r="AG430" s="159"/>
      <c r="AH430" s="159"/>
      <c r="AI430" s="159"/>
      <c r="AJ430" s="159"/>
      <c r="AK430" s="171"/>
      <c r="AL430" s="172"/>
      <c r="AM430" s="172"/>
      <c r="AN430" s="172"/>
      <c r="AO430" s="172"/>
      <c r="AP430" s="172"/>
      <c r="AQ430" s="171"/>
      <c r="AR430" s="184"/>
      <c r="AS430" s="184"/>
      <c r="AT430" s="184"/>
      <c r="AU430" s="184"/>
      <c r="AV430" s="184"/>
      <c r="AW430" s="184"/>
      <c r="AX430" s="26"/>
      <c r="AY430" s="26"/>
      <c r="AZ430" s="41"/>
      <c r="BA430" s="41"/>
      <c r="BB430" s="41"/>
      <c r="BC430" s="41"/>
    </row>
    <row r="431" spans="1:55" s="25" customFormat="1" ht="15.95" customHeight="1">
      <c r="A431" s="219"/>
      <c r="B431" s="226"/>
      <c r="C431" s="42"/>
      <c r="D431" s="42"/>
      <c r="E431" s="93"/>
      <c r="F431" s="43"/>
      <c r="G431" s="110"/>
      <c r="H431" s="41"/>
      <c r="I431" s="128"/>
      <c r="J431" s="128"/>
      <c r="K431" s="128"/>
      <c r="L431" s="138"/>
      <c r="M431" s="138"/>
      <c r="N431" s="138"/>
      <c r="O431" s="138"/>
      <c r="P431" s="138"/>
      <c r="Q431" s="138"/>
      <c r="R431" s="204"/>
      <c r="S431" s="204"/>
      <c r="T431" s="194"/>
      <c r="U431" s="194"/>
      <c r="V431" s="194"/>
      <c r="W431" s="194"/>
      <c r="X431" s="194"/>
      <c r="Y431" s="194"/>
      <c r="Z431" s="194"/>
      <c r="AA431" s="204"/>
      <c r="AB431" s="204"/>
      <c r="AC431" s="145"/>
      <c r="AD431" s="149"/>
      <c r="AE431" s="159"/>
      <c r="AF431" s="159"/>
      <c r="AG431" s="159"/>
      <c r="AH431" s="159"/>
      <c r="AI431" s="159"/>
      <c r="AJ431" s="159"/>
      <c r="AK431" s="171"/>
      <c r="AL431" s="172"/>
      <c r="AM431" s="172"/>
      <c r="AN431" s="172"/>
      <c r="AO431" s="172"/>
      <c r="AP431" s="172"/>
      <c r="AQ431" s="171"/>
      <c r="AR431" s="184"/>
      <c r="AS431" s="184"/>
      <c r="AT431" s="184"/>
      <c r="AU431" s="184"/>
      <c r="AV431" s="184"/>
      <c r="AW431" s="184"/>
      <c r="AX431" s="26"/>
      <c r="AY431" s="26"/>
      <c r="AZ431" s="41"/>
      <c r="BA431" s="41"/>
      <c r="BB431" s="41"/>
      <c r="BC431" s="41"/>
    </row>
    <row r="432" spans="1:55" s="25" customFormat="1" ht="15.95" customHeight="1">
      <c r="A432" s="219" t="s">
        <v>1406</v>
      </c>
      <c r="B432" s="226" t="s">
        <v>1369</v>
      </c>
      <c r="C432" s="42">
        <v>42889</v>
      </c>
      <c r="D432" s="42"/>
      <c r="E432" s="93" t="s">
        <v>785</v>
      </c>
      <c r="F432" s="43" t="s">
        <v>1299</v>
      </c>
      <c r="G432" s="110" t="s">
        <v>818</v>
      </c>
      <c r="H432" s="41" t="s">
        <v>885</v>
      </c>
      <c r="I432" s="128"/>
      <c r="J432" s="128"/>
      <c r="K432" s="128"/>
      <c r="L432" s="138" t="s">
        <v>925</v>
      </c>
      <c r="M432" s="138" t="s">
        <v>925</v>
      </c>
      <c r="N432" s="138" t="s">
        <v>925</v>
      </c>
      <c r="O432" s="138" t="s">
        <v>925</v>
      </c>
      <c r="P432" s="138" t="s">
        <v>925</v>
      </c>
      <c r="Q432" s="138" t="s">
        <v>925</v>
      </c>
      <c r="R432" s="204"/>
      <c r="S432" s="204"/>
      <c r="T432" s="194"/>
      <c r="U432" s="194"/>
      <c r="V432" s="194"/>
      <c r="W432" s="194"/>
      <c r="X432" s="194"/>
      <c r="Y432" s="194"/>
      <c r="Z432" s="194"/>
      <c r="AA432" s="204"/>
      <c r="AB432" s="204"/>
      <c r="AC432" s="145"/>
      <c r="AD432" s="149"/>
      <c r="AE432" s="159" t="s">
        <v>925</v>
      </c>
      <c r="AF432" s="159" t="s">
        <v>925</v>
      </c>
      <c r="AG432" s="159" t="s">
        <v>925</v>
      </c>
      <c r="AH432" s="159" t="s">
        <v>925</v>
      </c>
      <c r="AI432" s="159" t="s">
        <v>925</v>
      </c>
      <c r="AJ432" s="159" t="s">
        <v>925</v>
      </c>
      <c r="AK432" s="171" t="s">
        <v>925</v>
      </c>
      <c r="AL432" s="172" t="s">
        <v>925</v>
      </c>
      <c r="AM432" s="172" t="s">
        <v>925</v>
      </c>
      <c r="AN432" s="172" t="s">
        <v>925</v>
      </c>
      <c r="AO432" s="172" t="s">
        <v>925</v>
      </c>
      <c r="AP432" s="172" t="s">
        <v>925</v>
      </c>
      <c r="AQ432" s="171"/>
      <c r="AR432" s="184" t="s">
        <v>925</v>
      </c>
      <c r="AS432" s="184" t="s">
        <v>925</v>
      </c>
      <c r="AT432" s="184"/>
      <c r="AU432" s="184"/>
      <c r="AV432" s="184"/>
      <c r="AW432" s="184"/>
      <c r="AX432" s="41" t="s">
        <v>926</v>
      </c>
      <c r="AY432" s="41" t="s">
        <v>942</v>
      </c>
      <c r="AZ432" s="41" t="s">
        <v>66</v>
      </c>
      <c r="BA432" s="41" t="s">
        <v>950</v>
      </c>
      <c r="BB432" s="27"/>
      <c r="BC432" s="41" t="s">
        <v>951</v>
      </c>
    </row>
    <row r="433" spans="1:55" s="25" customFormat="1" ht="15.95" customHeight="1">
      <c r="A433" s="219" t="s">
        <v>1403</v>
      </c>
      <c r="B433" s="226" t="s">
        <v>1369</v>
      </c>
      <c r="C433" s="42">
        <v>42889</v>
      </c>
      <c r="D433" s="42"/>
      <c r="E433" s="93" t="s">
        <v>1079</v>
      </c>
      <c r="F433" s="43" t="s">
        <v>1307</v>
      </c>
      <c r="G433" s="110" t="s">
        <v>1238</v>
      </c>
      <c r="H433" s="41" t="s">
        <v>1239</v>
      </c>
      <c r="I433" s="128"/>
      <c r="J433" s="128"/>
      <c r="K433" s="128"/>
      <c r="L433" s="138"/>
      <c r="M433" s="138"/>
      <c r="N433" s="138"/>
      <c r="O433" s="138"/>
      <c r="P433" s="138"/>
      <c r="Q433" s="138"/>
      <c r="R433" s="204" t="s">
        <v>925</v>
      </c>
      <c r="S433" s="204" t="s">
        <v>925</v>
      </c>
      <c r="T433" s="194"/>
      <c r="U433" s="194" t="s">
        <v>925</v>
      </c>
      <c r="V433" s="194" t="s">
        <v>925</v>
      </c>
      <c r="W433" s="194" t="s">
        <v>925</v>
      </c>
      <c r="X433" s="194" t="s">
        <v>925</v>
      </c>
      <c r="Y433" s="194" t="s">
        <v>925</v>
      </c>
      <c r="Z433" s="194" t="s">
        <v>925</v>
      </c>
      <c r="AA433" s="204" t="s">
        <v>925</v>
      </c>
      <c r="AB433" s="204"/>
      <c r="AC433" s="145"/>
      <c r="AD433" s="149"/>
      <c r="AE433" s="159"/>
      <c r="AF433" s="159"/>
      <c r="AG433" s="159"/>
      <c r="AH433" s="159"/>
      <c r="AI433" s="159"/>
      <c r="AJ433" s="159"/>
      <c r="AK433" s="171"/>
      <c r="AL433" s="172"/>
      <c r="AM433" s="172"/>
      <c r="AN433" s="172"/>
      <c r="AO433" s="172"/>
      <c r="AP433" s="172"/>
      <c r="AQ433" s="171"/>
      <c r="AR433" s="184"/>
      <c r="AS433" s="184"/>
      <c r="AT433" s="184"/>
      <c r="AU433" s="184"/>
      <c r="AV433" s="184"/>
      <c r="AW433" s="184"/>
      <c r="AX433" s="41"/>
      <c r="AY433" s="41"/>
      <c r="AZ433" s="41"/>
      <c r="BA433" s="41"/>
      <c r="BB433" s="27"/>
      <c r="BC433" s="41"/>
    </row>
    <row r="434" spans="1:55" s="25" customFormat="1" ht="15.95" customHeight="1">
      <c r="A434" s="219" t="s">
        <v>1403</v>
      </c>
      <c r="B434" s="226" t="s">
        <v>1369</v>
      </c>
      <c r="C434" s="62">
        <v>42889</v>
      </c>
      <c r="D434" s="62"/>
      <c r="E434" s="94" t="s">
        <v>972</v>
      </c>
      <c r="F434" s="43" t="s">
        <v>1317</v>
      </c>
      <c r="G434" s="111" t="s">
        <v>974</v>
      </c>
      <c r="H434" s="64" t="s">
        <v>1376</v>
      </c>
      <c r="I434" s="129"/>
      <c r="J434" s="129"/>
      <c r="K434" s="129"/>
      <c r="L434" s="137" t="s">
        <v>925</v>
      </c>
      <c r="M434" s="137" t="s">
        <v>925</v>
      </c>
      <c r="N434" s="137" t="s">
        <v>925</v>
      </c>
      <c r="O434" s="137" t="s">
        <v>925</v>
      </c>
      <c r="P434" s="137" t="s">
        <v>925</v>
      </c>
      <c r="Q434" s="137" t="s">
        <v>925</v>
      </c>
      <c r="R434" s="203" t="s">
        <v>925</v>
      </c>
      <c r="S434" s="203" t="s">
        <v>925</v>
      </c>
      <c r="T434" s="193"/>
      <c r="U434" s="193" t="s">
        <v>925</v>
      </c>
      <c r="V434" s="193" t="s">
        <v>925</v>
      </c>
      <c r="W434" s="193" t="s">
        <v>925</v>
      </c>
      <c r="X434" s="193" t="s">
        <v>925</v>
      </c>
      <c r="Y434" s="193" t="s">
        <v>925</v>
      </c>
      <c r="Z434" s="193" t="s">
        <v>925</v>
      </c>
      <c r="AA434" s="203" t="s">
        <v>925</v>
      </c>
      <c r="AB434" s="203" t="s">
        <v>925</v>
      </c>
      <c r="AC434" s="147"/>
      <c r="AD434" s="148"/>
      <c r="AE434" s="158"/>
      <c r="AF434" s="158"/>
      <c r="AG434" s="158"/>
      <c r="AH434" s="158"/>
      <c r="AI434" s="158"/>
      <c r="AJ434" s="158"/>
      <c r="AK434" s="169"/>
      <c r="AL434" s="170"/>
      <c r="AM434" s="170"/>
      <c r="AN434" s="170"/>
      <c r="AO434" s="170"/>
      <c r="AP434" s="170"/>
      <c r="AQ434" s="169"/>
      <c r="AR434" s="183"/>
      <c r="AS434" s="183"/>
      <c r="AT434" s="183"/>
      <c r="AU434" s="183"/>
      <c r="AV434" s="183"/>
      <c r="AW434" s="183"/>
      <c r="AX434" s="64"/>
      <c r="AY434" s="64"/>
      <c r="AZ434" s="64"/>
      <c r="BA434" s="64"/>
      <c r="BB434" s="27"/>
      <c r="BC434" s="64"/>
    </row>
    <row r="435" spans="1:55" s="25" customFormat="1" ht="15.95" customHeight="1">
      <c r="A435" s="219" t="s">
        <v>1405</v>
      </c>
      <c r="B435" s="226" t="s">
        <v>1369</v>
      </c>
      <c r="C435" s="42">
        <v>42889</v>
      </c>
      <c r="D435" s="42">
        <v>42890</v>
      </c>
      <c r="E435" s="93" t="s">
        <v>1150</v>
      </c>
      <c r="F435" s="43" t="s">
        <v>1276</v>
      </c>
      <c r="G435" s="110" t="s">
        <v>1151</v>
      </c>
      <c r="H435" s="41" t="s">
        <v>1170</v>
      </c>
      <c r="I435" s="128" t="s">
        <v>925</v>
      </c>
      <c r="J435" s="128" t="s">
        <v>925</v>
      </c>
      <c r="K435" s="128" t="s">
        <v>925</v>
      </c>
      <c r="L435" s="138" t="s">
        <v>925</v>
      </c>
      <c r="M435" s="138" t="s">
        <v>925</v>
      </c>
      <c r="N435" s="138" t="s">
        <v>925</v>
      </c>
      <c r="O435" s="138" t="s">
        <v>925</v>
      </c>
      <c r="P435" s="138" t="s">
        <v>925</v>
      </c>
      <c r="Q435" s="138" t="s">
        <v>925</v>
      </c>
      <c r="R435" s="204" t="s">
        <v>925</v>
      </c>
      <c r="S435" s="204" t="s">
        <v>925</v>
      </c>
      <c r="T435" s="194" t="s">
        <v>925</v>
      </c>
      <c r="U435" s="194" t="s">
        <v>925</v>
      </c>
      <c r="V435" s="194" t="s">
        <v>925</v>
      </c>
      <c r="W435" s="194" t="s">
        <v>925</v>
      </c>
      <c r="X435" s="194" t="s">
        <v>925</v>
      </c>
      <c r="Y435" s="194" t="s">
        <v>925</v>
      </c>
      <c r="Z435" s="194" t="s">
        <v>925</v>
      </c>
      <c r="AA435" s="204" t="s">
        <v>925</v>
      </c>
      <c r="AB435" s="204" t="s">
        <v>925</v>
      </c>
      <c r="AC435" s="145" t="s">
        <v>925</v>
      </c>
      <c r="AD435" s="149" t="s">
        <v>925</v>
      </c>
      <c r="AE435" s="159" t="s">
        <v>925</v>
      </c>
      <c r="AF435" s="159" t="s">
        <v>925</v>
      </c>
      <c r="AG435" s="159" t="s">
        <v>925</v>
      </c>
      <c r="AH435" s="159" t="s">
        <v>925</v>
      </c>
      <c r="AI435" s="159" t="s">
        <v>925</v>
      </c>
      <c r="AJ435" s="159" t="s">
        <v>925</v>
      </c>
      <c r="AK435" s="171" t="s">
        <v>925</v>
      </c>
      <c r="AL435" s="172" t="s">
        <v>925</v>
      </c>
      <c r="AM435" s="172" t="s">
        <v>925</v>
      </c>
      <c r="AN435" s="172" t="s">
        <v>925</v>
      </c>
      <c r="AO435" s="172" t="s">
        <v>925</v>
      </c>
      <c r="AP435" s="172" t="s">
        <v>925</v>
      </c>
      <c r="AQ435" s="171" t="s">
        <v>925</v>
      </c>
      <c r="AR435" s="184" t="s">
        <v>925</v>
      </c>
      <c r="AS435" s="184" t="s">
        <v>925</v>
      </c>
      <c r="AT435" s="184" t="s">
        <v>925</v>
      </c>
      <c r="AU435" s="184" t="s">
        <v>925</v>
      </c>
      <c r="AV435" s="184" t="s">
        <v>925</v>
      </c>
      <c r="AW435" s="184" t="s">
        <v>925</v>
      </c>
      <c r="AX435" s="26" t="s">
        <v>925</v>
      </c>
      <c r="AY435" s="26" t="s">
        <v>925</v>
      </c>
      <c r="AZ435" s="41"/>
      <c r="BA435" s="41"/>
      <c r="BB435" s="41" t="s">
        <v>66</v>
      </c>
      <c r="BC435" s="41" t="s">
        <v>1171</v>
      </c>
    </row>
    <row r="436" spans="1:55" s="25" customFormat="1" ht="15.95" customHeight="1">
      <c r="A436" s="219" t="s">
        <v>1401</v>
      </c>
      <c r="B436" s="226" t="s">
        <v>1255</v>
      </c>
      <c r="C436" s="42">
        <v>42890</v>
      </c>
      <c r="D436" s="42"/>
      <c r="E436" s="93" t="s">
        <v>1079</v>
      </c>
      <c r="F436" s="43" t="s">
        <v>1307</v>
      </c>
      <c r="G436" s="110" t="s">
        <v>1238</v>
      </c>
      <c r="H436" s="41" t="s">
        <v>1240</v>
      </c>
      <c r="I436" s="129" t="s">
        <v>925</v>
      </c>
      <c r="J436" s="129" t="s">
        <v>925</v>
      </c>
      <c r="K436" s="129" t="s">
        <v>925</v>
      </c>
      <c r="L436" s="137" t="s">
        <v>925</v>
      </c>
      <c r="M436" s="137" t="s">
        <v>925</v>
      </c>
      <c r="N436" s="137" t="s">
        <v>925</v>
      </c>
      <c r="O436" s="137" t="s">
        <v>925</v>
      </c>
      <c r="P436" s="137" t="s">
        <v>925</v>
      </c>
      <c r="Q436" s="138" t="s">
        <v>925</v>
      </c>
      <c r="R436" s="204"/>
      <c r="S436" s="204"/>
      <c r="T436" s="194"/>
      <c r="U436" s="194"/>
      <c r="V436" s="194"/>
      <c r="W436" s="194"/>
      <c r="X436" s="194"/>
      <c r="Y436" s="194"/>
      <c r="Z436" s="194"/>
      <c r="AA436" s="204"/>
      <c r="AB436" s="204"/>
      <c r="AC436" s="145"/>
      <c r="AD436" s="149"/>
      <c r="AE436" s="159"/>
      <c r="AF436" s="159"/>
      <c r="AG436" s="159"/>
      <c r="AH436" s="159"/>
      <c r="AI436" s="159"/>
      <c r="AJ436" s="159"/>
      <c r="AK436" s="171"/>
      <c r="AL436" s="172"/>
      <c r="AM436" s="172"/>
      <c r="AN436" s="172"/>
      <c r="AO436" s="172"/>
      <c r="AP436" s="172"/>
      <c r="AQ436" s="171"/>
      <c r="AR436" s="184"/>
      <c r="AS436" s="184"/>
      <c r="AT436" s="184"/>
      <c r="AU436" s="184"/>
      <c r="AV436" s="184"/>
      <c r="AW436" s="184"/>
      <c r="AX436" s="26"/>
      <c r="AY436" s="26"/>
      <c r="AZ436" s="41"/>
      <c r="BA436" s="41"/>
      <c r="BB436" s="41"/>
      <c r="BC436" s="41"/>
    </row>
    <row r="437" spans="1:55" s="25" customFormat="1" ht="15.95" customHeight="1">
      <c r="A437" s="219" t="s">
        <v>1400</v>
      </c>
      <c r="B437" s="226" t="s">
        <v>1369</v>
      </c>
      <c r="C437" s="42">
        <v>42890</v>
      </c>
      <c r="D437" s="42"/>
      <c r="E437" s="93" t="s">
        <v>788</v>
      </c>
      <c r="F437" s="43" t="s">
        <v>1303</v>
      </c>
      <c r="G437" s="110" t="s">
        <v>789</v>
      </c>
      <c r="H437" s="41" t="s">
        <v>861</v>
      </c>
      <c r="I437" s="128"/>
      <c r="J437" s="128"/>
      <c r="K437" s="128"/>
      <c r="L437" s="138"/>
      <c r="M437" s="138"/>
      <c r="N437" s="138"/>
      <c r="O437" s="138"/>
      <c r="P437" s="138"/>
      <c r="Q437" s="138"/>
      <c r="R437" s="204"/>
      <c r="S437" s="204"/>
      <c r="T437" s="194"/>
      <c r="U437" s="194"/>
      <c r="V437" s="194"/>
      <c r="W437" s="194"/>
      <c r="X437" s="194"/>
      <c r="Y437" s="194"/>
      <c r="Z437" s="194"/>
      <c r="AA437" s="204"/>
      <c r="AB437" s="204"/>
      <c r="AC437" s="145"/>
      <c r="AD437" s="149"/>
      <c r="AE437" s="159" t="s">
        <v>925</v>
      </c>
      <c r="AF437" s="159" t="s">
        <v>925</v>
      </c>
      <c r="AG437" s="159" t="s">
        <v>925</v>
      </c>
      <c r="AH437" s="159" t="s">
        <v>925</v>
      </c>
      <c r="AI437" s="159" t="s">
        <v>925</v>
      </c>
      <c r="AJ437" s="159" t="s">
        <v>925</v>
      </c>
      <c r="AK437" s="171" t="s">
        <v>925</v>
      </c>
      <c r="AL437" s="172" t="s">
        <v>925</v>
      </c>
      <c r="AM437" s="172" t="s">
        <v>925</v>
      </c>
      <c r="AN437" s="172" t="s">
        <v>925</v>
      </c>
      <c r="AO437" s="172" t="s">
        <v>925</v>
      </c>
      <c r="AP437" s="172" t="s">
        <v>925</v>
      </c>
      <c r="AQ437" s="171"/>
      <c r="AR437" s="184"/>
      <c r="AS437" s="184"/>
      <c r="AT437" s="184"/>
      <c r="AU437" s="184"/>
      <c r="AV437" s="184"/>
      <c r="AW437" s="184"/>
      <c r="AX437" s="41" t="s">
        <v>926</v>
      </c>
      <c r="AY437" s="41" t="s">
        <v>942</v>
      </c>
      <c r="AZ437" s="41" t="s">
        <v>66</v>
      </c>
      <c r="BA437" s="41"/>
      <c r="BB437" s="27"/>
      <c r="BC437" s="41"/>
    </row>
    <row r="438" spans="1:55" s="25" customFormat="1" ht="15.95" customHeight="1">
      <c r="A438" s="219" t="s">
        <v>1403</v>
      </c>
      <c r="B438" s="226" t="s">
        <v>1369</v>
      </c>
      <c r="C438" s="42">
        <v>42890</v>
      </c>
      <c r="D438" s="42"/>
      <c r="E438" s="93" t="s">
        <v>823</v>
      </c>
      <c r="F438" s="43" t="s">
        <v>824</v>
      </c>
      <c r="G438" s="110" t="s">
        <v>825</v>
      </c>
      <c r="H438" s="41" t="s">
        <v>821</v>
      </c>
      <c r="I438" s="128"/>
      <c r="J438" s="128"/>
      <c r="K438" s="128"/>
      <c r="L438" s="138"/>
      <c r="M438" s="138" t="s">
        <v>925</v>
      </c>
      <c r="N438" s="138" t="s">
        <v>925</v>
      </c>
      <c r="O438" s="138" t="s">
        <v>925</v>
      </c>
      <c r="P438" s="138" t="s">
        <v>925</v>
      </c>
      <c r="Q438" s="138" t="s">
        <v>925</v>
      </c>
      <c r="R438" s="204" t="s">
        <v>925</v>
      </c>
      <c r="S438" s="204" t="s">
        <v>925</v>
      </c>
      <c r="T438" s="194"/>
      <c r="U438" s="194" t="s">
        <v>925</v>
      </c>
      <c r="V438" s="194" t="s">
        <v>925</v>
      </c>
      <c r="W438" s="194" t="s">
        <v>925</v>
      </c>
      <c r="X438" s="194" t="s">
        <v>925</v>
      </c>
      <c r="Y438" s="194" t="s">
        <v>925</v>
      </c>
      <c r="Z438" s="194" t="s">
        <v>925</v>
      </c>
      <c r="AA438" s="204" t="s">
        <v>925</v>
      </c>
      <c r="AB438" s="204"/>
      <c r="AC438" s="145"/>
      <c r="AD438" s="149"/>
      <c r="AE438" s="159"/>
      <c r="AF438" s="159"/>
      <c r="AG438" s="159"/>
      <c r="AH438" s="159"/>
      <c r="AI438" s="159"/>
      <c r="AJ438" s="159"/>
      <c r="AK438" s="171"/>
      <c r="AL438" s="172"/>
      <c r="AM438" s="172"/>
      <c r="AN438" s="172"/>
      <c r="AO438" s="172"/>
      <c r="AP438" s="172"/>
      <c r="AQ438" s="171"/>
      <c r="AR438" s="184"/>
      <c r="AS438" s="184"/>
      <c r="AT438" s="184"/>
      <c r="AU438" s="184"/>
      <c r="AV438" s="184"/>
      <c r="AW438" s="184"/>
      <c r="AX438" s="41" t="s">
        <v>926</v>
      </c>
      <c r="AY438" s="41" t="s">
        <v>942</v>
      </c>
      <c r="AZ438" s="41" t="s">
        <v>66</v>
      </c>
      <c r="BA438" s="41"/>
      <c r="BB438" s="27"/>
      <c r="BC438" s="41" t="s">
        <v>938</v>
      </c>
    </row>
    <row r="439" spans="1:55" s="25" customFormat="1" ht="15.95" customHeight="1">
      <c r="A439" s="219" t="s">
        <v>1403</v>
      </c>
      <c r="B439" s="226" t="s">
        <v>1369</v>
      </c>
      <c r="C439" s="42">
        <v>42890</v>
      </c>
      <c r="D439" s="42"/>
      <c r="E439" s="93" t="s">
        <v>785</v>
      </c>
      <c r="F439" s="43" t="s">
        <v>1299</v>
      </c>
      <c r="G439" s="110" t="s">
        <v>818</v>
      </c>
      <c r="H439" s="41" t="s">
        <v>1286</v>
      </c>
      <c r="I439" s="128"/>
      <c r="J439" s="128"/>
      <c r="K439" s="128"/>
      <c r="L439" s="138"/>
      <c r="M439" s="138"/>
      <c r="N439" s="138"/>
      <c r="O439" s="138"/>
      <c r="P439" s="138"/>
      <c r="Q439" s="138"/>
      <c r="R439" s="204" t="s">
        <v>925</v>
      </c>
      <c r="S439" s="204" t="s">
        <v>925</v>
      </c>
      <c r="T439" s="194" t="s">
        <v>925</v>
      </c>
      <c r="U439" s="194" t="s">
        <v>925</v>
      </c>
      <c r="V439" s="194" t="s">
        <v>925</v>
      </c>
      <c r="W439" s="194" t="s">
        <v>925</v>
      </c>
      <c r="X439" s="194" t="s">
        <v>925</v>
      </c>
      <c r="Y439" s="194" t="s">
        <v>925</v>
      </c>
      <c r="Z439" s="194" t="s">
        <v>925</v>
      </c>
      <c r="AA439" s="204" t="s">
        <v>925</v>
      </c>
      <c r="AB439" s="204" t="s">
        <v>925</v>
      </c>
      <c r="AC439" s="145"/>
      <c r="AD439" s="149"/>
      <c r="AE439" s="159"/>
      <c r="AF439" s="159"/>
      <c r="AG439" s="159"/>
      <c r="AH439" s="159"/>
      <c r="AI439" s="159"/>
      <c r="AJ439" s="159"/>
      <c r="AK439" s="171"/>
      <c r="AL439" s="172"/>
      <c r="AM439" s="172"/>
      <c r="AN439" s="172"/>
      <c r="AO439" s="172"/>
      <c r="AP439" s="172"/>
      <c r="AQ439" s="171"/>
      <c r="AR439" s="184"/>
      <c r="AS439" s="184"/>
      <c r="AT439" s="184" t="s">
        <v>925</v>
      </c>
      <c r="AU439" s="184" t="s">
        <v>925</v>
      </c>
      <c r="AV439" s="184" t="s">
        <v>925</v>
      </c>
      <c r="AW439" s="184" t="s">
        <v>925</v>
      </c>
      <c r="AX439" s="41" t="s">
        <v>926</v>
      </c>
      <c r="AY439" s="41" t="s">
        <v>942</v>
      </c>
      <c r="AZ439" s="41" t="s">
        <v>66</v>
      </c>
      <c r="BA439" s="60" t="s">
        <v>952</v>
      </c>
      <c r="BB439" s="27" t="s">
        <v>953</v>
      </c>
      <c r="BC439" s="41" t="s">
        <v>951</v>
      </c>
    </row>
    <row r="440" spans="1:55" s="25" customFormat="1" ht="15.95" customHeight="1">
      <c r="A440" s="219" t="s">
        <v>1403</v>
      </c>
      <c r="B440" s="226" t="s">
        <v>1369</v>
      </c>
      <c r="C440" s="42">
        <v>42890</v>
      </c>
      <c r="D440" s="42"/>
      <c r="E440" s="93" t="s">
        <v>858</v>
      </c>
      <c r="F440" s="43" t="s">
        <v>1325</v>
      </c>
      <c r="G440" s="110" t="s">
        <v>859</v>
      </c>
      <c r="H440" s="41" t="s">
        <v>886</v>
      </c>
      <c r="I440" s="128"/>
      <c r="J440" s="128"/>
      <c r="K440" s="128"/>
      <c r="L440" s="138"/>
      <c r="M440" s="138" t="s">
        <v>925</v>
      </c>
      <c r="N440" s="138" t="s">
        <v>925</v>
      </c>
      <c r="O440" s="138" t="s">
        <v>925</v>
      </c>
      <c r="P440" s="138" t="s">
        <v>925</v>
      </c>
      <c r="Q440" s="138" t="s">
        <v>925</v>
      </c>
      <c r="R440" s="204" t="s">
        <v>925</v>
      </c>
      <c r="S440" s="204" t="s">
        <v>925</v>
      </c>
      <c r="T440" s="194"/>
      <c r="U440" s="194" t="s">
        <v>925</v>
      </c>
      <c r="V440" s="194" t="s">
        <v>925</v>
      </c>
      <c r="W440" s="194" t="s">
        <v>925</v>
      </c>
      <c r="X440" s="194" t="s">
        <v>925</v>
      </c>
      <c r="Y440" s="194" t="s">
        <v>925</v>
      </c>
      <c r="Z440" s="194" t="s">
        <v>925</v>
      </c>
      <c r="AA440" s="204" t="s">
        <v>925</v>
      </c>
      <c r="AB440" s="204"/>
      <c r="AC440" s="145"/>
      <c r="AD440" s="149"/>
      <c r="AE440" s="159"/>
      <c r="AF440" s="159"/>
      <c r="AG440" s="159"/>
      <c r="AH440" s="159"/>
      <c r="AI440" s="159"/>
      <c r="AJ440" s="159"/>
      <c r="AK440" s="171"/>
      <c r="AL440" s="172"/>
      <c r="AM440" s="172"/>
      <c r="AN440" s="172"/>
      <c r="AO440" s="172"/>
      <c r="AP440" s="172"/>
      <c r="AQ440" s="171"/>
      <c r="AR440" s="184"/>
      <c r="AS440" s="184"/>
      <c r="AT440" s="184"/>
      <c r="AU440" s="184"/>
      <c r="AV440" s="184"/>
      <c r="AW440" s="184"/>
      <c r="AX440" s="41" t="s">
        <v>926</v>
      </c>
      <c r="AY440" s="41" t="s">
        <v>942</v>
      </c>
      <c r="AZ440" s="41" t="s">
        <v>66</v>
      </c>
      <c r="BA440" s="41"/>
      <c r="BB440" s="27"/>
      <c r="BC440" s="41"/>
    </row>
    <row r="441" spans="1:55" s="25" customFormat="1" ht="15.95" customHeight="1">
      <c r="A441" s="219" t="s">
        <v>1403</v>
      </c>
      <c r="B441" s="226" t="s">
        <v>1369</v>
      </c>
      <c r="C441" s="62">
        <v>42890</v>
      </c>
      <c r="D441" s="62"/>
      <c r="E441" s="94" t="s">
        <v>972</v>
      </c>
      <c r="F441" s="43" t="s">
        <v>1317</v>
      </c>
      <c r="G441" s="111" t="s">
        <v>976</v>
      </c>
      <c r="H441" s="64" t="s">
        <v>1376</v>
      </c>
      <c r="I441" s="129"/>
      <c r="J441" s="129"/>
      <c r="K441" s="129"/>
      <c r="L441" s="137" t="s">
        <v>925</v>
      </c>
      <c r="M441" s="137" t="s">
        <v>925</v>
      </c>
      <c r="N441" s="137" t="s">
        <v>925</v>
      </c>
      <c r="O441" s="137" t="s">
        <v>925</v>
      </c>
      <c r="P441" s="137" t="s">
        <v>925</v>
      </c>
      <c r="Q441" s="137" t="s">
        <v>925</v>
      </c>
      <c r="R441" s="203" t="s">
        <v>925</v>
      </c>
      <c r="S441" s="203" t="s">
        <v>925</v>
      </c>
      <c r="T441" s="193"/>
      <c r="U441" s="193" t="s">
        <v>925</v>
      </c>
      <c r="V441" s="193" t="s">
        <v>925</v>
      </c>
      <c r="W441" s="193" t="s">
        <v>925</v>
      </c>
      <c r="X441" s="193" t="s">
        <v>925</v>
      </c>
      <c r="Y441" s="193" t="s">
        <v>925</v>
      </c>
      <c r="Z441" s="193" t="s">
        <v>925</v>
      </c>
      <c r="AA441" s="203" t="s">
        <v>925</v>
      </c>
      <c r="AB441" s="203" t="s">
        <v>925</v>
      </c>
      <c r="AC441" s="147"/>
      <c r="AD441" s="148"/>
      <c r="AE441" s="158"/>
      <c r="AF441" s="158"/>
      <c r="AG441" s="158"/>
      <c r="AH441" s="158"/>
      <c r="AI441" s="158"/>
      <c r="AJ441" s="158"/>
      <c r="AK441" s="169"/>
      <c r="AL441" s="170"/>
      <c r="AM441" s="170"/>
      <c r="AN441" s="170"/>
      <c r="AO441" s="170"/>
      <c r="AP441" s="170"/>
      <c r="AQ441" s="169"/>
      <c r="AR441" s="183"/>
      <c r="AS441" s="183"/>
      <c r="AT441" s="183"/>
      <c r="AU441" s="183"/>
      <c r="AV441" s="183"/>
      <c r="AW441" s="183"/>
      <c r="AX441" s="64"/>
      <c r="AY441" s="64"/>
      <c r="AZ441" s="64"/>
      <c r="BA441" s="64"/>
      <c r="BB441" s="27"/>
      <c r="BC441" s="64"/>
    </row>
    <row r="442" spans="1:55" s="25" customFormat="1" ht="15.95" customHeight="1">
      <c r="A442" s="219" t="s">
        <v>1403</v>
      </c>
      <c r="B442" s="226" t="s">
        <v>1369</v>
      </c>
      <c r="C442" s="42">
        <v>42890</v>
      </c>
      <c r="D442" s="42"/>
      <c r="E442" s="93" t="s">
        <v>1066</v>
      </c>
      <c r="F442" s="43" t="s">
        <v>1067</v>
      </c>
      <c r="G442" s="110" t="s">
        <v>1068</v>
      </c>
      <c r="H442" s="41"/>
      <c r="I442" s="128"/>
      <c r="J442" s="128"/>
      <c r="K442" s="128"/>
      <c r="L442" s="138"/>
      <c r="M442" s="138" t="s">
        <v>925</v>
      </c>
      <c r="N442" s="138" t="s">
        <v>925</v>
      </c>
      <c r="O442" s="138" t="s">
        <v>925</v>
      </c>
      <c r="P442" s="138" t="s">
        <v>925</v>
      </c>
      <c r="Q442" s="138" t="s">
        <v>925</v>
      </c>
      <c r="R442" s="204" t="s">
        <v>925</v>
      </c>
      <c r="S442" s="204" t="s">
        <v>925</v>
      </c>
      <c r="T442" s="194"/>
      <c r="U442" s="194" t="s">
        <v>925</v>
      </c>
      <c r="V442" s="194" t="s">
        <v>925</v>
      </c>
      <c r="W442" s="194" t="s">
        <v>925</v>
      </c>
      <c r="X442" s="194" t="s">
        <v>925</v>
      </c>
      <c r="Y442" s="194" t="s">
        <v>925</v>
      </c>
      <c r="Z442" s="194" t="s">
        <v>925</v>
      </c>
      <c r="AA442" s="204" t="s">
        <v>925</v>
      </c>
      <c r="AB442" s="204"/>
      <c r="AC442" s="145"/>
      <c r="AD442" s="149"/>
      <c r="AE442" s="159"/>
      <c r="AF442" s="159"/>
      <c r="AG442" s="159"/>
      <c r="AH442" s="159"/>
      <c r="AI442" s="159"/>
      <c r="AJ442" s="159"/>
      <c r="AK442" s="171"/>
      <c r="AL442" s="172"/>
      <c r="AM442" s="172"/>
      <c r="AN442" s="172"/>
      <c r="AO442" s="172"/>
      <c r="AP442" s="172"/>
      <c r="AQ442" s="171"/>
      <c r="AR442" s="184"/>
      <c r="AS442" s="184"/>
      <c r="AT442" s="184"/>
      <c r="AU442" s="184"/>
      <c r="AV442" s="184"/>
      <c r="AW442" s="184"/>
      <c r="AX442" s="41"/>
      <c r="AY442" s="41" t="s">
        <v>942</v>
      </c>
      <c r="AZ442" s="41"/>
      <c r="BA442" s="41"/>
      <c r="BB442" s="27"/>
      <c r="BC442" s="41"/>
    </row>
    <row r="443" spans="1:55" s="25" customFormat="1" ht="15.95" customHeight="1">
      <c r="A443" s="219" t="s">
        <v>1401</v>
      </c>
      <c r="B443" s="226" t="s">
        <v>1369</v>
      </c>
      <c r="C443" s="42">
        <v>42890</v>
      </c>
      <c r="D443" s="42">
        <v>42890</v>
      </c>
      <c r="E443" s="93" t="s">
        <v>1122</v>
      </c>
      <c r="F443" s="43" t="s">
        <v>1312</v>
      </c>
      <c r="G443" s="110" t="s">
        <v>1123</v>
      </c>
      <c r="H443" s="41" t="s">
        <v>1172</v>
      </c>
      <c r="I443" s="128"/>
      <c r="J443" s="128"/>
      <c r="K443" s="128"/>
      <c r="L443" s="138"/>
      <c r="M443" s="138" t="s">
        <v>925</v>
      </c>
      <c r="N443" s="138" t="s">
        <v>925</v>
      </c>
      <c r="O443" s="138" t="s">
        <v>925</v>
      </c>
      <c r="P443" s="138" t="s">
        <v>925</v>
      </c>
      <c r="Q443" s="138" t="s">
        <v>925</v>
      </c>
      <c r="R443" s="204"/>
      <c r="S443" s="204"/>
      <c r="T443" s="194"/>
      <c r="U443" s="194" t="s">
        <v>925</v>
      </c>
      <c r="V443" s="194" t="s">
        <v>925</v>
      </c>
      <c r="W443" s="194" t="s">
        <v>925</v>
      </c>
      <c r="X443" s="194" t="s">
        <v>925</v>
      </c>
      <c r="Y443" s="194" t="s">
        <v>925</v>
      </c>
      <c r="Z443" s="194"/>
      <c r="AA443" s="204"/>
      <c r="AB443" s="204"/>
      <c r="AC443" s="145"/>
      <c r="AD443" s="149"/>
      <c r="AE443" s="159"/>
      <c r="AF443" s="159"/>
      <c r="AG443" s="159"/>
      <c r="AH443" s="159"/>
      <c r="AI443" s="159"/>
      <c r="AJ443" s="159"/>
      <c r="AK443" s="171"/>
      <c r="AL443" s="172"/>
      <c r="AM443" s="172"/>
      <c r="AN443" s="172"/>
      <c r="AO443" s="172"/>
      <c r="AP443" s="172"/>
      <c r="AQ443" s="171"/>
      <c r="AR443" s="184"/>
      <c r="AS443" s="184"/>
      <c r="AT443" s="184"/>
      <c r="AU443" s="184"/>
      <c r="AV443" s="184"/>
      <c r="AW443" s="184"/>
      <c r="AX443" s="26"/>
      <c r="AY443" s="26"/>
      <c r="AZ443" s="41"/>
      <c r="BA443" s="41" t="s">
        <v>942</v>
      </c>
      <c r="BB443" s="41"/>
      <c r="BC443" s="41"/>
    </row>
    <row r="444" spans="1:55" s="25" customFormat="1" ht="15.95" customHeight="1">
      <c r="A444" s="219"/>
      <c r="B444" s="226"/>
      <c r="C444" s="42"/>
      <c r="D444" s="42"/>
      <c r="E444" s="93"/>
      <c r="F444" s="43"/>
      <c r="G444" s="110"/>
      <c r="H444" s="41"/>
      <c r="I444" s="128"/>
      <c r="J444" s="128"/>
      <c r="K444" s="128"/>
      <c r="L444" s="138"/>
      <c r="M444" s="138"/>
      <c r="N444" s="138"/>
      <c r="O444" s="138"/>
      <c r="P444" s="138"/>
      <c r="Q444" s="138"/>
      <c r="R444" s="204"/>
      <c r="S444" s="204"/>
      <c r="T444" s="194"/>
      <c r="U444" s="194"/>
      <c r="V444" s="194"/>
      <c r="W444" s="194"/>
      <c r="X444" s="194"/>
      <c r="Y444" s="194"/>
      <c r="Z444" s="194"/>
      <c r="AA444" s="204"/>
      <c r="AB444" s="204"/>
      <c r="AC444" s="145"/>
      <c r="AD444" s="149"/>
      <c r="AE444" s="159"/>
      <c r="AF444" s="159"/>
      <c r="AG444" s="159"/>
      <c r="AH444" s="159"/>
      <c r="AI444" s="159"/>
      <c r="AJ444" s="159"/>
      <c r="AK444" s="171"/>
      <c r="AL444" s="172"/>
      <c r="AM444" s="172"/>
      <c r="AN444" s="172"/>
      <c r="AO444" s="172"/>
      <c r="AP444" s="172"/>
      <c r="AQ444" s="171"/>
      <c r="AR444" s="184"/>
      <c r="AS444" s="184"/>
      <c r="AT444" s="184"/>
      <c r="AU444" s="184"/>
      <c r="AV444" s="184"/>
      <c r="AW444" s="184"/>
      <c r="AX444" s="26"/>
      <c r="AY444" s="26"/>
      <c r="AZ444" s="41"/>
      <c r="BA444" s="41"/>
      <c r="BB444" s="41"/>
      <c r="BC444" s="41"/>
    </row>
    <row r="445" spans="1:55" s="25" customFormat="1" ht="15.95" customHeight="1">
      <c r="A445" s="219" t="s">
        <v>1403</v>
      </c>
      <c r="B445" s="226" t="s">
        <v>1369</v>
      </c>
      <c r="C445" s="62">
        <v>42891</v>
      </c>
      <c r="D445" s="62"/>
      <c r="E445" s="94" t="s">
        <v>986</v>
      </c>
      <c r="F445" s="43" t="s">
        <v>1008</v>
      </c>
      <c r="G445" s="111" t="s">
        <v>1000</v>
      </c>
      <c r="H445" s="64" t="s">
        <v>1376</v>
      </c>
      <c r="I445" s="129"/>
      <c r="J445" s="129"/>
      <c r="K445" s="129"/>
      <c r="L445" s="137"/>
      <c r="M445" s="137" t="s">
        <v>925</v>
      </c>
      <c r="N445" s="137" t="s">
        <v>925</v>
      </c>
      <c r="O445" s="137" t="s">
        <v>925</v>
      </c>
      <c r="P445" s="137" t="s">
        <v>925</v>
      </c>
      <c r="Q445" s="137" t="s">
        <v>925</v>
      </c>
      <c r="R445" s="203" t="s">
        <v>925</v>
      </c>
      <c r="S445" s="203" t="s">
        <v>925</v>
      </c>
      <c r="T445" s="193"/>
      <c r="U445" s="193" t="s">
        <v>925</v>
      </c>
      <c r="V445" s="193" t="s">
        <v>925</v>
      </c>
      <c r="W445" s="193" t="s">
        <v>925</v>
      </c>
      <c r="X445" s="193" t="s">
        <v>925</v>
      </c>
      <c r="Y445" s="193" t="s">
        <v>925</v>
      </c>
      <c r="Z445" s="193" t="s">
        <v>925</v>
      </c>
      <c r="AA445" s="203" t="s">
        <v>925</v>
      </c>
      <c r="AB445" s="203"/>
      <c r="AC445" s="147"/>
      <c r="AD445" s="148"/>
      <c r="AE445" s="158"/>
      <c r="AF445" s="158"/>
      <c r="AG445" s="158"/>
      <c r="AH445" s="158"/>
      <c r="AI445" s="158"/>
      <c r="AJ445" s="158"/>
      <c r="AK445" s="169"/>
      <c r="AL445" s="170"/>
      <c r="AM445" s="170"/>
      <c r="AN445" s="170"/>
      <c r="AO445" s="170"/>
      <c r="AP445" s="170"/>
      <c r="AQ445" s="169"/>
      <c r="AR445" s="183"/>
      <c r="AS445" s="183"/>
      <c r="AT445" s="183"/>
      <c r="AU445" s="183"/>
      <c r="AV445" s="183"/>
      <c r="AW445" s="183"/>
      <c r="AX445" s="64"/>
      <c r="AY445" s="64"/>
      <c r="AZ445" s="64"/>
      <c r="BA445" s="64"/>
      <c r="BB445" s="27"/>
      <c r="BC445" s="64"/>
    </row>
    <row r="446" spans="1:55" s="25" customFormat="1" ht="15.95" customHeight="1">
      <c r="A446" s="219" t="s">
        <v>1403</v>
      </c>
      <c r="B446" s="226" t="s">
        <v>1369</v>
      </c>
      <c r="C446" s="42">
        <v>42891</v>
      </c>
      <c r="D446" s="42"/>
      <c r="E446" s="93" t="s">
        <v>858</v>
      </c>
      <c r="F446" s="43" t="s">
        <v>1325</v>
      </c>
      <c r="G446" s="110" t="s">
        <v>859</v>
      </c>
      <c r="H446" s="41" t="s">
        <v>886</v>
      </c>
      <c r="I446" s="128"/>
      <c r="J446" s="128"/>
      <c r="K446" s="128"/>
      <c r="L446" s="138"/>
      <c r="M446" s="138" t="s">
        <v>925</v>
      </c>
      <c r="N446" s="138" t="s">
        <v>925</v>
      </c>
      <c r="O446" s="138" t="s">
        <v>925</v>
      </c>
      <c r="P446" s="138" t="s">
        <v>925</v>
      </c>
      <c r="Q446" s="138" t="s">
        <v>925</v>
      </c>
      <c r="R446" s="204" t="s">
        <v>925</v>
      </c>
      <c r="S446" s="204" t="s">
        <v>925</v>
      </c>
      <c r="T446" s="194"/>
      <c r="U446" s="194" t="s">
        <v>925</v>
      </c>
      <c r="V446" s="194" t="s">
        <v>925</v>
      </c>
      <c r="W446" s="194" t="s">
        <v>925</v>
      </c>
      <c r="X446" s="194" t="s">
        <v>925</v>
      </c>
      <c r="Y446" s="194" t="s">
        <v>925</v>
      </c>
      <c r="Z446" s="194" t="s">
        <v>925</v>
      </c>
      <c r="AA446" s="204" t="s">
        <v>925</v>
      </c>
      <c r="AB446" s="204"/>
      <c r="AC446" s="145"/>
      <c r="AD446" s="149"/>
      <c r="AE446" s="159"/>
      <c r="AF446" s="159"/>
      <c r="AG446" s="159"/>
      <c r="AH446" s="159"/>
      <c r="AI446" s="159"/>
      <c r="AJ446" s="159"/>
      <c r="AK446" s="171"/>
      <c r="AL446" s="172"/>
      <c r="AM446" s="172"/>
      <c r="AN446" s="172"/>
      <c r="AO446" s="172"/>
      <c r="AP446" s="172"/>
      <c r="AQ446" s="171"/>
      <c r="AR446" s="184"/>
      <c r="AS446" s="184"/>
      <c r="AT446" s="184"/>
      <c r="AU446" s="184"/>
      <c r="AV446" s="184"/>
      <c r="AW446" s="184"/>
      <c r="AX446" s="41" t="s">
        <v>926</v>
      </c>
      <c r="AY446" s="41" t="s">
        <v>942</v>
      </c>
      <c r="AZ446" s="41" t="s">
        <v>66</v>
      </c>
      <c r="BA446" s="41"/>
      <c r="BB446" s="27"/>
      <c r="BC446" s="41"/>
    </row>
    <row r="447" spans="1:55" s="25" customFormat="1" ht="15.95" customHeight="1">
      <c r="A447" s="219" t="s">
        <v>1405</v>
      </c>
      <c r="B447" s="226" t="s">
        <v>1369</v>
      </c>
      <c r="C447" s="62">
        <v>42891</v>
      </c>
      <c r="D447" s="62"/>
      <c r="E447" s="94" t="s">
        <v>1020</v>
      </c>
      <c r="F447" s="43" t="s">
        <v>1028</v>
      </c>
      <c r="G447" s="111" t="s">
        <v>1015</v>
      </c>
      <c r="H447" s="64" t="s">
        <v>1376</v>
      </c>
      <c r="I447" s="129"/>
      <c r="J447" s="129"/>
      <c r="K447" s="129"/>
      <c r="L447" s="137"/>
      <c r="M447" s="137" t="s">
        <v>925</v>
      </c>
      <c r="N447" s="137" t="s">
        <v>925</v>
      </c>
      <c r="O447" s="137" t="s">
        <v>925</v>
      </c>
      <c r="P447" s="137" t="s">
        <v>925</v>
      </c>
      <c r="Q447" s="137" t="s">
        <v>925</v>
      </c>
      <c r="R447" s="203" t="s">
        <v>925</v>
      </c>
      <c r="S447" s="203" t="s">
        <v>925</v>
      </c>
      <c r="T447" s="193"/>
      <c r="U447" s="193" t="s">
        <v>925</v>
      </c>
      <c r="V447" s="193" t="s">
        <v>925</v>
      </c>
      <c r="W447" s="193" t="s">
        <v>925</v>
      </c>
      <c r="X447" s="193" t="s">
        <v>925</v>
      </c>
      <c r="Y447" s="193" t="s">
        <v>925</v>
      </c>
      <c r="Z447" s="193" t="s">
        <v>925</v>
      </c>
      <c r="AA447" s="203" t="s">
        <v>925</v>
      </c>
      <c r="AB447" s="203"/>
      <c r="AC447" s="147"/>
      <c r="AD447" s="148"/>
      <c r="AE447" s="158" t="s">
        <v>925</v>
      </c>
      <c r="AF447" s="158" t="s">
        <v>925</v>
      </c>
      <c r="AG447" s="158" t="s">
        <v>925</v>
      </c>
      <c r="AH447" s="158" t="s">
        <v>925</v>
      </c>
      <c r="AI447" s="158" t="s">
        <v>925</v>
      </c>
      <c r="AJ447" s="158" t="s">
        <v>925</v>
      </c>
      <c r="AK447" s="169" t="s">
        <v>925</v>
      </c>
      <c r="AL447" s="170" t="s">
        <v>925</v>
      </c>
      <c r="AM447" s="170" t="s">
        <v>925</v>
      </c>
      <c r="AN447" s="170" t="s">
        <v>925</v>
      </c>
      <c r="AO447" s="170" t="s">
        <v>925</v>
      </c>
      <c r="AP447" s="170" t="s">
        <v>925</v>
      </c>
      <c r="AQ447" s="169"/>
      <c r="AR447" s="183"/>
      <c r="AS447" s="183"/>
      <c r="AT447" s="183"/>
      <c r="AU447" s="183"/>
      <c r="AV447" s="183"/>
      <c r="AW447" s="183"/>
      <c r="AX447" s="64"/>
      <c r="AY447" s="64"/>
      <c r="AZ447" s="64"/>
      <c r="BA447" s="64"/>
      <c r="BB447" s="27"/>
      <c r="BC447" s="64"/>
    </row>
    <row r="448" spans="1:55" s="25" customFormat="1" ht="15.95" customHeight="1">
      <c r="A448" s="219" t="s">
        <v>1401</v>
      </c>
      <c r="B448" s="226" t="s">
        <v>1254</v>
      </c>
      <c r="C448" s="42">
        <v>42891</v>
      </c>
      <c r="D448" s="42"/>
      <c r="E448" s="93" t="s">
        <v>1131</v>
      </c>
      <c r="F448" s="43" t="s">
        <v>1132</v>
      </c>
      <c r="G448" s="110" t="s">
        <v>1133</v>
      </c>
      <c r="H448" s="41" t="s">
        <v>1173</v>
      </c>
      <c r="I448" s="128"/>
      <c r="J448" s="128"/>
      <c r="K448" s="128"/>
      <c r="L448" s="138"/>
      <c r="M448" s="138"/>
      <c r="N448" s="138"/>
      <c r="O448" s="138"/>
      <c r="P448" s="138"/>
      <c r="Q448" s="138"/>
      <c r="R448" s="204"/>
      <c r="S448" s="204"/>
      <c r="T448" s="194" t="s">
        <v>925</v>
      </c>
      <c r="U448" s="194" t="s">
        <v>925</v>
      </c>
      <c r="V448" s="194" t="s">
        <v>925</v>
      </c>
      <c r="W448" s="194" t="s">
        <v>925</v>
      </c>
      <c r="X448" s="194" t="s">
        <v>925</v>
      </c>
      <c r="Y448" s="194" t="s">
        <v>925</v>
      </c>
      <c r="Z448" s="194"/>
      <c r="AA448" s="204"/>
      <c r="AB448" s="204"/>
      <c r="AC448" s="145"/>
      <c r="AD448" s="149"/>
      <c r="AE448" s="159"/>
      <c r="AF448" s="159"/>
      <c r="AG448" s="159"/>
      <c r="AH448" s="159"/>
      <c r="AI448" s="159"/>
      <c r="AJ448" s="159"/>
      <c r="AK448" s="171"/>
      <c r="AL448" s="172"/>
      <c r="AM448" s="172"/>
      <c r="AN448" s="172"/>
      <c r="AO448" s="172"/>
      <c r="AP448" s="172"/>
      <c r="AQ448" s="171"/>
      <c r="AR448" s="184"/>
      <c r="AS448" s="184"/>
      <c r="AT448" s="184"/>
      <c r="AU448" s="184"/>
      <c r="AV448" s="184"/>
      <c r="AW448" s="184"/>
      <c r="AX448" s="26"/>
      <c r="AY448" s="26"/>
      <c r="AZ448" s="41"/>
      <c r="BA448" s="41"/>
      <c r="BB448" s="41"/>
      <c r="BC448" s="41"/>
    </row>
    <row r="449" spans="1:55" s="25" customFormat="1" ht="15.95" customHeight="1">
      <c r="A449" s="219" t="s">
        <v>1403</v>
      </c>
      <c r="B449" s="226" t="s">
        <v>1254</v>
      </c>
      <c r="C449" s="42">
        <v>42891</v>
      </c>
      <c r="D449" s="42">
        <v>42891</v>
      </c>
      <c r="E449" s="93" t="s">
        <v>1079</v>
      </c>
      <c r="F449" s="43" t="s">
        <v>1307</v>
      </c>
      <c r="G449" s="110" t="s">
        <v>145</v>
      </c>
      <c r="H449" s="41" t="s">
        <v>1085</v>
      </c>
      <c r="I449" s="128"/>
      <c r="J449" s="128"/>
      <c r="K449" s="128"/>
      <c r="L449" s="138"/>
      <c r="M449" s="138"/>
      <c r="N449" s="138"/>
      <c r="O449" s="138"/>
      <c r="P449" s="138"/>
      <c r="Q449" s="138"/>
      <c r="R449" s="204"/>
      <c r="S449" s="204"/>
      <c r="T449" s="194" t="s">
        <v>925</v>
      </c>
      <c r="U449" s="194" t="s">
        <v>925</v>
      </c>
      <c r="V449" s="194" t="s">
        <v>925</v>
      </c>
      <c r="W449" s="194" t="s">
        <v>925</v>
      </c>
      <c r="X449" s="194" t="s">
        <v>925</v>
      </c>
      <c r="Y449" s="194" t="s">
        <v>925</v>
      </c>
      <c r="Z449" s="194" t="s">
        <v>925</v>
      </c>
      <c r="AA449" s="204" t="s">
        <v>925</v>
      </c>
      <c r="AB449" s="204"/>
      <c r="AC449" s="145"/>
      <c r="AD449" s="149"/>
      <c r="AE449" s="159"/>
      <c r="AF449" s="159"/>
      <c r="AG449" s="159"/>
      <c r="AH449" s="159"/>
      <c r="AI449" s="159"/>
      <c r="AJ449" s="159"/>
      <c r="AK449" s="171"/>
      <c r="AL449" s="172"/>
      <c r="AM449" s="172"/>
      <c r="AN449" s="172"/>
      <c r="AO449" s="172"/>
      <c r="AP449" s="172"/>
      <c r="AQ449" s="171"/>
      <c r="AR449" s="184"/>
      <c r="AS449" s="184"/>
      <c r="AT449" s="184"/>
      <c r="AU449" s="184"/>
      <c r="AV449" s="184"/>
      <c r="AW449" s="184"/>
      <c r="AX449" s="26"/>
      <c r="AY449" s="26"/>
      <c r="AZ449" s="41" t="s">
        <v>926</v>
      </c>
      <c r="BA449" s="41" t="s">
        <v>942</v>
      </c>
      <c r="BB449" s="41" t="s">
        <v>65</v>
      </c>
      <c r="BC449" s="41"/>
    </row>
    <row r="450" spans="1:55" s="25" customFormat="1" ht="15.95" customHeight="1">
      <c r="A450" s="219" t="s">
        <v>1175</v>
      </c>
      <c r="B450" s="226" t="s">
        <v>1254</v>
      </c>
      <c r="C450" s="42">
        <v>42891</v>
      </c>
      <c r="D450" s="42">
        <v>42891</v>
      </c>
      <c r="E450" s="93" t="s">
        <v>1084</v>
      </c>
      <c r="F450" s="43" t="s">
        <v>1310</v>
      </c>
      <c r="G450" s="110" t="s">
        <v>920</v>
      </c>
      <c r="H450" s="41" t="s">
        <v>1174</v>
      </c>
      <c r="I450" s="128"/>
      <c r="J450" s="128"/>
      <c r="K450" s="128"/>
      <c r="L450" s="138"/>
      <c r="M450" s="138"/>
      <c r="N450" s="138"/>
      <c r="O450" s="138"/>
      <c r="P450" s="138"/>
      <c r="Q450" s="138"/>
      <c r="R450" s="204"/>
      <c r="S450" s="206"/>
      <c r="T450" s="197"/>
      <c r="U450" s="194" t="s">
        <v>925</v>
      </c>
      <c r="V450" s="194" t="s">
        <v>925</v>
      </c>
      <c r="W450" s="194" t="s">
        <v>925</v>
      </c>
      <c r="X450" s="194" t="s">
        <v>925</v>
      </c>
      <c r="Y450" s="194" t="s">
        <v>925</v>
      </c>
      <c r="Z450" s="194" t="s">
        <v>925</v>
      </c>
      <c r="AA450" s="204" t="s">
        <v>925</v>
      </c>
      <c r="AB450" s="204" t="s">
        <v>925</v>
      </c>
      <c r="AC450" s="145"/>
      <c r="AD450" s="149"/>
      <c r="AE450" s="159"/>
      <c r="AF450" s="159"/>
      <c r="AG450" s="159"/>
      <c r="AH450" s="159"/>
      <c r="AI450" s="159"/>
      <c r="AJ450" s="159"/>
      <c r="AK450" s="171"/>
      <c r="AL450" s="172"/>
      <c r="AM450" s="172"/>
      <c r="AN450" s="172"/>
      <c r="AO450" s="172"/>
      <c r="AP450" s="172"/>
      <c r="AQ450" s="171"/>
      <c r="AR450" s="184"/>
      <c r="AS450" s="184"/>
      <c r="AT450" s="184"/>
      <c r="AU450" s="188" t="s">
        <v>928</v>
      </c>
      <c r="AV450" s="188" t="s">
        <v>942</v>
      </c>
      <c r="AW450" s="188" t="s">
        <v>65</v>
      </c>
      <c r="AX450" s="41" t="s">
        <v>1175</v>
      </c>
      <c r="AY450" s="27"/>
      <c r="AZ450" s="41"/>
      <c r="BA450" s="43"/>
      <c r="BB450" s="43"/>
      <c r="BC450" s="43"/>
    </row>
    <row r="451" spans="1:55" s="25" customFormat="1" ht="15.95" customHeight="1">
      <c r="A451" s="219" t="s">
        <v>1400</v>
      </c>
      <c r="B451" s="226" t="s">
        <v>1254</v>
      </c>
      <c r="C451" s="42">
        <v>42893</v>
      </c>
      <c r="D451" s="42"/>
      <c r="E451" s="93" t="s">
        <v>791</v>
      </c>
      <c r="F451" s="43" t="s">
        <v>1302</v>
      </c>
      <c r="G451" s="110" t="s">
        <v>792</v>
      </c>
      <c r="H451" s="41" t="s">
        <v>814</v>
      </c>
      <c r="I451" s="128"/>
      <c r="J451" s="128"/>
      <c r="K451" s="128"/>
      <c r="L451" s="138"/>
      <c r="M451" s="138"/>
      <c r="N451" s="138"/>
      <c r="O451" s="138"/>
      <c r="P451" s="138"/>
      <c r="Q451" s="138"/>
      <c r="R451" s="204"/>
      <c r="S451" s="204"/>
      <c r="T451" s="194"/>
      <c r="U451" s="194"/>
      <c r="V451" s="194"/>
      <c r="W451" s="194"/>
      <c r="X451" s="194"/>
      <c r="Y451" s="194"/>
      <c r="Z451" s="204"/>
      <c r="AA451" s="204"/>
      <c r="AB451" s="204"/>
      <c r="AC451" s="145"/>
      <c r="AD451" s="149"/>
      <c r="AE451" s="159"/>
      <c r="AF451" s="159"/>
      <c r="AG451" s="159"/>
      <c r="AH451" s="159"/>
      <c r="AI451" s="159"/>
      <c r="AJ451" s="159"/>
      <c r="AK451" s="171" t="s">
        <v>925</v>
      </c>
      <c r="AL451" s="172" t="s">
        <v>925</v>
      </c>
      <c r="AM451" s="172" t="s">
        <v>925</v>
      </c>
      <c r="AN451" s="172" t="s">
        <v>925</v>
      </c>
      <c r="AO451" s="172" t="s">
        <v>925</v>
      </c>
      <c r="AP451" s="172" t="s">
        <v>925</v>
      </c>
      <c r="AQ451" s="171"/>
      <c r="AR451" s="184"/>
      <c r="AS451" s="184"/>
      <c r="AT451" s="184"/>
      <c r="AU451" s="184"/>
      <c r="AV451" s="184"/>
      <c r="AW451" s="184"/>
      <c r="AX451" s="41" t="s">
        <v>926</v>
      </c>
      <c r="AY451" s="41" t="s">
        <v>942</v>
      </c>
      <c r="AZ451" s="41" t="s">
        <v>66</v>
      </c>
      <c r="BA451" s="41"/>
      <c r="BB451" s="27"/>
      <c r="BC451" s="41"/>
    </row>
    <row r="452" spans="1:55" s="25" customFormat="1" ht="15.95" customHeight="1">
      <c r="A452" s="219" t="s">
        <v>1401</v>
      </c>
      <c r="B452" s="226" t="s">
        <v>1369</v>
      </c>
      <c r="C452" s="42">
        <v>42893</v>
      </c>
      <c r="D452" s="42"/>
      <c r="E452" s="93" t="s">
        <v>875</v>
      </c>
      <c r="F452" s="43" t="s">
        <v>876</v>
      </c>
      <c r="G452" s="110" t="s">
        <v>877</v>
      </c>
      <c r="H452" s="41" t="s">
        <v>887</v>
      </c>
      <c r="I452" s="128"/>
      <c r="J452" s="128"/>
      <c r="K452" s="128"/>
      <c r="L452" s="138"/>
      <c r="M452" s="138" t="s">
        <v>925</v>
      </c>
      <c r="N452" s="138" t="s">
        <v>925</v>
      </c>
      <c r="O452" s="138" t="s">
        <v>925</v>
      </c>
      <c r="P452" s="138" t="s">
        <v>925</v>
      </c>
      <c r="Q452" s="138" t="s">
        <v>925</v>
      </c>
      <c r="R452" s="204"/>
      <c r="S452" s="204"/>
      <c r="T452" s="194"/>
      <c r="U452" s="194" t="s">
        <v>925</v>
      </c>
      <c r="V452" s="194" t="s">
        <v>925</v>
      </c>
      <c r="W452" s="194" t="s">
        <v>925</v>
      </c>
      <c r="X452" s="194" t="s">
        <v>925</v>
      </c>
      <c r="Y452" s="194" t="s">
        <v>925</v>
      </c>
      <c r="Z452" s="194"/>
      <c r="AA452" s="204"/>
      <c r="AB452" s="204"/>
      <c r="AC452" s="145"/>
      <c r="AD452" s="149"/>
      <c r="AE452" s="159"/>
      <c r="AF452" s="159"/>
      <c r="AG452" s="159"/>
      <c r="AH452" s="159"/>
      <c r="AI452" s="159"/>
      <c r="AJ452" s="159"/>
      <c r="AK452" s="171"/>
      <c r="AL452" s="172"/>
      <c r="AM452" s="172"/>
      <c r="AN452" s="172"/>
      <c r="AO452" s="172"/>
      <c r="AP452" s="172"/>
      <c r="AQ452" s="171"/>
      <c r="AR452" s="184"/>
      <c r="AS452" s="184"/>
      <c r="AT452" s="184"/>
      <c r="AU452" s="184"/>
      <c r="AV452" s="184"/>
      <c r="AW452" s="184"/>
      <c r="AX452" s="41" t="s">
        <v>926</v>
      </c>
      <c r="AY452" s="41" t="s">
        <v>942</v>
      </c>
      <c r="AZ452" s="41" t="s">
        <v>66</v>
      </c>
      <c r="BA452" s="41"/>
      <c r="BB452" s="27"/>
      <c r="BC452" s="41"/>
    </row>
    <row r="453" spans="1:55" s="25" customFormat="1" ht="15.95" customHeight="1">
      <c r="A453" s="219" t="s">
        <v>1403</v>
      </c>
      <c r="B453" s="226" t="s">
        <v>1369</v>
      </c>
      <c r="C453" s="42">
        <v>42893</v>
      </c>
      <c r="D453" s="42"/>
      <c r="E453" s="93" t="s">
        <v>352</v>
      </c>
      <c r="F453" s="43" t="s">
        <v>1309</v>
      </c>
      <c r="G453" s="110" t="s">
        <v>1364</v>
      </c>
      <c r="H453" s="41" t="s">
        <v>1121</v>
      </c>
      <c r="I453" s="128"/>
      <c r="J453" s="128"/>
      <c r="K453" s="128"/>
      <c r="L453" s="138" t="s">
        <v>925</v>
      </c>
      <c r="M453" s="138" t="s">
        <v>925</v>
      </c>
      <c r="N453" s="138" t="s">
        <v>925</v>
      </c>
      <c r="O453" s="138" t="s">
        <v>925</v>
      </c>
      <c r="P453" s="138" t="s">
        <v>925</v>
      </c>
      <c r="Q453" s="138" t="s">
        <v>925</v>
      </c>
      <c r="R453" s="204" t="s">
        <v>925</v>
      </c>
      <c r="S453" s="204" t="s">
        <v>925</v>
      </c>
      <c r="T453" s="194" t="s">
        <v>925</v>
      </c>
      <c r="U453" s="194" t="s">
        <v>925</v>
      </c>
      <c r="V453" s="194" t="s">
        <v>925</v>
      </c>
      <c r="W453" s="194" t="s">
        <v>925</v>
      </c>
      <c r="X453" s="194" t="s">
        <v>925</v>
      </c>
      <c r="Y453" s="194" t="s">
        <v>925</v>
      </c>
      <c r="Z453" s="194"/>
      <c r="AA453" s="204"/>
      <c r="AB453" s="204"/>
      <c r="AC453" s="145"/>
      <c r="AD453" s="149"/>
      <c r="AE453" s="159"/>
      <c r="AF453" s="159"/>
      <c r="AG453" s="159"/>
      <c r="AH453" s="159"/>
      <c r="AI453" s="159"/>
      <c r="AJ453" s="159"/>
      <c r="AK453" s="171"/>
      <c r="AL453" s="172"/>
      <c r="AM453" s="172"/>
      <c r="AN453" s="172"/>
      <c r="AO453" s="172"/>
      <c r="AP453" s="172"/>
      <c r="AQ453" s="171"/>
      <c r="AR453" s="184"/>
      <c r="AS453" s="184"/>
      <c r="AT453" s="184"/>
      <c r="AU453" s="184"/>
      <c r="AV453" s="184"/>
      <c r="AW453" s="184"/>
      <c r="AX453" s="26"/>
      <c r="AY453" s="26"/>
      <c r="AZ453" s="41"/>
      <c r="BA453" s="41"/>
      <c r="BB453" s="41"/>
      <c r="BC453" s="41"/>
    </row>
    <row r="454" spans="1:55" s="25" customFormat="1" ht="15.95" customHeight="1">
      <c r="A454" s="219" t="s">
        <v>1401</v>
      </c>
      <c r="B454" s="226" t="s">
        <v>1369</v>
      </c>
      <c r="C454" s="42">
        <v>42894</v>
      </c>
      <c r="D454" s="42"/>
      <c r="E454" s="93" t="s">
        <v>1222</v>
      </c>
      <c r="F454" s="43" t="s">
        <v>1304</v>
      </c>
      <c r="G454" s="110" t="s">
        <v>1279</v>
      </c>
      <c r="H454" s="41" t="s">
        <v>1223</v>
      </c>
      <c r="I454" s="128"/>
      <c r="J454" s="128"/>
      <c r="K454" s="128"/>
      <c r="L454" s="138" t="s">
        <v>925</v>
      </c>
      <c r="M454" s="138" t="s">
        <v>925</v>
      </c>
      <c r="N454" s="138" t="s">
        <v>925</v>
      </c>
      <c r="O454" s="138" t="s">
        <v>925</v>
      </c>
      <c r="P454" s="138" t="s">
        <v>925</v>
      </c>
      <c r="Q454" s="138" t="s">
        <v>925</v>
      </c>
      <c r="R454" s="204"/>
      <c r="S454" s="204"/>
      <c r="T454" s="194" t="s">
        <v>925</v>
      </c>
      <c r="U454" s="194" t="s">
        <v>925</v>
      </c>
      <c r="V454" s="194" t="s">
        <v>925</v>
      </c>
      <c r="W454" s="194" t="s">
        <v>925</v>
      </c>
      <c r="X454" s="194" t="s">
        <v>925</v>
      </c>
      <c r="Y454" s="194" t="s">
        <v>925</v>
      </c>
      <c r="Z454" s="194"/>
      <c r="AA454" s="204"/>
      <c r="AB454" s="204"/>
      <c r="AC454" s="145"/>
      <c r="AD454" s="149"/>
      <c r="AE454" s="159"/>
      <c r="AF454" s="159"/>
      <c r="AG454" s="159"/>
      <c r="AH454" s="159"/>
      <c r="AI454" s="159"/>
      <c r="AJ454" s="159"/>
      <c r="AK454" s="171"/>
      <c r="AL454" s="172"/>
      <c r="AM454" s="172"/>
      <c r="AN454" s="172"/>
      <c r="AO454" s="172"/>
      <c r="AP454" s="172"/>
      <c r="AQ454" s="171"/>
      <c r="AR454" s="184"/>
      <c r="AS454" s="184"/>
      <c r="AT454" s="184"/>
      <c r="AU454" s="184"/>
      <c r="AV454" s="184"/>
      <c r="AW454" s="184"/>
      <c r="AX454" s="26"/>
      <c r="AY454" s="26"/>
      <c r="AZ454" s="41"/>
      <c r="BA454" s="41"/>
      <c r="BB454" s="41"/>
      <c r="BC454" s="41"/>
    </row>
    <row r="455" spans="1:55" s="25" customFormat="1" ht="15.95" customHeight="1">
      <c r="A455" s="219" t="s">
        <v>1403</v>
      </c>
      <c r="B455" s="226" t="s">
        <v>1369</v>
      </c>
      <c r="C455" s="62">
        <v>42894</v>
      </c>
      <c r="D455" s="62"/>
      <c r="E455" s="94" t="s">
        <v>972</v>
      </c>
      <c r="F455" s="43" t="s">
        <v>1317</v>
      </c>
      <c r="G455" s="111" t="s">
        <v>1007</v>
      </c>
      <c r="H455" s="64" t="s">
        <v>1376</v>
      </c>
      <c r="I455" s="129"/>
      <c r="J455" s="129"/>
      <c r="K455" s="129"/>
      <c r="L455" s="137" t="s">
        <v>925</v>
      </c>
      <c r="M455" s="137" t="s">
        <v>925</v>
      </c>
      <c r="N455" s="137" t="s">
        <v>925</v>
      </c>
      <c r="O455" s="137" t="s">
        <v>925</v>
      </c>
      <c r="P455" s="137" t="s">
        <v>925</v>
      </c>
      <c r="Q455" s="137" t="s">
        <v>925</v>
      </c>
      <c r="R455" s="203"/>
      <c r="S455" s="203"/>
      <c r="T455" s="193"/>
      <c r="U455" s="193" t="s">
        <v>925</v>
      </c>
      <c r="V455" s="193" t="s">
        <v>925</v>
      </c>
      <c r="W455" s="193" t="s">
        <v>925</v>
      </c>
      <c r="X455" s="193" t="s">
        <v>925</v>
      </c>
      <c r="Y455" s="193" t="s">
        <v>925</v>
      </c>
      <c r="Z455" s="193" t="s">
        <v>925</v>
      </c>
      <c r="AA455" s="203" t="s">
        <v>925</v>
      </c>
      <c r="AB455" s="203" t="s">
        <v>925</v>
      </c>
      <c r="AC455" s="147"/>
      <c r="AD455" s="148"/>
      <c r="AE455" s="158"/>
      <c r="AF455" s="158"/>
      <c r="AG455" s="158"/>
      <c r="AH455" s="158"/>
      <c r="AI455" s="158"/>
      <c r="AJ455" s="158"/>
      <c r="AK455" s="169"/>
      <c r="AL455" s="170"/>
      <c r="AM455" s="170"/>
      <c r="AN455" s="170"/>
      <c r="AO455" s="170"/>
      <c r="AP455" s="170"/>
      <c r="AQ455" s="169"/>
      <c r="AR455" s="183"/>
      <c r="AS455" s="183"/>
      <c r="AT455" s="183"/>
      <c r="AU455" s="183"/>
      <c r="AV455" s="183"/>
      <c r="AW455" s="183"/>
      <c r="AX455" s="64"/>
      <c r="AY455" s="64"/>
      <c r="AZ455" s="64"/>
      <c r="BA455" s="64"/>
      <c r="BB455" s="27"/>
      <c r="BC455" s="64"/>
    </row>
    <row r="456" spans="1:55" s="25" customFormat="1" ht="15.95" customHeight="1">
      <c r="A456" s="219" t="s">
        <v>1403</v>
      </c>
      <c r="B456" s="226" t="s">
        <v>1369</v>
      </c>
      <c r="C456" s="62">
        <v>42895</v>
      </c>
      <c r="D456" s="62"/>
      <c r="E456" s="94" t="s">
        <v>1020</v>
      </c>
      <c r="F456" s="43" t="s">
        <v>1028</v>
      </c>
      <c r="G456" s="111" t="s">
        <v>1015</v>
      </c>
      <c r="H456" s="64" t="s">
        <v>1376</v>
      </c>
      <c r="I456" s="129"/>
      <c r="J456" s="129"/>
      <c r="K456" s="129"/>
      <c r="L456" s="137"/>
      <c r="M456" s="137" t="s">
        <v>925</v>
      </c>
      <c r="N456" s="137" t="s">
        <v>925</v>
      </c>
      <c r="O456" s="137" t="s">
        <v>925</v>
      </c>
      <c r="P456" s="137" t="s">
        <v>925</v>
      </c>
      <c r="Q456" s="137" t="s">
        <v>925</v>
      </c>
      <c r="R456" s="203" t="s">
        <v>925</v>
      </c>
      <c r="S456" s="203" t="s">
        <v>925</v>
      </c>
      <c r="T456" s="193"/>
      <c r="U456" s="193" t="s">
        <v>925</v>
      </c>
      <c r="V456" s="193" t="s">
        <v>925</v>
      </c>
      <c r="W456" s="193" t="s">
        <v>925</v>
      </c>
      <c r="X456" s="193" t="s">
        <v>925</v>
      </c>
      <c r="Y456" s="193" t="s">
        <v>925</v>
      </c>
      <c r="Z456" s="193" t="s">
        <v>925</v>
      </c>
      <c r="AA456" s="203" t="s">
        <v>925</v>
      </c>
      <c r="AB456" s="203"/>
      <c r="AC456" s="147"/>
      <c r="AD456" s="148"/>
      <c r="AE456" s="158"/>
      <c r="AF456" s="158"/>
      <c r="AG456" s="158"/>
      <c r="AH456" s="158"/>
      <c r="AI456" s="158"/>
      <c r="AJ456" s="158"/>
      <c r="AK456" s="169"/>
      <c r="AL456" s="170"/>
      <c r="AM456" s="170"/>
      <c r="AN456" s="170"/>
      <c r="AO456" s="170"/>
      <c r="AP456" s="170"/>
      <c r="AQ456" s="169"/>
      <c r="AR456" s="183"/>
      <c r="AS456" s="183"/>
      <c r="AT456" s="183"/>
      <c r="AU456" s="183"/>
      <c r="AV456" s="183"/>
      <c r="AW456" s="183"/>
      <c r="AX456" s="64"/>
      <c r="AY456" s="64"/>
      <c r="AZ456" s="64"/>
      <c r="BA456" s="64"/>
      <c r="BB456" s="27"/>
      <c r="BC456" s="64"/>
    </row>
    <row r="457" spans="1:55" s="25" customFormat="1" ht="15.95" customHeight="1">
      <c r="A457" s="219"/>
      <c r="B457" s="226"/>
      <c r="C457" s="62"/>
      <c r="D457" s="62"/>
      <c r="E457" s="94"/>
      <c r="F457" s="43"/>
      <c r="G457" s="111"/>
      <c r="H457" s="64"/>
      <c r="I457" s="129"/>
      <c r="J457" s="129"/>
      <c r="K457" s="129"/>
      <c r="L457" s="137"/>
      <c r="M457" s="137"/>
      <c r="N457" s="137"/>
      <c r="O457" s="137"/>
      <c r="P457" s="137"/>
      <c r="Q457" s="137"/>
      <c r="R457" s="203"/>
      <c r="S457" s="203"/>
      <c r="T457" s="193"/>
      <c r="U457" s="193"/>
      <c r="V457" s="193"/>
      <c r="W457" s="193"/>
      <c r="X457" s="193"/>
      <c r="Y457" s="193"/>
      <c r="Z457" s="193"/>
      <c r="AA457" s="203"/>
      <c r="AB457" s="203"/>
      <c r="AC457" s="147"/>
      <c r="AD457" s="148"/>
      <c r="AE457" s="158"/>
      <c r="AF457" s="158"/>
      <c r="AG457" s="158"/>
      <c r="AH457" s="158"/>
      <c r="AI457" s="158"/>
      <c r="AJ457" s="158"/>
      <c r="AK457" s="169"/>
      <c r="AL457" s="170"/>
      <c r="AM457" s="170"/>
      <c r="AN457" s="170"/>
      <c r="AO457" s="170"/>
      <c r="AP457" s="170"/>
      <c r="AQ457" s="169"/>
      <c r="AR457" s="183"/>
      <c r="AS457" s="183"/>
      <c r="AT457" s="183"/>
      <c r="AU457" s="183"/>
      <c r="AV457" s="183"/>
      <c r="AW457" s="183"/>
      <c r="AX457" s="64"/>
      <c r="AY457" s="64"/>
      <c r="AZ457" s="64"/>
      <c r="BA457" s="64"/>
      <c r="BB457" s="27"/>
      <c r="BC457" s="64"/>
    </row>
    <row r="458" spans="1:55" s="25" customFormat="1" ht="15.95" customHeight="1">
      <c r="A458" s="219" t="s">
        <v>1401</v>
      </c>
      <c r="B458" s="226" t="s">
        <v>1255</v>
      </c>
      <c r="C458" s="42">
        <v>42896</v>
      </c>
      <c r="D458" s="42"/>
      <c r="E458" s="93" t="s">
        <v>888</v>
      </c>
      <c r="F458" s="43" t="s">
        <v>1330</v>
      </c>
      <c r="G458" s="110" t="s">
        <v>889</v>
      </c>
      <c r="H458" s="41" t="s">
        <v>890</v>
      </c>
      <c r="I458" s="128" t="s">
        <v>925</v>
      </c>
      <c r="J458" s="128"/>
      <c r="K458" s="128" t="s">
        <v>925</v>
      </c>
      <c r="L458" s="138" t="s">
        <v>925</v>
      </c>
      <c r="M458" s="138" t="s">
        <v>925</v>
      </c>
      <c r="N458" s="138" t="s">
        <v>925</v>
      </c>
      <c r="O458" s="138" t="s">
        <v>925</v>
      </c>
      <c r="P458" s="138"/>
      <c r="Q458" s="138"/>
      <c r="R458" s="204"/>
      <c r="S458" s="204"/>
      <c r="T458" s="194"/>
      <c r="U458" s="194"/>
      <c r="V458" s="194"/>
      <c r="W458" s="194"/>
      <c r="X458" s="194"/>
      <c r="Y458" s="194"/>
      <c r="Z458" s="194"/>
      <c r="AA458" s="204"/>
      <c r="AB458" s="204"/>
      <c r="AC458" s="145"/>
      <c r="AD458" s="149" t="s">
        <v>925</v>
      </c>
      <c r="AE458" s="159"/>
      <c r="AF458" s="159"/>
      <c r="AG458" s="159"/>
      <c r="AH458" s="159"/>
      <c r="AI458" s="159"/>
      <c r="AJ458" s="159"/>
      <c r="AK458" s="171"/>
      <c r="AL458" s="172"/>
      <c r="AM458" s="172"/>
      <c r="AN458" s="172"/>
      <c r="AO458" s="172"/>
      <c r="AP458" s="172"/>
      <c r="AQ458" s="171"/>
      <c r="AR458" s="184"/>
      <c r="AS458" s="184"/>
      <c r="AT458" s="184"/>
      <c r="AU458" s="184"/>
      <c r="AV458" s="184"/>
      <c r="AW458" s="184"/>
      <c r="AX458" s="41" t="s">
        <v>926</v>
      </c>
      <c r="AY458" s="41" t="s">
        <v>942</v>
      </c>
      <c r="AZ458" s="41" t="s">
        <v>66</v>
      </c>
      <c r="BA458" s="41"/>
      <c r="BB458" s="27"/>
      <c r="BC458" s="41"/>
    </row>
    <row r="459" spans="1:55" s="25" customFormat="1" ht="15.95" customHeight="1">
      <c r="A459" s="219" t="s">
        <v>1400</v>
      </c>
      <c r="B459" s="226" t="s">
        <v>1369</v>
      </c>
      <c r="C459" s="42">
        <v>42896</v>
      </c>
      <c r="D459" s="42"/>
      <c r="E459" s="93" t="s">
        <v>865</v>
      </c>
      <c r="F459" s="43" t="s">
        <v>1311</v>
      </c>
      <c r="G459" s="110" t="s">
        <v>843</v>
      </c>
      <c r="H459" s="41" t="s">
        <v>866</v>
      </c>
      <c r="I459" s="128"/>
      <c r="J459" s="128"/>
      <c r="K459" s="128"/>
      <c r="L459" s="138"/>
      <c r="M459" s="138"/>
      <c r="N459" s="138"/>
      <c r="O459" s="138"/>
      <c r="P459" s="138"/>
      <c r="Q459" s="138"/>
      <c r="R459" s="204"/>
      <c r="S459" s="204"/>
      <c r="T459" s="194"/>
      <c r="U459" s="194"/>
      <c r="V459" s="194"/>
      <c r="W459" s="194"/>
      <c r="X459" s="194"/>
      <c r="Y459" s="194"/>
      <c r="Z459" s="194"/>
      <c r="AA459" s="204"/>
      <c r="AB459" s="204"/>
      <c r="AC459" s="145"/>
      <c r="AD459" s="149"/>
      <c r="AE459" s="159" t="s">
        <v>925</v>
      </c>
      <c r="AF459" s="159" t="s">
        <v>925</v>
      </c>
      <c r="AG459" s="159" t="s">
        <v>925</v>
      </c>
      <c r="AH459" s="159" t="s">
        <v>925</v>
      </c>
      <c r="AI459" s="159" t="s">
        <v>925</v>
      </c>
      <c r="AJ459" s="159" t="s">
        <v>925</v>
      </c>
      <c r="AK459" s="171" t="s">
        <v>925</v>
      </c>
      <c r="AL459" s="172" t="s">
        <v>925</v>
      </c>
      <c r="AM459" s="172" t="s">
        <v>925</v>
      </c>
      <c r="AN459" s="172" t="s">
        <v>925</v>
      </c>
      <c r="AO459" s="172" t="s">
        <v>925</v>
      </c>
      <c r="AP459" s="172" t="s">
        <v>925</v>
      </c>
      <c r="AQ459" s="171"/>
      <c r="AR459" s="184"/>
      <c r="AS459" s="184"/>
      <c r="AT459" s="184"/>
      <c r="AU459" s="184"/>
      <c r="AV459" s="184"/>
      <c r="AW459" s="184"/>
      <c r="AX459" s="41" t="s">
        <v>926</v>
      </c>
      <c r="AY459" s="41" t="s">
        <v>942</v>
      </c>
      <c r="AZ459" s="41" t="s">
        <v>66</v>
      </c>
      <c r="BA459" s="41"/>
      <c r="BB459" s="27"/>
      <c r="BC459" s="41" t="s">
        <v>943</v>
      </c>
    </row>
    <row r="460" spans="1:55" s="25" customFormat="1" ht="15.95" customHeight="1">
      <c r="A460" s="219" t="s">
        <v>1403</v>
      </c>
      <c r="B460" s="226" t="s">
        <v>1369</v>
      </c>
      <c r="C460" s="42">
        <v>42897</v>
      </c>
      <c r="D460" s="42"/>
      <c r="E460" s="93" t="s">
        <v>791</v>
      </c>
      <c r="F460" s="43" t="s">
        <v>1302</v>
      </c>
      <c r="G460" s="110" t="s">
        <v>792</v>
      </c>
      <c r="H460" s="41" t="s">
        <v>1287</v>
      </c>
      <c r="I460" s="128"/>
      <c r="J460" s="128"/>
      <c r="K460" s="128"/>
      <c r="L460" s="138" t="s">
        <v>925</v>
      </c>
      <c r="M460" s="138" t="s">
        <v>925</v>
      </c>
      <c r="N460" s="138" t="s">
        <v>925</v>
      </c>
      <c r="O460" s="138" t="s">
        <v>925</v>
      </c>
      <c r="P460" s="138" t="s">
        <v>925</v>
      </c>
      <c r="Q460" s="138" t="s">
        <v>925</v>
      </c>
      <c r="R460" s="204" t="s">
        <v>925</v>
      </c>
      <c r="S460" s="204" t="s">
        <v>925</v>
      </c>
      <c r="T460" s="194" t="s">
        <v>925</v>
      </c>
      <c r="U460" s="194" t="s">
        <v>925</v>
      </c>
      <c r="V460" s="194" t="s">
        <v>925</v>
      </c>
      <c r="W460" s="194" t="s">
        <v>925</v>
      </c>
      <c r="X460" s="194" t="s">
        <v>925</v>
      </c>
      <c r="Y460" s="194" t="s">
        <v>925</v>
      </c>
      <c r="Z460" s="204" t="s">
        <v>925</v>
      </c>
      <c r="AA460" s="204" t="s">
        <v>925</v>
      </c>
      <c r="AB460" s="204" t="s">
        <v>925</v>
      </c>
      <c r="AC460" s="145"/>
      <c r="AD460" s="149"/>
      <c r="AE460" s="159"/>
      <c r="AF460" s="159"/>
      <c r="AG460" s="159"/>
      <c r="AH460" s="159"/>
      <c r="AI460" s="159"/>
      <c r="AJ460" s="159"/>
      <c r="AK460" s="171"/>
      <c r="AL460" s="172"/>
      <c r="AM460" s="172"/>
      <c r="AN460" s="172"/>
      <c r="AO460" s="172"/>
      <c r="AP460" s="172"/>
      <c r="AQ460" s="171"/>
      <c r="AR460" s="184"/>
      <c r="AS460" s="184"/>
      <c r="AT460" s="184"/>
      <c r="AU460" s="184"/>
      <c r="AV460" s="184"/>
      <c r="AW460" s="184"/>
      <c r="AX460" s="41" t="s">
        <v>926</v>
      </c>
      <c r="AY460" s="41" t="s">
        <v>942</v>
      </c>
      <c r="AZ460" s="41" t="s">
        <v>66</v>
      </c>
      <c r="BA460" s="41" t="s">
        <v>954</v>
      </c>
      <c r="BB460" s="27"/>
      <c r="BC460" s="41"/>
    </row>
    <row r="461" spans="1:55" s="25" customFormat="1" ht="15.95" customHeight="1">
      <c r="A461" s="219" t="s">
        <v>1401</v>
      </c>
      <c r="B461" s="226" t="s">
        <v>1369</v>
      </c>
      <c r="C461" s="42">
        <v>42897</v>
      </c>
      <c r="D461" s="42"/>
      <c r="E461" s="93" t="s">
        <v>815</v>
      </c>
      <c r="F461" s="43" t="s">
        <v>795</v>
      </c>
      <c r="G461" s="110" t="s">
        <v>816</v>
      </c>
      <c r="H461" s="41" t="s">
        <v>793</v>
      </c>
      <c r="I461" s="128"/>
      <c r="J461" s="128"/>
      <c r="K461" s="128"/>
      <c r="L461" s="138" t="s">
        <v>925</v>
      </c>
      <c r="M461" s="138" t="s">
        <v>925</v>
      </c>
      <c r="N461" s="138" t="s">
        <v>925</v>
      </c>
      <c r="O461" s="138" t="s">
        <v>925</v>
      </c>
      <c r="P461" s="138" t="s">
        <v>925</v>
      </c>
      <c r="Q461" s="138" t="s">
        <v>925</v>
      </c>
      <c r="R461" s="204"/>
      <c r="S461" s="204"/>
      <c r="T461" s="194" t="s">
        <v>925</v>
      </c>
      <c r="U461" s="194" t="s">
        <v>925</v>
      </c>
      <c r="V461" s="194" t="s">
        <v>925</v>
      </c>
      <c r="W461" s="194" t="s">
        <v>925</v>
      </c>
      <c r="X461" s="194" t="s">
        <v>925</v>
      </c>
      <c r="Y461" s="194" t="s">
        <v>925</v>
      </c>
      <c r="Z461" s="194"/>
      <c r="AA461" s="204"/>
      <c r="AB461" s="204"/>
      <c r="AC461" s="145"/>
      <c r="AD461" s="149"/>
      <c r="AE461" s="159"/>
      <c r="AF461" s="159"/>
      <c r="AG461" s="159"/>
      <c r="AH461" s="159"/>
      <c r="AI461" s="159"/>
      <c r="AJ461" s="159"/>
      <c r="AK461" s="171"/>
      <c r="AL461" s="172"/>
      <c r="AM461" s="172"/>
      <c r="AN461" s="172"/>
      <c r="AO461" s="172"/>
      <c r="AP461" s="172"/>
      <c r="AQ461" s="171"/>
      <c r="AR461" s="184"/>
      <c r="AS461" s="184"/>
      <c r="AT461" s="184"/>
      <c r="AU461" s="184"/>
      <c r="AV461" s="184"/>
      <c r="AW461" s="184"/>
      <c r="AX461" s="41" t="s">
        <v>926</v>
      </c>
      <c r="AY461" s="41" t="s">
        <v>942</v>
      </c>
      <c r="AZ461" s="41" t="s">
        <v>66</v>
      </c>
      <c r="BA461" s="41"/>
      <c r="BB461" s="27"/>
      <c r="BC461" s="41"/>
    </row>
    <row r="462" spans="1:55" s="25" customFormat="1" ht="15.95" customHeight="1">
      <c r="A462" s="219" t="s">
        <v>1403</v>
      </c>
      <c r="B462" s="226" t="s">
        <v>1369</v>
      </c>
      <c r="C462" s="42">
        <v>42897</v>
      </c>
      <c r="D462" s="42"/>
      <c r="E462" s="93" t="s">
        <v>808</v>
      </c>
      <c r="F462" s="43" t="s">
        <v>1311</v>
      </c>
      <c r="G462" s="110" t="s">
        <v>809</v>
      </c>
      <c r="H462" s="41" t="s">
        <v>817</v>
      </c>
      <c r="I462" s="128"/>
      <c r="J462" s="128"/>
      <c r="K462" s="128"/>
      <c r="L462" s="138" t="s">
        <v>925</v>
      </c>
      <c r="M462" s="138" t="s">
        <v>925</v>
      </c>
      <c r="N462" s="138" t="s">
        <v>925</v>
      </c>
      <c r="O462" s="138" t="s">
        <v>925</v>
      </c>
      <c r="P462" s="138" t="s">
        <v>925</v>
      </c>
      <c r="Q462" s="138" t="s">
        <v>925</v>
      </c>
      <c r="R462" s="204" t="s">
        <v>925</v>
      </c>
      <c r="S462" s="204" t="s">
        <v>925</v>
      </c>
      <c r="T462" s="194" t="s">
        <v>925</v>
      </c>
      <c r="U462" s="194" t="s">
        <v>925</v>
      </c>
      <c r="V462" s="194" t="s">
        <v>925</v>
      </c>
      <c r="W462" s="194" t="s">
        <v>925</v>
      </c>
      <c r="X462" s="194" t="s">
        <v>925</v>
      </c>
      <c r="Y462" s="194" t="s">
        <v>925</v>
      </c>
      <c r="Z462" s="194" t="s">
        <v>925</v>
      </c>
      <c r="AA462" s="204" t="s">
        <v>925</v>
      </c>
      <c r="AB462" s="204"/>
      <c r="AC462" s="145"/>
      <c r="AD462" s="149"/>
      <c r="AE462" s="159"/>
      <c r="AF462" s="159"/>
      <c r="AG462" s="159"/>
      <c r="AH462" s="159"/>
      <c r="AI462" s="159"/>
      <c r="AJ462" s="159"/>
      <c r="AK462" s="171"/>
      <c r="AL462" s="172"/>
      <c r="AM462" s="172"/>
      <c r="AN462" s="172"/>
      <c r="AO462" s="172"/>
      <c r="AP462" s="172"/>
      <c r="AQ462" s="171"/>
      <c r="AR462" s="184"/>
      <c r="AS462" s="184"/>
      <c r="AT462" s="184"/>
      <c r="AU462" s="184"/>
      <c r="AV462" s="184"/>
      <c r="AW462" s="184"/>
      <c r="AX462" s="41" t="s">
        <v>926</v>
      </c>
      <c r="AY462" s="41" t="s">
        <v>942</v>
      </c>
      <c r="AZ462" s="41" t="s">
        <v>66</v>
      </c>
      <c r="BA462" s="41"/>
      <c r="BB462" s="27"/>
      <c r="BC462" s="41"/>
    </row>
    <row r="463" spans="1:55" s="25" customFormat="1" ht="15.95" customHeight="1">
      <c r="A463" s="219" t="s">
        <v>1401</v>
      </c>
      <c r="B463" s="226" t="s">
        <v>1369</v>
      </c>
      <c r="C463" s="42">
        <v>42897</v>
      </c>
      <c r="D463" s="42"/>
      <c r="E463" s="93" t="s">
        <v>811</v>
      </c>
      <c r="F463" s="43" t="s">
        <v>1303</v>
      </c>
      <c r="G463" s="110" t="s">
        <v>812</v>
      </c>
      <c r="H463" s="41" t="s">
        <v>826</v>
      </c>
      <c r="I463" s="128"/>
      <c r="J463" s="128"/>
      <c r="K463" s="128"/>
      <c r="L463" s="138"/>
      <c r="M463" s="138" t="s">
        <v>925</v>
      </c>
      <c r="N463" s="138" t="s">
        <v>925</v>
      </c>
      <c r="O463" s="138" t="s">
        <v>925</v>
      </c>
      <c r="P463" s="138" t="s">
        <v>925</v>
      </c>
      <c r="Q463" s="138" t="s">
        <v>925</v>
      </c>
      <c r="R463" s="204"/>
      <c r="S463" s="204"/>
      <c r="T463" s="194"/>
      <c r="U463" s="194" t="s">
        <v>925</v>
      </c>
      <c r="V463" s="194" t="s">
        <v>925</v>
      </c>
      <c r="W463" s="194" t="s">
        <v>925</v>
      </c>
      <c r="X463" s="194" t="s">
        <v>925</v>
      </c>
      <c r="Y463" s="194" t="s">
        <v>925</v>
      </c>
      <c r="Z463" s="194"/>
      <c r="AA463" s="204"/>
      <c r="AB463" s="204"/>
      <c r="AC463" s="145"/>
      <c r="AD463" s="149"/>
      <c r="AE463" s="159"/>
      <c r="AF463" s="159"/>
      <c r="AG463" s="159"/>
      <c r="AH463" s="159"/>
      <c r="AI463" s="159"/>
      <c r="AJ463" s="159"/>
      <c r="AK463" s="171"/>
      <c r="AL463" s="172"/>
      <c r="AM463" s="172"/>
      <c r="AN463" s="172"/>
      <c r="AO463" s="172"/>
      <c r="AP463" s="172"/>
      <c r="AQ463" s="171"/>
      <c r="AR463" s="184"/>
      <c r="AS463" s="184"/>
      <c r="AT463" s="184"/>
      <c r="AU463" s="184"/>
      <c r="AV463" s="184"/>
      <c r="AW463" s="184"/>
      <c r="AX463" s="41" t="s">
        <v>926</v>
      </c>
      <c r="AY463" s="41" t="s">
        <v>942</v>
      </c>
      <c r="AZ463" s="41" t="s">
        <v>66</v>
      </c>
      <c r="BA463" s="41"/>
      <c r="BB463" s="27" t="s">
        <v>932</v>
      </c>
      <c r="BC463" s="41" t="s">
        <v>935</v>
      </c>
    </row>
    <row r="464" spans="1:55" s="25" customFormat="1" ht="15.95" customHeight="1">
      <c r="A464" s="219" t="s">
        <v>1403</v>
      </c>
      <c r="B464" s="226" t="s">
        <v>1369</v>
      </c>
      <c r="C464" s="62">
        <v>42897</v>
      </c>
      <c r="D464" s="62"/>
      <c r="E464" s="94"/>
      <c r="F464" s="43" t="s">
        <v>1324</v>
      </c>
      <c r="G464" s="111" t="s">
        <v>1016</v>
      </c>
      <c r="H464" s="64" t="s">
        <v>1376</v>
      </c>
      <c r="I464" s="129"/>
      <c r="J464" s="129"/>
      <c r="K464" s="129"/>
      <c r="L464" s="137"/>
      <c r="M464" s="137" t="s">
        <v>925</v>
      </c>
      <c r="N464" s="137" t="s">
        <v>925</v>
      </c>
      <c r="O464" s="137" t="s">
        <v>925</v>
      </c>
      <c r="P464" s="137" t="s">
        <v>925</v>
      </c>
      <c r="Q464" s="137" t="s">
        <v>925</v>
      </c>
      <c r="R464" s="203" t="s">
        <v>925</v>
      </c>
      <c r="S464" s="203" t="s">
        <v>925</v>
      </c>
      <c r="T464" s="193"/>
      <c r="U464" s="193" t="s">
        <v>925</v>
      </c>
      <c r="V464" s="193" t="s">
        <v>925</v>
      </c>
      <c r="W464" s="193" t="s">
        <v>925</v>
      </c>
      <c r="X464" s="193" t="s">
        <v>925</v>
      </c>
      <c r="Y464" s="193" t="s">
        <v>925</v>
      </c>
      <c r="Z464" s="193" t="s">
        <v>925</v>
      </c>
      <c r="AA464" s="203" t="s">
        <v>925</v>
      </c>
      <c r="AB464" s="203" t="s">
        <v>925</v>
      </c>
      <c r="AC464" s="147"/>
      <c r="AD464" s="148"/>
      <c r="AE464" s="158"/>
      <c r="AF464" s="158"/>
      <c r="AG464" s="158"/>
      <c r="AH464" s="158"/>
      <c r="AI464" s="158"/>
      <c r="AJ464" s="158"/>
      <c r="AK464" s="169"/>
      <c r="AL464" s="170"/>
      <c r="AM464" s="170"/>
      <c r="AN464" s="170"/>
      <c r="AO464" s="170"/>
      <c r="AP464" s="170"/>
      <c r="AQ464" s="169"/>
      <c r="AR464" s="183"/>
      <c r="AS464" s="183"/>
      <c r="AT464" s="183"/>
      <c r="AU464" s="183"/>
      <c r="AV464" s="183"/>
      <c r="AW464" s="183"/>
      <c r="AX464" s="64"/>
      <c r="AY464" s="64"/>
      <c r="AZ464" s="64"/>
      <c r="BA464" s="64"/>
      <c r="BB464" s="27"/>
      <c r="BC464" s="64"/>
    </row>
    <row r="465" spans="1:55" s="25" customFormat="1" ht="15.95" customHeight="1">
      <c r="A465" s="219" t="s">
        <v>1403</v>
      </c>
      <c r="B465" s="226" t="s">
        <v>1369</v>
      </c>
      <c r="C465" s="62">
        <v>42897</v>
      </c>
      <c r="D465" s="62"/>
      <c r="E465" s="94" t="s">
        <v>980</v>
      </c>
      <c r="F465" s="43" t="s">
        <v>981</v>
      </c>
      <c r="G465" s="111" t="s">
        <v>982</v>
      </c>
      <c r="H465" s="64" t="s">
        <v>1376</v>
      </c>
      <c r="I465" s="129"/>
      <c r="J465" s="129"/>
      <c r="K465" s="129"/>
      <c r="L465" s="137" t="s">
        <v>925</v>
      </c>
      <c r="M465" s="137" t="s">
        <v>925</v>
      </c>
      <c r="N465" s="137" t="s">
        <v>925</v>
      </c>
      <c r="O465" s="137" t="s">
        <v>925</v>
      </c>
      <c r="P465" s="137" t="s">
        <v>925</v>
      </c>
      <c r="Q465" s="137" t="s">
        <v>925</v>
      </c>
      <c r="R465" s="203"/>
      <c r="S465" s="203"/>
      <c r="T465" s="193" t="s">
        <v>925</v>
      </c>
      <c r="U465" s="193" t="s">
        <v>925</v>
      </c>
      <c r="V465" s="193" t="s">
        <v>925</v>
      </c>
      <c r="W465" s="193" t="s">
        <v>925</v>
      </c>
      <c r="X465" s="193" t="s">
        <v>925</v>
      </c>
      <c r="Y465" s="193" t="s">
        <v>925</v>
      </c>
      <c r="Z465" s="193" t="s">
        <v>925</v>
      </c>
      <c r="AA465" s="203" t="s">
        <v>925</v>
      </c>
      <c r="AB465" s="203" t="s">
        <v>925</v>
      </c>
      <c r="AC465" s="147"/>
      <c r="AD465" s="148"/>
      <c r="AE465" s="158"/>
      <c r="AF465" s="158"/>
      <c r="AG465" s="158"/>
      <c r="AH465" s="158"/>
      <c r="AI465" s="158"/>
      <c r="AJ465" s="158"/>
      <c r="AK465" s="169"/>
      <c r="AL465" s="170"/>
      <c r="AM465" s="170"/>
      <c r="AN465" s="170"/>
      <c r="AO465" s="170"/>
      <c r="AP465" s="170"/>
      <c r="AQ465" s="169"/>
      <c r="AR465" s="183"/>
      <c r="AS465" s="183"/>
      <c r="AT465" s="183"/>
      <c r="AU465" s="183"/>
      <c r="AV465" s="183"/>
      <c r="AW465" s="183"/>
      <c r="AX465" s="64"/>
      <c r="AY465" s="64"/>
      <c r="AZ465" s="64"/>
      <c r="BA465" s="64"/>
      <c r="BB465" s="27"/>
      <c r="BC465" s="64"/>
    </row>
    <row r="466" spans="1:55" s="25" customFormat="1" ht="15.95" customHeight="1">
      <c r="A466" s="219" t="s">
        <v>1403</v>
      </c>
      <c r="B466" s="226" t="s">
        <v>1369</v>
      </c>
      <c r="C466" s="62">
        <v>42897</v>
      </c>
      <c r="D466" s="62"/>
      <c r="E466" s="94" t="s">
        <v>1017</v>
      </c>
      <c r="F466" s="43" t="s">
        <v>1022</v>
      </c>
      <c r="G466" s="111" t="s">
        <v>1018</v>
      </c>
      <c r="H466" s="64" t="s">
        <v>1376</v>
      </c>
      <c r="I466" s="129"/>
      <c r="J466" s="129"/>
      <c r="K466" s="129"/>
      <c r="L466" s="137"/>
      <c r="M466" s="137" t="s">
        <v>925</v>
      </c>
      <c r="N466" s="137" t="s">
        <v>925</v>
      </c>
      <c r="O466" s="137" t="s">
        <v>925</v>
      </c>
      <c r="P466" s="137" t="s">
        <v>925</v>
      </c>
      <c r="Q466" s="137" t="s">
        <v>925</v>
      </c>
      <c r="R466" s="203" t="s">
        <v>925</v>
      </c>
      <c r="S466" s="203" t="s">
        <v>925</v>
      </c>
      <c r="T466" s="193"/>
      <c r="U466" s="193" t="s">
        <v>925</v>
      </c>
      <c r="V466" s="193" t="s">
        <v>925</v>
      </c>
      <c r="W466" s="193" t="s">
        <v>925</v>
      </c>
      <c r="X466" s="193" t="s">
        <v>925</v>
      </c>
      <c r="Y466" s="193" t="s">
        <v>925</v>
      </c>
      <c r="Z466" s="193" t="s">
        <v>925</v>
      </c>
      <c r="AA466" s="203" t="s">
        <v>925</v>
      </c>
      <c r="AB466" s="203" t="s">
        <v>925</v>
      </c>
      <c r="AC466" s="147"/>
      <c r="AD466" s="148"/>
      <c r="AE466" s="158"/>
      <c r="AF466" s="158"/>
      <c r="AG466" s="158"/>
      <c r="AH466" s="158"/>
      <c r="AI466" s="158"/>
      <c r="AJ466" s="158"/>
      <c r="AK466" s="169"/>
      <c r="AL466" s="170"/>
      <c r="AM466" s="170"/>
      <c r="AN466" s="170"/>
      <c r="AO466" s="170"/>
      <c r="AP466" s="170"/>
      <c r="AQ466" s="169"/>
      <c r="AR466" s="183"/>
      <c r="AS466" s="183"/>
      <c r="AT466" s="183"/>
      <c r="AU466" s="183"/>
      <c r="AV466" s="183"/>
      <c r="AW466" s="183"/>
      <c r="AX466" s="64"/>
      <c r="AY466" s="64"/>
      <c r="AZ466" s="64"/>
      <c r="BA466" s="64"/>
      <c r="BB466" s="27"/>
      <c r="BC466" s="64"/>
    </row>
    <row r="467" spans="1:55" s="25" customFormat="1" ht="15.95" customHeight="1">
      <c r="A467" s="219" t="s">
        <v>1403</v>
      </c>
      <c r="B467" s="226" t="s">
        <v>1369</v>
      </c>
      <c r="C467" s="66">
        <v>42897</v>
      </c>
      <c r="D467" s="42"/>
      <c r="E467" s="93" t="s">
        <v>1051</v>
      </c>
      <c r="F467" s="43" t="s">
        <v>1308</v>
      </c>
      <c r="G467" s="110" t="s">
        <v>1052</v>
      </c>
      <c r="H467" s="41"/>
      <c r="I467" s="128"/>
      <c r="J467" s="128"/>
      <c r="K467" s="128"/>
      <c r="L467" s="138"/>
      <c r="M467" s="138" t="s">
        <v>925</v>
      </c>
      <c r="N467" s="138" t="s">
        <v>925</v>
      </c>
      <c r="O467" s="138" t="s">
        <v>925</v>
      </c>
      <c r="P467" s="138" t="s">
        <v>925</v>
      </c>
      <c r="Q467" s="138" t="s">
        <v>925</v>
      </c>
      <c r="R467" s="204" t="s">
        <v>925</v>
      </c>
      <c r="S467" s="204" t="s">
        <v>925</v>
      </c>
      <c r="T467" s="194"/>
      <c r="U467" s="194" t="s">
        <v>925</v>
      </c>
      <c r="V467" s="194" t="s">
        <v>925</v>
      </c>
      <c r="W467" s="194" t="s">
        <v>925</v>
      </c>
      <c r="X467" s="194" t="s">
        <v>925</v>
      </c>
      <c r="Y467" s="194" t="s">
        <v>925</v>
      </c>
      <c r="Z467" s="194" t="s">
        <v>925</v>
      </c>
      <c r="AA467" s="204" t="s">
        <v>925</v>
      </c>
      <c r="AB467" s="204"/>
      <c r="AC467" s="145"/>
      <c r="AD467" s="149"/>
      <c r="AE467" s="159"/>
      <c r="AF467" s="159"/>
      <c r="AG467" s="159"/>
      <c r="AH467" s="159"/>
      <c r="AI467" s="159"/>
      <c r="AJ467" s="159"/>
      <c r="AK467" s="171"/>
      <c r="AL467" s="172"/>
      <c r="AM467" s="172"/>
      <c r="AN467" s="172"/>
      <c r="AO467" s="172"/>
      <c r="AP467" s="172"/>
      <c r="AQ467" s="171"/>
      <c r="AR467" s="184"/>
      <c r="AS467" s="184"/>
      <c r="AT467" s="184"/>
      <c r="AU467" s="184"/>
      <c r="AV467" s="184"/>
      <c r="AW467" s="184"/>
      <c r="AX467" s="41"/>
      <c r="AY467" s="41" t="s">
        <v>942</v>
      </c>
      <c r="AZ467" s="41"/>
      <c r="BA467" s="41"/>
      <c r="BB467" s="27"/>
      <c r="BC467" s="41"/>
    </row>
    <row r="468" spans="1:55" s="25" customFormat="1" ht="15.95" customHeight="1">
      <c r="A468" s="219" t="s">
        <v>1403</v>
      </c>
      <c r="B468" s="226" t="s">
        <v>1369</v>
      </c>
      <c r="C468" s="42">
        <v>42897</v>
      </c>
      <c r="D468" s="42"/>
      <c r="E468" s="96" t="s">
        <v>1053</v>
      </c>
      <c r="F468" s="65" t="s">
        <v>1054</v>
      </c>
      <c r="G468" s="113" t="s">
        <v>1357</v>
      </c>
      <c r="H468" s="41"/>
      <c r="I468" s="128"/>
      <c r="J468" s="128"/>
      <c r="K468" s="128"/>
      <c r="L468" s="138"/>
      <c r="M468" s="138" t="s">
        <v>925</v>
      </c>
      <c r="N468" s="138" t="s">
        <v>925</v>
      </c>
      <c r="O468" s="138" t="s">
        <v>925</v>
      </c>
      <c r="P468" s="138" t="s">
        <v>925</v>
      </c>
      <c r="Q468" s="138" t="s">
        <v>925</v>
      </c>
      <c r="R468" s="204" t="s">
        <v>925</v>
      </c>
      <c r="S468" s="204" t="s">
        <v>925</v>
      </c>
      <c r="T468" s="194"/>
      <c r="U468" s="194" t="s">
        <v>925</v>
      </c>
      <c r="V468" s="194" t="s">
        <v>925</v>
      </c>
      <c r="W468" s="194" t="s">
        <v>925</v>
      </c>
      <c r="X468" s="194" t="s">
        <v>925</v>
      </c>
      <c r="Y468" s="194" t="s">
        <v>925</v>
      </c>
      <c r="Z468" s="194" t="s">
        <v>925</v>
      </c>
      <c r="AA468" s="204" t="s">
        <v>925</v>
      </c>
      <c r="AB468" s="204"/>
      <c r="AC468" s="145"/>
      <c r="AD468" s="149"/>
      <c r="AE468" s="159"/>
      <c r="AF468" s="159"/>
      <c r="AG468" s="159"/>
      <c r="AH468" s="159"/>
      <c r="AI468" s="159"/>
      <c r="AJ468" s="159"/>
      <c r="AK468" s="171"/>
      <c r="AL468" s="172"/>
      <c r="AM468" s="172"/>
      <c r="AN468" s="172"/>
      <c r="AO468" s="172"/>
      <c r="AP468" s="172"/>
      <c r="AQ468" s="171"/>
      <c r="AR468" s="184"/>
      <c r="AS468" s="184"/>
      <c r="AT468" s="184"/>
      <c r="AU468" s="184"/>
      <c r="AV468" s="184"/>
      <c r="AW468" s="184"/>
      <c r="AX468" s="41"/>
      <c r="AY468" s="41" t="s">
        <v>942</v>
      </c>
      <c r="AZ468" s="41"/>
      <c r="BA468" s="41"/>
      <c r="BB468" s="27"/>
      <c r="BC468" s="41"/>
    </row>
    <row r="469" spans="1:55" s="25" customFormat="1" ht="15.95" customHeight="1">
      <c r="A469" s="219" t="s">
        <v>1403</v>
      </c>
      <c r="B469" s="226" t="s">
        <v>1369</v>
      </c>
      <c r="C469" s="42">
        <v>42897</v>
      </c>
      <c r="D469" s="42"/>
      <c r="E469" s="93" t="s">
        <v>1039</v>
      </c>
      <c r="F469" s="65" t="s">
        <v>1224</v>
      </c>
      <c r="G469" s="112" t="s">
        <v>1040</v>
      </c>
      <c r="H469" s="41"/>
      <c r="I469" s="128"/>
      <c r="J469" s="128"/>
      <c r="K469" s="128"/>
      <c r="L469" s="138"/>
      <c r="M469" s="138" t="s">
        <v>925</v>
      </c>
      <c r="N469" s="138" t="s">
        <v>925</v>
      </c>
      <c r="O469" s="138" t="s">
        <v>925</v>
      </c>
      <c r="P469" s="138" t="s">
        <v>925</v>
      </c>
      <c r="Q469" s="138" t="s">
        <v>925</v>
      </c>
      <c r="R469" s="204" t="s">
        <v>925</v>
      </c>
      <c r="S469" s="204" t="s">
        <v>925</v>
      </c>
      <c r="T469" s="194"/>
      <c r="U469" s="194" t="s">
        <v>925</v>
      </c>
      <c r="V469" s="194" t="s">
        <v>925</v>
      </c>
      <c r="W469" s="194" t="s">
        <v>925</v>
      </c>
      <c r="X469" s="194" t="s">
        <v>925</v>
      </c>
      <c r="Y469" s="194" t="s">
        <v>925</v>
      </c>
      <c r="Z469" s="194" t="s">
        <v>925</v>
      </c>
      <c r="AA469" s="204" t="s">
        <v>925</v>
      </c>
      <c r="AB469" s="204"/>
      <c r="AC469" s="145"/>
      <c r="AD469" s="149"/>
      <c r="AE469" s="159"/>
      <c r="AF469" s="159"/>
      <c r="AG469" s="159"/>
      <c r="AH469" s="159"/>
      <c r="AI469" s="159"/>
      <c r="AJ469" s="159"/>
      <c r="AK469" s="171"/>
      <c r="AL469" s="172"/>
      <c r="AM469" s="172"/>
      <c r="AN469" s="172"/>
      <c r="AO469" s="172"/>
      <c r="AP469" s="172"/>
      <c r="AQ469" s="171"/>
      <c r="AR469" s="184"/>
      <c r="AS469" s="184"/>
      <c r="AT469" s="184"/>
      <c r="AU469" s="184"/>
      <c r="AV469" s="184"/>
      <c r="AW469" s="184"/>
      <c r="AX469" s="41"/>
      <c r="AY469" s="41" t="s">
        <v>942</v>
      </c>
      <c r="AZ469" s="41"/>
      <c r="BA469" s="41"/>
      <c r="BB469" s="27"/>
      <c r="BC469" s="41"/>
    </row>
    <row r="470" spans="1:55" s="25" customFormat="1" ht="15.95" customHeight="1">
      <c r="A470" s="219" t="s">
        <v>1403</v>
      </c>
      <c r="B470" s="226" t="s">
        <v>1369</v>
      </c>
      <c r="C470" s="42">
        <v>42897</v>
      </c>
      <c r="D470" s="42"/>
      <c r="E470" s="93" t="s">
        <v>1045</v>
      </c>
      <c r="F470" s="65" t="s">
        <v>1046</v>
      </c>
      <c r="G470" s="110" t="s">
        <v>1384</v>
      </c>
      <c r="H470" s="41" t="s">
        <v>1376</v>
      </c>
      <c r="I470" s="128"/>
      <c r="J470" s="128"/>
      <c r="K470" s="128"/>
      <c r="L470" s="138"/>
      <c r="M470" s="138" t="s">
        <v>925</v>
      </c>
      <c r="N470" s="138" t="s">
        <v>925</v>
      </c>
      <c r="O470" s="138" t="s">
        <v>925</v>
      </c>
      <c r="P470" s="138" t="s">
        <v>925</v>
      </c>
      <c r="Q470" s="138" t="s">
        <v>925</v>
      </c>
      <c r="R470" s="204" t="s">
        <v>925</v>
      </c>
      <c r="S470" s="204" t="s">
        <v>925</v>
      </c>
      <c r="T470" s="194"/>
      <c r="U470" s="194" t="s">
        <v>925</v>
      </c>
      <c r="V470" s="194" t="s">
        <v>925</v>
      </c>
      <c r="W470" s="194" t="s">
        <v>925</v>
      </c>
      <c r="X470" s="194" t="s">
        <v>925</v>
      </c>
      <c r="Y470" s="194" t="s">
        <v>925</v>
      </c>
      <c r="Z470" s="194" t="s">
        <v>925</v>
      </c>
      <c r="AA470" s="204" t="s">
        <v>925</v>
      </c>
      <c r="AB470" s="204" t="s">
        <v>925</v>
      </c>
      <c r="AC470" s="145"/>
      <c r="AD470" s="149"/>
      <c r="AE470" s="159"/>
      <c r="AF470" s="159"/>
      <c r="AG470" s="159"/>
      <c r="AH470" s="159"/>
      <c r="AI470" s="159"/>
      <c r="AJ470" s="159"/>
      <c r="AK470" s="171"/>
      <c r="AL470" s="172"/>
      <c r="AM470" s="172"/>
      <c r="AN470" s="172"/>
      <c r="AO470" s="172"/>
      <c r="AP470" s="172"/>
      <c r="AQ470" s="171"/>
      <c r="AR470" s="184"/>
      <c r="AS470" s="184"/>
      <c r="AT470" s="184"/>
      <c r="AU470" s="184"/>
      <c r="AV470" s="184"/>
      <c r="AW470" s="184"/>
      <c r="AX470" s="41"/>
      <c r="AY470" s="41" t="s">
        <v>942</v>
      </c>
      <c r="AZ470" s="41"/>
      <c r="BA470" s="41"/>
      <c r="BB470" s="27"/>
      <c r="BC470" s="41"/>
    </row>
    <row r="471" spans="1:55" s="25" customFormat="1" ht="15.95" customHeight="1">
      <c r="A471" s="219" t="s">
        <v>1403</v>
      </c>
      <c r="B471" s="226" t="s">
        <v>1369</v>
      </c>
      <c r="C471" s="42">
        <v>42897</v>
      </c>
      <c r="D471" s="42">
        <v>42897</v>
      </c>
      <c r="E471" s="93" t="s">
        <v>1089</v>
      </c>
      <c r="F471" s="43" t="s">
        <v>1312</v>
      </c>
      <c r="G471" s="110" t="s">
        <v>1090</v>
      </c>
      <c r="H471" s="41" t="s">
        <v>1176</v>
      </c>
      <c r="I471" s="128"/>
      <c r="J471" s="128"/>
      <c r="K471" s="128"/>
      <c r="L471" s="138"/>
      <c r="M471" s="138" t="s">
        <v>925</v>
      </c>
      <c r="N471" s="138" t="s">
        <v>925</v>
      </c>
      <c r="O471" s="138" t="s">
        <v>925</v>
      </c>
      <c r="P471" s="138" t="s">
        <v>925</v>
      </c>
      <c r="Q471" s="138" t="s">
        <v>925</v>
      </c>
      <c r="R471" s="204" t="s">
        <v>925</v>
      </c>
      <c r="S471" s="204" t="s">
        <v>925</v>
      </c>
      <c r="T471" s="194"/>
      <c r="U471" s="194" t="s">
        <v>925</v>
      </c>
      <c r="V471" s="194" t="s">
        <v>925</v>
      </c>
      <c r="W471" s="194" t="s">
        <v>925</v>
      </c>
      <c r="X471" s="194" t="s">
        <v>925</v>
      </c>
      <c r="Y471" s="194" t="s">
        <v>925</v>
      </c>
      <c r="Z471" s="194"/>
      <c r="AA471" s="204"/>
      <c r="AB471" s="204"/>
      <c r="AC471" s="145"/>
      <c r="AD471" s="149"/>
      <c r="AE471" s="159"/>
      <c r="AF471" s="159"/>
      <c r="AG471" s="159"/>
      <c r="AH471" s="159"/>
      <c r="AI471" s="159"/>
      <c r="AJ471" s="159"/>
      <c r="AK471" s="171"/>
      <c r="AL471" s="172"/>
      <c r="AM471" s="172"/>
      <c r="AN471" s="172"/>
      <c r="AO471" s="172"/>
      <c r="AP471" s="172"/>
      <c r="AQ471" s="171"/>
      <c r="AR471" s="184"/>
      <c r="AS471" s="184"/>
      <c r="AT471" s="184"/>
      <c r="AU471" s="184"/>
      <c r="AV471" s="184"/>
      <c r="AW471" s="184"/>
      <c r="AX471" s="26"/>
      <c r="AY471" s="26"/>
      <c r="AZ471" s="41"/>
      <c r="BA471" s="41"/>
      <c r="BB471" s="41"/>
      <c r="BC471" s="41"/>
    </row>
    <row r="472" spans="1:55" s="25" customFormat="1" ht="15.95" customHeight="1">
      <c r="A472" s="219" t="s">
        <v>1405</v>
      </c>
      <c r="B472" s="226" t="s">
        <v>1369</v>
      </c>
      <c r="C472" s="42">
        <v>42897</v>
      </c>
      <c r="D472" s="42"/>
      <c r="E472" s="93" t="s">
        <v>248</v>
      </c>
      <c r="F472" s="43" t="s">
        <v>1105</v>
      </c>
      <c r="G472" s="110" t="s">
        <v>1106</v>
      </c>
      <c r="H472" s="41"/>
      <c r="I472" s="128"/>
      <c r="J472" s="128"/>
      <c r="K472" s="128"/>
      <c r="L472" s="138"/>
      <c r="M472" s="138" t="s">
        <v>925</v>
      </c>
      <c r="N472" s="138" t="s">
        <v>925</v>
      </c>
      <c r="O472" s="138" t="s">
        <v>925</v>
      </c>
      <c r="P472" s="138" t="s">
        <v>925</v>
      </c>
      <c r="Q472" s="138" t="s">
        <v>925</v>
      </c>
      <c r="R472" s="204" t="s">
        <v>925</v>
      </c>
      <c r="S472" s="204" t="s">
        <v>925</v>
      </c>
      <c r="T472" s="194"/>
      <c r="U472" s="194" t="s">
        <v>925</v>
      </c>
      <c r="V472" s="194" t="s">
        <v>925</v>
      </c>
      <c r="W472" s="194" t="s">
        <v>925</v>
      </c>
      <c r="X472" s="194" t="s">
        <v>925</v>
      </c>
      <c r="Y472" s="194" t="s">
        <v>925</v>
      </c>
      <c r="Z472" s="194" t="s">
        <v>925</v>
      </c>
      <c r="AA472" s="204" t="s">
        <v>925</v>
      </c>
      <c r="AB472" s="204" t="s">
        <v>925</v>
      </c>
      <c r="AC472" s="145"/>
      <c r="AD472" s="149"/>
      <c r="AE472" s="159" t="s">
        <v>925</v>
      </c>
      <c r="AF472" s="159" t="s">
        <v>925</v>
      </c>
      <c r="AG472" s="159" t="s">
        <v>925</v>
      </c>
      <c r="AH472" s="159" t="s">
        <v>925</v>
      </c>
      <c r="AI472" s="159" t="s">
        <v>925</v>
      </c>
      <c r="AJ472" s="159" t="s">
        <v>925</v>
      </c>
      <c r="AK472" s="171" t="s">
        <v>925</v>
      </c>
      <c r="AL472" s="172" t="s">
        <v>925</v>
      </c>
      <c r="AM472" s="172" t="s">
        <v>925</v>
      </c>
      <c r="AN472" s="172" t="s">
        <v>925</v>
      </c>
      <c r="AO472" s="172" t="s">
        <v>925</v>
      </c>
      <c r="AP472" s="172" t="s">
        <v>925</v>
      </c>
      <c r="AQ472" s="171"/>
      <c r="AR472" s="184" t="s">
        <v>925</v>
      </c>
      <c r="AS472" s="184" t="s">
        <v>925</v>
      </c>
      <c r="AT472" s="184" t="s">
        <v>925</v>
      </c>
      <c r="AU472" s="184"/>
      <c r="AV472" s="184" t="s">
        <v>925</v>
      </c>
      <c r="AW472" s="184" t="s">
        <v>925</v>
      </c>
      <c r="AX472" s="26" t="s">
        <v>925</v>
      </c>
      <c r="AY472" s="26"/>
      <c r="AZ472" s="41"/>
      <c r="BA472" s="41"/>
      <c r="BB472" s="41"/>
      <c r="BC472" s="41"/>
    </row>
    <row r="473" spans="1:55" s="25" customFormat="1" ht="15.95" customHeight="1">
      <c r="A473" s="219"/>
      <c r="B473" s="226"/>
      <c r="C473" s="42"/>
      <c r="D473" s="42"/>
      <c r="E473" s="93"/>
      <c r="F473" s="43"/>
      <c r="G473" s="110"/>
      <c r="H473" s="41"/>
      <c r="I473" s="128"/>
      <c r="J473" s="128"/>
      <c r="K473" s="128"/>
      <c r="L473" s="138"/>
      <c r="M473" s="138"/>
      <c r="N473" s="138"/>
      <c r="O473" s="138"/>
      <c r="P473" s="138"/>
      <c r="Q473" s="138"/>
      <c r="R473" s="204"/>
      <c r="S473" s="204"/>
      <c r="T473" s="194"/>
      <c r="U473" s="194"/>
      <c r="V473" s="194"/>
      <c r="W473" s="194"/>
      <c r="X473" s="194"/>
      <c r="Y473" s="194"/>
      <c r="Z473" s="194"/>
      <c r="AA473" s="204"/>
      <c r="AB473" s="204"/>
      <c r="AC473" s="145"/>
      <c r="AD473" s="149"/>
      <c r="AE473" s="159"/>
      <c r="AF473" s="159"/>
      <c r="AG473" s="159"/>
      <c r="AH473" s="159"/>
      <c r="AI473" s="159"/>
      <c r="AJ473" s="159"/>
      <c r="AK473" s="171"/>
      <c r="AL473" s="172"/>
      <c r="AM473" s="172"/>
      <c r="AN473" s="172"/>
      <c r="AO473" s="172"/>
      <c r="AP473" s="172"/>
      <c r="AQ473" s="171"/>
      <c r="AR473" s="184"/>
      <c r="AS473" s="184"/>
      <c r="AT473" s="184"/>
      <c r="AU473" s="184"/>
      <c r="AV473" s="184"/>
      <c r="AW473" s="184"/>
      <c r="AX473" s="26"/>
      <c r="AY473" s="26"/>
      <c r="AZ473" s="41"/>
      <c r="BA473" s="41"/>
      <c r="BB473" s="41"/>
      <c r="BC473" s="41"/>
    </row>
    <row r="474" spans="1:55" s="25" customFormat="1" ht="15.95" customHeight="1">
      <c r="A474" s="219" t="s">
        <v>1405</v>
      </c>
      <c r="B474" s="226" t="s">
        <v>1369</v>
      </c>
      <c r="C474" s="42">
        <v>42900</v>
      </c>
      <c r="D474" s="42"/>
      <c r="E474" s="93" t="s">
        <v>871</v>
      </c>
      <c r="F474" s="43" t="s">
        <v>872</v>
      </c>
      <c r="G474" s="110" t="s">
        <v>873</v>
      </c>
      <c r="H474" s="41" t="s">
        <v>1288</v>
      </c>
      <c r="I474" s="128"/>
      <c r="J474" s="128"/>
      <c r="K474" s="128"/>
      <c r="L474" s="138" t="s">
        <v>925</v>
      </c>
      <c r="M474" s="138" t="s">
        <v>925</v>
      </c>
      <c r="N474" s="138" t="s">
        <v>925</v>
      </c>
      <c r="O474" s="138" t="s">
        <v>925</v>
      </c>
      <c r="P474" s="138" t="s">
        <v>925</v>
      </c>
      <c r="Q474" s="138" t="s">
        <v>925</v>
      </c>
      <c r="R474" s="204" t="s">
        <v>925</v>
      </c>
      <c r="S474" s="204" t="s">
        <v>925</v>
      </c>
      <c r="T474" s="194" t="s">
        <v>925</v>
      </c>
      <c r="U474" s="194" t="s">
        <v>925</v>
      </c>
      <c r="V474" s="194" t="s">
        <v>925</v>
      </c>
      <c r="W474" s="194" t="s">
        <v>925</v>
      </c>
      <c r="X474" s="194" t="s">
        <v>925</v>
      </c>
      <c r="Y474" s="194" t="s">
        <v>925</v>
      </c>
      <c r="Z474" s="194" t="s">
        <v>925</v>
      </c>
      <c r="AA474" s="204" t="s">
        <v>925</v>
      </c>
      <c r="AB474" s="204"/>
      <c r="AC474" s="145"/>
      <c r="AD474" s="149"/>
      <c r="AE474" s="159" t="s">
        <v>925</v>
      </c>
      <c r="AF474" s="159" t="s">
        <v>925</v>
      </c>
      <c r="AG474" s="159" t="s">
        <v>925</v>
      </c>
      <c r="AH474" s="159" t="s">
        <v>925</v>
      </c>
      <c r="AI474" s="159" t="s">
        <v>925</v>
      </c>
      <c r="AJ474" s="159" t="s">
        <v>925</v>
      </c>
      <c r="AK474" s="171" t="s">
        <v>925</v>
      </c>
      <c r="AL474" s="172" t="s">
        <v>925</v>
      </c>
      <c r="AM474" s="172" t="s">
        <v>925</v>
      </c>
      <c r="AN474" s="172" t="s">
        <v>925</v>
      </c>
      <c r="AO474" s="172" t="s">
        <v>925</v>
      </c>
      <c r="AP474" s="172" t="s">
        <v>925</v>
      </c>
      <c r="AQ474" s="171"/>
      <c r="AR474" s="184"/>
      <c r="AS474" s="184"/>
      <c r="AT474" s="184"/>
      <c r="AU474" s="184"/>
      <c r="AV474" s="184"/>
      <c r="AW474" s="184"/>
      <c r="AX474" s="41" t="s">
        <v>926</v>
      </c>
      <c r="AY474" s="41" t="s">
        <v>942</v>
      </c>
      <c r="AZ474" s="41" t="s">
        <v>66</v>
      </c>
      <c r="BA474" s="41" t="s">
        <v>955</v>
      </c>
      <c r="BB474" s="27"/>
      <c r="BC474" s="41"/>
    </row>
    <row r="475" spans="1:55" s="25" customFormat="1" ht="15.95" customHeight="1">
      <c r="A475" s="219" t="s">
        <v>1401</v>
      </c>
      <c r="B475" s="226" t="s">
        <v>1369</v>
      </c>
      <c r="C475" s="66">
        <v>42901</v>
      </c>
      <c r="D475" s="42"/>
      <c r="E475" s="93" t="s">
        <v>1222</v>
      </c>
      <c r="F475" s="43" t="s">
        <v>1304</v>
      </c>
      <c r="G475" s="110" t="s">
        <v>1279</v>
      </c>
      <c r="H475" s="41" t="s">
        <v>1223</v>
      </c>
      <c r="I475" s="128"/>
      <c r="J475" s="128"/>
      <c r="K475" s="128"/>
      <c r="L475" s="138" t="s">
        <v>925</v>
      </c>
      <c r="M475" s="138" t="s">
        <v>925</v>
      </c>
      <c r="N475" s="138" t="s">
        <v>925</v>
      </c>
      <c r="O475" s="138" t="s">
        <v>925</v>
      </c>
      <c r="P475" s="138" t="s">
        <v>925</v>
      </c>
      <c r="Q475" s="138" t="s">
        <v>925</v>
      </c>
      <c r="R475" s="204"/>
      <c r="S475" s="204"/>
      <c r="T475" s="193" t="s">
        <v>925</v>
      </c>
      <c r="U475" s="193" t="s">
        <v>925</v>
      </c>
      <c r="V475" s="193" t="s">
        <v>925</v>
      </c>
      <c r="W475" s="193" t="s">
        <v>925</v>
      </c>
      <c r="X475" s="193" t="s">
        <v>925</v>
      </c>
      <c r="Y475" s="193" t="s">
        <v>925</v>
      </c>
      <c r="Z475" s="194"/>
      <c r="AA475" s="204"/>
      <c r="AB475" s="204"/>
      <c r="AC475" s="145"/>
      <c r="AD475" s="149"/>
      <c r="AE475" s="159"/>
      <c r="AF475" s="159"/>
      <c r="AG475" s="159"/>
      <c r="AH475" s="159"/>
      <c r="AI475" s="159"/>
      <c r="AJ475" s="159"/>
      <c r="AK475" s="171"/>
      <c r="AL475" s="172"/>
      <c r="AM475" s="172"/>
      <c r="AN475" s="172"/>
      <c r="AO475" s="172"/>
      <c r="AP475" s="172"/>
      <c r="AQ475" s="171"/>
      <c r="AR475" s="184"/>
      <c r="AS475" s="184"/>
      <c r="AT475" s="184"/>
      <c r="AU475" s="184"/>
      <c r="AV475" s="184"/>
      <c r="AW475" s="184"/>
      <c r="AX475" s="41"/>
      <c r="AY475" s="41"/>
      <c r="AZ475" s="41"/>
      <c r="BA475" s="41"/>
      <c r="BB475" s="27"/>
      <c r="BC475" s="41"/>
    </row>
    <row r="476" spans="1:55" s="25" customFormat="1" ht="15.95" customHeight="1">
      <c r="A476" s="219" t="s">
        <v>1403</v>
      </c>
      <c r="B476" s="226" t="s">
        <v>1369</v>
      </c>
      <c r="C476" s="42">
        <v>42901</v>
      </c>
      <c r="D476" s="42">
        <v>42901</v>
      </c>
      <c r="E476" s="93" t="s">
        <v>1114</v>
      </c>
      <c r="F476" s="43" t="s">
        <v>1115</v>
      </c>
      <c r="G476" s="110" t="s">
        <v>1116</v>
      </c>
      <c r="H476" s="41" t="s">
        <v>1161</v>
      </c>
      <c r="I476" s="128"/>
      <c r="J476" s="128"/>
      <c r="K476" s="128"/>
      <c r="L476" s="138"/>
      <c r="M476" s="138" t="s">
        <v>925</v>
      </c>
      <c r="N476" s="138" t="s">
        <v>925</v>
      </c>
      <c r="O476" s="138" t="s">
        <v>925</v>
      </c>
      <c r="P476" s="138" t="s">
        <v>925</v>
      </c>
      <c r="Q476" s="138" t="s">
        <v>925</v>
      </c>
      <c r="R476" s="204" t="s">
        <v>925</v>
      </c>
      <c r="S476" s="204" t="s">
        <v>925</v>
      </c>
      <c r="T476" s="194"/>
      <c r="U476" s="194" t="s">
        <v>925</v>
      </c>
      <c r="V476" s="194" t="s">
        <v>925</v>
      </c>
      <c r="W476" s="194" t="s">
        <v>925</v>
      </c>
      <c r="X476" s="194" t="s">
        <v>925</v>
      </c>
      <c r="Y476" s="194" t="s">
        <v>925</v>
      </c>
      <c r="Z476" s="194" t="s">
        <v>925</v>
      </c>
      <c r="AA476" s="204" t="s">
        <v>925</v>
      </c>
      <c r="AB476" s="204" t="s">
        <v>925</v>
      </c>
      <c r="AC476" s="145"/>
      <c r="AD476" s="149"/>
      <c r="AE476" s="159"/>
      <c r="AF476" s="159"/>
      <c r="AG476" s="159"/>
      <c r="AH476" s="159"/>
      <c r="AI476" s="159"/>
      <c r="AJ476" s="159"/>
      <c r="AK476" s="171"/>
      <c r="AL476" s="172"/>
      <c r="AM476" s="172"/>
      <c r="AN476" s="172"/>
      <c r="AO476" s="172"/>
      <c r="AP476" s="172"/>
      <c r="AQ476" s="171"/>
      <c r="AR476" s="184"/>
      <c r="AS476" s="184"/>
      <c r="AT476" s="184"/>
      <c r="AU476" s="184"/>
      <c r="AV476" s="184"/>
      <c r="AW476" s="184"/>
      <c r="AX476" s="26"/>
      <c r="AY476" s="26"/>
      <c r="AZ476" s="41"/>
      <c r="BA476" s="41" t="s">
        <v>942</v>
      </c>
      <c r="BB476" s="41"/>
      <c r="BC476" s="41"/>
    </row>
    <row r="477" spans="1:55" s="25" customFormat="1" ht="15.95" customHeight="1">
      <c r="A477" s="219" t="s">
        <v>1403</v>
      </c>
      <c r="B477" s="226" t="s">
        <v>1254</v>
      </c>
      <c r="C477" s="42">
        <v>42902</v>
      </c>
      <c r="D477" s="42"/>
      <c r="E477" s="93" t="s">
        <v>1380</v>
      </c>
      <c r="F477" s="43" t="s">
        <v>1321</v>
      </c>
      <c r="G477" s="110" t="s">
        <v>1385</v>
      </c>
      <c r="H477" s="41" t="s">
        <v>1383</v>
      </c>
      <c r="I477" s="128"/>
      <c r="J477" s="128"/>
      <c r="K477" s="128"/>
      <c r="L477" s="138"/>
      <c r="M477" s="138"/>
      <c r="N477" s="138"/>
      <c r="O477" s="138"/>
      <c r="P477" s="138"/>
      <c r="Q477" s="138"/>
      <c r="R477" s="204"/>
      <c r="S477" s="204"/>
      <c r="T477" s="194"/>
      <c r="U477" s="194" t="s">
        <v>925</v>
      </c>
      <c r="V477" s="194" t="s">
        <v>925</v>
      </c>
      <c r="W477" s="194" t="s">
        <v>925</v>
      </c>
      <c r="X477" s="194" t="s">
        <v>925</v>
      </c>
      <c r="Y477" s="194" t="s">
        <v>925</v>
      </c>
      <c r="Z477" s="194" t="s">
        <v>925</v>
      </c>
      <c r="AA477" s="204" t="s">
        <v>925</v>
      </c>
      <c r="AB477" s="204" t="s">
        <v>925</v>
      </c>
      <c r="AC477" s="145"/>
      <c r="AD477" s="149"/>
      <c r="AE477" s="159"/>
      <c r="AF477" s="159"/>
      <c r="AG477" s="159"/>
      <c r="AH477" s="159"/>
      <c r="AI477" s="159"/>
      <c r="AJ477" s="159"/>
      <c r="AK477" s="171"/>
      <c r="AL477" s="172"/>
      <c r="AM477" s="172"/>
      <c r="AN477" s="172"/>
      <c r="AO477" s="172"/>
      <c r="AP477" s="172"/>
      <c r="AQ477" s="171"/>
      <c r="AR477" s="184"/>
      <c r="AS477" s="184"/>
      <c r="AT477" s="184"/>
      <c r="AU477" s="184"/>
      <c r="AV477" s="184"/>
      <c r="AW477" s="184"/>
      <c r="AX477" s="26"/>
      <c r="AY477" s="26"/>
      <c r="AZ477" s="41"/>
      <c r="BA477" s="41"/>
      <c r="BB477" s="41"/>
      <c r="BC477" s="41"/>
    </row>
    <row r="478" spans="1:55" s="25" customFormat="1" ht="15.95" customHeight="1">
      <c r="A478" s="219" t="s">
        <v>1403</v>
      </c>
      <c r="B478" s="226" t="s">
        <v>1369</v>
      </c>
      <c r="C478" s="62">
        <v>42902</v>
      </c>
      <c r="D478" s="62"/>
      <c r="E478" s="94" t="s">
        <v>1012</v>
      </c>
      <c r="F478" s="43" t="s">
        <v>990</v>
      </c>
      <c r="G478" s="111" t="s">
        <v>1013</v>
      </c>
      <c r="H478" s="64" t="s">
        <v>1376</v>
      </c>
      <c r="I478" s="129"/>
      <c r="J478" s="129"/>
      <c r="K478" s="129"/>
      <c r="L478" s="137"/>
      <c r="M478" s="137" t="s">
        <v>925</v>
      </c>
      <c r="N478" s="137" t="s">
        <v>925</v>
      </c>
      <c r="O478" s="137" t="s">
        <v>925</v>
      </c>
      <c r="P478" s="137" t="s">
        <v>925</v>
      </c>
      <c r="Q478" s="137" t="s">
        <v>925</v>
      </c>
      <c r="R478" s="203" t="s">
        <v>925</v>
      </c>
      <c r="S478" s="203" t="s">
        <v>925</v>
      </c>
      <c r="T478" s="193"/>
      <c r="U478" s="193" t="s">
        <v>925</v>
      </c>
      <c r="V478" s="193" t="s">
        <v>925</v>
      </c>
      <c r="W478" s="193" t="s">
        <v>925</v>
      </c>
      <c r="X478" s="193" t="s">
        <v>925</v>
      </c>
      <c r="Y478" s="193" t="s">
        <v>925</v>
      </c>
      <c r="Z478" s="193" t="s">
        <v>925</v>
      </c>
      <c r="AA478" s="203" t="s">
        <v>925</v>
      </c>
      <c r="AB478" s="203" t="s">
        <v>925</v>
      </c>
      <c r="AC478" s="147"/>
      <c r="AD478" s="148"/>
      <c r="AE478" s="158"/>
      <c r="AF478" s="158"/>
      <c r="AG478" s="158"/>
      <c r="AH478" s="158"/>
      <c r="AI478" s="158"/>
      <c r="AJ478" s="158"/>
      <c r="AK478" s="169"/>
      <c r="AL478" s="170"/>
      <c r="AM478" s="170"/>
      <c r="AN478" s="170"/>
      <c r="AO478" s="170"/>
      <c r="AP478" s="170"/>
      <c r="AQ478" s="169"/>
      <c r="AR478" s="183"/>
      <c r="AS478" s="183"/>
      <c r="AT478" s="183"/>
      <c r="AU478" s="183"/>
      <c r="AV478" s="183"/>
      <c r="AW478" s="183"/>
      <c r="AX478" s="64"/>
      <c r="AY478" s="64"/>
      <c r="AZ478" s="64"/>
      <c r="BA478" s="64"/>
      <c r="BB478" s="27"/>
      <c r="BC478" s="64"/>
    </row>
    <row r="479" spans="1:55" s="25" customFormat="1" ht="15.95" customHeight="1">
      <c r="A479" s="219" t="s">
        <v>1405</v>
      </c>
      <c r="B479" s="226" t="s">
        <v>1369</v>
      </c>
      <c r="C479" s="62">
        <v>42902</v>
      </c>
      <c r="D479" s="62"/>
      <c r="E479" s="94" t="s">
        <v>993</v>
      </c>
      <c r="F479" s="43" t="s">
        <v>994</v>
      </c>
      <c r="G479" s="111" t="s">
        <v>1006</v>
      </c>
      <c r="H479" s="64" t="s">
        <v>1376</v>
      </c>
      <c r="I479" s="129"/>
      <c r="J479" s="129"/>
      <c r="K479" s="129"/>
      <c r="L479" s="137"/>
      <c r="M479" s="137" t="s">
        <v>925</v>
      </c>
      <c r="N479" s="137" t="s">
        <v>925</v>
      </c>
      <c r="O479" s="137" t="s">
        <v>925</v>
      </c>
      <c r="P479" s="137" t="s">
        <v>925</v>
      </c>
      <c r="Q479" s="137" t="s">
        <v>925</v>
      </c>
      <c r="R479" s="203" t="s">
        <v>925</v>
      </c>
      <c r="S479" s="203" t="s">
        <v>925</v>
      </c>
      <c r="T479" s="193"/>
      <c r="U479" s="193" t="s">
        <v>925</v>
      </c>
      <c r="V479" s="193" t="s">
        <v>925</v>
      </c>
      <c r="W479" s="193" t="s">
        <v>925</v>
      </c>
      <c r="X479" s="193" t="s">
        <v>925</v>
      </c>
      <c r="Y479" s="193" t="s">
        <v>925</v>
      </c>
      <c r="Z479" s="193" t="s">
        <v>925</v>
      </c>
      <c r="AA479" s="203" t="s">
        <v>925</v>
      </c>
      <c r="AB479" s="203" t="s">
        <v>925</v>
      </c>
      <c r="AC479" s="147"/>
      <c r="AD479" s="148"/>
      <c r="AE479" s="158"/>
      <c r="AF479" s="158" t="s">
        <v>925</v>
      </c>
      <c r="AG479" s="158" t="s">
        <v>925</v>
      </c>
      <c r="AH479" s="158" t="s">
        <v>925</v>
      </c>
      <c r="AI479" s="158" t="s">
        <v>925</v>
      </c>
      <c r="AJ479" s="158" t="s">
        <v>925</v>
      </c>
      <c r="AK479" s="169"/>
      <c r="AL479" s="170" t="s">
        <v>925</v>
      </c>
      <c r="AM479" s="170" t="s">
        <v>925</v>
      </c>
      <c r="AN479" s="170" t="s">
        <v>925</v>
      </c>
      <c r="AO479" s="170" t="s">
        <v>925</v>
      </c>
      <c r="AP479" s="170" t="s">
        <v>925</v>
      </c>
      <c r="AQ479" s="169"/>
      <c r="AR479" s="183"/>
      <c r="AS479" s="183"/>
      <c r="AT479" s="183"/>
      <c r="AU479" s="183"/>
      <c r="AV479" s="183"/>
      <c r="AW479" s="183"/>
      <c r="AX479" s="64"/>
      <c r="AY479" s="64"/>
      <c r="AZ479" s="64"/>
      <c r="BA479" s="64"/>
      <c r="BB479" s="27"/>
      <c r="BC479" s="64"/>
    </row>
    <row r="480" spans="1:55" s="25" customFormat="1" ht="15.95" customHeight="1">
      <c r="A480" s="219"/>
      <c r="B480" s="226"/>
      <c r="C480" s="62"/>
      <c r="D480" s="62"/>
      <c r="E480" s="94"/>
      <c r="F480" s="43"/>
      <c r="G480" s="111"/>
      <c r="H480" s="64"/>
      <c r="I480" s="129"/>
      <c r="J480" s="129"/>
      <c r="K480" s="129"/>
      <c r="L480" s="137"/>
      <c r="M480" s="137"/>
      <c r="N480" s="137"/>
      <c r="O480" s="137"/>
      <c r="P480" s="137"/>
      <c r="Q480" s="137"/>
      <c r="R480" s="203"/>
      <c r="S480" s="203"/>
      <c r="T480" s="193"/>
      <c r="U480" s="193"/>
      <c r="V480" s="193"/>
      <c r="W480" s="193"/>
      <c r="X480" s="193"/>
      <c r="Y480" s="193"/>
      <c r="Z480" s="193"/>
      <c r="AA480" s="203"/>
      <c r="AB480" s="203"/>
      <c r="AC480" s="147"/>
      <c r="AD480" s="148"/>
      <c r="AE480" s="158"/>
      <c r="AF480" s="158"/>
      <c r="AG480" s="158"/>
      <c r="AH480" s="158"/>
      <c r="AI480" s="158"/>
      <c r="AJ480" s="158"/>
      <c r="AK480" s="169"/>
      <c r="AL480" s="170"/>
      <c r="AM480" s="170"/>
      <c r="AN480" s="170"/>
      <c r="AO480" s="170"/>
      <c r="AP480" s="170"/>
      <c r="AQ480" s="169"/>
      <c r="AR480" s="183"/>
      <c r="AS480" s="183"/>
      <c r="AT480" s="183"/>
      <c r="AU480" s="183"/>
      <c r="AV480" s="183"/>
      <c r="AW480" s="183"/>
      <c r="AX480" s="64"/>
      <c r="AY480" s="64"/>
      <c r="AZ480" s="64"/>
      <c r="BA480" s="64"/>
      <c r="BB480" s="27"/>
      <c r="BC480" s="64"/>
    </row>
    <row r="481" spans="1:55" s="25" customFormat="1" ht="15.95" customHeight="1">
      <c r="A481" s="219" t="s">
        <v>1405</v>
      </c>
      <c r="B481" s="226" t="s">
        <v>1369</v>
      </c>
      <c r="C481" s="62">
        <v>42903</v>
      </c>
      <c r="D481" s="62"/>
      <c r="E481" s="94" t="s">
        <v>993</v>
      </c>
      <c r="F481" s="43" t="s">
        <v>994</v>
      </c>
      <c r="G481" s="111" t="s">
        <v>1006</v>
      </c>
      <c r="H481" s="64" t="s">
        <v>1376</v>
      </c>
      <c r="I481" s="129"/>
      <c r="J481" s="129"/>
      <c r="K481" s="129"/>
      <c r="L481" s="137"/>
      <c r="M481" s="137" t="s">
        <v>925</v>
      </c>
      <c r="N481" s="137" t="s">
        <v>925</v>
      </c>
      <c r="O481" s="137" t="s">
        <v>925</v>
      </c>
      <c r="P481" s="137" t="s">
        <v>925</v>
      </c>
      <c r="Q481" s="137" t="s">
        <v>925</v>
      </c>
      <c r="R481" s="203" t="s">
        <v>925</v>
      </c>
      <c r="S481" s="203" t="s">
        <v>925</v>
      </c>
      <c r="T481" s="193"/>
      <c r="U481" s="193" t="s">
        <v>925</v>
      </c>
      <c r="V481" s="193" t="s">
        <v>925</v>
      </c>
      <c r="W481" s="193" t="s">
        <v>925</v>
      </c>
      <c r="X481" s="193" t="s">
        <v>925</v>
      </c>
      <c r="Y481" s="193" t="s">
        <v>925</v>
      </c>
      <c r="Z481" s="193" t="s">
        <v>925</v>
      </c>
      <c r="AA481" s="203" t="s">
        <v>925</v>
      </c>
      <c r="AB481" s="203" t="s">
        <v>925</v>
      </c>
      <c r="AC481" s="147"/>
      <c r="AD481" s="148"/>
      <c r="AE481" s="158"/>
      <c r="AF481" s="158" t="s">
        <v>925</v>
      </c>
      <c r="AG481" s="158" t="s">
        <v>925</v>
      </c>
      <c r="AH481" s="158" t="s">
        <v>925</v>
      </c>
      <c r="AI481" s="158" t="s">
        <v>925</v>
      </c>
      <c r="AJ481" s="158" t="s">
        <v>925</v>
      </c>
      <c r="AK481" s="169"/>
      <c r="AL481" s="170" t="s">
        <v>925</v>
      </c>
      <c r="AM481" s="170" t="s">
        <v>925</v>
      </c>
      <c r="AN481" s="170" t="s">
        <v>925</v>
      </c>
      <c r="AO481" s="170" t="s">
        <v>925</v>
      </c>
      <c r="AP481" s="170" t="s">
        <v>925</v>
      </c>
      <c r="AQ481" s="169"/>
      <c r="AR481" s="183"/>
      <c r="AS481" s="183"/>
      <c r="AT481" s="183"/>
      <c r="AU481" s="183"/>
      <c r="AV481" s="183"/>
      <c r="AW481" s="183"/>
      <c r="AX481" s="64"/>
      <c r="AY481" s="64"/>
      <c r="AZ481" s="64"/>
      <c r="BA481" s="64"/>
      <c r="BB481" s="27"/>
      <c r="BC481" s="64"/>
    </row>
    <row r="482" spans="1:55" s="25" customFormat="1" ht="15.95" customHeight="1">
      <c r="A482" s="219" t="s">
        <v>1401</v>
      </c>
      <c r="B482" s="226" t="s">
        <v>1369</v>
      </c>
      <c r="C482" s="62">
        <v>42903</v>
      </c>
      <c r="D482" s="62"/>
      <c r="E482" s="94" t="s">
        <v>1010</v>
      </c>
      <c r="F482" s="43" t="s">
        <v>1019</v>
      </c>
      <c r="G482" s="111" t="s">
        <v>1011</v>
      </c>
      <c r="H482" s="64" t="s">
        <v>1376</v>
      </c>
      <c r="I482" s="129"/>
      <c r="J482" s="129"/>
      <c r="K482" s="129"/>
      <c r="L482" s="137"/>
      <c r="M482" s="137" t="s">
        <v>925</v>
      </c>
      <c r="N482" s="137" t="s">
        <v>925</v>
      </c>
      <c r="O482" s="137" t="s">
        <v>925</v>
      </c>
      <c r="P482" s="137" t="s">
        <v>925</v>
      </c>
      <c r="Q482" s="137"/>
      <c r="R482" s="203"/>
      <c r="S482" s="203"/>
      <c r="T482" s="193"/>
      <c r="U482" s="193" t="s">
        <v>925</v>
      </c>
      <c r="V482" s="193" t="s">
        <v>925</v>
      </c>
      <c r="W482" s="193" t="s">
        <v>925</v>
      </c>
      <c r="X482" s="193" t="s">
        <v>925</v>
      </c>
      <c r="Y482" s="193" t="s">
        <v>925</v>
      </c>
      <c r="Z482" s="193"/>
      <c r="AA482" s="203"/>
      <c r="AB482" s="203"/>
      <c r="AC482" s="147"/>
      <c r="AD482" s="148"/>
      <c r="AE482" s="158"/>
      <c r="AF482" s="158"/>
      <c r="AG482" s="158"/>
      <c r="AH482" s="158"/>
      <c r="AI482" s="158"/>
      <c r="AJ482" s="158"/>
      <c r="AK482" s="169"/>
      <c r="AL482" s="170"/>
      <c r="AM482" s="170"/>
      <c r="AN482" s="170"/>
      <c r="AO482" s="170"/>
      <c r="AP482" s="170"/>
      <c r="AQ482" s="169"/>
      <c r="AR482" s="183"/>
      <c r="AS482" s="183"/>
      <c r="AT482" s="183"/>
      <c r="AU482" s="183"/>
      <c r="AV482" s="183"/>
      <c r="AW482" s="183"/>
      <c r="AX482" s="64"/>
      <c r="AY482" s="64"/>
      <c r="AZ482" s="64"/>
      <c r="BA482" s="64"/>
      <c r="BB482" s="27"/>
      <c r="BC482" s="64"/>
    </row>
    <row r="483" spans="1:55" s="25" customFormat="1" ht="15.95" customHeight="1">
      <c r="A483" s="219" t="s">
        <v>1403</v>
      </c>
      <c r="B483" s="226" t="s">
        <v>1369</v>
      </c>
      <c r="C483" s="42">
        <v>42903</v>
      </c>
      <c r="D483" s="42">
        <v>42904</v>
      </c>
      <c r="E483" s="93" t="s">
        <v>1138</v>
      </c>
      <c r="F483" s="43" t="s">
        <v>1326</v>
      </c>
      <c r="G483" s="110" t="s">
        <v>1139</v>
      </c>
      <c r="H483" s="41"/>
      <c r="I483" s="128"/>
      <c r="J483" s="128"/>
      <c r="K483" s="132"/>
      <c r="L483" s="138"/>
      <c r="M483" s="138" t="s">
        <v>925</v>
      </c>
      <c r="N483" s="138" t="s">
        <v>925</v>
      </c>
      <c r="O483" s="138" t="s">
        <v>925</v>
      </c>
      <c r="P483" s="138" t="s">
        <v>925</v>
      </c>
      <c r="Q483" s="138" t="s">
        <v>925</v>
      </c>
      <c r="R483" s="204" t="s">
        <v>925</v>
      </c>
      <c r="S483" s="204" t="s">
        <v>925</v>
      </c>
      <c r="T483" s="194"/>
      <c r="U483" s="194" t="s">
        <v>925</v>
      </c>
      <c r="V483" s="194" t="s">
        <v>925</v>
      </c>
      <c r="W483" s="194" t="s">
        <v>925</v>
      </c>
      <c r="X483" s="194" t="s">
        <v>925</v>
      </c>
      <c r="Y483" s="194" t="s">
        <v>925</v>
      </c>
      <c r="Z483" s="194" t="s">
        <v>925</v>
      </c>
      <c r="AA483" s="204" t="s">
        <v>925</v>
      </c>
      <c r="AB483" s="204"/>
      <c r="AC483" s="145"/>
      <c r="AD483" s="149"/>
      <c r="AE483" s="159"/>
      <c r="AF483" s="159"/>
      <c r="AG483" s="159"/>
      <c r="AH483" s="159"/>
      <c r="AI483" s="159"/>
      <c r="AJ483" s="159"/>
      <c r="AK483" s="171"/>
      <c r="AL483" s="172"/>
      <c r="AM483" s="172"/>
      <c r="AN483" s="172"/>
      <c r="AO483" s="172"/>
      <c r="AP483" s="172"/>
      <c r="AQ483" s="171"/>
      <c r="AR483" s="184"/>
      <c r="AS483" s="184"/>
      <c r="AT483" s="184"/>
      <c r="AU483" s="188"/>
      <c r="AV483" s="188" t="s">
        <v>942</v>
      </c>
      <c r="AW483" s="188"/>
      <c r="AX483" s="41"/>
      <c r="AY483" s="27"/>
      <c r="AZ483" s="41"/>
      <c r="BA483" s="43"/>
      <c r="BB483" s="43"/>
      <c r="BC483" s="43"/>
    </row>
    <row r="484" spans="1:55" s="25" customFormat="1" ht="15.95" customHeight="1">
      <c r="A484" s="219" t="s">
        <v>1403</v>
      </c>
      <c r="B484" s="226" t="s">
        <v>1369</v>
      </c>
      <c r="C484" s="42">
        <v>42904</v>
      </c>
      <c r="D484" s="42"/>
      <c r="E484" s="93" t="s">
        <v>788</v>
      </c>
      <c r="F484" s="43" t="s">
        <v>1303</v>
      </c>
      <c r="G484" s="110" t="s">
        <v>789</v>
      </c>
      <c r="H484" s="41" t="s">
        <v>817</v>
      </c>
      <c r="I484" s="128"/>
      <c r="J484" s="128"/>
      <c r="K484" s="128"/>
      <c r="L484" s="138" t="s">
        <v>925</v>
      </c>
      <c r="M484" s="138" t="s">
        <v>925</v>
      </c>
      <c r="N484" s="138" t="s">
        <v>925</v>
      </c>
      <c r="O484" s="138" t="s">
        <v>925</v>
      </c>
      <c r="P484" s="138" t="s">
        <v>925</v>
      </c>
      <c r="Q484" s="138" t="s">
        <v>925</v>
      </c>
      <c r="R484" s="204" t="s">
        <v>925</v>
      </c>
      <c r="S484" s="204" t="s">
        <v>925</v>
      </c>
      <c r="T484" s="194" t="s">
        <v>925</v>
      </c>
      <c r="U484" s="194" t="s">
        <v>925</v>
      </c>
      <c r="V484" s="194" t="s">
        <v>925</v>
      </c>
      <c r="W484" s="194" t="s">
        <v>925</v>
      </c>
      <c r="X484" s="194" t="s">
        <v>925</v>
      </c>
      <c r="Y484" s="194" t="s">
        <v>925</v>
      </c>
      <c r="Z484" s="194" t="s">
        <v>925</v>
      </c>
      <c r="AA484" s="204" t="s">
        <v>925</v>
      </c>
      <c r="AB484" s="204"/>
      <c r="AC484" s="145"/>
      <c r="AD484" s="149"/>
      <c r="AE484" s="159"/>
      <c r="AF484" s="159"/>
      <c r="AG484" s="159"/>
      <c r="AH484" s="159"/>
      <c r="AI484" s="159"/>
      <c r="AJ484" s="159"/>
      <c r="AK484" s="171"/>
      <c r="AL484" s="172"/>
      <c r="AM484" s="172"/>
      <c r="AN484" s="172"/>
      <c r="AO484" s="172"/>
      <c r="AP484" s="172"/>
      <c r="AQ484" s="171"/>
      <c r="AR484" s="184"/>
      <c r="AS484" s="184"/>
      <c r="AT484" s="184"/>
      <c r="AU484" s="184"/>
      <c r="AV484" s="184"/>
      <c r="AW484" s="184"/>
      <c r="AX484" s="41" t="s">
        <v>926</v>
      </c>
      <c r="AY484" s="41" t="s">
        <v>942</v>
      </c>
      <c r="AZ484" s="41" t="s">
        <v>66</v>
      </c>
      <c r="BA484" s="41"/>
      <c r="BB484" s="27"/>
      <c r="BC484" s="41"/>
    </row>
    <row r="485" spans="1:55" s="25" customFormat="1" ht="15.95" customHeight="1">
      <c r="A485" s="219" t="s">
        <v>1401</v>
      </c>
      <c r="B485" s="226" t="s">
        <v>1369</v>
      </c>
      <c r="C485" s="42">
        <v>42904</v>
      </c>
      <c r="D485" s="42"/>
      <c r="E485" s="93" t="s">
        <v>803</v>
      </c>
      <c r="F485" s="43" t="s">
        <v>1305</v>
      </c>
      <c r="G485" s="110" t="s">
        <v>804</v>
      </c>
      <c r="H485" s="41" t="s">
        <v>891</v>
      </c>
      <c r="I485" s="128" t="s">
        <v>925</v>
      </c>
      <c r="J485" s="128"/>
      <c r="K485" s="128" t="s">
        <v>925</v>
      </c>
      <c r="L485" s="138"/>
      <c r="M485" s="138" t="s">
        <v>925</v>
      </c>
      <c r="N485" s="138" t="s">
        <v>925</v>
      </c>
      <c r="O485" s="138" t="s">
        <v>925</v>
      </c>
      <c r="P485" s="138" t="s">
        <v>925</v>
      </c>
      <c r="Q485" s="138" t="s">
        <v>925</v>
      </c>
      <c r="R485" s="204"/>
      <c r="S485" s="204"/>
      <c r="T485" s="194"/>
      <c r="U485" s="194" t="s">
        <v>925</v>
      </c>
      <c r="V485" s="194" t="s">
        <v>925</v>
      </c>
      <c r="W485" s="194" t="s">
        <v>925</v>
      </c>
      <c r="X485" s="194" t="s">
        <v>925</v>
      </c>
      <c r="Y485" s="194" t="s">
        <v>925</v>
      </c>
      <c r="Z485" s="194"/>
      <c r="AA485" s="204"/>
      <c r="AB485" s="204"/>
      <c r="AC485" s="145"/>
      <c r="AD485" s="149"/>
      <c r="AE485" s="159"/>
      <c r="AF485" s="159"/>
      <c r="AG485" s="159"/>
      <c r="AH485" s="159"/>
      <c r="AI485" s="159"/>
      <c r="AJ485" s="159"/>
      <c r="AK485" s="171"/>
      <c r="AL485" s="172"/>
      <c r="AM485" s="172"/>
      <c r="AN485" s="172"/>
      <c r="AO485" s="172"/>
      <c r="AP485" s="172"/>
      <c r="AQ485" s="171"/>
      <c r="AR485" s="184"/>
      <c r="AS485" s="184"/>
      <c r="AT485" s="184"/>
      <c r="AU485" s="184"/>
      <c r="AV485" s="184"/>
      <c r="AW485" s="184"/>
      <c r="AX485" s="41" t="s">
        <v>926</v>
      </c>
      <c r="AY485" s="41" t="s">
        <v>942</v>
      </c>
      <c r="AZ485" s="41" t="s">
        <v>66</v>
      </c>
      <c r="BA485" s="41"/>
      <c r="BB485" s="27"/>
      <c r="BC485" s="41"/>
    </row>
    <row r="486" spans="1:55" s="25" customFormat="1" ht="15.95" customHeight="1">
      <c r="A486" s="219" t="s">
        <v>1401</v>
      </c>
      <c r="B486" s="226" t="s">
        <v>1369</v>
      </c>
      <c r="C486" s="42">
        <v>42904</v>
      </c>
      <c r="D486" s="42"/>
      <c r="E486" s="93" t="s">
        <v>847</v>
      </c>
      <c r="F486" s="43" t="s">
        <v>1320</v>
      </c>
      <c r="G486" s="110" t="s">
        <v>848</v>
      </c>
      <c r="H486" s="41" t="s">
        <v>805</v>
      </c>
      <c r="I486" s="128"/>
      <c r="J486" s="128"/>
      <c r="K486" s="128"/>
      <c r="L486" s="138"/>
      <c r="M486" s="138" t="s">
        <v>925</v>
      </c>
      <c r="N486" s="138" t="s">
        <v>925</v>
      </c>
      <c r="O486" s="138" t="s">
        <v>925</v>
      </c>
      <c r="P486" s="138" t="s">
        <v>925</v>
      </c>
      <c r="Q486" s="138" t="s">
        <v>925</v>
      </c>
      <c r="R486" s="204"/>
      <c r="S486" s="204"/>
      <c r="T486" s="194"/>
      <c r="U486" s="194" t="s">
        <v>925</v>
      </c>
      <c r="V486" s="194" t="s">
        <v>925</v>
      </c>
      <c r="W486" s="194" t="s">
        <v>925</v>
      </c>
      <c r="X486" s="194" t="s">
        <v>925</v>
      </c>
      <c r="Y486" s="194" t="s">
        <v>925</v>
      </c>
      <c r="Z486" s="194"/>
      <c r="AA486" s="204"/>
      <c r="AB486" s="204"/>
      <c r="AC486" s="145"/>
      <c r="AD486" s="149"/>
      <c r="AE486" s="159"/>
      <c r="AF486" s="159"/>
      <c r="AG486" s="159"/>
      <c r="AH486" s="159"/>
      <c r="AI486" s="159"/>
      <c r="AJ486" s="159"/>
      <c r="AK486" s="171"/>
      <c r="AL486" s="172"/>
      <c r="AM486" s="172"/>
      <c r="AN486" s="172"/>
      <c r="AO486" s="172"/>
      <c r="AP486" s="172"/>
      <c r="AQ486" s="171"/>
      <c r="AR486" s="184"/>
      <c r="AS486" s="184"/>
      <c r="AT486" s="184"/>
      <c r="AU486" s="184"/>
      <c r="AV486" s="184"/>
      <c r="AW486" s="184"/>
      <c r="AX486" s="41" t="s">
        <v>926</v>
      </c>
      <c r="AY486" s="41" t="s">
        <v>942</v>
      </c>
      <c r="AZ486" s="41" t="s">
        <v>66</v>
      </c>
      <c r="BA486" s="41"/>
      <c r="BB486" s="27"/>
      <c r="BC486" s="41"/>
    </row>
    <row r="487" spans="1:55" s="25" customFormat="1" ht="15.95" customHeight="1">
      <c r="A487" s="219" t="s">
        <v>1405</v>
      </c>
      <c r="B487" s="226" t="s">
        <v>1369</v>
      </c>
      <c r="C487" s="62">
        <v>42904</v>
      </c>
      <c r="D487" s="62"/>
      <c r="E487" s="94" t="s">
        <v>993</v>
      </c>
      <c r="F487" s="43" t="s">
        <v>994</v>
      </c>
      <c r="G487" s="111" t="s">
        <v>1006</v>
      </c>
      <c r="H487" s="64" t="s">
        <v>1376</v>
      </c>
      <c r="I487" s="129"/>
      <c r="J487" s="129"/>
      <c r="K487" s="129"/>
      <c r="L487" s="137"/>
      <c r="M487" s="137" t="s">
        <v>925</v>
      </c>
      <c r="N487" s="137" t="s">
        <v>925</v>
      </c>
      <c r="O487" s="137" t="s">
        <v>925</v>
      </c>
      <c r="P487" s="137" t="s">
        <v>925</v>
      </c>
      <c r="Q487" s="137" t="s">
        <v>925</v>
      </c>
      <c r="R487" s="203" t="s">
        <v>925</v>
      </c>
      <c r="S487" s="203" t="s">
        <v>925</v>
      </c>
      <c r="T487" s="193"/>
      <c r="U487" s="193" t="s">
        <v>925</v>
      </c>
      <c r="V487" s="193" t="s">
        <v>925</v>
      </c>
      <c r="W487" s="193" t="s">
        <v>925</v>
      </c>
      <c r="X487" s="193" t="s">
        <v>925</v>
      </c>
      <c r="Y487" s="193" t="s">
        <v>925</v>
      </c>
      <c r="Z487" s="193" t="s">
        <v>925</v>
      </c>
      <c r="AA487" s="203" t="s">
        <v>925</v>
      </c>
      <c r="AB487" s="203" t="s">
        <v>925</v>
      </c>
      <c r="AC487" s="147"/>
      <c r="AD487" s="148"/>
      <c r="AE487" s="158"/>
      <c r="AF487" s="158" t="s">
        <v>925</v>
      </c>
      <c r="AG487" s="158" t="s">
        <v>925</v>
      </c>
      <c r="AH487" s="158" t="s">
        <v>925</v>
      </c>
      <c r="AI487" s="158" t="s">
        <v>925</v>
      </c>
      <c r="AJ487" s="158" t="s">
        <v>925</v>
      </c>
      <c r="AK487" s="169"/>
      <c r="AL487" s="170" t="s">
        <v>925</v>
      </c>
      <c r="AM487" s="170" t="s">
        <v>925</v>
      </c>
      <c r="AN487" s="170" t="s">
        <v>925</v>
      </c>
      <c r="AO487" s="170" t="s">
        <v>925</v>
      </c>
      <c r="AP487" s="170" t="s">
        <v>925</v>
      </c>
      <c r="AQ487" s="169"/>
      <c r="AR487" s="183"/>
      <c r="AS487" s="183"/>
      <c r="AT487" s="183"/>
      <c r="AU487" s="183"/>
      <c r="AV487" s="183"/>
      <c r="AW487" s="183"/>
      <c r="AX487" s="64"/>
      <c r="AY487" s="64"/>
      <c r="AZ487" s="64"/>
      <c r="BA487" s="64"/>
      <c r="BB487" s="27"/>
      <c r="BC487" s="64"/>
    </row>
    <row r="488" spans="1:55" s="25" customFormat="1" ht="15.95" customHeight="1">
      <c r="A488" s="219" t="s">
        <v>1401</v>
      </c>
      <c r="B488" s="226" t="s">
        <v>1369</v>
      </c>
      <c r="C488" s="62">
        <v>42904</v>
      </c>
      <c r="D488" s="62"/>
      <c r="E488" s="94" t="s">
        <v>1010</v>
      </c>
      <c r="F488" s="43" t="s">
        <v>1019</v>
      </c>
      <c r="G488" s="111" t="s">
        <v>1011</v>
      </c>
      <c r="H488" s="64" t="s">
        <v>1376</v>
      </c>
      <c r="I488" s="129"/>
      <c r="J488" s="129"/>
      <c r="K488" s="129"/>
      <c r="L488" s="137"/>
      <c r="M488" s="137" t="s">
        <v>925</v>
      </c>
      <c r="N488" s="137" t="s">
        <v>925</v>
      </c>
      <c r="O488" s="137" t="s">
        <v>925</v>
      </c>
      <c r="P488" s="137" t="s">
        <v>925</v>
      </c>
      <c r="Q488" s="137"/>
      <c r="R488" s="203"/>
      <c r="S488" s="203"/>
      <c r="T488" s="193"/>
      <c r="U488" s="193" t="s">
        <v>925</v>
      </c>
      <c r="V488" s="193" t="s">
        <v>925</v>
      </c>
      <c r="W488" s="193" t="s">
        <v>925</v>
      </c>
      <c r="X488" s="193" t="s">
        <v>925</v>
      </c>
      <c r="Y488" s="193" t="s">
        <v>925</v>
      </c>
      <c r="Z488" s="193"/>
      <c r="AA488" s="203"/>
      <c r="AB488" s="203"/>
      <c r="AC488" s="147"/>
      <c r="AD488" s="147"/>
      <c r="AE488" s="158"/>
      <c r="AF488" s="158"/>
      <c r="AG488" s="158"/>
      <c r="AH488" s="158"/>
      <c r="AI488" s="158"/>
      <c r="AJ488" s="158"/>
      <c r="AK488" s="170"/>
      <c r="AL488" s="170"/>
      <c r="AM488" s="170"/>
      <c r="AN488" s="170"/>
      <c r="AO488" s="170"/>
      <c r="AP488" s="170"/>
      <c r="AQ488" s="170"/>
      <c r="AR488" s="183"/>
      <c r="AS488" s="183"/>
      <c r="AT488" s="183"/>
      <c r="AU488" s="183"/>
      <c r="AV488" s="183"/>
      <c r="AW488" s="183"/>
      <c r="AX488" s="64"/>
      <c r="AY488" s="64"/>
      <c r="AZ488" s="64"/>
      <c r="BA488" s="64"/>
      <c r="BB488" s="27"/>
      <c r="BC488" s="64"/>
    </row>
    <row r="489" spans="1:55" s="25" customFormat="1" ht="15.95" customHeight="1">
      <c r="A489" s="219" t="s">
        <v>1403</v>
      </c>
      <c r="B489" s="226" t="s">
        <v>1369</v>
      </c>
      <c r="C489" s="42">
        <v>42904</v>
      </c>
      <c r="D489" s="42"/>
      <c r="E489" s="93" t="s">
        <v>1055</v>
      </c>
      <c r="F489" s="43" t="s">
        <v>1056</v>
      </c>
      <c r="G489" s="110" t="s">
        <v>1057</v>
      </c>
      <c r="H489" s="41"/>
      <c r="I489" s="128"/>
      <c r="J489" s="128"/>
      <c r="K489" s="128"/>
      <c r="L489" s="138"/>
      <c r="M489" s="138" t="s">
        <v>925</v>
      </c>
      <c r="N489" s="138" t="s">
        <v>925</v>
      </c>
      <c r="O489" s="138" t="s">
        <v>925</v>
      </c>
      <c r="P489" s="138" t="s">
        <v>925</v>
      </c>
      <c r="Q489" s="138" t="s">
        <v>925</v>
      </c>
      <c r="R489" s="204" t="s">
        <v>925</v>
      </c>
      <c r="S489" s="204" t="s">
        <v>925</v>
      </c>
      <c r="T489" s="194"/>
      <c r="U489" s="194" t="s">
        <v>925</v>
      </c>
      <c r="V489" s="194" t="s">
        <v>925</v>
      </c>
      <c r="W489" s="194" t="s">
        <v>925</v>
      </c>
      <c r="X489" s="194" t="s">
        <v>925</v>
      </c>
      <c r="Y489" s="194" t="s">
        <v>925</v>
      </c>
      <c r="Z489" s="194" t="s">
        <v>925</v>
      </c>
      <c r="AA489" s="204" t="s">
        <v>925</v>
      </c>
      <c r="AB489" s="204"/>
      <c r="AC489" s="145"/>
      <c r="AD489" s="145"/>
      <c r="AE489" s="159"/>
      <c r="AF489" s="159"/>
      <c r="AG489" s="159"/>
      <c r="AH489" s="159"/>
      <c r="AI489" s="159"/>
      <c r="AJ489" s="159"/>
      <c r="AK489" s="172"/>
      <c r="AL489" s="172"/>
      <c r="AM489" s="172"/>
      <c r="AN489" s="172"/>
      <c r="AO489" s="172"/>
      <c r="AP489" s="172"/>
      <c r="AQ489" s="172"/>
      <c r="AR489" s="184"/>
      <c r="AS489" s="184"/>
      <c r="AT489" s="184"/>
      <c r="AU489" s="184"/>
      <c r="AV489" s="184"/>
      <c r="AW489" s="184"/>
      <c r="AX489" s="41"/>
      <c r="AY489" s="41" t="s">
        <v>942</v>
      </c>
      <c r="AZ489" s="41"/>
      <c r="BA489" s="41"/>
      <c r="BB489" s="27"/>
      <c r="BC489" s="41"/>
    </row>
    <row r="490" spans="1:55" s="25" customFormat="1" ht="15.95" customHeight="1">
      <c r="A490" s="219" t="s">
        <v>1401</v>
      </c>
      <c r="B490" s="226" t="s">
        <v>1369</v>
      </c>
      <c r="C490" s="66">
        <v>42904</v>
      </c>
      <c r="D490" s="42"/>
      <c r="E490" s="93" t="s">
        <v>1069</v>
      </c>
      <c r="F490" s="43" t="s">
        <v>1327</v>
      </c>
      <c r="G490" s="110" t="s">
        <v>1070</v>
      </c>
      <c r="H490" s="41"/>
      <c r="I490" s="128"/>
      <c r="J490" s="128"/>
      <c r="K490" s="128"/>
      <c r="L490" s="138"/>
      <c r="M490" s="138" t="s">
        <v>925</v>
      </c>
      <c r="N490" s="138" t="s">
        <v>925</v>
      </c>
      <c r="O490" s="138" t="s">
        <v>925</v>
      </c>
      <c r="P490" s="138" t="s">
        <v>925</v>
      </c>
      <c r="Q490" s="138" t="s">
        <v>925</v>
      </c>
      <c r="R490" s="204"/>
      <c r="S490" s="204"/>
      <c r="T490" s="194"/>
      <c r="U490" s="194" t="s">
        <v>925</v>
      </c>
      <c r="V490" s="194" t="s">
        <v>925</v>
      </c>
      <c r="W490" s="194" t="s">
        <v>925</v>
      </c>
      <c r="X490" s="194" t="s">
        <v>925</v>
      </c>
      <c r="Y490" s="194" t="s">
        <v>925</v>
      </c>
      <c r="Z490" s="194"/>
      <c r="AA490" s="204"/>
      <c r="AB490" s="204"/>
      <c r="AC490" s="145"/>
      <c r="AD490" s="145"/>
      <c r="AE490" s="159"/>
      <c r="AF490" s="159"/>
      <c r="AG490" s="159"/>
      <c r="AH490" s="159"/>
      <c r="AI490" s="159"/>
      <c r="AJ490" s="159"/>
      <c r="AK490" s="172"/>
      <c r="AL490" s="172"/>
      <c r="AM490" s="172"/>
      <c r="AN490" s="172"/>
      <c r="AO490" s="172"/>
      <c r="AP490" s="172"/>
      <c r="AQ490" s="172"/>
      <c r="AR490" s="184"/>
      <c r="AS490" s="184"/>
      <c r="AT490" s="184"/>
      <c r="AU490" s="184"/>
      <c r="AV490" s="184"/>
      <c r="AW490" s="184"/>
      <c r="AX490" s="41"/>
      <c r="AY490" s="41" t="s">
        <v>942</v>
      </c>
      <c r="AZ490" s="41"/>
      <c r="BA490" s="41"/>
      <c r="BB490" s="27"/>
      <c r="BC490" s="41"/>
    </row>
    <row r="491" spans="1:55" s="25" customFormat="1" ht="15.95" customHeight="1">
      <c r="A491" s="219" t="s">
        <v>1403</v>
      </c>
      <c r="B491" s="226" t="s">
        <v>1369</v>
      </c>
      <c r="C491" s="42">
        <v>42904</v>
      </c>
      <c r="D491" s="42"/>
      <c r="E491" s="93" t="s">
        <v>1066</v>
      </c>
      <c r="F491" s="43" t="s">
        <v>1067</v>
      </c>
      <c r="G491" s="110" t="s">
        <v>1068</v>
      </c>
      <c r="H491" s="41"/>
      <c r="I491" s="128"/>
      <c r="J491" s="128"/>
      <c r="K491" s="128"/>
      <c r="L491" s="138"/>
      <c r="M491" s="138" t="s">
        <v>925</v>
      </c>
      <c r="N491" s="138" t="s">
        <v>925</v>
      </c>
      <c r="O491" s="138" t="s">
        <v>925</v>
      </c>
      <c r="P491" s="138" t="s">
        <v>925</v>
      </c>
      <c r="Q491" s="138" t="s">
        <v>925</v>
      </c>
      <c r="R491" s="204" t="s">
        <v>925</v>
      </c>
      <c r="S491" s="204" t="s">
        <v>925</v>
      </c>
      <c r="T491" s="194"/>
      <c r="U491" s="194" t="s">
        <v>925</v>
      </c>
      <c r="V491" s="194" t="s">
        <v>925</v>
      </c>
      <c r="W491" s="194" t="s">
        <v>925</v>
      </c>
      <c r="X491" s="194" t="s">
        <v>925</v>
      </c>
      <c r="Y491" s="194" t="s">
        <v>925</v>
      </c>
      <c r="Z491" s="194" t="s">
        <v>925</v>
      </c>
      <c r="AA491" s="204" t="s">
        <v>925</v>
      </c>
      <c r="AB491" s="204"/>
      <c r="AC491" s="145"/>
      <c r="AD491" s="145"/>
      <c r="AE491" s="159"/>
      <c r="AF491" s="159"/>
      <c r="AG491" s="159"/>
      <c r="AH491" s="159"/>
      <c r="AI491" s="159"/>
      <c r="AJ491" s="159"/>
      <c r="AK491" s="172"/>
      <c r="AL491" s="172"/>
      <c r="AM491" s="172"/>
      <c r="AN491" s="172"/>
      <c r="AO491" s="172"/>
      <c r="AP491" s="172"/>
      <c r="AQ491" s="172"/>
      <c r="AR491" s="184"/>
      <c r="AS491" s="184"/>
      <c r="AT491" s="184"/>
      <c r="AU491" s="184"/>
      <c r="AV491" s="184"/>
      <c r="AW491" s="184"/>
      <c r="AX491" s="41"/>
      <c r="AY491" s="41" t="s">
        <v>942</v>
      </c>
      <c r="AZ491" s="41"/>
      <c r="BA491" s="41"/>
      <c r="BB491" s="27"/>
      <c r="BC491" s="41"/>
    </row>
    <row r="492" spans="1:55" s="25" customFormat="1" ht="15.95" customHeight="1">
      <c r="A492" s="219" t="s">
        <v>1403</v>
      </c>
      <c r="B492" s="226" t="s">
        <v>1369</v>
      </c>
      <c r="C492" s="42">
        <v>42904</v>
      </c>
      <c r="D492" s="42"/>
      <c r="E492" s="93" t="s">
        <v>1048</v>
      </c>
      <c r="F492" s="65" t="s">
        <v>1049</v>
      </c>
      <c r="G492" s="113" t="s">
        <v>1241</v>
      </c>
      <c r="H492" s="41"/>
      <c r="I492" s="128"/>
      <c r="J492" s="128"/>
      <c r="K492" s="128"/>
      <c r="L492" s="138"/>
      <c r="M492" s="138" t="s">
        <v>925</v>
      </c>
      <c r="N492" s="138" t="s">
        <v>925</v>
      </c>
      <c r="O492" s="138" t="s">
        <v>925</v>
      </c>
      <c r="P492" s="138" t="s">
        <v>925</v>
      </c>
      <c r="Q492" s="138" t="s">
        <v>925</v>
      </c>
      <c r="R492" s="204" t="s">
        <v>925</v>
      </c>
      <c r="S492" s="204" t="s">
        <v>925</v>
      </c>
      <c r="T492" s="194"/>
      <c r="U492" s="194" t="s">
        <v>925</v>
      </c>
      <c r="V492" s="194" t="s">
        <v>925</v>
      </c>
      <c r="W492" s="194" t="s">
        <v>925</v>
      </c>
      <c r="X492" s="194" t="s">
        <v>925</v>
      </c>
      <c r="Y492" s="194" t="s">
        <v>925</v>
      </c>
      <c r="Z492" s="194" t="s">
        <v>925</v>
      </c>
      <c r="AA492" s="204" t="s">
        <v>925</v>
      </c>
      <c r="AB492" s="204" t="s">
        <v>925</v>
      </c>
      <c r="AC492" s="145"/>
      <c r="AD492" s="145"/>
      <c r="AE492" s="159"/>
      <c r="AF492" s="159"/>
      <c r="AG492" s="159"/>
      <c r="AH492" s="159"/>
      <c r="AI492" s="159"/>
      <c r="AJ492" s="159"/>
      <c r="AK492" s="172"/>
      <c r="AL492" s="172"/>
      <c r="AM492" s="172"/>
      <c r="AN492" s="172"/>
      <c r="AO492" s="172"/>
      <c r="AP492" s="172"/>
      <c r="AQ492" s="172"/>
      <c r="AR492" s="184"/>
      <c r="AS492" s="184"/>
      <c r="AT492" s="184"/>
      <c r="AU492" s="184"/>
      <c r="AV492" s="184"/>
      <c r="AW492" s="184"/>
      <c r="AX492" s="41"/>
      <c r="AY492" s="41" t="s">
        <v>942</v>
      </c>
      <c r="AZ492" s="41"/>
      <c r="BA492" s="41"/>
      <c r="BB492" s="27"/>
      <c r="BC492" s="41"/>
    </row>
    <row r="493" spans="1:55" s="25" customFormat="1" ht="15.95" customHeight="1">
      <c r="A493" s="219" t="s">
        <v>1403</v>
      </c>
      <c r="B493" s="226" t="s">
        <v>1369</v>
      </c>
      <c r="C493" s="42">
        <v>42904</v>
      </c>
      <c r="D493" s="42">
        <v>42904</v>
      </c>
      <c r="E493" s="93" t="s">
        <v>1082</v>
      </c>
      <c r="F493" s="43" t="s">
        <v>1309</v>
      </c>
      <c r="G493" s="110" t="s">
        <v>1083</v>
      </c>
      <c r="H493" s="41" t="s">
        <v>1392</v>
      </c>
      <c r="I493" s="128"/>
      <c r="J493" s="128"/>
      <c r="K493" s="128"/>
      <c r="L493" s="138" t="s">
        <v>925</v>
      </c>
      <c r="M493" s="138" t="s">
        <v>925</v>
      </c>
      <c r="N493" s="138" t="s">
        <v>925</v>
      </c>
      <c r="O493" s="138" t="s">
        <v>925</v>
      </c>
      <c r="P493" s="138" t="s">
        <v>925</v>
      </c>
      <c r="Q493" s="138" t="s">
        <v>925</v>
      </c>
      <c r="R493" s="204" t="s">
        <v>925</v>
      </c>
      <c r="S493" s="204" t="s">
        <v>925</v>
      </c>
      <c r="T493" s="194" t="s">
        <v>925</v>
      </c>
      <c r="U493" s="194" t="s">
        <v>925</v>
      </c>
      <c r="V493" s="194" t="s">
        <v>925</v>
      </c>
      <c r="W493" s="194" t="s">
        <v>925</v>
      </c>
      <c r="X493" s="194" t="s">
        <v>925</v>
      </c>
      <c r="Y493" s="194" t="s">
        <v>925</v>
      </c>
      <c r="Z493" s="194" t="s">
        <v>925</v>
      </c>
      <c r="AA493" s="204" t="s">
        <v>925</v>
      </c>
      <c r="AB493" s="204" t="s">
        <v>925</v>
      </c>
      <c r="AC493" s="145"/>
      <c r="AD493" s="149"/>
      <c r="AE493" s="159"/>
      <c r="AF493" s="159"/>
      <c r="AG493" s="159"/>
      <c r="AH493" s="159"/>
      <c r="AI493" s="159"/>
      <c r="AJ493" s="159"/>
      <c r="AK493" s="171"/>
      <c r="AL493" s="172"/>
      <c r="AM493" s="172"/>
      <c r="AN493" s="172"/>
      <c r="AO493" s="172"/>
      <c r="AP493" s="172"/>
      <c r="AQ493" s="171"/>
      <c r="AR493" s="184"/>
      <c r="AS493" s="184"/>
      <c r="AT493" s="184"/>
      <c r="AU493" s="184"/>
      <c r="AV493" s="184"/>
      <c r="AW493" s="184"/>
      <c r="AX493" s="26"/>
      <c r="AY493" s="26"/>
      <c r="AZ493" s="41"/>
      <c r="BA493" s="41"/>
      <c r="BB493" s="41"/>
      <c r="BC493" s="41"/>
    </row>
    <row r="494" spans="1:55" s="25" customFormat="1" ht="15.95" customHeight="1">
      <c r="A494" s="219" t="s">
        <v>1400</v>
      </c>
      <c r="B494" s="226" t="s">
        <v>1369</v>
      </c>
      <c r="C494" s="42">
        <v>42904</v>
      </c>
      <c r="D494" s="42"/>
      <c r="E494" s="93" t="s">
        <v>1094</v>
      </c>
      <c r="F494" s="43" t="s">
        <v>1314</v>
      </c>
      <c r="G494" s="110" t="s">
        <v>1103</v>
      </c>
      <c r="H494" s="41" t="s">
        <v>1250</v>
      </c>
      <c r="I494" s="128"/>
      <c r="J494" s="128"/>
      <c r="K494" s="128"/>
      <c r="L494" s="138"/>
      <c r="M494" s="138"/>
      <c r="N494" s="138"/>
      <c r="O494" s="138"/>
      <c r="P494" s="138"/>
      <c r="Q494" s="138"/>
      <c r="R494" s="204"/>
      <c r="S494" s="204"/>
      <c r="T494" s="194"/>
      <c r="U494" s="194"/>
      <c r="V494" s="194"/>
      <c r="W494" s="194"/>
      <c r="X494" s="194"/>
      <c r="Y494" s="194"/>
      <c r="Z494" s="194"/>
      <c r="AA494" s="204"/>
      <c r="AB494" s="204"/>
      <c r="AC494" s="145"/>
      <c r="AD494" s="149"/>
      <c r="AE494" s="159" t="s">
        <v>925</v>
      </c>
      <c r="AF494" s="159" t="s">
        <v>925</v>
      </c>
      <c r="AG494" s="159" t="s">
        <v>925</v>
      </c>
      <c r="AH494" s="159" t="s">
        <v>925</v>
      </c>
      <c r="AI494" s="159" t="s">
        <v>925</v>
      </c>
      <c r="AJ494" s="159" t="s">
        <v>925</v>
      </c>
      <c r="AK494" s="171" t="s">
        <v>925</v>
      </c>
      <c r="AL494" s="172" t="s">
        <v>925</v>
      </c>
      <c r="AM494" s="172" t="s">
        <v>925</v>
      </c>
      <c r="AN494" s="172" t="s">
        <v>925</v>
      </c>
      <c r="AO494" s="172" t="s">
        <v>925</v>
      </c>
      <c r="AP494" s="172" t="s">
        <v>925</v>
      </c>
      <c r="AQ494" s="171"/>
      <c r="AR494" s="184"/>
      <c r="AS494" s="184"/>
      <c r="AT494" s="184"/>
      <c r="AU494" s="184"/>
      <c r="AV494" s="184"/>
      <c r="AW494" s="184"/>
      <c r="AX494" s="26"/>
      <c r="AY494" s="26"/>
      <c r="AZ494" s="41"/>
      <c r="BA494" s="41"/>
      <c r="BB494" s="41"/>
      <c r="BC494" s="41"/>
    </row>
    <row r="495" spans="1:55" ht="15.95" customHeight="1">
      <c r="A495" s="219" t="s">
        <v>1403</v>
      </c>
      <c r="B495" s="226" t="s">
        <v>1369</v>
      </c>
      <c r="C495" s="42">
        <v>42904</v>
      </c>
      <c r="D495" s="42"/>
      <c r="E495" s="93" t="s">
        <v>1087</v>
      </c>
      <c r="F495" s="43" t="s">
        <v>1313</v>
      </c>
      <c r="G495" s="110" t="s">
        <v>1088</v>
      </c>
      <c r="H495" s="41" t="s">
        <v>1145</v>
      </c>
      <c r="I495" s="128"/>
      <c r="J495" s="128"/>
      <c r="K495" s="128"/>
      <c r="L495" s="138"/>
      <c r="M495" s="138" t="s">
        <v>925</v>
      </c>
      <c r="N495" s="138" t="s">
        <v>925</v>
      </c>
      <c r="O495" s="138" t="s">
        <v>925</v>
      </c>
      <c r="P495" s="138" t="s">
        <v>925</v>
      </c>
      <c r="Q495" s="138" t="s">
        <v>925</v>
      </c>
      <c r="R495" s="204" t="s">
        <v>925</v>
      </c>
      <c r="S495" s="204" t="s">
        <v>925</v>
      </c>
      <c r="T495" s="194"/>
      <c r="U495" s="194" t="s">
        <v>925</v>
      </c>
      <c r="V495" s="194" t="s">
        <v>925</v>
      </c>
      <c r="W495" s="194" t="s">
        <v>925</v>
      </c>
      <c r="X495" s="194" t="s">
        <v>925</v>
      </c>
      <c r="Y495" s="194" t="s">
        <v>925</v>
      </c>
      <c r="Z495" s="194"/>
      <c r="AA495" s="204"/>
      <c r="AB495" s="204"/>
      <c r="AC495" s="145"/>
      <c r="AD495" s="149"/>
      <c r="AE495" s="159"/>
      <c r="AF495" s="159"/>
      <c r="AG495" s="159"/>
      <c r="AH495" s="159"/>
      <c r="AI495" s="159"/>
      <c r="AJ495" s="159"/>
      <c r="AK495" s="171"/>
      <c r="AL495" s="172"/>
      <c r="AM495" s="172"/>
      <c r="AN495" s="172"/>
      <c r="AO495" s="172"/>
      <c r="AP495" s="172"/>
      <c r="AQ495" s="171"/>
      <c r="AR495" s="184"/>
      <c r="AS495" s="184"/>
      <c r="AT495" s="184"/>
      <c r="AU495" s="184"/>
      <c r="AV495" s="184"/>
      <c r="AW495" s="184"/>
      <c r="AX495" s="26"/>
      <c r="AY495" s="26"/>
      <c r="AZ495" s="41" t="s">
        <v>926</v>
      </c>
      <c r="BA495" s="41" t="s">
        <v>942</v>
      </c>
      <c r="BB495" s="41" t="s">
        <v>66</v>
      </c>
      <c r="BC495" s="41"/>
    </row>
    <row r="496" spans="1:55" ht="15.95" customHeight="1">
      <c r="A496" s="219"/>
      <c r="B496" s="226"/>
      <c r="C496" s="42"/>
      <c r="D496" s="42"/>
      <c r="E496" s="93"/>
      <c r="F496" s="43"/>
      <c r="G496" s="110"/>
      <c r="H496" s="41"/>
      <c r="I496" s="128"/>
      <c r="J496" s="128"/>
      <c r="K496" s="128"/>
      <c r="L496" s="138"/>
      <c r="M496" s="138"/>
      <c r="N496" s="138"/>
      <c r="O496" s="138"/>
      <c r="P496" s="138"/>
      <c r="Q496" s="138"/>
      <c r="R496" s="204"/>
      <c r="S496" s="204"/>
      <c r="T496" s="194"/>
      <c r="U496" s="194"/>
      <c r="V496" s="194"/>
      <c r="W496" s="194"/>
      <c r="X496" s="194"/>
      <c r="Y496" s="194"/>
      <c r="Z496" s="194"/>
      <c r="AA496" s="204"/>
      <c r="AB496" s="204"/>
      <c r="AC496" s="145"/>
      <c r="AD496" s="149"/>
      <c r="AE496" s="159"/>
      <c r="AF496" s="159"/>
      <c r="AG496" s="159"/>
      <c r="AH496" s="159"/>
      <c r="AI496" s="159"/>
      <c r="AJ496" s="159"/>
      <c r="AK496" s="171"/>
      <c r="AL496" s="172"/>
      <c r="AM496" s="172"/>
      <c r="AN496" s="172"/>
      <c r="AO496" s="172"/>
      <c r="AP496" s="172"/>
      <c r="AQ496" s="171"/>
      <c r="AR496" s="184"/>
      <c r="AS496" s="184"/>
      <c r="AT496" s="184"/>
      <c r="AU496" s="184"/>
      <c r="AV496" s="184"/>
      <c r="AW496" s="184"/>
      <c r="AX496" s="26"/>
      <c r="AY496" s="26"/>
      <c r="AZ496" s="41"/>
      <c r="BA496" s="41"/>
      <c r="BB496" s="41"/>
      <c r="BC496" s="41"/>
    </row>
    <row r="497" spans="1:55" s="25" customFormat="1" ht="15.95" customHeight="1">
      <c r="A497" s="219" t="s">
        <v>1403</v>
      </c>
      <c r="B497" s="226" t="s">
        <v>1369</v>
      </c>
      <c r="C497" s="42">
        <v>42906</v>
      </c>
      <c r="D497" s="42"/>
      <c r="E497" s="93" t="s">
        <v>785</v>
      </c>
      <c r="F497" s="43" t="s">
        <v>1299</v>
      </c>
      <c r="G497" s="110" t="s">
        <v>818</v>
      </c>
      <c r="H497" s="41" t="s">
        <v>910</v>
      </c>
      <c r="I497" s="128"/>
      <c r="J497" s="128"/>
      <c r="K497" s="128"/>
      <c r="L497" s="138" t="s">
        <v>925</v>
      </c>
      <c r="M497" s="138" t="s">
        <v>925</v>
      </c>
      <c r="N497" s="138" t="s">
        <v>925</v>
      </c>
      <c r="O497" s="138" t="s">
        <v>925</v>
      </c>
      <c r="P497" s="138" t="s">
        <v>925</v>
      </c>
      <c r="Q497" s="138" t="s">
        <v>925</v>
      </c>
      <c r="R497" s="204" t="s">
        <v>925</v>
      </c>
      <c r="S497" s="204" t="s">
        <v>925</v>
      </c>
      <c r="T497" s="194" t="s">
        <v>925</v>
      </c>
      <c r="U497" s="194" t="s">
        <v>925</v>
      </c>
      <c r="V497" s="194" t="s">
        <v>925</v>
      </c>
      <c r="W497" s="194" t="s">
        <v>925</v>
      </c>
      <c r="X497" s="194" t="s">
        <v>925</v>
      </c>
      <c r="Y497" s="194" t="s">
        <v>925</v>
      </c>
      <c r="Z497" s="194" t="s">
        <v>925</v>
      </c>
      <c r="AA497" s="204" t="s">
        <v>925</v>
      </c>
      <c r="AB497" s="204" t="s">
        <v>925</v>
      </c>
      <c r="AC497" s="145"/>
      <c r="AD497" s="149"/>
      <c r="AE497" s="159"/>
      <c r="AF497" s="159"/>
      <c r="AG497" s="159"/>
      <c r="AH497" s="159"/>
      <c r="AI497" s="159"/>
      <c r="AJ497" s="159"/>
      <c r="AK497" s="171"/>
      <c r="AL497" s="172"/>
      <c r="AM497" s="172"/>
      <c r="AN497" s="172"/>
      <c r="AO497" s="172"/>
      <c r="AP497" s="172"/>
      <c r="AQ497" s="171"/>
      <c r="AR497" s="184"/>
      <c r="AS497" s="184"/>
      <c r="AT497" s="184"/>
      <c r="AU497" s="184"/>
      <c r="AV497" s="184"/>
      <c r="AW497" s="184"/>
      <c r="AX497" s="41" t="s">
        <v>926</v>
      </c>
      <c r="AY497" s="41" t="s">
        <v>942</v>
      </c>
      <c r="AZ497" s="41" t="s">
        <v>66</v>
      </c>
      <c r="BA497" s="41" t="s">
        <v>931</v>
      </c>
      <c r="BB497" s="27"/>
      <c r="BC497" s="41" t="s">
        <v>946</v>
      </c>
    </row>
    <row r="498" spans="1:55" s="25" customFormat="1" ht="15.95" customHeight="1">
      <c r="A498" s="219" t="s">
        <v>1400</v>
      </c>
      <c r="B498" s="226" t="s">
        <v>1254</v>
      </c>
      <c r="C498" s="42">
        <v>42907</v>
      </c>
      <c r="D498" s="42"/>
      <c r="E498" s="93" t="s">
        <v>791</v>
      </c>
      <c r="F498" s="43" t="s">
        <v>1302</v>
      </c>
      <c r="G498" s="110" t="s">
        <v>792</v>
      </c>
      <c r="H498" s="41" t="s">
        <v>814</v>
      </c>
      <c r="I498" s="128"/>
      <c r="J498" s="128"/>
      <c r="K498" s="128"/>
      <c r="L498" s="138"/>
      <c r="M498" s="138"/>
      <c r="N498" s="138"/>
      <c r="O498" s="138"/>
      <c r="P498" s="138"/>
      <c r="Q498" s="138"/>
      <c r="R498" s="204"/>
      <c r="S498" s="204"/>
      <c r="T498" s="194"/>
      <c r="U498" s="194"/>
      <c r="V498" s="194"/>
      <c r="W498" s="194"/>
      <c r="X498" s="194"/>
      <c r="Y498" s="194"/>
      <c r="Z498" s="204"/>
      <c r="AA498" s="204"/>
      <c r="AB498" s="204"/>
      <c r="AC498" s="145"/>
      <c r="AD498" s="149"/>
      <c r="AE498" s="159"/>
      <c r="AF498" s="159"/>
      <c r="AG498" s="159"/>
      <c r="AH498" s="159"/>
      <c r="AI498" s="159"/>
      <c r="AJ498" s="159"/>
      <c r="AK498" s="171" t="s">
        <v>925</v>
      </c>
      <c r="AL498" s="172" t="s">
        <v>925</v>
      </c>
      <c r="AM498" s="172" t="s">
        <v>925</v>
      </c>
      <c r="AN498" s="172" t="s">
        <v>925</v>
      </c>
      <c r="AO498" s="172" t="s">
        <v>925</v>
      </c>
      <c r="AP498" s="172" t="s">
        <v>925</v>
      </c>
      <c r="AQ498" s="171"/>
      <c r="AR498" s="184"/>
      <c r="AS498" s="184"/>
      <c r="AT498" s="184"/>
      <c r="AU498" s="184"/>
      <c r="AV498" s="184"/>
      <c r="AW498" s="184"/>
      <c r="AX498" s="41" t="s">
        <v>926</v>
      </c>
      <c r="AY498" s="41" t="s">
        <v>942</v>
      </c>
      <c r="AZ498" s="41" t="s">
        <v>66</v>
      </c>
      <c r="BA498" s="41"/>
      <c r="BB498" s="27"/>
      <c r="BC498" s="41"/>
    </row>
    <row r="499" spans="1:55" s="77" customFormat="1" ht="15.95" customHeight="1">
      <c r="A499" s="219" t="s">
        <v>1403</v>
      </c>
      <c r="B499" s="226" t="s">
        <v>1369</v>
      </c>
      <c r="C499" s="42">
        <v>42907</v>
      </c>
      <c r="D499" s="42"/>
      <c r="E499" s="93" t="s">
        <v>875</v>
      </c>
      <c r="F499" s="43" t="s">
        <v>876</v>
      </c>
      <c r="G499" s="110" t="s">
        <v>877</v>
      </c>
      <c r="H499" s="41" t="s">
        <v>1289</v>
      </c>
      <c r="I499" s="128"/>
      <c r="J499" s="128"/>
      <c r="K499" s="128"/>
      <c r="L499" s="138"/>
      <c r="M499" s="138"/>
      <c r="N499" s="138"/>
      <c r="O499" s="138"/>
      <c r="P499" s="138" t="s">
        <v>925</v>
      </c>
      <c r="Q499" s="138" t="s">
        <v>925</v>
      </c>
      <c r="R499" s="204" t="s">
        <v>925</v>
      </c>
      <c r="S499" s="204" t="s">
        <v>925</v>
      </c>
      <c r="T499" s="194"/>
      <c r="U499" s="194"/>
      <c r="V499" s="194"/>
      <c r="W499" s="194"/>
      <c r="X499" s="194" t="s">
        <v>925</v>
      </c>
      <c r="Y499" s="194" t="s">
        <v>925</v>
      </c>
      <c r="Z499" s="194" t="s">
        <v>925</v>
      </c>
      <c r="AA499" s="204" t="s">
        <v>925</v>
      </c>
      <c r="AB499" s="204" t="s">
        <v>925</v>
      </c>
      <c r="AC499" s="145"/>
      <c r="AD499" s="149"/>
      <c r="AE499" s="159"/>
      <c r="AF499" s="159"/>
      <c r="AG499" s="159"/>
      <c r="AH499" s="159"/>
      <c r="AI499" s="159"/>
      <c r="AJ499" s="159"/>
      <c r="AK499" s="171"/>
      <c r="AL499" s="172"/>
      <c r="AM499" s="172"/>
      <c r="AN499" s="172"/>
      <c r="AO499" s="172"/>
      <c r="AP499" s="172"/>
      <c r="AQ499" s="171"/>
      <c r="AR499" s="184"/>
      <c r="AS499" s="184"/>
      <c r="AT499" s="184"/>
      <c r="AU499" s="184"/>
      <c r="AV499" s="184"/>
      <c r="AW499" s="184"/>
      <c r="AX499" s="41" t="s">
        <v>926</v>
      </c>
      <c r="AY499" s="41" t="s">
        <v>942</v>
      </c>
      <c r="AZ499" s="41" t="s">
        <v>66</v>
      </c>
      <c r="BA499" s="41" t="s">
        <v>956</v>
      </c>
      <c r="BB499" s="27"/>
      <c r="BC499" s="41"/>
    </row>
    <row r="500" spans="1:55" s="25" customFormat="1" ht="15.95" customHeight="1">
      <c r="A500" s="219" t="s">
        <v>1403</v>
      </c>
      <c r="B500" s="226" t="s">
        <v>1369</v>
      </c>
      <c r="C500" s="42">
        <v>42908</v>
      </c>
      <c r="D500" s="42"/>
      <c r="E500" s="93" t="s">
        <v>785</v>
      </c>
      <c r="F500" s="43" t="s">
        <v>1299</v>
      </c>
      <c r="G500" s="110" t="s">
        <v>818</v>
      </c>
      <c r="H500" s="41" t="s">
        <v>910</v>
      </c>
      <c r="I500" s="128"/>
      <c r="J500" s="128"/>
      <c r="K500" s="128"/>
      <c r="L500" s="138" t="s">
        <v>925</v>
      </c>
      <c r="M500" s="138" t="s">
        <v>925</v>
      </c>
      <c r="N500" s="138" t="s">
        <v>925</v>
      </c>
      <c r="O500" s="138" t="s">
        <v>925</v>
      </c>
      <c r="P500" s="138" t="s">
        <v>925</v>
      </c>
      <c r="Q500" s="138" t="s">
        <v>925</v>
      </c>
      <c r="R500" s="204" t="s">
        <v>925</v>
      </c>
      <c r="S500" s="204" t="s">
        <v>925</v>
      </c>
      <c r="T500" s="194" t="s">
        <v>925</v>
      </c>
      <c r="U500" s="194" t="s">
        <v>925</v>
      </c>
      <c r="V500" s="194" t="s">
        <v>925</v>
      </c>
      <c r="W500" s="194" t="s">
        <v>925</v>
      </c>
      <c r="X500" s="194" t="s">
        <v>925</v>
      </c>
      <c r="Y500" s="194" t="s">
        <v>925</v>
      </c>
      <c r="Z500" s="194" t="s">
        <v>925</v>
      </c>
      <c r="AA500" s="204" t="s">
        <v>925</v>
      </c>
      <c r="AB500" s="204" t="s">
        <v>925</v>
      </c>
      <c r="AC500" s="145"/>
      <c r="AD500" s="149"/>
      <c r="AE500" s="159"/>
      <c r="AF500" s="159"/>
      <c r="AG500" s="159"/>
      <c r="AH500" s="159"/>
      <c r="AI500" s="159"/>
      <c r="AJ500" s="159"/>
      <c r="AK500" s="171"/>
      <c r="AL500" s="172"/>
      <c r="AM500" s="172"/>
      <c r="AN500" s="172"/>
      <c r="AO500" s="172"/>
      <c r="AP500" s="172"/>
      <c r="AQ500" s="171"/>
      <c r="AR500" s="184"/>
      <c r="AS500" s="184"/>
      <c r="AT500" s="184"/>
      <c r="AU500" s="184"/>
      <c r="AV500" s="184"/>
      <c r="AW500" s="184"/>
      <c r="AX500" s="41" t="s">
        <v>926</v>
      </c>
      <c r="AY500" s="41" t="s">
        <v>942</v>
      </c>
      <c r="AZ500" s="41" t="s">
        <v>66</v>
      </c>
      <c r="BA500" s="41" t="s">
        <v>931</v>
      </c>
      <c r="BB500" s="27"/>
      <c r="BC500" s="41" t="s">
        <v>946</v>
      </c>
    </row>
    <row r="501" spans="1:55" s="25" customFormat="1" ht="15.95" customHeight="1">
      <c r="A501" s="219" t="s">
        <v>1403</v>
      </c>
      <c r="B501" s="226" t="s">
        <v>1369</v>
      </c>
      <c r="C501" s="62">
        <v>42908</v>
      </c>
      <c r="D501" s="62"/>
      <c r="E501" s="94" t="s">
        <v>972</v>
      </c>
      <c r="F501" s="43" t="s">
        <v>1317</v>
      </c>
      <c r="G501" s="111" t="s">
        <v>992</v>
      </c>
      <c r="H501" s="64" t="s">
        <v>1376</v>
      </c>
      <c r="I501" s="129"/>
      <c r="J501" s="129"/>
      <c r="K501" s="129"/>
      <c r="L501" s="137" t="s">
        <v>925</v>
      </c>
      <c r="M501" s="137" t="s">
        <v>925</v>
      </c>
      <c r="N501" s="137" t="s">
        <v>925</v>
      </c>
      <c r="O501" s="137" t="s">
        <v>925</v>
      </c>
      <c r="P501" s="137" t="s">
        <v>925</v>
      </c>
      <c r="Q501" s="137" t="s">
        <v>925</v>
      </c>
      <c r="R501" s="203" t="s">
        <v>925</v>
      </c>
      <c r="S501" s="203" t="s">
        <v>925</v>
      </c>
      <c r="T501" s="193"/>
      <c r="U501" s="193" t="s">
        <v>925</v>
      </c>
      <c r="V501" s="193" t="s">
        <v>925</v>
      </c>
      <c r="W501" s="193" t="s">
        <v>925</v>
      </c>
      <c r="X501" s="193" t="s">
        <v>925</v>
      </c>
      <c r="Y501" s="193" t="s">
        <v>925</v>
      </c>
      <c r="Z501" s="193" t="s">
        <v>925</v>
      </c>
      <c r="AA501" s="203" t="s">
        <v>925</v>
      </c>
      <c r="AB501" s="203" t="s">
        <v>925</v>
      </c>
      <c r="AC501" s="147"/>
      <c r="AD501" s="148"/>
      <c r="AE501" s="158"/>
      <c r="AF501" s="158"/>
      <c r="AG501" s="158"/>
      <c r="AH501" s="158"/>
      <c r="AI501" s="158"/>
      <c r="AJ501" s="158"/>
      <c r="AK501" s="169"/>
      <c r="AL501" s="170"/>
      <c r="AM501" s="170"/>
      <c r="AN501" s="170"/>
      <c r="AO501" s="170"/>
      <c r="AP501" s="170"/>
      <c r="AQ501" s="169"/>
      <c r="AR501" s="183"/>
      <c r="AS501" s="183"/>
      <c r="AT501" s="183"/>
      <c r="AU501" s="183"/>
      <c r="AV501" s="183"/>
      <c r="AW501" s="183"/>
      <c r="AX501" s="64"/>
      <c r="AY501" s="64"/>
      <c r="AZ501" s="64"/>
      <c r="BA501" s="64"/>
      <c r="BB501" s="27"/>
      <c r="BC501" s="64"/>
    </row>
    <row r="502" spans="1:55" s="77" customFormat="1" ht="15.95" customHeight="1">
      <c r="A502" s="219" t="s">
        <v>1403</v>
      </c>
      <c r="B502" s="226" t="s">
        <v>1254</v>
      </c>
      <c r="C502" s="62">
        <v>42908</v>
      </c>
      <c r="D502" s="62">
        <v>42911</v>
      </c>
      <c r="E502" s="94" t="s">
        <v>1220</v>
      </c>
      <c r="F502" s="43" t="s">
        <v>1224</v>
      </c>
      <c r="G502" s="111" t="s">
        <v>1225</v>
      </c>
      <c r="H502" s="64" t="s">
        <v>1226</v>
      </c>
      <c r="I502" s="129"/>
      <c r="J502" s="129"/>
      <c r="K502" s="129"/>
      <c r="L502" s="137"/>
      <c r="M502" s="137"/>
      <c r="N502" s="137"/>
      <c r="O502" s="137"/>
      <c r="P502" s="137"/>
      <c r="Q502" s="137"/>
      <c r="R502" s="203"/>
      <c r="S502" s="203"/>
      <c r="T502" s="193"/>
      <c r="U502" s="193" t="s">
        <v>925</v>
      </c>
      <c r="V502" s="193" t="s">
        <v>925</v>
      </c>
      <c r="W502" s="193" t="s">
        <v>925</v>
      </c>
      <c r="X502" s="193" t="s">
        <v>925</v>
      </c>
      <c r="Y502" s="193" t="s">
        <v>925</v>
      </c>
      <c r="Z502" s="193" t="s">
        <v>925</v>
      </c>
      <c r="AA502" s="203" t="s">
        <v>925</v>
      </c>
      <c r="AB502" s="203"/>
      <c r="AC502" s="147"/>
      <c r="AD502" s="148"/>
      <c r="AE502" s="158"/>
      <c r="AF502" s="158"/>
      <c r="AG502" s="158"/>
      <c r="AH502" s="158"/>
      <c r="AI502" s="158"/>
      <c r="AJ502" s="158"/>
      <c r="AK502" s="169"/>
      <c r="AL502" s="170"/>
      <c r="AM502" s="170"/>
      <c r="AN502" s="170"/>
      <c r="AO502" s="170"/>
      <c r="AP502" s="170"/>
      <c r="AQ502" s="169"/>
      <c r="AR502" s="183"/>
      <c r="AS502" s="183"/>
      <c r="AT502" s="183"/>
      <c r="AU502" s="183"/>
      <c r="AV502" s="183"/>
      <c r="AW502" s="183"/>
      <c r="AX502" s="64"/>
      <c r="AY502" s="64"/>
      <c r="AZ502" s="64"/>
      <c r="BA502" s="64"/>
      <c r="BB502" s="27"/>
      <c r="BC502" s="64"/>
    </row>
    <row r="503" spans="1:55" s="25" customFormat="1" ht="15.95" customHeight="1">
      <c r="A503" s="219" t="s">
        <v>1401</v>
      </c>
      <c r="B503" s="226" t="s">
        <v>1369</v>
      </c>
      <c r="C503" s="62">
        <v>42908</v>
      </c>
      <c r="D503" s="62"/>
      <c r="E503" s="94" t="s">
        <v>1222</v>
      </c>
      <c r="F503" s="43" t="s">
        <v>1304</v>
      </c>
      <c r="G503" s="111" t="s">
        <v>1279</v>
      </c>
      <c r="H503" s="64" t="s">
        <v>1223</v>
      </c>
      <c r="I503" s="129"/>
      <c r="J503" s="129"/>
      <c r="K503" s="129"/>
      <c r="L503" s="138" t="s">
        <v>925</v>
      </c>
      <c r="M503" s="138" t="s">
        <v>925</v>
      </c>
      <c r="N503" s="138" t="s">
        <v>925</v>
      </c>
      <c r="O503" s="138" t="s">
        <v>925</v>
      </c>
      <c r="P503" s="138" t="s">
        <v>925</v>
      </c>
      <c r="Q503" s="138" t="s">
        <v>925</v>
      </c>
      <c r="R503" s="203"/>
      <c r="S503" s="203"/>
      <c r="T503" s="194" t="s">
        <v>925</v>
      </c>
      <c r="U503" s="194" t="s">
        <v>925</v>
      </c>
      <c r="V503" s="194" t="s">
        <v>925</v>
      </c>
      <c r="W503" s="194" t="s">
        <v>925</v>
      </c>
      <c r="X503" s="194" t="s">
        <v>925</v>
      </c>
      <c r="Y503" s="194" t="s">
        <v>925</v>
      </c>
      <c r="Z503" s="193"/>
      <c r="AA503" s="203"/>
      <c r="AB503" s="203"/>
      <c r="AC503" s="147"/>
      <c r="AD503" s="148"/>
      <c r="AE503" s="158"/>
      <c r="AF503" s="158"/>
      <c r="AG503" s="158"/>
      <c r="AH503" s="158"/>
      <c r="AI503" s="158"/>
      <c r="AJ503" s="158"/>
      <c r="AK503" s="169"/>
      <c r="AL503" s="170"/>
      <c r="AM503" s="170"/>
      <c r="AN503" s="170"/>
      <c r="AO503" s="170"/>
      <c r="AP503" s="170"/>
      <c r="AQ503" s="169"/>
      <c r="AR503" s="183"/>
      <c r="AS503" s="183"/>
      <c r="AT503" s="183"/>
      <c r="AU503" s="183"/>
      <c r="AV503" s="183"/>
      <c r="AW503" s="183"/>
      <c r="AX503" s="64"/>
      <c r="AY503" s="64"/>
      <c r="AZ503" s="64"/>
      <c r="BA503" s="64"/>
      <c r="BB503" s="27"/>
      <c r="BC503" s="64"/>
    </row>
    <row r="504" spans="1:55" s="25" customFormat="1" ht="15.95" customHeight="1">
      <c r="A504" s="219" t="s">
        <v>1401</v>
      </c>
      <c r="B504" s="226" t="s">
        <v>1254</v>
      </c>
      <c r="C504" s="42">
        <v>42909</v>
      </c>
      <c r="D504" s="42"/>
      <c r="E504" s="93" t="s">
        <v>892</v>
      </c>
      <c r="F504" s="43" t="s">
        <v>1331</v>
      </c>
      <c r="G504" s="110" t="s">
        <v>851</v>
      </c>
      <c r="H504" s="41" t="s">
        <v>893</v>
      </c>
      <c r="I504" s="128"/>
      <c r="J504" s="128"/>
      <c r="K504" s="128"/>
      <c r="L504" s="138"/>
      <c r="M504" s="138"/>
      <c r="N504" s="138"/>
      <c r="O504" s="138"/>
      <c r="P504" s="138"/>
      <c r="Q504" s="138"/>
      <c r="R504" s="204"/>
      <c r="S504" s="204"/>
      <c r="T504" s="194" t="s">
        <v>925</v>
      </c>
      <c r="U504" s="194" t="s">
        <v>925</v>
      </c>
      <c r="V504" s="194" t="s">
        <v>925</v>
      </c>
      <c r="W504" s="194" t="s">
        <v>925</v>
      </c>
      <c r="X504" s="194" t="s">
        <v>925</v>
      </c>
      <c r="Y504" s="194" t="s">
        <v>925</v>
      </c>
      <c r="Z504" s="194"/>
      <c r="AA504" s="204"/>
      <c r="AB504" s="204"/>
      <c r="AC504" s="145"/>
      <c r="AD504" s="149"/>
      <c r="AE504" s="159"/>
      <c r="AF504" s="159"/>
      <c r="AG504" s="159"/>
      <c r="AH504" s="159"/>
      <c r="AI504" s="159"/>
      <c r="AJ504" s="159"/>
      <c r="AK504" s="171"/>
      <c r="AL504" s="172"/>
      <c r="AM504" s="172"/>
      <c r="AN504" s="172"/>
      <c r="AO504" s="172"/>
      <c r="AP504" s="172"/>
      <c r="AQ504" s="171"/>
      <c r="AR504" s="184"/>
      <c r="AS504" s="184"/>
      <c r="AT504" s="184"/>
      <c r="AU504" s="184"/>
      <c r="AV504" s="184"/>
      <c r="AW504" s="184"/>
      <c r="AX504" s="41" t="s">
        <v>926</v>
      </c>
      <c r="AY504" s="41" t="s">
        <v>942</v>
      </c>
      <c r="AZ504" s="41" t="s">
        <v>66</v>
      </c>
      <c r="BA504" s="41"/>
      <c r="BB504" s="27"/>
      <c r="BC504" s="41"/>
    </row>
    <row r="505" spans="1:55" s="25" customFormat="1" ht="15.95" customHeight="1">
      <c r="A505" s="219" t="s">
        <v>1401</v>
      </c>
      <c r="B505" s="226" t="s">
        <v>1254</v>
      </c>
      <c r="C505" s="42">
        <v>42888</v>
      </c>
      <c r="D505" s="42"/>
      <c r="E505" s="93" t="s">
        <v>1002</v>
      </c>
      <c r="F505" s="43" t="s">
        <v>990</v>
      </c>
      <c r="G505" s="110" t="s">
        <v>1003</v>
      </c>
      <c r="H505" s="41" t="s">
        <v>1426</v>
      </c>
      <c r="I505" s="128"/>
      <c r="J505" s="128"/>
      <c r="K505" s="128"/>
      <c r="L505" s="138"/>
      <c r="M505" s="138"/>
      <c r="N505" s="138"/>
      <c r="O505" s="138"/>
      <c r="P505" s="138"/>
      <c r="Q505" s="138"/>
      <c r="R505" s="204"/>
      <c r="S505" s="204"/>
      <c r="T505" s="194"/>
      <c r="U505" s="194"/>
      <c r="V505" s="194"/>
      <c r="W505" s="194"/>
      <c r="X505" s="194" t="s">
        <v>925</v>
      </c>
      <c r="Y505" s="194" t="s">
        <v>925</v>
      </c>
      <c r="Z505" s="194" t="s">
        <v>925</v>
      </c>
      <c r="AA505" s="204" t="s">
        <v>925</v>
      </c>
      <c r="AB505" s="204" t="s">
        <v>925</v>
      </c>
      <c r="AC505" s="145"/>
      <c r="AD505" s="149"/>
      <c r="AE505" s="159"/>
      <c r="AF505" s="159"/>
      <c r="AG505" s="159"/>
      <c r="AH505" s="159"/>
      <c r="AI505" s="159"/>
      <c r="AJ505" s="159"/>
      <c r="AK505" s="171"/>
      <c r="AL505" s="172"/>
      <c r="AM505" s="172"/>
      <c r="AN505" s="172"/>
      <c r="AO505" s="172"/>
      <c r="AP505" s="172"/>
      <c r="AQ505" s="171"/>
      <c r="AR505" s="184"/>
      <c r="AS505" s="184"/>
      <c r="AT505" s="184"/>
      <c r="AU505" s="184"/>
      <c r="AV505" s="184"/>
      <c r="AW505" s="184"/>
      <c r="AX505" s="26"/>
      <c r="AY505" s="26"/>
      <c r="AZ505" s="41"/>
      <c r="BA505" s="41"/>
      <c r="BB505" s="41"/>
      <c r="BC505" s="41"/>
    </row>
    <row r="506" spans="1:55" s="25" customFormat="1" ht="15.95" customHeight="1">
      <c r="A506" s="219"/>
      <c r="B506" s="226"/>
      <c r="C506" s="42"/>
      <c r="D506" s="42"/>
      <c r="E506" s="93"/>
      <c r="F506" s="43"/>
      <c r="G506" s="110"/>
      <c r="H506" s="41"/>
      <c r="I506" s="128"/>
      <c r="J506" s="128"/>
      <c r="K506" s="128"/>
      <c r="L506" s="138"/>
      <c r="M506" s="138"/>
      <c r="N506" s="138"/>
      <c r="O506" s="138"/>
      <c r="P506" s="138"/>
      <c r="Q506" s="138"/>
      <c r="R506" s="204"/>
      <c r="S506" s="204"/>
      <c r="T506" s="194"/>
      <c r="U506" s="194"/>
      <c r="V506" s="194"/>
      <c r="W506" s="194"/>
      <c r="X506" s="194"/>
      <c r="Y506" s="194"/>
      <c r="Z506" s="194"/>
      <c r="AA506" s="204"/>
      <c r="AB506" s="204"/>
      <c r="AC506" s="145"/>
      <c r="AD506" s="149"/>
      <c r="AE506" s="159"/>
      <c r="AF506" s="159"/>
      <c r="AG506" s="159"/>
      <c r="AH506" s="159"/>
      <c r="AI506" s="159"/>
      <c r="AJ506" s="159"/>
      <c r="AK506" s="171"/>
      <c r="AL506" s="172"/>
      <c r="AM506" s="172"/>
      <c r="AN506" s="172"/>
      <c r="AO506" s="172"/>
      <c r="AP506" s="172"/>
      <c r="AQ506" s="171"/>
      <c r="AR506" s="184"/>
      <c r="AS506" s="184"/>
      <c r="AT506" s="184"/>
      <c r="AU506" s="184"/>
      <c r="AV506" s="184"/>
      <c r="AW506" s="184"/>
      <c r="AX506" s="41"/>
      <c r="AY506" s="41"/>
      <c r="AZ506" s="41"/>
      <c r="BA506" s="41"/>
      <c r="BB506" s="27"/>
      <c r="BC506" s="41"/>
    </row>
    <row r="507" spans="1:55" s="25" customFormat="1" ht="15.95" customHeight="1">
      <c r="A507" s="219" t="s">
        <v>1401</v>
      </c>
      <c r="B507" s="226" t="s">
        <v>1255</v>
      </c>
      <c r="C507" s="42">
        <v>42910</v>
      </c>
      <c r="D507" s="42"/>
      <c r="E507" s="93" t="s">
        <v>892</v>
      </c>
      <c r="F507" s="43" t="s">
        <v>1331</v>
      </c>
      <c r="G507" s="110" t="s">
        <v>894</v>
      </c>
      <c r="H507" s="41" t="s">
        <v>895</v>
      </c>
      <c r="I507" s="128" t="s">
        <v>925</v>
      </c>
      <c r="J507" s="128"/>
      <c r="K507" s="128" t="s">
        <v>925</v>
      </c>
      <c r="L507" s="138" t="s">
        <v>925</v>
      </c>
      <c r="M507" s="138" t="s">
        <v>925</v>
      </c>
      <c r="N507" s="138" t="s">
        <v>925</v>
      </c>
      <c r="O507" s="138" t="s">
        <v>925</v>
      </c>
      <c r="P507" s="138" t="s">
        <v>925</v>
      </c>
      <c r="Q507" s="138" t="s">
        <v>925</v>
      </c>
      <c r="R507" s="204"/>
      <c r="S507" s="204"/>
      <c r="T507" s="194"/>
      <c r="U507" s="194"/>
      <c r="V507" s="194"/>
      <c r="W507" s="194"/>
      <c r="X507" s="194"/>
      <c r="Y507" s="194"/>
      <c r="Z507" s="194"/>
      <c r="AA507" s="204"/>
      <c r="AB507" s="204"/>
      <c r="AC507" s="145"/>
      <c r="AD507" s="149"/>
      <c r="AE507" s="159"/>
      <c r="AF507" s="159"/>
      <c r="AG507" s="159"/>
      <c r="AH507" s="159"/>
      <c r="AI507" s="159"/>
      <c r="AJ507" s="159"/>
      <c r="AK507" s="171"/>
      <c r="AL507" s="172"/>
      <c r="AM507" s="172"/>
      <c r="AN507" s="172"/>
      <c r="AO507" s="172"/>
      <c r="AP507" s="172"/>
      <c r="AQ507" s="171"/>
      <c r="AR507" s="184"/>
      <c r="AS507" s="184"/>
      <c r="AT507" s="184"/>
      <c r="AU507" s="184"/>
      <c r="AV507" s="184"/>
      <c r="AW507" s="184"/>
      <c r="AX507" s="41" t="s">
        <v>926</v>
      </c>
      <c r="AY507" s="41" t="s">
        <v>942</v>
      </c>
      <c r="AZ507" s="41" t="s">
        <v>66</v>
      </c>
      <c r="BA507" s="41"/>
      <c r="BB507" s="27"/>
      <c r="BC507" s="41"/>
    </row>
    <row r="508" spans="1:55" s="25" customFormat="1" ht="15.95" customHeight="1">
      <c r="A508" s="219" t="s">
        <v>1401</v>
      </c>
      <c r="B508" s="226" t="s">
        <v>1369</v>
      </c>
      <c r="C508" s="62">
        <v>42910</v>
      </c>
      <c r="D508" s="62"/>
      <c r="E508" s="94" t="s">
        <v>996</v>
      </c>
      <c r="F508" s="43" t="s">
        <v>997</v>
      </c>
      <c r="G508" s="111" t="s">
        <v>1275</v>
      </c>
      <c r="H508" s="64" t="s">
        <v>1376</v>
      </c>
      <c r="I508" s="129"/>
      <c r="J508" s="129"/>
      <c r="K508" s="129"/>
      <c r="L508" s="137"/>
      <c r="M508" s="137" t="s">
        <v>925</v>
      </c>
      <c r="N508" s="137" t="s">
        <v>925</v>
      </c>
      <c r="O508" s="137" t="s">
        <v>925</v>
      </c>
      <c r="P508" s="137" t="s">
        <v>925</v>
      </c>
      <c r="Q508" s="137" t="s">
        <v>925</v>
      </c>
      <c r="R508" s="203"/>
      <c r="S508" s="203"/>
      <c r="T508" s="193"/>
      <c r="U508" s="193" t="s">
        <v>925</v>
      </c>
      <c r="V508" s="193" t="s">
        <v>925</v>
      </c>
      <c r="W508" s="193" t="s">
        <v>925</v>
      </c>
      <c r="X508" s="193" t="s">
        <v>925</v>
      </c>
      <c r="Y508" s="193" t="s">
        <v>925</v>
      </c>
      <c r="Z508" s="193"/>
      <c r="AA508" s="203"/>
      <c r="AB508" s="203"/>
      <c r="AC508" s="147"/>
      <c r="AD508" s="148"/>
      <c r="AE508" s="158"/>
      <c r="AF508" s="158"/>
      <c r="AG508" s="158"/>
      <c r="AH508" s="158"/>
      <c r="AI508" s="158"/>
      <c r="AJ508" s="158"/>
      <c r="AK508" s="169"/>
      <c r="AL508" s="170"/>
      <c r="AM508" s="170"/>
      <c r="AN508" s="170"/>
      <c r="AO508" s="170"/>
      <c r="AP508" s="170"/>
      <c r="AQ508" s="169"/>
      <c r="AR508" s="183"/>
      <c r="AS508" s="183"/>
      <c r="AT508" s="183"/>
      <c r="AU508" s="183"/>
      <c r="AV508" s="183"/>
      <c r="AW508" s="183"/>
      <c r="AX508" s="64"/>
      <c r="AY508" s="64"/>
      <c r="AZ508" s="64"/>
      <c r="BA508" s="64"/>
      <c r="BB508" s="27"/>
      <c r="BC508" s="64"/>
    </row>
    <row r="509" spans="1:55" s="25" customFormat="1" ht="15.95" customHeight="1">
      <c r="A509" s="219" t="s">
        <v>1403</v>
      </c>
      <c r="B509" s="226" t="s">
        <v>1369</v>
      </c>
      <c r="C509" s="62">
        <v>42910</v>
      </c>
      <c r="D509" s="62"/>
      <c r="E509" s="94" t="s">
        <v>1020</v>
      </c>
      <c r="F509" s="43" t="s">
        <v>1028</v>
      </c>
      <c r="G509" s="111" t="s">
        <v>1015</v>
      </c>
      <c r="H509" s="64" t="s">
        <v>1280</v>
      </c>
      <c r="I509" s="129"/>
      <c r="J509" s="129"/>
      <c r="K509" s="129"/>
      <c r="L509" s="137"/>
      <c r="M509" s="137" t="s">
        <v>925</v>
      </c>
      <c r="N509" s="137" t="s">
        <v>925</v>
      </c>
      <c r="O509" s="137" t="s">
        <v>925</v>
      </c>
      <c r="P509" s="137" t="s">
        <v>925</v>
      </c>
      <c r="Q509" s="137" t="s">
        <v>925</v>
      </c>
      <c r="R509" s="203" t="s">
        <v>925</v>
      </c>
      <c r="S509" s="203" t="s">
        <v>925</v>
      </c>
      <c r="T509" s="193"/>
      <c r="U509" s="193" t="s">
        <v>925</v>
      </c>
      <c r="V509" s="193" t="s">
        <v>925</v>
      </c>
      <c r="W509" s="193" t="s">
        <v>925</v>
      </c>
      <c r="X509" s="193" t="s">
        <v>925</v>
      </c>
      <c r="Y509" s="193" t="s">
        <v>925</v>
      </c>
      <c r="Z509" s="193" t="s">
        <v>925</v>
      </c>
      <c r="AA509" s="203" t="s">
        <v>925</v>
      </c>
      <c r="AB509" s="203" t="s">
        <v>925</v>
      </c>
      <c r="AC509" s="147"/>
      <c r="AD509" s="148"/>
      <c r="AE509" s="158"/>
      <c r="AF509" s="158"/>
      <c r="AG509" s="158"/>
      <c r="AH509" s="158"/>
      <c r="AI509" s="158"/>
      <c r="AJ509" s="158"/>
      <c r="AK509" s="169"/>
      <c r="AL509" s="170"/>
      <c r="AM509" s="170"/>
      <c r="AN509" s="170"/>
      <c r="AO509" s="170"/>
      <c r="AP509" s="170"/>
      <c r="AQ509" s="169"/>
      <c r="AR509" s="183"/>
      <c r="AS509" s="183"/>
      <c r="AT509" s="183"/>
      <c r="AU509" s="183"/>
      <c r="AV509" s="183"/>
      <c r="AW509" s="183"/>
      <c r="AX509" s="64"/>
      <c r="AY509" s="64"/>
      <c r="AZ509" s="64"/>
      <c r="BA509" s="64"/>
      <c r="BB509" s="27"/>
      <c r="BC509" s="64"/>
    </row>
    <row r="510" spans="1:55" s="25" customFormat="1" ht="15.95" customHeight="1">
      <c r="A510" s="219" t="s">
        <v>1175</v>
      </c>
      <c r="B510" s="226" t="s">
        <v>1254</v>
      </c>
      <c r="C510" s="62">
        <v>42910</v>
      </c>
      <c r="D510" s="62"/>
      <c r="E510" s="94" t="s">
        <v>1227</v>
      </c>
      <c r="F510" s="43" t="s">
        <v>1049</v>
      </c>
      <c r="G510" s="111" t="s">
        <v>1241</v>
      </c>
      <c r="H510" s="64" t="s">
        <v>1242</v>
      </c>
      <c r="I510" s="129"/>
      <c r="J510" s="129"/>
      <c r="K510" s="129"/>
      <c r="L510" s="137"/>
      <c r="M510" s="137"/>
      <c r="N510" s="137"/>
      <c r="O510" s="137"/>
      <c r="P510" s="137"/>
      <c r="Q510" s="137"/>
      <c r="R510" s="203"/>
      <c r="S510" s="203"/>
      <c r="T510" s="193"/>
      <c r="U510" s="193" t="s">
        <v>925</v>
      </c>
      <c r="V510" s="193" t="s">
        <v>925</v>
      </c>
      <c r="W510" s="193" t="s">
        <v>925</v>
      </c>
      <c r="X510" s="193" t="s">
        <v>925</v>
      </c>
      <c r="Y510" s="193" t="s">
        <v>925</v>
      </c>
      <c r="Z510" s="193" t="s">
        <v>925</v>
      </c>
      <c r="AA510" s="203" t="s">
        <v>925</v>
      </c>
      <c r="AB510" s="203" t="s">
        <v>925</v>
      </c>
      <c r="AC510" s="147"/>
      <c r="AD510" s="148"/>
      <c r="AE510" s="158"/>
      <c r="AF510" s="158"/>
      <c r="AG510" s="158"/>
      <c r="AH510" s="158"/>
      <c r="AI510" s="158"/>
      <c r="AJ510" s="158"/>
      <c r="AK510" s="169"/>
      <c r="AL510" s="170"/>
      <c r="AM510" s="170"/>
      <c r="AN510" s="170"/>
      <c r="AO510" s="170"/>
      <c r="AP510" s="170"/>
      <c r="AQ510" s="169"/>
      <c r="AR510" s="183"/>
      <c r="AS510" s="183"/>
      <c r="AT510" s="183"/>
      <c r="AU510" s="183"/>
      <c r="AV510" s="183"/>
      <c r="AW510" s="183"/>
      <c r="AX510" s="64"/>
      <c r="AY510" s="64"/>
      <c r="AZ510" s="64"/>
      <c r="BA510" s="64"/>
      <c r="BB510" s="27"/>
      <c r="BC510" s="64"/>
    </row>
    <row r="511" spans="1:55" s="25" customFormat="1" ht="15.95" customHeight="1">
      <c r="A511" s="219" t="s">
        <v>1405</v>
      </c>
      <c r="B511" s="226" t="s">
        <v>1255</v>
      </c>
      <c r="C511" s="42">
        <v>42910</v>
      </c>
      <c r="D511" s="42"/>
      <c r="E511" s="93" t="s">
        <v>1131</v>
      </c>
      <c r="F511" s="43" t="s">
        <v>1132</v>
      </c>
      <c r="G511" s="110" t="s">
        <v>1133</v>
      </c>
      <c r="H511" s="41" t="s">
        <v>1179</v>
      </c>
      <c r="I511" s="128" t="s">
        <v>925</v>
      </c>
      <c r="J511" s="128" t="s">
        <v>925</v>
      </c>
      <c r="K511" s="128" t="s">
        <v>925</v>
      </c>
      <c r="L511" s="138" t="s">
        <v>925</v>
      </c>
      <c r="M511" s="138" t="s">
        <v>925</v>
      </c>
      <c r="N511" s="138" t="s">
        <v>925</v>
      </c>
      <c r="O511" s="138" t="s">
        <v>925</v>
      </c>
      <c r="P511" s="138" t="s">
        <v>925</v>
      </c>
      <c r="Q511" s="138" t="s">
        <v>925</v>
      </c>
      <c r="R511" s="204" t="s">
        <v>925</v>
      </c>
      <c r="S511" s="204" t="s">
        <v>925</v>
      </c>
      <c r="T511" s="194"/>
      <c r="U511" s="194"/>
      <c r="V511" s="194"/>
      <c r="W511" s="194"/>
      <c r="X511" s="194"/>
      <c r="Y511" s="194"/>
      <c r="Z511" s="194"/>
      <c r="AA511" s="204"/>
      <c r="AB511" s="204"/>
      <c r="AC511" s="145" t="s">
        <v>925</v>
      </c>
      <c r="AD511" s="149" t="s">
        <v>925</v>
      </c>
      <c r="AE511" s="159" t="s">
        <v>925</v>
      </c>
      <c r="AF511" s="159" t="s">
        <v>925</v>
      </c>
      <c r="AG511" s="159" t="s">
        <v>925</v>
      </c>
      <c r="AH511" s="159" t="s">
        <v>925</v>
      </c>
      <c r="AI511" s="159" t="s">
        <v>925</v>
      </c>
      <c r="AJ511" s="159" t="s">
        <v>925</v>
      </c>
      <c r="AK511" s="171"/>
      <c r="AL511" s="172"/>
      <c r="AM511" s="172"/>
      <c r="AN511" s="172"/>
      <c r="AO511" s="172"/>
      <c r="AP511" s="172"/>
      <c r="AQ511" s="171"/>
      <c r="AR511" s="184"/>
      <c r="AS511" s="184"/>
      <c r="AT511" s="184"/>
      <c r="AU511" s="184"/>
      <c r="AV511" s="184"/>
      <c r="AW511" s="184"/>
      <c r="AX511" s="26"/>
      <c r="AY511" s="26"/>
      <c r="AZ511" s="41"/>
      <c r="BA511" s="41"/>
      <c r="BB511" s="41"/>
      <c r="BC511" s="41"/>
    </row>
    <row r="512" spans="1:55" s="25" customFormat="1" ht="15.95" customHeight="1">
      <c r="A512" s="219" t="s">
        <v>1403</v>
      </c>
      <c r="B512" s="226" t="s">
        <v>1369</v>
      </c>
      <c r="C512" s="42">
        <v>42911</v>
      </c>
      <c r="D512" s="42"/>
      <c r="E512" s="93" t="s">
        <v>788</v>
      </c>
      <c r="F512" s="43" t="s">
        <v>1303</v>
      </c>
      <c r="G512" s="110" t="s">
        <v>822</v>
      </c>
      <c r="H512" s="41" t="s">
        <v>821</v>
      </c>
      <c r="I512" s="128"/>
      <c r="J512" s="128"/>
      <c r="K512" s="128"/>
      <c r="L512" s="138"/>
      <c r="M512" s="138" t="s">
        <v>925</v>
      </c>
      <c r="N512" s="138" t="s">
        <v>925</v>
      </c>
      <c r="O512" s="138" t="s">
        <v>925</v>
      </c>
      <c r="P512" s="138" t="s">
        <v>925</v>
      </c>
      <c r="Q512" s="138" t="s">
        <v>925</v>
      </c>
      <c r="R512" s="204" t="s">
        <v>925</v>
      </c>
      <c r="S512" s="204" t="s">
        <v>925</v>
      </c>
      <c r="T512" s="194"/>
      <c r="U512" s="194" t="s">
        <v>925</v>
      </c>
      <c r="V512" s="194" t="s">
        <v>925</v>
      </c>
      <c r="W512" s="194" t="s">
        <v>925</v>
      </c>
      <c r="X512" s="194" t="s">
        <v>925</v>
      </c>
      <c r="Y512" s="194" t="s">
        <v>925</v>
      </c>
      <c r="Z512" s="194" t="s">
        <v>925</v>
      </c>
      <c r="AA512" s="204" t="s">
        <v>925</v>
      </c>
      <c r="AB512" s="204"/>
      <c r="AC512" s="145"/>
      <c r="AD512" s="149"/>
      <c r="AE512" s="159"/>
      <c r="AF512" s="159"/>
      <c r="AG512" s="159"/>
      <c r="AH512" s="159"/>
      <c r="AI512" s="159"/>
      <c r="AJ512" s="159"/>
      <c r="AK512" s="171"/>
      <c r="AL512" s="172"/>
      <c r="AM512" s="172"/>
      <c r="AN512" s="172"/>
      <c r="AO512" s="172"/>
      <c r="AP512" s="172"/>
      <c r="AQ512" s="171"/>
      <c r="AR512" s="184"/>
      <c r="AS512" s="184"/>
      <c r="AT512" s="184"/>
      <c r="AU512" s="184"/>
      <c r="AV512" s="184"/>
      <c r="AW512" s="184"/>
      <c r="AX512" s="41" t="s">
        <v>926</v>
      </c>
      <c r="AY512" s="41" t="s">
        <v>942</v>
      </c>
      <c r="AZ512" s="41" t="s">
        <v>66</v>
      </c>
      <c r="BA512" s="41"/>
      <c r="BB512" s="27" t="s">
        <v>945</v>
      </c>
      <c r="BC512" s="41"/>
    </row>
    <row r="513" spans="1:55" s="25" customFormat="1" ht="15.95" customHeight="1">
      <c r="A513" s="219" t="s">
        <v>1401</v>
      </c>
      <c r="B513" s="226" t="s">
        <v>1369</v>
      </c>
      <c r="C513" s="42">
        <v>42911</v>
      </c>
      <c r="D513" s="42"/>
      <c r="E513" s="93" t="s">
        <v>862</v>
      </c>
      <c r="F513" s="43" t="s">
        <v>1325</v>
      </c>
      <c r="G513" s="110" t="s">
        <v>863</v>
      </c>
      <c r="H513" s="41" t="s">
        <v>864</v>
      </c>
      <c r="I513" s="128"/>
      <c r="J513" s="128"/>
      <c r="K513" s="128"/>
      <c r="L513" s="138"/>
      <c r="M513" s="138" t="s">
        <v>925</v>
      </c>
      <c r="N513" s="138" t="s">
        <v>925</v>
      </c>
      <c r="O513" s="138" t="s">
        <v>925</v>
      </c>
      <c r="P513" s="138" t="s">
        <v>925</v>
      </c>
      <c r="Q513" s="138" t="s">
        <v>925</v>
      </c>
      <c r="R513" s="204"/>
      <c r="S513" s="204"/>
      <c r="T513" s="194"/>
      <c r="U513" s="194" t="s">
        <v>925</v>
      </c>
      <c r="V513" s="194" t="s">
        <v>925</v>
      </c>
      <c r="W513" s="194" t="s">
        <v>925</v>
      </c>
      <c r="X513" s="194" t="s">
        <v>925</v>
      </c>
      <c r="Y513" s="194" t="s">
        <v>925</v>
      </c>
      <c r="Z513" s="194"/>
      <c r="AA513" s="204"/>
      <c r="AB513" s="204"/>
      <c r="AC513" s="145"/>
      <c r="AD513" s="149"/>
      <c r="AE513" s="159"/>
      <c r="AF513" s="159"/>
      <c r="AG513" s="159"/>
      <c r="AH513" s="159"/>
      <c r="AI513" s="159"/>
      <c r="AJ513" s="159"/>
      <c r="AK513" s="171"/>
      <c r="AL513" s="172"/>
      <c r="AM513" s="172"/>
      <c r="AN513" s="172"/>
      <c r="AO513" s="172"/>
      <c r="AP513" s="172"/>
      <c r="AQ513" s="171"/>
      <c r="AR513" s="184"/>
      <c r="AS513" s="184"/>
      <c r="AT513" s="184"/>
      <c r="AU513" s="184"/>
      <c r="AV513" s="184"/>
      <c r="AW513" s="184"/>
      <c r="AX513" s="41" t="s">
        <v>926</v>
      </c>
      <c r="AY513" s="41" t="s">
        <v>942</v>
      </c>
      <c r="AZ513" s="41" t="s">
        <v>66</v>
      </c>
      <c r="BA513" s="41"/>
      <c r="BB513" s="27"/>
      <c r="BC513" s="41"/>
    </row>
    <row r="514" spans="1:55" s="25" customFormat="1" ht="15.95" customHeight="1">
      <c r="A514" s="219" t="s">
        <v>1402</v>
      </c>
      <c r="B514" s="226" t="s">
        <v>1255</v>
      </c>
      <c r="C514" s="42">
        <v>42911</v>
      </c>
      <c r="D514" s="42"/>
      <c r="E514" s="93" t="s">
        <v>791</v>
      </c>
      <c r="F514" s="43" t="s">
        <v>1302</v>
      </c>
      <c r="G514" s="110" t="s">
        <v>896</v>
      </c>
      <c r="H514" s="41" t="s">
        <v>897</v>
      </c>
      <c r="I514" s="128" t="s">
        <v>925</v>
      </c>
      <c r="J514" s="128"/>
      <c r="K514" s="128" t="s">
        <v>925</v>
      </c>
      <c r="L514" s="138"/>
      <c r="M514" s="138"/>
      <c r="N514" s="138"/>
      <c r="O514" s="138"/>
      <c r="P514" s="138"/>
      <c r="Q514" s="138"/>
      <c r="R514" s="204"/>
      <c r="S514" s="204"/>
      <c r="T514" s="194"/>
      <c r="U514" s="194"/>
      <c r="V514" s="194"/>
      <c r="W514" s="194"/>
      <c r="X514" s="194"/>
      <c r="Y514" s="194"/>
      <c r="Z514" s="204"/>
      <c r="AA514" s="204"/>
      <c r="AB514" s="204"/>
      <c r="AC514" s="145"/>
      <c r="AD514" s="149" t="s">
        <v>925</v>
      </c>
      <c r="AE514" s="159"/>
      <c r="AF514" s="159"/>
      <c r="AG514" s="159"/>
      <c r="AH514" s="159"/>
      <c r="AI514" s="159"/>
      <c r="AJ514" s="159"/>
      <c r="AK514" s="171"/>
      <c r="AL514" s="172"/>
      <c r="AM514" s="172"/>
      <c r="AN514" s="172"/>
      <c r="AO514" s="172"/>
      <c r="AP514" s="172"/>
      <c r="AQ514" s="171"/>
      <c r="AR514" s="184"/>
      <c r="AS514" s="184"/>
      <c r="AT514" s="184"/>
      <c r="AU514" s="184"/>
      <c r="AV514" s="184"/>
      <c r="AW514" s="184"/>
      <c r="AX514" s="41" t="s">
        <v>926</v>
      </c>
      <c r="AY514" s="41" t="s">
        <v>942</v>
      </c>
      <c r="AZ514" s="41" t="s">
        <v>66</v>
      </c>
      <c r="BA514" s="41"/>
      <c r="BB514" s="27"/>
      <c r="BC514" s="41"/>
    </row>
    <row r="515" spans="1:55" s="25" customFormat="1" ht="15.95" customHeight="1">
      <c r="A515" s="219" t="s">
        <v>1403</v>
      </c>
      <c r="B515" s="226" t="s">
        <v>1369</v>
      </c>
      <c r="C515" s="62">
        <v>42911</v>
      </c>
      <c r="D515" s="62"/>
      <c r="E515" s="94" t="s">
        <v>972</v>
      </c>
      <c r="F515" s="43" t="s">
        <v>1317</v>
      </c>
      <c r="G515" s="111" t="s">
        <v>992</v>
      </c>
      <c r="H515" s="64" t="s">
        <v>1376</v>
      </c>
      <c r="I515" s="129"/>
      <c r="J515" s="129"/>
      <c r="K515" s="129"/>
      <c r="L515" s="137" t="s">
        <v>925</v>
      </c>
      <c r="M515" s="137" t="s">
        <v>925</v>
      </c>
      <c r="N515" s="137" t="s">
        <v>925</v>
      </c>
      <c r="O515" s="137" t="s">
        <v>925</v>
      </c>
      <c r="P515" s="137" t="s">
        <v>925</v>
      </c>
      <c r="Q515" s="137" t="s">
        <v>925</v>
      </c>
      <c r="R515" s="203" t="s">
        <v>925</v>
      </c>
      <c r="S515" s="203" t="s">
        <v>925</v>
      </c>
      <c r="T515" s="193" t="s">
        <v>925</v>
      </c>
      <c r="U515" s="193"/>
      <c r="V515" s="193" t="s">
        <v>925</v>
      </c>
      <c r="W515" s="193" t="s">
        <v>925</v>
      </c>
      <c r="X515" s="193" t="s">
        <v>925</v>
      </c>
      <c r="Y515" s="193" t="s">
        <v>925</v>
      </c>
      <c r="Z515" s="193" t="s">
        <v>925</v>
      </c>
      <c r="AA515" s="203" t="s">
        <v>925</v>
      </c>
      <c r="AB515" s="203" t="s">
        <v>925</v>
      </c>
      <c r="AC515" s="147"/>
      <c r="AD515" s="148"/>
      <c r="AE515" s="158"/>
      <c r="AF515" s="158"/>
      <c r="AG515" s="158"/>
      <c r="AH515" s="158"/>
      <c r="AI515" s="158"/>
      <c r="AJ515" s="158"/>
      <c r="AK515" s="169"/>
      <c r="AL515" s="170"/>
      <c r="AM515" s="170"/>
      <c r="AN515" s="170"/>
      <c r="AO515" s="170"/>
      <c r="AP515" s="170"/>
      <c r="AQ515" s="169"/>
      <c r="AR515" s="183"/>
      <c r="AS515" s="183"/>
      <c r="AT515" s="183"/>
      <c r="AU515" s="183"/>
      <c r="AV515" s="183"/>
      <c r="AW515" s="183"/>
      <c r="AX515" s="64"/>
      <c r="AY515" s="64"/>
      <c r="AZ515" s="64"/>
      <c r="BA515" s="64"/>
      <c r="BB515" s="27"/>
      <c r="BC515" s="64"/>
    </row>
    <row r="516" spans="1:55" s="25" customFormat="1" ht="15.95" customHeight="1">
      <c r="A516" s="219" t="s">
        <v>1400</v>
      </c>
      <c r="B516" s="226" t="s">
        <v>1369</v>
      </c>
      <c r="C516" s="62">
        <v>42911</v>
      </c>
      <c r="D516" s="62"/>
      <c r="E516" s="94" t="s">
        <v>1020</v>
      </c>
      <c r="F516" s="43" t="s">
        <v>1028</v>
      </c>
      <c r="G516" s="111" t="s">
        <v>1015</v>
      </c>
      <c r="H516" s="64" t="s">
        <v>1376</v>
      </c>
      <c r="I516" s="129"/>
      <c r="J516" s="129"/>
      <c r="K516" s="129"/>
      <c r="L516" s="137"/>
      <c r="M516" s="137"/>
      <c r="N516" s="137"/>
      <c r="O516" s="137"/>
      <c r="P516" s="137"/>
      <c r="Q516" s="137"/>
      <c r="R516" s="203"/>
      <c r="S516" s="203"/>
      <c r="T516" s="193"/>
      <c r="U516" s="193"/>
      <c r="V516" s="193"/>
      <c r="W516" s="193"/>
      <c r="X516" s="193"/>
      <c r="Y516" s="193"/>
      <c r="Z516" s="193"/>
      <c r="AA516" s="203"/>
      <c r="AB516" s="203"/>
      <c r="AC516" s="147"/>
      <c r="AD516" s="148"/>
      <c r="AE516" s="158" t="s">
        <v>925</v>
      </c>
      <c r="AF516" s="158" t="s">
        <v>925</v>
      </c>
      <c r="AG516" s="158" t="s">
        <v>925</v>
      </c>
      <c r="AH516" s="158" t="s">
        <v>925</v>
      </c>
      <c r="AI516" s="158" t="s">
        <v>925</v>
      </c>
      <c r="AJ516" s="158" t="s">
        <v>925</v>
      </c>
      <c r="AK516" s="169" t="s">
        <v>925</v>
      </c>
      <c r="AL516" s="170" t="s">
        <v>925</v>
      </c>
      <c r="AM516" s="170" t="s">
        <v>925</v>
      </c>
      <c r="AN516" s="170" t="s">
        <v>925</v>
      </c>
      <c r="AO516" s="170" t="s">
        <v>925</v>
      </c>
      <c r="AP516" s="170" t="s">
        <v>925</v>
      </c>
      <c r="AQ516" s="169"/>
      <c r="AR516" s="183"/>
      <c r="AS516" s="183"/>
      <c r="AT516" s="183"/>
      <c r="AU516" s="183"/>
      <c r="AV516" s="183"/>
      <c r="AW516" s="183"/>
      <c r="AX516" s="64"/>
      <c r="AY516" s="64"/>
      <c r="AZ516" s="64"/>
      <c r="BA516" s="64"/>
      <c r="BB516" s="27"/>
      <c r="BC516" s="64"/>
    </row>
    <row r="517" spans="1:55" s="25" customFormat="1" ht="15.95" customHeight="1">
      <c r="A517" s="219" t="s">
        <v>1401</v>
      </c>
      <c r="B517" s="226" t="s">
        <v>1369</v>
      </c>
      <c r="C517" s="66">
        <v>42911</v>
      </c>
      <c r="D517" s="42"/>
      <c r="E517" s="101" t="s">
        <v>1063</v>
      </c>
      <c r="F517" s="43" t="s">
        <v>1308</v>
      </c>
      <c r="G517" s="110" t="s">
        <v>1064</v>
      </c>
      <c r="H517" s="41"/>
      <c r="I517" s="128"/>
      <c r="J517" s="128"/>
      <c r="K517" s="128"/>
      <c r="L517" s="138"/>
      <c r="M517" s="138" t="s">
        <v>925</v>
      </c>
      <c r="N517" s="138" t="s">
        <v>925</v>
      </c>
      <c r="O517" s="138" t="s">
        <v>925</v>
      </c>
      <c r="P517" s="138" t="s">
        <v>925</v>
      </c>
      <c r="Q517" s="138" t="s">
        <v>925</v>
      </c>
      <c r="R517" s="204"/>
      <c r="S517" s="204"/>
      <c r="T517" s="194"/>
      <c r="U517" s="194" t="s">
        <v>925</v>
      </c>
      <c r="V517" s="194" t="s">
        <v>925</v>
      </c>
      <c r="W517" s="194" t="s">
        <v>925</v>
      </c>
      <c r="X517" s="194" t="s">
        <v>925</v>
      </c>
      <c r="Y517" s="194" t="s">
        <v>925</v>
      </c>
      <c r="Z517" s="194"/>
      <c r="AA517" s="204"/>
      <c r="AB517" s="204"/>
      <c r="AC517" s="145"/>
      <c r="AD517" s="149"/>
      <c r="AE517" s="159"/>
      <c r="AF517" s="159"/>
      <c r="AG517" s="159"/>
      <c r="AH517" s="159"/>
      <c r="AI517" s="159"/>
      <c r="AJ517" s="159"/>
      <c r="AK517" s="171"/>
      <c r="AL517" s="172"/>
      <c r="AM517" s="172"/>
      <c r="AN517" s="172"/>
      <c r="AO517" s="172"/>
      <c r="AP517" s="172"/>
      <c r="AQ517" s="171"/>
      <c r="AR517" s="184"/>
      <c r="AS517" s="184"/>
      <c r="AT517" s="184"/>
      <c r="AU517" s="184"/>
      <c r="AV517" s="184"/>
      <c r="AW517" s="184"/>
      <c r="AX517" s="41"/>
      <c r="AY517" s="41" t="s">
        <v>942</v>
      </c>
      <c r="AZ517" s="41"/>
      <c r="BA517" s="41"/>
      <c r="BB517" s="27"/>
      <c r="BC517" s="41"/>
    </row>
    <row r="518" spans="1:55" s="25" customFormat="1" ht="15.95" customHeight="1">
      <c r="A518" s="219" t="s">
        <v>1403</v>
      </c>
      <c r="B518" s="226" t="s">
        <v>1254</v>
      </c>
      <c r="C518" s="42">
        <v>42911</v>
      </c>
      <c r="D518" s="42"/>
      <c r="E518" s="95" t="s">
        <v>1227</v>
      </c>
      <c r="F518" s="65" t="s">
        <v>1049</v>
      </c>
      <c r="G518" s="112" t="s">
        <v>1061</v>
      </c>
      <c r="H518" s="41"/>
      <c r="I518" s="128"/>
      <c r="J518" s="128"/>
      <c r="K518" s="128"/>
      <c r="L518" s="138"/>
      <c r="M518" s="138"/>
      <c r="N518" s="138"/>
      <c r="O518" s="138"/>
      <c r="P518" s="138"/>
      <c r="Q518" s="138"/>
      <c r="R518" s="204"/>
      <c r="S518" s="204"/>
      <c r="T518" s="194"/>
      <c r="U518" s="194" t="s">
        <v>925</v>
      </c>
      <c r="V518" s="194" t="s">
        <v>925</v>
      </c>
      <c r="W518" s="194" t="s">
        <v>925</v>
      </c>
      <c r="X518" s="194" t="s">
        <v>925</v>
      </c>
      <c r="Y518" s="194" t="s">
        <v>925</v>
      </c>
      <c r="Z518" s="194" t="s">
        <v>925</v>
      </c>
      <c r="AA518" s="204" t="s">
        <v>925</v>
      </c>
      <c r="AB518" s="204"/>
      <c r="AC518" s="145"/>
      <c r="AD518" s="149"/>
      <c r="AE518" s="159"/>
      <c r="AF518" s="159"/>
      <c r="AG518" s="159"/>
      <c r="AH518" s="159"/>
      <c r="AI518" s="159"/>
      <c r="AJ518" s="159"/>
      <c r="AK518" s="171"/>
      <c r="AL518" s="172"/>
      <c r="AM518" s="172"/>
      <c r="AN518" s="172"/>
      <c r="AO518" s="172"/>
      <c r="AP518" s="172"/>
      <c r="AQ518" s="171"/>
      <c r="AR518" s="184"/>
      <c r="AS518" s="184"/>
      <c r="AT518" s="184"/>
      <c r="AU518" s="184"/>
      <c r="AV518" s="184"/>
      <c r="AW518" s="184"/>
      <c r="AX518" s="41"/>
      <c r="AY518" s="41" t="s">
        <v>942</v>
      </c>
      <c r="AZ518" s="41"/>
      <c r="BA518" s="41"/>
      <c r="BB518" s="27"/>
      <c r="BC518" s="41"/>
    </row>
    <row r="519" spans="1:55" s="25" customFormat="1" ht="15.95" customHeight="1">
      <c r="A519" s="219" t="s">
        <v>1403</v>
      </c>
      <c r="B519" s="226" t="s">
        <v>1254</v>
      </c>
      <c r="C519" s="42">
        <v>42911</v>
      </c>
      <c r="D519" s="42"/>
      <c r="E519" s="103" t="s">
        <v>1221</v>
      </c>
      <c r="F519" s="43" t="s">
        <v>1062</v>
      </c>
      <c r="G519" s="113" t="s">
        <v>1221</v>
      </c>
      <c r="H519" s="41"/>
      <c r="I519" s="128"/>
      <c r="J519" s="128"/>
      <c r="K519" s="128"/>
      <c r="L519" s="138"/>
      <c r="M519" s="138"/>
      <c r="N519" s="138"/>
      <c r="O519" s="138"/>
      <c r="P519" s="138"/>
      <c r="Q519" s="138"/>
      <c r="R519" s="204"/>
      <c r="S519" s="204"/>
      <c r="T519" s="194"/>
      <c r="U519" s="194" t="s">
        <v>925</v>
      </c>
      <c r="V519" s="194" t="s">
        <v>925</v>
      </c>
      <c r="W519" s="194" t="s">
        <v>925</v>
      </c>
      <c r="X519" s="194" t="s">
        <v>925</v>
      </c>
      <c r="Y519" s="194" t="s">
        <v>925</v>
      </c>
      <c r="Z519" s="194" t="s">
        <v>925</v>
      </c>
      <c r="AA519" s="204" t="s">
        <v>925</v>
      </c>
      <c r="AB519" s="204" t="s">
        <v>925</v>
      </c>
      <c r="AC519" s="145"/>
      <c r="AD519" s="149"/>
      <c r="AE519" s="159"/>
      <c r="AF519" s="159"/>
      <c r="AG519" s="159"/>
      <c r="AH519" s="159"/>
      <c r="AI519" s="159"/>
      <c r="AJ519" s="159"/>
      <c r="AK519" s="171"/>
      <c r="AL519" s="172"/>
      <c r="AM519" s="172"/>
      <c r="AN519" s="172"/>
      <c r="AO519" s="172"/>
      <c r="AP519" s="172"/>
      <c r="AQ519" s="171"/>
      <c r="AR519" s="184"/>
      <c r="AS519" s="184"/>
      <c r="AT519" s="184"/>
      <c r="AU519" s="184"/>
      <c r="AV519" s="184"/>
      <c r="AW519" s="184"/>
      <c r="AX519" s="41"/>
      <c r="AY519" s="41" t="s">
        <v>942</v>
      </c>
      <c r="AZ519" s="41"/>
      <c r="BA519" s="41"/>
      <c r="BB519" s="27"/>
      <c r="BC519" s="41"/>
    </row>
    <row r="520" spans="1:55" s="25" customFormat="1" ht="15.95" customHeight="1">
      <c r="A520" s="219" t="s">
        <v>1403</v>
      </c>
      <c r="B520" s="226" t="s">
        <v>1369</v>
      </c>
      <c r="C520" s="42">
        <v>42911</v>
      </c>
      <c r="D520" s="42"/>
      <c r="E520" s="93" t="s">
        <v>1094</v>
      </c>
      <c r="F520" s="43" t="s">
        <v>1314</v>
      </c>
      <c r="G520" s="110" t="s">
        <v>1095</v>
      </c>
      <c r="H520" s="41" t="s">
        <v>1096</v>
      </c>
      <c r="I520" s="128"/>
      <c r="J520" s="128"/>
      <c r="K520" s="128"/>
      <c r="L520" s="138"/>
      <c r="M520" s="138" t="s">
        <v>925</v>
      </c>
      <c r="N520" s="138" t="s">
        <v>925</v>
      </c>
      <c r="O520" s="138" t="s">
        <v>925</v>
      </c>
      <c r="P520" s="138" t="s">
        <v>925</v>
      </c>
      <c r="Q520" s="138" t="s">
        <v>925</v>
      </c>
      <c r="R520" s="204" t="s">
        <v>925</v>
      </c>
      <c r="S520" s="204" t="s">
        <v>925</v>
      </c>
      <c r="T520" s="194"/>
      <c r="U520" s="194" t="s">
        <v>925</v>
      </c>
      <c r="V520" s="194" t="s">
        <v>925</v>
      </c>
      <c r="W520" s="194" t="s">
        <v>925</v>
      </c>
      <c r="X520" s="194" t="s">
        <v>925</v>
      </c>
      <c r="Y520" s="194" t="s">
        <v>925</v>
      </c>
      <c r="Z520" s="194" t="s">
        <v>925</v>
      </c>
      <c r="AA520" s="204" t="s">
        <v>925</v>
      </c>
      <c r="AB520" s="204"/>
      <c r="AC520" s="145"/>
      <c r="AD520" s="149"/>
      <c r="AE520" s="159"/>
      <c r="AF520" s="159"/>
      <c r="AG520" s="159"/>
      <c r="AH520" s="159"/>
      <c r="AI520" s="159"/>
      <c r="AJ520" s="159"/>
      <c r="AK520" s="171"/>
      <c r="AL520" s="172"/>
      <c r="AM520" s="172"/>
      <c r="AN520" s="172"/>
      <c r="AO520" s="172"/>
      <c r="AP520" s="172"/>
      <c r="AQ520" s="171"/>
      <c r="AR520" s="184"/>
      <c r="AS520" s="184"/>
      <c r="AT520" s="184"/>
      <c r="AU520" s="184"/>
      <c r="AV520" s="184"/>
      <c r="AW520" s="184"/>
      <c r="AX520" s="26"/>
      <c r="AY520" s="26"/>
      <c r="AZ520" s="41" t="s">
        <v>926</v>
      </c>
      <c r="BA520" s="41" t="s">
        <v>942</v>
      </c>
      <c r="BB520" s="41" t="s">
        <v>66</v>
      </c>
      <c r="BC520" s="41"/>
    </row>
    <row r="521" spans="1:55" s="25" customFormat="1" ht="15.95" customHeight="1">
      <c r="A521" s="219" t="s">
        <v>1405</v>
      </c>
      <c r="B521" s="226" t="s">
        <v>1254</v>
      </c>
      <c r="C521" s="42">
        <v>42911</v>
      </c>
      <c r="D521" s="42"/>
      <c r="E521" s="93" t="s">
        <v>1131</v>
      </c>
      <c r="F521" s="43" t="s">
        <v>1132</v>
      </c>
      <c r="G521" s="110" t="s">
        <v>1133</v>
      </c>
      <c r="H521" s="41" t="s">
        <v>1180</v>
      </c>
      <c r="I521" s="128"/>
      <c r="J521" s="128"/>
      <c r="K521" s="128"/>
      <c r="L521" s="138"/>
      <c r="M521" s="138"/>
      <c r="N521" s="138"/>
      <c r="O521" s="138"/>
      <c r="P521" s="138"/>
      <c r="Q521" s="138"/>
      <c r="R521" s="204"/>
      <c r="S521" s="204"/>
      <c r="T521" s="194" t="s">
        <v>925</v>
      </c>
      <c r="U521" s="194" t="s">
        <v>925</v>
      </c>
      <c r="V521" s="194" t="s">
        <v>925</v>
      </c>
      <c r="W521" s="194" t="s">
        <v>925</v>
      </c>
      <c r="X521" s="194" t="s">
        <v>925</v>
      </c>
      <c r="Y521" s="194" t="s">
        <v>925</v>
      </c>
      <c r="Z521" s="194" t="s">
        <v>925</v>
      </c>
      <c r="AA521" s="204" t="s">
        <v>925</v>
      </c>
      <c r="AB521" s="204"/>
      <c r="AC521" s="145"/>
      <c r="AD521" s="149"/>
      <c r="AE521" s="159"/>
      <c r="AF521" s="159"/>
      <c r="AG521" s="159"/>
      <c r="AH521" s="159"/>
      <c r="AI521" s="159"/>
      <c r="AJ521" s="159"/>
      <c r="AK521" s="171" t="s">
        <v>925</v>
      </c>
      <c r="AL521" s="172" t="s">
        <v>925</v>
      </c>
      <c r="AM521" s="172" t="s">
        <v>925</v>
      </c>
      <c r="AN521" s="172" t="s">
        <v>925</v>
      </c>
      <c r="AO521" s="172" t="s">
        <v>925</v>
      </c>
      <c r="AP521" s="172" t="s">
        <v>925</v>
      </c>
      <c r="AQ521" s="171"/>
      <c r="AR521" s="184"/>
      <c r="AS521" s="184"/>
      <c r="AT521" s="184"/>
      <c r="AU521" s="184"/>
      <c r="AV521" s="184"/>
      <c r="AW521" s="184"/>
      <c r="AX521" s="26"/>
      <c r="AY521" s="26"/>
      <c r="AZ521" s="41"/>
      <c r="BA521" s="41"/>
      <c r="BB521" s="41"/>
      <c r="BC521" s="41"/>
    </row>
    <row r="522" spans="1:55" s="25" customFormat="1" ht="15.95" customHeight="1">
      <c r="A522" s="219"/>
      <c r="B522" s="226"/>
      <c r="C522" s="42"/>
      <c r="D522" s="42"/>
      <c r="E522" s="93"/>
      <c r="F522" s="43"/>
      <c r="G522" s="110"/>
      <c r="H522" s="41"/>
      <c r="I522" s="128"/>
      <c r="J522" s="128"/>
      <c r="K522" s="128"/>
      <c r="L522" s="138"/>
      <c r="M522" s="138"/>
      <c r="N522" s="138"/>
      <c r="O522" s="138"/>
      <c r="P522" s="138"/>
      <c r="Q522" s="138"/>
      <c r="R522" s="204"/>
      <c r="S522" s="204"/>
      <c r="T522" s="194"/>
      <c r="U522" s="194"/>
      <c r="V522" s="194"/>
      <c r="W522" s="194"/>
      <c r="X522" s="194"/>
      <c r="Y522" s="194"/>
      <c r="Z522" s="194"/>
      <c r="AA522" s="204"/>
      <c r="AB522" s="204"/>
      <c r="AC522" s="145"/>
      <c r="AD522" s="149"/>
      <c r="AE522" s="159"/>
      <c r="AF522" s="159"/>
      <c r="AG522" s="159"/>
      <c r="AH522" s="159"/>
      <c r="AI522" s="159"/>
      <c r="AJ522" s="159"/>
      <c r="AK522" s="171"/>
      <c r="AL522" s="172"/>
      <c r="AM522" s="172"/>
      <c r="AN522" s="172"/>
      <c r="AO522" s="172"/>
      <c r="AP522" s="172"/>
      <c r="AQ522" s="171"/>
      <c r="AR522" s="184"/>
      <c r="AS522" s="184"/>
      <c r="AT522" s="184"/>
      <c r="AU522" s="184"/>
      <c r="AV522" s="184"/>
      <c r="AW522" s="184"/>
      <c r="AX522" s="26"/>
      <c r="AY522" s="26"/>
      <c r="AZ522" s="41"/>
      <c r="BA522" s="41"/>
      <c r="BB522" s="41"/>
      <c r="BC522" s="41"/>
    </row>
    <row r="523" spans="1:55" s="25" customFormat="1" ht="15.95" customHeight="1">
      <c r="A523" s="219" t="s">
        <v>1401</v>
      </c>
      <c r="B523" s="226" t="s">
        <v>1369</v>
      </c>
      <c r="C523" s="42">
        <v>42914</v>
      </c>
      <c r="D523" s="42"/>
      <c r="E523" s="93" t="s">
        <v>791</v>
      </c>
      <c r="F523" s="43" t="s">
        <v>1302</v>
      </c>
      <c r="G523" s="110" t="s">
        <v>792</v>
      </c>
      <c r="H523" s="41" t="s">
        <v>898</v>
      </c>
      <c r="I523" s="128"/>
      <c r="J523" s="128"/>
      <c r="K523" s="128"/>
      <c r="L523" s="138" t="s">
        <v>925</v>
      </c>
      <c r="M523" s="138" t="s">
        <v>925</v>
      </c>
      <c r="N523" s="138" t="s">
        <v>925</v>
      </c>
      <c r="O523" s="138" t="s">
        <v>925</v>
      </c>
      <c r="P523" s="138" t="s">
        <v>925</v>
      </c>
      <c r="Q523" s="138" t="s">
        <v>925</v>
      </c>
      <c r="R523" s="204"/>
      <c r="S523" s="204"/>
      <c r="T523" s="194" t="s">
        <v>925</v>
      </c>
      <c r="U523" s="194" t="s">
        <v>925</v>
      </c>
      <c r="V523" s="194" t="s">
        <v>925</v>
      </c>
      <c r="W523" s="194" t="s">
        <v>925</v>
      </c>
      <c r="X523" s="194" t="s">
        <v>925</v>
      </c>
      <c r="Y523" s="194" t="s">
        <v>925</v>
      </c>
      <c r="Z523" s="204"/>
      <c r="AA523" s="204"/>
      <c r="AB523" s="204"/>
      <c r="AC523" s="145"/>
      <c r="AD523" s="149"/>
      <c r="AE523" s="159"/>
      <c r="AF523" s="159"/>
      <c r="AG523" s="159"/>
      <c r="AH523" s="159"/>
      <c r="AI523" s="159"/>
      <c r="AJ523" s="159"/>
      <c r="AK523" s="171"/>
      <c r="AL523" s="172"/>
      <c r="AM523" s="172"/>
      <c r="AN523" s="172"/>
      <c r="AO523" s="172"/>
      <c r="AP523" s="172"/>
      <c r="AQ523" s="171"/>
      <c r="AR523" s="184"/>
      <c r="AS523" s="184"/>
      <c r="AT523" s="184"/>
      <c r="AU523" s="184"/>
      <c r="AV523" s="184"/>
      <c r="AW523" s="184"/>
      <c r="AX523" s="41" t="s">
        <v>926</v>
      </c>
      <c r="AY523" s="41" t="s">
        <v>942</v>
      </c>
      <c r="AZ523" s="41" t="s">
        <v>66</v>
      </c>
      <c r="BA523" s="41"/>
      <c r="BB523" s="27"/>
      <c r="BC523" s="41"/>
    </row>
    <row r="524" spans="1:55" s="25" customFormat="1" ht="15.95" customHeight="1">
      <c r="A524" s="219" t="s">
        <v>1401</v>
      </c>
      <c r="B524" s="226" t="s">
        <v>1254</v>
      </c>
      <c r="C524" s="42">
        <v>42914</v>
      </c>
      <c r="D524" s="42"/>
      <c r="E524" s="93" t="s">
        <v>1118</v>
      </c>
      <c r="F524" s="43" t="s">
        <v>1319</v>
      </c>
      <c r="G524" s="110" t="s">
        <v>1119</v>
      </c>
      <c r="H524" s="41" t="s">
        <v>1120</v>
      </c>
      <c r="I524" s="128"/>
      <c r="J524" s="128"/>
      <c r="K524" s="128"/>
      <c r="L524" s="138"/>
      <c r="M524" s="138"/>
      <c r="N524" s="138"/>
      <c r="O524" s="138"/>
      <c r="P524" s="138"/>
      <c r="Q524" s="138"/>
      <c r="R524" s="204"/>
      <c r="S524" s="204"/>
      <c r="T524" s="194"/>
      <c r="U524" s="194" t="s">
        <v>925</v>
      </c>
      <c r="V524" s="194" t="s">
        <v>925</v>
      </c>
      <c r="W524" s="194" t="s">
        <v>925</v>
      </c>
      <c r="X524" s="194" t="s">
        <v>925</v>
      </c>
      <c r="Y524" s="194" t="s">
        <v>925</v>
      </c>
      <c r="Z524" s="194"/>
      <c r="AA524" s="204"/>
      <c r="AB524" s="204"/>
      <c r="AC524" s="145"/>
      <c r="AD524" s="149"/>
      <c r="AE524" s="159"/>
      <c r="AF524" s="159"/>
      <c r="AG524" s="159"/>
      <c r="AH524" s="159"/>
      <c r="AI524" s="159"/>
      <c r="AJ524" s="159"/>
      <c r="AK524" s="171"/>
      <c r="AL524" s="172"/>
      <c r="AM524" s="172"/>
      <c r="AN524" s="172"/>
      <c r="AO524" s="172"/>
      <c r="AP524" s="172"/>
      <c r="AQ524" s="171"/>
      <c r="AR524" s="184"/>
      <c r="AS524" s="184"/>
      <c r="AT524" s="184"/>
      <c r="AU524" s="184"/>
      <c r="AV524" s="184"/>
      <c r="AW524" s="184"/>
      <c r="AX524" s="26"/>
      <c r="AY524" s="26"/>
      <c r="AZ524" s="41"/>
      <c r="BA524" s="41"/>
      <c r="BB524" s="41"/>
      <c r="BC524" s="41"/>
    </row>
    <row r="525" spans="1:55" s="25" customFormat="1" ht="15.95" customHeight="1">
      <c r="A525" s="219" t="s">
        <v>1401</v>
      </c>
      <c r="B525" s="226" t="s">
        <v>1369</v>
      </c>
      <c r="C525" s="42">
        <v>42915</v>
      </c>
      <c r="D525" s="42"/>
      <c r="E525" s="93" t="s">
        <v>1222</v>
      </c>
      <c r="F525" s="43" t="s">
        <v>1304</v>
      </c>
      <c r="G525" s="110" t="s">
        <v>1279</v>
      </c>
      <c r="H525" s="41" t="s">
        <v>1223</v>
      </c>
      <c r="I525" s="128"/>
      <c r="J525" s="128"/>
      <c r="K525" s="128"/>
      <c r="L525" s="138" t="s">
        <v>925</v>
      </c>
      <c r="M525" s="138" t="s">
        <v>925</v>
      </c>
      <c r="N525" s="138" t="s">
        <v>925</v>
      </c>
      <c r="O525" s="138" t="s">
        <v>925</v>
      </c>
      <c r="P525" s="138" t="s">
        <v>925</v>
      </c>
      <c r="Q525" s="138" t="s">
        <v>925</v>
      </c>
      <c r="R525" s="203"/>
      <c r="S525" s="203"/>
      <c r="T525" s="194" t="s">
        <v>925</v>
      </c>
      <c r="U525" s="194" t="s">
        <v>925</v>
      </c>
      <c r="V525" s="194" t="s">
        <v>925</v>
      </c>
      <c r="W525" s="194" t="s">
        <v>925</v>
      </c>
      <c r="X525" s="194" t="s">
        <v>925</v>
      </c>
      <c r="Y525" s="194" t="s">
        <v>925</v>
      </c>
      <c r="Z525" s="194"/>
      <c r="AA525" s="204"/>
      <c r="AB525" s="204"/>
      <c r="AC525" s="145"/>
      <c r="AD525" s="149"/>
      <c r="AE525" s="159"/>
      <c r="AF525" s="159"/>
      <c r="AG525" s="159"/>
      <c r="AH525" s="159"/>
      <c r="AI525" s="159"/>
      <c r="AJ525" s="159"/>
      <c r="AK525" s="171"/>
      <c r="AL525" s="172"/>
      <c r="AM525" s="172"/>
      <c r="AN525" s="172"/>
      <c r="AO525" s="172"/>
      <c r="AP525" s="172"/>
      <c r="AQ525" s="171"/>
      <c r="AR525" s="184"/>
      <c r="AS525" s="184"/>
      <c r="AT525" s="184"/>
      <c r="AU525" s="184"/>
      <c r="AV525" s="184"/>
      <c r="AW525" s="184"/>
      <c r="AX525" s="26"/>
      <c r="AY525" s="26"/>
      <c r="AZ525" s="41"/>
      <c r="BA525" s="41"/>
      <c r="BB525" s="41"/>
      <c r="BC525" s="41"/>
    </row>
    <row r="526" spans="1:55" s="25" customFormat="1" ht="15.95" customHeight="1">
      <c r="A526" s="219" t="s">
        <v>1403</v>
      </c>
      <c r="B526" s="226" t="s">
        <v>1369</v>
      </c>
      <c r="C526" s="62">
        <v>42915</v>
      </c>
      <c r="D526" s="62"/>
      <c r="E526" s="94" t="s">
        <v>972</v>
      </c>
      <c r="F526" s="43" t="s">
        <v>1317</v>
      </c>
      <c r="G526" s="111" t="s">
        <v>992</v>
      </c>
      <c r="H526" s="64" t="s">
        <v>1376</v>
      </c>
      <c r="I526" s="129"/>
      <c r="J526" s="129"/>
      <c r="K526" s="129"/>
      <c r="L526" s="137" t="s">
        <v>925</v>
      </c>
      <c r="M526" s="137" t="s">
        <v>925</v>
      </c>
      <c r="N526" s="137" t="s">
        <v>925</v>
      </c>
      <c r="O526" s="137" t="s">
        <v>925</v>
      </c>
      <c r="P526" s="137" t="s">
        <v>925</v>
      </c>
      <c r="Q526" s="137" t="s">
        <v>925</v>
      </c>
      <c r="R526" s="203"/>
      <c r="S526" s="203"/>
      <c r="T526" s="193"/>
      <c r="U526" s="193" t="s">
        <v>925</v>
      </c>
      <c r="V526" s="193" t="s">
        <v>925</v>
      </c>
      <c r="W526" s="193" t="s">
        <v>925</v>
      </c>
      <c r="X526" s="193" t="s">
        <v>925</v>
      </c>
      <c r="Y526" s="193" t="s">
        <v>925</v>
      </c>
      <c r="Z526" s="193" t="s">
        <v>925</v>
      </c>
      <c r="AA526" s="203" t="s">
        <v>925</v>
      </c>
      <c r="AB526" s="203" t="s">
        <v>925</v>
      </c>
      <c r="AC526" s="147"/>
      <c r="AD526" s="148"/>
      <c r="AE526" s="158"/>
      <c r="AF526" s="158"/>
      <c r="AG526" s="158"/>
      <c r="AH526" s="158"/>
      <c r="AI526" s="158"/>
      <c r="AJ526" s="158"/>
      <c r="AK526" s="169"/>
      <c r="AL526" s="170"/>
      <c r="AM526" s="170"/>
      <c r="AN526" s="170"/>
      <c r="AO526" s="170"/>
      <c r="AP526" s="170"/>
      <c r="AQ526" s="169"/>
      <c r="AR526" s="183"/>
      <c r="AS526" s="183"/>
      <c r="AT526" s="183"/>
      <c r="AU526" s="183"/>
      <c r="AV526" s="183"/>
      <c r="AW526" s="183"/>
      <c r="AX526" s="64"/>
      <c r="AY526" s="64"/>
      <c r="AZ526" s="64"/>
      <c r="BA526" s="64"/>
      <c r="BB526" s="27"/>
      <c r="BC526" s="64"/>
    </row>
    <row r="527" spans="1:55" s="25" customFormat="1" ht="15.95" customHeight="1">
      <c r="A527" s="219" t="s">
        <v>1401</v>
      </c>
      <c r="B527" s="226" t="s">
        <v>1254</v>
      </c>
      <c r="C527" s="62">
        <v>42915</v>
      </c>
      <c r="D527" s="62"/>
      <c r="E527" s="94" t="s">
        <v>865</v>
      </c>
      <c r="F527" s="43" t="s">
        <v>1311</v>
      </c>
      <c r="G527" s="111" t="s">
        <v>1427</v>
      </c>
      <c r="H527" s="64" t="s">
        <v>1399</v>
      </c>
      <c r="I527" s="129"/>
      <c r="J527" s="129"/>
      <c r="K527" s="129"/>
      <c r="L527" s="137"/>
      <c r="M527" s="137"/>
      <c r="N527" s="137"/>
      <c r="O527" s="137"/>
      <c r="P527" s="137"/>
      <c r="Q527" s="137"/>
      <c r="R527" s="203"/>
      <c r="S527" s="203"/>
      <c r="T527" s="193"/>
      <c r="U527" s="193" t="s">
        <v>925</v>
      </c>
      <c r="V527" s="193" t="s">
        <v>925</v>
      </c>
      <c r="W527" s="193" t="s">
        <v>925</v>
      </c>
      <c r="X527" s="193" t="s">
        <v>925</v>
      </c>
      <c r="Y527" s="193" t="s">
        <v>925</v>
      </c>
      <c r="Z527" s="193" t="s">
        <v>925</v>
      </c>
      <c r="AA527" s="203"/>
      <c r="AB527" s="203"/>
      <c r="AC527" s="147"/>
      <c r="AD527" s="148"/>
      <c r="AE527" s="158"/>
      <c r="AF527" s="158"/>
      <c r="AG527" s="158"/>
      <c r="AH527" s="158"/>
      <c r="AI527" s="158"/>
      <c r="AJ527" s="158"/>
      <c r="AK527" s="169"/>
      <c r="AL527" s="170"/>
      <c r="AM527" s="170"/>
      <c r="AN527" s="170"/>
      <c r="AO527" s="170"/>
      <c r="AP527" s="170"/>
      <c r="AQ527" s="169"/>
      <c r="AR527" s="183"/>
      <c r="AS527" s="183"/>
      <c r="AT527" s="183"/>
      <c r="AU527" s="183"/>
      <c r="AV527" s="183"/>
      <c r="AW527" s="183"/>
      <c r="AX527" s="64"/>
      <c r="AY527" s="64"/>
      <c r="AZ527" s="64"/>
      <c r="BA527" s="64"/>
      <c r="BB527" s="27"/>
      <c r="BC527" s="64"/>
    </row>
    <row r="528" spans="1:55" s="25" customFormat="1" ht="15.95" customHeight="1">
      <c r="A528" s="219" t="s">
        <v>1401</v>
      </c>
      <c r="B528" s="226" t="s">
        <v>1255</v>
      </c>
      <c r="C528" s="62">
        <v>42916</v>
      </c>
      <c r="D528" s="62"/>
      <c r="E528" s="94" t="s">
        <v>865</v>
      </c>
      <c r="F528" s="43" t="s">
        <v>1311</v>
      </c>
      <c r="G528" s="111" t="s">
        <v>854</v>
      </c>
      <c r="H528" s="64" t="s">
        <v>1398</v>
      </c>
      <c r="I528" s="129"/>
      <c r="J528" s="129"/>
      <c r="K528" s="129"/>
      <c r="L528" s="137"/>
      <c r="M528" s="137" t="s">
        <v>925</v>
      </c>
      <c r="N528" s="137" t="s">
        <v>925</v>
      </c>
      <c r="O528" s="137" t="s">
        <v>925</v>
      </c>
      <c r="P528" s="137" t="s">
        <v>925</v>
      </c>
      <c r="Q528" s="137" t="s">
        <v>925</v>
      </c>
      <c r="R528" s="203"/>
      <c r="S528" s="203"/>
      <c r="T528" s="193"/>
      <c r="U528" s="193"/>
      <c r="V528" s="193"/>
      <c r="W528" s="193"/>
      <c r="X528" s="193"/>
      <c r="Y528" s="193"/>
      <c r="Z528" s="193"/>
      <c r="AA528" s="203"/>
      <c r="AB528" s="203"/>
      <c r="AC528" s="147"/>
      <c r="AD528" s="148"/>
      <c r="AE528" s="158"/>
      <c r="AF528" s="158"/>
      <c r="AG528" s="158"/>
      <c r="AH528" s="158"/>
      <c r="AI528" s="158"/>
      <c r="AJ528" s="158"/>
      <c r="AK528" s="169"/>
      <c r="AL528" s="170"/>
      <c r="AM528" s="170"/>
      <c r="AN528" s="170"/>
      <c r="AO528" s="170"/>
      <c r="AP528" s="170"/>
      <c r="AQ528" s="169"/>
      <c r="AR528" s="183"/>
      <c r="AS528" s="183"/>
      <c r="AT528" s="183"/>
      <c r="AU528" s="183"/>
      <c r="AV528" s="183"/>
      <c r="AW528" s="183"/>
      <c r="AX528" s="64"/>
      <c r="AY528" s="64"/>
      <c r="AZ528" s="64"/>
      <c r="BA528" s="64"/>
      <c r="BB528" s="27"/>
      <c r="BC528" s="64"/>
    </row>
    <row r="529" spans="1:55" s="25" customFormat="1" ht="15.95" customHeight="1">
      <c r="A529" s="219" t="s">
        <v>1403</v>
      </c>
      <c r="B529" s="226" t="s">
        <v>1369</v>
      </c>
      <c r="C529" s="42">
        <v>42916</v>
      </c>
      <c r="D529" s="42">
        <v>42551</v>
      </c>
      <c r="E529" s="93" t="s">
        <v>1150</v>
      </c>
      <c r="F529" s="43" t="s">
        <v>1276</v>
      </c>
      <c r="G529" s="110" t="s">
        <v>1151</v>
      </c>
      <c r="H529" s="41" t="s">
        <v>1152</v>
      </c>
      <c r="I529" s="128"/>
      <c r="J529" s="128"/>
      <c r="K529" s="128"/>
      <c r="L529" s="138"/>
      <c r="M529" s="138" t="s">
        <v>925</v>
      </c>
      <c r="N529" s="138" t="s">
        <v>925</v>
      </c>
      <c r="O529" s="138" t="s">
        <v>925</v>
      </c>
      <c r="P529" s="138" t="s">
        <v>925</v>
      </c>
      <c r="Q529" s="138" t="s">
        <v>925</v>
      </c>
      <c r="R529" s="204" t="s">
        <v>925</v>
      </c>
      <c r="S529" s="204" t="s">
        <v>925</v>
      </c>
      <c r="T529" s="194" t="s">
        <v>925</v>
      </c>
      <c r="U529" s="194" t="s">
        <v>925</v>
      </c>
      <c r="V529" s="194" t="s">
        <v>925</v>
      </c>
      <c r="W529" s="194" t="s">
        <v>925</v>
      </c>
      <c r="X529" s="194" t="s">
        <v>925</v>
      </c>
      <c r="Y529" s="194" t="s">
        <v>925</v>
      </c>
      <c r="Z529" s="194" t="s">
        <v>925</v>
      </c>
      <c r="AA529" s="204" t="s">
        <v>925</v>
      </c>
      <c r="AB529" s="204"/>
      <c r="AC529" s="145"/>
      <c r="AD529" s="149"/>
      <c r="AE529" s="159"/>
      <c r="AF529" s="159"/>
      <c r="AG529" s="159"/>
      <c r="AH529" s="159"/>
      <c r="AI529" s="159"/>
      <c r="AJ529" s="159"/>
      <c r="AK529" s="171"/>
      <c r="AL529" s="172"/>
      <c r="AM529" s="172"/>
      <c r="AN529" s="172"/>
      <c r="AO529" s="172"/>
      <c r="AP529" s="172"/>
      <c r="AQ529" s="171"/>
      <c r="AR529" s="184"/>
      <c r="AS529" s="184"/>
      <c r="AT529" s="184"/>
      <c r="AU529" s="184"/>
      <c r="AV529" s="184"/>
      <c r="AW529" s="184"/>
      <c r="AX529" s="26"/>
      <c r="AY529" s="26"/>
      <c r="AZ529" s="41"/>
      <c r="BA529" s="41"/>
      <c r="BB529" s="41" t="s">
        <v>66</v>
      </c>
      <c r="BC529" s="41"/>
    </row>
    <row r="530" spans="1:55" s="237" customFormat="1" ht="15.95" customHeight="1">
      <c r="A530" s="238"/>
      <c r="B530" s="239" t="s">
        <v>1411</v>
      </c>
      <c r="C530" s="240"/>
      <c r="D530" s="240"/>
      <c r="E530" s="241"/>
      <c r="F530" s="242"/>
      <c r="G530" s="241"/>
      <c r="H530" s="243"/>
      <c r="I530" s="244"/>
      <c r="J530" s="244"/>
      <c r="K530" s="244"/>
      <c r="L530" s="245"/>
      <c r="M530" s="245"/>
      <c r="N530" s="245"/>
      <c r="O530" s="245"/>
      <c r="P530" s="245"/>
      <c r="Q530" s="245"/>
      <c r="R530" s="246"/>
      <c r="S530" s="246"/>
      <c r="T530" s="247"/>
      <c r="U530" s="247"/>
      <c r="V530" s="247"/>
      <c r="W530" s="247"/>
      <c r="X530" s="247"/>
      <c r="Y530" s="247"/>
      <c r="Z530" s="247"/>
      <c r="AA530" s="246"/>
      <c r="AB530" s="246"/>
      <c r="AC530" s="248"/>
      <c r="AD530" s="248"/>
      <c r="AE530" s="249"/>
      <c r="AF530" s="249"/>
      <c r="AG530" s="249"/>
      <c r="AH530" s="249"/>
      <c r="AI530" s="249"/>
      <c r="AJ530" s="249"/>
      <c r="AK530" s="250"/>
      <c r="AL530" s="250"/>
      <c r="AM530" s="250"/>
      <c r="AN530" s="250"/>
      <c r="AO530" s="250"/>
      <c r="AP530" s="250"/>
      <c r="AQ530" s="250"/>
      <c r="AR530" s="251"/>
      <c r="AS530" s="251"/>
      <c r="AT530" s="251"/>
      <c r="AU530" s="251"/>
      <c r="AV530" s="251"/>
      <c r="AW530" s="251"/>
      <c r="AX530" s="252"/>
      <c r="AY530" s="252"/>
      <c r="AZ530" s="243"/>
      <c r="BA530" s="243"/>
      <c r="BB530" s="243"/>
      <c r="BC530" s="243"/>
    </row>
    <row r="531" spans="1:55" s="25" customFormat="1" ht="15.95" customHeight="1">
      <c r="A531" s="219" t="s">
        <v>1400</v>
      </c>
      <c r="B531" s="226" t="s">
        <v>1369</v>
      </c>
      <c r="C531" s="42">
        <v>42917</v>
      </c>
      <c r="D531" s="42"/>
      <c r="E531" s="93" t="s">
        <v>788</v>
      </c>
      <c r="F531" s="43" t="s">
        <v>1303</v>
      </c>
      <c r="G531" s="110" t="s">
        <v>789</v>
      </c>
      <c r="H531" s="41" t="s">
        <v>861</v>
      </c>
      <c r="I531" s="128"/>
      <c r="J531" s="128"/>
      <c r="K531" s="128"/>
      <c r="L531" s="138"/>
      <c r="M531" s="138"/>
      <c r="N531" s="138"/>
      <c r="O531" s="138"/>
      <c r="P531" s="138"/>
      <c r="Q531" s="138"/>
      <c r="R531" s="204"/>
      <c r="S531" s="204"/>
      <c r="T531" s="194"/>
      <c r="U531" s="194"/>
      <c r="V531" s="194"/>
      <c r="W531" s="194"/>
      <c r="X531" s="194"/>
      <c r="Y531" s="194"/>
      <c r="Z531" s="194"/>
      <c r="AA531" s="204"/>
      <c r="AB531" s="204"/>
      <c r="AC531" s="145"/>
      <c r="AD531" s="149"/>
      <c r="AE531" s="159" t="s">
        <v>925</v>
      </c>
      <c r="AF531" s="159" t="s">
        <v>925</v>
      </c>
      <c r="AG531" s="159" t="s">
        <v>925</v>
      </c>
      <c r="AH531" s="159" t="s">
        <v>925</v>
      </c>
      <c r="AI531" s="159" t="s">
        <v>925</v>
      </c>
      <c r="AJ531" s="159" t="s">
        <v>925</v>
      </c>
      <c r="AK531" s="171" t="s">
        <v>925</v>
      </c>
      <c r="AL531" s="172" t="s">
        <v>925</v>
      </c>
      <c r="AM531" s="172" t="s">
        <v>925</v>
      </c>
      <c r="AN531" s="172" t="s">
        <v>925</v>
      </c>
      <c r="AO531" s="172" t="s">
        <v>925</v>
      </c>
      <c r="AP531" s="172" t="s">
        <v>925</v>
      </c>
      <c r="AQ531" s="171"/>
      <c r="AR531" s="184"/>
      <c r="AS531" s="184"/>
      <c r="AT531" s="184"/>
      <c r="AU531" s="184"/>
      <c r="AV531" s="184"/>
      <c r="AW531" s="184"/>
      <c r="AX531" s="41" t="s">
        <v>926</v>
      </c>
      <c r="AY531" s="41" t="s">
        <v>942</v>
      </c>
      <c r="AZ531" s="41" t="s">
        <v>66</v>
      </c>
      <c r="BA531" s="41"/>
      <c r="BB531" s="27"/>
      <c r="BC531" s="41"/>
    </row>
    <row r="532" spans="1:55" s="25" customFormat="1" ht="15.95" customHeight="1">
      <c r="A532" s="219" t="s">
        <v>1403</v>
      </c>
      <c r="B532" s="226" t="s">
        <v>1369</v>
      </c>
      <c r="C532" s="62">
        <v>42917</v>
      </c>
      <c r="D532" s="62"/>
      <c r="E532" s="94" t="s">
        <v>972</v>
      </c>
      <c r="F532" s="43" t="s">
        <v>1317</v>
      </c>
      <c r="G532" s="111" t="s">
        <v>992</v>
      </c>
      <c r="H532" s="64" t="s">
        <v>1376</v>
      </c>
      <c r="I532" s="129"/>
      <c r="J532" s="129"/>
      <c r="K532" s="129"/>
      <c r="L532" s="137"/>
      <c r="M532" s="137" t="s">
        <v>925</v>
      </c>
      <c r="N532" s="137" t="s">
        <v>925</v>
      </c>
      <c r="O532" s="137" t="s">
        <v>925</v>
      </c>
      <c r="P532" s="137" t="s">
        <v>925</v>
      </c>
      <c r="Q532" s="137" t="s">
        <v>925</v>
      </c>
      <c r="R532" s="203" t="s">
        <v>925</v>
      </c>
      <c r="S532" s="203" t="s">
        <v>925</v>
      </c>
      <c r="T532" s="193"/>
      <c r="U532" s="193" t="s">
        <v>925</v>
      </c>
      <c r="V532" s="193" t="s">
        <v>925</v>
      </c>
      <c r="W532" s="193" t="s">
        <v>925</v>
      </c>
      <c r="X532" s="193" t="s">
        <v>925</v>
      </c>
      <c r="Y532" s="193" t="s">
        <v>925</v>
      </c>
      <c r="Z532" s="193" t="s">
        <v>925</v>
      </c>
      <c r="AA532" s="203" t="s">
        <v>925</v>
      </c>
      <c r="AB532" s="203" t="s">
        <v>925</v>
      </c>
      <c r="AC532" s="147"/>
      <c r="AD532" s="148"/>
      <c r="AE532" s="158"/>
      <c r="AF532" s="158"/>
      <c r="AG532" s="158"/>
      <c r="AH532" s="158"/>
      <c r="AI532" s="158"/>
      <c r="AJ532" s="158"/>
      <c r="AK532" s="169"/>
      <c r="AL532" s="170"/>
      <c r="AM532" s="170"/>
      <c r="AN532" s="170"/>
      <c r="AO532" s="170"/>
      <c r="AP532" s="170"/>
      <c r="AQ532" s="169"/>
      <c r="AR532" s="183"/>
      <c r="AS532" s="183"/>
      <c r="AT532" s="183"/>
      <c r="AU532" s="183"/>
      <c r="AV532" s="183"/>
      <c r="AW532" s="183"/>
      <c r="AX532" s="64"/>
      <c r="AY532" s="64"/>
      <c r="AZ532" s="64"/>
      <c r="BA532" s="64"/>
      <c r="BB532" s="27"/>
      <c r="BC532" s="64"/>
    </row>
    <row r="533" spans="1:55" s="25" customFormat="1" ht="15.95" customHeight="1">
      <c r="A533" s="219" t="s">
        <v>1400</v>
      </c>
      <c r="B533" s="226" t="s">
        <v>1369</v>
      </c>
      <c r="C533" s="62">
        <v>42917</v>
      </c>
      <c r="D533" s="62"/>
      <c r="E533" s="94" t="s">
        <v>993</v>
      </c>
      <c r="F533" s="43" t="s">
        <v>994</v>
      </c>
      <c r="G533" s="111" t="s">
        <v>995</v>
      </c>
      <c r="H533" s="64" t="s">
        <v>1376</v>
      </c>
      <c r="I533" s="129"/>
      <c r="J533" s="129"/>
      <c r="K533" s="129"/>
      <c r="L533" s="137"/>
      <c r="M533" s="137"/>
      <c r="N533" s="137"/>
      <c r="O533" s="137"/>
      <c r="P533" s="137"/>
      <c r="Q533" s="137"/>
      <c r="R533" s="203"/>
      <c r="S533" s="203"/>
      <c r="T533" s="193"/>
      <c r="U533" s="193"/>
      <c r="V533" s="193"/>
      <c r="W533" s="193"/>
      <c r="X533" s="193"/>
      <c r="Y533" s="193"/>
      <c r="Z533" s="193"/>
      <c r="AA533" s="203"/>
      <c r="AB533" s="203"/>
      <c r="AC533" s="147"/>
      <c r="AD533" s="148"/>
      <c r="AE533" s="158" t="s">
        <v>925</v>
      </c>
      <c r="AF533" s="158" t="s">
        <v>925</v>
      </c>
      <c r="AG533" s="158" t="s">
        <v>925</v>
      </c>
      <c r="AH533" s="158" t="s">
        <v>925</v>
      </c>
      <c r="AI533" s="158" t="s">
        <v>925</v>
      </c>
      <c r="AJ533" s="158" t="s">
        <v>925</v>
      </c>
      <c r="AK533" s="169" t="s">
        <v>925</v>
      </c>
      <c r="AL533" s="170" t="s">
        <v>925</v>
      </c>
      <c r="AM533" s="170" t="s">
        <v>925</v>
      </c>
      <c r="AN533" s="170" t="s">
        <v>925</v>
      </c>
      <c r="AO533" s="170" t="s">
        <v>925</v>
      </c>
      <c r="AP533" s="170" t="s">
        <v>925</v>
      </c>
      <c r="AQ533" s="169"/>
      <c r="AR533" s="183"/>
      <c r="AS533" s="183"/>
      <c r="AT533" s="183"/>
      <c r="AU533" s="183"/>
      <c r="AV533" s="183"/>
      <c r="AW533" s="183"/>
      <c r="AX533" s="64"/>
      <c r="AY533" s="64"/>
      <c r="AZ533" s="64"/>
      <c r="BA533" s="64"/>
      <c r="BB533" s="27"/>
      <c r="BC533" s="64"/>
    </row>
    <row r="534" spans="1:55" s="25" customFormat="1" ht="15.95" customHeight="1">
      <c r="A534" s="219" t="s">
        <v>1403</v>
      </c>
      <c r="B534" s="226" t="s">
        <v>1369</v>
      </c>
      <c r="C534" s="42">
        <v>42918</v>
      </c>
      <c r="D534" s="42"/>
      <c r="E534" s="93" t="s">
        <v>823</v>
      </c>
      <c r="F534" s="43" t="s">
        <v>824</v>
      </c>
      <c r="G534" s="110" t="s">
        <v>825</v>
      </c>
      <c r="H534" s="41" t="s">
        <v>899</v>
      </c>
      <c r="I534" s="128"/>
      <c r="J534" s="128"/>
      <c r="K534" s="128"/>
      <c r="L534" s="138"/>
      <c r="M534" s="138" t="s">
        <v>925</v>
      </c>
      <c r="N534" s="138" t="s">
        <v>925</v>
      </c>
      <c r="O534" s="138" t="s">
        <v>925</v>
      </c>
      <c r="P534" s="138" t="s">
        <v>925</v>
      </c>
      <c r="Q534" s="138" t="s">
        <v>925</v>
      </c>
      <c r="R534" s="204" t="s">
        <v>925</v>
      </c>
      <c r="S534" s="204" t="s">
        <v>925</v>
      </c>
      <c r="T534" s="194"/>
      <c r="U534" s="194" t="s">
        <v>925</v>
      </c>
      <c r="V534" s="194" t="s">
        <v>925</v>
      </c>
      <c r="W534" s="194" t="s">
        <v>925</v>
      </c>
      <c r="X534" s="194" t="s">
        <v>925</v>
      </c>
      <c r="Y534" s="194" t="s">
        <v>925</v>
      </c>
      <c r="Z534" s="194" t="s">
        <v>925</v>
      </c>
      <c r="AA534" s="204" t="s">
        <v>925</v>
      </c>
      <c r="AB534" s="204"/>
      <c r="AC534" s="145"/>
      <c r="AD534" s="149"/>
      <c r="AE534" s="159"/>
      <c r="AF534" s="159"/>
      <c r="AG534" s="159"/>
      <c r="AH534" s="159"/>
      <c r="AI534" s="159"/>
      <c r="AJ534" s="159"/>
      <c r="AK534" s="171"/>
      <c r="AL534" s="172"/>
      <c r="AM534" s="172"/>
      <c r="AN534" s="172"/>
      <c r="AO534" s="172"/>
      <c r="AP534" s="172"/>
      <c r="AQ534" s="171"/>
      <c r="AR534" s="184"/>
      <c r="AS534" s="184"/>
      <c r="AT534" s="184"/>
      <c r="AU534" s="184"/>
      <c r="AV534" s="184"/>
      <c r="AW534" s="184"/>
      <c r="AX534" s="41" t="s">
        <v>926</v>
      </c>
      <c r="AY534" s="41" t="s">
        <v>942</v>
      </c>
      <c r="AZ534" s="41" t="s">
        <v>66</v>
      </c>
      <c r="BA534" s="41"/>
      <c r="BB534" s="27"/>
      <c r="BC534" s="41" t="s">
        <v>938</v>
      </c>
    </row>
    <row r="535" spans="1:55" s="25" customFormat="1" ht="15.95" customHeight="1">
      <c r="A535" s="219" t="s">
        <v>1403</v>
      </c>
      <c r="B535" s="226" t="s">
        <v>1369</v>
      </c>
      <c r="C535" s="42">
        <v>42918</v>
      </c>
      <c r="D535" s="42"/>
      <c r="E535" s="93" t="s">
        <v>815</v>
      </c>
      <c r="F535" s="43" t="s">
        <v>795</v>
      </c>
      <c r="G535" s="110" t="s">
        <v>816</v>
      </c>
      <c r="H535" s="41" t="s">
        <v>817</v>
      </c>
      <c r="I535" s="128"/>
      <c r="J535" s="128"/>
      <c r="K535" s="128"/>
      <c r="L535" s="138" t="s">
        <v>925</v>
      </c>
      <c r="M535" s="138" t="s">
        <v>925</v>
      </c>
      <c r="N535" s="138" t="s">
        <v>925</v>
      </c>
      <c r="O535" s="138" t="s">
        <v>925</v>
      </c>
      <c r="P535" s="138" t="s">
        <v>925</v>
      </c>
      <c r="Q535" s="138" t="s">
        <v>925</v>
      </c>
      <c r="R535" s="204" t="s">
        <v>925</v>
      </c>
      <c r="S535" s="204" t="s">
        <v>925</v>
      </c>
      <c r="T535" s="194" t="s">
        <v>925</v>
      </c>
      <c r="U535" s="194" t="s">
        <v>925</v>
      </c>
      <c r="V535" s="194" t="s">
        <v>925</v>
      </c>
      <c r="W535" s="194" t="s">
        <v>925</v>
      </c>
      <c r="X535" s="194" t="s">
        <v>925</v>
      </c>
      <c r="Y535" s="194" t="s">
        <v>925</v>
      </c>
      <c r="Z535" s="194" t="s">
        <v>925</v>
      </c>
      <c r="AA535" s="204" t="s">
        <v>925</v>
      </c>
      <c r="AB535" s="204"/>
      <c r="AC535" s="145"/>
      <c r="AD535" s="149"/>
      <c r="AE535" s="159"/>
      <c r="AF535" s="159"/>
      <c r="AG535" s="159"/>
      <c r="AH535" s="159"/>
      <c r="AI535" s="159"/>
      <c r="AJ535" s="159"/>
      <c r="AK535" s="171"/>
      <c r="AL535" s="172"/>
      <c r="AM535" s="172"/>
      <c r="AN535" s="172"/>
      <c r="AO535" s="172"/>
      <c r="AP535" s="172"/>
      <c r="AQ535" s="171"/>
      <c r="AR535" s="184"/>
      <c r="AS535" s="184"/>
      <c r="AT535" s="184"/>
      <c r="AU535" s="184"/>
      <c r="AV535" s="184"/>
      <c r="AW535" s="184"/>
      <c r="AX535" s="41" t="s">
        <v>926</v>
      </c>
      <c r="AY535" s="41" t="s">
        <v>942</v>
      </c>
      <c r="AZ535" s="41" t="s">
        <v>66</v>
      </c>
      <c r="BA535" s="41"/>
      <c r="BB535" s="27"/>
      <c r="BC535" s="41"/>
    </row>
    <row r="536" spans="1:55" s="25" customFormat="1" ht="15.95" customHeight="1">
      <c r="A536" s="219" t="s">
        <v>1401</v>
      </c>
      <c r="B536" s="226" t="s">
        <v>1369</v>
      </c>
      <c r="C536" s="42">
        <v>42918</v>
      </c>
      <c r="D536" s="42"/>
      <c r="E536" s="93" t="s">
        <v>808</v>
      </c>
      <c r="F536" s="43" t="s">
        <v>1311</v>
      </c>
      <c r="G536" s="110" t="s">
        <v>809</v>
      </c>
      <c r="H536" s="41" t="s">
        <v>793</v>
      </c>
      <c r="I536" s="128"/>
      <c r="J536" s="128"/>
      <c r="K536" s="128"/>
      <c r="L536" s="138" t="s">
        <v>925</v>
      </c>
      <c r="M536" s="138" t="s">
        <v>925</v>
      </c>
      <c r="N536" s="138" t="s">
        <v>925</v>
      </c>
      <c r="O536" s="138" t="s">
        <v>925</v>
      </c>
      <c r="P536" s="138" t="s">
        <v>925</v>
      </c>
      <c r="Q536" s="138" t="s">
        <v>925</v>
      </c>
      <c r="R536" s="204"/>
      <c r="S536" s="204"/>
      <c r="T536" s="194" t="s">
        <v>925</v>
      </c>
      <c r="U536" s="194" t="s">
        <v>925</v>
      </c>
      <c r="V536" s="194" t="s">
        <v>925</v>
      </c>
      <c r="W536" s="194" t="s">
        <v>925</v>
      </c>
      <c r="X536" s="194" t="s">
        <v>925</v>
      </c>
      <c r="Y536" s="194" t="s">
        <v>925</v>
      </c>
      <c r="Z536" s="194"/>
      <c r="AA536" s="204"/>
      <c r="AB536" s="204"/>
      <c r="AC536" s="145"/>
      <c r="AD536" s="149"/>
      <c r="AE536" s="159"/>
      <c r="AF536" s="159"/>
      <c r="AG536" s="159"/>
      <c r="AH536" s="159"/>
      <c r="AI536" s="159"/>
      <c r="AJ536" s="159"/>
      <c r="AK536" s="171"/>
      <c r="AL536" s="172"/>
      <c r="AM536" s="172"/>
      <c r="AN536" s="172"/>
      <c r="AO536" s="172"/>
      <c r="AP536" s="172"/>
      <c r="AQ536" s="171"/>
      <c r="AR536" s="184"/>
      <c r="AS536" s="184"/>
      <c r="AT536" s="184"/>
      <c r="AU536" s="184"/>
      <c r="AV536" s="184"/>
      <c r="AW536" s="184"/>
      <c r="AX536" s="41" t="s">
        <v>926</v>
      </c>
      <c r="AY536" s="41" t="s">
        <v>942</v>
      </c>
      <c r="AZ536" s="41" t="s">
        <v>66</v>
      </c>
      <c r="BA536" s="41"/>
      <c r="BB536" s="27"/>
      <c r="BC536" s="41"/>
    </row>
    <row r="537" spans="1:55" s="25" customFormat="1" ht="15.95" customHeight="1">
      <c r="A537" s="219" t="s">
        <v>1403</v>
      </c>
      <c r="B537" s="226" t="s">
        <v>1369</v>
      </c>
      <c r="C537" s="62">
        <v>42918</v>
      </c>
      <c r="D537" s="62"/>
      <c r="E537" s="94" t="s">
        <v>993</v>
      </c>
      <c r="F537" s="43" t="s">
        <v>994</v>
      </c>
      <c r="G537" s="111" t="s">
        <v>995</v>
      </c>
      <c r="H537" s="64" t="s">
        <v>1376</v>
      </c>
      <c r="I537" s="129"/>
      <c r="J537" s="129"/>
      <c r="K537" s="129"/>
      <c r="L537" s="137" t="s">
        <v>925</v>
      </c>
      <c r="M537" s="137" t="s">
        <v>925</v>
      </c>
      <c r="N537" s="137" t="s">
        <v>925</v>
      </c>
      <c r="O537" s="137" t="s">
        <v>925</v>
      </c>
      <c r="P537" s="137" t="s">
        <v>925</v>
      </c>
      <c r="Q537" s="137" t="s">
        <v>925</v>
      </c>
      <c r="R537" s="203" t="s">
        <v>925</v>
      </c>
      <c r="S537" s="203" t="s">
        <v>925</v>
      </c>
      <c r="T537" s="193" t="s">
        <v>925</v>
      </c>
      <c r="U537" s="193" t="s">
        <v>925</v>
      </c>
      <c r="V537" s="193" t="s">
        <v>925</v>
      </c>
      <c r="W537" s="193" t="s">
        <v>925</v>
      </c>
      <c r="X537" s="193" t="s">
        <v>925</v>
      </c>
      <c r="Y537" s="193" t="s">
        <v>925</v>
      </c>
      <c r="Z537" s="193" t="s">
        <v>925</v>
      </c>
      <c r="AA537" s="203" t="s">
        <v>925</v>
      </c>
      <c r="AB537" s="203" t="s">
        <v>925</v>
      </c>
      <c r="AC537" s="147"/>
      <c r="AD537" s="148"/>
      <c r="AE537" s="158"/>
      <c r="AF537" s="158"/>
      <c r="AG537" s="158"/>
      <c r="AH537" s="158"/>
      <c r="AI537" s="158"/>
      <c r="AJ537" s="158"/>
      <c r="AK537" s="169"/>
      <c r="AL537" s="170"/>
      <c r="AM537" s="170"/>
      <c r="AN537" s="170"/>
      <c r="AO537" s="170"/>
      <c r="AP537" s="170"/>
      <c r="AQ537" s="169"/>
      <c r="AR537" s="183"/>
      <c r="AS537" s="183"/>
      <c r="AT537" s="183"/>
      <c r="AU537" s="183"/>
      <c r="AV537" s="183"/>
      <c r="AW537" s="183"/>
      <c r="AX537" s="64"/>
      <c r="AY537" s="64"/>
      <c r="AZ537" s="64"/>
      <c r="BA537" s="64"/>
      <c r="BB537" s="27"/>
      <c r="BC537" s="64"/>
    </row>
    <row r="538" spans="1:55" s="25" customFormat="1" ht="15.95" customHeight="1">
      <c r="A538" s="219" t="s">
        <v>1403</v>
      </c>
      <c r="B538" s="226" t="s">
        <v>1369</v>
      </c>
      <c r="C538" s="62">
        <v>42918</v>
      </c>
      <c r="D538" s="62"/>
      <c r="E538" s="94" t="s">
        <v>986</v>
      </c>
      <c r="F538" s="43" t="s">
        <v>1008</v>
      </c>
      <c r="G538" s="111" t="s">
        <v>988</v>
      </c>
      <c r="H538" s="64" t="s">
        <v>1376</v>
      </c>
      <c r="I538" s="129"/>
      <c r="J538" s="129"/>
      <c r="K538" s="129"/>
      <c r="L538" s="137"/>
      <c r="M538" s="137" t="s">
        <v>925</v>
      </c>
      <c r="N538" s="137" t="s">
        <v>925</v>
      </c>
      <c r="O538" s="137" t="s">
        <v>925</v>
      </c>
      <c r="P538" s="137" t="s">
        <v>925</v>
      </c>
      <c r="Q538" s="137" t="s">
        <v>925</v>
      </c>
      <c r="R538" s="203" t="s">
        <v>925</v>
      </c>
      <c r="S538" s="203" t="s">
        <v>925</v>
      </c>
      <c r="T538" s="193"/>
      <c r="U538" s="193" t="s">
        <v>925</v>
      </c>
      <c r="V538" s="193" t="s">
        <v>925</v>
      </c>
      <c r="W538" s="193" t="s">
        <v>925</v>
      </c>
      <c r="X538" s="193" t="s">
        <v>925</v>
      </c>
      <c r="Y538" s="193" t="s">
        <v>925</v>
      </c>
      <c r="Z538" s="193" t="s">
        <v>925</v>
      </c>
      <c r="AA538" s="203" t="s">
        <v>925</v>
      </c>
      <c r="AB538" s="203"/>
      <c r="AC538" s="147"/>
      <c r="AD538" s="148"/>
      <c r="AE538" s="158"/>
      <c r="AF538" s="158"/>
      <c r="AG538" s="158"/>
      <c r="AH538" s="158"/>
      <c r="AI538" s="158"/>
      <c r="AJ538" s="158"/>
      <c r="AK538" s="169"/>
      <c r="AL538" s="170"/>
      <c r="AM538" s="170"/>
      <c r="AN538" s="170"/>
      <c r="AO538" s="170"/>
      <c r="AP538" s="170"/>
      <c r="AQ538" s="169"/>
      <c r="AR538" s="183"/>
      <c r="AS538" s="183"/>
      <c r="AT538" s="183"/>
      <c r="AU538" s="183"/>
      <c r="AV538" s="183"/>
      <c r="AW538" s="183"/>
      <c r="AX538" s="64"/>
      <c r="AY538" s="64"/>
      <c r="AZ538" s="64"/>
      <c r="BA538" s="64"/>
      <c r="BB538" s="27"/>
      <c r="BC538" s="64"/>
    </row>
    <row r="539" spans="1:55" s="25" customFormat="1" ht="15.95" customHeight="1">
      <c r="A539" s="219" t="s">
        <v>1403</v>
      </c>
      <c r="B539" s="226" t="s">
        <v>1369</v>
      </c>
      <c r="C539" s="62">
        <v>42918</v>
      </c>
      <c r="D539" s="62"/>
      <c r="E539" s="94" t="s">
        <v>972</v>
      </c>
      <c r="F539" s="43" t="s">
        <v>1317</v>
      </c>
      <c r="G539" s="111" t="s">
        <v>1007</v>
      </c>
      <c r="H539" s="64" t="s">
        <v>1376</v>
      </c>
      <c r="I539" s="129"/>
      <c r="J539" s="129"/>
      <c r="K539" s="129"/>
      <c r="L539" s="137" t="s">
        <v>925</v>
      </c>
      <c r="M539" s="137" t="s">
        <v>925</v>
      </c>
      <c r="N539" s="137" t="s">
        <v>925</v>
      </c>
      <c r="O539" s="137" t="s">
        <v>925</v>
      </c>
      <c r="P539" s="137" t="s">
        <v>925</v>
      </c>
      <c r="Q539" s="137" t="s">
        <v>925</v>
      </c>
      <c r="R539" s="203"/>
      <c r="S539" s="203"/>
      <c r="T539" s="193" t="s">
        <v>925</v>
      </c>
      <c r="U539" s="193" t="s">
        <v>925</v>
      </c>
      <c r="V539" s="193" t="s">
        <v>925</v>
      </c>
      <c r="W539" s="193" t="s">
        <v>925</v>
      </c>
      <c r="X539" s="193" t="s">
        <v>925</v>
      </c>
      <c r="Y539" s="193" t="s">
        <v>925</v>
      </c>
      <c r="Z539" s="193" t="s">
        <v>925</v>
      </c>
      <c r="AA539" s="203" t="s">
        <v>925</v>
      </c>
      <c r="AB539" s="203" t="s">
        <v>925</v>
      </c>
      <c r="AC539" s="147"/>
      <c r="AD539" s="148"/>
      <c r="AE539" s="158"/>
      <c r="AF539" s="158"/>
      <c r="AG539" s="158"/>
      <c r="AH539" s="158"/>
      <c r="AI539" s="158"/>
      <c r="AJ539" s="158"/>
      <c r="AK539" s="169"/>
      <c r="AL539" s="170"/>
      <c r="AM539" s="170"/>
      <c r="AN539" s="170"/>
      <c r="AO539" s="170"/>
      <c r="AP539" s="170"/>
      <c r="AQ539" s="169"/>
      <c r="AR539" s="183"/>
      <c r="AS539" s="183"/>
      <c r="AT539" s="183"/>
      <c r="AU539" s="183"/>
      <c r="AV539" s="183"/>
      <c r="AW539" s="183"/>
      <c r="AX539" s="64"/>
      <c r="AY539" s="64"/>
      <c r="AZ539" s="64"/>
      <c r="BA539" s="64"/>
      <c r="BB539" s="27"/>
      <c r="BC539" s="64"/>
    </row>
    <row r="540" spans="1:55" s="25" customFormat="1" ht="15.95" customHeight="1">
      <c r="A540" s="219" t="s">
        <v>1403</v>
      </c>
      <c r="B540" s="226" t="s">
        <v>1254</v>
      </c>
      <c r="C540" s="67">
        <v>42918</v>
      </c>
      <c r="D540" s="67"/>
      <c r="E540" s="99" t="s">
        <v>144</v>
      </c>
      <c r="F540" s="68" t="s">
        <v>1304</v>
      </c>
      <c r="G540" s="117" t="s">
        <v>1279</v>
      </c>
      <c r="H540" s="69"/>
      <c r="I540" s="128"/>
      <c r="J540" s="128"/>
      <c r="K540" s="128"/>
      <c r="L540" s="138" t="s">
        <v>925</v>
      </c>
      <c r="M540" s="138" t="s">
        <v>925</v>
      </c>
      <c r="N540" s="138" t="s">
        <v>925</v>
      </c>
      <c r="O540" s="138" t="s">
        <v>925</v>
      </c>
      <c r="P540" s="138" t="s">
        <v>925</v>
      </c>
      <c r="Q540" s="138" t="s">
        <v>925</v>
      </c>
      <c r="R540" s="204" t="s">
        <v>925</v>
      </c>
      <c r="S540" s="204" t="s">
        <v>925</v>
      </c>
      <c r="T540" s="194" t="s">
        <v>925</v>
      </c>
      <c r="U540" s="194" t="s">
        <v>925</v>
      </c>
      <c r="V540" s="194" t="s">
        <v>925</v>
      </c>
      <c r="W540" s="194" t="s">
        <v>925</v>
      </c>
      <c r="X540" s="194" t="s">
        <v>925</v>
      </c>
      <c r="Y540" s="194" t="s">
        <v>925</v>
      </c>
      <c r="Z540" s="194" t="s">
        <v>925</v>
      </c>
      <c r="AA540" s="204" t="s">
        <v>925</v>
      </c>
      <c r="AB540" s="204" t="s">
        <v>925</v>
      </c>
      <c r="AC540" s="145"/>
      <c r="AD540" s="149"/>
      <c r="AE540" s="159"/>
      <c r="AF540" s="159"/>
      <c r="AG540" s="159"/>
      <c r="AH540" s="159"/>
      <c r="AI540" s="159"/>
      <c r="AJ540" s="159"/>
      <c r="AK540" s="171"/>
      <c r="AL540" s="172"/>
      <c r="AM540" s="172"/>
      <c r="AN540" s="172"/>
      <c r="AO540" s="172"/>
      <c r="AP540" s="172"/>
      <c r="AQ540" s="171"/>
      <c r="AR540" s="184"/>
      <c r="AS540" s="184"/>
      <c r="AT540" s="184"/>
      <c r="AU540" s="184"/>
      <c r="AV540" s="184"/>
      <c r="AW540" s="184"/>
      <c r="AX540" s="69"/>
      <c r="AY540" s="69" t="s">
        <v>942</v>
      </c>
      <c r="AZ540" s="69"/>
      <c r="BA540" s="69"/>
      <c r="BB540" s="70"/>
      <c r="BC540" s="69"/>
    </row>
    <row r="541" spans="1:55" s="25" customFormat="1" ht="15.95" customHeight="1">
      <c r="A541" s="219" t="s">
        <v>1403</v>
      </c>
      <c r="B541" s="226" t="s">
        <v>1369</v>
      </c>
      <c r="C541" s="67">
        <v>42918</v>
      </c>
      <c r="D541" s="67"/>
      <c r="E541" s="102" t="s">
        <v>1066</v>
      </c>
      <c r="F541" s="71" t="s">
        <v>1067</v>
      </c>
      <c r="G541" s="118" t="s">
        <v>1068</v>
      </c>
      <c r="H541" s="69"/>
      <c r="I541" s="128"/>
      <c r="J541" s="128"/>
      <c r="K541" s="128"/>
      <c r="L541" s="138"/>
      <c r="M541" s="138" t="s">
        <v>925</v>
      </c>
      <c r="N541" s="138" t="s">
        <v>925</v>
      </c>
      <c r="O541" s="138" t="s">
        <v>925</v>
      </c>
      <c r="P541" s="138" t="s">
        <v>925</v>
      </c>
      <c r="Q541" s="138" t="s">
        <v>925</v>
      </c>
      <c r="R541" s="204" t="s">
        <v>925</v>
      </c>
      <c r="S541" s="204" t="s">
        <v>925</v>
      </c>
      <c r="T541" s="194"/>
      <c r="U541" s="194" t="s">
        <v>925</v>
      </c>
      <c r="V541" s="194" t="s">
        <v>925</v>
      </c>
      <c r="W541" s="194" t="s">
        <v>925</v>
      </c>
      <c r="X541" s="194" t="s">
        <v>925</v>
      </c>
      <c r="Y541" s="194" t="s">
        <v>925</v>
      </c>
      <c r="Z541" s="194" t="s">
        <v>925</v>
      </c>
      <c r="AA541" s="204" t="s">
        <v>925</v>
      </c>
      <c r="AB541" s="204"/>
      <c r="AC541" s="145"/>
      <c r="AD541" s="149"/>
      <c r="AE541" s="159"/>
      <c r="AF541" s="159"/>
      <c r="AG541" s="159"/>
      <c r="AH541" s="159"/>
      <c r="AI541" s="159"/>
      <c r="AJ541" s="159"/>
      <c r="AK541" s="171"/>
      <c r="AL541" s="172"/>
      <c r="AM541" s="172"/>
      <c r="AN541" s="172"/>
      <c r="AO541" s="172"/>
      <c r="AP541" s="172"/>
      <c r="AQ541" s="171"/>
      <c r="AR541" s="184"/>
      <c r="AS541" s="184"/>
      <c r="AT541" s="184"/>
      <c r="AU541" s="184"/>
      <c r="AV541" s="184"/>
      <c r="AW541" s="184"/>
      <c r="AX541" s="69"/>
      <c r="AY541" s="69" t="s">
        <v>942</v>
      </c>
      <c r="AZ541" s="69"/>
      <c r="BA541" s="69"/>
      <c r="BB541" s="70"/>
      <c r="BC541" s="69"/>
    </row>
    <row r="542" spans="1:55" s="25" customFormat="1" ht="15.95" customHeight="1">
      <c r="A542" s="219" t="s">
        <v>1400</v>
      </c>
      <c r="B542" s="226" t="s">
        <v>1254</v>
      </c>
      <c r="C542" s="67">
        <v>42918</v>
      </c>
      <c r="D542" s="67"/>
      <c r="E542" s="95" t="str">
        <f>CONCATENATE(PROPER(G519)," - ",F519," ","- ", PROPER(H519))</f>
        <v xml:space="preserve">Sportpaarden Amsterdam (Spa), Rv. - V60195 - Amsterdam - Amsterdam - </v>
      </c>
      <c r="F542" s="71" t="s">
        <v>1322</v>
      </c>
      <c r="G542" s="113" t="s">
        <v>1221</v>
      </c>
      <c r="H542" s="69" t="s">
        <v>1382</v>
      </c>
      <c r="I542" s="128"/>
      <c r="J542" s="128"/>
      <c r="K542" s="128"/>
      <c r="L542" s="138"/>
      <c r="M542" s="138"/>
      <c r="N542" s="138"/>
      <c r="O542" s="138"/>
      <c r="P542" s="138"/>
      <c r="Q542" s="138"/>
      <c r="R542" s="204"/>
      <c r="S542" s="204"/>
      <c r="T542" s="194"/>
      <c r="U542" s="194"/>
      <c r="V542" s="194"/>
      <c r="W542" s="194"/>
      <c r="X542" s="194"/>
      <c r="Y542" s="194"/>
      <c r="Z542" s="194"/>
      <c r="AA542" s="204"/>
      <c r="AB542" s="204"/>
      <c r="AC542" s="145"/>
      <c r="AD542" s="149"/>
      <c r="AE542" s="159"/>
      <c r="AF542" s="159"/>
      <c r="AG542" s="159"/>
      <c r="AH542" s="159"/>
      <c r="AI542" s="159"/>
      <c r="AJ542" s="159"/>
      <c r="AK542" s="171" t="s">
        <v>925</v>
      </c>
      <c r="AL542" s="172" t="s">
        <v>925</v>
      </c>
      <c r="AM542" s="172" t="s">
        <v>925</v>
      </c>
      <c r="AN542" s="172" t="s">
        <v>925</v>
      </c>
      <c r="AO542" s="172" t="s">
        <v>925</v>
      </c>
      <c r="AP542" s="172" t="s">
        <v>925</v>
      </c>
      <c r="AQ542" s="171"/>
      <c r="AR542" s="184"/>
      <c r="AS542" s="184"/>
      <c r="AT542" s="184"/>
      <c r="AU542" s="184"/>
      <c r="AV542" s="184"/>
      <c r="AW542" s="184"/>
      <c r="AX542" s="69"/>
      <c r="AY542" s="69"/>
      <c r="AZ542" s="69"/>
      <c r="BA542" s="69"/>
      <c r="BB542" s="70"/>
      <c r="BC542" s="69"/>
    </row>
    <row r="543" spans="1:55" s="76" customFormat="1" ht="15.95" customHeight="1">
      <c r="A543" s="219" t="s">
        <v>1403</v>
      </c>
      <c r="B543" s="226" t="s">
        <v>1369</v>
      </c>
      <c r="C543" s="72">
        <v>42918</v>
      </c>
      <c r="D543" s="67"/>
      <c r="E543" s="102" t="s">
        <v>1051</v>
      </c>
      <c r="F543" s="71" t="s">
        <v>1308</v>
      </c>
      <c r="G543" s="118" t="s">
        <v>1052</v>
      </c>
      <c r="H543" s="69"/>
      <c r="I543" s="128"/>
      <c r="J543" s="128"/>
      <c r="K543" s="128"/>
      <c r="L543" s="138"/>
      <c r="M543" s="138" t="s">
        <v>925</v>
      </c>
      <c r="N543" s="138" t="s">
        <v>925</v>
      </c>
      <c r="O543" s="138" t="s">
        <v>925</v>
      </c>
      <c r="P543" s="138" t="s">
        <v>925</v>
      </c>
      <c r="Q543" s="138" t="s">
        <v>925</v>
      </c>
      <c r="R543" s="204" t="s">
        <v>925</v>
      </c>
      <c r="S543" s="204" t="s">
        <v>925</v>
      </c>
      <c r="T543" s="194"/>
      <c r="U543" s="194" t="s">
        <v>925</v>
      </c>
      <c r="V543" s="194" t="s">
        <v>925</v>
      </c>
      <c r="W543" s="194" t="s">
        <v>925</v>
      </c>
      <c r="X543" s="194" t="s">
        <v>925</v>
      </c>
      <c r="Y543" s="194" t="s">
        <v>925</v>
      </c>
      <c r="Z543" s="194" t="s">
        <v>925</v>
      </c>
      <c r="AA543" s="204" t="s">
        <v>925</v>
      </c>
      <c r="AB543" s="204"/>
      <c r="AC543" s="145"/>
      <c r="AD543" s="149"/>
      <c r="AE543" s="159"/>
      <c r="AF543" s="159"/>
      <c r="AG543" s="159"/>
      <c r="AH543" s="159"/>
      <c r="AI543" s="159"/>
      <c r="AJ543" s="159"/>
      <c r="AK543" s="171"/>
      <c r="AL543" s="172"/>
      <c r="AM543" s="172"/>
      <c r="AN543" s="172"/>
      <c r="AO543" s="172"/>
      <c r="AP543" s="172"/>
      <c r="AQ543" s="171"/>
      <c r="AR543" s="184"/>
      <c r="AS543" s="184"/>
      <c r="AT543" s="184"/>
      <c r="AU543" s="184"/>
      <c r="AV543" s="184"/>
      <c r="AW543" s="184"/>
      <c r="AX543" s="69"/>
      <c r="AY543" s="69" t="s">
        <v>942</v>
      </c>
      <c r="AZ543" s="69"/>
      <c r="BA543" s="69"/>
      <c r="BB543" s="70"/>
      <c r="BC543" s="69"/>
    </row>
    <row r="544" spans="1:55" s="25" customFormat="1" ht="15.95" customHeight="1">
      <c r="A544" s="219" t="s">
        <v>1403</v>
      </c>
      <c r="B544" s="226" t="s">
        <v>1369</v>
      </c>
      <c r="C544" s="42">
        <v>42918</v>
      </c>
      <c r="D544" s="42">
        <v>42918</v>
      </c>
      <c r="E544" s="93" t="s">
        <v>1089</v>
      </c>
      <c r="F544" s="43" t="s">
        <v>1312</v>
      </c>
      <c r="G544" s="110" t="s">
        <v>1090</v>
      </c>
      <c r="H544" s="41" t="s">
        <v>1280</v>
      </c>
      <c r="I544" s="128"/>
      <c r="J544" s="128"/>
      <c r="K544" s="128"/>
      <c r="L544" s="138"/>
      <c r="M544" s="138" t="s">
        <v>925</v>
      </c>
      <c r="N544" s="138" t="s">
        <v>925</v>
      </c>
      <c r="O544" s="138" t="s">
        <v>925</v>
      </c>
      <c r="P544" s="138" t="s">
        <v>925</v>
      </c>
      <c r="Q544" s="138" t="s">
        <v>925</v>
      </c>
      <c r="R544" s="204" t="s">
        <v>925</v>
      </c>
      <c r="S544" s="204" t="s">
        <v>925</v>
      </c>
      <c r="T544" s="194"/>
      <c r="U544" s="194" t="s">
        <v>925</v>
      </c>
      <c r="V544" s="194" t="s">
        <v>925</v>
      </c>
      <c r="W544" s="194" t="s">
        <v>925</v>
      </c>
      <c r="X544" s="194" t="s">
        <v>925</v>
      </c>
      <c r="Y544" s="194" t="s">
        <v>925</v>
      </c>
      <c r="Z544" s="194" t="s">
        <v>925</v>
      </c>
      <c r="AA544" s="204" t="s">
        <v>925</v>
      </c>
      <c r="AB544" s="204" t="s">
        <v>925</v>
      </c>
      <c r="AC544" s="145"/>
      <c r="AD544" s="149"/>
      <c r="AE544" s="159"/>
      <c r="AF544" s="159"/>
      <c r="AG544" s="159"/>
      <c r="AH544" s="159"/>
      <c r="AI544" s="159"/>
      <c r="AJ544" s="159"/>
      <c r="AK544" s="171"/>
      <c r="AL544" s="172"/>
      <c r="AM544" s="172"/>
      <c r="AN544" s="172"/>
      <c r="AO544" s="172"/>
      <c r="AP544" s="172"/>
      <c r="AQ544" s="171"/>
      <c r="AR544" s="184"/>
      <c r="AS544" s="184"/>
      <c r="AT544" s="184"/>
      <c r="AU544" s="184"/>
      <c r="AV544" s="184"/>
      <c r="AW544" s="184"/>
      <c r="AX544" s="26"/>
      <c r="AY544" s="26"/>
      <c r="AZ544" s="41"/>
      <c r="BA544" s="41"/>
      <c r="BB544" s="41"/>
      <c r="BC544" s="41"/>
    </row>
    <row r="545" spans="1:55" s="25" customFormat="1" ht="15.95" customHeight="1">
      <c r="A545" s="219"/>
      <c r="B545" s="226"/>
      <c r="C545" s="42"/>
      <c r="D545" s="42"/>
      <c r="E545" s="93"/>
      <c r="F545" s="43"/>
      <c r="G545" s="110"/>
      <c r="H545" s="41"/>
      <c r="I545" s="128"/>
      <c r="J545" s="128"/>
      <c r="K545" s="128"/>
      <c r="L545" s="138"/>
      <c r="M545" s="138"/>
      <c r="N545" s="138"/>
      <c r="O545" s="138"/>
      <c r="P545" s="138"/>
      <c r="Q545" s="138"/>
      <c r="R545" s="204"/>
      <c r="S545" s="204"/>
      <c r="T545" s="194"/>
      <c r="U545" s="194"/>
      <c r="V545" s="194"/>
      <c r="W545" s="194"/>
      <c r="X545" s="194"/>
      <c r="Y545" s="194"/>
      <c r="Z545" s="194"/>
      <c r="AA545" s="204"/>
      <c r="AB545" s="204"/>
      <c r="AC545" s="145"/>
      <c r="AD545" s="149"/>
      <c r="AE545" s="159"/>
      <c r="AF545" s="159"/>
      <c r="AG545" s="159"/>
      <c r="AH545" s="159"/>
      <c r="AI545" s="159"/>
      <c r="AJ545" s="159"/>
      <c r="AK545" s="171"/>
      <c r="AL545" s="172"/>
      <c r="AM545" s="172"/>
      <c r="AN545" s="172"/>
      <c r="AO545" s="172"/>
      <c r="AP545" s="172"/>
      <c r="AQ545" s="171"/>
      <c r="AR545" s="184"/>
      <c r="AS545" s="184"/>
      <c r="AT545" s="184"/>
      <c r="AU545" s="184"/>
      <c r="AV545" s="184"/>
      <c r="AW545" s="184"/>
      <c r="AX545" s="26"/>
      <c r="AY545" s="26"/>
      <c r="AZ545" s="41"/>
      <c r="BA545" s="41"/>
      <c r="BB545" s="41"/>
      <c r="BC545" s="41"/>
    </row>
    <row r="546" spans="1:55" s="25" customFormat="1" ht="15.95" customHeight="1">
      <c r="A546" s="219" t="s">
        <v>1403</v>
      </c>
      <c r="B546" s="226" t="s">
        <v>1369</v>
      </c>
      <c r="C546" s="62">
        <v>42919</v>
      </c>
      <c r="D546" s="62"/>
      <c r="E546" s="94" t="s">
        <v>972</v>
      </c>
      <c r="F546" s="43" t="s">
        <v>1317</v>
      </c>
      <c r="G546" s="111" t="s">
        <v>1007</v>
      </c>
      <c r="H546" s="64" t="s">
        <v>1376</v>
      </c>
      <c r="I546" s="129"/>
      <c r="J546" s="129"/>
      <c r="K546" s="129"/>
      <c r="L546" s="137" t="s">
        <v>925</v>
      </c>
      <c r="M546" s="137" t="s">
        <v>925</v>
      </c>
      <c r="N546" s="137" t="s">
        <v>925</v>
      </c>
      <c r="O546" s="137" t="s">
        <v>925</v>
      </c>
      <c r="P546" s="137" t="s">
        <v>925</v>
      </c>
      <c r="Q546" s="137" t="s">
        <v>925</v>
      </c>
      <c r="R546" s="203"/>
      <c r="S546" s="203"/>
      <c r="T546" s="193" t="s">
        <v>925</v>
      </c>
      <c r="U546" s="193" t="s">
        <v>925</v>
      </c>
      <c r="V546" s="193" t="s">
        <v>925</v>
      </c>
      <c r="W546" s="193" t="s">
        <v>925</v>
      </c>
      <c r="X546" s="193" t="s">
        <v>925</v>
      </c>
      <c r="Y546" s="193" t="s">
        <v>925</v>
      </c>
      <c r="Z546" s="193" t="s">
        <v>925</v>
      </c>
      <c r="AA546" s="203" t="s">
        <v>925</v>
      </c>
      <c r="AB546" s="203" t="s">
        <v>925</v>
      </c>
      <c r="AC546" s="147"/>
      <c r="AD546" s="148"/>
      <c r="AE546" s="158"/>
      <c r="AF546" s="158"/>
      <c r="AG546" s="158"/>
      <c r="AH546" s="158"/>
      <c r="AI546" s="158"/>
      <c r="AJ546" s="158"/>
      <c r="AK546" s="169"/>
      <c r="AL546" s="170"/>
      <c r="AM546" s="170"/>
      <c r="AN546" s="170"/>
      <c r="AO546" s="170"/>
      <c r="AP546" s="170"/>
      <c r="AQ546" s="169"/>
      <c r="AR546" s="183"/>
      <c r="AS546" s="183"/>
      <c r="AT546" s="183"/>
      <c r="AU546" s="183"/>
      <c r="AV546" s="183"/>
      <c r="AW546" s="183"/>
      <c r="AX546" s="64"/>
      <c r="AY546" s="64"/>
      <c r="AZ546" s="64"/>
      <c r="BA546" s="64"/>
      <c r="BB546" s="27"/>
      <c r="BC546" s="64"/>
    </row>
    <row r="547" spans="1:55" s="25" customFormat="1" ht="15.95" customHeight="1">
      <c r="A547" s="219" t="s">
        <v>1405</v>
      </c>
      <c r="B547" s="226" t="s">
        <v>1369</v>
      </c>
      <c r="C547" s="42">
        <v>42920</v>
      </c>
      <c r="D547" s="42"/>
      <c r="E547" s="93" t="s">
        <v>871</v>
      </c>
      <c r="F547" s="43" t="s">
        <v>872</v>
      </c>
      <c r="G547" s="110" t="s">
        <v>873</v>
      </c>
      <c r="H547" s="41" t="s">
        <v>1283</v>
      </c>
      <c r="I547" s="128"/>
      <c r="J547" s="128"/>
      <c r="K547" s="128"/>
      <c r="L547" s="138" t="s">
        <v>925</v>
      </c>
      <c r="M547" s="138" t="s">
        <v>925</v>
      </c>
      <c r="N547" s="138" t="s">
        <v>925</v>
      </c>
      <c r="O547" s="138" t="s">
        <v>925</v>
      </c>
      <c r="P547" s="138" t="s">
        <v>925</v>
      </c>
      <c r="Q547" s="138" t="s">
        <v>925</v>
      </c>
      <c r="R547" s="204" t="s">
        <v>925</v>
      </c>
      <c r="S547" s="204" t="s">
        <v>925</v>
      </c>
      <c r="T547" s="194" t="s">
        <v>925</v>
      </c>
      <c r="U547" s="194" t="s">
        <v>925</v>
      </c>
      <c r="V547" s="194" t="s">
        <v>925</v>
      </c>
      <c r="W547" s="194" t="s">
        <v>925</v>
      </c>
      <c r="X547" s="194" t="s">
        <v>925</v>
      </c>
      <c r="Y547" s="194" t="s">
        <v>925</v>
      </c>
      <c r="Z547" s="194" t="s">
        <v>925</v>
      </c>
      <c r="AA547" s="204" t="s">
        <v>925</v>
      </c>
      <c r="AB547" s="204"/>
      <c r="AC547" s="145"/>
      <c r="AD547" s="149"/>
      <c r="AE547" s="159" t="s">
        <v>925</v>
      </c>
      <c r="AF547" s="159" t="s">
        <v>925</v>
      </c>
      <c r="AG547" s="159" t="s">
        <v>925</v>
      </c>
      <c r="AH547" s="159" t="s">
        <v>925</v>
      </c>
      <c r="AI547" s="159" t="s">
        <v>925</v>
      </c>
      <c r="AJ547" s="159" t="s">
        <v>925</v>
      </c>
      <c r="AK547" s="171" t="s">
        <v>925</v>
      </c>
      <c r="AL547" s="172" t="s">
        <v>925</v>
      </c>
      <c r="AM547" s="172" t="s">
        <v>925</v>
      </c>
      <c r="AN547" s="172" t="s">
        <v>925</v>
      </c>
      <c r="AO547" s="172" t="s">
        <v>925</v>
      </c>
      <c r="AP547" s="172" t="s">
        <v>925</v>
      </c>
      <c r="AQ547" s="171"/>
      <c r="AR547" s="184"/>
      <c r="AS547" s="184"/>
      <c r="AT547" s="184"/>
      <c r="AU547" s="184"/>
      <c r="AV547" s="184"/>
      <c r="AW547" s="184"/>
      <c r="AX547" s="41" t="s">
        <v>926</v>
      </c>
      <c r="AY547" s="41" t="s">
        <v>942</v>
      </c>
      <c r="AZ547" s="41" t="s">
        <v>66</v>
      </c>
      <c r="BA547" s="41"/>
      <c r="BB547" s="27"/>
      <c r="BC547" s="41"/>
    </row>
    <row r="548" spans="1:55" s="25" customFormat="1" ht="15.95" customHeight="1">
      <c r="A548" s="219" t="s">
        <v>1403</v>
      </c>
      <c r="B548" s="226" t="s">
        <v>1369</v>
      </c>
      <c r="C548" s="62">
        <v>42920</v>
      </c>
      <c r="D548" s="62"/>
      <c r="E548" s="94" t="s">
        <v>972</v>
      </c>
      <c r="F548" s="43" t="s">
        <v>1317</v>
      </c>
      <c r="G548" s="111" t="s">
        <v>992</v>
      </c>
      <c r="H548" s="64" t="s">
        <v>1376</v>
      </c>
      <c r="I548" s="129"/>
      <c r="J548" s="129"/>
      <c r="K548" s="129"/>
      <c r="L548" s="137" t="s">
        <v>925</v>
      </c>
      <c r="M548" s="137" t="s">
        <v>925</v>
      </c>
      <c r="N548" s="137" t="s">
        <v>925</v>
      </c>
      <c r="O548" s="137" t="s">
        <v>925</v>
      </c>
      <c r="P548" s="137" t="s">
        <v>925</v>
      </c>
      <c r="Q548" s="137" t="s">
        <v>925</v>
      </c>
      <c r="R548" s="203"/>
      <c r="S548" s="203"/>
      <c r="T548" s="193" t="s">
        <v>925</v>
      </c>
      <c r="U548" s="193" t="s">
        <v>925</v>
      </c>
      <c r="V548" s="193" t="s">
        <v>925</v>
      </c>
      <c r="W548" s="193" t="s">
        <v>925</v>
      </c>
      <c r="X548" s="193" t="s">
        <v>925</v>
      </c>
      <c r="Y548" s="193" t="s">
        <v>925</v>
      </c>
      <c r="Z548" s="193" t="s">
        <v>925</v>
      </c>
      <c r="AA548" s="203" t="s">
        <v>925</v>
      </c>
      <c r="AB548" s="203" t="s">
        <v>925</v>
      </c>
      <c r="AC548" s="147"/>
      <c r="AD548" s="148"/>
      <c r="AE548" s="158"/>
      <c r="AF548" s="158"/>
      <c r="AG548" s="158"/>
      <c r="AH548" s="158"/>
      <c r="AI548" s="158"/>
      <c r="AJ548" s="158"/>
      <c r="AK548" s="169"/>
      <c r="AL548" s="170"/>
      <c r="AM548" s="170"/>
      <c r="AN548" s="170"/>
      <c r="AO548" s="170"/>
      <c r="AP548" s="170"/>
      <c r="AQ548" s="169"/>
      <c r="AR548" s="183"/>
      <c r="AS548" s="183"/>
      <c r="AT548" s="183"/>
      <c r="AU548" s="183"/>
      <c r="AV548" s="183"/>
      <c r="AW548" s="183"/>
      <c r="AX548" s="64"/>
      <c r="AY548" s="64"/>
      <c r="AZ548" s="64"/>
      <c r="BA548" s="64"/>
      <c r="BB548" s="27"/>
      <c r="BC548" s="64"/>
    </row>
    <row r="549" spans="1:55" s="25" customFormat="1" ht="15.95" customHeight="1">
      <c r="A549" s="219" t="s">
        <v>1401</v>
      </c>
      <c r="B549" s="226" t="s">
        <v>1369</v>
      </c>
      <c r="C549" s="42">
        <v>42921</v>
      </c>
      <c r="D549" s="42"/>
      <c r="E549" s="93" t="s">
        <v>875</v>
      </c>
      <c r="F549" s="43" t="s">
        <v>876</v>
      </c>
      <c r="G549" s="110" t="s">
        <v>877</v>
      </c>
      <c r="H549" s="41" t="s">
        <v>887</v>
      </c>
      <c r="I549" s="128"/>
      <c r="J549" s="128"/>
      <c r="K549" s="128"/>
      <c r="L549" s="138"/>
      <c r="M549" s="138" t="s">
        <v>925</v>
      </c>
      <c r="N549" s="138" t="s">
        <v>925</v>
      </c>
      <c r="O549" s="138" t="s">
        <v>925</v>
      </c>
      <c r="P549" s="138" t="s">
        <v>925</v>
      </c>
      <c r="Q549" s="138" t="s">
        <v>925</v>
      </c>
      <c r="R549" s="204"/>
      <c r="S549" s="204"/>
      <c r="T549" s="194"/>
      <c r="U549" s="194" t="s">
        <v>925</v>
      </c>
      <c r="V549" s="194" t="s">
        <v>925</v>
      </c>
      <c r="W549" s="194" t="s">
        <v>925</v>
      </c>
      <c r="X549" s="194" t="s">
        <v>925</v>
      </c>
      <c r="Y549" s="194" t="s">
        <v>925</v>
      </c>
      <c r="Z549" s="194"/>
      <c r="AA549" s="204"/>
      <c r="AB549" s="204"/>
      <c r="AC549" s="145"/>
      <c r="AD549" s="149"/>
      <c r="AE549" s="159"/>
      <c r="AF549" s="159"/>
      <c r="AG549" s="159"/>
      <c r="AH549" s="159"/>
      <c r="AI549" s="159"/>
      <c r="AJ549" s="159"/>
      <c r="AK549" s="171"/>
      <c r="AL549" s="172"/>
      <c r="AM549" s="172"/>
      <c r="AN549" s="172"/>
      <c r="AO549" s="172"/>
      <c r="AP549" s="172"/>
      <c r="AQ549" s="171"/>
      <c r="AR549" s="184"/>
      <c r="AS549" s="184"/>
      <c r="AT549" s="184"/>
      <c r="AU549" s="184"/>
      <c r="AV549" s="184"/>
      <c r="AW549" s="184"/>
      <c r="AX549" s="41" t="s">
        <v>926</v>
      </c>
      <c r="AY549" s="41" t="s">
        <v>942</v>
      </c>
      <c r="AZ549" s="41" t="s">
        <v>66</v>
      </c>
      <c r="BA549" s="41"/>
      <c r="BB549" s="27"/>
      <c r="BC549" s="41"/>
    </row>
    <row r="550" spans="1:55" s="25" customFormat="1" ht="15.95" customHeight="1">
      <c r="A550" s="219" t="s">
        <v>1400</v>
      </c>
      <c r="B550" s="226" t="s">
        <v>1255</v>
      </c>
      <c r="C550" s="42">
        <v>42921</v>
      </c>
      <c r="D550" s="42"/>
      <c r="E550" s="93" t="s">
        <v>791</v>
      </c>
      <c r="F550" s="43" t="s">
        <v>1302</v>
      </c>
      <c r="G550" s="110" t="s">
        <v>792</v>
      </c>
      <c r="H550" s="41" t="s">
        <v>900</v>
      </c>
      <c r="I550" s="128"/>
      <c r="J550" s="128"/>
      <c r="K550" s="128"/>
      <c r="L550" s="138"/>
      <c r="M550" s="138"/>
      <c r="N550" s="138"/>
      <c r="O550" s="138"/>
      <c r="P550" s="138"/>
      <c r="Q550" s="138"/>
      <c r="R550" s="204"/>
      <c r="S550" s="204"/>
      <c r="T550" s="194"/>
      <c r="U550" s="194"/>
      <c r="V550" s="194"/>
      <c r="W550" s="194"/>
      <c r="X550" s="194"/>
      <c r="Y550" s="194"/>
      <c r="Z550" s="204"/>
      <c r="AA550" s="204"/>
      <c r="AB550" s="204"/>
      <c r="AC550" s="145"/>
      <c r="AD550" s="149"/>
      <c r="AE550" s="159" t="s">
        <v>925</v>
      </c>
      <c r="AF550" s="159" t="s">
        <v>925</v>
      </c>
      <c r="AG550" s="159" t="s">
        <v>925</v>
      </c>
      <c r="AH550" s="159" t="s">
        <v>925</v>
      </c>
      <c r="AI550" s="159" t="s">
        <v>925</v>
      </c>
      <c r="AJ550" s="159" t="s">
        <v>925</v>
      </c>
      <c r="AK550" s="171"/>
      <c r="AL550" s="172"/>
      <c r="AM550" s="172"/>
      <c r="AN550" s="172"/>
      <c r="AO550" s="172"/>
      <c r="AP550" s="172"/>
      <c r="AQ550" s="171"/>
      <c r="AR550" s="184"/>
      <c r="AS550" s="184"/>
      <c r="AT550" s="184"/>
      <c r="AU550" s="184"/>
      <c r="AV550" s="184"/>
      <c r="AW550" s="184"/>
      <c r="AX550" s="41" t="s">
        <v>926</v>
      </c>
      <c r="AY550" s="41" t="s">
        <v>942</v>
      </c>
      <c r="AZ550" s="41" t="s">
        <v>66</v>
      </c>
      <c r="BA550" s="41"/>
      <c r="BB550" s="27"/>
      <c r="BC550" s="41"/>
    </row>
    <row r="551" spans="1:55" s="25" customFormat="1" ht="15.95" customHeight="1">
      <c r="A551" s="219" t="s">
        <v>1403</v>
      </c>
      <c r="B551" s="226" t="s">
        <v>1369</v>
      </c>
      <c r="C551" s="62">
        <v>42921</v>
      </c>
      <c r="D551" s="62"/>
      <c r="E551" s="94" t="s">
        <v>972</v>
      </c>
      <c r="F551" s="43" t="s">
        <v>1317</v>
      </c>
      <c r="G551" s="111" t="s">
        <v>1007</v>
      </c>
      <c r="H551" s="64" t="s">
        <v>1376</v>
      </c>
      <c r="I551" s="129"/>
      <c r="J551" s="129"/>
      <c r="K551" s="129"/>
      <c r="L551" s="137" t="s">
        <v>925</v>
      </c>
      <c r="M551" s="137" t="s">
        <v>925</v>
      </c>
      <c r="N551" s="137" t="s">
        <v>925</v>
      </c>
      <c r="O551" s="137" t="s">
        <v>925</v>
      </c>
      <c r="P551" s="137" t="s">
        <v>925</v>
      </c>
      <c r="Q551" s="137" t="s">
        <v>925</v>
      </c>
      <c r="R551" s="203" t="s">
        <v>925</v>
      </c>
      <c r="S551" s="203" t="s">
        <v>925</v>
      </c>
      <c r="T551" s="193" t="s">
        <v>925</v>
      </c>
      <c r="U551" s="193"/>
      <c r="V551" s="193" t="s">
        <v>925</v>
      </c>
      <c r="W551" s="193" t="s">
        <v>925</v>
      </c>
      <c r="X551" s="193" t="s">
        <v>925</v>
      </c>
      <c r="Y551" s="193" t="s">
        <v>925</v>
      </c>
      <c r="Z551" s="193" t="s">
        <v>925</v>
      </c>
      <c r="AA551" s="203" t="s">
        <v>925</v>
      </c>
      <c r="AB551" s="203" t="s">
        <v>925</v>
      </c>
      <c r="AC551" s="147"/>
      <c r="AD551" s="148"/>
      <c r="AE551" s="158"/>
      <c r="AF551" s="158"/>
      <c r="AG551" s="158"/>
      <c r="AH551" s="158"/>
      <c r="AI551" s="158"/>
      <c r="AJ551" s="158"/>
      <c r="AK551" s="169"/>
      <c r="AL551" s="170"/>
      <c r="AM551" s="170"/>
      <c r="AN551" s="170"/>
      <c r="AO551" s="170"/>
      <c r="AP551" s="170"/>
      <c r="AQ551" s="169"/>
      <c r="AR551" s="183"/>
      <c r="AS551" s="183"/>
      <c r="AT551" s="183"/>
      <c r="AU551" s="183"/>
      <c r="AV551" s="183"/>
      <c r="AW551" s="183"/>
      <c r="AX551" s="64"/>
      <c r="AY551" s="64"/>
      <c r="AZ551" s="64"/>
      <c r="BA551" s="64"/>
      <c r="BB551" s="27"/>
      <c r="BC551" s="64"/>
    </row>
    <row r="552" spans="1:55" s="25" customFormat="1" ht="15.95" customHeight="1">
      <c r="A552" s="219" t="s">
        <v>1401</v>
      </c>
      <c r="B552" s="226" t="s">
        <v>1369</v>
      </c>
      <c r="C552" s="42">
        <v>42922</v>
      </c>
      <c r="D552" s="42"/>
      <c r="E552" s="93" t="s">
        <v>1222</v>
      </c>
      <c r="F552" s="43" t="s">
        <v>1304</v>
      </c>
      <c r="G552" s="110" t="s">
        <v>1279</v>
      </c>
      <c r="H552" s="41" t="s">
        <v>1223</v>
      </c>
      <c r="I552" s="128"/>
      <c r="J552" s="128"/>
      <c r="K552" s="128"/>
      <c r="L552" s="138" t="s">
        <v>925</v>
      </c>
      <c r="M552" s="138" t="s">
        <v>925</v>
      </c>
      <c r="N552" s="138" t="s">
        <v>925</v>
      </c>
      <c r="O552" s="138" t="s">
        <v>925</v>
      </c>
      <c r="P552" s="138" t="s">
        <v>925</v>
      </c>
      <c r="Q552" s="138" t="s">
        <v>925</v>
      </c>
      <c r="R552" s="204"/>
      <c r="S552" s="204"/>
      <c r="T552" s="193" t="s">
        <v>925</v>
      </c>
      <c r="U552" s="193" t="s">
        <v>925</v>
      </c>
      <c r="V552" s="193" t="s">
        <v>925</v>
      </c>
      <c r="W552" s="193" t="s">
        <v>925</v>
      </c>
      <c r="X552" s="193" t="s">
        <v>925</v>
      </c>
      <c r="Y552" s="193" t="s">
        <v>925</v>
      </c>
      <c r="Z552" s="194"/>
      <c r="AA552" s="204"/>
      <c r="AB552" s="204"/>
      <c r="AC552" s="145"/>
      <c r="AD552" s="149"/>
      <c r="AE552" s="159"/>
      <c r="AF552" s="159"/>
      <c r="AG552" s="159"/>
      <c r="AH552" s="159"/>
      <c r="AI552" s="159"/>
      <c r="AJ552" s="159"/>
      <c r="AK552" s="171"/>
      <c r="AL552" s="172"/>
      <c r="AM552" s="172"/>
      <c r="AN552" s="172"/>
      <c r="AO552" s="172"/>
      <c r="AP552" s="172"/>
      <c r="AQ552" s="171"/>
      <c r="AR552" s="184"/>
      <c r="AS552" s="184"/>
      <c r="AT552" s="184"/>
      <c r="AU552" s="184"/>
      <c r="AV552" s="184"/>
      <c r="AW552" s="184"/>
      <c r="AX552" s="41"/>
      <c r="AY552" s="41"/>
      <c r="AZ552" s="41"/>
      <c r="BA552" s="41"/>
      <c r="BB552" s="27"/>
      <c r="BC552" s="41"/>
    </row>
    <row r="553" spans="1:55" s="25" customFormat="1" ht="15.95" customHeight="1">
      <c r="A553" s="219" t="s">
        <v>1403</v>
      </c>
      <c r="B553" s="226" t="s">
        <v>1369</v>
      </c>
      <c r="C553" s="62">
        <v>42922</v>
      </c>
      <c r="D553" s="62"/>
      <c r="E553" s="94" t="s">
        <v>972</v>
      </c>
      <c r="F553" s="43" t="s">
        <v>1317</v>
      </c>
      <c r="G553" s="111" t="s">
        <v>1007</v>
      </c>
      <c r="H553" s="64" t="s">
        <v>1376</v>
      </c>
      <c r="I553" s="129"/>
      <c r="J553" s="129"/>
      <c r="K553" s="129"/>
      <c r="L553" s="137" t="s">
        <v>925</v>
      </c>
      <c r="M553" s="137" t="s">
        <v>925</v>
      </c>
      <c r="N553" s="137" t="s">
        <v>925</v>
      </c>
      <c r="O553" s="137" t="s">
        <v>925</v>
      </c>
      <c r="P553" s="137" t="s">
        <v>925</v>
      </c>
      <c r="Q553" s="137" t="s">
        <v>925</v>
      </c>
      <c r="R553" s="203"/>
      <c r="S553" s="203"/>
      <c r="T553" s="193" t="s">
        <v>925</v>
      </c>
      <c r="U553" s="193" t="s">
        <v>925</v>
      </c>
      <c r="V553" s="193" t="s">
        <v>925</v>
      </c>
      <c r="W553" s="193" t="s">
        <v>925</v>
      </c>
      <c r="X553" s="193" t="s">
        <v>925</v>
      </c>
      <c r="Y553" s="193" t="s">
        <v>925</v>
      </c>
      <c r="Z553" s="193" t="s">
        <v>925</v>
      </c>
      <c r="AA553" s="203" t="s">
        <v>925</v>
      </c>
      <c r="AB553" s="203" t="s">
        <v>925</v>
      </c>
      <c r="AC553" s="147"/>
      <c r="AD553" s="148"/>
      <c r="AE553" s="158"/>
      <c r="AF553" s="158"/>
      <c r="AG553" s="158"/>
      <c r="AH553" s="158"/>
      <c r="AI553" s="158"/>
      <c r="AJ553" s="158"/>
      <c r="AK553" s="169"/>
      <c r="AL553" s="170"/>
      <c r="AM553" s="170"/>
      <c r="AN553" s="170"/>
      <c r="AO553" s="170"/>
      <c r="AP553" s="170"/>
      <c r="AQ553" s="169"/>
      <c r="AR553" s="183"/>
      <c r="AS553" s="183"/>
      <c r="AT553" s="183"/>
      <c r="AU553" s="183"/>
      <c r="AV553" s="183"/>
      <c r="AW553" s="183"/>
      <c r="AX553" s="64"/>
      <c r="AY553" s="64"/>
      <c r="AZ553" s="64"/>
      <c r="BA553" s="64"/>
      <c r="BB553" s="27"/>
      <c r="BC553" s="64"/>
    </row>
    <row r="554" spans="1:55" s="25" customFormat="1" ht="15.95" customHeight="1">
      <c r="A554" s="219" t="s">
        <v>1403</v>
      </c>
      <c r="B554" s="226" t="s">
        <v>1369</v>
      </c>
      <c r="C554" s="62">
        <v>42923</v>
      </c>
      <c r="D554" s="62"/>
      <c r="E554" s="94"/>
      <c r="F554" s="43" t="s">
        <v>1324</v>
      </c>
      <c r="G554" s="111" t="s">
        <v>1016</v>
      </c>
      <c r="H554" s="64" t="s">
        <v>1376</v>
      </c>
      <c r="I554" s="129"/>
      <c r="J554" s="129"/>
      <c r="K554" s="129"/>
      <c r="L554" s="137" t="s">
        <v>925</v>
      </c>
      <c r="M554" s="137" t="s">
        <v>925</v>
      </c>
      <c r="N554" s="137" t="s">
        <v>925</v>
      </c>
      <c r="O554" s="137" t="s">
        <v>925</v>
      </c>
      <c r="P554" s="137" t="s">
        <v>925</v>
      </c>
      <c r="Q554" s="137" t="s">
        <v>925</v>
      </c>
      <c r="R554" s="203" t="s">
        <v>925</v>
      </c>
      <c r="S554" s="203" t="s">
        <v>925</v>
      </c>
      <c r="T554" s="193"/>
      <c r="U554" s="193" t="s">
        <v>925</v>
      </c>
      <c r="V554" s="193" t="s">
        <v>925</v>
      </c>
      <c r="W554" s="193" t="s">
        <v>925</v>
      </c>
      <c r="X554" s="193" t="s">
        <v>925</v>
      </c>
      <c r="Y554" s="193" t="s">
        <v>925</v>
      </c>
      <c r="Z554" s="193" t="s">
        <v>925</v>
      </c>
      <c r="AA554" s="203" t="s">
        <v>925</v>
      </c>
      <c r="AB554" s="203"/>
      <c r="AC554" s="147"/>
      <c r="AD554" s="148"/>
      <c r="AE554" s="158"/>
      <c r="AF554" s="158"/>
      <c r="AG554" s="158"/>
      <c r="AH554" s="158"/>
      <c r="AI554" s="158"/>
      <c r="AJ554" s="158"/>
      <c r="AK554" s="169"/>
      <c r="AL554" s="170"/>
      <c r="AM554" s="170"/>
      <c r="AN554" s="170"/>
      <c r="AO554" s="170"/>
      <c r="AP554" s="170"/>
      <c r="AQ554" s="169"/>
      <c r="AR554" s="183"/>
      <c r="AS554" s="183"/>
      <c r="AT554" s="183"/>
      <c r="AU554" s="183"/>
      <c r="AV554" s="183"/>
      <c r="AW554" s="183"/>
      <c r="AX554" s="64"/>
      <c r="AY554" s="64"/>
      <c r="AZ554" s="64"/>
      <c r="BA554" s="64"/>
      <c r="BB554" s="27"/>
      <c r="BC554" s="64"/>
    </row>
    <row r="555" spans="1:55" s="25" customFormat="1" ht="15.95" customHeight="1">
      <c r="A555" s="219"/>
      <c r="B555" s="226"/>
      <c r="C555" s="62"/>
      <c r="D555" s="62"/>
      <c r="E555" s="94"/>
      <c r="F555" s="43"/>
      <c r="G555" s="111"/>
      <c r="H555" s="64"/>
      <c r="I555" s="129"/>
      <c r="J555" s="129"/>
      <c r="K555" s="129"/>
      <c r="L555" s="137"/>
      <c r="M555" s="137"/>
      <c r="N555" s="137"/>
      <c r="O555" s="137"/>
      <c r="P555" s="137"/>
      <c r="Q555" s="137"/>
      <c r="R555" s="203"/>
      <c r="S555" s="203"/>
      <c r="T555" s="193"/>
      <c r="U555" s="193"/>
      <c r="V555" s="193"/>
      <c r="W555" s="193"/>
      <c r="X555" s="193"/>
      <c r="Y555" s="193"/>
      <c r="Z555" s="193"/>
      <c r="AA555" s="203"/>
      <c r="AB555" s="203"/>
      <c r="AC555" s="147"/>
      <c r="AD555" s="148"/>
      <c r="AE555" s="158"/>
      <c r="AF555" s="158"/>
      <c r="AG555" s="158"/>
      <c r="AH555" s="158"/>
      <c r="AI555" s="158"/>
      <c r="AJ555" s="158"/>
      <c r="AK555" s="169"/>
      <c r="AL555" s="170"/>
      <c r="AM555" s="170"/>
      <c r="AN555" s="170"/>
      <c r="AO555" s="170"/>
      <c r="AP555" s="170"/>
      <c r="AQ555" s="169"/>
      <c r="AR555" s="183"/>
      <c r="AS555" s="183"/>
      <c r="AT555" s="183"/>
      <c r="AU555" s="183"/>
      <c r="AV555" s="183"/>
      <c r="AW555" s="183"/>
      <c r="AX555" s="64"/>
      <c r="AY555" s="64"/>
      <c r="AZ555" s="64"/>
      <c r="BA555" s="64"/>
      <c r="BB555" s="27"/>
      <c r="BC555" s="64"/>
    </row>
    <row r="556" spans="1:55" s="25" customFormat="1" ht="15.95" customHeight="1">
      <c r="A556" s="219" t="s">
        <v>1400</v>
      </c>
      <c r="B556" s="226" t="s">
        <v>1254</v>
      </c>
      <c r="C556" s="62">
        <v>42924</v>
      </c>
      <c r="D556" s="62"/>
      <c r="E556" s="94" t="s">
        <v>1020</v>
      </c>
      <c r="F556" s="43" t="s">
        <v>1028</v>
      </c>
      <c r="G556" s="111" t="s">
        <v>1015</v>
      </c>
      <c r="H556" s="64" t="s">
        <v>1382</v>
      </c>
      <c r="I556" s="129"/>
      <c r="J556" s="129"/>
      <c r="K556" s="129"/>
      <c r="L556" s="137"/>
      <c r="M556" s="137"/>
      <c r="N556" s="137"/>
      <c r="O556" s="137"/>
      <c r="P556" s="137"/>
      <c r="Q556" s="137"/>
      <c r="R556" s="203"/>
      <c r="S556" s="203"/>
      <c r="T556" s="193"/>
      <c r="U556" s="193"/>
      <c r="V556" s="193"/>
      <c r="W556" s="193"/>
      <c r="X556" s="193"/>
      <c r="Y556" s="193"/>
      <c r="Z556" s="193"/>
      <c r="AA556" s="203"/>
      <c r="AB556" s="203"/>
      <c r="AC556" s="147"/>
      <c r="AD556" s="148"/>
      <c r="AE556" s="158"/>
      <c r="AF556" s="158"/>
      <c r="AG556" s="158"/>
      <c r="AH556" s="158"/>
      <c r="AI556" s="158"/>
      <c r="AJ556" s="158"/>
      <c r="AK556" s="169" t="s">
        <v>925</v>
      </c>
      <c r="AL556" s="170" t="s">
        <v>925</v>
      </c>
      <c r="AM556" s="170" t="s">
        <v>925</v>
      </c>
      <c r="AN556" s="170" t="s">
        <v>925</v>
      </c>
      <c r="AO556" s="170" t="s">
        <v>925</v>
      </c>
      <c r="AP556" s="170" t="s">
        <v>925</v>
      </c>
      <c r="AQ556" s="169"/>
      <c r="AR556" s="183"/>
      <c r="AS556" s="183"/>
      <c r="AT556" s="183"/>
      <c r="AU556" s="183"/>
      <c r="AV556" s="183"/>
      <c r="AW556" s="183"/>
      <c r="AX556" s="64"/>
      <c r="AY556" s="64"/>
      <c r="AZ556" s="64"/>
      <c r="BA556" s="64"/>
      <c r="BB556" s="27"/>
      <c r="BC556" s="64"/>
    </row>
    <row r="557" spans="1:55" s="43" customFormat="1" ht="15.95" customHeight="1">
      <c r="A557" s="219" t="s">
        <v>1405</v>
      </c>
      <c r="B557" s="226" t="s">
        <v>1369</v>
      </c>
      <c r="C557" s="42">
        <v>42924</v>
      </c>
      <c r="D557" s="42"/>
      <c r="E557" s="93" t="s">
        <v>901</v>
      </c>
      <c r="F557" s="43" t="s">
        <v>1332</v>
      </c>
      <c r="G557" s="110" t="s">
        <v>902</v>
      </c>
      <c r="H557" s="41" t="s">
        <v>1418</v>
      </c>
      <c r="I557" s="128" t="s">
        <v>925</v>
      </c>
      <c r="J557" s="128"/>
      <c r="K557" s="128" t="s">
        <v>925</v>
      </c>
      <c r="L557" s="138" t="s">
        <v>925</v>
      </c>
      <c r="M557" s="138" t="s">
        <v>925</v>
      </c>
      <c r="N557" s="138" t="s">
        <v>925</v>
      </c>
      <c r="O557" s="138" t="s">
        <v>925</v>
      </c>
      <c r="P557" s="138" t="s">
        <v>925</v>
      </c>
      <c r="Q557" s="138" t="s">
        <v>925</v>
      </c>
      <c r="R557" s="204" t="s">
        <v>925</v>
      </c>
      <c r="S557" s="204" t="s">
        <v>925</v>
      </c>
      <c r="T557" s="194" t="s">
        <v>925</v>
      </c>
      <c r="U557" s="194" t="s">
        <v>925</v>
      </c>
      <c r="V557" s="194" t="s">
        <v>925</v>
      </c>
      <c r="W557" s="194" t="s">
        <v>925</v>
      </c>
      <c r="X557" s="194" t="s">
        <v>925</v>
      </c>
      <c r="Y557" s="194" t="s">
        <v>925</v>
      </c>
      <c r="Z557" s="194" t="s">
        <v>925</v>
      </c>
      <c r="AA557" s="204" t="s">
        <v>925</v>
      </c>
      <c r="AB557" s="204"/>
      <c r="AC557" s="145"/>
      <c r="AD557" s="149" t="s">
        <v>925</v>
      </c>
      <c r="AE557" s="159" t="s">
        <v>925</v>
      </c>
      <c r="AF557" s="159"/>
      <c r="AG557" s="159"/>
      <c r="AH557" s="159"/>
      <c r="AI557" s="159"/>
      <c r="AJ557" s="159"/>
      <c r="AK557" s="171" t="s">
        <v>925</v>
      </c>
      <c r="AL557" s="172"/>
      <c r="AM557" s="172"/>
      <c r="AN557" s="172"/>
      <c r="AO557" s="172"/>
      <c r="AP557" s="172"/>
      <c r="AQ557" s="171"/>
      <c r="AR557" s="184" t="s">
        <v>925</v>
      </c>
      <c r="AS557" s="184" t="s">
        <v>925</v>
      </c>
      <c r="AT557" s="184" t="s">
        <v>925</v>
      </c>
      <c r="AU557" s="184" t="s">
        <v>925</v>
      </c>
      <c r="AV557" s="184" t="s">
        <v>925</v>
      </c>
      <c r="AW557" s="184" t="s">
        <v>925</v>
      </c>
      <c r="AX557" s="41" t="s">
        <v>926</v>
      </c>
      <c r="AY557" s="41" t="s">
        <v>942</v>
      </c>
      <c r="AZ557" s="41" t="s">
        <v>66</v>
      </c>
      <c r="BA557" s="41"/>
      <c r="BB557" s="27" t="s">
        <v>957</v>
      </c>
      <c r="BC557" s="41" t="s">
        <v>958</v>
      </c>
    </row>
    <row r="558" spans="1:55" s="57" customFormat="1" ht="15.75" customHeight="1">
      <c r="A558" s="222" t="s">
        <v>1403</v>
      </c>
      <c r="B558" s="255" t="s">
        <v>1369</v>
      </c>
      <c r="C558" s="56">
        <v>42924</v>
      </c>
      <c r="D558" s="56">
        <v>42925</v>
      </c>
      <c r="E558" s="98" t="s">
        <v>1421</v>
      </c>
      <c r="F558" s="57" t="s">
        <v>1132</v>
      </c>
      <c r="G558" s="116" t="s">
        <v>1139</v>
      </c>
      <c r="H558" s="58" t="s">
        <v>1419</v>
      </c>
      <c r="I558" s="128" t="s">
        <v>925</v>
      </c>
      <c r="J558" s="128" t="s">
        <v>925</v>
      </c>
      <c r="K558" s="132" t="s">
        <v>925</v>
      </c>
      <c r="L558" s="138" t="s">
        <v>925</v>
      </c>
      <c r="M558" s="138" t="s">
        <v>925</v>
      </c>
      <c r="N558" s="138" t="s">
        <v>925</v>
      </c>
      <c r="O558" s="138" t="s">
        <v>925</v>
      </c>
      <c r="P558" s="138" t="s">
        <v>925</v>
      </c>
      <c r="Q558" s="138" t="s">
        <v>925</v>
      </c>
      <c r="R558" s="204" t="s">
        <v>925</v>
      </c>
      <c r="S558" s="204"/>
      <c r="T558" s="194"/>
      <c r="U558" s="194"/>
      <c r="V558" s="194"/>
      <c r="W558" s="194"/>
      <c r="X558" s="194"/>
      <c r="Y558" s="194"/>
      <c r="Z558" s="194"/>
      <c r="AA558" s="204"/>
      <c r="AB558" s="204"/>
      <c r="AC558" s="145" t="s">
        <v>925</v>
      </c>
      <c r="AD558" s="149" t="s">
        <v>925</v>
      </c>
      <c r="AE558" s="159" t="s">
        <v>925</v>
      </c>
      <c r="AF558" s="159" t="s">
        <v>925</v>
      </c>
      <c r="AG558" s="159" t="s">
        <v>925</v>
      </c>
      <c r="AH558" s="159" t="s">
        <v>925</v>
      </c>
      <c r="AI558" s="159" t="s">
        <v>925</v>
      </c>
      <c r="AJ558" s="159" t="s">
        <v>925</v>
      </c>
      <c r="AK558" s="171"/>
      <c r="AL558" s="172"/>
      <c r="AM558" s="172"/>
      <c r="AN558" s="172"/>
      <c r="AO558" s="172"/>
      <c r="AP558" s="172"/>
      <c r="AQ558" s="171"/>
      <c r="AR558" s="184"/>
      <c r="AS558" s="184"/>
      <c r="AT558" s="184"/>
      <c r="AU558" s="256"/>
      <c r="AV558" s="256"/>
      <c r="AW558" s="256"/>
      <c r="AX558" s="58"/>
      <c r="AY558" s="61"/>
      <c r="AZ558" s="58"/>
    </row>
    <row r="559" spans="1:55" s="57" customFormat="1" ht="15.95" customHeight="1">
      <c r="A559" s="222" t="s">
        <v>1403</v>
      </c>
      <c r="B559" s="255" t="s">
        <v>1369</v>
      </c>
      <c r="C559" s="56">
        <v>42925</v>
      </c>
      <c r="D559" s="56"/>
      <c r="E559" s="98" t="s">
        <v>1421</v>
      </c>
      <c r="F559" s="57" t="s">
        <v>1132</v>
      </c>
      <c r="G559" s="116" t="s">
        <v>1139</v>
      </c>
      <c r="H559" s="58" t="s">
        <v>1420</v>
      </c>
      <c r="I559" s="128"/>
      <c r="J559" s="128"/>
      <c r="K559" s="132"/>
      <c r="L559" s="138"/>
      <c r="M559" s="138"/>
      <c r="N559" s="138"/>
      <c r="O559" s="138"/>
      <c r="P559" s="138"/>
      <c r="Q559" s="138"/>
      <c r="R559" s="204"/>
      <c r="S559" s="204" t="s">
        <v>925</v>
      </c>
      <c r="T559" s="194" t="s">
        <v>925</v>
      </c>
      <c r="U559" s="194" t="s">
        <v>925</v>
      </c>
      <c r="V559" s="194" t="s">
        <v>925</v>
      </c>
      <c r="W559" s="194" t="s">
        <v>925</v>
      </c>
      <c r="X559" s="194" t="s">
        <v>925</v>
      </c>
      <c r="Y559" s="194" t="s">
        <v>925</v>
      </c>
      <c r="Z559" s="194" t="s">
        <v>925</v>
      </c>
      <c r="AA559" s="204" t="s">
        <v>925</v>
      </c>
      <c r="AB559" s="204" t="s">
        <v>925</v>
      </c>
      <c r="AC559" s="145"/>
      <c r="AD559" s="149"/>
      <c r="AE559" s="159" t="s">
        <v>925</v>
      </c>
      <c r="AF559" s="159" t="s">
        <v>925</v>
      </c>
      <c r="AG559" s="159" t="s">
        <v>925</v>
      </c>
      <c r="AH559" s="159" t="s">
        <v>925</v>
      </c>
      <c r="AI559" s="159" t="s">
        <v>925</v>
      </c>
      <c r="AJ559" s="159" t="s">
        <v>925</v>
      </c>
      <c r="AK559" s="171"/>
      <c r="AL559" s="172"/>
      <c r="AM559" s="172"/>
      <c r="AN559" s="172"/>
      <c r="AO559" s="172"/>
      <c r="AP559" s="172"/>
      <c r="AQ559" s="171"/>
      <c r="AR559" s="184"/>
      <c r="AS559" s="184"/>
      <c r="AT559" s="184"/>
      <c r="AU559" s="256"/>
      <c r="AV559" s="256"/>
      <c r="AW559" s="256"/>
      <c r="AX559" s="58"/>
      <c r="AY559" s="61"/>
      <c r="AZ559" s="58"/>
    </row>
    <row r="560" spans="1:55" s="43" customFormat="1" ht="15.95" customHeight="1">
      <c r="A560" s="219" t="s">
        <v>1405</v>
      </c>
      <c r="B560" s="226" t="s">
        <v>1369</v>
      </c>
      <c r="C560" s="42">
        <v>42925</v>
      </c>
      <c r="D560" s="42"/>
      <c r="E560" s="93" t="s">
        <v>901</v>
      </c>
      <c r="F560" s="43" t="s">
        <v>1332</v>
      </c>
      <c r="G560" s="110" t="s">
        <v>903</v>
      </c>
      <c r="H560" s="41" t="s">
        <v>1290</v>
      </c>
      <c r="I560" s="128"/>
      <c r="J560" s="128"/>
      <c r="K560" s="128"/>
      <c r="L560" s="138" t="s">
        <v>925</v>
      </c>
      <c r="M560" s="138" t="s">
        <v>925</v>
      </c>
      <c r="N560" s="138" t="s">
        <v>925</v>
      </c>
      <c r="O560" s="138" t="s">
        <v>925</v>
      </c>
      <c r="P560" s="138" t="s">
        <v>925</v>
      </c>
      <c r="Q560" s="138" t="s">
        <v>925</v>
      </c>
      <c r="R560" s="204" t="s">
        <v>925</v>
      </c>
      <c r="S560" s="204" t="s">
        <v>925</v>
      </c>
      <c r="T560" s="194" t="s">
        <v>925</v>
      </c>
      <c r="U560" s="194" t="s">
        <v>925</v>
      </c>
      <c r="V560" s="194" t="s">
        <v>925</v>
      </c>
      <c r="W560" s="194" t="s">
        <v>925</v>
      </c>
      <c r="X560" s="194" t="s">
        <v>925</v>
      </c>
      <c r="Y560" s="194" t="s">
        <v>925</v>
      </c>
      <c r="Z560" s="194" t="s">
        <v>925</v>
      </c>
      <c r="AA560" s="204" t="s">
        <v>925</v>
      </c>
      <c r="AB560" s="204" t="s">
        <v>925</v>
      </c>
      <c r="AC560" s="145"/>
      <c r="AD560" s="149"/>
      <c r="AE560" s="159" t="s">
        <v>925</v>
      </c>
      <c r="AF560" s="159"/>
      <c r="AG560" s="159"/>
      <c r="AH560" s="159"/>
      <c r="AI560" s="159"/>
      <c r="AJ560" s="159"/>
      <c r="AK560" s="171" t="s">
        <v>925</v>
      </c>
      <c r="AL560" s="172"/>
      <c r="AM560" s="172"/>
      <c r="AN560" s="172"/>
      <c r="AO560" s="172"/>
      <c r="AP560" s="172"/>
      <c r="AQ560" s="171"/>
      <c r="AR560" s="184" t="s">
        <v>925</v>
      </c>
      <c r="AS560" s="184" t="s">
        <v>925</v>
      </c>
      <c r="AT560" s="184" t="s">
        <v>925</v>
      </c>
      <c r="AU560" s="184" t="s">
        <v>925</v>
      </c>
      <c r="AV560" s="184" t="s">
        <v>925</v>
      </c>
      <c r="AW560" s="184" t="s">
        <v>925</v>
      </c>
      <c r="AX560" s="41" t="s">
        <v>926</v>
      </c>
      <c r="AY560" s="41" t="s">
        <v>942</v>
      </c>
      <c r="AZ560" s="41" t="s">
        <v>66</v>
      </c>
      <c r="BA560" s="60" t="s">
        <v>959</v>
      </c>
      <c r="BB560" s="27" t="s">
        <v>957</v>
      </c>
      <c r="BC560" s="41" t="s">
        <v>958</v>
      </c>
    </row>
    <row r="561" spans="1:55" s="25" customFormat="1" ht="15.95" customHeight="1">
      <c r="A561" s="219" t="s">
        <v>1401</v>
      </c>
      <c r="B561" s="226" t="s">
        <v>1369</v>
      </c>
      <c r="C561" s="42">
        <v>42925</v>
      </c>
      <c r="D561" s="42"/>
      <c r="E561" s="93" t="s">
        <v>803</v>
      </c>
      <c r="F561" s="43" t="s">
        <v>1305</v>
      </c>
      <c r="G561" s="110" t="s">
        <v>804</v>
      </c>
      <c r="H561" s="41" t="s">
        <v>826</v>
      </c>
      <c r="I561" s="128"/>
      <c r="J561" s="128"/>
      <c r="K561" s="128"/>
      <c r="L561" s="138"/>
      <c r="M561" s="138" t="s">
        <v>925</v>
      </c>
      <c r="N561" s="138" t="s">
        <v>925</v>
      </c>
      <c r="O561" s="138" t="s">
        <v>925</v>
      </c>
      <c r="P561" s="138" t="s">
        <v>925</v>
      </c>
      <c r="Q561" s="138" t="s">
        <v>925</v>
      </c>
      <c r="R561" s="204"/>
      <c r="S561" s="204"/>
      <c r="T561" s="194"/>
      <c r="U561" s="194" t="s">
        <v>925</v>
      </c>
      <c r="V561" s="194" t="s">
        <v>925</v>
      </c>
      <c r="W561" s="194" t="s">
        <v>925</v>
      </c>
      <c r="X561" s="194" t="s">
        <v>925</v>
      </c>
      <c r="Y561" s="194" t="s">
        <v>925</v>
      </c>
      <c r="Z561" s="194"/>
      <c r="AA561" s="204"/>
      <c r="AB561" s="204"/>
      <c r="AC561" s="145"/>
      <c r="AD561" s="149"/>
      <c r="AE561" s="159"/>
      <c r="AF561" s="159"/>
      <c r="AG561" s="159"/>
      <c r="AH561" s="159"/>
      <c r="AI561" s="159"/>
      <c r="AJ561" s="159"/>
      <c r="AK561" s="171"/>
      <c r="AL561" s="172"/>
      <c r="AM561" s="172"/>
      <c r="AN561" s="172"/>
      <c r="AO561" s="172"/>
      <c r="AP561" s="172"/>
      <c r="AQ561" s="171"/>
      <c r="AR561" s="184"/>
      <c r="AS561" s="184"/>
      <c r="AT561" s="184"/>
      <c r="AU561" s="184"/>
      <c r="AV561" s="184"/>
      <c r="AW561" s="184"/>
      <c r="AX561" s="41" t="s">
        <v>926</v>
      </c>
      <c r="AY561" s="41" t="s">
        <v>942</v>
      </c>
      <c r="AZ561" s="41" t="s">
        <v>66</v>
      </c>
      <c r="BA561" s="41"/>
      <c r="BB561" s="27"/>
      <c r="BC561" s="41"/>
    </row>
    <row r="562" spans="1:55" s="25" customFormat="1" ht="15.95" customHeight="1">
      <c r="A562" s="219" t="s">
        <v>1403</v>
      </c>
      <c r="B562" s="226" t="s">
        <v>1369</v>
      </c>
      <c r="C562" s="62">
        <v>42925</v>
      </c>
      <c r="D562" s="62"/>
      <c r="E562" s="94" t="s">
        <v>980</v>
      </c>
      <c r="F562" s="43" t="s">
        <v>981</v>
      </c>
      <c r="G562" s="111" t="s">
        <v>982</v>
      </c>
      <c r="H562" s="64" t="s">
        <v>1376</v>
      </c>
      <c r="I562" s="129"/>
      <c r="J562" s="129"/>
      <c r="K562" s="129"/>
      <c r="L562" s="137" t="s">
        <v>925</v>
      </c>
      <c r="M562" s="137" t="s">
        <v>925</v>
      </c>
      <c r="N562" s="137" t="s">
        <v>925</v>
      </c>
      <c r="O562" s="137" t="s">
        <v>925</v>
      </c>
      <c r="P562" s="137" t="s">
        <v>925</v>
      </c>
      <c r="Q562" s="137" t="s">
        <v>925</v>
      </c>
      <c r="R562" s="203" t="s">
        <v>925</v>
      </c>
      <c r="S562" s="203" t="s">
        <v>925</v>
      </c>
      <c r="T562" s="193" t="s">
        <v>925</v>
      </c>
      <c r="U562" s="193" t="s">
        <v>925</v>
      </c>
      <c r="V562" s="193" t="s">
        <v>925</v>
      </c>
      <c r="W562" s="193" t="s">
        <v>925</v>
      </c>
      <c r="X562" s="193" t="s">
        <v>925</v>
      </c>
      <c r="Y562" s="193" t="s">
        <v>925</v>
      </c>
      <c r="Z562" s="193" t="s">
        <v>925</v>
      </c>
      <c r="AA562" s="203" t="s">
        <v>925</v>
      </c>
      <c r="AB562" s="203" t="s">
        <v>925</v>
      </c>
      <c r="AC562" s="147"/>
      <c r="AD562" s="148"/>
      <c r="AE562" s="158"/>
      <c r="AF562" s="164"/>
      <c r="AG562" s="164"/>
      <c r="AH562" s="164"/>
      <c r="AI562" s="164"/>
      <c r="AJ562" s="164"/>
      <c r="AK562" s="179"/>
      <c r="AL562" s="180"/>
      <c r="AM562" s="180"/>
      <c r="AN562" s="180"/>
      <c r="AO562" s="180"/>
      <c r="AP562" s="180"/>
      <c r="AQ562" s="169"/>
      <c r="AR562" s="183"/>
      <c r="AS562" s="183"/>
      <c r="AT562" s="183"/>
      <c r="AU562" s="183"/>
      <c r="AV562" s="183"/>
      <c r="AW562" s="183"/>
      <c r="AX562" s="64"/>
      <c r="AY562" s="64"/>
      <c r="AZ562" s="64"/>
      <c r="BA562" s="64"/>
      <c r="BB562" s="27"/>
      <c r="BC562" s="64"/>
    </row>
    <row r="563" spans="1:55" s="25" customFormat="1" ht="15.95" customHeight="1">
      <c r="A563" s="219" t="s">
        <v>1400</v>
      </c>
      <c r="B563" s="226" t="s">
        <v>1369</v>
      </c>
      <c r="C563" s="62">
        <v>42925</v>
      </c>
      <c r="D563" s="62"/>
      <c r="E563" s="94" t="s">
        <v>1014</v>
      </c>
      <c r="F563" s="43" t="s">
        <v>1028</v>
      </c>
      <c r="G563" s="111" t="s">
        <v>1015</v>
      </c>
      <c r="H563" s="64" t="s">
        <v>1376</v>
      </c>
      <c r="I563" s="129"/>
      <c r="J563" s="129"/>
      <c r="K563" s="129"/>
      <c r="L563" s="137"/>
      <c r="M563" s="137"/>
      <c r="N563" s="137"/>
      <c r="O563" s="137"/>
      <c r="P563" s="137"/>
      <c r="Q563" s="137"/>
      <c r="R563" s="203"/>
      <c r="S563" s="203"/>
      <c r="T563" s="193"/>
      <c r="U563" s="193"/>
      <c r="V563" s="193"/>
      <c r="W563" s="193"/>
      <c r="X563" s="193"/>
      <c r="Y563" s="193"/>
      <c r="Z563" s="193"/>
      <c r="AA563" s="203"/>
      <c r="AB563" s="203"/>
      <c r="AC563" s="147"/>
      <c r="AD563" s="148"/>
      <c r="AE563" s="158" t="s">
        <v>925</v>
      </c>
      <c r="AF563" s="158" t="s">
        <v>925</v>
      </c>
      <c r="AG563" s="158" t="s">
        <v>925</v>
      </c>
      <c r="AH563" s="158" t="s">
        <v>925</v>
      </c>
      <c r="AI563" s="158" t="s">
        <v>925</v>
      </c>
      <c r="AJ563" s="158" t="s">
        <v>925</v>
      </c>
      <c r="AK563" s="169" t="s">
        <v>925</v>
      </c>
      <c r="AL563" s="170" t="s">
        <v>925</v>
      </c>
      <c r="AM563" s="170"/>
      <c r="AN563" s="170"/>
      <c r="AO563" s="170"/>
      <c r="AP563" s="170"/>
      <c r="AQ563" s="169"/>
      <c r="AR563" s="183"/>
      <c r="AS563" s="183"/>
      <c r="AT563" s="183"/>
      <c r="AU563" s="183"/>
      <c r="AV563" s="183"/>
      <c r="AW563" s="183"/>
      <c r="AX563" s="64"/>
      <c r="AY563" s="64"/>
      <c r="AZ563" s="64"/>
      <c r="BA563" s="64"/>
      <c r="BB563" s="27"/>
      <c r="BC563" s="64"/>
    </row>
    <row r="564" spans="1:55" s="25" customFormat="1" ht="15.95" customHeight="1">
      <c r="A564" s="219" t="s">
        <v>1403</v>
      </c>
      <c r="B564" s="226" t="s">
        <v>1369</v>
      </c>
      <c r="C564" s="42">
        <v>42925</v>
      </c>
      <c r="D564" s="42"/>
      <c r="E564" s="96" t="s">
        <v>1053</v>
      </c>
      <c r="F564" s="65" t="s">
        <v>1054</v>
      </c>
      <c r="G564" s="113" t="s">
        <v>1357</v>
      </c>
      <c r="H564" s="41"/>
      <c r="I564" s="128"/>
      <c r="J564" s="128"/>
      <c r="K564" s="128"/>
      <c r="L564" s="138"/>
      <c r="M564" s="138" t="s">
        <v>925</v>
      </c>
      <c r="N564" s="138" t="s">
        <v>925</v>
      </c>
      <c r="O564" s="138" t="s">
        <v>925</v>
      </c>
      <c r="P564" s="138" t="s">
        <v>925</v>
      </c>
      <c r="Q564" s="138" t="s">
        <v>925</v>
      </c>
      <c r="R564" s="204" t="s">
        <v>925</v>
      </c>
      <c r="S564" s="204" t="s">
        <v>925</v>
      </c>
      <c r="T564" s="194"/>
      <c r="U564" s="194" t="s">
        <v>925</v>
      </c>
      <c r="V564" s="194" t="s">
        <v>925</v>
      </c>
      <c r="W564" s="194" t="s">
        <v>925</v>
      </c>
      <c r="X564" s="194" t="s">
        <v>925</v>
      </c>
      <c r="Y564" s="194" t="s">
        <v>925</v>
      </c>
      <c r="Z564" s="194" t="s">
        <v>925</v>
      </c>
      <c r="AA564" s="204" t="s">
        <v>925</v>
      </c>
      <c r="AB564" s="204"/>
      <c r="AC564" s="145"/>
      <c r="AD564" s="149"/>
      <c r="AE564" s="159"/>
      <c r="AF564" s="159"/>
      <c r="AG564" s="159"/>
      <c r="AH564" s="159"/>
      <c r="AI564" s="159"/>
      <c r="AJ564" s="159"/>
      <c r="AK564" s="171"/>
      <c r="AL564" s="172"/>
      <c r="AM564" s="172"/>
      <c r="AN564" s="172"/>
      <c r="AO564" s="172"/>
      <c r="AP564" s="172"/>
      <c r="AQ564" s="171"/>
      <c r="AR564" s="184"/>
      <c r="AS564" s="184"/>
      <c r="AT564" s="184"/>
      <c r="AU564" s="184"/>
      <c r="AV564" s="184"/>
      <c r="AW564" s="184"/>
      <c r="AX564" s="41"/>
      <c r="AY564" s="41" t="s">
        <v>942</v>
      </c>
      <c r="AZ564" s="41"/>
      <c r="BA564" s="41"/>
      <c r="BB564" s="27"/>
      <c r="BC564" s="41"/>
    </row>
    <row r="565" spans="1:55" s="25" customFormat="1" ht="15.95" customHeight="1">
      <c r="A565" s="219" t="s">
        <v>1403</v>
      </c>
      <c r="B565" s="226" t="s">
        <v>1369</v>
      </c>
      <c r="C565" s="42">
        <v>42925</v>
      </c>
      <c r="D565" s="42"/>
      <c r="E565" s="93" t="s">
        <v>1045</v>
      </c>
      <c r="F565" s="65" t="s">
        <v>1046</v>
      </c>
      <c r="G565" s="110" t="s">
        <v>1384</v>
      </c>
      <c r="H565" s="41" t="s">
        <v>1376</v>
      </c>
      <c r="I565" s="128"/>
      <c r="J565" s="128"/>
      <c r="K565" s="128"/>
      <c r="L565" s="138"/>
      <c r="M565" s="138" t="s">
        <v>925</v>
      </c>
      <c r="N565" s="138" t="s">
        <v>925</v>
      </c>
      <c r="O565" s="138" t="s">
        <v>925</v>
      </c>
      <c r="P565" s="138" t="s">
        <v>925</v>
      </c>
      <c r="Q565" s="138" t="s">
        <v>925</v>
      </c>
      <c r="R565" s="204" t="s">
        <v>925</v>
      </c>
      <c r="S565" s="204" t="s">
        <v>925</v>
      </c>
      <c r="T565" s="194"/>
      <c r="U565" s="194" t="s">
        <v>925</v>
      </c>
      <c r="V565" s="194" t="s">
        <v>925</v>
      </c>
      <c r="W565" s="194" t="s">
        <v>925</v>
      </c>
      <c r="X565" s="194" t="s">
        <v>925</v>
      </c>
      <c r="Y565" s="194" t="s">
        <v>925</v>
      </c>
      <c r="Z565" s="194" t="s">
        <v>925</v>
      </c>
      <c r="AA565" s="204" t="s">
        <v>925</v>
      </c>
      <c r="AB565" s="204" t="s">
        <v>925</v>
      </c>
      <c r="AC565" s="145"/>
      <c r="AD565" s="149"/>
      <c r="AE565" s="159"/>
      <c r="AF565" s="159"/>
      <c r="AG565" s="159"/>
      <c r="AH565" s="159"/>
      <c r="AI565" s="159"/>
      <c r="AJ565" s="159"/>
      <c r="AK565" s="171"/>
      <c r="AL565" s="172"/>
      <c r="AM565" s="172"/>
      <c r="AN565" s="172"/>
      <c r="AO565" s="172"/>
      <c r="AP565" s="172"/>
      <c r="AQ565" s="171"/>
      <c r="AR565" s="184"/>
      <c r="AS565" s="184"/>
      <c r="AT565" s="184"/>
      <c r="AU565" s="184"/>
      <c r="AV565" s="184"/>
      <c r="AW565" s="184"/>
      <c r="AX565" s="41"/>
      <c r="AY565" s="41" t="s">
        <v>942</v>
      </c>
      <c r="AZ565" s="41"/>
      <c r="BA565" s="41"/>
      <c r="BB565" s="27"/>
      <c r="BC565" s="41"/>
    </row>
    <row r="566" spans="1:55" s="25" customFormat="1" ht="15.95" customHeight="1">
      <c r="A566" s="219"/>
      <c r="B566" s="226"/>
      <c r="C566" s="42"/>
      <c r="D566" s="42"/>
      <c r="E566" s="93"/>
      <c r="F566" s="65"/>
      <c r="G566" s="110"/>
      <c r="H566" s="41"/>
      <c r="I566" s="128"/>
      <c r="J566" s="128"/>
      <c r="K566" s="128"/>
      <c r="L566" s="138"/>
      <c r="M566" s="138"/>
      <c r="N566" s="138"/>
      <c r="O566" s="138"/>
      <c r="P566" s="138"/>
      <c r="Q566" s="138"/>
      <c r="R566" s="204"/>
      <c r="S566" s="204"/>
      <c r="T566" s="194"/>
      <c r="U566" s="194"/>
      <c r="V566" s="194"/>
      <c r="W566" s="194"/>
      <c r="X566" s="194"/>
      <c r="Y566" s="194"/>
      <c r="Z566" s="194"/>
      <c r="AA566" s="204"/>
      <c r="AB566" s="204"/>
      <c r="AC566" s="145"/>
      <c r="AD566" s="149"/>
      <c r="AE566" s="159"/>
      <c r="AF566" s="159"/>
      <c r="AG566" s="159"/>
      <c r="AH566" s="159"/>
      <c r="AI566" s="159"/>
      <c r="AJ566" s="159"/>
      <c r="AK566" s="171"/>
      <c r="AL566" s="172"/>
      <c r="AM566" s="172"/>
      <c r="AN566" s="172"/>
      <c r="AO566" s="172"/>
      <c r="AP566" s="172"/>
      <c r="AQ566" s="171"/>
      <c r="AR566" s="184"/>
      <c r="AS566" s="184"/>
      <c r="AT566" s="184"/>
      <c r="AU566" s="184"/>
      <c r="AV566" s="184"/>
      <c r="AW566" s="184"/>
      <c r="AX566" s="41"/>
      <c r="AY566" s="41"/>
      <c r="AZ566" s="41"/>
      <c r="BA566" s="41"/>
      <c r="BB566" s="27"/>
      <c r="BC566" s="41"/>
    </row>
    <row r="567" spans="1:55" s="25" customFormat="1" ht="15.95" customHeight="1">
      <c r="A567" s="219" t="s">
        <v>1403</v>
      </c>
      <c r="B567" s="226" t="s">
        <v>1254</v>
      </c>
      <c r="C567" s="42">
        <v>42927</v>
      </c>
      <c r="D567" s="42"/>
      <c r="E567" s="93" t="s">
        <v>1380</v>
      </c>
      <c r="F567" s="65" t="s">
        <v>1321</v>
      </c>
      <c r="G567" s="110" t="s">
        <v>1385</v>
      </c>
      <c r="H567" s="41" t="s">
        <v>1383</v>
      </c>
      <c r="I567" s="128"/>
      <c r="J567" s="128"/>
      <c r="K567" s="128"/>
      <c r="L567" s="138"/>
      <c r="M567" s="138"/>
      <c r="N567" s="138"/>
      <c r="O567" s="138"/>
      <c r="P567" s="138"/>
      <c r="Q567" s="138"/>
      <c r="R567" s="204"/>
      <c r="S567" s="204"/>
      <c r="T567" s="194"/>
      <c r="U567" s="194" t="s">
        <v>925</v>
      </c>
      <c r="V567" s="194" t="s">
        <v>925</v>
      </c>
      <c r="W567" s="194" t="s">
        <v>925</v>
      </c>
      <c r="X567" s="194" t="s">
        <v>925</v>
      </c>
      <c r="Y567" s="194" t="s">
        <v>925</v>
      </c>
      <c r="Z567" s="194" t="s">
        <v>925</v>
      </c>
      <c r="AA567" s="204" t="s">
        <v>925</v>
      </c>
      <c r="AB567" s="204" t="s">
        <v>925</v>
      </c>
      <c r="AC567" s="145"/>
      <c r="AD567" s="149"/>
      <c r="AE567" s="159"/>
      <c r="AF567" s="159"/>
      <c r="AG567" s="159"/>
      <c r="AH567" s="159"/>
      <c r="AI567" s="159"/>
      <c r="AJ567" s="159"/>
      <c r="AK567" s="171"/>
      <c r="AL567" s="172"/>
      <c r="AM567" s="172"/>
      <c r="AN567" s="172"/>
      <c r="AO567" s="172"/>
      <c r="AP567" s="172"/>
      <c r="AQ567" s="171"/>
      <c r="AR567" s="184"/>
      <c r="AS567" s="184"/>
      <c r="AT567" s="184"/>
      <c r="AU567" s="184"/>
      <c r="AV567" s="184"/>
      <c r="AW567" s="184"/>
      <c r="AX567" s="41"/>
      <c r="AY567" s="41"/>
      <c r="AZ567" s="41"/>
      <c r="BA567" s="41"/>
      <c r="BB567" s="27"/>
      <c r="BC567" s="41"/>
    </row>
    <row r="568" spans="1:55" s="25" customFormat="1" ht="15.95" customHeight="1">
      <c r="A568" s="219" t="s">
        <v>1403</v>
      </c>
      <c r="B568" s="226" t="s">
        <v>1369</v>
      </c>
      <c r="C568" s="42">
        <v>42928</v>
      </c>
      <c r="D568" s="42"/>
      <c r="E568" s="93" t="s">
        <v>352</v>
      </c>
      <c r="F568" s="43" t="s">
        <v>1309</v>
      </c>
      <c r="G568" s="110" t="s">
        <v>1364</v>
      </c>
      <c r="H568" s="41" t="s">
        <v>1181</v>
      </c>
      <c r="I568" s="128"/>
      <c r="J568" s="128"/>
      <c r="K568" s="128"/>
      <c r="L568" s="138" t="s">
        <v>925</v>
      </c>
      <c r="M568" s="138" t="s">
        <v>925</v>
      </c>
      <c r="N568" s="138" t="s">
        <v>925</v>
      </c>
      <c r="O568" s="138" t="s">
        <v>925</v>
      </c>
      <c r="P568" s="138" t="s">
        <v>925</v>
      </c>
      <c r="Q568" s="138" t="s">
        <v>925</v>
      </c>
      <c r="R568" s="204" t="s">
        <v>925</v>
      </c>
      <c r="S568" s="204" t="s">
        <v>925</v>
      </c>
      <c r="T568" s="194" t="s">
        <v>925</v>
      </c>
      <c r="U568" s="194" t="s">
        <v>925</v>
      </c>
      <c r="V568" s="194" t="s">
        <v>925</v>
      </c>
      <c r="W568" s="194" t="s">
        <v>925</v>
      </c>
      <c r="X568" s="194" t="s">
        <v>925</v>
      </c>
      <c r="Y568" s="194" t="s">
        <v>925</v>
      </c>
      <c r="Z568" s="194" t="s">
        <v>925</v>
      </c>
      <c r="AA568" s="204" t="s">
        <v>925</v>
      </c>
      <c r="AB568" s="204" t="s">
        <v>925</v>
      </c>
      <c r="AC568" s="145"/>
      <c r="AD568" s="149"/>
      <c r="AE568" s="159"/>
      <c r="AF568" s="159"/>
      <c r="AG568" s="159"/>
      <c r="AH568" s="159"/>
      <c r="AI568" s="159"/>
      <c r="AJ568" s="159"/>
      <c r="AK568" s="171"/>
      <c r="AL568" s="172"/>
      <c r="AM568" s="172"/>
      <c r="AN568" s="172"/>
      <c r="AO568" s="172"/>
      <c r="AP568" s="172"/>
      <c r="AQ568" s="171"/>
      <c r="AR568" s="184"/>
      <c r="AS568" s="184"/>
      <c r="AT568" s="184"/>
      <c r="AU568" s="184"/>
      <c r="AV568" s="184"/>
      <c r="AW568" s="184"/>
      <c r="AX568" s="26"/>
      <c r="AY568" s="26"/>
      <c r="AZ568" s="41"/>
      <c r="BA568" s="41"/>
      <c r="BB568" s="41"/>
      <c r="BC568" s="41"/>
    </row>
    <row r="569" spans="1:55" s="25" customFormat="1" ht="15.95" customHeight="1">
      <c r="A569" s="219" t="s">
        <v>1401</v>
      </c>
      <c r="B569" s="226" t="s">
        <v>1369</v>
      </c>
      <c r="C569" s="42">
        <v>42928</v>
      </c>
      <c r="D569" s="42"/>
      <c r="E569" s="93" t="s">
        <v>785</v>
      </c>
      <c r="F569" s="43" t="s">
        <v>1299</v>
      </c>
      <c r="G569" s="110" t="s">
        <v>818</v>
      </c>
      <c r="H569" s="41" t="s">
        <v>798</v>
      </c>
      <c r="I569" s="128"/>
      <c r="J569" s="128"/>
      <c r="K569" s="128"/>
      <c r="L569" s="138" t="s">
        <v>925</v>
      </c>
      <c r="M569" s="138" t="s">
        <v>925</v>
      </c>
      <c r="N569" s="138" t="s">
        <v>925</v>
      </c>
      <c r="O569" s="138" t="s">
        <v>925</v>
      </c>
      <c r="P569" s="138" t="s">
        <v>925</v>
      </c>
      <c r="Q569" s="138" t="s">
        <v>925</v>
      </c>
      <c r="R569" s="204"/>
      <c r="S569" s="204"/>
      <c r="T569" s="194" t="s">
        <v>925</v>
      </c>
      <c r="U569" s="194" t="s">
        <v>925</v>
      </c>
      <c r="V569" s="194" t="s">
        <v>925</v>
      </c>
      <c r="W569" s="194" t="s">
        <v>925</v>
      </c>
      <c r="X569" s="194" t="s">
        <v>925</v>
      </c>
      <c r="Y569" s="194" t="s">
        <v>925</v>
      </c>
      <c r="Z569" s="194"/>
      <c r="AA569" s="204"/>
      <c r="AB569" s="204"/>
      <c r="AC569" s="145"/>
      <c r="AD569" s="149"/>
      <c r="AE569" s="159"/>
      <c r="AF569" s="159"/>
      <c r="AG569" s="159"/>
      <c r="AH569" s="159"/>
      <c r="AI569" s="159"/>
      <c r="AJ569" s="159"/>
      <c r="AK569" s="171"/>
      <c r="AL569" s="172"/>
      <c r="AM569" s="172"/>
      <c r="AN569" s="172"/>
      <c r="AO569" s="172"/>
      <c r="AP569" s="172"/>
      <c r="AQ569" s="171"/>
      <c r="AR569" s="184"/>
      <c r="AS569" s="184"/>
      <c r="AT569" s="184"/>
      <c r="AU569" s="184"/>
      <c r="AV569" s="184"/>
      <c r="AW569" s="184"/>
      <c r="AX569" s="41" t="s">
        <v>926</v>
      </c>
      <c r="AY569" s="41" t="s">
        <v>942</v>
      </c>
      <c r="AZ569" s="41" t="s">
        <v>66</v>
      </c>
      <c r="BA569" s="41" t="s">
        <v>931</v>
      </c>
      <c r="BB569" s="27"/>
      <c r="BC569" s="41" t="s">
        <v>946</v>
      </c>
    </row>
    <row r="570" spans="1:55" s="25" customFormat="1" ht="15.95" customHeight="1">
      <c r="A570" s="219" t="s">
        <v>1401</v>
      </c>
      <c r="B570" s="226" t="s">
        <v>1369</v>
      </c>
      <c r="C570" s="42">
        <v>42929</v>
      </c>
      <c r="D570" s="42"/>
      <c r="E570" s="93" t="s">
        <v>1222</v>
      </c>
      <c r="F570" s="43" t="s">
        <v>1304</v>
      </c>
      <c r="G570" s="110" t="s">
        <v>1279</v>
      </c>
      <c r="H570" s="41" t="s">
        <v>1424</v>
      </c>
      <c r="I570" s="128"/>
      <c r="J570" s="128"/>
      <c r="K570" s="128"/>
      <c r="L570" s="138" t="s">
        <v>925</v>
      </c>
      <c r="M570" s="138" t="s">
        <v>925</v>
      </c>
      <c r="N570" s="138" t="s">
        <v>925</v>
      </c>
      <c r="O570" s="138" t="s">
        <v>925</v>
      </c>
      <c r="P570" s="138" t="s">
        <v>925</v>
      </c>
      <c r="Q570" s="138" t="s">
        <v>925</v>
      </c>
      <c r="R570" s="204"/>
      <c r="S570" s="204"/>
      <c r="T570" s="194" t="s">
        <v>925</v>
      </c>
      <c r="U570" s="194" t="s">
        <v>925</v>
      </c>
      <c r="V570" s="194" t="s">
        <v>925</v>
      </c>
      <c r="W570" s="194" t="s">
        <v>925</v>
      </c>
      <c r="X570" s="194" t="s">
        <v>925</v>
      </c>
      <c r="Y570" s="194" t="s">
        <v>925</v>
      </c>
      <c r="Z570" s="194"/>
      <c r="AA570" s="204"/>
      <c r="AB570" s="204"/>
      <c r="AC570" s="145"/>
      <c r="AD570" s="149"/>
      <c r="AE570" s="159"/>
      <c r="AF570" s="159"/>
      <c r="AG570" s="159"/>
      <c r="AH570" s="159"/>
      <c r="AI570" s="159"/>
      <c r="AJ570" s="159"/>
      <c r="AK570" s="171"/>
      <c r="AL570" s="172"/>
      <c r="AM570" s="172"/>
      <c r="AN570" s="172"/>
      <c r="AO570" s="172"/>
      <c r="AP570" s="172"/>
      <c r="AQ570" s="171"/>
      <c r="AR570" s="184"/>
      <c r="AS570" s="184"/>
      <c r="AT570" s="184"/>
      <c r="AU570" s="184"/>
      <c r="AV570" s="184"/>
      <c r="AW570" s="184"/>
      <c r="AX570" s="26"/>
      <c r="AY570" s="26"/>
      <c r="AZ570" s="41"/>
      <c r="BA570" s="41"/>
      <c r="BB570" s="41"/>
      <c r="BC570" s="41"/>
    </row>
    <row r="571" spans="1:55" s="25" customFormat="1" ht="15.95" customHeight="1">
      <c r="A571" s="219" t="s">
        <v>1403</v>
      </c>
      <c r="B571" s="226" t="s">
        <v>1369</v>
      </c>
      <c r="C571" s="42">
        <v>42929</v>
      </c>
      <c r="D571" s="42">
        <v>42929</v>
      </c>
      <c r="E571" s="93" t="s">
        <v>1114</v>
      </c>
      <c r="F571" s="43" t="s">
        <v>1115</v>
      </c>
      <c r="G571" s="110" t="s">
        <v>1116</v>
      </c>
      <c r="H571" s="41" t="s">
        <v>1182</v>
      </c>
      <c r="I571" s="128"/>
      <c r="J571" s="128"/>
      <c r="K571" s="128"/>
      <c r="L571" s="138"/>
      <c r="M571" s="138" t="s">
        <v>925</v>
      </c>
      <c r="N571" s="138" t="s">
        <v>925</v>
      </c>
      <c r="O571" s="138" t="s">
        <v>925</v>
      </c>
      <c r="P571" s="138" t="s">
        <v>925</v>
      </c>
      <c r="Q571" s="138" t="s">
        <v>925</v>
      </c>
      <c r="R571" s="204" t="s">
        <v>925</v>
      </c>
      <c r="S571" s="204" t="s">
        <v>925</v>
      </c>
      <c r="T571" s="194"/>
      <c r="U571" s="194" t="s">
        <v>925</v>
      </c>
      <c r="V571" s="194" t="s">
        <v>925</v>
      </c>
      <c r="W571" s="194" t="s">
        <v>925</v>
      </c>
      <c r="X571" s="194" t="s">
        <v>925</v>
      </c>
      <c r="Y571" s="194" t="s">
        <v>925</v>
      </c>
      <c r="Z571" s="194" t="s">
        <v>925</v>
      </c>
      <c r="AA571" s="204" t="s">
        <v>925</v>
      </c>
      <c r="AB571" s="204"/>
      <c r="AC571" s="145"/>
      <c r="AD571" s="149"/>
      <c r="AE571" s="159"/>
      <c r="AF571" s="159"/>
      <c r="AG571" s="159"/>
      <c r="AH571" s="159"/>
      <c r="AI571" s="159"/>
      <c r="AJ571" s="159"/>
      <c r="AK571" s="171"/>
      <c r="AL571" s="172"/>
      <c r="AM571" s="172"/>
      <c r="AN571" s="172"/>
      <c r="AO571" s="172"/>
      <c r="AP571" s="172"/>
      <c r="AQ571" s="171"/>
      <c r="AR571" s="184"/>
      <c r="AS571" s="184"/>
      <c r="AT571" s="184"/>
      <c r="AU571" s="184"/>
      <c r="AV571" s="184"/>
      <c r="AW571" s="184"/>
      <c r="AX571" s="26"/>
      <c r="AY571" s="26"/>
      <c r="AZ571" s="41"/>
      <c r="BA571" s="41" t="s">
        <v>942</v>
      </c>
      <c r="BB571" s="41"/>
      <c r="BC571" s="41"/>
    </row>
    <row r="572" spans="1:55" s="25" customFormat="1" ht="15.95" customHeight="1">
      <c r="A572" s="219" t="s">
        <v>1401</v>
      </c>
      <c r="B572" s="226" t="s">
        <v>1369</v>
      </c>
      <c r="C572" s="42">
        <v>42929</v>
      </c>
      <c r="D572" s="42"/>
      <c r="E572" s="93" t="s">
        <v>785</v>
      </c>
      <c r="F572" s="43" t="s">
        <v>1299</v>
      </c>
      <c r="G572" s="110" t="s">
        <v>818</v>
      </c>
      <c r="H572" s="41" t="s">
        <v>798</v>
      </c>
      <c r="I572" s="128"/>
      <c r="J572" s="128"/>
      <c r="K572" s="128"/>
      <c r="L572" s="138" t="s">
        <v>925</v>
      </c>
      <c r="M572" s="138" t="s">
        <v>925</v>
      </c>
      <c r="N572" s="138" t="s">
        <v>925</v>
      </c>
      <c r="O572" s="138" t="s">
        <v>925</v>
      </c>
      <c r="P572" s="138" t="s">
        <v>925</v>
      </c>
      <c r="Q572" s="138" t="s">
        <v>925</v>
      </c>
      <c r="R572" s="204"/>
      <c r="S572" s="204"/>
      <c r="T572" s="194" t="s">
        <v>925</v>
      </c>
      <c r="U572" s="194" t="s">
        <v>925</v>
      </c>
      <c r="V572" s="194" t="s">
        <v>925</v>
      </c>
      <c r="W572" s="194" t="s">
        <v>925</v>
      </c>
      <c r="X572" s="194" t="s">
        <v>925</v>
      </c>
      <c r="Y572" s="194" t="s">
        <v>925</v>
      </c>
      <c r="Z572" s="194"/>
      <c r="AA572" s="204"/>
      <c r="AB572" s="204"/>
      <c r="AC572" s="145"/>
      <c r="AD572" s="149"/>
      <c r="AE572" s="159"/>
      <c r="AF572" s="159"/>
      <c r="AG572" s="159"/>
      <c r="AH572" s="159"/>
      <c r="AI572" s="159"/>
      <c r="AJ572" s="159"/>
      <c r="AK572" s="171"/>
      <c r="AL572" s="172"/>
      <c r="AM572" s="172"/>
      <c r="AN572" s="172"/>
      <c r="AO572" s="172"/>
      <c r="AP572" s="172"/>
      <c r="AQ572" s="171"/>
      <c r="AR572" s="184"/>
      <c r="AS572" s="184"/>
      <c r="AT572" s="184"/>
      <c r="AU572" s="184"/>
      <c r="AV572" s="184"/>
      <c r="AW572" s="184"/>
      <c r="AX572" s="41" t="s">
        <v>926</v>
      </c>
      <c r="AY572" s="41" t="s">
        <v>942</v>
      </c>
      <c r="AZ572" s="41" t="s">
        <v>66</v>
      </c>
      <c r="BA572" s="41" t="s">
        <v>931</v>
      </c>
      <c r="BB572" s="27"/>
      <c r="BC572" s="41" t="s">
        <v>946</v>
      </c>
    </row>
    <row r="573" spans="1:55" s="25" customFormat="1" ht="15.95" customHeight="1">
      <c r="A573" s="219" t="s">
        <v>1403</v>
      </c>
      <c r="B573" s="226" t="s">
        <v>1369</v>
      </c>
      <c r="C573" s="62">
        <v>42930</v>
      </c>
      <c r="D573" s="62"/>
      <c r="E573" s="94" t="s">
        <v>1012</v>
      </c>
      <c r="F573" s="43" t="s">
        <v>990</v>
      </c>
      <c r="G573" s="111" t="s">
        <v>1013</v>
      </c>
      <c r="H573" s="64" t="s">
        <v>1376</v>
      </c>
      <c r="I573" s="129"/>
      <c r="J573" s="129"/>
      <c r="K573" s="129"/>
      <c r="L573" s="137"/>
      <c r="M573" s="137" t="s">
        <v>925</v>
      </c>
      <c r="N573" s="137" t="s">
        <v>925</v>
      </c>
      <c r="O573" s="137" t="s">
        <v>925</v>
      </c>
      <c r="P573" s="137" t="s">
        <v>925</v>
      </c>
      <c r="Q573" s="137" t="s">
        <v>925</v>
      </c>
      <c r="R573" s="203" t="s">
        <v>925</v>
      </c>
      <c r="S573" s="203" t="s">
        <v>925</v>
      </c>
      <c r="T573" s="193"/>
      <c r="U573" s="193" t="s">
        <v>925</v>
      </c>
      <c r="V573" s="193" t="s">
        <v>925</v>
      </c>
      <c r="W573" s="193" t="s">
        <v>925</v>
      </c>
      <c r="X573" s="193" t="s">
        <v>925</v>
      </c>
      <c r="Y573" s="193" t="s">
        <v>925</v>
      </c>
      <c r="Z573" s="193" t="s">
        <v>925</v>
      </c>
      <c r="AA573" s="203" t="s">
        <v>925</v>
      </c>
      <c r="AB573" s="203" t="s">
        <v>925</v>
      </c>
      <c r="AC573" s="147"/>
      <c r="AD573" s="148"/>
      <c r="AE573" s="158"/>
      <c r="AF573" s="158"/>
      <c r="AG573" s="158"/>
      <c r="AH573" s="158"/>
      <c r="AI573" s="158"/>
      <c r="AJ573" s="158"/>
      <c r="AK573" s="169"/>
      <c r="AL573" s="170"/>
      <c r="AM573" s="170"/>
      <c r="AN573" s="170"/>
      <c r="AO573" s="170"/>
      <c r="AP573" s="170"/>
      <c r="AQ573" s="169"/>
      <c r="AR573" s="183"/>
      <c r="AS573" s="183"/>
      <c r="AT573" s="183"/>
      <c r="AU573" s="183"/>
      <c r="AV573" s="183"/>
      <c r="AW573" s="183"/>
      <c r="AX573" s="64"/>
      <c r="AY573" s="64"/>
      <c r="AZ573" s="64"/>
      <c r="BA573" s="64"/>
      <c r="BB573" s="27"/>
      <c r="BC573" s="64"/>
    </row>
    <row r="574" spans="1:55" s="25" customFormat="1" ht="15.95" customHeight="1">
      <c r="A574" s="219"/>
      <c r="B574" s="226"/>
      <c r="C574" s="62"/>
      <c r="D574" s="62"/>
      <c r="E574" s="94"/>
      <c r="F574" s="43"/>
      <c r="G574" s="111"/>
      <c r="H574" s="64"/>
      <c r="I574" s="129"/>
      <c r="J574" s="129"/>
      <c r="K574" s="129"/>
      <c r="L574" s="137"/>
      <c r="M574" s="137"/>
      <c r="N574" s="137"/>
      <c r="O574" s="137"/>
      <c r="P574" s="137"/>
      <c r="Q574" s="137"/>
      <c r="R574" s="203"/>
      <c r="S574" s="203"/>
      <c r="T574" s="193"/>
      <c r="U574" s="193"/>
      <c r="V574" s="193"/>
      <c r="W574" s="193"/>
      <c r="X574" s="193"/>
      <c r="Y574" s="193"/>
      <c r="Z574" s="193"/>
      <c r="AA574" s="203"/>
      <c r="AB574" s="203"/>
      <c r="AC574" s="147"/>
      <c r="AD574" s="148"/>
      <c r="AE574" s="158"/>
      <c r="AF574" s="158"/>
      <c r="AG574" s="158"/>
      <c r="AH574" s="158"/>
      <c r="AI574" s="158"/>
      <c r="AJ574" s="158"/>
      <c r="AK574" s="169"/>
      <c r="AL574" s="170"/>
      <c r="AM574" s="170"/>
      <c r="AN574" s="170"/>
      <c r="AO574" s="170"/>
      <c r="AP574" s="170"/>
      <c r="AQ574" s="169"/>
      <c r="AR574" s="183"/>
      <c r="AS574" s="183"/>
      <c r="AT574" s="183"/>
      <c r="AU574" s="183"/>
      <c r="AV574" s="183"/>
      <c r="AW574" s="183"/>
      <c r="AX574" s="64"/>
      <c r="AY574" s="64"/>
      <c r="AZ574" s="64"/>
      <c r="BA574" s="64"/>
      <c r="BB574" s="27"/>
      <c r="BC574" s="64"/>
    </row>
    <row r="575" spans="1:55" s="25" customFormat="1" ht="15.95" customHeight="1">
      <c r="A575" s="219" t="s">
        <v>1403</v>
      </c>
      <c r="B575" s="226" t="s">
        <v>1254</v>
      </c>
      <c r="C575" s="56">
        <v>42931</v>
      </c>
      <c r="D575" s="56"/>
      <c r="E575" s="98" t="s">
        <v>865</v>
      </c>
      <c r="F575" s="57" t="s">
        <v>346</v>
      </c>
      <c r="G575" s="116" t="s">
        <v>843</v>
      </c>
      <c r="H575" s="41" t="s">
        <v>904</v>
      </c>
      <c r="I575" s="128"/>
      <c r="J575" s="128"/>
      <c r="K575" s="128"/>
      <c r="L575" s="138"/>
      <c r="M575" s="138"/>
      <c r="N575" s="138"/>
      <c r="O575" s="138"/>
      <c r="P575" s="138"/>
      <c r="Q575" s="138"/>
      <c r="R575" s="204"/>
      <c r="S575" s="204"/>
      <c r="T575" s="194" t="s">
        <v>925</v>
      </c>
      <c r="U575" s="194" t="s">
        <v>925</v>
      </c>
      <c r="V575" s="194" t="s">
        <v>925</v>
      </c>
      <c r="W575" s="194" t="s">
        <v>925</v>
      </c>
      <c r="X575" s="194" t="s">
        <v>925</v>
      </c>
      <c r="Y575" s="194" t="s">
        <v>925</v>
      </c>
      <c r="Z575" s="194" t="s">
        <v>925</v>
      </c>
      <c r="AA575" s="204" t="s">
        <v>925</v>
      </c>
      <c r="AB575" s="204" t="s">
        <v>925</v>
      </c>
      <c r="AC575" s="145"/>
      <c r="AD575" s="149"/>
      <c r="AE575" s="159"/>
      <c r="AF575" s="159"/>
      <c r="AG575" s="159"/>
      <c r="AH575" s="159"/>
      <c r="AI575" s="159"/>
      <c r="AJ575" s="159"/>
      <c r="AK575" s="171" t="s">
        <v>925</v>
      </c>
      <c r="AL575" s="172" t="s">
        <v>925</v>
      </c>
      <c r="AM575" s="172" t="s">
        <v>925</v>
      </c>
      <c r="AN575" s="172" t="s">
        <v>925</v>
      </c>
      <c r="AO575" s="172" t="s">
        <v>925</v>
      </c>
      <c r="AP575" s="172" t="s">
        <v>925</v>
      </c>
      <c r="AQ575" s="171" t="s">
        <v>925</v>
      </c>
      <c r="AR575" s="184"/>
      <c r="AS575" s="184"/>
      <c r="AT575" s="184"/>
      <c r="AU575" s="184" t="s">
        <v>925</v>
      </c>
      <c r="AV575" s="184" t="s">
        <v>925</v>
      </c>
      <c r="AW575" s="184" t="s">
        <v>925</v>
      </c>
      <c r="AX575" s="41" t="s">
        <v>928</v>
      </c>
      <c r="AY575" s="41" t="s">
        <v>942</v>
      </c>
      <c r="AZ575" s="41" t="s">
        <v>66</v>
      </c>
      <c r="BA575" s="41" t="s">
        <v>960</v>
      </c>
      <c r="BB575" s="27" t="s">
        <v>930</v>
      </c>
      <c r="BC575" s="41" t="s">
        <v>961</v>
      </c>
    </row>
    <row r="576" spans="1:55" s="25" customFormat="1" ht="15.95" customHeight="1">
      <c r="A576" s="219" t="s">
        <v>1401</v>
      </c>
      <c r="B576" s="226" t="s">
        <v>1369</v>
      </c>
      <c r="C576" s="62">
        <v>42931</v>
      </c>
      <c r="D576" s="62"/>
      <c r="E576" s="94" t="s">
        <v>1010</v>
      </c>
      <c r="F576" s="43" t="s">
        <v>1028</v>
      </c>
      <c r="G576" s="111" t="s">
        <v>1011</v>
      </c>
      <c r="H576" s="64" t="s">
        <v>1376</v>
      </c>
      <c r="I576" s="129"/>
      <c r="J576" s="129"/>
      <c r="K576" s="129"/>
      <c r="L576" s="137"/>
      <c r="M576" s="137" t="s">
        <v>925</v>
      </c>
      <c r="N576" s="137" t="s">
        <v>925</v>
      </c>
      <c r="O576" s="137" t="s">
        <v>925</v>
      </c>
      <c r="P576" s="137" t="s">
        <v>925</v>
      </c>
      <c r="Q576" s="137" t="s">
        <v>925</v>
      </c>
      <c r="R576" s="203"/>
      <c r="S576" s="203"/>
      <c r="T576" s="193"/>
      <c r="U576" s="193" t="s">
        <v>925</v>
      </c>
      <c r="V576" s="193" t="s">
        <v>925</v>
      </c>
      <c r="W576" s="193" t="s">
        <v>925</v>
      </c>
      <c r="X576" s="193" t="s">
        <v>925</v>
      </c>
      <c r="Y576" s="193" t="s">
        <v>925</v>
      </c>
      <c r="Z576" s="193"/>
      <c r="AA576" s="203"/>
      <c r="AB576" s="203"/>
      <c r="AC576" s="147"/>
      <c r="AD576" s="148"/>
      <c r="AE576" s="158"/>
      <c r="AF576" s="158"/>
      <c r="AG576" s="158"/>
      <c r="AH576" s="158"/>
      <c r="AI576" s="158"/>
      <c r="AJ576" s="158"/>
      <c r="AK576" s="169"/>
      <c r="AL576" s="170"/>
      <c r="AM576" s="170"/>
      <c r="AN576" s="170"/>
      <c r="AO576" s="170"/>
      <c r="AP576" s="170"/>
      <c r="AQ576" s="169"/>
      <c r="AR576" s="183"/>
      <c r="AS576" s="183"/>
      <c r="AT576" s="183"/>
      <c r="AU576" s="183"/>
      <c r="AV576" s="183"/>
      <c r="AW576" s="183"/>
      <c r="AX576" s="64"/>
      <c r="AY576" s="64"/>
      <c r="AZ576" s="64"/>
      <c r="BA576" s="64"/>
      <c r="BB576" s="27"/>
      <c r="BC576" s="64"/>
    </row>
    <row r="577" spans="1:55" s="25" customFormat="1" ht="15.95" customHeight="1">
      <c r="A577" s="219" t="s">
        <v>1403</v>
      </c>
      <c r="B577" s="226" t="s">
        <v>1369</v>
      </c>
      <c r="C577" s="42">
        <v>42931</v>
      </c>
      <c r="D577" s="42">
        <v>42932</v>
      </c>
      <c r="E577" s="93" t="s">
        <v>1138</v>
      </c>
      <c r="F577" s="43" t="s">
        <v>1326</v>
      </c>
      <c r="G577" s="110" t="s">
        <v>1139</v>
      </c>
      <c r="H577" s="41"/>
      <c r="I577" s="128"/>
      <c r="J577" s="128"/>
      <c r="K577" s="132"/>
      <c r="L577" s="138"/>
      <c r="M577" s="138" t="s">
        <v>925</v>
      </c>
      <c r="N577" s="138" t="s">
        <v>925</v>
      </c>
      <c r="O577" s="138" t="s">
        <v>925</v>
      </c>
      <c r="P577" s="138" t="s">
        <v>925</v>
      </c>
      <c r="Q577" s="138" t="s">
        <v>925</v>
      </c>
      <c r="R577" s="204" t="s">
        <v>925</v>
      </c>
      <c r="S577" s="204" t="s">
        <v>925</v>
      </c>
      <c r="T577" s="194"/>
      <c r="U577" s="194" t="s">
        <v>925</v>
      </c>
      <c r="V577" s="194" t="s">
        <v>925</v>
      </c>
      <c r="W577" s="194" t="s">
        <v>925</v>
      </c>
      <c r="X577" s="194" t="s">
        <v>925</v>
      </c>
      <c r="Y577" s="194" t="s">
        <v>925</v>
      </c>
      <c r="Z577" s="194" t="s">
        <v>925</v>
      </c>
      <c r="AA577" s="204" t="s">
        <v>925</v>
      </c>
      <c r="AB577" s="204"/>
      <c r="AC577" s="145"/>
      <c r="AD577" s="149"/>
      <c r="AE577" s="159"/>
      <c r="AF577" s="159"/>
      <c r="AG577" s="159"/>
      <c r="AH577" s="159"/>
      <c r="AI577" s="159"/>
      <c r="AJ577" s="159"/>
      <c r="AK577" s="171"/>
      <c r="AL577" s="172"/>
      <c r="AM577" s="172"/>
      <c r="AN577" s="172"/>
      <c r="AO577" s="172"/>
      <c r="AP577" s="172"/>
      <c r="AQ577" s="171"/>
      <c r="AR577" s="184"/>
      <c r="AS577" s="184"/>
      <c r="AT577" s="184"/>
      <c r="AU577" s="188"/>
      <c r="AV577" s="188" t="s">
        <v>942</v>
      </c>
      <c r="AW577" s="188"/>
      <c r="AX577" s="41"/>
      <c r="AY577" s="27"/>
      <c r="AZ577" s="41"/>
      <c r="BA577" s="43"/>
      <c r="BB577" s="43"/>
      <c r="BC577" s="43"/>
    </row>
    <row r="578" spans="1:55" s="25" customFormat="1" ht="15.95" customHeight="1">
      <c r="A578" s="219" t="s">
        <v>1401</v>
      </c>
      <c r="B578" s="226" t="s">
        <v>1369</v>
      </c>
      <c r="C578" s="24">
        <v>42932</v>
      </c>
      <c r="D578" s="24"/>
      <c r="E578" s="100" t="s">
        <v>1122</v>
      </c>
      <c r="F578" s="43" t="s">
        <v>1312</v>
      </c>
      <c r="G578" s="114" t="s">
        <v>1205</v>
      </c>
      <c r="H578" s="41" t="s">
        <v>1207</v>
      </c>
      <c r="I578" s="128"/>
      <c r="J578" s="128"/>
      <c r="K578" s="128"/>
      <c r="L578" s="138"/>
      <c r="M578" s="138" t="s">
        <v>925</v>
      </c>
      <c r="N578" s="138" t="s">
        <v>925</v>
      </c>
      <c r="O578" s="138" t="s">
        <v>925</v>
      </c>
      <c r="P578" s="138" t="s">
        <v>925</v>
      </c>
      <c r="Q578" s="138" t="s">
        <v>925</v>
      </c>
      <c r="R578" s="204"/>
      <c r="S578" s="204"/>
      <c r="T578" s="194"/>
      <c r="U578" s="194" t="s">
        <v>925</v>
      </c>
      <c r="V578" s="194" t="s">
        <v>925</v>
      </c>
      <c r="W578" s="194" t="s">
        <v>925</v>
      </c>
      <c r="X578" s="194" t="s">
        <v>925</v>
      </c>
      <c r="Y578" s="194" t="s">
        <v>925</v>
      </c>
      <c r="Z578" s="194"/>
      <c r="AA578" s="204"/>
      <c r="AB578" s="204"/>
      <c r="AC578" s="145"/>
      <c r="AD578" s="149"/>
      <c r="AE578" s="159"/>
      <c r="AF578" s="159"/>
      <c r="AG578" s="159"/>
      <c r="AH578" s="159"/>
      <c r="AI578" s="159"/>
      <c r="AJ578" s="159"/>
      <c r="AK578" s="171"/>
      <c r="AL578" s="172"/>
      <c r="AM578" s="172"/>
      <c r="AN578" s="172"/>
      <c r="AO578" s="172"/>
      <c r="AP578" s="172"/>
      <c r="AQ578" s="171"/>
      <c r="AR578" s="184"/>
      <c r="AS578" s="184"/>
      <c r="AT578" s="184"/>
      <c r="AU578" s="184"/>
      <c r="AV578" s="184"/>
      <c r="AW578" s="184"/>
      <c r="AX578" s="23"/>
      <c r="AY578" s="23"/>
      <c r="AZ578" s="23"/>
      <c r="BA578" s="23"/>
      <c r="BB578" s="27"/>
      <c r="BC578" s="28"/>
    </row>
    <row r="579" spans="1:55" s="25" customFormat="1" ht="15.95" customHeight="1">
      <c r="A579" s="219" t="s">
        <v>1405</v>
      </c>
      <c r="B579" s="226" t="s">
        <v>1369</v>
      </c>
      <c r="C579" s="56">
        <v>42932</v>
      </c>
      <c r="D579" s="56"/>
      <c r="E579" s="98" t="s">
        <v>865</v>
      </c>
      <c r="F579" s="57" t="s">
        <v>346</v>
      </c>
      <c r="G579" s="116" t="s">
        <v>854</v>
      </c>
      <c r="H579" s="41" t="s">
        <v>905</v>
      </c>
      <c r="I579" s="128" t="s">
        <v>925</v>
      </c>
      <c r="J579" s="128"/>
      <c r="K579" s="128" t="s">
        <v>925</v>
      </c>
      <c r="L579" s="138" t="s">
        <v>925</v>
      </c>
      <c r="M579" s="138" t="s">
        <v>925</v>
      </c>
      <c r="N579" s="138" t="s">
        <v>925</v>
      </c>
      <c r="O579" s="138" t="s">
        <v>925</v>
      </c>
      <c r="P579" s="138" t="s">
        <v>925</v>
      </c>
      <c r="Q579" s="138" t="s">
        <v>925</v>
      </c>
      <c r="R579" s="204" t="s">
        <v>925</v>
      </c>
      <c r="S579" s="204" t="s">
        <v>925</v>
      </c>
      <c r="T579" s="194"/>
      <c r="U579" s="194"/>
      <c r="V579" s="194"/>
      <c r="W579" s="194"/>
      <c r="X579" s="194"/>
      <c r="Y579" s="194"/>
      <c r="Z579" s="194"/>
      <c r="AA579" s="204"/>
      <c r="AB579" s="204"/>
      <c r="AC579" s="145"/>
      <c r="AD579" s="149" t="s">
        <v>925</v>
      </c>
      <c r="AE579" s="159" t="s">
        <v>925</v>
      </c>
      <c r="AF579" s="159" t="s">
        <v>925</v>
      </c>
      <c r="AG579" s="159" t="s">
        <v>925</v>
      </c>
      <c r="AH579" s="159" t="s">
        <v>925</v>
      </c>
      <c r="AI579" s="159" t="s">
        <v>925</v>
      </c>
      <c r="AJ579" s="159" t="s">
        <v>925</v>
      </c>
      <c r="AK579" s="171"/>
      <c r="AL579" s="172"/>
      <c r="AM579" s="172"/>
      <c r="AN579" s="172"/>
      <c r="AO579" s="172"/>
      <c r="AP579" s="172"/>
      <c r="AQ579" s="171"/>
      <c r="AR579" s="184" t="s">
        <v>925</v>
      </c>
      <c r="AS579" s="184" t="s">
        <v>925</v>
      </c>
      <c r="AT579" s="184" t="s">
        <v>925</v>
      </c>
      <c r="AU579" s="184"/>
      <c r="AV579" s="184"/>
      <c r="AW579" s="184"/>
      <c r="AX579" s="41" t="s">
        <v>928</v>
      </c>
      <c r="AY579" s="41" t="s">
        <v>942</v>
      </c>
      <c r="AZ579" s="41" t="s">
        <v>66</v>
      </c>
      <c r="BA579" s="41" t="s">
        <v>960</v>
      </c>
      <c r="BB579" s="27" t="s">
        <v>930</v>
      </c>
      <c r="BC579" s="41" t="s">
        <v>962</v>
      </c>
    </row>
    <row r="580" spans="1:55" s="25" customFormat="1" ht="15.95" customHeight="1">
      <c r="A580" s="219" t="s">
        <v>1403</v>
      </c>
      <c r="B580" s="226" t="s">
        <v>1369</v>
      </c>
      <c r="C580" s="62">
        <v>42932</v>
      </c>
      <c r="D580" s="62"/>
      <c r="E580" s="94" t="s">
        <v>1017</v>
      </c>
      <c r="F580" s="43" t="s">
        <v>1022</v>
      </c>
      <c r="G580" s="111" t="s">
        <v>1018</v>
      </c>
      <c r="H580" s="64" t="s">
        <v>1376</v>
      </c>
      <c r="I580" s="129"/>
      <c r="J580" s="129"/>
      <c r="K580" s="129"/>
      <c r="L580" s="137"/>
      <c r="M580" s="137" t="s">
        <v>925</v>
      </c>
      <c r="N580" s="137" t="s">
        <v>925</v>
      </c>
      <c r="O580" s="137" t="s">
        <v>925</v>
      </c>
      <c r="P580" s="137" t="s">
        <v>925</v>
      </c>
      <c r="Q580" s="137" t="s">
        <v>925</v>
      </c>
      <c r="R580" s="203" t="s">
        <v>925</v>
      </c>
      <c r="S580" s="203" t="s">
        <v>925</v>
      </c>
      <c r="T580" s="193"/>
      <c r="U580" s="193" t="s">
        <v>925</v>
      </c>
      <c r="V580" s="193" t="s">
        <v>925</v>
      </c>
      <c r="W580" s="193" t="s">
        <v>925</v>
      </c>
      <c r="X580" s="193" t="s">
        <v>925</v>
      </c>
      <c r="Y580" s="193" t="s">
        <v>925</v>
      </c>
      <c r="Z580" s="193" t="s">
        <v>925</v>
      </c>
      <c r="AA580" s="203" t="s">
        <v>925</v>
      </c>
      <c r="AB580" s="203"/>
      <c r="AC580" s="147"/>
      <c r="AD580" s="148"/>
      <c r="AE580" s="158"/>
      <c r="AF580" s="158"/>
      <c r="AG580" s="158"/>
      <c r="AH580" s="158"/>
      <c r="AI580" s="158"/>
      <c r="AJ580" s="158"/>
      <c r="AK580" s="169"/>
      <c r="AL580" s="170"/>
      <c r="AM580" s="170"/>
      <c r="AN580" s="170"/>
      <c r="AO580" s="170"/>
      <c r="AP580" s="170"/>
      <c r="AQ580" s="169"/>
      <c r="AR580" s="183"/>
      <c r="AS580" s="183"/>
      <c r="AT580" s="183"/>
      <c r="AU580" s="183"/>
      <c r="AV580" s="183"/>
      <c r="AW580" s="183"/>
      <c r="AX580" s="64"/>
      <c r="AY580" s="64"/>
      <c r="AZ580" s="64"/>
      <c r="BA580" s="64"/>
      <c r="BB580" s="27"/>
      <c r="BC580" s="64"/>
    </row>
    <row r="581" spans="1:55" s="25" customFormat="1" ht="15.95" customHeight="1">
      <c r="A581" s="219" t="s">
        <v>1401</v>
      </c>
      <c r="B581" s="226" t="s">
        <v>1369</v>
      </c>
      <c r="C581" s="62">
        <v>42932</v>
      </c>
      <c r="D581" s="62"/>
      <c r="E581" s="94" t="s">
        <v>1010</v>
      </c>
      <c r="F581" s="43" t="s">
        <v>1028</v>
      </c>
      <c r="G581" s="111" t="s">
        <v>1011</v>
      </c>
      <c r="H581" s="64" t="s">
        <v>1376</v>
      </c>
      <c r="I581" s="129"/>
      <c r="J581" s="129"/>
      <c r="K581" s="129"/>
      <c r="L581" s="137"/>
      <c r="M581" s="137" t="s">
        <v>925</v>
      </c>
      <c r="N581" s="137" t="s">
        <v>925</v>
      </c>
      <c r="O581" s="137" t="s">
        <v>925</v>
      </c>
      <c r="P581" s="137" t="s">
        <v>925</v>
      </c>
      <c r="Q581" s="137" t="s">
        <v>925</v>
      </c>
      <c r="R581" s="203"/>
      <c r="S581" s="203"/>
      <c r="T581" s="193"/>
      <c r="U581" s="193" t="s">
        <v>925</v>
      </c>
      <c r="V581" s="193" t="s">
        <v>925</v>
      </c>
      <c r="W581" s="193" t="s">
        <v>925</v>
      </c>
      <c r="X581" s="193" t="s">
        <v>925</v>
      </c>
      <c r="Y581" s="193" t="s">
        <v>925</v>
      </c>
      <c r="Z581" s="193"/>
      <c r="AA581" s="203"/>
      <c r="AB581" s="203"/>
      <c r="AC581" s="147"/>
      <c r="AD581" s="148"/>
      <c r="AE581" s="158"/>
      <c r="AF581" s="158"/>
      <c r="AG581" s="158"/>
      <c r="AH581" s="158"/>
      <c r="AI581" s="158"/>
      <c r="AJ581" s="158"/>
      <c r="AK581" s="169"/>
      <c r="AL581" s="170"/>
      <c r="AM581" s="170"/>
      <c r="AN581" s="170"/>
      <c r="AO581" s="170"/>
      <c r="AP581" s="170"/>
      <c r="AQ581" s="169"/>
      <c r="AR581" s="183"/>
      <c r="AS581" s="183"/>
      <c r="AT581" s="183"/>
      <c r="AU581" s="183"/>
      <c r="AV581" s="183"/>
      <c r="AW581" s="183"/>
      <c r="AX581" s="64"/>
      <c r="AY581" s="64"/>
      <c r="AZ581" s="64"/>
      <c r="BA581" s="64"/>
      <c r="BB581" s="27"/>
      <c r="BC581" s="64"/>
    </row>
    <row r="582" spans="1:55" s="25" customFormat="1" ht="15.95" customHeight="1">
      <c r="A582" s="219" t="s">
        <v>1401</v>
      </c>
      <c r="B582" s="226" t="s">
        <v>1369</v>
      </c>
      <c r="C582" s="66">
        <v>42932</v>
      </c>
      <c r="D582" s="42"/>
      <c r="E582" s="93" t="s">
        <v>1069</v>
      </c>
      <c r="F582" s="43" t="s">
        <v>1327</v>
      </c>
      <c r="G582" s="110" t="s">
        <v>1070</v>
      </c>
      <c r="H582" s="41"/>
      <c r="I582" s="128"/>
      <c r="J582" s="128"/>
      <c r="K582" s="128"/>
      <c r="L582" s="138"/>
      <c r="M582" s="138" t="s">
        <v>925</v>
      </c>
      <c r="N582" s="138" t="s">
        <v>925</v>
      </c>
      <c r="O582" s="138" t="s">
        <v>925</v>
      </c>
      <c r="P582" s="138" t="s">
        <v>925</v>
      </c>
      <c r="Q582" s="138" t="s">
        <v>925</v>
      </c>
      <c r="R582" s="204"/>
      <c r="S582" s="204"/>
      <c r="T582" s="194"/>
      <c r="U582" s="194" t="s">
        <v>925</v>
      </c>
      <c r="V582" s="194" t="s">
        <v>925</v>
      </c>
      <c r="W582" s="194" t="s">
        <v>925</v>
      </c>
      <c r="X582" s="194" t="s">
        <v>925</v>
      </c>
      <c r="Y582" s="194" t="s">
        <v>925</v>
      </c>
      <c r="Z582" s="194"/>
      <c r="AA582" s="204"/>
      <c r="AB582" s="204"/>
      <c r="AC582" s="145"/>
      <c r="AD582" s="149"/>
      <c r="AE582" s="159"/>
      <c r="AF582" s="159"/>
      <c r="AG582" s="159"/>
      <c r="AH582" s="159"/>
      <c r="AI582" s="159"/>
      <c r="AJ582" s="159"/>
      <c r="AK582" s="171"/>
      <c r="AL582" s="172"/>
      <c r="AM582" s="172"/>
      <c r="AN582" s="172"/>
      <c r="AO582" s="172"/>
      <c r="AP582" s="172"/>
      <c r="AQ582" s="171"/>
      <c r="AR582" s="184"/>
      <c r="AS582" s="184"/>
      <c r="AT582" s="184"/>
      <c r="AU582" s="184"/>
      <c r="AV582" s="184"/>
      <c r="AW582" s="184"/>
      <c r="AX582" s="41"/>
      <c r="AY582" s="41" t="s">
        <v>942</v>
      </c>
      <c r="AZ582" s="41"/>
      <c r="BA582" s="41"/>
      <c r="BB582" s="27"/>
      <c r="BC582" s="41"/>
    </row>
    <row r="583" spans="1:55" s="25" customFormat="1" ht="15.95" customHeight="1">
      <c r="A583" s="219" t="s">
        <v>1403</v>
      </c>
      <c r="B583" s="226" t="s">
        <v>1369</v>
      </c>
      <c r="C583" s="42">
        <v>42932</v>
      </c>
      <c r="D583" s="42"/>
      <c r="E583" s="93" t="s">
        <v>1055</v>
      </c>
      <c r="F583" s="43" t="s">
        <v>1056</v>
      </c>
      <c r="G583" s="110" t="s">
        <v>1057</v>
      </c>
      <c r="H583" s="41"/>
      <c r="I583" s="128"/>
      <c r="J583" s="128"/>
      <c r="K583" s="128"/>
      <c r="L583" s="138"/>
      <c r="M583" s="138" t="s">
        <v>925</v>
      </c>
      <c r="N583" s="138" t="s">
        <v>925</v>
      </c>
      <c r="O583" s="138" t="s">
        <v>925</v>
      </c>
      <c r="P583" s="138" t="s">
        <v>925</v>
      </c>
      <c r="Q583" s="138" t="s">
        <v>925</v>
      </c>
      <c r="R583" s="204" t="s">
        <v>925</v>
      </c>
      <c r="S583" s="204" t="s">
        <v>925</v>
      </c>
      <c r="T583" s="194"/>
      <c r="U583" s="194" t="s">
        <v>925</v>
      </c>
      <c r="V583" s="194" t="s">
        <v>925</v>
      </c>
      <c r="W583" s="194" t="s">
        <v>925</v>
      </c>
      <c r="X583" s="194" t="s">
        <v>925</v>
      </c>
      <c r="Y583" s="194" t="s">
        <v>925</v>
      </c>
      <c r="Z583" s="194" t="s">
        <v>925</v>
      </c>
      <c r="AA583" s="204" t="s">
        <v>925</v>
      </c>
      <c r="AB583" s="204" t="s">
        <v>925</v>
      </c>
      <c r="AC583" s="145"/>
      <c r="AD583" s="149"/>
      <c r="AE583" s="159"/>
      <c r="AF583" s="159"/>
      <c r="AG583" s="159"/>
      <c r="AH583" s="159"/>
      <c r="AI583" s="159"/>
      <c r="AJ583" s="159"/>
      <c r="AK583" s="171"/>
      <c r="AL583" s="172"/>
      <c r="AM583" s="172"/>
      <c r="AN583" s="172"/>
      <c r="AO583" s="172"/>
      <c r="AP583" s="172"/>
      <c r="AQ583" s="171"/>
      <c r="AR583" s="184"/>
      <c r="AS583" s="184"/>
      <c r="AT583" s="184"/>
      <c r="AU583" s="184"/>
      <c r="AV583" s="184"/>
      <c r="AW583" s="184"/>
      <c r="AX583" s="41"/>
      <c r="AY583" s="41" t="s">
        <v>942</v>
      </c>
      <c r="AZ583" s="41"/>
      <c r="BA583" s="41"/>
      <c r="BB583" s="27"/>
      <c r="BC583" s="41"/>
    </row>
    <row r="584" spans="1:55" s="57" customFormat="1" ht="15.95" customHeight="1">
      <c r="A584" s="222" t="s">
        <v>1403</v>
      </c>
      <c r="B584" s="255" t="s">
        <v>1369</v>
      </c>
      <c r="C584" s="56">
        <v>42932</v>
      </c>
      <c r="D584" s="56"/>
      <c r="E584" s="98" t="s">
        <v>1227</v>
      </c>
      <c r="F584" s="57" t="s">
        <v>1049</v>
      </c>
      <c r="G584" s="116" t="s">
        <v>1229</v>
      </c>
      <c r="H584" s="58" t="s">
        <v>1228</v>
      </c>
      <c r="I584" s="128"/>
      <c r="J584" s="128"/>
      <c r="K584" s="128"/>
      <c r="L584" s="138"/>
      <c r="M584" s="138" t="s">
        <v>925</v>
      </c>
      <c r="N584" s="138" t="s">
        <v>925</v>
      </c>
      <c r="O584" s="138" t="s">
        <v>925</v>
      </c>
      <c r="P584" s="138" t="s">
        <v>925</v>
      </c>
      <c r="Q584" s="138" t="s">
        <v>925</v>
      </c>
      <c r="R584" s="204" t="s">
        <v>925</v>
      </c>
      <c r="S584" s="204" t="s">
        <v>925</v>
      </c>
      <c r="T584" s="194"/>
      <c r="U584" s="194" t="s">
        <v>925</v>
      </c>
      <c r="V584" s="194" t="s">
        <v>925</v>
      </c>
      <c r="W584" s="194" t="s">
        <v>925</v>
      </c>
      <c r="X584" s="194" t="s">
        <v>925</v>
      </c>
      <c r="Y584" s="194" t="s">
        <v>925</v>
      </c>
      <c r="Z584" s="194" t="s">
        <v>925</v>
      </c>
      <c r="AA584" s="204" t="s">
        <v>925</v>
      </c>
      <c r="AB584" s="204" t="s">
        <v>925</v>
      </c>
      <c r="AC584" s="145"/>
      <c r="AD584" s="149"/>
      <c r="AE584" s="159"/>
      <c r="AF584" s="159"/>
      <c r="AG584" s="159"/>
      <c r="AH584" s="159"/>
      <c r="AI584" s="159"/>
      <c r="AJ584" s="159"/>
      <c r="AK584" s="171"/>
      <c r="AL584" s="172"/>
      <c r="AM584" s="172"/>
      <c r="AN584" s="172"/>
      <c r="AO584" s="172"/>
      <c r="AP584" s="172"/>
      <c r="AQ584" s="171"/>
      <c r="AR584" s="184"/>
      <c r="AS584" s="184"/>
      <c r="AT584" s="184"/>
      <c r="AU584" s="184"/>
      <c r="AV584" s="184"/>
      <c r="AW584" s="184"/>
      <c r="AX584" s="58"/>
      <c r="AY584" s="58"/>
      <c r="AZ584" s="58"/>
      <c r="BA584" s="58"/>
      <c r="BB584" s="61"/>
      <c r="BC584" s="58"/>
    </row>
    <row r="585" spans="1:55" s="25" customFormat="1" ht="15.95" customHeight="1">
      <c r="A585" s="219" t="s">
        <v>1403</v>
      </c>
      <c r="B585" s="226" t="s">
        <v>1369</v>
      </c>
      <c r="C585" s="42">
        <v>42932</v>
      </c>
      <c r="D585" s="42"/>
      <c r="E585" s="93" t="s">
        <v>1087</v>
      </c>
      <c r="F585" s="43" t="s">
        <v>1313</v>
      </c>
      <c r="G585" s="110" t="s">
        <v>1088</v>
      </c>
      <c r="H585" s="41" t="s">
        <v>1183</v>
      </c>
      <c r="I585" s="128"/>
      <c r="J585" s="128"/>
      <c r="K585" s="128"/>
      <c r="L585" s="138"/>
      <c r="M585" s="138" t="s">
        <v>925</v>
      </c>
      <c r="N585" s="138" t="s">
        <v>925</v>
      </c>
      <c r="O585" s="138" t="s">
        <v>925</v>
      </c>
      <c r="P585" s="138" t="s">
        <v>925</v>
      </c>
      <c r="Q585" s="138" t="s">
        <v>925</v>
      </c>
      <c r="R585" s="204" t="s">
        <v>925</v>
      </c>
      <c r="S585" s="204" t="s">
        <v>925</v>
      </c>
      <c r="T585" s="194"/>
      <c r="U585" s="194" t="s">
        <v>925</v>
      </c>
      <c r="V585" s="194" t="s">
        <v>925</v>
      </c>
      <c r="W585" s="194" t="s">
        <v>925</v>
      </c>
      <c r="X585" s="194" t="s">
        <v>925</v>
      </c>
      <c r="Y585" s="194" t="s">
        <v>925</v>
      </c>
      <c r="Z585" s="194"/>
      <c r="AA585" s="204"/>
      <c r="AB585" s="204"/>
      <c r="AC585" s="145"/>
      <c r="AD585" s="149"/>
      <c r="AE585" s="159"/>
      <c r="AF585" s="159"/>
      <c r="AG585" s="159"/>
      <c r="AH585" s="159"/>
      <c r="AI585" s="159"/>
      <c r="AJ585" s="159"/>
      <c r="AK585" s="171"/>
      <c r="AL585" s="172"/>
      <c r="AM585" s="172"/>
      <c r="AN585" s="172"/>
      <c r="AO585" s="172"/>
      <c r="AP585" s="172"/>
      <c r="AQ585" s="171"/>
      <c r="AR585" s="184"/>
      <c r="AS585" s="184"/>
      <c r="AT585" s="184"/>
      <c r="AU585" s="184"/>
      <c r="AV585" s="184"/>
      <c r="AW585" s="184"/>
      <c r="AX585" s="26"/>
      <c r="AY585" s="26"/>
      <c r="AZ585" s="41" t="s">
        <v>926</v>
      </c>
      <c r="BA585" s="41" t="s">
        <v>942</v>
      </c>
      <c r="BB585" s="41" t="s">
        <v>66</v>
      </c>
      <c r="BC585" s="41"/>
    </row>
    <row r="586" spans="1:55" s="25" customFormat="1" ht="15.95" customHeight="1">
      <c r="A586" s="219"/>
      <c r="B586" s="226"/>
      <c r="C586" s="42"/>
      <c r="D586" s="42"/>
      <c r="E586" s="93"/>
      <c r="F586" s="43"/>
      <c r="G586" s="110"/>
      <c r="H586" s="41"/>
      <c r="I586" s="128"/>
      <c r="J586" s="128"/>
      <c r="K586" s="128"/>
      <c r="L586" s="138"/>
      <c r="M586" s="138"/>
      <c r="N586" s="138"/>
      <c r="O586" s="138"/>
      <c r="P586" s="138"/>
      <c r="Q586" s="138"/>
      <c r="R586" s="204"/>
      <c r="S586" s="204"/>
      <c r="T586" s="194"/>
      <c r="U586" s="194"/>
      <c r="V586" s="194"/>
      <c r="W586" s="194"/>
      <c r="X586" s="194"/>
      <c r="Y586" s="194"/>
      <c r="Z586" s="194"/>
      <c r="AA586" s="204"/>
      <c r="AB586" s="204"/>
      <c r="AC586" s="145"/>
      <c r="AD586" s="149"/>
      <c r="AE586" s="159"/>
      <c r="AF586" s="159"/>
      <c r="AG586" s="159"/>
      <c r="AH586" s="159"/>
      <c r="AI586" s="159"/>
      <c r="AJ586" s="159"/>
      <c r="AK586" s="171"/>
      <c r="AL586" s="172"/>
      <c r="AM586" s="172"/>
      <c r="AN586" s="172"/>
      <c r="AO586" s="172"/>
      <c r="AP586" s="172"/>
      <c r="AQ586" s="171"/>
      <c r="AR586" s="184"/>
      <c r="AS586" s="184"/>
      <c r="AT586" s="184"/>
      <c r="AU586" s="184"/>
      <c r="AV586" s="184"/>
      <c r="AW586" s="184"/>
      <c r="AX586" s="26"/>
      <c r="AY586" s="26"/>
      <c r="AZ586" s="41"/>
      <c r="BA586" s="41"/>
      <c r="BB586" s="41"/>
      <c r="BC586" s="41"/>
    </row>
    <row r="587" spans="1:55" s="25" customFormat="1" ht="15.95" customHeight="1">
      <c r="A587" s="219" t="s">
        <v>1401</v>
      </c>
      <c r="B587" s="226" t="s">
        <v>1369</v>
      </c>
      <c r="C587" s="42">
        <v>42935</v>
      </c>
      <c r="D587" s="42"/>
      <c r="E587" s="93" t="s">
        <v>791</v>
      </c>
      <c r="F587" s="43" t="s">
        <v>1302</v>
      </c>
      <c r="G587" s="110" t="s">
        <v>792</v>
      </c>
      <c r="H587" s="41" t="s">
        <v>898</v>
      </c>
      <c r="I587" s="128"/>
      <c r="J587" s="128"/>
      <c r="K587" s="128"/>
      <c r="L587" s="138" t="s">
        <v>925</v>
      </c>
      <c r="M587" s="138" t="s">
        <v>925</v>
      </c>
      <c r="N587" s="138" t="s">
        <v>925</v>
      </c>
      <c r="O587" s="138" t="s">
        <v>925</v>
      </c>
      <c r="P587" s="138" t="s">
        <v>925</v>
      </c>
      <c r="Q587" s="138" t="s">
        <v>925</v>
      </c>
      <c r="R587" s="204"/>
      <c r="S587" s="204"/>
      <c r="T587" s="194" t="s">
        <v>925</v>
      </c>
      <c r="U587" s="194" t="s">
        <v>925</v>
      </c>
      <c r="V587" s="194" t="s">
        <v>925</v>
      </c>
      <c r="W587" s="194" t="s">
        <v>925</v>
      </c>
      <c r="X587" s="194" t="s">
        <v>925</v>
      </c>
      <c r="Y587" s="194" t="s">
        <v>925</v>
      </c>
      <c r="Z587" s="204"/>
      <c r="AA587" s="204"/>
      <c r="AB587" s="204"/>
      <c r="AC587" s="145"/>
      <c r="AD587" s="149"/>
      <c r="AE587" s="159"/>
      <c r="AF587" s="159"/>
      <c r="AG587" s="159"/>
      <c r="AH587" s="159"/>
      <c r="AI587" s="159"/>
      <c r="AJ587" s="159"/>
      <c r="AK587" s="171"/>
      <c r="AL587" s="172"/>
      <c r="AM587" s="172"/>
      <c r="AN587" s="172"/>
      <c r="AO587" s="172"/>
      <c r="AP587" s="172"/>
      <c r="AQ587" s="171"/>
      <c r="AR587" s="184"/>
      <c r="AS587" s="184"/>
      <c r="AT587" s="184"/>
      <c r="AU587" s="184"/>
      <c r="AV587" s="184"/>
      <c r="AW587" s="184"/>
      <c r="AX587" s="41" t="s">
        <v>926</v>
      </c>
      <c r="AY587" s="41" t="s">
        <v>942</v>
      </c>
      <c r="AZ587" s="41" t="s">
        <v>66</v>
      </c>
      <c r="BA587" s="41"/>
      <c r="BB587" s="27"/>
      <c r="BC587" s="41"/>
    </row>
    <row r="588" spans="1:55" s="25" customFormat="1" ht="15.95" customHeight="1">
      <c r="A588" s="219" t="s">
        <v>1401</v>
      </c>
      <c r="B588" s="226" t="s">
        <v>1369</v>
      </c>
      <c r="C588" s="42">
        <v>42935</v>
      </c>
      <c r="D588" s="42"/>
      <c r="E588" s="93" t="s">
        <v>1118</v>
      </c>
      <c r="F588" s="43" t="s">
        <v>1319</v>
      </c>
      <c r="G588" s="110" t="s">
        <v>1119</v>
      </c>
      <c r="H588" s="41" t="s">
        <v>864</v>
      </c>
      <c r="I588" s="128"/>
      <c r="J588" s="128"/>
      <c r="K588" s="128"/>
      <c r="L588" s="138"/>
      <c r="M588" s="138" t="s">
        <v>925</v>
      </c>
      <c r="N588" s="138" t="s">
        <v>925</v>
      </c>
      <c r="O588" s="138" t="s">
        <v>925</v>
      </c>
      <c r="P588" s="138" t="s">
        <v>925</v>
      </c>
      <c r="Q588" s="138" t="s">
        <v>925</v>
      </c>
      <c r="R588" s="204"/>
      <c r="S588" s="204"/>
      <c r="T588" s="194"/>
      <c r="U588" s="194" t="s">
        <v>925</v>
      </c>
      <c r="V588" s="194" t="s">
        <v>925</v>
      </c>
      <c r="W588" s="194" t="s">
        <v>925</v>
      </c>
      <c r="X588" s="194" t="s">
        <v>925</v>
      </c>
      <c r="Y588" s="194" t="s">
        <v>925</v>
      </c>
      <c r="Z588" s="194"/>
      <c r="AA588" s="204"/>
      <c r="AB588" s="204"/>
      <c r="AC588" s="145"/>
      <c r="AD588" s="149"/>
      <c r="AE588" s="159"/>
      <c r="AF588" s="159"/>
      <c r="AG588" s="159"/>
      <c r="AH588" s="159"/>
      <c r="AI588" s="159"/>
      <c r="AJ588" s="159"/>
      <c r="AK588" s="171"/>
      <c r="AL588" s="172"/>
      <c r="AM588" s="172"/>
      <c r="AN588" s="172"/>
      <c r="AO588" s="172"/>
      <c r="AP588" s="172"/>
      <c r="AQ588" s="171"/>
      <c r="AR588" s="184"/>
      <c r="AS588" s="184"/>
      <c r="AT588" s="184"/>
      <c r="AU588" s="184"/>
      <c r="AV588" s="184"/>
      <c r="AW588" s="184"/>
      <c r="AX588" s="26"/>
      <c r="AY588" s="26"/>
      <c r="AZ588" s="41"/>
      <c r="BA588" s="41"/>
      <c r="BB588" s="41"/>
      <c r="BC588" s="41"/>
    </row>
    <row r="589" spans="1:55" s="25" customFormat="1" ht="15.95" customHeight="1">
      <c r="A589" s="219" t="s">
        <v>1403</v>
      </c>
      <c r="B589" s="226" t="s">
        <v>1369</v>
      </c>
      <c r="C589" s="42">
        <v>42936</v>
      </c>
      <c r="D589" s="42"/>
      <c r="E589" s="93" t="s">
        <v>1222</v>
      </c>
      <c r="F589" s="43" t="s">
        <v>1304</v>
      </c>
      <c r="G589" s="110" t="s">
        <v>1279</v>
      </c>
      <c r="H589" s="41" t="s">
        <v>1425</v>
      </c>
      <c r="I589" s="128"/>
      <c r="J589" s="128"/>
      <c r="K589" s="128"/>
      <c r="L589" s="138" t="s">
        <v>925</v>
      </c>
      <c r="M589" s="138" t="s">
        <v>925</v>
      </c>
      <c r="N589" s="138" t="s">
        <v>925</v>
      </c>
      <c r="O589" s="138" t="s">
        <v>925</v>
      </c>
      <c r="P589" s="138" t="s">
        <v>925</v>
      </c>
      <c r="Q589" s="138" t="s">
        <v>925</v>
      </c>
      <c r="R589" s="204" t="s">
        <v>925</v>
      </c>
      <c r="S589" s="204" t="s">
        <v>925</v>
      </c>
      <c r="T589" s="194" t="s">
        <v>925</v>
      </c>
      <c r="U589" s="194" t="s">
        <v>925</v>
      </c>
      <c r="V589" s="194" t="s">
        <v>925</v>
      </c>
      <c r="W589" s="194" t="s">
        <v>925</v>
      </c>
      <c r="X589" s="194" t="s">
        <v>925</v>
      </c>
      <c r="Y589" s="194" t="s">
        <v>925</v>
      </c>
      <c r="Z589" s="194" t="s">
        <v>925</v>
      </c>
      <c r="AA589" s="204" t="s">
        <v>925</v>
      </c>
      <c r="AB589" s="204"/>
      <c r="AC589" s="145"/>
      <c r="AD589" s="149"/>
      <c r="AE589" s="159"/>
      <c r="AF589" s="159"/>
      <c r="AG589" s="159"/>
      <c r="AH589" s="159"/>
      <c r="AI589" s="159"/>
      <c r="AJ589" s="159"/>
      <c r="AK589" s="171"/>
      <c r="AL589" s="172"/>
      <c r="AM589" s="172"/>
      <c r="AN589" s="172"/>
      <c r="AO589" s="172"/>
      <c r="AP589" s="172"/>
      <c r="AQ589" s="171"/>
      <c r="AR589" s="184"/>
      <c r="AS589" s="184"/>
      <c r="AT589" s="184"/>
      <c r="AU589" s="184"/>
      <c r="AV589" s="184"/>
      <c r="AW589" s="184"/>
      <c r="AX589" s="26"/>
      <c r="AY589" s="26"/>
      <c r="AZ589" s="41"/>
      <c r="BA589" s="41"/>
      <c r="BB589" s="41"/>
      <c r="BC589" s="41"/>
    </row>
    <row r="590" spans="1:55" s="25" customFormat="1" ht="15.95" customHeight="1">
      <c r="A590" s="219" t="s">
        <v>1403</v>
      </c>
      <c r="B590" s="226" t="s">
        <v>1369</v>
      </c>
      <c r="C590" s="42">
        <v>42937</v>
      </c>
      <c r="D590" s="42"/>
      <c r="E590" s="93" t="s">
        <v>811</v>
      </c>
      <c r="F590" s="43" t="s">
        <v>1303</v>
      </c>
      <c r="G590" s="110" t="s">
        <v>906</v>
      </c>
      <c r="H590" s="41" t="s">
        <v>813</v>
      </c>
      <c r="I590" s="128"/>
      <c r="J590" s="128"/>
      <c r="K590" s="128"/>
      <c r="L590" s="138"/>
      <c r="M590" s="138" t="s">
        <v>925</v>
      </c>
      <c r="N590" s="138" t="s">
        <v>925</v>
      </c>
      <c r="O590" s="138" t="s">
        <v>925</v>
      </c>
      <c r="P590" s="138" t="s">
        <v>925</v>
      </c>
      <c r="Q590" s="138" t="s">
        <v>925</v>
      </c>
      <c r="R590" s="204" t="s">
        <v>925</v>
      </c>
      <c r="S590" s="204" t="s">
        <v>925</v>
      </c>
      <c r="T590" s="194"/>
      <c r="U590" s="194" t="s">
        <v>925</v>
      </c>
      <c r="V590" s="194" t="s">
        <v>925</v>
      </c>
      <c r="W590" s="194" t="s">
        <v>925</v>
      </c>
      <c r="X590" s="194" t="s">
        <v>925</v>
      </c>
      <c r="Y590" s="194" t="s">
        <v>925</v>
      </c>
      <c r="Z590" s="194" t="s">
        <v>925</v>
      </c>
      <c r="AA590" s="204" t="s">
        <v>925</v>
      </c>
      <c r="AB590" s="204" t="s">
        <v>925</v>
      </c>
      <c r="AC590" s="145"/>
      <c r="AD590" s="149"/>
      <c r="AE590" s="159"/>
      <c r="AF590" s="159"/>
      <c r="AG590" s="159"/>
      <c r="AH590" s="159"/>
      <c r="AI590" s="159"/>
      <c r="AJ590" s="159"/>
      <c r="AK590" s="171"/>
      <c r="AL590" s="172"/>
      <c r="AM590" s="172"/>
      <c r="AN590" s="172"/>
      <c r="AO590" s="172"/>
      <c r="AP590" s="172"/>
      <c r="AQ590" s="171"/>
      <c r="AR590" s="184"/>
      <c r="AS590" s="184"/>
      <c r="AT590" s="184"/>
      <c r="AU590" s="184"/>
      <c r="AV590" s="184"/>
      <c r="AW590" s="184"/>
      <c r="AX590" s="41" t="s">
        <v>926</v>
      </c>
      <c r="AY590" s="41" t="s">
        <v>942</v>
      </c>
      <c r="AZ590" s="41" t="s">
        <v>66</v>
      </c>
      <c r="BA590" s="41"/>
      <c r="BB590" s="27"/>
      <c r="BC590" s="41"/>
    </row>
    <row r="591" spans="1:55" s="25" customFormat="1" ht="15.95" customHeight="1">
      <c r="A591" s="219" t="s">
        <v>1403</v>
      </c>
      <c r="B591" s="226" t="s">
        <v>1369</v>
      </c>
      <c r="C591" s="42">
        <v>42937</v>
      </c>
      <c r="D591" s="42"/>
      <c r="E591" s="93" t="s">
        <v>1162</v>
      </c>
      <c r="F591" s="43" t="s">
        <v>1163</v>
      </c>
      <c r="G591" s="110" t="s">
        <v>1133</v>
      </c>
      <c r="H591" s="41" t="s">
        <v>1184</v>
      </c>
      <c r="I591" s="128"/>
      <c r="J591" s="128"/>
      <c r="K591" s="128"/>
      <c r="L591" s="138" t="s">
        <v>925</v>
      </c>
      <c r="M591" s="138" t="s">
        <v>925</v>
      </c>
      <c r="N591" s="138" t="s">
        <v>925</v>
      </c>
      <c r="O591" s="138" t="s">
        <v>925</v>
      </c>
      <c r="P591" s="138" t="s">
        <v>925</v>
      </c>
      <c r="Q591" s="138" t="s">
        <v>925</v>
      </c>
      <c r="R591" s="204" t="s">
        <v>925</v>
      </c>
      <c r="S591" s="204" t="s">
        <v>925</v>
      </c>
      <c r="T591" s="194" t="s">
        <v>925</v>
      </c>
      <c r="U591" s="194" t="s">
        <v>925</v>
      </c>
      <c r="V591" s="194" t="s">
        <v>925</v>
      </c>
      <c r="W591" s="194" t="s">
        <v>925</v>
      </c>
      <c r="X591" s="194" t="s">
        <v>925</v>
      </c>
      <c r="Y591" s="194" t="s">
        <v>925</v>
      </c>
      <c r="Z591" s="194"/>
      <c r="AA591" s="204"/>
      <c r="AB591" s="204"/>
      <c r="AC591" s="145"/>
      <c r="AD591" s="149"/>
      <c r="AE591" s="159"/>
      <c r="AF591" s="159"/>
      <c r="AG591" s="159"/>
      <c r="AH591" s="159"/>
      <c r="AI591" s="159"/>
      <c r="AJ591" s="159"/>
      <c r="AK591" s="171"/>
      <c r="AL591" s="172"/>
      <c r="AM591" s="172"/>
      <c r="AN591" s="172"/>
      <c r="AO591" s="172"/>
      <c r="AP591" s="172"/>
      <c r="AQ591" s="171"/>
      <c r="AR591" s="184"/>
      <c r="AS591" s="184"/>
      <c r="AT591" s="184"/>
      <c r="AU591" s="184"/>
      <c r="AV591" s="184"/>
      <c r="AW591" s="184"/>
      <c r="AX591" s="26"/>
      <c r="AY591" s="26"/>
      <c r="AZ591" s="41"/>
      <c r="BA591" s="41"/>
      <c r="BB591" s="41"/>
      <c r="BC591" s="41"/>
    </row>
    <row r="592" spans="1:55" s="25" customFormat="1" ht="15.95" customHeight="1">
      <c r="A592" s="219" t="s">
        <v>1403</v>
      </c>
      <c r="B592" s="226" t="s">
        <v>1369</v>
      </c>
      <c r="C592" s="42">
        <v>42937</v>
      </c>
      <c r="D592" s="42"/>
      <c r="E592" s="93" t="s">
        <v>248</v>
      </c>
      <c r="F592" s="43" t="s">
        <v>1105</v>
      </c>
      <c r="G592" s="110" t="s">
        <v>1106</v>
      </c>
      <c r="H592" s="41"/>
      <c r="I592" s="128"/>
      <c r="J592" s="128"/>
      <c r="K592" s="128"/>
      <c r="L592" s="138"/>
      <c r="M592" s="138" t="s">
        <v>925</v>
      </c>
      <c r="N592" s="138" t="s">
        <v>925</v>
      </c>
      <c r="O592" s="138" t="s">
        <v>925</v>
      </c>
      <c r="P592" s="138" t="s">
        <v>925</v>
      </c>
      <c r="Q592" s="138" t="s">
        <v>925</v>
      </c>
      <c r="R592" s="204" t="s">
        <v>925</v>
      </c>
      <c r="S592" s="204" t="s">
        <v>925</v>
      </c>
      <c r="T592" s="194"/>
      <c r="U592" s="194" t="s">
        <v>925</v>
      </c>
      <c r="V592" s="194" t="s">
        <v>925</v>
      </c>
      <c r="W592" s="194" t="s">
        <v>925</v>
      </c>
      <c r="X592" s="194" t="s">
        <v>925</v>
      </c>
      <c r="Y592" s="194" t="s">
        <v>925</v>
      </c>
      <c r="Z592" s="194" t="s">
        <v>925</v>
      </c>
      <c r="AA592" s="204" t="s">
        <v>925</v>
      </c>
      <c r="AB592" s="204"/>
      <c r="AC592" s="145"/>
      <c r="AD592" s="149"/>
      <c r="AE592" s="159"/>
      <c r="AF592" s="159"/>
      <c r="AG592" s="159"/>
      <c r="AH592" s="159"/>
      <c r="AI592" s="159"/>
      <c r="AJ592" s="159"/>
      <c r="AK592" s="171"/>
      <c r="AL592" s="172"/>
      <c r="AM592" s="172"/>
      <c r="AN592" s="172"/>
      <c r="AO592" s="172"/>
      <c r="AP592" s="172"/>
      <c r="AQ592" s="171"/>
      <c r="AR592" s="184"/>
      <c r="AS592" s="184"/>
      <c r="AT592" s="184"/>
      <c r="AU592" s="184"/>
      <c r="AV592" s="184"/>
      <c r="AW592" s="184"/>
      <c r="AX592" s="26"/>
      <c r="AY592" s="26"/>
      <c r="AZ592" s="41"/>
      <c r="BA592" s="41"/>
      <c r="BB592" s="41"/>
      <c r="BC592" s="41"/>
    </row>
    <row r="593" spans="1:55" s="25" customFormat="1" ht="15.95" customHeight="1">
      <c r="A593" s="219"/>
      <c r="B593" s="226"/>
      <c r="C593" s="42"/>
      <c r="D593" s="42"/>
      <c r="E593" s="93"/>
      <c r="F593" s="43"/>
      <c r="G593" s="110"/>
      <c r="H593" s="41"/>
      <c r="I593" s="128"/>
      <c r="J593" s="128"/>
      <c r="K593" s="128"/>
      <c r="L593" s="138"/>
      <c r="M593" s="138"/>
      <c r="N593" s="138"/>
      <c r="O593" s="138"/>
      <c r="P593" s="138"/>
      <c r="Q593" s="138"/>
      <c r="R593" s="204"/>
      <c r="S593" s="204"/>
      <c r="T593" s="194"/>
      <c r="U593" s="194"/>
      <c r="V593" s="194"/>
      <c r="W593" s="194"/>
      <c r="X593" s="194"/>
      <c r="Y593" s="194"/>
      <c r="Z593" s="194"/>
      <c r="AA593" s="204"/>
      <c r="AB593" s="204"/>
      <c r="AC593" s="145"/>
      <c r="AD593" s="149"/>
      <c r="AE593" s="159"/>
      <c r="AF593" s="159"/>
      <c r="AG593" s="159"/>
      <c r="AH593" s="159"/>
      <c r="AI593" s="159"/>
      <c r="AJ593" s="159"/>
      <c r="AK593" s="171"/>
      <c r="AL593" s="172"/>
      <c r="AM593" s="172"/>
      <c r="AN593" s="172"/>
      <c r="AO593" s="172"/>
      <c r="AP593" s="172"/>
      <c r="AQ593" s="171"/>
      <c r="AR593" s="184"/>
      <c r="AS593" s="184"/>
      <c r="AT593" s="184"/>
      <c r="AU593" s="184"/>
      <c r="AV593" s="184"/>
      <c r="AW593" s="184"/>
      <c r="AX593" s="26"/>
      <c r="AY593" s="26"/>
      <c r="AZ593" s="41"/>
      <c r="BA593" s="41"/>
      <c r="BB593" s="41"/>
      <c r="BC593" s="41"/>
    </row>
    <row r="594" spans="1:55" s="57" customFormat="1" ht="15.95" customHeight="1">
      <c r="A594" s="222" t="s">
        <v>1401</v>
      </c>
      <c r="B594" s="255" t="s">
        <v>1369</v>
      </c>
      <c r="C594" s="257">
        <v>42938</v>
      </c>
      <c r="D594" s="257"/>
      <c r="E594" s="258" t="s">
        <v>1014</v>
      </c>
      <c r="F594" s="57" t="s">
        <v>1028</v>
      </c>
      <c r="G594" s="259" t="s">
        <v>1023</v>
      </c>
      <c r="H594" s="260" t="s">
        <v>1376</v>
      </c>
      <c r="I594" s="129"/>
      <c r="J594" s="129"/>
      <c r="K594" s="129"/>
      <c r="L594" s="137"/>
      <c r="M594" s="137" t="s">
        <v>925</v>
      </c>
      <c r="N594" s="137" t="s">
        <v>925</v>
      </c>
      <c r="O594" s="137" t="s">
        <v>925</v>
      </c>
      <c r="P594" s="137"/>
      <c r="Q594" s="137"/>
      <c r="R594" s="203"/>
      <c r="S594" s="203"/>
      <c r="T594" s="193"/>
      <c r="U594" s="193" t="s">
        <v>925</v>
      </c>
      <c r="V594" s="193" t="s">
        <v>925</v>
      </c>
      <c r="W594" s="193" t="s">
        <v>925</v>
      </c>
      <c r="X594" s="193"/>
      <c r="Y594" s="193"/>
      <c r="Z594" s="193"/>
      <c r="AA594" s="203"/>
      <c r="AB594" s="203"/>
      <c r="AC594" s="147"/>
      <c r="AD594" s="148"/>
      <c r="AE594" s="158"/>
      <c r="AF594" s="158"/>
      <c r="AG594" s="158"/>
      <c r="AH594" s="158"/>
      <c r="AI594" s="158"/>
      <c r="AJ594" s="158"/>
      <c r="AK594" s="169"/>
      <c r="AL594" s="170"/>
      <c r="AM594" s="170"/>
      <c r="AN594" s="170"/>
      <c r="AO594" s="170"/>
      <c r="AP594" s="170"/>
      <c r="AQ594" s="169"/>
      <c r="AR594" s="183"/>
      <c r="AS594" s="183"/>
      <c r="AT594" s="183"/>
      <c r="AU594" s="183"/>
      <c r="AV594" s="183"/>
      <c r="AW594" s="183"/>
      <c r="AX594" s="260" t="s">
        <v>928</v>
      </c>
      <c r="AY594" s="260" t="s">
        <v>942</v>
      </c>
      <c r="AZ594" s="260" t="s">
        <v>82</v>
      </c>
      <c r="BA594" s="260" t="s">
        <v>1035</v>
      </c>
      <c r="BB594" s="61"/>
      <c r="BC594" s="260"/>
    </row>
    <row r="595" spans="1:55" s="25" customFormat="1" ht="15.95" customHeight="1">
      <c r="A595" s="219" t="s">
        <v>1403</v>
      </c>
      <c r="B595" s="226" t="s">
        <v>1369</v>
      </c>
      <c r="C595" s="42">
        <v>42939</v>
      </c>
      <c r="D595" s="42"/>
      <c r="E595" s="93" t="s">
        <v>862</v>
      </c>
      <c r="F595" s="43" t="s">
        <v>1325</v>
      </c>
      <c r="G595" s="110" t="s">
        <v>863</v>
      </c>
      <c r="H595" s="41" t="s">
        <v>907</v>
      </c>
      <c r="I595" s="128"/>
      <c r="J595" s="128"/>
      <c r="K595" s="128"/>
      <c r="L595" s="138"/>
      <c r="M595" s="138" t="s">
        <v>925</v>
      </c>
      <c r="N595" s="138" t="s">
        <v>925</v>
      </c>
      <c r="O595" s="138" t="s">
        <v>925</v>
      </c>
      <c r="P595" s="138" t="s">
        <v>925</v>
      </c>
      <c r="Q595" s="138" t="s">
        <v>925</v>
      </c>
      <c r="R595" s="204" t="s">
        <v>925</v>
      </c>
      <c r="S595" s="204" t="s">
        <v>925</v>
      </c>
      <c r="T595" s="194"/>
      <c r="U595" s="194" t="s">
        <v>925</v>
      </c>
      <c r="V595" s="194" t="s">
        <v>925</v>
      </c>
      <c r="W595" s="194" t="s">
        <v>925</v>
      </c>
      <c r="X595" s="194" t="s">
        <v>925</v>
      </c>
      <c r="Y595" s="194" t="s">
        <v>925</v>
      </c>
      <c r="Z595" s="194" t="s">
        <v>925</v>
      </c>
      <c r="AA595" s="204" t="s">
        <v>925</v>
      </c>
      <c r="AB595" s="204"/>
      <c r="AC595" s="145"/>
      <c r="AD595" s="149"/>
      <c r="AE595" s="159"/>
      <c r="AF595" s="159"/>
      <c r="AG595" s="159"/>
      <c r="AH595" s="159"/>
      <c r="AI595" s="159"/>
      <c r="AJ595" s="159"/>
      <c r="AK595" s="171"/>
      <c r="AL595" s="172"/>
      <c r="AM595" s="172"/>
      <c r="AN595" s="172"/>
      <c r="AO595" s="172"/>
      <c r="AP595" s="172"/>
      <c r="AQ595" s="171"/>
      <c r="AR595" s="184"/>
      <c r="AS595" s="184"/>
      <c r="AT595" s="184"/>
      <c r="AU595" s="184"/>
      <c r="AV595" s="184"/>
      <c r="AW595" s="184"/>
      <c r="AX595" s="41" t="s">
        <v>926</v>
      </c>
      <c r="AY595" s="41" t="s">
        <v>942</v>
      </c>
      <c r="AZ595" s="41" t="s">
        <v>66</v>
      </c>
      <c r="BA595" s="41"/>
      <c r="BB595" s="27"/>
      <c r="BC595" s="41"/>
    </row>
    <row r="596" spans="1:55" s="57" customFormat="1" ht="15.95" customHeight="1">
      <c r="A596" s="222" t="s">
        <v>1403</v>
      </c>
      <c r="B596" s="255" t="s">
        <v>1369</v>
      </c>
      <c r="C596" s="257">
        <v>42939</v>
      </c>
      <c r="D596" s="257"/>
      <c r="E596" s="258" t="s">
        <v>1014</v>
      </c>
      <c r="F596" s="57" t="s">
        <v>1028</v>
      </c>
      <c r="G596" s="259" t="s">
        <v>1023</v>
      </c>
      <c r="H596" s="260" t="s">
        <v>1394</v>
      </c>
      <c r="I596" s="129"/>
      <c r="J596" s="129"/>
      <c r="K596" s="129"/>
      <c r="L596" s="137"/>
      <c r="M596" s="137"/>
      <c r="N596" s="137"/>
      <c r="O596" s="137"/>
      <c r="P596" s="137" t="s">
        <v>925</v>
      </c>
      <c r="Q596" s="137" t="s">
        <v>925</v>
      </c>
      <c r="R596" s="203" t="s">
        <v>925</v>
      </c>
      <c r="S596" s="203" t="s">
        <v>925</v>
      </c>
      <c r="T596" s="193"/>
      <c r="U596" s="193"/>
      <c r="V596" s="193"/>
      <c r="W596" s="193"/>
      <c r="X596" s="193" t="s">
        <v>925</v>
      </c>
      <c r="Y596" s="193" t="s">
        <v>925</v>
      </c>
      <c r="Z596" s="193" t="s">
        <v>925</v>
      </c>
      <c r="AA596" s="203" t="s">
        <v>925</v>
      </c>
      <c r="AB596" s="203" t="s">
        <v>925</v>
      </c>
      <c r="AC596" s="147"/>
      <c r="AD596" s="148"/>
      <c r="AE596" s="158"/>
      <c r="AF596" s="158"/>
      <c r="AG596" s="158"/>
      <c r="AH596" s="158"/>
      <c r="AI596" s="158"/>
      <c r="AJ596" s="158"/>
      <c r="AK596" s="169"/>
      <c r="AL596" s="170"/>
      <c r="AM596" s="170"/>
      <c r="AN596" s="170"/>
      <c r="AO596" s="170"/>
      <c r="AP596" s="170"/>
      <c r="AQ596" s="169"/>
      <c r="AR596" s="183"/>
      <c r="AS596" s="183"/>
      <c r="AT596" s="183"/>
      <c r="AU596" s="183"/>
      <c r="AV596" s="183"/>
      <c r="AW596" s="183"/>
      <c r="AX596" s="260" t="s">
        <v>928</v>
      </c>
      <c r="AY596" s="260" t="s">
        <v>942</v>
      </c>
      <c r="AZ596" s="260" t="s">
        <v>82</v>
      </c>
      <c r="BA596" s="260" t="s">
        <v>1035</v>
      </c>
      <c r="BB596" s="61"/>
      <c r="BC596" s="260"/>
    </row>
    <row r="597" spans="1:55" s="25" customFormat="1" ht="15.95" customHeight="1">
      <c r="A597" s="219" t="s">
        <v>1405</v>
      </c>
      <c r="B597" s="226" t="s">
        <v>1369</v>
      </c>
      <c r="C597" s="42">
        <v>42939</v>
      </c>
      <c r="D597" s="42">
        <v>42939</v>
      </c>
      <c r="E597" s="93" t="s">
        <v>1150</v>
      </c>
      <c r="F597" s="43" t="s">
        <v>1276</v>
      </c>
      <c r="G597" s="110" t="s">
        <v>1151</v>
      </c>
      <c r="H597" s="41" t="s">
        <v>1185</v>
      </c>
      <c r="I597" s="128" t="s">
        <v>925</v>
      </c>
      <c r="J597" s="128" t="s">
        <v>925</v>
      </c>
      <c r="K597" s="128" t="s">
        <v>925</v>
      </c>
      <c r="L597" s="138" t="s">
        <v>925</v>
      </c>
      <c r="M597" s="138" t="s">
        <v>925</v>
      </c>
      <c r="N597" s="138" t="s">
        <v>925</v>
      </c>
      <c r="O597" s="138" t="s">
        <v>925</v>
      </c>
      <c r="P597" s="138" t="s">
        <v>925</v>
      </c>
      <c r="Q597" s="138" t="s">
        <v>925</v>
      </c>
      <c r="R597" s="204" t="s">
        <v>925</v>
      </c>
      <c r="S597" s="204" t="s">
        <v>925</v>
      </c>
      <c r="T597" s="194" t="s">
        <v>925</v>
      </c>
      <c r="U597" s="194" t="s">
        <v>925</v>
      </c>
      <c r="V597" s="194" t="s">
        <v>925</v>
      </c>
      <c r="W597" s="194" t="s">
        <v>925</v>
      </c>
      <c r="X597" s="194" t="s">
        <v>925</v>
      </c>
      <c r="Y597" s="194" t="s">
        <v>925</v>
      </c>
      <c r="Z597" s="194" t="s">
        <v>925</v>
      </c>
      <c r="AA597" s="204" t="s">
        <v>925</v>
      </c>
      <c r="AB597" s="204"/>
      <c r="AC597" s="145" t="s">
        <v>925</v>
      </c>
      <c r="AD597" s="149" t="s">
        <v>925</v>
      </c>
      <c r="AE597" s="159"/>
      <c r="AF597" s="159"/>
      <c r="AG597" s="159"/>
      <c r="AH597" s="159"/>
      <c r="AI597" s="159"/>
      <c r="AJ597" s="159"/>
      <c r="AK597" s="171"/>
      <c r="AL597" s="172"/>
      <c r="AM597" s="172"/>
      <c r="AN597" s="172"/>
      <c r="AO597" s="172"/>
      <c r="AP597" s="172"/>
      <c r="AQ597" s="171"/>
      <c r="AR597" s="184"/>
      <c r="AS597" s="184"/>
      <c r="AT597" s="184"/>
      <c r="AU597" s="184"/>
      <c r="AV597" s="184"/>
      <c r="AW597" s="184"/>
      <c r="AX597" s="26"/>
      <c r="AY597" s="26"/>
      <c r="AZ597" s="41"/>
      <c r="BA597" s="41"/>
      <c r="BB597" s="41" t="s">
        <v>66</v>
      </c>
      <c r="BC597" s="41"/>
    </row>
    <row r="598" spans="1:55" s="25" customFormat="1" ht="15.95" customHeight="1">
      <c r="A598" s="219"/>
      <c r="B598" s="226"/>
      <c r="C598" s="42"/>
      <c r="D598" s="42"/>
      <c r="E598" s="93"/>
      <c r="F598" s="43"/>
      <c r="G598" s="110"/>
      <c r="H598" s="41"/>
      <c r="I598" s="128"/>
      <c r="J598" s="128"/>
      <c r="K598" s="128"/>
      <c r="L598" s="138"/>
      <c r="M598" s="138"/>
      <c r="N598" s="138"/>
      <c r="O598" s="138"/>
      <c r="P598" s="138"/>
      <c r="Q598" s="138"/>
      <c r="R598" s="204"/>
      <c r="S598" s="204"/>
      <c r="T598" s="194"/>
      <c r="U598" s="194"/>
      <c r="V598" s="194"/>
      <c r="W598" s="194"/>
      <c r="X598" s="194"/>
      <c r="Y598" s="194"/>
      <c r="Z598" s="194"/>
      <c r="AA598" s="204"/>
      <c r="AB598" s="204"/>
      <c r="AC598" s="145"/>
      <c r="AD598" s="149"/>
      <c r="AE598" s="159"/>
      <c r="AF598" s="159"/>
      <c r="AG598" s="159"/>
      <c r="AH598" s="159"/>
      <c r="AI598" s="159"/>
      <c r="AJ598" s="159"/>
      <c r="AK598" s="171"/>
      <c r="AL598" s="172"/>
      <c r="AM598" s="172"/>
      <c r="AN598" s="172"/>
      <c r="AO598" s="172"/>
      <c r="AP598" s="172"/>
      <c r="AQ598" s="171"/>
      <c r="AR598" s="184"/>
      <c r="AS598" s="184"/>
      <c r="AT598" s="184"/>
      <c r="AU598" s="184"/>
      <c r="AV598" s="184"/>
      <c r="AW598" s="184"/>
      <c r="AX598" s="26"/>
      <c r="AY598" s="26"/>
      <c r="AZ598" s="41"/>
      <c r="BA598" s="41"/>
      <c r="BB598" s="41"/>
      <c r="BC598" s="41"/>
    </row>
    <row r="599" spans="1:55" s="25" customFormat="1" ht="15.95" customHeight="1">
      <c r="A599" s="219" t="s">
        <v>1400</v>
      </c>
      <c r="B599" s="226" t="s">
        <v>1254</v>
      </c>
      <c r="C599" s="42">
        <v>42942</v>
      </c>
      <c r="D599" s="42"/>
      <c r="E599" s="93" t="s">
        <v>791</v>
      </c>
      <c r="F599" s="43" t="s">
        <v>1302</v>
      </c>
      <c r="G599" s="110" t="s">
        <v>839</v>
      </c>
      <c r="H599" s="41" t="s">
        <v>908</v>
      </c>
      <c r="I599" s="128"/>
      <c r="J599" s="128"/>
      <c r="K599" s="128"/>
      <c r="L599" s="138"/>
      <c r="M599" s="138"/>
      <c r="N599" s="138"/>
      <c r="O599" s="138"/>
      <c r="P599" s="138"/>
      <c r="Q599" s="138"/>
      <c r="R599" s="204"/>
      <c r="S599" s="204"/>
      <c r="T599" s="194"/>
      <c r="U599" s="194"/>
      <c r="V599" s="194"/>
      <c r="W599" s="194"/>
      <c r="X599" s="194"/>
      <c r="Y599" s="194"/>
      <c r="Z599" s="194"/>
      <c r="AA599" s="204"/>
      <c r="AB599" s="204"/>
      <c r="AC599" s="145"/>
      <c r="AD599" s="149"/>
      <c r="AE599" s="159"/>
      <c r="AF599" s="159"/>
      <c r="AG599" s="159"/>
      <c r="AH599" s="159"/>
      <c r="AI599" s="159"/>
      <c r="AJ599" s="159"/>
      <c r="AK599" s="171" t="s">
        <v>925</v>
      </c>
      <c r="AL599" s="172" t="s">
        <v>925</v>
      </c>
      <c r="AM599" s="172" t="s">
        <v>925</v>
      </c>
      <c r="AN599" s="172" t="s">
        <v>925</v>
      </c>
      <c r="AO599" s="172" t="s">
        <v>925</v>
      </c>
      <c r="AP599" s="172" t="s">
        <v>925</v>
      </c>
      <c r="AQ599" s="171"/>
      <c r="AR599" s="184"/>
      <c r="AS599" s="184"/>
      <c r="AT599" s="184"/>
      <c r="AU599" s="184"/>
      <c r="AV599" s="184"/>
      <c r="AW599" s="184"/>
      <c r="AX599" s="41" t="s">
        <v>926</v>
      </c>
      <c r="AY599" s="41" t="s">
        <v>942</v>
      </c>
      <c r="AZ599" s="41" t="s">
        <v>66</v>
      </c>
      <c r="BA599" s="41"/>
      <c r="BB599" s="27"/>
      <c r="BC599" s="41"/>
    </row>
    <row r="600" spans="1:55" s="25" customFormat="1" ht="15.95" customHeight="1">
      <c r="A600" s="219" t="s">
        <v>1403</v>
      </c>
      <c r="B600" s="226" t="s">
        <v>1254</v>
      </c>
      <c r="C600" s="42">
        <v>42942</v>
      </c>
      <c r="D600" s="42">
        <v>42942</v>
      </c>
      <c r="E600" s="93" t="s">
        <v>1082</v>
      </c>
      <c r="F600" s="43" t="s">
        <v>1309</v>
      </c>
      <c r="G600" s="110" t="s">
        <v>920</v>
      </c>
      <c r="H600" s="41" t="s">
        <v>1187</v>
      </c>
      <c r="I600" s="128"/>
      <c r="J600" s="128"/>
      <c r="K600" s="128"/>
      <c r="L600" s="138"/>
      <c r="M600" s="138"/>
      <c r="N600" s="138"/>
      <c r="O600" s="138"/>
      <c r="P600" s="138"/>
      <c r="Q600" s="138"/>
      <c r="R600" s="204"/>
      <c r="S600" s="206"/>
      <c r="T600" s="197"/>
      <c r="U600" s="194" t="s">
        <v>925</v>
      </c>
      <c r="V600" s="194" t="s">
        <v>925</v>
      </c>
      <c r="W600" s="194" t="s">
        <v>925</v>
      </c>
      <c r="X600" s="194" t="s">
        <v>925</v>
      </c>
      <c r="Y600" s="194" t="s">
        <v>925</v>
      </c>
      <c r="Z600" s="194" t="s">
        <v>925</v>
      </c>
      <c r="AA600" s="204" t="s">
        <v>925</v>
      </c>
      <c r="AB600" s="204" t="s">
        <v>925</v>
      </c>
      <c r="AC600" s="145"/>
      <c r="AD600" s="149"/>
      <c r="AE600" s="159"/>
      <c r="AF600" s="159"/>
      <c r="AG600" s="159"/>
      <c r="AH600" s="159"/>
      <c r="AI600" s="159"/>
      <c r="AJ600" s="159"/>
      <c r="AK600" s="171"/>
      <c r="AL600" s="172"/>
      <c r="AM600" s="172"/>
      <c r="AN600" s="172"/>
      <c r="AO600" s="172"/>
      <c r="AP600" s="172"/>
      <c r="AQ600" s="171"/>
      <c r="AR600" s="184"/>
      <c r="AS600" s="184"/>
      <c r="AT600" s="184"/>
      <c r="AU600" s="188"/>
      <c r="AV600" s="188" t="s">
        <v>942</v>
      </c>
      <c r="AW600" s="188" t="s">
        <v>66</v>
      </c>
      <c r="AX600" s="43"/>
      <c r="AY600" s="27"/>
      <c r="AZ600" s="41"/>
      <c r="BA600" s="43"/>
      <c r="BB600" s="43"/>
      <c r="BC600" s="43"/>
    </row>
    <row r="601" spans="1:55" s="25" customFormat="1" ht="15.95" customHeight="1">
      <c r="A601" s="219" t="s">
        <v>1401</v>
      </c>
      <c r="B601" s="226" t="s">
        <v>1369</v>
      </c>
      <c r="C601" s="42">
        <v>42944</v>
      </c>
      <c r="D601" s="42"/>
      <c r="E601" s="93"/>
      <c r="F601" s="43" t="s">
        <v>1315</v>
      </c>
      <c r="G601" s="110" t="s">
        <v>1156</v>
      </c>
      <c r="H601" s="41" t="s">
        <v>1157</v>
      </c>
      <c r="I601" s="128"/>
      <c r="J601" s="128"/>
      <c r="K601" s="128"/>
      <c r="L601" s="138" t="s">
        <v>925</v>
      </c>
      <c r="M601" s="138" t="s">
        <v>925</v>
      </c>
      <c r="N601" s="138" t="s">
        <v>925</v>
      </c>
      <c r="O601" s="138" t="s">
        <v>925</v>
      </c>
      <c r="P601" s="138" t="s">
        <v>925</v>
      </c>
      <c r="Q601" s="138" t="s">
        <v>925</v>
      </c>
      <c r="R601" s="204"/>
      <c r="S601" s="204"/>
      <c r="T601" s="194" t="s">
        <v>925</v>
      </c>
      <c r="U601" s="194" t="s">
        <v>925</v>
      </c>
      <c r="V601" s="194" t="s">
        <v>925</v>
      </c>
      <c r="W601" s="194" t="s">
        <v>925</v>
      </c>
      <c r="X601" s="194" t="s">
        <v>925</v>
      </c>
      <c r="Y601" s="194" t="s">
        <v>925</v>
      </c>
      <c r="Z601" s="194"/>
      <c r="AA601" s="204"/>
      <c r="AB601" s="204"/>
      <c r="AC601" s="145"/>
      <c r="AD601" s="149"/>
      <c r="AE601" s="159"/>
      <c r="AF601" s="159"/>
      <c r="AG601" s="159"/>
      <c r="AH601" s="159"/>
      <c r="AI601" s="159"/>
      <c r="AJ601" s="159"/>
      <c r="AK601" s="171"/>
      <c r="AL601" s="172"/>
      <c r="AM601" s="172"/>
      <c r="AN601" s="172"/>
      <c r="AO601" s="172"/>
      <c r="AP601" s="172"/>
      <c r="AQ601" s="171"/>
      <c r="AR601" s="184"/>
      <c r="AS601" s="184"/>
      <c r="AT601" s="184"/>
      <c r="AU601" s="184"/>
      <c r="AV601" s="184"/>
      <c r="AW601" s="184"/>
      <c r="AX601" s="26"/>
      <c r="AY601" s="26"/>
      <c r="AZ601" s="41"/>
      <c r="BA601" s="41"/>
      <c r="BB601" s="41"/>
      <c r="BC601" s="41"/>
    </row>
    <row r="602" spans="1:55" s="25" customFormat="1" ht="15.95" customHeight="1">
      <c r="A602" s="219"/>
      <c r="B602" s="226"/>
      <c r="C602" s="42"/>
      <c r="D602" s="42"/>
      <c r="E602" s="93"/>
      <c r="F602" s="43"/>
      <c r="G602" s="110"/>
      <c r="H602" s="41"/>
      <c r="I602" s="128"/>
      <c r="J602" s="128"/>
      <c r="K602" s="128"/>
      <c r="L602" s="138"/>
      <c r="M602" s="138"/>
      <c r="N602" s="138"/>
      <c r="O602" s="138"/>
      <c r="P602" s="138"/>
      <c r="Q602" s="138"/>
      <c r="R602" s="204"/>
      <c r="S602" s="204"/>
      <c r="T602" s="194"/>
      <c r="U602" s="194"/>
      <c r="V602" s="194"/>
      <c r="W602" s="194"/>
      <c r="X602" s="194"/>
      <c r="Y602" s="194"/>
      <c r="Z602" s="194"/>
      <c r="AA602" s="204"/>
      <c r="AB602" s="204"/>
      <c r="AC602" s="145"/>
      <c r="AD602" s="149"/>
      <c r="AE602" s="159"/>
      <c r="AF602" s="159"/>
      <c r="AG602" s="159"/>
      <c r="AH602" s="159"/>
      <c r="AI602" s="159"/>
      <c r="AJ602" s="159"/>
      <c r="AK602" s="171"/>
      <c r="AL602" s="172"/>
      <c r="AM602" s="172"/>
      <c r="AN602" s="172"/>
      <c r="AO602" s="172"/>
      <c r="AP602" s="172"/>
      <c r="AQ602" s="171"/>
      <c r="AR602" s="184"/>
      <c r="AS602" s="184"/>
      <c r="AT602" s="184"/>
      <c r="AU602" s="184"/>
      <c r="AV602" s="184"/>
      <c r="AW602" s="184"/>
      <c r="AX602" s="26"/>
      <c r="AY602" s="26"/>
      <c r="AZ602" s="41"/>
      <c r="BA602" s="41"/>
      <c r="BB602" s="41"/>
      <c r="BC602" s="41"/>
    </row>
    <row r="603" spans="1:55" s="25" customFormat="1" ht="15.95" customHeight="1">
      <c r="A603" s="219" t="s">
        <v>1405</v>
      </c>
      <c r="B603" s="226" t="s">
        <v>1369</v>
      </c>
      <c r="C603" s="42">
        <v>42945</v>
      </c>
      <c r="D603" s="42"/>
      <c r="E603" s="93" t="s">
        <v>788</v>
      </c>
      <c r="F603" s="43" t="s">
        <v>1303</v>
      </c>
      <c r="G603" s="110" t="s">
        <v>789</v>
      </c>
      <c r="H603" s="41" t="s">
        <v>909</v>
      </c>
      <c r="I603" s="128" t="s">
        <v>925</v>
      </c>
      <c r="J603" s="128"/>
      <c r="K603" s="128" t="s">
        <v>925</v>
      </c>
      <c r="L603" s="138" t="s">
        <v>925</v>
      </c>
      <c r="M603" s="138" t="s">
        <v>925</v>
      </c>
      <c r="N603" s="138" t="s">
        <v>925</v>
      </c>
      <c r="O603" s="138" t="s">
        <v>925</v>
      </c>
      <c r="P603" s="138" t="s">
        <v>925</v>
      </c>
      <c r="Q603" s="138" t="s">
        <v>925</v>
      </c>
      <c r="R603" s="204" t="s">
        <v>925</v>
      </c>
      <c r="S603" s="204" t="s">
        <v>925</v>
      </c>
      <c r="T603" s="194" t="s">
        <v>925</v>
      </c>
      <c r="U603" s="194" t="s">
        <v>925</v>
      </c>
      <c r="V603" s="194" t="s">
        <v>925</v>
      </c>
      <c r="W603" s="194" t="s">
        <v>925</v>
      </c>
      <c r="X603" s="194" t="s">
        <v>925</v>
      </c>
      <c r="Y603" s="194" t="s">
        <v>925</v>
      </c>
      <c r="Z603" s="194" t="s">
        <v>925</v>
      </c>
      <c r="AA603" s="204" t="s">
        <v>925</v>
      </c>
      <c r="AB603" s="204" t="s">
        <v>925</v>
      </c>
      <c r="AC603" s="145"/>
      <c r="AD603" s="149" t="s">
        <v>925</v>
      </c>
      <c r="AE603" s="159" t="s">
        <v>925</v>
      </c>
      <c r="AF603" s="159" t="s">
        <v>925</v>
      </c>
      <c r="AG603" s="159" t="s">
        <v>925</v>
      </c>
      <c r="AH603" s="159" t="s">
        <v>925</v>
      </c>
      <c r="AI603" s="159" t="s">
        <v>925</v>
      </c>
      <c r="AJ603" s="159" t="s">
        <v>925</v>
      </c>
      <c r="AK603" s="171" t="s">
        <v>925</v>
      </c>
      <c r="AL603" s="172" t="s">
        <v>925</v>
      </c>
      <c r="AM603" s="172" t="s">
        <v>925</v>
      </c>
      <c r="AN603" s="172" t="s">
        <v>925</v>
      </c>
      <c r="AO603" s="172" t="s">
        <v>925</v>
      </c>
      <c r="AP603" s="172" t="s">
        <v>925</v>
      </c>
      <c r="AQ603" s="171"/>
      <c r="AR603" s="184" t="s">
        <v>925</v>
      </c>
      <c r="AS603" s="184" t="s">
        <v>925</v>
      </c>
      <c r="AT603" s="184" t="s">
        <v>925</v>
      </c>
      <c r="AU603" s="184" t="s">
        <v>925</v>
      </c>
      <c r="AV603" s="184" t="s">
        <v>925</v>
      </c>
      <c r="AW603" s="184" t="s">
        <v>925</v>
      </c>
      <c r="AX603" s="41" t="s">
        <v>926</v>
      </c>
      <c r="AY603" s="41" t="s">
        <v>942</v>
      </c>
      <c r="AZ603" s="41" t="s">
        <v>66</v>
      </c>
      <c r="BA603" s="41" t="s">
        <v>963</v>
      </c>
      <c r="BB603" s="27"/>
      <c r="BC603" s="41" t="s">
        <v>964</v>
      </c>
    </row>
    <row r="604" spans="1:55" s="25" customFormat="1" ht="15.95" customHeight="1">
      <c r="A604" s="219" t="s">
        <v>1403</v>
      </c>
      <c r="B604" s="226" t="s">
        <v>1369</v>
      </c>
      <c r="C604" s="42">
        <v>42946</v>
      </c>
      <c r="D604" s="42"/>
      <c r="E604" s="93" t="s">
        <v>862</v>
      </c>
      <c r="F604" s="43" t="s">
        <v>1325</v>
      </c>
      <c r="G604" s="110" t="s">
        <v>863</v>
      </c>
      <c r="H604" s="41" t="s">
        <v>907</v>
      </c>
      <c r="I604" s="128"/>
      <c r="J604" s="128"/>
      <c r="K604" s="128"/>
      <c r="L604" s="138"/>
      <c r="M604" s="138" t="s">
        <v>925</v>
      </c>
      <c r="N604" s="138" t="s">
        <v>925</v>
      </c>
      <c r="O604" s="138" t="s">
        <v>925</v>
      </c>
      <c r="P604" s="138" t="s">
        <v>925</v>
      </c>
      <c r="Q604" s="138" t="s">
        <v>925</v>
      </c>
      <c r="R604" s="204" t="s">
        <v>925</v>
      </c>
      <c r="S604" s="204" t="s">
        <v>925</v>
      </c>
      <c r="T604" s="194"/>
      <c r="U604" s="194" t="s">
        <v>925</v>
      </c>
      <c r="V604" s="194" t="s">
        <v>925</v>
      </c>
      <c r="W604" s="194" t="s">
        <v>925</v>
      </c>
      <c r="X604" s="194" t="s">
        <v>925</v>
      </c>
      <c r="Y604" s="194" t="s">
        <v>925</v>
      </c>
      <c r="Z604" s="194" t="s">
        <v>925</v>
      </c>
      <c r="AA604" s="204" t="s">
        <v>925</v>
      </c>
      <c r="AB604" s="204"/>
      <c r="AC604" s="145"/>
      <c r="AD604" s="149"/>
      <c r="AE604" s="159"/>
      <c r="AF604" s="159"/>
      <c r="AG604" s="159"/>
      <c r="AH604" s="159"/>
      <c r="AI604" s="159"/>
      <c r="AJ604" s="159"/>
      <c r="AK604" s="171"/>
      <c r="AL604" s="172"/>
      <c r="AM604" s="172"/>
      <c r="AN604" s="172"/>
      <c r="AO604" s="172"/>
      <c r="AP604" s="172"/>
      <c r="AQ604" s="171"/>
      <c r="AR604" s="184"/>
      <c r="AS604" s="184"/>
      <c r="AT604" s="184"/>
      <c r="AU604" s="184"/>
      <c r="AV604" s="184"/>
      <c r="AW604" s="184"/>
      <c r="AX604" s="41" t="s">
        <v>926</v>
      </c>
      <c r="AY604" s="41" t="s">
        <v>942</v>
      </c>
      <c r="AZ604" s="41" t="s">
        <v>66</v>
      </c>
      <c r="BA604" s="41"/>
      <c r="BB604" s="27"/>
      <c r="BC604" s="41"/>
    </row>
    <row r="605" spans="1:55" s="76" customFormat="1" ht="15.95" customHeight="1">
      <c r="A605" s="219" t="s">
        <v>1403</v>
      </c>
      <c r="B605" s="226" t="s">
        <v>1369</v>
      </c>
      <c r="C605" s="42">
        <v>42946</v>
      </c>
      <c r="D605" s="42"/>
      <c r="E605" s="93" t="s">
        <v>823</v>
      </c>
      <c r="F605" s="43" t="s">
        <v>824</v>
      </c>
      <c r="G605" s="110" t="s">
        <v>825</v>
      </c>
      <c r="H605" s="41" t="s">
        <v>899</v>
      </c>
      <c r="I605" s="128"/>
      <c r="J605" s="128"/>
      <c r="K605" s="128"/>
      <c r="L605" s="138"/>
      <c r="M605" s="138" t="s">
        <v>925</v>
      </c>
      <c r="N605" s="138" t="s">
        <v>925</v>
      </c>
      <c r="O605" s="138" t="s">
        <v>925</v>
      </c>
      <c r="P605" s="138" t="s">
        <v>925</v>
      </c>
      <c r="Q605" s="138" t="s">
        <v>925</v>
      </c>
      <c r="R605" s="204" t="s">
        <v>925</v>
      </c>
      <c r="S605" s="204" t="s">
        <v>925</v>
      </c>
      <c r="T605" s="194"/>
      <c r="U605" s="194" t="s">
        <v>925</v>
      </c>
      <c r="V605" s="194" t="s">
        <v>925</v>
      </c>
      <c r="W605" s="194" t="s">
        <v>925</v>
      </c>
      <c r="X605" s="194" t="s">
        <v>925</v>
      </c>
      <c r="Y605" s="194" t="s">
        <v>925</v>
      </c>
      <c r="Z605" s="194" t="s">
        <v>925</v>
      </c>
      <c r="AA605" s="204" t="s">
        <v>925</v>
      </c>
      <c r="AB605" s="204"/>
      <c r="AC605" s="145"/>
      <c r="AD605" s="149"/>
      <c r="AE605" s="159"/>
      <c r="AF605" s="159"/>
      <c r="AG605" s="159"/>
      <c r="AH605" s="159"/>
      <c r="AI605" s="159"/>
      <c r="AJ605" s="159"/>
      <c r="AK605" s="171"/>
      <c r="AL605" s="172"/>
      <c r="AM605" s="172"/>
      <c r="AN605" s="172"/>
      <c r="AO605" s="172"/>
      <c r="AP605" s="172"/>
      <c r="AQ605" s="171"/>
      <c r="AR605" s="184"/>
      <c r="AS605" s="184"/>
      <c r="AT605" s="184"/>
      <c r="AU605" s="184"/>
      <c r="AV605" s="184"/>
      <c r="AW605" s="184"/>
      <c r="AX605" s="41" t="s">
        <v>926</v>
      </c>
      <c r="AY605" s="41" t="s">
        <v>942</v>
      </c>
      <c r="AZ605" s="41" t="s">
        <v>66</v>
      </c>
      <c r="BA605" s="41"/>
      <c r="BB605" s="27"/>
      <c r="BC605" s="41" t="s">
        <v>938</v>
      </c>
    </row>
    <row r="606" spans="1:55" s="25" customFormat="1" ht="15.95" customHeight="1">
      <c r="A606" s="219" t="s">
        <v>1403</v>
      </c>
      <c r="B606" s="226" t="s">
        <v>1369</v>
      </c>
      <c r="C606" s="62">
        <v>42946</v>
      </c>
      <c r="D606" s="62"/>
      <c r="E606" s="94" t="s">
        <v>1005</v>
      </c>
      <c r="F606" s="43" t="s">
        <v>1277</v>
      </c>
      <c r="G606" s="111" t="s">
        <v>1006</v>
      </c>
      <c r="H606" s="64" t="s">
        <v>1376</v>
      </c>
      <c r="I606" s="129"/>
      <c r="J606" s="129"/>
      <c r="K606" s="129"/>
      <c r="L606" s="137"/>
      <c r="M606" s="137" t="s">
        <v>925</v>
      </c>
      <c r="N606" s="137" t="s">
        <v>925</v>
      </c>
      <c r="O606" s="137" t="s">
        <v>925</v>
      </c>
      <c r="P606" s="137" t="s">
        <v>925</v>
      </c>
      <c r="Q606" s="137" t="s">
        <v>925</v>
      </c>
      <c r="R606" s="203" t="s">
        <v>925</v>
      </c>
      <c r="S606" s="203" t="s">
        <v>925</v>
      </c>
      <c r="T606" s="193"/>
      <c r="U606" s="193" t="s">
        <v>925</v>
      </c>
      <c r="V606" s="193" t="s">
        <v>925</v>
      </c>
      <c r="W606" s="193" t="s">
        <v>925</v>
      </c>
      <c r="X606" s="193" t="s">
        <v>925</v>
      </c>
      <c r="Y606" s="193" t="s">
        <v>925</v>
      </c>
      <c r="Z606" s="193" t="s">
        <v>925</v>
      </c>
      <c r="AA606" s="203" t="s">
        <v>925</v>
      </c>
      <c r="AB606" s="203"/>
      <c r="AC606" s="147"/>
      <c r="AD606" s="148"/>
      <c r="AE606" s="158"/>
      <c r="AF606" s="158"/>
      <c r="AG606" s="158"/>
      <c r="AH606" s="158"/>
      <c r="AI606" s="158"/>
      <c r="AJ606" s="158"/>
      <c r="AK606" s="169"/>
      <c r="AL606" s="170"/>
      <c r="AM606" s="170"/>
      <c r="AN606" s="170"/>
      <c r="AO606" s="170"/>
      <c r="AP606" s="170"/>
      <c r="AQ606" s="169"/>
      <c r="AR606" s="183"/>
      <c r="AS606" s="183"/>
      <c r="AT606" s="183"/>
      <c r="AU606" s="183"/>
      <c r="AV606" s="183"/>
      <c r="AW606" s="183"/>
      <c r="AX606" s="64"/>
      <c r="AY606" s="64"/>
      <c r="AZ606" s="64"/>
      <c r="BA606" s="64"/>
      <c r="BB606" s="27"/>
      <c r="BC606" s="64"/>
    </row>
    <row r="607" spans="1:55" s="25" customFormat="1" ht="15.95" customHeight="1">
      <c r="A607" s="219" t="s">
        <v>1403</v>
      </c>
      <c r="B607" s="226" t="s">
        <v>1369</v>
      </c>
      <c r="C607" s="62">
        <v>42946</v>
      </c>
      <c r="D607" s="62"/>
      <c r="E607" s="94" t="s">
        <v>972</v>
      </c>
      <c r="F607" s="43" t="s">
        <v>1317</v>
      </c>
      <c r="G607" s="111" t="s">
        <v>976</v>
      </c>
      <c r="H607" s="64" t="s">
        <v>1376</v>
      </c>
      <c r="I607" s="129"/>
      <c r="J607" s="129"/>
      <c r="K607" s="129"/>
      <c r="L607" s="137" t="s">
        <v>925</v>
      </c>
      <c r="M607" s="137" t="s">
        <v>925</v>
      </c>
      <c r="N607" s="137" t="s">
        <v>925</v>
      </c>
      <c r="O607" s="137" t="s">
        <v>925</v>
      </c>
      <c r="P607" s="137" t="s">
        <v>925</v>
      </c>
      <c r="Q607" s="137" t="s">
        <v>925</v>
      </c>
      <c r="R607" s="203" t="s">
        <v>925</v>
      </c>
      <c r="S607" s="203" t="s">
        <v>925</v>
      </c>
      <c r="T607" s="193" t="s">
        <v>925</v>
      </c>
      <c r="U607" s="193" t="s">
        <v>925</v>
      </c>
      <c r="V607" s="193" t="s">
        <v>925</v>
      </c>
      <c r="W607" s="193" t="s">
        <v>925</v>
      </c>
      <c r="X607" s="193" t="s">
        <v>925</v>
      </c>
      <c r="Y607" s="193" t="s">
        <v>925</v>
      </c>
      <c r="Z607" s="193" t="s">
        <v>925</v>
      </c>
      <c r="AA607" s="203" t="s">
        <v>925</v>
      </c>
      <c r="AB607" s="203" t="s">
        <v>925</v>
      </c>
      <c r="AC607" s="147"/>
      <c r="AD607" s="148"/>
      <c r="AE607" s="158"/>
      <c r="AF607" s="158"/>
      <c r="AG607" s="158"/>
      <c r="AH607" s="158"/>
      <c r="AI607" s="158"/>
      <c r="AJ607" s="158"/>
      <c r="AK607" s="169"/>
      <c r="AL607" s="170"/>
      <c r="AM607" s="170"/>
      <c r="AN607" s="170"/>
      <c r="AO607" s="170"/>
      <c r="AP607" s="170"/>
      <c r="AQ607" s="169"/>
      <c r="AR607" s="183"/>
      <c r="AS607" s="183"/>
      <c r="AT607" s="183"/>
      <c r="AU607" s="183"/>
      <c r="AV607" s="183"/>
      <c r="AW607" s="183"/>
      <c r="AX607" s="64"/>
      <c r="AY607" s="64"/>
      <c r="AZ607" s="64"/>
      <c r="BA607" s="64"/>
      <c r="BB607" s="27"/>
      <c r="BC607" s="64"/>
    </row>
    <row r="608" spans="1:55" s="25" customFormat="1" ht="15.95" customHeight="1">
      <c r="A608" s="219" t="s">
        <v>1401</v>
      </c>
      <c r="B608" s="226" t="s">
        <v>1369</v>
      </c>
      <c r="C608" s="62">
        <v>42946</v>
      </c>
      <c r="D608" s="62"/>
      <c r="E608" s="94"/>
      <c r="F608" s="43" t="s">
        <v>1295</v>
      </c>
      <c r="G608" s="111" t="s">
        <v>1024</v>
      </c>
      <c r="H608" s="64" t="s">
        <v>1376</v>
      </c>
      <c r="I608" s="129"/>
      <c r="J608" s="129"/>
      <c r="K608" s="129"/>
      <c r="L608" s="137"/>
      <c r="M608" s="137" t="s">
        <v>925</v>
      </c>
      <c r="N608" s="137" t="s">
        <v>925</v>
      </c>
      <c r="O608" s="137" t="s">
        <v>925</v>
      </c>
      <c r="P608" s="137" t="s">
        <v>925</v>
      </c>
      <c r="Q608" s="137"/>
      <c r="R608" s="203"/>
      <c r="S608" s="203"/>
      <c r="T608" s="193"/>
      <c r="U608" s="193" t="s">
        <v>925</v>
      </c>
      <c r="V608" s="193" t="s">
        <v>925</v>
      </c>
      <c r="W608" s="193" t="s">
        <v>925</v>
      </c>
      <c r="X608" s="193" t="s">
        <v>925</v>
      </c>
      <c r="Y608" s="193"/>
      <c r="Z608" s="193"/>
      <c r="AA608" s="203"/>
      <c r="AB608" s="203"/>
      <c r="AC608" s="147"/>
      <c r="AD608" s="148"/>
      <c r="AE608" s="158"/>
      <c r="AF608" s="158"/>
      <c r="AG608" s="158"/>
      <c r="AH608" s="158"/>
      <c r="AI608" s="158"/>
      <c r="AJ608" s="158"/>
      <c r="AK608" s="169"/>
      <c r="AL608" s="170"/>
      <c r="AM608" s="170"/>
      <c r="AN608" s="170"/>
      <c r="AO608" s="170"/>
      <c r="AP608" s="170"/>
      <c r="AQ608" s="169"/>
      <c r="AR608" s="183"/>
      <c r="AS608" s="183"/>
      <c r="AT608" s="183"/>
      <c r="AU608" s="183"/>
      <c r="AV608" s="183"/>
      <c r="AW608" s="183"/>
      <c r="AX608" s="64"/>
      <c r="AY608" s="64"/>
      <c r="AZ608" s="64"/>
      <c r="BA608" s="64"/>
      <c r="BB608" s="27"/>
      <c r="BC608" s="64"/>
    </row>
    <row r="609" spans="1:55" s="25" customFormat="1" ht="15.95" customHeight="1">
      <c r="A609" s="219" t="s">
        <v>1400</v>
      </c>
      <c r="B609" s="226" t="s">
        <v>1369</v>
      </c>
      <c r="C609" s="62">
        <v>42946</v>
      </c>
      <c r="D609" s="62"/>
      <c r="E609" s="94" t="s">
        <v>1014</v>
      </c>
      <c r="F609" s="43" t="s">
        <v>1028</v>
      </c>
      <c r="G609" s="111" t="s">
        <v>1015</v>
      </c>
      <c r="H609" s="64" t="s">
        <v>1376</v>
      </c>
      <c r="I609" s="129"/>
      <c r="J609" s="129"/>
      <c r="K609" s="129"/>
      <c r="L609" s="137"/>
      <c r="M609" s="137"/>
      <c r="N609" s="137"/>
      <c r="O609" s="137"/>
      <c r="P609" s="137"/>
      <c r="Q609" s="137"/>
      <c r="R609" s="203"/>
      <c r="S609" s="203"/>
      <c r="T609" s="193"/>
      <c r="U609" s="193"/>
      <c r="V609" s="193"/>
      <c r="W609" s="193"/>
      <c r="X609" s="193"/>
      <c r="Y609" s="193"/>
      <c r="Z609" s="193"/>
      <c r="AA609" s="203"/>
      <c r="AB609" s="203"/>
      <c r="AC609" s="147"/>
      <c r="AD609" s="148"/>
      <c r="AE609" s="158" t="s">
        <v>925</v>
      </c>
      <c r="AF609" s="158" t="s">
        <v>925</v>
      </c>
      <c r="AG609" s="158" t="s">
        <v>925</v>
      </c>
      <c r="AH609" s="158" t="s">
        <v>925</v>
      </c>
      <c r="AI609" s="158" t="s">
        <v>925</v>
      </c>
      <c r="AJ609" s="158" t="s">
        <v>925</v>
      </c>
      <c r="AK609" s="169" t="s">
        <v>925</v>
      </c>
      <c r="AL609" s="170" t="s">
        <v>925</v>
      </c>
      <c r="AM609" s="170" t="s">
        <v>925</v>
      </c>
      <c r="AN609" s="170" t="s">
        <v>925</v>
      </c>
      <c r="AO609" s="170" t="s">
        <v>925</v>
      </c>
      <c r="AP609" s="170" t="s">
        <v>925</v>
      </c>
      <c r="AQ609" s="169"/>
      <c r="AR609" s="183"/>
      <c r="AS609" s="183"/>
      <c r="AT609" s="183"/>
      <c r="AU609" s="183"/>
      <c r="AV609" s="183"/>
      <c r="AW609" s="183"/>
      <c r="AX609" s="64"/>
      <c r="AY609" s="64"/>
      <c r="AZ609" s="64"/>
      <c r="BA609" s="64"/>
      <c r="BB609" s="27"/>
      <c r="BC609" s="64"/>
    </row>
    <row r="610" spans="1:55" s="25" customFormat="1" ht="15.95" customHeight="1">
      <c r="A610" s="219" t="s">
        <v>1403</v>
      </c>
      <c r="B610" s="226" t="s">
        <v>1254</v>
      </c>
      <c r="C610" s="42">
        <v>42946</v>
      </c>
      <c r="D610" s="42"/>
      <c r="E610" s="95" t="s">
        <v>1048</v>
      </c>
      <c r="F610" s="65" t="s">
        <v>1049</v>
      </c>
      <c r="G610" s="112" t="s">
        <v>1061</v>
      </c>
      <c r="H610" s="41"/>
      <c r="I610" s="128"/>
      <c r="J610" s="128"/>
      <c r="K610" s="128"/>
      <c r="L610" s="138"/>
      <c r="M610" s="138"/>
      <c r="N610" s="138"/>
      <c r="O610" s="138"/>
      <c r="P610" s="138"/>
      <c r="Q610" s="138"/>
      <c r="R610" s="204"/>
      <c r="S610" s="204"/>
      <c r="T610" s="194"/>
      <c r="U610" s="194" t="s">
        <v>925</v>
      </c>
      <c r="V610" s="194" t="s">
        <v>925</v>
      </c>
      <c r="W610" s="194" t="s">
        <v>925</v>
      </c>
      <c r="X610" s="194" t="s">
        <v>925</v>
      </c>
      <c r="Y610" s="194" t="s">
        <v>925</v>
      </c>
      <c r="Z610" s="194" t="s">
        <v>925</v>
      </c>
      <c r="AA610" s="204" t="s">
        <v>925</v>
      </c>
      <c r="AB610" s="204" t="s">
        <v>925</v>
      </c>
      <c r="AC610" s="145"/>
      <c r="AD610" s="149"/>
      <c r="AE610" s="159"/>
      <c r="AF610" s="159"/>
      <c r="AG610" s="159"/>
      <c r="AH610" s="159"/>
      <c r="AI610" s="159"/>
      <c r="AJ610" s="159"/>
      <c r="AK610" s="171"/>
      <c r="AL610" s="172"/>
      <c r="AM610" s="172"/>
      <c r="AN610" s="172"/>
      <c r="AO610" s="172"/>
      <c r="AP610" s="172"/>
      <c r="AQ610" s="171"/>
      <c r="AR610" s="184"/>
      <c r="AS610" s="184"/>
      <c r="AT610" s="184"/>
      <c r="AU610" s="184"/>
      <c r="AV610" s="184"/>
      <c r="AW610" s="184"/>
      <c r="AX610" s="41"/>
      <c r="AY610" s="41" t="s">
        <v>942</v>
      </c>
      <c r="AZ610" s="41"/>
      <c r="BA610" s="41"/>
      <c r="BB610" s="27"/>
      <c r="BC610" s="41"/>
    </row>
    <row r="611" spans="1:55" s="25" customFormat="1" ht="15.95" customHeight="1">
      <c r="A611" s="219" t="s">
        <v>1403</v>
      </c>
      <c r="B611" s="226" t="s">
        <v>1369</v>
      </c>
      <c r="C611" s="42">
        <v>42946</v>
      </c>
      <c r="D611" s="42"/>
      <c r="E611" s="93" t="s">
        <v>1094</v>
      </c>
      <c r="F611" s="43" t="s">
        <v>1314</v>
      </c>
      <c r="G611" s="110" t="s">
        <v>1095</v>
      </c>
      <c r="H611" s="41" t="s">
        <v>1096</v>
      </c>
      <c r="I611" s="128"/>
      <c r="J611" s="128"/>
      <c r="K611" s="128"/>
      <c r="L611" s="138"/>
      <c r="M611" s="138" t="s">
        <v>925</v>
      </c>
      <c r="N611" s="138" t="s">
        <v>925</v>
      </c>
      <c r="O611" s="138" t="s">
        <v>925</v>
      </c>
      <c r="P611" s="138" t="s">
        <v>925</v>
      </c>
      <c r="Q611" s="138" t="s">
        <v>925</v>
      </c>
      <c r="R611" s="204" t="s">
        <v>925</v>
      </c>
      <c r="S611" s="204" t="s">
        <v>925</v>
      </c>
      <c r="T611" s="194"/>
      <c r="U611" s="194" t="s">
        <v>925</v>
      </c>
      <c r="V611" s="194" t="s">
        <v>925</v>
      </c>
      <c r="W611" s="194" t="s">
        <v>925</v>
      </c>
      <c r="X611" s="194" t="s">
        <v>925</v>
      </c>
      <c r="Y611" s="194" t="s">
        <v>925</v>
      </c>
      <c r="Z611" s="194" t="s">
        <v>925</v>
      </c>
      <c r="AA611" s="204" t="s">
        <v>925</v>
      </c>
      <c r="AB611" s="204"/>
      <c r="AC611" s="145"/>
      <c r="AD611" s="149"/>
      <c r="AE611" s="159"/>
      <c r="AF611" s="159"/>
      <c r="AG611" s="159"/>
      <c r="AH611" s="159"/>
      <c r="AI611" s="159"/>
      <c r="AJ611" s="159"/>
      <c r="AK611" s="171"/>
      <c r="AL611" s="172"/>
      <c r="AM611" s="172"/>
      <c r="AN611" s="172"/>
      <c r="AO611" s="172"/>
      <c r="AP611" s="172"/>
      <c r="AQ611" s="171"/>
      <c r="AR611" s="184"/>
      <c r="AS611" s="184"/>
      <c r="AT611" s="184"/>
      <c r="AU611" s="184"/>
      <c r="AV611" s="184"/>
      <c r="AW611" s="184"/>
      <c r="AX611" s="26"/>
      <c r="AY611" s="26"/>
      <c r="AZ611" s="41" t="s">
        <v>926</v>
      </c>
      <c r="BA611" s="41" t="s">
        <v>942</v>
      </c>
      <c r="BB611" s="41" t="s">
        <v>66</v>
      </c>
      <c r="BC611" s="41"/>
    </row>
    <row r="612" spans="1:55" s="25" customFormat="1" ht="15.95" customHeight="1">
      <c r="A612" s="219" t="s">
        <v>1403</v>
      </c>
      <c r="B612" s="226" t="s">
        <v>1369</v>
      </c>
      <c r="C612" s="42">
        <v>42946</v>
      </c>
      <c r="D612" s="42">
        <v>42946</v>
      </c>
      <c r="E612" s="93" t="s">
        <v>1082</v>
      </c>
      <c r="F612" s="43" t="s">
        <v>1309</v>
      </c>
      <c r="G612" s="110" t="s">
        <v>1083</v>
      </c>
      <c r="H612" s="41" t="s">
        <v>1393</v>
      </c>
      <c r="I612" s="128"/>
      <c r="J612" s="128"/>
      <c r="K612" s="128"/>
      <c r="L612" s="138" t="s">
        <v>925</v>
      </c>
      <c r="M612" s="138" t="s">
        <v>925</v>
      </c>
      <c r="N612" s="138" t="s">
        <v>925</v>
      </c>
      <c r="O612" s="138" t="s">
        <v>925</v>
      </c>
      <c r="P612" s="138" t="s">
        <v>925</v>
      </c>
      <c r="Q612" s="138" t="s">
        <v>925</v>
      </c>
      <c r="R612" s="204" t="s">
        <v>925</v>
      </c>
      <c r="S612" s="204" t="s">
        <v>925</v>
      </c>
      <c r="T612" s="194" t="s">
        <v>925</v>
      </c>
      <c r="U612" s="194" t="s">
        <v>925</v>
      </c>
      <c r="V612" s="194" t="s">
        <v>925</v>
      </c>
      <c r="W612" s="194" t="s">
        <v>925</v>
      </c>
      <c r="X612" s="194" t="s">
        <v>925</v>
      </c>
      <c r="Y612" s="194" t="s">
        <v>925</v>
      </c>
      <c r="Z612" s="194" t="s">
        <v>925</v>
      </c>
      <c r="AA612" s="204" t="s">
        <v>925</v>
      </c>
      <c r="AB612" s="204" t="s">
        <v>925</v>
      </c>
      <c r="AC612" s="145"/>
      <c r="AD612" s="149"/>
      <c r="AE612" s="159"/>
      <c r="AF612" s="159"/>
      <c r="AG612" s="159"/>
      <c r="AH612" s="159"/>
      <c r="AI612" s="159"/>
      <c r="AJ612" s="159"/>
      <c r="AK612" s="171"/>
      <c r="AL612" s="172"/>
      <c r="AM612" s="172"/>
      <c r="AN612" s="172"/>
      <c r="AO612" s="172"/>
      <c r="AP612" s="172"/>
      <c r="AQ612" s="171"/>
      <c r="AR612" s="184"/>
      <c r="AS612" s="184"/>
      <c r="AT612" s="184"/>
      <c r="AU612" s="184"/>
      <c r="AV612" s="184"/>
      <c r="AW612" s="184"/>
      <c r="AX612" s="26"/>
      <c r="AY612" s="26"/>
      <c r="AZ612" s="41"/>
      <c r="BA612" s="41"/>
      <c r="BB612" s="41"/>
      <c r="BC612" s="41"/>
    </row>
    <row r="613" spans="1:55" s="237" customFormat="1" ht="15.95" customHeight="1">
      <c r="A613" s="230"/>
      <c r="B613" s="231" t="s">
        <v>1413</v>
      </c>
      <c r="C613" s="232"/>
      <c r="D613" s="232"/>
      <c r="E613" s="233"/>
      <c r="F613" s="234"/>
      <c r="G613" s="233"/>
      <c r="H613" s="235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5"/>
      <c r="BA613" s="235"/>
      <c r="BB613" s="235"/>
      <c r="BC613" s="235"/>
    </row>
    <row r="614" spans="1:55" s="25" customFormat="1" ht="15.95" customHeight="1">
      <c r="A614" s="219" t="s">
        <v>1401</v>
      </c>
      <c r="B614" s="226" t="s">
        <v>1369</v>
      </c>
      <c r="C614" s="42">
        <v>42949</v>
      </c>
      <c r="D614" s="42"/>
      <c r="E614" s="93" t="s">
        <v>791</v>
      </c>
      <c r="F614" s="43" t="s">
        <v>1302</v>
      </c>
      <c r="G614" s="110" t="s">
        <v>792</v>
      </c>
      <c r="H614" s="41" t="s">
        <v>898</v>
      </c>
      <c r="I614" s="128"/>
      <c r="J614" s="128"/>
      <c r="K614" s="128"/>
      <c r="L614" s="138" t="s">
        <v>925</v>
      </c>
      <c r="M614" s="138" t="s">
        <v>925</v>
      </c>
      <c r="N614" s="138" t="s">
        <v>925</v>
      </c>
      <c r="O614" s="138" t="s">
        <v>925</v>
      </c>
      <c r="P614" s="138" t="s">
        <v>925</v>
      </c>
      <c r="Q614" s="138" t="s">
        <v>925</v>
      </c>
      <c r="R614" s="204"/>
      <c r="S614" s="204"/>
      <c r="T614" s="194" t="s">
        <v>925</v>
      </c>
      <c r="U614" s="194" t="s">
        <v>925</v>
      </c>
      <c r="V614" s="194" t="s">
        <v>925</v>
      </c>
      <c r="W614" s="194" t="s">
        <v>925</v>
      </c>
      <c r="X614" s="194" t="s">
        <v>925</v>
      </c>
      <c r="Y614" s="194" t="s">
        <v>925</v>
      </c>
      <c r="Z614" s="204"/>
      <c r="AA614" s="204"/>
      <c r="AB614" s="204"/>
      <c r="AC614" s="145"/>
      <c r="AD614" s="149"/>
      <c r="AE614" s="159"/>
      <c r="AF614" s="159"/>
      <c r="AG614" s="159"/>
      <c r="AH614" s="159"/>
      <c r="AI614" s="159"/>
      <c r="AJ614" s="159"/>
      <c r="AK614" s="171"/>
      <c r="AL614" s="172"/>
      <c r="AM614" s="172"/>
      <c r="AN614" s="172"/>
      <c r="AO614" s="172"/>
      <c r="AP614" s="172"/>
      <c r="AQ614" s="171"/>
      <c r="AR614" s="184"/>
      <c r="AS614" s="184"/>
      <c r="AT614" s="184"/>
      <c r="AU614" s="184"/>
      <c r="AV614" s="184"/>
      <c r="AW614" s="184"/>
      <c r="AX614" s="41" t="s">
        <v>926</v>
      </c>
      <c r="AY614" s="41" t="s">
        <v>942</v>
      </c>
      <c r="AZ614" s="41" t="s">
        <v>66</v>
      </c>
      <c r="BA614" s="41"/>
      <c r="BB614" s="27"/>
      <c r="BC614" s="41"/>
    </row>
    <row r="615" spans="1:55" s="25" customFormat="1" ht="15.95" customHeight="1">
      <c r="A615" s="219" t="s">
        <v>1401</v>
      </c>
      <c r="B615" s="226" t="s">
        <v>1369</v>
      </c>
      <c r="C615" s="42">
        <v>42949</v>
      </c>
      <c r="D615" s="42"/>
      <c r="E615" s="93" t="s">
        <v>875</v>
      </c>
      <c r="F615" s="43" t="s">
        <v>876</v>
      </c>
      <c r="G615" s="110" t="s">
        <v>877</v>
      </c>
      <c r="H615" s="41" t="s">
        <v>887</v>
      </c>
      <c r="I615" s="128"/>
      <c r="J615" s="128"/>
      <c r="K615" s="128"/>
      <c r="L615" s="138"/>
      <c r="M615" s="138" t="s">
        <v>925</v>
      </c>
      <c r="N615" s="138" t="s">
        <v>925</v>
      </c>
      <c r="O615" s="138" t="s">
        <v>925</v>
      </c>
      <c r="P615" s="138" t="s">
        <v>925</v>
      </c>
      <c r="Q615" s="138" t="s">
        <v>925</v>
      </c>
      <c r="R615" s="204"/>
      <c r="S615" s="204"/>
      <c r="T615" s="194"/>
      <c r="U615" s="194" t="s">
        <v>925</v>
      </c>
      <c r="V615" s="194" t="s">
        <v>925</v>
      </c>
      <c r="W615" s="194" t="s">
        <v>925</v>
      </c>
      <c r="X615" s="194" t="s">
        <v>925</v>
      </c>
      <c r="Y615" s="194" t="s">
        <v>925</v>
      </c>
      <c r="Z615" s="194"/>
      <c r="AA615" s="204"/>
      <c r="AB615" s="204"/>
      <c r="AC615" s="145"/>
      <c r="AD615" s="149"/>
      <c r="AE615" s="159"/>
      <c r="AF615" s="159"/>
      <c r="AG615" s="159"/>
      <c r="AH615" s="159"/>
      <c r="AI615" s="159"/>
      <c r="AJ615" s="159"/>
      <c r="AK615" s="171"/>
      <c r="AL615" s="172"/>
      <c r="AM615" s="172"/>
      <c r="AN615" s="172"/>
      <c r="AO615" s="172"/>
      <c r="AP615" s="172"/>
      <c r="AQ615" s="171"/>
      <c r="AR615" s="184"/>
      <c r="AS615" s="184"/>
      <c r="AT615" s="184"/>
      <c r="AU615" s="184"/>
      <c r="AV615" s="184"/>
      <c r="AW615" s="184"/>
      <c r="AX615" s="41" t="s">
        <v>926</v>
      </c>
      <c r="AY615" s="41" t="s">
        <v>942</v>
      </c>
      <c r="AZ615" s="41" t="s">
        <v>66</v>
      </c>
      <c r="BA615" s="41"/>
      <c r="BB615" s="27"/>
      <c r="BC615" s="41"/>
    </row>
    <row r="616" spans="1:55" s="25" customFormat="1" ht="15.95" customHeight="1">
      <c r="A616" s="219" t="s">
        <v>1403</v>
      </c>
      <c r="B616" s="226" t="s">
        <v>1369</v>
      </c>
      <c r="C616" s="62">
        <v>42949</v>
      </c>
      <c r="D616" s="62"/>
      <c r="E616" s="94" t="s">
        <v>972</v>
      </c>
      <c r="F616" s="43" t="s">
        <v>1317</v>
      </c>
      <c r="G616" s="111" t="s">
        <v>974</v>
      </c>
      <c r="H616" s="64" t="s">
        <v>1376</v>
      </c>
      <c r="I616" s="129"/>
      <c r="J616" s="129"/>
      <c r="K616" s="129"/>
      <c r="L616" s="137" t="s">
        <v>925</v>
      </c>
      <c r="M616" s="137" t="s">
        <v>925</v>
      </c>
      <c r="N616" s="137" t="s">
        <v>925</v>
      </c>
      <c r="O616" s="137" t="s">
        <v>925</v>
      </c>
      <c r="P616" s="137" t="s">
        <v>925</v>
      </c>
      <c r="Q616" s="137" t="s">
        <v>925</v>
      </c>
      <c r="R616" s="203" t="s">
        <v>925</v>
      </c>
      <c r="S616" s="203" t="s">
        <v>925</v>
      </c>
      <c r="T616" s="193"/>
      <c r="U616" s="193" t="s">
        <v>925</v>
      </c>
      <c r="V616" s="193" t="s">
        <v>925</v>
      </c>
      <c r="W616" s="193" t="s">
        <v>925</v>
      </c>
      <c r="X616" s="193" t="s">
        <v>925</v>
      </c>
      <c r="Y616" s="193" t="s">
        <v>925</v>
      </c>
      <c r="Z616" s="193" t="s">
        <v>925</v>
      </c>
      <c r="AA616" s="203" t="s">
        <v>925</v>
      </c>
      <c r="AB616" s="203" t="s">
        <v>925</v>
      </c>
      <c r="AC616" s="147"/>
      <c r="AD616" s="148"/>
      <c r="AE616" s="158"/>
      <c r="AF616" s="158"/>
      <c r="AG616" s="158"/>
      <c r="AH616" s="158"/>
      <c r="AI616" s="158"/>
      <c r="AJ616" s="158"/>
      <c r="AK616" s="169"/>
      <c r="AL616" s="170"/>
      <c r="AM616" s="170"/>
      <c r="AN616" s="170"/>
      <c r="AO616" s="170"/>
      <c r="AP616" s="170"/>
      <c r="AQ616" s="169"/>
      <c r="AR616" s="183"/>
      <c r="AS616" s="183"/>
      <c r="AT616" s="183"/>
      <c r="AU616" s="183"/>
      <c r="AV616" s="183"/>
      <c r="AW616" s="183"/>
      <c r="AX616" s="64"/>
      <c r="AY616" s="64"/>
      <c r="AZ616" s="64"/>
      <c r="BA616" s="64"/>
      <c r="BB616" s="27"/>
      <c r="BC616" s="64"/>
    </row>
    <row r="617" spans="1:55" s="43" customFormat="1" ht="15.95" customHeight="1">
      <c r="A617" s="219" t="s">
        <v>1403</v>
      </c>
      <c r="B617" s="226" t="s">
        <v>1369</v>
      </c>
      <c r="C617" s="62">
        <v>42950</v>
      </c>
      <c r="D617" s="62"/>
      <c r="E617" s="94" t="s">
        <v>972</v>
      </c>
      <c r="F617" s="43" t="s">
        <v>1317</v>
      </c>
      <c r="G617" s="111" t="s">
        <v>976</v>
      </c>
      <c r="H617" s="64" t="s">
        <v>1376</v>
      </c>
      <c r="I617" s="129"/>
      <c r="J617" s="129"/>
      <c r="K617" s="129"/>
      <c r="L617" s="137" t="s">
        <v>925</v>
      </c>
      <c r="M617" s="137" t="s">
        <v>925</v>
      </c>
      <c r="N617" s="137" t="s">
        <v>925</v>
      </c>
      <c r="O617" s="137" t="s">
        <v>925</v>
      </c>
      <c r="P617" s="137" t="s">
        <v>925</v>
      </c>
      <c r="Q617" s="137" t="s">
        <v>925</v>
      </c>
      <c r="R617" s="203" t="s">
        <v>925</v>
      </c>
      <c r="S617" s="203" t="s">
        <v>925</v>
      </c>
      <c r="T617" s="193"/>
      <c r="U617" s="193" t="s">
        <v>925</v>
      </c>
      <c r="V617" s="193" t="s">
        <v>925</v>
      </c>
      <c r="W617" s="193" t="s">
        <v>925</v>
      </c>
      <c r="X617" s="193" t="s">
        <v>925</v>
      </c>
      <c r="Y617" s="193" t="s">
        <v>925</v>
      </c>
      <c r="Z617" s="193" t="s">
        <v>925</v>
      </c>
      <c r="AA617" s="203" t="s">
        <v>925</v>
      </c>
      <c r="AB617" s="203" t="s">
        <v>925</v>
      </c>
      <c r="AC617" s="147"/>
      <c r="AD617" s="148"/>
      <c r="AE617" s="158"/>
      <c r="AF617" s="158"/>
      <c r="AG617" s="158"/>
      <c r="AH617" s="158"/>
      <c r="AI617" s="158"/>
      <c r="AJ617" s="158"/>
      <c r="AK617" s="169"/>
      <c r="AL617" s="170"/>
      <c r="AM617" s="170"/>
      <c r="AN617" s="170"/>
      <c r="AO617" s="170"/>
      <c r="AP617" s="170"/>
      <c r="AQ617" s="169"/>
      <c r="AR617" s="183"/>
      <c r="AS617" s="183"/>
      <c r="AT617" s="183"/>
      <c r="AU617" s="183"/>
      <c r="AV617" s="183"/>
      <c r="AW617" s="183"/>
      <c r="AX617" s="64"/>
      <c r="AY617" s="64"/>
      <c r="AZ617" s="64"/>
      <c r="BA617" s="64"/>
      <c r="BB617" s="27"/>
      <c r="BC617" s="64"/>
    </row>
    <row r="618" spans="1:55" s="43" customFormat="1" ht="15.95" customHeight="1">
      <c r="A618" s="219"/>
      <c r="B618" s="226"/>
      <c r="C618" s="62"/>
      <c r="D618" s="62"/>
      <c r="E618" s="94"/>
      <c r="G618" s="111"/>
      <c r="H618" s="64"/>
      <c r="I618" s="129"/>
      <c r="J618" s="129"/>
      <c r="K618" s="129"/>
      <c r="L618" s="137"/>
      <c r="M618" s="137"/>
      <c r="N618" s="137"/>
      <c r="O618" s="137"/>
      <c r="P618" s="137"/>
      <c r="Q618" s="137"/>
      <c r="R618" s="203"/>
      <c r="S618" s="203"/>
      <c r="T618" s="193"/>
      <c r="U618" s="193"/>
      <c r="V618" s="193"/>
      <c r="W618" s="193"/>
      <c r="X618" s="193"/>
      <c r="Y618" s="193"/>
      <c r="Z618" s="193"/>
      <c r="AA618" s="203"/>
      <c r="AB618" s="203"/>
      <c r="AC618" s="147"/>
      <c r="AD618" s="148"/>
      <c r="AE618" s="158"/>
      <c r="AF618" s="158"/>
      <c r="AG618" s="158"/>
      <c r="AH618" s="158"/>
      <c r="AI618" s="158"/>
      <c r="AJ618" s="158"/>
      <c r="AK618" s="169"/>
      <c r="AL618" s="170"/>
      <c r="AM618" s="170"/>
      <c r="AN618" s="170"/>
      <c r="AO618" s="170"/>
      <c r="AP618" s="170"/>
      <c r="AQ618" s="169"/>
      <c r="AR618" s="183"/>
      <c r="AS618" s="183"/>
      <c r="AT618" s="183"/>
      <c r="AU618" s="183"/>
      <c r="AV618" s="183"/>
      <c r="AW618" s="183"/>
      <c r="AX618" s="64"/>
      <c r="AY618" s="64"/>
      <c r="AZ618" s="64"/>
      <c r="BA618" s="64"/>
      <c r="BB618" s="27"/>
      <c r="BC618" s="64"/>
    </row>
    <row r="619" spans="1:55" s="43" customFormat="1" ht="15.95" customHeight="1">
      <c r="A619" s="219" t="s">
        <v>1400</v>
      </c>
      <c r="B619" s="226" t="s">
        <v>1254</v>
      </c>
      <c r="C619" s="56">
        <v>42951</v>
      </c>
      <c r="D619" s="56"/>
      <c r="E619" s="98" t="s">
        <v>993</v>
      </c>
      <c r="F619" s="57" t="s">
        <v>253</v>
      </c>
      <c r="G619" s="116" t="s">
        <v>831</v>
      </c>
      <c r="H619" s="58" t="s">
        <v>1267</v>
      </c>
      <c r="I619" s="128"/>
      <c r="J619" s="128"/>
      <c r="K619" s="128"/>
      <c r="L619" s="138"/>
      <c r="M619" s="138"/>
      <c r="N619" s="138"/>
      <c r="O619" s="138"/>
      <c r="P619" s="138"/>
      <c r="Q619" s="138"/>
      <c r="R619" s="204"/>
      <c r="S619" s="204"/>
      <c r="T619" s="194"/>
      <c r="U619" s="194"/>
      <c r="V619" s="194"/>
      <c r="W619" s="194"/>
      <c r="X619" s="194"/>
      <c r="Y619" s="194"/>
      <c r="Z619" s="194"/>
      <c r="AA619" s="204"/>
      <c r="AB619" s="204"/>
      <c r="AC619" s="145"/>
      <c r="AD619" s="149"/>
      <c r="AE619" s="159"/>
      <c r="AF619" s="159"/>
      <c r="AG619" s="159"/>
      <c r="AH619" s="159"/>
      <c r="AI619" s="159"/>
      <c r="AJ619" s="159"/>
      <c r="AK619" s="171"/>
      <c r="AL619" s="172" t="s">
        <v>925</v>
      </c>
      <c r="AM619" s="172" t="s">
        <v>925</v>
      </c>
      <c r="AN619" s="172" t="s">
        <v>925</v>
      </c>
      <c r="AO619" s="172" t="s">
        <v>925</v>
      </c>
      <c r="AP619" s="172" t="s">
        <v>925</v>
      </c>
      <c r="AQ619" s="171"/>
      <c r="AR619" s="184"/>
      <c r="AS619" s="184"/>
      <c r="AT619" s="184"/>
      <c r="AU619" s="184"/>
      <c r="AV619" s="184"/>
      <c r="AW619" s="184"/>
      <c r="AX619" s="58"/>
      <c r="AY619" s="58"/>
      <c r="AZ619" s="58"/>
      <c r="BA619" s="58"/>
      <c r="BB619" s="61"/>
      <c r="BC619" s="58"/>
    </row>
    <row r="620" spans="1:55" s="43" customFormat="1" ht="15.95" customHeight="1">
      <c r="A620" s="219" t="s">
        <v>1405</v>
      </c>
      <c r="B620" s="226" t="s">
        <v>1255</v>
      </c>
      <c r="C620" s="56">
        <v>42952</v>
      </c>
      <c r="D620" s="56"/>
      <c r="E620" s="98" t="s">
        <v>993</v>
      </c>
      <c r="F620" s="57" t="s">
        <v>253</v>
      </c>
      <c r="G620" s="116" t="s">
        <v>831</v>
      </c>
      <c r="H620" s="58" t="s">
        <v>971</v>
      </c>
      <c r="I620" s="128"/>
      <c r="J620" s="128"/>
      <c r="K620" s="128"/>
      <c r="L620" s="138"/>
      <c r="M620" s="138" t="s">
        <v>925</v>
      </c>
      <c r="N620" s="138" t="s">
        <v>925</v>
      </c>
      <c r="O620" s="138" t="s">
        <v>925</v>
      </c>
      <c r="P620" s="138" t="s">
        <v>925</v>
      </c>
      <c r="Q620" s="138" t="s">
        <v>925</v>
      </c>
      <c r="R620" s="204" t="s">
        <v>925</v>
      </c>
      <c r="S620" s="204" t="s">
        <v>925</v>
      </c>
      <c r="T620" s="194"/>
      <c r="U620" s="194"/>
      <c r="V620" s="194"/>
      <c r="W620" s="194"/>
      <c r="X620" s="194"/>
      <c r="Y620" s="194"/>
      <c r="Z620" s="194"/>
      <c r="AA620" s="204"/>
      <c r="AB620" s="204"/>
      <c r="AC620" s="145"/>
      <c r="AD620" s="149"/>
      <c r="AE620" s="159"/>
      <c r="AF620" s="159" t="s">
        <v>925</v>
      </c>
      <c r="AG620" s="159" t="s">
        <v>925</v>
      </c>
      <c r="AH620" s="159" t="s">
        <v>925</v>
      </c>
      <c r="AI620" s="159" t="s">
        <v>925</v>
      </c>
      <c r="AJ620" s="159" t="s">
        <v>925</v>
      </c>
      <c r="AK620" s="171"/>
      <c r="AL620" s="172"/>
      <c r="AM620" s="172"/>
      <c r="AN620" s="172"/>
      <c r="AO620" s="172"/>
      <c r="AP620" s="172"/>
      <c r="AQ620" s="171"/>
      <c r="AR620" s="184" t="s">
        <v>925</v>
      </c>
      <c r="AS620" s="184" t="s">
        <v>925</v>
      </c>
      <c r="AT620" s="184" t="s">
        <v>925</v>
      </c>
      <c r="AU620" s="184"/>
      <c r="AV620" s="184"/>
      <c r="AW620" s="184"/>
      <c r="AX620" s="58"/>
      <c r="AY620" s="58"/>
      <c r="AZ620" s="58"/>
      <c r="BA620" s="58"/>
      <c r="BB620" s="61"/>
      <c r="BC620" s="58"/>
    </row>
    <row r="621" spans="1:55" s="43" customFormat="1" ht="15.95" customHeight="1">
      <c r="A621" s="219" t="s">
        <v>1403</v>
      </c>
      <c r="B621" s="226" t="s">
        <v>1254</v>
      </c>
      <c r="C621" s="56">
        <v>42953</v>
      </c>
      <c r="D621" s="56"/>
      <c r="E621" s="98" t="s">
        <v>993</v>
      </c>
      <c r="F621" s="57" t="s">
        <v>253</v>
      </c>
      <c r="G621" s="116" t="s">
        <v>831</v>
      </c>
      <c r="H621" s="58" t="s">
        <v>1268</v>
      </c>
      <c r="I621" s="128"/>
      <c r="J621" s="128"/>
      <c r="K621" s="128"/>
      <c r="L621" s="138"/>
      <c r="M621" s="138"/>
      <c r="N621" s="138"/>
      <c r="O621" s="138"/>
      <c r="P621" s="138"/>
      <c r="Q621" s="138"/>
      <c r="R621" s="204"/>
      <c r="S621" s="204"/>
      <c r="T621" s="194"/>
      <c r="U621" s="194" t="s">
        <v>925</v>
      </c>
      <c r="V621" s="194" t="s">
        <v>925</v>
      </c>
      <c r="W621" s="194" t="s">
        <v>925</v>
      </c>
      <c r="X621" s="194" t="s">
        <v>925</v>
      </c>
      <c r="Y621" s="194" t="s">
        <v>925</v>
      </c>
      <c r="Z621" s="194" t="s">
        <v>925</v>
      </c>
      <c r="AA621" s="204" t="s">
        <v>925</v>
      </c>
      <c r="AB621" s="204" t="s">
        <v>925</v>
      </c>
      <c r="AC621" s="145"/>
      <c r="AD621" s="149"/>
      <c r="AE621" s="159"/>
      <c r="AF621" s="159"/>
      <c r="AG621" s="159"/>
      <c r="AH621" s="159"/>
      <c r="AI621" s="159"/>
      <c r="AJ621" s="159"/>
      <c r="AK621" s="171"/>
      <c r="AL621" s="172"/>
      <c r="AM621" s="172"/>
      <c r="AN621" s="172"/>
      <c r="AO621" s="172"/>
      <c r="AP621" s="172"/>
      <c r="AQ621" s="171"/>
      <c r="AR621" s="184"/>
      <c r="AS621" s="184"/>
      <c r="AT621" s="184"/>
      <c r="AU621" s="184" t="s">
        <v>925</v>
      </c>
      <c r="AV621" s="184" t="s">
        <v>925</v>
      </c>
      <c r="AW621" s="184" t="s">
        <v>925</v>
      </c>
      <c r="AX621" s="58"/>
      <c r="AY621" s="58"/>
      <c r="AZ621" s="58"/>
      <c r="BA621" s="58"/>
      <c r="BB621" s="61"/>
      <c r="BC621" s="58"/>
    </row>
    <row r="622" spans="1:55" s="43" customFormat="1" ht="15.95" customHeight="1">
      <c r="A622" s="219"/>
      <c r="B622" s="226"/>
      <c r="C622" s="56"/>
      <c r="D622" s="56"/>
      <c r="E622" s="98"/>
      <c r="F622" s="57"/>
      <c r="G622" s="116"/>
      <c r="H622" s="58"/>
      <c r="I622" s="128"/>
      <c r="J622" s="128"/>
      <c r="K622" s="128"/>
      <c r="L622" s="138"/>
      <c r="M622" s="138"/>
      <c r="N622" s="138"/>
      <c r="O622" s="138"/>
      <c r="P622" s="138"/>
      <c r="Q622" s="138"/>
      <c r="R622" s="204"/>
      <c r="S622" s="204"/>
      <c r="T622" s="194"/>
      <c r="U622" s="194"/>
      <c r="V622" s="194"/>
      <c r="W622" s="194"/>
      <c r="X622" s="194"/>
      <c r="Y622" s="194"/>
      <c r="Z622" s="194"/>
      <c r="AA622" s="204"/>
      <c r="AB622" s="204"/>
      <c r="AC622" s="145"/>
      <c r="AD622" s="149"/>
      <c r="AE622" s="159"/>
      <c r="AF622" s="159"/>
      <c r="AG622" s="159"/>
      <c r="AH622" s="159"/>
      <c r="AI622" s="159"/>
      <c r="AJ622" s="159"/>
      <c r="AK622" s="171"/>
      <c r="AL622" s="172"/>
      <c r="AM622" s="172"/>
      <c r="AN622" s="172"/>
      <c r="AO622" s="172"/>
      <c r="AP622" s="172"/>
      <c r="AQ622" s="171"/>
      <c r="AR622" s="184"/>
      <c r="AS622" s="184"/>
      <c r="AT622" s="184"/>
      <c r="AU622" s="184"/>
      <c r="AV622" s="184"/>
      <c r="AW622" s="184"/>
      <c r="AX622" s="58"/>
      <c r="AY622" s="58"/>
      <c r="AZ622" s="58"/>
      <c r="BA622" s="58"/>
      <c r="BB622" s="61"/>
      <c r="BC622" s="58"/>
    </row>
    <row r="623" spans="1:55" s="43" customFormat="1" ht="15.95" customHeight="1">
      <c r="A623" s="219" t="s">
        <v>1400</v>
      </c>
      <c r="B623" s="226" t="s">
        <v>1254</v>
      </c>
      <c r="C623" s="42">
        <v>42954</v>
      </c>
      <c r="D623" s="42"/>
      <c r="E623" s="93" t="s">
        <v>1333</v>
      </c>
      <c r="F623" s="43" t="s">
        <v>1333</v>
      </c>
      <c r="G623" s="110" t="s">
        <v>1269</v>
      </c>
      <c r="H623" s="41" t="s">
        <v>1270</v>
      </c>
      <c r="I623" s="128"/>
      <c r="J623" s="128"/>
      <c r="K623" s="128"/>
      <c r="L623" s="139"/>
      <c r="M623" s="139"/>
      <c r="N623" s="139"/>
      <c r="O623" s="139"/>
      <c r="P623" s="139"/>
      <c r="Q623" s="139"/>
      <c r="R623" s="205"/>
      <c r="S623" s="205"/>
      <c r="T623" s="195"/>
      <c r="U623" s="195"/>
      <c r="V623" s="195"/>
      <c r="W623" s="195"/>
      <c r="X623" s="195"/>
      <c r="Y623" s="195"/>
      <c r="Z623" s="195"/>
      <c r="AA623" s="205"/>
      <c r="AB623" s="205"/>
      <c r="AC623" s="150"/>
      <c r="AD623" s="151"/>
      <c r="AE623" s="160"/>
      <c r="AF623" s="160"/>
      <c r="AG623" s="160"/>
      <c r="AH623" s="160"/>
      <c r="AI623" s="160"/>
      <c r="AJ623" s="160"/>
      <c r="AK623" s="171"/>
      <c r="AL623" s="172" t="s">
        <v>925</v>
      </c>
      <c r="AM623" s="172" t="s">
        <v>925</v>
      </c>
      <c r="AN623" s="172" t="s">
        <v>925</v>
      </c>
      <c r="AO623" s="172" t="s">
        <v>925</v>
      </c>
      <c r="AP623" s="172" t="s">
        <v>925</v>
      </c>
      <c r="AQ623" s="173"/>
      <c r="AR623" s="185"/>
      <c r="AS623" s="185"/>
      <c r="AT623" s="185"/>
      <c r="AU623" s="185"/>
      <c r="AV623" s="185"/>
      <c r="AW623" s="185"/>
      <c r="AX623" s="41"/>
      <c r="AY623" s="41"/>
      <c r="AZ623" s="41"/>
      <c r="BA623" s="41"/>
      <c r="BB623" s="27"/>
      <c r="BC623" s="41"/>
    </row>
    <row r="624" spans="1:55" s="43" customFormat="1" ht="15.95" customHeight="1">
      <c r="A624" s="219" t="s">
        <v>1403</v>
      </c>
      <c r="B624" s="226" t="s">
        <v>1254</v>
      </c>
      <c r="C624" s="42">
        <v>42956</v>
      </c>
      <c r="D624" s="42">
        <v>42956</v>
      </c>
      <c r="E624" s="97" t="s">
        <v>1082</v>
      </c>
      <c r="F624" s="42" t="s">
        <v>1309</v>
      </c>
      <c r="G624" s="115" t="s">
        <v>920</v>
      </c>
      <c r="H624" s="42" t="s">
        <v>1126</v>
      </c>
      <c r="I624" s="130"/>
      <c r="J624" s="130"/>
      <c r="K624" s="130"/>
      <c r="L624" s="140"/>
      <c r="M624" s="140"/>
      <c r="N624" s="140"/>
      <c r="O624" s="140"/>
      <c r="P624" s="140"/>
      <c r="Q624" s="140"/>
      <c r="R624" s="208"/>
      <c r="S624" s="208"/>
      <c r="T624" s="196"/>
      <c r="U624" s="212" t="s">
        <v>925</v>
      </c>
      <c r="V624" s="212" t="s">
        <v>925</v>
      </c>
      <c r="W624" s="212" t="s">
        <v>925</v>
      </c>
      <c r="X624" s="212" t="s">
        <v>925</v>
      </c>
      <c r="Y624" s="212" t="s">
        <v>925</v>
      </c>
      <c r="Z624" s="212" t="s">
        <v>925</v>
      </c>
      <c r="AA624" s="213" t="s">
        <v>925</v>
      </c>
      <c r="AB624" s="208"/>
      <c r="AC624" s="152"/>
      <c r="AD624" s="153"/>
      <c r="AE624" s="161"/>
      <c r="AF624" s="161"/>
      <c r="AG624" s="161"/>
      <c r="AH624" s="161"/>
      <c r="AI624" s="161"/>
      <c r="AJ624" s="161"/>
      <c r="AK624" s="175"/>
      <c r="AL624" s="176"/>
      <c r="AM624" s="176"/>
      <c r="AN624" s="176"/>
      <c r="AO624" s="176"/>
      <c r="AP624" s="176"/>
      <c r="AQ624" s="175"/>
      <c r="AR624" s="186"/>
      <c r="AS624" s="186"/>
      <c r="AT624" s="186"/>
      <c r="AU624" s="186"/>
      <c r="AV624" s="186" t="s">
        <v>942</v>
      </c>
      <c r="AW624" s="186" t="s">
        <v>66</v>
      </c>
      <c r="AX624" s="42"/>
      <c r="AY624" s="42"/>
      <c r="AZ624" s="42"/>
      <c r="BA624" s="42"/>
      <c r="BB624" s="42"/>
      <c r="BC624" s="42"/>
    </row>
    <row r="625" spans="1:55" s="43" customFormat="1" ht="15.95" customHeight="1">
      <c r="A625" s="219" t="s">
        <v>1401</v>
      </c>
      <c r="B625" s="226" t="s">
        <v>1369</v>
      </c>
      <c r="C625" s="42">
        <v>42958</v>
      </c>
      <c r="D625" s="42"/>
      <c r="E625" s="93" t="s">
        <v>1188</v>
      </c>
      <c r="F625" s="43" t="s">
        <v>1163</v>
      </c>
      <c r="G625" s="110" t="s">
        <v>1133</v>
      </c>
      <c r="H625" s="41" t="s">
        <v>1164</v>
      </c>
      <c r="I625" s="128"/>
      <c r="J625" s="128"/>
      <c r="K625" s="128"/>
      <c r="L625" s="138" t="s">
        <v>925</v>
      </c>
      <c r="M625" s="138" t="s">
        <v>925</v>
      </c>
      <c r="N625" s="138" t="s">
        <v>925</v>
      </c>
      <c r="O625" s="138" t="s">
        <v>925</v>
      </c>
      <c r="P625" s="138" t="s">
        <v>925</v>
      </c>
      <c r="Q625" s="138" t="s">
        <v>925</v>
      </c>
      <c r="R625" s="204"/>
      <c r="S625" s="204"/>
      <c r="T625" s="194" t="s">
        <v>925</v>
      </c>
      <c r="U625" s="194" t="s">
        <v>925</v>
      </c>
      <c r="V625" s="194" t="s">
        <v>925</v>
      </c>
      <c r="W625" s="194" t="s">
        <v>925</v>
      </c>
      <c r="X625" s="194" t="s">
        <v>925</v>
      </c>
      <c r="Y625" s="194" t="s">
        <v>925</v>
      </c>
      <c r="Z625" s="194"/>
      <c r="AA625" s="204"/>
      <c r="AB625" s="204"/>
      <c r="AC625" s="145"/>
      <c r="AD625" s="149"/>
      <c r="AE625" s="159"/>
      <c r="AF625" s="159"/>
      <c r="AG625" s="159"/>
      <c r="AH625" s="159"/>
      <c r="AI625" s="159"/>
      <c r="AJ625" s="159"/>
      <c r="AK625" s="171"/>
      <c r="AL625" s="172"/>
      <c r="AM625" s="172"/>
      <c r="AN625" s="172"/>
      <c r="AO625" s="172"/>
      <c r="AP625" s="172"/>
      <c r="AQ625" s="171"/>
      <c r="AR625" s="184"/>
      <c r="AS625" s="184"/>
      <c r="AT625" s="184"/>
      <c r="AU625" s="184"/>
      <c r="AV625" s="184"/>
      <c r="AW625" s="184"/>
      <c r="AX625" s="26"/>
      <c r="AY625" s="26"/>
      <c r="AZ625" s="41"/>
      <c r="BA625" s="41"/>
      <c r="BB625" s="41"/>
      <c r="BC625" s="41"/>
    </row>
    <row r="626" spans="1:55" s="43" customFormat="1" ht="15.95" customHeight="1">
      <c r="A626" s="219"/>
      <c r="B626" s="226"/>
      <c r="C626" s="42"/>
      <c r="D626" s="42"/>
      <c r="E626" s="93"/>
      <c r="G626" s="110"/>
      <c r="H626" s="41"/>
      <c r="I626" s="128"/>
      <c r="J626" s="128"/>
      <c r="K626" s="128"/>
      <c r="L626" s="138"/>
      <c r="M626" s="138"/>
      <c r="N626" s="138"/>
      <c r="O626" s="138"/>
      <c r="P626" s="138"/>
      <c r="Q626" s="138"/>
      <c r="R626" s="204"/>
      <c r="S626" s="204"/>
      <c r="T626" s="194"/>
      <c r="U626" s="194"/>
      <c r="V626" s="194"/>
      <c r="W626" s="194"/>
      <c r="X626" s="194"/>
      <c r="Y626" s="194"/>
      <c r="Z626" s="194"/>
      <c r="AA626" s="204"/>
      <c r="AB626" s="204"/>
      <c r="AC626" s="145"/>
      <c r="AD626" s="149"/>
      <c r="AE626" s="159"/>
      <c r="AF626" s="159"/>
      <c r="AG626" s="159"/>
      <c r="AH626" s="159"/>
      <c r="AI626" s="159"/>
      <c r="AJ626" s="159"/>
      <c r="AK626" s="171"/>
      <c r="AL626" s="172"/>
      <c r="AM626" s="172"/>
      <c r="AN626" s="172"/>
      <c r="AO626" s="172"/>
      <c r="AP626" s="172"/>
      <c r="AQ626" s="171"/>
      <c r="AR626" s="184"/>
      <c r="AS626" s="184"/>
      <c r="AT626" s="184"/>
      <c r="AU626" s="184"/>
      <c r="AV626" s="184"/>
      <c r="AW626" s="184"/>
      <c r="AX626" s="26"/>
      <c r="AY626" s="26"/>
      <c r="AZ626" s="41"/>
      <c r="BA626" s="41"/>
      <c r="BB626" s="41"/>
      <c r="BC626" s="41"/>
    </row>
    <row r="627" spans="1:55" s="43" customFormat="1" ht="15.95" customHeight="1">
      <c r="A627" s="219" t="s">
        <v>1403</v>
      </c>
      <c r="B627" s="226" t="s">
        <v>1254</v>
      </c>
      <c r="C627" s="42">
        <v>42959</v>
      </c>
      <c r="D627" s="42"/>
      <c r="E627" s="93" t="s">
        <v>1386</v>
      </c>
      <c r="F627" s="43" t="s">
        <v>1321</v>
      </c>
      <c r="G627" s="110" t="s">
        <v>1385</v>
      </c>
      <c r="H627" s="41" t="s">
        <v>1383</v>
      </c>
      <c r="I627" s="128"/>
      <c r="J627" s="128"/>
      <c r="K627" s="128"/>
      <c r="L627" s="138"/>
      <c r="M627" s="138"/>
      <c r="N627" s="138"/>
      <c r="O627" s="138"/>
      <c r="P627" s="138"/>
      <c r="Q627" s="138"/>
      <c r="R627" s="204"/>
      <c r="S627" s="204"/>
      <c r="T627" s="194"/>
      <c r="U627" s="194" t="s">
        <v>925</v>
      </c>
      <c r="V627" s="194" t="s">
        <v>925</v>
      </c>
      <c r="W627" s="194" t="s">
        <v>925</v>
      </c>
      <c r="X627" s="194" t="s">
        <v>925</v>
      </c>
      <c r="Y627" s="194" t="s">
        <v>925</v>
      </c>
      <c r="Z627" s="194" t="s">
        <v>925</v>
      </c>
      <c r="AA627" s="204" t="s">
        <v>925</v>
      </c>
      <c r="AB627" s="204" t="s">
        <v>925</v>
      </c>
      <c r="AC627" s="145"/>
      <c r="AD627" s="149"/>
      <c r="AE627" s="159"/>
      <c r="AF627" s="159"/>
      <c r="AG627" s="159"/>
      <c r="AH627" s="159"/>
      <c r="AI627" s="159"/>
      <c r="AJ627" s="159"/>
      <c r="AK627" s="171"/>
      <c r="AL627" s="172"/>
      <c r="AM627" s="172"/>
      <c r="AN627" s="172"/>
      <c r="AO627" s="172"/>
      <c r="AP627" s="172"/>
      <c r="AQ627" s="171"/>
      <c r="AR627" s="184"/>
      <c r="AS627" s="184"/>
      <c r="AT627" s="184"/>
      <c r="AU627" s="184"/>
      <c r="AV627" s="184"/>
      <c r="AW627" s="184"/>
      <c r="AX627" s="26"/>
      <c r="AY627" s="26"/>
      <c r="AZ627" s="41"/>
      <c r="BA627" s="41"/>
      <c r="BB627" s="41"/>
      <c r="BC627" s="41"/>
    </row>
    <row r="628" spans="1:55" s="43" customFormat="1" ht="15.95" customHeight="1">
      <c r="A628" s="219" t="s">
        <v>1403</v>
      </c>
      <c r="B628" s="226" t="s">
        <v>1369</v>
      </c>
      <c r="C628" s="62">
        <v>42959</v>
      </c>
      <c r="D628" s="62"/>
      <c r="E628" s="94"/>
      <c r="F628" s="43" t="s">
        <v>1324</v>
      </c>
      <c r="G628" s="111" t="s">
        <v>1016</v>
      </c>
      <c r="H628" s="64" t="s">
        <v>1376</v>
      </c>
      <c r="I628" s="129"/>
      <c r="J628" s="129"/>
      <c r="K628" s="129"/>
      <c r="L628" s="137"/>
      <c r="M628" s="137" t="s">
        <v>925</v>
      </c>
      <c r="N628" s="137" t="s">
        <v>925</v>
      </c>
      <c r="O628" s="137" t="s">
        <v>925</v>
      </c>
      <c r="P628" s="137" t="s">
        <v>925</v>
      </c>
      <c r="Q628" s="137" t="s">
        <v>925</v>
      </c>
      <c r="R628" s="203" t="s">
        <v>925</v>
      </c>
      <c r="S628" s="203" t="s">
        <v>925</v>
      </c>
      <c r="T628" s="193"/>
      <c r="U628" s="193" t="s">
        <v>925</v>
      </c>
      <c r="V628" s="193" t="s">
        <v>925</v>
      </c>
      <c r="W628" s="193" t="s">
        <v>925</v>
      </c>
      <c r="X628" s="193" t="s">
        <v>925</v>
      </c>
      <c r="Y628" s="193" t="s">
        <v>925</v>
      </c>
      <c r="Z628" s="193" t="s">
        <v>925</v>
      </c>
      <c r="AA628" s="203" t="s">
        <v>925</v>
      </c>
      <c r="AB628" s="203"/>
      <c r="AC628" s="147"/>
      <c r="AD628" s="148"/>
      <c r="AE628" s="158"/>
      <c r="AF628" s="158"/>
      <c r="AG628" s="158"/>
      <c r="AH628" s="158"/>
      <c r="AI628" s="158"/>
      <c r="AJ628" s="158"/>
      <c r="AK628" s="169"/>
      <c r="AL628" s="170"/>
      <c r="AM628" s="170"/>
      <c r="AN628" s="170"/>
      <c r="AO628" s="170"/>
      <c r="AP628" s="170"/>
      <c r="AQ628" s="169"/>
      <c r="AR628" s="183"/>
      <c r="AS628" s="183"/>
      <c r="AT628" s="183"/>
      <c r="AU628" s="183"/>
      <c r="AV628" s="183"/>
      <c r="AW628" s="183"/>
      <c r="AX628" s="64"/>
      <c r="AY628" s="64"/>
      <c r="AZ628" s="64"/>
      <c r="BA628" s="64"/>
      <c r="BB628" s="27"/>
      <c r="BC628" s="64"/>
    </row>
    <row r="629" spans="1:55" s="43" customFormat="1" ht="15.95" customHeight="1">
      <c r="A629" s="219" t="s">
        <v>1403</v>
      </c>
      <c r="B629" s="226" t="s">
        <v>1369</v>
      </c>
      <c r="C629" s="42">
        <v>42959</v>
      </c>
      <c r="D629" s="42">
        <v>42960</v>
      </c>
      <c r="E629" s="93" t="s">
        <v>1039</v>
      </c>
      <c r="F629" s="65" t="s">
        <v>1306</v>
      </c>
      <c r="G629" s="112" t="s">
        <v>1040</v>
      </c>
      <c r="H629" s="41" t="s">
        <v>1230</v>
      </c>
      <c r="I629" s="128"/>
      <c r="J629" s="128"/>
      <c r="K629" s="128"/>
      <c r="L629" s="138"/>
      <c r="M629" s="138" t="s">
        <v>925</v>
      </c>
      <c r="N629" s="138" t="s">
        <v>925</v>
      </c>
      <c r="O629" s="138" t="s">
        <v>925</v>
      </c>
      <c r="P629" s="138" t="s">
        <v>925</v>
      </c>
      <c r="Q629" s="138" t="s">
        <v>925</v>
      </c>
      <c r="R629" s="204" t="s">
        <v>925</v>
      </c>
      <c r="S629" s="204" t="s">
        <v>925</v>
      </c>
      <c r="T629" s="194"/>
      <c r="U629" s="194" t="s">
        <v>925</v>
      </c>
      <c r="V629" s="194" t="s">
        <v>925</v>
      </c>
      <c r="W629" s="194" t="s">
        <v>925</v>
      </c>
      <c r="X629" s="194" t="s">
        <v>925</v>
      </c>
      <c r="Y629" s="194" t="s">
        <v>925</v>
      </c>
      <c r="Z629" s="194" t="s">
        <v>925</v>
      </c>
      <c r="AA629" s="204" t="s">
        <v>925</v>
      </c>
      <c r="AB629" s="204"/>
      <c r="AC629" s="145"/>
      <c r="AD629" s="149"/>
      <c r="AE629" s="159"/>
      <c r="AF629" s="159"/>
      <c r="AG629" s="159"/>
      <c r="AH629" s="159"/>
      <c r="AI629" s="159"/>
      <c r="AJ629" s="159"/>
      <c r="AK629" s="171"/>
      <c r="AL629" s="172"/>
      <c r="AM629" s="172"/>
      <c r="AN629" s="172"/>
      <c r="AO629" s="172"/>
      <c r="AP629" s="172"/>
      <c r="AQ629" s="171"/>
      <c r="AR629" s="184"/>
      <c r="AS629" s="184"/>
      <c r="AT629" s="184"/>
      <c r="AU629" s="184"/>
      <c r="AV629" s="184"/>
      <c r="AW629" s="184"/>
      <c r="AX629" s="41"/>
      <c r="AY629" s="41" t="s">
        <v>942</v>
      </c>
      <c r="AZ629" s="41"/>
      <c r="BA629" s="41"/>
      <c r="BB629" s="27" t="s">
        <v>1071</v>
      </c>
      <c r="BC629" s="41"/>
    </row>
    <row r="630" spans="1:55" s="43" customFormat="1" ht="15.95" customHeight="1">
      <c r="A630" s="219" t="s">
        <v>1403</v>
      </c>
      <c r="B630" s="226" t="s">
        <v>1369</v>
      </c>
      <c r="C630" s="42">
        <v>42960</v>
      </c>
      <c r="D630" s="42"/>
      <c r="E630" s="93" t="s">
        <v>847</v>
      </c>
      <c r="F630" s="43" t="s">
        <v>1334</v>
      </c>
      <c r="G630" s="110" t="s">
        <v>848</v>
      </c>
      <c r="H630" s="41" t="s">
        <v>849</v>
      </c>
      <c r="I630" s="128"/>
      <c r="J630" s="128"/>
      <c r="K630" s="128"/>
      <c r="L630" s="138"/>
      <c r="M630" s="138" t="s">
        <v>925</v>
      </c>
      <c r="N630" s="138" t="s">
        <v>925</v>
      </c>
      <c r="O630" s="138" t="s">
        <v>925</v>
      </c>
      <c r="P630" s="138" t="s">
        <v>925</v>
      </c>
      <c r="Q630" s="138" t="s">
        <v>925</v>
      </c>
      <c r="R630" s="204" t="s">
        <v>925</v>
      </c>
      <c r="S630" s="204" t="s">
        <v>925</v>
      </c>
      <c r="T630" s="194"/>
      <c r="U630" s="194" t="s">
        <v>925</v>
      </c>
      <c r="V630" s="194" t="s">
        <v>925</v>
      </c>
      <c r="W630" s="194" t="s">
        <v>925</v>
      </c>
      <c r="X630" s="194" t="s">
        <v>925</v>
      </c>
      <c r="Y630" s="194" t="s">
        <v>925</v>
      </c>
      <c r="Z630" s="194" t="s">
        <v>925</v>
      </c>
      <c r="AA630" s="204" t="s">
        <v>925</v>
      </c>
      <c r="AB630" s="204"/>
      <c r="AC630" s="145"/>
      <c r="AD630" s="149"/>
      <c r="AE630" s="159"/>
      <c r="AF630" s="159"/>
      <c r="AG630" s="159"/>
      <c r="AH630" s="159"/>
      <c r="AI630" s="159"/>
      <c r="AJ630" s="159"/>
      <c r="AK630" s="171"/>
      <c r="AL630" s="172"/>
      <c r="AM630" s="172"/>
      <c r="AN630" s="172"/>
      <c r="AO630" s="172"/>
      <c r="AP630" s="172"/>
      <c r="AQ630" s="171"/>
      <c r="AR630" s="184"/>
      <c r="AS630" s="184"/>
      <c r="AT630" s="184"/>
      <c r="AU630" s="184"/>
      <c r="AV630" s="184"/>
      <c r="AW630" s="184"/>
      <c r="AX630" s="41" t="s">
        <v>926</v>
      </c>
      <c r="AY630" s="41" t="s">
        <v>942</v>
      </c>
      <c r="AZ630" s="41" t="s">
        <v>66</v>
      </c>
      <c r="BA630" s="41"/>
      <c r="BB630" s="27"/>
      <c r="BC630" s="41"/>
    </row>
    <row r="631" spans="1:55" s="43" customFormat="1" ht="15.95" customHeight="1">
      <c r="A631" s="219" t="s">
        <v>1403</v>
      </c>
      <c r="B631" s="226" t="s">
        <v>1369</v>
      </c>
      <c r="C631" s="42">
        <v>42960</v>
      </c>
      <c r="D631" s="42"/>
      <c r="E631" s="93" t="s">
        <v>1045</v>
      </c>
      <c r="F631" s="65" t="s">
        <v>1046</v>
      </c>
      <c r="G631" s="110" t="s">
        <v>1384</v>
      </c>
      <c r="H631" s="41" t="s">
        <v>1376</v>
      </c>
      <c r="I631" s="128"/>
      <c r="J631" s="128"/>
      <c r="K631" s="128"/>
      <c r="L631" s="138"/>
      <c r="M631" s="138" t="s">
        <v>925</v>
      </c>
      <c r="N631" s="138" t="s">
        <v>925</v>
      </c>
      <c r="O631" s="138" t="s">
        <v>925</v>
      </c>
      <c r="P631" s="138" t="s">
        <v>925</v>
      </c>
      <c r="Q631" s="138" t="s">
        <v>925</v>
      </c>
      <c r="R631" s="204" t="s">
        <v>925</v>
      </c>
      <c r="S631" s="204" t="s">
        <v>925</v>
      </c>
      <c r="T631" s="194"/>
      <c r="U631" s="194" t="s">
        <v>925</v>
      </c>
      <c r="V631" s="194" t="s">
        <v>925</v>
      </c>
      <c r="W631" s="194" t="s">
        <v>925</v>
      </c>
      <c r="X631" s="194" t="s">
        <v>925</v>
      </c>
      <c r="Y631" s="194" t="s">
        <v>925</v>
      </c>
      <c r="Z631" s="194" t="s">
        <v>925</v>
      </c>
      <c r="AA631" s="204" t="s">
        <v>925</v>
      </c>
      <c r="AB631" s="204" t="s">
        <v>925</v>
      </c>
      <c r="AC631" s="145"/>
      <c r="AD631" s="149"/>
      <c r="AE631" s="159"/>
      <c r="AF631" s="159"/>
      <c r="AG631" s="159"/>
      <c r="AH631" s="159"/>
      <c r="AI631" s="159"/>
      <c r="AJ631" s="159"/>
      <c r="AK631" s="171"/>
      <c r="AL631" s="172"/>
      <c r="AM631" s="172"/>
      <c r="AN631" s="172"/>
      <c r="AO631" s="172"/>
      <c r="AP631" s="172"/>
      <c r="AQ631" s="171"/>
      <c r="AR631" s="184"/>
      <c r="AS631" s="184"/>
      <c r="AT631" s="184"/>
      <c r="AU631" s="184"/>
      <c r="AV631" s="184"/>
      <c r="AW631" s="184"/>
      <c r="AX631" s="41"/>
      <c r="AY631" s="41" t="s">
        <v>942</v>
      </c>
      <c r="AZ631" s="41"/>
      <c r="BA631" s="41"/>
      <c r="BB631" s="27"/>
      <c r="BC631" s="41"/>
    </row>
    <row r="632" spans="1:55" s="43" customFormat="1" ht="15.95" customHeight="1">
      <c r="A632" s="219" t="s">
        <v>1403</v>
      </c>
      <c r="B632" s="226" t="s">
        <v>1369</v>
      </c>
      <c r="C632" s="66">
        <v>42960</v>
      </c>
      <c r="D632" s="42"/>
      <c r="E632" s="93" t="s">
        <v>1051</v>
      </c>
      <c r="F632" s="43" t="s">
        <v>1308</v>
      </c>
      <c r="G632" s="110" t="s">
        <v>1052</v>
      </c>
      <c r="H632" s="41"/>
      <c r="I632" s="128"/>
      <c r="J632" s="128"/>
      <c r="K632" s="128"/>
      <c r="L632" s="138"/>
      <c r="M632" s="138" t="s">
        <v>925</v>
      </c>
      <c r="N632" s="138" t="s">
        <v>925</v>
      </c>
      <c r="O632" s="138" t="s">
        <v>925</v>
      </c>
      <c r="P632" s="138" t="s">
        <v>925</v>
      </c>
      <c r="Q632" s="138" t="s">
        <v>925</v>
      </c>
      <c r="R632" s="204" t="s">
        <v>925</v>
      </c>
      <c r="S632" s="204" t="s">
        <v>925</v>
      </c>
      <c r="T632" s="194"/>
      <c r="U632" s="194" t="s">
        <v>925</v>
      </c>
      <c r="V632" s="194" t="s">
        <v>925</v>
      </c>
      <c r="W632" s="194" t="s">
        <v>925</v>
      </c>
      <c r="X632" s="194" t="s">
        <v>925</v>
      </c>
      <c r="Y632" s="194" t="s">
        <v>925</v>
      </c>
      <c r="Z632" s="194" t="s">
        <v>925</v>
      </c>
      <c r="AA632" s="204" t="s">
        <v>925</v>
      </c>
      <c r="AB632" s="204"/>
      <c r="AC632" s="145"/>
      <c r="AD632" s="149"/>
      <c r="AE632" s="159"/>
      <c r="AF632" s="159"/>
      <c r="AG632" s="159"/>
      <c r="AH632" s="159"/>
      <c r="AI632" s="159"/>
      <c r="AJ632" s="159"/>
      <c r="AK632" s="171"/>
      <c r="AL632" s="172"/>
      <c r="AM632" s="172"/>
      <c r="AN632" s="172"/>
      <c r="AO632" s="172"/>
      <c r="AP632" s="172"/>
      <c r="AQ632" s="171"/>
      <c r="AR632" s="184"/>
      <c r="AS632" s="184"/>
      <c r="AT632" s="184"/>
      <c r="AU632" s="184"/>
      <c r="AV632" s="184"/>
      <c r="AW632" s="184"/>
      <c r="AX632" s="41"/>
      <c r="AY632" s="41" t="s">
        <v>942</v>
      </c>
      <c r="AZ632" s="41"/>
      <c r="BA632" s="41"/>
      <c r="BB632" s="27"/>
      <c r="BC632" s="41"/>
    </row>
    <row r="633" spans="1:55" s="43" customFormat="1" ht="15.95" customHeight="1">
      <c r="A633" s="219" t="s">
        <v>1401</v>
      </c>
      <c r="B633" s="226" t="s">
        <v>1369</v>
      </c>
      <c r="C633" s="42">
        <v>42960</v>
      </c>
      <c r="D633" s="42">
        <v>42960</v>
      </c>
      <c r="E633" s="93" t="s">
        <v>1122</v>
      </c>
      <c r="F633" s="43" t="s">
        <v>1312</v>
      </c>
      <c r="G633" s="110" t="s">
        <v>1123</v>
      </c>
      <c r="H633" s="41" t="s">
        <v>1172</v>
      </c>
      <c r="I633" s="128"/>
      <c r="J633" s="128"/>
      <c r="K633" s="128"/>
      <c r="L633" s="138"/>
      <c r="M633" s="138" t="s">
        <v>925</v>
      </c>
      <c r="N633" s="138" t="s">
        <v>925</v>
      </c>
      <c r="O633" s="138" t="s">
        <v>925</v>
      </c>
      <c r="P633" s="138" t="s">
        <v>925</v>
      </c>
      <c r="Q633" s="138" t="s">
        <v>925</v>
      </c>
      <c r="R633" s="204"/>
      <c r="S633" s="204"/>
      <c r="T633" s="194"/>
      <c r="U633" s="194" t="s">
        <v>925</v>
      </c>
      <c r="V633" s="194" t="s">
        <v>925</v>
      </c>
      <c r="W633" s="194" t="s">
        <v>925</v>
      </c>
      <c r="X633" s="194" t="s">
        <v>925</v>
      </c>
      <c r="Y633" s="194" t="s">
        <v>925</v>
      </c>
      <c r="Z633" s="194"/>
      <c r="AA633" s="204"/>
      <c r="AB633" s="204"/>
      <c r="AC633" s="145"/>
      <c r="AD633" s="149"/>
      <c r="AE633" s="159"/>
      <c r="AF633" s="159"/>
      <c r="AG633" s="159"/>
      <c r="AH633" s="159"/>
      <c r="AI633" s="159"/>
      <c r="AJ633" s="159"/>
      <c r="AK633" s="171"/>
      <c r="AL633" s="172"/>
      <c r="AM633" s="172"/>
      <c r="AN633" s="172"/>
      <c r="AO633" s="172"/>
      <c r="AP633" s="172"/>
      <c r="AQ633" s="171"/>
      <c r="AR633" s="184"/>
      <c r="AS633" s="184"/>
      <c r="AT633" s="184"/>
      <c r="AU633" s="184"/>
      <c r="AV633" s="184"/>
      <c r="AW633" s="184"/>
      <c r="AX633" s="26"/>
      <c r="AY633" s="26"/>
      <c r="AZ633" s="41"/>
      <c r="BA633" s="41" t="s">
        <v>942</v>
      </c>
      <c r="BB633" s="41"/>
      <c r="BC633" s="41"/>
    </row>
    <row r="634" spans="1:55" s="43" customFormat="1" ht="15.95" customHeight="1">
      <c r="A634" s="219" t="s">
        <v>1403</v>
      </c>
      <c r="B634" s="226" t="s">
        <v>1369</v>
      </c>
      <c r="C634" s="42">
        <v>42960</v>
      </c>
      <c r="D634" s="42">
        <v>42960</v>
      </c>
      <c r="E634" s="93" t="s">
        <v>1114</v>
      </c>
      <c r="F634" s="43" t="s">
        <v>1115</v>
      </c>
      <c r="G634" s="110" t="s">
        <v>1116</v>
      </c>
      <c r="H634" s="41" t="s">
        <v>1161</v>
      </c>
      <c r="I634" s="128"/>
      <c r="J634" s="128"/>
      <c r="K634" s="128"/>
      <c r="L634" s="138"/>
      <c r="M634" s="138" t="s">
        <v>925</v>
      </c>
      <c r="N634" s="138" t="s">
        <v>925</v>
      </c>
      <c r="O634" s="138" t="s">
        <v>925</v>
      </c>
      <c r="P634" s="138" t="s">
        <v>925</v>
      </c>
      <c r="Q634" s="138" t="s">
        <v>925</v>
      </c>
      <c r="R634" s="204" t="s">
        <v>925</v>
      </c>
      <c r="S634" s="204" t="s">
        <v>925</v>
      </c>
      <c r="T634" s="194"/>
      <c r="U634" s="194" t="s">
        <v>925</v>
      </c>
      <c r="V634" s="194" t="s">
        <v>925</v>
      </c>
      <c r="W634" s="194" t="s">
        <v>925</v>
      </c>
      <c r="X634" s="194" t="s">
        <v>925</v>
      </c>
      <c r="Y634" s="194" t="s">
        <v>925</v>
      </c>
      <c r="Z634" s="194" t="s">
        <v>925</v>
      </c>
      <c r="AA634" s="204" t="s">
        <v>925</v>
      </c>
      <c r="AB634" s="204" t="s">
        <v>925</v>
      </c>
      <c r="AC634" s="145"/>
      <c r="AD634" s="149"/>
      <c r="AE634" s="159"/>
      <c r="AF634" s="159"/>
      <c r="AG634" s="159"/>
      <c r="AH634" s="159"/>
      <c r="AI634" s="159"/>
      <c r="AJ634" s="159"/>
      <c r="AK634" s="171"/>
      <c r="AL634" s="172"/>
      <c r="AM634" s="172"/>
      <c r="AN634" s="172"/>
      <c r="AO634" s="172"/>
      <c r="AP634" s="172"/>
      <c r="AQ634" s="171"/>
      <c r="AR634" s="184"/>
      <c r="AS634" s="184"/>
      <c r="AT634" s="184"/>
      <c r="AU634" s="184"/>
      <c r="AV634" s="184"/>
      <c r="AW634" s="184"/>
      <c r="AX634" s="26"/>
      <c r="AY634" s="26"/>
      <c r="AZ634" s="41"/>
      <c r="BA634" s="41" t="s">
        <v>942</v>
      </c>
      <c r="BB634" s="41"/>
      <c r="BC634" s="41"/>
    </row>
    <row r="635" spans="1:55" s="43" customFormat="1" ht="15.95" customHeight="1">
      <c r="A635" s="219"/>
      <c r="B635" s="226"/>
      <c r="C635" s="42"/>
      <c r="D635" s="42"/>
      <c r="E635" s="93"/>
      <c r="G635" s="110"/>
      <c r="H635" s="41"/>
      <c r="I635" s="128"/>
      <c r="J635" s="128"/>
      <c r="K635" s="128"/>
      <c r="L635" s="138"/>
      <c r="M635" s="138"/>
      <c r="N635" s="138"/>
      <c r="O635" s="138"/>
      <c r="P635" s="138"/>
      <c r="Q635" s="138"/>
      <c r="R635" s="204"/>
      <c r="S635" s="204"/>
      <c r="T635" s="194"/>
      <c r="U635" s="194"/>
      <c r="V635" s="194"/>
      <c r="W635" s="194"/>
      <c r="X635" s="194"/>
      <c r="Y635" s="194"/>
      <c r="Z635" s="194"/>
      <c r="AA635" s="204"/>
      <c r="AB635" s="204"/>
      <c r="AC635" s="145"/>
      <c r="AD635" s="149"/>
      <c r="AE635" s="159"/>
      <c r="AF635" s="159"/>
      <c r="AG635" s="159"/>
      <c r="AH635" s="159"/>
      <c r="AI635" s="159"/>
      <c r="AJ635" s="159"/>
      <c r="AK635" s="171"/>
      <c r="AL635" s="172"/>
      <c r="AM635" s="172"/>
      <c r="AN635" s="172"/>
      <c r="AO635" s="172"/>
      <c r="AP635" s="172"/>
      <c r="AQ635" s="171"/>
      <c r="AR635" s="184"/>
      <c r="AS635" s="184"/>
      <c r="AT635" s="184"/>
      <c r="AU635" s="184"/>
      <c r="AV635" s="184"/>
      <c r="AW635" s="184"/>
      <c r="AX635" s="26"/>
      <c r="AY635" s="26"/>
      <c r="AZ635" s="41"/>
      <c r="BA635" s="41"/>
      <c r="BB635" s="41"/>
      <c r="BC635" s="41"/>
    </row>
    <row r="636" spans="1:55" s="43" customFormat="1" ht="15.95" customHeight="1">
      <c r="A636" s="219" t="s">
        <v>1403</v>
      </c>
      <c r="B636" s="226" t="s">
        <v>1254</v>
      </c>
      <c r="C636" s="42">
        <v>42963</v>
      </c>
      <c r="D636" s="42"/>
      <c r="E636" s="93" t="s">
        <v>1131</v>
      </c>
      <c r="F636" s="43" t="s">
        <v>1132</v>
      </c>
      <c r="G636" s="110" t="s">
        <v>1133</v>
      </c>
      <c r="H636" s="41" t="s">
        <v>1189</v>
      </c>
      <c r="I636" s="128"/>
      <c r="J636" s="128"/>
      <c r="K636" s="128"/>
      <c r="L636" s="138"/>
      <c r="M636" s="138"/>
      <c r="N636" s="138"/>
      <c r="O636" s="138"/>
      <c r="P636" s="138"/>
      <c r="Q636" s="138"/>
      <c r="R636" s="204"/>
      <c r="S636" s="204"/>
      <c r="T636" s="194" t="s">
        <v>925</v>
      </c>
      <c r="U636" s="194" t="s">
        <v>925</v>
      </c>
      <c r="V636" s="194" t="s">
        <v>925</v>
      </c>
      <c r="W636" s="194" t="s">
        <v>925</v>
      </c>
      <c r="X636" s="194" t="s">
        <v>925</v>
      </c>
      <c r="Y636" s="194" t="s">
        <v>925</v>
      </c>
      <c r="Z636" s="194" t="s">
        <v>925</v>
      </c>
      <c r="AA636" s="204" t="s">
        <v>925</v>
      </c>
      <c r="AB636" s="204"/>
      <c r="AC636" s="145"/>
      <c r="AD636" s="149"/>
      <c r="AE636" s="159"/>
      <c r="AF636" s="159"/>
      <c r="AG636" s="159"/>
      <c r="AH636" s="159"/>
      <c r="AI636" s="159"/>
      <c r="AJ636" s="159"/>
      <c r="AK636" s="171"/>
      <c r="AL636" s="172"/>
      <c r="AM636" s="172"/>
      <c r="AN636" s="172"/>
      <c r="AO636" s="172"/>
      <c r="AP636" s="172"/>
      <c r="AQ636" s="171"/>
      <c r="AR636" s="184"/>
      <c r="AS636" s="184"/>
      <c r="AT636" s="184"/>
      <c r="AU636" s="184"/>
      <c r="AV636" s="184"/>
      <c r="AW636" s="184"/>
      <c r="AX636" s="26"/>
      <c r="AY636" s="26"/>
      <c r="AZ636" s="41"/>
      <c r="BA636" s="41"/>
      <c r="BB636" s="41"/>
      <c r="BC636" s="41"/>
    </row>
    <row r="637" spans="1:55" s="71" customFormat="1" ht="15.95" customHeight="1">
      <c r="A637" s="219" t="s">
        <v>1403</v>
      </c>
      <c r="B637" s="226" t="s">
        <v>1369</v>
      </c>
      <c r="C637" s="42">
        <v>42965</v>
      </c>
      <c r="D637" s="42"/>
      <c r="E637" s="93" t="s">
        <v>248</v>
      </c>
      <c r="F637" s="43" t="s">
        <v>1105</v>
      </c>
      <c r="G637" s="110" t="s">
        <v>1106</v>
      </c>
      <c r="H637" s="41"/>
      <c r="I637" s="128"/>
      <c r="J637" s="128"/>
      <c r="K637" s="128"/>
      <c r="L637" s="138"/>
      <c r="M637" s="138" t="s">
        <v>925</v>
      </c>
      <c r="N637" s="138" t="s">
        <v>925</v>
      </c>
      <c r="O637" s="138" t="s">
        <v>925</v>
      </c>
      <c r="P637" s="138" t="s">
        <v>925</v>
      </c>
      <c r="Q637" s="138" t="s">
        <v>925</v>
      </c>
      <c r="R637" s="204" t="s">
        <v>925</v>
      </c>
      <c r="S637" s="204" t="s">
        <v>925</v>
      </c>
      <c r="T637" s="194"/>
      <c r="U637" s="194" t="s">
        <v>925</v>
      </c>
      <c r="V637" s="194" t="s">
        <v>925</v>
      </c>
      <c r="W637" s="194" t="s">
        <v>925</v>
      </c>
      <c r="X637" s="194" t="s">
        <v>925</v>
      </c>
      <c r="Y637" s="194" t="s">
        <v>925</v>
      </c>
      <c r="Z637" s="194"/>
      <c r="AA637" s="204"/>
      <c r="AB637" s="204"/>
      <c r="AC637" s="145"/>
      <c r="AD637" s="149"/>
      <c r="AE637" s="159"/>
      <c r="AF637" s="159"/>
      <c r="AG637" s="159"/>
      <c r="AH637" s="159"/>
      <c r="AI637" s="159"/>
      <c r="AJ637" s="159"/>
      <c r="AK637" s="171"/>
      <c r="AL637" s="172"/>
      <c r="AM637" s="172"/>
      <c r="AN637" s="172"/>
      <c r="AO637" s="172"/>
      <c r="AP637" s="172"/>
      <c r="AQ637" s="171"/>
      <c r="AR637" s="184"/>
      <c r="AS637" s="184"/>
      <c r="AT637" s="184"/>
      <c r="AU637" s="184"/>
      <c r="AV637" s="184"/>
      <c r="AW637" s="184"/>
      <c r="AX637" s="26"/>
      <c r="AY637" s="26"/>
      <c r="AZ637" s="41"/>
      <c r="BA637" s="41"/>
      <c r="BB637" s="41"/>
      <c r="BC637" s="41"/>
    </row>
    <row r="638" spans="1:55" s="43" customFormat="1" ht="15.95" customHeight="1">
      <c r="A638" s="219" t="s">
        <v>1401</v>
      </c>
      <c r="B638" s="226" t="s">
        <v>1369</v>
      </c>
      <c r="C638" s="42">
        <v>42965</v>
      </c>
      <c r="D638" s="42"/>
      <c r="E638" s="93"/>
      <c r="F638" s="43" t="s">
        <v>1315</v>
      </c>
      <c r="G638" s="110" t="s">
        <v>1156</v>
      </c>
      <c r="H638" s="41" t="s">
        <v>1157</v>
      </c>
      <c r="I638" s="128"/>
      <c r="J638" s="128"/>
      <c r="K638" s="128"/>
      <c r="L638" s="138" t="s">
        <v>925</v>
      </c>
      <c r="M638" s="138" t="s">
        <v>925</v>
      </c>
      <c r="N638" s="138" t="s">
        <v>925</v>
      </c>
      <c r="O638" s="138" t="s">
        <v>925</v>
      </c>
      <c r="P638" s="138" t="s">
        <v>925</v>
      </c>
      <c r="Q638" s="138" t="s">
        <v>925</v>
      </c>
      <c r="R638" s="204"/>
      <c r="S638" s="204"/>
      <c r="T638" s="194" t="s">
        <v>925</v>
      </c>
      <c r="U638" s="194" t="s">
        <v>925</v>
      </c>
      <c r="V638" s="194" t="s">
        <v>925</v>
      </c>
      <c r="W638" s="194" t="s">
        <v>925</v>
      </c>
      <c r="X638" s="194" t="s">
        <v>925</v>
      </c>
      <c r="Y638" s="194" t="s">
        <v>925</v>
      </c>
      <c r="Z638" s="194"/>
      <c r="AA638" s="204"/>
      <c r="AB638" s="204"/>
      <c r="AC638" s="145"/>
      <c r="AD638" s="149"/>
      <c r="AE638" s="159"/>
      <c r="AF638" s="159"/>
      <c r="AG638" s="159"/>
      <c r="AH638" s="159"/>
      <c r="AI638" s="159"/>
      <c r="AJ638" s="159"/>
      <c r="AK638" s="171"/>
      <c r="AL638" s="172"/>
      <c r="AM638" s="172"/>
      <c r="AN638" s="172"/>
      <c r="AO638" s="172"/>
      <c r="AP638" s="172"/>
      <c r="AQ638" s="171"/>
      <c r="AR638" s="184"/>
      <c r="AS638" s="184"/>
      <c r="AT638" s="184"/>
      <c r="AU638" s="184"/>
      <c r="AV638" s="184"/>
      <c r="AW638" s="184"/>
      <c r="AX638" s="26"/>
      <c r="AY638" s="26"/>
      <c r="AZ638" s="41"/>
      <c r="BA638" s="41"/>
      <c r="BB638" s="41"/>
      <c r="BC638" s="41"/>
    </row>
    <row r="639" spans="1:55" s="43" customFormat="1" ht="15.95" customHeight="1">
      <c r="A639" s="219"/>
      <c r="B639" s="226"/>
      <c r="C639" s="42"/>
      <c r="D639" s="42"/>
      <c r="E639" s="93"/>
      <c r="G639" s="110"/>
      <c r="H639" s="41"/>
      <c r="I639" s="128"/>
      <c r="J639" s="128"/>
      <c r="K639" s="128"/>
      <c r="L639" s="138"/>
      <c r="M639" s="138"/>
      <c r="N639" s="138"/>
      <c r="O639" s="138"/>
      <c r="P639" s="138"/>
      <c r="Q639" s="138"/>
      <c r="R639" s="204"/>
      <c r="S639" s="204"/>
      <c r="T639" s="194"/>
      <c r="U639" s="194"/>
      <c r="V639" s="194"/>
      <c r="W639" s="194"/>
      <c r="X639" s="194"/>
      <c r="Y639" s="194"/>
      <c r="Z639" s="194"/>
      <c r="AA639" s="204"/>
      <c r="AB639" s="204"/>
      <c r="AC639" s="145"/>
      <c r="AD639" s="149"/>
      <c r="AE639" s="159"/>
      <c r="AF639" s="159"/>
      <c r="AG639" s="159"/>
      <c r="AH639" s="159"/>
      <c r="AI639" s="159"/>
      <c r="AJ639" s="159"/>
      <c r="AK639" s="171"/>
      <c r="AL639" s="172"/>
      <c r="AM639" s="172"/>
      <c r="AN639" s="172"/>
      <c r="AO639" s="172"/>
      <c r="AP639" s="172"/>
      <c r="AQ639" s="171"/>
      <c r="AR639" s="184"/>
      <c r="AS639" s="184"/>
      <c r="AT639" s="184"/>
      <c r="AU639" s="184"/>
      <c r="AV639" s="184"/>
      <c r="AW639" s="184"/>
      <c r="AX639" s="26"/>
      <c r="AY639" s="26"/>
      <c r="AZ639" s="41"/>
      <c r="BA639" s="41"/>
      <c r="BB639" s="41"/>
      <c r="BC639" s="41"/>
    </row>
    <row r="640" spans="1:55" s="43" customFormat="1" ht="15.95" customHeight="1">
      <c r="A640" s="219" t="s">
        <v>1403</v>
      </c>
      <c r="B640" s="226" t="s">
        <v>1369</v>
      </c>
      <c r="C640" s="42">
        <v>42966</v>
      </c>
      <c r="D640" s="42">
        <v>42967</v>
      </c>
      <c r="E640" s="93" t="s">
        <v>1138</v>
      </c>
      <c r="F640" s="43" t="s">
        <v>1326</v>
      </c>
      <c r="G640" s="110" t="s">
        <v>1139</v>
      </c>
      <c r="H640" s="41"/>
      <c r="I640" s="128"/>
      <c r="J640" s="128"/>
      <c r="K640" s="132"/>
      <c r="L640" s="138"/>
      <c r="M640" s="138" t="s">
        <v>925</v>
      </c>
      <c r="N640" s="138" t="s">
        <v>925</v>
      </c>
      <c r="O640" s="138" t="s">
        <v>925</v>
      </c>
      <c r="P640" s="138" t="s">
        <v>925</v>
      </c>
      <c r="Q640" s="138" t="s">
        <v>925</v>
      </c>
      <c r="R640" s="204" t="s">
        <v>925</v>
      </c>
      <c r="S640" s="204" t="s">
        <v>925</v>
      </c>
      <c r="T640" s="194"/>
      <c r="U640" s="194" t="s">
        <v>925</v>
      </c>
      <c r="V640" s="194" t="s">
        <v>925</v>
      </c>
      <c r="W640" s="194" t="s">
        <v>925</v>
      </c>
      <c r="X640" s="194" t="s">
        <v>925</v>
      </c>
      <c r="Y640" s="194" t="s">
        <v>925</v>
      </c>
      <c r="Z640" s="194"/>
      <c r="AA640" s="204"/>
      <c r="AB640" s="204"/>
      <c r="AC640" s="145"/>
      <c r="AD640" s="149"/>
      <c r="AE640" s="159"/>
      <c r="AF640" s="159"/>
      <c r="AG640" s="159"/>
      <c r="AH640" s="159"/>
      <c r="AI640" s="159"/>
      <c r="AJ640" s="159"/>
      <c r="AK640" s="171"/>
      <c r="AL640" s="172"/>
      <c r="AM640" s="172"/>
      <c r="AN640" s="172"/>
      <c r="AO640" s="172"/>
      <c r="AP640" s="172"/>
      <c r="AQ640" s="171"/>
      <c r="AR640" s="184"/>
      <c r="AS640" s="184"/>
      <c r="AT640" s="184"/>
      <c r="AU640" s="188"/>
      <c r="AV640" s="188" t="s">
        <v>942</v>
      </c>
      <c r="AW640" s="188"/>
      <c r="AX640" s="41"/>
      <c r="AY640" s="27"/>
      <c r="AZ640" s="41"/>
    </row>
    <row r="641" spans="1:55" s="43" customFormat="1" ht="15.95" customHeight="1">
      <c r="A641" s="219" t="s">
        <v>1400</v>
      </c>
      <c r="B641" s="226" t="s">
        <v>1254</v>
      </c>
      <c r="C641" s="42">
        <v>42967</v>
      </c>
      <c r="D641" s="42"/>
      <c r="E641" s="93" t="s">
        <v>791</v>
      </c>
      <c r="F641" s="43" t="s">
        <v>1302</v>
      </c>
      <c r="G641" s="110" t="s">
        <v>792</v>
      </c>
      <c r="H641" s="41" t="s">
        <v>908</v>
      </c>
      <c r="I641" s="128"/>
      <c r="J641" s="128"/>
      <c r="K641" s="128"/>
      <c r="L641" s="138"/>
      <c r="M641" s="138"/>
      <c r="N641" s="138"/>
      <c r="O641" s="138"/>
      <c r="P641" s="138"/>
      <c r="Q641" s="138"/>
      <c r="R641" s="204"/>
      <c r="S641" s="204"/>
      <c r="T641" s="194"/>
      <c r="U641" s="194"/>
      <c r="V641" s="194"/>
      <c r="W641" s="194"/>
      <c r="X641" s="194"/>
      <c r="Y641" s="194"/>
      <c r="Z641" s="204"/>
      <c r="AA641" s="204"/>
      <c r="AB641" s="204"/>
      <c r="AC641" s="145"/>
      <c r="AD641" s="149"/>
      <c r="AE641" s="159"/>
      <c r="AF641" s="159"/>
      <c r="AG641" s="159"/>
      <c r="AH641" s="159"/>
      <c r="AI641" s="159"/>
      <c r="AJ641" s="159"/>
      <c r="AK641" s="171" t="s">
        <v>925</v>
      </c>
      <c r="AL641" s="172" t="s">
        <v>925</v>
      </c>
      <c r="AM641" s="172" t="s">
        <v>925</v>
      </c>
      <c r="AN641" s="172" t="s">
        <v>925</v>
      </c>
      <c r="AO641" s="172" t="s">
        <v>925</v>
      </c>
      <c r="AP641" s="172" t="s">
        <v>925</v>
      </c>
      <c r="AQ641" s="171"/>
      <c r="AR641" s="184"/>
      <c r="AS641" s="184"/>
      <c r="AT641" s="184"/>
      <c r="AU641" s="184"/>
      <c r="AV641" s="184"/>
      <c r="AW641" s="184"/>
      <c r="AX641" s="41" t="s">
        <v>926</v>
      </c>
      <c r="AY641" s="41" t="s">
        <v>942</v>
      </c>
      <c r="AZ641" s="41" t="s">
        <v>66</v>
      </c>
      <c r="BA641" s="41"/>
      <c r="BB641" s="27"/>
      <c r="BC641" s="41"/>
    </row>
    <row r="642" spans="1:55" s="43" customFormat="1" ht="15.95" customHeight="1">
      <c r="A642" s="219" t="s">
        <v>1403</v>
      </c>
      <c r="B642" s="226" t="s">
        <v>1369</v>
      </c>
      <c r="C642" s="42">
        <v>42967</v>
      </c>
      <c r="D642" s="42"/>
      <c r="E642" s="93" t="s">
        <v>788</v>
      </c>
      <c r="F642" s="43" t="s">
        <v>1303</v>
      </c>
      <c r="G642" s="110" t="s">
        <v>822</v>
      </c>
      <c r="H642" s="41" t="s">
        <v>813</v>
      </c>
      <c r="I642" s="128"/>
      <c r="J642" s="128"/>
      <c r="K642" s="128"/>
      <c r="L642" s="138"/>
      <c r="M642" s="138" t="s">
        <v>925</v>
      </c>
      <c r="N642" s="138" t="s">
        <v>925</v>
      </c>
      <c r="O642" s="138" t="s">
        <v>925</v>
      </c>
      <c r="P642" s="138" t="s">
        <v>925</v>
      </c>
      <c r="Q642" s="138" t="s">
        <v>925</v>
      </c>
      <c r="R642" s="204" t="s">
        <v>925</v>
      </c>
      <c r="S642" s="204" t="s">
        <v>925</v>
      </c>
      <c r="T642" s="194"/>
      <c r="U642" s="194" t="s">
        <v>925</v>
      </c>
      <c r="V642" s="194" t="s">
        <v>925</v>
      </c>
      <c r="W642" s="194" t="s">
        <v>925</v>
      </c>
      <c r="X642" s="194" t="s">
        <v>925</v>
      </c>
      <c r="Y642" s="194" t="s">
        <v>925</v>
      </c>
      <c r="Z642" s="194" t="s">
        <v>925</v>
      </c>
      <c r="AA642" s="204" t="s">
        <v>925</v>
      </c>
      <c r="AB642" s="204" t="s">
        <v>925</v>
      </c>
      <c r="AC642" s="145"/>
      <c r="AD642" s="149"/>
      <c r="AE642" s="159"/>
      <c r="AF642" s="159"/>
      <c r="AG642" s="159"/>
      <c r="AH642" s="159"/>
      <c r="AI642" s="159"/>
      <c r="AJ642" s="159"/>
      <c r="AK642" s="171"/>
      <c r="AL642" s="172"/>
      <c r="AM642" s="172"/>
      <c r="AN642" s="172"/>
      <c r="AO642" s="172"/>
      <c r="AP642" s="172"/>
      <c r="AQ642" s="171"/>
      <c r="AR642" s="184"/>
      <c r="AS642" s="184"/>
      <c r="AT642" s="184"/>
      <c r="AU642" s="184"/>
      <c r="AV642" s="184"/>
      <c r="AW642" s="184"/>
      <c r="AX642" s="41" t="s">
        <v>926</v>
      </c>
      <c r="AY642" s="41" t="s">
        <v>942</v>
      </c>
      <c r="AZ642" s="41" t="s">
        <v>66</v>
      </c>
      <c r="BA642" s="41"/>
      <c r="BB642" s="27" t="s">
        <v>945</v>
      </c>
      <c r="BC642" s="41"/>
    </row>
    <row r="643" spans="1:55" s="43" customFormat="1" ht="15.95" customHeight="1">
      <c r="A643" s="219" t="s">
        <v>1403</v>
      </c>
      <c r="B643" s="226" t="s">
        <v>1369</v>
      </c>
      <c r="C643" s="42">
        <v>42967</v>
      </c>
      <c r="D643" s="42"/>
      <c r="E643" s="93" t="s">
        <v>803</v>
      </c>
      <c r="F643" s="43" t="s">
        <v>1305</v>
      </c>
      <c r="G643" s="110" t="s">
        <v>804</v>
      </c>
      <c r="H643" s="41" t="s">
        <v>821</v>
      </c>
      <c r="I643" s="128"/>
      <c r="J643" s="128"/>
      <c r="K643" s="128"/>
      <c r="L643" s="138"/>
      <c r="M643" s="138" t="s">
        <v>925</v>
      </c>
      <c r="N643" s="138" t="s">
        <v>925</v>
      </c>
      <c r="O643" s="138" t="s">
        <v>925</v>
      </c>
      <c r="P643" s="138" t="s">
        <v>925</v>
      </c>
      <c r="Q643" s="138" t="s">
        <v>925</v>
      </c>
      <c r="R643" s="204" t="s">
        <v>925</v>
      </c>
      <c r="S643" s="204" t="s">
        <v>925</v>
      </c>
      <c r="T643" s="194"/>
      <c r="U643" s="194" t="s">
        <v>925</v>
      </c>
      <c r="V643" s="194" t="s">
        <v>925</v>
      </c>
      <c r="W643" s="194" t="s">
        <v>925</v>
      </c>
      <c r="X643" s="194" t="s">
        <v>925</v>
      </c>
      <c r="Y643" s="194" t="s">
        <v>925</v>
      </c>
      <c r="Z643" s="194" t="s">
        <v>925</v>
      </c>
      <c r="AA643" s="204" t="s">
        <v>925</v>
      </c>
      <c r="AB643" s="204"/>
      <c r="AC643" s="145"/>
      <c r="AD643" s="149"/>
      <c r="AE643" s="159"/>
      <c r="AF643" s="159"/>
      <c r="AG643" s="159"/>
      <c r="AH643" s="159"/>
      <c r="AI643" s="159"/>
      <c r="AJ643" s="159"/>
      <c r="AK643" s="171"/>
      <c r="AL643" s="172"/>
      <c r="AM643" s="172"/>
      <c r="AN643" s="172"/>
      <c r="AO643" s="172"/>
      <c r="AP643" s="172"/>
      <c r="AQ643" s="171"/>
      <c r="AR643" s="184"/>
      <c r="AS643" s="184"/>
      <c r="AT643" s="184"/>
      <c r="AU643" s="184"/>
      <c r="AV643" s="184"/>
      <c r="AW643" s="184"/>
      <c r="AX643" s="41" t="s">
        <v>926</v>
      </c>
      <c r="AY643" s="41" t="s">
        <v>942</v>
      </c>
      <c r="AZ643" s="41" t="s">
        <v>66</v>
      </c>
      <c r="BA643" s="41"/>
      <c r="BB643" s="27"/>
      <c r="BC643" s="41"/>
    </row>
    <row r="644" spans="1:55" s="43" customFormat="1" ht="15.95" customHeight="1">
      <c r="A644" s="219" t="s">
        <v>1403</v>
      </c>
      <c r="B644" s="226" t="s">
        <v>1369</v>
      </c>
      <c r="C644" s="62">
        <v>42967</v>
      </c>
      <c r="D644" s="62"/>
      <c r="E644" s="94" t="s">
        <v>1025</v>
      </c>
      <c r="F644" s="43" t="s">
        <v>990</v>
      </c>
      <c r="G644" s="111" t="s">
        <v>1026</v>
      </c>
      <c r="H644" s="64" t="s">
        <v>1376</v>
      </c>
      <c r="I644" s="129"/>
      <c r="J644" s="129"/>
      <c r="K644" s="129"/>
      <c r="L644" s="137"/>
      <c r="M644" s="137" t="s">
        <v>925</v>
      </c>
      <c r="N644" s="137" t="s">
        <v>925</v>
      </c>
      <c r="O644" s="137" t="s">
        <v>925</v>
      </c>
      <c r="P644" s="137" t="s">
        <v>925</v>
      </c>
      <c r="Q644" s="137" t="s">
        <v>925</v>
      </c>
      <c r="R644" s="203" t="s">
        <v>925</v>
      </c>
      <c r="S644" s="203" t="s">
        <v>925</v>
      </c>
      <c r="T644" s="193"/>
      <c r="U644" s="193" t="s">
        <v>925</v>
      </c>
      <c r="V644" s="193" t="s">
        <v>925</v>
      </c>
      <c r="W644" s="193" t="s">
        <v>925</v>
      </c>
      <c r="X644" s="193" t="s">
        <v>925</v>
      </c>
      <c r="Y644" s="193" t="s">
        <v>925</v>
      </c>
      <c r="Z644" s="193" t="s">
        <v>925</v>
      </c>
      <c r="AA644" s="203" t="s">
        <v>925</v>
      </c>
      <c r="AB644" s="203"/>
      <c r="AC644" s="147"/>
      <c r="AD644" s="148"/>
      <c r="AE644" s="158"/>
      <c r="AF644" s="158"/>
      <c r="AG644" s="158"/>
      <c r="AH644" s="158"/>
      <c r="AI644" s="158"/>
      <c r="AJ644" s="158"/>
      <c r="AK644" s="169"/>
      <c r="AL644" s="170"/>
      <c r="AM644" s="170"/>
      <c r="AN644" s="170"/>
      <c r="AO644" s="170"/>
      <c r="AP644" s="170"/>
      <c r="AQ644" s="169"/>
      <c r="AR644" s="183"/>
      <c r="AS644" s="183"/>
      <c r="AT644" s="183"/>
      <c r="AU644" s="183"/>
      <c r="AV644" s="183"/>
      <c r="AW644" s="183"/>
      <c r="AX644" s="64"/>
      <c r="AY644" s="64"/>
      <c r="AZ644" s="64"/>
      <c r="BA644" s="64"/>
      <c r="BB644" s="27"/>
      <c r="BC644" s="64"/>
    </row>
    <row r="645" spans="1:55" s="43" customFormat="1" ht="15.95" customHeight="1">
      <c r="A645" s="219" t="s">
        <v>1403</v>
      </c>
      <c r="B645" s="226" t="s">
        <v>1369</v>
      </c>
      <c r="C645" s="62">
        <v>42967</v>
      </c>
      <c r="D645" s="62"/>
      <c r="E645" s="94" t="s">
        <v>1020</v>
      </c>
      <c r="F645" s="43" t="s">
        <v>1028</v>
      </c>
      <c r="G645" s="111" t="s">
        <v>1015</v>
      </c>
      <c r="H645" s="64" t="s">
        <v>1376</v>
      </c>
      <c r="I645" s="129"/>
      <c r="J645" s="129"/>
      <c r="K645" s="129"/>
      <c r="L645" s="137"/>
      <c r="M645" s="137" t="s">
        <v>925</v>
      </c>
      <c r="N645" s="137" t="s">
        <v>925</v>
      </c>
      <c r="O645" s="137" t="s">
        <v>925</v>
      </c>
      <c r="P645" s="137" t="s">
        <v>925</v>
      </c>
      <c r="Q645" s="137" t="s">
        <v>925</v>
      </c>
      <c r="R645" s="203" t="s">
        <v>925</v>
      </c>
      <c r="S645" s="203" t="s">
        <v>925</v>
      </c>
      <c r="T645" s="193"/>
      <c r="U645" s="193" t="s">
        <v>925</v>
      </c>
      <c r="V645" s="193" t="s">
        <v>925</v>
      </c>
      <c r="W645" s="193" t="s">
        <v>925</v>
      </c>
      <c r="X645" s="193" t="s">
        <v>925</v>
      </c>
      <c r="Y645" s="193" t="s">
        <v>925</v>
      </c>
      <c r="Z645" s="193" t="s">
        <v>925</v>
      </c>
      <c r="AA645" s="203" t="s">
        <v>925</v>
      </c>
      <c r="AB645" s="203"/>
      <c r="AC645" s="147"/>
      <c r="AD645" s="148"/>
      <c r="AE645" s="158"/>
      <c r="AF645" s="158"/>
      <c r="AG645" s="158"/>
      <c r="AH645" s="158"/>
      <c r="AI645" s="158"/>
      <c r="AJ645" s="158"/>
      <c r="AK645" s="169"/>
      <c r="AL645" s="170"/>
      <c r="AM645" s="170"/>
      <c r="AN645" s="170"/>
      <c r="AO645" s="170"/>
      <c r="AP645" s="170"/>
      <c r="AQ645" s="169"/>
      <c r="AR645" s="183"/>
      <c r="AS645" s="183"/>
      <c r="AT645" s="183"/>
      <c r="AU645" s="183"/>
      <c r="AV645" s="183"/>
      <c r="AW645" s="183"/>
      <c r="AX645" s="64"/>
      <c r="AY645" s="64"/>
      <c r="AZ645" s="64"/>
      <c r="BA645" s="64"/>
      <c r="BB645" s="27"/>
      <c r="BC645" s="64"/>
    </row>
    <row r="646" spans="1:55" s="43" customFormat="1" ht="15.95" customHeight="1">
      <c r="A646" s="219" t="s">
        <v>1403</v>
      </c>
      <c r="B646" s="226" t="s">
        <v>1369</v>
      </c>
      <c r="C646" s="62">
        <v>42967</v>
      </c>
      <c r="D646" s="62"/>
      <c r="E646" s="94" t="s">
        <v>1017</v>
      </c>
      <c r="F646" s="43" t="s">
        <v>1022</v>
      </c>
      <c r="G646" s="111" t="s">
        <v>1018</v>
      </c>
      <c r="H646" s="64" t="s">
        <v>1376</v>
      </c>
      <c r="I646" s="129"/>
      <c r="J646" s="129"/>
      <c r="K646" s="129"/>
      <c r="L646" s="137"/>
      <c r="M646" s="137" t="s">
        <v>925</v>
      </c>
      <c r="N646" s="137" t="s">
        <v>925</v>
      </c>
      <c r="O646" s="137" t="s">
        <v>925</v>
      </c>
      <c r="P646" s="137" t="s">
        <v>925</v>
      </c>
      <c r="Q646" s="137" t="s">
        <v>925</v>
      </c>
      <c r="R646" s="203" t="s">
        <v>925</v>
      </c>
      <c r="S646" s="203" t="s">
        <v>925</v>
      </c>
      <c r="T646" s="193"/>
      <c r="U646" s="193" t="s">
        <v>925</v>
      </c>
      <c r="V646" s="193" t="s">
        <v>925</v>
      </c>
      <c r="W646" s="193" t="s">
        <v>925</v>
      </c>
      <c r="X646" s="193" t="s">
        <v>925</v>
      </c>
      <c r="Y646" s="193" t="s">
        <v>925</v>
      </c>
      <c r="Z646" s="193" t="s">
        <v>925</v>
      </c>
      <c r="AA646" s="203" t="s">
        <v>925</v>
      </c>
      <c r="AB646" s="203" t="s">
        <v>925</v>
      </c>
      <c r="AC646" s="147"/>
      <c r="AD646" s="148"/>
      <c r="AE646" s="158"/>
      <c r="AF646" s="158"/>
      <c r="AG646" s="158"/>
      <c r="AH646" s="158"/>
      <c r="AI646" s="158"/>
      <c r="AJ646" s="158"/>
      <c r="AK646" s="169"/>
      <c r="AL646" s="170"/>
      <c r="AM646" s="170"/>
      <c r="AN646" s="170"/>
      <c r="AO646" s="170"/>
      <c r="AP646" s="170"/>
      <c r="AQ646" s="169"/>
      <c r="AR646" s="183"/>
      <c r="AS646" s="183"/>
      <c r="AT646" s="183"/>
      <c r="AU646" s="183"/>
      <c r="AV646" s="183"/>
      <c r="AW646" s="183"/>
      <c r="AX646" s="64"/>
      <c r="AY646" s="64"/>
      <c r="AZ646" s="64"/>
      <c r="BA646" s="64"/>
      <c r="BB646" s="27"/>
      <c r="BC646" s="64"/>
    </row>
    <row r="647" spans="1:55" s="43" customFormat="1" ht="15.95" customHeight="1">
      <c r="A647" s="219" t="s">
        <v>1403</v>
      </c>
      <c r="B647" s="226" t="s">
        <v>1369</v>
      </c>
      <c r="C647" s="42">
        <v>42967</v>
      </c>
      <c r="D647" s="42"/>
      <c r="E647" s="93" t="s">
        <v>1087</v>
      </c>
      <c r="F647" s="43" t="s">
        <v>1313</v>
      </c>
      <c r="G647" s="110" t="s">
        <v>1088</v>
      </c>
      <c r="H647" s="41" t="s">
        <v>1145</v>
      </c>
      <c r="I647" s="128"/>
      <c r="J647" s="128"/>
      <c r="K647" s="128"/>
      <c r="L647" s="138"/>
      <c r="M647" s="138" t="s">
        <v>925</v>
      </c>
      <c r="N647" s="138" t="s">
        <v>925</v>
      </c>
      <c r="O647" s="138" t="s">
        <v>925</v>
      </c>
      <c r="P647" s="138" t="s">
        <v>925</v>
      </c>
      <c r="Q647" s="138" t="s">
        <v>925</v>
      </c>
      <c r="R647" s="204" t="s">
        <v>925</v>
      </c>
      <c r="S647" s="204" t="s">
        <v>925</v>
      </c>
      <c r="T647" s="194"/>
      <c r="U647" s="194" t="s">
        <v>925</v>
      </c>
      <c r="V647" s="194" t="s">
        <v>925</v>
      </c>
      <c r="W647" s="194" t="s">
        <v>925</v>
      </c>
      <c r="X647" s="194" t="s">
        <v>925</v>
      </c>
      <c r="Y647" s="194" t="s">
        <v>925</v>
      </c>
      <c r="Z647" s="194" t="s">
        <v>925</v>
      </c>
      <c r="AA647" s="204" t="s">
        <v>925</v>
      </c>
      <c r="AB647" s="204"/>
      <c r="AC647" s="145"/>
      <c r="AD647" s="149"/>
      <c r="AE647" s="159"/>
      <c r="AF647" s="159"/>
      <c r="AG647" s="159"/>
      <c r="AH647" s="159"/>
      <c r="AI647" s="159"/>
      <c r="AJ647" s="159"/>
      <c r="AK647" s="171"/>
      <c r="AL647" s="172"/>
      <c r="AM647" s="172"/>
      <c r="AN647" s="172"/>
      <c r="AO647" s="172"/>
      <c r="AP647" s="172"/>
      <c r="AQ647" s="171"/>
      <c r="AR647" s="184"/>
      <c r="AS647" s="184"/>
      <c r="AT647" s="184"/>
      <c r="AU647" s="184"/>
      <c r="AV647" s="184"/>
      <c r="AW647" s="184"/>
      <c r="AX647" s="26"/>
      <c r="AY647" s="26"/>
      <c r="AZ647" s="41" t="s">
        <v>926</v>
      </c>
      <c r="BA647" s="41" t="s">
        <v>942</v>
      </c>
      <c r="BB647" s="41" t="s">
        <v>66</v>
      </c>
      <c r="BC647" s="41"/>
    </row>
    <row r="648" spans="1:55" s="43" customFormat="1" ht="15.95" customHeight="1">
      <c r="A648" s="219"/>
      <c r="B648" s="226"/>
      <c r="C648" s="42"/>
      <c r="D648" s="42"/>
      <c r="E648" s="93"/>
      <c r="G648" s="110"/>
      <c r="H648" s="41"/>
      <c r="I648" s="128"/>
      <c r="J648" s="128"/>
      <c r="K648" s="128"/>
      <c r="L648" s="138"/>
      <c r="M648" s="138"/>
      <c r="N648" s="138"/>
      <c r="O648" s="138"/>
      <c r="P648" s="138"/>
      <c r="Q648" s="138"/>
      <c r="R648" s="204"/>
      <c r="S648" s="204"/>
      <c r="T648" s="194"/>
      <c r="U648" s="194"/>
      <c r="V648" s="194"/>
      <c r="W648" s="194"/>
      <c r="X648" s="194"/>
      <c r="Y648" s="194"/>
      <c r="Z648" s="194"/>
      <c r="AA648" s="204"/>
      <c r="AB648" s="204"/>
      <c r="AC648" s="145"/>
      <c r="AD648" s="149"/>
      <c r="AE648" s="159"/>
      <c r="AF648" s="159"/>
      <c r="AG648" s="159"/>
      <c r="AH648" s="159"/>
      <c r="AI648" s="159"/>
      <c r="AJ648" s="159"/>
      <c r="AK648" s="171"/>
      <c r="AL648" s="172"/>
      <c r="AM648" s="172"/>
      <c r="AN648" s="172"/>
      <c r="AO648" s="172"/>
      <c r="AP648" s="172"/>
      <c r="AQ648" s="171"/>
      <c r="AR648" s="184"/>
      <c r="AS648" s="184"/>
      <c r="AT648" s="184"/>
      <c r="AU648" s="184"/>
      <c r="AV648" s="184"/>
      <c r="AW648" s="184"/>
      <c r="AX648" s="26"/>
      <c r="AY648" s="26"/>
      <c r="AZ648" s="41"/>
      <c r="BA648" s="41"/>
      <c r="BB648" s="41"/>
      <c r="BC648" s="41"/>
    </row>
    <row r="649" spans="1:55" s="43" customFormat="1" ht="15.95" customHeight="1">
      <c r="A649" s="219" t="s">
        <v>1403</v>
      </c>
      <c r="B649" s="226" t="s">
        <v>1369</v>
      </c>
      <c r="C649" s="62">
        <v>42973</v>
      </c>
      <c r="D649" s="62"/>
      <c r="E649" s="94" t="s">
        <v>1020</v>
      </c>
      <c r="F649" s="43" t="s">
        <v>1028</v>
      </c>
      <c r="G649" s="111" t="s">
        <v>1027</v>
      </c>
      <c r="H649" s="64"/>
      <c r="I649" s="129"/>
      <c r="J649" s="129"/>
      <c r="K649" s="129"/>
      <c r="L649" s="137"/>
      <c r="M649" s="137" t="s">
        <v>925</v>
      </c>
      <c r="N649" s="137" t="s">
        <v>925</v>
      </c>
      <c r="O649" s="137" t="s">
        <v>925</v>
      </c>
      <c r="P649" s="137" t="s">
        <v>925</v>
      </c>
      <c r="Q649" s="137" t="s">
        <v>925</v>
      </c>
      <c r="R649" s="203" t="s">
        <v>925</v>
      </c>
      <c r="S649" s="203" t="s">
        <v>925</v>
      </c>
      <c r="T649" s="193"/>
      <c r="U649" s="193" t="s">
        <v>925</v>
      </c>
      <c r="V649" s="193" t="s">
        <v>925</v>
      </c>
      <c r="W649" s="193" t="s">
        <v>925</v>
      </c>
      <c r="X649" s="193" t="s">
        <v>925</v>
      </c>
      <c r="Y649" s="193" t="s">
        <v>925</v>
      </c>
      <c r="Z649" s="193" t="s">
        <v>925</v>
      </c>
      <c r="AA649" s="203" t="s">
        <v>925</v>
      </c>
      <c r="AB649" s="203"/>
      <c r="AC649" s="147"/>
      <c r="AD649" s="148"/>
      <c r="AE649" s="158"/>
      <c r="AF649" s="158"/>
      <c r="AG649" s="158"/>
      <c r="AH649" s="158"/>
      <c r="AI649" s="158"/>
      <c r="AJ649" s="158"/>
      <c r="AK649" s="169"/>
      <c r="AL649" s="170"/>
      <c r="AM649" s="170"/>
      <c r="AN649" s="170"/>
      <c r="AO649" s="170"/>
      <c r="AP649" s="170"/>
      <c r="AQ649" s="169"/>
      <c r="AR649" s="183"/>
      <c r="AS649" s="183"/>
      <c r="AT649" s="183"/>
      <c r="AU649" s="183"/>
      <c r="AV649" s="183"/>
      <c r="AW649" s="183"/>
      <c r="AX649" s="64"/>
      <c r="AY649" s="64"/>
      <c r="AZ649" s="64"/>
      <c r="BA649" s="64"/>
      <c r="BB649" s="27"/>
      <c r="BC649" s="64"/>
    </row>
    <row r="650" spans="1:55" s="43" customFormat="1" ht="15.95" customHeight="1">
      <c r="A650" s="219" t="s">
        <v>1401</v>
      </c>
      <c r="B650" s="226" t="s">
        <v>1369</v>
      </c>
      <c r="C650" s="62">
        <v>42973</v>
      </c>
      <c r="D650" s="62"/>
      <c r="E650" s="94" t="s">
        <v>996</v>
      </c>
      <c r="F650" s="43" t="s">
        <v>997</v>
      </c>
      <c r="G650" s="111" t="s">
        <v>1275</v>
      </c>
      <c r="H650" s="64" t="s">
        <v>1376</v>
      </c>
      <c r="I650" s="129"/>
      <c r="J650" s="129"/>
      <c r="K650" s="129"/>
      <c r="L650" s="137"/>
      <c r="M650" s="137" t="s">
        <v>925</v>
      </c>
      <c r="N650" s="137" t="s">
        <v>925</v>
      </c>
      <c r="O650" s="137" t="s">
        <v>925</v>
      </c>
      <c r="P650" s="137" t="s">
        <v>925</v>
      </c>
      <c r="Q650" s="137" t="s">
        <v>925</v>
      </c>
      <c r="R650" s="203"/>
      <c r="S650" s="203"/>
      <c r="T650" s="193"/>
      <c r="U650" s="193" t="s">
        <v>925</v>
      </c>
      <c r="V650" s="193" t="s">
        <v>925</v>
      </c>
      <c r="W650" s="193" t="s">
        <v>925</v>
      </c>
      <c r="X650" s="193" t="s">
        <v>925</v>
      </c>
      <c r="Y650" s="193" t="s">
        <v>925</v>
      </c>
      <c r="Z650" s="193"/>
      <c r="AA650" s="203"/>
      <c r="AB650" s="203"/>
      <c r="AC650" s="147"/>
      <c r="AD650" s="148"/>
      <c r="AE650" s="158"/>
      <c r="AF650" s="158"/>
      <c r="AG650" s="158"/>
      <c r="AH650" s="158"/>
      <c r="AI650" s="158"/>
      <c r="AJ650" s="158"/>
      <c r="AK650" s="169"/>
      <c r="AL650" s="170"/>
      <c r="AM650" s="170"/>
      <c r="AN650" s="170"/>
      <c r="AO650" s="170"/>
      <c r="AP650" s="170"/>
      <c r="AQ650" s="169"/>
      <c r="AR650" s="183"/>
      <c r="AS650" s="183"/>
      <c r="AT650" s="183"/>
      <c r="AU650" s="183"/>
      <c r="AV650" s="183"/>
      <c r="AW650" s="183"/>
      <c r="AX650" s="64"/>
      <c r="AY650" s="64"/>
      <c r="AZ650" s="64"/>
      <c r="BA650" s="64"/>
      <c r="BB650" s="27"/>
      <c r="BC650" s="64"/>
    </row>
    <row r="651" spans="1:55" s="43" customFormat="1" ht="15.95" customHeight="1">
      <c r="A651" s="219" t="s">
        <v>1400</v>
      </c>
      <c r="B651" s="226" t="s">
        <v>1369</v>
      </c>
      <c r="C651" s="42">
        <v>42974</v>
      </c>
      <c r="D651" s="42"/>
      <c r="E651" s="93" t="s">
        <v>788</v>
      </c>
      <c r="F651" s="43" t="s">
        <v>1303</v>
      </c>
      <c r="G651" s="110" t="s">
        <v>789</v>
      </c>
      <c r="H651" s="41" t="s">
        <v>861</v>
      </c>
      <c r="I651" s="128"/>
      <c r="J651" s="128"/>
      <c r="K651" s="128"/>
      <c r="L651" s="138"/>
      <c r="M651" s="138"/>
      <c r="N651" s="138"/>
      <c r="O651" s="138"/>
      <c r="P651" s="138"/>
      <c r="Q651" s="138"/>
      <c r="R651" s="204"/>
      <c r="S651" s="204"/>
      <c r="T651" s="194"/>
      <c r="U651" s="194"/>
      <c r="V651" s="194"/>
      <c r="W651" s="194"/>
      <c r="X651" s="194"/>
      <c r="Y651" s="194"/>
      <c r="Z651" s="194"/>
      <c r="AA651" s="204"/>
      <c r="AB651" s="204"/>
      <c r="AC651" s="145"/>
      <c r="AD651" s="149"/>
      <c r="AE651" s="159" t="s">
        <v>925</v>
      </c>
      <c r="AF651" s="159" t="s">
        <v>925</v>
      </c>
      <c r="AG651" s="159" t="s">
        <v>925</v>
      </c>
      <c r="AH651" s="159" t="s">
        <v>925</v>
      </c>
      <c r="AI651" s="159" t="s">
        <v>925</v>
      </c>
      <c r="AJ651" s="159" t="s">
        <v>925</v>
      </c>
      <c r="AK651" s="171" t="s">
        <v>925</v>
      </c>
      <c r="AL651" s="172" t="s">
        <v>925</v>
      </c>
      <c r="AM651" s="172" t="s">
        <v>925</v>
      </c>
      <c r="AN651" s="172" t="s">
        <v>925</v>
      </c>
      <c r="AO651" s="172" t="s">
        <v>925</v>
      </c>
      <c r="AP651" s="172" t="s">
        <v>925</v>
      </c>
      <c r="AQ651" s="171"/>
      <c r="AR651" s="184"/>
      <c r="AS651" s="184"/>
      <c r="AT651" s="184"/>
      <c r="AU651" s="184"/>
      <c r="AV651" s="184"/>
      <c r="AW651" s="184"/>
      <c r="AX651" s="41" t="s">
        <v>926</v>
      </c>
      <c r="AY651" s="41" t="s">
        <v>942</v>
      </c>
      <c r="AZ651" s="41" t="s">
        <v>66</v>
      </c>
      <c r="BA651" s="41"/>
      <c r="BB651" s="27"/>
      <c r="BC651" s="41"/>
    </row>
    <row r="652" spans="1:55" s="43" customFormat="1" ht="15.95" customHeight="1">
      <c r="A652" s="219" t="s">
        <v>1403</v>
      </c>
      <c r="B652" s="226" t="s">
        <v>1369</v>
      </c>
      <c r="C652" s="42">
        <v>42974</v>
      </c>
      <c r="D652" s="42"/>
      <c r="E652" s="93" t="s">
        <v>785</v>
      </c>
      <c r="F652" s="43" t="s">
        <v>1299</v>
      </c>
      <c r="G652" s="110" t="s">
        <v>818</v>
      </c>
      <c r="H652" s="41" t="s">
        <v>910</v>
      </c>
      <c r="I652" s="128"/>
      <c r="J652" s="128"/>
      <c r="K652" s="128"/>
      <c r="L652" s="138" t="s">
        <v>925</v>
      </c>
      <c r="M652" s="138" t="s">
        <v>925</v>
      </c>
      <c r="N652" s="138" t="s">
        <v>925</v>
      </c>
      <c r="O652" s="138" t="s">
        <v>925</v>
      </c>
      <c r="P652" s="138" t="s">
        <v>925</v>
      </c>
      <c r="Q652" s="138" t="s">
        <v>925</v>
      </c>
      <c r="R652" s="204" t="s">
        <v>925</v>
      </c>
      <c r="S652" s="204" t="s">
        <v>925</v>
      </c>
      <c r="T652" s="194" t="s">
        <v>925</v>
      </c>
      <c r="U652" s="194" t="s">
        <v>925</v>
      </c>
      <c r="V652" s="194" t="s">
        <v>925</v>
      </c>
      <c r="W652" s="194" t="s">
        <v>925</v>
      </c>
      <c r="X652" s="194" t="s">
        <v>925</v>
      </c>
      <c r="Y652" s="194" t="s">
        <v>925</v>
      </c>
      <c r="Z652" s="194" t="s">
        <v>925</v>
      </c>
      <c r="AA652" s="204" t="s">
        <v>925</v>
      </c>
      <c r="AB652" s="204" t="s">
        <v>925</v>
      </c>
      <c r="AC652" s="145"/>
      <c r="AD652" s="149"/>
      <c r="AE652" s="159"/>
      <c r="AF652" s="159"/>
      <c r="AG652" s="159"/>
      <c r="AH652" s="159"/>
      <c r="AI652" s="159"/>
      <c r="AJ652" s="159"/>
      <c r="AK652" s="171"/>
      <c r="AL652" s="172"/>
      <c r="AM652" s="172"/>
      <c r="AN652" s="172"/>
      <c r="AO652" s="172"/>
      <c r="AP652" s="172"/>
      <c r="AQ652" s="171"/>
      <c r="AR652" s="184"/>
      <c r="AS652" s="184"/>
      <c r="AT652" s="184"/>
      <c r="AU652" s="184"/>
      <c r="AV652" s="184"/>
      <c r="AW652" s="184"/>
      <c r="AX652" s="41" t="s">
        <v>926</v>
      </c>
      <c r="AY652" s="41" t="s">
        <v>942</v>
      </c>
      <c r="AZ652" s="41" t="s">
        <v>66</v>
      </c>
      <c r="BA652" s="41"/>
      <c r="BB652" s="27" t="s">
        <v>953</v>
      </c>
      <c r="BC652" s="41" t="s">
        <v>965</v>
      </c>
    </row>
    <row r="653" spans="1:55" s="43" customFormat="1" ht="15.95" customHeight="1">
      <c r="A653" s="219" t="s">
        <v>1403</v>
      </c>
      <c r="B653" s="226" t="s">
        <v>1369</v>
      </c>
      <c r="C653" s="62">
        <v>42974</v>
      </c>
      <c r="D653" s="62"/>
      <c r="E653" s="94" t="s">
        <v>1020</v>
      </c>
      <c r="F653" s="43" t="s">
        <v>1028</v>
      </c>
      <c r="G653" s="111" t="s">
        <v>1027</v>
      </c>
      <c r="H653" s="64" t="s">
        <v>1376</v>
      </c>
      <c r="I653" s="129"/>
      <c r="J653" s="129"/>
      <c r="K653" s="129"/>
      <c r="L653" s="137"/>
      <c r="M653" s="137" t="s">
        <v>925</v>
      </c>
      <c r="N653" s="137" t="s">
        <v>925</v>
      </c>
      <c r="O653" s="137" t="s">
        <v>925</v>
      </c>
      <c r="P653" s="137" t="s">
        <v>925</v>
      </c>
      <c r="Q653" s="137" t="s">
        <v>925</v>
      </c>
      <c r="R653" s="203" t="s">
        <v>925</v>
      </c>
      <c r="S653" s="203" t="s">
        <v>925</v>
      </c>
      <c r="T653" s="193"/>
      <c r="U653" s="193" t="s">
        <v>925</v>
      </c>
      <c r="V653" s="193" t="s">
        <v>925</v>
      </c>
      <c r="W653" s="193" t="s">
        <v>925</v>
      </c>
      <c r="X653" s="193" t="s">
        <v>925</v>
      </c>
      <c r="Y653" s="193" t="s">
        <v>925</v>
      </c>
      <c r="Z653" s="193" t="s">
        <v>925</v>
      </c>
      <c r="AA653" s="203" t="s">
        <v>925</v>
      </c>
      <c r="AB653" s="203" t="s">
        <v>925</v>
      </c>
      <c r="AC653" s="147"/>
      <c r="AD653" s="148"/>
      <c r="AE653" s="158"/>
      <c r="AF653" s="158"/>
      <c r="AG653" s="158"/>
      <c r="AH653" s="158"/>
      <c r="AI653" s="158"/>
      <c r="AJ653" s="158"/>
      <c r="AK653" s="169"/>
      <c r="AL653" s="170"/>
      <c r="AM653" s="170"/>
      <c r="AN653" s="170"/>
      <c r="AO653" s="170"/>
      <c r="AP653" s="170"/>
      <c r="AQ653" s="169"/>
      <c r="AR653" s="183"/>
      <c r="AS653" s="183"/>
      <c r="AT653" s="183"/>
      <c r="AU653" s="183"/>
      <c r="AV653" s="183"/>
      <c r="AW653" s="183"/>
      <c r="AX653" s="64"/>
      <c r="AY653" s="64"/>
      <c r="AZ653" s="64"/>
      <c r="BA653" s="64"/>
      <c r="BB653" s="27"/>
      <c r="BC653" s="64"/>
    </row>
    <row r="654" spans="1:55" s="43" customFormat="1" ht="15.95" customHeight="1">
      <c r="A654" s="219" t="s">
        <v>1401</v>
      </c>
      <c r="B654" s="226" t="s">
        <v>1369</v>
      </c>
      <c r="C654" s="62">
        <v>42974</v>
      </c>
      <c r="D654" s="62"/>
      <c r="E654" s="94" t="s">
        <v>1005</v>
      </c>
      <c r="F654" s="43" t="s">
        <v>981</v>
      </c>
      <c r="G654" s="111" t="s">
        <v>1006</v>
      </c>
      <c r="H654" s="64" t="s">
        <v>1376</v>
      </c>
      <c r="I654" s="129"/>
      <c r="J654" s="129"/>
      <c r="K654" s="129"/>
      <c r="L654" s="137"/>
      <c r="M654" s="137" t="s">
        <v>925</v>
      </c>
      <c r="N654" s="137" t="s">
        <v>925</v>
      </c>
      <c r="O654" s="137" t="s">
        <v>925</v>
      </c>
      <c r="P654" s="137" t="s">
        <v>925</v>
      </c>
      <c r="Q654" s="137" t="s">
        <v>925</v>
      </c>
      <c r="R654" s="203"/>
      <c r="S654" s="203"/>
      <c r="T654" s="193"/>
      <c r="U654" s="193" t="s">
        <v>925</v>
      </c>
      <c r="V654" s="193" t="s">
        <v>925</v>
      </c>
      <c r="W654" s="193" t="s">
        <v>925</v>
      </c>
      <c r="X654" s="193" t="s">
        <v>925</v>
      </c>
      <c r="Y654" s="193"/>
      <c r="Z654" s="193"/>
      <c r="AA654" s="203"/>
      <c r="AB654" s="203"/>
      <c r="AC654" s="147"/>
      <c r="AD654" s="148"/>
      <c r="AE654" s="158"/>
      <c r="AF654" s="158"/>
      <c r="AG654" s="158"/>
      <c r="AH654" s="158"/>
      <c r="AI654" s="158"/>
      <c r="AJ654" s="158"/>
      <c r="AK654" s="169"/>
      <c r="AL654" s="170"/>
      <c r="AM654" s="170"/>
      <c r="AN654" s="170"/>
      <c r="AO654" s="170"/>
      <c r="AP654" s="170"/>
      <c r="AQ654" s="169"/>
      <c r="AR654" s="183"/>
      <c r="AS654" s="183"/>
      <c r="AT654" s="183"/>
      <c r="AU654" s="183"/>
      <c r="AV654" s="183"/>
      <c r="AW654" s="183"/>
      <c r="AX654" s="64"/>
      <c r="AY654" s="64"/>
      <c r="AZ654" s="64"/>
      <c r="BA654" s="64"/>
      <c r="BB654" s="27"/>
      <c r="BC654" s="64"/>
    </row>
    <row r="655" spans="1:55" s="43" customFormat="1" ht="15.95" customHeight="1">
      <c r="A655" s="219" t="s">
        <v>1401</v>
      </c>
      <c r="B655" s="226" t="s">
        <v>1369</v>
      </c>
      <c r="C655" s="66">
        <v>42974</v>
      </c>
      <c r="D655" s="42"/>
      <c r="E655" s="101" t="s">
        <v>1063</v>
      </c>
      <c r="F655" s="43" t="s">
        <v>1308</v>
      </c>
      <c r="G655" s="110" t="s">
        <v>1064</v>
      </c>
      <c r="H655" s="41"/>
      <c r="I655" s="128"/>
      <c r="J655" s="128"/>
      <c r="K655" s="128"/>
      <c r="L655" s="138"/>
      <c r="M655" s="138" t="s">
        <v>925</v>
      </c>
      <c r="N655" s="138" t="s">
        <v>925</v>
      </c>
      <c r="O655" s="138" t="s">
        <v>925</v>
      </c>
      <c r="P655" s="138" t="s">
        <v>925</v>
      </c>
      <c r="Q655" s="138" t="s">
        <v>925</v>
      </c>
      <c r="R655" s="204"/>
      <c r="S655" s="204"/>
      <c r="T655" s="194"/>
      <c r="U655" s="194" t="s">
        <v>925</v>
      </c>
      <c r="V655" s="194" t="s">
        <v>925</v>
      </c>
      <c r="W655" s="194" t="s">
        <v>925</v>
      </c>
      <c r="X655" s="194" t="s">
        <v>925</v>
      </c>
      <c r="Y655" s="194" t="s">
        <v>925</v>
      </c>
      <c r="Z655" s="194"/>
      <c r="AA655" s="204"/>
      <c r="AB655" s="204"/>
      <c r="AC655" s="145"/>
      <c r="AD655" s="145"/>
      <c r="AE655" s="159"/>
      <c r="AF655" s="159"/>
      <c r="AG655" s="159"/>
      <c r="AH655" s="159"/>
      <c r="AI655" s="159"/>
      <c r="AJ655" s="159"/>
      <c r="AK655" s="172"/>
      <c r="AL655" s="172"/>
      <c r="AM655" s="172"/>
      <c r="AN655" s="172"/>
      <c r="AO655" s="172"/>
      <c r="AP655" s="172"/>
      <c r="AQ655" s="172"/>
      <c r="AR655" s="184"/>
      <c r="AS655" s="184"/>
      <c r="AT655" s="184"/>
      <c r="AU655" s="184"/>
      <c r="AV655" s="184"/>
      <c r="AW655" s="184"/>
      <c r="AX655" s="41"/>
      <c r="AY655" s="41" t="s">
        <v>942</v>
      </c>
      <c r="AZ655" s="41"/>
      <c r="BA655" s="41"/>
      <c r="BB655" s="27"/>
      <c r="BC655" s="41"/>
    </row>
    <row r="656" spans="1:55" s="43" customFormat="1" ht="15.95" customHeight="1">
      <c r="A656" s="219" t="s">
        <v>1403</v>
      </c>
      <c r="B656" s="226" t="s">
        <v>1369</v>
      </c>
      <c r="C656" s="42">
        <v>42974</v>
      </c>
      <c r="D656" s="42"/>
      <c r="E656" s="93" t="s">
        <v>1227</v>
      </c>
      <c r="F656" s="65" t="s">
        <v>1049</v>
      </c>
      <c r="G656" s="113" t="s">
        <v>1241</v>
      </c>
      <c r="H656" s="41"/>
      <c r="I656" s="128"/>
      <c r="J656" s="128"/>
      <c r="K656" s="128"/>
      <c r="L656" s="138"/>
      <c r="M656" s="138" t="s">
        <v>925</v>
      </c>
      <c r="N656" s="138" t="s">
        <v>925</v>
      </c>
      <c r="O656" s="138" t="s">
        <v>925</v>
      </c>
      <c r="P656" s="138" t="s">
        <v>925</v>
      </c>
      <c r="Q656" s="138" t="s">
        <v>925</v>
      </c>
      <c r="R656" s="204" t="s">
        <v>925</v>
      </c>
      <c r="S656" s="204" t="s">
        <v>925</v>
      </c>
      <c r="T656" s="194"/>
      <c r="U656" s="194" t="s">
        <v>925</v>
      </c>
      <c r="V656" s="194" t="s">
        <v>925</v>
      </c>
      <c r="W656" s="194" t="s">
        <v>925</v>
      </c>
      <c r="X656" s="194" t="s">
        <v>925</v>
      </c>
      <c r="Y656" s="194" t="s">
        <v>925</v>
      </c>
      <c r="Z656" s="194" t="s">
        <v>925</v>
      </c>
      <c r="AA656" s="204" t="s">
        <v>925</v>
      </c>
      <c r="AB656" s="204" t="s">
        <v>925</v>
      </c>
      <c r="AC656" s="145"/>
      <c r="AD656" s="145"/>
      <c r="AE656" s="159"/>
      <c r="AF656" s="159"/>
      <c r="AG656" s="159"/>
      <c r="AH656" s="159"/>
      <c r="AI656" s="159"/>
      <c r="AJ656" s="159"/>
      <c r="AK656" s="172"/>
      <c r="AL656" s="172"/>
      <c r="AM656" s="172"/>
      <c r="AN656" s="172"/>
      <c r="AO656" s="172"/>
      <c r="AP656" s="172"/>
      <c r="AQ656" s="172"/>
      <c r="AR656" s="184"/>
      <c r="AS656" s="184"/>
      <c r="AT656" s="184"/>
      <c r="AU656" s="184"/>
      <c r="AV656" s="184"/>
      <c r="AW656" s="184"/>
      <c r="AX656" s="41"/>
      <c r="AY656" s="41" t="s">
        <v>942</v>
      </c>
      <c r="AZ656" s="41"/>
      <c r="BA656" s="41"/>
      <c r="BB656" s="27"/>
      <c r="BC656" s="41"/>
    </row>
    <row r="657" spans="1:55" s="43" customFormat="1" ht="15.95" customHeight="1">
      <c r="A657" s="219" t="s">
        <v>1403</v>
      </c>
      <c r="B657" s="226" t="s">
        <v>1254</v>
      </c>
      <c r="C657" s="42">
        <v>42974</v>
      </c>
      <c r="D657" s="42"/>
      <c r="E657" s="95" t="str">
        <f>CONCATENATE(PROPER(G657)," - ",F657," ","- ", PROPER(H657))</f>
        <v xml:space="preserve">St. Hubertus-Lisse (Psv.), Rv. - V50718 - Weteringbrug - Amsterdam - </v>
      </c>
      <c r="F657" s="43" t="s">
        <v>1062</v>
      </c>
      <c r="G657" s="113" t="s">
        <v>1030</v>
      </c>
      <c r="H657" s="41"/>
      <c r="I657" s="128"/>
      <c r="J657" s="128"/>
      <c r="K657" s="128"/>
      <c r="L657" s="138"/>
      <c r="M657" s="138"/>
      <c r="N657" s="138"/>
      <c r="O657" s="138"/>
      <c r="P657" s="138"/>
      <c r="Q657" s="138"/>
      <c r="R657" s="204"/>
      <c r="S657" s="204"/>
      <c r="T657" s="194"/>
      <c r="U657" s="194" t="s">
        <v>925</v>
      </c>
      <c r="V657" s="194" t="s">
        <v>925</v>
      </c>
      <c r="W657" s="194" t="s">
        <v>925</v>
      </c>
      <c r="X657" s="194" t="s">
        <v>925</v>
      </c>
      <c r="Y657" s="194" t="s">
        <v>925</v>
      </c>
      <c r="Z657" s="194" t="s">
        <v>925</v>
      </c>
      <c r="AA657" s="204" t="s">
        <v>925</v>
      </c>
      <c r="AB657" s="204"/>
      <c r="AC657" s="145"/>
      <c r="AD657" s="145"/>
      <c r="AE657" s="159"/>
      <c r="AF657" s="159"/>
      <c r="AG657" s="159"/>
      <c r="AH657" s="159"/>
      <c r="AI657" s="159"/>
      <c r="AJ657" s="159"/>
      <c r="AK657" s="172"/>
      <c r="AL657" s="172"/>
      <c r="AM657" s="172"/>
      <c r="AN657" s="172"/>
      <c r="AO657" s="172"/>
      <c r="AP657" s="172"/>
      <c r="AQ657" s="172"/>
      <c r="AR657" s="184"/>
      <c r="AS657" s="184"/>
      <c r="AT657" s="184"/>
      <c r="AU657" s="184"/>
      <c r="AV657" s="184"/>
      <c r="AW657" s="184"/>
      <c r="AX657" s="41"/>
      <c r="AY657" s="41" t="s">
        <v>942</v>
      </c>
      <c r="AZ657" s="41"/>
      <c r="BA657" s="41"/>
      <c r="BB657" s="27"/>
      <c r="BC657" s="41"/>
    </row>
    <row r="658" spans="1:55" s="43" customFormat="1" ht="15.95" customHeight="1">
      <c r="A658" s="219" t="s">
        <v>1405</v>
      </c>
      <c r="B658" s="226" t="s">
        <v>1369</v>
      </c>
      <c r="C658" s="42">
        <v>42974</v>
      </c>
      <c r="D658" s="42"/>
      <c r="E658" s="93" t="s">
        <v>1094</v>
      </c>
      <c r="F658" s="43" t="s">
        <v>1314</v>
      </c>
      <c r="G658" s="110" t="s">
        <v>1103</v>
      </c>
      <c r="H658" s="41" t="s">
        <v>1166</v>
      </c>
      <c r="I658" s="128" t="s">
        <v>925</v>
      </c>
      <c r="J658" s="128" t="s">
        <v>925</v>
      </c>
      <c r="K658" s="128" t="s">
        <v>925</v>
      </c>
      <c r="L658" s="138" t="s">
        <v>925</v>
      </c>
      <c r="M658" s="138" t="s">
        <v>925</v>
      </c>
      <c r="N658" s="138" t="s">
        <v>925</v>
      </c>
      <c r="O658" s="138" t="s">
        <v>925</v>
      </c>
      <c r="P658" s="138" t="s">
        <v>925</v>
      </c>
      <c r="Q658" s="138" t="s">
        <v>925</v>
      </c>
      <c r="R658" s="204" t="s">
        <v>925</v>
      </c>
      <c r="S658" s="204" t="s">
        <v>925</v>
      </c>
      <c r="T658" s="194" t="s">
        <v>925</v>
      </c>
      <c r="U658" s="194" t="s">
        <v>925</v>
      </c>
      <c r="V658" s="194" t="s">
        <v>925</v>
      </c>
      <c r="W658" s="194" t="s">
        <v>925</v>
      </c>
      <c r="X658" s="194" t="s">
        <v>925</v>
      </c>
      <c r="Y658" s="194" t="s">
        <v>925</v>
      </c>
      <c r="Z658" s="194" t="s">
        <v>925</v>
      </c>
      <c r="AA658" s="204" t="s">
        <v>925</v>
      </c>
      <c r="AB658" s="204" t="s">
        <v>925</v>
      </c>
      <c r="AC658" s="145" t="s">
        <v>925</v>
      </c>
      <c r="AD658" s="145" t="s">
        <v>925</v>
      </c>
      <c r="AE658" s="159" t="s">
        <v>925</v>
      </c>
      <c r="AF658" s="159" t="s">
        <v>925</v>
      </c>
      <c r="AG658" s="159" t="s">
        <v>925</v>
      </c>
      <c r="AH658" s="159" t="s">
        <v>925</v>
      </c>
      <c r="AI658" s="159" t="s">
        <v>925</v>
      </c>
      <c r="AJ658" s="159" t="s">
        <v>925</v>
      </c>
      <c r="AK658" s="172" t="s">
        <v>925</v>
      </c>
      <c r="AL658" s="172" t="s">
        <v>925</v>
      </c>
      <c r="AM658" s="172" t="s">
        <v>925</v>
      </c>
      <c r="AN658" s="172" t="s">
        <v>925</v>
      </c>
      <c r="AO658" s="172" t="s">
        <v>925</v>
      </c>
      <c r="AP658" s="172" t="s">
        <v>925</v>
      </c>
      <c r="AQ658" s="172"/>
      <c r="AR658" s="184"/>
      <c r="AS658" s="184"/>
      <c r="AT658" s="184"/>
      <c r="AU658" s="184"/>
      <c r="AV658" s="184"/>
      <c r="AW658" s="184"/>
      <c r="AX658" s="26"/>
      <c r="AY658" s="26"/>
      <c r="AZ658" s="41" t="s">
        <v>926</v>
      </c>
      <c r="BA658" s="41" t="s">
        <v>942</v>
      </c>
      <c r="BB658" s="41" t="s">
        <v>66</v>
      </c>
      <c r="BC658" s="41"/>
    </row>
    <row r="659" spans="1:55" s="43" customFormat="1" ht="15.95" customHeight="1">
      <c r="A659" s="219" t="s">
        <v>1403</v>
      </c>
      <c r="B659" s="226" t="s">
        <v>1254</v>
      </c>
      <c r="C659" s="42">
        <v>42974</v>
      </c>
      <c r="D659" s="42"/>
      <c r="E659" s="95" t="str">
        <f>CONCATENATE(PROPER(G659)," - ",F659," ","- ", PROPER(H659))</f>
        <v xml:space="preserve">Sportpaarden Amsterdam (Spa), Rv. - V60195 - Amsterdam - Ouderkerk ad Amstel - </v>
      </c>
      <c r="F659" s="43" t="s">
        <v>1428</v>
      </c>
      <c r="G659" s="113" t="s">
        <v>1221</v>
      </c>
      <c r="H659" s="41"/>
      <c r="I659" s="128"/>
      <c r="J659" s="128"/>
      <c r="K659" s="128"/>
      <c r="L659" s="138"/>
      <c r="M659" s="138"/>
      <c r="N659" s="138"/>
      <c r="O659" s="138"/>
      <c r="P659" s="138"/>
      <c r="Q659" s="138"/>
      <c r="R659" s="204"/>
      <c r="S659" s="204"/>
      <c r="T659" s="194"/>
      <c r="U659" s="194" t="s">
        <v>925</v>
      </c>
      <c r="V659" s="194" t="s">
        <v>925</v>
      </c>
      <c r="W659" s="194" t="s">
        <v>925</v>
      </c>
      <c r="X659" s="194" t="s">
        <v>925</v>
      </c>
      <c r="Y659" s="194" t="s">
        <v>925</v>
      </c>
      <c r="Z659" s="194" t="s">
        <v>925</v>
      </c>
      <c r="AA659" s="204" t="s">
        <v>925</v>
      </c>
      <c r="AB659" s="204" t="s">
        <v>925</v>
      </c>
      <c r="AC659" s="145"/>
      <c r="AD659" s="145"/>
      <c r="AE659" s="159"/>
      <c r="AF659" s="159"/>
      <c r="AG659" s="159"/>
      <c r="AH659" s="159"/>
      <c r="AI659" s="159"/>
      <c r="AJ659" s="159"/>
      <c r="AK659" s="172"/>
      <c r="AL659" s="172"/>
      <c r="AM659" s="172"/>
      <c r="AN659" s="172"/>
      <c r="AO659" s="172"/>
      <c r="AP659" s="172"/>
      <c r="AQ659" s="172"/>
      <c r="AR659" s="184"/>
      <c r="AS659" s="184"/>
      <c r="AT659" s="184"/>
      <c r="AU659" s="184"/>
      <c r="AV659" s="184"/>
      <c r="AW659" s="184"/>
      <c r="AX659" s="41"/>
      <c r="AY659" s="41" t="s">
        <v>942</v>
      </c>
      <c r="AZ659" s="41"/>
      <c r="BA659" s="41"/>
      <c r="BB659" s="27"/>
      <c r="BC659" s="41"/>
    </row>
    <row r="660" spans="1:55" s="43" customFormat="1" ht="15.95" customHeight="1">
      <c r="A660" s="219"/>
      <c r="B660" s="226"/>
      <c r="C660" s="42"/>
      <c r="D660" s="42"/>
      <c r="E660" s="93"/>
      <c r="G660" s="110"/>
      <c r="H660" s="41"/>
      <c r="I660" s="128"/>
      <c r="J660" s="128"/>
      <c r="K660" s="128"/>
      <c r="L660" s="138"/>
      <c r="M660" s="138"/>
      <c r="N660" s="138"/>
      <c r="O660" s="138"/>
      <c r="P660" s="138"/>
      <c r="Q660" s="138"/>
      <c r="R660" s="204"/>
      <c r="S660" s="204"/>
      <c r="T660" s="194"/>
      <c r="U660" s="194"/>
      <c r="V660" s="194"/>
      <c r="W660" s="194"/>
      <c r="X660" s="194"/>
      <c r="Y660" s="194"/>
      <c r="Z660" s="194"/>
      <c r="AA660" s="204"/>
      <c r="AB660" s="204"/>
      <c r="AC660" s="145"/>
      <c r="AD660" s="145"/>
      <c r="AE660" s="159"/>
      <c r="AF660" s="159"/>
      <c r="AG660" s="159"/>
      <c r="AH660" s="159"/>
      <c r="AI660" s="159"/>
      <c r="AJ660" s="159"/>
      <c r="AK660" s="172"/>
      <c r="AL660" s="172"/>
      <c r="AM660" s="172"/>
      <c r="AN660" s="172"/>
      <c r="AO660" s="172"/>
      <c r="AP660" s="172"/>
      <c r="AQ660" s="172"/>
      <c r="AR660" s="184"/>
      <c r="AS660" s="184"/>
      <c r="AT660" s="184"/>
      <c r="AU660" s="184"/>
      <c r="AV660" s="184"/>
      <c r="AW660" s="184"/>
      <c r="AX660" s="26"/>
      <c r="AY660" s="26"/>
      <c r="AZ660" s="41"/>
      <c r="BA660" s="41"/>
      <c r="BB660" s="41"/>
      <c r="BC660" s="41"/>
    </row>
    <row r="661" spans="1:55" s="12" customFormat="1" ht="15.95" customHeight="1">
      <c r="A661" s="219" t="s">
        <v>1403</v>
      </c>
      <c r="B661" s="226" t="s">
        <v>1369</v>
      </c>
      <c r="C661" s="42">
        <v>42977</v>
      </c>
      <c r="D661" s="42"/>
      <c r="E661" s="93" t="s">
        <v>791</v>
      </c>
      <c r="F661" s="43" t="s">
        <v>1302</v>
      </c>
      <c r="G661" s="110" t="s">
        <v>792</v>
      </c>
      <c r="H661" s="41" t="s">
        <v>1412</v>
      </c>
      <c r="I661" s="128"/>
      <c r="J661" s="128"/>
      <c r="K661" s="128"/>
      <c r="L661" s="138"/>
      <c r="M661" s="138"/>
      <c r="N661" s="138"/>
      <c r="O661" s="138"/>
      <c r="P661" s="138" t="s">
        <v>925</v>
      </c>
      <c r="Q661" s="138" t="s">
        <v>925</v>
      </c>
      <c r="R661" s="204" t="s">
        <v>925</v>
      </c>
      <c r="S661" s="204" t="s">
        <v>925</v>
      </c>
      <c r="T661" s="194"/>
      <c r="U661" s="194"/>
      <c r="V661" s="194"/>
      <c r="W661" s="194"/>
      <c r="X661" s="194" t="s">
        <v>925</v>
      </c>
      <c r="Y661" s="194" t="s">
        <v>925</v>
      </c>
      <c r="Z661" s="204" t="s">
        <v>925</v>
      </c>
      <c r="AA661" s="204" t="s">
        <v>925</v>
      </c>
      <c r="AB661" s="204"/>
      <c r="AC661" s="145"/>
      <c r="AD661" s="149"/>
      <c r="AE661" s="159"/>
      <c r="AF661" s="159"/>
      <c r="AG661" s="159"/>
      <c r="AH661" s="159"/>
      <c r="AI661" s="159"/>
      <c r="AJ661" s="159"/>
      <c r="AK661" s="171"/>
      <c r="AL661" s="172"/>
      <c r="AM661" s="172"/>
      <c r="AN661" s="172"/>
      <c r="AO661" s="172"/>
      <c r="AP661" s="172"/>
      <c r="AQ661" s="171"/>
      <c r="AR661" s="184"/>
      <c r="AS661" s="184"/>
      <c r="AT661" s="184"/>
      <c r="AU661" s="184"/>
      <c r="AV661" s="184"/>
      <c r="AW661" s="184"/>
      <c r="AX661" s="41" t="s">
        <v>926</v>
      </c>
      <c r="AY661" s="41" t="s">
        <v>942</v>
      </c>
      <c r="AZ661" s="41" t="s">
        <v>66</v>
      </c>
      <c r="BA661" s="41"/>
      <c r="BB661" s="27"/>
      <c r="BC661" s="41"/>
    </row>
    <row r="662" spans="1:55" s="242" customFormat="1" ht="15.95" customHeight="1">
      <c r="A662" s="238"/>
      <c r="B662" s="239" t="s">
        <v>1414</v>
      </c>
      <c r="C662" s="240"/>
      <c r="D662" s="240"/>
      <c r="E662" s="241"/>
      <c r="G662" s="241"/>
      <c r="H662" s="243"/>
      <c r="I662" s="244"/>
      <c r="J662" s="244"/>
      <c r="K662" s="244"/>
      <c r="L662" s="245"/>
      <c r="M662" s="245"/>
      <c r="N662" s="245"/>
      <c r="O662" s="245"/>
      <c r="P662" s="245"/>
      <c r="Q662" s="245"/>
      <c r="R662" s="246"/>
      <c r="S662" s="246"/>
      <c r="T662" s="247"/>
      <c r="U662" s="247"/>
      <c r="V662" s="247"/>
      <c r="W662" s="247"/>
      <c r="X662" s="247"/>
      <c r="Y662" s="247"/>
      <c r="Z662" s="246"/>
      <c r="AA662" s="246"/>
      <c r="AB662" s="246"/>
      <c r="AC662" s="248"/>
      <c r="AD662" s="248"/>
      <c r="AE662" s="249"/>
      <c r="AF662" s="249"/>
      <c r="AG662" s="249"/>
      <c r="AH662" s="249"/>
      <c r="AI662" s="249"/>
      <c r="AJ662" s="249"/>
      <c r="AK662" s="250"/>
      <c r="AL662" s="250"/>
      <c r="AM662" s="250"/>
      <c r="AN662" s="250"/>
      <c r="AO662" s="250"/>
      <c r="AP662" s="250"/>
      <c r="AQ662" s="250"/>
      <c r="AR662" s="251"/>
      <c r="AS662" s="251"/>
      <c r="AT662" s="251"/>
      <c r="AU662" s="251"/>
      <c r="AV662" s="251"/>
      <c r="AW662" s="251"/>
      <c r="AX662" s="243"/>
      <c r="AY662" s="243"/>
      <c r="AZ662" s="243"/>
      <c r="BA662" s="243"/>
      <c r="BB662" s="253"/>
      <c r="BC662" s="243"/>
    </row>
    <row r="663" spans="1:55" s="43" customFormat="1" ht="15.95" customHeight="1">
      <c r="A663" s="219" t="s">
        <v>1403</v>
      </c>
      <c r="B663" s="226" t="s">
        <v>1369</v>
      </c>
      <c r="C663" s="62">
        <v>42979</v>
      </c>
      <c r="D663" s="62"/>
      <c r="E663" s="94" t="s">
        <v>1012</v>
      </c>
      <c r="F663" s="43" t="s">
        <v>990</v>
      </c>
      <c r="G663" s="111" t="s">
        <v>1013</v>
      </c>
      <c r="H663" s="64" t="s">
        <v>1376</v>
      </c>
      <c r="I663" s="129"/>
      <c r="J663" s="129"/>
      <c r="K663" s="129"/>
      <c r="L663" s="137"/>
      <c r="M663" s="137" t="s">
        <v>925</v>
      </c>
      <c r="N663" s="137" t="s">
        <v>925</v>
      </c>
      <c r="O663" s="137" t="s">
        <v>925</v>
      </c>
      <c r="P663" s="137" t="s">
        <v>925</v>
      </c>
      <c r="Q663" s="137" t="s">
        <v>925</v>
      </c>
      <c r="R663" s="203" t="s">
        <v>925</v>
      </c>
      <c r="S663" s="203" t="s">
        <v>925</v>
      </c>
      <c r="T663" s="193"/>
      <c r="U663" s="193" t="s">
        <v>925</v>
      </c>
      <c r="V663" s="193" t="s">
        <v>925</v>
      </c>
      <c r="W663" s="193" t="s">
        <v>925</v>
      </c>
      <c r="X663" s="193" t="s">
        <v>925</v>
      </c>
      <c r="Y663" s="193" t="s">
        <v>925</v>
      </c>
      <c r="Z663" s="193" t="s">
        <v>925</v>
      </c>
      <c r="AA663" s="203" t="s">
        <v>925</v>
      </c>
      <c r="AB663" s="203" t="s">
        <v>925</v>
      </c>
      <c r="AC663" s="147"/>
      <c r="AD663" s="148"/>
      <c r="AE663" s="158"/>
      <c r="AF663" s="158"/>
      <c r="AG663" s="158"/>
      <c r="AH663" s="158"/>
      <c r="AI663" s="158"/>
      <c r="AJ663" s="158"/>
      <c r="AK663" s="169"/>
      <c r="AL663" s="170"/>
      <c r="AM663" s="170"/>
      <c r="AN663" s="170"/>
      <c r="AO663" s="170"/>
      <c r="AP663" s="170"/>
      <c r="AQ663" s="169"/>
      <c r="AR663" s="183"/>
      <c r="AS663" s="183"/>
      <c r="AT663" s="183"/>
      <c r="AU663" s="183"/>
      <c r="AV663" s="183"/>
      <c r="AW663" s="183"/>
      <c r="AX663" s="64"/>
      <c r="AY663" s="64"/>
      <c r="AZ663" s="64"/>
      <c r="BA663" s="64"/>
      <c r="BB663" s="27"/>
      <c r="BC663" s="64"/>
    </row>
    <row r="664" spans="1:55" s="43" customFormat="1" ht="15.95" customHeight="1">
      <c r="A664" s="219"/>
      <c r="B664" s="226"/>
      <c r="C664" s="62"/>
      <c r="D664" s="62"/>
      <c r="E664" s="94"/>
      <c r="G664" s="111"/>
      <c r="H664" s="64"/>
      <c r="I664" s="129"/>
      <c r="J664" s="129"/>
      <c r="K664" s="129"/>
      <c r="L664" s="137"/>
      <c r="M664" s="137"/>
      <c r="N664" s="137"/>
      <c r="O664" s="137"/>
      <c r="P664" s="137"/>
      <c r="Q664" s="137"/>
      <c r="R664" s="203"/>
      <c r="S664" s="203"/>
      <c r="T664" s="193"/>
      <c r="U664" s="193"/>
      <c r="V664" s="193"/>
      <c r="W664" s="193"/>
      <c r="X664" s="193"/>
      <c r="Y664" s="193"/>
      <c r="Z664" s="193"/>
      <c r="AA664" s="203"/>
      <c r="AB664" s="203"/>
      <c r="AC664" s="147"/>
      <c r="AD664" s="148"/>
      <c r="AE664" s="158"/>
      <c r="AF664" s="158"/>
      <c r="AG664" s="158"/>
      <c r="AH664" s="158"/>
      <c r="AI664" s="158"/>
      <c r="AJ664" s="158"/>
      <c r="AK664" s="169"/>
      <c r="AL664" s="170"/>
      <c r="AM664" s="170"/>
      <c r="AN664" s="170"/>
      <c r="AO664" s="170"/>
      <c r="AP664" s="170"/>
      <c r="AQ664" s="169"/>
      <c r="AR664" s="183"/>
      <c r="AS664" s="183"/>
      <c r="AT664" s="183"/>
      <c r="AU664" s="183"/>
      <c r="AV664" s="183"/>
      <c r="AW664" s="183"/>
      <c r="AX664" s="64"/>
      <c r="AY664" s="64"/>
      <c r="AZ664" s="64"/>
      <c r="BA664" s="64"/>
      <c r="BB664" s="27"/>
      <c r="BC664" s="64"/>
    </row>
    <row r="665" spans="1:55" s="43" customFormat="1" ht="15.95" customHeight="1">
      <c r="A665" s="219" t="s">
        <v>1400</v>
      </c>
      <c r="B665" s="226" t="s">
        <v>1369</v>
      </c>
      <c r="C665" s="42">
        <v>42980</v>
      </c>
      <c r="D665" s="42"/>
      <c r="E665" s="93" t="s">
        <v>865</v>
      </c>
      <c r="F665" s="43" t="s">
        <v>1311</v>
      </c>
      <c r="G665" s="110" t="s">
        <v>843</v>
      </c>
      <c r="H665" s="41" t="s">
        <v>866</v>
      </c>
      <c r="I665" s="128"/>
      <c r="J665" s="128"/>
      <c r="K665" s="128"/>
      <c r="L665" s="138"/>
      <c r="M665" s="138"/>
      <c r="N665" s="138"/>
      <c r="O665" s="138"/>
      <c r="P665" s="138"/>
      <c r="Q665" s="138"/>
      <c r="R665" s="204"/>
      <c r="S665" s="204"/>
      <c r="T665" s="194"/>
      <c r="U665" s="194"/>
      <c r="V665" s="194"/>
      <c r="W665" s="194"/>
      <c r="X665" s="194"/>
      <c r="Y665" s="194"/>
      <c r="Z665" s="194"/>
      <c r="AA665" s="204"/>
      <c r="AB665" s="204"/>
      <c r="AC665" s="145"/>
      <c r="AD665" s="149"/>
      <c r="AE665" s="159" t="s">
        <v>925</v>
      </c>
      <c r="AF665" s="159" t="s">
        <v>925</v>
      </c>
      <c r="AG665" s="159" t="s">
        <v>925</v>
      </c>
      <c r="AH665" s="159" t="s">
        <v>925</v>
      </c>
      <c r="AI665" s="159" t="s">
        <v>925</v>
      </c>
      <c r="AJ665" s="159" t="s">
        <v>925</v>
      </c>
      <c r="AK665" s="171" t="s">
        <v>925</v>
      </c>
      <c r="AL665" s="172" t="s">
        <v>925</v>
      </c>
      <c r="AM665" s="172" t="s">
        <v>925</v>
      </c>
      <c r="AN665" s="172" t="s">
        <v>925</v>
      </c>
      <c r="AO665" s="172" t="s">
        <v>925</v>
      </c>
      <c r="AP665" s="172" t="s">
        <v>925</v>
      </c>
      <c r="AQ665" s="171" t="s">
        <v>925</v>
      </c>
      <c r="AR665" s="184"/>
      <c r="AS665" s="184"/>
      <c r="AT665" s="184"/>
      <c r="AU665" s="184"/>
      <c r="AV665" s="184"/>
      <c r="AW665" s="184"/>
      <c r="AX665" s="41" t="s">
        <v>926</v>
      </c>
      <c r="AY665" s="41" t="s">
        <v>942</v>
      </c>
      <c r="AZ665" s="41" t="s">
        <v>66</v>
      </c>
      <c r="BA665" s="41"/>
      <c r="BB665" s="27"/>
      <c r="BC665" s="41" t="s">
        <v>943</v>
      </c>
    </row>
    <row r="666" spans="1:55" s="43" customFormat="1" ht="15.95" customHeight="1">
      <c r="A666" s="219" t="s">
        <v>1400</v>
      </c>
      <c r="B666" s="226" t="s">
        <v>1369</v>
      </c>
      <c r="C666" s="62">
        <v>42980</v>
      </c>
      <c r="D666" s="62"/>
      <c r="E666" s="94" t="s">
        <v>993</v>
      </c>
      <c r="F666" s="43" t="s">
        <v>994</v>
      </c>
      <c r="G666" s="111" t="s">
        <v>995</v>
      </c>
      <c r="H666" s="64" t="s">
        <v>1376</v>
      </c>
      <c r="I666" s="129"/>
      <c r="J666" s="129"/>
      <c r="K666" s="129"/>
      <c r="L666" s="137"/>
      <c r="M666" s="137"/>
      <c r="N666" s="137"/>
      <c r="O666" s="137"/>
      <c r="P666" s="137"/>
      <c r="Q666" s="137"/>
      <c r="R666" s="203"/>
      <c r="S666" s="203"/>
      <c r="T666" s="193"/>
      <c r="U666" s="193"/>
      <c r="V666" s="193"/>
      <c r="W666" s="193"/>
      <c r="X666" s="193"/>
      <c r="Y666" s="193"/>
      <c r="Z666" s="193"/>
      <c r="AA666" s="203"/>
      <c r="AB666" s="203"/>
      <c r="AC666" s="147"/>
      <c r="AD666" s="148"/>
      <c r="AE666" s="158" t="s">
        <v>925</v>
      </c>
      <c r="AF666" s="158" t="s">
        <v>925</v>
      </c>
      <c r="AG666" s="158" t="s">
        <v>925</v>
      </c>
      <c r="AH666" s="158" t="s">
        <v>925</v>
      </c>
      <c r="AI666" s="158" t="s">
        <v>925</v>
      </c>
      <c r="AJ666" s="158" t="s">
        <v>925</v>
      </c>
      <c r="AK666" s="169" t="s">
        <v>925</v>
      </c>
      <c r="AL666" s="170" t="s">
        <v>925</v>
      </c>
      <c r="AM666" s="170" t="s">
        <v>925</v>
      </c>
      <c r="AN666" s="170" t="s">
        <v>925</v>
      </c>
      <c r="AO666" s="170" t="s">
        <v>925</v>
      </c>
      <c r="AP666" s="170" t="s">
        <v>925</v>
      </c>
      <c r="AQ666" s="169"/>
      <c r="AR666" s="183"/>
      <c r="AS666" s="183"/>
      <c r="AT666" s="183"/>
      <c r="AU666" s="183"/>
      <c r="AV666" s="183"/>
      <c r="AW666" s="183"/>
      <c r="AX666" s="64"/>
      <c r="AY666" s="64"/>
      <c r="AZ666" s="64"/>
      <c r="BA666" s="64"/>
      <c r="BB666" s="27"/>
      <c r="BC666" s="64"/>
    </row>
    <row r="667" spans="1:55" s="43" customFormat="1" ht="15.95" customHeight="1">
      <c r="A667" s="219" t="s">
        <v>1401</v>
      </c>
      <c r="B667" s="226" t="s">
        <v>1369</v>
      </c>
      <c r="C667" s="62">
        <v>42980</v>
      </c>
      <c r="D667" s="62"/>
      <c r="E667" s="94" t="s">
        <v>1010</v>
      </c>
      <c r="F667" s="43" t="s">
        <v>1028</v>
      </c>
      <c r="G667" s="111" t="s">
        <v>1011</v>
      </c>
      <c r="H667" s="64" t="s">
        <v>1376</v>
      </c>
      <c r="I667" s="129"/>
      <c r="J667" s="129"/>
      <c r="K667" s="129"/>
      <c r="L667" s="137"/>
      <c r="M667" s="137" t="s">
        <v>925</v>
      </c>
      <c r="N667" s="137" t="s">
        <v>925</v>
      </c>
      <c r="O667" s="137" t="s">
        <v>925</v>
      </c>
      <c r="P667" s="137" t="s">
        <v>925</v>
      </c>
      <c r="Q667" s="137" t="s">
        <v>925</v>
      </c>
      <c r="R667" s="203"/>
      <c r="S667" s="203"/>
      <c r="T667" s="193"/>
      <c r="U667" s="193" t="s">
        <v>925</v>
      </c>
      <c r="V667" s="193" t="s">
        <v>925</v>
      </c>
      <c r="W667" s="193" t="s">
        <v>925</v>
      </c>
      <c r="X667" s="193" t="s">
        <v>925</v>
      </c>
      <c r="Y667" s="193" t="s">
        <v>925</v>
      </c>
      <c r="Z667" s="193"/>
      <c r="AA667" s="203"/>
      <c r="AB667" s="203"/>
      <c r="AC667" s="147"/>
      <c r="AD667" s="148"/>
      <c r="AE667" s="158"/>
      <c r="AF667" s="158"/>
      <c r="AG667" s="158"/>
      <c r="AH667" s="158"/>
      <c r="AI667" s="158"/>
      <c r="AJ667" s="158"/>
      <c r="AK667" s="169"/>
      <c r="AL667" s="170"/>
      <c r="AM667" s="170"/>
      <c r="AN667" s="170"/>
      <c r="AO667" s="170"/>
      <c r="AP667" s="170"/>
      <c r="AQ667" s="169"/>
      <c r="AR667" s="183"/>
      <c r="AS667" s="183"/>
      <c r="AT667" s="183"/>
      <c r="AU667" s="183"/>
      <c r="AV667" s="183"/>
      <c r="AW667" s="183"/>
      <c r="AX667" s="64"/>
      <c r="AY667" s="64"/>
      <c r="AZ667" s="64"/>
      <c r="BA667" s="64"/>
      <c r="BB667" s="27"/>
      <c r="BC667" s="64"/>
    </row>
    <row r="668" spans="1:55" s="12" customFormat="1" ht="15.95" customHeight="1">
      <c r="A668" s="219" t="s">
        <v>1403</v>
      </c>
      <c r="B668" s="226" t="s">
        <v>1369</v>
      </c>
      <c r="C668" s="42">
        <v>42981</v>
      </c>
      <c r="D668" s="42"/>
      <c r="E668" s="93" t="s">
        <v>788</v>
      </c>
      <c r="F668" s="43" t="s">
        <v>1303</v>
      </c>
      <c r="G668" s="110" t="s">
        <v>789</v>
      </c>
      <c r="H668" s="41" t="s">
        <v>817</v>
      </c>
      <c r="I668" s="128"/>
      <c r="J668" s="128"/>
      <c r="K668" s="128"/>
      <c r="L668" s="138" t="s">
        <v>925</v>
      </c>
      <c r="M668" s="138" t="s">
        <v>925</v>
      </c>
      <c r="N668" s="138" t="s">
        <v>925</v>
      </c>
      <c r="O668" s="138" t="s">
        <v>925</v>
      </c>
      <c r="P668" s="138" t="s">
        <v>925</v>
      </c>
      <c r="Q668" s="138" t="s">
        <v>925</v>
      </c>
      <c r="R668" s="204" t="s">
        <v>925</v>
      </c>
      <c r="S668" s="204" t="s">
        <v>925</v>
      </c>
      <c r="T668" s="194" t="s">
        <v>925</v>
      </c>
      <c r="U668" s="194" t="s">
        <v>925</v>
      </c>
      <c r="V668" s="194" t="s">
        <v>925</v>
      </c>
      <c r="W668" s="194" t="s">
        <v>925</v>
      </c>
      <c r="X668" s="194" t="s">
        <v>925</v>
      </c>
      <c r="Y668" s="194" t="s">
        <v>925</v>
      </c>
      <c r="Z668" s="194" t="s">
        <v>925</v>
      </c>
      <c r="AA668" s="204" t="s">
        <v>925</v>
      </c>
      <c r="AB668" s="204"/>
      <c r="AC668" s="145"/>
      <c r="AD668" s="149"/>
      <c r="AE668" s="159"/>
      <c r="AF668" s="159"/>
      <c r="AG668" s="159"/>
      <c r="AH668" s="159"/>
      <c r="AI668" s="159"/>
      <c r="AJ668" s="159"/>
      <c r="AK668" s="171"/>
      <c r="AL668" s="172"/>
      <c r="AM668" s="172"/>
      <c r="AN668" s="172"/>
      <c r="AO668" s="172"/>
      <c r="AP668" s="172"/>
      <c r="AQ668" s="171"/>
      <c r="AR668" s="184"/>
      <c r="AS668" s="184"/>
      <c r="AT668" s="184"/>
      <c r="AU668" s="184"/>
      <c r="AV668" s="184"/>
      <c r="AW668" s="184"/>
      <c r="AX668" s="41" t="s">
        <v>926</v>
      </c>
      <c r="AY668" s="41" t="s">
        <v>942</v>
      </c>
      <c r="AZ668" s="41" t="s">
        <v>66</v>
      </c>
      <c r="BA668" s="41"/>
      <c r="BB668" s="27"/>
      <c r="BC668" s="41"/>
    </row>
    <row r="669" spans="1:55" s="78" customFormat="1" ht="15.95" customHeight="1">
      <c r="A669" s="219" t="s">
        <v>1403</v>
      </c>
      <c r="B669" s="226" t="s">
        <v>1369</v>
      </c>
      <c r="C669" s="42">
        <v>42981</v>
      </c>
      <c r="D669" s="42"/>
      <c r="E669" s="93" t="s">
        <v>823</v>
      </c>
      <c r="F669" s="43" t="s">
        <v>824</v>
      </c>
      <c r="G669" s="110" t="s">
        <v>825</v>
      </c>
      <c r="H669" s="41" t="s">
        <v>821</v>
      </c>
      <c r="I669" s="128"/>
      <c r="J669" s="128"/>
      <c r="K669" s="128"/>
      <c r="L669" s="138"/>
      <c r="M669" s="138" t="s">
        <v>925</v>
      </c>
      <c r="N669" s="138" t="s">
        <v>925</v>
      </c>
      <c r="O669" s="138" t="s">
        <v>925</v>
      </c>
      <c r="P669" s="138" t="s">
        <v>925</v>
      </c>
      <c r="Q669" s="138" t="s">
        <v>925</v>
      </c>
      <c r="R669" s="204" t="s">
        <v>925</v>
      </c>
      <c r="S669" s="204" t="s">
        <v>925</v>
      </c>
      <c r="T669" s="194"/>
      <c r="U669" s="194" t="s">
        <v>925</v>
      </c>
      <c r="V669" s="194" t="s">
        <v>925</v>
      </c>
      <c r="W669" s="194" t="s">
        <v>925</v>
      </c>
      <c r="X669" s="194" t="s">
        <v>925</v>
      </c>
      <c r="Y669" s="194" t="s">
        <v>925</v>
      </c>
      <c r="Z669" s="194" t="s">
        <v>925</v>
      </c>
      <c r="AA669" s="204" t="s">
        <v>925</v>
      </c>
      <c r="AB669" s="204"/>
      <c r="AC669" s="145"/>
      <c r="AD669" s="149"/>
      <c r="AE669" s="159"/>
      <c r="AF669" s="159"/>
      <c r="AG669" s="159"/>
      <c r="AH669" s="159"/>
      <c r="AI669" s="159"/>
      <c r="AJ669" s="159"/>
      <c r="AK669" s="171"/>
      <c r="AL669" s="172"/>
      <c r="AM669" s="172"/>
      <c r="AN669" s="172"/>
      <c r="AO669" s="172"/>
      <c r="AP669" s="172"/>
      <c r="AQ669" s="171"/>
      <c r="AR669" s="184"/>
      <c r="AS669" s="184"/>
      <c r="AT669" s="184"/>
      <c r="AU669" s="184"/>
      <c r="AV669" s="184"/>
      <c r="AW669" s="184"/>
      <c r="AX669" s="41" t="s">
        <v>926</v>
      </c>
      <c r="AY669" s="41" t="s">
        <v>942</v>
      </c>
      <c r="AZ669" s="41" t="s">
        <v>66</v>
      </c>
      <c r="BA669" s="41"/>
      <c r="BB669" s="27"/>
      <c r="BC669" s="41" t="s">
        <v>938</v>
      </c>
    </row>
    <row r="670" spans="1:55" s="78" customFormat="1" ht="15.95" customHeight="1">
      <c r="A670" s="219" t="s">
        <v>1403</v>
      </c>
      <c r="B670" s="226" t="s">
        <v>1369</v>
      </c>
      <c r="C670" s="42">
        <v>42981</v>
      </c>
      <c r="D670" s="42"/>
      <c r="E670" s="93" t="s">
        <v>815</v>
      </c>
      <c r="F670" s="43" t="s">
        <v>795</v>
      </c>
      <c r="G670" s="110" t="s">
        <v>816</v>
      </c>
      <c r="H670" s="41" t="s">
        <v>867</v>
      </c>
      <c r="I670" s="128"/>
      <c r="J670" s="128"/>
      <c r="K670" s="128"/>
      <c r="L670" s="138" t="s">
        <v>925</v>
      </c>
      <c r="M670" s="138" t="s">
        <v>925</v>
      </c>
      <c r="N670" s="138" t="s">
        <v>925</v>
      </c>
      <c r="O670" s="138" t="s">
        <v>925</v>
      </c>
      <c r="P670" s="138" t="s">
        <v>925</v>
      </c>
      <c r="Q670" s="138" t="s">
        <v>925</v>
      </c>
      <c r="R670" s="204" t="s">
        <v>925</v>
      </c>
      <c r="S670" s="204" t="s">
        <v>925</v>
      </c>
      <c r="T670" s="194" t="s">
        <v>925</v>
      </c>
      <c r="U670" s="194" t="s">
        <v>925</v>
      </c>
      <c r="V670" s="194" t="s">
        <v>925</v>
      </c>
      <c r="W670" s="194" t="s">
        <v>925</v>
      </c>
      <c r="X670" s="194" t="s">
        <v>925</v>
      </c>
      <c r="Y670" s="194" t="s">
        <v>925</v>
      </c>
      <c r="Z670" s="194" t="s">
        <v>925</v>
      </c>
      <c r="AA670" s="204" t="s">
        <v>925</v>
      </c>
      <c r="AB670" s="204" t="s">
        <v>925</v>
      </c>
      <c r="AC670" s="145"/>
      <c r="AD670" s="149"/>
      <c r="AE670" s="159"/>
      <c r="AF670" s="159"/>
      <c r="AG670" s="159"/>
      <c r="AH670" s="159"/>
      <c r="AI670" s="159"/>
      <c r="AJ670" s="159"/>
      <c r="AK670" s="171"/>
      <c r="AL670" s="172"/>
      <c r="AM670" s="172"/>
      <c r="AN670" s="172"/>
      <c r="AO670" s="172"/>
      <c r="AP670" s="172"/>
      <c r="AQ670" s="171"/>
      <c r="AR670" s="184"/>
      <c r="AS670" s="184"/>
      <c r="AT670" s="184"/>
      <c r="AU670" s="184"/>
      <c r="AV670" s="184"/>
      <c r="AW670" s="184"/>
      <c r="AX670" s="41" t="s">
        <v>926</v>
      </c>
      <c r="AY670" s="41" t="s">
        <v>942</v>
      </c>
      <c r="AZ670" s="41" t="s">
        <v>66</v>
      </c>
      <c r="BA670" s="41"/>
      <c r="BB670" s="27"/>
      <c r="BC670" s="41"/>
    </row>
    <row r="671" spans="1:55" s="43" customFormat="1" ht="15.95" customHeight="1">
      <c r="A671" s="219" t="s">
        <v>1401</v>
      </c>
      <c r="B671" s="226" t="s">
        <v>1369</v>
      </c>
      <c r="C671" s="42">
        <v>42981</v>
      </c>
      <c r="D671" s="42"/>
      <c r="E671" s="93" t="s">
        <v>862</v>
      </c>
      <c r="F671" s="43" t="s">
        <v>1325</v>
      </c>
      <c r="G671" s="110" t="s">
        <v>863</v>
      </c>
      <c r="H671" s="41" t="s">
        <v>864</v>
      </c>
      <c r="I671" s="128"/>
      <c r="J671" s="128"/>
      <c r="K671" s="128"/>
      <c r="L671" s="138"/>
      <c r="M671" s="138" t="s">
        <v>925</v>
      </c>
      <c r="N671" s="138" t="s">
        <v>925</v>
      </c>
      <c r="O671" s="138" t="s">
        <v>925</v>
      </c>
      <c r="P671" s="138" t="s">
        <v>925</v>
      </c>
      <c r="Q671" s="138" t="s">
        <v>925</v>
      </c>
      <c r="R671" s="204"/>
      <c r="S671" s="204"/>
      <c r="T671" s="194"/>
      <c r="U671" s="194" t="s">
        <v>925</v>
      </c>
      <c r="V671" s="194" t="s">
        <v>925</v>
      </c>
      <c r="W671" s="194" t="s">
        <v>925</v>
      </c>
      <c r="X671" s="194" t="s">
        <v>925</v>
      </c>
      <c r="Y671" s="194" t="s">
        <v>925</v>
      </c>
      <c r="Z671" s="194"/>
      <c r="AA671" s="204"/>
      <c r="AB671" s="204"/>
      <c r="AC671" s="145"/>
      <c r="AD671" s="149"/>
      <c r="AE671" s="159"/>
      <c r="AF671" s="159"/>
      <c r="AG671" s="159"/>
      <c r="AH671" s="159"/>
      <c r="AI671" s="159"/>
      <c r="AJ671" s="159"/>
      <c r="AK671" s="171"/>
      <c r="AL671" s="172"/>
      <c r="AM671" s="172"/>
      <c r="AN671" s="172"/>
      <c r="AO671" s="172"/>
      <c r="AP671" s="172"/>
      <c r="AQ671" s="171"/>
      <c r="AR671" s="184"/>
      <c r="AS671" s="184"/>
      <c r="AT671" s="184"/>
      <c r="AU671" s="184"/>
      <c r="AV671" s="184"/>
      <c r="AW671" s="184"/>
      <c r="AX671" s="41" t="s">
        <v>926</v>
      </c>
      <c r="AY671" s="41" t="s">
        <v>942</v>
      </c>
      <c r="AZ671" s="41" t="s">
        <v>66</v>
      </c>
      <c r="BA671" s="41"/>
      <c r="BB671" s="27"/>
      <c r="BC671" s="41"/>
    </row>
    <row r="672" spans="1:55" s="43" customFormat="1" ht="15.95" customHeight="1">
      <c r="A672" s="219" t="s">
        <v>1400</v>
      </c>
      <c r="B672" s="226" t="s">
        <v>1369</v>
      </c>
      <c r="C672" s="42">
        <v>42981</v>
      </c>
      <c r="D672" s="42"/>
      <c r="E672" s="93" t="s">
        <v>1114</v>
      </c>
      <c r="F672" s="43" t="s">
        <v>1115</v>
      </c>
      <c r="G672" s="110"/>
      <c r="H672" s="41" t="s">
        <v>1250</v>
      </c>
      <c r="I672" s="128"/>
      <c r="J672" s="128"/>
      <c r="K672" s="128"/>
      <c r="L672" s="138"/>
      <c r="M672" s="138"/>
      <c r="N672" s="138"/>
      <c r="O672" s="138"/>
      <c r="P672" s="138"/>
      <c r="Q672" s="138"/>
      <c r="R672" s="204"/>
      <c r="S672" s="204"/>
      <c r="T672" s="194"/>
      <c r="U672" s="194"/>
      <c r="V672" s="194"/>
      <c r="W672" s="194"/>
      <c r="X672" s="194"/>
      <c r="Y672" s="194"/>
      <c r="Z672" s="194"/>
      <c r="AA672" s="204"/>
      <c r="AB672" s="204"/>
      <c r="AC672" s="145"/>
      <c r="AD672" s="149"/>
      <c r="AE672" s="159" t="s">
        <v>925</v>
      </c>
      <c r="AF672" s="159" t="s">
        <v>925</v>
      </c>
      <c r="AG672" s="159" t="s">
        <v>925</v>
      </c>
      <c r="AH672" s="159" t="s">
        <v>925</v>
      </c>
      <c r="AI672" s="159" t="s">
        <v>925</v>
      </c>
      <c r="AJ672" s="159" t="s">
        <v>925</v>
      </c>
      <c r="AK672" s="171" t="s">
        <v>925</v>
      </c>
      <c r="AL672" s="172" t="s">
        <v>925</v>
      </c>
      <c r="AM672" s="172" t="s">
        <v>925</v>
      </c>
      <c r="AN672" s="172" t="s">
        <v>925</v>
      </c>
      <c r="AO672" s="172" t="s">
        <v>925</v>
      </c>
      <c r="AP672" s="172" t="s">
        <v>925</v>
      </c>
      <c r="AQ672" s="171"/>
      <c r="AR672" s="184"/>
      <c r="AS672" s="184"/>
      <c r="AT672" s="184"/>
      <c r="AU672" s="184"/>
      <c r="AV672" s="184"/>
      <c r="AW672" s="184"/>
      <c r="AX672" s="41"/>
      <c r="AY672" s="41"/>
      <c r="AZ672" s="41"/>
      <c r="BA672" s="41"/>
      <c r="BB672" s="27"/>
      <c r="BC672" s="41"/>
    </row>
    <row r="673" spans="1:55" s="43" customFormat="1" ht="15.95" customHeight="1">
      <c r="A673" s="219" t="s">
        <v>1403</v>
      </c>
      <c r="B673" s="226" t="s">
        <v>1369</v>
      </c>
      <c r="C673" s="62">
        <v>42981</v>
      </c>
      <c r="D673" s="62"/>
      <c r="E673" s="94" t="s">
        <v>993</v>
      </c>
      <c r="F673" s="43" t="s">
        <v>994</v>
      </c>
      <c r="G673" s="111" t="s">
        <v>995</v>
      </c>
      <c r="H673" s="64" t="s">
        <v>1376</v>
      </c>
      <c r="I673" s="129"/>
      <c r="J673" s="129"/>
      <c r="K673" s="129"/>
      <c r="L673" s="137"/>
      <c r="M673" s="137" t="s">
        <v>925</v>
      </c>
      <c r="N673" s="137" t="s">
        <v>925</v>
      </c>
      <c r="O673" s="137" t="s">
        <v>925</v>
      </c>
      <c r="P673" s="137" t="s">
        <v>925</v>
      </c>
      <c r="Q673" s="137" t="s">
        <v>925</v>
      </c>
      <c r="R673" s="203" t="s">
        <v>925</v>
      </c>
      <c r="S673" s="203" t="s">
        <v>925</v>
      </c>
      <c r="T673" s="193"/>
      <c r="U673" s="193" t="s">
        <v>925</v>
      </c>
      <c r="V673" s="193" t="s">
        <v>925</v>
      </c>
      <c r="W673" s="193" t="s">
        <v>925</v>
      </c>
      <c r="X673" s="193" t="s">
        <v>925</v>
      </c>
      <c r="Y673" s="193" t="s">
        <v>925</v>
      </c>
      <c r="Z673" s="193" t="s">
        <v>925</v>
      </c>
      <c r="AA673" s="203" t="s">
        <v>925</v>
      </c>
      <c r="AB673" s="203" t="s">
        <v>925</v>
      </c>
      <c r="AC673" s="147"/>
      <c r="AD673" s="148"/>
      <c r="AE673" s="158"/>
      <c r="AF673" s="158"/>
      <c r="AG673" s="158"/>
      <c r="AH673" s="158"/>
      <c r="AI673" s="158"/>
      <c r="AJ673" s="158"/>
      <c r="AK673" s="169"/>
      <c r="AL673" s="170"/>
      <c r="AM673" s="170"/>
      <c r="AN673" s="170"/>
      <c r="AO673" s="170"/>
      <c r="AP673" s="170"/>
      <c r="AQ673" s="169"/>
      <c r="AR673" s="183"/>
      <c r="AS673" s="183"/>
      <c r="AT673" s="183"/>
      <c r="AU673" s="183"/>
      <c r="AV673" s="183"/>
      <c r="AW673" s="183"/>
      <c r="AX673" s="64"/>
      <c r="AY673" s="64"/>
      <c r="AZ673" s="64"/>
      <c r="BA673" s="64"/>
      <c r="BB673" s="27"/>
      <c r="BC673" s="64"/>
    </row>
    <row r="674" spans="1:55" s="12" customFormat="1" ht="15.95" customHeight="1">
      <c r="A674" s="219" t="s">
        <v>1401</v>
      </c>
      <c r="B674" s="226" t="s">
        <v>1369</v>
      </c>
      <c r="C674" s="62">
        <v>42981</v>
      </c>
      <c r="D674" s="62"/>
      <c r="E674" s="94" t="s">
        <v>1010</v>
      </c>
      <c r="F674" s="43" t="s">
        <v>1019</v>
      </c>
      <c r="G674" s="111" t="s">
        <v>1011</v>
      </c>
      <c r="H674" s="64" t="s">
        <v>1376</v>
      </c>
      <c r="I674" s="129"/>
      <c r="J674" s="129"/>
      <c r="K674" s="129"/>
      <c r="L674" s="137"/>
      <c r="M674" s="137" t="s">
        <v>925</v>
      </c>
      <c r="N674" s="137" t="s">
        <v>925</v>
      </c>
      <c r="O674" s="137" t="s">
        <v>925</v>
      </c>
      <c r="P674" s="137" t="s">
        <v>925</v>
      </c>
      <c r="Q674" s="137" t="s">
        <v>925</v>
      </c>
      <c r="R674" s="203"/>
      <c r="S674" s="203"/>
      <c r="T674" s="193"/>
      <c r="U674" s="193" t="s">
        <v>925</v>
      </c>
      <c r="V674" s="193" t="s">
        <v>925</v>
      </c>
      <c r="W674" s="193" t="s">
        <v>925</v>
      </c>
      <c r="X674" s="193" t="s">
        <v>925</v>
      </c>
      <c r="Y674" s="193" t="s">
        <v>925</v>
      </c>
      <c r="Z674" s="193"/>
      <c r="AA674" s="203"/>
      <c r="AB674" s="203"/>
      <c r="AC674" s="147"/>
      <c r="AD674" s="148"/>
      <c r="AE674" s="158"/>
      <c r="AF674" s="158"/>
      <c r="AG674" s="158"/>
      <c r="AH674" s="158"/>
      <c r="AI674" s="158"/>
      <c r="AJ674" s="158"/>
      <c r="AK674" s="169"/>
      <c r="AL674" s="170"/>
      <c r="AM674" s="170"/>
      <c r="AN674" s="170"/>
      <c r="AO674" s="170"/>
      <c r="AP674" s="170"/>
      <c r="AQ674" s="169"/>
      <c r="AR674" s="183"/>
      <c r="AS674" s="183"/>
      <c r="AT674" s="183"/>
      <c r="AU674" s="183"/>
      <c r="AV674" s="183"/>
      <c r="AW674" s="183"/>
      <c r="AX674" s="64"/>
      <c r="AY674" s="64"/>
      <c r="AZ674" s="64"/>
      <c r="BA674" s="64"/>
      <c r="BB674" s="27"/>
      <c r="BC674" s="64"/>
    </row>
    <row r="675" spans="1:55" s="43" customFormat="1" ht="15.95" customHeight="1">
      <c r="A675" s="219" t="s">
        <v>1403</v>
      </c>
      <c r="B675" s="226" t="s">
        <v>1369</v>
      </c>
      <c r="C675" s="62">
        <v>42981</v>
      </c>
      <c r="D675" s="62"/>
      <c r="E675" s="94" t="s">
        <v>1017</v>
      </c>
      <c r="F675" s="43" t="s">
        <v>1022</v>
      </c>
      <c r="G675" s="111" t="s">
        <v>1018</v>
      </c>
      <c r="H675" s="64" t="s">
        <v>1395</v>
      </c>
      <c r="I675" s="129"/>
      <c r="J675" s="129"/>
      <c r="K675" s="129"/>
      <c r="L675" s="137"/>
      <c r="M675" s="137" t="s">
        <v>925</v>
      </c>
      <c r="N675" s="137" t="s">
        <v>925</v>
      </c>
      <c r="O675" s="137" t="s">
        <v>925</v>
      </c>
      <c r="P675" s="137" t="s">
        <v>925</v>
      </c>
      <c r="Q675" s="137" t="s">
        <v>925</v>
      </c>
      <c r="R675" s="203" t="s">
        <v>925</v>
      </c>
      <c r="S675" s="203" t="s">
        <v>925</v>
      </c>
      <c r="T675" s="193"/>
      <c r="U675" s="193" t="s">
        <v>925</v>
      </c>
      <c r="V675" s="193" t="s">
        <v>925</v>
      </c>
      <c r="W675" s="193" t="s">
        <v>925</v>
      </c>
      <c r="X675" s="193" t="s">
        <v>925</v>
      </c>
      <c r="Y675" s="193" t="s">
        <v>925</v>
      </c>
      <c r="Z675" s="193" t="s">
        <v>925</v>
      </c>
      <c r="AA675" s="203" t="s">
        <v>925</v>
      </c>
      <c r="AB675" s="203" t="s">
        <v>925</v>
      </c>
      <c r="AC675" s="147"/>
      <c r="AD675" s="148"/>
      <c r="AE675" s="158"/>
      <c r="AF675" s="158"/>
      <c r="AG675" s="158"/>
      <c r="AH675" s="158"/>
      <c r="AI675" s="158"/>
      <c r="AJ675" s="158"/>
      <c r="AK675" s="169"/>
      <c r="AL675" s="170"/>
      <c r="AM675" s="170"/>
      <c r="AN675" s="170"/>
      <c r="AO675" s="170"/>
      <c r="AP675" s="170"/>
      <c r="AQ675" s="169"/>
      <c r="AR675" s="183"/>
      <c r="AS675" s="183"/>
      <c r="AT675" s="183"/>
      <c r="AU675" s="183"/>
      <c r="AV675" s="183"/>
      <c r="AW675" s="183"/>
      <c r="AX675" s="64"/>
      <c r="AY675" s="64"/>
      <c r="AZ675" s="64"/>
      <c r="BA675" s="64"/>
      <c r="BB675" s="27"/>
      <c r="BC675" s="64"/>
    </row>
    <row r="676" spans="1:55" s="43" customFormat="1" ht="15.95" customHeight="1">
      <c r="A676" s="219" t="s">
        <v>1403</v>
      </c>
      <c r="B676" s="226" t="s">
        <v>1369</v>
      </c>
      <c r="C676" s="62">
        <v>42981</v>
      </c>
      <c r="D676" s="62"/>
      <c r="E676" s="94" t="s">
        <v>1220</v>
      </c>
      <c r="F676" s="43" t="s">
        <v>1306</v>
      </c>
      <c r="G676" s="111" t="s">
        <v>1225</v>
      </c>
      <c r="H676" s="64" t="s">
        <v>1218</v>
      </c>
      <c r="I676" s="129"/>
      <c r="J676" s="129"/>
      <c r="K676" s="129"/>
      <c r="L676" s="137"/>
      <c r="M676" s="137" t="s">
        <v>925</v>
      </c>
      <c r="N676" s="137" t="s">
        <v>925</v>
      </c>
      <c r="O676" s="137" t="s">
        <v>925</v>
      </c>
      <c r="P676" s="137" t="s">
        <v>925</v>
      </c>
      <c r="Q676" s="137" t="s">
        <v>925</v>
      </c>
      <c r="R676" s="203" t="s">
        <v>925</v>
      </c>
      <c r="S676" s="203" t="s">
        <v>925</v>
      </c>
      <c r="T676" s="193"/>
      <c r="U676" s="193" t="s">
        <v>925</v>
      </c>
      <c r="V676" s="193" t="s">
        <v>925</v>
      </c>
      <c r="W676" s="193" t="s">
        <v>925</v>
      </c>
      <c r="X676" s="193" t="s">
        <v>925</v>
      </c>
      <c r="Y676" s="193" t="s">
        <v>925</v>
      </c>
      <c r="Z676" s="193" t="s">
        <v>925</v>
      </c>
      <c r="AA676" s="203" t="s">
        <v>925</v>
      </c>
      <c r="AB676" s="203"/>
      <c r="AC676" s="147"/>
      <c r="AD676" s="148"/>
      <c r="AE676" s="158"/>
      <c r="AF676" s="158"/>
      <c r="AG676" s="158"/>
      <c r="AH676" s="158"/>
      <c r="AI676" s="158"/>
      <c r="AJ676" s="158"/>
      <c r="AK676" s="169"/>
      <c r="AL676" s="170"/>
      <c r="AM676" s="170"/>
      <c r="AN676" s="170"/>
      <c r="AO676" s="170"/>
      <c r="AP676" s="170"/>
      <c r="AQ676" s="169"/>
      <c r="AR676" s="183"/>
      <c r="AS676" s="183"/>
      <c r="AT676" s="183"/>
      <c r="AU676" s="183"/>
      <c r="AV676" s="183"/>
      <c r="AW676" s="183"/>
      <c r="AX676" s="64"/>
      <c r="AY676" s="64"/>
      <c r="AZ676" s="64"/>
      <c r="BA676" s="64"/>
      <c r="BB676" s="27"/>
      <c r="BC676" s="64"/>
    </row>
    <row r="677" spans="1:55" s="43" customFormat="1" ht="15.95" customHeight="1">
      <c r="A677" s="219" t="s">
        <v>1403</v>
      </c>
      <c r="B677" s="226" t="s">
        <v>1254</v>
      </c>
      <c r="C677" s="42">
        <v>42981</v>
      </c>
      <c r="D677" s="42"/>
      <c r="E677" s="96" t="s">
        <v>144</v>
      </c>
      <c r="F677" s="65" t="s">
        <v>1304</v>
      </c>
      <c r="G677" s="113" t="s">
        <v>1279</v>
      </c>
      <c r="H677" s="41"/>
      <c r="I677" s="128"/>
      <c r="J677" s="128"/>
      <c r="K677" s="128"/>
      <c r="L677" s="138" t="s">
        <v>925</v>
      </c>
      <c r="M677" s="138" t="s">
        <v>925</v>
      </c>
      <c r="N677" s="138" t="s">
        <v>925</v>
      </c>
      <c r="O677" s="138" t="s">
        <v>925</v>
      </c>
      <c r="P677" s="138" t="s">
        <v>925</v>
      </c>
      <c r="Q677" s="138" t="s">
        <v>925</v>
      </c>
      <c r="R677" s="204" t="s">
        <v>925</v>
      </c>
      <c r="S677" s="204" t="s">
        <v>925</v>
      </c>
      <c r="T677" s="194" t="s">
        <v>925</v>
      </c>
      <c r="U677" s="194" t="s">
        <v>925</v>
      </c>
      <c r="V677" s="194" t="s">
        <v>925</v>
      </c>
      <c r="W677" s="194" t="s">
        <v>925</v>
      </c>
      <c r="X677" s="194" t="s">
        <v>925</v>
      </c>
      <c r="Y677" s="194" t="s">
        <v>925</v>
      </c>
      <c r="Z677" s="194" t="s">
        <v>925</v>
      </c>
      <c r="AA677" s="204" t="s">
        <v>925</v>
      </c>
      <c r="AB677" s="204"/>
      <c r="AC677" s="145"/>
      <c r="AD677" s="149"/>
      <c r="AE677" s="159"/>
      <c r="AF677" s="159"/>
      <c r="AG677" s="159"/>
      <c r="AH677" s="159"/>
      <c r="AI677" s="159"/>
      <c r="AJ677" s="159"/>
      <c r="AK677" s="171"/>
      <c r="AL677" s="172"/>
      <c r="AM677" s="172"/>
      <c r="AN677" s="172"/>
      <c r="AO677" s="172"/>
      <c r="AP677" s="172"/>
      <c r="AQ677" s="171"/>
      <c r="AR677" s="184"/>
      <c r="AS677" s="184"/>
      <c r="AT677" s="184"/>
      <c r="AU677" s="184"/>
      <c r="AV677" s="184"/>
      <c r="AW677" s="184"/>
      <c r="AX677" s="41"/>
      <c r="AY677" s="41" t="s">
        <v>927</v>
      </c>
      <c r="AZ677" s="41"/>
      <c r="BA677" s="41"/>
      <c r="BB677" s="27"/>
      <c r="BC677" s="41"/>
    </row>
    <row r="678" spans="1:55" s="43" customFormat="1" ht="15.95" customHeight="1">
      <c r="A678" s="219" t="s">
        <v>1403</v>
      </c>
      <c r="B678" s="226" t="s">
        <v>1369</v>
      </c>
      <c r="C678" s="42">
        <v>42981</v>
      </c>
      <c r="D678" s="42">
        <v>42981</v>
      </c>
      <c r="E678" s="93" t="s">
        <v>1150</v>
      </c>
      <c r="F678" s="43" t="s">
        <v>1276</v>
      </c>
      <c r="G678" s="110" t="s">
        <v>1151</v>
      </c>
      <c r="H678" s="41" t="s">
        <v>1185</v>
      </c>
      <c r="I678" s="128" t="s">
        <v>925</v>
      </c>
      <c r="J678" s="128" t="s">
        <v>925</v>
      </c>
      <c r="K678" s="128" t="s">
        <v>925</v>
      </c>
      <c r="L678" s="138" t="s">
        <v>925</v>
      </c>
      <c r="M678" s="138" t="s">
        <v>925</v>
      </c>
      <c r="N678" s="138" t="s">
        <v>925</v>
      </c>
      <c r="O678" s="138" t="s">
        <v>925</v>
      </c>
      <c r="P678" s="138" t="s">
        <v>925</v>
      </c>
      <c r="Q678" s="138" t="s">
        <v>925</v>
      </c>
      <c r="R678" s="204" t="s">
        <v>925</v>
      </c>
      <c r="S678" s="204" t="s">
        <v>925</v>
      </c>
      <c r="T678" s="194" t="s">
        <v>925</v>
      </c>
      <c r="U678" s="194" t="s">
        <v>925</v>
      </c>
      <c r="V678" s="194" t="s">
        <v>925</v>
      </c>
      <c r="W678" s="194" t="s">
        <v>925</v>
      </c>
      <c r="X678" s="194" t="s">
        <v>925</v>
      </c>
      <c r="Y678" s="194" t="s">
        <v>925</v>
      </c>
      <c r="Z678" s="194" t="s">
        <v>925</v>
      </c>
      <c r="AA678" s="204" t="s">
        <v>925</v>
      </c>
      <c r="AB678" s="204"/>
      <c r="AC678" s="145" t="s">
        <v>925</v>
      </c>
      <c r="AD678" s="149" t="s">
        <v>925</v>
      </c>
      <c r="AE678" s="159"/>
      <c r="AF678" s="159"/>
      <c r="AG678" s="159"/>
      <c r="AH678" s="159"/>
      <c r="AI678" s="159"/>
      <c r="AJ678" s="159"/>
      <c r="AK678" s="171"/>
      <c r="AL678" s="172"/>
      <c r="AM678" s="172"/>
      <c r="AN678" s="172"/>
      <c r="AO678" s="172"/>
      <c r="AP678" s="172"/>
      <c r="AQ678" s="171"/>
      <c r="AR678" s="184"/>
      <c r="AS678" s="184"/>
      <c r="AT678" s="184"/>
      <c r="AU678" s="184"/>
      <c r="AV678" s="184"/>
      <c r="AW678" s="184"/>
      <c r="AX678" s="26"/>
      <c r="AY678" s="26"/>
      <c r="AZ678" s="41"/>
      <c r="BA678" s="41"/>
      <c r="BB678" s="41" t="s">
        <v>66</v>
      </c>
      <c r="BC678" s="41"/>
    </row>
    <row r="679" spans="1:55" s="43" customFormat="1" ht="15.95" customHeight="1">
      <c r="A679" s="219"/>
      <c r="B679" s="226"/>
      <c r="C679" s="42"/>
      <c r="D679" s="42"/>
      <c r="E679" s="93"/>
      <c r="G679" s="110"/>
      <c r="H679" s="41"/>
      <c r="I679" s="128"/>
      <c r="J679" s="128"/>
      <c r="K679" s="128"/>
      <c r="L679" s="138"/>
      <c r="M679" s="138"/>
      <c r="N679" s="138"/>
      <c r="O679" s="138"/>
      <c r="P679" s="138"/>
      <c r="Q679" s="138"/>
      <c r="R679" s="204"/>
      <c r="S679" s="204"/>
      <c r="T679" s="194"/>
      <c r="U679" s="194"/>
      <c r="V679" s="194"/>
      <c r="W679" s="194"/>
      <c r="X679" s="194"/>
      <c r="Y679" s="194"/>
      <c r="Z679" s="194"/>
      <c r="AA679" s="204"/>
      <c r="AB679" s="204"/>
      <c r="AC679" s="145"/>
      <c r="AD679" s="149"/>
      <c r="AE679" s="159"/>
      <c r="AF679" s="159"/>
      <c r="AG679" s="159"/>
      <c r="AH679" s="159"/>
      <c r="AI679" s="159"/>
      <c r="AJ679" s="159"/>
      <c r="AK679" s="171"/>
      <c r="AL679" s="172"/>
      <c r="AM679" s="172"/>
      <c r="AN679" s="172"/>
      <c r="AO679" s="172"/>
      <c r="AP679" s="172"/>
      <c r="AQ679" s="171"/>
      <c r="AR679" s="184"/>
      <c r="AS679" s="184"/>
      <c r="AT679" s="184"/>
      <c r="AU679" s="184"/>
      <c r="AV679" s="184"/>
      <c r="AW679" s="184"/>
      <c r="AX679" s="26"/>
      <c r="AY679" s="26"/>
      <c r="AZ679" s="41"/>
      <c r="BA679" s="41"/>
      <c r="BB679" s="41"/>
      <c r="BC679" s="41"/>
    </row>
    <row r="680" spans="1:55" s="43" customFormat="1" ht="15.95" customHeight="1">
      <c r="A680" s="219" t="s">
        <v>1401</v>
      </c>
      <c r="B680" s="226" t="s">
        <v>1369</v>
      </c>
      <c r="C680" s="42">
        <v>42985</v>
      </c>
      <c r="D680" s="42"/>
      <c r="E680" s="93" t="s">
        <v>827</v>
      </c>
      <c r="F680" s="43" t="s">
        <v>1335</v>
      </c>
      <c r="G680" s="110" t="s">
        <v>828</v>
      </c>
      <c r="H680" s="41" t="s">
        <v>860</v>
      </c>
      <c r="I680" s="128"/>
      <c r="J680" s="128"/>
      <c r="K680" s="128"/>
      <c r="L680" s="138"/>
      <c r="M680" s="138" t="s">
        <v>925</v>
      </c>
      <c r="N680" s="138" t="s">
        <v>925</v>
      </c>
      <c r="O680" s="138" t="s">
        <v>925</v>
      </c>
      <c r="P680" s="138" t="s">
        <v>925</v>
      </c>
      <c r="Q680" s="138" t="s">
        <v>925</v>
      </c>
      <c r="R680" s="204"/>
      <c r="S680" s="204"/>
      <c r="T680" s="194"/>
      <c r="U680" s="194" t="s">
        <v>925</v>
      </c>
      <c r="V680" s="194" t="s">
        <v>925</v>
      </c>
      <c r="W680" s="194" t="s">
        <v>925</v>
      </c>
      <c r="X680" s="194" t="s">
        <v>925</v>
      </c>
      <c r="Y680" s="194" t="s">
        <v>925</v>
      </c>
      <c r="Z680" s="194"/>
      <c r="AA680" s="204"/>
      <c r="AB680" s="204"/>
      <c r="AC680" s="145"/>
      <c r="AD680" s="149"/>
      <c r="AE680" s="159"/>
      <c r="AF680" s="159"/>
      <c r="AG680" s="159"/>
      <c r="AH680" s="159"/>
      <c r="AI680" s="159"/>
      <c r="AJ680" s="159"/>
      <c r="AK680" s="171"/>
      <c r="AL680" s="172"/>
      <c r="AM680" s="172"/>
      <c r="AN680" s="172"/>
      <c r="AO680" s="172"/>
      <c r="AP680" s="172"/>
      <c r="AQ680" s="171"/>
      <c r="AR680" s="184"/>
      <c r="AS680" s="184"/>
      <c r="AT680" s="184"/>
      <c r="AU680" s="184"/>
      <c r="AV680" s="184"/>
      <c r="AW680" s="184"/>
      <c r="AX680" s="41" t="s">
        <v>926</v>
      </c>
      <c r="AY680" s="41" t="s">
        <v>927</v>
      </c>
      <c r="AZ680" s="41" t="s">
        <v>66</v>
      </c>
      <c r="BA680" s="41"/>
      <c r="BB680" s="27"/>
      <c r="BC680" s="41"/>
    </row>
    <row r="681" spans="1:55" s="43" customFormat="1" ht="15.95" customHeight="1">
      <c r="A681" s="219" t="s">
        <v>1403</v>
      </c>
      <c r="B681" s="226" t="s">
        <v>1254</v>
      </c>
      <c r="C681" s="42">
        <v>42986</v>
      </c>
      <c r="D681" s="42"/>
      <c r="E681" s="93" t="s">
        <v>1380</v>
      </c>
      <c r="F681" s="43" t="s">
        <v>1321</v>
      </c>
      <c r="G681" s="110" t="s">
        <v>1385</v>
      </c>
      <c r="H681" s="41" t="s">
        <v>1383</v>
      </c>
      <c r="I681" s="128"/>
      <c r="J681" s="128"/>
      <c r="K681" s="128"/>
      <c r="L681" s="138"/>
      <c r="M681" s="138"/>
      <c r="N681" s="138"/>
      <c r="O681" s="138"/>
      <c r="P681" s="138"/>
      <c r="Q681" s="138"/>
      <c r="R681" s="204"/>
      <c r="S681" s="204"/>
      <c r="T681" s="194"/>
      <c r="U681" s="194" t="s">
        <v>925</v>
      </c>
      <c r="V681" s="194" t="s">
        <v>925</v>
      </c>
      <c r="W681" s="194" t="s">
        <v>925</v>
      </c>
      <c r="X681" s="194" t="s">
        <v>925</v>
      </c>
      <c r="Y681" s="194" t="s">
        <v>925</v>
      </c>
      <c r="Z681" s="194" t="s">
        <v>925</v>
      </c>
      <c r="AA681" s="204" t="s">
        <v>925</v>
      </c>
      <c r="AB681" s="204" t="s">
        <v>925</v>
      </c>
      <c r="AC681" s="145"/>
      <c r="AD681" s="149"/>
      <c r="AE681" s="159"/>
      <c r="AF681" s="159"/>
      <c r="AG681" s="159"/>
      <c r="AH681" s="159"/>
      <c r="AI681" s="159"/>
      <c r="AJ681" s="159"/>
      <c r="AK681" s="171"/>
      <c r="AL681" s="172"/>
      <c r="AM681" s="172"/>
      <c r="AN681" s="172"/>
      <c r="AO681" s="172"/>
      <c r="AP681" s="172"/>
      <c r="AQ681" s="171"/>
      <c r="AR681" s="184"/>
      <c r="AS681" s="184"/>
      <c r="AT681" s="184"/>
      <c r="AU681" s="184"/>
      <c r="AV681" s="184"/>
      <c r="AW681" s="184"/>
      <c r="AX681" s="41"/>
      <c r="AY681" s="41"/>
      <c r="AZ681" s="41"/>
      <c r="BA681" s="41"/>
      <c r="BB681" s="27"/>
      <c r="BC681" s="41"/>
    </row>
    <row r="682" spans="1:55" s="43" customFormat="1" ht="15.95" customHeight="1">
      <c r="A682" s="219"/>
      <c r="B682" s="226"/>
      <c r="C682" s="42"/>
      <c r="D682" s="42"/>
      <c r="E682" s="93"/>
      <c r="G682" s="110"/>
      <c r="H682" s="41"/>
      <c r="I682" s="128"/>
      <c r="J682" s="128"/>
      <c r="K682" s="128"/>
      <c r="L682" s="138"/>
      <c r="M682" s="138"/>
      <c r="N682" s="138"/>
      <c r="O682" s="138"/>
      <c r="P682" s="138"/>
      <c r="Q682" s="138"/>
      <c r="R682" s="204"/>
      <c r="S682" s="204"/>
      <c r="T682" s="194"/>
      <c r="U682" s="194"/>
      <c r="V682" s="194"/>
      <c r="W682" s="194"/>
      <c r="X682" s="194"/>
      <c r="Y682" s="194"/>
      <c r="Z682" s="194"/>
      <c r="AA682" s="204"/>
      <c r="AB682" s="204"/>
      <c r="AC682" s="145"/>
      <c r="AD682" s="149"/>
      <c r="AE682" s="159"/>
      <c r="AF682" s="159"/>
      <c r="AG682" s="159"/>
      <c r="AH682" s="159"/>
      <c r="AI682" s="159"/>
      <c r="AJ682" s="159"/>
      <c r="AK682" s="171"/>
      <c r="AL682" s="172"/>
      <c r="AM682" s="172"/>
      <c r="AN682" s="172"/>
      <c r="AO682" s="172"/>
      <c r="AP682" s="172"/>
      <c r="AQ682" s="171"/>
      <c r="AR682" s="184"/>
      <c r="AS682" s="184"/>
      <c r="AT682" s="184"/>
      <c r="AU682" s="184"/>
      <c r="AV682" s="184"/>
      <c r="AW682" s="184"/>
      <c r="AX682" s="41"/>
      <c r="AY682" s="41"/>
      <c r="AZ682" s="41"/>
      <c r="BA682" s="41"/>
      <c r="BB682" s="27"/>
      <c r="BC682" s="41"/>
    </row>
    <row r="683" spans="1:55" s="43" customFormat="1" ht="15.95" customHeight="1">
      <c r="A683" s="219" t="s">
        <v>1403</v>
      </c>
      <c r="B683" s="226" t="s">
        <v>1369</v>
      </c>
      <c r="C683" s="83">
        <v>42987</v>
      </c>
      <c r="D683" s="83"/>
      <c r="E683" s="94" t="s">
        <v>980</v>
      </c>
      <c r="F683" s="12" t="s">
        <v>981</v>
      </c>
      <c r="G683" s="111" t="s">
        <v>982</v>
      </c>
      <c r="H683" s="84" t="s">
        <v>1355</v>
      </c>
      <c r="I683" s="133"/>
      <c r="J683" s="133"/>
      <c r="K683" s="133"/>
      <c r="L683" s="137" t="s">
        <v>925</v>
      </c>
      <c r="M683" s="142" t="s">
        <v>925</v>
      </c>
      <c r="N683" s="142" t="s">
        <v>925</v>
      </c>
      <c r="O683" s="142" t="s">
        <v>925</v>
      </c>
      <c r="P683" s="142" t="s">
        <v>925</v>
      </c>
      <c r="Q683" s="142" t="s">
        <v>925</v>
      </c>
      <c r="R683" s="209" t="s">
        <v>925</v>
      </c>
      <c r="S683" s="203" t="s">
        <v>925</v>
      </c>
      <c r="T683" s="193"/>
      <c r="U683" s="199" t="s">
        <v>925</v>
      </c>
      <c r="V683" s="199" t="s">
        <v>925</v>
      </c>
      <c r="W683" s="199" t="s">
        <v>925</v>
      </c>
      <c r="X683" s="199" t="s">
        <v>925</v>
      </c>
      <c r="Y683" s="199" t="s">
        <v>925</v>
      </c>
      <c r="Z683" s="199" t="s">
        <v>925</v>
      </c>
      <c r="AA683" s="209" t="s">
        <v>925</v>
      </c>
      <c r="AB683" s="203" t="s">
        <v>925</v>
      </c>
      <c r="AC683" s="148"/>
      <c r="AD683" s="148"/>
      <c r="AE683" s="165"/>
      <c r="AF683" s="165"/>
      <c r="AG683" s="165"/>
      <c r="AH683" s="165"/>
      <c r="AI683" s="165"/>
      <c r="AJ683" s="165"/>
      <c r="AK683" s="169"/>
      <c r="AL683" s="169"/>
      <c r="AM683" s="169"/>
      <c r="AN683" s="169"/>
      <c r="AO683" s="169"/>
      <c r="AP683" s="169"/>
      <c r="AQ683" s="169"/>
      <c r="AR683" s="190"/>
      <c r="AS683" s="190"/>
      <c r="AT683" s="190"/>
      <c r="AU683" s="190"/>
      <c r="AV683" s="190"/>
      <c r="AW683" s="190"/>
      <c r="AX683" s="84"/>
      <c r="AY683" s="84"/>
      <c r="AZ683" s="84"/>
      <c r="BA683" s="84"/>
      <c r="BB683" s="82"/>
      <c r="BC683" s="84"/>
    </row>
    <row r="684" spans="1:55" s="78" customFormat="1" ht="15.95" customHeight="1">
      <c r="A684" s="219" t="s">
        <v>1401</v>
      </c>
      <c r="B684" s="226" t="s">
        <v>1369</v>
      </c>
      <c r="C684" s="42">
        <v>42987</v>
      </c>
      <c r="D684" s="42"/>
      <c r="E684" s="93" t="s">
        <v>858</v>
      </c>
      <c r="F684" s="43" t="s">
        <v>1325</v>
      </c>
      <c r="G684" s="110" t="s">
        <v>859</v>
      </c>
      <c r="H684" s="41" t="s">
        <v>860</v>
      </c>
      <c r="I684" s="128"/>
      <c r="J684" s="128"/>
      <c r="K684" s="128"/>
      <c r="L684" s="138"/>
      <c r="M684" s="138" t="s">
        <v>925</v>
      </c>
      <c r="N684" s="138" t="s">
        <v>925</v>
      </c>
      <c r="O684" s="138" t="s">
        <v>925</v>
      </c>
      <c r="P684" s="138" t="s">
        <v>925</v>
      </c>
      <c r="Q684" s="138" t="s">
        <v>925</v>
      </c>
      <c r="R684" s="204"/>
      <c r="S684" s="204"/>
      <c r="T684" s="194"/>
      <c r="U684" s="194" t="s">
        <v>925</v>
      </c>
      <c r="V684" s="194" t="s">
        <v>925</v>
      </c>
      <c r="W684" s="194" t="s">
        <v>925</v>
      </c>
      <c r="X684" s="194" t="s">
        <v>925</v>
      </c>
      <c r="Y684" s="194" t="s">
        <v>925</v>
      </c>
      <c r="Z684" s="194"/>
      <c r="AA684" s="204"/>
      <c r="AB684" s="204"/>
      <c r="AC684" s="145"/>
      <c r="AD684" s="149"/>
      <c r="AE684" s="159"/>
      <c r="AF684" s="159"/>
      <c r="AG684" s="159"/>
      <c r="AH684" s="159"/>
      <c r="AI684" s="159"/>
      <c r="AJ684" s="159"/>
      <c r="AK684" s="171"/>
      <c r="AL684" s="172"/>
      <c r="AM684" s="172"/>
      <c r="AN684" s="172"/>
      <c r="AO684" s="172"/>
      <c r="AP684" s="172"/>
      <c r="AQ684" s="171"/>
      <c r="AR684" s="184"/>
      <c r="AS684" s="184"/>
      <c r="AT684" s="184"/>
      <c r="AU684" s="184"/>
      <c r="AV684" s="184"/>
      <c r="AW684" s="184"/>
      <c r="AX684" s="41" t="s">
        <v>926</v>
      </c>
      <c r="AY684" s="41" t="s">
        <v>942</v>
      </c>
      <c r="AZ684" s="41" t="s">
        <v>66</v>
      </c>
      <c r="BA684" s="41"/>
      <c r="BB684" s="27"/>
      <c r="BC684" s="41"/>
    </row>
    <row r="685" spans="1:55" s="43" customFormat="1" ht="15.95" customHeight="1">
      <c r="A685" s="219" t="s">
        <v>1403</v>
      </c>
      <c r="B685" s="226" t="s">
        <v>1369</v>
      </c>
      <c r="C685" s="42">
        <v>42987</v>
      </c>
      <c r="D685" s="42"/>
      <c r="E685" s="93" t="s">
        <v>788</v>
      </c>
      <c r="F685" s="43" t="s">
        <v>1303</v>
      </c>
      <c r="G685" s="110" t="s">
        <v>822</v>
      </c>
      <c r="H685" s="41" t="s">
        <v>911</v>
      </c>
      <c r="I685" s="128"/>
      <c r="J685" s="128"/>
      <c r="K685" s="128"/>
      <c r="L685" s="138"/>
      <c r="M685" s="138"/>
      <c r="N685" s="138"/>
      <c r="O685" s="138"/>
      <c r="P685" s="138"/>
      <c r="Q685" s="138"/>
      <c r="R685" s="204" t="s">
        <v>925</v>
      </c>
      <c r="S685" s="204" t="s">
        <v>925</v>
      </c>
      <c r="T685" s="194"/>
      <c r="U685" s="194"/>
      <c r="V685" s="194"/>
      <c r="W685" s="194"/>
      <c r="X685" s="194"/>
      <c r="Y685" s="194"/>
      <c r="Z685" s="194" t="s">
        <v>925</v>
      </c>
      <c r="AA685" s="204" t="s">
        <v>925</v>
      </c>
      <c r="AB685" s="204" t="s">
        <v>925</v>
      </c>
      <c r="AC685" s="145"/>
      <c r="AD685" s="149"/>
      <c r="AE685" s="159"/>
      <c r="AF685" s="159"/>
      <c r="AG685" s="159"/>
      <c r="AH685" s="159"/>
      <c r="AI685" s="159"/>
      <c r="AJ685" s="159"/>
      <c r="AK685" s="171"/>
      <c r="AL685" s="172"/>
      <c r="AM685" s="172"/>
      <c r="AN685" s="172"/>
      <c r="AO685" s="172"/>
      <c r="AP685" s="172"/>
      <c r="AQ685" s="171"/>
      <c r="AR685" s="184"/>
      <c r="AS685" s="184"/>
      <c r="AT685" s="184"/>
      <c r="AU685" s="184"/>
      <c r="AV685" s="184"/>
      <c r="AW685" s="184"/>
      <c r="AX685" s="41" t="s">
        <v>926</v>
      </c>
      <c r="AY685" s="41" t="s">
        <v>927</v>
      </c>
      <c r="AZ685" s="41" t="s">
        <v>66</v>
      </c>
      <c r="BA685" s="41"/>
      <c r="BB685" s="27"/>
      <c r="BC685" s="41"/>
    </row>
    <row r="686" spans="1:55" s="43" customFormat="1" ht="15.95" customHeight="1">
      <c r="A686" s="219" t="s">
        <v>1403</v>
      </c>
      <c r="B686" s="226" t="s">
        <v>1369</v>
      </c>
      <c r="C686" s="62">
        <v>42987</v>
      </c>
      <c r="D686" s="62"/>
      <c r="E686" s="94" t="s">
        <v>972</v>
      </c>
      <c r="F686" s="43" t="s">
        <v>1317</v>
      </c>
      <c r="G686" s="111" t="s">
        <v>974</v>
      </c>
      <c r="H686" s="64" t="s">
        <v>1376</v>
      </c>
      <c r="I686" s="129"/>
      <c r="J686" s="129"/>
      <c r="K686" s="129"/>
      <c r="L686" s="137" t="s">
        <v>925</v>
      </c>
      <c r="M686" s="137" t="s">
        <v>925</v>
      </c>
      <c r="N686" s="137" t="s">
        <v>925</v>
      </c>
      <c r="O686" s="137" t="s">
        <v>925</v>
      </c>
      <c r="P686" s="137" t="s">
        <v>925</v>
      </c>
      <c r="Q686" s="137" t="s">
        <v>925</v>
      </c>
      <c r="R686" s="203"/>
      <c r="S686" s="203"/>
      <c r="T686" s="193" t="s">
        <v>925</v>
      </c>
      <c r="U686" s="193" t="s">
        <v>925</v>
      </c>
      <c r="V686" s="193" t="s">
        <v>925</v>
      </c>
      <c r="W686" s="193" t="s">
        <v>925</v>
      </c>
      <c r="X686" s="193" t="s">
        <v>925</v>
      </c>
      <c r="Y686" s="193" t="s">
        <v>925</v>
      </c>
      <c r="Z686" s="193" t="s">
        <v>925</v>
      </c>
      <c r="AA686" s="203" t="s">
        <v>925</v>
      </c>
      <c r="AB686" s="203" t="s">
        <v>925</v>
      </c>
      <c r="AC686" s="147"/>
      <c r="AD686" s="148"/>
      <c r="AE686" s="158"/>
      <c r="AF686" s="158"/>
      <c r="AG686" s="158"/>
      <c r="AH686" s="158"/>
      <c r="AI686" s="158"/>
      <c r="AJ686" s="158"/>
      <c r="AK686" s="169"/>
      <c r="AL686" s="170"/>
      <c r="AM686" s="170"/>
      <c r="AN686" s="170"/>
      <c r="AO686" s="170"/>
      <c r="AP686" s="170"/>
      <c r="AQ686" s="169"/>
      <c r="AR686" s="183"/>
      <c r="AS686" s="183"/>
      <c r="AT686" s="183"/>
      <c r="AU686" s="183"/>
      <c r="AV686" s="183"/>
      <c r="AW686" s="183"/>
      <c r="AX686" s="64"/>
      <c r="AY686" s="64"/>
      <c r="AZ686" s="64"/>
      <c r="BA686" s="64"/>
      <c r="BB686" s="27"/>
      <c r="BC686" s="64"/>
    </row>
    <row r="687" spans="1:55" s="43" customFormat="1" ht="15.95" customHeight="1">
      <c r="A687" s="219" t="s">
        <v>1401</v>
      </c>
      <c r="B687" s="226" t="s">
        <v>1255</v>
      </c>
      <c r="C687" s="42">
        <v>42987</v>
      </c>
      <c r="D687" s="42"/>
      <c r="E687" s="93" t="s">
        <v>1227</v>
      </c>
      <c r="F687" s="65" t="s">
        <v>1049</v>
      </c>
      <c r="G687" s="113" t="s">
        <v>1241</v>
      </c>
      <c r="H687" s="41" t="s">
        <v>1072</v>
      </c>
      <c r="I687" s="128" t="s">
        <v>925</v>
      </c>
      <c r="J687" s="128" t="s">
        <v>925</v>
      </c>
      <c r="K687" s="128" t="s">
        <v>925</v>
      </c>
      <c r="L687" s="138" t="s">
        <v>925</v>
      </c>
      <c r="M687" s="138" t="s">
        <v>925</v>
      </c>
      <c r="N687" s="138" t="s">
        <v>925</v>
      </c>
      <c r="O687" s="138" t="s">
        <v>925</v>
      </c>
      <c r="P687" s="138" t="s">
        <v>925</v>
      </c>
      <c r="Q687" s="138" t="s">
        <v>925</v>
      </c>
      <c r="R687" s="204"/>
      <c r="S687" s="204"/>
      <c r="T687" s="194"/>
      <c r="U687" s="194"/>
      <c r="V687" s="194"/>
      <c r="W687" s="194"/>
      <c r="X687" s="194"/>
      <c r="Y687" s="194"/>
      <c r="Z687" s="194"/>
      <c r="AA687" s="204"/>
      <c r="AB687" s="204"/>
      <c r="AC687" s="145"/>
      <c r="AD687" s="149"/>
      <c r="AE687" s="159"/>
      <c r="AF687" s="159"/>
      <c r="AG687" s="159"/>
      <c r="AH687" s="159"/>
      <c r="AI687" s="159"/>
      <c r="AJ687" s="159"/>
      <c r="AK687" s="171"/>
      <c r="AL687" s="172"/>
      <c r="AM687" s="172"/>
      <c r="AN687" s="172"/>
      <c r="AO687" s="172"/>
      <c r="AP687" s="172"/>
      <c r="AQ687" s="171"/>
      <c r="AR687" s="184"/>
      <c r="AS687" s="184"/>
      <c r="AT687" s="184"/>
      <c r="AU687" s="184"/>
      <c r="AV687" s="184"/>
      <c r="AW687" s="184"/>
      <c r="AX687" s="41"/>
      <c r="AY687" s="41" t="s">
        <v>927</v>
      </c>
      <c r="AZ687" s="41"/>
      <c r="BA687" s="41"/>
      <c r="BB687" s="27" t="s">
        <v>1072</v>
      </c>
      <c r="BC687" s="41"/>
    </row>
    <row r="688" spans="1:55" s="43" customFormat="1" ht="15.95" customHeight="1">
      <c r="A688" s="219" t="s">
        <v>1191</v>
      </c>
      <c r="B688" s="226" t="s">
        <v>1369</v>
      </c>
      <c r="C688" s="42">
        <v>42987</v>
      </c>
      <c r="D688" s="42"/>
      <c r="E688" s="93" t="s">
        <v>1190</v>
      </c>
      <c r="F688" s="43" t="s">
        <v>1314</v>
      </c>
      <c r="G688" s="110" t="s">
        <v>1103</v>
      </c>
      <c r="H688" s="41" t="s">
        <v>1191</v>
      </c>
      <c r="I688" s="128"/>
      <c r="J688" s="128"/>
      <c r="K688" s="128"/>
      <c r="L688" s="138"/>
      <c r="M688" s="138"/>
      <c r="N688" s="138"/>
      <c r="O688" s="138"/>
      <c r="P688" s="138"/>
      <c r="Q688" s="138"/>
      <c r="R688" s="204"/>
      <c r="S688" s="204"/>
      <c r="T688" s="194"/>
      <c r="U688" s="194"/>
      <c r="V688" s="194"/>
      <c r="W688" s="194"/>
      <c r="X688" s="194"/>
      <c r="Y688" s="194"/>
      <c r="Z688" s="194"/>
      <c r="AA688" s="204"/>
      <c r="AB688" s="204"/>
      <c r="AC688" s="145"/>
      <c r="AD688" s="149"/>
      <c r="AE688" s="159"/>
      <c r="AF688" s="159"/>
      <c r="AG688" s="159"/>
      <c r="AH688" s="159"/>
      <c r="AI688" s="159"/>
      <c r="AJ688" s="159"/>
      <c r="AK688" s="171"/>
      <c r="AL688" s="172"/>
      <c r="AM688" s="172"/>
      <c r="AN688" s="172"/>
      <c r="AO688" s="172"/>
      <c r="AP688" s="172"/>
      <c r="AQ688" s="171"/>
      <c r="AR688" s="184"/>
      <c r="AS688" s="184"/>
      <c r="AT688" s="184"/>
      <c r="AU688" s="184"/>
      <c r="AV688" s="184"/>
      <c r="AW688" s="184"/>
      <c r="AX688" s="26"/>
      <c r="AY688" s="26"/>
      <c r="AZ688" s="41" t="s">
        <v>926</v>
      </c>
      <c r="BA688" s="41" t="s">
        <v>942</v>
      </c>
      <c r="BB688" s="41" t="s">
        <v>66</v>
      </c>
      <c r="BC688" s="41"/>
    </row>
    <row r="689" spans="1:55" s="78" customFormat="1" ht="15.95" customHeight="1">
      <c r="A689" s="219" t="s">
        <v>1403</v>
      </c>
      <c r="B689" s="226" t="s">
        <v>1369</v>
      </c>
      <c r="C689" s="83">
        <v>42988</v>
      </c>
      <c r="D689" s="83"/>
      <c r="E689" s="94" t="s">
        <v>980</v>
      </c>
      <c r="F689" s="12" t="s">
        <v>981</v>
      </c>
      <c r="G689" s="111" t="s">
        <v>982</v>
      </c>
      <c r="H689" s="84" t="s">
        <v>1395</v>
      </c>
      <c r="I689" s="133"/>
      <c r="J689" s="133"/>
      <c r="K689" s="133"/>
      <c r="L689" s="137" t="s">
        <v>925</v>
      </c>
      <c r="M689" s="142" t="s">
        <v>925</v>
      </c>
      <c r="N689" s="142" t="s">
        <v>925</v>
      </c>
      <c r="O689" s="142" t="s">
        <v>925</v>
      </c>
      <c r="P689" s="142" t="s">
        <v>925</v>
      </c>
      <c r="Q689" s="142" t="s">
        <v>925</v>
      </c>
      <c r="R689" s="209" t="s">
        <v>925</v>
      </c>
      <c r="S689" s="203" t="s">
        <v>925</v>
      </c>
      <c r="T689" s="193"/>
      <c r="U689" s="199" t="s">
        <v>925</v>
      </c>
      <c r="V689" s="199" t="s">
        <v>925</v>
      </c>
      <c r="W689" s="199" t="s">
        <v>925</v>
      </c>
      <c r="X689" s="199" t="s">
        <v>925</v>
      </c>
      <c r="Y689" s="199" t="s">
        <v>925</v>
      </c>
      <c r="Z689" s="199" t="s">
        <v>925</v>
      </c>
      <c r="AA689" s="209" t="s">
        <v>925</v>
      </c>
      <c r="AB689" s="203" t="s">
        <v>925</v>
      </c>
      <c r="AC689" s="148"/>
      <c r="AD689" s="148"/>
      <c r="AE689" s="165"/>
      <c r="AF689" s="165"/>
      <c r="AG689" s="165"/>
      <c r="AH689" s="165"/>
      <c r="AI689" s="165"/>
      <c r="AJ689" s="165"/>
      <c r="AK689" s="169"/>
      <c r="AL689" s="169"/>
      <c r="AM689" s="169"/>
      <c r="AN689" s="169"/>
      <c r="AO689" s="169"/>
      <c r="AP689" s="169"/>
      <c r="AQ689" s="169"/>
      <c r="AR689" s="190"/>
      <c r="AS689" s="190"/>
      <c r="AT689" s="190"/>
      <c r="AU689" s="190"/>
      <c r="AV689" s="190"/>
      <c r="AW689" s="190"/>
      <c r="AX689" s="84"/>
      <c r="AY689" s="84"/>
      <c r="AZ689" s="84"/>
      <c r="BA689" s="84"/>
      <c r="BB689" s="82"/>
      <c r="BC689" s="84"/>
    </row>
    <row r="690" spans="1:55" s="43" customFormat="1" ht="15.95" customHeight="1">
      <c r="A690" s="219" t="s">
        <v>1403</v>
      </c>
      <c r="B690" s="226" t="s">
        <v>1369</v>
      </c>
      <c r="C690" s="66">
        <v>42988</v>
      </c>
      <c r="D690" s="42"/>
      <c r="E690" s="93" t="s">
        <v>1051</v>
      </c>
      <c r="F690" s="43" t="s">
        <v>1308</v>
      </c>
      <c r="G690" s="110" t="s">
        <v>1052</v>
      </c>
      <c r="H690" s="41"/>
      <c r="I690" s="128"/>
      <c r="J690" s="128"/>
      <c r="K690" s="128"/>
      <c r="L690" s="138"/>
      <c r="M690" s="138" t="s">
        <v>925</v>
      </c>
      <c r="N690" s="138" t="s">
        <v>925</v>
      </c>
      <c r="O690" s="138" t="s">
        <v>925</v>
      </c>
      <c r="P690" s="138" t="s">
        <v>925</v>
      </c>
      <c r="Q690" s="138" t="s">
        <v>925</v>
      </c>
      <c r="R690" s="204" t="s">
        <v>925</v>
      </c>
      <c r="S690" s="204" t="s">
        <v>925</v>
      </c>
      <c r="T690" s="194"/>
      <c r="U690" s="194" t="s">
        <v>925</v>
      </c>
      <c r="V690" s="194" t="s">
        <v>925</v>
      </c>
      <c r="W690" s="194" t="s">
        <v>925</v>
      </c>
      <c r="X690" s="194" t="s">
        <v>925</v>
      </c>
      <c r="Y690" s="194" t="s">
        <v>925</v>
      </c>
      <c r="Z690" s="194" t="s">
        <v>925</v>
      </c>
      <c r="AA690" s="204" t="s">
        <v>925</v>
      </c>
      <c r="AB690" s="204"/>
      <c r="AC690" s="145"/>
      <c r="AD690" s="149"/>
      <c r="AE690" s="159"/>
      <c r="AF690" s="159"/>
      <c r="AG690" s="159"/>
      <c r="AH690" s="159"/>
      <c r="AI690" s="159"/>
      <c r="AJ690" s="159"/>
      <c r="AK690" s="171"/>
      <c r="AL690" s="172"/>
      <c r="AM690" s="172"/>
      <c r="AN690" s="172"/>
      <c r="AO690" s="172"/>
      <c r="AP690" s="172"/>
      <c r="AQ690" s="171"/>
      <c r="AR690" s="184"/>
      <c r="AS690" s="184"/>
      <c r="AT690" s="184"/>
      <c r="AU690" s="184"/>
      <c r="AV690" s="184"/>
      <c r="AW690" s="184"/>
      <c r="AX690" s="41"/>
      <c r="AY690" s="41" t="s">
        <v>942</v>
      </c>
      <c r="AZ690" s="41"/>
      <c r="BA690" s="41"/>
      <c r="BB690" s="27"/>
      <c r="BC690" s="41"/>
    </row>
    <row r="691" spans="1:55" s="43" customFormat="1" ht="15.95" customHeight="1">
      <c r="A691" s="219" t="s">
        <v>1401</v>
      </c>
      <c r="B691" s="226" t="s">
        <v>1369</v>
      </c>
      <c r="C691" s="42">
        <v>42988</v>
      </c>
      <c r="D691" s="42"/>
      <c r="E691" s="93" t="s">
        <v>791</v>
      </c>
      <c r="F691" s="43" t="s">
        <v>1302</v>
      </c>
      <c r="G691" s="110" t="s">
        <v>792</v>
      </c>
      <c r="H691" s="41" t="s">
        <v>898</v>
      </c>
      <c r="I691" s="128"/>
      <c r="J691" s="128"/>
      <c r="K691" s="128"/>
      <c r="L691" s="138" t="s">
        <v>925</v>
      </c>
      <c r="M691" s="138" t="s">
        <v>925</v>
      </c>
      <c r="N691" s="138" t="s">
        <v>925</v>
      </c>
      <c r="O691" s="138" t="s">
        <v>925</v>
      </c>
      <c r="P691" s="138" t="s">
        <v>925</v>
      </c>
      <c r="Q691" s="138" t="s">
        <v>925</v>
      </c>
      <c r="R691" s="204"/>
      <c r="S691" s="204"/>
      <c r="T691" s="194" t="s">
        <v>925</v>
      </c>
      <c r="U691" s="194" t="s">
        <v>925</v>
      </c>
      <c r="V691" s="194" t="s">
        <v>925</v>
      </c>
      <c r="W691" s="194" t="s">
        <v>925</v>
      </c>
      <c r="X691" s="194" t="s">
        <v>925</v>
      </c>
      <c r="Y691" s="194" t="s">
        <v>925</v>
      </c>
      <c r="Z691" s="204"/>
      <c r="AA691" s="204"/>
      <c r="AB691" s="204"/>
      <c r="AC691" s="145"/>
      <c r="AD691" s="149"/>
      <c r="AE691" s="159"/>
      <c r="AF691" s="159"/>
      <c r="AG691" s="159"/>
      <c r="AH691" s="159"/>
      <c r="AI691" s="159"/>
      <c r="AJ691" s="159"/>
      <c r="AK691" s="171"/>
      <c r="AL691" s="172"/>
      <c r="AM691" s="172"/>
      <c r="AN691" s="172"/>
      <c r="AO691" s="172"/>
      <c r="AP691" s="172"/>
      <c r="AQ691" s="171"/>
      <c r="AR691" s="184"/>
      <c r="AS691" s="184"/>
      <c r="AT691" s="184"/>
      <c r="AU691" s="184"/>
      <c r="AV691" s="184"/>
      <c r="AW691" s="184"/>
      <c r="AX691" s="41" t="s">
        <v>926</v>
      </c>
      <c r="AY691" s="41" t="s">
        <v>942</v>
      </c>
      <c r="AZ691" s="41" t="s">
        <v>66</v>
      </c>
      <c r="BA691" s="41"/>
      <c r="BB691" s="27"/>
      <c r="BC691" s="41"/>
    </row>
    <row r="692" spans="1:55" s="43" customFormat="1" ht="15.95" customHeight="1">
      <c r="A692" s="219" t="s">
        <v>1405</v>
      </c>
      <c r="B692" s="226" t="s">
        <v>1369</v>
      </c>
      <c r="C692" s="42">
        <v>42988</v>
      </c>
      <c r="D692" s="42"/>
      <c r="E692" s="93" t="s">
        <v>871</v>
      </c>
      <c r="F692" s="43" t="s">
        <v>872</v>
      </c>
      <c r="G692" s="110" t="s">
        <v>873</v>
      </c>
      <c r="H692" s="41" t="s">
        <v>884</v>
      </c>
      <c r="I692" s="128"/>
      <c r="J692" s="128"/>
      <c r="K692" s="128"/>
      <c r="L692" s="138" t="s">
        <v>925</v>
      </c>
      <c r="M692" s="138" t="s">
        <v>925</v>
      </c>
      <c r="N692" s="138" t="s">
        <v>925</v>
      </c>
      <c r="O692" s="138" t="s">
        <v>925</v>
      </c>
      <c r="P692" s="138" t="s">
        <v>925</v>
      </c>
      <c r="Q692" s="138" t="s">
        <v>925</v>
      </c>
      <c r="R692" s="204" t="s">
        <v>925</v>
      </c>
      <c r="S692" s="204" t="s">
        <v>925</v>
      </c>
      <c r="T692" s="194" t="s">
        <v>925</v>
      </c>
      <c r="U692" s="194" t="s">
        <v>925</v>
      </c>
      <c r="V692" s="194" t="s">
        <v>925</v>
      </c>
      <c r="W692" s="194" t="s">
        <v>925</v>
      </c>
      <c r="X692" s="194" t="s">
        <v>925</v>
      </c>
      <c r="Y692" s="194" t="s">
        <v>925</v>
      </c>
      <c r="Z692" s="194" t="s">
        <v>925</v>
      </c>
      <c r="AA692" s="204" t="s">
        <v>925</v>
      </c>
      <c r="AB692" s="204"/>
      <c r="AC692" s="145"/>
      <c r="AD692" s="149"/>
      <c r="AE692" s="159" t="s">
        <v>925</v>
      </c>
      <c r="AF692" s="159" t="s">
        <v>925</v>
      </c>
      <c r="AG692" s="159" t="s">
        <v>925</v>
      </c>
      <c r="AH692" s="159" t="s">
        <v>925</v>
      </c>
      <c r="AI692" s="159" t="s">
        <v>925</v>
      </c>
      <c r="AJ692" s="159" t="s">
        <v>925</v>
      </c>
      <c r="AK692" s="171" t="s">
        <v>925</v>
      </c>
      <c r="AL692" s="172" t="s">
        <v>925</v>
      </c>
      <c r="AM692" s="172" t="s">
        <v>925</v>
      </c>
      <c r="AN692" s="172" t="s">
        <v>925</v>
      </c>
      <c r="AO692" s="172" t="s">
        <v>925</v>
      </c>
      <c r="AP692" s="172" t="s">
        <v>925</v>
      </c>
      <c r="AQ692" s="171"/>
      <c r="AR692" s="184"/>
      <c r="AS692" s="184"/>
      <c r="AT692" s="184"/>
      <c r="AU692" s="184"/>
      <c r="AV692" s="184"/>
      <c r="AW692" s="184"/>
      <c r="AX692" s="41" t="s">
        <v>926</v>
      </c>
      <c r="AY692" s="41" t="s">
        <v>942</v>
      </c>
      <c r="AZ692" s="41" t="s">
        <v>66</v>
      </c>
      <c r="BA692" s="41" t="s">
        <v>966</v>
      </c>
      <c r="BB692" s="27"/>
      <c r="BC692" s="41"/>
    </row>
    <row r="693" spans="1:55" s="43" customFormat="1" ht="15.95" customHeight="1">
      <c r="A693" s="219" t="s">
        <v>1403</v>
      </c>
      <c r="B693" s="226" t="s">
        <v>1369</v>
      </c>
      <c r="C693" s="42">
        <v>42988</v>
      </c>
      <c r="D693" s="42"/>
      <c r="E693" s="93" t="s">
        <v>811</v>
      </c>
      <c r="F693" s="43" t="s">
        <v>1303</v>
      </c>
      <c r="G693" s="110" t="s">
        <v>812</v>
      </c>
      <c r="H693" s="41" t="s">
        <v>821</v>
      </c>
      <c r="I693" s="128"/>
      <c r="J693" s="128"/>
      <c r="K693" s="128"/>
      <c r="L693" s="138"/>
      <c r="M693" s="138" t="s">
        <v>925</v>
      </c>
      <c r="N693" s="138" t="s">
        <v>925</v>
      </c>
      <c r="O693" s="138" t="s">
        <v>925</v>
      </c>
      <c r="P693" s="138" t="s">
        <v>925</v>
      </c>
      <c r="Q693" s="138" t="s">
        <v>925</v>
      </c>
      <c r="R693" s="204" t="s">
        <v>925</v>
      </c>
      <c r="S693" s="204" t="s">
        <v>925</v>
      </c>
      <c r="T693" s="194"/>
      <c r="U693" s="194" t="s">
        <v>925</v>
      </c>
      <c r="V693" s="194" t="s">
        <v>925</v>
      </c>
      <c r="W693" s="194" t="s">
        <v>925</v>
      </c>
      <c r="X693" s="194" t="s">
        <v>925</v>
      </c>
      <c r="Y693" s="194" t="s">
        <v>925</v>
      </c>
      <c r="Z693" s="194" t="s">
        <v>925</v>
      </c>
      <c r="AA693" s="204" t="s">
        <v>925</v>
      </c>
      <c r="AB693" s="204"/>
      <c r="AC693" s="145"/>
      <c r="AD693" s="149"/>
      <c r="AE693" s="159"/>
      <c r="AF693" s="159"/>
      <c r="AG693" s="159"/>
      <c r="AH693" s="159"/>
      <c r="AI693" s="159"/>
      <c r="AJ693" s="159"/>
      <c r="AK693" s="171"/>
      <c r="AL693" s="172"/>
      <c r="AM693" s="172"/>
      <c r="AN693" s="172"/>
      <c r="AO693" s="172"/>
      <c r="AP693" s="172"/>
      <c r="AQ693" s="171"/>
      <c r="AR693" s="184"/>
      <c r="AS693" s="184"/>
      <c r="AT693" s="184"/>
      <c r="AU693" s="184"/>
      <c r="AV693" s="184"/>
      <c r="AW693" s="184"/>
      <c r="AX693" s="41" t="s">
        <v>926</v>
      </c>
      <c r="AY693" s="41" t="s">
        <v>927</v>
      </c>
      <c r="AZ693" s="41" t="s">
        <v>66</v>
      </c>
      <c r="BA693" s="41"/>
      <c r="BB693" s="27" t="s">
        <v>932</v>
      </c>
      <c r="BC693" s="41" t="s">
        <v>935</v>
      </c>
    </row>
    <row r="694" spans="1:55" s="43" customFormat="1" ht="15.95" customHeight="1">
      <c r="A694" s="219" t="s">
        <v>1401</v>
      </c>
      <c r="B694" s="226" t="s">
        <v>1369</v>
      </c>
      <c r="C694" s="62">
        <v>42988</v>
      </c>
      <c r="D694" s="62"/>
      <c r="E694" s="94" t="s">
        <v>972</v>
      </c>
      <c r="F694" s="43" t="s">
        <v>1317</v>
      </c>
      <c r="G694" s="111" t="s">
        <v>976</v>
      </c>
      <c r="H694" s="64" t="s">
        <v>1376</v>
      </c>
      <c r="I694" s="129"/>
      <c r="J694" s="129"/>
      <c r="K694" s="129"/>
      <c r="L694" s="137" t="s">
        <v>925</v>
      </c>
      <c r="M694" s="137" t="s">
        <v>925</v>
      </c>
      <c r="N694" s="137" t="s">
        <v>925</v>
      </c>
      <c r="O694" s="137" t="s">
        <v>925</v>
      </c>
      <c r="P694" s="137" t="s">
        <v>925</v>
      </c>
      <c r="Q694" s="137" t="s">
        <v>925</v>
      </c>
      <c r="R694" s="203"/>
      <c r="S694" s="203"/>
      <c r="T694" s="193" t="s">
        <v>925</v>
      </c>
      <c r="U694" s="193" t="s">
        <v>925</v>
      </c>
      <c r="V694" s="193" t="s">
        <v>925</v>
      </c>
      <c r="W694" s="193" t="s">
        <v>925</v>
      </c>
      <c r="X694" s="193" t="s">
        <v>925</v>
      </c>
      <c r="Y694" s="193" t="s">
        <v>925</v>
      </c>
      <c r="Z694" s="193" t="s">
        <v>925</v>
      </c>
      <c r="AA694" s="203" t="s">
        <v>925</v>
      </c>
      <c r="AB694" s="203" t="s">
        <v>925</v>
      </c>
      <c r="AC694" s="147"/>
      <c r="AD694" s="148"/>
      <c r="AE694" s="158"/>
      <c r="AF694" s="158"/>
      <c r="AG694" s="158"/>
      <c r="AH694" s="158"/>
      <c r="AI694" s="158"/>
      <c r="AJ694" s="158"/>
      <c r="AK694" s="169"/>
      <c r="AL694" s="170"/>
      <c r="AM694" s="170"/>
      <c r="AN694" s="170"/>
      <c r="AO694" s="170"/>
      <c r="AP694" s="170"/>
      <c r="AQ694" s="169"/>
      <c r="AR694" s="183"/>
      <c r="AS694" s="183"/>
      <c r="AT694" s="183"/>
      <c r="AU694" s="183"/>
      <c r="AV694" s="183"/>
      <c r="AW694" s="183"/>
      <c r="AX694" s="64"/>
      <c r="AY694" s="64"/>
      <c r="AZ694" s="64"/>
      <c r="BA694" s="64"/>
      <c r="BB694" s="27"/>
      <c r="BC694" s="64"/>
    </row>
    <row r="695" spans="1:55" s="43" customFormat="1" ht="15.95" customHeight="1">
      <c r="A695" s="219" t="s">
        <v>1400</v>
      </c>
      <c r="B695" s="226" t="s">
        <v>1254</v>
      </c>
      <c r="C695" s="42">
        <v>42988</v>
      </c>
      <c r="D695" s="42"/>
      <c r="E695" s="95" t="s">
        <v>1388</v>
      </c>
      <c r="F695" s="71" t="s">
        <v>1322</v>
      </c>
      <c r="G695" s="113" t="s">
        <v>1221</v>
      </c>
      <c r="H695" s="41" t="s">
        <v>1382</v>
      </c>
      <c r="I695" s="128"/>
      <c r="J695" s="128"/>
      <c r="K695" s="128"/>
      <c r="L695" s="138"/>
      <c r="M695" s="138"/>
      <c r="N695" s="138"/>
      <c r="O695" s="138"/>
      <c r="P695" s="138"/>
      <c r="Q695" s="138"/>
      <c r="R695" s="204"/>
      <c r="S695" s="204"/>
      <c r="T695" s="194"/>
      <c r="U695" s="194"/>
      <c r="V695" s="194"/>
      <c r="W695" s="194"/>
      <c r="X695" s="194"/>
      <c r="Y695" s="194"/>
      <c r="Z695" s="194"/>
      <c r="AA695" s="204"/>
      <c r="AB695" s="204"/>
      <c r="AC695" s="145"/>
      <c r="AD695" s="149"/>
      <c r="AE695" s="159"/>
      <c r="AF695" s="159"/>
      <c r="AG695" s="159"/>
      <c r="AH695" s="159"/>
      <c r="AI695" s="159"/>
      <c r="AJ695" s="159"/>
      <c r="AK695" s="171" t="s">
        <v>925</v>
      </c>
      <c r="AL695" s="172" t="s">
        <v>925</v>
      </c>
      <c r="AM695" s="172" t="s">
        <v>925</v>
      </c>
      <c r="AN695" s="172" t="s">
        <v>925</v>
      </c>
      <c r="AO695" s="172" t="s">
        <v>925</v>
      </c>
      <c r="AP695" s="172" t="s">
        <v>925</v>
      </c>
      <c r="AQ695" s="171"/>
      <c r="AR695" s="184"/>
      <c r="AS695" s="184"/>
      <c r="AT695" s="184"/>
      <c r="AU695" s="184"/>
      <c r="AV695" s="184"/>
      <c r="AW695" s="184"/>
      <c r="AX695" s="41"/>
      <c r="AY695" s="41"/>
      <c r="AZ695" s="41"/>
      <c r="BA695" s="41"/>
      <c r="BB695" s="27"/>
      <c r="BC695" s="41"/>
    </row>
    <row r="696" spans="1:55" s="43" customFormat="1" ht="15.95" customHeight="1">
      <c r="A696" s="219" t="s">
        <v>1403</v>
      </c>
      <c r="B696" s="226" t="s">
        <v>1369</v>
      </c>
      <c r="C696" s="62">
        <v>42988</v>
      </c>
      <c r="D696" s="62"/>
      <c r="E696" s="94" t="s">
        <v>1020</v>
      </c>
      <c r="F696" s="43" t="s">
        <v>1028</v>
      </c>
      <c r="G696" s="111" t="s">
        <v>1015</v>
      </c>
      <c r="H696" s="64" t="s">
        <v>1376</v>
      </c>
      <c r="I696" s="129"/>
      <c r="J696" s="129"/>
      <c r="K696" s="129"/>
      <c r="L696" s="137"/>
      <c r="M696" s="137" t="s">
        <v>925</v>
      </c>
      <c r="N696" s="137" t="s">
        <v>925</v>
      </c>
      <c r="O696" s="137" t="s">
        <v>925</v>
      </c>
      <c r="P696" s="137" t="s">
        <v>925</v>
      </c>
      <c r="Q696" s="137" t="s">
        <v>925</v>
      </c>
      <c r="R696" s="203" t="s">
        <v>925</v>
      </c>
      <c r="S696" s="203" t="s">
        <v>925</v>
      </c>
      <c r="T696" s="193"/>
      <c r="U696" s="193" t="s">
        <v>925</v>
      </c>
      <c r="V696" s="193" t="s">
        <v>925</v>
      </c>
      <c r="W696" s="193" t="s">
        <v>925</v>
      </c>
      <c r="X696" s="193" t="s">
        <v>925</v>
      </c>
      <c r="Y696" s="193" t="s">
        <v>925</v>
      </c>
      <c r="Z696" s="193" t="s">
        <v>925</v>
      </c>
      <c r="AA696" s="203" t="s">
        <v>925</v>
      </c>
      <c r="AB696" s="203"/>
      <c r="AC696" s="147"/>
      <c r="AD696" s="148"/>
      <c r="AE696" s="158"/>
      <c r="AF696" s="158"/>
      <c r="AG696" s="158"/>
      <c r="AH696" s="158"/>
      <c r="AI696" s="158"/>
      <c r="AJ696" s="158"/>
      <c r="AK696" s="169"/>
      <c r="AL696" s="170"/>
      <c r="AM696" s="170"/>
      <c r="AN696" s="170"/>
      <c r="AO696" s="170"/>
      <c r="AP696" s="170"/>
      <c r="AQ696" s="169"/>
      <c r="AR696" s="183"/>
      <c r="AS696" s="183"/>
      <c r="AT696" s="183"/>
      <c r="AU696" s="183"/>
      <c r="AV696" s="183"/>
      <c r="AW696" s="183"/>
      <c r="AX696" s="64"/>
      <c r="AY696" s="64"/>
      <c r="AZ696" s="64"/>
      <c r="BA696" s="64"/>
      <c r="BB696" s="27"/>
      <c r="BC696" s="64"/>
    </row>
    <row r="697" spans="1:55" s="43" customFormat="1" ht="15.95" customHeight="1">
      <c r="A697" s="219" t="s">
        <v>1401</v>
      </c>
      <c r="B697" s="226" t="s">
        <v>1369</v>
      </c>
      <c r="C697" s="62">
        <v>42988</v>
      </c>
      <c r="D697" s="62"/>
      <c r="E697" s="94"/>
      <c r="F697" s="43" t="s">
        <v>1324</v>
      </c>
      <c r="G697" s="111" t="s">
        <v>1016</v>
      </c>
      <c r="H697" s="64" t="s">
        <v>1376</v>
      </c>
      <c r="I697" s="129"/>
      <c r="J697" s="129"/>
      <c r="K697" s="129"/>
      <c r="L697" s="137"/>
      <c r="M697" s="137" t="s">
        <v>925</v>
      </c>
      <c r="N697" s="137" t="s">
        <v>925</v>
      </c>
      <c r="O697" s="137" t="s">
        <v>925</v>
      </c>
      <c r="P697" s="137" t="s">
        <v>925</v>
      </c>
      <c r="Q697" s="137" t="s">
        <v>925</v>
      </c>
      <c r="R697" s="203"/>
      <c r="S697" s="203"/>
      <c r="T697" s="193"/>
      <c r="U697" s="193" t="s">
        <v>925</v>
      </c>
      <c r="V697" s="193" t="s">
        <v>925</v>
      </c>
      <c r="W697" s="193" t="s">
        <v>925</v>
      </c>
      <c r="X697" s="193" t="s">
        <v>925</v>
      </c>
      <c r="Y697" s="193" t="s">
        <v>925</v>
      </c>
      <c r="Z697" s="193"/>
      <c r="AA697" s="203"/>
      <c r="AB697" s="203"/>
      <c r="AC697" s="147"/>
      <c r="AD697" s="148"/>
      <c r="AE697" s="158"/>
      <c r="AF697" s="158"/>
      <c r="AG697" s="158"/>
      <c r="AH697" s="158"/>
      <c r="AI697" s="158"/>
      <c r="AJ697" s="158"/>
      <c r="AK697" s="169"/>
      <c r="AL697" s="170"/>
      <c r="AM697" s="170"/>
      <c r="AN697" s="170"/>
      <c r="AO697" s="170"/>
      <c r="AP697" s="170"/>
      <c r="AQ697" s="169"/>
      <c r="AR697" s="183"/>
      <c r="AS697" s="183"/>
      <c r="AT697" s="183"/>
      <c r="AU697" s="183"/>
      <c r="AV697" s="183"/>
      <c r="AW697" s="183"/>
      <c r="AX697" s="64"/>
      <c r="AY697" s="64"/>
      <c r="AZ697" s="64"/>
      <c r="BA697" s="64"/>
      <c r="BB697" s="27"/>
      <c r="BC697" s="64"/>
    </row>
    <row r="698" spans="1:55" s="43" customFormat="1" ht="15.95" customHeight="1">
      <c r="A698" s="219" t="s">
        <v>1403</v>
      </c>
      <c r="B698" s="226" t="s">
        <v>1369</v>
      </c>
      <c r="C698" s="42">
        <v>42988</v>
      </c>
      <c r="D698" s="42"/>
      <c r="E698" s="96" t="s">
        <v>1053</v>
      </c>
      <c r="F698" s="65" t="s">
        <v>1054</v>
      </c>
      <c r="G698" s="113" t="s">
        <v>1357</v>
      </c>
      <c r="H698" s="41"/>
      <c r="I698" s="128"/>
      <c r="J698" s="128"/>
      <c r="K698" s="128"/>
      <c r="L698" s="138"/>
      <c r="M698" s="138" t="s">
        <v>925</v>
      </c>
      <c r="N698" s="138" t="s">
        <v>925</v>
      </c>
      <c r="O698" s="138" t="s">
        <v>925</v>
      </c>
      <c r="P698" s="138" t="s">
        <v>925</v>
      </c>
      <c r="Q698" s="138" t="s">
        <v>925</v>
      </c>
      <c r="R698" s="204" t="s">
        <v>925</v>
      </c>
      <c r="S698" s="204" t="s">
        <v>925</v>
      </c>
      <c r="T698" s="194"/>
      <c r="U698" s="194" t="s">
        <v>925</v>
      </c>
      <c r="V698" s="194" t="s">
        <v>925</v>
      </c>
      <c r="W698" s="194" t="s">
        <v>925</v>
      </c>
      <c r="X698" s="194" t="s">
        <v>925</v>
      </c>
      <c r="Y698" s="194" t="s">
        <v>925</v>
      </c>
      <c r="Z698" s="194" t="s">
        <v>925</v>
      </c>
      <c r="AA698" s="204" t="s">
        <v>925</v>
      </c>
      <c r="AB698" s="204"/>
      <c r="AC698" s="145"/>
      <c r="AD698" s="149"/>
      <c r="AE698" s="159"/>
      <c r="AF698" s="159"/>
      <c r="AG698" s="159"/>
      <c r="AH698" s="159"/>
      <c r="AI698" s="159"/>
      <c r="AJ698" s="159"/>
      <c r="AK698" s="171"/>
      <c r="AL698" s="172"/>
      <c r="AM698" s="172"/>
      <c r="AN698" s="172"/>
      <c r="AO698" s="172"/>
      <c r="AP698" s="172"/>
      <c r="AQ698" s="171"/>
      <c r="AR698" s="184"/>
      <c r="AS698" s="184"/>
      <c r="AT698" s="184"/>
      <c r="AU698" s="184"/>
      <c r="AV698" s="184"/>
      <c r="AW698" s="184"/>
      <c r="AX698" s="41"/>
      <c r="AY698" s="41" t="s">
        <v>927</v>
      </c>
      <c r="AZ698" s="41"/>
      <c r="BA698" s="41"/>
      <c r="BB698" s="27"/>
      <c r="BC698" s="41"/>
    </row>
    <row r="699" spans="1:55" s="43" customFormat="1" ht="15.95" customHeight="1">
      <c r="A699" s="219" t="s">
        <v>1401</v>
      </c>
      <c r="B699" s="226" t="s">
        <v>1369</v>
      </c>
      <c r="C699" s="42">
        <v>42988</v>
      </c>
      <c r="D699" s="42"/>
      <c r="E699" s="95" t="s">
        <v>1353</v>
      </c>
      <c r="F699" s="65" t="s">
        <v>1041</v>
      </c>
      <c r="G699" s="110" t="s">
        <v>1042</v>
      </c>
      <c r="H699" s="41"/>
      <c r="I699" s="128"/>
      <c r="J699" s="128"/>
      <c r="K699" s="128"/>
      <c r="L699" s="138" t="s">
        <v>925</v>
      </c>
      <c r="M699" s="138" t="s">
        <v>925</v>
      </c>
      <c r="N699" s="138" t="s">
        <v>925</v>
      </c>
      <c r="O699" s="138" t="s">
        <v>925</v>
      </c>
      <c r="P699" s="138" t="s">
        <v>925</v>
      </c>
      <c r="Q699" s="138" t="s">
        <v>925</v>
      </c>
      <c r="R699" s="204"/>
      <c r="S699" s="204"/>
      <c r="T699" s="194" t="s">
        <v>925</v>
      </c>
      <c r="U699" s="194" t="s">
        <v>925</v>
      </c>
      <c r="V699" s="194" t="s">
        <v>925</v>
      </c>
      <c r="W699" s="194" t="s">
        <v>925</v>
      </c>
      <c r="X699" s="194" t="s">
        <v>925</v>
      </c>
      <c r="Y699" s="194" t="s">
        <v>925</v>
      </c>
      <c r="Z699" s="194"/>
      <c r="AA699" s="204"/>
      <c r="AB699" s="204"/>
      <c r="AC699" s="145"/>
      <c r="AD699" s="149"/>
      <c r="AE699" s="159"/>
      <c r="AF699" s="159"/>
      <c r="AG699" s="159"/>
      <c r="AH699" s="159"/>
      <c r="AI699" s="159"/>
      <c r="AJ699" s="159"/>
      <c r="AK699" s="171"/>
      <c r="AL699" s="172"/>
      <c r="AM699" s="172"/>
      <c r="AN699" s="172"/>
      <c r="AO699" s="172"/>
      <c r="AP699" s="172"/>
      <c r="AQ699" s="171"/>
      <c r="AR699" s="184"/>
      <c r="AS699" s="184"/>
      <c r="AT699" s="184"/>
      <c r="AU699" s="184"/>
      <c r="AV699" s="184"/>
      <c r="AW699" s="184"/>
      <c r="AX699" s="41"/>
      <c r="AY699" s="41" t="s">
        <v>927</v>
      </c>
      <c r="AZ699" s="41"/>
      <c r="BA699" s="41"/>
      <c r="BB699" s="27"/>
      <c r="BC699" s="41"/>
    </row>
    <row r="700" spans="1:55" s="43" customFormat="1" ht="15.95" customHeight="1">
      <c r="A700" s="219" t="s">
        <v>1401</v>
      </c>
      <c r="B700" s="226" t="s">
        <v>1369</v>
      </c>
      <c r="C700" s="42">
        <v>42988</v>
      </c>
      <c r="D700" s="42"/>
      <c r="E700" s="93" t="s">
        <v>1066</v>
      </c>
      <c r="F700" s="43" t="s">
        <v>1067</v>
      </c>
      <c r="G700" s="110" t="s">
        <v>1068</v>
      </c>
      <c r="H700" s="41"/>
      <c r="I700" s="128"/>
      <c r="J700" s="128"/>
      <c r="K700" s="128"/>
      <c r="L700" s="138"/>
      <c r="M700" s="138" t="s">
        <v>925</v>
      </c>
      <c r="N700" s="138" t="s">
        <v>925</v>
      </c>
      <c r="O700" s="138" t="s">
        <v>925</v>
      </c>
      <c r="P700" s="138" t="s">
        <v>925</v>
      </c>
      <c r="Q700" s="138" t="s">
        <v>925</v>
      </c>
      <c r="R700" s="204"/>
      <c r="S700" s="204"/>
      <c r="T700" s="194"/>
      <c r="U700" s="194" t="s">
        <v>925</v>
      </c>
      <c r="V700" s="194" t="s">
        <v>925</v>
      </c>
      <c r="W700" s="194" t="s">
        <v>925</v>
      </c>
      <c r="X700" s="194" t="s">
        <v>925</v>
      </c>
      <c r="Y700" s="194" t="s">
        <v>925</v>
      </c>
      <c r="Z700" s="194"/>
      <c r="AA700" s="204"/>
      <c r="AB700" s="204"/>
      <c r="AC700" s="145"/>
      <c r="AD700" s="149"/>
      <c r="AE700" s="159"/>
      <c r="AF700" s="159"/>
      <c r="AG700" s="159"/>
      <c r="AH700" s="159"/>
      <c r="AI700" s="159"/>
      <c r="AJ700" s="159"/>
      <c r="AK700" s="171"/>
      <c r="AL700" s="172"/>
      <c r="AM700" s="172"/>
      <c r="AN700" s="172"/>
      <c r="AO700" s="172"/>
      <c r="AP700" s="172"/>
      <c r="AQ700" s="171"/>
      <c r="AR700" s="184"/>
      <c r="AS700" s="184"/>
      <c r="AT700" s="184"/>
      <c r="AU700" s="184"/>
      <c r="AV700" s="184"/>
      <c r="AW700" s="184"/>
      <c r="AX700" s="41"/>
      <c r="AY700" s="41" t="s">
        <v>942</v>
      </c>
      <c r="AZ700" s="41"/>
      <c r="BA700" s="41"/>
      <c r="BB700" s="27"/>
      <c r="BC700" s="41"/>
    </row>
    <row r="701" spans="1:55" s="43" customFormat="1" ht="15.95" customHeight="1">
      <c r="A701" s="219" t="s">
        <v>1403</v>
      </c>
      <c r="B701" s="226" t="s">
        <v>1369</v>
      </c>
      <c r="C701" s="42">
        <v>42988</v>
      </c>
      <c r="D701" s="42"/>
      <c r="E701" s="93" t="s">
        <v>1045</v>
      </c>
      <c r="F701" s="65" t="s">
        <v>1046</v>
      </c>
      <c r="G701" s="110" t="s">
        <v>1047</v>
      </c>
      <c r="H701" s="41" t="s">
        <v>1376</v>
      </c>
      <c r="I701" s="128"/>
      <c r="J701" s="128"/>
      <c r="K701" s="128"/>
      <c r="L701" s="138"/>
      <c r="M701" s="138" t="s">
        <v>925</v>
      </c>
      <c r="N701" s="138" t="s">
        <v>925</v>
      </c>
      <c r="O701" s="138" t="s">
        <v>925</v>
      </c>
      <c r="P701" s="138" t="s">
        <v>925</v>
      </c>
      <c r="Q701" s="138" t="s">
        <v>925</v>
      </c>
      <c r="R701" s="204" t="s">
        <v>925</v>
      </c>
      <c r="S701" s="204" t="s">
        <v>925</v>
      </c>
      <c r="T701" s="194"/>
      <c r="U701" s="194" t="s">
        <v>925</v>
      </c>
      <c r="V701" s="194" t="s">
        <v>925</v>
      </c>
      <c r="W701" s="194" t="s">
        <v>925</v>
      </c>
      <c r="X701" s="194" t="s">
        <v>925</v>
      </c>
      <c r="Y701" s="194" t="s">
        <v>925</v>
      </c>
      <c r="Z701" s="194" t="s">
        <v>925</v>
      </c>
      <c r="AA701" s="204" t="s">
        <v>925</v>
      </c>
      <c r="AB701" s="204" t="s">
        <v>925</v>
      </c>
      <c r="AC701" s="145"/>
      <c r="AD701" s="149"/>
      <c r="AE701" s="159"/>
      <c r="AF701" s="159"/>
      <c r="AG701" s="159"/>
      <c r="AH701" s="159"/>
      <c r="AI701" s="159"/>
      <c r="AJ701" s="159"/>
      <c r="AK701" s="171"/>
      <c r="AL701" s="172"/>
      <c r="AM701" s="172"/>
      <c r="AN701" s="172"/>
      <c r="AO701" s="172"/>
      <c r="AP701" s="172"/>
      <c r="AQ701" s="171"/>
      <c r="AR701" s="184"/>
      <c r="AS701" s="184"/>
      <c r="AT701" s="184"/>
      <c r="AU701" s="184"/>
      <c r="AV701" s="184"/>
      <c r="AW701" s="184"/>
      <c r="AX701" s="41"/>
      <c r="AY701" s="41" t="s">
        <v>927</v>
      </c>
      <c r="AZ701" s="41"/>
      <c r="BA701" s="41"/>
      <c r="BB701" s="27"/>
      <c r="BC701" s="41"/>
    </row>
    <row r="702" spans="1:55" s="43" customFormat="1" ht="15.95" customHeight="1">
      <c r="A702" s="219" t="s">
        <v>1191</v>
      </c>
      <c r="B702" s="226" t="s">
        <v>1369</v>
      </c>
      <c r="C702" s="42">
        <v>42988</v>
      </c>
      <c r="D702" s="42"/>
      <c r="E702" s="93" t="s">
        <v>1190</v>
      </c>
      <c r="F702" s="43" t="s">
        <v>1314</v>
      </c>
      <c r="G702" s="110" t="s">
        <v>1103</v>
      </c>
      <c r="H702" s="41" t="s">
        <v>1191</v>
      </c>
      <c r="I702" s="128"/>
      <c r="J702" s="128"/>
      <c r="K702" s="128"/>
      <c r="L702" s="138"/>
      <c r="M702" s="138"/>
      <c r="N702" s="138"/>
      <c r="O702" s="138"/>
      <c r="P702" s="138"/>
      <c r="Q702" s="138"/>
      <c r="R702" s="204"/>
      <c r="S702" s="204"/>
      <c r="T702" s="194"/>
      <c r="U702" s="194"/>
      <c r="V702" s="194"/>
      <c r="W702" s="194"/>
      <c r="X702" s="194"/>
      <c r="Y702" s="194"/>
      <c r="Z702" s="194"/>
      <c r="AA702" s="204"/>
      <c r="AB702" s="204"/>
      <c r="AC702" s="145"/>
      <c r="AD702" s="149"/>
      <c r="AE702" s="159"/>
      <c r="AF702" s="159"/>
      <c r="AG702" s="159"/>
      <c r="AH702" s="159"/>
      <c r="AI702" s="159"/>
      <c r="AJ702" s="159"/>
      <c r="AK702" s="171"/>
      <c r="AL702" s="172"/>
      <c r="AM702" s="172"/>
      <c r="AN702" s="172"/>
      <c r="AO702" s="172"/>
      <c r="AP702" s="172"/>
      <c r="AQ702" s="171"/>
      <c r="AR702" s="184"/>
      <c r="AS702" s="184"/>
      <c r="AT702" s="184"/>
      <c r="AU702" s="184"/>
      <c r="AV702" s="184"/>
      <c r="AW702" s="184"/>
      <c r="AX702" s="26"/>
      <c r="AY702" s="26"/>
      <c r="AZ702" s="41" t="s">
        <v>926</v>
      </c>
      <c r="BA702" s="41" t="s">
        <v>942</v>
      </c>
      <c r="BB702" s="41" t="s">
        <v>66</v>
      </c>
      <c r="BC702" s="41"/>
    </row>
    <row r="703" spans="1:55" s="43" customFormat="1" ht="15.95" customHeight="1">
      <c r="A703" s="219" t="s">
        <v>1403</v>
      </c>
      <c r="B703" s="226" t="s">
        <v>1369</v>
      </c>
      <c r="C703" s="42">
        <v>42988</v>
      </c>
      <c r="D703" s="42">
        <v>42988</v>
      </c>
      <c r="E703" s="93" t="s">
        <v>1082</v>
      </c>
      <c r="F703" s="43" t="s">
        <v>1309</v>
      </c>
      <c r="G703" s="110" t="s">
        <v>1352</v>
      </c>
      <c r="H703" s="41" t="s">
        <v>1389</v>
      </c>
      <c r="I703" s="128"/>
      <c r="J703" s="128"/>
      <c r="K703" s="128"/>
      <c r="L703" s="138" t="s">
        <v>925</v>
      </c>
      <c r="M703" s="138" t="s">
        <v>925</v>
      </c>
      <c r="N703" s="138" t="s">
        <v>925</v>
      </c>
      <c r="O703" s="138" t="s">
        <v>925</v>
      </c>
      <c r="P703" s="138" t="s">
        <v>925</v>
      </c>
      <c r="Q703" s="138" t="s">
        <v>925</v>
      </c>
      <c r="R703" s="204" t="s">
        <v>925</v>
      </c>
      <c r="S703" s="204" t="s">
        <v>925</v>
      </c>
      <c r="T703" s="194" t="s">
        <v>925</v>
      </c>
      <c r="U703" s="194" t="s">
        <v>925</v>
      </c>
      <c r="V703" s="194" t="s">
        <v>925</v>
      </c>
      <c r="W703" s="194" t="s">
        <v>925</v>
      </c>
      <c r="X703" s="194" t="s">
        <v>925</v>
      </c>
      <c r="Y703" s="194" t="s">
        <v>925</v>
      </c>
      <c r="Z703" s="194" t="s">
        <v>925</v>
      </c>
      <c r="AA703" s="204" t="s">
        <v>925</v>
      </c>
      <c r="AB703" s="204" t="s">
        <v>925</v>
      </c>
      <c r="AC703" s="145"/>
      <c r="AD703" s="149"/>
      <c r="AE703" s="159"/>
      <c r="AF703" s="159"/>
      <c r="AG703" s="159"/>
      <c r="AH703" s="159"/>
      <c r="AI703" s="159"/>
      <c r="AJ703" s="159"/>
      <c r="AK703" s="171"/>
      <c r="AL703" s="172"/>
      <c r="AM703" s="172"/>
      <c r="AN703" s="172"/>
      <c r="AO703" s="172"/>
      <c r="AP703" s="172"/>
      <c r="AQ703" s="171"/>
      <c r="AR703" s="184"/>
      <c r="AS703" s="184"/>
      <c r="AT703" s="184"/>
      <c r="AU703" s="184"/>
      <c r="AV703" s="184"/>
      <c r="AW703" s="184"/>
      <c r="AX703" s="26"/>
      <c r="AY703" s="26"/>
      <c r="AZ703" s="41"/>
      <c r="BA703" s="41"/>
      <c r="BB703" s="41"/>
      <c r="BC703" s="41"/>
    </row>
    <row r="704" spans="1:55" s="43" customFormat="1" ht="15.95" customHeight="1">
      <c r="A704" s="219" t="s">
        <v>1403</v>
      </c>
      <c r="B704" s="226" t="s">
        <v>1369</v>
      </c>
      <c r="C704" s="42">
        <v>42988</v>
      </c>
      <c r="D704" s="42">
        <v>42988</v>
      </c>
      <c r="E704" s="93" t="s">
        <v>1122</v>
      </c>
      <c r="F704" s="43" t="s">
        <v>1312</v>
      </c>
      <c r="G704" s="110" t="s">
        <v>1123</v>
      </c>
      <c r="H704" s="41" t="s">
        <v>1193</v>
      </c>
      <c r="I704" s="128"/>
      <c r="J704" s="128"/>
      <c r="K704" s="128"/>
      <c r="L704" s="138"/>
      <c r="M704" s="138" t="s">
        <v>925</v>
      </c>
      <c r="N704" s="138" t="s">
        <v>925</v>
      </c>
      <c r="O704" s="138" t="s">
        <v>925</v>
      </c>
      <c r="P704" s="138" t="s">
        <v>925</v>
      </c>
      <c r="Q704" s="138" t="s">
        <v>925</v>
      </c>
      <c r="R704" s="204" t="s">
        <v>925</v>
      </c>
      <c r="S704" s="204" t="s">
        <v>925</v>
      </c>
      <c r="T704" s="194"/>
      <c r="U704" s="194" t="s">
        <v>925</v>
      </c>
      <c r="V704" s="194" t="s">
        <v>925</v>
      </c>
      <c r="W704" s="194" t="s">
        <v>925</v>
      </c>
      <c r="X704" s="194" t="s">
        <v>925</v>
      </c>
      <c r="Y704" s="194" t="s">
        <v>925</v>
      </c>
      <c r="Z704" s="194" t="s">
        <v>925</v>
      </c>
      <c r="AA704" s="204" t="s">
        <v>925</v>
      </c>
      <c r="AB704" s="204" t="s">
        <v>925</v>
      </c>
      <c r="AC704" s="145"/>
      <c r="AD704" s="149"/>
      <c r="AE704" s="159"/>
      <c r="AF704" s="159"/>
      <c r="AG704" s="159"/>
      <c r="AH704" s="159"/>
      <c r="AI704" s="159"/>
      <c r="AJ704" s="159"/>
      <c r="AK704" s="171"/>
      <c r="AL704" s="172"/>
      <c r="AM704" s="172"/>
      <c r="AN704" s="172"/>
      <c r="AO704" s="172"/>
      <c r="AP704" s="172"/>
      <c r="AQ704" s="171"/>
      <c r="AR704" s="184"/>
      <c r="AS704" s="184"/>
      <c r="AT704" s="184"/>
      <c r="AU704" s="184"/>
      <c r="AV704" s="184"/>
      <c r="AW704" s="184"/>
      <c r="AX704" s="26"/>
      <c r="AY704" s="26"/>
      <c r="AZ704" s="41"/>
      <c r="BA704" s="41" t="s">
        <v>927</v>
      </c>
      <c r="BB704" s="41"/>
      <c r="BC704" s="41"/>
    </row>
    <row r="705" spans="1:55" s="43" customFormat="1" ht="15.95" customHeight="1">
      <c r="A705" s="219" t="s">
        <v>1403</v>
      </c>
      <c r="B705" s="226" t="s">
        <v>1254</v>
      </c>
      <c r="C705" s="42">
        <v>42988</v>
      </c>
      <c r="D705" s="42">
        <v>42988</v>
      </c>
      <c r="E705" s="93" t="s">
        <v>1084</v>
      </c>
      <c r="F705" s="43" t="s">
        <v>1310</v>
      </c>
      <c r="G705" s="110" t="s">
        <v>1293</v>
      </c>
      <c r="H705" s="41" t="s">
        <v>1124</v>
      </c>
      <c r="I705" s="128"/>
      <c r="J705" s="128"/>
      <c r="K705" s="128"/>
      <c r="L705" s="138"/>
      <c r="M705" s="138"/>
      <c r="N705" s="138"/>
      <c r="O705" s="138"/>
      <c r="P705" s="138"/>
      <c r="Q705" s="138"/>
      <c r="R705" s="204"/>
      <c r="S705" s="204"/>
      <c r="T705" s="194"/>
      <c r="U705" s="194" t="s">
        <v>925</v>
      </c>
      <c r="V705" s="194" t="s">
        <v>925</v>
      </c>
      <c r="W705" s="194" t="s">
        <v>925</v>
      </c>
      <c r="X705" s="194" t="s">
        <v>925</v>
      </c>
      <c r="Y705" s="194" t="s">
        <v>925</v>
      </c>
      <c r="Z705" s="194" t="s">
        <v>925</v>
      </c>
      <c r="AA705" s="204" t="s">
        <v>925</v>
      </c>
      <c r="AB705" s="204"/>
      <c r="AC705" s="145"/>
      <c r="AD705" s="149"/>
      <c r="AE705" s="159"/>
      <c r="AF705" s="159"/>
      <c r="AG705" s="159"/>
      <c r="AH705" s="159"/>
      <c r="AI705" s="159"/>
      <c r="AJ705" s="159"/>
      <c r="AK705" s="171"/>
      <c r="AL705" s="172"/>
      <c r="AM705" s="172"/>
      <c r="AN705" s="172"/>
      <c r="AO705" s="172"/>
      <c r="AP705" s="172"/>
      <c r="AQ705" s="171"/>
      <c r="AR705" s="184"/>
      <c r="AS705" s="184"/>
      <c r="AT705" s="184"/>
      <c r="AU705" s="184"/>
      <c r="AV705" s="184"/>
      <c r="AW705" s="184"/>
      <c r="AX705" s="26"/>
      <c r="AY705" s="26"/>
      <c r="AZ705" s="41" t="s">
        <v>926</v>
      </c>
      <c r="BA705" s="41" t="s">
        <v>927</v>
      </c>
      <c r="BB705" s="73">
        <v>42950</v>
      </c>
      <c r="BC705" s="41"/>
    </row>
    <row r="706" spans="1:55" s="43" customFormat="1" ht="15.95" customHeight="1">
      <c r="A706" s="219" t="s">
        <v>1403</v>
      </c>
      <c r="B706" s="226" t="s">
        <v>1369</v>
      </c>
      <c r="C706" s="42">
        <v>42988</v>
      </c>
      <c r="D706" s="42"/>
      <c r="E706" s="93" t="s">
        <v>1354</v>
      </c>
      <c r="F706" s="43" t="s">
        <v>1105</v>
      </c>
      <c r="G706" s="110" t="s">
        <v>1106</v>
      </c>
      <c r="H706" s="41"/>
      <c r="I706" s="128"/>
      <c r="J706" s="128"/>
      <c r="K706" s="128"/>
      <c r="L706" s="138"/>
      <c r="M706" s="138" t="s">
        <v>925</v>
      </c>
      <c r="N706" s="138" t="s">
        <v>925</v>
      </c>
      <c r="O706" s="138" t="s">
        <v>925</v>
      </c>
      <c r="P706" s="138" t="s">
        <v>925</v>
      </c>
      <c r="Q706" s="138" t="s">
        <v>925</v>
      </c>
      <c r="R706" s="204" t="s">
        <v>925</v>
      </c>
      <c r="S706" s="204" t="s">
        <v>925</v>
      </c>
      <c r="T706" s="194"/>
      <c r="U706" s="194" t="s">
        <v>925</v>
      </c>
      <c r="V706" s="194" t="s">
        <v>925</v>
      </c>
      <c r="W706" s="194" t="s">
        <v>925</v>
      </c>
      <c r="X706" s="194" t="s">
        <v>925</v>
      </c>
      <c r="Y706" s="194" t="s">
        <v>925</v>
      </c>
      <c r="Z706" s="194" t="s">
        <v>925</v>
      </c>
      <c r="AA706" s="204" t="s">
        <v>925</v>
      </c>
      <c r="AB706" s="204"/>
      <c r="AC706" s="145"/>
      <c r="AD706" s="149"/>
      <c r="AE706" s="159"/>
      <c r="AF706" s="159"/>
      <c r="AG706" s="159"/>
      <c r="AH706" s="159"/>
      <c r="AI706" s="159"/>
      <c r="AJ706" s="159"/>
      <c r="AK706" s="171"/>
      <c r="AL706" s="172"/>
      <c r="AM706" s="172"/>
      <c r="AN706" s="172"/>
      <c r="AO706" s="172"/>
      <c r="AP706" s="172"/>
      <c r="AQ706" s="171"/>
      <c r="AR706" s="184"/>
      <c r="AS706" s="184"/>
      <c r="AT706" s="184"/>
      <c r="AU706" s="184"/>
      <c r="AV706" s="184"/>
      <c r="AW706" s="184"/>
      <c r="AX706" s="26"/>
      <c r="AY706" s="26"/>
      <c r="AZ706" s="41"/>
      <c r="BA706" s="41"/>
      <c r="BB706" s="41"/>
      <c r="BC706" s="41"/>
    </row>
    <row r="707" spans="1:55" s="43" customFormat="1" ht="15.95" customHeight="1">
      <c r="A707" s="219" t="s">
        <v>1401</v>
      </c>
      <c r="B707" s="226" t="s">
        <v>1369</v>
      </c>
      <c r="C707" s="42">
        <v>42988</v>
      </c>
      <c r="D707" s="42"/>
      <c r="E707" s="93"/>
      <c r="F707" s="43" t="s">
        <v>1315</v>
      </c>
      <c r="G707" s="110" t="s">
        <v>1358</v>
      </c>
      <c r="H707" s="41" t="s">
        <v>1157</v>
      </c>
      <c r="I707" s="128"/>
      <c r="J707" s="128"/>
      <c r="K707" s="128"/>
      <c r="L707" s="138" t="s">
        <v>925</v>
      </c>
      <c r="M707" s="138" t="s">
        <v>925</v>
      </c>
      <c r="N707" s="138" t="s">
        <v>925</v>
      </c>
      <c r="O707" s="138" t="s">
        <v>925</v>
      </c>
      <c r="P707" s="138" t="s">
        <v>925</v>
      </c>
      <c r="Q707" s="138" t="s">
        <v>925</v>
      </c>
      <c r="R707" s="204"/>
      <c r="S707" s="204"/>
      <c r="T707" s="194" t="s">
        <v>925</v>
      </c>
      <c r="U707" s="194" t="s">
        <v>925</v>
      </c>
      <c r="V707" s="194" t="s">
        <v>925</v>
      </c>
      <c r="W707" s="194" t="s">
        <v>925</v>
      </c>
      <c r="X707" s="194" t="s">
        <v>925</v>
      </c>
      <c r="Y707" s="194" t="s">
        <v>925</v>
      </c>
      <c r="Z707" s="194"/>
      <c r="AA707" s="204"/>
      <c r="AB707" s="204"/>
      <c r="AC707" s="145"/>
      <c r="AD707" s="149"/>
      <c r="AE707" s="159"/>
      <c r="AF707" s="159"/>
      <c r="AG707" s="159"/>
      <c r="AH707" s="159"/>
      <c r="AI707" s="159"/>
      <c r="AJ707" s="159"/>
      <c r="AK707" s="171"/>
      <c r="AL707" s="172"/>
      <c r="AM707" s="172"/>
      <c r="AN707" s="172"/>
      <c r="AO707" s="172"/>
      <c r="AP707" s="172"/>
      <c r="AQ707" s="171"/>
      <c r="AR707" s="184"/>
      <c r="AS707" s="184"/>
      <c r="AT707" s="184"/>
      <c r="AU707" s="184"/>
      <c r="AV707" s="184"/>
      <c r="AW707" s="184"/>
      <c r="AX707" s="26"/>
      <c r="AY707" s="26"/>
      <c r="AZ707" s="41"/>
      <c r="BA707" s="41"/>
      <c r="BB707" s="41"/>
      <c r="BC707" s="41"/>
    </row>
    <row r="708" spans="1:55" s="43" customFormat="1" ht="15.95" customHeight="1">
      <c r="A708" s="219"/>
      <c r="B708" s="226"/>
      <c r="C708" s="42"/>
      <c r="D708" s="42"/>
      <c r="E708" s="93"/>
      <c r="G708" s="110"/>
      <c r="H708" s="41"/>
      <c r="I708" s="128"/>
      <c r="J708" s="128"/>
      <c r="K708" s="128"/>
      <c r="L708" s="138"/>
      <c r="M708" s="138"/>
      <c r="N708" s="138"/>
      <c r="O708" s="138"/>
      <c r="P708" s="138"/>
      <c r="Q708" s="138"/>
      <c r="R708" s="204"/>
      <c r="S708" s="204"/>
      <c r="T708" s="194"/>
      <c r="U708" s="194"/>
      <c r="V708" s="194"/>
      <c r="W708" s="194"/>
      <c r="X708" s="194"/>
      <c r="Y708" s="194"/>
      <c r="Z708" s="194"/>
      <c r="AA708" s="204"/>
      <c r="AB708" s="204"/>
      <c r="AC708" s="145"/>
      <c r="AD708" s="149"/>
      <c r="AE708" s="159"/>
      <c r="AF708" s="159"/>
      <c r="AG708" s="159"/>
      <c r="AH708" s="159"/>
      <c r="AI708" s="159"/>
      <c r="AJ708" s="159"/>
      <c r="AK708" s="171"/>
      <c r="AL708" s="172"/>
      <c r="AM708" s="172"/>
      <c r="AN708" s="172"/>
      <c r="AO708" s="172"/>
      <c r="AP708" s="172"/>
      <c r="AQ708" s="171"/>
      <c r="AR708" s="184"/>
      <c r="AS708" s="184"/>
      <c r="AT708" s="184"/>
      <c r="AU708" s="184"/>
      <c r="AV708" s="184"/>
      <c r="AW708" s="184"/>
      <c r="AX708" s="26"/>
      <c r="AY708" s="26"/>
      <c r="AZ708" s="41"/>
      <c r="BA708" s="41"/>
      <c r="BB708" s="41"/>
      <c r="BC708" s="41"/>
    </row>
    <row r="709" spans="1:55" s="43" customFormat="1" ht="15.95" customHeight="1">
      <c r="A709" s="219" t="s">
        <v>1406</v>
      </c>
      <c r="B709" s="226" t="s">
        <v>1369</v>
      </c>
      <c r="C709" s="42">
        <v>42994</v>
      </c>
      <c r="D709" s="42"/>
      <c r="E709" s="93" t="s">
        <v>785</v>
      </c>
      <c r="F709" s="43" t="s">
        <v>1299</v>
      </c>
      <c r="G709" s="110" t="s">
        <v>818</v>
      </c>
      <c r="H709" s="41" t="s">
        <v>868</v>
      </c>
      <c r="I709" s="128"/>
      <c r="J709" s="128"/>
      <c r="K709" s="128"/>
      <c r="L709" s="138" t="s">
        <v>925</v>
      </c>
      <c r="M709" s="138" t="s">
        <v>925</v>
      </c>
      <c r="N709" s="138" t="s">
        <v>925</v>
      </c>
      <c r="O709" s="138" t="s">
        <v>925</v>
      </c>
      <c r="P709" s="138" t="s">
        <v>925</v>
      </c>
      <c r="Q709" s="138" t="s">
        <v>925</v>
      </c>
      <c r="R709" s="204"/>
      <c r="S709" s="204"/>
      <c r="T709" s="194" t="s">
        <v>925</v>
      </c>
      <c r="U709" s="194" t="s">
        <v>925</v>
      </c>
      <c r="V709" s="194" t="s">
        <v>925</v>
      </c>
      <c r="W709" s="194" t="s">
        <v>925</v>
      </c>
      <c r="X709" s="194" t="s">
        <v>925</v>
      </c>
      <c r="Y709" s="194" t="s">
        <v>925</v>
      </c>
      <c r="Z709" s="194"/>
      <c r="AA709" s="204"/>
      <c r="AB709" s="204"/>
      <c r="AC709" s="145"/>
      <c r="AD709" s="149"/>
      <c r="AE709" s="159" t="s">
        <v>925</v>
      </c>
      <c r="AF709" s="159" t="s">
        <v>925</v>
      </c>
      <c r="AG709" s="159" t="s">
        <v>925</v>
      </c>
      <c r="AH709" s="159" t="s">
        <v>925</v>
      </c>
      <c r="AI709" s="159" t="s">
        <v>925</v>
      </c>
      <c r="AJ709" s="159" t="s">
        <v>925</v>
      </c>
      <c r="AK709" s="171" t="s">
        <v>925</v>
      </c>
      <c r="AL709" s="172" t="s">
        <v>925</v>
      </c>
      <c r="AM709" s="172" t="s">
        <v>925</v>
      </c>
      <c r="AN709" s="172" t="s">
        <v>925</v>
      </c>
      <c r="AO709" s="172" t="s">
        <v>925</v>
      </c>
      <c r="AP709" s="172" t="s">
        <v>925</v>
      </c>
      <c r="AQ709" s="171"/>
      <c r="AR709" s="184"/>
      <c r="AS709" s="184"/>
      <c r="AT709" s="184"/>
      <c r="AU709" s="184"/>
      <c r="AV709" s="184"/>
      <c r="AW709" s="184"/>
      <c r="AX709" s="41" t="s">
        <v>926</v>
      </c>
      <c r="AY709" s="41" t="s">
        <v>942</v>
      </c>
      <c r="AZ709" s="41" t="s">
        <v>66</v>
      </c>
      <c r="BA709" s="41"/>
      <c r="BB709" s="27"/>
      <c r="BC709" s="41" t="s">
        <v>944</v>
      </c>
    </row>
    <row r="710" spans="1:55" s="43" customFormat="1" ht="15.95" customHeight="1">
      <c r="A710" s="219" t="s">
        <v>1403</v>
      </c>
      <c r="B710" s="226" t="s">
        <v>1369</v>
      </c>
      <c r="C710" s="62">
        <v>42994</v>
      </c>
      <c r="D710" s="62"/>
      <c r="E710" s="94" t="s">
        <v>999</v>
      </c>
      <c r="F710" s="43" t="s">
        <v>990</v>
      </c>
      <c r="G710" s="111" t="s">
        <v>989</v>
      </c>
      <c r="H710" s="64" t="s">
        <v>1376</v>
      </c>
      <c r="I710" s="129"/>
      <c r="J710" s="129"/>
      <c r="K710" s="129"/>
      <c r="L710" s="137" t="s">
        <v>925</v>
      </c>
      <c r="M710" s="137" t="s">
        <v>925</v>
      </c>
      <c r="N710" s="137" t="s">
        <v>925</v>
      </c>
      <c r="O710" s="137" t="s">
        <v>925</v>
      </c>
      <c r="P710" s="137" t="s">
        <v>925</v>
      </c>
      <c r="Q710" s="137" t="s">
        <v>925</v>
      </c>
      <c r="R710" s="203" t="s">
        <v>925</v>
      </c>
      <c r="S710" s="203" t="s">
        <v>925</v>
      </c>
      <c r="T710" s="193" t="s">
        <v>925</v>
      </c>
      <c r="U710" s="193" t="s">
        <v>925</v>
      </c>
      <c r="V710" s="193" t="s">
        <v>925</v>
      </c>
      <c r="W710" s="193" t="s">
        <v>925</v>
      </c>
      <c r="X710" s="193" t="s">
        <v>925</v>
      </c>
      <c r="Y710" s="193" t="s">
        <v>925</v>
      </c>
      <c r="Z710" s="193" t="s">
        <v>925</v>
      </c>
      <c r="AA710" s="203" t="s">
        <v>925</v>
      </c>
      <c r="AB710" s="203" t="s">
        <v>925</v>
      </c>
      <c r="AC710" s="147"/>
      <c r="AD710" s="148"/>
      <c r="AE710" s="158"/>
      <c r="AF710" s="158"/>
      <c r="AG710" s="158"/>
      <c r="AH710" s="158"/>
      <c r="AI710" s="158"/>
      <c r="AJ710" s="158"/>
      <c r="AK710" s="169"/>
      <c r="AL710" s="170"/>
      <c r="AM710" s="170"/>
      <c r="AN710" s="170"/>
      <c r="AO710" s="170"/>
      <c r="AP710" s="170"/>
      <c r="AQ710" s="169"/>
      <c r="AR710" s="183"/>
      <c r="AS710" s="183"/>
      <c r="AT710" s="183"/>
      <c r="AU710" s="183"/>
      <c r="AV710" s="183"/>
      <c r="AW710" s="183"/>
      <c r="AX710" s="64"/>
      <c r="AY710" s="64"/>
      <c r="AZ710" s="64"/>
      <c r="BA710" s="64"/>
      <c r="BB710" s="27"/>
      <c r="BC710" s="64"/>
    </row>
    <row r="711" spans="1:55" s="43" customFormat="1" ht="15.95" customHeight="1">
      <c r="A711" s="219" t="s">
        <v>1403</v>
      </c>
      <c r="B711" s="226" t="s">
        <v>1369</v>
      </c>
      <c r="C711" s="42">
        <v>42994</v>
      </c>
      <c r="D711" s="42">
        <v>42995</v>
      </c>
      <c r="E711" s="93" t="s">
        <v>1138</v>
      </c>
      <c r="F711" s="43" t="s">
        <v>1326</v>
      </c>
      <c r="G711" s="110" t="s">
        <v>1139</v>
      </c>
      <c r="H711" s="41"/>
      <c r="I711" s="128"/>
      <c r="J711" s="128"/>
      <c r="K711" s="132"/>
      <c r="L711" s="138"/>
      <c r="M711" s="138" t="s">
        <v>925</v>
      </c>
      <c r="N711" s="138" t="s">
        <v>925</v>
      </c>
      <c r="O711" s="138" t="s">
        <v>925</v>
      </c>
      <c r="P711" s="138" t="s">
        <v>925</v>
      </c>
      <c r="Q711" s="138" t="s">
        <v>925</v>
      </c>
      <c r="R711" s="204" t="s">
        <v>925</v>
      </c>
      <c r="S711" s="204" t="s">
        <v>925</v>
      </c>
      <c r="T711" s="194"/>
      <c r="U711" s="194" t="s">
        <v>925</v>
      </c>
      <c r="V711" s="194" t="s">
        <v>925</v>
      </c>
      <c r="W711" s="194" t="s">
        <v>925</v>
      </c>
      <c r="X711" s="194" t="s">
        <v>925</v>
      </c>
      <c r="Y711" s="194" t="s">
        <v>925</v>
      </c>
      <c r="Z711" s="194" t="s">
        <v>925</v>
      </c>
      <c r="AA711" s="204" t="s">
        <v>925</v>
      </c>
      <c r="AB711" s="204"/>
      <c r="AC711" s="145"/>
      <c r="AD711" s="149"/>
      <c r="AE711" s="159"/>
      <c r="AF711" s="159"/>
      <c r="AG711" s="159"/>
      <c r="AH711" s="159"/>
      <c r="AI711" s="159"/>
      <c r="AJ711" s="159"/>
      <c r="AK711" s="171"/>
      <c r="AL711" s="172"/>
      <c r="AM711" s="172"/>
      <c r="AN711" s="172"/>
      <c r="AO711" s="172"/>
      <c r="AP711" s="172"/>
      <c r="AQ711" s="171"/>
      <c r="AR711" s="184"/>
      <c r="AS711" s="184"/>
      <c r="AT711" s="184"/>
      <c r="AU711" s="188"/>
      <c r="AV711" s="188" t="s">
        <v>942</v>
      </c>
      <c r="AW711" s="188"/>
      <c r="AX711" s="41"/>
      <c r="AY711" s="27"/>
      <c r="AZ711" s="41"/>
    </row>
    <row r="712" spans="1:55" s="43" customFormat="1" ht="15.95" customHeight="1">
      <c r="A712" s="219" t="s">
        <v>1400</v>
      </c>
      <c r="B712" s="226" t="s">
        <v>1254</v>
      </c>
      <c r="C712" s="42">
        <v>42995</v>
      </c>
      <c r="D712" s="42"/>
      <c r="E712" s="93" t="s">
        <v>791</v>
      </c>
      <c r="F712" s="43" t="s">
        <v>1302</v>
      </c>
      <c r="G712" s="110" t="s">
        <v>792</v>
      </c>
      <c r="H712" s="43" t="s">
        <v>814</v>
      </c>
      <c r="I712" s="128"/>
      <c r="J712" s="128"/>
      <c r="K712" s="128"/>
      <c r="L712" s="138"/>
      <c r="M712" s="138"/>
      <c r="N712" s="138"/>
      <c r="O712" s="138"/>
      <c r="P712" s="138"/>
      <c r="Q712" s="138"/>
      <c r="R712" s="204"/>
      <c r="S712" s="204"/>
      <c r="T712" s="194"/>
      <c r="U712" s="194"/>
      <c r="V712" s="194"/>
      <c r="W712" s="194"/>
      <c r="X712" s="194"/>
      <c r="Y712" s="194"/>
      <c r="Z712" s="204"/>
      <c r="AA712" s="204"/>
      <c r="AB712" s="204"/>
      <c r="AC712" s="145"/>
      <c r="AD712" s="149"/>
      <c r="AE712" s="159"/>
      <c r="AF712" s="159"/>
      <c r="AG712" s="159"/>
      <c r="AH712" s="159"/>
      <c r="AI712" s="159"/>
      <c r="AJ712" s="159"/>
      <c r="AK712" s="171" t="s">
        <v>925</v>
      </c>
      <c r="AL712" s="172" t="s">
        <v>925</v>
      </c>
      <c r="AM712" s="172" t="s">
        <v>925</v>
      </c>
      <c r="AN712" s="172" t="s">
        <v>925</v>
      </c>
      <c r="AO712" s="172" t="s">
        <v>925</v>
      </c>
      <c r="AP712" s="172" t="s">
        <v>925</v>
      </c>
      <c r="AQ712" s="171"/>
      <c r="AR712" s="184"/>
      <c r="AS712" s="184"/>
      <c r="AT712" s="184"/>
      <c r="AU712" s="184"/>
      <c r="AV712" s="184"/>
      <c r="AW712" s="184"/>
      <c r="AX712" s="41" t="s">
        <v>926</v>
      </c>
      <c r="AY712" s="41" t="s">
        <v>942</v>
      </c>
      <c r="AZ712" s="41" t="s">
        <v>66</v>
      </c>
      <c r="BA712" s="41"/>
      <c r="BB712" s="27"/>
      <c r="BC712" s="41"/>
    </row>
    <row r="713" spans="1:55" s="43" customFormat="1" ht="15.95" customHeight="1">
      <c r="A713" s="219" t="s">
        <v>1403</v>
      </c>
      <c r="B713" s="226" t="s">
        <v>1369</v>
      </c>
      <c r="C713" s="42">
        <v>42995</v>
      </c>
      <c r="D713" s="42"/>
      <c r="E713" s="93" t="s">
        <v>794</v>
      </c>
      <c r="F713" s="43" t="s">
        <v>795</v>
      </c>
      <c r="G713" s="110" t="s">
        <v>796</v>
      </c>
      <c r="H713" s="41" t="s">
        <v>912</v>
      </c>
      <c r="I713" s="128"/>
      <c r="J713" s="128"/>
      <c r="K713" s="128"/>
      <c r="L713" s="138"/>
      <c r="M713" s="138" t="s">
        <v>925</v>
      </c>
      <c r="N713" s="138" t="s">
        <v>925</v>
      </c>
      <c r="O713" s="138" t="s">
        <v>925</v>
      </c>
      <c r="P713" s="138" t="s">
        <v>925</v>
      </c>
      <c r="Q713" s="138" t="s">
        <v>925</v>
      </c>
      <c r="R713" s="204" t="s">
        <v>925</v>
      </c>
      <c r="S713" s="204" t="s">
        <v>925</v>
      </c>
      <c r="T713" s="194"/>
      <c r="U713" s="194" t="s">
        <v>925</v>
      </c>
      <c r="V713" s="194" t="s">
        <v>925</v>
      </c>
      <c r="W713" s="194" t="s">
        <v>925</v>
      </c>
      <c r="X713" s="194" t="s">
        <v>925</v>
      </c>
      <c r="Y713" s="194" t="s">
        <v>925</v>
      </c>
      <c r="Z713" s="194" t="s">
        <v>925</v>
      </c>
      <c r="AA713" s="204" t="s">
        <v>925</v>
      </c>
      <c r="AB713" s="204" t="s">
        <v>925</v>
      </c>
      <c r="AC713" s="145"/>
      <c r="AD713" s="149"/>
      <c r="AE713" s="159"/>
      <c r="AF713" s="159"/>
      <c r="AG713" s="159"/>
      <c r="AH713" s="159"/>
      <c r="AI713" s="159"/>
      <c r="AJ713" s="159"/>
      <c r="AK713" s="171"/>
      <c r="AL713" s="172"/>
      <c r="AM713" s="172"/>
      <c r="AN713" s="172"/>
      <c r="AO713" s="172"/>
      <c r="AP713" s="172"/>
      <c r="AQ713" s="171"/>
      <c r="AR713" s="184"/>
      <c r="AS713" s="184"/>
      <c r="AT713" s="184"/>
      <c r="AU713" s="184"/>
      <c r="AV713" s="184"/>
      <c r="AW713" s="184"/>
      <c r="AX713" s="41" t="s">
        <v>926</v>
      </c>
      <c r="AY713" s="41"/>
      <c r="AZ713" s="41" t="s">
        <v>66</v>
      </c>
      <c r="BA713" s="41"/>
      <c r="BB713" s="27"/>
      <c r="BC713" s="41"/>
    </row>
    <row r="714" spans="1:55" s="43" customFormat="1" ht="15.95" customHeight="1">
      <c r="A714" s="219" t="s">
        <v>1403</v>
      </c>
      <c r="B714" s="226" t="s">
        <v>1369</v>
      </c>
      <c r="C714" s="42">
        <v>42995</v>
      </c>
      <c r="D714" s="42"/>
      <c r="E714" s="93" t="s">
        <v>785</v>
      </c>
      <c r="F714" s="43" t="s">
        <v>1299</v>
      </c>
      <c r="G714" s="110" t="s">
        <v>818</v>
      </c>
      <c r="H714" s="41" t="s">
        <v>910</v>
      </c>
      <c r="I714" s="128"/>
      <c r="J714" s="128"/>
      <c r="K714" s="128"/>
      <c r="L714" s="138" t="s">
        <v>925</v>
      </c>
      <c r="M714" s="138" t="s">
        <v>925</v>
      </c>
      <c r="N714" s="138" t="s">
        <v>925</v>
      </c>
      <c r="O714" s="138" t="s">
        <v>925</v>
      </c>
      <c r="P714" s="138" t="s">
        <v>925</v>
      </c>
      <c r="Q714" s="138" t="s">
        <v>925</v>
      </c>
      <c r="R714" s="204" t="s">
        <v>925</v>
      </c>
      <c r="S714" s="204" t="s">
        <v>925</v>
      </c>
      <c r="T714" s="194" t="s">
        <v>925</v>
      </c>
      <c r="U714" s="194" t="s">
        <v>925</v>
      </c>
      <c r="V714" s="194" t="s">
        <v>925</v>
      </c>
      <c r="W714" s="194" t="s">
        <v>925</v>
      </c>
      <c r="X714" s="194" t="s">
        <v>925</v>
      </c>
      <c r="Y714" s="194" t="s">
        <v>925</v>
      </c>
      <c r="Z714" s="194" t="s">
        <v>925</v>
      </c>
      <c r="AA714" s="204" t="s">
        <v>925</v>
      </c>
      <c r="AB714" s="204" t="s">
        <v>925</v>
      </c>
      <c r="AC714" s="145"/>
      <c r="AD714" s="149"/>
      <c r="AE714" s="159"/>
      <c r="AF714" s="159"/>
      <c r="AG714" s="159"/>
      <c r="AH714" s="159"/>
      <c r="AI714" s="159"/>
      <c r="AJ714" s="159"/>
      <c r="AK714" s="171"/>
      <c r="AL714" s="172"/>
      <c r="AM714" s="172"/>
      <c r="AN714" s="172"/>
      <c r="AO714" s="172"/>
      <c r="AP714" s="172"/>
      <c r="AQ714" s="171"/>
      <c r="AR714" s="184"/>
      <c r="AS714" s="184"/>
      <c r="AT714" s="184"/>
      <c r="AU714" s="184"/>
      <c r="AV714" s="184"/>
      <c r="AW714" s="184"/>
      <c r="AX714" s="41" t="s">
        <v>926</v>
      </c>
      <c r="AY714" s="41" t="s">
        <v>942</v>
      </c>
      <c r="AZ714" s="41" t="s">
        <v>66</v>
      </c>
      <c r="BA714" s="41"/>
      <c r="BB714" s="27"/>
      <c r="BC714" s="41"/>
    </row>
    <row r="715" spans="1:55" s="43" customFormat="1" ht="15.95" customHeight="1">
      <c r="A715" s="219" t="s">
        <v>1403</v>
      </c>
      <c r="B715" s="226" t="s">
        <v>1369</v>
      </c>
      <c r="C715" s="42">
        <v>42995</v>
      </c>
      <c r="D715" s="42"/>
      <c r="E715" s="93" t="s">
        <v>788</v>
      </c>
      <c r="F715" s="43" t="s">
        <v>1303</v>
      </c>
      <c r="G715" s="110" t="s">
        <v>822</v>
      </c>
      <c r="H715" s="41" t="s">
        <v>821</v>
      </c>
      <c r="I715" s="128"/>
      <c r="J715" s="128"/>
      <c r="K715" s="128"/>
      <c r="L715" s="138"/>
      <c r="M715" s="138" t="s">
        <v>925</v>
      </c>
      <c r="N715" s="138" t="s">
        <v>925</v>
      </c>
      <c r="O715" s="138" t="s">
        <v>925</v>
      </c>
      <c r="P715" s="138" t="s">
        <v>925</v>
      </c>
      <c r="Q715" s="138" t="s">
        <v>925</v>
      </c>
      <c r="R715" s="204" t="s">
        <v>925</v>
      </c>
      <c r="S715" s="204" t="s">
        <v>925</v>
      </c>
      <c r="T715" s="194"/>
      <c r="U715" s="194" t="s">
        <v>925</v>
      </c>
      <c r="V715" s="194" t="s">
        <v>925</v>
      </c>
      <c r="W715" s="194" t="s">
        <v>925</v>
      </c>
      <c r="X715" s="194" t="s">
        <v>925</v>
      </c>
      <c r="Y715" s="194" t="s">
        <v>925</v>
      </c>
      <c r="Z715" s="194" t="s">
        <v>925</v>
      </c>
      <c r="AA715" s="204" t="s">
        <v>925</v>
      </c>
      <c r="AB715" s="204"/>
      <c r="AC715" s="145"/>
      <c r="AD715" s="149"/>
      <c r="AE715" s="159"/>
      <c r="AF715" s="159"/>
      <c r="AG715" s="159"/>
      <c r="AH715" s="159"/>
      <c r="AI715" s="159"/>
      <c r="AJ715" s="159"/>
      <c r="AK715" s="171"/>
      <c r="AL715" s="172"/>
      <c r="AM715" s="172"/>
      <c r="AN715" s="172"/>
      <c r="AO715" s="172"/>
      <c r="AP715" s="172"/>
      <c r="AQ715" s="171"/>
      <c r="AR715" s="184"/>
      <c r="AS715" s="184"/>
      <c r="AT715" s="184"/>
      <c r="AU715" s="184"/>
      <c r="AV715" s="184"/>
      <c r="AW715" s="184"/>
      <c r="AX715" s="41" t="s">
        <v>926</v>
      </c>
      <c r="AY715" s="41" t="s">
        <v>942</v>
      </c>
      <c r="AZ715" s="41" t="s">
        <v>66</v>
      </c>
      <c r="BA715" s="41"/>
      <c r="BB715" s="27" t="s">
        <v>945</v>
      </c>
      <c r="BC715" s="41"/>
    </row>
    <row r="716" spans="1:55" s="43" customFormat="1" ht="15.95" customHeight="1">
      <c r="A716" s="219" t="s">
        <v>1401</v>
      </c>
      <c r="B716" s="226" t="s">
        <v>1369</v>
      </c>
      <c r="C716" s="62">
        <v>42995</v>
      </c>
      <c r="D716" s="62"/>
      <c r="E716" s="94" t="s">
        <v>999</v>
      </c>
      <c r="F716" s="43" t="s">
        <v>990</v>
      </c>
      <c r="G716" s="111" t="s">
        <v>989</v>
      </c>
      <c r="H716" s="64" t="s">
        <v>1376</v>
      </c>
      <c r="I716" s="129"/>
      <c r="J716" s="129"/>
      <c r="K716" s="129"/>
      <c r="L716" s="137" t="s">
        <v>925</v>
      </c>
      <c r="M716" s="137" t="s">
        <v>925</v>
      </c>
      <c r="N716" s="137" t="s">
        <v>925</v>
      </c>
      <c r="O716" s="137" t="s">
        <v>925</v>
      </c>
      <c r="P716" s="137" t="s">
        <v>925</v>
      </c>
      <c r="Q716" s="137" t="s">
        <v>925</v>
      </c>
      <c r="R716" s="203"/>
      <c r="S716" s="203"/>
      <c r="T716" s="193" t="s">
        <v>925</v>
      </c>
      <c r="U716" s="193" t="s">
        <v>925</v>
      </c>
      <c r="V716" s="193" t="s">
        <v>925</v>
      </c>
      <c r="W716" s="193" t="s">
        <v>925</v>
      </c>
      <c r="X716" s="193" t="s">
        <v>925</v>
      </c>
      <c r="Y716" s="193" t="s">
        <v>925</v>
      </c>
      <c r="Z716" s="193"/>
      <c r="AA716" s="203"/>
      <c r="AB716" s="203"/>
      <c r="AC716" s="147"/>
      <c r="AD716" s="148"/>
      <c r="AE716" s="158"/>
      <c r="AF716" s="158"/>
      <c r="AG716" s="158"/>
      <c r="AH716" s="158"/>
      <c r="AI716" s="158"/>
      <c r="AJ716" s="158"/>
      <c r="AK716" s="169"/>
      <c r="AL716" s="170"/>
      <c r="AM716" s="170"/>
      <c r="AN716" s="170"/>
      <c r="AO716" s="170"/>
      <c r="AP716" s="170"/>
      <c r="AQ716" s="169"/>
      <c r="AR716" s="183"/>
      <c r="AS716" s="183"/>
      <c r="AT716" s="183"/>
      <c r="AU716" s="183"/>
      <c r="AV716" s="183"/>
      <c r="AW716" s="183"/>
      <c r="AX716" s="64"/>
      <c r="AY716" s="64"/>
      <c r="AZ716" s="64"/>
      <c r="BA716" s="64"/>
      <c r="BB716" s="27"/>
      <c r="BC716" s="64"/>
    </row>
    <row r="717" spans="1:55" s="43" customFormat="1" ht="15.95" customHeight="1">
      <c r="A717" s="219" t="s">
        <v>1403</v>
      </c>
      <c r="B717" s="226" t="s">
        <v>1369</v>
      </c>
      <c r="C717" s="62">
        <v>42995</v>
      </c>
      <c r="D717" s="62"/>
      <c r="E717" s="94" t="s">
        <v>1005</v>
      </c>
      <c r="F717" s="43" t="s">
        <v>981</v>
      </c>
      <c r="G717" s="111" t="s">
        <v>1006</v>
      </c>
      <c r="H717" s="64" t="s">
        <v>1376</v>
      </c>
      <c r="I717" s="129"/>
      <c r="J717" s="129"/>
      <c r="K717" s="129"/>
      <c r="L717" s="137"/>
      <c r="M717" s="137" t="s">
        <v>925</v>
      </c>
      <c r="N717" s="137" t="s">
        <v>925</v>
      </c>
      <c r="O717" s="137" t="s">
        <v>925</v>
      </c>
      <c r="P717" s="137" t="s">
        <v>925</v>
      </c>
      <c r="Q717" s="137" t="s">
        <v>925</v>
      </c>
      <c r="R717" s="203" t="s">
        <v>925</v>
      </c>
      <c r="S717" s="203" t="s">
        <v>925</v>
      </c>
      <c r="T717" s="193"/>
      <c r="U717" s="193" t="s">
        <v>925</v>
      </c>
      <c r="V717" s="193" t="s">
        <v>925</v>
      </c>
      <c r="W717" s="193" t="s">
        <v>925</v>
      </c>
      <c r="X717" s="193" t="s">
        <v>925</v>
      </c>
      <c r="Y717" s="193" t="s">
        <v>925</v>
      </c>
      <c r="Z717" s="193" t="s">
        <v>925</v>
      </c>
      <c r="AA717" s="203" t="s">
        <v>925</v>
      </c>
      <c r="AB717" s="203"/>
      <c r="AC717" s="147"/>
      <c r="AD717" s="148"/>
      <c r="AE717" s="158"/>
      <c r="AF717" s="158"/>
      <c r="AG717" s="158"/>
      <c r="AH717" s="158"/>
      <c r="AI717" s="158"/>
      <c r="AJ717" s="158"/>
      <c r="AK717" s="169"/>
      <c r="AL717" s="170"/>
      <c r="AM717" s="170"/>
      <c r="AN717" s="170"/>
      <c r="AO717" s="170"/>
      <c r="AP717" s="170"/>
      <c r="AQ717" s="169"/>
      <c r="AR717" s="183"/>
      <c r="AS717" s="183"/>
      <c r="AT717" s="183"/>
      <c r="AU717" s="183"/>
      <c r="AV717" s="183"/>
      <c r="AW717" s="183"/>
      <c r="AX717" s="64"/>
      <c r="AY717" s="64"/>
      <c r="AZ717" s="64"/>
      <c r="BA717" s="64"/>
      <c r="BB717" s="27"/>
      <c r="BC717" s="64"/>
    </row>
    <row r="718" spans="1:55" s="43" customFormat="1" ht="15.95" customHeight="1">
      <c r="A718" s="219" t="s">
        <v>1403</v>
      </c>
      <c r="B718" s="226" t="s">
        <v>1369</v>
      </c>
      <c r="C718" s="42">
        <v>42995</v>
      </c>
      <c r="D718" s="42"/>
      <c r="E718" s="93" t="s">
        <v>1087</v>
      </c>
      <c r="F718" s="43" t="s">
        <v>1313</v>
      </c>
      <c r="G718" s="110" t="s">
        <v>1088</v>
      </c>
      <c r="H718" s="41" t="s">
        <v>870</v>
      </c>
      <c r="I718" s="128"/>
      <c r="J718" s="128"/>
      <c r="K718" s="128"/>
      <c r="L718" s="138"/>
      <c r="M718" s="138" t="s">
        <v>925</v>
      </c>
      <c r="N718" s="138" t="s">
        <v>925</v>
      </c>
      <c r="O718" s="138" t="s">
        <v>925</v>
      </c>
      <c r="P718" s="138" t="s">
        <v>925</v>
      </c>
      <c r="Q718" s="138" t="s">
        <v>925</v>
      </c>
      <c r="R718" s="204" t="s">
        <v>925</v>
      </c>
      <c r="S718" s="204" t="s">
        <v>925</v>
      </c>
      <c r="T718" s="194"/>
      <c r="U718" s="194" t="s">
        <v>925</v>
      </c>
      <c r="V718" s="194" t="s">
        <v>925</v>
      </c>
      <c r="W718" s="194" t="s">
        <v>925</v>
      </c>
      <c r="X718" s="194" t="s">
        <v>925</v>
      </c>
      <c r="Y718" s="194" t="s">
        <v>925</v>
      </c>
      <c r="Z718" s="194" t="s">
        <v>925</v>
      </c>
      <c r="AA718" s="204" t="s">
        <v>925</v>
      </c>
      <c r="AB718" s="204"/>
      <c r="AC718" s="145"/>
      <c r="AD718" s="149"/>
      <c r="AE718" s="159"/>
      <c r="AF718" s="159"/>
      <c r="AG718" s="159"/>
      <c r="AH718" s="159"/>
      <c r="AI718" s="159"/>
      <c r="AJ718" s="159"/>
      <c r="AK718" s="171"/>
      <c r="AL718" s="172"/>
      <c r="AM718" s="172"/>
      <c r="AN718" s="172"/>
      <c r="AO718" s="172"/>
      <c r="AP718" s="172"/>
      <c r="AQ718" s="171"/>
      <c r="AR718" s="184"/>
      <c r="AS718" s="184"/>
      <c r="AT718" s="184"/>
      <c r="AU718" s="184"/>
      <c r="AV718" s="184"/>
      <c r="AW718" s="184"/>
      <c r="AX718" s="26"/>
      <c r="AY718" s="26"/>
      <c r="AZ718" s="41" t="s">
        <v>926</v>
      </c>
      <c r="BA718" s="41" t="s">
        <v>942</v>
      </c>
      <c r="BB718" s="41" t="s">
        <v>66</v>
      </c>
      <c r="BC718" s="41"/>
    </row>
    <row r="719" spans="1:55" s="43" customFormat="1" ht="15.95" customHeight="1">
      <c r="A719" s="219" t="s">
        <v>1403</v>
      </c>
      <c r="B719" s="226" t="s">
        <v>1369</v>
      </c>
      <c r="C719" s="62">
        <v>42995</v>
      </c>
      <c r="D719" s="62"/>
      <c r="E719" s="94" t="s">
        <v>986</v>
      </c>
      <c r="F719" s="43" t="s">
        <v>1008</v>
      </c>
      <c r="G719" s="111" t="s">
        <v>988</v>
      </c>
      <c r="H719" s="64" t="s">
        <v>1376</v>
      </c>
      <c r="I719" s="129"/>
      <c r="J719" s="129"/>
      <c r="K719" s="129"/>
      <c r="L719" s="137"/>
      <c r="M719" s="137" t="s">
        <v>925</v>
      </c>
      <c r="N719" s="137" t="s">
        <v>925</v>
      </c>
      <c r="O719" s="137" t="s">
        <v>925</v>
      </c>
      <c r="P719" s="137" t="s">
        <v>925</v>
      </c>
      <c r="Q719" s="137" t="s">
        <v>925</v>
      </c>
      <c r="R719" s="203" t="s">
        <v>925</v>
      </c>
      <c r="S719" s="203" t="s">
        <v>925</v>
      </c>
      <c r="T719" s="193"/>
      <c r="U719" s="193" t="s">
        <v>925</v>
      </c>
      <c r="V719" s="193" t="s">
        <v>925</v>
      </c>
      <c r="W719" s="193" t="s">
        <v>925</v>
      </c>
      <c r="X719" s="193" t="s">
        <v>925</v>
      </c>
      <c r="Y719" s="193" t="s">
        <v>925</v>
      </c>
      <c r="Z719" s="193" t="s">
        <v>925</v>
      </c>
      <c r="AA719" s="203" t="s">
        <v>925</v>
      </c>
      <c r="AB719" s="203"/>
      <c r="AC719" s="147"/>
      <c r="AD719" s="148"/>
      <c r="AE719" s="158"/>
      <c r="AF719" s="158"/>
      <c r="AG719" s="158"/>
      <c r="AH719" s="158"/>
      <c r="AI719" s="158"/>
      <c r="AJ719" s="158"/>
      <c r="AK719" s="169"/>
      <c r="AL719" s="170"/>
      <c r="AM719" s="170"/>
      <c r="AN719" s="170"/>
      <c r="AO719" s="170"/>
      <c r="AP719" s="170"/>
      <c r="AQ719" s="169"/>
      <c r="AR719" s="183"/>
      <c r="AS719" s="183"/>
      <c r="AT719" s="183"/>
      <c r="AU719" s="183"/>
      <c r="AV719" s="183"/>
      <c r="AW719" s="183"/>
      <c r="AX719" s="64"/>
      <c r="AY719" s="64"/>
      <c r="AZ719" s="64"/>
      <c r="BA719" s="64"/>
      <c r="BB719" s="27"/>
      <c r="BC719" s="64"/>
    </row>
    <row r="720" spans="1:55" s="43" customFormat="1" ht="15.95" customHeight="1">
      <c r="A720" s="219" t="s">
        <v>1400</v>
      </c>
      <c r="B720" s="226" t="s">
        <v>1369</v>
      </c>
      <c r="C720" s="62">
        <v>42995</v>
      </c>
      <c r="D720" s="62"/>
      <c r="E720" s="94" t="s">
        <v>1014</v>
      </c>
      <c r="F720" s="43" t="s">
        <v>1028</v>
      </c>
      <c r="G720" s="111" t="s">
        <v>1015</v>
      </c>
      <c r="H720" s="64" t="s">
        <v>1376</v>
      </c>
      <c r="I720" s="129"/>
      <c r="J720" s="129"/>
      <c r="K720" s="129"/>
      <c r="L720" s="137"/>
      <c r="M720" s="137"/>
      <c r="N720" s="137"/>
      <c r="O720" s="137"/>
      <c r="P720" s="137"/>
      <c r="Q720" s="137"/>
      <c r="R720" s="203"/>
      <c r="S720" s="203"/>
      <c r="T720" s="193"/>
      <c r="U720" s="193"/>
      <c r="V720" s="193"/>
      <c r="W720" s="193"/>
      <c r="X720" s="193"/>
      <c r="Y720" s="193"/>
      <c r="Z720" s="193"/>
      <c r="AA720" s="203"/>
      <c r="AB720" s="203"/>
      <c r="AC720" s="147"/>
      <c r="AD720" s="148"/>
      <c r="AE720" s="158" t="s">
        <v>925</v>
      </c>
      <c r="AF720" s="158" t="s">
        <v>925</v>
      </c>
      <c r="AG720" s="158" t="s">
        <v>925</v>
      </c>
      <c r="AH720" s="158" t="s">
        <v>925</v>
      </c>
      <c r="AI720" s="158" t="s">
        <v>925</v>
      </c>
      <c r="AJ720" s="158" t="s">
        <v>925</v>
      </c>
      <c r="AK720" s="169" t="s">
        <v>925</v>
      </c>
      <c r="AL720" s="170" t="s">
        <v>925</v>
      </c>
      <c r="AM720" s="170" t="s">
        <v>925</v>
      </c>
      <c r="AN720" s="170" t="s">
        <v>925</v>
      </c>
      <c r="AO720" s="170" t="s">
        <v>925</v>
      </c>
      <c r="AP720" s="170" t="s">
        <v>925</v>
      </c>
      <c r="AQ720" s="169"/>
      <c r="AR720" s="183"/>
      <c r="AS720" s="183"/>
      <c r="AT720" s="183"/>
      <c r="AU720" s="183"/>
      <c r="AV720" s="183"/>
      <c r="AW720" s="183"/>
      <c r="AX720" s="64"/>
      <c r="AY720" s="64"/>
      <c r="AZ720" s="64"/>
      <c r="BA720" s="64"/>
      <c r="BB720" s="27"/>
      <c r="BC720" s="64"/>
    </row>
    <row r="721" spans="1:55" s="43" customFormat="1" ht="15.95" customHeight="1">
      <c r="A721" s="219" t="s">
        <v>1401</v>
      </c>
      <c r="B721" s="226" t="s">
        <v>1369</v>
      </c>
      <c r="C721" s="62">
        <v>42995</v>
      </c>
      <c r="D721" s="62"/>
      <c r="E721" s="94" t="s">
        <v>1069</v>
      </c>
      <c r="F721" s="43" t="s">
        <v>1327</v>
      </c>
      <c r="G721" s="111" t="s">
        <v>1070</v>
      </c>
      <c r="H721" s="64" t="s">
        <v>1217</v>
      </c>
      <c r="I721" s="129"/>
      <c r="J721" s="129"/>
      <c r="K721" s="129"/>
      <c r="L721" s="137"/>
      <c r="M721" s="137" t="s">
        <v>925</v>
      </c>
      <c r="N721" s="137" t="s">
        <v>925</v>
      </c>
      <c r="O721" s="137" t="s">
        <v>925</v>
      </c>
      <c r="P721" s="137" t="s">
        <v>925</v>
      </c>
      <c r="Q721" s="137" t="s">
        <v>925</v>
      </c>
      <c r="R721" s="203"/>
      <c r="S721" s="203"/>
      <c r="T721" s="193"/>
      <c r="U721" s="193" t="s">
        <v>925</v>
      </c>
      <c r="V721" s="193" t="s">
        <v>925</v>
      </c>
      <c r="W721" s="193" t="s">
        <v>925</v>
      </c>
      <c r="X721" s="193" t="s">
        <v>925</v>
      </c>
      <c r="Y721" s="193" t="s">
        <v>925</v>
      </c>
      <c r="Z721" s="193"/>
      <c r="AA721" s="203"/>
      <c r="AB721" s="203"/>
      <c r="AC721" s="147"/>
      <c r="AD721" s="148"/>
      <c r="AE721" s="158"/>
      <c r="AF721" s="158"/>
      <c r="AG721" s="158"/>
      <c r="AH721" s="158"/>
      <c r="AI721" s="158"/>
      <c r="AJ721" s="158"/>
      <c r="AK721" s="169"/>
      <c r="AL721" s="170"/>
      <c r="AM721" s="170"/>
      <c r="AN721" s="170"/>
      <c r="AO721" s="170"/>
      <c r="AP721" s="170"/>
      <c r="AQ721" s="169"/>
      <c r="AR721" s="183"/>
      <c r="AS721" s="183"/>
      <c r="AT721" s="183"/>
      <c r="AU721" s="183"/>
      <c r="AV721" s="183"/>
      <c r="AW721" s="183"/>
      <c r="AX721" s="64"/>
      <c r="AY721" s="64"/>
      <c r="AZ721" s="64"/>
      <c r="BA721" s="64"/>
      <c r="BB721" s="27"/>
      <c r="BC721" s="64"/>
    </row>
    <row r="722" spans="1:55" s="43" customFormat="1" ht="15.95" customHeight="1">
      <c r="A722" s="219" t="s">
        <v>1403</v>
      </c>
      <c r="B722" s="226" t="s">
        <v>1369</v>
      </c>
      <c r="C722" s="42">
        <v>42995</v>
      </c>
      <c r="D722" s="42"/>
      <c r="E722" s="93" t="s">
        <v>1039</v>
      </c>
      <c r="F722" s="65" t="s">
        <v>1306</v>
      </c>
      <c r="G722" s="112" t="s">
        <v>1040</v>
      </c>
      <c r="H722" s="41"/>
      <c r="I722" s="128"/>
      <c r="J722" s="128"/>
      <c r="K722" s="128"/>
      <c r="L722" s="138"/>
      <c r="M722" s="138" t="s">
        <v>925</v>
      </c>
      <c r="N722" s="138" t="s">
        <v>925</v>
      </c>
      <c r="O722" s="138" t="s">
        <v>925</v>
      </c>
      <c r="P722" s="138" t="s">
        <v>925</v>
      </c>
      <c r="Q722" s="138" t="s">
        <v>925</v>
      </c>
      <c r="R722" s="204" t="s">
        <v>925</v>
      </c>
      <c r="S722" s="204" t="s">
        <v>925</v>
      </c>
      <c r="T722" s="194"/>
      <c r="U722" s="194" t="s">
        <v>925</v>
      </c>
      <c r="V722" s="194" t="s">
        <v>925</v>
      </c>
      <c r="W722" s="194" t="s">
        <v>925</v>
      </c>
      <c r="X722" s="194" t="s">
        <v>925</v>
      </c>
      <c r="Y722" s="194" t="s">
        <v>925</v>
      </c>
      <c r="Z722" s="194" t="s">
        <v>925</v>
      </c>
      <c r="AA722" s="204" t="s">
        <v>925</v>
      </c>
      <c r="AB722" s="204"/>
      <c r="AC722" s="145"/>
      <c r="AD722" s="149"/>
      <c r="AE722" s="159"/>
      <c r="AF722" s="159"/>
      <c r="AG722" s="159"/>
      <c r="AH722" s="159"/>
      <c r="AI722" s="159"/>
      <c r="AJ722" s="159"/>
      <c r="AK722" s="171"/>
      <c r="AL722" s="172"/>
      <c r="AM722" s="172"/>
      <c r="AN722" s="172"/>
      <c r="AO722" s="172"/>
      <c r="AP722" s="172"/>
      <c r="AQ722" s="171"/>
      <c r="AR722" s="184"/>
      <c r="AS722" s="184"/>
      <c r="AT722" s="184"/>
      <c r="AU722" s="184"/>
      <c r="AV722" s="184"/>
      <c r="AW722" s="184"/>
      <c r="AX722" s="41"/>
      <c r="AY722" s="41" t="s">
        <v>942</v>
      </c>
      <c r="AZ722" s="41"/>
      <c r="BA722" s="41"/>
      <c r="BC722" s="41"/>
    </row>
    <row r="723" spans="1:55" s="43" customFormat="1" ht="15.95" customHeight="1">
      <c r="A723" s="219" t="s">
        <v>1401</v>
      </c>
      <c r="B723" s="226" t="s">
        <v>1254</v>
      </c>
      <c r="C723" s="42">
        <v>42995</v>
      </c>
      <c r="D723" s="42"/>
      <c r="E723" s="93" t="s">
        <v>1065</v>
      </c>
      <c r="F723" s="43" t="s">
        <v>1062</v>
      </c>
      <c r="G723" s="110" t="s">
        <v>1044</v>
      </c>
      <c r="H723" s="41"/>
      <c r="I723" s="128"/>
      <c r="J723" s="128"/>
      <c r="K723" s="128"/>
      <c r="L723" s="138"/>
      <c r="M723" s="138"/>
      <c r="N723" s="138"/>
      <c r="O723" s="138"/>
      <c r="P723" s="138"/>
      <c r="Q723" s="138"/>
      <c r="R723" s="204"/>
      <c r="S723" s="204"/>
      <c r="T723" s="194"/>
      <c r="U723" s="194" t="s">
        <v>925</v>
      </c>
      <c r="V723" s="194" t="s">
        <v>925</v>
      </c>
      <c r="W723" s="194" t="s">
        <v>925</v>
      </c>
      <c r="X723" s="194" t="s">
        <v>925</v>
      </c>
      <c r="Y723" s="194" t="s">
        <v>925</v>
      </c>
      <c r="Z723" s="194"/>
      <c r="AA723" s="204"/>
      <c r="AB723" s="204"/>
      <c r="AC723" s="145"/>
      <c r="AD723" s="149"/>
      <c r="AE723" s="159"/>
      <c r="AF723" s="159"/>
      <c r="AG723" s="159"/>
      <c r="AH723" s="159"/>
      <c r="AI723" s="159"/>
      <c r="AJ723" s="159"/>
      <c r="AK723" s="171"/>
      <c r="AL723" s="172"/>
      <c r="AM723" s="172"/>
      <c r="AN723" s="172"/>
      <c r="AO723" s="172"/>
      <c r="AP723" s="172"/>
      <c r="AQ723" s="171"/>
      <c r="AR723" s="184"/>
      <c r="AS723" s="184"/>
      <c r="AT723" s="184"/>
      <c r="AU723" s="184"/>
      <c r="AV723" s="184"/>
      <c r="AW723" s="184"/>
      <c r="AX723" s="41"/>
      <c r="AY723" s="41" t="s">
        <v>927</v>
      </c>
      <c r="AZ723" s="41"/>
      <c r="BA723" s="41"/>
      <c r="BB723" s="27"/>
      <c r="BC723" s="41"/>
    </row>
    <row r="724" spans="1:55" s="43" customFormat="1" ht="15.95" customHeight="1">
      <c r="A724" s="219" t="s">
        <v>1401</v>
      </c>
      <c r="B724" s="226" t="s">
        <v>1254</v>
      </c>
      <c r="C724" s="42">
        <v>42995</v>
      </c>
      <c r="D724" s="42"/>
      <c r="E724" s="93" t="s">
        <v>1118</v>
      </c>
      <c r="F724" s="43" t="s">
        <v>1319</v>
      </c>
      <c r="G724" s="110" t="s">
        <v>1119</v>
      </c>
      <c r="H724" s="41" t="s">
        <v>1120</v>
      </c>
      <c r="I724" s="128"/>
      <c r="J724" s="128"/>
      <c r="K724" s="128"/>
      <c r="L724" s="138"/>
      <c r="M724" s="138"/>
      <c r="N724" s="138"/>
      <c r="O724" s="138"/>
      <c r="P724" s="138"/>
      <c r="Q724" s="138"/>
      <c r="R724" s="204"/>
      <c r="S724" s="204"/>
      <c r="T724" s="194"/>
      <c r="U724" s="194" t="s">
        <v>925</v>
      </c>
      <c r="V724" s="194" t="s">
        <v>925</v>
      </c>
      <c r="W724" s="194" t="s">
        <v>925</v>
      </c>
      <c r="X724" s="194" t="s">
        <v>925</v>
      </c>
      <c r="Y724" s="194" t="s">
        <v>925</v>
      </c>
      <c r="Z724" s="194"/>
      <c r="AA724" s="204"/>
      <c r="AB724" s="204"/>
      <c r="AC724" s="145"/>
      <c r="AD724" s="149"/>
      <c r="AE724" s="159"/>
      <c r="AF724" s="159"/>
      <c r="AG724" s="159"/>
      <c r="AH724" s="159"/>
      <c r="AI724" s="159"/>
      <c r="AJ724" s="159"/>
      <c r="AK724" s="171"/>
      <c r="AL724" s="172"/>
      <c r="AM724" s="172"/>
      <c r="AN724" s="172"/>
      <c r="AO724" s="172"/>
      <c r="AP724" s="172"/>
      <c r="AQ724" s="171"/>
      <c r="AR724" s="184"/>
      <c r="AS724" s="184"/>
      <c r="AT724" s="184"/>
      <c r="AU724" s="184"/>
      <c r="AV724" s="184"/>
      <c r="AW724" s="184"/>
      <c r="AX724" s="26"/>
      <c r="AY724" s="26"/>
      <c r="AZ724" s="41"/>
      <c r="BA724" s="41"/>
      <c r="BB724" s="41"/>
      <c r="BC724" s="41"/>
    </row>
    <row r="725" spans="1:55" s="43" customFormat="1" ht="15.95" customHeight="1">
      <c r="A725" s="219" t="s">
        <v>1401</v>
      </c>
      <c r="B725" s="226" t="s">
        <v>1369</v>
      </c>
      <c r="C725" s="42">
        <v>42995</v>
      </c>
      <c r="D725" s="42">
        <v>42995</v>
      </c>
      <c r="E725" s="93" t="s">
        <v>1114</v>
      </c>
      <c r="F725" s="43" t="s">
        <v>1115</v>
      </c>
      <c r="G725" s="110" t="s">
        <v>1116</v>
      </c>
      <c r="H725" s="41" t="s">
        <v>1117</v>
      </c>
      <c r="I725" s="128"/>
      <c r="J725" s="128"/>
      <c r="K725" s="128"/>
      <c r="L725" s="138"/>
      <c r="M725" s="138" t="s">
        <v>925</v>
      </c>
      <c r="N725" s="138" t="s">
        <v>925</v>
      </c>
      <c r="O725" s="138" t="s">
        <v>925</v>
      </c>
      <c r="P725" s="138" t="s">
        <v>925</v>
      </c>
      <c r="Q725" s="138" t="s">
        <v>925</v>
      </c>
      <c r="R725" s="204"/>
      <c r="S725" s="204"/>
      <c r="T725" s="194"/>
      <c r="U725" s="194" t="s">
        <v>925</v>
      </c>
      <c r="V725" s="194" t="s">
        <v>925</v>
      </c>
      <c r="W725" s="194" t="s">
        <v>925</v>
      </c>
      <c r="X725" s="194" t="s">
        <v>925</v>
      </c>
      <c r="Y725" s="194" t="s">
        <v>925</v>
      </c>
      <c r="Z725" s="194"/>
      <c r="AA725" s="204"/>
      <c r="AB725" s="204"/>
      <c r="AC725" s="145"/>
      <c r="AD725" s="149"/>
      <c r="AE725" s="159"/>
      <c r="AF725" s="159"/>
      <c r="AG725" s="159"/>
      <c r="AH725" s="159"/>
      <c r="AI725" s="159"/>
      <c r="AJ725" s="159"/>
      <c r="AK725" s="171"/>
      <c r="AL725" s="172"/>
      <c r="AM725" s="172"/>
      <c r="AN725" s="172"/>
      <c r="AO725" s="172"/>
      <c r="AP725" s="172"/>
      <c r="AQ725" s="171"/>
      <c r="AR725" s="184"/>
      <c r="AS725" s="184"/>
      <c r="AT725" s="184"/>
      <c r="AU725" s="184"/>
      <c r="AV725" s="184"/>
      <c r="AW725" s="184"/>
      <c r="AX725" s="26"/>
      <c r="AY725" s="26"/>
      <c r="AZ725" s="41"/>
      <c r="BA725" s="41" t="s">
        <v>927</v>
      </c>
      <c r="BB725" s="41"/>
      <c r="BC725" s="41"/>
    </row>
    <row r="726" spans="1:55" s="43" customFormat="1" ht="15.95" customHeight="1">
      <c r="A726" s="219"/>
      <c r="B726" s="226"/>
      <c r="C726" s="42"/>
      <c r="D726" s="42"/>
      <c r="E726" s="93"/>
      <c r="G726" s="110"/>
      <c r="H726" s="41"/>
      <c r="I726" s="128"/>
      <c r="J726" s="128"/>
      <c r="K726" s="128"/>
      <c r="L726" s="138"/>
      <c r="M726" s="138"/>
      <c r="N726" s="138"/>
      <c r="O726" s="138"/>
      <c r="P726" s="138"/>
      <c r="Q726" s="138"/>
      <c r="R726" s="204"/>
      <c r="S726" s="204"/>
      <c r="T726" s="194"/>
      <c r="U726" s="194"/>
      <c r="V726" s="194"/>
      <c r="W726" s="194"/>
      <c r="X726" s="194"/>
      <c r="Y726" s="194"/>
      <c r="Z726" s="194"/>
      <c r="AA726" s="204"/>
      <c r="AB726" s="204"/>
      <c r="AC726" s="145"/>
      <c r="AD726" s="149"/>
      <c r="AE726" s="159"/>
      <c r="AF726" s="159"/>
      <c r="AG726" s="159"/>
      <c r="AH726" s="159"/>
      <c r="AI726" s="159"/>
      <c r="AJ726" s="159"/>
      <c r="AK726" s="171"/>
      <c r="AL726" s="172"/>
      <c r="AM726" s="172"/>
      <c r="AN726" s="172"/>
      <c r="AO726" s="172"/>
      <c r="AP726" s="172"/>
      <c r="AQ726" s="171"/>
      <c r="AR726" s="184"/>
      <c r="AS726" s="184"/>
      <c r="AT726" s="184"/>
      <c r="AU726" s="184"/>
      <c r="AV726" s="184"/>
      <c r="AW726" s="184"/>
      <c r="AX726" s="26"/>
      <c r="AY726" s="26"/>
      <c r="AZ726" s="41"/>
      <c r="BA726" s="41"/>
      <c r="BB726" s="41"/>
      <c r="BC726" s="41"/>
    </row>
    <row r="727" spans="1:55" s="43" customFormat="1" ht="15.95" customHeight="1">
      <c r="A727" s="219" t="s">
        <v>1403</v>
      </c>
      <c r="B727" s="226" t="s">
        <v>1369</v>
      </c>
      <c r="C727" s="42">
        <v>43001</v>
      </c>
      <c r="D727" s="42"/>
      <c r="E727" s="93" t="s">
        <v>808</v>
      </c>
      <c r="F727" s="43" t="s">
        <v>1311</v>
      </c>
      <c r="G727" s="110" t="s">
        <v>809</v>
      </c>
      <c r="H727" s="41" t="s">
        <v>817</v>
      </c>
      <c r="I727" s="128"/>
      <c r="J727" s="128"/>
      <c r="K727" s="128"/>
      <c r="L727" s="138" t="s">
        <v>925</v>
      </c>
      <c r="M727" s="138" t="s">
        <v>925</v>
      </c>
      <c r="N727" s="138" t="s">
        <v>925</v>
      </c>
      <c r="O727" s="138" t="s">
        <v>925</v>
      </c>
      <c r="P727" s="138" t="s">
        <v>925</v>
      </c>
      <c r="Q727" s="138" t="s">
        <v>925</v>
      </c>
      <c r="R727" s="204" t="s">
        <v>925</v>
      </c>
      <c r="S727" s="204" t="s">
        <v>925</v>
      </c>
      <c r="T727" s="194" t="s">
        <v>925</v>
      </c>
      <c r="U727" s="194" t="s">
        <v>925</v>
      </c>
      <c r="V727" s="194" t="s">
        <v>925</v>
      </c>
      <c r="W727" s="194" t="s">
        <v>925</v>
      </c>
      <c r="X727" s="194" t="s">
        <v>925</v>
      </c>
      <c r="Y727" s="194" t="s">
        <v>925</v>
      </c>
      <c r="Z727" s="194" t="s">
        <v>925</v>
      </c>
      <c r="AA727" s="204" t="s">
        <v>925</v>
      </c>
      <c r="AB727" s="204"/>
      <c r="AC727" s="145"/>
      <c r="AD727" s="149"/>
      <c r="AE727" s="159"/>
      <c r="AF727" s="159"/>
      <c r="AG727" s="159"/>
      <c r="AH727" s="159"/>
      <c r="AI727" s="159"/>
      <c r="AJ727" s="159"/>
      <c r="AK727" s="171"/>
      <c r="AL727" s="172"/>
      <c r="AM727" s="172"/>
      <c r="AN727" s="172"/>
      <c r="AO727" s="172"/>
      <c r="AP727" s="172"/>
      <c r="AQ727" s="171"/>
      <c r="AR727" s="184"/>
      <c r="AS727" s="184"/>
      <c r="AT727" s="184"/>
      <c r="AU727" s="184"/>
      <c r="AV727" s="184"/>
      <c r="AW727" s="184"/>
      <c r="AX727" s="41" t="s">
        <v>926</v>
      </c>
      <c r="AY727" s="41" t="s">
        <v>927</v>
      </c>
      <c r="AZ727" s="41" t="s">
        <v>66</v>
      </c>
      <c r="BA727" s="41" t="s">
        <v>967</v>
      </c>
      <c r="BB727" s="27"/>
      <c r="BC727" s="41" t="s">
        <v>968</v>
      </c>
    </row>
    <row r="728" spans="1:55" s="43" customFormat="1" ht="15.95" customHeight="1">
      <c r="A728" s="219" t="s">
        <v>1191</v>
      </c>
      <c r="B728" s="226" t="s">
        <v>1369</v>
      </c>
      <c r="C728" s="42">
        <v>43001</v>
      </c>
      <c r="D728" s="42"/>
      <c r="E728" s="93"/>
      <c r="F728" s="43" t="s">
        <v>1336</v>
      </c>
      <c r="G728" s="110" t="s">
        <v>1030</v>
      </c>
      <c r="H728" s="41" t="s">
        <v>1191</v>
      </c>
      <c r="I728" s="128"/>
      <c r="J728" s="128"/>
      <c r="K728" s="128"/>
      <c r="L728" s="138"/>
      <c r="M728" s="138"/>
      <c r="N728" s="138"/>
      <c r="O728" s="138"/>
      <c r="P728" s="138"/>
      <c r="Q728" s="138"/>
      <c r="R728" s="204"/>
      <c r="S728" s="204"/>
      <c r="T728" s="194"/>
      <c r="U728" s="194"/>
      <c r="V728" s="194"/>
      <c r="W728" s="194"/>
      <c r="X728" s="194"/>
      <c r="Y728" s="194"/>
      <c r="Z728" s="194"/>
      <c r="AA728" s="204"/>
      <c r="AB728" s="204"/>
      <c r="AC728" s="145"/>
      <c r="AD728" s="149"/>
      <c r="AE728" s="159"/>
      <c r="AF728" s="159"/>
      <c r="AG728" s="159"/>
      <c r="AH728" s="159"/>
      <c r="AI728" s="159"/>
      <c r="AJ728" s="159"/>
      <c r="AK728" s="171"/>
      <c r="AL728" s="172"/>
      <c r="AM728" s="172"/>
      <c r="AN728" s="172"/>
      <c r="AO728" s="172"/>
      <c r="AP728" s="172"/>
      <c r="AQ728" s="171"/>
      <c r="AR728" s="184"/>
      <c r="AS728" s="184"/>
      <c r="AT728" s="184"/>
      <c r="AU728" s="184"/>
      <c r="AV728" s="184"/>
      <c r="AW728" s="184"/>
      <c r="AX728" s="41"/>
      <c r="AY728" s="41"/>
      <c r="AZ728" s="41"/>
      <c r="BA728" s="41"/>
      <c r="BB728" s="27"/>
      <c r="BC728" s="41"/>
    </row>
    <row r="729" spans="1:55" s="43" customFormat="1" ht="15.95" customHeight="1">
      <c r="A729" s="219" t="s">
        <v>1401</v>
      </c>
      <c r="B729" s="226" t="s">
        <v>1369</v>
      </c>
      <c r="C729" s="62">
        <v>43001</v>
      </c>
      <c r="D729" s="62"/>
      <c r="E729" s="94" t="s">
        <v>983</v>
      </c>
      <c r="F729" s="43" t="s">
        <v>984</v>
      </c>
      <c r="G729" s="111" t="s">
        <v>985</v>
      </c>
      <c r="H729" s="64" t="s">
        <v>1376</v>
      </c>
      <c r="I729" s="129"/>
      <c r="J729" s="129"/>
      <c r="K729" s="129"/>
      <c r="L729" s="137"/>
      <c r="M729" s="137" t="s">
        <v>925</v>
      </c>
      <c r="N729" s="137" t="s">
        <v>925</v>
      </c>
      <c r="O729" s="137" t="s">
        <v>925</v>
      </c>
      <c r="P729" s="137" t="s">
        <v>925</v>
      </c>
      <c r="Q729" s="137" t="s">
        <v>925</v>
      </c>
      <c r="R729" s="203"/>
      <c r="S729" s="203"/>
      <c r="T729" s="193"/>
      <c r="U729" s="193" t="s">
        <v>925</v>
      </c>
      <c r="V729" s="193" t="s">
        <v>925</v>
      </c>
      <c r="W729" s="193" t="s">
        <v>925</v>
      </c>
      <c r="X729" s="193" t="s">
        <v>925</v>
      </c>
      <c r="Y729" s="193" t="s">
        <v>925</v>
      </c>
      <c r="Z729" s="193"/>
      <c r="AA729" s="203"/>
      <c r="AB729" s="203"/>
      <c r="AC729" s="147"/>
      <c r="AD729" s="148"/>
      <c r="AE729" s="158"/>
      <c r="AF729" s="158"/>
      <c r="AG729" s="158"/>
      <c r="AH729" s="158"/>
      <c r="AI729" s="158"/>
      <c r="AJ729" s="158"/>
      <c r="AK729" s="169"/>
      <c r="AL729" s="170"/>
      <c r="AM729" s="170"/>
      <c r="AN729" s="170"/>
      <c r="AO729" s="170"/>
      <c r="AP729" s="170"/>
      <c r="AQ729" s="169"/>
      <c r="AR729" s="183"/>
      <c r="AS729" s="183"/>
      <c r="AT729" s="183"/>
      <c r="AU729" s="183"/>
      <c r="AV729" s="183"/>
      <c r="AW729" s="183"/>
      <c r="AX729" s="64"/>
      <c r="AY729" s="64"/>
      <c r="AZ729" s="64"/>
      <c r="BA729" s="64"/>
      <c r="BB729" s="27"/>
      <c r="BC729" s="64"/>
    </row>
    <row r="730" spans="1:55" s="43" customFormat="1" ht="15.95" customHeight="1">
      <c r="A730" s="219" t="s">
        <v>1191</v>
      </c>
      <c r="B730" s="226" t="s">
        <v>1369</v>
      </c>
      <c r="C730" s="42">
        <v>43002</v>
      </c>
      <c r="D730" s="42"/>
      <c r="E730" s="93"/>
      <c r="F730" s="43" t="s">
        <v>1336</v>
      </c>
      <c r="G730" s="110" t="s">
        <v>1030</v>
      </c>
      <c r="H730" s="41" t="s">
        <v>1191</v>
      </c>
      <c r="I730" s="128"/>
      <c r="J730" s="128"/>
      <c r="K730" s="128"/>
      <c r="L730" s="138"/>
      <c r="M730" s="138"/>
      <c r="N730" s="138"/>
      <c r="O730" s="138"/>
      <c r="P730" s="138"/>
      <c r="Q730" s="138"/>
      <c r="R730" s="204"/>
      <c r="S730" s="204"/>
      <c r="T730" s="194"/>
      <c r="U730" s="194"/>
      <c r="V730" s="194"/>
      <c r="W730" s="194"/>
      <c r="X730" s="194"/>
      <c r="Y730" s="194"/>
      <c r="Z730" s="194"/>
      <c r="AA730" s="204"/>
      <c r="AB730" s="204"/>
      <c r="AC730" s="145"/>
      <c r="AD730" s="149"/>
      <c r="AE730" s="159"/>
      <c r="AF730" s="159"/>
      <c r="AG730" s="159"/>
      <c r="AH730" s="159"/>
      <c r="AI730" s="159"/>
      <c r="AJ730" s="159"/>
      <c r="AK730" s="171"/>
      <c r="AL730" s="172"/>
      <c r="AM730" s="172"/>
      <c r="AN730" s="172"/>
      <c r="AO730" s="172"/>
      <c r="AP730" s="172"/>
      <c r="AQ730" s="171"/>
      <c r="AR730" s="184"/>
      <c r="AS730" s="184"/>
      <c r="AT730" s="184"/>
      <c r="AU730" s="184"/>
      <c r="AV730" s="184"/>
      <c r="AW730" s="184"/>
      <c r="AX730" s="41"/>
      <c r="AY730" s="41"/>
      <c r="AZ730" s="41"/>
      <c r="BA730" s="41"/>
      <c r="BB730" s="27"/>
      <c r="BC730" s="41"/>
    </row>
    <row r="731" spans="1:55" s="43" customFormat="1" ht="15.95" customHeight="1">
      <c r="A731" s="219" t="s">
        <v>1401</v>
      </c>
      <c r="B731" s="226" t="s">
        <v>1369</v>
      </c>
      <c r="C731" s="42">
        <v>43002</v>
      </c>
      <c r="D731" s="42"/>
      <c r="E731" s="93" t="s">
        <v>808</v>
      </c>
      <c r="F731" s="43" t="s">
        <v>1311</v>
      </c>
      <c r="G731" s="110" t="s">
        <v>809</v>
      </c>
      <c r="H731" s="41" t="s">
        <v>913</v>
      </c>
      <c r="I731" s="128"/>
      <c r="J731" s="128"/>
      <c r="K731" s="128"/>
      <c r="L731" s="138" t="s">
        <v>925</v>
      </c>
      <c r="M731" s="138" t="s">
        <v>925</v>
      </c>
      <c r="N731" s="138" t="s">
        <v>925</v>
      </c>
      <c r="O731" s="138" t="s">
        <v>925</v>
      </c>
      <c r="P731" s="138" t="s">
        <v>925</v>
      </c>
      <c r="Q731" s="138" t="s">
        <v>925</v>
      </c>
      <c r="R731" s="204"/>
      <c r="S731" s="204"/>
      <c r="T731" s="194" t="s">
        <v>925</v>
      </c>
      <c r="U731" s="194" t="s">
        <v>925</v>
      </c>
      <c r="V731" s="194" t="s">
        <v>925</v>
      </c>
      <c r="W731" s="194" t="s">
        <v>925</v>
      </c>
      <c r="X731" s="194" t="s">
        <v>925</v>
      </c>
      <c r="Y731" s="194" t="s">
        <v>925</v>
      </c>
      <c r="Z731" s="194"/>
      <c r="AA731" s="204"/>
      <c r="AB731" s="204"/>
      <c r="AC731" s="145"/>
      <c r="AD731" s="149"/>
      <c r="AE731" s="159"/>
      <c r="AF731" s="159"/>
      <c r="AG731" s="159"/>
      <c r="AH731" s="159"/>
      <c r="AI731" s="159"/>
      <c r="AJ731" s="159"/>
      <c r="AK731" s="171"/>
      <c r="AL731" s="172"/>
      <c r="AM731" s="172"/>
      <c r="AN731" s="172"/>
      <c r="AO731" s="172"/>
      <c r="AP731" s="172"/>
      <c r="AQ731" s="171"/>
      <c r="AR731" s="184"/>
      <c r="AS731" s="184"/>
      <c r="AT731" s="184"/>
      <c r="AU731" s="184"/>
      <c r="AV731" s="184"/>
      <c r="AW731" s="184"/>
      <c r="AX731" s="41" t="s">
        <v>926</v>
      </c>
      <c r="AY731" s="41" t="s">
        <v>927</v>
      </c>
      <c r="AZ731" s="41" t="s">
        <v>66</v>
      </c>
      <c r="BA731" s="41"/>
      <c r="BB731" s="27"/>
      <c r="BC731" s="41"/>
    </row>
    <row r="732" spans="1:55" s="43" customFormat="1" ht="15.95" customHeight="1">
      <c r="A732" s="219" t="s">
        <v>1400</v>
      </c>
      <c r="B732" s="226" t="s">
        <v>1369</v>
      </c>
      <c r="C732" s="42">
        <v>43002</v>
      </c>
      <c r="D732" s="42"/>
      <c r="E732" s="93" t="s">
        <v>788</v>
      </c>
      <c r="F732" s="43" t="s">
        <v>1303</v>
      </c>
      <c r="G732" s="110" t="s">
        <v>789</v>
      </c>
      <c r="H732" s="41" t="s">
        <v>861</v>
      </c>
      <c r="I732" s="128"/>
      <c r="J732" s="128"/>
      <c r="K732" s="128"/>
      <c r="L732" s="138"/>
      <c r="M732" s="138"/>
      <c r="N732" s="138"/>
      <c r="O732" s="138"/>
      <c r="P732" s="138"/>
      <c r="Q732" s="138"/>
      <c r="R732" s="204"/>
      <c r="S732" s="204"/>
      <c r="T732" s="194"/>
      <c r="U732" s="194"/>
      <c r="V732" s="194"/>
      <c r="W732" s="194"/>
      <c r="X732" s="194"/>
      <c r="Y732" s="194"/>
      <c r="Z732" s="194"/>
      <c r="AA732" s="204"/>
      <c r="AB732" s="204"/>
      <c r="AC732" s="145"/>
      <c r="AD732" s="149"/>
      <c r="AE732" s="159" t="s">
        <v>925</v>
      </c>
      <c r="AF732" s="159" t="s">
        <v>925</v>
      </c>
      <c r="AG732" s="159" t="s">
        <v>925</v>
      </c>
      <c r="AH732" s="159" t="s">
        <v>925</v>
      </c>
      <c r="AI732" s="159" t="s">
        <v>925</v>
      </c>
      <c r="AJ732" s="159" t="s">
        <v>925</v>
      </c>
      <c r="AK732" s="171" t="s">
        <v>925</v>
      </c>
      <c r="AL732" s="172" t="s">
        <v>925</v>
      </c>
      <c r="AM732" s="172" t="s">
        <v>925</v>
      </c>
      <c r="AN732" s="172" t="s">
        <v>925</v>
      </c>
      <c r="AO732" s="172" t="s">
        <v>925</v>
      </c>
      <c r="AP732" s="172" t="s">
        <v>925</v>
      </c>
      <c r="AQ732" s="171"/>
      <c r="AR732" s="184"/>
      <c r="AS732" s="184"/>
      <c r="AT732" s="184"/>
      <c r="AU732" s="184"/>
      <c r="AV732" s="184"/>
      <c r="AW732" s="184"/>
      <c r="AX732" s="41" t="s">
        <v>926</v>
      </c>
      <c r="AY732" s="41" t="s">
        <v>942</v>
      </c>
      <c r="AZ732" s="41" t="s">
        <v>66</v>
      </c>
      <c r="BA732" s="41"/>
      <c r="BB732" s="27"/>
      <c r="BC732" s="41"/>
    </row>
    <row r="733" spans="1:55" s="43" customFormat="1" ht="15.95" customHeight="1">
      <c r="A733" s="219" t="s">
        <v>1403</v>
      </c>
      <c r="B733" s="226" t="s">
        <v>1369</v>
      </c>
      <c r="C733" s="42">
        <v>43002</v>
      </c>
      <c r="D733" s="42"/>
      <c r="E733" s="93" t="s">
        <v>803</v>
      </c>
      <c r="F733" s="43" t="s">
        <v>1305</v>
      </c>
      <c r="G733" s="110" t="s">
        <v>804</v>
      </c>
      <c r="H733" s="41" t="s">
        <v>849</v>
      </c>
      <c r="I733" s="128"/>
      <c r="J733" s="128"/>
      <c r="K733" s="128"/>
      <c r="L733" s="138"/>
      <c r="M733" s="138" t="s">
        <v>925</v>
      </c>
      <c r="N733" s="138" t="s">
        <v>925</v>
      </c>
      <c r="O733" s="138" t="s">
        <v>925</v>
      </c>
      <c r="P733" s="138" t="s">
        <v>925</v>
      </c>
      <c r="Q733" s="138" t="s">
        <v>925</v>
      </c>
      <c r="R733" s="204" t="s">
        <v>925</v>
      </c>
      <c r="S733" s="204" t="s">
        <v>925</v>
      </c>
      <c r="T733" s="194"/>
      <c r="U733" s="194" t="s">
        <v>925</v>
      </c>
      <c r="V733" s="194" t="s">
        <v>925</v>
      </c>
      <c r="W733" s="194" t="s">
        <v>925</v>
      </c>
      <c r="X733" s="194" t="s">
        <v>925</v>
      </c>
      <c r="Y733" s="194" t="s">
        <v>925</v>
      </c>
      <c r="Z733" s="194" t="s">
        <v>925</v>
      </c>
      <c r="AA733" s="204" t="s">
        <v>925</v>
      </c>
      <c r="AB733" s="204"/>
      <c r="AC733" s="145"/>
      <c r="AD733" s="149"/>
      <c r="AE733" s="159"/>
      <c r="AF733" s="159"/>
      <c r="AG733" s="159"/>
      <c r="AH733" s="159"/>
      <c r="AI733" s="159"/>
      <c r="AJ733" s="159"/>
      <c r="AK733" s="171"/>
      <c r="AL733" s="172"/>
      <c r="AM733" s="172"/>
      <c r="AN733" s="172"/>
      <c r="AO733" s="172"/>
      <c r="AP733" s="172"/>
      <c r="AQ733" s="171"/>
      <c r="AR733" s="184"/>
      <c r="AS733" s="184"/>
      <c r="AT733" s="184"/>
      <c r="AU733" s="184"/>
      <c r="AV733" s="184"/>
      <c r="AW733" s="184"/>
      <c r="AX733" s="41" t="s">
        <v>926</v>
      </c>
      <c r="AY733" s="41" t="s">
        <v>942</v>
      </c>
      <c r="AZ733" s="41" t="s">
        <v>66</v>
      </c>
      <c r="BA733" s="41"/>
      <c r="BB733" s="27"/>
      <c r="BC733" s="41"/>
    </row>
    <row r="734" spans="1:55" s="43" customFormat="1" ht="15.95" customHeight="1">
      <c r="A734" s="219" t="s">
        <v>1403</v>
      </c>
      <c r="B734" s="226" t="s">
        <v>1369</v>
      </c>
      <c r="C734" s="42">
        <v>43002</v>
      </c>
      <c r="D734" s="42"/>
      <c r="E734" s="93" t="s">
        <v>1066</v>
      </c>
      <c r="F734" s="65" t="s">
        <v>1232</v>
      </c>
      <c r="G734" s="112" t="s">
        <v>1233</v>
      </c>
      <c r="H734" s="41" t="s">
        <v>1396</v>
      </c>
      <c r="I734" s="128"/>
      <c r="J734" s="128"/>
      <c r="K734" s="128"/>
      <c r="L734" s="138"/>
      <c r="M734" s="138" t="s">
        <v>925</v>
      </c>
      <c r="N734" s="138" t="s">
        <v>925</v>
      </c>
      <c r="O734" s="138" t="s">
        <v>925</v>
      </c>
      <c r="P734" s="138" t="s">
        <v>925</v>
      </c>
      <c r="Q734" s="138" t="s">
        <v>925</v>
      </c>
      <c r="R734" s="204" t="s">
        <v>925</v>
      </c>
      <c r="S734" s="204" t="s">
        <v>925</v>
      </c>
      <c r="T734" s="194"/>
      <c r="U734" s="194" t="s">
        <v>925</v>
      </c>
      <c r="V734" s="194" t="s">
        <v>925</v>
      </c>
      <c r="W734" s="194" t="s">
        <v>925</v>
      </c>
      <c r="X734" s="194" t="s">
        <v>925</v>
      </c>
      <c r="Y734" s="194" t="s">
        <v>925</v>
      </c>
      <c r="Z734" s="194" t="s">
        <v>925</v>
      </c>
      <c r="AA734" s="204" t="s">
        <v>925</v>
      </c>
      <c r="AB734" s="204"/>
      <c r="AC734" s="145"/>
      <c r="AD734" s="149"/>
      <c r="AE734" s="159"/>
      <c r="AF734" s="159"/>
      <c r="AG734" s="159"/>
      <c r="AH734" s="159"/>
      <c r="AI734" s="159"/>
      <c r="AJ734" s="159"/>
      <c r="AK734" s="171"/>
      <c r="AL734" s="172"/>
      <c r="AM734" s="172"/>
      <c r="AN734" s="172"/>
      <c r="AO734" s="172"/>
      <c r="AP734" s="172"/>
      <c r="AQ734" s="171"/>
      <c r="AR734" s="184"/>
      <c r="AS734" s="184"/>
      <c r="AT734" s="184"/>
      <c r="AU734" s="184"/>
      <c r="AV734" s="184"/>
      <c r="AW734" s="184"/>
      <c r="AX734" s="41"/>
      <c r="AY734" s="64" t="s">
        <v>942</v>
      </c>
      <c r="AZ734" s="41"/>
      <c r="BA734" s="41"/>
      <c r="BC734" s="41"/>
    </row>
    <row r="735" spans="1:55" s="43" customFormat="1" ht="15.95" customHeight="1">
      <c r="A735" s="219" t="s">
        <v>1401</v>
      </c>
      <c r="B735" s="226" t="s">
        <v>1369</v>
      </c>
      <c r="C735" s="62">
        <v>43002</v>
      </c>
      <c r="D735" s="62"/>
      <c r="E735" s="94" t="s">
        <v>977</v>
      </c>
      <c r="F735" s="43" t="s">
        <v>978</v>
      </c>
      <c r="G735" s="111" t="s">
        <v>979</v>
      </c>
      <c r="H735" s="64" t="s">
        <v>1376</v>
      </c>
      <c r="I735" s="129"/>
      <c r="J735" s="129"/>
      <c r="K735" s="129"/>
      <c r="L735" s="137"/>
      <c r="M735" s="137" t="s">
        <v>925</v>
      </c>
      <c r="N735" s="137" t="s">
        <v>925</v>
      </c>
      <c r="O735" s="137" t="s">
        <v>925</v>
      </c>
      <c r="P735" s="137" t="s">
        <v>925</v>
      </c>
      <c r="Q735" s="137" t="s">
        <v>925</v>
      </c>
      <c r="R735" s="203"/>
      <c r="S735" s="203"/>
      <c r="T735" s="193"/>
      <c r="U735" s="193" t="s">
        <v>925</v>
      </c>
      <c r="V735" s="193" t="s">
        <v>925</v>
      </c>
      <c r="W735" s="193" t="s">
        <v>925</v>
      </c>
      <c r="X735" s="193" t="s">
        <v>925</v>
      </c>
      <c r="Y735" s="193" t="s">
        <v>925</v>
      </c>
      <c r="Z735" s="193"/>
      <c r="AA735" s="203"/>
      <c r="AB735" s="203"/>
      <c r="AC735" s="147"/>
      <c r="AD735" s="148"/>
      <c r="AE735" s="158"/>
      <c r="AF735" s="158"/>
      <c r="AG735" s="158"/>
      <c r="AH735" s="158"/>
      <c r="AI735" s="158"/>
      <c r="AJ735" s="158"/>
      <c r="AK735" s="169"/>
      <c r="AL735" s="170"/>
      <c r="AM735" s="170"/>
      <c r="AN735" s="170"/>
      <c r="AO735" s="170"/>
      <c r="AP735" s="170"/>
      <c r="AQ735" s="169"/>
      <c r="AR735" s="183"/>
      <c r="AS735" s="183"/>
      <c r="AT735" s="183"/>
      <c r="AU735" s="183"/>
      <c r="AV735" s="183"/>
      <c r="AW735" s="183"/>
      <c r="AX735" s="64"/>
      <c r="AY735" s="64"/>
      <c r="AZ735" s="64"/>
      <c r="BA735" s="64"/>
      <c r="BB735" s="27"/>
      <c r="BC735" s="64"/>
    </row>
    <row r="736" spans="1:55" s="43" customFormat="1" ht="15.95" customHeight="1">
      <c r="A736" s="219" t="s">
        <v>1401</v>
      </c>
      <c r="B736" s="226" t="s">
        <v>1369</v>
      </c>
      <c r="C736" s="62">
        <v>43002</v>
      </c>
      <c r="D736" s="62"/>
      <c r="E736" s="94" t="s">
        <v>1025</v>
      </c>
      <c r="F736" s="43" t="s">
        <v>990</v>
      </c>
      <c r="G736" s="111" t="s">
        <v>1026</v>
      </c>
      <c r="H736" s="64" t="s">
        <v>1376</v>
      </c>
      <c r="I736" s="129"/>
      <c r="J736" s="129"/>
      <c r="K736" s="129"/>
      <c r="L736" s="137"/>
      <c r="M736" s="137" t="s">
        <v>925</v>
      </c>
      <c r="N736" s="137" t="s">
        <v>925</v>
      </c>
      <c r="O736" s="137" t="s">
        <v>925</v>
      </c>
      <c r="P736" s="137" t="s">
        <v>925</v>
      </c>
      <c r="Q736" s="137" t="s">
        <v>925</v>
      </c>
      <c r="R736" s="203"/>
      <c r="S736" s="203"/>
      <c r="T736" s="193"/>
      <c r="U736" s="193" t="s">
        <v>925</v>
      </c>
      <c r="V736" s="193" t="s">
        <v>925</v>
      </c>
      <c r="W736" s="193" t="s">
        <v>925</v>
      </c>
      <c r="X736" s="193" t="s">
        <v>925</v>
      </c>
      <c r="Y736" s="193" t="s">
        <v>925</v>
      </c>
      <c r="Z736" s="193"/>
      <c r="AA736" s="203"/>
      <c r="AB736" s="203"/>
      <c r="AC736" s="147"/>
      <c r="AD736" s="148"/>
      <c r="AE736" s="158"/>
      <c r="AF736" s="158"/>
      <c r="AG736" s="158"/>
      <c r="AH736" s="158"/>
      <c r="AI736" s="158"/>
      <c r="AJ736" s="158"/>
      <c r="AK736" s="169"/>
      <c r="AL736" s="170"/>
      <c r="AM736" s="170"/>
      <c r="AN736" s="170"/>
      <c r="AO736" s="170"/>
      <c r="AP736" s="170"/>
      <c r="AQ736" s="169"/>
      <c r="AR736" s="183"/>
      <c r="AS736" s="183"/>
      <c r="AT736" s="183"/>
      <c r="AU736" s="183"/>
      <c r="AV736" s="183"/>
      <c r="AW736" s="183"/>
      <c r="AX736" s="64"/>
      <c r="AY736" s="64"/>
      <c r="AZ736" s="64"/>
      <c r="BA736" s="64"/>
      <c r="BB736" s="27"/>
      <c r="BC736" s="64"/>
    </row>
    <row r="737" spans="1:55" s="43" customFormat="1" ht="15.95" customHeight="1">
      <c r="A737" s="219" t="s">
        <v>1403</v>
      </c>
      <c r="B737" s="226" t="s">
        <v>1369</v>
      </c>
      <c r="C737" s="62">
        <v>43002</v>
      </c>
      <c r="D737" s="62"/>
      <c r="E737" s="94" t="s">
        <v>1017</v>
      </c>
      <c r="F737" s="43" t="s">
        <v>1022</v>
      </c>
      <c r="G737" s="111" t="s">
        <v>1018</v>
      </c>
      <c r="H737" s="64" t="s">
        <v>1376</v>
      </c>
      <c r="I737" s="129"/>
      <c r="J737" s="129"/>
      <c r="K737" s="129"/>
      <c r="L737" s="137"/>
      <c r="M737" s="137" t="s">
        <v>925</v>
      </c>
      <c r="N737" s="137" t="s">
        <v>925</v>
      </c>
      <c r="O737" s="137" t="s">
        <v>925</v>
      </c>
      <c r="P737" s="137" t="s">
        <v>925</v>
      </c>
      <c r="Q737" s="137" t="s">
        <v>925</v>
      </c>
      <c r="R737" s="203" t="s">
        <v>925</v>
      </c>
      <c r="S737" s="203" t="s">
        <v>925</v>
      </c>
      <c r="T737" s="193"/>
      <c r="U737" s="193" t="s">
        <v>925</v>
      </c>
      <c r="V737" s="193" t="s">
        <v>925</v>
      </c>
      <c r="W737" s="193" t="s">
        <v>925</v>
      </c>
      <c r="X737" s="193" t="s">
        <v>925</v>
      </c>
      <c r="Y737" s="193" t="s">
        <v>925</v>
      </c>
      <c r="Z737" s="193" t="s">
        <v>925</v>
      </c>
      <c r="AA737" s="203" t="s">
        <v>925</v>
      </c>
      <c r="AB737" s="203"/>
      <c r="AC737" s="147"/>
      <c r="AD737" s="148"/>
      <c r="AE737" s="158"/>
      <c r="AF737" s="158"/>
      <c r="AG737" s="158"/>
      <c r="AH737" s="158"/>
      <c r="AI737" s="158"/>
      <c r="AJ737" s="158"/>
      <c r="AK737" s="169"/>
      <c r="AL737" s="170"/>
      <c r="AM737" s="170"/>
      <c r="AN737" s="170"/>
      <c r="AO737" s="170"/>
      <c r="AP737" s="170"/>
      <c r="AQ737" s="169"/>
      <c r="AR737" s="183"/>
      <c r="AS737" s="183"/>
      <c r="AT737" s="183"/>
      <c r="AU737" s="183"/>
      <c r="AV737" s="183"/>
      <c r="AW737" s="183"/>
      <c r="AX737" s="64"/>
      <c r="AY737" s="64"/>
      <c r="AZ737" s="64"/>
      <c r="BA737" s="64"/>
      <c r="BB737" s="27"/>
      <c r="BC737" s="64"/>
    </row>
    <row r="738" spans="1:55" s="43" customFormat="1" ht="15.95" customHeight="1">
      <c r="A738" s="219" t="s">
        <v>1403</v>
      </c>
      <c r="B738" s="226" t="s">
        <v>1369</v>
      </c>
      <c r="C738" s="62">
        <v>43002</v>
      </c>
      <c r="D738" s="62"/>
      <c r="E738" s="94" t="s">
        <v>1020</v>
      </c>
      <c r="F738" s="43" t="s">
        <v>1028</v>
      </c>
      <c r="G738" s="111" t="s">
        <v>1015</v>
      </c>
      <c r="H738" s="64" t="s">
        <v>1376</v>
      </c>
      <c r="I738" s="129"/>
      <c r="J738" s="129"/>
      <c r="K738" s="129"/>
      <c r="L738" s="137"/>
      <c r="M738" s="137" t="s">
        <v>925</v>
      </c>
      <c r="N738" s="137" t="s">
        <v>925</v>
      </c>
      <c r="O738" s="137" t="s">
        <v>925</v>
      </c>
      <c r="P738" s="137" t="s">
        <v>925</v>
      </c>
      <c r="Q738" s="137" t="s">
        <v>925</v>
      </c>
      <c r="R738" s="203" t="s">
        <v>925</v>
      </c>
      <c r="S738" s="203" t="s">
        <v>925</v>
      </c>
      <c r="T738" s="193"/>
      <c r="U738" s="193" t="s">
        <v>925</v>
      </c>
      <c r="V738" s="193" t="s">
        <v>925</v>
      </c>
      <c r="W738" s="193" t="s">
        <v>925</v>
      </c>
      <c r="X738" s="193" t="s">
        <v>925</v>
      </c>
      <c r="Y738" s="193" t="s">
        <v>925</v>
      </c>
      <c r="Z738" s="193" t="s">
        <v>925</v>
      </c>
      <c r="AA738" s="203" t="s">
        <v>925</v>
      </c>
      <c r="AB738" s="203"/>
      <c r="AC738" s="147"/>
      <c r="AD738" s="148"/>
      <c r="AE738" s="158"/>
      <c r="AF738" s="158"/>
      <c r="AG738" s="158"/>
      <c r="AH738" s="158"/>
      <c r="AI738" s="158"/>
      <c r="AJ738" s="158"/>
      <c r="AK738" s="169"/>
      <c r="AL738" s="170"/>
      <c r="AM738" s="170"/>
      <c r="AN738" s="170"/>
      <c r="AO738" s="170"/>
      <c r="AP738" s="170"/>
      <c r="AQ738" s="169"/>
      <c r="AR738" s="183"/>
      <c r="AS738" s="183"/>
      <c r="AT738" s="183"/>
      <c r="AU738" s="183"/>
      <c r="AV738" s="183"/>
      <c r="AW738" s="183"/>
      <c r="AX738" s="64"/>
      <c r="AY738" s="64"/>
      <c r="AZ738" s="64"/>
      <c r="BA738" s="64"/>
      <c r="BB738" s="27"/>
      <c r="BC738" s="64"/>
    </row>
    <row r="739" spans="1:55" s="43" customFormat="1" ht="15.95" customHeight="1">
      <c r="A739" s="219" t="s">
        <v>1403</v>
      </c>
      <c r="B739" s="226" t="s">
        <v>1369</v>
      </c>
      <c r="C739" s="62">
        <v>43002</v>
      </c>
      <c r="D739" s="62"/>
      <c r="E739" s="94" t="s">
        <v>972</v>
      </c>
      <c r="F739" s="43" t="s">
        <v>1317</v>
      </c>
      <c r="G739" s="111" t="s">
        <v>992</v>
      </c>
      <c r="H739" s="64" t="s">
        <v>1376</v>
      </c>
      <c r="I739" s="129"/>
      <c r="J739" s="129"/>
      <c r="K739" s="129"/>
      <c r="L739" s="137" t="s">
        <v>925</v>
      </c>
      <c r="M739" s="137" t="s">
        <v>925</v>
      </c>
      <c r="N739" s="137" t="s">
        <v>925</v>
      </c>
      <c r="O739" s="137" t="s">
        <v>925</v>
      </c>
      <c r="P739" s="137" t="s">
        <v>925</v>
      </c>
      <c r="Q739" s="137" t="s">
        <v>925</v>
      </c>
      <c r="R739" s="203"/>
      <c r="S739" s="203"/>
      <c r="T739" s="193" t="s">
        <v>925</v>
      </c>
      <c r="U739" s="193" t="s">
        <v>925</v>
      </c>
      <c r="V739" s="193" t="s">
        <v>925</v>
      </c>
      <c r="W739" s="193" t="s">
        <v>925</v>
      </c>
      <c r="X739" s="193" t="s">
        <v>925</v>
      </c>
      <c r="Y739" s="193" t="s">
        <v>925</v>
      </c>
      <c r="Z739" s="193" t="s">
        <v>925</v>
      </c>
      <c r="AA739" s="203" t="s">
        <v>925</v>
      </c>
      <c r="AB739" s="203" t="s">
        <v>925</v>
      </c>
      <c r="AC739" s="147"/>
      <c r="AD739" s="148"/>
      <c r="AE739" s="158"/>
      <c r="AF739" s="158"/>
      <c r="AG739" s="158"/>
      <c r="AH739" s="158"/>
      <c r="AI739" s="158"/>
      <c r="AJ739" s="158"/>
      <c r="AK739" s="169"/>
      <c r="AL739" s="170"/>
      <c r="AM739" s="170"/>
      <c r="AN739" s="170"/>
      <c r="AO739" s="170"/>
      <c r="AP739" s="170"/>
      <c r="AQ739" s="169"/>
      <c r="AR739" s="183"/>
      <c r="AS739" s="183"/>
      <c r="AT739" s="183"/>
      <c r="AU739" s="183"/>
      <c r="AV739" s="183"/>
      <c r="AW739" s="183"/>
      <c r="AX739" s="64"/>
      <c r="AY739" s="64"/>
      <c r="AZ739" s="64"/>
      <c r="BA739" s="64"/>
      <c r="BB739" s="27"/>
      <c r="BC739" s="64"/>
    </row>
    <row r="740" spans="1:55" s="12" customFormat="1" ht="15.95" customHeight="1">
      <c r="A740" s="219" t="s">
        <v>1403</v>
      </c>
      <c r="B740" s="226" t="s">
        <v>1369</v>
      </c>
      <c r="C740" s="79">
        <v>43002</v>
      </c>
      <c r="D740" s="79"/>
      <c r="E740" s="93" t="s">
        <v>1055</v>
      </c>
      <c r="F740" s="12" t="s">
        <v>1056</v>
      </c>
      <c r="G740" s="110" t="s">
        <v>1057</v>
      </c>
      <c r="H740" s="80"/>
      <c r="I740" s="134"/>
      <c r="J740" s="134"/>
      <c r="K740" s="134"/>
      <c r="L740" s="138"/>
      <c r="M740" s="143" t="s">
        <v>925</v>
      </c>
      <c r="N740" s="143" t="s">
        <v>925</v>
      </c>
      <c r="O740" s="143" t="s">
        <v>925</v>
      </c>
      <c r="P740" s="143" t="s">
        <v>925</v>
      </c>
      <c r="Q740" s="143" t="s">
        <v>925</v>
      </c>
      <c r="R740" s="210" t="s">
        <v>925</v>
      </c>
      <c r="S740" s="204" t="s">
        <v>925</v>
      </c>
      <c r="T740" s="194"/>
      <c r="U740" s="200" t="s">
        <v>925</v>
      </c>
      <c r="V740" s="200" t="s">
        <v>925</v>
      </c>
      <c r="W740" s="200" t="s">
        <v>925</v>
      </c>
      <c r="X740" s="200" t="s">
        <v>925</v>
      </c>
      <c r="Y740" s="200" t="s">
        <v>925</v>
      </c>
      <c r="Z740" s="200" t="s">
        <v>925</v>
      </c>
      <c r="AA740" s="210" t="s">
        <v>925</v>
      </c>
      <c r="AB740" s="204" t="s">
        <v>925</v>
      </c>
      <c r="AC740" s="149"/>
      <c r="AD740" s="149"/>
      <c r="AE740" s="162"/>
      <c r="AF740" s="162"/>
      <c r="AG740" s="162"/>
      <c r="AH740" s="162"/>
      <c r="AI740" s="162"/>
      <c r="AJ740" s="162"/>
      <c r="AK740" s="171"/>
      <c r="AL740" s="171"/>
      <c r="AM740" s="171"/>
      <c r="AN740" s="171"/>
      <c r="AO740" s="171"/>
      <c r="AP740" s="171"/>
      <c r="AQ740" s="171"/>
      <c r="AR740" s="187"/>
      <c r="AS740" s="187"/>
      <c r="AT740" s="187"/>
      <c r="AU740" s="187"/>
      <c r="AV740" s="187"/>
      <c r="AW740" s="187"/>
      <c r="AX740" s="80"/>
      <c r="AY740" s="80" t="s">
        <v>927</v>
      </c>
      <c r="AZ740" s="80"/>
      <c r="BA740" s="80"/>
      <c r="BB740" s="82"/>
      <c r="BC740" s="80"/>
    </row>
    <row r="741" spans="1:55" s="43" customFormat="1" ht="15.95" customHeight="1">
      <c r="A741" s="219" t="s">
        <v>1403</v>
      </c>
      <c r="B741" s="226" t="s">
        <v>1254</v>
      </c>
      <c r="C741" s="42">
        <v>43002</v>
      </c>
      <c r="D741" s="42"/>
      <c r="E741" s="95" t="s">
        <v>1227</v>
      </c>
      <c r="F741" s="65" t="s">
        <v>1049</v>
      </c>
      <c r="G741" s="112" t="s">
        <v>1061</v>
      </c>
      <c r="H741" s="41"/>
      <c r="I741" s="128"/>
      <c r="J741" s="128"/>
      <c r="K741" s="128"/>
      <c r="L741" s="138"/>
      <c r="M741" s="138"/>
      <c r="N741" s="138"/>
      <c r="O741" s="138"/>
      <c r="P741" s="138"/>
      <c r="Q741" s="138"/>
      <c r="R741" s="204"/>
      <c r="S741" s="204"/>
      <c r="T741" s="194"/>
      <c r="U741" s="194" t="s">
        <v>925</v>
      </c>
      <c r="V741" s="194" t="s">
        <v>925</v>
      </c>
      <c r="W741" s="194" t="s">
        <v>925</v>
      </c>
      <c r="X741" s="194" t="s">
        <v>925</v>
      </c>
      <c r="Y741" s="194" t="s">
        <v>925</v>
      </c>
      <c r="Z741" s="194" t="s">
        <v>925</v>
      </c>
      <c r="AA741" s="204" t="s">
        <v>925</v>
      </c>
      <c r="AB741" s="204"/>
      <c r="AC741" s="145"/>
      <c r="AD741" s="149"/>
      <c r="AE741" s="159"/>
      <c r="AF741" s="159"/>
      <c r="AG741" s="159"/>
      <c r="AH741" s="159"/>
      <c r="AI741" s="159"/>
      <c r="AJ741" s="159"/>
      <c r="AK741" s="171"/>
      <c r="AL741" s="172"/>
      <c r="AM741" s="172"/>
      <c r="AN741" s="172"/>
      <c r="AO741" s="172"/>
      <c r="AP741" s="172"/>
      <c r="AQ741" s="171"/>
      <c r="AR741" s="184"/>
      <c r="AS741" s="184"/>
      <c r="AT741" s="184"/>
      <c r="AU741" s="184"/>
      <c r="AV741" s="184"/>
      <c r="AW741" s="184"/>
      <c r="AX741" s="41"/>
      <c r="AY741" s="41" t="s">
        <v>927</v>
      </c>
      <c r="AZ741" s="41"/>
      <c r="BA741" s="41"/>
      <c r="BB741" s="27"/>
      <c r="BC741" s="41"/>
    </row>
    <row r="742" spans="1:55" s="43" customFormat="1" ht="15.95" customHeight="1">
      <c r="A742" s="219" t="s">
        <v>1401</v>
      </c>
      <c r="B742" s="226" t="s">
        <v>1369</v>
      </c>
      <c r="C742" s="42">
        <v>43002</v>
      </c>
      <c r="D742" s="42"/>
      <c r="E742" s="93" t="s">
        <v>1058</v>
      </c>
      <c r="F742" s="43" t="s">
        <v>1046</v>
      </c>
      <c r="G742" s="110" t="s">
        <v>1059</v>
      </c>
      <c r="H742" s="41"/>
      <c r="I742" s="128"/>
      <c r="J742" s="128"/>
      <c r="K742" s="128"/>
      <c r="L742" s="138"/>
      <c r="M742" s="138" t="s">
        <v>925</v>
      </c>
      <c r="N742" s="138" t="s">
        <v>925</v>
      </c>
      <c r="O742" s="138" t="s">
        <v>925</v>
      </c>
      <c r="P742" s="138" t="s">
        <v>925</v>
      </c>
      <c r="Q742" s="138" t="s">
        <v>925</v>
      </c>
      <c r="R742" s="204"/>
      <c r="S742" s="204"/>
      <c r="T742" s="194"/>
      <c r="U742" s="194" t="s">
        <v>925</v>
      </c>
      <c r="V742" s="194" t="s">
        <v>925</v>
      </c>
      <c r="W742" s="194" t="s">
        <v>925</v>
      </c>
      <c r="X742" s="194" t="s">
        <v>925</v>
      </c>
      <c r="Y742" s="194" t="s">
        <v>925</v>
      </c>
      <c r="Z742" s="194"/>
      <c r="AA742" s="204"/>
      <c r="AB742" s="204"/>
      <c r="AC742" s="145"/>
      <c r="AD742" s="149"/>
      <c r="AE742" s="159"/>
      <c r="AF742" s="159"/>
      <c r="AG742" s="159"/>
      <c r="AH742" s="159"/>
      <c r="AI742" s="159"/>
      <c r="AJ742" s="159"/>
      <c r="AK742" s="171"/>
      <c r="AL742" s="172"/>
      <c r="AM742" s="172"/>
      <c r="AN742" s="172"/>
      <c r="AO742" s="172"/>
      <c r="AP742" s="172"/>
      <c r="AQ742" s="171"/>
      <c r="AR742" s="184"/>
      <c r="AS742" s="184"/>
      <c r="AT742" s="184"/>
      <c r="AU742" s="184"/>
      <c r="AV742" s="184"/>
      <c r="AW742" s="184"/>
      <c r="AX742" s="41"/>
      <c r="AY742" s="41" t="s">
        <v>927</v>
      </c>
      <c r="AZ742" s="41"/>
      <c r="BA742" s="41"/>
      <c r="BB742" s="27"/>
      <c r="BC742" s="41"/>
    </row>
    <row r="743" spans="1:55" s="43" customFormat="1" ht="15.95" customHeight="1">
      <c r="A743" s="219" t="s">
        <v>1403</v>
      </c>
      <c r="B743" s="226" t="s">
        <v>1369</v>
      </c>
      <c r="C743" s="42">
        <v>43002</v>
      </c>
      <c r="D743" s="42">
        <v>43002</v>
      </c>
      <c r="E743" s="93" t="s">
        <v>1089</v>
      </c>
      <c r="F743" s="43" t="s">
        <v>1312</v>
      </c>
      <c r="G743" s="110" t="s">
        <v>1090</v>
      </c>
      <c r="H743" s="41" t="s">
        <v>1091</v>
      </c>
      <c r="I743" s="128"/>
      <c r="J743" s="128"/>
      <c r="K743" s="128"/>
      <c r="L743" s="138"/>
      <c r="M743" s="138" t="s">
        <v>925</v>
      </c>
      <c r="N743" s="138" t="s">
        <v>925</v>
      </c>
      <c r="O743" s="138" t="s">
        <v>925</v>
      </c>
      <c r="P743" s="138" t="s">
        <v>925</v>
      </c>
      <c r="Q743" s="138" t="s">
        <v>925</v>
      </c>
      <c r="R743" s="204" t="s">
        <v>925</v>
      </c>
      <c r="S743" s="204" t="s">
        <v>925</v>
      </c>
      <c r="T743" s="194"/>
      <c r="U743" s="194" t="s">
        <v>925</v>
      </c>
      <c r="V743" s="194" t="s">
        <v>925</v>
      </c>
      <c r="W743" s="194" t="s">
        <v>925</v>
      </c>
      <c r="X743" s="194" t="s">
        <v>925</v>
      </c>
      <c r="Y743" s="194" t="s">
        <v>925</v>
      </c>
      <c r="Z743" s="194" t="s">
        <v>925</v>
      </c>
      <c r="AA743" s="204" t="s">
        <v>925</v>
      </c>
      <c r="AB743" s="204"/>
      <c r="AC743" s="145"/>
      <c r="AD743" s="149"/>
      <c r="AE743" s="159"/>
      <c r="AF743" s="159"/>
      <c r="AG743" s="159"/>
      <c r="AH743" s="159"/>
      <c r="AI743" s="159"/>
      <c r="AJ743" s="159"/>
      <c r="AK743" s="171"/>
      <c r="AL743" s="172"/>
      <c r="AM743" s="172"/>
      <c r="AN743" s="172"/>
      <c r="AO743" s="172"/>
      <c r="AP743" s="172"/>
      <c r="AQ743" s="171"/>
      <c r="AR743" s="184"/>
      <c r="AS743" s="184"/>
      <c r="AT743" s="184"/>
      <c r="AU743" s="184"/>
      <c r="AV743" s="184"/>
      <c r="AW743" s="184"/>
      <c r="AX743" s="26"/>
      <c r="AY743" s="26"/>
      <c r="AZ743" s="41"/>
      <c r="BA743" s="41"/>
      <c r="BB743" s="41"/>
      <c r="BC743" s="41"/>
    </row>
    <row r="744" spans="1:55" s="43" customFormat="1" ht="15.95" customHeight="1">
      <c r="A744" s="219" t="s">
        <v>1403</v>
      </c>
      <c r="B744" s="226" t="s">
        <v>1369</v>
      </c>
      <c r="C744" s="42">
        <v>43002</v>
      </c>
      <c r="D744" s="42"/>
      <c r="E744" s="93" t="s">
        <v>1108</v>
      </c>
      <c r="F744" s="43" t="s">
        <v>1257</v>
      </c>
      <c r="G744" s="110" t="s">
        <v>1365</v>
      </c>
      <c r="H744" s="41" t="s">
        <v>1109</v>
      </c>
      <c r="I744" s="128"/>
      <c r="J744" s="128"/>
      <c r="K744" s="128"/>
      <c r="L744" s="138"/>
      <c r="M744" s="138" t="s">
        <v>925</v>
      </c>
      <c r="N744" s="138" t="s">
        <v>925</v>
      </c>
      <c r="O744" s="138" t="s">
        <v>925</v>
      </c>
      <c r="P744" s="138" t="s">
        <v>925</v>
      </c>
      <c r="Q744" s="138" t="s">
        <v>925</v>
      </c>
      <c r="R744" s="204" t="s">
        <v>925</v>
      </c>
      <c r="S744" s="204" t="s">
        <v>925</v>
      </c>
      <c r="T744" s="194"/>
      <c r="U744" s="194" t="s">
        <v>925</v>
      </c>
      <c r="V744" s="194" t="s">
        <v>925</v>
      </c>
      <c r="W744" s="194" t="s">
        <v>925</v>
      </c>
      <c r="X744" s="194" t="s">
        <v>925</v>
      </c>
      <c r="Y744" s="194" t="s">
        <v>925</v>
      </c>
      <c r="Z744" s="194" t="s">
        <v>925</v>
      </c>
      <c r="AA744" s="204" t="s">
        <v>925</v>
      </c>
      <c r="AB744" s="204"/>
      <c r="AC744" s="145"/>
      <c r="AD744" s="149"/>
      <c r="AE744" s="159"/>
      <c r="AF744" s="159"/>
      <c r="AG744" s="159"/>
      <c r="AH744" s="159"/>
      <c r="AI744" s="159"/>
      <c r="AJ744" s="159"/>
      <c r="AK744" s="171"/>
      <c r="AL744" s="172"/>
      <c r="AM744" s="172"/>
      <c r="AN744" s="172"/>
      <c r="AO744" s="172"/>
      <c r="AP744" s="172"/>
      <c r="AQ744" s="171"/>
      <c r="AR744" s="184"/>
      <c r="AS744" s="184"/>
      <c r="AT744" s="184"/>
      <c r="AU744" s="184"/>
      <c r="AV744" s="184"/>
      <c r="AW744" s="184"/>
      <c r="AX744" s="26"/>
      <c r="AY744" s="26"/>
      <c r="AZ744" s="41"/>
      <c r="BA744" s="41"/>
      <c r="BB744" s="41"/>
      <c r="BC744" s="41"/>
    </row>
    <row r="745" spans="1:55" s="43" customFormat="1" ht="15.95" customHeight="1">
      <c r="A745" s="219"/>
      <c r="B745" s="226"/>
      <c r="C745" s="42"/>
      <c r="D745" s="42"/>
      <c r="E745" s="93"/>
      <c r="G745" s="110"/>
      <c r="H745" s="41"/>
      <c r="I745" s="128"/>
      <c r="J745" s="128"/>
      <c r="K745" s="128"/>
      <c r="L745" s="138"/>
      <c r="M745" s="138"/>
      <c r="N745" s="138"/>
      <c r="O745" s="138"/>
      <c r="P745" s="138"/>
      <c r="Q745" s="138"/>
      <c r="R745" s="204"/>
      <c r="S745" s="204"/>
      <c r="T745" s="194"/>
      <c r="U745" s="194"/>
      <c r="V745" s="194"/>
      <c r="W745" s="194"/>
      <c r="X745" s="194"/>
      <c r="Y745" s="194"/>
      <c r="Z745" s="194"/>
      <c r="AA745" s="204"/>
      <c r="AB745" s="204"/>
      <c r="AC745" s="145"/>
      <c r="AD745" s="149"/>
      <c r="AE745" s="159"/>
      <c r="AF745" s="159"/>
      <c r="AG745" s="159"/>
      <c r="AH745" s="159"/>
      <c r="AI745" s="159"/>
      <c r="AJ745" s="159"/>
      <c r="AK745" s="171"/>
      <c r="AL745" s="172"/>
      <c r="AM745" s="172"/>
      <c r="AN745" s="172"/>
      <c r="AO745" s="172"/>
      <c r="AP745" s="172"/>
      <c r="AQ745" s="171"/>
      <c r="AR745" s="184"/>
      <c r="AS745" s="184"/>
      <c r="AT745" s="184"/>
      <c r="AU745" s="184"/>
      <c r="AV745" s="184"/>
      <c r="AW745" s="184"/>
      <c r="AX745" s="26"/>
      <c r="AY745" s="26"/>
      <c r="AZ745" s="41"/>
      <c r="BA745" s="41"/>
      <c r="BB745" s="41"/>
      <c r="BC745" s="41"/>
    </row>
    <row r="746" spans="1:55" s="43" customFormat="1" ht="15.95" customHeight="1">
      <c r="A746" s="219" t="s">
        <v>1401</v>
      </c>
      <c r="B746" s="226" t="s">
        <v>1369</v>
      </c>
      <c r="C746" s="42">
        <v>43005</v>
      </c>
      <c r="D746" s="42"/>
      <c r="E746" s="93" t="s">
        <v>827</v>
      </c>
      <c r="F746" s="43" t="s">
        <v>1318</v>
      </c>
      <c r="G746" s="110" t="s">
        <v>828</v>
      </c>
      <c r="H746" s="41" t="s">
        <v>860</v>
      </c>
      <c r="I746" s="128"/>
      <c r="J746" s="128"/>
      <c r="K746" s="128"/>
      <c r="L746" s="138"/>
      <c r="M746" s="138" t="s">
        <v>925</v>
      </c>
      <c r="N746" s="138" t="s">
        <v>925</v>
      </c>
      <c r="O746" s="138" t="s">
        <v>925</v>
      </c>
      <c r="P746" s="138" t="s">
        <v>925</v>
      </c>
      <c r="Q746" s="138" t="s">
        <v>925</v>
      </c>
      <c r="R746" s="204"/>
      <c r="S746" s="204"/>
      <c r="T746" s="194"/>
      <c r="U746" s="194" t="s">
        <v>925</v>
      </c>
      <c r="V746" s="194" t="s">
        <v>925</v>
      </c>
      <c r="W746" s="194" t="s">
        <v>925</v>
      </c>
      <c r="X746" s="194" t="s">
        <v>925</v>
      </c>
      <c r="Y746" s="194" t="s">
        <v>925</v>
      </c>
      <c r="Z746" s="194"/>
      <c r="AA746" s="204"/>
      <c r="AB746" s="204"/>
      <c r="AC746" s="145"/>
      <c r="AD746" s="149"/>
      <c r="AE746" s="159"/>
      <c r="AF746" s="159"/>
      <c r="AG746" s="159"/>
      <c r="AH746" s="159"/>
      <c r="AI746" s="159"/>
      <c r="AJ746" s="159"/>
      <c r="AK746" s="171"/>
      <c r="AL746" s="172"/>
      <c r="AM746" s="172"/>
      <c r="AN746" s="172"/>
      <c r="AO746" s="172"/>
      <c r="AP746" s="172"/>
      <c r="AQ746" s="171"/>
      <c r="AR746" s="184"/>
      <c r="AS746" s="184"/>
      <c r="AT746" s="184"/>
      <c r="AU746" s="184"/>
      <c r="AV746" s="184"/>
      <c r="AW746" s="184"/>
      <c r="AX746" s="41" t="s">
        <v>926</v>
      </c>
      <c r="AY746" s="41" t="s">
        <v>927</v>
      </c>
      <c r="AZ746" s="41" t="s">
        <v>66</v>
      </c>
      <c r="BA746" s="41"/>
      <c r="BB746" s="27"/>
      <c r="BC746" s="41"/>
    </row>
    <row r="747" spans="1:55" s="43" customFormat="1" ht="15.95" customHeight="1">
      <c r="A747" s="219"/>
      <c r="B747" s="226"/>
      <c r="C747" s="42"/>
      <c r="D747" s="42"/>
      <c r="E747" s="93"/>
      <c r="G747" s="110"/>
      <c r="H747" s="41"/>
      <c r="I747" s="128"/>
      <c r="J747" s="128"/>
      <c r="K747" s="128"/>
      <c r="L747" s="138"/>
      <c r="M747" s="138"/>
      <c r="N747" s="138"/>
      <c r="O747" s="138"/>
      <c r="P747" s="138"/>
      <c r="Q747" s="138"/>
      <c r="R747" s="204"/>
      <c r="S747" s="204"/>
      <c r="T747" s="194"/>
      <c r="U747" s="194"/>
      <c r="V747" s="194"/>
      <c r="W747" s="194"/>
      <c r="X747" s="194"/>
      <c r="Y747" s="194"/>
      <c r="Z747" s="194"/>
      <c r="AA747" s="204"/>
      <c r="AB747" s="204"/>
      <c r="AC747" s="145"/>
      <c r="AD747" s="149"/>
      <c r="AE747" s="159"/>
      <c r="AF747" s="159"/>
      <c r="AG747" s="159"/>
      <c r="AH747" s="159"/>
      <c r="AI747" s="159"/>
      <c r="AJ747" s="159"/>
      <c r="AK747" s="171"/>
      <c r="AL747" s="172"/>
      <c r="AM747" s="172"/>
      <c r="AN747" s="172"/>
      <c r="AO747" s="172"/>
      <c r="AP747" s="172"/>
      <c r="AQ747" s="171"/>
      <c r="AR747" s="184"/>
      <c r="AS747" s="184"/>
      <c r="AT747" s="184"/>
      <c r="AU747" s="184"/>
      <c r="AV747" s="184"/>
      <c r="AW747" s="184"/>
      <c r="AX747" s="41"/>
      <c r="AY747" s="41"/>
      <c r="AZ747" s="41"/>
      <c r="BA747" s="41"/>
      <c r="BB747" s="27"/>
      <c r="BC747" s="41"/>
    </row>
    <row r="748" spans="1:55" s="43" customFormat="1" ht="15.95" customHeight="1">
      <c r="A748" s="219" t="s">
        <v>1403</v>
      </c>
      <c r="B748" s="226" t="s">
        <v>1369</v>
      </c>
      <c r="C748" s="62">
        <v>43008</v>
      </c>
      <c r="D748" s="62"/>
      <c r="E748" s="94" t="s">
        <v>972</v>
      </c>
      <c r="F748" s="43" t="s">
        <v>1317</v>
      </c>
      <c r="G748" s="111" t="s">
        <v>1007</v>
      </c>
      <c r="H748" s="64" t="s">
        <v>1376</v>
      </c>
      <c r="I748" s="129"/>
      <c r="J748" s="129"/>
      <c r="K748" s="129"/>
      <c r="L748" s="137" t="s">
        <v>925</v>
      </c>
      <c r="M748" s="137" t="s">
        <v>925</v>
      </c>
      <c r="N748" s="137" t="s">
        <v>925</v>
      </c>
      <c r="O748" s="137" t="s">
        <v>925</v>
      </c>
      <c r="P748" s="137" t="s">
        <v>925</v>
      </c>
      <c r="Q748" s="137" t="s">
        <v>925</v>
      </c>
      <c r="R748" s="203" t="s">
        <v>925</v>
      </c>
      <c r="S748" s="203" t="s">
        <v>925</v>
      </c>
      <c r="T748" s="193" t="s">
        <v>925</v>
      </c>
      <c r="U748" s="193" t="s">
        <v>925</v>
      </c>
      <c r="V748" s="193" t="s">
        <v>925</v>
      </c>
      <c r="W748" s="193" t="s">
        <v>925</v>
      </c>
      <c r="X748" s="193" t="s">
        <v>925</v>
      </c>
      <c r="Y748" s="193" t="s">
        <v>925</v>
      </c>
      <c r="Z748" s="193" t="s">
        <v>925</v>
      </c>
      <c r="AA748" s="203" t="s">
        <v>925</v>
      </c>
      <c r="AB748" s="203" t="s">
        <v>925</v>
      </c>
      <c r="AC748" s="147"/>
      <c r="AD748" s="148"/>
      <c r="AE748" s="158"/>
      <c r="AF748" s="158"/>
      <c r="AG748" s="158"/>
      <c r="AH748" s="158"/>
      <c r="AI748" s="158"/>
      <c r="AJ748" s="158"/>
      <c r="AK748" s="169"/>
      <c r="AL748" s="170"/>
      <c r="AM748" s="170"/>
      <c r="AN748" s="170"/>
      <c r="AO748" s="170"/>
      <c r="AP748" s="170"/>
      <c r="AQ748" s="169"/>
      <c r="AR748" s="183"/>
      <c r="AS748" s="183"/>
      <c r="AT748" s="183"/>
      <c r="AU748" s="183"/>
      <c r="AV748" s="183"/>
      <c r="AW748" s="183"/>
      <c r="AX748" s="64"/>
      <c r="AY748" s="64"/>
      <c r="AZ748" s="64"/>
      <c r="BA748" s="64"/>
      <c r="BB748" s="27"/>
      <c r="BC748" s="64"/>
    </row>
    <row r="749" spans="1:55" s="43" customFormat="1" ht="15.95" customHeight="1">
      <c r="A749" s="219" t="s">
        <v>1401</v>
      </c>
      <c r="B749" s="226" t="s">
        <v>1369</v>
      </c>
      <c r="C749" s="62">
        <v>43008</v>
      </c>
      <c r="D749" s="62"/>
      <c r="E749" s="94" t="s">
        <v>996</v>
      </c>
      <c r="F749" s="43" t="s">
        <v>997</v>
      </c>
      <c r="G749" s="111" t="s">
        <v>1366</v>
      </c>
      <c r="H749" s="64" t="s">
        <v>1376</v>
      </c>
      <c r="I749" s="129"/>
      <c r="J749" s="129"/>
      <c r="K749" s="129"/>
      <c r="L749" s="137"/>
      <c r="M749" s="137" t="s">
        <v>925</v>
      </c>
      <c r="N749" s="137" t="s">
        <v>925</v>
      </c>
      <c r="O749" s="137" t="s">
        <v>925</v>
      </c>
      <c r="P749" s="137" t="s">
        <v>925</v>
      </c>
      <c r="Q749" s="137" t="s">
        <v>925</v>
      </c>
      <c r="R749" s="203"/>
      <c r="S749" s="203"/>
      <c r="T749" s="193"/>
      <c r="U749" s="193" t="s">
        <v>925</v>
      </c>
      <c r="V749" s="193" t="s">
        <v>925</v>
      </c>
      <c r="W749" s="193" t="s">
        <v>925</v>
      </c>
      <c r="X749" s="193" t="s">
        <v>925</v>
      </c>
      <c r="Y749" s="193" t="s">
        <v>925</v>
      </c>
      <c r="Z749" s="193"/>
      <c r="AA749" s="203"/>
      <c r="AB749" s="203"/>
      <c r="AC749" s="147"/>
      <c r="AD749" s="148"/>
      <c r="AE749" s="158"/>
      <c r="AF749" s="158"/>
      <c r="AG749" s="158"/>
      <c r="AH749" s="158"/>
      <c r="AI749" s="158"/>
      <c r="AJ749" s="158"/>
      <c r="AK749" s="169"/>
      <c r="AL749" s="170"/>
      <c r="AM749" s="170"/>
      <c r="AN749" s="170"/>
      <c r="AO749" s="170"/>
      <c r="AP749" s="170"/>
      <c r="AQ749" s="169"/>
      <c r="AR749" s="183"/>
      <c r="AS749" s="183"/>
      <c r="AT749" s="183"/>
      <c r="AU749" s="183"/>
      <c r="AV749" s="183"/>
      <c r="AW749" s="183"/>
      <c r="AX749" s="64"/>
      <c r="AY749" s="64"/>
      <c r="AZ749" s="64"/>
      <c r="BA749" s="64"/>
      <c r="BB749" s="27"/>
      <c r="BC749" s="64"/>
    </row>
    <row r="750" spans="1:55" s="43" customFormat="1" ht="15.95" customHeight="1">
      <c r="A750" s="219" t="s">
        <v>1403</v>
      </c>
      <c r="B750" s="226" t="s">
        <v>1369</v>
      </c>
      <c r="C750" s="42">
        <v>43008</v>
      </c>
      <c r="D750" s="42">
        <v>43008</v>
      </c>
      <c r="E750" s="93" t="s">
        <v>837</v>
      </c>
      <c r="F750" s="43" t="s">
        <v>1301</v>
      </c>
      <c r="G750" s="112" t="s">
        <v>1074</v>
      </c>
      <c r="H750" s="41" t="s">
        <v>1194</v>
      </c>
      <c r="I750" s="128"/>
      <c r="J750" s="128"/>
      <c r="K750" s="128"/>
      <c r="L750" s="138"/>
      <c r="M750" s="138"/>
      <c r="N750" s="138"/>
      <c r="O750" s="138"/>
      <c r="P750" s="138"/>
      <c r="Q750" s="138"/>
      <c r="R750" s="204" t="s">
        <v>925</v>
      </c>
      <c r="S750" s="204" t="s">
        <v>925</v>
      </c>
      <c r="T750" s="194"/>
      <c r="U750" s="194"/>
      <c r="V750" s="194"/>
      <c r="W750" s="194"/>
      <c r="X750" s="194"/>
      <c r="Y750" s="194"/>
      <c r="Z750" s="194" t="s">
        <v>925</v>
      </c>
      <c r="AA750" s="204" t="s">
        <v>925</v>
      </c>
      <c r="AB750" s="204"/>
      <c r="AC750" s="145"/>
      <c r="AD750" s="149"/>
      <c r="AE750" s="159"/>
      <c r="AF750" s="159"/>
      <c r="AG750" s="159"/>
      <c r="AH750" s="159"/>
      <c r="AI750" s="159"/>
      <c r="AJ750" s="159"/>
      <c r="AK750" s="171"/>
      <c r="AL750" s="172"/>
      <c r="AM750" s="172"/>
      <c r="AN750" s="172"/>
      <c r="AO750" s="172"/>
      <c r="AP750" s="172"/>
      <c r="AQ750" s="171"/>
      <c r="AR750" s="184"/>
      <c r="AS750" s="184"/>
      <c r="AT750" s="184"/>
      <c r="AU750" s="184"/>
      <c r="AV750" s="184"/>
      <c r="AW750" s="184"/>
      <c r="AX750" s="26"/>
      <c r="AY750" s="26"/>
      <c r="AZ750" s="41" t="s">
        <v>926</v>
      </c>
      <c r="BA750" s="41" t="s">
        <v>927</v>
      </c>
      <c r="BB750" s="41" t="s">
        <v>66</v>
      </c>
      <c r="BC750" s="41"/>
    </row>
    <row r="751" spans="1:55" s="242" customFormat="1" ht="15.95" customHeight="1">
      <c r="A751" s="238"/>
      <c r="B751" s="239" t="s">
        <v>1415</v>
      </c>
      <c r="C751" s="240"/>
      <c r="D751" s="240"/>
      <c r="E751" s="241"/>
      <c r="G751" s="254"/>
      <c r="H751" s="243"/>
      <c r="I751" s="244"/>
      <c r="J751" s="244"/>
      <c r="K751" s="244"/>
      <c r="L751" s="245"/>
      <c r="M751" s="245"/>
      <c r="N751" s="245"/>
      <c r="O751" s="245"/>
      <c r="P751" s="245"/>
      <c r="Q751" s="245"/>
      <c r="R751" s="246"/>
      <c r="S751" s="246"/>
      <c r="T751" s="247"/>
      <c r="U751" s="247"/>
      <c r="V751" s="247"/>
      <c r="W751" s="247"/>
      <c r="X751" s="247"/>
      <c r="Y751" s="247"/>
      <c r="Z751" s="247"/>
      <c r="AA751" s="246"/>
      <c r="AB751" s="246"/>
      <c r="AC751" s="248"/>
      <c r="AD751" s="248"/>
      <c r="AE751" s="249"/>
      <c r="AF751" s="249"/>
      <c r="AG751" s="249"/>
      <c r="AH751" s="249"/>
      <c r="AI751" s="249"/>
      <c r="AJ751" s="249"/>
      <c r="AK751" s="250"/>
      <c r="AL751" s="250"/>
      <c r="AM751" s="250"/>
      <c r="AN751" s="250"/>
      <c r="AO751" s="250"/>
      <c r="AP751" s="250"/>
      <c r="AQ751" s="250"/>
      <c r="AR751" s="251"/>
      <c r="AS751" s="251"/>
      <c r="AT751" s="251"/>
      <c r="AU751" s="251"/>
      <c r="AV751" s="251"/>
      <c r="AW751" s="251"/>
      <c r="AX751" s="252"/>
      <c r="AY751" s="252"/>
      <c r="AZ751" s="243"/>
      <c r="BA751" s="243"/>
      <c r="BB751" s="243"/>
      <c r="BC751" s="243"/>
    </row>
    <row r="752" spans="1:55" s="43" customFormat="1" ht="15.75" customHeight="1">
      <c r="A752" s="219" t="s">
        <v>1401</v>
      </c>
      <c r="B752" s="226" t="s">
        <v>1369</v>
      </c>
      <c r="C752" s="42">
        <v>43009</v>
      </c>
      <c r="D752" s="42"/>
      <c r="E752" s="93" t="s">
        <v>823</v>
      </c>
      <c r="F752" s="43" t="s">
        <v>824</v>
      </c>
      <c r="G752" s="110" t="s">
        <v>825</v>
      </c>
      <c r="H752" s="41" t="s">
        <v>826</v>
      </c>
      <c r="I752" s="128"/>
      <c r="J752" s="128"/>
      <c r="K752" s="128"/>
      <c r="L752" s="138"/>
      <c r="M752" s="138" t="s">
        <v>925</v>
      </c>
      <c r="N752" s="138" t="s">
        <v>925</v>
      </c>
      <c r="O752" s="138" t="s">
        <v>925</v>
      </c>
      <c r="P752" s="138" t="s">
        <v>925</v>
      </c>
      <c r="Q752" s="138" t="s">
        <v>925</v>
      </c>
      <c r="R752" s="204"/>
      <c r="S752" s="204"/>
      <c r="T752" s="194"/>
      <c r="U752" s="194" t="s">
        <v>925</v>
      </c>
      <c r="V752" s="194" t="s">
        <v>925</v>
      </c>
      <c r="W752" s="194" t="s">
        <v>925</v>
      </c>
      <c r="X752" s="194" t="s">
        <v>925</v>
      </c>
      <c r="Y752" s="194" t="s">
        <v>925</v>
      </c>
      <c r="Z752" s="194"/>
      <c r="AA752" s="204"/>
      <c r="AB752" s="204"/>
      <c r="AC752" s="145"/>
      <c r="AD752" s="149"/>
      <c r="AE752" s="159"/>
      <c r="AF752" s="159"/>
      <c r="AG752" s="159"/>
      <c r="AH752" s="159"/>
      <c r="AI752" s="159"/>
      <c r="AJ752" s="159"/>
      <c r="AK752" s="171"/>
      <c r="AL752" s="172"/>
      <c r="AM752" s="172"/>
      <c r="AN752" s="172"/>
      <c r="AO752" s="172"/>
      <c r="AP752" s="172"/>
      <c r="AQ752" s="171"/>
      <c r="AR752" s="184"/>
      <c r="AS752" s="184"/>
      <c r="AT752" s="184"/>
      <c r="AU752" s="184"/>
      <c r="AV752" s="184"/>
      <c r="AW752" s="184"/>
      <c r="AX752" s="41" t="s">
        <v>926</v>
      </c>
      <c r="AY752" s="41" t="s">
        <v>927</v>
      </c>
      <c r="AZ752" s="41" t="s">
        <v>66</v>
      </c>
      <c r="BA752" s="41"/>
      <c r="BB752" s="27"/>
      <c r="BC752" s="41" t="s">
        <v>938</v>
      </c>
    </row>
    <row r="753" spans="1:55" s="12" customFormat="1" ht="15.95" customHeight="1">
      <c r="A753" s="219" t="s">
        <v>1403</v>
      </c>
      <c r="B753" s="226" t="s">
        <v>1254</v>
      </c>
      <c r="C753" s="79">
        <v>43009</v>
      </c>
      <c r="D753" s="79"/>
      <c r="E753" s="95" t="str">
        <f>CONCATENATE(PROPER(G753)," - ",F753," ","- ", PROPER(H753))</f>
        <v>Sportpaarden Amsterdam (Spa), Rv. - V60195 - Amsterdam - Ouderkerk ad Amstel - Pa B T/M Zzl</v>
      </c>
      <c r="F753" s="12" t="s">
        <v>1428</v>
      </c>
      <c r="G753" s="113" t="s">
        <v>1221</v>
      </c>
      <c r="H753" s="80" t="s">
        <v>1383</v>
      </c>
      <c r="I753" s="134"/>
      <c r="J753" s="134"/>
      <c r="K753" s="134"/>
      <c r="L753" s="138"/>
      <c r="M753" s="143"/>
      <c r="N753" s="143"/>
      <c r="O753" s="143"/>
      <c r="P753" s="143"/>
      <c r="Q753" s="143"/>
      <c r="R753" s="210"/>
      <c r="S753" s="204"/>
      <c r="T753" s="194"/>
      <c r="U753" s="200" t="s">
        <v>925</v>
      </c>
      <c r="V753" s="200" t="s">
        <v>925</v>
      </c>
      <c r="W753" s="200" t="s">
        <v>925</v>
      </c>
      <c r="X753" s="200" t="s">
        <v>925</v>
      </c>
      <c r="Y753" s="200" t="s">
        <v>925</v>
      </c>
      <c r="Z753" s="200" t="s">
        <v>925</v>
      </c>
      <c r="AA753" s="210" t="s">
        <v>925</v>
      </c>
      <c r="AB753" s="204" t="s">
        <v>925</v>
      </c>
      <c r="AC753" s="149"/>
      <c r="AD753" s="149"/>
      <c r="AE753" s="162"/>
      <c r="AF753" s="162"/>
      <c r="AG753" s="162"/>
      <c r="AH753" s="162"/>
      <c r="AI753" s="162"/>
      <c r="AJ753" s="162"/>
      <c r="AK753" s="171"/>
      <c r="AL753" s="171"/>
      <c r="AM753" s="171"/>
      <c r="AN753" s="171"/>
      <c r="AO753" s="171"/>
      <c r="AP753" s="171"/>
      <c r="AQ753" s="171"/>
      <c r="AR753" s="187"/>
      <c r="AS753" s="187"/>
      <c r="AT753" s="187"/>
      <c r="AU753" s="187"/>
      <c r="AV753" s="187"/>
      <c r="AW753" s="187"/>
      <c r="AX753" s="80"/>
      <c r="AY753" s="80" t="s">
        <v>942</v>
      </c>
      <c r="AZ753" s="80"/>
      <c r="BA753" s="80"/>
      <c r="BB753" s="82"/>
      <c r="BC753" s="80"/>
    </row>
    <row r="754" spans="1:55" s="43" customFormat="1" ht="15.95" customHeight="1">
      <c r="A754" s="219" t="s">
        <v>1403</v>
      </c>
      <c r="B754" s="226" t="s">
        <v>1369</v>
      </c>
      <c r="C754" s="42">
        <v>43009</v>
      </c>
      <c r="D754" s="42"/>
      <c r="E754" s="93" t="s">
        <v>815</v>
      </c>
      <c r="F754" s="43" t="s">
        <v>795</v>
      </c>
      <c r="G754" s="110" t="s">
        <v>816</v>
      </c>
      <c r="H754" s="41" t="s">
        <v>867</v>
      </c>
      <c r="I754" s="128"/>
      <c r="J754" s="128"/>
      <c r="K754" s="128"/>
      <c r="L754" s="138" t="s">
        <v>925</v>
      </c>
      <c r="M754" s="138" t="s">
        <v>925</v>
      </c>
      <c r="N754" s="138" t="s">
        <v>925</v>
      </c>
      <c r="O754" s="138" t="s">
        <v>925</v>
      </c>
      <c r="P754" s="138" t="s">
        <v>925</v>
      </c>
      <c r="Q754" s="138" t="s">
        <v>925</v>
      </c>
      <c r="R754" s="204" t="s">
        <v>925</v>
      </c>
      <c r="S754" s="204" t="s">
        <v>925</v>
      </c>
      <c r="T754" s="194" t="s">
        <v>925</v>
      </c>
      <c r="U754" s="194" t="s">
        <v>925</v>
      </c>
      <c r="V754" s="194" t="s">
        <v>925</v>
      </c>
      <c r="W754" s="194" t="s">
        <v>925</v>
      </c>
      <c r="X754" s="194" t="s">
        <v>925</v>
      </c>
      <c r="Y754" s="194" t="s">
        <v>925</v>
      </c>
      <c r="Z754" s="194" t="s">
        <v>925</v>
      </c>
      <c r="AA754" s="204" t="s">
        <v>925</v>
      </c>
      <c r="AB754" s="204" t="s">
        <v>925</v>
      </c>
      <c r="AC754" s="145"/>
      <c r="AD754" s="149"/>
      <c r="AE754" s="159"/>
      <c r="AF754" s="159"/>
      <c r="AG754" s="159"/>
      <c r="AH754" s="159"/>
      <c r="AI754" s="159"/>
      <c r="AJ754" s="159"/>
      <c r="AK754" s="171"/>
      <c r="AL754" s="172"/>
      <c r="AM754" s="172"/>
      <c r="AN754" s="172"/>
      <c r="AO754" s="172"/>
      <c r="AP754" s="172"/>
      <c r="AQ754" s="171"/>
      <c r="AR754" s="184"/>
      <c r="AS754" s="184"/>
      <c r="AT754" s="184"/>
      <c r="AU754" s="184"/>
      <c r="AV754" s="184"/>
      <c r="AW754" s="184"/>
      <c r="AX754" s="41" t="s">
        <v>926</v>
      </c>
      <c r="AY754" s="41" t="s">
        <v>940</v>
      </c>
      <c r="AZ754" s="41" t="s">
        <v>66</v>
      </c>
      <c r="BA754" s="41" t="s">
        <v>941</v>
      </c>
      <c r="BB754" s="27"/>
      <c r="BC754" s="41"/>
    </row>
    <row r="755" spans="1:55" s="43" customFormat="1" ht="15.95" customHeight="1">
      <c r="A755" s="219" t="s">
        <v>1400</v>
      </c>
      <c r="B755" s="226" t="s">
        <v>1254</v>
      </c>
      <c r="C755" s="42">
        <v>43009</v>
      </c>
      <c r="D755" s="42"/>
      <c r="E755" s="93" t="s">
        <v>1108</v>
      </c>
      <c r="F755" s="43" t="s">
        <v>1251</v>
      </c>
      <c r="G755" s="110" t="s">
        <v>1365</v>
      </c>
      <c r="H755" s="41" t="s">
        <v>1271</v>
      </c>
      <c r="I755" s="128"/>
      <c r="J755" s="128"/>
      <c r="K755" s="128"/>
      <c r="L755" s="138"/>
      <c r="M755" s="138"/>
      <c r="N755" s="138"/>
      <c r="O755" s="138"/>
      <c r="P755" s="138"/>
      <c r="Q755" s="138"/>
      <c r="R755" s="204"/>
      <c r="S755" s="204"/>
      <c r="T755" s="194"/>
      <c r="U755" s="194"/>
      <c r="V755" s="194"/>
      <c r="W755" s="194"/>
      <c r="X755" s="194"/>
      <c r="Y755" s="194"/>
      <c r="Z755" s="194"/>
      <c r="AA755" s="204"/>
      <c r="AB755" s="204"/>
      <c r="AC755" s="145"/>
      <c r="AD755" s="149"/>
      <c r="AE755" s="159"/>
      <c r="AF755" s="159"/>
      <c r="AG755" s="159"/>
      <c r="AH755" s="159"/>
      <c r="AI755" s="159"/>
      <c r="AJ755" s="159"/>
      <c r="AK755" s="171" t="s">
        <v>925</v>
      </c>
      <c r="AL755" s="172" t="s">
        <v>925</v>
      </c>
      <c r="AM755" s="172" t="s">
        <v>925</v>
      </c>
      <c r="AN755" s="172" t="s">
        <v>925</v>
      </c>
      <c r="AO755" s="172" t="s">
        <v>925</v>
      </c>
      <c r="AP755" s="172" t="s">
        <v>925</v>
      </c>
      <c r="AQ755" s="171"/>
      <c r="AR755" s="184"/>
      <c r="AS755" s="184"/>
      <c r="AT755" s="184"/>
      <c r="AU755" s="184"/>
      <c r="AV755" s="184"/>
      <c r="AW755" s="184"/>
      <c r="AX755" s="41"/>
      <c r="AY755" s="41"/>
      <c r="AZ755" s="41"/>
      <c r="BA755" s="41"/>
      <c r="BB755" s="27"/>
      <c r="BC755" s="41"/>
    </row>
    <row r="756" spans="1:55" s="43" customFormat="1" ht="15.95" customHeight="1">
      <c r="A756" s="219" t="s">
        <v>1403</v>
      </c>
      <c r="B756" s="226" t="s">
        <v>1369</v>
      </c>
      <c r="C756" s="42">
        <v>43009</v>
      </c>
      <c r="D756" s="42"/>
      <c r="E756" s="93" t="s">
        <v>788</v>
      </c>
      <c r="F756" s="43" t="s">
        <v>1303</v>
      </c>
      <c r="G756" s="110" t="s">
        <v>822</v>
      </c>
      <c r="H756" s="41" t="s">
        <v>821</v>
      </c>
      <c r="I756" s="128"/>
      <c r="J756" s="128"/>
      <c r="K756" s="128"/>
      <c r="L756" s="138"/>
      <c r="M756" s="138" t="s">
        <v>925</v>
      </c>
      <c r="N756" s="138" t="s">
        <v>925</v>
      </c>
      <c r="O756" s="138" t="s">
        <v>925</v>
      </c>
      <c r="P756" s="138" t="s">
        <v>925</v>
      </c>
      <c r="Q756" s="138" t="s">
        <v>925</v>
      </c>
      <c r="R756" s="204" t="s">
        <v>925</v>
      </c>
      <c r="S756" s="204" t="s">
        <v>925</v>
      </c>
      <c r="T756" s="194"/>
      <c r="U756" s="194" t="s">
        <v>925</v>
      </c>
      <c r="V756" s="194" t="s">
        <v>925</v>
      </c>
      <c r="W756" s="194" t="s">
        <v>925</v>
      </c>
      <c r="X756" s="194" t="s">
        <v>925</v>
      </c>
      <c r="Y756" s="194" t="s">
        <v>925</v>
      </c>
      <c r="Z756" s="194" t="s">
        <v>925</v>
      </c>
      <c r="AA756" s="204" t="s">
        <v>925</v>
      </c>
      <c r="AB756" s="204"/>
      <c r="AC756" s="145"/>
      <c r="AD756" s="149"/>
      <c r="AE756" s="159"/>
      <c r="AF756" s="159"/>
      <c r="AG756" s="159"/>
      <c r="AH756" s="159"/>
      <c r="AI756" s="159"/>
      <c r="AJ756" s="159"/>
      <c r="AK756" s="171"/>
      <c r="AL756" s="172"/>
      <c r="AM756" s="172"/>
      <c r="AN756" s="172"/>
      <c r="AO756" s="172"/>
      <c r="AP756" s="172"/>
      <c r="AQ756" s="171"/>
      <c r="AR756" s="184"/>
      <c r="AS756" s="184"/>
      <c r="AT756" s="184"/>
      <c r="AU756" s="184"/>
      <c r="AV756" s="184"/>
      <c r="AW756" s="184"/>
      <c r="AX756" s="41" t="s">
        <v>926</v>
      </c>
      <c r="AY756" s="41" t="s">
        <v>927</v>
      </c>
      <c r="AZ756" s="41" t="s">
        <v>66</v>
      </c>
      <c r="BA756" s="41"/>
      <c r="BB756" s="27"/>
      <c r="BC756" s="41"/>
    </row>
    <row r="757" spans="1:55" s="43" customFormat="1" ht="15.95" customHeight="1">
      <c r="A757" s="219" t="s">
        <v>1403</v>
      </c>
      <c r="B757" s="226" t="s">
        <v>1369</v>
      </c>
      <c r="C757" s="42">
        <v>43009</v>
      </c>
      <c r="D757" s="42"/>
      <c r="E757" s="93" t="s">
        <v>847</v>
      </c>
      <c r="F757" s="43" t="s">
        <v>1320</v>
      </c>
      <c r="G757" s="110" t="s">
        <v>848</v>
      </c>
      <c r="H757" s="41" t="s">
        <v>886</v>
      </c>
      <c r="I757" s="128"/>
      <c r="J757" s="128"/>
      <c r="K757" s="128"/>
      <c r="L757" s="138"/>
      <c r="M757" s="138" t="s">
        <v>925</v>
      </c>
      <c r="N757" s="138" t="s">
        <v>925</v>
      </c>
      <c r="O757" s="138" t="s">
        <v>925</v>
      </c>
      <c r="P757" s="138" t="s">
        <v>925</v>
      </c>
      <c r="Q757" s="138" t="s">
        <v>925</v>
      </c>
      <c r="R757" s="204" t="s">
        <v>925</v>
      </c>
      <c r="S757" s="204" t="s">
        <v>925</v>
      </c>
      <c r="T757" s="194"/>
      <c r="U757" s="194" t="s">
        <v>925</v>
      </c>
      <c r="V757" s="194" t="s">
        <v>925</v>
      </c>
      <c r="W757" s="194" t="s">
        <v>925</v>
      </c>
      <c r="X757" s="194" t="s">
        <v>925</v>
      </c>
      <c r="Y757" s="194" t="s">
        <v>925</v>
      </c>
      <c r="Z757" s="194" t="s">
        <v>925</v>
      </c>
      <c r="AA757" s="204" t="s">
        <v>925</v>
      </c>
      <c r="AB757" s="204"/>
      <c r="AC757" s="145"/>
      <c r="AD757" s="149"/>
      <c r="AE757" s="159"/>
      <c r="AF757" s="159"/>
      <c r="AG757" s="159"/>
      <c r="AH757" s="159"/>
      <c r="AI757" s="159"/>
      <c r="AJ757" s="159"/>
      <c r="AK757" s="171"/>
      <c r="AL757" s="172"/>
      <c r="AM757" s="172"/>
      <c r="AN757" s="172"/>
      <c r="AO757" s="172"/>
      <c r="AP757" s="172"/>
      <c r="AQ757" s="171"/>
      <c r="AR757" s="184"/>
      <c r="AS757" s="184"/>
      <c r="AT757" s="184"/>
      <c r="AU757" s="184"/>
      <c r="AV757" s="184"/>
      <c r="AW757" s="184"/>
      <c r="AX757" s="41" t="s">
        <v>926</v>
      </c>
      <c r="AY757" s="41" t="s">
        <v>927</v>
      </c>
      <c r="AZ757" s="41" t="s">
        <v>66</v>
      </c>
      <c r="BA757" s="41"/>
      <c r="BB757" s="27"/>
      <c r="BC757" s="41"/>
    </row>
    <row r="758" spans="1:55" s="43" customFormat="1" ht="15.95" customHeight="1">
      <c r="A758" s="219" t="s">
        <v>1401</v>
      </c>
      <c r="B758" s="226" t="s">
        <v>1369</v>
      </c>
      <c r="C758" s="62">
        <v>43009</v>
      </c>
      <c r="D758" s="62"/>
      <c r="E758" s="94" t="s">
        <v>1010</v>
      </c>
      <c r="F758" s="43" t="s">
        <v>1028</v>
      </c>
      <c r="G758" s="111" t="s">
        <v>1011</v>
      </c>
      <c r="H758" s="64" t="s">
        <v>1376</v>
      </c>
      <c r="I758" s="129"/>
      <c r="J758" s="129"/>
      <c r="K758" s="129"/>
      <c r="L758" s="137"/>
      <c r="M758" s="137" t="s">
        <v>925</v>
      </c>
      <c r="N758" s="137" t="s">
        <v>925</v>
      </c>
      <c r="O758" s="137" t="s">
        <v>925</v>
      </c>
      <c r="P758" s="137" t="s">
        <v>925</v>
      </c>
      <c r="Q758" s="137" t="s">
        <v>925</v>
      </c>
      <c r="R758" s="203"/>
      <c r="S758" s="203"/>
      <c r="T758" s="193"/>
      <c r="U758" s="193" t="s">
        <v>925</v>
      </c>
      <c r="V758" s="193" t="s">
        <v>925</v>
      </c>
      <c r="W758" s="193" t="s">
        <v>925</v>
      </c>
      <c r="X758" s="193" t="s">
        <v>925</v>
      </c>
      <c r="Y758" s="193" t="s">
        <v>925</v>
      </c>
      <c r="Z758" s="193"/>
      <c r="AA758" s="203"/>
      <c r="AB758" s="203"/>
      <c r="AC758" s="147"/>
      <c r="AD758" s="148"/>
      <c r="AE758" s="158"/>
      <c r="AF758" s="158"/>
      <c r="AG758" s="158"/>
      <c r="AH758" s="158"/>
      <c r="AI758" s="158"/>
      <c r="AJ758" s="158"/>
      <c r="AK758" s="169"/>
      <c r="AL758" s="170"/>
      <c r="AM758" s="170"/>
      <c r="AN758" s="170"/>
      <c r="AO758" s="170"/>
      <c r="AP758" s="170"/>
      <c r="AQ758" s="169"/>
      <c r="AR758" s="183"/>
      <c r="AS758" s="183"/>
      <c r="AT758" s="183"/>
      <c r="AU758" s="183"/>
      <c r="AV758" s="183"/>
      <c r="AW758" s="183"/>
      <c r="AX758" s="64"/>
      <c r="AY758" s="64"/>
      <c r="AZ758" s="64"/>
      <c r="BA758" s="64"/>
      <c r="BB758" s="27"/>
      <c r="BC758" s="64"/>
    </row>
    <row r="759" spans="1:55" s="43" customFormat="1" ht="15.95" customHeight="1">
      <c r="A759" s="219" t="s">
        <v>1403</v>
      </c>
      <c r="B759" s="226" t="s">
        <v>1369</v>
      </c>
      <c r="C759" s="62">
        <v>43009</v>
      </c>
      <c r="D759" s="62"/>
      <c r="E759" s="94" t="s">
        <v>980</v>
      </c>
      <c r="F759" s="43" t="s">
        <v>981</v>
      </c>
      <c r="G759" s="111" t="s">
        <v>982</v>
      </c>
      <c r="H759" s="64" t="s">
        <v>1376</v>
      </c>
      <c r="I759" s="129"/>
      <c r="J759" s="129"/>
      <c r="K759" s="129"/>
      <c r="L759" s="137" t="s">
        <v>925</v>
      </c>
      <c r="M759" s="137" t="s">
        <v>925</v>
      </c>
      <c r="N759" s="137" t="s">
        <v>925</v>
      </c>
      <c r="O759" s="137" t="s">
        <v>925</v>
      </c>
      <c r="P759" s="137" t="s">
        <v>925</v>
      </c>
      <c r="Q759" s="137" t="s">
        <v>925</v>
      </c>
      <c r="R759" s="203" t="s">
        <v>925</v>
      </c>
      <c r="S759" s="203" t="s">
        <v>925</v>
      </c>
      <c r="T759" s="193" t="s">
        <v>925</v>
      </c>
      <c r="U759" s="193" t="s">
        <v>925</v>
      </c>
      <c r="V759" s="193" t="s">
        <v>925</v>
      </c>
      <c r="W759" s="193" t="s">
        <v>925</v>
      </c>
      <c r="X759" s="193" t="s">
        <v>925</v>
      </c>
      <c r="Y759" s="193" t="s">
        <v>925</v>
      </c>
      <c r="Z759" s="193" t="s">
        <v>925</v>
      </c>
      <c r="AA759" s="203" t="s">
        <v>925</v>
      </c>
      <c r="AB759" s="203" t="s">
        <v>925</v>
      </c>
      <c r="AC759" s="147"/>
      <c r="AD759" s="148"/>
      <c r="AE759" s="158"/>
      <c r="AF759" s="158"/>
      <c r="AG759" s="158"/>
      <c r="AH759" s="158"/>
      <c r="AI759" s="158"/>
      <c r="AJ759" s="158"/>
      <c r="AK759" s="169"/>
      <c r="AL759" s="170"/>
      <c r="AM759" s="170"/>
      <c r="AN759" s="170"/>
      <c r="AO759" s="170"/>
      <c r="AP759" s="170"/>
      <c r="AQ759" s="169"/>
      <c r="AR759" s="183"/>
      <c r="AS759" s="183"/>
      <c r="AT759" s="183"/>
      <c r="AU759" s="183"/>
      <c r="AV759" s="183"/>
      <c r="AW759" s="183"/>
      <c r="AX759" s="64"/>
      <c r="AY759" s="64" t="s">
        <v>942</v>
      </c>
      <c r="AZ759" s="64"/>
      <c r="BA759" s="64"/>
      <c r="BB759" s="27"/>
      <c r="BC759" s="64"/>
    </row>
    <row r="760" spans="1:55" s="43" customFormat="1" ht="15.95" customHeight="1">
      <c r="A760" s="219" t="s">
        <v>1403</v>
      </c>
      <c r="B760" s="226" t="s">
        <v>1369</v>
      </c>
      <c r="C760" s="62">
        <v>43009</v>
      </c>
      <c r="D760" s="62"/>
      <c r="E760" s="94" t="s">
        <v>1017</v>
      </c>
      <c r="F760" s="43" t="s">
        <v>1022</v>
      </c>
      <c r="G760" s="111" t="s">
        <v>1018</v>
      </c>
      <c r="H760" s="64" t="s">
        <v>1376</v>
      </c>
      <c r="I760" s="129"/>
      <c r="J760" s="129"/>
      <c r="K760" s="129"/>
      <c r="L760" s="137"/>
      <c r="M760" s="137" t="s">
        <v>925</v>
      </c>
      <c r="N760" s="137" t="s">
        <v>925</v>
      </c>
      <c r="O760" s="137" t="s">
        <v>925</v>
      </c>
      <c r="P760" s="137" t="s">
        <v>925</v>
      </c>
      <c r="Q760" s="137" t="s">
        <v>925</v>
      </c>
      <c r="R760" s="203" t="s">
        <v>925</v>
      </c>
      <c r="S760" s="203" t="s">
        <v>925</v>
      </c>
      <c r="T760" s="193"/>
      <c r="U760" s="193" t="s">
        <v>925</v>
      </c>
      <c r="V760" s="193" t="s">
        <v>925</v>
      </c>
      <c r="W760" s="193" t="s">
        <v>925</v>
      </c>
      <c r="X760" s="193" t="s">
        <v>925</v>
      </c>
      <c r="Y760" s="193" t="s">
        <v>925</v>
      </c>
      <c r="Z760" s="193" t="s">
        <v>925</v>
      </c>
      <c r="AA760" s="203" t="s">
        <v>925</v>
      </c>
      <c r="AB760" s="203" t="s">
        <v>925</v>
      </c>
      <c r="AC760" s="147"/>
      <c r="AD760" s="148"/>
      <c r="AE760" s="158"/>
      <c r="AF760" s="158"/>
      <c r="AG760" s="158"/>
      <c r="AH760" s="158"/>
      <c r="AI760" s="158"/>
      <c r="AJ760" s="158"/>
      <c r="AK760" s="169"/>
      <c r="AL760" s="170"/>
      <c r="AM760" s="170"/>
      <c r="AN760" s="170"/>
      <c r="AO760" s="170"/>
      <c r="AP760" s="170"/>
      <c r="AQ760" s="169"/>
      <c r="AR760" s="183"/>
      <c r="AS760" s="183"/>
      <c r="AT760" s="183"/>
      <c r="AU760" s="183"/>
      <c r="AV760" s="183"/>
      <c r="AW760" s="183"/>
      <c r="AX760" s="64"/>
      <c r="AY760" s="64"/>
      <c r="AZ760" s="64"/>
      <c r="BA760" s="64"/>
      <c r="BB760" s="27"/>
      <c r="BC760" s="64"/>
    </row>
    <row r="761" spans="1:55" s="43" customFormat="1" ht="15.95" customHeight="1">
      <c r="A761" s="219" t="s">
        <v>1401</v>
      </c>
      <c r="B761" s="226" t="s">
        <v>1369</v>
      </c>
      <c r="C761" s="66">
        <v>43009</v>
      </c>
      <c r="D761" s="42"/>
      <c r="E761" s="101" t="s">
        <v>1063</v>
      </c>
      <c r="F761" s="43" t="s">
        <v>1308</v>
      </c>
      <c r="G761" s="110" t="s">
        <v>1064</v>
      </c>
      <c r="H761" s="41"/>
      <c r="I761" s="128"/>
      <c r="J761" s="128"/>
      <c r="K761" s="128"/>
      <c r="L761" s="138"/>
      <c r="M761" s="138" t="s">
        <v>925</v>
      </c>
      <c r="N761" s="138" t="s">
        <v>925</v>
      </c>
      <c r="O761" s="138" t="s">
        <v>925</v>
      </c>
      <c r="P761" s="138" t="s">
        <v>925</v>
      </c>
      <c r="Q761" s="138" t="s">
        <v>925</v>
      </c>
      <c r="R761" s="204"/>
      <c r="S761" s="204"/>
      <c r="T761" s="194"/>
      <c r="U761" s="194" t="s">
        <v>925</v>
      </c>
      <c r="V761" s="194" t="s">
        <v>925</v>
      </c>
      <c r="W761" s="194" t="s">
        <v>925</v>
      </c>
      <c r="X761" s="194" t="s">
        <v>925</v>
      </c>
      <c r="Y761" s="194" t="s">
        <v>925</v>
      </c>
      <c r="Z761" s="194"/>
      <c r="AA761" s="204"/>
      <c r="AB761" s="204"/>
      <c r="AC761" s="145"/>
      <c r="AD761" s="149"/>
      <c r="AE761" s="159"/>
      <c r="AF761" s="159"/>
      <c r="AG761" s="159"/>
      <c r="AH761" s="159"/>
      <c r="AI761" s="159"/>
      <c r="AJ761" s="159"/>
      <c r="AK761" s="171"/>
      <c r="AL761" s="172"/>
      <c r="AM761" s="172"/>
      <c r="AN761" s="172"/>
      <c r="AO761" s="172"/>
      <c r="AP761" s="172"/>
      <c r="AQ761" s="171"/>
      <c r="AR761" s="184"/>
      <c r="AS761" s="184"/>
      <c r="AT761" s="184"/>
      <c r="AU761" s="184"/>
      <c r="AV761" s="184"/>
      <c r="AW761" s="184"/>
      <c r="AX761" s="41"/>
      <c r="AY761" s="41" t="s">
        <v>927</v>
      </c>
      <c r="AZ761" s="41"/>
      <c r="BA761" s="41"/>
      <c r="BB761" s="27"/>
      <c r="BC761" s="41"/>
    </row>
    <row r="762" spans="1:55" s="43" customFormat="1" ht="15.95" customHeight="1">
      <c r="A762" s="219" t="s">
        <v>1403</v>
      </c>
      <c r="B762" s="226" t="s">
        <v>1369</v>
      </c>
      <c r="C762" s="42">
        <v>43009</v>
      </c>
      <c r="D762" s="42"/>
      <c r="E762" s="93" t="s">
        <v>1094</v>
      </c>
      <c r="F762" s="43" t="s">
        <v>1314</v>
      </c>
      <c r="G762" s="110" t="s">
        <v>1095</v>
      </c>
      <c r="H762" s="41" t="s">
        <v>1096</v>
      </c>
      <c r="I762" s="128"/>
      <c r="J762" s="128"/>
      <c r="K762" s="128"/>
      <c r="L762" s="138"/>
      <c r="M762" s="138" t="s">
        <v>925</v>
      </c>
      <c r="N762" s="138" t="s">
        <v>925</v>
      </c>
      <c r="O762" s="138" t="s">
        <v>925</v>
      </c>
      <c r="P762" s="138" t="s">
        <v>925</v>
      </c>
      <c r="Q762" s="138" t="s">
        <v>925</v>
      </c>
      <c r="R762" s="204" t="s">
        <v>925</v>
      </c>
      <c r="S762" s="204" t="s">
        <v>925</v>
      </c>
      <c r="T762" s="194"/>
      <c r="U762" s="194" t="s">
        <v>925</v>
      </c>
      <c r="V762" s="194" t="s">
        <v>925</v>
      </c>
      <c r="W762" s="194" t="s">
        <v>925</v>
      </c>
      <c r="X762" s="194" t="s">
        <v>925</v>
      </c>
      <c r="Y762" s="194" t="s">
        <v>925</v>
      </c>
      <c r="Z762" s="194" t="s">
        <v>925</v>
      </c>
      <c r="AA762" s="204" t="s">
        <v>925</v>
      </c>
      <c r="AB762" s="204"/>
      <c r="AC762" s="145"/>
      <c r="AD762" s="149"/>
      <c r="AE762" s="159"/>
      <c r="AF762" s="159"/>
      <c r="AG762" s="159"/>
      <c r="AH762" s="159"/>
      <c r="AI762" s="159"/>
      <c r="AJ762" s="159"/>
      <c r="AK762" s="171"/>
      <c r="AL762" s="172"/>
      <c r="AM762" s="172"/>
      <c r="AN762" s="172"/>
      <c r="AO762" s="172"/>
      <c r="AP762" s="172"/>
      <c r="AQ762" s="171"/>
      <c r="AR762" s="184"/>
      <c r="AS762" s="184"/>
      <c r="AT762" s="184"/>
      <c r="AU762" s="184"/>
      <c r="AV762" s="184"/>
      <c r="AW762" s="184"/>
      <c r="AX762" s="26"/>
      <c r="AY762" s="26"/>
      <c r="AZ762" s="41" t="s">
        <v>926</v>
      </c>
      <c r="BA762" s="41" t="s">
        <v>927</v>
      </c>
      <c r="BB762" s="41" t="s">
        <v>66</v>
      </c>
      <c r="BC762" s="41"/>
    </row>
    <row r="763" spans="1:55" s="43" customFormat="1" ht="15.95" customHeight="1">
      <c r="A763" s="219" t="s">
        <v>1403</v>
      </c>
      <c r="B763" s="226" t="s">
        <v>1369</v>
      </c>
      <c r="C763" s="42">
        <v>43009</v>
      </c>
      <c r="D763" s="42"/>
      <c r="E763" s="93" t="s">
        <v>1220</v>
      </c>
      <c r="F763" s="43" t="s">
        <v>1306</v>
      </c>
      <c r="G763" s="110" t="s">
        <v>1225</v>
      </c>
      <c r="H763" s="41" t="s">
        <v>1231</v>
      </c>
      <c r="I763" s="128"/>
      <c r="J763" s="128"/>
      <c r="K763" s="128"/>
      <c r="L763" s="138"/>
      <c r="M763" s="138" t="s">
        <v>925</v>
      </c>
      <c r="N763" s="138" t="s">
        <v>925</v>
      </c>
      <c r="O763" s="138" t="s">
        <v>925</v>
      </c>
      <c r="P763" s="138" t="s">
        <v>925</v>
      </c>
      <c r="Q763" s="138" t="s">
        <v>925</v>
      </c>
      <c r="R763" s="204" t="s">
        <v>925</v>
      </c>
      <c r="S763" s="204" t="s">
        <v>925</v>
      </c>
      <c r="T763" s="194"/>
      <c r="U763" s="194" t="s">
        <v>925</v>
      </c>
      <c r="V763" s="194" t="s">
        <v>925</v>
      </c>
      <c r="W763" s="194" t="s">
        <v>925</v>
      </c>
      <c r="X763" s="194" t="s">
        <v>925</v>
      </c>
      <c r="Y763" s="194" t="s">
        <v>925</v>
      </c>
      <c r="Z763" s="194" t="s">
        <v>925</v>
      </c>
      <c r="AA763" s="204" t="s">
        <v>925</v>
      </c>
      <c r="AB763" s="204"/>
      <c r="AC763" s="145"/>
      <c r="AD763" s="149"/>
      <c r="AE763" s="159"/>
      <c r="AF763" s="159"/>
      <c r="AG763" s="159"/>
      <c r="AH763" s="159"/>
      <c r="AI763" s="159"/>
      <c r="AJ763" s="159"/>
      <c r="AK763" s="171"/>
      <c r="AL763" s="172"/>
      <c r="AM763" s="172"/>
      <c r="AN763" s="172"/>
      <c r="AO763" s="172"/>
      <c r="AP763" s="172"/>
      <c r="AQ763" s="171"/>
      <c r="AR763" s="184"/>
      <c r="AS763" s="184"/>
      <c r="AT763" s="184"/>
      <c r="AU763" s="184"/>
      <c r="AV763" s="184"/>
      <c r="AW763" s="184"/>
      <c r="AX763" s="26"/>
      <c r="AY763" s="26"/>
      <c r="AZ763" s="41"/>
      <c r="BA763" s="41"/>
      <c r="BB763" s="41"/>
      <c r="BC763" s="41"/>
    </row>
    <row r="764" spans="1:55" s="43" customFormat="1" ht="15.95" customHeight="1">
      <c r="A764" s="219" t="s">
        <v>1401</v>
      </c>
      <c r="B764" s="226" t="s">
        <v>1369</v>
      </c>
      <c r="C764" s="42">
        <v>43009</v>
      </c>
      <c r="D764" s="42"/>
      <c r="E764" s="93" t="s">
        <v>1131</v>
      </c>
      <c r="F764" s="43" t="s">
        <v>1132</v>
      </c>
      <c r="G764" s="110" t="s">
        <v>1133</v>
      </c>
      <c r="H764" s="41" t="s">
        <v>1195</v>
      </c>
      <c r="I764" s="128"/>
      <c r="J764" s="128"/>
      <c r="K764" s="128"/>
      <c r="L764" s="138" t="s">
        <v>925</v>
      </c>
      <c r="M764" s="138" t="s">
        <v>925</v>
      </c>
      <c r="N764" s="138" t="s">
        <v>925</v>
      </c>
      <c r="O764" s="138" t="s">
        <v>925</v>
      </c>
      <c r="P764" s="138" t="s">
        <v>925</v>
      </c>
      <c r="Q764" s="138" t="s">
        <v>925</v>
      </c>
      <c r="R764" s="204"/>
      <c r="S764" s="204"/>
      <c r="T764" s="194" t="s">
        <v>925</v>
      </c>
      <c r="U764" s="194" t="s">
        <v>925</v>
      </c>
      <c r="V764" s="194" t="s">
        <v>925</v>
      </c>
      <c r="W764" s="194" t="s">
        <v>925</v>
      </c>
      <c r="X764" s="194" t="s">
        <v>925</v>
      </c>
      <c r="Y764" s="194" t="s">
        <v>925</v>
      </c>
      <c r="Z764" s="194"/>
      <c r="AA764" s="204"/>
      <c r="AB764" s="204"/>
      <c r="AC764" s="145"/>
      <c r="AD764" s="149"/>
      <c r="AE764" s="159"/>
      <c r="AF764" s="159"/>
      <c r="AG764" s="159"/>
      <c r="AH764" s="159"/>
      <c r="AI764" s="159"/>
      <c r="AJ764" s="159"/>
      <c r="AK764" s="171"/>
      <c r="AL764" s="172"/>
      <c r="AM764" s="172"/>
      <c r="AN764" s="172"/>
      <c r="AO764" s="172"/>
      <c r="AP764" s="172"/>
      <c r="AQ764" s="171"/>
      <c r="AR764" s="184"/>
      <c r="AS764" s="184"/>
      <c r="AT764" s="184"/>
      <c r="AU764" s="184"/>
      <c r="AV764" s="184"/>
      <c r="AW764" s="184"/>
      <c r="AX764" s="26"/>
      <c r="AY764" s="26"/>
      <c r="AZ764" s="41"/>
      <c r="BA764" s="41"/>
      <c r="BB764" s="41"/>
      <c r="BC764" s="41"/>
    </row>
    <row r="765" spans="1:55" s="43" customFormat="1" ht="15.95" customHeight="1">
      <c r="A765" s="219" t="s">
        <v>1401</v>
      </c>
      <c r="B765" s="226" t="s">
        <v>1369</v>
      </c>
      <c r="C765" s="42">
        <v>43009</v>
      </c>
      <c r="D765" s="42">
        <v>43009</v>
      </c>
      <c r="E765" s="93" t="s">
        <v>837</v>
      </c>
      <c r="F765" s="43" t="s">
        <v>1301</v>
      </c>
      <c r="G765" s="112" t="s">
        <v>1074</v>
      </c>
      <c r="H765" s="41" t="s">
        <v>1141</v>
      </c>
      <c r="I765" s="128"/>
      <c r="J765" s="128"/>
      <c r="K765" s="128"/>
      <c r="L765" s="138"/>
      <c r="M765" s="138" t="s">
        <v>925</v>
      </c>
      <c r="N765" s="138" t="s">
        <v>925</v>
      </c>
      <c r="O765" s="138" t="s">
        <v>925</v>
      </c>
      <c r="P765" s="138" t="s">
        <v>925</v>
      </c>
      <c r="Q765" s="138" t="s">
        <v>925</v>
      </c>
      <c r="R765" s="204"/>
      <c r="S765" s="204"/>
      <c r="T765" s="194"/>
      <c r="U765" s="194" t="s">
        <v>925</v>
      </c>
      <c r="V765" s="194" t="s">
        <v>925</v>
      </c>
      <c r="W765" s="194" t="s">
        <v>925</v>
      </c>
      <c r="X765" s="194" t="s">
        <v>925</v>
      </c>
      <c r="Y765" s="194" t="s">
        <v>925</v>
      </c>
      <c r="Z765" s="194"/>
      <c r="AA765" s="204"/>
      <c r="AB765" s="204"/>
      <c r="AC765" s="145"/>
      <c r="AD765" s="149"/>
      <c r="AE765" s="159"/>
      <c r="AF765" s="159"/>
      <c r="AG765" s="159"/>
      <c r="AH765" s="159"/>
      <c r="AI765" s="159"/>
      <c r="AJ765" s="159"/>
      <c r="AK765" s="171"/>
      <c r="AL765" s="172"/>
      <c r="AM765" s="172"/>
      <c r="AN765" s="172"/>
      <c r="AO765" s="172"/>
      <c r="AP765" s="172"/>
      <c r="AQ765" s="171"/>
      <c r="AR765" s="184"/>
      <c r="AS765" s="184"/>
      <c r="AT765" s="184"/>
      <c r="AU765" s="184"/>
      <c r="AV765" s="184"/>
      <c r="AW765" s="184"/>
      <c r="AX765" s="26"/>
      <c r="AY765" s="26"/>
      <c r="AZ765" s="41" t="s">
        <v>926</v>
      </c>
      <c r="BA765" s="41" t="s">
        <v>927</v>
      </c>
      <c r="BB765" s="41" t="s">
        <v>66</v>
      </c>
      <c r="BC765" s="41"/>
    </row>
    <row r="766" spans="1:55" s="43" customFormat="1" ht="15.95" customHeight="1">
      <c r="A766" s="219"/>
      <c r="B766" s="226"/>
      <c r="C766" s="42"/>
      <c r="D766" s="42"/>
      <c r="E766" s="93"/>
      <c r="G766" s="112"/>
      <c r="H766" s="41"/>
      <c r="I766" s="128"/>
      <c r="J766" s="128"/>
      <c r="K766" s="128"/>
      <c r="L766" s="138"/>
      <c r="M766" s="138"/>
      <c r="N766" s="138"/>
      <c r="O766" s="138"/>
      <c r="P766" s="138"/>
      <c r="Q766" s="138"/>
      <c r="R766" s="204"/>
      <c r="S766" s="204"/>
      <c r="T766" s="194"/>
      <c r="U766" s="194"/>
      <c r="V766" s="194"/>
      <c r="W766" s="194"/>
      <c r="X766" s="194"/>
      <c r="Y766" s="194"/>
      <c r="Z766" s="194"/>
      <c r="AA766" s="204"/>
      <c r="AB766" s="204"/>
      <c r="AC766" s="145"/>
      <c r="AD766" s="149"/>
      <c r="AE766" s="159"/>
      <c r="AF766" s="159"/>
      <c r="AG766" s="159"/>
      <c r="AH766" s="159"/>
      <c r="AI766" s="159"/>
      <c r="AJ766" s="159"/>
      <c r="AK766" s="171"/>
      <c r="AL766" s="172"/>
      <c r="AM766" s="172"/>
      <c r="AN766" s="172"/>
      <c r="AO766" s="172"/>
      <c r="AP766" s="172"/>
      <c r="AQ766" s="171"/>
      <c r="AR766" s="184"/>
      <c r="AS766" s="184"/>
      <c r="AT766" s="184"/>
      <c r="AU766" s="184"/>
      <c r="AV766" s="184"/>
      <c r="AW766" s="184"/>
      <c r="AX766" s="26"/>
      <c r="AY766" s="26"/>
      <c r="AZ766" s="41"/>
      <c r="BA766" s="41"/>
      <c r="BB766" s="41"/>
      <c r="BC766" s="41"/>
    </row>
    <row r="767" spans="1:55" s="43" customFormat="1" ht="15.95" customHeight="1">
      <c r="A767" s="219" t="s">
        <v>1403</v>
      </c>
      <c r="B767" s="226" t="s">
        <v>1254</v>
      </c>
      <c r="C767" s="42">
        <v>43012</v>
      </c>
      <c r="D767" s="42"/>
      <c r="E767" s="93" t="s">
        <v>1380</v>
      </c>
      <c r="F767" s="43" t="s">
        <v>1321</v>
      </c>
      <c r="G767" s="112" t="s">
        <v>1385</v>
      </c>
      <c r="H767" s="41" t="s">
        <v>1383</v>
      </c>
      <c r="I767" s="128"/>
      <c r="J767" s="128"/>
      <c r="K767" s="128"/>
      <c r="L767" s="138"/>
      <c r="M767" s="138"/>
      <c r="N767" s="138"/>
      <c r="O767" s="138"/>
      <c r="P767" s="138"/>
      <c r="Q767" s="138"/>
      <c r="R767" s="204"/>
      <c r="S767" s="204"/>
      <c r="T767" s="194"/>
      <c r="U767" s="194" t="s">
        <v>925</v>
      </c>
      <c r="V767" s="194" t="s">
        <v>925</v>
      </c>
      <c r="W767" s="194" t="s">
        <v>925</v>
      </c>
      <c r="X767" s="194" t="s">
        <v>925</v>
      </c>
      <c r="Y767" s="194" t="s">
        <v>925</v>
      </c>
      <c r="Z767" s="194" t="s">
        <v>925</v>
      </c>
      <c r="AA767" s="204" t="s">
        <v>925</v>
      </c>
      <c r="AB767" s="204" t="s">
        <v>925</v>
      </c>
      <c r="AC767" s="145"/>
      <c r="AD767" s="149"/>
      <c r="AE767" s="159"/>
      <c r="AF767" s="159"/>
      <c r="AG767" s="159"/>
      <c r="AH767" s="159"/>
      <c r="AI767" s="159"/>
      <c r="AJ767" s="159"/>
      <c r="AK767" s="171"/>
      <c r="AL767" s="172"/>
      <c r="AM767" s="172"/>
      <c r="AN767" s="172"/>
      <c r="AO767" s="172"/>
      <c r="AP767" s="172"/>
      <c r="AQ767" s="171"/>
      <c r="AR767" s="184"/>
      <c r="AS767" s="184"/>
      <c r="AT767" s="184"/>
      <c r="AU767" s="184"/>
      <c r="AV767" s="184"/>
      <c r="AW767" s="184"/>
      <c r="AX767" s="26"/>
      <c r="AY767" s="26"/>
      <c r="AZ767" s="41"/>
      <c r="BA767" s="41"/>
      <c r="BB767" s="41"/>
      <c r="BC767" s="41"/>
    </row>
    <row r="768" spans="1:55" s="43" customFormat="1" ht="15.95" customHeight="1">
      <c r="A768" s="219" t="s">
        <v>1401</v>
      </c>
      <c r="B768" s="226" t="s">
        <v>1369</v>
      </c>
      <c r="C768" s="62">
        <v>43012</v>
      </c>
      <c r="D768" s="62"/>
      <c r="E768" s="94"/>
      <c r="F768" s="43" t="s">
        <v>1324</v>
      </c>
      <c r="G768" s="111" t="s">
        <v>1016</v>
      </c>
      <c r="H768" s="64" t="s">
        <v>1376</v>
      </c>
      <c r="I768" s="129"/>
      <c r="J768" s="129"/>
      <c r="K768" s="129"/>
      <c r="L768" s="137"/>
      <c r="M768" s="137" t="s">
        <v>925</v>
      </c>
      <c r="N768" s="137" t="s">
        <v>925</v>
      </c>
      <c r="O768" s="137" t="s">
        <v>925</v>
      </c>
      <c r="P768" s="137" t="s">
        <v>925</v>
      </c>
      <c r="Q768" s="137" t="s">
        <v>925</v>
      </c>
      <c r="R768" s="203"/>
      <c r="S768" s="203"/>
      <c r="T768" s="193"/>
      <c r="U768" s="193" t="s">
        <v>925</v>
      </c>
      <c r="V768" s="193" t="s">
        <v>925</v>
      </c>
      <c r="W768" s="193" t="s">
        <v>925</v>
      </c>
      <c r="X768" s="193" t="s">
        <v>925</v>
      </c>
      <c r="Y768" s="193" t="s">
        <v>925</v>
      </c>
      <c r="Z768" s="193"/>
      <c r="AA768" s="203"/>
      <c r="AB768" s="203"/>
      <c r="AC768" s="147"/>
      <c r="AD768" s="148"/>
      <c r="AE768" s="158"/>
      <c r="AF768" s="158"/>
      <c r="AG768" s="158"/>
      <c r="AH768" s="158"/>
      <c r="AI768" s="158"/>
      <c r="AJ768" s="158"/>
      <c r="AK768" s="169"/>
      <c r="AL768" s="170"/>
      <c r="AM768" s="170"/>
      <c r="AN768" s="170"/>
      <c r="AO768" s="170"/>
      <c r="AP768" s="170"/>
      <c r="AQ768" s="169"/>
      <c r="AR768" s="183"/>
      <c r="AS768" s="183"/>
      <c r="AT768" s="183"/>
      <c r="AU768" s="183"/>
      <c r="AV768" s="183"/>
      <c r="AW768" s="183"/>
      <c r="AX768" s="64"/>
      <c r="AY768" s="64"/>
      <c r="AZ768" s="64"/>
      <c r="BA768" s="64"/>
      <c r="BB768" s="27"/>
      <c r="BC768" s="64"/>
    </row>
    <row r="769" spans="1:57" s="43" customFormat="1" ht="15.95" customHeight="1">
      <c r="A769" s="219"/>
      <c r="B769" s="226"/>
      <c r="C769" s="62"/>
      <c r="D769" s="62"/>
      <c r="E769" s="94"/>
      <c r="G769" s="111"/>
      <c r="H769" s="64"/>
      <c r="I769" s="129"/>
      <c r="J769" s="129"/>
      <c r="K769" s="129"/>
      <c r="L769" s="137"/>
      <c r="M769" s="137"/>
      <c r="N769" s="137"/>
      <c r="O769" s="137"/>
      <c r="P769" s="137"/>
      <c r="Q769" s="137"/>
      <c r="R769" s="203"/>
      <c r="S769" s="203"/>
      <c r="T769" s="193"/>
      <c r="U769" s="193"/>
      <c r="V769" s="193"/>
      <c r="W769" s="193"/>
      <c r="X769" s="193"/>
      <c r="Y769" s="193"/>
      <c r="Z769" s="193"/>
      <c r="AA769" s="203"/>
      <c r="AB769" s="203"/>
      <c r="AC769" s="147"/>
      <c r="AD769" s="148"/>
      <c r="AE769" s="158"/>
      <c r="AF769" s="158"/>
      <c r="AG769" s="158"/>
      <c r="AH769" s="158"/>
      <c r="AI769" s="158"/>
      <c r="AJ769" s="158"/>
      <c r="AK769" s="169"/>
      <c r="AL769" s="170"/>
      <c r="AM769" s="170"/>
      <c r="AN769" s="170"/>
      <c r="AO769" s="170"/>
      <c r="AP769" s="170"/>
      <c r="AQ769" s="169"/>
      <c r="AR769" s="183"/>
      <c r="AS769" s="183"/>
      <c r="AT769" s="183"/>
      <c r="AU769" s="183"/>
      <c r="AV769" s="183"/>
      <c r="AW769" s="183"/>
      <c r="AX769" s="64"/>
      <c r="AY769" s="64"/>
      <c r="AZ769" s="64"/>
      <c r="BA769" s="64"/>
      <c r="BB769" s="27"/>
      <c r="BC769" s="64"/>
    </row>
    <row r="770" spans="1:57" s="43" customFormat="1" ht="15.95" customHeight="1">
      <c r="A770" s="219" t="s">
        <v>1403</v>
      </c>
      <c r="B770" s="226" t="s">
        <v>1369</v>
      </c>
      <c r="C770" s="42">
        <v>43015</v>
      </c>
      <c r="D770" s="42"/>
      <c r="E770" s="93" t="s">
        <v>785</v>
      </c>
      <c r="F770" s="43" t="s">
        <v>1299</v>
      </c>
      <c r="G770" s="110" t="s">
        <v>818</v>
      </c>
      <c r="H770" s="41" t="s">
        <v>845</v>
      </c>
      <c r="I770" s="128"/>
      <c r="J770" s="128"/>
      <c r="K770" s="128"/>
      <c r="L770" s="138"/>
      <c r="M770" s="138" t="s">
        <v>925</v>
      </c>
      <c r="N770" s="138" t="s">
        <v>925</v>
      </c>
      <c r="O770" s="138" t="s">
        <v>925</v>
      </c>
      <c r="P770" s="138" t="s">
        <v>925</v>
      </c>
      <c r="Q770" s="138" t="s">
        <v>925</v>
      </c>
      <c r="R770" s="204" t="s">
        <v>925</v>
      </c>
      <c r="S770" s="204" t="s">
        <v>925</v>
      </c>
      <c r="T770" s="194" t="s">
        <v>925</v>
      </c>
      <c r="U770" s="194" t="s">
        <v>925</v>
      </c>
      <c r="V770" s="194" t="s">
        <v>925</v>
      </c>
      <c r="W770" s="194" t="s">
        <v>925</v>
      </c>
      <c r="X770" s="194" t="s">
        <v>925</v>
      </c>
      <c r="Y770" s="194" t="s">
        <v>925</v>
      </c>
      <c r="Z770" s="194" t="s">
        <v>925</v>
      </c>
      <c r="AA770" s="204" t="s">
        <v>925</v>
      </c>
      <c r="AB770" s="204" t="s">
        <v>925</v>
      </c>
      <c r="AC770" s="145"/>
      <c r="AD770" s="149"/>
      <c r="AE770" s="159"/>
      <c r="AF770" s="159"/>
      <c r="AG770" s="159"/>
      <c r="AH770" s="159"/>
      <c r="AI770" s="159"/>
      <c r="AJ770" s="159"/>
      <c r="AK770" s="171"/>
      <c r="AL770" s="172"/>
      <c r="AM770" s="172"/>
      <c r="AN770" s="172"/>
      <c r="AO770" s="172"/>
      <c r="AP770" s="172"/>
      <c r="AQ770" s="171"/>
      <c r="AR770" s="184"/>
      <c r="AS770" s="184"/>
      <c r="AT770" s="184"/>
      <c r="AU770" s="184"/>
      <c r="AV770" s="184"/>
      <c r="AW770" s="184"/>
      <c r="AX770" s="41" t="s">
        <v>926</v>
      </c>
      <c r="AY770" s="41" t="s">
        <v>927</v>
      </c>
      <c r="AZ770" s="41" t="s">
        <v>66</v>
      </c>
      <c r="BA770" s="41"/>
      <c r="BB770" s="27" t="s">
        <v>937</v>
      </c>
      <c r="BC770" s="41"/>
    </row>
    <row r="771" spans="1:57" s="43" customFormat="1" ht="15.95" customHeight="1">
      <c r="A771" s="219" t="s">
        <v>1403</v>
      </c>
      <c r="B771" s="226" t="s">
        <v>1369</v>
      </c>
      <c r="C771" s="42">
        <v>43015</v>
      </c>
      <c r="D771" s="42"/>
      <c r="E771" s="93" t="s">
        <v>819</v>
      </c>
      <c r="F771" s="43" t="s">
        <v>872</v>
      </c>
      <c r="G771" s="110" t="s">
        <v>820</v>
      </c>
      <c r="H771" s="41" t="s">
        <v>826</v>
      </c>
      <c r="I771" s="128"/>
      <c r="J771" s="128"/>
      <c r="K771" s="128"/>
      <c r="L771" s="138"/>
      <c r="M771" s="138" t="s">
        <v>925</v>
      </c>
      <c r="N771" s="138" t="s">
        <v>925</v>
      </c>
      <c r="O771" s="138" t="s">
        <v>925</v>
      </c>
      <c r="P771" s="138" t="s">
        <v>925</v>
      </c>
      <c r="Q771" s="138" t="s">
        <v>925</v>
      </c>
      <c r="R771" s="204"/>
      <c r="S771" s="204"/>
      <c r="T771" s="194"/>
      <c r="U771" s="194" t="s">
        <v>925</v>
      </c>
      <c r="V771" s="194" t="s">
        <v>925</v>
      </c>
      <c r="W771" s="194" t="s">
        <v>925</v>
      </c>
      <c r="X771" s="194" t="s">
        <v>925</v>
      </c>
      <c r="Y771" s="194" t="s">
        <v>925</v>
      </c>
      <c r="Z771" s="194" t="s">
        <v>925</v>
      </c>
      <c r="AA771" s="204" t="s">
        <v>925</v>
      </c>
      <c r="AB771" s="204" t="s">
        <v>925</v>
      </c>
      <c r="AC771" s="145"/>
      <c r="AD771" s="149"/>
      <c r="AE771" s="159"/>
      <c r="AF771" s="159"/>
      <c r="AG771" s="159"/>
      <c r="AH771" s="159"/>
      <c r="AI771" s="159"/>
      <c r="AJ771" s="159"/>
      <c r="AK771" s="171"/>
      <c r="AL771" s="172"/>
      <c r="AM771" s="172"/>
      <c r="AN771" s="172"/>
      <c r="AO771" s="172"/>
      <c r="AP771" s="172"/>
      <c r="AQ771" s="171"/>
      <c r="AR771" s="184"/>
      <c r="AS771" s="184"/>
      <c r="AT771" s="184"/>
      <c r="AU771" s="184"/>
      <c r="AV771" s="184"/>
      <c r="AW771" s="184"/>
      <c r="AX771" s="41" t="s">
        <v>926</v>
      </c>
      <c r="AY771" s="41" t="s">
        <v>927</v>
      </c>
      <c r="AZ771" s="41" t="s">
        <v>66</v>
      </c>
      <c r="BA771" s="41"/>
      <c r="BB771" s="27"/>
      <c r="BC771" s="41"/>
    </row>
    <row r="772" spans="1:57" s="43" customFormat="1" ht="15.95" customHeight="1">
      <c r="A772" s="219" t="s">
        <v>1403</v>
      </c>
      <c r="B772" s="226" t="s">
        <v>1369</v>
      </c>
      <c r="C772" s="62">
        <v>43015</v>
      </c>
      <c r="D772" s="62"/>
      <c r="E772" s="94" t="s">
        <v>972</v>
      </c>
      <c r="F772" s="43" t="s">
        <v>1317</v>
      </c>
      <c r="G772" s="111" t="s">
        <v>974</v>
      </c>
      <c r="H772" s="64" t="s">
        <v>1376</v>
      </c>
      <c r="I772" s="129"/>
      <c r="J772" s="129"/>
      <c r="K772" s="129"/>
      <c r="L772" s="137"/>
      <c r="M772" s="137" t="s">
        <v>925</v>
      </c>
      <c r="N772" s="137" t="s">
        <v>925</v>
      </c>
      <c r="O772" s="137" t="s">
        <v>925</v>
      </c>
      <c r="P772" s="137" t="s">
        <v>925</v>
      </c>
      <c r="Q772" s="137" t="s">
        <v>925</v>
      </c>
      <c r="R772" s="203" t="s">
        <v>925</v>
      </c>
      <c r="S772" s="203"/>
      <c r="T772" s="193" t="s">
        <v>925</v>
      </c>
      <c r="U772" s="193" t="s">
        <v>925</v>
      </c>
      <c r="V772" s="193" t="s">
        <v>925</v>
      </c>
      <c r="W772" s="193" t="s">
        <v>925</v>
      </c>
      <c r="X772" s="193" t="s">
        <v>925</v>
      </c>
      <c r="Y772" s="193" t="s">
        <v>925</v>
      </c>
      <c r="Z772" s="193" t="s">
        <v>925</v>
      </c>
      <c r="AA772" s="203" t="s">
        <v>925</v>
      </c>
      <c r="AB772" s="203" t="s">
        <v>925</v>
      </c>
      <c r="AC772" s="147"/>
      <c r="AD772" s="148"/>
      <c r="AE772" s="158"/>
      <c r="AF772" s="158"/>
      <c r="AG772" s="158"/>
      <c r="AH772" s="158"/>
      <c r="AI772" s="158"/>
      <c r="AJ772" s="158"/>
      <c r="AK772" s="169"/>
      <c r="AL772" s="170"/>
      <c r="AM772" s="170"/>
      <c r="AN772" s="170"/>
      <c r="AO772" s="170"/>
      <c r="AP772" s="170"/>
      <c r="AQ772" s="169"/>
      <c r="AR772" s="183"/>
      <c r="AS772" s="183"/>
      <c r="AT772" s="183"/>
      <c r="AU772" s="183"/>
      <c r="AV772" s="183"/>
      <c r="AW772" s="183"/>
      <c r="AX772" s="64"/>
      <c r="AY772" s="64"/>
      <c r="AZ772" s="64"/>
      <c r="BA772" s="64"/>
      <c r="BB772" s="27"/>
      <c r="BC772" s="64"/>
    </row>
    <row r="773" spans="1:57" s="43" customFormat="1" ht="15.95" customHeight="1">
      <c r="A773" s="219" t="s">
        <v>1401</v>
      </c>
      <c r="B773" s="226" t="s">
        <v>1369</v>
      </c>
      <c r="C773" s="62">
        <v>43015</v>
      </c>
      <c r="D773" s="62"/>
      <c r="E773" s="94" t="s">
        <v>1273</v>
      </c>
      <c r="F773" s="43" t="s">
        <v>1029</v>
      </c>
      <c r="G773" s="111" t="s">
        <v>1030</v>
      </c>
      <c r="H773" s="64" t="s">
        <v>1376</v>
      </c>
      <c r="I773" s="129"/>
      <c r="J773" s="129"/>
      <c r="K773" s="129"/>
      <c r="L773" s="137" t="s">
        <v>925</v>
      </c>
      <c r="M773" s="137" t="s">
        <v>925</v>
      </c>
      <c r="N773" s="137" t="s">
        <v>925</v>
      </c>
      <c r="O773" s="137" t="s">
        <v>925</v>
      </c>
      <c r="P773" s="137"/>
      <c r="Q773" s="137"/>
      <c r="R773" s="203"/>
      <c r="S773" s="203"/>
      <c r="T773" s="193" t="s">
        <v>925</v>
      </c>
      <c r="U773" s="193" t="s">
        <v>925</v>
      </c>
      <c r="V773" s="193" t="s">
        <v>925</v>
      </c>
      <c r="W773" s="193" t="s">
        <v>1036</v>
      </c>
      <c r="X773" s="193"/>
      <c r="Y773" s="193"/>
      <c r="Z773" s="193"/>
      <c r="AA773" s="203"/>
      <c r="AB773" s="203"/>
      <c r="AC773" s="147"/>
      <c r="AD773" s="148"/>
      <c r="AE773" s="158"/>
      <c r="AF773" s="158"/>
      <c r="AG773" s="158"/>
      <c r="AH773" s="158"/>
      <c r="AI773" s="158"/>
      <c r="AJ773" s="158"/>
      <c r="AK773" s="169"/>
      <c r="AL773" s="170"/>
      <c r="AM773" s="170"/>
      <c r="AN773" s="170"/>
      <c r="AO773" s="170"/>
      <c r="AP773" s="170"/>
      <c r="AQ773" s="169"/>
      <c r="AR773" s="183"/>
      <c r="AS773" s="183"/>
      <c r="AT773" s="183"/>
      <c r="AU773" s="183"/>
      <c r="AV773" s="183"/>
      <c r="AW773" s="183"/>
      <c r="AX773" s="64"/>
      <c r="AY773" s="64"/>
      <c r="AZ773" s="64"/>
      <c r="BA773" s="64"/>
      <c r="BB773" s="27"/>
      <c r="BC773" s="64"/>
    </row>
    <row r="774" spans="1:57" s="43" customFormat="1" ht="15.95" customHeight="1">
      <c r="A774" s="219" t="s">
        <v>1400</v>
      </c>
      <c r="B774" s="226" t="s">
        <v>1369</v>
      </c>
      <c r="C774" s="62">
        <v>43015</v>
      </c>
      <c r="D774" s="62"/>
      <c r="E774" s="94" t="s">
        <v>830</v>
      </c>
      <c r="F774" s="43" t="s">
        <v>1300</v>
      </c>
      <c r="G774" s="110" t="s">
        <v>1078</v>
      </c>
      <c r="H774" s="64" t="s">
        <v>861</v>
      </c>
      <c r="I774" s="129"/>
      <c r="J774" s="129"/>
      <c r="K774" s="129"/>
      <c r="L774" s="137"/>
      <c r="M774" s="137"/>
      <c r="N774" s="137"/>
      <c r="O774" s="137"/>
      <c r="P774" s="137"/>
      <c r="Q774" s="137"/>
      <c r="R774" s="203"/>
      <c r="S774" s="203"/>
      <c r="T774" s="193"/>
      <c r="U774" s="193"/>
      <c r="V774" s="193"/>
      <c r="W774" s="193"/>
      <c r="X774" s="193"/>
      <c r="Y774" s="193"/>
      <c r="Z774" s="193"/>
      <c r="AA774" s="203"/>
      <c r="AB774" s="203"/>
      <c r="AC774" s="147"/>
      <c r="AD774" s="148"/>
      <c r="AE774" s="158" t="s">
        <v>925</v>
      </c>
      <c r="AF774" s="158" t="s">
        <v>925</v>
      </c>
      <c r="AG774" s="158" t="s">
        <v>925</v>
      </c>
      <c r="AH774" s="158" t="s">
        <v>925</v>
      </c>
      <c r="AI774" s="158" t="s">
        <v>925</v>
      </c>
      <c r="AJ774" s="158" t="s">
        <v>925</v>
      </c>
      <c r="AK774" s="169" t="s">
        <v>925</v>
      </c>
      <c r="AL774" s="170" t="s">
        <v>925</v>
      </c>
      <c r="AM774" s="170" t="s">
        <v>925</v>
      </c>
      <c r="AN774" s="170" t="s">
        <v>925</v>
      </c>
      <c r="AO774" s="170" t="s">
        <v>925</v>
      </c>
      <c r="AP774" s="170" t="s">
        <v>925</v>
      </c>
      <c r="AQ774" s="169"/>
      <c r="AR774" s="183"/>
      <c r="AS774" s="183"/>
      <c r="AT774" s="183"/>
      <c r="AU774" s="183"/>
      <c r="AV774" s="183"/>
      <c r="AW774" s="183"/>
      <c r="AX774" s="64"/>
      <c r="AY774" s="64"/>
      <c r="AZ774" s="64"/>
      <c r="BA774" s="64"/>
      <c r="BB774" s="27"/>
      <c r="BC774" s="64"/>
    </row>
    <row r="775" spans="1:57" s="43" customFormat="1" ht="15.95" customHeight="1">
      <c r="A775" s="219" t="s">
        <v>1403</v>
      </c>
      <c r="B775" s="226" t="s">
        <v>1369</v>
      </c>
      <c r="C775" s="42">
        <v>43015</v>
      </c>
      <c r="D775" s="42">
        <v>43015</v>
      </c>
      <c r="E775" s="93" t="s">
        <v>1079</v>
      </c>
      <c r="F775" s="43" t="s">
        <v>1307</v>
      </c>
      <c r="G775" s="110" t="s">
        <v>145</v>
      </c>
      <c r="H775" s="41" t="s">
        <v>1110</v>
      </c>
      <c r="I775" s="128"/>
      <c r="J775" s="128"/>
      <c r="K775" s="128"/>
      <c r="L775" s="138"/>
      <c r="M775" s="138" t="s">
        <v>925</v>
      </c>
      <c r="N775" s="138" t="s">
        <v>925</v>
      </c>
      <c r="O775" s="138" t="s">
        <v>925</v>
      </c>
      <c r="P775" s="138" t="s">
        <v>925</v>
      </c>
      <c r="Q775" s="138" t="s">
        <v>925</v>
      </c>
      <c r="R775" s="204" t="s">
        <v>925</v>
      </c>
      <c r="S775" s="204" t="s">
        <v>925</v>
      </c>
      <c r="T775" s="194"/>
      <c r="U775" s="194"/>
      <c r="V775" s="194"/>
      <c r="W775" s="194"/>
      <c r="X775" s="194"/>
      <c r="Y775" s="194"/>
      <c r="Z775" s="194" t="s">
        <v>925</v>
      </c>
      <c r="AA775" s="204" t="s">
        <v>925</v>
      </c>
      <c r="AB775" s="204" t="s">
        <v>925</v>
      </c>
      <c r="AC775" s="145"/>
      <c r="AD775" s="149"/>
      <c r="AE775" s="159"/>
      <c r="AF775" s="159"/>
      <c r="AG775" s="159"/>
      <c r="AH775" s="159"/>
      <c r="AI775" s="159"/>
      <c r="AJ775" s="159"/>
      <c r="AK775" s="171"/>
      <c r="AL775" s="172"/>
      <c r="AM775" s="172"/>
      <c r="AN775" s="172"/>
      <c r="AO775" s="172"/>
      <c r="AP775" s="172"/>
      <c r="AQ775" s="171"/>
      <c r="AR775" s="184"/>
      <c r="AS775" s="184"/>
      <c r="AT775" s="184"/>
      <c r="AU775" s="184"/>
      <c r="AV775" s="184"/>
      <c r="AW775" s="184"/>
      <c r="AX775" s="26"/>
      <c r="AY775" s="26"/>
      <c r="AZ775" s="41" t="s">
        <v>926</v>
      </c>
      <c r="BA775" s="41" t="s">
        <v>927</v>
      </c>
      <c r="BB775" s="41" t="s">
        <v>66</v>
      </c>
      <c r="BC775" s="41"/>
    </row>
    <row r="776" spans="1:57" s="43" customFormat="1" ht="15.95" customHeight="1">
      <c r="A776" s="219" t="s">
        <v>1400</v>
      </c>
      <c r="B776" s="226" t="s">
        <v>1369</v>
      </c>
      <c r="C776" s="62">
        <v>43016</v>
      </c>
      <c r="D776" s="62"/>
      <c r="E776" s="94" t="s">
        <v>830</v>
      </c>
      <c r="F776" s="43" t="s">
        <v>1300</v>
      </c>
      <c r="G776" s="110" t="s">
        <v>1078</v>
      </c>
      <c r="H776" s="64" t="s">
        <v>861</v>
      </c>
      <c r="I776" s="129"/>
      <c r="J776" s="129"/>
      <c r="K776" s="129"/>
      <c r="L776" s="137"/>
      <c r="M776" s="137"/>
      <c r="N776" s="137"/>
      <c r="O776" s="137"/>
      <c r="P776" s="137"/>
      <c r="Q776" s="137"/>
      <c r="R776" s="203"/>
      <c r="S776" s="203"/>
      <c r="T776" s="193"/>
      <c r="U776" s="193"/>
      <c r="V776" s="193"/>
      <c r="W776" s="193"/>
      <c r="X776" s="193"/>
      <c r="Y776" s="193"/>
      <c r="Z776" s="193"/>
      <c r="AA776" s="203"/>
      <c r="AB776" s="203"/>
      <c r="AC776" s="147"/>
      <c r="AD776" s="148"/>
      <c r="AE776" s="158" t="s">
        <v>925</v>
      </c>
      <c r="AF776" s="158" t="s">
        <v>925</v>
      </c>
      <c r="AG776" s="158" t="s">
        <v>925</v>
      </c>
      <c r="AH776" s="158" t="s">
        <v>925</v>
      </c>
      <c r="AI776" s="158" t="s">
        <v>925</v>
      </c>
      <c r="AJ776" s="158" t="s">
        <v>925</v>
      </c>
      <c r="AK776" s="169" t="s">
        <v>925</v>
      </c>
      <c r="AL776" s="170" t="s">
        <v>925</v>
      </c>
      <c r="AM776" s="170" t="s">
        <v>925</v>
      </c>
      <c r="AN776" s="170" t="s">
        <v>925</v>
      </c>
      <c r="AO776" s="170" t="s">
        <v>925</v>
      </c>
      <c r="AP776" s="170" t="s">
        <v>925</v>
      </c>
      <c r="AQ776" s="169"/>
      <c r="AR776" s="183"/>
      <c r="AS776" s="183"/>
      <c r="AT776" s="183"/>
      <c r="AU776" s="183"/>
      <c r="AV776" s="183"/>
      <c r="AW776" s="183"/>
      <c r="AX776" s="64"/>
      <c r="AY776" s="64"/>
      <c r="AZ776" s="64"/>
      <c r="BA776" s="64"/>
      <c r="BB776" s="27"/>
      <c r="BC776" s="64"/>
    </row>
    <row r="777" spans="1:57" s="43" customFormat="1" ht="15.95" customHeight="1">
      <c r="A777" s="219" t="s">
        <v>1403</v>
      </c>
      <c r="B777" s="226" t="s">
        <v>1369</v>
      </c>
      <c r="C777" s="42">
        <v>43016</v>
      </c>
      <c r="D777" s="42"/>
      <c r="E777" s="93" t="s">
        <v>788</v>
      </c>
      <c r="F777" s="43" t="s">
        <v>1303</v>
      </c>
      <c r="G777" s="110" t="s">
        <v>789</v>
      </c>
      <c r="H777" s="41" t="s">
        <v>817</v>
      </c>
      <c r="I777" s="128"/>
      <c r="J777" s="128"/>
      <c r="K777" s="128"/>
      <c r="L777" s="138" t="s">
        <v>925</v>
      </c>
      <c r="M777" s="138" t="s">
        <v>925</v>
      </c>
      <c r="N777" s="138" t="s">
        <v>925</v>
      </c>
      <c r="O777" s="138" t="s">
        <v>925</v>
      </c>
      <c r="P777" s="138" t="s">
        <v>925</v>
      </c>
      <c r="Q777" s="138" t="s">
        <v>925</v>
      </c>
      <c r="R777" s="204" t="s">
        <v>925</v>
      </c>
      <c r="S777" s="204" t="s">
        <v>925</v>
      </c>
      <c r="T777" s="194" t="s">
        <v>925</v>
      </c>
      <c r="U777" s="194" t="s">
        <v>925</v>
      </c>
      <c r="V777" s="194" t="s">
        <v>925</v>
      </c>
      <c r="W777" s="194" t="s">
        <v>925</v>
      </c>
      <c r="X777" s="194" t="s">
        <v>925</v>
      </c>
      <c r="Y777" s="194" t="s">
        <v>925</v>
      </c>
      <c r="Z777" s="194" t="s">
        <v>925</v>
      </c>
      <c r="AA777" s="204" t="s">
        <v>925</v>
      </c>
      <c r="AB777" s="204"/>
      <c r="AC777" s="145"/>
      <c r="AD777" s="149"/>
      <c r="AE777" s="159"/>
      <c r="AF777" s="159"/>
      <c r="AG777" s="159"/>
      <c r="AH777" s="159"/>
      <c r="AI777" s="159"/>
      <c r="AJ777" s="159"/>
      <c r="AK777" s="171"/>
      <c r="AL777" s="172"/>
      <c r="AM777" s="172"/>
      <c r="AN777" s="172"/>
      <c r="AO777" s="172"/>
      <c r="AP777" s="172"/>
      <c r="AQ777" s="171"/>
      <c r="AR777" s="184"/>
      <c r="AS777" s="184"/>
      <c r="AT777" s="184"/>
      <c r="AU777" s="184"/>
      <c r="AV777" s="184"/>
      <c r="AW777" s="184"/>
      <c r="AX777" s="41" t="s">
        <v>926</v>
      </c>
      <c r="AY777" s="41" t="s">
        <v>927</v>
      </c>
      <c r="AZ777" s="41" t="s">
        <v>66</v>
      </c>
      <c r="BA777" s="41"/>
      <c r="BB777" s="27"/>
      <c r="BC777" s="41"/>
    </row>
    <row r="778" spans="1:57" s="43" customFormat="1" ht="15.95" customHeight="1">
      <c r="A778" s="219" t="s">
        <v>1401</v>
      </c>
      <c r="B778" s="226" t="s">
        <v>1369</v>
      </c>
      <c r="C778" s="42">
        <v>43016</v>
      </c>
      <c r="D778" s="42"/>
      <c r="E778" s="93" t="s">
        <v>791</v>
      </c>
      <c r="F778" s="43" t="s">
        <v>1302</v>
      </c>
      <c r="G778" s="110" t="s">
        <v>792</v>
      </c>
      <c r="H778" s="41" t="s">
        <v>898</v>
      </c>
      <c r="I778" s="128"/>
      <c r="J778" s="128"/>
      <c r="K778" s="128"/>
      <c r="L778" s="138" t="s">
        <v>925</v>
      </c>
      <c r="M778" s="138" t="s">
        <v>925</v>
      </c>
      <c r="N778" s="138" t="s">
        <v>925</v>
      </c>
      <c r="O778" s="138" t="s">
        <v>925</v>
      </c>
      <c r="P778" s="138" t="s">
        <v>925</v>
      </c>
      <c r="Q778" s="138" t="s">
        <v>925</v>
      </c>
      <c r="R778" s="204"/>
      <c r="S778" s="204"/>
      <c r="T778" s="194" t="s">
        <v>925</v>
      </c>
      <c r="U778" s="194" t="s">
        <v>925</v>
      </c>
      <c r="V778" s="194" t="s">
        <v>925</v>
      </c>
      <c r="W778" s="194" t="s">
        <v>925</v>
      </c>
      <c r="X778" s="194" t="s">
        <v>925</v>
      </c>
      <c r="Y778" s="194" t="s">
        <v>925</v>
      </c>
      <c r="Z778" s="204"/>
      <c r="AA778" s="204"/>
      <c r="AB778" s="204"/>
      <c r="AC778" s="145"/>
      <c r="AD778" s="149"/>
      <c r="AE778" s="159"/>
      <c r="AF778" s="159"/>
      <c r="AG778" s="159"/>
      <c r="AH778" s="159"/>
      <c r="AI778" s="159"/>
      <c r="AJ778" s="159"/>
      <c r="AK778" s="171"/>
      <c r="AL778" s="172"/>
      <c r="AM778" s="172"/>
      <c r="AN778" s="172"/>
      <c r="AO778" s="172"/>
      <c r="AP778" s="172"/>
      <c r="AQ778" s="171"/>
      <c r="AR778" s="184"/>
      <c r="AS778" s="184"/>
      <c r="AT778" s="184"/>
      <c r="AU778" s="184"/>
      <c r="AV778" s="184"/>
      <c r="AW778" s="184"/>
      <c r="AX778" s="41" t="s">
        <v>926</v>
      </c>
      <c r="AY778" s="41" t="s">
        <v>927</v>
      </c>
      <c r="AZ778" s="41" t="s">
        <v>66</v>
      </c>
      <c r="BA778" s="41"/>
      <c r="BB778" s="27"/>
      <c r="BC778" s="41"/>
    </row>
    <row r="779" spans="1:57" s="43" customFormat="1" ht="15.95" customHeight="1">
      <c r="A779" s="219" t="s">
        <v>1400</v>
      </c>
      <c r="B779" s="226" t="s">
        <v>1254</v>
      </c>
      <c r="C779" s="42">
        <v>43016</v>
      </c>
      <c r="D779" s="42"/>
      <c r="E779" s="95" t="str">
        <f>CONCATENATE(PROPER(G779)," - ",F779," ","- ", PROPER(H779))</f>
        <v>Sportpaarden Amsterdam (Spa), Rv. - V60195 - Amsterdam - Ouderkerk a/d amstel - Pa Bb T/M Zz</v>
      </c>
      <c r="F779" s="43" t="s">
        <v>1322</v>
      </c>
      <c r="G779" s="113" t="s">
        <v>1221</v>
      </c>
      <c r="H779" s="41" t="s">
        <v>1382</v>
      </c>
      <c r="I779" s="128"/>
      <c r="J779" s="128"/>
      <c r="K779" s="128"/>
      <c r="L779" s="138"/>
      <c r="M779" s="138"/>
      <c r="N779" s="138"/>
      <c r="O779" s="138"/>
      <c r="P779" s="138"/>
      <c r="Q779" s="138"/>
      <c r="R779" s="204"/>
      <c r="S779" s="204"/>
      <c r="T779" s="194"/>
      <c r="U779" s="194"/>
      <c r="V779" s="194"/>
      <c r="W779" s="194"/>
      <c r="X779" s="194"/>
      <c r="Y779" s="194"/>
      <c r="Z779" s="194"/>
      <c r="AA779" s="204"/>
      <c r="AB779" s="204"/>
      <c r="AC779" s="145"/>
      <c r="AD779" s="149"/>
      <c r="AE779" s="159"/>
      <c r="AF779" s="159"/>
      <c r="AG779" s="159"/>
      <c r="AH779" s="159"/>
      <c r="AI779" s="159"/>
      <c r="AJ779" s="159"/>
      <c r="AK779" s="171" t="s">
        <v>925</v>
      </c>
      <c r="AL779" s="172" t="s">
        <v>925</v>
      </c>
      <c r="AM779" s="172" t="s">
        <v>925</v>
      </c>
      <c r="AN779" s="172" t="s">
        <v>925</v>
      </c>
      <c r="AO779" s="172" t="s">
        <v>925</v>
      </c>
      <c r="AP779" s="172" t="s">
        <v>925</v>
      </c>
      <c r="AQ779" s="171"/>
      <c r="AR779" s="184"/>
      <c r="AS779" s="184"/>
      <c r="AT779" s="184"/>
      <c r="AU779" s="184"/>
      <c r="AV779" s="184"/>
      <c r="AW779" s="184"/>
      <c r="AX779" s="41"/>
      <c r="AY779" s="41"/>
      <c r="AZ779" s="41"/>
      <c r="BA779" s="41"/>
      <c r="BB779" s="27"/>
      <c r="BC779" s="41"/>
    </row>
    <row r="780" spans="1:57" s="43" customFormat="1" ht="15.95" customHeight="1">
      <c r="A780" s="219" t="s">
        <v>1401</v>
      </c>
      <c r="B780" s="226" t="s">
        <v>1369</v>
      </c>
      <c r="C780" s="42">
        <v>43016</v>
      </c>
      <c r="D780" s="42"/>
      <c r="E780" s="93" t="s">
        <v>794</v>
      </c>
      <c r="F780" s="43" t="s">
        <v>795</v>
      </c>
      <c r="G780" s="110" t="s">
        <v>796</v>
      </c>
      <c r="H780" s="41" t="s">
        <v>914</v>
      </c>
      <c r="I780" s="128"/>
      <c r="J780" s="128"/>
      <c r="K780" s="128"/>
      <c r="L780" s="138"/>
      <c r="M780" s="138" t="s">
        <v>925</v>
      </c>
      <c r="N780" s="138" t="s">
        <v>925</v>
      </c>
      <c r="O780" s="138" t="s">
        <v>925</v>
      </c>
      <c r="P780" s="138" t="s">
        <v>925</v>
      </c>
      <c r="Q780" s="138" t="s">
        <v>925</v>
      </c>
      <c r="R780" s="204"/>
      <c r="S780" s="204"/>
      <c r="T780" s="194"/>
      <c r="U780" s="194" t="s">
        <v>925</v>
      </c>
      <c r="V780" s="194" t="s">
        <v>925</v>
      </c>
      <c r="W780" s="194" t="s">
        <v>925</v>
      </c>
      <c r="X780" s="194" t="s">
        <v>925</v>
      </c>
      <c r="Y780" s="194" t="s">
        <v>925</v>
      </c>
      <c r="Z780" s="194"/>
      <c r="AA780" s="204"/>
      <c r="AB780" s="204"/>
      <c r="AC780" s="145"/>
      <c r="AD780" s="149"/>
      <c r="AE780" s="159"/>
      <c r="AF780" s="159"/>
      <c r="AG780" s="159"/>
      <c r="AH780" s="159"/>
      <c r="AI780" s="159"/>
      <c r="AJ780" s="159"/>
      <c r="AK780" s="171"/>
      <c r="AL780" s="172"/>
      <c r="AM780" s="172"/>
      <c r="AN780" s="172"/>
      <c r="AO780" s="172"/>
      <c r="AP780" s="172"/>
      <c r="AQ780" s="171"/>
      <c r="AR780" s="184"/>
      <c r="AS780" s="184"/>
      <c r="AT780" s="184"/>
      <c r="AU780" s="184"/>
      <c r="AV780" s="184"/>
      <c r="AW780" s="184"/>
      <c r="AX780" s="41" t="s">
        <v>926</v>
      </c>
      <c r="AY780" s="41" t="s">
        <v>927</v>
      </c>
      <c r="AZ780" s="41" t="s">
        <v>66</v>
      </c>
      <c r="BA780" s="41"/>
      <c r="BB780" s="27"/>
      <c r="BC780" s="41"/>
    </row>
    <row r="781" spans="1:57" s="43" customFormat="1" ht="15.95" customHeight="1">
      <c r="A781" s="219" t="s">
        <v>1403</v>
      </c>
      <c r="B781" s="226" t="s">
        <v>1369</v>
      </c>
      <c r="C781" s="42">
        <v>43016</v>
      </c>
      <c r="D781" s="42"/>
      <c r="E781" s="93" t="s">
        <v>785</v>
      </c>
      <c r="F781" s="43" t="s">
        <v>1299</v>
      </c>
      <c r="G781" s="110" t="s">
        <v>818</v>
      </c>
      <c r="H781" s="41" t="s">
        <v>846</v>
      </c>
      <c r="I781" s="128"/>
      <c r="J781" s="128"/>
      <c r="K781" s="128"/>
      <c r="L781" s="138"/>
      <c r="M781" s="138" t="s">
        <v>925</v>
      </c>
      <c r="N781" s="138" t="s">
        <v>925</v>
      </c>
      <c r="O781" s="138" t="s">
        <v>925</v>
      </c>
      <c r="P781" s="138" t="s">
        <v>925</v>
      </c>
      <c r="Q781" s="138" t="s">
        <v>925</v>
      </c>
      <c r="R781" s="204" t="s">
        <v>925</v>
      </c>
      <c r="S781" s="204" t="s">
        <v>925</v>
      </c>
      <c r="T781" s="194"/>
      <c r="U781" s="194" t="s">
        <v>925</v>
      </c>
      <c r="V781" s="194" t="s">
        <v>925</v>
      </c>
      <c r="W781" s="194" t="s">
        <v>925</v>
      </c>
      <c r="X781" s="194" t="s">
        <v>925</v>
      </c>
      <c r="Y781" s="194" t="s">
        <v>925</v>
      </c>
      <c r="Z781" s="194" t="s">
        <v>925</v>
      </c>
      <c r="AA781" s="204" t="s">
        <v>925</v>
      </c>
      <c r="AB781" s="204"/>
      <c r="AC781" s="145"/>
      <c r="AD781" s="149"/>
      <c r="AE781" s="159"/>
      <c r="AF781" s="159"/>
      <c r="AG781" s="159"/>
      <c r="AH781" s="159"/>
      <c r="AI781" s="159"/>
      <c r="AJ781" s="159"/>
      <c r="AK781" s="171"/>
      <c r="AL781" s="172"/>
      <c r="AM781" s="172"/>
      <c r="AN781" s="172"/>
      <c r="AO781" s="172"/>
      <c r="AP781" s="172"/>
      <c r="AQ781" s="171"/>
      <c r="AR781" s="184"/>
      <c r="AS781" s="184"/>
      <c r="AT781" s="184"/>
      <c r="AU781" s="184"/>
      <c r="AV781" s="184"/>
      <c r="AW781" s="184"/>
      <c r="AX781" s="41" t="s">
        <v>926</v>
      </c>
      <c r="AY781" s="41" t="s">
        <v>927</v>
      </c>
      <c r="AZ781" s="41" t="s">
        <v>66</v>
      </c>
      <c r="BA781" s="41"/>
      <c r="BB781" s="27" t="s">
        <v>937</v>
      </c>
      <c r="BC781" s="41"/>
    </row>
    <row r="782" spans="1:57" s="43" customFormat="1" ht="15.95" customHeight="1">
      <c r="A782" s="219" t="s">
        <v>1401</v>
      </c>
      <c r="B782" s="226" t="s">
        <v>1369</v>
      </c>
      <c r="C782" s="42">
        <v>43016</v>
      </c>
      <c r="D782" s="42"/>
      <c r="E782" s="93" t="s">
        <v>799</v>
      </c>
      <c r="F782" s="43" t="s">
        <v>800</v>
      </c>
      <c r="G782" s="110" t="s">
        <v>801</v>
      </c>
      <c r="H782" s="41" t="s">
        <v>802</v>
      </c>
      <c r="I782" s="128"/>
      <c r="J782" s="128"/>
      <c r="K782" s="128"/>
      <c r="L782" s="138"/>
      <c r="M782" s="138" t="s">
        <v>925</v>
      </c>
      <c r="N782" s="138" t="s">
        <v>925</v>
      </c>
      <c r="O782" s="138" t="s">
        <v>925</v>
      </c>
      <c r="P782" s="138" t="s">
        <v>925</v>
      </c>
      <c r="Q782" s="138" t="s">
        <v>925</v>
      </c>
      <c r="R782" s="204"/>
      <c r="S782" s="204"/>
      <c r="T782" s="194"/>
      <c r="U782" s="194" t="s">
        <v>925</v>
      </c>
      <c r="V782" s="194" t="s">
        <v>925</v>
      </c>
      <c r="W782" s="194" t="s">
        <v>925</v>
      </c>
      <c r="X782" s="194" t="s">
        <v>925</v>
      </c>
      <c r="Y782" s="194" t="s">
        <v>925</v>
      </c>
      <c r="Z782" s="194"/>
      <c r="AA782" s="204"/>
      <c r="AB782" s="204"/>
      <c r="AC782" s="145"/>
      <c r="AD782" s="149"/>
      <c r="AE782" s="159"/>
      <c r="AF782" s="159"/>
      <c r="AG782" s="159"/>
      <c r="AH782" s="159"/>
      <c r="AI782" s="159"/>
      <c r="AJ782" s="159"/>
      <c r="AK782" s="171"/>
      <c r="AL782" s="172"/>
      <c r="AM782" s="172"/>
      <c r="AN782" s="172"/>
      <c r="AO782" s="172"/>
      <c r="AP782" s="172"/>
      <c r="AQ782" s="171"/>
      <c r="AR782" s="184"/>
      <c r="AS782" s="184"/>
      <c r="AT782" s="184"/>
      <c r="AU782" s="184"/>
      <c r="AV782" s="184"/>
      <c r="AW782" s="184"/>
      <c r="AX782" s="41" t="s">
        <v>926</v>
      </c>
      <c r="AY782" s="41" t="s">
        <v>927</v>
      </c>
      <c r="AZ782" s="41" t="s">
        <v>66</v>
      </c>
      <c r="BA782" s="41"/>
      <c r="BB782" s="27"/>
      <c r="BC782" s="41"/>
    </row>
    <row r="783" spans="1:57" s="43" customFormat="1" ht="15.95" customHeight="1">
      <c r="A783" s="219" t="s">
        <v>1400</v>
      </c>
      <c r="B783" s="226" t="s">
        <v>1369</v>
      </c>
      <c r="C783" s="42">
        <v>43016</v>
      </c>
      <c r="D783" s="42"/>
      <c r="E783" s="93" t="s">
        <v>808</v>
      </c>
      <c r="F783" s="43" t="s">
        <v>1311</v>
      </c>
      <c r="G783" s="110" t="s">
        <v>809</v>
      </c>
      <c r="H783" s="41" t="s">
        <v>915</v>
      </c>
      <c r="I783" s="128"/>
      <c r="J783" s="128"/>
      <c r="K783" s="128"/>
      <c r="L783" s="138"/>
      <c r="M783" s="138"/>
      <c r="N783" s="138"/>
      <c r="O783" s="138"/>
      <c r="P783" s="138"/>
      <c r="Q783" s="138"/>
      <c r="R783" s="204"/>
      <c r="S783" s="204"/>
      <c r="T783" s="194"/>
      <c r="U783" s="194"/>
      <c r="V783" s="194"/>
      <c r="W783" s="194"/>
      <c r="X783" s="194"/>
      <c r="Y783" s="194"/>
      <c r="Z783" s="194"/>
      <c r="AA783" s="204"/>
      <c r="AB783" s="204"/>
      <c r="AC783" s="145"/>
      <c r="AD783" s="149"/>
      <c r="AE783" s="159" t="s">
        <v>925</v>
      </c>
      <c r="AF783" s="159" t="s">
        <v>925</v>
      </c>
      <c r="AG783" s="159" t="s">
        <v>925</v>
      </c>
      <c r="AH783" s="159" t="s">
        <v>925</v>
      </c>
      <c r="AI783" s="159" t="s">
        <v>925</v>
      </c>
      <c r="AJ783" s="159"/>
      <c r="AK783" s="171" t="s">
        <v>925</v>
      </c>
      <c r="AL783" s="172" t="s">
        <v>925</v>
      </c>
      <c r="AM783" s="172" t="s">
        <v>925</v>
      </c>
      <c r="AN783" s="172" t="s">
        <v>925</v>
      </c>
      <c r="AO783" s="172" t="s">
        <v>925</v>
      </c>
      <c r="AP783" s="172"/>
      <c r="AQ783" s="171"/>
      <c r="AR783" s="184"/>
      <c r="AS783" s="184"/>
      <c r="AT783" s="184"/>
      <c r="AU783" s="184"/>
      <c r="AV783" s="184"/>
      <c r="AW783" s="184"/>
      <c r="AX783" s="41" t="s">
        <v>926</v>
      </c>
      <c r="AY783" s="41" t="s">
        <v>927</v>
      </c>
      <c r="AZ783" s="41" t="s">
        <v>66</v>
      </c>
      <c r="BA783" s="41"/>
      <c r="BB783" s="27"/>
      <c r="BC783" s="41"/>
    </row>
    <row r="784" spans="1:57" s="25" customFormat="1" ht="15.95" customHeight="1">
      <c r="A784" s="219" t="s">
        <v>1403</v>
      </c>
      <c r="B784" s="226" t="s">
        <v>1369</v>
      </c>
      <c r="C784" s="62">
        <v>43016</v>
      </c>
      <c r="D784" s="62"/>
      <c r="E784" s="94" t="s">
        <v>1273</v>
      </c>
      <c r="F784" s="43" t="s">
        <v>1029</v>
      </c>
      <c r="G784" s="111" t="s">
        <v>1030</v>
      </c>
      <c r="H784" s="64" t="s">
        <v>1376</v>
      </c>
      <c r="I784" s="129"/>
      <c r="J784" s="129"/>
      <c r="K784" s="129"/>
      <c r="L784" s="137"/>
      <c r="M784" s="137"/>
      <c r="N784" s="137"/>
      <c r="O784" s="137"/>
      <c r="P784" s="137" t="s">
        <v>925</v>
      </c>
      <c r="Q784" s="137" t="s">
        <v>925</v>
      </c>
      <c r="R784" s="203" t="s">
        <v>925</v>
      </c>
      <c r="S784" s="203" t="s">
        <v>925</v>
      </c>
      <c r="T784" s="193"/>
      <c r="U784" s="193"/>
      <c r="V784" s="193"/>
      <c r="W784" s="193"/>
      <c r="X784" s="193" t="s">
        <v>925</v>
      </c>
      <c r="Y784" s="193" t="s">
        <v>925</v>
      </c>
      <c r="Z784" s="193" t="s">
        <v>925</v>
      </c>
      <c r="AA784" s="203" t="s">
        <v>925</v>
      </c>
      <c r="AB784" s="203" t="s">
        <v>925</v>
      </c>
      <c r="AC784" s="147"/>
      <c r="AD784" s="148"/>
      <c r="AE784" s="158"/>
      <c r="AF784" s="158"/>
      <c r="AG784" s="158"/>
      <c r="AH784" s="158"/>
      <c r="AI784" s="158"/>
      <c r="AJ784" s="158"/>
      <c r="AK784" s="169"/>
      <c r="AL784" s="170"/>
      <c r="AM784" s="170"/>
      <c r="AN784" s="170"/>
      <c r="AO784" s="170"/>
      <c r="AP784" s="170"/>
      <c r="AQ784" s="169"/>
      <c r="AR784" s="183"/>
      <c r="AS784" s="183"/>
      <c r="AT784" s="183"/>
      <c r="AU784" s="183"/>
      <c r="AV784" s="183"/>
      <c r="AW784" s="183"/>
      <c r="AX784" s="64"/>
      <c r="AY784" s="64"/>
      <c r="AZ784" s="64"/>
      <c r="BA784" s="64"/>
      <c r="BB784" s="27"/>
      <c r="BC784" s="64"/>
      <c r="BD784" s="41" t="s">
        <v>1076</v>
      </c>
      <c r="BE784" s="41" t="s">
        <v>1077</v>
      </c>
    </row>
    <row r="785" spans="1:57" s="25" customFormat="1" ht="15.95" customHeight="1">
      <c r="A785" s="219" t="s">
        <v>1403</v>
      </c>
      <c r="B785" s="226" t="s">
        <v>1369</v>
      </c>
      <c r="C785" s="62">
        <v>43016</v>
      </c>
      <c r="D785" s="62"/>
      <c r="E785" s="94" t="s">
        <v>972</v>
      </c>
      <c r="F785" s="43" t="s">
        <v>1317</v>
      </c>
      <c r="G785" s="111" t="s">
        <v>1031</v>
      </c>
      <c r="H785" s="64" t="s">
        <v>1376</v>
      </c>
      <c r="I785" s="129"/>
      <c r="J785" s="129"/>
      <c r="K785" s="129"/>
      <c r="L785" s="137"/>
      <c r="M785" s="137" t="s">
        <v>925</v>
      </c>
      <c r="N785" s="137" t="s">
        <v>925</v>
      </c>
      <c r="O785" s="137" t="s">
        <v>925</v>
      </c>
      <c r="P785" s="137" t="s">
        <v>925</v>
      </c>
      <c r="Q785" s="137" t="s">
        <v>925</v>
      </c>
      <c r="R785" s="203" t="s">
        <v>925</v>
      </c>
      <c r="S785" s="203" t="s">
        <v>925</v>
      </c>
      <c r="T785" s="193"/>
      <c r="U785" s="193" t="s">
        <v>925</v>
      </c>
      <c r="V785" s="193" t="s">
        <v>925</v>
      </c>
      <c r="W785" s="193" t="s">
        <v>925</v>
      </c>
      <c r="X785" s="193" t="s">
        <v>925</v>
      </c>
      <c r="Y785" s="193" t="s">
        <v>925</v>
      </c>
      <c r="Z785" s="193" t="s">
        <v>925</v>
      </c>
      <c r="AA785" s="203" t="s">
        <v>925</v>
      </c>
      <c r="AB785" s="203"/>
      <c r="AC785" s="147"/>
      <c r="AD785" s="148"/>
      <c r="AE785" s="158"/>
      <c r="AF785" s="158"/>
      <c r="AG785" s="158"/>
      <c r="AH785" s="158"/>
      <c r="AI785" s="158"/>
      <c r="AJ785" s="158"/>
      <c r="AK785" s="169"/>
      <c r="AL785" s="170"/>
      <c r="AM785" s="170"/>
      <c r="AN785" s="170"/>
      <c r="AO785" s="170"/>
      <c r="AP785" s="170"/>
      <c r="AQ785" s="169"/>
      <c r="AR785" s="183"/>
      <c r="AS785" s="183"/>
      <c r="AT785" s="183"/>
      <c r="AU785" s="183"/>
      <c r="AV785" s="183"/>
      <c r="AW785" s="183"/>
      <c r="AX785" s="64"/>
      <c r="AY785" s="64"/>
      <c r="AZ785" s="64"/>
      <c r="BA785" s="64"/>
      <c r="BB785" s="27"/>
      <c r="BC785" s="64"/>
      <c r="BD785" s="27"/>
      <c r="BE785" s="41" t="s">
        <v>1077</v>
      </c>
    </row>
    <row r="786" spans="1:57" s="25" customFormat="1" ht="15.95" customHeight="1">
      <c r="A786" s="219" t="s">
        <v>1401</v>
      </c>
      <c r="B786" s="226" t="s">
        <v>1369</v>
      </c>
      <c r="C786" s="62">
        <v>43016</v>
      </c>
      <c r="D786" s="62"/>
      <c r="E786" s="94"/>
      <c r="F786" s="43" t="s">
        <v>1295</v>
      </c>
      <c r="G786" s="111" t="s">
        <v>1024</v>
      </c>
      <c r="H786" s="64" t="s">
        <v>1376</v>
      </c>
      <c r="I786" s="129"/>
      <c r="J786" s="129"/>
      <c r="K786" s="129"/>
      <c r="L786" s="137"/>
      <c r="M786" s="137" t="s">
        <v>925</v>
      </c>
      <c r="N786" s="137" t="s">
        <v>925</v>
      </c>
      <c r="O786" s="137" t="s">
        <v>925</v>
      </c>
      <c r="P786" s="137" t="s">
        <v>925</v>
      </c>
      <c r="Q786" s="137" t="s">
        <v>925</v>
      </c>
      <c r="R786" s="203"/>
      <c r="S786" s="203"/>
      <c r="T786" s="193"/>
      <c r="U786" s="193" t="s">
        <v>925</v>
      </c>
      <c r="V786" s="193" t="s">
        <v>925</v>
      </c>
      <c r="W786" s="193" t="s">
        <v>925</v>
      </c>
      <c r="X786" s="193" t="s">
        <v>925</v>
      </c>
      <c r="Y786" s="193" t="s">
        <v>925</v>
      </c>
      <c r="Z786" s="193"/>
      <c r="AA786" s="203"/>
      <c r="AB786" s="203"/>
      <c r="AC786" s="147"/>
      <c r="AD786" s="148"/>
      <c r="AE786" s="158"/>
      <c r="AF786" s="158"/>
      <c r="AG786" s="158"/>
      <c r="AH786" s="158"/>
      <c r="AI786" s="158"/>
      <c r="AJ786" s="158"/>
      <c r="AK786" s="169"/>
      <c r="AL786" s="170"/>
      <c r="AM786" s="170"/>
      <c r="AN786" s="170"/>
      <c r="AO786" s="170"/>
      <c r="AP786" s="170"/>
      <c r="AQ786" s="169"/>
      <c r="AR786" s="183"/>
      <c r="AS786" s="183"/>
      <c r="AT786" s="183"/>
      <c r="AU786" s="183"/>
      <c r="AV786" s="183"/>
      <c r="AW786" s="183"/>
      <c r="AX786" s="64"/>
      <c r="AY786" s="64"/>
      <c r="AZ786" s="64"/>
      <c r="BA786" s="64"/>
      <c r="BB786" s="27"/>
      <c r="BC786" s="64"/>
      <c r="BD786" s="27"/>
      <c r="BE786" s="41"/>
    </row>
    <row r="787" spans="1:57" s="25" customFormat="1" ht="15.95" customHeight="1">
      <c r="A787" s="219" t="s">
        <v>1401</v>
      </c>
      <c r="B787" s="226" t="s">
        <v>1254</v>
      </c>
      <c r="C787" s="42">
        <v>43016</v>
      </c>
      <c r="D787" s="42">
        <v>43023</v>
      </c>
      <c r="E787" s="93" t="s">
        <v>1084</v>
      </c>
      <c r="F787" s="43" t="s">
        <v>1310</v>
      </c>
      <c r="G787" s="110" t="s">
        <v>1367</v>
      </c>
      <c r="H787" s="41" t="s">
        <v>1124</v>
      </c>
      <c r="I787" s="128"/>
      <c r="J787" s="128"/>
      <c r="K787" s="128"/>
      <c r="L787" s="138"/>
      <c r="M787" s="138"/>
      <c r="N787" s="138"/>
      <c r="O787" s="138"/>
      <c r="P787" s="138"/>
      <c r="Q787" s="138"/>
      <c r="R787" s="204"/>
      <c r="S787" s="204"/>
      <c r="T787" s="194"/>
      <c r="U787" s="194" t="s">
        <v>925</v>
      </c>
      <c r="V787" s="194" t="s">
        <v>925</v>
      </c>
      <c r="W787" s="194" t="s">
        <v>925</v>
      </c>
      <c r="X787" s="194" t="s">
        <v>925</v>
      </c>
      <c r="Y787" s="194" t="s">
        <v>925</v>
      </c>
      <c r="Z787" s="194"/>
      <c r="AA787" s="204"/>
      <c r="AB787" s="204"/>
      <c r="AC787" s="145"/>
      <c r="AD787" s="149"/>
      <c r="AE787" s="159"/>
      <c r="AF787" s="159"/>
      <c r="AG787" s="159"/>
      <c r="AH787" s="159"/>
      <c r="AI787" s="159"/>
      <c r="AJ787" s="159"/>
      <c r="AK787" s="171"/>
      <c r="AL787" s="172"/>
      <c r="AM787" s="172"/>
      <c r="AN787" s="172"/>
      <c r="AO787" s="172"/>
      <c r="AP787" s="172"/>
      <c r="AQ787" s="171"/>
      <c r="AR787" s="184"/>
      <c r="AS787" s="184"/>
      <c r="AT787" s="184"/>
      <c r="AU787" s="184"/>
      <c r="AV787" s="184"/>
      <c r="AW787" s="184"/>
      <c r="AX787" s="26"/>
      <c r="AY787" s="26"/>
      <c r="AZ787" s="41" t="s">
        <v>926</v>
      </c>
      <c r="BA787" s="41" t="s">
        <v>927</v>
      </c>
      <c r="BB787" s="73">
        <v>42985</v>
      </c>
      <c r="BC787" s="41"/>
      <c r="BD787" s="43"/>
      <c r="BE787" s="43"/>
    </row>
    <row r="788" spans="1:57" s="25" customFormat="1" ht="15.95" customHeight="1">
      <c r="A788" s="219" t="s">
        <v>1403</v>
      </c>
      <c r="B788" s="226" t="s">
        <v>1369</v>
      </c>
      <c r="C788" s="42">
        <v>43016</v>
      </c>
      <c r="D788" s="42"/>
      <c r="E788" s="96" t="s">
        <v>1053</v>
      </c>
      <c r="F788" s="65" t="s">
        <v>1054</v>
      </c>
      <c r="G788" s="113" t="s">
        <v>1357</v>
      </c>
      <c r="H788" s="41"/>
      <c r="I788" s="128"/>
      <c r="J788" s="128"/>
      <c r="K788" s="128"/>
      <c r="L788" s="138"/>
      <c r="M788" s="138" t="s">
        <v>925</v>
      </c>
      <c r="N788" s="138" t="s">
        <v>925</v>
      </c>
      <c r="O788" s="138" t="s">
        <v>925</v>
      </c>
      <c r="P788" s="138" t="s">
        <v>925</v>
      </c>
      <c r="Q788" s="138" t="s">
        <v>925</v>
      </c>
      <c r="R788" s="204" t="s">
        <v>925</v>
      </c>
      <c r="S788" s="204" t="s">
        <v>925</v>
      </c>
      <c r="T788" s="194"/>
      <c r="U788" s="194" t="s">
        <v>925</v>
      </c>
      <c r="V788" s="194" t="s">
        <v>925</v>
      </c>
      <c r="W788" s="194" t="s">
        <v>925</v>
      </c>
      <c r="X788" s="194" t="s">
        <v>925</v>
      </c>
      <c r="Y788" s="194" t="s">
        <v>925</v>
      </c>
      <c r="Z788" s="194" t="s">
        <v>925</v>
      </c>
      <c r="AA788" s="204" t="s">
        <v>925</v>
      </c>
      <c r="AB788" s="204"/>
      <c r="AC788" s="145"/>
      <c r="AD788" s="149"/>
      <c r="AE788" s="159"/>
      <c r="AF788" s="159"/>
      <c r="AG788" s="159"/>
      <c r="AH788" s="159"/>
      <c r="AI788" s="159"/>
      <c r="AJ788" s="159"/>
      <c r="AK788" s="171"/>
      <c r="AL788" s="172"/>
      <c r="AM788" s="172"/>
      <c r="AN788" s="172"/>
      <c r="AO788" s="172"/>
      <c r="AP788" s="172"/>
      <c r="AQ788" s="171"/>
      <c r="AR788" s="184"/>
      <c r="AS788" s="184"/>
      <c r="AT788" s="184"/>
      <c r="AU788" s="184"/>
      <c r="AV788" s="184"/>
      <c r="AW788" s="184"/>
      <c r="AX788" s="41"/>
      <c r="AY788" s="41" t="s">
        <v>927</v>
      </c>
      <c r="AZ788" s="41"/>
      <c r="BA788" s="41"/>
      <c r="BB788" s="27"/>
      <c r="BC788" s="41"/>
      <c r="BD788" s="27"/>
      <c r="BE788" s="41" t="s">
        <v>1081</v>
      </c>
    </row>
    <row r="789" spans="1:57" s="25" customFormat="1" ht="15.95" customHeight="1">
      <c r="A789" s="219" t="s">
        <v>1401</v>
      </c>
      <c r="B789" s="226" t="s">
        <v>1369</v>
      </c>
      <c r="C789" s="42">
        <v>43016</v>
      </c>
      <c r="D789" s="42"/>
      <c r="E789" s="95" t="s">
        <v>1353</v>
      </c>
      <c r="F789" s="65" t="s">
        <v>1041</v>
      </c>
      <c r="G789" s="110" t="s">
        <v>1042</v>
      </c>
      <c r="H789" s="41"/>
      <c r="I789" s="128"/>
      <c r="J789" s="128"/>
      <c r="K789" s="128"/>
      <c r="L789" s="138" t="s">
        <v>925</v>
      </c>
      <c r="M789" s="138" t="s">
        <v>925</v>
      </c>
      <c r="N789" s="138" t="s">
        <v>925</v>
      </c>
      <c r="O789" s="138" t="s">
        <v>925</v>
      </c>
      <c r="P789" s="138" t="s">
        <v>925</v>
      </c>
      <c r="Q789" s="138" t="s">
        <v>925</v>
      </c>
      <c r="R789" s="204"/>
      <c r="S789" s="204"/>
      <c r="T789" s="194" t="s">
        <v>925</v>
      </c>
      <c r="U789" s="194" t="s">
        <v>925</v>
      </c>
      <c r="V789" s="194" t="s">
        <v>925</v>
      </c>
      <c r="W789" s="194" t="s">
        <v>925</v>
      </c>
      <c r="X789" s="194" t="s">
        <v>925</v>
      </c>
      <c r="Y789" s="194" t="s">
        <v>925</v>
      </c>
      <c r="Z789" s="194"/>
      <c r="AA789" s="204"/>
      <c r="AB789" s="204"/>
      <c r="AC789" s="145"/>
      <c r="AD789" s="149"/>
      <c r="AE789" s="159"/>
      <c r="AF789" s="159"/>
      <c r="AG789" s="159"/>
      <c r="AH789" s="159"/>
      <c r="AI789" s="159"/>
      <c r="AJ789" s="159"/>
      <c r="AK789" s="171"/>
      <c r="AL789" s="172"/>
      <c r="AM789" s="172"/>
      <c r="AN789" s="172"/>
      <c r="AO789" s="172"/>
      <c r="AP789" s="172"/>
      <c r="AQ789" s="171"/>
      <c r="AR789" s="184"/>
      <c r="AS789" s="184"/>
      <c r="AT789" s="184"/>
      <c r="AU789" s="184"/>
      <c r="AV789" s="184"/>
      <c r="AW789" s="184"/>
      <c r="AX789" s="41"/>
      <c r="AY789" s="41" t="s">
        <v>927</v>
      </c>
      <c r="AZ789" s="41"/>
      <c r="BA789" s="41"/>
      <c r="BB789" s="27"/>
      <c r="BC789" s="41"/>
      <c r="BD789" s="41"/>
      <c r="BE789" s="41"/>
    </row>
    <row r="790" spans="1:57" s="25" customFormat="1" ht="15.95" customHeight="1">
      <c r="A790" s="219" t="s">
        <v>1401</v>
      </c>
      <c r="B790" s="226" t="s">
        <v>1369</v>
      </c>
      <c r="C790" s="42">
        <v>43016</v>
      </c>
      <c r="D790" s="42"/>
      <c r="E790" s="93" t="s">
        <v>1043</v>
      </c>
      <c r="F790" s="43" t="s">
        <v>1232</v>
      </c>
      <c r="G790" s="110" t="s">
        <v>1044</v>
      </c>
      <c r="H790" s="41"/>
      <c r="I790" s="128"/>
      <c r="J790" s="128"/>
      <c r="K790" s="128"/>
      <c r="L790" s="138"/>
      <c r="M790" s="138" t="s">
        <v>925</v>
      </c>
      <c r="N790" s="138" t="s">
        <v>925</v>
      </c>
      <c r="O790" s="138" t="s">
        <v>925</v>
      </c>
      <c r="P790" s="138" t="s">
        <v>925</v>
      </c>
      <c r="Q790" s="138" t="s">
        <v>925</v>
      </c>
      <c r="R790" s="204"/>
      <c r="S790" s="204"/>
      <c r="T790" s="194"/>
      <c r="U790" s="194" t="s">
        <v>925</v>
      </c>
      <c r="V790" s="194" t="s">
        <v>925</v>
      </c>
      <c r="W790" s="194" t="s">
        <v>925</v>
      </c>
      <c r="X790" s="194" t="s">
        <v>925</v>
      </c>
      <c r="Y790" s="194" t="s">
        <v>925</v>
      </c>
      <c r="Z790" s="194"/>
      <c r="AA790" s="204"/>
      <c r="AB790" s="204"/>
      <c r="AC790" s="145"/>
      <c r="AD790" s="149"/>
      <c r="AE790" s="159"/>
      <c r="AF790" s="159"/>
      <c r="AG790" s="159"/>
      <c r="AH790" s="159"/>
      <c r="AI790" s="159"/>
      <c r="AJ790" s="159"/>
      <c r="AK790" s="171"/>
      <c r="AL790" s="172"/>
      <c r="AM790" s="172"/>
      <c r="AN790" s="172"/>
      <c r="AO790" s="172"/>
      <c r="AP790" s="172"/>
      <c r="AQ790" s="171"/>
      <c r="AR790" s="184"/>
      <c r="AS790" s="184"/>
      <c r="AT790" s="184"/>
      <c r="AU790" s="184"/>
      <c r="AV790" s="184"/>
      <c r="AW790" s="184"/>
      <c r="AX790" s="41"/>
      <c r="AY790" s="41" t="s">
        <v>927</v>
      </c>
      <c r="AZ790" s="41"/>
      <c r="BA790" s="41"/>
      <c r="BB790" s="27"/>
      <c r="BC790" s="41"/>
      <c r="BD790" s="41"/>
      <c r="BE790" s="41"/>
    </row>
    <row r="791" spans="1:57" s="25" customFormat="1" ht="15.95" customHeight="1">
      <c r="A791" s="219" t="s">
        <v>1403</v>
      </c>
      <c r="B791" s="226" t="s">
        <v>1369</v>
      </c>
      <c r="C791" s="42">
        <v>43016</v>
      </c>
      <c r="D791" s="42"/>
      <c r="E791" s="93" t="s">
        <v>1066</v>
      </c>
      <c r="F791" s="43" t="s">
        <v>1067</v>
      </c>
      <c r="G791" s="110" t="s">
        <v>1068</v>
      </c>
      <c r="H791" s="41" t="s">
        <v>1397</v>
      </c>
      <c r="I791" s="128"/>
      <c r="J791" s="128"/>
      <c r="K791" s="128"/>
      <c r="L791" s="138"/>
      <c r="M791" s="138" t="s">
        <v>925</v>
      </c>
      <c r="N791" s="138" t="s">
        <v>925</v>
      </c>
      <c r="O791" s="138" t="s">
        <v>925</v>
      </c>
      <c r="P791" s="138" t="s">
        <v>925</v>
      </c>
      <c r="Q791" s="138" t="s">
        <v>925</v>
      </c>
      <c r="R791" s="204" t="s">
        <v>925</v>
      </c>
      <c r="S791" s="204" t="s">
        <v>925</v>
      </c>
      <c r="T791" s="194"/>
      <c r="U791" s="194" t="s">
        <v>925</v>
      </c>
      <c r="V791" s="194" t="s">
        <v>925</v>
      </c>
      <c r="W791" s="194" t="s">
        <v>925</v>
      </c>
      <c r="X791" s="194" t="s">
        <v>925</v>
      </c>
      <c r="Y791" s="194" t="s">
        <v>925</v>
      </c>
      <c r="Z791" s="194" t="s">
        <v>925</v>
      </c>
      <c r="AA791" s="204" t="s">
        <v>925</v>
      </c>
      <c r="AB791" s="204"/>
      <c r="AC791" s="145"/>
      <c r="AD791" s="149"/>
      <c r="AE791" s="159"/>
      <c r="AF791" s="159"/>
      <c r="AG791" s="159"/>
      <c r="AH791" s="159"/>
      <c r="AI791" s="159"/>
      <c r="AJ791" s="159"/>
      <c r="AK791" s="171"/>
      <c r="AL791" s="172"/>
      <c r="AM791" s="172"/>
      <c r="AN791" s="172"/>
      <c r="AO791" s="172"/>
      <c r="AP791" s="172"/>
      <c r="AQ791" s="171"/>
      <c r="AR791" s="184"/>
      <c r="AS791" s="184"/>
      <c r="AT791" s="184"/>
      <c r="AU791" s="184"/>
      <c r="AV791" s="184"/>
      <c r="AW791" s="184"/>
      <c r="AX791" s="41"/>
      <c r="AY791" s="64" t="s">
        <v>942</v>
      </c>
      <c r="AZ791" s="41"/>
      <c r="BA791" s="41"/>
      <c r="BB791" s="27"/>
      <c r="BC791" s="41"/>
      <c r="BD791" s="27"/>
      <c r="BE791" s="41" t="s">
        <v>1086</v>
      </c>
    </row>
    <row r="792" spans="1:57" s="25" customFormat="1" ht="15.95" customHeight="1">
      <c r="A792" s="219" t="s">
        <v>1403</v>
      </c>
      <c r="B792" s="226" t="s">
        <v>1369</v>
      </c>
      <c r="C792" s="42">
        <v>43016</v>
      </c>
      <c r="D792" s="42"/>
      <c r="E792" s="93" t="s">
        <v>1045</v>
      </c>
      <c r="F792" s="65" t="s">
        <v>1046</v>
      </c>
      <c r="G792" s="110" t="s">
        <v>1384</v>
      </c>
      <c r="H792" s="41" t="s">
        <v>1376</v>
      </c>
      <c r="I792" s="128"/>
      <c r="J792" s="128"/>
      <c r="K792" s="128"/>
      <c r="L792" s="138"/>
      <c r="M792" s="138" t="s">
        <v>925</v>
      </c>
      <c r="N792" s="138" t="s">
        <v>925</v>
      </c>
      <c r="O792" s="138" t="s">
        <v>925</v>
      </c>
      <c r="P792" s="138" t="s">
        <v>925</v>
      </c>
      <c r="Q792" s="138" t="s">
        <v>925</v>
      </c>
      <c r="R792" s="204" t="s">
        <v>925</v>
      </c>
      <c r="S792" s="204" t="s">
        <v>925</v>
      </c>
      <c r="T792" s="194"/>
      <c r="U792" s="194" t="s">
        <v>925</v>
      </c>
      <c r="V792" s="194" t="s">
        <v>925</v>
      </c>
      <c r="W792" s="194" t="s">
        <v>925</v>
      </c>
      <c r="X792" s="194" t="s">
        <v>925</v>
      </c>
      <c r="Y792" s="194" t="s">
        <v>925</v>
      </c>
      <c r="Z792" s="194" t="s">
        <v>925</v>
      </c>
      <c r="AA792" s="204" t="s">
        <v>925</v>
      </c>
      <c r="AB792" s="204" t="s">
        <v>925</v>
      </c>
      <c r="AC792" s="145"/>
      <c r="AD792" s="149"/>
      <c r="AE792" s="159"/>
      <c r="AF792" s="159"/>
      <c r="AG792" s="159"/>
      <c r="AH792" s="159"/>
      <c r="AI792" s="159"/>
      <c r="AJ792" s="159"/>
      <c r="AK792" s="171"/>
      <c r="AL792" s="172"/>
      <c r="AM792" s="172"/>
      <c r="AN792" s="172"/>
      <c r="AO792" s="172"/>
      <c r="AP792" s="172"/>
      <c r="AQ792" s="171"/>
      <c r="AR792" s="184"/>
      <c r="AS792" s="184"/>
      <c r="AT792" s="184"/>
      <c r="AU792" s="184"/>
      <c r="AV792" s="184"/>
      <c r="AW792" s="184"/>
      <c r="AX792" s="41"/>
      <c r="AY792" s="41" t="s">
        <v>927</v>
      </c>
      <c r="AZ792" s="41"/>
      <c r="BA792" s="41"/>
      <c r="BB792" s="27"/>
      <c r="BC792" s="41"/>
      <c r="BD792" s="42"/>
      <c r="BE792" s="42"/>
    </row>
    <row r="793" spans="1:57" s="25" customFormat="1" ht="15.95" customHeight="1">
      <c r="A793" s="219" t="s">
        <v>1403</v>
      </c>
      <c r="B793" s="226" t="s">
        <v>1369</v>
      </c>
      <c r="C793" s="42">
        <v>43016</v>
      </c>
      <c r="D793" s="42">
        <v>43016</v>
      </c>
      <c r="E793" s="93" t="s">
        <v>1122</v>
      </c>
      <c r="F793" s="43" t="s">
        <v>1312</v>
      </c>
      <c r="G793" s="110" t="s">
        <v>1123</v>
      </c>
      <c r="H793" s="41" t="s">
        <v>1196</v>
      </c>
      <c r="I793" s="128"/>
      <c r="J793" s="128"/>
      <c r="K793" s="128"/>
      <c r="L793" s="138"/>
      <c r="M793" s="138" t="s">
        <v>925</v>
      </c>
      <c r="N793" s="138" t="s">
        <v>925</v>
      </c>
      <c r="O793" s="138" t="s">
        <v>925</v>
      </c>
      <c r="P793" s="138" t="s">
        <v>925</v>
      </c>
      <c r="Q793" s="138" t="s">
        <v>925</v>
      </c>
      <c r="R793" s="204" t="s">
        <v>925</v>
      </c>
      <c r="S793" s="204" t="s">
        <v>925</v>
      </c>
      <c r="T793" s="194"/>
      <c r="U793" s="194" t="s">
        <v>925</v>
      </c>
      <c r="V793" s="194" t="s">
        <v>925</v>
      </c>
      <c r="W793" s="194" t="s">
        <v>925</v>
      </c>
      <c r="X793" s="194" t="s">
        <v>925</v>
      </c>
      <c r="Y793" s="194" t="s">
        <v>925</v>
      </c>
      <c r="Z793" s="194" t="s">
        <v>925</v>
      </c>
      <c r="AA793" s="204" t="s">
        <v>925</v>
      </c>
      <c r="AB793" s="204"/>
      <c r="AC793" s="145"/>
      <c r="AD793" s="149"/>
      <c r="AE793" s="159"/>
      <c r="AF793" s="159"/>
      <c r="AG793" s="159"/>
      <c r="AH793" s="159"/>
      <c r="AI793" s="159"/>
      <c r="AJ793" s="159"/>
      <c r="AK793" s="171"/>
      <c r="AL793" s="172"/>
      <c r="AM793" s="172"/>
      <c r="AN793" s="172"/>
      <c r="AO793" s="172"/>
      <c r="AP793" s="172"/>
      <c r="AQ793" s="171"/>
      <c r="AR793" s="184"/>
      <c r="AS793" s="184"/>
      <c r="AT793" s="184"/>
      <c r="AU793" s="184"/>
      <c r="AV793" s="184"/>
      <c r="AW793" s="184"/>
      <c r="AX793" s="26"/>
      <c r="AY793" s="26"/>
      <c r="AZ793" s="41"/>
      <c r="BA793" s="41" t="s">
        <v>927</v>
      </c>
      <c r="BB793" s="41"/>
      <c r="BC793" s="41"/>
      <c r="BD793" s="41"/>
      <c r="BE793" s="41"/>
    </row>
    <row r="794" spans="1:57" s="25" customFormat="1" ht="15.95" customHeight="1">
      <c r="A794" s="219" t="s">
        <v>1403</v>
      </c>
      <c r="B794" s="226" t="s">
        <v>1369</v>
      </c>
      <c r="C794" s="42">
        <v>43016</v>
      </c>
      <c r="D794" s="42">
        <v>43016</v>
      </c>
      <c r="E794" s="93" t="s">
        <v>1097</v>
      </c>
      <c r="F794" s="43" t="s">
        <v>1315</v>
      </c>
      <c r="G794" s="110" t="s">
        <v>1098</v>
      </c>
      <c r="H794" s="41" t="s">
        <v>1135</v>
      </c>
      <c r="I794" s="128"/>
      <c r="J794" s="128"/>
      <c r="K794" s="128"/>
      <c r="L794" s="138" t="s">
        <v>925</v>
      </c>
      <c r="M794" s="138" t="s">
        <v>925</v>
      </c>
      <c r="N794" s="138" t="s">
        <v>925</v>
      </c>
      <c r="O794" s="138" t="s">
        <v>925</v>
      </c>
      <c r="P794" s="138" t="s">
        <v>925</v>
      </c>
      <c r="Q794" s="138" t="s">
        <v>925</v>
      </c>
      <c r="R794" s="204" t="s">
        <v>925</v>
      </c>
      <c r="S794" s="204" t="s">
        <v>925</v>
      </c>
      <c r="T794" s="194" t="s">
        <v>925</v>
      </c>
      <c r="U794" s="194" t="s">
        <v>925</v>
      </c>
      <c r="V794" s="194" t="s">
        <v>925</v>
      </c>
      <c r="W794" s="194" t="s">
        <v>925</v>
      </c>
      <c r="X794" s="194" t="s">
        <v>925</v>
      </c>
      <c r="Y794" s="194" t="s">
        <v>925</v>
      </c>
      <c r="Z794" s="194" t="s">
        <v>925</v>
      </c>
      <c r="AA794" s="204" t="s">
        <v>925</v>
      </c>
      <c r="AB794" s="204"/>
      <c r="AC794" s="145"/>
      <c r="AD794" s="149"/>
      <c r="AE794" s="159"/>
      <c r="AF794" s="159"/>
      <c r="AG794" s="159"/>
      <c r="AH794" s="159"/>
      <c r="AI794" s="159"/>
      <c r="AJ794" s="159"/>
      <c r="AK794" s="171"/>
      <c r="AL794" s="172"/>
      <c r="AM794" s="172"/>
      <c r="AN794" s="172"/>
      <c r="AO794" s="172"/>
      <c r="AP794" s="172"/>
      <c r="AQ794" s="171"/>
      <c r="AR794" s="184"/>
      <c r="AS794" s="184"/>
      <c r="AT794" s="184"/>
      <c r="AU794" s="184"/>
      <c r="AV794" s="184"/>
      <c r="AW794" s="184"/>
      <c r="AX794" s="26"/>
      <c r="AY794" s="26"/>
      <c r="AZ794" s="41" t="s">
        <v>926</v>
      </c>
      <c r="BA794" s="41" t="s">
        <v>927</v>
      </c>
      <c r="BB794" s="41"/>
      <c r="BC794" s="41"/>
      <c r="BD794" s="42"/>
      <c r="BE794" s="42"/>
    </row>
    <row r="795" spans="1:57" s="25" customFormat="1" ht="15.95" customHeight="1">
      <c r="A795" s="219" t="s">
        <v>1401</v>
      </c>
      <c r="B795" s="226" t="s">
        <v>1254</v>
      </c>
      <c r="C795" s="42">
        <v>43016</v>
      </c>
      <c r="D795" s="42">
        <v>43016</v>
      </c>
      <c r="E795" s="93" t="s">
        <v>1079</v>
      </c>
      <c r="F795" s="43" t="s">
        <v>1307</v>
      </c>
      <c r="G795" s="110" t="s">
        <v>145</v>
      </c>
      <c r="H795" s="41" t="s">
        <v>1085</v>
      </c>
      <c r="I795" s="128"/>
      <c r="J795" s="128"/>
      <c r="K795" s="128"/>
      <c r="L795" s="138"/>
      <c r="M795" s="138"/>
      <c r="N795" s="138"/>
      <c r="O795" s="138"/>
      <c r="P795" s="138"/>
      <c r="Q795" s="138"/>
      <c r="R795" s="204"/>
      <c r="S795" s="204"/>
      <c r="T795" s="194" t="s">
        <v>925</v>
      </c>
      <c r="U795" s="194" t="s">
        <v>925</v>
      </c>
      <c r="V795" s="194" t="s">
        <v>925</v>
      </c>
      <c r="W795" s="194" t="s">
        <v>925</v>
      </c>
      <c r="X795" s="194" t="s">
        <v>925</v>
      </c>
      <c r="Y795" s="194" t="s">
        <v>925</v>
      </c>
      <c r="Z795" s="194"/>
      <c r="AA795" s="204"/>
      <c r="AB795" s="204"/>
      <c r="AC795" s="145"/>
      <c r="AD795" s="149"/>
      <c r="AE795" s="159"/>
      <c r="AF795" s="159"/>
      <c r="AG795" s="159"/>
      <c r="AH795" s="159"/>
      <c r="AI795" s="159"/>
      <c r="AJ795" s="159"/>
      <c r="AK795" s="171"/>
      <c r="AL795" s="172"/>
      <c r="AM795" s="172"/>
      <c r="AN795" s="172"/>
      <c r="AO795" s="172"/>
      <c r="AP795" s="172"/>
      <c r="AQ795" s="171"/>
      <c r="AR795" s="184"/>
      <c r="AS795" s="184"/>
      <c r="AT795" s="184"/>
      <c r="AU795" s="184"/>
      <c r="AV795" s="184"/>
      <c r="AW795" s="184"/>
      <c r="AX795" s="26"/>
      <c r="AY795" s="26"/>
      <c r="AZ795" s="41" t="s">
        <v>926</v>
      </c>
      <c r="BA795" s="41" t="s">
        <v>927</v>
      </c>
      <c r="BB795" s="41" t="s">
        <v>66</v>
      </c>
      <c r="BC795" s="41"/>
      <c r="BD795" s="41"/>
      <c r="BE795" s="41"/>
    </row>
    <row r="796" spans="1:57" s="25" customFormat="1" ht="15.95" customHeight="1">
      <c r="A796" s="219"/>
      <c r="B796" s="226"/>
      <c r="C796" s="42"/>
      <c r="D796" s="42"/>
      <c r="E796" s="93"/>
      <c r="F796" s="43"/>
      <c r="G796" s="110"/>
      <c r="H796" s="41"/>
      <c r="I796" s="128"/>
      <c r="J796" s="128"/>
      <c r="K796" s="128"/>
      <c r="L796" s="138"/>
      <c r="M796" s="138"/>
      <c r="N796" s="138"/>
      <c r="O796" s="138"/>
      <c r="P796" s="138"/>
      <c r="Q796" s="138"/>
      <c r="R796" s="204"/>
      <c r="S796" s="204"/>
      <c r="T796" s="194"/>
      <c r="U796" s="194"/>
      <c r="V796" s="194"/>
      <c r="W796" s="194"/>
      <c r="X796" s="194"/>
      <c r="Y796" s="194"/>
      <c r="Z796" s="194"/>
      <c r="AA796" s="204"/>
      <c r="AB796" s="204"/>
      <c r="AC796" s="145"/>
      <c r="AD796" s="149"/>
      <c r="AE796" s="159"/>
      <c r="AF796" s="159"/>
      <c r="AG796" s="159"/>
      <c r="AH796" s="159"/>
      <c r="AI796" s="159"/>
      <c r="AJ796" s="159"/>
      <c r="AK796" s="171"/>
      <c r="AL796" s="172"/>
      <c r="AM796" s="172"/>
      <c r="AN796" s="172"/>
      <c r="AO796" s="172"/>
      <c r="AP796" s="172"/>
      <c r="AQ796" s="171"/>
      <c r="AR796" s="184"/>
      <c r="AS796" s="184"/>
      <c r="AT796" s="184"/>
      <c r="AU796" s="184"/>
      <c r="AV796" s="184"/>
      <c r="AW796" s="184"/>
      <c r="AX796" s="26"/>
      <c r="AY796" s="26"/>
      <c r="AZ796" s="41"/>
      <c r="BA796" s="41"/>
      <c r="BB796" s="41"/>
      <c r="BC796" s="41"/>
      <c r="BD796" s="41"/>
      <c r="BE796" s="41"/>
    </row>
    <row r="797" spans="1:57" s="25" customFormat="1" ht="15.95" customHeight="1">
      <c r="A797" s="219" t="s">
        <v>1401</v>
      </c>
      <c r="B797" s="226" t="s">
        <v>1369</v>
      </c>
      <c r="C797" s="42">
        <v>43020</v>
      </c>
      <c r="D797" s="42"/>
      <c r="E797" s="93" t="s">
        <v>827</v>
      </c>
      <c r="F797" s="43" t="s">
        <v>1318</v>
      </c>
      <c r="G797" s="110" t="s">
        <v>828</v>
      </c>
      <c r="H797" s="41" t="s">
        <v>860</v>
      </c>
      <c r="I797" s="128"/>
      <c r="J797" s="128"/>
      <c r="K797" s="128"/>
      <c r="L797" s="138"/>
      <c r="M797" s="138" t="s">
        <v>925</v>
      </c>
      <c r="N797" s="138" t="s">
        <v>925</v>
      </c>
      <c r="O797" s="138" t="s">
        <v>925</v>
      </c>
      <c r="P797" s="138" t="s">
        <v>925</v>
      </c>
      <c r="Q797" s="138" t="s">
        <v>925</v>
      </c>
      <c r="R797" s="204"/>
      <c r="S797" s="204"/>
      <c r="T797" s="194"/>
      <c r="U797" s="194" t="s">
        <v>925</v>
      </c>
      <c r="V797" s="194" t="s">
        <v>925</v>
      </c>
      <c r="W797" s="194" t="s">
        <v>925</v>
      </c>
      <c r="X797" s="194" t="s">
        <v>925</v>
      </c>
      <c r="Y797" s="194" t="s">
        <v>925</v>
      </c>
      <c r="Z797" s="194"/>
      <c r="AA797" s="204"/>
      <c r="AB797" s="204"/>
      <c r="AC797" s="145"/>
      <c r="AD797" s="149"/>
      <c r="AE797" s="159"/>
      <c r="AF797" s="159"/>
      <c r="AG797" s="159"/>
      <c r="AH797" s="159"/>
      <c r="AI797" s="159"/>
      <c r="AJ797" s="159"/>
      <c r="AK797" s="171"/>
      <c r="AL797" s="172"/>
      <c r="AM797" s="172"/>
      <c r="AN797" s="172"/>
      <c r="AO797" s="172"/>
      <c r="AP797" s="172"/>
      <c r="AQ797" s="171"/>
      <c r="AR797" s="184"/>
      <c r="AS797" s="184"/>
      <c r="AT797" s="184"/>
      <c r="AU797" s="184"/>
      <c r="AV797" s="184"/>
      <c r="AW797" s="184"/>
      <c r="AX797" s="41" t="s">
        <v>926</v>
      </c>
      <c r="AY797" s="41" t="s">
        <v>927</v>
      </c>
      <c r="AZ797" s="41" t="s">
        <v>66</v>
      </c>
      <c r="BA797" s="41"/>
      <c r="BB797" s="27"/>
      <c r="BC797" s="41"/>
      <c r="BD797" s="27"/>
      <c r="BE797" s="41" t="s">
        <v>1093</v>
      </c>
    </row>
    <row r="798" spans="1:57" s="25" customFormat="1" ht="15.95" customHeight="1">
      <c r="A798" s="219"/>
      <c r="B798" s="226"/>
      <c r="C798" s="42"/>
      <c r="D798" s="42"/>
      <c r="E798" s="93"/>
      <c r="F798" s="43"/>
      <c r="G798" s="110"/>
      <c r="H798" s="41"/>
      <c r="I798" s="128"/>
      <c r="J798" s="128"/>
      <c r="K798" s="128"/>
      <c r="L798" s="138"/>
      <c r="M798" s="138"/>
      <c r="N798" s="138"/>
      <c r="O798" s="138"/>
      <c r="P798" s="138"/>
      <c r="Q798" s="138"/>
      <c r="R798" s="204"/>
      <c r="S798" s="204"/>
      <c r="T798" s="194"/>
      <c r="U798" s="194"/>
      <c r="V798" s="194"/>
      <c r="W798" s="194"/>
      <c r="X798" s="194"/>
      <c r="Y798" s="194"/>
      <c r="Z798" s="194"/>
      <c r="AA798" s="204"/>
      <c r="AB798" s="204"/>
      <c r="AC798" s="145"/>
      <c r="AD798" s="149"/>
      <c r="AE798" s="159"/>
      <c r="AF798" s="159"/>
      <c r="AG798" s="159"/>
      <c r="AH798" s="159"/>
      <c r="AI798" s="159"/>
      <c r="AJ798" s="159"/>
      <c r="AK798" s="171"/>
      <c r="AL798" s="172"/>
      <c r="AM798" s="172"/>
      <c r="AN798" s="172"/>
      <c r="AO798" s="172"/>
      <c r="AP798" s="172"/>
      <c r="AQ798" s="171"/>
      <c r="AR798" s="184"/>
      <c r="AS798" s="184"/>
      <c r="AT798" s="184"/>
      <c r="AU798" s="184"/>
      <c r="AV798" s="184"/>
      <c r="AW798" s="184"/>
      <c r="AX798" s="41"/>
      <c r="AY798" s="41"/>
      <c r="AZ798" s="41"/>
      <c r="BA798" s="41"/>
      <c r="BB798" s="27"/>
      <c r="BC798" s="41"/>
      <c r="BD798" s="27"/>
      <c r="BE798" s="41"/>
    </row>
    <row r="799" spans="1:57" s="25" customFormat="1" ht="15.95" customHeight="1">
      <c r="A799" s="219" t="s">
        <v>1400</v>
      </c>
      <c r="B799" s="226" t="s">
        <v>1255</v>
      </c>
      <c r="C799" s="62">
        <v>43022</v>
      </c>
      <c r="D799" s="62"/>
      <c r="E799" s="94" t="s">
        <v>1273</v>
      </c>
      <c r="F799" s="43" t="s">
        <v>1029</v>
      </c>
      <c r="G799" s="111" t="s">
        <v>1030</v>
      </c>
      <c r="H799" s="64" t="s">
        <v>1398</v>
      </c>
      <c r="I799" s="129"/>
      <c r="J799" s="129"/>
      <c r="K799" s="129"/>
      <c r="L799" s="137"/>
      <c r="M799" s="137"/>
      <c r="N799" s="137"/>
      <c r="O799" s="137"/>
      <c r="P799" s="137"/>
      <c r="Q799" s="137"/>
      <c r="R799" s="203"/>
      <c r="S799" s="203"/>
      <c r="T799" s="193"/>
      <c r="U799" s="193"/>
      <c r="V799" s="193"/>
      <c r="W799" s="193"/>
      <c r="X799" s="193"/>
      <c r="Y799" s="193"/>
      <c r="Z799" s="193"/>
      <c r="AA799" s="203"/>
      <c r="AB799" s="203"/>
      <c r="AC799" s="147"/>
      <c r="AD799" s="148"/>
      <c r="AE799" s="158" t="s">
        <v>925</v>
      </c>
      <c r="AF799" s="158" t="s">
        <v>925</v>
      </c>
      <c r="AG799" s="158" t="s">
        <v>925</v>
      </c>
      <c r="AH799" s="158" t="s">
        <v>925</v>
      </c>
      <c r="AI799" s="158" t="s">
        <v>925</v>
      </c>
      <c r="AJ799" s="158" t="s">
        <v>925</v>
      </c>
      <c r="AK799" s="169" t="s">
        <v>925</v>
      </c>
      <c r="AL799" s="170"/>
      <c r="AM799" s="170"/>
      <c r="AN799" s="170"/>
      <c r="AO799" s="170"/>
      <c r="AP799" s="170"/>
      <c r="AQ799" s="169"/>
      <c r="AR799" s="183"/>
      <c r="AS799" s="183"/>
      <c r="AT799" s="183"/>
      <c r="AU799" s="183"/>
      <c r="AV799" s="183"/>
      <c r="AW799" s="183"/>
      <c r="AX799" s="64"/>
      <c r="AY799" s="64"/>
      <c r="AZ799" s="64"/>
      <c r="BA799" s="64"/>
      <c r="BB799" s="27"/>
      <c r="BC799" s="64"/>
      <c r="BD799" s="41"/>
      <c r="BE799" s="41"/>
    </row>
    <row r="800" spans="1:57" s="25" customFormat="1" ht="15.95" customHeight="1">
      <c r="A800" s="219" t="s">
        <v>1403</v>
      </c>
      <c r="B800" s="226" t="s">
        <v>1369</v>
      </c>
      <c r="C800" s="62">
        <v>43022</v>
      </c>
      <c r="D800" s="62"/>
      <c r="E800" s="94" t="s">
        <v>1002</v>
      </c>
      <c r="F800" s="43" t="s">
        <v>990</v>
      </c>
      <c r="G800" s="111" t="s">
        <v>1003</v>
      </c>
      <c r="H800" s="64" t="s">
        <v>1376</v>
      </c>
      <c r="I800" s="129"/>
      <c r="J800" s="129"/>
      <c r="K800" s="129"/>
      <c r="L800" s="137"/>
      <c r="M800" s="137" t="s">
        <v>925</v>
      </c>
      <c r="N800" s="137" t="s">
        <v>925</v>
      </c>
      <c r="O800" s="137" t="s">
        <v>925</v>
      </c>
      <c r="P800" s="137" t="s">
        <v>925</v>
      </c>
      <c r="Q800" s="137" t="s">
        <v>925</v>
      </c>
      <c r="R800" s="203" t="s">
        <v>925</v>
      </c>
      <c r="S800" s="203" t="s">
        <v>925</v>
      </c>
      <c r="T800" s="193"/>
      <c r="U800" s="193" t="s">
        <v>925</v>
      </c>
      <c r="V800" s="193" t="s">
        <v>925</v>
      </c>
      <c r="W800" s="193" t="s">
        <v>925</v>
      </c>
      <c r="X800" s="193" t="s">
        <v>925</v>
      </c>
      <c r="Y800" s="193" t="s">
        <v>925</v>
      </c>
      <c r="Z800" s="193" t="s">
        <v>925</v>
      </c>
      <c r="AA800" s="203" t="s">
        <v>925</v>
      </c>
      <c r="AB800" s="203"/>
      <c r="AC800" s="147"/>
      <c r="AD800" s="148"/>
      <c r="AE800" s="158"/>
      <c r="AF800" s="158"/>
      <c r="AG800" s="158"/>
      <c r="AH800" s="158"/>
      <c r="AI800" s="158"/>
      <c r="AJ800" s="158"/>
      <c r="AK800" s="169"/>
      <c r="AL800" s="170"/>
      <c r="AM800" s="170"/>
      <c r="AN800" s="170"/>
      <c r="AO800" s="170"/>
      <c r="AP800" s="170"/>
      <c r="AQ800" s="169"/>
      <c r="AR800" s="183"/>
      <c r="AS800" s="183"/>
      <c r="AT800" s="183"/>
      <c r="AU800" s="183"/>
      <c r="AV800" s="183"/>
      <c r="AW800" s="183"/>
      <c r="AX800" s="64"/>
      <c r="AY800" s="64"/>
      <c r="AZ800" s="64"/>
      <c r="BA800" s="64"/>
      <c r="BB800" s="27"/>
      <c r="BC800" s="64"/>
      <c r="BD800" s="41"/>
      <c r="BE800" s="41"/>
    </row>
    <row r="801" spans="1:57" s="25" customFormat="1" ht="15.95" customHeight="1">
      <c r="A801" s="219" t="s">
        <v>1401</v>
      </c>
      <c r="B801" s="226" t="s">
        <v>1369</v>
      </c>
      <c r="C801" s="62">
        <v>43022</v>
      </c>
      <c r="D801" s="62"/>
      <c r="E801" s="94" t="s">
        <v>983</v>
      </c>
      <c r="F801" s="43" t="s">
        <v>984</v>
      </c>
      <c r="G801" s="111" t="s">
        <v>985</v>
      </c>
      <c r="H801" s="64" t="s">
        <v>1376</v>
      </c>
      <c r="I801" s="129"/>
      <c r="J801" s="129"/>
      <c r="K801" s="129"/>
      <c r="L801" s="137"/>
      <c r="M801" s="137" t="s">
        <v>925</v>
      </c>
      <c r="N801" s="137" t="s">
        <v>925</v>
      </c>
      <c r="O801" s="137" t="s">
        <v>925</v>
      </c>
      <c r="P801" s="137" t="s">
        <v>925</v>
      </c>
      <c r="Q801" s="137" t="s">
        <v>925</v>
      </c>
      <c r="R801" s="203"/>
      <c r="S801" s="203"/>
      <c r="T801" s="193"/>
      <c r="U801" s="193" t="s">
        <v>925</v>
      </c>
      <c r="V801" s="193" t="s">
        <v>925</v>
      </c>
      <c r="W801" s="193" t="s">
        <v>925</v>
      </c>
      <c r="X801" s="193" t="s">
        <v>925</v>
      </c>
      <c r="Y801" s="193" t="s">
        <v>925</v>
      </c>
      <c r="Z801" s="193"/>
      <c r="AA801" s="203"/>
      <c r="AB801" s="203"/>
      <c r="AC801" s="147"/>
      <c r="AD801" s="148"/>
      <c r="AE801" s="158"/>
      <c r="AF801" s="158"/>
      <c r="AG801" s="158"/>
      <c r="AH801" s="158"/>
      <c r="AI801" s="158"/>
      <c r="AJ801" s="158"/>
      <c r="AK801" s="169"/>
      <c r="AL801" s="170"/>
      <c r="AM801" s="170"/>
      <c r="AN801" s="170"/>
      <c r="AO801" s="170"/>
      <c r="AP801" s="170"/>
      <c r="AQ801" s="169"/>
      <c r="AR801" s="183"/>
      <c r="AS801" s="183"/>
      <c r="AT801" s="183"/>
      <c r="AU801" s="183"/>
      <c r="AV801" s="183"/>
      <c r="AW801" s="183"/>
      <c r="AX801" s="64"/>
      <c r="AY801" s="64"/>
      <c r="AZ801" s="64"/>
      <c r="BA801" s="64"/>
      <c r="BB801" s="27"/>
      <c r="BC801" s="64"/>
      <c r="BD801" s="27"/>
      <c r="BE801" s="41"/>
    </row>
    <row r="802" spans="1:57" s="25" customFormat="1" ht="15.95" customHeight="1">
      <c r="A802" s="219" t="s">
        <v>1401</v>
      </c>
      <c r="B802" s="226" t="s">
        <v>1369</v>
      </c>
      <c r="C802" s="62">
        <v>43022</v>
      </c>
      <c r="D802" s="62"/>
      <c r="E802" s="94" t="s">
        <v>986</v>
      </c>
      <c r="F802" s="43" t="s">
        <v>1008</v>
      </c>
      <c r="G802" s="111" t="s">
        <v>1000</v>
      </c>
      <c r="H802" s="64" t="s">
        <v>1376</v>
      </c>
      <c r="I802" s="129"/>
      <c r="J802" s="129"/>
      <c r="K802" s="129"/>
      <c r="L802" s="137"/>
      <c r="M802" s="137" t="s">
        <v>925</v>
      </c>
      <c r="N802" s="137" t="s">
        <v>925</v>
      </c>
      <c r="O802" s="137" t="s">
        <v>925</v>
      </c>
      <c r="P802" s="137" t="s">
        <v>925</v>
      </c>
      <c r="Q802" s="137" t="s">
        <v>925</v>
      </c>
      <c r="R802" s="203"/>
      <c r="S802" s="203"/>
      <c r="T802" s="193"/>
      <c r="U802" s="193" t="s">
        <v>925</v>
      </c>
      <c r="V802" s="193" t="s">
        <v>925</v>
      </c>
      <c r="W802" s="193" t="s">
        <v>925</v>
      </c>
      <c r="X802" s="193" t="s">
        <v>925</v>
      </c>
      <c r="Y802" s="193" t="s">
        <v>925</v>
      </c>
      <c r="Z802" s="193"/>
      <c r="AA802" s="203"/>
      <c r="AB802" s="203"/>
      <c r="AC802" s="147"/>
      <c r="AD802" s="148"/>
      <c r="AE802" s="158"/>
      <c r="AF802" s="158"/>
      <c r="AG802" s="158"/>
      <c r="AH802" s="158"/>
      <c r="AI802" s="158"/>
      <c r="AJ802" s="158"/>
      <c r="AK802" s="169"/>
      <c r="AL802" s="170"/>
      <c r="AM802" s="170"/>
      <c r="AN802" s="170"/>
      <c r="AO802" s="170"/>
      <c r="AP802" s="170"/>
      <c r="AQ802" s="169"/>
      <c r="AR802" s="183"/>
      <c r="AS802" s="183"/>
      <c r="AT802" s="183"/>
      <c r="AU802" s="183"/>
      <c r="AV802" s="183"/>
      <c r="AW802" s="183"/>
      <c r="AX802" s="64"/>
      <c r="AY802" s="64"/>
      <c r="AZ802" s="64"/>
      <c r="BA802" s="64"/>
      <c r="BB802" s="27"/>
      <c r="BC802" s="64"/>
      <c r="BD802" s="41" t="s">
        <v>934</v>
      </c>
      <c r="BE802" s="41" t="s">
        <v>1077</v>
      </c>
    </row>
    <row r="803" spans="1:57" s="25" customFormat="1" ht="15.95" customHeight="1">
      <c r="A803" s="219" t="s">
        <v>1175</v>
      </c>
      <c r="B803" s="226" t="s">
        <v>1254</v>
      </c>
      <c r="C803" s="42">
        <v>43022</v>
      </c>
      <c r="D803" s="42">
        <v>43022</v>
      </c>
      <c r="E803" s="93" t="s">
        <v>1084</v>
      </c>
      <c r="F803" s="43" t="s">
        <v>1310</v>
      </c>
      <c r="G803" s="110" t="s">
        <v>920</v>
      </c>
      <c r="H803" s="41" t="s">
        <v>1174</v>
      </c>
      <c r="I803" s="128"/>
      <c r="J803" s="128"/>
      <c r="K803" s="128"/>
      <c r="L803" s="138"/>
      <c r="M803" s="138"/>
      <c r="N803" s="138"/>
      <c r="O803" s="138"/>
      <c r="P803" s="138"/>
      <c r="Q803" s="138"/>
      <c r="R803" s="204"/>
      <c r="S803" s="206"/>
      <c r="T803" s="197"/>
      <c r="U803" s="194"/>
      <c r="V803" s="194"/>
      <c r="W803" s="194"/>
      <c r="X803" s="194"/>
      <c r="Y803" s="194"/>
      <c r="Z803" s="194" t="s">
        <v>925</v>
      </c>
      <c r="AA803" s="204" t="s">
        <v>925</v>
      </c>
      <c r="AB803" s="204" t="s">
        <v>925</v>
      </c>
      <c r="AC803" s="145"/>
      <c r="AD803" s="149"/>
      <c r="AE803" s="159"/>
      <c r="AF803" s="159"/>
      <c r="AG803" s="159"/>
      <c r="AH803" s="159"/>
      <c r="AI803" s="159"/>
      <c r="AJ803" s="159"/>
      <c r="AK803" s="171"/>
      <c r="AL803" s="172"/>
      <c r="AM803" s="172"/>
      <c r="AN803" s="172"/>
      <c r="AO803" s="172"/>
      <c r="AP803" s="172"/>
      <c r="AQ803" s="171"/>
      <c r="AR803" s="184"/>
      <c r="AS803" s="184"/>
      <c r="AT803" s="184"/>
      <c r="AU803" s="188" t="s">
        <v>928</v>
      </c>
      <c r="AV803" s="188" t="s">
        <v>927</v>
      </c>
      <c r="AW803" s="188" t="s">
        <v>65</v>
      </c>
      <c r="AX803" s="41" t="s">
        <v>1175</v>
      </c>
      <c r="AY803" s="27"/>
      <c r="AZ803" s="41"/>
      <c r="BA803" s="43"/>
      <c r="BB803" s="43"/>
      <c r="BC803" s="43"/>
      <c r="BD803" s="41" t="s">
        <v>934</v>
      </c>
      <c r="BE803" s="41" t="s">
        <v>1077</v>
      </c>
    </row>
    <row r="804" spans="1:57" s="25" customFormat="1" ht="15.95" customHeight="1">
      <c r="A804" s="219" t="s">
        <v>1403</v>
      </c>
      <c r="B804" s="226" t="s">
        <v>1369</v>
      </c>
      <c r="C804" s="42">
        <v>43023</v>
      </c>
      <c r="D804" s="42"/>
      <c r="E804" s="93" t="s">
        <v>811</v>
      </c>
      <c r="F804" s="43" t="s">
        <v>1303</v>
      </c>
      <c r="G804" s="110" t="s">
        <v>812</v>
      </c>
      <c r="H804" s="41" t="s">
        <v>813</v>
      </c>
      <c r="I804" s="128"/>
      <c r="J804" s="128"/>
      <c r="K804" s="128"/>
      <c r="L804" s="138"/>
      <c r="M804" s="138" t="s">
        <v>925</v>
      </c>
      <c r="N804" s="138" t="s">
        <v>925</v>
      </c>
      <c r="O804" s="138" t="s">
        <v>925</v>
      </c>
      <c r="P804" s="138" t="s">
        <v>925</v>
      </c>
      <c r="Q804" s="138" t="s">
        <v>925</v>
      </c>
      <c r="R804" s="204" t="s">
        <v>925</v>
      </c>
      <c r="S804" s="204" t="s">
        <v>925</v>
      </c>
      <c r="T804" s="194"/>
      <c r="U804" s="194" t="s">
        <v>925</v>
      </c>
      <c r="V804" s="194" t="s">
        <v>925</v>
      </c>
      <c r="W804" s="194" t="s">
        <v>925</v>
      </c>
      <c r="X804" s="194" t="s">
        <v>925</v>
      </c>
      <c r="Y804" s="194" t="s">
        <v>925</v>
      </c>
      <c r="Z804" s="194" t="s">
        <v>925</v>
      </c>
      <c r="AA804" s="204" t="s">
        <v>925</v>
      </c>
      <c r="AB804" s="204" t="s">
        <v>925</v>
      </c>
      <c r="AC804" s="145"/>
      <c r="AD804" s="149"/>
      <c r="AE804" s="159"/>
      <c r="AF804" s="159"/>
      <c r="AG804" s="159"/>
      <c r="AH804" s="159"/>
      <c r="AI804" s="159"/>
      <c r="AJ804" s="159"/>
      <c r="AK804" s="171"/>
      <c r="AL804" s="172"/>
      <c r="AM804" s="172"/>
      <c r="AN804" s="172"/>
      <c r="AO804" s="172"/>
      <c r="AP804" s="172"/>
      <c r="AQ804" s="171"/>
      <c r="AR804" s="184"/>
      <c r="AS804" s="184"/>
      <c r="AT804" s="184"/>
      <c r="AU804" s="184"/>
      <c r="AV804" s="184"/>
      <c r="AW804" s="184"/>
      <c r="AX804" s="41" t="s">
        <v>926</v>
      </c>
      <c r="AY804" s="41" t="s">
        <v>927</v>
      </c>
      <c r="AZ804" s="41" t="s">
        <v>66</v>
      </c>
      <c r="BA804" s="41"/>
      <c r="BB804" s="27" t="s">
        <v>932</v>
      </c>
      <c r="BC804" s="41" t="s">
        <v>935</v>
      </c>
      <c r="BD804" s="41" t="s">
        <v>934</v>
      </c>
      <c r="BE804" s="41" t="s">
        <v>1077</v>
      </c>
    </row>
    <row r="805" spans="1:57" s="25" customFormat="1" ht="15.95" customHeight="1">
      <c r="A805" s="219" t="s">
        <v>1403</v>
      </c>
      <c r="B805" s="226" t="s">
        <v>1255</v>
      </c>
      <c r="C805" s="42">
        <v>43023</v>
      </c>
      <c r="D805" s="42"/>
      <c r="E805" s="93" t="s">
        <v>791</v>
      </c>
      <c r="F805" s="43" t="s">
        <v>1302</v>
      </c>
      <c r="G805" s="110" t="s">
        <v>854</v>
      </c>
      <c r="H805" s="41" t="s">
        <v>916</v>
      </c>
      <c r="I805" s="128" t="s">
        <v>925</v>
      </c>
      <c r="J805" s="128"/>
      <c r="K805" s="128" t="s">
        <v>925</v>
      </c>
      <c r="L805" s="138" t="s">
        <v>925</v>
      </c>
      <c r="M805" s="138" t="s">
        <v>925</v>
      </c>
      <c r="N805" s="138" t="s">
        <v>925</v>
      </c>
      <c r="O805" s="138" t="s">
        <v>925</v>
      </c>
      <c r="P805" s="138" t="s">
        <v>925</v>
      </c>
      <c r="Q805" s="138" t="s">
        <v>925</v>
      </c>
      <c r="R805" s="204" t="s">
        <v>925</v>
      </c>
      <c r="S805" s="204" t="s">
        <v>925</v>
      </c>
      <c r="T805" s="194"/>
      <c r="U805" s="194"/>
      <c r="V805" s="194"/>
      <c r="W805" s="194"/>
      <c r="X805" s="194"/>
      <c r="Y805" s="194"/>
      <c r="Z805" s="194"/>
      <c r="AA805" s="204"/>
      <c r="AB805" s="204"/>
      <c r="AC805" s="145"/>
      <c r="AD805" s="149"/>
      <c r="AE805" s="159"/>
      <c r="AF805" s="159"/>
      <c r="AG805" s="159"/>
      <c r="AH805" s="159"/>
      <c r="AI805" s="159"/>
      <c r="AJ805" s="159"/>
      <c r="AK805" s="171"/>
      <c r="AL805" s="172"/>
      <c r="AM805" s="172"/>
      <c r="AN805" s="172"/>
      <c r="AO805" s="172"/>
      <c r="AP805" s="172"/>
      <c r="AQ805" s="171"/>
      <c r="AR805" s="184"/>
      <c r="AS805" s="184"/>
      <c r="AT805" s="184"/>
      <c r="AU805" s="184"/>
      <c r="AV805" s="184"/>
      <c r="AW805" s="184"/>
      <c r="AX805" s="41" t="s">
        <v>926</v>
      </c>
      <c r="AY805" s="41" t="s">
        <v>927</v>
      </c>
      <c r="AZ805" s="41" t="s">
        <v>66</v>
      </c>
      <c r="BA805" s="41"/>
      <c r="BB805" s="27"/>
      <c r="BC805" s="41" t="s">
        <v>939</v>
      </c>
      <c r="BD805" s="43"/>
      <c r="BE805" s="43"/>
    </row>
    <row r="806" spans="1:57" s="25" customFormat="1" ht="15.95" customHeight="1">
      <c r="A806" s="219" t="s">
        <v>1403</v>
      </c>
      <c r="B806" s="226" t="s">
        <v>1369</v>
      </c>
      <c r="C806" s="42">
        <v>43023</v>
      </c>
      <c r="D806" s="42"/>
      <c r="E806" s="93" t="s">
        <v>808</v>
      </c>
      <c r="F806" s="43" t="s">
        <v>1311</v>
      </c>
      <c r="G806" s="110" t="s">
        <v>809</v>
      </c>
      <c r="H806" s="41" t="s">
        <v>817</v>
      </c>
      <c r="I806" s="128"/>
      <c r="J806" s="128"/>
      <c r="K806" s="128"/>
      <c r="L806" s="138" t="s">
        <v>925</v>
      </c>
      <c r="M806" s="138" t="s">
        <v>925</v>
      </c>
      <c r="N806" s="138" t="s">
        <v>925</v>
      </c>
      <c r="O806" s="138" t="s">
        <v>925</v>
      </c>
      <c r="P806" s="138" t="s">
        <v>925</v>
      </c>
      <c r="Q806" s="138" t="s">
        <v>925</v>
      </c>
      <c r="R806" s="204" t="s">
        <v>925</v>
      </c>
      <c r="S806" s="204" t="s">
        <v>925</v>
      </c>
      <c r="T806" s="194" t="s">
        <v>925</v>
      </c>
      <c r="U806" s="194" t="s">
        <v>925</v>
      </c>
      <c r="V806" s="194" t="s">
        <v>925</v>
      </c>
      <c r="W806" s="194" t="s">
        <v>925</v>
      </c>
      <c r="X806" s="194" t="s">
        <v>925</v>
      </c>
      <c r="Y806" s="194" t="s">
        <v>925</v>
      </c>
      <c r="Z806" s="194" t="s">
        <v>925</v>
      </c>
      <c r="AA806" s="204" t="s">
        <v>925</v>
      </c>
      <c r="AB806" s="204"/>
      <c r="AC806" s="145"/>
      <c r="AD806" s="149"/>
      <c r="AE806" s="159"/>
      <c r="AF806" s="159"/>
      <c r="AG806" s="159"/>
      <c r="AH806" s="159"/>
      <c r="AI806" s="159"/>
      <c r="AJ806" s="159"/>
      <c r="AK806" s="171"/>
      <c r="AL806" s="172"/>
      <c r="AM806" s="172"/>
      <c r="AN806" s="172"/>
      <c r="AO806" s="172"/>
      <c r="AP806" s="172"/>
      <c r="AQ806" s="171"/>
      <c r="AR806" s="184"/>
      <c r="AS806" s="184"/>
      <c r="AT806" s="184"/>
      <c r="AU806" s="184"/>
      <c r="AV806" s="184"/>
      <c r="AW806" s="184"/>
      <c r="AX806" s="41" t="s">
        <v>926</v>
      </c>
      <c r="AY806" s="41" t="s">
        <v>927</v>
      </c>
      <c r="AZ806" s="41" t="s">
        <v>66</v>
      </c>
      <c r="BA806" s="41"/>
      <c r="BB806" s="27"/>
      <c r="BC806" s="41"/>
      <c r="BD806" s="27"/>
      <c r="BE806" s="41"/>
    </row>
    <row r="807" spans="1:57" s="25" customFormat="1" ht="15.95" customHeight="1">
      <c r="A807" s="219" t="s">
        <v>1401</v>
      </c>
      <c r="B807" s="226" t="s">
        <v>1369</v>
      </c>
      <c r="C807" s="42">
        <v>43023</v>
      </c>
      <c r="D807" s="42"/>
      <c r="E807" s="93" t="s">
        <v>803</v>
      </c>
      <c r="F807" s="43" t="s">
        <v>1305</v>
      </c>
      <c r="G807" s="110" t="s">
        <v>804</v>
      </c>
      <c r="H807" s="41" t="s">
        <v>805</v>
      </c>
      <c r="I807" s="128"/>
      <c r="J807" s="128"/>
      <c r="K807" s="128"/>
      <c r="L807" s="138"/>
      <c r="M807" s="138" t="s">
        <v>925</v>
      </c>
      <c r="N807" s="138" t="s">
        <v>925</v>
      </c>
      <c r="O807" s="138" t="s">
        <v>925</v>
      </c>
      <c r="P807" s="138" t="s">
        <v>925</v>
      </c>
      <c r="Q807" s="138" t="s">
        <v>925</v>
      </c>
      <c r="R807" s="204"/>
      <c r="S807" s="204"/>
      <c r="T807" s="194"/>
      <c r="U807" s="194" t="s">
        <v>925</v>
      </c>
      <c r="V807" s="194" t="s">
        <v>925</v>
      </c>
      <c r="W807" s="194" t="s">
        <v>925</v>
      </c>
      <c r="X807" s="194" t="s">
        <v>925</v>
      </c>
      <c r="Y807" s="194" t="s">
        <v>925</v>
      </c>
      <c r="Z807" s="194"/>
      <c r="AA807" s="204"/>
      <c r="AB807" s="204"/>
      <c r="AC807" s="145"/>
      <c r="AD807" s="149"/>
      <c r="AE807" s="159"/>
      <c r="AF807" s="159"/>
      <c r="AG807" s="159"/>
      <c r="AH807" s="159"/>
      <c r="AI807" s="159"/>
      <c r="AJ807" s="159"/>
      <c r="AK807" s="171"/>
      <c r="AL807" s="172"/>
      <c r="AM807" s="172"/>
      <c r="AN807" s="172"/>
      <c r="AO807" s="172"/>
      <c r="AP807" s="172"/>
      <c r="AQ807" s="171"/>
      <c r="AR807" s="184"/>
      <c r="AS807" s="184"/>
      <c r="AT807" s="184"/>
      <c r="AU807" s="184"/>
      <c r="AV807" s="184"/>
      <c r="AW807" s="184"/>
      <c r="AX807" s="41" t="s">
        <v>926</v>
      </c>
      <c r="AY807" s="41" t="s">
        <v>927</v>
      </c>
      <c r="AZ807" s="41" t="s">
        <v>66</v>
      </c>
      <c r="BA807" s="41"/>
      <c r="BB807" s="27"/>
      <c r="BC807" s="41"/>
      <c r="BD807" s="27"/>
      <c r="BE807" s="41"/>
    </row>
    <row r="808" spans="1:57" s="25" customFormat="1" ht="15.95" customHeight="1">
      <c r="A808" s="219" t="s">
        <v>1400</v>
      </c>
      <c r="B808" s="226" t="s">
        <v>1369</v>
      </c>
      <c r="C808" s="42">
        <v>43023</v>
      </c>
      <c r="D808" s="42"/>
      <c r="E808" s="93" t="s">
        <v>1186</v>
      </c>
      <c r="F808" s="43" t="s">
        <v>1309</v>
      </c>
      <c r="G808" s="110"/>
      <c r="H808" s="41" t="s">
        <v>908</v>
      </c>
      <c r="I808" s="128"/>
      <c r="J808" s="128"/>
      <c r="K808" s="128"/>
      <c r="L808" s="138"/>
      <c r="M808" s="138"/>
      <c r="N808" s="138"/>
      <c r="O808" s="138"/>
      <c r="P808" s="138"/>
      <c r="Q808" s="138"/>
      <c r="R808" s="204"/>
      <c r="S808" s="204"/>
      <c r="T808" s="194"/>
      <c r="U808" s="194"/>
      <c r="V808" s="194"/>
      <c r="W808" s="194"/>
      <c r="X808" s="194"/>
      <c r="Y808" s="194"/>
      <c r="Z808" s="194"/>
      <c r="AA808" s="204"/>
      <c r="AB808" s="204"/>
      <c r="AC808" s="145"/>
      <c r="AD808" s="149"/>
      <c r="AE808" s="159" t="s">
        <v>925</v>
      </c>
      <c r="AF808" s="159" t="s">
        <v>925</v>
      </c>
      <c r="AG808" s="159" t="s">
        <v>925</v>
      </c>
      <c r="AH808" s="159" t="s">
        <v>925</v>
      </c>
      <c r="AI808" s="159" t="s">
        <v>925</v>
      </c>
      <c r="AJ808" s="159" t="s">
        <v>925</v>
      </c>
      <c r="AK808" s="171" t="s">
        <v>925</v>
      </c>
      <c r="AL808" s="172" t="s">
        <v>925</v>
      </c>
      <c r="AM808" s="172" t="s">
        <v>925</v>
      </c>
      <c r="AN808" s="172" t="s">
        <v>925</v>
      </c>
      <c r="AO808" s="172" t="s">
        <v>925</v>
      </c>
      <c r="AP808" s="172" t="s">
        <v>925</v>
      </c>
      <c r="AQ808" s="171"/>
      <c r="AR808" s="184"/>
      <c r="AS808" s="184"/>
      <c r="AT808" s="184"/>
      <c r="AU808" s="184"/>
      <c r="AV808" s="184"/>
      <c r="AW808" s="184"/>
      <c r="AX808" s="41"/>
      <c r="AY808" s="41"/>
      <c r="AZ808" s="41"/>
      <c r="BA808" s="41"/>
      <c r="BB808" s="27"/>
      <c r="BC808" s="41"/>
      <c r="BD808" s="27"/>
      <c r="BE808" s="41"/>
    </row>
    <row r="809" spans="1:57" s="25" customFormat="1" ht="15.95" customHeight="1">
      <c r="A809" s="219" t="s">
        <v>1400</v>
      </c>
      <c r="B809" s="226" t="s">
        <v>1254</v>
      </c>
      <c r="C809" s="62">
        <v>43023</v>
      </c>
      <c r="D809" s="62"/>
      <c r="E809" s="94" t="s">
        <v>1273</v>
      </c>
      <c r="F809" s="43" t="s">
        <v>1029</v>
      </c>
      <c r="G809" s="111" t="s">
        <v>1030</v>
      </c>
      <c r="H809" s="64" t="s">
        <v>1399</v>
      </c>
      <c r="I809" s="129"/>
      <c r="J809" s="129"/>
      <c r="K809" s="129"/>
      <c r="L809" s="137"/>
      <c r="M809" s="137"/>
      <c r="N809" s="137"/>
      <c r="O809" s="137"/>
      <c r="P809" s="137"/>
      <c r="Q809" s="137"/>
      <c r="R809" s="203"/>
      <c r="S809" s="203"/>
      <c r="T809" s="193"/>
      <c r="U809" s="193"/>
      <c r="V809" s="193"/>
      <c r="W809" s="193"/>
      <c r="X809" s="193"/>
      <c r="Y809" s="193"/>
      <c r="Z809" s="193"/>
      <c r="AA809" s="203"/>
      <c r="AB809" s="203"/>
      <c r="AC809" s="147"/>
      <c r="AD809" s="148"/>
      <c r="AE809" s="158"/>
      <c r="AF809" s="158"/>
      <c r="AG809" s="158"/>
      <c r="AH809" s="158"/>
      <c r="AI809" s="158"/>
      <c r="AJ809" s="158"/>
      <c r="AK809" s="169" t="s">
        <v>925</v>
      </c>
      <c r="AL809" s="170" t="s">
        <v>925</v>
      </c>
      <c r="AM809" s="170" t="s">
        <v>925</v>
      </c>
      <c r="AN809" s="170" t="s">
        <v>925</v>
      </c>
      <c r="AO809" s="170" t="s">
        <v>925</v>
      </c>
      <c r="AP809" s="170" t="s">
        <v>925</v>
      </c>
      <c r="AQ809" s="169"/>
      <c r="AR809" s="183"/>
      <c r="AS809" s="183"/>
      <c r="AT809" s="183"/>
      <c r="AU809" s="183"/>
      <c r="AV809" s="183"/>
      <c r="AW809" s="183"/>
      <c r="AX809" s="64"/>
      <c r="AY809" s="64"/>
      <c r="AZ809" s="64"/>
      <c r="BA809" s="64"/>
      <c r="BB809" s="27"/>
      <c r="BC809" s="64"/>
      <c r="BD809" s="27"/>
      <c r="BE809" s="41" t="s">
        <v>1107</v>
      </c>
    </row>
    <row r="810" spans="1:57" s="25" customFormat="1" ht="15.95" customHeight="1">
      <c r="A810" s="219" t="s">
        <v>1403</v>
      </c>
      <c r="B810" s="226" t="s">
        <v>1369</v>
      </c>
      <c r="C810" s="62">
        <v>43023</v>
      </c>
      <c r="D810" s="62"/>
      <c r="E810" s="94" t="s">
        <v>986</v>
      </c>
      <c r="F810" s="43" t="s">
        <v>1008</v>
      </c>
      <c r="G810" s="111" t="s">
        <v>1000</v>
      </c>
      <c r="H810" s="64" t="s">
        <v>1376</v>
      </c>
      <c r="I810" s="129"/>
      <c r="J810" s="129"/>
      <c r="K810" s="129"/>
      <c r="L810" s="137"/>
      <c r="M810" s="137" t="s">
        <v>925</v>
      </c>
      <c r="N810" s="137" t="s">
        <v>925</v>
      </c>
      <c r="O810" s="137" t="s">
        <v>925</v>
      </c>
      <c r="P810" s="137" t="s">
        <v>925</v>
      </c>
      <c r="Q810" s="137" t="s">
        <v>925</v>
      </c>
      <c r="R810" s="203" t="s">
        <v>925</v>
      </c>
      <c r="S810" s="203" t="s">
        <v>925</v>
      </c>
      <c r="T810" s="193"/>
      <c r="U810" s="193" t="s">
        <v>925</v>
      </c>
      <c r="V810" s="193" t="s">
        <v>925</v>
      </c>
      <c r="W810" s="193" t="s">
        <v>925</v>
      </c>
      <c r="X810" s="193" t="s">
        <v>925</v>
      </c>
      <c r="Y810" s="193" t="s">
        <v>925</v>
      </c>
      <c r="Z810" s="193" t="s">
        <v>925</v>
      </c>
      <c r="AA810" s="203" t="s">
        <v>925</v>
      </c>
      <c r="AB810" s="203"/>
      <c r="AC810" s="147"/>
      <c r="AD810" s="148"/>
      <c r="AE810" s="158"/>
      <c r="AF810" s="158"/>
      <c r="AG810" s="158"/>
      <c r="AH810" s="158"/>
      <c r="AI810" s="158"/>
      <c r="AJ810" s="158"/>
      <c r="AK810" s="169"/>
      <c r="AL810" s="170"/>
      <c r="AM810" s="170"/>
      <c r="AN810" s="170"/>
      <c r="AO810" s="170"/>
      <c r="AP810" s="170"/>
      <c r="AQ810" s="169"/>
      <c r="AR810" s="183"/>
      <c r="AS810" s="183"/>
      <c r="AT810" s="183"/>
      <c r="AU810" s="183"/>
      <c r="AV810" s="183"/>
      <c r="AW810" s="183"/>
      <c r="AX810" s="64"/>
      <c r="AY810" s="64"/>
      <c r="AZ810" s="64"/>
      <c r="BA810" s="64"/>
      <c r="BB810" s="27"/>
      <c r="BC810" s="64"/>
      <c r="BD810" s="27"/>
      <c r="BE810" s="41"/>
    </row>
    <row r="811" spans="1:57" s="25" customFormat="1" ht="15.95" customHeight="1">
      <c r="A811" s="219" t="s">
        <v>1403</v>
      </c>
      <c r="B811" s="226" t="s">
        <v>1369</v>
      </c>
      <c r="C811" s="62">
        <v>43023</v>
      </c>
      <c r="D811" s="62"/>
      <c r="E811" s="94" t="s">
        <v>1012</v>
      </c>
      <c r="F811" s="43" t="s">
        <v>990</v>
      </c>
      <c r="G811" s="111" t="s">
        <v>1013</v>
      </c>
      <c r="H811" s="64" t="s">
        <v>1376</v>
      </c>
      <c r="I811" s="129"/>
      <c r="J811" s="129"/>
      <c r="K811" s="129"/>
      <c r="L811" s="137"/>
      <c r="M811" s="137" t="s">
        <v>925</v>
      </c>
      <c r="N811" s="137" t="s">
        <v>925</v>
      </c>
      <c r="O811" s="137" t="s">
        <v>925</v>
      </c>
      <c r="P811" s="137" t="s">
        <v>925</v>
      </c>
      <c r="Q811" s="137" t="s">
        <v>925</v>
      </c>
      <c r="R811" s="203" t="s">
        <v>925</v>
      </c>
      <c r="S811" s="203" t="s">
        <v>925</v>
      </c>
      <c r="T811" s="193"/>
      <c r="U811" s="193" t="s">
        <v>925</v>
      </c>
      <c r="V811" s="193" t="s">
        <v>925</v>
      </c>
      <c r="W811" s="193" t="s">
        <v>925</v>
      </c>
      <c r="X811" s="193" t="s">
        <v>925</v>
      </c>
      <c r="Y811" s="193" t="s">
        <v>925</v>
      </c>
      <c r="Z811" s="193" t="s">
        <v>925</v>
      </c>
      <c r="AA811" s="203" t="s">
        <v>925</v>
      </c>
      <c r="AB811" s="203" t="s">
        <v>925</v>
      </c>
      <c r="AC811" s="147"/>
      <c r="AD811" s="148"/>
      <c r="AE811" s="158"/>
      <c r="AF811" s="158"/>
      <c r="AG811" s="158"/>
      <c r="AH811" s="158"/>
      <c r="AI811" s="158"/>
      <c r="AJ811" s="158"/>
      <c r="AK811" s="169"/>
      <c r="AL811" s="170"/>
      <c r="AM811" s="170"/>
      <c r="AN811" s="170"/>
      <c r="AO811" s="170"/>
      <c r="AP811" s="170"/>
      <c r="AQ811" s="169"/>
      <c r="AR811" s="183"/>
      <c r="AS811" s="183"/>
      <c r="AT811" s="183"/>
      <c r="AU811" s="183"/>
      <c r="AV811" s="183"/>
      <c r="AW811" s="183"/>
      <c r="AX811" s="64"/>
      <c r="AY811" s="64"/>
      <c r="AZ811" s="64"/>
      <c r="BA811" s="64"/>
      <c r="BB811" s="27"/>
      <c r="BC811" s="64"/>
      <c r="BD811" s="27"/>
      <c r="BE811" s="41" t="s">
        <v>1111</v>
      </c>
    </row>
    <row r="812" spans="1:57" s="25" customFormat="1" ht="15.95" customHeight="1">
      <c r="A812" s="219" t="s">
        <v>1401</v>
      </c>
      <c r="B812" s="226" t="s">
        <v>1369</v>
      </c>
      <c r="C812" s="62">
        <v>43023</v>
      </c>
      <c r="D812" s="62"/>
      <c r="E812" s="94" t="s">
        <v>977</v>
      </c>
      <c r="F812" s="43" t="s">
        <v>978</v>
      </c>
      <c r="G812" s="111" t="s">
        <v>979</v>
      </c>
      <c r="H812" s="64" t="s">
        <v>1376</v>
      </c>
      <c r="I812" s="129"/>
      <c r="J812" s="129"/>
      <c r="K812" s="129"/>
      <c r="L812" s="137"/>
      <c r="M812" s="137" t="s">
        <v>925</v>
      </c>
      <c r="N812" s="137" t="s">
        <v>925</v>
      </c>
      <c r="O812" s="137" t="s">
        <v>925</v>
      </c>
      <c r="P812" s="137" t="s">
        <v>925</v>
      </c>
      <c r="Q812" s="137" t="s">
        <v>925</v>
      </c>
      <c r="R812" s="203"/>
      <c r="S812" s="203"/>
      <c r="T812" s="193"/>
      <c r="U812" s="193" t="s">
        <v>925</v>
      </c>
      <c r="V812" s="193" t="s">
        <v>925</v>
      </c>
      <c r="W812" s="193" t="s">
        <v>925</v>
      </c>
      <c r="X812" s="193" t="s">
        <v>925</v>
      </c>
      <c r="Y812" s="193" t="s">
        <v>925</v>
      </c>
      <c r="Z812" s="193"/>
      <c r="AA812" s="203"/>
      <c r="AB812" s="203"/>
      <c r="AC812" s="147"/>
      <c r="AD812" s="148"/>
      <c r="AE812" s="158"/>
      <c r="AF812" s="158"/>
      <c r="AG812" s="158"/>
      <c r="AH812" s="158"/>
      <c r="AI812" s="158"/>
      <c r="AJ812" s="158"/>
      <c r="AK812" s="169"/>
      <c r="AL812" s="170"/>
      <c r="AM812" s="170"/>
      <c r="AN812" s="170"/>
      <c r="AO812" s="170"/>
      <c r="AP812" s="170"/>
      <c r="AQ812" s="169"/>
      <c r="AR812" s="183"/>
      <c r="AS812" s="183"/>
      <c r="AT812" s="183"/>
      <c r="AU812" s="183"/>
      <c r="AV812" s="183"/>
      <c r="AW812" s="183"/>
      <c r="AX812" s="64"/>
      <c r="AY812" s="64"/>
      <c r="AZ812" s="64"/>
      <c r="BA812" s="64"/>
      <c r="BB812" s="27"/>
      <c r="BC812" s="64"/>
      <c r="BD812" s="27"/>
      <c r="BE812" s="41"/>
    </row>
    <row r="813" spans="1:57" s="25" customFormat="1" ht="15.95" customHeight="1">
      <c r="A813" s="219" t="s">
        <v>1401</v>
      </c>
      <c r="B813" s="226" t="s">
        <v>1369</v>
      </c>
      <c r="C813" s="62">
        <v>43023</v>
      </c>
      <c r="D813" s="62"/>
      <c r="E813" s="94" t="s">
        <v>1010</v>
      </c>
      <c r="F813" s="43" t="s">
        <v>1019</v>
      </c>
      <c r="G813" s="111" t="s">
        <v>1011</v>
      </c>
      <c r="H813" s="64" t="s">
        <v>1376</v>
      </c>
      <c r="I813" s="129"/>
      <c r="J813" s="129"/>
      <c r="K813" s="129"/>
      <c r="L813" s="137"/>
      <c r="M813" s="137" t="s">
        <v>925</v>
      </c>
      <c r="N813" s="137" t="s">
        <v>925</v>
      </c>
      <c r="O813" s="137" t="s">
        <v>925</v>
      </c>
      <c r="P813" s="137" t="s">
        <v>925</v>
      </c>
      <c r="Q813" s="137" t="s">
        <v>925</v>
      </c>
      <c r="R813" s="203"/>
      <c r="S813" s="203"/>
      <c r="T813" s="193"/>
      <c r="U813" s="193" t="s">
        <v>925</v>
      </c>
      <c r="V813" s="193" t="s">
        <v>925</v>
      </c>
      <c r="W813" s="193" t="s">
        <v>925</v>
      </c>
      <c r="X813" s="193" t="s">
        <v>925</v>
      </c>
      <c r="Y813" s="193" t="s">
        <v>925</v>
      </c>
      <c r="Z813" s="193"/>
      <c r="AA813" s="203"/>
      <c r="AB813" s="203"/>
      <c r="AC813" s="147"/>
      <c r="AD813" s="148"/>
      <c r="AE813" s="158"/>
      <c r="AF813" s="158"/>
      <c r="AG813" s="158"/>
      <c r="AH813" s="158"/>
      <c r="AI813" s="158"/>
      <c r="AJ813" s="158"/>
      <c r="AK813" s="169"/>
      <c r="AL813" s="170"/>
      <c r="AM813" s="170"/>
      <c r="AN813" s="170"/>
      <c r="AO813" s="170"/>
      <c r="AP813" s="170"/>
      <c r="AQ813" s="169"/>
      <c r="AR813" s="183"/>
      <c r="AS813" s="183"/>
      <c r="AT813" s="183"/>
      <c r="AU813" s="183"/>
      <c r="AV813" s="183"/>
      <c r="AW813" s="183"/>
      <c r="AX813" s="64"/>
      <c r="AY813" s="64"/>
      <c r="AZ813" s="64"/>
      <c r="BA813" s="64"/>
      <c r="BB813" s="27"/>
      <c r="BC813" s="64"/>
      <c r="BD813" s="27"/>
      <c r="BE813" s="41"/>
    </row>
    <row r="814" spans="1:57" s="25" customFormat="1" ht="15.95" customHeight="1">
      <c r="A814" s="219" t="s">
        <v>1403</v>
      </c>
      <c r="B814" s="226" t="s">
        <v>1369</v>
      </c>
      <c r="C814" s="42">
        <v>43023</v>
      </c>
      <c r="D814" s="42"/>
      <c r="E814" s="96" t="s">
        <v>144</v>
      </c>
      <c r="F814" s="65" t="s">
        <v>1304</v>
      </c>
      <c r="G814" s="113" t="s">
        <v>1279</v>
      </c>
      <c r="H814" s="41"/>
      <c r="I814" s="128"/>
      <c r="J814" s="128"/>
      <c r="K814" s="128"/>
      <c r="L814" s="138" t="s">
        <v>925</v>
      </c>
      <c r="M814" s="138" t="s">
        <v>925</v>
      </c>
      <c r="N814" s="138" t="s">
        <v>925</v>
      </c>
      <c r="O814" s="138" t="s">
        <v>925</v>
      </c>
      <c r="P814" s="138" t="s">
        <v>925</v>
      </c>
      <c r="Q814" s="138" t="s">
        <v>925</v>
      </c>
      <c r="R814" s="204" t="s">
        <v>925</v>
      </c>
      <c r="S814" s="204" t="s">
        <v>925</v>
      </c>
      <c r="T814" s="194" t="s">
        <v>925</v>
      </c>
      <c r="U814" s="194" t="s">
        <v>925</v>
      </c>
      <c r="V814" s="194" t="s">
        <v>925</v>
      </c>
      <c r="W814" s="194" t="s">
        <v>925</v>
      </c>
      <c r="X814" s="194" t="s">
        <v>925</v>
      </c>
      <c r="Y814" s="194" t="s">
        <v>925</v>
      </c>
      <c r="Z814" s="194" t="s">
        <v>925</v>
      </c>
      <c r="AA814" s="204" t="s">
        <v>925</v>
      </c>
      <c r="AB814" s="204"/>
      <c r="AC814" s="145"/>
      <c r="AD814" s="149"/>
      <c r="AE814" s="159"/>
      <c r="AF814" s="159"/>
      <c r="AG814" s="159"/>
      <c r="AH814" s="159"/>
      <c r="AI814" s="159"/>
      <c r="AJ814" s="159"/>
      <c r="AK814" s="171"/>
      <c r="AL814" s="172"/>
      <c r="AM814" s="172"/>
      <c r="AN814" s="172"/>
      <c r="AO814" s="172"/>
      <c r="AP814" s="172"/>
      <c r="AQ814" s="171"/>
      <c r="AR814" s="184"/>
      <c r="AS814" s="184"/>
      <c r="AT814" s="184"/>
      <c r="AU814" s="184"/>
      <c r="AV814" s="184"/>
      <c r="AW814" s="184"/>
      <c r="AX814" s="41"/>
      <c r="AY814" s="41" t="s">
        <v>927</v>
      </c>
      <c r="AZ814" s="41"/>
      <c r="BA814" s="41"/>
      <c r="BB814" s="27"/>
      <c r="BC814" s="41"/>
      <c r="BD814" s="27"/>
      <c r="BE814" s="41"/>
    </row>
    <row r="815" spans="1:57" s="25" customFormat="1" ht="15.95" customHeight="1">
      <c r="A815" s="219" t="s">
        <v>1401</v>
      </c>
      <c r="B815" s="226" t="s">
        <v>1254</v>
      </c>
      <c r="C815" s="42">
        <v>43023</v>
      </c>
      <c r="D815" s="42"/>
      <c r="E815" s="93" t="s">
        <v>1065</v>
      </c>
      <c r="F815" s="43" t="s">
        <v>1062</v>
      </c>
      <c r="G815" s="110" t="s">
        <v>1044</v>
      </c>
      <c r="H815" s="41"/>
      <c r="I815" s="128"/>
      <c r="J815" s="128"/>
      <c r="K815" s="128"/>
      <c r="L815" s="138"/>
      <c r="M815" s="138"/>
      <c r="N815" s="138"/>
      <c r="O815" s="138"/>
      <c r="P815" s="138"/>
      <c r="Q815" s="138"/>
      <c r="R815" s="204"/>
      <c r="S815" s="204"/>
      <c r="T815" s="194"/>
      <c r="U815" s="194" t="s">
        <v>925</v>
      </c>
      <c r="V815" s="194" t="s">
        <v>925</v>
      </c>
      <c r="W815" s="194" t="s">
        <v>925</v>
      </c>
      <c r="X815" s="194" t="s">
        <v>925</v>
      </c>
      <c r="Y815" s="194" t="s">
        <v>925</v>
      </c>
      <c r="Z815" s="194"/>
      <c r="AA815" s="204"/>
      <c r="AB815" s="204"/>
      <c r="AC815" s="145"/>
      <c r="AD815" s="149"/>
      <c r="AE815" s="159"/>
      <c r="AF815" s="159"/>
      <c r="AG815" s="159"/>
      <c r="AH815" s="159"/>
      <c r="AI815" s="159"/>
      <c r="AJ815" s="159"/>
      <c r="AK815" s="171"/>
      <c r="AL815" s="172"/>
      <c r="AM815" s="172"/>
      <c r="AN815" s="172"/>
      <c r="AO815" s="172"/>
      <c r="AP815" s="172"/>
      <c r="AQ815" s="171"/>
      <c r="AR815" s="184"/>
      <c r="AS815" s="184"/>
      <c r="AT815" s="184"/>
      <c r="AU815" s="184"/>
      <c r="AV815" s="184"/>
      <c r="AW815" s="184"/>
      <c r="AX815" s="41"/>
      <c r="AY815" s="41" t="s">
        <v>927</v>
      </c>
      <c r="AZ815" s="41"/>
      <c r="BA815" s="41"/>
      <c r="BB815" s="27"/>
      <c r="BC815" s="41"/>
      <c r="BD815" s="27"/>
      <c r="BE815" s="41" t="s">
        <v>1111</v>
      </c>
    </row>
    <row r="816" spans="1:57" s="25" customFormat="1" ht="15.95" customHeight="1">
      <c r="A816" s="219" t="s">
        <v>1401</v>
      </c>
      <c r="B816" s="226" t="s">
        <v>1369</v>
      </c>
      <c r="C816" s="66">
        <v>43023</v>
      </c>
      <c r="D816" s="42"/>
      <c r="E816" s="93" t="s">
        <v>1051</v>
      </c>
      <c r="F816" s="43" t="s">
        <v>1308</v>
      </c>
      <c r="G816" s="110" t="s">
        <v>1052</v>
      </c>
      <c r="H816" s="41"/>
      <c r="I816" s="128"/>
      <c r="J816" s="128"/>
      <c r="K816" s="128"/>
      <c r="L816" s="138"/>
      <c r="M816" s="138" t="s">
        <v>925</v>
      </c>
      <c r="N816" s="138" t="s">
        <v>925</v>
      </c>
      <c r="O816" s="138" t="s">
        <v>925</v>
      </c>
      <c r="P816" s="138" t="s">
        <v>925</v>
      </c>
      <c r="Q816" s="138" t="s">
        <v>925</v>
      </c>
      <c r="R816" s="204"/>
      <c r="S816" s="204"/>
      <c r="T816" s="194"/>
      <c r="U816" s="194" t="s">
        <v>925</v>
      </c>
      <c r="V816" s="194" t="s">
        <v>925</v>
      </c>
      <c r="W816" s="194" t="s">
        <v>925</v>
      </c>
      <c r="X816" s="194" t="s">
        <v>925</v>
      </c>
      <c r="Y816" s="194" t="s">
        <v>925</v>
      </c>
      <c r="Z816" s="194"/>
      <c r="AA816" s="204"/>
      <c r="AB816" s="204"/>
      <c r="AC816" s="145"/>
      <c r="AD816" s="149"/>
      <c r="AE816" s="159"/>
      <c r="AF816" s="159"/>
      <c r="AG816" s="159"/>
      <c r="AH816" s="159"/>
      <c r="AI816" s="159"/>
      <c r="AJ816" s="159"/>
      <c r="AK816" s="171"/>
      <c r="AL816" s="172"/>
      <c r="AM816" s="172"/>
      <c r="AN816" s="172"/>
      <c r="AO816" s="172"/>
      <c r="AP816" s="172"/>
      <c r="AQ816" s="171"/>
      <c r="AR816" s="184"/>
      <c r="AS816" s="184"/>
      <c r="AT816" s="184"/>
      <c r="AU816" s="184"/>
      <c r="AV816" s="184"/>
      <c r="AW816" s="184"/>
      <c r="AX816" s="41"/>
      <c r="AY816" s="41" t="s">
        <v>927</v>
      </c>
      <c r="AZ816" s="41"/>
      <c r="BA816" s="41"/>
      <c r="BB816" s="27"/>
      <c r="BC816" s="41"/>
      <c r="BD816" s="27"/>
      <c r="BE816" s="41"/>
    </row>
    <row r="817" spans="1:57" s="25" customFormat="1" ht="15.95" customHeight="1">
      <c r="A817" s="219" t="s">
        <v>1401</v>
      </c>
      <c r="B817" s="226" t="s">
        <v>1369</v>
      </c>
      <c r="C817" s="42">
        <v>43023</v>
      </c>
      <c r="D817" s="42"/>
      <c r="E817" s="93" t="s">
        <v>1108</v>
      </c>
      <c r="F817" s="43" t="s">
        <v>1251</v>
      </c>
      <c r="G817" s="110" t="s">
        <v>1351</v>
      </c>
      <c r="H817" s="41" t="s">
        <v>1197</v>
      </c>
      <c r="I817" s="128"/>
      <c r="J817" s="128"/>
      <c r="K817" s="128"/>
      <c r="L817" s="138"/>
      <c r="M817" s="138" t="s">
        <v>925</v>
      </c>
      <c r="N817" s="138" t="s">
        <v>925</v>
      </c>
      <c r="O817" s="138" t="s">
        <v>925</v>
      </c>
      <c r="P817" s="138"/>
      <c r="Q817" s="138"/>
      <c r="R817" s="204"/>
      <c r="S817" s="204"/>
      <c r="T817" s="194"/>
      <c r="U817" s="194" t="s">
        <v>925</v>
      </c>
      <c r="V817" s="194" t="s">
        <v>925</v>
      </c>
      <c r="W817" s="194" t="s">
        <v>925</v>
      </c>
      <c r="X817" s="194"/>
      <c r="Y817" s="194"/>
      <c r="Z817" s="194"/>
      <c r="AA817" s="204"/>
      <c r="AB817" s="204"/>
      <c r="AC817" s="145"/>
      <c r="AD817" s="149"/>
      <c r="AE817" s="159"/>
      <c r="AF817" s="159"/>
      <c r="AG817" s="159"/>
      <c r="AH817" s="159"/>
      <c r="AI817" s="159"/>
      <c r="AJ817" s="159"/>
      <c r="AK817" s="171"/>
      <c r="AL817" s="172"/>
      <c r="AM817" s="172"/>
      <c r="AN817" s="172"/>
      <c r="AO817" s="172"/>
      <c r="AP817" s="172"/>
      <c r="AQ817" s="171"/>
      <c r="AR817" s="184"/>
      <c r="AS817" s="184"/>
      <c r="AT817" s="184"/>
      <c r="AU817" s="184"/>
      <c r="AV817" s="184"/>
      <c r="AW817" s="184"/>
      <c r="AX817" s="26"/>
      <c r="AY817" s="26"/>
      <c r="AZ817" s="41"/>
      <c r="BA817" s="41"/>
      <c r="BB817" s="41"/>
      <c r="BC817" s="41"/>
      <c r="BD817" s="41"/>
      <c r="BE817" s="41"/>
    </row>
    <row r="818" spans="1:57" s="25" customFormat="1" ht="15.95" customHeight="1">
      <c r="A818" s="219" t="s">
        <v>1403</v>
      </c>
      <c r="B818" s="226" t="s">
        <v>1254</v>
      </c>
      <c r="C818" s="42">
        <v>43023</v>
      </c>
      <c r="D818" s="42"/>
      <c r="E818" s="93" t="s">
        <v>1118</v>
      </c>
      <c r="F818" s="43" t="s">
        <v>1319</v>
      </c>
      <c r="G818" s="110" t="s">
        <v>1119</v>
      </c>
      <c r="H818" s="41" t="s">
        <v>1130</v>
      </c>
      <c r="I818" s="128"/>
      <c r="J818" s="128"/>
      <c r="K818" s="128"/>
      <c r="L818" s="138"/>
      <c r="M818" s="138"/>
      <c r="N818" s="138"/>
      <c r="O818" s="138"/>
      <c r="P818" s="138"/>
      <c r="Q818" s="138"/>
      <c r="R818" s="204"/>
      <c r="S818" s="204"/>
      <c r="T818" s="194"/>
      <c r="U818" s="194" t="s">
        <v>925</v>
      </c>
      <c r="V818" s="194" t="s">
        <v>925</v>
      </c>
      <c r="W818" s="194" t="s">
        <v>925</v>
      </c>
      <c r="X818" s="194" t="s">
        <v>925</v>
      </c>
      <c r="Y818" s="194" t="s">
        <v>925</v>
      </c>
      <c r="Z818" s="194" t="s">
        <v>925</v>
      </c>
      <c r="AA818" s="204" t="s">
        <v>925</v>
      </c>
      <c r="AB818" s="204"/>
      <c r="AC818" s="145"/>
      <c r="AD818" s="149"/>
      <c r="AE818" s="159"/>
      <c r="AF818" s="159"/>
      <c r="AG818" s="159"/>
      <c r="AH818" s="159"/>
      <c r="AI818" s="159"/>
      <c r="AJ818" s="159"/>
      <c r="AK818" s="171"/>
      <c r="AL818" s="172"/>
      <c r="AM818" s="172"/>
      <c r="AN818" s="172"/>
      <c r="AO818" s="172"/>
      <c r="AP818" s="172"/>
      <c r="AQ818" s="171"/>
      <c r="AR818" s="184"/>
      <c r="AS818" s="184"/>
      <c r="AT818" s="184"/>
      <c r="AU818" s="184"/>
      <c r="AV818" s="184"/>
      <c r="AW818" s="184"/>
      <c r="AX818" s="26"/>
      <c r="AY818" s="26"/>
      <c r="AZ818" s="41"/>
      <c r="BA818" s="41"/>
      <c r="BB818" s="41"/>
      <c r="BC818" s="41"/>
      <c r="BD818" s="27"/>
      <c r="BE818" s="41" t="s">
        <v>1111</v>
      </c>
    </row>
    <row r="819" spans="1:57" s="25" customFormat="1" ht="15.95" customHeight="1">
      <c r="A819" s="219" t="s">
        <v>1175</v>
      </c>
      <c r="B819" s="226" t="s">
        <v>1254</v>
      </c>
      <c r="C819" s="42">
        <v>43023</v>
      </c>
      <c r="D819" s="42">
        <v>43023</v>
      </c>
      <c r="E819" s="93" t="s">
        <v>1084</v>
      </c>
      <c r="F819" s="43" t="s">
        <v>1310</v>
      </c>
      <c r="G819" s="110" t="s">
        <v>920</v>
      </c>
      <c r="H819" s="41" t="s">
        <v>1198</v>
      </c>
      <c r="I819" s="128"/>
      <c r="J819" s="128"/>
      <c r="K819" s="128"/>
      <c r="L819" s="138"/>
      <c r="M819" s="138"/>
      <c r="N819" s="138"/>
      <c r="O819" s="138"/>
      <c r="P819" s="138"/>
      <c r="Q819" s="138"/>
      <c r="R819" s="204"/>
      <c r="S819" s="206"/>
      <c r="T819" s="197"/>
      <c r="U819" s="194" t="s">
        <v>925</v>
      </c>
      <c r="V819" s="194" t="s">
        <v>925</v>
      </c>
      <c r="W819" s="194" t="s">
        <v>925</v>
      </c>
      <c r="X819" s="194" t="s">
        <v>925</v>
      </c>
      <c r="Y819" s="194" t="s">
        <v>925</v>
      </c>
      <c r="Z819" s="194"/>
      <c r="AA819" s="204"/>
      <c r="AB819" s="204"/>
      <c r="AC819" s="145"/>
      <c r="AD819" s="149"/>
      <c r="AE819" s="159"/>
      <c r="AF819" s="159"/>
      <c r="AG819" s="159"/>
      <c r="AH819" s="159"/>
      <c r="AI819" s="159"/>
      <c r="AJ819" s="159"/>
      <c r="AK819" s="171"/>
      <c r="AL819" s="172"/>
      <c r="AM819" s="172"/>
      <c r="AN819" s="172"/>
      <c r="AO819" s="172"/>
      <c r="AP819" s="172"/>
      <c r="AQ819" s="171"/>
      <c r="AR819" s="184"/>
      <c r="AS819" s="184"/>
      <c r="AT819" s="184"/>
      <c r="AU819" s="188" t="s">
        <v>928</v>
      </c>
      <c r="AV819" s="188" t="s">
        <v>927</v>
      </c>
      <c r="AW819" s="188" t="s">
        <v>65</v>
      </c>
      <c r="AX819" s="41" t="s">
        <v>1175</v>
      </c>
      <c r="AY819" s="27"/>
      <c r="AZ819" s="41"/>
      <c r="BA819" s="43"/>
      <c r="BB819" s="43"/>
      <c r="BC819" s="43"/>
      <c r="BD819" s="27"/>
      <c r="BE819" s="41"/>
    </row>
    <row r="820" spans="1:57" s="25" customFormat="1" ht="15.95" customHeight="1">
      <c r="A820" s="219"/>
      <c r="B820" s="226"/>
      <c r="C820" s="42"/>
      <c r="D820" s="42"/>
      <c r="E820" s="93"/>
      <c r="F820" s="43"/>
      <c r="G820" s="110"/>
      <c r="H820" s="41"/>
      <c r="I820" s="128"/>
      <c r="J820" s="128"/>
      <c r="K820" s="128"/>
      <c r="L820" s="138"/>
      <c r="M820" s="138"/>
      <c r="N820" s="138"/>
      <c r="O820" s="138"/>
      <c r="P820" s="138"/>
      <c r="Q820" s="138"/>
      <c r="R820" s="204"/>
      <c r="S820" s="206"/>
      <c r="T820" s="197"/>
      <c r="U820" s="194"/>
      <c r="V820" s="194"/>
      <c r="W820" s="194"/>
      <c r="X820" s="194"/>
      <c r="Y820" s="194"/>
      <c r="Z820" s="194"/>
      <c r="AA820" s="204"/>
      <c r="AB820" s="204"/>
      <c r="AC820" s="145"/>
      <c r="AD820" s="149"/>
      <c r="AE820" s="159"/>
      <c r="AF820" s="159"/>
      <c r="AG820" s="159"/>
      <c r="AH820" s="159"/>
      <c r="AI820" s="159"/>
      <c r="AJ820" s="159"/>
      <c r="AK820" s="171"/>
      <c r="AL820" s="172"/>
      <c r="AM820" s="172"/>
      <c r="AN820" s="172"/>
      <c r="AO820" s="172"/>
      <c r="AP820" s="172"/>
      <c r="AQ820" s="171"/>
      <c r="AR820" s="184"/>
      <c r="AS820" s="184"/>
      <c r="AT820" s="184"/>
      <c r="AU820" s="188"/>
      <c r="AV820" s="188"/>
      <c r="AW820" s="188"/>
      <c r="AX820" s="41"/>
      <c r="AY820" s="27"/>
      <c r="AZ820" s="41"/>
      <c r="BA820" s="43"/>
      <c r="BB820" s="43"/>
      <c r="BC820" s="43"/>
      <c r="BD820" s="27"/>
      <c r="BE820" s="41"/>
    </row>
    <row r="821" spans="1:57" s="25" customFormat="1" ht="15.95" customHeight="1">
      <c r="A821" s="219" t="s">
        <v>1400</v>
      </c>
      <c r="B821" s="226" t="s">
        <v>1254</v>
      </c>
      <c r="C821" s="62">
        <v>43027</v>
      </c>
      <c r="D821" s="62"/>
      <c r="E821" s="94" t="s">
        <v>999</v>
      </c>
      <c r="F821" s="43" t="s">
        <v>990</v>
      </c>
      <c r="G821" s="111" t="s">
        <v>989</v>
      </c>
      <c r="H821" s="64" t="s">
        <v>1399</v>
      </c>
      <c r="I821" s="129"/>
      <c r="J821" s="129"/>
      <c r="K821" s="129"/>
      <c r="L821" s="137"/>
      <c r="M821" s="137"/>
      <c r="N821" s="137"/>
      <c r="O821" s="137"/>
      <c r="P821" s="137"/>
      <c r="Q821" s="137"/>
      <c r="R821" s="203"/>
      <c r="S821" s="203"/>
      <c r="T821" s="193"/>
      <c r="U821" s="193"/>
      <c r="V821" s="193"/>
      <c r="W821" s="193"/>
      <c r="X821" s="193"/>
      <c r="Y821" s="193"/>
      <c r="Z821" s="193"/>
      <c r="AA821" s="203"/>
      <c r="AB821" s="203"/>
      <c r="AC821" s="147"/>
      <c r="AD821" s="148"/>
      <c r="AE821" s="158" t="s">
        <v>925</v>
      </c>
      <c r="AF821" s="158"/>
      <c r="AG821" s="158"/>
      <c r="AH821" s="158"/>
      <c r="AI821" s="158"/>
      <c r="AJ821" s="158"/>
      <c r="AK821" s="169" t="s">
        <v>925</v>
      </c>
      <c r="AL821" s="170" t="s">
        <v>925</v>
      </c>
      <c r="AM821" s="170" t="s">
        <v>925</v>
      </c>
      <c r="AN821" s="170" t="s">
        <v>925</v>
      </c>
      <c r="AO821" s="170" t="s">
        <v>925</v>
      </c>
      <c r="AP821" s="170" t="s">
        <v>925</v>
      </c>
      <c r="AQ821" s="169"/>
      <c r="AR821" s="183"/>
      <c r="AS821" s="183"/>
      <c r="AT821" s="183"/>
      <c r="AU821" s="183"/>
      <c r="AV821" s="183"/>
      <c r="AW821" s="183"/>
      <c r="AX821" s="64" t="s">
        <v>928</v>
      </c>
      <c r="AY821" s="64" t="s">
        <v>927</v>
      </c>
      <c r="AZ821" s="64" t="s">
        <v>66</v>
      </c>
      <c r="BA821" s="64" t="s">
        <v>1037</v>
      </c>
      <c r="BB821" s="27"/>
      <c r="BC821" s="64"/>
      <c r="BD821" s="27"/>
      <c r="BE821" s="41"/>
    </row>
    <row r="822" spans="1:57" s="25" customFormat="1" ht="15.95" customHeight="1">
      <c r="A822" s="219" t="s">
        <v>1400</v>
      </c>
      <c r="B822" s="226" t="s">
        <v>1254</v>
      </c>
      <c r="C822" s="62">
        <v>43028</v>
      </c>
      <c r="D822" s="62"/>
      <c r="E822" s="94" t="s">
        <v>999</v>
      </c>
      <c r="F822" s="43" t="s">
        <v>990</v>
      </c>
      <c r="G822" s="111" t="s">
        <v>989</v>
      </c>
      <c r="H822" s="64" t="s">
        <v>1399</v>
      </c>
      <c r="I822" s="129"/>
      <c r="J822" s="129"/>
      <c r="K822" s="129"/>
      <c r="L822" s="137"/>
      <c r="M822" s="137"/>
      <c r="N822" s="137"/>
      <c r="O822" s="137"/>
      <c r="P822" s="137"/>
      <c r="Q822" s="137"/>
      <c r="R822" s="203"/>
      <c r="S822" s="203"/>
      <c r="T822" s="193"/>
      <c r="U822" s="193"/>
      <c r="V822" s="193"/>
      <c r="W822" s="193"/>
      <c r="X822" s="193"/>
      <c r="Y822" s="193"/>
      <c r="Z822" s="193"/>
      <c r="AA822" s="203"/>
      <c r="AB822" s="203"/>
      <c r="AC822" s="147"/>
      <c r="AD822" s="148"/>
      <c r="AE822" s="158" t="s">
        <v>925</v>
      </c>
      <c r="AF822" s="158"/>
      <c r="AG822" s="158"/>
      <c r="AH822" s="158"/>
      <c r="AI822" s="158"/>
      <c r="AJ822" s="158"/>
      <c r="AK822" s="169" t="s">
        <v>925</v>
      </c>
      <c r="AL822" s="170" t="s">
        <v>925</v>
      </c>
      <c r="AM822" s="170" t="s">
        <v>925</v>
      </c>
      <c r="AN822" s="170" t="s">
        <v>925</v>
      </c>
      <c r="AO822" s="170" t="s">
        <v>925</v>
      </c>
      <c r="AP822" s="170" t="s">
        <v>925</v>
      </c>
      <c r="AQ822" s="169"/>
      <c r="AR822" s="183"/>
      <c r="AS822" s="183"/>
      <c r="AT822" s="183"/>
      <c r="AU822" s="183"/>
      <c r="AV822" s="183"/>
      <c r="AW822" s="183"/>
      <c r="AX822" s="64" t="s">
        <v>928</v>
      </c>
      <c r="AY822" s="64" t="s">
        <v>927</v>
      </c>
      <c r="AZ822" s="64" t="s">
        <v>66</v>
      </c>
      <c r="BA822" s="64" t="s">
        <v>1037</v>
      </c>
      <c r="BB822" s="27"/>
      <c r="BC822" s="64"/>
      <c r="BD822" s="27"/>
      <c r="BE822" s="41"/>
    </row>
    <row r="823" spans="1:57" s="25" customFormat="1" ht="15.95" customHeight="1">
      <c r="A823" s="219"/>
      <c r="B823" s="226"/>
      <c r="C823" s="62"/>
      <c r="D823" s="62"/>
      <c r="E823" s="94"/>
      <c r="F823" s="43"/>
      <c r="G823" s="111"/>
      <c r="H823" s="64"/>
      <c r="I823" s="129"/>
      <c r="J823" s="129"/>
      <c r="K823" s="129"/>
      <c r="L823" s="137"/>
      <c r="M823" s="137"/>
      <c r="N823" s="137"/>
      <c r="O823" s="137"/>
      <c r="P823" s="137"/>
      <c r="Q823" s="137"/>
      <c r="R823" s="203"/>
      <c r="S823" s="203"/>
      <c r="T823" s="193"/>
      <c r="U823" s="193"/>
      <c r="V823" s="193"/>
      <c r="W823" s="193"/>
      <c r="X823" s="193"/>
      <c r="Y823" s="193"/>
      <c r="Z823" s="193"/>
      <c r="AA823" s="203"/>
      <c r="AB823" s="203"/>
      <c r="AC823" s="147"/>
      <c r="AD823" s="148"/>
      <c r="AE823" s="158"/>
      <c r="AF823" s="158"/>
      <c r="AG823" s="158"/>
      <c r="AH823" s="158"/>
      <c r="AI823" s="158"/>
      <c r="AJ823" s="158"/>
      <c r="AK823" s="169"/>
      <c r="AL823" s="170"/>
      <c r="AM823" s="170"/>
      <c r="AN823" s="170"/>
      <c r="AO823" s="170"/>
      <c r="AP823" s="170"/>
      <c r="AQ823" s="169"/>
      <c r="AR823" s="183"/>
      <c r="AS823" s="183"/>
      <c r="AT823" s="183"/>
      <c r="AU823" s="183"/>
      <c r="AV823" s="183"/>
      <c r="AW823" s="183"/>
      <c r="AX823" s="64"/>
      <c r="AY823" s="64"/>
      <c r="AZ823" s="64"/>
      <c r="BA823" s="64"/>
      <c r="BB823" s="27"/>
      <c r="BC823" s="64"/>
      <c r="BD823" s="27"/>
      <c r="BE823" s="41"/>
    </row>
    <row r="824" spans="1:57" s="25" customFormat="1" ht="15.95" customHeight="1">
      <c r="A824" s="219" t="s">
        <v>1402</v>
      </c>
      <c r="B824" s="226" t="s">
        <v>1255</v>
      </c>
      <c r="C824" s="42">
        <v>43029</v>
      </c>
      <c r="D824" s="42"/>
      <c r="E824" s="93" t="s">
        <v>788</v>
      </c>
      <c r="F824" s="43" t="s">
        <v>1303</v>
      </c>
      <c r="G824" s="110" t="s">
        <v>856</v>
      </c>
      <c r="H824" s="41" t="s">
        <v>857</v>
      </c>
      <c r="I824" s="128" t="s">
        <v>925</v>
      </c>
      <c r="J824" s="128"/>
      <c r="K824" s="128" t="s">
        <v>925</v>
      </c>
      <c r="L824" s="138"/>
      <c r="M824" s="138"/>
      <c r="N824" s="138"/>
      <c r="O824" s="138"/>
      <c r="P824" s="138"/>
      <c r="Q824" s="138"/>
      <c r="R824" s="204"/>
      <c r="S824" s="204"/>
      <c r="T824" s="194"/>
      <c r="U824" s="194"/>
      <c r="V824" s="194"/>
      <c r="W824" s="194"/>
      <c r="X824" s="194"/>
      <c r="Y824" s="194"/>
      <c r="Z824" s="194"/>
      <c r="AA824" s="204"/>
      <c r="AB824" s="204"/>
      <c r="AC824" s="145"/>
      <c r="AD824" s="149"/>
      <c r="AE824" s="159"/>
      <c r="AF824" s="159"/>
      <c r="AG824" s="159"/>
      <c r="AH824" s="159"/>
      <c r="AI824" s="159"/>
      <c r="AJ824" s="159"/>
      <c r="AK824" s="171"/>
      <c r="AL824" s="172"/>
      <c r="AM824" s="172"/>
      <c r="AN824" s="172"/>
      <c r="AO824" s="172"/>
      <c r="AP824" s="172"/>
      <c r="AQ824" s="171"/>
      <c r="AR824" s="184"/>
      <c r="AS824" s="184"/>
      <c r="AT824" s="184"/>
      <c r="AU824" s="184"/>
      <c r="AV824" s="184"/>
      <c r="AW824" s="184"/>
      <c r="AX824" s="41" t="s">
        <v>926</v>
      </c>
      <c r="AY824" s="41" t="s">
        <v>927</v>
      </c>
      <c r="AZ824" s="41" t="s">
        <v>66</v>
      </c>
      <c r="BA824" s="41"/>
      <c r="BB824" s="27"/>
      <c r="BC824" s="41"/>
      <c r="BD824" s="27"/>
      <c r="BE824" s="41" t="s">
        <v>1107</v>
      </c>
    </row>
    <row r="825" spans="1:57" s="25" customFormat="1" ht="15.95" customHeight="1">
      <c r="A825" s="219" t="s">
        <v>1400</v>
      </c>
      <c r="B825" s="226" t="s">
        <v>1254</v>
      </c>
      <c r="C825" s="62">
        <v>43029</v>
      </c>
      <c r="D825" s="62"/>
      <c r="E825" s="94" t="s">
        <v>999</v>
      </c>
      <c r="F825" s="43" t="s">
        <v>990</v>
      </c>
      <c r="G825" s="111" t="s">
        <v>989</v>
      </c>
      <c r="H825" s="64" t="s">
        <v>1399</v>
      </c>
      <c r="I825" s="129"/>
      <c r="J825" s="129"/>
      <c r="K825" s="129"/>
      <c r="L825" s="137"/>
      <c r="M825" s="137"/>
      <c r="N825" s="137"/>
      <c r="O825" s="137"/>
      <c r="P825" s="137"/>
      <c r="Q825" s="137"/>
      <c r="R825" s="203"/>
      <c r="S825" s="203"/>
      <c r="T825" s="193"/>
      <c r="U825" s="193"/>
      <c r="V825" s="193"/>
      <c r="W825" s="193"/>
      <c r="X825" s="193"/>
      <c r="Y825" s="193"/>
      <c r="Z825" s="193"/>
      <c r="AA825" s="203"/>
      <c r="AB825" s="203"/>
      <c r="AC825" s="147"/>
      <c r="AD825" s="148"/>
      <c r="AE825" s="158"/>
      <c r="AF825" s="158"/>
      <c r="AG825" s="158"/>
      <c r="AH825" s="158"/>
      <c r="AI825" s="158"/>
      <c r="AJ825" s="158"/>
      <c r="AK825" s="169"/>
      <c r="AL825" s="170" t="s">
        <v>925</v>
      </c>
      <c r="AM825" s="170" t="s">
        <v>925</v>
      </c>
      <c r="AN825" s="170" t="s">
        <v>925</v>
      </c>
      <c r="AO825" s="170" t="s">
        <v>925</v>
      </c>
      <c r="AP825" s="170" t="s">
        <v>925</v>
      </c>
      <c r="AQ825" s="169" t="s">
        <v>925</v>
      </c>
      <c r="AR825" s="183"/>
      <c r="AS825" s="183"/>
      <c r="AT825" s="183"/>
      <c r="AU825" s="183"/>
      <c r="AV825" s="183"/>
      <c r="AW825" s="183"/>
      <c r="AX825" s="64" t="s">
        <v>928</v>
      </c>
      <c r="AY825" s="64" t="s">
        <v>927</v>
      </c>
      <c r="AZ825" s="64" t="s">
        <v>66</v>
      </c>
      <c r="BA825" s="64" t="s">
        <v>1037</v>
      </c>
      <c r="BB825" s="27"/>
      <c r="BC825" s="64"/>
      <c r="BD825" s="27"/>
      <c r="BE825" s="41" t="s">
        <v>1111</v>
      </c>
    </row>
    <row r="826" spans="1:57" s="25" customFormat="1" ht="15.95" customHeight="1">
      <c r="A826" s="219" t="s">
        <v>1401</v>
      </c>
      <c r="B826" s="226" t="s">
        <v>1369</v>
      </c>
      <c r="C826" s="42">
        <v>43029</v>
      </c>
      <c r="D826" s="42"/>
      <c r="E826" s="93" t="s">
        <v>1055</v>
      </c>
      <c r="F826" s="43" t="s">
        <v>1056</v>
      </c>
      <c r="G826" s="110" t="s">
        <v>1057</v>
      </c>
      <c r="H826" s="41"/>
      <c r="I826" s="128"/>
      <c r="J826" s="128"/>
      <c r="K826" s="128"/>
      <c r="L826" s="138"/>
      <c r="M826" s="138" t="s">
        <v>925</v>
      </c>
      <c r="N826" s="138" t="s">
        <v>925</v>
      </c>
      <c r="O826" s="138" t="s">
        <v>925</v>
      </c>
      <c r="P826" s="138" t="s">
        <v>925</v>
      </c>
      <c r="Q826" s="138" t="s">
        <v>925</v>
      </c>
      <c r="R826" s="204"/>
      <c r="S826" s="204"/>
      <c r="T826" s="194"/>
      <c r="U826" s="194" t="s">
        <v>925</v>
      </c>
      <c r="V826" s="194" t="s">
        <v>925</v>
      </c>
      <c r="W826" s="194" t="s">
        <v>925</v>
      </c>
      <c r="X826" s="194" t="s">
        <v>925</v>
      </c>
      <c r="Y826" s="194" t="s">
        <v>925</v>
      </c>
      <c r="Z826" s="194"/>
      <c r="AA826" s="204"/>
      <c r="AB826" s="204"/>
      <c r="AC826" s="145"/>
      <c r="AD826" s="149"/>
      <c r="AE826" s="159"/>
      <c r="AF826" s="159"/>
      <c r="AG826" s="159"/>
      <c r="AH826" s="159"/>
      <c r="AI826" s="159"/>
      <c r="AJ826" s="159"/>
      <c r="AK826" s="171"/>
      <c r="AL826" s="172"/>
      <c r="AM826" s="172"/>
      <c r="AN826" s="172"/>
      <c r="AO826" s="172"/>
      <c r="AP826" s="172"/>
      <c r="AQ826" s="171"/>
      <c r="AR826" s="184"/>
      <c r="AS826" s="184"/>
      <c r="AT826" s="184"/>
      <c r="AU826" s="184"/>
      <c r="AV826" s="184"/>
      <c r="AW826" s="184"/>
      <c r="AX826" s="41"/>
      <c r="AY826" s="41" t="s">
        <v>927</v>
      </c>
      <c r="AZ826" s="41"/>
      <c r="BA826" s="41"/>
      <c r="BB826" s="27"/>
      <c r="BC826" s="41"/>
      <c r="BD826" s="27"/>
      <c r="BE826" s="41"/>
    </row>
    <row r="827" spans="1:57" s="25" customFormat="1" ht="15.95" customHeight="1">
      <c r="A827" s="219" t="s">
        <v>1403</v>
      </c>
      <c r="B827" s="226" t="s">
        <v>1369</v>
      </c>
      <c r="C827" s="42">
        <v>43029</v>
      </c>
      <c r="D827" s="42">
        <v>43030</v>
      </c>
      <c r="E827" s="93" t="s">
        <v>830</v>
      </c>
      <c r="F827" s="43" t="s">
        <v>1300</v>
      </c>
      <c r="G827" s="110" t="s">
        <v>1078</v>
      </c>
      <c r="H827" s="41" t="s">
        <v>1128</v>
      </c>
      <c r="I827" s="128" t="s">
        <v>925</v>
      </c>
      <c r="J827" s="128" t="s">
        <v>925</v>
      </c>
      <c r="K827" s="128" t="s">
        <v>925</v>
      </c>
      <c r="L827" s="138" t="s">
        <v>925</v>
      </c>
      <c r="M827" s="138" t="s">
        <v>925</v>
      </c>
      <c r="N827" s="138" t="s">
        <v>925</v>
      </c>
      <c r="O827" s="138" t="s">
        <v>925</v>
      </c>
      <c r="P827" s="138" t="s">
        <v>925</v>
      </c>
      <c r="Q827" s="138" t="s">
        <v>925</v>
      </c>
      <c r="R827" s="204" t="s">
        <v>925</v>
      </c>
      <c r="S827" s="204" t="s">
        <v>925</v>
      </c>
      <c r="T827" s="194" t="s">
        <v>925</v>
      </c>
      <c r="U827" s="194" t="s">
        <v>925</v>
      </c>
      <c r="V827" s="194" t="s">
        <v>925</v>
      </c>
      <c r="W827" s="194" t="s">
        <v>925</v>
      </c>
      <c r="X827" s="194" t="s">
        <v>925</v>
      </c>
      <c r="Y827" s="194" t="s">
        <v>925</v>
      </c>
      <c r="Z827" s="194" t="s">
        <v>925</v>
      </c>
      <c r="AA827" s="204" t="s">
        <v>925</v>
      </c>
      <c r="AB827" s="204"/>
      <c r="AC827" s="145"/>
      <c r="AD827" s="149"/>
      <c r="AE827" s="159"/>
      <c r="AF827" s="159"/>
      <c r="AG827" s="159"/>
      <c r="AH827" s="159"/>
      <c r="AI827" s="159"/>
      <c r="AJ827" s="159"/>
      <c r="AK827" s="171"/>
      <c r="AL827" s="172"/>
      <c r="AM827" s="172"/>
      <c r="AN827" s="172"/>
      <c r="AO827" s="172"/>
      <c r="AP827" s="172"/>
      <c r="AQ827" s="171"/>
      <c r="AR827" s="184"/>
      <c r="AS827" s="184"/>
      <c r="AT827" s="184"/>
      <c r="AU827" s="184"/>
      <c r="AV827" s="184"/>
      <c r="AW827" s="184"/>
      <c r="AX827" s="26"/>
      <c r="AY827" s="26"/>
      <c r="AZ827" s="41"/>
      <c r="BA827" s="41"/>
      <c r="BB827" s="41"/>
      <c r="BC827" s="41"/>
      <c r="BD827" s="27"/>
      <c r="BE827" s="41"/>
    </row>
    <row r="828" spans="1:57" s="25" customFormat="1" ht="15.95" customHeight="1">
      <c r="A828" s="219" t="s">
        <v>1403</v>
      </c>
      <c r="B828" s="226" t="s">
        <v>1369</v>
      </c>
      <c r="C828" s="42">
        <v>43029</v>
      </c>
      <c r="D828" s="42">
        <v>43029</v>
      </c>
      <c r="E828" s="93" t="s">
        <v>837</v>
      </c>
      <c r="F828" s="43" t="str">
        <f>IFERROR(VLOOKUP(E828,#REF!,4,FALSE),"")</f>
        <v/>
      </c>
      <c r="G828" s="110" t="s">
        <v>1074</v>
      </c>
      <c r="H828" s="41" t="s">
        <v>1137</v>
      </c>
      <c r="I828" s="128"/>
      <c r="J828" s="128"/>
      <c r="K828" s="128"/>
      <c r="L828" s="138"/>
      <c r="M828" s="138"/>
      <c r="N828" s="138"/>
      <c r="O828" s="138"/>
      <c r="P828" s="138"/>
      <c r="Q828" s="138"/>
      <c r="R828" s="204" t="s">
        <v>925</v>
      </c>
      <c r="S828" s="204" t="s">
        <v>925</v>
      </c>
      <c r="T828" s="194"/>
      <c r="U828" s="194"/>
      <c r="V828" s="194"/>
      <c r="W828" s="194"/>
      <c r="X828" s="194"/>
      <c r="Y828" s="194"/>
      <c r="Z828" s="194" t="s">
        <v>925</v>
      </c>
      <c r="AA828" s="204" t="s">
        <v>925</v>
      </c>
      <c r="AB828" s="204" t="s">
        <v>925</v>
      </c>
      <c r="AC828" s="145"/>
      <c r="AD828" s="149"/>
      <c r="AE828" s="159"/>
      <c r="AF828" s="159"/>
      <c r="AG828" s="159"/>
      <c r="AH828" s="159"/>
      <c r="AI828" s="159"/>
      <c r="AJ828" s="159"/>
      <c r="AK828" s="171"/>
      <c r="AL828" s="172"/>
      <c r="AM828" s="172"/>
      <c r="AN828" s="172"/>
      <c r="AO828" s="172"/>
      <c r="AP828" s="172"/>
      <c r="AQ828" s="171"/>
      <c r="AR828" s="184"/>
      <c r="AS828" s="184"/>
      <c r="AT828" s="184"/>
      <c r="AU828" s="184"/>
      <c r="AV828" s="184"/>
      <c r="AW828" s="184"/>
      <c r="AX828" s="26"/>
      <c r="AY828" s="26"/>
      <c r="AZ828" s="41" t="s">
        <v>926</v>
      </c>
      <c r="BA828" s="41" t="s">
        <v>927</v>
      </c>
      <c r="BB828" s="41" t="s">
        <v>66</v>
      </c>
      <c r="BC828" s="41"/>
      <c r="BD828" s="43"/>
      <c r="BE828" s="43"/>
    </row>
    <row r="829" spans="1:57" s="25" customFormat="1" ht="15.95" customHeight="1">
      <c r="A829" s="219" t="s">
        <v>1401</v>
      </c>
      <c r="B829" s="226" t="s">
        <v>1369</v>
      </c>
      <c r="C829" s="42">
        <v>43030</v>
      </c>
      <c r="D829" s="42"/>
      <c r="E829" s="93" t="s">
        <v>785</v>
      </c>
      <c r="F829" s="43" t="s">
        <v>1299</v>
      </c>
      <c r="G829" s="110" t="s">
        <v>818</v>
      </c>
      <c r="H829" s="41" t="s">
        <v>798</v>
      </c>
      <c r="I829" s="128"/>
      <c r="J829" s="128"/>
      <c r="K829" s="128"/>
      <c r="L829" s="138"/>
      <c r="M829" s="138" t="s">
        <v>925</v>
      </c>
      <c r="N829" s="138" t="s">
        <v>925</v>
      </c>
      <c r="O829" s="138" t="s">
        <v>925</v>
      </c>
      <c r="P829" s="138" t="s">
        <v>925</v>
      </c>
      <c r="Q829" s="138" t="s">
        <v>925</v>
      </c>
      <c r="R829" s="204"/>
      <c r="S829" s="204"/>
      <c r="T829" s="194"/>
      <c r="U829" s="194" t="s">
        <v>925</v>
      </c>
      <c r="V829" s="194" t="s">
        <v>925</v>
      </c>
      <c r="W829" s="194" t="s">
        <v>925</v>
      </c>
      <c r="X829" s="194" t="s">
        <v>925</v>
      </c>
      <c r="Y829" s="194" t="s">
        <v>925</v>
      </c>
      <c r="Z829" s="194"/>
      <c r="AA829" s="204"/>
      <c r="AB829" s="204"/>
      <c r="AC829" s="145"/>
      <c r="AD829" s="149"/>
      <c r="AE829" s="159"/>
      <c r="AF829" s="159"/>
      <c r="AG829" s="159"/>
      <c r="AH829" s="159"/>
      <c r="AI829" s="159"/>
      <c r="AJ829" s="159"/>
      <c r="AK829" s="171"/>
      <c r="AL829" s="172"/>
      <c r="AM829" s="172"/>
      <c r="AN829" s="172"/>
      <c r="AO829" s="172"/>
      <c r="AP829" s="172"/>
      <c r="AQ829" s="171"/>
      <c r="AR829" s="184"/>
      <c r="AS829" s="184"/>
      <c r="AT829" s="184"/>
      <c r="AU829" s="184"/>
      <c r="AV829" s="184"/>
      <c r="AW829" s="184"/>
      <c r="AX829" s="41" t="s">
        <v>926</v>
      </c>
      <c r="AY829" s="41" t="s">
        <v>927</v>
      </c>
      <c r="AZ829" s="41" t="s">
        <v>66</v>
      </c>
      <c r="BA829" s="41"/>
      <c r="BB829" s="27"/>
      <c r="BC829" s="41"/>
      <c r="BD829" s="27"/>
      <c r="BE829" s="41"/>
    </row>
    <row r="830" spans="1:57" s="25" customFormat="1" ht="15.95" customHeight="1">
      <c r="A830" s="219" t="s">
        <v>1400</v>
      </c>
      <c r="B830" s="226" t="s">
        <v>1255</v>
      </c>
      <c r="C830" s="62">
        <v>43030</v>
      </c>
      <c r="D830" s="62"/>
      <c r="E830" s="94" t="s">
        <v>999</v>
      </c>
      <c r="F830" s="43" t="s">
        <v>990</v>
      </c>
      <c r="G830" s="111" t="s">
        <v>989</v>
      </c>
      <c r="H830" s="64" t="s">
        <v>1398</v>
      </c>
      <c r="I830" s="129"/>
      <c r="J830" s="129"/>
      <c r="K830" s="129"/>
      <c r="L830" s="137"/>
      <c r="M830" s="137"/>
      <c r="N830" s="137"/>
      <c r="O830" s="137"/>
      <c r="P830" s="137"/>
      <c r="Q830" s="137"/>
      <c r="R830" s="203"/>
      <c r="S830" s="203"/>
      <c r="T830" s="193"/>
      <c r="U830" s="193"/>
      <c r="V830" s="193"/>
      <c r="W830" s="193"/>
      <c r="X830" s="193"/>
      <c r="Y830" s="193"/>
      <c r="Z830" s="193"/>
      <c r="AA830" s="203"/>
      <c r="AB830" s="203"/>
      <c r="AC830" s="147"/>
      <c r="AD830" s="148"/>
      <c r="AE830" s="158" t="s">
        <v>925</v>
      </c>
      <c r="AF830" s="158" t="s">
        <v>925</v>
      </c>
      <c r="AG830" s="158" t="s">
        <v>925</v>
      </c>
      <c r="AH830" s="158" t="s">
        <v>925</v>
      </c>
      <c r="AI830" s="158" t="s">
        <v>925</v>
      </c>
      <c r="AJ830" s="158" t="s">
        <v>925</v>
      </c>
      <c r="AK830" s="169"/>
      <c r="AL830" s="170"/>
      <c r="AM830" s="170"/>
      <c r="AN830" s="170"/>
      <c r="AO830" s="170"/>
      <c r="AP830" s="170"/>
      <c r="AQ830" s="169"/>
      <c r="AR830" s="183"/>
      <c r="AS830" s="183"/>
      <c r="AT830" s="183"/>
      <c r="AU830" s="183"/>
      <c r="AV830" s="183"/>
      <c r="AW830" s="183"/>
      <c r="AX830" s="64" t="s">
        <v>928</v>
      </c>
      <c r="AY830" s="64" t="s">
        <v>927</v>
      </c>
      <c r="AZ830" s="64" t="s">
        <v>66</v>
      </c>
      <c r="BA830" s="64" t="s">
        <v>1037</v>
      </c>
      <c r="BB830" s="27"/>
      <c r="BC830" s="64"/>
      <c r="BD830" s="27"/>
      <c r="BE830" s="41" t="s">
        <v>1077</v>
      </c>
    </row>
    <row r="831" spans="1:57" s="25" customFormat="1" ht="15.95" customHeight="1">
      <c r="A831" s="219" t="s">
        <v>1403</v>
      </c>
      <c r="B831" s="226" t="s">
        <v>1369</v>
      </c>
      <c r="C831" s="62">
        <v>43030</v>
      </c>
      <c r="D831" s="62"/>
      <c r="E831" s="94" t="s">
        <v>1005</v>
      </c>
      <c r="F831" s="43" t="s">
        <v>981</v>
      </c>
      <c r="G831" s="111" t="s">
        <v>1006</v>
      </c>
      <c r="H831" s="64" t="s">
        <v>1376</v>
      </c>
      <c r="I831" s="129"/>
      <c r="J831" s="129"/>
      <c r="K831" s="129"/>
      <c r="L831" s="137"/>
      <c r="M831" s="137" t="s">
        <v>925</v>
      </c>
      <c r="N831" s="137" t="s">
        <v>925</v>
      </c>
      <c r="O831" s="137" t="s">
        <v>925</v>
      </c>
      <c r="P831" s="137" t="s">
        <v>925</v>
      </c>
      <c r="Q831" s="137" t="s">
        <v>925</v>
      </c>
      <c r="R831" s="203" t="s">
        <v>925</v>
      </c>
      <c r="S831" s="203" t="s">
        <v>925</v>
      </c>
      <c r="T831" s="193"/>
      <c r="U831" s="193" t="s">
        <v>925</v>
      </c>
      <c r="V831" s="193" t="s">
        <v>925</v>
      </c>
      <c r="W831" s="193" t="s">
        <v>925</v>
      </c>
      <c r="X831" s="193" t="s">
        <v>925</v>
      </c>
      <c r="Y831" s="193" t="s">
        <v>925</v>
      </c>
      <c r="Z831" s="193" t="s">
        <v>925</v>
      </c>
      <c r="AA831" s="203" t="s">
        <v>925</v>
      </c>
      <c r="AB831" s="203"/>
      <c r="AC831" s="147"/>
      <c r="AD831" s="148"/>
      <c r="AE831" s="158"/>
      <c r="AF831" s="158"/>
      <c r="AG831" s="158"/>
      <c r="AH831" s="158"/>
      <c r="AI831" s="158"/>
      <c r="AJ831" s="158"/>
      <c r="AK831" s="169"/>
      <c r="AL831" s="170"/>
      <c r="AM831" s="170"/>
      <c r="AN831" s="170"/>
      <c r="AO831" s="170"/>
      <c r="AP831" s="170"/>
      <c r="AQ831" s="169"/>
      <c r="AR831" s="183"/>
      <c r="AS831" s="183"/>
      <c r="AT831" s="183"/>
      <c r="AU831" s="183"/>
      <c r="AV831" s="183"/>
      <c r="AW831" s="183"/>
      <c r="AX831" s="64"/>
      <c r="AY831" s="64"/>
      <c r="AZ831" s="64"/>
      <c r="BA831" s="64"/>
      <c r="BB831" s="27"/>
      <c r="BC831" s="64"/>
      <c r="BD831" s="27"/>
      <c r="BE831" s="41"/>
    </row>
    <row r="832" spans="1:57" s="25" customFormat="1" ht="15.95" customHeight="1">
      <c r="A832" s="219" t="s">
        <v>1403</v>
      </c>
      <c r="B832" s="226" t="s">
        <v>1369</v>
      </c>
      <c r="C832" s="62">
        <v>43030</v>
      </c>
      <c r="D832" s="62"/>
      <c r="E832" s="94" t="s">
        <v>977</v>
      </c>
      <c r="F832" s="43" t="str">
        <f>IFERROR(VLOOKUP(E832,[1]Wedstrijdlocaties!B:E,4,FALSE),"")</f>
        <v/>
      </c>
      <c r="G832" s="111" t="s">
        <v>979</v>
      </c>
      <c r="H832" s="64" t="s">
        <v>1376</v>
      </c>
      <c r="I832" s="129"/>
      <c r="J832" s="129"/>
      <c r="K832" s="129"/>
      <c r="L832" s="137"/>
      <c r="M832" s="137" t="s">
        <v>925</v>
      </c>
      <c r="N832" s="137" t="s">
        <v>925</v>
      </c>
      <c r="O832" s="137" t="s">
        <v>925</v>
      </c>
      <c r="P832" s="137" t="s">
        <v>925</v>
      </c>
      <c r="Q832" s="137" t="s">
        <v>925</v>
      </c>
      <c r="R832" s="203" t="s">
        <v>925</v>
      </c>
      <c r="S832" s="203" t="s">
        <v>925</v>
      </c>
      <c r="T832" s="193"/>
      <c r="U832" s="193" t="s">
        <v>925</v>
      </c>
      <c r="V832" s="193" t="s">
        <v>925</v>
      </c>
      <c r="W832" s="193" t="s">
        <v>925</v>
      </c>
      <c r="X832" s="193" t="s">
        <v>925</v>
      </c>
      <c r="Y832" s="193" t="s">
        <v>925</v>
      </c>
      <c r="Z832" s="193" t="s">
        <v>925</v>
      </c>
      <c r="AA832" s="203" t="s">
        <v>925</v>
      </c>
      <c r="AB832" s="203" t="s">
        <v>925</v>
      </c>
      <c r="AC832" s="147"/>
      <c r="AD832" s="148"/>
      <c r="AE832" s="158"/>
      <c r="AF832" s="158"/>
      <c r="AG832" s="158"/>
      <c r="AH832" s="158"/>
      <c r="AI832" s="158"/>
      <c r="AJ832" s="158"/>
      <c r="AK832" s="169"/>
      <c r="AL832" s="170"/>
      <c r="AM832" s="170"/>
      <c r="AN832" s="170"/>
      <c r="AO832" s="170"/>
      <c r="AP832" s="170"/>
      <c r="AQ832" s="169"/>
      <c r="AR832" s="183"/>
      <c r="AS832" s="183"/>
      <c r="AT832" s="183"/>
      <c r="AU832" s="183"/>
      <c r="AV832" s="183"/>
      <c r="AW832" s="183"/>
      <c r="AX832" s="64"/>
      <c r="AY832" s="64"/>
      <c r="AZ832" s="64"/>
      <c r="BA832" s="64"/>
      <c r="BB832" s="27"/>
      <c r="BC832" s="64"/>
      <c r="BD832" s="27"/>
      <c r="BE832" s="41" t="s">
        <v>1129</v>
      </c>
    </row>
    <row r="833" spans="1:57" s="25" customFormat="1" ht="15.95" customHeight="1">
      <c r="A833" s="219" t="s">
        <v>1403</v>
      </c>
      <c r="B833" s="226" t="s">
        <v>1369</v>
      </c>
      <c r="C833" s="62">
        <v>43030</v>
      </c>
      <c r="D833" s="62"/>
      <c r="E833" s="94" t="s">
        <v>972</v>
      </c>
      <c r="F833" s="43" t="s">
        <v>1317</v>
      </c>
      <c r="G833" s="111" t="s">
        <v>1007</v>
      </c>
      <c r="H833" s="64" t="s">
        <v>1376</v>
      </c>
      <c r="I833" s="129"/>
      <c r="J833" s="129"/>
      <c r="K833" s="129"/>
      <c r="L833" s="137"/>
      <c r="M833" s="137" t="s">
        <v>925</v>
      </c>
      <c r="N833" s="137" t="s">
        <v>925</v>
      </c>
      <c r="O833" s="137" t="s">
        <v>925</v>
      </c>
      <c r="P833" s="137" t="s">
        <v>925</v>
      </c>
      <c r="Q833" s="137" t="s">
        <v>925</v>
      </c>
      <c r="R833" s="203" t="s">
        <v>925</v>
      </c>
      <c r="S833" s="203"/>
      <c r="T833" s="193"/>
      <c r="U833" s="193" t="s">
        <v>925</v>
      </c>
      <c r="V833" s="193" t="s">
        <v>925</v>
      </c>
      <c r="W833" s="193" t="s">
        <v>925</v>
      </c>
      <c r="X833" s="193" t="s">
        <v>925</v>
      </c>
      <c r="Y833" s="193" t="s">
        <v>925</v>
      </c>
      <c r="Z833" s="193" t="s">
        <v>925</v>
      </c>
      <c r="AA833" s="203" t="s">
        <v>925</v>
      </c>
      <c r="AB833" s="203" t="s">
        <v>925</v>
      </c>
      <c r="AC833" s="147"/>
      <c r="AD833" s="148"/>
      <c r="AE833" s="158"/>
      <c r="AF833" s="158"/>
      <c r="AG833" s="158"/>
      <c r="AH833" s="158"/>
      <c r="AI833" s="158"/>
      <c r="AJ833" s="158"/>
      <c r="AK833" s="169"/>
      <c r="AL833" s="170"/>
      <c r="AM833" s="170"/>
      <c r="AN833" s="170"/>
      <c r="AO833" s="170"/>
      <c r="AP833" s="170"/>
      <c r="AQ833" s="169"/>
      <c r="AR833" s="183"/>
      <c r="AS833" s="183"/>
      <c r="AT833" s="183"/>
      <c r="AU833" s="183"/>
      <c r="AV833" s="183"/>
      <c r="AW833" s="183"/>
      <c r="AX833" s="64"/>
      <c r="AY833" s="64"/>
      <c r="AZ833" s="64"/>
      <c r="BA833" s="64"/>
      <c r="BB833" s="27"/>
      <c r="BC833" s="64"/>
      <c r="BD833" s="27"/>
      <c r="BE833" s="41"/>
    </row>
    <row r="834" spans="1:57" s="25" customFormat="1" ht="15.95" customHeight="1">
      <c r="A834" s="219" t="s">
        <v>1401</v>
      </c>
      <c r="B834" s="226" t="s">
        <v>1369</v>
      </c>
      <c r="C834" s="42">
        <v>43030</v>
      </c>
      <c r="D834" s="42"/>
      <c r="E834" s="93" t="s">
        <v>1039</v>
      </c>
      <c r="F834" s="65" t="s">
        <v>1306</v>
      </c>
      <c r="G834" s="112" t="s">
        <v>1040</v>
      </c>
      <c r="H834" s="41"/>
      <c r="I834" s="128"/>
      <c r="J834" s="128"/>
      <c r="K834" s="128"/>
      <c r="L834" s="138"/>
      <c r="M834" s="138" t="s">
        <v>925</v>
      </c>
      <c r="N834" s="138" t="s">
        <v>925</v>
      </c>
      <c r="O834" s="138" t="s">
        <v>925</v>
      </c>
      <c r="P834" s="138" t="s">
        <v>925</v>
      </c>
      <c r="Q834" s="138" t="s">
        <v>925</v>
      </c>
      <c r="R834" s="204"/>
      <c r="S834" s="204"/>
      <c r="T834" s="194"/>
      <c r="U834" s="194" t="s">
        <v>925</v>
      </c>
      <c r="V834" s="194" t="s">
        <v>925</v>
      </c>
      <c r="W834" s="194" t="s">
        <v>925</v>
      </c>
      <c r="X834" s="194" t="s">
        <v>925</v>
      </c>
      <c r="Y834" s="194" t="s">
        <v>925</v>
      </c>
      <c r="Z834" s="194"/>
      <c r="AA834" s="204"/>
      <c r="AB834" s="204"/>
      <c r="AC834" s="145"/>
      <c r="AD834" s="145"/>
      <c r="AE834" s="159"/>
      <c r="AF834" s="159"/>
      <c r="AG834" s="159"/>
      <c r="AH834" s="159"/>
      <c r="AI834" s="159"/>
      <c r="AJ834" s="159"/>
      <c r="AK834" s="172"/>
      <c r="AL834" s="172"/>
      <c r="AM834" s="172"/>
      <c r="AN834" s="172"/>
      <c r="AO834" s="172"/>
      <c r="AP834" s="172"/>
      <c r="AQ834" s="172"/>
      <c r="AR834" s="184"/>
      <c r="AS834" s="184"/>
      <c r="AT834" s="184"/>
      <c r="AU834" s="184"/>
      <c r="AV834" s="184"/>
      <c r="AW834" s="184"/>
      <c r="AX834" s="41"/>
      <c r="AY834" s="41" t="s">
        <v>927</v>
      </c>
      <c r="AZ834" s="41"/>
      <c r="BA834" s="41"/>
      <c r="BB834" s="27"/>
      <c r="BC834" s="41"/>
      <c r="BD834" s="27"/>
      <c r="BE834" s="41"/>
    </row>
    <row r="835" spans="1:57" s="25" customFormat="1" ht="15.95" customHeight="1">
      <c r="A835" s="219" t="s">
        <v>1403</v>
      </c>
      <c r="B835" s="226" t="s">
        <v>1369</v>
      </c>
      <c r="C835" s="42">
        <v>43030</v>
      </c>
      <c r="D835" s="42"/>
      <c r="E835" s="93" t="s">
        <v>1055</v>
      </c>
      <c r="F835" s="43" t="s">
        <v>1056</v>
      </c>
      <c r="G835" s="110" t="s">
        <v>1057</v>
      </c>
      <c r="H835" s="41"/>
      <c r="I835" s="128"/>
      <c r="J835" s="128"/>
      <c r="K835" s="128"/>
      <c r="L835" s="138"/>
      <c r="M835" s="138" t="s">
        <v>925</v>
      </c>
      <c r="N835" s="138" t="s">
        <v>925</v>
      </c>
      <c r="O835" s="138" t="s">
        <v>925</v>
      </c>
      <c r="P835" s="138" t="s">
        <v>925</v>
      </c>
      <c r="Q835" s="138" t="s">
        <v>925</v>
      </c>
      <c r="R835" s="204" t="s">
        <v>925</v>
      </c>
      <c r="S835" s="204" t="s">
        <v>925</v>
      </c>
      <c r="T835" s="194"/>
      <c r="U835" s="194" t="s">
        <v>925</v>
      </c>
      <c r="V835" s="194" t="s">
        <v>925</v>
      </c>
      <c r="W835" s="194" t="s">
        <v>925</v>
      </c>
      <c r="X835" s="194" t="s">
        <v>925</v>
      </c>
      <c r="Y835" s="194" t="s">
        <v>925</v>
      </c>
      <c r="Z835" s="194" t="s">
        <v>925</v>
      </c>
      <c r="AA835" s="204" t="s">
        <v>925</v>
      </c>
      <c r="AB835" s="204"/>
      <c r="AC835" s="145"/>
      <c r="AD835" s="145"/>
      <c r="AE835" s="159"/>
      <c r="AF835" s="159"/>
      <c r="AG835" s="159"/>
      <c r="AH835" s="159"/>
      <c r="AI835" s="159"/>
      <c r="AJ835" s="159"/>
      <c r="AK835" s="172"/>
      <c r="AL835" s="172"/>
      <c r="AM835" s="172"/>
      <c r="AN835" s="172"/>
      <c r="AO835" s="172"/>
      <c r="AP835" s="172"/>
      <c r="AQ835" s="172"/>
      <c r="AR835" s="184"/>
      <c r="AS835" s="184"/>
      <c r="AT835" s="184"/>
      <c r="AU835" s="184"/>
      <c r="AV835" s="184"/>
      <c r="AW835" s="184"/>
      <c r="AX835" s="41"/>
      <c r="AY835" s="41" t="s">
        <v>927</v>
      </c>
      <c r="AZ835" s="41"/>
      <c r="BA835" s="41"/>
      <c r="BB835" s="27"/>
      <c r="BC835" s="41"/>
      <c r="BD835" s="27"/>
      <c r="BE835" s="41"/>
    </row>
    <row r="836" spans="1:57" s="25" customFormat="1" ht="15.95" customHeight="1">
      <c r="A836" s="219" t="s">
        <v>1403</v>
      </c>
      <c r="B836" s="226" t="s">
        <v>1254</v>
      </c>
      <c r="C836" s="42">
        <v>43030</v>
      </c>
      <c r="D836" s="42"/>
      <c r="E836" s="95" t="s">
        <v>1227</v>
      </c>
      <c r="F836" s="65" t="s">
        <v>1049</v>
      </c>
      <c r="G836" s="112" t="s">
        <v>1061</v>
      </c>
      <c r="H836" s="41"/>
      <c r="I836" s="128"/>
      <c r="J836" s="128"/>
      <c r="K836" s="128"/>
      <c r="L836" s="138"/>
      <c r="M836" s="138"/>
      <c r="N836" s="138"/>
      <c r="O836" s="138"/>
      <c r="P836" s="138"/>
      <c r="Q836" s="138"/>
      <c r="R836" s="204"/>
      <c r="S836" s="204"/>
      <c r="T836" s="194"/>
      <c r="U836" s="194" t="s">
        <v>925</v>
      </c>
      <c r="V836" s="194" t="s">
        <v>925</v>
      </c>
      <c r="W836" s="194" t="s">
        <v>925</v>
      </c>
      <c r="X836" s="194" t="s">
        <v>925</v>
      </c>
      <c r="Y836" s="194" t="s">
        <v>925</v>
      </c>
      <c r="Z836" s="194" t="s">
        <v>925</v>
      </c>
      <c r="AA836" s="204" t="s">
        <v>925</v>
      </c>
      <c r="AB836" s="204" t="s">
        <v>925</v>
      </c>
      <c r="AC836" s="145"/>
      <c r="AD836" s="145"/>
      <c r="AE836" s="159"/>
      <c r="AF836" s="159"/>
      <c r="AG836" s="159"/>
      <c r="AH836" s="159"/>
      <c r="AI836" s="159"/>
      <c r="AJ836" s="159"/>
      <c r="AK836" s="172"/>
      <c r="AL836" s="172"/>
      <c r="AM836" s="172"/>
      <c r="AN836" s="172"/>
      <c r="AO836" s="172"/>
      <c r="AP836" s="172"/>
      <c r="AQ836" s="172"/>
      <c r="AR836" s="184"/>
      <c r="AS836" s="184"/>
      <c r="AT836" s="184"/>
      <c r="AU836" s="184"/>
      <c r="AV836" s="184"/>
      <c r="AW836" s="184"/>
      <c r="AX836" s="41"/>
      <c r="AY836" s="41" t="s">
        <v>927</v>
      </c>
      <c r="AZ836" s="41"/>
      <c r="BA836" s="41"/>
      <c r="BB836" s="27"/>
      <c r="BC836" s="41"/>
      <c r="BD836" s="27"/>
      <c r="BE836" s="41"/>
    </row>
    <row r="837" spans="1:57" s="25" customFormat="1" ht="15.95" customHeight="1">
      <c r="A837" s="219" t="s">
        <v>1401</v>
      </c>
      <c r="B837" s="226" t="s">
        <v>1369</v>
      </c>
      <c r="C837" s="42">
        <v>43030</v>
      </c>
      <c r="D837" s="42"/>
      <c r="E837" s="93" t="s">
        <v>1058</v>
      </c>
      <c r="F837" s="43" t="s">
        <v>1046</v>
      </c>
      <c r="G837" s="110" t="s">
        <v>1059</v>
      </c>
      <c r="H837" s="41"/>
      <c r="I837" s="128"/>
      <c r="J837" s="128"/>
      <c r="K837" s="128"/>
      <c r="L837" s="138"/>
      <c r="M837" s="138" t="s">
        <v>925</v>
      </c>
      <c r="N837" s="138" t="s">
        <v>925</v>
      </c>
      <c r="O837" s="138" t="s">
        <v>925</v>
      </c>
      <c r="P837" s="138" t="s">
        <v>925</v>
      </c>
      <c r="Q837" s="138" t="s">
        <v>925</v>
      </c>
      <c r="R837" s="204"/>
      <c r="S837" s="204"/>
      <c r="T837" s="194"/>
      <c r="U837" s="194" t="s">
        <v>925</v>
      </c>
      <c r="V837" s="194" t="s">
        <v>925</v>
      </c>
      <c r="W837" s="194" t="s">
        <v>925</v>
      </c>
      <c r="X837" s="194" t="s">
        <v>925</v>
      </c>
      <c r="Y837" s="194" t="s">
        <v>925</v>
      </c>
      <c r="Z837" s="194"/>
      <c r="AA837" s="204"/>
      <c r="AB837" s="204"/>
      <c r="AC837" s="145"/>
      <c r="AD837" s="145"/>
      <c r="AE837" s="159"/>
      <c r="AF837" s="159"/>
      <c r="AG837" s="159"/>
      <c r="AH837" s="159"/>
      <c r="AI837" s="159"/>
      <c r="AJ837" s="159"/>
      <c r="AK837" s="172"/>
      <c r="AL837" s="172"/>
      <c r="AM837" s="172"/>
      <c r="AN837" s="172"/>
      <c r="AO837" s="172"/>
      <c r="AP837" s="172"/>
      <c r="AQ837" s="172"/>
      <c r="AR837" s="184"/>
      <c r="AS837" s="184"/>
      <c r="AT837" s="184"/>
      <c r="AU837" s="184"/>
      <c r="AV837" s="184"/>
      <c r="AW837" s="184"/>
      <c r="AX837" s="41"/>
      <c r="AY837" s="41" t="s">
        <v>927</v>
      </c>
      <c r="AZ837" s="41"/>
      <c r="BA837" s="41"/>
      <c r="BB837" s="27"/>
      <c r="BC837" s="41"/>
      <c r="BD837" s="27"/>
      <c r="BE837" s="41"/>
    </row>
    <row r="838" spans="1:57" s="25" customFormat="1" ht="15.95" customHeight="1">
      <c r="A838" s="219" t="s">
        <v>1403</v>
      </c>
      <c r="B838" s="226" t="s">
        <v>1369</v>
      </c>
      <c r="C838" s="42">
        <v>43030</v>
      </c>
      <c r="D838" s="42"/>
      <c r="E838" s="93" t="s">
        <v>1094</v>
      </c>
      <c r="F838" s="43" t="s">
        <v>1314</v>
      </c>
      <c r="G838" s="110" t="s">
        <v>1095</v>
      </c>
      <c r="H838" s="41" t="s">
        <v>1096</v>
      </c>
      <c r="I838" s="128"/>
      <c r="J838" s="128"/>
      <c r="K838" s="128"/>
      <c r="L838" s="138"/>
      <c r="M838" s="138" t="s">
        <v>925</v>
      </c>
      <c r="N838" s="138" t="s">
        <v>925</v>
      </c>
      <c r="O838" s="138" t="s">
        <v>925</v>
      </c>
      <c r="P838" s="138" t="s">
        <v>925</v>
      </c>
      <c r="Q838" s="138" t="s">
        <v>925</v>
      </c>
      <c r="R838" s="204" t="s">
        <v>925</v>
      </c>
      <c r="S838" s="204" t="s">
        <v>925</v>
      </c>
      <c r="T838" s="194"/>
      <c r="U838" s="194" t="s">
        <v>925</v>
      </c>
      <c r="V838" s="194" t="s">
        <v>925</v>
      </c>
      <c r="W838" s="194" t="s">
        <v>925</v>
      </c>
      <c r="X838" s="194" t="s">
        <v>925</v>
      </c>
      <c r="Y838" s="194" t="s">
        <v>925</v>
      </c>
      <c r="Z838" s="194"/>
      <c r="AA838" s="204"/>
      <c r="AB838" s="204"/>
      <c r="AC838" s="145"/>
      <c r="AD838" s="149"/>
      <c r="AE838" s="159"/>
      <c r="AF838" s="159"/>
      <c r="AG838" s="159"/>
      <c r="AH838" s="159"/>
      <c r="AI838" s="159"/>
      <c r="AJ838" s="159"/>
      <c r="AK838" s="171"/>
      <c r="AL838" s="172"/>
      <c r="AM838" s="172"/>
      <c r="AN838" s="172"/>
      <c r="AO838" s="172"/>
      <c r="AP838" s="172"/>
      <c r="AQ838" s="171"/>
      <c r="AR838" s="184"/>
      <c r="AS838" s="184"/>
      <c r="AT838" s="184"/>
      <c r="AU838" s="184"/>
      <c r="AV838" s="184"/>
      <c r="AW838" s="184"/>
      <c r="AX838" s="26"/>
      <c r="AY838" s="26"/>
      <c r="AZ838" s="41" t="s">
        <v>926</v>
      </c>
      <c r="BA838" s="41" t="s">
        <v>927</v>
      </c>
      <c r="BB838" s="41" t="s">
        <v>66</v>
      </c>
      <c r="BC838" s="41"/>
      <c r="BD838" s="27"/>
      <c r="BE838" s="41"/>
    </row>
    <row r="839" spans="1:57" s="25" customFormat="1" ht="15.95" customHeight="1">
      <c r="A839" s="219" t="s">
        <v>1403</v>
      </c>
      <c r="B839" s="226" t="s">
        <v>1369</v>
      </c>
      <c r="C839" s="42">
        <v>43030</v>
      </c>
      <c r="D839" s="42"/>
      <c r="E839" s="93" t="s">
        <v>1108</v>
      </c>
      <c r="F839" s="43" t="s">
        <v>1251</v>
      </c>
      <c r="G839" s="110" t="s">
        <v>533</v>
      </c>
      <c r="H839" s="41" t="s">
        <v>1235</v>
      </c>
      <c r="I839" s="128"/>
      <c r="J839" s="128"/>
      <c r="K839" s="128"/>
      <c r="L839" s="138"/>
      <c r="M839" s="138"/>
      <c r="N839" s="138"/>
      <c r="O839" s="138"/>
      <c r="P839" s="138" t="s">
        <v>925</v>
      </c>
      <c r="Q839" s="138" t="s">
        <v>925</v>
      </c>
      <c r="R839" s="204" t="s">
        <v>925</v>
      </c>
      <c r="S839" s="204" t="s">
        <v>925</v>
      </c>
      <c r="T839" s="194"/>
      <c r="U839" s="194"/>
      <c r="V839" s="194"/>
      <c r="W839" s="194"/>
      <c r="X839" s="194" t="s">
        <v>925</v>
      </c>
      <c r="Y839" s="194" t="s">
        <v>925</v>
      </c>
      <c r="Z839" s="194" t="s">
        <v>925</v>
      </c>
      <c r="AA839" s="204" t="s">
        <v>925</v>
      </c>
      <c r="AB839" s="204"/>
      <c r="AC839" s="145"/>
      <c r="AD839" s="149"/>
      <c r="AE839" s="159"/>
      <c r="AF839" s="159"/>
      <c r="AG839" s="159"/>
      <c r="AH839" s="159"/>
      <c r="AI839" s="159"/>
      <c r="AJ839" s="159"/>
      <c r="AK839" s="171"/>
      <c r="AL839" s="172"/>
      <c r="AM839" s="172"/>
      <c r="AN839" s="172"/>
      <c r="AO839" s="172"/>
      <c r="AP839" s="172"/>
      <c r="AQ839" s="171"/>
      <c r="AR839" s="184"/>
      <c r="AS839" s="184"/>
      <c r="AT839" s="184"/>
      <c r="AU839" s="184"/>
      <c r="AV839" s="184"/>
      <c r="AW839" s="184"/>
      <c r="AX839" s="26"/>
      <c r="AY839" s="26"/>
      <c r="AZ839" s="41"/>
      <c r="BA839" s="41"/>
      <c r="BB839" s="41"/>
      <c r="BC839" s="41"/>
      <c r="BD839" s="27"/>
      <c r="BE839" s="41"/>
    </row>
    <row r="840" spans="1:57" s="25" customFormat="1" ht="15.95" customHeight="1">
      <c r="A840" s="219" t="s">
        <v>1401</v>
      </c>
      <c r="B840" s="226" t="s">
        <v>1369</v>
      </c>
      <c r="C840" s="42">
        <v>43030</v>
      </c>
      <c r="D840" s="42">
        <v>43030</v>
      </c>
      <c r="E840" s="93" t="s">
        <v>1114</v>
      </c>
      <c r="F840" s="43" t="s">
        <v>1115</v>
      </c>
      <c r="G840" s="110" t="s">
        <v>1116</v>
      </c>
      <c r="H840" s="41" t="s">
        <v>1117</v>
      </c>
      <c r="I840" s="128"/>
      <c r="J840" s="128"/>
      <c r="K840" s="128"/>
      <c r="L840" s="138"/>
      <c r="M840" s="138" t="s">
        <v>925</v>
      </c>
      <c r="N840" s="138" t="s">
        <v>925</v>
      </c>
      <c r="O840" s="138" t="s">
        <v>925</v>
      </c>
      <c r="P840" s="138" t="s">
        <v>925</v>
      </c>
      <c r="Q840" s="138" t="s">
        <v>925</v>
      </c>
      <c r="R840" s="204"/>
      <c r="S840" s="204"/>
      <c r="T840" s="194"/>
      <c r="U840" s="194" t="s">
        <v>925</v>
      </c>
      <c r="V840" s="194" t="s">
        <v>925</v>
      </c>
      <c r="W840" s="194" t="s">
        <v>925</v>
      </c>
      <c r="X840" s="194" t="s">
        <v>925</v>
      </c>
      <c r="Y840" s="194" t="s">
        <v>925</v>
      </c>
      <c r="Z840" s="194"/>
      <c r="AA840" s="204"/>
      <c r="AB840" s="204"/>
      <c r="AC840" s="145"/>
      <c r="AD840" s="149"/>
      <c r="AE840" s="159"/>
      <c r="AF840" s="159"/>
      <c r="AG840" s="159"/>
      <c r="AH840" s="159"/>
      <c r="AI840" s="159"/>
      <c r="AJ840" s="159"/>
      <c r="AK840" s="171"/>
      <c r="AL840" s="172"/>
      <c r="AM840" s="172"/>
      <c r="AN840" s="172"/>
      <c r="AO840" s="172"/>
      <c r="AP840" s="172"/>
      <c r="AQ840" s="171"/>
      <c r="AR840" s="184"/>
      <c r="AS840" s="184"/>
      <c r="AT840" s="184"/>
      <c r="AU840" s="184"/>
      <c r="AV840" s="184"/>
      <c r="AW840" s="184"/>
      <c r="AX840" s="26"/>
      <c r="AY840" s="26"/>
      <c r="AZ840" s="41"/>
      <c r="BA840" s="41" t="s">
        <v>927</v>
      </c>
      <c r="BB840" s="41"/>
      <c r="BC840" s="41"/>
      <c r="BD840" s="27"/>
      <c r="BE840" s="41"/>
    </row>
    <row r="841" spans="1:57" s="25" customFormat="1" ht="15.95" customHeight="1">
      <c r="A841" s="219" t="s">
        <v>1401</v>
      </c>
      <c r="B841" s="226" t="s">
        <v>1369</v>
      </c>
      <c r="C841" s="42">
        <v>43030</v>
      </c>
      <c r="D841" s="42">
        <v>43030</v>
      </c>
      <c r="E841" s="93" t="s">
        <v>837</v>
      </c>
      <c r="F841" s="43" t="s">
        <v>1301</v>
      </c>
      <c r="G841" s="110" t="s">
        <v>1074</v>
      </c>
      <c r="H841" s="41" t="s">
        <v>1117</v>
      </c>
      <c r="I841" s="128"/>
      <c r="J841" s="128"/>
      <c r="K841" s="128"/>
      <c r="L841" s="138"/>
      <c r="M841" s="138" t="s">
        <v>925</v>
      </c>
      <c r="N841" s="138" t="s">
        <v>925</v>
      </c>
      <c r="O841" s="138" t="s">
        <v>925</v>
      </c>
      <c r="P841" s="138" t="s">
        <v>925</v>
      </c>
      <c r="Q841" s="138" t="s">
        <v>925</v>
      </c>
      <c r="R841" s="204"/>
      <c r="S841" s="204"/>
      <c r="T841" s="194"/>
      <c r="U841" s="194" t="s">
        <v>925</v>
      </c>
      <c r="V841" s="194" t="s">
        <v>925</v>
      </c>
      <c r="W841" s="194" t="s">
        <v>925</v>
      </c>
      <c r="X841" s="194" t="s">
        <v>925</v>
      </c>
      <c r="Y841" s="194" t="s">
        <v>925</v>
      </c>
      <c r="Z841" s="194"/>
      <c r="AA841" s="204"/>
      <c r="AB841" s="204"/>
      <c r="AC841" s="145"/>
      <c r="AD841" s="149"/>
      <c r="AE841" s="159"/>
      <c r="AF841" s="159"/>
      <c r="AG841" s="159"/>
      <c r="AH841" s="159"/>
      <c r="AI841" s="159"/>
      <c r="AJ841" s="159"/>
      <c r="AK841" s="171"/>
      <c r="AL841" s="172"/>
      <c r="AM841" s="172"/>
      <c r="AN841" s="172"/>
      <c r="AO841" s="172"/>
      <c r="AP841" s="172"/>
      <c r="AQ841" s="171"/>
      <c r="AR841" s="184"/>
      <c r="AS841" s="184"/>
      <c r="AT841" s="184"/>
      <c r="AU841" s="184"/>
      <c r="AV841" s="184"/>
      <c r="AW841" s="184"/>
      <c r="AX841" s="26"/>
      <c r="AY841" s="26"/>
      <c r="AZ841" s="41" t="s">
        <v>926</v>
      </c>
      <c r="BA841" s="41" t="s">
        <v>927</v>
      </c>
      <c r="BB841" s="41" t="s">
        <v>66</v>
      </c>
      <c r="BC841" s="41"/>
      <c r="BD841" s="27"/>
      <c r="BE841" s="41"/>
    </row>
    <row r="842" spans="1:57" s="25" customFormat="1" ht="15.95" customHeight="1">
      <c r="A842" s="219"/>
      <c r="B842" s="226"/>
      <c r="C842" s="42"/>
      <c r="D842" s="42"/>
      <c r="E842" s="93"/>
      <c r="F842" s="43"/>
      <c r="G842" s="110"/>
      <c r="H842" s="41"/>
      <c r="I842" s="128"/>
      <c r="J842" s="128"/>
      <c r="K842" s="128"/>
      <c r="L842" s="138"/>
      <c r="M842" s="138"/>
      <c r="N842" s="138"/>
      <c r="O842" s="138"/>
      <c r="P842" s="138"/>
      <c r="Q842" s="138"/>
      <c r="R842" s="204"/>
      <c r="S842" s="204"/>
      <c r="T842" s="194"/>
      <c r="U842" s="194"/>
      <c r="V842" s="194"/>
      <c r="W842" s="194"/>
      <c r="X842" s="194"/>
      <c r="Y842" s="194"/>
      <c r="Z842" s="194"/>
      <c r="AA842" s="204"/>
      <c r="AB842" s="204"/>
      <c r="AC842" s="145"/>
      <c r="AD842" s="149"/>
      <c r="AE842" s="159"/>
      <c r="AF842" s="159"/>
      <c r="AG842" s="159"/>
      <c r="AH842" s="159"/>
      <c r="AI842" s="159"/>
      <c r="AJ842" s="159"/>
      <c r="AK842" s="171"/>
      <c r="AL842" s="172"/>
      <c r="AM842" s="172"/>
      <c r="AN842" s="172"/>
      <c r="AO842" s="172"/>
      <c r="AP842" s="172"/>
      <c r="AQ842" s="171"/>
      <c r="AR842" s="184"/>
      <c r="AS842" s="184"/>
      <c r="AT842" s="184"/>
      <c r="AU842" s="184"/>
      <c r="AV842" s="184"/>
      <c r="AW842" s="184"/>
      <c r="AX842" s="26"/>
      <c r="AY842" s="26"/>
      <c r="AZ842" s="41"/>
      <c r="BA842" s="41"/>
      <c r="BB842" s="41"/>
      <c r="BC842" s="41"/>
      <c r="BD842" s="27"/>
      <c r="BE842" s="41"/>
    </row>
    <row r="843" spans="1:57" s="25" customFormat="1" ht="15.95" customHeight="1">
      <c r="A843" s="219" t="s">
        <v>1400</v>
      </c>
      <c r="B843" s="226" t="s">
        <v>1254</v>
      </c>
      <c r="C843" s="42">
        <v>43034</v>
      </c>
      <c r="D843" s="42"/>
      <c r="E843" s="93" t="s">
        <v>791</v>
      </c>
      <c r="F843" s="43" t="s">
        <v>1302</v>
      </c>
      <c r="G843" s="110" t="s">
        <v>792</v>
      </c>
      <c r="H843" s="41" t="s">
        <v>908</v>
      </c>
      <c r="I843" s="128"/>
      <c r="J843" s="128"/>
      <c r="K843" s="128"/>
      <c r="L843" s="138"/>
      <c r="M843" s="138"/>
      <c r="N843" s="138"/>
      <c r="O843" s="138"/>
      <c r="P843" s="138"/>
      <c r="Q843" s="138"/>
      <c r="R843" s="204"/>
      <c r="S843" s="204"/>
      <c r="T843" s="194"/>
      <c r="U843" s="194"/>
      <c r="V843" s="194"/>
      <c r="W843" s="194"/>
      <c r="X843" s="194"/>
      <c r="Y843" s="194"/>
      <c r="Z843" s="204"/>
      <c r="AA843" s="204"/>
      <c r="AB843" s="204"/>
      <c r="AC843" s="145"/>
      <c r="AD843" s="149"/>
      <c r="AE843" s="159"/>
      <c r="AF843" s="159"/>
      <c r="AG843" s="159"/>
      <c r="AH843" s="159"/>
      <c r="AI843" s="159"/>
      <c r="AJ843" s="159"/>
      <c r="AK843" s="171" t="s">
        <v>925</v>
      </c>
      <c r="AL843" s="172" t="s">
        <v>925</v>
      </c>
      <c r="AM843" s="172" t="s">
        <v>925</v>
      </c>
      <c r="AN843" s="172" t="s">
        <v>925</v>
      </c>
      <c r="AO843" s="172" t="s">
        <v>925</v>
      </c>
      <c r="AP843" s="172" t="s">
        <v>925</v>
      </c>
      <c r="AQ843" s="171"/>
      <c r="AR843" s="184"/>
      <c r="AS843" s="184"/>
      <c r="AT843" s="184"/>
      <c r="AU843" s="184"/>
      <c r="AV843" s="184"/>
      <c r="AW843" s="184"/>
      <c r="AX843" s="26"/>
      <c r="AY843" s="26"/>
      <c r="AZ843" s="41"/>
      <c r="BA843" s="41"/>
      <c r="BB843" s="41"/>
      <c r="BC843" s="41"/>
      <c r="BD843" s="43"/>
      <c r="BE843" s="43"/>
    </row>
    <row r="844" spans="1:57" s="25" customFormat="1" ht="15.95" customHeight="1">
      <c r="A844" s="219" t="s">
        <v>1401</v>
      </c>
      <c r="B844" s="226" t="s">
        <v>1369</v>
      </c>
      <c r="C844" s="42">
        <v>43034</v>
      </c>
      <c r="D844" s="42"/>
      <c r="E844" s="93" t="s">
        <v>827</v>
      </c>
      <c r="F844" s="43" t="s">
        <v>1318</v>
      </c>
      <c r="G844" s="110" t="s">
        <v>828</v>
      </c>
      <c r="H844" s="41" t="s">
        <v>860</v>
      </c>
      <c r="I844" s="128"/>
      <c r="J844" s="128"/>
      <c r="K844" s="128"/>
      <c r="L844" s="138"/>
      <c r="M844" s="138" t="s">
        <v>925</v>
      </c>
      <c r="N844" s="138" t="s">
        <v>925</v>
      </c>
      <c r="O844" s="138" t="s">
        <v>925</v>
      </c>
      <c r="P844" s="138" t="s">
        <v>925</v>
      </c>
      <c r="Q844" s="138" t="s">
        <v>925</v>
      </c>
      <c r="R844" s="204"/>
      <c r="S844" s="204"/>
      <c r="T844" s="194"/>
      <c r="U844" s="194" t="s">
        <v>925</v>
      </c>
      <c r="V844" s="194" t="s">
        <v>925</v>
      </c>
      <c r="W844" s="194" t="s">
        <v>925</v>
      </c>
      <c r="X844" s="194" t="s">
        <v>925</v>
      </c>
      <c r="Y844" s="194" t="s">
        <v>925</v>
      </c>
      <c r="Z844" s="194"/>
      <c r="AA844" s="204"/>
      <c r="AB844" s="204"/>
      <c r="AC844" s="145"/>
      <c r="AD844" s="149"/>
      <c r="AE844" s="159"/>
      <c r="AF844" s="159"/>
      <c r="AG844" s="159"/>
      <c r="AH844" s="159"/>
      <c r="AI844" s="159"/>
      <c r="AJ844" s="159"/>
      <c r="AK844" s="171"/>
      <c r="AL844" s="172"/>
      <c r="AM844" s="172"/>
      <c r="AN844" s="172"/>
      <c r="AO844" s="172"/>
      <c r="AP844" s="172"/>
      <c r="AQ844" s="171"/>
      <c r="AR844" s="184"/>
      <c r="AS844" s="184"/>
      <c r="AT844" s="184"/>
      <c r="AU844" s="184"/>
      <c r="AV844" s="184"/>
      <c r="AW844" s="184"/>
      <c r="AX844" s="41" t="s">
        <v>926</v>
      </c>
      <c r="AY844" s="41" t="s">
        <v>927</v>
      </c>
      <c r="AZ844" s="41" t="s">
        <v>66</v>
      </c>
      <c r="BA844" s="41"/>
      <c r="BB844" s="27"/>
      <c r="BC844" s="41"/>
      <c r="BD844" s="43"/>
      <c r="BE844" s="43"/>
    </row>
    <row r="845" spans="1:57" s="25" customFormat="1" ht="15.95" customHeight="1">
      <c r="A845" s="219"/>
      <c r="B845" s="226"/>
      <c r="C845" s="42"/>
      <c r="D845" s="42"/>
      <c r="E845" s="93"/>
      <c r="F845" s="43"/>
      <c r="G845" s="110"/>
      <c r="H845" s="41"/>
      <c r="I845" s="128"/>
      <c r="J845" s="128"/>
      <c r="K845" s="128"/>
      <c r="L845" s="138"/>
      <c r="M845" s="138"/>
      <c r="N845" s="138"/>
      <c r="O845" s="138"/>
      <c r="P845" s="138"/>
      <c r="Q845" s="138"/>
      <c r="R845" s="204"/>
      <c r="S845" s="204"/>
      <c r="T845" s="194"/>
      <c r="U845" s="194"/>
      <c r="V845" s="194"/>
      <c r="W845" s="194"/>
      <c r="X845" s="194"/>
      <c r="Y845" s="194"/>
      <c r="Z845" s="194"/>
      <c r="AA845" s="204"/>
      <c r="AB845" s="204"/>
      <c r="AC845" s="145"/>
      <c r="AD845" s="149"/>
      <c r="AE845" s="159"/>
      <c r="AF845" s="159"/>
      <c r="AG845" s="159"/>
      <c r="AH845" s="159"/>
      <c r="AI845" s="159"/>
      <c r="AJ845" s="159"/>
      <c r="AK845" s="171"/>
      <c r="AL845" s="172"/>
      <c r="AM845" s="172"/>
      <c r="AN845" s="172"/>
      <c r="AO845" s="172"/>
      <c r="AP845" s="172"/>
      <c r="AQ845" s="171"/>
      <c r="AR845" s="184"/>
      <c r="AS845" s="184"/>
      <c r="AT845" s="184"/>
      <c r="AU845" s="184"/>
      <c r="AV845" s="184"/>
      <c r="AW845" s="184"/>
      <c r="AX845" s="41"/>
      <c r="AY845" s="41"/>
      <c r="AZ845" s="41"/>
      <c r="BA845" s="41"/>
      <c r="BB845" s="27"/>
      <c r="BC845" s="41"/>
      <c r="BD845" s="43"/>
      <c r="BE845" s="43"/>
    </row>
    <row r="846" spans="1:57" s="25" customFormat="1" ht="15.95" customHeight="1">
      <c r="A846" s="219" t="s">
        <v>1401</v>
      </c>
      <c r="B846" s="226" t="s">
        <v>1369</v>
      </c>
      <c r="C846" s="62">
        <v>43036</v>
      </c>
      <c r="D846" s="62"/>
      <c r="E846" s="94" t="s">
        <v>996</v>
      </c>
      <c r="F846" s="43" t="s">
        <v>997</v>
      </c>
      <c r="G846" s="111" t="s">
        <v>998</v>
      </c>
      <c r="H846" s="64" t="s">
        <v>1376</v>
      </c>
      <c r="I846" s="129"/>
      <c r="J846" s="129"/>
      <c r="K846" s="129"/>
      <c r="L846" s="137"/>
      <c r="M846" s="137" t="s">
        <v>925</v>
      </c>
      <c r="N846" s="137" t="s">
        <v>925</v>
      </c>
      <c r="O846" s="137" t="s">
        <v>925</v>
      </c>
      <c r="P846" s="137" t="s">
        <v>925</v>
      </c>
      <c r="Q846" s="137" t="s">
        <v>925</v>
      </c>
      <c r="R846" s="203"/>
      <c r="S846" s="203"/>
      <c r="T846" s="193"/>
      <c r="U846" s="193" t="s">
        <v>925</v>
      </c>
      <c r="V846" s="193" t="s">
        <v>925</v>
      </c>
      <c r="W846" s="193" t="s">
        <v>925</v>
      </c>
      <c r="X846" s="193" t="s">
        <v>925</v>
      </c>
      <c r="Y846" s="193" t="s">
        <v>925</v>
      </c>
      <c r="Z846" s="193"/>
      <c r="AA846" s="203"/>
      <c r="AB846" s="203"/>
      <c r="AC846" s="147"/>
      <c r="AD846" s="148"/>
      <c r="AE846" s="158"/>
      <c r="AF846" s="158"/>
      <c r="AG846" s="158"/>
      <c r="AH846" s="158"/>
      <c r="AI846" s="158"/>
      <c r="AJ846" s="158"/>
      <c r="AK846" s="169"/>
      <c r="AL846" s="170"/>
      <c r="AM846" s="170"/>
      <c r="AN846" s="170"/>
      <c r="AO846" s="170"/>
      <c r="AP846" s="170"/>
      <c r="AQ846" s="169"/>
      <c r="AR846" s="183"/>
      <c r="AS846" s="183"/>
      <c r="AT846" s="183"/>
      <c r="AU846" s="183"/>
      <c r="AV846" s="183"/>
      <c r="AW846" s="183"/>
      <c r="AX846" s="64"/>
      <c r="AY846" s="64"/>
      <c r="AZ846" s="64"/>
      <c r="BA846" s="64"/>
      <c r="BB846" s="27"/>
      <c r="BC846" s="64"/>
      <c r="BD846" s="27"/>
      <c r="BE846" s="41" t="s">
        <v>1077</v>
      </c>
    </row>
    <row r="847" spans="1:57" s="25" customFormat="1" ht="15.95" customHeight="1">
      <c r="A847" s="219" t="s">
        <v>1403</v>
      </c>
      <c r="B847" s="226" t="s">
        <v>1369</v>
      </c>
      <c r="C847" s="42">
        <v>43036</v>
      </c>
      <c r="D847" s="42">
        <v>43037</v>
      </c>
      <c r="E847" s="93" t="s">
        <v>1089</v>
      </c>
      <c r="F847" s="43" t="s">
        <v>1312</v>
      </c>
      <c r="G847" s="110" t="s">
        <v>1090</v>
      </c>
      <c r="H847" s="41" t="s">
        <v>1091</v>
      </c>
      <c r="I847" s="128"/>
      <c r="J847" s="128"/>
      <c r="K847" s="128"/>
      <c r="L847" s="138"/>
      <c r="M847" s="138" t="s">
        <v>925</v>
      </c>
      <c r="N847" s="138" t="s">
        <v>925</v>
      </c>
      <c r="O847" s="138" t="s">
        <v>925</v>
      </c>
      <c r="P847" s="138" t="s">
        <v>925</v>
      </c>
      <c r="Q847" s="138" t="s">
        <v>925</v>
      </c>
      <c r="R847" s="204" t="s">
        <v>925</v>
      </c>
      <c r="S847" s="204" t="s">
        <v>925</v>
      </c>
      <c r="T847" s="194"/>
      <c r="U847" s="194" t="s">
        <v>925</v>
      </c>
      <c r="V847" s="194" t="s">
        <v>925</v>
      </c>
      <c r="W847" s="194" t="s">
        <v>925</v>
      </c>
      <c r="X847" s="194" t="s">
        <v>925</v>
      </c>
      <c r="Y847" s="194" t="s">
        <v>925</v>
      </c>
      <c r="Z847" s="194" t="s">
        <v>925</v>
      </c>
      <c r="AA847" s="204" t="s">
        <v>925</v>
      </c>
      <c r="AB847" s="204"/>
      <c r="AC847" s="145"/>
      <c r="AD847" s="149"/>
      <c r="AE847" s="159"/>
      <c r="AF847" s="159"/>
      <c r="AG847" s="159"/>
      <c r="AH847" s="159"/>
      <c r="AI847" s="159"/>
      <c r="AJ847" s="159"/>
      <c r="AK847" s="171"/>
      <c r="AL847" s="172"/>
      <c r="AM847" s="172"/>
      <c r="AN847" s="172"/>
      <c r="AO847" s="172"/>
      <c r="AP847" s="172"/>
      <c r="AQ847" s="171"/>
      <c r="AR847" s="184"/>
      <c r="AS847" s="184"/>
      <c r="AT847" s="184"/>
      <c r="AU847" s="184"/>
      <c r="AV847" s="184"/>
      <c r="AW847" s="184"/>
      <c r="AX847" s="26"/>
      <c r="AY847" s="26"/>
      <c r="AZ847" s="41"/>
      <c r="BA847" s="41"/>
      <c r="BB847" s="41"/>
      <c r="BC847" s="41"/>
      <c r="BD847" s="43"/>
      <c r="BE847" s="43"/>
    </row>
    <row r="848" spans="1:57" s="25" customFormat="1" ht="15.95" customHeight="1">
      <c r="A848" s="219" t="s">
        <v>1403</v>
      </c>
      <c r="B848" s="226" t="s">
        <v>1369</v>
      </c>
      <c r="C848" s="42">
        <v>43037</v>
      </c>
      <c r="D848" s="42"/>
      <c r="E848" s="93" t="s">
        <v>1087</v>
      </c>
      <c r="F848" s="43" t="s">
        <v>1313</v>
      </c>
      <c r="G848" s="110" t="s">
        <v>1088</v>
      </c>
      <c r="H848" s="41" t="s">
        <v>870</v>
      </c>
      <c r="I848" s="128"/>
      <c r="J848" s="128"/>
      <c r="K848" s="128"/>
      <c r="L848" s="138"/>
      <c r="M848" s="138" t="s">
        <v>925</v>
      </c>
      <c r="N848" s="138" t="s">
        <v>925</v>
      </c>
      <c r="O848" s="138" t="s">
        <v>925</v>
      </c>
      <c r="P848" s="138" t="s">
        <v>925</v>
      </c>
      <c r="Q848" s="138" t="s">
        <v>925</v>
      </c>
      <c r="R848" s="204" t="s">
        <v>925</v>
      </c>
      <c r="S848" s="204" t="s">
        <v>925</v>
      </c>
      <c r="T848" s="194"/>
      <c r="U848" s="194" t="s">
        <v>925</v>
      </c>
      <c r="V848" s="194" t="s">
        <v>925</v>
      </c>
      <c r="W848" s="194" t="s">
        <v>925</v>
      </c>
      <c r="X848" s="194" t="s">
        <v>925</v>
      </c>
      <c r="Y848" s="194" t="s">
        <v>925</v>
      </c>
      <c r="Z848" s="194" t="s">
        <v>925</v>
      </c>
      <c r="AA848" s="204" t="s">
        <v>925</v>
      </c>
      <c r="AB848" s="204"/>
      <c r="AC848" s="145"/>
      <c r="AD848" s="149"/>
      <c r="AE848" s="159"/>
      <c r="AF848" s="159"/>
      <c r="AG848" s="159"/>
      <c r="AH848" s="159"/>
      <c r="AI848" s="159"/>
      <c r="AJ848" s="159"/>
      <c r="AK848" s="171"/>
      <c r="AL848" s="172"/>
      <c r="AM848" s="172"/>
      <c r="AN848" s="172"/>
      <c r="AO848" s="172"/>
      <c r="AP848" s="172"/>
      <c r="AQ848" s="171"/>
      <c r="AR848" s="184"/>
      <c r="AS848" s="184"/>
      <c r="AT848" s="184"/>
      <c r="AU848" s="184"/>
      <c r="AV848" s="184"/>
      <c r="AW848" s="184"/>
      <c r="AX848" s="26"/>
      <c r="AY848" s="26"/>
      <c r="AZ848" s="41" t="s">
        <v>926</v>
      </c>
      <c r="BA848" s="41" t="s">
        <v>927</v>
      </c>
      <c r="BB848" s="41" t="s">
        <v>66</v>
      </c>
      <c r="BC848" s="41"/>
      <c r="BD848" s="27"/>
      <c r="BE848" s="41"/>
    </row>
    <row r="849" spans="1:57" s="25" customFormat="1" ht="15.95" customHeight="1">
      <c r="A849" s="219" t="s">
        <v>1403</v>
      </c>
      <c r="B849" s="226" t="s">
        <v>1254</v>
      </c>
      <c r="C849" s="42">
        <v>43037</v>
      </c>
      <c r="D849" s="42"/>
      <c r="E849" s="93" t="s">
        <v>791</v>
      </c>
      <c r="F849" s="43" t="s">
        <v>1302</v>
      </c>
      <c r="G849" s="110" t="s">
        <v>843</v>
      </c>
      <c r="H849" s="41" t="s">
        <v>917</v>
      </c>
      <c r="I849" s="128"/>
      <c r="J849" s="128"/>
      <c r="K849" s="128"/>
      <c r="L849" s="138"/>
      <c r="M849" s="138"/>
      <c r="N849" s="138"/>
      <c r="O849" s="138"/>
      <c r="P849" s="138"/>
      <c r="Q849" s="138"/>
      <c r="R849" s="204"/>
      <c r="S849" s="204"/>
      <c r="T849" s="194" t="s">
        <v>925</v>
      </c>
      <c r="U849" s="194" t="s">
        <v>925</v>
      </c>
      <c r="V849" s="194" t="s">
        <v>925</v>
      </c>
      <c r="W849" s="194" t="s">
        <v>925</v>
      </c>
      <c r="X849" s="194" t="s">
        <v>925</v>
      </c>
      <c r="Y849" s="194" t="s">
        <v>925</v>
      </c>
      <c r="Z849" s="194" t="s">
        <v>925</v>
      </c>
      <c r="AA849" s="204" t="s">
        <v>925</v>
      </c>
      <c r="AB849" s="204" t="s">
        <v>925</v>
      </c>
      <c r="AC849" s="145"/>
      <c r="AD849" s="149"/>
      <c r="AE849" s="159"/>
      <c r="AF849" s="159"/>
      <c r="AG849" s="159"/>
      <c r="AH849" s="159"/>
      <c r="AI849" s="159"/>
      <c r="AJ849" s="159"/>
      <c r="AK849" s="171"/>
      <c r="AL849" s="172"/>
      <c r="AM849" s="172"/>
      <c r="AN849" s="172"/>
      <c r="AO849" s="172"/>
      <c r="AP849" s="172"/>
      <c r="AQ849" s="171"/>
      <c r="AR849" s="184"/>
      <c r="AS849" s="184"/>
      <c r="AT849" s="184"/>
      <c r="AU849" s="184"/>
      <c r="AV849" s="184"/>
      <c r="AW849" s="184"/>
      <c r="AX849" s="41" t="s">
        <v>926</v>
      </c>
      <c r="AY849" s="41" t="s">
        <v>927</v>
      </c>
      <c r="AZ849" s="41" t="s">
        <v>66</v>
      </c>
      <c r="BA849" s="41"/>
      <c r="BB849" s="27"/>
      <c r="BC849" s="41" t="s">
        <v>936</v>
      </c>
      <c r="BD849" s="27"/>
      <c r="BE849" s="41" t="s">
        <v>1077</v>
      </c>
    </row>
    <row r="850" spans="1:57" s="25" customFormat="1" ht="15.95" customHeight="1">
      <c r="A850" s="219" t="s">
        <v>1403</v>
      </c>
      <c r="B850" s="226" t="s">
        <v>1369</v>
      </c>
      <c r="C850" s="42">
        <v>43037</v>
      </c>
      <c r="D850" s="42"/>
      <c r="E850" s="93" t="s">
        <v>794</v>
      </c>
      <c r="F850" s="43" t="s">
        <v>795</v>
      </c>
      <c r="G850" s="110" t="s">
        <v>796</v>
      </c>
      <c r="H850" s="41" t="s">
        <v>886</v>
      </c>
      <c r="I850" s="128"/>
      <c r="J850" s="128"/>
      <c r="K850" s="128"/>
      <c r="L850" s="138"/>
      <c r="M850" s="138" t="s">
        <v>925</v>
      </c>
      <c r="N850" s="138" t="s">
        <v>925</v>
      </c>
      <c r="O850" s="138" t="s">
        <v>925</v>
      </c>
      <c r="P850" s="138" t="s">
        <v>925</v>
      </c>
      <c r="Q850" s="138" t="s">
        <v>925</v>
      </c>
      <c r="R850" s="204" t="s">
        <v>925</v>
      </c>
      <c r="S850" s="204" t="s">
        <v>925</v>
      </c>
      <c r="T850" s="194"/>
      <c r="U850" s="194" t="s">
        <v>925</v>
      </c>
      <c r="V850" s="194" t="s">
        <v>925</v>
      </c>
      <c r="W850" s="194" t="s">
        <v>925</v>
      </c>
      <c r="X850" s="194" t="s">
        <v>925</v>
      </c>
      <c r="Y850" s="194" t="s">
        <v>925</v>
      </c>
      <c r="Z850" s="194" t="s">
        <v>925</v>
      </c>
      <c r="AA850" s="204" t="s">
        <v>925</v>
      </c>
      <c r="AB850" s="204"/>
      <c r="AC850" s="145"/>
      <c r="AD850" s="149"/>
      <c r="AE850" s="159"/>
      <c r="AF850" s="159"/>
      <c r="AG850" s="159"/>
      <c r="AH850" s="159"/>
      <c r="AI850" s="159"/>
      <c r="AJ850" s="159"/>
      <c r="AK850" s="171"/>
      <c r="AL850" s="172"/>
      <c r="AM850" s="172"/>
      <c r="AN850" s="172"/>
      <c r="AO850" s="172"/>
      <c r="AP850" s="172"/>
      <c r="AQ850" s="171"/>
      <c r="AR850" s="184"/>
      <c r="AS850" s="184"/>
      <c r="AT850" s="184"/>
      <c r="AU850" s="184"/>
      <c r="AV850" s="184"/>
      <c r="AW850" s="184"/>
      <c r="AX850" s="41" t="s">
        <v>926</v>
      </c>
      <c r="AY850" s="41" t="s">
        <v>927</v>
      </c>
      <c r="AZ850" s="41" t="s">
        <v>66</v>
      </c>
      <c r="BA850" s="41"/>
      <c r="BB850" s="27"/>
      <c r="BC850" s="41"/>
      <c r="BD850" s="27"/>
      <c r="BE850" s="41"/>
    </row>
    <row r="851" spans="1:57" s="25" customFormat="1" ht="15.95" customHeight="1">
      <c r="A851" s="219" t="s">
        <v>1403</v>
      </c>
      <c r="B851" s="226" t="s">
        <v>1369</v>
      </c>
      <c r="C851" s="42">
        <v>43037</v>
      </c>
      <c r="D851" s="42"/>
      <c r="E851" s="93" t="s">
        <v>788</v>
      </c>
      <c r="F851" s="43" t="s">
        <v>1303</v>
      </c>
      <c r="G851" s="110" t="s">
        <v>822</v>
      </c>
      <c r="H851" s="41" t="s">
        <v>821</v>
      </c>
      <c r="I851" s="128"/>
      <c r="J851" s="128"/>
      <c r="K851" s="128"/>
      <c r="L851" s="138"/>
      <c r="M851" s="138" t="s">
        <v>925</v>
      </c>
      <c r="N851" s="138" t="s">
        <v>925</v>
      </c>
      <c r="O851" s="138" t="s">
        <v>925</v>
      </c>
      <c r="P851" s="138" t="s">
        <v>925</v>
      </c>
      <c r="Q851" s="138" t="s">
        <v>925</v>
      </c>
      <c r="R851" s="204" t="s">
        <v>925</v>
      </c>
      <c r="S851" s="204" t="s">
        <v>925</v>
      </c>
      <c r="T851" s="194"/>
      <c r="U851" s="194" t="s">
        <v>925</v>
      </c>
      <c r="V851" s="194" t="s">
        <v>925</v>
      </c>
      <c r="W851" s="194" t="s">
        <v>925</v>
      </c>
      <c r="X851" s="194" t="s">
        <v>925</v>
      </c>
      <c r="Y851" s="194" t="s">
        <v>925</v>
      </c>
      <c r="Z851" s="194" t="s">
        <v>925</v>
      </c>
      <c r="AA851" s="204" t="s">
        <v>925</v>
      </c>
      <c r="AB851" s="204"/>
      <c r="AC851" s="145"/>
      <c r="AD851" s="149"/>
      <c r="AE851" s="159"/>
      <c r="AF851" s="159"/>
      <c r="AG851" s="159"/>
      <c r="AH851" s="159"/>
      <c r="AI851" s="159"/>
      <c r="AJ851" s="159"/>
      <c r="AK851" s="171"/>
      <c r="AL851" s="172"/>
      <c r="AM851" s="172"/>
      <c r="AN851" s="172"/>
      <c r="AO851" s="172"/>
      <c r="AP851" s="172"/>
      <c r="AQ851" s="171"/>
      <c r="AR851" s="184"/>
      <c r="AS851" s="184"/>
      <c r="AT851" s="184"/>
      <c r="AU851" s="184"/>
      <c r="AV851" s="184"/>
      <c r="AW851" s="184"/>
      <c r="AX851" s="41" t="s">
        <v>926</v>
      </c>
      <c r="AY851" s="41" t="s">
        <v>927</v>
      </c>
      <c r="AZ851" s="41" t="s">
        <v>66</v>
      </c>
      <c r="BA851" s="41"/>
      <c r="BB851" s="27"/>
      <c r="BC851" s="41"/>
      <c r="BD851" s="27"/>
      <c r="BE851" s="41"/>
    </row>
    <row r="852" spans="1:57" s="25" customFormat="1" ht="15.95" customHeight="1">
      <c r="A852" s="219" t="s">
        <v>1403</v>
      </c>
      <c r="B852" s="226" t="s">
        <v>1369</v>
      </c>
      <c r="C852" s="62">
        <v>43037</v>
      </c>
      <c r="D852" s="62"/>
      <c r="E852" s="94" t="s">
        <v>1339</v>
      </c>
      <c r="F852" s="43" t="s">
        <v>1337</v>
      </c>
      <c r="G852" s="111" t="s">
        <v>995</v>
      </c>
      <c r="H852" s="64" t="s">
        <v>1376</v>
      </c>
      <c r="I852" s="129"/>
      <c r="J852" s="129"/>
      <c r="K852" s="129"/>
      <c r="L852" s="137" t="s">
        <v>925</v>
      </c>
      <c r="M852" s="137" t="s">
        <v>925</v>
      </c>
      <c r="N852" s="137" t="s">
        <v>925</v>
      </c>
      <c r="O852" s="137" t="s">
        <v>925</v>
      </c>
      <c r="P852" s="137" t="s">
        <v>925</v>
      </c>
      <c r="Q852" s="137" t="s">
        <v>925</v>
      </c>
      <c r="R852" s="203" t="s">
        <v>925</v>
      </c>
      <c r="S852" s="203" t="s">
        <v>925</v>
      </c>
      <c r="T852" s="193" t="s">
        <v>925</v>
      </c>
      <c r="U852" s="193" t="s">
        <v>925</v>
      </c>
      <c r="V852" s="193" t="s">
        <v>925</v>
      </c>
      <c r="W852" s="193" t="s">
        <v>925</v>
      </c>
      <c r="X852" s="193" t="s">
        <v>925</v>
      </c>
      <c r="Y852" s="193" t="s">
        <v>925</v>
      </c>
      <c r="Z852" s="193" t="s">
        <v>925</v>
      </c>
      <c r="AA852" s="203" t="s">
        <v>925</v>
      </c>
      <c r="AB852" s="203"/>
      <c r="AC852" s="147"/>
      <c r="AD852" s="148"/>
      <c r="AE852" s="158"/>
      <c r="AF852" s="158"/>
      <c r="AG852" s="158"/>
      <c r="AH852" s="158"/>
      <c r="AI852" s="158"/>
      <c r="AJ852" s="158"/>
      <c r="AK852" s="169"/>
      <c r="AL852" s="170"/>
      <c r="AM852" s="170"/>
      <c r="AN852" s="170"/>
      <c r="AO852" s="170"/>
      <c r="AP852" s="170"/>
      <c r="AQ852" s="169"/>
      <c r="AR852" s="183"/>
      <c r="AS852" s="183"/>
      <c r="AT852" s="183"/>
      <c r="AU852" s="183"/>
      <c r="AV852" s="183"/>
      <c r="AW852" s="183"/>
      <c r="AX852" s="64"/>
      <c r="AY852" s="64"/>
      <c r="AZ852" s="64"/>
      <c r="BA852" s="64"/>
      <c r="BB852" s="27"/>
      <c r="BC852" s="64"/>
      <c r="BD852" s="27"/>
      <c r="BE852" s="41" t="s">
        <v>1093</v>
      </c>
    </row>
    <row r="853" spans="1:57" s="25" customFormat="1" ht="15.95" customHeight="1">
      <c r="A853" s="219" t="s">
        <v>1403</v>
      </c>
      <c r="B853" s="226" t="s">
        <v>1369</v>
      </c>
      <c r="C853" s="62">
        <v>43037</v>
      </c>
      <c r="D853" s="62"/>
      <c r="E853" s="94"/>
      <c r="F853" s="43" t="s">
        <v>1324</v>
      </c>
      <c r="G853" s="111" t="s">
        <v>1016</v>
      </c>
      <c r="H853" s="64" t="s">
        <v>1376</v>
      </c>
      <c r="I853" s="129"/>
      <c r="J853" s="129"/>
      <c r="K853" s="129"/>
      <c r="L853" s="137"/>
      <c r="M853" s="137" t="s">
        <v>925</v>
      </c>
      <c r="N853" s="137" t="s">
        <v>925</v>
      </c>
      <c r="O853" s="137" t="s">
        <v>925</v>
      </c>
      <c r="P853" s="137" t="s">
        <v>925</v>
      </c>
      <c r="Q853" s="137" t="s">
        <v>925</v>
      </c>
      <c r="R853" s="203" t="s">
        <v>925</v>
      </c>
      <c r="S853" s="203" t="s">
        <v>925</v>
      </c>
      <c r="T853" s="193"/>
      <c r="U853" s="193" t="s">
        <v>925</v>
      </c>
      <c r="V853" s="193" t="s">
        <v>925</v>
      </c>
      <c r="W853" s="193" t="s">
        <v>925</v>
      </c>
      <c r="X853" s="193" t="s">
        <v>925</v>
      </c>
      <c r="Y853" s="193" t="s">
        <v>925</v>
      </c>
      <c r="Z853" s="193" t="s">
        <v>925</v>
      </c>
      <c r="AA853" s="203" t="s">
        <v>925</v>
      </c>
      <c r="AB853" s="203" t="s">
        <v>925</v>
      </c>
      <c r="AC853" s="147"/>
      <c r="AD853" s="148"/>
      <c r="AE853" s="158"/>
      <c r="AF853" s="158"/>
      <c r="AG853" s="158"/>
      <c r="AH853" s="158"/>
      <c r="AI853" s="158"/>
      <c r="AJ853" s="158"/>
      <c r="AK853" s="169"/>
      <c r="AL853" s="170"/>
      <c r="AM853" s="170"/>
      <c r="AN853" s="170"/>
      <c r="AO853" s="170"/>
      <c r="AP853" s="170"/>
      <c r="AQ853" s="169"/>
      <c r="AR853" s="183"/>
      <c r="AS853" s="183"/>
      <c r="AT853" s="183"/>
      <c r="AU853" s="183"/>
      <c r="AV853" s="183"/>
      <c r="AW853" s="183"/>
      <c r="AX853" s="64"/>
      <c r="AY853" s="64"/>
      <c r="AZ853" s="64"/>
      <c r="BA853" s="64"/>
      <c r="BB853" s="27"/>
      <c r="BC853" s="64"/>
      <c r="BD853" s="27"/>
      <c r="BE853" s="41"/>
    </row>
    <row r="854" spans="1:57" s="25" customFormat="1" ht="15.95" customHeight="1">
      <c r="A854" s="219" t="s">
        <v>1403</v>
      </c>
      <c r="B854" s="226" t="s">
        <v>1369</v>
      </c>
      <c r="C854" s="62">
        <v>43037</v>
      </c>
      <c r="D854" s="62"/>
      <c r="E854" s="94" t="s">
        <v>1025</v>
      </c>
      <c r="F854" s="43" t="s">
        <v>990</v>
      </c>
      <c r="G854" s="111" t="s">
        <v>1026</v>
      </c>
      <c r="H854" s="64"/>
      <c r="I854" s="129"/>
      <c r="J854" s="129"/>
      <c r="K854" s="129"/>
      <c r="L854" s="137"/>
      <c r="M854" s="137" t="s">
        <v>925</v>
      </c>
      <c r="N854" s="137" t="s">
        <v>925</v>
      </c>
      <c r="O854" s="137" t="s">
        <v>925</v>
      </c>
      <c r="P854" s="137" t="s">
        <v>925</v>
      </c>
      <c r="Q854" s="137" t="s">
        <v>925</v>
      </c>
      <c r="R854" s="203" t="s">
        <v>925</v>
      </c>
      <c r="S854" s="203" t="s">
        <v>925</v>
      </c>
      <c r="T854" s="193"/>
      <c r="U854" s="193" t="s">
        <v>925</v>
      </c>
      <c r="V854" s="193" t="s">
        <v>925</v>
      </c>
      <c r="W854" s="193" t="s">
        <v>925</v>
      </c>
      <c r="X854" s="193" t="s">
        <v>925</v>
      </c>
      <c r="Y854" s="193" t="s">
        <v>925</v>
      </c>
      <c r="Z854" s="193" t="s">
        <v>925</v>
      </c>
      <c r="AA854" s="203" t="s">
        <v>925</v>
      </c>
      <c r="AB854" s="203"/>
      <c r="AC854" s="147"/>
      <c r="AD854" s="148"/>
      <c r="AE854" s="158"/>
      <c r="AF854" s="158"/>
      <c r="AG854" s="158"/>
      <c r="AH854" s="158"/>
      <c r="AI854" s="158"/>
      <c r="AJ854" s="158"/>
      <c r="AK854" s="169"/>
      <c r="AL854" s="170"/>
      <c r="AM854" s="170"/>
      <c r="AN854" s="170"/>
      <c r="AO854" s="170"/>
      <c r="AP854" s="170"/>
      <c r="AQ854" s="169"/>
      <c r="AR854" s="183"/>
      <c r="AS854" s="183"/>
      <c r="AT854" s="183"/>
      <c r="AU854" s="183"/>
      <c r="AV854" s="183"/>
      <c r="AW854" s="183"/>
      <c r="AX854" s="64"/>
      <c r="AY854" s="64"/>
      <c r="AZ854" s="64"/>
      <c r="BA854" s="64"/>
      <c r="BB854" s="27"/>
      <c r="BC854" s="64"/>
      <c r="BD854" s="27"/>
      <c r="BE854" s="41" t="s">
        <v>1107</v>
      </c>
    </row>
    <row r="855" spans="1:57" s="25" customFormat="1" ht="15.95" customHeight="1">
      <c r="A855" s="219" t="s">
        <v>1401</v>
      </c>
      <c r="B855" s="226" t="s">
        <v>1369</v>
      </c>
      <c r="C855" s="66">
        <v>43037</v>
      </c>
      <c r="D855" s="42"/>
      <c r="E855" s="101" t="s">
        <v>1063</v>
      </c>
      <c r="F855" s="43" t="s">
        <v>1308</v>
      </c>
      <c r="G855" s="110" t="s">
        <v>1064</v>
      </c>
      <c r="H855" s="41"/>
      <c r="I855" s="128"/>
      <c r="J855" s="128"/>
      <c r="K855" s="128"/>
      <c r="L855" s="138"/>
      <c r="M855" s="138" t="s">
        <v>925</v>
      </c>
      <c r="N855" s="138" t="s">
        <v>925</v>
      </c>
      <c r="O855" s="138" t="s">
        <v>925</v>
      </c>
      <c r="P855" s="138" t="s">
        <v>925</v>
      </c>
      <c r="Q855" s="138" t="s">
        <v>925</v>
      </c>
      <c r="R855" s="204"/>
      <c r="S855" s="204"/>
      <c r="T855" s="194"/>
      <c r="U855" s="194" t="s">
        <v>925</v>
      </c>
      <c r="V855" s="194" t="s">
        <v>925</v>
      </c>
      <c r="W855" s="194" t="s">
        <v>925</v>
      </c>
      <c r="X855" s="194" t="s">
        <v>925</v>
      </c>
      <c r="Y855" s="194" t="s">
        <v>925</v>
      </c>
      <c r="Z855" s="194"/>
      <c r="AA855" s="204"/>
      <c r="AB855" s="204"/>
      <c r="AC855" s="145"/>
      <c r="AD855" s="149"/>
      <c r="AE855" s="159"/>
      <c r="AF855" s="159"/>
      <c r="AG855" s="159"/>
      <c r="AH855" s="159"/>
      <c r="AI855" s="159"/>
      <c r="AJ855" s="159"/>
      <c r="AK855" s="171"/>
      <c r="AL855" s="172"/>
      <c r="AM855" s="172"/>
      <c r="AN855" s="172"/>
      <c r="AO855" s="172"/>
      <c r="AP855" s="172"/>
      <c r="AQ855" s="171"/>
      <c r="AR855" s="184"/>
      <c r="AS855" s="184"/>
      <c r="AT855" s="184"/>
      <c r="AU855" s="184"/>
      <c r="AV855" s="184"/>
      <c r="AW855" s="184"/>
      <c r="AX855" s="41"/>
      <c r="AY855" s="41" t="s">
        <v>927</v>
      </c>
      <c r="AZ855" s="41"/>
      <c r="BA855" s="41"/>
      <c r="BB855" s="27"/>
      <c r="BC855" s="41"/>
      <c r="BD855" s="27"/>
      <c r="BE855" s="41"/>
    </row>
    <row r="856" spans="1:57" s="25" customFormat="1" ht="15.95" customHeight="1">
      <c r="A856" s="219" t="s">
        <v>1400</v>
      </c>
      <c r="B856" s="226" t="s">
        <v>1255</v>
      </c>
      <c r="C856" s="66">
        <v>43037</v>
      </c>
      <c r="D856" s="42"/>
      <c r="E856" s="101" t="s">
        <v>1108</v>
      </c>
      <c r="F856" s="43" t="s">
        <v>1251</v>
      </c>
      <c r="G856" s="110" t="s">
        <v>1351</v>
      </c>
      <c r="H856" s="41" t="s">
        <v>840</v>
      </c>
      <c r="I856" s="128"/>
      <c r="J856" s="128"/>
      <c r="K856" s="128"/>
      <c r="L856" s="138"/>
      <c r="M856" s="138"/>
      <c r="N856" s="138"/>
      <c r="O856" s="138"/>
      <c r="P856" s="138"/>
      <c r="Q856" s="138"/>
      <c r="R856" s="204"/>
      <c r="S856" s="204"/>
      <c r="T856" s="194"/>
      <c r="U856" s="194"/>
      <c r="V856" s="194"/>
      <c r="W856" s="194"/>
      <c r="X856" s="194"/>
      <c r="Y856" s="194"/>
      <c r="Z856" s="194"/>
      <c r="AA856" s="204"/>
      <c r="AB856" s="204"/>
      <c r="AC856" s="145"/>
      <c r="AD856" s="149"/>
      <c r="AE856" s="159" t="s">
        <v>925</v>
      </c>
      <c r="AF856" s="159" t="s">
        <v>925</v>
      </c>
      <c r="AG856" s="159" t="s">
        <v>925</v>
      </c>
      <c r="AH856" s="159" t="s">
        <v>925</v>
      </c>
      <c r="AI856" s="159" t="s">
        <v>925</v>
      </c>
      <c r="AJ856" s="159" t="s">
        <v>925</v>
      </c>
      <c r="AK856" s="171"/>
      <c r="AL856" s="172"/>
      <c r="AM856" s="172"/>
      <c r="AN856" s="172"/>
      <c r="AO856" s="172"/>
      <c r="AP856" s="172"/>
      <c r="AQ856" s="171"/>
      <c r="AR856" s="184"/>
      <c r="AS856" s="184"/>
      <c r="AT856" s="184"/>
      <c r="AU856" s="184"/>
      <c r="AV856" s="184"/>
      <c r="AW856" s="184"/>
      <c r="AX856" s="41"/>
      <c r="AY856" s="41"/>
      <c r="AZ856" s="41"/>
      <c r="BA856" s="41"/>
      <c r="BB856" s="27"/>
      <c r="BC856" s="41"/>
      <c r="BD856" s="27"/>
      <c r="BE856" s="41"/>
    </row>
    <row r="857" spans="1:57" s="25" customFormat="1" ht="15.95" customHeight="1">
      <c r="A857" s="219" t="s">
        <v>1401</v>
      </c>
      <c r="B857" s="226" t="s">
        <v>1369</v>
      </c>
      <c r="C857" s="42">
        <v>43037</v>
      </c>
      <c r="D857" s="42"/>
      <c r="E857" s="93" t="s">
        <v>1142</v>
      </c>
      <c r="F857" s="43" t="s">
        <v>1276</v>
      </c>
      <c r="G857" s="110" t="s">
        <v>1143</v>
      </c>
      <c r="H857" s="41" t="s">
        <v>1144</v>
      </c>
      <c r="I857" s="128"/>
      <c r="J857" s="128"/>
      <c r="K857" s="128"/>
      <c r="L857" s="138" t="s">
        <v>925</v>
      </c>
      <c r="M857" s="138" t="s">
        <v>925</v>
      </c>
      <c r="N857" s="138" t="s">
        <v>925</v>
      </c>
      <c r="O857" s="138" t="s">
        <v>925</v>
      </c>
      <c r="P857" s="138" t="s">
        <v>925</v>
      </c>
      <c r="Q857" s="138" t="s">
        <v>925</v>
      </c>
      <c r="R857" s="204"/>
      <c r="S857" s="204"/>
      <c r="T857" s="194" t="s">
        <v>925</v>
      </c>
      <c r="U857" s="194" t="s">
        <v>925</v>
      </c>
      <c r="V857" s="194" t="s">
        <v>925</v>
      </c>
      <c r="W857" s="194" t="s">
        <v>925</v>
      </c>
      <c r="X857" s="194" t="s">
        <v>925</v>
      </c>
      <c r="Y857" s="194" t="s">
        <v>925</v>
      </c>
      <c r="Z857" s="194"/>
      <c r="AA857" s="204"/>
      <c r="AB857" s="204"/>
      <c r="AC857" s="145"/>
      <c r="AD857" s="149"/>
      <c r="AE857" s="159"/>
      <c r="AF857" s="159"/>
      <c r="AG857" s="159"/>
      <c r="AH857" s="159"/>
      <c r="AI857" s="159"/>
      <c r="AJ857" s="159"/>
      <c r="AK857" s="171"/>
      <c r="AL857" s="172"/>
      <c r="AM857" s="172"/>
      <c r="AN857" s="172"/>
      <c r="AO857" s="172"/>
      <c r="AP857" s="172"/>
      <c r="AQ857" s="171"/>
      <c r="AR857" s="184"/>
      <c r="AS857" s="184"/>
      <c r="AT857" s="184"/>
      <c r="AU857" s="184"/>
      <c r="AV857" s="184"/>
      <c r="AW857" s="184"/>
      <c r="AX857" s="26"/>
      <c r="AY857" s="26"/>
      <c r="AZ857" s="41"/>
      <c r="BA857" s="41"/>
      <c r="BB857" s="41"/>
      <c r="BC857" s="41"/>
      <c r="BD857" s="27"/>
      <c r="BE857" s="41"/>
    </row>
    <row r="858" spans="1:57" s="25" customFormat="1" ht="15.95" customHeight="1">
      <c r="A858" s="219" t="s">
        <v>1401</v>
      </c>
      <c r="B858" s="226" t="s">
        <v>1369</v>
      </c>
      <c r="C858" s="42">
        <v>43037</v>
      </c>
      <c r="D858" s="42"/>
      <c r="E858" s="93" t="s">
        <v>248</v>
      </c>
      <c r="F858" s="43" t="s">
        <v>1105</v>
      </c>
      <c r="G858" s="110" t="s">
        <v>1106</v>
      </c>
      <c r="H858" s="41"/>
      <c r="I858" s="128"/>
      <c r="J858" s="128"/>
      <c r="K858" s="128"/>
      <c r="L858" s="138"/>
      <c r="M858" s="138" t="s">
        <v>925</v>
      </c>
      <c r="N858" s="138" t="s">
        <v>925</v>
      </c>
      <c r="O858" s="138" t="s">
        <v>925</v>
      </c>
      <c r="P858" s="138" t="s">
        <v>925</v>
      </c>
      <c r="Q858" s="138" t="s">
        <v>925</v>
      </c>
      <c r="R858" s="204"/>
      <c r="S858" s="204"/>
      <c r="T858" s="194"/>
      <c r="U858" s="194" t="s">
        <v>925</v>
      </c>
      <c r="V858" s="194" t="s">
        <v>925</v>
      </c>
      <c r="W858" s="194" t="s">
        <v>925</v>
      </c>
      <c r="X858" s="194" t="s">
        <v>925</v>
      </c>
      <c r="Y858" s="194" t="s">
        <v>925</v>
      </c>
      <c r="Z858" s="194"/>
      <c r="AA858" s="204"/>
      <c r="AB858" s="204"/>
      <c r="AC858" s="145"/>
      <c r="AD858" s="149"/>
      <c r="AE858" s="159"/>
      <c r="AF858" s="159"/>
      <c r="AG858" s="159"/>
      <c r="AH858" s="159"/>
      <c r="AI858" s="159"/>
      <c r="AJ858" s="159"/>
      <c r="AK858" s="171"/>
      <c r="AL858" s="172"/>
      <c r="AM858" s="172"/>
      <c r="AN858" s="172"/>
      <c r="AO858" s="172"/>
      <c r="AP858" s="172"/>
      <c r="AQ858" s="171"/>
      <c r="AR858" s="184"/>
      <c r="AS858" s="184"/>
      <c r="AT858" s="184"/>
      <c r="AU858" s="184"/>
      <c r="AV858" s="184"/>
      <c r="AW858" s="184"/>
      <c r="AX858" s="26"/>
      <c r="AY858" s="26"/>
      <c r="AZ858" s="41"/>
      <c r="BA858" s="41"/>
      <c r="BB858" s="41"/>
      <c r="BC858" s="41"/>
      <c r="BD858" s="41" t="s">
        <v>1146</v>
      </c>
      <c r="BE858" s="41" t="s">
        <v>1147</v>
      </c>
    </row>
    <row r="859" spans="1:57" s="237" customFormat="1" ht="15.95" customHeight="1">
      <c r="A859" s="238"/>
      <c r="B859" s="239" t="s">
        <v>1416</v>
      </c>
      <c r="C859" s="240"/>
      <c r="D859" s="240"/>
      <c r="E859" s="241"/>
      <c r="F859" s="242"/>
      <c r="G859" s="241"/>
      <c r="H859" s="243"/>
      <c r="I859" s="244"/>
      <c r="J859" s="244"/>
      <c r="K859" s="244"/>
      <c r="L859" s="245"/>
      <c r="M859" s="245"/>
      <c r="N859" s="245"/>
      <c r="O859" s="245"/>
      <c r="P859" s="245"/>
      <c r="Q859" s="245"/>
      <c r="R859" s="246"/>
      <c r="S859" s="246"/>
      <c r="T859" s="247"/>
      <c r="U859" s="247"/>
      <c r="V859" s="247"/>
      <c r="W859" s="247"/>
      <c r="X859" s="247"/>
      <c r="Y859" s="247"/>
      <c r="Z859" s="247"/>
      <c r="AA859" s="246"/>
      <c r="AB859" s="246"/>
      <c r="AC859" s="248"/>
      <c r="AD859" s="248"/>
      <c r="AE859" s="249"/>
      <c r="AF859" s="249"/>
      <c r="AG859" s="249"/>
      <c r="AH859" s="249"/>
      <c r="AI859" s="249"/>
      <c r="AJ859" s="249"/>
      <c r="AK859" s="250"/>
      <c r="AL859" s="250"/>
      <c r="AM859" s="250"/>
      <c r="AN859" s="250"/>
      <c r="AO859" s="250"/>
      <c r="AP859" s="250"/>
      <c r="AQ859" s="250"/>
      <c r="AR859" s="251"/>
      <c r="AS859" s="251"/>
      <c r="AT859" s="251"/>
      <c r="AU859" s="251"/>
      <c r="AV859" s="251"/>
      <c r="AW859" s="251"/>
      <c r="AX859" s="252"/>
      <c r="AY859" s="252"/>
      <c r="AZ859" s="243"/>
      <c r="BA859" s="243"/>
      <c r="BB859" s="243"/>
      <c r="BC859" s="243"/>
      <c r="BD859" s="243"/>
      <c r="BE859" s="243"/>
    </row>
    <row r="860" spans="1:57" s="25" customFormat="1" ht="15.95" customHeight="1">
      <c r="A860" s="219" t="s">
        <v>1401</v>
      </c>
      <c r="B860" s="226" t="s">
        <v>1369</v>
      </c>
      <c r="C860" s="62">
        <v>43043</v>
      </c>
      <c r="D860" s="62"/>
      <c r="E860" s="94" t="s">
        <v>986</v>
      </c>
      <c r="F860" s="43" t="s">
        <v>1008</v>
      </c>
      <c r="G860" s="111" t="s">
        <v>1000</v>
      </c>
      <c r="H860" s="64" t="s">
        <v>1376</v>
      </c>
      <c r="I860" s="129"/>
      <c r="J860" s="129"/>
      <c r="K860" s="129"/>
      <c r="L860" s="137"/>
      <c r="M860" s="137" t="s">
        <v>925</v>
      </c>
      <c r="N860" s="137" t="s">
        <v>925</v>
      </c>
      <c r="O860" s="137" t="s">
        <v>925</v>
      </c>
      <c r="P860" s="137" t="s">
        <v>925</v>
      </c>
      <c r="Q860" s="137" t="s">
        <v>925</v>
      </c>
      <c r="R860" s="203"/>
      <c r="S860" s="203"/>
      <c r="T860" s="193"/>
      <c r="U860" s="193" t="s">
        <v>925</v>
      </c>
      <c r="V860" s="193" t="s">
        <v>925</v>
      </c>
      <c r="W860" s="193" t="s">
        <v>925</v>
      </c>
      <c r="X860" s="193" t="s">
        <v>925</v>
      </c>
      <c r="Y860" s="193" t="s">
        <v>925</v>
      </c>
      <c r="Z860" s="193"/>
      <c r="AA860" s="203"/>
      <c r="AB860" s="203"/>
      <c r="AC860" s="147"/>
      <c r="AD860" s="148"/>
      <c r="AE860" s="158"/>
      <c r="AF860" s="158"/>
      <c r="AG860" s="158"/>
      <c r="AH860" s="158"/>
      <c r="AI860" s="158"/>
      <c r="AJ860" s="158"/>
      <c r="AK860" s="169"/>
      <c r="AL860" s="170"/>
      <c r="AM860" s="170"/>
      <c r="AN860" s="170"/>
      <c r="AO860" s="170"/>
      <c r="AP860" s="170"/>
      <c r="AQ860" s="169"/>
      <c r="AR860" s="183"/>
      <c r="AS860" s="183"/>
      <c r="AT860" s="183"/>
      <c r="AU860" s="183"/>
      <c r="AV860" s="183"/>
      <c r="AW860" s="183"/>
      <c r="AX860" s="64"/>
      <c r="AY860" s="64"/>
      <c r="AZ860" s="64"/>
      <c r="BA860" s="64"/>
      <c r="BB860" s="27"/>
      <c r="BC860" s="64"/>
      <c r="BD860" s="41" t="s">
        <v>1146</v>
      </c>
      <c r="BE860" s="41" t="s">
        <v>1147</v>
      </c>
    </row>
    <row r="861" spans="1:57" s="25" customFormat="1" ht="15.95" customHeight="1">
      <c r="A861" s="219" t="s">
        <v>1403</v>
      </c>
      <c r="B861" s="226" t="s">
        <v>1369</v>
      </c>
      <c r="C861" s="62">
        <v>43043</v>
      </c>
      <c r="D861" s="62"/>
      <c r="E861" s="94" t="s">
        <v>972</v>
      </c>
      <c r="F861" s="43" t="s">
        <v>1317</v>
      </c>
      <c r="G861" s="111" t="s">
        <v>974</v>
      </c>
      <c r="H861" s="64" t="s">
        <v>1376</v>
      </c>
      <c r="I861" s="129"/>
      <c r="J861" s="129"/>
      <c r="K861" s="129"/>
      <c r="L861" s="137" t="s">
        <v>925</v>
      </c>
      <c r="M861" s="137" t="s">
        <v>925</v>
      </c>
      <c r="N861" s="137" t="s">
        <v>925</v>
      </c>
      <c r="O861" s="137" t="s">
        <v>925</v>
      </c>
      <c r="P861" s="137" t="s">
        <v>925</v>
      </c>
      <c r="Q861" s="137" t="s">
        <v>925</v>
      </c>
      <c r="R861" s="203"/>
      <c r="S861" s="203"/>
      <c r="T861" s="193" t="s">
        <v>925</v>
      </c>
      <c r="U861" s="193" t="s">
        <v>925</v>
      </c>
      <c r="V861" s="193" t="s">
        <v>925</v>
      </c>
      <c r="W861" s="193" t="s">
        <v>925</v>
      </c>
      <c r="X861" s="193" t="s">
        <v>925</v>
      </c>
      <c r="Y861" s="193" t="s">
        <v>925</v>
      </c>
      <c r="Z861" s="193" t="s">
        <v>925</v>
      </c>
      <c r="AA861" s="203" t="s">
        <v>925</v>
      </c>
      <c r="AB861" s="203" t="s">
        <v>925</v>
      </c>
      <c r="AC861" s="147"/>
      <c r="AD861" s="148"/>
      <c r="AE861" s="158"/>
      <c r="AF861" s="158"/>
      <c r="AG861" s="158"/>
      <c r="AH861" s="158"/>
      <c r="AI861" s="158"/>
      <c r="AJ861" s="158"/>
      <c r="AK861" s="169"/>
      <c r="AL861" s="170"/>
      <c r="AM861" s="170"/>
      <c r="AN861" s="170"/>
      <c r="AO861" s="170"/>
      <c r="AP861" s="170"/>
      <c r="AQ861" s="169"/>
      <c r="AR861" s="183"/>
      <c r="AS861" s="183"/>
      <c r="AT861" s="183"/>
      <c r="AU861" s="183"/>
      <c r="AV861" s="183"/>
      <c r="AW861" s="183"/>
      <c r="AX861" s="64"/>
      <c r="AY861" s="64"/>
      <c r="AZ861" s="64"/>
      <c r="BA861" s="64"/>
      <c r="BB861" s="27"/>
      <c r="BC861" s="64"/>
      <c r="BD861" s="41" t="s">
        <v>1146</v>
      </c>
      <c r="BE861" s="41" t="s">
        <v>1147</v>
      </c>
    </row>
    <row r="862" spans="1:57" s="25" customFormat="1" ht="15.95" customHeight="1">
      <c r="A862" s="219" t="s">
        <v>1403</v>
      </c>
      <c r="B862" s="226" t="s">
        <v>1369</v>
      </c>
      <c r="C862" s="42">
        <v>43043</v>
      </c>
      <c r="D862" s="42"/>
      <c r="E862" s="93" t="s">
        <v>1108</v>
      </c>
      <c r="F862" s="43" t="s">
        <v>1251</v>
      </c>
      <c r="G862" s="110" t="s">
        <v>533</v>
      </c>
      <c r="H862" s="41" t="s">
        <v>1199</v>
      </c>
      <c r="I862" s="128"/>
      <c r="J862" s="128"/>
      <c r="K862" s="128"/>
      <c r="L862" s="138"/>
      <c r="M862" s="138"/>
      <c r="N862" s="138"/>
      <c r="O862" s="138"/>
      <c r="P862" s="138"/>
      <c r="Q862" s="138"/>
      <c r="R862" s="204" t="s">
        <v>925</v>
      </c>
      <c r="S862" s="204" t="s">
        <v>925</v>
      </c>
      <c r="T862" s="194"/>
      <c r="U862" s="194"/>
      <c r="V862" s="194"/>
      <c r="W862" s="194"/>
      <c r="X862" s="194"/>
      <c r="Y862" s="194"/>
      <c r="Z862" s="194" t="s">
        <v>925</v>
      </c>
      <c r="AA862" s="204" t="s">
        <v>925</v>
      </c>
      <c r="AB862" s="204" t="s">
        <v>925</v>
      </c>
      <c r="AC862" s="145"/>
      <c r="AD862" s="149"/>
      <c r="AE862" s="159"/>
      <c r="AF862" s="159"/>
      <c r="AG862" s="159"/>
      <c r="AH862" s="159"/>
      <c r="AI862" s="159"/>
      <c r="AJ862" s="159"/>
      <c r="AK862" s="171"/>
      <c r="AL862" s="172"/>
      <c r="AM862" s="172"/>
      <c r="AN862" s="172"/>
      <c r="AO862" s="172"/>
      <c r="AP862" s="172"/>
      <c r="AQ862" s="171"/>
      <c r="AR862" s="184"/>
      <c r="AS862" s="184"/>
      <c r="AT862" s="184"/>
      <c r="AU862" s="184"/>
      <c r="AV862" s="184"/>
      <c r="AW862" s="184"/>
      <c r="AX862" s="26"/>
      <c r="AY862" s="26"/>
      <c r="AZ862" s="41"/>
      <c r="BA862" s="41"/>
      <c r="BB862" s="41"/>
      <c r="BC862" s="41"/>
      <c r="BD862" s="27"/>
      <c r="BE862" s="41"/>
    </row>
    <row r="863" spans="1:57" s="25" customFormat="1" ht="15.95" customHeight="1">
      <c r="A863" s="219" t="s">
        <v>1403</v>
      </c>
      <c r="B863" s="226" t="s">
        <v>1254</v>
      </c>
      <c r="C863" s="42">
        <v>43043</v>
      </c>
      <c r="D863" s="42"/>
      <c r="E863" s="93" t="s">
        <v>1380</v>
      </c>
      <c r="F863" s="43" t="s">
        <v>1321</v>
      </c>
      <c r="G863" s="110" t="s">
        <v>1385</v>
      </c>
      <c r="H863" s="41" t="s">
        <v>1383</v>
      </c>
      <c r="I863" s="128"/>
      <c r="J863" s="128"/>
      <c r="K863" s="128"/>
      <c r="L863" s="138"/>
      <c r="M863" s="138"/>
      <c r="N863" s="138"/>
      <c r="O863" s="138"/>
      <c r="P863" s="138"/>
      <c r="Q863" s="138"/>
      <c r="R863" s="204"/>
      <c r="S863" s="204"/>
      <c r="T863" s="194"/>
      <c r="U863" s="194" t="s">
        <v>925</v>
      </c>
      <c r="V863" s="194" t="s">
        <v>925</v>
      </c>
      <c r="W863" s="194" t="s">
        <v>925</v>
      </c>
      <c r="X863" s="194" t="s">
        <v>925</v>
      </c>
      <c r="Y863" s="194" t="s">
        <v>925</v>
      </c>
      <c r="Z863" s="194" t="s">
        <v>925</v>
      </c>
      <c r="AA863" s="204" t="s">
        <v>925</v>
      </c>
      <c r="AB863" s="204" t="s">
        <v>925</v>
      </c>
      <c r="AC863" s="145"/>
      <c r="AD863" s="149"/>
      <c r="AE863" s="159"/>
      <c r="AF863" s="159"/>
      <c r="AG863" s="159"/>
      <c r="AH863" s="159"/>
      <c r="AI863" s="159"/>
      <c r="AJ863" s="159"/>
      <c r="AK863" s="171"/>
      <c r="AL863" s="172"/>
      <c r="AM863" s="172"/>
      <c r="AN863" s="172"/>
      <c r="AO863" s="172"/>
      <c r="AP863" s="172"/>
      <c r="AQ863" s="171"/>
      <c r="AR863" s="184"/>
      <c r="AS863" s="184"/>
      <c r="AT863" s="184"/>
      <c r="AU863" s="184"/>
      <c r="AV863" s="184"/>
      <c r="AW863" s="184"/>
      <c r="AX863" s="26"/>
      <c r="AY863" s="26"/>
      <c r="AZ863" s="41"/>
      <c r="BA863" s="41"/>
      <c r="BB863" s="41"/>
      <c r="BC863" s="41"/>
      <c r="BD863" s="27"/>
      <c r="BE863" s="41"/>
    </row>
    <row r="864" spans="1:57" s="25" customFormat="1" ht="15.95" customHeight="1">
      <c r="A864" s="219" t="s">
        <v>1400</v>
      </c>
      <c r="B864" s="226" t="s">
        <v>1254</v>
      </c>
      <c r="C864" s="42">
        <v>43043</v>
      </c>
      <c r="D864" s="42"/>
      <c r="E864" s="93" t="s">
        <v>830</v>
      </c>
      <c r="F864" s="43" t="s">
        <v>1300</v>
      </c>
      <c r="G864" s="110" t="s">
        <v>1078</v>
      </c>
      <c r="H864" s="41" t="s">
        <v>1271</v>
      </c>
      <c r="I864" s="128"/>
      <c r="J864" s="128"/>
      <c r="K864" s="128"/>
      <c r="L864" s="138"/>
      <c r="M864" s="138"/>
      <c r="N864" s="138"/>
      <c r="O864" s="138"/>
      <c r="P864" s="138"/>
      <c r="Q864" s="138"/>
      <c r="R864" s="204"/>
      <c r="S864" s="204"/>
      <c r="T864" s="194"/>
      <c r="U864" s="194"/>
      <c r="V864" s="194"/>
      <c r="W864" s="194"/>
      <c r="X864" s="194"/>
      <c r="Y864" s="194"/>
      <c r="Z864" s="194"/>
      <c r="AA864" s="204"/>
      <c r="AB864" s="204"/>
      <c r="AC864" s="145"/>
      <c r="AD864" s="149"/>
      <c r="AE864" s="159"/>
      <c r="AF864" s="159"/>
      <c r="AG864" s="159"/>
      <c r="AH864" s="159"/>
      <c r="AI864" s="159"/>
      <c r="AJ864" s="159"/>
      <c r="AK864" s="171" t="s">
        <v>925</v>
      </c>
      <c r="AL864" s="172" t="s">
        <v>925</v>
      </c>
      <c r="AM864" s="172" t="s">
        <v>925</v>
      </c>
      <c r="AN864" s="172" t="s">
        <v>925</v>
      </c>
      <c r="AO864" s="172" t="s">
        <v>925</v>
      </c>
      <c r="AP864" s="172" t="s">
        <v>925</v>
      </c>
      <c r="AQ864" s="171"/>
      <c r="AR864" s="184"/>
      <c r="AS864" s="184"/>
      <c r="AT864" s="184"/>
      <c r="AU864" s="184"/>
      <c r="AV864" s="184"/>
      <c r="AW864" s="184"/>
      <c r="AX864" s="26"/>
      <c r="AY864" s="26"/>
      <c r="AZ864" s="41"/>
      <c r="BA864" s="41"/>
      <c r="BB864" s="41"/>
      <c r="BC864" s="41"/>
      <c r="BD864" s="27"/>
      <c r="BE864" s="41"/>
    </row>
    <row r="865" spans="1:57" s="25" customFormat="1" ht="15.95" customHeight="1">
      <c r="A865" s="219" t="s">
        <v>1400</v>
      </c>
      <c r="B865" s="226" t="s">
        <v>1255</v>
      </c>
      <c r="C865" s="42">
        <v>43044</v>
      </c>
      <c r="D865" s="42"/>
      <c r="E865" s="93" t="s">
        <v>830</v>
      </c>
      <c r="F865" s="43" t="s">
        <v>1300</v>
      </c>
      <c r="G865" s="110" t="s">
        <v>1078</v>
      </c>
      <c r="H865" s="41" t="s">
        <v>840</v>
      </c>
      <c r="I865" s="128"/>
      <c r="J865" s="128"/>
      <c r="K865" s="128"/>
      <c r="L865" s="138"/>
      <c r="M865" s="138"/>
      <c r="N865" s="138"/>
      <c r="O865" s="138"/>
      <c r="P865" s="138"/>
      <c r="Q865" s="138"/>
      <c r="R865" s="204"/>
      <c r="S865" s="204"/>
      <c r="T865" s="194"/>
      <c r="U865" s="194"/>
      <c r="V865" s="194"/>
      <c r="W865" s="194"/>
      <c r="X865" s="194"/>
      <c r="Y865" s="194"/>
      <c r="Z865" s="194"/>
      <c r="AA865" s="204"/>
      <c r="AB865" s="204"/>
      <c r="AC865" s="145"/>
      <c r="AD865" s="149"/>
      <c r="AE865" s="159" t="s">
        <v>925</v>
      </c>
      <c r="AF865" s="159" t="s">
        <v>925</v>
      </c>
      <c r="AG865" s="159" t="s">
        <v>925</v>
      </c>
      <c r="AH865" s="159" t="s">
        <v>925</v>
      </c>
      <c r="AI865" s="159" t="s">
        <v>925</v>
      </c>
      <c r="AJ865" s="159" t="s">
        <v>925</v>
      </c>
      <c r="AK865" s="171"/>
      <c r="AL865" s="172"/>
      <c r="AM865" s="172"/>
      <c r="AN865" s="172"/>
      <c r="AO865" s="172"/>
      <c r="AP865" s="172"/>
      <c r="AQ865" s="171"/>
      <c r="AR865" s="184"/>
      <c r="AS865" s="184"/>
      <c r="AT865" s="184"/>
      <c r="AU865" s="184"/>
      <c r="AV865" s="184"/>
      <c r="AW865" s="184"/>
      <c r="AX865" s="26"/>
      <c r="AY865" s="26"/>
      <c r="AZ865" s="41"/>
      <c r="BA865" s="41"/>
      <c r="BB865" s="41"/>
      <c r="BC865" s="41"/>
      <c r="BD865" s="27"/>
      <c r="BE865" s="41"/>
    </row>
    <row r="866" spans="1:57" s="25" customFormat="1" ht="15.95" customHeight="1">
      <c r="A866" s="219" t="s">
        <v>1401</v>
      </c>
      <c r="B866" s="226" t="s">
        <v>1369</v>
      </c>
      <c r="C866" s="42">
        <v>43044</v>
      </c>
      <c r="D866" s="42"/>
      <c r="E866" s="93" t="s">
        <v>823</v>
      </c>
      <c r="F866" s="43" t="s">
        <v>824</v>
      </c>
      <c r="G866" s="110" t="s">
        <v>825</v>
      </c>
      <c r="H866" s="41" t="s">
        <v>826</v>
      </c>
      <c r="I866" s="128"/>
      <c r="J866" s="128"/>
      <c r="K866" s="128"/>
      <c r="L866" s="138"/>
      <c r="M866" s="138" t="s">
        <v>925</v>
      </c>
      <c r="N866" s="138" t="s">
        <v>925</v>
      </c>
      <c r="O866" s="138" t="s">
        <v>925</v>
      </c>
      <c r="P866" s="138" t="s">
        <v>925</v>
      </c>
      <c r="Q866" s="138" t="s">
        <v>925</v>
      </c>
      <c r="R866" s="204"/>
      <c r="S866" s="204"/>
      <c r="T866" s="194"/>
      <c r="U866" s="194" t="s">
        <v>925</v>
      </c>
      <c r="V866" s="194" t="s">
        <v>925</v>
      </c>
      <c r="W866" s="194" t="s">
        <v>925</v>
      </c>
      <c r="X866" s="194" t="s">
        <v>925</v>
      </c>
      <c r="Y866" s="194" t="s">
        <v>925</v>
      </c>
      <c r="Z866" s="194"/>
      <c r="AA866" s="204"/>
      <c r="AB866" s="204"/>
      <c r="AC866" s="145"/>
      <c r="AD866" s="149"/>
      <c r="AE866" s="159"/>
      <c r="AF866" s="159"/>
      <c r="AG866" s="159"/>
      <c r="AH866" s="159"/>
      <c r="AI866" s="159"/>
      <c r="AJ866" s="159"/>
      <c r="AK866" s="171"/>
      <c r="AL866" s="172"/>
      <c r="AM866" s="172"/>
      <c r="AN866" s="172"/>
      <c r="AO866" s="172"/>
      <c r="AP866" s="172"/>
      <c r="AQ866" s="171"/>
      <c r="AR866" s="184"/>
      <c r="AS866" s="184"/>
      <c r="AT866" s="184"/>
      <c r="AU866" s="184"/>
      <c r="AV866" s="184"/>
      <c r="AW866" s="184"/>
      <c r="AX866" s="41" t="s">
        <v>926</v>
      </c>
      <c r="AY866" s="41" t="s">
        <v>927</v>
      </c>
      <c r="AZ866" s="41" t="s">
        <v>66</v>
      </c>
      <c r="BA866" s="41"/>
      <c r="BB866" s="27"/>
      <c r="BC866" s="41" t="s">
        <v>938</v>
      </c>
      <c r="BD866" s="27"/>
      <c r="BE866" s="41"/>
    </row>
    <row r="867" spans="1:57" s="25" customFormat="1" ht="15.95" customHeight="1">
      <c r="A867" s="219" t="s">
        <v>1401</v>
      </c>
      <c r="B867" s="226" t="s">
        <v>1369</v>
      </c>
      <c r="C867" s="42">
        <v>43044</v>
      </c>
      <c r="D867" s="42"/>
      <c r="E867" s="93" t="s">
        <v>785</v>
      </c>
      <c r="F867" s="43" t="s">
        <v>1299</v>
      </c>
      <c r="G867" s="110" t="s">
        <v>818</v>
      </c>
      <c r="H867" s="41" t="s">
        <v>798</v>
      </c>
      <c r="I867" s="128"/>
      <c r="J867" s="128"/>
      <c r="K867" s="128"/>
      <c r="L867" s="138" t="s">
        <v>925</v>
      </c>
      <c r="M867" s="138" t="s">
        <v>925</v>
      </c>
      <c r="N867" s="138" t="s">
        <v>925</v>
      </c>
      <c r="O867" s="138" t="s">
        <v>925</v>
      </c>
      <c r="P867" s="138" t="s">
        <v>925</v>
      </c>
      <c r="Q867" s="138" t="s">
        <v>925</v>
      </c>
      <c r="R867" s="204"/>
      <c r="S867" s="204"/>
      <c r="T867" s="194"/>
      <c r="U867" s="194" t="s">
        <v>925</v>
      </c>
      <c r="V867" s="194" t="s">
        <v>925</v>
      </c>
      <c r="W867" s="194" t="s">
        <v>925</v>
      </c>
      <c r="X867" s="194" t="s">
        <v>925</v>
      </c>
      <c r="Y867" s="194" t="s">
        <v>925</v>
      </c>
      <c r="Z867" s="194"/>
      <c r="AA867" s="204"/>
      <c r="AB867" s="204"/>
      <c r="AC867" s="145"/>
      <c r="AD867" s="149"/>
      <c r="AE867" s="159"/>
      <c r="AF867" s="159"/>
      <c r="AG867" s="159"/>
      <c r="AH867" s="159"/>
      <c r="AI867" s="159"/>
      <c r="AJ867" s="159"/>
      <c r="AK867" s="171"/>
      <c r="AL867" s="172"/>
      <c r="AM867" s="172"/>
      <c r="AN867" s="172"/>
      <c r="AO867" s="172"/>
      <c r="AP867" s="172"/>
      <c r="AQ867" s="171"/>
      <c r="AR867" s="184"/>
      <c r="AS867" s="184"/>
      <c r="AT867" s="184"/>
      <c r="AU867" s="184"/>
      <c r="AV867" s="184"/>
      <c r="AW867" s="184"/>
      <c r="AX867" s="41" t="s">
        <v>926</v>
      </c>
      <c r="AY867" s="41" t="s">
        <v>927</v>
      </c>
      <c r="AZ867" s="41" t="s">
        <v>66</v>
      </c>
      <c r="BA867" s="41"/>
      <c r="BB867" s="27" t="s">
        <v>937</v>
      </c>
      <c r="BC867" s="41"/>
      <c r="BD867" s="27"/>
      <c r="BE867" s="41"/>
    </row>
    <row r="868" spans="1:57" s="25" customFormat="1" ht="15.95" customHeight="1">
      <c r="A868" s="219" t="s">
        <v>1403</v>
      </c>
      <c r="B868" s="226" t="s">
        <v>1369</v>
      </c>
      <c r="C868" s="42">
        <v>43044</v>
      </c>
      <c r="D868" s="42"/>
      <c r="E868" s="93" t="s">
        <v>815</v>
      </c>
      <c r="F868" s="43" t="s">
        <v>795</v>
      </c>
      <c r="G868" s="110" t="s">
        <v>816</v>
      </c>
      <c r="H868" s="41" t="s">
        <v>817</v>
      </c>
      <c r="I868" s="128"/>
      <c r="J868" s="128"/>
      <c r="K868" s="128"/>
      <c r="L868" s="138" t="s">
        <v>925</v>
      </c>
      <c r="M868" s="138" t="s">
        <v>925</v>
      </c>
      <c r="N868" s="138" t="s">
        <v>925</v>
      </c>
      <c r="O868" s="138" t="s">
        <v>925</v>
      </c>
      <c r="P868" s="138" t="s">
        <v>925</v>
      </c>
      <c r="Q868" s="138" t="s">
        <v>925</v>
      </c>
      <c r="R868" s="204" t="s">
        <v>925</v>
      </c>
      <c r="S868" s="204" t="s">
        <v>925</v>
      </c>
      <c r="T868" s="194" t="s">
        <v>925</v>
      </c>
      <c r="U868" s="194" t="s">
        <v>925</v>
      </c>
      <c r="V868" s="194" t="s">
        <v>925</v>
      </c>
      <c r="W868" s="194" t="s">
        <v>925</v>
      </c>
      <c r="X868" s="194" t="s">
        <v>925</v>
      </c>
      <c r="Y868" s="194" t="s">
        <v>925</v>
      </c>
      <c r="Z868" s="194" t="s">
        <v>925</v>
      </c>
      <c r="AA868" s="204" t="s">
        <v>925</v>
      </c>
      <c r="AB868" s="204"/>
      <c r="AC868" s="145"/>
      <c r="AD868" s="149"/>
      <c r="AE868" s="159"/>
      <c r="AF868" s="159"/>
      <c r="AG868" s="159"/>
      <c r="AH868" s="159"/>
      <c r="AI868" s="159"/>
      <c r="AJ868" s="159"/>
      <c r="AK868" s="171"/>
      <c r="AL868" s="172"/>
      <c r="AM868" s="172"/>
      <c r="AN868" s="172"/>
      <c r="AO868" s="172"/>
      <c r="AP868" s="172"/>
      <c r="AQ868" s="171"/>
      <c r="AR868" s="184"/>
      <c r="AS868" s="184"/>
      <c r="AT868" s="184"/>
      <c r="AU868" s="184"/>
      <c r="AV868" s="184"/>
      <c r="AW868" s="184"/>
      <c r="AX868" s="41" t="s">
        <v>926</v>
      </c>
      <c r="AY868" s="41" t="s">
        <v>927</v>
      </c>
      <c r="AZ868" s="41" t="s">
        <v>66</v>
      </c>
      <c r="BA868" s="41"/>
      <c r="BB868" s="27"/>
      <c r="BC868" s="41"/>
      <c r="BD868" s="27"/>
      <c r="BE868" s="41"/>
    </row>
    <row r="869" spans="1:57" s="25" customFormat="1" ht="15.95" customHeight="1">
      <c r="A869" s="219" t="s">
        <v>1401</v>
      </c>
      <c r="B869" s="226" t="s">
        <v>1369</v>
      </c>
      <c r="C869" s="42">
        <v>43044</v>
      </c>
      <c r="D869" s="42"/>
      <c r="E869" s="93" t="s">
        <v>808</v>
      </c>
      <c r="F869" s="43" t="s">
        <v>1311</v>
      </c>
      <c r="G869" s="110" t="s">
        <v>809</v>
      </c>
      <c r="H869" s="41" t="s">
        <v>793</v>
      </c>
      <c r="I869" s="128"/>
      <c r="J869" s="128"/>
      <c r="K869" s="128"/>
      <c r="L869" s="138" t="s">
        <v>925</v>
      </c>
      <c r="M869" s="138" t="s">
        <v>925</v>
      </c>
      <c r="N869" s="138" t="s">
        <v>925</v>
      </c>
      <c r="O869" s="138" t="s">
        <v>925</v>
      </c>
      <c r="P869" s="138" t="s">
        <v>925</v>
      </c>
      <c r="Q869" s="138" t="s">
        <v>925</v>
      </c>
      <c r="R869" s="204"/>
      <c r="S869" s="204"/>
      <c r="T869" s="194" t="s">
        <v>925</v>
      </c>
      <c r="U869" s="194" t="s">
        <v>925</v>
      </c>
      <c r="V869" s="194" t="s">
        <v>925</v>
      </c>
      <c r="W869" s="194" t="s">
        <v>925</v>
      </c>
      <c r="X869" s="194" t="s">
        <v>925</v>
      </c>
      <c r="Y869" s="194" t="s">
        <v>925</v>
      </c>
      <c r="Z869" s="194"/>
      <c r="AA869" s="204"/>
      <c r="AB869" s="204"/>
      <c r="AC869" s="145"/>
      <c r="AD869" s="149"/>
      <c r="AE869" s="159"/>
      <c r="AF869" s="159"/>
      <c r="AG869" s="159"/>
      <c r="AH869" s="159"/>
      <c r="AI869" s="159"/>
      <c r="AJ869" s="159"/>
      <c r="AK869" s="171"/>
      <c r="AL869" s="172"/>
      <c r="AM869" s="172"/>
      <c r="AN869" s="172"/>
      <c r="AO869" s="172"/>
      <c r="AP869" s="172"/>
      <c r="AQ869" s="171"/>
      <c r="AR869" s="184"/>
      <c r="AS869" s="184"/>
      <c r="AT869" s="184"/>
      <c r="AU869" s="184"/>
      <c r="AV869" s="184"/>
      <c r="AW869" s="184"/>
      <c r="AX869" s="41" t="s">
        <v>926</v>
      </c>
      <c r="AY869" s="41" t="s">
        <v>927</v>
      </c>
      <c r="AZ869" s="41" t="s">
        <v>66</v>
      </c>
      <c r="BA869" s="41"/>
      <c r="BB869" s="27"/>
      <c r="BC869" s="41"/>
      <c r="BD869" s="43"/>
      <c r="BE869" s="43"/>
    </row>
    <row r="870" spans="1:57" s="25" customFormat="1" ht="15.95" customHeight="1">
      <c r="A870" s="219" t="s">
        <v>1400</v>
      </c>
      <c r="B870" s="226" t="s">
        <v>1369</v>
      </c>
      <c r="C870" s="42">
        <v>43044</v>
      </c>
      <c r="D870" s="42"/>
      <c r="E870" s="96" t="s">
        <v>144</v>
      </c>
      <c r="F870" s="43" t="s">
        <v>1304</v>
      </c>
      <c r="G870" s="110" t="s">
        <v>1279</v>
      </c>
      <c r="H870" s="41" t="s">
        <v>861</v>
      </c>
      <c r="I870" s="128"/>
      <c r="J870" s="128"/>
      <c r="K870" s="128"/>
      <c r="L870" s="138"/>
      <c r="M870" s="138"/>
      <c r="N870" s="138"/>
      <c r="O870" s="138"/>
      <c r="P870" s="138"/>
      <c r="Q870" s="138"/>
      <c r="R870" s="204"/>
      <c r="S870" s="204"/>
      <c r="T870" s="194"/>
      <c r="U870" s="194"/>
      <c r="V870" s="194"/>
      <c r="W870" s="194"/>
      <c r="X870" s="194"/>
      <c r="Y870" s="194"/>
      <c r="Z870" s="194"/>
      <c r="AA870" s="204"/>
      <c r="AB870" s="204"/>
      <c r="AC870" s="145"/>
      <c r="AD870" s="149"/>
      <c r="AE870" s="159" t="s">
        <v>925</v>
      </c>
      <c r="AF870" s="159" t="s">
        <v>925</v>
      </c>
      <c r="AG870" s="159" t="s">
        <v>925</v>
      </c>
      <c r="AH870" s="159" t="s">
        <v>925</v>
      </c>
      <c r="AI870" s="159" t="s">
        <v>925</v>
      </c>
      <c r="AJ870" s="159" t="s">
        <v>925</v>
      </c>
      <c r="AK870" s="171" t="s">
        <v>925</v>
      </c>
      <c r="AL870" s="172" t="s">
        <v>925</v>
      </c>
      <c r="AM870" s="172" t="s">
        <v>925</v>
      </c>
      <c r="AN870" s="172" t="s">
        <v>925</v>
      </c>
      <c r="AO870" s="172" t="s">
        <v>925</v>
      </c>
      <c r="AP870" s="172" t="s">
        <v>925</v>
      </c>
      <c r="AQ870" s="171"/>
      <c r="AR870" s="184"/>
      <c r="AS870" s="184"/>
      <c r="AT870" s="184"/>
      <c r="AU870" s="184"/>
      <c r="AV870" s="184"/>
      <c r="AW870" s="184"/>
      <c r="AX870" s="41"/>
      <c r="AY870" s="41"/>
      <c r="AZ870" s="41"/>
      <c r="BA870" s="41"/>
      <c r="BB870" s="27"/>
      <c r="BC870" s="41"/>
      <c r="BD870" s="43"/>
      <c r="BE870" s="43"/>
    </row>
    <row r="871" spans="1:57" s="25" customFormat="1" ht="15.95" customHeight="1">
      <c r="A871" s="219" t="s">
        <v>1403</v>
      </c>
      <c r="B871" s="226" t="s">
        <v>1369</v>
      </c>
      <c r="C871" s="42">
        <v>43044</v>
      </c>
      <c r="D871" s="42"/>
      <c r="E871" s="93" t="s">
        <v>811</v>
      </c>
      <c r="F871" s="43" t="s">
        <v>1303</v>
      </c>
      <c r="G871" s="110" t="s">
        <v>812</v>
      </c>
      <c r="H871" s="41" t="s">
        <v>821</v>
      </c>
      <c r="I871" s="128"/>
      <c r="J871" s="128"/>
      <c r="K871" s="128"/>
      <c r="L871" s="138"/>
      <c r="M871" s="138" t="s">
        <v>925</v>
      </c>
      <c r="N871" s="138" t="s">
        <v>925</v>
      </c>
      <c r="O871" s="138" t="s">
        <v>925</v>
      </c>
      <c r="P871" s="138" t="s">
        <v>925</v>
      </c>
      <c r="Q871" s="138" t="s">
        <v>925</v>
      </c>
      <c r="R871" s="204" t="s">
        <v>925</v>
      </c>
      <c r="S871" s="204" t="s">
        <v>925</v>
      </c>
      <c r="T871" s="194"/>
      <c r="U871" s="194" t="s">
        <v>925</v>
      </c>
      <c r="V871" s="194" t="s">
        <v>925</v>
      </c>
      <c r="W871" s="194" t="s">
        <v>925</v>
      </c>
      <c r="X871" s="194" t="s">
        <v>925</v>
      </c>
      <c r="Y871" s="194" t="s">
        <v>925</v>
      </c>
      <c r="Z871" s="194" t="s">
        <v>925</v>
      </c>
      <c r="AA871" s="204" t="s">
        <v>925</v>
      </c>
      <c r="AB871" s="204"/>
      <c r="AC871" s="145"/>
      <c r="AD871" s="149"/>
      <c r="AE871" s="159"/>
      <c r="AF871" s="159"/>
      <c r="AG871" s="159"/>
      <c r="AH871" s="159"/>
      <c r="AI871" s="159"/>
      <c r="AJ871" s="159"/>
      <c r="AK871" s="171"/>
      <c r="AL871" s="172"/>
      <c r="AM871" s="172"/>
      <c r="AN871" s="172"/>
      <c r="AO871" s="172"/>
      <c r="AP871" s="172"/>
      <c r="AQ871" s="171"/>
      <c r="AR871" s="184"/>
      <c r="AS871" s="184"/>
      <c r="AT871" s="184"/>
      <c r="AU871" s="184"/>
      <c r="AV871" s="184"/>
      <c r="AW871" s="184"/>
      <c r="AX871" s="41" t="s">
        <v>926</v>
      </c>
      <c r="AY871" s="41" t="s">
        <v>927</v>
      </c>
      <c r="AZ871" s="41" t="s">
        <v>66</v>
      </c>
      <c r="BA871" s="41"/>
      <c r="BB871" s="27" t="s">
        <v>932</v>
      </c>
      <c r="BC871" s="41" t="s">
        <v>935</v>
      </c>
      <c r="BD871" s="27"/>
      <c r="BE871" s="41"/>
    </row>
    <row r="872" spans="1:57" s="25" customFormat="1" ht="15.95" customHeight="1">
      <c r="A872" s="219" t="s">
        <v>1401</v>
      </c>
      <c r="B872" s="226" t="s">
        <v>1369</v>
      </c>
      <c r="C872" s="42">
        <v>43044</v>
      </c>
      <c r="D872" s="42"/>
      <c r="E872" s="93" t="s">
        <v>803</v>
      </c>
      <c r="F872" s="43" t="s">
        <v>1305</v>
      </c>
      <c r="G872" s="110" t="s">
        <v>804</v>
      </c>
      <c r="H872" s="41" t="s">
        <v>918</v>
      </c>
      <c r="I872" s="128"/>
      <c r="J872" s="128"/>
      <c r="K872" s="128"/>
      <c r="L872" s="138"/>
      <c r="M872" s="138" t="s">
        <v>925</v>
      </c>
      <c r="N872" s="138" t="s">
        <v>925</v>
      </c>
      <c r="O872" s="138" t="s">
        <v>925</v>
      </c>
      <c r="P872" s="138" t="s">
        <v>925</v>
      </c>
      <c r="Q872" s="138" t="s">
        <v>925</v>
      </c>
      <c r="R872" s="204"/>
      <c r="S872" s="204"/>
      <c r="T872" s="194"/>
      <c r="U872" s="194" t="s">
        <v>925</v>
      </c>
      <c r="V872" s="194" t="s">
        <v>925</v>
      </c>
      <c r="W872" s="194" t="s">
        <v>925</v>
      </c>
      <c r="X872" s="194" t="s">
        <v>925</v>
      </c>
      <c r="Y872" s="194" t="s">
        <v>925</v>
      </c>
      <c r="Z872" s="194"/>
      <c r="AA872" s="204"/>
      <c r="AB872" s="204"/>
      <c r="AC872" s="145"/>
      <c r="AD872" s="149"/>
      <c r="AE872" s="159"/>
      <c r="AF872" s="159"/>
      <c r="AG872" s="159"/>
      <c r="AH872" s="159"/>
      <c r="AI872" s="159"/>
      <c r="AJ872" s="159"/>
      <c r="AK872" s="171"/>
      <c r="AL872" s="172"/>
      <c r="AM872" s="172"/>
      <c r="AN872" s="172"/>
      <c r="AO872" s="172"/>
      <c r="AP872" s="172"/>
      <c r="AQ872" s="171"/>
      <c r="AR872" s="184"/>
      <c r="AS872" s="184"/>
      <c r="AT872" s="184"/>
      <c r="AU872" s="184"/>
      <c r="AV872" s="184"/>
      <c r="AW872" s="184"/>
      <c r="AX872" s="41" t="s">
        <v>926</v>
      </c>
      <c r="AY872" s="41" t="s">
        <v>927</v>
      </c>
      <c r="AZ872" s="41" t="s">
        <v>66</v>
      </c>
      <c r="BA872" s="41"/>
      <c r="BB872" s="27"/>
      <c r="BC872" s="41"/>
      <c r="BD872" s="27"/>
      <c r="BE872" s="41" t="s">
        <v>1155</v>
      </c>
    </row>
    <row r="873" spans="1:57" s="25" customFormat="1" ht="15.95" customHeight="1">
      <c r="A873" s="219" t="s">
        <v>1175</v>
      </c>
      <c r="B873" s="226" t="s">
        <v>1254</v>
      </c>
      <c r="C873" s="42">
        <v>43044</v>
      </c>
      <c r="D873" s="42"/>
      <c r="E873" s="94" t="s">
        <v>1273</v>
      </c>
      <c r="F873" s="43" t="s">
        <v>1029</v>
      </c>
      <c r="G873" s="111" t="s">
        <v>1030</v>
      </c>
      <c r="H873" s="41" t="s">
        <v>1242</v>
      </c>
      <c r="I873" s="128"/>
      <c r="J873" s="128"/>
      <c r="K873" s="128"/>
      <c r="L873" s="138"/>
      <c r="M873" s="138"/>
      <c r="N873" s="138"/>
      <c r="O873" s="138"/>
      <c r="P873" s="138"/>
      <c r="Q873" s="138"/>
      <c r="R873" s="204"/>
      <c r="S873" s="204"/>
      <c r="T873" s="194"/>
      <c r="U873" s="194" t="s">
        <v>925</v>
      </c>
      <c r="V873" s="194" t="s">
        <v>925</v>
      </c>
      <c r="W873" s="194" t="s">
        <v>925</v>
      </c>
      <c r="X873" s="194" t="s">
        <v>925</v>
      </c>
      <c r="Y873" s="194" t="s">
        <v>925</v>
      </c>
      <c r="Z873" s="194" t="s">
        <v>925</v>
      </c>
      <c r="AA873" s="204" t="s">
        <v>925</v>
      </c>
      <c r="AB873" s="204" t="s">
        <v>925</v>
      </c>
      <c r="AC873" s="145"/>
      <c r="AD873" s="149"/>
      <c r="AE873" s="159"/>
      <c r="AF873" s="159"/>
      <c r="AG873" s="159"/>
      <c r="AH873" s="159"/>
      <c r="AI873" s="159"/>
      <c r="AJ873" s="159"/>
      <c r="AK873" s="171"/>
      <c r="AL873" s="172"/>
      <c r="AM873" s="172"/>
      <c r="AN873" s="172"/>
      <c r="AO873" s="172"/>
      <c r="AP873" s="172"/>
      <c r="AQ873" s="171"/>
      <c r="AR873" s="184"/>
      <c r="AS873" s="184"/>
      <c r="AT873" s="184"/>
      <c r="AU873" s="184"/>
      <c r="AV873" s="184"/>
      <c r="AW873" s="184"/>
      <c r="AX873" s="41"/>
      <c r="AY873" s="41"/>
      <c r="AZ873" s="41"/>
      <c r="BA873" s="41"/>
      <c r="BB873" s="27"/>
      <c r="BC873" s="41"/>
      <c r="BD873" s="27"/>
      <c r="BE873" s="41"/>
    </row>
    <row r="874" spans="1:57" s="25" customFormat="1" ht="15.95" customHeight="1">
      <c r="A874" s="219" t="s">
        <v>1403</v>
      </c>
      <c r="B874" s="226" t="s">
        <v>1369</v>
      </c>
      <c r="C874" s="62">
        <v>43044</v>
      </c>
      <c r="D874" s="62"/>
      <c r="E874" s="94" t="s">
        <v>972</v>
      </c>
      <c r="F874" s="43" t="s">
        <v>1317</v>
      </c>
      <c r="G874" s="111" t="s">
        <v>976</v>
      </c>
      <c r="H874" s="64" t="s">
        <v>1376</v>
      </c>
      <c r="I874" s="129"/>
      <c r="J874" s="129"/>
      <c r="K874" s="129"/>
      <c r="L874" s="137" t="s">
        <v>925</v>
      </c>
      <c r="M874" s="137" t="s">
        <v>925</v>
      </c>
      <c r="N874" s="137" t="s">
        <v>925</v>
      </c>
      <c r="O874" s="137" t="s">
        <v>925</v>
      </c>
      <c r="P874" s="137" t="s">
        <v>925</v>
      </c>
      <c r="Q874" s="137" t="s">
        <v>925</v>
      </c>
      <c r="R874" s="203"/>
      <c r="S874" s="203"/>
      <c r="T874" s="193" t="s">
        <v>925</v>
      </c>
      <c r="U874" s="193" t="s">
        <v>925</v>
      </c>
      <c r="V874" s="193" t="s">
        <v>925</v>
      </c>
      <c r="W874" s="193" t="s">
        <v>925</v>
      </c>
      <c r="X874" s="193" t="s">
        <v>925</v>
      </c>
      <c r="Y874" s="193" t="s">
        <v>925</v>
      </c>
      <c r="Z874" s="193" t="s">
        <v>925</v>
      </c>
      <c r="AA874" s="203" t="s">
        <v>925</v>
      </c>
      <c r="AB874" s="203" t="s">
        <v>925</v>
      </c>
      <c r="AC874" s="147"/>
      <c r="AD874" s="148"/>
      <c r="AE874" s="158"/>
      <c r="AF874" s="158"/>
      <c r="AG874" s="158"/>
      <c r="AH874" s="158"/>
      <c r="AI874" s="158"/>
      <c r="AJ874" s="158"/>
      <c r="AK874" s="169"/>
      <c r="AL874" s="170"/>
      <c r="AM874" s="170"/>
      <c r="AN874" s="170"/>
      <c r="AO874" s="170"/>
      <c r="AP874" s="170"/>
      <c r="AQ874" s="169"/>
      <c r="AR874" s="183"/>
      <c r="AS874" s="183"/>
      <c r="AT874" s="183"/>
      <c r="AU874" s="183"/>
      <c r="AV874" s="183"/>
      <c r="AW874" s="183"/>
      <c r="AX874" s="64"/>
      <c r="AY874" s="64"/>
      <c r="AZ874" s="64"/>
      <c r="BA874" s="64"/>
      <c r="BB874" s="27"/>
      <c r="BC874" s="64"/>
      <c r="BD874" s="27"/>
      <c r="BE874" s="41"/>
    </row>
    <row r="875" spans="1:57" s="25" customFormat="1" ht="15.95" customHeight="1">
      <c r="A875" s="219" t="s">
        <v>1401</v>
      </c>
      <c r="B875" s="226" t="s">
        <v>1369</v>
      </c>
      <c r="C875" s="62">
        <v>43044</v>
      </c>
      <c r="D875" s="62"/>
      <c r="E875" s="94" t="s">
        <v>977</v>
      </c>
      <c r="F875" s="43" t="s">
        <v>978</v>
      </c>
      <c r="G875" s="111" t="s">
        <v>979</v>
      </c>
      <c r="H875" s="64" t="s">
        <v>1376</v>
      </c>
      <c r="I875" s="129"/>
      <c r="J875" s="129"/>
      <c r="K875" s="129"/>
      <c r="L875" s="137"/>
      <c r="M875" s="137" t="s">
        <v>925</v>
      </c>
      <c r="N875" s="137" t="s">
        <v>925</v>
      </c>
      <c r="O875" s="137" t="s">
        <v>925</v>
      </c>
      <c r="P875" s="137" t="s">
        <v>925</v>
      </c>
      <c r="Q875" s="137" t="s">
        <v>925</v>
      </c>
      <c r="R875" s="203"/>
      <c r="S875" s="203"/>
      <c r="T875" s="193"/>
      <c r="U875" s="193" t="s">
        <v>925</v>
      </c>
      <c r="V875" s="193" t="s">
        <v>925</v>
      </c>
      <c r="W875" s="193" t="s">
        <v>925</v>
      </c>
      <c r="X875" s="193" t="s">
        <v>925</v>
      </c>
      <c r="Y875" s="193" t="s">
        <v>925</v>
      </c>
      <c r="Z875" s="193"/>
      <c r="AA875" s="203"/>
      <c r="AB875" s="203"/>
      <c r="AC875" s="147"/>
      <c r="AD875" s="148"/>
      <c r="AE875" s="158"/>
      <c r="AF875" s="158"/>
      <c r="AG875" s="158"/>
      <c r="AH875" s="158"/>
      <c r="AI875" s="158"/>
      <c r="AJ875" s="158"/>
      <c r="AK875" s="169"/>
      <c r="AL875" s="170"/>
      <c r="AM875" s="170"/>
      <c r="AN875" s="170"/>
      <c r="AO875" s="170"/>
      <c r="AP875" s="170"/>
      <c r="AQ875" s="169"/>
      <c r="AR875" s="183"/>
      <c r="AS875" s="183"/>
      <c r="AT875" s="183"/>
      <c r="AU875" s="183"/>
      <c r="AV875" s="183"/>
      <c r="AW875" s="183"/>
      <c r="AX875" s="64"/>
      <c r="AY875" s="64"/>
      <c r="AZ875" s="64"/>
      <c r="BA875" s="64"/>
      <c r="BB875" s="27"/>
      <c r="BC875" s="64"/>
      <c r="BD875" s="27"/>
      <c r="BE875" s="41"/>
    </row>
    <row r="876" spans="1:57" s="25" customFormat="1" ht="15.95" customHeight="1">
      <c r="A876" s="219" t="s">
        <v>1403</v>
      </c>
      <c r="B876" s="226" t="s">
        <v>1369</v>
      </c>
      <c r="C876" s="62">
        <v>43044</v>
      </c>
      <c r="D876" s="62"/>
      <c r="E876" s="94" t="s">
        <v>1005</v>
      </c>
      <c r="F876" s="43" t="s">
        <v>981</v>
      </c>
      <c r="G876" s="111" t="s">
        <v>1006</v>
      </c>
      <c r="H876" s="64" t="s">
        <v>1376</v>
      </c>
      <c r="I876" s="129"/>
      <c r="J876" s="129"/>
      <c r="K876" s="129"/>
      <c r="L876" s="137"/>
      <c r="M876" s="137" t="s">
        <v>925</v>
      </c>
      <c r="N876" s="137" t="s">
        <v>925</v>
      </c>
      <c r="O876" s="137" t="s">
        <v>925</v>
      </c>
      <c r="P876" s="137" t="s">
        <v>925</v>
      </c>
      <c r="Q876" s="137" t="s">
        <v>925</v>
      </c>
      <c r="R876" s="203" t="s">
        <v>925</v>
      </c>
      <c r="S876" s="203" t="s">
        <v>925</v>
      </c>
      <c r="T876" s="193"/>
      <c r="U876" s="193" t="s">
        <v>925</v>
      </c>
      <c r="V876" s="193" t="s">
        <v>925</v>
      </c>
      <c r="W876" s="193" t="s">
        <v>925</v>
      </c>
      <c r="X876" s="193" t="s">
        <v>925</v>
      </c>
      <c r="Y876" s="193" t="s">
        <v>925</v>
      </c>
      <c r="Z876" s="193" t="s">
        <v>925</v>
      </c>
      <c r="AA876" s="203" t="s">
        <v>925</v>
      </c>
      <c r="AB876" s="203"/>
      <c r="AC876" s="147"/>
      <c r="AD876" s="148"/>
      <c r="AE876" s="158"/>
      <c r="AF876" s="158"/>
      <c r="AG876" s="158"/>
      <c r="AH876" s="158"/>
      <c r="AI876" s="158"/>
      <c r="AJ876" s="158"/>
      <c r="AK876" s="169"/>
      <c r="AL876" s="170"/>
      <c r="AM876" s="170"/>
      <c r="AN876" s="170"/>
      <c r="AO876" s="170"/>
      <c r="AP876" s="170"/>
      <c r="AQ876" s="169"/>
      <c r="AR876" s="183"/>
      <c r="AS876" s="183"/>
      <c r="AT876" s="183"/>
      <c r="AU876" s="183"/>
      <c r="AV876" s="183"/>
      <c r="AW876" s="183"/>
      <c r="AX876" s="64"/>
      <c r="AY876" s="64"/>
      <c r="AZ876" s="64"/>
      <c r="BA876" s="64"/>
      <c r="BB876" s="27"/>
      <c r="BC876" s="64"/>
      <c r="BD876" s="27"/>
      <c r="BE876" s="41"/>
    </row>
    <row r="877" spans="1:57" s="25" customFormat="1" ht="15.95" customHeight="1">
      <c r="A877" s="219" t="s">
        <v>1403</v>
      </c>
      <c r="B877" s="226" t="s">
        <v>1369</v>
      </c>
      <c r="C877" s="62">
        <v>43044</v>
      </c>
      <c r="D877" s="62"/>
      <c r="E877" s="94" t="s">
        <v>980</v>
      </c>
      <c r="F877" s="43" t="s">
        <v>981</v>
      </c>
      <c r="G877" s="111" t="s">
        <v>982</v>
      </c>
      <c r="H877" s="64" t="s">
        <v>1376</v>
      </c>
      <c r="I877" s="129"/>
      <c r="J877" s="129"/>
      <c r="K877" s="129"/>
      <c r="L877" s="137" t="s">
        <v>925</v>
      </c>
      <c r="M877" s="137" t="s">
        <v>925</v>
      </c>
      <c r="N877" s="137" t="s">
        <v>925</v>
      </c>
      <c r="O877" s="137" t="s">
        <v>925</v>
      </c>
      <c r="P877" s="137" t="s">
        <v>925</v>
      </c>
      <c r="Q877" s="137" t="s">
        <v>925</v>
      </c>
      <c r="R877" s="203" t="s">
        <v>925</v>
      </c>
      <c r="S877" s="203" t="s">
        <v>925</v>
      </c>
      <c r="T877" s="193"/>
      <c r="U877" s="193" t="s">
        <v>925</v>
      </c>
      <c r="V877" s="193" t="s">
        <v>925</v>
      </c>
      <c r="W877" s="193" t="s">
        <v>925</v>
      </c>
      <c r="X877" s="193" t="s">
        <v>925</v>
      </c>
      <c r="Y877" s="193" t="s">
        <v>925</v>
      </c>
      <c r="Z877" s="193" t="s">
        <v>925</v>
      </c>
      <c r="AA877" s="203" t="s">
        <v>925</v>
      </c>
      <c r="AB877" s="203" t="s">
        <v>925</v>
      </c>
      <c r="AC877" s="147"/>
      <c r="AD877" s="148"/>
      <c r="AE877" s="158"/>
      <c r="AF877" s="158"/>
      <c r="AG877" s="158"/>
      <c r="AH877" s="158"/>
      <c r="AI877" s="158"/>
      <c r="AJ877" s="158"/>
      <c r="AK877" s="169"/>
      <c r="AL877" s="170"/>
      <c r="AM877" s="170"/>
      <c r="AN877" s="170"/>
      <c r="AO877" s="170"/>
      <c r="AP877" s="170"/>
      <c r="AQ877" s="169"/>
      <c r="AR877" s="183"/>
      <c r="AS877" s="183"/>
      <c r="AT877" s="183"/>
      <c r="AU877" s="183"/>
      <c r="AV877" s="183"/>
      <c r="AW877" s="183"/>
      <c r="AX877" s="64"/>
      <c r="AY877" s="64"/>
      <c r="AZ877" s="64"/>
      <c r="BA877" s="64"/>
      <c r="BB877" s="27"/>
      <c r="BC877" s="64"/>
      <c r="BD877" s="27"/>
      <c r="BE877" s="41"/>
    </row>
    <row r="878" spans="1:57" s="25" customFormat="1" ht="15.95" customHeight="1">
      <c r="A878" s="219" t="s">
        <v>1403</v>
      </c>
      <c r="B878" s="226" t="s">
        <v>1369</v>
      </c>
      <c r="C878" s="62">
        <v>43044</v>
      </c>
      <c r="D878" s="62"/>
      <c r="E878" s="94" t="s">
        <v>986</v>
      </c>
      <c r="F878" s="43" t="s">
        <v>1008</v>
      </c>
      <c r="G878" s="111" t="s">
        <v>988</v>
      </c>
      <c r="H878" s="64" t="s">
        <v>1376</v>
      </c>
      <c r="I878" s="129"/>
      <c r="J878" s="129"/>
      <c r="K878" s="129"/>
      <c r="L878" s="137"/>
      <c r="M878" s="137" t="s">
        <v>925</v>
      </c>
      <c r="N878" s="137" t="s">
        <v>925</v>
      </c>
      <c r="O878" s="137" t="s">
        <v>925</v>
      </c>
      <c r="P878" s="137" t="s">
        <v>925</v>
      </c>
      <c r="Q878" s="137" t="s">
        <v>925</v>
      </c>
      <c r="R878" s="203" t="s">
        <v>925</v>
      </c>
      <c r="S878" s="203" t="s">
        <v>925</v>
      </c>
      <c r="T878" s="193"/>
      <c r="U878" s="193" t="s">
        <v>925</v>
      </c>
      <c r="V878" s="193" t="s">
        <v>925</v>
      </c>
      <c r="W878" s="193" t="s">
        <v>925</v>
      </c>
      <c r="X878" s="193" t="s">
        <v>925</v>
      </c>
      <c r="Y878" s="193" t="s">
        <v>925</v>
      </c>
      <c r="Z878" s="193" t="s">
        <v>925</v>
      </c>
      <c r="AA878" s="203" t="s">
        <v>925</v>
      </c>
      <c r="AB878" s="203"/>
      <c r="AC878" s="147"/>
      <c r="AD878" s="148"/>
      <c r="AE878" s="158"/>
      <c r="AF878" s="158"/>
      <c r="AG878" s="158"/>
      <c r="AH878" s="158"/>
      <c r="AI878" s="158"/>
      <c r="AJ878" s="158"/>
      <c r="AK878" s="169"/>
      <c r="AL878" s="170"/>
      <c r="AM878" s="170"/>
      <c r="AN878" s="170"/>
      <c r="AO878" s="170"/>
      <c r="AP878" s="170"/>
      <c r="AQ878" s="169"/>
      <c r="AR878" s="183"/>
      <c r="AS878" s="183"/>
      <c r="AT878" s="183"/>
      <c r="AU878" s="183"/>
      <c r="AV878" s="183"/>
      <c r="AW878" s="183"/>
      <c r="AX878" s="64"/>
      <c r="AY878" s="64"/>
      <c r="AZ878" s="64"/>
      <c r="BA878" s="64"/>
      <c r="BB878" s="27"/>
      <c r="BC878" s="64"/>
      <c r="BD878" s="27"/>
      <c r="BE878" s="41"/>
    </row>
    <row r="879" spans="1:57" s="25" customFormat="1" ht="15.95" customHeight="1">
      <c r="A879" s="219" t="s">
        <v>1403</v>
      </c>
      <c r="B879" s="226" t="s">
        <v>1369</v>
      </c>
      <c r="C879" s="42">
        <v>43044</v>
      </c>
      <c r="D879" s="42"/>
      <c r="E879" s="96" t="s">
        <v>1053</v>
      </c>
      <c r="F879" s="65" t="s">
        <v>1054</v>
      </c>
      <c r="G879" s="113" t="s">
        <v>1357</v>
      </c>
      <c r="H879" s="41"/>
      <c r="I879" s="128"/>
      <c r="J879" s="128"/>
      <c r="K879" s="128"/>
      <c r="L879" s="138"/>
      <c r="M879" s="138" t="s">
        <v>925</v>
      </c>
      <c r="N879" s="138" t="s">
        <v>925</v>
      </c>
      <c r="O879" s="138" t="s">
        <v>925</v>
      </c>
      <c r="P879" s="138" t="s">
        <v>925</v>
      </c>
      <c r="Q879" s="138" t="s">
        <v>925</v>
      </c>
      <c r="R879" s="204" t="s">
        <v>925</v>
      </c>
      <c r="S879" s="204" t="s">
        <v>925</v>
      </c>
      <c r="T879" s="194"/>
      <c r="U879" s="194" t="s">
        <v>925</v>
      </c>
      <c r="V879" s="194" t="s">
        <v>925</v>
      </c>
      <c r="W879" s="194" t="s">
        <v>925</v>
      </c>
      <c r="X879" s="194" t="s">
        <v>925</v>
      </c>
      <c r="Y879" s="194" t="s">
        <v>925</v>
      </c>
      <c r="Z879" s="194" t="s">
        <v>925</v>
      </c>
      <c r="AA879" s="204" t="s">
        <v>925</v>
      </c>
      <c r="AB879" s="204"/>
      <c r="AC879" s="145"/>
      <c r="AD879" s="149"/>
      <c r="AE879" s="159"/>
      <c r="AF879" s="159"/>
      <c r="AG879" s="159"/>
      <c r="AH879" s="159"/>
      <c r="AI879" s="159"/>
      <c r="AJ879" s="159"/>
      <c r="AK879" s="171"/>
      <c r="AL879" s="172"/>
      <c r="AM879" s="172"/>
      <c r="AN879" s="172"/>
      <c r="AO879" s="172"/>
      <c r="AP879" s="172"/>
      <c r="AQ879" s="171"/>
      <c r="AR879" s="184"/>
      <c r="AS879" s="184"/>
      <c r="AT879" s="184"/>
      <c r="AU879" s="184"/>
      <c r="AV879" s="184"/>
      <c r="AW879" s="184"/>
      <c r="AX879" s="41"/>
      <c r="AY879" s="41" t="s">
        <v>927</v>
      </c>
      <c r="AZ879" s="41"/>
      <c r="BA879" s="41"/>
      <c r="BB879" s="27"/>
      <c r="BC879" s="41"/>
      <c r="BD879" s="27"/>
      <c r="BE879" s="41"/>
    </row>
    <row r="880" spans="1:57" s="25" customFormat="1" ht="15.95" customHeight="1">
      <c r="A880" s="219" t="s">
        <v>1401</v>
      </c>
      <c r="B880" s="226" t="s">
        <v>1369</v>
      </c>
      <c r="C880" s="42">
        <v>43044</v>
      </c>
      <c r="D880" s="42"/>
      <c r="E880" s="93" t="s">
        <v>1043</v>
      </c>
      <c r="F880" s="43" t="s">
        <v>1062</v>
      </c>
      <c r="G880" s="110" t="s">
        <v>1044</v>
      </c>
      <c r="H880" s="41"/>
      <c r="I880" s="128"/>
      <c r="J880" s="128"/>
      <c r="K880" s="128"/>
      <c r="L880" s="138"/>
      <c r="M880" s="138" t="s">
        <v>925</v>
      </c>
      <c r="N880" s="138" t="s">
        <v>925</v>
      </c>
      <c r="O880" s="138" t="s">
        <v>925</v>
      </c>
      <c r="P880" s="138" t="s">
        <v>925</v>
      </c>
      <c r="Q880" s="138" t="s">
        <v>925</v>
      </c>
      <c r="R880" s="204"/>
      <c r="S880" s="204"/>
      <c r="T880" s="194"/>
      <c r="U880" s="194" t="s">
        <v>925</v>
      </c>
      <c r="V880" s="194" t="s">
        <v>925</v>
      </c>
      <c r="W880" s="194" t="s">
        <v>925</v>
      </c>
      <c r="X880" s="194" t="s">
        <v>925</v>
      </c>
      <c r="Y880" s="194" t="s">
        <v>925</v>
      </c>
      <c r="Z880" s="194"/>
      <c r="AA880" s="204"/>
      <c r="AB880" s="204"/>
      <c r="AC880" s="145"/>
      <c r="AD880" s="149"/>
      <c r="AE880" s="159"/>
      <c r="AF880" s="159"/>
      <c r="AG880" s="159"/>
      <c r="AH880" s="159"/>
      <c r="AI880" s="159"/>
      <c r="AJ880" s="159"/>
      <c r="AK880" s="171"/>
      <c r="AL880" s="172"/>
      <c r="AM880" s="172"/>
      <c r="AN880" s="172"/>
      <c r="AO880" s="172"/>
      <c r="AP880" s="172"/>
      <c r="AQ880" s="171"/>
      <c r="AR880" s="184"/>
      <c r="AS880" s="184"/>
      <c r="AT880" s="184"/>
      <c r="AU880" s="184"/>
      <c r="AV880" s="184"/>
      <c r="AW880" s="184"/>
      <c r="AX880" s="41"/>
      <c r="AY880" s="41" t="s">
        <v>927</v>
      </c>
      <c r="AZ880" s="41"/>
      <c r="BA880" s="41"/>
      <c r="BB880" s="27"/>
      <c r="BC880" s="41"/>
      <c r="BD880" s="27"/>
      <c r="BE880" s="41"/>
    </row>
    <row r="881" spans="1:57" s="25" customFormat="1" ht="15.95" customHeight="1">
      <c r="A881" s="219" t="s">
        <v>1403</v>
      </c>
      <c r="B881" s="226" t="s">
        <v>1369</v>
      </c>
      <c r="C881" s="42">
        <v>43044</v>
      </c>
      <c r="D881" s="42"/>
      <c r="E881" s="93" t="s">
        <v>1048</v>
      </c>
      <c r="F881" s="65" t="s">
        <v>1049</v>
      </c>
      <c r="G881" s="113" t="s">
        <v>1368</v>
      </c>
      <c r="H881" s="41"/>
      <c r="I881" s="128"/>
      <c r="J881" s="128"/>
      <c r="K881" s="128"/>
      <c r="L881" s="138"/>
      <c r="M881" s="138" t="s">
        <v>925</v>
      </c>
      <c r="N881" s="138" t="s">
        <v>925</v>
      </c>
      <c r="O881" s="138" t="s">
        <v>925</v>
      </c>
      <c r="P881" s="138" t="s">
        <v>925</v>
      </c>
      <c r="Q881" s="138" t="s">
        <v>925</v>
      </c>
      <c r="R881" s="204" t="s">
        <v>925</v>
      </c>
      <c r="S881" s="204" t="s">
        <v>925</v>
      </c>
      <c r="T881" s="194"/>
      <c r="U881" s="194" t="s">
        <v>925</v>
      </c>
      <c r="V881" s="194" t="s">
        <v>925</v>
      </c>
      <c r="W881" s="194" t="s">
        <v>925</v>
      </c>
      <c r="X881" s="194" t="s">
        <v>925</v>
      </c>
      <c r="Y881" s="194" t="s">
        <v>925</v>
      </c>
      <c r="Z881" s="194" t="s">
        <v>925</v>
      </c>
      <c r="AA881" s="204" t="s">
        <v>925</v>
      </c>
      <c r="AB881" s="204" t="s">
        <v>925</v>
      </c>
      <c r="AC881" s="145"/>
      <c r="AD881" s="149"/>
      <c r="AE881" s="159"/>
      <c r="AF881" s="159"/>
      <c r="AG881" s="159"/>
      <c r="AH881" s="159"/>
      <c r="AI881" s="159"/>
      <c r="AJ881" s="159"/>
      <c r="AK881" s="171"/>
      <c r="AL881" s="172"/>
      <c r="AM881" s="172"/>
      <c r="AN881" s="172"/>
      <c r="AO881" s="172"/>
      <c r="AP881" s="172"/>
      <c r="AQ881" s="171"/>
      <c r="AR881" s="184"/>
      <c r="AS881" s="184"/>
      <c r="AT881" s="184"/>
      <c r="AU881" s="184"/>
      <c r="AV881" s="184"/>
      <c r="AW881" s="184"/>
      <c r="AX881" s="41"/>
      <c r="AY881" s="41" t="s">
        <v>927</v>
      </c>
      <c r="AZ881" s="41"/>
      <c r="BA881" s="41"/>
      <c r="BB881" s="27"/>
      <c r="BC881" s="41"/>
      <c r="BD881" s="43"/>
      <c r="BE881" s="43"/>
    </row>
    <row r="882" spans="1:57" s="25" customFormat="1" ht="15.95" customHeight="1">
      <c r="A882" s="219" t="s">
        <v>1403</v>
      </c>
      <c r="B882" s="226" t="s">
        <v>1369</v>
      </c>
      <c r="C882" s="42">
        <v>43044</v>
      </c>
      <c r="D882" s="42">
        <v>43044</v>
      </c>
      <c r="E882" s="93" t="s">
        <v>1097</v>
      </c>
      <c r="F882" s="43" t="s">
        <v>1315</v>
      </c>
      <c r="G882" s="110" t="s">
        <v>1098</v>
      </c>
      <c r="H882" s="41" t="s">
        <v>1113</v>
      </c>
      <c r="I882" s="128"/>
      <c r="J882" s="128"/>
      <c r="K882" s="128"/>
      <c r="L882" s="138" t="s">
        <v>925</v>
      </c>
      <c r="M882" s="138" t="s">
        <v>925</v>
      </c>
      <c r="N882" s="138" t="s">
        <v>925</v>
      </c>
      <c r="O882" s="138" t="s">
        <v>925</v>
      </c>
      <c r="P882" s="138" t="s">
        <v>925</v>
      </c>
      <c r="Q882" s="138" t="s">
        <v>925</v>
      </c>
      <c r="R882" s="204" t="s">
        <v>925</v>
      </c>
      <c r="S882" s="204" t="s">
        <v>925</v>
      </c>
      <c r="T882" s="194" t="s">
        <v>925</v>
      </c>
      <c r="U882" s="194" t="s">
        <v>925</v>
      </c>
      <c r="V882" s="194" t="s">
        <v>925</v>
      </c>
      <c r="W882" s="194" t="s">
        <v>925</v>
      </c>
      <c r="X882" s="194" t="s">
        <v>925</v>
      </c>
      <c r="Y882" s="194" t="s">
        <v>925</v>
      </c>
      <c r="Z882" s="194" t="s">
        <v>925</v>
      </c>
      <c r="AA882" s="204" t="s">
        <v>925</v>
      </c>
      <c r="AB882" s="204" t="s">
        <v>925</v>
      </c>
      <c r="AC882" s="145"/>
      <c r="AD882" s="149"/>
      <c r="AE882" s="159"/>
      <c r="AF882" s="159"/>
      <c r="AG882" s="159"/>
      <c r="AH882" s="159"/>
      <c r="AI882" s="159"/>
      <c r="AJ882" s="159"/>
      <c r="AK882" s="171"/>
      <c r="AL882" s="172"/>
      <c r="AM882" s="172"/>
      <c r="AN882" s="172"/>
      <c r="AO882" s="172"/>
      <c r="AP882" s="172"/>
      <c r="AQ882" s="171"/>
      <c r="AR882" s="184"/>
      <c r="AS882" s="184"/>
      <c r="AT882" s="184"/>
      <c r="AU882" s="184"/>
      <c r="AV882" s="184"/>
      <c r="AW882" s="184"/>
      <c r="AX882" s="26"/>
      <c r="AY882" s="26"/>
      <c r="AZ882" s="41" t="s">
        <v>926</v>
      </c>
      <c r="BA882" s="41" t="s">
        <v>927</v>
      </c>
      <c r="BB882" s="41"/>
      <c r="BC882" s="41"/>
      <c r="BD882" s="41" t="s">
        <v>1167</v>
      </c>
      <c r="BE882" s="41"/>
    </row>
    <row r="883" spans="1:57" s="25" customFormat="1" ht="15.95" customHeight="1">
      <c r="A883" s="219"/>
      <c r="B883" s="226"/>
      <c r="C883" s="42"/>
      <c r="D883" s="42"/>
      <c r="E883" s="93"/>
      <c r="F883" s="43"/>
      <c r="G883" s="110"/>
      <c r="H883" s="41"/>
      <c r="I883" s="128"/>
      <c r="J883" s="128"/>
      <c r="K883" s="128"/>
      <c r="L883" s="138"/>
      <c r="M883" s="138"/>
      <c r="N883" s="138"/>
      <c r="O883" s="138"/>
      <c r="P883" s="138"/>
      <c r="Q883" s="138"/>
      <c r="R883" s="204"/>
      <c r="S883" s="204"/>
      <c r="T883" s="194"/>
      <c r="U883" s="194"/>
      <c r="V883" s="194"/>
      <c r="W883" s="194"/>
      <c r="X883" s="194"/>
      <c r="Y883" s="194"/>
      <c r="Z883" s="194"/>
      <c r="AA883" s="204"/>
      <c r="AB883" s="204"/>
      <c r="AC883" s="145"/>
      <c r="AD883" s="149"/>
      <c r="AE883" s="159"/>
      <c r="AF883" s="159"/>
      <c r="AG883" s="159"/>
      <c r="AH883" s="159"/>
      <c r="AI883" s="159"/>
      <c r="AJ883" s="159"/>
      <c r="AK883" s="171"/>
      <c r="AL883" s="172"/>
      <c r="AM883" s="172"/>
      <c r="AN883" s="172"/>
      <c r="AO883" s="172"/>
      <c r="AP883" s="172"/>
      <c r="AQ883" s="171"/>
      <c r="AR883" s="184"/>
      <c r="AS883" s="184"/>
      <c r="AT883" s="184"/>
      <c r="AU883" s="184"/>
      <c r="AV883" s="184"/>
      <c r="AW883" s="184"/>
      <c r="AX883" s="26"/>
      <c r="AY883" s="26"/>
      <c r="AZ883" s="41"/>
      <c r="BA883" s="41"/>
      <c r="BB883" s="41"/>
      <c r="BC883" s="41"/>
      <c r="BD883" s="41"/>
      <c r="BE883" s="41"/>
    </row>
    <row r="884" spans="1:57" s="25" customFormat="1" ht="15.95" customHeight="1">
      <c r="A884" s="219" t="s">
        <v>1401</v>
      </c>
      <c r="B884" s="226" t="s">
        <v>1369</v>
      </c>
      <c r="C884" s="42">
        <v>43047</v>
      </c>
      <c r="D884" s="42"/>
      <c r="E884" s="93" t="s">
        <v>827</v>
      </c>
      <c r="F884" s="43" t="s">
        <v>1318</v>
      </c>
      <c r="G884" s="110" t="s">
        <v>828</v>
      </c>
      <c r="H884" s="41" t="s">
        <v>860</v>
      </c>
      <c r="I884" s="128"/>
      <c r="J884" s="128"/>
      <c r="K884" s="128"/>
      <c r="L884" s="138"/>
      <c r="M884" s="138" t="s">
        <v>925</v>
      </c>
      <c r="N884" s="138" t="s">
        <v>925</v>
      </c>
      <c r="O884" s="138" t="s">
        <v>925</v>
      </c>
      <c r="P884" s="138" t="s">
        <v>925</v>
      </c>
      <c r="Q884" s="138" t="s">
        <v>925</v>
      </c>
      <c r="R884" s="204"/>
      <c r="S884" s="204"/>
      <c r="T884" s="194"/>
      <c r="U884" s="194" t="s">
        <v>925</v>
      </c>
      <c r="V884" s="194" t="s">
        <v>925</v>
      </c>
      <c r="W884" s="194" t="s">
        <v>925</v>
      </c>
      <c r="X884" s="194" t="s">
        <v>925</v>
      </c>
      <c r="Y884" s="194" t="s">
        <v>925</v>
      </c>
      <c r="Z884" s="194"/>
      <c r="AA884" s="204"/>
      <c r="AB884" s="204"/>
      <c r="AC884" s="145"/>
      <c r="AD884" s="149"/>
      <c r="AE884" s="159"/>
      <c r="AF884" s="159"/>
      <c r="AG884" s="159"/>
      <c r="AH884" s="159"/>
      <c r="AI884" s="159"/>
      <c r="AJ884" s="159"/>
      <c r="AK884" s="171"/>
      <c r="AL884" s="172"/>
      <c r="AM884" s="172"/>
      <c r="AN884" s="172"/>
      <c r="AO884" s="172"/>
      <c r="AP884" s="172"/>
      <c r="AQ884" s="171"/>
      <c r="AR884" s="184"/>
      <c r="AS884" s="184"/>
      <c r="AT884" s="184"/>
      <c r="AU884" s="184"/>
      <c r="AV884" s="184"/>
      <c r="AW884" s="184"/>
      <c r="AX884" s="41" t="s">
        <v>926</v>
      </c>
      <c r="AY884" s="41" t="s">
        <v>927</v>
      </c>
      <c r="AZ884" s="41" t="s">
        <v>66</v>
      </c>
      <c r="BA884" s="41"/>
      <c r="BB884" s="27"/>
      <c r="BC884" s="41"/>
      <c r="BD884" s="27"/>
      <c r="BE884" s="41"/>
    </row>
    <row r="885" spans="1:57" s="25" customFormat="1" ht="15.95" customHeight="1">
      <c r="A885" s="219"/>
      <c r="B885" s="226"/>
      <c r="C885" s="42"/>
      <c r="D885" s="42"/>
      <c r="E885" s="93"/>
      <c r="F885" s="43"/>
      <c r="G885" s="110"/>
      <c r="H885" s="41"/>
      <c r="I885" s="128"/>
      <c r="J885" s="128"/>
      <c r="K885" s="128"/>
      <c r="L885" s="138"/>
      <c r="M885" s="138"/>
      <c r="N885" s="138"/>
      <c r="O885" s="138"/>
      <c r="P885" s="138"/>
      <c r="Q885" s="138"/>
      <c r="R885" s="204"/>
      <c r="S885" s="204"/>
      <c r="T885" s="194"/>
      <c r="U885" s="194"/>
      <c r="V885" s="194"/>
      <c r="W885" s="194"/>
      <c r="X885" s="194"/>
      <c r="Y885" s="194"/>
      <c r="Z885" s="194"/>
      <c r="AA885" s="204"/>
      <c r="AB885" s="204"/>
      <c r="AC885" s="145"/>
      <c r="AD885" s="149"/>
      <c r="AE885" s="159"/>
      <c r="AF885" s="159"/>
      <c r="AG885" s="159"/>
      <c r="AH885" s="159"/>
      <c r="AI885" s="159"/>
      <c r="AJ885" s="159"/>
      <c r="AK885" s="171"/>
      <c r="AL885" s="172"/>
      <c r="AM885" s="172"/>
      <c r="AN885" s="172"/>
      <c r="AO885" s="172"/>
      <c r="AP885" s="172"/>
      <c r="AQ885" s="171"/>
      <c r="AR885" s="184"/>
      <c r="AS885" s="184"/>
      <c r="AT885" s="184"/>
      <c r="AU885" s="184"/>
      <c r="AV885" s="184"/>
      <c r="AW885" s="184"/>
      <c r="AX885" s="41"/>
      <c r="AY885" s="41"/>
      <c r="AZ885" s="41"/>
      <c r="BA885" s="41"/>
      <c r="BB885" s="27"/>
      <c r="BC885" s="41"/>
      <c r="BD885" s="27"/>
      <c r="BE885" s="41"/>
    </row>
    <row r="886" spans="1:57" s="25" customFormat="1" ht="15.95" customHeight="1">
      <c r="A886" s="219" t="s">
        <v>1403</v>
      </c>
      <c r="B886" s="226" t="s">
        <v>1369</v>
      </c>
      <c r="C886" s="62">
        <v>43050</v>
      </c>
      <c r="D886" s="62"/>
      <c r="E886" s="94" t="s">
        <v>999</v>
      </c>
      <c r="F886" s="43" t="s">
        <v>990</v>
      </c>
      <c r="G886" s="111" t="s">
        <v>989</v>
      </c>
      <c r="H886" s="64" t="s">
        <v>1376</v>
      </c>
      <c r="I886" s="129"/>
      <c r="J886" s="129"/>
      <c r="K886" s="129"/>
      <c r="L886" s="137" t="s">
        <v>925</v>
      </c>
      <c r="M886" s="137" t="s">
        <v>925</v>
      </c>
      <c r="N886" s="137" t="s">
        <v>925</v>
      </c>
      <c r="O886" s="137" t="s">
        <v>925</v>
      </c>
      <c r="P886" s="137" t="s">
        <v>925</v>
      </c>
      <c r="Q886" s="137" t="s">
        <v>925</v>
      </c>
      <c r="R886" s="203" t="s">
        <v>925</v>
      </c>
      <c r="S886" s="203" t="s">
        <v>925</v>
      </c>
      <c r="T886" s="193" t="s">
        <v>925</v>
      </c>
      <c r="U886" s="193" t="s">
        <v>925</v>
      </c>
      <c r="V886" s="193" t="s">
        <v>925</v>
      </c>
      <c r="W886" s="193" t="s">
        <v>925</v>
      </c>
      <c r="X886" s="193" t="s">
        <v>925</v>
      </c>
      <c r="Y886" s="193" t="s">
        <v>925</v>
      </c>
      <c r="Z886" s="193" t="s">
        <v>925</v>
      </c>
      <c r="AA886" s="203" t="s">
        <v>925</v>
      </c>
      <c r="AB886" s="203" t="s">
        <v>925</v>
      </c>
      <c r="AC886" s="147"/>
      <c r="AD886" s="148"/>
      <c r="AE886" s="158"/>
      <c r="AF886" s="158"/>
      <c r="AG886" s="158"/>
      <c r="AH886" s="158"/>
      <c r="AI886" s="158"/>
      <c r="AJ886" s="158"/>
      <c r="AK886" s="169"/>
      <c r="AL886" s="170"/>
      <c r="AM886" s="170"/>
      <c r="AN886" s="170"/>
      <c r="AO886" s="170"/>
      <c r="AP886" s="170"/>
      <c r="AQ886" s="169"/>
      <c r="AR886" s="183"/>
      <c r="AS886" s="183"/>
      <c r="AT886" s="183"/>
      <c r="AU886" s="183"/>
      <c r="AV886" s="183"/>
      <c r="AW886" s="183"/>
      <c r="AX886" s="64"/>
      <c r="AY886" s="64"/>
      <c r="AZ886" s="64"/>
      <c r="BA886" s="64"/>
      <c r="BB886" s="27"/>
      <c r="BC886" s="64"/>
      <c r="BD886" s="27"/>
      <c r="BE886" s="41"/>
    </row>
    <row r="887" spans="1:57" s="25" customFormat="1" ht="15.95" customHeight="1">
      <c r="A887" s="219" t="s">
        <v>1400</v>
      </c>
      <c r="B887" s="226" t="s">
        <v>1254</v>
      </c>
      <c r="C887" s="62">
        <v>43050</v>
      </c>
      <c r="D887" s="62"/>
      <c r="E887" s="94" t="s">
        <v>1273</v>
      </c>
      <c r="F887" s="43" t="s">
        <v>1029</v>
      </c>
      <c r="G887" s="111" t="s">
        <v>1030</v>
      </c>
      <c r="H887" s="64" t="s">
        <v>1272</v>
      </c>
      <c r="I887" s="129"/>
      <c r="J887" s="129"/>
      <c r="K887" s="129"/>
      <c r="L887" s="137"/>
      <c r="M887" s="137"/>
      <c r="N887" s="137"/>
      <c r="O887" s="137"/>
      <c r="P887" s="137"/>
      <c r="Q887" s="137"/>
      <c r="R887" s="203"/>
      <c r="S887" s="203"/>
      <c r="T887" s="193"/>
      <c r="U887" s="193"/>
      <c r="V887" s="193"/>
      <c r="W887" s="193"/>
      <c r="X887" s="193"/>
      <c r="Y887" s="193"/>
      <c r="Z887" s="193"/>
      <c r="AA887" s="203"/>
      <c r="AB887" s="203"/>
      <c r="AC887" s="147"/>
      <c r="AD887" s="148"/>
      <c r="AE887" s="158"/>
      <c r="AF887" s="158"/>
      <c r="AG887" s="158"/>
      <c r="AH887" s="158"/>
      <c r="AI887" s="158"/>
      <c r="AJ887" s="158"/>
      <c r="AK887" s="169"/>
      <c r="AL887" s="170"/>
      <c r="AM887" s="170" t="s">
        <v>925</v>
      </c>
      <c r="AN887" s="170" t="s">
        <v>925</v>
      </c>
      <c r="AO887" s="170" t="s">
        <v>925</v>
      </c>
      <c r="AP887" s="170" t="s">
        <v>925</v>
      </c>
      <c r="AQ887" s="169"/>
      <c r="AR887" s="183"/>
      <c r="AS887" s="183"/>
      <c r="AT887" s="183"/>
      <c r="AU887" s="183"/>
      <c r="AV887" s="183"/>
      <c r="AW887" s="183"/>
      <c r="AX887" s="64" t="s">
        <v>928</v>
      </c>
      <c r="AY887" s="64" t="s">
        <v>927</v>
      </c>
      <c r="AZ887" s="64" t="s">
        <v>66</v>
      </c>
      <c r="BA887" s="64" t="s">
        <v>1038</v>
      </c>
      <c r="BB887" s="27"/>
      <c r="BC887" s="64"/>
      <c r="BD887" s="27"/>
      <c r="BE887" s="41"/>
    </row>
    <row r="888" spans="1:57" s="25" customFormat="1" ht="15.95" customHeight="1">
      <c r="A888" s="219" t="s">
        <v>1403</v>
      </c>
      <c r="B888" s="226" t="s">
        <v>1254</v>
      </c>
      <c r="C888" s="42">
        <v>43050</v>
      </c>
      <c r="D888" s="42"/>
      <c r="E888" s="95" t="s">
        <v>1048</v>
      </c>
      <c r="F888" s="65" t="s">
        <v>1049</v>
      </c>
      <c r="G888" s="112" t="s">
        <v>1061</v>
      </c>
      <c r="H888" s="41" t="s">
        <v>1234</v>
      </c>
      <c r="I888" s="128"/>
      <c r="J888" s="128"/>
      <c r="K888" s="128"/>
      <c r="L888" s="138"/>
      <c r="M888" s="138"/>
      <c r="N888" s="138"/>
      <c r="O888" s="138"/>
      <c r="P888" s="138"/>
      <c r="Q888" s="138"/>
      <c r="R888" s="204"/>
      <c r="S888" s="204"/>
      <c r="T888" s="194"/>
      <c r="U888" s="194"/>
      <c r="V888" s="194"/>
      <c r="W888" s="194"/>
      <c r="X888" s="194"/>
      <c r="Y888" s="194"/>
      <c r="Z888" s="194" t="s">
        <v>925</v>
      </c>
      <c r="AA888" s="204" t="s">
        <v>925</v>
      </c>
      <c r="AB888" s="204" t="s">
        <v>925</v>
      </c>
      <c r="AC888" s="145"/>
      <c r="AD888" s="149"/>
      <c r="AE888" s="159"/>
      <c r="AF888" s="159"/>
      <c r="AG888" s="159"/>
      <c r="AH888" s="159"/>
      <c r="AI888" s="159"/>
      <c r="AJ888" s="159"/>
      <c r="AK888" s="171"/>
      <c r="AL888" s="172"/>
      <c r="AM888" s="172"/>
      <c r="AN888" s="172"/>
      <c r="AO888" s="172"/>
      <c r="AP888" s="172"/>
      <c r="AQ888" s="171"/>
      <c r="AR888" s="184"/>
      <c r="AS888" s="184"/>
      <c r="AT888" s="184"/>
      <c r="AU888" s="184"/>
      <c r="AV888" s="184"/>
      <c r="AW888" s="184"/>
      <c r="AX888" s="41"/>
      <c r="AY888" s="41" t="s">
        <v>927</v>
      </c>
      <c r="AZ888" s="41"/>
      <c r="BA888" s="41"/>
      <c r="BB888" s="27" t="s">
        <v>1073</v>
      </c>
      <c r="BC888" s="41"/>
      <c r="BD888" s="27"/>
      <c r="BE888" s="41"/>
    </row>
    <row r="889" spans="1:57" s="25" customFormat="1" ht="15.95" customHeight="1">
      <c r="A889" s="219" t="s">
        <v>1403</v>
      </c>
      <c r="B889" s="226" t="s">
        <v>1369</v>
      </c>
      <c r="C889" s="42">
        <v>43051</v>
      </c>
      <c r="D889" s="42"/>
      <c r="E889" s="93" t="s">
        <v>788</v>
      </c>
      <c r="F889" s="43" t="s">
        <v>1303</v>
      </c>
      <c r="G889" s="110" t="s">
        <v>789</v>
      </c>
      <c r="H889" s="41" t="s">
        <v>817</v>
      </c>
      <c r="I889" s="128"/>
      <c r="J889" s="128"/>
      <c r="K889" s="128"/>
      <c r="L889" s="138" t="s">
        <v>925</v>
      </c>
      <c r="M889" s="138" t="s">
        <v>925</v>
      </c>
      <c r="N889" s="138" t="s">
        <v>925</v>
      </c>
      <c r="O889" s="138" t="s">
        <v>925</v>
      </c>
      <c r="P889" s="138" t="s">
        <v>925</v>
      </c>
      <c r="Q889" s="138" t="s">
        <v>925</v>
      </c>
      <c r="R889" s="204" t="s">
        <v>925</v>
      </c>
      <c r="S889" s="204" t="s">
        <v>925</v>
      </c>
      <c r="T889" s="194" t="s">
        <v>925</v>
      </c>
      <c r="U889" s="194" t="s">
        <v>925</v>
      </c>
      <c r="V889" s="194" t="s">
        <v>925</v>
      </c>
      <c r="W889" s="194" t="s">
        <v>925</v>
      </c>
      <c r="X889" s="194" t="s">
        <v>925</v>
      </c>
      <c r="Y889" s="194" t="s">
        <v>925</v>
      </c>
      <c r="Z889" s="194" t="s">
        <v>925</v>
      </c>
      <c r="AA889" s="204" t="s">
        <v>925</v>
      </c>
      <c r="AB889" s="204"/>
      <c r="AC889" s="145"/>
      <c r="AD889" s="149"/>
      <c r="AE889" s="159"/>
      <c r="AF889" s="159"/>
      <c r="AG889" s="159"/>
      <c r="AH889" s="159"/>
      <c r="AI889" s="159"/>
      <c r="AJ889" s="159"/>
      <c r="AK889" s="171"/>
      <c r="AL889" s="172"/>
      <c r="AM889" s="172"/>
      <c r="AN889" s="172"/>
      <c r="AO889" s="172"/>
      <c r="AP889" s="172"/>
      <c r="AQ889" s="171"/>
      <c r="AR889" s="184"/>
      <c r="AS889" s="184"/>
      <c r="AT889" s="184"/>
      <c r="AU889" s="184"/>
      <c r="AV889" s="184"/>
      <c r="AW889" s="184"/>
      <c r="AX889" s="41" t="s">
        <v>926</v>
      </c>
      <c r="AY889" s="41" t="s">
        <v>927</v>
      </c>
      <c r="AZ889" s="41" t="s">
        <v>66</v>
      </c>
      <c r="BA889" s="41"/>
      <c r="BB889" s="27"/>
      <c r="BC889" s="41"/>
      <c r="BD889" s="27"/>
      <c r="BE889" s="41"/>
    </row>
    <row r="890" spans="1:57" s="25" customFormat="1" ht="15.95" customHeight="1">
      <c r="A890" s="219" t="s">
        <v>1401</v>
      </c>
      <c r="B890" s="226" t="s">
        <v>1369</v>
      </c>
      <c r="C890" s="42">
        <v>43051</v>
      </c>
      <c r="D890" s="42"/>
      <c r="E890" s="93" t="s">
        <v>791</v>
      </c>
      <c r="F890" s="43" t="s">
        <v>1302</v>
      </c>
      <c r="G890" s="110" t="s">
        <v>792</v>
      </c>
      <c r="H890" s="41" t="s">
        <v>898</v>
      </c>
      <c r="I890" s="128"/>
      <c r="J890" s="128"/>
      <c r="K890" s="128"/>
      <c r="L890" s="138" t="s">
        <v>925</v>
      </c>
      <c r="M890" s="138" t="s">
        <v>925</v>
      </c>
      <c r="N890" s="138" t="s">
        <v>925</v>
      </c>
      <c r="O890" s="138" t="s">
        <v>925</v>
      </c>
      <c r="P890" s="138" t="s">
        <v>925</v>
      </c>
      <c r="Q890" s="138" t="s">
        <v>925</v>
      </c>
      <c r="R890" s="204"/>
      <c r="S890" s="204"/>
      <c r="T890" s="194" t="s">
        <v>925</v>
      </c>
      <c r="U890" s="194" t="s">
        <v>925</v>
      </c>
      <c r="V890" s="194" t="s">
        <v>925</v>
      </c>
      <c r="W890" s="194" t="s">
        <v>925</v>
      </c>
      <c r="X890" s="194" t="s">
        <v>925</v>
      </c>
      <c r="Y890" s="194" t="s">
        <v>925</v>
      </c>
      <c r="Z890" s="204"/>
      <c r="AA890" s="204"/>
      <c r="AB890" s="204"/>
      <c r="AC890" s="145"/>
      <c r="AD890" s="149"/>
      <c r="AE890" s="159"/>
      <c r="AF890" s="159"/>
      <c r="AG890" s="159"/>
      <c r="AH890" s="159"/>
      <c r="AI890" s="159"/>
      <c r="AJ890" s="159"/>
      <c r="AK890" s="171"/>
      <c r="AL890" s="172"/>
      <c r="AM890" s="172"/>
      <c r="AN890" s="172"/>
      <c r="AO890" s="172"/>
      <c r="AP890" s="172"/>
      <c r="AQ890" s="171"/>
      <c r="AR890" s="184"/>
      <c r="AS890" s="184"/>
      <c r="AT890" s="184"/>
      <c r="AU890" s="184"/>
      <c r="AV890" s="184"/>
      <c r="AW890" s="184"/>
      <c r="AX890" s="41" t="s">
        <v>926</v>
      </c>
      <c r="AY890" s="41" t="s">
        <v>927</v>
      </c>
      <c r="AZ890" s="41" t="s">
        <v>66</v>
      </c>
      <c r="BA890" s="41"/>
      <c r="BB890" s="27"/>
      <c r="BC890" s="41"/>
      <c r="BD890" s="27"/>
      <c r="BE890" s="41"/>
    </row>
    <row r="891" spans="1:57" s="25" customFormat="1" ht="15.95" customHeight="1">
      <c r="A891" s="219" t="s">
        <v>1403</v>
      </c>
      <c r="B891" s="226" t="s">
        <v>1369</v>
      </c>
      <c r="C891" s="42">
        <v>43051</v>
      </c>
      <c r="D891" s="42"/>
      <c r="E891" s="93" t="s">
        <v>794</v>
      </c>
      <c r="F891" s="43" t="s">
        <v>795</v>
      </c>
      <c r="G891" s="110" t="s">
        <v>796</v>
      </c>
      <c r="H891" s="41" t="s">
        <v>886</v>
      </c>
      <c r="I891" s="128"/>
      <c r="J891" s="128"/>
      <c r="K891" s="128"/>
      <c r="L891" s="138"/>
      <c r="M891" s="138" t="s">
        <v>925</v>
      </c>
      <c r="N891" s="138" t="s">
        <v>925</v>
      </c>
      <c r="O891" s="138" t="s">
        <v>925</v>
      </c>
      <c r="P891" s="138" t="s">
        <v>925</v>
      </c>
      <c r="Q891" s="138" t="s">
        <v>925</v>
      </c>
      <c r="R891" s="204" t="s">
        <v>925</v>
      </c>
      <c r="S891" s="204" t="s">
        <v>925</v>
      </c>
      <c r="T891" s="194"/>
      <c r="U891" s="194" t="s">
        <v>925</v>
      </c>
      <c r="V891" s="194" t="s">
        <v>925</v>
      </c>
      <c r="W891" s="194" t="s">
        <v>925</v>
      </c>
      <c r="X891" s="194" t="s">
        <v>925</v>
      </c>
      <c r="Y891" s="194" t="s">
        <v>925</v>
      </c>
      <c r="Z891" s="194" t="s">
        <v>925</v>
      </c>
      <c r="AA891" s="204" t="s">
        <v>925</v>
      </c>
      <c r="AB891" s="204"/>
      <c r="AC891" s="145"/>
      <c r="AD891" s="149"/>
      <c r="AE891" s="159"/>
      <c r="AF891" s="159"/>
      <c r="AG891" s="159"/>
      <c r="AH891" s="159"/>
      <c r="AI891" s="159"/>
      <c r="AJ891" s="159"/>
      <c r="AK891" s="171"/>
      <c r="AL891" s="172"/>
      <c r="AM891" s="172"/>
      <c r="AN891" s="172"/>
      <c r="AO891" s="172"/>
      <c r="AP891" s="172"/>
      <c r="AQ891" s="171"/>
      <c r="AR891" s="184"/>
      <c r="AS891" s="184"/>
      <c r="AT891" s="184"/>
      <c r="AU891" s="184"/>
      <c r="AV891" s="184"/>
      <c r="AW891" s="184"/>
      <c r="AX891" s="41" t="s">
        <v>926</v>
      </c>
      <c r="AY891" s="41" t="s">
        <v>927</v>
      </c>
      <c r="AZ891" s="41" t="s">
        <v>66</v>
      </c>
      <c r="BA891" s="41"/>
      <c r="BB891" s="27"/>
      <c r="BC891" s="41"/>
      <c r="BD891" s="27"/>
      <c r="BE891" s="41"/>
    </row>
    <row r="892" spans="1:57" s="25" customFormat="1" ht="15.95" customHeight="1">
      <c r="A892" s="219" t="s">
        <v>1401</v>
      </c>
      <c r="B892" s="226" t="s">
        <v>1369</v>
      </c>
      <c r="C892" s="42">
        <v>43051</v>
      </c>
      <c r="D892" s="42"/>
      <c r="E892" s="93" t="s">
        <v>799</v>
      </c>
      <c r="F892" s="43" t="s">
        <v>800</v>
      </c>
      <c r="G892" s="110" t="s">
        <v>801</v>
      </c>
      <c r="H892" s="41" t="s">
        <v>802</v>
      </c>
      <c r="I892" s="128"/>
      <c r="J892" s="128"/>
      <c r="K892" s="128"/>
      <c r="L892" s="138"/>
      <c r="M892" s="138" t="s">
        <v>925</v>
      </c>
      <c r="N892" s="138" t="s">
        <v>925</v>
      </c>
      <c r="O892" s="138" t="s">
        <v>925</v>
      </c>
      <c r="P892" s="138" t="s">
        <v>925</v>
      </c>
      <c r="Q892" s="138" t="s">
        <v>925</v>
      </c>
      <c r="R892" s="204"/>
      <c r="S892" s="204"/>
      <c r="T892" s="194"/>
      <c r="U892" s="194" t="s">
        <v>925</v>
      </c>
      <c r="V892" s="194" t="s">
        <v>925</v>
      </c>
      <c r="W892" s="194" t="s">
        <v>925</v>
      </c>
      <c r="X892" s="194" t="s">
        <v>925</v>
      </c>
      <c r="Y892" s="194" t="s">
        <v>925</v>
      </c>
      <c r="Z892" s="194"/>
      <c r="AA892" s="204"/>
      <c r="AB892" s="204"/>
      <c r="AC892" s="145"/>
      <c r="AD892" s="149"/>
      <c r="AE892" s="159"/>
      <c r="AF892" s="159"/>
      <c r="AG892" s="159"/>
      <c r="AH892" s="159"/>
      <c r="AI892" s="159"/>
      <c r="AJ892" s="159"/>
      <c r="AK892" s="171"/>
      <c r="AL892" s="172"/>
      <c r="AM892" s="172"/>
      <c r="AN892" s="172"/>
      <c r="AO892" s="172"/>
      <c r="AP892" s="172"/>
      <c r="AQ892" s="171"/>
      <c r="AR892" s="184"/>
      <c r="AS892" s="184"/>
      <c r="AT892" s="184"/>
      <c r="AU892" s="184"/>
      <c r="AV892" s="184"/>
      <c r="AW892" s="184"/>
      <c r="AX892" s="41" t="s">
        <v>926</v>
      </c>
      <c r="AY892" s="41" t="s">
        <v>927</v>
      </c>
      <c r="AZ892" s="41" t="s">
        <v>66</v>
      </c>
      <c r="BA892" s="41"/>
      <c r="BB892" s="27"/>
      <c r="BC892" s="41"/>
      <c r="BD892" s="27"/>
      <c r="BE892" s="41"/>
    </row>
    <row r="893" spans="1:57" s="25" customFormat="1" ht="15.95" customHeight="1">
      <c r="A893" s="219" t="s">
        <v>1403</v>
      </c>
      <c r="B893" s="226" t="s">
        <v>1369</v>
      </c>
      <c r="C893" s="42">
        <v>43051</v>
      </c>
      <c r="D893" s="42"/>
      <c r="E893" s="93" t="s">
        <v>819</v>
      </c>
      <c r="F893" s="43" t="s">
        <v>872</v>
      </c>
      <c r="G893" s="110" t="s">
        <v>820</v>
      </c>
      <c r="H893" s="41" t="s">
        <v>813</v>
      </c>
      <c r="I893" s="128"/>
      <c r="J893" s="128"/>
      <c r="K893" s="128"/>
      <c r="L893" s="138"/>
      <c r="M893" s="138" t="s">
        <v>925</v>
      </c>
      <c r="N893" s="138" t="s">
        <v>925</v>
      </c>
      <c r="O893" s="138" t="s">
        <v>925</v>
      </c>
      <c r="P893" s="138" t="s">
        <v>925</v>
      </c>
      <c r="Q893" s="138" t="s">
        <v>925</v>
      </c>
      <c r="R893" s="204" t="s">
        <v>925</v>
      </c>
      <c r="S893" s="204" t="s">
        <v>925</v>
      </c>
      <c r="T893" s="194"/>
      <c r="U893" s="194" t="s">
        <v>925</v>
      </c>
      <c r="V893" s="194" t="s">
        <v>925</v>
      </c>
      <c r="W893" s="194" t="s">
        <v>925</v>
      </c>
      <c r="X893" s="194" t="s">
        <v>925</v>
      </c>
      <c r="Y893" s="194" t="s">
        <v>925</v>
      </c>
      <c r="Z893" s="194" t="s">
        <v>925</v>
      </c>
      <c r="AA893" s="204" t="s">
        <v>925</v>
      </c>
      <c r="AB893" s="204" t="s">
        <v>925</v>
      </c>
      <c r="AC893" s="145"/>
      <c r="AD893" s="149"/>
      <c r="AE893" s="159"/>
      <c r="AF893" s="159"/>
      <c r="AG893" s="159"/>
      <c r="AH893" s="159"/>
      <c r="AI893" s="159"/>
      <c r="AJ893" s="159"/>
      <c r="AK893" s="171"/>
      <c r="AL893" s="172"/>
      <c r="AM893" s="172"/>
      <c r="AN893" s="172"/>
      <c r="AO893" s="172"/>
      <c r="AP893" s="172"/>
      <c r="AQ893" s="171"/>
      <c r="AR893" s="184"/>
      <c r="AS893" s="184"/>
      <c r="AT893" s="184"/>
      <c r="AU893" s="184"/>
      <c r="AV893" s="184"/>
      <c r="AW893" s="184"/>
      <c r="AX893" s="41" t="s">
        <v>926</v>
      </c>
      <c r="AY893" s="41" t="s">
        <v>927</v>
      </c>
      <c r="AZ893" s="41" t="s">
        <v>66</v>
      </c>
      <c r="BA893" s="41"/>
      <c r="BB893" s="27"/>
      <c r="BC893" s="41"/>
      <c r="BD893" s="27"/>
      <c r="BE893" s="41"/>
    </row>
    <row r="894" spans="1:57" s="25" customFormat="1" ht="15.95" customHeight="1">
      <c r="A894" s="219" t="s">
        <v>1400</v>
      </c>
      <c r="B894" s="226" t="s">
        <v>1369</v>
      </c>
      <c r="C894" s="62">
        <v>43051</v>
      </c>
      <c r="D894" s="62"/>
      <c r="E894" s="94" t="s">
        <v>1273</v>
      </c>
      <c r="F894" s="43" t="s">
        <v>1029</v>
      </c>
      <c r="G894" s="111" t="s">
        <v>1030</v>
      </c>
      <c r="H894" s="64" t="s">
        <v>1376</v>
      </c>
      <c r="I894" s="129"/>
      <c r="J894" s="129"/>
      <c r="K894" s="129"/>
      <c r="L894" s="137"/>
      <c r="M894" s="137"/>
      <c r="N894" s="137"/>
      <c r="O894" s="137"/>
      <c r="P894" s="137"/>
      <c r="Q894" s="137"/>
      <c r="R894" s="203"/>
      <c r="S894" s="203"/>
      <c r="T894" s="193"/>
      <c r="U894" s="193"/>
      <c r="V894" s="193"/>
      <c r="W894" s="193"/>
      <c r="X894" s="193"/>
      <c r="Y894" s="193"/>
      <c r="Z894" s="193"/>
      <c r="AA894" s="203"/>
      <c r="AB894" s="203"/>
      <c r="AC894" s="147"/>
      <c r="AD894" s="148"/>
      <c r="AE894" s="158" t="s">
        <v>925</v>
      </c>
      <c r="AF894" s="158" t="s">
        <v>925</v>
      </c>
      <c r="AG894" s="158" t="s">
        <v>925</v>
      </c>
      <c r="AH894" s="158" t="s">
        <v>925</v>
      </c>
      <c r="AI894" s="158" t="s">
        <v>925</v>
      </c>
      <c r="AJ894" s="158" t="s">
        <v>925</v>
      </c>
      <c r="AK894" s="169" t="s">
        <v>925</v>
      </c>
      <c r="AL894" s="170" t="s">
        <v>925</v>
      </c>
      <c r="AM894" s="170"/>
      <c r="AN894" s="170"/>
      <c r="AO894" s="170"/>
      <c r="AP894" s="170"/>
      <c r="AQ894" s="169"/>
      <c r="AR894" s="183"/>
      <c r="AS894" s="183"/>
      <c r="AT894" s="183"/>
      <c r="AU894" s="183"/>
      <c r="AV894" s="183"/>
      <c r="AW894" s="183"/>
      <c r="AX894" s="64"/>
      <c r="AY894" s="64"/>
      <c r="AZ894" s="64"/>
      <c r="BA894" s="64"/>
      <c r="BB894" s="27"/>
      <c r="BC894" s="64"/>
      <c r="BD894" s="27"/>
      <c r="BE894" s="41" t="s">
        <v>1093</v>
      </c>
    </row>
    <row r="895" spans="1:57" s="25" customFormat="1" ht="15.95" customHeight="1">
      <c r="A895" s="219" t="s">
        <v>1401</v>
      </c>
      <c r="B895" s="226" t="s">
        <v>1369</v>
      </c>
      <c r="C895" s="62">
        <v>43051</v>
      </c>
      <c r="D895" s="62"/>
      <c r="E895" s="94" t="s">
        <v>999</v>
      </c>
      <c r="F895" s="43" t="s">
        <v>990</v>
      </c>
      <c r="G895" s="111" t="s">
        <v>989</v>
      </c>
      <c r="H895" s="64" t="s">
        <v>1376</v>
      </c>
      <c r="I895" s="129"/>
      <c r="J895" s="129"/>
      <c r="K895" s="129"/>
      <c r="L895" s="137" t="s">
        <v>925</v>
      </c>
      <c r="M895" s="137" t="s">
        <v>925</v>
      </c>
      <c r="N895" s="137" t="s">
        <v>925</v>
      </c>
      <c r="O895" s="137" t="s">
        <v>925</v>
      </c>
      <c r="P895" s="137" t="s">
        <v>925</v>
      </c>
      <c r="Q895" s="137" t="s">
        <v>925</v>
      </c>
      <c r="R895" s="203"/>
      <c r="S895" s="203"/>
      <c r="T895" s="193" t="s">
        <v>925</v>
      </c>
      <c r="U895" s="193" t="s">
        <v>925</v>
      </c>
      <c r="V895" s="193" t="s">
        <v>925</v>
      </c>
      <c r="W895" s="193" t="s">
        <v>925</v>
      </c>
      <c r="X895" s="193" t="s">
        <v>925</v>
      </c>
      <c r="Y895" s="193" t="s">
        <v>925</v>
      </c>
      <c r="Z895" s="193"/>
      <c r="AA895" s="203"/>
      <c r="AB895" s="203"/>
      <c r="AC895" s="147"/>
      <c r="AD895" s="148"/>
      <c r="AE895" s="158"/>
      <c r="AF895" s="158"/>
      <c r="AG895" s="158"/>
      <c r="AH895" s="158"/>
      <c r="AI895" s="158"/>
      <c r="AJ895" s="158"/>
      <c r="AK895" s="169"/>
      <c r="AL895" s="170"/>
      <c r="AM895" s="170"/>
      <c r="AN895" s="170"/>
      <c r="AO895" s="170"/>
      <c r="AP895" s="170"/>
      <c r="AQ895" s="169"/>
      <c r="AR895" s="183"/>
      <c r="AS895" s="183"/>
      <c r="AT895" s="183"/>
      <c r="AU895" s="183"/>
      <c r="AV895" s="183"/>
      <c r="AW895" s="183"/>
      <c r="AX895" s="64"/>
      <c r="AY895" s="64"/>
      <c r="AZ895" s="64"/>
      <c r="BA895" s="64"/>
      <c r="BB895" s="27"/>
      <c r="BC895" s="64"/>
      <c r="BD895" s="43"/>
      <c r="BE895" s="43"/>
    </row>
    <row r="896" spans="1:57" s="25" customFormat="1" ht="15.95" customHeight="1">
      <c r="A896" s="219" t="s">
        <v>1403</v>
      </c>
      <c r="B896" s="226" t="s">
        <v>1369</v>
      </c>
      <c r="C896" s="62">
        <v>43051</v>
      </c>
      <c r="D896" s="62"/>
      <c r="E896" s="94" t="s">
        <v>977</v>
      </c>
      <c r="F896" s="43" t="s">
        <v>978</v>
      </c>
      <c r="G896" s="111" t="s">
        <v>979</v>
      </c>
      <c r="H896" s="64" t="s">
        <v>1376</v>
      </c>
      <c r="I896" s="129"/>
      <c r="J896" s="129"/>
      <c r="K896" s="129"/>
      <c r="L896" s="137"/>
      <c r="M896" s="137" t="s">
        <v>925</v>
      </c>
      <c r="N896" s="137" t="s">
        <v>925</v>
      </c>
      <c r="O896" s="137" t="s">
        <v>925</v>
      </c>
      <c r="P896" s="137" t="s">
        <v>925</v>
      </c>
      <c r="Q896" s="137" t="s">
        <v>925</v>
      </c>
      <c r="R896" s="203" t="s">
        <v>925</v>
      </c>
      <c r="S896" s="203" t="s">
        <v>925</v>
      </c>
      <c r="T896" s="193"/>
      <c r="U896" s="193" t="s">
        <v>925</v>
      </c>
      <c r="V896" s="193" t="s">
        <v>925</v>
      </c>
      <c r="W896" s="193" t="s">
        <v>925</v>
      </c>
      <c r="X896" s="193" t="s">
        <v>925</v>
      </c>
      <c r="Y896" s="193" t="s">
        <v>925</v>
      </c>
      <c r="Z896" s="193" t="s">
        <v>925</v>
      </c>
      <c r="AA896" s="203" t="s">
        <v>925</v>
      </c>
      <c r="AB896" s="203" t="s">
        <v>925</v>
      </c>
      <c r="AC896" s="147"/>
      <c r="AD896" s="148"/>
      <c r="AE896" s="158"/>
      <c r="AF896" s="158"/>
      <c r="AG896" s="158"/>
      <c r="AH896" s="158"/>
      <c r="AI896" s="158"/>
      <c r="AJ896" s="158"/>
      <c r="AK896" s="169"/>
      <c r="AL896" s="170"/>
      <c r="AM896" s="170"/>
      <c r="AN896" s="170"/>
      <c r="AO896" s="170"/>
      <c r="AP896" s="170"/>
      <c r="AQ896" s="169"/>
      <c r="AR896" s="183"/>
      <c r="AS896" s="183"/>
      <c r="AT896" s="183"/>
      <c r="AU896" s="183"/>
      <c r="AV896" s="183"/>
      <c r="AW896" s="183"/>
      <c r="AX896" s="64"/>
      <c r="AY896" s="64"/>
      <c r="AZ896" s="64"/>
      <c r="BA896" s="64"/>
      <c r="BB896" s="27"/>
      <c r="BC896" s="64"/>
      <c r="BD896" s="27"/>
      <c r="BE896" s="41"/>
    </row>
    <row r="897" spans="1:57" s="25" customFormat="1" ht="15.95" customHeight="1">
      <c r="A897" s="219" t="s">
        <v>1401</v>
      </c>
      <c r="B897" s="226" t="s">
        <v>1369</v>
      </c>
      <c r="C897" s="62">
        <v>43051</v>
      </c>
      <c r="D897" s="62"/>
      <c r="E897" s="94"/>
      <c r="F897" s="43" t="s">
        <v>1295</v>
      </c>
      <c r="G897" s="111" t="s">
        <v>1024</v>
      </c>
      <c r="H897" s="64" t="s">
        <v>1376</v>
      </c>
      <c r="I897" s="129"/>
      <c r="J897" s="129"/>
      <c r="K897" s="129"/>
      <c r="L897" s="137"/>
      <c r="M897" s="137" t="s">
        <v>925</v>
      </c>
      <c r="N897" s="137" t="s">
        <v>925</v>
      </c>
      <c r="O897" s="137" t="s">
        <v>925</v>
      </c>
      <c r="P897" s="137" t="s">
        <v>925</v>
      </c>
      <c r="Q897" s="137" t="s">
        <v>925</v>
      </c>
      <c r="R897" s="203"/>
      <c r="S897" s="203"/>
      <c r="T897" s="193"/>
      <c r="U897" s="193" t="s">
        <v>925</v>
      </c>
      <c r="V897" s="193" t="s">
        <v>925</v>
      </c>
      <c r="W897" s="193" t="s">
        <v>925</v>
      </c>
      <c r="X897" s="193" t="s">
        <v>925</v>
      </c>
      <c r="Y897" s="193" t="s">
        <v>925</v>
      </c>
      <c r="Z897" s="193"/>
      <c r="AA897" s="203"/>
      <c r="AB897" s="203"/>
      <c r="AC897" s="147"/>
      <c r="AD897" s="148"/>
      <c r="AE897" s="158"/>
      <c r="AF897" s="158"/>
      <c r="AG897" s="158"/>
      <c r="AH897" s="158"/>
      <c r="AI897" s="158"/>
      <c r="AJ897" s="158"/>
      <c r="AK897" s="169"/>
      <c r="AL897" s="170"/>
      <c r="AM897" s="170"/>
      <c r="AN897" s="170"/>
      <c r="AO897" s="170"/>
      <c r="AP897" s="170"/>
      <c r="AQ897" s="169"/>
      <c r="AR897" s="183"/>
      <c r="AS897" s="183"/>
      <c r="AT897" s="183"/>
      <c r="AU897" s="183"/>
      <c r="AV897" s="183"/>
      <c r="AW897" s="183"/>
      <c r="AX897" s="64"/>
      <c r="AY897" s="64"/>
      <c r="AZ897" s="64"/>
      <c r="BA897" s="64"/>
      <c r="BB897" s="27"/>
      <c r="BC897" s="64"/>
      <c r="BD897" s="27"/>
      <c r="BE897" s="41"/>
    </row>
    <row r="898" spans="1:57" s="25" customFormat="1" ht="15.95" customHeight="1">
      <c r="A898" s="219" t="s">
        <v>1403</v>
      </c>
      <c r="B898" s="226" t="s">
        <v>1369</v>
      </c>
      <c r="C898" s="62">
        <v>43051</v>
      </c>
      <c r="D898" s="62"/>
      <c r="E898" s="94" t="s">
        <v>972</v>
      </c>
      <c r="F898" s="43" t="s">
        <v>1317</v>
      </c>
      <c r="G898" s="111" t="s">
        <v>1007</v>
      </c>
      <c r="H898" s="64" t="s">
        <v>1376</v>
      </c>
      <c r="I898" s="129"/>
      <c r="J898" s="129"/>
      <c r="K898" s="129"/>
      <c r="L898" s="137"/>
      <c r="M898" s="137" t="s">
        <v>925</v>
      </c>
      <c r="N898" s="137" t="s">
        <v>925</v>
      </c>
      <c r="O898" s="137" t="s">
        <v>925</v>
      </c>
      <c r="P898" s="137" t="s">
        <v>925</v>
      </c>
      <c r="Q898" s="137" t="s">
        <v>925</v>
      </c>
      <c r="R898" s="203" t="s">
        <v>925</v>
      </c>
      <c r="S898" s="203" t="s">
        <v>925</v>
      </c>
      <c r="T898" s="193"/>
      <c r="U898" s="193" t="s">
        <v>925</v>
      </c>
      <c r="V898" s="193" t="s">
        <v>925</v>
      </c>
      <c r="W898" s="193" t="s">
        <v>925</v>
      </c>
      <c r="X898" s="193" t="s">
        <v>925</v>
      </c>
      <c r="Y898" s="193" t="s">
        <v>925</v>
      </c>
      <c r="Z898" s="193" t="s">
        <v>925</v>
      </c>
      <c r="AA898" s="203" t="s">
        <v>925</v>
      </c>
      <c r="AB898" s="203" t="s">
        <v>925</v>
      </c>
      <c r="AC898" s="147"/>
      <c r="AD898" s="148"/>
      <c r="AE898" s="158"/>
      <c r="AF898" s="158"/>
      <c r="AG898" s="158"/>
      <c r="AH898" s="158"/>
      <c r="AI898" s="158"/>
      <c r="AJ898" s="158"/>
      <c r="AK898" s="169"/>
      <c r="AL898" s="170"/>
      <c r="AM898" s="170"/>
      <c r="AN898" s="170"/>
      <c r="AO898" s="170"/>
      <c r="AP898" s="170"/>
      <c r="AQ898" s="169"/>
      <c r="AR898" s="183"/>
      <c r="AS898" s="183"/>
      <c r="AT898" s="183"/>
      <c r="AU898" s="183"/>
      <c r="AV898" s="183"/>
      <c r="AW898" s="183"/>
      <c r="AX898" s="64"/>
      <c r="AY898" s="64"/>
      <c r="AZ898" s="64"/>
      <c r="BA898" s="64"/>
      <c r="BB898" s="27"/>
      <c r="BC898" s="64"/>
      <c r="BD898" s="27"/>
      <c r="BE898" s="41" t="s">
        <v>1177</v>
      </c>
    </row>
    <row r="899" spans="1:57" s="25" customFormat="1" ht="15.95" customHeight="1">
      <c r="A899" s="219" t="s">
        <v>1400</v>
      </c>
      <c r="B899" s="226" t="s">
        <v>1369</v>
      </c>
      <c r="C899" s="62">
        <v>43051</v>
      </c>
      <c r="D899" s="62"/>
      <c r="E899" s="94" t="s">
        <v>1186</v>
      </c>
      <c r="F899" s="43" t="s">
        <v>1309</v>
      </c>
      <c r="G899" s="111"/>
      <c r="H899" s="64" t="s">
        <v>861</v>
      </c>
      <c r="I899" s="129"/>
      <c r="J899" s="129"/>
      <c r="K899" s="129"/>
      <c r="L899" s="137"/>
      <c r="M899" s="137"/>
      <c r="N899" s="137"/>
      <c r="O899" s="137"/>
      <c r="P899" s="137"/>
      <c r="Q899" s="137"/>
      <c r="R899" s="203"/>
      <c r="S899" s="203"/>
      <c r="T899" s="193"/>
      <c r="U899" s="193"/>
      <c r="V899" s="193"/>
      <c r="W899" s="193"/>
      <c r="X899" s="193"/>
      <c r="Y899" s="193"/>
      <c r="Z899" s="193"/>
      <c r="AA899" s="203"/>
      <c r="AB899" s="203"/>
      <c r="AC899" s="147"/>
      <c r="AD899" s="148"/>
      <c r="AE899" s="158" t="s">
        <v>925</v>
      </c>
      <c r="AF899" s="158" t="s">
        <v>925</v>
      </c>
      <c r="AG899" s="158" t="s">
        <v>925</v>
      </c>
      <c r="AH899" s="158" t="s">
        <v>925</v>
      </c>
      <c r="AI899" s="158" t="s">
        <v>925</v>
      </c>
      <c r="AJ899" s="158" t="s">
        <v>925</v>
      </c>
      <c r="AK899" s="169" t="s">
        <v>925</v>
      </c>
      <c r="AL899" s="170" t="s">
        <v>925</v>
      </c>
      <c r="AM899" s="170" t="s">
        <v>925</v>
      </c>
      <c r="AN899" s="170" t="s">
        <v>925</v>
      </c>
      <c r="AO899" s="170" t="s">
        <v>925</v>
      </c>
      <c r="AP899" s="170" t="s">
        <v>925</v>
      </c>
      <c r="AQ899" s="169"/>
      <c r="AR899" s="183"/>
      <c r="AS899" s="183"/>
      <c r="AT899" s="183"/>
      <c r="AU899" s="183"/>
      <c r="AV899" s="183"/>
      <c r="AW899" s="183"/>
      <c r="AX899" s="64"/>
      <c r="AY899" s="64"/>
      <c r="AZ899" s="64"/>
      <c r="BA899" s="64"/>
      <c r="BB899" s="27"/>
      <c r="BC899" s="64"/>
      <c r="BD899" s="27"/>
      <c r="BE899" s="41"/>
    </row>
    <row r="900" spans="1:57" s="25" customFormat="1" ht="15.95" customHeight="1">
      <c r="A900" s="219" t="s">
        <v>1403</v>
      </c>
      <c r="B900" s="226" t="s">
        <v>1254</v>
      </c>
      <c r="C900" s="42">
        <v>43051</v>
      </c>
      <c r="D900" s="42"/>
      <c r="E900" s="96" t="s">
        <v>144</v>
      </c>
      <c r="F900" s="65" t="s">
        <v>1304</v>
      </c>
      <c r="G900" s="113" t="s">
        <v>1279</v>
      </c>
      <c r="H900" s="41"/>
      <c r="I900" s="128"/>
      <c r="J900" s="128"/>
      <c r="K900" s="128"/>
      <c r="L900" s="138" t="s">
        <v>925</v>
      </c>
      <c r="M900" s="138" t="s">
        <v>925</v>
      </c>
      <c r="N900" s="138" t="s">
        <v>925</v>
      </c>
      <c r="O900" s="138" t="s">
        <v>925</v>
      </c>
      <c r="P900" s="138" t="s">
        <v>925</v>
      </c>
      <c r="Q900" s="138" t="s">
        <v>925</v>
      </c>
      <c r="R900" s="204" t="s">
        <v>925</v>
      </c>
      <c r="S900" s="204" t="s">
        <v>925</v>
      </c>
      <c r="T900" s="194" t="s">
        <v>925</v>
      </c>
      <c r="U900" s="194" t="s">
        <v>925</v>
      </c>
      <c r="V900" s="194" t="s">
        <v>925</v>
      </c>
      <c r="W900" s="194" t="s">
        <v>925</v>
      </c>
      <c r="X900" s="194" t="s">
        <v>925</v>
      </c>
      <c r="Y900" s="194" t="s">
        <v>925</v>
      </c>
      <c r="Z900" s="194" t="s">
        <v>925</v>
      </c>
      <c r="AA900" s="204" t="s">
        <v>925</v>
      </c>
      <c r="AB900" s="204"/>
      <c r="AC900" s="145"/>
      <c r="AD900" s="149"/>
      <c r="AE900" s="159"/>
      <c r="AF900" s="159"/>
      <c r="AG900" s="159"/>
      <c r="AH900" s="159"/>
      <c r="AI900" s="159"/>
      <c r="AJ900" s="159"/>
      <c r="AK900" s="171"/>
      <c r="AL900" s="172"/>
      <c r="AM900" s="172"/>
      <c r="AN900" s="172"/>
      <c r="AO900" s="172"/>
      <c r="AP900" s="172"/>
      <c r="AQ900" s="171"/>
      <c r="AR900" s="184"/>
      <c r="AS900" s="184"/>
      <c r="AT900" s="184"/>
      <c r="AU900" s="184"/>
      <c r="AV900" s="184"/>
      <c r="AW900" s="184"/>
      <c r="AX900" s="41"/>
      <c r="AY900" s="41" t="s">
        <v>927</v>
      </c>
      <c r="AZ900" s="41"/>
      <c r="BA900" s="41"/>
      <c r="BB900" s="27"/>
      <c r="BC900" s="41"/>
      <c r="BD900" s="27"/>
      <c r="BE900" s="41"/>
    </row>
    <row r="901" spans="1:57" s="25" customFormat="1" ht="15.95" customHeight="1">
      <c r="A901" s="219" t="s">
        <v>1401</v>
      </c>
      <c r="B901" s="226" t="s">
        <v>1369</v>
      </c>
      <c r="C901" s="42">
        <v>43051</v>
      </c>
      <c r="D901" s="42"/>
      <c r="E901" s="95" t="s">
        <v>1353</v>
      </c>
      <c r="F901" s="65" t="s">
        <v>1041</v>
      </c>
      <c r="G901" s="110" t="s">
        <v>1042</v>
      </c>
      <c r="H901" s="41"/>
      <c r="I901" s="128"/>
      <c r="J901" s="128"/>
      <c r="K901" s="128"/>
      <c r="L901" s="138" t="s">
        <v>925</v>
      </c>
      <c r="M901" s="138" t="s">
        <v>925</v>
      </c>
      <c r="N901" s="138" t="s">
        <v>925</v>
      </c>
      <c r="O901" s="138" t="s">
        <v>925</v>
      </c>
      <c r="P901" s="138" t="s">
        <v>925</v>
      </c>
      <c r="Q901" s="138" t="s">
        <v>925</v>
      </c>
      <c r="R901" s="204"/>
      <c r="S901" s="204"/>
      <c r="T901" s="194" t="s">
        <v>925</v>
      </c>
      <c r="U901" s="194" t="s">
        <v>925</v>
      </c>
      <c r="V901" s="194" t="s">
        <v>925</v>
      </c>
      <c r="W901" s="194" t="s">
        <v>925</v>
      </c>
      <c r="X901" s="194" t="s">
        <v>925</v>
      </c>
      <c r="Y901" s="194" t="s">
        <v>925</v>
      </c>
      <c r="Z901" s="194"/>
      <c r="AA901" s="204"/>
      <c r="AB901" s="204"/>
      <c r="AC901" s="145"/>
      <c r="AD901" s="149"/>
      <c r="AE901" s="159"/>
      <c r="AF901" s="159"/>
      <c r="AG901" s="159"/>
      <c r="AH901" s="159"/>
      <c r="AI901" s="159"/>
      <c r="AJ901" s="159"/>
      <c r="AK901" s="171"/>
      <c r="AL901" s="172"/>
      <c r="AM901" s="172"/>
      <c r="AN901" s="172"/>
      <c r="AO901" s="172"/>
      <c r="AP901" s="172"/>
      <c r="AQ901" s="171"/>
      <c r="AR901" s="184"/>
      <c r="AS901" s="184"/>
      <c r="AT901" s="184"/>
      <c r="AU901" s="184"/>
      <c r="AV901" s="184"/>
      <c r="AW901" s="184"/>
      <c r="AX901" s="41"/>
      <c r="AY901" s="41" t="s">
        <v>927</v>
      </c>
      <c r="AZ901" s="41"/>
      <c r="BA901" s="41"/>
      <c r="BB901" s="27"/>
      <c r="BC901" s="41"/>
      <c r="BD901" s="43"/>
      <c r="BE901" s="43"/>
    </row>
    <row r="902" spans="1:57" s="25" customFormat="1" ht="15.95" customHeight="1">
      <c r="A902" s="219" t="s">
        <v>1401</v>
      </c>
      <c r="B902" s="226" t="s">
        <v>1369</v>
      </c>
      <c r="C902" s="42">
        <v>43051</v>
      </c>
      <c r="D902" s="42"/>
      <c r="E902" s="93" t="s">
        <v>1058</v>
      </c>
      <c r="F902" s="43" t="s">
        <v>1046</v>
      </c>
      <c r="G902" s="110" t="s">
        <v>1059</v>
      </c>
      <c r="H902" s="41"/>
      <c r="I902" s="128"/>
      <c r="J902" s="128"/>
      <c r="K902" s="128"/>
      <c r="L902" s="138"/>
      <c r="M902" s="138" t="s">
        <v>925</v>
      </c>
      <c r="N902" s="138" t="s">
        <v>925</v>
      </c>
      <c r="O902" s="138" t="s">
        <v>925</v>
      </c>
      <c r="P902" s="138" t="s">
        <v>925</v>
      </c>
      <c r="Q902" s="138" t="s">
        <v>925</v>
      </c>
      <c r="R902" s="204"/>
      <c r="S902" s="204"/>
      <c r="T902" s="194"/>
      <c r="U902" s="194" t="s">
        <v>925</v>
      </c>
      <c r="V902" s="194" t="s">
        <v>925</v>
      </c>
      <c r="W902" s="194" t="s">
        <v>925</v>
      </c>
      <c r="X902" s="194" t="s">
        <v>925</v>
      </c>
      <c r="Y902" s="194" t="s">
        <v>925</v>
      </c>
      <c r="Z902" s="194"/>
      <c r="AA902" s="204"/>
      <c r="AB902" s="204"/>
      <c r="AC902" s="145"/>
      <c r="AD902" s="149"/>
      <c r="AE902" s="159"/>
      <c r="AF902" s="159"/>
      <c r="AG902" s="159"/>
      <c r="AH902" s="159"/>
      <c r="AI902" s="159"/>
      <c r="AJ902" s="159"/>
      <c r="AK902" s="171"/>
      <c r="AL902" s="172"/>
      <c r="AM902" s="172"/>
      <c r="AN902" s="172"/>
      <c r="AO902" s="172"/>
      <c r="AP902" s="172"/>
      <c r="AQ902" s="171"/>
      <c r="AR902" s="184"/>
      <c r="AS902" s="184"/>
      <c r="AT902" s="184"/>
      <c r="AU902" s="184"/>
      <c r="AV902" s="184"/>
      <c r="AW902" s="184"/>
      <c r="AX902" s="41"/>
      <c r="AY902" s="41" t="s">
        <v>927</v>
      </c>
      <c r="AZ902" s="41"/>
      <c r="BA902" s="41"/>
      <c r="BB902" s="27"/>
      <c r="BC902" s="41"/>
      <c r="BD902" s="27"/>
      <c r="BE902" s="41"/>
    </row>
    <row r="903" spans="1:57" s="25" customFormat="1" ht="15.95" customHeight="1">
      <c r="A903" s="219" t="s">
        <v>1401</v>
      </c>
      <c r="B903" s="226" t="s">
        <v>1254</v>
      </c>
      <c r="C903" s="42">
        <v>43051</v>
      </c>
      <c r="D903" s="42"/>
      <c r="E903" s="93" t="s">
        <v>1065</v>
      </c>
      <c r="F903" s="43" t="s">
        <v>1062</v>
      </c>
      <c r="G903" s="110" t="s">
        <v>1044</v>
      </c>
      <c r="H903" s="41"/>
      <c r="I903" s="128"/>
      <c r="J903" s="128"/>
      <c r="K903" s="128"/>
      <c r="L903" s="138"/>
      <c r="M903" s="138"/>
      <c r="N903" s="138"/>
      <c r="O903" s="138"/>
      <c r="P903" s="138"/>
      <c r="Q903" s="138"/>
      <c r="R903" s="204"/>
      <c r="S903" s="204"/>
      <c r="T903" s="194"/>
      <c r="U903" s="194" t="s">
        <v>925</v>
      </c>
      <c r="V903" s="194" t="s">
        <v>925</v>
      </c>
      <c r="W903" s="194" t="s">
        <v>925</v>
      </c>
      <c r="X903" s="194" t="s">
        <v>925</v>
      </c>
      <c r="Y903" s="194" t="s">
        <v>925</v>
      </c>
      <c r="Z903" s="194"/>
      <c r="AA903" s="204"/>
      <c r="AB903" s="204"/>
      <c r="AC903" s="145"/>
      <c r="AD903" s="149"/>
      <c r="AE903" s="159"/>
      <c r="AF903" s="159"/>
      <c r="AG903" s="159"/>
      <c r="AH903" s="159"/>
      <c r="AI903" s="159"/>
      <c r="AJ903" s="159"/>
      <c r="AK903" s="171"/>
      <c r="AL903" s="172"/>
      <c r="AM903" s="172"/>
      <c r="AN903" s="172"/>
      <c r="AO903" s="172"/>
      <c r="AP903" s="172"/>
      <c r="AQ903" s="171"/>
      <c r="AR903" s="184"/>
      <c r="AS903" s="184"/>
      <c r="AT903" s="184"/>
      <c r="AU903" s="184"/>
      <c r="AV903" s="184"/>
      <c r="AW903" s="184"/>
      <c r="AX903" s="41"/>
      <c r="AY903" s="41" t="s">
        <v>927</v>
      </c>
      <c r="AZ903" s="41"/>
      <c r="BA903" s="41"/>
      <c r="BB903" s="27"/>
      <c r="BC903" s="41"/>
      <c r="BD903" s="27"/>
      <c r="BE903" s="41"/>
    </row>
    <row r="904" spans="1:57" s="25" customFormat="1" ht="15.95" customHeight="1">
      <c r="A904" s="219" t="s">
        <v>1403</v>
      </c>
      <c r="B904" s="226" t="s">
        <v>1369</v>
      </c>
      <c r="C904" s="42">
        <v>43051</v>
      </c>
      <c r="D904" s="42"/>
      <c r="E904" s="93" t="s">
        <v>1045</v>
      </c>
      <c r="F904" s="65" t="s">
        <v>1046</v>
      </c>
      <c r="G904" s="110" t="s">
        <v>1384</v>
      </c>
      <c r="H904" s="41" t="s">
        <v>1376</v>
      </c>
      <c r="I904" s="128"/>
      <c r="J904" s="128"/>
      <c r="K904" s="128"/>
      <c r="L904" s="138"/>
      <c r="M904" s="137" t="s">
        <v>925</v>
      </c>
      <c r="N904" s="137" t="s">
        <v>925</v>
      </c>
      <c r="O904" s="137" t="s">
        <v>925</v>
      </c>
      <c r="P904" s="137" t="s">
        <v>925</v>
      </c>
      <c r="Q904" s="137" t="s">
        <v>925</v>
      </c>
      <c r="R904" s="203" t="s">
        <v>925</v>
      </c>
      <c r="S904" s="203" t="s">
        <v>925</v>
      </c>
      <c r="T904" s="194"/>
      <c r="U904" s="194" t="s">
        <v>925</v>
      </c>
      <c r="V904" s="194" t="s">
        <v>925</v>
      </c>
      <c r="W904" s="194" t="s">
        <v>925</v>
      </c>
      <c r="X904" s="194" t="s">
        <v>925</v>
      </c>
      <c r="Y904" s="194" t="s">
        <v>925</v>
      </c>
      <c r="Z904" s="194" t="s">
        <v>925</v>
      </c>
      <c r="AA904" s="204" t="s">
        <v>925</v>
      </c>
      <c r="AB904" s="204" t="s">
        <v>925</v>
      </c>
      <c r="AC904" s="145"/>
      <c r="AD904" s="149"/>
      <c r="AE904" s="159"/>
      <c r="AF904" s="159"/>
      <c r="AG904" s="159"/>
      <c r="AH904" s="159"/>
      <c r="AI904" s="159"/>
      <c r="AJ904" s="159"/>
      <c r="AK904" s="171"/>
      <c r="AL904" s="172"/>
      <c r="AM904" s="172"/>
      <c r="AN904" s="172"/>
      <c r="AO904" s="172"/>
      <c r="AP904" s="172"/>
      <c r="AQ904" s="171"/>
      <c r="AR904" s="184"/>
      <c r="AS904" s="184"/>
      <c r="AT904" s="184"/>
      <c r="AU904" s="184"/>
      <c r="AV904" s="184"/>
      <c r="AW904" s="184"/>
      <c r="AX904" s="41"/>
      <c r="AY904" s="41" t="s">
        <v>927</v>
      </c>
      <c r="AZ904" s="41"/>
      <c r="BA904" s="41"/>
      <c r="BB904" s="27"/>
      <c r="BC904" s="41"/>
      <c r="BD904" s="27"/>
      <c r="BE904" s="41"/>
    </row>
    <row r="905" spans="1:57" s="25" customFormat="1" ht="15.95" customHeight="1">
      <c r="A905" s="219" t="s">
        <v>1403</v>
      </c>
      <c r="B905" s="226" t="s">
        <v>1369</v>
      </c>
      <c r="C905" s="42">
        <v>43051</v>
      </c>
      <c r="D905" s="42">
        <v>43051</v>
      </c>
      <c r="E905" s="93" t="s">
        <v>1122</v>
      </c>
      <c r="F905" s="43" t="s">
        <v>1312</v>
      </c>
      <c r="G905" s="110" t="s">
        <v>1123</v>
      </c>
      <c r="H905" s="41" t="s">
        <v>1200</v>
      </c>
      <c r="I905" s="128"/>
      <c r="J905" s="128"/>
      <c r="K905" s="128"/>
      <c r="L905" s="138"/>
      <c r="M905" s="138" t="s">
        <v>925</v>
      </c>
      <c r="N905" s="138" t="s">
        <v>925</v>
      </c>
      <c r="O905" s="138" t="s">
        <v>925</v>
      </c>
      <c r="P905" s="138" t="s">
        <v>925</v>
      </c>
      <c r="Q905" s="138" t="s">
        <v>925</v>
      </c>
      <c r="R905" s="204" t="s">
        <v>925</v>
      </c>
      <c r="S905" s="204" t="s">
        <v>925</v>
      </c>
      <c r="T905" s="194"/>
      <c r="U905" s="194" t="s">
        <v>925</v>
      </c>
      <c r="V905" s="194" t="s">
        <v>925</v>
      </c>
      <c r="W905" s="194" t="s">
        <v>925</v>
      </c>
      <c r="X905" s="194" t="s">
        <v>925</v>
      </c>
      <c r="Y905" s="194" t="s">
        <v>925</v>
      </c>
      <c r="Z905" s="194" t="s">
        <v>925</v>
      </c>
      <c r="AA905" s="204" t="s">
        <v>925</v>
      </c>
      <c r="AB905" s="204"/>
      <c r="AC905" s="145"/>
      <c r="AD905" s="149"/>
      <c r="AE905" s="159"/>
      <c r="AF905" s="159"/>
      <c r="AG905" s="159"/>
      <c r="AH905" s="159"/>
      <c r="AI905" s="159"/>
      <c r="AJ905" s="159"/>
      <c r="AK905" s="171"/>
      <c r="AL905" s="172"/>
      <c r="AM905" s="172"/>
      <c r="AN905" s="172"/>
      <c r="AO905" s="172"/>
      <c r="AP905" s="172"/>
      <c r="AQ905" s="171"/>
      <c r="AR905" s="184"/>
      <c r="AS905" s="184"/>
      <c r="AT905" s="184"/>
      <c r="AU905" s="184"/>
      <c r="AV905" s="184"/>
      <c r="AW905" s="184"/>
      <c r="AX905" s="26"/>
      <c r="AY905" s="26"/>
      <c r="AZ905" s="41"/>
      <c r="BA905" s="41" t="s">
        <v>927</v>
      </c>
      <c r="BB905" s="41"/>
      <c r="BC905" s="41"/>
      <c r="BD905" s="27"/>
      <c r="BE905" s="41"/>
    </row>
    <row r="906" spans="1:57" s="25" customFormat="1" ht="15.95" customHeight="1">
      <c r="A906" s="219" t="s">
        <v>1401</v>
      </c>
      <c r="B906" s="226" t="s">
        <v>1369</v>
      </c>
      <c r="C906" s="42">
        <v>43051</v>
      </c>
      <c r="D906" s="42"/>
      <c r="E906" s="93" t="s">
        <v>248</v>
      </c>
      <c r="F906" s="43" t="s">
        <v>1105</v>
      </c>
      <c r="G906" s="110" t="s">
        <v>1106</v>
      </c>
      <c r="H906" s="41"/>
      <c r="I906" s="128"/>
      <c r="J906" s="128"/>
      <c r="K906" s="128"/>
      <c r="L906" s="138"/>
      <c r="M906" s="138" t="s">
        <v>925</v>
      </c>
      <c r="N906" s="138" t="s">
        <v>925</v>
      </c>
      <c r="O906" s="138" t="s">
        <v>925</v>
      </c>
      <c r="P906" s="138" t="s">
        <v>925</v>
      </c>
      <c r="Q906" s="138" t="s">
        <v>925</v>
      </c>
      <c r="R906" s="204"/>
      <c r="S906" s="204"/>
      <c r="T906" s="194"/>
      <c r="U906" s="194" t="s">
        <v>925</v>
      </c>
      <c r="V906" s="194" t="s">
        <v>925</v>
      </c>
      <c r="W906" s="194" t="s">
        <v>925</v>
      </c>
      <c r="X906" s="194" t="s">
        <v>925</v>
      </c>
      <c r="Y906" s="194" t="s">
        <v>925</v>
      </c>
      <c r="Z906" s="194"/>
      <c r="AA906" s="204"/>
      <c r="AB906" s="204"/>
      <c r="AC906" s="145"/>
      <c r="AD906" s="149"/>
      <c r="AE906" s="159"/>
      <c r="AF906" s="159"/>
      <c r="AG906" s="159"/>
      <c r="AH906" s="159"/>
      <c r="AI906" s="159"/>
      <c r="AJ906" s="159"/>
      <c r="AK906" s="171"/>
      <c r="AL906" s="172"/>
      <c r="AM906" s="172"/>
      <c r="AN906" s="172"/>
      <c r="AO906" s="172"/>
      <c r="AP906" s="172"/>
      <c r="AQ906" s="171"/>
      <c r="AR906" s="184"/>
      <c r="AS906" s="184"/>
      <c r="AT906" s="184"/>
      <c r="AU906" s="184"/>
      <c r="AV906" s="184"/>
      <c r="AW906" s="184"/>
      <c r="AX906" s="26"/>
      <c r="AY906" s="26"/>
      <c r="AZ906" s="41"/>
      <c r="BA906" s="41"/>
      <c r="BB906" s="41"/>
      <c r="BC906" s="41"/>
      <c r="BD906" s="27"/>
      <c r="BE906" s="41"/>
    </row>
    <row r="907" spans="1:57" s="25" customFormat="1" ht="15.95" customHeight="1">
      <c r="A907" s="219" t="s">
        <v>1403</v>
      </c>
      <c r="B907" s="226" t="s">
        <v>1369</v>
      </c>
      <c r="C907" s="42">
        <v>43051</v>
      </c>
      <c r="D907" s="42"/>
      <c r="E907" s="93" t="s">
        <v>1087</v>
      </c>
      <c r="F907" s="43" t="s">
        <v>1313</v>
      </c>
      <c r="G907" s="110" t="s">
        <v>1088</v>
      </c>
      <c r="H907" s="41" t="s">
        <v>870</v>
      </c>
      <c r="I907" s="128"/>
      <c r="J907" s="128"/>
      <c r="K907" s="128"/>
      <c r="L907" s="138"/>
      <c r="M907" s="138" t="s">
        <v>925</v>
      </c>
      <c r="N907" s="138" t="s">
        <v>925</v>
      </c>
      <c r="O907" s="138" t="s">
        <v>925</v>
      </c>
      <c r="P907" s="138" t="s">
        <v>925</v>
      </c>
      <c r="Q907" s="138" t="s">
        <v>925</v>
      </c>
      <c r="R907" s="204" t="s">
        <v>925</v>
      </c>
      <c r="S907" s="204" t="s">
        <v>925</v>
      </c>
      <c r="T907" s="194"/>
      <c r="U907" s="194" t="s">
        <v>925</v>
      </c>
      <c r="V907" s="194" t="s">
        <v>925</v>
      </c>
      <c r="W907" s="194" t="s">
        <v>925</v>
      </c>
      <c r="X907" s="194" t="s">
        <v>925</v>
      </c>
      <c r="Y907" s="194" t="s">
        <v>925</v>
      </c>
      <c r="Z907" s="194" t="s">
        <v>925</v>
      </c>
      <c r="AA907" s="204" t="s">
        <v>925</v>
      </c>
      <c r="AB907" s="204"/>
      <c r="AC907" s="145"/>
      <c r="AD907" s="149"/>
      <c r="AE907" s="159"/>
      <c r="AF907" s="159"/>
      <c r="AG907" s="159"/>
      <c r="AH907" s="159"/>
      <c r="AI907" s="159"/>
      <c r="AJ907" s="159"/>
      <c r="AK907" s="171"/>
      <c r="AL907" s="172"/>
      <c r="AM907" s="172"/>
      <c r="AN907" s="172"/>
      <c r="AO907" s="172"/>
      <c r="AP907" s="172"/>
      <c r="AQ907" s="171"/>
      <c r="AR907" s="184"/>
      <c r="AS907" s="184"/>
      <c r="AT907" s="184"/>
      <c r="AU907" s="184"/>
      <c r="AV907" s="184"/>
      <c r="AW907" s="184"/>
      <c r="AX907" s="26"/>
      <c r="AY907" s="26"/>
      <c r="AZ907" s="41" t="s">
        <v>926</v>
      </c>
      <c r="BA907" s="41" t="s">
        <v>927</v>
      </c>
      <c r="BB907" s="41" t="s">
        <v>66</v>
      </c>
      <c r="BC907" s="41"/>
      <c r="BD907" s="27"/>
      <c r="BE907" s="41"/>
    </row>
    <row r="908" spans="1:57" s="25" customFormat="1" ht="15.95" customHeight="1">
      <c r="A908" s="219"/>
      <c r="B908" s="226"/>
      <c r="C908" s="42"/>
      <c r="D908" s="42"/>
      <c r="E908" s="93"/>
      <c r="F908" s="43"/>
      <c r="G908" s="110"/>
      <c r="H908" s="41"/>
      <c r="I908" s="128"/>
      <c r="J908" s="128"/>
      <c r="K908" s="128"/>
      <c r="L908" s="138"/>
      <c r="M908" s="138"/>
      <c r="N908" s="138"/>
      <c r="O908" s="138"/>
      <c r="P908" s="138"/>
      <c r="Q908" s="138"/>
      <c r="R908" s="204"/>
      <c r="S908" s="204"/>
      <c r="T908" s="194"/>
      <c r="U908" s="194"/>
      <c r="V908" s="194"/>
      <c r="W908" s="194"/>
      <c r="X908" s="194"/>
      <c r="Y908" s="194"/>
      <c r="Z908" s="194"/>
      <c r="AA908" s="204"/>
      <c r="AB908" s="204"/>
      <c r="AC908" s="145"/>
      <c r="AD908" s="149"/>
      <c r="AE908" s="159"/>
      <c r="AF908" s="159"/>
      <c r="AG908" s="159"/>
      <c r="AH908" s="159"/>
      <c r="AI908" s="159"/>
      <c r="AJ908" s="159"/>
      <c r="AK908" s="171"/>
      <c r="AL908" s="172"/>
      <c r="AM908" s="172"/>
      <c r="AN908" s="172"/>
      <c r="AO908" s="172"/>
      <c r="AP908" s="172"/>
      <c r="AQ908" s="171"/>
      <c r="AR908" s="184"/>
      <c r="AS908" s="184"/>
      <c r="AT908" s="184"/>
      <c r="AU908" s="184"/>
      <c r="AV908" s="184"/>
      <c r="AW908" s="184"/>
      <c r="AX908" s="26"/>
      <c r="AY908" s="26"/>
      <c r="AZ908" s="41"/>
      <c r="BA908" s="41"/>
      <c r="BB908" s="41"/>
      <c r="BC908" s="41"/>
      <c r="BD908" s="27"/>
      <c r="BE908" s="41"/>
    </row>
    <row r="909" spans="1:57" s="25" customFormat="1" ht="15.95" customHeight="1">
      <c r="A909" s="219" t="s">
        <v>1400</v>
      </c>
      <c r="B909" s="226" t="s">
        <v>1255</v>
      </c>
      <c r="C909" s="42">
        <v>43057</v>
      </c>
      <c r="D909" s="42"/>
      <c r="E909" s="93" t="s">
        <v>791</v>
      </c>
      <c r="F909" s="43" t="s">
        <v>1302</v>
      </c>
      <c r="G909" s="110" t="s">
        <v>792</v>
      </c>
      <c r="H909" s="41" t="s">
        <v>840</v>
      </c>
      <c r="I909" s="128"/>
      <c r="J909" s="128"/>
      <c r="K909" s="128"/>
      <c r="L909" s="138"/>
      <c r="M909" s="138"/>
      <c r="N909" s="138"/>
      <c r="O909" s="138"/>
      <c r="P909" s="138"/>
      <c r="Q909" s="138"/>
      <c r="R909" s="204"/>
      <c r="S909" s="204"/>
      <c r="T909" s="194"/>
      <c r="U909" s="194"/>
      <c r="V909" s="194"/>
      <c r="W909" s="194"/>
      <c r="X909" s="194"/>
      <c r="Y909" s="194"/>
      <c r="Z909" s="204"/>
      <c r="AA909" s="204"/>
      <c r="AB909" s="204"/>
      <c r="AC909" s="145"/>
      <c r="AD909" s="149"/>
      <c r="AE909" s="159" t="s">
        <v>925</v>
      </c>
      <c r="AF909" s="159" t="s">
        <v>925</v>
      </c>
      <c r="AG909" s="159" t="s">
        <v>925</v>
      </c>
      <c r="AH909" s="159" t="s">
        <v>925</v>
      </c>
      <c r="AI909" s="159" t="s">
        <v>925</v>
      </c>
      <c r="AJ909" s="159" t="s">
        <v>925</v>
      </c>
      <c r="AK909" s="171"/>
      <c r="AL909" s="172"/>
      <c r="AM909" s="172"/>
      <c r="AN909" s="172"/>
      <c r="AO909" s="172"/>
      <c r="AP909" s="172"/>
      <c r="AQ909" s="171"/>
      <c r="AR909" s="184"/>
      <c r="AS909" s="184"/>
      <c r="AT909" s="184"/>
      <c r="AU909" s="184"/>
      <c r="AV909" s="184"/>
      <c r="AW909" s="184"/>
      <c r="AX909" s="41" t="s">
        <v>926</v>
      </c>
      <c r="AY909" s="41" t="s">
        <v>927</v>
      </c>
      <c r="AZ909" s="41" t="s">
        <v>66</v>
      </c>
      <c r="BA909" s="41"/>
      <c r="BB909" s="27"/>
      <c r="BC909" s="41"/>
      <c r="BD909" s="27"/>
      <c r="BE909" s="41"/>
    </row>
    <row r="910" spans="1:57" s="25" customFormat="1" ht="15.95" customHeight="1">
      <c r="A910" s="219" t="s">
        <v>1403</v>
      </c>
      <c r="B910" s="226" t="s">
        <v>1369</v>
      </c>
      <c r="C910" s="62">
        <v>43057</v>
      </c>
      <c r="D910" s="62"/>
      <c r="E910" s="94" t="s">
        <v>972</v>
      </c>
      <c r="F910" s="43" t="s">
        <v>1317</v>
      </c>
      <c r="G910" s="111" t="s">
        <v>1007</v>
      </c>
      <c r="H910" s="64" t="s">
        <v>1376</v>
      </c>
      <c r="I910" s="129"/>
      <c r="J910" s="129"/>
      <c r="K910" s="129"/>
      <c r="L910" s="137" t="s">
        <v>925</v>
      </c>
      <c r="M910" s="137" t="s">
        <v>925</v>
      </c>
      <c r="N910" s="137" t="s">
        <v>925</v>
      </c>
      <c r="O910" s="137" t="s">
        <v>925</v>
      </c>
      <c r="P910" s="137" t="s">
        <v>925</v>
      </c>
      <c r="Q910" s="137" t="s">
        <v>925</v>
      </c>
      <c r="R910" s="203" t="s">
        <v>925</v>
      </c>
      <c r="S910" s="203" t="s">
        <v>925</v>
      </c>
      <c r="T910" s="193" t="s">
        <v>925</v>
      </c>
      <c r="U910" s="193" t="s">
        <v>925</v>
      </c>
      <c r="V910" s="193" t="s">
        <v>925</v>
      </c>
      <c r="W910" s="193" t="s">
        <v>925</v>
      </c>
      <c r="X910" s="193" t="s">
        <v>925</v>
      </c>
      <c r="Y910" s="193" t="s">
        <v>925</v>
      </c>
      <c r="Z910" s="193" t="s">
        <v>925</v>
      </c>
      <c r="AA910" s="203" t="s">
        <v>925</v>
      </c>
      <c r="AB910" s="203" t="s">
        <v>925</v>
      </c>
      <c r="AC910" s="147"/>
      <c r="AD910" s="148"/>
      <c r="AE910" s="158"/>
      <c r="AF910" s="158"/>
      <c r="AG910" s="158"/>
      <c r="AH910" s="158"/>
      <c r="AI910" s="158"/>
      <c r="AJ910" s="158"/>
      <c r="AK910" s="169"/>
      <c r="AL910" s="170"/>
      <c r="AM910" s="170"/>
      <c r="AN910" s="170"/>
      <c r="AO910" s="170"/>
      <c r="AP910" s="170"/>
      <c r="AQ910" s="169"/>
      <c r="AR910" s="183"/>
      <c r="AS910" s="183"/>
      <c r="AT910" s="183"/>
      <c r="AU910" s="183"/>
      <c r="AV910" s="183"/>
      <c r="AW910" s="183"/>
      <c r="AX910" s="64"/>
      <c r="AY910" s="64"/>
      <c r="AZ910" s="64"/>
      <c r="BA910" s="64"/>
      <c r="BB910" s="27"/>
      <c r="BC910" s="64"/>
      <c r="BD910" s="27"/>
      <c r="BE910" s="41"/>
    </row>
    <row r="911" spans="1:57" s="25" customFormat="1" ht="15.95" customHeight="1">
      <c r="A911" s="219" t="s">
        <v>1401</v>
      </c>
      <c r="B911" s="226" t="s">
        <v>1369</v>
      </c>
      <c r="C911" s="42">
        <v>43057</v>
      </c>
      <c r="D911" s="42"/>
      <c r="E911" s="93" t="s">
        <v>1055</v>
      </c>
      <c r="F911" s="43" t="s">
        <v>1056</v>
      </c>
      <c r="G911" s="110" t="s">
        <v>1057</v>
      </c>
      <c r="H911" s="41"/>
      <c r="I911" s="128"/>
      <c r="J911" s="128"/>
      <c r="K911" s="128"/>
      <c r="L911" s="138"/>
      <c r="M911" s="138" t="s">
        <v>925</v>
      </c>
      <c r="N911" s="138" t="s">
        <v>925</v>
      </c>
      <c r="O911" s="138" t="s">
        <v>925</v>
      </c>
      <c r="P911" s="138" t="s">
        <v>925</v>
      </c>
      <c r="Q911" s="138" t="s">
        <v>925</v>
      </c>
      <c r="R911" s="204"/>
      <c r="S911" s="204"/>
      <c r="T911" s="194"/>
      <c r="U911" s="194" t="s">
        <v>925</v>
      </c>
      <c r="V911" s="194" t="s">
        <v>925</v>
      </c>
      <c r="W911" s="194" t="s">
        <v>925</v>
      </c>
      <c r="X911" s="194" t="s">
        <v>925</v>
      </c>
      <c r="Y911" s="194" t="s">
        <v>925</v>
      </c>
      <c r="Z911" s="194"/>
      <c r="AA911" s="204"/>
      <c r="AB911" s="204"/>
      <c r="AC911" s="145"/>
      <c r="AD911" s="149"/>
      <c r="AE911" s="159"/>
      <c r="AF911" s="159"/>
      <c r="AG911" s="159"/>
      <c r="AH911" s="159"/>
      <c r="AI911" s="159"/>
      <c r="AJ911" s="159"/>
      <c r="AK911" s="171"/>
      <c r="AL911" s="172"/>
      <c r="AM911" s="172"/>
      <c r="AN911" s="172"/>
      <c r="AO911" s="172"/>
      <c r="AP911" s="172"/>
      <c r="AQ911" s="171"/>
      <c r="AR911" s="184"/>
      <c r="AS911" s="184"/>
      <c r="AT911" s="184"/>
      <c r="AU911" s="184"/>
      <c r="AV911" s="184"/>
      <c r="AW911" s="184"/>
      <c r="AX911" s="41"/>
      <c r="AY911" s="41" t="s">
        <v>927</v>
      </c>
      <c r="AZ911" s="41"/>
      <c r="BA911" s="41"/>
      <c r="BB911" s="27"/>
      <c r="BC911" s="41"/>
      <c r="BD911" s="27"/>
      <c r="BE911" s="41"/>
    </row>
    <row r="912" spans="1:57" s="25" customFormat="1" ht="15.95" customHeight="1">
      <c r="A912" s="219" t="s">
        <v>1403</v>
      </c>
      <c r="B912" s="226" t="s">
        <v>1369</v>
      </c>
      <c r="C912" s="42">
        <v>43057</v>
      </c>
      <c r="D912" s="42">
        <v>43058</v>
      </c>
      <c r="E912" s="93" t="s">
        <v>830</v>
      </c>
      <c r="F912" s="43" t="s">
        <v>1300</v>
      </c>
      <c r="G912" s="110" t="s">
        <v>1078</v>
      </c>
      <c r="H912" s="41" t="s">
        <v>1128</v>
      </c>
      <c r="I912" s="128" t="s">
        <v>925</v>
      </c>
      <c r="J912" s="128" t="s">
        <v>925</v>
      </c>
      <c r="K912" s="128" t="s">
        <v>925</v>
      </c>
      <c r="L912" s="138" t="s">
        <v>925</v>
      </c>
      <c r="M912" s="138" t="s">
        <v>925</v>
      </c>
      <c r="N912" s="138" t="s">
        <v>925</v>
      </c>
      <c r="O912" s="138" t="s">
        <v>925</v>
      </c>
      <c r="P912" s="138" t="s">
        <v>925</v>
      </c>
      <c r="Q912" s="138" t="s">
        <v>925</v>
      </c>
      <c r="R912" s="204" t="s">
        <v>925</v>
      </c>
      <c r="S912" s="204" t="s">
        <v>925</v>
      </c>
      <c r="T912" s="194" t="s">
        <v>925</v>
      </c>
      <c r="U912" s="194" t="s">
        <v>925</v>
      </c>
      <c r="V912" s="194" t="s">
        <v>925</v>
      </c>
      <c r="W912" s="194" t="s">
        <v>925</v>
      </c>
      <c r="X912" s="194" t="s">
        <v>925</v>
      </c>
      <c r="Y912" s="194" t="s">
        <v>925</v>
      </c>
      <c r="Z912" s="194" t="s">
        <v>925</v>
      </c>
      <c r="AA912" s="204" t="s">
        <v>925</v>
      </c>
      <c r="AB912" s="204" t="s">
        <v>925</v>
      </c>
      <c r="AC912" s="145"/>
      <c r="AD912" s="149"/>
      <c r="AE912" s="159"/>
      <c r="AF912" s="159"/>
      <c r="AG912" s="159"/>
      <c r="AH912" s="159"/>
      <c r="AI912" s="159"/>
      <c r="AJ912" s="159"/>
      <c r="AK912" s="171"/>
      <c r="AL912" s="172"/>
      <c r="AM912" s="172"/>
      <c r="AN912" s="172"/>
      <c r="AO912" s="172"/>
      <c r="AP912" s="172"/>
      <c r="AQ912" s="171"/>
      <c r="AR912" s="184"/>
      <c r="AS912" s="184"/>
      <c r="AT912" s="184"/>
      <c r="AU912" s="184"/>
      <c r="AV912" s="184"/>
      <c r="AW912" s="184"/>
      <c r="AX912" s="26"/>
      <c r="AY912" s="26"/>
      <c r="AZ912" s="41"/>
      <c r="BA912" s="41"/>
      <c r="BB912" s="41"/>
      <c r="BC912" s="41"/>
      <c r="BD912" s="27"/>
      <c r="BE912" s="41"/>
    </row>
    <row r="913" spans="1:57" s="25" customFormat="1" ht="15.95" customHeight="1">
      <c r="A913" s="219" t="s">
        <v>1403</v>
      </c>
      <c r="B913" s="226" t="s">
        <v>1255</v>
      </c>
      <c r="C913" s="42">
        <v>43057</v>
      </c>
      <c r="D913" s="42">
        <v>43057</v>
      </c>
      <c r="E913" s="93" t="s">
        <v>1079</v>
      </c>
      <c r="F913" s="43" t="s">
        <v>1307</v>
      </c>
      <c r="G913" s="110" t="s">
        <v>145</v>
      </c>
      <c r="H913" s="41" t="s">
        <v>1409</v>
      </c>
      <c r="I913" s="128"/>
      <c r="J913" s="128"/>
      <c r="K913" s="128"/>
      <c r="L913" s="138"/>
      <c r="M913" s="138" t="s">
        <v>925</v>
      </c>
      <c r="N913" s="138" t="s">
        <v>925</v>
      </c>
      <c r="O913" s="138" t="s">
        <v>925</v>
      </c>
      <c r="P913" s="138" t="s">
        <v>925</v>
      </c>
      <c r="Q913" s="138" t="s">
        <v>925</v>
      </c>
      <c r="R913" s="204" t="s">
        <v>925</v>
      </c>
      <c r="S913" s="204" t="s">
        <v>925</v>
      </c>
      <c r="T913" s="194"/>
      <c r="U913" s="194"/>
      <c r="V913" s="194"/>
      <c r="W913" s="194"/>
      <c r="X913" s="194"/>
      <c r="Y913" s="194"/>
      <c r="Z913" s="194"/>
      <c r="AA913" s="204"/>
      <c r="AB913" s="204"/>
      <c r="AC913" s="145"/>
      <c r="AD913" s="149"/>
      <c r="AE913" s="159"/>
      <c r="AF913" s="159"/>
      <c r="AG913" s="159"/>
      <c r="AH913" s="159"/>
      <c r="AI913" s="159"/>
      <c r="AJ913" s="159"/>
      <c r="AK913" s="171"/>
      <c r="AL913" s="172"/>
      <c r="AM913" s="172"/>
      <c r="AN913" s="172"/>
      <c r="AO913" s="172"/>
      <c r="AP913" s="172"/>
      <c r="AQ913" s="171"/>
      <c r="AR913" s="184"/>
      <c r="AS913" s="184"/>
      <c r="AT913" s="184"/>
      <c r="AU913" s="184"/>
      <c r="AV913" s="184"/>
      <c r="AW913" s="184"/>
      <c r="AX913" s="26"/>
      <c r="AY913" s="26"/>
      <c r="AZ913" s="41" t="s">
        <v>926</v>
      </c>
      <c r="BA913" s="41" t="s">
        <v>927</v>
      </c>
      <c r="BB913" s="41" t="s">
        <v>66</v>
      </c>
      <c r="BC913" s="41"/>
      <c r="BD913" s="27"/>
      <c r="BE913" s="41"/>
    </row>
    <row r="914" spans="1:57" s="25" customFormat="1" ht="15.95" customHeight="1">
      <c r="A914" s="219" t="s">
        <v>1400</v>
      </c>
      <c r="B914" s="226" t="s">
        <v>1254</v>
      </c>
      <c r="C914" s="42">
        <v>43058</v>
      </c>
      <c r="D914" s="42"/>
      <c r="E914" s="93" t="s">
        <v>791</v>
      </c>
      <c r="F914" s="43" t="s">
        <v>1338</v>
      </c>
      <c r="G914" s="110" t="s">
        <v>792</v>
      </c>
      <c r="H914" s="41" t="s">
        <v>908</v>
      </c>
      <c r="I914" s="128"/>
      <c r="J914" s="128"/>
      <c r="K914" s="128"/>
      <c r="L914" s="138"/>
      <c r="M914" s="138"/>
      <c r="N914" s="138"/>
      <c r="O914" s="138"/>
      <c r="P914" s="138"/>
      <c r="Q914" s="138"/>
      <c r="R914" s="204"/>
      <c r="S914" s="204"/>
      <c r="T914" s="194"/>
      <c r="U914" s="194"/>
      <c r="V914" s="194"/>
      <c r="W914" s="194"/>
      <c r="X914" s="194"/>
      <c r="Y914" s="194"/>
      <c r="Z914" s="204"/>
      <c r="AA914" s="204"/>
      <c r="AB914" s="204"/>
      <c r="AC914" s="145"/>
      <c r="AD914" s="149"/>
      <c r="AE914" s="159"/>
      <c r="AF914" s="159"/>
      <c r="AG914" s="159"/>
      <c r="AH914" s="159"/>
      <c r="AI914" s="159"/>
      <c r="AJ914" s="159"/>
      <c r="AK914" s="171" t="s">
        <v>925</v>
      </c>
      <c r="AL914" s="172" t="s">
        <v>925</v>
      </c>
      <c r="AM914" s="172" t="s">
        <v>925</v>
      </c>
      <c r="AN914" s="172" t="s">
        <v>925</v>
      </c>
      <c r="AO914" s="172" t="s">
        <v>925</v>
      </c>
      <c r="AP914" s="172" t="s">
        <v>925</v>
      </c>
      <c r="AQ914" s="171"/>
      <c r="AR914" s="184"/>
      <c r="AS914" s="184"/>
      <c r="AT914" s="184"/>
      <c r="AU914" s="184"/>
      <c r="AV914" s="184"/>
      <c r="AW914" s="184"/>
      <c r="AX914" s="41" t="s">
        <v>926</v>
      </c>
      <c r="AY914" s="41" t="s">
        <v>927</v>
      </c>
      <c r="AZ914" s="41" t="s">
        <v>66</v>
      </c>
      <c r="BA914" s="41"/>
      <c r="BB914" s="27"/>
      <c r="BC914" s="41"/>
      <c r="BD914" s="43"/>
      <c r="BE914" s="43"/>
    </row>
    <row r="915" spans="1:57" s="25" customFormat="1" ht="15.95" customHeight="1">
      <c r="A915" s="219" t="s">
        <v>1401</v>
      </c>
      <c r="B915" s="226" t="s">
        <v>1369</v>
      </c>
      <c r="C915" s="42">
        <v>43058</v>
      </c>
      <c r="D915" s="42"/>
      <c r="E915" s="93" t="s">
        <v>799</v>
      </c>
      <c r="F915" s="43" t="s">
        <v>800</v>
      </c>
      <c r="G915" s="110" t="s">
        <v>801</v>
      </c>
      <c r="H915" s="41" t="s">
        <v>802</v>
      </c>
      <c r="I915" s="128"/>
      <c r="J915" s="128"/>
      <c r="K915" s="128"/>
      <c r="L915" s="138"/>
      <c r="M915" s="138" t="s">
        <v>925</v>
      </c>
      <c r="N915" s="138" t="s">
        <v>925</v>
      </c>
      <c r="O915" s="138" t="s">
        <v>925</v>
      </c>
      <c r="P915" s="138" t="s">
        <v>925</v>
      </c>
      <c r="Q915" s="138" t="s">
        <v>925</v>
      </c>
      <c r="R915" s="204"/>
      <c r="S915" s="204"/>
      <c r="T915" s="194"/>
      <c r="U915" s="194" t="s">
        <v>925</v>
      </c>
      <c r="V915" s="194" t="s">
        <v>925</v>
      </c>
      <c r="W915" s="194" t="s">
        <v>925</v>
      </c>
      <c r="X915" s="194" t="s">
        <v>925</v>
      </c>
      <c r="Y915" s="194" t="s">
        <v>925</v>
      </c>
      <c r="Z915" s="194"/>
      <c r="AA915" s="204"/>
      <c r="AB915" s="204"/>
      <c r="AC915" s="145"/>
      <c r="AD915" s="149"/>
      <c r="AE915" s="159"/>
      <c r="AF915" s="159"/>
      <c r="AG915" s="159"/>
      <c r="AH915" s="159"/>
      <c r="AI915" s="159"/>
      <c r="AJ915" s="159"/>
      <c r="AK915" s="171"/>
      <c r="AL915" s="172"/>
      <c r="AM915" s="172"/>
      <c r="AN915" s="172"/>
      <c r="AO915" s="172"/>
      <c r="AP915" s="172"/>
      <c r="AQ915" s="171"/>
      <c r="AR915" s="184"/>
      <c r="AS915" s="184"/>
      <c r="AT915" s="184"/>
      <c r="AU915" s="184"/>
      <c r="AV915" s="184"/>
      <c r="AW915" s="184"/>
      <c r="AX915" s="41" t="s">
        <v>926</v>
      </c>
      <c r="AY915" s="41" t="s">
        <v>927</v>
      </c>
      <c r="AZ915" s="41" t="s">
        <v>66</v>
      </c>
      <c r="BA915" s="41"/>
      <c r="BB915" s="27"/>
      <c r="BC915" s="41"/>
      <c r="BD915" s="27"/>
      <c r="BE915" s="41"/>
    </row>
    <row r="916" spans="1:57" s="25" customFormat="1" ht="15.95" customHeight="1">
      <c r="A916" s="219" t="s">
        <v>1401</v>
      </c>
      <c r="B916" s="226" t="s">
        <v>1369</v>
      </c>
      <c r="C916" s="62">
        <v>43058</v>
      </c>
      <c r="D916" s="62"/>
      <c r="E916" s="94" t="s">
        <v>1025</v>
      </c>
      <c r="F916" s="43" t="s">
        <v>990</v>
      </c>
      <c r="G916" s="111" t="s">
        <v>1026</v>
      </c>
      <c r="H916" s="64" t="s">
        <v>1376</v>
      </c>
      <c r="I916" s="129"/>
      <c r="J916" s="129"/>
      <c r="K916" s="129"/>
      <c r="L916" s="137"/>
      <c r="M916" s="137" t="s">
        <v>925</v>
      </c>
      <c r="N916" s="137" t="s">
        <v>925</v>
      </c>
      <c r="O916" s="137" t="s">
        <v>925</v>
      </c>
      <c r="P916" s="137" t="s">
        <v>925</v>
      </c>
      <c r="Q916" s="137" t="s">
        <v>925</v>
      </c>
      <c r="R916" s="203"/>
      <c r="S916" s="203"/>
      <c r="T916" s="193"/>
      <c r="U916" s="193" t="s">
        <v>925</v>
      </c>
      <c r="V916" s="193" t="s">
        <v>925</v>
      </c>
      <c r="W916" s="193" t="s">
        <v>925</v>
      </c>
      <c r="X916" s="193" t="s">
        <v>925</v>
      </c>
      <c r="Y916" s="193" t="s">
        <v>925</v>
      </c>
      <c r="Z916" s="193"/>
      <c r="AA916" s="203"/>
      <c r="AB916" s="203"/>
      <c r="AC916" s="147"/>
      <c r="AD916" s="148"/>
      <c r="AE916" s="158"/>
      <c r="AF916" s="158"/>
      <c r="AG916" s="158"/>
      <c r="AH916" s="158"/>
      <c r="AI916" s="158"/>
      <c r="AJ916" s="158"/>
      <c r="AK916" s="169"/>
      <c r="AL916" s="170"/>
      <c r="AM916" s="170"/>
      <c r="AN916" s="170"/>
      <c r="AO916" s="170"/>
      <c r="AP916" s="170"/>
      <c r="AQ916" s="169"/>
      <c r="AR916" s="183"/>
      <c r="AS916" s="183"/>
      <c r="AT916" s="183"/>
      <c r="AU916" s="183"/>
      <c r="AV916" s="183"/>
      <c r="AW916" s="183"/>
      <c r="AX916" s="64"/>
      <c r="AY916" s="64"/>
      <c r="AZ916" s="64"/>
      <c r="BA916" s="64"/>
      <c r="BB916" s="27"/>
      <c r="BC916" s="64"/>
      <c r="BD916" s="27"/>
      <c r="BE916" s="41"/>
    </row>
    <row r="917" spans="1:57" s="25" customFormat="1" ht="15.95" customHeight="1">
      <c r="A917" s="219" t="s">
        <v>1403</v>
      </c>
      <c r="B917" s="226" t="s">
        <v>1369</v>
      </c>
      <c r="C917" s="62">
        <v>43058</v>
      </c>
      <c r="D917" s="62"/>
      <c r="E917" s="94" t="s">
        <v>972</v>
      </c>
      <c r="F917" s="43" t="s">
        <v>1317</v>
      </c>
      <c r="G917" s="111" t="s">
        <v>1007</v>
      </c>
      <c r="H917" s="64" t="s">
        <v>1376</v>
      </c>
      <c r="I917" s="129"/>
      <c r="J917" s="129"/>
      <c r="K917" s="129"/>
      <c r="L917" s="137" t="s">
        <v>925</v>
      </c>
      <c r="M917" s="137" t="s">
        <v>925</v>
      </c>
      <c r="N917" s="137" t="s">
        <v>925</v>
      </c>
      <c r="O917" s="137" t="s">
        <v>925</v>
      </c>
      <c r="P917" s="137" t="s">
        <v>925</v>
      </c>
      <c r="Q917" s="137" t="s">
        <v>925</v>
      </c>
      <c r="R917" s="203" t="s">
        <v>925</v>
      </c>
      <c r="S917" s="203" t="s">
        <v>925</v>
      </c>
      <c r="T917" s="193" t="s">
        <v>925</v>
      </c>
      <c r="U917" s="193" t="s">
        <v>925</v>
      </c>
      <c r="V917" s="193" t="s">
        <v>925</v>
      </c>
      <c r="W917" s="193" t="s">
        <v>925</v>
      </c>
      <c r="X917" s="193" t="s">
        <v>925</v>
      </c>
      <c r="Y917" s="193" t="s">
        <v>925</v>
      </c>
      <c r="Z917" s="193" t="s">
        <v>925</v>
      </c>
      <c r="AA917" s="203" t="s">
        <v>925</v>
      </c>
      <c r="AB917" s="203" t="s">
        <v>925</v>
      </c>
      <c r="AC917" s="147"/>
      <c r="AD917" s="148"/>
      <c r="AE917" s="158"/>
      <c r="AF917" s="158"/>
      <c r="AG917" s="158"/>
      <c r="AH917" s="158"/>
      <c r="AI917" s="158"/>
      <c r="AJ917" s="158"/>
      <c r="AK917" s="169"/>
      <c r="AL917" s="170"/>
      <c r="AM917" s="170"/>
      <c r="AN917" s="170"/>
      <c r="AO917" s="170"/>
      <c r="AP917" s="170"/>
      <c r="AQ917" s="169"/>
      <c r="AR917" s="183"/>
      <c r="AS917" s="183"/>
      <c r="AT917" s="183"/>
      <c r="AU917" s="183"/>
      <c r="AV917" s="183"/>
      <c r="AW917" s="183"/>
      <c r="AX917" s="64"/>
      <c r="AY917" s="64"/>
      <c r="AZ917" s="64"/>
      <c r="BA917" s="64"/>
      <c r="BB917" s="27"/>
      <c r="BC917" s="64"/>
      <c r="BD917" s="27"/>
      <c r="BE917" s="41"/>
    </row>
    <row r="918" spans="1:57" s="25" customFormat="1" ht="15.95" customHeight="1">
      <c r="A918" s="219" t="s">
        <v>1401</v>
      </c>
      <c r="B918" s="226" t="s">
        <v>1369</v>
      </c>
      <c r="C918" s="42">
        <v>43058</v>
      </c>
      <c r="D918" s="42"/>
      <c r="E918" s="93" t="s">
        <v>1039</v>
      </c>
      <c r="F918" s="65" t="s">
        <v>1306</v>
      </c>
      <c r="G918" s="112" t="s">
        <v>1040</v>
      </c>
      <c r="H918" s="41"/>
      <c r="I918" s="128"/>
      <c r="J918" s="128"/>
      <c r="K918" s="128"/>
      <c r="L918" s="138"/>
      <c r="M918" s="138" t="s">
        <v>925</v>
      </c>
      <c r="N918" s="138" t="s">
        <v>925</v>
      </c>
      <c r="O918" s="138" t="s">
        <v>925</v>
      </c>
      <c r="P918" s="138" t="s">
        <v>925</v>
      </c>
      <c r="Q918" s="138" t="s">
        <v>925</v>
      </c>
      <c r="R918" s="204"/>
      <c r="S918" s="204"/>
      <c r="T918" s="194"/>
      <c r="U918" s="194" t="s">
        <v>925</v>
      </c>
      <c r="V918" s="194" t="s">
        <v>925</v>
      </c>
      <c r="W918" s="194" t="s">
        <v>925</v>
      </c>
      <c r="X918" s="194" t="s">
        <v>925</v>
      </c>
      <c r="Y918" s="194" t="s">
        <v>925</v>
      </c>
      <c r="Z918" s="194"/>
      <c r="AA918" s="204"/>
      <c r="AB918" s="204"/>
      <c r="AC918" s="145"/>
      <c r="AD918" s="149"/>
      <c r="AE918" s="159"/>
      <c r="AF918" s="159"/>
      <c r="AG918" s="159"/>
      <c r="AH918" s="159"/>
      <c r="AI918" s="159"/>
      <c r="AJ918" s="159"/>
      <c r="AK918" s="171"/>
      <c r="AL918" s="172"/>
      <c r="AM918" s="172"/>
      <c r="AN918" s="172"/>
      <c r="AO918" s="172"/>
      <c r="AP918" s="172"/>
      <c r="AQ918" s="171"/>
      <c r="AR918" s="184"/>
      <c r="AS918" s="184"/>
      <c r="AT918" s="184"/>
      <c r="AU918" s="184"/>
      <c r="AV918" s="184"/>
      <c r="AW918" s="184"/>
      <c r="AX918" s="41"/>
      <c r="AY918" s="41" t="s">
        <v>927</v>
      </c>
      <c r="AZ918" s="41"/>
      <c r="BA918" s="41"/>
      <c r="BB918" s="27"/>
      <c r="BC918" s="41"/>
      <c r="BD918" s="27"/>
      <c r="BE918" s="41" t="s">
        <v>946</v>
      </c>
    </row>
    <row r="919" spans="1:57" s="25" customFormat="1" ht="15.95" customHeight="1">
      <c r="A919" s="219" t="s">
        <v>1403</v>
      </c>
      <c r="B919" s="226" t="s">
        <v>1369</v>
      </c>
      <c r="C919" s="42">
        <v>43058</v>
      </c>
      <c r="D919" s="42"/>
      <c r="E919" s="93" t="s">
        <v>1055</v>
      </c>
      <c r="F919" s="43" t="s">
        <v>1056</v>
      </c>
      <c r="G919" s="110" t="s">
        <v>1057</v>
      </c>
      <c r="H919" s="41"/>
      <c r="I919" s="128"/>
      <c r="J919" s="128"/>
      <c r="K919" s="128"/>
      <c r="L919" s="138"/>
      <c r="M919" s="138" t="s">
        <v>925</v>
      </c>
      <c r="N919" s="138" t="s">
        <v>925</v>
      </c>
      <c r="O919" s="138" t="s">
        <v>925</v>
      </c>
      <c r="P919" s="138" t="s">
        <v>925</v>
      </c>
      <c r="Q919" s="138" t="s">
        <v>925</v>
      </c>
      <c r="R919" s="204" t="s">
        <v>925</v>
      </c>
      <c r="S919" s="204" t="s">
        <v>925</v>
      </c>
      <c r="T919" s="194"/>
      <c r="U919" s="194" t="s">
        <v>925</v>
      </c>
      <c r="V919" s="194" t="s">
        <v>925</v>
      </c>
      <c r="W919" s="194" t="s">
        <v>925</v>
      </c>
      <c r="X919" s="194" t="s">
        <v>925</v>
      </c>
      <c r="Y919" s="194" t="s">
        <v>925</v>
      </c>
      <c r="Z919" s="194" t="s">
        <v>925</v>
      </c>
      <c r="AA919" s="204" t="s">
        <v>925</v>
      </c>
      <c r="AB919" s="204" t="s">
        <v>925</v>
      </c>
      <c r="AC919" s="145"/>
      <c r="AD919" s="149"/>
      <c r="AE919" s="159"/>
      <c r="AF919" s="159"/>
      <c r="AG919" s="159"/>
      <c r="AH919" s="159"/>
      <c r="AI919" s="159"/>
      <c r="AJ919" s="159"/>
      <c r="AK919" s="171"/>
      <c r="AL919" s="172"/>
      <c r="AM919" s="172"/>
      <c r="AN919" s="172"/>
      <c r="AO919" s="172"/>
      <c r="AP919" s="172"/>
      <c r="AQ919" s="171"/>
      <c r="AR919" s="184"/>
      <c r="AS919" s="184"/>
      <c r="AT919" s="184"/>
      <c r="AU919" s="184"/>
      <c r="AV919" s="184"/>
      <c r="AW919" s="184"/>
      <c r="AX919" s="41"/>
      <c r="AY919" s="41" t="s">
        <v>927</v>
      </c>
      <c r="AZ919" s="41"/>
      <c r="BA919" s="41"/>
      <c r="BB919" s="27"/>
      <c r="BC919" s="41"/>
      <c r="BD919" s="27"/>
      <c r="BE919" s="41"/>
    </row>
    <row r="920" spans="1:57" s="25" customFormat="1" ht="15.95" customHeight="1">
      <c r="A920" s="219" t="s">
        <v>1401</v>
      </c>
      <c r="B920" s="226" t="s">
        <v>1369</v>
      </c>
      <c r="C920" s="66">
        <v>43058</v>
      </c>
      <c r="D920" s="42"/>
      <c r="E920" s="93" t="s">
        <v>1051</v>
      </c>
      <c r="F920" s="43" t="s">
        <v>1308</v>
      </c>
      <c r="G920" s="110" t="s">
        <v>1052</v>
      </c>
      <c r="H920" s="41"/>
      <c r="I920" s="128"/>
      <c r="J920" s="128"/>
      <c r="K920" s="128"/>
      <c r="L920" s="138"/>
      <c r="M920" s="138" t="s">
        <v>925</v>
      </c>
      <c r="N920" s="138" t="s">
        <v>925</v>
      </c>
      <c r="O920" s="138" t="s">
        <v>925</v>
      </c>
      <c r="P920" s="138" t="s">
        <v>925</v>
      </c>
      <c r="Q920" s="138" t="s">
        <v>925</v>
      </c>
      <c r="R920" s="204"/>
      <c r="S920" s="204"/>
      <c r="T920" s="194"/>
      <c r="U920" s="194" t="s">
        <v>925</v>
      </c>
      <c r="V920" s="194" t="s">
        <v>925</v>
      </c>
      <c r="W920" s="194" t="s">
        <v>925</v>
      </c>
      <c r="X920" s="194" t="s">
        <v>925</v>
      </c>
      <c r="Y920" s="194" t="s">
        <v>925</v>
      </c>
      <c r="Z920" s="194"/>
      <c r="AA920" s="204"/>
      <c r="AB920" s="204"/>
      <c r="AC920" s="145"/>
      <c r="AD920" s="149"/>
      <c r="AE920" s="159"/>
      <c r="AF920" s="159"/>
      <c r="AG920" s="159"/>
      <c r="AH920" s="159"/>
      <c r="AI920" s="159"/>
      <c r="AJ920" s="159"/>
      <c r="AK920" s="171"/>
      <c r="AL920" s="172"/>
      <c r="AM920" s="172"/>
      <c r="AN920" s="172"/>
      <c r="AO920" s="172"/>
      <c r="AP920" s="172"/>
      <c r="AQ920" s="171"/>
      <c r="AR920" s="184"/>
      <c r="AS920" s="184"/>
      <c r="AT920" s="184"/>
      <c r="AU920" s="184"/>
      <c r="AV920" s="184"/>
      <c r="AW920" s="184"/>
      <c r="AX920" s="41"/>
      <c r="AY920" s="41" t="s">
        <v>927</v>
      </c>
      <c r="AZ920" s="41"/>
      <c r="BA920" s="41"/>
      <c r="BB920" s="27"/>
      <c r="BC920" s="41"/>
      <c r="BD920" s="43"/>
      <c r="BE920" s="43"/>
    </row>
    <row r="921" spans="1:57" s="25" customFormat="1" ht="15.95" customHeight="1">
      <c r="A921" s="219" t="s">
        <v>1403</v>
      </c>
      <c r="B921" s="226" t="s">
        <v>1254</v>
      </c>
      <c r="C921" s="42">
        <v>43058</v>
      </c>
      <c r="D921" s="42"/>
      <c r="E921" s="95" t="str">
        <f>CONCATENATE(PROPER(G921)," - ",F921," ","- ", PROPER(H921))</f>
        <v xml:space="preserve">Sportpaarden Amsterdam (Spa), Rv. - V60195 - Amsterdam - Amsterdam - </v>
      </c>
      <c r="F921" s="43" t="s">
        <v>1062</v>
      </c>
      <c r="G921" s="113" t="s">
        <v>1221</v>
      </c>
      <c r="H921" s="41"/>
      <c r="I921" s="128"/>
      <c r="J921" s="128"/>
      <c r="K921" s="128"/>
      <c r="L921" s="138"/>
      <c r="M921" s="138"/>
      <c r="N921" s="138"/>
      <c r="O921" s="138"/>
      <c r="P921" s="138"/>
      <c r="Q921" s="138"/>
      <c r="R921" s="204"/>
      <c r="S921" s="204"/>
      <c r="T921" s="194"/>
      <c r="U921" s="194" t="s">
        <v>925</v>
      </c>
      <c r="V921" s="194" t="s">
        <v>925</v>
      </c>
      <c r="W921" s="194" t="s">
        <v>925</v>
      </c>
      <c r="X921" s="194" t="s">
        <v>925</v>
      </c>
      <c r="Y921" s="194" t="s">
        <v>925</v>
      </c>
      <c r="Z921" s="194" t="s">
        <v>925</v>
      </c>
      <c r="AA921" s="204" t="s">
        <v>925</v>
      </c>
      <c r="AB921" s="204" t="s">
        <v>925</v>
      </c>
      <c r="AC921" s="145"/>
      <c r="AD921" s="149"/>
      <c r="AE921" s="159"/>
      <c r="AF921" s="159"/>
      <c r="AG921" s="159"/>
      <c r="AH921" s="159"/>
      <c r="AI921" s="159"/>
      <c r="AJ921" s="159"/>
      <c r="AK921" s="171"/>
      <c r="AL921" s="172"/>
      <c r="AM921" s="172"/>
      <c r="AN921" s="172"/>
      <c r="AO921" s="172"/>
      <c r="AP921" s="172"/>
      <c r="AQ921" s="171"/>
      <c r="AR921" s="184"/>
      <c r="AS921" s="184"/>
      <c r="AT921" s="184"/>
      <c r="AU921" s="184"/>
      <c r="AV921" s="184"/>
      <c r="AW921" s="184"/>
      <c r="AX921" s="41"/>
      <c r="AY921" s="41" t="s">
        <v>942</v>
      </c>
      <c r="AZ921" s="41"/>
      <c r="BA921" s="41"/>
      <c r="BB921" s="27"/>
      <c r="BC921" s="41"/>
      <c r="BD921" s="27"/>
      <c r="BE921" s="41"/>
    </row>
    <row r="922" spans="1:57" s="25" customFormat="1" ht="15.95" customHeight="1">
      <c r="A922" s="219" t="s">
        <v>1403</v>
      </c>
      <c r="B922" s="226" t="s">
        <v>1369</v>
      </c>
      <c r="C922" s="42">
        <v>43058</v>
      </c>
      <c r="D922" s="42"/>
      <c r="E922" s="93" t="s">
        <v>1094</v>
      </c>
      <c r="F922" s="43" t="s">
        <v>1314</v>
      </c>
      <c r="G922" s="110" t="s">
        <v>1095</v>
      </c>
      <c r="H922" s="41" t="s">
        <v>1096</v>
      </c>
      <c r="I922" s="128"/>
      <c r="J922" s="128"/>
      <c r="K922" s="128"/>
      <c r="L922" s="138"/>
      <c r="M922" s="138" t="s">
        <v>925</v>
      </c>
      <c r="N922" s="138" t="s">
        <v>925</v>
      </c>
      <c r="O922" s="138" t="s">
        <v>925</v>
      </c>
      <c r="P922" s="138" t="s">
        <v>925</v>
      </c>
      <c r="Q922" s="138" t="s">
        <v>925</v>
      </c>
      <c r="R922" s="204" t="s">
        <v>925</v>
      </c>
      <c r="S922" s="204" t="s">
        <v>925</v>
      </c>
      <c r="T922" s="194"/>
      <c r="U922" s="194" t="s">
        <v>925</v>
      </c>
      <c r="V922" s="194" t="s">
        <v>925</v>
      </c>
      <c r="W922" s="194" t="s">
        <v>925</v>
      </c>
      <c r="X922" s="194" t="s">
        <v>925</v>
      </c>
      <c r="Y922" s="194" t="s">
        <v>925</v>
      </c>
      <c r="Z922" s="194" t="s">
        <v>925</v>
      </c>
      <c r="AA922" s="204" t="s">
        <v>925</v>
      </c>
      <c r="AB922" s="204"/>
      <c r="AC922" s="145"/>
      <c r="AD922" s="149"/>
      <c r="AE922" s="159"/>
      <c r="AF922" s="159"/>
      <c r="AG922" s="159"/>
      <c r="AH922" s="159"/>
      <c r="AI922" s="159"/>
      <c r="AJ922" s="159"/>
      <c r="AK922" s="171"/>
      <c r="AL922" s="172"/>
      <c r="AM922" s="172"/>
      <c r="AN922" s="172"/>
      <c r="AO922" s="172"/>
      <c r="AP922" s="172"/>
      <c r="AQ922" s="171"/>
      <c r="AR922" s="184"/>
      <c r="AS922" s="184"/>
      <c r="AT922" s="184"/>
      <c r="AU922" s="184"/>
      <c r="AV922" s="184"/>
      <c r="AW922" s="184"/>
      <c r="AX922" s="26"/>
      <c r="AY922" s="26"/>
      <c r="AZ922" s="41" t="s">
        <v>926</v>
      </c>
      <c r="BA922" s="41" t="s">
        <v>927</v>
      </c>
      <c r="BB922" s="41" t="s">
        <v>66</v>
      </c>
      <c r="BC922" s="41"/>
      <c r="BD922" s="27"/>
      <c r="BE922" s="41"/>
    </row>
    <row r="923" spans="1:57" s="25" customFormat="1" ht="15.95" customHeight="1">
      <c r="A923" s="219" t="s">
        <v>1403</v>
      </c>
      <c r="B923" s="226" t="s">
        <v>1369</v>
      </c>
      <c r="C923" s="42">
        <v>43058</v>
      </c>
      <c r="D923" s="42">
        <v>43058</v>
      </c>
      <c r="E923" s="93" t="s">
        <v>1084</v>
      </c>
      <c r="F923" s="43" t="s">
        <v>1310</v>
      </c>
      <c r="G923" s="110" t="s">
        <v>1293</v>
      </c>
      <c r="H923" s="41" t="s">
        <v>1136</v>
      </c>
      <c r="I923" s="128"/>
      <c r="J923" s="128"/>
      <c r="K923" s="128"/>
      <c r="L923" s="138"/>
      <c r="M923" s="138" t="s">
        <v>925</v>
      </c>
      <c r="N923" s="138" t="s">
        <v>925</v>
      </c>
      <c r="O923" s="138" t="s">
        <v>925</v>
      </c>
      <c r="P923" s="138" t="s">
        <v>925</v>
      </c>
      <c r="Q923" s="138" t="s">
        <v>925</v>
      </c>
      <c r="R923" s="204" t="s">
        <v>925</v>
      </c>
      <c r="S923" s="204" t="s">
        <v>925</v>
      </c>
      <c r="T923" s="194"/>
      <c r="U923" s="194" t="s">
        <v>925</v>
      </c>
      <c r="V923" s="194" t="s">
        <v>925</v>
      </c>
      <c r="W923" s="194" t="s">
        <v>925</v>
      </c>
      <c r="X923" s="194" t="s">
        <v>925</v>
      </c>
      <c r="Y923" s="194" t="s">
        <v>925</v>
      </c>
      <c r="Z923" s="194"/>
      <c r="AA923" s="204"/>
      <c r="AB923" s="204"/>
      <c r="AC923" s="145"/>
      <c r="AD923" s="149"/>
      <c r="AE923" s="159"/>
      <c r="AF923" s="159"/>
      <c r="AG923" s="159"/>
      <c r="AH923" s="159"/>
      <c r="AI923" s="159"/>
      <c r="AJ923" s="159"/>
      <c r="AK923" s="171"/>
      <c r="AL923" s="172"/>
      <c r="AM923" s="172"/>
      <c r="AN923" s="172"/>
      <c r="AO923" s="172"/>
      <c r="AP923" s="172"/>
      <c r="AQ923" s="171"/>
      <c r="AR923" s="184"/>
      <c r="AS923" s="184"/>
      <c r="AT923" s="184"/>
      <c r="AU923" s="184"/>
      <c r="AV923" s="184"/>
      <c r="AW923" s="184"/>
      <c r="AX923" s="26"/>
      <c r="AY923" s="26"/>
      <c r="AZ923" s="41" t="s">
        <v>926</v>
      </c>
      <c r="BA923" s="41" t="s">
        <v>927</v>
      </c>
      <c r="BB923" s="73">
        <v>43020</v>
      </c>
      <c r="BC923" s="41"/>
      <c r="BD923" s="27"/>
      <c r="BE923" s="41"/>
    </row>
    <row r="924" spans="1:57" s="25" customFormat="1" ht="15.95" customHeight="1">
      <c r="A924" s="219" t="s">
        <v>1401</v>
      </c>
      <c r="B924" s="226" t="s">
        <v>1254</v>
      </c>
      <c r="C924" s="42">
        <v>43058</v>
      </c>
      <c r="D924" s="42">
        <v>43058</v>
      </c>
      <c r="E924" s="93" t="s">
        <v>1079</v>
      </c>
      <c r="F924" s="43" t="s">
        <v>1307</v>
      </c>
      <c r="G924" s="110" t="s">
        <v>145</v>
      </c>
      <c r="H924" s="41" t="s">
        <v>1085</v>
      </c>
      <c r="I924" s="128"/>
      <c r="J924" s="128"/>
      <c r="K924" s="128"/>
      <c r="L924" s="138"/>
      <c r="M924" s="138"/>
      <c r="N924" s="138"/>
      <c r="O924" s="138"/>
      <c r="P924" s="138"/>
      <c r="Q924" s="138"/>
      <c r="R924" s="204"/>
      <c r="S924" s="204"/>
      <c r="T924" s="194" t="s">
        <v>925</v>
      </c>
      <c r="U924" s="194" t="s">
        <v>925</v>
      </c>
      <c r="V924" s="194" t="s">
        <v>925</v>
      </c>
      <c r="W924" s="194" t="s">
        <v>925</v>
      </c>
      <c r="X924" s="194" t="s">
        <v>925</v>
      </c>
      <c r="Y924" s="194" t="s">
        <v>925</v>
      </c>
      <c r="Z924" s="194"/>
      <c r="AA924" s="204"/>
      <c r="AB924" s="204"/>
      <c r="AC924" s="145"/>
      <c r="AD924" s="149"/>
      <c r="AE924" s="159"/>
      <c r="AF924" s="159"/>
      <c r="AG924" s="159"/>
      <c r="AH924" s="159"/>
      <c r="AI924" s="159"/>
      <c r="AJ924" s="159"/>
      <c r="AK924" s="171"/>
      <c r="AL924" s="172"/>
      <c r="AM924" s="172"/>
      <c r="AN924" s="172"/>
      <c r="AO924" s="172"/>
      <c r="AP924" s="172"/>
      <c r="AQ924" s="171"/>
      <c r="AR924" s="184"/>
      <c r="AS924" s="184"/>
      <c r="AT924" s="184"/>
      <c r="AU924" s="184"/>
      <c r="AV924" s="184"/>
      <c r="AW924" s="184"/>
      <c r="AX924" s="26"/>
      <c r="AY924" s="26"/>
      <c r="AZ924" s="41" t="s">
        <v>926</v>
      </c>
      <c r="BA924" s="41" t="s">
        <v>927</v>
      </c>
      <c r="BB924" s="41" t="s">
        <v>66</v>
      </c>
      <c r="BC924" s="41"/>
      <c r="BD924" s="27"/>
      <c r="BE924" s="41"/>
    </row>
    <row r="925" spans="1:57" s="25" customFormat="1" ht="15.95" customHeight="1">
      <c r="A925" s="219" t="s">
        <v>1403</v>
      </c>
      <c r="B925" s="226" t="s">
        <v>1369</v>
      </c>
      <c r="C925" s="42">
        <v>43058</v>
      </c>
      <c r="D925" s="42"/>
      <c r="E925" s="93" t="s">
        <v>1108</v>
      </c>
      <c r="F925" s="43" t="s">
        <v>1251</v>
      </c>
      <c r="G925" s="110" t="s">
        <v>1351</v>
      </c>
      <c r="H925" s="41" t="s">
        <v>1109</v>
      </c>
      <c r="I925" s="128"/>
      <c r="J925" s="128"/>
      <c r="K925" s="128"/>
      <c r="L925" s="138"/>
      <c r="M925" s="138" t="s">
        <v>925</v>
      </c>
      <c r="N925" s="138" t="s">
        <v>925</v>
      </c>
      <c r="O925" s="138" t="s">
        <v>925</v>
      </c>
      <c r="P925" s="138" t="s">
        <v>925</v>
      </c>
      <c r="Q925" s="138" t="s">
        <v>925</v>
      </c>
      <c r="R925" s="204" t="s">
        <v>925</v>
      </c>
      <c r="S925" s="204" t="s">
        <v>925</v>
      </c>
      <c r="T925" s="194"/>
      <c r="U925" s="194" t="s">
        <v>925</v>
      </c>
      <c r="V925" s="194" t="s">
        <v>925</v>
      </c>
      <c r="W925" s="194" t="s">
        <v>925</v>
      </c>
      <c r="X925" s="194" t="s">
        <v>925</v>
      </c>
      <c r="Y925" s="194" t="s">
        <v>925</v>
      </c>
      <c r="Z925" s="194" t="s">
        <v>925</v>
      </c>
      <c r="AA925" s="204" t="s">
        <v>925</v>
      </c>
      <c r="AB925" s="204"/>
      <c r="AC925" s="145"/>
      <c r="AD925" s="149"/>
      <c r="AE925" s="159"/>
      <c r="AF925" s="159"/>
      <c r="AG925" s="159"/>
      <c r="AH925" s="159"/>
      <c r="AI925" s="159"/>
      <c r="AJ925" s="159"/>
      <c r="AK925" s="171"/>
      <c r="AL925" s="172"/>
      <c r="AM925" s="172"/>
      <c r="AN925" s="172"/>
      <c r="AO925" s="172"/>
      <c r="AP925" s="172"/>
      <c r="AQ925" s="171"/>
      <c r="AR925" s="184"/>
      <c r="AS925" s="184"/>
      <c r="AT925" s="184"/>
      <c r="AU925" s="184"/>
      <c r="AV925" s="184"/>
      <c r="AW925" s="184"/>
      <c r="AX925" s="26"/>
      <c r="AY925" s="26"/>
      <c r="AZ925" s="41"/>
      <c r="BA925" s="41"/>
      <c r="BB925" s="41"/>
      <c r="BC925" s="41"/>
      <c r="BD925" s="42"/>
      <c r="BE925" s="42"/>
    </row>
    <row r="926" spans="1:57" s="25" customFormat="1" ht="15.95" customHeight="1">
      <c r="A926" s="219" t="s">
        <v>1401</v>
      </c>
      <c r="B926" s="226" t="s">
        <v>1369</v>
      </c>
      <c r="C926" s="42">
        <v>43058</v>
      </c>
      <c r="D926" s="42"/>
      <c r="E926" s="93" t="s">
        <v>1118</v>
      </c>
      <c r="F926" s="43" t="s">
        <v>1319</v>
      </c>
      <c r="G926" s="110" t="s">
        <v>1119</v>
      </c>
      <c r="H926" s="41" t="s">
        <v>864</v>
      </c>
      <c r="I926" s="128"/>
      <c r="J926" s="128"/>
      <c r="K926" s="128"/>
      <c r="L926" s="138"/>
      <c r="M926" s="138" t="s">
        <v>925</v>
      </c>
      <c r="N926" s="138" t="s">
        <v>925</v>
      </c>
      <c r="O926" s="138" t="s">
        <v>925</v>
      </c>
      <c r="P926" s="138" t="s">
        <v>925</v>
      </c>
      <c r="Q926" s="138" t="s">
        <v>925</v>
      </c>
      <c r="R926" s="204"/>
      <c r="S926" s="204"/>
      <c r="T926" s="194"/>
      <c r="U926" s="194" t="s">
        <v>925</v>
      </c>
      <c r="V926" s="194" t="s">
        <v>925</v>
      </c>
      <c r="W926" s="194" t="s">
        <v>925</v>
      </c>
      <c r="X926" s="194" t="s">
        <v>925</v>
      </c>
      <c r="Y926" s="194" t="s">
        <v>925</v>
      </c>
      <c r="Z926" s="194"/>
      <c r="AA926" s="204"/>
      <c r="AB926" s="204"/>
      <c r="AC926" s="145"/>
      <c r="AD926" s="149"/>
      <c r="AE926" s="159"/>
      <c r="AF926" s="159"/>
      <c r="AG926" s="159"/>
      <c r="AH926" s="159"/>
      <c r="AI926" s="159"/>
      <c r="AJ926" s="159"/>
      <c r="AK926" s="171"/>
      <c r="AL926" s="172"/>
      <c r="AM926" s="172"/>
      <c r="AN926" s="172"/>
      <c r="AO926" s="172"/>
      <c r="AP926" s="172"/>
      <c r="AQ926" s="171"/>
      <c r="AR926" s="184"/>
      <c r="AS926" s="184"/>
      <c r="AT926" s="184"/>
      <c r="AU926" s="184"/>
      <c r="AV926" s="184"/>
      <c r="AW926" s="184"/>
      <c r="AX926" s="26"/>
      <c r="AY926" s="26"/>
      <c r="AZ926" s="41"/>
      <c r="BA926" s="41"/>
      <c r="BB926" s="41"/>
      <c r="BC926" s="41"/>
      <c r="BD926" s="27"/>
      <c r="BE926" s="41"/>
    </row>
    <row r="927" spans="1:57" s="25" customFormat="1" ht="15.95" customHeight="1">
      <c r="A927" s="219" t="s">
        <v>1401</v>
      </c>
      <c r="B927" s="226" t="s">
        <v>1369</v>
      </c>
      <c r="C927" s="42">
        <v>43058</v>
      </c>
      <c r="D927" s="42">
        <v>43058</v>
      </c>
      <c r="E927" s="93" t="s">
        <v>1114</v>
      </c>
      <c r="F927" s="43" t="s">
        <v>1115</v>
      </c>
      <c r="G927" s="110" t="s">
        <v>1116</v>
      </c>
      <c r="H927" s="41" t="s">
        <v>1117</v>
      </c>
      <c r="I927" s="128"/>
      <c r="J927" s="128"/>
      <c r="K927" s="128"/>
      <c r="L927" s="138"/>
      <c r="M927" s="138" t="s">
        <v>925</v>
      </c>
      <c r="N927" s="138" t="s">
        <v>925</v>
      </c>
      <c r="O927" s="138" t="s">
        <v>925</v>
      </c>
      <c r="P927" s="138" t="s">
        <v>925</v>
      </c>
      <c r="Q927" s="138" t="s">
        <v>925</v>
      </c>
      <c r="R927" s="204"/>
      <c r="S927" s="204"/>
      <c r="T927" s="194"/>
      <c r="U927" s="194" t="s">
        <v>925</v>
      </c>
      <c r="V927" s="194" t="s">
        <v>925</v>
      </c>
      <c r="W927" s="194" t="s">
        <v>925</v>
      </c>
      <c r="X927" s="194" t="s">
        <v>925</v>
      </c>
      <c r="Y927" s="194" t="s">
        <v>925</v>
      </c>
      <c r="Z927" s="194"/>
      <c r="AA927" s="204"/>
      <c r="AB927" s="204"/>
      <c r="AC927" s="145"/>
      <c r="AD927" s="149"/>
      <c r="AE927" s="159"/>
      <c r="AF927" s="159"/>
      <c r="AG927" s="159"/>
      <c r="AH927" s="159"/>
      <c r="AI927" s="159"/>
      <c r="AJ927" s="159"/>
      <c r="AK927" s="171"/>
      <c r="AL927" s="172"/>
      <c r="AM927" s="172"/>
      <c r="AN927" s="172"/>
      <c r="AO927" s="172"/>
      <c r="AP927" s="172"/>
      <c r="AQ927" s="171"/>
      <c r="AR927" s="184"/>
      <c r="AS927" s="184"/>
      <c r="AT927" s="184"/>
      <c r="AU927" s="184"/>
      <c r="AV927" s="184"/>
      <c r="AW927" s="184"/>
      <c r="AX927" s="26"/>
      <c r="AY927" s="26"/>
      <c r="AZ927" s="41"/>
      <c r="BA927" s="41" t="s">
        <v>927</v>
      </c>
      <c r="BB927" s="41"/>
      <c r="BC927" s="41"/>
      <c r="BD927" s="27"/>
      <c r="BE927" s="41"/>
    </row>
    <row r="928" spans="1:57" s="25" customFormat="1" ht="15.95" customHeight="1">
      <c r="A928" s="219"/>
      <c r="B928" s="226"/>
      <c r="C928" s="42"/>
      <c r="D928" s="42"/>
      <c r="E928" s="93"/>
      <c r="F928" s="43"/>
      <c r="G928" s="110"/>
      <c r="H928" s="41"/>
      <c r="I928" s="128"/>
      <c r="J928" s="128"/>
      <c r="K928" s="128"/>
      <c r="L928" s="138"/>
      <c r="M928" s="138"/>
      <c r="N928" s="138"/>
      <c r="O928" s="138"/>
      <c r="P928" s="138"/>
      <c r="Q928" s="138"/>
      <c r="R928" s="204"/>
      <c r="S928" s="204"/>
      <c r="T928" s="194"/>
      <c r="U928" s="194"/>
      <c r="V928" s="194"/>
      <c r="W928" s="194"/>
      <c r="X928" s="194"/>
      <c r="Y928" s="194"/>
      <c r="Z928" s="194"/>
      <c r="AA928" s="204"/>
      <c r="AB928" s="204"/>
      <c r="AC928" s="145"/>
      <c r="AD928" s="149"/>
      <c r="AE928" s="159"/>
      <c r="AF928" s="159"/>
      <c r="AG928" s="159"/>
      <c r="AH928" s="159"/>
      <c r="AI928" s="159"/>
      <c r="AJ928" s="159"/>
      <c r="AK928" s="171"/>
      <c r="AL928" s="172"/>
      <c r="AM928" s="172"/>
      <c r="AN928" s="172"/>
      <c r="AO928" s="172"/>
      <c r="AP928" s="172"/>
      <c r="AQ928" s="171"/>
      <c r="AR928" s="184"/>
      <c r="AS928" s="184"/>
      <c r="AT928" s="184"/>
      <c r="AU928" s="184"/>
      <c r="AV928" s="184"/>
      <c r="AW928" s="184"/>
      <c r="AX928" s="26"/>
      <c r="AY928" s="26"/>
      <c r="AZ928" s="41"/>
      <c r="BA928" s="41"/>
      <c r="BB928" s="41"/>
      <c r="BC928" s="41"/>
      <c r="BD928" s="27"/>
      <c r="BE928" s="41"/>
    </row>
    <row r="929" spans="1:57" s="25" customFormat="1" ht="15.95" customHeight="1">
      <c r="A929" s="219" t="s">
        <v>1403</v>
      </c>
      <c r="B929" s="226" t="s">
        <v>1369</v>
      </c>
      <c r="C929" s="42">
        <v>43062</v>
      </c>
      <c r="D929" s="42"/>
      <c r="E929" s="96" t="s">
        <v>1053</v>
      </c>
      <c r="F929" s="65" t="s">
        <v>1054</v>
      </c>
      <c r="G929" s="113" t="s">
        <v>1357</v>
      </c>
      <c r="H929" s="41"/>
      <c r="I929" s="128"/>
      <c r="J929" s="128"/>
      <c r="K929" s="128"/>
      <c r="L929" s="138"/>
      <c r="M929" s="138" t="s">
        <v>925</v>
      </c>
      <c r="N929" s="138" t="s">
        <v>925</v>
      </c>
      <c r="O929" s="138" t="s">
        <v>925</v>
      </c>
      <c r="P929" s="138" t="s">
        <v>925</v>
      </c>
      <c r="Q929" s="138" t="s">
        <v>925</v>
      </c>
      <c r="R929" s="204" t="s">
        <v>925</v>
      </c>
      <c r="S929" s="204" t="s">
        <v>925</v>
      </c>
      <c r="T929" s="194"/>
      <c r="U929" s="194" t="s">
        <v>925</v>
      </c>
      <c r="V929" s="194" t="s">
        <v>925</v>
      </c>
      <c r="W929" s="194" t="s">
        <v>925</v>
      </c>
      <c r="X929" s="194" t="s">
        <v>925</v>
      </c>
      <c r="Y929" s="194" t="s">
        <v>925</v>
      </c>
      <c r="Z929" s="194" t="s">
        <v>925</v>
      </c>
      <c r="AA929" s="204" t="s">
        <v>925</v>
      </c>
      <c r="AB929" s="204"/>
      <c r="AC929" s="145"/>
      <c r="AD929" s="149"/>
      <c r="AE929" s="159"/>
      <c r="AF929" s="159"/>
      <c r="AG929" s="159"/>
      <c r="AH929" s="159"/>
      <c r="AI929" s="159"/>
      <c r="AJ929" s="159"/>
      <c r="AK929" s="171"/>
      <c r="AL929" s="172"/>
      <c r="AM929" s="172"/>
      <c r="AN929" s="172"/>
      <c r="AO929" s="172"/>
      <c r="AP929" s="172"/>
      <c r="AQ929" s="171"/>
      <c r="AR929" s="184"/>
      <c r="AS929" s="184"/>
      <c r="AT929" s="184"/>
      <c r="AU929" s="184"/>
      <c r="AV929" s="184"/>
      <c r="AW929" s="184"/>
      <c r="AX929" s="41"/>
      <c r="AY929" s="41" t="s">
        <v>927</v>
      </c>
      <c r="AZ929" s="41"/>
      <c r="BA929" s="41"/>
      <c r="BB929" s="27"/>
      <c r="BC929" s="41"/>
      <c r="BD929" s="27"/>
      <c r="BE929" s="41"/>
    </row>
    <row r="930" spans="1:57" s="25" customFormat="1" ht="15.95" customHeight="1">
      <c r="A930" s="219" t="s">
        <v>1401</v>
      </c>
      <c r="B930" s="226" t="s">
        <v>1369</v>
      </c>
      <c r="C930" s="42">
        <v>43063</v>
      </c>
      <c r="D930" s="42"/>
      <c r="E930" s="93" t="s">
        <v>827</v>
      </c>
      <c r="F930" s="43" t="s">
        <v>1318</v>
      </c>
      <c r="G930" s="110" t="s">
        <v>828</v>
      </c>
      <c r="H930" s="41" t="s">
        <v>860</v>
      </c>
      <c r="I930" s="128"/>
      <c r="J930" s="128"/>
      <c r="K930" s="128"/>
      <c r="L930" s="138"/>
      <c r="M930" s="138" t="s">
        <v>925</v>
      </c>
      <c r="N930" s="138" t="s">
        <v>925</v>
      </c>
      <c r="O930" s="138" t="s">
        <v>925</v>
      </c>
      <c r="P930" s="138" t="s">
        <v>925</v>
      </c>
      <c r="Q930" s="138" t="s">
        <v>925</v>
      </c>
      <c r="R930" s="204"/>
      <c r="S930" s="204"/>
      <c r="T930" s="194"/>
      <c r="U930" s="194" t="s">
        <v>925</v>
      </c>
      <c r="V930" s="194" t="s">
        <v>925</v>
      </c>
      <c r="W930" s="194" t="s">
        <v>925</v>
      </c>
      <c r="X930" s="194" t="s">
        <v>925</v>
      </c>
      <c r="Y930" s="194" t="s">
        <v>925</v>
      </c>
      <c r="Z930" s="194"/>
      <c r="AA930" s="204"/>
      <c r="AB930" s="204"/>
      <c r="AC930" s="145"/>
      <c r="AD930" s="149"/>
      <c r="AE930" s="159"/>
      <c r="AF930" s="159"/>
      <c r="AG930" s="159"/>
      <c r="AH930" s="159"/>
      <c r="AI930" s="159"/>
      <c r="AJ930" s="159"/>
      <c r="AK930" s="171"/>
      <c r="AL930" s="172"/>
      <c r="AM930" s="172"/>
      <c r="AN930" s="172"/>
      <c r="AO930" s="172"/>
      <c r="AP930" s="172"/>
      <c r="AQ930" s="171"/>
      <c r="AR930" s="184"/>
      <c r="AS930" s="184"/>
      <c r="AT930" s="184"/>
      <c r="AU930" s="184"/>
      <c r="AV930" s="184"/>
      <c r="AW930" s="184"/>
      <c r="AX930" s="41" t="s">
        <v>926</v>
      </c>
      <c r="AY930" s="41" t="s">
        <v>927</v>
      </c>
      <c r="AZ930" s="41" t="s">
        <v>66</v>
      </c>
      <c r="BA930" s="41"/>
      <c r="BB930" s="27"/>
      <c r="BC930" s="41"/>
    </row>
    <row r="931" spans="1:57" s="25" customFormat="1" ht="15.95" customHeight="1">
      <c r="A931" s="219"/>
      <c r="B931" s="226"/>
      <c r="C931" s="42"/>
      <c r="D931" s="42"/>
      <c r="E931" s="96"/>
      <c r="F931" s="65"/>
      <c r="G931" s="113"/>
      <c r="H931" s="41"/>
      <c r="I931" s="128"/>
      <c r="J931" s="128"/>
      <c r="K931" s="128"/>
      <c r="L931" s="138"/>
      <c r="M931" s="138"/>
      <c r="N931" s="138"/>
      <c r="O931" s="138"/>
      <c r="P931" s="138"/>
      <c r="Q931" s="138"/>
      <c r="R931" s="204"/>
      <c r="S931" s="204"/>
      <c r="T931" s="194"/>
      <c r="U931" s="194"/>
      <c r="V931" s="194"/>
      <c r="W931" s="194"/>
      <c r="X931" s="194"/>
      <c r="Y931" s="194"/>
      <c r="Z931" s="194"/>
      <c r="AA931" s="204"/>
      <c r="AB931" s="204"/>
      <c r="AC931" s="145"/>
      <c r="AD931" s="149"/>
      <c r="AE931" s="159"/>
      <c r="AF931" s="159"/>
      <c r="AG931" s="159"/>
      <c r="AH931" s="159"/>
      <c r="AI931" s="159"/>
      <c r="AJ931" s="159"/>
      <c r="AK931" s="171"/>
      <c r="AL931" s="172"/>
      <c r="AM931" s="172"/>
      <c r="AN931" s="172"/>
      <c r="AO931" s="172"/>
      <c r="AP931" s="172"/>
      <c r="AQ931" s="171"/>
      <c r="AR931" s="184"/>
      <c r="AS931" s="184"/>
      <c r="AT931" s="184"/>
      <c r="AU931" s="184"/>
      <c r="AV931" s="184"/>
      <c r="AW931" s="184"/>
      <c r="AX931" s="41"/>
      <c r="AY931" s="41"/>
      <c r="AZ931" s="41"/>
      <c r="BA931" s="41"/>
      <c r="BB931" s="27"/>
      <c r="BC931" s="41"/>
      <c r="BD931" s="27"/>
      <c r="BE931" s="41"/>
    </row>
    <row r="932" spans="1:57" s="25" customFormat="1" ht="15.95" customHeight="1">
      <c r="A932" s="219" t="s">
        <v>1403</v>
      </c>
      <c r="B932" s="226" t="s">
        <v>1369</v>
      </c>
      <c r="C932" s="42">
        <v>43064</v>
      </c>
      <c r="D932" s="42"/>
      <c r="E932" s="93" t="s">
        <v>785</v>
      </c>
      <c r="F932" s="43" t="s">
        <v>1299</v>
      </c>
      <c r="G932" s="110" t="s">
        <v>818</v>
      </c>
      <c r="H932" s="41" t="s">
        <v>845</v>
      </c>
      <c r="I932" s="128"/>
      <c r="J932" s="128"/>
      <c r="K932" s="128"/>
      <c r="L932" s="138"/>
      <c r="M932" s="138" t="s">
        <v>925</v>
      </c>
      <c r="N932" s="138" t="s">
        <v>925</v>
      </c>
      <c r="O932" s="138" t="s">
        <v>925</v>
      </c>
      <c r="P932" s="138" t="s">
        <v>925</v>
      </c>
      <c r="Q932" s="138" t="s">
        <v>925</v>
      </c>
      <c r="R932" s="204" t="s">
        <v>925</v>
      </c>
      <c r="S932" s="204" t="s">
        <v>925</v>
      </c>
      <c r="T932" s="194"/>
      <c r="U932" s="194" t="s">
        <v>925</v>
      </c>
      <c r="V932" s="194" t="s">
        <v>925</v>
      </c>
      <c r="W932" s="194" t="s">
        <v>925</v>
      </c>
      <c r="X932" s="194" t="s">
        <v>925</v>
      </c>
      <c r="Y932" s="194" t="s">
        <v>925</v>
      </c>
      <c r="Z932" s="194" t="s">
        <v>925</v>
      </c>
      <c r="AA932" s="204" t="s">
        <v>925</v>
      </c>
      <c r="AB932" s="204" t="s">
        <v>925</v>
      </c>
      <c r="AC932" s="145"/>
      <c r="AD932" s="149"/>
      <c r="AE932" s="159"/>
      <c r="AF932" s="159"/>
      <c r="AG932" s="159"/>
      <c r="AH932" s="159"/>
      <c r="AI932" s="159"/>
      <c r="AJ932" s="159"/>
      <c r="AK932" s="171"/>
      <c r="AL932" s="172"/>
      <c r="AM932" s="172"/>
      <c r="AN932" s="172"/>
      <c r="AO932" s="172"/>
      <c r="AP932" s="172"/>
      <c r="AQ932" s="171"/>
      <c r="AR932" s="184"/>
      <c r="AS932" s="184"/>
      <c r="AT932" s="184"/>
      <c r="AU932" s="184"/>
      <c r="AV932" s="184"/>
      <c r="AW932" s="184"/>
      <c r="AX932" s="41" t="s">
        <v>926</v>
      </c>
      <c r="AY932" s="41" t="s">
        <v>927</v>
      </c>
      <c r="AZ932" s="41" t="s">
        <v>66</v>
      </c>
      <c r="BA932" s="41"/>
      <c r="BB932" s="27" t="s">
        <v>937</v>
      </c>
      <c r="BC932" s="41"/>
      <c r="BD932" s="27"/>
      <c r="BE932" s="41"/>
    </row>
    <row r="933" spans="1:57" s="25" customFormat="1" ht="15.95" customHeight="1">
      <c r="A933" s="219" t="s">
        <v>1400</v>
      </c>
      <c r="B933" s="226" t="s">
        <v>1369</v>
      </c>
      <c r="C933" s="42">
        <v>43064</v>
      </c>
      <c r="D933" s="42"/>
      <c r="E933" s="93" t="s">
        <v>808</v>
      </c>
      <c r="F933" s="43" t="s">
        <v>1311</v>
      </c>
      <c r="G933" s="110" t="s">
        <v>809</v>
      </c>
      <c r="H933" s="41" t="s">
        <v>919</v>
      </c>
      <c r="I933" s="128"/>
      <c r="J933" s="128"/>
      <c r="K933" s="128"/>
      <c r="L933" s="138"/>
      <c r="M933" s="138"/>
      <c r="N933" s="138"/>
      <c r="O933" s="138"/>
      <c r="P933" s="138"/>
      <c r="Q933" s="138"/>
      <c r="R933" s="204"/>
      <c r="S933" s="204"/>
      <c r="T933" s="194"/>
      <c r="U933" s="194"/>
      <c r="V933" s="194"/>
      <c r="W933" s="194"/>
      <c r="X933" s="194"/>
      <c r="Y933" s="194"/>
      <c r="Z933" s="194"/>
      <c r="AA933" s="204"/>
      <c r="AB933" s="204"/>
      <c r="AC933" s="145"/>
      <c r="AD933" s="149"/>
      <c r="AE933" s="159" t="s">
        <v>925</v>
      </c>
      <c r="AF933" s="159" t="s">
        <v>925</v>
      </c>
      <c r="AG933" s="159" t="s">
        <v>925</v>
      </c>
      <c r="AH933" s="159" t="s">
        <v>925</v>
      </c>
      <c r="AI933" s="159" t="s">
        <v>925</v>
      </c>
      <c r="AJ933" s="159" t="s">
        <v>925</v>
      </c>
      <c r="AK933" s="171" t="s">
        <v>925</v>
      </c>
      <c r="AL933" s="172" t="s">
        <v>925</v>
      </c>
      <c r="AM933" s="172" t="s">
        <v>925</v>
      </c>
      <c r="AN933" s="172" t="s">
        <v>925</v>
      </c>
      <c r="AO933" s="172" t="s">
        <v>925</v>
      </c>
      <c r="AP933" s="172" t="s">
        <v>925</v>
      </c>
      <c r="AQ933" s="171"/>
      <c r="AR933" s="184"/>
      <c r="AS933" s="184"/>
      <c r="AT933" s="184"/>
      <c r="AU933" s="184"/>
      <c r="AV933" s="184"/>
      <c r="AW933" s="184"/>
      <c r="AX933" s="41" t="s">
        <v>926</v>
      </c>
      <c r="AY933" s="41" t="s">
        <v>927</v>
      </c>
      <c r="AZ933" s="41" t="s">
        <v>66</v>
      </c>
      <c r="BA933" s="41" t="s">
        <v>931</v>
      </c>
      <c r="BB933" s="27"/>
      <c r="BC933" s="41"/>
      <c r="BD933" s="27"/>
      <c r="BE933" s="41" t="s">
        <v>946</v>
      </c>
    </row>
    <row r="934" spans="1:57" s="25" customFormat="1" ht="15.95" customHeight="1">
      <c r="A934" s="219" t="s">
        <v>1401</v>
      </c>
      <c r="B934" s="226" t="s">
        <v>1369</v>
      </c>
      <c r="C934" s="62">
        <v>43064</v>
      </c>
      <c r="D934" s="62"/>
      <c r="E934" s="94" t="s">
        <v>996</v>
      </c>
      <c r="F934" s="43" t="s">
        <v>997</v>
      </c>
      <c r="G934" s="111" t="s">
        <v>998</v>
      </c>
      <c r="H934" s="64" t="s">
        <v>1376</v>
      </c>
      <c r="I934" s="129"/>
      <c r="J934" s="129"/>
      <c r="K934" s="129"/>
      <c r="L934" s="137"/>
      <c r="M934" s="137" t="s">
        <v>925</v>
      </c>
      <c r="N934" s="137" t="s">
        <v>925</v>
      </c>
      <c r="O934" s="137" t="s">
        <v>925</v>
      </c>
      <c r="P934" s="137" t="s">
        <v>925</v>
      </c>
      <c r="Q934" s="137" t="s">
        <v>925</v>
      </c>
      <c r="R934" s="203"/>
      <c r="S934" s="203"/>
      <c r="T934" s="193"/>
      <c r="U934" s="193" t="s">
        <v>925</v>
      </c>
      <c r="V934" s="193" t="s">
        <v>925</v>
      </c>
      <c r="W934" s="193" t="s">
        <v>925</v>
      </c>
      <c r="X934" s="193" t="s">
        <v>925</v>
      </c>
      <c r="Y934" s="193" t="s">
        <v>925</v>
      </c>
      <c r="Z934" s="193"/>
      <c r="AA934" s="203"/>
      <c r="AB934" s="203"/>
      <c r="AC934" s="147"/>
      <c r="AD934" s="148"/>
      <c r="AE934" s="158"/>
      <c r="AF934" s="158"/>
      <c r="AG934" s="158"/>
      <c r="AH934" s="158"/>
      <c r="AI934" s="158"/>
      <c r="AJ934" s="158"/>
      <c r="AK934" s="169"/>
      <c r="AL934" s="170"/>
      <c r="AM934" s="170"/>
      <c r="AN934" s="170"/>
      <c r="AO934" s="170"/>
      <c r="AP934" s="170"/>
      <c r="AQ934" s="169"/>
      <c r="AR934" s="183"/>
      <c r="AS934" s="183"/>
      <c r="AT934" s="183"/>
      <c r="AU934" s="183"/>
      <c r="AV934" s="183"/>
      <c r="AW934" s="183"/>
      <c r="AX934" s="64"/>
      <c r="AY934" s="64"/>
      <c r="AZ934" s="64"/>
      <c r="BA934" s="64"/>
      <c r="BB934" s="27"/>
      <c r="BC934" s="64"/>
      <c r="BD934" s="27"/>
      <c r="BE934" s="41"/>
    </row>
    <row r="935" spans="1:57" s="25" customFormat="1" ht="15.95" customHeight="1">
      <c r="A935" s="219" t="s">
        <v>1403</v>
      </c>
      <c r="B935" s="226" t="s">
        <v>1369</v>
      </c>
      <c r="C935" s="62">
        <v>43064</v>
      </c>
      <c r="D935" s="62"/>
      <c r="E935" s="94" t="s">
        <v>1002</v>
      </c>
      <c r="F935" s="43" t="s">
        <v>990</v>
      </c>
      <c r="G935" s="111" t="s">
        <v>1003</v>
      </c>
      <c r="H935" s="64" t="s">
        <v>1376</v>
      </c>
      <c r="I935" s="129"/>
      <c r="J935" s="129"/>
      <c r="K935" s="129"/>
      <c r="L935" s="137"/>
      <c r="M935" s="137" t="s">
        <v>925</v>
      </c>
      <c r="N935" s="137" t="s">
        <v>925</v>
      </c>
      <c r="O935" s="137" t="s">
        <v>925</v>
      </c>
      <c r="P935" s="137" t="s">
        <v>925</v>
      </c>
      <c r="Q935" s="137" t="s">
        <v>925</v>
      </c>
      <c r="R935" s="203" t="s">
        <v>925</v>
      </c>
      <c r="S935" s="203" t="s">
        <v>925</v>
      </c>
      <c r="T935" s="193"/>
      <c r="U935" s="193" t="s">
        <v>925</v>
      </c>
      <c r="V935" s="193" t="s">
        <v>925</v>
      </c>
      <c r="W935" s="193" t="s">
        <v>925</v>
      </c>
      <c r="X935" s="193" t="s">
        <v>925</v>
      </c>
      <c r="Y935" s="193" t="s">
        <v>925</v>
      </c>
      <c r="Z935" s="193" t="s">
        <v>925</v>
      </c>
      <c r="AA935" s="203" t="s">
        <v>925</v>
      </c>
      <c r="AB935" s="203"/>
      <c r="AC935" s="147"/>
      <c r="AD935" s="148"/>
      <c r="AE935" s="158"/>
      <c r="AF935" s="158"/>
      <c r="AG935" s="158"/>
      <c r="AH935" s="158"/>
      <c r="AI935" s="158"/>
      <c r="AJ935" s="158"/>
      <c r="AK935" s="169"/>
      <c r="AL935" s="170"/>
      <c r="AM935" s="170"/>
      <c r="AN935" s="170"/>
      <c r="AO935" s="170"/>
      <c r="AP935" s="170"/>
      <c r="AQ935" s="169"/>
      <c r="AR935" s="183"/>
      <c r="AS935" s="183"/>
      <c r="AT935" s="183"/>
      <c r="AU935" s="183"/>
      <c r="AV935" s="183"/>
      <c r="AW935" s="183"/>
      <c r="AX935" s="64"/>
      <c r="AY935" s="64"/>
      <c r="AZ935" s="64"/>
      <c r="BA935" s="64"/>
      <c r="BB935" s="27"/>
      <c r="BC935" s="64"/>
      <c r="BD935" s="43"/>
      <c r="BE935" s="43"/>
    </row>
    <row r="936" spans="1:57" s="25" customFormat="1" ht="15.95" customHeight="1">
      <c r="A936" s="219" t="s">
        <v>1403</v>
      </c>
      <c r="B936" s="226" t="s">
        <v>1369</v>
      </c>
      <c r="C936" s="62">
        <v>43064</v>
      </c>
      <c r="D936" s="62"/>
      <c r="E936" s="94" t="s">
        <v>1273</v>
      </c>
      <c r="F936" s="43" t="s">
        <v>1029</v>
      </c>
      <c r="G936" s="111" t="s">
        <v>1030</v>
      </c>
      <c r="H936" s="64" t="s">
        <v>1376</v>
      </c>
      <c r="I936" s="129"/>
      <c r="J936" s="129"/>
      <c r="K936" s="129"/>
      <c r="L936" s="137"/>
      <c r="M936" s="137"/>
      <c r="N936" s="137"/>
      <c r="O936" s="137"/>
      <c r="P936" s="137"/>
      <c r="Q936" s="137" t="s">
        <v>925</v>
      </c>
      <c r="R936" s="203" t="s">
        <v>925</v>
      </c>
      <c r="S936" s="203" t="s">
        <v>925</v>
      </c>
      <c r="T936" s="193"/>
      <c r="U936" s="193"/>
      <c r="V936" s="193"/>
      <c r="W936" s="193"/>
      <c r="X936" s="193"/>
      <c r="Y936" s="193"/>
      <c r="Z936" s="193" t="s">
        <v>925</v>
      </c>
      <c r="AA936" s="203" t="s">
        <v>925</v>
      </c>
      <c r="AB936" s="203" t="s">
        <v>925</v>
      </c>
      <c r="AC936" s="147"/>
      <c r="AD936" s="148"/>
      <c r="AE936" s="158"/>
      <c r="AF936" s="158"/>
      <c r="AG936" s="158"/>
      <c r="AH936" s="158"/>
      <c r="AI936" s="158"/>
      <c r="AJ936" s="158"/>
      <c r="AK936" s="169"/>
      <c r="AL936" s="170"/>
      <c r="AM936" s="170"/>
      <c r="AN936" s="170"/>
      <c r="AO936" s="170"/>
      <c r="AP936" s="170"/>
      <c r="AQ936" s="169"/>
      <c r="AR936" s="183"/>
      <c r="AS936" s="183"/>
      <c r="AT936" s="183"/>
      <c r="AU936" s="183"/>
      <c r="AV936" s="183"/>
      <c r="AW936" s="183"/>
      <c r="AX936" s="64"/>
      <c r="AY936" s="64"/>
      <c r="AZ936" s="64"/>
      <c r="BA936" s="64"/>
      <c r="BB936" s="27"/>
      <c r="BC936" s="64"/>
      <c r="BD936" s="27"/>
      <c r="BE936" s="41"/>
    </row>
    <row r="937" spans="1:57" s="25" customFormat="1" ht="15.95" customHeight="1">
      <c r="A937" s="219" t="s">
        <v>1401</v>
      </c>
      <c r="B937" s="226" t="s">
        <v>1369</v>
      </c>
      <c r="C937" s="62">
        <v>43064</v>
      </c>
      <c r="D937" s="62"/>
      <c r="E937" s="94" t="s">
        <v>983</v>
      </c>
      <c r="F937" s="43" t="s">
        <v>984</v>
      </c>
      <c r="G937" s="111" t="s">
        <v>985</v>
      </c>
      <c r="H937" s="64" t="s">
        <v>1376</v>
      </c>
      <c r="I937" s="129"/>
      <c r="J937" s="129"/>
      <c r="K937" s="129"/>
      <c r="L937" s="137"/>
      <c r="M937" s="137" t="s">
        <v>925</v>
      </c>
      <c r="N937" s="137" t="s">
        <v>925</v>
      </c>
      <c r="O937" s="137" t="s">
        <v>925</v>
      </c>
      <c r="P937" s="137" t="s">
        <v>925</v>
      </c>
      <c r="Q937" s="137" t="s">
        <v>925</v>
      </c>
      <c r="R937" s="203"/>
      <c r="S937" s="203"/>
      <c r="T937" s="193"/>
      <c r="U937" s="193" t="s">
        <v>925</v>
      </c>
      <c r="V937" s="193" t="s">
        <v>925</v>
      </c>
      <c r="W937" s="193" t="s">
        <v>925</v>
      </c>
      <c r="X937" s="193" t="s">
        <v>925</v>
      </c>
      <c r="Y937" s="193" t="s">
        <v>925</v>
      </c>
      <c r="Z937" s="193"/>
      <c r="AA937" s="211"/>
      <c r="AB937" s="203"/>
      <c r="AC937" s="147"/>
      <c r="AD937" s="148"/>
      <c r="AE937" s="158"/>
      <c r="AF937" s="158"/>
      <c r="AG937" s="158"/>
      <c r="AH937" s="158"/>
      <c r="AI937" s="158"/>
      <c r="AJ937" s="158"/>
      <c r="AK937" s="169"/>
      <c r="AL937" s="170"/>
      <c r="AM937" s="170"/>
      <c r="AN937" s="170"/>
      <c r="AO937" s="170"/>
      <c r="AP937" s="170"/>
      <c r="AQ937" s="169"/>
      <c r="AR937" s="183"/>
      <c r="AS937" s="183"/>
      <c r="AT937" s="183"/>
      <c r="AU937" s="183"/>
      <c r="AV937" s="183"/>
      <c r="AW937" s="183"/>
      <c r="AX937" s="64"/>
      <c r="AY937" s="64"/>
      <c r="AZ937" s="64"/>
      <c r="BA937" s="64"/>
      <c r="BB937" s="27"/>
      <c r="BC937" s="64"/>
      <c r="BD937" s="27"/>
      <c r="BE937" s="41"/>
    </row>
    <row r="938" spans="1:57" s="25" customFormat="1" ht="15.95" customHeight="1">
      <c r="A938" s="219" t="s">
        <v>1403</v>
      </c>
      <c r="B938" s="226" t="s">
        <v>1369</v>
      </c>
      <c r="C938" s="42">
        <v>43064</v>
      </c>
      <c r="D938" s="42">
        <v>43064</v>
      </c>
      <c r="E938" s="93" t="s">
        <v>837</v>
      </c>
      <c r="F938" s="43" t="s">
        <v>1301</v>
      </c>
      <c r="G938" s="112" t="s">
        <v>1074</v>
      </c>
      <c r="H938" s="41" t="s">
        <v>1194</v>
      </c>
      <c r="I938" s="128"/>
      <c r="J938" s="128"/>
      <c r="K938" s="128"/>
      <c r="L938" s="138"/>
      <c r="M938" s="138"/>
      <c r="N938" s="138"/>
      <c r="O938" s="138"/>
      <c r="P938" s="138"/>
      <c r="Q938" s="138"/>
      <c r="R938" s="204" t="s">
        <v>925</v>
      </c>
      <c r="S938" s="204" t="s">
        <v>925</v>
      </c>
      <c r="T938" s="194"/>
      <c r="U938" s="194"/>
      <c r="V938" s="194"/>
      <c r="W938" s="194"/>
      <c r="X938" s="194"/>
      <c r="Y938" s="194"/>
      <c r="Z938" s="194" t="s">
        <v>925</v>
      </c>
      <c r="AA938" s="204" t="s">
        <v>925</v>
      </c>
      <c r="AB938" s="204"/>
      <c r="AC938" s="145"/>
      <c r="AD938" s="149"/>
      <c r="AE938" s="159"/>
      <c r="AF938" s="159"/>
      <c r="AG938" s="159"/>
      <c r="AH938" s="159"/>
      <c r="AI938" s="159"/>
      <c r="AJ938" s="159"/>
      <c r="AK938" s="171"/>
      <c r="AL938" s="172"/>
      <c r="AM938" s="172"/>
      <c r="AN938" s="172"/>
      <c r="AO938" s="172"/>
      <c r="AP938" s="172"/>
      <c r="AQ938" s="171"/>
      <c r="AR938" s="184"/>
      <c r="AS938" s="184"/>
      <c r="AT938" s="184"/>
      <c r="AU938" s="184"/>
      <c r="AV938" s="184"/>
      <c r="AW938" s="184"/>
      <c r="AX938" s="26"/>
      <c r="AY938" s="26"/>
      <c r="AZ938" s="41" t="s">
        <v>926</v>
      </c>
      <c r="BA938" s="41" t="s">
        <v>927</v>
      </c>
      <c r="BB938" s="41" t="s">
        <v>66</v>
      </c>
      <c r="BC938" s="41"/>
      <c r="BD938" s="41" t="s">
        <v>1167</v>
      </c>
      <c r="BE938" s="41"/>
    </row>
    <row r="939" spans="1:57" s="25" customFormat="1" ht="15.95" customHeight="1">
      <c r="A939" s="219" t="s">
        <v>1403</v>
      </c>
      <c r="B939" s="226" t="s">
        <v>1369</v>
      </c>
      <c r="C939" s="42">
        <v>43064</v>
      </c>
      <c r="D939" s="42">
        <v>43065</v>
      </c>
      <c r="E939" s="93" t="s">
        <v>1089</v>
      </c>
      <c r="F939" s="43" t="s">
        <v>1312</v>
      </c>
      <c r="G939" s="110" t="s">
        <v>1090</v>
      </c>
      <c r="H939" s="41" t="s">
        <v>1201</v>
      </c>
      <c r="I939" s="128"/>
      <c r="J939" s="128"/>
      <c r="K939" s="128"/>
      <c r="L939" s="138"/>
      <c r="M939" s="138" t="s">
        <v>925</v>
      </c>
      <c r="N939" s="138" t="s">
        <v>925</v>
      </c>
      <c r="O939" s="138" t="s">
        <v>925</v>
      </c>
      <c r="P939" s="138" t="s">
        <v>925</v>
      </c>
      <c r="Q939" s="138" t="s">
        <v>925</v>
      </c>
      <c r="R939" s="204" t="s">
        <v>925</v>
      </c>
      <c r="S939" s="204" t="s">
        <v>925</v>
      </c>
      <c r="T939" s="194"/>
      <c r="U939" s="194" t="s">
        <v>925</v>
      </c>
      <c r="V939" s="194" t="s">
        <v>925</v>
      </c>
      <c r="W939" s="194" t="s">
        <v>925</v>
      </c>
      <c r="X939" s="194" t="s">
        <v>925</v>
      </c>
      <c r="Y939" s="194" t="s">
        <v>925</v>
      </c>
      <c r="Z939" s="194"/>
      <c r="AA939" s="204"/>
      <c r="AB939" s="204"/>
      <c r="AC939" s="145"/>
      <c r="AD939" s="149"/>
      <c r="AE939" s="159"/>
      <c r="AF939" s="159"/>
      <c r="AG939" s="159"/>
      <c r="AH939" s="159"/>
      <c r="AI939" s="159"/>
      <c r="AJ939" s="159"/>
      <c r="AK939" s="171"/>
      <c r="AL939" s="172"/>
      <c r="AM939" s="172"/>
      <c r="AN939" s="172"/>
      <c r="AO939" s="172"/>
      <c r="AP939" s="172"/>
      <c r="AQ939" s="171"/>
      <c r="AR939" s="184"/>
      <c r="AS939" s="184"/>
      <c r="AT939" s="184"/>
      <c r="AU939" s="184"/>
      <c r="AV939" s="184"/>
      <c r="AW939" s="184"/>
      <c r="AX939" s="26"/>
      <c r="AY939" s="26"/>
      <c r="AZ939" s="41"/>
      <c r="BA939" s="41"/>
      <c r="BB939" s="41"/>
      <c r="BC939" s="41"/>
      <c r="BD939" s="27"/>
      <c r="BE939" s="41"/>
    </row>
    <row r="940" spans="1:57" s="25" customFormat="1" ht="15.95" customHeight="1">
      <c r="A940" s="219" t="s">
        <v>1401</v>
      </c>
      <c r="B940" s="226" t="s">
        <v>1369</v>
      </c>
      <c r="C940" s="42">
        <v>43065</v>
      </c>
      <c r="D940" s="42"/>
      <c r="E940" s="93" t="s">
        <v>785</v>
      </c>
      <c r="F940" s="43" t="s">
        <v>1299</v>
      </c>
      <c r="G940" s="110" t="s">
        <v>818</v>
      </c>
      <c r="H940" s="41" t="s">
        <v>798</v>
      </c>
      <c r="I940" s="128"/>
      <c r="J940" s="128"/>
      <c r="K940" s="128"/>
      <c r="L940" s="138" t="s">
        <v>925</v>
      </c>
      <c r="M940" s="138" t="s">
        <v>925</v>
      </c>
      <c r="N940" s="138" t="s">
        <v>925</v>
      </c>
      <c r="O940" s="138" t="s">
        <v>925</v>
      </c>
      <c r="P940" s="138" t="s">
        <v>925</v>
      </c>
      <c r="Q940" s="138" t="s">
        <v>925</v>
      </c>
      <c r="R940" s="204"/>
      <c r="S940" s="204"/>
      <c r="T940" s="194"/>
      <c r="U940" s="194" t="s">
        <v>925</v>
      </c>
      <c r="V940" s="194" t="s">
        <v>925</v>
      </c>
      <c r="W940" s="194" t="s">
        <v>925</v>
      </c>
      <c r="X940" s="194" t="s">
        <v>925</v>
      </c>
      <c r="Y940" s="194" t="s">
        <v>925</v>
      </c>
      <c r="Z940" s="194"/>
      <c r="AA940" s="204"/>
      <c r="AB940" s="204"/>
      <c r="AC940" s="145"/>
      <c r="AD940" s="149"/>
      <c r="AE940" s="159"/>
      <c r="AF940" s="159"/>
      <c r="AG940" s="159"/>
      <c r="AH940" s="159"/>
      <c r="AI940" s="159"/>
      <c r="AJ940" s="159"/>
      <c r="AK940" s="171"/>
      <c r="AL940" s="172"/>
      <c r="AM940" s="172"/>
      <c r="AN940" s="172"/>
      <c r="AO940" s="172"/>
      <c r="AP940" s="172"/>
      <c r="AQ940" s="171"/>
      <c r="AR940" s="184"/>
      <c r="AS940" s="184"/>
      <c r="AT940" s="184"/>
      <c r="AU940" s="184"/>
      <c r="AV940" s="184"/>
      <c r="AW940" s="184"/>
      <c r="AX940" s="41" t="s">
        <v>926</v>
      </c>
      <c r="AY940" s="41" t="s">
        <v>927</v>
      </c>
      <c r="AZ940" s="41" t="s">
        <v>66</v>
      </c>
      <c r="BA940" s="41"/>
      <c r="BB940" s="27"/>
      <c r="BC940" s="41"/>
      <c r="BD940" s="27"/>
      <c r="BE940" s="41"/>
    </row>
    <row r="941" spans="1:57" s="25" customFormat="1" ht="15.95" customHeight="1">
      <c r="A941" s="219" t="s">
        <v>1403</v>
      </c>
      <c r="B941" s="226" t="s">
        <v>1369</v>
      </c>
      <c r="C941" s="42">
        <v>43065</v>
      </c>
      <c r="D941" s="42"/>
      <c r="E941" s="93" t="s">
        <v>788</v>
      </c>
      <c r="F941" s="43" t="s">
        <v>1303</v>
      </c>
      <c r="G941" s="110" t="s">
        <v>822</v>
      </c>
      <c r="H941" s="41" t="s">
        <v>813</v>
      </c>
      <c r="I941" s="128"/>
      <c r="J941" s="128"/>
      <c r="K941" s="128"/>
      <c r="L941" s="138"/>
      <c r="M941" s="138" t="s">
        <v>925</v>
      </c>
      <c r="N941" s="138" t="s">
        <v>925</v>
      </c>
      <c r="O941" s="138" t="s">
        <v>925</v>
      </c>
      <c r="P941" s="138" t="s">
        <v>925</v>
      </c>
      <c r="Q941" s="138" t="s">
        <v>925</v>
      </c>
      <c r="R941" s="204" t="s">
        <v>925</v>
      </c>
      <c r="S941" s="204" t="s">
        <v>925</v>
      </c>
      <c r="T941" s="194"/>
      <c r="U941" s="194" t="s">
        <v>925</v>
      </c>
      <c r="V941" s="194" t="s">
        <v>925</v>
      </c>
      <c r="W941" s="194" t="s">
        <v>925</v>
      </c>
      <c r="X941" s="194" t="s">
        <v>925</v>
      </c>
      <c r="Y941" s="194" t="s">
        <v>925</v>
      </c>
      <c r="Z941" s="194" t="s">
        <v>925</v>
      </c>
      <c r="AA941" s="204" t="s">
        <v>925</v>
      </c>
      <c r="AB941" s="204" t="s">
        <v>925</v>
      </c>
      <c r="AC941" s="145"/>
      <c r="AD941" s="149"/>
      <c r="AE941" s="159"/>
      <c r="AF941" s="159"/>
      <c r="AG941" s="159"/>
      <c r="AH941" s="159"/>
      <c r="AI941" s="159"/>
      <c r="AJ941" s="159"/>
      <c r="AK941" s="171"/>
      <c r="AL941" s="172"/>
      <c r="AM941" s="172"/>
      <c r="AN941" s="172"/>
      <c r="AO941" s="172"/>
      <c r="AP941" s="172"/>
      <c r="AQ941" s="171"/>
      <c r="AR941" s="184"/>
      <c r="AS941" s="184"/>
      <c r="AT941" s="184"/>
      <c r="AU941" s="184"/>
      <c r="AV941" s="184"/>
      <c r="AW941" s="184"/>
      <c r="AX941" s="41" t="s">
        <v>926</v>
      </c>
      <c r="AY941" s="41" t="s">
        <v>927</v>
      </c>
      <c r="AZ941" s="41" t="s">
        <v>66</v>
      </c>
      <c r="BA941" s="41"/>
      <c r="BB941" s="27"/>
      <c r="BC941" s="41"/>
      <c r="BD941" s="27"/>
      <c r="BE941" s="41" t="s">
        <v>1192</v>
      </c>
    </row>
    <row r="942" spans="1:57" s="25" customFormat="1" ht="15.95" customHeight="1">
      <c r="A942" s="219" t="s">
        <v>1401</v>
      </c>
      <c r="B942" s="226" t="s">
        <v>1369</v>
      </c>
      <c r="C942" s="62">
        <v>43065</v>
      </c>
      <c r="D942" s="62"/>
      <c r="E942" s="94" t="s">
        <v>1339</v>
      </c>
      <c r="F942" s="43" t="s">
        <v>994</v>
      </c>
      <c r="G942" s="111" t="s">
        <v>995</v>
      </c>
      <c r="H942" s="64" t="s">
        <v>1376</v>
      </c>
      <c r="I942" s="129"/>
      <c r="J942" s="129"/>
      <c r="K942" s="129"/>
      <c r="L942" s="137" t="s">
        <v>925</v>
      </c>
      <c r="M942" s="137" t="s">
        <v>925</v>
      </c>
      <c r="N942" s="137" t="s">
        <v>925</v>
      </c>
      <c r="O942" s="137" t="s">
        <v>925</v>
      </c>
      <c r="P942" s="137" t="s">
        <v>925</v>
      </c>
      <c r="Q942" s="137" t="s">
        <v>925</v>
      </c>
      <c r="R942" s="203"/>
      <c r="S942" s="203"/>
      <c r="T942" s="193" t="s">
        <v>925</v>
      </c>
      <c r="U942" s="193" t="s">
        <v>925</v>
      </c>
      <c r="V942" s="193" t="s">
        <v>925</v>
      </c>
      <c r="W942" s="193" t="s">
        <v>925</v>
      </c>
      <c r="X942" s="193" t="s">
        <v>925</v>
      </c>
      <c r="Y942" s="193" t="s">
        <v>925</v>
      </c>
      <c r="Z942" s="193"/>
      <c r="AA942" s="203"/>
      <c r="AB942" s="203"/>
      <c r="AC942" s="147"/>
      <c r="AD942" s="148"/>
      <c r="AE942" s="158"/>
      <c r="AF942" s="158"/>
      <c r="AG942" s="158"/>
      <c r="AH942" s="158"/>
      <c r="AI942" s="158"/>
      <c r="AJ942" s="158"/>
      <c r="AK942" s="169"/>
      <c r="AL942" s="170"/>
      <c r="AM942" s="170"/>
      <c r="AN942" s="170"/>
      <c r="AO942" s="170"/>
      <c r="AP942" s="170"/>
      <c r="AQ942" s="169"/>
      <c r="AR942" s="183"/>
      <c r="AS942" s="183"/>
      <c r="AT942" s="183"/>
      <c r="AU942" s="183"/>
      <c r="AV942" s="183"/>
      <c r="AW942" s="183"/>
      <c r="AX942" s="64"/>
      <c r="AY942" s="64"/>
      <c r="AZ942" s="64"/>
      <c r="BA942" s="64"/>
      <c r="BB942" s="27"/>
      <c r="BC942" s="64"/>
      <c r="BD942" s="27"/>
      <c r="BE942" s="41" t="s">
        <v>1192</v>
      </c>
    </row>
    <row r="943" spans="1:57" s="25" customFormat="1" ht="15.95" customHeight="1">
      <c r="A943" s="219" t="s">
        <v>1400</v>
      </c>
      <c r="B943" s="226" t="s">
        <v>1254</v>
      </c>
      <c r="C943" s="62">
        <v>43065</v>
      </c>
      <c r="D943" s="62"/>
      <c r="E943" s="94" t="s">
        <v>1256</v>
      </c>
      <c r="F943" s="43" t="s">
        <v>1251</v>
      </c>
      <c r="G943" s="110" t="s">
        <v>1351</v>
      </c>
      <c r="H943" s="64" t="s">
        <v>908</v>
      </c>
      <c r="I943" s="129"/>
      <c r="J943" s="129"/>
      <c r="K943" s="129"/>
      <c r="L943" s="137"/>
      <c r="M943" s="137"/>
      <c r="N943" s="137"/>
      <c r="O943" s="137"/>
      <c r="P943" s="137"/>
      <c r="Q943" s="137"/>
      <c r="R943" s="203"/>
      <c r="S943" s="203"/>
      <c r="T943" s="193"/>
      <c r="U943" s="193"/>
      <c r="V943" s="193"/>
      <c r="W943" s="193"/>
      <c r="X943" s="193"/>
      <c r="Y943" s="193"/>
      <c r="Z943" s="193"/>
      <c r="AA943" s="203"/>
      <c r="AB943" s="203"/>
      <c r="AC943" s="147"/>
      <c r="AD943" s="148"/>
      <c r="AE943" s="158"/>
      <c r="AF943" s="158"/>
      <c r="AG943" s="158"/>
      <c r="AH943" s="158"/>
      <c r="AI943" s="158"/>
      <c r="AJ943" s="158"/>
      <c r="AK943" s="169" t="s">
        <v>925</v>
      </c>
      <c r="AL943" s="170" t="s">
        <v>925</v>
      </c>
      <c r="AM943" s="170" t="s">
        <v>925</v>
      </c>
      <c r="AN943" s="170" t="s">
        <v>925</v>
      </c>
      <c r="AO943" s="170" t="s">
        <v>925</v>
      </c>
      <c r="AP943" s="170" t="s">
        <v>925</v>
      </c>
      <c r="AQ943" s="169"/>
      <c r="AR943" s="183"/>
      <c r="AS943" s="183"/>
      <c r="AT943" s="183"/>
      <c r="AU943" s="183"/>
      <c r="AV943" s="183"/>
      <c r="AW943" s="183"/>
      <c r="AX943" s="64"/>
      <c r="AY943" s="64"/>
      <c r="AZ943" s="64"/>
      <c r="BA943" s="64"/>
      <c r="BB943" s="27"/>
      <c r="BC943" s="64"/>
      <c r="BD943" s="27"/>
      <c r="BE943" s="41"/>
    </row>
    <row r="944" spans="1:57" s="25" customFormat="1" ht="15.95" customHeight="1">
      <c r="A944" s="219" t="s">
        <v>1400</v>
      </c>
      <c r="B944" s="226" t="s">
        <v>1369</v>
      </c>
      <c r="C944" s="62">
        <v>43065</v>
      </c>
      <c r="D944" s="62"/>
      <c r="E944" s="94" t="s">
        <v>1094</v>
      </c>
      <c r="F944" s="43" t="s">
        <v>1314</v>
      </c>
      <c r="G944" s="110" t="s">
        <v>1103</v>
      </c>
      <c r="H944" s="64" t="s">
        <v>861</v>
      </c>
      <c r="I944" s="129"/>
      <c r="J944" s="129"/>
      <c r="K944" s="129"/>
      <c r="L944" s="137"/>
      <c r="M944" s="137"/>
      <c r="N944" s="137"/>
      <c r="O944" s="137"/>
      <c r="P944" s="137"/>
      <c r="Q944" s="137"/>
      <c r="R944" s="203"/>
      <c r="S944" s="203"/>
      <c r="T944" s="193"/>
      <c r="U944" s="193"/>
      <c r="V944" s="193"/>
      <c r="W944" s="193"/>
      <c r="X944" s="193"/>
      <c r="Y944" s="193"/>
      <c r="Z944" s="193"/>
      <c r="AA944" s="203"/>
      <c r="AB944" s="203"/>
      <c r="AC944" s="147"/>
      <c r="AD944" s="148"/>
      <c r="AE944" s="158" t="s">
        <v>925</v>
      </c>
      <c r="AF944" s="158" t="s">
        <v>925</v>
      </c>
      <c r="AG944" s="158" t="s">
        <v>925</v>
      </c>
      <c r="AH944" s="158" t="s">
        <v>925</v>
      </c>
      <c r="AI944" s="158" t="s">
        <v>925</v>
      </c>
      <c r="AJ944" s="158" t="s">
        <v>925</v>
      </c>
      <c r="AK944" s="169" t="s">
        <v>925</v>
      </c>
      <c r="AL944" s="170" t="s">
        <v>925</v>
      </c>
      <c r="AM944" s="170" t="s">
        <v>925</v>
      </c>
      <c r="AN944" s="170" t="s">
        <v>925</v>
      </c>
      <c r="AO944" s="170" t="s">
        <v>925</v>
      </c>
      <c r="AP944" s="170" t="s">
        <v>925</v>
      </c>
      <c r="AQ944" s="169"/>
      <c r="AR944" s="183"/>
      <c r="AS944" s="183"/>
      <c r="AT944" s="183"/>
      <c r="AU944" s="183"/>
      <c r="AV944" s="183"/>
      <c r="AW944" s="183"/>
      <c r="AX944" s="64"/>
      <c r="AY944" s="64"/>
      <c r="AZ944" s="64"/>
      <c r="BA944" s="64"/>
      <c r="BB944" s="27"/>
      <c r="BC944" s="64"/>
      <c r="BD944" s="27"/>
      <c r="BE944" s="41"/>
    </row>
    <row r="945" spans="1:57" s="25" customFormat="1" ht="15.95" customHeight="1">
      <c r="A945" s="219" t="s">
        <v>1401</v>
      </c>
      <c r="B945" s="226" t="s">
        <v>1369</v>
      </c>
      <c r="C945" s="62">
        <v>43065</v>
      </c>
      <c r="D945" s="62"/>
      <c r="E945" s="94" t="s">
        <v>1273</v>
      </c>
      <c r="F945" s="43" t="s">
        <v>1029</v>
      </c>
      <c r="G945" s="111" t="s">
        <v>1030</v>
      </c>
      <c r="H945" s="64" t="s">
        <v>1376</v>
      </c>
      <c r="I945" s="129"/>
      <c r="J945" s="129"/>
      <c r="K945" s="129"/>
      <c r="L945" s="137" t="s">
        <v>925</v>
      </c>
      <c r="M945" s="137" t="s">
        <v>925</v>
      </c>
      <c r="N945" s="137" t="s">
        <v>925</v>
      </c>
      <c r="O945" s="137" t="s">
        <v>925</v>
      </c>
      <c r="P945" s="137" t="s">
        <v>925</v>
      </c>
      <c r="Q945" s="137"/>
      <c r="R945" s="203"/>
      <c r="S945" s="203"/>
      <c r="T945" s="193" t="s">
        <v>925</v>
      </c>
      <c r="U945" s="193" t="s">
        <v>925</v>
      </c>
      <c r="V945" s="193" t="s">
        <v>925</v>
      </c>
      <c r="W945" s="193" t="s">
        <v>925</v>
      </c>
      <c r="X945" s="193" t="s">
        <v>925</v>
      </c>
      <c r="Y945" s="193"/>
      <c r="Z945" s="193"/>
      <c r="AA945" s="203"/>
      <c r="AB945" s="203"/>
      <c r="AC945" s="147"/>
      <c r="AD945" s="148"/>
      <c r="AE945" s="158"/>
      <c r="AF945" s="158"/>
      <c r="AG945" s="158"/>
      <c r="AH945" s="158"/>
      <c r="AI945" s="158"/>
      <c r="AJ945" s="158"/>
      <c r="AK945" s="169"/>
      <c r="AL945" s="170"/>
      <c r="AM945" s="170"/>
      <c r="AN945" s="170"/>
      <c r="AO945" s="170"/>
      <c r="AP945" s="170"/>
      <c r="AQ945" s="169"/>
      <c r="AR945" s="183"/>
      <c r="AS945" s="183"/>
      <c r="AT945" s="183"/>
      <c r="AU945" s="183"/>
      <c r="AV945" s="183"/>
      <c r="AW945" s="183"/>
      <c r="AX945" s="64"/>
      <c r="AY945" s="64"/>
      <c r="AZ945" s="64"/>
      <c r="BA945" s="64"/>
      <c r="BB945" s="27"/>
      <c r="BC945" s="64"/>
      <c r="BD945" s="27"/>
      <c r="BE945" s="41"/>
    </row>
    <row r="946" spans="1:57" s="25" customFormat="1" ht="15.95" customHeight="1">
      <c r="A946" s="219" t="s">
        <v>1403</v>
      </c>
      <c r="B946" s="226" t="s">
        <v>1254</v>
      </c>
      <c r="C946" s="42">
        <v>43065</v>
      </c>
      <c r="D946" s="42"/>
      <c r="E946" s="95" t="s">
        <v>1227</v>
      </c>
      <c r="F946" s="65" t="s">
        <v>1049</v>
      </c>
      <c r="G946" s="112" t="s">
        <v>1061</v>
      </c>
      <c r="H946" s="41"/>
      <c r="I946" s="128"/>
      <c r="J946" s="128"/>
      <c r="K946" s="128"/>
      <c r="L946" s="138"/>
      <c r="M946" s="138"/>
      <c r="N946" s="138"/>
      <c r="O946" s="138"/>
      <c r="P946" s="138"/>
      <c r="Q946" s="138"/>
      <c r="R946" s="204"/>
      <c r="S946" s="204"/>
      <c r="T946" s="194"/>
      <c r="U946" s="194" t="s">
        <v>925</v>
      </c>
      <c r="V946" s="194" t="s">
        <v>925</v>
      </c>
      <c r="W946" s="194" t="s">
        <v>925</v>
      </c>
      <c r="X946" s="194" t="s">
        <v>925</v>
      </c>
      <c r="Y946" s="194" t="s">
        <v>925</v>
      </c>
      <c r="Z946" s="194" t="s">
        <v>925</v>
      </c>
      <c r="AA946" s="204" t="s">
        <v>925</v>
      </c>
      <c r="AB946" s="204"/>
      <c r="AC946" s="145"/>
      <c r="AD946" s="149"/>
      <c r="AE946" s="159"/>
      <c r="AF946" s="159"/>
      <c r="AG946" s="159"/>
      <c r="AH946" s="159"/>
      <c r="AI946" s="159"/>
      <c r="AJ946" s="159"/>
      <c r="AK946" s="171"/>
      <c r="AL946" s="172"/>
      <c r="AM946" s="172"/>
      <c r="AN946" s="172"/>
      <c r="AO946" s="172"/>
      <c r="AP946" s="172"/>
      <c r="AQ946" s="171"/>
      <c r="AR946" s="184"/>
      <c r="AS946" s="184"/>
      <c r="AT946" s="184"/>
      <c r="AU946" s="184"/>
      <c r="AV946" s="184"/>
      <c r="AW946" s="184"/>
      <c r="AX946" s="41"/>
      <c r="AY946" s="41" t="s">
        <v>927</v>
      </c>
      <c r="AZ946" s="41"/>
      <c r="BA946" s="41"/>
      <c r="BB946" s="27"/>
      <c r="BC946" s="41"/>
      <c r="BD946" s="27"/>
      <c r="BE946" s="41"/>
    </row>
    <row r="947" spans="1:57" s="25" customFormat="1" ht="15.95" customHeight="1">
      <c r="A947" s="219" t="s">
        <v>1401</v>
      </c>
      <c r="B947" s="226" t="s">
        <v>1369</v>
      </c>
      <c r="C947" s="42">
        <v>43065</v>
      </c>
      <c r="D947" s="42">
        <v>43065</v>
      </c>
      <c r="E947" s="93" t="s">
        <v>837</v>
      </c>
      <c r="F947" s="43" t="s">
        <v>1301</v>
      </c>
      <c r="G947" s="112" t="s">
        <v>1074</v>
      </c>
      <c r="H947" s="41" t="s">
        <v>1141</v>
      </c>
      <c r="I947" s="128"/>
      <c r="J947" s="128"/>
      <c r="K947" s="128"/>
      <c r="L947" s="138"/>
      <c r="M947" s="138" t="s">
        <v>925</v>
      </c>
      <c r="N947" s="138" t="s">
        <v>925</v>
      </c>
      <c r="O947" s="138" t="s">
        <v>925</v>
      </c>
      <c r="P947" s="138" t="s">
        <v>925</v>
      </c>
      <c r="Q947" s="138" t="s">
        <v>925</v>
      </c>
      <c r="R947" s="204"/>
      <c r="S947" s="204"/>
      <c r="T947" s="194"/>
      <c r="U947" s="194" t="s">
        <v>925</v>
      </c>
      <c r="V947" s="194" t="s">
        <v>925</v>
      </c>
      <c r="W947" s="194" t="s">
        <v>925</v>
      </c>
      <c r="X947" s="194" t="s">
        <v>925</v>
      </c>
      <c r="Y947" s="194" t="s">
        <v>925</v>
      </c>
      <c r="Z947" s="194"/>
      <c r="AA947" s="204"/>
      <c r="AB947" s="204"/>
      <c r="AC947" s="145"/>
      <c r="AD947" s="149"/>
      <c r="AE947" s="159"/>
      <c r="AF947" s="159"/>
      <c r="AG947" s="159"/>
      <c r="AH947" s="159"/>
      <c r="AI947" s="159"/>
      <c r="AJ947" s="159"/>
      <c r="AK947" s="171"/>
      <c r="AL947" s="172"/>
      <c r="AM947" s="172"/>
      <c r="AN947" s="172"/>
      <c r="AO947" s="172"/>
      <c r="AP947" s="172"/>
      <c r="AQ947" s="171"/>
      <c r="AR947" s="184"/>
      <c r="AS947" s="184"/>
      <c r="AT947" s="184"/>
      <c r="AU947" s="184"/>
      <c r="AV947" s="184"/>
      <c r="AW947" s="184"/>
      <c r="AX947" s="26"/>
      <c r="AY947" s="26"/>
      <c r="AZ947" s="41" t="s">
        <v>926</v>
      </c>
      <c r="BA947" s="41" t="s">
        <v>927</v>
      </c>
      <c r="BB947" s="41" t="s">
        <v>66</v>
      </c>
      <c r="BC947" s="41"/>
      <c r="BD947" s="27"/>
      <c r="BE947" s="41"/>
    </row>
    <row r="948" spans="1:57" s="25" customFormat="1" ht="15.95" customHeight="1">
      <c r="A948" s="219" t="s">
        <v>1403</v>
      </c>
      <c r="B948" s="226" t="s">
        <v>1369</v>
      </c>
      <c r="C948" s="42">
        <v>43065</v>
      </c>
      <c r="D948" s="42">
        <v>43065</v>
      </c>
      <c r="E948" s="93" t="s">
        <v>1097</v>
      </c>
      <c r="F948" s="43" t="s">
        <v>1315</v>
      </c>
      <c r="G948" s="110" t="s">
        <v>1098</v>
      </c>
      <c r="H948" s="41" t="s">
        <v>1135</v>
      </c>
      <c r="I948" s="128"/>
      <c r="J948" s="128"/>
      <c r="K948" s="128"/>
      <c r="L948" s="138" t="s">
        <v>925</v>
      </c>
      <c r="M948" s="138" t="s">
        <v>925</v>
      </c>
      <c r="N948" s="138" t="s">
        <v>925</v>
      </c>
      <c r="O948" s="138" t="s">
        <v>925</v>
      </c>
      <c r="P948" s="138" t="s">
        <v>925</v>
      </c>
      <c r="Q948" s="138" t="s">
        <v>925</v>
      </c>
      <c r="R948" s="204" t="s">
        <v>925</v>
      </c>
      <c r="S948" s="204" t="s">
        <v>925</v>
      </c>
      <c r="T948" s="194" t="s">
        <v>925</v>
      </c>
      <c r="U948" s="194" t="s">
        <v>925</v>
      </c>
      <c r="V948" s="194" t="s">
        <v>925</v>
      </c>
      <c r="W948" s="194" t="s">
        <v>925</v>
      </c>
      <c r="X948" s="194" t="s">
        <v>925</v>
      </c>
      <c r="Y948" s="194" t="s">
        <v>925</v>
      </c>
      <c r="Z948" s="194" t="s">
        <v>925</v>
      </c>
      <c r="AA948" s="204" t="s">
        <v>925</v>
      </c>
      <c r="AB948" s="204"/>
      <c r="AC948" s="145"/>
      <c r="AD948" s="149"/>
      <c r="AE948" s="159"/>
      <c r="AF948" s="159"/>
      <c r="AG948" s="159"/>
      <c r="AH948" s="159"/>
      <c r="AI948" s="159"/>
      <c r="AJ948" s="159"/>
      <c r="AK948" s="171"/>
      <c r="AL948" s="172"/>
      <c r="AM948" s="172"/>
      <c r="AN948" s="172"/>
      <c r="AO948" s="172"/>
      <c r="AP948" s="172"/>
      <c r="AQ948" s="171"/>
      <c r="AR948" s="184"/>
      <c r="AS948" s="184"/>
      <c r="AT948" s="184"/>
      <c r="AU948" s="184"/>
      <c r="AV948" s="184"/>
      <c r="AW948" s="184"/>
      <c r="AX948" s="26"/>
      <c r="AY948" s="26"/>
      <c r="AZ948" s="41" t="s">
        <v>926</v>
      </c>
      <c r="BA948" s="41" t="s">
        <v>927</v>
      </c>
      <c r="BB948" s="41"/>
      <c r="BC948" s="41"/>
      <c r="BD948" s="27"/>
      <c r="BE948" s="41" t="s">
        <v>1155</v>
      </c>
    </row>
    <row r="949" spans="1:57" s="25" customFormat="1" ht="15.95" customHeight="1">
      <c r="A949" s="219" t="s">
        <v>1402</v>
      </c>
      <c r="B949" s="226" t="s">
        <v>1255</v>
      </c>
      <c r="C949" s="42">
        <v>43065</v>
      </c>
      <c r="D949" s="42">
        <v>43065</v>
      </c>
      <c r="E949" s="93" t="s">
        <v>1079</v>
      </c>
      <c r="F949" s="43" t="s">
        <v>1307</v>
      </c>
      <c r="G949" s="110" t="s">
        <v>145</v>
      </c>
      <c r="H949" s="41" t="s">
        <v>857</v>
      </c>
      <c r="I949" s="128" t="s">
        <v>925</v>
      </c>
      <c r="J949" s="128" t="s">
        <v>925</v>
      </c>
      <c r="K949" s="128" t="s">
        <v>925</v>
      </c>
      <c r="L949" s="138"/>
      <c r="M949" s="138"/>
      <c r="N949" s="138"/>
      <c r="O949" s="138"/>
      <c r="P949" s="138"/>
      <c r="Q949" s="138"/>
      <c r="R949" s="204"/>
      <c r="S949" s="204"/>
      <c r="T949" s="194"/>
      <c r="U949" s="194"/>
      <c r="V949" s="194"/>
      <c r="W949" s="194"/>
      <c r="X949" s="194"/>
      <c r="Y949" s="194"/>
      <c r="Z949" s="194"/>
      <c r="AA949" s="204"/>
      <c r="AB949" s="204"/>
      <c r="AC949" s="145"/>
      <c r="AD949" s="149"/>
      <c r="AE949" s="159"/>
      <c r="AF949" s="159"/>
      <c r="AG949" s="159"/>
      <c r="AH949" s="159"/>
      <c r="AI949" s="159"/>
      <c r="AJ949" s="159"/>
      <c r="AK949" s="171"/>
      <c r="AL949" s="172"/>
      <c r="AM949" s="172"/>
      <c r="AN949" s="172"/>
      <c r="AO949" s="172"/>
      <c r="AP949" s="172"/>
      <c r="AQ949" s="171"/>
      <c r="AR949" s="184"/>
      <c r="AS949" s="184"/>
      <c r="AT949" s="184"/>
      <c r="AU949" s="184"/>
      <c r="AV949" s="184"/>
      <c r="AW949" s="184"/>
      <c r="AX949" s="26"/>
      <c r="AY949" s="26"/>
      <c r="AZ949" s="41" t="s">
        <v>926</v>
      </c>
      <c r="BA949" s="41" t="s">
        <v>927</v>
      </c>
      <c r="BB949" s="41" t="s">
        <v>66</v>
      </c>
      <c r="BC949" s="41"/>
      <c r="BD949" s="27"/>
      <c r="BE949" s="41"/>
    </row>
    <row r="950" spans="1:57" s="237" customFormat="1" ht="15.95" customHeight="1">
      <c r="A950" s="238"/>
      <c r="B950" s="239" t="s">
        <v>1417</v>
      </c>
      <c r="C950" s="240"/>
      <c r="D950" s="240"/>
      <c r="E950" s="241"/>
      <c r="F950" s="242"/>
      <c r="G950" s="241"/>
      <c r="H950" s="243"/>
      <c r="I950" s="244"/>
      <c r="J950" s="244"/>
      <c r="K950" s="244"/>
      <c r="L950" s="245"/>
      <c r="M950" s="245"/>
      <c r="N950" s="245"/>
      <c r="O950" s="245"/>
      <c r="P950" s="245"/>
      <c r="Q950" s="245"/>
      <c r="R950" s="246"/>
      <c r="S950" s="246"/>
      <c r="T950" s="247"/>
      <c r="U950" s="247"/>
      <c r="V950" s="247"/>
      <c r="W950" s="247"/>
      <c r="X950" s="247"/>
      <c r="Y950" s="247"/>
      <c r="Z950" s="247"/>
      <c r="AA950" s="246"/>
      <c r="AB950" s="246"/>
      <c r="AC950" s="248"/>
      <c r="AD950" s="248"/>
      <c r="AE950" s="249"/>
      <c r="AF950" s="249"/>
      <c r="AG950" s="249"/>
      <c r="AH950" s="249"/>
      <c r="AI950" s="249"/>
      <c r="AJ950" s="249"/>
      <c r="AK950" s="250"/>
      <c r="AL950" s="250"/>
      <c r="AM950" s="250"/>
      <c r="AN950" s="250"/>
      <c r="AO950" s="250"/>
      <c r="AP950" s="250"/>
      <c r="AQ950" s="250"/>
      <c r="AR950" s="251"/>
      <c r="AS950" s="251"/>
      <c r="AT950" s="251"/>
      <c r="AU950" s="251"/>
      <c r="AV950" s="251"/>
      <c r="AW950" s="251"/>
      <c r="AX950" s="252"/>
      <c r="AY950" s="252"/>
      <c r="AZ950" s="243"/>
      <c r="BA950" s="243"/>
      <c r="BB950" s="243"/>
      <c r="BC950" s="243"/>
      <c r="BD950" s="253"/>
      <c r="BE950" s="243"/>
    </row>
    <row r="951" spans="1:57" s="25" customFormat="1" ht="15.95" customHeight="1">
      <c r="A951" s="219" t="s">
        <v>1403</v>
      </c>
      <c r="B951" s="226" t="s">
        <v>1254</v>
      </c>
      <c r="C951" s="42">
        <v>43071</v>
      </c>
      <c r="D951" s="42"/>
      <c r="E951" s="93" t="s">
        <v>1380</v>
      </c>
      <c r="F951" s="43" t="s">
        <v>1321</v>
      </c>
      <c r="G951" s="110" t="s">
        <v>1385</v>
      </c>
      <c r="H951" s="41" t="s">
        <v>1383</v>
      </c>
      <c r="I951" s="128"/>
      <c r="J951" s="128"/>
      <c r="K951" s="128"/>
      <c r="L951" s="138"/>
      <c r="M951" s="138"/>
      <c r="N951" s="138"/>
      <c r="O951" s="138"/>
      <c r="P951" s="138"/>
      <c r="Q951" s="138"/>
      <c r="R951" s="204"/>
      <c r="S951" s="204"/>
      <c r="T951" s="194"/>
      <c r="U951" s="194" t="s">
        <v>925</v>
      </c>
      <c r="V951" s="194" t="s">
        <v>925</v>
      </c>
      <c r="W951" s="194" t="s">
        <v>925</v>
      </c>
      <c r="X951" s="194" t="s">
        <v>925</v>
      </c>
      <c r="Y951" s="194" t="s">
        <v>925</v>
      </c>
      <c r="Z951" s="194" t="s">
        <v>925</v>
      </c>
      <c r="AA951" s="204" t="s">
        <v>925</v>
      </c>
      <c r="AB951" s="204" t="s">
        <v>925</v>
      </c>
      <c r="AC951" s="145"/>
      <c r="AD951" s="149"/>
      <c r="AE951" s="159"/>
      <c r="AF951" s="159"/>
      <c r="AG951" s="159"/>
      <c r="AH951" s="159"/>
      <c r="AI951" s="159"/>
      <c r="AJ951" s="159"/>
      <c r="AK951" s="171"/>
      <c r="AL951" s="172"/>
      <c r="AM951" s="172"/>
      <c r="AN951" s="172"/>
      <c r="AO951" s="172"/>
      <c r="AP951" s="172"/>
      <c r="AQ951" s="171"/>
      <c r="AR951" s="184"/>
      <c r="AS951" s="184"/>
      <c r="AT951" s="184"/>
      <c r="AU951" s="184"/>
      <c r="AV951" s="184"/>
      <c r="AW951" s="184"/>
      <c r="AX951" s="26"/>
      <c r="AY951" s="26"/>
      <c r="AZ951" s="41"/>
      <c r="BA951" s="41"/>
      <c r="BB951" s="41"/>
      <c r="BC951" s="41"/>
      <c r="BD951" s="27"/>
      <c r="BE951" s="41"/>
    </row>
    <row r="952" spans="1:57" s="25" customFormat="1" ht="15.95" customHeight="1">
      <c r="A952" s="219" t="s">
        <v>1401</v>
      </c>
      <c r="B952" s="226" t="s">
        <v>1369</v>
      </c>
      <c r="C952" s="62">
        <v>43071</v>
      </c>
      <c r="D952" s="62"/>
      <c r="E952" s="94" t="s">
        <v>986</v>
      </c>
      <c r="F952" s="43" t="s">
        <v>1008</v>
      </c>
      <c r="G952" s="111" t="s">
        <v>988</v>
      </c>
      <c r="H952" s="64" t="s">
        <v>1376</v>
      </c>
      <c r="I952" s="129"/>
      <c r="J952" s="129"/>
      <c r="K952" s="129"/>
      <c r="L952" s="137"/>
      <c r="M952" s="137" t="s">
        <v>925</v>
      </c>
      <c r="N952" s="137" t="s">
        <v>925</v>
      </c>
      <c r="O952" s="137" t="s">
        <v>925</v>
      </c>
      <c r="P952" s="137" t="s">
        <v>925</v>
      </c>
      <c r="Q952" s="137" t="s">
        <v>925</v>
      </c>
      <c r="R952" s="203"/>
      <c r="S952" s="203"/>
      <c r="T952" s="193"/>
      <c r="U952" s="193" t="s">
        <v>925</v>
      </c>
      <c r="V952" s="193" t="s">
        <v>925</v>
      </c>
      <c r="W952" s="193" t="s">
        <v>925</v>
      </c>
      <c r="X952" s="193" t="s">
        <v>925</v>
      </c>
      <c r="Y952" s="193" t="s">
        <v>925</v>
      </c>
      <c r="Z952" s="193"/>
      <c r="AA952" s="203"/>
      <c r="AB952" s="203"/>
      <c r="AC952" s="147"/>
      <c r="AD952" s="148"/>
      <c r="AE952" s="158"/>
      <c r="AF952" s="158"/>
      <c r="AG952" s="158"/>
      <c r="AH952" s="158"/>
      <c r="AI952" s="158"/>
      <c r="AJ952" s="158"/>
      <c r="AK952" s="169"/>
      <c r="AL952" s="170"/>
      <c r="AM952" s="170"/>
      <c r="AN952" s="170"/>
      <c r="AO952" s="170"/>
      <c r="AP952" s="170"/>
      <c r="AQ952" s="169"/>
      <c r="AR952" s="183"/>
      <c r="AS952" s="183"/>
      <c r="AT952" s="183"/>
      <c r="AU952" s="183"/>
      <c r="AV952" s="183"/>
      <c r="AW952" s="183"/>
      <c r="AX952" s="64"/>
      <c r="AY952" s="64"/>
      <c r="AZ952" s="64"/>
      <c r="BA952" s="64"/>
      <c r="BB952" s="27"/>
      <c r="BC952" s="64"/>
      <c r="BD952" s="43"/>
      <c r="BE952" s="43"/>
    </row>
    <row r="953" spans="1:57" s="25" customFormat="1" ht="15.95" customHeight="1">
      <c r="A953" s="219" t="s">
        <v>1403</v>
      </c>
      <c r="B953" s="226" t="s">
        <v>1254</v>
      </c>
      <c r="C953" s="42">
        <v>43071</v>
      </c>
      <c r="D953" s="42">
        <v>43072</v>
      </c>
      <c r="E953" s="93" t="s">
        <v>1079</v>
      </c>
      <c r="F953" s="43" t="s">
        <v>1307</v>
      </c>
      <c r="G953" s="110" t="s">
        <v>145</v>
      </c>
      <c r="H953" s="41" t="s">
        <v>1085</v>
      </c>
      <c r="I953" s="128"/>
      <c r="J953" s="128"/>
      <c r="K953" s="128"/>
      <c r="L953" s="138"/>
      <c r="M953" s="138"/>
      <c r="N953" s="138"/>
      <c r="O953" s="138"/>
      <c r="P953" s="138"/>
      <c r="Q953" s="138"/>
      <c r="R953" s="204"/>
      <c r="S953" s="204"/>
      <c r="T953" s="194" t="s">
        <v>925</v>
      </c>
      <c r="U953" s="194" t="s">
        <v>925</v>
      </c>
      <c r="V953" s="194" t="s">
        <v>925</v>
      </c>
      <c r="W953" s="194" t="s">
        <v>925</v>
      </c>
      <c r="X953" s="194" t="s">
        <v>925</v>
      </c>
      <c r="Y953" s="194" t="s">
        <v>925</v>
      </c>
      <c r="Z953" s="194" t="s">
        <v>925</v>
      </c>
      <c r="AA953" s="204" t="s">
        <v>925</v>
      </c>
      <c r="AB953" s="204" t="s">
        <v>925</v>
      </c>
      <c r="AC953" s="145"/>
      <c r="AD953" s="149"/>
      <c r="AE953" s="159"/>
      <c r="AF953" s="159"/>
      <c r="AG953" s="159"/>
      <c r="AH953" s="159"/>
      <c r="AI953" s="159"/>
      <c r="AJ953" s="159"/>
      <c r="AK953" s="171"/>
      <c r="AL953" s="172"/>
      <c r="AM953" s="172"/>
      <c r="AN953" s="172"/>
      <c r="AO953" s="172"/>
      <c r="AP953" s="172"/>
      <c r="AQ953" s="171"/>
      <c r="AR953" s="184"/>
      <c r="AS953" s="184"/>
      <c r="AT953" s="184"/>
      <c r="AU953" s="184"/>
      <c r="AV953" s="184"/>
      <c r="AW953" s="184"/>
      <c r="AX953" s="26"/>
      <c r="AY953" s="26"/>
      <c r="AZ953" s="41" t="s">
        <v>926</v>
      </c>
      <c r="BA953" s="41" t="s">
        <v>927</v>
      </c>
      <c r="BB953" s="41" t="s">
        <v>65</v>
      </c>
      <c r="BC953" s="41"/>
      <c r="BD953" s="27"/>
      <c r="BE953" s="41"/>
    </row>
    <row r="954" spans="1:57" s="25" customFormat="1" ht="15.95" customHeight="1">
      <c r="A954" s="219" t="s">
        <v>1401</v>
      </c>
      <c r="B954" s="226" t="s">
        <v>1369</v>
      </c>
      <c r="C954" s="42">
        <v>43072</v>
      </c>
      <c r="D954" s="42"/>
      <c r="E954" s="93" t="s">
        <v>823</v>
      </c>
      <c r="F954" s="43" t="s">
        <v>824</v>
      </c>
      <c r="G954" s="110" t="s">
        <v>825</v>
      </c>
      <c r="H954" s="41" t="s">
        <v>826</v>
      </c>
      <c r="I954" s="128"/>
      <c r="J954" s="128"/>
      <c r="K954" s="128"/>
      <c r="L954" s="138"/>
      <c r="M954" s="138" t="s">
        <v>925</v>
      </c>
      <c r="N954" s="138" t="s">
        <v>925</v>
      </c>
      <c r="O954" s="138" t="s">
        <v>925</v>
      </c>
      <c r="P954" s="138" t="s">
        <v>925</v>
      </c>
      <c r="Q954" s="138" t="s">
        <v>925</v>
      </c>
      <c r="R954" s="204"/>
      <c r="S954" s="204"/>
      <c r="T954" s="194"/>
      <c r="U954" s="194" t="s">
        <v>925</v>
      </c>
      <c r="V954" s="194" t="s">
        <v>925</v>
      </c>
      <c r="W954" s="194" t="s">
        <v>925</v>
      </c>
      <c r="X954" s="194" t="s">
        <v>925</v>
      </c>
      <c r="Y954" s="194" t="s">
        <v>925</v>
      </c>
      <c r="Z954" s="194"/>
      <c r="AA954" s="204"/>
      <c r="AB954" s="204"/>
      <c r="AC954" s="145"/>
      <c r="AD954" s="149"/>
      <c r="AE954" s="159"/>
      <c r="AF954" s="159"/>
      <c r="AG954" s="159"/>
      <c r="AH954" s="159"/>
      <c r="AI954" s="159"/>
      <c r="AJ954" s="159"/>
      <c r="AK954" s="171"/>
      <c r="AL954" s="172"/>
      <c r="AM954" s="172"/>
      <c r="AN954" s="172"/>
      <c r="AO954" s="172"/>
      <c r="AP954" s="172"/>
      <c r="AQ954" s="171"/>
      <c r="AR954" s="184"/>
      <c r="AS954" s="184"/>
      <c r="AT954" s="184"/>
      <c r="AU954" s="184"/>
      <c r="AV954" s="184"/>
      <c r="AW954" s="184"/>
      <c r="AX954" s="41" t="s">
        <v>926</v>
      </c>
      <c r="AY954" s="41" t="s">
        <v>927</v>
      </c>
      <c r="AZ954" s="41" t="s">
        <v>66</v>
      </c>
      <c r="BA954" s="41"/>
      <c r="BB954" s="27"/>
      <c r="BC954" s="41" t="s">
        <v>938</v>
      </c>
      <c r="BD954" s="27"/>
      <c r="BE954" s="41"/>
    </row>
    <row r="955" spans="1:57" s="25" customFormat="1" ht="15.95" customHeight="1">
      <c r="A955" s="219" t="s">
        <v>1401</v>
      </c>
      <c r="B955" s="226" t="s">
        <v>1369</v>
      </c>
      <c r="C955" s="42">
        <v>43072</v>
      </c>
      <c r="D955" s="42"/>
      <c r="E955" s="93" t="s">
        <v>799</v>
      </c>
      <c r="F955" s="43" t="s">
        <v>800</v>
      </c>
      <c r="G955" s="110" t="s">
        <v>801</v>
      </c>
      <c r="H955" s="41" t="s">
        <v>802</v>
      </c>
      <c r="I955" s="128"/>
      <c r="J955" s="128"/>
      <c r="K955" s="128"/>
      <c r="L955" s="138"/>
      <c r="M955" s="138" t="s">
        <v>925</v>
      </c>
      <c r="N955" s="138" t="s">
        <v>925</v>
      </c>
      <c r="O955" s="138" t="s">
        <v>925</v>
      </c>
      <c r="P955" s="138" t="s">
        <v>925</v>
      </c>
      <c r="Q955" s="138" t="s">
        <v>925</v>
      </c>
      <c r="R955" s="204"/>
      <c r="S955" s="204"/>
      <c r="T955" s="194"/>
      <c r="U955" s="194" t="s">
        <v>925</v>
      </c>
      <c r="V955" s="194" t="s">
        <v>925</v>
      </c>
      <c r="W955" s="194" t="s">
        <v>925</v>
      </c>
      <c r="X955" s="194" t="s">
        <v>925</v>
      </c>
      <c r="Y955" s="194" t="s">
        <v>925</v>
      </c>
      <c r="Z955" s="194"/>
      <c r="AA955" s="204"/>
      <c r="AB955" s="204"/>
      <c r="AC955" s="145"/>
      <c r="AD955" s="149"/>
      <c r="AE955" s="159"/>
      <c r="AF955" s="159"/>
      <c r="AG955" s="159"/>
      <c r="AH955" s="159"/>
      <c r="AI955" s="159"/>
      <c r="AJ955" s="159"/>
      <c r="AK955" s="171"/>
      <c r="AL955" s="172"/>
      <c r="AM955" s="172"/>
      <c r="AN955" s="172"/>
      <c r="AO955" s="172"/>
      <c r="AP955" s="172"/>
      <c r="AQ955" s="171"/>
      <c r="AR955" s="184"/>
      <c r="AS955" s="184"/>
      <c r="AT955" s="184"/>
      <c r="AU955" s="184"/>
      <c r="AV955" s="184"/>
      <c r="AW955" s="184"/>
      <c r="AX955" s="41" t="s">
        <v>926</v>
      </c>
      <c r="AY955" s="41" t="s">
        <v>927</v>
      </c>
      <c r="AZ955" s="41" t="s">
        <v>66</v>
      </c>
      <c r="BA955" s="41"/>
      <c r="BB955" s="27"/>
      <c r="BC955" s="41"/>
      <c r="BD955" s="27"/>
      <c r="BE955" s="41"/>
    </row>
    <row r="956" spans="1:57" s="25" customFormat="1" ht="15.95" customHeight="1">
      <c r="A956" s="219" t="s">
        <v>1403</v>
      </c>
      <c r="B956" s="226" t="s">
        <v>1369</v>
      </c>
      <c r="C956" s="42">
        <v>43072</v>
      </c>
      <c r="D956" s="42"/>
      <c r="E956" s="93" t="s">
        <v>815</v>
      </c>
      <c r="F956" s="43" t="s">
        <v>795</v>
      </c>
      <c r="G956" s="110" t="s">
        <v>816</v>
      </c>
      <c r="H956" s="41" t="s">
        <v>817</v>
      </c>
      <c r="I956" s="128"/>
      <c r="J956" s="128"/>
      <c r="K956" s="128"/>
      <c r="L956" s="138" t="s">
        <v>925</v>
      </c>
      <c r="M956" s="138" t="s">
        <v>925</v>
      </c>
      <c r="N956" s="138" t="s">
        <v>925</v>
      </c>
      <c r="O956" s="138" t="s">
        <v>925</v>
      </c>
      <c r="P956" s="138" t="s">
        <v>925</v>
      </c>
      <c r="Q956" s="138" t="s">
        <v>925</v>
      </c>
      <c r="R956" s="204" t="s">
        <v>925</v>
      </c>
      <c r="S956" s="204" t="s">
        <v>925</v>
      </c>
      <c r="T956" s="194" t="s">
        <v>925</v>
      </c>
      <c r="U956" s="194" t="s">
        <v>925</v>
      </c>
      <c r="V956" s="194" t="s">
        <v>925</v>
      </c>
      <c r="W956" s="194" t="s">
        <v>925</v>
      </c>
      <c r="X956" s="194" t="s">
        <v>925</v>
      </c>
      <c r="Y956" s="194" t="s">
        <v>925</v>
      </c>
      <c r="Z956" s="194" t="s">
        <v>925</v>
      </c>
      <c r="AA956" s="204" t="s">
        <v>925</v>
      </c>
      <c r="AB956" s="204"/>
      <c r="AC956" s="145"/>
      <c r="AD956" s="149"/>
      <c r="AE956" s="159"/>
      <c r="AF956" s="159"/>
      <c r="AG956" s="159"/>
      <c r="AH956" s="159"/>
      <c r="AI956" s="159"/>
      <c r="AJ956" s="159"/>
      <c r="AK956" s="171"/>
      <c r="AL956" s="172"/>
      <c r="AM956" s="172"/>
      <c r="AN956" s="172"/>
      <c r="AO956" s="172"/>
      <c r="AP956" s="172"/>
      <c r="AQ956" s="171"/>
      <c r="AR956" s="184"/>
      <c r="AS956" s="184"/>
      <c r="AT956" s="184"/>
      <c r="AU956" s="184"/>
      <c r="AV956" s="184"/>
      <c r="AW956" s="184"/>
      <c r="AX956" s="41" t="s">
        <v>926</v>
      </c>
      <c r="AY956" s="41" t="s">
        <v>927</v>
      </c>
      <c r="AZ956" s="41" t="s">
        <v>66</v>
      </c>
      <c r="BA956" s="41"/>
      <c r="BB956" s="27"/>
      <c r="BC956" s="41"/>
      <c r="BD956" s="27"/>
      <c r="BE956" s="41"/>
    </row>
    <row r="957" spans="1:57" s="25" customFormat="1" ht="15.95" customHeight="1">
      <c r="A957" s="219" t="s">
        <v>1403</v>
      </c>
      <c r="B957" s="226" t="s">
        <v>1369</v>
      </c>
      <c r="C957" s="62">
        <v>43072</v>
      </c>
      <c r="D957" s="62"/>
      <c r="E957" s="94" t="s">
        <v>986</v>
      </c>
      <c r="F957" s="43" t="s">
        <v>1008</v>
      </c>
      <c r="G957" s="111" t="s">
        <v>988</v>
      </c>
      <c r="H957" s="64" t="s">
        <v>1376</v>
      </c>
      <c r="I957" s="129"/>
      <c r="J957" s="129"/>
      <c r="K957" s="129"/>
      <c r="L957" s="137"/>
      <c r="M957" s="137" t="s">
        <v>925</v>
      </c>
      <c r="N957" s="137" t="s">
        <v>925</v>
      </c>
      <c r="O957" s="137" t="s">
        <v>925</v>
      </c>
      <c r="P957" s="137" t="s">
        <v>925</v>
      </c>
      <c r="Q957" s="137" t="s">
        <v>925</v>
      </c>
      <c r="R957" s="203" t="s">
        <v>925</v>
      </c>
      <c r="S957" s="203" t="s">
        <v>925</v>
      </c>
      <c r="T957" s="193"/>
      <c r="U957" s="193" t="s">
        <v>925</v>
      </c>
      <c r="V957" s="193" t="s">
        <v>925</v>
      </c>
      <c r="W957" s="193" t="s">
        <v>925</v>
      </c>
      <c r="X957" s="193" t="s">
        <v>925</v>
      </c>
      <c r="Y957" s="193" t="s">
        <v>925</v>
      </c>
      <c r="Z957" s="193" t="s">
        <v>925</v>
      </c>
      <c r="AA957" s="203" t="s">
        <v>925</v>
      </c>
      <c r="AB957" s="203"/>
      <c r="AC957" s="147"/>
      <c r="AD957" s="148"/>
      <c r="AE957" s="158"/>
      <c r="AF957" s="158"/>
      <c r="AG957" s="158"/>
      <c r="AH957" s="158"/>
      <c r="AI957" s="158"/>
      <c r="AJ957" s="158"/>
      <c r="AK957" s="169"/>
      <c r="AL957" s="170"/>
      <c r="AM957" s="170"/>
      <c r="AN957" s="170"/>
      <c r="AO957" s="170"/>
      <c r="AP957" s="170"/>
      <c r="AQ957" s="169"/>
      <c r="AR957" s="183"/>
      <c r="AS957" s="183"/>
      <c r="AT957" s="183"/>
      <c r="AU957" s="183"/>
      <c r="AV957" s="183"/>
      <c r="AW957" s="183"/>
      <c r="AX957" s="64"/>
      <c r="AY957" s="64"/>
      <c r="AZ957" s="64"/>
      <c r="BA957" s="64"/>
      <c r="BB957" s="27"/>
      <c r="BC957" s="64"/>
      <c r="BD957" s="27"/>
      <c r="BE957" s="41"/>
    </row>
    <row r="958" spans="1:57" s="25" customFormat="1" ht="15.95" customHeight="1">
      <c r="A958" s="219" t="s">
        <v>1403</v>
      </c>
      <c r="B958" s="226" t="s">
        <v>1369</v>
      </c>
      <c r="C958" s="62">
        <v>43072</v>
      </c>
      <c r="D958" s="62"/>
      <c r="E958" s="94" t="s">
        <v>977</v>
      </c>
      <c r="F958" s="43" t="s">
        <v>978</v>
      </c>
      <c r="G958" s="111" t="s">
        <v>979</v>
      </c>
      <c r="H958" s="64" t="s">
        <v>1376</v>
      </c>
      <c r="I958" s="129"/>
      <c r="J958" s="129"/>
      <c r="K958" s="129"/>
      <c r="L958" s="137"/>
      <c r="M958" s="137" t="s">
        <v>925</v>
      </c>
      <c r="N958" s="137" t="s">
        <v>925</v>
      </c>
      <c r="O958" s="137" t="s">
        <v>925</v>
      </c>
      <c r="P958" s="137" t="s">
        <v>925</v>
      </c>
      <c r="Q958" s="137" t="s">
        <v>925</v>
      </c>
      <c r="R958" s="203" t="s">
        <v>925</v>
      </c>
      <c r="S958" s="203" t="s">
        <v>925</v>
      </c>
      <c r="T958" s="193"/>
      <c r="U958" s="193" t="s">
        <v>925</v>
      </c>
      <c r="V958" s="193" t="s">
        <v>925</v>
      </c>
      <c r="W958" s="193" t="s">
        <v>925</v>
      </c>
      <c r="X958" s="193" t="s">
        <v>925</v>
      </c>
      <c r="Y958" s="193" t="s">
        <v>925</v>
      </c>
      <c r="Z958" s="193" t="s">
        <v>925</v>
      </c>
      <c r="AA958" s="203" t="s">
        <v>925</v>
      </c>
      <c r="AB958" s="203"/>
      <c r="AC958" s="147"/>
      <c r="AD958" s="148"/>
      <c r="AE958" s="158"/>
      <c r="AF958" s="158"/>
      <c r="AG958" s="158"/>
      <c r="AH958" s="158"/>
      <c r="AI958" s="158"/>
      <c r="AJ958" s="158"/>
      <c r="AK958" s="169"/>
      <c r="AL958" s="170"/>
      <c r="AM958" s="170"/>
      <c r="AN958" s="170"/>
      <c r="AO958" s="170"/>
      <c r="AP958" s="170"/>
      <c r="AQ958" s="169"/>
      <c r="AR958" s="183"/>
      <c r="AS958" s="183"/>
      <c r="AT958" s="183"/>
      <c r="AU958" s="183"/>
      <c r="AV958" s="183"/>
      <c r="AW958" s="183"/>
      <c r="AX958" s="64"/>
      <c r="AY958" s="64"/>
      <c r="AZ958" s="64"/>
      <c r="BA958" s="64"/>
      <c r="BB958" s="27"/>
      <c r="BC958" s="64"/>
      <c r="BD958" s="27"/>
      <c r="BE958" s="41"/>
    </row>
    <row r="959" spans="1:57" s="25" customFormat="1" ht="15.95" customHeight="1">
      <c r="A959" s="219" t="s">
        <v>1403</v>
      </c>
      <c r="B959" s="226" t="s">
        <v>1369</v>
      </c>
      <c r="C959" s="62">
        <v>43072</v>
      </c>
      <c r="D959" s="62"/>
      <c r="E959" s="94" t="s">
        <v>980</v>
      </c>
      <c r="F959" s="43" t="s">
        <v>981</v>
      </c>
      <c r="G959" s="111" t="s">
        <v>982</v>
      </c>
      <c r="H959" s="64" t="s">
        <v>1376</v>
      </c>
      <c r="I959" s="129"/>
      <c r="J959" s="129"/>
      <c r="K959" s="129"/>
      <c r="L959" s="137" t="s">
        <v>925</v>
      </c>
      <c r="M959" s="137" t="s">
        <v>925</v>
      </c>
      <c r="N959" s="137" t="s">
        <v>925</v>
      </c>
      <c r="O959" s="137" t="s">
        <v>925</v>
      </c>
      <c r="P959" s="137" t="s">
        <v>925</v>
      </c>
      <c r="Q959" s="137" t="s">
        <v>925</v>
      </c>
      <c r="R959" s="203" t="s">
        <v>925</v>
      </c>
      <c r="S959" s="203" t="s">
        <v>925</v>
      </c>
      <c r="T959" s="193" t="s">
        <v>925</v>
      </c>
      <c r="U959" s="193" t="s">
        <v>925</v>
      </c>
      <c r="V959" s="193" t="s">
        <v>925</v>
      </c>
      <c r="W959" s="193" t="s">
        <v>925</v>
      </c>
      <c r="X959" s="193" t="s">
        <v>925</v>
      </c>
      <c r="Y959" s="193" t="s">
        <v>925</v>
      </c>
      <c r="Z959" s="193" t="s">
        <v>925</v>
      </c>
      <c r="AA959" s="203" t="s">
        <v>925</v>
      </c>
      <c r="AB959" s="203" t="s">
        <v>925</v>
      </c>
      <c r="AC959" s="147"/>
      <c r="AD959" s="148"/>
      <c r="AE959" s="158"/>
      <c r="AF959" s="158"/>
      <c r="AG959" s="158"/>
      <c r="AH959" s="158"/>
      <c r="AI959" s="158"/>
      <c r="AJ959" s="158"/>
      <c r="AK959" s="169"/>
      <c r="AL959" s="170"/>
      <c r="AM959" s="170"/>
      <c r="AN959" s="170"/>
      <c r="AO959" s="170"/>
      <c r="AP959" s="170"/>
      <c r="AQ959" s="169"/>
      <c r="AR959" s="183"/>
      <c r="AS959" s="183"/>
      <c r="AT959" s="183"/>
      <c r="AU959" s="183"/>
      <c r="AV959" s="183"/>
      <c r="AW959" s="183"/>
      <c r="AX959" s="64"/>
      <c r="AY959" s="64"/>
      <c r="AZ959" s="64"/>
      <c r="BA959" s="64"/>
      <c r="BB959" s="27"/>
      <c r="BC959" s="64"/>
      <c r="BD959" s="27"/>
      <c r="BE959" s="41" t="s">
        <v>1077</v>
      </c>
    </row>
    <row r="960" spans="1:57" s="25" customFormat="1" ht="15.95" customHeight="1">
      <c r="A960" s="219" t="s">
        <v>1400</v>
      </c>
      <c r="B960" s="226" t="s">
        <v>1369</v>
      </c>
      <c r="C960" s="62">
        <v>43072</v>
      </c>
      <c r="D960" s="62"/>
      <c r="E960" s="96" t="s">
        <v>144</v>
      </c>
      <c r="F960" s="65" t="s">
        <v>1304</v>
      </c>
      <c r="G960" s="113" t="s">
        <v>1279</v>
      </c>
      <c r="H960" s="64" t="s">
        <v>861</v>
      </c>
      <c r="I960" s="129"/>
      <c r="J960" s="129"/>
      <c r="K960" s="129"/>
      <c r="L960" s="137"/>
      <c r="M960" s="137"/>
      <c r="N960" s="137"/>
      <c r="O960" s="137"/>
      <c r="P960" s="137"/>
      <c r="Q960" s="137"/>
      <c r="R960" s="203"/>
      <c r="S960" s="203"/>
      <c r="T960" s="193"/>
      <c r="U960" s="193"/>
      <c r="V960" s="193"/>
      <c r="W960" s="193"/>
      <c r="X960" s="193"/>
      <c r="Y960" s="193"/>
      <c r="Z960" s="193"/>
      <c r="AA960" s="203"/>
      <c r="AB960" s="203"/>
      <c r="AC960" s="147"/>
      <c r="AD960" s="148"/>
      <c r="AE960" s="158" t="s">
        <v>925</v>
      </c>
      <c r="AF960" s="158" t="s">
        <v>925</v>
      </c>
      <c r="AG960" s="158" t="s">
        <v>925</v>
      </c>
      <c r="AH960" s="158" t="s">
        <v>925</v>
      </c>
      <c r="AI960" s="158" t="s">
        <v>925</v>
      </c>
      <c r="AJ960" s="158" t="s">
        <v>925</v>
      </c>
      <c r="AK960" s="169" t="s">
        <v>925</v>
      </c>
      <c r="AL960" s="170" t="s">
        <v>925</v>
      </c>
      <c r="AM960" s="170" t="s">
        <v>925</v>
      </c>
      <c r="AN960" s="170" t="s">
        <v>925</v>
      </c>
      <c r="AO960" s="170" t="s">
        <v>925</v>
      </c>
      <c r="AP960" s="170" t="s">
        <v>925</v>
      </c>
      <c r="AQ960" s="169"/>
      <c r="AR960" s="183"/>
      <c r="AS960" s="183"/>
      <c r="AT960" s="183"/>
      <c r="AU960" s="183"/>
      <c r="AV960" s="183"/>
      <c r="AW960" s="183"/>
      <c r="AX960" s="64"/>
      <c r="AY960" s="64"/>
      <c r="AZ960" s="64"/>
      <c r="BA960" s="64"/>
      <c r="BB960" s="27"/>
      <c r="BC960" s="64"/>
      <c r="BD960" s="27"/>
      <c r="BE960" s="41"/>
    </row>
    <row r="961" spans="1:57" s="25" customFormat="1" ht="15.95" customHeight="1">
      <c r="A961" s="219" t="s">
        <v>1401</v>
      </c>
      <c r="B961" s="226" t="s">
        <v>1369</v>
      </c>
      <c r="C961" s="42">
        <v>43072</v>
      </c>
      <c r="D961" s="42"/>
      <c r="E961" s="93" t="s">
        <v>1039</v>
      </c>
      <c r="F961" s="65" t="s">
        <v>1306</v>
      </c>
      <c r="G961" s="112" t="s">
        <v>1040</v>
      </c>
      <c r="H961" s="41"/>
      <c r="I961" s="128"/>
      <c r="J961" s="128"/>
      <c r="K961" s="128"/>
      <c r="L961" s="138"/>
      <c r="M961" s="138" t="s">
        <v>925</v>
      </c>
      <c r="N961" s="138" t="s">
        <v>925</v>
      </c>
      <c r="O961" s="138" t="s">
        <v>925</v>
      </c>
      <c r="P961" s="138" t="s">
        <v>925</v>
      </c>
      <c r="Q961" s="138" t="s">
        <v>925</v>
      </c>
      <c r="R961" s="204"/>
      <c r="S961" s="204"/>
      <c r="T961" s="194"/>
      <c r="U961" s="194" t="s">
        <v>925</v>
      </c>
      <c r="V961" s="194" t="s">
        <v>925</v>
      </c>
      <c r="W961" s="194" t="s">
        <v>925</v>
      </c>
      <c r="X961" s="194" t="s">
        <v>925</v>
      </c>
      <c r="Y961" s="194" t="s">
        <v>925</v>
      </c>
      <c r="Z961" s="194"/>
      <c r="AA961" s="204"/>
      <c r="AB961" s="204"/>
      <c r="AC961" s="145"/>
      <c r="AD961" s="149"/>
      <c r="AE961" s="159"/>
      <c r="AF961" s="159"/>
      <c r="AG961" s="159"/>
      <c r="AH961" s="159"/>
      <c r="AI961" s="159"/>
      <c r="AJ961" s="159"/>
      <c r="AK961" s="171"/>
      <c r="AL961" s="172"/>
      <c r="AM961" s="172"/>
      <c r="AN961" s="172"/>
      <c r="AO961" s="172"/>
      <c r="AP961" s="172"/>
      <c r="AQ961" s="171"/>
      <c r="AR961" s="184"/>
      <c r="AS961" s="184"/>
      <c r="AT961" s="184"/>
      <c r="AU961" s="184"/>
      <c r="AV961" s="184"/>
      <c r="AW961" s="184"/>
      <c r="AX961" s="41"/>
      <c r="AY961" s="41" t="s">
        <v>927</v>
      </c>
      <c r="AZ961" s="41"/>
      <c r="BA961" s="41"/>
      <c r="BB961" s="27"/>
      <c r="BC961" s="41"/>
      <c r="BD961" s="27"/>
      <c r="BE961" s="41"/>
    </row>
    <row r="962" spans="1:57" s="25" customFormat="1" ht="15.95" customHeight="1">
      <c r="A962" s="219" t="s">
        <v>1401</v>
      </c>
      <c r="B962" s="226" t="s">
        <v>1369</v>
      </c>
      <c r="C962" s="42">
        <v>43072</v>
      </c>
      <c r="D962" s="42"/>
      <c r="E962" s="93" t="s">
        <v>1058</v>
      </c>
      <c r="F962" s="43" t="s">
        <v>1046</v>
      </c>
      <c r="G962" s="110" t="s">
        <v>1059</v>
      </c>
      <c r="H962" s="41"/>
      <c r="I962" s="128"/>
      <c r="J962" s="128"/>
      <c r="K962" s="128"/>
      <c r="L962" s="138"/>
      <c r="M962" s="138" t="s">
        <v>925</v>
      </c>
      <c r="N962" s="138" t="s">
        <v>925</v>
      </c>
      <c r="O962" s="138" t="s">
        <v>925</v>
      </c>
      <c r="P962" s="138" t="s">
        <v>925</v>
      </c>
      <c r="Q962" s="138" t="s">
        <v>925</v>
      </c>
      <c r="R962" s="204"/>
      <c r="S962" s="204"/>
      <c r="T962" s="194"/>
      <c r="U962" s="194" t="s">
        <v>925</v>
      </c>
      <c r="V962" s="194" t="s">
        <v>925</v>
      </c>
      <c r="W962" s="194" t="s">
        <v>925</v>
      </c>
      <c r="X962" s="194" t="s">
        <v>925</v>
      </c>
      <c r="Y962" s="194" t="s">
        <v>925</v>
      </c>
      <c r="Z962" s="194"/>
      <c r="AA962" s="204"/>
      <c r="AB962" s="204"/>
      <c r="AC962" s="145"/>
      <c r="AD962" s="149"/>
      <c r="AE962" s="159"/>
      <c r="AF962" s="159"/>
      <c r="AG962" s="159"/>
      <c r="AH962" s="159"/>
      <c r="AI962" s="159"/>
      <c r="AJ962" s="159"/>
      <c r="AK962" s="171"/>
      <c r="AL962" s="172"/>
      <c r="AM962" s="172"/>
      <c r="AN962" s="172"/>
      <c r="AO962" s="172"/>
      <c r="AP962" s="172"/>
      <c r="AQ962" s="171"/>
      <c r="AR962" s="184"/>
      <c r="AS962" s="184"/>
      <c r="AT962" s="184"/>
      <c r="AU962" s="184"/>
      <c r="AV962" s="184"/>
      <c r="AW962" s="184"/>
      <c r="AX962" s="41"/>
      <c r="AY962" s="41" t="s">
        <v>927</v>
      </c>
      <c r="AZ962" s="41"/>
      <c r="BA962" s="41"/>
      <c r="BB962" s="27"/>
      <c r="BC962" s="41"/>
      <c r="BD962" s="27"/>
      <c r="BE962" s="41"/>
    </row>
    <row r="963" spans="1:57" s="25" customFormat="1" ht="15.95" customHeight="1">
      <c r="A963" s="219" t="s">
        <v>1400</v>
      </c>
      <c r="B963" s="226" t="s">
        <v>1255</v>
      </c>
      <c r="C963" s="42">
        <v>43072</v>
      </c>
      <c r="D963" s="42"/>
      <c r="E963" s="93" t="s">
        <v>1108</v>
      </c>
      <c r="F963" s="43" t="s">
        <v>1251</v>
      </c>
      <c r="G963" s="110" t="s">
        <v>1351</v>
      </c>
      <c r="H963" s="41" t="s">
        <v>840</v>
      </c>
      <c r="I963" s="128"/>
      <c r="J963" s="128"/>
      <c r="K963" s="128"/>
      <c r="L963" s="138"/>
      <c r="M963" s="138"/>
      <c r="N963" s="138"/>
      <c r="O963" s="138"/>
      <c r="P963" s="138"/>
      <c r="Q963" s="138"/>
      <c r="R963" s="204"/>
      <c r="S963" s="204"/>
      <c r="T963" s="194"/>
      <c r="U963" s="194"/>
      <c r="V963" s="194"/>
      <c r="W963" s="194"/>
      <c r="X963" s="194"/>
      <c r="Y963" s="194"/>
      <c r="Z963" s="194"/>
      <c r="AA963" s="204"/>
      <c r="AB963" s="204"/>
      <c r="AC963" s="145"/>
      <c r="AD963" s="149"/>
      <c r="AE963" s="159" t="s">
        <v>925</v>
      </c>
      <c r="AF963" s="159" t="s">
        <v>925</v>
      </c>
      <c r="AG963" s="159" t="s">
        <v>925</v>
      </c>
      <c r="AH963" s="159" t="s">
        <v>925</v>
      </c>
      <c r="AI963" s="159" t="s">
        <v>925</v>
      </c>
      <c r="AJ963" s="159" t="s">
        <v>925</v>
      </c>
      <c r="AK963" s="171"/>
      <c r="AL963" s="172"/>
      <c r="AM963" s="172"/>
      <c r="AN963" s="172"/>
      <c r="AO963" s="172"/>
      <c r="AP963" s="172"/>
      <c r="AQ963" s="171"/>
      <c r="AR963" s="184"/>
      <c r="AS963" s="184"/>
      <c r="AT963" s="184"/>
      <c r="AU963" s="184"/>
      <c r="AV963" s="184"/>
      <c r="AW963" s="184"/>
      <c r="AX963" s="41"/>
      <c r="AY963" s="41"/>
      <c r="AZ963" s="41"/>
      <c r="BA963" s="41"/>
      <c r="BB963" s="27"/>
      <c r="BC963" s="41"/>
      <c r="BD963" s="27"/>
      <c r="BE963" s="41"/>
    </row>
    <row r="964" spans="1:57" s="25" customFormat="1" ht="15.95" customHeight="1">
      <c r="A964" s="219" t="s">
        <v>1403</v>
      </c>
      <c r="B964" s="226" t="s">
        <v>1369</v>
      </c>
      <c r="C964" s="42">
        <v>43072</v>
      </c>
      <c r="D964" s="42">
        <v>43072</v>
      </c>
      <c r="E964" s="93" t="s">
        <v>1082</v>
      </c>
      <c r="F964" s="43" t="s">
        <v>1309</v>
      </c>
      <c r="G964" s="110" t="s">
        <v>1083</v>
      </c>
      <c r="H964" s="41" t="s">
        <v>1203</v>
      </c>
      <c r="I964" s="128"/>
      <c r="J964" s="128"/>
      <c r="K964" s="128"/>
      <c r="L964" s="138" t="s">
        <v>925</v>
      </c>
      <c r="M964" s="138" t="s">
        <v>925</v>
      </c>
      <c r="N964" s="138" t="s">
        <v>925</v>
      </c>
      <c r="O964" s="138" t="s">
        <v>925</v>
      </c>
      <c r="P964" s="138" t="s">
        <v>925</v>
      </c>
      <c r="Q964" s="138" t="s">
        <v>925</v>
      </c>
      <c r="R964" s="204" t="s">
        <v>925</v>
      </c>
      <c r="S964" s="204" t="s">
        <v>925</v>
      </c>
      <c r="T964" s="194" t="s">
        <v>925</v>
      </c>
      <c r="U964" s="194" t="s">
        <v>925</v>
      </c>
      <c r="V964" s="194" t="s">
        <v>925</v>
      </c>
      <c r="W964" s="194" t="s">
        <v>925</v>
      </c>
      <c r="X964" s="194" t="s">
        <v>925</v>
      </c>
      <c r="Y964" s="194" t="s">
        <v>925</v>
      </c>
      <c r="Z964" s="194" t="s">
        <v>925</v>
      </c>
      <c r="AA964" s="204" t="s">
        <v>925</v>
      </c>
      <c r="AB964" s="204"/>
      <c r="AC964" s="145"/>
      <c r="AD964" s="149"/>
      <c r="AE964" s="159"/>
      <c r="AF964" s="159"/>
      <c r="AG964" s="159"/>
      <c r="AH964" s="159"/>
      <c r="AI964" s="159"/>
      <c r="AJ964" s="159"/>
      <c r="AK964" s="171"/>
      <c r="AL964" s="172"/>
      <c r="AM964" s="172"/>
      <c r="AN964" s="172"/>
      <c r="AO964" s="172"/>
      <c r="AP964" s="172"/>
      <c r="AQ964" s="171"/>
      <c r="AR964" s="184"/>
      <c r="AS964" s="184"/>
      <c r="AT964" s="184"/>
      <c r="AU964" s="184"/>
      <c r="AV964" s="184"/>
      <c r="AW964" s="184"/>
      <c r="AX964" s="26"/>
      <c r="AY964" s="26"/>
      <c r="AZ964" s="41"/>
      <c r="BA964" s="41"/>
      <c r="BB964" s="41"/>
      <c r="BC964" s="41"/>
      <c r="BD964" s="27"/>
      <c r="BE964" s="41" t="s">
        <v>1077</v>
      </c>
    </row>
    <row r="965" spans="1:57" s="25" customFormat="1" ht="15.95" customHeight="1">
      <c r="A965" s="219"/>
      <c r="B965" s="226"/>
      <c r="C965" s="42"/>
      <c r="D965" s="42"/>
      <c r="E965" s="93"/>
      <c r="F965" s="43"/>
      <c r="G965" s="110"/>
      <c r="H965" s="41"/>
      <c r="I965" s="128"/>
      <c r="J965" s="128"/>
      <c r="K965" s="128"/>
      <c r="L965" s="138"/>
      <c r="M965" s="138"/>
      <c r="N965" s="138"/>
      <c r="O965" s="138"/>
      <c r="P965" s="138"/>
      <c r="Q965" s="138"/>
      <c r="R965" s="204"/>
      <c r="S965" s="204"/>
      <c r="T965" s="194"/>
      <c r="U965" s="194"/>
      <c r="V965" s="194"/>
      <c r="W965" s="194"/>
      <c r="X965" s="194"/>
      <c r="Y965" s="194"/>
      <c r="Z965" s="194"/>
      <c r="AA965" s="204"/>
      <c r="AB965" s="204"/>
      <c r="AC965" s="145"/>
      <c r="AD965" s="149"/>
      <c r="AE965" s="159"/>
      <c r="AF965" s="159"/>
      <c r="AG965" s="159"/>
      <c r="AH965" s="159"/>
      <c r="AI965" s="159"/>
      <c r="AJ965" s="159"/>
      <c r="AK965" s="171"/>
      <c r="AL965" s="172"/>
      <c r="AM965" s="172"/>
      <c r="AN965" s="172"/>
      <c r="AO965" s="172"/>
      <c r="AP965" s="172"/>
      <c r="AQ965" s="171"/>
      <c r="AR965" s="184"/>
      <c r="AS965" s="184"/>
      <c r="AT965" s="184"/>
      <c r="AU965" s="184"/>
      <c r="AV965" s="184"/>
      <c r="AW965" s="184"/>
      <c r="AX965" s="26"/>
      <c r="AY965" s="26"/>
      <c r="AZ965" s="41"/>
      <c r="BA965" s="41"/>
      <c r="BB965" s="41"/>
      <c r="BC965" s="41"/>
      <c r="BD965" s="27"/>
      <c r="BE965" s="41"/>
    </row>
    <row r="966" spans="1:57" s="25" customFormat="1" ht="15.95" customHeight="1">
      <c r="A966" s="219" t="s">
        <v>1401</v>
      </c>
      <c r="B966" s="226" t="s">
        <v>1369</v>
      </c>
      <c r="C966" s="42">
        <v>43075</v>
      </c>
      <c r="D966" s="42"/>
      <c r="E966" s="93" t="s">
        <v>827</v>
      </c>
      <c r="F966" s="43" t="s">
        <v>1320</v>
      </c>
      <c r="G966" s="110" t="s">
        <v>920</v>
      </c>
      <c r="H966" s="41" t="s">
        <v>826</v>
      </c>
      <c r="I966" s="128"/>
      <c r="J966" s="128"/>
      <c r="K966" s="128"/>
      <c r="L966" s="138"/>
      <c r="M966" s="138" t="s">
        <v>925</v>
      </c>
      <c r="N966" s="138" t="s">
        <v>925</v>
      </c>
      <c r="O966" s="138" t="s">
        <v>925</v>
      </c>
      <c r="P966" s="138" t="s">
        <v>925</v>
      </c>
      <c r="Q966" s="138" t="s">
        <v>925</v>
      </c>
      <c r="R966" s="204"/>
      <c r="S966" s="204"/>
      <c r="T966" s="194"/>
      <c r="U966" s="194" t="s">
        <v>925</v>
      </c>
      <c r="V966" s="194" t="s">
        <v>925</v>
      </c>
      <c r="W966" s="194" t="s">
        <v>925</v>
      </c>
      <c r="X966" s="194" t="s">
        <v>925</v>
      </c>
      <c r="Y966" s="194" t="s">
        <v>925</v>
      </c>
      <c r="Z966" s="194"/>
      <c r="AA966" s="204"/>
      <c r="AB966" s="204"/>
      <c r="AC966" s="145"/>
      <c r="AD966" s="149"/>
      <c r="AE966" s="159"/>
      <c r="AF966" s="159"/>
      <c r="AG966" s="159"/>
      <c r="AH966" s="159"/>
      <c r="AI966" s="159"/>
      <c r="AJ966" s="159"/>
      <c r="AK966" s="171"/>
      <c r="AL966" s="172"/>
      <c r="AM966" s="172"/>
      <c r="AN966" s="172"/>
      <c r="AO966" s="172"/>
      <c r="AP966" s="172"/>
      <c r="AQ966" s="171"/>
      <c r="AR966" s="184"/>
      <c r="AS966" s="184"/>
      <c r="AT966" s="184"/>
      <c r="AU966" s="184"/>
      <c r="AV966" s="184"/>
      <c r="AW966" s="184"/>
      <c r="AX966" s="41" t="s">
        <v>926</v>
      </c>
      <c r="AY966" s="41" t="s">
        <v>927</v>
      </c>
      <c r="AZ966" s="41" t="s">
        <v>66</v>
      </c>
      <c r="BA966" s="41"/>
      <c r="BB966" s="27"/>
      <c r="BC966" s="41"/>
      <c r="BD966" s="27"/>
      <c r="BE966" s="41"/>
    </row>
    <row r="967" spans="1:57" s="25" customFormat="1" ht="15.95" customHeight="1">
      <c r="A967" s="219"/>
      <c r="B967" s="226"/>
      <c r="C967" s="42"/>
      <c r="D967" s="42"/>
      <c r="E967" s="93"/>
      <c r="F967" s="43"/>
      <c r="G967" s="110"/>
      <c r="H967" s="41"/>
      <c r="I967" s="128"/>
      <c r="J967" s="128"/>
      <c r="K967" s="128"/>
      <c r="L967" s="138"/>
      <c r="M967" s="138"/>
      <c r="N967" s="138"/>
      <c r="O967" s="138"/>
      <c r="P967" s="138"/>
      <c r="Q967" s="138"/>
      <c r="R967" s="204"/>
      <c r="S967" s="204"/>
      <c r="T967" s="194"/>
      <c r="U967" s="194"/>
      <c r="V967" s="194"/>
      <c r="W967" s="194"/>
      <c r="X967" s="194"/>
      <c r="Y967" s="194"/>
      <c r="Z967" s="194"/>
      <c r="AA967" s="204"/>
      <c r="AB967" s="204"/>
      <c r="AC967" s="145"/>
      <c r="AD967" s="149"/>
      <c r="AE967" s="159"/>
      <c r="AF967" s="159"/>
      <c r="AG967" s="159"/>
      <c r="AH967" s="159"/>
      <c r="AI967" s="159"/>
      <c r="AJ967" s="159"/>
      <c r="AK967" s="171"/>
      <c r="AL967" s="172"/>
      <c r="AM967" s="172"/>
      <c r="AN967" s="172"/>
      <c r="AO967" s="172"/>
      <c r="AP967" s="172"/>
      <c r="AQ967" s="171"/>
      <c r="AR967" s="184"/>
      <c r="AS967" s="184"/>
      <c r="AT967" s="184"/>
      <c r="AU967" s="184"/>
      <c r="AV967" s="184"/>
      <c r="AW967" s="184"/>
      <c r="AX967" s="41"/>
      <c r="AY967" s="41"/>
      <c r="AZ967" s="41"/>
      <c r="BA967" s="41"/>
      <c r="BB967" s="27"/>
      <c r="BC967" s="41"/>
      <c r="BD967" s="27"/>
      <c r="BE967" s="41"/>
    </row>
    <row r="968" spans="1:57" s="25" customFormat="1" ht="15.95" customHeight="1">
      <c r="A968" s="219" t="s">
        <v>1403</v>
      </c>
      <c r="B968" s="226" t="s">
        <v>1369</v>
      </c>
      <c r="C968" s="62">
        <v>43078</v>
      </c>
      <c r="D968" s="62"/>
      <c r="E968" s="94" t="s">
        <v>999</v>
      </c>
      <c r="F968" s="43" t="s">
        <v>990</v>
      </c>
      <c r="G968" s="111" t="s">
        <v>989</v>
      </c>
      <c r="H968" s="64" t="s">
        <v>1376</v>
      </c>
      <c r="I968" s="129"/>
      <c r="J968" s="129"/>
      <c r="K968" s="129"/>
      <c r="L968" s="137" t="s">
        <v>925</v>
      </c>
      <c r="M968" s="137" t="s">
        <v>925</v>
      </c>
      <c r="N968" s="137" t="s">
        <v>925</v>
      </c>
      <c r="O968" s="137" t="s">
        <v>925</v>
      </c>
      <c r="P968" s="137" t="s">
        <v>925</v>
      </c>
      <c r="Q968" s="137" t="s">
        <v>925</v>
      </c>
      <c r="R968" s="203" t="s">
        <v>925</v>
      </c>
      <c r="S968" s="203" t="s">
        <v>925</v>
      </c>
      <c r="T968" s="193" t="s">
        <v>925</v>
      </c>
      <c r="U968" s="193" t="s">
        <v>925</v>
      </c>
      <c r="V968" s="193" t="s">
        <v>925</v>
      </c>
      <c r="W968" s="193" t="s">
        <v>925</v>
      </c>
      <c r="X968" s="193" t="s">
        <v>925</v>
      </c>
      <c r="Y968" s="193" t="s">
        <v>925</v>
      </c>
      <c r="Z968" s="193" t="s">
        <v>925</v>
      </c>
      <c r="AA968" s="203" t="s">
        <v>925</v>
      </c>
      <c r="AB968" s="203" t="s">
        <v>925</v>
      </c>
      <c r="AC968" s="147"/>
      <c r="AD968" s="148"/>
      <c r="AE968" s="158"/>
      <c r="AF968" s="158"/>
      <c r="AG968" s="158"/>
      <c r="AH968" s="158"/>
      <c r="AI968" s="158"/>
      <c r="AJ968" s="158"/>
      <c r="AK968" s="169"/>
      <c r="AL968" s="170"/>
      <c r="AM968" s="170"/>
      <c r="AN968" s="170"/>
      <c r="AO968" s="170"/>
      <c r="AP968" s="170"/>
      <c r="AQ968" s="169"/>
      <c r="AR968" s="183"/>
      <c r="AS968" s="183"/>
      <c r="AT968" s="183"/>
      <c r="AU968" s="183"/>
      <c r="AV968" s="183"/>
      <c r="AW968" s="183"/>
      <c r="AX968" s="64"/>
      <c r="AY968" s="64"/>
      <c r="AZ968" s="64"/>
      <c r="BA968" s="64"/>
      <c r="BB968" s="27"/>
      <c r="BC968" s="64"/>
      <c r="BD968" s="27"/>
      <c r="BE968" s="41"/>
    </row>
    <row r="969" spans="1:57" s="25" customFormat="1" ht="15.95" customHeight="1">
      <c r="A969" s="219" t="s">
        <v>1403</v>
      </c>
      <c r="B969" s="226" t="s">
        <v>1369</v>
      </c>
      <c r="C969" s="62">
        <v>43078</v>
      </c>
      <c r="D969" s="62"/>
      <c r="E969" s="94" t="s">
        <v>972</v>
      </c>
      <c r="F969" s="43" t="s">
        <v>1317</v>
      </c>
      <c r="G969" s="111" t="s">
        <v>974</v>
      </c>
      <c r="H969" s="64" t="s">
        <v>1376</v>
      </c>
      <c r="I969" s="129"/>
      <c r="J969" s="129"/>
      <c r="K969" s="129"/>
      <c r="L969" s="137" t="s">
        <v>925</v>
      </c>
      <c r="M969" s="137" t="s">
        <v>925</v>
      </c>
      <c r="N969" s="137" t="s">
        <v>925</v>
      </c>
      <c r="O969" s="137" t="s">
        <v>925</v>
      </c>
      <c r="P969" s="137" t="s">
        <v>925</v>
      </c>
      <c r="Q969" s="137" t="s">
        <v>925</v>
      </c>
      <c r="R969" s="203" t="s">
        <v>925</v>
      </c>
      <c r="S969" s="203" t="s">
        <v>925</v>
      </c>
      <c r="T969" s="193" t="s">
        <v>925</v>
      </c>
      <c r="U969" s="193" t="s">
        <v>925</v>
      </c>
      <c r="V969" s="193" t="s">
        <v>925</v>
      </c>
      <c r="W969" s="193" t="s">
        <v>925</v>
      </c>
      <c r="X969" s="193" t="s">
        <v>925</v>
      </c>
      <c r="Y969" s="193" t="s">
        <v>925</v>
      </c>
      <c r="Z969" s="193" t="s">
        <v>925</v>
      </c>
      <c r="AA969" s="203" t="s">
        <v>925</v>
      </c>
      <c r="AB969" s="203" t="s">
        <v>925</v>
      </c>
      <c r="AC969" s="147"/>
      <c r="AD969" s="148"/>
      <c r="AE969" s="158"/>
      <c r="AF969" s="158"/>
      <c r="AG969" s="158"/>
      <c r="AH969" s="158"/>
      <c r="AI969" s="158"/>
      <c r="AJ969" s="158"/>
      <c r="AK969" s="169"/>
      <c r="AL969" s="170"/>
      <c r="AM969" s="170"/>
      <c r="AN969" s="170"/>
      <c r="AO969" s="170"/>
      <c r="AP969" s="170"/>
      <c r="AQ969" s="169"/>
      <c r="AR969" s="183"/>
      <c r="AS969" s="183"/>
      <c r="AT969" s="183"/>
      <c r="AU969" s="183"/>
      <c r="AV969" s="183"/>
      <c r="AW969" s="183"/>
      <c r="AX969" s="64"/>
      <c r="AY969" s="64"/>
      <c r="AZ969" s="64"/>
      <c r="BA969" s="64"/>
      <c r="BB969" s="27"/>
      <c r="BC969" s="64"/>
      <c r="BD969" s="27"/>
      <c r="BE969" s="41"/>
    </row>
    <row r="970" spans="1:57" s="25" customFormat="1" ht="15.95" customHeight="1">
      <c r="A970" s="219" t="s">
        <v>1400</v>
      </c>
      <c r="B970" s="226" t="s">
        <v>1254</v>
      </c>
      <c r="C970" s="62">
        <v>43078</v>
      </c>
      <c r="D970" s="62"/>
      <c r="E970" s="94" t="s">
        <v>830</v>
      </c>
      <c r="F970" s="43" t="s">
        <v>1300</v>
      </c>
      <c r="G970" s="110" t="s">
        <v>1078</v>
      </c>
      <c r="H970" s="64" t="s">
        <v>908</v>
      </c>
      <c r="I970" s="129"/>
      <c r="J970" s="129"/>
      <c r="K970" s="129"/>
      <c r="L970" s="137"/>
      <c r="M970" s="137"/>
      <c r="N970" s="137"/>
      <c r="O970" s="137"/>
      <c r="P970" s="137"/>
      <c r="Q970" s="137"/>
      <c r="R970" s="203"/>
      <c r="S970" s="203"/>
      <c r="T970" s="193"/>
      <c r="U970" s="193"/>
      <c r="V970" s="193"/>
      <c r="W970" s="193"/>
      <c r="X970" s="193"/>
      <c r="Y970" s="193"/>
      <c r="Z970" s="193"/>
      <c r="AA970" s="203"/>
      <c r="AB970" s="203"/>
      <c r="AC970" s="147"/>
      <c r="AD970" s="148"/>
      <c r="AE970" s="158"/>
      <c r="AF970" s="158"/>
      <c r="AG970" s="158"/>
      <c r="AH970" s="158"/>
      <c r="AI970" s="158"/>
      <c r="AJ970" s="158"/>
      <c r="AK970" s="169" t="s">
        <v>925</v>
      </c>
      <c r="AL970" s="170" t="s">
        <v>925</v>
      </c>
      <c r="AM970" s="170" t="s">
        <v>925</v>
      </c>
      <c r="AN970" s="170" t="s">
        <v>925</v>
      </c>
      <c r="AO970" s="170" t="s">
        <v>925</v>
      </c>
      <c r="AP970" s="170" t="s">
        <v>925</v>
      </c>
      <c r="AQ970" s="169"/>
      <c r="AR970" s="183"/>
      <c r="AS970" s="183"/>
      <c r="AT970" s="183"/>
      <c r="AU970" s="183"/>
      <c r="AV970" s="183"/>
      <c r="AW970" s="183"/>
      <c r="AX970" s="64"/>
      <c r="AY970" s="64"/>
      <c r="AZ970" s="64"/>
      <c r="BA970" s="64"/>
      <c r="BB970" s="27"/>
      <c r="BC970" s="64"/>
      <c r="BD970" s="27"/>
      <c r="BE970" s="41" t="s">
        <v>1111</v>
      </c>
    </row>
    <row r="971" spans="1:57" s="25" customFormat="1" ht="15.95" customHeight="1">
      <c r="A971" s="219" t="s">
        <v>1400</v>
      </c>
      <c r="B971" s="226" t="s">
        <v>1255</v>
      </c>
      <c r="C971" s="62">
        <v>43078</v>
      </c>
      <c r="D971" s="62"/>
      <c r="E971" s="94" t="s">
        <v>1273</v>
      </c>
      <c r="F971" s="43" t="s">
        <v>1029</v>
      </c>
      <c r="G971" s="111" t="s">
        <v>1030</v>
      </c>
      <c r="H971" s="64" t="s">
        <v>1398</v>
      </c>
      <c r="I971" s="129"/>
      <c r="J971" s="129"/>
      <c r="K971" s="129"/>
      <c r="L971" s="137"/>
      <c r="M971" s="137"/>
      <c r="N971" s="137"/>
      <c r="O971" s="137"/>
      <c r="P971" s="137"/>
      <c r="Q971" s="137"/>
      <c r="R971" s="203"/>
      <c r="S971" s="203"/>
      <c r="T971" s="193"/>
      <c r="U971" s="193"/>
      <c r="V971" s="193"/>
      <c r="W971" s="193"/>
      <c r="X971" s="193"/>
      <c r="Y971" s="193"/>
      <c r="Z971" s="193"/>
      <c r="AA971" s="203"/>
      <c r="AB971" s="203"/>
      <c r="AC971" s="147"/>
      <c r="AD971" s="148"/>
      <c r="AE971" s="158" t="s">
        <v>925</v>
      </c>
      <c r="AF971" s="158" t="s">
        <v>925</v>
      </c>
      <c r="AG971" s="158" t="s">
        <v>925</v>
      </c>
      <c r="AH971" s="158" t="s">
        <v>925</v>
      </c>
      <c r="AI971" s="158" t="s">
        <v>925</v>
      </c>
      <c r="AJ971" s="158" t="s">
        <v>925</v>
      </c>
      <c r="AK971" s="169"/>
      <c r="AL971" s="170"/>
      <c r="AM971" s="170"/>
      <c r="AN971" s="170"/>
      <c r="AO971" s="170"/>
      <c r="AP971" s="170"/>
      <c r="AQ971" s="169"/>
      <c r="AR971" s="183"/>
      <c r="AS971" s="183"/>
      <c r="AT971" s="183"/>
      <c r="AU971" s="183"/>
      <c r="AV971" s="183"/>
      <c r="AW971" s="183"/>
      <c r="AX971" s="64"/>
      <c r="AY971" s="64"/>
      <c r="AZ971" s="64"/>
      <c r="BA971" s="64"/>
      <c r="BB971" s="27"/>
      <c r="BC971" s="64"/>
      <c r="BD971" s="27"/>
      <c r="BE971" s="41"/>
    </row>
    <row r="972" spans="1:57" s="25" customFormat="1" ht="15.95" customHeight="1">
      <c r="A972" s="219" t="s">
        <v>1400</v>
      </c>
      <c r="B972" s="226" t="s">
        <v>1255</v>
      </c>
      <c r="C972" s="62">
        <v>43079</v>
      </c>
      <c r="D972" s="62"/>
      <c r="E972" s="94" t="s">
        <v>830</v>
      </c>
      <c r="F972" s="43" t="s">
        <v>1300</v>
      </c>
      <c r="G972" s="110" t="s">
        <v>1078</v>
      </c>
      <c r="H972" s="64"/>
      <c r="I972" s="129"/>
      <c r="J972" s="129"/>
      <c r="K972" s="129"/>
      <c r="L972" s="137"/>
      <c r="M972" s="137"/>
      <c r="N972" s="137"/>
      <c r="O972" s="137"/>
      <c r="P972" s="137"/>
      <c r="Q972" s="137"/>
      <c r="R972" s="203"/>
      <c r="S972" s="203"/>
      <c r="T972" s="193"/>
      <c r="U972" s="193"/>
      <c r="V972" s="193"/>
      <c r="W972" s="193"/>
      <c r="X972" s="193"/>
      <c r="Y972" s="193"/>
      <c r="Z972" s="193"/>
      <c r="AA972" s="203"/>
      <c r="AB972" s="203"/>
      <c r="AC972" s="147"/>
      <c r="AD972" s="148"/>
      <c r="AE972" s="158" t="s">
        <v>925</v>
      </c>
      <c r="AF972" s="158" t="s">
        <v>925</v>
      </c>
      <c r="AG972" s="158" t="s">
        <v>925</v>
      </c>
      <c r="AH972" s="158" t="s">
        <v>925</v>
      </c>
      <c r="AI972" s="158" t="s">
        <v>925</v>
      </c>
      <c r="AJ972" s="158" t="s">
        <v>925</v>
      </c>
      <c r="AK972" s="169"/>
      <c r="AL972" s="170"/>
      <c r="AM972" s="170"/>
      <c r="AN972" s="170"/>
      <c r="AO972" s="170"/>
      <c r="AP972" s="170"/>
      <c r="AQ972" s="169"/>
      <c r="AR972" s="183"/>
      <c r="AS972" s="183"/>
      <c r="AT972" s="183"/>
      <c r="AU972" s="183"/>
      <c r="AV972" s="183"/>
      <c r="AW972" s="183"/>
      <c r="AX972" s="64"/>
      <c r="AY972" s="64"/>
      <c r="AZ972" s="64"/>
      <c r="BA972" s="64"/>
      <c r="BB972" s="27"/>
      <c r="BC972" s="64"/>
      <c r="BD972" s="43"/>
      <c r="BE972" s="43"/>
    </row>
    <row r="973" spans="1:57" s="25" customFormat="1" ht="15.95" customHeight="1">
      <c r="A973" s="219" t="s">
        <v>1403</v>
      </c>
      <c r="B973" s="226" t="s">
        <v>1369</v>
      </c>
      <c r="C973" s="42">
        <v>43079</v>
      </c>
      <c r="D973" s="42"/>
      <c r="E973" s="93" t="s">
        <v>1045</v>
      </c>
      <c r="F973" s="65" t="s">
        <v>1046</v>
      </c>
      <c r="G973" s="110" t="s">
        <v>1384</v>
      </c>
      <c r="H973" s="41" t="s">
        <v>1376</v>
      </c>
      <c r="I973" s="128"/>
      <c r="J973" s="128"/>
      <c r="K973" s="128"/>
      <c r="L973" s="138"/>
      <c r="M973" s="138" t="s">
        <v>925</v>
      </c>
      <c r="N973" s="138" t="s">
        <v>925</v>
      </c>
      <c r="O973" s="138" t="s">
        <v>925</v>
      </c>
      <c r="P973" s="138" t="s">
        <v>925</v>
      </c>
      <c r="Q973" s="138" t="s">
        <v>925</v>
      </c>
      <c r="R973" s="204" t="s">
        <v>925</v>
      </c>
      <c r="S973" s="204" t="s">
        <v>925</v>
      </c>
      <c r="T973" s="194"/>
      <c r="U973" s="194" t="s">
        <v>925</v>
      </c>
      <c r="V973" s="194" t="s">
        <v>925</v>
      </c>
      <c r="W973" s="194" t="s">
        <v>925</v>
      </c>
      <c r="X973" s="194" t="s">
        <v>925</v>
      </c>
      <c r="Y973" s="194" t="s">
        <v>925</v>
      </c>
      <c r="Z973" s="194" t="s">
        <v>925</v>
      </c>
      <c r="AA973" s="204" t="s">
        <v>925</v>
      </c>
      <c r="AB973" s="204" t="s">
        <v>925</v>
      </c>
      <c r="AC973" s="145"/>
      <c r="AD973" s="149"/>
      <c r="AE973" s="159"/>
      <c r="AF973" s="159"/>
      <c r="AG973" s="159"/>
      <c r="AH973" s="159"/>
      <c r="AI973" s="159"/>
      <c r="AJ973" s="159"/>
      <c r="AK973" s="171"/>
      <c r="AL973" s="172"/>
      <c r="AM973" s="172"/>
      <c r="AN973" s="172"/>
      <c r="AO973" s="172"/>
      <c r="AP973" s="172"/>
      <c r="AQ973" s="171"/>
      <c r="AR973" s="184"/>
      <c r="AS973" s="184"/>
      <c r="AT973" s="184"/>
      <c r="AU973" s="184"/>
      <c r="AV973" s="184"/>
      <c r="AW973" s="184"/>
      <c r="AX973" s="41"/>
      <c r="AY973" s="41" t="s">
        <v>927</v>
      </c>
      <c r="AZ973" s="41"/>
      <c r="BA973" s="41"/>
      <c r="BB973" s="27"/>
      <c r="BC973" s="41"/>
      <c r="BD973" s="27"/>
      <c r="BE973" s="41" t="s">
        <v>1111</v>
      </c>
    </row>
    <row r="974" spans="1:57" s="25" customFormat="1" ht="15.95" customHeight="1">
      <c r="A974" s="219" t="s">
        <v>1403</v>
      </c>
      <c r="B974" s="226" t="s">
        <v>1369</v>
      </c>
      <c r="C974" s="42">
        <v>43079</v>
      </c>
      <c r="D974" s="42"/>
      <c r="E974" s="93" t="s">
        <v>791</v>
      </c>
      <c r="F974" s="43" t="s">
        <v>1302</v>
      </c>
      <c r="G974" s="110" t="s">
        <v>792</v>
      </c>
      <c r="H974" s="41" t="s">
        <v>921</v>
      </c>
      <c r="I974" s="128"/>
      <c r="J974" s="128"/>
      <c r="K974" s="128"/>
      <c r="L974" s="138" t="s">
        <v>925</v>
      </c>
      <c r="M974" s="138" t="s">
        <v>925</v>
      </c>
      <c r="N974" s="138" t="s">
        <v>925</v>
      </c>
      <c r="O974" s="138" t="s">
        <v>925</v>
      </c>
      <c r="P974" s="138" t="s">
        <v>925</v>
      </c>
      <c r="Q974" s="138" t="s">
        <v>925</v>
      </c>
      <c r="R974" s="204" t="s">
        <v>925</v>
      </c>
      <c r="S974" s="204" t="s">
        <v>925</v>
      </c>
      <c r="T974" s="194" t="s">
        <v>925</v>
      </c>
      <c r="U974" s="194" t="s">
        <v>925</v>
      </c>
      <c r="V974" s="194" t="s">
        <v>925</v>
      </c>
      <c r="W974" s="194" t="s">
        <v>925</v>
      </c>
      <c r="X974" s="194" t="s">
        <v>925</v>
      </c>
      <c r="Y974" s="194" t="s">
        <v>925</v>
      </c>
      <c r="Z974" s="204" t="s">
        <v>925</v>
      </c>
      <c r="AA974" s="204" t="s">
        <v>925</v>
      </c>
      <c r="AB974" s="204"/>
      <c r="AC974" s="145"/>
      <c r="AD974" s="149"/>
      <c r="AE974" s="159"/>
      <c r="AF974" s="159"/>
      <c r="AG974" s="159"/>
      <c r="AH974" s="159"/>
      <c r="AI974" s="159"/>
      <c r="AJ974" s="159"/>
      <c r="AK974" s="171"/>
      <c r="AL974" s="172"/>
      <c r="AM974" s="172"/>
      <c r="AN974" s="172"/>
      <c r="AO974" s="172"/>
      <c r="AP974" s="172"/>
      <c r="AQ974" s="171"/>
      <c r="AR974" s="184"/>
      <c r="AS974" s="184"/>
      <c r="AT974" s="184"/>
      <c r="AU974" s="184"/>
      <c r="AV974" s="184"/>
      <c r="AW974" s="184"/>
      <c r="AX974" s="41" t="s">
        <v>926</v>
      </c>
      <c r="AY974" s="41" t="s">
        <v>927</v>
      </c>
      <c r="AZ974" s="41" t="s">
        <v>66</v>
      </c>
      <c r="BA974" s="41"/>
      <c r="BB974" s="27"/>
      <c r="BC974" s="41"/>
      <c r="BD974" s="27"/>
      <c r="BE974" s="41"/>
    </row>
    <row r="975" spans="1:57" s="25" customFormat="1" ht="15.95" customHeight="1">
      <c r="A975" s="219" t="s">
        <v>1403</v>
      </c>
      <c r="B975" s="226" t="s">
        <v>1369</v>
      </c>
      <c r="C975" s="42">
        <v>43079</v>
      </c>
      <c r="D975" s="42"/>
      <c r="E975" s="93" t="s">
        <v>808</v>
      </c>
      <c r="F975" s="43" t="s">
        <v>1311</v>
      </c>
      <c r="G975" s="110" t="s">
        <v>809</v>
      </c>
      <c r="H975" s="41" t="s">
        <v>817</v>
      </c>
      <c r="I975" s="128"/>
      <c r="J975" s="128"/>
      <c r="K975" s="128"/>
      <c r="L975" s="138" t="s">
        <v>925</v>
      </c>
      <c r="M975" s="138" t="s">
        <v>925</v>
      </c>
      <c r="N975" s="138" t="s">
        <v>925</v>
      </c>
      <c r="O975" s="138" t="s">
        <v>925</v>
      </c>
      <c r="P975" s="138" t="s">
        <v>925</v>
      </c>
      <c r="Q975" s="138" t="s">
        <v>925</v>
      </c>
      <c r="R975" s="204" t="s">
        <v>925</v>
      </c>
      <c r="S975" s="204" t="s">
        <v>925</v>
      </c>
      <c r="T975" s="194" t="s">
        <v>925</v>
      </c>
      <c r="U975" s="194" t="s">
        <v>925</v>
      </c>
      <c r="V975" s="194" t="s">
        <v>925</v>
      </c>
      <c r="W975" s="194" t="s">
        <v>925</v>
      </c>
      <c r="X975" s="194" t="s">
        <v>925</v>
      </c>
      <c r="Y975" s="194" t="s">
        <v>925</v>
      </c>
      <c r="Z975" s="194" t="s">
        <v>925</v>
      </c>
      <c r="AA975" s="204" t="s">
        <v>925</v>
      </c>
      <c r="AB975" s="204"/>
      <c r="AC975" s="145"/>
      <c r="AD975" s="149"/>
      <c r="AE975" s="159"/>
      <c r="AF975" s="159"/>
      <c r="AG975" s="159"/>
      <c r="AH975" s="159"/>
      <c r="AI975" s="159"/>
      <c r="AJ975" s="159"/>
      <c r="AK975" s="171"/>
      <c r="AL975" s="172"/>
      <c r="AM975" s="172"/>
      <c r="AN975" s="172"/>
      <c r="AO975" s="172"/>
      <c r="AP975" s="172"/>
      <c r="AQ975" s="171"/>
      <c r="AR975" s="184"/>
      <c r="AS975" s="184"/>
      <c r="AT975" s="184"/>
      <c r="AU975" s="184"/>
      <c r="AV975" s="184"/>
      <c r="AW975" s="184"/>
      <c r="AX975" s="41" t="s">
        <v>926</v>
      </c>
      <c r="AY975" s="41" t="s">
        <v>927</v>
      </c>
      <c r="AZ975" s="41" t="s">
        <v>66</v>
      </c>
      <c r="BA975" s="41"/>
      <c r="BB975" s="27"/>
      <c r="BC975" s="41"/>
      <c r="BD975" s="27"/>
      <c r="BE975" s="41"/>
    </row>
    <row r="976" spans="1:57" s="25" customFormat="1" ht="15.95" customHeight="1">
      <c r="A976" s="219" t="s">
        <v>1401</v>
      </c>
      <c r="B976" s="226" t="s">
        <v>1369</v>
      </c>
      <c r="C976" s="42">
        <v>43079</v>
      </c>
      <c r="D976" s="42"/>
      <c r="E976" s="93" t="s">
        <v>811</v>
      </c>
      <c r="F976" s="43" t="s">
        <v>1303</v>
      </c>
      <c r="G976" s="110" t="s">
        <v>812</v>
      </c>
      <c r="H976" s="41" t="s">
        <v>826</v>
      </c>
      <c r="I976" s="128"/>
      <c r="J976" s="128"/>
      <c r="K976" s="128"/>
      <c r="L976" s="138"/>
      <c r="M976" s="138" t="s">
        <v>925</v>
      </c>
      <c r="N976" s="138" t="s">
        <v>925</v>
      </c>
      <c r="O976" s="138" t="s">
        <v>925</v>
      </c>
      <c r="P976" s="138" t="s">
        <v>925</v>
      </c>
      <c r="Q976" s="138" t="s">
        <v>925</v>
      </c>
      <c r="R976" s="204"/>
      <c r="S976" s="204"/>
      <c r="T976" s="194"/>
      <c r="U976" s="194" t="s">
        <v>925</v>
      </c>
      <c r="V976" s="194" t="s">
        <v>925</v>
      </c>
      <c r="W976" s="194" t="s">
        <v>925</v>
      </c>
      <c r="X976" s="194" t="s">
        <v>925</v>
      </c>
      <c r="Y976" s="194" t="s">
        <v>925</v>
      </c>
      <c r="Z976" s="194"/>
      <c r="AA976" s="204"/>
      <c r="AB976" s="204"/>
      <c r="AC976" s="145"/>
      <c r="AD976" s="149"/>
      <c r="AE976" s="159"/>
      <c r="AF976" s="159"/>
      <c r="AG976" s="159"/>
      <c r="AH976" s="159"/>
      <c r="AI976" s="159"/>
      <c r="AJ976" s="159"/>
      <c r="AK976" s="171"/>
      <c r="AL976" s="172"/>
      <c r="AM976" s="172"/>
      <c r="AN976" s="172"/>
      <c r="AO976" s="172"/>
      <c r="AP976" s="172"/>
      <c r="AQ976" s="171"/>
      <c r="AR976" s="184"/>
      <c r="AS976" s="184"/>
      <c r="AT976" s="184"/>
      <c r="AU976" s="184"/>
      <c r="AV976" s="184"/>
      <c r="AW976" s="184"/>
      <c r="AX976" s="41" t="s">
        <v>926</v>
      </c>
      <c r="AY976" s="41" t="s">
        <v>927</v>
      </c>
      <c r="AZ976" s="41" t="s">
        <v>66</v>
      </c>
      <c r="BA976" s="41"/>
      <c r="BB976" s="27" t="s">
        <v>932</v>
      </c>
      <c r="BC976" s="41" t="s">
        <v>935</v>
      </c>
      <c r="BD976" s="27"/>
      <c r="BE976" s="41"/>
    </row>
    <row r="977" spans="1:57" s="25" customFormat="1" ht="15.95" customHeight="1">
      <c r="A977" s="219" t="s">
        <v>1403</v>
      </c>
      <c r="B977" s="226" t="s">
        <v>1369</v>
      </c>
      <c r="C977" s="42">
        <v>43079</v>
      </c>
      <c r="D977" s="42"/>
      <c r="E977" s="93" t="s">
        <v>788</v>
      </c>
      <c r="F977" s="43" t="s">
        <v>1303</v>
      </c>
      <c r="G977" s="110" t="s">
        <v>822</v>
      </c>
      <c r="H977" s="41" t="s">
        <v>813</v>
      </c>
      <c r="I977" s="128"/>
      <c r="J977" s="128"/>
      <c r="K977" s="128"/>
      <c r="L977" s="138"/>
      <c r="M977" s="138" t="s">
        <v>925</v>
      </c>
      <c r="N977" s="138" t="s">
        <v>925</v>
      </c>
      <c r="O977" s="138" t="s">
        <v>925</v>
      </c>
      <c r="P977" s="138" t="s">
        <v>925</v>
      </c>
      <c r="Q977" s="138" t="s">
        <v>925</v>
      </c>
      <c r="R977" s="204" t="s">
        <v>925</v>
      </c>
      <c r="S977" s="204" t="s">
        <v>925</v>
      </c>
      <c r="T977" s="194"/>
      <c r="U977" s="194" t="s">
        <v>925</v>
      </c>
      <c r="V977" s="194" t="s">
        <v>925</v>
      </c>
      <c r="W977" s="194" t="s">
        <v>925</v>
      </c>
      <c r="X977" s="194" t="s">
        <v>925</v>
      </c>
      <c r="Y977" s="194" t="s">
        <v>925</v>
      </c>
      <c r="Z977" s="194" t="s">
        <v>925</v>
      </c>
      <c r="AA977" s="204" t="s">
        <v>925</v>
      </c>
      <c r="AB977" s="204" t="s">
        <v>925</v>
      </c>
      <c r="AC977" s="145"/>
      <c r="AD977" s="149"/>
      <c r="AE977" s="159"/>
      <c r="AF977" s="159"/>
      <c r="AG977" s="159"/>
      <c r="AH977" s="159"/>
      <c r="AI977" s="159"/>
      <c r="AJ977" s="159"/>
      <c r="AK977" s="171"/>
      <c r="AL977" s="172"/>
      <c r="AM977" s="172"/>
      <c r="AN977" s="172"/>
      <c r="AO977" s="172"/>
      <c r="AP977" s="172"/>
      <c r="AQ977" s="171"/>
      <c r="AR977" s="184"/>
      <c r="AS977" s="184"/>
      <c r="AT977" s="184"/>
      <c r="AU977" s="184"/>
      <c r="AV977" s="184"/>
      <c r="AW977" s="184"/>
      <c r="AX977" s="41" t="s">
        <v>926</v>
      </c>
      <c r="AY977" s="41" t="s">
        <v>927</v>
      </c>
      <c r="AZ977" s="41" t="s">
        <v>66</v>
      </c>
      <c r="BA977" s="41"/>
      <c r="BB977" s="27"/>
      <c r="BC977" s="41"/>
      <c r="BD977" s="43"/>
      <c r="BE977" s="43"/>
    </row>
    <row r="978" spans="1:57" s="25" customFormat="1" ht="15.95" customHeight="1">
      <c r="A978" s="219" t="s">
        <v>1400</v>
      </c>
      <c r="B978" s="226" t="s">
        <v>1254</v>
      </c>
      <c r="C978" s="62">
        <v>43079</v>
      </c>
      <c r="D978" s="62"/>
      <c r="E978" s="94" t="s">
        <v>1273</v>
      </c>
      <c r="F978" s="43" t="s">
        <v>1029</v>
      </c>
      <c r="G978" s="111" t="s">
        <v>1030</v>
      </c>
      <c r="H978" s="64" t="s">
        <v>1399</v>
      </c>
      <c r="I978" s="129"/>
      <c r="J978" s="129"/>
      <c r="K978" s="129"/>
      <c r="L978" s="137"/>
      <c r="M978" s="137"/>
      <c r="N978" s="137"/>
      <c r="O978" s="137"/>
      <c r="P978" s="137"/>
      <c r="Q978" s="137"/>
      <c r="R978" s="203"/>
      <c r="S978" s="203"/>
      <c r="T978" s="193"/>
      <c r="U978" s="193"/>
      <c r="V978" s="193"/>
      <c r="W978" s="193"/>
      <c r="X978" s="193"/>
      <c r="Y978" s="193"/>
      <c r="Z978" s="193"/>
      <c r="AA978" s="203"/>
      <c r="AB978" s="203"/>
      <c r="AC978" s="147"/>
      <c r="AD978" s="148"/>
      <c r="AE978" s="158"/>
      <c r="AF978" s="158"/>
      <c r="AG978" s="158"/>
      <c r="AH978" s="158"/>
      <c r="AI978" s="158"/>
      <c r="AJ978" s="158"/>
      <c r="AK978" s="169" t="s">
        <v>925</v>
      </c>
      <c r="AL978" s="170" t="s">
        <v>925</v>
      </c>
      <c r="AM978" s="170" t="s">
        <v>925</v>
      </c>
      <c r="AN978" s="170" t="s">
        <v>925</v>
      </c>
      <c r="AO978" s="170" t="s">
        <v>925</v>
      </c>
      <c r="AP978" s="170" t="s">
        <v>925</v>
      </c>
      <c r="AQ978" s="169"/>
      <c r="AR978" s="183"/>
      <c r="AS978" s="183"/>
      <c r="AT978" s="183"/>
      <c r="AU978" s="183"/>
      <c r="AV978" s="183"/>
      <c r="AW978" s="183"/>
      <c r="AX978" s="64"/>
      <c r="AY978" s="64"/>
      <c r="AZ978" s="64"/>
      <c r="BA978" s="64"/>
      <c r="BB978" s="27"/>
      <c r="BC978" s="64"/>
      <c r="BD978" s="27"/>
      <c r="BE978" s="41"/>
    </row>
    <row r="979" spans="1:57" s="25" customFormat="1" ht="15.95" customHeight="1">
      <c r="A979" s="219" t="s">
        <v>1403</v>
      </c>
      <c r="B979" s="226" t="s">
        <v>1369</v>
      </c>
      <c r="C979" s="62">
        <v>43079</v>
      </c>
      <c r="D979" s="62"/>
      <c r="E979" s="94" t="s">
        <v>972</v>
      </c>
      <c r="F979" s="43" t="s">
        <v>1317</v>
      </c>
      <c r="G979" s="111" t="s">
        <v>976</v>
      </c>
      <c r="H979" s="64" t="s">
        <v>1376</v>
      </c>
      <c r="I979" s="129"/>
      <c r="J979" s="129"/>
      <c r="K979" s="129"/>
      <c r="L979" s="137" t="s">
        <v>925</v>
      </c>
      <c r="M979" s="137" t="s">
        <v>925</v>
      </c>
      <c r="N979" s="137" t="s">
        <v>925</v>
      </c>
      <c r="O979" s="137" t="s">
        <v>925</v>
      </c>
      <c r="P979" s="137" t="s">
        <v>925</v>
      </c>
      <c r="Q979" s="137" t="s">
        <v>925</v>
      </c>
      <c r="R979" s="203"/>
      <c r="S979" s="203"/>
      <c r="T979" s="193" t="s">
        <v>925</v>
      </c>
      <c r="U979" s="193" t="s">
        <v>925</v>
      </c>
      <c r="V979" s="193" t="s">
        <v>925</v>
      </c>
      <c r="W979" s="193" t="s">
        <v>925</v>
      </c>
      <c r="X979" s="193" t="s">
        <v>925</v>
      </c>
      <c r="Y979" s="193" t="s">
        <v>925</v>
      </c>
      <c r="Z979" s="193" t="s">
        <v>925</v>
      </c>
      <c r="AA979" s="203" t="s">
        <v>925</v>
      </c>
      <c r="AB979" s="203" t="s">
        <v>925</v>
      </c>
      <c r="AC979" s="147"/>
      <c r="AD979" s="148"/>
      <c r="AE979" s="158"/>
      <c r="AF979" s="158"/>
      <c r="AG979" s="158"/>
      <c r="AH979" s="158"/>
      <c r="AI979" s="158"/>
      <c r="AJ979" s="158"/>
      <c r="AK979" s="169"/>
      <c r="AL979" s="170"/>
      <c r="AM979" s="170"/>
      <c r="AN979" s="170"/>
      <c r="AO979" s="170"/>
      <c r="AP979" s="170"/>
      <c r="AQ979" s="169"/>
      <c r="AR979" s="183"/>
      <c r="AS979" s="183"/>
      <c r="AT979" s="183"/>
      <c r="AU979" s="183"/>
      <c r="AV979" s="183"/>
      <c r="AW979" s="183"/>
      <c r="AX979" s="64"/>
      <c r="AY979" s="64"/>
      <c r="AZ979" s="64"/>
      <c r="BA979" s="64"/>
      <c r="BB979" s="27"/>
      <c r="BC979" s="64"/>
      <c r="BD979" s="27"/>
      <c r="BE979" s="41" t="s">
        <v>1077</v>
      </c>
    </row>
    <row r="980" spans="1:57" s="25" customFormat="1" ht="15.95" customHeight="1">
      <c r="A980" s="219" t="s">
        <v>1401</v>
      </c>
      <c r="B980" s="226" t="s">
        <v>1369</v>
      </c>
      <c r="C980" s="62">
        <v>43079</v>
      </c>
      <c r="D980" s="62"/>
      <c r="E980" s="94" t="s">
        <v>999</v>
      </c>
      <c r="F980" s="43" t="s">
        <v>990</v>
      </c>
      <c r="G980" s="111" t="s">
        <v>989</v>
      </c>
      <c r="H980" s="64" t="s">
        <v>1376</v>
      </c>
      <c r="I980" s="129"/>
      <c r="J980" s="129"/>
      <c r="K980" s="129"/>
      <c r="L980" s="137" t="s">
        <v>925</v>
      </c>
      <c r="M980" s="137" t="s">
        <v>925</v>
      </c>
      <c r="N980" s="137" t="s">
        <v>925</v>
      </c>
      <c r="O980" s="137" t="s">
        <v>925</v>
      </c>
      <c r="P980" s="137" t="s">
        <v>925</v>
      </c>
      <c r="Q980" s="137" t="s">
        <v>925</v>
      </c>
      <c r="R980" s="203"/>
      <c r="S980" s="203"/>
      <c r="T980" s="193" t="s">
        <v>925</v>
      </c>
      <c r="U980" s="193" t="s">
        <v>925</v>
      </c>
      <c r="V980" s="193" t="s">
        <v>925</v>
      </c>
      <c r="W980" s="193" t="s">
        <v>925</v>
      </c>
      <c r="X980" s="193" t="s">
        <v>925</v>
      </c>
      <c r="Y980" s="193" t="s">
        <v>925</v>
      </c>
      <c r="Z980" s="193"/>
      <c r="AA980" s="203"/>
      <c r="AB980" s="203"/>
      <c r="AC980" s="147"/>
      <c r="AD980" s="148"/>
      <c r="AE980" s="158"/>
      <c r="AF980" s="158"/>
      <c r="AG980" s="158"/>
      <c r="AH980" s="158"/>
      <c r="AI980" s="158"/>
      <c r="AJ980" s="158"/>
      <c r="AK980" s="169"/>
      <c r="AL980" s="170"/>
      <c r="AM980" s="170"/>
      <c r="AN980" s="170"/>
      <c r="AO980" s="170"/>
      <c r="AP980" s="170"/>
      <c r="AQ980" s="169"/>
      <c r="AR980" s="183"/>
      <c r="AS980" s="183"/>
      <c r="AT980" s="183"/>
      <c r="AU980" s="183"/>
      <c r="AV980" s="183"/>
      <c r="AW980" s="183"/>
      <c r="AX980" s="64"/>
      <c r="AY980" s="64"/>
      <c r="AZ980" s="64"/>
      <c r="BA980" s="64"/>
      <c r="BB980" s="27"/>
      <c r="BC980" s="64"/>
      <c r="BD980" s="27"/>
      <c r="BE980" s="41"/>
    </row>
    <row r="981" spans="1:57" s="25" customFormat="1" ht="15.95" customHeight="1">
      <c r="A981" s="219" t="s">
        <v>1403</v>
      </c>
      <c r="B981" s="226" t="s">
        <v>1369</v>
      </c>
      <c r="C981" s="62">
        <v>43079</v>
      </c>
      <c r="D981" s="62"/>
      <c r="E981" s="94" t="s">
        <v>977</v>
      </c>
      <c r="F981" s="43" t="s">
        <v>978</v>
      </c>
      <c r="G981" s="111" t="s">
        <v>979</v>
      </c>
      <c r="H981" s="64" t="s">
        <v>1376</v>
      </c>
      <c r="I981" s="129"/>
      <c r="J981" s="129"/>
      <c r="K981" s="129"/>
      <c r="L981" s="137"/>
      <c r="M981" s="137" t="s">
        <v>925</v>
      </c>
      <c r="N981" s="137" t="s">
        <v>925</v>
      </c>
      <c r="O981" s="137" t="s">
        <v>925</v>
      </c>
      <c r="P981" s="137" t="s">
        <v>925</v>
      </c>
      <c r="Q981" s="137" t="s">
        <v>925</v>
      </c>
      <c r="R981" s="203" t="s">
        <v>925</v>
      </c>
      <c r="S981" s="203" t="s">
        <v>925</v>
      </c>
      <c r="T981" s="193"/>
      <c r="U981" s="193" t="s">
        <v>925</v>
      </c>
      <c r="V981" s="193" t="s">
        <v>925</v>
      </c>
      <c r="W981" s="193" t="s">
        <v>925</v>
      </c>
      <c r="X981" s="193" t="s">
        <v>925</v>
      </c>
      <c r="Y981" s="193" t="s">
        <v>925</v>
      </c>
      <c r="Z981" s="193" t="s">
        <v>925</v>
      </c>
      <c r="AA981" s="203" t="s">
        <v>925</v>
      </c>
      <c r="AB981" s="203" t="s">
        <v>925</v>
      </c>
      <c r="AC981" s="147"/>
      <c r="AD981" s="148"/>
      <c r="AE981" s="158"/>
      <c r="AF981" s="158"/>
      <c r="AG981" s="158"/>
      <c r="AH981" s="158"/>
      <c r="AI981" s="158"/>
      <c r="AJ981" s="158"/>
      <c r="AK981" s="169"/>
      <c r="AL981" s="170"/>
      <c r="AM981" s="170"/>
      <c r="AN981" s="170"/>
      <c r="AO981" s="170"/>
      <c r="AP981" s="170"/>
      <c r="AQ981" s="169"/>
      <c r="AR981" s="183"/>
      <c r="AS981" s="183"/>
      <c r="AT981" s="183"/>
      <c r="AU981" s="183"/>
      <c r="AV981" s="183"/>
      <c r="AW981" s="183"/>
      <c r="AX981" s="64"/>
      <c r="AY981" s="64"/>
      <c r="AZ981" s="64"/>
      <c r="BA981" s="64"/>
      <c r="BB981" s="27"/>
      <c r="BC981" s="64"/>
      <c r="BD981" s="27"/>
      <c r="BE981" s="41"/>
    </row>
    <row r="982" spans="1:57" s="25" customFormat="1" ht="15.95" customHeight="1">
      <c r="A982" s="219" t="s">
        <v>1401</v>
      </c>
      <c r="B982" s="226" t="s">
        <v>1369</v>
      </c>
      <c r="C982" s="62">
        <v>43079</v>
      </c>
      <c r="D982" s="62"/>
      <c r="E982" s="94"/>
      <c r="F982" s="43" t="s">
        <v>1295</v>
      </c>
      <c r="G982" s="111" t="s">
        <v>1024</v>
      </c>
      <c r="H982" s="64" t="s">
        <v>1376</v>
      </c>
      <c r="I982" s="129"/>
      <c r="J982" s="129"/>
      <c r="K982" s="129"/>
      <c r="L982" s="137"/>
      <c r="M982" s="137" t="s">
        <v>925</v>
      </c>
      <c r="N982" s="137" t="s">
        <v>925</v>
      </c>
      <c r="O982" s="137" t="s">
        <v>925</v>
      </c>
      <c r="P982" s="137" t="s">
        <v>925</v>
      </c>
      <c r="Q982" s="137" t="s">
        <v>925</v>
      </c>
      <c r="R982" s="203"/>
      <c r="S982" s="203"/>
      <c r="T982" s="193"/>
      <c r="U982" s="193" t="s">
        <v>925</v>
      </c>
      <c r="V982" s="193" t="s">
        <v>925</v>
      </c>
      <c r="W982" s="193" t="s">
        <v>925</v>
      </c>
      <c r="X982" s="193" t="s">
        <v>925</v>
      </c>
      <c r="Y982" s="193" t="s">
        <v>925</v>
      </c>
      <c r="Z982" s="193"/>
      <c r="AA982" s="203"/>
      <c r="AB982" s="203"/>
      <c r="AC982" s="147"/>
      <c r="AD982" s="148"/>
      <c r="AE982" s="158"/>
      <c r="AF982" s="158"/>
      <c r="AG982" s="158"/>
      <c r="AH982" s="158"/>
      <c r="AI982" s="158"/>
      <c r="AJ982" s="158"/>
      <c r="AK982" s="169"/>
      <c r="AL982" s="170"/>
      <c r="AM982" s="170"/>
      <c r="AN982" s="170"/>
      <c r="AO982" s="170"/>
      <c r="AP982" s="170"/>
      <c r="AQ982" s="169"/>
      <c r="AR982" s="183"/>
      <c r="AS982" s="183"/>
      <c r="AT982" s="183"/>
      <c r="AU982" s="183"/>
      <c r="AV982" s="183"/>
      <c r="AW982" s="183"/>
      <c r="AX982" s="64"/>
      <c r="AY982" s="64"/>
      <c r="AZ982" s="64"/>
      <c r="BA982" s="64"/>
      <c r="BB982" s="27"/>
      <c r="BC982" s="64"/>
      <c r="BD982" s="27"/>
      <c r="BE982" s="41"/>
    </row>
    <row r="983" spans="1:57" s="25" customFormat="1" ht="15.95" customHeight="1">
      <c r="A983" s="219" t="s">
        <v>1403</v>
      </c>
      <c r="B983" s="226" t="s">
        <v>1254</v>
      </c>
      <c r="C983" s="42">
        <v>43079</v>
      </c>
      <c r="D983" s="42"/>
      <c r="E983" s="96" t="s">
        <v>144</v>
      </c>
      <c r="F983" s="65" t="s">
        <v>1304</v>
      </c>
      <c r="G983" s="113" t="s">
        <v>1279</v>
      </c>
      <c r="H983" s="41"/>
      <c r="I983" s="128"/>
      <c r="J983" s="128"/>
      <c r="K983" s="128"/>
      <c r="L983" s="138" t="s">
        <v>925</v>
      </c>
      <c r="M983" s="138" t="s">
        <v>925</v>
      </c>
      <c r="N983" s="138" t="s">
        <v>925</v>
      </c>
      <c r="O983" s="138" t="s">
        <v>925</v>
      </c>
      <c r="P983" s="138" t="s">
        <v>925</v>
      </c>
      <c r="Q983" s="138" t="s">
        <v>925</v>
      </c>
      <c r="R983" s="204" t="s">
        <v>925</v>
      </c>
      <c r="S983" s="204" t="s">
        <v>925</v>
      </c>
      <c r="T983" s="194" t="s">
        <v>925</v>
      </c>
      <c r="U983" s="194" t="s">
        <v>925</v>
      </c>
      <c r="V983" s="194" t="s">
        <v>925</v>
      </c>
      <c r="W983" s="194" t="s">
        <v>925</v>
      </c>
      <c r="X983" s="194" t="s">
        <v>925</v>
      </c>
      <c r="Y983" s="194" t="s">
        <v>925</v>
      </c>
      <c r="Z983" s="194" t="s">
        <v>925</v>
      </c>
      <c r="AA983" s="204" t="s">
        <v>925</v>
      </c>
      <c r="AB983" s="204"/>
      <c r="AC983" s="145"/>
      <c r="AD983" s="149"/>
      <c r="AE983" s="159"/>
      <c r="AF983" s="159"/>
      <c r="AG983" s="159"/>
      <c r="AH983" s="159"/>
      <c r="AI983" s="159"/>
      <c r="AJ983" s="159"/>
      <c r="AK983" s="171"/>
      <c r="AL983" s="172"/>
      <c r="AM983" s="172"/>
      <c r="AN983" s="172"/>
      <c r="AO983" s="172"/>
      <c r="AP983" s="172"/>
      <c r="AQ983" s="171"/>
      <c r="AR983" s="184"/>
      <c r="AS983" s="184"/>
      <c r="AT983" s="184"/>
      <c r="AU983" s="184"/>
      <c r="AV983" s="184"/>
      <c r="AW983" s="184"/>
      <c r="AX983" s="41"/>
      <c r="AY983" s="41" t="s">
        <v>927</v>
      </c>
      <c r="AZ983" s="41"/>
      <c r="BA983" s="41"/>
      <c r="BB983" s="27"/>
      <c r="BC983" s="41"/>
      <c r="BD983" s="27"/>
      <c r="BE983" s="41"/>
    </row>
    <row r="984" spans="1:57" s="25" customFormat="1" ht="15.95" customHeight="1">
      <c r="A984" s="219" t="s">
        <v>1403</v>
      </c>
      <c r="B984" s="226" t="s">
        <v>1369</v>
      </c>
      <c r="C984" s="42">
        <v>43079</v>
      </c>
      <c r="D984" s="42"/>
      <c r="E984" s="96" t="s">
        <v>1053</v>
      </c>
      <c r="F984" s="65" t="s">
        <v>1054</v>
      </c>
      <c r="G984" s="113" t="s">
        <v>1357</v>
      </c>
      <c r="H984" s="41"/>
      <c r="I984" s="128"/>
      <c r="J984" s="128"/>
      <c r="K984" s="128"/>
      <c r="L984" s="138"/>
      <c r="M984" s="138" t="s">
        <v>925</v>
      </c>
      <c r="N984" s="138" t="s">
        <v>925</v>
      </c>
      <c r="O984" s="138" t="s">
        <v>925</v>
      </c>
      <c r="P984" s="138" t="s">
        <v>925</v>
      </c>
      <c r="Q984" s="138" t="s">
        <v>925</v>
      </c>
      <c r="R984" s="204" t="s">
        <v>925</v>
      </c>
      <c r="S984" s="204" t="s">
        <v>925</v>
      </c>
      <c r="T984" s="194"/>
      <c r="U984" s="194" t="s">
        <v>925</v>
      </c>
      <c r="V984" s="194" t="s">
        <v>925</v>
      </c>
      <c r="W984" s="194" t="s">
        <v>925</v>
      </c>
      <c r="X984" s="194" t="s">
        <v>925</v>
      </c>
      <c r="Y984" s="194" t="s">
        <v>925</v>
      </c>
      <c r="Z984" s="194" t="s">
        <v>925</v>
      </c>
      <c r="AA984" s="204" t="s">
        <v>925</v>
      </c>
      <c r="AB984" s="204"/>
      <c r="AC984" s="145"/>
      <c r="AD984" s="149"/>
      <c r="AE984" s="159"/>
      <c r="AF984" s="159"/>
      <c r="AG984" s="159"/>
      <c r="AH984" s="159"/>
      <c r="AI984" s="159"/>
      <c r="AJ984" s="159"/>
      <c r="AK984" s="171"/>
      <c r="AL984" s="172"/>
      <c r="AM984" s="172"/>
      <c r="AN984" s="172"/>
      <c r="AO984" s="172"/>
      <c r="AP984" s="172"/>
      <c r="AQ984" s="171"/>
      <c r="AR984" s="184"/>
      <c r="AS984" s="184"/>
      <c r="AT984" s="184"/>
      <c r="AU984" s="184"/>
      <c r="AV984" s="184"/>
      <c r="AW984" s="184"/>
      <c r="AX984" s="41"/>
      <c r="AY984" s="41" t="s">
        <v>927</v>
      </c>
      <c r="AZ984" s="41"/>
      <c r="BA984" s="41"/>
      <c r="BB984" s="27"/>
      <c r="BC984" s="41"/>
      <c r="BD984" s="27"/>
      <c r="BE984" s="41" t="s">
        <v>1077</v>
      </c>
    </row>
    <row r="985" spans="1:57" s="25" customFormat="1" ht="15.95" customHeight="1">
      <c r="A985" s="219" t="s">
        <v>1403</v>
      </c>
      <c r="B985" s="226" t="s">
        <v>1369</v>
      </c>
      <c r="C985" s="42">
        <v>43079</v>
      </c>
      <c r="D985" s="42"/>
      <c r="E985" s="95" t="s">
        <v>1353</v>
      </c>
      <c r="F985" s="65" t="s">
        <v>1041</v>
      </c>
      <c r="G985" s="110" t="s">
        <v>1042</v>
      </c>
      <c r="H985" s="41"/>
      <c r="I985" s="128"/>
      <c r="J985" s="128"/>
      <c r="K985" s="128"/>
      <c r="L985" s="138" t="s">
        <v>925</v>
      </c>
      <c r="M985" s="138" t="s">
        <v>925</v>
      </c>
      <c r="N985" s="138" t="s">
        <v>925</v>
      </c>
      <c r="O985" s="138" t="s">
        <v>925</v>
      </c>
      <c r="P985" s="138" t="s">
        <v>925</v>
      </c>
      <c r="Q985" s="138" t="s">
        <v>925</v>
      </c>
      <c r="R985" s="204" t="s">
        <v>925</v>
      </c>
      <c r="S985" s="204" t="s">
        <v>925</v>
      </c>
      <c r="T985" s="194"/>
      <c r="U985" s="194" t="s">
        <v>925</v>
      </c>
      <c r="V985" s="194" t="s">
        <v>925</v>
      </c>
      <c r="W985" s="194" t="s">
        <v>925</v>
      </c>
      <c r="X985" s="194" t="s">
        <v>925</v>
      </c>
      <c r="Y985" s="194" t="s">
        <v>925</v>
      </c>
      <c r="Z985" s="194"/>
      <c r="AA985" s="204"/>
      <c r="AB985" s="204"/>
      <c r="AC985" s="145"/>
      <c r="AD985" s="149"/>
      <c r="AE985" s="159"/>
      <c r="AF985" s="159"/>
      <c r="AG985" s="159"/>
      <c r="AH985" s="159"/>
      <c r="AI985" s="159"/>
      <c r="AJ985" s="159"/>
      <c r="AK985" s="171"/>
      <c r="AL985" s="172"/>
      <c r="AM985" s="172"/>
      <c r="AN985" s="172"/>
      <c r="AO985" s="172"/>
      <c r="AP985" s="172"/>
      <c r="AQ985" s="171"/>
      <c r="AR985" s="184"/>
      <c r="AS985" s="184"/>
      <c r="AT985" s="184"/>
      <c r="AU985" s="184"/>
      <c r="AV985" s="184"/>
      <c r="AW985" s="184"/>
      <c r="AX985" s="41"/>
      <c r="AY985" s="41" t="s">
        <v>927</v>
      </c>
      <c r="AZ985" s="41"/>
      <c r="BA985" s="41"/>
      <c r="BB985" s="27"/>
      <c r="BC985" s="41"/>
      <c r="BD985" s="27"/>
      <c r="BE985" s="41"/>
    </row>
    <row r="986" spans="1:57" s="25" customFormat="1" ht="15.95" customHeight="1">
      <c r="A986" s="219" t="s">
        <v>1401</v>
      </c>
      <c r="B986" s="226" t="s">
        <v>1369</v>
      </c>
      <c r="C986" s="42">
        <v>43079</v>
      </c>
      <c r="D986" s="42"/>
      <c r="E986" s="93" t="s">
        <v>1043</v>
      </c>
      <c r="F986" s="43" t="s">
        <v>1062</v>
      </c>
      <c r="G986" s="110" t="s">
        <v>1044</v>
      </c>
      <c r="H986" s="41"/>
      <c r="I986" s="128"/>
      <c r="J986" s="128"/>
      <c r="K986" s="128"/>
      <c r="L986" s="138"/>
      <c r="M986" s="138" t="s">
        <v>925</v>
      </c>
      <c r="N986" s="138" t="s">
        <v>925</v>
      </c>
      <c r="O986" s="138" t="s">
        <v>925</v>
      </c>
      <c r="P986" s="138" t="s">
        <v>925</v>
      </c>
      <c r="Q986" s="138" t="s">
        <v>925</v>
      </c>
      <c r="R986" s="204"/>
      <c r="S986" s="204"/>
      <c r="T986" s="194"/>
      <c r="U986" s="194" t="s">
        <v>925</v>
      </c>
      <c r="V986" s="194" t="s">
        <v>925</v>
      </c>
      <c r="W986" s="194" t="s">
        <v>925</v>
      </c>
      <c r="X986" s="194" t="s">
        <v>925</v>
      </c>
      <c r="Y986" s="194" t="s">
        <v>925</v>
      </c>
      <c r="Z986" s="194"/>
      <c r="AA986" s="204"/>
      <c r="AB986" s="204"/>
      <c r="AC986" s="145"/>
      <c r="AD986" s="149"/>
      <c r="AE986" s="159"/>
      <c r="AF986" s="159"/>
      <c r="AG986" s="159"/>
      <c r="AH986" s="159"/>
      <c r="AI986" s="159"/>
      <c r="AJ986" s="159"/>
      <c r="AK986" s="171"/>
      <c r="AL986" s="172"/>
      <c r="AM986" s="172"/>
      <c r="AN986" s="172"/>
      <c r="AO986" s="172"/>
      <c r="AP986" s="172"/>
      <c r="AQ986" s="171"/>
      <c r="AR986" s="184"/>
      <c r="AS986" s="184"/>
      <c r="AT986" s="184"/>
      <c r="AU986" s="184"/>
      <c r="AV986" s="184"/>
      <c r="AW986" s="184"/>
      <c r="AX986" s="41"/>
      <c r="AY986" s="41" t="s">
        <v>927</v>
      </c>
      <c r="AZ986" s="41"/>
      <c r="BA986" s="41"/>
      <c r="BB986" s="27"/>
      <c r="BC986" s="41"/>
      <c r="BD986" s="27"/>
      <c r="BE986" s="41"/>
    </row>
    <row r="987" spans="1:57" s="25" customFormat="1" ht="15.95" customHeight="1">
      <c r="A987" s="219" t="s">
        <v>1403</v>
      </c>
      <c r="B987" s="226" t="s">
        <v>1369</v>
      </c>
      <c r="C987" s="42">
        <v>43079</v>
      </c>
      <c r="D987" s="42">
        <v>43079</v>
      </c>
      <c r="E987" s="93" t="s">
        <v>1122</v>
      </c>
      <c r="F987" s="43" t="s">
        <v>1312</v>
      </c>
      <c r="G987" s="110" t="s">
        <v>1123</v>
      </c>
      <c r="H987" s="41" t="s">
        <v>1200</v>
      </c>
      <c r="I987" s="128"/>
      <c r="J987" s="128"/>
      <c r="K987" s="128"/>
      <c r="L987" s="138"/>
      <c r="M987" s="138" t="s">
        <v>925</v>
      </c>
      <c r="N987" s="138" t="s">
        <v>925</v>
      </c>
      <c r="O987" s="138" t="s">
        <v>925</v>
      </c>
      <c r="P987" s="138" t="s">
        <v>925</v>
      </c>
      <c r="Q987" s="138" t="s">
        <v>925</v>
      </c>
      <c r="R987" s="204" t="s">
        <v>925</v>
      </c>
      <c r="S987" s="204" t="s">
        <v>925</v>
      </c>
      <c r="T987" s="194"/>
      <c r="U987" s="194" t="s">
        <v>925</v>
      </c>
      <c r="V987" s="194" t="s">
        <v>925</v>
      </c>
      <c r="W987" s="194" t="s">
        <v>925</v>
      </c>
      <c r="X987" s="194" t="s">
        <v>925</v>
      </c>
      <c r="Y987" s="194" t="s">
        <v>925</v>
      </c>
      <c r="Z987" s="194" t="s">
        <v>925</v>
      </c>
      <c r="AA987" s="204" t="s">
        <v>925</v>
      </c>
      <c r="AB987" s="204"/>
      <c r="AC987" s="145"/>
      <c r="AD987" s="149"/>
      <c r="AE987" s="159"/>
      <c r="AF987" s="159"/>
      <c r="AG987" s="159"/>
      <c r="AH987" s="159"/>
      <c r="AI987" s="159"/>
      <c r="AJ987" s="159"/>
      <c r="AK987" s="171"/>
      <c r="AL987" s="172"/>
      <c r="AM987" s="172"/>
      <c r="AN987" s="172"/>
      <c r="AO987" s="172"/>
      <c r="AP987" s="172"/>
      <c r="AQ987" s="171"/>
      <c r="AR987" s="184"/>
      <c r="AS987" s="184"/>
      <c r="AT987" s="184"/>
      <c r="AU987" s="184"/>
      <c r="AV987" s="184"/>
      <c r="AW987" s="184"/>
      <c r="AX987" s="26"/>
      <c r="AY987" s="26"/>
      <c r="AZ987" s="41"/>
      <c r="BA987" s="41" t="s">
        <v>927</v>
      </c>
      <c r="BB987" s="41"/>
      <c r="BC987" s="41"/>
      <c r="BD987" s="27"/>
      <c r="BE987" s="41" t="s">
        <v>1107</v>
      </c>
    </row>
    <row r="988" spans="1:57" s="25" customFormat="1" ht="15.95" customHeight="1">
      <c r="A988" s="219" t="s">
        <v>1403</v>
      </c>
      <c r="B988" s="226" t="s">
        <v>1369</v>
      </c>
      <c r="C988" s="42">
        <v>43079</v>
      </c>
      <c r="D988" s="42">
        <v>43079</v>
      </c>
      <c r="E988" s="93" t="s">
        <v>1084</v>
      </c>
      <c r="F988" s="43" t="s">
        <v>1310</v>
      </c>
      <c r="G988" s="110" t="s">
        <v>1293</v>
      </c>
      <c r="H988" s="41" t="s">
        <v>1136</v>
      </c>
      <c r="I988" s="128"/>
      <c r="J988" s="128"/>
      <c r="K988" s="128"/>
      <c r="L988" s="138"/>
      <c r="M988" s="138" t="s">
        <v>925</v>
      </c>
      <c r="N988" s="138" t="s">
        <v>925</v>
      </c>
      <c r="O988" s="138" t="s">
        <v>925</v>
      </c>
      <c r="P988" s="138" t="s">
        <v>925</v>
      </c>
      <c r="Q988" s="138" t="s">
        <v>925</v>
      </c>
      <c r="R988" s="204" t="s">
        <v>925</v>
      </c>
      <c r="S988" s="204" t="s">
        <v>925</v>
      </c>
      <c r="T988" s="194"/>
      <c r="U988" s="194" t="s">
        <v>925</v>
      </c>
      <c r="V988" s="194" t="s">
        <v>925</v>
      </c>
      <c r="W988" s="194" t="s">
        <v>925</v>
      </c>
      <c r="X988" s="194" t="s">
        <v>925</v>
      </c>
      <c r="Y988" s="194" t="s">
        <v>925</v>
      </c>
      <c r="Z988" s="194" t="s">
        <v>925</v>
      </c>
      <c r="AA988" s="204" t="s">
        <v>925</v>
      </c>
      <c r="AB988" s="204"/>
      <c r="AC988" s="145"/>
      <c r="AD988" s="149"/>
      <c r="AE988" s="159"/>
      <c r="AF988" s="159"/>
      <c r="AG988" s="159"/>
      <c r="AH988" s="159"/>
      <c r="AI988" s="159"/>
      <c r="AJ988" s="159"/>
      <c r="AK988" s="171"/>
      <c r="AL988" s="172"/>
      <c r="AM988" s="172"/>
      <c r="AN988" s="172"/>
      <c r="AO988" s="172"/>
      <c r="AP988" s="172"/>
      <c r="AQ988" s="171"/>
      <c r="AR988" s="184"/>
      <c r="AS988" s="184"/>
      <c r="AT988" s="184"/>
      <c r="AU988" s="184"/>
      <c r="AV988" s="184"/>
      <c r="AW988" s="184"/>
      <c r="AX988" s="26"/>
      <c r="AY988" s="26"/>
      <c r="AZ988" s="41" t="s">
        <v>926</v>
      </c>
      <c r="BA988" s="41" t="s">
        <v>927</v>
      </c>
      <c r="BB988" s="73">
        <v>43041</v>
      </c>
      <c r="BC988" s="41"/>
      <c r="BD988" s="27"/>
      <c r="BE988" s="41"/>
    </row>
    <row r="989" spans="1:57" s="25" customFormat="1" ht="15.95" customHeight="1">
      <c r="A989" s="219"/>
      <c r="B989" s="226"/>
      <c r="C989" s="42"/>
      <c r="D989" s="42"/>
      <c r="E989" s="93"/>
      <c r="F989" s="43"/>
      <c r="G989" s="110"/>
      <c r="H989" s="41"/>
      <c r="I989" s="128"/>
      <c r="J989" s="128"/>
      <c r="K989" s="128"/>
      <c r="L989" s="138"/>
      <c r="M989" s="138"/>
      <c r="N989" s="138"/>
      <c r="O989" s="138"/>
      <c r="P989" s="138"/>
      <c r="Q989" s="138"/>
      <c r="R989" s="204"/>
      <c r="S989" s="204"/>
      <c r="T989" s="194"/>
      <c r="U989" s="194"/>
      <c r="V989" s="194"/>
      <c r="W989" s="194"/>
      <c r="X989" s="194"/>
      <c r="Y989" s="194"/>
      <c r="Z989" s="194"/>
      <c r="AA989" s="204"/>
      <c r="AB989" s="204"/>
      <c r="AC989" s="145"/>
      <c r="AD989" s="149"/>
      <c r="AE989" s="159"/>
      <c r="AF989" s="159"/>
      <c r="AG989" s="159"/>
      <c r="AH989" s="159"/>
      <c r="AI989" s="159"/>
      <c r="AJ989" s="159"/>
      <c r="AK989" s="171"/>
      <c r="AL989" s="172"/>
      <c r="AM989" s="172"/>
      <c r="AN989" s="172"/>
      <c r="AO989" s="172"/>
      <c r="AP989" s="172"/>
      <c r="AQ989" s="171"/>
      <c r="AR989" s="184"/>
      <c r="AS989" s="184"/>
      <c r="AT989" s="184"/>
      <c r="AU989" s="184"/>
      <c r="AV989" s="184"/>
      <c r="AW989" s="184"/>
      <c r="AX989" s="26"/>
      <c r="AY989" s="26"/>
      <c r="AZ989" s="41"/>
      <c r="BA989" s="41"/>
      <c r="BB989" s="73"/>
      <c r="BC989" s="41"/>
      <c r="BD989" s="27"/>
      <c r="BE989" s="41"/>
    </row>
    <row r="990" spans="1:57" s="25" customFormat="1" ht="15.95" customHeight="1">
      <c r="A990" s="219" t="s">
        <v>1401</v>
      </c>
      <c r="B990" s="226" t="s">
        <v>1369</v>
      </c>
      <c r="C990" s="42">
        <v>43082</v>
      </c>
      <c r="D990" s="42"/>
      <c r="E990" s="93" t="s">
        <v>827</v>
      </c>
      <c r="F990" s="43" t="s">
        <v>1318</v>
      </c>
      <c r="G990" s="110" t="s">
        <v>828</v>
      </c>
      <c r="H990" s="41" t="s">
        <v>860</v>
      </c>
      <c r="I990" s="128"/>
      <c r="J990" s="128"/>
      <c r="K990" s="128"/>
      <c r="L990" s="138"/>
      <c r="M990" s="138" t="s">
        <v>925</v>
      </c>
      <c r="N990" s="138" t="s">
        <v>925</v>
      </c>
      <c r="O990" s="138" t="s">
        <v>925</v>
      </c>
      <c r="P990" s="138" t="s">
        <v>925</v>
      </c>
      <c r="Q990" s="138" t="s">
        <v>925</v>
      </c>
      <c r="R990" s="204"/>
      <c r="S990" s="204"/>
      <c r="T990" s="194"/>
      <c r="U990" s="194" t="s">
        <v>925</v>
      </c>
      <c r="V990" s="194" t="s">
        <v>925</v>
      </c>
      <c r="W990" s="194" t="s">
        <v>925</v>
      </c>
      <c r="X990" s="194" t="s">
        <v>925</v>
      </c>
      <c r="Y990" s="194" t="s">
        <v>925</v>
      </c>
      <c r="Z990" s="194"/>
      <c r="AA990" s="204"/>
      <c r="AB990" s="204"/>
      <c r="AC990" s="145"/>
      <c r="AD990" s="149"/>
      <c r="AE990" s="159"/>
      <c r="AF990" s="159"/>
      <c r="AG990" s="159"/>
      <c r="AH990" s="159"/>
      <c r="AI990" s="159"/>
      <c r="AJ990" s="159"/>
      <c r="AK990" s="171"/>
      <c r="AL990" s="172"/>
      <c r="AM990" s="172"/>
      <c r="AN990" s="172"/>
      <c r="AO990" s="172"/>
      <c r="AP990" s="172"/>
      <c r="AQ990" s="171"/>
      <c r="AR990" s="184"/>
      <c r="AS990" s="184"/>
      <c r="AT990" s="184"/>
      <c r="AU990" s="184"/>
      <c r="AV990" s="184"/>
      <c r="AW990" s="184"/>
      <c r="AX990" s="41" t="s">
        <v>926</v>
      </c>
      <c r="AY990" s="41" t="s">
        <v>927</v>
      </c>
      <c r="AZ990" s="41" t="s">
        <v>66</v>
      </c>
      <c r="BA990" s="41"/>
      <c r="BB990" s="27"/>
      <c r="BC990" s="41"/>
      <c r="BD990" s="27"/>
      <c r="BE990" s="41"/>
    </row>
    <row r="991" spans="1:57" s="25" customFormat="1" ht="15.95" customHeight="1">
      <c r="A991" s="219"/>
      <c r="B991" s="226"/>
      <c r="C991" s="42"/>
      <c r="D991" s="42"/>
      <c r="E991" s="93"/>
      <c r="F991" s="43"/>
      <c r="G991" s="110"/>
      <c r="H991" s="41"/>
      <c r="I991" s="128"/>
      <c r="J991" s="128"/>
      <c r="K991" s="128"/>
      <c r="L991" s="138"/>
      <c r="M991" s="138"/>
      <c r="N991" s="138"/>
      <c r="O991" s="138"/>
      <c r="P991" s="138"/>
      <c r="Q991" s="138"/>
      <c r="R991" s="204"/>
      <c r="S991" s="204"/>
      <c r="T991" s="194"/>
      <c r="U991" s="194"/>
      <c r="V991" s="194"/>
      <c r="W991" s="194"/>
      <c r="X991" s="194"/>
      <c r="Y991" s="194"/>
      <c r="Z991" s="194"/>
      <c r="AA991" s="204"/>
      <c r="AB991" s="204"/>
      <c r="AC991" s="145"/>
      <c r="AD991" s="149"/>
      <c r="AE991" s="159"/>
      <c r="AF991" s="159"/>
      <c r="AG991" s="159"/>
      <c r="AH991" s="159"/>
      <c r="AI991" s="159"/>
      <c r="AJ991" s="159"/>
      <c r="AK991" s="171"/>
      <c r="AL991" s="172"/>
      <c r="AM991" s="172"/>
      <c r="AN991" s="172"/>
      <c r="AO991" s="172"/>
      <c r="AP991" s="172"/>
      <c r="AQ991" s="171"/>
      <c r="AR991" s="184"/>
      <c r="AS991" s="184"/>
      <c r="AT991" s="184"/>
      <c r="AU991" s="184"/>
      <c r="AV991" s="184"/>
      <c r="AW991" s="184"/>
      <c r="AX991" s="41"/>
      <c r="AY991" s="41"/>
      <c r="AZ991" s="41"/>
      <c r="BA991" s="41"/>
      <c r="BB991" s="27"/>
      <c r="BC991" s="41"/>
      <c r="BD991" s="27"/>
      <c r="BE991" s="41"/>
    </row>
    <row r="992" spans="1:57" s="25" customFormat="1" ht="15.95" customHeight="1">
      <c r="A992" s="219" t="s">
        <v>1403</v>
      </c>
      <c r="B992" s="226" t="s">
        <v>1369</v>
      </c>
      <c r="C992" s="42">
        <v>43085</v>
      </c>
      <c r="D992" s="42"/>
      <c r="E992" s="93" t="s">
        <v>785</v>
      </c>
      <c r="F992" s="43" t="s">
        <v>1299</v>
      </c>
      <c r="G992" s="110" t="s">
        <v>786</v>
      </c>
      <c r="H992" s="41" t="s">
        <v>845</v>
      </c>
      <c r="I992" s="128"/>
      <c r="J992" s="128"/>
      <c r="K992" s="128"/>
      <c r="L992" s="138"/>
      <c r="M992" s="138" t="s">
        <v>925</v>
      </c>
      <c r="N992" s="138" t="s">
        <v>925</v>
      </c>
      <c r="O992" s="138" t="s">
        <v>925</v>
      </c>
      <c r="P992" s="138" t="s">
        <v>925</v>
      </c>
      <c r="Q992" s="138" t="s">
        <v>925</v>
      </c>
      <c r="R992" s="204" t="s">
        <v>925</v>
      </c>
      <c r="S992" s="204" t="s">
        <v>925</v>
      </c>
      <c r="T992" s="194"/>
      <c r="U992" s="194" t="s">
        <v>925</v>
      </c>
      <c r="V992" s="194" t="s">
        <v>925</v>
      </c>
      <c r="W992" s="194" t="s">
        <v>925</v>
      </c>
      <c r="X992" s="194" t="s">
        <v>925</v>
      </c>
      <c r="Y992" s="194" t="s">
        <v>925</v>
      </c>
      <c r="Z992" s="194" t="s">
        <v>925</v>
      </c>
      <c r="AA992" s="204" t="s">
        <v>925</v>
      </c>
      <c r="AB992" s="204" t="s">
        <v>925</v>
      </c>
      <c r="AC992" s="145"/>
      <c r="AD992" s="149"/>
      <c r="AE992" s="159"/>
      <c r="AF992" s="159"/>
      <c r="AG992" s="159"/>
      <c r="AH992" s="159"/>
      <c r="AI992" s="159"/>
      <c r="AJ992" s="159"/>
      <c r="AK992" s="171"/>
      <c r="AL992" s="172"/>
      <c r="AM992" s="172"/>
      <c r="AN992" s="172"/>
      <c r="AO992" s="172"/>
      <c r="AP992" s="172"/>
      <c r="AQ992" s="171"/>
      <c r="AR992" s="184"/>
      <c r="AS992" s="184"/>
      <c r="AT992" s="184"/>
      <c r="AU992" s="184"/>
      <c r="AV992" s="184"/>
      <c r="AW992" s="184"/>
      <c r="AX992" s="41" t="s">
        <v>926</v>
      </c>
      <c r="AY992" s="41" t="s">
        <v>927</v>
      </c>
      <c r="AZ992" s="41" t="s">
        <v>66</v>
      </c>
      <c r="BA992" s="41"/>
      <c r="BB992" s="27" t="s">
        <v>937</v>
      </c>
      <c r="BC992" s="41"/>
      <c r="BD992" s="27"/>
      <c r="BE992" s="41"/>
    </row>
    <row r="993" spans="1:57" s="25" customFormat="1" ht="15.95" customHeight="1">
      <c r="A993" s="219" t="s">
        <v>1400</v>
      </c>
      <c r="B993" s="226" t="s">
        <v>1369</v>
      </c>
      <c r="C993" s="42">
        <v>43085</v>
      </c>
      <c r="D993" s="42"/>
      <c r="E993" s="93" t="s">
        <v>808</v>
      </c>
      <c r="F993" s="43" t="s">
        <v>1311</v>
      </c>
      <c r="G993" s="110" t="s">
        <v>809</v>
      </c>
      <c r="H993" s="41" t="s">
        <v>922</v>
      </c>
      <c r="I993" s="128"/>
      <c r="J993" s="128"/>
      <c r="K993" s="128"/>
      <c r="L993" s="138"/>
      <c r="M993" s="138"/>
      <c r="N993" s="138"/>
      <c r="O993" s="138"/>
      <c r="P993" s="138"/>
      <c r="Q993" s="138"/>
      <c r="R993" s="204"/>
      <c r="S993" s="204"/>
      <c r="T993" s="194"/>
      <c r="U993" s="194"/>
      <c r="V993" s="194"/>
      <c r="W993" s="194"/>
      <c r="X993" s="194"/>
      <c r="Y993" s="194"/>
      <c r="Z993" s="194"/>
      <c r="AA993" s="204"/>
      <c r="AB993" s="204"/>
      <c r="AC993" s="145"/>
      <c r="AD993" s="149"/>
      <c r="AE993" s="159" t="s">
        <v>925</v>
      </c>
      <c r="AF993" s="159" t="s">
        <v>925</v>
      </c>
      <c r="AG993" s="159" t="s">
        <v>925</v>
      </c>
      <c r="AH993" s="159" t="s">
        <v>925</v>
      </c>
      <c r="AI993" s="159" t="s">
        <v>925</v>
      </c>
      <c r="AJ993" s="159" t="s">
        <v>925</v>
      </c>
      <c r="AK993" s="171" t="s">
        <v>925</v>
      </c>
      <c r="AL993" s="172" t="s">
        <v>925</v>
      </c>
      <c r="AM993" s="172" t="s">
        <v>925</v>
      </c>
      <c r="AN993" s="172" t="s">
        <v>925</v>
      </c>
      <c r="AO993" s="172" t="s">
        <v>925</v>
      </c>
      <c r="AP993" s="172" t="s">
        <v>925</v>
      </c>
      <c r="AQ993" s="171"/>
      <c r="AR993" s="184"/>
      <c r="AS993" s="184"/>
      <c r="AT993" s="184"/>
      <c r="AU993" s="184"/>
      <c r="AV993" s="184"/>
      <c r="AW993" s="184"/>
      <c r="AX993" s="41" t="s">
        <v>926</v>
      </c>
      <c r="AY993" s="41" t="s">
        <v>927</v>
      </c>
      <c r="AZ993" s="41" t="s">
        <v>66</v>
      </c>
      <c r="BA993" s="41" t="s">
        <v>931</v>
      </c>
      <c r="BB993" s="27"/>
      <c r="BC993" s="41"/>
      <c r="BD993" s="27"/>
      <c r="BE993" s="41" t="s">
        <v>1107</v>
      </c>
    </row>
    <row r="994" spans="1:57" s="25" customFormat="1" ht="15.95" customHeight="1">
      <c r="A994" s="219" t="s">
        <v>1401</v>
      </c>
      <c r="B994" s="226" t="s">
        <v>1369</v>
      </c>
      <c r="C994" s="62">
        <v>43085</v>
      </c>
      <c r="D994" s="62"/>
      <c r="E994" s="94" t="s">
        <v>986</v>
      </c>
      <c r="F994" s="43" t="s">
        <v>1008</v>
      </c>
      <c r="G994" s="111" t="s">
        <v>1000</v>
      </c>
      <c r="H994" s="64" t="s">
        <v>1376</v>
      </c>
      <c r="I994" s="129"/>
      <c r="J994" s="129"/>
      <c r="K994" s="129"/>
      <c r="L994" s="137"/>
      <c r="M994" s="137" t="s">
        <v>925</v>
      </c>
      <c r="N994" s="137" t="s">
        <v>925</v>
      </c>
      <c r="O994" s="137" t="s">
        <v>925</v>
      </c>
      <c r="P994" s="137" t="s">
        <v>925</v>
      </c>
      <c r="Q994" s="137" t="s">
        <v>925</v>
      </c>
      <c r="R994" s="203"/>
      <c r="S994" s="203"/>
      <c r="T994" s="193"/>
      <c r="U994" s="193" t="s">
        <v>925</v>
      </c>
      <c r="V994" s="193" t="s">
        <v>925</v>
      </c>
      <c r="W994" s="193" t="s">
        <v>925</v>
      </c>
      <c r="X994" s="193" t="s">
        <v>925</v>
      </c>
      <c r="Y994" s="193" t="s">
        <v>925</v>
      </c>
      <c r="Z994" s="193"/>
      <c r="AA994" s="203"/>
      <c r="AB994" s="203"/>
      <c r="AC994" s="147"/>
      <c r="AD994" s="148"/>
      <c r="AE994" s="158"/>
      <c r="AF994" s="158"/>
      <c r="AG994" s="158"/>
      <c r="AH994" s="158"/>
      <c r="AI994" s="158"/>
      <c r="AJ994" s="158"/>
      <c r="AK994" s="169"/>
      <c r="AL994" s="170"/>
      <c r="AM994" s="170"/>
      <c r="AN994" s="170"/>
      <c r="AO994" s="170"/>
      <c r="AP994" s="170"/>
      <c r="AQ994" s="169"/>
      <c r="AR994" s="183"/>
      <c r="AS994" s="183"/>
      <c r="AT994" s="183"/>
      <c r="AU994" s="183"/>
      <c r="AV994" s="183"/>
      <c r="AW994" s="183"/>
      <c r="AX994" s="64"/>
      <c r="AY994" s="64"/>
      <c r="AZ994" s="64"/>
      <c r="BA994" s="64"/>
      <c r="BB994" s="27"/>
      <c r="BC994" s="64"/>
      <c r="BD994" s="27"/>
      <c r="BE994" s="41"/>
    </row>
    <row r="995" spans="1:57" ht="15.95" customHeight="1">
      <c r="A995" s="219" t="s">
        <v>1403</v>
      </c>
      <c r="B995" s="226" t="s">
        <v>1369</v>
      </c>
      <c r="C995" s="79">
        <v>43085</v>
      </c>
      <c r="D995" s="79"/>
      <c r="E995" s="93" t="s">
        <v>1055</v>
      </c>
      <c r="F995" s="12" t="s">
        <v>1056</v>
      </c>
      <c r="G995" s="110" t="s">
        <v>1057</v>
      </c>
      <c r="H995" s="80"/>
      <c r="I995" s="134"/>
      <c r="J995" s="134"/>
      <c r="K995" s="134"/>
      <c r="L995" s="138"/>
      <c r="M995" s="143" t="s">
        <v>925</v>
      </c>
      <c r="N995" s="143" t="s">
        <v>925</v>
      </c>
      <c r="O995" s="143" t="s">
        <v>925</v>
      </c>
      <c r="P995" s="143" t="s">
        <v>925</v>
      </c>
      <c r="Q995" s="143" t="s">
        <v>925</v>
      </c>
      <c r="R995" s="210" t="s">
        <v>925</v>
      </c>
      <c r="S995" s="204" t="s">
        <v>925</v>
      </c>
      <c r="T995" s="194"/>
      <c r="U995" s="200" t="s">
        <v>925</v>
      </c>
      <c r="V995" s="200" t="s">
        <v>925</v>
      </c>
      <c r="W995" s="200" t="s">
        <v>925</v>
      </c>
      <c r="X995" s="200" t="s">
        <v>925</v>
      </c>
      <c r="Y995" s="200" t="s">
        <v>925</v>
      </c>
      <c r="Z995" s="200" t="s">
        <v>925</v>
      </c>
      <c r="AA995" s="210" t="s">
        <v>925</v>
      </c>
      <c r="AB995" s="204" t="s">
        <v>925</v>
      </c>
      <c r="AC995" s="149"/>
      <c r="AD995" s="149"/>
      <c r="AE995" s="162"/>
      <c r="AF995" s="162"/>
      <c r="AG995" s="162"/>
      <c r="AH995" s="162"/>
      <c r="AI995" s="162"/>
      <c r="AJ995" s="162"/>
      <c r="AK995" s="171"/>
      <c r="AL995" s="171"/>
      <c r="AM995" s="171"/>
      <c r="AN995" s="171"/>
      <c r="AO995" s="171"/>
      <c r="AP995" s="171"/>
      <c r="AQ995" s="171"/>
      <c r="AR995" s="187"/>
      <c r="AS995" s="187"/>
      <c r="AT995" s="187"/>
      <c r="AU995" s="187"/>
      <c r="AV995" s="187"/>
      <c r="AW995" s="187"/>
      <c r="AX995" s="80"/>
      <c r="AY995" s="80" t="s">
        <v>927</v>
      </c>
      <c r="AZ995" s="80"/>
      <c r="BA995" s="80"/>
      <c r="BB995" s="82"/>
      <c r="BC995" s="80"/>
      <c r="BD995" s="82"/>
      <c r="BE995" s="80" t="s">
        <v>1111</v>
      </c>
    </row>
    <row r="996" spans="1:57" s="25" customFormat="1" ht="15.95" customHeight="1">
      <c r="A996" s="219" t="s">
        <v>1403</v>
      </c>
      <c r="B996" s="226" t="s">
        <v>1369</v>
      </c>
      <c r="C996" s="42">
        <v>43085</v>
      </c>
      <c r="D996" s="42">
        <v>43086</v>
      </c>
      <c r="E996" s="93" t="s">
        <v>830</v>
      </c>
      <c r="F996" s="43" t="s">
        <v>1300</v>
      </c>
      <c r="G996" s="110" t="s">
        <v>1078</v>
      </c>
      <c r="H996" s="41" t="s">
        <v>1128</v>
      </c>
      <c r="I996" s="128" t="s">
        <v>925</v>
      </c>
      <c r="J996" s="128" t="s">
        <v>925</v>
      </c>
      <c r="K996" s="128" t="s">
        <v>925</v>
      </c>
      <c r="L996" s="138" t="s">
        <v>925</v>
      </c>
      <c r="M996" s="138" t="s">
        <v>925</v>
      </c>
      <c r="N996" s="138" t="s">
        <v>925</v>
      </c>
      <c r="O996" s="138" t="s">
        <v>925</v>
      </c>
      <c r="P996" s="138" t="s">
        <v>925</v>
      </c>
      <c r="Q996" s="138" t="s">
        <v>925</v>
      </c>
      <c r="R996" s="204" t="s">
        <v>925</v>
      </c>
      <c r="S996" s="204" t="s">
        <v>925</v>
      </c>
      <c r="T996" s="194" t="s">
        <v>925</v>
      </c>
      <c r="U996" s="194" t="s">
        <v>925</v>
      </c>
      <c r="V996" s="194" t="s">
        <v>925</v>
      </c>
      <c r="W996" s="194" t="s">
        <v>925</v>
      </c>
      <c r="X996" s="194" t="s">
        <v>925</v>
      </c>
      <c r="Y996" s="194" t="s">
        <v>925</v>
      </c>
      <c r="Z996" s="194" t="s">
        <v>925</v>
      </c>
      <c r="AA996" s="204" t="s">
        <v>925</v>
      </c>
      <c r="AB996" s="204" t="s">
        <v>925</v>
      </c>
      <c r="AC996" s="145"/>
      <c r="AD996" s="149"/>
      <c r="AE996" s="159"/>
      <c r="AF996" s="159"/>
      <c r="AG996" s="159"/>
      <c r="AH996" s="159"/>
      <c r="AI996" s="159"/>
      <c r="AJ996" s="159"/>
      <c r="AK996" s="171"/>
      <c r="AL996" s="172"/>
      <c r="AM996" s="172"/>
      <c r="AN996" s="172"/>
      <c r="AO996" s="172"/>
      <c r="AP996" s="172"/>
      <c r="AQ996" s="171"/>
      <c r="AR996" s="184"/>
      <c r="AS996" s="184"/>
      <c r="AT996" s="184"/>
      <c r="AU996" s="184"/>
      <c r="AV996" s="184"/>
      <c r="AW996" s="184"/>
      <c r="AX996" s="26"/>
      <c r="AY996" s="26"/>
      <c r="AZ996" s="41"/>
      <c r="BA996" s="41"/>
      <c r="BB996" s="41"/>
      <c r="BC996" s="41"/>
      <c r="BD996" s="27"/>
      <c r="BE996" s="41"/>
    </row>
    <row r="997" spans="1:57" s="25" customFormat="1" ht="15.95" customHeight="1">
      <c r="A997" s="219" t="s">
        <v>1403</v>
      </c>
      <c r="B997" s="226" t="s">
        <v>1369</v>
      </c>
      <c r="C997" s="42">
        <v>43085</v>
      </c>
      <c r="D997" s="42">
        <v>43086</v>
      </c>
      <c r="E997" s="93" t="s">
        <v>1089</v>
      </c>
      <c r="F997" s="43" t="s">
        <v>1312</v>
      </c>
      <c r="G997" s="110" t="s">
        <v>1090</v>
      </c>
      <c r="H997" s="41" t="s">
        <v>1176</v>
      </c>
      <c r="I997" s="128"/>
      <c r="J997" s="128"/>
      <c r="K997" s="128"/>
      <c r="L997" s="138"/>
      <c r="M997" s="138" t="s">
        <v>925</v>
      </c>
      <c r="N997" s="138" t="s">
        <v>925</v>
      </c>
      <c r="O997" s="138" t="s">
        <v>925</v>
      </c>
      <c r="P997" s="138" t="s">
        <v>925</v>
      </c>
      <c r="Q997" s="138" t="s">
        <v>925</v>
      </c>
      <c r="R997" s="204" t="s">
        <v>925</v>
      </c>
      <c r="S997" s="204" t="s">
        <v>925</v>
      </c>
      <c r="T997" s="194"/>
      <c r="U997" s="194" t="s">
        <v>925</v>
      </c>
      <c r="V997" s="194" t="s">
        <v>925</v>
      </c>
      <c r="W997" s="194" t="s">
        <v>925</v>
      </c>
      <c r="X997" s="194" t="s">
        <v>925</v>
      </c>
      <c r="Y997" s="194" t="s">
        <v>925</v>
      </c>
      <c r="Z997" s="194"/>
      <c r="AA997" s="204"/>
      <c r="AB997" s="204"/>
      <c r="AC997" s="145"/>
      <c r="AD997" s="149"/>
      <c r="AE997" s="159"/>
      <c r="AF997" s="159"/>
      <c r="AG997" s="159"/>
      <c r="AH997" s="159"/>
      <c r="AI997" s="159"/>
      <c r="AJ997" s="159"/>
      <c r="AK997" s="171"/>
      <c r="AL997" s="172"/>
      <c r="AM997" s="172"/>
      <c r="AN997" s="172"/>
      <c r="AO997" s="172"/>
      <c r="AP997" s="172"/>
      <c r="AQ997" s="171"/>
      <c r="AR997" s="184"/>
      <c r="AS997" s="184"/>
      <c r="AT997" s="184"/>
      <c r="AU997" s="184"/>
      <c r="AV997" s="184"/>
      <c r="AW997" s="184"/>
      <c r="AX997" s="26"/>
      <c r="AY997" s="26"/>
      <c r="AZ997" s="41"/>
      <c r="BA997" s="41"/>
      <c r="BB997" s="41"/>
      <c r="BC997" s="41"/>
      <c r="BD997" s="27"/>
      <c r="BE997" s="41"/>
    </row>
    <row r="998" spans="1:57" s="25" customFormat="1" ht="15.95" customHeight="1">
      <c r="A998" s="219" t="s">
        <v>1403</v>
      </c>
      <c r="B998" s="226" t="s">
        <v>1255</v>
      </c>
      <c r="C998" s="42">
        <v>43085</v>
      </c>
      <c r="D998" s="42">
        <v>43085</v>
      </c>
      <c r="E998" s="93" t="s">
        <v>1079</v>
      </c>
      <c r="F998" s="43" t="s">
        <v>1307</v>
      </c>
      <c r="G998" s="110" t="s">
        <v>145</v>
      </c>
      <c r="H998" s="41" t="s">
        <v>1110</v>
      </c>
      <c r="I998" s="128"/>
      <c r="J998" s="128"/>
      <c r="K998" s="128"/>
      <c r="L998" s="138"/>
      <c r="M998" s="138" t="s">
        <v>925</v>
      </c>
      <c r="N998" s="138" t="s">
        <v>925</v>
      </c>
      <c r="O998" s="138" t="s">
        <v>925</v>
      </c>
      <c r="P998" s="138" t="s">
        <v>925</v>
      </c>
      <c r="Q998" s="138" t="s">
        <v>925</v>
      </c>
      <c r="R998" s="204" t="s">
        <v>925</v>
      </c>
      <c r="S998" s="204" t="s">
        <v>925</v>
      </c>
      <c r="T998" s="194"/>
      <c r="U998" s="194"/>
      <c r="V998" s="194"/>
      <c r="W998" s="194"/>
      <c r="X998" s="194"/>
      <c r="Y998" s="194"/>
      <c r="Z998" s="194"/>
      <c r="AA998" s="204"/>
      <c r="AB998" s="204"/>
      <c r="AC998" s="145"/>
      <c r="AD998" s="149"/>
      <c r="AE998" s="159"/>
      <c r="AF998" s="159"/>
      <c r="AG998" s="159"/>
      <c r="AH998" s="159"/>
      <c r="AI998" s="159"/>
      <c r="AJ998" s="159"/>
      <c r="AK998" s="171"/>
      <c r="AL998" s="172"/>
      <c r="AM998" s="172"/>
      <c r="AN998" s="172"/>
      <c r="AO998" s="172"/>
      <c r="AP998" s="172"/>
      <c r="AQ998" s="171"/>
      <c r="AR998" s="184"/>
      <c r="AS998" s="184"/>
      <c r="AT998" s="184"/>
      <c r="AU998" s="184"/>
      <c r="AV998" s="184"/>
      <c r="AW998" s="184"/>
      <c r="AX998" s="26"/>
      <c r="AY998" s="26"/>
      <c r="AZ998" s="41" t="s">
        <v>926</v>
      </c>
      <c r="BA998" s="41" t="s">
        <v>927</v>
      </c>
      <c r="BB998" s="41" t="s">
        <v>66</v>
      </c>
      <c r="BC998" s="41"/>
      <c r="BD998" s="27"/>
      <c r="BE998" s="41" t="s">
        <v>1111</v>
      </c>
    </row>
    <row r="999" spans="1:57" s="25" customFormat="1" ht="15.95" customHeight="1">
      <c r="A999" s="219" t="s">
        <v>1401</v>
      </c>
      <c r="B999" s="226" t="s">
        <v>1369</v>
      </c>
      <c r="C999" s="42">
        <v>43085</v>
      </c>
      <c r="D999" s="42"/>
      <c r="E999" s="94" t="s">
        <v>1273</v>
      </c>
      <c r="F999" s="43" t="s">
        <v>1029</v>
      </c>
      <c r="G999" s="111" t="s">
        <v>1030</v>
      </c>
      <c r="H999" s="41" t="s">
        <v>1292</v>
      </c>
      <c r="I999" s="128"/>
      <c r="J999" s="128"/>
      <c r="K999" s="128"/>
      <c r="L999" s="138"/>
      <c r="M999" s="138" t="s">
        <v>925</v>
      </c>
      <c r="N999" s="138" t="s">
        <v>925</v>
      </c>
      <c r="O999" s="138" t="s">
        <v>925</v>
      </c>
      <c r="P999" s="138" t="s">
        <v>925</v>
      </c>
      <c r="Q999" s="138"/>
      <c r="R999" s="204"/>
      <c r="S999" s="204"/>
      <c r="T999" s="194" t="s">
        <v>925</v>
      </c>
      <c r="U999" s="194" t="s">
        <v>925</v>
      </c>
      <c r="V999" s="194" t="s">
        <v>925</v>
      </c>
      <c r="W999" s="194" t="s">
        <v>925</v>
      </c>
      <c r="X999" s="194"/>
      <c r="Y999" s="194"/>
      <c r="Z999" s="194"/>
      <c r="AA999" s="204"/>
      <c r="AB999" s="204"/>
      <c r="AC999" s="145"/>
      <c r="AD999" s="149"/>
      <c r="AE999" s="159"/>
      <c r="AF999" s="159"/>
      <c r="AG999" s="159"/>
      <c r="AH999" s="159"/>
      <c r="AI999" s="159"/>
      <c r="AJ999" s="159"/>
      <c r="AK999" s="171"/>
      <c r="AL999" s="172"/>
      <c r="AM999" s="172"/>
      <c r="AN999" s="172"/>
      <c r="AO999" s="172"/>
      <c r="AP999" s="172"/>
      <c r="AQ999" s="171"/>
      <c r="AR999" s="184"/>
      <c r="AS999" s="184"/>
      <c r="AT999" s="184"/>
      <c r="AU999" s="184"/>
      <c r="AV999" s="184"/>
      <c r="AW999" s="184"/>
      <c r="AX999" s="26"/>
      <c r="AY999" s="26"/>
      <c r="AZ999" s="41"/>
      <c r="BA999" s="41"/>
      <c r="BB999" s="41"/>
      <c r="BC999" s="41"/>
      <c r="BD999" s="27"/>
      <c r="BE999" s="41"/>
    </row>
    <row r="1000" spans="1:57" s="25" customFormat="1" ht="15.95" customHeight="1">
      <c r="A1000" s="219" t="s">
        <v>1403</v>
      </c>
      <c r="B1000" s="226" t="s">
        <v>1369</v>
      </c>
      <c r="C1000" s="42">
        <v>43086</v>
      </c>
      <c r="D1000" s="42"/>
      <c r="E1000" s="94" t="s">
        <v>1273</v>
      </c>
      <c r="F1000" s="43" t="s">
        <v>1029</v>
      </c>
      <c r="G1000" s="111" t="s">
        <v>1030</v>
      </c>
      <c r="H1000" s="41" t="s">
        <v>1374</v>
      </c>
      <c r="I1000" s="128"/>
      <c r="J1000" s="128"/>
      <c r="K1000" s="128"/>
      <c r="L1000" s="138"/>
      <c r="M1000" s="138"/>
      <c r="N1000" s="138"/>
      <c r="O1000" s="138"/>
      <c r="P1000" s="138"/>
      <c r="Q1000" s="138" t="s">
        <v>925</v>
      </c>
      <c r="R1000" s="204" t="s">
        <v>925</v>
      </c>
      <c r="S1000" s="204" t="s">
        <v>925</v>
      </c>
      <c r="T1000" s="194"/>
      <c r="U1000" s="194"/>
      <c r="V1000" s="194"/>
      <c r="W1000" s="194"/>
      <c r="X1000" s="194" t="s">
        <v>925</v>
      </c>
      <c r="Y1000" s="194" t="s">
        <v>925</v>
      </c>
      <c r="Z1000" s="194" t="s">
        <v>925</v>
      </c>
      <c r="AA1000" s="204" t="s">
        <v>925</v>
      </c>
      <c r="AB1000" s="204" t="s">
        <v>925</v>
      </c>
      <c r="AC1000" s="145"/>
      <c r="AD1000" s="149"/>
      <c r="AE1000" s="159"/>
      <c r="AF1000" s="159"/>
      <c r="AG1000" s="159"/>
      <c r="AH1000" s="159"/>
      <c r="AI1000" s="159"/>
      <c r="AJ1000" s="159"/>
      <c r="AK1000" s="171"/>
      <c r="AL1000" s="172"/>
      <c r="AM1000" s="172"/>
      <c r="AN1000" s="172"/>
      <c r="AO1000" s="172"/>
      <c r="AP1000" s="172"/>
      <c r="AQ1000" s="171"/>
      <c r="AR1000" s="184"/>
      <c r="AS1000" s="184"/>
      <c r="AT1000" s="184"/>
      <c r="AU1000" s="184"/>
      <c r="AV1000" s="184"/>
      <c r="AW1000" s="184"/>
      <c r="AX1000" s="26"/>
      <c r="AY1000" s="26"/>
      <c r="AZ1000" s="41"/>
      <c r="BA1000" s="41"/>
      <c r="BB1000" s="41"/>
      <c r="BC1000" s="41"/>
      <c r="BD1000" s="27"/>
      <c r="BE1000" s="41"/>
    </row>
    <row r="1001" spans="1:57" s="25" customFormat="1" ht="15.95" customHeight="1">
      <c r="A1001" s="219" t="s">
        <v>1400</v>
      </c>
      <c r="B1001" s="226" t="s">
        <v>1254</v>
      </c>
      <c r="C1001" s="42">
        <v>43086</v>
      </c>
      <c r="D1001" s="42"/>
      <c r="E1001" s="93" t="s">
        <v>791</v>
      </c>
      <c r="F1001" s="43" t="s">
        <v>1302</v>
      </c>
      <c r="G1001" s="110" t="s">
        <v>792</v>
      </c>
      <c r="H1001" s="41" t="s">
        <v>908</v>
      </c>
      <c r="I1001" s="128"/>
      <c r="J1001" s="128"/>
      <c r="K1001" s="128"/>
      <c r="L1001" s="138"/>
      <c r="M1001" s="138"/>
      <c r="N1001" s="138"/>
      <c r="O1001" s="138"/>
      <c r="P1001" s="138"/>
      <c r="Q1001" s="138"/>
      <c r="R1001" s="204"/>
      <c r="S1001" s="204"/>
      <c r="T1001" s="194"/>
      <c r="U1001" s="194"/>
      <c r="V1001" s="194"/>
      <c r="W1001" s="194"/>
      <c r="X1001" s="194"/>
      <c r="Y1001" s="194"/>
      <c r="Z1001" s="204"/>
      <c r="AA1001" s="204"/>
      <c r="AB1001" s="204"/>
      <c r="AC1001" s="145"/>
      <c r="AD1001" s="149"/>
      <c r="AE1001" s="159"/>
      <c r="AF1001" s="159"/>
      <c r="AG1001" s="159"/>
      <c r="AH1001" s="159"/>
      <c r="AI1001" s="159"/>
      <c r="AJ1001" s="159"/>
      <c r="AK1001" s="171" t="s">
        <v>925</v>
      </c>
      <c r="AL1001" s="172" t="s">
        <v>925</v>
      </c>
      <c r="AM1001" s="172" t="s">
        <v>925</v>
      </c>
      <c r="AN1001" s="172" t="s">
        <v>925</v>
      </c>
      <c r="AO1001" s="172" t="s">
        <v>925</v>
      </c>
      <c r="AP1001" s="172" t="s">
        <v>925</v>
      </c>
      <c r="AQ1001" s="171"/>
      <c r="AR1001" s="184"/>
      <c r="AS1001" s="184"/>
      <c r="AT1001" s="184"/>
      <c r="AU1001" s="184"/>
      <c r="AV1001" s="184"/>
      <c r="AW1001" s="184"/>
      <c r="AX1001" s="41" t="s">
        <v>926</v>
      </c>
      <c r="AY1001" s="41" t="s">
        <v>927</v>
      </c>
      <c r="AZ1001" s="41" t="s">
        <v>66</v>
      </c>
      <c r="BA1001" s="41"/>
      <c r="BB1001" s="27"/>
      <c r="BC1001" s="41"/>
      <c r="BD1001" s="27"/>
      <c r="BE1001" s="41"/>
    </row>
    <row r="1002" spans="1:57" s="25" customFormat="1" ht="15.95" customHeight="1">
      <c r="A1002" s="219" t="s">
        <v>1403</v>
      </c>
      <c r="B1002" s="226" t="s">
        <v>1369</v>
      </c>
      <c r="C1002" s="42">
        <v>43086</v>
      </c>
      <c r="D1002" s="42"/>
      <c r="E1002" s="93" t="s">
        <v>794</v>
      </c>
      <c r="F1002" s="43" t="s">
        <v>795</v>
      </c>
      <c r="G1002" s="110" t="s">
        <v>796</v>
      </c>
      <c r="H1002" s="41" t="s">
        <v>886</v>
      </c>
      <c r="I1002" s="128"/>
      <c r="J1002" s="128"/>
      <c r="K1002" s="128"/>
      <c r="L1002" s="138"/>
      <c r="M1002" s="138" t="s">
        <v>925</v>
      </c>
      <c r="N1002" s="138" t="s">
        <v>925</v>
      </c>
      <c r="O1002" s="138" t="s">
        <v>925</v>
      </c>
      <c r="P1002" s="138" t="s">
        <v>925</v>
      </c>
      <c r="Q1002" s="138" t="s">
        <v>925</v>
      </c>
      <c r="R1002" s="204" t="s">
        <v>925</v>
      </c>
      <c r="S1002" s="204" t="s">
        <v>925</v>
      </c>
      <c r="T1002" s="194"/>
      <c r="U1002" s="194" t="s">
        <v>925</v>
      </c>
      <c r="V1002" s="194" t="s">
        <v>925</v>
      </c>
      <c r="W1002" s="194" t="s">
        <v>925</v>
      </c>
      <c r="X1002" s="194" t="s">
        <v>925</v>
      </c>
      <c r="Y1002" s="194" t="s">
        <v>925</v>
      </c>
      <c r="Z1002" s="194" t="s">
        <v>925</v>
      </c>
      <c r="AA1002" s="204" t="s">
        <v>925</v>
      </c>
      <c r="AB1002" s="204"/>
      <c r="AC1002" s="145"/>
      <c r="AD1002" s="149"/>
      <c r="AE1002" s="159"/>
      <c r="AF1002" s="159"/>
      <c r="AG1002" s="159"/>
      <c r="AH1002" s="159"/>
      <c r="AI1002" s="159"/>
      <c r="AJ1002" s="159"/>
      <c r="AK1002" s="171"/>
      <c r="AL1002" s="172"/>
      <c r="AM1002" s="172"/>
      <c r="AN1002" s="172"/>
      <c r="AO1002" s="172"/>
      <c r="AP1002" s="172"/>
      <c r="AQ1002" s="171"/>
      <c r="AR1002" s="184"/>
      <c r="AS1002" s="184"/>
      <c r="AT1002" s="184"/>
      <c r="AU1002" s="184"/>
      <c r="AV1002" s="184"/>
      <c r="AW1002" s="184"/>
      <c r="AX1002" s="41" t="s">
        <v>926</v>
      </c>
      <c r="AY1002" s="41" t="s">
        <v>927</v>
      </c>
      <c r="AZ1002" s="41" t="s">
        <v>66</v>
      </c>
      <c r="BA1002" s="41"/>
      <c r="BB1002" s="27"/>
      <c r="BC1002" s="41"/>
      <c r="BD1002" s="27"/>
      <c r="BE1002" s="41"/>
    </row>
    <row r="1003" spans="1:57" s="25" customFormat="1" ht="15.95" customHeight="1">
      <c r="A1003" s="219" t="s">
        <v>1401</v>
      </c>
      <c r="B1003" s="226" t="s">
        <v>1369</v>
      </c>
      <c r="C1003" s="42">
        <v>43086</v>
      </c>
      <c r="D1003" s="42"/>
      <c r="E1003" s="93" t="s">
        <v>785</v>
      </c>
      <c r="F1003" s="43" t="s">
        <v>1299</v>
      </c>
      <c r="G1003" s="110" t="s">
        <v>786</v>
      </c>
      <c r="H1003" s="41" t="s">
        <v>798</v>
      </c>
      <c r="I1003" s="128"/>
      <c r="J1003" s="128"/>
      <c r="K1003" s="128"/>
      <c r="L1003" s="138" t="s">
        <v>925</v>
      </c>
      <c r="M1003" s="138" t="s">
        <v>925</v>
      </c>
      <c r="N1003" s="138" t="s">
        <v>925</v>
      </c>
      <c r="O1003" s="138" t="s">
        <v>925</v>
      </c>
      <c r="P1003" s="138" t="s">
        <v>925</v>
      </c>
      <c r="Q1003" s="138" t="s">
        <v>925</v>
      </c>
      <c r="R1003" s="204"/>
      <c r="S1003" s="204"/>
      <c r="T1003" s="194"/>
      <c r="U1003" s="194" t="s">
        <v>925</v>
      </c>
      <c r="V1003" s="194" t="s">
        <v>925</v>
      </c>
      <c r="W1003" s="194" t="s">
        <v>925</v>
      </c>
      <c r="X1003" s="194" t="s">
        <v>925</v>
      </c>
      <c r="Y1003" s="194" t="s">
        <v>925</v>
      </c>
      <c r="Z1003" s="194"/>
      <c r="AA1003" s="204"/>
      <c r="AB1003" s="204"/>
      <c r="AC1003" s="145"/>
      <c r="AD1003" s="149"/>
      <c r="AE1003" s="159"/>
      <c r="AF1003" s="159"/>
      <c r="AG1003" s="159"/>
      <c r="AH1003" s="159"/>
      <c r="AI1003" s="159"/>
      <c r="AJ1003" s="159"/>
      <c r="AK1003" s="171"/>
      <c r="AL1003" s="172"/>
      <c r="AM1003" s="172"/>
      <c r="AN1003" s="172"/>
      <c r="AO1003" s="172"/>
      <c r="AP1003" s="172"/>
      <c r="AQ1003" s="171"/>
      <c r="AR1003" s="184"/>
      <c r="AS1003" s="184"/>
      <c r="AT1003" s="184"/>
      <c r="AU1003" s="184"/>
      <c r="AV1003" s="184"/>
      <c r="AW1003" s="184"/>
      <c r="AX1003" s="41" t="s">
        <v>926</v>
      </c>
      <c r="AY1003" s="41" t="s">
        <v>927</v>
      </c>
      <c r="AZ1003" s="41" t="s">
        <v>66</v>
      </c>
      <c r="BA1003" s="41"/>
      <c r="BB1003" s="27" t="s">
        <v>937</v>
      </c>
      <c r="BC1003" s="41"/>
      <c r="BD1003" s="27"/>
      <c r="BE1003" s="41"/>
    </row>
    <row r="1004" spans="1:57" s="25" customFormat="1" ht="15.95" customHeight="1">
      <c r="A1004" s="219" t="s">
        <v>1400</v>
      </c>
      <c r="B1004" s="226" t="s">
        <v>1369</v>
      </c>
      <c r="C1004" s="42">
        <v>43086</v>
      </c>
      <c r="D1004" s="42"/>
      <c r="E1004" s="93" t="s">
        <v>1118</v>
      </c>
      <c r="F1004" s="43" t="s">
        <v>1319</v>
      </c>
      <c r="G1004" s="110"/>
      <c r="H1004" s="41" t="s">
        <v>861</v>
      </c>
      <c r="I1004" s="128"/>
      <c r="J1004" s="128"/>
      <c r="K1004" s="128"/>
      <c r="L1004" s="138"/>
      <c r="M1004" s="138"/>
      <c r="N1004" s="138"/>
      <c r="O1004" s="138"/>
      <c r="P1004" s="138"/>
      <c r="Q1004" s="138"/>
      <c r="R1004" s="204"/>
      <c r="S1004" s="204"/>
      <c r="T1004" s="194"/>
      <c r="U1004" s="194"/>
      <c r="V1004" s="194"/>
      <c r="W1004" s="194"/>
      <c r="X1004" s="194"/>
      <c r="Y1004" s="194"/>
      <c r="Z1004" s="194"/>
      <c r="AA1004" s="204"/>
      <c r="AB1004" s="204"/>
      <c r="AC1004" s="145"/>
      <c r="AD1004" s="149"/>
      <c r="AE1004" s="159" t="s">
        <v>925</v>
      </c>
      <c r="AF1004" s="159" t="s">
        <v>925</v>
      </c>
      <c r="AG1004" s="159" t="s">
        <v>925</v>
      </c>
      <c r="AH1004" s="159" t="s">
        <v>925</v>
      </c>
      <c r="AI1004" s="159" t="s">
        <v>925</v>
      </c>
      <c r="AJ1004" s="159" t="s">
        <v>925</v>
      </c>
      <c r="AK1004" s="171" t="s">
        <v>925</v>
      </c>
      <c r="AL1004" s="172" t="s">
        <v>925</v>
      </c>
      <c r="AM1004" s="172" t="s">
        <v>925</v>
      </c>
      <c r="AN1004" s="172" t="s">
        <v>925</v>
      </c>
      <c r="AO1004" s="172" t="s">
        <v>925</v>
      </c>
      <c r="AP1004" s="172" t="s">
        <v>925</v>
      </c>
      <c r="AQ1004" s="171"/>
      <c r="AR1004" s="184"/>
      <c r="AS1004" s="184"/>
      <c r="AT1004" s="184"/>
      <c r="AU1004" s="184"/>
      <c r="AV1004" s="184"/>
      <c r="AW1004" s="184"/>
      <c r="AX1004" s="41"/>
      <c r="AY1004" s="41"/>
      <c r="AZ1004" s="41"/>
      <c r="BA1004" s="41"/>
      <c r="BB1004" s="27"/>
      <c r="BC1004" s="41"/>
      <c r="BD1004" s="27"/>
      <c r="BE1004" s="41"/>
    </row>
    <row r="1005" spans="1:57" s="25" customFormat="1" ht="15.95" customHeight="1">
      <c r="A1005" s="219" t="s">
        <v>1401</v>
      </c>
      <c r="B1005" s="226" t="s">
        <v>1369</v>
      </c>
      <c r="C1005" s="42">
        <v>43086</v>
      </c>
      <c r="D1005" s="42"/>
      <c r="E1005" s="93" t="s">
        <v>799</v>
      </c>
      <c r="F1005" s="43" t="s">
        <v>800</v>
      </c>
      <c r="G1005" s="110" t="s">
        <v>801</v>
      </c>
      <c r="H1005" s="41" t="s">
        <v>802</v>
      </c>
      <c r="I1005" s="128"/>
      <c r="J1005" s="128"/>
      <c r="K1005" s="128"/>
      <c r="L1005" s="138"/>
      <c r="M1005" s="138" t="s">
        <v>925</v>
      </c>
      <c r="N1005" s="138" t="s">
        <v>925</v>
      </c>
      <c r="O1005" s="138" t="s">
        <v>925</v>
      </c>
      <c r="P1005" s="138" t="s">
        <v>925</v>
      </c>
      <c r="Q1005" s="138" t="s">
        <v>925</v>
      </c>
      <c r="R1005" s="204"/>
      <c r="S1005" s="204"/>
      <c r="T1005" s="194"/>
      <c r="U1005" s="194" t="s">
        <v>925</v>
      </c>
      <c r="V1005" s="194" t="s">
        <v>925</v>
      </c>
      <c r="W1005" s="194" t="s">
        <v>925</v>
      </c>
      <c r="X1005" s="194" t="s">
        <v>925</v>
      </c>
      <c r="Y1005" s="194" t="s">
        <v>925</v>
      </c>
      <c r="Z1005" s="194"/>
      <c r="AA1005" s="204"/>
      <c r="AB1005" s="204"/>
      <c r="AC1005" s="145"/>
      <c r="AD1005" s="149"/>
      <c r="AE1005" s="159"/>
      <c r="AF1005" s="159"/>
      <c r="AG1005" s="159"/>
      <c r="AH1005" s="159"/>
      <c r="AI1005" s="159"/>
      <c r="AJ1005" s="159"/>
      <c r="AK1005" s="171"/>
      <c r="AL1005" s="172"/>
      <c r="AM1005" s="172"/>
      <c r="AN1005" s="172"/>
      <c r="AO1005" s="172"/>
      <c r="AP1005" s="172"/>
      <c r="AQ1005" s="171"/>
      <c r="AR1005" s="184"/>
      <c r="AS1005" s="184"/>
      <c r="AT1005" s="184"/>
      <c r="AU1005" s="184"/>
      <c r="AV1005" s="184"/>
      <c r="AW1005" s="184"/>
      <c r="AX1005" s="41" t="s">
        <v>926</v>
      </c>
      <c r="AY1005" s="41" t="s">
        <v>927</v>
      </c>
      <c r="AZ1005" s="41" t="s">
        <v>66</v>
      </c>
      <c r="BA1005" s="41"/>
      <c r="BB1005" s="27"/>
      <c r="BC1005" s="41"/>
      <c r="BD1005" s="27"/>
      <c r="BE1005" s="41"/>
    </row>
    <row r="1006" spans="1:57" s="25" customFormat="1" ht="15.95" customHeight="1">
      <c r="A1006" s="219" t="s">
        <v>1401</v>
      </c>
      <c r="B1006" s="226" t="s">
        <v>1369</v>
      </c>
      <c r="C1006" s="42">
        <v>43086</v>
      </c>
      <c r="D1006" s="42"/>
      <c r="E1006" s="93" t="s">
        <v>803</v>
      </c>
      <c r="F1006" s="43" t="s">
        <v>1305</v>
      </c>
      <c r="G1006" s="110" t="s">
        <v>804</v>
      </c>
      <c r="H1006" s="41" t="s">
        <v>826</v>
      </c>
      <c r="I1006" s="128"/>
      <c r="J1006" s="128"/>
      <c r="K1006" s="128"/>
      <c r="L1006" s="138"/>
      <c r="M1006" s="138" t="s">
        <v>925</v>
      </c>
      <c r="N1006" s="138" t="s">
        <v>925</v>
      </c>
      <c r="O1006" s="138" t="s">
        <v>925</v>
      </c>
      <c r="P1006" s="138" t="s">
        <v>925</v>
      </c>
      <c r="Q1006" s="138" t="s">
        <v>925</v>
      </c>
      <c r="R1006" s="204"/>
      <c r="S1006" s="204"/>
      <c r="T1006" s="194"/>
      <c r="U1006" s="194" t="s">
        <v>925</v>
      </c>
      <c r="V1006" s="194" t="s">
        <v>925</v>
      </c>
      <c r="W1006" s="194" t="s">
        <v>925</v>
      </c>
      <c r="X1006" s="194" t="s">
        <v>925</v>
      </c>
      <c r="Y1006" s="194" t="s">
        <v>925</v>
      </c>
      <c r="Z1006" s="194"/>
      <c r="AA1006" s="204"/>
      <c r="AB1006" s="204"/>
      <c r="AC1006" s="145"/>
      <c r="AD1006" s="149"/>
      <c r="AE1006" s="159"/>
      <c r="AF1006" s="159"/>
      <c r="AG1006" s="159"/>
      <c r="AH1006" s="159"/>
      <c r="AI1006" s="159"/>
      <c r="AJ1006" s="159"/>
      <c r="AK1006" s="171"/>
      <c r="AL1006" s="172"/>
      <c r="AM1006" s="172"/>
      <c r="AN1006" s="172"/>
      <c r="AO1006" s="172"/>
      <c r="AP1006" s="172"/>
      <c r="AQ1006" s="171"/>
      <c r="AR1006" s="184"/>
      <c r="AS1006" s="184"/>
      <c r="AT1006" s="184"/>
      <c r="AU1006" s="184"/>
      <c r="AV1006" s="184"/>
      <c r="AW1006" s="184"/>
      <c r="AX1006" s="41" t="s">
        <v>926</v>
      </c>
      <c r="AY1006" s="41" t="s">
        <v>927</v>
      </c>
      <c r="AZ1006" s="41" t="s">
        <v>66</v>
      </c>
      <c r="BA1006" s="41"/>
      <c r="BB1006" s="27"/>
      <c r="BC1006" s="41"/>
      <c r="BD1006" s="27"/>
      <c r="BE1006" s="41" t="s">
        <v>1077</v>
      </c>
    </row>
    <row r="1007" spans="1:57" s="25" customFormat="1" ht="15.95" customHeight="1">
      <c r="A1007" s="219" t="s">
        <v>1403</v>
      </c>
      <c r="B1007" s="226" t="s">
        <v>1369</v>
      </c>
      <c r="C1007" s="62">
        <v>43086</v>
      </c>
      <c r="D1007" s="62"/>
      <c r="E1007" s="94" t="s">
        <v>986</v>
      </c>
      <c r="F1007" s="43" t="s">
        <v>1008</v>
      </c>
      <c r="G1007" s="111" t="s">
        <v>1000</v>
      </c>
      <c r="H1007" s="64" t="s">
        <v>1376</v>
      </c>
      <c r="I1007" s="129"/>
      <c r="J1007" s="129"/>
      <c r="K1007" s="129"/>
      <c r="L1007" s="137"/>
      <c r="M1007" s="137" t="s">
        <v>925</v>
      </c>
      <c r="N1007" s="137" t="s">
        <v>925</v>
      </c>
      <c r="O1007" s="137" t="s">
        <v>925</v>
      </c>
      <c r="P1007" s="137" t="s">
        <v>925</v>
      </c>
      <c r="Q1007" s="137" t="s">
        <v>925</v>
      </c>
      <c r="R1007" s="203" t="s">
        <v>925</v>
      </c>
      <c r="S1007" s="203" t="s">
        <v>925</v>
      </c>
      <c r="T1007" s="193"/>
      <c r="U1007" s="193" t="s">
        <v>925</v>
      </c>
      <c r="V1007" s="193" t="s">
        <v>925</v>
      </c>
      <c r="W1007" s="193" t="s">
        <v>925</v>
      </c>
      <c r="X1007" s="193" t="s">
        <v>925</v>
      </c>
      <c r="Y1007" s="193" t="s">
        <v>925</v>
      </c>
      <c r="Z1007" s="193" t="s">
        <v>925</v>
      </c>
      <c r="AA1007" s="203" t="s">
        <v>925</v>
      </c>
      <c r="AB1007" s="203"/>
      <c r="AC1007" s="147"/>
      <c r="AD1007" s="148"/>
      <c r="AE1007" s="158"/>
      <c r="AF1007" s="158"/>
      <c r="AG1007" s="158"/>
      <c r="AH1007" s="158"/>
      <c r="AI1007" s="158"/>
      <c r="AJ1007" s="158"/>
      <c r="AK1007" s="169"/>
      <c r="AL1007" s="170"/>
      <c r="AM1007" s="170"/>
      <c r="AN1007" s="170"/>
      <c r="AO1007" s="170"/>
      <c r="AP1007" s="170"/>
      <c r="AQ1007" s="169"/>
      <c r="AR1007" s="183"/>
      <c r="AS1007" s="183"/>
      <c r="AT1007" s="183"/>
      <c r="AU1007" s="183"/>
      <c r="AV1007" s="183"/>
      <c r="AW1007" s="183"/>
      <c r="AX1007" s="64"/>
      <c r="AY1007" s="64"/>
      <c r="AZ1007" s="64"/>
      <c r="BA1007" s="64"/>
      <c r="BB1007" s="27"/>
      <c r="BC1007" s="64"/>
      <c r="BD1007" s="27"/>
      <c r="BE1007" s="41"/>
    </row>
    <row r="1008" spans="1:57" s="25" customFormat="1" ht="15.95" customHeight="1">
      <c r="A1008" s="219" t="s">
        <v>1401</v>
      </c>
      <c r="B1008" s="226" t="s">
        <v>1369</v>
      </c>
      <c r="C1008" s="62">
        <v>43086</v>
      </c>
      <c r="D1008" s="62"/>
      <c r="E1008" s="94" t="s">
        <v>996</v>
      </c>
      <c r="F1008" s="43" t="s">
        <v>997</v>
      </c>
      <c r="G1008" s="111" t="s">
        <v>998</v>
      </c>
      <c r="H1008" s="64" t="s">
        <v>1376</v>
      </c>
      <c r="I1008" s="129"/>
      <c r="J1008" s="129"/>
      <c r="K1008" s="129"/>
      <c r="L1008" s="137"/>
      <c r="M1008" s="137" t="s">
        <v>925</v>
      </c>
      <c r="N1008" s="137" t="s">
        <v>925</v>
      </c>
      <c r="O1008" s="137" t="s">
        <v>925</v>
      </c>
      <c r="P1008" s="137" t="s">
        <v>925</v>
      </c>
      <c r="Q1008" s="137" t="s">
        <v>925</v>
      </c>
      <c r="R1008" s="203"/>
      <c r="S1008" s="203"/>
      <c r="T1008" s="193"/>
      <c r="U1008" s="193" t="s">
        <v>925</v>
      </c>
      <c r="V1008" s="193" t="s">
        <v>925</v>
      </c>
      <c r="W1008" s="193" t="s">
        <v>925</v>
      </c>
      <c r="X1008" s="193" t="s">
        <v>925</v>
      </c>
      <c r="Y1008" s="193" t="s">
        <v>925</v>
      </c>
      <c r="Z1008" s="193"/>
      <c r="AA1008" s="203"/>
      <c r="AB1008" s="203"/>
      <c r="AC1008" s="147"/>
      <c r="AD1008" s="147"/>
      <c r="AE1008" s="158"/>
      <c r="AF1008" s="158"/>
      <c r="AG1008" s="158"/>
      <c r="AH1008" s="158"/>
      <c r="AI1008" s="158"/>
      <c r="AJ1008" s="158"/>
      <c r="AK1008" s="170"/>
      <c r="AL1008" s="170"/>
      <c r="AM1008" s="170"/>
      <c r="AN1008" s="170"/>
      <c r="AO1008" s="170"/>
      <c r="AP1008" s="170"/>
      <c r="AQ1008" s="170"/>
      <c r="AR1008" s="183"/>
      <c r="AS1008" s="183"/>
      <c r="AT1008" s="183"/>
      <c r="AU1008" s="183"/>
      <c r="AV1008" s="183"/>
      <c r="AW1008" s="183"/>
      <c r="AX1008" s="64"/>
      <c r="AY1008" s="64"/>
      <c r="AZ1008" s="64"/>
      <c r="BA1008" s="64"/>
      <c r="BB1008" s="27"/>
      <c r="BC1008" s="64"/>
      <c r="BD1008" s="27"/>
      <c r="BE1008" s="41" t="s">
        <v>1077</v>
      </c>
    </row>
    <row r="1009" spans="1:57" s="25" customFormat="1" ht="15.95" customHeight="1">
      <c r="A1009" s="219" t="s">
        <v>1403</v>
      </c>
      <c r="B1009" s="226" t="s">
        <v>1254</v>
      </c>
      <c r="C1009" s="42">
        <v>43086</v>
      </c>
      <c r="D1009" s="42"/>
      <c r="E1009" s="95" t="s">
        <v>1227</v>
      </c>
      <c r="F1009" s="65" t="s">
        <v>1049</v>
      </c>
      <c r="G1009" s="112" t="s">
        <v>1061</v>
      </c>
      <c r="H1009" s="41"/>
      <c r="I1009" s="128"/>
      <c r="J1009" s="128"/>
      <c r="K1009" s="128"/>
      <c r="L1009" s="138"/>
      <c r="M1009" s="138"/>
      <c r="N1009" s="138"/>
      <c r="O1009" s="138"/>
      <c r="P1009" s="138"/>
      <c r="Q1009" s="138"/>
      <c r="R1009" s="204"/>
      <c r="S1009" s="204"/>
      <c r="T1009" s="194"/>
      <c r="U1009" s="194" t="s">
        <v>925</v>
      </c>
      <c r="V1009" s="194" t="s">
        <v>925</v>
      </c>
      <c r="W1009" s="194" t="s">
        <v>925</v>
      </c>
      <c r="X1009" s="194" t="s">
        <v>925</v>
      </c>
      <c r="Y1009" s="194" t="s">
        <v>925</v>
      </c>
      <c r="Z1009" s="194" t="s">
        <v>925</v>
      </c>
      <c r="AA1009" s="204" t="s">
        <v>925</v>
      </c>
      <c r="AB1009" s="204"/>
      <c r="AC1009" s="145"/>
      <c r="AD1009" s="145"/>
      <c r="AE1009" s="159"/>
      <c r="AF1009" s="159"/>
      <c r="AG1009" s="159"/>
      <c r="AH1009" s="159"/>
      <c r="AI1009" s="159"/>
      <c r="AJ1009" s="159"/>
      <c r="AK1009" s="172"/>
      <c r="AL1009" s="172"/>
      <c r="AM1009" s="172"/>
      <c r="AN1009" s="172"/>
      <c r="AO1009" s="172"/>
      <c r="AP1009" s="172"/>
      <c r="AQ1009" s="172"/>
      <c r="AR1009" s="184"/>
      <c r="AS1009" s="184"/>
      <c r="AT1009" s="184"/>
      <c r="AU1009" s="184"/>
      <c r="AV1009" s="184"/>
      <c r="AW1009" s="184"/>
      <c r="AX1009" s="41"/>
      <c r="AY1009" s="41" t="s">
        <v>927</v>
      </c>
      <c r="AZ1009" s="41"/>
      <c r="BA1009" s="41"/>
      <c r="BB1009" s="27"/>
      <c r="BC1009" s="41"/>
      <c r="BD1009" s="27"/>
      <c r="BE1009" s="41"/>
    </row>
    <row r="1010" spans="1:57" s="25" customFormat="1" ht="15.95" customHeight="1">
      <c r="A1010" s="219" t="s">
        <v>1401</v>
      </c>
      <c r="B1010" s="226" t="s">
        <v>1369</v>
      </c>
      <c r="C1010" s="66">
        <v>43086</v>
      </c>
      <c r="D1010" s="42"/>
      <c r="E1010" s="93" t="s">
        <v>1051</v>
      </c>
      <c r="F1010" s="43" t="s">
        <v>1308</v>
      </c>
      <c r="G1010" s="110" t="s">
        <v>1052</v>
      </c>
      <c r="H1010" s="41"/>
      <c r="I1010" s="128"/>
      <c r="J1010" s="128"/>
      <c r="K1010" s="128"/>
      <c r="L1010" s="138"/>
      <c r="M1010" s="138" t="s">
        <v>925</v>
      </c>
      <c r="N1010" s="138" t="s">
        <v>925</v>
      </c>
      <c r="O1010" s="138" t="s">
        <v>925</v>
      </c>
      <c r="P1010" s="138" t="s">
        <v>925</v>
      </c>
      <c r="Q1010" s="138" t="s">
        <v>925</v>
      </c>
      <c r="R1010" s="204"/>
      <c r="S1010" s="204"/>
      <c r="T1010" s="194"/>
      <c r="U1010" s="194" t="s">
        <v>925</v>
      </c>
      <c r="V1010" s="194" t="s">
        <v>925</v>
      </c>
      <c r="W1010" s="194" t="s">
        <v>925</v>
      </c>
      <c r="X1010" s="194" t="s">
        <v>925</v>
      </c>
      <c r="Y1010" s="194" t="s">
        <v>925</v>
      </c>
      <c r="Z1010" s="194"/>
      <c r="AA1010" s="204"/>
      <c r="AB1010" s="204"/>
      <c r="AC1010" s="145"/>
      <c r="AD1010" s="149"/>
      <c r="AE1010" s="159"/>
      <c r="AF1010" s="159"/>
      <c r="AG1010" s="159"/>
      <c r="AH1010" s="159"/>
      <c r="AI1010" s="159"/>
      <c r="AJ1010" s="159"/>
      <c r="AK1010" s="171"/>
      <c r="AL1010" s="172"/>
      <c r="AM1010" s="172"/>
      <c r="AN1010" s="172"/>
      <c r="AO1010" s="172"/>
      <c r="AP1010" s="172"/>
      <c r="AQ1010" s="171"/>
      <c r="AR1010" s="184"/>
      <c r="AS1010" s="184"/>
      <c r="AT1010" s="184"/>
      <c r="AU1010" s="184"/>
      <c r="AV1010" s="184"/>
      <c r="AW1010" s="184"/>
      <c r="AX1010" s="41"/>
      <c r="AY1010" s="41" t="s">
        <v>927</v>
      </c>
      <c r="AZ1010" s="41"/>
      <c r="BA1010" s="41"/>
      <c r="BB1010" s="27"/>
      <c r="BC1010" s="41"/>
      <c r="BD1010" s="27"/>
      <c r="BE1010" s="41" t="s">
        <v>1129</v>
      </c>
    </row>
    <row r="1011" spans="1:57" s="25" customFormat="1" ht="15.95" customHeight="1">
      <c r="A1011" s="219" t="s">
        <v>1403</v>
      </c>
      <c r="B1011" s="226" t="s">
        <v>1369</v>
      </c>
      <c r="C1011" s="42">
        <v>43086</v>
      </c>
      <c r="D1011" s="42"/>
      <c r="E1011" s="93" t="s">
        <v>1094</v>
      </c>
      <c r="F1011" s="43" t="s">
        <v>1314</v>
      </c>
      <c r="G1011" s="110" t="s">
        <v>1095</v>
      </c>
      <c r="H1011" s="41" t="s">
        <v>1096</v>
      </c>
      <c r="I1011" s="128"/>
      <c r="J1011" s="128"/>
      <c r="K1011" s="128"/>
      <c r="L1011" s="138"/>
      <c r="M1011" s="138" t="s">
        <v>925</v>
      </c>
      <c r="N1011" s="138" t="s">
        <v>925</v>
      </c>
      <c r="O1011" s="138" t="s">
        <v>925</v>
      </c>
      <c r="P1011" s="138" t="s">
        <v>925</v>
      </c>
      <c r="Q1011" s="138" t="s">
        <v>925</v>
      </c>
      <c r="R1011" s="204" t="s">
        <v>925</v>
      </c>
      <c r="S1011" s="204" t="s">
        <v>925</v>
      </c>
      <c r="T1011" s="194"/>
      <c r="U1011" s="194" t="s">
        <v>925</v>
      </c>
      <c r="V1011" s="194" t="s">
        <v>925</v>
      </c>
      <c r="W1011" s="194" t="s">
        <v>925</v>
      </c>
      <c r="X1011" s="194" t="s">
        <v>925</v>
      </c>
      <c r="Y1011" s="194" t="s">
        <v>925</v>
      </c>
      <c r="Z1011" s="194" t="s">
        <v>925</v>
      </c>
      <c r="AA1011" s="204" t="s">
        <v>925</v>
      </c>
      <c r="AB1011" s="204"/>
      <c r="AC1011" s="145"/>
      <c r="AD1011" s="149"/>
      <c r="AE1011" s="159"/>
      <c r="AF1011" s="159"/>
      <c r="AG1011" s="159"/>
      <c r="AH1011" s="159"/>
      <c r="AI1011" s="159"/>
      <c r="AJ1011" s="159"/>
      <c r="AK1011" s="171"/>
      <c r="AL1011" s="172"/>
      <c r="AM1011" s="172"/>
      <c r="AN1011" s="172"/>
      <c r="AO1011" s="172"/>
      <c r="AP1011" s="172"/>
      <c r="AQ1011" s="171"/>
      <c r="AR1011" s="184"/>
      <c r="AS1011" s="184"/>
      <c r="AT1011" s="184"/>
      <c r="AU1011" s="184"/>
      <c r="AV1011" s="184"/>
      <c r="AW1011" s="184"/>
      <c r="AX1011" s="26"/>
      <c r="AY1011" s="26"/>
      <c r="AZ1011" s="41"/>
      <c r="BA1011" s="41"/>
      <c r="BB1011" s="41"/>
      <c r="BC1011" s="41"/>
      <c r="BD1011" s="41" t="s">
        <v>1202</v>
      </c>
      <c r="BE1011" s="41" t="s">
        <v>1093</v>
      </c>
    </row>
    <row r="1012" spans="1:57" s="25" customFormat="1" ht="15.95" customHeight="1">
      <c r="A1012" s="219" t="s">
        <v>1401</v>
      </c>
      <c r="B1012" s="226" t="s">
        <v>1369</v>
      </c>
      <c r="C1012" s="42">
        <v>43086</v>
      </c>
      <c r="D1012" s="42"/>
      <c r="E1012" s="93" t="s">
        <v>248</v>
      </c>
      <c r="F1012" s="43" t="s">
        <v>1105</v>
      </c>
      <c r="G1012" s="110" t="s">
        <v>1106</v>
      </c>
      <c r="H1012" s="41"/>
      <c r="I1012" s="128"/>
      <c r="J1012" s="128"/>
      <c r="K1012" s="128"/>
      <c r="L1012" s="138"/>
      <c r="M1012" s="138" t="s">
        <v>925</v>
      </c>
      <c r="N1012" s="138" t="s">
        <v>925</v>
      </c>
      <c r="O1012" s="138" t="s">
        <v>925</v>
      </c>
      <c r="P1012" s="138" t="s">
        <v>925</v>
      </c>
      <c r="Q1012" s="138" t="s">
        <v>925</v>
      </c>
      <c r="R1012" s="204"/>
      <c r="S1012" s="204"/>
      <c r="T1012" s="194"/>
      <c r="U1012" s="194" t="s">
        <v>925</v>
      </c>
      <c r="V1012" s="194" t="s">
        <v>925</v>
      </c>
      <c r="W1012" s="194" t="s">
        <v>925</v>
      </c>
      <c r="X1012" s="194" t="s">
        <v>925</v>
      </c>
      <c r="Y1012" s="194" t="s">
        <v>925</v>
      </c>
      <c r="Z1012" s="194"/>
      <c r="AA1012" s="204"/>
      <c r="AB1012" s="204"/>
      <c r="AC1012" s="145"/>
      <c r="AD1012" s="149"/>
      <c r="AE1012" s="159"/>
      <c r="AF1012" s="159"/>
      <c r="AG1012" s="159"/>
      <c r="AH1012" s="159"/>
      <c r="AI1012" s="159"/>
      <c r="AJ1012" s="159"/>
      <c r="AK1012" s="171"/>
      <c r="AL1012" s="172"/>
      <c r="AM1012" s="172"/>
      <c r="AN1012" s="172"/>
      <c r="AO1012" s="172"/>
      <c r="AP1012" s="172"/>
      <c r="AQ1012" s="171"/>
      <c r="AR1012" s="184"/>
      <c r="AS1012" s="184"/>
      <c r="AT1012" s="184"/>
      <c r="AU1012" s="184"/>
      <c r="AV1012" s="184"/>
      <c r="AW1012" s="184"/>
      <c r="AX1012" s="26"/>
      <c r="AY1012" s="26"/>
      <c r="AZ1012" s="41"/>
      <c r="BA1012" s="41"/>
      <c r="BB1012" s="41"/>
      <c r="BC1012" s="41"/>
      <c r="BD1012" s="27"/>
      <c r="BE1012" s="41"/>
    </row>
    <row r="1013" spans="1:57" s="25" customFormat="1" ht="15.95" customHeight="1">
      <c r="A1013" s="219" t="s">
        <v>1403</v>
      </c>
      <c r="B1013" s="226" t="s">
        <v>1254</v>
      </c>
      <c r="C1013" s="42">
        <v>43086</v>
      </c>
      <c r="D1013" s="42">
        <v>43086</v>
      </c>
      <c r="E1013" s="93" t="s">
        <v>1079</v>
      </c>
      <c r="F1013" s="43" t="s">
        <v>1307</v>
      </c>
      <c r="G1013" s="110" t="s">
        <v>145</v>
      </c>
      <c r="H1013" s="41" t="s">
        <v>1080</v>
      </c>
      <c r="I1013" s="128"/>
      <c r="J1013" s="128"/>
      <c r="K1013" s="128"/>
      <c r="L1013" s="138"/>
      <c r="M1013" s="138"/>
      <c r="N1013" s="138"/>
      <c r="O1013" s="138"/>
      <c r="P1013" s="138"/>
      <c r="Q1013" s="138"/>
      <c r="R1013" s="204"/>
      <c r="S1013" s="204"/>
      <c r="T1013" s="194" t="s">
        <v>925</v>
      </c>
      <c r="U1013" s="194" t="s">
        <v>925</v>
      </c>
      <c r="V1013" s="194" t="s">
        <v>925</v>
      </c>
      <c r="W1013" s="194" t="s">
        <v>925</v>
      </c>
      <c r="X1013" s="194" t="s">
        <v>925</v>
      </c>
      <c r="Y1013" s="194" t="s">
        <v>925</v>
      </c>
      <c r="Z1013" s="194" t="s">
        <v>925</v>
      </c>
      <c r="AA1013" s="204" t="s">
        <v>925</v>
      </c>
      <c r="AB1013" s="204"/>
      <c r="AC1013" s="145"/>
      <c r="AD1013" s="149"/>
      <c r="AE1013" s="159"/>
      <c r="AF1013" s="159"/>
      <c r="AG1013" s="159"/>
      <c r="AH1013" s="159"/>
      <c r="AI1013" s="159"/>
      <c r="AJ1013" s="159"/>
      <c r="AK1013" s="171"/>
      <c r="AL1013" s="172"/>
      <c r="AM1013" s="172"/>
      <c r="AN1013" s="172"/>
      <c r="AO1013" s="172"/>
      <c r="AP1013" s="172"/>
      <c r="AQ1013" s="171"/>
      <c r="AR1013" s="184"/>
      <c r="AS1013" s="184"/>
      <c r="AT1013" s="184"/>
      <c r="AU1013" s="184"/>
      <c r="AV1013" s="184"/>
      <c r="AW1013" s="184"/>
      <c r="AX1013" s="26"/>
      <c r="AY1013" s="26"/>
      <c r="AZ1013" s="41" t="s">
        <v>926</v>
      </c>
      <c r="BA1013" s="41" t="s">
        <v>927</v>
      </c>
      <c r="BB1013" s="41" t="s">
        <v>66</v>
      </c>
      <c r="BC1013" s="41"/>
      <c r="BD1013" s="27"/>
      <c r="BE1013" s="41"/>
    </row>
    <row r="1014" spans="1:57" s="25" customFormat="1" ht="15.95" customHeight="1">
      <c r="A1014" s="219" t="s">
        <v>1403</v>
      </c>
      <c r="B1014" s="226" t="s">
        <v>1369</v>
      </c>
      <c r="C1014" s="42">
        <v>43086</v>
      </c>
      <c r="D1014" s="42"/>
      <c r="E1014" s="93" t="s">
        <v>1108</v>
      </c>
      <c r="F1014" s="43" t="s">
        <v>1251</v>
      </c>
      <c r="G1014" s="110" t="s">
        <v>1351</v>
      </c>
      <c r="H1014" s="41" t="s">
        <v>1168</v>
      </c>
      <c r="I1014" s="128"/>
      <c r="J1014" s="128"/>
      <c r="K1014" s="128"/>
      <c r="L1014" s="138"/>
      <c r="M1014" s="138" t="s">
        <v>925</v>
      </c>
      <c r="N1014" s="138" t="s">
        <v>925</v>
      </c>
      <c r="O1014" s="138" t="s">
        <v>925</v>
      </c>
      <c r="P1014" s="138" t="s">
        <v>925</v>
      </c>
      <c r="Q1014" s="138" t="s">
        <v>925</v>
      </c>
      <c r="R1014" s="204" t="s">
        <v>925</v>
      </c>
      <c r="S1014" s="204" t="s">
        <v>925</v>
      </c>
      <c r="T1014" s="194"/>
      <c r="U1014" s="194" t="s">
        <v>925</v>
      </c>
      <c r="V1014" s="194" t="s">
        <v>925</v>
      </c>
      <c r="W1014" s="194" t="s">
        <v>925</v>
      </c>
      <c r="X1014" s="194" t="s">
        <v>925</v>
      </c>
      <c r="Y1014" s="194" t="s">
        <v>925</v>
      </c>
      <c r="Z1014" s="194"/>
      <c r="AA1014" s="204"/>
      <c r="AB1014" s="204"/>
      <c r="AC1014" s="145"/>
      <c r="AD1014" s="149"/>
      <c r="AE1014" s="159"/>
      <c r="AF1014" s="159"/>
      <c r="AG1014" s="159"/>
      <c r="AH1014" s="159"/>
      <c r="AI1014" s="159"/>
      <c r="AJ1014" s="159"/>
      <c r="AK1014" s="171"/>
      <c r="AL1014" s="172"/>
      <c r="AM1014" s="172"/>
      <c r="AN1014" s="172"/>
      <c r="AO1014" s="172"/>
      <c r="AP1014" s="172"/>
      <c r="AQ1014" s="171"/>
      <c r="AR1014" s="184"/>
      <c r="AS1014" s="184"/>
      <c r="AT1014" s="184"/>
      <c r="AU1014" s="184"/>
      <c r="AV1014" s="184"/>
      <c r="AW1014" s="184"/>
      <c r="AX1014" s="26"/>
      <c r="AY1014" s="26"/>
      <c r="AZ1014" s="41"/>
      <c r="BA1014" s="41"/>
      <c r="BB1014" s="41"/>
      <c r="BC1014" s="41"/>
      <c r="BD1014" s="27"/>
      <c r="BE1014" s="41"/>
    </row>
    <row r="1015" spans="1:57" s="25" customFormat="1" ht="15.95" customHeight="1">
      <c r="A1015" s="219" t="s">
        <v>1403</v>
      </c>
      <c r="B1015" s="226" t="s">
        <v>1369</v>
      </c>
      <c r="C1015" s="42">
        <v>43086</v>
      </c>
      <c r="D1015" s="42"/>
      <c r="E1015" s="93" t="s">
        <v>1087</v>
      </c>
      <c r="F1015" s="43" t="s">
        <v>1313</v>
      </c>
      <c r="G1015" s="110" t="s">
        <v>1088</v>
      </c>
      <c r="H1015" s="41" t="s">
        <v>1204</v>
      </c>
      <c r="I1015" s="128"/>
      <c r="J1015" s="128"/>
      <c r="K1015" s="128"/>
      <c r="L1015" s="138"/>
      <c r="M1015" s="138" t="s">
        <v>925</v>
      </c>
      <c r="N1015" s="138" t="s">
        <v>925</v>
      </c>
      <c r="O1015" s="138" t="s">
        <v>925</v>
      </c>
      <c r="P1015" s="138" t="s">
        <v>925</v>
      </c>
      <c r="Q1015" s="138" t="s">
        <v>925</v>
      </c>
      <c r="R1015" s="204" t="s">
        <v>925</v>
      </c>
      <c r="S1015" s="204" t="s">
        <v>925</v>
      </c>
      <c r="T1015" s="194"/>
      <c r="U1015" s="194" t="s">
        <v>925</v>
      </c>
      <c r="V1015" s="194" t="s">
        <v>925</v>
      </c>
      <c r="W1015" s="194" t="s">
        <v>925</v>
      </c>
      <c r="X1015" s="194" t="s">
        <v>925</v>
      </c>
      <c r="Y1015" s="194" t="s">
        <v>925</v>
      </c>
      <c r="Z1015" s="194"/>
      <c r="AA1015" s="204"/>
      <c r="AB1015" s="204"/>
      <c r="AC1015" s="145"/>
      <c r="AD1015" s="149"/>
      <c r="AE1015" s="159"/>
      <c r="AF1015" s="159"/>
      <c r="AG1015" s="159"/>
      <c r="AH1015" s="159"/>
      <c r="AI1015" s="159"/>
      <c r="AJ1015" s="159"/>
      <c r="AK1015" s="171"/>
      <c r="AL1015" s="172"/>
      <c r="AM1015" s="172"/>
      <c r="AN1015" s="172"/>
      <c r="AO1015" s="172"/>
      <c r="AP1015" s="172"/>
      <c r="AQ1015" s="171"/>
      <c r="AR1015" s="184"/>
      <c r="AS1015" s="184"/>
      <c r="AT1015" s="184"/>
      <c r="AU1015" s="184"/>
      <c r="AV1015" s="184"/>
      <c r="AW1015" s="184"/>
      <c r="AX1015" s="26"/>
      <c r="AY1015" s="26"/>
      <c r="AZ1015" s="41" t="s">
        <v>926</v>
      </c>
      <c r="BA1015" s="41" t="s">
        <v>927</v>
      </c>
      <c r="BB1015" s="41" t="s">
        <v>66</v>
      </c>
      <c r="BC1015" s="41"/>
      <c r="BD1015" s="27"/>
      <c r="BE1015" s="41"/>
    </row>
    <row r="1016" spans="1:57" s="25" customFormat="1" ht="15.95" customHeight="1">
      <c r="A1016" s="219"/>
      <c r="B1016" s="226"/>
      <c r="C1016" s="42"/>
      <c r="D1016" s="42"/>
      <c r="E1016" s="93"/>
      <c r="F1016" s="43"/>
      <c r="G1016" s="110"/>
      <c r="H1016" s="41"/>
      <c r="I1016" s="128"/>
      <c r="J1016" s="128"/>
      <c r="K1016" s="128"/>
      <c r="L1016" s="138"/>
      <c r="M1016" s="138"/>
      <c r="N1016" s="138"/>
      <c r="O1016" s="138"/>
      <c r="P1016" s="138"/>
      <c r="Q1016" s="138"/>
      <c r="R1016" s="204"/>
      <c r="S1016" s="204"/>
      <c r="T1016" s="194"/>
      <c r="U1016" s="194"/>
      <c r="V1016" s="194"/>
      <c r="W1016" s="194"/>
      <c r="X1016" s="194"/>
      <c r="Y1016" s="194"/>
      <c r="Z1016" s="194"/>
      <c r="AA1016" s="204"/>
      <c r="AB1016" s="204"/>
      <c r="AC1016" s="145"/>
      <c r="AD1016" s="149"/>
      <c r="AE1016" s="159"/>
      <c r="AF1016" s="159"/>
      <c r="AG1016" s="159"/>
      <c r="AH1016" s="159"/>
      <c r="AI1016" s="159"/>
      <c r="AJ1016" s="159"/>
      <c r="AK1016" s="171"/>
      <c r="AL1016" s="172"/>
      <c r="AM1016" s="172"/>
      <c r="AN1016" s="172"/>
      <c r="AO1016" s="172"/>
      <c r="AP1016" s="172"/>
      <c r="AQ1016" s="171"/>
      <c r="AR1016" s="184"/>
      <c r="AS1016" s="184"/>
      <c r="AT1016" s="184"/>
      <c r="AU1016" s="184"/>
      <c r="AV1016" s="184"/>
      <c r="AW1016" s="184"/>
      <c r="AX1016" s="26"/>
      <c r="AY1016" s="26"/>
      <c r="AZ1016" s="41"/>
      <c r="BA1016" s="41"/>
      <c r="BB1016" s="41"/>
      <c r="BC1016" s="41"/>
      <c r="BD1016" s="27"/>
      <c r="BE1016" s="41"/>
    </row>
    <row r="1017" spans="1:57" s="25" customFormat="1" ht="15.95" customHeight="1">
      <c r="A1017" s="219" t="s">
        <v>1403</v>
      </c>
      <c r="B1017" s="226" t="s">
        <v>1369</v>
      </c>
      <c r="C1017" s="42">
        <v>43091</v>
      </c>
      <c r="D1017" s="42"/>
      <c r="E1017" s="93" t="s">
        <v>811</v>
      </c>
      <c r="F1017" s="43" t="s">
        <v>1303</v>
      </c>
      <c r="G1017" s="110" t="s">
        <v>906</v>
      </c>
      <c r="H1017" s="41" t="s">
        <v>813</v>
      </c>
      <c r="I1017" s="128"/>
      <c r="J1017" s="128"/>
      <c r="K1017" s="128"/>
      <c r="L1017" s="138"/>
      <c r="M1017" s="138" t="s">
        <v>925</v>
      </c>
      <c r="N1017" s="138" t="s">
        <v>925</v>
      </c>
      <c r="O1017" s="138" t="s">
        <v>925</v>
      </c>
      <c r="P1017" s="138" t="s">
        <v>925</v>
      </c>
      <c r="Q1017" s="138" t="s">
        <v>925</v>
      </c>
      <c r="R1017" s="204" t="s">
        <v>925</v>
      </c>
      <c r="S1017" s="204" t="s">
        <v>925</v>
      </c>
      <c r="T1017" s="194"/>
      <c r="U1017" s="194" t="s">
        <v>925</v>
      </c>
      <c r="V1017" s="194" t="s">
        <v>925</v>
      </c>
      <c r="W1017" s="194" t="s">
        <v>925</v>
      </c>
      <c r="X1017" s="194" t="s">
        <v>925</v>
      </c>
      <c r="Y1017" s="194" t="s">
        <v>925</v>
      </c>
      <c r="Z1017" s="194" t="s">
        <v>925</v>
      </c>
      <c r="AA1017" s="204" t="s">
        <v>925</v>
      </c>
      <c r="AB1017" s="204" t="s">
        <v>925</v>
      </c>
      <c r="AC1017" s="145"/>
      <c r="AD1017" s="149"/>
      <c r="AE1017" s="159"/>
      <c r="AF1017" s="159"/>
      <c r="AG1017" s="159"/>
      <c r="AH1017" s="159"/>
      <c r="AI1017" s="159"/>
      <c r="AJ1017" s="159"/>
      <c r="AK1017" s="171"/>
      <c r="AL1017" s="172"/>
      <c r="AM1017" s="172"/>
      <c r="AN1017" s="172"/>
      <c r="AO1017" s="172"/>
      <c r="AP1017" s="172"/>
      <c r="AQ1017" s="171"/>
      <c r="AR1017" s="184"/>
      <c r="AS1017" s="184"/>
      <c r="AT1017" s="184"/>
      <c r="AU1017" s="184"/>
      <c r="AV1017" s="184"/>
      <c r="AW1017" s="184"/>
      <c r="AX1017" s="41" t="s">
        <v>926</v>
      </c>
      <c r="AY1017" s="41" t="s">
        <v>927</v>
      </c>
      <c r="AZ1017" s="41" t="s">
        <v>66</v>
      </c>
      <c r="BA1017" s="41"/>
      <c r="BB1017" s="27"/>
      <c r="BC1017" s="41"/>
      <c r="BD1017" s="27"/>
      <c r="BE1017" s="41"/>
    </row>
    <row r="1018" spans="1:57" s="25" customFormat="1" ht="15.95" customHeight="1">
      <c r="A1018" s="219"/>
      <c r="B1018" s="226"/>
      <c r="C1018" s="42"/>
      <c r="D1018" s="42"/>
      <c r="E1018" s="93"/>
      <c r="F1018" s="43"/>
      <c r="G1018" s="110"/>
      <c r="H1018" s="41"/>
      <c r="I1018" s="128"/>
      <c r="J1018" s="128"/>
      <c r="K1018" s="128"/>
      <c r="L1018" s="138"/>
      <c r="M1018" s="138"/>
      <c r="N1018" s="138"/>
      <c r="O1018" s="138"/>
      <c r="P1018" s="138"/>
      <c r="Q1018" s="138"/>
      <c r="R1018" s="204"/>
      <c r="S1018" s="204"/>
      <c r="T1018" s="194"/>
      <c r="U1018" s="194"/>
      <c r="V1018" s="194"/>
      <c r="W1018" s="194"/>
      <c r="X1018" s="194"/>
      <c r="Y1018" s="194"/>
      <c r="Z1018" s="194"/>
      <c r="AA1018" s="204"/>
      <c r="AB1018" s="204"/>
      <c r="AC1018" s="145"/>
      <c r="AD1018" s="149"/>
      <c r="AE1018" s="159"/>
      <c r="AF1018" s="159"/>
      <c r="AG1018" s="159"/>
      <c r="AH1018" s="159"/>
      <c r="AI1018" s="159"/>
      <c r="AJ1018" s="159"/>
      <c r="AK1018" s="171"/>
      <c r="AL1018" s="172"/>
      <c r="AM1018" s="172"/>
      <c r="AN1018" s="172"/>
      <c r="AO1018" s="172"/>
      <c r="AP1018" s="172"/>
      <c r="AQ1018" s="171"/>
      <c r="AR1018" s="184"/>
      <c r="AS1018" s="184"/>
      <c r="AT1018" s="184"/>
      <c r="AU1018" s="184"/>
      <c r="AV1018" s="184"/>
      <c r="AW1018" s="184"/>
      <c r="AX1018" s="41"/>
      <c r="AY1018" s="41"/>
      <c r="AZ1018" s="41"/>
      <c r="BA1018" s="41"/>
      <c r="BB1018" s="27"/>
      <c r="BC1018" s="41"/>
      <c r="BD1018" s="27"/>
      <c r="BE1018" s="41"/>
    </row>
    <row r="1019" spans="1:57" s="25" customFormat="1" ht="15.95" customHeight="1">
      <c r="A1019" s="219" t="s">
        <v>1400</v>
      </c>
      <c r="B1019" s="226" t="s">
        <v>1255</v>
      </c>
      <c r="C1019" s="42">
        <v>43095</v>
      </c>
      <c r="D1019" s="42"/>
      <c r="E1019" s="93" t="s">
        <v>791</v>
      </c>
      <c r="F1019" s="43" t="s">
        <v>1302</v>
      </c>
      <c r="G1019" s="110" t="s">
        <v>839</v>
      </c>
      <c r="H1019" s="41" t="s">
        <v>840</v>
      </c>
      <c r="I1019" s="128"/>
      <c r="J1019" s="128"/>
      <c r="K1019" s="128"/>
      <c r="L1019" s="138"/>
      <c r="M1019" s="138"/>
      <c r="N1019" s="138"/>
      <c r="O1019" s="138"/>
      <c r="P1019" s="138"/>
      <c r="Q1019" s="138"/>
      <c r="R1019" s="204"/>
      <c r="S1019" s="204"/>
      <c r="T1019" s="194"/>
      <c r="U1019" s="194"/>
      <c r="V1019" s="194"/>
      <c r="W1019" s="194"/>
      <c r="X1019" s="194"/>
      <c r="Y1019" s="194"/>
      <c r="Z1019" s="194"/>
      <c r="AA1019" s="204"/>
      <c r="AB1019" s="204"/>
      <c r="AC1019" s="145"/>
      <c r="AD1019" s="149"/>
      <c r="AE1019" s="159" t="s">
        <v>925</v>
      </c>
      <c r="AF1019" s="159" t="s">
        <v>925</v>
      </c>
      <c r="AG1019" s="159" t="s">
        <v>925</v>
      </c>
      <c r="AH1019" s="159" t="s">
        <v>925</v>
      </c>
      <c r="AI1019" s="159" t="s">
        <v>925</v>
      </c>
      <c r="AJ1019" s="159" t="s">
        <v>925</v>
      </c>
      <c r="AK1019" s="171"/>
      <c r="AL1019" s="172"/>
      <c r="AM1019" s="172"/>
      <c r="AN1019" s="172"/>
      <c r="AO1019" s="172"/>
      <c r="AP1019" s="172"/>
      <c r="AQ1019" s="171"/>
      <c r="AR1019" s="184"/>
      <c r="AS1019" s="184"/>
      <c r="AT1019" s="184"/>
      <c r="AU1019" s="184"/>
      <c r="AV1019" s="184"/>
      <c r="AW1019" s="184"/>
      <c r="AX1019" s="41" t="s">
        <v>926</v>
      </c>
      <c r="AY1019" s="41" t="s">
        <v>927</v>
      </c>
      <c r="AZ1019" s="41" t="s">
        <v>66</v>
      </c>
      <c r="BA1019" s="41" t="s">
        <v>969</v>
      </c>
      <c r="BB1019" s="27"/>
      <c r="BC1019" s="41" t="s">
        <v>970</v>
      </c>
      <c r="BD1019" s="27"/>
      <c r="BE1019" s="41" t="s">
        <v>1111</v>
      </c>
    </row>
    <row r="1020" spans="1:57" s="25" customFormat="1" ht="15.95" customHeight="1">
      <c r="A1020" s="219" t="s">
        <v>1400</v>
      </c>
      <c r="B1020" s="226" t="s">
        <v>1254</v>
      </c>
      <c r="C1020" s="42">
        <v>43096</v>
      </c>
      <c r="D1020" s="42"/>
      <c r="E1020" s="93" t="s">
        <v>791</v>
      </c>
      <c r="F1020" s="43" t="s">
        <v>1302</v>
      </c>
      <c r="G1020" s="110" t="s">
        <v>839</v>
      </c>
      <c r="H1020" s="41" t="s">
        <v>908</v>
      </c>
      <c r="I1020" s="128"/>
      <c r="J1020" s="128"/>
      <c r="K1020" s="128"/>
      <c r="L1020" s="138"/>
      <c r="M1020" s="138"/>
      <c r="N1020" s="138"/>
      <c r="O1020" s="138"/>
      <c r="P1020" s="138"/>
      <c r="Q1020" s="138"/>
      <c r="R1020" s="204"/>
      <c r="S1020" s="204"/>
      <c r="T1020" s="194"/>
      <c r="U1020" s="194"/>
      <c r="V1020" s="194"/>
      <c r="W1020" s="194"/>
      <c r="X1020" s="194"/>
      <c r="Y1020" s="194"/>
      <c r="Z1020" s="194"/>
      <c r="AA1020" s="204"/>
      <c r="AB1020" s="204"/>
      <c r="AC1020" s="145"/>
      <c r="AD1020" s="149"/>
      <c r="AE1020" s="159"/>
      <c r="AF1020" s="159"/>
      <c r="AG1020" s="159"/>
      <c r="AH1020" s="159"/>
      <c r="AI1020" s="159"/>
      <c r="AJ1020" s="159"/>
      <c r="AK1020" s="171" t="s">
        <v>925</v>
      </c>
      <c r="AL1020" s="172" t="s">
        <v>925</v>
      </c>
      <c r="AM1020" s="172" t="s">
        <v>925</v>
      </c>
      <c r="AN1020" s="172" t="s">
        <v>925</v>
      </c>
      <c r="AO1020" s="172" t="s">
        <v>925</v>
      </c>
      <c r="AP1020" s="172" t="s">
        <v>925</v>
      </c>
      <c r="AQ1020" s="171"/>
      <c r="AR1020" s="184"/>
      <c r="AS1020" s="184"/>
      <c r="AT1020" s="184"/>
      <c r="AU1020" s="184"/>
      <c r="AV1020" s="184"/>
      <c r="AW1020" s="184"/>
      <c r="AX1020" s="41" t="s">
        <v>926</v>
      </c>
      <c r="AY1020" s="41" t="s">
        <v>927</v>
      </c>
      <c r="AZ1020" s="41" t="s">
        <v>66</v>
      </c>
      <c r="BA1020" s="41" t="s">
        <v>969</v>
      </c>
      <c r="BB1020" s="27"/>
      <c r="BC1020" s="41" t="s">
        <v>970</v>
      </c>
      <c r="BD1020" s="27"/>
      <c r="BE1020" s="41"/>
    </row>
    <row r="1021" spans="1:57" s="25" customFormat="1" ht="15.95" customHeight="1">
      <c r="A1021" s="219" t="s">
        <v>1403</v>
      </c>
      <c r="B1021" s="226" t="s">
        <v>1369</v>
      </c>
      <c r="C1021" s="42">
        <v>43097</v>
      </c>
      <c r="D1021" s="42"/>
      <c r="E1021" s="93" t="s">
        <v>791</v>
      </c>
      <c r="F1021" s="43" t="s">
        <v>1302</v>
      </c>
      <c r="G1021" s="110" t="s">
        <v>839</v>
      </c>
      <c r="H1021" s="41" t="s">
        <v>923</v>
      </c>
      <c r="I1021" s="128"/>
      <c r="J1021" s="128"/>
      <c r="K1021" s="128"/>
      <c r="L1021" s="138"/>
      <c r="M1021" s="138"/>
      <c r="N1021" s="138"/>
      <c r="O1021" s="138"/>
      <c r="P1021" s="138"/>
      <c r="Q1021" s="138"/>
      <c r="R1021" s="204" t="s">
        <v>925</v>
      </c>
      <c r="S1021" s="204" t="s">
        <v>925</v>
      </c>
      <c r="T1021" s="194"/>
      <c r="U1021" s="194"/>
      <c r="V1021" s="194"/>
      <c r="W1021" s="194"/>
      <c r="X1021" s="194"/>
      <c r="Y1021" s="194"/>
      <c r="Z1021" s="194" t="s">
        <v>925</v>
      </c>
      <c r="AA1021" s="204" t="s">
        <v>925</v>
      </c>
      <c r="AB1021" s="204" t="s">
        <v>925</v>
      </c>
      <c r="AC1021" s="145"/>
      <c r="AD1021" s="149"/>
      <c r="AE1021" s="159"/>
      <c r="AF1021" s="159"/>
      <c r="AG1021" s="159"/>
      <c r="AH1021" s="159"/>
      <c r="AI1021" s="159"/>
      <c r="AJ1021" s="159"/>
      <c r="AK1021" s="171"/>
      <c r="AL1021" s="172"/>
      <c r="AM1021" s="172"/>
      <c r="AN1021" s="172"/>
      <c r="AO1021" s="172"/>
      <c r="AP1021" s="172"/>
      <c r="AQ1021" s="171"/>
      <c r="AR1021" s="184"/>
      <c r="AS1021" s="184"/>
      <c r="AT1021" s="184"/>
      <c r="AU1021" s="184"/>
      <c r="AV1021" s="184"/>
      <c r="AW1021" s="184"/>
      <c r="AX1021" s="41" t="s">
        <v>926</v>
      </c>
      <c r="AY1021" s="41" t="s">
        <v>927</v>
      </c>
      <c r="AZ1021" s="41" t="s">
        <v>66</v>
      </c>
      <c r="BA1021" s="41" t="s">
        <v>969</v>
      </c>
      <c r="BB1021" s="27"/>
      <c r="BC1021" s="41" t="s">
        <v>970</v>
      </c>
      <c r="BD1021" s="27"/>
      <c r="BE1021" s="41" t="s">
        <v>1107</v>
      </c>
    </row>
    <row r="1022" spans="1:57" s="25" customFormat="1" ht="15.95" customHeight="1">
      <c r="A1022" s="219" t="s">
        <v>1400</v>
      </c>
      <c r="B1022" s="226" t="s">
        <v>1254</v>
      </c>
      <c r="C1022" s="42">
        <v>43098</v>
      </c>
      <c r="D1022" s="42"/>
      <c r="E1022" s="93" t="s">
        <v>791</v>
      </c>
      <c r="F1022" s="43" t="s">
        <v>1302</v>
      </c>
      <c r="G1022" s="110" t="s">
        <v>839</v>
      </c>
      <c r="H1022" s="41" t="s">
        <v>908</v>
      </c>
      <c r="I1022" s="128"/>
      <c r="J1022" s="128"/>
      <c r="K1022" s="128"/>
      <c r="L1022" s="138"/>
      <c r="M1022" s="138"/>
      <c r="N1022" s="138"/>
      <c r="O1022" s="138"/>
      <c r="P1022" s="138"/>
      <c r="Q1022" s="138"/>
      <c r="R1022" s="204"/>
      <c r="S1022" s="204"/>
      <c r="T1022" s="194"/>
      <c r="U1022" s="194"/>
      <c r="V1022" s="194"/>
      <c r="W1022" s="194"/>
      <c r="X1022" s="194"/>
      <c r="Y1022" s="194"/>
      <c r="Z1022" s="194"/>
      <c r="AA1022" s="204"/>
      <c r="AB1022" s="204"/>
      <c r="AC1022" s="145"/>
      <c r="AD1022" s="149"/>
      <c r="AE1022" s="159"/>
      <c r="AF1022" s="159"/>
      <c r="AG1022" s="159"/>
      <c r="AH1022" s="159"/>
      <c r="AI1022" s="159"/>
      <c r="AJ1022" s="159"/>
      <c r="AK1022" s="171" t="s">
        <v>925</v>
      </c>
      <c r="AL1022" s="172" t="s">
        <v>925</v>
      </c>
      <c r="AM1022" s="172" t="s">
        <v>925</v>
      </c>
      <c r="AN1022" s="172" t="s">
        <v>925</v>
      </c>
      <c r="AO1022" s="172" t="s">
        <v>925</v>
      </c>
      <c r="AP1022" s="172" t="s">
        <v>925</v>
      </c>
      <c r="AQ1022" s="171" t="s">
        <v>925</v>
      </c>
      <c r="AR1022" s="184"/>
      <c r="AS1022" s="184"/>
      <c r="AT1022" s="184"/>
      <c r="AU1022" s="184"/>
      <c r="AV1022" s="184"/>
      <c r="AW1022" s="184"/>
      <c r="AX1022" s="41" t="s">
        <v>926</v>
      </c>
      <c r="AY1022" s="41" t="s">
        <v>927</v>
      </c>
      <c r="AZ1022" s="41" t="s">
        <v>66</v>
      </c>
      <c r="BA1022" s="41" t="s">
        <v>969</v>
      </c>
      <c r="BB1022" s="27"/>
      <c r="BC1022" s="41" t="s">
        <v>970</v>
      </c>
      <c r="BD1022" s="27"/>
      <c r="BE1022" s="41" t="s">
        <v>1107</v>
      </c>
    </row>
    <row r="1023" spans="1:57" s="25" customFormat="1" ht="15.95" customHeight="1">
      <c r="A1023" s="219"/>
      <c r="B1023" s="226"/>
      <c r="C1023" s="42"/>
      <c r="D1023" s="42"/>
      <c r="E1023" s="93"/>
      <c r="F1023" s="43"/>
      <c r="G1023" s="110"/>
      <c r="H1023" s="41"/>
      <c r="I1023" s="128"/>
      <c r="J1023" s="128"/>
      <c r="K1023" s="128"/>
      <c r="L1023" s="138"/>
      <c r="M1023" s="138"/>
      <c r="N1023" s="138"/>
      <c r="O1023" s="138"/>
      <c r="P1023" s="138"/>
      <c r="Q1023" s="138"/>
      <c r="R1023" s="204"/>
      <c r="S1023" s="204"/>
      <c r="T1023" s="194"/>
      <c r="U1023" s="194"/>
      <c r="V1023" s="194"/>
      <c r="W1023" s="194"/>
      <c r="X1023" s="194"/>
      <c r="Y1023" s="194"/>
      <c r="Z1023" s="194"/>
      <c r="AA1023" s="204"/>
      <c r="AB1023" s="204"/>
      <c r="AC1023" s="145"/>
      <c r="AD1023" s="149"/>
      <c r="AE1023" s="159"/>
      <c r="AF1023" s="159"/>
      <c r="AG1023" s="159"/>
      <c r="AH1023" s="159"/>
      <c r="AI1023" s="159"/>
      <c r="AJ1023" s="159"/>
      <c r="AK1023" s="171"/>
      <c r="AL1023" s="172"/>
      <c r="AM1023" s="172"/>
      <c r="AN1023" s="172"/>
      <c r="AO1023" s="172"/>
      <c r="AP1023" s="172"/>
      <c r="AQ1023" s="171"/>
      <c r="AR1023" s="184"/>
      <c r="AS1023" s="184"/>
      <c r="AT1023" s="184"/>
      <c r="AU1023" s="184"/>
      <c r="AV1023" s="184"/>
      <c r="AW1023" s="184"/>
      <c r="AX1023" s="41"/>
      <c r="AY1023" s="41"/>
      <c r="AZ1023" s="41"/>
      <c r="BA1023" s="41"/>
      <c r="BB1023" s="27"/>
      <c r="BC1023" s="41"/>
      <c r="BD1023" s="27"/>
      <c r="BE1023" s="41"/>
    </row>
    <row r="1024" spans="1:57" s="25" customFormat="1" ht="15.95" customHeight="1">
      <c r="A1024" s="219" t="s">
        <v>1403</v>
      </c>
      <c r="B1024" s="226" t="s">
        <v>1369</v>
      </c>
      <c r="C1024" s="42">
        <v>43099</v>
      </c>
      <c r="D1024" s="42">
        <v>43100</v>
      </c>
      <c r="E1024" s="93" t="s">
        <v>1122</v>
      </c>
      <c r="F1024" s="43" t="s">
        <v>1312</v>
      </c>
      <c r="G1024" s="110" t="s">
        <v>1123</v>
      </c>
      <c r="H1024" s="41" t="s">
        <v>1200</v>
      </c>
      <c r="I1024" s="128"/>
      <c r="J1024" s="128"/>
      <c r="K1024" s="128"/>
      <c r="L1024" s="138"/>
      <c r="M1024" s="138" t="s">
        <v>925</v>
      </c>
      <c r="N1024" s="138" t="s">
        <v>925</v>
      </c>
      <c r="O1024" s="138" t="s">
        <v>925</v>
      </c>
      <c r="P1024" s="138" t="s">
        <v>925</v>
      </c>
      <c r="Q1024" s="138" t="s">
        <v>925</v>
      </c>
      <c r="R1024" s="204" t="s">
        <v>925</v>
      </c>
      <c r="S1024" s="204" t="s">
        <v>925</v>
      </c>
      <c r="T1024" s="194"/>
      <c r="U1024" s="194" t="s">
        <v>925</v>
      </c>
      <c r="V1024" s="194" t="s">
        <v>925</v>
      </c>
      <c r="W1024" s="194" t="s">
        <v>925</v>
      </c>
      <c r="X1024" s="194" t="s">
        <v>925</v>
      </c>
      <c r="Y1024" s="194" t="s">
        <v>925</v>
      </c>
      <c r="Z1024" s="194" t="s">
        <v>925</v>
      </c>
      <c r="AA1024" s="204" t="s">
        <v>925</v>
      </c>
      <c r="AB1024" s="204"/>
      <c r="AC1024" s="145"/>
      <c r="AD1024" s="149"/>
      <c r="AE1024" s="159"/>
      <c r="AF1024" s="159"/>
      <c r="AG1024" s="159"/>
      <c r="AH1024" s="159"/>
      <c r="AI1024" s="159"/>
      <c r="AJ1024" s="159"/>
      <c r="AK1024" s="171"/>
      <c r="AL1024" s="172"/>
      <c r="AM1024" s="172"/>
      <c r="AN1024" s="172"/>
      <c r="AO1024" s="172"/>
      <c r="AP1024" s="172"/>
      <c r="AQ1024" s="171"/>
      <c r="AR1024" s="184"/>
      <c r="AS1024" s="184"/>
      <c r="AT1024" s="184"/>
      <c r="AU1024" s="184"/>
      <c r="AV1024" s="184"/>
      <c r="AW1024" s="184"/>
      <c r="AX1024" s="26"/>
      <c r="AY1024" s="26"/>
      <c r="AZ1024" s="41"/>
      <c r="BA1024" s="41" t="s">
        <v>927</v>
      </c>
      <c r="BB1024" s="41"/>
      <c r="BC1024" s="41"/>
      <c r="BD1024" s="27"/>
      <c r="BE1024" s="41" t="s">
        <v>1111</v>
      </c>
    </row>
    <row r="1025" spans="1:57" s="25" customFormat="1" ht="15.95" customHeight="1">
      <c r="A1025" s="219" t="s">
        <v>1400</v>
      </c>
      <c r="B1025" s="226" t="s">
        <v>1369</v>
      </c>
      <c r="C1025" s="42">
        <v>43099</v>
      </c>
      <c r="D1025" s="42"/>
      <c r="E1025" s="93" t="s">
        <v>791</v>
      </c>
      <c r="F1025" s="43" t="s">
        <v>1302</v>
      </c>
      <c r="G1025" s="110" t="s">
        <v>839</v>
      </c>
      <c r="H1025" s="41" t="s">
        <v>924</v>
      </c>
      <c r="I1025" s="128"/>
      <c r="J1025" s="128"/>
      <c r="K1025" s="128"/>
      <c r="L1025" s="26"/>
      <c r="M1025" s="26"/>
      <c r="N1025" s="26"/>
      <c r="O1025" s="26"/>
      <c r="P1025" s="26"/>
      <c r="Q1025" s="26"/>
      <c r="R1025" s="204"/>
      <c r="S1025" s="204"/>
      <c r="T1025" s="194"/>
      <c r="U1025" s="194"/>
      <c r="V1025" s="194"/>
      <c r="W1025" s="194"/>
      <c r="X1025" s="194"/>
      <c r="Y1025" s="194"/>
      <c r="Z1025" s="194"/>
      <c r="AA1025" s="194"/>
      <c r="AB1025" s="194"/>
      <c r="AC1025" s="145"/>
      <c r="AD1025" s="145"/>
      <c r="AE1025" s="159" t="s">
        <v>925</v>
      </c>
      <c r="AF1025" s="159" t="s">
        <v>925</v>
      </c>
      <c r="AG1025" s="159" t="s">
        <v>925</v>
      </c>
      <c r="AH1025" s="159" t="s">
        <v>925</v>
      </c>
      <c r="AI1025" s="159" t="s">
        <v>925</v>
      </c>
      <c r="AJ1025" s="159" t="s">
        <v>925</v>
      </c>
      <c r="AK1025" s="172" t="s">
        <v>925</v>
      </c>
      <c r="AL1025" s="172" t="s">
        <v>925</v>
      </c>
      <c r="AM1025" s="172" t="s">
        <v>925</v>
      </c>
      <c r="AN1025" s="172" t="s">
        <v>925</v>
      </c>
      <c r="AO1025" s="172" t="s">
        <v>925</v>
      </c>
      <c r="AP1025" s="172" t="s">
        <v>925</v>
      </c>
      <c r="AQ1025" s="172"/>
      <c r="AR1025" s="184"/>
      <c r="AS1025" s="184"/>
      <c r="AT1025" s="184"/>
      <c r="AU1025" s="184"/>
      <c r="AV1025" s="184"/>
      <c r="AW1025" s="184"/>
      <c r="AX1025" s="41" t="s">
        <v>926</v>
      </c>
      <c r="AY1025" s="41" t="s">
        <v>927</v>
      </c>
      <c r="AZ1025" s="41" t="s">
        <v>66</v>
      </c>
      <c r="BA1025" s="41" t="s">
        <v>969</v>
      </c>
      <c r="BB1025" s="27"/>
      <c r="BC1025" s="41" t="s">
        <v>970</v>
      </c>
      <c r="BD1025" s="27"/>
      <c r="BE1025" s="41"/>
    </row>
    <row r="1026" spans="1:57" s="25" customFormat="1" ht="12.95" customHeight="1">
      <c r="A1026" s="227"/>
      <c r="B1026" s="227"/>
      <c r="C1026" s="86"/>
      <c r="D1026" s="86"/>
      <c r="E1026" s="104"/>
      <c r="G1026" s="104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207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/>
      <c r="AT1026" s="75"/>
      <c r="AU1026" s="75"/>
      <c r="AV1026" s="75"/>
      <c r="AW1026" s="75"/>
    </row>
    <row r="1027" spans="1:57" s="25" customFormat="1" ht="15.75" customHeight="1">
      <c r="A1027" s="227"/>
      <c r="B1027" s="227"/>
      <c r="C1027" s="86"/>
      <c r="D1027" s="86"/>
      <c r="E1027" s="104"/>
      <c r="G1027" s="104"/>
      <c r="I1027" s="75"/>
      <c r="J1027" s="75"/>
      <c r="K1027" s="75"/>
      <c r="L1027" s="75"/>
      <c r="M1027" s="75"/>
      <c r="N1027" s="75"/>
      <c r="O1027" s="75"/>
      <c r="P1027" s="75"/>
      <c r="Q1027" s="75"/>
      <c r="R1027" s="75"/>
      <c r="S1027" s="75"/>
      <c r="T1027" s="75"/>
      <c r="U1027" s="75"/>
      <c r="V1027" s="75"/>
      <c r="W1027" s="75"/>
      <c r="X1027" s="75"/>
      <c r="Y1027" s="75"/>
      <c r="Z1027" s="207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5"/>
      <c r="AR1027" s="75"/>
      <c r="AS1027" s="75"/>
      <c r="AT1027" s="75"/>
      <c r="AU1027" s="75"/>
      <c r="AV1027" s="75"/>
      <c r="AW1027" s="75"/>
    </row>
    <row r="1028" spans="1:57" s="25" customFormat="1" ht="12.95" customHeight="1">
      <c r="A1028" s="227"/>
      <c r="B1028" s="227"/>
      <c r="C1028" s="86"/>
      <c r="D1028" s="86"/>
      <c r="E1028" s="104"/>
      <c r="G1028" s="104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207"/>
      <c r="AA1028" s="75"/>
      <c r="AB1028" s="75"/>
      <c r="AC1028" s="75"/>
      <c r="AD1028" s="75"/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5"/>
      <c r="AR1028" s="75"/>
      <c r="AS1028" s="75"/>
      <c r="AT1028" s="75"/>
      <c r="AU1028" s="75"/>
      <c r="AV1028" s="75"/>
      <c r="AW1028" s="75"/>
    </row>
    <row r="1029" spans="1:57" s="25" customFormat="1" ht="15">
      <c r="A1029" s="221"/>
      <c r="B1029" s="221"/>
      <c r="C1029" s="24"/>
      <c r="D1029" s="24"/>
      <c r="E1029" s="105"/>
      <c r="F1029" s="25" t="str">
        <f>IFERROR(VLOOKUP(E1029,Wedstrijdlocaties!B:E,4,FALSE),"")</f>
        <v/>
      </c>
      <c r="G1029" s="105"/>
      <c r="H1029" s="23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04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3"/>
      <c r="AY1029" s="23"/>
      <c r="AZ1029" s="23"/>
      <c r="BA1029" s="23"/>
      <c r="BB1029" s="27"/>
      <c r="BC1029" s="28"/>
    </row>
    <row r="1030" spans="1:57" s="25" customFormat="1" ht="12.95" customHeight="1">
      <c r="A1030" s="227"/>
      <c r="B1030" s="227"/>
      <c r="C1030" s="86"/>
      <c r="D1030" s="86"/>
      <c r="E1030" s="104"/>
      <c r="G1030" s="104"/>
      <c r="I1030" s="75"/>
      <c r="J1030" s="75"/>
      <c r="K1030" s="75"/>
      <c r="L1030" s="75"/>
      <c r="M1030" s="75"/>
      <c r="N1030" s="75"/>
      <c r="O1030" s="75"/>
      <c r="P1030" s="75"/>
      <c r="Q1030" s="75"/>
      <c r="R1030" s="75"/>
      <c r="S1030" s="75"/>
      <c r="T1030" s="75"/>
      <c r="U1030" s="75"/>
      <c r="V1030" s="75"/>
      <c r="W1030" s="75"/>
      <c r="X1030" s="75"/>
      <c r="Y1030" s="75"/>
      <c r="Z1030" s="207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5"/>
      <c r="AR1030" s="75"/>
      <c r="AS1030" s="75"/>
      <c r="AT1030" s="75"/>
      <c r="AU1030" s="75"/>
      <c r="AV1030" s="75"/>
      <c r="AW1030" s="75"/>
    </row>
    <row r="1031" spans="1:57" s="25" customFormat="1" ht="12.95" customHeight="1">
      <c r="A1031" s="227"/>
      <c r="B1031" s="227"/>
      <c r="C1031" s="86"/>
      <c r="D1031" s="86"/>
      <c r="E1031" s="104"/>
      <c r="G1031" s="104"/>
      <c r="I1031" s="75"/>
      <c r="J1031" s="75"/>
      <c r="K1031" s="75"/>
      <c r="L1031" s="75"/>
      <c r="M1031" s="75"/>
      <c r="N1031" s="75"/>
      <c r="O1031" s="75"/>
      <c r="P1031" s="75"/>
      <c r="Q1031" s="75"/>
      <c r="R1031" s="75"/>
      <c r="S1031" s="75"/>
      <c r="T1031" s="75"/>
      <c r="U1031" s="75"/>
      <c r="V1031" s="75"/>
      <c r="W1031" s="75"/>
      <c r="X1031" s="75"/>
      <c r="Y1031" s="75"/>
      <c r="Z1031" s="207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5"/>
      <c r="AR1031" s="75"/>
      <c r="AS1031" s="75"/>
      <c r="AT1031" s="75"/>
      <c r="AU1031" s="75"/>
      <c r="AV1031" s="75"/>
      <c r="AW1031" s="75"/>
    </row>
    <row r="1032" spans="1:57" s="25" customFormat="1" ht="12.95" customHeight="1">
      <c r="A1032" s="227"/>
      <c r="B1032" s="227"/>
      <c r="C1032" s="86"/>
      <c r="D1032" s="86"/>
      <c r="E1032" s="104"/>
      <c r="G1032" s="104"/>
      <c r="I1032" s="75"/>
      <c r="J1032" s="75"/>
      <c r="K1032" s="75"/>
      <c r="L1032" s="75"/>
      <c r="M1032" s="75"/>
      <c r="N1032" s="75"/>
      <c r="O1032" s="75"/>
      <c r="P1032" s="75"/>
      <c r="Q1032" s="75"/>
      <c r="R1032" s="75"/>
      <c r="S1032" s="75"/>
      <c r="T1032" s="75"/>
      <c r="U1032" s="75"/>
      <c r="V1032" s="75"/>
      <c r="W1032" s="75"/>
      <c r="X1032" s="75"/>
      <c r="Y1032" s="75"/>
      <c r="Z1032" s="207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5"/>
      <c r="AR1032" s="75"/>
      <c r="AS1032" s="75"/>
      <c r="AT1032" s="75"/>
      <c r="AU1032" s="75"/>
      <c r="AV1032" s="75"/>
      <c r="AW1032" s="75"/>
    </row>
    <row r="1033" spans="1:57" s="25" customFormat="1" ht="12.95" customHeight="1">
      <c r="A1033" s="227"/>
      <c r="B1033" s="227"/>
      <c r="C1033" s="86"/>
      <c r="D1033" s="86"/>
      <c r="E1033" s="104"/>
      <c r="G1033" s="104"/>
      <c r="I1033" s="75"/>
      <c r="J1033" s="75"/>
      <c r="K1033" s="75"/>
      <c r="L1033" s="75"/>
      <c r="M1033" s="75"/>
      <c r="N1033" s="75"/>
      <c r="O1033" s="75"/>
      <c r="P1033" s="75"/>
      <c r="Q1033" s="75"/>
      <c r="R1033" s="75"/>
      <c r="S1033" s="75"/>
      <c r="T1033" s="75"/>
      <c r="U1033" s="75"/>
      <c r="V1033" s="75"/>
      <c r="W1033" s="75"/>
      <c r="X1033" s="75"/>
      <c r="Y1033" s="75"/>
      <c r="Z1033" s="207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5"/>
      <c r="AR1033" s="75"/>
      <c r="AS1033" s="75"/>
      <c r="AT1033" s="75"/>
      <c r="AU1033" s="75"/>
      <c r="AV1033" s="75"/>
      <c r="AW1033" s="75"/>
    </row>
    <row r="1034" spans="1:57" s="25" customFormat="1" ht="12.95" customHeight="1">
      <c r="A1034" s="227"/>
      <c r="B1034" s="227"/>
      <c r="C1034" s="86"/>
      <c r="D1034" s="86"/>
      <c r="E1034" s="104"/>
      <c r="G1034" s="104"/>
      <c r="I1034" s="75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75"/>
      <c r="Z1034" s="207"/>
      <c r="AA1034" s="75"/>
      <c r="AB1034" s="75"/>
      <c r="AC1034" s="75"/>
      <c r="AD1034" s="75"/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5"/>
      <c r="AR1034" s="75"/>
      <c r="AS1034" s="75"/>
      <c r="AT1034" s="75"/>
      <c r="AU1034" s="75"/>
      <c r="AV1034" s="75"/>
      <c r="AW1034" s="75"/>
    </row>
    <row r="1035" spans="1:57" s="25" customFormat="1" ht="12.95" customHeight="1">
      <c r="A1035" s="227"/>
      <c r="B1035" s="227"/>
      <c r="C1035" s="86"/>
      <c r="D1035" s="86"/>
      <c r="E1035" s="104"/>
      <c r="G1035" s="104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75"/>
      <c r="Z1035" s="207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5"/>
      <c r="AR1035" s="75"/>
      <c r="AS1035" s="75"/>
      <c r="AT1035" s="75"/>
      <c r="AU1035" s="75"/>
      <c r="AV1035" s="75"/>
      <c r="AW1035" s="75"/>
    </row>
    <row r="1036" spans="1:57" s="25" customFormat="1" ht="15">
      <c r="A1036" s="221"/>
      <c r="B1036" s="221"/>
      <c r="C1036" s="24"/>
      <c r="D1036" s="24"/>
      <c r="E1036" s="105"/>
      <c r="F1036" s="25" t="str">
        <f>IFERROR(VLOOKUP(E1036,Wedstrijdlocaties!B:E,4,FALSE),"")</f>
        <v/>
      </c>
      <c r="G1036" s="105"/>
      <c r="H1036" s="23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04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3"/>
      <c r="AY1036" s="23"/>
      <c r="AZ1036" s="23"/>
      <c r="BA1036" s="23"/>
      <c r="BB1036" s="27"/>
      <c r="BC1036" s="28"/>
    </row>
    <row r="1037" spans="1:57" s="25" customFormat="1" ht="15">
      <c r="A1037" s="221"/>
      <c r="B1037" s="221"/>
      <c r="C1037" s="24"/>
      <c r="D1037" s="24"/>
      <c r="E1037" s="100"/>
      <c r="F1037" s="25" t="str">
        <f>IFERROR(VLOOKUP(E1037,Wedstrijdlocaties!B:E,4,FALSE),"")</f>
        <v/>
      </c>
      <c r="G1037" s="114"/>
      <c r="H1037" s="23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04"/>
      <c r="AA1037" s="26"/>
      <c r="AB1037" s="26"/>
      <c r="AC1037" s="26"/>
      <c r="AD1037" s="81"/>
      <c r="AE1037" s="26"/>
      <c r="AF1037" s="26"/>
      <c r="AG1037" s="26"/>
      <c r="AH1037" s="26"/>
      <c r="AI1037" s="26"/>
      <c r="AJ1037" s="26"/>
      <c r="AK1037" s="81"/>
      <c r="AL1037" s="26"/>
      <c r="AM1037" s="26"/>
      <c r="AN1037" s="26"/>
      <c r="AO1037" s="26"/>
      <c r="AP1037" s="26"/>
      <c r="AQ1037" s="81"/>
      <c r="AR1037" s="26"/>
      <c r="AS1037" s="26"/>
      <c r="AT1037" s="26"/>
      <c r="AU1037" s="26"/>
      <c r="AV1037" s="26"/>
      <c r="AW1037" s="26"/>
      <c r="AX1037" s="23"/>
      <c r="AY1037" s="23"/>
      <c r="AZ1037" s="23"/>
      <c r="BA1037" s="23"/>
      <c r="BB1037" s="27"/>
      <c r="BC1037" s="28"/>
    </row>
    <row r="1038" spans="1:57" s="25" customFormat="1" ht="15">
      <c r="A1038" s="221"/>
      <c r="B1038" s="221"/>
      <c r="C1038" s="24"/>
      <c r="D1038" s="24"/>
      <c r="E1038" s="100"/>
      <c r="F1038" s="25" t="str">
        <f>IFERROR(VLOOKUP(E1038,Wedstrijdlocaties!B:E,4,FALSE),"")</f>
        <v/>
      </c>
      <c r="G1038" s="114"/>
      <c r="H1038" s="23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04"/>
      <c r="AA1038" s="26"/>
      <c r="AB1038" s="26"/>
      <c r="AC1038" s="26"/>
      <c r="AD1038" s="81"/>
      <c r="AE1038" s="26"/>
      <c r="AF1038" s="26"/>
      <c r="AG1038" s="26"/>
      <c r="AH1038" s="26"/>
      <c r="AI1038" s="26"/>
      <c r="AJ1038" s="26"/>
      <c r="AK1038" s="81"/>
      <c r="AL1038" s="26"/>
      <c r="AM1038" s="26"/>
      <c r="AN1038" s="26"/>
      <c r="AO1038" s="26"/>
      <c r="AP1038" s="26"/>
      <c r="AQ1038" s="81"/>
      <c r="AR1038" s="26"/>
      <c r="AS1038" s="26"/>
      <c r="AT1038" s="26"/>
      <c r="AU1038" s="26"/>
      <c r="AV1038" s="26"/>
      <c r="AW1038" s="26"/>
      <c r="AX1038" s="23"/>
      <c r="AY1038" s="23"/>
      <c r="AZ1038" s="23"/>
      <c r="BA1038" s="23"/>
      <c r="BB1038" s="27"/>
      <c r="BC1038" s="28"/>
    </row>
    <row r="1039" spans="1:57" s="25" customFormat="1" ht="15">
      <c r="A1039" s="221"/>
      <c r="B1039" s="221"/>
      <c r="C1039" s="24"/>
      <c r="D1039" s="24"/>
      <c r="E1039" s="100"/>
      <c r="F1039" s="25" t="str">
        <f>IFERROR(VLOOKUP(E1039,Wedstrijdlocaties!B:E,4,FALSE),"")</f>
        <v/>
      </c>
      <c r="G1039" s="114"/>
      <c r="H1039" s="23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04"/>
      <c r="AA1039" s="26"/>
      <c r="AB1039" s="26"/>
      <c r="AC1039" s="26"/>
      <c r="AD1039" s="81"/>
      <c r="AE1039" s="26"/>
      <c r="AF1039" s="26"/>
      <c r="AG1039" s="26"/>
      <c r="AH1039" s="26"/>
      <c r="AI1039" s="26"/>
      <c r="AJ1039" s="26"/>
      <c r="AK1039" s="81"/>
      <c r="AL1039" s="26"/>
      <c r="AM1039" s="26"/>
      <c r="AN1039" s="26"/>
      <c r="AO1039" s="26"/>
      <c r="AP1039" s="26"/>
      <c r="AQ1039" s="81"/>
      <c r="AR1039" s="26"/>
      <c r="AS1039" s="26"/>
      <c r="AT1039" s="26"/>
      <c r="AU1039" s="26"/>
      <c r="AV1039" s="26"/>
      <c r="AW1039" s="26"/>
      <c r="AX1039" s="23"/>
      <c r="AY1039" s="23"/>
      <c r="AZ1039" s="23"/>
      <c r="BA1039" s="23"/>
      <c r="BB1039" s="27"/>
      <c r="BC1039" s="28"/>
    </row>
    <row r="1040" spans="1:57" s="25" customFormat="1" ht="15">
      <c r="A1040" s="221"/>
      <c r="B1040" s="221"/>
      <c r="C1040" s="24"/>
      <c r="D1040" s="24"/>
      <c r="E1040" s="100"/>
      <c r="F1040" s="25" t="str">
        <f>IFERROR(VLOOKUP(E1040,Wedstrijdlocaties!B:E,4,FALSE),"")</f>
        <v/>
      </c>
      <c r="G1040" s="114"/>
      <c r="H1040" s="23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04"/>
      <c r="AA1040" s="26"/>
      <c r="AB1040" s="26"/>
      <c r="AC1040" s="26"/>
      <c r="AD1040" s="81"/>
      <c r="AE1040" s="26"/>
      <c r="AF1040" s="26"/>
      <c r="AG1040" s="26"/>
      <c r="AH1040" s="26"/>
      <c r="AI1040" s="26"/>
      <c r="AJ1040" s="26"/>
      <c r="AK1040" s="81"/>
      <c r="AL1040" s="26"/>
      <c r="AM1040" s="26"/>
      <c r="AN1040" s="26"/>
      <c r="AO1040" s="26"/>
      <c r="AP1040" s="26"/>
      <c r="AQ1040" s="81"/>
      <c r="AR1040" s="26"/>
      <c r="AS1040" s="26"/>
      <c r="AT1040" s="26"/>
      <c r="AU1040" s="26"/>
      <c r="AV1040" s="26"/>
      <c r="AW1040" s="26"/>
      <c r="AX1040" s="23"/>
      <c r="AY1040" s="23"/>
      <c r="AZ1040" s="23"/>
      <c r="BA1040" s="23"/>
      <c r="BB1040" s="27"/>
      <c r="BC1040" s="28"/>
    </row>
    <row r="1041" spans="1:55" s="25" customFormat="1" ht="15">
      <c r="A1041" s="221"/>
      <c r="B1041" s="221"/>
      <c r="C1041" s="24"/>
      <c r="D1041" s="24"/>
      <c r="E1041" s="100"/>
      <c r="F1041" s="25" t="str">
        <f>IFERROR(VLOOKUP(E1041,Wedstrijdlocaties!B:E,4,FALSE),"")</f>
        <v/>
      </c>
      <c r="G1041" s="114"/>
      <c r="H1041" s="23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04"/>
      <c r="AA1041" s="26"/>
      <c r="AB1041" s="26"/>
      <c r="AC1041" s="26"/>
      <c r="AD1041" s="81"/>
      <c r="AE1041" s="26"/>
      <c r="AF1041" s="26"/>
      <c r="AG1041" s="26"/>
      <c r="AH1041" s="26"/>
      <c r="AI1041" s="26"/>
      <c r="AJ1041" s="26"/>
      <c r="AK1041" s="81"/>
      <c r="AL1041" s="26"/>
      <c r="AM1041" s="26"/>
      <c r="AN1041" s="26"/>
      <c r="AO1041" s="26"/>
      <c r="AP1041" s="26"/>
      <c r="AQ1041" s="81"/>
      <c r="AR1041" s="26"/>
      <c r="AS1041" s="26"/>
      <c r="AT1041" s="26"/>
      <c r="AU1041" s="26"/>
      <c r="AV1041" s="26"/>
      <c r="AW1041" s="26"/>
      <c r="AX1041" s="23"/>
      <c r="AY1041" s="23"/>
      <c r="AZ1041" s="23"/>
      <c r="BA1041" s="23"/>
      <c r="BB1041" s="27"/>
      <c r="BC1041" s="28"/>
    </row>
    <row r="1042" spans="1:55" s="25" customFormat="1" ht="15">
      <c r="A1042" s="221"/>
      <c r="B1042" s="221"/>
      <c r="C1042" s="24"/>
      <c r="D1042" s="24"/>
      <c r="E1042" s="100"/>
      <c r="F1042" s="25" t="str">
        <f>IFERROR(VLOOKUP(E1042,Wedstrijdlocaties!B:E,4,FALSE),"")</f>
        <v/>
      </c>
      <c r="G1042" s="114"/>
      <c r="H1042" s="23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04"/>
      <c r="AA1042" s="26"/>
      <c r="AB1042" s="26"/>
      <c r="AC1042" s="26"/>
      <c r="AD1042" s="81"/>
      <c r="AE1042" s="26"/>
      <c r="AF1042" s="26"/>
      <c r="AG1042" s="26"/>
      <c r="AH1042" s="26"/>
      <c r="AI1042" s="26"/>
      <c r="AJ1042" s="26"/>
      <c r="AK1042" s="81"/>
      <c r="AL1042" s="26"/>
      <c r="AM1042" s="26"/>
      <c r="AN1042" s="26"/>
      <c r="AO1042" s="26"/>
      <c r="AP1042" s="26"/>
      <c r="AQ1042" s="81"/>
      <c r="AR1042" s="26"/>
      <c r="AS1042" s="26"/>
      <c r="AT1042" s="26"/>
      <c r="AU1042" s="26"/>
      <c r="AV1042" s="26"/>
      <c r="AW1042" s="26"/>
      <c r="AX1042" s="23"/>
      <c r="AY1042" s="23"/>
      <c r="AZ1042" s="23"/>
      <c r="BA1042" s="23"/>
      <c r="BB1042" s="27"/>
      <c r="BC1042" s="28"/>
    </row>
    <row r="1043" spans="1:55" s="25" customFormat="1" ht="15">
      <c r="A1043" s="221"/>
      <c r="B1043" s="221"/>
      <c r="C1043" s="24"/>
      <c r="D1043" s="24"/>
      <c r="E1043" s="100"/>
      <c r="F1043" s="25" t="str">
        <f>IFERROR(VLOOKUP(E1043,Wedstrijdlocaties!B:E,4,FALSE),"")</f>
        <v/>
      </c>
      <c r="G1043" s="114"/>
      <c r="H1043" s="23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04"/>
      <c r="AA1043" s="26"/>
      <c r="AB1043" s="26"/>
      <c r="AC1043" s="26"/>
      <c r="AD1043" s="81"/>
      <c r="AE1043" s="26"/>
      <c r="AF1043" s="26"/>
      <c r="AG1043" s="26"/>
      <c r="AH1043" s="26"/>
      <c r="AI1043" s="26"/>
      <c r="AJ1043" s="26"/>
      <c r="AK1043" s="81"/>
      <c r="AL1043" s="26"/>
      <c r="AM1043" s="26"/>
      <c r="AN1043" s="26"/>
      <c r="AO1043" s="26"/>
      <c r="AP1043" s="26"/>
      <c r="AQ1043" s="81"/>
      <c r="AR1043" s="26"/>
      <c r="AS1043" s="26"/>
      <c r="AT1043" s="26"/>
      <c r="AU1043" s="26"/>
      <c r="AV1043" s="26"/>
      <c r="AW1043" s="26"/>
      <c r="AX1043" s="23"/>
      <c r="AY1043" s="23"/>
      <c r="AZ1043" s="23"/>
      <c r="BA1043" s="23"/>
      <c r="BB1043" s="27"/>
      <c r="BC1043" s="28"/>
    </row>
    <row r="1044" spans="1:55" s="25" customFormat="1" ht="15">
      <c r="A1044" s="221"/>
      <c r="B1044" s="221"/>
      <c r="C1044" s="24"/>
      <c r="D1044" s="24"/>
      <c r="E1044" s="100"/>
      <c r="F1044" s="25" t="str">
        <f>IFERROR(VLOOKUP(E1044,Wedstrijdlocaties!B:E,4,FALSE),"")</f>
        <v/>
      </c>
      <c r="G1044" s="114"/>
      <c r="H1044" s="23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04"/>
      <c r="AA1044" s="26"/>
      <c r="AB1044" s="26"/>
      <c r="AC1044" s="26"/>
      <c r="AD1044" s="81"/>
      <c r="AE1044" s="26"/>
      <c r="AF1044" s="26"/>
      <c r="AG1044" s="26"/>
      <c r="AH1044" s="26"/>
      <c r="AI1044" s="26"/>
      <c r="AJ1044" s="26"/>
      <c r="AK1044" s="81"/>
      <c r="AL1044" s="26"/>
      <c r="AM1044" s="26"/>
      <c r="AN1044" s="26"/>
      <c r="AO1044" s="26"/>
      <c r="AP1044" s="26"/>
      <c r="AQ1044" s="81"/>
      <c r="AR1044" s="26"/>
      <c r="AS1044" s="26"/>
      <c r="AT1044" s="26"/>
      <c r="AU1044" s="26"/>
      <c r="AV1044" s="26"/>
      <c r="AW1044" s="26"/>
      <c r="AX1044" s="23"/>
      <c r="AY1044" s="23"/>
      <c r="AZ1044" s="23"/>
      <c r="BA1044" s="23"/>
      <c r="BB1044" s="27"/>
      <c r="BC1044" s="28"/>
    </row>
    <row r="1045" spans="1:55" s="25" customFormat="1" ht="15">
      <c r="A1045" s="221"/>
      <c r="B1045" s="221"/>
      <c r="C1045" s="24"/>
      <c r="D1045" s="24"/>
      <c r="E1045" s="100"/>
      <c r="F1045" s="25" t="str">
        <f>IFERROR(VLOOKUP(E1045,Wedstrijdlocaties!B:E,4,FALSE),"")</f>
        <v/>
      </c>
      <c r="G1045" s="114"/>
      <c r="H1045" s="23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04"/>
      <c r="AA1045" s="26"/>
      <c r="AB1045" s="26"/>
      <c r="AC1045" s="26"/>
      <c r="AD1045" s="81"/>
      <c r="AE1045" s="26"/>
      <c r="AF1045" s="26"/>
      <c r="AG1045" s="26"/>
      <c r="AH1045" s="26"/>
      <c r="AI1045" s="26"/>
      <c r="AJ1045" s="26"/>
      <c r="AK1045" s="81"/>
      <c r="AL1045" s="26"/>
      <c r="AM1045" s="26"/>
      <c r="AN1045" s="26"/>
      <c r="AO1045" s="26"/>
      <c r="AP1045" s="26"/>
      <c r="AQ1045" s="81"/>
      <c r="AR1045" s="26"/>
      <c r="AS1045" s="26"/>
      <c r="AT1045" s="26"/>
      <c r="AU1045" s="26"/>
      <c r="AV1045" s="26"/>
      <c r="AW1045" s="26"/>
      <c r="AX1045" s="23"/>
      <c r="AY1045" s="23"/>
      <c r="AZ1045" s="23"/>
      <c r="BA1045" s="23"/>
      <c r="BB1045" s="27"/>
      <c r="BC1045" s="28"/>
    </row>
    <row r="1046" spans="1:55" s="25" customFormat="1" ht="15">
      <c r="A1046" s="221"/>
      <c r="B1046" s="221"/>
      <c r="C1046" s="24"/>
      <c r="D1046" s="24"/>
      <c r="E1046" s="100"/>
      <c r="F1046" s="25" t="str">
        <f>IFERROR(VLOOKUP(E1046,Wedstrijdlocaties!B:E,4,FALSE),"")</f>
        <v/>
      </c>
      <c r="G1046" s="114"/>
      <c r="H1046" s="23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04"/>
      <c r="AA1046" s="26"/>
      <c r="AB1046" s="26"/>
      <c r="AC1046" s="26"/>
      <c r="AD1046" s="81"/>
      <c r="AE1046" s="26"/>
      <c r="AF1046" s="26"/>
      <c r="AG1046" s="26"/>
      <c r="AH1046" s="26"/>
      <c r="AI1046" s="26"/>
      <c r="AJ1046" s="26"/>
      <c r="AK1046" s="81"/>
      <c r="AL1046" s="26"/>
      <c r="AM1046" s="26"/>
      <c r="AN1046" s="26"/>
      <c r="AO1046" s="26"/>
      <c r="AP1046" s="26"/>
      <c r="AQ1046" s="81"/>
      <c r="AR1046" s="26"/>
      <c r="AS1046" s="26"/>
      <c r="AT1046" s="26"/>
      <c r="AU1046" s="26"/>
      <c r="AV1046" s="26"/>
      <c r="AW1046" s="26"/>
      <c r="AX1046" s="23"/>
      <c r="AY1046" s="23"/>
      <c r="AZ1046" s="23"/>
      <c r="BA1046" s="23"/>
      <c r="BB1046" s="27"/>
      <c r="BC1046" s="28"/>
    </row>
    <row r="1047" spans="1:55" s="25" customFormat="1" ht="15">
      <c r="A1047" s="221"/>
      <c r="B1047" s="221"/>
      <c r="C1047" s="24"/>
      <c r="D1047" s="24"/>
      <c r="E1047" s="100"/>
      <c r="F1047" s="25" t="str">
        <f>IFERROR(VLOOKUP(E1047,Wedstrijdlocaties!B:E,4,FALSE),"")</f>
        <v/>
      </c>
      <c r="G1047" s="114"/>
      <c r="H1047" s="23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04"/>
      <c r="AA1047" s="26"/>
      <c r="AB1047" s="26"/>
      <c r="AC1047" s="26"/>
      <c r="AD1047" s="81"/>
      <c r="AE1047" s="26"/>
      <c r="AF1047" s="26"/>
      <c r="AG1047" s="26"/>
      <c r="AH1047" s="26"/>
      <c r="AI1047" s="26"/>
      <c r="AJ1047" s="26"/>
      <c r="AK1047" s="81"/>
      <c r="AL1047" s="26"/>
      <c r="AM1047" s="26"/>
      <c r="AN1047" s="26"/>
      <c r="AO1047" s="26"/>
      <c r="AP1047" s="26"/>
      <c r="AQ1047" s="81"/>
      <c r="AR1047" s="26"/>
      <c r="AS1047" s="26"/>
      <c r="AT1047" s="26"/>
      <c r="AU1047" s="26"/>
      <c r="AV1047" s="26"/>
      <c r="AW1047" s="26"/>
      <c r="AX1047" s="23"/>
      <c r="AY1047" s="23"/>
      <c r="AZ1047" s="23"/>
      <c r="BA1047" s="23"/>
      <c r="BB1047" s="27"/>
      <c r="BC1047" s="28"/>
    </row>
    <row r="1048" spans="1:55" s="25" customFormat="1" ht="15">
      <c r="A1048" s="221"/>
      <c r="B1048" s="221"/>
      <c r="C1048" s="24"/>
      <c r="D1048" s="24"/>
      <c r="E1048" s="100"/>
      <c r="F1048" s="25" t="str">
        <f>IFERROR(VLOOKUP(E1048,Wedstrijdlocaties!B:E,4,FALSE),"")</f>
        <v/>
      </c>
      <c r="G1048" s="114"/>
      <c r="H1048" s="23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04"/>
      <c r="AA1048" s="26"/>
      <c r="AB1048" s="26"/>
      <c r="AC1048" s="26"/>
      <c r="AD1048" s="81"/>
      <c r="AE1048" s="26"/>
      <c r="AF1048" s="26"/>
      <c r="AG1048" s="26"/>
      <c r="AH1048" s="26"/>
      <c r="AI1048" s="26"/>
      <c r="AJ1048" s="26"/>
      <c r="AK1048" s="81"/>
      <c r="AL1048" s="26"/>
      <c r="AM1048" s="26"/>
      <c r="AN1048" s="26"/>
      <c r="AO1048" s="26"/>
      <c r="AP1048" s="26"/>
      <c r="AQ1048" s="81"/>
      <c r="AR1048" s="26"/>
      <c r="AS1048" s="26"/>
      <c r="AT1048" s="26"/>
      <c r="AU1048" s="26"/>
      <c r="AV1048" s="26"/>
      <c r="AW1048" s="26"/>
      <c r="AX1048" s="23"/>
      <c r="AY1048" s="23"/>
      <c r="AZ1048" s="23"/>
      <c r="BA1048" s="23"/>
      <c r="BB1048" s="27"/>
      <c r="BC1048" s="28"/>
    </row>
    <row r="1049" spans="1:55" s="25" customFormat="1" ht="15">
      <c r="A1049" s="221"/>
      <c r="B1049" s="221"/>
      <c r="C1049" s="24"/>
      <c r="D1049" s="24"/>
      <c r="E1049" s="100"/>
      <c r="F1049" s="25" t="str">
        <f>IFERROR(VLOOKUP(E1049,Wedstrijdlocaties!B:E,4,FALSE),"")</f>
        <v/>
      </c>
      <c r="G1049" s="114"/>
      <c r="H1049" s="23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04"/>
      <c r="AA1049" s="26"/>
      <c r="AB1049" s="26"/>
      <c r="AC1049" s="26"/>
      <c r="AD1049" s="81"/>
      <c r="AE1049" s="26"/>
      <c r="AF1049" s="26"/>
      <c r="AG1049" s="26"/>
      <c r="AH1049" s="26"/>
      <c r="AI1049" s="26"/>
      <c r="AJ1049" s="26"/>
      <c r="AK1049" s="81"/>
      <c r="AL1049" s="26"/>
      <c r="AM1049" s="26"/>
      <c r="AN1049" s="26"/>
      <c r="AO1049" s="26"/>
      <c r="AP1049" s="26"/>
      <c r="AQ1049" s="81"/>
      <c r="AR1049" s="26"/>
      <c r="AS1049" s="26"/>
      <c r="AT1049" s="26"/>
      <c r="AU1049" s="26"/>
      <c r="AV1049" s="26"/>
      <c r="AW1049" s="26"/>
      <c r="AX1049" s="23"/>
      <c r="AY1049" s="23"/>
      <c r="AZ1049" s="23"/>
      <c r="BA1049" s="23"/>
      <c r="BB1049" s="27"/>
      <c r="BC1049" s="28"/>
    </row>
    <row r="1050" spans="1:55" s="25" customFormat="1" ht="15">
      <c r="A1050" s="221"/>
      <c r="B1050" s="221"/>
      <c r="C1050" s="24"/>
      <c r="D1050" s="24"/>
      <c r="E1050" s="100"/>
      <c r="F1050" s="25" t="str">
        <f>IFERROR(VLOOKUP(E1050,Wedstrijdlocaties!B:E,4,FALSE),"")</f>
        <v/>
      </c>
      <c r="G1050" s="114"/>
      <c r="H1050" s="23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04"/>
      <c r="AA1050" s="26"/>
      <c r="AB1050" s="26"/>
      <c r="AC1050" s="26"/>
      <c r="AD1050" s="81"/>
      <c r="AE1050" s="26"/>
      <c r="AF1050" s="26"/>
      <c r="AG1050" s="26"/>
      <c r="AH1050" s="26"/>
      <c r="AI1050" s="26"/>
      <c r="AJ1050" s="26"/>
      <c r="AK1050" s="81"/>
      <c r="AL1050" s="26"/>
      <c r="AM1050" s="26"/>
      <c r="AN1050" s="26"/>
      <c r="AO1050" s="26"/>
      <c r="AP1050" s="26"/>
      <c r="AQ1050" s="81"/>
      <c r="AR1050" s="26"/>
      <c r="AS1050" s="26"/>
      <c r="AT1050" s="26"/>
      <c r="AU1050" s="26"/>
      <c r="AV1050" s="26"/>
      <c r="AW1050" s="26"/>
      <c r="AX1050" s="23"/>
      <c r="AY1050" s="23"/>
      <c r="AZ1050" s="23"/>
      <c r="BA1050" s="23"/>
      <c r="BB1050" s="27"/>
      <c r="BC1050" s="28"/>
    </row>
    <row r="1051" spans="1:55" s="25" customFormat="1" ht="15">
      <c r="A1051" s="221"/>
      <c r="B1051" s="221"/>
      <c r="C1051" s="24"/>
      <c r="D1051" s="24"/>
      <c r="E1051" s="100"/>
      <c r="F1051" s="25" t="str">
        <f>IFERROR(VLOOKUP(E1051,Wedstrijdlocaties!B:E,4,FALSE),"")</f>
        <v/>
      </c>
      <c r="G1051" s="114"/>
      <c r="H1051" s="23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04"/>
      <c r="AA1051" s="26"/>
      <c r="AB1051" s="26"/>
      <c r="AC1051" s="26"/>
      <c r="AD1051" s="81"/>
      <c r="AE1051" s="26"/>
      <c r="AF1051" s="26"/>
      <c r="AG1051" s="26"/>
      <c r="AH1051" s="26"/>
      <c r="AI1051" s="26"/>
      <c r="AJ1051" s="26"/>
      <c r="AK1051" s="81"/>
      <c r="AL1051" s="26"/>
      <c r="AM1051" s="26"/>
      <c r="AN1051" s="26"/>
      <c r="AO1051" s="26"/>
      <c r="AP1051" s="26"/>
      <c r="AQ1051" s="81"/>
      <c r="AR1051" s="26"/>
      <c r="AS1051" s="26"/>
      <c r="AT1051" s="26"/>
      <c r="AU1051" s="26"/>
      <c r="AV1051" s="26"/>
      <c r="AW1051" s="26"/>
      <c r="AX1051" s="23"/>
      <c r="AY1051" s="23"/>
      <c r="AZ1051" s="23"/>
      <c r="BA1051" s="23"/>
      <c r="BB1051" s="27"/>
      <c r="BC1051" s="28"/>
    </row>
    <row r="1052" spans="1:55" s="25" customFormat="1" ht="15">
      <c r="A1052" s="221"/>
      <c r="B1052" s="221"/>
      <c r="C1052" s="24"/>
      <c r="D1052" s="24"/>
      <c r="E1052" s="100"/>
      <c r="F1052" s="25" t="str">
        <f>IFERROR(VLOOKUP(E1052,Wedstrijdlocaties!B:E,4,FALSE),"")</f>
        <v/>
      </c>
      <c r="G1052" s="114"/>
      <c r="H1052" s="23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04"/>
      <c r="AA1052" s="26"/>
      <c r="AB1052" s="26"/>
      <c r="AC1052" s="26"/>
      <c r="AD1052" s="81"/>
      <c r="AE1052" s="26"/>
      <c r="AF1052" s="26"/>
      <c r="AG1052" s="26"/>
      <c r="AH1052" s="26"/>
      <c r="AI1052" s="26"/>
      <c r="AJ1052" s="26"/>
      <c r="AK1052" s="81"/>
      <c r="AL1052" s="26"/>
      <c r="AM1052" s="26"/>
      <c r="AN1052" s="26"/>
      <c r="AO1052" s="26"/>
      <c r="AP1052" s="26"/>
      <c r="AQ1052" s="81"/>
      <c r="AR1052" s="26"/>
      <c r="AS1052" s="26"/>
      <c r="AT1052" s="26"/>
      <c r="AU1052" s="26"/>
      <c r="AV1052" s="26"/>
      <c r="AW1052" s="26"/>
      <c r="AX1052" s="23"/>
      <c r="AY1052" s="23"/>
      <c r="AZ1052" s="23"/>
      <c r="BA1052" s="23"/>
      <c r="BB1052" s="27"/>
      <c r="BC1052" s="28"/>
    </row>
    <row r="1053" spans="1:55" s="25" customFormat="1" ht="15">
      <c r="A1053" s="221"/>
      <c r="B1053" s="221"/>
      <c r="C1053" s="24"/>
      <c r="D1053" s="24"/>
      <c r="E1053" s="100"/>
      <c r="F1053" s="25" t="str">
        <f>IFERROR(VLOOKUP(E1053,Wedstrijdlocaties!B:E,4,FALSE),"")</f>
        <v/>
      </c>
      <c r="G1053" s="114"/>
      <c r="H1053" s="23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04"/>
      <c r="AA1053" s="26"/>
      <c r="AB1053" s="26"/>
      <c r="AC1053" s="26"/>
      <c r="AD1053" s="81"/>
      <c r="AE1053" s="26"/>
      <c r="AF1053" s="26"/>
      <c r="AG1053" s="26"/>
      <c r="AH1053" s="26"/>
      <c r="AI1053" s="26"/>
      <c r="AJ1053" s="26"/>
      <c r="AK1053" s="81"/>
      <c r="AL1053" s="26"/>
      <c r="AM1053" s="26"/>
      <c r="AN1053" s="26"/>
      <c r="AO1053" s="26"/>
      <c r="AP1053" s="26"/>
      <c r="AQ1053" s="81"/>
      <c r="AR1053" s="26"/>
      <c r="AS1053" s="26"/>
      <c r="AT1053" s="26"/>
      <c r="AU1053" s="26"/>
      <c r="AV1053" s="26"/>
      <c r="AW1053" s="26"/>
      <c r="AX1053" s="23"/>
      <c r="AY1053" s="23"/>
      <c r="AZ1053" s="23"/>
      <c r="BA1053" s="23"/>
      <c r="BB1053" s="27"/>
      <c r="BC1053" s="28"/>
    </row>
    <row r="1054" spans="1:55" s="25" customFormat="1" ht="15">
      <c r="A1054" s="221"/>
      <c r="B1054" s="221"/>
      <c r="C1054" s="24"/>
      <c r="D1054" s="24"/>
      <c r="E1054" s="100"/>
      <c r="F1054" s="25" t="str">
        <f>IFERROR(VLOOKUP(E1054,Wedstrijdlocaties!B:E,4,FALSE),"")</f>
        <v/>
      </c>
      <c r="G1054" s="114"/>
      <c r="H1054" s="23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04"/>
      <c r="AA1054" s="26"/>
      <c r="AB1054" s="26"/>
      <c r="AC1054" s="26"/>
      <c r="AD1054" s="81"/>
      <c r="AE1054" s="26"/>
      <c r="AF1054" s="26"/>
      <c r="AG1054" s="26"/>
      <c r="AH1054" s="26"/>
      <c r="AI1054" s="26"/>
      <c r="AJ1054" s="26"/>
      <c r="AK1054" s="81"/>
      <c r="AL1054" s="26"/>
      <c r="AM1054" s="26"/>
      <c r="AN1054" s="26"/>
      <c r="AO1054" s="26"/>
      <c r="AP1054" s="26"/>
      <c r="AQ1054" s="81"/>
      <c r="AR1054" s="26"/>
      <c r="AS1054" s="26"/>
      <c r="AT1054" s="26"/>
      <c r="AU1054" s="26"/>
      <c r="AV1054" s="26"/>
      <c r="AW1054" s="26"/>
      <c r="AX1054" s="23"/>
      <c r="AY1054" s="23"/>
      <c r="AZ1054" s="23"/>
      <c r="BA1054" s="23"/>
      <c r="BB1054" s="27"/>
      <c r="BC1054" s="28"/>
    </row>
    <row r="1055" spans="1:55" s="25" customFormat="1" ht="15">
      <c r="A1055" s="221"/>
      <c r="B1055" s="221"/>
      <c r="C1055" s="24"/>
      <c r="D1055" s="24"/>
      <c r="E1055" s="100"/>
      <c r="F1055" s="25" t="str">
        <f>IFERROR(VLOOKUP(E1055,Wedstrijdlocaties!B:E,4,FALSE),"")</f>
        <v/>
      </c>
      <c r="G1055" s="114"/>
      <c r="H1055" s="23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04"/>
      <c r="AA1055" s="26"/>
      <c r="AB1055" s="26"/>
      <c r="AC1055" s="26"/>
      <c r="AD1055" s="81"/>
      <c r="AE1055" s="26"/>
      <c r="AF1055" s="26"/>
      <c r="AG1055" s="26"/>
      <c r="AH1055" s="26"/>
      <c r="AI1055" s="26"/>
      <c r="AJ1055" s="26"/>
      <c r="AK1055" s="81"/>
      <c r="AL1055" s="26"/>
      <c r="AM1055" s="26"/>
      <c r="AN1055" s="26"/>
      <c r="AO1055" s="26"/>
      <c r="AP1055" s="26"/>
      <c r="AQ1055" s="81"/>
      <c r="AR1055" s="26"/>
      <c r="AS1055" s="26"/>
      <c r="AT1055" s="26"/>
      <c r="AU1055" s="26"/>
      <c r="AV1055" s="26"/>
      <c r="AW1055" s="26"/>
      <c r="AX1055" s="23"/>
      <c r="AY1055" s="23"/>
      <c r="AZ1055" s="23"/>
      <c r="BA1055" s="23"/>
      <c r="BB1055" s="27"/>
      <c r="BC1055" s="28"/>
    </row>
    <row r="1056" spans="1:55" s="25" customFormat="1" ht="15">
      <c r="A1056" s="221"/>
      <c r="B1056" s="221"/>
      <c r="C1056" s="24"/>
      <c r="D1056" s="24"/>
      <c r="E1056" s="100"/>
      <c r="F1056" s="25" t="str">
        <f>IFERROR(VLOOKUP(E1056,Wedstrijdlocaties!B:E,4,FALSE),"")</f>
        <v/>
      </c>
      <c r="G1056" s="114"/>
      <c r="H1056" s="23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04"/>
      <c r="AA1056" s="26"/>
      <c r="AB1056" s="26"/>
      <c r="AC1056" s="26"/>
      <c r="AD1056" s="81"/>
      <c r="AE1056" s="26"/>
      <c r="AF1056" s="26"/>
      <c r="AG1056" s="26"/>
      <c r="AH1056" s="26"/>
      <c r="AI1056" s="26"/>
      <c r="AJ1056" s="26"/>
      <c r="AK1056" s="81"/>
      <c r="AL1056" s="26"/>
      <c r="AM1056" s="26"/>
      <c r="AN1056" s="26"/>
      <c r="AO1056" s="26"/>
      <c r="AP1056" s="26"/>
      <c r="AQ1056" s="81"/>
      <c r="AR1056" s="26"/>
      <c r="AS1056" s="26"/>
      <c r="AT1056" s="26"/>
      <c r="AU1056" s="26"/>
      <c r="AV1056" s="26"/>
      <c r="AW1056" s="26"/>
      <c r="AX1056" s="23"/>
      <c r="AY1056" s="23"/>
      <c r="AZ1056" s="23"/>
      <c r="BA1056" s="23"/>
      <c r="BB1056" s="27"/>
      <c r="BC1056" s="28"/>
    </row>
    <row r="1057" spans="1:55" s="25" customFormat="1" ht="15">
      <c r="A1057" s="221"/>
      <c r="B1057" s="221"/>
      <c r="C1057" s="24"/>
      <c r="D1057" s="24"/>
      <c r="E1057" s="100"/>
      <c r="F1057" s="25" t="str">
        <f>IFERROR(VLOOKUP(E1057,Wedstrijdlocaties!B:E,4,FALSE),"")</f>
        <v/>
      </c>
      <c r="G1057" s="114"/>
      <c r="H1057" s="23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04"/>
      <c r="AA1057" s="26"/>
      <c r="AB1057" s="26"/>
      <c r="AC1057" s="26"/>
      <c r="AD1057" s="81"/>
      <c r="AE1057" s="26"/>
      <c r="AF1057" s="26"/>
      <c r="AG1057" s="26"/>
      <c r="AH1057" s="26"/>
      <c r="AI1057" s="26"/>
      <c r="AJ1057" s="26"/>
      <c r="AK1057" s="81"/>
      <c r="AL1057" s="26"/>
      <c r="AM1057" s="26"/>
      <c r="AN1057" s="26"/>
      <c r="AO1057" s="26"/>
      <c r="AP1057" s="26"/>
      <c r="AQ1057" s="81"/>
      <c r="AR1057" s="26"/>
      <c r="AS1057" s="26"/>
      <c r="AT1057" s="26"/>
      <c r="AU1057" s="26"/>
      <c r="AV1057" s="26"/>
      <c r="AW1057" s="26"/>
      <c r="AX1057" s="23"/>
      <c r="AY1057" s="23"/>
      <c r="AZ1057" s="23"/>
      <c r="BA1057" s="23"/>
      <c r="BB1057" s="27"/>
      <c r="BC1057" s="28"/>
    </row>
    <row r="1058" spans="1:55" s="25" customFormat="1" ht="15">
      <c r="A1058" s="221"/>
      <c r="B1058" s="221"/>
      <c r="C1058" s="24"/>
      <c r="D1058" s="24"/>
      <c r="E1058" s="100"/>
      <c r="F1058" s="25" t="str">
        <f>IFERROR(VLOOKUP(E1058,Wedstrijdlocaties!B:E,4,FALSE),"")</f>
        <v/>
      </c>
      <c r="G1058" s="114"/>
      <c r="H1058" s="23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04"/>
      <c r="AA1058" s="26"/>
      <c r="AB1058" s="26"/>
      <c r="AC1058" s="26"/>
      <c r="AD1058" s="81"/>
      <c r="AE1058" s="26"/>
      <c r="AF1058" s="26"/>
      <c r="AG1058" s="26"/>
      <c r="AH1058" s="26"/>
      <c r="AI1058" s="26"/>
      <c r="AJ1058" s="26"/>
      <c r="AK1058" s="81"/>
      <c r="AL1058" s="26"/>
      <c r="AM1058" s="26"/>
      <c r="AN1058" s="26"/>
      <c r="AO1058" s="26"/>
      <c r="AP1058" s="26"/>
      <c r="AQ1058" s="81"/>
      <c r="AR1058" s="26"/>
      <c r="AS1058" s="26"/>
      <c r="AT1058" s="26"/>
      <c r="AU1058" s="26"/>
      <c r="AV1058" s="26"/>
      <c r="AW1058" s="26"/>
      <c r="AX1058" s="23"/>
      <c r="AY1058" s="23"/>
      <c r="AZ1058" s="23"/>
      <c r="BA1058" s="23"/>
      <c r="BB1058" s="27"/>
      <c r="BC1058" s="28"/>
    </row>
    <row r="1059" spans="1:55" s="25" customFormat="1" ht="15">
      <c r="A1059" s="221"/>
      <c r="B1059" s="221"/>
      <c r="C1059" s="24"/>
      <c r="D1059" s="24"/>
      <c r="E1059" s="100"/>
      <c r="F1059" s="25" t="str">
        <f>IFERROR(VLOOKUP(E1059,Wedstrijdlocaties!B:E,4,FALSE),"")</f>
        <v/>
      </c>
      <c r="G1059" s="114"/>
      <c r="H1059" s="23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04"/>
      <c r="AA1059" s="26"/>
      <c r="AB1059" s="26"/>
      <c r="AC1059" s="26"/>
      <c r="AD1059" s="81"/>
      <c r="AE1059" s="26"/>
      <c r="AF1059" s="26"/>
      <c r="AG1059" s="26"/>
      <c r="AH1059" s="26"/>
      <c r="AI1059" s="26"/>
      <c r="AJ1059" s="26"/>
      <c r="AK1059" s="81"/>
      <c r="AL1059" s="26"/>
      <c r="AM1059" s="26"/>
      <c r="AN1059" s="26"/>
      <c r="AO1059" s="26"/>
      <c r="AP1059" s="26"/>
      <c r="AQ1059" s="81"/>
      <c r="AR1059" s="26"/>
      <c r="AS1059" s="26"/>
      <c r="AT1059" s="26"/>
      <c r="AU1059" s="26"/>
      <c r="AV1059" s="26"/>
      <c r="AW1059" s="26"/>
      <c r="AX1059" s="23"/>
      <c r="AY1059" s="23"/>
      <c r="AZ1059" s="23"/>
      <c r="BA1059" s="23"/>
      <c r="BB1059" s="27"/>
      <c r="BC1059" s="28"/>
    </row>
    <row r="1060" spans="1:55" s="25" customFormat="1" ht="15">
      <c r="A1060" s="221"/>
      <c r="B1060" s="221"/>
      <c r="C1060" s="24"/>
      <c r="D1060" s="24"/>
      <c r="E1060" s="100"/>
      <c r="F1060" s="25" t="str">
        <f>IFERROR(VLOOKUP(E1060,Wedstrijdlocaties!B:E,4,FALSE),"")</f>
        <v/>
      </c>
      <c r="G1060" s="114"/>
      <c r="H1060" s="23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04"/>
      <c r="AA1060" s="26"/>
      <c r="AB1060" s="26"/>
      <c r="AC1060" s="26"/>
      <c r="AD1060" s="81"/>
      <c r="AE1060" s="26"/>
      <c r="AF1060" s="26"/>
      <c r="AG1060" s="26"/>
      <c r="AH1060" s="26"/>
      <c r="AI1060" s="26"/>
      <c r="AJ1060" s="26"/>
      <c r="AK1060" s="81"/>
      <c r="AL1060" s="26"/>
      <c r="AM1060" s="26"/>
      <c r="AN1060" s="26"/>
      <c r="AO1060" s="26"/>
      <c r="AP1060" s="26"/>
      <c r="AQ1060" s="81"/>
      <c r="AR1060" s="26"/>
      <c r="AS1060" s="26"/>
      <c r="AT1060" s="26"/>
      <c r="AU1060" s="26"/>
      <c r="AV1060" s="26"/>
      <c r="AW1060" s="26"/>
      <c r="AX1060" s="23"/>
      <c r="AY1060" s="23"/>
      <c r="AZ1060" s="23"/>
      <c r="BA1060" s="23"/>
      <c r="BB1060" s="27"/>
      <c r="BC1060" s="28"/>
    </row>
    <row r="1061" spans="1:55" s="25" customFormat="1" ht="15">
      <c r="A1061" s="221"/>
      <c r="B1061" s="221"/>
      <c r="C1061" s="24"/>
      <c r="D1061" s="24"/>
      <c r="E1061" s="100"/>
      <c r="F1061" s="25" t="str">
        <f>IFERROR(VLOOKUP(E1061,Wedstrijdlocaties!B:E,4,FALSE),"")</f>
        <v/>
      </c>
      <c r="G1061" s="114"/>
      <c r="H1061" s="23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04"/>
      <c r="AA1061" s="26"/>
      <c r="AB1061" s="26"/>
      <c r="AC1061" s="26"/>
      <c r="AD1061" s="81"/>
      <c r="AE1061" s="26"/>
      <c r="AF1061" s="26"/>
      <c r="AG1061" s="26"/>
      <c r="AH1061" s="26"/>
      <c r="AI1061" s="26"/>
      <c r="AJ1061" s="26"/>
      <c r="AK1061" s="81"/>
      <c r="AL1061" s="26"/>
      <c r="AM1061" s="26"/>
      <c r="AN1061" s="26"/>
      <c r="AO1061" s="26"/>
      <c r="AP1061" s="26"/>
      <c r="AQ1061" s="81"/>
      <c r="AR1061" s="26"/>
      <c r="AS1061" s="26"/>
      <c r="AT1061" s="26"/>
      <c r="AU1061" s="26"/>
      <c r="AV1061" s="26"/>
      <c r="AW1061" s="26"/>
      <c r="AX1061" s="23"/>
      <c r="AY1061" s="23"/>
      <c r="AZ1061" s="23"/>
      <c r="BA1061" s="23"/>
      <c r="BB1061" s="27"/>
      <c r="BC1061" s="28"/>
    </row>
    <row r="1062" spans="1:55" s="25" customFormat="1" ht="15">
      <c r="A1062" s="221"/>
      <c r="B1062" s="221"/>
      <c r="C1062" s="24"/>
      <c r="D1062" s="24"/>
      <c r="E1062" s="100"/>
      <c r="F1062" s="25" t="str">
        <f>IFERROR(VLOOKUP(E1062,Wedstrijdlocaties!B:E,4,FALSE),"")</f>
        <v/>
      </c>
      <c r="G1062" s="114"/>
      <c r="H1062" s="23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04"/>
      <c r="AA1062" s="26"/>
      <c r="AB1062" s="26"/>
      <c r="AC1062" s="26"/>
      <c r="AD1062" s="81"/>
      <c r="AE1062" s="26"/>
      <c r="AF1062" s="26"/>
      <c r="AG1062" s="26"/>
      <c r="AH1062" s="26"/>
      <c r="AI1062" s="26"/>
      <c r="AJ1062" s="26"/>
      <c r="AK1062" s="81"/>
      <c r="AL1062" s="26"/>
      <c r="AM1062" s="26"/>
      <c r="AN1062" s="26"/>
      <c r="AO1062" s="26"/>
      <c r="AP1062" s="26"/>
      <c r="AQ1062" s="81"/>
      <c r="AR1062" s="26"/>
      <c r="AS1062" s="26"/>
      <c r="AT1062" s="26"/>
      <c r="AU1062" s="26"/>
      <c r="AV1062" s="26"/>
      <c r="AW1062" s="26"/>
      <c r="AX1062" s="23"/>
      <c r="AY1062" s="23"/>
      <c r="AZ1062" s="23"/>
      <c r="BA1062" s="23"/>
      <c r="BB1062" s="27"/>
      <c r="BC1062" s="28"/>
    </row>
    <row r="1063" spans="1:55" s="25" customFormat="1" ht="15">
      <c r="A1063" s="221"/>
      <c r="B1063" s="221"/>
      <c r="C1063" s="24"/>
      <c r="D1063" s="24"/>
      <c r="E1063" s="100"/>
      <c r="F1063" s="25" t="str">
        <f>IFERROR(VLOOKUP(E1063,Wedstrijdlocaties!B:E,4,FALSE),"")</f>
        <v/>
      </c>
      <c r="G1063" s="114"/>
      <c r="H1063" s="23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04"/>
      <c r="AA1063" s="26"/>
      <c r="AB1063" s="26"/>
      <c r="AC1063" s="26"/>
      <c r="AD1063" s="81"/>
      <c r="AE1063" s="26"/>
      <c r="AF1063" s="26"/>
      <c r="AG1063" s="26"/>
      <c r="AH1063" s="26"/>
      <c r="AI1063" s="26"/>
      <c r="AJ1063" s="26"/>
      <c r="AK1063" s="81"/>
      <c r="AL1063" s="26"/>
      <c r="AM1063" s="26"/>
      <c r="AN1063" s="26"/>
      <c r="AO1063" s="26"/>
      <c r="AP1063" s="26"/>
      <c r="AQ1063" s="81"/>
      <c r="AR1063" s="26"/>
      <c r="AS1063" s="26"/>
      <c r="AT1063" s="26"/>
      <c r="AU1063" s="26"/>
      <c r="AV1063" s="26"/>
      <c r="AW1063" s="26"/>
      <c r="AX1063" s="23"/>
      <c r="AY1063" s="23"/>
      <c r="AZ1063" s="23"/>
      <c r="BA1063" s="23"/>
      <c r="BB1063" s="27"/>
      <c r="BC1063" s="28"/>
    </row>
    <row r="1064" spans="1:55" s="25" customFormat="1" ht="15">
      <c r="A1064" s="221"/>
      <c r="B1064" s="221"/>
      <c r="C1064" s="24"/>
      <c r="D1064" s="24"/>
      <c r="E1064" s="100"/>
      <c r="F1064" s="25" t="str">
        <f>IFERROR(VLOOKUP(E1064,Wedstrijdlocaties!B:E,4,FALSE),"")</f>
        <v/>
      </c>
      <c r="G1064" s="114"/>
      <c r="H1064" s="23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04"/>
      <c r="AA1064" s="26"/>
      <c r="AB1064" s="26"/>
      <c r="AC1064" s="26"/>
      <c r="AD1064" s="81"/>
      <c r="AE1064" s="26"/>
      <c r="AF1064" s="26"/>
      <c r="AG1064" s="26"/>
      <c r="AH1064" s="26"/>
      <c r="AI1064" s="26"/>
      <c r="AJ1064" s="26"/>
      <c r="AK1064" s="81"/>
      <c r="AL1064" s="26"/>
      <c r="AM1064" s="26"/>
      <c r="AN1064" s="26"/>
      <c r="AO1064" s="26"/>
      <c r="AP1064" s="26"/>
      <c r="AQ1064" s="81"/>
      <c r="AR1064" s="26"/>
      <c r="AS1064" s="26"/>
      <c r="AT1064" s="26"/>
      <c r="AU1064" s="26"/>
      <c r="AV1064" s="26"/>
      <c r="AW1064" s="26"/>
      <c r="AX1064" s="23"/>
      <c r="AY1064" s="23"/>
      <c r="AZ1064" s="23"/>
      <c r="BA1064" s="23"/>
      <c r="BB1064" s="27"/>
      <c r="BC1064" s="28"/>
    </row>
    <row r="1065" spans="1:55" s="25" customFormat="1" ht="15">
      <c r="A1065" s="221"/>
      <c r="B1065" s="221"/>
      <c r="C1065" s="24"/>
      <c r="D1065" s="24"/>
      <c r="E1065" s="100"/>
      <c r="F1065" s="25" t="str">
        <f>IFERROR(VLOOKUP(E1065,Wedstrijdlocaties!B:E,4,FALSE),"")</f>
        <v/>
      </c>
      <c r="G1065" s="114"/>
      <c r="H1065" s="23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04"/>
      <c r="AA1065" s="26"/>
      <c r="AB1065" s="26"/>
      <c r="AC1065" s="26"/>
      <c r="AD1065" s="81"/>
      <c r="AE1065" s="26"/>
      <c r="AF1065" s="26"/>
      <c r="AG1065" s="26"/>
      <c r="AH1065" s="26"/>
      <c r="AI1065" s="26"/>
      <c r="AJ1065" s="26"/>
      <c r="AK1065" s="81"/>
      <c r="AL1065" s="26"/>
      <c r="AM1065" s="26"/>
      <c r="AN1065" s="26"/>
      <c r="AO1065" s="26"/>
      <c r="AP1065" s="26"/>
      <c r="AQ1065" s="81"/>
      <c r="AR1065" s="26"/>
      <c r="AS1065" s="26"/>
      <c r="AT1065" s="26"/>
      <c r="AU1065" s="26"/>
      <c r="AV1065" s="26"/>
      <c r="AW1065" s="26"/>
      <c r="AX1065" s="23"/>
      <c r="AY1065" s="23"/>
      <c r="AZ1065" s="23"/>
      <c r="BA1065" s="23"/>
      <c r="BB1065" s="27"/>
      <c r="BC1065" s="28"/>
    </row>
    <row r="1066" spans="1:55" s="25" customFormat="1" ht="15">
      <c r="A1066" s="221"/>
      <c r="B1066" s="221"/>
      <c r="C1066" s="24"/>
      <c r="D1066" s="24"/>
      <c r="E1066" s="100"/>
      <c r="F1066" s="25" t="str">
        <f>IFERROR(VLOOKUP(E1066,Wedstrijdlocaties!B:E,4,FALSE),"")</f>
        <v/>
      </c>
      <c r="G1066" s="114"/>
      <c r="H1066" s="23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04"/>
      <c r="AA1066" s="26"/>
      <c r="AB1066" s="26"/>
      <c r="AC1066" s="26"/>
      <c r="AD1066" s="81"/>
      <c r="AE1066" s="26"/>
      <c r="AF1066" s="26"/>
      <c r="AG1066" s="26"/>
      <c r="AH1066" s="26"/>
      <c r="AI1066" s="26"/>
      <c r="AJ1066" s="26"/>
      <c r="AK1066" s="81"/>
      <c r="AL1066" s="26"/>
      <c r="AM1066" s="26"/>
      <c r="AN1066" s="26"/>
      <c r="AO1066" s="26"/>
      <c r="AP1066" s="26"/>
      <c r="AQ1066" s="81"/>
      <c r="AR1066" s="26"/>
      <c r="AS1066" s="26"/>
      <c r="AT1066" s="26"/>
      <c r="AU1066" s="26"/>
      <c r="AV1066" s="26"/>
      <c r="AW1066" s="26"/>
      <c r="AX1066" s="23"/>
      <c r="AY1066" s="23"/>
      <c r="AZ1066" s="23"/>
      <c r="BA1066" s="23"/>
      <c r="BB1066" s="27"/>
      <c r="BC1066" s="28"/>
    </row>
    <row r="1067" spans="1:55" s="25" customFormat="1" ht="15">
      <c r="A1067" s="221"/>
      <c r="B1067" s="221"/>
      <c r="C1067" s="24"/>
      <c r="D1067" s="24"/>
      <c r="E1067" s="100"/>
      <c r="F1067" s="25" t="str">
        <f>IFERROR(VLOOKUP(E1067,Wedstrijdlocaties!B:E,4,FALSE),"")</f>
        <v/>
      </c>
      <c r="G1067" s="114"/>
      <c r="H1067" s="23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04"/>
      <c r="AA1067" s="26"/>
      <c r="AB1067" s="26"/>
      <c r="AC1067" s="26"/>
      <c r="AD1067" s="81"/>
      <c r="AE1067" s="26"/>
      <c r="AF1067" s="26"/>
      <c r="AG1067" s="26"/>
      <c r="AH1067" s="26"/>
      <c r="AI1067" s="26"/>
      <c r="AJ1067" s="26"/>
      <c r="AK1067" s="81"/>
      <c r="AL1067" s="26"/>
      <c r="AM1067" s="26"/>
      <c r="AN1067" s="26"/>
      <c r="AO1067" s="26"/>
      <c r="AP1067" s="26"/>
      <c r="AQ1067" s="81"/>
      <c r="AR1067" s="26"/>
      <c r="AS1067" s="26"/>
      <c r="AT1067" s="26"/>
      <c r="AU1067" s="26"/>
      <c r="AV1067" s="26"/>
      <c r="AW1067" s="26"/>
      <c r="AX1067" s="23"/>
      <c r="AY1067" s="23"/>
      <c r="AZ1067" s="23"/>
      <c r="BA1067" s="23"/>
      <c r="BB1067" s="27"/>
      <c r="BC1067" s="28"/>
    </row>
    <row r="1068" spans="1:55" s="25" customFormat="1" ht="15">
      <c r="A1068" s="221"/>
      <c r="B1068" s="221"/>
      <c r="C1068" s="24"/>
      <c r="D1068" s="24"/>
      <c r="E1068" s="100"/>
      <c r="F1068" s="25" t="str">
        <f>IFERROR(VLOOKUP(E1068,Wedstrijdlocaties!B:E,4,FALSE),"")</f>
        <v/>
      </c>
      <c r="G1068" s="114"/>
      <c r="H1068" s="23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04"/>
      <c r="AA1068" s="26"/>
      <c r="AB1068" s="26"/>
      <c r="AC1068" s="26"/>
      <c r="AD1068" s="81"/>
      <c r="AE1068" s="26"/>
      <c r="AF1068" s="26"/>
      <c r="AG1068" s="26"/>
      <c r="AH1068" s="26"/>
      <c r="AI1068" s="26"/>
      <c r="AJ1068" s="26"/>
      <c r="AK1068" s="81"/>
      <c r="AL1068" s="26"/>
      <c r="AM1068" s="26"/>
      <c r="AN1068" s="26"/>
      <c r="AO1068" s="26"/>
      <c r="AP1068" s="26"/>
      <c r="AQ1068" s="81"/>
      <c r="AR1068" s="26"/>
      <c r="AS1068" s="26"/>
      <c r="AT1068" s="26"/>
      <c r="AU1068" s="26"/>
      <c r="AV1068" s="26"/>
      <c r="AW1068" s="26"/>
      <c r="AX1068" s="23"/>
      <c r="AY1068" s="23"/>
      <c r="AZ1068" s="23"/>
      <c r="BA1068" s="23"/>
      <c r="BB1068" s="27"/>
      <c r="BC1068" s="28"/>
    </row>
    <row r="1069" spans="1:55" s="25" customFormat="1" ht="15">
      <c r="A1069" s="221"/>
      <c r="B1069" s="221"/>
      <c r="C1069" s="24"/>
      <c r="D1069" s="24"/>
      <c r="E1069" s="100"/>
      <c r="F1069" s="25" t="str">
        <f>IFERROR(VLOOKUP(E1069,Wedstrijdlocaties!B:E,4,FALSE),"")</f>
        <v/>
      </c>
      <c r="G1069" s="114"/>
      <c r="H1069" s="23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04"/>
      <c r="AA1069" s="26"/>
      <c r="AB1069" s="26"/>
      <c r="AC1069" s="26"/>
      <c r="AD1069" s="81"/>
      <c r="AE1069" s="26"/>
      <c r="AF1069" s="26"/>
      <c r="AG1069" s="26"/>
      <c r="AH1069" s="26"/>
      <c r="AI1069" s="26"/>
      <c r="AJ1069" s="26"/>
      <c r="AK1069" s="81"/>
      <c r="AL1069" s="26"/>
      <c r="AM1069" s="26"/>
      <c r="AN1069" s="26"/>
      <c r="AO1069" s="26"/>
      <c r="AP1069" s="26"/>
      <c r="AQ1069" s="81"/>
      <c r="AR1069" s="26"/>
      <c r="AS1069" s="26"/>
      <c r="AT1069" s="26"/>
      <c r="AU1069" s="26"/>
      <c r="AV1069" s="26"/>
      <c r="AW1069" s="26"/>
      <c r="AX1069" s="23"/>
      <c r="AY1069" s="23"/>
      <c r="AZ1069" s="23"/>
      <c r="BA1069" s="23"/>
      <c r="BB1069" s="27"/>
      <c r="BC1069" s="28"/>
    </row>
    <row r="1070" spans="1:55" s="25" customFormat="1" ht="15">
      <c r="A1070" s="221"/>
      <c r="B1070" s="221"/>
      <c r="C1070" s="24"/>
      <c r="D1070" s="24"/>
      <c r="E1070" s="100"/>
      <c r="F1070" s="25" t="str">
        <f>IFERROR(VLOOKUP(E1070,Wedstrijdlocaties!B:E,4,FALSE),"")</f>
        <v/>
      </c>
      <c r="G1070" s="114"/>
      <c r="H1070" s="23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04"/>
      <c r="AA1070" s="26"/>
      <c r="AB1070" s="26"/>
      <c r="AC1070" s="26"/>
      <c r="AD1070" s="81"/>
      <c r="AE1070" s="26"/>
      <c r="AF1070" s="26"/>
      <c r="AG1070" s="26"/>
      <c r="AH1070" s="26"/>
      <c r="AI1070" s="26"/>
      <c r="AJ1070" s="26"/>
      <c r="AK1070" s="81"/>
      <c r="AL1070" s="26"/>
      <c r="AM1070" s="26"/>
      <c r="AN1070" s="26"/>
      <c r="AO1070" s="26"/>
      <c r="AP1070" s="26"/>
      <c r="AQ1070" s="81"/>
      <c r="AR1070" s="26"/>
      <c r="AS1070" s="26"/>
      <c r="AT1070" s="26"/>
      <c r="AU1070" s="26"/>
      <c r="AV1070" s="26"/>
      <c r="AW1070" s="26"/>
      <c r="AX1070" s="23"/>
      <c r="AY1070" s="23"/>
      <c r="AZ1070" s="23"/>
      <c r="BA1070" s="23"/>
      <c r="BB1070" s="27"/>
      <c r="BC1070" s="28"/>
    </row>
    <row r="1071" spans="1:55" s="25" customFormat="1" ht="15">
      <c r="A1071" s="221"/>
      <c r="B1071" s="221"/>
      <c r="C1071" s="24"/>
      <c r="D1071" s="24"/>
      <c r="E1071" s="100"/>
      <c r="F1071" s="25" t="str">
        <f>IFERROR(VLOOKUP(E1071,Wedstrijdlocaties!B:E,4,FALSE),"")</f>
        <v/>
      </c>
      <c r="G1071" s="114"/>
      <c r="H1071" s="23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04"/>
      <c r="AA1071" s="26"/>
      <c r="AB1071" s="26"/>
      <c r="AC1071" s="26"/>
      <c r="AD1071" s="81"/>
      <c r="AE1071" s="26"/>
      <c r="AF1071" s="26"/>
      <c r="AG1071" s="26"/>
      <c r="AH1071" s="26"/>
      <c r="AI1071" s="26"/>
      <c r="AJ1071" s="26"/>
      <c r="AK1071" s="81"/>
      <c r="AL1071" s="26"/>
      <c r="AM1071" s="26"/>
      <c r="AN1071" s="26"/>
      <c r="AO1071" s="26"/>
      <c r="AP1071" s="26"/>
      <c r="AQ1071" s="81"/>
      <c r="AR1071" s="26"/>
      <c r="AS1071" s="26"/>
      <c r="AT1071" s="26"/>
      <c r="AU1071" s="26"/>
      <c r="AV1071" s="26"/>
      <c r="AW1071" s="26"/>
      <c r="AX1071" s="23"/>
      <c r="AY1071" s="23"/>
      <c r="AZ1071" s="23"/>
      <c r="BA1071" s="23"/>
      <c r="BB1071" s="27"/>
      <c r="BC1071" s="28"/>
    </row>
    <row r="1072" spans="1:55" s="25" customFormat="1" ht="15">
      <c r="A1072" s="221"/>
      <c r="B1072" s="221"/>
      <c r="C1072" s="24"/>
      <c r="D1072" s="24"/>
      <c r="E1072" s="100"/>
      <c r="F1072" s="25" t="str">
        <f>IFERROR(VLOOKUP(E1072,Wedstrijdlocaties!B:E,4,FALSE),"")</f>
        <v/>
      </c>
      <c r="G1072" s="114"/>
      <c r="H1072" s="23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04"/>
      <c r="AA1072" s="26"/>
      <c r="AB1072" s="26"/>
      <c r="AC1072" s="26"/>
      <c r="AD1072" s="81"/>
      <c r="AE1072" s="26"/>
      <c r="AF1072" s="26"/>
      <c r="AG1072" s="26"/>
      <c r="AH1072" s="26"/>
      <c r="AI1072" s="26"/>
      <c r="AJ1072" s="26"/>
      <c r="AK1072" s="81"/>
      <c r="AL1072" s="26"/>
      <c r="AM1072" s="26"/>
      <c r="AN1072" s="26"/>
      <c r="AO1072" s="26"/>
      <c r="AP1072" s="26"/>
      <c r="AQ1072" s="81"/>
      <c r="AR1072" s="26"/>
      <c r="AS1072" s="26"/>
      <c r="AT1072" s="26"/>
      <c r="AU1072" s="26"/>
      <c r="AV1072" s="26"/>
      <c r="AW1072" s="26"/>
      <c r="AX1072" s="23"/>
      <c r="AY1072" s="23"/>
      <c r="AZ1072" s="23"/>
      <c r="BA1072" s="23"/>
      <c r="BB1072" s="27"/>
      <c r="BC1072" s="28"/>
    </row>
    <row r="1073" spans="1:55" s="25" customFormat="1" ht="15">
      <c r="A1073" s="221"/>
      <c r="B1073" s="221"/>
      <c r="C1073" s="24"/>
      <c r="D1073" s="24"/>
      <c r="E1073" s="100"/>
      <c r="F1073" s="25" t="str">
        <f>IFERROR(VLOOKUP(E1073,Wedstrijdlocaties!B:E,4,FALSE),"")</f>
        <v/>
      </c>
      <c r="G1073" s="114"/>
      <c r="H1073" s="23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04"/>
      <c r="AA1073" s="26"/>
      <c r="AB1073" s="26"/>
      <c r="AC1073" s="26"/>
      <c r="AD1073" s="81"/>
      <c r="AE1073" s="26"/>
      <c r="AF1073" s="26"/>
      <c r="AG1073" s="26"/>
      <c r="AH1073" s="26"/>
      <c r="AI1073" s="26"/>
      <c r="AJ1073" s="26"/>
      <c r="AK1073" s="81"/>
      <c r="AL1073" s="26"/>
      <c r="AM1073" s="26"/>
      <c r="AN1073" s="26"/>
      <c r="AO1073" s="26"/>
      <c r="AP1073" s="26"/>
      <c r="AQ1073" s="81"/>
      <c r="AR1073" s="26"/>
      <c r="AS1073" s="26"/>
      <c r="AT1073" s="26"/>
      <c r="AU1073" s="26"/>
      <c r="AV1073" s="26"/>
      <c r="AW1073" s="26"/>
      <c r="AX1073" s="23"/>
      <c r="AY1073" s="23"/>
      <c r="AZ1073" s="23"/>
      <c r="BA1073" s="23"/>
      <c r="BB1073" s="27"/>
      <c r="BC1073" s="28"/>
    </row>
    <row r="1074" spans="1:55" s="25" customFormat="1" ht="15">
      <c r="A1074" s="221"/>
      <c r="B1074" s="221"/>
      <c r="C1074" s="24"/>
      <c r="D1074" s="24"/>
      <c r="E1074" s="100"/>
      <c r="F1074" s="25" t="str">
        <f>IFERROR(VLOOKUP(E1074,Wedstrijdlocaties!B:E,4,FALSE),"")</f>
        <v/>
      </c>
      <c r="G1074" s="114"/>
      <c r="H1074" s="23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04"/>
      <c r="AA1074" s="26"/>
      <c r="AB1074" s="26"/>
      <c r="AC1074" s="26"/>
      <c r="AD1074" s="81"/>
      <c r="AE1074" s="26"/>
      <c r="AF1074" s="26"/>
      <c r="AG1074" s="26"/>
      <c r="AH1074" s="26"/>
      <c r="AI1074" s="26"/>
      <c r="AJ1074" s="26"/>
      <c r="AK1074" s="81"/>
      <c r="AL1074" s="26"/>
      <c r="AM1074" s="26"/>
      <c r="AN1074" s="26"/>
      <c r="AO1074" s="26"/>
      <c r="AP1074" s="26"/>
      <c r="AQ1074" s="81"/>
      <c r="AR1074" s="26"/>
      <c r="AS1074" s="26"/>
      <c r="AT1074" s="26"/>
      <c r="AU1074" s="26"/>
      <c r="AV1074" s="26"/>
      <c r="AW1074" s="26"/>
      <c r="AX1074" s="23"/>
      <c r="AY1074" s="23"/>
      <c r="AZ1074" s="23"/>
      <c r="BA1074" s="23"/>
      <c r="BB1074" s="27"/>
      <c r="BC1074" s="28"/>
    </row>
    <row r="1075" spans="1:55" s="25" customFormat="1" ht="15">
      <c r="A1075" s="221"/>
      <c r="B1075" s="221"/>
      <c r="C1075" s="24"/>
      <c r="D1075" s="24"/>
      <c r="E1075" s="100"/>
      <c r="F1075" s="25" t="str">
        <f>IFERROR(VLOOKUP(E1075,Wedstrijdlocaties!B:E,4,FALSE),"")</f>
        <v/>
      </c>
      <c r="G1075" s="114"/>
      <c r="H1075" s="23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04"/>
      <c r="AA1075" s="26"/>
      <c r="AB1075" s="26"/>
      <c r="AC1075" s="26"/>
      <c r="AD1075" s="81"/>
      <c r="AE1075" s="26"/>
      <c r="AF1075" s="26"/>
      <c r="AG1075" s="26"/>
      <c r="AH1075" s="26"/>
      <c r="AI1075" s="26"/>
      <c r="AJ1075" s="26"/>
      <c r="AK1075" s="81"/>
      <c r="AL1075" s="26"/>
      <c r="AM1075" s="26"/>
      <c r="AN1075" s="26"/>
      <c r="AO1075" s="26"/>
      <c r="AP1075" s="26"/>
      <c r="AQ1075" s="81"/>
      <c r="AR1075" s="26"/>
      <c r="AS1075" s="26"/>
      <c r="AT1075" s="26"/>
      <c r="AU1075" s="26"/>
      <c r="AV1075" s="26"/>
      <c r="AW1075" s="26"/>
      <c r="AX1075" s="23"/>
      <c r="AY1075" s="23"/>
      <c r="AZ1075" s="23"/>
      <c r="BA1075" s="23"/>
      <c r="BB1075" s="27"/>
      <c r="BC1075" s="28"/>
    </row>
    <row r="1076" spans="1:55" s="25" customFormat="1" ht="15">
      <c r="A1076" s="221"/>
      <c r="B1076" s="221"/>
      <c r="C1076" s="24"/>
      <c r="D1076" s="24"/>
      <c r="E1076" s="100"/>
      <c r="F1076" s="25" t="str">
        <f>IFERROR(VLOOKUP(E1076,Wedstrijdlocaties!B:E,4,FALSE),"")</f>
        <v/>
      </c>
      <c r="G1076" s="114"/>
      <c r="H1076" s="23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04"/>
      <c r="AA1076" s="26"/>
      <c r="AB1076" s="26"/>
      <c r="AC1076" s="26"/>
      <c r="AD1076" s="81"/>
      <c r="AE1076" s="26"/>
      <c r="AF1076" s="26"/>
      <c r="AG1076" s="26"/>
      <c r="AH1076" s="26"/>
      <c r="AI1076" s="26"/>
      <c r="AJ1076" s="26"/>
      <c r="AK1076" s="81"/>
      <c r="AL1076" s="26"/>
      <c r="AM1076" s="26"/>
      <c r="AN1076" s="26"/>
      <c r="AO1076" s="26"/>
      <c r="AP1076" s="26"/>
      <c r="AQ1076" s="81"/>
      <c r="AR1076" s="26"/>
      <c r="AS1076" s="26"/>
      <c r="AT1076" s="26"/>
      <c r="AU1076" s="26"/>
      <c r="AV1076" s="26"/>
      <c r="AW1076" s="26"/>
      <c r="AX1076" s="23"/>
      <c r="AY1076" s="23"/>
      <c r="AZ1076" s="23"/>
      <c r="BA1076" s="23"/>
      <c r="BB1076" s="27"/>
      <c r="BC1076" s="28"/>
    </row>
    <row r="1077" spans="1:55" s="25" customFormat="1" ht="15">
      <c r="A1077" s="221"/>
      <c r="B1077" s="221"/>
      <c r="C1077" s="24"/>
      <c r="D1077" s="24"/>
      <c r="E1077" s="100"/>
      <c r="F1077" s="25" t="str">
        <f>IFERROR(VLOOKUP(E1077,Wedstrijdlocaties!B:E,4,FALSE),"")</f>
        <v/>
      </c>
      <c r="G1077" s="114"/>
      <c r="H1077" s="23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04"/>
      <c r="AA1077" s="26"/>
      <c r="AB1077" s="26"/>
      <c r="AC1077" s="26"/>
      <c r="AD1077" s="81"/>
      <c r="AE1077" s="26"/>
      <c r="AF1077" s="26"/>
      <c r="AG1077" s="26"/>
      <c r="AH1077" s="26"/>
      <c r="AI1077" s="26"/>
      <c r="AJ1077" s="26"/>
      <c r="AK1077" s="81"/>
      <c r="AL1077" s="26"/>
      <c r="AM1077" s="26"/>
      <c r="AN1077" s="26"/>
      <c r="AO1077" s="26"/>
      <c r="AP1077" s="26"/>
      <c r="AQ1077" s="81"/>
      <c r="AR1077" s="26"/>
      <c r="AS1077" s="26"/>
      <c r="AT1077" s="26"/>
      <c r="AU1077" s="26"/>
      <c r="AV1077" s="26"/>
      <c r="AW1077" s="26"/>
      <c r="AX1077" s="23"/>
      <c r="AY1077" s="23"/>
      <c r="AZ1077" s="23"/>
      <c r="BA1077" s="23"/>
      <c r="BB1077" s="27"/>
      <c r="BC1077" s="28"/>
    </row>
    <row r="1078" spans="1:55" s="25" customFormat="1" ht="15">
      <c r="A1078" s="221"/>
      <c r="B1078" s="221"/>
      <c r="C1078" s="24"/>
      <c r="D1078" s="24"/>
      <c r="E1078" s="100"/>
      <c r="F1078" s="25" t="str">
        <f>IFERROR(VLOOKUP(E1078,Wedstrijdlocaties!B:E,4,FALSE),"")</f>
        <v/>
      </c>
      <c r="G1078" s="114"/>
      <c r="H1078" s="23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04"/>
      <c r="AA1078" s="26"/>
      <c r="AB1078" s="26"/>
      <c r="AC1078" s="26"/>
      <c r="AD1078" s="81"/>
      <c r="AE1078" s="26"/>
      <c r="AF1078" s="26"/>
      <c r="AG1078" s="26"/>
      <c r="AH1078" s="26"/>
      <c r="AI1078" s="26"/>
      <c r="AJ1078" s="26"/>
      <c r="AK1078" s="81"/>
      <c r="AL1078" s="26"/>
      <c r="AM1078" s="26"/>
      <c r="AN1078" s="26"/>
      <c r="AO1078" s="26"/>
      <c r="AP1078" s="26"/>
      <c r="AQ1078" s="81"/>
      <c r="AR1078" s="26"/>
      <c r="AS1078" s="26"/>
      <c r="AT1078" s="26"/>
      <c r="AU1078" s="26"/>
      <c r="AV1078" s="26"/>
      <c r="AW1078" s="26"/>
      <c r="AX1078" s="23"/>
      <c r="AY1078" s="23"/>
      <c r="AZ1078" s="23"/>
      <c r="BA1078" s="23"/>
      <c r="BB1078" s="27"/>
      <c r="BC1078" s="28"/>
    </row>
    <row r="1079" spans="1:55" s="25" customFormat="1" ht="15">
      <c r="A1079" s="221"/>
      <c r="B1079" s="221"/>
      <c r="C1079" s="24"/>
      <c r="D1079" s="24"/>
      <c r="E1079" s="100"/>
      <c r="F1079" s="25" t="str">
        <f>IFERROR(VLOOKUP(E1079,Wedstrijdlocaties!B:E,4,FALSE),"")</f>
        <v/>
      </c>
      <c r="G1079" s="114"/>
      <c r="H1079" s="23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04"/>
      <c r="AA1079" s="26"/>
      <c r="AB1079" s="26"/>
      <c r="AC1079" s="26"/>
      <c r="AD1079" s="81"/>
      <c r="AE1079" s="26"/>
      <c r="AF1079" s="26"/>
      <c r="AG1079" s="26"/>
      <c r="AH1079" s="26"/>
      <c r="AI1079" s="26"/>
      <c r="AJ1079" s="26"/>
      <c r="AK1079" s="81"/>
      <c r="AL1079" s="26"/>
      <c r="AM1079" s="26"/>
      <c r="AN1079" s="26"/>
      <c r="AO1079" s="26"/>
      <c r="AP1079" s="26"/>
      <c r="AQ1079" s="81"/>
      <c r="AR1079" s="26"/>
      <c r="AS1079" s="26"/>
      <c r="AT1079" s="26"/>
      <c r="AU1079" s="26"/>
      <c r="AV1079" s="26"/>
      <c r="AW1079" s="26"/>
      <c r="AX1079" s="23"/>
      <c r="AY1079" s="23"/>
      <c r="AZ1079" s="23"/>
      <c r="BA1079" s="23"/>
      <c r="BB1079" s="27"/>
      <c r="BC1079" s="28"/>
    </row>
    <row r="1080" spans="1:55" s="25" customFormat="1" ht="15">
      <c r="A1080" s="221"/>
      <c r="B1080" s="221"/>
      <c r="C1080" s="24"/>
      <c r="D1080" s="24"/>
      <c r="E1080" s="100"/>
      <c r="F1080" s="25" t="str">
        <f>IFERROR(VLOOKUP(E1080,Wedstrijdlocaties!B:E,4,FALSE),"")</f>
        <v/>
      </c>
      <c r="G1080" s="114"/>
      <c r="H1080" s="23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04"/>
      <c r="AA1080" s="26"/>
      <c r="AB1080" s="26"/>
      <c r="AC1080" s="26"/>
      <c r="AD1080" s="81"/>
      <c r="AE1080" s="26"/>
      <c r="AF1080" s="26"/>
      <c r="AG1080" s="26"/>
      <c r="AH1080" s="26"/>
      <c r="AI1080" s="26"/>
      <c r="AJ1080" s="26"/>
      <c r="AK1080" s="81"/>
      <c r="AL1080" s="26"/>
      <c r="AM1080" s="26"/>
      <c r="AN1080" s="26"/>
      <c r="AO1080" s="26"/>
      <c r="AP1080" s="26"/>
      <c r="AQ1080" s="81"/>
      <c r="AR1080" s="26"/>
      <c r="AS1080" s="26"/>
      <c r="AT1080" s="26"/>
      <c r="AU1080" s="26"/>
      <c r="AV1080" s="26"/>
      <c r="AW1080" s="26"/>
      <c r="AX1080" s="23"/>
      <c r="AY1080" s="23"/>
      <c r="AZ1080" s="23"/>
      <c r="BA1080" s="23"/>
      <c r="BB1080" s="27"/>
      <c r="BC1080" s="28"/>
    </row>
    <row r="1081" spans="1:55" s="25" customFormat="1" ht="15">
      <c r="A1081" s="221"/>
      <c r="B1081" s="221"/>
      <c r="C1081" s="24"/>
      <c r="D1081" s="24"/>
      <c r="E1081" s="100"/>
      <c r="F1081" s="25" t="str">
        <f>IFERROR(VLOOKUP(E1081,Wedstrijdlocaties!B:E,4,FALSE),"")</f>
        <v/>
      </c>
      <c r="G1081" s="114"/>
      <c r="H1081" s="23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04"/>
      <c r="AA1081" s="26"/>
      <c r="AB1081" s="26"/>
      <c r="AC1081" s="26"/>
      <c r="AD1081" s="81"/>
      <c r="AE1081" s="26"/>
      <c r="AF1081" s="26"/>
      <c r="AG1081" s="26"/>
      <c r="AH1081" s="26"/>
      <c r="AI1081" s="26"/>
      <c r="AJ1081" s="26"/>
      <c r="AK1081" s="81"/>
      <c r="AL1081" s="26"/>
      <c r="AM1081" s="26"/>
      <c r="AN1081" s="26"/>
      <c r="AO1081" s="26"/>
      <c r="AP1081" s="26"/>
      <c r="AQ1081" s="81"/>
      <c r="AR1081" s="26"/>
      <c r="AS1081" s="26"/>
      <c r="AT1081" s="26"/>
      <c r="AU1081" s="26"/>
      <c r="AV1081" s="26"/>
      <c r="AW1081" s="26"/>
      <c r="AX1081" s="23"/>
      <c r="AY1081" s="23"/>
      <c r="AZ1081" s="23"/>
      <c r="BA1081" s="23"/>
      <c r="BB1081" s="27"/>
      <c r="BC1081" s="28"/>
    </row>
    <row r="1082" spans="1:55" s="25" customFormat="1" ht="15">
      <c r="A1082" s="221"/>
      <c r="B1082" s="221"/>
      <c r="C1082" s="24"/>
      <c r="D1082" s="24"/>
      <c r="E1082" s="100"/>
      <c r="F1082" s="25" t="str">
        <f>IFERROR(VLOOKUP(E1082,Wedstrijdlocaties!B:E,4,FALSE),"")</f>
        <v/>
      </c>
      <c r="G1082" s="114"/>
      <c r="H1082" s="23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04"/>
      <c r="AA1082" s="26"/>
      <c r="AB1082" s="26"/>
      <c r="AC1082" s="26"/>
      <c r="AD1082" s="81"/>
      <c r="AE1082" s="26"/>
      <c r="AF1082" s="26"/>
      <c r="AG1082" s="26"/>
      <c r="AH1082" s="26"/>
      <c r="AI1082" s="26"/>
      <c r="AJ1082" s="26"/>
      <c r="AK1082" s="81"/>
      <c r="AL1082" s="26"/>
      <c r="AM1082" s="26"/>
      <c r="AN1082" s="26"/>
      <c r="AO1082" s="26"/>
      <c r="AP1082" s="26"/>
      <c r="AQ1082" s="81"/>
      <c r="AR1082" s="26"/>
      <c r="AS1082" s="26"/>
      <c r="AT1082" s="26"/>
      <c r="AU1082" s="26"/>
      <c r="AV1082" s="26"/>
      <c r="AW1082" s="26"/>
      <c r="AX1082" s="23"/>
      <c r="AY1082" s="23"/>
      <c r="AZ1082" s="23"/>
      <c r="BA1082" s="23"/>
      <c r="BB1082" s="27"/>
      <c r="BC1082" s="28"/>
    </row>
    <row r="1083" spans="1:55" s="25" customFormat="1" ht="15">
      <c r="A1083" s="221"/>
      <c r="B1083" s="221"/>
      <c r="C1083" s="24"/>
      <c r="D1083" s="24"/>
      <c r="E1083" s="100"/>
      <c r="F1083" s="25" t="str">
        <f>IFERROR(VLOOKUP(E1083,Wedstrijdlocaties!B:E,4,FALSE),"")</f>
        <v/>
      </c>
      <c r="G1083" s="114"/>
      <c r="H1083" s="23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04"/>
      <c r="AA1083" s="26"/>
      <c r="AB1083" s="26"/>
      <c r="AC1083" s="26"/>
      <c r="AD1083" s="81"/>
      <c r="AE1083" s="26"/>
      <c r="AF1083" s="26"/>
      <c r="AG1083" s="26"/>
      <c r="AH1083" s="26"/>
      <c r="AI1083" s="26"/>
      <c r="AJ1083" s="26"/>
      <c r="AK1083" s="81"/>
      <c r="AL1083" s="26"/>
      <c r="AM1083" s="26"/>
      <c r="AN1083" s="26"/>
      <c r="AO1083" s="26"/>
      <c r="AP1083" s="26"/>
      <c r="AQ1083" s="81"/>
      <c r="AR1083" s="26"/>
      <c r="AS1083" s="26"/>
      <c r="AT1083" s="26"/>
      <c r="AU1083" s="26"/>
      <c r="AV1083" s="26"/>
      <c r="AW1083" s="26"/>
      <c r="AX1083" s="23"/>
      <c r="AY1083" s="23"/>
      <c r="AZ1083" s="23"/>
      <c r="BA1083" s="23"/>
      <c r="BB1083" s="27"/>
      <c r="BC1083" s="28"/>
    </row>
    <row r="1084" spans="1:55" s="25" customFormat="1" ht="15">
      <c r="A1084" s="221"/>
      <c r="B1084" s="221"/>
      <c r="C1084" s="24"/>
      <c r="D1084" s="24"/>
      <c r="E1084" s="100"/>
      <c r="F1084" s="25" t="str">
        <f>IFERROR(VLOOKUP(E1084,Wedstrijdlocaties!B:E,4,FALSE),"")</f>
        <v/>
      </c>
      <c r="G1084" s="114"/>
      <c r="H1084" s="23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04"/>
      <c r="AA1084" s="26"/>
      <c r="AB1084" s="26"/>
      <c r="AC1084" s="26"/>
      <c r="AD1084" s="81"/>
      <c r="AE1084" s="26"/>
      <c r="AF1084" s="26"/>
      <c r="AG1084" s="26"/>
      <c r="AH1084" s="26"/>
      <c r="AI1084" s="26"/>
      <c r="AJ1084" s="26"/>
      <c r="AK1084" s="81"/>
      <c r="AL1084" s="26"/>
      <c r="AM1084" s="26"/>
      <c r="AN1084" s="26"/>
      <c r="AO1084" s="26"/>
      <c r="AP1084" s="26"/>
      <c r="AQ1084" s="81"/>
      <c r="AR1084" s="26"/>
      <c r="AS1084" s="26"/>
      <c r="AT1084" s="26"/>
      <c r="AU1084" s="26"/>
      <c r="AV1084" s="26"/>
      <c r="AW1084" s="26"/>
      <c r="AX1084" s="23"/>
      <c r="AY1084" s="23"/>
      <c r="AZ1084" s="23"/>
      <c r="BA1084" s="23"/>
      <c r="BB1084" s="27"/>
      <c r="BC1084" s="28"/>
    </row>
    <row r="1085" spans="1:55" s="25" customFormat="1" ht="15">
      <c r="A1085" s="221"/>
      <c r="B1085" s="221"/>
      <c r="C1085" s="24"/>
      <c r="D1085" s="24"/>
      <c r="E1085" s="100"/>
      <c r="F1085" s="25" t="str">
        <f>IFERROR(VLOOKUP(E1085,Wedstrijdlocaties!B:E,4,FALSE),"")</f>
        <v/>
      </c>
      <c r="G1085" s="114"/>
      <c r="H1085" s="23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04"/>
      <c r="AA1085" s="26"/>
      <c r="AB1085" s="26"/>
      <c r="AC1085" s="26"/>
      <c r="AD1085" s="81"/>
      <c r="AE1085" s="26"/>
      <c r="AF1085" s="26"/>
      <c r="AG1085" s="26"/>
      <c r="AH1085" s="26"/>
      <c r="AI1085" s="26"/>
      <c r="AJ1085" s="26"/>
      <c r="AK1085" s="81"/>
      <c r="AL1085" s="26"/>
      <c r="AM1085" s="26"/>
      <c r="AN1085" s="26"/>
      <c r="AO1085" s="26"/>
      <c r="AP1085" s="26"/>
      <c r="AQ1085" s="81"/>
      <c r="AR1085" s="26"/>
      <c r="AS1085" s="26"/>
      <c r="AT1085" s="26"/>
      <c r="AU1085" s="26"/>
      <c r="AV1085" s="26"/>
      <c r="AW1085" s="26"/>
      <c r="AX1085" s="23"/>
      <c r="AY1085" s="23"/>
      <c r="AZ1085" s="23"/>
      <c r="BA1085" s="23"/>
      <c r="BB1085" s="27"/>
      <c r="BC1085" s="28"/>
    </row>
    <row r="1086" spans="1:55" s="25" customFormat="1" ht="15">
      <c r="A1086" s="221"/>
      <c r="B1086" s="221"/>
      <c r="C1086" s="24"/>
      <c r="D1086" s="24"/>
      <c r="E1086" s="100"/>
      <c r="F1086" s="25" t="str">
        <f>IFERROR(VLOOKUP(E1086,Wedstrijdlocaties!B:E,4,FALSE),"")</f>
        <v/>
      </c>
      <c r="G1086" s="114"/>
      <c r="H1086" s="23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04"/>
      <c r="AA1086" s="26"/>
      <c r="AB1086" s="26"/>
      <c r="AC1086" s="26"/>
      <c r="AD1086" s="81"/>
      <c r="AE1086" s="26"/>
      <c r="AF1086" s="26"/>
      <c r="AG1086" s="26"/>
      <c r="AH1086" s="26"/>
      <c r="AI1086" s="26"/>
      <c r="AJ1086" s="26"/>
      <c r="AK1086" s="81"/>
      <c r="AL1086" s="26"/>
      <c r="AM1086" s="26"/>
      <c r="AN1086" s="26"/>
      <c r="AO1086" s="26"/>
      <c r="AP1086" s="26"/>
      <c r="AQ1086" s="81"/>
      <c r="AR1086" s="26"/>
      <c r="AS1086" s="26"/>
      <c r="AT1086" s="26"/>
      <c r="AU1086" s="26"/>
      <c r="AV1086" s="26"/>
      <c r="AW1086" s="26"/>
      <c r="AX1086" s="23"/>
      <c r="AY1086" s="23"/>
      <c r="AZ1086" s="23"/>
      <c r="BA1086" s="23"/>
      <c r="BB1086" s="27"/>
      <c r="BC1086" s="28"/>
    </row>
    <row r="1087" spans="1:55" s="25" customFormat="1" ht="15">
      <c r="A1087" s="221"/>
      <c r="B1087" s="221"/>
      <c r="C1087" s="24"/>
      <c r="D1087" s="24"/>
      <c r="E1087" s="100"/>
      <c r="F1087" s="25" t="str">
        <f>IFERROR(VLOOKUP(E1087,Wedstrijdlocaties!B:E,4,FALSE),"")</f>
        <v/>
      </c>
      <c r="G1087" s="114"/>
      <c r="H1087" s="23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04"/>
      <c r="AA1087" s="26"/>
      <c r="AB1087" s="26"/>
      <c r="AC1087" s="26"/>
      <c r="AD1087" s="81"/>
      <c r="AE1087" s="26"/>
      <c r="AF1087" s="26"/>
      <c r="AG1087" s="26"/>
      <c r="AH1087" s="26"/>
      <c r="AI1087" s="26"/>
      <c r="AJ1087" s="26"/>
      <c r="AK1087" s="81"/>
      <c r="AL1087" s="26"/>
      <c r="AM1087" s="26"/>
      <c r="AN1087" s="26"/>
      <c r="AO1087" s="26"/>
      <c r="AP1087" s="26"/>
      <c r="AQ1087" s="81"/>
      <c r="AR1087" s="26"/>
      <c r="AS1087" s="26"/>
      <c r="AT1087" s="26"/>
      <c r="AU1087" s="26"/>
      <c r="AV1087" s="26"/>
      <c r="AW1087" s="26"/>
      <c r="AX1087" s="23"/>
      <c r="AY1087" s="23"/>
      <c r="AZ1087" s="23"/>
      <c r="BA1087" s="23"/>
      <c r="BB1087" s="27"/>
      <c r="BC1087" s="28"/>
    </row>
    <row r="1088" spans="1:55" s="25" customFormat="1" ht="15">
      <c r="A1088" s="221"/>
      <c r="B1088" s="221"/>
      <c r="C1088" s="24"/>
      <c r="D1088" s="24"/>
      <c r="E1088" s="100"/>
      <c r="F1088" s="25" t="str">
        <f>IFERROR(VLOOKUP(E1088,Wedstrijdlocaties!B:E,4,FALSE),"")</f>
        <v/>
      </c>
      <c r="G1088" s="114"/>
      <c r="H1088" s="23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04"/>
      <c r="AA1088" s="26"/>
      <c r="AB1088" s="26"/>
      <c r="AC1088" s="26"/>
      <c r="AD1088" s="81"/>
      <c r="AE1088" s="26"/>
      <c r="AF1088" s="26"/>
      <c r="AG1088" s="26"/>
      <c r="AH1088" s="26"/>
      <c r="AI1088" s="26"/>
      <c r="AJ1088" s="26"/>
      <c r="AK1088" s="81"/>
      <c r="AL1088" s="26"/>
      <c r="AM1088" s="26"/>
      <c r="AN1088" s="26"/>
      <c r="AO1088" s="26"/>
      <c r="AP1088" s="26"/>
      <c r="AQ1088" s="81"/>
      <c r="AR1088" s="26"/>
      <c r="AS1088" s="26"/>
      <c r="AT1088" s="26"/>
      <c r="AU1088" s="26"/>
      <c r="AV1088" s="26"/>
      <c r="AW1088" s="26"/>
      <c r="AX1088" s="23"/>
      <c r="AY1088" s="23"/>
      <c r="AZ1088" s="23"/>
      <c r="BA1088" s="23"/>
      <c r="BB1088" s="27"/>
      <c r="BC1088" s="28"/>
    </row>
    <row r="1089" spans="1:55" s="25" customFormat="1" ht="15">
      <c r="A1089" s="221"/>
      <c r="B1089" s="221"/>
      <c r="C1089" s="24"/>
      <c r="D1089" s="24"/>
      <c r="E1089" s="100"/>
      <c r="F1089" s="25" t="str">
        <f>IFERROR(VLOOKUP(E1089,Wedstrijdlocaties!B:E,4,FALSE),"")</f>
        <v/>
      </c>
      <c r="G1089" s="114"/>
      <c r="H1089" s="23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04"/>
      <c r="AA1089" s="26"/>
      <c r="AB1089" s="26"/>
      <c r="AC1089" s="26"/>
      <c r="AD1089" s="81"/>
      <c r="AE1089" s="26"/>
      <c r="AF1089" s="26"/>
      <c r="AG1089" s="26"/>
      <c r="AH1089" s="26"/>
      <c r="AI1089" s="26"/>
      <c r="AJ1089" s="26"/>
      <c r="AK1089" s="81"/>
      <c r="AL1089" s="26"/>
      <c r="AM1089" s="26"/>
      <c r="AN1089" s="26"/>
      <c r="AO1089" s="26"/>
      <c r="AP1089" s="26"/>
      <c r="AQ1089" s="81"/>
      <c r="AR1089" s="26"/>
      <c r="AS1089" s="26"/>
      <c r="AT1089" s="26"/>
      <c r="AU1089" s="26"/>
      <c r="AV1089" s="26"/>
      <c r="AW1089" s="26"/>
      <c r="AX1089" s="23"/>
      <c r="AY1089" s="23"/>
      <c r="AZ1089" s="23"/>
      <c r="BA1089" s="23"/>
      <c r="BB1089" s="27"/>
      <c r="BC1089" s="28"/>
    </row>
    <row r="1090" spans="1:55" s="25" customFormat="1" ht="15">
      <c r="A1090" s="221"/>
      <c r="B1090" s="221"/>
      <c r="C1090" s="24"/>
      <c r="D1090" s="24"/>
      <c r="E1090" s="100"/>
      <c r="F1090" s="25" t="str">
        <f>IFERROR(VLOOKUP(E1090,Wedstrijdlocaties!B:E,4,FALSE),"")</f>
        <v/>
      </c>
      <c r="G1090" s="114"/>
      <c r="H1090" s="23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04"/>
      <c r="AA1090" s="26"/>
      <c r="AB1090" s="26"/>
      <c r="AC1090" s="26"/>
      <c r="AD1090" s="81"/>
      <c r="AE1090" s="26"/>
      <c r="AF1090" s="26"/>
      <c r="AG1090" s="26"/>
      <c r="AH1090" s="26"/>
      <c r="AI1090" s="26"/>
      <c r="AJ1090" s="26"/>
      <c r="AK1090" s="81"/>
      <c r="AL1090" s="26"/>
      <c r="AM1090" s="26"/>
      <c r="AN1090" s="26"/>
      <c r="AO1090" s="26"/>
      <c r="AP1090" s="26"/>
      <c r="AQ1090" s="81"/>
      <c r="AR1090" s="26"/>
      <c r="AS1090" s="26"/>
      <c r="AT1090" s="26"/>
      <c r="AU1090" s="26"/>
      <c r="AV1090" s="26"/>
      <c r="AW1090" s="26"/>
      <c r="AX1090" s="23"/>
      <c r="AY1090" s="23"/>
      <c r="AZ1090" s="23"/>
      <c r="BA1090" s="23"/>
      <c r="BB1090" s="27"/>
      <c r="BC1090" s="28"/>
    </row>
    <row r="1091" spans="1:55" s="25" customFormat="1" ht="15">
      <c r="A1091" s="221"/>
      <c r="B1091" s="221"/>
      <c r="C1091" s="24"/>
      <c r="D1091" s="24"/>
      <c r="E1091" s="100"/>
      <c r="F1091" s="25" t="str">
        <f>IFERROR(VLOOKUP(E1091,Wedstrijdlocaties!B:E,4,FALSE),"")</f>
        <v/>
      </c>
      <c r="G1091" s="114"/>
      <c r="H1091" s="23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04"/>
      <c r="AA1091" s="26"/>
      <c r="AB1091" s="26"/>
      <c r="AC1091" s="26"/>
      <c r="AD1091" s="81"/>
      <c r="AE1091" s="26"/>
      <c r="AF1091" s="26"/>
      <c r="AG1091" s="26"/>
      <c r="AH1091" s="26"/>
      <c r="AI1091" s="26"/>
      <c r="AJ1091" s="26"/>
      <c r="AK1091" s="81"/>
      <c r="AL1091" s="26"/>
      <c r="AM1091" s="26"/>
      <c r="AN1091" s="26"/>
      <c r="AO1091" s="26"/>
      <c r="AP1091" s="26"/>
      <c r="AQ1091" s="81"/>
      <c r="AR1091" s="26"/>
      <c r="AS1091" s="26"/>
      <c r="AT1091" s="26"/>
      <c r="AU1091" s="26"/>
      <c r="AV1091" s="26"/>
      <c r="AW1091" s="26"/>
      <c r="AX1091" s="23"/>
      <c r="AY1091" s="23"/>
      <c r="AZ1091" s="23"/>
      <c r="BA1091" s="23"/>
      <c r="BB1091" s="27"/>
      <c r="BC1091" s="28"/>
    </row>
    <row r="1092" spans="1:55" s="25" customFormat="1" ht="15">
      <c r="A1092" s="221"/>
      <c r="B1092" s="221"/>
      <c r="C1092" s="24"/>
      <c r="D1092" s="24"/>
      <c r="E1092" s="100"/>
      <c r="F1092" s="25" t="str">
        <f>IFERROR(VLOOKUP(E1092,Wedstrijdlocaties!B:E,4,FALSE),"")</f>
        <v/>
      </c>
      <c r="G1092" s="114"/>
      <c r="H1092" s="23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04"/>
      <c r="AA1092" s="26"/>
      <c r="AB1092" s="26"/>
      <c r="AC1092" s="26"/>
      <c r="AD1092" s="81"/>
      <c r="AE1092" s="26"/>
      <c r="AF1092" s="26"/>
      <c r="AG1092" s="26"/>
      <c r="AH1092" s="26"/>
      <c r="AI1092" s="26"/>
      <c r="AJ1092" s="26"/>
      <c r="AK1092" s="81"/>
      <c r="AL1092" s="26"/>
      <c r="AM1092" s="26"/>
      <c r="AN1092" s="26"/>
      <c r="AO1092" s="26"/>
      <c r="AP1092" s="26"/>
      <c r="AQ1092" s="81"/>
      <c r="AR1092" s="26"/>
      <c r="AS1092" s="26"/>
      <c r="AT1092" s="26"/>
      <c r="AU1092" s="26"/>
      <c r="AV1092" s="26"/>
      <c r="AW1092" s="26"/>
      <c r="AX1092" s="23"/>
      <c r="AY1092" s="23"/>
      <c r="AZ1092" s="23"/>
      <c r="BA1092" s="23"/>
      <c r="BB1092" s="27"/>
      <c r="BC1092" s="28"/>
    </row>
    <row r="1093" spans="1:55" s="25" customFormat="1" ht="15">
      <c r="A1093" s="221"/>
      <c r="B1093" s="221"/>
      <c r="C1093" s="24"/>
      <c r="D1093" s="24"/>
      <c r="E1093" s="100"/>
      <c r="F1093" s="25" t="str">
        <f>IFERROR(VLOOKUP(E1093,Wedstrijdlocaties!B:E,4,FALSE),"")</f>
        <v/>
      </c>
      <c r="G1093" s="114"/>
      <c r="H1093" s="23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04"/>
      <c r="AA1093" s="26"/>
      <c r="AB1093" s="26"/>
      <c r="AC1093" s="26"/>
      <c r="AD1093" s="81"/>
      <c r="AE1093" s="26"/>
      <c r="AF1093" s="26"/>
      <c r="AG1093" s="26"/>
      <c r="AH1093" s="26"/>
      <c r="AI1093" s="26"/>
      <c r="AJ1093" s="26"/>
      <c r="AK1093" s="81"/>
      <c r="AL1093" s="26"/>
      <c r="AM1093" s="26"/>
      <c r="AN1093" s="26"/>
      <c r="AO1093" s="26"/>
      <c r="AP1093" s="26"/>
      <c r="AQ1093" s="81"/>
      <c r="AR1093" s="26"/>
      <c r="AS1093" s="26"/>
      <c r="AT1093" s="26"/>
      <c r="AU1093" s="26"/>
      <c r="AV1093" s="26"/>
      <c r="AW1093" s="26"/>
      <c r="AX1093" s="23"/>
      <c r="AY1093" s="23"/>
      <c r="AZ1093" s="23"/>
      <c r="BA1093" s="23"/>
      <c r="BB1093" s="27"/>
      <c r="BC1093" s="28"/>
    </row>
    <row r="1094" spans="1:55" s="25" customFormat="1" ht="15">
      <c r="A1094" s="221"/>
      <c r="B1094" s="221"/>
      <c r="C1094" s="24"/>
      <c r="D1094" s="24"/>
      <c r="E1094" s="100"/>
      <c r="F1094" s="25" t="str">
        <f>IFERROR(VLOOKUP(E1094,Wedstrijdlocaties!B:E,4,FALSE),"")</f>
        <v/>
      </c>
      <c r="G1094" s="114"/>
      <c r="H1094" s="23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04"/>
      <c r="AA1094" s="26"/>
      <c r="AB1094" s="26"/>
      <c r="AC1094" s="26"/>
      <c r="AD1094" s="81"/>
      <c r="AE1094" s="26"/>
      <c r="AF1094" s="26"/>
      <c r="AG1094" s="26"/>
      <c r="AH1094" s="26"/>
      <c r="AI1094" s="26"/>
      <c r="AJ1094" s="26"/>
      <c r="AK1094" s="81"/>
      <c r="AL1094" s="26"/>
      <c r="AM1094" s="26"/>
      <c r="AN1094" s="26"/>
      <c r="AO1094" s="26"/>
      <c r="AP1094" s="26"/>
      <c r="AQ1094" s="81"/>
      <c r="AR1094" s="26"/>
      <c r="AS1094" s="26"/>
      <c r="AT1094" s="26"/>
      <c r="AU1094" s="26"/>
      <c r="AV1094" s="26"/>
      <c r="AW1094" s="26"/>
      <c r="AX1094" s="23"/>
      <c r="AY1094" s="23"/>
      <c r="AZ1094" s="23"/>
      <c r="BA1094" s="23"/>
      <c r="BB1094" s="27"/>
      <c r="BC1094" s="28"/>
    </row>
    <row r="1095" spans="1:55" s="25" customFormat="1" ht="15">
      <c r="A1095" s="221"/>
      <c r="B1095" s="221"/>
      <c r="C1095" s="24"/>
      <c r="D1095" s="24"/>
      <c r="E1095" s="100"/>
      <c r="F1095" s="25" t="str">
        <f>IFERROR(VLOOKUP(E1095,Wedstrijdlocaties!B:E,4,FALSE),"")</f>
        <v/>
      </c>
      <c r="G1095" s="114"/>
      <c r="H1095" s="23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04"/>
      <c r="AA1095" s="26"/>
      <c r="AB1095" s="26"/>
      <c r="AC1095" s="26"/>
      <c r="AD1095" s="81"/>
      <c r="AE1095" s="26"/>
      <c r="AF1095" s="26"/>
      <c r="AG1095" s="26"/>
      <c r="AH1095" s="26"/>
      <c r="AI1095" s="26"/>
      <c r="AJ1095" s="26"/>
      <c r="AK1095" s="81"/>
      <c r="AL1095" s="26"/>
      <c r="AM1095" s="26"/>
      <c r="AN1095" s="26"/>
      <c r="AO1095" s="26"/>
      <c r="AP1095" s="26"/>
      <c r="AQ1095" s="81"/>
      <c r="AR1095" s="26"/>
      <c r="AS1095" s="26"/>
      <c r="AT1095" s="26"/>
      <c r="AU1095" s="26"/>
      <c r="AV1095" s="26"/>
      <c r="AW1095" s="26"/>
      <c r="AX1095" s="23"/>
      <c r="AY1095" s="23"/>
      <c r="AZ1095" s="23"/>
      <c r="BA1095" s="23"/>
      <c r="BB1095" s="27"/>
      <c r="BC1095" s="28"/>
    </row>
    <row r="1096" spans="1:55" s="25" customFormat="1" ht="15">
      <c r="A1096" s="221"/>
      <c r="B1096" s="221"/>
      <c r="C1096" s="24"/>
      <c r="D1096" s="24"/>
      <c r="E1096" s="100"/>
      <c r="F1096" s="25" t="str">
        <f>IFERROR(VLOOKUP(E1096,Wedstrijdlocaties!B:E,4,FALSE),"")</f>
        <v/>
      </c>
      <c r="G1096" s="114"/>
      <c r="H1096" s="23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04"/>
      <c r="AA1096" s="26"/>
      <c r="AB1096" s="26"/>
      <c r="AC1096" s="26"/>
      <c r="AD1096" s="81"/>
      <c r="AE1096" s="26"/>
      <c r="AF1096" s="26"/>
      <c r="AG1096" s="26"/>
      <c r="AH1096" s="26"/>
      <c r="AI1096" s="26"/>
      <c r="AJ1096" s="26"/>
      <c r="AK1096" s="81"/>
      <c r="AL1096" s="26"/>
      <c r="AM1096" s="26"/>
      <c r="AN1096" s="26"/>
      <c r="AO1096" s="26"/>
      <c r="AP1096" s="26"/>
      <c r="AQ1096" s="81"/>
      <c r="AR1096" s="26"/>
      <c r="AS1096" s="26"/>
      <c r="AT1096" s="26"/>
      <c r="AU1096" s="26"/>
      <c r="AV1096" s="26"/>
      <c r="AW1096" s="26"/>
      <c r="AX1096" s="23"/>
      <c r="AY1096" s="23"/>
      <c r="AZ1096" s="23"/>
      <c r="BA1096" s="23"/>
      <c r="BB1096" s="27"/>
      <c r="BC1096" s="28"/>
    </row>
    <row r="1097" spans="1:55" s="25" customFormat="1" ht="15">
      <c r="A1097" s="221"/>
      <c r="B1097" s="221"/>
      <c r="C1097" s="24"/>
      <c r="D1097" s="24"/>
      <c r="E1097" s="100"/>
      <c r="F1097" s="25" t="str">
        <f>IFERROR(VLOOKUP(E1097,Wedstrijdlocaties!B:E,4,FALSE),"")</f>
        <v/>
      </c>
      <c r="G1097" s="114"/>
      <c r="H1097" s="23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04"/>
      <c r="AA1097" s="26"/>
      <c r="AB1097" s="26"/>
      <c r="AC1097" s="26"/>
      <c r="AD1097" s="81"/>
      <c r="AE1097" s="26"/>
      <c r="AF1097" s="26"/>
      <c r="AG1097" s="26"/>
      <c r="AH1097" s="26"/>
      <c r="AI1097" s="26"/>
      <c r="AJ1097" s="26"/>
      <c r="AK1097" s="81"/>
      <c r="AL1097" s="26"/>
      <c r="AM1097" s="26"/>
      <c r="AN1097" s="26"/>
      <c r="AO1097" s="26"/>
      <c r="AP1097" s="26"/>
      <c r="AQ1097" s="81"/>
      <c r="AR1097" s="26"/>
      <c r="AS1097" s="26"/>
      <c r="AT1097" s="26"/>
      <c r="AU1097" s="26"/>
      <c r="AV1097" s="26"/>
      <c r="AW1097" s="26"/>
      <c r="AX1097" s="23"/>
      <c r="AY1097" s="23"/>
      <c r="AZ1097" s="23"/>
      <c r="BA1097" s="23"/>
      <c r="BB1097" s="27"/>
      <c r="BC1097" s="28"/>
    </row>
    <row r="1098" spans="1:55" s="25" customFormat="1" ht="15">
      <c r="A1098" s="221"/>
      <c r="B1098" s="221"/>
      <c r="C1098" s="24"/>
      <c r="D1098" s="24"/>
      <c r="E1098" s="100"/>
      <c r="F1098" s="25" t="str">
        <f>IFERROR(VLOOKUP(E1098,Wedstrijdlocaties!B:E,4,FALSE),"")</f>
        <v/>
      </c>
      <c r="G1098" s="114"/>
      <c r="H1098" s="23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04"/>
      <c r="AA1098" s="26"/>
      <c r="AB1098" s="26"/>
      <c r="AC1098" s="26"/>
      <c r="AD1098" s="81"/>
      <c r="AE1098" s="26"/>
      <c r="AF1098" s="26"/>
      <c r="AG1098" s="26"/>
      <c r="AH1098" s="26"/>
      <c r="AI1098" s="26"/>
      <c r="AJ1098" s="26"/>
      <c r="AK1098" s="81"/>
      <c r="AL1098" s="26"/>
      <c r="AM1098" s="26"/>
      <c r="AN1098" s="26"/>
      <c r="AO1098" s="26"/>
      <c r="AP1098" s="26"/>
      <c r="AQ1098" s="81"/>
      <c r="AR1098" s="26"/>
      <c r="AS1098" s="26"/>
      <c r="AT1098" s="26"/>
      <c r="AU1098" s="26"/>
      <c r="AV1098" s="26"/>
      <c r="AW1098" s="26"/>
      <c r="AX1098" s="23"/>
      <c r="AY1098" s="23"/>
      <c r="AZ1098" s="23"/>
      <c r="BA1098" s="23"/>
      <c r="BB1098" s="27"/>
      <c r="BC1098" s="28"/>
    </row>
    <row r="1099" spans="1:55" s="25" customFormat="1" ht="15">
      <c r="A1099" s="221"/>
      <c r="B1099" s="221"/>
      <c r="C1099" s="24"/>
      <c r="D1099" s="24"/>
      <c r="E1099" s="100"/>
      <c r="F1099" s="25" t="str">
        <f>IFERROR(VLOOKUP(E1099,Wedstrijdlocaties!B:E,4,FALSE),"")</f>
        <v/>
      </c>
      <c r="G1099" s="114"/>
      <c r="H1099" s="23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04"/>
      <c r="AA1099" s="26"/>
      <c r="AB1099" s="26"/>
      <c r="AC1099" s="26"/>
      <c r="AD1099" s="81"/>
      <c r="AE1099" s="26"/>
      <c r="AF1099" s="26"/>
      <c r="AG1099" s="26"/>
      <c r="AH1099" s="26"/>
      <c r="AI1099" s="26"/>
      <c r="AJ1099" s="26"/>
      <c r="AK1099" s="81"/>
      <c r="AL1099" s="26"/>
      <c r="AM1099" s="26"/>
      <c r="AN1099" s="26"/>
      <c r="AO1099" s="26"/>
      <c r="AP1099" s="26"/>
      <c r="AQ1099" s="81"/>
      <c r="AR1099" s="26"/>
      <c r="AS1099" s="26"/>
      <c r="AT1099" s="26"/>
      <c r="AU1099" s="26"/>
      <c r="AV1099" s="26"/>
      <c r="AW1099" s="26"/>
      <c r="AX1099" s="23"/>
      <c r="AY1099" s="23"/>
      <c r="AZ1099" s="23"/>
      <c r="BA1099" s="23"/>
      <c r="BB1099" s="27"/>
      <c r="BC1099" s="28"/>
    </row>
    <row r="1100" spans="1:55" s="25" customFormat="1" ht="15">
      <c r="A1100" s="221"/>
      <c r="B1100" s="221"/>
      <c r="C1100" s="24"/>
      <c r="D1100" s="24"/>
      <c r="E1100" s="100"/>
      <c r="F1100" s="25" t="str">
        <f>IFERROR(VLOOKUP(E1100,Wedstrijdlocaties!B:E,4,FALSE),"")</f>
        <v/>
      </c>
      <c r="G1100" s="114"/>
      <c r="H1100" s="23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04"/>
      <c r="AA1100" s="26"/>
      <c r="AB1100" s="26"/>
      <c r="AC1100" s="26"/>
      <c r="AD1100" s="81"/>
      <c r="AE1100" s="26"/>
      <c r="AF1100" s="26"/>
      <c r="AG1100" s="26"/>
      <c r="AH1100" s="26"/>
      <c r="AI1100" s="26"/>
      <c r="AJ1100" s="26"/>
      <c r="AK1100" s="81"/>
      <c r="AL1100" s="26"/>
      <c r="AM1100" s="26"/>
      <c r="AN1100" s="26"/>
      <c r="AO1100" s="26"/>
      <c r="AP1100" s="26"/>
      <c r="AQ1100" s="81"/>
      <c r="AR1100" s="26"/>
      <c r="AS1100" s="26"/>
      <c r="AT1100" s="26"/>
      <c r="AU1100" s="26"/>
      <c r="AV1100" s="26"/>
      <c r="AW1100" s="26"/>
      <c r="AX1100" s="23"/>
      <c r="AY1100" s="23"/>
      <c r="AZ1100" s="23"/>
      <c r="BA1100" s="23"/>
      <c r="BB1100" s="27"/>
      <c r="BC1100" s="28"/>
    </row>
    <row r="1101" spans="1:55" s="25" customFormat="1" ht="15">
      <c r="A1101" s="221"/>
      <c r="B1101" s="221"/>
      <c r="C1101" s="24"/>
      <c r="D1101" s="24"/>
      <c r="E1101" s="100"/>
      <c r="F1101" s="25" t="str">
        <f>IFERROR(VLOOKUP(E1101,Wedstrijdlocaties!B:E,4,FALSE),"")</f>
        <v/>
      </c>
      <c r="G1101" s="114"/>
      <c r="H1101" s="23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04"/>
      <c r="AA1101" s="26"/>
      <c r="AB1101" s="26"/>
      <c r="AC1101" s="26"/>
      <c r="AD1101" s="81"/>
      <c r="AE1101" s="26"/>
      <c r="AF1101" s="26"/>
      <c r="AG1101" s="26"/>
      <c r="AH1101" s="26"/>
      <c r="AI1101" s="26"/>
      <c r="AJ1101" s="26"/>
      <c r="AK1101" s="81"/>
      <c r="AL1101" s="26"/>
      <c r="AM1101" s="26"/>
      <c r="AN1101" s="26"/>
      <c r="AO1101" s="26"/>
      <c r="AP1101" s="26"/>
      <c r="AQ1101" s="81"/>
      <c r="AR1101" s="26"/>
      <c r="AS1101" s="26"/>
      <c r="AT1101" s="26"/>
      <c r="AU1101" s="26"/>
      <c r="AV1101" s="26"/>
      <c r="AW1101" s="26"/>
      <c r="AX1101" s="23"/>
      <c r="AY1101" s="23"/>
      <c r="AZ1101" s="23"/>
      <c r="BA1101" s="23"/>
      <c r="BB1101" s="27"/>
      <c r="BC1101" s="28"/>
    </row>
    <row r="1102" spans="1:55" s="25" customFormat="1" ht="15">
      <c r="A1102" s="221"/>
      <c r="B1102" s="221"/>
      <c r="C1102" s="24"/>
      <c r="D1102" s="24"/>
      <c r="E1102" s="100"/>
      <c r="F1102" s="25" t="str">
        <f>IFERROR(VLOOKUP(E1102,Wedstrijdlocaties!B:E,4,FALSE),"")</f>
        <v/>
      </c>
      <c r="G1102" s="114"/>
      <c r="H1102" s="23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04"/>
      <c r="AA1102" s="26"/>
      <c r="AB1102" s="26"/>
      <c r="AC1102" s="26"/>
      <c r="AD1102" s="81"/>
      <c r="AE1102" s="26"/>
      <c r="AF1102" s="26"/>
      <c r="AG1102" s="26"/>
      <c r="AH1102" s="26"/>
      <c r="AI1102" s="26"/>
      <c r="AJ1102" s="26"/>
      <c r="AK1102" s="81"/>
      <c r="AL1102" s="26"/>
      <c r="AM1102" s="26"/>
      <c r="AN1102" s="26"/>
      <c r="AO1102" s="26"/>
      <c r="AP1102" s="26"/>
      <c r="AQ1102" s="81"/>
      <c r="AR1102" s="26"/>
      <c r="AS1102" s="26"/>
      <c r="AT1102" s="26"/>
      <c r="AU1102" s="26"/>
      <c r="AV1102" s="26"/>
      <c r="AW1102" s="26"/>
      <c r="AX1102" s="23"/>
      <c r="AY1102" s="23"/>
      <c r="AZ1102" s="23"/>
      <c r="BA1102" s="23"/>
      <c r="BB1102" s="27"/>
      <c r="BC1102" s="28"/>
    </row>
    <row r="1103" spans="1:55" s="25" customFormat="1" ht="15">
      <c r="A1103" s="221"/>
      <c r="B1103" s="221"/>
      <c r="C1103" s="24"/>
      <c r="D1103" s="24"/>
      <c r="E1103" s="100"/>
      <c r="F1103" s="25" t="str">
        <f>IFERROR(VLOOKUP(E1103,Wedstrijdlocaties!B:E,4,FALSE),"")</f>
        <v/>
      </c>
      <c r="G1103" s="114"/>
      <c r="H1103" s="23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04"/>
      <c r="AA1103" s="26"/>
      <c r="AB1103" s="26"/>
      <c r="AC1103" s="26"/>
      <c r="AD1103" s="81"/>
      <c r="AE1103" s="26"/>
      <c r="AF1103" s="26"/>
      <c r="AG1103" s="26"/>
      <c r="AH1103" s="26"/>
      <c r="AI1103" s="26"/>
      <c r="AJ1103" s="26"/>
      <c r="AK1103" s="81"/>
      <c r="AL1103" s="26"/>
      <c r="AM1103" s="26"/>
      <c r="AN1103" s="26"/>
      <c r="AO1103" s="26"/>
      <c r="AP1103" s="26"/>
      <c r="AQ1103" s="81"/>
      <c r="AR1103" s="26"/>
      <c r="AS1103" s="26"/>
      <c r="AT1103" s="26"/>
      <c r="AU1103" s="26"/>
      <c r="AV1103" s="26"/>
      <c r="AW1103" s="26"/>
      <c r="AX1103" s="23"/>
      <c r="AY1103" s="23"/>
      <c r="AZ1103" s="23"/>
      <c r="BA1103" s="23"/>
      <c r="BB1103" s="27"/>
      <c r="BC1103" s="28"/>
    </row>
    <row r="1104" spans="1:55" s="25" customFormat="1" ht="15">
      <c r="A1104" s="221"/>
      <c r="B1104" s="221"/>
      <c r="C1104" s="24"/>
      <c r="D1104" s="24"/>
      <c r="E1104" s="100"/>
      <c r="F1104" s="25" t="str">
        <f>IFERROR(VLOOKUP(E1104,Wedstrijdlocaties!B:E,4,FALSE),"")</f>
        <v/>
      </c>
      <c r="G1104" s="114"/>
      <c r="H1104" s="23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04"/>
      <c r="AA1104" s="26"/>
      <c r="AB1104" s="26"/>
      <c r="AC1104" s="26"/>
      <c r="AD1104" s="81"/>
      <c r="AE1104" s="26"/>
      <c r="AF1104" s="26"/>
      <c r="AG1104" s="26"/>
      <c r="AH1104" s="26"/>
      <c r="AI1104" s="26"/>
      <c r="AJ1104" s="26"/>
      <c r="AK1104" s="81"/>
      <c r="AL1104" s="26"/>
      <c r="AM1104" s="26"/>
      <c r="AN1104" s="26"/>
      <c r="AO1104" s="26"/>
      <c r="AP1104" s="26"/>
      <c r="AQ1104" s="81"/>
      <c r="AR1104" s="26"/>
      <c r="AS1104" s="26"/>
      <c r="AT1104" s="26"/>
      <c r="AU1104" s="26"/>
      <c r="AV1104" s="26"/>
      <c r="AW1104" s="26"/>
      <c r="AX1104" s="23"/>
      <c r="AY1104" s="23"/>
      <c r="AZ1104" s="23"/>
      <c r="BA1104" s="23"/>
      <c r="BB1104" s="27"/>
      <c r="BC1104" s="28"/>
    </row>
    <row r="1105" spans="1:55" s="25" customFormat="1" ht="15">
      <c r="A1105" s="221"/>
      <c r="B1105" s="221"/>
      <c r="C1105" s="24"/>
      <c r="D1105" s="24"/>
      <c r="E1105" s="100"/>
      <c r="F1105" s="25" t="str">
        <f>IFERROR(VLOOKUP(E1105,Wedstrijdlocaties!B:E,4,FALSE),"")</f>
        <v/>
      </c>
      <c r="G1105" s="114"/>
      <c r="H1105" s="23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04"/>
      <c r="AA1105" s="26"/>
      <c r="AB1105" s="26"/>
      <c r="AC1105" s="26"/>
      <c r="AD1105" s="81"/>
      <c r="AE1105" s="26"/>
      <c r="AF1105" s="26"/>
      <c r="AG1105" s="26"/>
      <c r="AH1105" s="26"/>
      <c r="AI1105" s="26"/>
      <c r="AJ1105" s="26"/>
      <c r="AK1105" s="81"/>
      <c r="AL1105" s="26"/>
      <c r="AM1105" s="26"/>
      <c r="AN1105" s="26"/>
      <c r="AO1105" s="26"/>
      <c r="AP1105" s="26"/>
      <c r="AQ1105" s="81"/>
      <c r="AR1105" s="26"/>
      <c r="AS1105" s="26"/>
      <c r="AT1105" s="26"/>
      <c r="AU1105" s="26"/>
      <c r="AV1105" s="26"/>
      <c r="AW1105" s="26"/>
      <c r="AX1105" s="23"/>
      <c r="AY1105" s="23"/>
      <c r="AZ1105" s="23"/>
      <c r="BA1105" s="23"/>
      <c r="BB1105" s="27"/>
      <c r="BC1105" s="28"/>
    </row>
    <row r="1106" spans="1:55" s="25" customFormat="1" ht="15">
      <c r="A1106" s="221"/>
      <c r="B1106" s="221"/>
      <c r="C1106" s="24"/>
      <c r="D1106" s="24"/>
      <c r="E1106" s="100"/>
      <c r="F1106" s="25" t="str">
        <f>IFERROR(VLOOKUP(E1106,Wedstrijdlocaties!B:E,4,FALSE),"")</f>
        <v/>
      </c>
      <c r="G1106" s="114"/>
      <c r="H1106" s="23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04"/>
      <c r="AA1106" s="26"/>
      <c r="AB1106" s="26"/>
      <c r="AC1106" s="26"/>
      <c r="AD1106" s="81"/>
      <c r="AE1106" s="26"/>
      <c r="AF1106" s="26"/>
      <c r="AG1106" s="26"/>
      <c r="AH1106" s="26"/>
      <c r="AI1106" s="26"/>
      <c r="AJ1106" s="26"/>
      <c r="AK1106" s="81"/>
      <c r="AL1106" s="26"/>
      <c r="AM1106" s="26"/>
      <c r="AN1106" s="26"/>
      <c r="AO1106" s="26"/>
      <c r="AP1106" s="26"/>
      <c r="AQ1106" s="81"/>
      <c r="AR1106" s="26"/>
      <c r="AS1106" s="26"/>
      <c r="AT1106" s="26"/>
      <c r="AU1106" s="26"/>
      <c r="AV1106" s="26"/>
      <c r="AW1106" s="26"/>
      <c r="AX1106" s="23"/>
      <c r="AY1106" s="23"/>
      <c r="AZ1106" s="23"/>
      <c r="BA1106" s="23"/>
      <c r="BB1106" s="27"/>
      <c r="BC1106" s="28"/>
    </row>
    <row r="1107" spans="1:55" s="25" customFormat="1" ht="15">
      <c r="A1107" s="221"/>
      <c r="B1107" s="221"/>
      <c r="C1107" s="24"/>
      <c r="D1107" s="24"/>
      <c r="E1107" s="100"/>
      <c r="F1107" s="25" t="str">
        <f>IFERROR(VLOOKUP(E1107,Wedstrijdlocaties!B:E,4,FALSE),"")</f>
        <v/>
      </c>
      <c r="G1107" s="114"/>
      <c r="H1107" s="23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04"/>
      <c r="AA1107" s="26"/>
      <c r="AB1107" s="26"/>
      <c r="AC1107" s="26"/>
      <c r="AD1107" s="81"/>
      <c r="AE1107" s="26"/>
      <c r="AF1107" s="26"/>
      <c r="AG1107" s="26"/>
      <c r="AH1107" s="26"/>
      <c r="AI1107" s="26"/>
      <c r="AJ1107" s="26"/>
      <c r="AK1107" s="81"/>
      <c r="AL1107" s="26"/>
      <c r="AM1107" s="26"/>
      <c r="AN1107" s="26"/>
      <c r="AO1107" s="26"/>
      <c r="AP1107" s="26"/>
      <c r="AQ1107" s="81"/>
      <c r="AR1107" s="26"/>
      <c r="AS1107" s="26"/>
      <c r="AT1107" s="26"/>
      <c r="AU1107" s="26"/>
      <c r="AV1107" s="26"/>
      <c r="AW1107" s="26"/>
      <c r="AX1107" s="23"/>
      <c r="AY1107" s="23"/>
      <c r="AZ1107" s="23"/>
      <c r="BA1107" s="23"/>
      <c r="BB1107" s="27"/>
      <c r="BC1107" s="28"/>
    </row>
    <row r="1108" spans="1:55" s="25" customFormat="1" ht="15">
      <c r="A1108" s="221"/>
      <c r="B1108" s="221"/>
      <c r="C1108" s="24"/>
      <c r="D1108" s="24"/>
      <c r="E1108" s="100"/>
      <c r="F1108" s="25" t="str">
        <f>IFERROR(VLOOKUP(E1108,Wedstrijdlocaties!B:E,4,FALSE),"")</f>
        <v/>
      </c>
      <c r="G1108" s="114"/>
      <c r="H1108" s="23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04"/>
      <c r="AA1108" s="26"/>
      <c r="AB1108" s="26"/>
      <c r="AC1108" s="26"/>
      <c r="AD1108" s="81"/>
      <c r="AE1108" s="26"/>
      <c r="AF1108" s="26"/>
      <c r="AG1108" s="26"/>
      <c r="AH1108" s="26"/>
      <c r="AI1108" s="26"/>
      <c r="AJ1108" s="26"/>
      <c r="AK1108" s="81"/>
      <c r="AL1108" s="26"/>
      <c r="AM1108" s="26"/>
      <c r="AN1108" s="26"/>
      <c r="AO1108" s="26"/>
      <c r="AP1108" s="26"/>
      <c r="AQ1108" s="81"/>
      <c r="AR1108" s="26"/>
      <c r="AS1108" s="26"/>
      <c r="AT1108" s="26"/>
      <c r="AU1108" s="26"/>
      <c r="AV1108" s="26"/>
      <c r="AW1108" s="26"/>
      <c r="AX1108" s="23"/>
      <c r="AY1108" s="23"/>
      <c r="AZ1108" s="23"/>
      <c r="BA1108" s="23"/>
      <c r="BB1108" s="27"/>
      <c r="BC1108" s="28"/>
    </row>
    <row r="1109" spans="1:55" s="25" customFormat="1" ht="15">
      <c r="A1109" s="221"/>
      <c r="B1109" s="221"/>
      <c r="C1109" s="24"/>
      <c r="D1109" s="24"/>
      <c r="E1109" s="100"/>
      <c r="F1109" s="25" t="str">
        <f>IFERROR(VLOOKUP(E1109,Wedstrijdlocaties!B:E,4,FALSE),"")</f>
        <v/>
      </c>
      <c r="G1109" s="114"/>
      <c r="H1109" s="23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04"/>
      <c r="AA1109" s="26"/>
      <c r="AB1109" s="26"/>
      <c r="AC1109" s="26"/>
      <c r="AD1109" s="81"/>
      <c r="AE1109" s="26"/>
      <c r="AF1109" s="26"/>
      <c r="AG1109" s="26"/>
      <c r="AH1109" s="26"/>
      <c r="AI1109" s="26"/>
      <c r="AJ1109" s="26"/>
      <c r="AK1109" s="81"/>
      <c r="AL1109" s="26"/>
      <c r="AM1109" s="26"/>
      <c r="AN1109" s="26"/>
      <c r="AO1109" s="26"/>
      <c r="AP1109" s="26"/>
      <c r="AQ1109" s="81"/>
      <c r="AR1109" s="26"/>
      <c r="AS1109" s="26"/>
      <c r="AT1109" s="26"/>
      <c r="AU1109" s="26"/>
      <c r="AV1109" s="26"/>
      <c r="AW1109" s="26"/>
      <c r="AX1109" s="23"/>
      <c r="AY1109" s="23"/>
      <c r="AZ1109" s="23"/>
      <c r="BA1109" s="23"/>
      <c r="BB1109" s="27"/>
      <c r="BC1109" s="28"/>
    </row>
    <row r="1110" spans="1:55" s="25" customFormat="1" ht="15">
      <c r="A1110" s="221"/>
      <c r="B1110" s="221"/>
      <c r="C1110" s="24"/>
      <c r="D1110" s="24"/>
      <c r="E1110" s="100"/>
      <c r="F1110" s="25" t="str">
        <f>IFERROR(VLOOKUP(E1110,Wedstrijdlocaties!B:E,4,FALSE),"")</f>
        <v/>
      </c>
      <c r="G1110" s="114"/>
      <c r="H1110" s="23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04"/>
      <c r="AA1110" s="26"/>
      <c r="AB1110" s="26"/>
      <c r="AC1110" s="26"/>
      <c r="AD1110" s="81"/>
      <c r="AE1110" s="26"/>
      <c r="AF1110" s="26"/>
      <c r="AG1110" s="26"/>
      <c r="AH1110" s="26"/>
      <c r="AI1110" s="26"/>
      <c r="AJ1110" s="26"/>
      <c r="AK1110" s="81"/>
      <c r="AL1110" s="26"/>
      <c r="AM1110" s="26"/>
      <c r="AN1110" s="26"/>
      <c r="AO1110" s="26"/>
      <c r="AP1110" s="26"/>
      <c r="AQ1110" s="81"/>
      <c r="AR1110" s="26"/>
      <c r="AS1110" s="26"/>
      <c r="AT1110" s="26"/>
      <c r="AU1110" s="26"/>
      <c r="AV1110" s="26"/>
      <c r="AW1110" s="26"/>
      <c r="AX1110" s="23"/>
      <c r="AY1110" s="23"/>
      <c r="AZ1110" s="23"/>
      <c r="BA1110" s="23"/>
      <c r="BB1110" s="27"/>
      <c r="BC1110" s="28"/>
    </row>
    <row r="1111" spans="1:55" s="25" customFormat="1" ht="15">
      <c r="A1111" s="221"/>
      <c r="B1111" s="221"/>
      <c r="C1111" s="24"/>
      <c r="D1111" s="24"/>
      <c r="E1111" s="100"/>
      <c r="F1111" s="25" t="str">
        <f>IFERROR(VLOOKUP(E1111,Wedstrijdlocaties!B:E,4,FALSE),"")</f>
        <v/>
      </c>
      <c r="G1111" s="114"/>
      <c r="H1111" s="23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04"/>
      <c r="AA1111" s="26"/>
      <c r="AB1111" s="26"/>
      <c r="AC1111" s="26"/>
      <c r="AD1111" s="81"/>
      <c r="AE1111" s="26"/>
      <c r="AF1111" s="26"/>
      <c r="AG1111" s="26"/>
      <c r="AH1111" s="26"/>
      <c r="AI1111" s="26"/>
      <c r="AJ1111" s="26"/>
      <c r="AK1111" s="81"/>
      <c r="AL1111" s="26"/>
      <c r="AM1111" s="26"/>
      <c r="AN1111" s="26"/>
      <c r="AO1111" s="26"/>
      <c r="AP1111" s="26"/>
      <c r="AQ1111" s="81"/>
      <c r="AR1111" s="26"/>
      <c r="AS1111" s="26"/>
      <c r="AT1111" s="26"/>
      <c r="AU1111" s="26"/>
      <c r="AV1111" s="26"/>
      <c r="AW1111" s="26"/>
      <c r="AX1111" s="23"/>
      <c r="AY1111" s="23"/>
      <c r="AZ1111" s="23"/>
      <c r="BA1111" s="23"/>
      <c r="BB1111" s="27"/>
      <c r="BC1111" s="28"/>
    </row>
    <row r="1112" spans="1:55" s="25" customFormat="1" ht="15">
      <c r="A1112" s="221"/>
      <c r="B1112" s="221"/>
      <c r="C1112" s="24"/>
      <c r="D1112" s="24"/>
      <c r="E1112" s="100"/>
      <c r="F1112" s="25" t="str">
        <f>IFERROR(VLOOKUP(E1112,Wedstrijdlocaties!B:E,4,FALSE),"")</f>
        <v/>
      </c>
      <c r="G1112" s="114"/>
      <c r="H1112" s="23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04"/>
      <c r="AA1112" s="26"/>
      <c r="AB1112" s="26"/>
      <c r="AC1112" s="26"/>
      <c r="AD1112" s="81"/>
      <c r="AE1112" s="26"/>
      <c r="AF1112" s="26"/>
      <c r="AG1112" s="26"/>
      <c r="AH1112" s="26"/>
      <c r="AI1112" s="26"/>
      <c r="AJ1112" s="26"/>
      <c r="AK1112" s="81"/>
      <c r="AL1112" s="26"/>
      <c r="AM1112" s="26"/>
      <c r="AN1112" s="26"/>
      <c r="AO1112" s="26"/>
      <c r="AP1112" s="26"/>
      <c r="AQ1112" s="81"/>
      <c r="AR1112" s="26"/>
      <c r="AS1112" s="26"/>
      <c r="AT1112" s="26"/>
      <c r="AU1112" s="26"/>
      <c r="AV1112" s="26"/>
      <c r="AW1112" s="26"/>
      <c r="AX1112" s="23"/>
      <c r="AY1112" s="23"/>
      <c r="AZ1112" s="23"/>
      <c r="BA1112" s="23"/>
      <c r="BB1112" s="27"/>
      <c r="BC1112" s="28"/>
    </row>
    <row r="1113" spans="1:55" s="25" customFormat="1" ht="15">
      <c r="A1113" s="221"/>
      <c r="B1113" s="221"/>
      <c r="C1113" s="24"/>
      <c r="D1113" s="24"/>
      <c r="E1113" s="100"/>
      <c r="F1113" s="25" t="str">
        <f>IFERROR(VLOOKUP(E1113,Wedstrijdlocaties!B:E,4,FALSE),"")</f>
        <v/>
      </c>
      <c r="G1113" s="114"/>
      <c r="H1113" s="23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04"/>
      <c r="AA1113" s="26"/>
      <c r="AB1113" s="26"/>
      <c r="AC1113" s="26"/>
      <c r="AD1113" s="81"/>
      <c r="AE1113" s="26"/>
      <c r="AF1113" s="26"/>
      <c r="AG1113" s="26"/>
      <c r="AH1113" s="26"/>
      <c r="AI1113" s="26"/>
      <c r="AJ1113" s="26"/>
      <c r="AK1113" s="81"/>
      <c r="AL1113" s="26"/>
      <c r="AM1113" s="26"/>
      <c r="AN1113" s="26"/>
      <c r="AO1113" s="26"/>
      <c r="AP1113" s="26"/>
      <c r="AQ1113" s="81"/>
      <c r="AR1113" s="26"/>
      <c r="AS1113" s="26"/>
      <c r="AT1113" s="26"/>
      <c r="AU1113" s="26"/>
      <c r="AV1113" s="26"/>
      <c r="AW1113" s="26"/>
      <c r="AX1113" s="23"/>
      <c r="AY1113" s="23"/>
      <c r="AZ1113" s="23"/>
      <c r="BA1113" s="23"/>
      <c r="BB1113" s="27"/>
      <c r="BC1113" s="28"/>
    </row>
    <row r="1114" spans="1:55" s="25" customFormat="1" ht="15">
      <c r="A1114" s="221"/>
      <c r="B1114" s="221"/>
      <c r="C1114" s="24"/>
      <c r="D1114" s="24"/>
      <c r="E1114" s="100"/>
      <c r="F1114" s="25" t="str">
        <f>IFERROR(VLOOKUP(E1114,Wedstrijdlocaties!B:E,4,FALSE),"")</f>
        <v/>
      </c>
      <c r="G1114" s="114"/>
      <c r="H1114" s="23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04"/>
      <c r="AA1114" s="26"/>
      <c r="AB1114" s="26"/>
      <c r="AC1114" s="26"/>
      <c r="AD1114" s="81"/>
      <c r="AE1114" s="26"/>
      <c r="AF1114" s="26"/>
      <c r="AG1114" s="26"/>
      <c r="AH1114" s="26"/>
      <c r="AI1114" s="26"/>
      <c r="AJ1114" s="26"/>
      <c r="AK1114" s="81"/>
      <c r="AL1114" s="26"/>
      <c r="AM1114" s="26"/>
      <c r="AN1114" s="26"/>
      <c r="AO1114" s="26"/>
      <c r="AP1114" s="26"/>
      <c r="AQ1114" s="81"/>
      <c r="AR1114" s="26"/>
      <c r="AS1114" s="26"/>
      <c r="AT1114" s="26"/>
      <c r="AU1114" s="26"/>
      <c r="AV1114" s="26"/>
      <c r="AW1114" s="26"/>
      <c r="AX1114" s="23"/>
      <c r="AY1114" s="23"/>
      <c r="AZ1114" s="23"/>
      <c r="BA1114" s="23"/>
      <c r="BB1114" s="27"/>
      <c r="BC1114" s="28"/>
    </row>
    <row r="1115" spans="1:55" s="25" customFormat="1" ht="15">
      <c r="A1115" s="221"/>
      <c r="B1115" s="221"/>
      <c r="C1115" s="24"/>
      <c r="D1115" s="24"/>
      <c r="E1115" s="100"/>
      <c r="F1115" s="25" t="str">
        <f>IFERROR(VLOOKUP(E1115,Wedstrijdlocaties!B:E,4,FALSE),"")</f>
        <v/>
      </c>
      <c r="G1115" s="114"/>
      <c r="H1115" s="23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04"/>
      <c r="AA1115" s="26"/>
      <c r="AB1115" s="26"/>
      <c r="AC1115" s="26"/>
      <c r="AD1115" s="81"/>
      <c r="AE1115" s="26"/>
      <c r="AF1115" s="26"/>
      <c r="AG1115" s="26"/>
      <c r="AH1115" s="26"/>
      <c r="AI1115" s="26"/>
      <c r="AJ1115" s="26"/>
      <c r="AK1115" s="81"/>
      <c r="AL1115" s="26"/>
      <c r="AM1115" s="26"/>
      <c r="AN1115" s="26"/>
      <c r="AO1115" s="26"/>
      <c r="AP1115" s="26"/>
      <c r="AQ1115" s="81"/>
      <c r="AR1115" s="26"/>
      <c r="AS1115" s="26"/>
      <c r="AT1115" s="26"/>
      <c r="AU1115" s="26"/>
      <c r="AV1115" s="26"/>
      <c r="AW1115" s="26"/>
      <c r="AX1115" s="23"/>
      <c r="AY1115" s="23"/>
      <c r="AZ1115" s="23"/>
      <c r="BA1115" s="23"/>
      <c r="BB1115" s="27"/>
      <c r="BC1115" s="28"/>
    </row>
    <row r="1116" spans="1:55" s="25" customFormat="1" ht="15">
      <c r="A1116" s="221"/>
      <c r="B1116" s="221"/>
      <c r="C1116" s="24"/>
      <c r="D1116" s="24"/>
      <c r="E1116" s="100"/>
      <c r="F1116" s="25" t="str">
        <f>IFERROR(VLOOKUP(E1116,Wedstrijdlocaties!B:E,4,FALSE),"")</f>
        <v/>
      </c>
      <c r="G1116" s="114"/>
      <c r="H1116" s="23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04"/>
      <c r="AA1116" s="26"/>
      <c r="AB1116" s="26"/>
      <c r="AC1116" s="26"/>
      <c r="AD1116" s="81"/>
      <c r="AE1116" s="26"/>
      <c r="AF1116" s="26"/>
      <c r="AG1116" s="26"/>
      <c r="AH1116" s="26"/>
      <c r="AI1116" s="26"/>
      <c r="AJ1116" s="26"/>
      <c r="AK1116" s="81"/>
      <c r="AL1116" s="26"/>
      <c r="AM1116" s="26"/>
      <c r="AN1116" s="26"/>
      <c r="AO1116" s="26"/>
      <c r="AP1116" s="26"/>
      <c r="AQ1116" s="81"/>
      <c r="AR1116" s="26"/>
      <c r="AS1116" s="26"/>
      <c r="AT1116" s="26"/>
      <c r="AU1116" s="26"/>
      <c r="AV1116" s="26"/>
      <c r="AW1116" s="26"/>
      <c r="AX1116" s="23"/>
      <c r="AY1116" s="23"/>
      <c r="AZ1116" s="23"/>
      <c r="BA1116" s="23"/>
      <c r="BB1116" s="27"/>
      <c r="BC1116" s="28"/>
    </row>
    <row r="1117" spans="1:55" s="25" customFormat="1" ht="15">
      <c r="A1117" s="221"/>
      <c r="B1117" s="221"/>
      <c r="C1117" s="24"/>
      <c r="D1117" s="24"/>
      <c r="E1117" s="100"/>
      <c r="F1117" s="25" t="str">
        <f>IFERROR(VLOOKUP(E1117,Wedstrijdlocaties!B:E,4,FALSE),"")</f>
        <v/>
      </c>
      <c r="G1117" s="114"/>
      <c r="H1117" s="23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04"/>
      <c r="AA1117" s="26"/>
      <c r="AB1117" s="26"/>
      <c r="AC1117" s="26"/>
      <c r="AD1117" s="81"/>
      <c r="AE1117" s="26"/>
      <c r="AF1117" s="26"/>
      <c r="AG1117" s="26"/>
      <c r="AH1117" s="26"/>
      <c r="AI1117" s="26"/>
      <c r="AJ1117" s="26"/>
      <c r="AK1117" s="81"/>
      <c r="AL1117" s="26"/>
      <c r="AM1117" s="26"/>
      <c r="AN1117" s="26"/>
      <c r="AO1117" s="26"/>
      <c r="AP1117" s="26"/>
      <c r="AQ1117" s="81"/>
      <c r="AR1117" s="26"/>
      <c r="AS1117" s="26"/>
      <c r="AT1117" s="26"/>
      <c r="AU1117" s="26"/>
      <c r="AV1117" s="26"/>
      <c r="AW1117" s="26"/>
      <c r="AX1117" s="23"/>
      <c r="AY1117" s="23"/>
      <c r="AZ1117" s="23"/>
      <c r="BA1117" s="23"/>
      <c r="BB1117" s="27"/>
      <c r="BC1117" s="28"/>
    </row>
    <row r="1118" spans="1:55" s="25" customFormat="1" ht="15">
      <c r="A1118" s="221"/>
      <c r="B1118" s="221"/>
      <c r="C1118" s="24"/>
      <c r="D1118" s="24"/>
      <c r="E1118" s="100"/>
      <c r="F1118" s="25" t="str">
        <f>IFERROR(VLOOKUP(E1118,Wedstrijdlocaties!B:E,4,FALSE),"")</f>
        <v/>
      </c>
      <c r="G1118" s="114"/>
      <c r="H1118" s="23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04"/>
      <c r="AA1118" s="26"/>
      <c r="AB1118" s="26"/>
      <c r="AC1118" s="26"/>
      <c r="AD1118" s="81"/>
      <c r="AE1118" s="26"/>
      <c r="AF1118" s="26"/>
      <c r="AG1118" s="26"/>
      <c r="AH1118" s="26"/>
      <c r="AI1118" s="26"/>
      <c r="AJ1118" s="26"/>
      <c r="AK1118" s="81"/>
      <c r="AL1118" s="26"/>
      <c r="AM1118" s="26"/>
      <c r="AN1118" s="26"/>
      <c r="AO1118" s="26"/>
      <c r="AP1118" s="26"/>
      <c r="AQ1118" s="81"/>
      <c r="AR1118" s="26"/>
      <c r="AS1118" s="26"/>
      <c r="AT1118" s="26"/>
      <c r="AU1118" s="26"/>
      <c r="AV1118" s="26"/>
      <c r="AW1118" s="26"/>
      <c r="AX1118" s="23"/>
      <c r="AY1118" s="23"/>
      <c r="AZ1118" s="23"/>
      <c r="BA1118" s="23"/>
      <c r="BB1118" s="27"/>
      <c r="BC1118" s="28"/>
    </row>
    <row r="1119" spans="1:55" s="25" customFormat="1" ht="15">
      <c r="A1119" s="221"/>
      <c r="B1119" s="221"/>
      <c r="C1119" s="24"/>
      <c r="D1119" s="24"/>
      <c r="E1119" s="100"/>
      <c r="F1119" s="25" t="str">
        <f>IFERROR(VLOOKUP(E1119,Wedstrijdlocaties!B:E,4,FALSE),"")</f>
        <v/>
      </c>
      <c r="G1119" s="114"/>
      <c r="H1119" s="23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04"/>
      <c r="AA1119" s="26"/>
      <c r="AB1119" s="26"/>
      <c r="AC1119" s="26"/>
      <c r="AD1119" s="81"/>
      <c r="AE1119" s="26"/>
      <c r="AF1119" s="26"/>
      <c r="AG1119" s="26"/>
      <c r="AH1119" s="26"/>
      <c r="AI1119" s="26"/>
      <c r="AJ1119" s="26"/>
      <c r="AK1119" s="81"/>
      <c r="AL1119" s="26"/>
      <c r="AM1119" s="26"/>
      <c r="AN1119" s="26"/>
      <c r="AO1119" s="26"/>
      <c r="AP1119" s="26"/>
      <c r="AQ1119" s="81"/>
      <c r="AR1119" s="26"/>
      <c r="AS1119" s="26"/>
      <c r="AT1119" s="26"/>
      <c r="AU1119" s="26"/>
      <c r="AV1119" s="26"/>
      <c r="AW1119" s="26"/>
      <c r="AX1119" s="23"/>
      <c r="AY1119" s="23"/>
      <c r="AZ1119" s="23"/>
      <c r="BA1119" s="23"/>
      <c r="BB1119" s="27"/>
      <c r="BC1119" s="28"/>
    </row>
    <row r="1120" spans="1:55" s="25" customFormat="1" ht="15">
      <c r="A1120" s="221"/>
      <c r="B1120" s="221"/>
      <c r="C1120" s="24"/>
      <c r="D1120" s="24"/>
      <c r="E1120" s="100"/>
      <c r="F1120" s="25" t="str">
        <f>IFERROR(VLOOKUP(E1120,Wedstrijdlocaties!B:E,4,FALSE),"")</f>
        <v/>
      </c>
      <c r="G1120" s="114"/>
      <c r="H1120" s="23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04"/>
      <c r="AA1120" s="26"/>
      <c r="AB1120" s="26"/>
      <c r="AC1120" s="26"/>
      <c r="AD1120" s="81"/>
      <c r="AE1120" s="26"/>
      <c r="AF1120" s="26"/>
      <c r="AG1120" s="26"/>
      <c r="AH1120" s="26"/>
      <c r="AI1120" s="26"/>
      <c r="AJ1120" s="26"/>
      <c r="AK1120" s="81"/>
      <c r="AL1120" s="26"/>
      <c r="AM1120" s="26"/>
      <c r="AN1120" s="26"/>
      <c r="AO1120" s="26"/>
      <c r="AP1120" s="26"/>
      <c r="AQ1120" s="81"/>
      <c r="AR1120" s="26"/>
      <c r="AS1120" s="26"/>
      <c r="AT1120" s="26"/>
      <c r="AU1120" s="26"/>
      <c r="AV1120" s="26"/>
      <c r="AW1120" s="26"/>
      <c r="AX1120" s="23"/>
      <c r="AY1120" s="23"/>
      <c r="AZ1120" s="23"/>
      <c r="BA1120" s="23"/>
      <c r="BB1120" s="27"/>
      <c r="BC1120" s="28"/>
    </row>
    <row r="1121" spans="1:55" s="25" customFormat="1" ht="15">
      <c r="A1121" s="221"/>
      <c r="B1121" s="221"/>
      <c r="C1121" s="24"/>
      <c r="D1121" s="24"/>
      <c r="E1121" s="100"/>
      <c r="F1121" s="25" t="str">
        <f>IFERROR(VLOOKUP(E1121,Wedstrijdlocaties!B:E,4,FALSE),"")</f>
        <v/>
      </c>
      <c r="G1121" s="114"/>
      <c r="H1121" s="23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04"/>
      <c r="AA1121" s="26"/>
      <c r="AB1121" s="26"/>
      <c r="AC1121" s="26"/>
      <c r="AD1121" s="81"/>
      <c r="AE1121" s="26"/>
      <c r="AF1121" s="26"/>
      <c r="AG1121" s="26"/>
      <c r="AH1121" s="26"/>
      <c r="AI1121" s="26"/>
      <c r="AJ1121" s="26"/>
      <c r="AK1121" s="81"/>
      <c r="AL1121" s="26"/>
      <c r="AM1121" s="26"/>
      <c r="AN1121" s="26"/>
      <c r="AO1121" s="26"/>
      <c r="AP1121" s="26"/>
      <c r="AQ1121" s="81"/>
      <c r="AR1121" s="26"/>
      <c r="AS1121" s="26"/>
      <c r="AT1121" s="26"/>
      <c r="AU1121" s="26"/>
      <c r="AV1121" s="26"/>
      <c r="AW1121" s="26"/>
      <c r="AX1121" s="23"/>
      <c r="AY1121" s="23"/>
      <c r="AZ1121" s="23"/>
      <c r="BA1121" s="23"/>
      <c r="BB1121" s="27"/>
      <c r="BC1121" s="28"/>
    </row>
    <row r="1122" spans="1:55" s="25" customFormat="1" ht="15">
      <c r="A1122" s="221"/>
      <c r="B1122" s="221"/>
      <c r="C1122" s="24"/>
      <c r="D1122" s="24"/>
      <c r="E1122" s="100"/>
      <c r="F1122" s="25" t="str">
        <f>IFERROR(VLOOKUP(E1122,Wedstrijdlocaties!B:E,4,FALSE),"")</f>
        <v/>
      </c>
      <c r="G1122" s="114"/>
      <c r="H1122" s="23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04"/>
      <c r="AA1122" s="26"/>
      <c r="AB1122" s="26"/>
      <c r="AC1122" s="26"/>
      <c r="AD1122" s="81"/>
      <c r="AE1122" s="26"/>
      <c r="AF1122" s="26"/>
      <c r="AG1122" s="26"/>
      <c r="AH1122" s="26"/>
      <c r="AI1122" s="26"/>
      <c r="AJ1122" s="26"/>
      <c r="AK1122" s="81"/>
      <c r="AL1122" s="26"/>
      <c r="AM1122" s="26"/>
      <c r="AN1122" s="26"/>
      <c r="AO1122" s="26"/>
      <c r="AP1122" s="26"/>
      <c r="AQ1122" s="81"/>
      <c r="AR1122" s="26"/>
      <c r="AS1122" s="26"/>
      <c r="AT1122" s="26"/>
      <c r="AU1122" s="26"/>
      <c r="AV1122" s="26"/>
      <c r="AW1122" s="26"/>
      <c r="AX1122" s="23"/>
      <c r="AY1122" s="23"/>
      <c r="AZ1122" s="23"/>
      <c r="BA1122" s="23"/>
      <c r="BB1122" s="27"/>
      <c r="BC1122" s="28"/>
    </row>
    <row r="1123" spans="1:55" s="25" customFormat="1" ht="15">
      <c r="A1123" s="221"/>
      <c r="B1123" s="221"/>
      <c r="C1123" s="24"/>
      <c r="D1123" s="24"/>
      <c r="E1123" s="100"/>
      <c r="F1123" s="25" t="str">
        <f>IFERROR(VLOOKUP(E1123,Wedstrijdlocaties!B:E,4,FALSE),"")</f>
        <v/>
      </c>
      <c r="G1123" s="114"/>
      <c r="H1123" s="23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04"/>
      <c r="AA1123" s="26"/>
      <c r="AB1123" s="26"/>
      <c r="AC1123" s="26"/>
      <c r="AD1123" s="81"/>
      <c r="AE1123" s="26"/>
      <c r="AF1123" s="26"/>
      <c r="AG1123" s="26"/>
      <c r="AH1123" s="26"/>
      <c r="AI1123" s="26"/>
      <c r="AJ1123" s="26"/>
      <c r="AK1123" s="81"/>
      <c r="AL1123" s="26"/>
      <c r="AM1123" s="26"/>
      <c r="AN1123" s="26"/>
      <c r="AO1123" s="26"/>
      <c r="AP1123" s="26"/>
      <c r="AQ1123" s="81"/>
      <c r="AR1123" s="26"/>
      <c r="AS1123" s="26"/>
      <c r="AT1123" s="26"/>
      <c r="AU1123" s="26"/>
      <c r="AV1123" s="26"/>
      <c r="AW1123" s="26"/>
      <c r="AX1123" s="23"/>
      <c r="AY1123" s="23"/>
      <c r="AZ1123" s="23"/>
      <c r="BA1123" s="23"/>
      <c r="BB1123" s="27"/>
      <c r="BC1123" s="28"/>
    </row>
    <row r="1124" spans="1:55" s="25" customFormat="1" ht="15">
      <c r="A1124" s="221"/>
      <c r="B1124" s="221"/>
      <c r="C1124" s="24"/>
      <c r="D1124" s="24"/>
      <c r="E1124" s="100"/>
      <c r="F1124" s="25" t="str">
        <f>IFERROR(VLOOKUP(E1124,Wedstrijdlocaties!B:E,4,FALSE),"")</f>
        <v/>
      </c>
      <c r="G1124" s="114"/>
      <c r="H1124" s="23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04"/>
      <c r="AA1124" s="26"/>
      <c r="AB1124" s="26"/>
      <c r="AC1124" s="26"/>
      <c r="AD1124" s="81"/>
      <c r="AE1124" s="26"/>
      <c r="AF1124" s="26"/>
      <c r="AG1124" s="26"/>
      <c r="AH1124" s="26"/>
      <c r="AI1124" s="26"/>
      <c r="AJ1124" s="26"/>
      <c r="AK1124" s="81"/>
      <c r="AL1124" s="26"/>
      <c r="AM1124" s="26"/>
      <c r="AN1124" s="26"/>
      <c r="AO1124" s="26"/>
      <c r="AP1124" s="26"/>
      <c r="AQ1124" s="81"/>
      <c r="AR1124" s="26"/>
      <c r="AS1124" s="26"/>
      <c r="AT1124" s="26"/>
      <c r="AU1124" s="26"/>
      <c r="AV1124" s="26"/>
      <c r="AW1124" s="26"/>
      <c r="AX1124" s="23"/>
      <c r="AY1124" s="23"/>
      <c r="AZ1124" s="23"/>
      <c r="BA1124" s="23"/>
      <c r="BB1124" s="27"/>
      <c r="BC1124" s="28"/>
    </row>
    <row r="1125" spans="1:55" s="25" customFormat="1" ht="15">
      <c r="A1125" s="221"/>
      <c r="B1125" s="221"/>
      <c r="C1125" s="24"/>
      <c r="D1125" s="24"/>
      <c r="E1125" s="100"/>
      <c r="F1125" s="25" t="str">
        <f>IFERROR(VLOOKUP(E1125,Wedstrijdlocaties!B:E,4,FALSE),"")</f>
        <v/>
      </c>
      <c r="G1125" s="114"/>
      <c r="H1125" s="23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04"/>
      <c r="AA1125" s="26"/>
      <c r="AB1125" s="26"/>
      <c r="AC1125" s="26"/>
      <c r="AD1125" s="81"/>
      <c r="AE1125" s="26"/>
      <c r="AF1125" s="26"/>
      <c r="AG1125" s="26"/>
      <c r="AH1125" s="26"/>
      <c r="AI1125" s="26"/>
      <c r="AJ1125" s="26"/>
      <c r="AK1125" s="81"/>
      <c r="AL1125" s="26"/>
      <c r="AM1125" s="26"/>
      <c r="AN1125" s="26"/>
      <c r="AO1125" s="26"/>
      <c r="AP1125" s="26"/>
      <c r="AQ1125" s="81"/>
      <c r="AR1125" s="26"/>
      <c r="AS1125" s="26"/>
      <c r="AT1125" s="26"/>
      <c r="AU1125" s="26"/>
      <c r="AV1125" s="26"/>
      <c r="AW1125" s="26"/>
      <c r="AX1125" s="23"/>
      <c r="AY1125" s="23"/>
      <c r="AZ1125" s="23"/>
      <c r="BA1125" s="23"/>
      <c r="BB1125" s="27"/>
      <c r="BC1125" s="28"/>
    </row>
    <row r="1126" spans="1:55" s="25" customFormat="1" ht="15">
      <c r="A1126" s="221"/>
      <c r="B1126" s="221"/>
      <c r="C1126" s="24"/>
      <c r="D1126" s="24"/>
      <c r="E1126" s="100"/>
      <c r="F1126" s="25" t="str">
        <f>IFERROR(VLOOKUP(E1126,Wedstrijdlocaties!B:E,4,FALSE),"")</f>
        <v/>
      </c>
      <c r="G1126" s="114"/>
      <c r="H1126" s="23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04"/>
      <c r="AA1126" s="26"/>
      <c r="AB1126" s="26"/>
      <c r="AC1126" s="26"/>
      <c r="AD1126" s="81"/>
      <c r="AE1126" s="26"/>
      <c r="AF1126" s="26"/>
      <c r="AG1126" s="26"/>
      <c r="AH1126" s="26"/>
      <c r="AI1126" s="26"/>
      <c r="AJ1126" s="26"/>
      <c r="AK1126" s="81"/>
      <c r="AL1126" s="26"/>
      <c r="AM1126" s="26"/>
      <c r="AN1126" s="26"/>
      <c r="AO1126" s="26"/>
      <c r="AP1126" s="26"/>
      <c r="AQ1126" s="81"/>
      <c r="AR1126" s="26"/>
      <c r="AS1126" s="26"/>
      <c r="AT1126" s="26"/>
      <c r="AU1126" s="26"/>
      <c r="AV1126" s="26"/>
      <c r="AW1126" s="26"/>
      <c r="AX1126" s="23"/>
      <c r="AY1126" s="23"/>
      <c r="AZ1126" s="23"/>
      <c r="BA1126" s="23"/>
      <c r="BB1126" s="27"/>
      <c r="BC1126" s="28"/>
    </row>
    <row r="1127" spans="1:55" s="25" customFormat="1" ht="15">
      <c r="A1127" s="221"/>
      <c r="B1127" s="221"/>
      <c r="C1127" s="24"/>
      <c r="D1127" s="24"/>
      <c r="E1127" s="100"/>
      <c r="F1127" s="25" t="str">
        <f>IFERROR(VLOOKUP(E1127,Wedstrijdlocaties!B:E,4,FALSE),"")</f>
        <v/>
      </c>
      <c r="G1127" s="114"/>
      <c r="H1127" s="23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04"/>
      <c r="AA1127" s="26"/>
      <c r="AB1127" s="26"/>
      <c r="AC1127" s="26"/>
      <c r="AD1127" s="81"/>
      <c r="AE1127" s="26"/>
      <c r="AF1127" s="26"/>
      <c r="AG1127" s="26"/>
      <c r="AH1127" s="26"/>
      <c r="AI1127" s="26"/>
      <c r="AJ1127" s="26"/>
      <c r="AK1127" s="81"/>
      <c r="AL1127" s="26"/>
      <c r="AM1127" s="26"/>
      <c r="AN1127" s="26"/>
      <c r="AO1127" s="26"/>
      <c r="AP1127" s="26"/>
      <c r="AQ1127" s="81"/>
      <c r="AR1127" s="26"/>
      <c r="AS1127" s="26"/>
      <c r="AT1127" s="26"/>
      <c r="AU1127" s="26"/>
      <c r="AV1127" s="26"/>
      <c r="AW1127" s="26"/>
      <c r="AX1127" s="23"/>
      <c r="AY1127" s="23"/>
      <c r="AZ1127" s="23"/>
      <c r="BA1127" s="23"/>
      <c r="BB1127" s="27"/>
      <c r="BC1127" s="28"/>
    </row>
    <row r="1128" spans="1:55" s="25" customFormat="1" ht="15">
      <c r="A1128" s="221"/>
      <c r="B1128" s="221"/>
      <c r="C1128" s="24"/>
      <c r="D1128" s="24"/>
      <c r="E1128" s="100"/>
      <c r="F1128" s="25" t="str">
        <f>IFERROR(VLOOKUP(E1128,Wedstrijdlocaties!B:E,4,FALSE),"")</f>
        <v/>
      </c>
      <c r="G1128" s="114"/>
      <c r="H1128" s="23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04"/>
      <c r="AA1128" s="26"/>
      <c r="AB1128" s="26"/>
      <c r="AC1128" s="26"/>
      <c r="AD1128" s="81"/>
      <c r="AE1128" s="26"/>
      <c r="AF1128" s="26"/>
      <c r="AG1128" s="26"/>
      <c r="AH1128" s="26"/>
      <c r="AI1128" s="26"/>
      <c r="AJ1128" s="26"/>
      <c r="AK1128" s="81"/>
      <c r="AL1128" s="26"/>
      <c r="AM1128" s="26"/>
      <c r="AN1128" s="26"/>
      <c r="AO1128" s="26"/>
      <c r="AP1128" s="26"/>
      <c r="AQ1128" s="81"/>
      <c r="AR1128" s="26"/>
      <c r="AS1128" s="26"/>
      <c r="AT1128" s="26"/>
      <c r="AU1128" s="26"/>
      <c r="AV1128" s="26"/>
      <c r="AW1128" s="26"/>
      <c r="AX1128" s="23"/>
      <c r="AY1128" s="23"/>
      <c r="AZ1128" s="23"/>
      <c r="BA1128" s="23"/>
      <c r="BB1128" s="27"/>
      <c r="BC1128" s="28"/>
    </row>
    <row r="1129" spans="1:55" s="25" customFormat="1" ht="15">
      <c r="A1129" s="221"/>
      <c r="B1129" s="221"/>
      <c r="C1129" s="24"/>
      <c r="D1129" s="24"/>
      <c r="E1129" s="100"/>
      <c r="F1129" s="25" t="str">
        <f>IFERROR(VLOOKUP(E1129,Wedstrijdlocaties!B:E,4,FALSE),"")</f>
        <v/>
      </c>
      <c r="G1129" s="114"/>
      <c r="H1129" s="23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04"/>
      <c r="AA1129" s="26"/>
      <c r="AB1129" s="26"/>
      <c r="AC1129" s="26"/>
      <c r="AD1129" s="81"/>
      <c r="AE1129" s="26"/>
      <c r="AF1129" s="26"/>
      <c r="AG1129" s="26"/>
      <c r="AH1129" s="26"/>
      <c r="AI1129" s="26"/>
      <c r="AJ1129" s="26"/>
      <c r="AK1129" s="81"/>
      <c r="AL1129" s="26"/>
      <c r="AM1129" s="26"/>
      <c r="AN1129" s="26"/>
      <c r="AO1129" s="26"/>
      <c r="AP1129" s="26"/>
      <c r="AQ1129" s="81"/>
      <c r="AR1129" s="26"/>
      <c r="AS1129" s="26"/>
      <c r="AT1129" s="26"/>
      <c r="AU1129" s="26"/>
      <c r="AV1129" s="26"/>
      <c r="AW1129" s="26"/>
      <c r="AX1129" s="23"/>
      <c r="AY1129" s="23"/>
      <c r="AZ1129" s="23"/>
      <c r="BA1129" s="23"/>
      <c r="BB1129" s="27"/>
      <c r="BC1129" s="28"/>
    </row>
    <row r="1130" spans="1:55" s="25" customFormat="1" ht="15">
      <c r="A1130" s="221"/>
      <c r="B1130" s="221"/>
      <c r="C1130" s="24"/>
      <c r="D1130" s="24"/>
      <c r="E1130" s="100"/>
      <c r="F1130" s="25" t="str">
        <f>IFERROR(VLOOKUP(E1130,Wedstrijdlocaties!B:E,4,FALSE),"")</f>
        <v/>
      </c>
      <c r="G1130" s="114"/>
      <c r="H1130" s="23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04"/>
      <c r="AA1130" s="26"/>
      <c r="AB1130" s="26"/>
      <c r="AC1130" s="26"/>
      <c r="AD1130" s="81"/>
      <c r="AE1130" s="26"/>
      <c r="AF1130" s="26"/>
      <c r="AG1130" s="26"/>
      <c r="AH1130" s="26"/>
      <c r="AI1130" s="26"/>
      <c r="AJ1130" s="26"/>
      <c r="AK1130" s="81"/>
      <c r="AL1130" s="26"/>
      <c r="AM1130" s="26"/>
      <c r="AN1130" s="26"/>
      <c r="AO1130" s="26"/>
      <c r="AP1130" s="26"/>
      <c r="AQ1130" s="81"/>
      <c r="AR1130" s="26"/>
      <c r="AS1130" s="26"/>
      <c r="AT1130" s="26"/>
      <c r="AU1130" s="26"/>
      <c r="AV1130" s="26"/>
      <c r="AW1130" s="26"/>
      <c r="AX1130" s="23"/>
      <c r="AY1130" s="23"/>
      <c r="AZ1130" s="23"/>
      <c r="BA1130" s="23"/>
      <c r="BB1130" s="27"/>
      <c r="BC1130" s="28"/>
    </row>
    <row r="1131" spans="1:55" s="25" customFormat="1" ht="15">
      <c r="A1131" s="221"/>
      <c r="B1131" s="221"/>
      <c r="C1131" s="24"/>
      <c r="D1131" s="24"/>
      <c r="E1131" s="100"/>
      <c r="F1131" s="25" t="str">
        <f>IFERROR(VLOOKUP(E1131,Wedstrijdlocaties!B:E,4,FALSE),"")</f>
        <v/>
      </c>
      <c r="G1131" s="114"/>
      <c r="H1131" s="23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04"/>
      <c r="AA1131" s="26"/>
      <c r="AB1131" s="26"/>
      <c r="AC1131" s="26"/>
      <c r="AD1131" s="81"/>
      <c r="AE1131" s="26"/>
      <c r="AF1131" s="26"/>
      <c r="AG1131" s="26"/>
      <c r="AH1131" s="26"/>
      <c r="AI1131" s="26"/>
      <c r="AJ1131" s="26"/>
      <c r="AK1131" s="81"/>
      <c r="AL1131" s="26"/>
      <c r="AM1131" s="26"/>
      <c r="AN1131" s="26"/>
      <c r="AO1131" s="26"/>
      <c r="AP1131" s="26"/>
      <c r="AQ1131" s="81"/>
      <c r="AR1131" s="26"/>
      <c r="AS1131" s="26"/>
      <c r="AT1131" s="26"/>
      <c r="AU1131" s="26"/>
      <c r="AV1131" s="26"/>
      <c r="AW1131" s="26"/>
      <c r="AX1131" s="23"/>
      <c r="AY1131" s="23"/>
      <c r="AZ1131" s="23"/>
      <c r="BA1131" s="23"/>
      <c r="BB1131" s="27"/>
      <c r="BC1131" s="28"/>
    </row>
    <row r="1132" spans="1:55" s="25" customFormat="1" ht="15">
      <c r="A1132" s="221"/>
      <c r="B1132" s="221"/>
      <c r="C1132" s="24"/>
      <c r="D1132" s="24"/>
      <c r="E1132" s="100"/>
      <c r="F1132" s="25" t="str">
        <f>IFERROR(VLOOKUP(E1132,Wedstrijdlocaties!B:E,4,FALSE),"")</f>
        <v/>
      </c>
      <c r="G1132" s="114"/>
      <c r="H1132" s="23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04"/>
      <c r="AA1132" s="26"/>
      <c r="AB1132" s="26"/>
      <c r="AC1132" s="26"/>
      <c r="AD1132" s="81"/>
      <c r="AE1132" s="26"/>
      <c r="AF1132" s="26"/>
      <c r="AG1132" s="26"/>
      <c r="AH1132" s="26"/>
      <c r="AI1132" s="26"/>
      <c r="AJ1132" s="26"/>
      <c r="AK1132" s="81"/>
      <c r="AL1132" s="26"/>
      <c r="AM1132" s="26"/>
      <c r="AN1132" s="26"/>
      <c r="AO1132" s="26"/>
      <c r="AP1132" s="26"/>
      <c r="AQ1132" s="81"/>
      <c r="AR1132" s="26"/>
      <c r="AS1132" s="26"/>
      <c r="AT1132" s="26"/>
      <c r="AU1132" s="26"/>
      <c r="AV1132" s="26"/>
      <c r="AW1132" s="26"/>
      <c r="AX1132" s="23"/>
      <c r="AY1132" s="23"/>
      <c r="AZ1132" s="23"/>
      <c r="BA1132" s="23"/>
      <c r="BB1132" s="27"/>
      <c r="BC1132" s="28"/>
    </row>
    <row r="1133" spans="1:55" s="25" customFormat="1" ht="15">
      <c r="A1133" s="221"/>
      <c r="B1133" s="221"/>
      <c r="C1133" s="24"/>
      <c r="D1133" s="24"/>
      <c r="E1133" s="100"/>
      <c r="F1133" s="25" t="str">
        <f>IFERROR(VLOOKUP(E1133,Wedstrijdlocaties!B:E,4,FALSE),"")</f>
        <v/>
      </c>
      <c r="G1133" s="114"/>
      <c r="H1133" s="23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04"/>
      <c r="AA1133" s="26"/>
      <c r="AB1133" s="26"/>
      <c r="AC1133" s="26"/>
      <c r="AD1133" s="81"/>
      <c r="AE1133" s="26"/>
      <c r="AF1133" s="26"/>
      <c r="AG1133" s="26"/>
      <c r="AH1133" s="26"/>
      <c r="AI1133" s="26"/>
      <c r="AJ1133" s="26"/>
      <c r="AK1133" s="81"/>
      <c r="AL1133" s="26"/>
      <c r="AM1133" s="26"/>
      <c r="AN1133" s="26"/>
      <c r="AO1133" s="26"/>
      <c r="AP1133" s="26"/>
      <c r="AQ1133" s="81"/>
      <c r="AR1133" s="26"/>
      <c r="AS1133" s="26"/>
      <c r="AT1133" s="26"/>
      <c r="AU1133" s="26"/>
      <c r="AV1133" s="26"/>
      <c r="AW1133" s="26"/>
      <c r="AX1133" s="23"/>
      <c r="AY1133" s="23"/>
      <c r="AZ1133" s="23"/>
      <c r="BA1133" s="23"/>
      <c r="BB1133" s="27"/>
      <c r="BC1133" s="28"/>
    </row>
    <row r="1134" spans="1:55" s="25" customFormat="1" ht="15">
      <c r="A1134" s="221"/>
      <c r="B1134" s="221"/>
      <c r="C1134" s="24"/>
      <c r="D1134" s="24"/>
      <c r="E1134" s="100"/>
      <c r="F1134" s="25" t="str">
        <f>IFERROR(VLOOKUP(E1134,Wedstrijdlocaties!B:E,4,FALSE),"")</f>
        <v/>
      </c>
      <c r="G1134" s="114"/>
      <c r="H1134" s="23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04"/>
      <c r="AA1134" s="26"/>
      <c r="AB1134" s="26"/>
      <c r="AC1134" s="26"/>
      <c r="AD1134" s="81"/>
      <c r="AE1134" s="26"/>
      <c r="AF1134" s="26"/>
      <c r="AG1134" s="26"/>
      <c r="AH1134" s="26"/>
      <c r="AI1134" s="26"/>
      <c r="AJ1134" s="26"/>
      <c r="AK1134" s="81"/>
      <c r="AL1134" s="26"/>
      <c r="AM1134" s="26"/>
      <c r="AN1134" s="26"/>
      <c r="AO1134" s="26"/>
      <c r="AP1134" s="26"/>
      <c r="AQ1134" s="81"/>
      <c r="AR1134" s="26"/>
      <c r="AS1134" s="26"/>
      <c r="AT1134" s="26"/>
      <c r="AU1134" s="26"/>
      <c r="AV1134" s="26"/>
      <c r="AW1134" s="26"/>
      <c r="AX1134" s="23"/>
      <c r="AY1134" s="23"/>
      <c r="AZ1134" s="23"/>
      <c r="BA1134" s="23"/>
      <c r="BB1134" s="27"/>
      <c r="BC1134" s="28"/>
    </row>
    <row r="1135" spans="1:55" s="25" customFormat="1" ht="15">
      <c r="A1135" s="221"/>
      <c r="B1135" s="221"/>
      <c r="C1135" s="24"/>
      <c r="D1135" s="24"/>
      <c r="E1135" s="100"/>
      <c r="F1135" s="25" t="str">
        <f>IFERROR(VLOOKUP(E1135,Wedstrijdlocaties!B:E,4,FALSE),"")</f>
        <v/>
      </c>
      <c r="G1135" s="114"/>
      <c r="H1135" s="23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04"/>
      <c r="AA1135" s="26"/>
      <c r="AB1135" s="26"/>
      <c r="AC1135" s="26"/>
      <c r="AD1135" s="81"/>
      <c r="AE1135" s="26"/>
      <c r="AF1135" s="26"/>
      <c r="AG1135" s="26"/>
      <c r="AH1135" s="26"/>
      <c r="AI1135" s="26"/>
      <c r="AJ1135" s="26"/>
      <c r="AK1135" s="81"/>
      <c r="AL1135" s="26"/>
      <c r="AM1135" s="26"/>
      <c r="AN1135" s="26"/>
      <c r="AO1135" s="26"/>
      <c r="AP1135" s="26"/>
      <c r="AQ1135" s="81"/>
      <c r="AR1135" s="26"/>
      <c r="AS1135" s="26"/>
      <c r="AT1135" s="26"/>
      <c r="AU1135" s="26"/>
      <c r="AV1135" s="26"/>
      <c r="AW1135" s="26"/>
      <c r="AX1135" s="23"/>
      <c r="AY1135" s="23"/>
      <c r="AZ1135" s="23"/>
      <c r="BA1135" s="23"/>
      <c r="BB1135" s="27"/>
      <c r="BC1135" s="28"/>
    </row>
    <row r="1136" spans="1:55" s="25" customFormat="1" ht="15">
      <c r="A1136" s="221"/>
      <c r="B1136" s="221"/>
      <c r="C1136" s="24"/>
      <c r="D1136" s="24"/>
      <c r="E1136" s="100"/>
      <c r="F1136" s="25" t="str">
        <f>IFERROR(VLOOKUP(E1136,Wedstrijdlocaties!B:E,4,FALSE),"")</f>
        <v/>
      </c>
      <c r="G1136" s="114"/>
      <c r="H1136" s="23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04"/>
      <c r="AA1136" s="26"/>
      <c r="AB1136" s="26"/>
      <c r="AC1136" s="26"/>
      <c r="AD1136" s="81"/>
      <c r="AE1136" s="26"/>
      <c r="AF1136" s="26"/>
      <c r="AG1136" s="26"/>
      <c r="AH1136" s="26"/>
      <c r="AI1136" s="26"/>
      <c r="AJ1136" s="26"/>
      <c r="AK1136" s="81"/>
      <c r="AL1136" s="26"/>
      <c r="AM1136" s="26"/>
      <c r="AN1136" s="26"/>
      <c r="AO1136" s="26"/>
      <c r="AP1136" s="26"/>
      <c r="AQ1136" s="81"/>
      <c r="AR1136" s="26"/>
      <c r="AS1136" s="26"/>
      <c r="AT1136" s="26"/>
      <c r="AU1136" s="26"/>
      <c r="AV1136" s="26"/>
      <c r="AW1136" s="26"/>
      <c r="AX1136" s="23"/>
      <c r="AY1136" s="23"/>
      <c r="AZ1136" s="23"/>
      <c r="BA1136" s="23"/>
      <c r="BB1136" s="27"/>
      <c r="BC1136" s="28"/>
    </row>
    <row r="1137" spans="1:55" s="25" customFormat="1" ht="15">
      <c r="A1137" s="221"/>
      <c r="B1137" s="221"/>
      <c r="C1137" s="24"/>
      <c r="D1137" s="24"/>
      <c r="E1137" s="100"/>
      <c r="F1137" s="25" t="str">
        <f>IFERROR(VLOOKUP(E1137,Wedstrijdlocaties!B:E,4,FALSE),"")</f>
        <v/>
      </c>
      <c r="G1137" s="114"/>
      <c r="H1137" s="23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04"/>
      <c r="AA1137" s="26"/>
      <c r="AB1137" s="26"/>
      <c r="AC1137" s="26"/>
      <c r="AD1137" s="81"/>
      <c r="AE1137" s="26"/>
      <c r="AF1137" s="26"/>
      <c r="AG1137" s="26"/>
      <c r="AH1137" s="26"/>
      <c r="AI1137" s="26"/>
      <c r="AJ1137" s="26"/>
      <c r="AK1137" s="81"/>
      <c r="AL1137" s="26"/>
      <c r="AM1137" s="26"/>
      <c r="AN1137" s="26"/>
      <c r="AO1137" s="26"/>
      <c r="AP1137" s="26"/>
      <c r="AQ1137" s="81"/>
      <c r="AR1137" s="26"/>
      <c r="AS1137" s="26"/>
      <c r="AT1137" s="26"/>
      <c r="AU1137" s="26"/>
      <c r="AV1137" s="26"/>
      <c r="AW1137" s="26"/>
      <c r="AX1137" s="23"/>
      <c r="AY1137" s="23"/>
      <c r="AZ1137" s="23"/>
      <c r="BA1137" s="23"/>
      <c r="BB1137" s="27"/>
      <c r="BC1137" s="28"/>
    </row>
    <row r="1138" spans="1:55" s="25" customFormat="1" ht="15">
      <c r="A1138" s="221"/>
      <c r="B1138" s="221"/>
      <c r="C1138" s="24"/>
      <c r="D1138" s="24"/>
      <c r="E1138" s="100"/>
      <c r="F1138" s="25" t="str">
        <f>IFERROR(VLOOKUP(E1138,Wedstrijdlocaties!B:E,4,FALSE),"")</f>
        <v/>
      </c>
      <c r="G1138" s="114"/>
      <c r="H1138" s="23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04"/>
      <c r="AA1138" s="26"/>
      <c r="AB1138" s="26"/>
      <c r="AC1138" s="26"/>
      <c r="AD1138" s="81"/>
      <c r="AE1138" s="26"/>
      <c r="AF1138" s="26"/>
      <c r="AG1138" s="26"/>
      <c r="AH1138" s="26"/>
      <c r="AI1138" s="26"/>
      <c r="AJ1138" s="26"/>
      <c r="AK1138" s="81"/>
      <c r="AL1138" s="26"/>
      <c r="AM1138" s="26"/>
      <c r="AN1138" s="26"/>
      <c r="AO1138" s="26"/>
      <c r="AP1138" s="26"/>
      <c r="AQ1138" s="81"/>
      <c r="AR1138" s="26"/>
      <c r="AS1138" s="26"/>
      <c r="AT1138" s="26"/>
      <c r="AU1138" s="26"/>
      <c r="AV1138" s="26"/>
      <c r="AW1138" s="26"/>
      <c r="AX1138" s="23"/>
      <c r="AY1138" s="23"/>
      <c r="AZ1138" s="23"/>
      <c r="BA1138" s="23"/>
      <c r="BB1138" s="27"/>
      <c r="BC1138" s="28"/>
    </row>
    <row r="1139" spans="1:55" s="25" customFormat="1" ht="15">
      <c r="A1139" s="221"/>
      <c r="B1139" s="221"/>
      <c r="C1139" s="24"/>
      <c r="D1139" s="24"/>
      <c r="E1139" s="100"/>
      <c r="F1139" s="25" t="str">
        <f>IFERROR(VLOOKUP(E1139,Wedstrijdlocaties!B:E,4,FALSE),"")</f>
        <v/>
      </c>
      <c r="G1139" s="114"/>
      <c r="H1139" s="23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04"/>
      <c r="AA1139" s="26"/>
      <c r="AB1139" s="26"/>
      <c r="AC1139" s="26"/>
      <c r="AD1139" s="81"/>
      <c r="AE1139" s="26"/>
      <c r="AF1139" s="26"/>
      <c r="AG1139" s="26"/>
      <c r="AH1139" s="26"/>
      <c r="AI1139" s="26"/>
      <c r="AJ1139" s="26"/>
      <c r="AK1139" s="81"/>
      <c r="AL1139" s="26"/>
      <c r="AM1139" s="26"/>
      <c r="AN1139" s="26"/>
      <c r="AO1139" s="26"/>
      <c r="AP1139" s="26"/>
      <c r="AQ1139" s="81"/>
      <c r="AR1139" s="26"/>
      <c r="AS1139" s="26"/>
      <c r="AT1139" s="26"/>
      <c r="AU1139" s="26"/>
      <c r="AV1139" s="26"/>
      <c r="AW1139" s="26"/>
      <c r="AX1139" s="23"/>
      <c r="AY1139" s="23"/>
      <c r="AZ1139" s="23"/>
      <c r="BA1139" s="23"/>
      <c r="BB1139" s="27"/>
      <c r="BC1139" s="28"/>
    </row>
    <row r="1140" spans="1:55" s="25" customFormat="1" ht="15">
      <c r="A1140" s="221"/>
      <c r="B1140" s="221"/>
      <c r="C1140" s="24"/>
      <c r="D1140" s="24"/>
      <c r="E1140" s="100"/>
      <c r="F1140" s="25" t="str">
        <f>IFERROR(VLOOKUP(E1140,Wedstrijdlocaties!B:E,4,FALSE),"")</f>
        <v/>
      </c>
      <c r="G1140" s="114"/>
      <c r="H1140" s="23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04"/>
      <c r="AA1140" s="26"/>
      <c r="AB1140" s="26"/>
      <c r="AC1140" s="26"/>
      <c r="AD1140" s="81"/>
      <c r="AE1140" s="26"/>
      <c r="AF1140" s="26"/>
      <c r="AG1140" s="26"/>
      <c r="AH1140" s="26"/>
      <c r="AI1140" s="26"/>
      <c r="AJ1140" s="26"/>
      <c r="AK1140" s="81"/>
      <c r="AL1140" s="26"/>
      <c r="AM1140" s="26"/>
      <c r="AN1140" s="26"/>
      <c r="AO1140" s="26"/>
      <c r="AP1140" s="26"/>
      <c r="AQ1140" s="81"/>
      <c r="AR1140" s="26"/>
      <c r="AS1140" s="26"/>
      <c r="AT1140" s="26"/>
      <c r="AU1140" s="26"/>
      <c r="AV1140" s="26"/>
      <c r="AW1140" s="26"/>
      <c r="AX1140" s="23"/>
      <c r="AY1140" s="23"/>
      <c r="AZ1140" s="23"/>
      <c r="BA1140" s="23"/>
      <c r="BB1140" s="27"/>
      <c r="BC1140" s="28"/>
    </row>
    <row r="1141" spans="1:55" s="25" customFormat="1" ht="15">
      <c r="A1141" s="221"/>
      <c r="B1141" s="221"/>
      <c r="C1141" s="24"/>
      <c r="D1141" s="24"/>
      <c r="E1141" s="100"/>
      <c r="F1141" s="25" t="str">
        <f>IFERROR(VLOOKUP(E1141,Wedstrijdlocaties!B:E,4,FALSE),"")</f>
        <v/>
      </c>
      <c r="G1141" s="114"/>
      <c r="H1141" s="23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04"/>
      <c r="AA1141" s="26"/>
      <c r="AB1141" s="26"/>
      <c r="AC1141" s="26"/>
      <c r="AD1141" s="81"/>
      <c r="AE1141" s="26"/>
      <c r="AF1141" s="26"/>
      <c r="AG1141" s="26"/>
      <c r="AH1141" s="26"/>
      <c r="AI1141" s="26"/>
      <c r="AJ1141" s="26"/>
      <c r="AK1141" s="81"/>
      <c r="AL1141" s="26"/>
      <c r="AM1141" s="26"/>
      <c r="AN1141" s="26"/>
      <c r="AO1141" s="26"/>
      <c r="AP1141" s="26"/>
      <c r="AQ1141" s="81"/>
      <c r="AR1141" s="26"/>
      <c r="AS1141" s="26"/>
      <c r="AT1141" s="26"/>
      <c r="AU1141" s="26"/>
      <c r="AV1141" s="26"/>
      <c r="AW1141" s="26"/>
      <c r="AX1141" s="23"/>
      <c r="AY1141" s="23"/>
      <c r="AZ1141" s="23"/>
      <c r="BA1141" s="23"/>
      <c r="BB1141" s="27"/>
      <c r="BC1141" s="28"/>
    </row>
    <row r="1142" spans="1:55" s="25" customFormat="1" ht="15">
      <c r="A1142" s="221"/>
      <c r="B1142" s="221"/>
      <c r="C1142" s="24"/>
      <c r="D1142" s="24"/>
      <c r="E1142" s="100"/>
      <c r="F1142" s="25" t="str">
        <f>IFERROR(VLOOKUP(E1142,Wedstrijdlocaties!B:E,4,FALSE),"")</f>
        <v/>
      </c>
      <c r="G1142" s="114"/>
      <c r="H1142" s="23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04"/>
      <c r="AA1142" s="26"/>
      <c r="AB1142" s="26"/>
      <c r="AC1142" s="26"/>
      <c r="AD1142" s="81"/>
      <c r="AE1142" s="26"/>
      <c r="AF1142" s="26"/>
      <c r="AG1142" s="26"/>
      <c r="AH1142" s="26"/>
      <c r="AI1142" s="26"/>
      <c r="AJ1142" s="26"/>
      <c r="AK1142" s="81"/>
      <c r="AL1142" s="26"/>
      <c r="AM1142" s="26"/>
      <c r="AN1142" s="26"/>
      <c r="AO1142" s="26"/>
      <c r="AP1142" s="26"/>
      <c r="AQ1142" s="81"/>
      <c r="AR1142" s="26"/>
      <c r="AS1142" s="26"/>
      <c r="AT1142" s="26"/>
      <c r="AU1142" s="26"/>
      <c r="AV1142" s="26"/>
      <c r="AW1142" s="26"/>
      <c r="AX1142" s="23"/>
      <c r="AY1142" s="23"/>
      <c r="AZ1142" s="23"/>
      <c r="BA1142" s="23"/>
      <c r="BB1142" s="27"/>
      <c r="BC1142" s="28"/>
    </row>
    <row r="1143" spans="1:55" s="25" customFormat="1" ht="15">
      <c r="A1143" s="221"/>
      <c r="B1143" s="221"/>
      <c r="C1143" s="24"/>
      <c r="D1143" s="24"/>
      <c r="E1143" s="100"/>
      <c r="F1143" s="25" t="str">
        <f>IFERROR(VLOOKUP(E1143,Wedstrijdlocaties!B:E,4,FALSE),"")</f>
        <v/>
      </c>
      <c r="G1143" s="114"/>
      <c r="H1143" s="23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04"/>
      <c r="AA1143" s="26"/>
      <c r="AB1143" s="26"/>
      <c r="AC1143" s="26"/>
      <c r="AD1143" s="81"/>
      <c r="AE1143" s="26"/>
      <c r="AF1143" s="26"/>
      <c r="AG1143" s="26"/>
      <c r="AH1143" s="26"/>
      <c r="AI1143" s="26"/>
      <c r="AJ1143" s="26"/>
      <c r="AK1143" s="81"/>
      <c r="AL1143" s="26"/>
      <c r="AM1143" s="26"/>
      <c r="AN1143" s="26"/>
      <c r="AO1143" s="26"/>
      <c r="AP1143" s="26"/>
      <c r="AQ1143" s="81"/>
      <c r="AR1143" s="26"/>
      <c r="AS1143" s="26"/>
      <c r="AT1143" s="26"/>
      <c r="AU1143" s="26"/>
      <c r="AV1143" s="26"/>
      <c r="AW1143" s="26"/>
      <c r="AX1143" s="23"/>
      <c r="AY1143" s="23"/>
      <c r="AZ1143" s="23"/>
      <c r="BA1143" s="23"/>
      <c r="BB1143" s="27"/>
      <c r="BC1143" s="28"/>
    </row>
    <row r="1144" spans="1:55" s="25" customFormat="1" ht="15">
      <c r="A1144" s="221"/>
      <c r="B1144" s="221"/>
      <c r="C1144" s="24"/>
      <c r="D1144" s="24"/>
      <c r="E1144" s="100"/>
      <c r="F1144" s="25" t="str">
        <f>IFERROR(VLOOKUP(E1144,Wedstrijdlocaties!B:E,4,FALSE),"")</f>
        <v/>
      </c>
      <c r="G1144" s="114"/>
      <c r="H1144" s="23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04"/>
      <c r="AA1144" s="26"/>
      <c r="AB1144" s="26"/>
      <c r="AC1144" s="26"/>
      <c r="AD1144" s="81"/>
      <c r="AE1144" s="26"/>
      <c r="AF1144" s="26"/>
      <c r="AG1144" s="26"/>
      <c r="AH1144" s="26"/>
      <c r="AI1144" s="26"/>
      <c r="AJ1144" s="26"/>
      <c r="AK1144" s="81"/>
      <c r="AL1144" s="26"/>
      <c r="AM1144" s="26"/>
      <c r="AN1144" s="26"/>
      <c r="AO1144" s="26"/>
      <c r="AP1144" s="26"/>
      <c r="AQ1144" s="81"/>
      <c r="AR1144" s="26"/>
      <c r="AS1144" s="26"/>
      <c r="AT1144" s="26"/>
      <c r="AU1144" s="26"/>
      <c r="AV1144" s="26"/>
      <c r="AW1144" s="26"/>
      <c r="AX1144" s="23"/>
      <c r="AY1144" s="23"/>
      <c r="AZ1144" s="23"/>
      <c r="BA1144" s="23"/>
      <c r="BB1144" s="27"/>
      <c r="BC1144" s="28"/>
    </row>
    <row r="1145" spans="1:55" s="25" customFormat="1" ht="15">
      <c r="A1145" s="221"/>
      <c r="B1145" s="221"/>
      <c r="C1145" s="24"/>
      <c r="D1145" s="24"/>
      <c r="E1145" s="100"/>
      <c r="F1145" s="25" t="str">
        <f>IFERROR(VLOOKUP(E1145,Wedstrijdlocaties!B:E,4,FALSE),"")</f>
        <v/>
      </c>
      <c r="G1145" s="114"/>
      <c r="H1145" s="23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04"/>
      <c r="AA1145" s="26"/>
      <c r="AB1145" s="26"/>
      <c r="AC1145" s="26"/>
      <c r="AD1145" s="81"/>
      <c r="AE1145" s="26"/>
      <c r="AF1145" s="26"/>
      <c r="AG1145" s="26"/>
      <c r="AH1145" s="26"/>
      <c r="AI1145" s="26"/>
      <c r="AJ1145" s="26"/>
      <c r="AK1145" s="81"/>
      <c r="AL1145" s="26"/>
      <c r="AM1145" s="26"/>
      <c r="AN1145" s="26"/>
      <c r="AO1145" s="26"/>
      <c r="AP1145" s="26"/>
      <c r="AQ1145" s="81"/>
      <c r="AR1145" s="26"/>
      <c r="AS1145" s="26"/>
      <c r="AT1145" s="26"/>
      <c r="AU1145" s="26"/>
      <c r="AV1145" s="26"/>
      <c r="AW1145" s="26"/>
      <c r="AX1145" s="23"/>
      <c r="AY1145" s="23"/>
      <c r="AZ1145" s="23"/>
      <c r="BA1145" s="23"/>
      <c r="BB1145" s="27"/>
      <c r="BC1145" s="28"/>
    </row>
    <row r="1146" spans="1:55" s="25" customFormat="1" ht="15">
      <c r="A1146" s="221"/>
      <c r="B1146" s="221"/>
      <c r="C1146" s="24"/>
      <c r="D1146" s="24"/>
      <c r="E1146" s="100"/>
      <c r="F1146" s="25" t="str">
        <f>IFERROR(VLOOKUP(E1146,Wedstrijdlocaties!B:E,4,FALSE),"")</f>
        <v/>
      </c>
      <c r="G1146" s="114"/>
      <c r="H1146" s="23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04"/>
      <c r="AA1146" s="26"/>
      <c r="AB1146" s="26"/>
      <c r="AC1146" s="26"/>
      <c r="AD1146" s="81"/>
      <c r="AE1146" s="26"/>
      <c r="AF1146" s="26"/>
      <c r="AG1146" s="26"/>
      <c r="AH1146" s="26"/>
      <c r="AI1146" s="26"/>
      <c r="AJ1146" s="26"/>
      <c r="AK1146" s="81"/>
      <c r="AL1146" s="26"/>
      <c r="AM1146" s="26"/>
      <c r="AN1146" s="26"/>
      <c r="AO1146" s="26"/>
      <c r="AP1146" s="26"/>
      <c r="AQ1146" s="81"/>
      <c r="AR1146" s="26"/>
      <c r="AS1146" s="26"/>
      <c r="AT1146" s="26"/>
      <c r="AU1146" s="26"/>
      <c r="AV1146" s="26"/>
      <c r="AW1146" s="26"/>
      <c r="AX1146" s="23"/>
      <c r="AY1146" s="23"/>
      <c r="AZ1146" s="23"/>
      <c r="BA1146" s="23"/>
      <c r="BB1146" s="27"/>
      <c r="BC1146" s="28"/>
    </row>
    <row r="1147" spans="1:55" s="25" customFormat="1" ht="15">
      <c r="A1147" s="221"/>
      <c r="B1147" s="221"/>
      <c r="C1147" s="24"/>
      <c r="D1147" s="24"/>
      <c r="E1147" s="100"/>
      <c r="F1147" s="25" t="str">
        <f>IFERROR(VLOOKUP(E1147,Wedstrijdlocaties!B:E,4,FALSE),"")</f>
        <v/>
      </c>
      <c r="G1147" s="114"/>
      <c r="H1147" s="23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04"/>
      <c r="AA1147" s="26"/>
      <c r="AB1147" s="26"/>
      <c r="AC1147" s="26"/>
      <c r="AD1147" s="81"/>
      <c r="AE1147" s="26"/>
      <c r="AF1147" s="26"/>
      <c r="AG1147" s="26"/>
      <c r="AH1147" s="26"/>
      <c r="AI1147" s="26"/>
      <c r="AJ1147" s="26"/>
      <c r="AK1147" s="81"/>
      <c r="AL1147" s="26"/>
      <c r="AM1147" s="26"/>
      <c r="AN1147" s="26"/>
      <c r="AO1147" s="26"/>
      <c r="AP1147" s="26"/>
      <c r="AQ1147" s="81"/>
      <c r="AR1147" s="26"/>
      <c r="AS1147" s="26"/>
      <c r="AT1147" s="26"/>
      <c r="AU1147" s="26"/>
      <c r="AV1147" s="26"/>
      <c r="AW1147" s="26"/>
      <c r="AX1147" s="23"/>
      <c r="AY1147" s="23"/>
      <c r="AZ1147" s="23"/>
      <c r="BA1147" s="23"/>
      <c r="BB1147" s="27"/>
      <c r="BC1147" s="28"/>
    </row>
    <row r="1148" spans="1:55" s="25" customFormat="1" ht="15">
      <c r="A1148" s="221"/>
      <c r="B1148" s="221"/>
      <c r="C1148" s="24"/>
      <c r="D1148" s="24"/>
      <c r="E1148" s="100"/>
      <c r="F1148" s="25" t="str">
        <f>IFERROR(VLOOKUP(E1148,Wedstrijdlocaties!B:E,4,FALSE),"")</f>
        <v/>
      </c>
      <c r="G1148" s="114"/>
      <c r="H1148" s="23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04"/>
      <c r="AA1148" s="26"/>
      <c r="AB1148" s="26"/>
      <c r="AC1148" s="26"/>
      <c r="AD1148" s="81"/>
      <c r="AE1148" s="26"/>
      <c r="AF1148" s="26"/>
      <c r="AG1148" s="26"/>
      <c r="AH1148" s="26"/>
      <c r="AI1148" s="26"/>
      <c r="AJ1148" s="26"/>
      <c r="AK1148" s="81"/>
      <c r="AL1148" s="26"/>
      <c r="AM1148" s="26"/>
      <c r="AN1148" s="26"/>
      <c r="AO1148" s="26"/>
      <c r="AP1148" s="26"/>
      <c r="AQ1148" s="81"/>
      <c r="AR1148" s="26"/>
      <c r="AS1148" s="26"/>
      <c r="AT1148" s="26"/>
      <c r="AU1148" s="26"/>
      <c r="AV1148" s="26"/>
      <c r="AW1148" s="26"/>
      <c r="AX1148" s="23"/>
      <c r="AY1148" s="23"/>
      <c r="AZ1148" s="23"/>
      <c r="BA1148" s="23"/>
      <c r="BB1148" s="27"/>
      <c r="BC1148" s="28"/>
    </row>
    <row r="1149" spans="1:55" s="25" customFormat="1" ht="15">
      <c r="A1149" s="221"/>
      <c r="B1149" s="221"/>
      <c r="C1149" s="24"/>
      <c r="D1149" s="24"/>
      <c r="E1149" s="100"/>
      <c r="F1149" s="25" t="str">
        <f>IFERROR(VLOOKUP(E1149,Wedstrijdlocaties!B:E,4,FALSE),"")</f>
        <v/>
      </c>
      <c r="G1149" s="114"/>
      <c r="H1149" s="23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04"/>
      <c r="AA1149" s="26"/>
      <c r="AB1149" s="26"/>
      <c r="AC1149" s="26"/>
      <c r="AD1149" s="81"/>
      <c r="AE1149" s="26"/>
      <c r="AF1149" s="26"/>
      <c r="AG1149" s="26"/>
      <c r="AH1149" s="26"/>
      <c r="AI1149" s="26"/>
      <c r="AJ1149" s="26"/>
      <c r="AK1149" s="81"/>
      <c r="AL1149" s="26"/>
      <c r="AM1149" s="26"/>
      <c r="AN1149" s="26"/>
      <c r="AO1149" s="26"/>
      <c r="AP1149" s="26"/>
      <c r="AQ1149" s="81"/>
      <c r="AR1149" s="26"/>
      <c r="AS1149" s="26"/>
      <c r="AT1149" s="26"/>
      <c r="AU1149" s="26"/>
      <c r="AV1149" s="26"/>
      <c r="AW1149" s="26"/>
      <c r="AX1149" s="23"/>
      <c r="AY1149" s="23"/>
      <c r="AZ1149" s="23"/>
      <c r="BA1149" s="23"/>
      <c r="BB1149" s="27"/>
      <c r="BC1149" s="28"/>
    </row>
    <row r="1150" spans="1:55" s="25" customFormat="1" ht="15">
      <c r="A1150" s="221"/>
      <c r="B1150" s="221"/>
      <c r="C1150" s="24"/>
      <c r="D1150" s="24"/>
      <c r="E1150" s="100"/>
      <c r="F1150" s="25" t="str">
        <f>IFERROR(VLOOKUP(E1150,Wedstrijdlocaties!B:E,4,FALSE),"")</f>
        <v/>
      </c>
      <c r="G1150" s="114"/>
      <c r="H1150" s="23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04"/>
      <c r="AA1150" s="26"/>
      <c r="AB1150" s="26"/>
      <c r="AC1150" s="26"/>
      <c r="AD1150" s="81"/>
      <c r="AE1150" s="26"/>
      <c r="AF1150" s="26"/>
      <c r="AG1150" s="26"/>
      <c r="AH1150" s="26"/>
      <c r="AI1150" s="26"/>
      <c r="AJ1150" s="26"/>
      <c r="AK1150" s="81"/>
      <c r="AL1150" s="26"/>
      <c r="AM1150" s="26"/>
      <c r="AN1150" s="26"/>
      <c r="AO1150" s="26"/>
      <c r="AP1150" s="26"/>
      <c r="AQ1150" s="81"/>
      <c r="AR1150" s="26"/>
      <c r="AS1150" s="26"/>
      <c r="AT1150" s="26"/>
      <c r="AU1150" s="26"/>
      <c r="AV1150" s="26"/>
      <c r="AW1150" s="26"/>
      <c r="AX1150" s="23"/>
      <c r="AY1150" s="23"/>
      <c r="AZ1150" s="23"/>
      <c r="BA1150" s="23"/>
      <c r="BB1150" s="27"/>
      <c r="BC1150" s="28"/>
    </row>
    <row r="1151" spans="1:55" s="25" customFormat="1" ht="15">
      <c r="A1151" s="221"/>
      <c r="B1151" s="221"/>
      <c r="C1151" s="24"/>
      <c r="D1151" s="24"/>
      <c r="E1151" s="100"/>
      <c r="F1151" s="25" t="str">
        <f>IFERROR(VLOOKUP(E1151,Wedstrijdlocaties!B:E,4,FALSE),"")</f>
        <v/>
      </c>
      <c r="G1151" s="114"/>
      <c r="H1151" s="23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04"/>
      <c r="AA1151" s="26"/>
      <c r="AB1151" s="26"/>
      <c r="AC1151" s="26"/>
      <c r="AD1151" s="81"/>
      <c r="AE1151" s="26"/>
      <c r="AF1151" s="26"/>
      <c r="AG1151" s="26"/>
      <c r="AH1151" s="26"/>
      <c r="AI1151" s="26"/>
      <c r="AJ1151" s="26"/>
      <c r="AK1151" s="81"/>
      <c r="AL1151" s="26"/>
      <c r="AM1151" s="26"/>
      <c r="AN1151" s="26"/>
      <c r="AO1151" s="26"/>
      <c r="AP1151" s="26"/>
      <c r="AQ1151" s="81"/>
      <c r="AR1151" s="26"/>
      <c r="AS1151" s="26"/>
      <c r="AT1151" s="26"/>
      <c r="AU1151" s="26"/>
      <c r="AV1151" s="26"/>
      <c r="AW1151" s="26"/>
      <c r="AX1151" s="23"/>
      <c r="AY1151" s="23"/>
      <c r="AZ1151" s="23"/>
      <c r="BA1151" s="23"/>
      <c r="BB1151" s="27"/>
      <c r="BC1151" s="28"/>
    </row>
    <row r="1152" spans="1:55" s="25" customFormat="1" ht="15">
      <c r="A1152" s="221"/>
      <c r="B1152" s="221"/>
      <c r="C1152" s="24"/>
      <c r="D1152" s="24"/>
      <c r="E1152" s="100"/>
      <c r="F1152" s="25" t="str">
        <f>IFERROR(VLOOKUP(E1152,Wedstrijdlocaties!B:E,4,FALSE),"")</f>
        <v/>
      </c>
      <c r="G1152" s="114"/>
      <c r="H1152" s="23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04"/>
      <c r="AA1152" s="26"/>
      <c r="AB1152" s="26"/>
      <c r="AC1152" s="26"/>
      <c r="AD1152" s="81"/>
      <c r="AE1152" s="26"/>
      <c r="AF1152" s="26"/>
      <c r="AG1152" s="26"/>
      <c r="AH1152" s="26"/>
      <c r="AI1152" s="26"/>
      <c r="AJ1152" s="26"/>
      <c r="AK1152" s="81"/>
      <c r="AL1152" s="26"/>
      <c r="AM1152" s="26"/>
      <c r="AN1152" s="26"/>
      <c r="AO1152" s="26"/>
      <c r="AP1152" s="26"/>
      <c r="AQ1152" s="81"/>
      <c r="AR1152" s="26"/>
      <c r="AS1152" s="26"/>
      <c r="AT1152" s="26"/>
      <c r="AU1152" s="26"/>
      <c r="AV1152" s="26"/>
      <c r="AW1152" s="26"/>
      <c r="AX1152" s="23"/>
      <c r="AY1152" s="23"/>
      <c r="AZ1152" s="23"/>
      <c r="BA1152" s="23"/>
      <c r="BB1152" s="27"/>
      <c r="BC1152" s="28"/>
    </row>
    <row r="1153" spans="1:55" s="25" customFormat="1" ht="15">
      <c r="A1153" s="221"/>
      <c r="B1153" s="221"/>
      <c r="C1153" s="24"/>
      <c r="D1153" s="24"/>
      <c r="E1153" s="100"/>
      <c r="F1153" s="25" t="str">
        <f>IFERROR(VLOOKUP(E1153,Wedstrijdlocaties!B:E,4,FALSE),"")</f>
        <v/>
      </c>
      <c r="G1153" s="114"/>
      <c r="H1153" s="23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04"/>
      <c r="AA1153" s="26"/>
      <c r="AB1153" s="26"/>
      <c r="AC1153" s="26"/>
      <c r="AD1153" s="81"/>
      <c r="AE1153" s="26"/>
      <c r="AF1153" s="26"/>
      <c r="AG1153" s="26"/>
      <c r="AH1153" s="26"/>
      <c r="AI1153" s="26"/>
      <c r="AJ1153" s="26"/>
      <c r="AK1153" s="81"/>
      <c r="AL1153" s="26"/>
      <c r="AM1153" s="26"/>
      <c r="AN1153" s="26"/>
      <c r="AO1153" s="26"/>
      <c r="AP1153" s="26"/>
      <c r="AQ1153" s="81"/>
      <c r="AR1153" s="26"/>
      <c r="AS1153" s="26"/>
      <c r="AT1153" s="26"/>
      <c r="AU1153" s="26"/>
      <c r="AV1153" s="26"/>
      <c r="AW1153" s="26"/>
      <c r="AX1153" s="23"/>
      <c r="AY1153" s="23"/>
      <c r="AZ1153" s="23"/>
      <c r="BA1153" s="23"/>
      <c r="BB1153" s="27"/>
      <c r="BC1153" s="28"/>
    </row>
    <row r="1154" spans="1:55" s="25" customFormat="1" ht="15">
      <c r="A1154" s="221"/>
      <c r="B1154" s="221"/>
      <c r="C1154" s="24"/>
      <c r="D1154" s="24"/>
      <c r="E1154" s="100"/>
      <c r="F1154" s="25" t="str">
        <f>IFERROR(VLOOKUP(E1154,Wedstrijdlocaties!B:E,4,FALSE),"")</f>
        <v/>
      </c>
      <c r="G1154" s="114"/>
      <c r="H1154" s="23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04"/>
      <c r="AA1154" s="26"/>
      <c r="AB1154" s="26"/>
      <c r="AC1154" s="26"/>
      <c r="AD1154" s="81"/>
      <c r="AE1154" s="26"/>
      <c r="AF1154" s="26"/>
      <c r="AG1154" s="26"/>
      <c r="AH1154" s="26"/>
      <c r="AI1154" s="26"/>
      <c r="AJ1154" s="26"/>
      <c r="AK1154" s="81"/>
      <c r="AL1154" s="26"/>
      <c r="AM1154" s="26"/>
      <c r="AN1154" s="26"/>
      <c r="AO1154" s="26"/>
      <c r="AP1154" s="26"/>
      <c r="AQ1154" s="81"/>
      <c r="AR1154" s="26"/>
      <c r="AS1154" s="26"/>
      <c r="AT1154" s="26"/>
      <c r="AU1154" s="26"/>
      <c r="AV1154" s="26"/>
      <c r="AW1154" s="26"/>
      <c r="AX1154" s="23"/>
      <c r="AY1154" s="23"/>
      <c r="AZ1154" s="23"/>
      <c r="BA1154" s="23"/>
      <c r="BB1154" s="27"/>
      <c r="BC1154" s="28"/>
    </row>
    <row r="1155" spans="1:55" s="25" customFormat="1" ht="15">
      <c r="A1155" s="221"/>
      <c r="B1155" s="221"/>
      <c r="C1155" s="24"/>
      <c r="D1155" s="24"/>
      <c r="E1155" s="100"/>
      <c r="F1155" s="25" t="str">
        <f>IFERROR(VLOOKUP(E1155,Wedstrijdlocaties!B:E,4,FALSE),"")</f>
        <v/>
      </c>
      <c r="G1155" s="114"/>
      <c r="H1155" s="23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04"/>
      <c r="AA1155" s="26"/>
      <c r="AB1155" s="26"/>
      <c r="AC1155" s="26"/>
      <c r="AD1155" s="81"/>
      <c r="AE1155" s="26"/>
      <c r="AF1155" s="26"/>
      <c r="AG1155" s="26"/>
      <c r="AH1155" s="26"/>
      <c r="AI1155" s="26"/>
      <c r="AJ1155" s="26"/>
      <c r="AK1155" s="81"/>
      <c r="AL1155" s="26"/>
      <c r="AM1155" s="26"/>
      <c r="AN1155" s="26"/>
      <c r="AO1155" s="26"/>
      <c r="AP1155" s="26"/>
      <c r="AQ1155" s="81"/>
      <c r="AR1155" s="26"/>
      <c r="AS1155" s="26"/>
      <c r="AT1155" s="26"/>
      <c r="AU1155" s="26"/>
      <c r="AV1155" s="26"/>
      <c r="AW1155" s="26"/>
      <c r="AX1155" s="23"/>
      <c r="AY1155" s="23"/>
      <c r="AZ1155" s="23"/>
      <c r="BA1155" s="23"/>
      <c r="BB1155" s="27"/>
      <c r="BC1155" s="28"/>
    </row>
    <row r="1156" spans="1:55" s="25" customFormat="1" ht="15">
      <c r="A1156" s="221"/>
      <c r="B1156" s="221"/>
      <c r="C1156" s="24"/>
      <c r="D1156" s="24"/>
      <c r="E1156" s="100"/>
      <c r="F1156" s="25" t="str">
        <f>IFERROR(VLOOKUP(E1156,Wedstrijdlocaties!B:E,4,FALSE),"")</f>
        <v/>
      </c>
      <c r="G1156" s="114"/>
      <c r="H1156" s="23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04"/>
      <c r="AA1156" s="26"/>
      <c r="AB1156" s="26"/>
      <c r="AC1156" s="26"/>
      <c r="AD1156" s="81"/>
      <c r="AE1156" s="26"/>
      <c r="AF1156" s="26"/>
      <c r="AG1156" s="26"/>
      <c r="AH1156" s="26"/>
      <c r="AI1156" s="26"/>
      <c r="AJ1156" s="26"/>
      <c r="AK1156" s="81"/>
      <c r="AL1156" s="26"/>
      <c r="AM1156" s="26"/>
      <c r="AN1156" s="26"/>
      <c r="AO1156" s="26"/>
      <c r="AP1156" s="26"/>
      <c r="AQ1156" s="81"/>
      <c r="AR1156" s="26"/>
      <c r="AS1156" s="26"/>
      <c r="AT1156" s="26"/>
      <c r="AU1156" s="26"/>
      <c r="AV1156" s="26"/>
      <c r="AW1156" s="26"/>
      <c r="AX1156" s="23"/>
      <c r="AY1156" s="23"/>
      <c r="AZ1156" s="23"/>
      <c r="BA1156" s="23"/>
      <c r="BB1156" s="27"/>
      <c r="BC1156" s="28"/>
    </row>
    <row r="1157" spans="1:55" s="25" customFormat="1" ht="15">
      <c r="A1157" s="221"/>
      <c r="B1157" s="221"/>
      <c r="C1157" s="24"/>
      <c r="D1157" s="24"/>
      <c r="E1157" s="100"/>
      <c r="F1157" s="25" t="str">
        <f>IFERROR(VLOOKUP(E1157,Wedstrijdlocaties!B:E,4,FALSE),"")</f>
        <v/>
      </c>
      <c r="G1157" s="114"/>
      <c r="H1157" s="23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04"/>
      <c r="AA1157" s="26"/>
      <c r="AB1157" s="26"/>
      <c r="AC1157" s="26"/>
      <c r="AD1157" s="81"/>
      <c r="AE1157" s="26"/>
      <c r="AF1157" s="26"/>
      <c r="AG1157" s="26"/>
      <c r="AH1157" s="26"/>
      <c r="AI1157" s="26"/>
      <c r="AJ1157" s="26"/>
      <c r="AK1157" s="81"/>
      <c r="AL1157" s="26"/>
      <c r="AM1157" s="26"/>
      <c r="AN1157" s="26"/>
      <c r="AO1157" s="26"/>
      <c r="AP1157" s="26"/>
      <c r="AQ1157" s="81"/>
      <c r="AR1157" s="26"/>
      <c r="AS1157" s="26"/>
      <c r="AT1157" s="26"/>
      <c r="AU1157" s="26"/>
      <c r="AV1157" s="26"/>
      <c r="AW1157" s="26"/>
      <c r="AX1157" s="23"/>
      <c r="AY1157" s="23"/>
      <c r="AZ1157" s="23"/>
      <c r="BA1157" s="23"/>
      <c r="BB1157" s="27"/>
      <c r="BC1157" s="28"/>
    </row>
    <row r="1158" spans="1:55" s="25" customFormat="1" ht="15">
      <c r="A1158" s="221"/>
      <c r="B1158" s="221"/>
      <c r="C1158" s="24"/>
      <c r="D1158" s="24"/>
      <c r="E1158" s="100"/>
      <c r="F1158" s="25" t="str">
        <f>IFERROR(VLOOKUP(E1158,Wedstrijdlocaties!B:E,4,FALSE),"")</f>
        <v/>
      </c>
      <c r="G1158" s="114"/>
      <c r="H1158" s="23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04"/>
      <c r="AA1158" s="26"/>
      <c r="AB1158" s="26"/>
      <c r="AC1158" s="26"/>
      <c r="AD1158" s="81"/>
      <c r="AE1158" s="26"/>
      <c r="AF1158" s="26"/>
      <c r="AG1158" s="26"/>
      <c r="AH1158" s="26"/>
      <c r="AI1158" s="26"/>
      <c r="AJ1158" s="26"/>
      <c r="AK1158" s="81"/>
      <c r="AL1158" s="26"/>
      <c r="AM1158" s="26"/>
      <c r="AN1158" s="26"/>
      <c r="AO1158" s="26"/>
      <c r="AP1158" s="26"/>
      <c r="AQ1158" s="81"/>
      <c r="AR1158" s="26"/>
      <c r="AS1158" s="26"/>
      <c r="AT1158" s="26"/>
      <c r="AU1158" s="26"/>
      <c r="AV1158" s="26"/>
      <c r="AW1158" s="26"/>
      <c r="AX1158" s="23"/>
      <c r="AY1158" s="23"/>
      <c r="AZ1158" s="23"/>
      <c r="BA1158" s="23"/>
      <c r="BB1158" s="27"/>
      <c r="BC1158" s="28"/>
    </row>
    <row r="1159" spans="1:55" s="25" customFormat="1" ht="15">
      <c r="A1159" s="221"/>
      <c r="B1159" s="221"/>
      <c r="C1159" s="24"/>
      <c r="D1159" s="24"/>
      <c r="E1159" s="100"/>
      <c r="F1159" s="25" t="str">
        <f>IFERROR(VLOOKUP(E1159,Wedstrijdlocaties!B:E,4,FALSE),"")</f>
        <v/>
      </c>
      <c r="G1159" s="114"/>
      <c r="H1159" s="23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04"/>
      <c r="AA1159" s="26"/>
      <c r="AB1159" s="26"/>
      <c r="AC1159" s="26"/>
      <c r="AD1159" s="81"/>
      <c r="AE1159" s="26"/>
      <c r="AF1159" s="26"/>
      <c r="AG1159" s="26"/>
      <c r="AH1159" s="26"/>
      <c r="AI1159" s="26"/>
      <c r="AJ1159" s="26"/>
      <c r="AK1159" s="81"/>
      <c r="AL1159" s="26"/>
      <c r="AM1159" s="26"/>
      <c r="AN1159" s="26"/>
      <c r="AO1159" s="26"/>
      <c r="AP1159" s="26"/>
      <c r="AQ1159" s="81"/>
      <c r="AR1159" s="26"/>
      <c r="AS1159" s="26"/>
      <c r="AT1159" s="26"/>
      <c r="AU1159" s="26"/>
      <c r="AV1159" s="26"/>
      <c r="AW1159" s="26"/>
      <c r="AX1159" s="23"/>
      <c r="AY1159" s="23"/>
      <c r="AZ1159" s="23"/>
      <c r="BA1159" s="23"/>
      <c r="BB1159" s="27"/>
      <c r="BC1159" s="28"/>
    </row>
    <row r="1160" spans="1:55" s="25" customFormat="1" ht="15">
      <c r="A1160" s="221"/>
      <c r="B1160" s="221"/>
      <c r="C1160" s="24"/>
      <c r="D1160" s="24"/>
      <c r="E1160" s="100"/>
      <c r="F1160" s="25" t="str">
        <f>IFERROR(VLOOKUP(E1160,Wedstrijdlocaties!B:E,4,FALSE),"")</f>
        <v/>
      </c>
      <c r="G1160" s="114"/>
      <c r="H1160" s="23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04"/>
      <c r="AA1160" s="26"/>
      <c r="AB1160" s="26"/>
      <c r="AC1160" s="26"/>
      <c r="AD1160" s="81"/>
      <c r="AE1160" s="26"/>
      <c r="AF1160" s="26"/>
      <c r="AG1160" s="26"/>
      <c r="AH1160" s="26"/>
      <c r="AI1160" s="26"/>
      <c r="AJ1160" s="26"/>
      <c r="AK1160" s="81"/>
      <c r="AL1160" s="26"/>
      <c r="AM1160" s="26"/>
      <c r="AN1160" s="26"/>
      <c r="AO1160" s="26"/>
      <c r="AP1160" s="26"/>
      <c r="AQ1160" s="81"/>
      <c r="AR1160" s="26"/>
      <c r="AS1160" s="26"/>
      <c r="AT1160" s="26"/>
      <c r="AU1160" s="26"/>
      <c r="AV1160" s="26"/>
      <c r="AW1160" s="26"/>
      <c r="AX1160" s="23"/>
      <c r="AY1160" s="23"/>
      <c r="AZ1160" s="23"/>
      <c r="BA1160" s="23"/>
      <c r="BB1160" s="27"/>
      <c r="BC1160" s="28"/>
    </row>
    <row r="1161" spans="1:55" s="25" customFormat="1" ht="15">
      <c r="A1161" s="221"/>
      <c r="B1161" s="221"/>
      <c r="C1161" s="24"/>
      <c r="D1161" s="24"/>
      <c r="E1161" s="100"/>
      <c r="F1161" s="25" t="str">
        <f>IFERROR(VLOOKUP(E1161,Wedstrijdlocaties!B:E,4,FALSE),"")</f>
        <v/>
      </c>
      <c r="G1161" s="114"/>
      <c r="H1161" s="23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04"/>
      <c r="AA1161" s="26"/>
      <c r="AB1161" s="26"/>
      <c r="AC1161" s="26"/>
      <c r="AD1161" s="81"/>
      <c r="AE1161" s="26"/>
      <c r="AF1161" s="26"/>
      <c r="AG1161" s="26"/>
      <c r="AH1161" s="26"/>
      <c r="AI1161" s="26"/>
      <c r="AJ1161" s="26"/>
      <c r="AK1161" s="81"/>
      <c r="AL1161" s="26"/>
      <c r="AM1161" s="26"/>
      <c r="AN1161" s="26"/>
      <c r="AO1161" s="26"/>
      <c r="AP1161" s="26"/>
      <c r="AQ1161" s="81"/>
      <c r="AR1161" s="26"/>
      <c r="AS1161" s="26"/>
      <c r="AT1161" s="26"/>
      <c r="AU1161" s="26"/>
      <c r="AV1161" s="26"/>
      <c r="AW1161" s="26"/>
      <c r="AX1161" s="23"/>
      <c r="AY1161" s="23"/>
      <c r="AZ1161" s="23"/>
      <c r="BA1161" s="23"/>
      <c r="BB1161" s="27"/>
      <c r="BC1161" s="28"/>
    </row>
    <row r="1162" spans="1:55" s="25" customFormat="1" ht="15">
      <c r="A1162" s="221"/>
      <c r="B1162" s="221"/>
      <c r="C1162" s="24"/>
      <c r="D1162" s="24"/>
      <c r="E1162" s="100"/>
      <c r="F1162" s="25" t="str">
        <f>IFERROR(VLOOKUP(E1162,Wedstrijdlocaties!B:E,4,FALSE),"")</f>
        <v/>
      </c>
      <c r="G1162" s="114"/>
      <c r="H1162" s="23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04"/>
      <c r="AA1162" s="26"/>
      <c r="AB1162" s="26"/>
      <c r="AC1162" s="26"/>
      <c r="AD1162" s="81"/>
      <c r="AE1162" s="26"/>
      <c r="AF1162" s="26"/>
      <c r="AG1162" s="26"/>
      <c r="AH1162" s="26"/>
      <c r="AI1162" s="26"/>
      <c r="AJ1162" s="26"/>
      <c r="AK1162" s="81"/>
      <c r="AL1162" s="26"/>
      <c r="AM1162" s="26"/>
      <c r="AN1162" s="26"/>
      <c r="AO1162" s="26"/>
      <c r="AP1162" s="26"/>
      <c r="AQ1162" s="81"/>
      <c r="AR1162" s="26"/>
      <c r="AS1162" s="26"/>
      <c r="AT1162" s="26"/>
      <c r="AU1162" s="26"/>
      <c r="AV1162" s="26"/>
      <c r="AW1162" s="26"/>
      <c r="AX1162" s="23"/>
      <c r="AY1162" s="23"/>
      <c r="AZ1162" s="23"/>
      <c r="BA1162" s="23"/>
      <c r="BB1162" s="27"/>
      <c r="BC1162" s="28"/>
    </row>
    <row r="1163" spans="1:55" s="25" customFormat="1" ht="15">
      <c r="A1163" s="221"/>
      <c r="B1163" s="221"/>
      <c r="C1163" s="24"/>
      <c r="D1163" s="24"/>
      <c r="E1163" s="100"/>
      <c r="F1163" s="25" t="str">
        <f>IFERROR(VLOOKUP(E1163,Wedstrijdlocaties!B:E,4,FALSE),"")</f>
        <v/>
      </c>
      <c r="G1163" s="114"/>
      <c r="H1163" s="23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04"/>
      <c r="AA1163" s="26"/>
      <c r="AB1163" s="26"/>
      <c r="AC1163" s="26"/>
      <c r="AD1163" s="81"/>
      <c r="AE1163" s="26"/>
      <c r="AF1163" s="26"/>
      <c r="AG1163" s="26"/>
      <c r="AH1163" s="26"/>
      <c r="AI1163" s="26"/>
      <c r="AJ1163" s="26"/>
      <c r="AK1163" s="81"/>
      <c r="AL1163" s="26"/>
      <c r="AM1163" s="26"/>
      <c r="AN1163" s="26"/>
      <c r="AO1163" s="26"/>
      <c r="AP1163" s="26"/>
      <c r="AQ1163" s="81"/>
      <c r="AR1163" s="26"/>
      <c r="AS1163" s="26"/>
      <c r="AT1163" s="26"/>
      <c r="AU1163" s="26"/>
      <c r="AV1163" s="26"/>
      <c r="AW1163" s="26"/>
      <c r="AX1163" s="23"/>
      <c r="AY1163" s="23"/>
      <c r="AZ1163" s="23"/>
      <c r="BA1163" s="23"/>
      <c r="BB1163" s="27"/>
      <c r="BC1163" s="28"/>
    </row>
    <row r="1164" spans="1:55" s="25" customFormat="1" ht="15">
      <c r="A1164" s="221"/>
      <c r="B1164" s="221"/>
      <c r="C1164" s="24"/>
      <c r="D1164" s="24"/>
      <c r="E1164" s="100"/>
      <c r="F1164" s="25" t="str">
        <f>IFERROR(VLOOKUP(E1164,Wedstrijdlocaties!B:E,4,FALSE),"")</f>
        <v/>
      </c>
      <c r="G1164" s="114"/>
      <c r="H1164" s="23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04"/>
      <c r="AA1164" s="26"/>
      <c r="AB1164" s="26"/>
      <c r="AC1164" s="26"/>
      <c r="AD1164" s="81"/>
      <c r="AE1164" s="26"/>
      <c r="AF1164" s="26"/>
      <c r="AG1164" s="26"/>
      <c r="AH1164" s="26"/>
      <c r="AI1164" s="26"/>
      <c r="AJ1164" s="26"/>
      <c r="AK1164" s="81"/>
      <c r="AL1164" s="26"/>
      <c r="AM1164" s="26"/>
      <c r="AN1164" s="26"/>
      <c r="AO1164" s="26"/>
      <c r="AP1164" s="26"/>
      <c r="AQ1164" s="81"/>
      <c r="AR1164" s="26"/>
      <c r="AS1164" s="26"/>
      <c r="AT1164" s="26"/>
      <c r="AU1164" s="26"/>
      <c r="AV1164" s="26"/>
      <c r="AW1164" s="26"/>
      <c r="AX1164" s="23"/>
      <c r="AY1164" s="23"/>
      <c r="AZ1164" s="23"/>
      <c r="BA1164" s="23"/>
      <c r="BB1164" s="27"/>
      <c r="BC1164" s="28"/>
    </row>
    <row r="1165" spans="1:55" s="25" customFormat="1" ht="15">
      <c r="A1165" s="221"/>
      <c r="B1165" s="221"/>
      <c r="C1165" s="24"/>
      <c r="D1165" s="24"/>
      <c r="E1165" s="100"/>
      <c r="F1165" s="25" t="str">
        <f>IFERROR(VLOOKUP(E1165,Wedstrijdlocaties!B:E,4,FALSE),"")</f>
        <v/>
      </c>
      <c r="G1165" s="114"/>
      <c r="H1165" s="23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04"/>
      <c r="AA1165" s="26"/>
      <c r="AB1165" s="26"/>
      <c r="AC1165" s="26"/>
      <c r="AD1165" s="81"/>
      <c r="AE1165" s="26"/>
      <c r="AF1165" s="26"/>
      <c r="AG1165" s="26"/>
      <c r="AH1165" s="26"/>
      <c r="AI1165" s="26"/>
      <c r="AJ1165" s="26"/>
      <c r="AK1165" s="81"/>
      <c r="AL1165" s="26"/>
      <c r="AM1165" s="26"/>
      <c r="AN1165" s="26"/>
      <c r="AO1165" s="26"/>
      <c r="AP1165" s="26"/>
      <c r="AQ1165" s="81"/>
      <c r="AR1165" s="26"/>
      <c r="AS1165" s="26"/>
      <c r="AT1165" s="26"/>
      <c r="AU1165" s="26"/>
      <c r="AV1165" s="26"/>
      <c r="AW1165" s="26"/>
      <c r="AX1165" s="23"/>
      <c r="AY1165" s="23"/>
      <c r="AZ1165" s="23"/>
      <c r="BA1165" s="23"/>
      <c r="BB1165" s="27"/>
      <c r="BC1165" s="28"/>
    </row>
    <row r="1166" spans="1:55" s="25" customFormat="1" ht="15">
      <c r="A1166" s="221"/>
      <c r="B1166" s="221"/>
      <c r="C1166" s="24"/>
      <c r="D1166" s="24"/>
      <c r="E1166" s="100"/>
      <c r="F1166" s="25" t="str">
        <f>IFERROR(VLOOKUP(E1166,Wedstrijdlocaties!B:E,4,FALSE),"")</f>
        <v/>
      </c>
      <c r="G1166" s="114"/>
      <c r="H1166" s="23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04"/>
      <c r="AA1166" s="26"/>
      <c r="AB1166" s="26"/>
      <c r="AC1166" s="26"/>
      <c r="AD1166" s="81"/>
      <c r="AE1166" s="26"/>
      <c r="AF1166" s="26"/>
      <c r="AG1166" s="26"/>
      <c r="AH1166" s="26"/>
      <c r="AI1166" s="26"/>
      <c r="AJ1166" s="26"/>
      <c r="AK1166" s="81"/>
      <c r="AL1166" s="26"/>
      <c r="AM1166" s="26"/>
      <c r="AN1166" s="26"/>
      <c r="AO1166" s="26"/>
      <c r="AP1166" s="26"/>
      <c r="AQ1166" s="81"/>
      <c r="AR1166" s="26"/>
      <c r="AS1166" s="26"/>
      <c r="AT1166" s="26"/>
      <c r="AU1166" s="26"/>
      <c r="AV1166" s="26"/>
      <c r="AW1166" s="26"/>
      <c r="AX1166" s="23"/>
      <c r="AY1166" s="23"/>
      <c r="AZ1166" s="23"/>
      <c r="BA1166" s="23"/>
      <c r="BB1166" s="27"/>
      <c r="BC1166" s="28"/>
    </row>
    <row r="1167" spans="1:55" s="25" customFormat="1" ht="15">
      <c r="A1167" s="221"/>
      <c r="B1167" s="221"/>
      <c r="C1167" s="24"/>
      <c r="D1167" s="24"/>
      <c r="E1167" s="100"/>
      <c r="F1167" s="25" t="str">
        <f>IFERROR(VLOOKUP(E1167,Wedstrijdlocaties!B:E,4,FALSE),"")</f>
        <v/>
      </c>
      <c r="G1167" s="114"/>
      <c r="H1167" s="23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04"/>
      <c r="AA1167" s="26"/>
      <c r="AB1167" s="26"/>
      <c r="AC1167" s="26"/>
      <c r="AD1167" s="81"/>
      <c r="AE1167" s="26"/>
      <c r="AF1167" s="26"/>
      <c r="AG1167" s="26"/>
      <c r="AH1167" s="26"/>
      <c r="AI1167" s="26"/>
      <c r="AJ1167" s="26"/>
      <c r="AK1167" s="81"/>
      <c r="AL1167" s="26"/>
      <c r="AM1167" s="26"/>
      <c r="AN1167" s="26"/>
      <c r="AO1167" s="26"/>
      <c r="AP1167" s="26"/>
      <c r="AQ1167" s="81"/>
      <c r="AR1167" s="26"/>
      <c r="AS1167" s="26"/>
      <c r="AT1167" s="26"/>
      <c r="AU1167" s="26"/>
      <c r="AV1167" s="26"/>
      <c r="AW1167" s="26"/>
      <c r="AX1167" s="23"/>
      <c r="AY1167" s="23"/>
      <c r="AZ1167" s="23"/>
      <c r="BA1167" s="23"/>
      <c r="BB1167" s="27"/>
      <c r="BC1167" s="28"/>
    </row>
    <row r="1168" spans="1:55" s="25" customFormat="1" ht="15">
      <c r="A1168" s="221"/>
      <c r="B1168" s="221"/>
      <c r="C1168" s="24"/>
      <c r="D1168" s="24"/>
      <c r="E1168" s="100"/>
      <c r="F1168" s="25" t="str">
        <f>IFERROR(VLOOKUP(E1168,Wedstrijdlocaties!B:E,4,FALSE),"")</f>
        <v/>
      </c>
      <c r="G1168" s="114"/>
      <c r="H1168" s="23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04"/>
      <c r="AA1168" s="26"/>
      <c r="AB1168" s="26"/>
      <c r="AC1168" s="26"/>
      <c r="AD1168" s="81"/>
      <c r="AE1168" s="26"/>
      <c r="AF1168" s="26"/>
      <c r="AG1168" s="26"/>
      <c r="AH1168" s="26"/>
      <c r="AI1168" s="26"/>
      <c r="AJ1168" s="26"/>
      <c r="AK1168" s="81"/>
      <c r="AL1168" s="26"/>
      <c r="AM1168" s="26"/>
      <c r="AN1168" s="26"/>
      <c r="AO1168" s="26"/>
      <c r="AP1168" s="26"/>
      <c r="AQ1168" s="81"/>
      <c r="AR1168" s="26"/>
      <c r="AS1168" s="26"/>
      <c r="AT1168" s="26"/>
      <c r="AU1168" s="26"/>
      <c r="AV1168" s="26"/>
      <c r="AW1168" s="26"/>
      <c r="AX1168" s="23"/>
      <c r="AY1168" s="23"/>
      <c r="AZ1168" s="23"/>
      <c r="BA1168" s="23"/>
      <c r="BB1168" s="27"/>
      <c r="BC1168" s="28"/>
    </row>
    <row r="1169" spans="1:55" s="25" customFormat="1" ht="15">
      <c r="A1169" s="221"/>
      <c r="B1169" s="221"/>
      <c r="C1169" s="24"/>
      <c r="D1169" s="24"/>
      <c r="E1169" s="100"/>
      <c r="F1169" s="25" t="str">
        <f>IFERROR(VLOOKUP(E1169,Wedstrijdlocaties!B:E,4,FALSE),"")</f>
        <v/>
      </c>
      <c r="G1169" s="114"/>
      <c r="H1169" s="23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04"/>
      <c r="AA1169" s="26"/>
      <c r="AB1169" s="26"/>
      <c r="AC1169" s="26"/>
      <c r="AD1169" s="81"/>
      <c r="AE1169" s="26"/>
      <c r="AF1169" s="26"/>
      <c r="AG1169" s="26"/>
      <c r="AH1169" s="26"/>
      <c r="AI1169" s="26"/>
      <c r="AJ1169" s="26"/>
      <c r="AK1169" s="81"/>
      <c r="AL1169" s="26"/>
      <c r="AM1169" s="26"/>
      <c r="AN1169" s="26"/>
      <c r="AO1169" s="26"/>
      <c r="AP1169" s="26"/>
      <c r="AQ1169" s="81"/>
      <c r="AR1169" s="26"/>
      <c r="AS1169" s="26"/>
      <c r="AT1169" s="26"/>
      <c r="AU1169" s="26"/>
      <c r="AV1169" s="26"/>
      <c r="AW1169" s="26"/>
      <c r="AX1169" s="23"/>
      <c r="AY1169" s="23"/>
      <c r="AZ1169" s="23"/>
      <c r="BA1169" s="23"/>
      <c r="BB1169" s="27"/>
      <c r="BC1169" s="28"/>
    </row>
    <row r="1170" spans="1:55" s="25" customFormat="1" ht="15">
      <c r="A1170" s="221"/>
      <c r="B1170" s="221"/>
      <c r="C1170" s="24"/>
      <c r="D1170" s="24"/>
      <c r="E1170" s="100"/>
      <c r="F1170" s="25" t="str">
        <f>IFERROR(VLOOKUP(E1170,Wedstrijdlocaties!B:E,4,FALSE),"")</f>
        <v/>
      </c>
      <c r="G1170" s="114"/>
      <c r="H1170" s="23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04"/>
      <c r="AA1170" s="26"/>
      <c r="AB1170" s="26"/>
      <c r="AC1170" s="26"/>
      <c r="AD1170" s="81"/>
      <c r="AE1170" s="26"/>
      <c r="AF1170" s="26"/>
      <c r="AG1170" s="26"/>
      <c r="AH1170" s="26"/>
      <c r="AI1170" s="26"/>
      <c r="AJ1170" s="26"/>
      <c r="AK1170" s="81"/>
      <c r="AL1170" s="26"/>
      <c r="AM1170" s="26"/>
      <c r="AN1170" s="26"/>
      <c r="AO1170" s="26"/>
      <c r="AP1170" s="26"/>
      <c r="AQ1170" s="81"/>
      <c r="AR1170" s="26"/>
      <c r="AS1170" s="26"/>
      <c r="AT1170" s="26"/>
      <c r="AU1170" s="26"/>
      <c r="AV1170" s="26"/>
      <c r="AW1170" s="26"/>
      <c r="AX1170" s="23"/>
      <c r="AY1170" s="23"/>
      <c r="AZ1170" s="23"/>
      <c r="BA1170" s="23"/>
      <c r="BB1170" s="27"/>
      <c r="BC1170" s="28"/>
    </row>
    <row r="1171" spans="1:55" s="25" customFormat="1" ht="15">
      <c r="A1171" s="221"/>
      <c r="B1171" s="221"/>
      <c r="C1171" s="24"/>
      <c r="D1171" s="24"/>
      <c r="E1171" s="100"/>
      <c r="F1171" s="25" t="str">
        <f>IFERROR(VLOOKUP(E1171,Wedstrijdlocaties!B:E,4,FALSE),"")</f>
        <v/>
      </c>
      <c r="G1171" s="114"/>
      <c r="H1171" s="23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04"/>
      <c r="AA1171" s="26"/>
      <c r="AB1171" s="26"/>
      <c r="AC1171" s="26"/>
      <c r="AD1171" s="81"/>
      <c r="AE1171" s="26"/>
      <c r="AF1171" s="26"/>
      <c r="AG1171" s="26"/>
      <c r="AH1171" s="26"/>
      <c r="AI1171" s="26"/>
      <c r="AJ1171" s="26"/>
      <c r="AK1171" s="81"/>
      <c r="AL1171" s="26"/>
      <c r="AM1171" s="26"/>
      <c r="AN1171" s="26"/>
      <c r="AO1171" s="26"/>
      <c r="AP1171" s="26"/>
      <c r="AQ1171" s="81"/>
      <c r="AR1171" s="26"/>
      <c r="AS1171" s="26"/>
      <c r="AT1171" s="26"/>
      <c r="AU1171" s="26"/>
      <c r="AV1171" s="26"/>
      <c r="AW1171" s="26"/>
      <c r="AX1171" s="23"/>
      <c r="AY1171" s="23"/>
      <c r="AZ1171" s="23"/>
      <c r="BA1171" s="23"/>
      <c r="BB1171" s="27"/>
      <c r="BC1171" s="28"/>
    </row>
    <row r="1172" spans="1:55" s="25" customFormat="1" ht="15">
      <c r="A1172" s="221"/>
      <c r="B1172" s="221"/>
      <c r="C1172" s="24"/>
      <c r="D1172" s="24"/>
      <c r="E1172" s="100"/>
      <c r="F1172" s="25" t="str">
        <f>IFERROR(VLOOKUP(E1172,Wedstrijdlocaties!B:E,4,FALSE),"")</f>
        <v/>
      </c>
      <c r="G1172" s="114"/>
      <c r="H1172" s="23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04"/>
      <c r="AA1172" s="26"/>
      <c r="AB1172" s="26"/>
      <c r="AC1172" s="26"/>
      <c r="AD1172" s="81"/>
      <c r="AE1172" s="26"/>
      <c r="AF1172" s="26"/>
      <c r="AG1172" s="26"/>
      <c r="AH1172" s="26"/>
      <c r="AI1172" s="26"/>
      <c r="AJ1172" s="26"/>
      <c r="AK1172" s="81"/>
      <c r="AL1172" s="26"/>
      <c r="AM1172" s="26"/>
      <c r="AN1172" s="26"/>
      <c r="AO1172" s="26"/>
      <c r="AP1172" s="26"/>
      <c r="AQ1172" s="81"/>
      <c r="AR1172" s="26"/>
      <c r="AS1172" s="26"/>
      <c r="AT1172" s="26"/>
      <c r="AU1172" s="26"/>
      <c r="AV1172" s="26"/>
      <c r="AW1172" s="26"/>
      <c r="AX1172" s="23"/>
      <c r="AY1172" s="23"/>
      <c r="AZ1172" s="23"/>
      <c r="BA1172" s="23"/>
      <c r="BB1172" s="27"/>
      <c r="BC1172" s="28"/>
    </row>
    <row r="1173" spans="1:55" s="25" customFormat="1" ht="15">
      <c r="A1173" s="221"/>
      <c r="B1173" s="221"/>
      <c r="C1173" s="24"/>
      <c r="D1173" s="24"/>
      <c r="E1173" s="100"/>
      <c r="F1173" s="25" t="str">
        <f>IFERROR(VLOOKUP(E1173,Wedstrijdlocaties!B:E,4,FALSE),"")</f>
        <v/>
      </c>
      <c r="G1173" s="114"/>
      <c r="H1173" s="23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04"/>
      <c r="AA1173" s="26"/>
      <c r="AB1173" s="26"/>
      <c r="AC1173" s="26"/>
      <c r="AD1173" s="81"/>
      <c r="AE1173" s="26"/>
      <c r="AF1173" s="26"/>
      <c r="AG1173" s="26"/>
      <c r="AH1173" s="26"/>
      <c r="AI1173" s="26"/>
      <c r="AJ1173" s="26"/>
      <c r="AK1173" s="81"/>
      <c r="AL1173" s="26"/>
      <c r="AM1173" s="26"/>
      <c r="AN1173" s="26"/>
      <c r="AO1173" s="26"/>
      <c r="AP1173" s="26"/>
      <c r="AQ1173" s="81"/>
      <c r="AR1173" s="26"/>
      <c r="AS1173" s="26"/>
      <c r="AT1173" s="26"/>
      <c r="AU1173" s="26"/>
      <c r="AV1173" s="26"/>
      <c r="AW1173" s="26"/>
      <c r="AX1173" s="23"/>
      <c r="AY1173" s="23"/>
      <c r="AZ1173" s="23"/>
      <c r="BA1173" s="23"/>
      <c r="BB1173" s="27"/>
      <c r="BC1173" s="28"/>
    </row>
    <row r="1174" spans="1:55" s="25" customFormat="1" ht="15">
      <c r="A1174" s="221"/>
      <c r="B1174" s="221"/>
      <c r="C1174" s="24"/>
      <c r="D1174" s="24"/>
      <c r="E1174" s="100"/>
      <c r="F1174" s="25" t="str">
        <f>IFERROR(VLOOKUP(E1174,Wedstrijdlocaties!B:E,4,FALSE),"")</f>
        <v/>
      </c>
      <c r="G1174" s="114"/>
      <c r="H1174" s="23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04"/>
      <c r="AA1174" s="26"/>
      <c r="AB1174" s="26"/>
      <c r="AC1174" s="26"/>
      <c r="AD1174" s="81"/>
      <c r="AE1174" s="26"/>
      <c r="AF1174" s="26"/>
      <c r="AG1174" s="26"/>
      <c r="AH1174" s="26"/>
      <c r="AI1174" s="26"/>
      <c r="AJ1174" s="26"/>
      <c r="AK1174" s="81"/>
      <c r="AL1174" s="26"/>
      <c r="AM1174" s="26"/>
      <c r="AN1174" s="26"/>
      <c r="AO1174" s="26"/>
      <c r="AP1174" s="26"/>
      <c r="AQ1174" s="81"/>
      <c r="AR1174" s="26"/>
      <c r="AS1174" s="26"/>
      <c r="AT1174" s="26"/>
      <c r="AU1174" s="26"/>
      <c r="AV1174" s="26"/>
      <c r="AW1174" s="26"/>
      <c r="AX1174" s="23"/>
      <c r="AY1174" s="23"/>
      <c r="AZ1174" s="23"/>
      <c r="BA1174" s="23"/>
      <c r="BB1174" s="27"/>
      <c r="BC1174" s="28"/>
    </row>
    <row r="1175" spans="1:55" s="25" customFormat="1" ht="15">
      <c r="A1175" s="221"/>
      <c r="B1175" s="221"/>
      <c r="C1175" s="24"/>
      <c r="D1175" s="24"/>
      <c r="E1175" s="100"/>
      <c r="F1175" s="25" t="str">
        <f>IFERROR(VLOOKUP(E1175,Wedstrijdlocaties!B:E,4,FALSE),"")</f>
        <v/>
      </c>
      <c r="G1175" s="114"/>
      <c r="H1175" s="23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04"/>
      <c r="AA1175" s="26"/>
      <c r="AB1175" s="26"/>
      <c r="AC1175" s="26"/>
      <c r="AD1175" s="81"/>
      <c r="AE1175" s="26"/>
      <c r="AF1175" s="26"/>
      <c r="AG1175" s="26"/>
      <c r="AH1175" s="26"/>
      <c r="AI1175" s="26"/>
      <c r="AJ1175" s="26"/>
      <c r="AK1175" s="81"/>
      <c r="AL1175" s="26"/>
      <c r="AM1175" s="26"/>
      <c r="AN1175" s="26"/>
      <c r="AO1175" s="26"/>
      <c r="AP1175" s="26"/>
      <c r="AQ1175" s="81"/>
      <c r="AR1175" s="26"/>
      <c r="AS1175" s="26"/>
      <c r="AT1175" s="26"/>
      <c r="AU1175" s="26"/>
      <c r="AV1175" s="26"/>
      <c r="AW1175" s="26"/>
      <c r="AX1175" s="23"/>
      <c r="AY1175" s="23"/>
      <c r="AZ1175" s="23"/>
      <c r="BA1175" s="23"/>
      <c r="BB1175" s="27"/>
      <c r="BC1175" s="28"/>
    </row>
    <row r="1176" spans="1:55" s="25" customFormat="1" ht="15">
      <c r="A1176" s="221"/>
      <c r="B1176" s="221"/>
      <c r="C1176" s="24"/>
      <c r="D1176" s="24"/>
      <c r="E1176" s="100"/>
      <c r="F1176" s="25" t="str">
        <f>IFERROR(VLOOKUP(E1176,Wedstrijdlocaties!B:E,4,FALSE),"")</f>
        <v/>
      </c>
      <c r="G1176" s="114"/>
      <c r="H1176" s="23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04"/>
      <c r="AA1176" s="26"/>
      <c r="AB1176" s="26"/>
      <c r="AC1176" s="26"/>
      <c r="AD1176" s="81"/>
      <c r="AE1176" s="26"/>
      <c r="AF1176" s="26"/>
      <c r="AG1176" s="26"/>
      <c r="AH1176" s="26"/>
      <c r="AI1176" s="26"/>
      <c r="AJ1176" s="26"/>
      <c r="AK1176" s="81"/>
      <c r="AL1176" s="26"/>
      <c r="AM1176" s="26"/>
      <c r="AN1176" s="26"/>
      <c r="AO1176" s="26"/>
      <c r="AP1176" s="26"/>
      <c r="AQ1176" s="81"/>
      <c r="AR1176" s="26"/>
      <c r="AS1176" s="26"/>
      <c r="AT1176" s="26"/>
      <c r="AU1176" s="26"/>
      <c r="AV1176" s="26"/>
      <c r="AW1176" s="26"/>
      <c r="AX1176" s="23"/>
      <c r="AY1176" s="23"/>
      <c r="AZ1176" s="23"/>
      <c r="BA1176" s="23"/>
      <c r="BB1176" s="27"/>
      <c r="BC1176" s="28"/>
    </row>
    <row r="1177" spans="1:55" s="25" customFormat="1" ht="15">
      <c r="A1177" s="221"/>
      <c r="B1177" s="221"/>
      <c r="C1177" s="24"/>
      <c r="D1177" s="24"/>
      <c r="E1177" s="100"/>
      <c r="F1177" s="25" t="str">
        <f>IFERROR(VLOOKUP(E1177,Wedstrijdlocaties!B:E,4,FALSE),"")</f>
        <v/>
      </c>
      <c r="G1177" s="114"/>
      <c r="H1177" s="23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04"/>
      <c r="AA1177" s="26"/>
      <c r="AB1177" s="26"/>
      <c r="AC1177" s="26"/>
      <c r="AD1177" s="81"/>
      <c r="AE1177" s="26"/>
      <c r="AF1177" s="26"/>
      <c r="AG1177" s="26"/>
      <c r="AH1177" s="26"/>
      <c r="AI1177" s="26"/>
      <c r="AJ1177" s="26"/>
      <c r="AK1177" s="81"/>
      <c r="AL1177" s="26"/>
      <c r="AM1177" s="26"/>
      <c r="AN1177" s="26"/>
      <c r="AO1177" s="26"/>
      <c r="AP1177" s="26"/>
      <c r="AQ1177" s="81"/>
      <c r="AR1177" s="26"/>
      <c r="AS1177" s="26"/>
      <c r="AT1177" s="26"/>
      <c r="AU1177" s="26"/>
      <c r="AV1177" s="26"/>
      <c r="AW1177" s="26"/>
      <c r="AX1177" s="23"/>
      <c r="AY1177" s="23"/>
      <c r="AZ1177" s="23"/>
      <c r="BA1177" s="23"/>
      <c r="BB1177" s="27"/>
      <c r="BC1177" s="28"/>
    </row>
    <row r="1178" spans="1:55" s="25" customFormat="1" ht="15">
      <c r="A1178" s="221"/>
      <c r="B1178" s="221"/>
      <c r="C1178" s="24"/>
      <c r="D1178" s="24"/>
      <c r="E1178" s="100"/>
      <c r="F1178" s="25" t="str">
        <f>IFERROR(VLOOKUP(E1178,Wedstrijdlocaties!B:E,4,FALSE),"")</f>
        <v/>
      </c>
      <c r="G1178" s="114"/>
      <c r="H1178" s="23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04"/>
      <c r="AA1178" s="26"/>
      <c r="AB1178" s="26"/>
      <c r="AC1178" s="26"/>
      <c r="AD1178" s="81"/>
      <c r="AE1178" s="26"/>
      <c r="AF1178" s="26"/>
      <c r="AG1178" s="26"/>
      <c r="AH1178" s="26"/>
      <c r="AI1178" s="26"/>
      <c r="AJ1178" s="26"/>
      <c r="AK1178" s="81"/>
      <c r="AL1178" s="26"/>
      <c r="AM1178" s="26"/>
      <c r="AN1178" s="26"/>
      <c r="AO1178" s="26"/>
      <c r="AP1178" s="26"/>
      <c r="AQ1178" s="81"/>
      <c r="AR1178" s="26"/>
      <c r="AS1178" s="26"/>
      <c r="AT1178" s="26"/>
      <c r="AU1178" s="26"/>
      <c r="AV1178" s="26"/>
      <c r="AW1178" s="26"/>
      <c r="AX1178" s="23"/>
      <c r="AY1178" s="23"/>
      <c r="AZ1178" s="23"/>
      <c r="BA1178" s="23"/>
      <c r="BB1178" s="27"/>
      <c r="BC1178" s="28"/>
    </row>
    <row r="1179" spans="1:55" s="25" customFormat="1" ht="15">
      <c r="A1179" s="221"/>
      <c r="B1179" s="221"/>
      <c r="C1179" s="24"/>
      <c r="D1179" s="24"/>
      <c r="E1179" s="100"/>
      <c r="F1179" s="25" t="str">
        <f>IFERROR(VLOOKUP(E1179,Wedstrijdlocaties!B:E,4,FALSE),"")</f>
        <v/>
      </c>
      <c r="G1179" s="114"/>
      <c r="H1179" s="23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04"/>
      <c r="AA1179" s="26"/>
      <c r="AB1179" s="26"/>
      <c r="AC1179" s="26"/>
      <c r="AD1179" s="81"/>
      <c r="AE1179" s="26"/>
      <c r="AF1179" s="26"/>
      <c r="AG1179" s="26"/>
      <c r="AH1179" s="26"/>
      <c r="AI1179" s="26"/>
      <c r="AJ1179" s="26"/>
      <c r="AK1179" s="81"/>
      <c r="AL1179" s="26"/>
      <c r="AM1179" s="26"/>
      <c r="AN1179" s="26"/>
      <c r="AO1179" s="26"/>
      <c r="AP1179" s="26"/>
      <c r="AQ1179" s="81"/>
      <c r="AR1179" s="26"/>
      <c r="AS1179" s="26"/>
      <c r="AT1179" s="26"/>
      <c r="AU1179" s="26"/>
      <c r="AV1179" s="26"/>
      <c r="AW1179" s="26"/>
      <c r="AX1179" s="23"/>
      <c r="AY1179" s="23"/>
      <c r="AZ1179" s="23"/>
      <c r="BA1179" s="23"/>
      <c r="BB1179" s="27"/>
      <c r="BC1179" s="28"/>
    </row>
    <row r="1180" spans="1:55" s="25" customFormat="1" ht="15">
      <c r="A1180" s="221"/>
      <c r="B1180" s="221"/>
      <c r="C1180" s="24"/>
      <c r="D1180" s="24"/>
      <c r="E1180" s="100"/>
      <c r="F1180" s="25" t="str">
        <f>IFERROR(VLOOKUP(E1180,Wedstrijdlocaties!B:E,4,FALSE),"")</f>
        <v/>
      </c>
      <c r="G1180" s="114"/>
      <c r="H1180" s="23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04"/>
      <c r="AA1180" s="26"/>
      <c r="AB1180" s="26"/>
      <c r="AC1180" s="26"/>
      <c r="AD1180" s="81"/>
      <c r="AE1180" s="26"/>
      <c r="AF1180" s="26"/>
      <c r="AG1180" s="26"/>
      <c r="AH1180" s="26"/>
      <c r="AI1180" s="26"/>
      <c r="AJ1180" s="26"/>
      <c r="AK1180" s="81"/>
      <c r="AL1180" s="26"/>
      <c r="AM1180" s="26"/>
      <c r="AN1180" s="26"/>
      <c r="AO1180" s="26"/>
      <c r="AP1180" s="26"/>
      <c r="AQ1180" s="81"/>
      <c r="AR1180" s="26"/>
      <c r="AS1180" s="26"/>
      <c r="AT1180" s="26"/>
      <c r="AU1180" s="26"/>
      <c r="AV1180" s="26"/>
      <c r="AW1180" s="26"/>
      <c r="AX1180" s="23"/>
      <c r="AY1180" s="23"/>
      <c r="AZ1180" s="23"/>
      <c r="BA1180" s="23"/>
      <c r="BB1180" s="27"/>
      <c r="BC1180" s="28"/>
    </row>
    <row r="1181" spans="1:55" s="25" customFormat="1" ht="15">
      <c r="A1181" s="221"/>
      <c r="B1181" s="221"/>
      <c r="C1181" s="24"/>
      <c r="D1181" s="24"/>
      <c r="E1181" s="100"/>
      <c r="F1181" s="25" t="str">
        <f>IFERROR(VLOOKUP(E1181,Wedstrijdlocaties!B:E,4,FALSE),"")</f>
        <v/>
      </c>
      <c r="G1181" s="114"/>
      <c r="H1181" s="23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04"/>
      <c r="AA1181" s="26"/>
      <c r="AB1181" s="26"/>
      <c r="AC1181" s="26"/>
      <c r="AD1181" s="81"/>
      <c r="AE1181" s="26"/>
      <c r="AF1181" s="26"/>
      <c r="AG1181" s="26"/>
      <c r="AH1181" s="26"/>
      <c r="AI1181" s="26"/>
      <c r="AJ1181" s="26"/>
      <c r="AK1181" s="81"/>
      <c r="AL1181" s="26"/>
      <c r="AM1181" s="26"/>
      <c r="AN1181" s="26"/>
      <c r="AO1181" s="26"/>
      <c r="AP1181" s="26"/>
      <c r="AQ1181" s="81"/>
      <c r="AR1181" s="26"/>
      <c r="AS1181" s="26"/>
      <c r="AT1181" s="26"/>
      <c r="AU1181" s="26"/>
      <c r="AV1181" s="26"/>
      <c r="AW1181" s="26"/>
      <c r="AX1181" s="23"/>
      <c r="AY1181" s="23"/>
      <c r="AZ1181" s="23"/>
      <c r="BA1181" s="23"/>
      <c r="BB1181" s="27"/>
      <c r="BC1181" s="28"/>
    </row>
    <row r="1182" spans="1:55" s="25" customFormat="1" ht="15">
      <c r="A1182" s="221"/>
      <c r="B1182" s="221"/>
      <c r="C1182" s="24"/>
      <c r="D1182" s="24"/>
      <c r="E1182" s="100"/>
      <c r="F1182" s="25" t="str">
        <f>IFERROR(VLOOKUP(E1182,Wedstrijdlocaties!B:E,4,FALSE),"")</f>
        <v/>
      </c>
      <c r="G1182" s="114"/>
      <c r="H1182" s="23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04"/>
      <c r="AA1182" s="26"/>
      <c r="AB1182" s="26"/>
      <c r="AC1182" s="26"/>
      <c r="AD1182" s="81"/>
      <c r="AE1182" s="26"/>
      <c r="AF1182" s="26"/>
      <c r="AG1182" s="26"/>
      <c r="AH1182" s="26"/>
      <c r="AI1182" s="26"/>
      <c r="AJ1182" s="26"/>
      <c r="AK1182" s="81"/>
      <c r="AL1182" s="26"/>
      <c r="AM1182" s="26"/>
      <c r="AN1182" s="26"/>
      <c r="AO1182" s="26"/>
      <c r="AP1182" s="26"/>
      <c r="AQ1182" s="81"/>
      <c r="AR1182" s="26"/>
      <c r="AS1182" s="26"/>
      <c r="AT1182" s="26"/>
      <c r="AU1182" s="26"/>
      <c r="AV1182" s="26"/>
      <c r="AW1182" s="26"/>
      <c r="AX1182" s="23"/>
      <c r="AY1182" s="23"/>
      <c r="AZ1182" s="23"/>
      <c r="BA1182" s="23"/>
      <c r="BB1182" s="27"/>
      <c r="BC1182" s="28"/>
    </row>
    <row r="1183" spans="1:55" s="25" customFormat="1" ht="15">
      <c r="A1183" s="221"/>
      <c r="B1183" s="221"/>
      <c r="C1183" s="24"/>
      <c r="D1183" s="24"/>
      <c r="E1183" s="100"/>
      <c r="F1183" s="25" t="str">
        <f>IFERROR(VLOOKUP(E1183,Wedstrijdlocaties!B:E,4,FALSE),"")</f>
        <v/>
      </c>
      <c r="G1183" s="114"/>
      <c r="H1183" s="23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04"/>
      <c r="AA1183" s="26"/>
      <c r="AB1183" s="26"/>
      <c r="AC1183" s="26"/>
      <c r="AD1183" s="81"/>
      <c r="AE1183" s="26"/>
      <c r="AF1183" s="26"/>
      <c r="AG1183" s="26"/>
      <c r="AH1183" s="26"/>
      <c r="AI1183" s="26"/>
      <c r="AJ1183" s="26"/>
      <c r="AK1183" s="81"/>
      <c r="AL1183" s="26"/>
      <c r="AM1183" s="26"/>
      <c r="AN1183" s="26"/>
      <c r="AO1183" s="26"/>
      <c r="AP1183" s="26"/>
      <c r="AQ1183" s="81"/>
      <c r="AR1183" s="26"/>
      <c r="AS1183" s="26"/>
      <c r="AT1183" s="26"/>
      <c r="AU1183" s="26"/>
      <c r="AV1183" s="26"/>
      <c r="AW1183" s="26"/>
      <c r="AX1183" s="23"/>
      <c r="AY1183" s="23"/>
      <c r="AZ1183" s="23"/>
      <c r="BA1183" s="23"/>
      <c r="BB1183" s="27"/>
      <c r="BC1183" s="28"/>
    </row>
    <row r="1184" spans="1:55" s="25" customFormat="1" ht="15">
      <c r="A1184" s="221"/>
      <c r="B1184" s="221"/>
      <c r="C1184" s="24"/>
      <c r="D1184" s="24"/>
      <c r="E1184" s="100"/>
      <c r="F1184" s="25" t="str">
        <f>IFERROR(VLOOKUP(E1184,Wedstrijdlocaties!B:E,4,FALSE),"")</f>
        <v/>
      </c>
      <c r="G1184" s="114"/>
      <c r="H1184" s="23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04"/>
      <c r="AA1184" s="26"/>
      <c r="AB1184" s="26"/>
      <c r="AC1184" s="26"/>
      <c r="AD1184" s="81"/>
      <c r="AE1184" s="26"/>
      <c r="AF1184" s="26"/>
      <c r="AG1184" s="26"/>
      <c r="AH1184" s="26"/>
      <c r="AI1184" s="26"/>
      <c r="AJ1184" s="26"/>
      <c r="AK1184" s="81"/>
      <c r="AL1184" s="26"/>
      <c r="AM1184" s="26"/>
      <c r="AN1184" s="26"/>
      <c r="AO1184" s="26"/>
      <c r="AP1184" s="26"/>
      <c r="AQ1184" s="81"/>
      <c r="AR1184" s="26"/>
      <c r="AS1184" s="26"/>
      <c r="AT1184" s="26"/>
      <c r="AU1184" s="26"/>
      <c r="AV1184" s="26"/>
      <c r="AW1184" s="26"/>
      <c r="AX1184" s="23"/>
      <c r="AY1184" s="23"/>
      <c r="AZ1184" s="23"/>
      <c r="BA1184" s="23"/>
      <c r="BB1184" s="27"/>
      <c r="BC1184" s="28"/>
    </row>
    <row r="1185" spans="1:55" s="25" customFormat="1" ht="15">
      <c r="A1185" s="221"/>
      <c r="B1185" s="221"/>
      <c r="C1185" s="24"/>
      <c r="D1185" s="24"/>
      <c r="E1185" s="100"/>
      <c r="F1185" s="25" t="str">
        <f>IFERROR(VLOOKUP(E1185,Wedstrijdlocaties!B:E,4,FALSE),"")</f>
        <v/>
      </c>
      <c r="G1185" s="114"/>
      <c r="H1185" s="23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04"/>
      <c r="AA1185" s="26"/>
      <c r="AB1185" s="26"/>
      <c r="AC1185" s="26"/>
      <c r="AD1185" s="81"/>
      <c r="AE1185" s="26"/>
      <c r="AF1185" s="26"/>
      <c r="AG1185" s="26"/>
      <c r="AH1185" s="26"/>
      <c r="AI1185" s="26"/>
      <c r="AJ1185" s="26"/>
      <c r="AK1185" s="81"/>
      <c r="AL1185" s="26"/>
      <c r="AM1185" s="26"/>
      <c r="AN1185" s="26"/>
      <c r="AO1185" s="26"/>
      <c r="AP1185" s="26"/>
      <c r="AQ1185" s="81"/>
      <c r="AR1185" s="26"/>
      <c r="AS1185" s="26"/>
      <c r="AT1185" s="26"/>
      <c r="AU1185" s="26"/>
      <c r="AV1185" s="26"/>
      <c r="AW1185" s="26"/>
      <c r="AX1185" s="23"/>
      <c r="AY1185" s="23"/>
      <c r="AZ1185" s="23"/>
      <c r="BA1185" s="23"/>
      <c r="BB1185" s="27"/>
      <c r="BC1185" s="28"/>
    </row>
    <row r="1186" spans="1:55" s="25" customFormat="1" ht="15">
      <c r="A1186" s="221"/>
      <c r="B1186" s="221"/>
      <c r="C1186" s="24"/>
      <c r="D1186" s="24"/>
      <c r="E1186" s="100"/>
      <c r="F1186" s="25" t="str">
        <f>IFERROR(VLOOKUP(E1186,Wedstrijdlocaties!B:E,4,FALSE),"")</f>
        <v/>
      </c>
      <c r="G1186" s="114"/>
      <c r="H1186" s="23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04"/>
      <c r="AA1186" s="26"/>
      <c r="AB1186" s="26"/>
      <c r="AC1186" s="26"/>
      <c r="AD1186" s="81"/>
      <c r="AE1186" s="26"/>
      <c r="AF1186" s="26"/>
      <c r="AG1186" s="26"/>
      <c r="AH1186" s="26"/>
      <c r="AI1186" s="26"/>
      <c r="AJ1186" s="26"/>
      <c r="AK1186" s="81"/>
      <c r="AL1186" s="26"/>
      <c r="AM1186" s="26"/>
      <c r="AN1186" s="26"/>
      <c r="AO1186" s="26"/>
      <c r="AP1186" s="26"/>
      <c r="AQ1186" s="81"/>
      <c r="AR1186" s="26"/>
      <c r="AS1186" s="26"/>
      <c r="AT1186" s="26"/>
      <c r="AU1186" s="26"/>
      <c r="AV1186" s="26"/>
      <c r="AW1186" s="26"/>
      <c r="AX1186" s="23"/>
      <c r="AY1186" s="23"/>
      <c r="AZ1186" s="23"/>
      <c r="BA1186" s="23"/>
      <c r="BB1186" s="27"/>
      <c r="BC1186" s="28"/>
    </row>
    <row r="1187" spans="1:55" s="25" customFormat="1" ht="15">
      <c r="A1187" s="221"/>
      <c r="B1187" s="221"/>
      <c r="C1187" s="24"/>
      <c r="D1187" s="24"/>
      <c r="E1187" s="100"/>
      <c r="F1187" s="25" t="str">
        <f>IFERROR(VLOOKUP(E1187,Wedstrijdlocaties!B:E,4,FALSE),"")</f>
        <v/>
      </c>
      <c r="G1187" s="114"/>
      <c r="H1187" s="23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04"/>
      <c r="AA1187" s="26"/>
      <c r="AB1187" s="26"/>
      <c r="AC1187" s="26"/>
      <c r="AD1187" s="81"/>
      <c r="AE1187" s="26"/>
      <c r="AF1187" s="26"/>
      <c r="AG1187" s="26"/>
      <c r="AH1187" s="26"/>
      <c r="AI1187" s="26"/>
      <c r="AJ1187" s="26"/>
      <c r="AK1187" s="81"/>
      <c r="AL1187" s="26"/>
      <c r="AM1187" s="26"/>
      <c r="AN1187" s="26"/>
      <c r="AO1187" s="26"/>
      <c r="AP1187" s="26"/>
      <c r="AQ1187" s="81"/>
      <c r="AR1187" s="26"/>
      <c r="AS1187" s="26"/>
      <c r="AT1187" s="26"/>
      <c r="AU1187" s="26"/>
      <c r="AV1187" s="26"/>
      <c r="AW1187" s="26"/>
      <c r="AX1187" s="23"/>
      <c r="AY1187" s="23"/>
      <c r="AZ1187" s="23"/>
      <c r="BA1187" s="23"/>
      <c r="BB1187" s="27"/>
      <c r="BC1187" s="28"/>
    </row>
    <row r="1188" spans="1:55" s="25" customFormat="1" ht="15">
      <c r="A1188" s="221"/>
      <c r="B1188" s="221"/>
      <c r="C1188" s="24"/>
      <c r="D1188" s="24"/>
      <c r="E1188" s="100"/>
      <c r="F1188" s="25" t="str">
        <f>IFERROR(VLOOKUP(E1188,Wedstrijdlocaties!B:E,4,FALSE),"")</f>
        <v/>
      </c>
      <c r="G1188" s="114"/>
      <c r="H1188" s="23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04"/>
      <c r="AA1188" s="26"/>
      <c r="AB1188" s="26"/>
      <c r="AC1188" s="26"/>
      <c r="AD1188" s="81"/>
      <c r="AE1188" s="26"/>
      <c r="AF1188" s="26"/>
      <c r="AG1188" s="26"/>
      <c r="AH1188" s="26"/>
      <c r="AI1188" s="26"/>
      <c r="AJ1188" s="26"/>
      <c r="AK1188" s="81"/>
      <c r="AL1188" s="26"/>
      <c r="AM1188" s="26"/>
      <c r="AN1188" s="26"/>
      <c r="AO1188" s="26"/>
      <c r="AP1188" s="26"/>
      <c r="AQ1188" s="81"/>
      <c r="AR1188" s="26"/>
      <c r="AS1188" s="26"/>
      <c r="AT1188" s="26"/>
      <c r="AU1188" s="26"/>
      <c r="AV1188" s="26"/>
      <c r="AW1188" s="26"/>
      <c r="AX1188" s="23"/>
      <c r="AY1188" s="23"/>
      <c r="AZ1188" s="23"/>
      <c r="BA1188" s="23"/>
      <c r="BB1188" s="27"/>
      <c r="BC1188" s="28"/>
    </row>
    <row r="1189" spans="1:55" s="25" customFormat="1" ht="15">
      <c r="A1189" s="221"/>
      <c r="B1189" s="221"/>
      <c r="C1189" s="24"/>
      <c r="D1189" s="24"/>
      <c r="E1189" s="100"/>
      <c r="F1189" s="25" t="str">
        <f>IFERROR(VLOOKUP(E1189,Wedstrijdlocaties!B:E,4,FALSE),"")</f>
        <v/>
      </c>
      <c r="G1189" s="114"/>
      <c r="H1189" s="23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04"/>
      <c r="AA1189" s="26"/>
      <c r="AB1189" s="26"/>
      <c r="AC1189" s="26"/>
      <c r="AD1189" s="81"/>
      <c r="AE1189" s="26"/>
      <c r="AF1189" s="26"/>
      <c r="AG1189" s="26"/>
      <c r="AH1189" s="26"/>
      <c r="AI1189" s="26"/>
      <c r="AJ1189" s="26"/>
      <c r="AK1189" s="81"/>
      <c r="AL1189" s="26"/>
      <c r="AM1189" s="26"/>
      <c r="AN1189" s="26"/>
      <c r="AO1189" s="26"/>
      <c r="AP1189" s="26"/>
      <c r="AQ1189" s="81"/>
      <c r="AR1189" s="26"/>
      <c r="AS1189" s="26"/>
      <c r="AT1189" s="26"/>
      <c r="AU1189" s="26"/>
      <c r="AV1189" s="26"/>
      <c r="AW1189" s="26"/>
      <c r="AX1189" s="23"/>
      <c r="AY1189" s="23"/>
      <c r="AZ1189" s="23"/>
      <c r="BA1189" s="23"/>
      <c r="BB1189" s="27"/>
      <c r="BC1189" s="28"/>
    </row>
    <row r="1190" spans="1:55" s="25" customFormat="1" ht="15">
      <c r="A1190" s="221"/>
      <c r="B1190" s="221"/>
      <c r="C1190" s="24"/>
      <c r="D1190" s="24"/>
      <c r="E1190" s="100"/>
      <c r="F1190" s="25" t="str">
        <f>IFERROR(VLOOKUP(E1190,Wedstrijdlocaties!B:E,4,FALSE),"")</f>
        <v/>
      </c>
      <c r="G1190" s="114"/>
      <c r="H1190" s="23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04"/>
      <c r="AA1190" s="26"/>
      <c r="AB1190" s="26"/>
      <c r="AC1190" s="26"/>
      <c r="AD1190" s="81"/>
      <c r="AE1190" s="26"/>
      <c r="AF1190" s="26"/>
      <c r="AG1190" s="26"/>
      <c r="AH1190" s="26"/>
      <c r="AI1190" s="26"/>
      <c r="AJ1190" s="26"/>
      <c r="AK1190" s="81"/>
      <c r="AL1190" s="26"/>
      <c r="AM1190" s="26"/>
      <c r="AN1190" s="26"/>
      <c r="AO1190" s="26"/>
      <c r="AP1190" s="26"/>
      <c r="AQ1190" s="81"/>
      <c r="AR1190" s="26"/>
      <c r="AS1190" s="26"/>
      <c r="AT1190" s="26"/>
      <c r="AU1190" s="26"/>
      <c r="AV1190" s="26"/>
      <c r="AW1190" s="26"/>
      <c r="AX1190" s="23"/>
      <c r="AY1190" s="23"/>
      <c r="AZ1190" s="23"/>
      <c r="BA1190" s="23"/>
      <c r="BB1190" s="27"/>
      <c r="BC1190" s="28"/>
    </row>
    <row r="1191" spans="1:55" s="25" customFormat="1" ht="15">
      <c r="A1191" s="221"/>
      <c r="B1191" s="221"/>
      <c r="C1191" s="24"/>
      <c r="D1191" s="24"/>
      <c r="E1191" s="100"/>
      <c r="F1191" s="25" t="str">
        <f>IFERROR(VLOOKUP(E1191,Wedstrijdlocaties!B:E,4,FALSE),"")</f>
        <v/>
      </c>
      <c r="G1191" s="114"/>
      <c r="H1191" s="23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04"/>
      <c r="AA1191" s="26"/>
      <c r="AB1191" s="26"/>
      <c r="AC1191" s="26"/>
      <c r="AD1191" s="81"/>
      <c r="AE1191" s="26"/>
      <c r="AF1191" s="26"/>
      <c r="AG1191" s="26"/>
      <c r="AH1191" s="26"/>
      <c r="AI1191" s="26"/>
      <c r="AJ1191" s="26"/>
      <c r="AK1191" s="81"/>
      <c r="AL1191" s="26"/>
      <c r="AM1191" s="26"/>
      <c r="AN1191" s="26"/>
      <c r="AO1191" s="26"/>
      <c r="AP1191" s="26"/>
      <c r="AQ1191" s="81"/>
      <c r="AR1191" s="26"/>
      <c r="AS1191" s="26"/>
      <c r="AT1191" s="26"/>
      <c r="AU1191" s="26"/>
      <c r="AV1191" s="26"/>
      <c r="AW1191" s="26"/>
      <c r="AX1191" s="23"/>
      <c r="AY1191" s="23"/>
      <c r="AZ1191" s="23"/>
      <c r="BA1191" s="23"/>
      <c r="BB1191" s="27"/>
      <c r="BC1191" s="28"/>
    </row>
    <row r="1192" spans="1:55" s="25" customFormat="1" ht="15">
      <c r="A1192" s="221"/>
      <c r="B1192" s="221"/>
      <c r="C1192" s="24"/>
      <c r="D1192" s="24"/>
      <c r="E1192" s="100"/>
      <c r="F1192" s="25" t="str">
        <f>IFERROR(VLOOKUP(E1192,Wedstrijdlocaties!B:E,4,FALSE),"")</f>
        <v/>
      </c>
      <c r="G1192" s="114"/>
      <c r="H1192" s="23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04"/>
      <c r="AA1192" s="26"/>
      <c r="AB1192" s="26"/>
      <c r="AC1192" s="26"/>
      <c r="AD1192" s="81"/>
      <c r="AE1192" s="26"/>
      <c r="AF1192" s="26"/>
      <c r="AG1192" s="26"/>
      <c r="AH1192" s="26"/>
      <c r="AI1192" s="26"/>
      <c r="AJ1192" s="26"/>
      <c r="AK1192" s="81"/>
      <c r="AL1192" s="26"/>
      <c r="AM1192" s="26"/>
      <c r="AN1192" s="26"/>
      <c r="AO1192" s="26"/>
      <c r="AP1192" s="26"/>
      <c r="AQ1192" s="81"/>
      <c r="AR1192" s="26"/>
      <c r="AS1192" s="26"/>
      <c r="AT1192" s="26"/>
      <c r="AU1192" s="26"/>
      <c r="AV1192" s="26"/>
      <c r="AW1192" s="26"/>
      <c r="AX1192" s="23"/>
      <c r="AY1192" s="23"/>
      <c r="AZ1192" s="23"/>
      <c r="BA1192" s="23"/>
      <c r="BB1192" s="27"/>
      <c r="BC1192" s="28"/>
    </row>
    <row r="1193" spans="1:55" s="25" customFormat="1" ht="15">
      <c r="A1193" s="221"/>
      <c r="B1193" s="221"/>
      <c r="C1193" s="24"/>
      <c r="D1193" s="24"/>
      <c r="E1193" s="100"/>
      <c r="F1193" s="25" t="str">
        <f>IFERROR(VLOOKUP(E1193,Wedstrijdlocaties!B:E,4,FALSE),"")</f>
        <v/>
      </c>
      <c r="G1193" s="114"/>
      <c r="H1193" s="23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04"/>
      <c r="AA1193" s="26"/>
      <c r="AB1193" s="26"/>
      <c r="AC1193" s="26"/>
      <c r="AD1193" s="81"/>
      <c r="AE1193" s="26"/>
      <c r="AF1193" s="26"/>
      <c r="AG1193" s="26"/>
      <c r="AH1193" s="26"/>
      <c r="AI1193" s="26"/>
      <c r="AJ1193" s="26"/>
      <c r="AK1193" s="81"/>
      <c r="AL1193" s="26"/>
      <c r="AM1193" s="26"/>
      <c r="AN1193" s="26"/>
      <c r="AO1193" s="26"/>
      <c r="AP1193" s="26"/>
      <c r="AQ1193" s="81"/>
      <c r="AR1193" s="26"/>
      <c r="AS1193" s="26"/>
      <c r="AT1193" s="26"/>
      <c r="AU1193" s="26"/>
      <c r="AV1193" s="26"/>
      <c r="AW1193" s="26"/>
      <c r="AX1193" s="23"/>
      <c r="AY1193" s="23"/>
      <c r="AZ1193" s="23"/>
      <c r="BA1193" s="23"/>
      <c r="BB1193" s="27"/>
      <c r="BC1193" s="28"/>
    </row>
    <row r="1194" spans="1:55" s="25" customFormat="1" ht="15">
      <c r="A1194" s="221"/>
      <c r="B1194" s="221"/>
      <c r="C1194" s="24"/>
      <c r="D1194" s="24"/>
      <c r="E1194" s="100"/>
      <c r="F1194" s="25" t="str">
        <f>IFERROR(VLOOKUP(E1194,Wedstrijdlocaties!B:E,4,FALSE),"")</f>
        <v/>
      </c>
      <c r="G1194" s="114"/>
      <c r="H1194" s="23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04"/>
      <c r="AA1194" s="26"/>
      <c r="AB1194" s="26"/>
      <c r="AC1194" s="26"/>
      <c r="AD1194" s="81"/>
      <c r="AE1194" s="26"/>
      <c r="AF1194" s="26"/>
      <c r="AG1194" s="26"/>
      <c r="AH1194" s="26"/>
      <c r="AI1194" s="26"/>
      <c r="AJ1194" s="26"/>
      <c r="AK1194" s="81"/>
      <c r="AL1194" s="26"/>
      <c r="AM1194" s="26"/>
      <c r="AN1194" s="26"/>
      <c r="AO1194" s="26"/>
      <c r="AP1194" s="26"/>
      <c r="AQ1194" s="81"/>
      <c r="AR1194" s="26"/>
      <c r="AS1194" s="26"/>
      <c r="AT1194" s="26"/>
      <c r="AU1194" s="26"/>
      <c r="AV1194" s="26"/>
      <c r="AW1194" s="26"/>
      <c r="AX1194" s="23"/>
      <c r="AY1194" s="23"/>
      <c r="AZ1194" s="23"/>
      <c r="BA1194" s="23"/>
      <c r="BB1194" s="27"/>
      <c r="BC1194" s="28"/>
    </row>
    <row r="1195" spans="1:55" s="25" customFormat="1" ht="15">
      <c r="A1195" s="221"/>
      <c r="B1195" s="221"/>
      <c r="C1195" s="24"/>
      <c r="D1195" s="24"/>
      <c r="E1195" s="100"/>
      <c r="F1195" s="25" t="str">
        <f>IFERROR(VLOOKUP(E1195,Wedstrijdlocaties!B:E,4,FALSE),"")</f>
        <v/>
      </c>
      <c r="G1195" s="114"/>
      <c r="H1195" s="23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04"/>
      <c r="AA1195" s="26"/>
      <c r="AB1195" s="26"/>
      <c r="AC1195" s="26"/>
      <c r="AD1195" s="81"/>
      <c r="AE1195" s="26"/>
      <c r="AF1195" s="26"/>
      <c r="AG1195" s="26"/>
      <c r="AH1195" s="26"/>
      <c r="AI1195" s="26"/>
      <c r="AJ1195" s="26"/>
      <c r="AK1195" s="81"/>
      <c r="AL1195" s="26"/>
      <c r="AM1195" s="26"/>
      <c r="AN1195" s="26"/>
      <c r="AO1195" s="26"/>
      <c r="AP1195" s="26"/>
      <c r="AQ1195" s="81"/>
      <c r="AR1195" s="26"/>
      <c r="AS1195" s="26"/>
      <c r="AT1195" s="26"/>
      <c r="AU1195" s="26"/>
      <c r="AV1195" s="26"/>
      <c r="AW1195" s="26"/>
      <c r="AX1195" s="23"/>
      <c r="AY1195" s="23"/>
      <c r="AZ1195" s="23"/>
      <c r="BA1195" s="23"/>
      <c r="BB1195" s="27"/>
      <c r="BC1195" s="28"/>
    </row>
    <row r="1196" spans="1:55" s="25" customFormat="1" ht="15">
      <c r="A1196" s="221"/>
      <c r="B1196" s="221"/>
      <c r="C1196" s="24"/>
      <c r="D1196" s="24"/>
      <c r="E1196" s="100"/>
      <c r="F1196" s="25" t="str">
        <f>IFERROR(VLOOKUP(E1196,Wedstrijdlocaties!B:E,4,FALSE),"")</f>
        <v/>
      </c>
      <c r="G1196" s="114"/>
      <c r="H1196" s="23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04"/>
      <c r="AA1196" s="26"/>
      <c r="AB1196" s="26"/>
      <c r="AC1196" s="26"/>
      <c r="AD1196" s="81"/>
      <c r="AE1196" s="26"/>
      <c r="AF1196" s="26"/>
      <c r="AG1196" s="26"/>
      <c r="AH1196" s="26"/>
      <c r="AI1196" s="26"/>
      <c r="AJ1196" s="26"/>
      <c r="AK1196" s="81"/>
      <c r="AL1196" s="26"/>
      <c r="AM1196" s="26"/>
      <c r="AN1196" s="26"/>
      <c r="AO1196" s="26"/>
      <c r="AP1196" s="26"/>
      <c r="AQ1196" s="81"/>
      <c r="AR1196" s="26"/>
      <c r="AS1196" s="26"/>
      <c r="AT1196" s="26"/>
      <c r="AU1196" s="26"/>
      <c r="AV1196" s="26"/>
      <c r="AW1196" s="26"/>
      <c r="AX1196" s="23"/>
      <c r="AY1196" s="23"/>
      <c r="AZ1196" s="23"/>
      <c r="BA1196" s="23"/>
      <c r="BB1196" s="27"/>
      <c r="BC1196" s="28"/>
    </row>
    <row r="1197" spans="1:55" s="25" customFormat="1" ht="15">
      <c r="A1197" s="221"/>
      <c r="B1197" s="221"/>
      <c r="C1197" s="24"/>
      <c r="D1197" s="24"/>
      <c r="E1197" s="100"/>
      <c r="F1197" s="25" t="str">
        <f>IFERROR(VLOOKUP(E1197,Wedstrijdlocaties!B:E,4,FALSE),"")</f>
        <v/>
      </c>
      <c r="G1197" s="114"/>
      <c r="H1197" s="23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04"/>
      <c r="AA1197" s="26"/>
      <c r="AB1197" s="26"/>
      <c r="AC1197" s="26"/>
      <c r="AD1197" s="81"/>
      <c r="AE1197" s="26"/>
      <c r="AF1197" s="26"/>
      <c r="AG1197" s="26"/>
      <c r="AH1197" s="26"/>
      <c r="AI1197" s="26"/>
      <c r="AJ1197" s="26"/>
      <c r="AK1197" s="81"/>
      <c r="AL1197" s="26"/>
      <c r="AM1197" s="26"/>
      <c r="AN1197" s="26"/>
      <c r="AO1197" s="26"/>
      <c r="AP1197" s="26"/>
      <c r="AQ1197" s="81"/>
      <c r="AR1197" s="26"/>
      <c r="AS1197" s="26"/>
      <c r="AT1197" s="26"/>
      <c r="AU1197" s="26"/>
      <c r="AV1197" s="26"/>
      <c r="AW1197" s="26"/>
      <c r="AX1197" s="23"/>
      <c r="AY1197" s="23"/>
      <c r="AZ1197" s="23"/>
      <c r="BA1197" s="23"/>
      <c r="BB1197" s="27"/>
      <c r="BC1197" s="28"/>
    </row>
    <row r="1198" spans="1:55" s="25" customFormat="1" ht="15">
      <c r="A1198" s="221"/>
      <c r="B1198" s="221"/>
      <c r="C1198" s="24"/>
      <c r="D1198" s="24"/>
      <c r="E1198" s="100"/>
      <c r="F1198" s="25" t="str">
        <f>IFERROR(VLOOKUP(E1198,Wedstrijdlocaties!B:E,4,FALSE),"")</f>
        <v/>
      </c>
      <c r="G1198" s="114"/>
      <c r="H1198" s="23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04"/>
      <c r="AA1198" s="26"/>
      <c r="AB1198" s="26"/>
      <c r="AC1198" s="26"/>
      <c r="AD1198" s="81"/>
      <c r="AE1198" s="26"/>
      <c r="AF1198" s="26"/>
      <c r="AG1198" s="26"/>
      <c r="AH1198" s="26"/>
      <c r="AI1198" s="26"/>
      <c r="AJ1198" s="26"/>
      <c r="AK1198" s="81"/>
      <c r="AL1198" s="26"/>
      <c r="AM1198" s="26"/>
      <c r="AN1198" s="26"/>
      <c r="AO1198" s="26"/>
      <c r="AP1198" s="26"/>
      <c r="AQ1198" s="81"/>
      <c r="AR1198" s="26"/>
      <c r="AS1198" s="26"/>
      <c r="AT1198" s="26"/>
      <c r="AU1198" s="26"/>
      <c r="AV1198" s="26"/>
      <c r="AW1198" s="26"/>
      <c r="AX1198" s="23"/>
      <c r="AY1198" s="23"/>
      <c r="AZ1198" s="23"/>
      <c r="BA1198" s="23"/>
      <c r="BB1198" s="27"/>
      <c r="BC1198" s="28"/>
    </row>
    <row r="1199" spans="1:55" s="25" customFormat="1" ht="15">
      <c r="A1199" s="221"/>
      <c r="B1199" s="221"/>
      <c r="C1199" s="24"/>
      <c r="D1199" s="24"/>
      <c r="E1199" s="100"/>
      <c r="F1199" s="25" t="str">
        <f>IFERROR(VLOOKUP(E1199,Wedstrijdlocaties!B:E,4,FALSE),"")</f>
        <v/>
      </c>
      <c r="G1199" s="114"/>
      <c r="H1199" s="23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04"/>
      <c r="AA1199" s="26"/>
      <c r="AB1199" s="26"/>
      <c r="AC1199" s="26"/>
      <c r="AD1199" s="81"/>
      <c r="AE1199" s="26"/>
      <c r="AF1199" s="26"/>
      <c r="AG1199" s="26"/>
      <c r="AH1199" s="26"/>
      <c r="AI1199" s="26"/>
      <c r="AJ1199" s="26"/>
      <c r="AK1199" s="81"/>
      <c r="AL1199" s="26"/>
      <c r="AM1199" s="26"/>
      <c r="AN1199" s="26"/>
      <c r="AO1199" s="26"/>
      <c r="AP1199" s="26"/>
      <c r="AQ1199" s="81"/>
      <c r="AR1199" s="26"/>
      <c r="AS1199" s="26"/>
      <c r="AT1199" s="26"/>
      <c r="AU1199" s="26"/>
      <c r="AV1199" s="26"/>
      <c r="AW1199" s="26"/>
      <c r="AX1199" s="23"/>
      <c r="AY1199" s="23"/>
      <c r="AZ1199" s="23"/>
      <c r="BA1199" s="23"/>
      <c r="BB1199" s="27"/>
      <c r="BC1199" s="28"/>
    </row>
    <row r="1200" spans="1:55" s="25" customFormat="1" ht="15">
      <c r="A1200" s="221"/>
      <c r="B1200" s="221"/>
      <c r="C1200" s="24"/>
      <c r="D1200" s="24"/>
      <c r="E1200" s="100"/>
      <c r="F1200" s="25" t="str">
        <f>IFERROR(VLOOKUP(E1200,Wedstrijdlocaties!B:E,4,FALSE),"")</f>
        <v/>
      </c>
      <c r="G1200" s="114"/>
      <c r="H1200" s="23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04"/>
      <c r="AA1200" s="26"/>
      <c r="AB1200" s="26"/>
      <c r="AC1200" s="26"/>
      <c r="AD1200" s="81"/>
      <c r="AE1200" s="26"/>
      <c r="AF1200" s="26"/>
      <c r="AG1200" s="26"/>
      <c r="AH1200" s="26"/>
      <c r="AI1200" s="26"/>
      <c r="AJ1200" s="26"/>
      <c r="AK1200" s="81"/>
      <c r="AL1200" s="26"/>
      <c r="AM1200" s="26"/>
      <c r="AN1200" s="26"/>
      <c r="AO1200" s="26"/>
      <c r="AP1200" s="26"/>
      <c r="AQ1200" s="81"/>
      <c r="AR1200" s="26"/>
      <c r="AS1200" s="26"/>
      <c r="AT1200" s="26"/>
      <c r="AU1200" s="26"/>
      <c r="AV1200" s="26"/>
      <c r="AW1200" s="26"/>
      <c r="AX1200" s="23"/>
      <c r="AY1200" s="23"/>
      <c r="AZ1200" s="23"/>
      <c r="BA1200" s="23"/>
      <c r="BB1200" s="27"/>
      <c r="BC1200" s="28"/>
    </row>
    <row r="1201" spans="1:55" s="25" customFormat="1" ht="15">
      <c r="A1201" s="221"/>
      <c r="B1201" s="221"/>
      <c r="C1201" s="24"/>
      <c r="D1201" s="24"/>
      <c r="E1201" s="100"/>
      <c r="F1201" s="25" t="str">
        <f>IFERROR(VLOOKUP(E1201,Wedstrijdlocaties!B:E,4,FALSE),"")</f>
        <v/>
      </c>
      <c r="G1201" s="114"/>
      <c r="H1201" s="23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04"/>
      <c r="AA1201" s="26"/>
      <c r="AB1201" s="26"/>
      <c r="AC1201" s="26"/>
      <c r="AD1201" s="81"/>
      <c r="AE1201" s="26"/>
      <c r="AF1201" s="26"/>
      <c r="AG1201" s="26"/>
      <c r="AH1201" s="26"/>
      <c r="AI1201" s="26"/>
      <c r="AJ1201" s="26"/>
      <c r="AK1201" s="81"/>
      <c r="AL1201" s="26"/>
      <c r="AM1201" s="26"/>
      <c r="AN1201" s="26"/>
      <c r="AO1201" s="26"/>
      <c r="AP1201" s="26"/>
      <c r="AQ1201" s="81"/>
      <c r="AR1201" s="26"/>
      <c r="AS1201" s="26"/>
      <c r="AT1201" s="26"/>
      <c r="AU1201" s="26"/>
      <c r="AV1201" s="26"/>
      <c r="AW1201" s="26"/>
      <c r="AX1201" s="23"/>
      <c r="AY1201" s="23"/>
      <c r="AZ1201" s="23"/>
      <c r="BA1201" s="23"/>
      <c r="BB1201" s="27"/>
      <c r="BC1201" s="28"/>
    </row>
    <row r="1202" spans="1:55" s="25" customFormat="1" ht="15">
      <c r="A1202" s="221"/>
      <c r="B1202" s="221"/>
      <c r="C1202" s="24"/>
      <c r="D1202" s="24"/>
      <c r="E1202" s="100"/>
      <c r="F1202" s="25" t="str">
        <f>IFERROR(VLOOKUP(E1202,Wedstrijdlocaties!B:E,4,FALSE),"")</f>
        <v/>
      </c>
      <c r="G1202" s="114"/>
      <c r="H1202" s="23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04"/>
      <c r="AA1202" s="26"/>
      <c r="AB1202" s="26"/>
      <c r="AC1202" s="26"/>
      <c r="AD1202" s="81"/>
      <c r="AE1202" s="26"/>
      <c r="AF1202" s="26"/>
      <c r="AG1202" s="26"/>
      <c r="AH1202" s="26"/>
      <c r="AI1202" s="26"/>
      <c r="AJ1202" s="26"/>
      <c r="AK1202" s="81"/>
      <c r="AL1202" s="26"/>
      <c r="AM1202" s="26"/>
      <c r="AN1202" s="26"/>
      <c r="AO1202" s="26"/>
      <c r="AP1202" s="26"/>
      <c r="AQ1202" s="81"/>
      <c r="AR1202" s="26"/>
      <c r="AS1202" s="26"/>
      <c r="AT1202" s="26"/>
      <c r="AU1202" s="26"/>
      <c r="AV1202" s="26"/>
      <c r="AW1202" s="26"/>
      <c r="AX1202" s="23"/>
      <c r="AY1202" s="23"/>
      <c r="AZ1202" s="23"/>
      <c r="BA1202" s="23"/>
      <c r="BB1202" s="27"/>
      <c r="BC1202" s="28"/>
    </row>
    <row r="1203" spans="1:55" s="25" customFormat="1" ht="15">
      <c r="A1203" s="221"/>
      <c r="B1203" s="221"/>
      <c r="C1203" s="24"/>
      <c r="D1203" s="24"/>
      <c r="E1203" s="100"/>
      <c r="F1203" s="25" t="str">
        <f>IFERROR(VLOOKUP(E1203,Wedstrijdlocaties!B:E,4,FALSE),"")</f>
        <v/>
      </c>
      <c r="G1203" s="114"/>
      <c r="H1203" s="23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04"/>
      <c r="AA1203" s="26"/>
      <c r="AB1203" s="26"/>
      <c r="AC1203" s="26"/>
      <c r="AD1203" s="81"/>
      <c r="AE1203" s="26"/>
      <c r="AF1203" s="26"/>
      <c r="AG1203" s="26"/>
      <c r="AH1203" s="26"/>
      <c r="AI1203" s="26"/>
      <c r="AJ1203" s="26"/>
      <c r="AK1203" s="81"/>
      <c r="AL1203" s="26"/>
      <c r="AM1203" s="26"/>
      <c r="AN1203" s="26"/>
      <c r="AO1203" s="26"/>
      <c r="AP1203" s="26"/>
      <c r="AQ1203" s="81"/>
      <c r="AR1203" s="26"/>
      <c r="AS1203" s="26"/>
      <c r="AT1203" s="26"/>
      <c r="AU1203" s="26"/>
      <c r="AV1203" s="26"/>
      <c r="AW1203" s="26"/>
      <c r="AX1203" s="23"/>
      <c r="AY1203" s="23"/>
      <c r="AZ1203" s="23"/>
      <c r="BA1203" s="23"/>
      <c r="BB1203" s="27"/>
      <c r="BC1203" s="28"/>
    </row>
    <row r="1204" spans="1:55" s="25" customFormat="1" ht="15">
      <c r="A1204" s="221"/>
      <c r="B1204" s="221"/>
      <c r="C1204" s="24"/>
      <c r="D1204" s="24"/>
      <c r="E1204" s="100"/>
      <c r="F1204" s="25" t="str">
        <f>IFERROR(VLOOKUP(E1204,Wedstrijdlocaties!B:E,4,FALSE),"")</f>
        <v/>
      </c>
      <c r="G1204" s="114"/>
      <c r="H1204" s="23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04"/>
      <c r="AA1204" s="26"/>
      <c r="AB1204" s="26"/>
      <c r="AC1204" s="26"/>
      <c r="AD1204" s="81"/>
      <c r="AE1204" s="26"/>
      <c r="AF1204" s="26"/>
      <c r="AG1204" s="26"/>
      <c r="AH1204" s="26"/>
      <c r="AI1204" s="26"/>
      <c r="AJ1204" s="26"/>
      <c r="AK1204" s="81"/>
      <c r="AL1204" s="26"/>
      <c r="AM1204" s="26"/>
      <c r="AN1204" s="26"/>
      <c r="AO1204" s="26"/>
      <c r="AP1204" s="26"/>
      <c r="AQ1204" s="81"/>
      <c r="AR1204" s="26"/>
      <c r="AS1204" s="26"/>
      <c r="AT1204" s="26"/>
      <c r="AU1204" s="26"/>
      <c r="AV1204" s="26"/>
      <c r="AW1204" s="26"/>
      <c r="AX1204" s="23"/>
      <c r="AY1204" s="23"/>
      <c r="AZ1204" s="23"/>
      <c r="BA1204" s="23"/>
      <c r="BB1204" s="27"/>
      <c r="BC1204" s="28"/>
    </row>
    <row r="1205" spans="1:55" s="25" customFormat="1" ht="15">
      <c r="A1205" s="221"/>
      <c r="B1205" s="221"/>
      <c r="C1205" s="24"/>
      <c r="D1205" s="24"/>
      <c r="E1205" s="100"/>
      <c r="F1205" s="25" t="str">
        <f>IFERROR(VLOOKUP(E1205,Wedstrijdlocaties!B:E,4,FALSE),"")</f>
        <v/>
      </c>
      <c r="G1205" s="114"/>
      <c r="H1205" s="23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04"/>
      <c r="AA1205" s="26"/>
      <c r="AB1205" s="26"/>
      <c r="AC1205" s="26"/>
      <c r="AD1205" s="81"/>
      <c r="AE1205" s="26"/>
      <c r="AF1205" s="26"/>
      <c r="AG1205" s="26"/>
      <c r="AH1205" s="26"/>
      <c r="AI1205" s="26"/>
      <c r="AJ1205" s="26"/>
      <c r="AK1205" s="81"/>
      <c r="AL1205" s="26"/>
      <c r="AM1205" s="26"/>
      <c r="AN1205" s="26"/>
      <c r="AO1205" s="26"/>
      <c r="AP1205" s="26"/>
      <c r="AQ1205" s="81"/>
      <c r="AR1205" s="26"/>
      <c r="AS1205" s="26"/>
      <c r="AT1205" s="26"/>
      <c r="AU1205" s="26"/>
      <c r="AV1205" s="26"/>
      <c r="AW1205" s="26"/>
      <c r="AX1205" s="23"/>
      <c r="AY1205" s="23"/>
      <c r="AZ1205" s="23"/>
      <c r="BA1205" s="23"/>
      <c r="BB1205" s="27"/>
      <c r="BC1205" s="28"/>
    </row>
    <row r="1206" spans="1:55" s="25" customFormat="1" ht="15">
      <c r="A1206" s="221"/>
      <c r="B1206" s="221"/>
      <c r="C1206" s="24"/>
      <c r="D1206" s="24"/>
      <c r="E1206" s="100"/>
      <c r="F1206" s="25" t="str">
        <f>IFERROR(VLOOKUP(E1206,Wedstrijdlocaties!B:E,4,FALSE),"")</f>
        <v/>
      </c>
      <c r="G1206" s="114"/>
      <c r="H1206" s="23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04"/>
      <c r="AA1206" s="26"/>
      <c r="AB1206" s="26"/>
      <c r="AC1206" s="26"/>
      <c r="AD1206" s="81"/>
      <c r="AE1206" s="26"/>
      <c r="AF1206" s="26"/>
      <c r="AG1206" s="26"/>
      <c r="AH1206" s="26"/>
      <c r="AI1206" s="26"/>
      <c r="AJ1206" s="26"/>
      <c r="AK1206" s="81"/>
      <c r="AL1206" s="26"/>
      <c r="AM1206" s="26"/>
      <c r="AN1206" s="26"/>
      <c r="AO1206" s="26"/>
      <c r="AP1206" s="26"/>
      <c r="AQ1206" s="81"/>
      <c r="AR1206" s="26"/>
      <c r="AS1206" s="26"/>
      <c r="AT1206" s="26"/>
      <c r="AU1206" s="26"/>
      <c r="AV1206" s="26"/>
      <c r="AW1206" s="26"/>
      <c r="AX1206" s="23"/>
      <c r="AY1206" s="23"/>
      <c r="AZ1206" s="23"/>
      <c r="BA1206" s="23"/>
      <c r="BB1206" s="27"/>
      <c r="BC1206" s="28"/>
    </row>
    <row r="1207" spans="1:55" s="25" customFormat="1" ht="15">
      <c r="A1207" s="221"/>
      <c r="B1207" s="221"/>
      <c r="C1207" s="24"/>
      <c r="D1207" s="24"/>
      <c r="E1207" s="100"/>
      <c r="F1207" s="25" t="str">
        <f>IFERROR(VLOOKUP(E1207,Wedstrijdlocaties!B:E,4,FALSE),"")</f>
        <v/>
      </c>
      <c r="G1207" s="114"/>
      <c r="H1207" s="23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04"/>
      <c r="AA1207" s="26"/>
      <c r="AB1207" s="26"/>
      <c r="AC1207" s="26"/>
      <c r="AD1207" s="81"/>
      <c r="AE1207" s="26"/>
      <c r="AF1207" s="26"/>
      <c r="AG1207" s="26"/>
      <c r="AH1207" s="26"/>
      <c r="AI1207" s="26"/>
      <c r="AJ1207" s="26"/>
      <c r="AK1207" s="81"/>
      <c r="AL1207" s="26"/>
      <c r="AM1207" s="26"/>
      <c r="AN1207" s="26"/>
      <c r="AO1207" s="26"/>
      <c r="AP1207" s="26"/>
      <c r="AQ1207" s="81"/>
      <c r="AR1207" s="26"/>
      <c r="AS1207" s="26"/>
      <c r="AT1207" s="26"/>
      <c r="AU1207" s="26"/>
      <c r="AV1207" s="26"/>
      <c r="AW1207" s="26"/>
      <c r="AX1207" s="23"/>
      <c r="AY1207" s="23"/>
      <c r="AZ1207" s="23"/>
      <c r="BA1207" s="23"/>
      <c r="BB1207" s="27"/>
      <c r="BC1207" s="28"/>
    </row>
    <row r="1208" spans="1:55" s="25" customFormat="1" ht="15">
      <c r="A1208" s="221"/>
      <c r="B1208" s="221"/>
      <c r="C1208" s="24"/>
      <c r="D1208" s="24"/>
      <c r="E1208" s="100"/>
      <c r="F1208" s="25" t="str">
        <f>IFERROR(VLOOKUP(E1208,Wedstrijdlocaties!B:E,4,FALSE),"")</f>
        <v/>
      </c>
      <c r="G1208" s="114"/>
      <c r="H1208" s="23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04"/>
      <c r="AA1208" s="26"/>
      <c r="AB1208" s="26"/>
      <c r="AC1208" s="26"/>
      <c r="AD1208" s="81"/>
      <c r="AE1208" s="26"/>
      <c r="AF1208" s="26"/>
      <c r="AG1208" s="26"/>
      <c r="AH1208" s="26"/>
      <c r="AI1208" s="26"/>
      <c r="AJ1208" s="26"/>
      <c r="AK1208" s="81"/>
      <c r="AL1208" s="26"/>
      <c r="AM1208" s="26"/>
      <c r="AN1208" s="26"/>
      <c r="AO1208" s="26"/>
      <c r="AP1208" s="26"/>
      <c r="AQ1208" s="81"/>
      <c r="AR1208" s="26"/>
      <c r="AS1208" s="26"/>
      <c r="AT1208" s="26"/>
      <c r="AU1208" s="26"/>
      <c r="AV1208" s="26"/>
      <c r="AW1208" s="26"/>
      <c r="AX1208" s="23"/>
      <c r="AY1208" s="23"/>
      <c r="AZ1208" s="23"/>
      <c r="BA1208" s="23"/>
      <c r="BB1208" s="27"/>
      <c r="BC1208" s="28"/>
    </row>
    <row r="1209" spans="1:55" s="25" customFormat="1" ht="15">
      <c r="A1209" s="221"/>
      <c r="B1209" s="221"/>
      <c r="C1209" s="24"/>
      <c r="D1209" s="24"/>
      <c r="E1209" s="100"/>
      <c r="F1209" s="25" t="str">
        <f>IFERROR(VLOOKUP(E1209,Wedstrijdlocaties!B:E,4,FALSE),"")</f>
        <v/>
      </c>
      <c r="G1209" s="114"/>
      <c r="H1209" s="23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04"/>
      <c r="AA1209" s="26"/>
      <c r="AB1209" s="26"/>
      <c r="AC1209" s="26"/>
      <c r="AD1209" s="81"/>
      <c r="AE1209" s="26"/>
      <c r="AF1209" s="26"/>
      <c r="AG1209" s="26"/>
      <c r="AH1209" s="26"/>
      <c r="AI1209" s="26"/>
      <c r="AJ1209" s="26"/>
      <c r="AK1209" s="81"/>
      <c r="AL1209" s="26"/>
      <c r="AM1209" s="26"/>
      <c r="AN1209" s="26"/>
      <c r="AO1209" s="26"/>
      <c r="AP1209" s="26"/>
      <c r="AQ1209" s="81"/>
      <c r="AR1209" s="26"/>
      <c r="AS1209" s="26"/>
      <c r="AT1209" s="26"/>
      <c r="AU1209" s="26"/>
      <c r="AV1209" s="26"/>
      <c r="AW1209" s="26"/>
      <c r="AX1209" s="23"/>
      <c r="AY1209" s="23"/>
      <c r="AZ1209" s="23"/>
      <c r="BA1209" s="23"/>
      <c r="BB1209" s="27"/>
      <c r="BC1209" s="28"/>
    </row>
    <row r="1210" spans="1:55" s="25" customFormat="1" ht="15">
      <c r="A1210" s="221"/>
      <c r="B1210" s="221"/>
      <c r="C1210" s="24"/>
      <c r="D1210" s="24"/>
      <c r="E1210" s="100"/>
      <c r="F1210" s="25" t="str">
        <f>IFERROR(VLOOKUP(E1210,Wedstrijdlocaties!B:E,4,FALSE),"")</f>
        <v/>
      </c>
      <c r="G1210" s="114"/>
      <c r="H1210" s="23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04"/>
      <c r="AA1210" s="26"/>
      <c r="AB1210" s="26"/>
      <c r="AC1210" s="26"/>
      <c r="AD1210" s="81"/>
      <c r="AE1210" s="26"/>
      <c r="AF1210" s="26"/>
      <c r="AG1210" s="26"/>
      <c r="AH1210" s="26"/>
      <c r="AI1210" s="26"/>
      <c r="AJ1210" s="26"/>
      <c r="AK1210" s="81"/>
      <c r="AL1210" s="26"/>
      <c r="AM1210" s="26"/>
      <c r="AN1210" s="26"/>
      <c r="AO1210" s="26"/>
      <c r="AP1210" s="26"/>
      <c r="AQ1210" s="81"/>
      <c r="AR1210" s="26"/>
      <c r="AS1210" s="26"/>
      <c r="AT1210" s="26"/>
      <c r="AU1210" s="26"/>
      <c r="AV1210" s="26"/>
      <c r="AW1210" s="26"/>
      <c r="AX1210" s="23"/>
      <c r="AY1210" s="23"/>
      <c r="AZ1210" s="23"/>
      <c r="BA1210" s="23"/>
      <c r="BB1210" s="27"/>
      <c r="BC1210" s="28"/>
    </row>
    <row r="1211" spans="1:55" s="25" customFormat="1" ht="15">
      <c r="A1211" s="221"/>
      <c r="B1211" s="221"/>
      <c r="C1211" s="24"/>
      <c r="D1211" s="24"/>
      <c r="E1211" s="100"/>
      <c r="F1211" s="25" t="str">
        <f>IFERROR(VLOOKUP(E1211,Wedstrijdlocaties!B:E,4,FALSE),"")</f>
        <v/>
      </c>
      <c r="G1211" s="114"/>
      <c r="H1211" s="23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04"/>
      <c r="AA1211" s="26"/>
      <c r="AB1211" s="26"/>
      <c r="AC1211" s="26"/>
      <c r="AD1211" s="81"/>
      <c r="AE1211" s="26"/>
      <c r="AF1211" s="26"/>
      <c r="AG1211" s="26"/>
      <c r="AH1211" s="26"/>
      <c r="AI1211" s="26"/>
      <c r="AJ1211" s="26"/>
      <c r="AK1211" s="81"/>
      <c r="AL1211" s="26"/>
      <c r="AM1211" s="26"/>
      <c r="AN1211" s="26"/>
      <c r="AO1211" s="26"/>
      <c r="AP1211" s="26"/>
      <c r="AQ1211" s="81"/>
      <c r="AR1211" s="26"/>
      <c r="AS1211" s="26"/>
      <c r="AT1211" s="26"/>
      <c r="AU1211" s="26"/>
      <c r="AV1211" s="26"/>
      <c r="AW1211" s="26"/>
      <c r="AX1211" s="23"/>
      <c r="AY1211" s="23"/>
      <c r="AZ1211" s="23"/>
      <c r="BA1211" s="23"/>
      <c r="BB1211" s="27"/>
      <c r="BC1211" s="28"/>
    </row>
    <row r="1212" spans="1:55" s="25" customFormat="1" ht="15">
      <c r="A1212" s="221"/>
      <c r="B1212" s="221"/>
      <c r="C1212" s="24"/>
      <c r="D1212" s="24"/>
      <c r="E1212" s="100"/>
      <c r="F1212" s="25" t="str">
        <f>IFERROR(VLOOKUP(E1212,Wedstrijdlocaties!B:E,4,FALSE),"")</f>
        <v/>
      </c>
      <c r="G1212" s="114"/>
      <c r="H1212" s="23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04"/>
      <c r="AA1212" s="26"/>
      <c r="AB1212" s="26"/>
      <c r="AC1212" s="26"/>
      <c r="AD1212" s="81"/>
      <c r="AE1212" s="26"/>
      <c r="AF1212" s="26"/>
      <c r="AG1212" s="26"/>
      <c r="AH1212" s="26"/>
      <c r="AI1212" s="26"/>
      <c r="AJ1212" s="26"/>
      <c r="AK1212" s="81"/>
      <c r="AL1212" s="26"/>
      <c r="AM1212" s="26"/>
      <c r="AN1212" s="26"/>
      <c r="AO1212" s="26"/>
      <c r="AP1212" s="26"/>
      <c r="AQ1212" s="81"/>
      <c r="AR1212" s="26"/>
      <c r="AS1212" s="26"/>
      <c r="AT1212" s="26"/>
      <c r="AU1212" s="26"/>
      <c r="AV1212" s="26"/>
      <c r="AW1212" s="26"/>
      <c r="AX1212" s="23"/>
      <c r="AY1212" s="23"/>
      <c r="AZ1212" s="23"/>
      <c r="BA1212" s="23"/>
      <c r="BB1212" s="27"/>
      <c r="BC1212" s="28"/>
    </row>
    <row r="1213" spans="1:55" s="25" customFormat="1" ht="15">
      <c r="A1213" s="221"/>
      <c r="B1213" s="221"/>
      <c r="C1213" s="24"/>
      <c r="D1213" s="24"/>
      <c r="E1213" s="100"/>
      <c r="F1213" s="25" t="str">
        <f>IFERROR(VLOOKUP(E1213,Wedstrijdlocaties!B:E,4,FALSE),"")</f>
        <v/>
      </c>
      <c r="G1213" s="114"/>
      <c r="H1213" s="23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04"/>
      <c r="AA1213" s="26"/>
      <c r="AB1213" s="26"/>
      <c r="AC1213" s="26"/>
      <c r="AD1213" s="81"/>
      <c r="AE1213" s="26"/>
      <c r="AF1213" s="26"/>
      <c r="AG1213" s="26"/>
      <c r="AH1213" s="26"/>
      <c r="AI1213" s="26"/>
      <c r="AJ1213" s="26"/>
      <c r="AK1213" s="81"/>
      <c r="AL1213" s="26"/>
      <c r="AM1213" s="26"/>
      <c r="AN1213" s="26"/>
      <c r="AO1213" s="26"/>
      <c r="AP1213" s="26"/>
      <c r="AQ1213" s="81"/>
      <c r="AR1213" s="26"/>
      <c r="AS1213" s="26"/>
      <c r="AT1213" s="26"/>
      <c r="AU1213" s="26"/>
      <c r="AV1213" s="26"/>
      <c r="AW1213" s="26"/>
      <c r="AX1213" s="23"/>
      <c r="AY1213" s="23"/>
      <c r="AZ1213" s="23"/>
      <c r="BA1213" s="23"/>
      <c r="BB1213" s="27"/>
      <c r="BC1213" s="28"/>
    </row>
    <row r="1214" spans="1:55" s="25" customFormat="1" ht="15">
      <c r="A1214" s="221"/>
      <c r="B1214" s="221"/>
      <c r="C1214" s="24"/>
      <c r="D1214" s="24"/>
      <c r="E1214" s="100"/>
      <c r="F1214" s="25" t="str">
        <f>IFERROR(VLOOKUP(E1214,Wedstrijdlocaties!B:E,4,FALSE),"")</f>
        <v/>
      </c>
      <c r="G1214" s="114"/>
      <c r="H1214" s="23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04"/>
      <c r="AA1214" s="26"/>
      <c r="AB1214" s="26"/>
      <c r="AC1214" s="26"/>
      <c r="AD1214" s="81"/>
      <c r="AE1214" s="26"/>
      <c r="AF1214" s="26"/>
      <c r="AG1214" s="26"/>
      <c r="AH1214" s="26"/>
      <c r="AI1214" s="26"/>
      <c r="AJ1214" s="26"/>
      <c r="AK1214" s="81"/>
      <c r="AL1214" s="26"/>
      <c r="AM1214" s="26"/>
      <c r="AN1214" s="26"/>
      <c r="AO1214" s="26"/>
      <c r="AP1214" s="26"/>
      <c r="AQ1214" s="81"/>
      <c r="AR1214" s="26"/>
      <c r="AS1214" s="26"/>
      <c r="AT1214" s="26"/>
      <c r="AU1214" s="26"/>
      <c r="AV1214" s="26"/>
      <c r="AW1214" s="26"/>
      <c r="AX1214" s="23"/>
      <c r="AY1214" s="23"/>
      <c r="AZ1214" s="23"/>
      <c r="BA1214" s="23"/>
      <c r="BB1214" s="27"/>
      <c r="BC1214" s="28"/>
    </row>
    <row r="1215" spans="1:55" s="25" customFormat="1" ht="15">
      <c r="A1215" s="221"/>
      <c r="B1215" s="221"/>
      <c r="C1215" s="24"/>
      <c r="D1215" s="24"/>
      <c r="E1215" s="100"/>
      <c r="F1215" s="25" t="str">
        <f>IFERROR(VLOOKUP(E1215,Wedstrijdlocaties!B:E,4,FALSE),"")</f>
        <v/>
      </c>
      <c r="G1215" s="114"/>
      <c r="H1215" s="23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04"/>
      <c r="AA1215" s="26"/>
      <c r="AB1215" s="26"/>
      <c r="AC1215" s="26"/>
      <c r="AD1215" s="81"/>
      <c r="AE1215" s="26"/>
      <c r="AF1215" s="26"/>
      <c r="AG1215" s="26"/>
      <c r="AH1215" s="26"/>
      <c r="AI1215" s="26"/>
      <c r="AJ1215" s="26"/>
      <c r="AK1215" s="81"/>
      <c r="AL1215" s="26"/>
      <c r="AM1215" s="26"/>
      <c r="AN1215" s="26"/>
      <c r="AO1215" s="26"/>
      <c r="AP1215" s="26"/>
      <c r="AQ1215" s="81"/>
      <c r="AR1215" s="26"/>
      <c r="AS1215" s="26"/>
      <c r="AT1215" s="26"/>
      <c r="AU1215" s="26"/>
      <c r="AV1215" s="26"/>
      <c r="AW1215" s="26"/>
      <c r="AX1215" s="23"/>
      <c r="AY1215" s="23"/>
      <c r="AZ1215" s="23"/>
      <c r="BA1215" s="23"/>
      <c r="BB1215" s="27"/>
      <c r="BC1215" s="28"/>
    </row>
    <row r="1216" spans="1:55" s="25" customFormat="1" ht="15">
      <c r="A1216" s="221"/>
      <c r="B1216" s="221"/>
      <c r="C1216" s="24"/>
      <c r="D1216" s="24"/>
      <c r="E1216" s="100"/>
      <c r="F1216" s="25" t="str">
        <f>IFERROR(VLOOKUP(E1216,Wedstrijdlocaties!B:E,4,FALSE),"")</f>
        <v/>
      </c>
      <c r="G1216" s="114"/>
      <c r="H1216" s="23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04"/>
      <c r="AA1216" s="26"/>
      <c r="AB1216" s="26"/>
      <c r="AC1216" s="26"/>
      <c r="AD1216" s="81"/>
      <c r="AE1216" s="26"/>
      <c r="AF1216" s="26"/>
      <c r="AG1216" s="26"/>
      <c r="AH1216" s="26"/>
      <c r="AI1216" s="26"/>
      <c r="AJ1216" s="26"/>
      <c r="AK1216" s="81"/>
      <c r="AL1216" s="26"/>
      <c r="AM1216" s="26"/>
      <c r="AN1216" s="26"/>
      <c r="AO1216" s="26"/>
      <c r="AP1216" s="26"/>
      <c r="AQ1216" s="81"/>
      <c r="AR1216" s="26"/>
      <c r="AS1216" s="26"/>
      <c r="AT1216" s="26"/>
      <c r="AU1216" s="26"/>
      <c r="AV1216" s="26"/>
      <c r="AW1216" s="26"/>
      <c r="AX1216" s="23"/>
      <c r="AY1216" s="23"/>
      <c r="AZ1216" s="23"/>
      <c r="BA1216" s="23"/>
      <c r="BB1216" s="27"/>
      <c r="BC1216" s="28"/>
    </row>
    <row r="1217" spans="1:55" s="25" customFormat="1" ht="15">
      <c r="A1217" s="221"/>
      <c r="B1217" s="221"/>
      <c r="C1217" s="24"/>
      <c r="D1217" s="24"/>
      <c r="E1217" s="100"/>
      <c r="F1217" s="25" t="str">
        <f>IFERROR(VLOOKUP(E1217,Wedstrijdlocaties!B:E,4,FALSE),"")</f>
        <v/>
      </c>
      <c r="G1217" s="114"/>
      <c r="H1217" s="23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04"/>
      <c r="AA1217" s="26"/>
      <c r="AB1217" s="26"/>
      <c r="AC1217" s="26"/>
      <c r="AD1217" s="81"/>
      <c r="AE1217" s="26"/>
      <c r="AF1217" s="26"/>
      <c r="AG1217" s="26"/>
      <c r="AH1217" s="26"/>
      <c r="AI1217" s="26"/>
      <c r="AJ1217" s="26"/>
      <c r="AK1217" s="81"/>
      <c r="AL1217" s="26"/>
      <c r="AM1217" s="26"/>
      <c r="AN1217" s="26"/>
      <c r="AO1217" s="26"/>
      <c r="AP1217" s="26"/>
      <c r="AQ1217" s="81"/>
      <c r="AR1217" s="26"/>
      <c r="AS1217" s="26"/>
      <c r="AT1217" s="26"/>
      <c r="AU1217" s="26"/>
      <c r="AV1217" s="26"/>
      <c r="AW1217" s="26"/>
      <c r="AX1217" s="23"/>
      <c r="AY1217" s="23"/>
      <c r="AZ1217" s="23"/>
      <c r="BA1217" s="23"/>
      <c r="BB1217" s="27"/>
      <c r="BC1217" s="28"/>
    </row>
    <row r="1218" spans="1:55" s="25" customFormat="1" ht="15">
      <c r="A1218" s="221"/>
      <c r="B1218" s="221"/>
      <c r="C1218" s="24"/>
      <c r="D1218" s="24"/>
      <c r="E1218" s="100"/>
      <c r="F1218" s="25" t="str">
        <f>IFERROR(VLOOKUP(E1218,Wedstrijdlocaties!B:E,4,FALSE),"")</f>
        <v/>
      </c>
      <c r="G1218" s="114"/>
      <c r="H1218" s="23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04"/>
      <c r="AA1218" s="26"/>
      <c r="AB1218" s="26"/>
      <c r="AC1218" s="26"/>
      <c r="AD1218" s="81"/>
      <c r="AE1218" s="26"/>
      <c r="AF1218" s="26"/>
      <c r="AG1218" s="26"/>
      <c r="AH1218" s="26"/>
      <c r="AI1218" s="26"/>
      <c r="AJ1218" s="26"/>
      <c r="AK1218" s="81"/>
      <c r="AL1218" s="26"/>
      <c r="AM1218" s="26"/>
      <c r="AN1218" s="26"/>
      <c r="AO1218" s="26"/>
      <c r="AP1218" s="26"/>
      <c r="AQ1218" s="81"/>
      <c r="AR1218" s="26"/>
      <c r="AS1218" s="26"/>
      <c r="AT1218" s="26"/>
      <c r="AU1218" s="26"/>
      <c r="AV1218" s="26"/>
      <c r="AW1218" s="26"/>
      <c r="AX1218" s="23"/>
      <c r="AY1218" s="23"/>
      <c r="AZ1218" s="23"/>
      <c r="BA1218" s="23"/>
      <c r="BB1218" s="27"/>
      <c r="BC1218" s="28"/>
    </row>
    <row r="1219" spans="1:55" s="25" customFormat="1" ht="15">
      <c r="A1219" s="221"/>
      <c r="B1219" s="221"/>
      <c r="C1219" s="24"/>
      <c r="D1219" s="24"/>
      <c r="E1219" s="100"/>
      <c r="F1219" s="25" t="str">
        <f>IFERROR(VLOOKUP(E1219,Wedstrijdlocaties!B:E,4,FALSE),"")</f>
        <v/>
      </c>
      <c r="G1219" s="114"/>
      <c r="H1219" s="23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04"/>
      <c r="AA1219" s="26"/>
      <c r="AB1219" s="26"/>
      <c r="AC1219" s="26"/>
      <c r="AD1219" s="81"/>
      <c r="AE1219" s="26"/>
      <c r="AF1219" s="26"/>
      <c r="AG1219" s="26"/>
      <c r="AH1219" s="26"/>
      <c r="AI1219" s="26"/>
      <c r="AJ1219" s="26"/>
      <c r="AK1219" s="81"/>
      <c r="AL1219" s="26"/>
      <c r="AM1219" s="26"/>
      <c r="AN1219" s="26"/>
      <c r="AO1219" s="26"/>
      <c r="AP1219" s="26"/>
      <c r="AQ1219" s="81"/>
      <c r="AR1219" s="26"/>
      <c r="AS1219" s="26"/>
      <c r="AT1219" s="26"/>
      <c r="AU1219" s="26"/>
      <c r="AV1219" s="26"/>
      <c r="AW1219" s="26"/>
      <c r="AX1219" s="23"/>
      <c r="AY1219" s="23"/>
      <c r="AZ1219" s="23"/>
      <c r="BA1219" s="23"/>
      <c r="BB1219" s="27"/>
      <c r="BC1219" s="28"/>
    </row>
    <row r="1220" spans="1:55" s="25" customFormat="1" ht="15">
      <c r="A1220" s="221"/>
      <c r="B1220" s="221"/>
      <c r="C1220" s="24"/>
      <c r="D1220" s="24"/>
      <c r="E1220" s="100"/>
      <c r="F1220" s="25" t="str">
        <f>IFERROR(VLOOKUP(E1220,Wedstrijdlocaties!B:E,4,FALSE),"")</f>
        <v/>
      </c>
      <c r="G1220" s="114"/>
      <c r="H1220" s="23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04"/>
      <c r="AA1220" s="26"/>
      <c r="AB1220" s="26"/>
      <c r="AC1220" s="26"/>
      <c r="AD1220" s="81"/>
      <c r="AE1220" s="26"/>
      <c r="AF1220" s="26"/>
      <c r="AG1220" s="26"/>
      <c r="AH1220" s="26"/>
      <c r="AI1220" s="26"/>
      <c r="AJ1220" s="26"/>
      <c r="AK1220" s="81"/>
      <c r="AL1220" s="26"/>
      <c r="AM1220" s="26"/>
      <c r="AN1220" s="26"/>
      <c r="AO1220" s="26"/>
      <c r="AP1220" s="26"/>
      <c r="AQ1220" s="81"/>
      <c r="AR1220" s="26"/>
      <c r="AS1220" s="26"/>
      <c r="AT1220" s="26"/>
      <c r="AU1220" s="26"/>
      <c r="AV1220" s="26"/>
      <c r="AW1220" s="26"/>
      <c r="AX1220" s="23"/>
      <c r="AY1220" s="23"/>
      <c r="AZ1220" s="23"/>
      <c r="BA1220" s="23"/>
      <c r="BB1220" s="27"/>
      <c r="BC1220" s="28"/>
    </row>
    <row r="1221" spans="1:55" s="25" customFormat="1" ht="15">
      <c r="A1221" s="221"/>
      <c r="B1221" s="221"/>
      <c r="C1221" s="24"/>
      <c r="D1221" s="24"/>
      <c r="E1221" s="100"/>
      <c r="F1221" s="25" t="str">
        <f>IFERROR(VLOOKUP(E1221,Wedstrijdlocaties!B:E,4,FALSE),"")</f>
        <v/>
      </c>
      <c r="G1221" s="114"/>
      <c r="H1221" s="23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04"/>
      <c r="AA1221" s="26"/>
      <c r="AB1221" s="26"/>
      <c r="AC1221" s="26"/>
      <c r="AD1221" s="81"/>
      <c r="AE1221" s="26"/>
      <c r="AF1221" s="26"/>
      <c r="AG1221" s="26"/>
      <c r="AH1221" s="26"/>
      <c r="AI1221" s="26"/>
      <c r="AJ1221" s="26"/>
      <c r="AK1221" s="81"/>
      <c r="AL1221" s="26"/>
      <c r="AM1221" s="26"/>
      <c r="AN1221" s="26"/>
      <c r="AO1221" s="26"/>
      <c r="AP1221" s="26"/>
      <c r="AQ1221" s="81"/>
      <c r="AR1221" s="26"/>
      <c r="AS1221" s="26"/>
      <c r="AT1221" s="26"/>
      <c r="AU1221" s="26"/>
      <c r="AV1221" s="26"/>
      <c r="AW1221" s="26"/>
      <c r="AX1221" s="23"/>
      <c r="AY1221" s="23"/>
      <c r="AZ1221" s="23"/>
      <c r="BA1221" s="23"/>
      <c r="BB1221" s="27"/>
      <c r="BC1221" s="28"/>
    </row>
    <row r="1222" spans="1:55" s="25" customFormat="1" ht="15">
      <c r="A1222" s="221"/>
      <c r="B1222" s="221"/>
      <c r="C1222" s="24"/>
      <c r="D1222" s="24"/>
      <c r="E1222" s="100"/>
      <c r="F1222" s="25" t="str">
        <f>IFERROR(VLOOKUP(E1222,Wedstrijdlocaties!B:E,4,FALSE),"")</f>
        <v/>
      </c>
      <c r="G1222" s="114"/>
      <c r="H1222" s="23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04"/>
      <c r="AA1222" s="26"/>
      <c r="AB1222" s="26"/>
      <c r="AC1222" s="26"/>
      <c r="AD1222" s="81"/>
      <c r="AE1222" s="26"/>
      <c r="AF1222" s="26"/>
      <c r="AG1222" s="26"/>
      <c r="AH1222" s="26"/>
      <c r="AI1222" s="26"/>
      <c r="AJ1222" s="26"/>
      <c r="AK1222" s="81"/>
      <c r="AL1222" s="26"/>
      <c r="AM1222" s="26"/>
      <c r="AN1222" s="26"/>
      <c r="AO1222" s="26"/>
      <c r="AP1222" s="26"/>
      <c r="AQ1222" s="81"/>
      <c r="AR1222" s="26"/>
      <c r="AS1222" s="26"/>
      <c r="AT1222" s="26"/>
      <c r="AU1222" s="26"/>
      <c r="AV1222" s="26"/>
      <c r="AW1222" s="26"/>
      <c r="AX1222" s="23"/>
      <c r="AY1222" s="23"/>
      <c r="AZ1222" s="23"/>
      <c r="BA1222" s="23"/>
      <c r="BB1222" s="27"/>
      <c r="BC1222" s="28"/>
    </row>
    <row r="1223" spans="1:55" s="25" customFormat="1" ht="15">
      <c r="A1223" s="221"/>
      <c r="B1223" s="221"/>
      <c r="C1223" s="24"/>
      <c r="D1223" s="24"/>
      <c r="E1223" s="100"/>
      <c r="F1223" s="25" t="str">
        <f>IFERROR(VLOOKUP(E1223,Wedstrijdlocaties!B:E,4,FALSE),"")</f>
        <v/>
      </c>
      <c r="G1223" s="114"/>
      <c r="H1223" s="23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04"/>
      <c r="AA1223" s="26"/>
      <c r="AB1223" s="26"/>
      <c r="AC1223" s="26"/>
      <c r="AD1223" s="81"/>
      <c r="AE1223" s="26"/>
      <c r="AF1223" s="26"/>
      <c r="AG1223" s="26"/>
      <c r="AH1223" s="26"/>
      <c r="AI1223" s="26"/>
      <c r="AJ1223" s="26"/>
      <c r="AK1223" s="81"/>
      <c r="AL1223" s="26"/>
      <c r="AM1223" s="26"/>
      <c r="AN1223" s="26"/>
      <c r="AO1223" s="26"/>
      <c r="AP1223" s="26"/>
      <c r="AQ1223" s="81"/>
      <c r="AR1223" s="26"/>
      <c r="AS1223" s="26"/>
      <c r="AT1223" s="26"/>
      <c r="AU1223" s="26"/>
      <c r="AV1223" s="26"/>
      <c r="AW1223" s="26"/>
      <c r="AX1223" s="23"/>
      <c r="AY1223" s="23"/>
      <c r="AZ1223" s="23"/>
      <c r="BA1223" s="23"/>
      <c r="BB1223" s="27"/>
      <c r="BC1223" s="28"/>
    </row>
    <row r="1224" spans="1:55" s="25" customFormat="1" ht="15">
      <c r="A1224" s="221"/>
      <c r="B1224" s="221"/>
      <c r="C1224" s="24"/>
      <c r="D1224" s="24"/>
      <c r="E1224" s="100"/>
      <c r="F1224" s="25" t="str">
        <f>IFERROR(VLOOKUP(E1224,Wedstrijdlocaties!B:E,4,FALSE),"")</f>
        <v/>
      </c>
      <c r="G1224" s="114"/>
      <c r="H1224" s="23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04"/>
      <c r="AA1224" s="26"/>
      <c r="AB1224" s="26"/>
      <c r="AC1224" s="26"/>
      <c r="AD1224" s="81"/>
      <c r="AE1224" s="26"/>
      <c r="AF1224" s="26"/>
      <c r="AG1224" s="26"/>
      <c r="AH1224" s="26"/>
      <c r="AI1224" s="26"/>
      <c r="AJ1224" s="26"/>
      <c r="AK1224" s="81"/>
      <c r="AL1224" s="26"/>
      <c r="AM1224" s="26"/>
      <c r="AN1224" s="26"/>
      <c r="AO1224" s="26"/>
      <c r="AP1224" s="26"/>
      <c r="AQ1224" s="81"/>
      <c r="AR1224" s="26"/>
      <c r="AS1224" s="26"/>
      <c r="AT1224" s="26"/>
      <c r="AU1224" s="26"/>
      <c r="AV1224" s="26"/>
      <c r="AW1224" s="26"/>
      <c r="AX1224" s="23"/>
      <c r="AY1224" s="23"/>
      <c r="AZ1224" s="23"/>
      <c r="BA1224" s="23"/>
      <c r="BB1224" s="27"/>
      <c r="BC1224" s="28"/>
    </row>
    <row r="1225" spans="1:55" s="25" customFormat="1" ht="15">
      <c r="A1225" s="221"/>
      <c r="B1225" s="221"/>
      <c r="C1225" s="24"/>
      <c r="D1225" s="24"/>
      <c r="E1225" s="100"/>
      <c r="F1225" s="25" t="str">
        <f>IFERROR(VLOOKUP(E1225,Wedstrijdlocaties!B:E,4,FALSE),"")</f>
        <v/>
      </c>
      <c r="G1225" s="114"/>
      <c r="H1225" s="23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04"/>
      <c r="AA1225" s="26"/>
      <c r="AB1225" s="26"/>
      <c r="AC1225" s="26"/>
      <c r="AD1225" s="81"/>
      <c r="AE1225" s="26"/>
      <c r="AF1225" s="26"/>
      <c r="AG1225" s="26"/>
      <c r="AH1225" s="26"/>
      <c r="AI1225" s="26"/>
      <c r="AJ1225" s="26"/>
      <c r="AK1225" s="81"/>
      <c r="AL1225" s="26"/>
      <c r="AM1225" s="26"/>
      <c r="AN1225" s="26"/>
      <c r="AO1225" s="26"/>
      <c r="AP1225" s="26"/>
      <c r="AQ1225" s="81"/>
      <c r="AR1225" s="26"/>
      <c r="AS1225" s="26"/>
      <c r="AT1225" s="26"/>
      <c r="AU1225" s="26"/>
      <c r="AV1225" s="26"/>
      <c r="AW1225" s="26"/>
      <c r="AX1225" s="23"/>
      <c r="AY1225" s="23"/>
      <c r="AZ1225" s="23"/>
      <c r="BA1225" s="23"/>
      <c r="BB1225" s="27"/>
      <c r="BC1225" s="28"/>
    </row>
    <row r="1226" spans="1:55" s="25" customFormat="1" ht="15">
      <c r="A1226" s="221"/>
      <c r="B1226" s="221"/>
      <c r="C1226" s="24"/>
      <c r="D1226" s="24"/>
      <c r="E1226" s="100"/>
      <c r="F1226" s="25" t="str">
        <f>IFERROR(VLOOKUP(E1226,Wedstrijdlocaties!B:E,4,FALSE),"")</f>
        <v/>
      </c>
      <c r="G1226" s="114"/>
      <c r="H1226" s="23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04"/>
      <c r="AA1226" s="26"/>
      <c r="AB1226" s="26"/>
      <c r="AC1226" s="26"/>
      <c r="AD1226" s="81"/>
      <c r="AE1226" s="26"/>
      <c r="AF1226" s="26"/>
      <c r="AG1226" s="26"/>
      <c r="AH1226" s="26"/>
      <c r="AI1226" s="26"/>
      <c r="AJ1226" s="26"/>
      <c r="AK1226" s="81"/>
      <c r="AL1226" s="26"/>
      <c r="AM1226" s="26"/>
      <c r="AN1226" s="26"/>
      <c r="AO1226" s="26"/>
      <c r="AP1226" s="26"/>
      <c r="AQ1226" s="81"/>
      <c r="AR1226" s="26"/>
      <c r="AS1226" s="26"/>
      <c r="AT1226" s="26"/>
      <c r="AU1226" s="26"/>
      <c r="AV1226" s="26"/>
      <c r="AW1226" s="26"/>
      <c r="AX1226" s="23"/>
      <c r="AY1226" s="23"/>
      <c r="AZ1226" s="23"/>
      <c r="BA1226" s="23"/>
      <c r="BB1226" s="27"/>
      <c r="BC1226" s="28"/>
    </row>
    <row r="1227" spans="1:55" s="25" customFormat="1" ht="15">
      <c r="A1227" s="221"/>
      <c r="B1227" s="221"/>
      <c r="C1227" s="24"/>
      <c r="D1227" s="24"/>
      <c r="E1227" s="100"/>
      <c r="F1227" s="25" t="str">
        <f>IFERROR(VLOOKUP(E1227,Wedstrijdlocaties!B:E,4,FALSE),"")</f>
        <v/>
      </c>
      <c r="G1227" s="114"/>
      <c r="H1227" s="23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04"/>
      <c r="AA1227" s="26"/>
      <c r="AB1227" s="26"/>
      <c r="AC1227" s="26"/>
      <c r="AD1227" s="81"/>
      <c r="AE1227" s="26"/>
      <c r="AF1227" s="26"/>
      <c r="AG1227" s="26"/>
      <c r="AH1227" s="26"/>
      <c r="AI1227" s="26"/>
      <c r="AJ1227" s="26"/>
      <c r="AK1227" s="81"/>
      <c r="AL1227" s="26"/>
      <c r="AM1227" s="26"/>
      <c r="AN1227" s="26"/>
      <c r="AO1227" s="26"/>
      <c r="AP1227" s="26"/>
      <c r="AQ1227" s="81"/>
      <c r="AR1227" s="26"/>
      <c r="AS1227" s="26"/>
      <c r="AT1227" s="26"/>
      <c r="AU1227" s="26"/>
      <c r="AV1227" s="26"/>
      <c r="AW1227" s="26"/>
      <c r="AX1227" s="23"/>
      <c r="AY1227" s="23"/>
      <c r="AZ1227" s="23"/>
      <c r="BA1227" s="23"/>
      <c r="BB1227" s="27"/>
      <c r="BC1227" s="28"/>
    </row>
    <row r="1228" spans="1:55" s="25" customFormat="1" ht="15">
      <c r="A1228" s="221"/>
      <c r="B1228" s="221"/>
      <c r="C1228" s="24"/>
      <c r="D1228" s="24"/>
      <c r="E1228" s="100"/>
      <c r="F1228" s="25" t="str">
        <f>IFERROR(VLOOKUP(E1228,Wedstrijdlocaties!B:E,4,FALSE),"")</f>
        <v/>
      </c>
      <c r="G1228" s="114"/>
      <c r="H1228" s="23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04"/>
      <c r="AA1228" s="26"/>
      <c r="AB1228" s="26"/>
      <c r="AC1228" s="26"/>
      <c r="AD1228" s="81"/>
      <c r="AE1228" s="26"/>
      <c r="AF1228" s="26"/>
      <c r="AG1228" s="26"/>
      <c r="AH1228" s="26"/>
      <c r="AI1228" s="26"/>
      <c r="AJ1228" s="26"/>
      <c r="AK1228" s="81"/>
      <c r="AL1228" s="26"/>
      <c r="AM1228" s="26"/>
      <c r="AN1228" s="26"/>
      <c r="AO1228" s="26"/>
      <c r="AP1228" s="26"/>
      <c r="AQ1228" s="81"/>
      <c r="AR1228" s="26"/>
      <c r="AS1228" s="26"/>
      <c r="AT1228" s="26"/>
      <c r="AU1228" s="26"/>
      <c r="AV1228" s="26"/>
      <c r="AW1228" s="26"/>
      <c r="AX1228" s="23"/>
      <c r="AY1228" s="23"/>
      <c r="AZ1228" s="23"/>
      <c r="BA1228" s="23"/>
      <c r="BB1228" s="27"/>
      <c r="BC1228" s="28"/>
    </row>
    <row r="1229" spans="1:55" s="25" customFormat="1" ht="15">
      <c r="A1229" s="221"/>
      <c r="B1229" s="221"/>
      <c r="C1229" s="24"/>
      <c r="D1229" s="24"/>
      <c r="E1229" s="100"/>
      <c r="F1229" s="25" t="str">
        <f>IFERROR(VLOOKUP(E1229,Wedstrijdlocaties!B:E,4,FALSE),"")</f>
        <v/>
      </c>
      <c r="G1229" s="114"/>
      <c r="H1229" s="23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04"/>
      <c r="AA1229" s="26"/>
      <c r="AB1229" s="26"/>
      <c r="AC1229" s="26"/>
      <c r="AD1229" s="81"/>
      <c r="AE1229" s="26"/>
      <c r="AF1229" s="26"/>
      <c r="AG1229" s="26"/>
      <c r="AH1229" s="26"/>
      <c r="AI1229" s="26"/>
      <c r="AJ1229" s="26"/>
      <c r="AK1229" s="81"/>
      <c r="AL1229" s="26"/>
      <c r="AM1229" s="26"/>
      <c r="AN1229" s="26"/>
      <c r="AO1229" s="26"/>
      <c r="AP1229" s="26"/>
      <c r="AQ1229" s="81"/>
      <c r="AR1229" s="26"/>
      <c r="AS1229" s="26"/>
      <c r="AT1229" s="26"/>
      <c r="AU1229" s="26"/>
      <c r="AV1229" s="26"/>
      <c r="AW1229" s="26"/>
      <c r="AX1229" s="23"/>
      <c r="AY1229" s="23"/>
      <c r="AZ1229" s="23"/>
      <c r="BA1229" s="23"/>
      <c r="BB1229" s="27"/>
      <c r="BC1229" s="28"/>
    </row>
    <row r="1230" spans="1:55" s="25" customFormat="1" ht="15">
      <c r="A1230" s="221"/>
      <c r="B1230" s="221"/>
      <c r="C1230" s="24"/>
      <c r="D1230" s="24"/>
      <c r="E1230" s="100"/>
      <c r="F1230" s="25" t="str">
        <f>IFERROR(VLOOKUP(E1230,Wedstrijdlocaties!B:E,4,FALSE),"")</f>
        <v/>
      </c>
      <c r="G1230" s="114"/>
      <c r="H1230" s="23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04"/>
      <c r="AA1230" s="26"/>
      <c r="AB1230" s="26"/>
      <c r="AC1230" s="26"/>
      <c r="AD1230" s="81"/>
      <c r="AE1230" s="26"/>
      <c r="AF1230" s="26"/>
      <c r="AG1230" s="26"/>
      <c r="AH1230" s="26"/>
      <c r="AI1230" s="26"/>
      <c r="AJ1230" s="26"/>
      <c r="AK1230" s="81"/>
      <c r="AL1230" s="26"/>
      <c r="AM1230" s="26"/>
      <c r="AN1230" s="26"/>
      <c r="AO1230" s="26"/>
      <c r="AP1230" s="26"/>
      <c r="AQ1230" s="81"/>
      <c r="AR1230" s="26"/>
      <c r="AS1230" s="26"/>
      <c r="AT1230" s="26"/>
      <c r="AU1230" s="26"/>
      <c r="AV1230" s="26"/>
      <c r="AW1230" s="26"/>
      <c r="AX1230" s="23"/>
      <c r="AY1230" s="23"/>
      <c r="AZ1230" s="23"/>
      <c r="BA1230" s="23"/>
      <c r="BB1230" s="27"/>
      <c r="BC1230" s="28"/>
    </row>
    <row r="1231" spans="1:55" s="25" customFormat="1" ht="15">
      <c r="A1231" s="221"/>
      <c r="B1231" s="221"/>
      <c r="C1231" s="24"/>
      <c r="D1231" s="24"/>
      <c r="E1231" s="100"/>
      <c r="F1231" s="25" t="str">
        <f>IFERROR(VLOOKUP(E1231,Wedstrijdlocaties!B:E,4,FALSE),"")</f>
        <v/>
      </c>
      <c r="G1231" s="114"/>
      <c r="H1231" s="23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04"/>
      <c r="AA1231" s="26"/>
      <c r="AB1231" s="26"/>
      <c r="AC1231" s="26"/>
      <c r="AD1231" s="81"/>
      <c r="AE1231" s="26"/>
      <c r="AF1231" s="26"/>
      <c r="AG1231" s="26"/>
      <c r="AH1231" s="26"/>
      <c r="AI1231" s="26"/>
      <c r="AJ1231" s="26"/>
      <c r="AK1231" s="81"/>
      <c r="AL1231" s="26"/>
      <c r="AM1231" s="26"/>
      <c r="AN1231" s="26"/>
      <c r="AO1231" s="26"/>
      <c r="AP1231" s="26"/>
      <c r="AQ1231" s="81"/>
      <c r="AR1231" s="26"/>
      <c r="AS1231" s="26"/>
      <c r="AT1231" s="26"/>
      <c r="AU1231" s="26"/>
      <c r="AV1231" s="26"/>
      <c r="AW1231" s="26"/>
      <c r="AX1231" s="23"/>
      <c r="AY1231" s="23"/>
      <c r="AZ1231" s="23"/>
      <c r="BA1231" s="23"/>
      <c r="BB1231" s="27"/>
      <c r="BC1231" s="28"/>
    </row>
    <row r="1232" spans="1:55" s="25" customFormat="1" ht="15">
      <c r="A1232" s="221"/>
      <c r="B1232" s="221"/>
      <c r="C1232" s="24"/>
      <c r="D1232" s="24"/>
      <c r="E1232" s="100"/>
      <c r="F1232" s="25" t="str">
        <f>IFERROR(VLOOKUP(E1232,Wedstrijdlocaties!B:E,4,FALSE),"")</f>
        <v/>
      </c>
      <c r="G1232" s="114"/>
      <c r="H1232" s="23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04"/>
      <c r="AA1232" s="26"/>
      <c r="AB1232" s="26"/>
      <c r="AC1232" s="26"/>
      <c r="AD1232" s="81"/>
      <c r="AE1232" s="26"/>
      <c r="AF1232" s="26"/>
      <c r="AG1232" s="26"/>
      <c r="AH1232" s="26"/>
      <c r="AI1232" s="26"/>
      <c r="AJ1232" s="26"/>
      <c r="AK1232" s="81"/>
      <c r="AL1232" s="26"/>
      <c r="AM1232" s="26"/>
      <c r="AN1232" s="26"/>
      <c r="AO1232" s="26"/>
      <c r="AP1232" s="26"/>
      <c r="AQ1232" s="81"/>
      <c r="AR1232" s="26"/>
      <c r="AS1232" s="26"/>
      <c r="AT1232" s="26"/>
      <c r="AU1232" s="26"/>
      <c r="AV1232" s="26"/>
      <c r="AW1232" s="26"/>
      <c r="AX1232" s="23"/>
      <c r="AY1232" s="23"/>
      <c r="AZ1232" s="23"/>
      <c r="BA1232" s="23"/>
      <c r="BB1232" s="27"/>
      <c r="BC1232" s="28"/>
    </row>
    <row r="1233" spans="1:55" s="25" customFormat="1" ht="15">
      <c r="A1233" s="221"/>
      <c r="B1233" s="221"/>
      <c r="C1233" s="24"/>
      <c r="D1233" s="24"/>
      <c r="E1233" s="100"/>
      <c r="F1233" s="25" t="str">
        <f>IFERROR(VLOOKUP(E1233,Wedstrijdlocaties!B:E,4,FALSE),"")</f>
        <v/>
      </c>
      <c r="G1233" s="114"/>
      <c r="H1233" s="23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04"/>
      <c r="AA1233" s="26"/>
      <c r="AB1233" s="26"/>
      <c r="AC1233" s="26"/>
      <c r="AD1233" s="81"/>
      <c r="AE1233" s="26"/>
      <c r="AF1233" s="26"/>
      <c r="AG1233" s="26"/>
      <c r="AH1233" s="26"/>
      <c r="AI1233" s="26"/>
      <c r="AJ1233" s="26"/>
      <c r="AK1233" s="81"/>
      <c r="AL1233" s="26"/>
      <c r="AM1233" s="26"/>
      <c r="AN1233" s="26"/>
      <c r="AO1233" s="26"/>
      <c r="AP1233" s="26"/>
      <c r="AQ1233" s="81"/>
      <c r="AR1233" s="26"/>
      <c r="AS1233" s="26"/>
      <c r="AT1233" s="26"/>
      <c r="AU1233" s="26"/>
      <c r="AV1233" s="26"/>
      <c r="AW1233" s="26"/>
      <c r="AX1233" s="23"/>
      <c r="AY1233" s="23"/>
      <c r="AZ1233" s="23"/>
      <c r="BA1233" s="23"/>
      <c r="BB1233" s="27"/>
      <c r="BC1233" s="28"/>
    </row>
    <row r="1234" spans="1:55" s="25" customFormat="1" ht="15">
      <c r="A1234" s="221"/>
      <c r="B1234" s="221"/>
      <c r="C1234" s="24"/>
      <c r="D1234" s="24"/>
      <c r="E1234" s="100"/>
      <c r="F1234" s="25" t="str">
        <f>IFERROR(VLOOKUP(E1234,Wedstrijdlocaties!B:E,4,FALSE),"")</f>
        <v/>
      </c>
      <c r="G1234" s="114"/>
      <c r="H1234" s="23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04"/>
      <c r="AA1234" s="26"/>
      <c r="AB1234" s="26"/>
      <c r="AC1234" s="26"/>
      <c r="AD1234" s="81"/>
      <c r="AE1234" s="26"/>
      <c r="AF1234" s="26"/>
      <c r="AG1234" s="26"/>
      <c r="AH1234" s="26"/>
      <c r="AI1234" s="26"/>
      <c r="AJ1234" s="26"/>
      <c r="AK1234" s="81"/>
      <c r="AL1234" s="26"/>
      <c r="AM1234" s="26"/>
      <c r="AN1234" s="26"/>
      <c r="AO1234" s="26"/>
      <c r="AP1234" s="26"/>
      <c r="AQ1234" s="81"/>
      <c r="AR1234" s="26"/>
      <c r="AS1234" s="26"/>
      <c r="AT1234" s="26"/>
      <c r="AU1234" s="26"/>
      <c r="AV1234" s="26"/>
      <c r="AW1234" s="26"/>
      <c r="AX1234" s="23"/>
      <c r="AY1234" s="23"/>
      <c r="AZ1234" s="23"/>
      <c r="BA1234" s="23"/>
      <c r="BB1234" s="27"/>
      <c r="BC1234" s="28"/>
    </row>
    <row r="1235" spans="1:55" s="25" customFormat="1" ht="15">
      <c r="A1235" s="221"/>
      <c r="B1235" s="221"/>
      <c r="C1235" s="24"/>
      <c r="D1235" s="24"/>
      <c r="E1235" s="100"/>
      <c r="F1235" s="25" t="str">
        <f>IFERROR(VLOOKUP(E1235,Wedstrijdlocaties!B:E,4,FALSE),"")</f>
        <v/>
      </c>
      <c r="G1235" s="114"/>
      <c r="H1235" s="23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04"/>
      <c r="AA1235" s="26"/>
      <c r="AB1235" s="26"/>
      <c r="AC1235" s="26"/>
      <c r="AD1235" s="81"/>
      <c r="AE1235" s="26"/>
      <c r="AF1235" s="26"/>
      <c r="AG1235" s="26"/>
      <c r="AH1235" s="26"/>
      <c r="AI1235" s="26"/>
      <c r="AJ1235" s="26"/>
      <c r="AK1235" s="81"/>
      <c r="AL1235" s="26"/>
      <c r="AM1235" s="26"/>
      <c r="AN1235" s="26"/>
      <c r="AO1235" s="26"/>
      <c r="AP1235" s="26"/>
      <c r="AQ1235" s="81"/>
      <c r="AR1235" s="26"/>
      <c r="AS1235" s="26"/>
      <c r="AT1235" s="26"/>
      <c r="AU1235" s="26"/>
      <c r="AV1235" s="26"/>
      <c r="AW1235" s="26"/>
      <c r="AX1235" s="23"/>
      <c r="AY1235" s="23"/>
      <c r="AZ1235" s="23"/>
      <c r="BA1235" s="23"/>
      <c r="BB1235" s="27"/>
      <c r="BC1235" s="28"/>
    </row>
    <row r="1236" spans="1:55" s="25" customFormat="1" ht="15">
      <c r="A1236" s="221"/>
      <c r="B1236" s="221"/>
      <c r="C1236" s="24"/>
      <c r="D1236" s="24"/>
      <c r="E1236" s="100"/>
      <c r="F1236" s="25" t="str">
        <f>IFERROR(VLOOKUP(E1236,Wedstrijdlocaties!B:E,4,FALSE),"")</f>
        <v/>
      </c>
      <c r="G1236" s="114"/>
      <c r="H1236" s="23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04"/>
      <c r="AA1236" s="26"/>
      <c r="AB1236" s="26"/>
      <c r="AC1236" s="26"/>
      <c r="AD1236" s="81"/>
      <c r="AE1236" s="26"/>
      <c r="AF1236" s="26"/>
      <c r="AG1236" s="26"/>
      <c r="AH1236" s="26"/>
      <c r="AI1236" s="26"/>
      <c r="AJ1236" s="26"/>
      <c r="AK1236" s="81"/>
      <c r="AL1236" s="26"/>
      <c r="AM1236" s="26"/>
      <c r="AN1236" s="26"/>
      <c r="AO1236" s="26"/>
      <c r="AP1236" s="26"/>
      <c r="AQ1236" s="81"/>
      <c r="AR1236" s="26"/>
      <c r="AS1236" s="26"/>
      <c r="AT1236" s="26"/>
      <c r="AU1236" s="26"/>
      <c r="AV1236" s="26"/>
      <c r="AW1236" s="26"/>
      <c r="AX1236" s="23"/>
      <c r="AY1236" s="23"/>
      <c r="AZ1236" s="23"/>
      <c r="BA1236" s="23"/>
      <c r="BB1236" s="27"/>
      <c r="BC1236" s="28"/>
    </row>
    <row r="1237" spans="1:55" s="25" customFormat="1" ht="15">
      <c r="A1237" s="221"/>
      <c r="B1237" s="221"/>
      <c r="C1237" s="24"/>
      <c r="D1237" s="24"/>
      <c r="E1237" s="100"/>
      <c r="F1237" s="25" t="str">
        <f>IFERROR(VLOOKUP(E1237,Wedstrijdlocaties!B:E,4,FALSE),"")</f>
        <v/>
      </c>
      <c r="G1237" s="114"/>
      <c r="H1237" s="23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04"/>
      <c r="AA1237" s="26"/>
      <c r="AB1237" s="26"/>
      <c r="AC1237" s="26"/>
      <c r="AD1237" s="81"/>
      <c r="AE1237" s="26"/>
      <c r="AF1237" s="26"/>
      <c r="AG1237" s="26"/>
      <c r="AH1237" s="26"/>
      <c r="AI1237" s="26"/>
      <c r="AJ1237" s="26"/>
      <c r="AK1237" s="81"/>
      <c r="AL1237" s="26"/>
      <c r="AM1237" s="26"/>
      <c r="AN1237" s="26"/>
      <c r="AO1237" s="26"/>
      <c r="AP1237" s="26"/>
      <c r="AQ1237" s="81"/>
      <c r="AR1237" s="26"/>
      <c r="AS1237" s="26"/>
      <c r="AT1237" s="26"/>
      <c r="AU1237" s="26"/>
      <c r="AV1237" s="26"/>
      <c r="AW1237" s="26"/>
      <c r="AX1237" s="23"/>
      <c r="AY1237" s="23"/>
      <c r="AZ1237" s="23"/>
      <c r="BA1237" s="23"/>
      <c r="BB1237" s="27"/>
      <c r="BC1237" s="28"/>
    </row>
    <row r="1238" spans="1:55" s="25" customFormat="1" ht="15">
      <c r="A1238" s="221"/>
      <c r="B1238" s="221"/>
      <c r="C1238" s="24"/>
      <c r="D1238" s="24"/>
      <c r="E1238" s="100"/>
      <c r="F1238" s="25" t="str">
        <f>IFERROR(VLOOKUP(E1238,Wedstrijdlocaties!B:E,4,FALSE),"")</f>
        <v/>
      </c>
      <c r="G1238" s="114"/>
      <c r="H1238" s="23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04"/>
      <c r="AA1238" s="26"/>
      <c r="AB1238" s="26"/>
      <c r="AC1238" s="26"/>
      <c r="AD1238" s="81"/>
      <c r="AE1238" s="26"/>
      <c r="AF1238" s="26"/>
      <c r="AG1238" s="26"/>
      <c r="AH1238" s="26"/>
      <c r="AI1238" s="26"/>
      <c r="AJ1238" s="26"/>
      <c r="AK1238" s="81"/>
      <c r="AL1238" s="26"/>
      <c r="AM1238" s="26"/>
      <c r="AN1238" s="26"/>
      <c r="AO1238" s="26"/>
      <c r="AP1238" s="26"/>
      <c r="AQ1238" s="81"/>
      <c r="AR1238" s="26"/>
      <c r="AS1238" s="26"/>
      <c r="AT1238" s="26"/>
      <c r="AU1238" s="26"/>
      <c r="AV1238" s="26"/>
      <c r="AW1238" s="26"/>
      <c r="AX1238" s="23"/>
      <c r="AY1238" s="23"/>
      <c r="AZ1238" s="23"/>
      <c r="BA1238" s="23"/>
      <c r="BB1238" s="27"/>
      <c r="BC1238" s="28"/>
    </row>
    <row r="1239" spans="1:55" s="25" customFormat="1" ht="15">
      <c r="A1239" s="221"/>
      <c r="B1239" s="221"/>
      <c r="C1239" s="24"/>
      <c r="D1239" s="24"/>
      <c r="E1239" s="100"/>
      <c r="F1239" s="25" t="str">
        <f>IFERROR(VLOOKUP(E1239,Wedstrijdlocaties!B:E,4,FALSE),"")</f>
        <v/>
      </c>
      <c r="G1239" s="114"/>
      <c r="H1239" s="23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04"/>
      <c r="AA1239" s="26"/>
      <c r="AB1239" s="26"/>
      <c r="AC1239" s="26"/>
      <c r="AD1239" s="81"/>
      <c r="AE1239" s="26"/>
      <c r="AF1239" s="26"/>
      <c r="AG1239" s="26"/>
      <c r="AH1239" s="26"/>
      <c r="AI1239" s="26"/>
      <c r="AJ1239" s="26"/>
      <c r="AK1239" s="81"/>
      <c r="AL1239" s="26"/>
      <c r="AM1239" s="26"/>
      <c r="AN1239" s="26"/>
      <c r="AO1239" s="26"/>
      <c r="AP1239" s="26"/>
      <c r="AQ1239" s="81"/>
      <c r="AR1239" s="26"/>
      <c r="AS1239" s="26"/>
      <c r="AT1239" s="26"/>
      <c r="AU1239" s="26"/>
      <c r="AV1239" s="26"/>
      <c r="AW1239" s="26"/>
      <c r="AX1239" s="23"/>
      <c r="AY1239" s="23"/>
      <c r="AZ1239" s="23"/>
      <c r="BA1239" s="23"/>
      <c r="BB1239" s="27"/>
      <c r="BC1239" s="28"/>
    </row>
    <row r="1240" spans="1:55" s="25" customFormat="1" ht="15">
      <c r="A1240" s="221"/>
      <c r="B1240" s="221"/>
      <c r="C1240" s="24"/>
      <c r="D1240" s="24"/>
      <c r="E1240" s="100"/>
      <c r="F1240" s="25" t="str">
        <f>IFERROR(VLOOKUP(E1240,Wedstrijdlocaties!B:E,4,FALSE),"")</f>
        <v/>
      </c>
      <c r="G1240" s="114"/>
      <c r="H1240" s="23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04"/>
      <c r="AA1240" s="26"/>
      <c r="AB1240" s="26"/>
      <c r="AC1240" s="26"/>
      <c r="AD1240" s="81"/>
      <c r="AE1240" s="26"/>
      <c r="AF1240" s="26"/>
      <c r="AG1240" s="26"/>
      <c r="AH1240" s="26"/>
      <c r="AI1240" s="26"/>
      <c r="AJ1240" s="26"/>
      <c r="AK1240" s="81"/>
      <c r="AL1240" s="26"/>
      <c r="AM1240" s="26"/>
      <c r="AN1240" s="26"/>
      <c r="AO1240" s="26"/>
      <c r="AP1240" s="26"/>
      <c r="AQ1240" s="81"/>
      <c r="AR1240" s="26"/>
      <c r="AS1240" s="26"/>
      <c r="AT1240" s="26"/>
      <c r="AU1240" s="26"/>
      <c r="AV1240" s="26"/>
      <c r="AW1240" s="26"/>
      <c r="AX1240" s="23"/>
      <c r="AY1240" s="23"/>
      <c r="AZ1240" s="23"/>
      <c r="BA1240" s="23"/>
      <c r="BB1240" s="27"/>
      <c r="BC1240" s="28"/>
    </row>
    <row r="1241" spans="1:55" s="25" customFormat="1" ht="15">
      <c r="A1241" s="221"/>
      <c r="B1241" s="221"/>
      <c r="C1241" s="24"/>
      <c r="D1241" s="24"/>
      <c r="E1241" s="100"/>
      <c r="F1241" s="25" t="str">
        <f>IFERROR(VLOOKUP(E1241,Wedstrijdlocaties!B:E,4,FALSE),"")</f>
        <v/>
      </c>
      <c r="G1241" s="114"/>
      <c r="H1241" s="23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04"/>
      <c r="AA1241" s="26"/>
      <c r="AB1241" s="26"/>
      <c r="AC1241" s="26"/>
      <c r="AD1241" s="81"/>
      <c r="AE1241" s="26"/>
      <c r="AF1241" s="26"/>
      <c r="AG1241" s="26"/>
      <c r="AH1241" s="26"/>
      <c r="AI1241" s="26"/>
      <c r="AJ1241" s="26"/>
      <c r="AK1241" s="81"/>
      <c r="AL1241" s="26"/>
      <c r="AM1241" s="26"/>
      <c r="AN1241" s="26"/>
      <c r="AO1241" s="26"/>
      <c r="AP1241" s="26"/>
      <c r="AQ1241" s="81"/>
      <c r="AR1241" s="26"/>
      <c r="AS1241" s="26"/>
      <c r="AT1241" s="26"/>
      <c r="AU1241" s="26"/>
      <c r="AV1241" s="26"/>
      <c r="AW1241" s="26"/>
      <c r="AX1241" s="23"/>
      <c r="AY1241" s="23"/>
      <c r="AZ1241" s="23"/>
      <c r="BA1241" s="23"/>
      <c r="BB1241" s="27"/>
      <c r="BC1241" s="28"/>
    </row>
    <row r="1242" spans="1:55" s="25" customFormat="1" ht="15">
      <c r="A1242" s="221"/>
      <c r="B1242" s="221"/>
      <c r="C1242" s="24"/>
      <c r="D1242" s="24"/>
      <c r="E1242" s="100"/>
      <c r="F1242" s="25" t="str">
        <f>IFERROR(VLOOKUP(E1242,Wedstrijdlocaties!B:E,4,FALSE),"")</f>
        <v/>
      </c>
      <c r="G1242" s="114"/>
      <c r="H1242" s="23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04"/>
      <c r="AA1242" s="26"/>
      <c r="AB1242" s="26"/>
      <c r="AC1242" s="26"/>
      <c r="AD1242" s="81"/>
      <c r="AE1242" s="26"/>
      <c r="AF1242" s="26"/>
      <c r="AG1242" s="26"/>
      <c r="AH1242" s="26"/>
      <c r="AI1242" s="26"/>
      <c r="AJ1242" s="26"/>
      <c r="AK1242" s="81"/>
      <c r="AL1242" s="26"/>
      <c r="AM1242" s="26"/>
      <c r="AN1242" s="26"/>
      <c r="AO1242" s="26"/>
      <c r="AP1242" s="26"/>
      <c r="AQ1242" s="81"/>
      <c r="AR1242" s="26"/>
      <c r="AS1242" s="26"/>
      <c r="AT1242" s="26"/>
      <c r="AU1242" s="26"/>
      <c r="AV1242" s="26"/>
      <c r="AW1242" s="26"/>
      <c r="AX1242" s="23"/>
      <c r="AY1242" s="23"/>
      <c r="AZ1242" s="23"/>
      <c r="BA1242" s="23"/>
      <c r="BB1242" s="27"/>
      <c r="BC1242" s="28"/>
    </row>
    <row r="1243" spans="1:55" s="25" customFormat="1" ht="15">
      <c r="A1243" s="221"/>
      <c r="B1243" s="221"/>
      <c r="C1243" s="24"/>
      <c r="D1243" s="24"/>
      <c r="E1243" s="100"/>
      <c r="F1243" s="25" t="str">
        <f>IFERROR(VLOOKUP(E1243,Wedstrijdlocaties!B:E,4,FALSE),"")</f>
        <v/>
      </c>
      <c r="G1243" s="114"/>
      <c r="H1243" s="23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04"/>
      <c r="AA1243" s="26"/>
      <c r="AB1243" s="26"/>
      <c r="AC1243" s="26"/>
      <c r="AD1243" s="81"/>
      <c r="AE1243" s="26"/>
      <c r="AF1243" s="26"/>
      <c r="AG1243" s="26"/>
      <c r="AH1243" s="26"/>
      <c r="AI1243" s="26"/>
      <c r="AJ1243" s="26"/>
      <c r="AK1243" s="81"/>
      <c r="AL1243" s="26"/>
      <c r="AM1243" s="26"/>
      <c r="AN1243" s="26"/>
      <c r="AO1243" s="26"/>
      <c r="AP1243" s="26"/>
      <c r="AQ1243" s="81"/>
      <c r="AR1243" s="26"/>
      <c r="AS1243" s="26"/>
      <c r="AT1243" s="26"/>
      <c r="AU1243" s="26"/>
      <c r="AV1243" s="26"/>
      <c r="AW1243" s="26"/>
      <c r="AX1243" s="23"/>
      <c r="AY1243" s="23"/>
      <c r="AZ1243" s="23"/>
      <c r="BA1243" s="23"/>
      <c r="BB1243" s="27"/>
      <c r="BC1243" s="28"/>
    </row>
    <row r="1244" spans="1:55" s="25" customFormat="1" ht="15">
      <c r="A1244" s="221"/>
      <c r="B1244" s="221"/>
      <c r="C1244" s="24"/>
      <c r="D1244" s="24"/>
      <c r="E1244" s="100"/>
      <c r="F1244" s="25" t="str">
        <f>IFERROR(VLOOKUP(E1244,Wedstrijdlocaties!B:E,4,FALSE),"")</f>
        <v/>
      </c>
      <c r="G1244" s="114"/>
      <c r="H1244" s="23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04"/>
      <c r="AA1244" s="26"/>
      <c r="AB1244" s="26"/>
      <c r="AC1244" s="26"/>
      <c r="AD1244" s="81"/>
      <c r="AE1244" s="26"/>
      <c r="AF1244" s="26"/>
      <c r="AG1244" s="26"/>
      <c r="AH1244" s="26"/>
      <c r="AI1244" s="26"/>
      <c r="AJ1244" s="26"/>
      <c r="AK1244" s="81"/>
      <c r="AL1244" s="26"/>
      <c r="AM1244" s="26"/>
      <c r="AN1244" s="26"/>
      <c r="AO1244" s="26"/>
      <c r="AP1244" s="26"/>
      <c r="AQ1244" s="81"/>
      <c r="AR1244" s="26"/>
      <c r="AS1244" s="26"/>
      <c r="AT1244" s="26"/>
      <c r="AU1244" s="26"/>
      <c r="AV1244" s="26"/>
      <c r="AW1244" s="26"/>
      <c r="AX1244" s="23"/>
      <c r="AY1244" s="23"/>
      <c r="AZ1244" s="23"/>
      <c r="BA1244" s="23"/>
      <c r="BB1244" s="27"/>
      <c r="BC1244" s="28"/>
    </row>
    <row r="1245" spans="1:55" s="25" customFormat="1" ht="15">
      <c r="A1245" s="221"/>
      <c r="B1245" s="221"/>
      <c r="C1245" s="24"/>
      <c r="D1245" s="24"/>
      <c r="E1245" s="100"/>
      <c r="F1245" s="25" t="str">
        <f>IFERROR(VLOOKUP(E1245,Wedstrijdlocaties!B:E,4,FALSE),"")</f>
        <v/>
      </c>
      <c r="G1245" s="114"/>
      <c r="H1245" s="23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04"/>
      <c r="AA1245" s="26"/>
      <c r="AB1245" s="26"/>
      <c r="AC1245" s="26"/>
      <c r="AD1245" s="81"/>
      <c r="AE1245" s="26"/>
      <c r="AF1245" s="26"/>
      <c r="AG1245" s="26"/>
      <c r="AH1245" s="26"/>
      <c r="AI1245" s="26"/>
      <c r="AJ1245" s="26"/>
      <c r="AK1245" s="81"/>
      <c r="AL1245" s="26"/>
      <c r="AM1245" s="26"/>
      <c r="AN1245" s="26"/>
      <c r="AO1245" s="26"/>
      <c r="AP1245" s="26"/>
      <c r="AQ1245" s="81"/>
      <c r="AR1245" s="26"/>
      <c r="AS1245" s="26"/>
      <c r="AT1245" s="26"/>
      <c r="AU1245" s="26"/>
      <c r="AV1245" s="26"/>
      <c r="AW1245" s="26"/>
      <c r="AX1245" s="23"/>
      <c r="AY1245" s="23"/>
      <c r="AZ1245" s="23"/>
      <c r="BA1245" s="23"/>
      <c r="BB1245" s="27"/>
      <c r="BC1245" s="28"/>
    </row>
    <row r="1246" spans="1:55" s="25" customFormat="1" ht="15">
      <c r="A1246" s="221"/>
      <c r="B1246" s="221"/>
      <c r="C1246" s="24"/>
      <c r="D1246" s="24"/>
      <c r="E1246" s="100"/>
      <c r="F1246" s="25" t="str">
        <f>IFERROR(VLOOKUP(E1246,Wedstrijdlocaties!B:E,4,FALSE),"")</f>
        <v/>
      </c>
      <c r="G1246" s="114"/>
      <c r="H1246" s="23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04"/>
      <c r="AA1246" s="26"/>
      <c r="AB1246" s="26"/>
      <c r="AC1246" s="26"/>
      <c r="AD1246" s="81"/>
      <c r="AE1246" s="26"/>
      <c r="AF1246" s="26"/>
      <c r="AG1246" s="26"/>
      <c r="AH1246" s="26"/>
      <c r="AI1246" s="26"/>
      <c r="AJ1246" s="26"/>
      <c r="AK1246" s="81"/>
      <c r="AL1246" s="26"/>
      <c r="AM1246" s="26"/>
      <c r="AN1246" s="26"/>
      <c r="AO1246" s="26"/>
      <c r="AP1246" s="26"/>
      <c r="AQ1246" s="81"/>
      <c r="AR1246" s="26"/>
      <c r="AS1246" s="26"/>
      <c r="AT1246" s="26"/>
      <c r="AU1246" s="26"/>
      <c r="AV1246" s="26"/>
      <c r="AW1246" s="26"/>
      <c r="AX1246" s="23"/>
      <c r="AY1246" s="23"/>
      <c r="AZ1246" s="23"/>
      <c r="BA1246" s="23"/>
      <c r="BB1246" s="27"/>
      <c r="BC1246" s="28"/>
    </row>
    <row r="1247" spans="1:55" s="25" customFormat="1" ht="15">
      <c r="A1247" s="221"/>
      <c r="B1247" s="221"/>
      <c r="C1247" s="24"/>
      <c r="D1247" s="24"/>
      <c r="E1247" s="100"/>
      <c r="F1247" s="25" t="str">
        <f>IFERROR(VLOOKUP(E1247,Wedstrijdlocaties!B:E,4,FALSE),"")</f>
        <v/>
      </c>
      <c r="G1247" s="114"/>
      <c r="H1247" s="23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04"/>
      <c r="AA1247" s="26"/>
      <c r="AB1247" s="26"/>
      <c r="AC1247" s="26"/>
      <c r="AD1247" s="81"/>
      <c r="AE1247" s="26"/>
      <c r="AF1247" s="26"/>
      <c r="AG1247" s="26"/>
      <c r="AH1247" s="26"/>
      <c r="AI1247" s="26"/>
      <c r="AJ1247" s="26"/>
      <c r="AK1247" s="81"/>
      <c r="AL1247" s="26"/>
      <c r="AM1247" s="26"/>
      <c r="AN1247" s="26"/>
      <c r="AO1247" s="26"/>
      <c r="AP1247" s="26"/>
      <c r="AQ1247" s="81"/>
      <c r="AR1247" s="26"/>
      <c r="AS1247" s="26"/>
      <c r="AT1247" s="26"/>
      <c r="AU1247" s="26"/>
      <c r="AV1247" s="26"/>
      <c r="AW1247" s="26"/>
      <c r="AX1247" s="23"/>
      <c r="AY1247" s="23"/>
      <c r="AZ1247" s="23"/>
      <c r="BA1247" s="23"/>
      <c r="BB1247" s="27"/>
      <c r="BC1247" s="28"/>
    </row>
    <row r="1248" spans="1:55" s="25" customFormat="1" ht="15">
      <c r="A1248" s="221"/>
      <c r="B1248" s="221"/>
      <c r="C1248" s="24"/>
      <c r="D1248" s="24"/>
      <c r="E1248" s="100"/>
      <c r="F1248" s="25" t="str">
        <f>IFERROR(VLOOKUP(E1248,Wedstrijdlocaties!B:E,4,FALSE),"")</f>
        <v/>
      </c>
      <c r="G1248" s="114"/>
      <c r="H1248" s="23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04"/>
      <c r="AA1248" s="26"/>
      <c r="AB1248" s="26"/>
      <c r="AC1248" s="26"/>
      <c r="AD1248" s="81"/>
      <c r="AE1248" s="26"/>
      <c r="AF1248" s="26"/>
      <c r="AG1248" s="26"/>
      <c r="AH1248" s="26"/>
      <c r="AI1248" s="26"/>
      <c r="AJ1248" s="26"/>
      <c r="AK1248" s="81"/>
      <c r="AL1248" s="26"/>
      <c r="AM1248" s="26"/>
      <c r="AN1248" s="26"/>
      <c r="AO1248" s="26"/>
      <c r="AP1248" s="26"/>
      <c r="AQ1248" s="81"/>
      <c r="AR1248" s="26"/>
      <c r="AS1248" s="26"/>
      <c r="AT1248" s="26"/>
      <c r="AU1248" s="26"/>
      <c r="AV1248" s="26"/>
      <c r="AW1248" s="26"/>
      <c r="AX1248" s="23"/>
      <c r="AY1248" s="23"/>
      <c r="AZ1248" s="23"/>
      <c r="BA1248" s="23"/>
      <c r="BB1248" s="27"/>
      <c r="BC1248" s="28"/>
    </row>
    <row r="1249" spans="1:55" s="25" customFormat="1" ht="15">
      <c r="A1249" s="221"/>
      <c r="B1249" s="221"/>
      <c r="C1249" s="24"/>
      <c r="D1249" s="24"/>
      <c r="E1249" s="100"/>
      <c r="F1249" s="25" t="str">
        <f>IFERROR(VLOOKUP(E1249,Wedstrijdlocaties!B:E,4,FALSE),"")</f>
        <v/>
      </c>
      <c r="G1249" s="114"/>
      <c r="H1249" s="23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04"/>
      <c r="AA1249" s="26"/>
      <c r="AB1249" s="26"/>
      <c r="AC1249" s="26"/>
      <c r="AD1249" s="81"/>
      <c r="AE1249" s="26"/>
      <c r="AF1249" s="26"/>
      <c r="AG1249" s="26"/>
      <c r="AH1249" s="26"/>
      <c r="AI1249" s="26"/>
      <c r="AJ1249" s="26"/>
      <c r="AK1249" s="81"/>
      <c r="AL1249" s="26"/>
      <c r="AM1249" s="26"/>
      <c r="AN1249" s="26"/>
      <c r="AO1249" s="26"/>
      <c r="AP1249" s="26"/>
      <c r="AQ1249" s="81"/>
      <c r="AR1249" s="26"/>
      <c r="AS1249" s="26"/>
      <c r="AT1249" s="26"/>
      <c r="AU1249" s="26"/>
      <c r="AV1249" s="26"/>
      <c r="AW1249" s="26"/>
      <c r="AX1249" s="23"/>
      <c r="AY1249" s="23"/>
      <c r="AZ1249" s="23"/>
      <c r="BA1249" s="23"/>
      <c r="BB1249" s="27"/>
      <c r="BC1249" s="28"/>
    </row>
    <row r="1250" spans="1:55" s="25" customFormat="1" ht="15">
      <c r="A1250" s="221"/>
      <c r="B1250" s="221"/>
      <c r="C1250" s="24"/>
      <c r="D1250" s="24"/>
      <c r="E1250" s="100"/>
      <c r="F1250" s="25" t="str">
        <f>IFERROR(VLOOKUP(E1250,Wedstrijdlocaties!B:E,4,FALSE),"")</f>
        <v/>
      </c>
      <c r="G1250" s="114"/>
      <c r="H1250" s="23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04"/>
      <c r="AA1250" s="26"/>
      <c r="AB1250" s="26"/>
      <c r="AC1250" s="26"/>
      <c r="AD1250" s="81"/>
      <c r="AE1250" s="26"/>
      <c r="AF1250" s="26"/>
      <c r="AG1250" s="26"/>
      <c r="AH1250" s="26"/>
      <c r="AI1250" s="26"/>
      <c r="AJ1250" s="26"/>
      <c r="AK1250" s="81"/>
      <c r="AL1250" s="26"/>
      <c r="AM1250" s="26"/>
      <c r="AN1250" s="26"/>
      <c r="AO1250" s="26"/>
      <c r="AP1250" s="26"/>
      <c r="AQ1250" s="81"/>
      <c r="AR1250" s="26"/>
      <c r="AS1250" s="26"/>
      <c r="AT1250" s="26"/>
      <c r="AU1250" s="26"/>
      <c r="AV1250" s="26"/>
      <c r="AW1250" s="26"/>
      <c r="AX1250" s="23"/>
      <c r="AY1250" s="23"/>
      <c r="AZ1250" s="23"/>
      <c r="BA1250" s="23"/>
      <c r="BB1250" s="27"/>
      <c r="BC1250" s="28"/>
    </row>
    <row r="1251" spans="1:55" s="25" customFormat="1" ht="15">
      <c r="A1251" s="221"/>
      <c r="B1251" s="221"/>
      <c r="C1251" s="24"/>
      <c r="D1251" s="24"/>
      <c r="E1251" s="100"/>
      <c r="F1251" s="25" t="str">
        <f>IFERROR(VLOOKUP(E1251,Wedstrijdlocaties!B:E,4,FALSE),"")</f>
        <v/>
      </c>
      <c r="G1251" s="114"/>
      <c r="H1251" s="23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04"/>
      <c r="AA1251" s="26"/>
      <c r="AB1251" s="26"/>
      <c r="AC1251" s="26"/>
      <c r="AD1251" s="81"/>
      <c r="AE1251" s="26"/>
      <c r="AF1251" s="26"/>
      <c r="AG1251" s="26"/>
      <c r="AH1251" s="26"/>
      <c r="AI1251" s="26"/>
      <c r="AJ1251" s="26"/>
      <c r="AK1251" s="81"/>
      <c r="AL1251" s="26"/>
      <c r="AM1251" s="26"/>
      <c r="AN1251" s="26"/>
      <c r="AO1251" s="26"/>
      <c r="AP1251" s="26"/>
      <c r="AQ1251" s="81"/>
      <c r="AR1251" s="26"/>
      <c r="AS1251" s="26"/>
      <c r="AT1251" s="26"/>
      <c r="AU1251" s="26"/>
      <c r="AV1251" s="26"/>
      <c r="AW1251" s="26"/>
      <c r="AX1251" s="23"/>
      <c r="AY1251" s="23"/>
      <c r="AZ1251" s="23"/>
      <c r="BA1251" s="23"/>
      <c r="BB1251" s="27"/>
      <c r="BC1251" s="28"/>
    </row>
    <row r="1252" spans="1:55" s="25" customFormat="1" ht="15">
      <c r="A1252" s="221"/>
      <c r="B1252" s="221"/>
      <c r="C1252" s="24"/>
      <c r="D1252" s="24"/>
      <c r="E1252" s="100"/>
      <c r="F1252" s="25" t="str">
        <f>IFERROR(VLOOKUP(E1252,Wedstrijdlocaties!B:E,4,FALSE),"")</f>
        <v/>
      </c>
      <c r="G1252" s="114"/>
      <c r="H1252" s="23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04"/>
      <c r="AA1252" s="26"/>
      <c r="AB1252" s="26"/>
      <c r="AC1252" s="26"/>
      <c r="AD1252" s="81"/>
      <c r="AE1252" s="26"/>
      <c r="AF1252" s="26"/>
      <c r="AG1252" s="26"/>
      <c r="AH1252" s="26"/>
      <c r="AI1252" s="26"/>
      <c r="AJ1252" s="26"/>
      <c r="AK1252" s="81"/>
      <c r="AL1252" s="26"/>
      <c r="AM1252" s="26"/>
      <c r="AN1252" s="26"/>
      <c r="AO1252" s="26"/>
      <c r="AP1252" s="26"/>
      <c r="AQ1252" s="81"/>
      <c r="AR1252" s="26"/>
      <c r="AS1252" s="26"/>
      <c r="AT1252" s="26"/>
      <c r="AU1252" s="26"/>
      <c r="AV1252" s="26"/>
      <c r="AW1252" s="26"/>
      <c r="AX1252" s="23"/>
      <c r="AY1252" s="23"/>
      <c r="AZ1252" s="23"/>
      <c r="BA1252" s="23"/>
      <c r="BB1252" s="27"/>
      <c r="BC1252" s="28"/>
    </row>
    <row r="1253" spans="1:55" s="25" customFormat="1" ht="15">
      <c r="A1253" s="221"/>
      <c r="B1253" s="221"/>
      <c r="C1253" s="24"/>
      <c r="D1253" s="24"/>
      <c r="E1253" s="100"/>
      <c r="F1253" s="25" t="str">
        <f>IFERROR(VLOOKUP(E1253,Wedstrijdlocaties!B:E,4,FALSE),"")</f>
        <v/>
      </c>
      <c r="G1253" s="114"/>
      <c r="H1253" s="23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04"/>
      <c r="AA1253" s="26"/>
      <c r="AB1253" s="26"/>
      <c r="AC1253" s="26"/>
      <c r="AD1253" s="81"/>
      <c r="AE1253" s="26"/>
      <c r="AF1253" s="26"/>
      <c r="AG1253" s="26"/>
      <c r="AH1253" s="26"/>
      <c r="AI1253" s="26"/>
      <c r="AJ1253" s="26"/>
      <c r="AK1253" s="81"/>
      <c r="AL1253" s="26"/>
      <c r="AM1253" s="26"/>
      <c r="AN1253" s="26"/>
      <c r="AO1253" s="26"/>
      <c r="AP1253" s="26"/>
      <c r="AQ1253" s="81"/>
      <c r="AR1253" s="26"/>
      <c r="AS1253" s="26"/>
      <c r="AT1253" s="26"/>
      <c r="AU1253" s="26"/>
      <c r="AV1253" s="26"/>
      <c r="AW1253" s="26"/>
      <c r="AX1253" s="23"/>
      <c r="AY1253" s="23"/>
      <c r="AZ1253" s="23"/>
      <c r="BA1253" s="23"/>
      <c r="BB1253" s="27"/>
      <c r="BC1253" s="28"/>
    </row>
    <row r="1254" spans="1:55" s="25" customFormat="1" ht="15">
      <c r="A1254" s="221"/>
      <c r="B1254" s="221"/>
      <c r="C1254" s="24"/>
      <c r="D1254" s="24"/>
      <c r="E1254" s="100"/>
      <c r="F1254" s="25" t="str">
        <f>IFERROR(VLOOKUP(E1254,Wedstrijdlocaties!B:E,4,FALSE),"")</f>
        <v/>
      </c>
      <c r="G1254" s="114"/>
      <c r="H1254" s="23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04"/>
      <c r="AA1254" s="26"/>
      <c r="AB1254" s="26"/>
      <c r="AC1254" s="26"/>
      <c r="AD1254" s="81"/>
      <c r="AE1254" s="26"/>
      <c r="AF1254" s="26"/>
      <c r="AG1254" s="26"/>
      <c r="AH1254" s="26"/>
      <c r="AI1254" s="26"/>
      <c r="AJ1254" s="26"/>
      <c r="AK1254" s="81"/>
      <c r="AL1254" s="26"/>
      <c r="AM1254" s="26"/>
      <c r="AN1254" s="26"/>
      <c r="AO1254" s="26"/>
      <c r="AP1254" s="26"/>
      <c r="AQ1254" s="81"/>
      <c r="AR1254" s="26"/>
      <c r="AS1254" s="26"/>
      <c r="AT1254" s="26"/>
      <c r="AU1254" s="26"/>
      <c r="AV1254" s="26"/>
      <c r="AW1254" s="26"/>
      <c r="AX1254" s="23"/>
      <c r="AY1254" s="23"/>
      <c r="AZ1254" s="23"/>
      <c r="BA1254" s="23"/>
      <c r="BB1254" s="27"/>
      <c r="BC1254" s="28"/>
    </row>
    <row r="1255" spans="1:55" s="25" customFormat="1" ht="15">
      <c r="A1255" s="221"/>
      <c r="B1255" s="221"/>
      <c r="C1255" s="24"/>
      <c r="D1255" s="24"/>
      <c r="E1255" s="100"/>
      <c r="F1255" s="25" t="str">
        <f>IFERROR(VLOOKUP(E1255,Wedstrijdlocaties!B:E,4,FALSE),"")</f>
        <v/>
      </c>
      <c r="G1255" s="114"/>
      <c r="H1255" s="23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04"/>
      <c r="AA1255" s="26"/>
      <c r="AB1255" s="26"/>
      <c r="AC1255" s="26"/>
      <c r="AD1255" s="81"/>
      <c r="AE1255" s="26"/>
      <c r="AF1255" s="26"/>
      <c r="AG1255" s="26"/>
      <c r="AH1255" s="26"/>
      <c r="AI1255" s="26"/>
      <c r="AJ1255" s="26"/>
      <c r="AK1255" s="81"/>
      <c r="AL1255" s="26"/>
      <c r="AM1255" s="26"/>
      <c r="AN1255" s="26"/>
      <c r="AO1255" s="26"/>
      <c r="AP1255" s="26"/>
      <c r="AQ1255" s="81"/>
      <c r="AR1255" s="26"/>
      <c r="AS1255" s="26"/>
      <c r="AT1255" s="26"/>
      <c r="AU1255" s="26"/>
      <c r="AV1255" s="26"/>
      <c r="AW1255" s="26"/>
      <c r="AX1255" s="23"/>
      <c r="AY1255" s="23"/>
      <c r="AZ1255" s="23"/>
      <c r="BA1255" s="23"/>
      <c r="BB1255" s="27"/>
      <c r="BC1255" s="28"/>
    </row>
    <row r="1256" spans="1:55" s="25" customFormat="1" ht="15">
      <c r="A1256" s="221"/>
      <c r="B1256" s="221"/>
      <c r="C1256" s="24"/>
      <c r="D1256" s="24"/>
      <c r="E1256" s="100"/>
      <c r="F1256" s="25" t="str">
        <f>IFERROR(VLOOKUP(E1256,Wedstrijdlocaties!B:E,4,FALSE),"")</f>
        <v/>
      </c>
      <c r="G1256" s="114"/>
      <c r="H1256" s="23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04"/>
      <c r="AA1256" s="26"/>
      <c r="AB1256" s="26"/>
      <c r="AC1256" s="26"/>
      <c r="AD1256" s="81"/>
      <c r="AE1256" s="26"/>
      <c r="AF1256" s="26"/>
      <c r="AG1256" s="26"/>
      <c r="AH1256" s="26"/>
      <c r="AI1256" s="26"/>
      <c r="AJ1256" s="26"/>
      <c r="AK1256" s="81"/>
      <c r="AL1256" s="26"/>
      <c r="AM1256" s="26"/>
      <c r="AN1256" s="26"/>
      <c r="AO1256" s="26"/>
      <c r="AP1256" s="26"/>
      <c r="AQ1256" s="81"/>
      <c r="AR1256" s="26"/>
      <c r="AS1256" s="26"/>
      <c r="AT1256" s="26"/>
      <c r="AU1256" s="26"/>
      <c r="AV1256" s="26"/>
      <c r="AW1256" s="26"/>
      <c r="AX1256" s="23"/>
      <c r="AY1256" s="23"/>
      <c r="AZ1256" s="23"/>
      <c r="BA1256" s="23"/>
      <c r="BB1256" s="27"/>
      <c r="BC1256" s="28"/>
    </row>
    <row r="1257" spans="1:55" s="25" customFormat="1" ht="15">
      <c r="A1257" s="221"/>
      <c r="B1257" s="221"/>
      <c r="C1257" s="24"/>
      <c r="D1257" s="24"/>
      <c r="E1257" s="100"/>
      <c r="F1257" s="25" t="str">
        <f>IFERROR(VLOOKUP(E1257,Wedstrijdlocaties!B:E,4,FALSE),"")</f>
        <v/>
      </c>
      <c r="G1257" s="114"/>
      <c r="H1257" s="23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04"/>
      <c r="AA1257" s="26"/>
      <c r="AB1257" s="26"/>
      <c r="AC1257" s="26"/>
      <c r="AD1257" s="81"/>
      <c r="AE1257" s="26"/>
      <c r="AF1257" s="26"/>
      <c r="AG1257" s="26"/>
      <c r="AH1257" s="26"/>
      <c r="AI1257" s="26"/>
      <c r="AJ1257" s="26"/>
      <c r="AK1257" s="81"/>
      <c r="AL1257" s="26"/>
      <c r="AM1257" s="26"/>
      <c r="AN1257" s="26"/>
      <c r="AO1257" s="26"/>
      <c r="AP1257" s="26"/>
      <c r="AQ1257" s="81"/>
      <c r="AR1257" s="26"/>
      <c r="AS1257" s="26"/>
      <c r="AT1257" s="26"/>
      <c r="AU1257" s="26"/>
      <c r="AV1257" s="26"/>
      <c r="AW1257" s="26"/>
      <c r="AX1257" s="23"/>
      <c r="AY1257" s="23"/>
      <c r="AZ1257" s="23"/>
      <c r="BA1257" s="23"/>
      <c r="BB1257" s="27"/>
      <c r="BC1257" s="28"/>
    </row>
    <row r="1258" spans="1:55" s="25" customFormat="1" ht="15">
      <c r="A1258" s="221"/>
      <c r="B1258" s="221"/>
      <c r="C1258" s="24"/>
      <c r="D1258" s="24"/>
      <c r="E1258" s="100"/>
      <c r="F1258" s="25" t="str">
        <f>IFERROR(VLOOKUP(E1258,Wedstrijdlocaties!B:E,4,FALSE),"")</f>
        <v/>
      </c>
      <c r="G1258" s="114"/>
      <c r="H1258" s="23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04"/>
      <c r="AA1258" s="26"/>
      <c r="AB1258" s="26"/>
      <c r="AC1258" s="26"/>
      <c r="AD1258" s="81"/>
      <c r="AE1258" s="26"/>
      <c r="AF1258" s="26"/>
      <c r="AG1258" s="26"/>
      <c r="AH1258" s="26"/>
      <c r="AI1258" s="26"/>
      <c r="AJ1258" s="26"/>
      <c r="AK1258" s="81"/>
      <c r="AL1258" s="26"/>
      <c r="AM1258" s="26"/>
      <c r="AN1258" s="26"/>
      <c r="AO1258" s="26"/>
      <c r="AP1258" s="26"/>
      <c r="AQ1258" s="81"/>
      <c r="AR1258" s="26"/>
      <c r="AS1258" s="26"/>
      <c r="AT1258" s="26"/>
      <c r="AU1258" s="26"/>
      <c r="AV1258" s="26"/>
      <c r="AW1258" s="26"/>
      <c r="AX1258" s="23"/>
      <c r="AY1258" s="23"/>
      <c r="AZ1258" s="23"/>
      <c r="BA1258" s="23"/>
      <c r="BB1258" s="27"/>
      <c r="BC1258" s="28"/>
    </row>
    <row r="1259" spans="1:55" s="25" customFormat="1" ht="15">
      <c r="A1259" s="221"/>
      <c r="B1259" s="221"/>
      <c r="C1259" s="24"/>
      <c r="D1259" s="24"/>
      <c r="E1259" s="100"/>
      <c r="F1259" s="25" t="str">
        <f>IFERROR(VLOOKUP(E1259,Wedstrijdlocaties!B:E,4,FALSE),"")</f>
        <v/>
      </c>
      <c r="G1259" s="114"/>
      <c r="H1259" s="23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04"/>
      <c r="AA1259" s="26"/>
      <c r="AB1259" s="26"/>
      <c r="AC1259" s="26"/>
      <c r="AD1259" s="81"/>
      <c r="AE1259" s="26"/>
      <c r="AF1259" s="26"/>
      <c r="AG1259" s="26"/>
      <c r="AH1259" s="26"/>
      <c r="AI1259" s="26"/>
      <c r="AJ1259" s="26"/>
      <c r="AK1259" s="81"/>
      <c r="AL1259" s="26"/>
      <c r="AM1259" s="26"/>
      <c r="AN1259" s="26"/>
      <c r="AO1259" s="26"/>
      <c r="AP1259" s="26"/>
      <c r="AQ1259" s="81"/>
      <c r="AR1259" s="26"/>
      <c r="AS1259" s="26"/>
      <c r="AT1259" s="26"/>
      <c r="AU1259" s="26"/>
      <c r="AV1259" s="26"/>
      <c r="AW1259" s="26"/>
      <c r="AX1259" s="23"/>
      <c r="AY1259" s="23"/>
      <c r="AZ1259" s="23"/>
      <c r="BA1259" s="23"/>
      <c r="BB1259" s="27"/>
      <c r="BC1259" s="28"/>
    </row>
    <row r="1260" spans="1:55" s="25" customFormat="1" ht="15">
      <c r="A1260" s="221"/>
      <c r="B1260" s="221"/>
      <c r="C1260" s="24"/>
      <c r="D1260" s="24"/>
      <c r="E1260" s="100"/>
      <c r="F1260" s="25" t="str">
        <f>IFERROR(VLOOKUP(E1260,Wedstrijdlocaties!B:E,4,FALSE),"")</f>
        <v/>
      </c>
      <c r="G1260" s="114"/>
      <c r="H1260" s="23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04"/>
      <c r="AA1260" s="26"/>
      <c r="AB1260" s="26"/>
      <c r="AC1260" s="26"/>
      <c r="AD1260" s="81"/>
      <c r="AE1260" s="26"/>
      <c r="AF1260" s="26"/>
      <c r="AG1260" s="26"/>
      <c r="AH1260" s="26"/>
      <c r="AI1260" s="26"/>
      <c r="AJ1260" s="26"/>
      <c r="AK1260" s="81"/>
      <c r="AL1260" s="26"/>
      <c r="AM1260" s="26"/>
      <c r="AN1260" s="26"/>
      <c r="AO1260" s="26"/>
      <c r="AP1260" s="26"/>
      <c r="AQ1260" s="81"/>
      <c r="AR1260" s="26"/>
      <c r="AS1260" s="26"/>
      <c r="AT1260" s="26"/>
      <c r="AU1260" s="26"/>
      <c r="AV1260" s="26"/>
      <c r="AW1260" s="26"/>
      <c r="AX1260" s="23"/>
      <c r="AY1260" s="23"/>
      <c r="AZ1260" s="23"/>
      <c r="BA1260" s="23"/>
      <c r="BB1260" s="27"/>
      <c r="BC1260" s="28"/>
    </row>
    <row r="1261" spans="1:55" s="25" customFormat="1" ht="15">
      <c r="A1261" s="221"/>
      <c r="B1261" s="221"/>
      <c r="C1261" s="24"/>
      <c r="D1261" s="24"/>
      <c r="E1261" s="100"/>
      <c r="F1261" s="25" t="str">
        <f>IFERROR(VLOOKUP(E1261,Wedstrijdlocaties!B:E,4,FALSE),"")</f>
        <v/>
      </c>
      <c r="G1261" s="114"/>
      <c r="H1261" s="23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04"/>
      <c r="AA1261" s="26"/>
      <c r="AB1261" s="26"/>
      <c r="AC1261" s="26"/>
      <c r="AD1261" s="81"/>
      <c r="AE1261" s="26"/>
      <c r="AF1261" s="26"/>
      <c r="AG1261" s="26"/>
      <c r="AH1261" s="26"/>
      <c r="AI1261" s="26"/>
      <c r="AJ1261" s="26"/>
      <c r="AK1261" s="81"/>
      <c r="AL1261" s="26"/>
      <c r="AM1261" s="26"/>
      <c r="AN1261" s="26"/>
      <c r="AO1261" s="26"/>
      <c r="AP1261" s="26"/>
      <c r="AQ1261" s="81"/>
      <c r="AR1261" s="26"/>
      <c r="AS1261" s="26"/>
      <c r="AT1261" s="26"/>
      <c r="AU1261" s="26"/>
      <c r="AV1261" s="26"/>
      <c r="AW1261" s="26"/>
      <c r="AX1261" s="23"/>
      <c r="AY1261" s="23"/>
      <c r="AZ1261" s="23"/>
      <c r="BA1261" s="23"/>
      <c r="BB1261" s="27"/>
      <c r="BC1261" s="28"/>
    </row>
    <row r="1262" spans="1:55" s="25" customFormat="1" ht="15">
      <c r="A1262" s="221"/>
      <c r="B1262" s="221"/>
      <c r="C1262" s="24"/>
      <c r="D1262" s="24"/>
      <c r="E1262" s="100"/>
      <c r="F1262" s="25" t="str">
        <f>IFERROR(VLOOKUP(E1262,Wedstrijdlocaties!B:E,4,FALSE),"")</f>
        <v/>
      </c>
      <c r="G1262" s="114"/>
      <c r="H1262" s="23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04"/>
      <c r="AA1262" s="26"/>
      <c r="AB1262" s="26"/>
      <c r="AC1262" s="26"/>
      <c r="AD1262" s="81"/>
      <c r="AE1262" s="26"/>
      <c r="AF1262" s="26"/>
      <c r="AG1262" s="26"/>
      <c r="AH1262" s="26"/>
      <c r="AI1262" s="26"/>
      <c r="AJ1262" s="26"/>
      <c r="AK1262" s="81"/>
      <c r="AL1262" s="26"/>
      <c r="AM1262" s="26"/>
      <c r="AN1262" s="26"/>
      <c r="AO1262" s="26"/>
      <c r="AP1262" s="26"/>
      <c r="AQ1262" s="81"/>
      <c r="AR1262" s="26"/>
      <c r="AS1262" s="26"/>
      <c r="AT1262" s="26"/>
      <c r="AU1262" s="26"/>
      <c r="AV1262" s="26"/>
      <c r="AW1262" s="26"/>
      <c r="AX1262" s="23"/>
      <c r="AY1262" s="23"/>
      <c r="AZ1262" s="23"/>
      <c r="BA1262" s="23"/>
      <c r="BB1262" s="27"/>
      <c r="BC1262" s="28"/>
    </row>
    <row r="1263" spans="1:55" s="25" customFormat="1" ht="15">
      <c r="A1263" s="221"/>
      <c r="B1263" s="221"/>
      <c r="C1263" s="24"/>
      <c r="D1263" s="24"/>
      <c r="E1263" s="100"/>
      <c r="F1263" s="25" t="str">
        <f>IFERROR(VLOOKUP(E1263,Wedstrijdlocaties!B:E,4,FALSE),"")</f>
        <v/>
      </c>
      <c r="G1263" s="114"/>
      <c r="H1263" s="23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04"/>
      <c r="AA1263" s="26"/>
      <c r="AB1263" s="26"/>
      <c r="AC1263" s="26"/>
      <c r="AD1263" s="81"/>
      <c r="AE1263" s="26"/>
      <c r="AF1263" s="26"/>
      <c r="AG1263" s="26"/>
      <c r="AH1263" s="26"/>
      <c r="AI1263" s="26"/>
      <c r="AJ1263" s="26"/>
      <c r="AK1263" s="81"/>
      <c r="AL1263" s="26"/>
      <c r="AM1263" s="26"/>
      <c r="AN1263" s="26"/>
      <c r="AO1263" s="26"/>
      <c r="AP1263" s="26"/>
      <c r="AQ1263" s="81"/>
      <c r="AR1263" s="26"/>
      <c r="AS1263" s="26"/>
      <c r="AT1263" s="26"/>
      <c r="AU1263" s="26"/>
      <c r="AV1263" s="26"/>
      <c r="AW1263" s="26"/>
      <c r="AX1263" s="23"/>
      <c r="AY1263" s="23"/>
      <c r="AZ1263" s="23"/>
      <c r="BA1263" s="23"/>
      <c r="BB1263" s="27"/>
      <c r="BC1263" s="28"/>
    </row>
    <row r="1264" spans="1:55" s="25" customFormat="1" ht="15">
      <c r="A1264" s="221"/>
      <c r="B1264" s="221"/>
      <c r="C1264" s="24"/>
      <c r="D1264" s="24"/>
      <c r="E1264" s="100"/>
      <c r="F1264" s="25" t="str">
        <f>IFERROR(VLOOKUP(E1264,Wedstrijdlocaties!B:E,4,FALSE),"")</f>
        <v/>
      </c>
      <c r="G1264" s="114"/>
      <c r="H1264" s="23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04"/>
      <c r="AA1264" s="26"/>
      <c r="AB1264" s="26"/>
      <c r="AC1264" s="26"/>
      <c r="AD1264" s="81"/>
      <c r="AE1264" s="26"/>
      <c r="AF1264" s="26"/>
      <c r="AG1264" s="26"/>
      <c r="AH1264" s="26"/>
      <c r="AI1264" s="26"/>
      <c r="AJ1264" s="26"/>
      <c r="AK1264" s="81"/>
      <c r="AL1264" s="26"/>
      <c r="AM1264" s="26"/>
      <c r="AN1264" s="26"/>
      <c r="AO1264" s="26"/>
      <c r="AP1264" s="26"/>
      <c r="AQ1264" s="81"/>
      <c r="AR1264" s="26"/>
      <c r="AS1264" s="26"/>
      <c r="AT1264" s="26"/>
      <c r="AU1264" s="26"/>
      <c r="AV1264" s="26"/>
      <c r="AW1264" s="26"/>
      <c r="AX1264" s="23"/>
      <c r="AY1264" s="23"/>
      <c r="AZ1264" s="23"/>
      <c r="BA1264" s="23"/>
      <c r="BB1264" s="27"/>
      <c r="BC1264" s="28"/>
    </row>
    <row r="1265" spans="1:55" s="25" customFormat="1" ht="15">
      <c r="A1265" s="221"/>
      <c r="B1265" s="221"/>
      <c r="C1265" s="24"/>
      <c r="D1265" s="24"/>
      <c r="E1265" s="100"/>
      <c r="F1265" s="25" t="str">
        <f>IFERROR(VLOOKUP(E1265,Wedstrijdlocaties!B:E,4,FALSE),"")</f>
        <v/>
      </c>
      <c r="G1265" s="114"/>
      <c r="H1265" s="23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04"/>
      <c r="AA1265" s="26"/>
      <c r="AB1265" s="26"/>
      <c r="AC1265" s="26"/>
      <c r="AD1265" s="81"/>
      <c r="AE1265" s="26"/>
      <c r="AF1265" s="26"/>
      <c r="AG1265" s="26"/>
      <c r="AH1265" s="26"/>
      <c r="AI1265" s="26"/>
      <c r="AJ1265" s="26"/>
      <c r="AK1265" s="81"/>
      <c r="AL1265" s="26"/>
      <c r="AM1265" s="26"/>
      <c r="AN1265" s="26"/>
      <c r="AO1265" s="26"/>
      <c r="AP1265" s="26"/>
      <c r="AQ1265" s="81"/>
      <c r="AR1265" s="26"/>
      <c r="AS1265" s="26"/>
      <c r="AT1265" s="26"/>
      <c r="AU1265" s="26"/>
      <c r="AV1265" s="26"/>
      <c r="AW1265" s="26"/>
      <c r="AX1265" s="23"/>
      <c r="AY1265" s="23"/>
      <c r="AZ1265" s="23"/>
      <c r="BA1265" s="23"/>
      <c r="BB1265" s="27"/>
      <c r="BC1265" s="28"/>
    </row>
    <row r="1266" spans="1:55" s="25" customFormat="1" ht="15">
      <c r="A1266" s="221"/>
      <c r="B1266" s="221"/>
      <c r="C1266" s="24"/>
      <c r="D1266" s="24"/>
      <c r="E1266" s="100"/>
      <c r="F1266" s="25" t="str">
        <f>IFERROR(VLOOKUP(E1266,Wedstrijdlocaties!B:E,4,FALSE),"")</f>
        <v/>
      </c>
      <c r="G1266" s="114"/>
      <c r="H1266" s="23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04"/>
      <c r="AA1266" s="26"/>
      <c r="AB1266" s="26"/>
      <c r="AC1266" s="26"/>
      <c r="AD1266" s="81"/>
      <c r="AE1266" s="26"/>
      <c r="AF1266" s="26"/>
      <c r="AG1266" s="26"/>
      <c r="AH1266" s="26"/>
      <c r="AI1266" s="26"/>
      <c r="AJ1266" s="26"/>
      <c r="AK1266" s="81"/>
      <c r="AL1266" s="26"/>
      <c r="AM1266" s="26"/>
      <c r="AN1266" s="26"/>
      <c r="AO1266" s="26"/>
      <c r="AP1266" s="26"/>
      <c r="AQ1266" s="81"/>
      <c r="AR1266" s="26"/>
      <c r="AS1266" s="26"/>
      <c r="AT1266" s="26"/>
      <c r="AU1266" s="26"/>
      <c r="AV1266" s="26"/>
      <c r="AW1266" s="26"/>
      <c r="AX1266" s="23"/>
      <c r="AY1266" s="23"/>
      <c r="AZ1266" s="23"/>
      <c r="BA1266" s="23"/>
      <c r="BB1266" s="27"/>
      <c r="BC1266" s="28"/>
    </row>
    <row r="1267" spans="1:55" s="25" customFormat="1" ht="15">
      <c r="A1267" s="221"/>
      <c r="B1267" s="221"/>
      <c r="C1267" s="24"/>
      <c r="D1267" s="24"/>
      <c r="E1267" s="100"/>
      <c r="F1267" s="25" t="str">
        <f>IFERROR(VLOOKUP(E1267,Wedstrijdlocaties!B:E,4,FALSE),"")</f>
        <v/>
      </c>
      <c r="G1267" s="114"/>
      <c r="H1267" s="23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04"/>
      <c r="AA1267" s="26"/>
      <c r="AB1267" s="26"/>
      <c r="AC1267" s="26"/>
      <c r="AD1267" s="81"/>
      <c r="AE1267" s="26"/>
      <c r="AF1267" s="26"/>
      <c r="AG1267" s="26"/>
      <c r="AH1267" s="26"/>
      <c r="AI1267" s="26"/>
      <c r="AJ1267" s="26"/>
      <c r="AK1267" s="81"/>
      <c r="AL1267" s="26"/>
      <c r="AM1267" s="26"/>
      <c r="AN1267" s="26"/>
      <c r="AO1267" s="26"/>
      <c r="AP1267" s="26"/>
      <c r="AQ1267" s="81"/>
      <c r="AR1267" s="26"/>
      <c r="AS1267" s="26"/>
      <c r="AT1267" s="26"/>
      <c r="AU1267" s="26"/>
      <c r="AV1267" s="26"/>
      <c r="AW1267" s="26"/>
      <c r="AX1267" s="23"/>
      <c r="AY1267" s="23"/>
      <c r="AZ1267" s="23"/>
      <c r="BA1267" s="23"/>
      <c r="BB1267" s="27"/>
      <c r="BC1267" s="28"/>
    </row>
    <row r="1268" spans="1:55" s="25" customFormat="1" ht="15">
      <c r="A1268" s="221"/>
      <c r="B1268" s="221"/>
      <c r="C1268" s="24"/>
      <c r="D1268" s="24"/>
      <c r="E1268" s="100"/>
      <c r="F1268" s="25" t="str">
        <f>IFERROR(VLOOKUP(E1268,Wedstrijdlocaties!B:E,4,FALSE),"")</f>
        <v/>
      </c>
      <c r="G1268" s="114"/>
      <c r="H1268" s="23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04"/>
      <c r="AA1268" s="26"/>
      <c r="AB1268" s="26"/>
      <c r="AC1268" s="26"/>
      <c r="AD1268" s="81"/>
      <c r="AE1268" s="26"/>
      <c r="AF1268" s="26"/>
      <c r="AG1268" s="26"/>
      <c r="AH1268" s="26"/>
      <c r="AI1268" s="26"/>
      <c r="AJ1268" s="26"/>
      <c r="AK1268" s="81"/>
      <c r="AL1268" s="26"/>
      <c r="AM1268" s="26"/>
      <c r="AN1268" s="26"/>
      <c r="AO1268" s="26"/>
      <c r="AP1268" s="26"/>
      <c r="AQ1268" s="81"/>
      <c r="AR1268" s="26"/>
      <c r="AS1268" s="26"/>
      <c r="AT1268" s="26"/>
      <c r="AU1268" s="26"/>
      <c r="AV1268" s="26"/>
      <c r="AW1268" s="26"/>
      <c r="AX1268" s="23"/>
      <c r="AY1268" s="23"/>
      <c r="AZ1268" s="23"/>
      <c r="BA1268" s="23"/>
      <c r="BB1268" s="27"/>
      <c r="BC1268" s="28"/>
    </row>
    <row r="1269" spans="1:55" s="25" customFormat="1" ht="15">
      <c r="A1269" s="221"/>
      <c r="B1269" s="221"/>
      <c r="C1269" s="24"/>
      <c r="D1269" s="24"/>
      <c r="E1269" s="100"/>
      <c r="F1269" s="25" t="str">
        <f>IFERROR(VLOOKUP(E1269,Wedstrijdlocaties!B:E,4,FALSE),"")</f>
        <v/>
      </c>
      <c r="G1269" s="114"/>
      <c r="H1269" s="23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04"/>
      <c r="AA1269" s="26"/>
      <c r="AB1269" s="26"/>
      <c r="AC1269" s="26"/>
      <c r="AD1269" s="81"/>
      <c r="AE1269" s="26"/>
      <c r="AF1269" s="26"/>
      <c r="AG1269" s="26"/>
      <c r="AH1269" s="26"/>
      <c r="AI1269" s="26"/>
      <c r="AJ1269" s="26"/>
      <c r="AK1269" s="81"/>
      <c r="AL1269" s="26"/>
      <c r="AM1269" s="26"/>
      <c r="AN1269" s="26"/>
      <c r="AO1269" s="26"/>
      <c r="AP1269" s="26"/>
      <c r="AQ1269" s="81"/>
      <c r="AR1269" s="26"/>
      <c r="AS1269" s="26"/>
      <c r="AT1269" s="26"/>
      <c r="AU1269" s="26"/>
      <c r="AV1269" s="26"/>
      <c r="AW1269" s="26"/>
      <c r="AX1269" s="23"/>
      <c r="AY1269" s="23"/>
      <c r="AZ1269" s="23"/>
      <c r="BA1269" s="23"/>
      <c r="BB1269" s="27"/>
      <c r="BC1269" s="28"/>
    </row>
    <row r="1270" spans="1:55" s="25" customFormat="1" ht="15">
      <c r="A1270" s="221"/>
      <c r="B1270" s="221"/>
      <c r="C1270" s="24"/>
      <c r="D1270" s="24"/>
      <c r="E1270" s="100"/>
      <c r="F1270" s="25" t="str">
        <f>IFERROR(VLOOKUP(E1270,Wedstrijdlocaties!B:E,4,FALSE),"")</f>
        <v/>
      </c>
      <c r="G1270" s="114"/>
      <c r="H1270" s="23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04"/>
      <c r="AA1270" s="26"/>
      <c r="AB1270" s="26"/>
      <c r="AC1270" s="26"/>
      <c r="AD1270" s="81"/>
      <c r="AE1270" s="26"/>
      <c r="AF1270" s="26"/>
      <c r="AG1270" s="26"/>
      <c r="AH1270" s="26"/>
      <c r="AI1270" s="26"/>
      <c r="AJ1270" s="26"/>
      <c r="AK1270" s="81"/>
      <c r="AL1270" s="26"/>
      <c r="AM1270" s="26"/>
      <c r="AN1270" s="26"/>
      <c r="AO1270" s="26"/>
      <c r="AP1270" s="26"/>
      <c r="AQ1270" s="81"/>
      <c r="AR1270" s="26"/>
      <c r="AS1270" s="26"/>
      <c r="AT1270" s="26"/>
      <c r="AU1270" s="26"/>
      <c r="AV1270" s="26"/>
      <c r="AW1270" s="26"/>
      <c r="AX1270" s="23"/>
      <c r="AY1270" s="23"/>
      <c r="AZ1270" s="23"/>
      <c r="BA1270" s="23"/>
      <c r="BB1270" s="27"/>
      <c r="BC1270" s="28"/>
    </row>
    <row r="1271" spans="1:55" s="25" customFormat="1" ht="15">
      <c r="A1271" s="221"/>
      <c r="B1271" s="221"/>
      <c r="C1271" s="24"/>
      <c r="D1271" s="24"/>
      <c r="E1271" s="100"/>
      <c r="F1271" s="25" t="str">
        <f>IFERROR(VLOOKUP(E1271,Wedstrijdlocaties!B:E,4,FALSE),"")</f>
        <v/>
      </c>
      <c r="G1271" s="114"/>
      <c r="H1271" s="23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04"/>
      <c r="AA1271" s="26"/>
      <c r="AB1271" s="26"/>
      <c r="AC1271" s="26"/>
      <c r="AD1271" s="81"/>
      <c r="AE1271" s="26"/>
      <c r="AF1271" s="26"/>
      <c r="AG1271" s="26"/>
      <c r="AH1271" s="26"/>
      <c r="AI1271" s="26"/>
      <c r="AJ1271" s="26"/>
      <c r="AK1271" s="81"/>
      <c r="AL1271" s="26"/>
      <c r="AM1271" s="26"/>
      <c r="AN1271" s="26"/>
      <c r="AO1271" s="26"/>
      <c r="AP1271" s="26"/>
      <c r="AQ1271" s="81"/>
      <c r="AR1271" s="26"/>
      <c r="AS1271" s="26"/>
      <c r="AT1271" s="26"/>
      <c r="AU1271" s="26"/>
      <c r="AV1271" s="26"/>
      <c r="AW1271" s="26"/>
      <c r="AX1271" s="23"/>
      <c r="AY1271" s="23"/>
      <c r="AZ1271" s="23"/>
      <c r="BA1271" s="23"/>
      <c r="BB1271" s="27"/>
      <c r="BC1271" s="28"/>
    </row>
    <row r="1272" spans="1:55" s="25" customFormat="1" ht="15">
      <c r="A1272" s="221"/>
      <c r="B1272" s="221"/>
      <c r="C1272" s="24"/>
      <c r="D1272" s="24"/>
      <c r="E1272" s="100"/>
      <c r="F1272" s="25" t="str">
        <f>IFERROR(VLOOKUP(E1272,Wedstrijdlocaties!B:E,4,FALSE),"")</f>
        <v/>
      </c>
      <c r="G1272" s="114"/>
      <c r="H1272" s="23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04"/>
      <c r="AA1272" s="26"/>
      <c r="AB1272" s="26"/>
      <c r="AC1272" s="26"/>
      <c r="AD1272" s="81"/>
      <c r="AE1272" s="26"/>
      <c r="AF1272" s="26"/>
      <c r="AG1272" s="26"/>
      <c r="AH1272" s="26"/>
      <c r="AI1272" s="26"/>
      <c r="AJ1272" s="26"/>
      <c r="AK1272" s="81"/>
      <c r="AL1272" s="26"/>
      <c r="AM1272" s="26"/>
      <c r="AN1272" s="26"/>
      <c r="AO1272" s="26"/>
      <c r="AP1272" s="26"/>
      <c r="AQ1272" s="81"/>
      <c r="AR1272" s="26"/>
      <c r="AS1272" s="26"/>
      <c r="AT1272" s="26"/>
      <c r="AU1272" s="26"/>
      <c r="AV1272" s="26"/>
      <c r="AW1272" s="26"/>
      <c r="AX1272" s="23"/>
      <c r="AY1272" s="23"/>
      <c r="AZ1272" s="23"/>
      <c r="BA1272" s="23"/>
      <c r="BB1272" s="27"/>
      <c r="BC1272" s="28"/>
    </row>
    <row r="1273" spans="1:55" s="25" customFormat="1" ht="15">
      <c r="A1273" s="221"/>
      <c r="B1273" s="221"/>
      <c r="C1273" s="24"/>
      <c r="D1273" s="24"/>
      <c r="E1273" s="100"/>
      <c r="F1273" s="25" t="str">
        <f>IFERROR(VLOOKUP(E1273,Wedstrijdlocaties!B:E,4,FALSE),"")</f>
        <v/>
      </c>
      <c r="G1273" s="114"/>
      <c r="H1273" s="23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04"/>
      <c r="AA1273" s="26"/>
      <c r="AB1273" s="26"/>
      <c r="AC1273" s="26"/>
      <c r="AD1273" s="81"/>
      <c r="AE1273" s="26"/>
      <c r="AF1273" s="26"/>
      <c r="AG1273" s="26"/>
      <c r="AH1273" s="26"/>
      <c r="AI1273" s="26"/>
      <c r="AJ1273" s="26"/>
      <c r="AK1273" s="81"/>
      <c r="AL1273" s="26"/>
      <c r="AM1273" s="26"/>
      <c r="AN1273" s="26"/>
      <c r="AO1273" s="26"/>
      <c r="AP1273" s="26"/>
      <c r="AQ1273" s="81"/>
      <c r="AR1273" s="26"/>
      <c r="AS1273" s="26"/>
      <c r="AT1273" s="26"/>
      <c r="AU1273" s="26"/>
      <c r="AV1273" s="26"/>
      <c r="AW1273" s="26"/>
      <c r="AX1273" s="23"/>
      <c r="AY1273" s="23"/>
      <c r="AZ1273" s="23"/>
      <c r="BA1273" s="23"/>
      <c r="BB1273" s="27"/>
      <c r="BC1273" s="28"/>
    </row>
    <row r="1274" spans="1:55" s="25" customFormat="1" ht="15">
      <c r="A1274" s="221"/>
      <c r="B1274" s="221"/>
      <c r="C1274" s="24"/>
      <c r="D1274" s="24"/>
      <c r="E1274" s="100"/>
      <c r="F1274" s="25" t="str">
        <f>IFERROR(VLOOKUP(E1274,Wedstrijdlocaties!B:E,4,FALSE),"")</f>
        <v/>
      </c>
      <c r="G1274" s="114"/>
      <c r="H1274" s="23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04"/>
      <c r="AA1274" s="26"/>
      <c r="AB1274" s="26"/>
      <c r="AC1274" s="26"/>
      <c r="AD1274" s="81"/>
      <c r="AE1274" s="26"/>
      <c r="AF1274" s="26"/>
      <c r="AG1274" s="26"/>
      <c r="AH1274" s="26"/>
      <c r="AI1274" s="26"/>
      <c r="AJ1274" s="26"/>
      <c r="AK1274" s="81"/>
      <c r="AL1274" s="26"/>
      <c r="AM1274" s="26"/>
      <c r="AN1274" s="26"/>
      <c r="AO1274" s="26"/>
      <c r="AP1274" s="26"/>
      <c r="AQ1274" s="81"/>
      <c r="AR1274" s="26"/>
      <c r="AS1274" s="26"/>
      <c r="AT1274" s="26"/>
      <c r="AU1274" s="26"/>
      <c r="AV1274" s="26"/>
      <c r="AW1274" s="26"/>
      <c r="AX1274" s="23"/>
      <c r="AY1274" s="23"/>
      <c r="AZ1274" s="23"/>
      <c r="BA1274" s="23"/>
      <c r="BB1274" s="27"/>
      <c r="BC1274" s="28"/>
    </row>
    <row r="1275" spans="1:55" s="25" customFormat="1" ht="15">
      <c r="A1275" s="221"/>
      <c r="B1275" s="221"/>
      <c r="C1275" s="24"/>
      <c r="D1275" s="24"/>
      <c r="E1275" s="100"/>
      <c r="F1275" s="25" t="str">
        <f>IFERROR(VLOOKUP(E1275,Wedstrijdlocaties!B:E,4,FALSE),"")</f>
        <v/>
      </c>
      <c r="G1275" s="114"/>
      <c r="H1275" s="23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04"/>
      <c r="AA1275" s="26"/>
      <c r="AB1275" s="26"/>
      <c r="AC1275" s="26"/>
      <c r="AD1275" s="81"/>
      <c r="AE1275" s="26"/>
      <c r="AF1275" s="26"/>
      <c r="AG1275" s="26"/>
      <c r="AH1275" s="26"/>
      <c r="AI1275" s="26"/>
      <c r="AJ1275" s="26"/>
      <c r="AK1275" s="81"/>
      <c r="AL1275" s="26"/>
      <c r="AM1275" s="26"/>
      <c r="AN1275" s="26"/>
      <c r="AO1275" s="26"/>
      <c r="AP1275" s="26"/>
      <c r="AQ1275" s="81"/>
      <c r="AR1275" s="26"/>
      <c r="AS1275" s="26"/>
      <c r="AT1275" s="26"/>
      <c r="AU1275" s="26"/>
      <c r="AV1275" s="26"/>
      <c r="AW1275" s="26"/>
      <c r="AX1275" s="23"/>
      <c r="AY1275" s="23"/>
      <c r="AZ1275" s="23"/>
      <c r="BA1275" s="23"/>
      <c r="BB1275" s="27"/>
      <c r="BC1275" s="28"/>
    </row>
    <row r="1276" spans="1:55" s="25" customFormat="1" ht="15">
      <c r="A1276" s="221"/>
      <c r="B1276" s="221"/>
      <c r="C1276" s="24"/>
      <c r="D1276" s="24"/>
      <c r="E1276" s="100"/>
      <c r="F1276" s="25" t="str">
        <f>IFERROR(VLOOKUP(E1276,Wedstrijdlocaties!B:E,4,FALSE),"")</f>
        <v/>
      </c>
      <c r="G1276" s="114"/>
      <c r="H1276" s="23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04"/>
      <c r="AA1276" s="26"/>
      <c r="AB1276" s="26"/>
      <c r="AC1276" s="26"/>
      <c r="AD1276" s="81"/>
      <c r="AE1276" s="26"/>
      <c r="AF1276" s="26"/>
      <c r="AG1276" s="26"/>
      <c r="AH1276" s="26"/>
      <c r="AI1276" s="26"/>
      <c r="AJ1276" s="26"/>
      <c r="AK1276" s="81"/>
      <c r="AL1276" s="26"/>
      <c r="AM1276" s="26"/>
      <c r="AN1276" s="26"/>
      <c r="AO1276" s="26"/>
      <c r="AP1276" s="26"/>
      <c r="AQ1276" s="81"/>
      <c r="AR1276" s="26"/>
      <c r="AS1276" s="26"/>
      <c r="AT1276" s="26"/>
      <c r="AU1276" s="26"/>
      <c r="AV1276" s="26"/>
      <c r="AW1276" s="26"/>
      <c r="AX1276" s="23"/>
      <c r="AY1276" s="23"/>
      <c r="AZ1276" s="23"/>
      <c r="BA1276" s="23"/>
      <c r="BB1276" s="27"/>
      <c r="BC1276" s="28"/>
    </row>
    <row r="1277" spans="1:55" s="25" customFormat="1" ht="15">
      <c r="A1277" s="221"/>
      <c r="B1277" s="221"/>
      <c r="C1277" s="24"/>
      <c r="D1277" s="24"/>
      <c r="E1277" s="100"/>
      <c r="F1277" s="25" t="str">
        <f>IFERROR(VLOOKUP(E1277,Wedstrijdlocaties!B:E,4,FALSE),"")</f>
        <v/>
      </c>
      <c r="G1277" s="114"/>
      <c r="H1277" s="23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04"/>
      <c r="AA1277" s="26"/>
      <c r="AB1277" s="26"/>
      <c r="AC1277" s="26"/>
      <c r="AD1277" s="81"/>
      <c r="AE1277" s="26"/>
      <c r="AF1277" s="26"/>
      <c r="AG1277" s="26"/>
      <c r="AH1277" s="26"/>
      <c r="AI1277" s="26"/>
      <c r="AJ1277" s="26"/>
      <c r="AK1277" s="81"/>
      <c r="AL1277" s="26"/>
      <c r="AM1277" s="26"/>
      <c r="AN1277" s="26"/>
      <c r="AO1277" s="26"/>
      <c r="AP1277" s="26"/>
      <c r="AQ1277" s="81"/>
      <c r="AR1277" s="26"/>
      <c r="AS1277" s="26"/>
      <c r="AT1277" s="26"/>
      <c r="AU1277" s="26"/>
      <c r="AV1277" s="26"/>
      <c r="AW1277" s="26"/>
      <c r="AX1277" s="23"/>
      <c r="AY1277" s="23"/>
      <c r="AZ1277" s="23"/>
      <c r="BA1277" s="23"/>
      <c r="BB1277" s="27"/>
      <c r="BC1277" s="28"/>
    </row>
    <row r="1278" spans="1:55" s="25" customFormat="1" ht="15">
      <c r="A1278" s="221"/>
      <c r="B1278" s="221"/>
      <c r="C1278" s="24"/>
      <c r="D1278" s="24"/>
      <c r="E1278" s="100"/>
      <c r="F1278" s="25" t="str">
        <f>IFERROR(VLOOKUP(E1278,Wedstrijdlocaties!B:E,4,FALSE),"")</f>
        <v/>
      </c>
      <c r="G1278" s="114"/>
      <c r="H1278" s="23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04"/>
      <c r="AA1278" s="26"/>
      <c r="AB1278" s="26"/>
      <c r="AC1278" s="26"/>
      <c r="AD1278" s="81"/>
      <c r="AE1278" s="26"/>
      <c r="AF1278" s="26"/>
      <c r="AG1278" s="26"/>
      <c r="AH1278" s="26"/>
      <c r="AI1278" s="26"/>
      <c r="AJ1278" s="26"/>
      <c r="AK1278" s="81"/>
      <c r="AL1278" s="26"/>
      <c r="AM1278" s="26"/>
      <c r="AN1278" s="26"/>
      <c r="AO1278" s="26"/>
      <c r="AP1278" s="26"/>
      <c r="AQ1278" s="81"/>
      <c r="AR1278" s="26"/>
      <c r="AS1278" s="26"/>
      <c r="AT1278" s="26"/>
      <c r="AU1278" s="26"/>
      <c r="AV1278" s="26"/>
      <c r="AW1278" s="26"/>
      <c r="AX1278" s="23"/>
      <c r="AY1278" s="23"/>
      <c r="AZ1278" s="23"/>
      <c r="BA1278" s="23"/>
      <c r="BB1278" s="27"/>
      <c r="BC1278" s="28"/>
    </row>
    <row r="1279" spans="1:55" s="25" customFormat="1" ht="15">
      <c r="A1279" s="221"/>
      <c r="B1279" s="221"/>
      <c r="C1279" s="24"/>
      <c r="D1279" s="24"/>
      <c r="E1279" s="100"/>
      <c r="F1279" s="25" t="str">
        <f>IFERROR(VLOOKUP(E1279,Wedstrijdlocaties!B:E,4,FALSE),"")</f>
        <v/>
      </c>
      <c r="G1279" s="114"/>
      <c r="H1279" s="23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04"/>
      <c r="AA1279" s="26"/>
      <c r="AB1279" s="26"/>
      <c r="AC1279" s="26"/>
      <c r="AD1279" s="81"/>
      <c r="AE1279" s="26"/>
      <c r="AF1279" s="26"/>
      <c r="AG1279" s="26"/>
      <c r="AH1279" s="26"/>
      <c r="AI1279" s="26"/>
      <c r="AJ1279" s="26"/>
      <c r="AK1279" s="81"/>
      <c r="AL1279" s="26"/>
      <c r="AM1279" s="26"/>
      <c r="AN1279" s="26"/>
      <c r="AO1279" s="26"/>
      <c r="AP1279" s="26"/>
      <c r="AQ1279" s="81"/>
      <c r="AR1279" s="26"/>
      <c r="AS1279" s="26"/>
      <c r="AT1279" s="26"/>
      <c r="AU1279" s="26"/>
      <c r="AV1279" s="26"/>
      <c r="AW1279" s="26"/>
      <c r="AX1279" s="23"/>
      <c r="AY1279" s="23"/>
      <c r="AZ1279" s="23"/>
      <c r="BA1279" s="23"/>
      <c r="BB1279" s="27"/>
      <c r="BC1279" s="28"/>
    </row>
    <row r="1280" spans="1:55" s="25" customFormat="1" ht="15">
      <c r="A1280" s="221"/>
      <c r="B1280" s="221"/>
      <c r="C1280" s="24"/>
      <c r="D1280" s="24"/>
      <c r="E1280" s="100"/>
      <c r="F1280" s="25" t="str">
        <f>IFERROR(VLOOKUP(E1280,Wedstrijdlocaties!B:E,4,FALSE),"")</f>
        <v/>
      </c>
      <c r="G1280" s="114"/>
      <c r="H1280" s="23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04"/>
      <c r="AA1280" s="26"/>
      <c r="AB1280" s="26"/>
      <c r="AC1280" s="26"/>
      <c r="AD1280" s="81"/>
      <c r="AE1280" s="26"/>
      <c r="AF1280" s="26"/>
      <c r="AG1280" s="26"/>
      <c r="AH1280" s="26"/>
      <c r="AI1280" s="26"/>
      <c r="AJ1280" s="26"/>
      <c r="AK1280" s="81"/>
      <c r="AL1280" s="26"/>
      <c r="AM1280" s="26"/>
      <c r="AN1280" s="26"/>
      <c r="AO1280" s="26"/>
      <c r="AP1280" s="26"/>
      <c r="AQ1280" s="81"/>
      <c r="AR1280" s="26"/>
      <c r="AS1280" s="26"/>
      <c r="AT1280" s="26"/>
      <c r="AU1280" s="26"/>
      <c r="AV1280" s="26"/>
      <c r="AW1280" s="26"/>
      <c r="AX1280" s="23"/>
      <c r="AY1280" s="23"/>
      <c r="AZ1280" s="23"/>
      <c r="BA1280" s="23"/>
      <c r="BB1280" s="27"/>
      <c r="BC1280" s="28"/>
    </row>
    <row r="1281" spans="1:55" s="25" customFormat="1" ht="15">
      <c r="A1281" s="221"/>
      <c r="B1281" s="221"/>
      <c r="C1281" s="24"/>
      <c r="D1281" s="24"/>
      <c r="E1281" s="100"/>
      <c r="F1281" s="25" t="str">
        <f>IFERROR(VLOOKUP(E1281,Wedstrijdlocaties!B:E,4,FALSE),"")</f>
        <v/>
      </c>
      <c r="G1281" s="114"/>
      <c r="H1281" s="23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04"/>
      <c r="AA1281" s="26"/>
      <c r="AB1281" s="26"/>
      <c r="AC1281" s="26"/>
      <c r="AD1281" s="81"/>
      <c r="AE1281" s="26"/>
      <c r="AF1281" s="26"/>
      <c r="AG1281" s="26"/>
      <c r="AH1281" s="26"/>
      <c r="AI1281" s="26"/>
      <c r="AJ1281" s="26"/>
      <c r="AK1281" s="81"/>
      <c r="AL1281" s="26"/>
      <c r="AM1281" s="26"/>
      <c r="AN1281" s="26"/>
      <c r="AO1281" s="26"/>
      <c r="AP1281" s="26"/>
      <c r="AQ1281" s="81"/>
      <c r="AR1281" s="26"/>
      <c r="AS1281" s="26"/>
      <c r="AT1281" s="26"/>
      <c r="AU1281" s="26"/>
      <c r="AV1281" s="26"/>
      <c r="AW1281" s="26"/>
      <c r="AX1281" s="23"/>
      <c r="AY1281" s="23"/>
      <c r="AZ1281" s="23"/>
      <c r="BA1281" s="23"/>
      <c r="BB1281" s="27"/>
      <c r="BC1281" s="28"/>
    </row>
    <row r="1282" spans="1:55" s="25" customFormat="1" ht="15">
      <c r="A1282" s="221"/>
      <c r="B1282" s="221"/>
      <c r="C1282" s="24"/>
      <c r="D1282" s="24"/>
      <c r="E1282" s="100"/>
      <c r="F1282" s="25" t="str">
        <f>IFERROR(VLOOKUP(E1282,Wedstrijdlocaties!B:E,4,FALSE),"")</f>
        <v/>
      </c>
      <c r="G1282" s="114"/>
      <c r="H1282" s="23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04"/>
      <c r="AA1282" s="26"/>
      <c r="AB1282" s="26"/>
      <c r="AC1282" s="26"/>
      <c r="AD1282" s="81"/>
      <c r="AE1282" s="26"/>
      <c r="AF1282" s="26"/>
      <c r="AG1282" s="26"/>
      <c r="AH1282" s="26"/>
      <c r="AI1282" s="26"/>
      <c r="AJ1282" s="26"/>
      <c r="AK1282" s="81"/>
      <c r="AL1282" s="26"/>
      <c r="AM1282" s="26"/>
      <c r="AN1282" s="26"/>
      <c r="AO1282" s="26"/>
      <c r="AP1282" s="26"/>
      <c r="AQ1282" s="81"/>
      <c r="AR1282" s="26"/>
      <c r="AS1282" s="26"/>
      <c r="AT1282" s="26"/>
      <c r="AU1282" s="26"/>
      <c r="AV1282" s="26"/>
      <c r="AW1282" s="26"/>
      <c r="AX1282" s="23"/>
      <c r="AY1282" s="23"/>
      <c r="AZ1282" s="23"/>
      <c r="BA1282" s="23"/>
      <c r="BB1282" s="27"/>
      <c r="BC1282" s="28"/>
    </row>
    <row r="1283" spans="1:55" s="25" customFormat="1" ht="15">
      <c r="A1283" s="221"/>
      <c r="B1283" s="221"/>
      <c r="C1283" s="24"/>
      <c r="D1283" s="24"/>
      <c r="E1283" s="100"/>
      <c r="F1283" s="25" t="str">
        <f>IFERROR(VLOOKUP(E1283,Wedstrijdlocaties!B:E,4,FALSE),"")</f>
        <v/>
      </c>
      <c r="G1283" s="114"/>
      <c r="H1283" s="23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04"/>
      <c r="AA1283" s="26"/>
      <c r="AB1283" s="26"/>
      <c r="AC1283" s="26"/>
      <c r="AD1283" s="81"/>
      <c r="AE1283" s="26"/>
      <c r="AF1283" s="26"/>
      <c r="AG1283" s="26"/>
      <c r="AH1283" s="26"/>
      <c r="AI1283" s="26"/>
      <c r="AJ1283" s="26"/>
      <c r="AK1283" s="81"/>
      <c r="AL1283" s="26"/>
      <c r="AM1283" s="26"/>
      <c r="AN1283" s="26"/>
      <c r="AO1283" s="26"/>
      <c r="AP1283" s="26"/>
      <c r="AQ1283" s="81"/>
      <c r="AR1283" s="26"/>
      <c r="AS1283" s="26"/>
      <c r="AT1283" s="26"/>
      <c r="AU1283" s="26"/>
      <c r="AV1283" s="26"/>
      <c r="AW1283" s="26"/>
      <c r="AX1283" s="23"/>
      <c r="AY1283" s="23"/>
      <c r="AZ1283" s="23"/>
      <c r="BA1283" s="23"/>
      <c r="BB1283" s="27"/>
      <c r="BC1283" s="28"/>
    </row>
    <row r="1284" spans="1:55" s="25" customFormat="1" ht="15">
      <c r="A1284" s="221"/>
      <c r="B1284" s="221"/>
      <c r="C1284" s="24"/>
      <c r="D1284" s="24"/>
      <c r="E1284" s="100"/>
      <c r="F1284" s="25" t="str">
        <f>IFERROR(VLOOKUP(E1284,Wedstrijdlocaties!B:E,4,FALSE),"")</f>
        <v/>
      </c>
      <c r="G1284" s="114"/>
      <c r="H1284" s="23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04"/>
      <c r="AA1284" s="26"/>
      <c r="AB1284" s="26"/>
      <c r="AC1284" s="26"/>
      <c r="AD1284" s="81"/>
      <c r="AE1284" s="26"/>
      <c r="AF1284" s="26"/>
      <c r="AG1284" s="26"/>
      <c r="AH1284" s="26"/>
      <c r="AI1284" s="26"/>
      <c r="AJ1284" s="26"/>
      <c r="AK1284" s="81"/>
      <c r="AL1284" s="26"/>
      <c r="AM1284" s="26"/>
      <c r="AN1284" s="26"/>
      <c r="AO1284" s="26"/>
      <c r="AP1284" s="26"/>
      <c r="AQ1284" s="81"/>
      <c r="AR1284" s="26"/>
      <c r="AS1284" s="26"/>
      <c r="AT1284" s="26"/>
      <c r="AU1284" s="26"/>
      <c r="AV1284" s="26"/>
      <c r="AW1284" s="26"/>
      <c r="AX1284" s="23"/>
      <c r="AY1284" s="23"/>
      <c r="AZ1284" s="23"/>
      <c r="BA1284" s="23"/>
      <c r="BB1284" s="27"/>
      <c r="BC1284" s="28"/>
    </row>
    <row r="1285" spans="1:55" s="25" customFormat="1" ht="15">
      <c r="A1285" s="221"/>
      <c r="B1285" s="221"/>
      <c r="C1285" s="24"/>
      <c r="D1285" s="24"/>
      <c r="E1285" s="100"/>
      <c r="F1285" s="25" t="str">
        <f>IFERROR(VLOOKUP(E1285,Wedstrijdlocaties!B:E,4,FALSE),"")</f>
        <v/>
      </c>
      <c r="G1285" s="114"/>
      <c r="H1285" s="23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04"/>
      <c r="AA1285" s="26"/>
      <c r="AB1285" s="26"/>
      <c r="AC1285" s="26"/>
      <c r="AD1285" s="81"/>
      <c r="AE1285" s="26"/>
      <c r="AF1285" s="26"/>
      <c r="AG1285" s="26"/>
      <c r="AH1285" s="26"/>
      <c r="AI1285" s="26"/>
      <c r="AJ1285" s="26"/>
      <c r="AK1285" s="81"/>
      <c r="AL1285" s="26"/>
      <c r="AM1285" s="26"/>
      <c r="AN1285" s="26"/>
      <c r="AO1285" s="26"/>
      <c r="AP1285" s="26"/>
      <c r="AQ1285" s="81"/>
      <c r="AR1285" s="26"/>
      <c r="AS1285" s="26"/>
      <c r="AT1285" s="26"/>
      <c r="AU1285" s="26"/>
      <c r="AV1285" s="26"/>
      <c r="AW1285" s="26"/>
      <c r="AX1285" s="23"/>
      <c r="AY1285" s="23"/>
      <c r="AZ1285" s="23"/>
      <c r="BA1285" s="23"/>
      <c r="BB1285" s="27"/>
      <c r="BC1285" s="28"/>
    </row>
    <row r="1286" spans="1:55" s="25" customFormat="1" ht="15">
      <c r="A1286" s="221"/>
      <c r="B1286" s="221"/>
      <c r="C1286" s="24"/>
      <c r="D1286" s="24"/>
      <c r="E1286" s="100"/>
      <c r="F1286" s="25" t="str">
        <f>IFERROR(VLOOKUP(E1286,Wedstrijdlocaties!B:E,4,FALSE),"")</f>
        <v/>
      </c>
      <c r="G1286" s="114"/>
      <c r="H1286" s="23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04"/>
      <c r="AA1286" s="26"/>
      <c r="AB1286" s="26"/>
      <c r="AC1286" s="26"/>
      <c r="AD1286" s="81"/>
      <c r="AE1286" s="26"/>
      <c r="AF1286" s="26"/>
      <c r="AG1286" s="26"/>
      <c r="AH1286" s="26"/>
      <c r="AI1286" s="26"/>
      <c r="AJ1286" s="26"/>
      <c r="AK1286" s="81"/>
      <c r="AL1286" s="26"/>
      <c r="AM1286" s="26"/>
      <c r="AN1286" s="26"/>
      <c r="AO1286" s="26"/>
      <c r="AP1286" s="26"/>
      <c r="AQ1286" s="81"/>
      <c r="AR1286" s="26"/>
      <c r="AS1286" s="26"/>
      <c r="AT1286" s="26"/>
      <c r="AU1286" s="26"/>
      <c r="AV1286" s="26"/>
      <c r="AW1286" s="26"/>
      <c r="AX1286" s="23"/>
      <c r="AY1286" s="23"/>
      <c r="AZ1286" s="23"/>
      <c r="BA1286" s="23"/>
      <c r="BB1286" s="27"/>
      <c r="BC1286" s="28"/>
    </row>
    <row r="1287" spans="1:55" s="25" customFormat="1" ht="15">
      <c r="A1287" s="221"/>
      <c r="B1287" s="221"/>
      <c r="C1287" s="24"/>
      <c r="D1287" s="24"/>
      <c r="E1287" s="100"/>
      <c r="F1287" s="25" t="str">
        <f>IFERROR(VLOOKUP(E1287,Wedstrijdlocaties!B:E,4,FALSE),"")</f>
        <v/>
      </c>
      <c r="G1287" s="114"/>
      <c r="H1287" s="23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04"/>
      <c r="AA1287" s="26"/>
      <c r="AB1287" s="26"/>
      <c r="AC1287" s="26"/>
      <c r="AD1287" s="81"/>
      <c r="AE1287" s="26"/>
      <c r="AF1287" s="26"/>
      <c r="AG1287" s="26"/>
      <c r="AH1287" s="26"/>
      <c r="AI1287" s="26"/>
      <c r="AJ1287" s="26"/>
      <c r="AK1287" s="81"/>
      <c r="AL1287" s="26"/>
      <c r="AM1287" s="26"/>
      <c r="AN1287" s="26"/>
      <c r="AO1287" s="26"/>
      <c r="AP1287" s="26"/>
      <c r="AQ1287" s="81"/>
      <c r="AR1287" s="26"/>
      <c r="AS1287" s="26"/>
      <c r="AT1287" s="26"/>
      <c r="AU1287" s="26"/>
      <c r="AV1287" s="26"/>
      <c r="AW1287" s="26"/>
      <c r="AX1287" s="23"/>
      <c r="AY1287" s="23"/>
      <c r="AZ1287" s="23"/>
      <c r="BA1287" s="23"/>
      <c r="BB1287" s="27"/>
      <c r="BC1287" s="28"/>
    </row>
    <row r="1288" spans="1:55" s="25" customFormat="1" ht="15">
      <c r="A1288" s="221"/>
      <c r="B1288" s="221"/>
      <c r="C1288" s="24"/>
      <c r="D1288" s="24"/>
      <c r="E1288" s="100"/>
      <c r="F1288" s="25" t="str">
        <f>IFERROR(VLOOKUP(E1288,Wedstrijdlocaties!B:E,4,FALSE),"")</f>
        <v/>
      </c>
      <c r="G1288" s="114"/>
      <c r="H1288" s="23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04"/>
      <c r="AA1288" s="26"/>
      <c r="AB1288" s="26"/>
      <c r="AC1288" s="26"/>
      <c r="AD1288" s="81"/>
      <c r="AE1288" s="26"/>
      <c r="AF1288" s="26"/>
      <c r="AG1288" s="26"/>
      <c r="AH1288" s="26"/>
      <c r="AI1288" s="26"/>
      <c r="AJ1288" s="26"/>
      <c r="AK1288" s="81"/>
      <c r="AL1288" s="26"/>
      <c r="AM1288" s="26"/>
      <c r="AN1288" s="26"/>
      <c r="AO1288" s="26"/>
      <c r="AP1288" s="26"/>
      <c r="AQ1288" s="81"/>
      <c r="AR1288" s="26"/>
      <c r="AS1288" s="26"/>
      <c r="AT1288" s="26"/>
      <c r="AU1288" s="26"/>
      <c r="AV1288" s="26"/>
      <c r="AW1288" s="26"/>
      <c r="AX1288" s="23"/>
      <c r="AY1288" s="23"/>
      <c r="AZ1288" s="23"/>
      <c r="BA1288" s="23"/>
      <c r="BB1288" s="27"/>
      <c r="BC1288" s="28"/>
    </row>
    <row r="1289" spans="1:55" s="25" customFormat="1" ht="15">
      <c r="A1289" s="221"/>
      <c r="B1289" s="221"/>
      <c r="C1289" s="24"/>
      <c r="D1289" s="24"/>
      <c r="E1289" s="100"/>
      <c r="F1289" s="25" t="str">
        <f>IFERROR(VLOOKUP(E1289,Wedstrijdlocaties!B:E,4,FALSE),"")</f>
        <v/>
      </c>
      <c r="G1289" s="114"/>
      <c r="H1289" s="23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04"/>
      <c r="AA1289" s="26"/>
      <c r="AB1289" s="26"/>
      <c r="AC1289" s="26"/>
      <c r="AD1289" s="81"/>
      <c r="AE1289" s="26"/>
      <c r="AF1289" s="26"/>
      <c r="AG1289" s="26"/>
      <c r="AH1289" s="26"/>
      <c r="AI1289" s="26"/>
      <c r="AJ1289" s="26"/>
      <c r="AK1289" s="81"/>
      <c r="AL1289" s="26"/>
      <c r="AM1289" s="26"/>
      <c r="AN1289" s="26"/>
      <c r="AO1289" s="26"/>
      <c r="AP1289" s="26"/>
      <c r="AQ1289" s="81"/>
      <c r="AR1289" s="26"/>
      <c r="AS1289" s="26"/>
      <c r="AT1289" s="26"/>
      <c r="AU1289" s="26"/>
      <c r="AV1289" s="26"/>
      <c r="AW1289" s="26"/>
      <c r="AX1289" s="23"/>
      <c r="AY1289" s="23"/>
      <c r="AZ1289" s="23"/>
      <c r="BA1289" s="23"/>
      <c r="BB1289" s="27"/>
      <c r="BC1289" s="28"/>
    </row>
    <row r="1290" spans="1:55" s="25" customFormat="1" ht="15">
      <c r="A1290" s="221"/>
      <c r="B1290" s="221"/>
      <c r="C1290" s="24"/>
      <c r="D1290" s="24"/>
      <c r="E1290" s="100"/>
      <c r="F1290" s="25" t="str">
        <f>IFERROR(VLOOKUP(E1290,Wedstrijdlocaties!B:E,4,FALSE),"")</f>
        <v/>
      </c>
      <c r="G1290" s="114"/>
      <c r="H1290" s="23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04"/>
      <c r="AA1290" s="26"/>
      <c r="AB1290" s="26"/>
      <c r="AC1290" s="26"/>
      <c r="AD1290" s="81"/>
      <c r="AE1290" s="26"/>
      <c r="AF1290" s="26"/>
      <c r="AG1290" s="26"/>
      <c r="AH1290" s="26"/>
      <c r="AI1290" s="26"/>
      <c r="AJ1290" s="26"/>
      <c r="AK1290" s="81"/>
      <c r="AL1290" s="26"/>
      <c r="AM1290" s="26"/>
      <c r="AN1290" s="26"/>
      <c r="AO1290" s="26"/>
      <c r="AP1290" s="26"/>
      <c r="AQ1290" s="81"/>
      <c r="AR1290" s="26"/>
      <c r="AS1290" s="26"/>
      <c r="AT1290" s="26"/>
      <c r="AU1290" s="26"/>
      <c r="AV1290" s="26"/>
      <c r="AW1290" s="26"/>
      <c r="AX1290" s="23"/>
      <c r="AY1290" s="23"/>
      <c r="AZ1290" s="23"/>
      <c r="BA1290" s="23"/>
      <c r="BB1290" s="27"/>
      <c r="BC1290" s="28"/>
    </row>
    <row r="1291" spans="1:55" s="25" customFormat="1" ht="15">
      <c r="A1291" s="221"/>
      <c r="B1291" s="221"/>
      <c r="C1291" s="24"/>
      <c r="D1291" s="24"/>
      <c r="E1291" s="100"/>
      <c r="F1291" s="25" t="str">
        <f>IFERROR(VLOOKUP(E1291,Wedstrijdlocaties!B:E,4,FALSE),"")</f>
        <v/>
      </c>
      <c r="G1291" s="114"/>
      <c r="H1291" s="23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04"/>
      <c r="AA1291" s="26"/>
      <c r="AB1291" s="26"/>
      <c r="AC1291" s="26"/>
      <c r="AD1291" s="81"/>
      <c r="AE1291" s="26"/>
      <c r="AF1291" s="26"/>
      <c r="AG1291" s="26"/>
      <c r="AH1291" s="26"/>
      <c r="AI1291" s="26"/>
      <c r="AJ1291" s="26"/>
      <c r="AK1291" s="81"/>
      <c r="AL1291" s="26"/>
      <c r="AM1291" s="26"/>
      <c r="AN1291" s="26"/>
      <c r="AO1291" s="26"/>
      <c r="AP1291" s="26"/>
      <c r="AQ1291" s="81"/>
      <c r="AR1291" s="26"/>
      <c r="AS1291" s="26"/>
      <c r="AT1291" s="26"/>
      <c r="AU1291" s="26"/>
      <c r="AV1291" s="26"/>
      <c r="AW1291" s="26"/>
      <c r="AX1291" s="23"/>
      <c r="AY1291" s="23"/>
      <c r="AZ1291" s="23"/>
      <c r="BA1291" s="23"/>
      <c r="BB1291" s="27"/>
      <c r="BC1291" s="28"/>
    </row>
    <row r="1292" spans="1:55" s="25" customFormat="1" ht="15">
      <c r="A1292" s="221"/>
      <c r="B1292" s="221"/>
      <c r="C1292" s="24"/>
      <c r="D1292" s="24"/>
      <c r="E1292" s="100"/>
      <c r="F1292" s="25" t="str">
        <f>IFERROR(VLOOKUP(E1292,Wedstrijdlocaties!B:E,4,FALSE),"")</f>
        <v/>
      </c>
      <c r="G1292" s="114"/>
      <c r="H1292" s="23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04"/>
      <c r="AA1292" s="26"/>
      <c r="AB1292" s="26"/>
      <c r="AC1292" s="26"/>
      <c r="AD1292" s="81"/>
      <c r="AE1292" s="26"/>
      <c r="AF1292" s="26"/>
      <c r="AG1292" s="26"/>
      <c r="AH1292" s="26"/>
      <c r="AI1292" s="26"/>
      <c r="AJ1292" s="26"/>
      <c r="AK1292" s="81"/>
      <c r="AL1292" s="26"/>
      <c r="AM1292" s="26"/>
      <c r="AN1292" s="26"/>
      <c r="AO1292" s="26"/>
      <c r="AP1292" s="26"/>
      <c r="AQ1292" s="81"/>
      <c r="AR1292" s="26"/>
      <c r="AS1292" s="26"/>
      <c r="AT1292" s="26"/>
      <c r="AU1292" s="26"/>
      <c r="AV1292" s="26"/>
      <c r="AW1292" s="26"/>
      <c r="AX1292" s="23"/>
      <c r="AY1292" s="23"/>
      <c r="AZ1292" s="23"/>
      <c r="BA1292" s="23"/>
      <c r="BB1292" s="27"/>
      <c r="BC1292" s="28"/>
    </row>
    <row r="1293" spans="1:55" s="25" customFormat="1" ht="15">
      <c r="A1293" s="221"/>
      <c r="B1293" s="221"/>
      <c r="C1293" s="24"/>
      <c r="D1293" s="24"/>
      <c r="E1293" s="100"/>
      <c r="F1293" s="25" t="str">
        <f>IFERROR(VLOOKUP(E1293,Wedstrijdlocaties!B:E,4,FALSE),"")</f>
        <v/>
      </c>
      <c r="G1293" s="114"/>
      <c r="H1293" s="23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04"/>
      <c r="AA1293" s="26"/>
      <c r="AB1293" s="26"/>
      <c r="AC1293" s="26"/>
      <c r="AD1293" s="81"/>
      <c r="AE1293" s="26"/>
      <c r="AF1293" s="26"/>
      <c r="AG1293" s="26"/>
      <c r="AH1293" s="26"/>
      <c r="AI1293" s="26"/>
      <c r="AJ1293" s="26"/>
      <c r="AK1293" s="81"/>
      <c r="AL1293" s="26"/>
      <c r="AM1293" s="26"/>
      <c r="AN1293" s="26"/>
      <c r="AO1293" s="26"/>
      <c r="AP1293" s="26"/>
      <c r="AQ1293" s="81"/>
      <c r="AR1293" s="26"/>
      <c r="AS1293" s="26"/>
      <c r="AT1293" s="26"/>
      <c r="AU1293" s="26"/>
      <c r="AV1293" s="26"/>
      <c r="AW1293" s="26"/>
      <c r="AX1293" s="23"/>
      <c r="AY1293" s="23"/>
      <c r="AZ1293" s="23"/>
      <c r="BA1293" s="23"/>
      <c r="BB1293" s="27"/>
      <c r="BC1293" s="28"/>
    </row>
    <row r="1294" spans="1:55" s="25" customFormat="1" ht="15">
      <c r="A1294" s="221"/>
      <c r="B1294" s="221"/>
      <c r="C1294" s="24"/>
      <c r="D1294" s="24"/>
      <c r="E1294" s="100"/>
      <c r="F1294" s="25" t="str">
        <f>IFERROR(VLOOKUP(E1294,Wedstrijdlocaties!B:E,4,FALSE),"")</f>
        <v/>
      </c>
      <c r="G1294" s="114"/>
      <c r="H1294" s="23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04"/>
      <c r="AA1294" s="26"/>
      <c r="AB1294" s="26"/>
      <c r="AC1294" s="26"/>
      <c r="AD1294" s="81"/>
      <c r="AE1294" s="26"/>
      <c r="AF1294" s="26"/>
      <c r="AG1294" s="26"/>
      <c r="AH1294" s="26"/>
      <c r="AI1294" s="26"/>
      <c r="AJ1294" s="26"/>
      <c r="AK1294" s="81"/>
      <c r="AL1294" s="26"/>
      <c r="AM1294" s="26"/>
      <c r="AN1294" s="26"/>
      <c r="AO1294" s="26"/>
      <c r="AP1294" s="26"/>
      <c r="AQ1294" s="81"/>
      <c r="AR1294" s="26"/>
      <c r="AS1294" s="26"/>
      <c r="AT1294" s="26"/>
      <c r="AU1294" s="26"/>
      <c r="AV1294" s="26"/>
      <c r="AW1294" s="26"/>
      <c r="AX1294" s="23"/>
      <c r="AY1294" s="23"/>
      <c r="AZ1294" s="23"/>
      <c r="BA1294" s="23"/>
      <c r="BB1294" s="27"/>
      <c r="BC1294" s="28"/>
    </row>
    <row r="1295" spans="1:55" s="25" customFormat="1" ht="15">
      <c r="A1295" s="221"/>
      <c r="B1295" s="221"/>
      <c r="C1295" s="24"/>
      <c r="D1295" s="24"/>
      <c r="E1295" s="100"/>
      <c r="F1295" s="25" t="str">
        <f>IFERROR(VLOOKUP(E1295,Wedstrijdlocaties!B:E,4,FALSE),"")</f>
        <v/>
      </c>
      <c r="G1295" s="114"/>
      <c r="H1295" s="23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04"/>
      <c r="AA1295" s="26"/>
      <c r="AB1295" s="26"/>
      <c r="AC1295" s="26"/>
      <c r="AD1295" s="81"/>
      <c r="AE1295" s="26"/>
      <c r="AF1295" s="26"/>
      <c r="AG1295" s="26"/>
      <c r="AH1295" s="26"/>
      <c r="AI1295" s="26"/>
      <c r="AJ1295" s="26"/>
      <c r="AK1295" s="81"/>
      <c r="AL1295" s="26"/>
      <c r="AM1295" s="26"/>
      <c r="AN1295" s="26"/>
      <c r="AO1295" s="26"/>
      <c r="AP1295" s="26"/>
      <c r="AQ1295" s="81"/>
      <c r="AR1295" s="26"/>
      <c r="AS1295" s="26"/>
      <c r="AT1295" s="26"/>
      <c r="AU1295" s="26"/>
      <c r="AV1295" s="26"/>
      <c r="AW1295" s="26"/>
      <c r="AX1295" s="23"/>
      <c r="AY1295" s="23"/>
      <c r="AZ1295" s="23"/>
      <c r="BA1295" s="23"/>
      <c r="BB1295" s="27"/>
      <c r="BC1295" s="28"/>
    </row>
    <row r="1296" spans="1:55" s="25" customFormat="1" ht="15">
      <c r="A1296" s="221"/>
      <c r="B1296" s="221"/>
      <c r="C1296" s="24"/>
      <c r="D1296" s="24"/>
      <c r="E1296" s="100"/>
      <c r="F1296" s="25" t="str">
        <f>IFERROR(VLOOKUP(E1296,Wedstrijdlocaties!B:E,4,FALSE),"")</f>
        <v/>
      </c>
      <c r="G1296" s="114"/>
      <c r="H1296" s="23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04"/>
      <c r="AA1296" s="26"/>
      <c r="AB1296" s="26"/>
      <c r="AC1296" s="26"/>
      <c r="AD1296" s="81"/>
      <c r="AE1296" s="26"/>
      <c r="AF1296" s="26"/>
      <c r="AG1296" s="26"/>
      <c r="AH1296" s="26"/>
      <c r="AI1296" s="26"/>
      <c r="AJ1296" s="26"/>
      <c r="AK1296" s="81"/>
      <c r="AL1296" s="26"/>
      <c r="AM1296" s="26"/>
      <c r="AN1296" s="26"/>
      <c r="AO1296" s="26"/>
      <c r="AP1296" s="26"/>
      <c r="AQ1296" s="81"/>
      <c r="AR1296" s="26"/>
      <c r="AS1296" s="26"/>
      <c r="AT1296" s="26"/>
      <c r="AU1296" s="26"/>
      <c r="AV1296" s="26"/>
      <c r="AW1296" s="26"/>
      <c r="AX1296" s="23"/>
      <c r="AY1296" s="23"/>
      <c r="AZ1296" s="23"/>
      <c r="BA1296" s="23"/>
      <c r="BB1296" s="27"/>
      <c r="BC1296" s="28"/>
    </row>
    <row r="1297" spans="1:55" s="25" customFormat="1" ht="15">
      <c r="A1297" s="221"/>
      <c r="B1297" s="221"/>
      <c r="C1297" s="24"/>
      <c r="D1297" s="24"/>
      <c r="E1297" s="100"/>
      <c r="F1297" s="25" t="str">
        <f>IFERROR(VLOOKUP(E1297,Wedstrijdlocaties!B:E,4,FALSE),"")</f>
        <v/>
      </c>
      <c r="G1297" s="114"/>
      <c r="H1297" s="23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04"/>
      <c r="AA1297" s="26"/>
      <c r="AB1297" s="26"/>
      <c r="AC1297" s="26"/>
      <c r="AD1297" s="81"/>
      <c r="AE1297" s="26"/>
      <c r="AF1297" s="26"/>
      <c r="AG1297" s="26"/>
      <c r="AH1297" s="26"/>
      <c r="AI1297" s="26"/>
      <c r="AJ1297" s="26"/>
      <c r="AK1297" s="81"/>
      <c r="AL1297" s="26"/>
      <c r="AM1297" s="26"/>
      <c r="AN1297" s="26"/>
      <c r="AO1297" s="26"/>
      <c r="AP1297" s="26"/>
      <c r="AQ1297" s="81"/>
      <c r="AR1297" s="26"/>
      <c r="AS1297" s="26"/>
      <c r="AT1297" s="26"/>
      <c r="AU1297" s="26"/>
      <c r="AV1297" s="26"/>
      <c r="AW1297" s="26"/>
      <c r="AX1297" s="23"/>
      <c r="AY1297" s="23"/>
      <c r="AZ1297" s="23"/>
      <c r="BA1297" s="23"/>
      <c r="BB1297" s="27"/>
      <c r="BC1297" s="28"/>
    </row>
    <row r="1298" spans="1:55" s="25" customFormat="1" ht="15">
      <c r="A1298" s="221"/>
      <c r="B1298" s="221"/>
      <c r="C1298" s="24"/>
      <c r="D1298" s="24"/>
      <c r="E1298" s="100"/>
      <c r="F1298" s="25" t="str">
        <f>IFERROR(VLOOKUP(E1298,Wedstrijdlocaties!B:E,4,FALSE),"")</f>
        <v/>
      </c>
      <c r="G1298" s="114"/>
      <c r="H1298" s="23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04"/>
      <c r="AA1298" s="26"/>
      <c r="AB1298" s="26"/>
      <c r="AC1298" s="26"/>
      <c r="AD1298" s="81"/>
      <c r="AE1298" s="26"/>
      <c r="AF1298" s="26"/>
      <c r="AG1298" s="26"/>
      <c r="AH1298" s="26"/>
      <c r="AI1298" s="26"/>
      <c r="AJ1298" s="26"/>
      <c r="AK1298" s="81"/>
      <c r="AL1298" s="26"/>
      <c r="AM1298" s="26"/>
      <c r="AN1298" s="26"/>
      <c r="AO1298" s="26"/>
      <c r="AP1298" s="26"/>
      <c r="AQ1298" s="81"/>
      <c r="AR1298" s="26"/>
      <c r="AS1298" s="26"/>
      <c r="AT1298" s="26"/>
      <c r="AU1298" s="26"/>
      <c r="AV1298" s="26"/>
      <c r="AW1298" s="26"/>
      <c r="AX1298" s="23"/>
      <c r="AY1298" s="23"/>
      <c r="AZ1298" s="23"/>
      <c r="BA1298" s="23"/>
      <c r="BB1298" s="27"/>
      <c r="BC1298" s="28"/>
    </row>
    <row r="1299" spans="1:55" s="25" customFormat="1" ht="15">
      <c r="A1299" s="221"/>
      <c r="B1299" s="221"/>
      <c r="C1299" s="24"/>
      <c r="D1299" s="24"/>
      <c r="E1299" s="100"/>
      <c r="F1299" s="25" t="str">
        <f>IFERROR(VLOOKUP(E1299,Wedstrijdlocaties!B:E,4,FALSE),"")</f>
        <v/>
      </c>
      <c r="G1299" s="114"/>
      <c r="H1299" s="23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04"/>
      <c r="AA1299" s="26"/>
      <c r="AB1299" s="26"/>
      <c r="AC1299" s="26"/>
      <c r="AD1299" s="81"/>
      <c r="AE1299" s="26"/>
      <c r="AF1299" s="26"/>
      <c r="AG1299" s="26"/>
      <c r="AH1299" s="26"/>
      <c r="AI1299" s="26"/>
      <c r="AJ1299" s="26"/>
      <c r="AK1299" s="81"/>
      <c r="AL1299" s="26"/>
      <c r="AM1299" s="26"/>
      <c r="AN1299" s="26"/>
      <c r="AO1299" s="26"/>
      <c r="AP1299" s="26"/>
      <c r="AQ1299" s="81"/>
      <c r="AR1299" s="26"/>
      <c r="AS1299" s="26"/>
      <c r="AT1299" s="26"/>
      <c r="AU1299" s="26"/>
      <c r="AV1299" s="26"/>
      <c r="AW1299" s="26"/>
      <c r="AX1299" s="23"/>
      <c r="AY1299" s="23"/>
      <c r="AZ1299" s="23"/>
      <c r="BA1299" s="23"/>
      <c r="BB1299" s="27"/>
      <c r="BC1299" s="28"/>
    </row>
    <row r="1300" spans="1:55" s="25" customFormat="1" ht="15">
      <c r="A1300" s="221"/>
      <c r="B1300" s="221"/>
      <c r="C1300" s="24"/>
      <c r="D1300" s="24"/>
      <c r="E1300" s="100"/>
      <c r="F1300" s="25" t="str">
        <f>IFERROR(VLOOKUP(E1300,Wedstrijdlocaties!B:E,4,FALSE),"")</f>
        <v/>
      </c>
      <c r="G1300" s="114"/>
      <c r="H1300" s="23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04"/>
      <c r="AA1300" s="26"/>
      <c r="AB1300" s="26"/>
      <c r="AC1300" s="26"/>
      <c r="AD1300" s="81"/>
      <c r="AE1300" s="26"/>
      <c r="AF1300" s="26"/>
      <c r="AG1300" s="26"/>
      <c r="AH1300" s="26"/>
      <c r="AI1300" s="26"/>
      <c r="AJ1300" s="26"/>
      <c r="AK1300" s="81"/>
      <c r="AL1300" s="26"/>
      <c r="AM1300" s="26"/>
      <c r="AN1300" s="26"/>
      <c r="AO1300" s="26"/>
      <c r="AP1300" s="26"/>
      <c r="AQ1300" s="81"/>
      <c r="AR1300" s="26"/>
      <c r="AS1300" s="26"/>
      <c r="AT1300" s="26"/>
      <c r="AU1300" s="26"/>
      <c r="AV1300" s="26"/>
      <c r="AW1300" s="26"/>
      <c r="AX1300" s="23"/>
      <c r="AY1300" s="23"/>
      <c r="AZ1300" s="23"/>
      <c r="BA1300" s="23"/>
      <c r="BB1300" s="27"/>
      <c r="BC1300" s="28"/>
    </row>
    <row r="1301" spans="1:55" s="25" customFormat="1" ht="15">
      <c r="A1301" s="221"/>
      <c r="B1301" s="221"/>
      <c r="C1301" s="24"/>
      <c r="D1301" s="24"/>
      <c r="E1301" s="100"/>
      <c r="F1301" s="25" t="str">
        <f>IFERROR(VLOOKUP(E1301,Wedstrijdlocaties!B:E,4,FALSE),"")</f>
        <v/>
      </c>
      <c r="G1301" s="114"/>
      <c r="H1301" s="23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04"/>
      <c r="AA1301" s="26"/>
      <c r="AB1301" s="26"/>
      <c r="AC1301" s="26"/>
      <c r="AD1301" s="81"/>
      <c r="AE1301" s="26"/>
      <c r="AF1301" s="26"/>
      <c r="AG1301" s="26"/>
      <c r="AH1301" s="26"/>
      <c r="AI1301" s="26"/>
      <c r="AJ1301" s="26"/>
      <c r="AK1301" s="81"/>
      <c r="AL1301" s="26"/>
      <c r="AM1301" s="26"/>
      <c r="AN1301" s="26"/>
      <c r="AO1301" s="26"/>
      <c r="AP1301" s="26"/>
      <c r="AQ1301" s="81"/>
      <c r="AR1301" s="26"/>
      <c r="AS1301" s="26"/>
      <c r="AT1301" s="26"/>
      <c r="AU1301" s="26"/>
      <c r="AV1301" s="26"/>
      <c r="AW1301" s="26"/>
      <c r="AX1301" s="23"/>
      <c r="AY1301" s="23"/>
      <c r="AZ1301" s="23"/>
      <c r="BA1301" s="23"/>
      <c r="BB1301" s="27"/>
      <c r="BC1301" s="28"/>
    </row>
    <row r="1302" spans="1:55" s="25" customFormat="1" ht="15">
      <c r="A1302" s="221"/>
      <c r="B1302" s="221"/>
      <c r="C1302" s="24"/>
      <c r="D1302" s="24"/>
      <c r="E1302" s="100"/>
      <c r="F1302" s="25" t="str">
        <f>IFERROR(VLOOKUP(E1302,Wedstrijdlocaties!B:E,4,FALSE),"")</f>
        <v/>
      </c>
      <c r="G1302" s="114"/>
      <c r="H1302" s="23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04"/>
      <c r="AA1302" s="26"/>
      <c r="AB1302" s="26"/>
      <c r="AC1302" s="26"/>
      <c r="AD1302" s="81"/>
      <c r="AE1302" s="26"/>
      <c r="AF1302" s="26"/>
      <c r="AG1302" s="26"/>
      <c r="AH1302" s="26"/>
      <c r="AI1302" s="26"/>
      <c r="AJ1302" s="26"/>
      <c r="AK1302" s="81"/>
      <c r="AL1302" s="26"/>
      <c r="AM1302" s="26"/>
      <c r="AN1302" s="26"/>
      <c r="AO1302" s="26"/>
      <c r="AP1302" s="26"/>
      <c r="AQ1302" s="81"/>
      <c r="AR1302" s="26"/>
      <c r="AS1302" s="26"/>
      <c r="AT1302" s="26"/>
      <c r="AU1302" s="26"/>
      <c r="AV1302" s="26"/>
      <c r="AW1302" s="26"/>
      <c r="AX1302" s="23"/>
      <c r="AY1302" s="23"/>
      <c r="AZ1302" s="23"/>
      <c r="BA1302" s="23"/>
      <c r="BB1302" s="27"/>
      <c r="BC1302" s="28"/>
    </row>
    <row r="1303" spans="1:55" s="25" customFormat="1" ht="15">
      <c r="A1303" s="221"/>
      <c r="B1303" s="221"/>
      <c r="C1303" s="24"/>
      <c r="D1303" s="24"/>
      <c r="E1303" s="100"/>
      <c r="F1303" s="25" t="str">
        <f>IFERROR(VLOOKUP(E1303,Wedstrijdlocaties!B:E,4,FALSE),"")</f>
        <v/>
      </c>
      <c r="G1303" s="114"/>
      <c r="H1303" s="23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04"/>
      <c r="AA1303" s="26"/>
      <c r="AB1303" s="26"/>
      <c r="AC1303" s="26"/>
      <c r="AD1303" s="81"/>
      <c r="AE1303" s="26"/>
      <c r="AF1303" s="26"/>
      <c r="AG1303" s="26"/>
      <c r="AH1303" s="26"/>
      <c r="AI1303" s="26"/>
      <c r="AJ1303" s="26"/>
      <c r="AK1303" s="81"/>
      <c r="AL1303" s="26"/>
      <c r="AM1303" s="26"/>
      <c r="AN1303" s="26"/>
      <c r="AO1303" s="26"/>
      <c r="AP1303" s="26"/>
      <c r="AQ1303" s="81"/>
      <c r="AR1303" s="26"/>
      <c r="AS1303" s="26"/>
      <c r="AT1303" s="26"/>
      <c r="AU1303" s="26"/>
      <c r="AV1303" s="26"/>
      <c r="AW1303" s="26"/>
      <c r="AX1303" s="23"/>
      <c r="AY1303" s="23"/>
      <c r="AZ1303" s="23"/>
      <c r="BA1303" s="23"/>
      <c r="BB1303" s="27"/>
      <c r="BC1303" s="28"/>
    </row>
    <row r="1304" spans="1:55" s="25" customFormat="1" ht="15">
      <c r="A1304" s="221"/>
      <c r="B1304" s="221"/>
      <c r="C1304" s="24"/>
      <c r="D1304" s="24"/>
      <c r="E1304" s="100"/>
      <c r="F1304" s="25" t="str">
        <f>IFERROR(VLOOKUP(E1304,Wedstrijdlocaties!B:E,4,FALSE),"")</f>
        <v/>
      </c>
      <c r="G1304" s="114"/>
      <c r="H1304" s="23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04"/>
      <c r="AA1304" s="26"/>
      <c r="AB1304" s="26"/>
      <c r="AC1304" s="26"/>
      <c r="AD1304" s="81"/>
      <c r="AE1304" s="26"/>
      <c r="AF1304" s="26"/>
      <c r="AG1304" s="26"/>
      <c r="AH1304" s="26"/>
      <c r="AI1304" s="26"/>
      <c r="AJ1304" s="26"/>
      <c r="AK1304" s="81"/>
      <c r="AL1304" s="26"/>
      <c r="AM1304" s="26"/>
      <c r="AN1304" s="26"/>
      <c r="AO1304" s="26"/>
      <c r="AP1304" s="26"/>
      <c r="AQ1304" s="81"/>
      <c r="AR1304" s="26"/>
      <c r="AS1304" s="26"/>
      <c r="AT1304" s="26"/>
      <c r="AU1304" s="26"/>
      <c r="AV1304" s="26"/>
      <c r="AW1304" s="26"/>
      <c r="AX1304" s="23"/>
      <c r="AY1304" s="23"/>
      <c r="AZ1304" s="23"/>
      <c r="BA1304" s="23"/>
      <c r="BB1304" s="27"/>
      <c r="BC1304" s="28"/>
    </row>
    <row r="1305" spans="1:55" s="25" customFormat="1" ht="15">
      <c r="A1305" s="221"/>
      <c r="B1305" s="221"/>
      <c r="C1305" s="24"/>
      <c r="D1305" s="24"/>
      <c r="E1305" s="100"/>
      <c r="F1305" s="25" t="str">
        <f>IFERROR(VLOOKUP(E1305,Wedstrijdlocaties!B:E,4,FALSE),"")</f>
        <v/>
      </c>
      <c r="G1305" s="114"/>
      <c r="H1305" s="23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04"/>
      <c r="AA1305" s="26"/>
      <c r="AB1305" s="26"/>
      <c r="AC1305" s="26"/>
      <c r="AD1305" s="81"/>
      <c r="AE1305" s="26"/>
      <c r="AF1305" s="26"/>
      <c r="AG1305" s="26"/>
      <c r="AH1305" s="26"/>
      <c r="AI1305" s="26"/>
      <c r="AJ1305" s="26"/>
      <c r="AK1305" s="81"/>
      <c r="AL1305" s="26"/>
      <c r="AM1305" s="26"/>
      <c r="AN1305" s="26"/>
      <c r="AO1305" s="26"/>
      <c r="AP1305" s="26"/>
      <c r="AQ1305" s="81"/>
      <c r="AR1305" s="26"/>
      <c r="AS1305" s="26"/>
      <c r="AT1305" s="26"/>
      <c r="AU1305" s="26"/>
      <c r="AV1305" s="26"/>
      <c r="AW1305" s="26"/>
      <c r="AX1305" s="23"/>
      <c r="AY1305" s="23"/>
      <c r="AZ1305" s="23"/>
      <c r="BA1305" s="23"/>
      <c r="BB1305" s="27"/>
      <c r="BC1305" s="28"/>
    </row>
    <row r="1306" spans="1:55" s="25" customFormat="1" ht="15">
      <c r="A1306" s="221"/>
      <c r="B1306" s="221"/>
      <c r="C1306" s="24"/>
      <c r="D1306" s="24"/>
      <c r="E1306" s="100"/>
      <c r="F1306" s="25" t="str">
        <f>IFERROR(VLOOKUP(E1306,Wedstrijdlocaties!B:E,4,FALSE),"")</f>
        <v/>
      </c>
      <c r="G1306" s="114"/>
      <c r="H1306" s="23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04"/>
      <c r="AA1306" s="26"/>
      <c r="AB1306" s="26"/>
      <c r="AC1306" s="26"/>
      <c r="AD1306" s="81"/>
      <c r="AE1306" s="26"/>
      <c r="AF1306" s="26"/>
      <c r="AG1306" s="26"/>
      <c r="AH1306" s="26"/>
      <c r="AI1306" s="26"/>
      <c r="AJ1306" s="26"/>
      <c r="AK1306" s="81"/>
      <c r="AL1306" s="26"/>
      <c r="AM1306" s="26"/>
      <c r="AN1306" s="26"/>
      <c r="AO1306" s="26"/>
      <c r="AP1306" s="26"/>
      <c r="AQ1306" s="81"/>
      <c r="AR1306" s="26"/>
      <c r="AS1306" s="26"/>
      <c r="AT1306" s="26"/>
      <c r="AU1306" s="26"/>
      <c r="AV1306" s="26"/>
      <c r="AW1306" s="26"/>
      <c r="AX1306" s="23"/>
      <c r="AY1306" s="23"/>
      <c r="AZ1306" s="23"/>
      <c r="BA1306" s="23"/>
      <c r="BB1306" s="27"/>
      <c r="BC1306" s="28"/>
    </row>
    <row r="1307" spans="1:55" s="25" customFormat="1" ht="15">
      <c r="A1307" s="221"/>
      <c r="B1307" s="221"/>
      <c r="C1307" s="24"/>
      <c r="D1307" s="24"/>
      <c r="E1307" s="100"/>
      <c r="F1307" s="25" t="str">
        <f>IFERROR(VLOOKUP(E1307,Wedstrijdlocaties!B:E,4,FALSE),"")</f>
        <v/>
      </c>
      <c r="G1307" s="114"/>
      <c r="H1307" s="23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04"/>
      <c r="AA1307" s="26"/>
      <c r="AB1307" s="26"/>
      <c r="AC1307" s="26"/>
      <c r="AD1307" s="81"/>
      <c r="AE1307" s="26"/>
      <c r="AF1307" s="26"/>
      <c r="AG1307" s="26"/>
      <c r="AH1307" s="26"/>
      <c r="AI1307" s="26"/>
      <c r="AJ1307" s="26"/>
      <c r="AK1307" s="81"/>
      <c r="AL1307" s="26"/>
      <c r="AM1307" s="26"/>
      <c r="AN1307" s="26"/>
      <c r="AO1307" s="26"/>
      <c r="AP1307" s="26"/>
      <c r="AQ1307" s="81"/>
      <c r="AR1307" s="26"/>
      <c r="AS1307" s="26"/>
      <c r="AT1307" s="26"/>
      <c r="AU1307" s="26"/>
      <c r="AV1307" s="26"/>
      <c r="AW1307" s="26"/>
      <c r="AX1307" s="23"/>
      <c r="AY1307" s="23"/>
      <c r="AZ1307" s="23"/>
      <c r="BA1307" s="23"/>
      <c r="BB1307" s="27"/>
      <c r="BC1307" s="28"/>
    </row>
    <row r="1308" spans="1:55" s="25" customFormat="1" ht="15">
      <c r="A1308" s="221"/>
      <c r="B1308" s="221"/>
      <c r="C1308" s="24"/>
      <c r="D1308" s="24"/>
      <c r="E1308" s="100"/>
      <c r="F1308" s="25" t="str">
        <f>IFERROR(VLOOKUP(E1308,Wedstrijdlocaties!B:E,4,FALSE),"")</f>
        <v/>
      </c>
      <c r="G1308" s="114"/>
      <c r="H1308" s="23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04"/>
      <c r="AA1308" s="26"/>
      <c r="AB1308" s="26"/>
      <c r="AC1308" s="26"/>
      <c r="AD1308" s="81"/>
      <c r="AE1308" s="26"/>
      <c r="AF1308" s="26"/>
      <c r="AG1308" s="26"/>
      <c r="AH1308" s="26"/>
      <c r="AI1308" s="26"/>
      <c r="AJ1308" s="26"/>
      <c r="AK1308" s="81"/>
      <c r="AL1308" s="26"/>
      <c r="AM1308" s="26"/>
      <c r="AN1308" s="26"/>
      <c r="AO1308" s="26"/>
      <c r="AP1308" s="26"/>
      <c r="AQ1308" s="81"/>
      <c r="AR1308" s="26"/>
      <c r="AS1308" s="26"/>
      <c r="AT1308" s="26"/>
      <c r="AU1308" s="26"/>
      <c r="AV1308" s="26"/>
      <c r="AW1308" s="26"/>
      <c r="AX1308" s="23"/>
      <c r="AY1308" s="23"/>
      <c r="AZ1308" s="23"/>
      <c r="BA1308" s="23"/>
      <c r="BB1308" s="27"/>
      <c r="BC1308" s="28"/>
    </row>
    <row r="1309" spans="1:55" s="25" customFormat="1" ht="15">
      <c r="A1309" s="221"/>
      <c r="B1309" s="221"/>
      <c r="C1309" s="24"/>
      <c r="D1309" s="24"/>
      <c r="E1309" s="100"/>
      <c r="F1309" s="25" t="str">
        <f>IFERROR(VLOOKUP(E1309,Wedstrijdlocaties!B:E,4,FALSE),"")</f>
        <v/>
      </c>
      <c r="G1309" s="114"/>
      <c r="H1309" s="23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04"/>
      <c r="AA1309" s="26"/>
      <c r="AB1309" s="26"/>
      <c r="AC1309" s="26"/>
      <c r="AD1309" s="81"/>
      <c r="AE1309" s="26"/>
      <c r="AF1309" s="26"/>
      <c r="AG1309" s="26"/>
      <c r="AH1309" s="26"/>
      <c r="AI1309" s="26"/>
      <c r="AJ1309" s="26"/>
      <c r="AK1309" s="81"/>
      <c r="AL1309" s="26"/>
      <c r="AM1309" s="26"/>
      <c r="AN1309" s="26"/>
      <c r="AO1309" s="26"/>
      <c r="AP1309" s="26"/>
      <c r="AQ1309" s="81"/>
      <c r="AR1309" s="26"/>
      <c r="AS1309" s="26"/>
      <c r="AT1309" s="26"/>
      <c r="AU1309" s="26"/>
      <c r="AV1309" s="26"/>
      <c r="AW1309" s="26"/>
      <c r="AX1309" s="23"/>
      <c r="AY1309" s="23"/>
      <c r="AZ1309" s="23"/>
      <c r="BA1309" s="23"/>
      <c r="BB1309" s="27"/>
      <c r="BC1309" s="28"/>
    </row>
    <row r="1310" spans="1:55" s="25" customFormat="1" ht="15">
      <c r="A1310" s="221"/>
      <c r="B1310" s="221"/>
      <c r="C1310" s="24"/>
      <c r="D1310" s="24"/>
      <c r="E1310" s="100"/>
      <c r="F1310" s="25" t="str">
        <f>IFERROR(VLOOKUP(E1310,Wedstrijdlocaties!B:E,4,FALSE),"")</f>
        <v/>
      </c>
      <c r="G1310" s="114"/>
      <c r="H1310" s="23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04"/>
      <c r="AA1310" s="26"/>
      <c r="AB1310" s="26"/>
      <c r="AC1310" s="26"/>
      <c r="AD1310" s="81"/>
      <c r="AE1310" s="26"/>
      <c r="AF1310" s="26"/>
      <c r="AG1310" s="26"/>
      <c r="AH1310" s="26"/>
      <c r="AI1310" s="26"/>
      <c r="AJ1310" s="26"/>
      <c r="AK1310" s="81"/>
      <c r="AL1310" s="26"/>
      <c r="AM1310" s="26"/>
      <c r="AN1310" s="26"/>
      <c r="AO1310" s="26"/>
      <c r="AP1310" s="26"/>
      <c r="AQ1310" s="81"/>
      <c r="AR1310" s="26"/>
      <c r="AS1310" s="26"/>
      <c r="AT1310" s="26"/>
      <c r="AU1310" s="26"/>
      <c r="AV1310" s="26"/>
      <c r="AW1310" s="26"/>
      <c r="AX1310" s="23"/>
      <c r="AY1310" s="23"/>
      <c r="AZ1310" s="23"/>
      <c r="BA1310" s="23"/>
      <c r="BB1310" s="27"/>
      <c r="BC1310" s="28"/>
    </row>
    <row r="1311" spans="1:55" s="25" customFormat="1" ht="15">
      <c r="A1311" s="221"/>
      <c r="B1311" s="221"/>
      <c r="C1311" s="24"/>
      <c r="D1311" s="24"/>
      <c r="E1311" s="100"/>
      <c r="F1311" s="25" t="str">
        <f>IFERROR(VLOOKUP(E1311,Wedstrijdlocaties!B:E,4,FALSE),"")</f>
        <v/>
      </c>
      <c r="G1311" s="114"/>
      <c r="H1311" s="23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04"/>
      <c r="AA1311" s="26"/>
      <c r="AB1311" s="26"/>
      <c r="AC1311" s="26"/>
      <c r="AD1311" s="81"/>
      <c r="AE1311" s="26"/>
      <c r="AF1311" s="26"/>
      <c r="AG1311" s="26"/>
      <c r="AH1311" s="26"/>
      <c r="AI1311" s="26"/>
      <c r="AJ1311" s="26"/>
      <c r="AK1311" s="81"/>
      <c r="AL1311" s="26"/>
      <c r="AM1311" s="26"/>
      <c r="AN1311" s="26"/>
      <c r="AO1311" s="26"/>
      <c r="AP1311" s="26"/>
      <c r="AQ1311" s="81"/>
      <c r="AR1311" s="26"/>
      <c r="AS1311" s="26"/>
      <c r="AT1311" s="26"/>
      <c r="AU1311" s="26"/>
      <c r="AV1311" s="26"/>
      <c r="AW1311" s="26"/>
      <c r="AX1311" s="23"/>
      <c r="AY1311" s="23"/>
      <c r="AZ1311" s="23"/>
      <c r="BA1311" s="23"/>
      <c r="BB1311" s="27"/>
      <c r="BC1311" s="28"/>
    </row>
    <row r="1312" spans="1:55" s="25" customFormat="1" ht="15">
      <c r="A1312" s="221"/>
      <c r="B1312" s="221"/>
      <c r="C1312" s="24"/>
      <c r="D1312" s="24"/>
      <c r="E1312" s="100"/>
      <c r="F1312" s="25" t="str">
        <f>IFERROR(VLOOKUP(E1312,Wedstrijdlocaties!B:E,4,FALSE),"")</f>
        <v/>
      </c>
      <c r="G1312" s="114"/>
      <c r="H1312" s="23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04"/>
      <c r="AA1312" s="26"/>
      <c r="AB1312" s="26"/>
      <c r="AC1312" s="26"/>
      <c r="AD1312" s="81"/>
      <c r="AE1312" s="26"/>
      <c r="AF1312" s="26"/>
      <c r="AG1312" s="26"/>
      <c r="AH1312" s="26"/>
      <c r="AI1312" s="26"/>
      <c r="AJ1312" s="26"/>
      <c r="AK1312" s="81"/>
      <c r="AL1312" s="26"/>
      <c r="AM1312" s="26"/>
      <c r="AN1312" s="26"/>
      <c r="AO1312" s="26"/>
      <c r="AP1312" s="26"/>
      <c r="AQ1312" s="81"/>
      <c r="AR1312" s="26"/>
      <c r="AS1312" s="26"/>
      <c r="AT1312" s="26"/>
      <c r="AU1312" s="26"/>
      <c r="AV1312" s="26"/>
      <c r="AW1312" s="26"/>
      <c r="AX1312" s="23"/>
      <c r="AY1312" s="23"/>
      <c r="AZ1312" s="23"/>
      <c r="BA1312" s="23"/>
      <c r="BB1312" s="27"/>
      <c r="BC1312" s="28"/>
    </row>
    <row r="1313" spans="1:55" s="25" customFormat="1" ht="15">
      <c r="A1313" s="221"/>
      <c r="B1313" s="221"/>
      <c r="C1313" s="24"/>
      <c r="D1313" s="24"/>
      <c r="E1313" s="100"/>
      <c r="F1313" s="25" t="str">
        <f>IFERROR(VLOOKUP(E1313,Wedstrijdlocaties!B:E,4,FALSE),"")</f>
        <v/>
      </c>
      <c r="G1313" s="114"/>
      <c r="H1313" s="23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04"/>
      <c r="AA1313" s="26"/>
      <c r="AB1313" s="26"/>
      <c r="AC1313" s="26"/>
      <c r="AD1313" s="81"/>
      <c r="AE1313" s="26"/>
      <c r="AF1313" s="26"/>
      <c r="AG1313" s="26"/>
      <c r="AH1313" s="26"/>
      <c r="AI1313" s="26"/>
      <c r="AJ1313" s="26"/>
      <c r="AK1313" s="81"/>
      <c r="AL1313" s="26"/>
      <c r="AM1313" s="26"/>
      <c r="AN1313" s="26"/>
      <c r="AO1313" s="26"/>
      <c r="AP1313" s="26"/>
      <c r="AQ1313" s="81"/>
      <c r="AR1313" s="26"/>
      <c r="AS1313" s="26"/>
      <c r="AT1313" s="26"/>
      <c r="AU1313" s="26"/>
      <c r="AV1313" s="26"/>
      <c r="AW1313" s="26"/>
      <c r="AX1313" s="23"/>
      <c r="AY1313" s="23"/>
      <c r="AZ1313" s="23"/>
      <c r="BA1313" s="23"/>
      <c r="BB1313" s="27"/>
      <c r="BC1313" s="28"/>
    </row>
    <row r="1314" spans="1:55" s="25" customFormat="1" ht="15">
      <c r="A1314" s="221"/>
      <c r="B1314" s="221"/>
      <c r="C1314" s="24"/>
      <c r="D1314" s="24"/>
      <c r="E1314" s="100"/>
      <c r="F1314" s="25" t="str">
        <f>IFERROR(VLOOKUP(E1314,Wedstrijdlocaties!B:E,4,FALSE),"")</f>
        <v/>
      </c>
      <c r="G1314" s="114"/>
      <c r="H1314" s="23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04"/>
      <c r="AA1314" s="26"/>
      <c r="AB1314" s="26"/>
      <c r="AC1314" s="26"/>
      <c r="AD1314" s="81"/>
      <c r="AE1314" s="26"/>
      <c r="AF1314" s="26"/>
      <c r="AG1314" s="26"/>
      <c r="AH1314" s="26"/>
      <c r="AI1314" s="26"/>
      <c r="AJ1314" s="26"/>
      <c r="AK1314" s="81"/>
      <c r="AL1314" s="26"/>
      <c r="AM1314" s="26"/>
      <c r="AN1314" s="26"/>
      <c r="AO1314" s="26"/>
      <c r="AP1314" s="26"/>
      <c r="AQ1314" s="81"/>
      <c r="AR1314" s="26"/>
      <c r="AS1314" s="26"/>
      <c r="AT1314" s="26"/>
      <c r="AU1314" s="26"/>
      <c r="AV1314" s="26"/>
      <c r="AW1314" s="26"/>
      <c r="AX1314" s="23"/>
      <c r="AY1314" s="23"/>
      <c r="AZ1314" s="23"/>
      <c r="BA1314" s="23"/>
      <c r="BB1314" s="27"/>
      <c r="BC1314" s="28"/>
    </row>
    <row r="1315" spans="1:55" s="25" customFormat="1" ht="15">
      <c r="A1315" s="221"/>
      <c r="B1315" s="221"/>
      <c r="C1315" s="24"/>
      <c r="D1315" s="24"/>
      <c r="E1315" s="100"/>
      <c r="F1315" s="25" t="str">
        <f>IFERROR(VLOOKUP(E1315,Wedstrijdlocaties!B:E,4,FALSE),"")</f>
        <v/>
      </c>
      <c r="G1315" s="114"/>
      <c r="H1315" s="23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04"/>
      <c r="AA1315" s="26"/>
      <c r="AB1315" s="26"/>
      <c r="AC1315" s="26"/>
      <c r="AD1315" s="81"/>
      <c r="AE1315" s="26"/>
      <c r="AF1315" s="26"/>
      <c r="AG1315" s="26"/>
      <c r="AH1315" s="26"/>
      <c r="AI1315" s="26"/>
      <c r="AJ1315" s="26"/>
      <c r="AK1315" s="81"/>
      <c r="AL1315" s="26"/>
      <c r="AM1315" s="26"/>
      <c r="AN1315" s="26"/>
      <c r="AO1315" s="26"/>
      <c r="AP1315" s="26"/>
      <c r="AQ1315" s="81"/>
      <c r="AR1315" s="26"/>
      <c r="AS1315" s="26"/>
      <c r="AT1315" s="26"/>
      <c r="AU1315" s="26"/>
      <c r="AV1315" s="26"/>
      <c r="AW1315" s="26"/>
      <c r="AX1315" s="23"/>
      <c r="AY1315" s="23"/>
      <c r="AZ1315" s="23"/>
      <c r="BA1315" s="23"/>
      <c r="BB1315" s="27"/>
      <c r="BC1315" s="28"/>
    </row>
    <row r="1316" spans="1:55" s="25" customFormat="1" ht="15">
      <c r="A1316" s="221"/>
      <c r="B1316" s="221"/>
      <c r="C1316" s="24"/>
      <c r="D1316" s="24"/>
      <c r="E1316" s="100"/>
      <c r="F1316" s="25" t="str">
        <f>IFERROR(VLOOKUP(E1316,Wedstrijdlocaties!B:E,4,FALSE),"")</f>
        <v/>
      </c>
      <c r="G1316" s="114"/>
      <c r="H1316" s="23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04"/>
      <c r="AA1316" s="26"/>
      <c r="AB1316" s="26"/>
      <c r="AC1316" s="26"/>
      <c r="AD1316" s="81"/>
      <c r="AE1316" s="26"/>
      <c r="AF1316" s="26"/>
      <c r="AG1316" s="26"/>
      <c r="AH1316" s="26"/>
      <c r="AI1316" s="26"/>
      <c r="AJ1316" s="26"/>
      <c r="AK1316" s="81"/>
      <c r="AL1316" s="26"/>
      <c r="AM1316" s="26"/>
      <c r="AN1316" s="26"/>
      <c r="AO1316" s="26"/>
      <c r="AP1316" s="26"/>
      <c r="AQ1316" s="81"/>
      <c r="AR1316" s="26"/>
      <c r="AS1316" s="26"/>
      <c r="AT1316" s="26"/>
      <c r="AU1316" s="26"/>
      <c r="AV1316" s="26"/>
      <c r="AW1316" s="26"/>
      <c r="AX1316" s="23"/>
      <c r="AY1316" s="23"/>
      <c r="AZ1316" s="23"/>
      <c r="BA1316" s="23"/>
      <c r="BB1316" s="27"/>
      <c r="BC1316" s="28"/>
    </row>
    <row r="1317" spans="1:55" s="25" customFormat="1" ht="15">
      <c r="A1317" s="221"/>
      <c r="B1317" s="221"/>
      <c r="C1317" s="24"/>
      <c r="D1317" s="24"/>
      <c r="E1317" s="100"/>
      <c r="F1317" s="25" t="str">
        <f>IFERROR(VLOOKUP(E1317,Wedstrijdlocaties!B:E,4,FALSE),"")</f>
        <v/>
      </c>
      <c r="G1317" s="114"/>
      <c r="H1317" s="23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04"/>
      <c r="AA1317" s="26"/>
      <c r="AB1317" s="26"/>
      <c r="AC1317" s="26"/>
      <c r="AD1317" s="81"/>
      <c r="AE1317" s="26"/>
      <c r="AF1317" s="26"/>
      <c r="AG1317" s="26"/>
      <c r="AH1317" s="26"/>
      <c r="AI1317" s="26"/>
      <c r="AJ1317" s="26"/>
      <c r="AK1317" s="81"/>
      <c r="AL1317" s="26"/>
      <c r="AM1317" s="26"/>
      <c r="AN1317" s="26"/>
      <c r="AO1317" s="26"/>
      <c r="AP1317" s="26"/>
      <c r="AQ1317" s="81"/>
      <c r="AR1317" s="26"/>
      <c r="AS1317" s="26"/>
      <c r="AT1317" s="26"/>
      <c r="AU1317" s="26"/>
      <c r="AV1317" s="26"/>
      <c r="AW1317" s="26"/>
      <c r="AX1317" s="23"/>
      <c r="AY1317" s="23"/>
      <c r="AZ1317" s="23"/>
      <c r="BA1317" s="23"/>
      <c r="BB1317" s="27"/>
      <c r="BC1317" s="28"/>
    </row>
    <row r="1318" spans="1:55" s="25" customFormat="1" ht="15">
      <c r="A1318" s="221"/>
      <c r="B1318" s="221"/>
      <c r="C1318" s="24"/>
      <c r="D1318" s="24"/>
      <c r="E1318" s="100"/>
      <c r="F1318" s="25" t="str">
        <f>IFERROR(VLOOKUP(E1318,Wedstrijdlocaties!B:E,4,FALSE),"")</f>
        <v/>
      </c>
      <c r="G1318" s="114"/>
      <c r="H1318" s="23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04"/>
      <c r="AA1318" s="26"/>
      <c r="AB1318" s="26"/>
      <c r="AC1318" s="26"/>
      <c r="AD1318" s="81"/>
      <c r="AE1318" s="26"/>
      <c r="AF1318" s="26"/>
      <c r="AG1318" s="26"/>
      <c r="AH1318" s="26"/>
      <c r="AI1318" s="26"/>
      <c r="AJ1318" s="26"/>
      <c r="AK1318" s="81"/>
      <c r="AL1318" s="26"/>
      <c r="AM1318" s="26"/>
      <c r="AN1318" s="26"/>
      <c r="AO1318" s="26"/>
      <c r="AP1318" s="26"/>
      <c r="AQ1318" s="81"/>
      <c r="AR1318" s="26"/>
      <c r="AS1318" s="26"/>
      <c r="AT1318" s="26"/>
      <c r="AU1318" s="26"/>
      <c r="AV1318" s="26"/>
      <c r="AW1318" s="26"/>
      <c r="AX1318" s="23"/>
      <c r="AY1318" s="23"/>
      <c r="AZ1318" s="23"/>
      <c r="BA1318" s="23"/>
      <c r="BB1318" s="27"/>
      <c r="BC1318" s="28"/>
    </row>
    <row r="1319" spans="1:55" s="25" customFormat="1" ht="15">
      <c r="A1319" s="221"/>
      <c r="B1319" s="221"/>
      <c r="C1319" s="24"/>
      <c r="D1319" s="24"/>
      <c r="E1319" s="100"/>
      <c r="F1319" s="25" t="str">
        <f>IFERROR(VLOOKUP(E1319,Wedstrijdlocaties!B:E,4,FALSE),"")</f>
        <v/>
      </c>
      <c r="G1319" s="114"/>
      <c r="H1319" s="23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04"/>
      <c r="AA1319" s="26"/>
      <c r="AB1319" s="26"/>
      <c r="AC1319" s="26"/>
      <c r="AD1319" s="81"/>
      <c r="AE1319" s="26"/>
      <c r="AF1319" s="26"/>
      <c r="AG1319" s="26"/>
      <c r="AH1319" s="26"/>
      <c r="AI1319" s="26"/>
      <c r="AJ1319" s="26"/>
      <c r="AK1319" s="81"/>
      <c r="AL1319" s="26"/>
      <c r="AM1319" s="26"/>
      <c r="AN1319" s="26"/>
      <c r="AO1319" s="26"/>
      <c r="AP1319" s="26"/>
      <c r="AQ1319" s="81"/>
      <c r="AR1319" s="26"/>
      <c r="AS1319" s="26"/>
      <c r="AT1319" s="26"/>
      <c r="AU1319" s="26"/>
      <c r="AV1319" s="26"/>
      <c r="AW1319" s="26"/>
      <c r="AX1319" s="23"/>
      <c r="AY1319" s="23"/>
      <c r="AZ1319" s="23"/>
      <c r="BA1319" s="23"/>
      <c r="BB1319" s="27"/>
      <c r="BC1319" s="28"/>
    </row>
    <row r="1320" spans="1:55" s="25" customFormat="1" ht="15">
      <c r="A1320" s="221"/>
      <c r="B1320" s="221"/>
      <c r="C1320" s="24"/>
      <c r="D1320" s="24"/>
      <c r="E1320" s="100"/>
      <c r="F1320" s="25" t="str">
        <f>IFERROR(VLOOKUP(E1320,Wedstrijdlocaties!B:E,4,FALSE),"")</f>
        <v/>
      </c>
      <c r="G1320" s="114"/>
      <c r="H1320" s="23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04"/>
      <c r="AA1320" s="26"/>
      <c r="AB1320" s="26"/>
      <c r="AC1320" s="26"/>
      <c r="AD1320" s="81"/>
      <c r="AE1320" s="26"/>
      <c r="AF1320" s="26"/>
      <c r="AG1320" s="26"/>
      <c r="AH1320" s="26"/>
      <c r="AI1320" s="26"/>
      <c r="AJ1320" s="26"/>
      <c r="AK1320" s="81"/>
      <c r="AL1320" s="26"/>
      <c r="AM1320" s="26"/>
      <c r="AN1320" s="26"/>
      <c r="AO1320" s="26"/>
      <c r="AP1320" s="26"/>
      <c r="AQ1320" s="81"/>
      <c r="AR1320" s="26"/>
      <c r="AS1320" s="26"/>
      <c r="AT1320" s="26"/>
      <c r="AU1320" s="26"/>
      <c r="AV1320" s="26"/>
      <c r="AW1320" s="26"/>
      <c r="AX1320" s="23"/>
      <c r="AY1320" s="23"/>
      <c r="AZ1320" s="23"/>
      <c r="BA1320" s="23"/>
      <c r="BB1320" s="27"/>
      <c r="BC1320" s="28"/>
    </row>
    <row r="1321" spans="1:55" s="25" customFormat="1" ht="15">
      <c r="A1321" s="221"/>
      <c r="B1321" s="221"/>
      <c r="C1321" s="24"/>
      <c r="D1321" s="24"/>
      <c r="E1321" s="100"/>
      <c r="F1321" s="25" t="str">
        <f>IFERROR(VLOOKUP(E1321,Wedstrijdlocaties!B:E,4,FALSE),"")</f>
        <v/>
      </c>
      <c r="G1321" s="114"/>
      <c r="H1321" s="23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04"/>
      <c r="AA1321" s="26"/>
      <c r="AB1321" s="26"/>
      <c r="AC1321" s="26"/>
      <c r="AD1321" s="81"/>
      <c r="AE1321" s="26"/>
      <c r="AF1321" s="26"/>
      <c r="AG1321" s="26"/>
      <c r="AH1321" s="26"/>
      <c r="AI1321" s="26"/>
      <c r="AJ1321" s="26"/>
      <c r="AK1321" s="81"/>
      <c r="AL1321" s="26"/>
      <c r="AM1321" s="26"/>
      <c r="AN1321" s="26"/>
      <c r="AO1321" s="26"/>
      <c r="AP1321" s="26"/>
      <c r="AQ1321" s="81"/>
      <c r="AR1321" s="26"/>
      <c r="AS1321" s="26"/>
      <c r="AT1321" s="26"/>
      <c r="AU1321" s="26"/>
      <c r="AV1321" s="26"/>
      <c r="AW1321" s="26"/>
      <c r="AX1321" s="23"/>
      <c r="AY1321" s="23"/>
      <c r="AZ1321" s="23"/>
      <c r="BA1321" s="23"/>
      <c r="BB1321" s="27"/>
      <c r="BC1321" s="28"/>
    </row>
    <row r="1322" spans="1:55" s="25" customFormat="1" ht="15">
      <c r="A1322" s="221"/>
      <c r="B1322" s="221"/>
      <c r="C1322" s="24"/>
      <c r="D1322" s="24"/>
      <c r="E1322" s="100"/>
      <c r="F1322" s="25" t="str">
        <f>IFERROR(VLOOKUP(E1322,Wedstrijdlocaties!B:E,4,FALSE),"")</f>
        <v/>
      </c>
      <c r="G1322" s="114"/>
      <c r="H1322" s="23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04"/>
      <c r="AA1322" s="26"/>
      <c r="AB1322" s="26"/>
      <c r="AC1322" s="26"/>
      <c r="AD1322" s="81"/>
      <c r="AE1322" s="26"/>
      <c r="AF1322" s="26"/>
      <c r="AG1322" s="26"/>
      <c r="AH1322" s="26"/>
      <c r="AI1322" s="26"/>
      <c r="AJ1322" s="26"/>
      <c r="AK1322" s="81"/>
      <c r="AL1322" s="26"/>
      <c r="AM1322" s="26"/>
      <c r="AN1322" s="26"/>
      <c r="AO1322" s="26"/>
      <c r="AP1322" s="26"/>
      <c r="AQ1322" s="81"/>
      <c r="AR1322" s="26"/>
      <c r="AS1322" s="26"/>
      <c r="AT1322" s="26"/>
      <c r="AU1322" s="26"/>
      <c r="AV1322" s="26"/>
      <c r="AW1322" s="26"/>
      <c r="AX1322" s="23"/>
      <c r="AY1322" s="23"/>
      <c r="AZ1322" s="23"/>
      <c r="BA1322" s="23"/>
      <c r="BB1322" s="27"/>
      <c r="BC1322" s="28"/>
    </row>
    <row r="1323" spans="1:55" s="25" customFormat="1" ht="15">
      <c r="A1323" s="221"/>
      <c r="B1323" s="221"/>
      <c r="C1323" s="24"/>
      <c r="D1323" s="24"/>
      <c r="E1323" s="100"/>
      <c r="F1323" s="25" t="str">
        <f>IFERROR(VLOOKUP(E1323,Wedstrijdlocaties!B:E,4,FALSE),"")</f>
        <v/>
      </c>
      <c r="G1323" s="114"/>
      <c r="H1323" s="23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04"/>
      <c r="AA1323" s="26"/>
      <c r="AB1323" s="26"/>
      <c r="AC1323" s="26"/>
      <c r="AD1323" s="81"/>
      <c r="AE1323" s="26"/>
      <c r="AF1323" s="26"/>
      <c r="AG1323" s="26"/>
      <c r="AH1323" s="26"/>
      <c r="AI1323" s="26"/>
      <c r="AJ1323" s="26"/>
      <c r="AK1323" s="81"/>
      <c r="AL1323" s="26"/>
      <c r="AM1323" s="26"/>
      <c r="AN1323" s="26"/>
      <c r="AO1323" s="26"/>
      <c r="AP1323" s="26"/>
      <c r="AQ1323" s="81"/>
      <c r="AR1323" s="26"/>
      <c r="AS1323" s="26"/>
      <c r="AT1323" s="26"/>
      <c r="AU1323" s="26"/>
      <c r="AV1323" s="26"/>
      <c r="AW1323" s="26"/>
      <c r="AX1323" s="23"/>
      <c r="AY1323" s="23"/>
      <c r="AZ1323" s="23"/>
      <c r="BA1323" s="23"/>
      <c r="BB1323" s="27"/>
      <c r="BC1323" s="28"/>
    </row>
    <row r="1324" spans="1:55" s="25" customFormat="1" ht="15">
      <c r="A1324" s="221"/>
      <c r="B1324" s="221"/>
      <c r="C1324" s="24"/>
      <c r="D1324" s="24"/>
      <c r="E1324" s="100"/>
      <c r="F1324" s="25" t="str">
        <f>IFERROR(VLOOKUP(E1324,Wedstrijdlocaties!B:E,4,FALSE),"")</f>
        <v/>
      </c>
      <c r="G1324" s="114"/>
      <c r="H1324" s="23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04"/>
      <c r="AA1324" s="26"/>
      <c r="AB1324" s="26"/>
      <c r="AC1324" s="26"/>
      <c r="AD1324" s="81"/>
      <c r="AE1324" s="26"/>
      <c r="AF1324" s="26"/>
      <c r="AG1324" s="26"/>
      <c r="AH1324" s="26"/>
      <c r="AI1324" s="26"/>
      <c r="AJ1324" s="26"/>
      <c r="AK1324" s="81"/>
      <c r="AL1324" s="26"/>
      <c r="AM1324" s="26"/>
      <c r="AN1324" s="26"/>
      <c r="AO1324" s="26"/>
      <c r="AP1324" s="26"/>
      <c r="AQ1324" s="81"/>
      <c r="AR1324" s="26"/>
      <c r="AS1324" s="26"/>
      <c r="AT1324" s="26"/>
      <c r="AU1324" s="26"/>
      <c r="AV1324" s="26"/>
      <c r="AW1324" s="26"/>
      <c r="AX1324" s="23"/>
      <c r="AY1324" s="23"/>
      <c r="AZ1324" s="23"/>
      <c r="BA1324" s="23"/>
      <c r="BB1324" s="27"/>
      <c r="BC1324" s="28"/>
    </row>
    <row r="1325" spans="1:55" s="25" customFormat="1" ht="15">
      <c r="A1325" s="221"/>
      <c r="B1325" s="221"/>
      <c r="C1325" s="24"/>
      <c r="D1325" s="24"/>
      <c r="E1325" s="100"/>
      <c r="F1325" s="25" t="str">
        <f>IFERROR(VLOOKUP(E1325,Wedstrijdlocaties!B:E,4,FALSE),"")</f>
        <v/>
      </c>
      <c r="G1325" s="114"/>
      <c r="H1325" s="23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04"/>
      <c r="AA1325" s="26"/>
      <c r="AB1325" s="26"/>
      <c r="AC1325" s="26"/>
      <c r="AD1325" s="81"/>
      <c r="AE1325" s="26"/>
      <c r="AF1325" s="26"/>
      <c r="AG1325" s="26"/>
      <c r="AH1325" s="26"/>
      <c r="AI1325" s="26"/>
      <c r="AJ1325" s="26"/>
      <c r="AK1325" s="81"/>
      <c r="AL1325" s="26"/>
      <c r="AM1325" s="26"/>
      <c r="AN1325" s="26"/>
      <c r="AO1325" s="26"/>
      <c r="AP1325" s="26"/>
      <c r="AQ1325" s="81"/>
      <c r="AR1325" s="26"/>
      <c r="AS1325" s="26"/>
      <c r="AT1325" s="26"/>
      <c r="AU1325" s="26"/>
      <c r="AV1325" s="26"/>
      <c r="AW1325" s="26"/>
      <c r="AX1325" s="23"/>
      <c r="AY1325" s="23"/>
      <c r="AZ1325" s="23"/>
      <c r="BA1325" s="23"/>
      <c r="BB1325" s="27"/>
      <c r="BC1325" s="28"/>
    </row>
    <row r="1326" spans="1:55" s="25" customFormat="1" ht="15">
      <c r="A1326" s="221"/>
      <c r="B1326" s="221"/>
      <c r="C1326" s="24"/>
      <c r="D1326" s="24"/>
      <c r="E1326" s="100"/>
      <c r="F1326" s="25" t="str">
        <f>IFERROR(VLOOKUP(E1326,Wedstrijdlocaties!B:E,4,FALSE),"")</f>
        <v/>
      </c>
      <c r="G1326" s="114"/>
      <c r="H1326" s="23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04"/>
      <c r="AA1326" s="26"/>
      <c r="AB1326" s="26"/>
      <c r="AC1326" s="26"/>
      <c r="AD1326" s="81"/>
      <c r="AE1326" s="26"/>
      <c r="AF1326" s="26"/>
      <c r="AG1326" s="26"/>
      <c r="AH1326" s="26"/>
      <c r="AI1326" s="26"/>
      <c r="AJ1326" s="26"/>
      <c r="AK1326" s="81"/>
      <c r="AL1326" s="26"/>
      <c r="AM1326" s="26"/>
      <c r="AN1326" s="26"/>
      <c r="AO1326" s="26"/>
      <c r="AP1326" s="26"/>
      <c r="AQ1326" s="81"/>
      <c r="AR1326" s="26"/>
      <c r="AS1326" s="26"/>
      <c r="AT1326" s="26"/>
      <c r="AU1326" s="26"/>
      <c r="AV1326" s="26"/>
      <c r="AW1326" s="26"/>
      <c r="AX1326" s="23"/>
      <c r="AY1326" s="23"/>
      <c r="AZ1326" s="23"/>
      <c r="BA1326" s="23"/>
      <c r="BB1326" s="27"/>
      <c r="BC1326" s="28"/>
    </row>
    <row r="1327" spans="1:55" s="25" customFormat="1" ht="15">
      <c r="A1327" s="221"/>
      <c r="B1327" s="221"/>
      <c r="C1327" s="24"/>
      <c r="D1327" s="24"/>
      <c r="E1327" s="100"/>
      <c r="F1327" s="25" t="str">
        <f>IFERROR(VLOOKUP(E1327,Wedstrijdlocaties!B:E,4,FALSE),"")</f>
        <v/>
      </c>
      <c r="G1327" s="114"/>
      <c r="H1327" s="23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04"/>
      <c r="AA1327" s="26"/>
      <c r="AB1327" s="26"/>
      <c r="AC1327" s="26"/>
      <c r="AD1327" s="81"/>
      <c r="AE1327" s="26"/>
      <c r="AF1327" s="26"/>
      <c r="AG1327" s="26"/>
      <c r="AH1327" s="26"/>
      <c r="AI1327" s="26"/>
      <c r="AJ1327" s="26"/>
      <c r="AK1327" s="81"/>
      <c r="AL1327" s="26"/>
      <c r="AM1327" s="26"/>
      <c r="AN1327" s="26"/>
      <c r="AO1327" s="26"/>
      <c r="AP1327" s="26"/>
      <c r="AQ1327" s="81"/>
      <c r="AR1327" s="26"/>
      <c r="AS1327" s="26"/>
      <c r="AT1327" s="26"/>
      <c r="AU1327" s="26"/>
      <c r="AV1327" s="26"/>
      <c r="AW1327" s="26"/>
      <c r="AX1327" s="23"/>
      <c r="AY1327" s="23"/>
      <c r="AZ1327" s="23"/>
      <c r="BA1327" s="23"/>
      <c r="BB1327" s="27"/>
      <c r="BC1327" s="28"/>
    </row>
    <row r="1328" spans="1:55" s="25" customFormat="1" ht="15">
      <c r="A1328" s="221"/>
      <c r="B1328" s="221"/>
      <c r="C1328" s="24"/>
      <c r="D1328" s="24"/>
      <c r="E1328" s="100"/>
      <c r="F1328" s="25" t="str">
        <f>IFERROR(VLOOKUP(E1328,Wedstrijdlocaties!B:E,4,FALSE),"")</f>
        <v/>
      </c>
      <c r="G1328" s="114"/>
      <c r="H1328" s="23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04"/>
      <c r="AA1328" s="26"/>
      <c r="AB1328" s="26"/>
      <c r="AC1328" s="26"/>
      <c r="AD1328" s="81"/>
      <c r="AE1328" s="26"/>
      <c r="AF1328" s="26"/>
      <c r="AG1328" s="26"/>
      <c r="AH1328" s="26"/>
      <c r="AI1328" s="26"/>
      <c r="AJ1328" s="26"/>
      <c r="AK1328" s="81"/>
      <c r="AL1328" s="26"/>
      <c r="AM1328" s="26"/>
      <c r="AN1328" s="26"/>
      <c r="AO1328" s="26"/>
      <c r="AP1328" s="26"/>
      <c r="AQ1328" s="81"/>
      <c r="AR1328" s="26"/>
      <c r="AS1328" s="26"/>
      <c r="AT1328" s="26"/>
      <c r="AU1328" s="26"/>
      <c r="AV1328" s="26"/>
      <c r="AW1328" s="26"/>
      <c r="AX1328" s="23"/>
      <c r="AY1328" s="23"/>
      <c r="AZ1328" s="23"/>
      <c r="BA1328" s="23"/>
      <c r="BB1328" s="27"/>
      <c r="BC1328" s="28"/>
    </row>
    <row r="1329" spans="1:55" s="25" customFormat="1" ht="15">
      <c r="A1329" s="221"/>
      <c r="B1329" s="221"/>
      <c r="C1329" s="24"/>
      <c r="D1329" s="24"/>
      <c r="E1329" s="100"/>
      <c r="F1329" s="25" t="str">
        <f>IFERROR(VLOOKUP(E1329,Wedstrijdlocaties!B:E,4,FALSE),"")</f>
        <v/>
      </c>
      <c r="G1329" s="114"/>
      <c r="H1329" s="23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04"/>
      <c r="AA1329" s="26"/>
      <c r="AB1329" s="26"/>
      <c r="AC1329" s="26"/>
      <c r="AD1329" s="81"/>
      <c r="AE1329" s="26"/>
      <c r="AF1329" s="26"/>
      <c r="AG1329" s="26"/>
      <c r="AH1329" s="26"/>
      <c r="AI1329" s="26"/>
      <c r="AJ1329" s="26"/>
      <c r="AK1329" s="81"/>
      <c r="AL1329" s="26"/>
      <c r="AM1329" s="26"/>
      <c r="AN1329" s="26"/>
      <c r="AO1329" s="26"/>
      <c r="AP1329" s="26"/>
      <c r="AQ1329" s="81"/>
      <c r="AR1329" s="26"/>
      <c r="AS1329" s="26"/>
      <c r="AT1329" s="26"/>
      <c r="AU1329" s="26"/>
      <c r="AV1329" s="26"/>
      <c r="AW1329" s="26"/>
      <c r="AX1329" s="23"/>
      <c r="AY1329" s="23"/>
      <c r="AZ1329" s="23"/>
      <c r="BA1329" s="23"/>
      <c r="BB1329" s="27"/>
      <c r="BC1329" s="28"/>
    </row>
    <row r="1330" spans="1:55" s="25" customFormat="1" ht="15">
      <c r="A1330" s="221"/>
      <c r="B1330" s="221"/>
      <c r="C1330" s="24"/>
      <c r="D1330" s="24"/>
      <c r="E1330" s="100"/>
      <c r="F1330" s="25" t="str">
        <f>IFERROR(VLOOKUP(E1330,Wedstrijdlocaties!B:E,4,FALSE),"")</f>
        <v/>
      </c>
      <c r="G1330" s="114"/>
      <c r="H1330" s="23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04"/>
      <c r="AA1330" s="26"/>
      <c r="AB1330" s="26"/>
      <c r="AC1330" s="26"/>
      <c r="AD1330" s="81"/>
      <c r="AE1330" s="26"/>
      <c r="AF1330" s="26"/>
      <c r="AG1330" s="26"/>
      <c r="AH1330" s="26"/>
      <c r="AI1330" s="26"/>
      <c r="AJ1330" s="26"/>
      <c r="AK1330" s="81"/>
      <c r="AL1330" s="26"/>
      <c r="AM1330" s="26"/>
      <c r="AN1330" s="26"/>
      <c r="AO1330" s="26"/>
      <c r="AP1330" s="26"/>
      <c r="AQ1330" s="81"/>
      <c r="AR1330" s="26"/>
      <c r="AS1330" s="26"/>
      <c r="AT1330" s="26"/>
      <c r="AU1330" s="26"/>
      <c r="AV1330" s="26"/>
      <c r="AW1330" s="26"/>
      <c r="AX1330" s="23"/>
      <c r="AY1330" s="23"/>
      <c r="AZ1330" s="23"/>
      <c r="BA1330" s="23"/>
      <c r="BB1330" s="27"/>
      <c r="BC1330" s="28"/>
    </row>
    <row r="1331" spans="1:55" s="25" customFormat="1" ht="15">
      <c r="A1331" s="221"/>
      <c r="B1331" s="221"/>
      <c r="C1331" s="24"/>
      <c r="D1331" s="24"/>
      <c r="E1331" s="100"/>
      <c r="F1331" s="25" t="str">
        <f>IFERROR(VLOOKUP(E1331,Wedstrijdlocaties!B:E,4,FALSE),"")</f>
        <v/>
      </c>
      <c r="G1331" s="114"/>
      <c r="H1331" s="23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04"/>
      <c r="AA1331" s="26"/>
      <c r="AB1331" s="26"/>
      <c r="AC1331" s="26"/>
      <c r="AD1331" s="81"/>
      <c r="AE1331" s="26"/>
      <c r="AF1331" s="26"/>
      <c r="AG1331" s="26"/>
      <c r="AH1331" s="26"/>
      <c r="AI1331" s="26"/>
      <c r="AJ1331" s="26"/>
      <c r="AK1331" s="81"/>
      <c r="AL1331" s="26"/>
      <c r="AM1331" s="26"/>
      <c r="AN1331" s="26"/>
      <c r="AO1331" s="26"/>
      <c r="AP1331" s="26"/>
      <c r="AQ1331" s="81"/>
      <c r="AR1331" s="26"/>
      <c r="AS1331" s="26"/>
      <c r="AT1331" s="26"/>
      <c r="AU1331" s="26"/>
      <c r="AV1331" s="26"/>
      <c r="AW1331" s="26"/>
      <c r="AX1331" s="23"/>
      <c r="AY1331" s="23"/>
      <c r="AZ1331" s="23"/>
      <c r="BA1331" s="23"/>
      <c r="BB1331" s="27"/>
      <c r="BC1331" s="28"/>
    </row>
    <row r="1332" spans="1:55" s="25" customFormat="1" ht="15">
      <c r="A1332" s="221"/>
      <c r="B1332" s="221"/>
      <c r="C1332" s="24"/>
      <c r="D1332" s="24"/>
      <c r="E1332" s="100"/>
      <c r="F1332" s="25" t="str">
        <f>IFERROR(VLOOKUP(E1332,Wedstrijdlocaties!B:E,4,FALSE),"")</f>
        <v/>
      </c>
      <c r="G1332" s="114"/>
      <c r="H1332" s="23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04"/>
      <c r="AA1332" s="26"/>
      <c r="AB1332" s="26"/>
      <c r="AC1332" s="26"/>
      <c r="AD1332" s="81"/>
      <c r="AE1332" s="26"/>
      <c r="AF1332" s="26"/>
      <c r="AG1332" s="26"/>
      <c r="AH1332" s="26"/>
      <c r="AI1332" s="26"/>
      <c r="AJ1332" s="26"/>
      <c r="AK1332" s="81"/>
      <c r="AL1332" s="26"/>
      <c r="AM1332" s="26"/>
      <c r="AN1332" s="26"/>
      <c r="AO1332" s="26"/>
      <c r="AP1332" s="26"/>
      <c r="AQ1332" s="81"/>
      <c r="AR1332" s="26"/>
      <c r="AS1332" s="26"/>
      <c r="AT1332" s="26"/>
      <c r="AU1332" s="26"/>
      <c r="AV1332" s="26"/>
      <c r="AW1332" s="26"/>
      <c r="AX1332" s="23"/>
      <c r="AY1332" s="23"/>
      <c r="AZ1332" s="23"/>
      <c r="BA1332" s="23"/>
      <c r="BB1332" s="27"/>
      <c r="BC1332" s="28"/>
    </row>
    <row r="1333" spans="1:55" s="25" customFormat="1" ht="15">
      <c r="A1333" s="221"/>
      <c r="B1333" s="221"/>
      <c r="C1333" s="24"/>
      <c r="D1333" s="24"/>
      <c r="E1333" s="100"/>
      <c r="F1333" s="25" t="str">
        <f>IFERROR(VLOOKUP(E1333,Wedstrijdlocaties!B:E,4,FALSE),"")</f>
        <v/>
      </c>
      <c r="G1333" s="114"/>
      <c r="H1333" s="23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04"/>
      <c r="AA1333" s="26"/>
      <c r="AB1333" s="26"/>
      <c r="AC1333" s="26"/>
      <c r="AD1333" s="81"/>
      <c r="AE1333" s="26"/>
      <c r="AF1333" s="26"/>
      <c r="AG1333" s="26"/>
      <c r="AH1333" s="26"/>
      <c r="AI1333" s="26"/>
      <c r="AJ1333" s="26"/>
      <c r="AK1333" s="81"/>
      <c r="AL1333" s="26"/>
      <c r="AM1333" s="26"/>
      <c r="AN1333" s="26"/>
      <c r="AO1333" s="26"/>
      <c r="AP1333" s="26"/>
      <c r="AQ1333" s="81"/>
      <c r="AR1333" s="26"/>
      <c r="AS1333" s="26"/>
      <c r="AT1333" s="26"/>
      <c r="AU1333" s="26"/>
      <c r="AV1333" s="26"/>
      <c r="AW1333" s="26"/>
      <c r="AX1333" s="23"/>
      <c r="AY1333" s="23"/>
      <c r="AZ1333" s="23"/>
      <c r="BA1333" s="23"/>
      <c r="BB1333" s="27"/>
      <c r="BC1333" s="28"/>
    </row>
    <row r="1334" spans="1:55" s="25" customFormat="1" ht="15">
      <c r="A1334" s="221"/>
      <c r="B1334" s="221"/>
      <c r="C1334" s="24"/>
      <c r="D1334" s="24"/>
      <c r="E1334" s="100"/>
      <c r="F1334" s="25" t="str">
        <f>IFERROR(VLOOKUP(E1334,Wedstrijdlocaties!B:E,4,FALSE),"")</f>
        <v/>
      </c>
      <c r="G1334" s="114"/>
      <c r="H1334" s="23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04"/>
      <c r="AA1334" s="26"/>
      <c r="AB1334" s="26"/>
      <c r="AC1334" s="26"/>
      <c r="AD1334" s="81"/>
      <c r="AE1334" s="26"/>
      <c r="AF1334" s="26"/>
      <c r="AG1334" s="26"/>
      <c r="AH1334" s="26"/>
      <c r="AI1334" s="26"/>
      <c r="AJ1334" s="26"/>
      <c r="AK1334" s="81"/>
      <c r="AL1334" s="26"/>
      <c r="AM1334" s="26"/>
      <c r="AN1334" s="26"/>
      <c r="AO1334" s="26"/>
      <c r="AP1334" s="26"/>
      <c r="AQ1334" s="81"/>
      <c r="AR1334" s="26"/>
      <c r="AS1334" s="26"/>
      <c r="AT1334" s="26"/>
      <c r="AU1334" s="26"/>
      <c r="AV1334" s="26"/>
      <c r="AW1334" s="26"/>
      <c r="AX1334" s="23"/>
      <c r="AY1334" s="23"/>
      <c r="AZ1334" s="23"/>
      <c r="BA1334" s="23"/>
      <c r="BB1334" s="27"/>
      <c r="BC1334" s="28"/>
    </row>
    <row r="1335" spans="1:55" s="25" customFormat="1" ht="15">
      <c r="A1335" s="221"/>
      <c r="B1335" s="221"/>
      <c r="C1335" s="24"/>
      <c r="D1335" s="24"/>
      <c r="E1335" s="100"/>
      <c r="F1335" s="25" t="str">
        <f>IFERROR(VLOOKUP(E1335,Wedstrijdlocaties!B:E,4,FALSE),"")</f>
        <v/>
      </c>
      <c r="G1335" s="114"/>
      <c r="H1335" s="23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04"/>
      <c r="AA1335" s="26"/>
      <c r="AB1335" s="26"/>
      <c r="AC1335" s="26"/>
      <c r="AD1335" s="81"/>
      <c r="AE1335" s="26"/>
      <c r="AF1335" s="26"/>
      <c r="AG1335" s="26"/>
      <c r="AH1335" s="26"/>
      <c r="AI1335" s="26"/>
      <c r="AJ1335" s="26"/>
      <c r="AK1335" s="81"/>
      <c r="AL1335" s="26"/>
      <c r="AM1335" s="26"/>
      <c r="AN1335" s="26"/>
      <c r="AO1335" s="26"/>
      <c r="AP1335" s="26"/>
      <c r="AQ1335" s="81"/>
      <c r="AR1335" s="26"/>
      <c r="AS1335" s="26"/>
      <c r="AT1335" s="26"/>
      <c r="AU1335" s="26"/>
      <c r="AV1335" s="26"/>
      <c r="AW1335" s="26"/>
      <c r="AX1335" s="23"/>
      <c r="AY1335" s="23"/>
      <c r="AZ1335" s="23"/>
      <c r="BA1335" s="23"/>
      <c r="BB1335" s="27"/>
      <c r="BC1335" s="28"/>
    </row>
    <row r="1336" spans="1:55" s="25" customFormat="1" ht="15">
      <c r="A1336" s="221"/>
      <c r="B1336" s="221"/>
      <c r="C1336" s="24"/>
      <c r="D1336" s="24"/>
      <c r="E1336" s="100"/>
      <c r="F1336" s="25" t="str">
        <f>IFERROR(VLOOKUP(E1336,Wedstrijdlocaties!B:E,4,FALSE),"")</f>
        <v/>
      </c>
      <c r="G1336" s="114"/>
      <c r="H1336" s="23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04"/>
      <c r="AA1336" s="26"/>
      <c r="AB1336" s="26"/>
      <c r="AC1336" s="26"/>
      <c r="AD1336" s="81"/>
      <c r="AE1336" s="26"/>
      <c r="AF1336" s="26"/>
      <c r="AG1336" s="26"/>
      <c r="AH1336" s="26"/>
      <c r="AI1336" s="26"/>
      <c r="AJ1336" s="26"/>
      <c r="AK1336" s="81"/>
      <c r="AL1336" s="26"/>
      <c r="AM1336" s="26"/>
      <c r="AN1336" s="26"/>
      <c r="AO1336" s="26"/>
      <c r="AP1336" s="26"/>
      <c r="AQ1336" s="81"/>
      <c r="AR1336" s="26"/>
      <c r="AS1336" s="26"/>
      <c r="AT1336" s="26"/>
      <c r="AU1336" s="26"/>
      <c r="AV1336" s="26"/>
      <c r="AW1336" s="26"/>
      <c r="AX1336" s="23"/>
      <c r="AY1336" s="23"/>
      <c r="AZ1336" s="23"/>
      <c r="BA1336" s="23"/>
      <c r="BB1336" s="27"/>
      <c r="BC1336" s="28"/>
    </row>
    <row r="1337" spans="1:55" s="25" customFormat="1" ht="15">
      <c r="A1337" s="221"/>
      <c r="B1337" s="221"/>
      <c r="C1337" s="24"/>
      <c r="D1337" s="24"/>
      <c r="E1337" s="100"/>
      <c r="F1337" s="25" t="str">
        <f>IFERROR(VLOOKUP(E1337,Wedstrijdlocaties!B:E,4,FALSE),"")</f>
        <v/>
      </c>
      <c r="G1337" s="114"/>
      <c r="H1337" s="23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04"/>
      <c r="AA1337" s="26"/>
      <c r="AB1337" s="26"/>
      <c r="AC1337" s="26"/>
      <c r="AD1337" s="81"/>
      <c r="AE1337" s="26"/>
      <c r="AF1337" s="26"/>
      <c r="AG1337" s="26"/>
      <c r="AH1337" s="26"/>
      <c r="AI1337" s="26"/>
      <c r="AJ1337" s="26"/>
      <c r="AK1337" s="81"/>
      <c r="AL1337" s="26"/>
      <c r="AM1337" s="26"/>
      <c r="AN1337" s="26"/>
      <c r="AO1337" s="26"/>
      <c r="AP1337" s="26"/>
      <c r="AQ1337" s="81"/>
      <c r="AR1337" s="26"/>
      <c r="AS1337" s="26"/>
      <c r="AT1337" s="26"/>
      <c r="AU1337" s="26"/>
      <c r="AV1337" s="26"/>
      <c r="AW1337" s="26"/>
      <c r="AX1337" s="23"/>
      <c r="AY1337" s="23"/>
      <c r="AZ1337" s="23"/>
      <c r="BA1337" s="23"/>
      <c r="BB1337" s="27"/>
      <c r="BC1337" s="28"/>
    </row>
    <row r="1338" spans="1:55" s="25" customFormat="1" ht="15">
      <c r="A1338" s="221"/>
      <c r="B1338" s="221"/>
      <c r="C1338" s="24"/>
      <c r="D1338" s="24"/>
      <c r="E1338" s="100"/>
      <c r="F1338" s="25" t="str">
        <f>IFERROR(VLOOKUP(E1338,Wedstrijdlocaties!B:E,4,FALSE),"")</f>
        <v/>
      </c>
      <c r="G1338" s="114"/>
      <c r="H1338" s="23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04"/>
      <c r="AA1338" s="26"/>
      <c r="AB1338" s="26"/>
      <c r="AC1338" s="26"/>
      <c r="AD1338" s="81"/>
      <c r="AE1338" s="26"/>
      <c r="AF1338" s="26"/>
      <c r="AG1338" s="26"/>
      <c r="AH1338" s="26"/>
      <c r="AI1338" s="26"/>
      <c r="AJ1338" s="26"/>
      <c r="AK1338" s="81"/>
      <c r="AL1338" s="26"/>
      <c r="AM1338" s="26"/>
      <c r="AN1338" s="26"/>
      <c r="AO1338" s="26"/>
      <c r="AP1338" s="26"/>
      <c r="AQ1338" s="81"/>
      <c r="AR1338" s="26"/>
      <c r="AS1338" s="26"/>
      <c r="AT1338" s="26"/>
      <c r="AU1338" s="26"/>
      <c r="AV1338" s="26"/>
      <c r="AW1338" s="26"/>
      <c r="AX1338" s="23"/>
      <c r="AY1338" s="23"/>
      <c r="AZ1338" s="23"/>
      <c r="BA1338" s="23"/>
      <c r="BB1338" s="27"/>
      <c r="BC1338" s="28"/>
    </row>
    <row r="1339" spans="1:55" s="25" customFormat="1" ht="15">
      <c r="A1339" s="221"/>
      <c r="B1339" s="221"/>
      <c r="C1339" s="24"/>
      <c r="D1339" s="24"/>
      <c r="E1339" s="100"/>
      <c r="F1339" s="25" t="str">
        <f>IFERROR(VLOOKUP(E1339,Wedstrijdlocaties!B:E,4,FALSE),"")</f>
        <v/>
      </c>
      <c r="G1339" s="114"/>
      <c r="H1339" s="23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04"/>
      <c r="AA1339" s="26"/>
      <c r="AB1339" s="26"/>
      <c r="AC1339" s="26"/>
      <c r="AD1339" s="81"/>
      <c r="AE1339" s="26"/>
      <c r="AF1339" s="26"/>
      <c r="AG1339" s="26"/>
      <c r="AH1339" s="26"/>
      <c r="AI1339" s="26"/>
      <c r="AJ1339" s="26"/>
      <c r="AK1339" s="81"/>
      <c r="AL1339" s="26"/>
      <c r="AM1339" s="26"/>
      <c r="AN1339" s="26"/>
      <c r="AO1339" s="26"/>
      <c r="AP1339" s="26"/>
      <c r="AQ1339" s="81"/>
      <c r="AR1339" s="26"/>
      <c r="AS1339" s="26"/>
      <c r="AT1339" s="26"/>
      <c r="AU1339" s="26"/>
      <c r="AV1339" s="26"/>
      <c r="AW1339" s="26"/>
      <c r="AX1339" s="23"/>
      <c r="AY1339" s="23"/>
      <c r="AZ1339" s="23"/>
      <c r="BA1339" s="23"/>
      <c r="BB1339" s="27"/>
      <c r="BC1339" s="28"/>
    </row>
    <row r="1340" spans="1:55" s="25" customFormat="1" ht="15">
      <c r="A1340" s="221"/>
      <c r="B1340" s="221"/>
      <c r="C1340" s="24"/>
      <c r="D1340" s="24"/>
      <c r="E1340" s="100"/>
      <c r="F1340" s="25" t="str">
        <f>IFERROR(VLOOKUP(E1340,Wedstrijdlocaties!B:E,4,FALSE),"")</f>
        <v/>
      </c>
      <c r="G1340" s="114"/>
      <c r="H1340" s="23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04"/>
      <c r="AA1340" s="26"/>
      <c r="AB1340" s="26"/>
      <c r="AC1340" s="26"/>
      <c r="AD1340" s="81"/>
      <c r="AE1340" s="26"/>
      <c r="AF1340" s="26"/>
      <c r="AG1340" s="26"/>
      <c r="AH1340" s="26"/>
      <c r="AI1340" s="26"/>
      <c r="AJ1340" s="26"/>
      <c r="AK1340" s="81"/>
      <c r="AL1340" s="26"/>
      <c r="AM1340" s="26"/>
      <c r="AN1340" s="26"/>
      <c r="AO1340" s="26"/>
      <c r="AP1340" s="26"/>
      <c r="AQ1340" s="81"/>
      <c r="AR1340" s="26"/>
      <c r="AS1340" s="26"/>
      <c r="AT1340" s="26"/>
      <c r="AU1340" s="26"/>
      <c r="AV1340" s="26"/>
      <c r="AW1340" s="26"/>
      <c r="AX1340" s="23"/>
      <c r="AY1340" s="23"/>
      <c r="AZ1340" s="23"/>
      <c r="BA1340" s="23"/>
      <c r="BB1340" s="27"/>
      <c r="BC1340" s="28"/>
    </row>
    <row r="1341" spans="1:55" s="25" customFormat="1" ht="15">
      <c r="A1341" s="221"/>
      <c r="B1341" s="221"/>
      <c r="C1341" s="24"/>
      <c r="D1341" s="24"/>
      <c r="E1341" s="100"/>
      <c r="F1341" s="25" t="str">
        <f>IFERROR(VLOOKUP(E1341,Wedstrijdlocaties!B:E,4,FALSE),"")</f>
        <v/>
      </c>
      <c r="G1341" s="114"/>
      <c r="H1341" s="23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04"/>
      <c r="AA1341" s="26"/>
      <c r="AB1341" s="26"/>
      <c r="AC1341" s="26"/>
      <c r="AD1341" s="81"/>
      <c r="AE1341" s="26"/>
      <c r="AF1341" s="26"/>
      <c r="AG1341" s="26"/>
      <c r="AH1341" s="26"/>
      <c r="AI1341" s="26"/>
      <c r="AJ1341" s="26"/>
      <c r="AK1341" s="81"/>
      <c r="AL1341" s="26"/>
      <c r="AM1341" s="26"/>
      <c r="AN1341" s="26"/>
      <c r="AO1341" s="26"/>
      <c r="AP1341" s="26"/>
      <c r="AQ1341" s="81"/>
      <c r="AR1341" s="26"/>
      <c r="AS1341" s="26"/>
      <c r="AT1341" s="26"/>
      <c r="AU1341" s="26"/>
      <c r="AV1341" s="26"/>
      <c r="AW1341" s="26"/>
      <c r="AX1341" s="23"/>
      <c r="AY1341" s="23"/>
      <c r="AZ1341" s="23"/>
      <c r="BA1341" s="23"/>
      <c r="BB1341" s="27"/>
      <c r="BC1341" s="28"/>
    </row>
    <row r="1342" spans="1:55" s="25" customFormat="1" ht="15">
      <c r="A1342" s="221"/>
      <c r="B1342" s="221"/>
      <c r="C1342" s="24"/>
      <c r="D1342" s="24"/>
      <c r="E1342" s="100"/>
      <c r="F1342" s="25" t="str">
        <f>IFERROR(VLOOKUP(E1342,Wedstrijdlocaties!B:E,4,FALSE),"")</f>
        <v/>
      </c>
      <c r="G1342" s="114"/>
      <c r="H1342" s="23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04"/>
      <c r="AA1342" s="26"/>
      <c r="AB1342" s="26"/>
      <c r="AC1342" s="26"/>
      <c r="AD1342" s="81"/>
      <c r="AE1342" s="26"/>
      <c r="AF1342" s="26"/>
      <c r="AG1342" s="26"/>
      <c r="AH1342" s="26"/>
      <c r="AI1342" s="26"/>
      <c r="AJ1342" s="26"/>
      <c r="AK1342" s="81"/>
      <c r="AL1342" s="26"/>
      <c r="AM1342" s="26"/>
      <c r="AN1342" s="26"/>
      <c r="AO1342" s="26"/>
      <c r="AP1342" s="26"/>
      <c r="AQ1342" s="81"/>
      <c r="AR1342" s="26"/>
      <c r="AS1342" s="26"/>
      <c r="AT1342" s="26"/>
      <c r="AU1342" s="26"/>
      <c r="AV1342" s="26"/>
      <c r="AW1342" s="26"/>
      <c r="AX1342" s="23"/>
      <c r="AY1342" s="23"/>
      <c r="AZ1342" s="23"/>
      <c r="BA1342" s="23"/>
      <c r="BB1342" s="27"/>
      <c r="BC1342" s="28"/>
    </row>
    <row r="1343" spans="1:55" s="25" customFormat="1" ht="15">
      <c r="A1343" s="221"/>
      <c r="B1343" s="221"/>
      <c r="C1343" s="24"/>
      <c r="D1343" s="24"/>
      <c r="E1343" s="100"/>
      <c r="F1343" s="25" t="str">
        <f>IFERROR(VLOOKUP(E1343,Wedstrijdlocaties!B:E,4,FALSE),"")</f>
        <v/>
      </c>
      <c r="G1343" s="114"/>
      <c r="H1343" s="23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04"/>
      <c r="AA1343" s="26"/>
      <c r="AB1343" s="26"/>
      <c r="AC1343" s="26"/>
      <c r="AD1343" s="81"/>
      <c r="AE1343" s="26"/>
      <c r="AF1343" s="26"/>
      <c r="AG1343" s="26"/>
      <c r="AH1343" s="26"/>
      <c r="AI1343" s="26"/>
      <c r="AJ1343" s="26"/>
      <c r="AK1343" s="81"/>
      <c r="AL1343" s="26"/>
      <c r="AM1343" s="26"/>
      <c r="AN1343" s="26"/>
      <c r="AO1343" s="26"/>
      <c r="AP1343" s="26"/>
      <c r="AQ1343" s="81"/>
      <c r="AR1343" s="26"/>
      <c r="AS1343" s="26"/>
      <c r="AT1343" s="26"/>
      <c r="AU1343" s="26"/>
      <c r="AV1343" s="26"/>
      <c r="AW1343" s="26"/>
      <c r="AX1343" s="23"/>
      <c r="AY1343" s="23"/>
      <c r="AZ1343" s="23"/>
      <c r="BA1343" s="23"/>
      <c r="BB1343" s="27"/>
      <c r="BC1343" s="28"/>
    </row>
    <row r="1344" spans="1:55" s="25" customFormat="1" ht="15">
      <c r="A1344" s="221"/>
      <c r="B1344" s="221"/>
      <c r="C1344" s="24"/>
      <c r="D1344" s="24"/>
      <c r="E1344" s="100"/>
      <c r="F1344" s="25" t="str">
        <f>IFERROR(VLOOKUP(E1344,Wedstrijdlocaties!B:E,4,FALSE),"")</f>
        <v/>
      </c>
      <c r="G1344" s="114"/>
      <c r="H1344" s="23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04"/>
      <c r="AA1344" s="26"/>
      <c r="AB1344" s="26"/>
      <c r="AC1344" s="26"/>
      <c r="AD1344" s="81"/>
      <c r="AE1344" s="26"/>
      <c r="AF1344" s="26"/>
      <c r="AG1344" s="26"/>
      <c r="AH1344" s="26"/>
      <c r="AI1344" s="26"/>
      <c r="AJ1344" s="26"/>
      <c r="AK1344" s="81"/>
      <c r="AL1344" s="26"/>
      <c r="AM1344" s="26"/>
      <c r="AN1344" s="26"/>
      <c r="AO1344" s="26"/>
      <c r="AP1344" s="26"/>
      <c r="AQ1344" s="81"/>
      <c r="AR1344" s="26"/>
      <c r="AS1344" s="26"/>
      <c r="AT1344" s="26"/>
      <c r="AU1344" s="26"/>
      <c r="AV1344" s="26"/>
      <c r="AW1344" s="26"/>
      <c r="AX1344" s="23"/>
      <c r="AY1344" s="23"/>
      <c r="AZ1344" s="23"/>
      <c r="BA1344" s="23"/>
      <c r="BB1344" s="27"/>
      <c r="BC1344" s="28"/>
    </row>
    <row r="1345" spans="1:55" s="25" customFormat="1" ht="15">
      <c r="A1345" s="221"/>
      <c r="B1345" s="221"/>
      <c r="C1345" s="24"/>
      <c r="D1345" s="24"/>
      <c r="E1345" s="100"/>
      <c r="F1345" s="25" t="str">
        <f>IFERROR(VLOOKUP(E1345,Wedstrijdlocaties!B:E,4,FALSE),"")</f>
        <v/>
      </c>
      <c r="G1345" s="114"/>
      <c r="H1345" s="23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04"/>
      <c r="AA1345" s="26"/>
      <c r="AB1345" s="26"/>
      <c r="AC1345" s="26"/>
      <c r="AD1345" s="81"/>
      <c r="AE1345" s="26"/>
      <c r="AF1345" s="26"/>
      <c r="AG1345" s="26"/>
      <c r="AH1345" s="26"/>
      <c r="AI1345" s="26"/>
      <c r="AJ1345" s="26"/>
      <c r="AK1345" s="81"/>
      <c r="AL1345" s="26"/>
      <c r="AM1345" s="26"/>
      <c r="AN1345" s="26"/>
      <c r="AO1345" s="26"/>
      <c r="AP1345" s="26"/>
      <c r="AQ1345" s="81"/>
      <c r="AR1345" s="26"/>
      <c r="AS1345" s="26"/>
      <c r="AT1345" s="26"/>
      <c r="AU1345" s="26"/>
      <c r="AV1345" s="26"/>
      <c r="AW1345" s="26"/>
      <c r="AX1345" s="23"/>
      <c r="AY1345" s="23"/>
      <c r="AZ1345" s="23"/>
      <c r="BA1345" s="23"/>
      <c r="BB1345" s="27"/>
      <c r="BC1345" s="28"/>
    </row>
    <row r="1346" spans="1:55" s="25" customFormat="1" ht="15">
      <c r="A1346" s="221"/>
      <c r="B1346" s="221"/>
      <c r="C1346" s="24"/>
      <c r="D1346" s="24"/>
      <c r="E1346" s="100"/>
      <c r="F1346" s="25" t="str">
        <f>IFERROR(VLOOKUP(E1346,Wedstrijdlocaties!B:E,4,FALSE),"")</f>
        <v/>
      </c>
      <c r="G1346" s="114"/>
      <c r="H1346" s="23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04"/>
      <c r="AA1346" s="26"/>
      <c r="AB1346" s="26"/>
      <c r="AC1346" s="26"/>
      <c r="AD1346" s="81"/>
      <c r="AE1346" s="26"/>
      <c r="AF1346" s="26"/>
      <c r="AG1346" s="26"/>
      <c r="AH1346" s="26"/>
      <c r="AI1346" s="26"/>
      <c r="AJ1346" s="26"/>
      <c r="AK1346" s="81"/>
      <c r="AL1346" s="26"/>
      <c r="AM1346" s="26"/>
      <c r="AN1346" s="26"/>
      <c r="AO1346" s="26"/>
      <c r="AP1346" s="26"/>
      <c r="AQ1346" s="81"/>
      <c r="AR1346" s="26"/>
      <c r="AS1346" s="26"/>
      <c r="AT1346" s="26"/>
      <c r="AU1346" s="26"/>
      <c r="AV1346" s="26"/>
      <c r="AW1346" s="26"/>
      <c r="AX1346" s="23"/>
      <c r="AY1346" s="23"/>
      <c r="AZ1346" s="23"/>
      <c r="BA1346" s="23"/>
      <c r="BB1346" s="27"/>
      <c r="BC1346" s="28"/>
    </row>
    <row r="1347" spans="1:55" s="25" customFormat="1" ht="15">
      <c r="A1347" s="221"/>
      <c r="B1347" s="221"/>
      <c r="C1347" s="24"/>
      <c r="D1347" s="24"/>
      <c r="E1347" s="100"/>
      <c r="F1347" s="25" t="str">
        <f>IFERROR(VLOOKUP(E1347,Wedstrijdlocaties!B:E,4,FALSE),"")</f>
        <v/>
      </c>
      <c r="G1347" s="114"/>
      <c r="H1347" s="23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04"/>
      <c r="AA1347" s="26"/>
      <c r="AB1347" s="26"/>
      <c r="AC1347" s="26"/>
      <c r="AD1347" s="81"/>
      <c r="AE1347" s="26"/>
      <c r="AF1347" s="26"/>
      <c r="AG1347" s="26"/>
      <c r="AH1347" s="26"/>
      <c r="AI1347" s="26"/>
      <c r="AJ1347" s="26"/>
      <c r="AK1347" s="81"/>
      <c r="AL1347" s="26"/>
      <c r="AM1347" s="26"/>
      <c r="AN1347" s="26"/>
      <c r="AO1347" s="26"/>
      <c r="AP1347" s="26"/>
      <c r="AQ1347" s="81"/>
      <c r="AR1347" s="26"/>
      <c r="AS1347" s="26"/>
      <c r="AT1347" s="26"/>
      <c r="AU1347" s="26"/>
      <c r="AV1347" s="26"/>
      <c r="AW1347" s="26"/>
      <c r="AX1347" s="23"/>
      <c r="AY1347" s="23"/>
      <c r="AZ1347" s="23"/>
      <c r="BA1347" s="23"/>
      <c r="BB1347" s="27"/>
      <c r="BC1347" s="28"/>
    </row>
    <row r="1348" spans="1:55" s="25" customFormat="1" ht="15">
      <c r="A1348" s="221"/>
      <c r="B1348" s="221"/>
      <c r="C1348" s="24"/>
      <c r="D1348" s="24"/>
      <c r="E1348" s="100"/>
      <c r="F1348" s="25" t="str">
        <f>IFERROR(VLOOKUP(E1348,Wedstrijdlocaties!B:E,4,FALSE),"")</f>
        <v/>
      </c>
      <c r="G1348" s="114"/>
      <c r="H1348" s="23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04"/>
      <c r="AA1348" s="26"/>
      <c r="AB1348" s="26"/>
      <c r="AC1348" s="26"/>
      <c r="AD1348" s="81"/>
      <c r="AE1348" s="26"/>
      <c r="AF1348" s="26"/>
      <c r="AG1348" s="26"/>
      <c r="AH1348" s="26"/>
      <c r="AI1348" s="26"/>
      <c r="AJ1348" s="26"/>
      <c r="AK1348" s="81"/>
      <c r="AL1348" s="26"/>
      <c r="AM1348" s="26"/>
      <c r="AN1348" s="26"/>
      <c r="AO1348" s="26"/>
      <c r="AP1348" s="26"/>
      <c r="AQ1348" s="81"/>
      <c r="AR1348" s="26"/>
      <c r="AS1348" s="26"/>
      <c r="AT1348" s="26"/>
      <c r="AU1348" s="26"/>
      <c r="AV1348" s="26"/>
      <c r="AW1348" s="26"/>
      <c r="AX1348" s="23"/>
      <c r="AY1348" s="23"/>
      <c r="AZ1348" s="23"/>
      <c r="BA1348" s="23"/>
      <c r="BB1348" s="27"/>
      <c r="BC1348" s="28"/>
    </row>
    <row r="1349" spans="1:55" s="25" customFormat="1" ht="15">
      <c r="A1349" s="221"/>
      <c r="B1349" s="221"/>
      <c r="C1349" s="24"/>
      <c r="D1349" s="24"/>
      <c r="E1349" s="100"/>
      <c r="F1349" s="25" t="str">
        <f>IFERROR(VLOOKUP(E1349,Wedstrijdlocaties!B:E,4,FALSE),"")</f>
        <v/>
      </c>
      <c r="G1349" s="114"/>
      <c r="H1349" s="23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04"/>
      <c r="AA1349" s="26"/>
      <c r="AB1349" s="26"/>
      <c r="AC1349" s="26"/>
      <c r="AD1349" s="81"/>
      <c r="AE1349" s="26"/>
      <c r="AF1349" s="26"/>
      <c r="AG1349" s="26"/>
      <c r="AH1349" s="26"/>
      <c r="AI1349" s="26"/>
      <c r="AJ1349" s="26"/>
      <c r="AK1349" s="81"/>
      <c r="AL1349" s="26"/>
      <c r="AM1349" s="26"/>
      <c r="AN1349" s="26"/>
      <c r="AO1349" s="26"/>
      <c r="AP1349" s="26"/>
      <c r="AQ1349" s="81"/>
      <c r="AR1349" s="26"/>
      <c r="AS1349" s="26"/>
      <c r="AT1349" s="26"/>
      <c r="AU1349" s="26"/>
      <c r="AV1349" s="26"/>
      <c r="AW1349" s="26"/>
      <c r="AX1349" s="23"/>
      <c r="AY1349" s="23"/>
      <c r="AZ1349" s="23"/>
      <c r="BA1349" s="23"/>
      <c r="BB1349" s="27"/>
      <c r="BC1349" s="28"/>
    </row>
    <row r="1350" spans="1:55" s="25" customFormat="1" ht="15">
      <c r="A1350" s="221"/>
      <c r="B1350" s="221"/>
      <c r="C1350" s="24"/>
      <c r="D1350" s="24"/>
      <c r="E1350" s="100"/>
      <c r="F1350" s="25" t="str">
        <f>IFERROR(VLOOKUP(E1350,Wedstrijdlocaties!B:E,4,FALSE),"")</f>
        <v/>
      </c>
      <c r="G1350" s="114"/>
      <c r="H1350" s="23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04"/>
      <c r="AA1350" s="26"/>
      <c r="AB1350" s="26"/>
      <c r="AC1350" s="26"/>
      <c r="AD1350" s="81"/>
      <c r="AE1350" s="26"/>
      <c r="AF1350" s="26"/>
      <c r="AG1350" s="26"/>
      <c r="AH1350" s="26"/>
      <c r="AI1350" s="26"/>
      <c r="AJ1350" s="26"/>
      <c r="AK1350" s="81"/>
      <c r="AL1350" s="26"/>
      <c r="AM1350" s="26"/>
      <c r="AN1350" s="26"/>
      <c r="AO1350" s="26"/>
      <c r="AP1350" s="26"/>
      <c r="AQ1350" s="81"/>
      <c r="AR1350" s="26"/>
      <c r="AS1350" s="26"/>
      <c r="AT1350" s="26"/>
      <c r="AU1350" s="26"/>
      <c r="AV1350" s="26"/>
      <c r="AW1350" s="26"/>
      <c r="AX1350" s="23"/>
      <c r="AY1350" s="23"/>
      <c r="AZ1350" s="23"/>
      <c r="BA1350" s="23"/>
      <c r="BB1350" s="27"/>
      <c r="BC1350" s="28"/>
    </row>
    <row r="1351" spans="1:55" s="25" customFormat="1" ht="15">
      <c r="A1351" s="221"/>
      <c r="B1351" s="221"/>
      <c r="C1351" s="24"/>
      <c r="D1351" s="24"/>
      <c r="E1351" s="100"/>
      <c r="F1351" s="25" t="str">
        <f>IFERROR(VLOOKUP(E1351,Wedstrijdlocaties!B:E,4,FALSE),"")</f>
        <v/>
      </c>
      <c r="G1351" s="114"/>
      <c r="H1351" s="23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04"/>
      <c r="AA1351" s="26"/>
      <c r="AB1351" s="26"/>
      <c r="AC1351" s="26"/>
      <c r="AD1351" s="81"/>
      <c r="AE1351" s="26"/>
      <c r="AF1351" s="26"/>
      <c r="AG1351" s="26"/>
      <c r="AH1351" s="26"/>
      <c r="AI1351" s="26"/>
      <c r="AJ1351" s="26"/>
      <c r="AK1351" s="81"/>
      <c r="AL1351" s="26"/>
      <c r="AM1351" s="26"/>
      <c r="AN1351" s="26"/>
      <c r="AO1351" s="26"/>
      <c r="AP1351" s="26"/>
      <c r="AQ1351" s="81"/>
      <c r="AR1351" s="26"/>
      <c r="AS1351" s="26"/>
      <c r="AT1351" s="26"/>
      <c r="AU1351" s="26"/>
      <c r="AV1351" s="26"/>
      <c r="AW1351" s="26"/>
      <c r="AX1351" s="23"/>
      <c r="AY1351" s="23"/>
      <c r="AZ1351" s="23"/>
      <c r="BA1351" s="23"/>
      <c r="BB1351" s="27"/>
      <c r="BC1351" s="28"/>
    </row>
    <row r="1352" spans="1:55" s="25" customFormat="1" ht="15">
      <c r="A1352" s="221"/>
      <c r="B1352" s="221"/>
      <c r="C1352" s="24"/>
      <c r="D1352" s="24"/>
      <c r="E1352" s="100"/>
      <c r="F1352" s="25" t="str">
        <f>IFERROR(VLOOKUP(E1352,Wedstrijdlocaties!B:E,4,FALSE),"")</f>
        <v/>
      </c>
      <c r="G1352" s="114"/>
      <c r="H1352" s="23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04"/>
      <c r="AA1352" s="26"/>
      <c r="AB1352" s="26"/>
      <c r="AC1352" s="26"/>
      <c r="AD1352" s="81"/>
      <c r="AE1352" s="26"/>
      <c r="AF1352" s="26"/>
      <c r="AG1352" s="26"/>
      <c r="AH1352" s="26"/>
      <c r="AI1352" s="26"/>
      <c r="AJ1352" s="26"/>
      <c r="AK1352" s="81"/>
      <c r="AL1352" s="26"/>
      <c r="AM1352" s="26"/>
      <c r="AN1352" s="26"/>
      <c r="AO1352" s="26"/>
      <c r="AP1352" s="26"/>
      <c r="AQ1352" s="81"/>
      <c r="AR1352" s="26"/>
      <c r="AS1352" s="26"/>
      <c r="AT1352" s="26"/>
      <c r="AU1352" s="26"/>
      <c r="AV1352" s="26"/>
      <c r="AW1352" s="26"/>
      <c r="AX1352" s="23"/>
      <c r="AY1352" s="23"/>
      <c r="AZ1352" s="23"/>
      <c r="BA1352" s="23"/>
      <c r="BB1352" s="27"/>
      <c r="BC1352" s="28"/>
    </row>
    <row r="1353" spans="1:55" s="25" customFormat="1" ht="15">
      <c r="A1353" s="221"/>
      <c r="B1353" s="221"/>
      <c r="C1353" s="24"/>
      <c r="D1353" s="24"/>
      <c r="E1353" s="100"/>
      <c r="F1353" s="25" t="str">
        <f>IFERROR(VLOOKUP(E1353,Wedstrijdlocaties!B:E,4,FALSE),"")</f>
        <v/>
      </c>
      <c r="G1353" s="114"/>
      <c r="H1353" s="23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04"/>
      <c r="AA1353" s="26"/>
      <c r="AB1353" s="26"/>
      <c r="AC1353" s="26"/>
      <c r="AD1353" s="81"/>
      <c r="AE1353" s="26"/>
      <c r="AF1353" s="26"/>
      <c r="AG1353" s="26"/>
      <c r="AH1353" s="26"/>
      <c r="AI1353" s="26"/>
      <c r="AJ1353" s="26"/>
      <c r="AK1353" s="81"/>
      <c r="AL1353" s="26"/>
      <c r="AM1353" s="26"/>
      <c r="AN1353" s="26"/>
      <c r="AO1353" s="26"/>
      <c r="AP1353" s="26"/>
      <c r="AQ1353" s="81"/>
      <c r="AR1353" s="26"/>
      <c r="AS1353" s="26"/>
      <c r="AT1353" s="26"/>
      <c r="AU1353" s="26"/>
      <c r="AV1353" s="26"/>
      <c r="AW1353" s="26"/>
      <c r="AX1353" s="23"/>
      <c r="AY1353" s="23"/>
      <c r="AZ1353" s="23"/>
      <c r="BA1353" s="23"/>
      <c r="BB1353" s="27"/>
      <c r="BC1353" s="28"/>
    </row>
    <row r="1354" spans="1:55" s="25" customFormat="1" ht="15">
      <c r="A1354" s="221"/>
      <c r="B1354" s="221"/>
      <c r="C1354" s="24"/>
      <c r="D1354" s="24"/>
      <c r="E1354" s="100"/>
      <c r="F1354" s="25" t="str">
        <f>IFERROR(VLOOKUP(E1354,Wedstrijdlocaties!B:E,4,FALSE),"")</f>
        <v/>
      </c>
      <c r="G1354" s="114"/>
      <c r="H1354" s="23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04"/>
      <c r="AA1354" s="26"/>
      <c r="AB1354" s="26"/>
      <c r="AC1354" s="26"/>
      <c r="AD1354" s="81"/>
      <c r="AE1354" s="26"/>
      <c r="AF1354" s="26"/>
      <c r="AG1354" s="26"/>
      <c r="AH1354" s="26"/>
      <c r="AI1354" s="26"/>
      <c r="AJ1354" s="26"/>
      <c r="AK1354" s="81"/>
      <c r="AL1354" s="26"/>
      <c r="AM1354" s="26"/>
      <c r="AN1354" s="26"/>
      <c r="AO1354" s="26"/>
      <c r="AP1354" s="26"/>
      <c r="AQ1354" s="81"/>
      <c r="AR1354" s="26"/>
      <c r="AS1354" s="26"/>
      <c r="AT1354" s="26"/>
      <c r="AU1354" s="26"/>
      <c r="AV1354" s="26"/>
      <c r="AW1354" s="26"/>
      <c r="AX1354" s="23"/>
      <c r="AY1354" s="23"/>
      <c r="AZ1354" s="23"/>
      <c r="BA1354" s="23"/>
      <c r="BB1354" s="27"/>
      <c r="BC1354" s="28"/>
    </row>
    <row r="1355" spans="1:55" s="25" customFormat="1" ht="15">
      <c r="A1355" s="221"/>
      <c r="B1355" s="221"/>
      <c r="C1355" s="24"/>
      <c r="D1355" s="24"/>
      <c r="E1355" s="100"/>
      <c r="F1355" s="25" t="str">
        <f>IFERROR(VLOOKUP(E1355,Wedstrijdlocaties!B:E,4,FALSE),"")</f>
        <v/>
      </c>
      <c r="G1355" s="114"/>
      <c r="H1355" s="23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04"/>
      <c r="AA1355" s="26"/>
      <c r="AB1355" s="26"/>
      <c r="AC1355" s="26"/>
      <c r="AD1355" s="81"/>
      <c r="AE1355" s="26"/>
      <c r="AF1355" s="26"/>
      <c r="AG1355" s="26"/>
      <c r="AH1355" s="26"/>
      <c r="AI1355" s="26"/>
      <c r="AJ1355" s="26"/>
      <c r="AK1355" s="81"/>
      <c r="AL1355" s="26"/>
      <c r="AM1355" s="26"/>
      <c r="AN1355" s="26"/>
      <c r="AO1355" s="26"/>
      <c r="AP1355" s="26"/>
      <c r="AQ1355" s="81"/>
      <c r="AR1355" s="26"/>
      <c r="AS1355" s="26"/>
      <c r="AT1355" s="26"/>
      <c r="AU1355" s="26"/>
      <c r="AV1355" s="26"/>
      <c r="AW1355" s="26"/>
      <c r="AX1355" s="23"/>
      <c r="AY1355" s="23"/>
      <c r="AZ1355" s="23"/>
      <c r="BA1355" s="23"/>
      <c r="BB1355" s="27"/>
      <c r="BC1355" s="28"/>
    </row>
    <row r="1356" spans="1:55" s="25" customFormat="1" ht="15">
      <c r="A1356" s="221"/>
      <c r="B1356" s="221"/>
      <c r="C1356" s="24"/>
      <c r="D1356" s="24"/>
      <c r="E1356" s="100"/>
      <c r="F1356" s="25" t="str">
        <f>IFERROR(VLOOKUP(E1356,Wedstrijdlocaties!B:E,4,FALSE),"")</f>
        <v/>
      </c>
      <c r="G1356" s="114"/>
      <c r="H1356" s="23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04"/>
      <c r="AA1356" s="26"/>
      <c r="AB1356" s="26"/>
      <c r="AC1356" s="26"/>
      <c r="AD1356" s="81"/>
      <c r="AE1356" s="26"/>
      <c r="AF1356" s="26"/>
      <c r="AG1356" s="26"/>
      <c r="AH1356" s="26"/>
      <c r="AI1356" s="26"/>
      <c r="AJ1356" s="26"/>
      <c r="AK1356" s="81"/>
      <c r="AL1356" s="26"/>
      <c r="AM1356" s="26"/>
      <c r="AN1356" s="26"/>
      <c r="AO1356" s="26"/>
      <c r="AP1356" s="26"/>
      <c r="AQ1356" s="81"/>
      <c r="AR1356" s="26"/>
      <c r="AS1356" s="26"/>
      <c r="AT1356" s="26"/>
      <c r="AU1356" s="26"/>
      <c r="AV1356" s="26"/>
      <c r="AW1356" s="26"/>
      <c r="AX1356" s="23"/>
      <c r="AY1356" s="23"/>
      <c r="AZ1356" s="23"/>
      <c r="BA1356" s="23"/>
      <c r="BB1356" s="27"/>
      <c r="BC1356" s="28"/>
    </row>
    <row r="1357" spans="1:55" s="25" customFormat="1" ht="15">
      <c r="A1357" s="221"/>
      <c r="B1357" s="221"/>
      <c r="C1357" s="24"/>
      <c r="D1357" s="24"/>
      <c r="E1357" s="100"/>
      <c r="F1357" s="25" t="str">
        <f>IFERROR(VLOOKUP(E1357,Wedstrijdlocaties!B:E,4,FALSE),"")</f>
        <v/>
      </c>
      <c r="G1357" s="114"/>
      <c r="H1357" s="23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04"/>
      <c r="AA1357" s="26"/>
      <c r="AB1357" s="26"/>
      <c r="AC1357" s="26"/>
      <c r="AD1357" s="81"/>
      <c r="AE1357" s="26"/>
      <c r="AF1357" s="26"/>
      <c r="AG1357" s="26"/>
      <c r="AH1357" s="26"/>
      <c r="AI1357" s="26"/>
      <c r="AJ1357" s="26"/>
      <c r="AK1357" s="81"/>
      <c r="AL1357" s="26"/>
      <c r="AM1357" s="26"/>
      <c r="AN1357" s="26"/>
      <c r="AO1357" s="26"/>
      <c r="AP1357" s="26"/>
      <c r="AQ1357" s="81"/>
      <c r="AR1357" s="26"/>
      <c r="AS1357" s="26"/>
      <c r="AT1357" s="26"/>
      <c r="AU1357" s="26"/>
      <c r="AV1357" s="26"/>
      <c r="AW1357" s="26"/>
      <c r="AX1357" s="23"/>
      <c r="AY1357" s="23"/>
      <c r="AZ1357" s="23"/>
      <c r="BA1357" s="23"/>
      <c r="BB1357" s="27"/>
      <c r="BC1357" s="28"/>
    </row>
    <row r="1358" spans="1:55" s="25" customFormat="1" ht="15">
      <c r="A1358" s="221"/>
      <c r="B1358" s="221"/>
      <c r="C1358" s="24"/>
      <c r="D1358" s="24"/>
      <c r="E1358" s="100"/>
      <c r="F1358" s="25" t="str">
        <f>IFERROR(VLOOKUP(E1358,Wedstrijdlocaties!B:E,4,FALSE),"")</f>
        <v/>
      </c>
      <c r="G1358" s="114"/>
      <c r="H1358" s="23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04"/>
      <c r="AA1358" s="26"/>
      <c r="AB1358" s="26"/>
      <c r="AC1358" s="26"/>
      <c r="AD1358" s="81"/>
      <c r="AE1358" s="26"/>
      <c r="AF1358" s="26"/>
      <c r="AG1358" s="26"/>
      <c r="AH1358" s="26"/>
      <c r="AI1358" s="26"/>
      <c r="AJ1358" s="26"/>
      <c r="AK1358" s="81"/>
      <c r="AL1358" s="26"/>
      <c r="AM1358" s="26"/>
      <c r="AN1358" s="26"/>
      <c r="AO1358" s="26"/>
      <c r="AP1358" s="26"/>
      <c r="AQ1358" s="81"/>
      <c r="AR1358" s="26"/>
      <c r="AS1358" s="26"/>
      <c r="AT1358" s="26"/>
      <c r="AU1358" s="26"/>
      <c r="AV1358" s="26"/>
      <c r="AW1358" s="26"/>
      <c r="AX1358" s="23"/>
      <c r="AY1358" s="23"/>
      <c r="AZ1358" s="23"/>
      <c r="BA1358" s="23"/>
      <c r="BB1358" s="27"/>
      <c r="BC1358" s="28"/>
    </row>
    <row r="1359" spans="1:55" s="25" customFormat="1" ht="15">
      <c r="A1359" s="221"/>
      <c r="B1359" s="221"/>
      <c r="C1359" s="24"/>
      <c r="D1359" s="24"/>
      <c r="E1359" s="100"/>
      <c r="F1359" s="25" t="str">
        <f>IFERROR(VLOOKUP(E1359,Wedstrijdlocaties!B:E,4,FALSE),"")</f>
        <v/>
      </c>
      <c r="G1359" s="114"/>
      <c r="H1359" s="23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04"/>
      <c r="AA1359" s="26"/>
      <c r="AB1359" s="26"/>
      <c r="AC1359" s="26"/>
      <c r="AD1359" s="81"/>
      <c r="AE1359" s="26"/>
      <c r="AF1359" s="26"/>
      <c r="AG1359" s="26"/>
      <c r="AH1359" s="26"/>
      <c r="AI1359" s="26"/>
      <c r="AJ1359" s="26"/>
      <c r="AK1359" s="81"/>
      <c r="AL1359" s="26"/>
      <c r="AM1359" s="26"/>
      <c r="AN1359" s="26"/>
      <c r="AO1359" s="26"/>
      <c r="AP1359" s="26"/>
      <c r="AQ1359" s="81"/>
      <c r="AR1359" s="26"/>
      <c r="AS1359" s="26"/>
      <c r="AT1359" s="26"/>
      <c r="AU1359" s="26"/>
      <c r="AV1359" s="26"/>
      <c r="AW1359" s="26"/>
      <c r="AX1359" s="23"/>
      <c r="AY1359" s="23"/>
      <c r="AZ1359" s="23"/>
      <c r="BA1359" s="23"/>
      <c r="BB1359" s="27"/>
      <c r="BC1359" s="28"/>
    </row>
    <row r="1360" spans="1:55" s="25" customFormat="1" ht="15">
      <c r="A1360" s="221"/>
      <c r="B1360" s="221"/>
      <c r="C1360" s="24"/>
      <c r="D1360" s="24"/>
      <c r="E1360" s="100"/>
      <c r="F1360" s="25" t="str">
        <f>IFERROR(VLOOKUP(E1360,Wedstrijdlocaties!B:E,4,FALSE),"")</f>
        <v/>
      </c>
      <c r="G1360" s="114"/>
      <c r="H1360" s="23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04"/>
      <c r="AA1360" s="26"/>
      <c r="AB1360" s="26"/>
      <c r="AC1360" s="26"/>
      <c r="AD1360" s="81"/>
      <c r="AE1360" s="26"/>
      <c r="AF1360" s="26"/>
      <c r="AG1360" s="26"/>
      <c r="AH1360" s="26"/>
      <c r="AI1360" s="26"/>
      <c r="AJ1360" s="26"/>
      <c r="AK1360" s="81"/>
      <c r="AL1360" s="26"/>
      <c r="AM1360" s="26"/>
      <c r="AN1360" s="26"/>
      <c r="AO1360" s="26"/>
      <c r="AP1360" s="26"/>
      <c r="AQ1360" s="81"/>
      <c r="AR1360" s="26"/>
      <c r="AS1360" s="26"/>
      <c r="AT1360" s="26"/>
      <c r="AU1360" s="26"/>
      <c r="AV1360" s="26"/>
      <c r="AW1360" s="26"/>
      <c r="AX1360" s="23"/>
      <c r="AY1360" s="23"/>
      <c r="AZ1360" s="23"/>
      <c r="BA1360" s="23"/>
      <c r="BB1360" s="27"/>
      <c r="BC1360" s="28"/>
    </row>
    <row r="1361" spans="1:55" s="25" customFormat="1" ht="15">
      <c r="A1361" s="221"/>
      <c r="B1361" s="221"/>
      <c r="C1361" s="24"/>
      <c r="D1361" s="24"/>
      <c r="E1361" s="100"/>
      <c r="F1361" s="25" t="str">
        <f>IFERROR(VLOOKUP(E1361,Wedstrijdlocaties!B:E,4,FALSE),"")</f>
        <v/>
      </c>
      <c r="G1361" s="114"/>
      <c r="H1361" s="23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04"/>
      <c r="AA1361" s="26"/>
      <c r="AB1361" s="26"/>
      <c r="AC1361" s="26"/>
      <c r="AD1361" s="81"/>
      <c r="AE1361" s="26"/>
      <c r="AF1361" s="26"/>
      <c r="AG1361" s="26"/>
      <c r="AH1361" s="26"/>
      <c r="AI1361" s="26"/>
      <c r="AJ1361" s="26"/>
      <c r="AK1361" s="81"/>
      <c r="AL1361" s="26"/>
      <c r="AM1361" s="26"/>
      <c r="AN1361" s="26"/>
      <c r="AO1361" s="26"/>
      <c r="AP1361" s="26"/>
      <c r="AQ1361" s="81"/>
      <c r="AR1361" s="26"/>
      <c r="AS1361" s="26"/>
      <c r="AT1361" s="26"/>
      <c r="AU1361" s="26"/>
      <c r="AV1361" s="26"/>
      <c r="AW1361" s="26"/>
      <c r="AX1361" s="23"/>
      <c r="AY1361" s="23"/>
      <c r="AZ1361" s="23"/>
      <c r="BA1361" s="23"/>
      <c r="BB1361" s="27"/>
      <c r="BC1361" s="28"/>
    </row>
    <row r="1362" spans="1:55" s="25" customFormat="1" ht="15">
      <c r="A1362" s="221"/>
      <c r="B1362" s="221"/>
      <c r="C1362" s="24"/>
      <c r="D1362" s="24"/>
      <c r="E1362" s="100"/>
      <c r="F1362" s="25" t="str">
        <f>IFERROR(VLOOKUP(E1362,Wedstrijdlocaties!B:E,4,FALSE),"")</f>
        <v/>
      </c>
      <c r="G1362" s="114"/>
      <c r="H1362" s="23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04"/>
      <c r="AA1362" s="26"/>
      <c r="AB1362" s="26"/>
      <c r="AC1362" s="26"/>
      <c r="AD1362" s="81"/>
      <c r="AE1362" s="26"/>
      <c r="AF1362" s="26"/>
      <c r="AG1362" s="26"/>
      <c r="AH1362" s="26"/>
      <c r="AI1362" s="26"/>
      <c r="AJ1362" s="26"/>
      <c r="AK1362" s="81"/>
      <c r="AL1362" s="26"/>
      <c r="AM1362" s="26"/>
      <c r="AN1362" s="26"/>
      <c r="AO1362" s="26"/>
      <c r="AP1362" s="26"/>
      <c r="AQ1362" s="81"/>
      <c r="AR1362" s="26"/>
      <c r="AS1362" s="26"/>
      <c r="AT1362" s="26"/>
      <c r="AU1362" s="26"/>
      <c r="AV1362" s="26"/>
      <c r="AW1362" s="26"/>
      <c r="AX1362" s="23"/>
      <c r="AY1362" s="23"/>
      <c r="AZ1362" s="23"/>
      <c r="BA1362" s="23"/>
      <c r="BB1362" s="27"/>
      <c r="BC1362" s="28"/>
    </row>
    <row r="1363" spans="1:55" s="25" customFormat="1" ht="15">
      <c r="A1363" s="221"/>
      <c r="B1363" s="221"/>
      <c r="C1363" s="24"/>
      <c r="D1363" s="24"/>
      <c r="E1363" s="100"/>
      <c r="F1363" s="25" t="str">
        <f>IFERROR(VLOOKUP(E1363,Wedstrijdlocaties!B:E,4,FALSE),"")</f>
        <v/>
      </c>
      <c r="G1363" s="114"/>
      <c r="H1363" s="23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04"/>
      <c r="AA1363" s="26"/>
      <c r="AB1363" s="26"/>
      <c r="AC1363" s="26"/>
      <c r="AD1363" s="81"/>
      <c r="AE1363" s="26"/>
      <c r="AF1363" s="26"/>
      <c r="AG1363" s="26"/>
      <c r="AH1363" s="26"/>
      <c r="AI1363" s="26"/>
      <c r="AJ1363" s="26"/>
      <c r="AK1363" s="81"/>
      <c r="AL1363" s="26"/>
      <c r="AM1363" s="26"/>
      <c r="AN1363" s="26"/>
      <c r="AO1363" s="26"/>
      <c r="AP1363" s="26"/>
      <c r="AQ1363" s="81"/>
      <c r="AR1363" s="26"/>
      <c r="AS1363" s="26"/>
      <c r="AT1363" s="26"/>
      <c r="AU1363" s="26"/>
      <c r="AV1363" s="26"/>
      <c r="AW1363" s="26"/>
      <c r="AX1363" s="23"/>
      <c r="AY1363" s="23"/>
      <c r="AZ1363" s="23"/>
      <c r="BA1363" s="23"/>
      <c r="BB1363" s="27"/>
      <c r="BC1363" s="28"/>
    </row>
    <row r="1364" spans="1:55" s="25" customFormat="1" ht="15">
      <c r="A1364" s="221"/>
      <c r="B1364" s="221"/>
      <c r="C1364" s="24"/>
      <c r="D1364" s="24"/>
      <c r="E1364" s="100"/>
      <c r="F1364" s="25" t="str">
        <f>IFERROR(VLOOKUP(E1364,Wedstrijdlocaties!B:E,4,FALSE),"")</f>
        <v/>
      </c>
      <c r="G1364" s="114"/>
      <c r="H1364" s="23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04"/>
      <c r="AA1364" s="26"/>
      <c r="AB1364" s="26"/>
      <c r="AC1364" s="26"/>
      <c r="AD1364" s="81"/>
      <c r="AE1364" s="26"/>
      <c r="AF1364" s="26"/>
      <c r="AG1364" s="26"/>
      <c r="AH1364" s="26"/>
      <c r="AI1364" s="26"/>
      <c r="AJ1364" s="26"/>
      <c r="AK1364" s="81"/>
      <c r="AL1364" s="26"/>
      <c r="AM1364" s="26"/>
      <c r="AN1364" s="26"/>
      <c r="AO1364" s="26"/>
      <c r="AP1364" s="26"/>
      <c r="AQ1364" s="81"/>
      <c r="AR1364" s="26"/>
      <c r="AS1364" s="26"/>
      <c r="AT1364" s="26"/>
      <c r="AU1364" s="26"/>
      <c r="AV1364" s="26"/>
      <c r="AW1364" s="26"/>
      <c r="AX1364" s="23"/>
      <c r="AY1364" s="23"/>
      <c r="AZ1364" s="23"/>
      <c r="BA1364" s="23"/>
      <c r="BB1364" s="27"/>
      <c r="BC1364" s="28"/>
    </row>
    <row r="1365" spans="1:55" s="25" customFormat="1" ht="15">
      <c r="A1365" s="221"/>
      <c r="B1365" s="221"/>
      <c r="C1365" s="24"/>
      <c r="D1365" s="24"/>
      <c r="E1365" s="100"/>
      <c r="F1365" s="25" t="str">
        <f>IFERROR(VLOOKUP(E1365,Wedstrijdlocaties!B:E,4,FALSE),"")</f>
        <v/>
      </c>
      <c r="G1365" s="114"/>
      <c r="H1365" s="23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04"/>
      <c r="AA1365" s="26"/>
      <c r="AB1365" s="26"/>
      <c r="AC1365" s="26"/>
      <c r="AD1365" s="81"/>
      <c r="AE1365" s="26"/>
      <c r="AF1365" s="26"/>
      <c r="AG1365" s="26"/>
      <c r="AH1365" s="26"/>
      <c r="AI1365" s="26"/>
      <c r="AJ1365" s="26"/>
      <c r="AK1365" s="81"/>
      <c r="AL1365" s="26"/>
      <c r="AM1365" s="26"/>
      <c r="AN1365" s="26"/>
      <c r="AO1365" s="26"/>
      <c r="AP1365" s="26"/>
      <c r="AQ1365" s="81"/>
      <c r="AR1365" s="26"/>
      <c r="AS1365" s="26"/>
      <c r="AT1365" s="26"/>
      <c r="AU1365" s="26"/>
      <c r="AV1365" s="26"/>
      <c r="AW1365" s="26"/>
      <c r="AX1365" s="23"/>
      <c r="AY1365" s="23"/>
      <c r="AZ1365" s="23"/>
      <c r="BA1365" s="23"/>
      <c r="BB1365" s="27"/>
      <c r="BC1365" s="28"/>
    </row>
    <row r="1366" spans="1:55" s="25" customFormat="1" ht="15">
      <c r="A1366" s="221"/>
      <c r="B1366" s="221"/>
      <c r="C1366" s="24"/>
      <c r="D1366" s="24"/>
      <c r="E1366" s="100"/>
      <c r="F1366" s="25" t="str">
        <f>IFERROR(VLOOKUP(E1366,Wedstrijdlocaties!B:E,4,FALSE),"")</f>
        <v/>
      </c>
      <c r="G1366" s="114"/>
      <c r="H1366" s="23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04"/>
      <c r="AA1366" s="26"/>
      <c r="AB1366" s="26"/>
      <c r="AC1366" s="26"/>
      <c r="AD1366" s="81"/>
      <c r="AE1366" s="26"/>
      <c r="AF1366" s="26"/>
      <c r="AG1366" s="26"/>
      <c r="AH1366" s="26"/>
      <c r="AI1366" s="26"/>
      <c r="AJ1366" s="26"/>
      <c r="AK1366" s="81"/>
      <c r="AL1366" s="26"/>
      <c r="AM1366" s="26"/>
      <c r="AN1366" s="26"/>
      <c r="AO1366" s="26"/>
      <c r="AP1366" s="26"/>
      <c r="AQ1366" s="81"/>
      <c r="AR1366" s="26"/>
      <c r="AS1366" s="26"/>
      <c r="AT1366" s="26"/>
      <c r="AU1366" s="26"/>
      <c r="AV1366" s="26"/>
      <c r="AW1366" s="26"/>
      <c r="AX1366" s="23"/>
      <c r="AY1366" s="23"/>
      <c r="AZ1366" s="23"/>
      <c r="BA1366" s="23"/>
      <c r="BB1366" s="27"/>
      <c r="BC1366" s="28"/>
    </row>
    <row r="1367" spans="1:55" s="25" customFormat="1" ht="15">
      <c r="A1367" s="221"/>
      <c r="B1367" s="221"/>
      <c r="C1367" s="24"/>
      <c r="D1367" s="24"/>
      <c r="E1367" s="100"/>
      <c r="F1367" s="25" t="str">
        <f>IFERROR(VLOOKUP(E1367,Wedstrijdlocaties!B:E,4,FALSE),"")</f>
        <v/>
      </c>
      <c r="G1367" s="114"/>
      <c r="H1367" s="23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04"/>
      <c r="AA1367" s="26"/>
      <c r="AB1367" s="26"/>
      <c r="AC1367" s="26"/>
      <c r="AD1367" s="81"/>
      <c r="AE1367" s="26"/>
      <c r="AF1367" s="26"/>
      <c r="AG1367" s="26"/>
      <c r="AH1367" s="26"/>
      <c r="AI1367" s="26"/>
      <c r="AJ1367" s="26"/>
      <c r="AK1367" s="81"/>
      <c r="AL1367" s="26"/>
      <c r="AM1367" s="26"/>
      <c r="AN1367" s="26"/>
      <c r="AO1367" s="26"/>
      <c r="AP1367" s="26"/>
      <c r="AQ1367" s="81"/>
      <c r="AR1367" s="26"/>
      <c r="AS1367" s="26"/>
      <c r="AT1367" s="26"/>
      <c r="AU1367" s="26"/>
      <c r="AV1367" s="26"/>
      <c r="AW1367" s="26"/>
      <c r="AX1367" s="23"/>
      <c r="AY1367" s="23"/>
      <c r="AZ1367" s="23"/>
      <c r="BA1367" s="23"/>
      <c r="BB1367" s="27"/>
      <c r="BC1367" s="28"/>
    </row>
    <row r="1368" spans="1:55" s="25" customFormat="1" ht="15">
      <c r="A1368" s="221"/>
      <c r="B1368" s="221"/>
      <c r="C1368" s="24"/>
      <c r="D1368" s="24"/>
      <c r="E1368" s="100"/>
      <c r="F1368" s="25" t="str">
        <f>IFERROR(VLOOKUP(E1368,Wedstrijdlocaties!B:E,4,FALSE),"")</f>
        <v/>
      </c>
      <c r="G1368" s="114"/>
      <c r="H1368" s="23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04"/>
      <c r="AA1368" s="26"/>
      <c r="AB1368" s="26"/>
      <c r="AC1368" s="26"/>
      <c r="AD1368" s="81"/>
      <c r="AE1368" s="26"/>
      <c r="AF1368" s="26"/>
      <c r="AG1368" s="26"/>
      <c r="AH1368" s="26"/>
      <c r="AI1368" s="26"/>
      <c r="AJ1368" s="26"/>
      <c r="AK1368" s="81"/>
      <c r="AL1368" s="26"/>
      <c r="AM1368" s="26"/>
      <c r="AN1368" s="26"/>
      <c r="AO1368" s="26"/>
      <c r="AP1368" s="26"/>
      <c r="AQ1368" s="81"/>
      <c r="AR1368" s="26"/>
      <c r="AS1368" s="26"/>
      <c r="AT1368" s="26"/>
      <c r="AU1368" s="26"/>
      <c r="AV1368" s="26"/>
      <c r="AW1368" s="26"/>
      <c r="AX1368" s="23"/>
      <c r="AY1368" s="23"/>
      <c r="AZ1368" s="23"/>
      <c r="BA1368" s="23"/>
      <c r="BB1368" s="27"/>
      <c r="BC1368" s="28"/>
    </row>
    <row r="1369" spans="1:55" s="25" customFormat="1" ht="15">
      <c r="A1369" s="221"/>
      <c r="B1369" s="221"/>
      <c r="C1369" s="24"/>
      <c r="D1369" s="24"/>
      <c r="E1369" s="100"/>
      <c r="F1369" s="25" t="str">
        <f>IFERROR(VLOOKUP(E1369,Wedstrijdlocaties!B:E,4,FALSE),"")</f>
        <v/>
      </c>
      <c r="G1369" s="114"/>
      <c r="H1369" s="23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04"/>
      <c r="AA1369" s="26"/>
      <c r="AB1369" s="26"/>
      <c r="AC1369" s="26"/>
      <c r="AD1369" s="81"/>
      <c r="AE1369" s="26"/>
      <c r="AF1369" s="26"/>
      <c r="AG1369" s="26"/>
      <c r="AH1369" s="26"/>
      <c r="AI1369" s="26"/>
      <c r="AJ1369" s="26"/>
      <c r="AK1369" s="81"/>
      <c r="AL1369" s="26"/>
      <c r="AM1369" s="26"/>
      <c r="AN1369" s="26"/>
      <c r="AO1369" s="26"/>
      <c r="AP1369" s="26"/>
      <c r="AQ1369" s="81"/>
      <c r="AR1369" s="26"/>
      <c r="AS1369" s="26"/>
      <c r="AT1369" s="26"/>
      <c r="AU1369" s="26"/>
      <c r="AV1369" s="26"/>
      <c r="AW1369" s="26"/>
      <c r="AX1369" s="23"/>
      <c r="AY1369" s="23"/>
      <c r="AZ1369" s="23"/>
      <c r="BA1369" s="23"/>
      <c r="BB1369" s="27"/>
      <c r="BC1369" s="28"/>
    </row>
    <row r="1370" spans="1:55" s="25" customFormat="1" ht="15">
      <c r="A1370" s="221"/>
      <c r="B1370" s="221"/>
      <c r="C1370" s="24"/>
      <c r="D1370" s="24"/>
      <c r="E1370" s="100"/>
      <c r="F1370" s="25" t="str">
        <f>IFERROR(VLOOKUP(E1370,Wedstrijdlocaties!B:E,4,FALSE),"")</f>
        <v/>
      </c>
      <c r="G1370" s="114"/>
      <c r="H1370" s="23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04"/>
      <c r="AA1370" s="26"/>
      <c r="AB1370" s="26"/>
      <c r="AC1370" s="26"/>
      <c r="AD1370" s="81"/>
      <c r="AE1370" s="26"/>
      <c r="AF1370" s="26"/>
      <c r="AG1370" s="26"/>
      <c r="AH1370" s="26"/>
      <c r="AI1370" s="26"/>
      <c r="AJ1370" s="26"/>
      <c r="AK1370" s="81"/>
      <c r="AL1370" s="26"/>
      <c r="AM1370" s="26"/>
      <c r="AN1370" s="26"/>
      <c r="AO1370" s="26"/>
      <c r="AP1370" s="26"/>
      <c r="AQ1370" s="81"/>
      <c r="AR1370" s="26"/>
      <c r="AS1370" s="26"/>
      <c r="AT1370" s="26"/>
      <c r="AU1370" s="26"/>
      <c r="AV1370" s="26"/>
      <c r="AW1370" s="26"/>
      <c r="AX1370" s="23"/>
      <c r="AY1370" s="23"/>
      <c r="AZ1370" s="23"/>
      <c r="BA1370" s="23"/>
      <c r="BB1370" s="27"/>
      <c r="BC1370" s="28"/>
    </row>
    <row r="1371" spans="1:55" s="25" customFormat="1" ht="15">
      <c r="A1371" s="221"/>
      <c r="B1371" s="221"/>
      <c r="C1371" s="24"/>
      <c r="D1371" s="24"/>
      <c r="E1371" s="100"/>
      <c r="F1371" s="25" t="str">
        <f>IFERROR(VLOOKUP(E1371,Wedstrijdlocaties!B:E,4,FALSE),"")</f>
        <v/>
      </c>
      <c r="G1371" s="114"/>
      <c r="H1371" s="23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04"/>
      <c r="AA1371" s="26"/>
      <c r="AB1371" s="26"/>
      <c r="AC1371" s="26"/>
      <c r="AD1371" s="81"/>
      <c r="AE1371" s="26"/>
      <c r="AF1371" s="26"/>
      <c r="AG1371" s="26"/>
      <c r="AH1371" s="26"/>
      <c r="AI1371" s="26"/>
      <c r="AJ1371" s="26"/>
      <c r="AK1371" s="81"/>
      <c r="AL1371" s="26"/>
      <c r="AM1371" s="26"/>
      <c r="AN1371" s="26"/>
      <c r="AO1371" s="26"/>
      <c r="AP1371" s="26"/>
      <c r="AQ1371" s="81"/>
      <c r="AR1371" s="26"/>
      <c r="AS1371" s="26"/>
      <c r="AT1371" s="26"/>
      <c r="AU1371" s="26"/>
      <c r="AV1371" s="26"/>
      <c r="AW1371" s="26"/>
      <c r="AX1371" s="23"/>
      <c r="AY1371" s="23"/>
      <c r="AZ1371" s="23"/>
      <c r="BA1371" s="23"/>
      <c r="BB1371" s="27"/>
      <c r="BC1371" s="28"/>
    </row>
    <row r="1372" spans="1:55" s="25" customFormat="1" ht="15">
      <c r="A1372" s="221"/>
      <c r="B1372" s="221"/>
      <c r="C1372" s="24"/>
      <c r="D1372" s="24"/>
      <c r="E1372" s="100"/>
      <c r="F1372" s="25" t="str">
        <f>IFERROR(VLOOKUP(E1372,Wedstrijdlocaties!B:E,4,FALSE),"")</f>
        <v/>
      </c>
      <c r="G1372" s="114"/>
      <c r="H1372" s="23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04"/>
      <c r="AA1372" s="26"/>
      <c r="AB1372" s="26"/>
      <c r="AC1372" s="26"/>
      <c r="AD1372" s="81"/>
      <c r="AE1372" s="26"/>
      <c r="AF1372" s="26"/>
      <c r="AG1372" s="26"/>
      <c r="AH1372" s="26"/>
      <c r="AI1372" s="26"/>
      <c r="AJ1372" s="26"/>
      <c r="AK1372" s="81"/>
      <c r="AL1372" s="26"/>
      <c r="AM1372" s="26"/>
      <c r="AN1372" s="26"/>
      <c r="AO1372" s="26"/>
      <c r="AP1372" s="26"/>
      <c r="AQ1372" s="81"/>
      <c r="AR1372" s="26"/>
      <c r="AS1372" s="26"/>
      <c r="AT1372" s="26"/>
      <c r="AU1372" s="26"/>
      <c r="AV1372" s="26"/>
      <c r="AW1372" s="26"/>
      <c r="AX1372" s="23"/>
      <c r="AY1372" s="23"/>
      <c r="AZ1372" s="23"/>
      <c r="BA1372" s="23"/>
      <c r="BB1372" s="27"/>
      <c r="BC1372" s="28"/>
    </row>
    <row r="1373" spans="1:55" s="25" customFormat="1" ht="15">
      <c r="A1373" s="221"/>
      <c r="B1373" s="221"/>
      <c r="C1373" s="24"/>
      <c r="D1373" s="24"/>
      <c r="E1373" s="100"/>
      <c r="F1373" s="25" t="str">
        <f>IFERROR(VLOOKUP(E1373,Wedstrijdlocaties!B:E,4,FALSE),"")</f>
        <v/>
      </c>
      <c r="G1373" s="114"/>
      <c r="H1373" s="23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04"/>
      <c r="AA1373" s="26"/>
      <c r="AB1373" s="26"/>
      <c r="AC1373" s="26"/>
      <c r="AD1373" s="81"/>
      <c r="AE1373" s="26"/>
      <c r="AF1373" s="26"/>
      <c r="AG1373" s="26"/>
      <c r="AH1373" s="26"/>
      <c r="AI1373" s="26"/>
      <c r="AJ1373" s="26"/>
      <c r="AK1373" s="81"/>
      <c r="AL1373" s="26"/>
      <c r="AM1373" s="26"/>
      <c r="AN1373" s="26"/>
      <c r="AO1373" s="26"/>
      <c r="AP1373" s="26"/>
      <c r="AQ1373" s="81"/>
      <c r="AR1373" s="26"/>
      <c r="AS1373" s="26"/>
      <c r="AT1373" s="26"/>
      <c r="AU1373" s="26"/>
      <c r="AV1373" s="26"/>
      <c r="AW1373" s="26"/>
      <c r="AX1373" s="23"/>
      <c r="AY1373" s="23"/>
      <c r="AZ1373" s="23"/>
      <c r="BA1373" s="23"/>
      <c r="BB1373" s="27"/>
      <c r="BC1373" s="28"/>
    </row>
    <row r="1374" spans="1:55" s="25" customFormat="1" ht="15">
      <c r="A1374" s="221"/>
      <c r="B1374" s="221"/>
      <c r="C1374" s="24"/>
      <c r="D1374" s="24"/>
      <c r="E1374" s="100"/>
      <c r="F1374" s="25" t="str">
        <f>IFERROR(VLOOKUP(E1374,Wedstrijdlocaties!B:E,4,FALSE),"")</f>
        <v/>
      </c>
      <c r="G1374" s="114"/>
      <c r="H1374" s="23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04"/>
      <c r="AA1374" s="26"/>
      <c r="AB1374" s="26"/>
      <c r="AC1374" s="26"/>
      <c r="AD1374" s="81"/>
      <c r="AE1374" s="26"/>
      <c r="AF1374" s="26"/>
      <c r="AG1374" s="26"/>
      <c r="AH1374" s="26"/>
      <c r="AI1374" s="26"/>
      <c r="AJ1374" s="26"/>
      <c r="AK1374" s="81"/>
      <c r="AL1374" s="26"/>
      <c r="AM1374" s="26"/>
      <c r="AN1374" s="26"/>
      <c r="AO1374" s="26"/>
      <c r="AP1374" s="26"/>
      <c r="AQ1374" s="81"/>
      <c r="AR1374" s="26"/>
      <c r="AS1374" s="26"/>
      <c r="AT1374" s="26"/>
      <c r="AU1374" s="26"/>
      <c r="AV1374" s="26"/>
      <c r="AW1374" s="26"/>
      <c r="AX1374" s="23"/>
      <c r="AY1374" s="23"/>
      <c r="AZ1374" s="23"/>
      <c r="BA1374" s="23"/>
      <c r="BB1374" s="27"/>
      <c r="BC1374" s="28"/>
    </row>
    <row r="1375" spans="1:55" s="25" customFormat="1" ht="15">
      <c r="A1375" s="221"/>
      <c r="B1375" s="221"/>
      <c r="C1375" s="24"/>
      <c r="D1375" s="24"/>
      <c r="E1375" s="100"/>
      <c r="F1375" s="25" t="str">
        <f>IFERROR(VLOOKUP(E1375,Wedstrijdlocaties!B:E,4,FALSE),"")</f>
        <v/>
      </c>
      <c r="G1375" s="114"/>
      <c r="H1375" s="23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04"/>
      <c r="AA1375" s="26"/>
      <c r="AB1375" s="26"/>
      <c r="AC1375" s="26"/>
      <c r="AD1375" s="81"/>
      <c r="AE1375" s="26"/>
      <c r="AF1375" s="26"/>
      <c r="AG1375" s="26"/>
      <c r="AH1375" s="26"/>
      <c r="AI1375" s="26"/>
      <c r="AJ1375" s="26"/>
      <c r="AK1375" s="81"/>
      <c r="AL1375" s="26"/>
      <c r="AM1375" s="26"/>
      <c r="AN1375" s="26"/>
      <c r="AO1375" s="26"/>
      <c r="AP1375" s="26"/>
      <c r="AQ1375" s="81"/>
      <c r="AR1375" s="26"/>
      <c r="AS1375" s="26"/>
      <c r="AT1375" s="26"/>
      <c r="AU1375" s="26"/>
      <c r="AV1375" s="26"/>
      <c r="AW1375" s="26"/>
      <c r="AX1375" s="23"/>
      <c r="AY1375" s="23"/>
      <c r="AZ1375" s="23"/>
      <c r="BA1375" s="23"/>
      <c r="BB1375" s="27"/>
      <c r="BC1375" s="28"/>
    </row>
    <row r="1376" spans="1:55" s="25" customFormat="1" ht="15">
      <c r="A1376" s="221"/>
      <c r="B1376" s="221"/>
      <c r="C1376" s="24"/>
      <c r="D1376" s="24"/>
      <c r="E1376" s="100"/>
      <c r="F1376" s="25" t="str">
        <f>IFERROR(VLOOKUP(E1376,Wedstrijdlocaties!B:E,4,FALSE),"")</f>
        <v/>
      </c>
      <c r="G1376" s="114"/>
      <c r="H1376" s="23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04"/>
      <c r="AA1376" s="26"/>
      <c r="AB1376" s="26"/>
      <c r="AC1376" s="26"/>
      <c r="AD1376" s="81"/>
      <c r="AE1376" s="26"/>
      <c r="AF1376" s="26"/>
      <c r="AG1376" s="26"/>
      <c r="AH1376" s="26"/>
      <c r="AI1376" s="26"/>
      <c r="AJ1376" s="26"/>
      <c r="AK1376" s="81"/>
      <c r="AL1376" s="26"/>
      <c r="AM1376" s="26"/>
      <c r="AN1376" s="26"/>
      <c r="AO1376" s="26"/>
      <c r="AP1376" s="26"/>
      <c r="AQ1376" s="81"/>
      <c r="AR1376" s="26"/>
      <c r="AS1376" s="26"/>
      <c r="AT1376" s="26"/>
      <c r="AU1376" s="26"/>
      <c r="AV1376" s="26"/>
      <c r="AW1376" s="26"/>
      <c r="AX1376" s="23"/>
      <c r="AY1376" s="23"/>
      <c r="AZ1376" s="23"/>
      <c r="BA1376" s="23"/>
      <c r="BB1376" s="27"/>
      <c r="BC1376" s="28"/>
    </row>
    <row r="1377" spans="1:55" s="25" customFormat="1" ht="15">
      <c r="A1377" s="221"/>
      <c r="B1377" s="221"/>
      <c r="C1377" s="24"/>
      <c r="D1377" s="24"/>
      <c r="E1377" s="100"/>
      <c r="F1377" s="25" t="str">
        <f>IFERROR(VLOOKUP(E1377,Wedstrijdlocaties!B:E,4,FALSE),"")</f>
        <v/>
      </c>
      <c r="G1377" s="114"/>
      <c r="H1377" s="23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04"/>
      <c r="AA1377" s="26"/>
      <c r="AB1377" s="26"/>
      <c r="AC1377" s="26"/>
      <c r="AD1377" s="81"/>
      <c r="AE1377" s="26"/>
      <c r="AF1377" s="26"/>
      <c r="AG1377" s="26"/>
      <c r="AH1377" s="26"/>
      <c r="AI1377" s="26"/>
      <c r="AJ1377" s="26"/>
      <c r="AK1377" s="81"/>
      <c r="AL1377" s="26"/>
      <c r="AM1377" s="26"/>
      <c r="AN1377" s="26"/>
      <c r="AO1377" s="26"/>
      <c r="AP1377" s="26"/>
      <c r="AQ1377" s="81"/>
      <c r="AR1377" s="26"/>
      <c r="AS1377" s="26"/>
      <c r="AT1377" s="26"/>
      <c r="AU1377" s="26"/>
      <c r="AV1377" s="26"/>
      <c r="AW1377" s="26"/>
      <c r="AX1377" s="23"/>
      <c r="AY1377" s="23"/>
      <c r="AZ1377" s="23"/>
      <c r="BA1377" s="23"/>
      <c r="BB1377" s="27"/>
      <c r="BC1377" s="28"/>
    </row>
    <row r="1378" spans="1:55" s="25" customFormat="1" ht="15">
      <c r="A1378" s="221"/>
      <c r="B1378" s="221"/>
      <c r="C1378" s="24"/>
      <c r="D1378" s="24"/>
      <c r="E1378" s="100"/>
      <c r="F1378" s="25" t="str">
        <f>IFERROR(VLOOKUP(E1378,Wedstrijdlocaties!B:E,4,FALSE),"")</f>
        <v/>
      </c>
      <c r="G1378" s="114"/>
      <c r="H1378" s="23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04"/>
      <c r="AA1378" s="26"/>
      <c r="AB1378" s="26"/>
      <c r="AC1378" s="26"/>
      <c r="AD1378" s="81"/>
      <c r="AE1378" s="26"/>
      <c r="AF1378" s="26"/>
      <c r="AG1378" s="26"/>
      <c r="AH1378" s="26"/>
      <c r="AI1378" s="26"/>
      <c r="AJ1378" s="26"/>
      <c r="AK1378" s="81"/>
      <c r="AL1378" s="26"/>
      <c r="AM1378" s="26"/>
      <c r="AN1378" s="26"/>
      <c r="AO1378" s="26"/>
      <c r="AP1378" s="26"/>
      <c r="AQ1378" s="81"/>
      <c r="AR1378" s="26"/>
      <c r="AS1378" s="26"/>
      <c r="AT1378" s="26"/>
      <c r="AU1378" s="26"/>
      <c r="AV1378" s="26"/>
      <c r="AW1378" s="26"/>
      <c r="AX1378" s="23"/>
      <c r="AY1378" s="23"/>
      <c r="AZ1378" s="23"/>
      <c r="BA1378" s="23"/>
      <c r="BB1378" s="27"/>
      <c r="BC1378" s="28"/>
    </row>
    <row r="1379" spans="1:55" s="25" customFormat="1" ht="15">
      <c r="A1379" s="221"/>
      <c r="B1379" s="221"/>
      <c r="C1379" s="24"/>
      <c r="D1379" s="24"/>
      <c r="E1379" s="100"/>
      <c r="F1379" s="25" t="str">
        <f>IFERROR(VLOOKUP(E1379,Wedstrijdlocaties!B:E,4,FALSE),"")</f>
        <v/>
      </c>
      <c r="G1379" s="114"/>
      <c r="H1379" s="23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04"/>
      <c r="AA1379" s="26"/>
      <c r="AB1379" s="26"/>
      <c r="AC1379" s="26"/>
      <c r="AD1379" s="81"/>
      <c r="AE1379" s="26"/>
      <c r="AF1379" s="26"/>
      <c r="AG1379" s="26"/>
      <c r="AH1379" s="26"/>
      <c r="AI1379" s="26"/>
      <c r="AJ1379" s="26"/>
      <c r="AK1379" s="81"/>
      <c r="AL1379" s="26"/>
      <c r="AM1379" s="26"/>
      <c r="AN1379" s="26"/>
      <c r="AO1379" s="26"/>
      <c r="AP1379" s="26"/>
      <c r="AQ1379" s="81"/>
      <c r="AR1379" s="26"/>
      <c r="AS1379" s="26"/>
      <c r="AT1379" s="26"/>
      <c r="AU1379" s="26"/>
      <c r="AV1379" s="26"/>
      <c r="AW1379" s="26"/>
      <c r="AX1379" s="23"/>
      <c r="AY1379" s="23"/>
      <c r="AZ1379" s="23"/>
      <c r="BA1379" s="23"/>
      <c r="BB1379" s="27"/>
      <c r="BC1379" s="28"/>
    </row>
    <row r="1380" spans="1:55" s="25" customFormat="1" ht="15">
      <c r="A1380" s="221"/>
      <c r="B1380" s="221"/>
      <c r="C1380" s="24"/>
      <c r="D1380" s="24"/>
      <c r="E1380" s="100"/>
      <c r="F1380" s="25" t="str">
        <f>IFERROR(VLOOKUP(E1380,Wedstrijdlocaties!B:E,4,FALSE),"")</f>
        <v/>
      </c>
      <c r="G1380" s="114"/>
      <c r="H1380" s="23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04"/>
      <c r="AA1380" s="26"/>
      <c r="AB1380" s="26"/>
      <c r="AC1380" s="26"/>
      <c r="AD1380" s="81"/>
      <c r="AE1380" s="26"/>
      <c r="AF1380" s="26"/>
      <c r="AG1380" s="26"/>
      <c r="AH1380" s="26"/>
      <c r="AI1380" s="26"/>
      <c r="AJ1380" s="26"/>
      <c r="AK1380" s="81"/>
      <c r="AL1380" s="26"/>
      <c r="AM1380" s="26"/>
      <c r="AN1380" s="26"/>
      <c r="AO1380" s="26"/>
      <c r="AP1380" s="26"/>
      <c r="AQ1380" s="81"/>
      <c r="AR1380" s="26"/>
      <c r="AS1380" s="26"/>
      <c r="AT1380" s="26"/>
      <c r="AU1380" s="26"/>
      <c r="AV1380" s="26"/>
      <c r="AW1380" s="26"/>
      <c r="AX1380" s="23"/>
      <c r="AY1380" s="23"/>
      <c r="AZ1380" s="23"/>
      <c r="BA1380" s="23"/>
      <c r="BB1380" s="27"/>
      <c r="BC1380" s="28"/>
    </row>
    <row r="1381" spans="1:55" s="25" customFormat="1" ht="15">
      <c r="A1381" s="221"/>
      <c r="B1381" s="221"/>
      <c r="C1381" s="24"/>
      <c r="D1381" s="24"/>
      <c r="E1381" s="100"/>
      <c r="F1381" s="25" t="str">
        <f>IFERROR(VLOOKUP(E1381,Wedstrijdlocaties!B:E,4,FALSE),"")</f>
        <v/>
      </c>
      <c r="G1381" s="114"/>
      <c r="H1381" s="23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04"/>
      <c r="AA1381" s="26"/>
      <c r="AB1381" s="26"/>
      <c r="AC1381" s="26"/>
      <c r="AD1381" s="81"/>
      <c r="AE1381" s="26"/>
      <c r="AF1381" s="26"/>
      <c r="AG1381" s="26"/>
      <c r="AH1381" s="26"/>
      <c r="AI1381" s="26"/>
      <c r="AJ1381" s="26"/>
      <c r="AK1381" s="81"/>
      <c r="AL1381" s="26"/>
      <c r="AM1381" s="26"/>
      <c r="AN1381" s="26"/>
      <c r="AO1381" s="26"/>
      <c r="AP1381" s="26"/>
      <c r="AQ1381" s="81"/>
      <c r="AR1381" s="26"/>
      <c r="AS1381" s="26"/>
      <c r="AT1381" s="26"/>
      <c r="AU1381" s="26"/>
      <c r="AV1381" s="26"/>
      <c r="AW1381" s="26"/>
      <c r="AX1381" s="23"/>
      <c r="AY1381" s="23"/>
      <c r="AZ1381" s="23"/>
      <c r="BA1381" s="23"/>
      <c r="BB1381" s="27"/>
      <c r="BC1381" s="28"/>
    </row>
    <row r="1382" spans="1:55" s="25" customFormat="1" ht="15">
      <c r="A1382" s="221"/>
      <c r="B1382" s="221"/>
      <c r="C1382" s="24"/>
      <c r="D1382" s="24"/>
      <c r="E1382" s="100"/>
      <c r="F1382" s="25" t="str">
        <f>IFERROR(VLOOKUP(E1382,Wedstrijdlocaties!B:E,4,FALSE),"")</f>
        <v/>
      </c>
      <c r="G1382" s="114"/>
      <c r="H1382" s="23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04"/>
      <c r="AA1382" s="26"/>
      <c r="AB1382" s="26"/>
      <c r="AC1382" s="26"/>
      <c r="AD1382" s="81"/>
      <c r="AE1382" s="26"/>
      <c r="AF1382" s="26"/>
      <c r="AG1382" s="26"/>
      <c r="AH1382" s="26"/>
      <c r="AI1382" s="26"/>
      <c r="AJ1382" s="26"/>
      <c r="AK1382" s="81"/>
      <c r="AL1382" s="26"/>
      <c r="AM1382" s="26"/>
      <c r="AN1382" s="26"/>
      <c r="AO1382" s="26"/>
      <c r="AP1382" s="26"/>
      <c r="AQ1382" s="81"/>
      <c r="AR1382" s="26"/>
      <c r="AS1382" s="26"/>
      <c r="AT1382" s="26"/>
      <c r="AU1382" s="26"/>
      <c r="AV1382" s="26"/>
      <c r="AW1382" s="26"/>
      <c r="AX1382" s="23"/>
      <c r="AY1382" s="23"/>
      <c r="AZ1382" s="23"/>
      <c r="BA1382" s="23"/>
      <c r="BB1382" s="27"/>
      <c r="BC1382" s="28"/>
    </row>
    <row r="1383" spans="1:55" s="25" customFormat="1" ht="15">
      <c r="A1383" s="221"/>
      <c r="B1383" s="221"/>
      <c r="C1383" s="24"/>
      <c r="D1383" s="24"/>
      <c r="E1383" s="100"/>
      <c r="F1383" s="25" t="str">
        <f>IFERROR(VLOOKUP(E1383,Wedstrijdlocaties!B:E,4,FALSE),"")</f>
        <v/>
      </c>
      <c r="G1383" s="114"/>
      <c r="H1383" s="23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04"/>
      <c r="AA1383" s="26"/>
      <c r="AB1383" s="26"/>
      <c r="AC1383" s="26"/>
      <c r="AD1383" s="81"/>
      <c r="AE1383" s="26"/>
      <c r="AF1383" s="26"/>
      <c r="AG1383" s="26"/>
      <c r="AH1383" s="26"/>
      <c r="AI1383" s="26"/>
      <c r="AJ1383" s="26"/>
      <c r="AK1383" s="81"/>
      <c r="AL1383" s="26"/>
      <c r="AM1383" s="26"/>
      <c r="AN1383" s="26"/>
      <c r="AO1383" s="26"/>
      <c r="AP1383" s="26"/>
      <c r="AQ1383" s="81"/>
      <c r="AR1383" s="26"/>
      <c r="AS1383" s="26"/>
      <c r="AT1383" s="26"/>
      <c r="AU1383" s="26"/>
      <c r="AV1383" s="26"/>
      <c r="AW1383" s="26"/>
      <c r="AX1383" s="23"/>
      <c r="AY1383" s="23"/>
      <c r="AZ1383" s="23"/>
      <c r="BA1383" s="23"/>
      <c r="BB1383" s="27"/>
      <c r="BC1383" s="28"/>
    </row>
    <row r="1384" spans="1:55" s="25" customFormat="1" ht="15">
      <c r="A1384" s="221"/>
      <c r="B1384" s="221"/>
      <c r="C1384" s="24"/>
      <c r="D1384" s="24"/>
      <c r="E1384" s="100"/>
      <c r="F1384" s="25" t="str">
        <f>IFERROR(VLOOKUP(E1384,Wedstrijdlocaties!B:E,4,FALSE),"")</f>
        <v/>
      </c>
      <c r="G1384" s="114"/>
      <c r="H1384" s="23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04"/>
      <c r="AA1384" s="26"/>
      <c r="AB1384" s="26"/>
      <c r="AC1384" s="26"/>
      <c r="AD1384" s="81"/>
      <c r="AE1384" s="26"/>
      <c r="AF1384" s="26"/>
      <c r="AG1384" s="26"/>
      <c r="AH1384" s="26"/>
      <c r="AI1384" s="26"/>
      <c r="AJ1384" s="26"/>
      <c r="AK1384" s="81"/>
      <c r="AL1384" s="26"/>
      <c r="AM1384" s="26"/>
      <c r="AN1384" s="26"/>
      <c r="AO1384" s="26"/>
      <c r="AP1384" s="26"/>
      <c r="AQ1384" s="81"/>
      <c r="AR1384" s="26"/>
      <c r="AS1384" s="26"/>
      <c r="AT1384" s="26"/>
      <c r="AU1384" s="26"/>
      <c r="AV1384" s="26"/>
      <c r="AW1384" s="26"/>
      <c r="AX1384" s="23"/>
      <c r="AY1384" s="23"/>
      <c r="AZ1384" s="23"/>
      <c r="BA1384" s="23"/>
      <c r="BB1384" s="27"/>
      <c r="BC1384" s="28"/>
    </row>
    <row r="1385" spans="1:55" s="25" customFormat="1" ht="15">
      <c r="A1385" s="221"/>
      <c r="B1385" s="221"/>
      <c r="C1385" s="24"/>
      <c r="D1385" s="24"/>
      <c r="E1385" s="100"/>
      <c r="F1385" s="25" t="str">
        <f>IFERROR(VLOOKUP(E1385,Wedstrijdlocaties!B:E,4,FALSE),"")</f>
        <v/>
      </c>
      <c r="G1385" s="114"/>
      <c r="H1385" s="23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04"/>
      <c r="AA1385" s="26"/>
      <c r="AB1385" s="26"/>
      <c r="AC1385" s="26"/>
      <c r="AD1385" s="81"/>
      <c r="AE1385" s="26"/>
      <c r="AF1385" s="26"/>
      <c r="AG1385" s="26"/>
      <c r="AH1385" s="26"/>
      <c r="AI1385" s="26"/>
      <c r="AJ1385" s="26"/>
      <c r="AK1385" s="81"/>
      <c r="AL1385" s="26"/>
      <c r="AM1385" s="26"/>
      <c r="AN1385" s="26"/>
      <c r="AO1385" s="26"/>
      <c r="AP1385" s="26"/>
      <c r="AQ1385" s="81"/>
      <c r="AR1385" s="26"/>
      <c r="AS1385" s="26"/>
      <c r="AT1385" s="26"/>
      <c r="AU1385" s="26"/>
      <c r="AV1385" s="26"/>
      <c r="AW1385" s="26"/>
      <c r="AX1385" s="23"/>
      <c r="AY1385" s="23"/>
      <c r="AZ1385" s="23"/>
      <c r="BA1385" s="23"/>
      <c r="BB1385" s="27"/>
      <c r="BC1385" s="28"/>
    </row>
    <row r="1386" spans="1:55" s="25" customFormat="1" ht="15">
      <c r="A1386" s="221"/>
      <c r="B1386" s="221"/>
      <c r="C1386" s="24"/>
      <c r="D1386" s="24"/>
      <c r="E1386" s="100"/>
      <c r="F1386" s="25" t="str">
        <f>IFERROR(VLOOKUP(E1386,Wedstrijdlocaties!B:E,4,FALSE),"")</f>
        <v/>
      </c>
      <c r="G1386" s="114"/>
      <c r="H1386" s="23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04"/>
      <c r="AA1386" s="26"/>
      <c r="AB1386" s="26"/>
      <c r="AC1386" s="26"/>
      <c r="AD1386" s="81"/>
      <c r="AE1386" s="26"/>
      <c r="AF1386" s="26"/>
      <c r="AG1386" s="26"/>
      <c r="AH1386" s="26"/>
      <c r="AI1386" s="26"/>
      <c r="AJ1386" s="26"/>
      <c r="AK1386" s="81"/>
      <c r="AL1386" s="26"/>
      <c r="AM1386" s="26"/>
      <c r="AN1386" s="26"/>
      <c r="AO1386" s="26"/>
      <c r="AP1386" s="26"/>
      <c r="AQ1386" s="81"/>
      <c r="AR1386" s="26"/>
      <c r="AS1386" s="26"/>
      <c r="AT1386" s="26"/>
      <c r="AU1386" s="26"/>
      <c r="AV1386" s="26"/>
      <c r="AW1386" s="26"/>
      <c r="AX1386" s="23"/>
      <c r="AY1386" s="23"/>
      <c r="AZ1386" s="23"/>
      <c r="BA1386" s="23"/>
      <c r="BB1386" s="27"/>
      <c r="BC1386" s="28"/>
    </row>
    <row r="1387" spans="1:55" s="25" customFormat="1" ht="15">
      <c r="A1387" s="221"/>
      <c r="B1387" s="221"/>
      <c r="C1387" s="24"/>
      <c r="D1387" s="24"/>
      <c r="E1387" s="100"/>
      <c r="F1387" s="25" t="str">
        <f>IFERROR(VLOOKUP(E1387,Wedstrijdlocaties!B:E,4,FALSE),"")</f>
        <v/>
      </c>
      <c r="G1387" s="114"/>
      <c r="H1387" s="23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04"/>
      <c r="AA1387" s="26"/>
      <c r="AB1387" s="26"/>
      <c r="AC1387" s="26"/>
      <c r="AD1387" s="81"/>
      <c r="AE1387" s="26"/>
      <c r="AF1387" s="26"/>
      <c r="AG1387" s="26"/>
      <c r="AH1387" s="26"/>
      <c r="AI1387" s="26"/>
      <c r="AJ1387" s="26"/>
      <c r="AK1387" s="81"/>
      <c r="AL1387" s="26"/>
      <c r="AM1387" s="26"/>
      <c r="AN1387" s="26"/>
      <c r="AO1387" s="26"/>
      <c r="AP1387" s="26"/>
      <c r="AQ1387" s="81"/>
      <c r="AR1387" s="26"/>
      <c r="AS1387" s="26"/>
      <c r="AT1387" s="26"/>
      <c r="AU1387" s="26"/>
      <c r="AV1387" s="26"/>
      <c r="AW1387" s="26"/>
      <c r="AX1387" s="23"/>
      <c r="AY1387" s="23"/>
      <c r="AZ1387" s="23"/>
      <c r="BA1387" s="23"/>
      <c r="BB1387" s="27"/>
      <c r="BC1387" s="28"/>
    </row>
    <row r="1388" spans="1:55" s="25" customFormat="1" ht="15">
      <c r="A1388" s="221"/>
      <c r="B1388" s="221"/>
      <c r="C1388" s="24"/>
      <c r="D1388" s="24"/>
      <c r="E1388" s="100"/>
      <c r="F1388" s="25" t="str">
        <f>IFERROR(VLOOKUP(E1388,Wedstrijdlocaties!B:E,4,FALSE),"")</f>
        <v/>
      </c>
      <c r="G1388" s="114"/>
      <c r="H1388" s="23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04"/>
      <c r="AA1388" s="26"/>
      <c r="AB1388" s="26"/>
      <c r="AC1388" s="26"/>
      <c r="AD1388" s="81"/>
      <c r="AE1388" s="26"/>
      <c r="AF1388" s="26"/>
      <c r="AG1388" s="26"/>
      <c r="AH1388" s="26"/>
      <c r="AI1388" s="26"/>
      <c r="AJ1388" s="26"/>
      <c r="AK1388" s="81"/>
      <c r="AL1388" s="26"/>
      <c r="AM1388" s="26"/>
      <c r="AN1388" s="26"/>
      <c r="AO1388" s="26"/>
      <c r="AP1388" s="26"/>
      <c r="AQ1388" s="81"/>
      <c r="AR1388" s="26"/>
      <c r="AS1388" s="26"/>
      <c r="AT1388" s="26"/>
      <c r="AU1388" s="26"/>
      <c r="AV1388" s="26"/>
      <c r="AW1388" s="26"/>
      <c r="AX1388" s="23"/>
      <c r="AY1388" s="23"/>
      <c r="AZ1388" s="23"/>
      <c r="BA1388" s="23"/>
      <c r="BB1388" s="27"/>
      <c r="BC1388" s="28"/>
    </row>
    <row r="1389" spans="1:55" s="25" customFormat="1" ht="15">
      <c r="A1389" s="221"/>
      <c r="B1389" s="221"/>
      <c r="C1389" s="24"/>
      <c r="D1389" s="24"/>
      <c r="E1389" s="100"/>
      <c r="F1389" s="25" t="str">
        <f>IFERROR(VLOOKUP(E1389,Wedstrijdlocaties!B:E,4,FALSE),"")</f>
        <v/>
      </c>
      <c r="G1389" s="114"/>
      <c r="H1389" s="23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04"/>
      <c r="AA1389" s="26"/>
      <c r="AB1389" s="26"/>
      <c r="AC1389" s="26"/>
      <c r="AD1389" s="81"/>
      <c r="AE1389" s="26"/>
      <c r="AF1389" s="26"/>
      <c r="AG1389" s="26"/>
      <c r="AH1389" s="26"/>
      <c r="AI1389" s="26"/>
      <c r="AJ1389" s="26"/>
      <c r="AK1389" s="81"/>
      <c r="AL1389" s="26"/>
      <c r="AM1389" s="26"/>
      <c r="AN1389" s="26"/>
      <c r="AO1389" s="26"/>
      <c r="AP1389" s="26"/>
      <c r="AQ1389" s="81"/>
      <c r="AR1389" s="26"/>
      <c r="AS1389" s="26"/>
      <c r="AT1389" s="26"/>
      <c r="AU1389" s="26"/>
      <c r="AV1389" s="26"/>
      <c r="AW1389" s="26"/>
      <c r="AX1389" s="23"/>
      <c r="AY1389" s="23"/>
      <c r="AZ1389" s="23"/>
      <c r="BA1389" s="23"/>
      <c r="BB1389" s="27"/>
      <c r="BC1389" s="28"/>
    </row>
    <row r="1390" spans="1:55" s="25" customFormat="1" ht="15">
      <c r="A1390" s="221"/>
      <c r="B1390" s="221"/>
      <c r="C1390" s="24"/>
      <c r="D1390" s="24"/>
      <c r="E1390" s="100"/>
      <c r="F1390" s="25" t="str">
        <f>IFERROR(VLOOKUP(E1390,Wedstrijdlocaties!B:E,4,FALSE),"")</f>
        <v/>
      </c>
      <c r="G1390" s="114"/>
      <c r="H1390" s="23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04"/>
      <c r="AA1390" s="26"/>
      <c r="AB1390" s="26"/>
      <c r="AC1390" s="26"/>
      <c r="AD1390" s="81"/>
      <c r="AE1390" s="26"/>
      <c r="AF1390" s="26"/>
      <c r="AG1390" s="26"/>
      <c r="AH1390" s="26"/>
      <c r="AI1390" s="26"/>
      <c r="AJ1390" s="26"/>
      <c r="AK1390" s="81"/>
      <c r="AL1390" s="26"/>
      <c r="AM1390" s="26"/>
      <c r="AN1390" s="26"/>
      <c r="AO1390" s="26"/>
      <c r="AP1390" s="26"/>
      <c r="AQ1390" s="81"/>
      <c r="AR1390" s="26"/>
      <c r="AS1390" s="26"/>
      <c r="AT1390" s="26"/>
      <c r="AU1390" s="26"/>
      <c r="AV1390" s="26"/>
      <c r="AW1390" s="26"/>
      <c r="AX1390" s="23"/>
      <c r="AY1390" s="23"/>
      <c r="AZ1390" s="23"/>
      <c r="BA1390" s="23"/>
      <c r="BB1390" s="27"/>
      <c r="BC1390" s="28"/>
    </row>
    <row r="1391" spans="1:55" s="25" customFormat="1" ht="15">
      <c r="A1391" s="221"/>
      <c r="B1391" s="221"/>
      <c r="C1391" s="24"/>
      <c r="D1391" s="24"/>
      <c r="E1391" s="100"/>
      <c r="F1391" s="25" t="str">
        <f>IFERROR(VLOOKUP(E1391,Wedstrijdlocaties!B:E,4,FALSE),"")</f>
        <v/>
      </c>
      <c r="G1391" s="114"/>
      <c r="H1391" s="23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04"/>
      <c r="AA1391" s="26"/>
      <c r="AB1391" s="26"/>
      <c r="AC1391" s="26"/>
      <c r="AD1391" s="81"/>
      <c r="AE1391" s="26"/>
      <c r="AF1391" s="26"/>
      <c r="AG1391" s="26"/>
      <c r="AH1391" s="26"/>
      <c r="AI1391" s="26"/>
      <c r="AJ1391" s="26"/>
      <c r="AK1391" s="81"/>
      <c r="AL1391" s="26"/>
      <c r="AM1391" s="26"/>
      <c r="AN1391" s="26"/>
      <c r="AO1391" s="26"/>
      <c r="AP1391" s="26"/>
      <c r="AQ1391" s="81"/>
      <c r="AR1391" s="26"/>
      <c r="AS1391" s="26"/>
      <c r="AT1391" s="26"/>
      <c r="AU1391" s="26"/>
      <c r="AV1391" s="26"/>
      <c r="AW1391" s="26"/>
      <c r="AX1391" s="23"/>
      <c r="AY1391" s="23"/>
      <c r="AZ1391" s="23"/>
      <c r="BA1391" s="23"/>
      <c r="BB1391" s="27"/>
      <c r="BC1391" s="28"/>
    </row>
    <row r="1392" spans="1:55" s="25" customFormat="1" ht="15">
      <c r="A1392" s="221"/>
      <c r="B1392" s="221"/>
      <c r="C1392" s="24"/>
      <c r="D1392" s="24"/>
      <c r="E1392" s="100"/>
      <c r="F1392" s="25" t="str">
        <f>IFERROR(VLOOKUP(E1392,Wedstrijdlocaties!B:E,4,FALSE),"")</f>
        <v/>
      </c>
      <c r="G1392" s="114"/>
      <c r="H1392" s="23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04"/>
      <c r="AA1392" s="26"/>
      <c r="AB1392" s="26"/>
      <c r="AC1392" s="26"/>
      <c r="AD1392" s="81"/>
      <c r="AE1392" s="26"/>
      <c r="AF1392" s="26"/>
      <c r="AG1392" s="26"/>
      <c r="AH1392" s="26"/>
      <c r="AI1392" s="26"/>
      <c r="AJ1392" s="26"/>
      <c r="AK1392" s="81"/>
      <c r="AL1392" s="26"/>
      <c r="AM1392" s="26"/>
      <c r="AN1392" s="26"/>
      <c r="AO1392" s="26"/>
      <c r="AP1392" s="26"/>
      <c r="AQ1392" s="81"/>
      <c r="AR1392" s="26"/>
      <c r="AS1392" s="26"/>
      <c r="AT1392" s="26"/>
      <c r="AU1392" s="26"/>
      <c r="AV1392" s="26"/>
      <c r="AW1392" s="26"/>
      <c r="AX1392" s="23"/>
      <c r="AY1392" s="23"/>
      <c r="AZ1392" s="23"/>
      <c r="BA1392" s="23"/>
      <c r="BB1392" s="27"/>
      <c r="BC1392" s="28"/>
    </row>
    <row r="1393" spans="1:55" s="25" customFormat="1" ht="15">
      <c r="A1393" s="221"/>
      <c r="B1393" s="221"/>
      <c r="C1393" s="24"/>
      <c r="D1393" s="24"/>
      <c r="E1393" s="100"/>
      <c r="F1393" s="25" t="str">
        <f>IFERROR(VLOOKUP(E1393,Wedstrijdlocaties!B:E,4,FALSE),"")</f>
        <v/>
      </c>
      <c r="G1393" s="114"/>
      <c r="H1393" s="23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04"/>
      <c r="AA1393" s="26"/>
      <c r="AB1393" s="26"/>
      <c r="AC1393" s="26"/>
      <c r="AD1393" s="81"/>
      <c r="AE1393" s="26"/>
      <c r="AF1393" s="26"/>
      <c r="AG1393" s="26"/>
      <c r="AH1393" s="26"/>
      <c r="AI1393" s="26"/>
      <c r="AJ1393" s="26"/>
      <c r="AK1393" s="81"/>
      <c r="AL1393" s="26"/>
      <c r="AM1393" s="26"/>
      <c r="AN1393" s="26"/>
      <c r="AO1393" s="26"/>
      <c r="AP1393" s="26"/>
      <c r="AQ1393" s="81"/>
      <c r="AR1393" s="26"/>
      <c r="AS1393" s="26"/>
      <c r="AT1393" s="26"/>
      <c r="AU1393" s="26"/>
      <c r="AV1393" s="26"/>
      <c r="AW1393" s="26"/>
      <c r="AX1393" s="23"/>
      <c r="AY1393" s="23"/>
      <c r="AZ1393" s="23"/>
      <c r="BA1393" s="23"/>
      <c r="BB1393" s="27"/>
      <c r="BC1393" s="28"/>
    </row>
    <row r="1394" spans="1:55" s="25" customFormat="1" ht="15">
      <c r="A1394" s="221"/>
      <c r="B1394" s="221"/>
      <c r="C1394" s="24"/>
      <c r="D1394" s="24"/>
      <c r="E1394" s="100"/>
      <c r="F1394" s="25" t="str">
        <f>IFERROR(VLOOKUP(E1394,Wedstrijdlocaties!B:E,4,FALSE),"")</f>
        <v/>
      </c>
      <c r="G1394" s="114"/>
      <c r="H1394" s="23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04"/>
      <c r="AA1394" s="26"/>
      <c r="AB1394" s="26"/>
      <c r="AC1394" s="26"/>
      <c r="AD1394" s="81"/>
      <c r="AE1394" s="26"/>
      <c r="AF1394" s="26"/>
      <c r="AG1394" s="26"/>
      <c r="AH1394" s="26"/>
      <c r="AI1394" s="26"/>
      <c r="AJ1394" s="26"/>
      <c r="AK1394" s="81"/>
      <c r="AL1394" s="26"/>
      <c r="AM1394" s="26"/>
      <c r="AN1394" s="26"/>
      <c r="AO1394" s="26"/>
      <c r="AP1394" s="26"/>
      <c r="AQ1394" s="81"/>
      <c r="AR1394" s="26"/>
      <c r="AS1394" s="26"/>
      <c r="AT1394" s="26"/>
      <c r="AU1394" s="26"/>
      <c r="AV1394" s="26"/>
      <c r="AW1394" s="26"/>
      <c r="AX1394" s="23"/>
      <c r="AY1394" s="23"/>
      <c r="AZ1394" s="23"/>
      <c r="BA1394" s="23"/>
      <c r="BB1394" s="27"/>
      <c r="BC1394" s="28"/>
    </row>
    <row r="1395" spans="1:55" s="25" customFormat="1" ht="15">
      <c r="A1395" s="221"/>
      <c r="B1395" s="221"/>
      <c r="C1395" s="24"/>
      <c r="D1395" s="24"/>
      <c r="E1395" s="100"/>
      <c r="F1395" s="25" t="str">
        <f>IFERROR(VLOOKUP(E1395,Wedstrijdlocaties!B:E,4,FALSE),"")</f>
        <v/>
      </c>
      <c r="G1395" s="114"/>
      <c r="H1395" s="23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04"/>
      <c r="AA1395" s="26"/>
      <c r="AB1395" s="26"/>
      <c r="AC1395" s="26"/>
      <c r="AD1395" s="81"/>
      <c r="AE1395" s="26"/>
      <c r="AF1395" s="26"/>
      <c r="AG1395" s="26"/>
      <c r="AH1395" s="26"/>
      <c r="AI1395" s="26"/>
      <c r="AJ1395" s="26"/>
      <c r="AK1395" s="81"/>
      <c r="AL1395" s="26"/>
      <c r="AM1395" s="26"/>
      <c r="AN1395" s="26"/>
      <c r="AO1395" s="26"/>
      <c r="AP1395" s="26"/>
      <c r="AQ1395" s="81"/>
      <c r="AR1395" s="26"/>
      <c r="AS1395" s="26"/>
      <c r="AT1395" s="26"/>
      <c r="AU1395" s="26"/>
      <c r="AV1395" s="26"/>
      <c r="AW1395" s="26"/>
      <c r="AX1395" s="23"/>
      <c r="AY1395" s="23"/>
      <c r="AZ1395" s="23"/>
      <c r="BA1395" s="23"/>
      <c r="BB1395" s="27"/>
      <c r="BC1395" s="28"/>
    </row>
    <row r="1396" spans="1:55" s="25" customFormat="1" ht="15">
      <c r="A1396" s="221"/>
      <c r="B1396" s="221"/>
      <c r="C1396" s="24"/>
      <c r="D1396" s="24"/>
      <c r="E1396" s="100"/>
      <c r="F1396" s="25" t="str">
        <f>IFERROR(VLOOKUP(E1396,Wedstrijdlocaties!B:E,4,FALSE),"")</f>
        <v/>
      </c>
      <c r="G1396" s="114"/>
      <c r="H1396" s="23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04"/>
      <c r="AA1396" s="26"/>
      <c r="AB1396" s="26"/>
      <c r="AC1396" s="26"/>
      <c r="AD1396" s="81"/>
      <c r="AE1396" s="26"/>
      <c r="AF1396" s="26"/>
      <c r="AG1396" s="26"/>
      <c r="AH1396" s="26"/>
      <c r="AI1396" s="26"/>
      <c r="AJ1396" s="26"/>
      <c r="AK1396" s="81"/>
      <c r="AL1396" s="26"/>
      <c r="AM1396" s="26"/>
      <c r="AN1396" s="26"/>
      <c r="AO1396" s="26"/>
      <c r="AP1396" s="26"/>
      <c r="AQ1396" s="81"/>
      <c r="AR1396" s="26"/>
      <c r="AS1396" s="26"/>
      <c r="AT1396" s="26"/>
      <c r="AU1396" s="26"/>
      <c r="AV1396" s="26"/>
      <c r="AW1396" s="26"/>
      <c r="AX1396" s="23"/>
      <c r="AY1396" s="23"/>
      <c r="AZ1396" s="23"/>
      <c r="BA1396" s="23"/>
      <c r="BB1396" s="27"/>
      <c r="BC1396" s="28"/>
    </row>
    <row r="1397" spans="1:55" s="25" customFormat="1" ht="15">
      <c r="A1397" s="221"/>
      <c r="B1397" s="221"/>
      <c r="C1397" s="24"/>
      <c r="D1397" s="24"/>
      <c r="E1397" s="100"/>
      <c r="F1397" s="25" t="str">
        <f>IFERROR(VLOOKUP(E1397,Wedstrijdlocaties!B:E,4,FALSE),"")</f>
        <v/>
      </c>
      <c r="G1397" s="114"/>
      <c r="H1397" s="23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04"/>
      <c r="AA1397" s="26"/>
      <c r="AB1397" s="26"/>
      <c r="AC1397" s="26"/>
      <c r="AD1397" s="81"/>
      <c r="AE1397" s="26"/>
      <c r="AF1397" s="26"/>
      <c r="AG1397" s="26"/>
      <c r="AH1397" s="26"/>
      <c r="AI1397" s="26"/>
      <c r="AJ1397" s="26"/>
      <c r="AK1397" s="81"/>
      <c r="AL1397" s="26"/>
      <c r="AM1397" s="26"/>
      <c r="AN1397" s="26"/>
      <c r="AO1397" s="26"/>
      <c r="AP1397" s="26"/>
      <c r="AQ1397" s="81"/>
      <c r="AR1397" s="26"/>
      <c r="AS1397" s="26"/>
      <c r="AT1397" s="26"/>
      <c r="AU1397" s="26"/>
      <c r="AV1397" s="26"/>
      <c r="AW1397" s="26"/>
      <c r="AX1397" s="23"/>
      <c r="AY1397" s="23"/>
      <c r="AZ1397" s="23"/>
      <c r="BA1397" s="23"/>
      <c r="BB1397" s="27"/>
      <c r="BC1397" s="28"/>
    </row>
    <row r="1398" spans="1:55" s="25" customFormat="1" ht="15">
      <c r="A1398" s="221"/>
      <c r="B1398" s="221"/>
      <c r="C1398" s="24"/>
      <c r="D1398" s="24"/>
      <c r="E1398" s="100"/>
      <c r="F1398" s="25" t="str">
        <f>IFERROR(VLOOKUP(E1398,Wedstrijdlocaties!B:E,4,FALSE),"")</f>
        <v/>
      </c>
      <c r="G1398" s="114"/>
      <c r="H1398" s="23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04"/>
      <c r="AA1398" s="26"/>
      <c r="AB1398" s="26"/>
      <c r="AC1398" s="26"/>
      <c r="AD1398" s="81"/>
      <c r="AE1398" s="26"/>
      <c r="AF1398" s="26"/>
      <c r="AG1398" s="26"/>
      <c r="AH1398" s="26"/>
      <c r="AI1398" s="26"/>
      <c r="AJ1398" s="26"/>
      <c r="AK1398" s="81"/>
      <c r="AL1398" s="26"/>
      <c r="AM1398" s="26"/>
      <c r="AN1398" s="26"/>
      <c r="AO1398" s="26"/>
      <c r="AP1398" s="26"/>
      <c r="AQ1398" s="81"/>
      <c r="AR1398" s="26"/>
      <c r="AS1398" s="26"/>
      <c r="AT1398" s="26"/>
      <c r="AU1398" s="26"/>
      <c r="AV1398" s="26"/>
      <c r="AW1398" s="26"/>
      <c r="AX1398" s="23"/>
      <c r="AY1398" s="23"/>
      <c r="AZ1398" s="23"/>
      <c r="BA1398" s="23"/>
      <c r="BB1398" s="27"/>
      <c r="BC1398" s="28"/>
    </row>
    <row r="1399" spans="1:55" s="25" customFormat="1" ht="15">
      <c r="A1399" s="221"/>
      <c r="B1399" s="221"/>
      <c r="C1399" s="24"/>
      <c r="D1399" s="24"/>
      <c r="E1399" s="100"/>
      <c r="F1399" s="25" t="str">
        <f>IFERROR(VLOOKUP(E1399,Wedstrijdlocaties!B:E,4,FALSE),"")</f>
        <v/>
      </c>
      <c r="G1399" s="114"/>
      <c r="H1399" s="23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04"/>
      <c r="AA1399" s="26"/>
      <c r="AB1399" s="26"/>
      <c r="AC1399" s="26"/>
      <c r="AD1399" s="81"/>
      <c r="AE1399" s="26"/>
      <c r="AF1399" s="26"/>
      <c r="AG1399" s="26"/>
      <c r="AH1399" s="26"/>
      <c r="AI1399" s="26"/>
      <c r="AJ1399" s="26"/>
      <c r="AK1399" s="81"/>
      <c r="AL1399" s="26"/>
      <c r="AM1399" s="26"/>
      <c r="AN1399" s="26"/>
      <c r="AO1399" s="26"/>
      <c r="AP1399" s="26"/>
      <c r="AQ1399" s="81"/>
      <c r="AR1399" s="26"/>
      <c r="AS1399" s="26"/>
      <c r="AT1399" s="26"/>
      <c r="AU1399" s="26"/>
      <c r="AV1399" s="26"/>
      <c r="AW1399" s="26"/>
      <c r="AX1399" s="23"/>
      <c r="AY1399" s="23"/>
      <c r="AZ1399" s="23"/>
      <c r="BA1399" s="23"/>
      <c r="BB1399" s="27"/>
      <c r="BC1399" s="28"/>
    </row>
    <row r="1400" spans="1:55" s="25" customFormat="1" ht="15">
      <c r="A1400" s="221"/>
      <c r="B1400" s="221"/>
      <c r="C1400" s="24"/>
      <c r="D1400" s="24"/>
      <c r="E1400" s="100"/>
      <c r="F1400" s="25" t="str">
        <f>IFERROR(VLOOKUP(E1400,Wedstrijdlocaties!B:E,4,FALSE),"")</f>
        <v/>
      </c>
      <c r="G1400" s="114"/>
      <c r="H1400" s="23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04"/>
      <c r="AA1400" s="26"/>
      <c r="AB1400" s="26"/>
      <c r="AC1400" s="26"/>
      <c r="AD1400" s="81"/>
      <c r="AE1400" s="26"/>
      <c r="AF1400" s="26"/>
      <c r="AG1400" s="26"/>
      <c r="AH1400" s="26"/>
      <c r="AI1400" s="26"/>
      <c r="AJ1400" s="26"/>
      <c r="AK1400" s="81"/>
      <c r="AL1400" s="26"/>
      <c r="AM1400" s="26"/>
      <c r="AN1400" s="26"/>
      <c r="AO1400" s="26"/>
      <c r="AP1400" s="26"/>
      <c r="AQ1400" s="81"/>
      <c r="AR1400" s="26"/>
      <c r="AS1400" s="26"/>
      <c r="AT1400" s="26"/>
      <c r="AU1400" s="26"/>
      <c r="AV1400" s="26"/>
      <c r="AW1400" s="26"/>
      <c r="AX1400" s="23"/>
      <c r="AY1400" s="23"/>
      <c r="AZ1400" s="23"/>
      <c r="BA1400" s="23"/>
      <c r="BB1400" s="27"/>
      <c r="BC1400" s="28"/>
    </row>
    <row r="1401" spans="1:55" s="25" customFormat="1" ht="15">
      <c r="A1401" s="221"/>
      <c r="B1401" s="221"/>
      <c r="C1401" s="24"/>
      <c r="D1401" s="24"/>
      <c r="E1401" s="100"/>
      <c r="F1401" s="25" t="str">
        <f>IFERROR(VLOOKUP(E1401,Wedstrijdlocaties!B:E,4,FALSE),"")</f>
        <v/>
      </c>
      <c r="G1401" s="114"/>
      <c r="H1401" s="23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04"/>
      <c r="AA1401" s="26"/>
      <c r="AB1401" s="26"/>
      <c r="AC1401" s="26"/>
      <c r="AD1401" s="81"/>
      <c r="AE1401" s="26"/>
      <c r="AF1401" s="26"/>
      <c r="AG1401" s="26"/>
      <c r="AH1401" s="26"/>
      <c r="AI1401" s="26"/>
      <c r="AJ1401" s="26"/>
      <c r="AK1401" s="81"/>
      <c r="AL1401" s="26"/>
      <c r="AM1401" s="26"/>
      <c r="AN1401" s="26"/>
      <c r="AO1401" s="26"/>
      <c r="AP1401" s="26"/>
      <c r="AQ1401" s="81"/>
      <c r="AR1401" s="26"/>
      <c r="AS1401" s="26"/>
      <c r="AT1401" s="26"/>
      <c r="AU1401" s="26"/>
      <c r="AV1401" s="26"/>
      <c r="AW1401" s="26"/>
      <c r="AX1401" s="23"/>
      <c r="AY1401" s="23"/>
      <c r="AZ1401" s="23"/>
      <c r="BA1401" s="23"/>
      <c r="BB1401" s="27"/>
      <c r="BC1401" s="28"/>
    </row>
    <row r="1402" spans="1:55" s="25" customFormat="1" ht="15">
      <c r="A1402" s="221"/>
      <c r="B1402" s="221"/>
      <c r="C1402" s="24"/>
      <c r="D1402" s="24"/>
      <c r="E1402" s="100"/>
      <c r="F1402" s="25" t="str">
        <f>IFERROR(VLOOKUP(E1402,Wedstrijdlocaties!B:E,4,FALSE),"")</f>
        <v/>
      </c>
      <c r="G1402" s="114"/>
      <c r="H1402" s="23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04"/>
      <c r="AA1402" s="26"/>
      <c r="AB1402" s="26"/>
      <c r="AC1402" s="26"/>
      <c r="AD1402" s="81"/>
      <c r="AE1402" s="26"/>
      <c r="AF1402" s="26"/>
      <c r="AG1402" s="26"/>
      <c r="AH1402" s="26"/>
      <c r="AI1402" s="26"/>
      <c r="AJ1402" s="26"/>
      <c r="AK1402" s="81"/>
      <c r="AL1402" s="26"/>
      <c r="AM1402" s="26"/>
      <c r="AN1402" s="26"/>
      <c r="AO1402" s="26"/>
      <c r="AP1402" s="26"/>
      <c r="AQ1402" s="81"/>
      <c r="AR1402" s="26"/>
      <c r="AS1402" s="26"/>
      <c r="AT1402" s="26"/>
      <c r="AU1402" s="26"/>
      <c r="AV1402" s="26"/>
      <c r="AW1402" s="26"/>
      <c r="AX1402" s="23"/>
      <c r="AY1402" s="23"/>
      <c r="AZ1402" s="23"/>
      <c r="BA1402" s="23"/>
      <c r="BB1402" s="27"/>
      <c r="BC1402" s="28"/>
    </row>
    <row r="1403" spans="1:55" s="25" customFormat="1" ht="15">
      <c r="A1403" s="221"/>
      <c r="B1403" s="221"/>
      <c r="C1403" s="24"/>
      <c r="D1403" s="24"/>
      <c r="E1403" s="100"/>
      <c r="F1403" s="25" t="str">
        <f>IFERROR(VLOOKUP(E1403,Wedstrijdlocaties!B:E,4,FALSE),"")</f>
        <v/>
      </c>
      <c r="G1403" s="114"/>
      <c r="H1403" s="23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04"/>
      <c r="AA1403" s="26"/>
      <c r="AB1403" s="26"/>
      <c r="AC1403" s="26"/>
      <c r="AD1403" s="81"/>
      <c r="AE1403" s="26"/>
      <c r="AF1403" s="26"/>
      <c r="AG1403" s="26"/>
      <c r="AH1403" s="26"/>
      <c r="AI1403" s="26"/>
      <c r="AJ1403" s="26"/>
      <c r="AK1403" s="81"/>
      <c r="AL1403" s="26"/>
      <c r="AM1403" s="26"/>
      <c r="AN1403" s="26"/>
      <c r="AO1403" s="26"/>
      <c r="AP1403" s="26"/>
      <c r="AQ1403" s="81"/>
      <c r="AR1403" s="26"/>
      <c r="AS1403" s="26"/>
      <c r="AT1403" s="26"/>
      <c r="AU1403" s="26"/>
      <c r="AV1403" s="26"/>
      <c r="AW1403" s="26"/>
      <c r="AX1403" s="23"/>
      <c r="AY1403" s="23"/>
      <c r="AZ1403" s="23"/>
      <c r="BA1403" s="23"/>
      <c r="BB1403" s="27"/>
      <c r="BC1403" s="28"/>
    </row>
    <row r="1404" spans="1:55" s="25" customFormat="1" ht="15">
      <c r="A1404" s="221"/>
      <c r="B1404" s="221"/>
      <c r="C1404" s="24"/>
      <c r="D1404" s="24"/>
      <c r="E1404" s="100"/>
      <c r="F1404" s="25" t="str">
        <f>IFERROR(VLOOKUP(E1404,Wedstrijdlocaties!B:E,4,FALSE),"")</f>
        <v/>
      </c>
      <c r="G1404" s="114"/>
      <c r="H1404" s="23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04"/>
      <c r="AA1404" s="26"/>
      <c r="AB1404" s="26"/>
      <c r="AC1404" s="26"/>
      <c r="AD1404" s="81"/>
      <c r="AE1404" s="26"/>
      <c r="AF1404" s="26"/>
      <c r="AG1404" s="26"/>
      <c r="AH1404" s="26"/>
      <c r="AI1404" s="26"/>
      <c r="AJ1404" s="26"/>
      <c r="AK1404" s="81"/>
      <c r="AL1404" s="26"/>
      <c r="AM1404" s="26"/>
      <c r="AN1404" s="26"/>
      <c r="AO1404" s="26"/>
      <c r="AP1404" s="26"/>
      <c r="AQ1404" s="81"/>
      <c r="AR1404" s="26"/>
      <c r="AS1404" s="26"/>
      <c r="AT1404" s="26"/>
      <c r="AU1404" s="26"/>
      <c r="AV1404" s="26"/>
      <c r="AW1404" s="26"/>
      <c r="AX1404" s="23"/>
      <c r="AY1404" s="23"/>
      <c r="AZ1404" s="23"/>
      <c r="BA1404" s="23"/>
      <c r="BB1404" s="27"/>
      <c r="BC1404" s="28"/>
    </row>
    <row r="1405" spans="1:55" s="25" customFormat="1" ht="15">
      <c r="A1405" s="221"/>
      <c r="B1405" s="221"/>
      <c r="C1405" s="24"/>
      <c r="D1405" s="24"/>
      <c r="E1405" s="100"/>
      <c r="F1405" s="25" t="str">
        <f>IFERROR(VLOOKUP(E1405,Wedstrijdlocaties!B:E,4,FALSE),"")</f>
        <v/>
      </c>
      <c r="G1405" s="114"/>
      <c r="H1405" s="23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04"/>
      <c r="AA1405" s="26"/>
      <c r="AB1405" s="26"/>
      <c r="AC1405" s="26"/>
      <c r="AD1405" s="81"/>
      <c r="AE1405" s="26"/>
      <c r="AF1405" s="26"/>
      <c r="AG1405" s="26"/>
      <c r="AH1405" s="26"/>
      <c r="AI1405" s="26"/>
      <c r="AJ1405" s="26"/>
      <c r="AK1405" s="81"/>
      <c r="AL1405" s="26"/>
      <c r="AM1405" s="26"/>
      <c r="AN1405" s="26"/>
      <c r="AO1405" s="26"/>
      <c r="AP1405" s="26"/>
      <c r="AQ1405" s="81"/>
      <c r="AR1405" s="26"/>
      <c r="AS1405" s="26"/>
      <c r="AT1405" s="26"/>
      <c r="AU1405" s="26"/>
      <c r="AV1405" s="26"/>
      <c r="AW1405" s="26"/>
      <c r="AX1405" s="23"/>
      <c r="AY1405" s="23"/>
      <c r="AZ1405" s="23"/>
      <c r="BA1405" s="23"/>
      <c r="BB1405" s="27"/>
      <c r="BC1405" s="28"/>
    </row>
    <row r="1406" spans="1:55" s="25" customFormat="1" ht="15">
      <c r="A1406" s="221"/>
      <c r="B1406" s="221"/>
      <c r="C1406" s="24"/>
      <c r="D1406" s="24"/>
      <c r="E1406" s="100"/>
      <c r="F1406" s="25" t="str">
        <f>IFERROR(VLOOKUP(E1406,Wedstrijdlocaties!B:E,4,FALSE),"")</f>
        <v/>
      </c>
      <c r="G1406" s="114"/>
      <c r="H1406" s="23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04"/>
      <c r="AA1406" s="26"/>
      <c r="AB1406" s="26"/>
      <c r="AC1406" s="26"/>
      <c r="AD1406" s="81"/>
      <c r="AE1406" s="26"/>
      <c r="AF1406" s="26"/>
      <c r="AG1406" s="26"/>
      <c r="AH1406" s="26"/>
      <c r="AI1406" s="26"/>
      <c r="AJ1406" s="26"/>
      <c r="AK1406" s="81"/>
      <c r="AL1406" s="26"/>
      <c r="AM1406" s="26"/>
      <c r="AN1406" s="26"/>
      <c r="AO1406" s="26"/>
      <c r="AP1406" s="26"/>
      <c r="AQ1406" s="81"/>
      <c r="AR1406" s="26"/>
      <c r="AS1406" s="26"/>
      <c r="AT1406" s="26"/>
      <c r="AU1406" s="26"/>
      <c r="AV1406" s="26"/>
      <c r="AW1406" s="26"/>
      <c r="AX1406" s="23"/>
      <c r="AY1406" s="23"/>
      <c r="AZ1406" s="23"/>
      <c r="BA1406" s="23"/>
      <c r="BB1406" s="27"/>
      <c r="BC1406" s="28"/>
    </row>
    <row r="1407" spans="1:55" s="25" customFormat="1" ht="15">
      <c r="A1407" s="221"/>
      <c r="B1407" s="221"/>
      <c r="C1407" s="24"/>
      <c r="D1407" s="24"/>
      <c r="E1407" s="100"/>
      <c r="F1407" s="25" t="str">
        <f>IFERROR(VLOOKUP(E1407,Wedstrijdlocaties!B:E,4,FALSE),"")</f>
        <v/>
      </c>
      <c r="G1407" s="114"/>
      <c r="H1407" s="23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04"/>
      <c r="AA1407" s="26"/>
      <c r="AB1407" s="26"/>
      <c r="AC1407" s="26"/>
      <c r="AD1407" s="81"/>
      <c r="AE1407" s="26"/>
      <c r="AF1407" s="26"/>
      <c r="AG1407" s="26"/>
      <c r="AH1407" s="26"/>
      <c r="AI1407" s="26"/>
      <c r="AJ1407" s="26"/>
      <c r="AK1407" s="81"/>
      <c r="AL1407" s="26"/>
      <c r="AM1407" s="26"/>
      <c r="AN1407" s="26"/>
      <c r="AO1407" s="26"/>
      <c r="AP1407" s="26"/>
      <c r="AQ1407" s="81"/>
      <c r="AR1407" s="26"/>
      <c r="AS1407" s="26"/>
      <c r="AT1407" s="26"/>
      <c r="AU1407" s="26"/>
      <c r="AV1407" s="26"/>
      <c r="AW1407" s="26"/>
      <c r="AX1407" s="23"/>
      <c r="AY1407" s="23"/>
      <c r="AZ1407" s="23"/>
      <c r="BA1407" s="23"/>
      <c r="BB1407" s="27"/>
      <c r="BC1407" s="28"/>
    </row>
    <row r="1408" spans="1:55" s="25" customFormat="1" ht="15">
      <c r="A1408" s="221"/>
      <c r="B1408" s="221"/>
      <c r="C1408" s="24"/>
      <c r="D1408" s="24"/>
      <c r="E1408" s="100"/>
      <c r="F1408" s="25" t="str">
        <f>IFERROR(VLOOKUP(E1408,Wedstrijdlocaties!B:E,4,FALSE),"")</f>
        <v/>
      </c>
      <c r="G1408" s="114"/>
      <c r="H1408" s="23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04"/>
      <c r="AA1408" s="26"/>
      <c r="AB1408" s="26"/>
      <c r="AC1408" s="26"/>
      <c r="AD1408" s="81"/>
      <c r="AE1408" s="26"/>
      <c r="AF1408" s="26"/>
      <c r="AG1408" s="26"/>
      <c r="AH1408" s="26"/>
      <c r="AI1408" s="26"/>
      <c r="AJ1408" s="26"/>
      <c r="AK1408" s="81"/>
      <c r="AL1408" s="26"/>
      <c r="AM1408" s="26"/>
      <c r="AN1408" s="26"/>
      <c r="AO1408" s="26"/>
      <c r="AP1408" s="26"/>
      <c r="AQ1408" s="81"/>
      <c r="AR1408" s="26"/>
      <c r="AS1408" s="26"/>
      <c r="AT1408" s="26"/>
      <c r="AU1408" s="26"/>
      <c r="AV1408" s="26"/>
      <c r="AW1408" s="26"/>
      <c r="AX1408" s="23"/>
      <c r="AY1408" s="23"/>
      <c r="AZ1408" s="23"/>
      <c r="BA1408" s="23"/>
      <c r="BB1408" s="27"/>
      <c r="BC1408" s="28"/>
    </row>
    <row r="1409" spans="1:55" s="25" customFormat="1" ht="15">
      <c r="A1409" s="221"/>
      <c r="B1409" s="221"/>
      <c r="C1409" s="24"/>
      <c r="D1409" s="24"/>
      <c r="E1409" s="100"/>
      <c r="F1409" s="25" t="str">
        <f>IFERROR(VLOOKUP(E1409,Wedstrijdlocaties!B:E,4,FALSE),"")</f>
        <v/>
      </c>
      <c r="G1409" s="114"/>
      <c r="H1409" s="23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04"/>
      <c r="AA1409" s="26"/>
      <c r="AB1409" s="26"/>
      <c r="AC1409" s="26"/>
      <c r="AD1409" s="81"/>
      <c r="AE1409" s="26"/>
      <c r="AF1409" s="26"/>
      <c r="AG1409" s="26"/>
      <c r="AH1409" s="26"/>
      <c r="AI1409" s="26"/>
      <c r="AJ1409" s="26"/>
      <c r="AK1409" s="81"/>
      <c r="AL1409" s="26"/>
      <c r="AM1409" s="26"/>
      <c r="AN1409" s="26"/>
      <c r="AO1409" s="26"/>
      <c r="AP1409" s="26"/>
      <c r="AQ1409" s="81"/>
      <c r="AR1409" s="26"/>
      <c r="AS1409" s="26"/>
      <c r="AT1409" s="26"/>
      <c r="AU1409" s="26"/>
      <c r="AV1409" s="26"/>
      <c r="AW1409" s="26"/>
      <c r="AX1409" s="23"/>
      <c r="AY1409" s="23"/>
      <c r="AZ1409" s="23"/>
      <c r="BA1409" s="23"/>
      <c r="BB1409" s="27"/>
      <c r="BC1409" s="28"/>
    </row>
    <row r="1410" spans="1:55" s="25" customFormat="1" ht="15">
      <c r="A1410" s="221"/>
      <c r="B1410" s="221"/>
      <c r="C1410" s="24"/>
      <c r="D1410" s="24"/>
      <c r="E1410" s="100"/>
      <c r="F1410" s="25" t="str">
        <f>IFERROR(VLOOKUP(E1410,Wedstrijdlocaties!B:E,4,FALSE),"")</f>
        <v/>
      </c>
      <c r="G1410" s="114"/>
      <c r="H1410" s="23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04"/>
      <c r="AA1410" s="26"/>
      <c r="AB1410" s="26"/>
      <c r="AC1410" s="26"/>
      <c r="AD1410" s="81"/>
      <c r="AE1410" s="26"/>
      <c r="AF1410" s="26"/>
      <c r="AG1410" s="26"/>
      <c r="AH1410" s="26"/>
      <c r="AI1410" s="26"/>
      <c r="AJ1410" s="26"/>
      <c r="AK1410" s="81"/>
      <c r="AL1410" s="26"/>
      <c r="AM1410" s="26"/>
      <c r="AN1410" s="26"/>
      <c r="AO1410" s="26"/>
      <c r="AP1410" s="26"/>
      <c r="AQ1410" s="81"/>
      <c r="AR1410" s="26"/>
      <c r="AS1410" s="26"/>
      <c r="AT1410" s="26"/>
      <c r="AU1410" s="26"/>
      <c r="AV1410" s="26"/>
      <c r="AW1410" s="26"/>
      <c r="AX1410" s="23"/>
      <c r="AY1410" s="23"/>
      <c r="AZ1410" s="23"/>
      <c r="BA1410" s="23"/>
      <c r="BB1410" s="27"/>
      <c r="BC1410" s="28"/>
    </row>
    <row r="1411" spans="1:55" s="25" customFormat="1" ht="15">
      <c r="A1411" s="221"/>
      <c r="B1411" s="221"/>
      <c r="C1411" s="24"/>
      <c r="D1411" s="24"/>
      <c r="E1411" s="100"/>
      <c r="F1411" s="25" t="str">
        <f>IFERROR(VLOOKUP(E1411,Wedstrijdlocaties!B:E,4,FALSE),"")</f>
        <v/>
      </c>
      <c r="G1411" s="114"/>
      <c r="H1411" s="23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04"/>
      <c r="AA1411" s="26"/>
      <c r="AB1411" s="26"/>
      <c r="AC1411" s="26"/>
      <c r="AD1411" s="81"/>
      <c r="AE1411" s="26"/>
      <c r="AF1411" s="26"/>
      <c r="AG1411" s="26"/>
      <c r="AH1411" s="26"/>
      <c r="AI1411" s="26"/>
      <c r="AJ1411" s="26"/>
      <c r="AK1411" s="81"/>
      <c r="AL1411" s="26"/>
      <c r="AM1411" s="26"/>
      <c r="AN1411" s="26"/>
      <c r="AO1411" s="26"/>
      <c r="AP1411" s="26"/>
      <c r="AQ1411" s="81"/>
      <c r="AR1411" s="26"/>
      <c r="AS1411" s="26"/>
      <c r="AT1411" s="26"/>
      <c r="AU1411" s="26"/>
      <c r="AV1411" s="26"/>
      <c r="AW1411" s="26"/>
      <c r="AX1411" s="23"/>
      <c r="AY1411" s="23"/>
      <c r="AZ1411" s="23"/>
      <c r="BA1411" s="23"/>
      <c r="BB1411" s="27"/>
      <c r="BC1411" s="28"/>
    </row>
    <row r="1412" spans="1:55" s="25" customFormat="1" ht="15">
      <c r="A1412" s="221"/>
      <c r="B1412" s="221"/>
      <c r="C1412" s="24"/>
      <c r="D1412" s="24"/>
      <c r="E1412" s="100"/>
      <c r="F1412" s="25" t="str">
        <f>IFERROR(VLOOKUP(E1412,Wedstrijdlocaties!B:E,4,FALSE),"")</f>
        <v/>
      </c>
      <c r="G1412" s="114"/>
      <c r="H1412" s="23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04"/>
      <c r="AA1412" s="26"/>
      <c r="AB1412" s="26"/>
      <c r="AC1412" s="26"/>
      <c r="AD1412" s="81"/>
      <c r="AE1412" s="26"/>
      <c r="AF1412" s="26"/>
      <c r="AG1412" s="26"/>
      <c r="AH1412" s="26"/>
      <c r="AI1412" s="26"/>
      <c r="AJ1412" s="26"/>
      <c r="AK1412" s="81"/>
      <c r="AL1412" s="26"/>
      <c r="AM1412" s="26"/>
      <c r="AN1412" s="26"/>
      <c r="AO1412" s="26"/>
      <c r="AP1412" s="26"/>
      <c r="AQ1412" s="81"/>
      <c r="AR1412" s="26"/>
      <c r="AS1412" s="26"/>
      <c r="AT1412" s="26"/>
      <c r="AU1412" s="26"/>
      <c r="AV1412" s="26"/>
      <c r="AW1412" s="26"/>
      <c r="AX1412" s="23"/>
      <c r="AY1412" s="23"/>
      <c r="AZ1412" s="23"/>
      <c r="BA1412" s="23"/>
      <c r="BB1412" s="27"/>
      <c r="BC1412" s="28"/>
    </row>
    <row r="1413" spans="1:55" s="25" customFormat="1" ht="15">
      <c r="A1413" s="221"/>
      <c r="B1413" s="221"/>
      <c r="C1413" s="24"/>
      <c r="D1413" s="24"/>
      <c r="E1413" s="100"/>
      <c r="F1413" s="25" t="str">
        <f>IFERROR(VLOOKUP(E1413,Wedstrijdlocaties!B:E,4,FALSE),"")</f>
        <v/>
      </c>
      <c r="G1413" s="114"/>
      <c r="H1413" s="23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04"/>
      <c r="AA1413" s="26"/>
      <c r="AB1413" s="26"/>
      <c r="AC1413" s="26"/>
      <c r="AD1413" s="81"/>
      <c r="AE1413" s="26"/>
      <c r="AF1413" s="26"/>
      <c r="AG1413" s="26"/>
      <c r="AH1413" s="26"/>
      <c r="AI1413" s="26"/>
      <c r="AJ1413" s="26"/>
      <c r="AK1413" s="81"/>
      <c r="AL1413" s="26"/>
      <c r="AM1413" s="26"/>
      <c r="AN1413" s="26"/>
      <c r="AO1413" s="26"/>
      <c r="AP1413" s="26"/>
      <c r="AQ1413" s="81"/>
      <c r="AR1413" s="26"/>
      <c r="AS1413" s="26"/>
      <c r="AT1413" s="26"/>
      <c r="AU1413" s="26"/>
      <c r="AV1413" s="26"/>
      <c r="AW1413" s="26"/>
      <c r="AX1413" s="23"/>
      <c r="AY1413" s="23"/>
      <c r="AZ1413" s="23"/>
      <c r="BA1413" s="23"/>
      <c r="BB1413" s="27"/>
      <c r="BC1413" s="28"/>
    </row>
    <row r="1414" spans="1:55" s="25" customFormat="1" ht="15">
      <c r="A1414" s="221"/>
      <c r="B1414" s="221"/>
      <c r="C1414" s="24"/>
      <c r="D1414" s="24"/>
      <c r="E1414" s="100"/>
      <c r="F1414" s="25" t="str">
        <f>IFERROR(VLOOKUP(E1414,Wedstrijdlocaties!B:E,4,FALSE),"")</f>
        <v/>
      </c>
      <c r="G1414" s="114"/>
      <c r="H1414" s="23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04"/>
      <c r="AA1414" s="26"/>
      <c r="AB1414" s="26"/>
      <c r="AC1414" s="26"/>
      <c r="AD1414" s="81"/>
      <c r="AE1414" s="26"/>
      <c r="AF1414" s="26"/>
      <c r="AG1414" s="26"/>
      <c r="AH1414" s="26"/>
      <c r="AI1414" s="26"/>
      <c r="AJ1414" s="26"/>
      <c r="AK1414" s="81"/>
      <c r="AL1414" s="26"/>
      <c r="AM1414" s="26"/>
      <c r="AN1414" s="26"/>
      <c r="AO1414" s="26"/>
      <c r="AP1414" s="26"/>
      <c r="AQ1414" s="81"/>
      <c r="AR1414" s="26"/>
      <c r="AS1414" s="26"/>
      <c r="AT1414" s="26"/>
      <c r="AU1414" s="26"/>
      <c r="AV1414" s="26"/>
      <c r="AW1414" s="26"/>
      <c r="AX1414" s="23"/>
      <c r="AY1414" s="23"/>
      <c r="AZ1414" s="23"/>
      <c r="BA1414" s="23"/>
      <c r="BB1414" s="27"/>
      <c r="BC1414" s="28"/>
    </row>
    <row r="1415" spans="1:55" s="25" customFormat="1" ht="15">
      <c r="A1415" s="221"/>
      <c r="B1415" s="221"/>
      <c r="C1415" s="24"/>
      <c r="D1415" s="24"/>
      <c r="E1415" s="100"/>
      <c r="F1415" s="25" t="str">
        <f>IFERROR(VLOOKUP(E1415,Wedstrijdlocaties!B:E,4,FALSE),"")</f>
        <v/>
      </c>
      <c r="G1415" s="114"/>
      <c r="H1415" s="23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04"/>
      <c r="AA1415" s="26"/>
      <c r="AB1415" s="26"/>
      <c r="AC1415" s="26"/>
      <c r="AD1415" s="81"/>
      <c r="AE1415" s="26"/>
      <c r="AF1415" s="26"/>
      <c r="AG1415" s="26"/>
      <c r="AH1415" s="26"/>
      <c r="AI1415" s="26"/>
      <c r="AJ1415" s="26"/>
      <c r="AK1415" s="81"/>
      <c r="AL1415" s="26"/>
      <c r="AM1415" s="26"/>
      <c r="AN1415" s="26"/>
      <c r="AO1415" s="26"/>
      <c r="AP1415" s="26"/>
      <c r="AQ1415" s="81"/>
      <c r="AR1415" s="26"/>
      <c r="AS1415" s="26"/>
      <c r="AT1415" s="26"/>
      <c r="AU1415" s="26"/>
      <c r="AV1415" s="26"/>
      <c r="AW1415" s="26"/>
      <c r="AX1415" s="23"/>
      <c r="AY1415" s="23"/>
      <c r="AZ1415" s="23"/>
      <c r="BA1415" s="23"/>
      <c r="BB1415" s="27"/>
      <c r="BC1415" s="28"/>
    </row>
    <row r="1416" spans="1:55" s="25" customFormat="1" ht="15">
      <c r="A1416" s="221"/>
      <c r="B1416" s="221"/>
      <c r="C1416" s="24"/>
      <c r="D1416" s="24"/>
      <c r="E1416" s="100"/>
      <c r="F1416" s="25" t="str">
        <f>IFERROR(VLOOKUP(E1416,Wedstrijdlocaties!B:E,4,FALSE),"")</f>
        <v/>
      </c>
      <c r="G1416" s="114"/>
      <c r="H1416" s="23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04"/>
      <c r="AA1416" s="26"/>
      <c r="AB1416" s="26"/>
      <c r="AC1416" s="26"/>
      <c r="AD1416" s="81"/>
      <c r="AE1416" s="26"/>
      <c r="AF1416" s="26"/>
      <c r="AG1416" s="26"/>
      <c r="AH1416" s="26"/>
      <c r="AI1416" s="26"/>
      <c r="AJ1416" s="26"/>
      <c r="AK1416" s="81"/>
      <c r="AL1416" s="26"/>
      <c r="AM1416" s="26"/>
      <c r="AN1416" s="26"/>
      <c r="AO1416" s="26"/>
      <c r="AP1416" s="26"/>
      <c r="AQ1416" s="81"/>
      <c r="AR1416" s="26"/>
      <c r="AS1416" s="26"/>
      <c r="AT1416" s="26"/>
      <c r="AU1416" s="26"/>
      <c r="AV1416" s="26"/>
      <c r="AW1416" s="26"/>
      <c r="AX1416" s="23"/>
      <c r="AY1416" s="23"/>
      <c r="AZ1416" s="23"/>
      <c r="BA1416" s="23"/>
      <c r="BB1416" s="27"/>
      <c r="BC1416" s="28"/>
    </row>
    <row r="1417" spans="1:55" s="25" customFormat="1" ht="15">
      <c r="A1417" s="221"/>
      <c r="B1417" s="221"/>
      <c r="C1417" s="24"/>
      <c r="D1417" s="24"/>
      <c r="E1417" s="100"/>
      <c r="F1417" s="25" t="str">
        <f>IFERROR(VLOOKUP(E1417,Wedstrijdlocaties!B:E,4,FALSE),"")</f>
        <v/>
      </c>
      <c r="G1417" s="114"/>
      <c r="H1417" s="23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04"/>
      <c r="AA1417" s="26"/>
      <c r="AB1417" s="26"/>
      <c r="AC1417" s="26"/>
      <c r="AD1417" s="81"/>
      <c r="AE1417" s="26"/>
      <c r="AF1417" s="26"/>
      <c r="AG1417" s="26"/>
      <c r="AH1417" s="26"/>
      <c r="AI1417" s="26"/>
      <c r="AJ1417" s="26"/>
      <c r="AK1417" s="81"/>
      <c r="AL1417" s="26"/>
      <c r="AM1417" s="26"/>
      <c r="AN1417" s="26"/>
      <c r="AO1417" s="26"/>
      <c r="AP1417" s="26"/>
      <c r="AQ1417" s="81"/>
      <c r="AR1417" s="26"/>
      <c r="AS1417" s="26"/>
      <c r="AT1417" s="26"/>
      <c r="AU1417" s="26"/>
      <c r="AV1417" s="26"/>
      <c r="AW1417" s="26"/>
      <c r="AX1417" s="23"/>
      <c r="AY1417" s="23"/>
      <c r="AZ1417" s="23"/>
      <c r="BA1417" s="23"/>
      <c r="BB1417" s="27"/>
      <c r="BC1417" s="28"/>
    </row>
    <row r="1418" spans="1:55" s="25" customFormat="1" ht="15">
      <c r="A1418" s="221"/>
      <c r="B1418" s="221"/>
      <c r="C1418" s="24"/>
      <c r="D1418" s="24"/>
      <c r="E1418" s="100"/>
      <c r="F1418" s="25" t="str">
        <f>IFERROR(VLOOKUP(E1418,Wedstrijdlocaties!B:E,4,FALSE),"")</f>
        <v/>
      </c>
      <c r="G1418" s="114"/>
      <c r="H1418" s="23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04"/>
      <c r="AA1418" s="26"/>
      <c r="AB1418" s="26"/>
      <c r="AC1418" s="26"/>
      <c r="AD1418" s="81"/>
      <c r="AE1418" s="26"/>
      <c r="AF1418" s="26"/>
      <c r="AG1418" s="26"/>
      <c r="AH1418" s="26"/>
      <c r="AI1418" s="26"/>
      <c r="AJ1418" s="26"/>
      <c r="AK1418" s="81"/>
      <c r="AL1418" s="26"/>
      <c r="AM1418" s="26"/>
      <c r="AN1418" s="26"/>
      <c r="AO1418" s="26"/>
      <c r="AP1418" s="26"/>
      <c r="AQ1418" s="81"/>
      <c r="AR1418" s="26"/>
      <c r="AS1418" s="26"/>
      <c r="AT1418" s="26"/>
      <c r="AU1418" s="26"/>
      <c r="AV1418" s="26"/>
      <c r="AW1418" s="26"/>
      <c r="AX1418" s="23"/>
      <c r="AY1418" s="23"/>
      <c r="AZ1418" s="23"/>
      <c r="BA1418" s="23"/>
      <c r="BB1418" s="27"/>
      <c r="BC1418" s="28"/>
    </row>
    <row r="1419" spans="1:55" s="25" customFormat="1" ht="15">
      <c r="A1419" s="221"/>
      <c r="B1419" s="221"/>
      <c r="C1419" s="24"/>
      <c r="D1419" s="24"/>
      <c r="E1419" s="100"/>
      <c r="F1419" s="25" t="str">
        <f>IFERROR(VLOOKUP(E1419,Wedstrijdlocaties!B:E,4,FALSE),"")</f>
        <v/>
      </c>
      <c r="G1419" s="114"/>
      <c r="H1419" s="23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04"/>
      <c r="AA1419" s="26"/>
      <c r="AB1419" s="26"/>
      <c r="AC1419" s="26"/>
      <c r="AD1419" s="81"/>
      <c r="AE1419" s="26"/>
      <c r="AF1419" s="26"/>
      <c r="AG1419" s="26"/>
      <c r="AH1419" s="26"/>
      <c r="AI1419" s="26"/>
      <c r="AJ1419" s="26"/>
      <c r="AK1419" s="81"/>
      <c r="AL1419" s="26"/>
      <c r="AM1419" s="26"/>
      <c r="AN1419" s="26"/>
      <c r="AO1419" s="26"/>
      <c r="AP1419" s="26"/>
      <c r="AQ1419" s="81"/>
      <c r="AR1419" s="26"/>
      <c r="AS1419" s="26"/>
      <c r="AT1419" s="26"/>
      <c r="AU1419" s="26"/>
      <c r="AV1419" s="26"/>
      <c r="AW1419" s="26"/>
      <c r="AX1419" s="23"/>
      <c r="AY1419" s="23"/>
      <c r="AZ1419" s="23"/>
      <c r="BA1419" s="23"/>
      <c r="BB1419" s="27"/>
      <c r="BC1419" s="28"/>
    </row>
    <row r="1420" spans="1:55" s="25" customFormat="1" ht="15">
      <c r="A1420" s="221"/>
      <c r="B1420" s="221"/>
      <c r="C1420" s="24"/>
      <c r="D1420" s="24"/>
      <c r="E1420" s="100"/>
      <c r="F1420" s="25" t="str">
        <f>IFERROR(VLOOKUP(E1420,Wedstrijdlocaties!B:E,4,FALSE),"")</f>
        <v/>
      </c>
      <c r="G1420" s="114"/>
      <c r="H1420" s="23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04"/>
      <c r="AA1420" s="26"/>
      <c r="AB1420" s="26"/>
      <c r="AC1420" s="26"/>
      <c r="AD1420" s="81"/>
      <c r="AE1420" s="26"/>
      <c r="AF1420" s="26"/>
      <c r="AG1420" s="26"/>
      <c r="AH1420" s="26"/>
      <c r="AI1420" s="26"/>
      <c r="AJ1420" s="26"/>
      <c r="AK1420" s="81"/>
      <c r="AL1420" s="26"/>
      <c r="AM1420" s="26"/>
      <c r="AN1420" s="26"/>
      <c r="AO1420" s="26"/>
      <c r="AP1420" s="26"/>
      <c r="AQ1420" s="81"/>
      <c r="AR1420" s="26"/>
      <c r="AS1420" s="26"/>
      <c r="AT1420" s="26"/>
      <c r="AU1420" s="26"/>
      <c r="AV1420" s="26"/>
      <c r="AW1420" s="26"/>
      <c r="AX1420" s="23"/>
      <c r="AY1420" s="23"/>
      <c r="AZ1420" s="23"/>
      <c r="BA1420" s="23"/>
      <c r="BB1420" s="27"/>
      <c r="BC1420" s="28"/>
    </row>
    <row r="1421" spans="1:55" s="25" customFormat="1" ht="15">
      <c r="A1421" s="221"/>
      <c r="B1421" s="221"/>
      <c r="C1421" s="24"/>
      <c r="D1421" s="24"/>
      <c r="E1421" s="100"/>
      <c r="F1421" s="25" t="str">
        <f>IFERROR(VLOOKUP(E1421,Wedstrijdlocaties!B:E,4,FALSE),"")</f>
        <v/>
      </c>
      <c r="G1421" s="114"/>
      <c r="H1421" s="23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04"/>
      <c r="AA1421" s="26"/>
      <c r="AB1421" s="26"/>
      <c r="AC1421" s="26"/>
      <c r="AD1421" s="81"/>
      <c r="AE1421" s="26"/>
      <c r="AF1421" s="26"/>
      <c r="AG1421" s="26"/>
      <c r="AH1421" s="26"/>
      <c r="AI1421" s="26"/>
      <c r="AJ1421" s="26"/>
      <c r="AK1421" s="81"/>
      <c r="AL1421" s="26"/>
      <c r="AM1421" s="26"/>
      <c r="AN1421" s="26"/>
      <c r="AO1421" s="26"/>
      <c r="AP1421" s="26"/>
      <c r="AQ1421" s="81"/>
      <c r="AR1421" s="26"/>
      <c r="AS1421" s="26"/>
      <c r="AT1421" s="26"/>
      <c r="AU1421" s="26"/>
      <c r="AV1421" s="26"/>
      <c r="AW1421" s="26"/>
      <c r="AX1421" s="23"/>
      <c r="AY1421" s="23"/>
      <c r="AZ1421" s="23"/>
      <c r="BA1421" s="23"/>
      <c r="BB1421" s="27"/>
      <c r="BC1421" s="28"/>
    </row>
    <row r="1422" spans="1:55" s="25" customFormat="1" ht="15">
      <c r="A1422" s="221"/>
      <c r="B1422" s="221"/>
      <c r="C1422" s="24"/>
      <c r="D1422" s="24"/>
      <c r="E1422" s="100"/>
      <c r="F1422" s="25" t="str">
        <f>IFERROR(VLOOKUP(E1422,Wedstrijdlocaties!B:E,4,FALSE),"")</f>
        <v/>
      </c>
      <c r="G1422" s="114"/>
      <c r="H1422" s="23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04"/>
      <c r="AA1422" s="26"/>
      <c r="AB1422" s="26"/>
      <c r="AC1422" s="26"/>
      <c r="AD1422" s="81"/>
      <c r="AE1422" s="26"/>
      <c r="AF1422" s="26"/>
      <c r="AG1422" s="26"/>
      <c r="AH1422" s="26"/>
      <c r="AI1422" s="26"/>
      <c r="AJ1422" s="26"/>
      <c r="AK1422" s="81"/>
      <c r="AL1422" s="26"/>
      <c r="AM1422" s="26"/>
      <c r="AN1422" s="26"/>
      <c r="AO1422" s="26"/>
      <c r="AP1422" s="26"/>
      <c r="AQ1422" s="81"/>
      <c r="AR1422" s="26"/>
      <c r="AS1422" s="26"/>
      <c r="AT1422" s="26"/>
      <c r="AU1422" s="26"/>
      <c r="AV1422" s="26"/>
      <c r="AW1422" s="26"/>
      <c r="AX1422" s="23"/>
      <c r="AY1422" s="23"/>
      <c r="AZ1422" s="23"/>
      <c r="BA1422" s="23"/>
      <c r="BB1422" s="27"/>
      <c r="BC1422" s="28"/>
    </row>
    <row r="1423" spans="1:55" s="25" customFormat="1" ht="15">
      <c r="A1423" s="221"/>
      <c r="B1423" s="221"/>
      <c r="C1423" s="24"/>
      <c r="D1423" s="24"/>
      <c r="E1423" s="100"/>
      <c r="F1423" s="25" t="str">
        <f>IFERROR(VLOOKUP(E1423,Wedstrijdlocaties!B:E,4,FALSE),"")</f>
        <v/>
      </c>
      <c r="G1423" s="114"/>
      <c r="H1423" s="23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04"/>
      <c r="AA1423" s="26"/>
      <c r="AB1423" s="26"/>
      <c r="AC1423" s="26"/>
      <c r="AD1423" s="81"/>
      <c r="AE1423" s="26"/>
      <c r="AF1423" s="26"/>
      <c r="AG1423" s="26"/>
      <c r="AH1423" s="26"/>
      <c r="AI1423" s="26"/>
      <c r="AJ1423" s="26"/>
      <c r="AK1423" s="81"/>
      <c r="AL1423" s="26"/>
      <c r="AM1423" s="26"/>
      <c r="AN1423" s="26"/>
      <c r="AO1423" s="26"/>
      <c r="AP1423" s="26"/>
      <c r="AQ1423" s="81"/>
      <c r="AR1423" s="26"/>
      <c r="AS1423" s="26"/>
      <c r="AT1423" s="26"/>
      <c r="AU1423" s="26"/>
      <c r="AV1423" s="26"/>
      <c r="AW1423" s="26"/>
      <c r="AX1423" s="23"/>
      <c r="AY1423" s="23"/>
      <c r="AZ1423" s="23"/>
      <c r="BA1423" s="23"/>
      <c r="BB1423" s="27"/>
      <c r="BC1423" s="28"/>
    </row>
    <row r="1424" spans="1:55" s="25" customFormat="1" ht="15">
      <c r="A1424" s="221"/>
      <c r="B1424" s="221"/>
      <c r="C1424" s="24"/>
      <c r="D1424" s="24"/>
      <c r="E1424" s="100"/>
      <c r="F1424" s="25" t="str">
        <f>IFERROR(VLOOKUP(E1424,Wedstrijdlocaties!B:E,4,FALSE),"")</f>
        <v/>
      </c>
      <c r="G1424" s="114"/>
      <c r="H1424" s="23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04"/>
      <c r="AA1424" s="26"/>
      <c r="AB1424" s="26"/>
      <c r="AC1424" s="26"/>
      <c r="AD1424" s="81"/>
      <c r="AE1424" s="26"/>
      <c r="AF1424" s="26"/>
      <c r="AG1424" s="26"/>
      <c r="AH1424" s="26"/>
      <c r="AI1424" s="26"/>
      <c r="AJ1424" s="26"/>
      <c r="AK1424" s="81"/>
      <c r="AL1424" s="26"/>
      <c r="AM1424" s="26"/>
      <c r="AN1424" s="26"/>
      <c r="AO1424" s="26"/>
      <c r="AP1424" s="26"/>
      <c r="AQ1424" s="81"/>
      <c r="AR1424" s="26"/>
      <c r="AS1424" s="26"/>
      <c r="AT1424" s="26"/>
      <c r="AU1424" s="26"/>
      <c r="AV1424" s="26"/>
      <c r="AW1424" s="26"/>
      <c r="AX1424" s="23"/>
      <c r="AY1424" s="23"/>
      <c r="AZ1424" s="23"/>
      <c r="BA1424" s="23"/>
      <c r="BB1424" s="27"/>
      <c r="BC1424" s="28"/>
    </row>
    <row r="1425" spans="1:55" s="25" customFormat="1" ht="15">
      <c r="A1425" s="221"/>
      <c r="B1425" s="221"/>
      <c r="C1425" s="24"/>
      <c r="D1425" s="24"/>
      <c r="E1425" s="100"/>
      <c r="F1425" s="25" t="str">
        <f>IFERROR(VLOOKUP(E1425,Wedstrijdlocaties!B:E,4,FALSE),"")</f>
        <v/>
      </c>
      <c r="G1425" s="114"/>
      <c r="H1425" s="23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04"/>
      <c r="AA1425" s="26"/>
      <c r="AB1425" s="26"/>
      <c r="AC1425" s="26"/>
      <c r="AD1425" s="81"/>
      <c r="AE1425" s="26"/>
      <c r="AF1425" s="26"/>
      <c r="AG1425" s="26"/>
      <c r="AH1425" s="26"/>
      <c r="AI1425" s="26"/>
      <c r="AJ1425" s="26"/>
      <c r="AK1425" s="81"/>
      <c r="AL1425" s="26"/>
      <c r="AM1425" s="26"/>
      <c r="AN1425" s="26"/>
      <c r="AO1425" s="26"/>
      <c r="AP1425" s="26"/>
      <c r="AQ1425" s="81"/>
      <c r="AR1425" s="26"/>
      <c r="AS1425" s="26"/>
      <c r="AT1425" s="26"/>
      <c r="AU1425" s="26"/>
      <c r="AV1425" s="26"/>
      <c r="AW1425" s="26"/>
      <c r="AX1425" s="23"/>
      <c r="AY1425" s="23"/>
      <c r="AZ1425" s="23"/>
      <c r="BA1425" s="23"/>
      <c r="BB1425" s="27"/>
      <c r="BC1425" s="28"/>
    </row>
    <row r="1426" spans="1:55" s="25" customFormat="1" ht="15">
      <c r="A1426" s="221"/>
      <c r="B1426" s="221"/>
      <c r="C1426" s="24"/>
      <c r="D1426" s="24"/>
      <c r="E1426" s="100"/>
      <c r="F1426" s="25" t="str">
        <f>IFERROR(VLOOKUP(E1426,Wedstrijdlocaties!B:E,4,FALSE),"")</f>
        <v/>
      </c>
      <c r="G1426" s="114"/>
      <c r="H1426" s="23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04"/>
      <c r="AA1426" s="26"/>
      <c r="AB1426" s="26"/>
      <c r="AC1426" s="26"/>
      <c r="AD1426" s="81"/>
      <c r="AE1426" s="26"/>
      <c r="AF1426" s="26"/>
      <c r="AG1426" s="26"/>
      <c r="AH1426" s="26"/>
      <c r="AI1426" s="26"/>
      <c r="AJ1426" s="26"/>
      <c r="AK1426" s="81"/>
      <c r="AL1426" s="26"/>
      <c r="AM1426" s="26"/>
      <c r="AN1426" s="26"/>
      <c r="AO1426" s="26"/>
      <c r="AP1426" s="26"/>
      <c r="AQ1426" s="81"/>
      <c r="AR1426" s="26"/>
      <c r="AS1426" s="26"/>
      <c r="AT1426" s="26"/>
      <c r="AU1426" s="26"/>
      <c r="AV1426" s="26"/>
      <c r="AW1426" s="26"/>
      <c r="AX1426" s="23"/>
      <c r="AY1426" s="23"/>
      <c r="AZ1426" s="23"/>
      <c r="BA1426" s="23"/>
      <c r="BB1426" s="27"/>
      <c r="BC1426" s="28"/>
    </row>
    <row r="1427" spans="1:55" s="25" customFormat="1" ht="15">
      <c r="A1427" s="221"/>
      <c r="B1427" s="221"/>
      <c r="C1427" s="24"/>
      <c r="D1427" s="24"/>
      <c r="E1427" s="100"/>
      <c r="F1427" s="25" t="str">
        <f>IFERROR(VLOOKUP(E1427,Wedstrijdlocaties!B:E,4,FALSE),"")</f>
        <v/>
      </c>
      <c r="G1427" s="114"/>
      <c r="H1427" s="23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04"/>
      <c r="AA1427" s="26"/>
      <c r="AB1427" s="26"/>
      <c r="AC1427" s="26"/>
      <c r="AD1427" s="81"/>
      <c r="AE1427" s="26"/>
      <c r="AF1427" s="26"/>
      <c r="AG1427" s="26"/>
      <c r="AH1427" s="26"/>
      <c r="AI1427" s="26"/>
      <c r="AJ1427" s="26"/>
      <c r="AK1427" s="81"/>
      <c r="AL1427" s="26"/>
      <c r="AM1427" s="26"/>
      <c r="AN1427" s="26"/>
      <c r="AO1427" s="26"/>
      <c r="AP1427" s="26"/>
      <c r="AQ1427" s="81"/>
      <c r="AR1427" s="26"/>
      <c r="AS1427" s="26"/>
      <c r="AT1427" s="26"/>
      <c r="AU1427" s="26"/>
      <c r="AV1427" s="26"/>
      <c r="AW1427" s="26"/>
      <c r="AX1427" s="23"/>
      <c r="AY1427" s="23"/>
      <c r="AZ1427" s="23"/>
      <c r="BA1427" s="23"/>
      <c r="BB1427" s="27"/>
      <c r="BC1427" s="28"/>
    </row>
    <row r="1428" spans="1:55" s="25" customFormat="1" ht="15">
      <c r="A1428" s="221"/>
      <c r="B1428" s="221"/>
      <c r="C1428" s="24"/>
      <c r="D1428" s="24"/>
      <c r="E1428" s="100"/>
      <c r="F1428" s="25" t="str">
        <f>IFERROR(VLOOKUP(E1428,Wedstrijdlocaties!B:E,4,FALSE),"")</f>
        <v/>
      </c>
      <c r="G1428" s="114"/>
      <c r="H1428" s="23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04"/>
      <c r="AA1428" s="26"/>
      <c r="AB1428" s="26"/>
      <c r="AC1428" s="26"/>
      <c r="AD1428" s="81"/>
      <c r="AE1428" s="26"/>
      <c r="AF1428" s="26"/>
      <c r="AG1428" s="26"/>
      <c r="AH1428" s="26"/>
      <c r="AI1428" s="26"/>
      <c r="AJ1428" s="26"/>
      <c r="AK1428" s="81"/>
      <c r="AL1428" s="26"/>
      <c r="AM1428" s="26"/>
      <c r="AN1428" s="26"/>
      <c r="AO1428" s="26"/>
      <c r="AP1428" s="26"/>
      <c r="AQ1428" s="81"/>
      <c r="AR1428" s="26"/>
      <c r="AS1428" s="26"/>
      <c r="AT1428" s="26"/>
      <c r="AU1428" s="26"/>
      <c r="AV1428" s="26"/>
      <c r="AW1428" s="26"/>
      <c r="AX1428" s="23"/>
      <c r="AY1428" s="23"/>
      <c r="AZ1428" s="23"/>
      <c r="BA1428" s="23"/>
      <c r="BB1428" s="27"/>
      <c r="BC1428" s="28"/>
    </row>
    <row r="1429" spans="1:55" s="25" customFormat="1" ht="15">
      <c r="A1429" s="221"/>
      <c r="B1429" s="221"/>
      <c r="C1429" s="24"/>
      <c r="D1429" s="24"/>
      <c r="E1429" s="100"/>
      <c r="F1429" s="25" t="str">
        <f>IFERROR(VLOOKUP(E1429,Wedstrijdlocaties!B:E,4,FALSE),"")</f>
        <v/>
      </c>
      <c r="G1429" s="114"/>
      <c r="H1429" s="23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04"/>
      <c r="AA1429" s="26"/>
      <c r="AB1429" s="26"/>
      <c r="AC1429" s="26"/>
      <c r="AD1429" s="81"/>
      <c r="AE1429" s="26"/>
      <c r="AF1429" s="26"/>
      <c r="AG1429" s="26"/>
      <c r="AH1429" s="26"/>
      <c r="AI1429" s="26"/>
      <c r="AJ1429" s="26"/>
      <c r="AK1429" s="81"/>
      <c r="AL1429" s="26"/>
      <c r="AM1429" s="26"/>
      <c r="AN1429" s="26"/>
      <c r="AO1429" s="26"/>
      <c r="AP1429" s="26"/>
      <c r="AQ1429" s="81"/>
      <c r="AR1429" s="26"/>
      <c r="AS1429" s="26"/>
      <c r="AT1429" s="26"/>
      <c r="AU1429" s="26"/>
      <c r="AV1429" s="26"/>
      <c r="AW1429" s="26"/>
      <c r="AX1429" s="23"/>
      <c r="AY1429" s="23"/>
      <c r="AZ1429" s="23"/>
      <c r="BA1429" s="23"/>
      <c r="BB1429" s="27"/>
      <c r="BC1429" s="28"/>
    </row>
    <row r="1430" spans="1:55" s="25" customFormat="1" ht="15">
      <c r="A1430" s="221"/>
      <c r="B1430" s="221"/>
      <c r="C1430" s="24"/>
      <c r="D1430" s="24"/>
      <c r="E1430" s="100"/>
      <c r="F1430" s="25" t="str">
        <f>IFERROR(VLOOKUP(E1430,Wedstrijdlocaties!B:E,4,FALSE),"")</f>
        <v/>
      </c>
      <c r="G1430" s="114"/>
      <c r="H1430" s="23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04"/>
      <c r="AA1430" s="26"/>
      <c r="AB1430" s="26"/>
      <c r="AC1430" s="26"/>
      <c r="AD1430" s="81"/>
      <c r="AE1430" s="26"/>
      <c r="AF1430" s="26"/>
      <c r="AG1430" s="26"/>
      <c r="AH1430" s="26"/>
      <c r="AI1430" s="26"/>
      <c r="AJ1430" s="26"/>
      <c r="AK1430" s="81"/>
      <c r="AL1430" s="26"/>
      <c r="AM1430" s="26"/>
      <c r="AN1430" s="26"/>
      <c r="AO1430" s="26"/>
      <c r="AP1430" s="26"/>
      <c r="AQ1430" s="81"/>
      <c r="AR1430" s="26"/>
      <c r="AS1430" s="26"/>
      <c r="AT1430" s="26"/>
      <c r="AU1430" s="26"/>
      <c r="AV1430" s="26"/>
      <c r="AW1430" s="26"/>
      <c r="AX1430" s="23"/>
      <c r="AY1430" s="23"/>
      <c r="AZ1430" s="23"/>
      <c r="BA1430" s="23"/>
      <c r="BB1430" s="27"/>
      <c r="BC1430" s="28"/>
    </row>
    <row r="1431" spans="1:55" s="25" customFormat="1" ht="15">
      <c r="A1431" s="221"/>
      <c r="B1431" s="221"/>
      <c r="C1431" s="24"/>
      <c r="D1431" s="24"/>
      <c r="E1431" s="100"/>
      <c r="F1431" s="25" t="str">
        <f>IFERROR(VLOOKUP(E1431,Wedstrijdlocaties!B:E,4,FALSE),"")</f>
        <v/>
      </c>
      <c r="G1431" s="114"/>
      <c r="H1431" s="23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04"/>
      <c r="AA1431" s="26"/>
      <c r="AB1431" s="26"/>
      <c r="AC1431" s="26"/>
      <c r="AD1431" s="81"/>
      <c r="AE1431" s="26"/>
      <c r="AF1431" s="26"/>
      <c r="AG1431" s="26"/>
      <c r="AH1431" s="26"/>
      <c r="AI1431" s="26"/>
      <c r="AJ1431" s="26"/>
      <c r="AK1431" s="81"/>
      <c r="AL1431" s="26"/>
      <c r="AM1431" s="26"/>
      <c r="AN1431" s="26"/>
      <c r="AO1431" s="26"/>
      <c r="AP1431" s="26"/>
      <c r="AQ1431" s="81"/>
      <c r="AR1431" s="26"/>
      <c r="AS1431" s="26"/>
      <c r="AT1431" s="26"/>
      <c r="AU1431" s="26"/>
      <c r="AV1431" s="26"/>
      <c r="AW1431" s="26"/>
      <c r="AX1431" s="23"/>
      <c r="AY1431" s="23"/>
      <c r="AZ1431" s="23"/>
      <c r="BA1431" s="23"/>
      <c r="BB1431" s="27"/>
      <c r="BC1431" s="28"/>
    </row>
    <row r="1432" spans="1:55" s="25" customFormat="1" ht="15">
      <c r="A1432" s="221"/>
      <c r="B1432" s="221"/>
      <c r="C1432" s="24"/>
      <c r="D1432" s="24"/>
      <c r="E1432" s="100"/>
      <c r="F1432" s="25" t="str">
        <f>IFERROR(VLOOKUP(E1432,Wedstrijdlocaties!B:E,4,FALSE),"")</f>
        <v/>
      </c>
      <c r="G1432" s="114"/>
      <c r="H1432" s="23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04"/>
      <c r="AA1432" s="26"/>
      <c r="AB1432" s="26"/>
      <c r="AC1432" s="26"/>
      <c r="AD1432" s="81"/>
      <c r="AE1432" s="26"/>
      <c r="AF1432" s="26"/>
      <c r="AG1432" s="26"/>
      <c r="AH1432" s="26"/>
      <c r="AI1432" s="26"/>
      <c r="AJ1432" s="26"/>
      <c r="AK1432" s="81"/>
      <c r="AL1432" s="26"/>
      <c r="AM1432" s="26"/>
      <c r="AN1432" s="26"/>
      <c r="AO1432" s="26"/>
      <c r="AP1432" s="26"/>
      <c r="AQ1432" s="81"/>
      <c r="AR1432" s="26"/>
      <c r="AS1432" s="26"/>
      <c r="AT1432" s="26"/>
      <c r="AU1432" s="26"/>
      <c r="AV1432" s="26"/>
      <c r="AW1432" s="26"/>
      <c r="AX1432" s="23"/>
      <c r="AY1432" s="23"/>
      <c r="AZ1432" s="23"/>
      <c r="BA1432" s="23"/>
      <c r="BB1432" s="27"/>
      <c r="BC1432" s="28"/>
    </row>
    <row r="1433" spans="1:55" s="25" customFormat="1" ht="15">
      <c r="A1433" s="221"/>
      <c r="B1433" s="221"/>
      <c r="C1433" s="24"/>
      <c r="D1433" s="24"/>
      <c r="E1433" s="100"/>
      <c r="F1433" s="25" t="str">
        <f>IFERROR(VLOOKUP(E1433,Wedstrijdlocaties!B:E,4,FALSE),"")</f>
        <v/>
      </c>
      <c r="G1433" s="114"/>
      <c r="H1433" s="23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04"/>
      <c r="AA1433" s="26"/>
      <c r="AB1433" s="26"/>
      <c r="AC1433" s="26"/>
      <c r="AD1433" s="81"/>
      <c r="AE1433" s="26"/>
      <c r="AF1433" s="26"/>
      <c r="AG1433" s="26"/>
      <c r="AH1433" s="26"/>
      <c r="AI1433" s="26"/>
      <c r="AJ1433" s="26"/>
      <c r="AK1433" s="81"/>
      <c r="AL1433" s="26"/>
      <c r="AM1433" s="26"/>
      <c r="AN1433" s="26"/>
      <c r="AO1433" s="26"/>
      <c r="AP1433" s="26"/>
      <c r="AQ1433" s="81"/>
      <c r="AR1433" s="26"/>
      <c r="AS1433" s="26"/>
      <c r="AT1433" s="26"/>
      <c r="AU1433" s="26"/>
      <c r="AV1433" s="26"/>
      <c r="AW1433" s="26"/>
      <c r="AX1433" s="23"/>
      <c r="AY1433" s="23"/>
      <c r="AZ1433" s="23"/>
      <c r="BA1433" s="23"/>
      <c r="BB1433" s="27"/>
      <c r="BC1433" s="28"/>
    </row>
    <row r="1434" spans="1:55" s="25" customFormat="1" ht="15">
      <c r="A1434" s="221"/>
      <c r="B1434" s="221"/>
      <c r="C1434" s="24"/>
      <c r="D1434" s="24"/>
      <c r="E1434" s="100"/>
      <c r="F1434" s="25" t="str">
        <f>IFERROR(VLOOKUP(E1434,Wedstrijdlocaties!B:E,4,FALSE),"")</f>
        <v/>
      </c>
      <c r="G1434" s="114"/>
      <c r="H1434" s="23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04"/>
      <c r="AA1434" s="26"/>
      <c r="AB1434" s="26"/>
      <c r="AC1434" s="26"/>
      <c r="AD1434" s="81"/>
      <c r="AE1434" s="26"/>
      <c r="AF1434" s="26"/>
      <c r="AG1434" s="26"/>
      <c r="AH1434" s="26"/>
      <c r="AI1434" s="26"/>
      <c r="AJ1434" s="26"/>
      <c r="AK1434" s="81"/>
      <c r="AL1434" s="26"/>
      <c r="AM1434" s="26"/>
      <c r="AN1434" s="26"/>
      <c r="AO1434" s="26"/>
      <c r="AP1434" s="26"/>
      <c r="AQ1434" s="81"/>
      <c r="AR1434" s="26"/>
      <c r="AS1434" s="26"/>
      <c r="AT1434" s="26"/>
      <c r="AU1434" s="26"/>
      <c r="AV1434" s="26"/>
      <c r="AW1434" s="26"/>
      <c r="AX1434" s="23"/>
      <c r="AY1434" s="23"/>
      <c r="AZ1434" s="23"/>
      <c r="BA1434" s="23"/>
      <c r="BB1434" s="27"/>
      <c r="BC1434" s="28"/>
    </row>
    <row r="1435" spans="1:55" s="25" customFormat="1" ht="15">
      <c r="A1435" s="221"/>
      <c r="B1435" s="221"/>
      <c r="C1435" s="24"/>
      <c r="D1435" s="24"/>
      <c r="E1435" s="100"/>
      <c r="F1435" s="25" t="str">
        <f>IFERROR(VLOOKUP(E1435,Wedstrijdlocaties!B:E,4,FALSE),"")</f>
        <v/>
      </c>
      <c r="G1435" s="114"/>
      <c r="H1435" s="23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04"/>
      <c r="AA1435" s="26"/>
      <c r="AB1435" s="26"/>
      <c r="AC1435" s="26"/>
      <c r="AD1435" s="81"/>
      <c r="AE1435" s="26"/>
      <c r="AF1435" s="26"/>
      <c r="AG1435" s="26"/>
      <c r="AH1435" s="26"/>
      <c r="AI1435" s="26"/>
      <c r="AJ1435" s="26"/>
      <c r="AK1435" s="81"/>
      <c r="AL1435" s="26"/>
      <c r="AM1435" s="26"/>
      <c r="AN1435" s="26"/>
      <c r="AO1435" s="26"/>
      <c r="AP1435" s="26"/>
      <c r="AQ1435" s="81"/>
      <c r="AR1435" s="26"/>
      <c r="AS1435" s="26"/>
      <c r="AT1435" s="26"/>
      <c r="AU1435" s="26"/>
      <c r="AV1435" s="26"/>
      <c r="AW1435" s="26"/>
      <c r="AX1435" s="23"/>
      <c r="AY1435" s="23"/>
      <c r="AZ1435" s="23"/>
      <c r="BA1435" s="23"/>
      <c r="BB1435" s="27"/>
      <c r="BC1435" s="28"/>
    </row>
    <row r="1436" spans="1:55" s="25" customFormat="1" ht="15">
      <c r="A1436" s="221"/>
      <c r="B1436" s="221"/>
      <c r="C1436" s="24"/>
      <c r="D1436" s="24"/>
      <c r="E1436" s="100"/>
      <c r="F1436" s="25" t="str">
        <f>IFERROR(VLOOKUP(E1436,Wedstrijdlocaties!B:E,4,FALSE),"")</f>
        <v/>
      </c>
      <c r="G1436" s="114"/>
      <c r="H1436" s="23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04"/>
      <c r="AA1436" s="26"/>
      <c r="AB1436" s="26"/>
      <c r="AC1436" s="26"/>
      <c r="AD1436" s="81"/>
      <c r="AE1436" s="26"/>
      <c r="AF1436" s="26"/>
      <c r="AG1436" s="26"/>
      <c r="AH1436" s="26"/>
      <c r="AI1436" s="26"/>
      <c r="AJ1436" s="26"/>
      <c r="AK1436" s="81"/>
      <c r="AL1436" s="26"/>
      <c r="AM1436" s="26"/>
      <c r="AN1436" s="26"/>
      <c r="AO1436" s="26"/>
      <c r="AP1436" s="26"/>
      <c r="AQ1436" s="81"/>
      <c r="AR1436" s="26"/>
      <c r="AS1436" s="26"/>
      <c r="AT1436" s="26"/>
      <c r="AU1436" s="26"/>
      <c r="AV1436" s="26"/>
      <c r="AW1436" s="26"/>
      <c r="AX1436" s="23"/>
      <c r="AY1436" s="23"/>
      <c r="AZ1436" s="23"/>
      <c r="BA1436" s="23"/>
      <c r="BB1436" s="27"/>
      <c r="BC1436" s="28"/>
    </row>
    <row r="1437" spans="1:55" s="25" customFormat="1" ht="15">
      <c r="A1437" s="221"/>
      <c r="B1437" s="221"/>
      <c r="C1437" s="24"/>
      <c r="D1437" s="24"/>
      <c r="E1437" s="100"/>
      <c r="F1437" s="25" t="str">
        <f>IFERROR(VLOOKUP(E1437,Wedstrijdlocaties!B:E,4,FALSE),"")</f>
        <v/>
      </c>
      <c r="G1437" s="114"/>
      <c r="H1437" s="23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04"/>
      <c r="AA1437" s="26"/>
      <c r="AB1437" s="26"/>
      <c r="AC1437" s="26"/>
      <c r="AD1437" s="81"/>
      <c r="AE1437" s="26"/>
      <c r="AF1437" s="26"/>
      <c r="AG1437" s="26"/>
      <c r="AH1437" s="26"/>
      <c r="AI1437" s="26"/>
      <c r="AJ1437" s="26"/>
      <c r="AK1437" s="81"/>
      <c r="AL1437" s="26"/>
      <c r="AM1437" s="26"/>
      <c r="AN1437" s="26"/>
      <c r="AO1437" s="26"/>
      <c r="AP1437" s="26"/>
      <c r="AQ1437" s="81"/>
      <c r="AR1437" s="26"/>
      <c r="AS1437" s="26"/>
      <c r="AT1437" s="26"/>
      <c r="AU1437" s="26"/>
      <c r="AV1437" s="26"/>
      <c r="AW1437" s="26"/>
      <c r="AX1437" s="23"/>
      <c r="AY1437" s="23"/>
      <c r="AZ1437" s="23"/>
      <c r="BA1437" s="23"/>
      <c r="BB1437" s="27"/>
      <c r="BC1437" s="28"/>
    </row>
    <row r="1438" spans="1:55" s="25" customFormat="1" ht="15">
      <c r="A1438" s="221"/>
      <c r="B1438" s="221"/>
      <c r="C1438" s="24"/>
      <c r="D1438" s="24"/>
      <c r="E1438" s="100"/>
      <c r="F1438" s="25" t="str">
        <f>IFERROR(VLOOKUP(E1438,Wedstrijdlocaties!B:E,4,FALSE),"")</f>
        <v/>
      </c>
      <c r="G1438" s="114"/>
      <c r="H1438" s="23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04"/>
      <c r="AA1438" s="26"/>
      <c r="AB1438" s="26"/>
      <c r="AC1438" s="26"/>
      <c r="AD1438" s="81"/>
      <c r="AE1438" s="26"/>
      <c r="AF1438" s="26"/>
      <c r="AG1438" s="26"/>
      <c r="AH1438" s="26"/>
      <c r="AI1438" s="26"/>
      <c r="AJ1438" s="26"/>
      <c r="AK1438" s="81"/>
      <c r="AL1438" s="26"/>
      <c r="AM1438" s="26"/>
      <c r="AN1438" s="26"/>
      <c r="AO1438" s="26"/>
      <c r="AP1438" s="26"/>
      <c r="AQ1438" s="81"/>
      <c r="AR1438" s="26"/>
      <c r="AS1438" s="26"/>
      <c r="AT1438" s="26"/>
      <c r="AU1438" s="26"/>
      <c r="AV1438" s="26"/>
      <c r="AW1438" s="26"/>
      <c r="AX1438" s="23"/>
      <c r="AY1438" s="23"/>
      <c r="AZ1438" s="23"/>
      <c r="BA1438" s="23"/>
      <c r="BB1438" s="27"/>
      <c r="BC1438" s="28"/>
    </row>
    <row r="1439" spans="1:55" s="25" customFormat="1" ht="15">
      <c r="A1439" s="221"/>
      <c r="B1439" s="221"/>
      <c r="C1439" s="24"/>
      <c r="D1439" s="24"/>
      <c r="E1439" s="100"/>
      <c r="F1439" s="25" t="str">
        <f>IFERROR(VLOOKUP(E1439,Wedstrijdlocaties!B:E,4,FALSE),"")</f>
        <v/>
      </c>
      <c r="G1439" s="114"/>
      <c r="H1439" s="23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04"/>
      <c r="AA1439" s="26"/>
      <c r="AB1439" s="26"/>
      <c r="AC1439" s="26"/>
      <c r="AD1439" s="81"/>
      <c r="AE1439" s="26"/>
      <c r="AF1439" s="26"/>
      <c r="AG1439" s="26"/>
      <c r="AH1439" s="26"/>
      <c r="AI1439" s="26"/>
      <c r="AJ1439" s="26"/>
      <c r="AK1439" s="81"/>
      <c r="AL1439" s="26"/>
      <c r="AM1439" s="26"/>
      <c r="AN1439" s="26"/>
      <c r="AO1439" s="26"/>
      <c r="AP1439" s="26"/>
      <c r="AQ1439" s="81"/>
      <c r="AR1439" s="26"/>
      <c r="AS1439" s="26"/>
      <c r="AT1439" s="26"/>
      <c r="AU1439" s="26"/>
      <c r="AV1439" s="26"/>
      <c r="AW1439" s="26"/>
      <c r="AX1439" s="23"/>
      <c r="AY1439" s="23"/>
      <c r="AZ1439" s="23"/>
      <c r="BA1439" s="23"/>
      <c r="BB1439" s="27"/>
      <c r="BC1439" s="28"/>
    </row>
    <row r="1440" spans="1:55" s="25" customFormat="1" ht="15">
      <c r="A1440" s="221"/>
      <c r="B1440" s="221"/>
      <c r="C1440" s="24"/>
      <c r="D1440" s="24"/>
      <c r="E1440" s="100"/>
      <c r="F1440" s="25" t="str">
        <f>IFERROR(VLOOKUP(E1440,Wedstrijdlocaties!B:E,4,FALSE),"")</f>
        <v/>
      </c>
      <c r="G1440" s="114"/>
      <c r="H1440" s="23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04"/>
      <c r="AA1440" s="26"/>
      <c r="AB1440" s="26"/>
      <c r="AC1440" s="26"/>
      <c r="AD1440" s="81"/>
      <c r="AE1440" s="26"/>
      <c r="AF1440" s="26"/>
      <c r="AG1440" s="26"/>
      <c r="AH1440" s="26"/>
      <c r="AI1440" s="26"/>
      <c r="AJ1440" s="26"/>
      <c r="AK1440" s="81"/>
      <c r="AL1440" s="26"/>
      <c r="AM1440" s="26"/>
      <c r="AN1440" s="26"/>
      <c r="AO1440" s="26"/>
      <c r="AP1440" s="26"/>
      <c r="AQ1440" s="81"/>
      <c r="AR1440" s="26"/>
      <c r="AS1440" s="26"/>
      <c r="AT1440" s="26"/>
      <c r="AU1440" s="26"/>
      <c r="AV1440" s="26"/>
      <c r="AW1440" s="26"/>
      <c r="AX1440" s="23"/>
      <c r="AY1440" s="23"/>
      <c r="AZ1440" s="23"/>
      <c r="BA1440" s="23"/>
      <c r="BB1440" s="27"/>
      <c r="BC1440" s="28"/>
    </row>
    <row r="1441" spans="1:55" s="25" customFormat="1" ht="15">
      <c r="A1441" s="221"/>
      <c r="B1441" s="221"/>
      <c r="C1441" s="24"/>
      <c r="D1441" s="24"/>
      <c r="E1441" s="100"/>
      <c r="F1441" s="25" t="str">
        <f>IFERROR(VLOOKUP(E1441,Wedstrijdlocaties!B:E,4,FALSE),"")</f>
        <v/>
      </c>
      <c r="G1441" s="114"/>
      <c r="H1441" s="23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04"/>
      <c r="AA1441" s="26"/>
      <c r="AB1441" s="26"/>
      <c r="AC1441" s="26"/>
      <c r="AD1441" s="81"/>
      <c r="AE1441" s="26"/>
      <c r="AF1441" s="26"/>
      <c r="AG1441" s="26"/>
      <c r="AH1441" s="26"/>
      <c r="AI1441" s="26"/>
      <c r="AJ1441" s="26"/>
      <c r="AK1441" s="81"/>
      <c r="AL1441" s="26"/>
      <c r="AM1441" s="26"/>
      <c r="AN1441" s="26"/>
      <c r="AO1441" s="26"/>
      <c r="AP1441" s="26"/>
      <c r="AQ1441" s="81"/>
      <c r="AR1441" s="26"/>
      <c r="AS1441" s="26"/>
      <c r="AT1441" s="26"/>
      <c r="AU1441" s="26"/>
      <c r="AV1441" s="26"/>
      <c r="AW1441" s="26"/>
      <c r="AX1441" s="23"/>
      <c r="AY1441" s="23"/>
      <c r="AZ1441" s="23"/>
      <c r="BA1441" s="23"/>
      <c r="BB1441" s="27"/>
      <c r="BC1441" s="28"/>
    </row>
    <row r="1442" spans="1:55" s="25" customFormat="1" ht="15">
      <c r="A1442" s="221"/>
      <c r="B1442" s="221"/>
      <c r="C1442" s="24"/>
      <c r="D1442" s="24"/>
      <c r="E1442" s="100"/>
      <c r="F1442" s="25" t="str">
        <f>IFERROR(VLOOKUP(E1442,Wedstrijdlocaties!B:E,4,FALSE),"")</f>
        <v/>
      </c>
      <c r="G1442" s="114"/>
      <c r="H1442" s="23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04"/>
      <c r="AA1442" s="26"/>
      <c r="AB1442" s="26"/>
      <c r="AC1442" s="26"/>
      <c r="AD1442" s="81"/>
      <c r="AE1442" s="26"/>
      <c r="AF1442" s="26"/>
      <c r="AG1442" s="26"/>
      <c r="AH1442" s="26"/>
      <c r="AI1442" s="26"/>
      <c r="AJ1442" s="26"/>
      <c r="AK1442" s="81"/>
      <c r="AL1442" s="26"/>
      <c r="AM1442" s="26"/>
      <c r="AN1442" s="26"/>
      <c r="AO1442" s="26"/>
      <c r="AP1442" s="26"/>
      <c r="AQ1442" s="81"/>
      <c r="AR1442" s="26"/>
      <c r="AS1442" s="26"/>
      <c r="AT1442" s="26"/>
      <c r="AU1442" s="26"/>
      <c r="AV1442" s="26"/>
      <c r="AW1442" s="26"/>
      <c r="AX1442" s="23"/>
      <c r="AY1442" s="23"/>
      <c r="AZ1442" s="23"/>
      <c r="BA1442" s="23"/>
      <c r="BB1442" s="27"/>
      <c r="BC1442" s="28"/>
    </row>
    <row r="1443" spans="1:55" s="25" customFormat="1" ht="15">
      <c r="A1443" s="221"/>
      <c r="B1443" s="221"/>
      <c r="C1443" s="24"/>
      <c r="D1443" s="24"/>
      <c r="E1443" s="100"/>
      <c r="F1443" s="25" t="str">
        <f>IFERROR(VLOOKUP(E1443,Wedstrijdlocaties!B:E,4,FALSE),"")</f>
        <v/>
      </c>
      <c r="G1443" s="114"/>
      <c r="H1443" s="23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04"/>
      <c r="AA1443" s="26"/>
      <c r="AB1443" s="26"/>
      <c r="AC1443" s="26"/>
      <c r="AD1443" s="81"/>
      <c r="AE1443" s="26"/>
      <c r="AF1443" s="26"/>
      <c r="AG1443" s="26"/>
      <c r="AH1443" s="26"/>
      <c r="AI1443" s="26"/>
      <c r="AJ1443" s="26"/>
      <c r="AK1443" s="81"/>
      <c r="AL1443" s="26"/>
      <c r="AM1443" s="26"/>
      <c r="AN1443" s="26"/>
      <c r="AO1443" s="26"/>
      <c r="AP1443" s="26"/>
      <c r="AQ1443" s="81"/>
      <c r="AR1443" s="26"/>
      <c r="AS1443" s="26"/>
      <c r="AT1443" s="26"/>
      <c r="AU1443" s="26"/>
      <c r="AV1443" s="26"/>
      <c r="AW1443" s="26"/>
      <c r="AX1443" s="23"/>
      <c r="AY1443" s="23"/>
      <c r="AZ1443" s="23"/>
      <c r="BA1443" s="23"/>
      <c r="BB1443" s="27"/>
      <c r="BC1443" s="28"/>
    </row>
    <row r="1444" spans="1:55" s="25" customFormat="1" ht="15">
      <c r="A1444" s="221"/>
      <c r="B1444" s="221"/>
      <c r="C1444" s="24"/>
      <c r="D1444" s="24"/>
      <c r="E1444" s="100"/>
      <c r="F1444" s="25" t="str">
        <f>IFERROR(VLOOKUP(E1444,Wedstrijdlocaties!B:E,4,FALSE),"")</f>
        <v/>
      </c>
      <c r="G1444" s="114"/>
      <c r="H1444" s="23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04"/>
      <c r="AA1444" s="26"/>
      <c r="AB1444" s="26"/>
      <c r="AC1444" s="26"/>
      <c r="AD1444" s="81"/>
      <c r="AE1444" s="26"/>
      <c r="AF1444" s="26"/>
      <c r="AG1444" s="26"/>
      <c r="AH1444" s="26"/>
      <c r="AI1444" s="26"/>
      <c r="AJ1444" s="26"/>
      <c r="AK1444" s="81"/>
      <c r="AL1444" s="26"/>
      <c r="AM1444" s="26"/>
      <c r="AN1444" s="26"/>
      <c r="AO1444" s="26"/>
      <c r="AP1444" s="26"/>
      <c r="AQ1444" s="81"/>
      <c r="AR1444" s="26"/>
      <c r="AS1444" s="26"/>
      <c r="AT1444" s="26"/>
      <c r="AU1444" s="26"/>
      <c r="AV1444" s="26"/>
      <c r="AW1444" s="26"/>
      <c r="AX1444" s="23"/>
      <c r="AY1444" s="23"/>
      <c r="AZ1444" s="23"/>
      <c r="BA1444" s="23"/>
      <c r="BB1444" s="27"/>
      <c r="BC1444" s="28"/>
    </row>
    <row r="1445" spans="1:55" s="25" customFormat="1" ht="15">
      <c r="A1445" s="221"/>
      <c r="B1445" s="221"/>
      <c r="C1445" s="24"/>
      <c r="D1445" s="24"/>
      <c r="E1445" s="100"/>
      <c r="F1445" s="25" t="str">
        <f>IFERROR(VLOOKUP(E1445,Wedstrijdlocaties!B:E,4,FALSE),"")</f>
        <v/>
      </c>
      <c r="G1445" s="114"/>
      <c r="H1445" s="23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04"/>
      <c r="AA1445" s="26"/>
      <c r="AB1445" s="26"/>
      <c r="AC1445" s="26"/>
      <c r="AD1445" s="81"/>
      <c r="AE1445" s="26"/>
      <c r="AF1445" s="26"/>
      <c r="AG1445" s="26"/>
      <c r="AH1445" s="26"/>
      <c r="AI1445" s="26"/>
      <c r="AJ1445" s="26"/>
      <c r="AK1445" s="81"/>
      <c r="AL1445" s="26"/>
      <c r="AM1445" s="26"/>
      <c r="AN1445" s="26"/>
      <c r="AO1445" s="26"/>
      <c r="AP1445" s="26"/>
      <c r="AQ1445" s="81"/>
      <c r="AR1445" s="26"/>
      <c r="AS1445" s="26"/>
      <c r="AT1445" s="26"/>
      <c r="AU1445" s="26"/>
      <c r="AV1445" s="26"/>
      <c r="AW1445" s="26"/>
      <c r="AX1445" s="23"/>
      <c r="AY1445" s="23"/>
      <c r="AZ1445" s="23"/>
      <c r="BA1445" s="23"/>
      <c r="BB1445" s="27"/>
      <c r="BC1445" s="28"/>
    </row>
    <row r="1446" spans="1:55" s="25" customFormat="1" ht="15">
      <c r="A1446" s="221"/>
      <c r="B1446" s="221"/>
      <c r="C1446" s="24"/>
      <c r="D1446" s="24"/>
      <c r="E1446" s="100"/>
      <c r="F1446" s="25" t="str">
        <f>IFERROR(VLOOKUP(E1446,Wedstrijdlocaties!B:E,4,FALSE),"")</f>
        <v/>
      </c>
      <c r="G1446" s="114"/>
      <c r="H1446" s="23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04"/>
      <c r="AA1446" s="26"/>
      <c r="AB1446" s="26"/>
      <c r="AC1446" s="26"/>
      <c r="AD1446" s="81"/>
      <c r="AE1446" s="26"/>
      <c r="AF1446" s="26"/>
      <c r="AG1446" s="26"/>
      <c r="AH1446" s="26"/>
      <c r="AI1446" s="26"/>
      <c r="AJ1446" s="26"/>
      <c r="AK1446" s="81"/>
      <c r="AL1446" s="26"/>
      <c r="AM1446" s="26"/>
      <c r="AN1446" s="26"/>
      <c r="AO1446" s="26"/>
      <c r="AP1446" s="26"/>
      <c r="AQ1446" s="81"/>
      <c r="AR1446" s="26"/>
      <c r="AS1446" s="26"/>
      <c r="AT1446" s="26"/>
      <c r="AU1446" s="26"/>
      <c r="AV1446" s="26"/>
      <c r="AW1446" s="26"/>
      <c r="AX1446" s="23"/>
      <c r="AY1446" s="23"/>
      <c r="AZ1446" s="23"/>
      <c r="BA1446" s="23"/>
      <c r="BB1446" s="27"/>
      <c r="BC1446" s="28"/>
    </row>
    <row r="1447" spans="1:55" s="25" customFormat="1" ht="15">
      <c r="A1447" s="221"/>
      <c r="B1447" s="221"/>
      <c r="C1447" s="24"/>
      <c r="D1447" s="24"/>
      <c r="E1447" s="100"/>
      <c r="F1447" s="25" t="str">
        <f>IFERROR(VLOOKUP(E1447,Wedstrijdlocaties!B:E,4,FALSE),"")</f>
        <v/>
      </c>
      <c r="G1447" s="114"/>
      <c r="H1447" s="23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04"/>
      <c r="AA1447" s="26"/>
      <c r="AB1447" s="26"/>
      <c r="AC1447" s="26"/>
      <c r="AD1447" s="81"/>
      <c r="AE1447" s="26"/>
      <c r="AF1447" s="26"/>
      <c r="AG1447" s="26"/>
      <c r="AH1447" s="26"/>
      <c r="AI1447" s="26"/>
      <c r="AJ1447" s="26"/>
      <c r="AK1447" s="81"/>
      <c r="AL1447" s="26"/>
      <c r="AM1447" s="26"/>
      <c r="AN1447" s="26"/>
      <c r="AO1447" s="26"/>
      <c r="AP1447" s="26"/>
      <c r="AQ1447" s="81"/>
      <c r="AR1447" s="26"/>
      <c r="AS1447" s="26"/>
      <c r="AT1447" s="26"/>
      <c r="AU1447" s="26"/>
      <c r="AV1447" s="26"/>
      <c r="AW1447" s="26"/>
      <c r="AX1447" s="23"/>
      <c r="AY1447" s="23"/>
      <c r="AZ1447" s="23"/>
      <c r="BA1447" s="23"/>
      <c r="BB1447" s="27"/>
      <c r="BC1447" s="28"/>
    </row>
    <row r="1448" spans="1:55" s="25" customFormat="1" ht="15">
      <c r="A1448" s="221"/>
      <c r="B1448" s="221"/>
      <c r="C1448" s="24"/>
      <c r="D1448" s="24"/>
      <c r="E1448" s="100"/>
      <c r="F1448" s="25" t="str">
        <f>IFERROR(VLOOKUP(E1448,Wedstrijdlocaties!B:E,4,FALSE),"")</f>
        <v/>
      </c>
      <c r="G1448" s="114"/>
      <c r="H1448" s="23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04"/>
      <c r="AA1448" s="26"/>
      <c r="AB1448" s="26"/>
      <c r="AC1448" s="26"/>
      <c r="AD1448" s="81"/>
      <c r="AE1448" s="26"/>
      <c r="AF1448" s="26"/>
      <c r="AG1448" s="26"/>
      <c r="AH1448" s="26"/>
      <c r="AI1448" s="26"/>
      <c r="AJ1448" s="26"/>
      <c r="AK1448" s="81"/>
      <c r="AL1448" s="26"/>
      <c r="AM1448" s="26"/>
      <c r="AN1448" s="26"/>
      <c r="AO1448" s="26"/>
      <c r="AP1448" s="26"/>
      <c r="AQ1448" s="81"/>
      <c r="AR1448" s="26"/>
      <c r="AS1448" s="26"/>
      <c r="AT1448" s="26"/>
      <c r="AU1448" s="26"/>
      <c r="AV1448" s="26"/>
      <c r="AW1448" s="26"/>
      <c r="AX1448" s="23"/>
      <c r="AY1448" s="23"/>
      <c r="AZ1448" s="23"/>
      <c r="BA1448" s="23"/>
      <c r="BB1448" s="27"/>
      <c r="BC1448" s="28"/>
    </row>
    <row r="1449" spans="1:55" s="25" customFormat="1" ht="15">
      <c r="A1449" s="221"/>
      <c r="B1449" s="221"/>
      <c r="C1449" s="24"/>
      <c r="D1449" s="24"/>
      <c r="E1449" s="100"/>
      <c r="F1449" s="25" t="str">
        <f>IFERROR(VLOOKUP(E1449,Wedstrijdlocaties!B:E,4,FALSE),"")</f>
        <v/>
      </c>
      <c r="G1449" s="114"/>
      <c r="H1449" s="23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04"/>
      <c r="AA1449" s="26"/>
      <c r="AB1449" s="26"/>
      <c r="AC1449" s="26"/>
      <c r="AD1449" s="81"/>
      <c r="AE1449" s="26"/>
      <c r="AF1449" s="26"/>
      <c r="AG1449" s="26"/>
      <c r="AH1449" s="26"/>
      <c r="AI1449" s="26"/>
      <c r="AJ1449" s="26"/>
      <c r="AK1449" s="81"/>
      <c r="AL1449" s="26"/>
      <c r="AM1449" s="26"/>
      <c r="AN1449" s="26"/>
      <c r="AO1449" s="26"/>
      <c r="AP1449" s="26"/>
      <c r="AQ1449" s="81"/>
      <c r="AR1449" s="26"/>
      <c r="AS1449" s="26"/>
      <c r="AT1449" s="26"/>
      <c r="AU1449" s="26"/>
      <c r="AV1449" s="26"/>
      <c r="AW1449" s="26"/>
      <c r="AX1449" s="23"/>
      <c r="AY1449" s="23"/>
      <c r="AZ1449" s="23"/>
      <c r="BA1449" s="23"/>
      <c r="BB1449" s="27"/>
      <c r="BC1449" s="28"/>
    </row>
    <row r="1450" spans="1:55" s="25" customFormat="1" ht="15">
      <c r="A1450" s="221"/>
      <c r="B1450" s="221"/>
      <c r="C1450" s="24"/>
      <c r="D1450" s="24"/>
      <c r="E1450" s="100"/>
      <c r="F1450" s="25" t="str">
        <f>IFERROR(VLOOKUP(E1450,Wedstrijdlocaties!B:E,4,FALSE),"")</f>
        <v/>
      </c>
      <c r="G1450" s="114"/>
      <c r="H1450" s="23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04"/>
      <c r="AA1450" s="26"/>
      <c r="AB1450" s="26"/>
      <c r="AC1450" s="26"/>
      <c r="AD1450" s="81"/>
      <c r="AE1450" s="26"/>
      <c r="AF1450" s="26"/>
      <c r="AG1450" s="26"/>
      <c r="AH1450" s="26"/>
      <c r="AI1450" s="26"/>
      <c r="AJ1450" s="26"/>
      <c r="AK1450" s="81"/>
      <c r="AL1450" s="26"/>
      <c r="AM1450" s="26"/>
      <c r="AN1450" s="26"/>
      <c r="AO1450" s="26"/>
      <c r="AP1450" s="26"/>
      <c r="AQ1450" s="81"/>
      <c r="AR1450" s="26"/>
      <c r="AS1450" s="26"/>
      <c r="AT1450" s="26"/>
      <c r="AU1450" s="26"/>
      <c r="AV1450" s="26"/>
      <c r="AW1450" s="26"/>
      <c r="AX1450" s="23"/>
      <c r="AY1450" s="23"/>
      <c r="AZ1450" s="23"/>
      <c r="BA1450" s="23"/>
      <c r="BB1450" s="27"/>
      <c r="BC1450" s="28"/>
    </row>
    <row r="1451" spans="1:55" s="25" customFormat="1" ht="15">
      <c r="A1451" s="221"/>
      <c r="B1451" s="221"/>
      <c r="C1451" s="24"/>
      <c r="D1451" s="24"/>
      <c r="E1451" s="100"/>
      <c r="F1451" s="25" t="str">
        <f>IFERROR(VLOOKUP(E1451,Wedstrijdlocaties!B:E,4,FALSE),"")</f>
        <v/>
      </c>
      <c r="G1451" s="114"/>
      <c r="H1451" s="23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04"/>
      <c r="AA1451" s="26"/>
      <c r="AB1451" s="26"/>
      <c r="AC1451" s="26"/>
      <c r="AD1451" s="81"/>
      <c r="AE1451" s="26"/>
      <c r="AF1451" s="26"/>
      <c r="AG1451" s="26"/>
      <c r="AH1451" s="26"/>
      <c r="AI1451" s="26"/>
      <c r="AJ1451" s="26"/>
      <c r="AK1451" s="81"/>
      <c r="AL1451" s="26"/>
      <c r="AM1451" s="26"/>
      <c r="AN1451" s="26"/>
      <c r="AO1451" s="26"/>
      <c r="AP1451" s="26"/>
      <c r="AQ1451" s="81"/>
      <c r="AR1451" s="26"/>
      <c r="AS1451" s="26"/>
      <c r="AT1451" s="26"/>
      <c r="AU1451" s="26"/>
      <c r="AV1451" s="26"/>
      <c r="AW1451" s="26"/>
      <c r="AX1451" s="23"/>
      <c r="AY1451" s="23"/>
      <c r="AZ1451" s="23"/>
      <c r="BA1451" s="23"/>
      <c r="BB1451" s="27"/>
      <c r="BC1451" s="28"/>
    </row>
    <row r="1452" spans="1:55" s="25" customFormat="1" ht="15">
      <c r="A1452" s="221"/>
      <c r="B1452" s="221"/>
      <c r="C1452" s="24"/>
      <c r="D1452" s="24"/>
      <c r="E1452" s="100"/>
      <c r="F1452" s="25" t="str">
        <f>IFERROR(VLOOKUP(E1452,Wedstrijdlocaties!B:E,4,FALSE),"")</f>
        <v/>
      </c>
      <c r="G1452" s="114"/>
      <c r="H1452" s="23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04"/>
      <c r="AA1452" s="26"/>
      <c r="AB1452" s="26"/>
      <c r="AC1452" s="26"/>
      <c r="AD1452" s="81"/>
      <c r="AE1452" s="26"/>
      <c r="AF1452" s="26"/>
      <c r="AG1452" s="26"/>
      <c r="AH1452" s="26"/>
      <c r="AI1452" s="26"/>
      <c r="AJ1452" s="26"/>
      <c r="AK1452" s="81"/>
      <c r="AL1452" s="26"/>
      <c r="AM1452" s="26"/>
      <c r="AN1452" s="26"/>
      <c r="AO1452" s="26"/>
      <c r="AP1452" s="26"/>
      <c r="AQ1452" s="81"/>
      <c r="AR1452" s="26"/>
      <c r="AS1452" s="26"/>
      <c r="AT1452" s="26"/>
      <c r="AU1452" s="26"/>
      <c r="AV1452" s="26"/>
      <c r="AW1452" s="26"/>
      <c r="AX1452" s="23"/>
      <c r="AY1452" s="23"/>
      <c r="AZ1452" s="23"/>
      <c r="BA1452" s="23"/>
      <c r="BB1452" s="27"/>
      <c r="BC1452" s="28"/>
    </row>
    <row r="1453" spans="1:55" s="25" customFormat="1" ht="15">
      <c r="A1453" s="221"/>
      <c r="B1453" s="221"/>
      <c r="C1453" s="24"/>
      <c r="D1453" s="24"/>
      <c r="E1453" s="100"/>
      <c r="F1453" s="25" t="str">
        <f>IFERROR(VLOOKUP(E1453,Wedstrijdlocaties!B:E,4,FALSE),"")</f>
        <v/>
      </c>
      <c r="G1453" s="114"/>
      <c r="H1453" s="23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04"/>
      <c r="AA1453" s="26"/>
      <c r="AB1453" s="26"/>
      <c r="AC1453" s="26"/>
      <c r="AD1453" s="81"/>
      <c r="AE1453" s="26"/>
      <c r="AF1453" s="26"/>
      <c r="AG1453" s="26"/>
      <c r="AH1453" s="26"/>
      <c r="AI1453" s="26"/>
      <c r="AJ1453" s="26"/>
      <c r="AK1453" s="81"/>
      <c r="AL1453" s="26"/>
      <c r="AM1453" s="26"/>
      <c r="AN1453" s="26"/>
      <c r="AO1453" s="26"/>
      <c r="AP1453" s="26"/>
      <c r="AQ1453" s="81"/>
      <c r="AR1453" s="26"/>
      <c r="AS1453" s="26"/>
      <c r="AT1453" s="26"/>
      <c r="AU1453" s="26"/>
      <c r="AV1453" s="26"/>
      <c r="AW1453" s="26"/>
      <c r="AX1453" s="23"/>
      <c r="AY1453" s="23"/>
      <c r="AZ1453" s="23"/>
      <c r="BA1453" s="23"/>
      <c r="BB1453" s="27"/>
      <c r="BC1453" s="28"/>
    </row>
    <row r="1454" spans="1:55" s="25" customFormat="1" ht="15">
      <c r="A1454" s="221"/>
      <c r="B1454" s="221"/>
      <c r="C1454" s="24"/>
      <c r="D1454" s="24"/>
      <c r="E1454" s="100"/>
      <c r="F1454" s="25" t="str">
        <f>IFERROR(VLOOKUP(E1454,Wedstrijdlocaties!B:E,4,FALSE),"")</f>
        <v/>
      </c>
      <c r="G1454" s="114"/>
      <c r="H1454" s="23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04"/>
      <c r="AA1454" s="26"/>
      <c r="AB1454" s="26"/>
      <c r="AC1454" s="26"/>
      <c r="AD1454" s="81"/>
      <c r="AE1454" s="26"/>
      <c r="AF1454" s="26"/>
      <c r="AG1454" s="26"/>
      <c r="AH1454" s="26"/>
      <c r="AI1454" s="26"/>
      <c r="AJ1454" s="26"/>
      <c r="AK1454" s="81"/>
      <c r="AL1454" s="26"/>
      <c r="AM1454" s="26"/>
      <c r="AN1454" s="26"/>
      <c r="AO1454" s="26"/>
      <c r="AP1454" s="26"/>
      <c r="AQ1454" s="81"/>
      <c r="AR1454" s="26"/>
      <c r="AS1454" s="26"/>
      <c r="AT1454" s="26"/>
      <c r="AU1454" s="26"/>
      <c r="AV1454" s="26"/>
      <c r="AW1454" s="26"/>
      <c r="AX1454" s="23"/>
      <c r="AY1454" s="23"/>
      <c r="AZ1454" s="23"/>
      <c r="BA1454" s="23"/>
      <c r="BB1454" s="27"/>
      <c r="BC1454" s="28"/>
    </row>
    <row r="1455" spans="1:55" s="25" customFormat="1" ht="15">
      <c r="A1455" s="221"/>
      <c r="B1455" s="221"/>
      <c r="C1455" s="24"/>
      <c r="D1455" s="24"/>
      <c r="E1455" s="100"/>
      <c r="F1455" s="25" t="str">
        <f>IFERROR(VLOOKUP(E1455,Wedstrijdlocaties!B:E,4,FALSE),"")</f>
        <v/>
      </c>
      <c r="G1455" s="114"/>
      <c r="H1455" s="23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04"/>
      <c r="AA1455" s="26"/>
      <c r="AB1455" s="26"/>
      <c r="AC1455" s="26"/>
      <c r="AD1455" s="81"/>
      <c r="AE1455" s="26"/>
      <c r="AF1455" s="26"/>
      <c r="AG1455" s="26"/>
      <c r="AH1455" s="26"/>
      <c r="AI1455" s="26"/>
      <c r="AJ1455" s="26"/>
      <c r="AK1455" s="81"/>
      <c r="AL1455" s="26"/>
      <c r="AM1455" s="26"/>
      <c r="AN1455" s="26"/>
      <c r="AO1455" s="26"/>
      <c r="AP1455" s="26"/>
      <c r="AQ1455" s="81"/>
      <c r="AR1455" s="26"/>
      <c r="AS1455" s="26"/>
      <c r="AT1455" s="26"/>
      <c r="AU1455" s="26"/>
      <c r="AV1455" s="26"/>
      <c r="AW1455" s="26"/>
      <c r="AX1455" s="23"/>
      <c r="AY1455" s="23"/>
      <c r="AZ1455" s="23"/>
      <c r="BA1455" s="23"/>
      <c r="BB1455" s="27"/>
      <c r="BC1455" s="28"/>
    </row>
    <row r="1456" spans="1:55" s="25" customFormat="1" ht="15">
      <c r="A1456" s="221"/>
      <c r="B1456" s="221"/>
      <c r="C1456" s="24"/>
      <c r="D1456" s="24"/>
      <c r="E1456" s="100"/>
      <c r="F1456" s="25" t="str">
        <f>IFERROR(VLOOKUP(E1456,Wedstrijdlocaties!B:E,4,FALSE),"")</f>
        <v/>
      </c>
      <c r="G1456" s="114"/>
      <c r="H1456" s="23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04"/>
      <c r="AA1456" s="26"/>
      <c r="AB1456" s="26"/>
      <c r="AC1456" s="26"/>
      <c r="AD1456" s="81"/>
      <c r="AE1456" s="26"/>
      <c r="AF1456" s="26"/>
      <c r="AG1456" s="26"/>
      <c r="AH1456" s="26"/>
      <c r="AI1456" s="26"/>
      <c r="AJ1456" s="26"/>
      <c r="AK1456" s="81"/>
      <c r="AL1456" s="26"/>
      <c r="AM1456" s="26"/>
      <c r="AN1456" s="26"/>
      <c r="AO1456" s="26"/>
      <c r="AP1456" s="26"/>
      <c r="AQ1456" s="81"/>
      <c r="AR1456" s="26"/>
      <c r="AS1456" s="26"/>
      <c r="AT1456" s="26"/>
      <c r="AU1456" s="26"/>
      <c r="AV1456" s="26"/>
      <c r="AW1456" s="26"/>
      <c r="AX1456" s="23"/>
      <c r="AY1456" s="23"/>
      <c r="AZ1456" s="23"/>
      <c r="BA1456" s="23"/>
      <c r="BB1456" s="27"/>
      <c r="BC1456" s="28"/>
    </row>
    <row r="1457" spans="1:55" s="25" customFormat="1" ht="15">
      <c r="A1457" s="221"/>
      <c r="B1457" s="221"/>
      <c r="C1457" s="24"/>
      <c r="D1457" s="24"/>
      <c r="E1457" s="100"/>
      <c r="F1457" s="25" t="str">
        <f>IFERROR(VLOOKUP(E1457,Wedstrijdlocaties!B:E,4,FALSE),"")</f>
        <v/>
      </c>
      <c r="G1457" s="114"/>
      <c r="H1457" s="23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04"/>
      <c r="AA1457" s="26"/>
      <c r="AB1457" s="26"/>
      <c r="AC1457" s="26"/>
      <c r="AD1457" s="81"/>
      <c r="AE1457" s="26"/>
      <c r="AF1457" s="26"/>
      <c r="AG1457" s="26"/>
      <c r="AH1457" s="26"/>
      <c r="AI1457" s="26"/>
      <c r="AJ1457" s="26"/>
      <c r="AK1457" s="81"/>
      <c r="AL1457" s="26"/>
      <c r="AM1457" s="26"/>
      <c r="AN1457" s="26"/>
      <c r="AO1457" s="26"/>
      <c r="AP1457" s="26"/>
      <c r="AQ1457" s="81"/>
      <c r="AR1457" s="26"/>
      <c r="AS1457" s="26"/>
      <c r="AT1457" s="26"/>
      <c r="AU1457" s="26"/>
      <c r="AV1457" s="26"/>
      <c r="AW1457" s="26"/>
      <c r="AX1457" s="23"/>
      <c r="AY1457" s="23"/>
      <c r="AZ1457" s="23"/>
      <c r="BA1457" s="23"/>
      <c r="BB1457" s="27"/>
      <c r="BC1457" s="28"/>
    </row>
    <row r="1458" spans="1:55" s="25" customFormat="1" ht="15">
      <c r="A1458" s="221"/>
      <c r="B1458" s="221"/>
      <c r="C1458" s="24"/>
      <c r="D1458" s="24"/>
      <c r="E1458" s="100"/>
      <c r="F1458" s="25" t="str">
        <f>IFERROR(VLOOKUP(E1458,Wedstrijdlocaties!B:E,4,FALSE),"")</f>
        <v/>
      </c>
      <c r="G1458" s="114"/>
      <c r="H1458" s="23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04"/>
      <c r="AA1458" s="26"/>
      <c r="AB1458" s="26"/>
      <c r="AC1458" s="26"/>
      <c r="AD1458" s="81"/>
      <c r="AE1458" s="26"/>
      <c r="AF1458" s="26"/>
      <c r="AG1458" s="26"/>
      <c r="AH1458" s="26"/>
      <c r="AI1458" s="26"/>
      <c r="AJ1458" s="26"/>
      <c r="AK1458" s="81"/>
      <c r="AL1458" s="26"/>
      <c r="AM1458" s="26"/>
      <c r="AN1458" s="26"/>
      <c r="AO1458" s="26"/>
      <c r="AP1458" s="26"/>
      <c r="AQ1458" s="81"/>
      <c r="AR1458" s="26"/>
      <c r="AS1458" s="26"/>
      <c r="AT1458" s="26"/>
      <c r="AU1458" s="26"/>
      <c r="AV1458" s="26"/>
      <c r="AW1458" s="26"/>
      <c r="AX1458" s="23"/>
      <c r="AY1458" s="23"/>
      <c r="AZ1458" s="23"/>
      <c r="BA1458" s="23"/>
      <c r="BB1458" s="27"/>
      <c r="BC1458" s="28"/>
    </row>
    <row r="1459" spans="1:55" s="25" customFormat="1" ht="15">
      <c r="A1459" s="221"/>
      <c r="B1459" s="221"/>
      <c r="C1459" s="24"/>
      <c r="D1459" s="24"/>
      <c r="E1459" s="100"/>
      <c r="F1459" s="25" t="str">
        <f>IFERROR(VLOOKUP(E1459,Wedstrijdlocaties!B:E,4,FALSE),"")</f>
        <v/>
      </c>
      <c r="G1459" s="114"/>
      <c r="H1459" s="23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04"/>
      <c r="AA1459" s="26"/>
      <c r="AB1459" s="26"/>
      <c r="AC1459" s="26"/>
      <c r="AD1459" s="81"/>
      <c r="AE1459" s="26"/>
      <c r="AF1459" s="26"/>
      <c r="AG1459" s="26"/>
      <c r="AH1459" s="26"/>
      <c r="AI1459" s="26"/>
      <c r="AJ1459" s="26"/>
      <c r="AK1459" s="81"/>
      <c r="AL1459" s="26"/>
      <c r="AM1459" s="26"/>
      <c r="AN1459" s="26"/>
      <c r="AO1459" s="26"/>
      <c r="AP1459" s="26"/>
      <c r="AQ1459" s="81"/>
      <c r="AR1459" s="26"/>
      <c r="AS1459" s="26"/>
      <c r="AT1459" s="26"/>
      <c r="AU1459" s="26"/>
      <c r="AV1459" s="26"/>
      <c r="AW1459" s="26"/>
      <c r="AX1459" s="23"/>
      <c r="AY1459" s="23"/>
      <c r="AZ1459" s="23"/>
      <c r="BA1459" s="23"/>
      <c r="BB1459" s="27"/>
      <c r="BC1459" s="28"/>
    </row>
    <row r="1460" spans="1:55" s="25" customFormat="1" ht="15">
      <c r="A1460" s="221"/>
      <c r="B1460" s="221"/>
      <c r="C1460" s="24"/>
      <c r="D1460" s="24"/>
      <c r="E1460" s="100"/>
      <c r="F1460" s="25" t="str">
        <f>IFERROR(VLOOKUP(E1460,Wedstrijdlocaties!B:E,4,FALSE),"")</f>
        <v/>
      </c>
      <c r="G1460" s="114"/>
      <c r="H1460" s="23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04"/>
      <c r="AA1460" s="26"/>
      <c r="AB1460" s="26"/>
      <c r="AC1460" s="26"/>
      <c r="AD1460" s="81"/>
      <c r="AE1460" s="26"/>
      <c r="AF1460" s="26"/>
      <c r="AG1460" s="26"/>
      <c r="AH1460" s="26"/>
      <c r="AI1460" s="26"/>
      <c r="AJ1460" s="26"/>
      <c r="AK1460" s="81"/>
      <c r="AL1460" s="26"/>
      <c r="AM1460" s="26"/>
      <c r="AN1460" s="26"/>
      <c r="AO1460" s="26"/>
      <c r="AP1460" s="26"/>
      <c r="AQ1460" s="81"/>
      <c r="AR1460" s="26"/>
      <c r="AS1460" s="26"/>
      <c r="AT1460" s="26"/>
      <c r="AU1460" s="26"/>
      <c r="AV1460" s="26"/>
      <c r="AW1460" s="26"/>
      <c r="AX1460" s="23"/>
      <c r="AY1460" s="23"/>
      <c r="AZ1460" s="23"/>
      <c r="BA1460" s="23"/>
      <c r="BB1460" s="27"/>
      <c r="BC1460" s="28"/>
    </row>
    <row r="1461" spans="1:55" s="25" customFormat="1" ht="15">
      <c r="A1461" s="221"/>
      <c r="B1461" s="221"/>
      <c r="C1461" s="24"/>
      <c r="D1461" s="24"/>
      <c r="E1461" s="100"/>
      <c r="F1461" s="25" t="str">
        <f>IFERROR(VLOOKUP(E1461,Wedstrijdlocaties!B:E,4,FALSE),"")</f>
        <v/>
      </c>
      <c r="G1461" s="114"/>
      <c r="H1461" s="23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04"/>
      <c r="AA1461" s="26"/>
      <c r="AB1461" s="26"/>
      <c r="AC1461" s="26"/>
      <c r="AD1461" s="81"/>
      <c r="AE1461" s="26"/>
      <c r="AF1461" s="26"/>
      <c r="AG1461" s="26"/>
      <c r="AH1461" s="26"/>
      <c r="AI1461" s="26"/>
      <c r="AJ1461" s="26"/>
      <c r="AK1461" s="81"/>
      <c r="AL1461" s="26"/>
      <c r="AM1461" s="26"/>
      <c r="AN1461" s="26"/>
      <c r="AO1461" s="26"/>
      <c r="AP1461" s="26"/>
      <c r="AQ1461" s="81"/>
      <c r="AR1461" s="26"/>
      <c r="AS1461" s="26"/>
      <c r="AT1461" s="26"/>
      <c r="AU1461" s="26"/>
      <c r="AV1461" s="26"/>
      <c r="AW1461" s="26"/>
      <c r="AX1461" s="23"/>
      <c r="AY1461" s="23"/>
      <c r="AZ1461" s="23"/>
      <c r="BA1461" s="23"/>
      <c r="BB1461" s="27"/>
      <c r="BC1461" s="28"/>
    </row>
    <row r="1462" spans="1:55" s="25" customFormat="1" ht="15">
      <c r="A1462" s="221"/>
      <c r="B1462" s="221"/>
      <c r="C1462" s="24"/>
      <c r="D1462" s="24"/>
      <c r="E1462" s="100"/>
      <c r="F1462" s="25" t="str">
        <f>IFERROR(VLOOKUP(E1462,Wedstrijdlocaties!B:E,4,FALSE),"")</f>
        <v/>
      </c>
      <c r="G1462" s="114"/>
      <c r="H1462" s="23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04"/>
      <c r="AA1462" s="26"/>
      <c r="AB1462" s="26"/>
      <c r="AC1462" s="26"/>
      <c r="AD1462" s="81"/>
      <c r="AE1462" s="26"/>
      <c r="AF1462" s="26"/>
      <c r="AG1462" s="26"/>
      <c r="AH1462" s="26"/>
      <c r="AI1462" s="26"/>
      <c r="AJ1462" s="26"/>
      <c r="AK1462" s="81"/>
      <c r="AL1462" s="26"/>
      <c r="AM1462" s="26"/>
      <c r="AN1462" s="26"/>
      <c r="AO1462" s="26"/>
      <c r="AP1462" s="26"/>
      <c r="AQ1462" s="81"/>
      <c r="AR1462" s="26"/>
      <c r="AS1462" s="26"/>
      <c r="AT1462" s="26"/>
      <c r="AU1462" s="26"/>
      <c r="AV1462" s="26"/>
      <c r="AW1462" s="26"/>
      <c r="AX1462" s="23"/>
      <c r="AY1462" s="23"/>
      <c r="AZ1462" s="23"/>
      <c r="BA1462" s="23"/>
      <c r="BB1462" s="27"/>
      <c r="BC1462" s="28"/>
    </row>
    <row r="1463" spans="1:55" s="25" customFormat="1" ht="15">
      <c r="A1463" s="221"/>
      <c r="B1463" s="221"/>
      <c r="C1463" s="24"/>
      <c r="D1463" s="24"/>
      <c r="E1463" s="100"/>
      <c r="F1463" s="25" t="str">
        <f>IFERROR(VLOOKUP(E1463,Wedstrijdlocaties!B:E,4,FALSE),"")</f>
        <v/>
      </c>
      <c r="G1463" s="114"/>
      <c r="H1463" s="23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04"/>
      <c r="AA1463" s="26"/>
      <c r="AB1463" s="26"/>
      <c r="AC1463" s="26"/>
      <c r="AD1463" s="81"/>
      <c r="AE1463" s="26"/>
      <c r="AF1463" s="26"/>
      <c r="AG1463" s="26"/>
      <c r="AH1463" s="26"/>
      <c r="AI1463" s="26"/>
      <c r="AJ1463" s="26"/>
      <c r="AK1463" s="81"/>
      <c r="AL1463" s="26"/>
      <c r="AM1463" s="26"/>
      <c r="AN1463" s="26"/>
      <c r="AO1463" s="26"/>
      <c r="AP1463" s="26"/>
      <c r="AQ1463" s="81"/>
      <c r="AR1463" s="26"/>
      <c r="AS1463" s="26"/>
      <c r="AT1463" s="26"/>
      <c r="AU1463" s="26"/>
      <c r="AV1463" s="26"/>
      <c r="AW1463" s="26"/>
      <c r="AX1463" s="23"/>
      <c r="AY1463" s="23"/>
      <c r="AZ1463" s="23"/>
      <c r="BA1463" s="23"/>
      <c r="BB1463" s="27"/>
      <c r="BC1463" s="28"/>
    </row>
    <row r="1464" spans="1:55" s="25" customFormat="1" ht="15">
      <c r="A1464" s="221"/>
      <c r="B1464" s="221"/>
      <c r="C1464" s="24"/>
      <c r="D1464" s="24"/>
      <c r="E1464" s="100"/>
      <c r="F1464" s="25" t="str">
        <f>IFERROR(VLOOKUP(E1464,Wedstrijdlocaties!B:E,4,FALSE),"")</f>
        <v/>
      </c>
      <c r="G1464" s="114"/>
      <c r="H1464" s="23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04"/>
      <c r="AA1464" s="26"/>
      <c r="AB1464" s="26"/>
      <c r="AC1464" s="26"/>
      <c r="AD1464" s="81"/>
      <c r="AE1464" s="26"/>
      <c r="AF1464" s="26"/>
      <c r="AG1464" s="26"/>
      <c r="AH1464" s="26"/>
      <c r="AI1464" s="26"/>
      <c r="AJ1464" s="26"/>
      <c r="AK1464" s="81"/>
      <c r="AL1464" s="26"/>
      <c r="AM1464" s="26"/>
      <c r="AN1464" s="26"/>
      <c r="AO1464" s="26"/>
      <c r="AP1464" s="26"/>
      <c r="AQ1464" s="81"/>
      <c r="AR1464" s="26"/>
      <c r="AS1464" s="26"/>
      <c r="AT1464" s="26"/>
      <c r="AU1464" s="26"/>
      <c r="AV1464" s="26"/>
      <c r="AW1464" s="26"/>
      <c r="AX1464" s="23"/>
      <c r="AY1464" s="23"/>
      <c r="AZ1464" s="23"/>
      <c r="BA1464" s="23"/>
      <c r="BB1464" s="27"/>
      <c r="BC1464" s="28"/>
    </row>
    <row r="1465" spans="1:55" s="25" customFormat="1" ht="15">
      <c r="A1465" s="221"/>
      <c r="B1465" s="221"/>
      <c r="C1465" s="24"/>
      <c r="D1465" s="24"/>
      <c r="E1465" s="100"/>
      <c r="F1465" s="25" t="str">
        <f>IFERROR(VLOOKUP(E1465,Wedstrijdlocaties!B:E,4,FALSE),"")</f>
        <v/>
      </c>
      <c r="G1465" s="114"/>
      <c r="H1465" s="23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04"/>
      <c r="AA1465" s="26"/>
      <c r="AB1465" s="26"/>
      <c r="AC1465" s="26"/>
      <c r="AD1465" s="81"/>
      <c r="AE1465" s="26"/>
      <c r="AF1465" s="26"/>
      <c r="AG1465" s="26"/>
      <c r="AH1465" s="26"/>
      <c r="AI1465" s="26"/>
      <c r="AJ1465" s="26"/>
      <c r="AK1465" s="81"/>
      <c r="AL1465" s="26"/>
      <c r="AM1465" s="26"/>
      <c r="AN1465" s="26"/>
      <c r="AO1465" s="26"/>
      <c r="AP1465" s="26"/>
      <c r="AQ1465" s="81"/>
      <c r="AR1465" s="26"/>
      <c r="AS1465" s="26"/>
      <c r="AT1465" s="26"/>
      <c r="AU1465" s="26"/>
      <c r="AV1465" s="26"/>
      <c r="AW1465" s="26"/>
      <c r="AX1465" s="23"/>
      <c r="AY1465" s="23"/>
      <c r="AZ1465" s="23"/>
      <c r="BA1465" s="23"/>
      <c r="BB1465" s="27"/>
      <c r="BC1465" s="28"/>
    </row>
    <row r="1466" spans="1:55" s="25" customFormat="1" ht="15">
      <c r="A1466" s="221"/>
      <c r="B1466" s="221"/>
      <c r="C1466" s="24"/>
      <c r="D1466" s="24"/>
      <c r="E1466" s="100"/>
      <c r="F1466" s="25" t="str">
        <f>IFERROR(VLOOKUP(E1466,Wedstrijdlocaties!B:E,4,FALSE),"")</f>
        <v/>
      </c>
      <c r="G1466" s="114"/>
      <c r="H1466" s="23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04"/>
      <c r="AA1466" s="26"/>
      <c r="AB1466" s="26"/>
      <c r="AC1466" s="26"/>
      <c r="AD1466" s="81"/>
      <c r="AE1466" s="26"/>
      <c r="AF1466" s="26"/>
      <c r="AG1466" s="26"/>
      <c r="AH1466" s="26"/>
      <c r="AI1466" s="26"/>
      <c r="AJ1466" s="26"/>
      <c r="AK1466" s="81"/>
      <c r="AL1466" s="26"/>
      <c r="AM1466" s="26"/>
      <c r="AN1466" s="26"/>
      <c r="AO1466" s="26"/>
      <c r="AP1466" s="26"/>
      <c r="AQ1466" s="81"/>
      <c r="AR1466" s="26"/>
      <c r="AS1466" s="26"/>
      <c r="AT1466" s="26"/>
      <c r="AU1466" s="26"/>
      <c r="AV1466" s="26"/>
      <c r="AW1466" s="26"/>
      <c r="AX1466" s="23"/>
      <c r="AY1466" s="23"/>
      <c r="AZ1466" s="23"/>
      <c r="BA1466" s="23"/>
      <c r="BB1466" s="27"/>
      <c r="BC1466" s="28"/>
    </row>
    <row r="1467" spans="1:55" s="25" customFormat="1" ht="15">
      <c r="A1467" s="221"/>
      <c r="B1467" s="221"/>
      <c r="C1467" s="24"/>
      <c r="D1467" s="24"/>
      <c r="E1467" s="100"/>
      <c r="F1467" s="25" t="str">
        <f>IFERROR(VLOOKUP(E1467,Wedstrijdlocaties!B:E,4,FALSE),"")</f>
        <v/>
      </c>
      <c r="G1467" s="114"/>
      <c r="H1467" s="23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04"/>
      <c r="AA1467" s="26"/>
      <c r="AB1467" s="26"/>
      <c r="AC1467" s="26"/>
      <c r="AD1467" s="81"/>
      <c r="AE1467" s="26"/>
      <c r="AF1467" s="26"/>
      <c r="AG1467" s="26"/>
      <c r="AH1467" s="26"/>
      <c r="AI1467" s="26"/>
      <c r="AJ1467" s="26"/>
      <c r="AK1467" s="81"/>
      <c r="AL1467" s="26"/>
      <c r="AM1467" s="26"/>
      <c r="AN1467" s="26"/>
      <c r="AO1467" s="26"/>
      <c r="AP1467" s="26"/>
      <c r="AQ1467" s="81"/>
      <c r="AR1467" s="26"/>
      <c r="AS1467" s="26"/>
      <c r="AT1467" s="26"/>
      <c r="AU1467" s="26"/>
      <c r="AV1467" s="26"/>
      <c r="AW1467" s="26"/>
      <c r="AX1467" s="23"/>
      <c r="AY1467" s="23"/>
      <c r="AZ1467" s="23"/>
      <c r="BA1467" s="23"/>
      <c r="BB1467" s="27"/>
      <c r="BC1467" s="28"/>
    </row>
    <row r="1468" spans="1:55" s="25" customFormat="1" ht="15">
      <c r="A1468" s="221"/>
      <c r="B1468" s="221"/>
      <c r="C1468" s="24"/>
      <c r="D1468" s="24"/>
      <c r="E1468" s="100"/>
      <c r="F1468" s="25" t="str">
        <f>IFERROR(VLOOKUP(E1468,Wedstrijdlocaties!B:E,4,FALSE),"")</f>
        <v/>
      </c>
      <c r="G1468" s="114"/>
      <c r="H1468" s="23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04"/>
      <c r="AA1468" s="26"/>
      <c r="AB1468" s="26"/>
      <c r="AC1468" s="26"/>
      <c r="AD1468" s="81"/>
      <c r="AE1468" s="26"/>
      <c r="AF1468" s="26"/>
      <c r="AG1468" s="26"/>
      <c r="AH1468" s="26"/>
      <c r="AI1468" s="26"/>
      <c r="AJ1468" s="26"/>
      <c r="AK1468" s="81"/>
      <c r="AL1468" s="26"/>
      <c r="AM1468" s="26"/>
      <c r="AN1468" s="26"/>
      <c r="AO1468" s="26"/>
      <c r="AP1468" s="26"/>
      <c r="AQ1468" s="81"/>
      <c r="AR1468" s="26"/>
      <c r="AS1468" s="26"/>
      <c r="AT1468" s="26"/>
      <c r="AU1468" s="26"/>
      <c r="AV1468" s="26"/>
      <c r="AW1468" s="26"/>
      <c r="AX1468" s="23"/>
      <c r="AY1468" s="23"/>
      <c r="AZ1468" s="23"/>
      <c r="BA1468" s="23"/>
      <c r="BB1468" s="27"/>
      <c r="BC1468" s="28"/>
    </row>
    <row r="1469" spans="1:55" s="25" customFormat="1" ht="15">
      <c r="A1469" s="221"/>
      <c r="B1469" s="221"/>
      <c r="C1469" s="24"/>
      <c r="D1469" s="24"/>
      <c r="E1469" s="100"/>
      <c r="F1469" s="25" t="str">
        <f>IFERROR(VLOOKUP(E1469,Wedstrijdlocaties!B:E,4,FALSE),"")</f>
        <v/>
      </c>
      <c r="G1469" s="114"/>
      <c r="H1469" s="23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04"/>
      <c r="AA1469" s="26"/>
      <c r="AB1469" s="26"/>
      <c r="AC1469" s="26"/>
      <c r="AD1469" s="81"/>
      <c r="AE1469" s="26"/>
      <c r="AF1469" s="26"/>
      <c r="AG1469" s="26"/>
      <c r="AH1469" s="26"/>
      <c r="AI1469" s="26"/>
      <c r="AJ1469" s="26"/>
      <c r="AK1469" s="81"/>
      <c r="AL1469" s="26"/>
      <c r="AM1469" s="26"/>
      <c r="AN1469" s="26"/>
      <c r="AO1469" s="26"/>
      <c r="AP1469" s="26"/>
      <c r="AQ1469" s="81"/>
      <c r="AR1469" s="26"/>
      <c r="AS1469" s="26"/>
      <c r="AT1469" s="26"/>
      <c r="AU1469" s="26"/>
      <c r="AV1469" s="26"/>
      <c r="AW1469" s="26"/>
      <c r="AX1469" s="23"/>
      <c r="AY1469" s="23"/>
      <c r="AZ1469" s="23"/>
      <c r="BA1469" s="23"/>
      <c r="BB1469" s="27"/>
      <c r="BC1469" s="28"/>
    </row>
    <row r="1470" spans="1:55" s="25" customFormat="1" ht="15">
      <c r="A1470" s="221"/>
      <c r="B1470" s="221"/>
      <c r="C1470" s="24"/>
      <c r="D1470" s="24"/>
      <c r="E1470" s="100"/>
      <c r="F1470" s="25" t="str">
        <f>IFERROR(VLOOKUP(E1470,Wedstrijdlocaties!B:E,4,FALSE),"")</f>
        <v/>
      </c>
      <c r="G1470" s="114"/>
      <c r="H1470" s="23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04"/>
      <c r="AA1470" s="26"/>
      <c r="AB1470" s="26"/>
      <c r="AC1470" s="26"/>
      <c r="AD1470" s="81"/>
      <c r="AE1470" s="26"/>
      <c r="AF1470" s="26"/>
      <c r="AG1470" s="26"/>
      <c r="AH1470" s="26"/>
      <c r="AI1470" s="26"/>
      <c r="AJ1470" s="26"/>
      <c r="AK1470" s="81"/>
      <c r="AL1470" s="26"/>
      <c r="AM1470" s="26"/>
      <c r="AN1470" s="26"/>
      <c r="AO1470" s="26"/>
      <c r="AP1470" s="26"/>
      <c r="AQ1470" s="81"/>
      <c r="AR1470" s="26"/>
      <c r="AS1470" s="26"/>
      <c r="AT1470" s="26"/>
      <c r="AU1470" s="26"/>
      <c r="AV1470" s="26"/>
      <c r="AW1470" s="26"/>
      <c r="AX1470" s="23"/>
      <c r="AY1470" s="23"/>
      <c r="AZ1470" s="23"/>
      <c r="BA1470" s="23"/>
      <c r="BB1470" s="27"/>
      <c r="BC1470" s="28"/>
    </row>
    <row r="1471" spans="1:55" s="25" customFormat="1" ht="15">
      <c r="A1471" s="221"/>
      <c r="B1471" s="221"/>
      <c r="C1471" s="24"/>
      <c r="D1471" s="24"/>
      <c r="E1471" s="100"/>
      <c r="F1471" s="25" t="str">
        <f>IFERROR(VLOOKUP(E1471,Wedstrijdlocaties!B:E,4,FALSE),"")</f>
        <v/>
      </c>
      <c r="G1471" s="114"/>
      <c r="H1471" s="23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04"/>
      <c r="AA1471" s="26"/>
      <c r="AB1471" s="26"/>
      <c r="AC1471" s="26"/>
      <c r="AD1471" s="81"/>
      <c r="AE1471" s="26"/>
      <c r="AF1471" s="26"/>
      <c r="AG1471" s="26"/>
      <c r="AH1471" s="26"/>
      <c r="AI1471" s="26"/>
      <c r="AJ1471" s="26"/>
      <c r="AK1471" s="81"/>
      <c r="AL1471" s="26"/>
      <c r="AM1471" s="26"/>
      <c r="AN1471" s="26"/>
      <c r="AO1471" s="26"/>
      <c r="AP1471" s="26"/>
      <c r="AQ1471" s="81"/>
      <c r="AR1471" s="26"/>
      <c r="AS1471" s="26"/>
      <c r="AT1471" s="26"/>
      <c r="AU1471" s="26"/>
      <c r="AV1471" s="26"/>
      <c r="AW1471" s="26"/>
      <c r="AX1471" s="23"/>
      <c r="AY1471" s="23"/>
      <c r="AZ1471" s="23"/>
      <c r="BA1471" s="23"/>
      <c r="BB1471" s="27"/>
      <c r="BC1471" s="28"/>
    </row>
    <row r="1472" spans="1:55" s="25" customFormat="1" ht="15">
      <c r="A1472" s="221"/>
      <c r="B1472" s="221"/>
      <c r="C1472" s="24"/>
      <c r="D1472" s="24"/>
      <c r="E1472" s="100"/>
      <c r="F1472" s="25" t="str">
        <f>IFERROR(VLOOKUP(E1472,Wedstrijdlocaties!B:E,4,FALSE),"")</f>
        <v/>
      </c>
      <c r="G1472" s="114"/>
      <c r="H1472" s="23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04"/>
      <c r="AA1472" s="26"/>
      <c r="AB1472" s="26"/>
      <c r="AC1472" s="26"/>
      <c r="AD1472" s="81"/>
      <c r="AE1472" s="26"/>
      <c r="AF1472" s="26"/>
      <c r="AG1472" s="26"/>
      <c r="AH1472" s="26"/>
      <c r="AI1472" s="26"/>
      <c r="AJ1472" s="26"/>
      <c r="AK1472" s="81"/>
      <c r="AL1472" s="26"/>
      <c r="AM1472" s="26"/>
      <c r="AN1472" s="26"/>
      <c r="AO1472" s="26"/>
      <c r="AP1472" s="26"/>
      <c r="AQ1472" s="81"/>
      <c r="AR1472" s="26"/>
      <c r="AS1472" s="26"/>
      <c r="AT1472" s="26"/>
      <c r="AU1472" s="26"/>
      <c r="AV1472" s="26"/>
      <c r="AW1472" s="26"/>
      <c r="AX1472" s="23"/>
      <c r="AY1472" s="23"/>
      <c r="AZ1472" s="23"/>
      <c r="BA1472" s="23"/>
      <c r="BB1472" s="27"/>
      <c r="BC1472" s="28"/>
    </row>
    <row r="1473" spans="1:55" s="25" customFormat="1" ht="15">
      <c r="A1473" s="221"/>
      <c r="B1473" s="221"/>
      <c r="C1473" s="24"/>
      <c r="D1473" s="24"/>
      <c r="E1473" s="100"/>
      <c r="F1473" s="25" t="str">
        <f>IFERROR(VLOOKUP(E1473,Wedstrijdlocaties!B:E,4,FALSE),"")</f>
        <v/>
      </c>
      <c r="G1473" s="114"/>
      <c r="H1473" s="23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04"/>
      <c r="AA1473" s="26"/>
      <c r="AB1473" s="26"/>
      <c r="AC1473" s="26"/>
      <c r="AD1473" s="81"/>
      <c r="AE1473" s="26"/>
      <c r="AF1473" s="26"/>
      <c r="AG1473" s="26"/>
      <c r="AH1473" s="26"/>
      <c r="AI1473" s="26"/>
      <c r="AJ1473" s="26"/>
      <c r="AK1473" s="81"/>
      <c r="AL1473" s="26"/>
      <c r="AM1473" s="26"/>
      <c r="AN1473" s="26"/>
      <c r="AO1473" s="26"/>
      <c r="AP1473" s="26"/>
      <c r="AQ1473" s="81"/>
      <c r="AR1473" s="26"/>
      <c r="AS1473" s="26"/>
      <c r="AT1473" s="26"/>
      <c r="AU1473" s="26"/>
      <c r="AV1473" s="26"/>
      <c r="AW1473" s="26"/>
      <c r="AX1473" s="23"/>
      <c r="AY1473" s="23"/>
      <c r="AZ1473" s="23"/>
      <c r="BA1473" s="23"/>
      <c r="BB1473" s="27"/>
      <c r="BC1473" s="28"/>
    </row>
    <row r="1474" spans="1:55" s="25" customFormat="1" ht="15">
      <c r="A1474" s="221"/>
      <c r="B1474" s="221"/>
      <c r="C1474" s="24"/>
      <c r="D1474" s="24"/>
      <c r="E1474" s="100"/>
      <c r="F1474" s="25" t="str">
        <f>IFERROR(VLOOKUP(E1474,Wedstrijdlocaties!B:E,4,FALSE),"")</f>
        <v/>
      </c>
      <c r="G1474" s="114"/>
      <c r="H1474" s="23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04"/>
      <c r="AA1474" s="26"/>
      <c r="AB1474" s="26"/>
      <c r="AC1474" s="26"/>
      <c r="AD1474" s="81"/>
      <c r="AE1474" s="26"/>
      <c r="AF1474" s="26"/>
      <c r="AG1474" s="26"/>
      <c r="AH1474" s="26"/>
      <c r="AI1474" s="26"/>
      <c r="AJ1474" s="26"/>
      <c r="AK1474" s="81"/>
      <c r="AL1474" s="26"/>
      <c r="AM1474" s="26"/>
      <c r="AN1474" s="26"/>
      <c r="AO1474" s="26"/>
      <c r="AP1474" s="26"/>
      <c r="AQ1474" s="81"/>
      <c r="AR1474" s="26"/>
      <c r="AS1474" s="26"/>
      <c r="AT1474" s="26"/>
      <c r="AU1474" s="26"/>
      <c r="AV1474" s="26"/>
      <c r="AW1474" s="26"/>
      <c r="AX1474" s="23"/>
      <c r="AY1474" s="23"/>
      <c r="AZ1474" s="23"/>
      <c r="BA1474" s="23"/>
      <c r="BB1474" s="27"/>
      <c r="BC1474" s="28"/>
    </row>
    <row r="1475" spans="1:55" s="25" customFormat="1" ht="15">
      <c r="A1475" s="221"/>
      <c r="B1475" s="221"/>
      <c r="C1475" s="24"/>
      <c r="D1475" s="24"/>
      <c r="E1475" s="100"/>
      <c r="F1475" s="25" t="str">
        <f>IFERROR(VLOOKUP(E1475,Wedstrijdlocaties!B:E,4,FALSE),"")</f>
        <v/>
      </c>
      <c r="G1475" s="114"/>
      <c r="H1475" s="23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04"/>
      <c r="AA1475" s="26"/>
      <c r="AB1475" s="26"/>
      <c r="AC1475" s="26"/>
      <c r="AD1475" s="81"/>
      <c r="AE1475" s="26"/>
      <c r="AF1475" s="26"/>
      <c r="AG1475" s="26"/>
      <c r="AH1475" s="26"/>
      <c r="AI1475" s="26"/>
      <c r="AJ1475" s="26"/>
      <c r="AK1475" s="81"/>
      <c r="AL1475" s="26"/>
      <c r="AM1475" s="26"/>
      <c r="AN1475" s="26"/>
      <c r="AO1475" s="26"/>
      <c r="AP1475" s="26"/>
      <c r="AQ1475" s="81"/>
      <c r="AR1475" s="26"/>
      <c r="AS1475" s="26"/>
      <c r="AT1475" s="26"/>
      <c r="AU1475" s="26"/>
      <c r="AV1475" s="26"/>
      <c r="AW1475" s="26"/>
      <c r="AX1475" s="23"/>
      <c r="AY1475" s="23"/>
      <c r="AZ1475" s="23"/>
      <c r="BA1475" s="23"/>
      <c r="BB1475" s="27"/>
      <c r="BC1475" s="28"/>
    </row>
    <row r="1476" spans="1:55" s="25" customFormat="1" ht="15">
      <c r="A1476" s="221"/>
      <c r="B1476" s="221"/>
      <c r="C1476" s="24"/>
      <c r="D1476" s="24"/>
      <c r="E1476" s="100"/>
      <c r="F1476" s="25" t="str">
        <f>IFERROR(VLOOKUP(E1476,Wedstrijdlocaties!B:E,4,FALSE),"")</f>
        <v/>
      </c>
      <c r="G1476" s="114"/>
      <c r="H1476" s="23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04"/>
      <c r="AA1476" s="26"/>
      <c r="AB1476" s="26"/>
      <c r="AC1476" s="26"/>
      <c r="AD1476" s="81"/>
      <c r="AE1476" s="26"/>
      <c r="AF1476" s="26"/>
      <c r="AG1476" s="26"/>
      <c r="AH1476" s="26"/>
      <c r="AI1476" s="26"/>
      <c r="AJ1476" s="26"/>
      <c r="AK1476" s="81"/>
      <c r="AL1476" s="26"/>
      <c r="AM1476" s="26"/>
      <c r="AN1476" s="26"/>
      <c r="AO1476" s="26"/>
      <c r="AP1476" s="26"/>
      <c r="AQ1476" s="81"/>
      <c r="AR1476" s="26"/>
      <c r="AS1476" s="26"/>
      <c r="AT1476" s="26"/>
      <c r="AU1476" s="26"/>
      <c r="AV1476" s="26"/>
      <c r="AW1476" s="26"/>
      <c r="AX1476" s="23"/>
      <c r="AY1476" s="23"/>
      <c r="AZ1476" s="23"/>
      <c r="BA1476" s="23"/>
      <c r="BB1476" s="27"/>
      <c r="BC1476" s="28"/>
    </row>
    <row r="1477" spans="1:55" s="25" customFormat="1" ht="15">
      <c r="A1477" s="221"/>
      <c r="B1477" s="221"/>
      <c r="C1477" s="24"/>
      <c r="D1477" s="24"/>
      <c r="E1477" s="100"/>
      <c r="F1477" s="25" t="str">
        <f>IFERROR(VLOOKUP(E1477,Wedstrijdlocaties!B:E,4,FALSE),"")</f>
        <v/>
      </c>
      <c r="G1477" s="114"/>
      <c r="H1477" s="23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04"/>
      <c r="AA1477" s="26"/>
      <c r="AB1477" s="26"/>
      <c r="AC1477" s="26"/>
      <c r="AD1477" s="81"/>
      <c r="AE1477" s="26"/>
      <c r="AF1477" s="26"/>
      <c r="AG1477" s="26"/>
      <c r="AH1477" s="26"/>
      <c r="AI1477" s="26"/>
      <c r="AJ1477" s="26"/>
      <c r="AK1477" s="81"/>
      <c r="AL1477" s="26"/>
      <c r="AM1477" s="26"/>
      <c r="AN1477" s="26"/>
      <c r="AO1477" s="26"/>
      <c r="AP1477" s="26"/>
      <c r="AQ1477" s="81"/>
      <c r="AR1477" s="26"/>
      <c r="AS1477" s="26"/>
      <c r="AT1477" s="26"/>
      <c r="AU1477" s="26"/>
      <c r="AV1477" s="26"/>
      <c r="AW1477" s="26"/>
      <c r="AX1477" s="23"/>
      <c r="AY1477" s="23"/>
      <c r="AZ1477" s="23"/>
      <c r="BA1477" s="23"/>
      <c r="BB1477" s="27"/>
      <c r="BC1477" s="28"/>
    </row>
    <row r="1478" spans="1:55" s="25" customFormat="1" ht="15">
      <c r="A1478" s="221"/>
      <c r="B1478" s="221"/>
      <c r="C1478" s="24"/>
      <c r="D1478" s="24"/>
      <c r="E1478" s="100"/>
      <c r="F1478" s="25" t="str">
        <f>IFERROR(VLOOKUP(E1478,Wedstrijdlocaties!B:E,4,FALSE),"")</f>
        <v/>
      </c>
      <c r="G1478" s="114"/>
      <c r="H1478" s="23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04"/>
      <c r="AA1478" s="26"/>
      <c r="AB1478" s="26"/>
      <c r="AC1478" s="26"/>
      <c r="AD1478" s="81"/>
      <c r="AE1478" s="26"/>
      <c r="AF1478" s="26"/>
      <c r="AG1478" s="26"/>
      <c r="AH1478" s="26"/>
      <c r="AI1478" s="26"/>
      <c r="AJ1478" s="26"/>
      <c r="AK1478" s="81"/>
      <c r="AL1478" s="26"/>
      <c r="AM1478" s="26"/>
      <c r="AN1478" s="26"/>
      <c r="AO1478" s="26"/>
      <c r="AP1478" s="26"/>
      <c r="AQ1478" s="81"/>
      <c r="AR1478" s="26"/>
      <c r="AS1478" s="26"/>
      <c r="AT1478" s="26"/>
      <c r="AU1478" s="26"/>
      <c r="AV1478" s="26"/>
      <c r="AW1478" s="26"/>
      <c r="AX1478" s="23"/>
      <c r="AY1478" s="23"/>
      <c r="AZ1478" s="23"/>
      <c r="BA1478" s="23"/>
      <c r="BB1478" s="27"/>
      <c r="BC1478" s="28"/>
    </row>
    <row r="1479" spans="1:55" s="25" customFormat="1" ht="15">
      <c r="A1479" s="221"/>
      <c r="B1479" s="221"/>
      <c r="C1479" s="24"/>
      <c r="D1479" s="24"/>
      <c r="E1479" s="100"/>
      <c r="F1479" s="25" t="str">
        <f>IFERROR(VLOOKUP(E1479,Wedstrijdlocaties!B:E,4,FALSE),"")</f>
        <v/>
      </c>
      <c r="G1479" s="114"/>
      <c r="H1479" s="23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04"/>
      <c r="AA1479" s="26"/>
      <c r="AB1479" s="26"/>
      <c r="AC1479" s="26"/>
      <c r="AD1479" s="81"/>
      <c r="AE1479" s="26"/>
      <c r="AF1479" s="26"/>
      <c r="AG1479" s="26"/>
      <c r="AH1479" s="26"/>
      <c r="AI1479" s="26"/>
      <c r="AJ1479" s="26"/>
      <c r="AK1479" s="81"/>
      <c r="AL1479" s="26"/>
      <c r="AM1479" s="26"/>
      <c r="AN1479" s="26"/>
      <c r="AO1479" s="26"/>
      <c r="AP1479" s="26"/>
      <c r="AQ1479" s="81"/>
      <c r="AR1479" s="26"/>
      <c r="AS1479" s="26"/>
      <c r="AT1479" s="26"/>
      <c r="AU1479" s="26"/>
      <c r="AV1479" s="26"/>
      <c r="AW1479" s="26"/>
      <c r="AX1479" s="23"/>
      <c r="AY1479" s="23"/>
      <c r="AZ1479" s="23"/>
      <c r="BA1479" s="23"/>
      <c r="BB1479" s="27"/>
      <c r="BC1479" s="28"/>
    </row>
    <row r="1480" spans="1:55" s="25" customFormat="1" ht="15">
      <c r="A1480" s="221"/>
      <c r="B1480" s="221"/>
      <c r="C1480" s="24"/>
      <c r="D1480" s="24"/>
      <c r="E1480" s="100"/>
      <c r="F1480" s="25" t="str">
        <f>IFERROR(VLOOKUP(E1480,Wedstrijdlocaties!B:E,4,FALSE),"")</f>
        <v/>
      </c>
      <c r="G1480" s="114"/>
      <c r="H1480" s="23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04"/>
      <c r="AA1480" s="26"/>
      <c r="AB1480" s="26"/>
      <c r="AC1480" s="26"/>
      <c r="AD1480" s="81"/>
      <c r="AE1480" s="26"/>
      <c r="AF1480" s="26"/>
      <c r="AG1480" s="26"/>
      <c r="AH1480" s="26"/>
      <c r="AI1480" s="26"/>
      <c r="AJ1480" s="26"/>
      <c r="AK1480" s="81"/>
      <c r="AL1480" s="26"/>
      <c r="AM1480" s="26"/>
      <c r="AN1480" s="26"/>
      <c r="AO1480" s="26"/>
      <c r="AP1480" s="26"/>
      <c r="AQ1480" s="81"/>
      <c r="AR1480" s="26"/>
      <c r="AS1480" s="26"/>
      <c r="AT1480" s="26"/>
      <c r="AU1480" s="26"/>
      <c r="AV1480" s="26"/>
      <c r="AW1480" s="26"/>
      <c r="AX1480" s="23"/>
      <c r="AY1480" s="23"/>
      <c r="AZ1480" s="23"/>
      <c r="BA1480" s="23"/>
      <c r="BB1480" s="27"/>
      <c r="BC1480" s="28"/>
    </row>
    <row r="1481" spans="1:55" s="25" customFormat="1" ht="15">
      <c r="A1481" s="221"/>
      <c r="B1481" s="221"/>
      <c r="C1481" s="24"/>
      <c r="D1481" s="24"/>
      <c r="E1481" s="100"/>
      <c r="F1481" s="25" t="str">
        <f>IFERROR(VLOOKUP(E1481,Wedstrijdlocaties!B:E,4,FALSE),"")</f>
        <v/>
      </c>
      <c r="G1481" s="114"/>
      <c r="H1481" s="23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04"/>
      <c r="AA1481" s="26"/>
      <c r="AB1481" s="26"/>
      <c r="AC1481" s="26"/>
      <c r="AD1481" s="81"/>
      <c r="AE1481" s="26"/>
      <c r="AF1481" s="26"/>
      <c r="AG1481" s="26"/>
      <c r="AH1481" s="26"/>
      <c r="AI1481" s="26"/>
      <c r="AJ1481" s="26"/>
      <c r="AK1481" s="81"/>
      <c r="AL1481" s="26"/>
      <c r="AM1481" s="26"/>
      <c r="AN1481" s="26"/>
      <c r="AO1481" s="26"/>
      <c r="AP1481" s="26"/>
      <c r="AQ1481" s="81"/>
      <c r="AR1481" s="26"/>
      <c r="AS1481" s="26"/>
      <c r="AT1481" s="26"/>
      <c r="AU1481" s="26"/>
      <c r="AV1481" s="26"/>
      <c r="AW1481" s="26"/>
      <c r="AX1481" s="23"/>
      <c r="AY1481" s="23"/>
      <c r="AZ1481" s="23"/>
      <c r="BA1481" s="23"/>
      <c r="BB1481" s="27"/>
      <c r="BC1481" s="28"/>
    </row>
    <row r="1482" spans="1:55" s="25" customFormat="1" ht="15">
      <c r="A1482" s="221"/>
      <c r="B1482" s="221"/>
      <c r="C1482" s="24"/>
      <c r="D1482" s="24"/>
      <c r="E1482" s="100"/>
      <c r="F1482" s="25" t="str">
        <f>IFERROR(VLOOKUP(E1482,Wedstrijdlocaties!B:E,4,FALSE),"")</f>
        <v/>
      </c>
      <c r="G1482" s="114"/>
      <c r="H1482" s="23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04"/>
      <c r="AA1482" s="26"/>
      <c r="AB1482" s="26"/>
      <c r="AC1482" s="26"/>
      <c r="AD1482" s="81"/>
      <c r="AE1482" s="26"/>
      <c r="AF1482" s="26"/>
      <c r="AG1482" s="26"/>
      <c r="AH1482" s="26"/>
      <c r="AI1482" s="26"/>
      <c r="AJ1482" s="26"/>
      <c r="AK1482" s="81"/>
      <c r="AL1482" s="26"/>
      <c r="AM1482" s="26"/>
      <c r="AN1482" s="26"/>
      <c r="AO1482" s="26"/>
      <c r="AP1482" s="26"/>
      <c r="AQ1482" s="81"/>
      <c r="AR1482" s="26"/>
      <c r="AS1482" s="26"/>
      <c r="AT1482" s="26"/>
      <c r="AU1482" s="26"/>
      <c r="AV1482" s="26"/>
      <c r="AW1482" s="26"/>
      <c r="AX1482" s="23"/>
      <c r="AY1482" s="23"/>
      <c r="AZ1482" s="23"/>
      <c r="BA1482" s="23"/>
      <c r="BB1482" s="27"/>
      <c r="BC1482" s="28"/>
    </row>
    <row r="1483" spans="1:55" s="25" customFormat="1" ht="15">
      <c r="A1483" s="221"/>
      <c r="B1483" s="221"/>
      <c r="C1483" s="24"/>
      <c r="D1483" s="24"/>
      <c r="E1483" s="100"/>
      <c r="F1483" s="25" t="str">
        <f>IFERROR(VLOOKUP(E1483,Wedstrijdlocaties!B:E,4,FALSE),"")</f>
        <v/>
      </c>
      <c r="G1483" s="114"/>
      <c r="H1483" s="23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04"/>
      <c r="AA1483" s="26"/>
      <c r="AB1483" s="26"/>
      <c r="AC1483" s="26"/>
      <c r="AD1483" s="81"/>
      <c r="AE1483" s="26"/>
      <c r="AF1483" s="26"/>
      <c r="AG1483" s="26"/>
      <c r="AH1483" s="26"/>
      <c r="AI1483" s="26"/>
      <c r="AJ1483" s="26"/>
      <c r="AK1483" s="81"/>
      <c r="AL1483" s="26"/>
      <c r="AM1483" s="26"/>
      <c r="AN1483" s="26"/>
      <c r="AO1483" s="26"/>
      <c r="AP1483" s="26"/>
      <c r="AQ1483" s="81"/>
      <c r="AR1483" s="26"/>
      <c r="AS1483" s="26"/>
      <c r="AT1483" s="26"/>
      <c r="AU1483" s="26"/>
      <c r="AV1483" s="26"/>
      <c r="AW1483" s="26"/>
      <c r="AX1483" s="23"/>
      <c r="AY1483" s="23"/>
      <c r="AZ1483" s="23"/>
      <c r="BA1483" s="23"/>
      <c r="BB1483" s="27"/>
      <c r="BC1483" s="28"/>
    </row>
    <row r="1484" spans="1:55" s="25" customFormat="1" ht="15">
      <c r="A1484" s="221"/>
      <c r="B1484" s="221"/>
      <c r="C1484" s="24"/>
      <c r="D1484" s="24"/>
      <c r="E1484" s="100"/>
      <c r="F1484" s="25" t="str">
        <f>IFERROR(VLOOKUP(E1484,Wedstrijdlocaties!B:E,4,FALSE),"")</f>
        <v/>
      </c>
      <c r="G1484" s="114"/>
      <c r="H1484" s="23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04"/>
      <c r="AA1484" s="26"/>
      <c r="AB1484" s="26"/>
      <c r="AC1484" s="26"/>
      <c r="AD1484" s="81"/>
      <c r="AE1484" s="26"/>
      <c r="AF1484" s="26"/>
      <c r="AG1484" s="26"/>
      <c r="AH1484" s="26"/>
      <c r="AI1484" s="26"/>
      <c r="AJ1484" s="26"/>
      <c r="AK1484" s="81"/>
      <c r="AL1484" s="26"/>
      <c r="AM1484" s="26"/>
      <c r="AN1484" s="26"/>
      <c r="AO1484" s="26"/>
      <c r="AP1484" s="26"/>
      <c r="AQ1484" s="81"/>
      <c r="AR1484" s="26"/>
      <c r="AS1484" s="26"/>
      <c r="AT1484" s="26"/>
      <c r="AU1484" s="26"/>
      <c r="AV1484" s="26"/>
      <c r="AW1484" s="26"/>
      <c r="AX1484" s="23"/>
      <c r="AY1484" s="23"/>
      <c r="AZ1484" s="23"/>
      <c r="BA1484" s="23"/>
      <c r="BB1484" s="27"/>
      <c r="BC1484" s="28"/>
    </row>
    <row r="1485" spans="1:55" s="25" customFormat="1" ht="15">
      <c r="A1485" s="221"/>
      <c r="B1485" s="221"/>
      <c r="C1485" s="24"/>
      <c r="D1485" s="24"/>
      <c r="E1485" s="100"/>
      <c r="F1485" s="25" t="str">
        <f>IFERROR(VLOOKUP(E1485,Wedstrijdlocaties!B:E,4,FALSE),"")</f>
        <v/>
      </c>
      <c r="G1485" s="114"/>
      <c r="H1485" s="23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04"/>
      <c r="AA1485" s="26"/>
      <c r="AB1485" s="26"/>
      <c r="AC1485" s="26"/>
      <c r="AD1485" s="81"/>
      <c r="AE1485" s="26"/>
      <c r="AF1485" s="26"/>
      <c r="AG1485" s="26"/>
      <c r="AH1485" s="26"/>
      <c r="AI1485" s="26"/>
      <c r="AJ1485" s="26"/>
      <c r="AK1485" s="81"/>
      <c r="AL1485" s="26"/>
      <c r="AM1485" s="26"/>
      <c r="AN1485" s="26"/>
      <c r="AO1485" s="26"/>
      <c r="AP1485" s="26"/>
      <c r="AQ1485" s="81"/>
      <c r="AR1485" s="26"/>
      <c r="AS1485" s="26"/>
      <c r="AT1485" s="26"/>
      <c r="AU1485" s="26"/>
      <c r="AV1485" s="26"/>
      <c r="AW1485" s="26"/>
      <c r="AX1485" s="23"/>
      <c r="AY1485" s="23"/>
      <c r="AZ1485" s="23"/>
      <c r="BA1485" s="23"/>
      <c r="BB1485" s="27"/>
      <c r="BC1485" s="28"/>
    </row>
    <row r="1486" spans="1:55" s="25" customFormat="1" ht="15">
      <c r="A1486" s="221"/>
      <c r="B1486" s="221"/>
      <c r="C1486" s="24"/>
      <c r="D1486" s="24"/>
      <c r="E1486" s="100"/>
      <c r="F1486" s="25" t="str">
        <f>IFERROR(VLOOKUP(E1486,Wedstrijdlocaties!B:E,4,FALSE),"")</f>
        <v/>
      </c>
      <c r="G1486" s="114"/>
      <c r="H1486" s="23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04"/>
      <c r="AA1486" s="26"/>
      <c r="AB1486" s="26"/>
      <c r="AC1486" s="26"/>
      <c r="AD1486" s="81"/>
      <c r="AE1486" s="26"/>
      <c r="AF1486" s="26"/>
      <c r="AG1486" s="26"/>
      <c r="AH1486" s="26"/>
      <c r="AI1486" s="26"/>
      <c r="AJ1486" s="26"/>
      <c r="AK1486" s="81"/>
      <c r="AL1486" s="26"/>
      <c r="AM1486" s="26"/>
      <c r="AN1486" s="26"/>
      <c r="AO1486" s="26"/>
      <c r="AP1486" s="26"/>
      <c r="AQ1486" s="81"/>
      <c r="AR1486" s="26"/>
      <c r="AS1486" s="26"/>
      <c r="AT1486" s="26"/>
      <c r="AU1486" s="26"/>
      <c r="AV1486" s="26"/>
      <c r="AW1486" s="26"/>
      <c r="AX1486" s="23"/>
      <c r="AY1486" s="23"/>
      <c r="AZ1486" s="23"/>
      <c r="BA1486" s="23"/>
      <c r="BB1486" s="27"/>
      <c r="BC1486" s="28"/>
    </row>
    <row r="1487" spans="1:55" s="25" customFormat="1" ht="15">
      <c r="A1487" s="221"/>
      <c r="B1487" s="221"/>
      <c r="C1487" s="24"/>
      <c r="D1487" s="24"/>
      <c r="E1487" s="100"/>
      <c r="F1487" s="25" t="str">
        <f>IFERROR(VLOOKUP(E1487,Wedstrijdlocaties!B:E,4,FALSE),"")</f>
        <v/>
      </c>
      <c r="G1487" s="114"/>
      <c r="H1487" s="23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04"/>
      <c r="AA1487" s="26"/>
      <c r="AB1487" s="26"/>
      <c r="AC1487" s="26"/>
      <c r="AD1487" s="81"/>
      <c r="AE1487" s="26"/>
      <c r="AF1487" s="26"/>
      <c r="AG1487" s="26"/>
      <c r="AH1487" s="26"/>
      <c r="AI1487" s="26"/>
      <c r="AJ1487" s="26"/>
      <c r="AK1487" s="81"/>
      <c r="AL1487" s="26"/>
      <c r="AM1487" s="26"/>
      <c r="AN1487" s="26"/>
      <c r="AO1487" s="26"/>
      <c r="AP1487" s="26"/>
      <c r="AQ1487" s="81"/>
      <c r="AR1487" s="26"/>
      <c r="AS1487" s="26"/>
      <c r="AT1487" s="26"/>
      <c r="AU1487" s="26"/>
      <c r="AV1487" s="26"/>
      <c r="AW1487" s="26"/>
      <c r="AX1487" s="23"/>
      <c r="AY1487" s="23"/>
      <c r="AZ1487" s="23"/>
      <c r="BA1487" s="23"/>
      <c r="BB1487" s="27"/>
      <c r="BC1487" s="28"/>
    </row>
    <row r="1488" spans="1:55" s="25" customFormat="1" ht="15">
      <c r="A1488" s="221"/>
      <c r="B1488" s="221"/>
      <c r="C1488" s="24"/>
      <c r="D1488" s="24"/>
      <c r="E1488" s="100"/>
      <c r="F1488" s="25" t="str">
        <f>IFERROR(VLOOKUP(E1488,Wedstrijdlocaties!B:E,4,FALSE),"")</f>
        <v/>
      </c>
      <c r="G1488" s="114"/>
      <c r="H1488" s="23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04"/>
      <c r="AA1488" s="26"/>
      <c r="AB1488" s="26"/>
      <c r="AC1488" s="26"/>
      <c r="AD1488" s="81"/>
      <c r="AE1488" s="26"/>
      <c r="AF1488" s="26"/>
      <c r="AG1488" s="26"/>
      <c r="AH1488" s="26"/>
      <c r="AI1488" s="26"/>
      <c r="AJ1488" s="26"/>
      <c r="AK1488" s="81"/>
      <c r="AL1488" s="26"/>
      <c r="AM1488" s="26"/>
      <c r="AN1488" s="26"/>
      <c r="AO1488" s="26"/>
      <c r="AP1488" s="26"/>
      <c r="AQ1488" s="81"/>
      <c r="AR1488" s="26"/>
      <c r="AS1488" s="26"/>
      <c r="AT1488" s="26"/>
      <c r="AU1488" s="26"/>
      <c r="AV1488" s="26"/>
      <c r="AW1488" s="26"/>
      <c r="AX1488" s="23"/>
      <c r="AY1488" s="23"/>
      <c r="AZ1488" s="23"/>
      <c r="BA1488" s="23"/>
      <c r="BB1488" s="27"/>
      <c r="BC1488" s="28"/>
    </row>
    <row r="1489" spans="1:55" s="25" customFormat="1" ht="15">
      <c r="A1489" s="221"/>
      <c r="B1489" s="221"/>
      <c r="C1489" s="24"/>
      <c r="D1489" s="24"/>
      <c r="E1489" s="100"/>
      <c r="F1489" s="25" t="str">
        <f>IFERROR(VLOOKUP(E1489,Wedstrijdlocaties!B:E,4,FALSE),"")</f>
        <v/>
      </c>
      <c r="G1489" s="114"/>
      <c r="H1489" s="23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04"/>
      <c r="AA1489" s="26"/>
      <c r="AB1489" s="26"/>
      <c r="AC1489" s="26"/>
      <c r="AD1489" s="81"/>
      <c r="AE1489" s="26"/>
      <c r="AF1489" s="26"/>
      <c r="AG1489" s="26"/>
      <c r="AH1489" s="26"/>
      <c r="AI1489" s="26"/>
      <c r="AJ1489" s="26"/>
      <c r="AK1489" s="81"/>
      <c r="AL1489" s="26"/>
      <c r="AM1489" s="26"/>
      <c r="AN1489" s="26"/>
      <c r="AO1489" s="26"/>
      <c r="AP1489" s="26"/>
      <c r="AQ1489" s="81"/>
      <c r="AR1489" s="26"/>
      <c r="AS1489" s="26"/>
      <c r="AT1489" s="26"/>
      <c r="AU1489" s="26"/>
      <c r="AV1489" s="26"/>
      <c r="AW1489" s="26"/>
      <c r="AX1489" s="23"/>
      <c r="AY1489" s="23"/>
      <c r="AZ1489" s="23"/>
      <c r="BA1489" s="23"/>
      <c r="BB1489" s="27"/>
      <c r="BC1489" s="28"/>
    </row>
    <row r="1490" spans="1:55" s="25" customFormat="1" ht="15">
      <c r="A1490" s="221"/>
      <c r="B1490" s="221"/>
      <c r="C1490" s="24"/>
      <c r="D1490" s="24"/>
      <c r="E1490" s="100"/>
      <c r="F1490" s="25" t="str">
        <f>IFERROR(VLOOKUP(E1490,Wedstrijdlocaties!B:E,4,FALSE),"")</f>
        <v/>
      </c>
      <c r="G1490" s="114"/>
      <c r="H1490" s="23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04"/>
      <c r="AA1490" s="26"/>
      <c r="AB1490" s="26"/>
      <c r="AC1490" s="26"/>
      <c r="AD1490" s="81"/>
      <c r="AE1490" s="26"/>
      <c r="AF1490" s="26"/>
      <c r="AG1490" s="26"/>
      <c r="AH1490" s="26"/>
      <c r="AI1490" s="26"/>
      <c r="AJ1490" s="26"/>
      <c r="AK1490" s="81"/>
      <c r="AL1490" s="26"/>
      <c r="AM1490" s="26"/>
      <c r="AN1490" s="26"/>
      <c r="AO1490" s="26"/>
      <c r="AP1490" s="26"/>
      <c r="AQ1490" s="81"/>
      <c r="AR1490" s="26"/>
      <c r="AS1490" s="26"/>
      <c r="AT1490" s="26"/>
      <c r="AU1490" s="26"/>
      <c r="AV1490" s="26"/>
      <c r="AW1490" s="26"/>
      <c r="AX1490" s="23"/>
      <c r="AY1490" s="23"/>
      <c r="AZ1490" s="23"/>
      <c r="BA1490" s="23"/>
      <c r="BB1490" s="27"/>
      <c r="BC1490" s="28"/>
    </row>
    <row r="1491" spans="1:55" s="25" customFormat="1" ht="15">
      <c r="A1491" s="221"/>
      <c r="B1491" s="221"/>
      <c r="C1491" s="24"/>
      <c r="D1491" s="24"/>
      <c r="E1491" s="100"/>
      <c r="F1491" s="25" t="str">
        <f>IFERROR(VLOOKUP(E1491,Wedstrijdlocaties!B:E,4,FALSE),"")</f>
        <v/>
      </c>
      <c r="G1491" s="114"/>
      <c r="H1491" s="23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04"/>
      <c r="AA1491" s="26"/>
      <c r="AB1491" s="26"/>
      <c r="AC1491" s="26"/>
      <c r="AD1491" s="81"/>
      <c r="AE1491" s="26"/>
      <c r="AF1491" s="26"/>
      <c r="AG1491" s="26"/>
      <c r="AH1491" s="26"/>
      <c r="AI1491" s="26"/>
      <c r="AJ1491" s="26"/>
      <c r="AK1491" s="81"/>
      <c r="AL1491" s="26"/>
      <c r="AM1491" s="26"/>
      <c r="AN1491" s="26"/>
      <c r="AO1491" s="26"/>
      <c r="AP1491" s="26"/>
      <c r="AQ1491" s="81"/>
      <c r="AR1491" s="26"/>
      <c r="AS1491" s="26"/>
      <c r="AT1491" s="26"/>
      <c r="AU1491" s="26"/>
      <c r="AV1491" s="26"/>
      <c r="AW1491" s="26"/>
      <c r="AX1491" s="23"/>
      <c r="AY1491" s="23"/>
      <c r="AZ1491" s="23"/>
      <c r="BA1491" s="23"/>
      <c r="BB1491" s="27"/>
      <c r="BC1491" s="28"/>
    </row>
    <row r="1492" spans="1:55" s="25" customFormat="1" ht="15">
      <c r="A1492" s="221"/>
      <c r="B1492" s="221"/>
      <c r="C1492" s="24"/>
      <c r="D1492" s="24"/>
      <c r="E1492" s="100"/>
      <c r="F1492" s="25" t="str">
        <f>IFERROR(VLOOKUP(E1492,Wedstrijdlocaties!B:E,4,FALSE),"")</f>
        <v/>
      </c>
      <c r="G1492" s="114"/>
      <c r="H1492" s="23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04"/>
      <c r="AA1492" s="26"/>
      <c r="AB1492" s="26"/>
      <c r="AC1492" s="26"/>
      <c r="AD1492" s="81"/>
      <c r="AE1492" s="26"/>
      <c r="AF1492" s="26"/>
      <c r="AG1492" s="26"/>
      <c r="AH1492" s="26"/>
      <c r="AI1492" s="26"/>
      <c r="AJ1492" s="26"/>
      <c r="AK1492" s="81"/>
      <c r="AL1492" s="26"/>
      <c r="AM1492" s="26"/>
      <c r="AN1492" s="26"/>
      <c r="AO1492" s="26"/>
      <c r="AP1492" s="26"/>
      <c r="AQ1492" s="81"/>
      <c r="AR1492" s="26"/>
      <c r="AS1492" s="26"/>
      <c r="AT1492" s="26"/>
      <c r="AU1492" s="26"/>
      <c r="AV1492" s="26"/>
      <c r="AW1492" s="26"/>
      <c r="AX1492" s="23"/>
      <c r="AY1492" s="23"/>
      <c r="AZ1492" s="23"/>
      <c r="BA1492" s="23"/>
      <c r="BB1492" s="27"/>
      <c r="BC1492" s="28"/>
    </row>
    <row r="1493" spans="1:55" s="25" customFormat="1" ht="15">
      <c r="A1493" s="221"/>
      <c r="B1493" s="221"/>
      <c r="C1493" s="24"/>
      <c r="D1493" s="24"/>
      <c r="E1493" s="100"/>
      <c r="F1493" s="25" t="str">
        <f>IFERROR(VLOOKUP(E1493,Wedstrijdlocaties!B:E,4,FALSE),"")</f>
        <v/>
      </c>
      <c r="G1493" s="114"/>
      <c r="H1493" s="23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04"/>
      <c r="AA1493" s="26"/>
      <c r="AB1493" s="26"/>
      <c r="AC1493" s="26"/>
      <c r="AD1493" s="81"/>
      <c r="AE1493" s="26"/>
      <c r="AF1493" s="26"/>
      <c r="AG1493" s="26"/>
      <c r="AH1493" s="26"/>
      <c r="AI1493" s="26"/>
      <c r="AJ1493" s="26"/>
      <c r="AK1493" s="81"/>
      <c r="AL1493" s="26"/>
      <c r="AM1493" s="26"/>
      <c r="AN1493" s="26"/>
      <c r="AO1493" s="26"/>
      <c r="AP1493" s="26"/>
      <c r="AQ1493" s="81"/>
      <c r="AR1493" s="26"/>
      <c r="AS1493" s="26"/>
      <c r="AT1493" s="26"/>
      <c r="AU1493" s="26"/>
      <c r="AV1493" s="26"/>
      <c r="AW1493" s="26"/>
      <c r="AX1493" s="23"/>
      <c r="AY1493" s="23"/>
      <c r="AZ1493" s="23"/>
      <c r="BA1493" s="23"/>
      <c r="BB1493" s="27"/>
      <c r="BC1493" s="28"/>
    </row>
    <row r="1494" spans="1:55" s="25" customFormat="1" ht="15">
      <c r="A1494" s="221"/>
      <c r="B1494" s="221"/>
      <c r="C1494" s="24"/>
      <c r="D1494" s="24"/>
      <c r="E1494" s="100"/>
      <c r="F1494" s="25" t="str">
        <f>IFERROR(VLOOKUP(E1494,Wedstrijdlocaties!B:E,4,FALSE),"")</f>
        <v/>
      </c>
      <c r="G1494" s="114"/>
      <c r="H1494" s="23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04"/>
      <c r="AA1494" s="26"/>
      <c r="AB1494" s="26"/>
      <c r="AC1494" s="26"/>
      <c r="AD1494" s="81"/>
      <c r="AE1494" s="26"/>
      <c r="AF1494" s="26"/>
      <c r="AG1494" s="26"/>
      <c r="AH1494" s="26"/>
      <c r="AI1494" s="26"/>
      <c r="AJ1494" s="26"/>
      <c r="AK1494" s="81"/>
      <c r="AL1494" s="26"/>
      <c r="AM1494" s="26"/>
      <c r="AN1494" s="26"/>
      <c r="AO1494" s="26"/>
      <c r="AP1494" s="26"/>
      <c r="AQ1494" s="81"/>
      <c r="AR1494" s="26"/>
      <c r="AS1494" s="26"/>
      <c r="AT1494" s="26"/>
      <c r="AU1494" s="26"/>
      <c r="AV1494" s="26"/>
      <c r="AW1494" s="26"/>
      <c r="AX1494" s="23"/>
      <c r="AY1494" s="23"/>
      <c r="AZ1494" s="23"/>
      <c r="BA1494" s="23"/>
      <c r="BB1494" s="27"/>
      <c r="BC1494" s="28"/>
    </row>
    <row r="1495" spans="1:55" s="25" customFormat="1" ht="15">
      <c r="A1495" s="221"/>
      <c r="B1495" s="221"/>
      <c r="C1495" s="24"/>
      <c r="D1495" s="24"/>
      <c r="E1495" s="100"/>
      <c r="F1495" s="25" t="str">
        <f>IFERROR(VLOOKUP(E1495,Wedstrijdlocaties!B:E,4,FALSE),"")</f>
        <v/>
      </c>
      <c r="G1495" s="114"/>
      <c r="H1495" s="23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04"/>
      <c r="AA1495" s="26"/>
      <c r="AB1495" s="26"/>
      <c r="AC1495" s="26"/>
      <c r="AD1495" s="81"/>
      <c r="AE1495" s="26"/>
      <c r="AF1495" s="26"/>
      <c r="AG1495" s="26"/>
      <c r="AH1495" s="26"/>
      <c r="AI1495" s="26"/>
      <c r="AJ1495" s="26"/>
      <c r="AK1495" s="81"/>
      <c r="AL1495" s="26"/>
      <c r="AM1495" s="26"/>
      <c r="AN1495" s="26"/>
      <c r="AO1495" s="26"/>
      <c r="AP1495" s="26"/>
      <c r="AQ1495" s="81"/>
      <c r="AR1495" s="26"/>
      <c r="AS1495" s="26"/>
      <c r="AT1495" s="26"/>
      <c r="AU1495" s="26"/>
      <c r="AV1495" s="26"/>
      <c r="AW1495" s="26"/>
      <c r="AX1495" s="23"/>
      <c r="AY1495" s="23"/>
      <c r="AZ1495" s="23"/>
      <c r="BA1495" s="23"/>
      <c r="BB1495" s="27"/>
      <c r="BC1495" s="28"/>
    </row>
    <row r="1496" spans="1:55" s="25" customFormat="1" ht="15">
      <c r="A1496" s="221"/>
      <c r="B1496" s="221"/>
      <c r="C1496" s="24"/>
      <c r="D1496" s="24"/>
      <c r="E1496" s="100"/>
      <c r="F1496" s="25" t="str">
        <f>IFERROR(VLOOKUP(E1496,Wedstrijdlocaties!B:E,4,FALSE),"")</f>
        <v/>
      </c>
      <c r="G1496" s="114"/>
      <c r="H1496" s="23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04"/>
      <c r="AA1496" s="26"/>
      <c r="AB1496" s="26"/>
      <c r="AC1496" s="26"/>
      <c r="AD1496" s="81"/>
      <c r="AE1496" s="26"/>
      <c r="AF1496" s="26"/>
      <c r="AG1496" s="26"/>
      <c r="AH1496" s="26"/>
      <c r="AI1496" s="26"/>
      <c r="AJ1496" s="26"/>
      <c r="AK1496" s="81"/>
      <c r="AL1496" s="26"/>
      <c r="AM1496" s="26"/>
      <c r="AN1496" s="26"/>
      <c r="AO1496" s="26"/>
      <c r="AP1496" s="26"/>
      <c r="AQ1496" s="81"/>
      <c r="AR1496" s="26"/>
      <c r="AS1496" s="26"/>
      <c r="AT1496" s="26"/>
      <c r="AU1496" s="26"/>
      <c r="AV1496" s="26"/>
      <c r="AW1496" s="26"/>
      <c r="AX1496" s="23"/>
      <c r="AY1496" s="23"/>
      <c r="AZ1496" s="23"/>
      <c r="BA1496" s="23"/>
      <c r="BB1496" s="27"/>
      <c r="BC1496" s="28"/>
    </row>
    <row r="1497" spans="1:55" s="25" customFormat="1" ht="15">
      <c r="A1497" s="221"/>
      <c r="B1497" s="221"/>
      <c r="C1497" s="24"/>
      <c r="D1497" s="24"/>
      <c r="E1497" s="100"/>
      <c r="F1497" s="25" t="str">
        <f>IFERROR(VLOOKUP(E1497,Wedstrijdlocaties!B:E,4,FALSE),"")</f>
        <v/>
      </c>
      <c r="G1497" s="114"/>
      <c r="H1497" s="23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04"/>
      <c r="AA1497" s="26"/>
      <c r="AB1497" s="26"/>
      <c r="AC1497" s="26"/>
      <c r="AD1497" s="81"/>
      <c r="AE1497" s="26"/>
      <c r="AF1497" s="26"/>
      <c r="AG1497" s="26"/>
      <c r="AH1497" s="26"/>
      <c r="AI1497" s="26"/>
      <c r="AJ1497" s="26"/>
      <c r="AK1497" s="81"/>
      <c r="AL1497" s="26"/>
      <c r="AM1497" s="26"/>
      <c r="AN1497" s="26"/>
      <c r="AO1497" s="26"/>
      <c r="AP1497" s="26"/>
      <c r="AQ1497" s="81"/>
      <c r="AR1497" s="26"/>
      <c r="AS1497" s="26"/>
      <c r="AT1497" s="26"/>
      <c r="AU1497" s="26"/>
      <c r="AV1497" s="26"/>
      <c r="AW1497" s="26"/>
      <c r="AX1497" s="23"/>
      <c r="AY1497" s="23"/>
      <c r="AZ1497" s="23"/>
      <c r="BA1497" s="23"/>
      <c r="BB1497" s="27"/>
      <c r="BC1497" s="28"/>
    </row>
    <row r="1498" spans="1:55" s="25" customFormat="1" ht="15">
      <c r="A1498" s="221"/>
      <c r="B1498" s="221"/>
      <c r="C1498" s="24"/>
      <c r="D1498" s="24"/>
      <c r="E1498" s="100"/>
      <c r="F1498" s="25" t="str">
        <f>IFERROR(VLOOKUP(E1498,Wedstrijdlocaties!B:E,4,FALSE),"")</f>
        <v/>
      </c>
      <c r="G1498" s="114"/>
      <c r="H1498" s="23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04"/>
      <c r="AA1498" s="26"/>
      <c r="AB1498" s="26"/>
      <c r="AC1498" s="26"/>
      <c r="AD1498" s="81"/>
      <c r="AE1498" s="26"/>
      <c r="AF1498" s="26"/>
      <c r="AG1498" s="26"/>
      <c r="AH1498" s="26"/>
      <c r="AI1498" s="26"/>
      <c r="AJ1498" s="26"/>
      <c r="AK1498" s="81"/>
      <c r="AL1498" s="26"/>
      <c r="AM1498" s="26"/>
      <c r="AN1498" s="26"/>
      <c r="AO1498" s="26"/>
      <c r="AP1498" s="26"/>
      <c r="AQ1498" s="81"/>
      <c r="AR1498" s="26"/>
      <c r="AS1498" s="26"/>
      <c r="AT1498" s="26"/>
      <c r="AU1498" s="26"/>
      <c r="AV1498" s="26"/>
      <c r="AW1498" s="26"/>
      <c r="AX1498" s="23"/>
      <c r="AY1498" s="23"/>
      <c r="AZ1498" s="23"/>
      <c r="BA1498" s="23"/>
      <c r="BB1498" s="27"/>
      <c r="BC1498" s="28"/>
    </row>
    <row r="1499" spans="1:55" s="25" customFormat="1" ht="15">
      <c r="A1499" s="221"/>
      <c r="B1499" s="221"/>
      <c r="C1499" s="24"/>
      <c r="D1499" s="24"/>
      <c r="E1499" s="100"/>
      <c r="F1499" s="25" t="str">
        <f>IFERROR(VLOOKUP(E1499,Wedstrijdlocaties!B:E,4,FALSE),"")</f>
        <v/>
      </c>
      <c r="G1499" s="114"/>
      <c r="H1499" s="23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04"/>
      <c r="AA1499" s="26"/>
      <c r="AB1499" s="26"/>
      <c r="AC1499" s="26"/>
      <c r="AD1499" s="81"/>
      <c r="AE1499" s="26"/>
      <c r="AF1499" s="26"/>
      <c r="AG1499" s="26"/>
      <c r="AH1499" s="26"/>
      <c r="AI1499" s="26"/>
      <c r="AJ1499" s="26"/>
      <c r="AK1499" s="81"/>
      <c r="AL1499" s="26"/>
      <c r="AM1499" s="26"/>
      <c r="AN1499" s="26"/>
      <c r="AO1499" s="26"/>
      <c r="AP1499" s="26"/>
      <c r="AQ1499" s="81"/>
      <c r="AR1499" s="26"/>
      <c r="AS1499" s="26"/>
      <c r="AT1499" s="26"/>
      <c r="AU1499" s="26"/>
      <c r="AV1499" s="26"/>
      <c r="AW1499" s="26"/>
      <c r="AX1499" s="23"/>
      <c r="AY1499" s="23"/>
      <c r="AZ1499" s="23"/>
      <c r="BA1499" s="23"/>
      <c r="BB1499" s="27"/>
      <c r="BC1499" s="28"/>
    </row>
    <row r="1500" spans="1:55" s="25" customFormat="1" ht="15">
      <c r="A1500" s="221"/>
      <c r="B1500" s="221"/>
      <c r="C1500" s="24"/>
      <c r="D1500" s="24"/>
      <c r="E1500" s="100"/>
      <c r="F1500" s="25" t="str">
        <f>IFERROR(VLOOKUP(E1500,Wedstrijdlocaties!B:E,4,FALSE),"")</f>
        <v/>
      </c>
      <c r="G1500" s="114"/>
      <c r="H1500" s="23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04"/>
      <c r="AA1500" s="26"/>
      <c r="AB1500" s="26"/>
      <c r="AC1500" s="26"/>
      <c r="AD1500" s="81"/>
      <c r="AE1500" s="26"/>
      <c r="AF1500" s="26"/>
      <c r="AG1500" s="26"/>
      <c r="AH1500" s="26"/>
      <c r="AI1500" s="26"/>
      <c r="AJ1500" s="26"/>
      <c r="AK1500" s="81"/>
      <c r="AL1500" s="26"/>
      <c r="AM1500" s="26"/>
      <c r="AN1500" s="26"/>
      <c r="AO1500" s="26"/>
      <c r="AP1500" s="26"/>
      <c r="AQ1500" s="81"/>
      <c r="AR1500" s="26"/>
      <c r="AS1500" s="26"/>
      <c r="AT1500" s="26"/>
      <c r="AU1500" s="26"/>
      <c r="AV1500" s="26"/>
      <c r="AW1500" s="26"/>
      <c r="AX1500" s="23"/>
      <c r="AY1500" s="23"/>
      <c r="AZ1500" s="23"/>
      <c r="BA1500" s="23"/>
      <c r="BB1500" s="27"/>
      <c r="BC1500" s="28"/>
    </row>
    <row r="1501" spans="1:55" s="25" customFormat="1" ht="15">
      <c r="A1501" s="221"/>
      <c r="B1501" s="221"/>
      <c r="C1501" s="24"/>
      <c r="D1501" s="24"/>
      <c r="E1501" s="100"/>
      <c r="F1501" s="25" t="str">
        <f>IFERROR(VLOOKUP(E1501,Wedstrijdlocaties!B:E,4,FALSE),"")</f>
        <v/>
      </c>
      <c r="G1501" s="114"/>
      <c r="H1501" s="23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04"/>
      <c r="AA1501" s="26"/>
      <c r="AB1501" s="26"/>
      <c r="AC1501" s="26"/>
      <c r="AD1501" s="81"/>
      <c r="AE1501" s="26"/>
      <c r="AF1501" s="26"/>
      <c r="AG1501" s="26"/>
      <c r="AH1501" s="26"/>
      <c r="AI1501" s="26"/>
      <c r="AJ1501" s="26"/>
      <c r="AK1501" s="81"/>
      <c r="AL1501" s="26"/>
      <c r="AM1501" s="26"/>
      <c r="AN1501" s="26"/>
      <c r="AO1501" s="26"/>
      <c r="AP1501" s="26"/>
      <c r="AQ1501" s="81"/>
      <c r="AR1501" s="26"/>
      <c r="AS1501" s="26"/>
      <c r="AT1501" s="26"/>
      <c r="AU1501" s="26"/>
      <c r="AV1501" s="26"/>
      <c r="AW1501" s="26"/>
      <c r="AX1501" s="23"/>
      <c r="AY1501" s="23"/>
      <c r="AZ1501" s="23"/>
      <c r="BA1501" s="23"/>
      <c r="BB1501" s="27"/>
      <c r="BC1501" s="28"/>
    </row>
    <row r="1502" spans="1:55" s="25" customFormat="1" ht="15">
      <c r="A1502" s="221"/>
      <c r="B1502" s="221"/>
      <c r="C1502" s="24"/>
      <c r="D1502" s="24"/>
      <c r="E1502" s="100"/>
      <c r="F1502" s="25" t="str">
        <f>IFERROR(VLOOKUP(E1502,Wedstrijdlocaties!B:E,4,FALSE),"")</f>
        <v/>
      </c>
      <c r="G1502" s="114"/>
      <c r="H1502" s="23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04"/>
      <c r="AA1502" s="26"/>
      <c r="AB1502" s="26"/>
      <c r="AC1502" s="26"/>
      <c r="AD1502" s="81"/>
      <c r="AE1502" s="26"/>
      <c r="AF1502" s="26"/>
      <c r="AG1502" s="26"/>
      <c r="AH1502" s="26"/>
      <c r="AI1502" s="26"/>
      <c r="AJ1502" s="26"/>
      <c r="AK1502" s="81"/>
      <c r="AL1502" s="26"/>
      <c r="AM1502" s="26"/>
      <c r="AN1502" s="26"/>
      <c r="AO1502" s="26"/>
      <c r="AP1502" s="26"/>
      <c r="AQ1502" s="81"/>
      <c r="AR1502" s="26"/>
      <c r="AS1502" s="26"/>
      <c r="AT1502" s="26"/>
      <c r="AU1502" s="26"/>
      <c r="AV1502" s="26"/>
      <c r="AW1502" s="26"/>
      <c r="AX1502" s="23"/>
      <c r="AY1502" s="23"/>
      <c r="AZ1502" s="23"/>
      <c r="BA1502" s="23"/>
      <c r="BB1502" s="27"/>
      <c r="BC1502" s="28"/>
    </row>
    <row r="1503" spans="1:55" s="25" customFormat="1" ht="15">
      <c r="A1503" s="221"/>
      <c r="B1503" s="221"/>
      <c r="C1503" s="24"/>
      <c r="D1503" s="24"/>
      <c r="E1503" s="100"/>
      <c r="F1503" s="25" t="str">
        <f>IFERROR(VLOOKUP(E1503,Wedstrijdlocaties!B:E,4,FALSE),"")</f>
        <v/>
      </c>
      <c r="G1503" s="114"/>
      <c r="H1503" s="23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04"/>
      <c r="AA1503" s="26"/>
      <c r="AB1503" s="26"/>
      <c r="AC1503" s="26"/>
      <c r="AD1503" s="81"/>
      <c r="AE1503" s="26"/>
      <c r="AF1503" s="26"/>
      <c r="AG1503" s="26"/>
      <c r="AH1503" s="26"/>
      <c r="AI1503" s="26"/>
      <c r="AJ1503" s="26"/>
      <c r="AK1503" s="81"/>
      <c r="AL1503" s="26"/>
      <c r="AM1503" s="26"/>
      <c r="AN1503" s="26"/>
      <c r="AO1503" s="26"/>
      <c r="AP1503" s="26"/>
      <c r="AQ1503" s="81"/>
      <c r="AR1503" s="26"/>
      <c r="AS1503" s="26"/>
      <c r="AT1503" s="26"/>
      <c r="AU1503" s="26"/>
      <c r="AV1503" s="26"/>
      <c r="AW1503" s="26"/>
      <c r="AX1503" s="23"/>
      <c r="AY1503" s="23"/>
      <c r="AZ1503" s="23"/>
      <c r="BA1503" s="23"/>
      <c r="BB1503" s="27"/>
      <c r="BC1503" s="28"/>
    </row>
    <row r="1504" spans="1:55" s="25" customFormat="1" ht="15">
      <c r="A1504" s="221"/>
      <c r="B1504" s="221"/>
      <c r="C1504" s="24"/>
      <c r="D1504" s="24"/>
      <c r="E1504" s="100"/>
      <c r="F1504" s="25" t="str">
        <f>IFERROR(VLOOKUP(E1504,Wedstrijdlocaties!B:E,4,FALSE),"")</f>
        <v/>
      </c>
      <c r="G1504" s="114"/>
      <c r="H1504" s="23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04"/>
      <c r="AA1504" s="26"/>
      <c r="AB1504" s="26"/>
      <c r="AC1504" s="26"/>
      <c r="AD1504" s="81"/>
      <c r="AE1504" s="26"/>
      <c r="AF1504" s="26"/>
      <c r="AG1504" s="26"/>
      <c r="AH1504" s="26"/>
      <c r="AI1504" s="26"/>
      <c r="AJ1504" s="26"/>
      <c r="AK1504" s="81"/>
      <c r="AL1504" s="26"/>
      <c r="AM1504" s="26"/>
      <c r="AN1504" s="26"/>
      <c r="AO1504" s="26"/>
      <c r="AP1504" s="26"/>
      <c r="AQ1504" s="81"/>
      <c r="AR1504" s="26"/>
      <c r="AS1504" s="26"/>
      <c r="AT1504" s="26"/>
      <c r="AU1504" s="26"/>
      <c r="AV1504" s="26"/>
      <c r="AW1504" s="26"/>
      <c r="AX1504" s="23"/>
      <c r="AY1504" s="23"/>
      <c r="AZ1504" s="23"/>
      <c r="BA1504" s="23"/>
      <c r="BB1504" s="27"/>
      <c r="BC1504" s="28"/>
    </row>
    <row r="1505" spans="1:55" s="25" customFormat="1" ht="15">
      <c r="A1505" s="221"/>
      <c r="B1505" s="221"/>
      <c r="C1505" s="24"/>
      <c r="D1505" s="24"/>
      <c r="E1505" s="100"/>
      <c r="F1505" s="25" t="str">
        <f>IFERROR(VLOOKUP(E1505,Wedstrijdlocaties!B:E,4,FALSE),"")</f>
        <v/>
      </c>
      <c r="G1505" s="114"/>
      <c r="H1505" s="23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04"/>
      <c r="AA1505" s="26"/>
      <c r="AB1505" s="26"/>
      <c r="AC1505" s="26"/>
      <c r="AD1505" s="81"/>
      <c r="AE1505" s="26"/>
      <c r="AF1505" s="26"/>
      <c r="AG1505" s="26"/>
      <c r="AH1505" s="26"/>
      <c r="AI1505" s="26"/>
      <c r="AJ1505" s="26"/>
      <c r="AK1505" s="81"/>
      <c r="AL1505" s="26"/>
      <c r="AM1505" s="26"/>
      <c r="AN1505" s="26"/>
      <c r="AO1505" s="26"/>
      <c r="AP1505" s="26"/>
      <c r="AQ1505" s="81"/>
      <c r="AR1505" s="26"/>
      <c r="AS1505" s="26"/>
      <c r="AT1505" s="26"/>
      <c r="AU1505" s="26"/>
      <c r="AV1505" s="26"/>
      <c r="AW1505" s="26"/>
      <c r="AX1505" s="23"/>
      <c r="AY1505" s="23"/>
      <c r="AZ1505" s="23"/>
      <c r="BA1505" s="23"/>
      <c r="BB1505" s="27"/>
      <c r="BC1505" s="28"/>
    </row>
    <row r="1506" spans="1:55" s="25" customFormat="1" ht="15">
      <c r="A1506" s="221"/>
      <c r="B1506" s="221"/>
      <c r="C1506" s="24"/>
      <c r="D1506" s="24"/>
      <c r="E1506" s="100"/>
      <c r="F1506" s="25" t="str">
        <f>IFERROR(VLOOKUP(E1506,Wedstrijdlocaties!B:E,4,FALSE),"")</f>
        <v/>
      </c>
      <c r="G1506" s="114"/>
      <c r="H1506" s="23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04"/>
      <c r="AA1506" s="26"/>
      <c r="AB1506" s="26"/>
      <c r="AC1506" s="26"/>
      <c r="AD1506" s="81"/>
      <c r="AE1506" s="26"/>
      <c r="AF1506" s="26"/>
      <c r="AG1506" s="26"/>
      <c r="AH1506" s="26"/>
      <c r="AI1506" s="26"/>
      <c r="AJ1506" s="26"/>
      <c r="AK1506" s="81"/>
      <c r="AL1506" s="26"/>
      <c r="AM1506" s="26"/>
      <c r="AN1506" s="26"/>
      <c r="AO1506" s="26"/>
      <c r="AP1506" s="26"/>
      <c r="AQ1506" s="81"/>
      <c r="AR1506" s="26"/>
      <c r="AS1506" s="26"/>
      <c r="AT1506" s="26"/>
      <c r="AU1506" s="26"/>
      <c r="AV1506" s="26"/>
      <c r="AW1506" s="26"/>
      <c r="AX1506" s="23"/>
      <c r="AY1506" s="23"/>
      <c r="AZ1506" s="23"/>
      <c r="BA1506" s="23"/>
      <c r="BB1506" s="27"/>
      <c r="BC1506" s="28"/>
    </row>
    <row r="1507" spans="1:55" s="25" customFormat="1" ht="15">
      <c r="A1507" s="221"/>
      <c r="B1507" s="221"/>
      <c r="C1507" s="24"/>
      <c r="D1507" s="24"/>
      <c r="E1507" s="100"/>
      <c r="F1507" s="25" t="str">
        <f>IFERROR(VLOOKUP(E1507,Wedstrijdlocaties!B:E,4,FALSE),"")</f>
        <v/>
      </c>
      <c r="G1507" s="114"/>
      <c r="H1507" s="23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04"/>
      <c r="AA1507" s="26"/>
      <c r="AB1507" s="26"/>
      <c r="AC1507" s="26"/>
      <c r="AD1507" s="81"/>
      <c r="AE1507" s="26"/>
      <c r="AF1507" s="26"/>
      <c r="AG1507" s="26"/>
      <c r="AH1507" s="26"/>
      <c r="AI1507" s="26"/>
      <c r="AJ1507" s="26"/>
      <c r="AK1507" s="81"/>
      <c r="AL1507" s="26"/>
      <c r="AM1507" s="26"/>
      <c r="AN1507" s="26"/>
      <c r="AO1507" s="26"/>
      <c r="AP1507" s="26"/>
      <c r="AQ1507" s="81"/>
      <c r="AR1507" s="26"/>
      <c r="AS1507" s="26"/>
      <c r="AT1507" s="26"/>
      <c r="AU1507" s="26"/>
      <c r="AV1507" s="26"/>
      <c r="AW1507" s="26"/>
      <c r="AX1507" s="23"/>
      <c r="AY1507" s="23"/>
      <c r="AZ1507" s="23"/>
      <c r="BA1507" s="23"/>
      <c r="BB1507" s="27"/>
      <c r="BC1507" s="28"/>
    </row>
    <row r="1508" spans="1:55" s="25" customFormat="1" ht="15">
      <c r="A1508" s="221"/>
      <c r="B1508" s="221"/>
      <c r="C1508" s="24"/>
      <c r="D1508" s="24"/>
      <c r="E1508" s="100"/>
      <c r="F1508" s="25" t="str">
        <f>IFERROR(VLOOKUP(E1508,Wedstrijdlocaties!B:E,4,FALSE),"")</f>
        <v/>
      </c>
      <c r="G1508" s="114"/>
      <c r="H1508" s="23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04"/>
      <c r="AA1508" s="26"/>
      <c r="AB1508" s="26"/>
      <c r="AC1508" s="26"/>
      <c r="AD1508" s="81"/>
      <c r="AE1508" s="26"/>
      <c r="AF1508" s="26"/>
      <c r="AG1508" s="26"/>
      <c r="AH1508" s="26"/>
      <c r="AI1508" s="26"/>
      <c r="AJ1508" s="26"/>
      <c r="AK1508" s="81"/>
      <c r="AL1508" s="26"/>
      <c r="AM1508" s="26"/>
      <c r="AN1508" s="26"/>
      <c r="AO1508" s="26"/>
      <c r="AP1508" s="26"/>
      <c r="AQ1508" s="81"/>
      <c r="AR1508" s="26"/>
      <c r="AS1508" s="26"/>
      <c r="AT1508" s="26"/>
      <c r="AU1508" s="26"/>
      <c r="AV1508" s="26"/>
      <c r="AW1508" s="26"/>
      <c r="AX1508" s="23"/>
      <c r="AY1508" s="23"/>
      <c r="AZ1508" s="23"/>
      <c r="BA1508" s="23"/>
      <c r="BB1508" s="27"/>
      <c r="BC1508" s="28"/>
    </row>
    <row r="1509" spans="1:55" s="25" customFormat="1" ht="15">
      <c r="A1509" s="221"/>
      <c r="B1509" s="221"/>
      <c r="C1509" s="24"/>
      <c r="D1509" s="24"/>
      <c r="E1509" s="100"/>
      <c r="F1509" s="25" t="str">
        <f>IFERROR(VLOOKUP(E1509,Wedstrijdlocaties!B:E,4,FALSE),"")</f>
        <v/>
      </c>
      <c r="G1509" s="114"/>
      <c r="H1509" s="23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04"/>
      <c r="AA1509" s="26"/>
      <c r="AB1509" s="26"/>
      <c r="AC1509" s="26"/>
      <c r="AD1509" s="81"/>
      <c r="AE1509" s="26"/>
      <c r="AF1509" s="26"/>
      <c r="AG1509" s="26"/>
      <c r="AH1509" s="26"/>
      <c r="AI1509" s="26"/>
      <c r="AJ1509" s="26"/>
      <c r="AK1509" s="81"/>
      <c r="AL1509" s="26"/>
      <c r="AM1509" s="26"/>
      <c r="AN1509" s="26"/>
      <c r="AO1509" s="26"/>
      <c r="AP1509" s="26"/>
      <c r="AQ1509" s="81"/>
      <c r="AR1509" s="26"/>
      <c r="AS1509" s="26"/>
      <c r="AT1509" s="26"/>
      <c r="AU1509" s="26"/>
      <c r="AV1509" s="26"/>
      <c r="AW1509" s="26"/>
      <c r="AX1509" s="23"/>
      <c r="AY1509" s="23"/>
      <c r="AZ1509" s="23"/>
      <c r="BA1509" s="23"/>
      <c r="BB1509" s="27"/>
      <c r="BC1509" s="28"/>
    </row>
    <row r="1510" spans="1:55" s="25" customFormat="1" ht="15">
      <c r="A1510" s="221"/>
      <c r="B1510" s="221"/>
      <c r="C1510" s="24"/>
      <c r="D1510" s="24"/>
      <c r="E1510" s="100"/>
      <c r="F1510" s="25" t="str">
        <f>IFERROR(VLOOKUP(E1510,Wedstrijdlocaties!B:E,4,FALSE),"")</f>
        <v/>
      </c>
      <c r="G1510" s="114"/>
      <c r="H1510" s="23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04"/>
      <c r="AA1510" s="26"/>
      <c r="AB1510" s="26"/>
      <c r="AC1510" s="26"/>
      <c r="AD1510" s="81"/>
      <c r="AE1510" s="26"/>
      <c r="AF1510" s="26"/>
      <c r="AG1510" s="26"/>
      <c r="AH1510" s="26"/>
      <c r="AI1510" s="26"/>
      <c r="AJ1510" s="26"/>
      <c r="AK1510" s="81"/>
      <c r="AL1510" s="26"/>
      <c r="AM1510" s="26"/>
      <c r="AN1510" s="26"/>
      <c r="AO1510" s="26"/>
      <c r="AP1510" s="26"/>
      <c r="AQ1510" s="81"/>
      <c r="AR1510" s="26"/>
      <c r="AS1510" s="26"/>
      <c r="AT1510" s="26"/>
      <c r="AU1510" s="26"/>
      <c r="AV1510" s="26"/>
      <c r="AW1510" s="26"/>
      <c r="AX1510" s="23"/>
      <c r="AY1510" s="23"/>
      <c r="AZ1510" s="23"/>
      <c r="BA1510" s="23"/>
      <c r="BB1510" s="27"/>
      <c r="BC1510" s="28"/>
    </row>
    <row r="1511" spans="1:55" s="25" customFormat="1" ht="15">
      <c r="A1511" s="221"/>
      <c r="B1511" s="221"/>
      <c r="C1511" s="24"/>
      <c r="D1511" s="24"/>
      <c r="E1511" s="100"/>
      <c r="F1511" s="25" t="str">
        <f>IFERROR(VLOOKUP(E1511,Wedstrijdlocaties!B:E,4,FALSE),"")</f>
        <v/>
      </c>
      <c r="G1511" s="114"/>
      <c r="H1511" s="23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04"/>
      <c r="AA1511" s="26"/>
      <c r="AB1511" s="26"/>
      <c r="AC1511" s="26"/>
      <c r="AD1511" s="81"/>
      <c r="AE1511" s="26"/>
      <c r="AF1511" s="26"/>
      <c r="AG1511" s="26"/>
      <c r="AH1511" s="26"/>
      <c r="AI1511" s="26"/>
      <c r="AJ1511" s="26"/>
      <c r="AK1511" s="81"/>
      <c r="AL1511" s="26"/>
      <c r="AM1511" s="26"/>
      <c r="AN1511" s="26"/>
      <c r="AO1511" s="26"/>
      <c r="AP1511" s="26"/>
      <c r="AQ1511" s="81"/>
      <c r="AR1511" s="26"/>
      <c r="AS1511" s="26"/>
      <c r="AT1511" s="26"/>
      <c r="AU1511" s="26"/>
      <c r="AV1511" s="26"/>
      <c r="AW1511" s="26"/>
      <c r="AX1511" s="23"/>
      <c r="AY1511" s="23"/>
      <c r="AZ1511" s="23"/>
      <c r="BA1511" s="23"/>
      <c r="BB1511" s="27"/>
      <c r="BC1511" s="28"/>
    </row>
    <row r="1512" spans="1:55" s="25" customFormat="1" ht="15">
      <c r="A1512" s="221"/>
      <c r="B1512" s="221"/>
      <c r="C1512" s="24"/>
      <c r="D1512" s="24"/>
      <c r="E1512" s="100"/>
      <c r="F1512" s="25" t="str">
        <f>IFERROR(VLOOKUP(E1512,Wedstrijdlocaties!B:E,4,FALSE),"")</f>
        <v/>
      </c>
      <c r="G1512" s="114"/>
      <c r="H1512" s="23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04"/>
      <c r="AA1512" s="26"/>
      <c r="AB1512" s="26"/>
      <c r="AC1512" s="26"/>
      <c r="AD1512" s="81"/>
      <c r="AE1512" s="26"/>
      <c r="AF1512" s="26"/>
      <c r="AG1512" s="26"/>
      <c r="AH1512" s="26"/>
      <c r="AI1512" s="26"/>
      <c r="AJ1512" s="26"/>
      <c r="AK1512" s="81"/>
      <c r="AL1512" s="26"/>
      <c r="AM1512" s="26"/>
      <c r="AN1512" s="26"/>
      <c r="AO1512" s="26"/>
      <c r="AP1512" s="26"/>
      <c r="AQ1512" s="81"/>
      <c r="AR1512" s="26"/>
      <c r="AS1512" s="26"/>
      <c r="AT1512" s="26"/>
      <c r="AU1512" s="26"/>
      <c r="AV1512" s="26"/>
      <c r="AW1512" s="26"/>
      <c r="AX1512" s="23"/>
      <c r="AY1512" s="23"/>
      <c r="AZ1512" s="23"/>
      <c r="BA1512" s="23"/>
      <c r="BB1512" s="27"/>
      <c r="BC1512" s="28"/>
    </row>
    <row r="1513" spans="1:55" s="25" customFormat="1" ht="15">
      <c r="A1513" s="221"/>
      <c r="B1513" s="221"/>
      <c r="C1513" s="24"/>
      <c r="D1513" s="24"/>
      <c r="E1513" s="100"/>
      <c r="F1513" s="25" t="str">
        <f>IFERROR(VLOOKUP(E1513,Wedstrijdlocaties!B:E,4,FALSE),"")</f>
        <v/>
      </c>
      <c r="G1513" s="114"/>
      <c r="H1513" s="23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04"/>
      <c r="AA1513" s="26"/>
      <c r="AB1513" s="26"/>
      <c r="AC1513" s="26"/>
      <c r="AD1513" s="81"/>
      <c r="AE1513" s="26"/>
      <c r="AF1513" s="26"/>
      <c r="AG1513" s="26"/>
      <c r="AH1513" s="26"/>
      <c r="AI1513" s="26"/>
      <c r="AJ1513" s="26"/>
      <c r="AK1513" s="81"/>
      <c r="AL1513" s="26"/>
      <c r="AM1513" s="26"/>
      <c r="AN1513" s="26"/>
      <c r="AO1513" s="26"/>
      <c r="AP1513" s="26"/>
      <c r="AQ1513" s="81"/>
      <c r="AR1513" s="26"/>
      <c r="AS1513" s="26"/>
      <c r="AT1513" s="26"/>
      <c r="AU1513" s="26"/>
      <c r="AV1513" s="26"/>
      <c r="AW1513" s="26"/>
      <c r="AX1513" s="23"/>
      <c r="AY1513" s="23"/>
      <c r="AZ1513" s="23"/>
      <c r="BA1513" s="23"/>
      <c r="BB1513" s="27"/>
      <c r="BC1513" s="28"/>
    </row>
    <row r="1514" spans="1:55" s="25" customFormat="1" ht="15">
      <c r="A1514" s="221"/>
      <c r="B1514" s="221"/>
      <c r="C1514" s="24"/>
      <c r="D1514" s="24"/>
      <c r="E1514" s="100"/>
      <c r="F1514" s="25" t="str">
        <f>IFERROR(VLOOKUP(E1514,Wedstrijdlocaties!B:E,4,FALSE),"")</f>
        <v/>
      </c>
      <c r="G1514" s="114"/>
      <c r="H1514" s="23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04"/>
      <c r="AA1514" s="26"/>
      <c r="AB1514" s="26"/>
      <c r="AC1514" s="26"/>
      <c r="AD1514" s="81"/>
      <c r="AE1514" s="26"/>
      <c r="AF1514" s="26"/>
      <c r="AG1514" s="26"/>
      <c r="AH1514" s="26"/>
      <c r="AI1514" s="26"/>
      <c r="AJ1514" s="26"/>
      <c r="AK1514" s="81"/>
      <c r="AL1514" s="26"/>
      <c r="AM1514" s="26"/>
      <c r="AN1514" s="26"/>
      <c r="AO1514" s="26"/>
      <c r="AP1514" s="26"/>
      <c r="AQ1514" s="81"/>
      <c r="AR1514" s="26"/>
      <c r="AS1514" s="26"/>
      <c r="AT1514" s="26"/>
      <c r="AU1514" s="26"/>
      <c r="AV1514" s="26"/>
      <c r="AW1514" s="26"/>
      <c r="AX1514" s="23"/>
      <c r="AY1514" s="23"/>
      <c r="AZ1514" s="23"/>
      <c r="BA1514" s="23"/>
      <c r="BB1514" s="27"/>
      <c r="BC1514" s="28"/>
    </row>
    <row r="1515" spans="1:55" s="25" customFormat="1" ht="15">
      <c r="A1515" s="221"/>
      <c r="B1515" s="221"/>
      <c r="C1515" s="24"/>
      <c r="D1515" s="24"/>
      <c r="E1515" s="100"/>
      <c r="F1515" s="25" t="str">
        <f>IFERROR(VLOOKUP(E1515,Wedstrijdlocaties!B:E,4,FALSE),"")</f>
        <v/>
      </c>
      <c r="G1515" s="114"/>
      <c r="H1515" s="23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04"/>
      <c r="AA1515" s="26"/>
      <c r="AB1515" s="26"/>
      <c r="AC1515" s="26"/>
      <c r="AD1515" s="81"/>
      <c r="AE1515" s="26"/>
      <c r="AF1515" s="26"/>
      <c r="AG1515" s="26"/>
      <c r="AH1515" s="26"/>
      <c r="AI1515" s="26"/>
      <c r="AJ1515" s="26"/>
      <c r="AK1515" s="81"/>
      <c r="AL1515" s="26"/>
      <c r="AM1515" s="26"/>
      <c r="AN1515" s="26"/>
      <c r="AO1515" s="26"/>
      <c r="AP1515" s="26"/>
      <c r="AQ1515" s="81"/>
      <c r="AR1515" s="26"/>
      <c r="AS1515" s="26"/>
      <c r="AT1515" s="26"/>
      <c r="AU1515" s="26"/>
      <c r="AV1515" s="26"/>
      <c r="AW1515" s="26"/>
      <c r="AX1515" s="23"/>
      <c r="AY1515" s="23"/>
      <c r="AZ1515" s="23"/>
      <c r="BA1515" s="23"/>
      <c r="BB1515" s="27"/>
      <c r="BC1515" s="28"/>
    </row>
    <row r="1516" spans="1:55" s="25" customFormat="1" ht="15">
      <c r="A1516" s="221"/>
      <c r="B1516" s="221"/>
      <c r="C1516" s="24"/>
      <c r="D1516" s="24"/>
      <c r="E1516" s="100"/>
      <c r="F1516" s="25" t="str">
        <f>IFERROR(VLOOKUP(E1516,Wedstrijdlocaties!B:E,4,FALSE),"")</f>
        <v/>
      </c>
      <c r="G1516" s="114"/>
      <c r="H1516" s="23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04"/>
      <c r="AA1516" s="26"/>
      <c r="AB1516" s="26"/>
      <c r="AC1516" s="26"/>
      <c r="AD1516" s="81"/>
      <c r="AE1516" s="26"/>
      <c r="AF1516" s="26"/>
      <c r="AG1516" s="26"/>
      <c r="AH1516" s="26"/>
      <c r="AI1516" s="26"/>
      <c r="AJ1516" s="26"/>
      <c r="AK1516" s="81"/>
      <c r="AL1516" s="26"/>
      <c r="AM1516" s="26"/>
      <c r="AN1516" s="26"/>
      <c r="AO1516" s="26"/>
      <c r="AP1516" s="26"/>
      <c r="AQ1516" s="81"/>
      <c r="AR1516" s="26"/>
      <c r="AS1516" s="26"/>
      <c r="AT1516" s="26"/>
      <c r="AU1516" s="26"/>
      <c r="AV1516" s="26"/>
      <c r="AW1516" s="26"/>
      <c r="AX1516" s="23"/>
      <c r="AY1516" s="23"/>
      <c r="AZ1516" s="23"/>
      <c r="BA1516" s="23"/>
      <c r="BB1516" s="27"/>
      <c r="BC1516" s="28"/>
    </row>
    <row r="1517" spans="1:55" s="25" customFormat="1" ht="15">
      <c r="A1517" s="221"/>
      <c r="B1517" s="221"/>
      <c r="C1517" s="24"/>
      <c r="D1517" s="24"/>
      <c r="E1517" s="100"/>
      <c r="F1517" s="25" t="str">
        <f>IFERROR(VLOOKUP(E1517,Wedstrijdlocaties!B:E,4,FALSE),"")</f>
        <v/>
      </c>
      <c r="G1517" s="114"/>
      <c r="H1517" s="23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04"/>
      <c r="AA1517" s="26"/>
      <c r="AB1517" s="26"/>
      <c r="AC1517" s="26"/>
      <c r="AD1517" s="81"/>
      <c r="AE1517" s="26"/>
      <c r="AF1517" s="26"/>
      <c r="AG1517" s="26"/>
      <c r="AH1517" s="26"/>
      <c r="AI1517" s="26"/>
      <c r="AJ1517" s="26"/>
      <c r="AK1517" s="81"/>
      <c r="AL1517" s="26"/>
      <c r="AM1517" s="26"/>
      <c r="AN1517" s="26"/>
      <c r="AO1517" s="26"/>
      <c r="AP1517" s="26"/>
      <c r="AQ1517" s="81"/>
      <c r="AR1517" s="26"/>
      <c r="AS1517" s="26"/>
      <c r="AT1517" s="26"/>
      <c r="AU1517" s="26"/>
      <c r="AV1517" s="26"/>
      <c r="AW1517" s="26"/>
      <c r="AX1517" s="23"/>
      <c r="AY1517" s="23"/>
      <c r="AZ1517" s="23"/>
      <c r="BA1517" s="23"/>
      <c r="BB1517" s="27"/>
      <c r="BC1517" s="28"/>
    </row>
    <row r="1518" spans="1:55" s="25" customFormat="1" ht="15">
      <c r="A1518" s="221"/>
      <c r="B1518" s="221"/>
      <c r="C1518" s="24"/>
      <c r="D1518" s="24"/>
      <c r="E1518" s="100"/>
      <c r="F1518" s="25" t="str">
        <f>IFERROR(VLOOKUP(E1518,Wedstrijdlocaties!B:E,4,FALSE),"")</f>
        <v/>
      </c>
      <c r="G1518" s="114"/>
      <c r="H1518" s="23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04"/>
      <c r="AA1518" s="26"/>
      <c r="AB1518" s="26"/>
      <c r="AC1518" s="26"/>
      <c r="AD1518" s="81"/>
      <c r="AE1518" s="26"/>
      <c r="AF1518" s="26"/>
      <c r="AG1518" s="26"/>
      <c r="AH1518" s="26"/>
      <c r="AI1518" s="26"/>
      <c r="AJ1518" s="26"/>
      <c r="AK1518" s="81"/>
      <c r="AL1518" s="26"/>
      <c r="AM1518" s="26"/>
      <c r="AN1518" s="26"/>
      <c r="AO1518" s="26"/>
      <c r="AP1518" s="26"/>
      <c r="AQ1518" s="81"/>
      <c r="AR1518" s="26"/>
      <c r="AS1518" s="26"/>
      <c r="AT1518" s="26"/>
      <c r="AU1518" s="26"/>
      <c r="AV1518" s="26"/>
      <c r="AW1518" s="26"/>
      <c r="AX1518" s="23"/>
      <c r="AY1518" s="23"/>
      <c r="AZ1518" s="23"/>
      <c r="BA1518" s="23"/>
      <c r="BB1518" s="27"/>
      <c r="BC1518" s="28"/>
    </row>
    <row r="1519" spans="1:55" s="25" customFormat="1" ht="15">
      <c r="A1519" s="221"/>
      <c r="B1519" s="221"/>
      <c r="C1519" s="24"/>
      <c r="D1519" s="24"/>
      <c r="E1519" s="100"/>
      <c r="F1519" s="25" t="str">
        <f>IFERROR(VLOOKUP(E1519,Wedstrijdlocaties!B:E,4,FALSE),"")</f>
        <v/>
      </c>
      <c r="G1519" s="114"/>
      <c r="H1519" s="23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04"/>
      <c r="AA1519" s="26"/>
      <c r="AB1519" s="26"/>
      <c r="AC1519" s="26"/>
      <c r="AD1519" s="81"/>
      <c r="AE1519" s="26"/>
      <c r="AF1519" s="26"/>
      <c r="AG1519" s="26"/>
      <c r="AH1519" s="26"/>
      <c r="AI1519" s="26"/>
      <c r="AJ1519" s="26"/>
      <c r="AK1519" s="81"/>
      <c r="AL1519" s="26"/>
      <c r="AM1519" s="26"/>
      <c r="AN1519" s="26"/>
      <c r="AO1519" s="26"/>
      <c r="AP1519" s="26"/>
      <c r="AQ1519" s="81"/>
      <c r="AR1519" s="26"/>
      <c r="AS1519" s="26"/>
      <c r="AT1519" s="26"/>
      <c r="AU1519" s="26"/>
      <c r="AV1519" s="26"/>
      <c r="AW1519" s="26"/>
      <c r="AX1519" s="23"/>
      <c r="AY1519" s="23"/>
      <c r="AZ1519" s="23"/>
      <c r="BA1519" s="23"/>
      <c r="BB1519" s="27"/>
      <c r="BC1519" s="28"/>
    </row>
    <row r="1520" spans="1:55" s="25" customFormat="1" ht="15">
      <c r="A1520" s="221"/>
      <c r="B1520" s="221"/>
      <c r="C1520" s="24"/>
      <c r="D1520" s="24"/>
      <c r="E1520" s="100"/>
      <c r="F1520" s="25" t="str">
        <f>IFERROR(VLOOKUP(E1520,Wedstrijdlocaties!B:E,4,FALSE),"")</f>
        <v/>
      </c>
      <c r="G1520" s="114"/>
      <c r="H1520" s="23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04"/>
      <c r="AA1520" s="26"/>
      <c r="AB1520" s="26"/>
      <c r="AC1520" s="26"/>
      <c r="AD1520" s="81"/>
      <c r="AE1520" s="26"/>
      <c r="AF1520" s="26"/>
      <c r="AG1520" s="26"/>
      <c r="AH1520" s="26"/>
      <c r="AI1520" s="26"/>
      <c r="AJ1520" s="26"/>
      <c r="AK1520" s="81"/>
      <c r="AL1520" s="26"/>
      <c r="AM1520" s="26"/>
      <c r="AN1520" s="26"/>
      <c r="AO1520" s="26"/>
      <c r="AP1520" s="26"/>
      <c r="AQ1520" s="81"/>
      <c r="AR1520" s="26"/>
      <c r="AS1520" s="26"/>
      <c r="AT1520" s="26"/>
      <c r="AU1520" s="26"/>
      <c r="AV1520" s="26"/>
      <c r="AW1520" s="26"/>
      <c r="AX1520" s="23"/>
      <c r="AY1520" s="23"/>
      <c r="AZ1520" s="23"/>
      <c r="BA1520" s="23"/>
      <c r="BB1520" s="27"/>
      <c r="BC1520" s="28"/>
    </row>
    <row r="1521" spans="1:55" s="25" customFormat="1" ht="15">
      <c r="A1521" s="221"/>
      <c r="B1521" s="221"/>
      <c r="C1521" s="24"/>
      <c r="D1521" s="24"/>
      <c r="E1521" s="100"/>
      <c r="F1521" s="25" t="str">
        <f>IFERROR(VLOOKUP(E1521,Wedstrijdlocaties!B:E,4,FALSE),"")</f>
        <v/>
      </c>
      <c r="G1521" s="114"/>
      <c r="H1521" s="23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04"/>
      <c r="AA1521" s="26"/>
      <c r="AB1521" s="26"/>
      <c r="AC1521" s="26"/>
      <c r="AD1521" s="81"/>
      <c r="AE1521" s="26"/>
      <c r="AF1521" s="26"/>
      <c r="AG1521" s="26"/>
      <c r="AH1521" s="26"/>
      <c r="AI1521" s="26"/>
      <c r="AJ1521" s="26"/>
      <c r="AK1521" s="81"/>
      <c r="AL1521" s="26"/>
      <c r="AM1521" s="26"/>
      <c r="AN1521" s="26"/>
      <c r="AO1521" s="26"/>
      <c r="AP1521" s="26"/>
      <c r="AQ1521" s="81"/>
      <c r="AR1521" s="26"/>
      <c r="AS1521" s="26"/>
      <c r="AT1521" s="26"/>
      <c r="AU1521" s="26"/>
      <c r="AV1521" s="26"/>
      <c r="AW1521" s="26"/>
      <c r="AX1521" s="23"/>
      <c r="AY1521" s="23"/>
      <c r="AZ1521" s="23"/>
      <c r="BA1521" s="23"/>
      <c r="BB1521" s="27"/>
      <c r="BC1521" s="28"/>
    </row>
    <row r="1522" spans="1:55" s="25" customFormat="1" ht="15">
      <c r="A1522" s="221"/>
      <c r="B1522" s="221"/>
      <c r="C1522" s="24"/>
      <c r="D1522" s="24"/>
      <c r="E1522" s="100"/>
      <c r="F1522" s="25" t="str">
        <f>IFERROR(VLOOKUP(E1522,Wedstrijdlocaties!B:E,4,FALSE),"")</f>
        <v/>
      </c>
      <c r="G1522" s="114"/>
      <c r="H1522" s="23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04"/>
      <c r="AA1522" s="26"/>
      <c r="AB1522" s="26"/>
      <c r="AC1522" s="26"/>
      <c r="AD1522" s="81"/>
      <c r="AE1522" s="26"/>
      <c r="AF1522" s="26"/>
      <c r="AG1522" s="26"/>
      <c r="AH1522" s="26"/>
      <c r="AI1522" s="26"/>
      <c r="AJ1522" s="26"/>
      <c r="AK1522" s="81"/>
      <c r="AL1522" s="26"/>
      <c r="AM1522" s="26"/>
      <c r="AN1522" s="26"/>
      <c r="AO1522" s="26"/>
      <c r="AP1522" s="26"/>
      <c r="AQ1522" s="81"/>
      <c r="AR1522" s="26"/>
      <c r="AS1522" s="26"/>
      <c r="AT1522" s="26"/>
      <c r="AU1522" s="26"/>
      <c r="AV1522" s="26"/>
      <c r="AW1522" s="26"/>
      <c r="AX1522" s="23"/>
      <c r="AY1522" s="23"/>
      <c r="AZ1522" s="23"/>
      <c r="BA1522" s="23"/>
      <c r="BB1522" s="27"/>
      <c r="BC1522" s="28"/>
    </row>
    <row r="1523" spans="1:55" s="25" customFormat="1" ht="15">
      <c r="A1523" s="221"/>
      <c r="B1523" s="221"/>
      <c r="C1523" s="24"/>
      <c r="D1523" s="24"/>
      <c r="E1523" s="100"/>
      <c r="F1523" s="25" t="str">
        <f>IFERROR(VLOOKUP(E1523,Wedstrijdlocaties!B:E,4,FALSE),"")</f>
        <v/>
      </c>
      <c r="G1523" s="114"/>
      <c r="H1523" s="23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04"/>
      <c r="AA1523" s="26"/>
      <c r="AB1523" s="26"/>
      <c r="AC1523" s="26"/>
      <c r="AD1523" s="81"/>
      <c r="AE1523" s="26"/>
      <c r="AF1523" s="26"/>
      <c r="AG1523" s="26"/>
      <c r="AH1523" s="26"/>
      <c r="AI1523" s="26"/>
      <c r="AJ1523" s="26"/>
      <c r="AK1523" s="81"/>
      <c r="AL1523" s="26"/>
      <c r="AM1523" s="26"/>
      <c r="AN1523" s="26"/>
      <c r="AO1523" s="26"/>
      <c r="AP1523" s="26"/>
      <c r="AQ1523" s="81"/>
      <c r="AR1523" s="26"/>
      <c r="AS1523" s="26"/>
      <c r="AT1523" s="26"/>
      <c r="AU1523" s="26"/>
      <c r="AV1523" s="26"/>
      <c r="AW1523" s="26"/>
      <c r="AX1523" s="23"/>
      <c r="AY1523" s="23"/>
      <c r="AZ1523" s="23"/>
      <c r="BA1523" s="23"/>
      <c r="BB1523" s="27"/>
      <c r="BC1523" s="28"/>
    </row>
    <row r="1524" spans="1:55" s="25" customFormat="1" ht="15">
      <c r="A1524" s="221"/>
      <c r="B1524" s="221"/>
      <c r="C1524" s="24"/>
      <c r="D1524" s="24"/>
      <c r="E1524" s="100"/>
      <c r="F1524" s="25" t="str">
        <f>IFERROR(VLOOKUP(E1524,Wedstrijdlocaties!B:E,4,FALSE),"")</f>
        <v/>
      </c>
      <c r="G1524" s="114"/>
      <c r="H1524" s="23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04"/>
      <c r="AA1524" s="26"/>
      <c r="AB1524" s="26"/>
      <c r="AC1524" s="26"/>
      <c r="AD1524" s="81"/>
      <c r="AE1524" s="26"/>
      <c r="AF1524" s="26"/>
      <c r="AG1524" s="26"/>
      <c r="AH1524" s="26"/>
      <c r="AI1524" s="26"/>
      <c r="AJ1524" s="26"/>
      <c r="AK1524" s="81"/>
      <c r="AL1524" s="26"/>
      <c r="AM1524" s="26"/>
      <c r="AN1524" s="26"/>
      <c r="AO1524" s="26"/>
      <c r="AP1524" s="26"/>
      <c r="AQ1524" s="81"/>
      <c r="AR1524" s="26"/>
      <c r="AS1524" s="26"/>
      <c r="AT1524" s="26"/>
      <c r="AU1524" s="26"/>
      <c r="AV1524" s="26"/>
      <c r="AW1524" s="26"/>
      <c r="AX1524" s="23"/>
      <c r="AY1524" s="23"/>
      <c r="AZ1524" s="23"/>
      <c r="BA1524" s="23"/>
      <c r="BB1524" s="27"/>
      <c r="BC1524" s="28"/>
    </row>
    <row r="1525" spans="1:55" s="25" customFormat="1" ht="15">
      <c r="A1525" s="221"/>
      <c r="B1525" s="221"/>
      <c r="C1525" s="24"/>
      <c r="D1525" s="24"/>
      <c r="E1525" s="100"/>
      <c r="F1525" s="25" t="str">
        <f>IFERROR(VLOOKUP(E1525,Wedstrijdlocaties!B:E,4,FALSE),"")</f>
        <v/>
      </c>
      <c r="G1525" s="114"/>
      <c r="H1525" s="23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04"/>
      <c r="AA1525" s="26"/>
      <c r="AB1525" s="26"/>
      <c r="AC1525" s="26"/>
      <c r="AD1525" s="81"/>
      <c r="AE1525" s="26"/>
      <c r="AF1525" s="26"/>
      <c r="AG1525" s="26"/>
      <c r="AH1525" s="26"/>
      <c r="AI1525" s="26"/>
      <c r="AJ1525" s="26"/>
      <c r="AK1525" s="81"/>
      <c r="AL1525" s="26"/>
      <c r="AM1525" s="26"/>
      <c r="AN1525" s="26"/>
      <c r="AO1525" s="26"/>
      <c r="AP1525" s="26"/>
      <c r="AQ1525" s="81"/>
      <c r="AR1525" s="26"/>
      <c r="AS1525" s="26"/>
      <c r="AT1525" s="26"/>
      <c r="AU1525" s="26"/>
      <c r="AV1525" s="26"/>
      <c r="AW1525" s="26"/>
      <c r="AX1525" s="23"/>
      <c r="AY1525" s="23"/>
      <c r="AZ1525" s="23"/>
      <c r="BA1525" s="23"/>
      <c r="BB1525" s="27"/>
      <c r="BC1525" s="28"/>
    </row>
    <row r="1526" spans="1:55" s="25" customFormat="1" ht="15">
      <c r="A1526" s="221"/>
      <c r="B1526" s="221"/>
      <c r="C1526" s="24"/>
      <c r="D1526" s="24"/>
      <c r="E1526" s="100"/>
      <c r="F1526" s="25" t="str">
        <f>IFERROR(VLOOKUP(E1526,Wedstrijdlocaties!B:E,4,FALSE),"")</f>
        <v/>
      </c>
      <c r="G1526" s="114"/>
      <c r="H1526" s="23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04"/>
      <c r="AA1526" s="26"/>
      <c r="AB1526" s="26"/>
      <c r="AC1526" s="26"/>
      <c r="AD1526" s="81"/>
      <c r="AE1526" s="26"/>
      <c r="AF1526" s="26"/>
      <c r="AG1526" s="26"/>
      <c r="AH1526" s="26"/>
      <c r="AI1526" s="26"/>
      <c r="AJ1526" s="26"/>
      <c r="AK1526" s="81"/>
      <c r="AL1526" s="26"/>
      <c r="AM1526" s="26"/>
      <c r="AN1526" s="26"/>
      <c r="AO1526" s="26"/>
      <c r="AP1526" s="26"/>
      <c r="AQ1526" s="81"/>
      <c r="AR1526" s="26"/>
      <c r="AS1526" s="26"/>
      <c r="AT1526" s="26"/>
      <c r="AU1526" s="26"/>
      <c r="AV1526" s="26"/>
      <c r="AW1526" s="26"/>
      <c r="AX1526" s="23"/>
      <c r="AY1526" s="23"/>
      <c r="AZ1526" s="23"/>
      <c r="BA1526" s="23"/>
      <c r="BB1526" s="27"/>
      <c r="BC1526" s="28"/>
    </row>
    <row r="1527" spans="1:55" s="25" customFormat="1" ht="15">
      <c r="A1527" s="221"/>
      <c r="B1527" s="221"/>
      <c r="C1527" s="24"/>
      <c r="D1527" s="24"/>
      <c r="E1527" s="100"/>
      <c r="F1527" s="25" t="str">
        <f>IFERROR(VLOOKUP(E1527,Wedstrijdlocaties!B:E,4,FALSE),"")</f>
        <v/>
      </c>
      <c r="G1527" s="114"/>
      <c r="H1527" s="23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04"/>
      <c r="AA1527" s="26"/>
      <c r="AB1527" s="26"/>
      <c r="AC1527" s="26"/>
      <c r="AD1527" s="81"/>
      <c r="AE1527" s="26"/>
      <c r="AF1527" s="26"/>
      <c r="AG1527" s="26"/>
      <c r="AH1527" s="26"/>
      <c r="AI1527" s="26"/>
      <c r="AJ1527" s="26"/>
      <c r="AK1527" s="81"/>
      <c r="AL1527" s="26"/>
      <c r="AM1527" s="26"/>
      <c r="AN1527" s="26"/>
      <c r="AO1527" s="26"/>
      <c r="AP1527" s="26"/>
      <c r="AQ1527" s="81"/>
      <c r="AR1527" s="26"/>
      <c r="AS1527" s="26"/>
      <c r="AT1527" s="26"/>
      <c r="AU1527" s="26"/>
      <c r="AV1527" s="26"/>
      <c r="AW1527" s="26"/>
      <c r="AX1527" s="23"/>
      <c r="AY1527" s="23"/>
      <c r="AZ1527" s="23"/>
      <c r="BA1527" s="23"/>
      <c r="BB1527" s="27"/>
      <c r="BC1527" s="28"/>
    </row>
    <row r="1528" spans="1:55" s="25" customFormat="1" ht="15">
      <c r="A1528" s="221"/>
      <c r="B1528" s="221"/>
      <c r="C1528" s="24"/>
      <c r="D1528" s="24"/>
      <c r="E1528" s="100"/>
      <c r="F1528" s="25" t="str">
        <f>IFERROR(VLOOKUP(E1528,Wedstrijdlocaties!B:E,4,FALSE),"")</f>
        <v/>
      </c>
      <c r="G1528" s="114"/>
      <c r="H1528" s="23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04"/>
      <c r="AA1528" s="26"/>
      <c r="AB1528" s="26"/>
      <c r="AC1528" s="26"/>
      <c r="AD1528" s="81"/>
      <c r="AE1528" s="26"/>
      <c r="AF1528" s="26"/>
      <c r="AG1528" s="26"/>
      <c r="AH1528" s="26"/>
      <c r="AI1528" s="26"/>
      <c r="AJ1528" s="26"/>
      <c r="AK1528" s="81"/>
      <c r="AL1528" s="26"/>
      <c r="AM1528" s="26"/>
      <c r="AN1528" s="26"/>
      <c r="AO1528" s="26"/>
      <c r="AP1528" s="26"/>
      <c r="AQ1528" s="81"/>
      <c r="AR1528" s="26"/>
      <c r="AS1528" s="26"/>
      <c r="AT1528" s="26"/>
      <c r="AU1528" s="26"/>
      <c r="AV1528" s="26"/>
      <c r="AW1528" s="26"/>
      <c r="AX1528" s="23"/>
      <c r="AY1528" s="23"/>
      <c r="AZ1528" s="23"/>
      <c r="BA1528" s="23"/>
      <c r="BB1528" s="27"/>
      <c r="BC1528" s="28"/>
    </row>
    <row r="1529" spans="1:55" s="25" customFormat="1" ht="15">
      <c r="A1529" s="221"/>
      <c r="B1529" s="221"/>
      <c r="C1529" s="24"/>
      <c r="D1529" s="24"/>
      <c r="E1529" s="100"/>
      <c r="F1529" s="25" t="str">
        <f>IFERROR(VLOOKUP(E1529,Wedstrijdlocaties!B:E,4,FALSE),"")</f>
        <v/>
      </c>
      <c r="G1529" s="114"/>
      <c r="H1529" s="23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04"/>
      <c r="AA1529" s="26"/>
      <c r="AB1529" s="26"/>
      <c r="AC1529" s="26"/>
      <c r="AD1529" s="81"/>
      <c r="AE1529" s="26"/>
      <c r="AF1529" s="26"/>
      <c r="AG1529" s="26"/>
      <c r="AH1529" s="26"/>
      <c r="AI1529" s="26"/>
      <c r="AJ1529" s="26"/>
      <c r="AK1529" s="81"/>
      <c r="AL1529" s="26"/>
      <c r="AM1529" s="26"/>
      <c r="AN1529" s="26"/>
      <c r="AO1529" s="26"/>
      <c r="AP1529" s="26"/>
      <c r="AQ1529" s="81"/>
      <c r="AR1529" s="26"/>
      <c r="AS1529" s="26"/>
      <c r="AT1529" s="26"/>
      <c r="AU1529" s="26"/>
      <c r="AV1529" s="26"/>
      <c r="AW1529" s="26"/>
      <c r="AX1529" s="23"/>
      <c r="AY1529" s="23"/>
      <c r="AZ1529" s="23"/>
      <c r="BA1529" s="23"/>
      <c r="BB1529" s="27"/>
      <c r="BC1529" s="28"/>
    </row>
    <row r="1530" spans="1:55" s="25" customFormat="1" ht="15">
      <c r="A1530" s="221"/>
      <c r="B1530" s="221"/>
      <c r="C1530" s="24"/>
      <c r="D1530" s="24"/>
      <c r="E1530" s="100"/>
      <c r="F1530" s="25" t="str">
        <f>IFERROR(VLOOKUP(E1530,Wedstrijdlocaties!B:E,4,FALSE),"")</f>
        <v/>
      </c>
      <c r="G1530" s="114"/>
      <c r="H1530" s="23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04"/>
      <c r="AA1530" s="26"/>
      <c r="AB1530" s="26"/>
      <c r="AC1530" s="26"/>
      <c r="AD1530" s="81"/>
      <c r="AE1530" s="26"/>
      <c r="AF1530" s="26"/>
      <c r="AG1530" s="26"/>
      <c r="AH1530" s="26"/>
      <c r="AI1530" s="26"/>
      <c r="AJ1530" s="26"/>
      <c r="AK1530" s="81"/>
      <c r="AL1530" s="26"/>
      <c r="AM1530" s="26"/>
      <c r="AN1530" s="26"/>
      <c r="AO1530" s="26"/>
      <c r="AP1530" s="26"/>
      <c r="AQ1530" s="81"/>
      <c r="AR1530" s="26"/>
      <c r="AS1530" s="26"/>
      <c r="AT1530" s="26"/>
      <c r="AU1530" s="26"/>
      <c r="AV1530" s="26"/>
      <c r="AW1530" s="26"/>
      <c r="AX1530" s="23"/>
      <c r="AY1530" s="23"/>
      <c r="AZ1530" s="23"/>
      <c r="BA1530" s="23"/>
      <c r="BB1530" s="27"/>
      <c r="BC1530" s="28"/>
    </row>
    <row r="1531" spans="1:55" s="25" customFormat="1" ht="15">
      <c r="A1531" s="221"/>
      <c r="B1531" s="221"/>
      <c r="C1531" s="24"/>
      <c r="D1531" s="24"/>
      <c r="E1531" s="100"/>
      <c r="F1531" s="25" t="str">
        <f>IFERROR(VLOOKUP(E1531,Wedstrijdlocaties!B:E,4,FALSE),"")</f>
        <v/>
      </c>
      <c r="G1531" s="114"/>
      <c r="H1531" s="23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04"/>
      <c r="AA1531" s="26"/>
      <c r="AB1531" s="26"/>
      <c r="AC1531" s="26"/>
      <c r="AD1531" s="81"/>
      <c r="AE1531" s="26"/>
      <c r="AF1531" s="26"/>
      <c r="AG1531" s="26"/>
      <c r="AH1531" s="26"/>
      <c r="AI1531" s="26"/>
      <c r="AJ1531" s="26"/>
      <c r="AK1531" s="81"/>
      <c r="AL1531" s="26"/>
      <c r="AM1531" s="26"/>
      <c r="AN1531" s="26"/>
      <c r="AO1531" s="26"/>
      <c r="AP1531" s="26"/>
      <c r="AQ1531" s="81"/>
      <c r="AR1531" s="26"/>
      <c r="AS1531" s="26"/>
      <c r="AT1531" s="26"/>
      <c r="AU1531" s="26"/>
      <c r="AV1531" s="26"/>
      <c r="AW1531" s="26"/>
      <c r="AX1531" s="23"/>
      <c r="AY1531" s="23"/>
      <c r="AZ1531" s="23"/>
      <c r="BA1531" s="23"/>
      <c r="BB1531" s="27"/>
      <c r="BC1531" s="28"/>
    </row>
    <row r="1532" spans="1:55" s="25" customFormat="1" ht="15">
      <c r="A1532" s="221"/>
      <c r="B1532" s="221"/>
      <c r="C1532" s="24"/>
      <c r="D1532" s="24"/>
      <c r="E1532" s="100"/>
      <c r="F1532" s="25" t="str">
        <f>IFERROR(VLOOKUP(E1532,Wedstrijdlocaties!B:E,4,FALSE),"")</f>
        <v/>
      </c>
      <c r="G1532" s="114"/>
      <c r="H1532" s="23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04"/>
      <c r="AA1532" s="26"/>
      <c r="AB1532" s="26"/>
      <c r="AC1532" s="26"/>
      <c r="AD1532" s="81"/>
      <c r="AE1532" s="26"/>
      <c r="AF1532" s="26"/>
      <c r="AG1532" s="26"/>
      <c r="AH1532" s="26"/>
      <c r="AI1532" s="26"/>
      <c r="AJ1532" s="26"/>
      <c r="AK1532" s="81"/>
      <c r="AL1532" s="26"/>
      <c r="AM1532" s="26"/>
      <c r="AN1532" s="26"/>
      <c r="AO1532" s="26"/>
      <c r="AP1532" s="26"/>
      <c r="AQ1532" s="81"/>
      <c r="AR1532" s="26"/>
      <c r="AS1532" s="26"/>
      <c r="AT1532" s="26"/>
      <c r="AU1532" s="26"/>
      <c r="AV1532" s="26"/>
      <c r="AW1532" s="26"/>
      <c r="AX1532" s="23"/>
      <c r="AY1532" s="23"/>
      <c r="AZ1532" s="23"/>
      <c r="BA1532" s="23"/>
      <c r="BB1532" s="27"/>
      <c r="BC1532" s="28"/>
    </row>
    <row r="1533" spans="1:55" s="25" customFormat="1" ht="15">
      <c r="A1533" s="221"/>
      <c r="B1533" s="221"/>
      <c r="C1533" s="24"/>
      <c r="D1533" s="24"/>
      <c r="E1533" s="100"/>
      <c r="F1533" s="25" t="str">
        <f>IFERROR(VLOOKUP(E1533,Wedstrijdlocaties!B:E,4,FALSE),"")</f>
        <v/>
      </c>
      <c r="G1533" s="114"/>
      <c r="H1533" s="23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04"/>
      <c r="AA1533" s="26"/>
      <c r="AB1533" s="26"/>
      <c r="AC1533" s="26"/>
      <c r="AD1533" s="81"/>
      <c r="AE1533" s="26"/>
      <c r="AF1533" s="26"/>
      <c r="AG1533" s="26"/>
      <c r="AH1533" s="26"/>
      <c r="AI1533" s="26"/>
      <c r="AJ1533" s="26"/>
      <c r="AK1533" s="81"/>
      <c r="AL1533" s="26"/>
      <c r="AM1533" s="26"/>
      <c r="AN1533" s="26"/>
      <c r="AO1533" s="26"/>
      <c r="AP1533" s="26"/>
      <c r="AQ1533" s="81"/>
      <c r="AR1533" s="26"/>
      <c r="AS1533" s="26"/>
      <c r="AT1533" s="26"/>
      <c r="AU1533" s="26"/>
      <c r="AV1533" s="26"/>
      <c r="AW1533" s="26"/>
      <c r="AX1533" s="23"/>
      <c r="AY1533" s="23"/>
      <c r="AZ1533" s="23"/>
      <c r="BA1533" s="23"/>
      <c r="BB1533" s="27"/>
      <c r="BC1533" s="28"/>
    </row>
    <row r="1534" spans="1:55" s="25" customFormat="1" ht="15">
      <c r="A1534" s="221"/>
      <c r="B1534" s="221"/>
      <c r="C1534" s="24"/>
      <c r="D1534" s="24"/>
      <c r="E1534" s="100"/>
      <c r="F1534" s="25" t="str">
        <f>IFERROR(VLOOKUP(E1534,Wedstrijdlocaties!B:E,4,FALSE),"")</f>
        <v/>
      </c>
      <c r="G1534" s="114"/>
      <c r="H1534" s="23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04"/>
      <c r="AA1534" s="26"/>
      <c r="AB1534" s="26"/>
      <c r="AC1534" s="26"/>
      <c r="AD1534" s="81"/>
      <c r="AE1534" s="26"/>
      <c r="AF1534" s="26"/>
      <c r="AG1534" s="26"/>
      <c r="AH1534" s="26"/>
      <c r="AI1534" s="26"/>
      <c r="AJ1534" s="26"/>
      <c r="AK1534" s="81"/>
      <c r="AL1534" s="26"/>
      <c r="AM1534" s="26"/>
      <c r="AN1534" s="26"/>
      <c r="AO1534" s="26"/>
      <c r="AP1534" s="26"/>
      <c r="AQ1534" s="81"/>
      <c r="AR1534" s="26"/>
      <c r="AS1534" s="26"/>
      <c r="AT1534" s="26"/>
      <c r="AU1534" s="26"/>
      <c r="AV1534" s="26"/>
      <c r="AW1534" s="26"/>
      <c r="AX1534" s="23"/>
      <c r="AY1534" s="23"/>
      <c r="AZ1534" s="23"/>
      <c r="BA1534" s="23"/>
      <c r="BB1534" s="27"/>
      <c r="BC1534" s="28"/>
    </row>
    <row r="1535" spans="1:55" s="25" customFormat="1" ht="15">
      <c r="A1535" s="221"/>
      <c r="B1535" s="221"/>
      <c r="C1535" s="24"/>
      <c r="D1535" s="24"/>
      <c r="E1535" s="100"/>
      <c r="F1535" s="25" t="str">
        <f>IFERROR(VLOOKUP(E1535,Wedstrijdlocaties!B:E,4,FALSE),"")</f>
        <v/>
      </c>
      <c r="G1535" s="114"/>
      <c r="H1535" s="23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04"/>
      <c r="AA1535" s="26"/>
      <c r="AB1535" s="26"/>
      <c r="AC1535" s="26"/>
      <c r="AD1535" s="81"/>
      <c r="AE1535" s="26"/>
      <c r="AF1535" s="26"/>
      <c r="AG1535" s="26"/>
      <c r="AH1535" s="26"/>
      <c r="AI1535" s="26"/>
      <c r="AJ1535" s="26"/>
      <c r="AK1535" s="81"/>
      <c r="AL1535" s="26"/>
      <c r="AM1535" s="26"/>
      <c r="AN1535" s="26"/>
      <c r="AO1535" s="26"/>
      <c r="AP1535" s="26"/>
      <c r="AQ1535" s="81"/>
      <c r="AR1535" s="26"/>
      <c r="AS1535" s="26"/>
      <c r="AT1535" s="26"/>
      <c r="AU1535" s="26"/>
      <c r="AV1535" s="26"/>
      <c r="AW1535" s="26"/>
      <c r="AX1535" s="23"/>
      <c r="AY1535" s="23"/>
      <c r="AZ1535" s="23"/>
      <c r="BA1535" s="23"/>
      <c r="BB1535" s="27"/>
      <c r="BC1535" s="28"/>
    </row>
    <row r="1536" spans="1:55" s="25" customFormat="1" ht="15">
      <c r="A1536" s="221"/>
      <c r="B1536" s="221"/>
      <c r="C1536" s="24"/>
      <c r="D1536" s="24"/>
      <c r="E1536" s="100"/>
      <c r="F1536" s="25" t="str">
        <f>IFERROR(VLOOKUP(E1536,Wedstrijdlocaties!B:E,4,FALSE),"")</f>
        <v/>
      </c>
      <c r="G1536" s="114"/>
      <c r="H1536" s="23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04"/>
      <c r="AA1536" s="26"/>
      <c r="AB1536" s="26"/>
      <c r="AC1536" s="26"/>
      <c r="AD1536" s="81"/>
      <c r="AE1536" s="26"/>
      <c r="AF1536" s="26"/>
      <c r="AG1536" s="26"/>
      <c r="AH1536" s="26"/>
      <c r="AI1536" s="26"/>
      <c r="AJ1536" s="26"/>
      <c r="AK1536" s="81"/>
      <c r="AL1536" s="26"/>
      <c r="AM1536" s="26"/>
      <c r="AN1536" s="26"/>
      <c r="AO1536" s="26"/>
      <c r="AP1536" s="26"/>
      <c r="AQ1536" s="81"/>
      <c r="AR1536" s="26"/>
      <c r="AS1536" s="26"/>
      <c r="AT1536" s="26"/>
      <c r="AU1536" s="26"/>
      <c r="AV1536" s="26"/>
      <c r="AW1536" s="26"/>
      <c r="AX1536" s="23"/>
      <c r="AY1536" s="23"/>
      <c r="AZ1536" s="23"/>
      <c r="BA1536" s="23"/>
      <c r="BB1536" s="27"/>
      <c r="BC1536" s="28"/>
    </row>
    <row r="1537" spans="1:55" s="25" customFormat="1" ht="15">
      <c r="A1537" s="221"/>
      <c r="B1537" s="221"/>
      <c r="C1537" s="24"/>
      <c r="D1537" s="24"/>
      <c r="E1537" s="100"/>
      <c r="F1537" s="25" t="str">
        <f>IFERROR(VLOOKUP(E1537,Wedstrijdlocaties!B:E,4,FALSE),"")</f>
        <v/>
      </c>
      <c r="G1537" s="114"/>
      <c r="H1537" s="23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04"/>
      <c r="AA1537" s="26"/>
      <c r="AB1537" s="26"/>
      <c r="AC1537" s="26"/>
      <c r="AD1537" s="81"/>
      <c r="AE1537" s="26"/>
      <c r="AF1537" s="26"/>
      <c r="AG1537" s="26"/>
      <c r="AH1537" s="26"/>
      <c r="AI1537" s="26"/>
      <c r="AJ1537" s="26"/>
      <c r="AK1537" s="81"/>
      <c r="AL1537" s="26"/>
      <c r="AM1537" s="26"/>
      <c r="AN1537" s="26"/>
      <c r="AO1537" s="26"/>
      <c r="AP1537" s="26"/>
      <c r="AQ1537" s="81"/>
      <c r="AR1537" s="26"/>
      <c r="AS1537" s="26"/>
      <c r="AT1537" s="26"/>
      <c r="AU1537" s="26"/>
      <c r="AV1537" s="26"/>
      <c r="AW1537" s="26"/>
      <c r="AX1537" s="23"/>
      <c r="AY1537" s="23"/>
      <c r="AZ1537" s="23"/>
      <c r="BA1537" s="23"/>
      <c r="BB1537" s="27"/>
      <c r="BC1537" s="28"/>
    </row>
    <row r="1538" spans="1:55" s="25" customFormat="1" ht="15">
      <c r="A1538" s="221"/>
      <c r="B1538" s="221"/>
      <c r="C1538" s="24"/>
      <c r="D1538" s="24"/>
      <c r="E1538" s="100"/>
      <c r="F1538" s="25" t="str">
        <f>IFERROR(VLOOKUP(E1538,Wedstrijdlocaties!B:E,4,FALSE),"")</f>
        <v/>
      </c>
      <c r="G1538" s="114"/>
      <c r="H1538" s="23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04"/>
      <c r="AA1538" s="26"/>
      <c r="AB1538" s="26"/>
      <c r="AC1538" s="26"/>
      <c r="AD1538" s="81"/>
      <c r="AE1538" s="26"/>
      <c r="AF1538" s="26"/>
      <c r="AG1538" s="26"/>
      <c r="AH1538" s="26"/>
      <c r="AI1538" s="26"/>
      <c r="AJ1538" s="26"/>
      <c r="AK1538" s="81"/>
      <c r="AL1538" s="26"/>
      <c r="AM1538" s="26"/>
      <c r="AN1538" s="26"/>
      <c r="AO1538" s="26"/>
      <c r="AP1538" s="26"/>
      <c r="AQ1538" s="81"/>
      <c r="AR1538" s="26"/>
      <c r="AS1538" s="26"/>
      <c r="AT1538" s="26"/>
      <c r="AU1538" s="26"/>
      <c r="AV1538" s="26"/>
      <c r="AW1538" s="26"/>
      <c r="AX1538" s="23"/>
      <c r="AY1538" s="23"/>
      <c r="AZ1538" s="23"/>
      <c r="BA1538" s="23"/>
      <c r="BB1538" s="27"/>
      <c r="BC1538" s="28"/>
    </row>
    <row r="1539" spans="1:55" s="25" customFormat="1" ht="15">
      <c r="A1539" s="221"/>
      <c r="B1539" s="221"/>
      <c r="C1539" s="24"/>
      <c r="D1539" s="24"/>
      <c r="E1539" s="100"/>
      <c r="F1539" s="25" t="str">
        <f>IFERROR(VLOOKUP(E1539,Wedstrijdlocaties!B:E,4,FALSE),"")</f>
        <v/>
      </c>
      <c r="G1539" s="114"/>
      <c r="H1539" s="23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04"/>
      <c r="AA1539" s="26"/>
      <c r="AB1539" s="26"/>
      <c r="AC1539" s="26"/>
      <c r="AD1539" s="81"/>
      <c r="AE1539" s="26"/>
      <c r="AF1539" s="26"/>
      <c r="AG1539" s="26"/>
      <c r="AH1539" s="26"/>
      <c r="AI1539" s="26"/>
      <c r="AJ1539" s="26"/>
      <c r="AK1539" s="81"/>
      <c r="AL1539" s="26"/>
      <c r="AM1539" s="26"/>
      <c r="AN1539" s="26"/>
      <c r="AO1539" s="26"/>
      <c r="AP1539" s="26"/>
      <c r="AQ1539" s="81"/>
      <c r="AR1539" s="26"/>
      <c r="AS1539" s="26"/>
      <c r="AT1539" s="26"/>
      <c r="AU1539" s="26"/>
      <c r="AV1539" s="26"/>
      <c r="AW1539" s="26"/>
      <c r="AX1539" s="23"/>
      <c r="AY1539" s="23"/>
      <c r="AZ1539" s="23"/>
      <c r="BA1539" s="23"/>
      <c r="BB1539" s="27"/>
      <c r="BC1539" s="28"/>
    </row>
    <row r="1540" spans="1:55" s="25" customFormat="1" ht="15">
      <c r="A1540" s="221"/>
      <c r="B1540" s="221"/>
      <c r="C1540" s="24"/>
      <c r="D1540" s="24"/>
      <c r="E1540" s="100"/>
      <c r="F1540" s="25" t="str">
        <f>IFERROR(VLOOKUP(E1540,Wedstrijdlocaties!B:E,4,FALSE),"")</f>
        <v/>
      </c>
      <c r="G1540" s="114"/>
      <c r="H1540" s="23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04"/>
      <c r="AA1540" s="26"/>
      <c r="AB1540" s="26"/>
      <c r="AC1540" s="26"/>
      <c r="AD1540" s="81"/>
      <c r="AE1540" s="26"/>
      <c r="AF1540" s="26"/>
      <c r="AG1540" s="26"/>
      <c r="AH1540" s="26"/>
      <c r="AI1540" s="26"/>
      <c r="AJ1540" s="26"/>
      <c r="AK1540" s="81"/>
      <c r="AL1540" s="26"/>
      <c r="AM1540" s="26"/>
      <c r="AN1540" s="26"/>
      <c r="AO1540" s="26"/>
      <c r="AP1540" s="26"/>
      <c r="AQ1540" s="81"/>
      <c r="AR1540" s="26"/>
      <c r="AS1540" s="26"/>
      <c r="AT1540" s="26"/>
      <c r="AU1540" s="26"/>
      <c r="AV1540" s="26"/>
      <c r="AW1540" s="26"/>
      <c r="AX1540" s="23"/>
      <c r="AY1540" s="23"/>
      <c r="AZ1540" s="23"/>
      <c r="BA1540" s="23"/>
      <c r="BB1540" s="27"/>
      <c r="BC1540" s="28"/>
    </row>
    <row r="1541" spans="1:55" s="25" customFormat="1" ht="15">
      <c r="A1541" s="221"/>
      <c r="B1541" s="221"/>
      <c r="C1541" s="24"/>
      <c r="D1541" s="24"/>
      <c r="E1541" s="100"/>
      <c r="F1541" s="25" t="str">
        <f>IFERROR(VLOOKUP(E1541,Wedstrijdlocaties!B:E,4,FALSE),"")</f>
        <v/>
      </c>
      <c r="G1541" s="114"/>
      <c r="H1541" s="23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04"/>
      <c r="AA1541" s="26"/>
      <c r="AB1541" s="26"/>
      <c r="AC1541" s="26"/>
      <c r="AD1541" s="81"/>
      <c r="AE1541" s="26"/>
      <c r="AF1541" s="26"/>
      <c r="AG1541" s="26"/>
      <c r="AH1541" s="26"/>
      <c r="AI1541" s="26"/>
      <c r="AJ1541" s="26"/>
      <c r="AK1541" s="81"/>
      <c r="AL1541" s="26"/>
      <c r="AM1541" s="26"/>
      <c r="AN1541" s="26"/>
      <c r="AO1541" s="26"/>
      <c r="AP1541" s="26"/>
      <c r="AQ1541" s="81"/>
      <c r="AR1541" s="26"/>
      <c r="AS1541" s="26"/>
      <c r="AT1541" s="26"/>
      <c r="AU1541" s="26"/>
      <c r="AV1541" s="26"/>
      <c r="AW1541" s="26"/>
      <c r="AX1541" s="23"/>
      <c r="AY1541" s="23"/>
      <c r="AZ1541" s="23"/>
      <c r="BA1541" s="23"/>
      <c r="BB1541" s="27"/>
      <c r="BC1541" s="28"/>
    </row>
    <row r="1542" spans="1:55" s="25" customFormat="1" ht="15">
      <c r="A1542" s="221"/>
      <c r="B1542" s="221"/>
      <c r="C1542" s="24"/>
      <c r="D1542" s="24"/>
      <c r="E1542" s="100"/>
      <c r="F1542" s="25" t="str">
        <f>IFERROR(VLOOKUP(E1542,Wedstrijdlocaties!B:E,4,FALSE),"")</f>
        <v/>
      </c>
      <c r="G1542" s="114"/>
      <c r="H1542" s="23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04"/>
      <c r="AA1542" s="26"/>
      <c r="AB1542" s="26"/>
      <c r="AC1542" s="26"/>
      <c r="AD1542" s="81"/>
      <c r="AE1542" s="26"/>
      <c r="AF1542" s="26"/>
      <c r="AG1542" s="26"/>
      <c r="AH1542" s="26"/>
      <c r="AI1542" s="26"/>
      <c r="AJ1542" s="26"/>
      <c r="AK1542" s="81"/>
      <c r="AL1542" s="26"/>
      <c r="AM1542" s="26"/>
      <c r="AN1542" s="26"/>
      <c r="AO1542" s="26"/>
      <c r="AP1542" s="26"/>
      <c r="AQ1542" s="81"/>
      <c r="AR1542" s="26"/>
      <c r="AS1542" s="26"/>
      <c r="AT1542" s="26"/>
      <c r="AU1542" s="26"/>
      <c r="AV1542" s="26"/>
      <c r="AW1542" s="26"/>
      <c r="AX1542" s="23"/>
      <c r="AY1542" s="23"/>
      <c r="AZ1542" s="23"/>
      <c r="BA1542" s="23"/>
      <c r="BB1542" s="27"/>
      <c r="BC1542" s="28"/>
    </row>
    <row r="1543" spans="1:55" s="25" customFormat="1" ht="15">
      <c r="A1543" s="221"/>
      <c r="B1543" s="221"/>
      <c r="C1543" s="24"/>
      <c r="D1543" s="24"/>
      <c r="E1543" s="100"/>
      <c r="F1543" s="25" t="str">
        <f>IFERROR(VLOOKUP(E1543,Wedstrijdlocaties!B:E,4,FALSE),"")</f>
        <v/>
      </c>
      <c r="G1543" s="114"/>
      <c r="H1543" s="23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04"/>
      <c r="AA1543" s="26"/>
      <c r="AB1543" s="26"/>
      <c r="AC1543" s="26"/>
      <c r="AD1543" s="81"/>
      <c r="AE1543" s="26"/>
      <c r="AF1543" s="26"/>
      <c r="AG1543" s="26"/>
      <c r="AH1543" s="26"/>
      <c r="AI1543" s="26"/>
      <c r="AJ1543" s="26"/>
      <c r="AK1543" s="81"/>
      <c r="AL1543" s="26"/>
      <c r="AM1543" s="26"/>
      <c r="AN1543" s="26"/>
      <c r="AO1543" s="26"/>
      <c r="AP1543" s="26"/>
      <c r="AQ1543" s="81"/>
      <c r="AR1543" s="26"/>
      <c r="AS1543" s="26"/>
      <c r="AT1543" s="26"/>
      <c r="AU1543" s="26"/>
      <c r="AV1543" s="26"/>
      <c r="AW1543" s="26"/>
      <c r="AX1543" s="23"/>
      <c r="AY1543" s="23"/>
      <c r="AZ1543" s="23"/>
      <c r="BA1543" s="23"/>
      <c r="BB1543" s="27"/>
      <c r="BC1543" s="28"/>
    </row>
    <row r="1544" spans="1:55" s="25" customFormat="1" ht="15">
      <c r="A1544" s="221"/>
      <c r="B1544" s="221"/>
      <c r="C1544" s="24"/>
      <c r="D1544" s="24"/>
      <c r="E1544" s="100"/>
      <c r="F1544" s="25" t="str">
        <f>IFERROR(VLOOKUP(E1544,Wedstrijdlocaties!B:E,4,FALSE),"")</f>
        <v/>
      </c>
      <c r="G1544" s="114"/>
      <c r="H1544" s="23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04"/>
      <c r="AA1544" s="26"/>
      <c r="AB1544" s="26"/>
      <c r="AC1544" s="26"/>
      <c r="AD1544" s="81"/>
      <c r="AE1544" s="26"/>
      <c r="AF1544" s="26"/>
      <c r="AG1544" s="26"/>
      <c r="AH1544" s="26"/>
      <c r="AI1544" s="26"/>
      <c r="AJ1544" s="26"/>
      <c r="AK1544" s="81"/>
      <c r="AL1544" s="26"/>
      <c r="AM1544" s="26"/>
      <c r="AN1544" s="26"/>
      <c r="AO1544" s="26"/>
      <c r="AP1544" s="26"/>
      <c r="AQ1544" s="81"/>
      <c r="AR1544" s="26"/>
      <c r="AS1544" s="26"/>
      <c r="AT1544" s="26"/>
      <c r="AU1544" s="26"/>
      <c r="AV1544" s="26"/>
      <c r="AW1544" s="26"/>
      <c r="AX1544" s="23"/>
      <c r="AY1544" s="23"/>
      <c r="AZ1544" s="23"/>
      <c r="BA1544" s="23"/>
      <c r="BB1544" s="27"/>
      <c r="BC1544" s="28"/>
    </row>
    <row r="1545" spans="1:55" s="25" customFormat="1" ht="15">
      <c r="A1545" s="221"/>
      <c r="B1545" s="221"/>
      <c r="C1545" s="24"/>
      <c r="D1545" s="24"/>
      <c r="E1545" s="100"/>
      <c r="F1545" s="25" t="str">
        <f>IFERROR(VLOOKUP(E1545,Wedstrijdlocaties!B:E,4,FALSE),"")</f>
        <v/>
      </c>
      <c r="G1545" s="114"/>
      <c r="H1545" s="23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04"/>
      <c r="AA1545" s="26"/>
      <c r="AB1545" s="26"/>
      <c r="AC1545" s="26"/>
      <c r="AD1545" s="81"/>
      <c r="AE1545" s="26"/>
      <c r="AF1545" s="26"/>
      <c r="AG1545" s="26"/>
      <c r="AH1545" s="26"/>
      <c r="AI1545" s="26"/>
      <c r="AJ1545" s="26"/>
      <c r="AK1545" s="81"/>
      <c r="AL1545" s="26"/>
      <c r="AM1545" s="26"/>
      <c r="AN1545" s="26"/>
      <c r="AO1545" s="26"/>
      <c r="AP1545" s="26"/>
      <c r="AQ1545" s="81"/>
      <c r="AR1545" s="26"/>
      <c r="AS1545" s="26"/>
      <c r="AT1545" s="26"/>
      <c r="AU1545" s="26"/>
      <c r="AV1545" s="26"/>
      <c r="AW1545" s="26"/>
      <c r="AX1545" s="23"/>
      <c r="AY1545" s="23"/>
      <c r="AZ1545" s="23"/>
      <c r="BA1545" s="23"/>
      <c r="BB1545" s="27"/>
      <c r="BC1545" s="28"/>
    </row>
    <row r="1546" spans="1:55" s="25" customFormat="1" ht="15">
      <c r="A1546" s="221"/>
      <c r="B1546" s="221"/>
      <c r="C1546" s="24"/>
      <c r="D1546" s="24"/>
      <c r="E1546" s="100"/>
      <c r="F1546" s="25" t="str">
        <f>IFERROR(VLOOKUP(E1546,Wedstrijdlocaties!B:E,4,FALSE),"")</f>
        <v/>
      </c>
      <c r="G1546" s="114"/>
      <c r="H1546" s="23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04"/>
      <c r="AA1546" s="26"/>
      <c r="AB1546" s="26"/>
      <c r="AC1546" s="26"/>
      <c r="AD1546" s="81"/>
      <c r="AE1546" s="26"/>
      <c r="AF1546" s="26"/>
      <c r="AG1546" s="26"/>
      <c r="AH1546" s="26"/>
      <c r="AI1546" s="26"/>
      <c r="AJ1546" s="26"/>
      <c r="AK1546" s="81"/>
      <c r="AL1546" s="26"/>
      <c r="AM1546" s="26"/>
      <c r="AN1546" s="26"/>
      <c r="AO1546" s="26"/>
      <c r="AP1546" s="26"/>
      <c r="AQ1546" s="81"/>
      <c r="AR1546" s="26"/>
      <c r="AS1546" s="26"/>
      <c r="AT1546" s="26"/>
      <c r="AU1546" s="26"/>
      <c r="AV1546" s="26"/>
      <c r="AW1546" s="26"/>
      <c r="AX1546" s="23"/>
      <c r="AY1546" s="23"/>
      <c r="AZ1546" s="23"/>
      <c r="BA1546" s="23"/>
      <c r="BB1546" s="27"/>
      <c r="BC1546" s="28"/>
    </row>
    <row r="1547" spans="1:55" s="25" customFormat="1" ht="15">
      <c r="A1547" s="221"/>
      <c r="B1547" s="221"/>
      <c r="C1547" s="24"/>
      <c r="D1547" s="24"/>
      <c r="E1547" s="100"/>
      <c r="F1547" s="25" t="str">
        <f>IFERROR(VLOOKUP(E1547,Wedstrijdlocaties!B:E,4,FALSE),"")</f>
        <v/>
      </c>
      <c r="G1547" s="114"/>
      <c r="H1547" s="23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04"/>
      <c r="AA1547" s="26"/>
      <c r="AB1547" s="26"/>
      <c r="AC1547" s="26"/>
      <c r="AD1547" s="81"/>
      <c r="AE1547" s="26"/>
      <c r="AF1547" s="26"/>
      <c r="AG1547" s="26"/>
      <c r="AH1547" s="26"/>
      <c r="AI1547" s="26"/>
      <c r="AJ1547" s="26"/>
      <c r="AK1547" s="81"/>
      <c r="AL1547" s="26"/>
      <c r="AM1547" s="26"/>
      <c r="AN1547" s="26"/>
      <c r="AO1547" s="26"/>
      <c r="AP1547" s="26"/>
      <c r="AQ1547" s="81"/>
      <c r="AR1547" s="26"/>
      <c r="AS1547" s="26"/>
      <c r="AT1547" s="26"/>
      <c r="AU1547" s="26"/>
      <c r="AV1547" s="26"/>
      <c r="AW1547" s="26"/>
      <c r="AX1547" s="23"/>
      <c r="AY1547" s="23"/>
      <c r="AZ1547" s="23"/>
      <c r="BA1547" s="23"/>
      <c r="BB1547" s="27"/>
      <c r="BC1547" s="28"/>
    </row>
    <row r="1548" spans="1:55" s="25" customFormat="1" ht="15">
      <c r="A1548" s="221"/>
      <c r="B1548" s="221"/>
      <c r="C1548" s="24"/>
      <c r="D1548" s="24"/>
      <c r="E1548" s="100"/>
      <c r="F1548" s="25" t="str">
        <f>IFERROR(VLOOKUP(E1548,Wedstrijdlocaties!B:E,4,FALSE),"")</f>
        <v/>
      </c>
      <c r="G1548" s="114"/>
      <c r="H1548" s="23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04"/>
      <c r="AA1548" s="26"/>
      <c r="AB1548" s="26"/>
      <c r="AC1548" s="26"/>
      <c r="AD1548" s="81"/>
      <c r="AE1548" s="26"/>
      <c r="AF1548" s="26"/>
      <c r="AG1548" s="26"/>
      <c r="AH1548" s="26"/>
      <c r="AI1548" s="26"/>
      <c r="AJ1548" s="26"/>
      <c r="AK1548" s="81"/>
      <c r="AL1548" s="26"/>
      <c r="AM1548" s="26"/>
      <c r="AN1548" s="26"/>
      <c r="AO1548" s="26"/>
      <c r="AP1548" s="26"/>
      <c r="AQ1548" s="81"/>
      <c r="AR1548" s="26"/>
      <c r="AS1548" s="26"/>
      <c r="AT1548" s="26"/>
      <c r="AU1548" s="26"/>
      <c r="AV1548" s="26"/>
      <c r="AW1548" s="26"/>
      <c r="AX1548" s="23"/>
      <c r="AY1548" s="23"/>
      <c r="AZ1548" s="23"/>
      <c r="BA1548" s="23"/>
      <c r="BB1548" s="27"/>
      <c r="BC1548" s="28"/>
    </row>
    <row r="1549" spans="1:55" s="25" customFormat="1" ht="15">
      <c r="A1549" s="221"/>
      <c r="B1549" s="221"/>
      <c r="C1549" s="24"/>
      <c r="D1549" s="24"/>
      <c r="E1549" s="100"/>
      <c r="F1549" s="25" t="str">
        <f>IFERROR(VLOOKUP(E1549,Wedstrijdlocaties!B:E,4,FALSE),"")</f>
        <v/>
      </c>
      <c r="G1549" s="114"/>
      <c r="H1549" s="23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04"/>
      <c r="AA1549" s="26"/>
      <c r="AB1549" s="26"/>
      <c r="AC1549" s="26"/>
      <c r="AD1549" s="81"/>
      <c r="AE1549" s="26"/>
      <c r="AF1549" s="26"/>
      <c r="AG1549" s="26"/>
      <c r="AH1549" s="26"/>
      <c r="AI1549" s="26"/>
      <c r="AJ1549" s="26"/>
      <c r="AK1549" s="81"/>
      <c r="AL1549" s="26"/>
      <c r="AM1549" s="26"/>
      <c r="AN1549" s="26"/>
      <c r="AO1549" s="26"/>
      <c r="AP1549" s="26"/>
      <c r="AQ1549" s="81"/>
      <c r="AR1549" s="26"/>
      <c r="AS1549" s="26"/>
      <c r="AT1549" s="26"/>
      <c r="AU1549" s="26"/>
      <c r="AV1549" s="26"/>
      <c r="AW1549" s="26"/>
      <c r="AX1549" s="23"/>
      <c r="AY1549" s="23"/>
      <c r="AZ1549" s="23"/>
      <c r="BA1549" s="23"/>
      <c r="BB1549" s="27"/>
      <c r="BC1549" s="28"/>
    </row>
    <row r="1550" spans="1:55" s="25" customFormat="1" ht="15">
      <c r="A1550" s="221"/>
      <c r="B1550" s="221"/>
      <c r="C1550" s="24"/>
      <c r="D1550" s="24"/>
      <c r="E1550" s="100"/>
      <c r="F1550" s="25" t="str">
        <f>IFERROR(VLOOKUP(E1550,Wedstrijdlocaties!B:E,4,FALSE),"")</f>
        <v/>
      </c>
      <c r="G1550" s="114"/>
      <c r="H1550" s="23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04"/>
      <c r="AA1550" s="26"/>
      <c r="AB1550" s="26"/>
      <c r="AC1550" s="26"/>
      <c r="AD1550" s="81"/>
      <c r="AE1550" s="26"/>
      <c r="AF1550" s="26"/>
      <c r="AG1550" s="26"/>
      <c r="AH1550" s="26"/>
      <c r="AI1550" s="26"/>
      <c r="AJ1550" s="26"/>
      <c r="AK1550" s="81"/>
      <c r="AL1550" s="26"/>
      <c r="AM1550" s="26"/>
      <c r="AN1550" s="26"/>
      <c r="AO1550" s="26"/>
      <c r="AP1550" s="26"/>
      <c r="AQ1550" s="81"/>
      <c r="AR1550" s="26"/>
      <c r="AS1550" s="26"/>
      <c r="AT1550" s="26"/>
      <c r="AU1550" s="26"/>
      <c r="AV1550" s="26"/>
      <c r="AW1550" s="26"/>
      <c r="AX1550" s="23"/>
      <c r="AY1550" s="23"/>
      <c r="AZ1550" s="23"/>
      <c r="BA1550" s="23"/>
      <c r="BB1550" s="27"/>
      <c r="BC1550" s="28"/>
    </row>
    <row r="1551" spans="1:55" s="25" customFormat="1" ht="15">
      <c r="A1551" s="221"/>
      <c r="B1551" s="221"/>
      <c r="C1551" s="24"/>
      <c r="D1551" s="24"/>
      <c r="E1551" s="100"/>
      <c r="F1551" s="25" t="str">
        <f>IFERROR(VLOOKUP(E1551,Wedstrijdlocaties!B:E,4,FALSE),"")</f>
        <v/>
      </c>
      <c r="G1551" s="114"/>
      <c r="H1551" s="23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04"/>
      <c r="AA1551" s="26"/>
      <c r="AB1551" s="26"/>
      <c r="AC1551" s="26"/>
      <c r="AD1551" s="81"/>
      <c r="AE1551" s="26"/>
      <c r="AF1551" s="26"/>
      <c r="AG1551" s="26"/>
      <c r="AH1551" s="26"/>
      <c r="AI1551" s="26"/>
      <c r="AJ1551" s="26"/>
      <c r="AK1551" s="81"/>
      <c r="AL1551" s="26"/>
      <c r="AM1551" s="26"/>
      <c r="AN1551" s="26"/>
      <c r="AO1551" s="26"/>
      <c r="AP1551" s="26"/>
      <c r="AQ1551" s="81"/>
      <c r="AR1551" s="26"/>
      <c r="AS1551" s="26"/>
      <c r="AT1551" s="26"/>
      <c r="AU1551" s="26"/>
      <c r="AV1551" s="26"/>
      <c r="AW1551" s="26"/>
      <c r="AX1551" s="23"/>
      <c r="AY1551" s="23"/>
      <c r="AZ1551" s="23"/>
      <c r="BA1551" s="23"/>
      <c r="BB1551" s="27"/>
      <c r="BC1551" s="28"/>
    </row>
    <row r="1552" spans="1:55" s="25" customFormat="1" ht="15">
      <c r="A1552" s="221"/>
      <c r="B1552" s="221"/>
      <c r="C1552" s="24"/>
      <c r="D1552" s="24"/>
      <c r="E1552" s="100"/>
      <c r="F1552" s="25" t="str">
        <f>IFERROR(VLOOKUP(E1552,Wedstrijdlocaties!B:E,4,FALSE),"")</f>
        <v/>
      </c>
      <c r="G1552" s="114"/>
      <c r="H1552" s="23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04"/>
      <c r="AA1552" s="26"/>
      <c r="AB1552" s="26"/>
      <c r="AC1552" s="26"/>
      <c r="AD1552" s="81"/>
      <c r="AE1552" s="26"/>
      <c r="AF1552" s="26"/>
      <c r="AG1552" s="26"/>
      <c r="AH1552" s="26"/>
      <c r="AI1552" s="26"/>
      <c r="AJ1552" s="26"/>
      <c r="AK1552" s="81"/>
      <c r="AL1552" s="26"/>
      <c r="AM1552" s="26"/>
      <c r="AN1552" s="26"/>
      <c r="AO1552" s="26"/>
      <c r="AP1552" s="26"/>
      <c r="AQ1552" s="81"/>
      <c r="AR1552" s="26"/>
      <c r="AS1552" s="26"/>
      <c r="AT1552" s="26"/>
      <c r="AU1552" s="26"/>
      <c r="AV1552" s="26"/>
      <c r="AW1552" s="26"/>
      <c r="AX1552" s="23"/>
      <c r="AY1552" s="23"/>
      <c r="AZ1552" s="23"/>
      <c r="BA1552" s="23"/>
      <c r="BB1552" s="27"/>
      <c r="BC1552" s="28"/>
    </row>
    <row r="1553" spans="1:55" s="25" customFormat="1" ht="15">
      <c r="A1553" s="221"/>
      <c r="B1553" s="221"/>
      <c r="C1553" s="24"/>
      <c r="D1553" s="24"/>
      <c r="E1553" s="100"/>
      <c r="F1553" s="25" t="str">
        <f>IFERROR(VLOOKUP(E1553,Wedstrijdlocaties!B:E,4,FALSE),"")</f>
        <v/>
      </c>
      <c r="G1553" s="114"/>
      <c r="H1553" s="23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04"/>
      <c r="AA1553" s="26"/>
      <c r="AB1553" s="26"/>
      <c r="AC1553" s="26"/>
      <c r="AD1553" s="81"/>
      <c r="AE1553" s="26"/>
      <c r="AF1553" s="26"/>
      <c r="AG1553" s="26"/>
      <c r="AH1553" s="26"/>
      <c r="AI1553" s="26"/>
      <c r="AJ1553" s="26"/>
      <c r="AK1553" s="81"/>
      <c r="AL1553" s="26"/>
      <c r="AM1553" s="26"/>
      <c r="AN1553" s="26"/>
      <c r="AO1553" s="26"/>
      <c r="AP1553" s="26"/>
      <c r="AQ1553" s="81"/>
      <c r="AR1553" s="26"/>
      <c r="AS1553" s="26"/>
      <c r="AT1553" s="26"/>
      <c r="AU1553" s="26"/>
      <c r="AV1553" s="26"/>
      <c r="AW1553" s="26"/>
      <c r="AX1553" s="23"/>
      <c r="AY1553" s="23"/>
      <c r="AZ1553" s="23"/>
      <c r="BA1553" s="23"/>
      <c r="BB1553" s="27"/>
      <c r="BC1553" s="28"/>
    </row>
    <row r="1554" spans="1:55" s="25" customFormat="1" ht="15">
      <c r="A1554" s="221"/>
      <c r="B1554" s="221"/>
      <c r="C1554" s="24"/>
      <c r="D1554" s="24"/>
      <c r="E1554" s="100"/>
      <c r="F1554" s="25" t="str">
        <f>IFERROR(VLOOKUP(E1554,Wedstrijdlocaties!B:E,4,FALSE),"")</f>
        <v/>
      </c>
      <c r="G1554" s="114"/>
      <c r="H1554" s="23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04"/>
      <c r="AA1554" s="26"/>
      <c r="AB1554" s="26"/>
      <c r="AC1554" s="26"/>
      <c r="AD1554" s="81"/>
      <c r="AE1554" s="26"/>
      <c r="AF1554" s="26"/>
      <c r="AG1554" s="26"/>
      <c r="AH1554" s="26"/>
      <c r="AI1554" s="26"/>
      <c r="AJ1554" s="26"/>
      <c r="AK1554" s="81"/>
      <c r="AL1554" s="26"/>
      <c r="AM1554" s="26"/>
      <c r="AN1554" s="26"/>
      <c r="AO1554" s="26"/>
      <c r="AP1554" s="26"/>
      <c r="AQ1554" s="81"/>
      <c r="AR1554" s="26"/>
      <c r="AS1554" s="26"/>
      <c r="AT1554" s="26"/>
      <c r="AU1554" s="26"/>
      <c r="AV1554" s="26"/>
      <c r="AW1554" s="26"/>
      <c r="AX1554" s="23"/>
      <c r="AY1554" s="23"/>
      <c r="AZ1554" s="23"/>
      <c r="BA1554" s="23"/>
      <c r="BB1554" s="27"/>
      <c r="BC1554" s="28"/>
    </row>
    <row r="1555" spans="1:55" s="25" customFormat="1" ht="15">
      <c r="A1555" s="221"/>
      <c r="B1555" s="221"/>
      <c r="C1555" s="24"/>
      <c r="D1555" s="24"/>
      <c r="E1555" s="100"/>
      <c r="F1555" s="25" t="str">
        <f>IFERROR(VLOOKUP(E1555,Wedstrijdlocaties!B:E,4,FALSE),"")</f>
        <v/>
      </c>
      <c r="G1555" s="114"/>
      <c r="H1555" s="23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04"/>
      <c r="AA1555" s="26"/>
      <c r="AB1555" s="26"/>
      <c r="AC1555" s="26"/>
      <c r="AD1555" s="81"/>
      <c r="AE1555" s="26"/>
      <c r="AF1555" s="26"/>
      <c r="AG1555" s="26"/>
      <c r="AH1555" s="26"/>
      <c r="AI1555" s="26"/>
      <c r="AJ1555" s="26"/>
      <c r="AK1555" s="81"/>
      <c r="AL1555" s="26"/>
      <c r="AM1555" s="26"/>
      <c r="AN1555" s="26"/>
      <c r="AO1555" s="26"/>
      <c r="AP1555" s="26"/>
      <c r="AQ1555" s="81"/>
      <c r="AR1555" s="26"/>
      <c r="AS1555" s="26"/>
      <c r="AT1555" s="26"/>
      <c r="AU1555" s="26"/>
      <c r="AV1555" s="26"/>
      <c r="AW1555" s="26"/>
      <c r="AX1555" s="23"/>
      <c r="AY1555" s="23"/>
      <c r="AZ1555" s="23"/>
      <c r="BA1555" s="23"/>
      <c r="BB1555" s="27"/>
      <c r="BC1555" s="28"/>
    </row>
    <row r="1556" spans="1:55" s="25" customFormat="1" ht="15">
      <c r="A1556" s="221"/>
      <c r="B1556" s="221"/>
      <c r="C1556" s="24"/>
      <c r="D1556" s="24"/>
      <c r="E1556" s="100"/>
      <c r="F1556" s="25" t="str">
        <f>IFERROR(VLOOKUP(E1556,Wedstrijdlocaties!B:E,4,FALSE),"")</f>
        <v/>
      </c>
      <c r="G1556" s="114"/>
      <c r="H1556" s="23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04"/>
      <c r="AA1556" s="26"/>
      <c r="AB1556" s="26"/>
      <c r="AC1556" s="26"/>
      <c r="AD1556" s="81"/>
      <c r="AE1556" s="26"/>
      <c r="AF1556" s="26"/>
      <c r="AG1556" s="26"/>
      <c r="AH1556" s="26"/>
      <c r="AI1556" s="26"/>
      <c r="AJ1556" s="26"/>
      <c r="AK1556" s="81"/>
      <c r="AL1556" s="26"/>
      <c r="AM1556" s="26"/>
      <c r="AN1556" s="26"/>
      <c r="AO1556" s="26"/>
      <c r="AP1556" s="26"/>
      <c r="AQ1556" s="81"/>
      <c r="AR1556" s="26"/>
      <c r="AS1556" s="26"/>
      <c r="AT1556" s="26"/>
      <c r="AU1556" s="26"/>
      <c r="AV1556" s="26"/>
      <c r="AW1556" s="26"/>
      <c r="AX1556" s="23"/>
      <c r="AY1556" s="23"/>
      <c r="AZ1556" s="23"/>
      <c r="BA1556" s="23"/>
      <c r="BB1556" s="27"/>
      <c r="BC1556" s="28"/>
    </row>
    <row r="1557" spans="1:55" s="25" customFormat="1" ht="15">
      <c r="A1557" s="221"/>
      <c r="B1557" s="221"/>
      <c r="C1557" s="24"/>
      <c r="D1557" s="24"/>
      <c r="E1557" s="100"/>
      <c r="F1557" s="25" t="str">
        <f>IFERROR(VLOOKUP(E1557,Wedstrijdlocaties!B:E,4,FALSE),"")</f>
        <v/>
      </c>
      <c r="G1557" s="114"/>
      <c r="H1557" s="23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04"/>
      <c r="AA1557" s="26"/>
      <c r="AB1557" s="26"/>
      <c r="AC1557" s="26"/>
      <c r="AD1557" s="81"/>
      <c r="AE1557" s="26"/>
      <c r="AF1557" s="26"/>
      <c r="AG1557" s="26"/>
      <c r="AH1557" s="26"/>
      <c r="AI1557" s="26"/>
      <c r="AJ1557" s="26"/>
      <c r="AK1557" s="81"/>
      <c r="AL1557" s="26"/>
      <c r="AM1557" s="26"/>
      <c r="AN1557" s="26"/>
      <c r="AO1557" s="26"/>
      <c r="AP1557" s="26"/>
      <c r="AQ1557" s="81"/>
      <c r="AR1557" s="26"/>
      <c r="AS1557" s="26"/>
      <c r="AT1557" s="26"/>
      <c r="AU1557" s="26"/>
      <c r="AV1557" s="26"/>
      <c r="AW1557" s="26"/>
      <c r="AX1557" s="23"/>
      <c r="AY1557" s="23"/>
      <c r="AZ1557" s="23"/>
      <c r="BA1557" s="23"/>
      <c r="BB1557" s="27"/>
      <c r="BC1557" s="28"/>
    </row>
    <row r="1558" spans="1:55" s="25" customFormat="1" ht="15">
      <c r="A1558" s="221"/>
      <c r="B1558" s="221"/>
      <c r="C1558" s="24"/>
      <c r="D1558" s="24"/>
      <c r="E1558" s="100"/>
      <c r="F1558" s="25" t="str">
        <f>IFERROR(VLOOKUP(E1558,Wedstrijdlocaties!B:E,4,FALSE),"")</f>
        <v/>
      </c>
      <c r="G1558" s="114"/>
      <c r="H1558" s="23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04"/>
      <c r="AA1558" s="26"/>
      <c r="AB1558" s="26"/>
      <c r="AC1558" s="26"/>
      <c r="AD1558" s="81"/>
      <c r="AE1558" s="26"/>
      <c r="AF1558" s="26"/>
      <c r="AG1558" s="26"/>
      <c r="AH1558" s="26"/>
      <c r="AI1558" s="26"/>
      <c r="AJ1558" s="26"/>
      <c r="AK1558" s="81"/>
      <c r="AL1558" s="26"/>
      <c r="AM1558" s="26"/>
      <c r="AN1558" s="26"/>
      <c r="AO1558" s="26"/>
      <c r="AP1558" s="26"/>
      <c r="AQ1558" s="81"/>
      <c r="AR1558" s="26"/>
      <c r="AS1558" s="26"/>
      <c r="AT1558" s="26"/>
      <c r="AU1558" s="26"/>
      <c r="AV1558" s="26"/>
      <c r="AW1558" s="26"/>
      <c r="AX1558" s="23"/>
      <c r="AY1558" s="23"/>
      <c r="AZ1558" s="23"/>
      <c r="BA1558" s="23"/>
      <c r="BB1558" s="27"/>
      <c r="BC1558" s="28"/>
    </row>
    <row r="1559" spans="1:55" s="25" customFormat="1" ht="15">
      <c r="A1559" s="221"/>
      <c r="B1559" s="221"/>
      <c r="C1559" s="24"/>
      <c r="D1559" s="24"/>
      <c r="E1559" s="100"/>
      <c r="F1559" s="25" t="str">
        <f>IFERROR(VLOOKUP(E1559,Wedstrijdlocaties!B:E,4,FALSE),"")</f>
        <v/>
      </c>
      <c r="G1559" s="114"/>
      <c r="H1559" s="23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04"/>
      <c r="AA1559" s="26"/>
      <c r="AB1559" s="26"/>
      <c r="AC1559" s="26"/>
      <c r="AD1559" s="81"/>
      <c r="AE1559" s="26"/>
      <c r="AF1559" s="26"/>
      <c r="AG1559" s="26"/>
      <c r="AH1559" s="26"/>
      <c r="AI1559" s="26"/>
      <c r="AJ1559" s="26"/>
      <c r="AK1559" s="81"/>
      <c r="AL1559" s="26"/>
      <c r="AM1559" s="26"/>
      <c r="AN1559" s="26"/>
      <c r="AO1559" s="26"/>
      <c r="AP1559" s="26"/>
      <c r="AQ1559" s="81"/>
      <c r="AR1559" s="26"/>
      <c r="AS1559" s="26"/>
      <c r="AT1559" s="26"/>
      <c r="AU1559" s="26"/>
      <c r="AV1559" s="26"/>
      <c r="AW1559" s="26"/>
      <c r="AX1559" s="23"/>
      <c r="AY1559" s="23"/>
      <c r="AZ1559" s="23"/>
      <c r="BA1559" s="23"/>
      <c r="BB1559" s="27"/>
      <c r="BC1559" s="28"/>
    </row>
    <row r="1560" spans="1:55" s="25" customFormat="1" ht="15">
      <c r="A1560" s="221"/>
      <c r="B1560" s="221"/>
      <c r="C1560" s="24"/>
      <c r="D1560" s="24"/>
      <c r="E1560" s="100"/>
      <c r="F1560" s="25" t="str">
        <f>IFERROR(VLOOKUP(E1560,Wedstrijdlocaties!B:E,4,FALSE),"")</f>
        <v/>
      </c>
      <c r="G1560" s="114"/>
      <c r="H1560" s="23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04"/>
      <c r="AA1560" s="26"/>
      <c r="AB1560" s="26"/>
      <c r="AC1560" s="26"/>
      <c r="AD1560" s="81"/>
      <c r="AE1560" s="26"/>
      <c r="AF1560" s="26"/>
      <c r="AG1560" s="26"/>
      <c r="AH1560" s="26"/>
      <c r="AI1560" s="26"/>
      <c r="AJ1560" s="26"/>
      <c r="AK1560" s="81"/>
      <c r="AL1560" s="26"/>
      <c r="AM1560" s="26"/>
      <c r="AN1560" s="26"/>
      <c r="AO1560" s="26"/>
      <c r="AP1560" s="26"/>
      <c r="AQ1560" s="81"/>
      <c r="AR1560" s="26"/>
      <c r="AS1560" s="26"/>
      <c r="AT1560" s="26"/>
      <c r="AU1560" s="26"/>
      <c r="AV1560" s="26"/>
      <c r="AW1560" s="26"/>
      <c r="AX1560" s="23"/>
      <c r="AY1560" s="23"/>
      <c r="AZ1560" s="23"/>
      <c r="BA1560" s="23"/>
      <c r="BB1560" s="27"/>
      <c r="BC1560" s="28"/>
    </row>
    <row r="1561" spans="1:55" s="25" customFormat="1" ht="15">
      <c r="A1561" s="221"/>
      <c r="B1561" s="221"/>
      <c r="C1561" s="24"/>
      <c r="D1561" s="24"/>
      <c r="E1561" s="100"/>
      <c r="F1561" s="25" t="str">
        <f>IFERROR(VLOOKUP(E1561,Wedstrijdlocaties!B:E,4,FALSE),"")</f>
        <v/>
      </c>
      <c r="G1561" s="114"/>
      <c r="H1561" s="23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04"/>
      <c r="AA1561" s="26"/>
      <c r="AB1561" s="26"/>
      <c r="AC1561" s="26"/>
      <c r="AD1561" s="81"/>
      <c r="AE1561" s="26"/>
      <c r="AF1561" s="26"/>
      <c r="AG1561" s="26"/>
      <c r="AH1561" s="26"/>
      <c r="AI1561" s="26"/>
      <c r="AJ1561" s="26"/>
      <c r="AK1561" s="81"/>
      <c r="AL1561" s="26"/>
      <c r="AM1561" s="26"/>
      <c r="AN1561" s="26"/>
      <c r="AO1561" s="26"/>
      <c r="AP1561" s="26"/>
      <c r="AQ1561" s="81"/>
      <c r="AR1561" s="26"/>
      <c r="AS1561" s="26"/>
      <c r="AT1561" s="26"/>
      <c r="AU1561" s="26"/>
      <c r="AV1561" s="26"/>
      <c r="AW1561" s="26"/>
      <c r="AX1561" s="23"/>
      <c r="AY1561" s="23"/>
      <c r="AZ1561" s="23"/>
      <c r="BA1561" s="23"/>
      <c r="BB1561" s="27"/>
      <c r="BC1561" s="28"/>
    </row>
    <row r="1562" spans="1:55" s="25" customFormat="1" ht="15">
      <c r="A1562" s="221"/>
      <c r="B1562" s="221"/>
      <c r="C1562" s="24"/>
      <c r="D1562" s="24"/>
      <c r="E1562" s="100"/>
      <c r="F1562" s="25" t="str">
        <f>IFERROR(VLOOKUP(E1562,Wedstrijdlocaties!B:E,4,FALSE),"")</f>
        <v/>
      </c>
      <c r="G1562" s="114"/>
      <c r="H1562" s="23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04"/>
      <c r="AA1562" s="26"/>
      <c r="AB1562" s="26"/>
      <c r="AC1562" s="26"/>
      <c r="AD1562" s="81"/>
      <c r="AE1562" s="26"/>
      <c r="AF1562" s="26"/>
      <c r="AG1562" s="26"/>
      <c r="AH1562" s="26"/>
      <c r="AI1562" s="26"/>
      <c r="AJ1562" s="26"/>
      <c r="AK1562" s="81"/>
      <c r="AL1562" s="26"/>
      <c r="AM1562" s="26"/>
      <c r="AN1562" s="26"/>
      <c r="AO1562" s="26"/>
      <c r="AP1562" s="26"/>
      <c r="AQ1562" s="81"/>
      <c r="AR1562" s="26"/>
      <c r="AS1562" s="26"/>
      <c r="AT1562" s="26"/>
      <c r="AU1562" s="26"/>
      <c r="AV1562" s="26"/>
      <c r="AW1562" s="26"/>
      <c r="AX1562" s="23"/>
      <c r="AY1562" s="23"/>
      <c r="AZ1562" s="23"/>
      <c r="BA1562" s="23"/>
      <c r="BB1562" s="27"/>
      <c r="BC1562" s="28"/>
    </row>
    <row r="1563" spans="1:55" s="25" customFormat="1" ht="15">
      <c r="A1563" s="221"/>
      <c r="B1563" s="221"/>
      <c r="C1563" s="24"/>
      <c r="D1563" s="24"/>
      <c r="E1563" s="100"/>
      <c r="F1563" s="25" t="str">
        <f>IFERROR(VLOOKUP(E1563,Wedstrijdlocaties!B:E,4,FALSE),"")</f>
        <v/>
      </c>
      <c r="G1563" s="114"/>
      <c r="H1563" s="23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04"/>
      <c r="AA1563" s="26"/>
      <c r="AB1563" s="26"/>
      <c r="AC1563" s="26"/>
      <c r="AD1563" s="81"/>
      <c r="AE1563" s="26"/>
      <c r="AF1563" s="26"/>
      <c r="AG1563" s="26"/>
      <c r="AH1563" s="26"/>
      <c r="AI1563" s="26"/>
      <c r="AJ1563" s="26"/>
      <c r="AK1563" s="81"/>
      <c r="AL1563" s="26"/>
      <c r="AM1563" s="26"/>
      <c r="AN1563" s="26"/>
      <c r="AO1563" s="26"/>
      <c r="AP1563" s="26"/>
      <c r="AQ1563" s="81"/>
      <c r="AR1563" s="26"/>
      <c r="AS1563" s="26"/>
      <c r="AT1563" s="26"/>
      <c r="AU1563" s="26"/>
      <c r="AV1563" s="26"/>
      <c r="AW1563" s="26"/>
      <c r="AX1563" s="23"/>
      <c r="AY1563" s="23"/>
      <c r="AZ1563" s="23"/>
      <c r="BA1563" s="23"/>
      <c r="BB1563" s="27"/>
      <c r="BC1563" s="28"/>
    </row>
    <row r="1564" spans="1:55" s="25" customFormat="1" ht="15">
      <c r="A1564" s="221"/>
      <c r="B1564" s="221"/>
      <c r="C1564" s="24"/>
      <c r="D1564" s="24"/>
      <c r="E1564" s="100"/>
      <c r="F1564" s="25" t="str">
        <f>IFERROR(VLOOKUP(E1564,Wedstrijdlocaties!B:E,4,FALSE),"")</f>
        <v/>
      </c>
      <c r="G1564" s="114"/>
      <c r="H1564" s="23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04"/>
      <c r="AA1564" s="26"/>
      <c r="AB1564" s="26"/>
      <c r="AC1564" s="26"/>
      <c r="AD1564" s="81"/>
      <c r="AE1564" s="26"/>
      <c r="AF1564" s="26"/>
      <c r="AG1564" s="26"/>
      <c r="AH1564" s="26"/>
      <c r="AI1564" s="26"/>
      <c r="AJ1564" s="26"/>
      <c r="AK1564" s="81"/>
      <c r="AL1564" s="26"/>
      <c r="AM1564" s="26"/>
      <c r="AN1564" s="26"/>
      <c r="AO1564" s="26"/>
      <c r="AP1564" s="26"/>
      <c r="AQ1564" s="81"/>
      <c r="AR1564" s="26"/>
      <c r="AS1564" s="26"/>
      <c r="AT1564" s="26"/>
      <c r="AU1564" s="26"/>
      <c r="AV1564" s="26"/>
      <c r="AW1564" s="26"/>
      <c r="AX1564" s="23"/>
      <c r="AY1564" s="23"/>
      <c r="AZ1564" s="23"/>
      <c r="BA1564" s="23"/>
      <c r="BB1564" s="27"/>
      <c r="BC1564" s="28"/>
    </row>
    <row r="1565" spans="1:55" s="25" customFormat="1" ht="15">
      <c r="A1565" s="221"/>
      <c r="B1565" s="221"/>
      <c r="C1565" s="24"/>
      <c r="D1565" s="24"/>
      <c r="E1565" s="100"/>
      <c r="F1565" s="25" t="str">
        <f>IFERROR(VLOOKUP(E1565,Wedstrijdlocaties!B:E,4,FALSE),"")</f>
        <v/>
      </c>
      <c r="G1565" s="114"/>
      <c r="H1565" s="23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04"/>
      <c r="AA1565" s="26"/>
      <c r="AB1565" s="26"/>
      <c r="AC1565" s="26"/>
      <c r="AD1565" s="81"/>
      <c r="AE1565" s="26"/>
      <c r="AF1565" s="26"/>
      <c r="AG1565" s="26"/>
      <c r="AH1565" s="26"/>
      <c r="AI1565" s="26"/>
      <c r="AJ1565" s="26"/>
      <c r="AK1565" s="81"/>
      <c r="AL1565" s="26"/>
      <c r="AM1565" s="26"/>
      <c r="AN1565" s="26"/>
      <c r="AO1565" s="26"/>
      <c r="AP1565" s="26"/>
      <c r="AQ1565" s="81"/>
      <c r="AR1565" s="26"/>
      <c r="AS1565" s="26"/>
      <c r="AT1565" s="26"/>
      <c r="AU1565" s="26"/>
      <c r="AV1565" s="26"/>
      <c r="AW1565" s="26"/>
      <c r="AX1565" s="23"/>
      <c r="AY1565" s="23"/>
      <c r="AZ1565" s="23"/>
      <c r="BA1565" s="23"/>
      <c r="BB1565" s="27"/>
      <c r="BC1565" s="28"/>
    </row>
    <row r="1566" spans="1:55" s="25" customFormat="1" ht="15">
      <c r="A1566" s="221"/>
      <c r="B1566" s="221"/>
      <c r="C1566" s="24"/>
      <c r="D1566" s="24"/>
      <c r="E1566" s="100"/>
      <c r="F1566" s="25" t="str">
        <f>IFERROR(VLOOKUP(E1566,Wedstrijdlocaties!B:E,4,FALSE),"")</f>
        <v/>
      </c>
      <c r="G1566" s="114"/>
      <c r="H1566" s="23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04"/>
      <c r="AA1566" s="26"/>
      <c r="AB1566" s="26"/>
      <c r="AC1566" s="26"/>
      <c r="AD1566" s="81"/>
      <c r="AE1566" s="26"/>
      <c r="AF1566" s="26"/>
      <c r="AG1566" s="26"/>
      <c r="AH1566" s="26"/>
      <c r="AI1566" s="26"/>
      <c r="AJ1566" s="26"/>
      <c r="AK1566" s="81"/>
      <c r="AL1566" s="26"/>
      <c r="AM1566" s="26"/>
      <c r="AN1566" s="26"/>
      <c r="AO1566" s="26"/>
      <c r="AP1566" s="26"/>
      <c r="AQ1566" s="81"/>
      <c r="AR1566" s="26"/>
      <c r="AS1566" s="26"/>
      <c r="AT1566" s="26"/>
      <c r="AU1566" s="26"/>
      <c r="AV1566" s="26"/>
      <c r="AW1566" s="26"/>
      <c r="AX1566" s="23"/>
      <c r="AY1566" s="23"/>
      <c r="AZ1566" s="23"/>
      <c r="BA1566" s="23"/>
      <c r="BB1566" s="27"/>
      <c r="BC1566" s="28"/>
    </row>
    <row r="1567" spans="1:55" s="25" customFormat="1" ht="15">
      <c r="A1567" s="221"/>
      <c r="B1567" s="221"/>
      <c r="C1567" s="24"/>
      <c r="D1567" s="24"/>
      <c r="E1567" s="100"/>
      <c r="F1567" s="25" t="str">
        <f>IFERROR(VLOOKUP(E1567,Wedstrijdlocaties!B:E,4,FALSE),"")</f>
        <v/>
      </c>
      <c r="G1567" s="114"/>
      <c r="H1567" s="23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04"/>
      <c r="AA1567" s="26"/>
      <c r="AB1567" s="26"/>
      <c r="AC1567" s="26"/>
      <c r="AD1567" s="81"/>
      <c r="AE1567" s="26"/>
      <c r="AF1567" s="26"/>
      <c r="AG1567" s="26"/>
      <c r="AH1567" s="26"/>
      <c r="AI1567" s="26"/>
      <c r="AJ1567" s="26"/>
      <c r="AK1567" s="81"/>
      <c r="AL1567" s="26"/>
      <c r="AM1567" s="26"/>
      <c r="AN1567" s="26"/>
      <c r="AO1567" s="26"/>
      <c r="AP1567" s="26"/>
      <c r="AQ1567" s="81"/>
      <c r="AR1567" s="26"/>
      <c r="AS1567" s="26"/>
      <c r="AT1567" s="26"/>
      <c r="AU1567" s="26"/>
      <c r="AV1567" s="26"/>
      <c r="AW1567" s="26"/>
      <c r="AX1567" s="23"/>
      <c r="AY1567" s="23"/>
      <c r="AZ1567" s="23"/>
      <c r="BA1567" s="23"/>
      <c r="BB1567" s="27"/>
      <c r="BC1567" s="28"/>
    </row>
    <row r="1568" spans="1:55" s="25" customFormat="1" ht="15">
      <c r="A1568" s="221"/>
      <c r="B1568" s="221"/>
      <c r="C1568" s="24"/>
      <c r="D1568" s="24"/>
      <c r="E1568" s="100"/>
      <c r="F1568" s="25" t="str">
        <f>IFERROR(VLOOKUP(E1568,Wedstrijdlocaties!B:E,4,FALSE),"")</f>
        <v/>
      </c>
      <c r="G1568" s="114"/>
      <c r="H1568" s="23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04"/>
      <c r="AA1568" s="26"/>
      <c r="AB1568" s="26"/>
      <c r="AC1568" s="26"/>
      <c r="AD1568" s="81"/>
      <c r="AE1568" s="26"/>
      <c r="AF1568" s="26"/>
      <c r="AG1568" s="26"/>
      <c r="AH1568" s="26"/>
      <c r="AI1568" s="26"/>
      <c r="AJ1568" s="26"/>
      <c r="AK1568" s="81"/>
      <c r="AL1568" s="26"/>
      <c r="AM1568" s="26"/>
      <c r="AN1568" s="26"/>
      <c r="AO1568" s="26"/>
      <c r="AP1568" s="26"/>
      <c r="AQ1568" s="81"/>
      <c r="AR1568" s="26"/>
      <c r="AS1568" s="26"/>
      <c r="AT1568" s="26"/>
      <c r="AU1568" s="26"/>
      <c r="AV1568" s="26"/>
      <c r="AW1568" s="26"/>
      <c r="AX1568" s="23"/>
      <c r="AY1568" s="23"/>
      <c r="AZ1568" s="23"/>
      <c r="BA1568" s="23"/>
      <c r="BB1568" s="27"/>
      <c r="BC1568" s="28"/>
    </row>
    <row r="1569" spans="1:55" s="25" customFormat="1" ht="15">
      <c r="A1569" s="221"/>
      <c r="B1569" s="221"/>
      <c r="C1569" s="24"/>
      <c r="D1569" s="24"/>
      <c r="E1569" s="100"/>
      <c r="F1569" s="25" t="str">
        <f>IFERROR(VLOOKUP(E1569,Wedstrijdlocaties!B:E,4,FALSE),"")</f>
        <v/>
      </c>
      <c r="G1569" s="114"/>
      <c r="H1569" s="23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04"/>
      <c r="AA1569" s="26"/>
      <c r="AB1569" s="26"/>
      <c r="AC1569" s="26"/>
      <c r="AD1569" s="81"/>
      <c r="AE1569" s="26"/>
      <c r="AF1569" s="26"/>
      <c r="AG1569" s="26"/>
      <c r="AH1569" s="26"/>
      <c r="AI1569" s="26"/>
      <c r="AJ1569" s="26"/>
      <c r="AK1569" s="81"/>
      <c r="AL1569" s="26"/>
      <c r="AM1569" s="26"/>
      <c r="AN1569" s="26"/>
      <c r="AO1569" s="26"/>
      <c r="AP1569" s="26"/>
      <c r="AQ1569" s="81"/>
      <c r="AR1569" s="26"/>
      <c r="AS1569" s="26"/>
      <c r="AT1569" s="26"/>
      <c r="AU1569" s="26"/>
      <c r="AV1569" s="26"/>
      <c r="AW1569" s="26"/>
      <c r="AX1569" s="23"/>
      <c r="AY1569" s="23"/>
      <c r="AZ1569" s="23"/>
      <c r="BA1569" s="23"/>
      <c r="BB1569" s="27"/>
      <c r="BC1569" s="28"/>
    </row>
    <row r="1570" spans="1:55" s="25" customFormat="1" ht="15">
      <c r="A1570" s="221"/>
      <c r="B1570" s="221"/>
      <c r="C1570" s="24"/>
      <c r="D1570" s="24"/>
      <c r="E1570" s="100"/>
      <c r="F1570" s="25" t="str">
        <f>IFERROR(VLOOKUP(E1570,Wedstrijdlocaties!B:E,4,FALSE),"")</f>
        <v/>
      </c>
      <c r="G1570" s="114"/>
      <c r="H1570" s="23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04"/>
      <c r="AA1570" s="26"/>
      <c r="AB1570" s="26"/>
      <c r="AC1570" s="26"/>
      <c r="AD1570" s="81"/>
      <c r="AE1570" s="26"/>
      <c r="AF1570" s="26"/>
      <c r="AG1570" s="26"/>
      <c r="AH1570" s="26"/>
      <c r="AI1570" s="26"/>
      <c r="AJ1570" s="26"/>
      <c r="AK1570" s="81"/>
      <c r="AL1570" s="26"/>
      <c r="AM1570" s="26"/>
      <c r="AN1570" s="26"/>
      <c r="AO1570" s="26"/>
      <c r="AP1570" s="26"/>
      <c r="AQ1570" s="81"/>
      <c r="AR1570" s="26"/>
      <c r="AS1570" s="26"/>
      <c r="AT1570" s="26"/>
      <c r="AU1570" s="26"/>
      <c r="AV1570" s="26"/>
      <c r="AW1570" s="26"/>
      <c r="AX1570" s="23"/>
      <c r="AY1570" s="23"/>
      <c r="AZ1570" s="23"/>
      <c r="BA1570" s="23"/>
      <c r="BB1570" s="27"/>
      <c r="BC1570" s="28"/>
    </row>
    <row r="1571" spans="1:55" s="25" customFormat="1" ht="15">
      <c r="A1571" s="221"/>
      <c r="B1571" s="221"/>
      <c r="C1571" s="24"/>
      <c r="D1571" s="24"/>
      <c r="E1571" s="100"/>
      <c r="F1571" s="25" t="str">
        <f>IFERROR(VLOOKUP(E1571,Wedstrijdlocaties!B:E,4,FALSE),"")</f>
        <v/>
      </c>
      <c r="G1571" s="114"/>
      <c r="H1571" s="23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04"/>
      <c r="AA1571" s="26"/>
      <c r="AB1571" s="26"/>
      <c r="AC1571" s="26"/>
      <c r="AD1571" s="81"/>
      <c r="AE1571" s="26"/>
      <c r="AF1571" s="26"/>
      <c r="AG1571" s="26"/>
      <c r="AH1571" s="26"/>
      <c r="AI1571" s="26"/>
      <c r="AJ1571" s="26"/>
      <c r="AK1571" s="81"/>
      <c r="AL1571" s="26"/>
      <c r="AM1571" s="26"/>
      <c r="AN1571" s="26"/>
      <c r="AO1571" s="26"/>
      <c r="AP1571" s="26"/>
      <c r="AQ1571" s="81"/>
      <c r="AR1571" s="26"/>
      <c r="AS1571" s="26"/>
      <c r="AT1571" s="26"/>
      <c r="AU1571" s="26"/>
      <c r="AV1571" s="26"/>
      <c r="AW1571" s="26"/>
      <c r="AX1571" s="23"/>
      <c r="AY1571" s="23"/>
      <c r="AZ1571" s="23"/>
      <c r="BA1571" s="23"/>
      <c r="BB1571" s="27"/>
      <c r="BC1571" s="28"/>
    </row>
    <row r="1572" spans="1:55" s="25" customFormat="1" ht="15">
      <c r="A1572" s="221"/>
      <c r="B1572" s="221"/>
      <c r="C1572" s="24"/>
      <c r="D1572" s="24"/>
      <c r="E1572" s="100"/>
      <c r="F1572" s="25" t="str">
        <f>IFERROR(VLOOKUP(E1572,Wedstrijdlocaties!B:E,4,FALSE),"")</f>
        <v/>
      </c>
      <c r="G1572" s="114"/>
      <c r="H1572" s="23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04"/>
      <c r="AA1572" s="26"/>
      <c r="AB1572" s="26"/>
      <c r="AC1572" s="26"/>
      <c r="AD1572" s="81"/>
      <c r="AE1572" s="26"/>
      <c r="AF1572" s="26"/>
      <c r="AG1572" s="26"/>
      <c r="AH1572" s="26"/>
      <c r="AI1572" s="26"/>
      <c r="AJ1572" s="26"/>
      <c r="AK1572" s="81"/>
      <c r="AL1572" s="26"/>
      <c r="AM1572" s="26"/>
      <c r="AN1572" s="26"/>
      <c r="AO1572" s="26"/>
      <c r="AP1572" s="26"/>
      <c r="AQ1572" s="81"/>
      <c r="AR1572" s="26"/>
      <c r="AS1572" s="26"/>
      <c r="AT1572" s="26"/>
      <c r="AU1572" s="26"/>
      <c r="AV1572" s="26"/>
      <c r="AW1572" s="26"/>
      <c r="AX1572" s="23"/>
      <c r="AY1572" s="23"/>
      <c r="AZ1572" s="23"/>
      <c r="BA1572" s="23"/>
      <c r="BB1572" s="27"/>
      <c r="BC1572" s="28"/>
    </row>
    <row r="1573" spans="1:55" s="25" customFormat="1" ht="15">
      <c r="A1573" s="221"/>
      <c r="B1573" s="221"/>
      <c r="C1573" s="24"/>
      <c r="D1573" s="24"/>
      <c r="E1573" s="100"/>
      <c r="F1573" s="25" t="str">
        <f>IFERROR(VLOOKUP(E1573,Wedstrijdlocaties!B:E,4,FALSE),"")</f>
        <v/>
      </c>
      <c r="G1573" s="114"/>
      <c r="H1573" s="23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04"/>
      <c r="AA1573" s="26"/>
      <c r="AB1573" s="26"/>
      <c r="AC1573" s="26"/>
      <c r="AD1573" s="81"/>
      <c r="AE1573" s="26"/>
      <c r="AF1573" s="26"/>
      <c r="AG1573" s="26"/>
      <c r="AH1573" s="26"/>
      <c r="AI1573" s="26"/>
      <c r="AJ1573" s="26"/>
      <c r="AK1573" s="81"/>
      <c r="AL1573" s="26"/>
      <c r="AM1573" s="26"/>
      <c r="AN1573" s="26"/>
      <c r="AO1573" s="26"/>
      <c r="AP1573" s="26"/>
      <c r="AQ1573" s="81"/>
      <c r="AR1573" s="26"/>
      <c r="AS1573" s="26"/>
      <c r="AT1573" s="26"/>
      <c r="AU1573" s="26"/>
      <c r="AV1573" s="26"/>
      <c r="AW1573" s="26"/>
      <c r="AX1573" s="23"/>
      <c r="AY1573" s="23"/>
      <c r="AZ1573" s="23"/>
      <c r="BA1573" s="23"/>
      <c r="BB1573" s="27"/>
      <c r="BC1573" s="28"/>
    </row>
    <row r="1574" spans="1:55" s="25" customFormat="1" ht="15">
      <c r="A1574" s="221"/>
      <c r="B1574" s="221"/>
      <c r="C1574" s="24"/>
      <c r="D1574" s="24"/>
      <c r="E1574" s="100"/>
      <c r="F1574" s="25" t="str">
        <f>IFERROR(VLOOKUP(E1574,Wedstrijdlocaties!B:E,4,FALSE),"")</f>
        <v/>
      </c>
      <c r="G1574" s="114"/>
      <c r="H1574" s="23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04"/>
      <c r="AA1574" s="26"/>
      <c r="AB1574" s="26"/>
      <c r="AC1574" s="26"/>
      <c r="AD1574" s="81"/>
      <c r="AE1574" s="26"/>
      <c r="AF1574" s="26"/>
      <c r="AG1574" s="26"/>
      <c r="AH1574" s="26"/>
      <c r="AI1574" s="26"/>
      <c r="AJ1574" s="26"/>
      <c r="AK1574" s="81"/>
      <c r="AL1574" s="26"/>
      <c r="AM1574" s="26"/>
      <c r="AN1574" s="26"/>
      <c r="AO1574" s="26"/>
      <c r="AP1574" s="26"/>
      <c r="AQ1574" s="81"/>
      <c r="AR1574" s="26"/>
      <c r="AS1574" s="26"/>
      <c r="AT1574" s="26"/>
      <c r="AU1574" s="26"/>
      <c r="AV1574" s="26"/>
      <c r="AW1574" s="26"/>
      <c r="AX1574" s="23"/>
      <c r="AY1574" s="23"/>
      <c r="AZ1574" s="23"/>
      <c r="BA1574" s="23"/>
      <c r="BB1574" s="27"/>
      <c r="BC1574" s="28"/>
    </row>
    <row r="1575" spans="1:55" s="25" customFormat="1" ht="15">
      <c r="A1575" s="221"/>
      <c r="B1575" s="221"/>
      <c r="C1575" s="24"/>
      <c r="D1575" s="24"/>
      <c r="E1575" s="100"/>
      <c r="F1575" s="25" t="str">
        <f>IFERROR(VLOOKUP(E1575,Wedstrijdlocaties!B:E,4,FALSE),"")</f>
        <v/>
      </c>
      <c r="G1575" s="114"/>
      <c r="H1575" s="23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04"/>
      <c r="AA1575" s="26"/>
      <c r="AB1575" s="26"/>
      <c r="AC1575" s="26"/>
      <c r="AD1575" s="81"/>
      <c r="AE1575" s="26"/>
      <c r="AF1575" s="26"/>
      <c r="AG1575" s="26"/>
      <c r="AH1575" s="26"/>
      <c r="AI1575" s="26"/>
      <c r="AJ1575" s="26"/>
      <c r="AK1575" s="81"/>
      <c r="AL1575" s="26"/>
      <c r="AM1575" s="26"/>
      <c r="AN1575" s="26"/>
      <c r="AO1575" s="26"/>
      <c r="AP1575" s="26"/>
      <c r="AQ1575" s="81"/>
      <c r="AR1575" s="26"/>
      <c r="AS1575" s="26"/>
      <c r="AT1575" s="26"/>
      <c r="AU1575" s="26"/>
      <c r="AV1575" s="26"/>
      <c r="AW1575" s="26"/>
      <c r="AX1575" s="23"/>
      <c r="AY1575" s="23"/>
      <c r="AZ1575" s="23"/>
      <c r="BA1575" s="23"/>
      <c r="BB1575" s="27"/>
      <c r="BC1575" s="28"/>
    </row>
    <row r="1576" spans="1:55" s="25" customFormat="1" ht="15">
      <c r="A1576" s="221"/>
      <c r="B1576" s="221"/>
      <c r="C1576" s="24"/>
      <c r="D1576" s="24"/>
      <c r="E1576" s="100"/>
      <c r="F1576" s="25" t="str">
        <f>IFERROR(VLOOKUP(E1576,Wedstrijdlocaties!B:E,4,FALSE),"")</f>
        <v/>
      </c>
      <c r="G1576" s="114"/>
      <c r="H1576" s="23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04"/>
      <c r="AA1576" s="26"/>
      <c r="AB1576" s="26"/>
      <c r="AC1576" s="26"/>
      <c r="AD1576" s="81"/>
      <c r="AE1576" s="26"/>
      <c r="AF1576" s="26"/>
      <c r="AG1576" s="26"/>
      <c r="AH1576" s="26"/>
      <c r="AI1576" s="26"/>
      <c r="AJ1576" s="26"/>
      <c r="AK1576" s="81"/>
      <c r="AL1576" s="26"/>
      <c r="AM1576" s="26"/>
      <c r="AN1576" s="26"/>
      <c r="AO1576" s="26"/>
      <c r="AP1576" s="26"/>
      <c r="AQ1576" s="81"/>
      <c r="AR1576" s="26"/>
      <c r="AS1576" s="26"/>
      <c r="AT1576" s="26"/>
      <c r="AU1576" s="26"/>
      <c r="AV1576" s="26"/>
      <c r="AW1576" s="26"/>
      <c r="AX1576" s="23"/>
      <c r="AY1576" s="23"/>
      <c r="AZ1576" s="23"/>
      <c r="BA1576" s="23"/>
      <c r="BB1576" s="27"/>
      <c r="BC1576" s="28"/>
    </row>
    <row r="1577" spans="1:55" s="25" customFormat="1" ht="15">
      <c r="A1577" s="221"/>
      <c r="B1577" s="221"/>
      <c r="C1577" s="24"/>
      <c r="D1577" s="24"/>
      <c r="E1577" s="100"/>
      <c r="F1577" s="25" t="str">
        <f>IFERROR(VLOOKUP(E1577,Wedstrijdlocaties!B:E,4,FALSE),"")</f>
        <v/>
      </c>
      <c r="G1577" s="114"/>
      <c r="H1577" s="23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04"/>
      <c r="AA1577" s="26"/>
      <c r="AB1577" s="26"/>
      <c r="AC1577" s="26"/>
      <c r="AD1577" s="81"/>
      <c r="AE1577" s="26"/>
      <c r="AF1577" s="26"/>
      <c r="AG1577" s="26"/>
      <c r="AH1577" s="26"/>
      <c r="AI1577" s="26"/>
      <c r="AJ1577" s="26"/>
      <c r="AK1577" s="81"/>
      <c r="AL1577" s="26"/>
      <c r="AM1577" s="26"/>
      <c r="AN1577" s="26"/>
      <c r="AO1577" s="26"/>
      <c r="AP1577" s="26"/>
      <c r="AQ1577" s="81"/>
      <c r="AR1577" s="26"/>
      <c r="AS1577" s="26"/>
      <c r="AT1577" s="26"/>
      <c r="AU1577" s="26"/>
      <c r="AV1577" s="26"/>
      <c r="AW1577" s="26"/>
      <c r="AX1577" s="23"/>
      <c r="AY1577" s="23"/>
      <c r="AZ1577" s="23"/>
      <c r="BA1577" s="23"/>
      <c r="BB1577" s="27"/>
      <c r="BC1577" s="28"/>
    </row>
    <row r="1578" spans="1:55" s="25" customFormat="1" ht="15">
      <c r="A1578" s="221"/>
      <c r="B1578" s="221"/>
      <c r="C1578" s="24"/>
      <c r="D1578" s="24"/>
      <c r="E1578" s="100"/>
      <c r="F1578" s="25" t="str">
        <f>IFERROR(VLOOKUP(E1578,Wedstrijdlocaties!B:E,4,FALSE),"")</f>
        <v/>
      </c>
      <c r="G1578" s="114"/>
      <c r="H1578" s="23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04"/>
      <c r="AA1578" s="26"/>
      <c r="AB1578" s="26"/>
      <c r="AC1578" s="26"/>
      <c r="AD1578" s="81"/>
      <c r="AE1578" s="26"/>
      <c r="AF1578" s="26"/>
      <c r="AG1578" s="26"/>
      <c r="AH1578" s="26"/>
      <c r="AI1578" s="26"/>
      <c r="AJ1578" s="26"/>
      <c r="AK1578" s="81"/>
      <c r="AL1578" s="26"/>
      <c r="AM1578" s="26"/>
      <c r="AN1578" s="26"/>
      <c r="AO1578" s="26"/>
      <c r="AP1578" s="26"/>
      <c r="AQ1578" s="81"/>
      <c r="AR1578" s="26"/>
      <c r="AS1578" s="26"/>
      <c r="AT1578" s="26"/>
      <c r="AU1578" s="26"/>
      <c r="AV1578" s="26"/>
      <c r="AW1578" s="26"/>
      <c r="AX1578" s="23"/>
      <c r="AY1578" s="23"/>
      <c r="AZ1578" s="23"/>
      <c r="BA1578" s="23"/>
      <c r="BB1578" s="27"/>
      <c r="BC1578" s="28"/>
    </row>
    <row r="1579" spans="1:55" s="25" customFormat="1" ht="15">
      <c r="A1579" s="221"/>
      <c r="B1579" s="221"/>
      <c r="C1579" s="24"/>
      <c r="D1579" s="24"/>
      <c r="E1579" s="100"/>
      <c r="F1579" s="25" t="str">
        <f>IFERROR(VLOOKUP(E1579,Wedstrijdlocaties!B:E,4,FALSE),"")</f>
        <v/>
      </c>
      <c r="G1579" s="114"/>
      <c r="H1579" s="23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04"/>
      <c r="AA1579" s="26"/>
      <c r="AB1579" s="26"/>
      <c r="AC1579" s="26"/>
      <c r="AD1579" s="81"/>
      <c r="AE1579" s="26"/>
      <c r="AF1579" s="26"/>
      <c r="AG1579" s="26"/>
      <c r="AH1579" s="26"/>
      <c r="AI1579" s="26"/>
      <c r="AJ1579" s="26"/>
      <c r="AK1579" s="81"/>
      <c r="AL1579" s="26"/>
      <c r="AM1579" s="26"/>
      <c r="AN1579" s="26"/>
      <c r="AO1579" s="26"/>
      <c r="AP1579" s="26"/>
      <c r="AQ1579" s="81"/>
      <c r="AR1579" s="26"/>
      <c r="AS1579" s="26"/>
      <c r="AT1579" s="26"/>
      <c r="AU1579" s="26"/>
      <c r="AV1579" s="26"/>
      <c r="AW1579" s="26"/>
      <c r="AX1579" s="23"/>
      <c r="AY1579" s="23"/>
      <c r="AZ1579" s="23"/>
      <c r="BA1579" s="23"/>
      <c r="BB1579" s="27"/>
      <c r="BC1579" s="28"/>
    </row>
    <row r="1580" spans="1:55" s="25" customFormat="1" ht="15">
      <c r="A1580" s="221"/>
      <c r="B1580" s="221"/>
      <c r="C1580" s="24"/>
      <c r="D1580" s="24"/>
      <c r="E1580" s="100"/>
      <c r="F1580" s="25" t="str">
        <f>IFERROR(VLOOKUP(E1580,Wedstrijdlocaties!B:E,4,FALSE),"")</f>
        <v/>
      </c>
      <c r="G1580" s="114"/>
      <c r="H1580" s="23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04"/>
      <c r="AA1580" s="26"/>
      <c r="AB1580" s="26"/>
      <c r="AC1580" s="26"/>
      <c r="AD1580" s="81"/>
      <c r="AE1580" s="26"/>
      <c r="AF1580" s="26"/>
      <c r="AG1580" s="26"/>
      <c r="AH1580" s="26"/>
      <c r="AI1580" s="26"/>
      <c r="AJ1580" s="26"/>
      <c r="AK1580" s="81"/>
      <c r="AL1580" s="26"/>
      <c r="AM1580" s="26"/>
      <c r="AN1580" s="26"/>
      <c r="AO1580" s="26"/>
      <c r="AP1580" s="26"/>
      <c r="AQ1580" s="81"/>
      <c r="AR1580" s="26"/>
      <c r="AS1580" s="26"/>
      <c r="AT1580" s="26"/>
      <c r="AU1580" s="26"/>
      <c r="AV1580" s="26"/>
      <c r="AW1580" s="26"/>
      <c r="AX1580" s="23"/>
      <c r="AY1580" s="23"/>
      <c r="AZ1580" s="23"/>
      <c r="BA1580" s="23"/>
      <c r="BB1580" s="27"/>
      <c r="BC1580" s="28"/>
    </row>
    <row r="1581" spans="1:55" s="25" customFormat="1" ht="15">
      <c r="A1581" s="221"/>
      <c r="B1581" s="221"/>
      <c r="C1581" s="24"/>
      <c r="D1581" s="24"/>
      <c r="E1581" s="100"/>
      <c r="F1581" s="25" t="str">
        <f>IFERROR(VLOOKUP(E1581,Wedstrijdlocaties!B:E,4,FALSE),"")</f>
        <v/>
      </c>
      <c r="G1581" s="114"/>
      <c r="H1581" s="23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04"/>
      <c r="AA1581" s="26"/>
      <c r="AB1581" s="26"/>
      <c r="AC1581" s="26"/>
      <c r="AD1581" s="81"/>
      <c r="AE1581" s="26"/>
      <c r="AF1581" s="26"/>
      <c r="AG1581" s="26"/>
      <c r="AH1581" s="26"/>
      <c r="AI1581" s="26"/>
      <c r="AJ1581" s="26"/>
      <c r="AK1581" s="81"/>
      <c r="AL1581" s="26"/>
      <c r="AM1581" s="26"/>
      <c r="AN1581" s="26"/>
      <c r="AO1581" s="26"/>
      <c r="AP1581" s="26"/>
      <c r="AQ1581" s="81"/>
      <c r="AR1581" s="26"/>
      <c r="AS1581" s="26"/>
      <c r="AT1581" s="26"/>
      <c r="AU1581" s="26"/>
      <c r="AV1581" s="26"/>
      <c r="AW1581" s="26"/>
      <c r="AX1581" s="23"/>
      <c r="AY1581" s="23"/>
      <c r="AZ1581" s="23"/>
      <c r="BA1581" s="23"/>
      <c r="BB1581" s="27"/>
      <c r="BC1581" s="28"/>
    </row>
    <row r="1582" spans="1:55" s="25" customFormat="1" ht="15">
      <c r="A1582" s="221"/>
      <c r="B1582" s="221"/>
      <c r="C1582" s="24"/>
      <c r="D1582" s="24"/>
      <c r="E1582" s="100"/>
      <c r="F1582" s="25" t="str">
        <f>IFERROR(VLOOKUP(E1582,Wedstrijdlocaties!B:E,4,FALSE),"")</f>
        <v/>
      </c>
      <c r="G1582" s="114"/>
      <c r="H1582" s="23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04"/>
      <c r="AA1582" s="26"/>
      <c r="AB1582" s="26"/>
      <c r="AC1582" s="26"/>
      <c r="AD1582" s="81"/>
      <c r="AE1582" s="26"/>
      <c r="AF1582" s="26"/>
      <c r="AG1582" s="26"/>
      <c r="AH1582" s="26"/>
      <c r="AI1582" s="26"/>
      <c r="AJ1582" s="26"/>
      <c r="AK1582" s="81"/>
      <c r="AL1582" s="26"/>
      <c r="AM1582" s="26"/>
      <c r="AN1582" s="26"/>
      <c r="AO1582" s="26"/>
      <c r="AP1582" s="26"/>
      <c r="AQ1582" s="81"/>
      <c r="AR1582" s="26"/>
      <c r="AS1582" s="26"/>
      <c r="AT1582" s="26"/>
      <c r="AU1582" s="26"/>
      <c r="AV1582" s="26"/>
      <c r="AW1582" s="26"/>
      <c r="AX1582" s="23"/>
      <c r="AY1582" s="23"/>
      <c r="AZ1582" s="23"/>
      <c r="BA1582" s="23"/>
      <c r="BB1582" s="27"/>
      <c r="BC1582" s="28"/>
    </row>
    <row r="1583" spans="1:55" s="25" customFormat="1" ht="15">
      <c r="A1583" s="221"/>
      <c r="B1583" s="221"/>
      <c r="C1583" s="24"/>
      <c r="D1583" s="24"/>
      <c r="E1583" s="100"/>
      <c r="F1583" s="25" t="str">
        <f>IFERROR(VLOOKUP(E1583,Wedstrijdlocaties!B:E,4,FALSE),"")</f>
        <v/>
      </c>
      <c r="G1583" s="114"/>
      <c r="H1583" s="23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04"/>
      <c r="AA1583" s="26"/>
      <c r="AB1583" s="26"/>
      <c r="AC1583" s="26"/>
      <c r="AD1583" s="81"/>
      <c r="AE1583" s="26"/>
      <c r="AF1583" s="26"/>
      <c r="AG1583" s="26"/>
      <c r="AH1583" s="26"/>
      <c r="AI1583" s="26"/>
      <c r="AJ1583" s="26"/>
      <c r="AK1583" s="81"/>
      <c r="AL1583" s="26"/>
      <c r="AM1583" s="26"/>
      <c r="AN1583" s="26"/>
      <c r="AO1583" s="26"/>
      <c r="AP1583" s="26"/>
      <c r="AQ1583" s="81"/>
      <c r="AR1583" s="26"/>
      <c r="AS1583" s="26"/>
      <c r="AT1583" s="26"/>
      <c r="AU1583" s="26"/>
      <c r="AV1583" s="26"/>
      <c r="AW1583" s="26"/>
      <c r="AX1583" s="23"/>
      <c r="AY1583" s="23"/>
      <c r="AZ1583" s="23"/>
      <c r="BA1583" s="23"/>
      <c r="BB1583" s="27"/>
      <c r="BC1583" s="28"/>
    </row>
    <row r="1584" spans="1:55" s="25" customFormat="1" ht="15">
      <c r="A1584" s="221"/>
      <c r="B1584" s="221"/>
      <c r="C1584" s="24"/>
      <c r="D1584" s="24"/>
      <c r="E1584" s="100"/>
      <c r="F1584" s="25" t="str">
        <f>IFERROR(VLOOKUP(E1584,Wedstrijdlocaties!B:E,4,FALSE),"")</f>
        <v/>
      </c>
      <c r="G1584" s="114"/>
      <c r="H1584" s="23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04"/>
      <c r="AA1584" s="26"/>
      <c r="AB1584" s="26"/>
      <c r="AC1584" s="26"/>
      <c r="AD1584" s="81"/>
      <c r="AE1584" s="26"/>
      <c r="AF1584" s="26"/>
      <c r="AG1584" s="26"/>
      <c r="AH1584" s="26"/>
      <c r="AI1584" s="26"/>
      <c r="AJ1584" s="26"/>
      <c r="AK1584" s="81"/>
      <c r="AL1584" s="26"/>
      <c r="AM1584" s="26"/>
      <c r="AN1584" s="26"/>
      <c r="AO1584" s="26"/>
      <c r="AP1584" s="26"/>
      <c r="AQ1584" s="81"/>
      <c r="AR1584" s="26"/>
      <c r="AS1584" s="26"/>
      <c r="AT1584" s="26"/>
      <c r="AU1584" s="26"/>
      <c r="AV1584" s="26"/>
      <c r="AW1584" s="26"/>
      <c r="AX1584" s="23"/>
      <c r="AY1584" s="23"/>
      <c r="AZ1584" s="23"/>
      <c r="BA1584" s="23"/>
      <c r="BB1584" s="27"/>
      <c r="BC1584" s="28"/>
    </row>
    <row r="1585" spans="1:55" s="25" customFormat="1" ht="15">
      <c r="A1585" s="221"/>
      <c r="B1585" s="221"/>
      <c r="C1585" s="24"/>
      <c r="D1585" s="24"/>
      <c r="E1585" s="100"/>
      <c r="F1585" s="25" t="str">
        <f>IFERROR(VLOOKUP(E1585,Wedstrijdlocaties!B:E,4,FALSE),"")</f>
        <v/>
      </c>
      <c r="G1585" s="114"/>
      <c r="H1585" s="23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04"/>
      <c r="AA1585" s="26"/>
      <c r="AB1585" s="26"/>
      <c r="AC1585" s="26"/>
      <c r="AD1585" s="81"/>
      <c r="AE1585" s="26"/>
      <c r="AF1585" s="26"/>
      <c r="AG1585" s="26"/>
      <c r="AH1585" s="26"/>
      <c r="AI1585" s="26"/>
      <c r="AJ1585" s="26"/>
      <c r="AK1585" s="81"/>
      <c r="AL1585" s="26"/>
      <c r="AM1585" s="26"/>
      <c r="AN1585" s="26"/>
      <c r="AO1585" s="26"/>
      <c r="AP1585" s="26"/>
      <c r="AQ1585" s="81"/>
      <c r="AR1585" s="26"/>
      <c r="AS1585" s="26"/>
      <c r="AT1585" s="26"/>
      <c r="AU1585" s="26"/>
      <c r="AV1585" s="26"/>
      <c r="AW1585" s="26"/>
      <c r="AX1585" s="23"/>
      <c r="AY1585" s="23"/>
      <c r="AZ1585" s="23"/>
      <c r="BA1585" s="23"/>
      <c r="BB1585" s="27"/>
      <c r="BC1585" s="28"/>
    </row>
    <row r="1586" spans="1:55" s="25" customFormat="1" ht="15">
      <c r="A1586" s="221"/>
      <c r="B1586" s="221"/>
      <c r="C1586" s="24"/>
      <c r="D1586" s="24"/>
      <c r="E1586" s="100"/>
      <c r="F1586" s="25" t="str">
        <f>IFERROR(VLOOKUP(E1586,Wedstrijdlocaties!B:E,4,FALSE),"")</f>
        <v/>
      </c>
      <c r="G1586" s="114"/>
      <c r="H1586" s="23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04"/>
      <c r="AA1586" s="26"/>
      <c r="AB1586" s="26"/>
      <c r="AC1586" s="26"/>
      <c r="AD1586" s="81"/>
      <c r="AE1586" s="26"/>
      <c r="AF1586" s="26"/>
      <c r="AG1586" s="26"/>
      <c r="AH1586" s="26"/>
      <c r="AI1586" s="26"/>
      <c r="AJ1586" s="26"/>
      <c r="AK1586" s="81"/>
      <c r="AL1586" s="26"/>
      <c r="AM1586" s="26"/>
      <c r="AN1586" s="26"/>
      <c r="AO1586" s="26"/>
      <c r="AP1586" s="26"/>
      <c r="AQ1586" s="81"/>
      <c r="AR1586" s="26"/>
      <c r="AS1586" s="26"/>
      <c r="AT1586" s="26"/>
      <c r="AU1586" s="26"/>
      <c r="AV1586" s="26"/>
      <c r="AW1586" s="26"/>
      <c r="AX1586" s="23"/>
      <c r="AY1586" s="23"/>
      <c r="AZ1586" s="23"/>
      <c r="BA1586" s="23"/>
      <c r="BB1586" s="27"/>
      <c r="BC1586" s="28"/>
    </row>
    <row r="1587" spans="1:55" s="25" customFormat="1" ht="15">
      <c r="A1587" s="221"/>
      <c r="B1587" s="221"/>
      <c r="C1587" s="24"/>
      <c r="D1587" s="24"/>
      <c r="E1587" s="100"/>
      <c r="F1587" s="25" t="str">
        <f>IFERROR(VLOOKUP(E1587,Wedstrijdlocaties!B:E,4,FALSE),"")</f>
        <v/>
      </c>
      <c r="G1587" s="114"/>
      <c r="H1587" s="23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04"/>
      <c r="AA1587" s="26"/>
      <c r="AB1587" s="26"/>
      <c r="AC1587" s="26"/>
      <c r="AD1587" s="81"/>
      <c r="AE1587" s="26"/>
      <c r="AF1587" s="26"/>
      <c r="AG1587" s="26"/>
      <c r="AH1587" s="26"/>
      <c r="AI1587" s="26"/>
      <c r="AJ1587" s="26"/>
      <c r="AK1587" s="81"/>
      <c r="AL1587" s="26"/>
      <c r="AM1587" s="26"/>
      <c r="AN1587" s="26"/>
      <c r="AO1587" s="26"/>
      <c r="AP1587" s="26"/>
      <c r="AQ1587" s="81"/>
      <c r="AR1587" s="26"/>
      <c r="AS1587" s="26"/>
      <c r="AT1587" s="26"/>
      <c r="AU1587" s="26"/>
      <c r="AV1587" s="26"/>
      <c r="AW1587" s="26"/>
      <c r="AX1587" s="23"/>
      <c r="AY1587" s="23"/>
      <c r="AZ1587" s="23"/>
      <c r="BA1587" s="23"/>
      <c r="BB1587" s="27"/>
      <c r="BC1587" s="28"/>
    </row>
    <row r="1588" spans="1:55" s="25" customFormat="1" ht="15">
      <c r="A1588" s="221"/>
      <c r="B1588" s="221"/>
      <c r="C1588" s="24"/>
      <c r="D1588" s="24"/>
      <c r="E1588" s="100"/>
      <c r="F1588" s="25" t="str">
        <f>IFERROR(VLOOKUP(E1588,Wedstrijdlocaties!B:E,4,FALSE),"")</f>
        <v/>
      </c>
      <c r="G1588" s="114"/>
      <c r="H1588" s="23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04"/>
      <c r="AA1588" s="26"/>
      <c r="AB1588" s="26"/>
      <c r="AC1588" s="26"/>
      <c r="AD1588" s="81"/>
      <c r="AE1588" s="26"/>
      <c r="AF1588" s="26"/>
      <c r="AG1588" s="26"/>
      <c r="AH1588" s="26"/>
      <c r="AI1588" s="26"/>
      <c r="AJ1588" s="26"/>
      <c r="AK1588" s="81"/>
      <c r="AL1588" s="26"/>
      <c r="AM1588" s="26"/>
      <c r="AN1588" s="26"/>
      <c r="AO1588" s="26"/>
      <c r="AP1588" s="26"/>
      <c r="AQ1588" s="81"/>
      <c r="AR1588" s="26"/>
      <c r="AS1588" s="26"/>
      <c r="AT1588" s="26"/>
      <c r="AU1588" s="26"/>
      <c r="AV1588" s="26"/>
      <c r="AW1588" s="26"/>
      <c r="AX1588" s="23"/>
      <c r="AY1588" s="23"/>
      <c r="AZ1588" s="23"/>
      <c r="BA1588" s="23"/>
      <c r="BB1588" s="27"/>
      <c r="BC1588" s="28"/>
    </row>
    <row r="1589" spans="1:55" s="25" customFormat="1" ht="15">
      <c r="A1589" s="221"/>
      <c r="B1589" s="221"/>
      <c r="C1589" s="24"/>
      <c r="D1589" s="24"/>
      <c r="E1589" s="100"/>
      <c r="F1589" s="25" t="str">
        <f>IFERROR(VLOOKUP(E1589,Wedstrijdlocaties!B:E,4,FALSE),"")</f>
        <v/>
      </c>
      <c r="G1589" s="114"/>
      <c r="H1589" s="23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04"/>
      <c r="AA1589" s="26"/>
      <c r="AB1589" s="26"/>
      <c r="AC1589" s="26"/>
      <c r="AD1589" s="81"/>
      <c r="AE1589" s="26"/>
      <c r="AF1589" s="26"/>
      <c r="AG1589" s="26"/>
      <c r="AH1589" s="26"/>
      <c r="AI1589" s="26"/>
      <c r="AJ1589" s="26"/>
      <c r="AK1589" s="81"/>
      <c r="AL1589" s="26"/>
      <c r="AM1589" s="26"/>
      <c r="AN1589" s="26"/>
      <c r="AO1589" s="26"/>
      <c r="AP1589" s="26"/>
      <c r="AQ1589" s="81"/>
      <c r="AR1589" s="26"/>
      <c r="AS1589" s="26"/>
      <c r="AT1589" s="26"/>
      <c r="AU1589" s="26"/>
      <c r="AV1589" s="26"/>
      <c r="AW1589" s="26"/>
      <c r="AX1589" s="23"/>
      <c r="AY1589" s="23"/>
      <c r="AZ1589" s="23"/>
      <c r="BA1589" s="23"/>
      <c r="BB1589" s="27"/>
      <c r="BC1589" s="28"/>
    </row>
    <row r="1590" spans="1:55" s="25" customFormat="1" ht="15">
      <c r="A1590" s="221"/>
      <c r="B1590" s="221"/>
      <c r="C1590" s="24"/>
      <c r="D1590" s="24"/>
      <c r="E1590" s="100"/>
      <c r="F1590" s="25" t="str">
        <f>IFERROR(VLOOKUP(E1590,Wedstrijdlocaties!B:E,4,FALSE),"")</f>
        <v/>
      </c>
      <c r="G1590" s="114"/>
      <c r="H1590" s="23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04"/>
      <c r="AA1590" s="26"/>
      <c r="AB1590" s="26"/>
      <c r="AC1590" s="26"/>
      <c r="AD1590" s="81"/>
      <c r="AE1590" s="26"/>
      <c r="AF1590" s="26"/>
      <c r="AG1590" s="26"/>
      <c r="AH1590" s="26"/>
      <c r="AI1590" s="26"/>
      <c r="AJ1590" s="26"/>
      <c r="AK1590" s="81"/>
      <c r="AL1590" s="26"/>
      <c r="AM1590" s="26"/>
      <c r="AN1590" s="26"/>
      <c r="AO1590" s="26"/>
      <c r="AP1590" s="26"/>
      <c r="AQ1590" s="81"/>
      <c r="AR1590" s="26"/>
      <c r="AS1590" s="26"/>
      <c r="AT1590" s="26"/>
      <c r="AU1590" s="26"/>
      <c r="AV1590" s="26"/>
      <c r="AW1590" s="26"/>
      <c r="AX1590" s="23"/>
      <c r="AY1590" s="23"/>
      <c r="AZ1590" s="23"/>
      <c r="BA1590" s="23"/>
      <c r="BB1590" s="27"/>
      <c r="BC1590" s="28"/>
    </row>
    <row r="1591" spans="1:55" s="25" customFormat="1" ht="15">
      <c r="A1591" s="221"/>
      <c r="B1591" s="221"/>
      <c r="C1591" s="24"/>
      <c r="D1591" s="24"/>
      <c r="E1591" s="100"/>
      <c r="F1591" s="25" t="str">
        <f>IFERROR(VLOOKUP(E1591,Wedstrijdlocaties!B:E,4,FALSE),"")</f>
        <v/>
      </c>
      <c r="G1591" s="114"/>
      <c r="H1591" s="23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04"/>
      <c r="AA1591" s="26"/>
      <c r="AB1591" s="26"/>
      <c r="AC1591" s="26"/>
      <c r="AD1591" s="81"/>
      <c r="AE1591" s="26"/>
      <c r="AF1591" s="26"/>
      <c r="AG1591" s="26"/>
      <c r="AH1591" s="26"/>
      <c r="AI1591" s="26"/>
      <c r="AJ1591" s="26"/>
      <c r="AK1591" s="81"/>
      <c r="AL1591" s="26"/>
      <c r="AM1591" s="26"/>
      <c r="AN1591" s="26"/>
      <c r="AO1591" s="26"/>
      <c r="AP1591" s="26"/>
      <c r="AQ1591" s="81"/>
      <c r="AR1591" s="26"/>
      <c r="AS1591" s="26"/>
      <c r="AT1591" s="26"/>
      <c r="AU1591" s="26"/>
      <c r="AV1591" s="26"/>
      <c r="AW1591" s="26"/>
      <c r="AX1591" s="23"/>
      <c r="AY1591" s="23"/>
      <c r="AZ1591" s="23"/>
      <c r="BA1591" s="23"/>
      <c r="BB1591" s="27"/>
      <c r="BC1591" s="28"/>
    </row>
    <row r="1592" spans="1:55" s="25" customFormat="1" ht="15">
      <c r="A1592" s="221"/>
      <c r="B1592" s="221"/>
      <c r="C1592" s="24"/>
      <c r="D1592" s="24"/>
      <c r="E1592" s="100"/>
      <c r="F1592" s="25" t="str">
        <f>IFERROR(VLOOKUP(E1592,Wedstrijdlocaties!B:E,4,FALSE),"")</f>
        <v/>
      </c>
      <c r="G1592" s="114"/>
      <c r="H1592" s="23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04"/>
      <c r="AA1592" s="26"/>
      <c r="AB1592" s="26"/>
      <c r="AC1592" s="26"/>
      <c r="AD1592" s="81"/>
      <c r="AE1592" s="26"/>
      <c r="AF1592" s="26"/>
      <c r="AG1592" s="26"/>
      <c r="AH1592" s="26"/>
      <c r="AI1592" s="26"/>
      <c r="AJ1592" s="26"/>
      <c r="AK1592" s="81"/>
      <c r="AL1592" s="26"/>
      <c r="AM1592" s="26"/>
      <c r="AN1592" s="26"/>
      <c r="AO1592" s="26"/>
      <c r="AP1592" s="26"/>
      <c r="AQ1592" s="81"/>
      <c r="AR1592" s="26"/>
      <c r="AS1592" s="26"/>
      <c r="AT1592" s="26"/>
      <c r="AU1592" s="26"/>
      <c r="AV1592" s="26"/>
      <c r="AW1592" s="26"/>
      <c r="AX1592" s="23"/>
      <c r="AY1592" s="23"/>
      <c r="AZ1592" s="23"/>
      <c r="BA1592" s="23"/>
      <c r="BB1592" s="27"/>
      <c r="BC1592" s="28"/>
    </row>
    <row r="1593" spans="1:55" s="25" customFormat="1" ht="15">
      <c r="A1593" s="221"/>
      <c r="B1593" s="221"/>
      <c r="C1593" s="24"/>
      <c r="D1593" s="24"/>
      <c r="E1593" s="100"/>
      <c r="F1593" s="25" t="str">
        <f>IFERROR(VLOOKUP(E1593,Wedstrijdlocaties!B:E,4,FALSE),"")</f>
        <v/>
      </c>
      <c r="G1593" s="114"/>
      <c r="H1593" s="23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04"/>
      <c r="AA1593" s="26"/>
      <c r="AB1593" s="26"/>
      <c r="AC1593" s="26"/>
      <c r="AD1593" s="81"/>
      <c r="AE1593" s="26"/>
      <c r="AF1593" s="26"/>
      <c r="AG1593" s="26"/>
      <c r="AH1593" s="26"/>
      <c r="AI1593" s="26"/>
      <c r="AJ1593" s="26"/>
      <c r="AK1593" s="81"/>
      <c r="AL1593" s="26"/>
      <c r="AM1593" s="26"/>
      <c r="AN1593" s="26"/>
      <c r="AO1593" s="26"/>
      <c r="AP1593" s="26"/>
      <c r="AQ1593" s="81"/>
      <c r="AR1593" s="26"/>
      <c r="AS1593" s="26"/>
      <c r="AT1593" s="26"/>
      <c r="AU1593" s="26"/>
      <c r="AV1593" s="26"/>
      <c r="AW1593" s="26"/>
      <c r="AX1593" s="23"/>
      <c r="AY1593" s="23"/>
      <c r="AZ1593" s="23"/>
      <c r="BA1593" s="23"/>
      <c r="BB1593" s="27"/>
      <c r="BC1593" s="28"/>
    </row>
    <row r="1594" spans="1:55" s="25" customFormat="1" ht="15">
      <c r="A1594" s="221"/>
      <c r="B1594" s="221"/>
      <c r="C1594" s="24"/>
      <c r="D1594" s="24"/>
      <c r="E1594" s="100"/>
      <c r="F1594" s="25" t="str">
        <f>IFERROR(VLOOKUP(E1594,Wedstrijdlocaties!B:E,4,FALSE),"")</f>
        <v/>
      </c>
      <c r="G1594" s="114"/>
      <c r="H1594" s="23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04"/>
      <c r="AA1594" s="26"/>
      <c r="AB1594" s="26"/>
      <c r="AC1594" s="26"/>
      <c r="AD1594" s="81"/>
      <c r="AE1594" s="26"/>
      <c r="AF1594" s="26"/>
      <c r="AG1594" s="26"/>
      <c r="AH1594" s="26"/>
      <c r="AI1594" s="26"/>
      <c r="AJ1594" s="26"/>
      <c r="AK1594" s="81"/>
      <c r="AL1594" s="26"/>
      <c r="AM1594" s="26"/>
      <c r="AN1594" s="26"/>
      <c r="AO1594" s="26"/>
      <c r="AP1594" s="26"/>
      <c r="AQ1594" s="81"/>
      <c r="AR1594" s="26"/>
      <c r="AS1594" s="26"/>
      <c r="AT1594" s="26"/>
      <c r="AU1594" s="26"/>
      <c r="AV1594" s="26"/>
      <c r="AW1594" s="26"/>
      <c r="AX1594" s="23"/>
      <c r="AY1594" s="23"/>
      <c r="AZ1594" s="23"/>
      <c r="BA1594" s="23"/>
      <c r="BB1594" s="27"/>
      <c r="BC1594" s="28"/>
    </row>
    <row r="1595" spans="1:55" s="25" customFormat="1" ht="15">
      <c r="A1595" s="221"/>
      <c r="B1595" s="221"/>
      <c r="C1595" s="24"/>
      <c r="D1595" s="24"/>
      <c r="E1595" s="100"/>
      <c r="F1595" s="25" t="str">
        <f>IFERROR(VLOOKUP(E1595,Wedstrijdlocaties!B:E,4,FALSE),"")</f>
        <v/>
      </c>
      <c r="G1595" s="114"/>
      <c r="H1595" s="23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04"/>
      <c r="AA1595" s="26"/>
      <c r="AB1595" s="26"/>
      <c r="AC1595" s="26"/>
      <c r="AD1595" s="81"/>
      <c r="AE1595" s="26"/>
      <c r="AF1595" s="26"/>
      <c r="AG1595" s="26"/>
      <c r="AH1595" s="26"/>
      <c r="AI1595" s="26"/>
      <c r="AJ1595" s="26"/>
      <c r="AK1595" s="81"/>
      <c r="AL1595" s="26"/>
      <c r="AM1595" s="26"/>
      <c r="AN1595" s="26"/>
      <c r="AO1595" s="26"/>
      <c r="AP1595" s="26"/>
      <c r="AQ1595" s="81"/>
      <c r="AR1595" s="26"/>
      <c r="AS1595" s="26"/>
      <c r="AT1595" s="26"/>
      <c r="AU1595" s="26"/>
      <c r="AV1595" s="26"/>
      <c r="AW1595" s="26"/>
      <c r="AX1595" s="23"/>
      <c r="AY1595" s="23"/>
      <c r="AZ1595" s="23"/>
      <c r="BA1595" s="23"/>
      <c r="BB1595" s="27"/>
      <c r="BC1595" s="28"/>
    </row>
    <row r="1596" spans="1:55" s="25" customFormat="1" ht="15">
      <c r="A1596" s="221"/>
      <c r="B1596" s="221"/>
      <c r="C1596" s="24"/>
      <c r="D1596" s="24"/>
      <c r="E1596" s="100"/>
      <c r="F1596" s="25" t="str">
        <f>IFERROR(VLOOKUP(E1596,Wedstrijdlocaties!B:E,4,FALSE),"")</f>
        <v/>
      </c>
      <c r="G1596" s="114"/>
      <c r="H1596" s="23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04"/>
      <c r="AA1596" s="26"/>
      <c r="AB1596" s="26"/>
      <c r="AC1596" s="26"/>
      <c r="AD1596" s="81"/>
      <c r="AE1596" s="26"/>
      <c r="AF1596" s="26"/>
      <c r="AG1596" s="26"/>
      <c r="AH1596" s="26"/>
      <c r="AI1596" s="26"/>
      <c r="AJ1596" s="26"/>
      <c r="AK1596" s="81"/>
      <c r="AL1596" s="26"/>
      <c r="AM1596" s="26"/>
      <c r="AN1596" s="26"/>
      <c r="AO1596" s="26"/>
      <c r="AP1596" s="26"/>
      <c r="AQ1596" s="81"/>
      <c r="AR1596" s="26"/>
      <c r="AS1596" s="26"/>
      <c r="AT1596" s="26"/>
      <c r="AU1596" s="26"/>
      <c r="AV1596" s="26"/>
      <c r="AW1596" s="26"/>
      <c r="AX1596" s="23"/>
      <c r="AY1596" s="23"/>
      <c r="AZ1596" s="23"/>
      <c r="BA1596" s="23"/>
      <c r="BB1596" s="27"/>
      <c r="BC1596" s="28"/>
    </row>
    <row r="1597" spans="1:55" s="25" customFormat="1" ht="15">
      <c r="A1597" s="221"/>
      <c r="B1597" s="221"/>
      <c r="C1597" s="24"/>
      <c r="D1597" s="24"/>
      <c r="E1597" s="100"/>
      <c r="F1597" s="25" t="str">
        <f>IFERROR(VLOOKUP(E1597,Wedstrijdlocaties!B:E,4,FALSE),"")</f>
        <v/>
      </c>
      <c r="G1597" s="114"/>
      <c r="H1597" s="23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04"/>
      <c r="AA1597" s="26"/>
      <c r="AB1597" s="26"/>
      <c r="AC1597" s="26"/>
      <c r="AD1597" s="81"/>
      <c r="AE1597" s="26"/>
      <c r="AF1597" s="26"/>
      <c r="AG1597" s="26"/>
      <c r="AH1597" s="26"/>
      <c r="AI1597" s="26"/>
      <c r="AJ1597" s="26"/>
      <c r="AK1597" s="81"/>
      <c r="AL1597" s="26"/>
      <c r="AM1597" s="26"/>
      <c r="AN1597" s="26"/>
      <c r="AO1597" s="26"/>
      <c r="AP1597" s="26"/>
      <c r="AQ1597" s="81"/>
      <c r="AR1597" s="26"/>
      <c r="AS1597" s="26"/>
      <c r="AT1597" s="26"/>
      <c r="AU1597" s="26"/>
      <c r="AV1597" s="26"/>
      <c r="AW1597" s="26"/>
      <c r="AX1597" s="23"/>
      <c r="AY1597" s="23"/>
      <c r="AZ1597" s="23"/>
      <c r="BA1597" s="23"/>
      <c r="BB1597" s="27"/>
      <c r="BC1597" s="28"/>
    </row>
    <row r="1598" spans="1:55" s="25" customFormat="1" ht="15">
      <c r="A1598" s="221"/>
      <c r="B1598" s="221"/>
      <c r="C1598" s="24"/>
      <c r="D1598" s="24"/>
      <c r="E1598" s="100"/>
      <c r="F1598" s="25" t="str">
        <f>IFERROR(VLOOKUP(E1598,Wedstrijdlocaties!B:E,4,FALSE),"")</f>
        <v/>
      </c>
      <c r="G1598" s="114"/>
      <c r="H1598" s="23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04"/>
      <c r="AA1598" s="26"/>
      <c r="AB1598" s="26"/>
      <c r="AC1598" s="26"/>
      <c r="AD1598" s="81"/>
      <c r="AE1598" s="26"/>
      <c r="AF1598" s="26"/>
      <c r="AG1598" s="26"/>
      <c r="AH1598" s="26"/>
      <c r="AI1598" s="26"/>
      <c r="AJ1598" s="26"/>
      <c r="AK1598" s="81"/>
      <c r="AL1598" s="26"/>
      <c r="AM1598" s="26"/>
      <c r="AN1598" s="26"/>
      <c r="AO1598" s="26"/>
      <c r="AP1598" s="26"/>
      <c r="AQ1598" s="81"/>
      <c r="AR1598" s="26"/>
      <c r="AS1598" s="26"/>
      <c r="AT1598" s="26"/>
      <c r="AU1598" s="26"/>
      <c r="AV1598" s="26"/>
      <c r="AW1598" s="26"/>
      <c r="AX1598" s="23"/>
      <c r="AY1598" s="23"/>
      <c r="AZ1598" s="23"/>
      <c r="BA1598" s="23"/>
      <c r="BB1598" s="27"/>
      <c r="BC1598" s="28"/>
    </row>
    <row r="1599" spans="1:55" s="25" customFormat="1" ht="15">
      <c r="A1599" s="221"/>
      <c r="B1599" s="221"/>
      <c r="C1599" s="24"/>
      <c r="D1599" s="24"/>
      <c r="E1599" s="100"/>
      <c r="F1599" s="25" t="str">
        <f>IFERROR(VLOOKUP(E1599,Wedstrijdlocaties!B:E,4,FALSE),"")</f>
        <v/>
      </c>
      <c r="G1599" s="114"/>
      <c r="H1599" s="23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04"/>
      <c r="AA1599" s="26"/>
      <c r="AB1599" s="26"/>
      <c r="AC1599" s="26"/>
      <c r="AD1599" s="81"/>
      <c r="AE1599" s="26"/>
      <c r="AF1599" s="26"/>
      <c r="AG1599" s="26"/>
      <c r="AH1599" s="26"/>
      <c r="AI1599" s="26"/>
      <c r="AJ1599" s="26"/>
      <c r="AK1599" s="81"/>
      <c r="AL1599" s="26"/>
      <c r="AM1599" s="26"/>
      <c r="AN1599" s="26"/>
      <c r="AO1599" s="26"/>
      <c r="AP1599" s="26"/>
      <c r="AQ1599" s="81"/>
      <c r="AR1599" s="26"/>
      <c r="AS1599" s="26"/>
      <c r="AT1599" s="26"/>
      <c r="AU1599" s="26"/>
      <c r="AV1599" s="26"/>
      <c r="AW1599" s="26"/>
      <c r="AX1599" s="23"/>
      <c r="AY1599" s="23"/>
      <c r="AZ1599" s="23"/>
      <c r="BA1599" s="23"/>
      <c r="BB1599" s="27"/>
      <c r="BC1599" s="28"/>
    </row>
    <row r="1600" spans="1:55" s="25" customFormat="1" ht="15">
      <c r="A1600" s="221"/>
      <c r="B1600" s="221"/>
      <c r="C1600" s="24"/>
      <c r="D1600" s="24"/>
      <c r="E1600" s="100"/>
      <c r="F1600" s="25" t="str">
        <f>IFERROR(VLOOKUP(E1600,Wedstrijdlocaties!B:E,4,FALSE),"")</f>
        <v/>
      </c>
      <c r="G1600" s="114"/>
      <c r="H1600" s="23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04"/>
      <c r="AA1600" s="26"/>
      <c r="AB1600" s="26"/>
      <c r="AC1600" s="26"/>
      <c r="AD1600" s="81"/>
      <c r="AE1600" s="26"/>
      <c r="AF1600" s="26"/>
      <c r="AG1600" s="26"/>
      <c r="AH1600" s="26"/>
      <c r="AI1600" s="26"/>
      <c r="AJ1600" s="26"/>
      <c r="AK1600" s="81"/>
      <c r="AL1600" s="26"/>
      <c r="AM1600" s="26"/>
      <c r="AN1600" s="26"/>
      <c r="AO1600" s="26"/>
      <c r="AP1600" s="26"/>
      <c r="AQ1600" s="81"/>
      <c r="AR1600" s="26"/>
      <c r="AS1600" s="26"/>
      <c r="AT1600" s="26"/>
      <c r="AU1600" s="26"/>
      <c r="AV1600" s="26"/>
      <c r="AW1600" s="26"/>
      <c r="AX1600" s="23"/>
      <c r="AY1600" s="23"/>
      <c r="AZ1600" s="23"/>
      <c r="BA1600" s="23"/>
      <c r="BB1600" s="27"/>
      <c r="BC1600" s="28"/>
    </row>
    <row r="1601" spans="1:55" s="25" customFormat="1" ht="15">
      <c r="A1601" s="221"/>
      <c r="B1601" s="221"/>
      <c r="C1601" s="24"/>
      <c r="D1601" s="24"/>
      <c r="E1601" s="100"/>
      <c r="F1601" s="25" t="str">
        <f>IFERROR(VLOOKUP(E1601,Wedstrijdlocaties!B:E,4,FALSE),"")</f>
        <v/>
      </c>
      <c r="G1601" s="114"/>
      <c r="H1601" s="23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04"/>
      <c r="AA1601" s="26"/>
      <c r="AB1601" s="26"/>
      <c r="AC1601" s="26"/>
      <c r="AD1601" s="81"/>
      <c r="AE1601" s="26"/>
      <c r="AF1601" s="26"/>
      <c r="AG1601" s="26"/>
      <c r="AH1601" s="26"/>
      <c r="AI1601" s="26"/>
      <c r="AJ1601" s="26"/>
      <c r="AK1601" s="81"/>
      <c r="AL1601" s="26"/>
      <c r="AM1601" s="26"/>
      <c r="AN1601" s="26"/>
      <c r="AO1601" s="26"/>
      <c r="AP1601" s="26"/>
      <c r="AQ1601" s="81"/>
      <c r="AR1601" s="26"/>
      <c r="AS1601" s="26"/>
      <c r="AT1601" s="26"/>
      <c r="AU1601" s="26"/>
      <c r="AV1601" s="26"/>
      <c r="AW1601" s="26"/>
      <c r="AX1601" s="23"/>
      <c r="AY1601" s="23"/>
      <c r="AZ1601" s="23"/>
      <c r="BA1601" s="23"/>
      <c r="BB1601" s="27"/>
      <c r="BC1601" s="28"/>
    </row>
    <row r="1602" spans="1:55" s="25" customFormat="1" ht="15">
      <c r="A1602" s="221"/>
      <c r="B1602" s="221"/>
      <c r="C1602" s="24"/>
      <c r="D1602" s="24"/>
      <c r="E1602" s="100"/>
      <c r="F1602" s="25" t="str">
        <f>IFERROR(VLOOKUP(E1602,Wedstrijdlocaties!B:E,4,FALSE),"")</f>
        <v/>
      </c>
      <c r="G1602" s="114"/>
      <c r="H1602" s="23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04"/>
      <c r="AA1602" s="26"/>
      <c r="AB1602" s="26"/>
      <c r="AC1602" s="26"/>
      <c r="AD1602" s="81"/>
      <c r="AE1602" s="26"/>
      <c r="AF1602" s="26"/>
      <c r="AG1602" s="26"/>
      <c r="AH1602" s="26"/>
      <c r="AI1602" s="26"/>
      <c r="AJ1602" s="26"/>
      <c r="AK1602" s="81"/>
      <c r="AL1602" s="26"/>
      <c r="AM1602" s="26"/>
      <c r="AN1602" s="26"/>
      <c r="AO1602" s="26"/>
      <c r="AP1602" s="26"/>
      <c r="AQ1602" s="81"/>
      <c r="AR1602" s="26"/>
      <c r="AS1602" s="26"/>
      <c r="AT1602" s="26"/>
      <c r="AU1602" s="26"/>
      <c r="AV1602" s="26"/>
      <c r="AW1602" s="26"/>
      <c r="AX1602" s="23"/>
      <c r="AY1602" s="23"/>
      <c r="AZ1602" s="23"/>
      <c r="BA1602" s="23"/>
      <c r="BB1602" s="27"/>
      <c r="BC1602" s="28"/>
    </row>
    <row r="1603" spans="1:55" s="25" customFormat="1" ht="15">
      <c r="A1603" s="221"/>
      <c r="B1603" s="221"/>
      <c r="C1603" s="24"/>
      <c r="D1603" s="24"/>
      <c r="E1603" s="100"/>
      <c r="F1603" s="25" t="str">
        <f>IFERROR(VLOOKUP(E1603,Wedstrijdlocaties!B:E,4,FALSE),"")</f>
        <v/>
      </c>
      <c r="G1603" s="114"/>
      <c r="H1603" s="23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04"/>
      <c r="AA1603" s="26"/>
      <c r="AB1603" s="26"/>
      <c r="AC1603" s="26"/>
      <c r="AD1603" s="81"/>
      <c r="AE1603" s="26"/>
      <c r="AF1603" s="26"/>
      <c r="AG1603" s="26"/>
      <c r="AH1603" s="26"/>
      <c r="AI1603" s="26"/>
      <c r="AJ1603" s="26"/>
      <c r="AK1603" s="81"/>
      <c r="AL1603" s="26"/>
      <c r="AM1603" s="26"/>
      <c r="AN1603" s="26"/>
      <c r="AO1603" s="26"/>
      <c r="AP1603" s="26"/>
      <c r="AQ1603" s="81"/>
      <c r="AR1603" s="26"/>
      <c r="AS1603" s="26"/>
      <c r="AT1603" s="26"/>
      <c r="AU1603" s="26"/>
      <c r="AV1603" s="26"/>
      <c r="AW1603" s="26"/>
      <c r="AX1603" s="23"/>
      <c r="AY1603" s="23"/>
      <c r="AZ1603" s="23"/>
      <c r="BA1603" s="23"/>
      <c r="BB1603" s="27"/>
      <c r="BC1603" s="28"/>
    </row>
    <row r="1604" spans="1:55" s="25" customFormat="1" ht="15">
      <c r="A1604" s="221"/>
      <c r="B1604" s="221"/>
      <c r="C1604" s="24"/>
      <c r="D1604" s="24"/>
      <c r="E1604" s="100"/>
      <c r="F1604" s="25" t="str">
        <f>IFERROR(VLOOKUP(E1604,Wedstrijdlocaties!B:E,4,FALSE),"")</f>
        <v/>
      </c>
      <c r="G1604" s="114"/>
      <c r="H1604" s="23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04"/>
      <c r="AA1604" s="26"/>
      <c r="AB1604" s="26"/>
      <c r="AC1604" s="26"/>
      <c r="AD1604" s="81"/>
      <c r="AE1604" s="26"/>
      <c r="AF1604" s="26"/>
      <c r="AG1604" s="26"/>
      <c r="AH1604" s="26"/>
      <c r="AI1604" s="26"/>
      <c r="AJ1604" s="26"/>
      <c r="AK1604" s="81"/>
      <c r="AL1604" s="26"/>
      <c r="AM1604" s="26"/>
      <c r="AN1604" s="26"/>
      <c r="AO1604" s="26"/>
      <c r="AP1604" s="26"/>
      <c r="AQ1604" s="81"/>
      <c r="AR1604" s="26"/>
      <c r="AS1604" s="26"/>
      <c r="AT1604" s="26"/>
      <c r="AU1604" s="26"/>
      <c r="AV1604" s="26"/>
      <c r="AW1604" s="26"/>
      <c r="AX1604" s="23"/>
      <c r="AY1604" s="23"/>
      <c r="AZ1604" s="23"/>
      <c r="BA1604" s="23"/>
      <c r="BB1604" s="27"/>
      <c r="BC1604" s="28"/>
    </row>
    <row r="1605" spans="1:55" s="25" customFormat="1" ht="15">
      <c r="A1605" s="221"/>
      <c r="B1605" s="221"/>
      <c r="C1605" s="24"/>
      <c r="D1605" s="24"/>
      <c r="E1605" s="100"/>
      <c r="F1605" s="25" t="str">
        <f>IFERROR(VLOOKUP(E1605,Wedstrijdlocaties!B:E,4,FALSE),"")</f>
        <v/>
      </c>
      <c r="G1605" s="114"/>
      <c r="H1605" s="23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04"/>
      <c r="AA1605" s="26"/>
      <c r="AB1605" s="26"/>
      <c r="AC1605" s="26"/>
      <c r="AD1605" s="81"/>
      <c r="AE1605" s="26"/>
      <c r="AF1605" s="26"/>
      <c r="AG1605" s="26"/>
      <c r="AH1605" s="26"/>
      <c r="AI1605" s="26"/>
      <c r="AJ1605" s="26"/>
      <c r="AK1605" s="81"/>
      <c r="AL1605" s="26"/>
      <c r="AM1605" s="26"/>
      <c r="AN1605" s="26"/>
      <c r="AO1605" s="26"/>
      <c r="AP1605" s="26"/>
      <c r="AQ1605" s="81"/>
      <c r="AR1605" s="26"/>
      <c r="AS1605" s="26"/>
      <c r="AT1605" s="26"/>
      <c r="AU1605" s="26"/>
      <c r="AV1605" s="26"/>
      <c r="AW1605" s="26"/>
      <c r="AX1605" s="23"/>
      <c r="AY1605" s="23"/>
      <c r="AZ1605" s="23"/>
      <c r="BA1605" s="23"/>
      <c r="BB1605" s="27"/>
      <c r="BC1605" s="28"/>
    </row>
    <row r="1606" spans="1:55" s="25" customFormat="1" ht="15">
      <c r="A1606" s="221"/>
      <c r="B1606" s="221"/>
      <c r="C1606" s="24"/>
      <c r="D1606" s="24"/>
      <c r="E1606" s="100"/>
      <c r="F1606" s="25" t="str">
        <f>IFERROR(VLOOKUP(E1606,Wedstrijdlocaties!B:E,4,FALSE),"")</f>
        <v/>
      </c>
      <c r="G1606" s="114"/>
      <c r="H1606" s="23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04"/>
      <c r="AA1606" s="26"/>
      <c r="AB1606" s="26"/>
      <c r="AC1606" s="26"/>
      <c r="AD1606" s="81"/>
      <c r="AE1606" s="26"/>
      <c r="AF1606" s="26"/>
      <c r="AG1606" s="26"/>
      <c r="AH1606" s="26"/>
      <c r="AI1606" s="26"/>
      <c r="AJ1606" s="26"/>
      <c r="AK1606" s="81"/>
      <c r="AL1606" s="26"/>
      <c r="AM1606" s="26"/>
      <c r="AN1606" s="26"/>
      <c r="AO1606" s="26"/>
      <c r="AP1606" s="26"/>
      <c r="AQ1606" s="81"/>
      <c r="AR1606" s="26"/>
      <c r="AS1606" s="26"/>
      <c r="AT1606" s="26"/>
      <c r="AU1606" s="26"/>
      <c r="AV1606" s="26"/>
      <c r="AW1606" s="26"/>
      <c r="AX1606" s="23"/>
      <c r="AY1606" s="23"/>
      <c r="AZ1606" s="23"/>
      <c r="BA1606" s="23"/>
      <c r="BB1606" s="27"/>
      <c r="BC1606" s="28"/>
    </row>
    <row r="1607" spans="1:55" s="25" customFormat="1" ht="15">
      <c r="A1607" s="221"/>
      <c r="B1607" s="221"/>
      <c r="C1607" s="24"/>
      <c r="D1607" s="24"/>
      <c r="E1607" s="100"/>
      <c r="F1607" s="25" t="str">
        <f>IFERROR(VLOOKUP(E1607,Wedstrijdlocaties!B:E,4,FALSE),"")</f>
        <v/>
      </c>
      <c r="G1607" s="114"/>
      <c r="H1607" s="23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04"/>
      <c r="AA1607" s="26"/>
      <c r="AB1607" s="26"/>
      <c r="AC1607" s="26"/>
      <c r="AD1607" s="81"/>
      <c r="AE1607" s="26"/>
      <c r="AF1607" s="26"/>
      <c r="AG1607" s="26"/>
      <c r="AH1607" s="26"/>
      <c r="AI1607" s="26"/>
      <c r="AJ1607" s="26"/>
      <c r="AK1607" s="81"/>
      <c r="AL1607" s="26"/>
      <c r="AM1607" s="26"/>
      <c r="AN1607" s="26"/>
      <c r="AO1607" s="26"/>
      <c r="AP1607" s="26"/>
      <c r="AQ1607" s="81"/>
      <c r="AR1607" s="26"/>
      <c r="AS1607" s="26"/>
      <c r="AT1607" s="26"/>
      <c r="AU1607" s="26"/>
      <c r="AV1607" s="26"/>
      <c r="AW1607" s="26"/>
      <c r="AX1607" s="23"/>
      <c r="AY1607" s="23"/>
      <c r="AZ1607" s="23"/>
      <c r="BA1607" s="23"/>
      <c r="BB1607" s="27"/>
      <c r="BC1607" s="28"/>
    </row>
    <row r="1608" spans="1:55" s="25" customFormat="1" ht="15">
      <c r="A1608" s="221"/>
      <c r="B1608" s="221"/>
      <c r="C1608" s="24"/>
      <c r="D1608" s="24"/>
      <c r="E1608" s="100"/>
      <c r="F1608" s="25" t="str">
        <f>IFERROR(VLOOKUP(E1608,Wedstrijdlocaties!B:E,4,FALSE),"")</f>
        <v/>
      </c>
      <c r="G1608" s="114"/>
      <c r="H1608" s="23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04"/>
      <c r="AA1608" s="26"/>
      <c r="AB1608" s="26"/>
      <c r="AC1608" s="26"/>
      <c r="AD1608" s="81"/>
      <c r="AE1608" s="26"/>
      <c r="AF1608" s="26"/>
      <c r="AG1608" s="26"/>
      <c r="AH1608" s="26"/>
      <c r="AI1608" s="26"/>
      <c r="AJ1608" s="26"/>
      <c r="AK1608" s="81"/>
      <c r="AL1608" s="26"/>
      <c r="AM1608" s="26"/>
      <c r="AN1608" s="26"/>
      <c r="AO1608" s="26"/>
      <c r="AP1608" s="26"/>
      <c r="AQ1608" s="81"/>
      <c r="AR1608" s="26"/>
      <c r="AS1608" s="26"/>
      <c r="AT1608" s="26"/>
      <c r="AU1608" s="26"/>
      <c r="AV1608" s="26"/>
      <c r="AW1608" s="26"/>
      <c r="AX1608" s="23"/>
      <c r="AY1608" s="23"/>
      <c r="AZ1608" s="23"/>
      <c r="BA1608" s="23"/>
      <c r="BB1608" s="27"/>
      <c r="BC1608" s="28"/>
    </row>
    <row r="1609" spans="1:55" s="25" customFormat="1" ht="15">
      <c r="A1609" s="221"/>
      <c r="B1609" s="221"/>
      <c r="C1609" s="24"/>
      <c r="D1609" s="24"/>
      <c r="E1609" s="100"/>
      <c r="F1609" s="25" t="str">
        <f>IFERROR(VLOOKUP(E1609,Wedstrijdlocaties!B:E,4,FALSE),"")</f>
        <v/>
      </c>
      <c r="G1609" s="114"/>
      <c r="H1609" s="23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04"/>
      <c r="AA1609" s="26"/>
      <c r="AB1609" s="26"/>
      <c r="AC1609" s="26"/>
      <c r="AD1609" s="81"/>
      <c r="AE1609" s="26"/>
      <c r="AF1609" s="26"/>
      <c r="AG1609" s="26"/>
      <c r="AH1609" s="26"/>
      <c r="AI1609" s="26"/>
      <c r="AJ1609" s="26"/>
      <c r="AK1609" s="81"/>
      <c r="AL1609" s="26"/>
      <c r="AM1609" s="26"/>
      <c r="AN1609" s="26"/>
      <c r="AO1609" s="26"/>
      <c r="AP1609" s="26"/>
      <c r="AQ1609" s="81"/>
      <c r="AR1609" s="26"/>
      <c r="AS1609" s="26"/>
      <c r="AT1609" s="26"/>
      <c r="AU1609" s="26"/>
      <c r="AV1609" s="26"/>
      <c r="AW1609" s="26"/>
      <c r="AX1609" s="23"/>
      <c r="AY1609" s="23"/>
      <c r="AZ1609" s="23"/>
      <c r="BA1609" s="23"/>
      <c r="BB1609" s="27"/>
      <c r="BC1609" s="28"/>
    </row>
    <row r="1610" spans="1:55" s="25" customFormat="1" ht="15">
      <c r="A1610" s="221"/>
      <c r="B1610" s="221"/>
      <c r="C1610" s="24"/>
      <c r="D1610" s="24"/>
      <c r="E1610" s="100"/>
      <c r="F1610" s="25" t="str">
        <f>IFERROR(VLOOKUP(E1610,Wedstrijdlocaties!B:E,4,FALSE),"")</f>
        <v/>
      </c>
      <c r="G1610" s="114"/>
      <c r="H1610" s="23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04"/>
      <c r="AA1610" s="26"/>
      <c r="AB1610" s="26"/>
      <c r="AC1610" s="26"/>
      <c r="AD1610" s="81"/>
      <c r="AE1610" s="26"/>
      <c r="AF1610" s="26"/>
      <c r="AG1610" s="26"/>
      <c r="AH1610" s="26"/>
      <c r="AI1610" s="26"/>
      <c r="AJ1610" s="26"/>
      <c r="AK1610" s="81"/>
      <c r="AL1610" s="26"/>
      <c r="AM1610" s="26"/>
      <c r="AN1610" s="26"/>
      <c r="AO1610" s="26"/>
      <c r="AP1610" s="26"/>
      <c r="AQ1610" s="81"/>
      <c r="AR1610" s="26"/>
      <c r="AS1610" s="26"/>
      <c r="AT1610" s="26"/>
      <c r="AU1610" s="26"/>
      <c r="AV1610" s="26"/>
      <c r="AW1610" s="26"/>
      <c r="AX1610" s="23"/>
      <c r="AY1610" s="23"/>
      <c r="AZ1610" s="23"/>
      <c r="BA1610" s="23"/>
      <c r="BB1610" s="27"/>
      <c r="BC1610" s="28"/>
    </row>
    <row r="1611" spans="1:55" s="25" customFormat="1" ht="15">
      <c r="A1611" s="221"/>
      <c r="B1611" s="221"/>
      <c r="C1611" s="24"/>
      <c r="D1611" s="24"/>
      <c r="E1611" s="100"/>
      <c r="F1611" s="25" t="str">
        <f>IFERROR(VLOOKUP(E1611,Wedstrijdlocaties!B:E,4,FALSE),"")</f>
        <v/>
      </c>
      <c r="G1611" s="114"/>
      <c r="H1611" s="23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04"/>
      <c r="AA1611" s="26"/>
      <c r="AB1611" s="26"/>
      <c r="AC1611" s="26"/>
      <c r="AD1611" s="81"/>
      <c r="AE1611" s="26"/>
      <c r="AF1611" s="26"/>
      <c r="AG1611" s="26"/>
      <c r="AH1611" s="26"/>
      <c r="AI1611" s="26"/>
      <c r="AJ1611" s="26"/>
      <c r="AK1611" s="81"/>
      <c r="AL1611" s="26"/>
      <c r="AM1611" s="26"/>
      <c r="AN1611" s="26"/>
      <c r="AO1611" s="26"/>
      <c r="AP1611" s="26"/>
      <c r="AQ1611" s="81"/>
      <c r="AR1611" s="26"/>
      <c r="AS1611" s="26"/>
      <c r="AT1611" s="26"/>
      <c r="AU1611" s="26"/>
      <c r="AV1611" s="26"/>
      <c r="AW1611" s="26"/>
      <c r="AX1611" s="23"/>
      <c r="AY1611" s="23"/>
      <c r="AZ1611" s="23"/>
      <c r="BA1611" s="23"/>
      <c r="BB1611" s="27"/>
      <c r="BC1611" s="28"/>
    </row>
    <row r="1612" spans="1:55" s="25" customFormat="1" ht="15">
      <c r="A1612" s="221"/>
      <c r="B1612" s="221"/>
      <c r="C1612" s="24"/>
      <c r="D1612" s="24"/>
      <c r="E1612" s="100"/>
      <c r="F1612" s="25" t="str">
        <f>IFERROR(VLOOKUP(E1612,Wedstrijdlocaties!B:E,4,FALSE),"")</f>
        <v/>
      </c>
      <c r="G1612" s="114"/>
      <c r="H1612" s="23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04"/>
      <c r="AA1612" s="26"/>
      <c r="AB1612" s="26"/>
      <c r="AC1612" s="26"/>
      <c r="AD1612" s="81"/>
      <c r="AE1612" s="26"/>
      <c r="AF1612" s="26"/>
      <c r="AG1612" s="26"/>
      <c r="AH1612" s="26"/>
      <c r="AI1612" s="26"/>
      <c r="AJ1612" s="26"/>
      <c r="AK1612" s="81"/>
      <c r="AL1612" s="26"/>
      <c r="AM1612" s="26"/>
      <c r="AN1612" s="26"/>
      <c r="AO1612" s="26"/>
      <c r="AP1612" s="26"/>
      <c r="AQ1612" s="81"/>
      <c r="AR1612" s="26"/>
      <c r="AS1612" s="26"/>
      <c r="AT1612" s="26"/>
      <c r="AU1612" s="26"/>
      <c r="AV1612" s="26"/>
      <c r="AW1612" s="26"/>
      <c r="AX1612" s="23"/>
      <c r="AY1612" s="23"/>
      <c r="AZ1612" s="23"/>
      <c r="BA1612" s="23"/>
      <c r="BB1612" s="27"/>
      <c r="BC1612" s="28"/>
    </row>
    <row r="1613" spans="1:55" s="25" customFormat="1" ht="15">
      <c r="A1613" s="221"/>
      <c r="B1613" s="221"/>
      <c r="C1613" s="24"/>
      <c r="D1613" s="24"/>
      <c r="E1613" s="100"/>
      <c r="F1613" s="25" t="str">
        <f>IFERROR(VLOOKUP(E1613,Wedstrijdlocaties!B:E,4,FALSE),"")</f>
        <v/>
      </c>
      <c r="G1613" s="114"/>
      <c r="H1613" s="23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04"/>
      <c r="AA1613" s="26"/>
      <c r="AB1613" s="26"/>
      <c r="AC1613" s="26"/>
      <c r="AD1613" s="81"/>
      <c r="AE1613" s="26"/>
      <c r="AF1613" s="26"/>
      <c r="AG1613" s="26"/>
      <c r="AH1613" s="26"/>
      <c r="AI1613" s="26"/>
      <c r="AJ1613" s="26"/>
      <c r="AK1613" s="81"/>
      <c r="AL1613" s="26"/>
      <c r="AM1613" s="26"/>
      <c r="AN1613" s="26"/>
      <c r="AO1613" s="26"/>
      <c r="AP1613" s="26"/>
      <c r="AQ1613" s="81"/>
      <c r="AR1613" s="26"/>
      <c r="AS1613" s="26"/>
      <c r="AT1613" s="26"/>
      <c r="AU1613" s="26"/>
      <c r="AV1613" s="26"/>
      <c r="AW1613" s="26"/>
      <c r="AX1613" s="23"/>
      <c r="AY1613" s="23"/>
      <c r="AZ1613" s="23"/>
      <c r="BA1613" s="23"/>
      <c r="BB1613" s="27"/>
      <c r="BC1613" s="28"/>
    </row>
    <row r="1614" spans="1:55" s="25" customFormat="1" ht="15">
      <c r="A1614" s="221"/>
      <c r="B1614" s="221"/>
      <c r="C1614" s="24"/>
      <c r="D1614" s="24"/>
      <c r="E1614" s="100"/>
      <c r="F1614" s="25" t="str">
        <f>IFERROR(VLOOKUP(E1614,Wedstrijdlocaties!B:E,4,FALSE),"")</f>
        <v/>
      </c>
      <c r="G1614" s="114"/>
      <c r="H1614" s="23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04"/>
      <c r="AA1614" s="26"/>
      <c r="AB1614" s="26"/>
      <c r="AC1614" s="26"/>
      <c r="AD1614" s="81"/>
      <c r="AE1614" s="26"/>
      <c r="AF1614" s="26"/>
      <c r="AG1614" s="26"/>
      <c r="AH1614" s="26"/>
      <c r="AI1614" s="26"/>
      <c r="AJ1614" s="26"/>
      <c r="AK1614" s="81"/>
      <c r="AL1614" s="26"/>
      <c r="AM1614" s="26"/>
      <c r="AN1614" s="26"/>
      <c r="AO1614" s="26"/>
      <c r="AP1614" s="26"/>
      <c r="AQ1614" s="81"/>
      <c r="AR1614" s="26"/>
      <c r="AS1614" s="26"/>
      <c r="AT1614" s="26"/>
      <c r="AU1614" s="26"/>
      <c r="AV1614" s="26"/>
      <c r="AW1614" s="26"/>
      <c r="AX1614" s="23"/>
      <c r="AY1614" s="23"/>
      <c r="AZ1614" s="23"/>
      <c r="BA1614" s="23"/>
      <c r="BB1614" s="27"/>
      <c r="BC1614" s="28"/>
    </row>
    <row r="1615" spans="1:55" s="25" customFormat="1" ht="15">
      <c r="A1615" s="221"/>
      <c r="B1615" s="221"/>
      <c r="C1615" s="24"/>
      <c r="D1615" s="24"/>
      <c r="E1615" s="100"/>
      <c r="F1615" s="25" t="str">
        <f>IFERROR(VLOOKUP(E1615,Wedstrijdlocaties!B:E,4,FALSE),"")</f>
        <v/>
      </c>
      <c r="G1615" s="114"/>
      <c r="H1615" s="23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04"/>
      <c r="AA1615" s="26"/>
      <c r="AB1615" s="26"/>
      <c r="AC1615" s="26"/>
      <c r="AD1615" s="81"/>
      <c r="AE1615" s="26"/>
      <c r="AF1615" s="26"/>
      <c r="AG1615" s="26"/>
      <c r="AH1615" s="26"/>
      <c r="AI1615" s="26"/>
      <c r="AJ1615" s="26"/>
      <c r="AK1615" s="81"/>
      <c r="AL1615" s="26"/>
      <c r="AM1615" s="26"/>
      <c r="AN1615" s="26"/>
      <c r="AO1615" s="26"/>
      <c r="AP1615" s="26"/>
      <c r="AQ1615" s="81"/>
      <c r="AR1615" s="26"/>
      <c r="AS1615" s="26"/>
      <c r="AT1615" s="26"/>
      <c r="AU1615" s="26"/>
      <c r="AV1615" s="26"/>
      <c r="AW1615" s="26"/>
      <c r="AX1615" s="23"/>
      <c r="AY1615" s="23"/>
      <c r="AZ1615" s="23"/>
      <c r="BA1615" s="23"/>
      <c r="BB1615" s="27"/>
      <c r="BC1615" s="28"/>
    </row>
    <row r="1616" spans="1:55" s="25" customFormat="1" ht="15">
      <c r="A1616" s="221"/>
      <c r="B1616" s="221"/>
      <c r="C1616" s="24"/>
      <c r="D1616" s="24"/>
      <c r="E1616" s="100"/>
      <c r="F1616" s="25" t="str">
        <f>IFERROR(VLOOKUP(E1616,Wedstrijdlocaties!B:E,4,FALSE),"")</f>
        <v/>
      </c>
      <c r="G1616" s="114"/>
      <c r="H1616" s="23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04"/>
      <c r="AA1616" s="26"/>
      <c r="AB1616" s="26"/>
      <c r="AC1616" s="26"/>
      <c r="AD1616" s="81"/>
      <c r="AE1616" s="26"/>
      <c r="AF1616" s="26"/>
      <c r="AG1616" s="26"/>
      <c r="AH1616" s="26"/>
      <c r="AI1616" s="26"/>
      <c r="AJ1616" s="26"/>
      <c r="AK1616" s="81"/>
      <c r="AL1616" s="26"/>
      <c r="AM1616" s="26"/>
      <c r="AN1616" s="26"/>
      <c r="AO1616" s="26"/>
      <c r="AP1616" s="26"/>
      <c r="AQ1616" s="81"/>
      <c r="AR1616" s="26"/>
      <c r="AS1616" s="26"/>
      <c r="AT1616" s="26"/>
      <c r="AU1616" s="26"/>
      <c r="AV1616" s="26"/>
      <c r="AW1616" s="26"/>
      <c r="AX1616" s="23"/>
      <c r="AY1616" s="23"/>
      <c r="AZ1616" s="23"/>
      <c r="BA1616" s="23"/>
      <c r="BB1616" s="27"/>
      <c r="BC1616" s="28"/>
    </row>
    <row r="1617" spans="1:55" s="25" customFormat="1" ht="15">
      <c r="A1617" s="221"/>
      <c r="B1617" s="221"/>
      <c r="C1617" s="24"/>
      <c r="D1617" s="24"/>
      <c r="E1617" s="100"/>
      <c r="F1617" s="25" t="str">
        <f>IFERROR(VLOOKUP(E1617,Wedstrijdlocaties!B:E,4,FALSE),"")</f>
        <v/>
      </c>
      <c r="G1617" s="114"/>
      <c r="H1617" s="23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04"/>
      <c r="AA1617" s="26"/>
      <c r="AB1617" s="26"/>
      <c r="AC1617" s="26"/>
      <c r="AD1617" s="81"/>
      <c r="AE1617" s="26"/>
      <c r="AF1617" s="26"/>
      <c r="AG1617" s="26"/>
      <c r="AH1617" s="26"/>
      <c r="AI1617" s="26"/>
      <c r="AJ1617" s="26"/>
      <c r="AK1617" s="81"/>
      <c r="AL1617" s="26"/>
      <c r="AM1617" s="26"/>
      <c r="AN1617" s="26"/>
      <c r="AO1617" s="26"/>
      <c r="AP1617" s="26"/>
      <c r="AQ1617" s="81"/>
      <c r="AR1617" s="26"/>
      <c r="AS1617" s="26"/>
      <c r="AT1617" s="26"/>
      <c r="AU1617" s="26"/>
      <c r="AV1617" s="26"/>
      <c r="AW1617" s="26"/>
      <c r="AX1617" s="23"/>
      <c r="AY1617" s="23"/>
      <c r="AZ1617" s="23"/>
      <c r="BA1617" s="23"/>
      <c r="BB1617" s="27"/>
      <c r="BC1617" s="28"/>
    </row>
    <row r="1618" spans="1:55" s="25" customFormat="1" ht="15">
      <c r="A1618" s="221"/>
      <c r="B1618" s="221"/>
      <c r="C1618" s="24"/>
      <c r="D1618" s="24"/>
      <c r="E1618" s="100"/>
      <c r="F1618" s="25" t="str">
        <f>IFERROR(VLOOKUP(E1618,Wedstrijdlocaties!B:E,4,FALSE),"")</f>
        <v/>
      </c>
      <c r="G1618" s="114"/>
      <c r="H1618" s="23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04"/>
      <c r="AA1618" s="26"/>
      <c r="AB1618" s="26"/>
      <c r="AC1618" s="26"/>
      <c r="AD1618" s="81"/>
      <c r="AE1618" s="26"/>
      <c r="AF1618" s="26"/>
      <c r="AG1618" s="26"/>
      <c r="AH1618" s="26"/>
      <c r="AI1618" s="26"/>
      <c r="AJ1618" s="26"/>
      <c r="AK1618" s="81"/>
      <c r="AL1618" s="26"/>
      <c r="AM1618" s="26"/>
      <c r="AN1618" s="26"/>
      <c r="AO1618" s="26"/>
      <c r="AP1618" s="26"/>
      <c r="AQ1618" s="81"/>
      <c r="AR1618" s="26"/>
      <c r="AS1618" s="26"/>
      <c r="AT1618" s="26"/>
      <c r="AU1618" s="26"/>
      <c r="AV1618" s="26"/>
      <c r="AW1618" s="26"/>
      <c r="AX1618" s="23"/>
      <c r="AY1618" s="23"/>
      <c r="AZ1618" s="23"/>
      <c r="BA1618" s="23"/>
      <c r="BB1618" s="27"/>
      <c r="BC1618" s="28"/>
    </row>
    <row r="1619" spans="1:55" s="25" customFormat="1" ht="15">
      <c r="A1619" s="221"/>
      <c r="B1619" s="221"/>
      <c r="C1619" s="24"/>
      <c r="D1619" s="24"/>
      <c r="E1619" s="100"/>
      <c r="F1619" s="25" t="str">
        <f>IFERROR(VLOOKUP(E1619,Wedstrijdlocaties!B:E,4,FALSE),"")</f>
        <v/>
      </c>
      <c r="G1619" s="114"/>
      <c r="H1619" s="23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04"/>
      <c r="AA1619" s="26"/>
      <c r="AB1619" s="26"/>
      <c r="AC1619" s="26"/>
      <c r="AD1619" s="81"/>
      <c r="AE1619" s="26"/>
      <c r="AF1619" s="26"/>
      <c r="AG1619" s="26"/>
      <c r="AH1619" s="26"/>
      <c r="AI1619" s="26"/>
      <c r="AJ1619" s="26"/>
      <c r="AK1619" s="81"/>
      <c r="AL1619" s="26"/>
      <c r="AM1619" s="26"/>
      <c r="AN1619" s="26"/>
      <c r="AO1619" s="26"/>
      <c r="AP1619" s="26"/>
      <c r="AQ1619" s="81"/>
      <c r="AR1619" s="26"/>
      <c r="AS1619" s="26"/>
      <c r="AT1619" s="26"/>
      <c r="AU1619" s="26"/>
      <c r="AV1619" s="26"/>
      <c r="AW1619" s="26"/>
      <c r="AX1619" s="23"/>
      <c r="AY1619" s="23"/>
      <c r="AZ1619" s="23"/>
      <c r="BA1619" s="23"/>
      <c r="BB1619" s="27"/>
      <c r="BC1619" s="28"/>
    </row>
    <row r="1620" spans="1:55" s="25" customFormat="1" ht="15">
      <c r="A1620" s="221"/>
      <c r="B1620" s="221"/>
      <c r="C1620" s="24"/>
      <c r="D1620" s="24"/>
      <c r="E1620" s="100"/>
      <c r="F1620" s="25" t="str">
        <f>IFERROR(VLOOKUP(E1620,Wedstrijdlocaties!B:E,4,FALSE),"")</f>
        <v/>
      </c>
      <c r="G1620" s="114"/>
      <c r="H1620" s="23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04"/>
      <c r="AA1620" s="26"/>
      <c r="AB1620" s="26"/>
      <c r="AC1620" s="26"/>
      <c r="AD1620" s="81"/>
      <c r="AE1620" s="26"/>
      <c r="AF1620" s="26"/>
      <c r="AG1620" s="26"/>
      <c r="AH1620" s="26"/>
      <c r="AI1620" s="26"/>
      <c r="AJ1620" s="26"/>
      <c r="AK1620" s="81"/>
      <c r="AL1620" s="26"/>
      <c r="AM1620" s="26"/>
      <c r="AN1620" s="26"/>
      <c r="AO1620" s="26"/>
      <c r="AP1620" s="26"/>
      <c r="AQ1620" s="81"/>
      <c r="AR1620" s="26"/>
      <c r="AS1620" s="26"/>
      <c r="AT1620" s="26"/>
      <c r="AU1620" s="26"/>
      <c r="AV1620" s="26"/>
      <c r="AW1620" s="26"/>
      <c r="AX1620" s="23"/>
      <c r="AY1620" s="23"/>
      <c r="AZ1620" s="23"/>
      <c r="BA1620" s="23"/>
      <c r="BB1620" s="27"/>
      <c r="BC1620" s="28"/>
    </row>
    <row r="1621" spans="1:55" s="25" customFormat="1" ht="15">
      <c r="A1621" s="221"/>
      <c r="B1621" s="221"/>
      <c r="C1621" s="24"/>
      <c r="D1621" s="24"/>
      <c r="E1621" s="100"/>
      <c r="F1621" s="25" t="str">
        <f>IFERROR(VLOOKUP(E1621,Wedstrijdlocaties!B:E,4,FALSE),"")</f>
        <v/>
      </c>
      <c r="G1621" s="114"/>
      <c r="H1621" s="23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04"/>
      <c r="AA1621" s="26"/>
      <c r="AB1621" s="26"/>
      <c r="AC1621" s="26"/>
      <c r="AD1621" s="81"/>
      <c r="AE1621" s="26"/>
      <c r="AF1621" s="26"/>
      <c r="AG1621" s="26"/>
      <c r="AH1621" s="26"/>
      <c r="AI1621" s="26"/>
      <c r="AJ1621" s="26"/>
      <c r="AK1621" s="81"/>
      <c r="AL1621" s="26"/>
      <c r="AM1621" s="26"/>
      <c r="AN1621" s="26"/>
      <c r="AO1621" s="26"/>
      <c r="AP1621" s="26"/>
      <c r="AQ1621" s="81"/>
      <c r="AR1621" s="26"/>
      <c r="AS1621" s="26"/>
      <c r="AT1621" s="26"/>
      <c r="AU1621" s="26"/>
      <c r="AV1621" s="26"/>
      <c r="AW1621" s="26"/>
      <c r="AX1621" s="23"/>
      <c r="AY1621" s="23"/>
      <c r="AZ1621" s="23"/>
      <c r="BA1621" s="23"/>
      <c r="BB1621" s="27"/>
      <c r="BC1621" s="28"/>
    </row>
    <row r="1622" spans="1:55" s="25" customFormat="1" ht="15">
      <c r="A1622" s="221"/>
      <c r="B1622" s="221"/>
      <c r="C1622" s="24"/>
      <c r="D1622" s="24"/>
      <c r="E1622" s="100"/>
      <c r="F1622" s="25" t="str">
        <f>IFERROR(VLOOKUP(E1622,Wedstrijdlocaties!B:E,4,FALSE),"")</f>
        <v/>
      </c>
      <c r="G1622" s="114"/>
      <c r="H1622" s="23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04"/>
      <c r="AA1622" s="26"/>
      <c r="AB1622" s="26"/>
      <c r="AC1622" s="26"/>
      <c r="AD1622" s="81"/>
      <c r="AE1622" s="26"/>
      <c r="AF1622" s="26"/>
      <c r="AG1622" s="26"/>
      <c r="AH1622" s="26"/>
      <c r="AI1622" s="26"/>
      <c r="AJ1622" s="26"/>
      <c r="AK1622" s="81"/>
      <c r="AL1622" s="26"/>
      <c r="AM1622" s="26"/>
      <c r="AN1622" s="26"/>
      <c r="AO1622" s="26"/>
      <c r="AP1622" s="26"/>
      <c r="AQ1622" s="81"/>
      <c r="AR1622" s="26"/>
      <c r="AS1622" s="26"/>
      <c r="AT1622" s="26"/>
      <c r="AU1622" s="26"/>
      <c r="AV1622" s="26"/>
      <c r="AW1622" s="26"/>
      <c r="AX1622" s="23"/>
      <c r="AY1622" s="23"/>
      <c r="AZ1622" s="23"/>
      <c r="BA1622" s="23"/>
      <c r="BB1622" s="27"/>
      <c r="BC1622" s="28"/>
    </row>
    <row r="1623" spans="1:55" s="25" customFormat="1" ht="15">
      <c r="A1623" s="221"/>
      <c r="B1623" s="221"/>
      <c r="C1623" s="24"/>
      <c r="D1623" s="24"/>
      <c r="E1623" s="100"/>
      <c r="F1623" s="25" t="str">
        <f>IFERROR(VLOOKUP(E1623,Wedstrijdlocaties!B:E,4,FALSE),"")</f>
        <v/>
      </c>
      <c r="G1623" s="114"/>
      <c r="H1623" s="23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04"/>
      <c r="AA1623" s="26"/>
      <c r="AB1623" s="26"/>
      <c r="AC1623" s="26"/>
      <c r="AD1623" s="81"/>
      <c r="AE1623" s="26"/>
      <c r="AF1623" s="26"/>
      <c r="AG1623" s="26"/>
      <c r="AH1623" s="26"/>
      <c r="AI1623" s="26"/>
      <c r="AJ1623" s="26"/>
      <c r="AK1623" s="81"/>
      <c r="AL1623" s="26"/>
      <c r="AM1623" s="26"/>
      <c r="AN1623" s="26"/>
      <c r="AO1623" s="26"/>
      <c r="AP1623" s="26"/>
      <c r="AQ1623" s="81"/>
      <c r="AR1623" s="26"/>
      <c r="AS1623" s="26"/>
      <c r="AT1623" s="26"/>
      <c r="AU1623" s="26"/>
      <c r="AV1623" s="26"/>
      <c r="AW1623" s="26"/>
      <c r="AX1623" s="23"/>
      <c r="AY1623" s="23"/>
      <c r="AZ1623" s="23"/>
      <c r="BA1623" s="23"/>
      <c r="BB1623" s="27"/>
      <c r="BC1623" s="28"/>
    </row>
    <row r="1624" spans="1:55" s="25" customFormat="1" ht="15">
      <c r="A1624" s="221"/>
      <c r="B1624" s="221"/>
      <c r="C1624" s="24"/>
      <c r="D1624" s="24"/>
      <c r="E1624" s="100"/>
      <c r="F1624" s="25" t="str">
        <f>IFERROR(VLOOKUP(E1624,Wedstrijdlocaties!B:E,4,FALSE),"")</f>
        <v/>
      </c>
      <c r="G1624" s="114"/>
      <c r="H1624" s="23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04"/>
      <c r="AA1624" s="26"/>
      <c r="AB1624" s="26"/>
      <c r="AC1624" s="26"/>
      <c r="AD1624" s="81"/>
      <c r="AE1624" s="26"/>
      <c r="AF1624" s="26"/>
      <c r="AG1624" s="26"/>
      <c r="AH1624" s="26"/>
      <c r="AI1624" s="26"/>
      <c r="AJ1624" s="26"/>
      <c r="AK1624" s="81"/>
      <c r="AL1624" s="26"/>
      <c r="AM1624" s="26"/>
      <c r="AN1624" s="26"/>
      <c r="AO1624" s="26"/>
      <c r="AP1624" s="26"/>
      <c r="AQ1624" s="81"/>
      <c r="AR1624" s="26"/>
      <c r="AS1624" s="26"/>
      <c r="AT1624" s="26"/>
      <c r="AU1624" s="26"/>
      <c r="AV1624" s="26"/>
      <c r="AW1624" s="26"/>
      <c r="AX1624" s="23"/>
      <c r="AY1624" s="23"/>
      <c r="AZ1624" s="23"/>
      <c r="BA1624" s="23"/>
      <c r="BB1624" s="27"/>
      <c r="BC1624" s="28"/>
    </row>
    <row r="1625" spans="1:55" s="25" customFormat="1" ht="15">
      <c r="A1625" s="221"/>
      <c r="B1625" s="221"/>
      <c r="C1625" s="24"/>
      <c r="D1625" s="24"/>
      <c r="E1625" s="100"/>
      <c r="F1625" s="25" t="str">
        <f>IFERROR(VLOOKUP(E1625,Wedstrijdlocaties!B:E,4,FALSE),"")</f>
        <v/>
      </c>
      <c r="G1625" s="114"/>
      <c r="H1625" s="23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04"/>
      <c r="AA1625" s="26"/>
      <c r="AB1625" s="26"/>
      <c r="AC1625" s="26"/>
      <c r="AD1625" s="81"/>
      <c r="AE1625" s="26"/>
      <c r="AF1625" s="26"/>
      <c r="AG1625" s="26"/>
      <c r="AH1625" s="26"/>
      <c r="AI1625" s="26"/>
      <c r="AJ1625" s="26"/>
      <c r="AK1625" s="81"/>
      <c r="AL1625" s="26"/>
      <c r="AM1625" s="26"/>
      <c r="AN1625" s="26"/>
      <c r="AO1625" s="26"/>
      <c r="AP1625" s="26"/>
      <c r="AQ1625" s="81"/>
      <c r="AR1625" s="26"/>
      <c r="AS1625" s="26"/>
      <c r="AT1625" s="26"/>
      <c r="AU1625" s="26"/>
      <c r="AV1625" s="26"/>
      <c r="AW1625" s="26"/>
      <c r="AX1625" s="23"/>
      <c r="AY1625" s="23"/>
      <c r="AZ1625" s="23"/>
      <c r="BA1625" s="23"/>
      <c r="BB1625" s="27"/>
      <c r="BC1625" s="28"/>
    </row>
    <row r="1626" spans="1:55" s="25" customFormat="1" ht="15">
      <c r="A1626" s="221"/>
      <c r="B1626" s="221"/>
      <c r="C1626" s="24"/>
      <c r="D1626" s="24"/>
      <c r="E1626" s="100"/>
      <c r="F1626" s="25" t="str">
        <f>IFERROR(VLOOKUP(E1626,Wedstrijdlocaties!B:E,4,FALSE),"")</f>
        <v/>
      </c>
      <c r="G1626" s="114"/>
      <c r="H1626" s="23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04"/>
      <c r="AA1626" s="26"/>
      <c r="AB1626" s="26"/>
      <c r="AC1626" s="26"/>
      <c r="AD1626" s="81"/>
      <c r="AE1626" s="26"/>
      <c r="AF1626" s="26"/>
      <c r="AG1626" s="26"/>
      <c r="AH1626" s="26"/>
      <c r="AI1626" s="26"/>
      <c r="AJ1626" s="26"/>
      <c r="AK1626" s="81"/>
      <c r="AL1626" s="26"/>
      <c r="AM1626" s="26"/>
      <c r="AN1626" s="26"/>
      <c r="AO1626" s="26"/>
      <c r="AP1626" s="26"/>
      <c r="AQ1626" s="81"/>
      <c r="AR1626" s="26"/>
      <c r="AS1626" s="26"/>
      <c r="AT1626" s="26"/>
      <c r="AU1626" s="26"/>
      <c r="AV1626" s="26"/>
      <c r="AW1626" s="26"/>
      <c r="AX1626" s="23"/>
      <c r="AY1626" s="23"/>
      <c r="AZ1626" s="23"/>
      <c r="BA1626" s="23"/>
      <c r="BB1626" s="27"/>
      <c r="BC1626" s="28"/>
    </row>
    <row r="1627" spans="1:55" s="25" customFormat="1" ht="15">
      <c r="A1627" s="221"/>
      <c r="B1627" s="221"/>
      <c r="C1627" s="24"/>
      <c r="D1627" s="24"/>
      <c r="E1627" s="100"/>
      <c r="F1627" s="25" t="str">
        <f>IFERROR(VLOOKUP(E1627,Wedstrijdlocaties!B:E,4,FALSE),"")</f>
        <v/>
      </c>
      <c r="G1627" s="114"/>
      <c r="H1627" s="23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04"/>
      <c r="AA1627" s="26"/>
      <c r="AB1627" s="26"/>
      <c r="AC1627" s="26"/>
      <c r="AD1627" s="81"/>
      <c r="AE1627" s="26"/>
      <c r="AF1627" s="26"/>
      <c r="AG1627" s="26"/>
      <c r="AH1627" s="26"/>
      <c r="AI1627" s="26"/>
      <c r="AJ1627" s="26"/>
      <c r="AK1627" s="81"/>
      <c r="AL1627" s="26"/>
      <c r="AM1627" s="26"/>
      <c r="AN1627" s="26"/>
      <c r="AO1627" s="26"/>
      <c r="AP1627" s="26"/>
      <c r="AQ1627" s="81"/>
      <c r="AR1627" s="26"/>
      <c r="AS1627" s="26"/>
      <c r="AT1627" s="26"/>
      <c r="AU1627" s="26"/>
      <c r="AV1627" s="26"/>
      <c r="AW1627" s="26"/>
      <c r="AX1627" s="23"/>
      <c r="AY1627" s="23"/>
      <c r="AZ1627" s="23"/>
      <c r="BA1627" s="23"/>
      <c r="BB1627" s="27"/>
      <c r="BC1627" s="28"/>
    </row>
    <row r="1628" spans="1:55" s="25" customFormat="1" ht="15">
      <c r="A1628" s="221"/>
      <c r="B1628" s="221"/>
      <c r="C1628" s="24"/>
      <c r="D1628" s="24"/>
      <c r="E1628" s="100"/>
      <c r="F1628" s="25" t="str">
        <f>IFERROR(VLOOKUP(E1628,Wedstrijdlocaties!B:E,4,FALSE),"")</f>
        <v/>
      </c>
      <c r="G1628" s="114"/>
      <c r="H1628" s="23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04"/>
      <c r="AA1628" s="26"/>
      <c r="AB1628" s="26"/>
      <c r="AC1628" s="26"/>
      <c r="AD1628" s="81"/>
      <c r="AE1628" s="26"/>
      <c r="AF1628" s="26"/>
      <c r="AG1628" s="26"/>
      <c r="AH1628" s="26"/>
      <c r="AI1628" s="26"/>
      <c r="AJ1628" s="26"/>
      <c r="AK1628" s="81"/>
      <c r="AL1628" s="26"/>
      <c r="AM1628" s="26"/>
      <c r="AN1628" s="26"/>
      <c r="AO1628" s="26"/>
      <c r="AP1628" s="26"/>
      <c r="AQ1628" s="81"/>
      <c r="AR1628" s="26"/>
      <c r="AS1628" s="26"/>
      <c r="AT1628" s="26"/>
      <c r="AU1628" s="26"/>
      <c r="AV1628" s="26"/>
      <c r="AW1628" s="26"/>
      <c r="AX1628" s="23"/>
      <c r="AY1628" s="23"/>
      <c r="AZ1628" s="23"/>
      <c r="BA1628" s="23"/>
      <c r="BB1628" s="27"/>
      <c r="BC1628" s="28"/>
    </row>
    <row r="1629" spans="1:55" s="25" customFormat="1" ht="15">
      <c r="A1629" s="221"/>
      <c r="B1629" s="221"/>
      <c r="C1629" s="24"/>
      <c r="D1629" s="24"/>
      <c r="E1629" s="100"/>
      <c r="F1629" s="25" t="str">
        <f>IFERROR(VLOOKUP(E1629,Wedstrijdlocaties!B:E,4,FALSE),"")</f>
        <v/>
      </c>
      <c r="G1629" s="114"/>
      <c r="H1629" s="23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04"/>
      <c r="AA1629" s="26"/>
      <c r="AB1629" s="26"/>
      <c r="AC1629" s="26"/>
      <c r="AD1629" s="81"/>
      <c r="AE1629" s="26"/>
      <c r="AF1629" s="26"/>
      <c r="AG1629" s="26"/>
      <c r="AH1629" s="26"/>
      <c r="AI1629" s="26"/>
      <c r="AJ1629" s="26"/>
      <c r="AK1629" s="81"/>
      <c r="AL1629" s="26"/>
      <c r="AM1629" s="26"/>
      <c r="AN1629" s="26"/>
      <c r="AO1629" s="26"/>
      <c r="AP1629" s="26"/>
      <c r="AQ1629" s="81"/>
      <c r="AR1629" s="26"/>
      <c r="AS1629" s="26"/>
      <c r="AT1629" s="26"/>
      <c r="AU1629" s="26"/>
      <c r="AV1629" s="26"/>
      <c r="AW1629" s="26"/>
      <c r="AX1629" s="23"/>
      <c r="AY1629" s="23"/>
      <c r="AZ1629" s="23"/>
      <c r="BA1629" s="23"/>
      <c r="BB1629" s="27"/>
      <c r="BC1629" s="28"/>
    </row>
    <row r="1630" spans="1:55" s="25" customFormat="1" ht="15">
      <c r="A1630" s="221"/>
      <c r="B1630" s="221"/>
      <c r="C1630" s="24"/>
      <c r="D1630" s="24"/>
      <c r="E1630" s="100"/>
      <c r="F1630" s="25" t="str">
        <f>IFERROR(VLOOKUP(E1630,Wedstrijdlocaties!B:E,4,FALSE),"")</f>
        <v/>
      </c>
      <c r="G1630" s="114"/>
      <c r="H1630" s="23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04"/>
      <c r="AA1630" s="26"/>
      <c r="AB1630" s="26"/>
      <c r="AC1630" s="26"/>
      <c r="AD1630" s="81"/>
      <c r="AE1630" s="26"/>
      <c r="AF1630" s="26"/>
      <c r="AG1630" s="26"/>
      <c r="AH1630" s="26"/>
      <c r="AI1630" s="26"/>
      <c r="AJ1630" s="26"/>
      <c r="AK1630" s="81"/>
      <c r="AL1630" s="26"/>
      <c r="AM1630" s="26"/>
      <c r="AN1630" s="26"/>
      <c r="AO1630" s="26"/>
      <c r="AP1630" s="26"/>
      <c r="AQ1630" s="81"/>
      <c r="AR1630" s="26"/>
      <c r="AS1630" s="26"/>
      <c r="AT1630" s="26"/>
      <c r="AU1630" s="26"/>
      <c r="AV1630" s="26"/>
      <c r="AW1630" s="26"/>
      <c r="AX1630" s="23"/>
      <c r="AY1630" s="23"/>
      <c r="AZ1630" s="23"/>
      <c r="BA1630" s="23"/>
      <c r="BB1630" s="27"/>
      <c r="BC1630" s="28"/>
    </row>
    <row r="1631" spans="1:55" s="25" customFormat="1" ht="15">
      <c r="A1631" s="221"/>
      <c r="B1631" s="221"/>
      <c r="C1631" s="24"/>
      <c r="D1631" s="24"/>
      <c r="E1631" s="100"/>
      <c r="F1631" s="25" t="str">
        <f>IFERROR(VLOOKUP(E1631,Wedstrijdlocaties!B:E,4,FALSE),"")</f>
        <v/>
      </c>
      <c r="G1631" s="114"/>
      <c r="H1631" s="23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04"/>
      <c r="AA1631" s="26"/>
      <c r="AB1631" s="26"/>
      <c r="AC1631" s="26"/>
      <c r="AD1631" s="81"/>
      <c r="AE1631" s="26"/>
      <c r="AF1631" s="26"/>
      <c r="AG1631" s="26"/>
      <c r="AH1631" s="26"/>
      <c r="AI1631" s="26"/>
      <c r="AJ1631" s="26"/>
      <c r="AK1631" s="81"/>
      <c r="AL1631" s="26"/>
      <c r="AM1631" s="26"/>
      <c r="AN1631" s="26"/>
      <c r="AO1631" s="26"/>
      <c r="AP1631" s="26"/>
      <c r="AQ1631" s="81"/>
      <c r="AR1631" s="26"/>
      <c r="AS1631" s="26"/>
      <c r="AT1631" s="26"/>
      <c r="AU1631" s="26"/>
      <c r="AV1631" s="26"/>
      <c r="AW1631" s="26"/>
      <c r="AX1631" s="23"/>
      <c r="AY1631" s="23"/>
      <c r="AZ1631" s="23"/>
      <c r="BA1631" s="23"/>
      <c r="BB1631" s="27"/>
      <c r="BC1631" s="28"/>
    </row>
    <row r="1632" spans="1:55" s="25" customFormat="1" ht="15">
      <c r="A1632" s="221"/>
      <c r="B1632" s="221"/>
      <c r="C1632" s="24"/>
      <c r="D1632" s="24"/>
      <c r="E1632" s="100"/>
      <c r="F1632" s="25" t="str">
        <f>IFERROR(VLOOKUP(E1632,Wedstrijdlocaties!B:E,4,FALSE),"")</f>
        <v/>
      </c>
      <c r="G1632" s="114"/>
      <c r="H1632" s="23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04"/>
      <c r="AA1632" s="26"/>
      <c r="AB1632" s="26"/>
      <c r="AC1632" s="26"/>
      <c r="AD1632" s="81"/>
      <c r="AE1632" s="26"/>
      <c r="AF1632" s="26"/>
      <c r="AG1632" s="26"/>
      <c r="AH1632" s="26"/>
      <c r="AI1632" s="26"/>
      <c r="AJ1632" s="26"/>
      <c r="AK1632" s="81"/>
      <c r="AL1632" s="26"/>
      <c r="AM1632" s="26"/>
      <c r="AN1632" s="26"/>
      <c r="AO1632" s="26"/>
      <c r="AP1632" s="26"/>
      <c r="AQ1632" s="81"/>
      <c r="AR1632" s="26"/>
      <c r="AS1632" s="26"/>
      <c r="AT1632" s="26"/>
      <c r="AU1632" s="26"/>
      <c r="AV1632" s="26"/>
      <c r="AW1632" s="26"/>
      <c r="AX1632" s="23"/>
      <c r="AY1632" s="23"/>
      <c r="AZ1632" s="23"/>
      <c r="BA1632" s="23"/>
      <c r="BB1632" s="27"/>
      <c r="BC1632" s="28"/>
    </row>
    <row r="1633" spans="1:55" s="25" customFormat="1" ht="15">
      <c r="A1633" s="221"/>
      <c r="B1633" s="221"/>
      <c r="C1633" s="24"/>
      <c r="D1633" s="24"/>
      <c r="E1633" s="100"/>
      <c r="F1633" s="25" t="str">
        <f>IFERROR(VLOOKUP(E1633,Wedstrijdlocaties!B:E,4,FALSE),"")</f>
        <v/>
      </c>
      <c r="G1633" s="114"/>
      <c r="H1633" s="23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04"/>
      <c r="AA1633" s="26"/>
      <c r="AB1633" s="26"/>
      <c r="AC1633" s="26"/>
      <c r="AD1633" s="81"/>
      <c r="AE1633" s="26"/>
      <c r="AF1633" s="26"/>
      <c r="AG1633" s="26"/>
      <c r="AH1633" s="26"/>
      <c r="AI1633" s="26"/>
      <c r="AJ1633" s="26"/>
      <c r="AK1633" s="81"/>
      <c r="AL1633" s="26"/>
      <c r="AM1633" s="26"/>
      <c r="AN1633" s="26"/>
      <c r="AO1633" s="26"/>
      <c r="AP1633" s="26"/>
      <c r="AQ1633" s="81"/>
      <c r="AR1633" s="26"/>
      <c r="AS1633" s="26"/>
      <c r="AT1633" s="26"/>
      <c r="AU1633" s="26"/>
      <c r="AV1633" s="26"/>
      <c r="AW1633" s="26"/>
      <c r="AX1633" s="23"/>
      <c r="AY1633" s="23"/>
      <c r="AZ1633" s="23"/>
      <c r="BA1633" s="23"/>
      <c r="BB1633" s="27"/>
      <c r="BC1633" s="28"/>
    </row>
    <row r="1634" spans="1:55" s="25" customFormat="1" ht="15">
      <c r="A1634" s="221"/>
      <c r="B1634" s="221"/>
      <c r="C1634" s="24"/>
      <c r="D1634" s="24"/>
      <c r="E1634" s="100"/>
      <c r="F1634" s="25" t="str">
        <f>IFERROR(VLOOKUP(E1634,Wedstrijdlocaties!B:E,4,FALSE),"")</f>
        <v/>
      </c>
      <c r="G1634" s="114"/>
      <c r="H1634" s="23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04"/>
      <c r="AA1634" s="26"/>
      <c r="AB1634" s="26"/>
      <c r="AC1634" s="26"/>
      <c r="AD1634" s="81"/>
      <c r="AE1634" s="26"/>
      <c r="AF1634" s="26"/>
      <c r="AG1634" s="26"/>
      <c r="AH1634" s="26"/>
      <c r="AI1634" s="26"/>
      <c r="AJ1634" s="26"/>
      <c r="AK1634" s="81"/>
      <c r="AL1634" s="26"/>
      <c r="AM1634" s="26"/>
      <c r="AN1634" s="26"/>
      <c r="AO1634" s="26"/>
      <c r="AP1634" s="26"/>
      <c r="AQ1634" s="81"/>
      <c r="AR1634" s="26"/>
      <c r="AS1634" s="26"/>
      <c r="AT1634" s="26"/>
      <c r="AU1634" s="26"/>
      <c r="AV1634" s="26"/>
      <c r="AW1634" s="26"/>
      <c r="AX1634" s="23"/>
      <c r="AY1634" s="23"/>
      <c r="AZ1634" s="23"/>
      <c r="BA1634" s="23"/>
      <c r="BB1634" s="27"/>
      <c r="BC1634" s="28"/>
    </row>
    <row r="1635" spans="1:55" s="25" customFormat="1" ht="15">
      <c r="A1635" s="221"/>
      <c r="B1635" s="221"/>
      <c r="C1635" s="24"/>
      <c r="D1635" s="24"/>
      <c r="E1635" s="100"/>
      <c r="F1635" s="25" t="str">
        <f>IFERROR(VLOOKUP(E1635,Wedstrijdlocaties!B:E,4,FALSE),"")</f>
        <v/>
      </c>
      <c r="G1635" s="114"/>
      <c r="H1635" s="23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04"/>
      <c r="AA1635" s="26"/>
      <c r="AB1635" s="26"/>
      <c r="AC1635" s="26"/>
      <c r="AD1635" s="81"/>
      <c r="AE1635" s="26"/>
      <c r="AF1635" s="26"/>
      <c r="AG1635" s="26"/>
      <c r="AH1635" s="26"/>
      <c r="AI1635" s="26"/>
      <c r="AJ1635" s="26"/>
      <c r="AK1635" s="81"/>
      <c r="AL1635" s="26"/>
      <c r="AM1635" s="26"/>
      <c r="AN1635" s="26"/>
      <c r="AO1635" s="26"/>
      <c r="AP1635" s="26"/>
      <c r="AQ1635" s="81"/>
      <c r="AR1635" s="26"/>
      <c r="AS1635" s="26"/>
      <c r="AT1635" s="26"/>
      <c r="AU1635" s="26"/>
      <c r="AV1635" s="26"/>
      <c r="AW1635" s="26"/>
      <c r="AX1635" s="23"/>
      <c r="AY1635" s="23"/>
      <c r="AZ1635" s="23"/>
      <c r="BA1635" s="23"/>
      <c r="BB1635" s="27"/>
      <c r="BC1635" s="28"/>
    </row>
    <row r="1636" spans="1:55" s="25" customFormat="1" ht="15">
      <c r="A1636" s="221"/>
      <c r="B1636" s="221"/>
      <c r="C1636" s="24"/>
      <c r="D1636" s="24"/>
      <c r="E1636" s="100"/>
      <c r="F1636" s="25" t="str">
        <f>IFERROR(VLOOKUP(E1636,Wedstrijdlocaties!B:E,4,FALSE),"")</f>
        <v/>
      </c>
      <c r="G1636" s="114"/>
      <c r="H1636" s="23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04"/>
      <c r="AA1636" s="26"/>
      <c r="AB1636" s="26"/>
      <c r="AC1636" s="26"/>
      <c r="AD1636" s="81"/>
      <c r="AE1636" s="26"/>
      <c r="AF1636" s="26"/>
      <c r="AG1636" s="26"/>
      <c r="AH1636" s="26"/>
      <c r="AI1636" s="26"/>
      <c r="AJ1636" s="26"/>
      <c r="AK1636" s="81"/>
      <c r="AL1636" s="26"/>
      <c r="AM1636" s="26"/>
      <c r="AN1636" s="26"/>
      <c r="AO1636" s="26"/>
      <c r="AP1636" s="26"/>
      <c r="AQ1636" s="81"/>
      <c r="AR1636" s="26"/>
      <c r="AS1636" s="26"/>
      <c r="AT1636" s="26"/>
      <c r="AU1636" s="26"/>
      <c r="AV1636" s="26"/>
      <c r="AW1636" s="26"/>
      <c r="AX1636" s="23"/>
      <c r="AY1636" s="23"/>
      <c r="AZ1636" s="23"/>
      <c r="BA1636" s="23"/>
      <c r="BB1636" s="27"/>
      <c r="BC1636" s="28"/>
    </row>
    <row r="1637" spans="1:55" s="25" customFormat="1" ht="15">
      <c r="A1637" s="221"/>
      <c r="B1637" s="221"/>
      <c r="C1637" s="24"/>
      <c r="D1637" s="24"/>
      <c r="E1637" s="100"/>
      <c r="F1637" s="25" t="str">
        <f>IFERROR(VLOOKUP(E1637,Wedstrijdlocaties!B:E,4,FALSE),"")</f>
        <v/>
      </c>
      <c r="G1637" s="114"/>
      <c r="H1637" s="23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04"/>
      <c r="AA1637" s="26"/>
      <c r="AB1637" s="26"/>
      <c r="AC1637" s="26"/>
      <c r="AD1637" s="81"/>
      <c r="AE1637" s="26"/>
      <c r="AF1637" s="26"/>
      <c r="AG1637" s="26"/>
      <c r="AH1637" s="26"/>
      <c r="AI1637" s="26"/>
      <c r="AJ1637" s="26"/>
      <c r="AK1637" s="81"/>
      <c r="AL1637" s="26"/>
      <c r="AM1637" s="26"/>
      <c r="AN1637" s="26"/>
      <c r="AO1637" s="26"/>
      <c r="AP1637" s="26"/>
      <c r="AQ1637" s="81"/>
      <c r="AR1637" s="26"/>
      <c r="AS1637" s="26"/>
      <c r="AT1637" s="26"/>
      <c r="AU1637" s="26"/>
      <c r="AV1637" s="26"/>
      <c r="AW1637" s="26"/>
      <c r="AX1637" s="23"/>
      <c r="AY1637" s="23"/>
      <c r="AZ1637" s="23"/>
      <c r="BA1637" s="23"/>
      <c r="BB1637" s="27"/>
      <c r="BC1637" s="28"/>
    </row>
    <row r="1638" spans="1:55" s="25" customFormat="1" ht="15">
      <c r="A1638" s="221"/>
      <c r="B1638" s="221"/>
      <c r="C1638" s="24"/>
      <c r="D1638" s="24"/>
      <c r="E1638" s="100"/>
      <c r="F1638" s="25" t="str">
        <f>IFERROR(VLOOKUP(E1638,Wedstrijdlocaties!B:E,4,FALSE),"")</f>
        <v/>
      </c>
      <c r="G1638" s="114"/>
      <c r="H1638" s="23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04"/>
      <c r="AA1638" s="26"/>
      <c r="AB1638" s="26"/>
      <c r="AC1638" s="26"/>
      <c r="AD1638" s="81"/>
      <c r="AE1638" s="26"/>
      <c r="AF1638" s="26"/>
      <c r="AG1638" s="26"/>
      <c r="AH1638" s="26"/>
      <c r="AI1638" s="26"/>
      <c r="AJ1638" s="26"/>
      <c r="AK1638" s="81"/>
      <c r="AL1638" s="26"/>
      <c r="AM1638" s="26"/>
      <c r="AN1638" s="26"/>
      <c r="AO1638" s="26"/>
      <c r="AP1638" s="26"/>
      <c r="AQ1638" s="81"/>
      <c r="AR1638" s="26"/>
      <c r="AS1638" s="26"/>
      <c r="AT1638" s="26"/>
      <c r="AU1638" s="26"/>
      <c r="AV1638" s="26"/>
      <c r="AW1638" s="26"/>
      <c r="AX1638" s="23"/>
      <c r="AY1638" s="23"/>
      <c r="AZ1638" s="23"/>
      <c r="BA1638" s="23"/>
      <c r="BB1638" s="27"/>
      <c r="BC1638" s="28"/>
    </row>
    <row r="1639" spans="1:55" s="25" customFormat="1" ht="15">
      <c r="A1639" s="221"/>
      <c r="B1639" s="221"/>
      <c r="C1639" s="24"/>
      <c r="D1639" s="24"/>
      <c r="E1639" s="100"/>
      <c r="F1639" s="25" t="str">
        <f>IFERROR(VLOOKUP(E1639,Wedstrijdlocaties!B:E,4,FALSE),"")</f>
        <v/>
      </c>
      <c r="G1639" s="114"/>
      <c r="H1639" s="23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04"/>
      <c r="AA1639" s="26"/>
      <c r="AB1639" s="26"/>
      <c r="AC1639" s="26"/>
      <c r="AD1639" s="81"/>
      <c r="AE1639" s="26"/>
      <c r="AF1639" s="26"/>
      <c r="AG1639" s="26"/>
      <c r="AH1639" s="26"/>
      <c r="AI1639" s="26"/>
      <c r="AJ1639" s="26"/>
      <c r="AK1639" s="81"/>
      <c r="AL1639" s="26"/>
      <c r="AM1639" s="26"/>
      <c r="AN1639" s="26"/>
      <c r="AO1639" s="26"/>
      <c r="AP1639" s="26"/>
      <c r="AQ1639" s="81"/>
      <c r="AR1639" s="26"/>
      <c r="AS1639" s="26"/>
      <c r="AT1639" s="26"/>
      <c r="AU1639" s="26"/>
      <c r="AV1639" s="26"/>
      <c r="AW1639" s="26"/>
      <c r="AX1639" s="23"/>
      <c r="AY1639" s="23"/>
      <c r="AZ1639" s="23"/>
      <c r="BA1639" s="23"/>
      <c r="BB1639" s="27"/>
      <c r="BC1639" s="28"/>
    </row>
    <row r="1640" spans="1:55" s="25" customFormat="1" ht="15">
      <c r="A1640" s="221"/>
      <c r="B1640" s="221"/>
      <c r="C1640" s="24"/>
      <c r="D1640" s="24"/>
      <c r="E1640" s="100"/>
      <c r="F1640" s="25" t="str">
        <f>IFERROR(VLOOKUP(E1640,Wedstrijdlocaties!B:E,4,FALSE),"")</f>
        <v/>
      </c>
      <c r="G1640" s="114"/>
      <c r="H1640" s="23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04"/>
      <c r="AA1640" s="26"/>
      <c r="AB1640" s="26"/>
      <c r="AC1640" s="26"/>
      <c r="AD1640" s="81"/>
      <c r="AE1640" s="26"/>
      <c r="AF1640" s="26"/>
      <c r="AG1640" s="26"/>
      <c r="AH1640" s="26"/>
      <c r="AI1640" s="26"/>
      <c r="AJ1640" s="26"/>
      <c r="AK1640" s="81"/>
      <c r="AL1640" s="26"/>
      <c r="AM1640" s="26"/>
      <c r="AN1640" s="26"/>
      <c r="AO1640" s="26"/>
      <c r="AP1640" s="26"/>
      <c r="AQ1640" s="81"/>
      <c r="AR1640" s="26"/>
      <c r="AS1640" s="26"/>
      <c r="AT1640" s="26"/>
      <c r="AU1640" s="26"/>
      <c r="AV1640" s="26"/>
      <c r="AW1640" s="26"/>
      <c r="AX1640" s="23"/>
      <c r="AY1640" s="23"/>
      <c r="AZ1640" s="23"/>
      <c r="BA1640" s="23"/>
      <c r="BB1640" s="27"/>
      <c r="BC1640" s="28"/>
    </row>
    <row r="1641" spans="1:55" s="25" customFormat="1" ht="15">
      <c r="A1641" s="221"/>
      <c r="B1641" s="221"/>
      <c r="C1641" s="24"/>
      <c r="D1641" s="24"/>
      <c r="E1641" s="100"/>
      <c r="F1641" s="25" t="str">
        <f>IFERROR(VLOOKUP(E1641,Wedstrijdlocaties!B:E,4,FALSE),"")</f>
        <v/>
      </c>
      <c r="G1641" s="114"/>
      <c r="H1641" s="23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04"/>
      <c r="AA1641" s="26"/>
      <c r="AB1641" s="26"/>
      <c r="AC1641" s="26"/>
      <c r="AD1641" s="81"/>
      <c r="AE1641" s="26"/>
      <c r="AF1641" s="26"/>
      <c r="AG1641" s="26"/>
      <c r="AH1641" s="26"/>
      <c r="AI1641" s="26"/>
      <c r="AJ1641" s="26"/>
      <c r="AK1641" s="81"/>
      <c r="AL1641" s="26"/>
      <c r="AM1641" s="26"/>
      <c r="AN1641" s="26"/>
      <c r="AO1641" s="26"/>
      <c r="AP1641" s="26"/>
      <c r="AQ1641" s="81"/>
      <c r="AR1641" s="26"/>
      <c r="AS1641" s="26"/>
      <c r="AT1641" s="26"/>
      <c r="AU1641" s="26"/>
      <c r="AV1641" s="26"/>
      <c r="AW1641" s="26"/>
      <c r="AX1641" s="23"/>
      <c r="AY1641" s="23"/>
      <c r="AZ1641" s="23"/>
      <c r="BA1641" s="23"/>
      <c r="BB1641" s="27"/>
      <c r="BC1641" s="28"/>
    </row>
    <row r="1642" spans="1:55" s="25" customFormat="1" ht="15">
      <c r="A1642" s="221"/>
      <c r="B1642" s="221"/>
      <c r="C1642" s="24"/>
      <c r="D1642" s="24"/>
      <c r="E1642" s="100"/>
      <c r="F1642" s="25" t="str">
        <f>IFERROR(VLOOKUP(E1642,Wedstrijdlocaties!B:E,4,FALSE),"")</f>
        <v/>
      </c>
      <c r="G1642" s="114"/>
      <c r="H1642" s="23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04"/>
      <c r="AA1642" s="26"/>
      <c r="AB1642" s="26"/>
      <c r="AC1642" s="26"/>
      <c r="AD1642" s="81"/>
      <c r="AE1642" s="26"/>
      <c r="AF1642" s="26"/>
      <c r="AG1642" s="26"/>
      <c r="AH1642" s="26"/>
      <c r="AI1642" s="26"/>
      <c r="AJ1642" s="26"/>
      <c r="AK1642" s="81"/>
      <c r="AL1642" s="26"/>
      <c r="AM1642" s="26"/>
      <c r="AN1642" s="26"/>
      <c r="AO1642" s="26"/>
      <c r="AP1642" s="26"/>
      <c r="AQ1642" s="81"/>
      <c r="AR1642" s="26"/>
      <c r="AS1642" s="26"/>
      <c r="AT1642" s="26"/>
      <c r="AU1642" s="26"/>
      <c r="AV1642" s="26"/>
      <c r="AW1642" s="26"/>
      <c r="AX1642" s="23"/>
      <c r="AY1642" s="23"/>
      <c r="AZ1642" s="23"/>
      <c r="BA1642" s="23"/>
      <c r="BB1642" s="27"/>
      <c r="BC1642" s="28"/>
    </row>
    <row r="1643" spans="1:55" s="25" customFormat="1" ht="15">
      <c r="A1643" s="221"/>
      <c r="B1643" s="221"/>
      <c r="C1643" s="24"/>
      <c r="D1643" s="24"/>
      <c r="E1643" s="100"/>
      <c r="F1643" s="25" t="str">
        <f>IFERROR(VLOOKUP(E1643,Wedstrijdlocaties!B:E,4,FALSE),"")</f>
        <v/>
      </c>
      <c r="G1643" s="114"/>
      <c r="H1643" s="23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04"/>
      <c r="AA1643" s="26"/>
      <c r="AB1643" s="26"/>
      <c r="AC1643" s="26"/>
      <c r="AD1643" s="81"/>
      <c r="AE1643" s="26"/>
      <c r="AF1643" s="26"/>
      <c r="AG1643" s="26"/>
      <c r="AH1643" s="26"/>
      <c r="AI1643" s="26"/>
      <c r="AJ1643" s="26"/>
      <c r="AK1643" s="81"/>
      <c r="AL1643" s="26"/>
      <c r="AM1643" s="26"/>
      <c r="AN1643" s="26"/>
      <c r="AO1643" s="26"/>
      <c r="AP1643" s="26"/>
      <c r="AQ1643" s="81"/>
      <c r="AR1643" s="26"/>
      <c r="AS1643" s="26"/>
      <c r="AT1643" s="26"/>
      <c r="AU1643" s="26"/>
      <c r="AV1643" s="26"/>
      <c r="AW1643" s="26"/>
      <c r="AX1643" s="23"/>
      <c r="AY1643" s="23"/>
      <c r="AZ1643" s="23"/>
      <c r="BA1643" s="23"/>
      <c r="BB1643" s="27"/>
      <c r="BC1643" s="28"/>
    </row>
    <row r="1644" spans="1:55" s="25" customFormat="1" ht="15">
      <c r="A1644" s="221"/>
      <c r="B1644" s="221"/>
      <c r="C1644" s="24"/>
      <c r="D1644" s="24"/>
      <c r="E1644" s="100"/>
      <c r="F1644" s="25" t="str">
        <f>IFERROR(VLOOKUP(E1644,Wedstrijdlocaties!B:E,4,FALSE),"")</f>
        <v/>
      </c>
      <c r="G1644" s="114"/>
      <c r="H1644" s="23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04"/>
      <c r="AA1644" s="26"/>
      <c r="AB1644" s="26"/>
      <c r="AC1644" s="26"/>
      <c r="AD1644" s="81"/>
      <c r="AE1644" s="26"/>
      <c r="AF1644" s="26"/>
      <c r="AG1644" s="26"/>
      <c r="AH1644" s="26"/>
      <c r="AI1644" s="26"/>
      <c r="AJ1644" s="26"/>
      <c r="AK1644" s="81"/>
      <c r="AL1644" s="26"/>
      <c r="AM1644" s="26"/>
      <c r="AN1644" s="26"/>
      <c r="AO1644" s="26"/>
      <c r="AP1644" s="26"/>
      <c r="AQ1644" s="81"/>
      <c r="AR1644" s="26"/>
      <c r="AS1644" s="26"/>
      <c r="AT1644" s="26"/>
      <c r="AU1644" s="26"/>
      <c r="AV1644" s="26"/>
      <c r="AW1644" s="26"/>
      <c r="AX1644" s="23"/>
      <c r="AY1644" s="23"/>
      <c r="AZ1644" s="23"/>
      <c r="BA1644" s="23"/>
      <c r="BB1644" s="27"/>
      <c r="BC1644" s="28"/>
    </row>
    <row r="1645" spans="1:55" s="25" customFormat="1" ht="15">
      <c r="A1645" s="221"/>
      <c r="B1645" s="221"/>
      <c r="C1645" s="24"/>
      <c r="D1645" s="24"/>
      <c r="E1645" s="100"/>
      <c r="F1645" s="25" t="str">
        <f>IFERROR(VLOOKUP(E1645,Wedstrijdlocaties!B:E,4,FALSE),"")</f>
        <v/>
      </c>
      <c r="G1645" s="114"/>
      <c r="H1645" s="23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04"/>
      <c r="AA1645" s="26"/>
      <c r="AB1645" s="26"/>
      <c r="AC1645" s="26"/>
      <c r="AD1645" s="81"/>
      <c r="AE1645" s="26"/>
      <c r="AF1645" s="26"/>
      <c r="AG1645" s="26"/>
      <c r="AH1645" s="26"/>
      <c r="AI1645" s="26"/>
      <c r="AJ1645" s="26"/>
      <c r="AK1645" s="81"/>
      <c r="AL1645" s="26"/>
      <c r="AM1645" s="26"/>
      <c r="AN1645" s="26"/>
      <c r="AO1645" s="26"/>
      <c r="AP1645" s="26"/>
      <c r="AQ1645" s="81"/>
      <c r="AR1645" s="26"/>
      <c r="AS1645" s="26"/>
      <c r="AT1645" s="26"/>
      <c r="AU1645" s="26"/>
      <c r="AV1645" s="26"/>
      <c r="AW1645" s="26"/>
      <c r="AX1645" s="23"/>
      <c r="AY1645" s="23"/>
      <c r="AZ1645" s="23"/>
      <c r="BA1645" s="23"/>
      <c r="BB1645" s="27"/>
      <c r="BC1645" s="28"/>
    </row>
    <row r="1646" spans="1:55" s="25" customFormat="1" ht="15">
      <c r="A1646" s="221"/>
      <c r="B1646" s="221"/>
      <c r="C1646" s="24"/>
      <c r="D1646" s="24"/>
      <c r="E1646" s="100"/>
      <c r="F1646" s="25" t="str">
        <f>IFERROR(VLOOKUP(E1646,Wedstrijdlocaties!B:E,4,FALSE),"")</f>
        <v/>
      </c>
      <c r="G1646" s="114"/>
      <c r="H1646" s="23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04"/>
      <c r="AA1646" s="26"/>
      <c r="AB1646" s="26"/>
      <c r="AC1646" s="26"/>
      <c r="AD1646" s="81"/>
      <c r="AE1646" s="26"/>
      <c r="AF1646" s="26"/>
      <c r="AG1646" s="26"/>
      <c r="AH1646" s="26"/>
      <c r="AI1646" s="26"/>
      <c r="AJ1646" s="26"/>
      <c r="AK1646" s="81"/>
      <c r="AL1646" s="26"/>
      <c r="AM1646" s="26"/>
      <c r="AN1646" s="26"/>
      <c r="AO1646" s="26"/>
      <c r="AP1646" s="26"/>
      <c r="AQ1646" s="81"/>
      <c r="AR1646" s="26"/>
      <c r="AS1646" s="26"/>
      <c r="AT1646" s="26"/>
      <c r="AU1646" s="26"/>
      <c r="AV1646" s="26"/>
      <c r="AW1646" s="26"/>
      <c r="AX1646" s="23"/>
      <c r="AY1646" s="23"/>
      <c r="AZ1646" s="23"/>
      <c r="BA1646" s="23"/>
      <c r="BB1646" s="27"/>
      <c r="BC1646" s="28"/>
    </row>
    <row r="1647" spans="1:55" s="25" customFormat="1" ht="15">
      <c r="A1647" s="221"/>
      <c r="B1647" s="221"/>
      <c r="C1647" s="24"/>
      <c r="D1647" s="24"/>
      <c r="E1647" s="100"/>
      <c r="F1647" s="25" t="str">
        <f>IFERROR(VLOOKUP(E1647,Wedstrijdlocaties!B:E,4,FALSE),"")</f>
        <v/>
      </c>
      <c r="G1647" s="114"/>
      <c r="H1647" s="23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04"/>
      <c r="AA1647" s="26"/>
      <c r="AB1647" s="26"/>
      <c r="AC1647" s="26"/>
      <c r="AD1647" s="81"/>
      <c r="AE1647" s="26"/>
      <c r="AF1647" s="26"/>
      <c r="AG1647" s="26"/>
      <c r="AH1647" s="26"/>
      <c r="AI1647" s="26"/>
      <c r="AJ1647" s="26"/>
      <c r="AK1647" s="81"/>
      <c r="AL1647" s="26"/>
      <c r="AM1647" s="26"/>
      <c r="AN1647" s="26"/>
      <c r="AO1647" s="26"/>
      <c r="AP1647" s="26"/>
      <c r="AQ1647" s="81"/>
      <c r="AR1647" s="26"/>
      <c r="AS1647" s="26"/>
      <c r="AT1647" s="26"/>
      <c r="AU1647" s="26"/>
      <c r="AV1647" s="26"/>
      <c r="AW1647" s="26"/>
      <c r="AX1647" s="23"/>
      <c r="AY1647" s="23"/>
      <c r="AZ1647" s="23"/>
      <c r="BA1647" s="23"/>
      <c r="BB1647" s="27"/>
      <c r="BC1647" s="28"/>
    </row>
    <row r="1648" spans="1:55" s="25" customFormat="1" ht="15">
      <c r="A1648" s="221"/>
      <c r="B1648" s="221"/>
      <c r="C1648" s="24"/>
      <c r="D1648" s="24"/>
      <c r="E1648" s="100"/>
      <c r="F1648" s="25" t="str">
        <f>IFERROR(VLOOKUP(E1648,Wedstrijdlocaties!B:E,4,FALSE),"")</f>
        <v/>
      </c>
      <c r="G1648" s="114"/>
      <c r="H1648" s="23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04"/>
      <c r="AA1648" s="26"/>
      <c r="AB1648" s="26"/>
      <c r="AC1648" s="26"/>
      <c r="AD1648" s="81"/>
      <c r="AE1648" s="26"/>
      <c r="AF1648" s="26"/>
      <c r="AG1648" s="26"/>
      <c r="AH1648" s="26"/>
      <c r="AI1648" s="26"/>
      <c r="AJ1648" s="26"/>
      <c r="AK1648" s="81"/>
      <c r="AL1648" s="26"/>
      <c r="AM1648" s="26"/>
      <c r="AN1648" s="26"/>
      <c r="AO1648" s="26"/>
      <c r="AP1648" s="26"/>
      <c r="AQ1648" s="81"/>
      <c r="AR1648" s="26"/>
      <c r="AS1648" s="26"/>
      <c r="AT1648" s="26"/>
      <c r="AU1648" s="26"/>
      <c r="AV1648" s="26"/>
      <c r="AW1648" s="26"/>
      <c r="AX1648" s="23"/>
      <c r="AY1648" s="23"/>
      <c r="AZ1648" s="23"/>
      <c r="BA1648" s="23"/>
      <c r="BB1648" s="27"/>
      <c r="BC1648" s="28"/>
    </row>
    <row r="1649" spans="1:55" s="25" customFormat="1" ht="15">
      <c r="A1649" s="221"/>
      <c r="B1649" s="221"/>
      <c r="C1649" s="24"/>
      <c r="D1649" s="24"/>
      <c r="E1649" s="100"/>
      <c r="F1649" s="25" t="str">
        <f>IFERROR(VLOOKUP(E1649,Wedstrijdlocaties!B:E,4,FALSE),"")</f>
        <v/>
      </c>
      <c r="G1649" s="114"/>
      <c r="H1649" s="23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04"/>
      <c r="AA1649" s="26"/>
      <c r="AB1649" s="26"/>
      <c r="AC1649" s="26"/>
      <c r="AD1649" s="81"/>
      <c r="AE1649" s="26"/>
      <c r="AF1649" s="26"/>
      <c r="AG1649" s="26"/>
      <c r="AH1649" s="26"/>
      <c r="AI1649" s="26"/>
      <c r="AJ1649" s="26"/>
      <c r="AK1649" s="81"/>
      <c r="AL1649" s="26"/>
      <c r="AM1649" s="26"/>
      <c r="AN1649" s="26"/>
      <c r="AO1649" s="26"/>
      <c r="AP1649" s="26"/>
      <c r="AQ1649" s="81"/>
      <c r="AR1649" s="26"/>
      <c r="AS1649" s="26"/>
      <c r="AT1649" s="26"/>
      <c r="AU1649" s="26"/>
      <c r="AV1649" s="26"/>
      <c r="AW1649" s="26"/>
      <c r="AX1649" s="23"/>
      <c r="AY1649" s="23"/>
      <c r="AZ1649" s="23"/>
      <c r="BA1649" s="23"/>
      <c r="BB1649" s="27"/>
      <c r="BC1649" s="28"/>
    </row>
    <row r="1650" spans="1:55" s="25" customFormat="1" ht="15">
      <c r="A1650" s="221"/>
      <c r="B1650" s="221"/>
      <c r="C1650" s="24"/>
      <c r="D1650" s="24"/>
      <c r="E1650" s="100"/>
      <c r="F1650" s="25" t="str">
        <f>IFERROR(VLOOKUP(E1650,Wedstrijdlocaties!B:E,4,FALSE),"")</f>
        <v/>
      </c>
      <c r="G1650" s="114"/>
      <c r="H1650" s="23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04"/>
      <c r="AA1650" s="26"/>
      <c r="AB1650" s="26"/>
      <c r="AC1650" s="26"/>
      <c r="AD1650" s="81"/>
      <c r="AE1650" s="26"/>
      <c r="AF1650" s="26"/>
      <c r="AG1650" s="26"/>
      <c r="AH1650" s="26"/>
      <c r="AI1650" s="26"/>
      <c r="AJ1650" s="26"/>
      <c r="AK1650" s="81"/>
      <c r="AL1650" s="26"/>
      <c r="AM1650" s="26"/>
      <c r="AN1650" s="26"/>
      <c r="AO1650" s="26"/>
      <c r="AP1650" s="26"/>
      <c r="AQ1650" s="81"/>
      <c r="AR1650" s="26"/>
      <c r="AS1650" s="26"/>
      <c r="AT1650" s="26"/>
      <c r="AU1650" s="26"/>
      <c r="AV1650" s="26"/>
      <c r="AW1650" s="26"/>
      <c r="AX1650" s="23"/>
      <c r="AY1650" s="23"/>
      <c r="AZ1650" s="23"/>
      <c r="BA1650" s="23"/>
      <c r="BB1650" s="27"/>
      <c r="BC1650" s="28"/>
    </row>
    <row r="1651" spans="1:55" s="25" customFormat="1" ht="15">
      <c r="A1651" s="221"/>
      <c r="B1651" s="221"/>
      <c r="C1651" s="24"/>
      <c r="D1651" s="24"/>
      <c r="E1651" s="100"/>
      <c r="F1651" s="25" t="str">
        <f>IFERROR(VLOOKUP(E1651,Wedstrijdlocaties!B:E,4,FALSE),"")</f>
        <v/>
      </c>
      <c r="G1651" s="114"/>
      <c r="H1651" s="23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04"/>
      <c r="AA1651" s="26"/>
      <c r="AB1651" s="26"/>
      <c r="AC1651" s="26"/>
      <c r="AD1651" s="81"/>
      <c r="AE1651" s="26"/>
      <c r="AF1651" s="26"/>
      <c r="AG1651" s="26"/>
      <c r="AH1651" s="26"/>
      <c r="AI1651" s="26"/>
      <c r="AJ1651" s="26"/>
      <c r="AK1651" s="81"/>
      <c r="AL1651" s="26"/>
      <c r="AM1651" s="26"/>
      <c r="AN1651" s="26"/>
      <c r="AO1651" s="26"/>
      <c r="AP1651" s="26"/>
      <c r="AQ1651" s="81"/>
      <c r="AR1651" s="26"/>
      <c r="AS1651" s="26"/>
      <c r="AT1651" s="26"/>
      <c r="AU1651" s="26"/>
      <c r="AV1651" s="26"/>
      <c r="AW1651" s="26"/>
      <c r="AX1651" s="23"/>
      <c r="AY1651" s="23"/>
      <c r="AZ1651" s="23"/>
      <c r="BA1651" s="23"/>
      <c r="BB1651" s="27"/>
      <c r="BC1651" s="28"/>
    </row>
    <row r="1652" spans="1:55" s="25" customFormat="1" ht="15">
      <c r="A1652" s="221"/>
      <c r="B1652" s="221"/>
      <c r="C1652" s="24"/>
      <c r="D1652" s="24"/>
      <c r="E1652" s="100"/>
      <c r="F1652" s="25" t="str">
        <f>IFERROR(VLOOKUP(E1652,Wedstrijdlocaties!B:E,4,FALSE),"")</f>
        <v/>
      </c>
      <c r="G1652" s="114"/>
      <c r="H1652" s="23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04"/>
      <c r="AA1652" s="26"/>
      <c r="AB1652" s="26"/>
      <c r="AC1652" s="26"/>
      <c r="AD1652" s="81"/>
      <c r="AE1652" s="26"/>
      <c r="AF1652" s="26"/>
      <c r="AG1652" s="26"/>
      <c r="AH1652" s="26"/>
      <c r="AI1652" s="26"/>
      <c r="AJ1652" s="26"/>
      <c r="AK1652" s="81"/>
      <c r="AL1652" s="26"/>
      <c r="AM1652" s="26"/>
      <c r="AN1652" s="26"/>
      <c r="AO1652" s="26"/>
      <c r="AP1652" s="26"/>
      <c r="AQ1652" s="81"/>
      <c r="AR1652" s="26"/>
      <c r="AS1652" s="26"/>
      <c r="AT1652" s="26"/>
      <c r="AU1652" s="26"/>
      <c r="AV1652" s="26"/>
      <c r="AW1652" s="26"/>
      <c r="AX1652" s="23"/>
      <c r="AY1652" s="23"/>
      <c r="AZ1652" s="23"/>
      <c r="BA1652" s="23"/>
      <c r="BB1652" s="27"/>
      <c r="BC1652" s="28"/>
    </row>
    <row r="1653" spans="1:55" s="25" customFormat="1" ht="15">
      <c r="A1653" s="221"/>
      <c r="B1653" s="221"/>
      <c r="C1653" s="24"/>
      <c r="D1653" s="24"/>
      <c r="E1653" s="100"/>
      <c r="F1653" s="25" t="str">
        <f>IFERROR(VLOOKUP(E1653,Wedstrijdlocaties!B:E,4,FALSE),"")</f>
        <v/>
      </c>
      <c r="G1653" s="114"/>
      <c r="H1653" s="23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04"/>
      <c r="AA1653" s="26"/>
      <c r="AB1653" s="26"/>
      <c r="AC1653" s="26"/>
      <c r="AD1653" s="81"/>
      <c r="AE1653" s="26"/>
      <c r="AF1653" s="26"/>
      <c r="AG1653" s="26"/>
      <c r="AH1653" s="26"/>
      <c r="AI1653" s="26"/>
      <c r="AJ1653" s="26"/>
      <c r="AK1653" s="81"/>
      <c r="AL1653" s="26"/>
      <c r="AM1653" s="26"/>
      <c r="AN1653" s="26"/>
      <c r="AO1653" s="26"/>
      <c r="AP1653" s="26"/>
      <c r="AQ1653" s="81"/>
      <c r="AR1653" s="26"/>
      <c r="AS1653" s="26"/>
      <c r="AT1653" s="26"/>
      <c r="AU1653" s="26"/>
      <c r="AV1653" s="26"/>
      <c r="AW1653" s="26"/>
      <c r="AX1653" s="23"/>
      <c r="AY1653" s="23"/>
      <c r="AZ1653" s="23"/>
      <c r="BA1653" s="23"/>
      <c r="BB1653" s="27"/>
      <c r="BC1653" s="28"/>
    </row>
    <row r="1654" spans="1:55" s="25" customFormat="1" ht="15">
      <c r="A1654" s="221"/>
      <c r="B1654" s="221"/>
      <c r="C1654" s="24"/>
      <c r="D1654" s="24"/>
      <c r="E1654" s="100"/>
      <c r="F1654" s="25" t="str">
        <f>IFERROR(VLOOKUP(E1654,Wedstrijdlocaties!B:E,4,FALSE),"")</f>
        <v/>
      </c>
      <c r="G1654" s="114"/>
      <c r="H1654" s="23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04"/>
      <c r="AA1654" s="26"/>
      <c r="AB1654" s="26"/>
      <c r="AC1654" s="26"/>
      <c r="AD1654" s="81"/>
      <c r="AE1654" s="26"/>
      <c r="AF1654" s="26"/>
      <c r="AG1654" s="26"/>
      <c r="AH1654" s="26"/>
      <c r="AI1654" s="26"/>
      <c r="AJ1654" s="26"/>
      <c r="AK1654" s="81"/>
      <c r="AL1654" s="26"/>
      <c r="AM1654" s="26"/>
      <c r="AN1654" s="26"/>
      <c r="AO1654" s="26"/>
      <c r="AP1654" s="26"/>
      <c r="AQ1654" s="81"/>
      <c r="AR1654" s="26"/>
      <c r="AS1654" s="26"/>
      <c r="AT1654" s="26"/>
      <c r="AU1654" s="26"/>
      <c r="AV1654" s="26"/>
      <c r="AW1654" s="26"/>
      <c r="AX1654" s="23"/>
      <c r="AY1654" s="23"/>
      <c r="AZ1654" s="23"/>
      <c r="BA1654" s="23"/>
      <c r="BB1654" s="27"/>
      <c r="BC1654" s="28"/>
    </row>
    <row r="1655" spans="1:55" s="25" customFormat="1" ht="15">
      <c r="A1655" s="221"/>
      <c r="B1655" s="221"/>
      <c r="C1655" s="24"/>
      <c r="D1655" s="24"/>
      <c r="E1655" s="100"/>
      <c r="F1655" s="25" t="str">
        <f>IFERROR(VLOOKUP(E1655,Wedstrijdlocaties!B:E,4,FALSE),"")</f>
        <v/>
      </c>
      <c r="G1655" s="114"/>
      <c r="H1655" s="23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04"/>
      <c r="AA1655" s="26"/>
      <c r="AB1655" s="26"/>
      <c r="AC1655" s="26"/>
      <c r="AD1655" s="81"/>
      <c r="AE1655" s="26"/>
      <c r="AF1655" s="26"/>
      <c r="AG1655" s="26"/>
      <c r="AH1655" s="26"/>
      <c r="AI1655" s="26"/>
      <c r="AJ1655" s="26"/>
      <c r="AK1655" s="81"/>
      <c r="AL1655" s="26"/>
      <c r="AM1655" s="26"/>
      <c r="AN1655" s="26"/>
      <c r="AO1655" s="26"/>
      <c r="AP1655" s="26"/>
      <c r="AQ1655" s="81"/>
      <c r="AR1655" s="26"/>
      <c r="AS1655" s="26"/>
      <c r="AT1655" s="26"/>
      <c r="AU1655" s="26"/>
      <c r="AV1655" s="26"/>
      <c r="AW1655" s="26"/>
      <c r="AX1655" s="23"/>
      <c r="AY1655" s="23"/>
      <c r="AZ1655" s="23"/>
      <c r="BA1655" s="23"/>
      <c r="BB1655" s="27"/>
      <c r="BC1655" s="28"/>
    </row>
    <row r="1656" spans="1:55" s="25" customFormat="1" ht="15">
      <c r="A1656" s="221"/>
      <c r="B1656" s="221"/>
      <c r="C1656" s="24"/>
      <c r="D1656" s="24"/>
      <c r="E1656" s="100"/>
      <c r="F1656" s="25" t="str">
        <f>IFERROR(VLOOKUP(E1656,Wedstrijdlocaties!B:E,4,FALSE),"")</f>
        <v/>
      </c>
      <c r="G1656" s="114"/>
      <c r="H1656" s="23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04"/>
      <c r="AA1656" s="26"/>
      <c r="AB1656" s="26"/>
      <c r="AC1656" s="26"/>
      <c r="AD1656" s="81"/>
      <c r="AE1656" s="26"/>
      <c r="AF1656" s="26"/>
      <c r="AG1656" s="26"/>
      <c r="AH1656" s="26"/>
      <c r="AI1656" s="26"/>
      <c r="AJ1656" s="26"/>
      <c r="AK1656" s="81"/>
      <c r="AL1656" s="26"/>
      <c r="AM1656" s="26"/>
      <c r="AN1656" s="26"/>
      <c r="AO1656" s="26"/>
      <c r="AP1656" s="26"/>
      <c r="AQ1656" s="81"/>
      <c r="AR1656" s="26"/>
      <c r="AS1656" s="26"/>
      <c r="AT1656" s="26"/>
      <c r="AU1656" s="26"/>
      <c r="AV1656" s="26"/>
      <c r="AW1656" s="26"/>
      <c r="AX1656" s="23"/>
      <c r="AY1656" s="23"/>
      <c r="AZ1656" s="23"/>
      <c r="BA1656" s="23"/>
      <c r="BB1656" s="27"/>
      <c r="BC1656" s="28"/>
    </row>
    <row r="1657" spans="1:55" s="25" customFormat="1" ht="15">
      <c r="A1657" s="221"/>
      <c r="B1657" s="221"/>
      <c r="C1657" s="24"/>
      <c r="D1657" s="24"/>
      <c r="E1657" s="100"/>
      <c r="F1657" s="25" t="str">
        <f>IFERROR(VLOOKUP(E1657,Wedstrijdlocaties!B:E,4,FALSE),"")</f>
        <v/>
      </c>
      <c r="G1657" s="114"/>
      <c r="H1657" s="23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04"/>
      <c r="AA1657" s="26"/>
      <c r="AB1657" s="26"/>
      <c r="AC1657" s="26"/>
      <c r="AD1657" s="81"/>
      <c r="AE1657" s="26"/>
      <c r="AF1657" s="26"/>
      <c r="AG1657" s="26"/>
      <c r="AH1657" s="26"/>
      <c r="AI1657" s="26"/>
      <c r="AJ1657" s="26"/>
      <c r="AK1657" s="81"/>
      <c r="AL1657" s="26"/>
      <c r="AM1657" s="26"/>
      <c r="AN1657" s="26"/>
      <c r="AO1657" s="26"/>
      <c r="AP1657" s="26"/>
      <c r="AQ1657" s="81"/>
      <c r="AR1657" s="26"/>
      <c r="AS1657" s="26"/>
      <c r="AT1657" s="26"/>
      <c r="AU1657" s="26"/>
      <c r="AV1657" s="26"/>
      <c r="AW1657" s="26"/>
      <c r="AX1657" s="23"/>
      <c r="AY1657" s="23"/>
      <c r="AZ1657" s="23"/>
      <c r="BA1657" s="23"/>
      <c r="BB1657" s="27"/>
      <c r="BC1657" s="28"/>
    </row>
    <row r="1658" spans="1:55" s="25" customFormat="1" ht="15">
      <c r="A1658" s="221"/>
      <c r="B1658" s="221"/>
      <c r="C1658" s="24"/>
      <c r="D1658" s="24"/>
      <c r="E1658" s="100"/>
      <c r="F1658" s="25" t="str">
        <f>IFERROR(VLOOKUP(E1658,Wedstrijdlocaties!B:E,4,FALSE),"")</f>
        <v/>
      </c>
      <c r="G1658" s="114"/>
      <c r="H1658" s="23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04"/>
      <c r="AA1658" s="26"/>
      <c r="AB1658" s="26"/>
      <c r="AC1658" s="26"/>
      <c r="AD1658" s="81"/>
      <c r="AE1658" s="26"/>
      <c r="AF1658" s="26"/>
      <c r="AG1658" s="26"/>
      <c r="AH1658" s="26"/>
      <c r="AI1658" s="26"/>
      <c r="AJ1658" s="26"/>
      <c r="AK1658" s="81"/>
      <c r="AL1658" s="26"/>
      <c r="AM1658" s="26"/>
      <c r="AN1658" s="26"/>
      <c r="AO1658" s="26"/>
      <c r="AP1658" s="26"/>
      <c r="AQ1658" s="81"/>
      <c r="AR1658" s="26"/>
      <c r="AS1658" s="26"/>
      <c r="AT1658" s="26"/>
      <c r="AU1658" s="26"/>
      <c r="AV1658" s="26"/>
      <c r="AW1658" s="26"/>
      <c r="AX1658" s="23"/>
      <c r="AY1658" s="23"/>
      <c r="AZ1658" s="23"/>
      <c r="BA1658" s="23"/>
      <c r="BB1658" s="27"/>
      <c r="BC1658" s="28"/>
    </row>
    <row r="1659" spans="1:55" s="25" customFormat="1" ht="15">
      <c r="A1659" s="221"/>
      <c r="B1659" s="221"/>
      <c r="C1659" s="24"/>
      <c r="D1659" s="24"/>
      <c r="E1659" s="100"/>
      <c r="F1659" s="25" t="str">
        <f>IFERROR(VLOOKUP(E1659,Wedstrijdlocaties!B:E,4,FALSE),"")</f>
        <v/>
      </c>
      <c r="G1659" s="114"/>
      <c r="H1659" s="23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04"/>
      <c r="AA1659" s="26"/>
      <c r="AB1659" s="26"/>
      <c r="AC1659" s="26"/>
      <c r="AD1659" s="81"/>
      <c r="AE1659" s="26"/>
      <c r="AF1659" s="26"/>
      <c r="AG1659" s="26"/>
      <c r="AH1659" s="26"/>
      <c r="AI1659" s="26"/>
      <c r="AJ1659" s="26"/>
      <c r="AK1659" s="81"/>
      <c r="AL1659" s="26"/>
      <c r="AM1659" s="26"/>
      <c r="AN1659" s="26"/>
      <c r="AO1659" s="26"/>
      <c r="AP1659" s="26"/>
      <c r="AQ1659" s="81"/>
      <c r="AR1659" s="26"/>
      <c r="AS1659" s="26"/>
      <c r="AT1659" s="26"/>
      <c r="AU1659" s="26"/>
      <c r="AV1659" s="26"/>
      <c r="AW1659" s="26"/>
      <c r="AX1659" s="23"/>
      <c r="AY1659" s="23"/>
      <c r="AZ1659" s="23"/>
      <c r="BA1659" s="23"/>
      <c r="BB1659" s="27"/>
      <c r="BC1659" s="28"/>
    </row>
    <row r="1660" spans="1:55" s="25" customFormat="1" ht="15">
      <c r="A1660" s="221"/>
      <c r="B1660" s="221"/>
      <c r="C1660" s="24"/>
      <c r="D1660" s="24"/>
      <c r="E1660" s="100"/>
      <c r="F1660" s="25" t="str">
        <f>IFERROR(VLOOKUP(E1660,Wedstrijdlocaties!B:E,4,FALSE),"")</f>
        <v/>
      </c>
      <c r="G1660" s="114"/>
      <c r="H1660" s="23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04"/>
      <c r="AA1660" s="26"/>
      <c r="AB1660" s="26"/>
      <c r="AC1660" s="26"/>
      <c r="AD1660" s="81"/>
      <c r="AE1660" s="26"/>
      <c r="AF1660" s="26"/>
      <c r="AG1660" s="26"/>
      <c r="AH1660" s="26"/>
      <c r="AI1660" s="26"/>
      <c r="AJ1660" s="26"/>
      <c r="AK1660" s="81"/>
      <c r="AL1660" s="26"/>
      <c r="AM1660" s="26"/>
      <c r="AN1660" s="26"/>
      <c r="AO1660" s="26"/>
      <c r="AP1660" s="26"/>
      <c r="AQ1660" s="81"/>
      <c r="AR1660" s="26"/>
      <c r="AS1660" s="26"/>
      <c r="AT1660" s="26"/>
      <c r="AU1660" s="26"/>
      <c r="AV1660" s="26"/>
      <c r="AW1660" s="26"/>
      <c r="AX1660" s="23"/>
      <c r="AY1660" s="23"/>
      <c r="AZ1660" s="23"/>
      <c r="BA1660" s="23"/>
      <c r="BB1660" s="27"/>
      <c r="BC1660" s="28"/>
    </row>
    <row r="1661" spans="1:55" s="25" customFormat="1" ht="15">
      <c r="A1661" s="221"/>
      <c r="B1661" s="221"/>
      <c r="C1661" s="24"/>
      <c r="D1661" s="24"/>
      <c r="E1661" s="100"/>
      <c r="F1661" s="25" t="str">
        <f>IFERROR(VLOOKUP(E1661,Wedstrijdlocaties!B:E,4,FALSE),"")</f>
        <v/>
      </c>
      <c r="G1661" s="114"/>
      <c r="H1661" s="23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04"/>
      <c r="AA1661" s="26"/>
      <c r="AB1661" s="26"/>
      <c r="AC1661" s="26"/>
      <c r="AD1661" s="81"/>
      <c r="AE1661" s="26"/>
      <c r="AF1661" s="26"/>
      <c r="AG1661" s="26"/>
      <c r="AH1661" s="26"/>
      <c r="AI1661" s="26"/>
      <c r="AJ1661" s="26"/>
      <c r="AK1661" s="81"/>
      <c r="AL1661" s="26"/>
      <c r="AM1661" s="26"/>
      <c r="AN1661" s="26"/>
      <c r="AO1661" s="26"/>
      <c r="AP1661" s="26"/>
      <c r="AQ1661" s="81"/>
      <c r="AR1661" s="26"/>
      <c r="AS1661" s="26"/>
      <c r="AT1661" s="26"/>
      <c r="AU1661" s="26"/>
      <c r="AV1661" s="26"/>
      <c r="AW1661" s="26"/>
      <c r="AX1661" s="23"/>
      <c r="AY1661" s="23"/>
      <c r="AZ1661" s="23"/>
      <c r="BA1661" s="23"/>
      <c r="BB1661" s="27"/>
      <c r="BC1661" s="28"/>
    </row>
    <row r="1662" spans="1:55" s="25" customFormat="1" ht="15">
      <c r="A1662" s="221"/>
      <c r="B1662" s="221"/>
      <c r="C1662" s="24"/>
      <c r="D1662" s="24"/>
      <c r="E1662" s="100"/>
      <c r="F1662" s="25" t="str">
        <f>IFERROR(VLOOKUP(E1662,Wedstrijdlocaties!B:E,4,FALSE),"")</f>
        <v/>
      </c>
      <c r="G1662" s="114"/>
      <c r="H1662" s="23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04"/>
      <c r="AA1662" s="26"/>
      <c r="AB1662" s="26"/>
      <c r="AC1662" s="26"/>
      <c r="AD1662" s="81"/>
      <c r="AE1662" s="26"/>
      <c r="AF1662" s="26"/>
      <c r="AG1662" s="26"/>
      <c r="AH1662" s="26"/>
      <c r="AI1662" s="26"/>
      <c r="AJ1662" s="26"/>
      <c r="AK1662" s="81"/>
      <c r="AL1662" s="26"/>
      <c r="AM1662" s="26"/>
      <c r="AN1662" s="26"/>
      <c r="AO1662" s="26"/>
      <c r="AP1662" s="26"/>
      <c r="AQ1662" s="81"/>
      <c r="AR1662" s="26"/>
      <c r="AS1662" s="26"/>
      <c r="AT1662" s="26"/>
      <c r="AU1662" s="26"/>
      <c r="AV1662" s="26"/>
      <c r="AW1662" s="26"/>
      <c r="AX1662" s="23"/>
      <c r="AY1662" s="23"/>
      <c r="AZ1662" s="23"/>
      <c r="BA1662" s="23"/>
      <c r="BB1662" s="27"/>
      <c r="BC1662" s="28"/>
    </row>
    <row r="1663" spans="1:55" s="25" customFormat="1" ht="15">
      <c r="A1663" s="221"/>
      <c r="B1663" s="221"/>
      <c r="C1663" s="24"/>
      <c r="D1663" s="24"/>
      <c r="E1663" s="100"/>
      <c r="F1663" s="25" t="str">
        <f>IFERROR(VLOOKUP(E1663,Wedstrijdlocaties!B:E,4,FALSE),"")</f>
        <v/>
      </c>
      <c r="G1663" s="114"/>
      <c r="H1663" s="23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04"/>
      <c r="AA1663" s="26"/>
      <c r="AB1663" s="26"/>
      <c r="AC1663" s="26"/>
      <c r="AD1663" s="81"/>
      <c r="AE1663" s="26"/>
      <c r="AF1663" s="26"/>
      <c r="AG1663" s="26"/>
      <c r="AH1663" s="26"/>
      <c r="AI1663" s="26"/>
      <c r="AJ1663" s="26"/>
      <c r="AK1663" s="81"/>
      <c r="AL1663" s="26"/>
      <c r="AM1663" s="26"/>
      <c r="AN1663" s="26"/>
      <c r="AO1663" s="26"/>
      <c r="AP1663" s="26"/>
      <c r="AQ1663" s="81"/>
      <c r="AR1663" s="26"/>
      <c r="AS1663" s="26"/>
      <c r="AT1663" s="26"/>
      <c r="AU1663" s="26"/>
      <c r="AV1663" s="26"/>
      <c r="AW1663" s="26"/>
      <c r="AX1663" s="23"/>
      <c r="AY1663" s="23"/>
      <c r="AZ1663" s="23"/>
      <c r="BA1663" s="23"/>
      <c r="BB1663" s="27"/>
      <c r="BC1663" s="28"/>
    </row>
    <row r="1664" spans="1:55" s="25" customFormat="1" ht="15">
      <c r="A1664" s="221"/>
      <c r="B1664" s="221"/>
      <c r="C1664" s="24"/>
      <c r="D1664" s="24"/>
      <c r="E1664" s="100"/>
      <c r="F1664" s="25" t="str">
        <f>IFERROR(VLOOKUP(E1664,Wedstrijdlocaties!B:E,4,FALSE),"")</f>
        <v/>
      </c>
      <c r="G1664" s="114"/>
      <c r="H1664" s="23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04"/>
      <c r="AA1664" s="26"/>
      <c r="AB1664" s="26"/>
      <c r="AC1664" s="26"/>
      <c r="AD1664" s="81"/>
      <c r="AE1664" s="26"/>
      <c r="AF1664" s="26"/>
      <c r="AG1664" s="26"/>
      <c r="AH1664" s="26"/>
      <c r="AI1664" s="26"/>
      <c r="AJ1664" s="26"/>
      <c r="AK1664" s="81"/>
      <c r="AL1664" s="26"/>
      <c r="AM1664" s="26"/>
      <c r="AN1664" s="26"/>
      <c r="AO1664" s="26"/>
      <c r="AP1664" s="26"/>
      <c r="AQ1664" s="81"/>
      <c r="AR1664" s="26"/>
      <c r="AS1664" s="26"/>
      <c r="AT1664" s="26"/>
      <c r="AU1664" s="26"/>
      <c r="AV1664" s="26"/>
      <c r="AW1664" s="26"/>
      <c r="AX1664" s="23"/>
      <c r="AY1664" s="23"/>
      <c r="AZ1664" s="23"/>
      <c r="BA1664" s="23"/>
      <c r="BB1664" s="27"/>
      <c r="BC1664" s="28"/>
    </row>
    <row r="1665" spans="1:55" s="25" customFormat="1" ht="15">
      <c r="A1665" s="221"/>
      <c r="B1665" s="221"/>
      <c r="C1665" s="24"/>
      <c r="D1665" s="24"/>
      <c r="E1665" s="100"/>
      <c r="F1665" s="25" t="str">
        <f>IFERROR(VLOOKUP(E1665,Wedstrijdlocaties!B:E,4,FALSE),"")</f>
        <v/>
      </c>
      <c r="G1665" s="114"/>
      <c r="H1665" s="23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04"/>
      <c r="AA1665" s="26"/>
      <c r="AB1665" s="26"/>
      <c r="AC1665" s="26"/>
      <c r="AD1665" s="81"/>
      <c r="AE1665" s="26"/>
      <c r="AF1665" s="26"/>
      <c r="AG1665" s="26"/>
      <c r="AH1665" s="26"/>
      <c r="AI1665" s="26"/>
      <c r="AJ1665" s="26"/>
      <c r="AK1665" s="81"/>
      <c r="AL1665" s="26"/>
      <c r="AM1665" s="26"/>
      <c r="AN1665" s="26"/>
      <c r="AO1665" s="26"/>
      <c r="AP1665" s="26"/>
      <c r="AQ1665" s="81"/>
      <c r="AR1665" s="26"/>
      <c r="AS1665" s="26"/>
      <c r="AT1665" s="26"/>
      <c r="AU1665" s="26"/>
      <c r="AV1665" s="26"/>
      <c r="AW1665" s="26"/>
      <c r="AX1665" s="23"/>
      <c r="AY1665" s="23"/>
      <c r="AZ1665" s="23"/>
      <c r="BA1665" s="23"/>
      <c r="BB1665" s="27"/>
      <c r="BC1665" s="28"/>
    </row>
    <row r="1666" spans="1:55" s="25" customFormat="1" ht="15">
      <c r="A1666" s="221"/>
      <c r="B1666" s="221"/>
      <c r="C1666" s="24"/>
      <c r="D1666" s="24"/>
      <c r="E1666" s="100"/>
      <c r="F1666" s="25" t="str">
        <f>IFERROR(VLOOKUP(E1666,Wedstrijdlocaties!B:E,4,FALSE),"")</f>
        <v/>
      </c>
      <c r="G1666" s="114"/>
      <c r="H1666" s="23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04"/>
      <c r="AA1666" s="26"/>
      <c r="AB1666" s="26"/>
      <c r="AC1666" s="26"/>
      <c r="AD1666" s="81"/>
      <c r="AE1666" s="26"/>
      <c r="AF1666" s="26"/>
      <c r="AG1666" s="26"/>
      <c r="AH1666" s="26"/>
      <c r="AI1666" s="26"/>
      <c r="AJ1666" s="26"/>
      <c r="AK1666" s="81"/>
      <c r="AL1666" s="26"/>
      <c r="AM1666" s="26"/>
      <c r="AN1666" s="26"/>
      <c r="AO1666" s="26"/>
      <c r="AP1666" s="26"/>
      <c r="AQ1666" s="81"/>
      <c r="AR1666" s="26"/>
      <c r="AS1666" s="26"/>
      <c r="AT1666" s="26"/>
      <c r="AU1666" s="26"/>
      <c r="AV1666" s="26"/>
      <c r="AW1666" s="26"/>
      <c r="AX1666" s="23"/>
      <c r="AY1666" s="23"/>
      <c r="AZ1666" s="23"/>
      <c r="BA1666" s="23"/>
      <c r="BB1666" s="27"/>
      <c r="BC1666" s="28"/>
    </row>
    <row r="1667" spans="1:55" s="25" customFormat="1" ht="15">
      <c r="A1667" s="221"/>
      <c r="B1667" s="221"/>
      <c r="C1667" s="24"/>
      <c r="D1667" s="24"/>
      <c r="E1667" s="100"/>
      <c r="F1667" s="25" t="str">
        <f>IFERROR(VLOOKUP(E1667,Wedstrijdlocaties!B:E,4,FALSE),"")</f>
        <v/>
      </c>
      <c r="G1667" s="114"/>
      <c r="H1667" s="23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04"/>
      <c r="AA1667" s="26"/>
      <c r="AB1667" s="26"/>
      <c r="AC1667" s="26"/>
      <c r="AD1667" s="81"/>
      <c r="AE1667" s="26"/>
      <c r="AF1667" s="26"/>
      <c r="AG1667" s="26"/>
      <c r="AH1667" s="26"/>
      <c r="AI1667" s="26"/>
      <c r="AJ1667" s="26"/>
      <c r="AK1667" s="81"/>
      <c r="AL1667" s="26"/>
      <c r="AM1667" s="26"/>
      <c r="AN1667" s="26"/>
      <c r="AO1667" s="26"/>
      <c r="AP1667" s="26"/>
      <c r="AQ1667" s="81"/>
      <c r="AR1667" s="26"/>
      <c r="AS1667" s="26"/>
      <c r="AT1667" s="26"/>
      <c r="AU1667" s="26"/>
      <c r="AV1667" s="26"/>
      <c r="AW1667" s="26"/>
      <c r="AX1667" s="23"/>
      <c r="AY1667" s="23"/>
      <c r="AZ1667" s="23"/>
      <c r="BA1667" s="23"/>
      <c r="BB1667" s="27"/>
      <c r="BC1667" s="28"/>
    </row>
    <row r="1668" spans="1:55" s="25" customFormat="1" ht="15">
      <c r="A1668" s="221"/>
      <c r="B1668" s="221"/>
      <c r="C1668" s="24"/>
      <c r="D1668" s="24"/>
      <c r="E1668" s="100"/>
      <c r="F1668" s="25" t="str">
        <f>IFERROR(VLOOKUP(E1668,Wedstrijdlocaties!B:E,4,FALSE),"")</f>
        <v/>
      </c>
      <c r="G1668" s="114"/>
      <c r="H1668" s="23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04"/>
      <c r="AA1668" s="26"/>
      <c r="AB1668" s="26"/>
      <c r="AC1668" s="26"/>
      <c r="AD1668" s="81"/>
      <c r="AE1668" s="26"/>
      <c r="AF1668" s="26"/>
      <c r="AG1668" s="26"/>
      <c r="AH1668" s="26"/>
      <c r="AI1668" s="26"/>
      <c r="AJ1668" s="26"/>
      <c r="AK1668" s="81"/>
      <c r="AL1668" s="26"/>
      <c r="AM1668" s="26"/>
      <c r="AN1668" s="26"/>
      <c r="AO1668" s="26"/>
      <c r="AP1668" s="26"/>
      <c r="AQ1668" s="81"/>
      <c r="AR1668" s="26"/>
      <c r="AS1668" s="26"/>
      <c r="AT1668" s="26"/>
      <c r="AU1668" s="26"/>
      <c r="AV1668" s="26"/>
      <c r="AW1668" s="26"/>
      <c r="AX1668" s="23"/>
      <c r="AY1668" s="23"/>
      <c r="AZ1668" s="23"/>
      <c r="BA1668" s="23"/>
      <c r="BB1668" s="27"/>
      <c r="BC1668" s="28"/>
    </row>
    <row r="1669" spans="1:55" s="25" customFormat="1" ht="15">
      <c r="A1669" s="221"/>
      <c r="B1669" s="221"/>
      <c r="C1669" s="24"/>
      <c r="D1669" s="24"/>
      <c r="E1669" s="100"/>
      <c r="F1669" s="25" t="str">
        <f>IFERROR(VLOOKUP(E1669,Wedstrijdlocaties!B:E,4,FALSE),"")</f>
        <v/>
      </c>
      <c r="G1669" s="114"/>
      <c r="H1669" s="23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04"/>
      <c r="AA1669" s="26"/>
      <c r="AB1669" s="26"/>
      <c r="AC1669" s="26"/>
      <c r="AD1669" s="81"/>
      <c r="AE1669" s="26"/>
      <c r="AF1669" s="26"/>
      <c r="AG1669" s="26"/>
      <c r="AH1669" s="26"/>
      <c r="AI1669" s="26"/>
      <c r="AJ1669" s="26"/>
      <c r="AK1669" s="81"/>
      <c r="AL1669" s="26"/>
      <c r="AM1669" s="26"/>
      <c r="AN1669" s="26"/>
      <c r="AO1669" s="26"/>
      <c r="AP1669" s="26"/>
      <c r="AQ1669" s="81"/>
      <c r="AR1669" s="26"/>
      <c r="AS1669" s="26"/>
      <c r="AT1669" s="26"/>
      <c r="AU1669" s="26"/>
      <c r="AV1669" s="26"/>
      <c r="AW1669" s="26"/>
      <c r="AX1669" s="23"/>
      <c r="AY1669" s="23"/>
      <c r="AZ1669" s="23"/>
      <c r="BA1669" s="23"/>
      <c r="BB1669" s="27"/>
      <c r="BC1669" s="28"/>
    </row>
    <row r="1670" spans="1:55" s="25" customFormat="1" ht="15">
      <c r="A1670" s="221"/>
      <c r="B1670" s="221"/>
      <c r="C1670" s="24"/>
      <c r="D1670" s="24"/>
      <c r="E1670" s="100"/>
      <c r="F1670" s="25" t="str">
        <f>IFERROR(VLOOKUP(E1670,Wedstrijdlocaties!B:E,4,FALSE),"")</f>
        <v/>
      </c>
      <c r="G1670" s="114"/>
      <c r="H1670" s="23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04"/>
      <c r="AA1670" s="26"/>
      <c r="AB1670" s="26"/>
      <c r="AC1670" s="26"/>
      <c r="AD1670" s="81"/>
      <c r="AE1670" s="26"/>
      <c r="AF1670" s="26"/>
      <c r="AG1670" s="26"/>
      <c r="AH1670" s="26"/>
      <c r="AI1670" s="26"/>
      <c r="AJ1670" s="26"/>
      <c r="AK1670" s="81"/>
      <c r="AL1670" s="26"/>
      <c r="AM1670" s="26"/>
      <c r="AN1670" s="26"/>
      <c r="AO1670" s="26"/>
      <c r="AP1670" s="26"/>
      <c r="AQ1670" s="81"/>
      <c r="AR1670" s="26"/>
      <c r="AS1670" s="26"/>
      <c r="AT1670" s="26"/>
      <c r="AU1670" s="26"/>
      <c r="AV1670" s="26"/>
      <c r="AW1670" s="26"/>
      <c r="AX1670" s="23"/>
      <c r="AY1670" s="23"/>
      <c r="AZ1670" s="23"/>
      <c r="BA1670" s="23"/>
      <c r="BB1670" s="27"/>
      <c r="BC1670" s="28"/>
    </row>
    <row r="1671" spans="1:55" s="25" customFormat="1" ht="15">
      <c r="A1671" s="221"/>
      <c r="B1671" s="221"/>
      <c r="C1671" s="24"/>
      <c r="D1671" s="24"/>
      <c r="E1671" s="100"/>
      <c r="F1671" s="25" t="str">
        <f>IFERROR(VLOOKUP(E1671,Wedstrijdlocaties!B:E,4,FALSE),"")</f>
        <v/>
      </c>
      <c r="G1671" s="114"/>
      <c r="H1671" s="23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04"/>
      <c r="AA1671" s="26"/>
      <c r="AB1671" s="26"/>
      <c r="AC1671" s="26"/>
      <c r="AD1671" s="81"/>
      <c r="AE1671" s="26"/>
      <c r="AF1671" s="26"/>
      <c r="AG1671" s="26"/>
      <c r="AH1671" s="26"/>
      <c r="AI1671" s="26"/>
      <c r="AJ1671" s="26"/>
      <c r="AK1671" s="81"/>
      <c r="AL1671" s="26"/>
      <c r="AM1671" s="26"/>
      <c r="AN1671" s="26"/>
      <c r="AO1671" s="26"/>
      <c r="AP1671" s="26"/>
      <c r="AQ1671" s="81"/>
      <c r="AR1671" s="26"/>
      <c r="AS1671" s="26"/>
      <c r="AT1671" s="26"/>
      <c r="AU1671" s="26"/>
      <c r="AV1671" s="26"/>
      <c r="AW1671" s="26"/>
      <c r="AX1671" s="23"/>
      <c r="AY1671" s="23"/>
      <c r="AZ1671" s="23"/>
      <c r="BA1671" s="23"/>
      <c r="BB1671" s="27"/>
      <c r="BC1671" s="28"/>
    </row>
    <row r="1672" spans="1:55" s="25" customFormat="1" ht="15">
      <c r="A1672" s="221"/>
      <c r="B1672" s="221"/>
      <c r="C1672" s="24"/>
      <c r="D1672" s="24"/>
      <c r="E1672" s="100"/>
      <c r="F1672" s="25" t="str">
        <f>IFERROR(VLOOKUP(E1672,Wedstrijdlocaties!B:E,4,FALSE),"")</f>
        <v/>
      </c>
      <c r="G1672" s="114"/>
      <c r="H1672" s="23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04"/>
      <c r="AA1672" s="26"/>
      <c r="AB1672" s="26"/>
      <c r="AC1672" s="26"/>
      <c r="AD1672" s="81"/>
      <c r="AE1672" s="26"/>
      <c r="AF1672" s="26"/>
      <c r="AG1672" s="26"/>
      <c r="AH1672" s="26"/>
      <c r="AI1672" s="26"/>
      <c r="AJ1672" s="26"/>
      <c r="AK1672" s="81"/>
      <c r="AL1672" s="26"/>
      <c r="AM1672" s="26"/>
      <c r="AN1672" s="26"/>
      <c r="AO1672" s="26"/>
      <c r="AP1672" s="26"/>
      <c r="AQ1672" s="81"/>
      <c r="AR1672" s="26"/>
      <c r="AS1672" s="26"/>
      <c r="AT1672" s="26"/>
      <c r="AU1672" s="26"/>
      <c r="AV1672" s="26"/>
      <c r="AW1672" s="26"/>
      <c r="AX1672" s="23"/>
      <c r="AY1672" s="23"/>
      <c r="AZ1672" s="23"/>
      <c r="BA1672" s="23"/>
      <c r="BB1672" s="27"/>
      <c r="BC1672" s="28"/>
    </row>
    <row r="1673" spans="1:55" s="25" customFormat="1" ht="15">
      <c r="A1673" s="221"/>
      <c r="B1673" s="221"/>
      <c r="C1673" s="24"/>
      <c r="D1673" s="24"/>
      <c r="E1673" s="100"/>
      <c r="F1673" s="25" t="str">
        <f>IFERROR(VLOOKUP(E1673,Wedstrijdlocaties!B:E,4,FALSE),"")</f>
        <v/>
      </c>
      <c r="G1673" s="114"/>
      <c r="H1673" s="23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04"/>
      <c r="AA1673" s="26"/>
      <c r="AB1673" s="26"/>
      <c r="AC1673" s="26"/>
      <c r="AD1673" s="81"/>
      <c r="AE1673" s="26"/>
      <c r="AF1673" s="26"/>
      <c r="AG1673" s="26"/>
      <c r="AH1673" s="26"/>
      <c r="AI1673" s="26"/>
      <c r="AJ1673" s="26"/>
      <c r="AK1673" s="81"/>
      <c r="AL1673" s="26"/>
      <c r="AM1673" s="26"/>
      <c r="AN1673" s="26"/>
      <c r="AO1673" s="26"/>
      <c r="AP1673" s="26"/>
      <c r="AQ1673" s="81"/>
      <c r="AR1673" s="26"/>
      <c r="AS1673" s="26"/>
      <c r="AT1673" s="26"/>
      <c r="AU1673" s="26"/>
      <c r="AV1673" s="26"/>
      <c r="AW1673" s="26"/>
      <c r="AX1673" s="23"/>
      <c r="AY1673" s="23"/>
      <c r="AZ1673" s="23"/>
      <c r="BA1673" s="23"/>
      <c r="BB1673" s="27"/>
      <c r="BC1673" s="28"/>
    </row>
    <row r="1674" spans="1:55" s="25" customFormat="1" ht="15">
      <c r="A1674" s="221"/>
      <c r="B1674" s="221"/>
      <c r="C1674" s="24"/>
      <c r="D1674" s="24"/>
      <c r="E1674" s="100"/>
      <c r="F1674" s="25" t="str">
        <f>IFERROR(VLOOKUP(E1674,Wedstrijdlocaties!B:E,4,FALSE),"")</f>
        <v/>
      </c>
      <c r="G1674" s="114"/>
      <c r="H1674" s="23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04"/>
      <c r="AA1674" s="26"/>
      <c r="AB1674" s="26"/>
      <c r="AC1674" s="26"/>
      <c r="AD1674" s="81"/>
      <c r="AE1674" s="26"/>
      <c r="AF1674" s="26"/>
      <c r="AG1674" s="26"/>
      <c r="AH1674" s="26"/>
      <c r="AI1674" s="26"/>
      <c r="AJ1674" s="26"/>
      <c r="AK1674" s="81"/>
      <c r="AL1674" s="26"/>
      <c r="AM1674" s="26"/>
      <c r="AN1674" s="26"/>
      <c r="AO1674" s="26"/>
      <c r="AP1674" s="26"/>
      <c r="AQ1674" s="81"/>
      <c r="AR1674" s="26"/>
      <c r="AS1674" s="26"/>
      <c r="AT1674" s="26"/>
      <c r="AU1674" s="26"/>
      <c r="AV1674" s="26"/>
      <c r="AW1674" s="26"/>
      <c r="AX1674" s="23"/>
      <c r="AY1674" s="23"/>
      <c r="AZ1674" s="23"/>
      <c r="BA1674" s="23"/>
      <c r="BB1674" s="27"/>
      <c r="BC1674" s="28"/>
    </row>
    <row r="1675" spans="1:55" s="25" customFormat="1" ht="15">
      <c r="A1675" s="221"/>
      <c r="B1675" s="221"/>
      <c r="C1675" s="24"/>
      <c r="D1675" s="24"/>
      <c r="E1675" s="100"/>
      <c r="F1675" s="25" t="str">
        <f>IFERROR(VLOOKUP(E1675,Wedstrijdlocaties!B:E,4,FALSE),"")</f>
        <v/>
      </c>
      <c r="G1675" s="114"/>
      <c r="H1675" s="23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04"/>
      <c r="AA1675" s="26"/>
      <c r="AB1675" s="26"/>
      <c r="AC1675" s="26"/>
      <c r="AD1675" s="81"/>
      <c r="AE1675" s="26"/>
      <c r="AF1675" s="26"/>
      <c r="AG1675" s="26"/>
      <c r="AH1675" s="26"/>
      <c r="AI1675" s="26"/>
      <c r="AJ1675" s="26"/>
      <c r="AK1675" s="81"/>
      <c r="AL1675" s="26"/>
      <c r="AM1675" s="26"/>
      <c r="AN1675" s="26"/>
      <c r="AO1675" s="26"/>
      <c r="AP1675" s="26"/>
      <c r="AQ1675" s="81"/>
      <c r="AR1675" s="26"/>
      <c r="AS1675" s="26"/>
      <c r="AT1675" s="26"/>
      <c r="AU1675" s="26"/>
      <c r="AV1675" s="26"/>
      <c r="AW1675" s="26"/>
      <c r="AX1675" s="23"/>
      <c r="AY1675" s="23"/>
      <c r="AZ1675" s="23"/>
      <c r="BA1675" s="23"/>
      <c r="BB1675" s="27"/>
      <c r="BC1675" s="28"/>
    </row>
    <row r="1676" spans="1:55" s="25" customFormat="1" ht="15">
      <c r="A1676" s="221"/>
      <c r="B1676" s="221"/>
      <c r="C1676" s="24"/>
      <c r="D1676" s="24"/>
      <c r="E1676" s="100"/>
      <c r="F1676" s="25" t="str">
        <f>IFERROR(VLOOKUP(E1676,Wedstrijdlocaties!B:E,4,FALSE),"")</f>
        <v/>
      </c>
      <c r="G1676" s="114"/>
      <c r="H1676" s="23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04"/>
      <c r="AA1676" s="26"/>
      <c r="AB1676" s="26"/>
      <c r="AC1676" s="26"/>
      <c r="AD1676" s="81"/>
      <c r="AE1676" s="26"/>
      <c r="AF1676" s="26"/>
      <c r="AG1676" s="26"/>
      <c r="AH1676" s="26"/>
      <c r="AI1676" s="26"/>
      <c r="AJ1676" s="26"/>
      <c r="AK1676" s="81"/>
      <c r="AL1676" s="26"/>
      <c r="AM1676" s="26"/>
      <c r="AN1676" s="26"/>
      <c r="AO1676" s="26"/>
      <c r="AP1676" s="26"/>
      <c r="AQ1676" s="81"/>
      <c r="AR1676" s="26"/>
      <c r="AS1676" s="26"/>
      <c r="AT1676" s="26"/>
      <c r="AU1676" s="26"/>
      <c r="AV1676" s="26"/>
      <c r="AW1676" s="26"/>
      <c r="AX1676" s="23"/>
      <c r="AY1676" s="23"/>
      <c r="AZ1676" s="23"/>
      <c r="BA1676" s="23"/>
      <c r="BB1676" s="27"/>
      <c r="BC1676" s="28"/>
    </row>
    <row r="1677" spans="1:55" s="25" customFormat="1" ht="15">
      <c r="A1677" s="221"/>
      <c r="B1677" s="221"/>
      <c r="C1677" s="24"/>
      <c r="D1677" s="24"/>
      <c r="E1677" s="100"/>
      <c r="F1677" s="25" t="str">
        <f>IFERROR(VLOOKUP(E1677,Wedstrijdlocaties!B:E,4,FALSE),"")</f>
        <v/>
      </c>
      <c r="G1677" s="114"/>
      <c r="H1677" s="23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04"/>
      <c r="AA1677" s="26"/>
      <c r="AB1677" s="26"/>
      <c r="AC1677" s="26"/>
      <c r="AD1677" s="81"/>
      <c r="AE1677" s="26"/>
      <c r="AF1677" s="26"/>
      <c r="AG1677" s="26"/>
      <c r="AH1677" s="26"/>
      <c r="AI1677" s="26"/>
      <c r="AJ1677" s="26"/>
      <c r="AK1677" s="81"/>
      <c r="AL1677" s="26"/>
      <c r="AM1677" s="26"/>
      <c r="AN1677" s="26"/>
      <c r="AO1677" s="26"/>
      <c r="AP1677" s="26"/>
      <c r="AQ1677" s="81"/>
      <c r="AR1677" s="26"/>
      <c r="AS1677" s="26"/>
      <c r="AT1677" s="26"/>
      <c r="AU1677" s="26"/>
      <c r="AV1677" s="26"/>
      <c r="AW1677" s="26"/>
      <c r="AX1677" s="23"/>
      <c r="AY1677" s="23"/>
      <c r="AZ1677" s="23"/>
      <c r="BA1677" s="23"/>
      <c r="BB1677" s="27"/>
      <c r="BC1677" s="28"/>
    </row>
    <row r="1678" spans="1:55" s="25" customFormat="1" ht="15">
      <c r="A1678" s="221"/>
      <c r="B1678" s="221"/>
      <c r="C1678" s="24"/>
      <c r="D1678" s="24"/>
      <c r="E1678" s="100"/>
      <c r="F1678" s="25" t="str">
        <f>IFERROR(VLOOKUP(E1678,Wedstrijdlocaties!B:E,4,FALSE),"")</f>
        <v/>
      </c>
      <c r="G1678" s="114"/>
      <c r="H1678" s="23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04"/>
      <c r="AA1678" s="26"/>
      <c r="AB1678" s="26"/>
      <c r="AC1678" s="26"/>
      <c r="AD1678" s="81"/>
      <c r="AE1678" s="26"/>
      <c r="AF1678" s="26"/>
      <c r="AG1678" s="26"/>
      <c r="AH1678" s="26"/>
      <c r="AI1678" s="26"/>
      <c r="AJ1678" s="26"/>
      <c r="AK1678" s="81"/>
      <c r="AL1678" s="26"/>
      <c r="AM1678" s="26"/>
      <c r="AN1678" s="26"/>
      <c r="AO1678" s="26"/>
      <c r="AP1678" s="26"/>
      <c r="AQ1678" s="81"/>
      <c r="AR1678" s="26"/>
      <c r="AS1678" s="26"/>
      <c r="AT1678" s="26"/>
      <c r="AU1678" s="26"/>
      <c r="AV1678" s="26"/>
      <c r="AW1678" s="26"/>
      <c r="AX1678" s="23"/>
      <c r="AY1678" s="23"/>
      <c r="AZ1678" s="23"/>
      <c r="BA1678" s="23"/>
      <c r="BB1678" s="27"/>
      <c r="BC1678" s="28"/>
    </row>
    <row r="1679" spans="1:55" s="25" customFormat="1" ht="15">
      <c r="A1679" s="221"/>
      <c r="B1679" s="221"/>
      <c r="C1679" s="24"/>
      <c r="D1679" s="24"/>
      <c r="E1679" s="100"/>
      <c r="F1679" s="25" t="str">
        <f>IFERROR(VLOOKUP(E1679,Wedstrijdlocaties!B:E,4,FALSE),"")</f>
        <v/>
      </c>
      <c r="G1679" s="114"/>
      <c r="H1679" s="23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04"/>
      <c r="AA1679" s="26"/>
      <c r="AB1679" s="26"/>
      <c r="AC1679" s="26"/>
      <c r="AD1679" s="81"/>
      <c r="AE1679" s="26"/>
      <c r="AF1679" s="26"/>
      <c r="AG1679" s="26"/>
      <c r="AH1679" s="26"/>
      <c r="AI1679" s="26"/>
      <c r="AJ1679" s="26"/>
      <c r="AK1679" s="81"/>
      <c r="AL1679" s="26"/>
      <c r="AM1679" s="26"/>
      <c r="AN1679" s="26"/>
      <c r="AO1679" s="26"/>
      <c r="AP1679" s="26"/>
      <c r="AQ1679" s="81"/>
      <c r="AR1679" s="26"/>
      <c r="AS1679" s="26"/>
      <c r="AT1679" s="26"/>
      <c r="AU1679" s="26"/>
      <c r="AV1679" s="26"/>
      <c r="AW1679" s="26"/>
      <c r="AX1679" s="23"/>
      <c r="AY1679" s="23"/>
      <c r="AZ1679" s="23"/>
      <c r="BA1679" s="23"/>
      <c r="BB1679" s="27"/>
      <c r="BC1679" s="28"/>
    </row>
    <row r="1680" spans="1:55" s="25" customFormat="1" ht="15">
      <c r="A1680" s="221"/>
      <c r="B1680" s="221"/>
      <c r="C1680" s="24"/>
      <c r="D1680" s="24"/>
      <c r="E1680" s="100"/>
      <c r="F1680" s="25" t="str">
        <f>IFERROR(VLOOKUP(E1680,Wedstrijdlocaties!B:E,4,FALSE),"")</f>
        <v/>
      </c>
      <c r="G1680" s="114"/>
      <c r="H1680" s="23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04"/>
      <c r="AA1680" s="26"/>
      <c r="AB1680" s="26"/>
      <c r="AC1680" s="26"/>
      <c r="AD1680" s="81"/>
      <c r="AE1680" s="26"/>
      <c r="AF1680" s="26"/>
      <c r="AG1680" s="26"/>
      <c r="AH1680" s="26"/>
      <c r="AI1680" s="26"/>
      <c r="AJ1680" s="26"/>
      <c r="AK1680" s="81"/>
      <c r="AL1680" s="26"/>
      <c r="AM1680" s="26"/>
      <c r="AN1680" s="26"/>
      <c r="AO1680" s="26"/>
      <c r="AP1680" s="26"/>
      <c r="AQ1680" s="81"/>
      <c r="AR1680" s="26"/>
      <c r="AS1680" s="26"/>
      <c r="AT1680" s="26"/>
      <c r="AU1680" s="26"/>
      <c r="AV1680" s="26"/>
      <c r="AW1680" s="26"/>
      <c r="AX1680" s="23"/>
      <c r="AY1680" s="23"/>
      <c r="AZ1680" s="23"/>
      <c r="BA1680" s="23"/>
      <c r="BB1680" s="27"/>
      <c r="BC1680" s="28"/>
    </row>
    <row r="1681" spans="1:55" s="25" customFormat="1" ht="15">
      <c r="A1681" s="221"/>
      <c r="B1681" s="221"/>
      <c r="C1681" s="24"/>
      <c r="D1681" s="24"/>
      <c r="E1681" s="100"/>
      <c r="F1681" s="25" t="str">
        <f>IFERROR(VLOOKUP(E1681,Wedstrijdlocaties!B:E,4,FALSE),"")</f>
        <v/>
      </c>
      <c r="G1681" s="114"/>
      <c r="H1681" s="23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04"/>
      <c r="AA1681" s="26"/>
      <c r="AB1681" s="26"/>
      <c r="AC1681" s="26"/>
      <c r="AD1681" s="81"/>
      <c r="AE1681" s="26"/>
      <c r="AF1681" s="26"/>
      <c r="AG1681" s="26"/>
      <c r="AH1681" s="26"/>
      <c r="AI1681" s="26"/>
      <c r="AJ1681" s="26"/>
      <c r="AK1681" s="81"/>
      <c r="AL1681" s="26"/>
      <c r="AM1681" s="26"/>
      <c r="AN1681" s="26"/>
      <c r="AO1681" s="26"/>
      <c r="AP1681" s="26"/>
      <c r="AQ1681" s="81"/>
      <c r="AR1681" s="26"/>
      <c r="AS1681" s="26"/>
      <c r="AT1681" s="26"/>
      <c r="AU1681" s="26"/>
      <c r="AV1681" s="26"/>
      <c r="AW1681" s="26"/>
      <c r="AX1681" s="23"/>
      <c r="AY1681" s="23"/>
      <c r="AZ1681" s="23"/>
      <c r="BA1681" s="23"/>
      <c r="BB1681" s="27"/>
      <c r="BC1681" s="28"/>
    </row>
    <row r="1682" spans="1:55" s="25" customFormat="1" ht="15">
      <c r="A1682" s="221"/>
      <c r="B1682" s="221"/>
      <c r="C1682" s="24"/>
      <c r="D1682" s="24"/>
      <c r="E1682" s="100"/>
      <c r="F1682" s="25" t="str">
        <f>IFERROR(VLOOKUP(E1682,Wedstrijdlocaties!B:E,4,FALSE),"")</f>
        <v/>
      </c>
      <c r="G1682" s="114"/>
      <c r="H1682" s="23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04"/>
      <c r="AA1682" s="26"/>
      <c r="AB1682" s="26"/>
      <c r="AC1682" s="26"/>
      <c r="AD1682" s="81"/>
      <c r="AE1682" s="26"/>
      <c r="AF1682" s="26"/>
      <c r="AG1682" s="26"/>
      <c r="AH1682" s="26"/>
      <c r="AI1682" s="26"/>
      <c r="AJ1682" s="26"/>
      <c r="AK1682" s="81"/>
      <c r="AL1682" s="26"/>
      <c r="AM1682" s="26"/>
      <c r="AN1682" s="26"/>
      <c r="AO1682" s="26"/>
      <c r="AP1682" s="26"/>
      <c r="AQ1682" s="81"/>
      <c r="AR1682" s="26"/>
      <c r="AS1682" s="26"/>
      <c r="AT1682" s="26"/>
      <c r="AU1682" s="26"/>
      <c r="AV1682" s="26"/>
      <c r="AW1682" s="26"/>
      <c r="AX1682" s="23"/>
      <c r="AY1682" s="23"/>
      <c r="AZ1682" s="23"/>
      <c r="BA1682" s="23"/>
      <c r="BB1682" s="27"/>
      <c r="BC1682" s="28"/>
    </row>
    <row r="1683" spans="1:55" s="25" customFormat="1" ht="15">
      <c r="A1683" s="221"/>
      <c r="B1683" s="221"/>
      <c r="C1683" s="24"/>
      <c r="D1683" s="24"/>
      <c r="E1683" s="100"/>
      <c r="F1683" s="25" t="str">
        <f>IFERROR(VLOOKUP(E1683,Wedstrijdlocaties!B:E,4,FALSE),"")</f>
        <v/>
      </c>
      <c r="G1683" s="114"/>
      <c r="H1683" s="23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04"/>
      <c r="AA1683" s="26"/>
      <c r="AB1683" s="26"/>
      <c r="AC1683" s="26"/>
      <c r="AD1683" s="81"/>
      <c r="AE1683" s="26"/>
      <c r="AF1683" s="26"/>
      <c r="AG1683" s="26"/>
      <c r="AH1683" s="26"/>
      <c r="AI1683" s="26"/>
      <c r="AJ1683" s="26"/>
      <c r="AK1683" s="81"/>
      <c r="AL1683" s="26"/>
      <c r="AM1683" s="26"/>
      <c r="AN1683" s="26"/>
      <c r="AO1683" s="26"/>
      <c r="AP1683" s="26"/>
      <c r="AQ1683" s="81"/>
      <c r="AR1683" s="26"/>
      <c r="AS1683" s="26"/>
      <c r="AT1683" s="26"/>
      <c r="AU1683" s="26"/>
      <c r="AV1683" s="26"/>
      <c r="AW1683" s="26"/>
      <c r="AX1683" s="23"/>
      <c r="AY1683" s="23"/>
      <c r="AZ1683" s="23"/>
      <c r="BA1683" s="23"/>
      <c r="BB1683" s="27"/>
      <c r="BC1683" s="28"/>
    </row>
    <row r="1684" spans="1:55" s="25" customFormat="1" ht="15">
      <c r="A1684" s="221"/>
      <c r="B1684" s="221"/>
      <c r="C1684" s="24"/>
      <c r="D1684" s="24"/>
      <c r="E1684" s="100"/>
      <c r="F1684" s="25" t="str">
        <f>IFERROR(VLOOKUP(E1684,Wedstrijdlocaties!B:E,4,FALSE),"")</f>
        <v/>
      </c>
      <c r="G1684" s="114"/>
      <c r="H1684" s="23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04"/>
      <c r="AA1684" s="26"/>
      <c r="AB1684" s="26"/>
      <c r="AC1684" s="26"/>
      <c r="AD1684" s="81"/>
      <c r="AE1684" s="26"/>
      <c r="AF1684" s="26"/>
      <c r="AG1684" s="26"/>
      <c r="AH1684" s="26"/>
      <c r="AI1684" s="26"/>
      <c r="AJ1684" s="26"/>
      <c r="AK1684" s="81"/>
      <c r="AL1684" s="26"/>
      <c r="AM1684" s="26"/>
      <c r="AN1684" s="26"/>
      <c r="AO1684" s="26"/>
      <c r="AP1684" s="26"/>
      <c r="AQ1684" s="81"/>
      <c r="AR1684" s="26"/>
      <c r="AS1684" s="26"/>
      <c r="AT1684" s="26"/>
      <c r="AU1684" s="26"/>
      <c r="AV1684" s="26"/>
      <c r="AW1684" s="26"/>
      <c r="AX1684" s="23"/>
      <c r="AY1684" s="23"/>
      <c r="AZ1684" s="23"/>
      <c r="BA1684" s="23"/>
      <c r="BB1684" s="27"/>
      <c r="BC1684" s="28"/>
    </row>
    <row r="1685" spans="1:55" s="25" customFormat="1" ht="15">
      <c r="A1685" s="221"/>
      <c r="B1685" s="221"/>
      <c r="C1685" s="24"/>
      <c r="D1685" s="24"/>
      <c r="E1685" s="100"/>
      <c r="F1685" s="25" t="str">
        <f>IFERROR(VLOOKUP(E1685,Wedstrijdlocaties!B:E,4,FALSE),"")</f>
        <v/>
      </c>
      <c r="G1685" s="114"/>
      <c r="H1685" s="23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04"/>
      <c r="AA1685" s="26"/>
      <c r="AB1685" s="26"/>
      <c r="AC1685" s="26"/>
      <c r="AD1685" s="81"/>
      <c r="AE1685" s="26"/>
      <c r="AF1685" s="26"/>
      <c r="AG1685" s="26"/>
      <c r="AH1685" s="26"/>
      <c r="AI1685" s="26"/>
      <c r="AJ1685" s="26"/>
      <c r="AK1685" s="81"/>
      <c r="AL1685" s="26"/>
      <c r="AM1685" s="26"/>
      <c r="AN1685" s="26"/>
      <c r="AO1685" s="26"/>
      <c r="AP1685" s="26"/>
      <c r="AQ1685" s="81"/>
      <c r="AR1685" s="26"/>
      <c r="AS1685" s="26"/>
      <c r="AT1685" s="26"/>
      <c r="AU1685" s="26"/>
      <c r="AV1685" s="26"/>
      <c r="AW1685" s="26"/>
      <c r="AX1685" s="23"/>
      <c r="AY1685" s="23"/>
      <c r="AZ1685" s="23"/>
      <c r="BA1685" s="23"/>
      <c r="BB1685" s="27"/>
      <c r="BC1685" s="28"/>
    </row>
    <row r="1686" spans="1:55" s="25" customFormat="1" ht="15">
      <c r="A1686" s="221"/>
      <c r="B1686" s="221"/>
      <c r="C1686" s="24"/>
      <c r="D1686" s="24"/>
      <c r="E1686" s="100"/>
      <c r="F1686" s="25" t="str">
        <f>IFERROR(VLOOKUP(E1686,Wedstrijdlocaties!B:E,4,FALSE),"")</f>
        <v/>
      </c>
      <c r="G1686" s="114"/>
      <c r="H1686" s="23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04"/>
      <c r="AA1686" s="26"/>
      <c r="AB1686" s="26"/>
      <c r="AC1686" s="26"/>
      <c r="AD1686" s="81"/>
      <c r="AE1686" s="26"/>
      <c r="AF1686" s="26"/>
      <c r="AG1686" s="26"/>
      <c r="AH1686" s="26"/>
      <c r="AI1686" s="26"/>
      <c r="AJ1686" s="26"/>
      <c r="AK1686" s="81"/>
      <c r="AL1686" s="26"/>
      <c r="AM1686" s="26"/>
      <c r="AN1686" s="26"/>
      <c r="AO1686" s="26"/>
      <c r="AP1686" s="26"/>
      <c r="AQ1686" s="81"/>
      <c r="AR1686" s="26"/>
      <c r="AS1686" s="26"/>
      <c r="AT1686" s="26"/>
      <c r="AU1686" s="26"/>
      <c r="AV1686" s="26"/>
      <c r="AW1686" s="26"/>
      <c r="AX1686" s="23"/>
      <c r="AY1686" s="23"/>
      <c r="AZ1686" s="23"/>
      <c r="BA1686" s="23"/>
      <c r="BB1686" s="27"/>
      <c r="BC1686" s="28"/>
    </row>
    <row r="1687" spans="1:55" s="25" customFormat="1" ht="15">
      <c r="A1687" s="221"/>
      <c r="B1687" s="221"/>
      <c r="C1687" s="24"/>
      <c r="D1687" s="24"/>
      <c r="E1687" s="100"/>
      <c r="F1687" s="25" t="str">
        <f>IFERROR(VLOOKUP(E1687,Wedstrijdlocaties!B:E,4,FALSE),"")</f>
        <v/>
      </c>
      <c r="G1687" s="114"/>
      <c r="H1687" s="23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04"/>
      <c r="AA1687" s="26"/>
      <c r="AB1687" s="26"/>
      <c r="AC1687" s="26"/>
      <c r="AD1687" s="81"/>
      <c r="AE1687" s="26"/>
      <c r="AF1687" s="26"/>
      <c r="AG1687" s="26"/>
      <c r="AH1687" s="26"/>
      <c r="AI1687" s="26"/>
      <c r="AJ1687" s="26"/>
      <c r="AK1687" s="81"/>
      <c r="AL1687" s="26"/>
      <c r="AM1687" s="26"/>
      <c r="AN1687" s="26"/>
      <c r="AO1687" s="26"/>
      <c r="AP1687" s="26"/>
      <c r="AQ1687" s="81"/>
      <c r="AR1687" s="26"/>
      <c r="AS1687" s="26"/>
      <c r="AT1687" s="26"/>
      <c r="AU1687" s="26"/>
      <c r="AV1687" s="26"/>
      <c r="AW1687" s="26"/>
      <c r="AX1687" s="23"/>
      <c r="AY1687" s="23"/>
      <c r="AZ1687" s="23"/>
      <c r="BA1687" s="23"/>
      <c r="BB1687" s="27"/>
      <c r="BC1687" s="28"/>
    </row>
    <row r="1688" spans="1:55" s="25" customFormat="1" ht="15">
      <c r="A1688" s="221"/>
      <c r="B1688" s="221"/>
      <c r="C1688" s="24"/>
      <c r="D1688" s="24"/>
      <c r="E1688" s="100"/>
      <c r="F1688" s="25" t="str">
        <f>IFERROR(VLOOKUP(E1688,Wedstrijdlocaties!B:E,4,FALSE),"")</f>
        <v/>
      </c>
      <c r="G1688" s="114"/>
      <c r="H1688" s="23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04"/>
      <c r="AA1688" s="26"/>
      <c r="AB1688" s="26"/>
      <c r="AC1688" s="26"/>
      <c r="AD1688" s="81"/>
      <c r="AE1688" s="26"/>
      <c r="AF1688" s="26"/>
      <c r="AG1688" s="26"/>
      <c r="AH1688" s="26"/>
      <c r="AI1688" s="26"/>
      <c r="AJ1688" s="26"/>
      <c r="AK1688" s="81"/>
      <c r="AL1688" s="26"/>
      <c r="AM1688" s="26"/>
      <c r="AN1688" s="26"/>
      <c r="AO1688" s="26"/>
      <c r="AP1688" s="26"/>
      <c r="AQ1688" s="81"/>
      <c r="AR1688" s="26"/>
      <c r="AS1688" s="26"/>
      <c r="AT1688" s="26"/>
      <c r="AU1688" s="26"/>
      <c r="AV1688" s="26"/>
      <c r="AW1688" s="26"/>
      <c r="AX1688" s="23"/>
      <c r="AY1688" s="23"/>
      <c r="AZ1688" s="23"/>
      <c r="BA1688" s="23"/>
      <c r="BB1688" s="27"/>
      <c r="BC1688" s="28"/>
    </row>
    <row r="1689" spans="1:55" s="25" customFormat="1" ht="15">
      <c r="A1689" s="221"/>
      <c r="B1689" s="221"/>
      <c r="C1689" s="24"/>
      <c r="D1689" s="24"/>
      <c r="E1689" s="100"/>
      <c r="F1689" s="25" t="str">
        <f>IFERROR(VLOOKUP(E1689,Wedstrijdlocaties!B:E,4,FALSE),"")</f>
        <v/>
      </c>
      <c r="G1689" s="114"/>
      <c r="H1689" s="23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04"/>
      <c r="AA1689" s="26"/>
      <c r="AB1689" s="26"/>
      <c r="AC1689" s="26"/>
      <c r="AD1689" s="81"/>
      <c r="AE1689" s="26"/>
      <c r="AF1689" s="26"/>
      <c r="AG1689" s="26"/>
      <c r="AH1689" s="26"/>
      <c r="AI1689" s="26"/>
      <c r="AJ1689" s="26"/>
      <c r="AK1689" s="81"/>
      <c r="AL1689" s="26"/>
      <c r="AM1689" s="26"/>
      <c r="AN1689" s="26"/>
      <c r="AO1689" s="26"/>
      <c r="AP1689" s="26"/>
      <c r="AQ1689" s="81"/>
      <c r="AR1689" s="26"/>
      <c r="AS1689" s="26"/>
      <c r="AT1689" s="26"/>
      <c r="AU1689" s="26"/>
      <c r="AV1689" s="26"/>
      <c r="AW1689" s="26"/>
      <c r="AX1689" s="23"/>
      <c r="AY1689" s="23"/>
      <c r="AZ1689" s="23"/>
      <c r="BA1689" s="23"/>
      <c r="BB1689" s="27"/>
      <c r="BC1689" s="28"/>
    </row>
    <row r="1690" spans="1:55" s="25" customFormat="1" ht="15">
      <c r="A1690" s="221"/>
      <c r="B1690" s="221"/>
      <c r="C1690" s="24"/>
      <c r="D1690" s="24"/>
      <c r="E1690" s="100"/>
      <c r="F1690" s="25" t="str">
        <f>IFERROR(VLOOKUP(E1690,Wedstrijdlocaties!B:E,4,FALSE),"")</f>
        <v/>
      </c>
      <c r="G1690" s="114"/>
      <c r="H1690" s="23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04"/>
      <c r="AA1690" s="26"/>
      <c r="AB1690" s="26"/>
      <c r="AC1690" s="26"/>
      <c r="AD1690" s="81"/>
      <c r="AE1690" s="26"/>
      <c r="AF1690" s="26"/>
      <c r="AG1690" s="26"/>
      <c r="AH1690" s="26"/>
      <c r="AI1690" s="26"/>
      <c r="AJ1690" s="26"/>
      <c r="AK1690" s="81"/>
      <c r="AL1690" s="26"/>
      <c r="AM1690" s="26"/>
      <c r="AN1690" s="26"/>
      <c r="AO1690" s="26"/>
      <c r="AP1690" s="26"/>
      <c r="AQ1690" s="81"/>
      <c r="AR1690" s="26"/>
      <c r="AS1690" s="26"/>
      <c r="AT1690" s="26"/>
      <c r="AU1690" s="26"/>
      <c r="AV1690" s="26"/>
      <c r="AW1690" s="26"/>
      <c r="AX1690" s="23"/>
      <c r="AY1690" s="23"/>
      <c r="AZ1690" s="23"/>
      <c r="BA1690" s="23"/>
      <c r="BB1690" s="27"/>
      <c r="BC1690" s="28"/>
    </row>
    <row r="1691" spans="1:55" s="25" customFormat="1" ht="15">
      <c r="A1691" s="221"/>
      <c r="B1691" s="221"/>
      <c r="C1691" s="24"/>
      <c r="D1691" s="24"/>
      <c r="E1691" s="100"/>
      <c r="F1691" s="25" t="str">
        <f>IFERROR(VLOOKUP(E1691,Wedstrijdlocaties!B:E,4,FALSE),"")</f>
        <v/>
      </c>
      <c r="G1691" s="114"/>
      <c r="H1691" s="23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04"/>
      <c r="AA1691" s="26"/>
      <c r="AB1691" s="26"/>
      <c r="AC1691" s="26"/>
      <c r="AD1691" s="81"/>
      <c r="AE1691" s="26"/>
      <c r="AF1691" s="26"/>
      <c r="AG1691" s="26"/>
      <c r="AH1691" s="26"/>
      <c r="AI1691" s="26"/>
      <c r="AJ1691" s="26"/>
      <c r="AK1691" s="81"/>
      <c r="AL1691" s="26"/>
      <c r="AM1691" s="26"/>
      <c r="AN1691" s="26"/>
      <c r="AO1691" s="26"/>
      <c r="AP1691" s="26"/>
      <c r="AQ1691" s="81"/>
      <c r="AR1691" s="26"/>
      <c r="AS1691" s="26"/>
      <c r="AT1691" s="26"/>
      <c r="AU1691" s="26"/>
      <c r="AV1691" s="26"/>
      <c r="AW1691" s="26"/>
      <c r="AX1691" s="23"/>
      <c r="AY1691" s="23"/>
      <c r="AZ1691" s="23"/>
      <c r="BA1691" s="23"/>
      <c r="BB1691" s="27"/>
      <c r="BC1691" s="28"/>
    </row>
    <row r="1692" spans="1:55" s="25" customFormat="1" ht="15">
      <c r="A1692" s="221"/>
      <c r="B1692" s="221"/>
      <c r="C1692" s="24"/>
      <c r="D1692" s="24"/>
      <c r="E1692" s="100"/>
      <c r="F1692" s="25" t="str">
        <f>IFERROR(VLOOKUP(E1692,Wedstrijdlocaties!B:E,4,FALSE),"")</f>
        <v/>
      </c>
      <c r="G1692" s="114"/>
      <c r="H1692" s="23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04"/>
      <c r="AA1692" s="26"/>
      <c r="AB1692" s="26"/>
      <c r="AC1692" s="26"/>
      <c r="AD1692" s="81"/>
      <c r="AE1692" s="26"/>
      <c r="AF1692" s="26"/>
      <c r="AG1692" s="26"/>
      <c r="AH1692" s="26"/>
      <c r="AI1692" s="26"/>
      <c r="AJ1692" s="26"/>
      <c r="AK1692" s="81"/>
      <c r="AL1692" s="26"/>
      <c r="AM1692" s="26"/>
      <c r="AN1692" s="26"/>
      <c r="AO1692" s="26"/>
      <c r="AP1692" s="26"/>
      <c r="AQ1692" s="81"/>
      <c r="AR1692" s="26"/>
      <c r="AS1692" s="26"/>
      <c r="AT1692" s="26"/>
      <c r="AU1692" s="26"/>
      <c r="AV1692" s="26"/>
      <c r="AW1692" s="26"/>
      <c r="AX1692" s="23"/>
      <c r="AY1692" s="23"/>
      <c r="AZ1692" s="23"/>
      <c r="BA1692" s="23"/>
      <c r="BB1692" s="27"/>
      <c r="BC1692" s="28"/>
    </row>
    <row r="1693" spans="1:55" s="25" customFormat="1" ht="15">
      <c r="A1693" s="221"/>
      <c r="B1693" s="221"/>
      <c r="C1693" s="24"/>
      <c r="D1693" s="24"/>
      <c r="E1693" s="100"/>
      <c r="F1693" s="25" t="str">
        <f>IFERROR(VLOOKUP(E1693,Wedstrijdlocaties!B:E,4,FALSE),"")</f>
        <v/>
      </c>
      <c r="G1693" s="114"/>
      <c r="H1693" s="23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04"/>
      <c r="AA1693" s="26"/>
      <c r="AB1693" s="26"/>
      <c r="AC1693" s="26"/>
      <c r="AD1693" s="81"/>
      <c r="AE1693" s="26"/>
      <c r="AF1693" s="26"/>
      <c r="AG1693" s="26"/>
      <c r="AH1693" s="26"/>
      <c r="AI1693" s="26"/>
      <c r="AJ1693" s="26"/>
      <c r="AK1693" s="81"/>
      <c r="AL1693" s="26"/>
      <c r="AM1693" s="26"/>
      <c r="AN1693" s="26"/>
      <c r="AO1693" s="26"/>
      <c r="AP1693" s="26"/>
      <c r="AQ1693" s="81"/>
      <c r="AR1693" s="26"/>
      <c r="AS1693" s="26"/>
      <c r="AT1693" s="26"/>
      <c r="AU1693" s="26"/>
      <c r="AV1693" s="26"/>
      <c r="AW1693" s="26"/>
      <c r="AX1693" s="23"/>
      <c r="AY1693" s="23"/>
      <c r="AZ1693" s="23"/>
      <c r="BA1693" s="23"/>
      <c r="BB1693" s="27"/>
      <c r="BC1693" s="28"/>
    </row>
    <row r="1694" spans="1:55" s="25" customFormat="1" ht="15">
      <c r="A1694" s="221"/>
      <c r="B1694" s="221"/>
      <c r="C1694" s="24"/>
      <c r="D1694" s="24"/>
      <c r="E1694" s="100"/>
      <c r="F1694" s="25" t="str">
        <f>IFERROR(VLOOKUP(E1694,Wedstrijdlocaties!B:E,4,FALSE),"")</f>
        <v/>
      </c>
      <c r="G1694" s="114"/>
      <c r="H1694" s="23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04"/>
      <c r="AA1694" s="26"/>
      <c r="AB1694" s="26"/>
      <c r="AC1694" s="26"/>
      <c r="AD1694" s="81"/>
      <c r="AE1694" s="26"/>
      <c r="AF1694" s="26"/>
      <c r="AG1694" s="26"/>
      <c r="AH1694" s="26"/>
      <c r="AI1694" s="26"/>
      <c r="AJ1694" s="26"/>
      <c r="AK1694" s="81"/>
      <c r="AL1694" s="26"/>
      <c r="AM1694" s="26"/>
      <c r="AN1694" s="26"/>
      <c r="AO1694" s="26"/>
      <c r="AP1694" s="26"/>
      <c r="AQ1694" s="81"/>
      <c r="AR1694" s="26"/>
      <c r="AS1694" s="26"/>
      <c r="AT1694" s="26"/>
      <c r="AU1694" s="26"/>
      <c r="AV1694" s="26"/>
      <c r="AW1694" s="26"/>
      <c r="AX1694" s="23"/>
      <c r="AY1694" s="23"/>
      <c r="AZ1694" s="23"/>
      <c r="BA1694" s="23"/>
      <c r="BB1694" s="27"/>
      <c r="BC1694" s="28"/>
    </row>
    <row r="1695" spans="1:55" s="25" customFormat="1" ht="15">
      <c r="A1695" s="221"/>
      <c r="B1695" s="221"/>
      <c r="C1695" s="24"/>
      <c r="D1695" s="24"/>
      <c r="E1695" s="100"/>
      <c r="F1695" s="25" t="str">
        <f>IFERROR(VLOOKUP(E1695,Wedstrijdlocaties!B:E,4,FALSE),"")</f>
        <v/>
      </c>
      <c r="G1695" s="114"/>
      <c r="H1695" s="23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04"/>
      <c r="AA1695" s="26"/>
      <c r="AB1695" s="26"/>
      <c r="AC1695" s="26"/>
      <c r="AD1695" s="81"/>
      <c r="AE1695" s="26"/>
      <c r="AF1695" s="26"/>
      <c r="AG1695" s="26"/>
      <c r="AH1695" s="26"/>
      <c r="AI1695" s="26"/>
      <c r="AJ1695" s="26"/>
      <c r="AK1695" s="81"/>
      <c r="AL1695" s="26"/>
      <c r="AM1695" s="26"/>
      <c r="AN1695" s="26"/>
      <c r="AO1695" s="26"/>
      <c r="AP1695" s="26"/>
      <c r="AQ1695" s="81"/>
      <c r="AR1695" s="26"/>
      <c r="AS1695" s="26"/>
      <c r="AT1695" s="26"/>
      <c r="AU1695" s="26"/>
      <c r="AV1695" s="26"/>
      <c r="AW1695" s="26"/>
      <c r="AX1695" s="23"/>
      <c r="AY1695" s="23"/>
      <c r="AZ1695" s="23"/>
      <c r="BA1695" s="23"/>
      <c r="BB1695" s="27"/>
      <c r="BC1695" s="28"/>
    </row>
    <row r="1696" spans="1:55" s="25" customFormat="1" ht="15">
      <c r="A1696" s="221"/>
      <c r="B1696" s="221"/>
      <c r="C1696" s="24"/>
      <c r="D1696" s="24"/>
      <c r="E1696" s="100"/>
      <c r="F1696" s="25" t="str">
        <f>IFERROR(VLOOKUP(E1696,Wedstrijdlocaties!B:E,4,FALSE),"")</f>
        <v/>
      </c>
      <c r="G1696" s="114"/>
      <c r="H1696" s="23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04"/>
      <c r="AA1696" s="26"/>
      <c r="AB1696" s="26"/>
      <c r="AC1696" s="26"/>
      <c r="AD1696" s="81"/>
      <c r="AE1696" s="26"/>
      <c r="AF1696" s="26"/>
      <c r="AG1696" s="26"/>
      <c r="AH1696" s="26"/>
      <c r="AI1696" s="26"/>
      <c r="AJ1696" s="26"/>
      <c r="AK1696" s="81"/>
      <c r="AL1696" s="26"/>
      <c r="AM1696" s="26"/>
      <c r="AN1696" s="26"/>
      <c r="AO1696" s="26"/>
      <c r="AP1696" s="26"/>
      <c r="AQ1696" s="81"/>
      <c r="AR1696" s="26"/>
      <c r="AS1696" s="26"/>
      <c r="AT1696" s="26"/>
      <c r="AU1696" s="26"/>
      <c r="AV1696" s="26"/>
      <c r="AW1696" s="26"/>
      <c r="AX1696" s="23"/>
      <c r="AY1696" s="23"/>
      <c r="AZ1696" s="23"/>
      <c r="BA1696" s="23"/>
      <c r="BB1696" s="27"/>
      <c r="BC1696" s="28"/>
    </row>
    <row r="1697" spans="1:55" s="25" customFormat="1" ht="15">
      <c r="A1697" s="221"/>
      <c r="B1697" s="221"/>
      <c r="C1697" s="24"/>
      <c r="D1697" s="24"/>
      <c r="E1697" s="100"/>
      <c r="F1697" s="25" t="str">
        <f>IFERROR(VLOOKUP(E1697,Wedstrijdlocaties!B:E,4,FALSE),"")</f>
        <v/>
      </c>
      <c r="G1697" s="114"/>
      <c r="H1697" s="23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04"/>
      <c r="AA1697" s="26"/>
      <c r="AB1697" s="26"/>
      <c r="AC1697" s="26"/>
      <c r="AD1697" s="81"/>
      <c r="AE1697" s="26"/>
      <c r="AF1697" s="26"/>
      <c r="AG1697" s="26"/>
      <c r="AH1697" s="26"/>
      <c r="AI1697" s="26"/>
      <c r="AJ1697" s="26"/>
      <c r="AK1697" s="81"/>
      <c r="AL1697" s="26"/>
      <c r="AM1697" s="26"/>
      <c r="AN1697" s="26"/>
      <c r="AO1697" s="26"/>
      <c r="AP1697" s="26"/>
      <c r="AQ1697" s="81"/>
      <c r="AR1697" s="26"/>
      <c r="AS1697" s="26"/>
      <c r="AT1697" s="26"/>
      <c r="AU1697" s="26"/>
      <c r="AV1697" s="26"/>
      <c r="AW1697" s="26"/>
      <c r="AX1697" s="23"/>
      <c r="AY1697" s="23"/>
      <c r="AZ1697" s="23"/>
      <c r="BA1697" s="23"/>
      <c r="BB1697" s="27"/>
      <c r="BC1697" s="28"/>
    </row>
    <row r="1698" spans="1:55" s="25" customFormat="1" ht="15">
      <c r="A1698" s="221"/>
      <c r="B1698" s="221"/>
      <c r="C1698" s="24"/>
      <c r="D1698" s="24"/>
      <c r="E1698" s="100"/>
      <c r="F1698" s="25" t="str">
        <f>IFERROR(VLOOKUP(E1698,Wedstrijdlocaties!B:E,4,FALSE),"")</f>
        <v/>
      </c>
      <c r="G1698" s="114"/>
      <c r="H1698" s="23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04"/>
      <c r="AA1698" s="26"/>
      <c r="AB1698" s="26"/>
      <c r="AC1698" s="26"/>
      <c r="AD1698" s="81"/>
      <c r="AE1698" s="26"/>
      <c r="AF1698" s="26"/>
      <c r="AG1698" s="26"/>
      <c r="AH1698" s="26"/>
      <c r="AI1698" s="26"/>
      <c r="AJ1698" s="26"/>
      <c r="AK1698" s="81"/>
      <c r="AL1698" s="26"/>
      <c r="AM1698" s="26"/>
      <c r="AN1698" s="26"/>
      <c r="AO1698" s="26"/>
      <c r="AP1698" s="26"/>
      <c r="AQ1698" s="81"/>
      <c r="AR1698" s="26"/>
      <c r="AS1698" s="26"/>
      <c r="AT1698" s="26"/>
      <c r="AU1698" s="26"/>
      <c r="AV1698" s="26"/>
      <c r="AW1698" s="26"/>
      <c r="AX1698" s="23"/>
      <c r="AY1698" s="23"/>
      <c r="AZ1698" s="23"/>
      <c r="BA1698" s="23"/>
      <c r="BB1698" s="27"/>
      <c r="BC1698" s="28"/>
    </row>
    <row r="1699" spans="1:55" s="25" customFormat="1" ht="15">
      <c r="A1699" s="221"/>
      <c r="B1699" s="221"/>
      <c r="C1699" s="24"/>
      <c r="D1699" s="24"/>
      <c r="E1699" s="100"/>
      <c r="F1699" s="25" t="str">
        <f>IFERROR(VLOOKUP(E1699,Wedstrijdlocaties!B:E,4,FALSE),"")</f>
        <v/>
      </c>
      <c r="G1699" s="114"/>
      <c r="H1699" s="23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04"/>
      <c r="AA1699" s="26"/>
      <c r="AB1699" s="26"/>
      <c r="AC1699" s="26"/>
      <c r="AD1699" s="81"/>
      <c r="AE1699" s="26"/>
      <c r="AF1699" s="26"/>
      <c r="AG1699" s="26"/>
      <c r="AH1699" s="26"/>
      <c r="AI1699" s="26"/>
      <c r="AJ1699" s="26"/>
      <c r="AK1699" s="81"/>
      <c r="AL1699" s="26"/>
      <c r="AM1699" s="26"/>
      <c r="AN1699" s="26"/>
      <c r="AO1699" s="26"/>
      <c r="AP1699" s="26"/>
      <c r="AQ1699" s="81"/>
      <c r="AR1699" s="26"/>
      <c r="AS1699" s="26"/>
      <c r="AT1699" s="26"/>
      <c r="AU1699" s="26"/>
      <c r="AV1699" s="26"/>
      <c r="AW1699" s="26"/>
      <c r="AX1699" s="23"/>
      <c r="AY1699" s="23"/>
      <c r="AZ1699" s="23"/>
      <c r="BA1699" s="23"/>
      <c r="BB1699" s="27"/>
      <c r="BC1699" s="28"/>
    </row>
    <row r="1700" spans="1:55" s="25" customFormat="1" ht="15">
      <c r="A1700" s="221"/>
      <c r="B1700" s="221"/>
      <c r="C1700" s="24"/>
      <c r="D1700" s="24"/>
      <c r="E1700" s="100"/>
      <c r="F1700" s="25" t="str">
        <f>IFERROR(VLOOKUP(E1700,Wedstrijdlocaties!B:E,4,FALSE),"")</f>
        <v/>
      </c>
      <c r="G1700" s="114"/>
      <c r="H1700" s="23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04"/>
      <c r="AA1700" s="26"/>
      <c r="AB1700" s="26"/>
      <c r="AC1700" s="26"/>
      <c r="AD1700" s="81"/>
      <c r="AE1700" s="26"/>
      <c r="AF1700" s="26"/>
      <c r="AG1700" s="26"/>
      <c r="AH1700" s="26"/>
      <c r="AI1700" s="26"/>
      <c r="AJ1700" s="26"/>
      <c r="AK1700" s="81"/>
      <c r="AL1700" s="26"/>
      <c r="AM1700" s="26"/>
      <c r="AN1700" s="26"/>
      <c r="AO1700" s="26"/>
      <c r="AP1700" s="26"/>
      <c r="AQ1700" s="81"/>
      <c r="AR1700" s="26"/>
      <c r="AS1700" s="26"/>
      <c r="AT1700" s="26"/>
      <c r="AU1700" s="26"/>
      <c r="AV1700" s="26"/>
      <c r="AW1700" s="26"/>
      <c r="AX1700" s="23"/>
      <c r="AY1700" s="23"/>
      <c r="AZ1700" s="23"/>
      <c r="BA1700" s="23"/>
      <c r="BB1700" s="27"/>
      <c r="BC1700" s="28"/>
    </row>
    <row r="1701" spans="1:55" s="25" customFormat="1" ht="15">
      <c r="A1701" s="221"/>
      <c r="B1701" s="221"/>
      <c r="C1701" s="24"/>
      <c r="D1701" s="24"/>
      <c r="E1701" s="100"/>
      <c r="F1701" s="25" t="str">
        <f>IFERROR(VLOOKUP(E1701,Wedstrijdlocaties!B:E,4,FALSE),"")</f>
        <v/>
      </c>
      <c r="G1701" s="114"/>
      <c r="H1701" s="23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04"/>
      <c r="AA1701" s="26"/>
      <c r="AB1701" s="26"/>
      <c r="AC1701" s="26"/>
      <c r="AD1701" s="81"/>
      <c r="AE1701" s="26"/>
      <c r="AF1701" s="26"/>
      <c r="AG1701" s="26"/>
      <c r="AH1701" s="26"/>
      <c r="AI1701" s="26"/>
      <c r="AJ1701" s="26"/>
      <c r="AK1701" s="81"/>
      <c r="AL1701" s="26"/>
      <c r="AM1701" s="26"/>
      <c r="AN1701" s="26"/>
      <c r="AO1701" s="26"/>
      <c r="AP1701" s="26"/>
      <c r="AQ1701" s="81"/>
      <c r="AR1701" s="26"/>
      <c r="AS1701" s="26"/>
      <c r="AT1701" s="26"/>
      <c r="AU1701" s="26"/>
      <c r="AV1701" s="26"/>
      <c r="AW1701" s="26"/>
      <c r="AX1701" s="23"/>
      <c r="AY1701" s="23"/>
      <c r="AZ1701" s="23"/>
      <c r="BA1701" s="23"/>
      <c r="BB1701" s="27"/>
      <c r="BC1701" s="28"/>
    </row>
    <row r="1702" spans="1:55" s="25" customFormat="1" ht="15">
      <c r="A1702" s="221"/>
      <c r="B1702" s="221"/>
      <c r="C1702" s="24"/>
      <c r="D1702" s="24"/>
      <c r="E1702" s="100"/>
      <c r="F1702" s="25" t="str">
        <f>IFERROR(VLOOKUP(E1702,Wedstrijdlocaties!B:E,4,FALSE),"")</f>
        <v/>
      </c>
      <c r="G1702" s="114"/>
      <c r="H1702" s="23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04"/>
      <c r="AA1702" s="26"/>
      <c r="AB1702" s="26"/>
      <c r="AC1702" s="26"/>
      <c r="AD1702" s="81"/>
      <c r="AE1702" s="26"/>
      <c r="AF1702" s="26"/>
      <c r="AG1702" s="26"/>
      <c r="AH1702" s="26"/>
      <c r="AI1702" s="26"/>
      <c r="AJ1702" s="26"/>
      <c r="AK1702" s="81"/>
      <c r="AL1702" s="26"/>
      <c r="AM1702" s="26"/>
      <c r="AN1702" s="26"/>
      <c r="AO1702" s="26"/>
      <c r="AP1702" s="26"/>
      <c r="AQ1702" s="81"/>
      <c r="AR1702" s="26"/>
      <c r="AS1702" s="26"/>
      <c r="AT1702" s="26"/>
      <c r="AU1702" s="26"/>
      <c r="AV1702" s="26"/>
      <c r="AW1702" s="26"/>
      <c r="AX1702" s="23"/>
      <c r="AY1702" s="23"/>
      <c r="AZ1702" s="23"/>
      <c r="BA1702" s="23"/>
      <c r="BB1702" s="27"/>
      <c r="BC1702" s="28"/>
    </row>
    <row r="1703" spans="1:55" s="25" customFormat="1" ht="15">
      <c r="A1703" s="221"/>
      <c r="B1703" s="221"/>
      <c r="C1703" s="24"/>
      <c r="D1703" s="24"/>
      <c r="E1703" s="100"/>
      <c r="F1703" s="25" t="str">
        <f>IFERROR(VLOOKUP(E1703,Wedstrijdlocaties!B:E,4,FALSE),"")</f>
        <v/>
      </c>
      <c r="G1703" s="114"/>
      <c r="H1703" s="23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04"/>
      <c r="AA1703" s="26"/>
      <c r="AB1703" s="26"/>
      <c r="AC1703" s="26"/>
      <c r="AD1703" s="81"/>
      <c r="AE1703" s="26"/>
      <c r="AF1703" s="26"/>
      <c r="AG1703" s="26"/>
      <c r="AH1703" s="26"/>
      <c r="AI1703" s="26"/>
      <c r="AJ1703" s="26"/>
      <c r="AK1703" s="81"/>
      <c r="AL1703" s="26"/>
      <c r="AM1703" s="26"/>
      <c r="AN1703" s="26"/>
      <c r="AO1703" s="26"/>
      <c r="AP1703" s="26"/>
      <c r="AQ1703" s="81"/>
      <c r="AR1703" s="26"/>
      <c r="AS1703" s="26"/>
      <c r="AT1703" s="26"/>
      <c r="AU1703" s="26"/>
      <c r="AV1703" s="26"/>
      <c r="AW1703" s="26"/>
      <c r="AX1703" s="23"/>
      <c r="AY1703" s="23"/>
      <c r="AZ1703" s="23"/>
      <c r="BA1703" s="23"/>
      <c r="BB1703" s="27"/>
      <c r="BC1703" s="28"/>
    </row>
    <row r="1704" spans="1:55" s="25" customFormat="1" ht="15">
      <c r="A1704" s="221"/>
      <c r="B1704" s="221"/>
      <c r="C1704" s="24"/>
      <c r="D1704" s="24"/>
      <c r="E1704" s="100"/>
      <c r="F1704" s="25" t="str">
        <f>IFERROR(VLOOKUP(E1704,Wedstrijdlocaties!B:E,4,FALSE),"")</f>
        <v/>
      </c>
      <c r="G1704" s="114"/>
      <c r="H1704" s="23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04"/>
      <c r="AA1704" s="26"/>
      <c r="AB1704" s="26"/>
      <c r="AC1704" s="26"/>
      <c r="AD1704" s="81"/>
      <c r="AE1704" s="26"/>
      <c r="AF1704" s="26"/>
      <c r="AG1704" s="26"/>
      <c r="AH1704" s="26"/>
      <c r="AI1704" s="26"/>
      <c r="AJ1704" s="26"/>
      <c r="AK1704" s="81"/>
      <c r="AL1704" s="26"/>
      <c r="AM1704" s="26"/>
      <c r="AN1704" s="26"/>
      <c r="AO1704" s="26"/>
      <c r="AP1704" s="26"/>
      <c r="AQ1704" s="81"/>
      <c r="AR1704" s="26"/>
      <c r="AS1704" s="26"/>
      <c r="AT1704" s="26"/>
      <c r="AU1704" s="26"/>
      <c r="AV1704" s="26"/>
      <c r="AW1704" s="26"/>
      <c r="AX1704" s="23"/>
      <c r="AY1704" s="23"/>
      <c r="AZ1704" s="23"/>
      <c r="BA1704" s="23"/>
      <c r="BB1704" s="27"/>
      <c r="BC1704" s="28"/>
    </row>
    <row r="1705" spans="1:55" s="25" customFormat="1" ht="15">
      <c r="A1705" s="221"/>
      <c r="B1705" s="221"/>
      <c r="C1705" s="24"/>
      <c r="D1705" s="24"/>
      <c r="E1705" s="100"/>
      <c r="F1705" s="25" t="str">
        <f>IFERROR(VLOOKUP(E1705,Wedstrijdlocaties!B:E,4,FALSE),"")</f>
        <v/>
      </c>
      <c r="G1705" s="114"/>
      <c r="H1705" s="23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04"/>
      <c r="AA1705" s="26"/>
      <c r="AB1705" s="26"/>
      <c r="AC1705" s="26"/>
      <c r="AD1705" s="81"/>
      <c r="AE1705" s="26"/>
      <c r="AF1705" s="26"/>
      <c r="AG1705" s="26"/>
      <c r="AH1705" s="26"/>
      <c r="AI1705" s="26"/>
      <c r="AJ1705" s="26"/>
      <c r="AK1705" s="81"/>
      <c r="AL1705" s="26"/>
      <c r="AM1705" s="26"/>
      <c r="AN1705" s="26"/>
      <c r="AO1705" s="26"/>
      <c r="AP1705" s="26"/>
      <c r="AQ1705" s="81"/>
      <c r="AR1705" s="26"/>
      <c r="AS1705" s="26"/>
      <c r="AT1705" s="26"/>
      <c r="AU1705" s="26"/>
      <c r="AV1705" s="26"/>
      <c r="AW1705" s="26"/>
      <c r="AX1705" s="23"/>
      <c r="AY1705" s="23"/>
      <c r="AZ1705" s="23"/>
      <c r="BA1705" s="23"/>
      <c r="BB1705" s="27"/>
      <c r="BC1705" s="28"/>
    </row>
    <row r="1706" spans="1:55" s="25" customFormat="1" ht="15">
      <c r="A1706" s="221"/>
      <c r="B1706" s="221"/>
      <c r="C1706" s="24"/>
      <c r="D1706" s="24"/>
      <c r="E1706" s="100"/>
      <c r="F1706" s="25" t="str">
        <f>IFERROR(VLOOKUP(E1706,Wedstrijdlocaties!B:E,4,FALSE),"")</f>
        <v/>
      </c>
      <c r="G1706" s="114"/>
      <c r="H1706" s="23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04"/>
      <c r="AA1706" s="26"/>
      <c r="AB1706" s="26"/>
      <c r="AC1706" s="26"/>
      <c r="AD1706" s="81"/>
      <c r="AE1706" s="26"/>
      <c r="AF1706" s="26"/>
      <c r="AG1706" s="26"/>
      <c r="AH1706" s="26"/>
      <c r="AI1706" s="26"/>
      <c r="AJ1706" s="26"/>
      <c r="AK1706" s="81"/>
      <c r="AL1706" s="26"/>
      <c r="AM1706" s="26"/>
      <c r="AN1706" s="26"/>
      <c r="AO1706" s="26"/>
      <c r="AP1706" s="26"/>
      <c r="AQ1706" s="81"/>
      <c r="AR1706" s="26"/>
      <c r="AS1706" s="26"/>
      <c r="AT1706" s="26"/>
      <c r="AU1706" s="26"/>
      <c r="AV1706" s="26"/>
      <c r="AW1706" s="26"/>
      <c r="AX1706" s="23"/>
      <c r="AY1706" s="23"/>
      <c r="AZ1706" s="23"/>
      <c r="BA1706" s="23"/>
      <c r="BB1706" s="27"/>
      <c r="BC1706" s="28"/>
    </row>
    <row r="1707" spans="1:55" s="25" customFormat="1" ht="15">
      <c r="A1707" s="221"/>
      <c r="B1707" s="221"/>
      <c r="C1707" s="24"/>
      <c r="D1707" s="24"/>
      <c r="E1707" s="100"/>
      <c r="F1707" s="25" t="str">
        <f>IFERROR(VLOOKUP(E1707,Wedstrijdlocaties!B:E,4,FALSE),"")</f>
        <v/>
      </c>
      <c r="G1707" s="114"/>
      <c r="H1707" s="23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04"/>
      <c r="AA1707" s="26"/>
      <c r="AB1707" s="26"/>
      <c r="AC1707" s="26"/>
      <c r="AD1707" s="81"/>
      <c r="AE1707" s="26"/>
      <c r="AF1707" s="26"/>
      <c r="AG1707" s="26"/>
      <c r="AH1707" s="26"/>
      <c r="AI1707" s="26"/>
      <c r="AJ1707" s="26"/>
      <c r="AK1707" s="81"/>
      <c r="AL1707" s="26"/>
      <c r="AM1707" s="26"/>
      <c r="AN1707" s="26"/>
      <c r="AO1707" s="26"/>
      <c r="AP1707" s="26"/>
      <c r="AQ1707" s="81"/>
      <c r="AR1707" s="26"/>
      <c r="AS1707" s="26"/>
      <c r="AT1707" s="26"/>
      <c r="AU1707" s="26"/>
      <c r="AV1707" s="26"/>
      <c r="AW1707" s="26"/>
      <c r="AX1707" s="23"/>
      <c r="AY1707" s="23"/>
      <c r="AZ1707" s="23"/>
      <c r="BA1707" s="23"/>
      <c r="BB1707" s="27"/>
      <c r="BC1707" s="28"/>
    </row>
    <row r="1708" spans="1:55" s="25" customFormat="1" ht="15">
      <c r="A1708" s="221"/>
      <c r="B1708" s="221"/>
      <c r="C1708" s="24"/>
      <c r="D1708" s="24"/>
      <c r="E1708" s="100"/>
      <c r="F1708" s="25" t="str">
        <f>IFERROR(VLOOKUP(E1708,Wedstrijdlocaties!B:E,4,FALSE),"")</f>
        <v/>
      </c>
      <c r="G1708" s="114"/>
      <c r="H1708" s="23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04"/>
      <c r="AA1708" s="26"/>
      <c r="AB1708" s="26"/>
      <c r="AC1708" s="26"/>
      <c r="AD1708" s="81"/>
      <c r="AE1708" s="26"/>
      <c r="AF1708" s="26"/>
      <c r="AG1708" s="26"/>
      <c r="AH1708" s="26"/>
      <c r="AI1708" s="26"/>
      <c r="AJ1708" s="26"/>
      <c r="AK1708" s="81"/>
      <c r="AL1708" s="26"/>
      <c r="AM1708" s="26"/>
      <c r="AN1708" s="26"/>
      <c r="AO1708" s="26"/>
      <c r="AP1708" s="26"/>
      <c r="AQ1708" s="81"/>
      <c r="AR1708" s="26"/>
      <c r="AS1708" s="26"/>
      <c r="AT1708" s="26"/>
      <c r="AU1708" s="26"/>
      <c r="AV1708" s="26"/>
      <c r="AW1708" s="26"/>
      <c r="AX1708" s="23"/>
      <c r="AY1708" s="23"/>
      <c r="AZ1708" s="23"/>
      <c r="BA1708" s="23"/>
      <c r="BB1708" s="27"/>
      <c r="BC1708" s="28"/>
    </row>
    <row r="1709" spans="1:55" s="25" customFormat="1" ht="15">
      <c r="A1709" s="221"/>
      <c r="B1709" s="221"/>
      <c r="C1709" s="24"/>
      <c r="D1709" s="24"/>
      <c r="E1709" s="100"/>
      <c r="F1709" s="25" t="str">
        <f>IFERROR(VLOOKUP(E1709,Wedstrijdlocaties!B:E,4,FALSE),"")</f>
        <v/>
      </c>
      <c r="G1709" s="114"/>
      <c r="H1709" s="23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04"/>
      <c r="AA1709" s="26"/>
      <c r="AB1709" s="26"/>
      <c r="AC1709" s="26"/>
      <c r="AD1709" s="81"/>
      <c r="AE1709" s="26"/>
      <c r="AF1709" s="26"/>
      <c r="AG1709" s="26"/>
      <c r="AH1709" s="26"/>
      <c r="AI1709" s="26"/>
      <c r="AJ1709" s="26"/>
      <c r="AK1709" s="81"/>
      <c r="AL1709" s="26"/>
      <c r="AM1709" s="26"/>
      <c r="AN1709" s="26"/>
      <c r="AO1709" s="26"/>
      <c r="AP1709" s="26"/>
      <c r="AQ1709" s="81"/>
      <c r="AR1709" s="26"/>
      <c r="AS1709" s="26"/>
      <c r="AT1709" s="26"/>
      <c r="AU1709" s="26"/>
      <c r="AV1709" s="26"/>
      <c r="AW1709" s="26"/>
      <c r="AX1709" s="23"/>
      <c r="AY1709" s="23"/>
      <c r="AZ1709" s="23"/>
      <c r="BA1709" s="23"/>
      <c r="BB1709" s="27"/>
      <c r="BC1709" s="28"/>
    </row>
    <row r="1710" spans="1:55" s="25" customFormat="1" ht="15">
      <c r="A1710" s="221"/>
      <c r="B1710" s="221"/>
      <c r="C1710" s="24"/>
      <c r="D1710" s="24"/>
      <c r="E1710" s="100"/>
      <c r="F1710" s="25" t="str">
        <f>IFERROR(VLOOKUP(E1710,Wedstrijdlocaties!B:E,4,FALSE),"")</f>
        <v/>
      </c>
      <c r="G1710" s="114"/>
      <c r="H1710" s="23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04"/>
      <c r="AA1710" s="26"/>
      <c r="AB1710" s="26"/>
      <c r="AC1710" s="26"/>
      <c r="AD1710" s="81"/>
      <c r="AE1710" s="26"/>
      <c r="AF1710" s="26"/>
      <c r="AG1710" s="26"/>
      <c r="AH1710" s="26"/>
      <c r="AI1710" s="26"/>
      <c r="AJ1710" s="26"/>
      <c r="AK1710" s="81"/>
      <c r="AL1710" s="26"/>
      <c r="AM1710" s="26"/>
      <c r="AN1710" s="26"/>
      <c r="AO1710" s="26"/>
      <c r="AP1710" s="26"/>
      <c r="AQ1710" s="81"/>
      <c r="AR1710" s="26"/>
      <c r="AS1710" s="26"/>
      <c r="AT1710" s="26"/>
      <c r="AU1710" s="26"/>
      <c r="AV1710" s="26"/>
      <c r="AW1710" s="26"/>
      <c r="AX1710" s="23"/>
      <c r="AY1710" s="23"/>
      <c r="AZ1710" s="23"/>
      <c r="BA1710" s="23"/>
      <c r="BB1710" s="27"/>
      <c r="BC1710" s="28"/>
    </row>
    <row r="1711" spans="1:55" s="25" customFormat="1" ht="15">
      <c r="A1711" s="221"/>
      <c r="B1711" s="221"/>
      <c r="C1711" s="24"/>
      <c r="D1711" s="24"/>
      <c r="E1711" s="100"/>
      <c r="F1711" s="25" t="str">
        <f>IFERROR(VLOOKUP(E1711,Wedstrijdlocaties!B:E,4,FALSE),"")</f>
        <v/>
      </c>
      <c r="G1711" s="114"/>
      <c r="H1711" s="23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04"/>
      <c r="AA1711" s="26"/>
      <c r="AB1711" s="26"/>
      <c r="AC1711" s="26"/>
      <c r="AD1711" s="81"/>
      <c r="AE1711" s="26"/>
      <c r="AF1711" s="26"/>
      <c r="AG1711" s="26"/>
      <c r="AH1711" s="26"/>
      <c r="AI1711" s="26"/>
      <c r="AJ1711" s="26"/>
      <c r="AK1711" s="81"/>
      <c r="AL1711" s="26"/>
      <c r="AM1711" s="26"/>
      <c r="AN1711" s="26"/>
      <c r="AO1711" s="26"/>
      <c r="AP1711" s="26"/>
      <c r="AQ1711" s="81"/>
      <c r="AR1711" s="26"/>
      <c r="AS1711" s="26"/>
      <c r="AT1711" s="26"/>
      <c r="AU1711" s="26"/>
      <c r="AV1711" s="26"/>
      <c r="AW1711" s="26"/>
      <c r="AX1711" s="23"/>
      <c r="AY1711" s="23"/>
      <c r="AZ1711" s="23"/>
      <c r="BA1711" s="23"/>
      <c r="BB1711" s="27"/>
      <c r="BC1711" s="28"/>
    </row>
    <row r="1712" spans="1:55" s="25" customFormat="1" ht="15">
      <c r="A1712" s="221"/>
      <c r="B1712" s="221"/>
      <c r="C1712" s="24"/>
      <c r="D1712" s="24"/>
      <c r="E1712" s="100"/>
      <c r="F1712" s="25" t="str">
        <f>IFERROR(VLOOKUP(E1712,Wedstrijdlocaties!B:E,4,FALSE),"")</f>
        <v/>
      </c>
      <c r="G1712" s="114"/>
      <c r="H1712" s="23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04"/>
      <c r="AA1712" s="26"/>
      <c r="AB1712" s="26"/>
      <c r="AC1712" s="26"/>
      <c r="AD1712" s="81"/>
      <c r="AE1712" s="26"/>
      <c r="AF1712" s="26"/>
      <c r="AG1712" s="26"/>
      <c r="AH1712" s="26"/>
      <c r="AI1712" s="26"/>
      <c r="AJ1712" s="26"/>
      <c r="AK1712" s="81"/>
      <c r="AL1712" s="26"/>
      <c r="AM1712" s="26"/>
      <c r="AN1712" s="26"/>
      <c r="AO1712" s="26"/>
      <c r="AP1712" s="26"/>
      <c r="AQ1712" s="81"/>
      <c r="AR1712" s="26"/>
      <c r="AS1712" s="26"/>
      <c r="AT1712" s="26"/>
      <c r="AU1712" s="26"/>
      <c r="AV1712" s="26"/>
      <c r="AW1712" s="26"/>
      <c r="AX1712" s="23"/>
      <c r="AY1712" s="23"/>
      <c r="AZ1712" s="23"/>
      <c r="BA1712" s="23"/>
      <c r="BB1712" s="27"/>
      <c r="BC1712" s="28"/>
    </row>
    <row r="1713" spans="1:55" s="25" customFormat="1" ht="15">
      <c r="A1713" s="221"/>
      <c r="B1713" s="221"/>
      <c r="C1713" s="24"/>
      <c r="D1713" s="24"/>
      <c r="E1713" s="100"/>
      <c r="F1713" s="25" t="str">
        <f>IFERROR(VLOOKUP(E1713,Wedstrijdlocaties!B:E,4,FALSE),"")</f>
        <v/>
      </c>
      <c r="G1713" s="114"/>
      <c r="H1713" s="23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04"/>
      <c r="AA1713" s="26"/>
      <c r="AB1713" s="26"/>
      <c r="AC1713" s="26"/>
      <c r="AD1713" s="81"/>
      <c r="AE1713" s="26"/>
      <c r="AF1713" s="26"/>
      <c r="AG1713" s="26"/>
      <c r="AH1713" s="26"/>
      <c r="AI1713" s="26"/>
      <c r="AJ1713" s="26"/>
      <c r="AK1713" s="81"/>
      <c r="AL1713" s="26"/>
      <c r="AM1713" s="26"/>
      <c r="AN1713" s="26"/>
      <c r="AO1713" s="26"/>
      <c r="AP1713" s="26"/>
      <c r="AQ1713" s="81"/>
      <c r="AR1713" s="26"/>
      <c r="AS1713" s="26"/>
      <c r="AT1713" s="26"/>
      <c r="AU1713" s="26"/>
      <c r="AV1713" s="26"/>
      <c r="AW1713" s="26"/>
      <c r="AX1713" s="23"/>
      <c r="AY1713" s="23"/>
      <c r="AZ1713" s="23"/>
      <c r="BA1713" s="23"/>
      <c r="BB1713" s="27"/>
      <c r="BC1713" s="28"/>
    </row>
    <row r="1714" spans="1:55" s="25" customFormat="1" ht="15">
      <c r="A1714" s="221"/>
      <c r="B1714" s="221"/>
      <c r="C1714" s="24"/>
      <c r="D1714" s="24"/>
      <c r="E1714" s="100"/>
      <c r="F1714" s="25" t="str">
        <f>IFERROR(VLOOKUP(E1714,Wedstrijdlocaties!B:E,4,FALSE),"")</f>
        <v/>
      </c>
      <c r="G1714" s="114"/>
      <c r="H1714" s="23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04"/>
      <c r="AA1714" s="26"/>
      <c r="AB1714" s="26"/>
      <c r="AC1714" s="26"/>
      <c r="AD1714" s="81"/>
      <c r="AE1714" s="26"/>
      <c r="AF1714" s="26"/>
      <c r="AG1714" s="26"/>
      <c r="AH1714" s="26"/>
      <c r="AI1714" s="26"/>
      <c r="AJ1714" s="26"/>
      <c r="AK1714" s="81"/>
      <c r="AL1714" s="26"/>
      <c r="AM1714" s="26"/>
      <c r="AN1714" s="26"/>
      <c r="AO1714" s="26"/>
      <c r="AP1714" s="26"/>
      <c r="AQ1714" s="81"/>
      <c r="AR1714" s="26"/>
      <c r="AS1714" s="26"/>
      <c r="AT1714" s="26"/>
      <c r="AU1714" s="26"/>
      <c r="AV1714" s="26"/>
      <c r="AW1714" s="26"/>
      <c r="AX1714" s="23"/>
      <c r="AY1714" s="23"/>
      <c r="AZ1714" s="23"/>
      <c r="BA1714" s="23"/>
      <c r="BB1714" s="27"/>
      <c r="BC1714" s="28"/>
    </row>
    <row r="1715" spans="1:55" s="25" customFormat="1" ht="15">
      <c r="A1715" s="221"/>
      <c r="B1715" s="221"/>
      <c r="C1715" s="24"/>
      <c r="D1715" s="24"/>
      <c r="E1715" s="100"/>
      <c r="F1715" s="25" t="str">
        <f>IFERROR(VLOOKUP(E1715,Wedstrijdlocaties!B:E,4,FALSE),"")</f>
        <v/>
      </c>
      <c r="G1715" s="114"/>
      <c r="H1715" s="23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04"/>
      <c r="AA1715" s="26"/>
      <c r="AB1715" s="26"/>
      <c r="AC1715" s="26"/>
      <c r="AD1715" s="81"/>
      <c r="AE1715" s="26"/>
      <c r="AF1715" s="26"/>
      <c r="AG1715" s="26"/>
      <c r="AH1715" s="26"/>
      <c r="AI1715" s="26"/>
      <c r="AJ1715" s="26"/>
      <c r="AK1715" s="81"/>
      <c r="AL1715" s="26"/>
      <c r="AM1715" s="26"/>
      <c r="AN1715" s="26"/>
      <c r="AO1715" s="26"/>
      <c r="AP1715" s="26"/>
      <c r="AQ1715" s="81"/>
      <c r="AR1715" s="26"/>
      <c r="AS1715" s="26"/>
      <c r="AT1715" s="26"/>
      <c r="AU1715" s="26"/>
      <c r="AV1715" s="26"/>
      <c r="AW1715" s="26"/>
      <c r="AX1715" s="23"/>
      <c r="AY1715" s="23"/>
      <c r="AZ1715" s="23"/>
      <c r="BA1715" s="23"/>
      <c r="BB1715" s="27"/>
      <c r="BC1715" s="28"/>
    </row>
    <row r="1716" spans="1:55" s="25" customFormat="1" ht="15">
      <c r="A1716" s="221"/>
      <c r="B1716" s="221"/>
      <c r="C1716" s="24"/>
      <c r="D1716" s="24"/>
      <c r="E1716" s="100"/>
      <c r="F1716" s="25" t="str">
        <f>IFERROR(VLOOKUP(E1716,Wedstrijdlocaties!B:E,4,FALSE),"")</f>
        <v/>
      </c>
      <c r="G1716" s="114"/>
      <c r="H1716" s="23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04"/>
      <c r="AA1716" s="26"/>
      <c r="AB1716" s="26"/>
      <c r="AC1716" s="26"/>
      <c r="AD1716" s="81"/>
      <c r="AE1716" s="26"/>
      <c r="AF1716" s="26"/>
      <c r="AG1716" s="26"/>
      <c r="AH1716" s="26"/>
      <c r="AI1716" s="26"/>
      <c r="AJ1716" s="26"/>
      <c r="AK1716" s="81"/>
      <c r="AL1716" s="26"/>
      <c r="AM1716" s="26"/>
      <c r="AN1716" s="26"/>
      <c r="AO1716" s="26"/>
      <c r="AP1716" s="26"/>
      <c r="AQ1716" s="81"/>
      <c r="AR1716" s="26"/>
      <c r="AS1716" s="26"/>
      <c r="AT1716" s="26"/>
      <c r="AU1716" s="26"/>
      <c r="AV1716" s="26"/>
      <c r="AW1716" s="26"/>
      <c r="AX1716" s="23"/>
      <c r="AY1716" s="23"/>
      <c r="AZ1716" s="23"/>
      <c r="BA1716" s="23"/>
      <c r="BB1716" s="27"/>
      <c r="BC1716" s="28"/>
    </row>
    <row r="1717" spans="1:55" s="25" customFormat="1" ht="15">
      <c r="A1717" s="221"/>
      <c r="B1717" s="221"/>
      <c r="C1717" s="24"/>
      <c r="D1717" s="24"/>
      <c r="E1717" s="100"/>
      <c r="F1717" s="25" t="str">
        <f>IFERROR(VLOOKUP(E1717,Wedstrijdlocaties!B:E,4,FALSE),"")</f>
        <v/>
      </c>
      <c r="G1717" s="114"/>
      <c r="H1717" s="23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04"/>
      <c r="AA1717" s="26"/>
      <c r="AB1717" s="26"/>
      <c r="AC1717" s="26"/>
      <c r="AD1717" s="81"/>
      <c r="AE1717" s="26"/>
      <c r="AF1717" s="26"/>
      <c r="AG1717" s="26"/>
      <c r="AH1717" s="26"/>
      <c r="AI1717" s="26"/>
      <c r="AJ1717" s="26"/>
      <c r="AK1717" s="81"/>
      <c r="AL1717" s="26"/>
      <c r="AM1717" s="26"/>
      <c r="AN1717" s="26"/>
      <c r="AO1717" s="26"/>
      <c r="AP1717" s="26"/>
      <c r="AQ1717" s="81"/>
      <c r="AR1717" s="26"/>
      <c r="AS1717" s="26"/>
      <c r="AT1717" s="26"/>
      <c r="AU1717" s="26"/>
      <c r="AV1717" s="26"/>
      <c r="AW1717" s="26"/>
      <c r="AX1717" s="23"/>
      <c r="AY1717" s="23"/>
      <c r="AZ1717" s="23"/>
      <c r="BA1717" s="23"/>
      <c r="BB1717" s="27"/>
      <c r="BC1717" s="28"/>
    </row>
    <row r="1718" spans="1:55" s="25" customFormat="1" ht="15">
      <c r="A1718" s="221"/>
      <c r="B1718" s="221"/>
      <c r="C1718" s="24"/>
      <c r="D1718" s="24"/>
      <c r="E1718" s="100"/>
      <c r="F1718" s="25" t="str">
        <f>IFERROR(VLOOKUP(E1718,Wedstrijdlocaties!B:E,4,FALSE),"")</f>
        <v/>
      </c>
      <c r="G1718" s="114"/>
      <c r="H1718" s="23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04"/>
      <c r="AA1718" s="26"/>
      <c r="AB1718" s="26"/>
      <c r="AC1718" s="26"/>
      <c r="AD1718" s="81"/>
      <c r="AE1718" s="26"/>
      <c r="AF1718" s="26"/>
      <c r="AG1718" s="26"/>
      <c r="AH1718" s="26"/>
      <c r="AI1718" s="26"/>
      <c r="AJ1718" s="26"/>
      <c r="AK1718" s="81"/>
      <c r="AL1718" s="26"/>
      <c r="AM1718" s="26"/>
      <c r="AN1718" s="26"/>
      <c r="AO1718" s="26"/>
      <c r="AP1718" s="26"/>
      <c r="AQ1718" s="81"/>
      <c r="AR1718" s="26"/>
      <c r="AS1718" s="26"/>
      <c r="AT1718" s="26"/>
      <c r="AU1718" s="26"/>
      <c r="AV1718" s="26"/>
      <c r="AW1718" s="26"/>
      <c r="AX1718" s="23"/>
      <c r="AY1718" s="23"/>
      <c r="AZ1718" s="23"/>
      <c r="BA1718" s="23"/>
      <c r="BB1718" s="27"/>
      <c r="BC1718" s="28"/>
    </row>
    <row r="1719" spans="1:55" s="25" customFormat="1" ht="15">
      <c r="A1719" s="221"/>
      <c r="B1719" s="221"/>
      <c r="C1719" s="24"/>
      <c r="D1719" s="24"/>
      <c r="E1719" s="100"/>
      <c r="F1719" s="25" t="str">
        <f>IFERROR(VLOOKUP(E1719,Wedstrijdlocaties!B:E,4,FALSE),"")</f>
        <v/>
      </c>
      <c r="G1719" s="114"/>
      <c r="H1719" s="23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04"/>
      <c r="AA1719" s="26"/>
      <c r="AB1719" s="26"/>
      <c r="AC1719" s="26"/>
      <c r="AD1719" s="81"/>
      <c r="AE1719" s="26"/>
      <c r="AF1719" s="26"/>
      <c r="AG1719" s="26"/>
      <c r="AH1719" s="26"/>
      <c r="AI1719" s="26"/>
      <c r="AJ1719" s="26"/>
      <c r="AK1719" s="81"/>
      <c r="AL1719" s="26"/>
      <c r="AM1719" s="26"/>
      <c r="AN1719" s="26"/>
      <c r="AO1719" s="26"/>
      <c r="AP1719" s="26"/>
      <c r="AQ1719" s="81"/>
      <c r="AR1719" s="26"/>
      <c r="AS1719" s="26"/>
      <c r="AT1719" s="26"/>
      <c r="AU1719" s="26"/>
      <c r="AV1719" s="26"/>
      <c r="AW1719" s="26"/>
      <c r="AX1719" s="23"/>
      <c r="AY1719" s="23"/>
      <c r="AZ1719" s="23"/>
      <c r="BA1719" s="23"/>
      <c r="BB1719" s="27"/>
      <c r="BC1719" s="28"/>
    </row>
    <row r="1720" spans="1:55" s="25" customFormat="1" ht="15">
      <c r="A1720" s="221"/>
      <c r="B1720" s="221"/>
      <c r="C1720" s="24"/>
      <c r="D1720" s="24"/>
      <c r="E1720" s="100"/>
      <c r="F1720" s="25" t="str">
        <f>IFERROR(VLOOKUP(E1720,Wedstrijdlocaties!B:E,4,FALSE),"")</f>
        <v/>
      </c>
      <c r="G1720" s="114"/>
      <c r="H1720" s="23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04"/>
      <c r="AA1720" s="26"/>
      <c r="AB1720" s="26"/>
      <c r="AC1720" s="26"/>
      <c r="AD1720" s="81"/>
      <c r="AE1720" s="26"/>
      <c r="AF1720" s="26"/>
      <c r="AG1720" s="26"/>
      <c r="AH1720" s="26"/>
      <c r="AI1720" s="26"/>
      <c r="AJ1720" s="26"/>
      <c r="AK1720" s="81"/>
      <c r="AL1720" s="26"/>
      <c r="AM1720" s="26"/>
      <c r="AN1720" s="26"/>
      <c r="AO1720" s="26"/>
      <c r="AP1720" s="26"/>
      <c r="AQ1720" s="81"/>
      <c r="AR1720" s="26"/>
      <c r="AS1720" s="26"/>
      <c r="AT1720" s="26"/>
      <c r="AU1720" s="26"/>
      <c r="AV1720" s="26"/>
      <c r="AW1720" s="26"/>
      <c r="AX1720" s="23"/>
      <c r="AY1720" s="23"/>
      <c r="AZ1720" s="23"/>
      <c r="BA1720" s="23"/>
      <c r="BB1720" s="27"/>
      <c r="BC1720" s="28"/>
    </row>
    <row r="1721" spans="1:55" s="25" customFormat="1" ht="15">
      <c r="A1721" s="221"/>
      <c r="B1721" s="221"/>
      <c r="C1721" s="24"/>
      <c r="D1721" s="24"/>
      <c r="E1721" s="100"/>
      <c r="F1721" s="25" t="str">
        <f>IFERROR(VLOOKUP(E1721,Wedstrijdlocaties!B:E,4,FALSE),"")</f>
        <v/>
      </c>
      <c r="G1721" s="114"/>
      <c r="H1721" s="23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04"/>
      <c r="AA1721" s="26"/>
      <c r="AB1721" s="26"/>
      <c r="AC1721" s="26"/>
      <c r="AD1721" s="81"/>
      <c r="AE1721" s="26"/>
      <c r="AF1721" s="26"/>
      <c r="AG1721" s="26"/>
      <c r="AH1721" s="26"/>
      <c r="AI1721" s="26"/>
      <c r="AJ1721" s="26"/>
      <c r="AK1721" s="81"/>
      <c r="AL1721" s="26"/>
      <c r="AM1721" s="26"/>
      <c r="AN1721" s="26"/>
      <c r="AO1721" s="26"/>
      <c r="AP1721" s="26"/>
      <c r="AQ1721" s="81"/>
      <c r="AR1721" s="26"/>
      <c r="AS1721" s="26"/>
      <c r="AT1721" s="26"/>
      <c r="AU1721" s="26"/>
      <c r="AV1721" s="26"/>
      <c r="AW1721" s="26"/>
      <c r="AX1721" s="23"/>
      <c r="AY1721" s="23"/>
      <c r="AZ1721" s="23"/>
      <c r="BA1721" s="23"/>
      <c r="BB1721" s="27"/>
      <c r="BC1721" s="28"/>
    </row>
    <row r="1722" spans="1:55" s="25" customFormat="1" ht="15">
      <c r="A1722" s="221"/>
      <c r="B1722" s="221"/>
      <c r="C1722" s="24"/>
      <c r="D1722" s="24"/>
      <c r="E1722" s="100"/>
      <c r="F1722" s="25" t="str">
        <f>IFERROR(VLOOKUP(E1722,Wedstrijdlocaties!B:E,4,FALSE),"")</f>
        <v/>
      </c>
      <c r="G1722" s="114"/>
      <c r="H1722" s="23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04"/>
      <c r="AA1722" s="26"/>
      <c r="AB1722" s="26"/>
      <c r="AC1722" s="26"/>
      <c r="AD1722" s="81"/>
      <c r="AE1722" s="26"/>
      <c r="AF1722" s="26"/>
      <c r="AG1722" s="26"/>
      <c r="AH1722" s="26"/>
      <c r="AI1722" s="26"/>
      <c r="AJ1722" s="26"/>
      <c r="AK1722" s="81"/>
      <c r="AL1722" s="26"/>
      <c r="AM1722" s="26"/>
      <c r="AN1722" s="26"/>
      <c r="AO1722" s="26"/>
      <c r="AP1722" s="26"/>
      <c r="AQ1722" s="81"/>
      <c r="AR1722" s="26"/>
      <c r="AS1722" s="26"/>
      <c r="AT1722" s="26"/>
      <c r="AU1722" s="26"/>
      <c r="AV1722" s="26"/>
      <c r="AW1722" s="26"/>
      <c r="AX1722" s="23"/>
      <c r="AY1722" s="23"/>
      <c r="AZ1722" s="23"/>
      <c r="BA1722" s="23"/>
      <c r="BB1722" s="27"/>
      <c r="BC1722" s="28"/>
    </row>
    <row r="1723" spans="1:55" s="25" customFormat="1" ht="15">
      <c r="A1723" s="221"/>
      <c r="B1723" s="221"/>
      <c r="C1723" s="24"/>
      <c r="D1723" s="24"/>
      <c r="E1723" s="100"/>
      <c r="F1723" s="25" t="str">
        <f>IFERROR(VLOOKUP(E1723,Wedstrijdlocaties!B:E,4,FALSE),"")</f>
        <v/>
      </c>
      <c r="G1723" s="114"/>
      <c r="H1723" s="23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04"/>
      <c r="AA1723" s="26"/>
      <c r="AB1723" s="26"/>
      <c r="AC1723" s="26"/>
      <c r="AD1723" s="81"/>
      <c r="AE1723" s="26"/>
      <c r="AF1723" s="26"/>
      <c r="AG1723" s="26"/>
      <c r="AH1723" s="26"/>
      <c r="AI1723" s="26"/>
      <c r="AJ1723" s="26"/>
      <c r="AK1723" s="81"/>
      <c r="AL1723" s="26"/>
      <c r="AM1723" s="26"/>
      <c r="AN1723" s="26"/>
      <c r="AO1723" s="26"/>
      <c r="AP1723" s="26"/>
      <c r="AQ1723" s="81"/>
      <c r="AR1723" s="26"/>
      <c r="AS1723" s="26"/>
      <c r="AT1723" s="26"/>
      <c r="AU1723" s="26"/>
      <c r="AV1723" s="26"/>
      <c r="AW1723" s="26"/>
      <c r="AX1723" s="23"/>
      <c r="AY1723" s="23"/>
      <c r="AZ1723" s="23"/>
      <c r="BA1723" s="23"/>
      <c r="BB1723" s="27"/>
      <c r="BC1723" s="28"/>
    </row>
    <row r="1724" spans="1:55" s="25" customFormat="1" ht="15">
      <c r="A1724" s="221"/>
      <c r="B1724" s="221"/>
      <c r="C1724" s="24"/>
      <c r="D1724" s="24"/>
      <c r="E1724" s="100"/>
      <c r="F1724" s="25" t="str">
        <f>IFERROR(VLOOKUP(E1724,Wedstrijdlocaties!B:E,4,FALSE),"")</f>
        <v/>
      </c>
      <c r="G1724" s="114"/>
      <c r="H1724" s="23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04"/>
      <c r="AA1724" s="26"/>
      <c r="AB1724" s="26"/>
      <c r="AC1724" s="26"/>
      <c r="AD1724" s="81"/>
      <c r="AE1724" s="26"/>
      <c r="AF1724" s="26"/>
      <c r="AG1724" s="26"/>
      <c r="AH1724" s="26"/>
      <c r="AI1724" s="26"/>
      <c r="AJ1724" s="26"/>
      <c r="AK1724" s="81"/>
      <c r="AL1724" s="26"/>
      <c r="AM1724" s="26"/>
      <c r="AN1724" s="26"/>
      <c r="AO1724" s="26"/>
      <c r="AP1724" s="26"/>
      <c r="AQ1724" s="81"/>
      <c r="AR1724" s="26"/>
      <c r="AS1724" s="26"/>
      <c r="AT1724" s="26"/>
      <c r="AU1724" s="26"/>
      <c r="AV1724" s="26"/>
      <c r="AW1724" s="26"/>
      <c r="AX1724" s="23"/>
      <c r="AY1724" s="23"/>
      <c r="AZ1724" s="23"/>
      <c r="BA1724" s="23"/>
      <c r="BB1724" s="27"/>
      <c r="BC1724" s="28"/>
    </row>
    <row r="1725" spans="1:55" s="25" customFormat="1" ht="15">
      <c r="A1725" s="221"/>
      <c r="B1725" s="221"/>
      <c r="C1725" s="24"/>
      <c r="D1725" s="24"/>
      <c r="E1725" s="100"/>
      <c r="F1725" s="25" t="str">
        <f>IFERROR(VLOOKUP(E1725,Wedstrijdlocaties!B:E,4,FALSE),"")</f>
        <v/>
      </c>
      <c r="G1725" s="114"/>
      <c r="H1725" s="23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04"/>
      <c r="AA1725" s="26"/>
      <c r="AB1725" s="26"/>
      <c r="AC1725" s="26"/>
      <c r="AD1725" s="81"/>
      <c r="AE1725" s="26"/>
      <c r="AF1725" s="26"/>
      <c r="AG1725" s="26"/>
      <c r="AH1725" s="26"/>
      <c r="AI1725" s="26"/>
      <c r="AJ1725" s="26"/>
      <c r="AK1725" s="81"/>
      <c r="AL1725" s="26"/>
      <c r="AM1725" s="26"/>
      <c r="AN1725" s="26"/>
      <c r="AO1725" s="26"/>
      <c r="AP1725" s="26"/>
      <c r="AQ1725" s="81"/>
      <c r="AR1725" s="26"/>
      <c r="AS1725" s="26"/>
      <c r="AT1725" s="26"/>
      <c r="AU1725" s="26"/>
      <c r="AV1725" s="26"/>
      <c r="AW1725" s="26"/>
      <c r="AX1725" s="23"/>
      <c r="AY1725" s="23"/>
      <c r="AZ1725" s="23"/>
      <c r="BA1725" s="23"/>
      <c r="BB1725" s="27"/>
      <c r="BC1725" s="28"/>
    </row>
    <row r="1726" spans="1:55" s="25" customFormat="1" ht="15">
      <c r="A1726" s="221"/>
      <c r="B1726" s="221"/>
      <c r="C1726" s="24"/>
      <c r="D1726" s="24"/>
      <c r="E1726" s="100"/>
      <c r="F1726" s="25" t="str">
        <f>IFERROR(VLOOKUP(E1726,Wedstrijdlocaties!B:E,4,FALSE),"")</f>
        <v/>
      </c>
      <c r="G1726" s="114"/>
      <c r="H1726" s="23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04"/>
      <c r="AA1726" s="26"/>
      <c r="AB1726" s="26"/>
      <c r="AC1726" s="26"/>
      <c r="AD1726" s="81"/>
      <c r="AE1726" s="26"/>
      <c r="AF1726" s="26"/>
      <c r="AG1726" s="26"/>
      <c r="AH1726" s="26"/>
      <c r="AI1726" s="26"/>
      <c r="AJ1726" s="26"/>
      <c r="AK1726" s="81"/>
      <c r="AL1726" s="26"/>
      <c r="AM1726" s="26"/>
      <c r="AN1726" s="26"/>
      <c r="AO1726" s="26"/>
      <c r="AP1726" s="26"/>
      <c r="AQ1726" s="81"/>
      <c r="AR1726" s="26"/>
      <c r="AS1726" s="26"/>
      <c r="AT1726" s="26"/>
      <c r="AU1726" s="26"/>
      <c r="AV1726" s="26"/>
      <c r="AW1726" s="26"/>
      <c r="AX1726" s="23"/>
      <c r="AY1726" s="23"/>
      <c r="AZ1726" s="23"/>
      <c r="BA1726" s="23"/>
      <c r="BB1726" s="27"/>
      <c r="BC1726" s="28"/>
    </row>
    <row r="1727" spans="1:55" s="25" customFormat="1" ht="15">
      <c r="A1727" s="221"/>
      <c r="B1727" s="221"/>
      <c r="C1727" s="24"/>
      <c r="D1727" s="24"/>
      <c r="E1727" s="100"/>
      <c r="F1727" s="25" t="str">
        <f>IFERROR(VLOOKUP(E1727,Wedstrijdlocaties!B:E,4,FALSE),"")</f>
        <v/>
      </c>
      <c r="G1727" s="114"/>
      <c r="H1727" s="23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04"/>
      <c r="AA1727" s="26"/>
      <c r="AB1727" s="26"/>
      <c r="AC1727" s="26"/>
      <c r="AD1727" s="81"/>
      <c r="AE1727" s="26"/>
      <c r="AF1727" s="26"/>
      <c r="AG1727" s="26"/>
      <c r="AH1727" s="26"/>
      <c r="AI1727" s="26"/>
      <c r="AJ1727" s="26"/>
      <c r="AK1727" s="81"/>
      <c r="AL1727" s="26"/>
      <c r="AM1727" s="26"/>
      <c r="AN1727" s="26"/>
      <c r="AO1727" s="26"/>
      <c r="AP1727" s="26"/>
      <c r="AQ1727" s="81"/>
      <c r="AR1727" s="26"/>
      <c r="AS1727" s="26"/>
      <c r="AT1727" s="26"/>
      <c r="AU1727" s="26"/>
      <c r="AV1727" s="26"/>
      <c r="AW1727" s="26"/>
      <c r="AX1727" s="23"/>
      <c r="AY1727" s="23"/>
      <c r="AZ1727" s="23"/>
      <c r="BA1727" s="23"/>
      <c r="BB1727" s="27"/>
      <c r="BC1727" s="28"/>
    </row>
    <row r="1728" spans="1:55" s="25" customFormat="1" ht="15">
      <c r="A1728" s="221"/>
      <c r="B1728" s="221"/>
      <c r="C1728" s="24"/>
      <c r="D1728" s="24"/>
      <c r="E1728" s="100"/>
      <c r="F1728" s="25" t="str">
        <f>IFERROR(VLOOKUP(E1728,Wedstrijdlocaties!B:E,4,FALSE),"")</f>
        <v/>
      </c>
      <c r="G1728" s="114"/>
      <c r="H1728" s="23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04"/>
      <c r="AA1728" s="26"/>
      <c r="AB1728" s="26"/>
      <c r="AC1728" s="26"/>
      <c r="AD1728" s="81"/>
      <c r="AE1728" s="26"/>
      <c r="AF1728" s="26"/>
      <c r="AG1728" s="26"/>
      <c r="AH1728" s="26"/>
      <c r="AI1728" s="26"/>
      <c r="AJ1728" s="26"/>
      <c r="AK1728" s="81"/>
      <c r="AL1728" s="26"/>
      <c r="AM1728" s="26"/>
      <c r="AN1728" s="26"/>
      <c r="AO1728" s="26"/>
      <c r="AP1728" s="26"/>
      <c r="AQ1728" s="81"/>
      <c r="AR1728" s="26"/>
      <c r="AS1728" s="26"/>
      <c r="AT1728" s="26"/>
      <c r="AU1728" s="26"/>
      <c r="AV1728" s="26"/>
      <c r="AW1728" s="26"/>
      <c r="AX1728" s="23"/>
      <c r="AY1728" s="23"/>
      <c r="AZ1728" s="23"/>
      <c r="BA1728" s="23"/>
      <c r="BB1728" s="27"/>
      <c r="BC1728" s="28"/>
    </row>
    <row r="1729" spans="1:55" s="25" customFormat="1" ht="15">
      <c r="A1729" s="221"/>
      <c r="B1729" s="221"/>
      <c r="C1729" s="24"/>
      <c r="D1729" s="24"/>
      <c r="E1729" s="100"/>
      <c r="F1729" s="25" t="str">
        <f>IFERROR(VLOOKUP(E1729,Wedstrijdlocaties!B:E,4,FALSE),"")</f>
        <v/>
      </c>
      <c r="G1729" s="114"/>
      <c r="H1729" s="23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04"/>
      <c r="AA1729" s="26"/>
      <c r="AB1729" s="26"/>
      <c r="AC1729" s="26"/>
      <c r="AD1729" s="81"/>
      <c r="AE1729" s="26"/>
      <c r="AF1729" s="26"/>
      <c r="AG1729" s="26"/>
      <c r="AH1729" s="26"/>
      <c r="AI1729" s="26"/>
      <c r="AJ1729" s="26"/>
      <c r="AK1729" s="81"/>
      <c r="AL1729" s="26"/>
      <c r="AM1729" s="26"/>
      <c r="AN1729" s="26"/>
      <c r="AO1729" s="26"/>
      <c r="AP1729" s="26"/>
      <c r="AQ1729" s="81"/>
      <c r="AR1729" s="26"/>
      <c r="AS1729" s="26"/>
      <c r="AT1729" s="26"/>
      <c r="AU1729" s="26"/>
      <c r="AV1729" s="26"/>
      <c r="AW1729" s="26"/>
      <c r="AX1729" s="23"/>
      <c r="AY1729" s="23"/>
      <c r="AZ1729" s="23"/>
      <c r="BA1729" s="23"/>
      <c r="BB1729" s="27"/>
      <c r="BC1729" s="28"/>
    </row>
    <row r="1730" spans="1:55" s="25" customFormat="1" ht="15">
      <c r="A1730" s="221"/>
      <c r="B1730" s="221"/>
      <c r="C1730" s="24"/>
      <c r="D1730" s="24"/>
      <c r="E1730" s="100"/>
      <c r="F1730" s="25" t="str">
        <f>IFERROR(VLOOKUP(E1730,Wedstrijdlocaties!B:E,4,FALSE),"")</f>
        <v/>
      </c>
      <c r="G1730" s="114"/>
      <c r="H1730" s="23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04"/>
      <c r="AA1730" s="26"/>
      <c r="AB1730" s="26"/>
      <c r="AC1730" s="26"/>
      <c r="AD1730" s="81"/>
      <c r="AE1730" s="26"/>
      <c r="AF1730" s="26"/>
      <c r="AG1730" s="26"/>
      <c r="AH1730" s="26"/>
      <c r="AI1730" s="26"/>
      <c r="AJ1730" s="26"/>
      <c r="AK1730" s="81"/>
      <c r="AL1730" s="26"/>
      <c r="AM1730" s="26"/>
      <c r="AN1730" s="26"/>
      <c r="AO1730" s="26"/>
      <c r="AP1730" s="26"/>
      <c r="AQ1730" s="81"/>
      <c r="AR1730" s="26"/>
      <c r="AS1730" s="26"/>
      <c r="AT1730" s="26"/>
      <c r="AU1730" s="26"/>
      <c r="AV1730" s="26"/>
      <c r="AW1730" s="26"/>
      <c r="AX1730" s="23"/>
      <c r="AY1730" s="23"/>
      <c r="AZ1730" s="23"/>
      <c r="BA1730" s="23"/>
      <c r="BB1730" s="27"/>
      <c r="BC1730" s="28"/>
    </row>
    <row r="1731" spans="1:55" s="25" customFormat="1" ht="15">
      <c r="A1731" s="221"/>
      <c r="B1731" s="221"/>
      <c r="C1731" s="24"/>
      <c r="D1731" s="24"/>
      <c r="E1731" s="100"/>
      <c r="F1731" s="25" t="str">
        <f>IFERROR(VLOOKUP(E1731,Wedstrijdlocaties!B:E,4,FALSE),"")</f>
        <v/>
      </c>
      <c r="G1731" s="114"/>
      <c r="H1731" s="23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04"/>
      <c r="AA1731" s="26"/>
      <c r="AB1731" s="26"/>
      <c r="AC1731" s="26"/>
      <c r="AD1731" s="81"/>
      <c r="AE1731" s="26"/>
      <c r="AF1731" s="26"/>
      <c r="AG1731" s="26"/>
      <c r="AH1731" s="26"/>
      <c r="AI1731" s="26"/>
      <c r="AJ1731" s="26"/>
      <c r="AK1731" s="81"/>
      <c r="AL1731" s="26"/>
      <c r="AM1731" s="26"/>
      <c r="AN1731" s="26"/>
      <c r="AO1731" s="26"/>
      <c r="AP1731" s="26"/>
      <c r="AQ1731" s="81"/>
      <c r="AR1731" s="26"/>
      <c r="AS1731" s="26"/>
      <c r="AT1731" s="26"/>
      <c r="AU1731" s="26"/>
      <c r="AV1731" s="26"/>
      <c r="AW1731" s="26"/>
      <c r="AX1731" s="23"/>
      <c r="AY1731" s="23"/>
      <c r="AZ1731" s="23"/>
      <c r="BA1731" s="23"/>
      <c r="BB1731" s="27"/>
      <c r="BC1731" s="28"/>
    </row>
    <row r="1732" spans="1:55" s="25" customFormat="1" ht="15">
      <c r="A1732" s="221"/>
      <c r="B1732" s="221"/>
      <c r="C1732" s="24"/>
      <c r="D1732" s="24"/>
      <c r="E1732" s="100"/>
      <c r="F1732" s="25" t="str">
        <f>IFERROR(VLOOKUP(E1732,Wedstrijdlocaties!B:E,4,FALSE),"")</f>
        <v/>
      </c>
      <c r="G1732" s="114"/>
      <c r="H1732" s="23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04"/>
      <c r="AA1732" s="26"/>
      <c r="AB1732" s="26"/>
      <c r="AC1732" s="26"/>
      <c r="AD1732" s="81"/>
      <c r="AE1732" s="26"/>
      <c r="AF1732" s="26"/>
      <c r="AG1732" s="26"/>
      <c r="AH1732" s="26"/>
      <c r="AI1732" s="26"/>
      <c r="AJ1732" s="26"/>
      <c r="AK1732" s="81"/>
      <c r="AL1732" s="26"/>
      <c r="AM1732" s="26"/>
      <c r="AN1732" s="26"/>
      <c r="AO1732" s="26"/>
      <c r="AP1732" s="26"/>
      <c r="AQ1732" s="81"/>
      <c r="AR1732" s="26"/>
      <c r="AS1732" s="26"/>
      <c r="AT1732" s="26"/>
      <c r="AU1732" s="26"/>
      <c r="AV1732" s="26"/>
      <c r="AW1732" s="26"/>
      <c r="AX1732" s="23"/>
      <c r="AY1732" s="23"/>
      <c r="AZ1732" s="23"/>
      <c r="BA1732" s="23"/>
      <c r="BB1732" s="27"/>
      <c r="BC1732" s="28"/>
    </row>
    <row r="1733" spans="1:55" s="25" customFormat="1" ht="15">
      <c r="A1733" s="221"/>
      <c r="B1733" s="221"/>
      <c r="C1733" s="24"/>
      <c r="D1733" s="24"/>
      <c r="E1733" s="100"/>
      <c r="F1733" s="25" t="str">
        <f>IFERROR(VLOOKUP(E1733,Wedstrijdlocaties!B:E,4,FALSE),"")</f>
        <v/>
      </c>
      <c r="G1733" s="114"/>
      <c r="H1733" s="23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04"/>
      <c r="AA1733" s="26"/>
      <c r="AB1733" s="26"/>
      <c r="AC1733" s="26"/>
      <c r="AD1733" s="81"/>
      <c r="AE1733" s="26"/>
      <c r="AF1733" s="26"/>
      <c r="AG1733" s="26"/>
      <c r="AH1733" s="26"/>
      <c r="AI1733" s="26"/>
      <c r="AJ1733" s="26"/>
      <c r="AK1733" s="81"/>
      <c r="AL1733" s="26"/>
      <c r="AM1733" s="26"/>
      <c r="AN1733" s="26"/>
      <c r="AO1733" s="26"/>
      <c r="AP1733" s="26"/>
      <c r="AQ1733" s="81"/>
      <c r="AR1733" s="26"/>
      <c r="AS1733" s="26"/>
      <c r="AT1733" s="26"/>
      <c r="AU1733" s="26"/>
      <c r="AV1733" s="26"/>
      <c r="AW1733" s="26"/>
      <c r="AX1733" s="23"/>
      <c r="AY1733" s="23"/>
      <c r="AZ1733" s="23"/>
      <c r="BA1733" s="23"/>
      <c r="BB1733" s="27"/>
      <c r="BC1733" s="28"/>
    </row>
    <row r="1734" spans="1:55" s="25" customFormat="1" ht="15">
      <c r="A1734" s="221"/>
      <c r="B1734" s="221"/>
      <c r="C1734" s="24"/>
      <c r="D1734" s="24"/>
      <c r="E1734" s="100"/>
      <c r="F1734" s="25" t="str">
        <f>IFERROR(VLOOKUP(E1734,Wedstrijdlocaties!B:E,4,FALSE),"")</f>
        <v/>
      </c>
      <c r="G1734" s="114"/>
      <c r="H1734" s="23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04"/>
      <c r="AA1734" s="26"/>
      <c r="AB1734" s="26"/>
      <c r="AC1734" s="26"/>
      <c r="AD1734" s="81"/>
      <c r="AE1734" s="26"/>
      <c r="AF1734" s="26"/>
      <c r="AG1734" s="26"/>
      <c r="AH1734" s="26"/>
      <c r="AI1734" s="26"/>
      <c r="AJ1734" s="26"/>
      <c r="AK1734" s="81"/>
      <c r="AL1734" s="26"/>
      <c r="AM1734" s="26"/>
      <c r="AN1734" s="26"/>
      <c r="AO1734" s="26"/>
      <c r="AP1734" s="26"/>
      <c r="AQ1734" s="81"/>
      <c r="AR1734" s="26"/>
      <c r="AS1734" s="26"/>
      <c r="AT1734" s="26"/>
      <c r="AU1734" s="26"/>
      <c r="AV1734" s="26"/>
      <c r="AW1734" s="26"/>
      <c r="AX1734" s="23"/>
      <c r="AY1734" s="23"/>
      <c r="AZ1734" s="23"/>
      <c r="BA1734" s="23"/>
      <c r="BB1734" s="27"/>
      <c r="BC1734" s="28"/>
    </row>
    <row r="1735" spans="1:55" s="25" customFormat="1" ht="15">
      <c r="A1735" s="221"/>
      <c r="B1735" s="221"/>
      <c r="C1735" s="24"/>
      <c r="D1735" s="24"/>
      <c r="E1735" s="100"/>
      <c r="F1735" s="25" t="str">
        <f>IFERROR(VLOOKUP(E1735,Wedstrijdlocaties!B:E,4,FALSE),"")</f>
        <v/>
      </c>
      <c r="G1735" s="114"/>
      <c r="H1735" s="23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04"/>
      <c r="AA1735" s="26"/>
      <c r="AB1735" s="26"/>
      <c r="AC1735" s="26"/>
      <c r="AD1735" s="81"/>
      <c r="AE1735" s="26"/>
      <c r="AF1735" s="26"/>
      <c r="AG1735" s="26"/>
      <c r="AH1735" s="26"/>
      <c r="AI1735" s="26"/>
      <c r="AJ1735" s="26"/>
      <c r="AK1735" s="81"/>
      <c r="AL1735" s="26"/>
      <c r="AM1735" s="26"/>
      <c r="AN1735" s="26"/>
      <c r="AO1735" s="26"/>
      <c r="AP1735" s="26"/>
      <c r="AQ1735" s="81"/>
      <c r="AR1735" s="26"/>
      <c r="AS1735" s="26"/>
      <c r="AT1735" s="26"/>
      <c r="AU1735" s="26"/>
      <c r="AV1735" s="26"/>
      <c r="AW1735" s="26"/>
      <c r="AX1735" s="23"/>
      <c r="AY1735" s="23"/>
      <c r="AZ1735" s="23"/>
      <c r="BA1735" s="23"/>
      <c r="BB1735" s="27"/>
      <c r="BC1735" s="28"/>
    </row>
    <row r="1736" spans="1:55" s="25" customFormat="1" ht="15">
      <c r="A1736" s="221"/>
      <c r="B1736" s="221"/>
      <c r="C1736" s="24"/>
      <c r="D1736" s="24"/>
      <c r="E1736" s="100"/>
      <c r="F1736" s="25" t="str">
        <f>IFERROR(VLOOKUP(E1736,Wedstrijdlocaties!B:E,4,FALSE),"")</f>
        <v/>
      </c>
      <c r="G1736" s="114"/>
      <c r="H1736" s="23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04"/>
      <c r="AA1736" s="26"/>
      <c r="AB1736" s="26"/>
      <c r="AC1736" s="26"/>
      <c r="AD1736" s="81"/>
      <c r="AE1736" s="26"/>
      <c r="AF1736" s="26"/>
      <c r="AG1736" s="26"/>
      <c r="AH1736" s="26"/>
      <c r="AI1736" s="26"/>
      <c r="AJ1736" s="26"/>
      <c r="AK1736" s="81"/>
      <c r="AL1736" s="26"/>
      <c r="AM1736" s="26"/>
      <c r="AN1736" s="26"/>
      <c r="AO1736" s="26"/>
      <c r="AP1736" s="26"/>
      <c r="AQ1736" s="81"/>
      <c r="AR1736" s="26"/>
      <c r="AS1736" s="26"/>
      <c r="AT1736" s="26"/>
      <c r="AU1736" s="26"/>
      <c r="AV1736" s="26"/>
      <c r="AW1736" s="26"/>
      <c r="AX1736" s="23"/>
      <c r="AY1736" s="23"/>
      <c r="AZ1736" s="23"/>
      <c r="BA1736" s="23"/>
      <c r="BB1736" s="27"/>
      <c r="BC1736" s="28"/>
    </row>
    <row r="1737" spans="1:55" s="25" customFormat="1" ht="15">
      <c r="A1737" s="221"/>
      <c r="B1737" s="221"/>
      <c r="C1737" s="24"/>
      <c r="D1737" s="24"/>
      <c r="E1737" s="100"/>
      <c r="F1737" s="25" t="str">
        <f>IFERROR(VLOOKUP(E1737,Wedstrijdlocaties!B:E,4,FALSE),"")</f>
        <v/>
      </c>
      <c r="G1737" s="114"/>
      <c r="H1737" s="23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04"/>
      <c r="AA1737" s="26"/>
      <c r="AB1737" s="26"/>
      <c r="AC1737" s="26"/>
      <c r="AD1737" s="81"/>
      <c r="AE1737" s="26"/>
      <c r="AF1737" s="26"/>
      <c r="AG1737" s="26"/>
      <c r="AH1737" s="26"/>
      <c r="AI1737" s="26"/>
      <c r="AJ1737" s="26"/>
      <c r="AK1737" s="81"/>
      <c r="AL1737" s="26"/>
      <c r="AM1737" s="26"/>
      <c r="AN1737" s="26"/>
      <c r="AO1737" s="26"/>
      <c r="AP1737" s="26"/>
      <c r="AQ1737" s="81"/>
      <c r="AR1737" s="26"/>
      <c r="AS1737" s="26"/>
      <c r="AT1737" s="26"/>
      <c r="AU1737" s="26"/>
      <c r="AV1737" s="26"/>
      <c r="AW1737" s="26"/>
      <c r="AX1737" s="23"/>
      <c r="AY1737" s="23"/>
      <c r="AZ1737" s="23"/>
      <c r="BA1737" s="23"/>
      <c r="BB1737" s="27"/>
      <c r="BC1737" s="28"/>
    </row>
    <row r="1738" spans="1:55" s="25" customFormat="1" ht="15">
      <c r="A1738" s="221"/>
      <c r="B1738" s="221"/>
      <c r="C1738" s="24"/>
      <c r="D1738" s="24"/>
      <c r="E1738" s="100"/>
      <c r="F1738" s="25" t="str">
        <f>IFERROR(VLOOKUP(E1738,Wedstrijdlocaties!B:E,4,FALSE),"")</f>
        <v/>
      </c>
      <c r="G1738" s="114"/>
      <c r="H1738" s="23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04"/>
      <c r="AA1738" s="26"/>
      <c r="AB1738" s="26"/>
      <c r="AC1738" s="26"/>
      <c r="AD1738" s="81"/>
      <c r="AE1738" s="26"/>
      <c r="AF1738" s="26"/>
      <c r="AG1738" s="26"/>
      <c r="AH1738" s="26"/>
      <c r="AI1738" s="26"/>
      <c r="AJ1738" s="26"/>
      <c r="AK1738" s="81"/>
      <c r="AL1738" s="26"/>
      <c r="AM1738" s="26"/>
      <c r="AN1738" s="26"/>
      <c r="AO1738" s="26"/>
      <c r="AP1738" s="26"/>
      <c r="AQ1738" s="81"/>
      <c r="AR1738" s="26"/>
      <c r="AS1738" s="26"/>
      <c r="AT1738" s="26"/>
      <c r="AU1738" s="26"/>
      <c r="AV1738" s="26"/>
      <c r="AW1738" s="26"/>
      <c r="AX1738" s="23"/>
      <c r="AY1738" s="23"/>
      <c r="AZ1738" s="23"/>
      <c r="BA1738" s="23"/>
      <c r="BB1738" s="27"/>
      <c r="BC1738" s="28"/>
    </row>
    <row r="1739" spans="1:55" s="25" customFormat="1" ht="15">
      <c r="A1739" s="221"/>
      <c r="B1739" s="221"/>
      <c r="C1739" s="24"/>
      <c r="D1739" s="24"/>
      <c r="E1739" s="100"/>
      <c r="F1739" s="25" t="str">
        <f>IFERROR(VLOOKUP(E1739,Wedstrijdlocaties!B:E,4,FALSE),"")</f>
        <v/>
      </c>
      <c r="G1739" s="114"/>
      <c r="H1739" s="23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04"/>
      <c r="AA1739" s="26"/>
      <c r="AB1739" s="26"/>
      <c r="AC1739" s="26"/>
      <c r="AD1739" s="81"/>
      <c r="AE1739" s="26"/>
      <c r="AF1739" s="26"/>
      <c r="AG1739" s="26"/>
      <c r="AH1739" s="26"/>
      <c r="AI1739" s="26"/>
      <c r="AJ1739" s="26"/>
      <c r="AK1739" s="81"/>
      <c r="AL1739" s="26"/>
      <c r="AM1739" s="26"/>
      <c r="AN1739" s="26"/>
      <c r="AO1739" s="26"/>
      <c r="AP1739" s="26"/>
      <c r="AQ1739" s="81"/>
      <c r="AR1739" s="26"/>
      <c r="AS1739" s="26"/>
      <c r="AT1739" s="26"/>
      <c r="AU1739" s="26"/>
      <c r="AV1739" s="26"/>
      <c r="AW1739" s="26"/>
      <c r="AX1739" s="23"/>
      <c r="AY1739" s="23"/>
      <c r="AZ1739" s="23"/>
      <c r="BA1739" s="23"/>
      <c r="BB1739" s="27"/>
      <c r="BC1739" s="28"/>
    </row>
    <row r="1740" spans="1:55" s="25" customFormat="1" ht="15">
      <c r="A1740" s="221"/>
      <c r="B1740" s="221"/>
      <c r="C1740" s="24"/>
      <c r="D1740" s="24"/>
      <c r="E1740" s="100"/>
      <c r="F1740" s="25" t="str">
        <f>IFERROR(VLOOKUP(E1740,Wedstrijdlocaties!B:E,4,FALSE),"")</f>
        <v/>
      </c>
      <c r="G1740" s="114"/>
      <c r="H1740" s="23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04"/>
      <c r="AA1740" s="26"/>
      <c r="AB1740" s="26"/>
      <c r="AC1740" s="26"/>
      <c r="AD1740" s="81"/>
      <c r="AE1740" s="26"/>
      <c r="AF1740" s="26"/>
      <c r="AG1740" s="26"/>
      <c r="AH1740" s="26"/>
      <c r="AI1740" s="26"/>
      <c r="AJ1740" s="26"/>
      <c r="AK1740" s="81"/>
      <c r="AL1740" s="26"/>
      <c r="AM1740" s="26"/>
      <c r="AN1740" s="26"/>
      <c r="AO1740" s="26"/>
      <c r="AP1740" s="26"/>
      <c r="AQ1740" s="81"/>
      <c r="AR1740" s="26"/>
      <c r="AS1740" s="26"/>
      <c r="AT1740" s="26"/>
      <c r="AU1740" s="26"/>
      <c r="AV1740" s="26"/>
      <c r="AW1740" s="26"/>
      <c r="AX1740" s="23"/>
      <c r="AY1740" s="23"/>
      <c r="AZ1740" s="23"/>
      <c r="BA1740" s="23"/>
      <c r="BB1740" s="27"/>
      <c r="BC1740" s="28"/>
    </row>
    <row r="1741" spans="1:55" s="25" customFormat="1" ht="15">
      <c r="A1741" s="221"/>
      <c r="B1741" s="221"/>
      <c r="C1741" s="24"/>
      <c r="D1741" s="24"/>
      <c r="E1741" s="100"/>
      <c r="F1741" s="25" t="str">
        <f>IFERROR(VLOOKUP(E1741,Wedstrijdlocaties!B:E,4,FALSE),"")</f>
        <v/>
      </c>
      <c r="G1741" s="114"/>
      <c r="H1741" s="23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04"/>
      <c r="AA1741" s="26"/>
      <c r="AB1741" s="26"/>
      <c r="AC1741" s="26"/>
      <c r="AD1741" s="81"/>
      <c r="AE1741" s="26"/>
      <c r="AF1741" s="26"/>
      <c r="AG1741" s="26"/>
      <c r="AH1741" s="26"/>
      <c r="AI1741" s="26"/>
      <c r="AJ1741" s="26"/>
      <c r="AK1741" s="81"/>
      <c r="AL1741" s="26"/>
      <c r="AM1741" s="26"/>
      <c r="AN1741" s="26"/>
      <c r="AO1741" s="26"/>
      <c r="AP1741" s="26"/>
      <c r="AQ1741" s="81"/>
      <c r="AR1741" s="26"/>
      <c r="AS1741" s="26"/>
      <c r="AT1741" s="26"/>
      <c r="AU1741" s="26"/>
      <c r="AV1741" s="26"/>
      <c r="AW1741" s="26"/>
      <c r="AX1741" s="23"/>
      <c r="AY1741" s="23"/>
      <c r="AZ1741" s="23"/>
      <c r="BA1741" s="23"/>
      <c r="BB1741" s="27"/>
      <c r="BC1741" s="28"/>
    </row>
    <row r="1742" spans="1:55" s="25" customFormat="1" ht="15">
      <c r="A1742" s="221"/>
      <c r="B1742" s="221"/>
      <c r="C1742" s="24"/>
      <c r="D1742" s="24"/>
      <c r="E1742" s="100"/>
      <c r="F1742" s="25" t="str">
        <f>IFERROR(VLOOKUP(E1742,Wedstrijdlocaties!B:E,4,FALSE),"")</f>
        <v/>
      </c>
      <c r="G1742" s="114"/>
      <c r="H1742" s="23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04"/>
      <c r="AA1742" s="26"/>
      <c r="AB1742" s="26"/>
      <c r="AC1742" s="26"/>
      <c r="AD1742" s="81"/>
      <c r="AE1742" s="26"/>
      <c r="AF1742" s="26"/>
      <c r="AG1742" s="26"/>
      <c r="AH1742" s="26"/>
      <c r="AI1742" s="26"/>
      <c r="AJ1742" s="26"/>
      <c r="AK1742" s="81"/>
      <c r="AL1742" s="26"/>
      <c r="AM1742" s="26"/>
      <c r="AN1742" s="26"/>
      <c r="AO1742" s="26"/>
      <c r="AP1742" s="26"/>
      <c r="AQ1742" s="81"/>
      <c r="AR1742" s="26"/>
      <c r="AS1742" s="26"/>
      <c r="AT1742" s="26"/>
      <c r="AU1742" s="26"/>
      <c r="AV1742" s="26"/>
      <c r="AW1742" s="26"/>
      <c r="AX1742" s="23"/>
      <c r="AY1742" s="23"/>
      <c r="AZ1742" s="23"/>
      <c r="BA1742" s="23"/>
      <c r="BB1742" s="27"/>
      <c r="BC1742" s="28"/>
    </row>
    <row r="1743" spans="1:55" s="25" customFormat="1" ht="15">
      <c r="A1743" s="221"/>
      <c r="B1743" s="221"/>
      <c r="C1743" s="24"/>
      <c r="D1743" s="24"/>
      <c r="E1743" s="100"/>
      <c r="F1743" s="25" t="str">
        <f>IFERROR(VLOOKUP(E1743,Wedstrijdlocaties!B:E,4,FALSE),"")</f>
        <v/>
      </c>
      <c r="G1743" s="114"/>
      <c r="H1743" s="23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04"/>
      <c r="AA1743" s="26"/>
      <c r="AB1743" s="26"/>
      <c r="AC1743" s="26"/>
      <c r="AD1743" s="81"/>
      <c r="AE1743" s="26"/>
      <c r="AF1743" s="26"/>
      <c r="AG1743" s="26"/>
      <c r="AH1743" s="26"/>
      <c r="AI1743" s="26"/>
      <c r="AJ1743" s="26"/>
      <c r="AK1743" s="81"/>
      <c r="AL1743" s="26"/>
      <c r="AM1743" s="26"/>
      <c r="AN1743" s="26"/>
      <c r="AO1743" s="26"/>
      <c r="AP1743" s="26"/>
      <c r="AQ1743" s="81"/>
      <c r="AR1743" s="26"/>
      <c r="AS1743" s="26"/>
      <c r="AT1743" s="26"/>
      <c r="AU1743" s="26"/>
      <c r="AV1743" s="26"/>
      <c r="AW1743" s="26"/>
      <c r="AX1743" s="23"/>
      <c r="AY1743" s="23"/>
      <c r="AZ1743" s="23"/>
      <c r="BA1743" s="23"/>
      <c r="BB1743" s="27"/>
      <c r="BC1743" s="28"/>
    </row>
    <row r="1744" spans="1:55" s="25" customFormat="1" ht="15">
      <c r="A1744" s="221"/>
      <c r="B1744" s="221"/>
      <c r="C1744" s="24"/>
      <c r="D1744" s="24"/>
      <c r="E1744" s="100"/>
      <c r="F1744" s="25" t="str">
        <f>IFERROR(VLOOKUP(E1744,Wedstrijdlocaties!B:E,4,FALSE),"")</f>
        <v/>
      </c>
      <c r="G1744" s="114"/>
      <c r="H1744" s="23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04"/>
      <c r="AA1744" s="26"/>
      <c r="AB1744" s="26"/>
      <c r="AC1744" s="26"/>
      <c r="AD1744" s="81"/>
      <c r="AE1744" s="26"/>
      <c r="AF1744" s="26"/>
      <c r="AG1744" s="26"/>
      <c r="AH1744" s="26"/>
      <c r="AI1744" s="26"/>
      <c r="AJ1744" s="26"/>
      <c r="AK1744" s="81"/>
      <c r="AL1744" s="26"/>
      <c r="AM1744" s="26"/>
      <c r="AN1744" s="26"/>
      <c r="AO1744" s="26"/>
      <c r="AP1744" s="26"/>
      <c r="AQ1744" s="81"/>
      <c r="AR1744" s="26"/>
      <c r="AS1744" s="26"/>
      <c r="AT1744" s="26"/>
      <c r="AU1744" s="26"/>
      <c r="AV1744" s="26"/>
      <c r="AW1744" s="26"/>
      <c r="AX1744" s="23"/>
      <c r="AY1744" s="23"/>
      <c r="AZ1744" s="23"/>
      <c r="BA1744" s="23"/>
      <c r="BB1744" s="27"/>
      <c r="BC1744" s="28"/>
    </row>
    <row r="1745" spans="1:55" s="25" customFormat="1" ht="15">
      <c r="A1745" s="221"/>
      <c r="B1745" s="221"/>
      <c r="C1745" s="24"/>
      <c r="D1745" s="24"/>
      <c r="E1745" s="100"/>
      <c r="F1745" s="25" t="str">
        <f>IFERROR(VLOOKUP(E1745,Wedstrijdlocaties!B:E,4,FALSE),"")</f>
        <v/>
      </c>
      <c r="G1745" s="114"/>
      <c r="H1745" s="23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04"/>
      <c r="AA1745" s="26"/>
      <c r="AB1745" s="26"/>
      <c r="AC1745" s="26"/>
      <c r="AD1745" s="81"/>
      <c r="AE1745" s="26"/>
      <c r="AF1745" s="26"/>
      <c r="AG1745" s="26"/>
      <c r="AH1745" s="26"/>
      <c r="AI1745" s="26"/>
      <c r="AJ1745" s="26"/>
      <c r="AK1745" s="81"/>
      <c r="AL1745" s="26"/>
      <c r="AM1745" s="26"/>
      <c r="AN1745" s="26"/>
      <c r="AO1745" s="26"/>
      <c r="AP1745" s="26"/>
      <c r="AQ1745" s="81"/>
      <c r="AR1745" s="26"/>
      <c r="AS1745" s="26"/>
      <c r="AT1745" s="26"/>
      <c r="AU1745" s="26"/>
      <c r="AV1745" s="26"/>
      <c r="AW1745" s="26"/>
      <c r="AX1745" s="23"/>
      <c r="AY1745" s="23"/>
      <c r="AZ1745" s="23"/>
      <c r="BA1745" s="23"/>
      <c r="BB1745" s="27"/>
      <c r="BC1745" s="28"/>
    </row>
    <row r="1746" spans="1:55" s="25" customFormat="1" ht="15">
      <c r="A1746" s="221"/>
      <c r="B1746" s="221"/>
      <c r="C1746" s="24"/>
      <c r="D1746" s="24"/>
      <c r="E1746" s="100"/>
      <c r="F1746" s="25" t="str">
        <f>IFERROR(VLOOKUP(E1746,Wedstrijdlocaties!B:E,4,FALSE),"")</f>
        <v/>
      </c>
      <c r="G1746" s="114"/>
      <c r="H1746" s="23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04"/>
      <c r="AA1746" s="26"/>
      <c r="AB1746" s="26"/>
      <c r="AC1746" s="26"/>
      <c r="AD1746" s="81"/>
      <c r="AE1746" s="26"/>
      <c r="AF1746" s="26"/>
      <c r="AG1746" s="26"/>
      <c r="AH1746" s="26"/>
      <c r="AI1746" s="26"/>
      <c r="AJ1746" s="26"/>
      <c r="AK1746" s="81"/>
      <c r="AL1746" s="26"/>
      <c r="AM1746" s="26"/>
      <c r="AN1746" s="26"/>
      <c r="AO1746" s="26"/>
      <c r="AP1746" s="26"/>
      <c r="AQ1746" s="81"/>
      <c r="AR1746" s="26"/>
      <c r="AS1746" s="26"/>
      <c r="AT1746" s="26"/>
      <c r="AU1746" s="26"/>
      <c r="AV1746" s="26"/>
      <c r="AW1746" s="26"/>
      <c r="AX1746" s="23"/>
      <c r="AY1746" s="23"/>
      <c r="AZ1746" s="23"/>
      <c r="BA1746" s="23"/>
      <c r="BB1746" s="27"/>
      <c r="BC1746" s="28"/>
    </row>
    <row r="1747" spans="1:55" s="25" customFormat="1" ht="15">
      <c r="A1747" s="221"/>
      <c r="B1747" s="221"/>
      <c r="C1747" s="24"/>
      <c r="D1747" s="24"/>
      <c r="E1747" s="100"/>
      <c r="F1747" s="25" t="str">
        <f>IFERROR(VLOOKUP(E1747,Wedstrijdlocaties!B:E,4,FALSE),"")</f>
        <v/>
      </c>
      <c r="G1747" s="114"/>
      <c r="H1747" s="23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04"/>
      <c r="AA1747" s="26"/>
      <c r="AB1747" s="26"/>
      <c r="AC1747" s="26"/>
      <c r="AD1747" s="81"/>
      <c r="AE1747" s="26"/>
      <c r="AF1747" s="26"/>
      <c r="AG1747" s="26"/>
      <c r="AH1747" s="26"/>
      <c r="AI1747" s="26"/>
      <c r="AJ1747" s="26"/>
      <c r="AK1747" s="81"/>
      <c r="AL1747" s="26"/>
      <c r="AM1747" s="26"/>
      <c r="AN1747" s="26"/>
      <c r="AO1747" s="26"/>
      <c r="AP1747" s="26"/>
      <c r="AQ1747" s="81"/>
      <c r="AR1747" s="26"/>
      <c r="AS1747" s="26"/>
      <c r="AT1747" s="26"/>
      <c r="AU1747" s="26"/>
      <c r="AV1747" s="26"/>
      <c r="AW1747" s="26"/>
      <c r="AX1747" s="23"/>
      <c r="AY1747" s="23"/>
      <c r="AZ1747" s="23"/>
      <c r="BA1747" s="23"/>
      <c r="BB1747" s="27"/>
      <c r="BC1747" s="28"/>
    </row>
    <row r="1748" spans="1:55" s="25" customFormat="1" ht="15">
      <c r="A1748" s="221"/>
      <c r="B1748" s="221"/>
      <c r="C1748" s="24"/>
      <c r="D1748" s="24"/>
      <c r="E1748" s="100"/>
      <c r="F1748" s="25" t="str">
        <f>IFERROR(VLOOKUP(E1748,Wedstrijdlocaties!B:E,4,FALSE),"")</f>
        <v/>
      </c>
      <c r="G1748" s="114"/>
      <c r="H1748" s="23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04"/>
      <c r="AA1748" s="26"/>
      <c r="AB1748" s="26"/>
      <c r="AC1748" s="26"/>
      <c r="AD1748" s="81"/>
      <c r="AE1748" s="26"/>
      <c r="AF1748" s="26"/>
      <c r="AG1748" s="26"/>
      <c r="AH1748" s="26"/>
      <c r="AI1748" s="26"/>
      <c r="AJ1748" s="26"/>
      <c r="AK1748" s="81"/>
      <c r="AL1748" s="26"/>
      <c r="AM1748" s="26"/>
      <c r="AN1748" s="26"/>
      <c r="AO1748" s="26"/>
      <c r="AP1748" s="26"/>
      <c r="AQ1748" s="81"/>
      <c r="AR1748" s="26"/>
      <c r="AS1748" s="26"/>
      <c r="AT1748" s="26"/>
      <c r="AU1748" s="26"/>
      <c r="AV1748" s="26"/>
      <c r="AW1748" s="26"/>
      <c r="AX1748" s="23"/>
      <c r="AY1748" s="23"/>
      <c r="AZ1748" s="23"/>
      <c r="BA1748" s="23"/>
      <c r="BB1748" s="27"/>
      <c r="BC1748" s="28"/>
    </row>
    <row r="1749" spans="1:55" s="25" customFormat="1" ht="15">
      <c r="A1749" s="221"/>
      <c r="B1749" s="221"/>
      <c r="C1749" s="24"/>
      <c r="D1749" s="24"/>
      <c r="E1749" s="100"/>
      <c r="F1749" s="25" t="str">
        <f>IFERROR(VLOOKUP(E1749,Wedstrijdlocaties!B:E,4,FALSE),"")</f>
        <v/>
      </c>
      <c r="G1749" s="114"/>
      <c r="H1749" s="23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04"/>
      <c r="AA1749" s="26"/>
      <c r="AB1749" s="26"/>
      <c r="AC1749" s="26"/>
      <c r="AD1749" s="81"/>
      <c r="AE1749" s="26"/>
      <c r="AF1749" s="26"/>
      <c r="AG1749" s="26"/>
      <c r="AH1749" s="26"/>
      <c r="AI1749" s="26"/>
      <c r="AJ1749" s="26"/>
      <c r="AK1749" s="81"/>
      <c r="AL1749" s="26"/>
      <c r="AM1749" s="26"/>
      <c r="AN1749" s="26"/>
      <c r="AO1749" s="26"/>
      <c r="AP1749" s="26"/>
      <c r="AQ1749" s="81"/>
      <c r="AR1749" s="26"/>
      <c r="AS1749" s="26"/>
      <c r="AT1749" s="26"/>
      <c r="AU1749" s="26"/>
      <c r="AV1749" s="26"/>
      <c r="AW1749" s="26"/>
      <c r="AX1749" s="23"/>
      <c r="AY1749" s="23"/>
      <c r="AZ1749" s="23"/>
      <c r="BA1749" s="23"/>
      <c r="BB1749" s="27"/>
      <c r="BC1749" s="28"/>
    </row>
    <row r="1750" spans="1:55" s="25" customFormat="1" ht="15">
      <c r="A1750" s="221"/>
      <c r="B1750" s="221"/>
      <c r="C1750" s="24"/>
      <c r="D1750" s="24"/>
      <c r="E1750" s="100"/>
      <c r="F1750" s="25" t="str">
        <f>IFERROR(VLOOKUP(E1750,Wedstrijdlocaties!B:E,4,FALSE),"")</f>
        <v/>
      </c>
      <c r="G1750" s="114"/>
      <c r="H1750" s="23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04"/>
      <c r="AA1750" s="26"/>
      <c r="AB1750" s="26"/>
      <c r="AC1750" s="26"/>
      <c r="AD1750" s="81"/>
      <c r="AE1750" s="26"/>
      <c r="AF1750" s="26"/>
      <c r="AG1750" s="26"/>
      <c r="AH1750" s="26"/>
      <c r="AI1750" s="26"/>
      <c r="AJ1750" s="26"/>
      <c r="AK1750" s="81"/>
      <c r="AL1750" s="26"/>
      <c r="AM1750" s="26"/>
      <c r="AN1750" s="26"/>
      <c r="AO1750" s="26"/>
      <c r="AP1750" s="26"/>
      <c r="AQ1750" s="81"/>
      <c r="AR1750" s="26"/>
      <c r="AS1750" s="26"/>
      <c r="AT1750" s="26"/>
      <c r="AU1750" s="26"/>
      <c r="AV1750" s="26"/>
      <c r="AW1750" s="26"/>
      <c r="AX1750" s="23"/>
      <c r="AY1750" s="23"/>
      <c r="AZ1750" s="23"/>
      <c r="BA1750" s="23"/>
      <c r="BB1750" s="27"/>
      <c r="BC1750" s="28"/>
    </row>
    <row r="1751" spans="1:55" s="25" customFormat="1" ht="15">
      <c r="A1751" s="221"/>
      <c r="B1751" s="221"/>
      <c r="C1751" s="24"/>
      <c r="D1751" s="24"/>
      <c r="E1751" s="100"/>
      <c r="F1751" s="25" t="str">
        <f>IFERROR(VLOOKUP(E1751,Wedstrijdlocaties!B:E,4,FALSE),"")</f>
        <v/>
      </c>
      <c r="G1751" s="114"/>
      <c r="H1751" s="23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04"/>
      <c r="AA1751" s="26"/>
      <c r="AB1751" s="26"/>
      <c r="AC1751" s="26"/>
      <c r="AD1751" s="81"/>
      <c r="AE1751" s="26"/>
      <c r="AF1751" s="26"/>
      <c r="AG1751" s="26"/>
      <c r="AH1751" s="26"/>
      <c r="AI1751" s="26"/>
      <c r="AJ1751" s="26"/>
      <c r="AK1751" s="81"/>
      <c r="AL1751" s="26"/>
      <c r="AM1751" s="26"/>
      <c r="AN1751" s="26"/>
      <c r="AO1751" s="26"/>
      <c r="AP1751" s="26"/>
      <c r="AQ1751" s="81"/>
      <c r="AR1751" s="26"/>
      <c r="AS1751" s="26"/>
      <c r="AT1751" s="26"/>
      <c r="AU1751" s="26"/>
      <c r="AV1751" s="26"/>
      <c r="AW1751" s="26"/>
      <c r="AX1751" s="23"/>
      <c r="AY1751" s="23"/>
      <c r="AZ1751" s="23"/>
      <c r="BA1751" s="23"/>
      <c r="BB1751" s="27"/>
      <c r="BC1751" s="28"/>
    </row>
    <row r="1752" spans="1:55" s="25" customFormat="1" ht="15">
      <c r="A1752" s="221"/>
      <c r="B1752" s="221"/>
      <c r="C1752" s="24"/>
      <c r="D1752" s="24"/>
      <c r="E1752" s="100"/>
      <c r="F1752" s="25" t="str">
        <f>IFERROR(VLOOKUP(E1752,Wedstrijdlocaties!B:E,4,FALSE),"")</f>
        <v/>
      </c>
      <c r="G1752" s="114"/>
      <c r="H1752" s="23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04"/>
      <c r="AA1752" s="26"/>
      <c r="AB1752" s="26"/>
      <c r="AC1752" s="26"/>
      <c r="AD1752" s="81"/>
      <c r="AE1752" s="26"/>
      <c r="AF1752" s="26"/>
      <c r="AG1752" s="26"/>
      <c r="AH1752" s="26"/>
      <c r="AI1752" s="26"/>
      <c r="AJ1752" s="26"/>
      <c r="AK1752" s="81"/>
      <c r="AL1752" s="26"/>
      <c r="AM1752" s="26"/>
      <c r="AN1752" s="26"/>
      <c r="AO1752" s="26"/>
      <c r="AP1752" s="26"/>
      <c r="AQ1752" s="81"/>
      <c r="AR1752" s="26"/>
      <c r="AS1752" s="26"/>
      <c r="AT1752" s="26"/>
      <c r="AU1752" s="26"/>
      <c r="AV1752" s="26"/>
      <c r="AW1752" s="26"/>
      <c r="AX1752" s="23"/>
      <c r="AY1752" s="23"/>
      <c r="AZ1752" s="23"/>
      <c r="BA1752" s="23"/>
      <c r="BB1752" s="27"/>
      <c r="BC1752" s="28"/>
    </row>
    <row r="1753" spans="1:55" s="25" customFormat="1" ht="15">
      <c r="A1753" s="221"/>
      <c r="B1753" s="221"/>
      <c r="C1753" s="24"/>
      <c r="D1753" s="24"/>
      <c r="E1753" s="100"/>
      <c r="F1753" s="25" t="str">
        <f>IFERROR(VLOOKUP(E1753,Wedstrijdlocaties!B:E,4,FALSE),"")</f>
        <v/>
      </c>
      <c r="G1753" s="114"/>
      <c r="H1753" s="23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04"/>
      <c r="AA1753" s="26"/>
      <c r="AB1753" s="26"/>
      <c r="AC1753" s="26"/>
      <c r="AD1753" s="81"/>
      <c r="AE1753" s="26"/>
      <c r="AF1753" s="26"/>
      <c r="AG1753" s="26"/>
      <c r="AH1753" s="26"/>
      <c r="AI1753" s="26"/>
      <c r="AJ1753" s="26"/>
      <c r="AK1753" s="81"/>
      <c r="AL1753" s="26"/>
      <c r="AM1753" s="26"/>
      <c r="AN1753" s="26"/>
      <c r="AO1753" s="26"/>
      <c r="AP1753" s="26"/>
      <c r="AQ1753" s="81"/>
      <c r="AR1753" s="26"/>
      <c r="AS1753" s="26"/>
      <c r="AT1753" s="26"/>
      <c r="AU1753" s="26"/>
      <c r="AV1753" s="26"/>
      <c r="AW1753" s="26"/>
      <c r="AX1753" s="23"/>
      <c r="AY1753" s="23"/>
      <c r="AZ1753" s="23"/>
      <c r="BA1753" s="23"/>
      <c r="BB1753" s="27"/>
      <c r="BC1753" s="28"/>
    </row>
    <row r="1754" spans="1:55" s="25" customFormat="1" ht="15">
      <c r="A1754" s="221"/>
      <c r="B1754" s="221"/>
      <c r="C1754" s="24"/>
      <c r="D1754" s="24"/>
      <c r="E1754" s="100"/>
      <c r="F1754" s="25" t="str">
        <f>IFERROR(VLOOKUP(E1754,Wedstrijdlocaties!B:E,4,FALSE),"")</f>
        <v/>
      </c>
      <c r="G1754" s="114"/>
      <c r="H1754" s="23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04"/>
      <c r="AA1754" s="26"/>
      <c r="AB1754" s="26"/>
      <c r="AC1754" s="26"/>
      <c r="AD1754" s="81"/>
      <c r="AE1754" s="26"/>
      <c r="AF1754" s="26"/>
      <c r="AG1754" s="26"/>
      <c r="AH1754" s="26"/>
      <c r="AI1754" s="26"/>
      <c r="AJ1754" s="26"/>
      <c r="AK1754" s="81"/>
      <c r="AL1754" s="26"/>
      <c r="AM1754" s="26"/>
      <c r="AN1754" s="26"/>
      <c r="AO1754" s="26"/>
      <c r="AP1754" s="26"/>
      <c r="AQ1754" s="81"/>
      <c r="AR1754" s="26"/>
      <c r="AS1754" s="26"/>
      <c r="AT1754" s="26"/>
      <c r="AU1754" s="26"/>
      <c r="AV1754" s="26"/>
      <c r="AW1754" s="26"/>
      <c r="AX1754" s="23"/>
      <c r="AY1754" s="23"/>
      <c r="AZ1754" s="23"/>
      <c r="BA1754" s="23"/>
      <c r="BB1754" s="27"/>
      <c r="BC1754" s="28"/>
    </row>
    <row r="1755" spans="1:55" s="25" customFormat="1" ht="15">
      <c r="A1755" s="221"/>
      <c r="B1755" s="221"/>
      <c r="C1755" s="24"/>
      <c r="D1755" s="24"/>
      <c r="E1755" s="100"/>
      <c r="F1755" s="25" t="str">
        <f>IFERROR(VLOOKUP(E1755,Wedstrijdlocaties!B:E,4,FALSE),"")</f>
        <v/>
      </c>
      <c r="G1755" s="114"/>
      <c r="H1755" s="23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04"/>
      <c r="AA1755" s="26"/>
      <c r="AB1755" s="26"/>
      <c r="AC1755" s="26"/>
      <c r="AD1755" s="81"/>
      <c r="AE1755" s="26"/>
      <c r="AF1755" s="26"/>
      <c r="AG1755" s="26"/>
      <c r="AH1755" s="26"/>
      <c r="AI1755" s="26"/>
      <c r="AJ1755" s="26"/>
      <c r="AK1755" s="81"/>
      <c r="AL1755" s="26"/>
      <c r="AM1755" s="26"/>
      <c r="AN1755" s="26"/>
      <c r="AO1755" s="26"/>
      <c r="AP1755" s="26"/>
      <c r="AQ1755" s="81"/>
      <c r="AR1755" s="26"/>
      <c r="AS1755" s="26"/>
      <c r="AT1755" s="26"/>
      <c r="AU1755" s="26"/>
      <c r="AV1755" s="26"/>
      <c r="AW1755" s="26"/>
      <c r="AX1755" s="23"/>
      <c r="AY1755" s="23"/>
      <c r="AZ1755" s="23"/>
      <c r="BA1755" s="23"/>
      <c r="BB1755" s="27"/>
      <c r="BC1755" s="28"/>
    </row>
    <row r="1756" spans="1:55" s="25" customFormat="1" ht="15">
      <c r="A1756" s="221"/>
      <c r="B1756" s="221"/>
      <c r="C1756" s="24"/>
      <c r="D1756" s="24"/>
      <c r="E1756" s="100"/>
      <c r="F1756" s="25" t="str">
        <f>IFERROR(VLOOKUP(E1756,Wedstrijdlocaties!B:E,4,FALSE),"")</f>
        <v/>
      </c>
      <c r="G1756" s="114"/>
      <c r="H1756" s="23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04"/>
      <c r="AA1756" s="26"/>
      <c r="AB1756" s="26"/>
      <c r="AC1756" s="26"/>
      <c r="AD1756" s="81"/>
      <c r="AE1756" s="26"/>
      <c r="AF1756" s="26"/>
      <c r="AG1756" s="26"/>
      <c r="AH1756" s="26"/>
      <c r="AI1756" s="26"/>
      <c r="AJ1756" s="26"/>
      <c r="AK1756" s="81"/>
      <c r="AL1756" s="26"/>
      <c r="AM1756" s="26"/>
      <c r="AN1756" s="26"/>
      <c r="AO1756" s="26"/>
      <c r="AP1756" s="26"/>
      <c r="AQ1756" s="81"/>
      <c r="AR1756" s="26"/>
      <c r="AS1756" s="26"/>
      <c r="AT1756" s="26"/>
      <c r="AU1756" s="26"/>
      <c r="AV1756" s="26"/>
      <c r="AW1756" s="26"/>
      <c r="AX1756" s="23"/>
      <c r="AY1756" s="23"/>
      <c r="AZ1756" s="23"/>
      <c r="BA1756" s="23"/>
      <c r="BB1756" s="27"/>
      <c r="BC1756" s="28"/>
    </row>
    <row r="1757" spans="1:55" s="25" customFormat="1" ht="15">
      <c r="A1757" s="221"/>
      <c r="B1757" s="221"/>
      <c r="C1757" s="24"/>
      <c r="D1757" s="24"/>
      <c r="E1757" s="100"/>
      <c r="F1757" s="25" t="str">
        <f>IFERROR(VLOOKUP(E1757,Wedstrijdlocaties!B:E,4,FALSE),"")</f>
        <v/>
      </c>
      <c r="G1757" s="114"/>
      <c r="H1757" s="23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04"/>
      <c r="AA1757" s="26"/>
      <c r="AB1757" s="26"/>
      <c r="AC1757" s="26"/>
      <c r="AD1757" s="81"/>
      <c r="AE1757" s="26"/>
      <c r="AF1757" s="26"/>
      <c r="AG1757" s="26"/>
      <c r="AH1757" s="26"/>
      <c r="AI1757" s="26"/>
      <c r="AJ1757" s="26"/>
      <c r="AK1757" s="81"/>
      <c r="AL1757" s="26"/>
      <c r="AM1757" s="26"/>
      <c r="AN1757" s="26"/>
      <c r="AO1757" s="26"/>
      <c r="AP1757" s="26"/>
      <c r="AQ1757" s="81"/>
      <c r="AR1757" s="26"/>
      <c r="AS1757" s="26"/>
      <c r="AT1757" s="26"/>
      <c r="AU1757" s="26"/>
      <c r="AV1757" s="26"/>
      <c r="AW1757" s="26"/>
      <c r="AX1757" s="23"/>
      <c r="AY1757" s="23"/>
      <c r="AZ1757" s="23"/>
      <c r="BA1757" s="23"/>
      <c r="BB1757" s="27"/>
      <c r="BC1757" s="28"/>
    </row>
    <row r="1758" spans="1:55" s="25" customFormat="1" ht="15">
      <c r="A1758" s="221"/>
      <c r="B1758" s="221"/>
      <c r="C1758" s="24"/>
      <c r="D1758" s="24"/>
      <c r="E1758" s="100"/>
      <c r="F1758" s="25" t="str">
        <f>IFERROR(VLOOKUP(E1758,Wedstrijdlocaties!B:E,4,FALSE),"")</f>
        <v/>
      </c>
      <c r="G1758" s="114"/>
      <c r="H1758" s="23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04"/>
      <c r="AA1758" s="26"/>
      <c r="AB1758" s="26"/>
      <c r="AC1758" s="26"/>
      <c r="AD1758" s="81"/>
      <c r="AE1758" s="26"/>
      <c r="AF1758" s="26"/>
      <c r="AG1758" s="26"/>
      <c r="AH1758" s="26"/>
      <c r="AI1758" s="26"/>
      <c r="AJ1758" s="26"/>
      <c r="AK1758" s="81"/>
      <c r="AL1758" s="26"/>
      <c r="AM1758" s="26"/>
      <c r="AN1758" s="26"/>
      <c r="AO1758" s="26"/>
      <c r="AP1758" s="26"/>
      <c r="AQ1758" s="81"/>
      <c r="AR1758" s="26"/>
      <c r="AS1758" s="26"/>
      <c r="AT1758" s="26"/>
      <c r="AU1758" s="26"/>
      <c r="AV1758" s="26"/>
      <c r="AW1758" s="26"/>
      <c r="AX1758" s="23"/>
      <c r="AY1758" s="23"/>
      <c r="AZ1758" s="23"/>
      <c r="BA1758" s="23"/>
      <c r="BB1758" s="27"/>
      <c r="BC1758" s="28"/>
    </row>
    <row r="1759" spans="1:55" s="25" customFormat="1" ht="15">
      <c r="A1759" s="221"/>
      <c r="B1759" s="221"/>
      <c r="C1759" s="24"/>
      <c r="D1759" s="24"/>
      <c r="E1759" s="100"/>
      <c r="F1759" s="25" t="str">
        <f>IFERROR(VLOOKUP(E1759,Wedstrijdlocaties!B:E,4,FALSE),"")</f>
        <v/>
      </c>
      <c r="G1759" s="114"/>
      <c r="H1759" s="23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04"/>
      <c r="AA1759" s="26"/>
      <c r="AB1759" s="26"/>
      <c r="AC1759" s="26"/>
      <c r="AD1759" s="81"/>
      <c r="AE1759" s="26"/>
      <c r="AF1759" s="26"/>
      <c r="AG1759" s="26"/>
      <c r="AH1759" s="26"/>
      <c r="AI1759" s="26"/>
      <c r="AJ1759" s="26"/>
      <c r="AK1759" s="81"/>
      <c r="AL1759" s="26"/>
      <c r="AM1759" s="26"/>
      <c r="AN1759" s="26"/>
      <c r="AO1759" s="26"/>
      <c r="AP1759" s="26"/>
      <c r="AQ1759" s="81"/>
      <c r="AR1759" s="26"/>
      <c r="AS1759" s="26"/>
      <c r="AT1759" s="26"/>
      <c r="AU1759" s="26"/>
      <c r="AV1759" s="26"/>
      <c r="AW1759" s="26"/>
      <c r="AX1759" s="23"/>
      <c r="AY1759" s="23"/>
      <c r="AZ1759" s="23"/>
      <c r="BA1759" s="23"/>
      <c r="BB1759" s="27"/>
      <c r="BC1759" s="28"/>
    </row>
    <row r="1760" spans="1:55" s="25" customFormat="1" ht="15">
      <c r="A1760" s="221"/>
      <c r="B1760" s="221"/>
      <c r="C1760" s="24"/>
      <c r="D1760" s="24"/>
      <c r="E1760" s="100"/>
      <c r="F1760" s="25" t="str">
        <f>IFERROR(VLOOKUP(E1760,Wedstrijdlocaties!B:E,4,FALSE),"")</f>
        <v/>
      </c>
      <c r="G1760" s="114"/>
      <c r="H1760" s="23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04"/>
      <c r="AA1760" s="26"/>
      <c r="AB1760" s="26"/>
      <c r="AC1760" s="26"/>
      <c r="AD1760" s="81"/>
      <c r="AE1760" s="26"/>
      <c r="AF1760" s="26"/>
      <c r="AG1760" s="26"/>
      <c r="AH1760" s="26"/>
      <c r="AI1760" s="26"/>
      <c r="AJ1760" s="26"/>
      <c r="AK1760" s="81"/>
      <c r="AL1760" s="26"/>
      <c r="AM1760" s="26"/>
      <c r="AN1760" s="26"/>
      <c r="AO1760" s="26"/>
      <c r="AP1760" s="26"/>
      <c r="AQ1760" s="81"/>
      <c r="AR1760" s="26"/>
      <c r="AS1760" s="26"/>
      <c r="AT1760" s="26"/>
      <c r="AU1760" s="26"/>
      <c r="AV1760" s="26"/>
      <c r="AW1760" s="26"/>
      <c r="AX1760" s="23"/>
      <c r="AY1760" s="23"/>
      <c r="AZ1760" s="23"/>
      <c r="BA1760" s="23"/>
      <c r="BB1760" s="27"/>
      <c r="BC1760" s="28"/>
    </row>
    <row r="1761" spans="1:55" s="25" customFormat="1" ht="15">
      <c r="A1761" s="221"/>
      <c r="B1761" s="221"/>
      <c r="C1761" s="24"/>
      <c r="D1761" s="24"/>
      <c r="E1761" s="100"/>
      <c r="F1761" s="25" t="str">
        <f>IFERROR(VLOOKUP(E1761,Wedstrijdlocaties!B:E,4,FALSE),"")</f>
        <v/>
      </c>
      <c r="G1761" s="114"/>
      <c r="H1761" s="23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04"/>
      <c r="AA1761" s="26"/>
      <c r="AB1761" s="26"/>
      <c r="AC1761" s="26"/>
      <c r="AD1761" s="81"/>
      <c r="AE1761" s="26"/>
      <c r="AF1761" s="26"/>
      <c r="AG1761" s="26"/>
      <c r="AH1761" s="26"/>
      <c r="AI1761" s="26"/>
      <c r="AJ1761" s="26"/>
      <c r="AK1761" s="81"/>
      <c r="AL1761" s="26"/>
      <c r="AM1761" s="26"/>
      <c r="AN1761" s="26"/>
      <c r="AO1761" s="26"/>
      <c r="AP1761" s="26"/>
      <c r="AQ1761" s="81"/>
      <c r="AR1761" s="26"/>
      <c r="AS1761" s="26"/>
      <c r="AT1761" s="26"/>
      <c r="AU1761" s="26"/>
      <c r="AV1761" s="26"/>
      <c r="AW1761" s="26"/>
      <c r="AX1761" s="23"/>
      <c r="AY1761" s="23"/>
      <c r="AZ1761" s="23"/>
      <c r="BA1761" s="23"/>
      <c r="BB1761" s="27"/>
      <c r="BC1761" s="28"/>
    </row>
    <row r="1762" spans="1:55" s="25" customFormat="1" ht="15">
      <c r="A1762" s="221"/>
      <c r="B1762" s="221"/>
      <c r="C1762" s="24"/>
      <c r="D1762" s="24"/>
      <c r="E1762" s="100"/>
      <c r="F1762" s="25" t="str">
        <f>IFERROR(VLOOKUP(E1762,Wedstrijdlocaties!B:E,4,FALSE),"")</f>
        <v/>
      </c>
      <c r="G1762" s="114"/>
      <c r="H1762" s="23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04"/>
      <c r="AA1762" s="26"/>
      <c r="AB1762" s="26"/>
      <c r="AC1762" s="26"/>
      <c r="AD1762" s="81"/>
      <c r="AE1762" s="26"/>
      <c r="AF1762" s="26"/>
      <c r="AG1762" s="26"/>
      <c r="AH1762" s="26"/>
      <c r="AI1762" s="26"/>
      <c r="AJ1762" s="26"/>
      <c r="AK1762" s="81"/>
      <c r="AL1762" s="26"/>
      <c r="AM1762" s="26"/>
      <c r="AN1762" s="26"/>
      <c r="AO1762" s="26"/>
      <c r="AP1762" s="26"/>
      <c r="AQ1762" s="81"/>
      <c r="AR1762" s="26"/>
      <c r="AS1762" s="26"/>
      <c r="AT1762" s="26"/>
      <c r="AU1762" s="26"/>
      <c r="AV1762" s="26"/>
      <c r="AW1762" s="26"/>
      <c r="AX1762" s="23"/>
      <c r="AY1762" s="23"/>
      <c r="AZ1762" s="23"/>
      <c r="BA1762" s="23"/>
      <c r="BB1762" s="27"/>
      <c r="BC1762" s="28"/>
    </row>
    <row r="1763" spans="1:55" s="25" customFormat="1" ht="15">
      <c r="A1763" s="221"/>
      <c r="B1763" s="221"/>
      <c r="C1763" s="24"/>
      <c r="D1763" s="24"/>
      <c r="E1763" s="100"/>
      <c r="F1763" s="25" t="str">
        <f>IFERROR(VLOOKUP(E1763,Wedstrijdlocaties!B:E,4,FALSE),"")</f>
        <v/>
      </c>
      <c r="G1763" s="114"/>
      <c r="H1763" s="23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04"/>
      <c r="AA1763" s="26"/>
      <c r="AB1763" s="26"/>
      <c r="AC1763" s="26"/>
      <c r="AD1763" s="81"/>
      <c r="AE1763" s="26"/>
      <c r="AF1763" s="26"/>
      <c r="AG1763" s="26"/>
      <c r="AH1763" s="26"/>
      <c r="AI1763" s="26"/>
      <c r="AJ1763" s="26"/>
      <c r="AK1763" s="81"/>
      <c r="AL1763" s="26"/>
      <c r="AM1763" s="26"/>
      <c r="AN1763" s="26"/>
      <c r="AO1763" s="26"/>
      <c r="AP1763" s="26"/>
      <c r="AQ1763" s="81"/>
      <c r="AR1763" s="26"/>
      <c r="AS1763" s="26"/>
      <c r="AT1763" s="26"/>
      <c r="AU1763" s="26"/>
      <c r="AV1763" s="26"/>
      <c r="AW1763" s="26"/>
      <c r="AX1763" s="23"/>
      <c r="AY1763" s="23"/>
      <c r="AZ1763" s="23"/>
      <c r="BA1763" s="23"/>
      <c r="BB1763" s="27"/>
      <c r="BC1763" s="28"/>
    </row>
    <row r="1764" spans="1:55" s="25" customFormat="1" ht="15">
      <c r="A1764" s="221"/>
      <c r="B1764" s="221"/>
      <c r="C1764" s="24"/>
      <c r="D1764" s="24"/>
      <c r="E1764" s="100"/>
      <c r="F1764" s="25" t="str">
        <f>IFERROR(VLOOKUP(E1764,Wedstrijdlocaties!B:E,4,FALSE),"")</f>
        <v/>
      </c>
      <c r="G1764" s="114"/>
      <c r="H1764" s="23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04"/>
      <c r="AA1764" s="26"/>
      <c r="AB1764" s="26"/>
      <c r="AC1764" s="26"/>
      <c r="AD1764" s="81"/>
      <c r="AE1764" s="26"/>
      <c r="AF1764" s="26"/>
      <c r="AG1764" s="26"/>
      <c r="AH1764" s="26"/>
      <c r="AI1764" s="26"/>
      <c r="AJ1764" s="26"/>
      <c r="AK1764" s="81"/>
      <c r="AL1764" s="26"/>
      <c r="AM1764" s="26"/>
      <c r="AN1764" s="26"/>
      <c r="AO1764" s="26"/>
      <c r="AP1764" s="26"/>
      <c r="AQ1764" s="81"/>
      <c r="AR1764" s="26"/>
      <c r="AS1764" s="26"/>
      <c r="AT1764" s="26"/>
      <c r="AU1764" s="26"/>
      <c r="AV1764" s="26"/>
      <c r="AW1764" s="26"/>
      <c r="AX1764" s="23"/>
      <c r="AY1764" s="23"/>
      <c r="AZ1764" s="23"/>
      <c r="BA1764" s="23"/>
      <c r="BB1764" s="27"/>
      <c r="BC1764" s="28"/>
    </row>
    <row r="1765" spans="1:55" s="25" customFormat="1" ht="15">
      <c r="A1765" s="221"/>
      <c r="B1765" s="221"/>
      <c r="C1765" s="24"/>
      <c r="D1765" s="24"/>
      <c r="E1765" s="100"/>
      <c r="F1765" s="25" t="str">
        <f>IFERROR(VLOOKUP(E1765,Wedstrijdlocaties!B:E,4,FALSE),"")</f>
        <v/>
      </c>
      <c r="G1765" s="114"/>
      <c r="H1765" s="23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04"/>
      <c r="AA1765" s="26"/>
      <c r="AB1765" s="26"/>
      <c r="AC1765" s="26"/>
      <c r="AD1765" s="81"/>
      <c r="AE1765" s="26"/>
      <c r="AF1765" s="26"/>
      <c r="AG1765" s="26"/>
      <c r="AH1765" s="26"/>
      <c r="AI1765" s="26"/>
      <c r="AJ1765" s="26"/>
      <c r="AK1765" s="81"/>
      <c r="AL1765" s="26"/>
      <c r="AM1765" s="26"/>
      <c r="AN1765" s="26"/>
      <c r="AO1765" s="26"/>
      <c r="AP1765" s="26"/>
      <c r="AQ1765" s="81"/>
      <c r="AR1765" s="26"/>
      <c r="AS1765" s="26"/>
      <c r="AT1765" s="26"/>
      <c r="AU1765" s="26"/>
      <c r="AV1765" s="26"/>
      <c r="AW1765" s="26"/>
      <c r="AX1765" s="23"/>
      <c r="AY1765" s="23"/>
      <c r="AZ1765" s="23"/>
      <c r="BA1765" s="23"/>
      <c r="BB1765" s="27"/>
      <c r="BC1765" s="28"/>
    </row>
    <row r="1766" spans="1:55" s="25" customFormat="1" ht="15">
      <c r="A1766" s="221"/>
      <c r="B1766" s="221"/>
      <c r="C1766" s="24"/>
      <c r="D1766" s="24"/>
      <c r="E1766" s="100"/>
      <c r="F1766" s="25" t="str">
        <f>IFERROR(VLOOKUP(E1766,Wedstrijdlocaties!B:E,4,FALSE),"")</f>
        <v/>
      </c>
      <c r="G1766" s="114"/>
      <c r="H1766" s="23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04"/>
      <c r="AA1766" s="26"/>
      <c r="AB1766" s="26"/>
      <c r="AC1766" s="26"/>
      <c r="AD1766" s="81"/>
      <c r="AE1766" s="26"/>
      <c r="AF1766" s="26"/>
      <c r="AG1766" s="26"/>
      <c r="AH1766" s="26"/>
      <c r="AI1766" s="26"/>
      <c r="AJ1766" s="26"/>
      <c r="AK1766" s="81"/>
      <c r="AL1766" s="26"/>
      <c r="AM1766" s="26"/>
      <c r="AN1766" s="26"/>
      <c r="AO1766" s="26"/>
      <c r="AP1766" s="26"/>
      <c r="AQ1766" s="81"/>
      <c r="AR1766" s="26"/>
      <c r="AS1766" s="26"/>
      <c r="AT1766" s="26"/>
      <c r="AU1766" s="26"/>
      <c r="AV1766" s="26"/>
      <c r="AW1766" s="26"/>
      <c r="AX1766" s="23"/>
      <c r="AY1766" s="23"/>
      <c r="AZ1766" s="23"/>
      <c r="BA1766" s="23"/>
      <c r="BB1766" s="27"/>
      <c r="BC1766" s="28"/>
    </row>
    <row r="1767" spans="1:55" s="25" customFormat="1" ht="15">
      <c r="A1767" s="221"/>
      <c r="B1767" s="221"/>
      <c r="C1767" s="24"/>
      <c r="D1767" s="24"/>
      <c r="E1767" s="100"/>
      <c r="F1767" s="25" t="str">
        <f>IFERROR(VLOOKUP(E1767,Wedstrijdlocaties!B:E,4,FALSE),"")</f>
        <v/>
      </c>
      <c r="G1767" s="114"/>
      <c r="H1767" s="23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04"/>
      <c r="AA1767" s="26"/>
      <c r="AB1767" s="26"/>
      <c r="AC1767" s="26"/>
      <c r="AD1767" s="81"/>
      <c r="AE1767" s="26"/>
      <c r="AF1767" s="26"/>
      <c r="AG1767" s="26"/>
      <c r="AH1767" s="26"/>
      <c r="AI1767" s="26"/>
      <c r="AJ1767" s="26"/>
      <c r="AK1767" s="81"/>
      <c r="AL1767" s="26"/>
      <c r="AM1767" s="26"/>
      <c r="AN1767" s="26"/>
      <c r="AO1767" s="26"/>
      <c r="AP1767" s="26"/>
      <c r="AQ1767" s="81"/>
      <c r="AR1767" s="26"/>
      <c r="AS1767" s="26"/>
      <c r="AT1767" s="26"/>
      <c r="AU1767" s="26"/>
      <c r="AV1767" s="26"/>
      <c r="AW1767" s="26"/>
      <c r="AX1767" s="23"/>
      <c r="AY1767" s="23"/>
      <c r="AZ1767" s="23"/>
      <c r="BA1767" s="23"/>
      <c r="BB1767" s="27"/>
      <c r="BC1767" s="28"/>
    </row>
    <row r="1768" spans="1:55" s="25" customFormat="1" ht="15">
      <c r="A1768" s="221"/>
      <c r="B1768" s="221"/>
      <c r="C1768" s="24"/>
      <c r="D1768" s="24"/>
      <c r="E1768" s="100"/>
      <c r="F1768" s="25" t="str">
        <f>IFERROR(VLOOKUP(E1768,Wedstrijdlocaties!B:E,4,FALSE),"")</f>
        <v/>
      </c>
      <c r="G1768" s="114"/>
      <c r="H1768" s="23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04"/>
      <c r="AA1768" s="26"/>
      <c r="AB1768" s="26"/>
      <c r="AC1768" s="26"/>
      <c r="AD1768" s="81"/>
      <c r="AE1768" s="26"/>
      <c r="AF1768" s="26"/>
      <c r="AG1768" s="26"/>
      <c r="AH1768" s="26"/>
      <c r="AI1768" s="26"/>
      <c r="AJ1768" s="26"/>
      <c r="AK1768" s="81"/>
      <c r="AL1768" s="26"/>
      <c r="AM1768" s="26"/>
      <c r="AN1768" s="26"/>
      <c r="AO1768" s="26"/>
      <c r="AP1768" s="26"/>
      <c r="AQ1768" s="81"/>
      <c r="AR1768" s="26"/>
      <c r="AS1768" s="26"/>
      <c r="AT1768" s="26"/>
      <c r="AU1768" s="26"/>
      <c r="AV1768" s="26"/>
      <c r="AW1768" s="26"/>
      <c r="AX1768" s="23"/>
      <c r="AY1768" s="23"/>
      <c r="AZ1768" s="23"/>
      <c r="BA1768" s="23"/>
      <c r="BB1768" s="27"/>
      <c r="BC1768" s="28"/>
    </row>
    <row r="1769" spans="1:55" s="25" customFormat="1" ht="15">
      <c r="A1769" s="221"/>
      <c r="B1769" s="221"/>
      <c r="C1769" s="24"/>
      <c r="D1769" s="24"/>
      <c r="E1769" s="100"/>
      <c r="F1769" s="25" t="str">
        <f>IFERROR(VLOOKUP(E1769,Wedstrijdlocaties!B:E,4,FALSE),"")</f>
        <v/>
      </c>
      <c r="G1769" s="114"/>
      <c r="H1769" s="23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04"/>
      <c r="AA1769" s="26"/>
      <c r="AB1769" s="26"/>
      <c r="AC1769" s="26"/>
      <c r="AD1769" s="81"/>
      <c r="AE1769" s="26"/>
      <c r="AF1769" s="26"/>
      <c r="AG1769" s="26"/>
      <c r="AH1769" s="26"/>
      <c r="AI1769" s="26"/>
      <c r="AJ1769" s="26"/>
      <c r="AK1769" s="81"/>
      <c r="AL1769" s="26"/>
      <c r="AM1769" s="26"/>
      <c r="AN1769" s="26"/>
      <c r="AO1769" s="26"/>
      <c r="AP1769" s="26"/>
      <c r="AQ1769" s="81"/>
      <c r="AR1769" s="26"/>
      <c r="AS1769" s="26"/>
      <c r="AT1769" s="26"/>
      <c r="AU1769" s="26"/>
      <c r="AV1769" s="26"/>
      <c r="AW1769" s="26"/>
      <c r="AX1769" s="23"/>
      <c r="AY1769" s="23"/>
      <c r="AZ1769" s="23"/>
      <c r="BA1769" s="23"/>
      <c r="BB1769" s="27"/>
      <c r="BC1769" s="28"/>
    </row>
    <row r="1770" spans="1:55" s="25" customFormat="1" ht="15">
      <c r="A1770" s="221"/>
      <c r="B1770" s="221"/>
      <c r="C1770" s="24"/>
      <c r="D1770" s="24"/>
      <c r="E1770" s="100"/>
      <c r="F1770" s="25" t="str">
        <f>IFERROR(VLOOKUP(E1770,Wedstrijdlocaties!B:E,4,FALSE),"")</f>
        <v/>
      </c>
      <c r="G1770" s="114"/>
      <c r="H1770" s="23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04"/>
      <c r="AA1770" s="26"/>
      <c r="AB1770" s="26"/>
      <c r="AC1770" s="26"/>
      <c r="AD1770" s="81"/>
      <c r="AE1770" s="26"/>
      <c r="AF1770" s="26"/>
      <c r="AG1770" s="26"/>
      <c r="AH1770" s="26"/>
      <c r="AI1770" s="26"/>
      <c r="AJ1770" s="26"/>
      <c r="AK1770" s="81"/>
      <c r="AL1770" s="26"/>
      <c r="AM1770" s="26"/>
      <c r="AN1770" s="26"/>
      <c r="AO1770" s="26"/>
      <c r="AP1770" s="26"/>
      <c r="AQ1770" s="81"/>
      <c r="AR1770" s="26"/>
      <c r="AS1770" s="26"/>
      <c r="AT1770" s="26"/>
      <c r="AU1770" s="26"/>
      <c r="AV1770" s="26"/>
      <c r="AW1770" s="26"/>
      <c r="AX1770" s="23"/>
      <c r="AY1770" s="23"/>
      <c r="AZ1770" s="23"/>
      <c r="BA1770" s="23"/>
      <c r="BB1770" s="27"/>
      <c r="BC1770" s="28"/>
    </row>
    <row r="1771" spans="1:55" s="25" customFormat="1" ht="15">
      <c r="A1771" s="221"/>
      <c r="B1771" s="221"/>
      <c r="C1771" s="24"/>
      <c r="D1771" s="24"/>
      <c r="E1771" s="100"/>
      <c r="F1771" s="25" t="str">
        <f>IFERROR(VLOOKUP(E1771,Wedstrijdlocaties!B:E,4,FALSE),"")</f>
        <v/>
      </c>
      <c r="G1771" s="114"/>
      <c r="H1771" s="23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04"/>
      <c r="AA1771" s="26"/>
      <c r="AB1771" s="26"/>
      <c r="AC1771" s="26"/>
      <c r="AD1771" s="81"/>
      <c r="AE1771" s="26"/>
      <c r="AF1771" s="26"/>
      <c r="AG1771" s="26"/>
      <c r="AH1771" s="26"/>
      <c r="AI1771" s="26"/>
      <c r="AJ1771" s="26"/>
      <c r="AK1771" s="81"/>
      <c r="AL1771" s="26"/>
      <c r="AM1771" s="26"/>
      <c r="AN1771" s="26"/>
      <c r="AO1771" s="26"/>
      <c r="AP1771" s="26"/>
      <c r="AQ1771" s="81"/>
      <c r="AR1771" s="26"/>
      <c r="AS1771" s="26"/>
      <c r="AT1771" s="26"/>
      <c r="AU1771" s="26"/>
      <c r="AV1771" s="26"/>
      <c r="AW1771" s="26"/>
      <c r="AX1771" s="23"/>
      <c r="AY1771" s="23"/>
      <c r="AZ1771" s="23"/>
      <c r="BA1771" s="23"/>
      <c r="BB1771" s="27"/>
      <c r="BC1771" s="28"/>
    </row>
    <row r="1772" spans="1:55" s="25" customFormat="1" ht="15">
      <c r="A1772" s="221"/>
      <c r="B1772" s="221"/>
      <c r="C1772" s="24"/>
      <c r="D1772" s="24"/>
      <c r="E1772" s="100"/>
      <c r="F1772" s="25" t="str">
        <f>IFERROR(VLOOKUP(E1772,Wedstrijdlocaties!B:E,4,FALSE),"")</f>
        <v/>
      </c>
      <c r="G1772" s="114"/>
      <c r="H1772" s="23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04"/>
      <c r="AA1772" s="26"/>
      <c r="AB1772" s="26"/>
      <c r="AC1772" s="26"/>
      <c r="AD1772" s="81"/>
      <c r="AE1772" s="26"/>
      <c r="AF1772" s="26"/>
      <c r="AG1772" s="26"/>
      <c r="AH1772" s="26"/>
      <c r="AI1772" s="26"/>
      <c r="AJ1772" s="26"/>
      <c r="AK1772" s="81"/>
      <c r="AL1772" s="26"/>
      <c r="AM1772" s="26"/>
      <c r="AN1772" s="26"/>
      <c r="AO1772" s="26"/>
      <c r="AP1772" s="26"/>
      <c r="AQ1772" s="81"/>
      <c r="AR1772" s="26"/>
      <c r="AS1772" s="26"/>
      <c r="AT1772" s="26"/>
      <c r="AU1772" s="26"/>
      <c r="AV1772" s="26"/>
      <c r="AW1772" s="26"/>
      <c r="AX1772" s="23"/>
      <c r="AY1772" s="23"/>
      <c r="AZ1772" s="23"/>
      <c r="BA1772" s="23"/>
      <c r="BB1772" s="27"/>
      <c r="BC1772" s="28"/>
    </row>
    <row r="1773" spans="1:55" s="25" customFormat="1" ht="15">
      <c r="A1773" s="221"/>
      <c r="B1773" s="221"/>
      <c r="C1773" s="24"/>
      <c r="D1773" s="24"/>
      <c r="E1773" s="100"/>
      <c r="F1773" s="25" t="str">
        <f>IFERROR(VLOOKUP(E1773,Wedstrijdlocaties!B:E,4,FALSE),"")</f>
        <v/>
      </c>
      <c r="G1773" s="114"/>
      <c r="H1773" s="23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04"/>
      <c r="AA1773" s="26"/>
      <c r="AB1773" s="26"/>
      <c r="AC1773" s="26"/>
      <c r="AD1773" s="81"/>
      <c r="AE1773" s="26"/>
      <c r="AF1773" s="26"/>
      <c r="AG1773" s="26"/>
      <c r="AH1773" s="26"/>
      <c r="AI1773" s="26"/>
      <c r="AJ1773" s="26"/>
      <c r="AK1773" s="81"/>
      <c r="AL1773" s="26"/>
      <c r="AM1773" s="26"/>
      <c r="AN1773" s="26"/>
      <c r="AO1773" s="26"/>
      <c r="AP1773" s="26"/>
      <c r="AQ1773" s="81"/>
      <c r="AR1773" s="26"/>
      <c r="AS1773" s="26"/>
      <c r="AT1773" s="26"/>
      <c r="AU1773" s="26"/>
      <c r="AV1773" s="26"/>
      <c r="AW1773" s="26"/>
      <c r="AX1773" s="23"/>
      <c r="AY1773" s="23"/>
      <c r="AZ1773" s="23"/>
      <c r="BA1773" s="23"/>
      <c r="BB1773" s="27"/>
      <c r="BC1773" s="28"/>
    </row>
    <row r="1774" spans="1:55" s="25" customFormat="1" ht="15">
      <c r="A1774" s="221"/>
      <c r="B1774" s="221"/>
      <c r="C1774" s="24"/>
      <c r="D1774" s="24"/>
      <c r="E1774" s="100"/>
      <c r="F1774" s="25" t="str">
        <f>IFERROR(VLOOKUP(E1774,Wedstrijdlocaties!B:E,4,FALSE),"")</f>
        <v/>
      </c>
      <c r="G1774" s="114"/>
      <c r="H1774" s="23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04"/>
      <c r="AA1774" s="26"/>
      <c r="AB1774" s="26"/>
      <c r="AC1774" s="26"/>
      <c r="AD1774" s="81"/>
      <c r="AE1774" s="26"/>
      <c r="AF1774" s="26"/>
      <c r="AG1774" s="26"/>
      <c r="AH1774" s="26"/>
      <c r="AI1774" s="26"/>
      <c r="AJ1774" s="26"/>
      <c r="AK1774" s="81"/>
      <c r="AL1774" s="26"/>
      <c r="AM1774" s="26"/>
      <c r="AN1774" s="26"/>
      <c r="AO1774" s="26"/>
      <c r="AP1774" s="26"/>
      <c r="AQ1774" s="81"/>
      <c r="AR1774" s="26"/>
      <c r="AS1774" s="26"/>
      <c r="AT1774" s="26"/>
      <c r="AU1774" s="26"/>
      <c r="AV1774" s="26"/>
      <c r="AW1774" s="26"/>
      <c r="AX1774" s="23"/>
      <c r="AY1774" s="23"/>
      <c r="AZ1774" s="23"/>
      <c r="BA1774" s="23"/>
      <c r="BB1774" s="27"/>
      <c r="BC1774" s="28"/>
    </row>
    <row r="1775" spans="1:55" s="25" customFormat="1" ht="15">
      <c r="A1775" s="221"/>
      <c r="B1775" s="221"/>
      <c r="C1775" s="24"/>
      <c r="D1775" s="24"/>
      <c r="E1775" s="100"/>
      <c r="F1775" s="25" t="str">
        <f>IFERROR(VLOOKUP(E1775,Wedstrijdlocaties!B:E,4,FALSE),"")</f>
        <v/>
      </c>
      <c r="G1775" s="114"/>
      <c r="H1775" s="23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04"/>
      <c r="AA1775" s="26"/>
      <c r="AB1775" s="26"/>
      <c r="AC1775" s="26"/>
      <c r="AD1775" s="81"/>
      <c r="AE1775" s="26"/>
      <c r="AF1775" s="26"/>
      <c r="AG1775" s="26"/>
      <c r="AH1775" s="26"/>
      <c r="AI1775" s="26"/>
      <c r="AJ1775" s="26"/>
      <c r="AK1775" s="81"/>
      <c r="AL1775" s="26"/>
      <c r="AM1775" s="26"/>
      <c r="AN1775" s="26"/>
      <c r="AO1775" s="26"/>
      <c r="AP1775" s="26"/>
      <c r="AQ1775" s="81"/>
      <c r="AR1775" s="26"/>
      <c r="AS1775" s="26"/>
      <c r="AT1775" s="26"/>
      <c r="AU1775" s="26"/>
      <c r="AV1775" s="26"/>
      <c r="AW1775" s="26"/>
      <c r="AX1775" s="23"/>
      <c r="AY1775" s="23"/>
      <c r="AZ1775" s="23"/>
      <c r="BA1775" s="23"/>
      <c r="BB1775" s="27"/>
      <c r="BC1775" s="28"/>
    </row>
    <row r="1776" spans="1:55" s="25" customFormat="1" ht="15">
      <c r="A1776" s="221"/>
      <c r="B1776" s="221"/>
      <c r="C1776" s="24"/>
      <c r="D1776" s="24"/>
      <c r="E1776" s="100"/>
      <c r="F1776" s="25" t="str">
        <f>IFERROR(VLOOKUP(E1776,Wedstrijdlocaties!B:E,4,FALSE),"")</f>
        <v/>
      </c>
      <c r="G1776" s="114"/>
      <c r="H1776" s="23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04"/>
      <c r="AA1776" s="26"/>
      <c r="AB1776" s="26"/>
      <c r="AC1776" s="26"/>
      <c r="AD1776" s="81"/>
      <c r="AE1776" s="26"/>
      <c r="AF1776" s="26"/>
      <c r="AG1776" s="26"/>
      <c r="AH1776" s="26"/>
      <c r="AI1776" s="26"/>
      <c r="AJ1776" s="26"/>
      <c r="AK1776" s="81"/>
      <c r="AL1776" s="26"/>
      <c r="AM1776" s="26"/>
      <c r="AN1776" s="26"/>
      <c r="AO1776" s="26"/>
      <c r="AP1776" s="26"/>
      <c r="AQ1776" s="81"/>
      <c r="AR1776" s="26"/>
      <c r="AS1776" s="26"/>
      <c r="AT1776" s="26"/>
      <c r="AU1776" s="26"/>
      <c r="AV1776" s="26"/>
      <c r="AW1776" s="26"/>
      <c r="AX1776" s="23"/>
      <c r="AY1776" s="23"/>
      <c r="AZ1776" s="23"/>
      <c r="BA1776" s="23"/>
      <c r="BB1776" s="27"/>
      <c r="BC1776" s="28"/>
    </row>
    <row r="1777" spans="1:55" s="25" customFormat="1" ht="15">
      <c r="A1777" s="221"/>
      <c r="B1777" s="221"/>
      <c r="C1777" s="24"/>
      <c r="D1777" s="24"/>
      <c r="E1777" s="100"/>
      <c r="F1777" s="25" t="str">
        <f>IFERROR(VLOOKUP(E1777,Wedstrijdlocaties!B:E,4,FALSE),"")</f>
        <v/>
      </c>
      <c r="G1777" s="114"/>
      <c r="H1777" s="23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04"/>
      <c r="AA1777" s="26"/>
      <c r="AB1777" s="26"/>
      <c r="AC1777" s="26"/>
      <c r="AD1777" s="81"/>
      <c r="AE1777" s="26"/>
      <c r="AF1777" s="26"/>
      <c r="AG1777" s="26"/>
      <c r="AH1777" s="26"/>
      <c r="AI1777" s="26"/>
      <c r="AJ1777" s="26"/>
      <c r="AK1777" s="81"/>
      <c r="AL1777" s="26"/>
      <c r="AM1777" s="26"/>
      <c r="AN1777" s="26"/>
      <c r="AO1777" s="26"/>
      <c r="AP1777" s="26"/>
      <c r="AQ1777" s="81"/>
      <c r="AR1777" s="26"/>
      <c r="AS1777" s="26"/>
      <c r="AT1777" s="26"/>
      <c r="AU1777" s="26"/>
      <c r="AV1777" s="26"/>
      <c r="AW1777" s="26"/>
      <c r="AX1777" s="23"/>
      <c r="AY1777" s="23"/>
      <c r="AZ1777" s="23"/>
      <c r="BA1777" s="23"/>
      <c r="BB1777" s="27"/>
      <c r="BC1777" s="28"/>
    </row>
    <row r="1778" spans="1:55" s="25" customFormat="1" ht="15">
      <c r="A1778" s="221"/>
      <c r="B1778" s="221"/>
      <c r="C1778" s="24"/>
      <c r="D1778" s="24"/>
      <c r="E1778" s="100"/>
      <c r="F1778" s="25" t="str">
        <f>IFERROR(VLOOKUP(E1778,Wedstrijdlocaties!B:E,4,FALSE),"")</f>
        <v/>
      </c>
      <c r="G1778" s="114"/>
      <c r="H1778" s="23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04"/>
      <c r="AA1778" s="26"/>
      <c r="AB1778" s="26"/>
      <c r="AC1778" s="26"/>
      <c r="AD1778" s="81"/>
      <c r="AE1778" s="26"/>
      <c r="AF1778" s="26"/>
      <c r="AG1778" s="26"/>
      <c r="AH1778" s="26"/>
      <c r="AI1778" s="26"/>
      <c r="AJ1778" s="26"/>
      <c r="AK1778" s="81"/>
      <c r="AL1778" s="26"/>
      <c r="AM1778" s="26"/>
      <c r="AN1778" s="26"/>
      <c r="AO1778" s="26"/>
      <c r="AP1778" s="26"/>
      <c r="AQ1778" s="81"/>
      <c r="AR1778" s="26"/>
      <c r="AS1778" s="26"/>
      <c r="AT1778" s="26"/>
      <c r="AU1778" s="26"/>
      <c r="AV1778" s="26"/>
      <c r="AW1778" s="26"/>
      <c r="AX1778" s="23"/>
      <c r="AY1778" s="23"/>
      <c r="AZ1778" s="23"/>
      <c r="BA1778" s="23"/>
      <c r="BB1778" s="27"/>
      <c r="BC1778" s="28"/>
    </row>
    <row r="1779" spans="1:55" s="25" customFormat="1" ht="15">
      <c r="A1779" s="221"/>
      <c r="B1779" s="221"/>
      <c r="C1779" s="24"/>
      <c r="D1779" s="24"/>
      <c r="E1779" s="100"/>
      <c r="F1779" s="25" t="str">
        <f>IFERROR(VLOOKUP(E1779,Wedstrijdlocaties!B:E,4,FALSE),"")</f>
        <v/>
      </c>
      <c r="G1779" s="114"/>
      <c r="H1779" s="23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04"/>
      <c r="AA1779" s="26"/>
      <c r="AB1779" s="26"/>
      <c r="AC1779" s="26"/>
      <c r="AD1779" s="81"/>
      <c r="AE1779" s="26"/>
      <c r="AF1779" s="26"/>
      <c r="AG1779" s="26"/>
      <c r="AH1779" s="26"/>
      <c r="AI1779" s="26"/>
      <c r="AJ1779" s="26"/>
      <c r="AK1779" s="81"/>
      <c r="AL1779" s="26"/>
      <c r="AM1779" s="26"/>
      <c r="AN1779" s="26"/>
      <c r="AO1779" s="26"/>
      <c r="AP1779" s="26"/>
      <c r="AQ1779" s="81"/>
      <c r="AR1779" s="26"/>
      <c r="AS1779" s="26"/>
      <c r="AT1779" s="26"/>
      <c r="AU1779" s="26"/>
      <c r="AV1779" s="26"/>
      <c r="AW1779" s="26"/>
      <c r="AX1779" s="23"/>
      <c r="AY1779" s="23"/>
      <c r="AZ1779" s="23"/>
      <c r="BA1779" s="23"/>
      <c r="BB1779" s="27"/>
      <c r="BC1779" s="28"/>
    </row>
    <row r="1780" spans="1:55" s="25" customFormat="1" ht="15">
      <c r="A1780" s="221"/>
      <c r="B1780" s="221"/>
      <c r="C1780" s="24"/>
      <c r="D1780" s="24"/>
      <c r="E1780" s="100"/>
      <c r="F1780" s="25" t="str">
        <f>IFERROR(VLOOKUP(E1780,Wedstrijdlocaties!B:E,4,FALSE),"")</f>
        <v/>
      </c>
      <c r="G1780" s="114"/>
      <c r="H1780" s="23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04"/>
      <c r="AA1780" s="26"/>
      <c r="AB1780" s="26"/>
      <c r="AC1780" s="26"/>
      <c r="AD1780" s="81"/>
      <c r="AE1780" s="26"/>
      <c r="AF1780" s="26"/>
      <c r="AG1780" s="26"/>
      <c r="AH1780" s="26"/>
      <c r="AI1780" s="26"/>
      <c r="AJ1780" s="26"/>
      <c r="AK1780" s="81"/>
      <c r="AL1780" s="26"/>
      <c r="AM1780" s="26"/>
      <c r="AN1780" s="26"/>
      <c r="AO1780" s="26"/>
      <c r="AP1780" s="26"/>
      <c r="AQ1780" s="81"/>
      <c r="AR1780" s="26"/>
      <c r="AS1780" s="26"/>
      <c r="AT1780" s="26"/>
      <c r="AU1780" s="26"/>
      <c r="AV1780" s="26"/>
      <c r="AW1780" s="26"/>
      <c r="AX1780" s="23"/>
      <c r="AY1780" s="23"/>
      <c r="AZ1780" s="23"/>
      <c r="BA1780" s="23"/>
      <c r="BB1780" s="27"/>
      <c r="BC1780" s="28"/>
    </row>
    <row r="1781" spans="1:55" s="25" customFormat="1" ht="15">
      <c r="A1781" s="221"/>
      <c r="B1781" s="221"/>
      <c r="C1781" s="24"/>
      <c r="D1781" s="24"/>
      <c r="E1781" s="100"/>
      <c r="F1781" s="25" t="str">
        <f>IFERROR(VLOOKUP(E1781,Wedstrijdlocaties!B:E,4,FALSE),"")</f>
        <v/>
      </c>
      <c r="G1781" s="114"/>
      <c r="H1781" s="23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04"/>
      <c r="AA1781" s="26"/>
      <c r="AB1781" s="26"/>
      <c r="AC1781" s="26"/>
      <c r="AD1781" s="81"/>
      <c r="AE1781" s="26"/>
      <c r="AF1781" s="26"/>
      <c r="AG1781" s="26"/>
      <c r="AH1781" s="26"/>
      <c r="AI1781" s="26"/>
      <c r="AJ1781" s="26"/>
      <c r="AK1781" s="81"/>
      <c r="AL1781" s="26"/>
      <c r="AM1781" s="26"/>
      <c r="AN1781" s="26"/>
      <c r="AO1781" s="26"/>
      <c r="AP1781" s="26"/>
      <c r="AQ1781" s="81"/>
      <c r="AR1781" s="26"/>
      <c r="AS1781" s="26"/>
      <c r="AT1781" s="26"/>
      <c r="AU1781" s="26"/>
      <c r="AV1781" s="26"/>
      <c r="AW1781" s="26"/>
      <c r="AX1781" s="23"/>
      <c r="AY1781" s="23"/>
      <c r="AZ1781" s="23"/>
      <c r="BA1781" s="23"/>
      <c r="BB1781" s="27"/>
      <c r="BC1781" s="28"/>
    </row>
    <row r="1782" spans="1:55" s="25" customFormat="1" ht="15">
      <c r="A1782" s="221"/>
      <c r="B1782" s="221"/>
      <c r="C1782" s="24"/>
      <c r="D1782" s="24"/>
      <c r="E1782" s="100"/>
      <c r="F1782" s="25" t="str">
        <f>IFERROR(VLOOKUP(E1782,Wedstrijdlocaties!B:E,4,FALSE),"")</f>
        <v/>
      </c>
      <c r="G1782" s="114"/>
      <c r="H1782" s="23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04"/>
      <c r="AA1782" s="26"/>
      <c r="AB1782" s="26"/>
      <c r="AC1782" s="26"/>
      <c r="AD1782" s="81"/>
      <c r="AE1782" s="26"/>
      <c r="AF1782" s="26"/>
      <c r="AG1782" s="26"/>
      <c r="AH1782" s="26"/>
      <c r="AI1782" s="26"/>
      <c r="AJ1782" s="26"/>
      <c r="AK1782" s="81"/>
      <c r="AL1782" s="26"/>
      <c r="AM1782" s="26"/>
      <c r="AN1782" s="26"/>
      <c r="AO1782" s="26"/>
      <c r="AP1782" s="26"/>
      <c r="AQ1782" s="81"/>
      <c r="AR1782" s="26"/>
      <c r="AS1782" s="26"/>
      <c r="AT1782" s="26"/>
      <c r="AU1782" s="26"/>
      <c r="AV1782" s="26"/>
      <c r="AW1782" s="26"/>
      <c r="AX1782" s="23"/>
      <c r="AY1782" s="23"/>
      <c r="AZ1782" s="23"/>
      <c r="BA1782" s="23"/>
      <c r="BB1782" s="27"/>
      <c r="BC1782" s="28"/>
    </row>
    <row r="1783" spans="1:55" s="25" customFormat="1" ht="15">
      <c r="A1783" s="221"/>
      <c r="B1783" s="221"/>
      <c r="C1783" s="24"/>
      <c r="D1783" s="24"/>
      <c r="E1783" s="100"/>
      <c r="F1783" s="25" t="str">
        <f>IFERROR(VLOOKUP(E1783,Wedstrijdlocaties!B:E,4,FALSE),"")</f>
        <v/>
      </c>
      <c r="G1783" s="114"/>
      <c r="H1783" s="23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04"/>
      <c r="AA1783" s="26"/>
      <c r="AB1783" s="26"/>
      <c r="AC1783" s="26"/>
      <c r="AD1783" s="81"/>
      <c r="AE1783" s="26"/>
      <c r="AF1783" s="26"/>
      <c r="AG1783" s="26"/>
      <c r="AH1783" s="26"/>
      <c r="AI1783" s="26"/>
      <c r="AJ1783" s="26"/>
      <c r="AK1783" s="81"/>
      <c r="AL1783" s="26"/>
      <c r="AM1783" s="26"/>
      <c r="AN1783" s="26"/>
      <c r="AO1783" s="26"/>
      <c r="AP1783" s="26"/>
      <c r="AQ1783" s="81"/>
      <c r="AR1783" s="26"/>
      <c r="AS1783" s="26"/>
      <c r="AT1783" s="26"/>
      <c r="AU1783" s="26"/>
      <c r="AV1783" s="26"/>
      <c r="AW1783" s="26"/>
      <c r="AX1783" s="23"/>
      <c r="AY1783" s="23"/>
      <c r="AZ1783" s="23"/>
      <c r="BA1783" s="23"/>
      <c r="BB1783" s="27"/>
      <c r="BC1783" s="28"/>
    </row>
    <row r="1784" spans="1:55" s="25" customFormat="1" ht="15">
      <c r="A1784" s="221"/>
      <c r="B1784" s="221"/>
      <c r="C1784" s="24"/>
      <c r="D1784" s="24"/>
      <c r="E1784" s="100"/>
      <c r="F1784" s="25" t="str">
        <f>IFERROR(VLOOKUP(E1784,Wedstrijdlocaties!B:E,4,FALSE),"")</f>
        <v/>
      </c>
      <c r="G1784" s="114"/>
      <c r="H1784" s="23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04"/>
      <c r="AA1784" s="26"/>
      <c r="AB1784" s="26"/>
      <c r="AC1784" s="26"/>
      <c r="AD1784" s="81"/>
      <c r="AE1784" s="26"/>
      <c r="AF1784" s="26"/>
      <c r="AG1784" s="26"/>
      <c r="AH1784" s="26"/>
      <c r="AI1784" s="26"/>
      <c r="AJ1784" s="26"/>
      <c r="AK1784" s="81"/>
      <c r="AL1784" s="26"/>
      <c r="AM1784" s="26"/>
      <c r="AN1784" s="26"/>
      <c r="AO1784" s="26"/>
      <c r="AP1784" s="26"/>
      <c r="AQ1784" s="81"/>
      <c r="AR1784" s="26"/>
      <c r="AS1784" s="26"/>
      <c r="AT1784" s="26"/>
      <c r="AU1784" s="26"/>
      <c r="AV1784" s="26"/>
      <c r="AW1784" s="26"/>
      <c r="AX1784" s="23"/>
      <c r="AY1784" s="23"/>
      <c r="AZ1784" s="23"/>
      <c r="BA1784" s="23"/>
      <c r="BB1784" s="27"/>
      <c r="BC1784" s="28"/>
    </row>
    <row r="1785" spans="1:55" s="25" customFormat="1" ht="15">
      <c r="A1785" s="221"/>
      <c r="B1785" s="221"/>
      <c r="C1785" s="24"/>
      <c r="D1785" s="24"/>
      <c r="E1785" s="100"/>
      <c r="F1785" s="25" t="str">
        <f>IFERROR(VLOOKUP(E1785,Wedstrijdlocaties!B:E,4,FALSE),"")</f>
        <v/>
      </c>
      <c r="G1785" s="114"/>
      <c r="H1785" s="23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04"/>
      <c r="AA1785" s="26"/>
      <c r="AB1785" s="26"/>
      <c r="AC1785" s="26"/>
      <c r="AD1785" s="81"/>
      <c r="AE1785" s="26"/>
      <c r="AF1785" s="26"/>
      <c r="AG1785" s="26"/>
      <c r="AH1785" s="26"/>
      <c r="AI1785" s="26"/>
      <c r="AJ1785" s="26"/>
      <c r="AK1785" s="81"/>
      <c r="AL1785" s="26"/>
      <c r="AM1785" s="26"/>
      <c r="AN1785" s="26"/>
      <c r="AO1785" s="26"/>
      <c r="AP1785" s="26"/>
      <c r="AQ1785" s="81"/>
      <c r="AR1785" s="26"/>
      <c r="AS1785" s="26"/>
      <c r="AT1785" s="26"/>
      <c r="AU1785" s="26"/>
      <c r="AV1785" s="26"/>
      <c r="AW1785" s="26"/>
      <c r="AX1785" s="23"/>
      <c r="AY1785" s="23"/>
      <c r="AZ1785" s="23"/>
      <c r="BA1785" s="23"/>
      <c r="BB1785" s="27"/>
      <c r="BC1785" s="28"/>
    </row>
    <row r="1786" spans="1:55" s="25" customFormat="1" ht="15">
      <c r="A1786" s="221"/>
      <c r="B1786" s="221"/>
      <c r="C1786" s="24"/>
      <c r="D1786" s="24"/>
      <c r="E1786" s="100"/>
      <c r="F1786" s="25" t="str">
        <f>IFERROR(VLOOKUP(E1786,Wedstrijdlocaties!B:E,4,FALSE),"")</f>
        <v/>
      </c>
      <c r="G1786" s="114"/>
      <c r="H1786" s="23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04"/>
      <c r="AA1786" s="26"/>
      <c r="AB1786" s="26"/>
      <c r="AC1786" s="26"/>
      <c r="AD1786" s="81"/>
      <c r="AE1786" s="26"/>
      <c r="AF1786" s="26"/>
      <c r="AG1786" s="26"/>
      <c r="AH1786" s="26"/>
      <c r="AI1786" s="26"/>
      <c r="AJ1786" s="26"/>
      <c r="AK1786" s="81"/>
      <c r="AL1786" s="26"/>
      <c r="AM1786" s="26"/>
      <c r="AN1786" s="26"/>
      <c r="AO1786" s="26"/>
      <c r="AP1786" s="26"/>
      <c r="AQ1786" s="81"/>
      <c r="AR1786" s="26"/>
      <c r="AS1786" s="26"/>
      <c r="AT1786" s="26"/>
      <c r="AU1786" s="26"/>
      <c r="AV1786" s="26"/>
      <c r="AW1786" s="26"/>
      <c r="AX1786" s="23"/>
      <c r="AY1786" s="23"/>
      <c r="AZ1786" s="23"/>
      <c r="BA1786" s="23"/>
      <c r="BB1786" s="27"/>
      <c r="BC1786" s="28"/>
    </row>
    <row r="1787" spans="1:55" s="25" customFormat="1" ht="15">
      <c r="A1787" s="221"/>
      <c r="B1787" s="221"/>
      <c r="C1787" s="24"/>
      <c r="D1787" s="24"/>
      <c r="E1787" s="100"/>
      <c r="F1787" s="25" t="str">
        <f>IFERROR(VLOOKUP(E1787,Wedstrijdlocaties!B:E,4,FALSE),"")</f>
        <v/>
      </c>
      <c r="G1787" s="114"/>
      <c r="H1787" s="23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04"/>
      <c r="AA1787" s="26"/>
      <c r="AB1787" s="26"/>
      <c r="AC1787" s="26"/>
      <c r="AD1787" s="81"/>
      <c r="AE1787" s="26"/>
      <c r="AF1787" s="26"/>
      <c r="AG1787" s="26"/>
      <c r="AH1787" s="26"/>
      <c r="AI1787" s="26"/>
      <c r="AJ1787" s="26"/>
      <c r="AK1787" s="81"/>
      <c r="AL1787" s="26"/>
      <c r="AM1787" s="26"/>
      <c r="AN1787" s="26"/>
      <c r="AO1787" s="26"/>
      <c r="AP1787" s="26"/>
      <c r="AQ1787" s="81"/>
      <c r="AR1787" s="26"/>
      <c r="AS1787" s="26"/>
      <c r="AT1787" s="26"/>
      <c r="AU1787" s="26"/>
      <c r="AV1787" s="26"/>
      <c r="AW1787" s="26"/>
      <c r="AX1787" s="23"/>
      <c r="AY1787" s="23"/>
      <c r="AZ1787" s="23"/>
      <c r="BA1787" s="23"/>
      <c r="BB1787" s="27"/>
      <c r="BC1787" s="28"/>
    </row>
    <row r="1788" spans="1:55" s="25" customFormat="1" ht="15">
      <c r="A1788" s="221"/>
      <c r="B1788" s="221"/>
      <c r="C1788" s="24"/>
      <c r="D1788" s="24"/>
      <c r="E1788" s="100"/>
      <c r="F1788" s="25" t="str">
        <f>IFERROR(VLOOKUP(E1788,Wedstrijdlocaties!B:E,4,FALSE),"")</f>
        <v/>
      </c>
      <c r="G1788" s="114"/>
      <c r="H1788" s="23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04"/>
      <c r="AA1788" s="26"/>
      <c r="AB1788" s="26"/>
      <c r="AC1788" s="26"/>
      <c r="AD1788" s="81"/>
      <c r="AE1788" s="26"/>
      <c r="AF1788" s="26"/>
      <c r="AG1788" s="26"/>
      <c r="AH1788" s="26"/>
      <c r="AI1788" s="26"/>
      <c r="AJ1788" s="26"/>
      <c r="AK1788" s="81"/>
      <c r="AL1788" s="26"/>
      <c r="AM1788" s="26"/>
      <c r="AN1788" s="26"/>
      <c r="AO1788" s="26"/>
      <c r="AP1788" s="26"/>
      <c r="AQ1788" s="81"/>
      <c r="AR1788" s="26"/>
      <c r="AS1788" s="26"/>
      <c r="AT1788" s="26"/>
      <c r="AU1788" s="26"/>
      <c r="AV1788" s="26"/>
      <c r="AW1788" s="26"/>
      <c r="AX1788" s="23"/>
      <c r="AY1788" s="23"/>
      <c r="AZ1788" s="23"/>
      <c r="BA1788" s="23"/>
      <c r="BB1788" s="27"/>
      <c r="BC1788" s="28"/>
    </row>
    <row r="1789" spans="1:55" s="25" customFormat="1" ht="15">
      <c r="A1789" s="221"/>
      <c r="B1789" s="221"/>
      <c r="C1789" s="24"/>
      <c r="D1789" s="24"/>
      <c r="E1789" s="100"/>
      <c r="F1789" s="25" t="str">
        <f>IFERROR(VLOOKUP(E1789,Wedstrijdlocaties!B:E,4,FALSE),"")</f>
        <v/>
      </c>
      <c r="G1789" s="114"/>
      <c r="H1789" s="23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04"/>
      <c r="AA1789" s="26"/>
      <c r="AB1789" s="26"/>
      <c r="AC1789" s="26"/>
      <c r="AD1789" s="81"/>
      <c r="AE1789" s="26"/>
      <c r="AF1789" s="26"/>
      <c r="AG1789" s="26"/>
      <c r="AH1789" s="26"/>
      <c r="AI1789" s="26"/>
      <c r="AJ1789" s="26"/>
      <c r="AK1789" s="81"/>
      <c r="AL1789" s="26"/>
      <c r="AM1789" s="26"/>
      <c r="AN1789" s="26"/>
      <c r="AO1789" s="26"/>
      <c r="AP1789" s="26"/>
      <c r="AQ1789" s="81"/>
      <c r="AR1789" s="26"/>
      <c r="AS1789" s="26"/>
      <c r="AT1789" s="26"/>
      <c r="AU1789" s="26"/>
      <c r="AV1789" s="26"/>
      <c r="AW1789" s="26"/>
      <c r="AX1789" s="23"/>
      <c r="AY1789" s="23"/>
      <c r="AZ1789" s="23"/>
      <c r="BA1789" s="23"/>
      <c r="BB1789" s="27"/>
      <c r="BC1789" s="28"/>
    </row>
    <row r="1790" spans="1:55" s="25" customFormat="1" ht="15">
      <c r="A1790" s="221"/>
      <c r="B1790" s="221"/>
      <c r="C1790" s="24"/>
      <c r="D1790" s="24"/>
      <c r="E1790" s="100"/>
      <c r="F1790" s="25" t="str">
        <f>IFERROR(VLOOKUP(E1790,Wedstrijdlocaties!B:E,4,FALSE),"")</f>
        <v/>
      </c>
      <c r="G1790" s="114"/>
      <c r="H1790" s="23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04"/>
      <c r="AA1790" s="26"/>
      <c r="AB1790" s="26"/>
      <c r="AC1790" s="26"/>
      <c r="AD1790" s="81"/>
      <c r="AE1790" s="26"/>
      <c r="AF1790" s="26"/>
      <c r="AG1790" s="26"/>
      <c r="AH1790" s="26"/>
      <c r="AI1790" s="26"/>
      <c r="AJ1790" s="26"/>
      <c r="AK1790" s="81"/>
      <c r="AL1790" s="26"/>
      <c r="AM1790" s="26"/>
      <c r="AN1790" s="26"/>
      <c r="AO1790" s="26"/>
      <c r="AP1790" s="26"/>
      <c r="AQ1790" s="81"/>
      <c r="AR1790" s="26"/>
      <c r="AS1790" s="26"/>
      <c r="AT1790" s="26"/>
      <c r="AU1790" s="26"/>
      <c r="AV1790" s="26"/>
      <c r="AW1790" s="26"/>
      <c r="AX1790" s="23"/>
      <c r="AY1790" s="23"/>
      <c r="AZ1790" s="23"/>
      <c r="BA1790" s="23"/>
      <c r="BB1790" s="27"/>
      <c r="BC1790" s="28"/>
    </row>
    <row r="1791" spans="1:55" s="25" customFormat="1" ht="15">
      <c r="A1791" s="221"/>
      <c r="B1791" s="221"/>
      <c r="C1791" s="24"/>
      <c r="D1791" s="24"/>
      <c r="E1791" s="100"/>
      <c r="F1791" s="25" t="str">
        <f>IFERROR(VLOOKUP(E1791,Wedstrijdlocaties!B:E,4,FALSE),"")</f>
        <v/>
      </c>
      <c r="G1791" s="114"/>
      <c r="H1791" s="23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04"/>
      <c r="AA1791" s="26"/>
      <c r="AB1791" s="26"/>
      <c r="AC1791" s="26"/>
      <c r="AD1791" s="81"/>
      <c r="AE1791" s="26"/>
      <c r="AF1791" s="26"/>
      <c r="AG1791" s="26"/>
      <c r="AH1791" s="26"/>
      <c r="AI1791" s="26"/>
      <c r="AJ1791" s="26"/>
      <c r="AK1791" s="81"/>
      <c r="AL1791" s="26"/>
      <c r="AM1791" s="26"/>
      <c r="AN1791" s="26"/>
      <c r="AO1791" s="26"/>
      <c r="AP1791" s="26"/>
      <c r="AQ1791" s="81"/>
      <c r="AR1791" s="26"/>
      <c r="AS1791" s="26"/>
      <c r="AT1791" s="26"/>
      <c r="AU1791" s="26"/>
      <c r="AV1791" s="26"/>
      <c r="AW1791" s="26"/>
      <c r="AX1791" s="23"/>
      <c r="AY1791" s="23"/>
      <c r="AZ1791" s="23"/>
      <c r="BA1791" s="23"/>
      <c r="BB1791" s="27"/>
      <c r="BC1791" s="28"/>
    </row>
    <row r="1792" spans="1:55" s="25" customFormat="1" ht="15">
      <c r="A1792" s="221"/>
      <c r="B1792" s="221"/>
      <c r="C1792" s="24"/>
      <c r="D1792" s="24"/>
      <c r="E1792" s="100"/>
      <c r="F1792" s="25" t="str">
        <f>IFERROR(VLOOKUP(E1792,Wedstrijdlocaties!B:E,4,FALSE),"")</f>
        <v/>
      </c>
      <c r="G1792" s="114"/>
      <c r="H1792" s="23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04"/>
      <c r="AA1792" s="26"/>
      <c r="AB1792" s="26"/>
      <c r="AC1792" s="26"/>
      <c r="AD1792" s="81"/>
      <c r="AE1792" s="26"/>
      <c r="AF1792" s="26"/>
      <c r="AG1792" s="26"/>
      <c r="AH1792" s="26"/>
      <c r="AI1792" s="26"/>
      <c r="AJ1792" s="26"/>
      <c r="AK1792" s="81"/>
      <c r="AL1792" s="26"/>
      <c r="AM1792" s="26"/>
      <c r="AN1792" s="26"/>
      <c r="AO1792" s="26"/>
      <c r="AP1792" s="26"/>
      <c r="AQ1792" s="81"/>
      <c r="AR1792" s="26"/>
      <c r="AS1792" s="26"/>
      <c r="AT1792" s="26"/>
      <c r="AU1792" s="26"/>
      <c r="AV1792" s="26"/>
      <c r="AW1792" s="26"/>
      <c r="AX1792" s="23"/>
      <c r="AY1792" s="23"/>
      <c r="AZ1792" s="23"/>
      <c r="BA1792" s="23"/>
      <c r="BB1792" s="27"/>
      <c r="BC1792" s="28"/>
    </row>
    <row r="1793" spans="1:55" s="25" customFormat="1" ht="15">
      <c r="A1793" s="221"/>
      <c r="B1793" s="221"/>
      <c r="C1793" s="24"/>
      <c r="D1793" s="24"/>
      <c r="E1793" s="100"/>
      <c r="F1793" s="25" t="str">
        <f>IFERROR(VLOOKUP(E1793,Wedstrijdlocaties!B:E,4,FALSE),"")</f>
        <v/>
      </c>
      <c r="G1793" s="114"/>
      <c r="H1793" s="23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04"/>
      <c r="AA1793" s="26"/>
      <c r="AB1793" s="26"/>
      <c r="AC1793" s="26"/>
      <c r="AD1793" s="81"/>
      <c r="AE1793" s="26"/>
      <c r="AF1793" s="26"/>
      <c r="AG1793" s="26"/>
      <c r="AH1793" s="26"/>
      <c r="AI1793" s="26"/>
      <c r="AJ1793" s="26"/>
      <c r="AK1793" s="81"/>
      <c r="AL1793" s="26"/>
      <c r="AM1793" s="26"/>
      <c r="AN1793" s="26"/>
      <c r="AO1793" s="26"/>
      <c r="AP1793" s="26"/>
      <c r="AQ1793" s="81"/>
      <c r="AR1793" s="26"/>
      <c r="AS1793" s="26"/>
      <c r="AT1793" s="26"/>
      <c r="AU1793" s="26"/>
      <c r="AV1793" s="26"/>
      <c r="AW1793" s="26"/>
      <c r="AX1793" s="23"/>
      <c r="AY1793" s="23"/>
      <c r="AZ1793" s="23"/>
      <c r="BA1793" s="23"/>
      <c r="BB1793" s="27"/>
      <c r="BC1793" s="28"/>
    </row>
    <row r="1794" spans="1:55" s="25" customFormat="1" ht="15">
      <c r="A1794" s="221"/>
      <c r="B1794" s="221"/>
      <c r="C1794" s="24"/>
      <c r="D1794" s="24"/>
      <c r="E1794" s="100"/>
      <c r="F1794" s="25" t="str">
        <f>IFERROR(VLOOKUP(E1794,Wedstrijdlocaties!B:E,4,FALSE),"")</f>
        <v/>
      </c>
      <c r="G1794" s="114"/>
      <c r="H1794" s="23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04"/>
      <c r="AA1794" s="26"/>
      <c r="AB1794" s="26"/>
      <c r="AC1794" s="26"/>
      <c r="AD1794" s="81"/>
      <c r="AE1794" s="26"/>
      <c r="AF1794" s="26"/>
      <c r="AG1794" s="26"/>
      <c r="AH1794" s="26"/>
      <c r="AI1794" s="26"/>
      <c r="AJ1794" s="26"/>
      <c r="AK1794" s="81"/>
      <c r="AL1794" s="26"/>
      <c r="AM1794" s="26"/>
      <c r="AN1794" s="26"/>
      <c r="AO1794" s="26"/>
      <c r="AP1794" s="26"/>
      <c r="AQ1794" s="81"/>
      <c r="AR1794" s="26"/>
      <c r="AS1794" s="26"/>
      <c r="AT1794" s="26"/>
      <c r="AU1794" s="26"/>
      <c r="AV1794" s="26"/>
      <c r="AW1794" s="26"/>
      <c r="AX1794" s="23"/>
      <c r="AY1794" s="23"/>
      <c r="AZ1794" s="23"/>
      <c r="BA1794" s="23"/>
      <c r="BB1794" s="27"/>
      <c r="BC1794" s="28"/>
    </row>
    <row r="1795" spans="1:55" s="25" customFormat="1" ht="15">
      <c r="A1795" s="221"/>
      <c r="B1795" s="221"/>
      <c r="C1795" s="24"/>
      <c r="D1795" s="24"/>
      <c r="E1795" s="100"/>
      <c r="F1795" s="25" t="str">
        <f>IFERROR(VLOOKUP(E1795,Wedstrijdlocaties!B:E,4,FALSE),"")</f>
        <v/>
      </c>
      <c r="G1795" s="114"/>
      <c r="H1795" s="23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04"/>
      <c r="AA1795" s="26"/>
      <c r="AB1795" s="26"/>
      <c r="AC1795" s="26"/>
      <c r="AD1795" s="81"/>
      <c r="AE1795" s="26"/>
      <c r="AF1795" s="26"/>
      <c r="AG1795" s="26"/>
      <c r="AH1795" s="26"/>
      <c r="AI1795" s="26"/>
      <c r="AJ1795" s="26"/>
      <c r="AK1795" s="81"/>
      <c r="AL1795" s="26"/>
      <c r="AM1795" s="26"/>
      <c r="AN1795" s="26"/>
      <c r="AO1795" s="26"/>
      <c r="AP1795" s="26"/>
      <c r="AQ1795" s="81"/>
      <c r="AR1795" s="26"/>
      <c r="AS1795" s="26"/>
      <c r="AT1795" s="26"/>
      <c r="AU1795" s="26"/>
      <c r="AV1795" s="26"/>
      <c r="AW1795" s="26"/>
      <c r="AX1795" s="23"/>
      <c r="AY1795" s="23"/>
      <c r="AZ1795" s="23"/>
      <c r="BA1795" s="23"/>
      <c r="BB1795" s="27"/>
      <c r="BC1795" s="28"/>
    </row>
    <row r="1796" spans="1:55" s="25" customFormat="1" ht="15">
      <c r="A1796" s="221"/>
      <c r="B1796" s="221"/>
      <c r="C1796" s="24"/>
      <c r="D1796" s="24"/>
      <c r="E1796" s="100"/>
      <c r="F1796" s="25" t="str">
        <f>IFERROR(VLOOKUP(E1796,Wedstrijdlocaties!B:E,4,FALSE),"")</f>
        <v/>
      </c>
      <c r="G1796" s="114"/>
      <c r="H1796" s="23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04"/>
      <c r="AA1796" s="26"/>
      <c r="AB1796" s="26"/>
      <c r="AC1796" s="26"/>
      <c r="AD1796" s="81"/>
      <c r="AE1796" s="26"/>
      <c r="AF1796" s="26"/>
      <c r="AG1796" s="26"/>
      <c r="AH1796" s="26"/>
      <c r="AI1796" s="26"/>
      <c r="AJ1796" s="26"/>
      <c r="AK1796" s="81"/>
      <c r="AL1796" s="26"/>
      <c r="AM1796" s="26"/>
      <c r="AN1796" s="26"/>
      <c r="AO1796" s="26"/>
      <c r="AP1796" s="26"/>
      <c r="AQ1796" s="81"/>
      <c r="AR1796" s="26"/>
      <c r="AS1796" s="26"/>
      <c r="AT1796" s="26"/>
      <c r="AU1796" s="26"/>
      <c r="AV1796" s="26"/>
      <c r="AW1796" s="26"/>
      <c r="AX1796" s="23"/>
      <c r="AY1796" s="23"/>
      <c r="AZ1796" s="23"/>
      <c r="BA1796" s="23"/>
      <c r="BB1796" s="27"/>
      <c r="BC1796" s="28"/>
    </row>
    <row r="1797" spans="1:55" s="25" customFormat="1" ht="15">
      <c r="A1797" s="221"/>
      <c r="B1797" s="221"/>
      <c r="C1797" s="24"/>
      <c r="D1797" s="24"/>
      <c r="E1797" s="100"/>
      <c r="F1797" s="25" t="str">
        <f>IFERROR(VLOOKUP(E1797,Wedstrijdlocaties!B:E,4,FALSE),"")</f>
        <v/>
      </c>
      <c r="G1797" s="114"/>
      <c r="H1797" s="23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04"/>
      <c r="AA1797" s="26"/>
      <c r="AB1797" s="26"/>
      <c r="AC1797" s="26"/>
      <c r="AD1797" s="81"/>
      <c r="AE1797" s="26"/>
      <c r="AF1797" s="26"/>
      <c r="AG1797" s="26"/>
      <c r="AH1797" s="26"/>
      <c r="AI1797" s="26"/>
      <c r="AJ1797" s="26"/>
      <c r="AK1797" s="81"/>
      <c r="AL1797" s="26"/>
      <c r="AM1797" s="26"/>
      <c r="AN1797" s="26"/>
      <c r="AO1797" s="26"/>
      <c r="AP1797" s="26"/>
      <c r="AQ1797" s="81"/>
      <c r="AR1797" s="26"/>
      <c r="AS1797" s="26"/>
      <c r="AT1797" s="26"/>
      <c r="AU1797" s="26"/>
      <c r="AV1797" s="26"/>
      <c r="AW1797" s="26"/>
      <c r="AX1797" s="23"/>
      <c r="AY1797" s="23"/>
      <c r="AZ1797" s="23"/>
      <c r="BA1797" s="23"/>
      <c r="BB1797" s="27"/>
      <c r="BC1797" s="28"/>
    </row>
    <row r="1798" spans="1:55" s="25" customFormat="1" ht="15">
      <c r="A1798" s="221"/>
      <c r="B1798" s="221"/>
      <c r="C1798" s="24"/>
      <c r="D1798" s="24"/>
      <c r="E1798" s="100"/>
      <c r="F1798" s="25" t="str">
        <f>IFERROR(VLOOKUP(E1798,Wedstrijdlocaties!B:E,4,FALSE),"")</f>
        <v/>
      </c>
      <c r="G1798" s="114"/>
      <c r="H1798" s="23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04"/>
      <c r="AA1798" s="26"/>
      <c r="AB1798" s="26"/>
      <c r="AC1798" s="26"/>
      <c r="AD1798" s="81"/>
      <c r="AE1798" s="26"/>
      <c r="AF1798" s="26"/>
      <c r="AG1798" s="26"/>
      <c r="AH1798" s="26"/>
      <c r="AI1798" s="26"/>
      <c r="AJ1798" s="26"/>
      <c r="AK1798" s="81"/>
      <c r="AL1798" s="26"/>
      <c r="AM1798" s="26"/>
      <c r="AN1798" s="26"/>
      <c r="AO1798" s="26"/>
      <c r="AP1798" s="26"/>
      <c r="AQ1798" s="81"/>
      <c r="AR1798" s="26"/>
      <c r="AS1798" s="26"/>
      <c r="AT1798" s="26"/>
      <c r="AU1798" s="26"/>
      <c r="AV1798" s="26"/>
      <c r="AW1798" s="26"/>
      <c r="AX1798" s="23"/>
      <c r="AY1798" s="23"/>
      <c r="AZ1798" s="23"/>
      <c r="BA1798" s="23"/>
      <c r="BB1798" s="27"/>
      <c r="BC1798" s="28"/>
    </row>
    <row r="1799" spans="1:55" s="25" customFormat="1" ht="15">
      <c r="A1799" s="221"/>
      <c r="B1799" s="221"/>
      <c r="C1799" s="24"/>
      <c r="D1799" s="24"/>
      <c r="E1799" s="100"/>
      <c r="F1799" s="25" t="str">
        <f>IFERROR(VLOOKUP(E1799,Wedstrijdlocaties!B:E,4,FALSE),"")</f>
        <v/>
      </c>
      <c r="G1799" s="114"/>
      <c r="H1799" s="23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04"/>
      <c r="AA1799" s="26"/>
      <c r="AB1799" s="26"/>
      <c r="AC1799" s="26"/>
      <c r="AD1799" s="81"/>
      <c r="AE1799" s="26"/>
      <c r="AF1799" s="26"/>
      <c r="AG1799" s="26"/>
      <c r="AH1799" s="26"/>
      <c r="AI1799" s="26"/>
      <c r="AJ1799" s="26"/>
      <c r="AK1799" s="81"/>
      <c r="AL1799" s="26"/>
      <c r="AM1799" s="26"/>
      <c r="AN1799" s="26"/>
      <c r="AO1799" s="26"/>
      <c r="AP1799" s="26"/>
      <c r="AQ1799" s="81"/>
      <c r="AR1799" s="26"/>
      <c r="AS1799" s="26"/>
      <c r="AT1799" s="26"/>
      <c r="AU1799" s="26"/>
      <c r="AV1799" s="26"/>
      <c r="AW1799" s="26"/>
      <c r="AX1799" s="23"/>
      <c r="AY1799" s="23"/>
      <c r="AZ1799" s="23"/>
      <c r="BA1799" s="23"/>
      <c r="BB1799" s="27"/>
      <c r="BC1799" s="28"/>
    </row>
    <row r="1800" spans="1:55" s="25" customFormat="1" ht="15">
      <c r="A1800" s="221"/>
      <c r="B1800" s="221"/>
      <c r="C1800" s="24"/>
      <c r="D1800" s="24"/>
      <c r="E1800" s="100"/>
      <c r="F1800" s="25" t="str">
        <f>IFERROR(VLOOKUP(E1800,Wedstrijdlocaties!B:E,4,FALSE),"")</f>
        <v/>
      </c>
      <c r="G1800" s="114"/>
      <c r="H1800" s="23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04"/>
      <c r="AA1800" s="26"/>
      <c r="AB1800" s="26"/>
      <c r="AC1800" s="26"/>
      <c r="AD1800" s="81"/>
      <c r="AE1800" s="26"/>
      <c r="AF1800" s="26"/>
      <c r="AG1800" s="26"/>
      <c r="AH1800" s="26"/>
      <c r="AI1800" s="26"/>
      <c r="AJ1800" s="26"/>
      <c r="AK1800" s="81"/>
      <c r="AL1800" s="26"/>
      <c r="AM1800" s="26"/>
      <c r="AN1800" s="26"/>
      <c r="AO1800" s="26"/>
      <c r="AP1800" s="26"/>
      <c r="AQ1800" s="81"/>
      <c r="AR1800" s="26"/>
      <c r="AS1800" s="26"/>
      <c r="AT1800" s="26"/>
      <c r="AU1800" s="26"/>
      <c r="AV1800" s="26"/>
      <c r="AW1800" s="26"/>
      <c r="AX1800" s="23"/>
      <c r="AY1800" s="23"/>
      <c r="AZ1800" s="23"/>
      <c r="BA1800" s="23"/>
      <c r="BB1800" s="27"/>
      <c r="BC1800" s="28"/>
    </row>
    <row r="1801" spans="1:55" s="25" customFormat="1" ht="15">
      <c r="A1801" s="221"/>
      <c r="B1801" s="221"/>
      <c r="C1801" s="24"/>
      <c r="D1801" s="24"/>
      <c r="E1801" s="100"/>
      <c r="F1801" s="25" t="str">
        <f>IFERROR(VLOOKUP(E1801,Wedstrijdlocaties!B:E,4,FALSE),"")</f>
        <v/>
      </c>
      <c r="G1801" s="114"/>
      <c r="H1801" s="23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04"/>
      <c r="AA1801" s="26"/>
      <c r="AB1801" s="26"/>
      <c r="AC1801" s="26"/>
      <c r="AD1801" s="81"/>
      <c r="AE1801" s="26"/>
      <c r="AF1801" s="26"/>
      <c r="AG1801" s="26"/>
      <c r="AH1801" s="26"/>
      <c r="AI1801" s="26"/>
      <c r="AJ1801" s="26"/>
      <c r="AK1801" s="81"/>
      <c r="AL1801" s="26"/>
      <c r="AM1801" s="26"/>
      <c r="AN1801" s="26"/>
      <c r="AO1801" s="26"/>
      <c r="AP1801" s="26"/>
      <c r="AQ1801" s="81"/>
      <c r="AR1801" s="26"/>
      <c r="AS1801" s="26"/>
      <c r="AT1801" s="26"/>
      <c r="AU1801" s="26"/>
      <c r="AV1801" s="26"/>
      <c r="AW1801" s="26"/>
      <c r="AX1801" s="23"/>
      <c r="AY1801" s="23"/>
      <c r="AZ1801" s="23"/>
      <c r="BA1801" s="23"/>
      <c r="BB1801" s="27"/>
      <c r="BC1801" s="28"/>
    </row>
    <row r="1802" spans="1:55" s="25" customFormat="1" ht="15">
      <c r="A1802" s="221"/>
      <c r="B1802" s="221"/>
      <c r="C1802" s="24"/>
      <c r="D1802" s="24"/>
      <c r="E1802" s="100"/>
      <c r="F1802" s="25" t="str">
        <f>IFERROR(VLOOKUP(E1802,Wedstrijdlocaties!B:E,4,FALSE),"")</f>
        <v/>
      </c>
      <c r="G1802" s="114"/>
      <c r="H1802" s="23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04"/>
      <c r="AA1802" s="26"/>
      <c r="AB1802" s="26"/>
      <c r="AC1802" s="26"/>
      <c r="AD1802" s="81"/>
      <c r="AE1802" s="26"/>
      <c r="AF1802" s="26"/>
      <c r="AG1802" s="26"/>
      <c r="AH1802" s="26"/>
      <c r="AI1802" s="26"/>
      <c r="AJ1802" s="26"/>
      <c r="AK1802" s="81"/>
      <c r="AL1802" s="26"/>
      <c r="AM1802" s="26"/>
      <c r="AN1802" s="26"/>
      <c r="AO1802" s="26"/>
      <c r="AP1802" s="26"/>
      <c r="AQ1802" s="81"/>
      <c r="AR1802" s="26"/>
      <c r="AS1802" s="26"/>
      <c r="AT1802" s="26"/>
      <c r="AU1802" s="26"/>
      <c r="AV1802" s="26"/>
      <c r="AW1802" s="26"/>
      <c r="AX1802" s="23"/>
      <c r="AY1802" s="23"/>
      <c r="AZ1802" s="23"/>
      <c r="BA1802" s="23"/>
      <c r="BB1802" s="27"/>
      <c r="BC1802" s="28"/>
    </row>
    <row r="1803" spans="1:55" s="25" customFormat="1" ht="15">
      <c r="A1803" s="221"/>
      <c r="B1803" s="221"/>
      <c r="C1803" s="24"/>
      <c r="D1803" s="24"/>
      <c r="E1803" s="100"/>
      <c r="F1803" s="25" t="str">
        <f>IFERROR(VLOOKUP(E1803,Wedstrijdlocaties!B:E,4,FALSE),"")</f>
        <v/>
      </c>
      <c r="G1803" s="114"/>
      <c r="H1803" s="23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04"/>
      <c r="AA1803" s="26"/>
      <c r="AB1803" s="26"/>
      <c r="AC1803" s="26"/>
      <c r="AD1803" s="81"/>
      <c r="AE1803" s="26"/>
      <c r="AF1803" s="26"/>
      <c r="AG1803" s="26"/>
      <c r="AH1803" s="26"/>
      <c r="AI1803" s="26"/>
      <c r="AJ1803" s="26"/>
      <c r="AK1803" s="81"/>
      <c r="AL1803" s="26"/>
      <c r="AM1803" s="26"/>
      <c r="AN1803" s="26"/>
      <c r="AO1803" s="26"/>
      <c r="AP1803" s="26"/>
      <c r="AQ1803" s="81"/>
      <c r="AR1803" s="26"/>
      <c r="AS1803" s="26"/>
      <c r="AT1803" s="26"/>
      <c r="AU1803" s="26"/>
      <c r="AV1803" s="26"/>
      <c r="AW1803" s="26"/>
      <c r="AX1803" s="23"/>
      <c r="AY1803" s="23"/>
      <c r="AZ1803" s="23"/>
      <c r="BA1803" s="23"/>
      <c r="BB1803" s="27"/>
      <c r="BC1803" s="28"/>
    </row>
    <row r="1804" spans="1:55" s="25" customFormat="1" ht="15">
      <c r="A1804" s="221"/>
      <c r="B1804" s="221"/>
      <c r="C1804" s="24"/>
      <c r="D1804" s="24"/>
      <c r="E1804" s="100"/>
      <c r="F1804" s="25" t="str">
        <f>IFERROR(VLOOKUP(E1804,Wedstrijdlocaties!B:E,4,FALSE),"")</f>
        <v/>
      </c>
      <c r="G1804" s="114"/>
      <c r="H1804" s="23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04"/>
      <c r="AA1804" s="26"/>
      <c r="AB1804" s="26"/>
      <c r="AC1804" s="26"/>
      <c r="AD1804" s="81"/>
      <c r="AE1804" s="26"/>
      <c r="AF1804" s="26"/>
      <c r="AG1804" s="26"/>
      <c r="AH1804" s="26"/>
      <c r="AI1804" s="26"/>
      <c r="AJ1804" s="26"/>
      <c r="AK1804" s="81"/>
      <c r="AL1804" s="26"/>
      <c r="AM1804" s="26"/>
      <c r="AN1804" s="26"/>
      <c r="AO1804" s="26"/>
      <c r="AP1804" s="26"/>
      <c r="AQ1804" s="81"/>
      <c r="AR1804" s="26"/>
      <c r="AS1804" s="26"/>
      <c r="AT1804" s="26"/>
      <c r="AU1804" s="26"/>
      <c r="AV1804" s="26"/>
      <c r="AW1804" s="26"/>
      <c r="AX1804" s="23"/>
      <c r="AY1804" s="23"/>
      <c r="AZ1804" s="23"/>
      <c r="BA1804" s="23"/>
      <c r="BB1804" s="27"/>
      <c r="BC1804" s="28"/>
    </row>
    <row r="1805" spans="1:55" s="25" customFormat="1" ht="15">
      <c r="A1805" s="221"/>
      <c r="B1805" s="221"/>
      <c r="C1805" s="24"/>
      <c r="D1805" s="24"/>
      <c r="E1805" s="100"/>
      <c r="F1805" s="25" t="str">
        <f>IFERROR(VLOOKUP(E1805,Wedstrijdlocaties!B:E,4,FALSE),"")</f>
        <v/>
      </c>
      <c r="G1805" s="114"/>
      <c r="H1805" s="23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04"/>
      <c r="AA1805" s="26"/>
      <c r="AB1805" s="26"/>
      <c r="AC1805" s="26"/>
      <c r="AD1805" s="81"/>
      <c r="AE1805" s="26"/>
      <c r="AF1805" s="26"/>
      <c r="AG1805" s="26"/>
      <c r="AH1805" s="26"/>
      <c r="AI1805" s="26"/>
      <c r="AJ1805" s="26"/>
      <c r="AK1805" s="81"/>
      <c r="AL1805" s="26"/>
      <c r="AM1805" s="26"/>
      <c r="AN1805" s="26"/>
      <c r="AO1805" s="26"/>
      <c r="AP1805" s="26"/>
      <c r="AQ1805" s="81"/>
      <c r="AR1805" s="26"/>
      <c r="AS1805" s="26"/>
      <c r="AT1805" s="26"/>
      <c r="AU1805" s="26"/>
      <c r="AV1805" s="26"/>
      <c r="AW1805" s="26"/>
      <c r="AX1805" s="23"/>
      <c r="AY1805" s="23"/>
      <c r="AZ1805" s="23"/>
      <c r="BA1805" s="23"/>
      <c r="BB1805" s="27"/>
      <c r="BC1805" s="28"/>
    </row>
    <row r="1806" spans="1:55" s="25" customFormat="1" ht="15">
      <c r="A1806" s="221"/>
      <c r="B1806" s="221"/>
      <c r="C1806" s="24"/>
      <c r="D1806" s="24"/>
      <c r="E1806" s="100"/>
      <c r="F1806" s="25" t="str">
        <f>IFERROR(VLOOKUP(E1806,Wedstrijdlocaties!B:E,4,FALSE),"")</f>
        <v/>
      </c>
      <c r="G1806" s="114"/>
      <c r="H1806" s="23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04"/>
      <c r="AA1806" s="26"/>
      <c r="AB1806" s="26"/>
      <c r="AC1806" s="26"/>
      <c r="AD1806" s="81"/>
      <c r="AE1806" s="26"/>
      <c r="AF1806" s="26"/>
      <c r="AG1806" s="26"/>
      <c r="AH1806" s="26"/>
      <c r="AI1806" s="26"/>
      <c r="AJ1806" s="26"/>
      <c r="AK1806" s="81"/>
      <c r="AL1806" s="26"/>
      <c r="AM1806" s="26"/>
      <c r="AN1806" s="26"/>
      <c r="AO1806" s="26"/>
      <c r="AP1806" s="26"/>
      <c r="AQ1806" s="81"/>
      <c r="AR1806" s="26"/>
      <c r="AS1806" s="26"/>
      <c r="AT1806" s="26"/>
      <c r="AU1806" s="26"/>
      <c r="AV1806" s="26"/>
      <c r="AW1806" s="26"/>
      <c r="AX1806" s="23"/>
      <c r="AY1806" s="23"/>
      <c r="AZ1806" s="23"/>
      <c r="BA1806" s="23"/>
      <c r="BB1806" s="27"/>
      <c r="BC1806" s="28"/>
    </row>
    <row r="1807" spans="1:55" s="25" customFormat="1" ht="15">
      <c r="A1807" s="221"/>
      <c r="B1807" s="221"/>
      <c r="C1807" s="24"/>
      <c r="D1807" s="24"/>
      <c r="E1807" s="100"/>
      <c r="F1807" s="25" t="str">
        <f>IFERROR(VLOOKUP(E1807,Wedstrijdlocaties!B:E,4,FALSE),"")</f>
        <v/>
      </c>
      <c r="G1807" s="114"/>
      <c r="H1807" s="23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04"/>
      <c r="AA1807" s="26"/>
      <c r="AB1807" s="26"/>
      <c r="AC1807" s="26"/>
      <c r="AD1807" s="81"/>
      <c r="AE1807" s="26"/>
      <c r="AF1807" s="26"/>
      <c r="AG1807" s="26"/>
      <c r="AH1807" s="26"/>
      <c r="AI1807" s="26"/>
      <c r="AJ1807" s="26"/>
      <c r="AK1807" s="81"/>
      <c r="AL1807" s="26"/>
      <c r="AM1807" s="26"/>
      <c r="AN1807" s="26"/>
      <c r="AO1807" s="26"/>
      <c r="AP1807" s="26"/>
      <c r="AQ1807" s="81"/>
      <c r="AR1807" s="26"/>
      <c r="AS1807" s="26"/>
      <c r="AT1807" s="26"/>
      <c r="AU1807" s="26"/>
      <c r="AV1807" s="26"/>
      <c r="AW1807" s="26"/>
      <c r="AX1807" s="23"/>
      <c r="AY1807" s="23"/>
      <c r="AZ1807" s="23"/>
      <c r="BA1807" s="23"/>
      <c r="BB1807" s="27"/>
      <c r="BC1807" s="28"/>
    </row>
    <row r="1808" spans="1:55" s="25" customFormat="1" ht="15">
      <c r="A1808" s="221"/>
      <c r="B1808" s="221"/>
      <c r="C1808" s="24"/>
      <c r="D1808" s="24"/>
      <c r="E1808" s="100"/>
      <c r="F1808" s="25" t="str">
        <f>IFERROR(VLOOKUP(E1808,Wedstrijdlocaties!B:E,4,FALSE),"")</f>
        <v/>
      </c>
      <c r="G1808" s="114"/>
      <c r="H1808" s="23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04"/>
      <c r="AA1808" s="26"/>
      <c r="AB1808" s="26"/>
      <c r="AC1808" s="26"/>
      <c r="AD1808" s="81"/>
      <c r="AE1808" s="26"/>
      <c r="AF1808" s="26"/>
      <c r="AG1808" s="26"/>
      <c r="AH1808" s="26"/>
      <c r="AI1808" s="26"/>
      <c r="AJ1808" s="26"/>
      <c r="AK1808" s="81"/>
      <c r="AL1808" s="26"/>
      <c r="AM1808" s="26"/>
      <c r="AN1808" s="26"/>
      <c r="AO1808" s="26"/>
      <c r="AP1808" s="26"/>
      <c r="AQ1808" s="81"/>
      <c r="AR1808" s="26"/>
      <c r="AS1808" s="26"/>
      <c r="AT1808" s="26"/>
      <c r="AU1808" s="26"/>
      <c r="AV1808" s="26"/>
      <c r="AW1808" s="26"/>
      <c r="AX1808" s="23"/>
      <c r="AY1808" s="23"/>
      <c r="AZ1808" s="23"/>
      <c r="BA1808" s="23"/>
      <c r="BB1808" s="27"/>
      <c r="BC1808" s="28"/>
    </row>
    <row r="1809" spans="1:55" s="25" customFormat="1" ht="15">
      <c r="A1809" s="221"/>
      <c r="B1809" s="221"/>
      <c r="C1809" s="24"/>
      <c r="D1809" s="24"/>
      <c r="E1809" s="100"/>
      <c r="F1809" s="25" t="str">
        <f>IFERROR(VLOOKUP(E1809,Wedstrijdlocaties!B:E,4,FALSE),"")</f>
        <v/>
      </c>
      <c r="G1809" s="114"/>
      <c r="H1809" s="23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04"/>
      <c r="AA1809" s="26"/>
      <c r="AB1809" s="26"/>
      <c r="AC1809" s="26"/>
      <c r="AD1809" s="81"/>
      <c r="AE1809" s="26"/>
      <c r="AF1809" s="26"/>
      <c r="AG1809" s="26"/>
      <c r="AH1809" s="26"/>
      <c r="AI1809" s="26"/>
      <c r="AJ1809" s="26"/>
      <c r="AK1809" s="81"/>
      <c r="AL1809" s="26"/>
      <c r="AM1809" s="26"/>
      <c r="AN1809" s="26"/>
      <c r="AO1809" s="26"/>
      <c r="AP1809" s="26"/>
      <c r="AQ1809" s="81"/>
      <c r="AR1809" s="26"/>
      <c r="AS1809" s="26"/>
      <c r="AT1809" s="26"/>
      <c r="AU1809" s="26"/>
      <c r="AV1809" s="26"/>
      <c r="AW1809" s="26"/>
      <c r="AX1809" s="23"/>
      <c r="AY1809" s="23"/>
      <c r="AZ1809" s="23"/>
      <c r="BA1809" s="23"/>
      <c r="BB1809" s="27"/>
      <c r="BC1809" s="28"/>
    </row>
    <row r="1810" spans="1:55" s="25" customFormat="1" ht="15">
      <c r="A1810" s="221"/>
      <c r="B1810" s="221"/>
      <c r="C1810" s="24"/>
      <c r="D1810" s="24"/>
      <c r="E1810" s="100"/>
      <c r="F1810" s="25" t="str">
        <f>IFERROR(VLOOKUP(E1810,Wedstrijdlocaties!B:E,4,FALSE),"")</f>
        <v/>
      </c>
      <c r="G1810" s="114"/>
      <c r="H1810" s="23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04"/>
      <c r="AA1810" s="26"/>
      <c r="AB1810" s="26"/>
      <c r="AC1810" s="26"/>
      <c r="AD1810" s="81"/>
      <c r="AE1810" s="26"/>
      <c r="AF1810" s="26"/>
      <c r="AG1810" s="26"/>
      <c r="AH1810" s="26"/>
      <c r="AI1810" s="26"/>
      <c r="AJ1810" s="26"/>
      <c r="AK1810" s="81"/>
      <c r="AL1810" s="26"/>
      <c r="AM1810" s="26"/>
      <c r="AN1810" s="26"/>
      <c r="AO1810" s="26"/>
      <c r="AP1810" s="26"/>
      <c r="AQ1810" s="81"/>
      <c r="AR1810" s="26"/>
      <c r="AS1810" s="26"/>
      <c r="AT1810" s="26"/>
      <c r="AU1810" s="26"/>
      <c r="AV1810" s="26"/>
      <c r="AW1810" s="26"/>
      <c r="AX1810" s="23"/>
      <c r="AY1810" s="23"/>
      <c r="AZ1810" s="23"/>
      <c r="BA1810" s="23"/>
      <c r="BB1810" s="27"/>
      <c r="BC1810" s="28"/>
    </row>
    <row r="1811" spans="1:55" s="25" customFormat="1" ht="15">
      <c r="A1811" s="221"/>
      <c r="B1811" s="221"/>
      <c r="C1811" s="24"/>
      <c r="D1811" s="24"/>
      <c r="E1811" s="100"/>
      <c r="F1811" s="25" t="str">
        <f>IFERROR(VLOOKUP(E1811,Wedstrijdlocaties!B:E,4,FALSE),"")</f>
        <v/>
      </c>
      <c r="G1811" s="114"/>
      <c r="H1811" s="23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04"/>
      <c r="AA1811" s="26"/>
      <c r="AB1811" s="26"/>
      <c r="AC1811" s="26"/>
      <c r="AD1811" s="81"/>
      <c r="AE1811" s="26"/>
      <c r="AF1811" s="26"/>
      <c r="AG1811" s="26"/>
      <c r="AH1811" s="26"/>
      <c r="AI1811" s="26"/>
      <c r="AJ1811" s="26"/>
      <c r="AK1811" s="81"/>
      <c r="AL1811" s="26"/>
      <c r="AM1811" s="26"/>
      <c r="AN1811" s="26"/>
      <c r="AO1811" s="26"/>
      <c r="AP1811" s="26"/>
      <c r="AQ1811" s="81"/>
      <c r="AR1811" s="26"/>
      <c r="AS1811" s="26"/>
      <c r="AT1811" s="26"/>
      <c r="AU1811" s="26"/>
      <c r="AV1811" s="26"/>
      <c r="AW1811" s="26"/>
      <c r="AX1811" s="23"/>
      <c r="AY1811" s="23"/>
      <c r="AZ1811" s="23"/>
      <c r="BA1811" s="23"/>
      <c r="BB1811" s="27"/>
      <c r="BC1811" s="28"/>
    </row>
    <row r="1812" spans="1:55" s="25" customFormat="1" ht="15">
      <c r="A1812" s="221"/>
      <c r="B1812" s="221"/>
      <c r="C1812" s="24"/>
      <c r="D1812" s="24"/>
      <c r="E1812" s="100"/>
      <c r="F1812" s="25" t="str">
        <f>IFERROR(VLOOKUP(E1812,Wedstrijdlocaties!B:E,4,FALSE),"")</f>
        <v/>
      </c>
      <c r="G1812" s="114"/>
      <c r="H1812" s="23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04"/>
      <c r="AA1812" s="26"/>
      <c r="AB1812" s="26"/>
      <c r="AC1812" s="26"/>
      <c r="AD1812" s="81"/>
      <c r="AE1812" s="26"/>
      <c r="AF1812" s="26"/>
      <c r="AG1812" s="26"/>
      <c r="AH1812" s="26"/>
      <c r="AI1812" s="26"/>
      <c r="AJ1812" s="26"/>
      <c r="AK1812" s="81"/>
      <c r="AL1812" s="26"/>
      <c r="AM1812" s="26"/>
      <c r="AN1812" s="26"/>
      <c r="AO1812" s="26"/>
      <c r="AP1812" s="26"/>
      <c r="AQ1812" s="81"/>
      <c r="AR1812" s="26"/>
      <c r="AS1812" s="26"/>
      <c r="AT1812" s="26"/>
      <c r="AU1812" s="26"/>
      <c r="AV1812" s="26"/>
      <c r="AW1812" s="26"/>
      <c r="AX1812" s="23"/>
      <c r="AY1812" s="23"/>
      <c r="AZ1812" s="23"/>
      <c r="BA1812" s="23"/>
      <c r="BB1812" s="27"/>
      <c r="BC1812" s="28"/>
    </row>
    <row r="1813" spans="1:55" s="25" customFormat="1" ht="15">
      <c r="A1813" s="221"/>
      <c r="B1813" s="221"/>
      <c r="C1813" s="24"/>
      <c r="D1813" s="24"/>
      <c r="E1813" s="100"/>
      <c r="F1813" s="25" t="str">
        <f>IFERROR(VLOOKUP(E1813,Wedstrijdlocaties!B:E,4,FALSE),"")</f>
        <v/>
      </c>
      <c r="G1813" s="114"/>
      <c r="H1813" s="23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04"/>
      <c r="AA1813" s="26"/>
      <c r="AB1813" s="26"/>
      <c r="AC1813" s="26"/>
      <c r="AD1813" s="81"/>
      <c r="AE1813" s="26"/>
      <c r="AF1813" s="26"/>
      <c r="AG1813" s="26"/>
      <c r="AH1813" s="26"/>
      <c r="AI1813" s="26"/>
      <c r="AJ1813" s="26"/>
      <c r="AK1813" s="81"/>
      <c r="AL1813" s="26"/>
      <c r="AM1813" s="26"/>
      <c r="AN1813" s="26"/>
      <c r="AO1813" s="26"/>
      <c r="AP1813" s="26"/>
      <c r="AQ1813" s="81"/>
      <c r="AR1813" s="26"/>
      <c r="AS1813" s="26"/>
      <c r="AT1813" s="26"/>
      <c r="AU1813" s="26"/>
      <c r="AV1813" s="26"/>
      <c r="AW1813" s="26"/>
      <c r="AX1813" s="23"/>
      <c r="AY1813" s="23"/>
      <c r="AZ1813" s="23"/>
      <c r="BA1813" s="23"/>
      <c r="BB1813" s="27"/>
      <c r="BC1813" s="28"/>
    </row>
    <row r="1814" spans="1:55" s="25" customFormat="1" ht="15">
      <c r="A1814" s="221"/>
      <c r="B1814" s="221"/>
      <c r="C1814" s="24"/>
      <c r="D1814" s="24"/>
      <c r="E1814" s="100"/>
      <c r="F1814" s="25" t="str">
        <f>IFERROR(VLOOKUP(E1814,Wedstrijdlocaties!B:E,4,FALSE),"")</f>
        <v/>
      </c>
      <c r="G1814" s="114"/>
      <c r="H1814" s="23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04"/>
      <c r="AA1814" s="26"/>
      <c r="AB1814" s="26"/>
      <c r="AC1814" s="26"/>
      <c r="AD1814" s="81"/>
      <c r="AE1814" s="26"/>
      <c r="AF1814" s="26"/>
      <c r="AG1814" s="26"/>
      <c r="AH1814" s="26"/>
      <c r="AI1814" s="26"/>
      <c r="AJ1814" s="26"/>
      <c r="AK1814" s="81"/>
      <c r="AL1814" s="26"/>
      <c r="AM1814" s="26"/>
      <c r="AN1814" s="26"/>
      <c r="AO1814" s="26"/>
      <c r="AP1814" s="26"/>
      <c r="AQ1814" s="81"/>
      <c r="AR1814" s="26"/>
      <c r="AS1814" s="26"/>
      <c r="AT1814" s="26"/>
      <c r="AU1814" s="26"/>
      <c r="AV1814" s="26"/>
      <c r="AW1814" s="26"/>
      <c r="AX1814" s="23"/>
      <c r="AY1814" s="23"/>
      <c r="AZ1814" s="23"/>
      <c r="BA1814" s="23"/>
      <c r="BB1814" s="27"/>
      <c r="BC1814" s="28"/>
    </row>
    <row r="1815" spans="1:55" s="25" customFormat="1" ht="15">
      <c r="A1815" s="221"/>
      <c r="B1815" s="221"/>
      <c r="C1815" s="24"/>
      <c r="D1815" s="24"/>
      <c r="E1815" s="100"/>
      <c r="F1815" s="25" t="str">
        <f>IFERROR(VLOOKUP(E1815,Wedstrijdlocaties!B:E,4,FALSE),"")</f>
        <v/>
      </c>
      <c r="G1815" s="114"/>
      <c r="H1815" s="23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04"/>
      <c r="AA1815" s="26"/>
      <c r="AB1815" s="26"/>
      <c r="AC1815" s="26"/>
      <c r="AD1815" s="81"/>
      <c r="AE1815" s="26"/>
      <c r="AF1815" s="26"/>
      <c r="AG1815" s="26"/>
      <c r="AH1815" s="26"/>
      <c r="AI1815" s="26"/>
      <c r="AJ1815" s="26"/>
      <c r="AK1815" s="81"/>
      <c r="AL1815" s="26"/>
      <c r="AM1815" s="26"/>
      <c r="AN1815" s="26"/>
      <c r="AO1815" s="26"/>
      <c r="AP1815" s="26"/>
      <c r="AQ1815" s="81"/>
      <c r="AR1815" s="26"/>
      <c r="AS1815" s="26"/>
      <c r="AT1815" s="26"/>
      <c r="AU1815" s="26"/>
      <c r="AV1815" s="26"/>
      <c r="AW1815" s="26"/>
      <c r="AX1815" s="23"/>
      <c r="AY1815" s="23"/>
      <c r="AZ1815" s="23"/>
      <c r="BA1815" s="23"/>
      <c r="BB1815" s="27"/>
      <c r="BC1815" s="28"/>
    </row>
    <row r="1816" spans="1:55" s="25" customFormat="1" ht="15">
      <c r="A1816" s="221"/>
      <c r="B1816" s="221"/>
      <c r="C1816" s="24"/>
      <c r="D1816" s="24"/>
      <c r="E1816" s="100"/>
      <c r="F1816" s="25" t="str">
        <f>IFERROR(VLOOKUP(E1816,Wedstrijdlocaties!B:E,4,FALSE),"")</f>
        <v/>
      </c>
      <c r="G1816" s="114"/>
      <c r="H1816" s="23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04"/>
      <c r="AA1816" s="26"/>
      <c r="AB1816" s="26"/>
      <c r="AC1816" s="26"/>
      <c r="AD1816" s="81"/>
      <c r="AE1816" s="26"/>
      <c r="AF1816" s="26"/>
      <c r="AG1816" s="26"/>
      <c r="AH1816" s="26"/>
      <c r="AI1816" s="26"/>
      <c r="AJ1816" s="26"/>
      <c r="AK1816" s="81"/>
      <c r="AL1816" s="26"/>
      <c r="AM1816" s="26"/>
      <c r="AN1816" s="26"/>
      <c r="AO1816" s="26"/>
      <c r="AP1816" s="26"/>
      <c r="AQ1816" s="81"/>
      <c r="AR1816" s="26"/>
      <c r="AS1816" s="26"/>
      <c r="AT1816" s="26"/>
      <c r="AU1816" s="26"/>
      <c r="AV1816" s="26"/>
      <c r="AW1816" s="26"/>
      <c r="AX1816" s="23"/>
      <c r="AY1816" s="23"/>
      <c r="AZ1816" s="23"/>
      <c r="BA1816" s="23"/>
      <c r="BB1816" s="27"/>
      <c r="BC1816" s="28"/>
    </row>
    <row r="1817" spans="1:55" s="25" customFormat="1" ht="15">
      <c r="A1817" s="221"/>
      <c r="B1817" s="221"/>
      <c r="C1817" s="24"/>
      <c r="D1817" s="24"/>
      <c r="E1817" s="100"/>
      <c r="F1817" s="25" t="str">
        <f>IFERROR(VLOOKUP(E1817,Wedstrijdlocaties!B:E,4,FALSE),"")</f>
        <v/>
      </c>
      <c r="G1817" s="114"/>
      <c r="H1817" s="23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04"/>
      <c r="AA1817" s="26"/>
      <c r="AB1817" s="26"/>
      <c r="AC1817" s="26"/>
      <c r="AD1817" s="81"/>
      <c r="AE1817" s="26"/>
      <c r="AF1817" s="26"/>
      <c r="AG1817" s="26"/>
      <c r="AH1817" s="26"/>
      <c r="AI1817" s="26"/>
      <c r="AJ1817" s="26"/>
      <c r="AK1817" s="81"/>
      <c r="AL1817" s="26"/>
      <c r="AM1817" s="26"/>
      <c r="AN1817" s="26"/>
      <c r="AO1817" s="26"/>
      <c r="AP1817" s="26"/>
      <c r="AQ1817" s="81"/>
      <c r="AR1817" s="26"/>
      <c r="AS1817" s="26"/>
      <c r="AT1817" s="26"/>
      <c r="AU1817" s="26"/>
      <c r="AV1817" s="26"/>
      <c r="AW1817" s="26"/>
      <c r="AX1817" s="23"/>
      <c r="AY1817" s="23"/>
      <c r="AZ1817" s="23"/>
      <c r="BA1817" s="23"/>
      <c r="BB1817" s="27"/>
      <c r="BC1817" s="28"/>
    </row>
    <row r="1818" spans="1:55" s="25" customFormat="1" ht="15">
      <c r="A1818" s="221"/>
      <c r="B1818" s="221"/>
      <c r="C1818" s="24"/>
      <c r="D1818" s="24"/>
      <c r="E1818" s="100"/>
      <c r="F1818" s="25" t="str">
        <f>IFERROR(VLOOKUP(E1818,Wedstrijdlocaties!B:E,4,FALSE),"")</f>
        <v/>
      </c>
      <c r="G1818" s="114"/>
      <c r="H1818" s="23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04"/>
      <c r="AA1818" s="26"/>
      <c r="AB1818" s="26"/>
      <c r="AC1818" s="26"/>
      <c r="AD1818" s="81"/>
      <c r="AE1818" s="26"/>
      <c r="AF1818" s="26"/>
      <c r="AG1818" s="26"/>
      <c r="AH1818" s="26"/>
      <c r="AI1818" s="26"/>
      <c r="AJ1818" s="26"/>
      <c r="AK1818" s="81"/>
      <c r="AL1818" s="26"/>
      <c r="AM1818" s="26"/>
      <c r="AN1818" s="26"/>
      <c r="AO1818" s="26"/>
      <c r="AP1818" s="26"/>
      <c r="AQ1818" s="81"/>
      <c r="AR1818" s="26"/>
      <c r="AS1818" s="26"/>
      <c r="AT1818" s="26"/>
      <c r="AU1818" s="26"/>
      <c r="AV1818" s="26"/>
      <c r="AW1818" s="26"/>
      <c r="AX1818" s="23"/>
      <c r="AY1818" s="23"/>
      <c r="AZ1818" s="23"/>
      <c r="BA1818" s="23"/>
      <c r="BB1818" s="27"/>
      <c r="BC1818" s="28"/>
    </row>
    <row r="1819" spans="1:55" s="25" customFormat="1" ht="15">
      <c r="A1819" s="221"/>
      <c r="B1819" s="221"/>
      <c r="C1819" s="24"/>
      <c r="D1819" s="24"/>
      <c r="E1819" s="100"/>
      <c r="F1819" s="25" t="str">
        <f>IFERROR(VLOOKUP(E1819,Wedstrijdlocaties!B:E,4,FALSE),"")</f>
        <v/>
      </c>
      <c r="G1819" s="114"/>
      <c r="H1819" s="23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04"/>
      <c r="AA1819" s="26"/>
      <c r="AB1819" s="26"/>
      <c r="AC1819" s="26"/>
      <c r="AD1819" s="81"/>
      <c r="AE1819" s="26"/>
      <c r="AF1819" s="26"/>
      <c r="AG1819" s="26"/>
      <c r="AH1819" s="26"/>
      <c r="AI1819" s="26"/>
      <c r="AJ1819" s="26"/>
      <c r="AK1819" s="81"/>
      <c r="AL1819" s="26"/>
      <c r="AM1819" s="26"/>
      <c r="AN1819" s="26"/>
      <c r="AO1819" s="26"/>
      <c r="AP1819" s="26"/>
      <c r="AQ1819" s="81"/>
      <c r="AR1819" s="26"/>
      <c r="AS1819" s="26"/>
      <c r="AT1819" s="26"/>
      <c r="AU1819" s="26"/>
      <c r="AV1819" s="26"/>
      <c r="AW1819" s="26"/>
      <c r="AX1819" s="23"/>
      <c r="AY1819" s="23"/>
      <c r="AZ1819" s="23"/>
      <c r="BA1819" s="23"/>
      <c r="BB1819" s="27"/>
      <c r="BC1819" s="28"/>
    </row>
    <row r="1820" spans="1:55" s="25" customFormat="1" ht="15">
      <c r="A1820" s="221"/>
      <c r="B1820" s="221"/>
      <c r="C1820" s="24"/>
      <c r="D1820" s="24"/>
      <c r="E1820" s="100"/>
      <c r="F1820" s="25" t="str">
        <f>IFERROR(VLOOKUP(E1820,Wedstrijdlocaties!B:E,4,FALSE),"")</f>
        <v/>
      </c>
      <c r="G1820" s="114"/>
      <c r="H1820" s="23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04"/>
      <c r="AA1820" s="26"/>
      <c r="AB1820" s="26"/>
      <c r="AC1820" s="26"/>
      <c r="AD1820" s="81"/>
      <c r="AE1820" s="26"/>
      <c r="AF1820" s="26"/>
      <c r="AG1820" s="26"/>
      <c r="AH1820" s="26"/>
      <c r="AI1820" s="26"/>
      <c r="AJ1820" s="26"/>
      <c r="AK1820" s="81"/>
      <c r="AL1820" s="26"/>
      <c r="AM1820" s="26"/>
      <c r="AN1820" s="26"/>
      <c r="AO1820" s="26"/>
      <c r="AP1820" s="26"/>
      <c r="AQ1820" s="81"/>
      <c r="AR1820" s="26"/>
      <c r="AS1820" s="26"/>
      <c r="AT1820" s="26"/>
      <c r="AU1820" s="26"/>
      <c r="AV1820" s="26"/>
      <c r="AW1820" s="26"/>
      <c r="AX1820" s="23"/>
      <c r="AY1820" s="23"/>
      <c r="AZ1820" s="23"/>
      <c r="BA1820" s="23"/>
      <c r="BB1820" s="27"/>
      <c r="BC1820" s="28"/>
    </row>
    <row r="1821" spans="1:55" s="25" customFormat="1" ht="15">
      <c r="A1821" s="221"/>
      <c r="B1821" s="221"/>
      <c r="C1821" s="24"/>
      <c r="D1821" s="24"/>
      <c r="E1821" s="100"/>
      <c r="F1821" s="25" t="str">
        <f>IFERROR(VLOOKUP(E1821,Wedstrijdlocaties!B:E,4,FALSE),"")</f>
        <v/>
      </c>
      <c r="G1821" s="114"/>
      <c r="H1821" s="23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04"/>
      <c r="AA1821" s="26"/>
      <c r="AB1821" s="26"/>
      <c r="AC1821" s="26"/>
      <c r="AD1821" s="81"/>
      <c r="AE1821" s="26"/>
      <c r="AF1821" s="26"/>
      <c r="AG1821" s="26"/>
      <c r="AH1821" s="26"/>
      <c r="AI1821" s="26"/>
      <c r="AJ1821" s="26"/>
      <c r="AK1821" s="81"/>
      <c r="AL1821" s="26"/>
      <c r="AM1821" s="26"/>
      <c r="AN1821" s="26"/>
      <c r="AO1821" s="26"/>
      <c r="AP1821" s="26"/>
      <c r="AQ1821" s="81"/>
      <c r="AR1821" s="26"/>
      <c r="AS1821" s="26"/>
      <c r="AT1821" s="26"/>
      <c r="AU1821" s="26"/>
      <c r="AV1821" s="26"/>
      <c r="AW1821" s="26"/>
      <c r="AX1821" s="23"/>
      <c r="AY1821" s="23"/>
      <c r="AZ1821" s="23"/>
      <c r="BA1821" s="23"/>
      <c r="BB1821" s="27"/>
      <c r="BC1821" s="28"/>
    </row>
    <row r="1822" spans="1:55" s="25" customFormat="1" ht="15">
      <c r="A1822" s="221"/>
      <c r="B1822" s="221"/>
      <c r="C1822" s="24"/>
      <c r="D1822" s="24"/>
      <c r="E1822" s="100"/>
      <c r="F1822" s="25" t="str">
        <f>IFERROR(VLOOKUP(E1822,Wedstrijdlocaties!B:E,4,FALSE),"")</f>
        <v/>
      </c>
      <c r="G1822" s="114"/>
      <c r="H1822" s="23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04"/>
      <c r="AA1822" s="26"/>
      <c r="AB1822" s="26"/>
      <c r="AC1822" s="26"/>
      <c r="AD1822" s="81"/>
      <c r="AE1822" s="26"/>
      <c r="AF1822" s="26"/>
      <c r="AG1822" s="26"/>
      <c r="AH1822" s="26"/>
      <c r="AI1822" s="26"/>
      <c r="AJ1822" s="26"/>
      <c r="AK1822" s="81"/>
      <c r="AL1822" s="26"/>
      <c r="AM1822" s="26"/>
      <c r="AN1822" s="26"/>
      <c r="AO1822" s="26"/>
      <c r="AP1822" s="26"/>
      <c r="AQ1822" s="81"/>
      <c r="AR1822" s="26"/>
      <c r="AS1822" s="26"/>
      <c r="AT1822" s="26"/>
      <c r="AU1822" s="26"/>
      <c r="AV1822" s="26"/>
      <c r="AW1822" s="26"/>
      <c r="AX1822" s="23"/>
      <c r="AY1822" s="23"/>
      <c r="AZ1822" s="23"/>
      <c r="BA1822" s="23"/>
      <c r="BB1822" s="27"/>
      <c r="BC1822" s="28"/>
    </row>
    <row r="1823" spans="1:55" s="25" customFormat="1" ht="15">
      <c r="A1823" s="221"/>
      <c r="B1823" s="221"/>
      <c r="C1823" s="24"/>
      <c r="D1823" s="24"/>
      <c r="E1823" s="100"/>
      <c r="F1823" s="25" t="str">
        <f>IFERROR(VLOOKUP(E1823,Wedstrijdlocaties!B:E,4,FALSE),"")</f>
        <v/>
      </c>
      <c r="G1823" s="114"/>
      <c r="H1823" s="23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04"/>
      <c r="AA1823" s="26"/>
      <c r="AB1823" s="26"/>
      <c r="AC1823" s="26"/>
      <c r="AD1823" s="81"/>
      <c r="AE1823" s="26"/>
      <c r="AF1823" s="26"/>
      <c r="AG1823" s="26"/>
      <c r="AH1823" s="26"/>
      <c r="AI1823" s="26"/>
      <c r="AJ1823" s="26"/>
      <c r="AK1823" s="81"/>
      <c r="AL1823" s="26"/>
      <c r="AM1823" s="26"/>
      <c r="AN1823" s="26"/>
      <c r="AO1823" s="26"/>
      <c r="AP1823" s="26"/>
      <c r="AQ1823" s="81"/>
      <c r="AR1823" s="26"/>
      <c r="AS1823" s="26"/>
      <c r="AT1823" s="26"/>
      <c r="AU1823" s="26"/>
      <c r="AV1823" s="26"/>
      <c r="AW1823" s="26"/>
      <c r="AX1823" s="23"/>
      <c r="AY1823" s="23"/>
      <c r="AZ1823" s="23"/>
      <c r="BA1823" s="23"/>
      <c r="BB1823" s="27"/>
      <c r="BC1823" s="28"/>
    </row>
    <row r="1824" spans="1:55" s="25" customFormat="1" ht="15">
      <c r="A1824" s="221"/>
      <c r="B1824" s="221"/>
      <c r="C1824" s="24"/>
      <c r="D1824" s="24"/>
      <c r="E1824" s="100"/>
      <c r="F1824" s="25" t="str">
        <f>IFERROR(VLOOKUP(E1824,Wedstrijdlocaties!B:E,4,FALSE),"")</f>
        <v/>
      </c>
      <c r="G1824" s="114"/>
      <c r="H1824" s="23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04"/>
      <c r="AA1824" s="26"/>
      <c r="AB1824" s="26"/>
      <c r="AC1824" s="26"/>
      <c r="AD1824" s="81"/>
      <c r="AE1824" s="26"/>
      <c r="AF1824" s="26"/>
      <c r="AG1824" s="26"/>
      <c r="AH1824" s="26"/>
      <c r="AI1824" s="26"/>
      <c r="AJ1824" s="26"/>
      <c r="AK1824" s="81"/>
      <c r="AL1824" s="26"/>
      <c r="AM1824" s="26"/>
      <c r="AN1824" s="26"/>
      <c r="AO1824" s="26"/>
      <c r="AP1824" s="26"/>
      <c r="AQ1824" s="81"/>
      <c r="AR1824" s="26"/>
      <c r="AS1824" s="26"/>
      <c r="AT1824" s="26"/>
      <c r="AU1824" s="26"/>
      <c r="AV1824" s="26"/>
      <c r="AW1824" s="26"/>
      <c r="AX1824" s="23"/>
      <c r="AY1824" s="23"/>
      <c r="AZ1824" s="23"/>
      <c r="BA1824" s="23"/>
      <c r="BB1824" s="27"/>
      <c r="BC1824" s="28"/>
    </row>
    <row r="1825" spans="1:55" s="25" customFormat="1" ht="15">
      <c r="A1825" s="221"/>
      <c r="B1825" s="221"/>
      <c r="C1825" s="24"/>
      <c r="D1825" s="24"/>
      <c r="E1825" s="100"/>
      <c r="F1825" s="25" t="str">
        <f>IFERROR(VLOOKUP(E1825,Wedstrijdlocaties!B:E,4,FALSE),"")</f>
        <v/>
      </c>
      <c r="G1825" s="114"/>
      <c r="H1825" s="23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04"/>
      <c r="AA1825" s="26"/>
      <c r="AB1825" s="26"/>
      <c r="AC1825" s="26"/>
      <c r="AD1825" s="81"/>
      <c r="AE1825" s="26"/>
      <c r="AF1825" s="26"/>
      <c r="AG1825" s="26"/>
      <c r="AH1825" s="26"/>
      <c r="AI1825" s="26"/>
      <c r="AJ1825" s="26"/>
      <c r="AK1825" s="81"/>
      <c r="AL1825" s="26"/>
      <c r="AM1825" s="26"/>
      <c r="AN1825" s="26"/>
      <c r="AO1825" s="26"/>
      <c r="AP1825" s="26"/>
      <c r="AQ1825" s="81"/>
      <c r="AR1825" s="26"/>
      <c r="AS1825" s="26"/>
      <c r="AT1825" s="26"/>
      <c r="AU1825" s="26"/>
      <c r="AV1825" s="26"/>
      <c r="AW1825" s="26"/>
      <c r="AX1825" s="23"/>
      <c r="AY1825" s="23"/>
      <c r="AZ1825" s="23"/>
      <c r="BA1825" s="23"/>
      <c r="BB1825" s="27"/>
      <c r="BC1825" s="28"/>
    </row>
    <row r="1826" spans="1:55" s="25" customFormat="1" ht="15">
      <c r="A1826" s="221"/>
      <c r="B1826" s="221"/>
      <c r="C1826" s="24"/>
      <c r="D1826" s="24"/>
      <c r="E1826" s="100"/>
      <c r="F1826" s="25" t="str">
        <f>IFERROR(VLOOKUP(E1826,Wedstrijdlocaties!B:E,4,FALSE),"")</f>
        <v/>
      </c>
      <c r="G1826" s="114"/>
      <c r="H1826" s="23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04"/>
      <c r="AA1826" s="26"/>
      <c r="AB1826" s="26"/>
      <c r="AC1826" s="26"/>
      <c r="AD1826" s="81"/>
      <c r="AE1826" s="26"/>
      <c r="AF1826" s="26"/>
      <c r="AG1826" s="26"/>
      <c r="AH1826" s="26"/>
      <c r="AI1826" s="26"/>
      <c r="AJ1826" s="26"/>
      <c r="AK1826" s="81"/>
      <c r="AL1826" s="26"/>
      <c r="AM1826" s="26"/>
      <c r="AN1826" s="26"/>
      <c r="AO1826" s="26"/>
      <c r="AP1826" s="26"/>
      <c r="AQ1826" s="81"/>
      <c r="AR1826" s="26"/>
      <c r="AS1826" s="26"/>
      <c r="AT1826" s="26"/>
      <c r="AU1826" s="26"/>
      <c r="AV1826" s="26"/>
      <c r="AW1826" s="26"/>
      <c r="AX1826" s="23"/>
      <c r="AY1826" s="23"/>
      <c r="AZ1826" s="23"/>
      <c r="BA1826" s="23"/>
      <c r="BB1826" s="27"/>
      <c r="BC1826" s="28"/>
    </row>
    <row r="1827" spans="1:55" s="25" customFormat="1" ht="15">
      <c r="A1827" s="221"/>
      <c r="B1827" s="221"/>
      <c r="C1827" s="24"/>
      <c r="D1827" s="24"/>
      <c r="E1827" s="100"/>
      <c r="F1827" s="25" t="str">
        <f>IFERROR(VLOOKUP(E1827,Wedstrijdlocaties!B:E,4,FALSE),"")</f>
        <v/>
      </c>
      <c r="G1827" s="114"/>
      <c r="H1827" s="23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04"/>
      <c r="AA1827" s="26"/>
      <c r="AB1827" s="26"/>
      <c r="AC1827" s="26"/>
      <c r="AD1827" s="81"/>
      <c r="AE1827" s="26"/>
      <c r="AF1827" s="26"/>
      <c r="AG1827" s="26"/>
      <c r="AH1827" s="26"/>
      <c r="AI1827" s="26"/>
      <c r="AJ1827" s="26"/>
      <c r="AK1827" s="81"/>
      <c r="AL1827" s="26"/>
      <c r="AM1827" s="26"/>
      <c r="AN1827" s="26"/>
      <c r="AO1827" s="26"/>
      <c r="AP1827" s="26"/>
      <c r="AQ1827" s="81"/>
      <c r="AR1827" s="26"/>
      <c r="AS1827" s="26"/>
      <c r="AT1827" s="26"/>
      <c r="AU1827" s="26"/>
      <c r="AV1827" s="26"/>
      <c r="AW1827" s="26"/>
      <c r="AX1827" s="23"/>
      <c r="AY1827" s="23"/>
      <c r="AZ1827" s="23"/>
      <c r="BA1827" s="23"/>
      <c r="BB1827" s="27"/>
      <c r="BC1827" s="28"/>
    </row>
    <row r="1828" spans="1:55" s="25" customFormat="1" ht="15">
      <c r="A1828" s="221"/>
      <c r="B1828" s="221"/>
      <c r="C1828" s="24"/>
      <c r="D1828" s="24"/>
      <c r="E1828" s="100"/>
      <c r="F1828" s="25" t="str">
        <f>IFERROR(VLOOKUP(E1828,Wedstrijdlocaties!B:E,4,FALSE),"")</f>
        <v/>
      </c>
      <c r="G1828" s="114"/>
      <c r="H1828" s="23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04"/>
      <c r="AA1828" s="26"/>
      <c r="AB1828" s="26"/>
      <c r="AC1828" s="26"/>
      <c r="AD1828" s="81"/>
      <c r="AE1828" s="26"/>
      <c r="AF1828" s="26"/>
      <c r="AG1828" s="26"/>
      <c r="AH1828" s="26"/>
      <c r="AI1828" s="26"/>
      <c r="AJ1828" s="26"/>
      <c r="AK1828" s="81"/>
      <c r="AL1828" s="26"/>
      <c r="AM1828" s="26"/>
      <c r="AN1828" s="26"/>
      <c r="AO1828" s="26"/>
      <c r="AP1828" s="26"/>
      <c r="AQ1828" s="81"/>
      <c r="AR1828" s="26"/>
      <c r="AS1828" s="26"/>
      <c r="AT1828" s="26"/>
      <c r="AU1828" s="26"/>
      <c r="AV1828" s="26"/>
      <c r="AW1828" s="26"/>
      <c r="AX1828" s="23"/>
      <c r="AY1828" s="23"/>
      <c r="AZ1828" s="23"/>
      <c r="BA1828" s="23"/>
      <c r="BB1828" s="27"/>
      <c r="BC1828" s="28"/>
    </row>
    <row r="1829" spans="1:55" s="25" customFormat="1" ht="15">
      <c r="A1829" s="221"/>
      <c r="B1829" s="221"/>
      <c r="C1829" s="24"/>
      <c r="D1829" s="24"/>
      <c r="E1829" s="100"/>
      <c r="F1829" s="25" t="str">
        <f>IFERROR(VLOOKUP(E1829,Wedstrijdlocaties!B:E,4,FALSE),"")</f>
        <v/>
      </c>
      <c r="G1829" s="114"/>
      <c r="H1829" s="23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04"/>
      <c r="AA1829" s="26"/>
      <c r="AB1829" s="26"/>
      <c r="AC1829" s="26"/>
      <c r="AD1829" s="81"/>
      <c r="AE1829" s="26"/>
      <c r="AF1829" s="26"/>
      <c r="AG1829" s="26"/>
      <c r="AH1829" s="26"/>
      <c r="AI1829" s="26"/>
      <c r="AJ1829" s="26"/>
      <c r="AK1829" s="81"/>
      <c r="AL1829" s="26"/>
      <c r="AM1829" s="26"/>
      <c r="AN1829" s="26"/>
      <c r="AO1829" s="26"/>
      <c r="AP1829" s="26"/>
      <c r="AQ1829" s="81"/>
      <c r="AR1829" s="26"/>
      <c r="AS1829" s="26"/>
      <c r="AT1829" s="26"/>
      <c r="AU1829" s="26"/>
      <c r="AV1829" s="26"/>
      <c r="AW1829" s="26"/>
      <c r="AX1829" s="23"/>
      <c r="AY1829" s="23"/>
      <c r="AZ1829" s="23"/>
      <c r="BA1829" s="23"/>
      <c r="BB1829" s="27"/>
      <c r="BC1829" s="28"/>
    </row>
    <row r="1830" spans="1:55" s="25" customFormat="1" ht="15">
      <c r="A1830" s="221"/>
      <c r="B1830" s="221"/>
      <c r="C1830" s="24"/>
      <c r="D1830" s="24"/>
      <c r="E1830" s="100"/>
      <c r="F1830" s="25" t="str">
        <f>IFERROR(VLOOKUP(E1830,Wedstrijdlocaties!B:E,4,FALSE),"")</f>
        <v/>
      </c>
      <c r="G1830" s="114"/>
      <c r="H1830" s="23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04"/>
      <c r="AA1830" s="26"/>
      <c r="AB1830" s="26"/>
      <c r="AC1830" s="26"/>
      <c r="AD1830" s="81"/>
      <c r="AE1830" s="26"/>
      <c r="AF1830" s="26"/>
      <c r="AG1830" s="26"/>
      <c r="AH1830" s="26"/>
      <c r="AI1830" s="26"/>
      <c r="AJ1830" s="26"/>
      <c r="AK1830" s="81"/>
      <c r="AL1830" s="26"/>
      <c r="AM1830" s="26"/>
      <c r="AN1830" s="26"/>
      <c r="AO1830" s="26"/>
      <c r="AP1830" s="26"/>
      <c r="AQ1830" s="81"/>
      <c r="AR1830" s="26"/>
      <c r="AS1830" s="26"/>
      <c r="AT1830" s="26"/>
      <c r="AU1830" s="26"/>
      <c r="AV1830" s="26"/>
      <c r="AW1830" s="26"/>
      <c r="AX1830" s="23"/>
      <c r="AY1830" s="23"/>
      <c r="AZ1830" s="23"/>
      <c r="BA1830" s="23"/>
      <c r="BB1830" s="27"/>
      <c r="BC1830" s="28"/>
    </row>
    <row r="1831" spans="1:55" s="25" customFormat="1" ht="15">
      <c r="A1831" s="221"/>
      <c r="B1831" s="221"/>
      <c r="C1831" s="24"/>
      <c r="D1831" s="24"/>
      <c r="E1831" s="100"/>
      <c r="F1831" s="25" t="str">
        <f>IFERROR(VLOOKUP(E1831,Wedstrijdlocaties!B:E,4,FALSE),"")</f>
        <v/>
      </c>
      <c r="G1831" s="114"/>
      <c r="H1831" s="23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04"/>
      <c r="AA1831" s="26"/>
      <c r="AB1831" s="26"/>
      <c r="AC1831" s="26"/>
      <c r="AD1831" s="81"/>
      <c r="AE1831" s="26"/>
      <c r="AF1831" s="26"/>
      <c r="AG1831" s="26"/>
      <c r="AH1831" s="26"/>
      <c r="AI1831" s="26"/>
      <c r="AJ1831" s="26"/>
      <c r="AK1831" s="81"/>
      <c r="AL1831" s="26"/>
      <c r="AM1831" s="26"/>
      <c r="AN1831" s="26"/>
      <c r="AO1831" s="26"/>
      <c r="AP1831" s="26"/>
      <c r="AQ1831" s="81"/>
      <c r="AR1831" s="26"/>
      <c r="AS1831" s="26"/>
      <c r="AT1831" s="26"/>
      <c r="AU1831" s="26"/>
      <c r="AV1831" s="26"/>
      <c r="AW1831" s="26"/>
      <c r="AX1831" s="23"/>
      <c r="AY1831" s="23"/>
      <c r="AZ1831" s="23"/>
      <c r="BA1831" s="23"/>
      <c r="BB1831" s="27"/>
      <c r="BC1831" s="28"/>
    </row>
    <row r="1832" spans="1:55" s="25" customFormat="1" ht="15">
      <c r="A1832" s="221"/>
      <c r="B1832" s="221"/>
      <c r="C1832" s="24"/>
      <c r="D1832" s="24"/>
      <c r="E1832" s="100"/>
      <c r="F1832" s="25" t="str">
        <f>IFERROR(VLOOKUP(E1832,Wedstrijdlocaties!B:E,4,FALSE),"")</f>
        <v/>
      </c>
      <c r="G1832" s="114"/>
      <c r="H1832" s="23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04"/>
      <c r="AA1832" s="26"/>
      <c r="AB1832" s="26"/>
      <c r="AC1832" s="26"/>
      <c r="AD1832" s="81"/>
      <c r="AE1832" s="26"/>
      <c r="AF1832" s="26"/>
      <c r="AG1832" s="26"/>
      <c r="AH1832" s="26"/>
      <c r="AI1832" s="26"/>
      <c r="AJ1832" s="26"/>
      <c r="AK1832" s="81"/>
      <c r="AL1832" s="26"/>
      <c r="AM1832" s="26"/>
      <c r="AN1832" s="26"/>
      <c r="AO1832" s="26"/>
      <c r="AP1832" s="26"/>
      <c r="AQ1832" s="81"/>
      <c r="AR1832" s="26"/>
      <c r="AS1832" s="26"/>
      <c r="AT1832" s="26"/>
      <c r="AU1832" s="26"/>
      <c r="AV1832" s="26"/>
      <c r="AW1832" s="26"/>
      <c r="AX1832" s="23"/>
      <c r="AY1832" s="23"/>
      <c r="AZ1832" s="23"/>
      <c r="BA1832" s="23"/>
      <c r="BB1832" s="27"/>
      <c r="BC1832" s="28"/>
    </row>
    <row r="1833" spans="1:55" s="25" customFormat="1" ht="15">
      <c r="A1833" s="221"/>
      <c r="B1833" s="221"/>
      <c r="C1833" s="24"/>
      <c r="D1833" s="24"/>
      <c r="E1833" s="100"/>
      <c r="F1833" s="25" t="str">
        <f>IFERROR(VLOOKUP(E1833,Wedstrijdlocaties!B:E,4,FALSE),"")</f>
        <v/>
      </c>
      <c r="G1833" s="114"/>
      <c r="H1833" s="23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04"/>
      <c r="AA1833" s="26"/>
      <c r="AB1833" s="26"/>
      <c r="AC1833" s="26"/>
      <c r="AD1833" s="81"/>
      <c r="AE1833" s="26"/>
      <c r="AF1833" s="26"/>
      <c r="AG1833" s="26"/>
      <c r="AH1833" s="26"/>
      <c r="AI1833" s="26"/>
      <c r="AJ1833" s="26"/>
      <c r="AK1833" s="81"/>
      <c r="AL1833" s="26"/>
      <c r="AM1833" s="26"/>
      <c r="AN1833" s="26"/>
      <c r="AO1833" s="26"/>
      <c r="AP1833" s="26"/>
      <c r="AQ1833" s="81"/>
      <c r="AR1833" s="26"/>
      <c r="AS1833" s="26"/>
      <c r="AT1833" s="26"/>
      <c r="AU1833" s="26"/>
      <c r="AV1833" s="26"/>
      <c r="AW1833" s="26"/>
      <c r="AX1833" s="23"/>
      <c r="AY1833" s="23"/>
      <c r="AZ1833" s="23"/>
      <c r="BA1833" s="23"/>
      <c r="BB1833" s="27"/>
      <c r="BC1833" s="28"/>
    </row>
    <row r="1834" spans="1:55" s="25" customFormat="1" ht="15">
      <c r="A1834" s="221"/>
      <c r="B1834" s="221"/>
      <c r="C1834" s="24"/>
      <c r="D1834" s="24"/>
      <c r="E1834" s="100"/>
      <c r="F1834" s="25" t="str">
        <f>IFERROR(VLOOKUP(E1834,Wedstrijdlocaties!B:E,4,FALSE),"")</f>
        <v/>
      </c>
      <c r="G1834" s="114"/>
      <c r="H1834" s="23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04"/>
      <c r="AA1834" s="26"/>
      <c r="AB1834" s="26"/>
      <c r="AC1834" s="26"/>
      <c r="AD1834" s="81"/>
      <c r="AE1834" s="26"/>
      <c r="AF1834" s="26"/>
      <c r="AG1834" s="26"/>
      <c r="AH1834" s="26"/>
      <c r="AI1834" s="26"/>
      <c r="AJ1834" s="26"/>
      <c r="AK1834" s="81"/>
      <c r="AL1834" s="26"/>
      <c r="AM1834" s="26"/>
      <c r="AN1834" s="26"/>
      <c r="AO1834" s="26"/>
      <c r="AP1834" s="26"/>
      <c r="AQ1834" s="81"/>
      <c r="AR1834" s="26"/>
      <c r="AS1834" s="26"/>
      <c r="AT1834" s="26"/>
      <c r="AU1834" s="26"/>
      <c r="AV1834" s="26"/>
      <c r="AW1834" s="26"/>
      <c r="AX1834" s="23"/>
      <c r="AY1834" s="23"/>
      <c r="AZ1834" s="23"/>
      <c r="BA1834" s="23"/>
      <c r="BB1834" s="27"/>
      <c r="BC1834" s="28"/>
    </row>
    <row r="1835" spans="1:55" s="25" customFormat="1" ht="15">
      <c r="A1835" s="221"/>
      <c r="B1835" s="221"/>
      <c r="C1835" s="24"/>
      <c r="D1835" s="24"/>
      <c r="E1835" s="100"/>
      <c r="F1835" s="25" t="str">
        <f>IFERROR(VLOOKUP(E1835,Wedstrijdlocaties!B:E,4,FALSE),"")</f>
        <v/>
      </c>
      <c r="G1835" s="114"/>
      <c r="H1835" s="23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04"/>
      <c r="AA1835" s="26"/>
      <c r="AB1835" s="26"/>
      <c r="AC1835" s="26"/>
      <c r="AD1835" s="81"/>
      <c r="AE1835" s="26"/>
      <c r="AF1835" s="26"/>
      <c r="AG1835" s="26"/>
      <c r="AH1835" s="26"/>
      <c r="AI1835" s="26"/>
      <c r="AJ1835" s="26"/>
      <c r="AK1835" s="81"/>
      <c r="AL1835" s="26"/>
      <c r="AM1835" s="26"/>
      <c r="AN1835" s="26"/>
      <c r="AO1835" s="26"/>
      <c r="AP1835" s="26"/>
      <c r="AQ1835" s="81"/>
      <c r="AR1835" s="26"/>
      <c r="AS1835" s="26"/>
      <c r="AT1835" s="26"/>
      <c r="AU1835" s="26"/>
      <c r="AV1835" s="26"/>
      <c r="AW1835" s="26"/>
      <c r="AX1835" s="23"/>
      <c r="AY1835" s="23"/>
      <c r="AZ1835" s="23"/>
      <c r="BA1835" s="23"/>
      <c r="BB1835" s="27"/>
      <c r="BC1835" s="28"/>
    </row>
    <row r="1836" spans="1:55" s="25" customFormat="1" ht="15">
      <c r="A1836" s="221"/>
      <c r="B1836" s="221"/>
      <c r="C1836" s="24"/>
      <c r="D1836" s="24"/>
      <c r="E1836" s="100"/>
      <c r="F1836" s="25" t="str">
        <f>IFERROR(VLOOKUP(E1836,Wedstrijdlocaties!B:E,4,FALSE),"")</f>
        <v/>
      </c>
      <c r="G1836" s="114"/>
      <c r="H1836" s="23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04"/>
      <c r="AA1836" s="26"/>
      <c r="AB1836" s="26"/>
      <c r="AC1836" s="26"/>
      <c r="AD1836" s="81"/>
      <c r="AE1836" s="26"/>
      <c r="AF1836" s="26"/>
      <c r="AG1836" s="26"/>
      <c r="AH1836" s="26"/>
      <c r="AI1836" s="26"/>
      <c r="AJ1836" s="26"/>
      <c r="AK1836" s="81"/>
      <c r="AL1836" s="26"/>
      <c r="AM1836" s="26"/>
      <c r="AN1836" s="26"/>
      <c r="AO1836" s="26"/>
      <c r="AP1836" s="26"/>
      <c r="AQ1836" s="81"/>
      <c r="AR1836" s="26"/>
      <c r="AS1836" s="26"/>
      <c r="AT1836" s="26"/>
      <c r="AU1836" s="26"/>
      <c r="AV1836" s="26"/>
      <c r="AW1836" s="26"/>
      <c r="AX1836" s="23"/>
      <c r="AY1836" s="23"/>
      <c r="AZ1836" s="23"/>
      <c r="BA1836" s="23"/>
      <c r="BB1836" s="27"/>
      <c r="BC1836" s="28"/>
    </row>
    <row r="1837" spans="1:55" s="25" customFormat="1" ht="15">
      <c r="A1837" s="221"/>
      <c r="B1837" s="221"/>
      <c r="C1837" s="24"/>
      <c r="D1837" s="24"/>
      <c r="E1837" s="100"/>
      <c r="F1837" s="25" t="str">
        <f>IFERROR(VLOOKUP(E1837,Wedstrijdlocaties!B:E,4,FALSE),"")</f>
        <v/>
      </c>
      <c r="G1837" s="114"/>
      <c r="H1837" s="23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04"/>
      <c r="AA1837" s="26"/>
      <c r="AB1837" s="26"/>
      <c r="AC1837" s="26"/>
      <c r="AD1837" s="81"/>
      <c r="AE1837" s="26"/>
      <c r="AF1837" s="26"/>
      <c r="AG1837" s="26"/>
      <c r="AH1837" s="26"/>
      <c r="AI1837" s="26"/>
      <c r="AJ1837" s="26"/>
      <c r="AK1837" s="81"/>
      <c r="AL1837" s="26"/>
      <c r="AM1837" s="26"/>
      <c r="AN1837" s="26"/>
      <c r="AO1837" s="26"/>
      <c r="AP1837" s="26"/>
      <c r="AQ1837" s="81"/>
      <c r="AR1837" s="26"/>
      <c r="AS1837" s="26"/>
      <c r="AT1837" s="26"/>
      <c r="AU1837" s="26"/>
      <c r="AV1837" s="26"/>
      <c r="AW1837" s="26"/>
      <c r="AX1837" s="23"/>
      <c r="AY1837" s="23"/>
      <c r="AZ1837" s="23"/>
      <c r="BA1837" s="23"/>
      <c r="BB1837" s="27"/>
      <c r="BC1837" s="28"/>
    </row>
    <row r="1838" spans="1:55" s="25" customFormat="1" ht="15">
      <c r="A1838" s="221"/>
      <c r="B1838" s="221"/>
      <c r="C1838" s="24"/>
      <c r="D1838" s="24"/>
      <c r="E1838" s="100"/>
      <c r="F1838" s="25" t="str">
        <f>IFERROR(VLOOKUP(E1838,Wedstrijdlocaties!B:E,4,FALSE),"")</f>
        <v/>
      </c>
      <c r="G1838" s="114"/>
      <c r="H1838" s="23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04"/>
      <c r="AA1838" s="26"/>
      <c r="AB1838" s="26"/>
      <c r="AC1838" s="26"/>
      <c r="AD1838" s="81"/>
      <c r="AE1838" s="26"/>
      <c r="AF1838" s="26"/>
      <c r="AG1838" s="26"/>
      <c r="AH1838" s="26"/>
      <c r="AI1838" s="26"/>
      <c r="AJ1838" s="26"/>
      <c r="AK1838" s="81"/>
      <c r="AL1838" s="26"/>
      <c r="AM1838" s="26"/>
      <c r="AN1838" s="26"/>
      <c r="AO1838" s="26"/>
      <c r="AP1838" s="26"/>
      <c r="AQ1838" s="81"/>
      <c r="AR1838" s="26"/>
      <c r="AS1838" s="26"/>
      <c r="AT1838" s="26"/>
      <c r="AU1838" s="26"/>
      <c r="AV1838" s="26"/>
      <c r="AW1838" s="26"/>
      <c r="AX1838" s="23"/>
      <c r="AY1838" s="23"/>
      <c r="AZ1838" s="23"/>
      <c r="BA1838" s="23"/>
      <c r="BB1838" s="27"/>
      <c r="BC1838" s="28"/>
    </row>
    <row r="1839" spans="1:55" s="25" customFormat="1" ht="15">
      <c r="A1839" s="221"/>
      <c r="B1839" s="221"/>
      <c r="C1839" s="24"/>
      <c r="D1839" s="24"/>
      <c r="E1839" s="100"/>
      <c r="F1839" s="25" t="str">
        <f>IFERROR(VLOOKUP(E1839,Wedstrijdlocaties!B:E,4,FALSE),"")</f>
        <v/>
      </c>
      <c r="G1839" s="114"/>
      <c r="H1839" s="23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04"/>
      <c r="AA1839" s="26"/>
      <c r="AB1839" s="26"/>
      <c r="AC1839" s="26"/>
      <c r="AD1839" s="81"/>
      <c r="AE1839" s="26"/>
      <c r="AF1839" s="26"/>
      <c r="AG1839" s="26"/>
      <c r="AH1839" s="26"/>
      <c r="AI1839" s="26"/>
      <c r="AJ1839" s="26"/>
      <c r="AK1839" s="81"/>
      <c r="AL1839" s="26"/>
      <c r="AM1839" s="26"/>
      <c r="AN1839" s="26"/>
      <c r="AO1839" s="26"/>
      <c r="AP1839" s="26"/>
      <c r="AQ1839" s="81"/>
      <c r="AR1839" s="26"/>
      <c r="AS1839" s="26"/>
      <c r="AT1839" s="26"/>
      <c r="AU1839" s="26"/>
      <c r="AV1839" s="26"/>
      <c r="AW1839" s="26"/>
      <c r="AX1839" s="23"/>
      <c r="AY1839" s="23"/>
      <c r="AZ1839" s="23"/>
      <c r="BA1839" s="23"/>
      <c r="BB1839" s="27"/>
      <c r="BC1839" s="28"/>
    </row>
    <row r="1840" spans="1:55" s="25" customFormat="1" ht="15">
      <c r="A1840" s="221"/>
      <c r="B1840" s="221"/>
      <c r="C1840" s="24"/>
      <c r="D1840" s="24"/>
      <c r="E1840" s="100"/>
      <c r="F1840" s="25" t="str">
        <f>IFERROR(VLOOKUP(E1840,Wedstrijdlocaties!B:E,4,FALSE),"")</f>
        <v/>
      </c>
      <c r="G1840" s="114"/>
      <c r="H1840" s="23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04"/>
      <c r="AA1840" s="26"/>
      <c r="AB1840" s="26"/>
      <c r="AC1840" s="26"/>
      <c r="AD1840" s="81"/>
      <c r="AE1840" s="26"/>
      <c r="AF1840" s="26"/>
      <c r="AG1840" s="26"/>
      <c r="AH1840" s="26"/>
      <c r="AI1840" s="26"/>
      <c r="AJ1840" s="26"/>
      <c r="AK1840" s="81"/>
      <c r="AL1840" s="26"/>
      <c r="AM1840" s="26"/>
      <c r="AN1840" s="26"/>
      <c r="AO1840" s="26"/>
      <c r="AP1840" s="26"/>
      <c r="AQ1840" s="81"/>
      <c r="AR1840" s="26"/>
      <c r="AS1840" s="26"/>
      <c r="AT1840" s="26"/>
      <c r="AU1840" s="26"/>
      <c r="AV1840" s="26"/>
      <c r="AW1840" s="26"/>
      <c r="AX1840" s="23"/>
      <c r="AY1840" s="23"/>
      <c r="AZ1840" s="23"/>
      <c r="BA1840" s="23"/>
      <c r="BB1840" s="27"/>
      <c r="BC1840" s="28"/>
    </row>
    <row r="1841" spans="1:55" s="25" customFormat="1" ht="15">
      <c r="A1841" s="221"/>
      <c r="B1841" s="221"/>
      <c r="C1841" s="24"/>
      <c r="D1841" s="24"/>
      <c r="E1841" s="100"/>
      <c r="F1841" s="25" t="str">
        <f>IFERROR(VLOOKUP(E1841,Wedstrijdlocaties!B:E,4,FALSE),"")</f>
        <v/>
      </c>
      <c r="G1841" s="114"/>
      <c r="H1841" s="23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04"/>
      <c r="AA1841" s="26"/>
      <c r="AB1841" s="26"/>
      <c r="AC1841" s="26"/>
      <c r="AD1841" s="81"/>
      <c r="AE1841" s="26"/>
      <c r="AF1841" s="26"/>
      <c r="AG1841" s="26"/>
      <c r="AH1841" s="26"/>
      <c r="AI1841" s="26"/>
      <c r="AJ1841" s="26"/>
      <c r="AK1841" s="81"/>
      <c r="AL1841" s="26"/>
      <c r="AM1841" s="26"/>
      <c r="AN1841" s="26"/>
      <c r="AO1841" s="26"/>
      <c r="AP1841" s="26"/>
      <c r="AQ1841" s="81"/>
      <c r="AR1841" s="26"/>
      <c r="AS1841" s="26"/>
      <c r="AT1841" s="26"/>
      <c r="AU1841" s="26"/>
      <c r="AV1841" s="26"/>
      <c r="AW1841" s="26"/>
      <c r="AX1841" s="23"/>
      <c r="AY1841" s="23"/>
      <c r="AZ1841" s="23"/>
      <c r="BA1841" s="23"/>
      <c r="BB1841" s="27"/>
      <c r="BC1841" s="28"/>
    </row>
    <row r="1842" spans="1:55" s="25" customFormat="1" ht="15">
      <c r="A1842" s="221"/>
      <c r="B1842" s="221"/>
      <c r="C1842" s="24"/>
      <c r="D1842" s="24"/>
      <c r="E1842" s="100"/>
      <c r="F1842" s="25" t="str">
        <f>IFERROR(VLOOKUP(E1842,Wedstrijdlocaties!B:E,4,FALSE),"")</f>
        <v/>
      </c>
      <c r="G1842" s="114"/>
      <c r="H1842" s="23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04"/>
      <c r="AA1842" s="26"/>
      <c r="AB1842" s="26"/>
      <c r="AC1842" s="26"/>
      <c r="AD1842" s="81"/>
      <c r="AE1842" s="26"/>
      <c r="AF1842" s="26"/>
      <c r="AG1842" s="26"/>
      <c r="AH1842" s="26"/>
      <c r="AI1842" s="26"/>
      <c r="AJ1842" s="26"/>
      <c r="AK1842" s="81"/>
      <c r="AL1842" s="26"/>
      <c r="AM1842" s="26"/>
      <c r="AN1842" s="26"/>
      <c r="AO1842" s="26"/>
      <c r="AP1842" s="26"/>
      <c r="AQ1842" s="81"/>
      <c r="AR1842" s="26"/>
      <c r="AS1842" s="26"/>
      <c r="AT1842" s="26"/>
      <c r="AU1842" s="26"/>
      <c r="AV1842" s="26"/>
      <c r="AW1842" s="26"/>
      <c r="AX1842" s="23"/>
      <c r="AY1842" s="23"/>
      <c r="AZ1842" s="23"/>
      <c r="BA1842" s="23"/>
      <c r="BB1842" s="27"/>
      <c r="BC1842" s="28"/>
    </row>
    <row r="1843" spans="1:55" s="25" customFormat="1" ht="15">
      <c r="A1843" s="221"/>
      <c r="B1843" s="221"/>
      <c r="C1843" s="24"/>
      <c r="D1843" s="24"/>
      <c r="E1843" s="100"/>
      <c r="F1843" s="25" t="str">
        <f>IFERROR(VLOOKUP(E1843,Wedstrijdlocaties!B:E,4,FALSE),"")</f>
        <v/>
      </c>
      <c r="G1843" s="114"/>
      <c r="H1843" s="23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04"/>
      <c r="AA1843" s="26"/>
      <c r="AB1843" s="26"/>
      <c r="AC1843" s="26"/>
      <c r="AD1843" s="81"/>
      <c r="AE1843" s="26"/>
      <c r="AF1843" s="26"/>
      <c r="AG1843" s="26"/>
      <c r="AH1843" s="26"/>
      <c r="AI1843" s="26"/>
      <c r="AJ1843" s="26"/>
      <c r="AK1843" s="81"/>
      <c r="AL1843" s="26"/>
      <c r="AM1843" s="26"/>
      <c r="AN1843" s="26"/>
      <c r="AO1843" s="26"/>
      <c r="AP1843" s="26"/>
      <c r="AQ1843" s="81"/>
      <c r="AR1843" s="26"/>
      <c r="AS1843" s="26"/>
      <c r="AT1843" s="26"/>
      <c r="AU1843" s="26"/>
      <c r="AV1843" s="26"/>
      <c r="AW1843" s="26"/>
      <c r="AX1843" s="23"/>
      <c r="AY1843" s="23"/>
      <c r="AZ1843" s="23"/>
      <c r="BA1843" s="23"/>
      <c r="BB1843" s="27"/>
      <c r="BC1843" s="28"/>
    </row>
    <row r="1844" spans="1:55" s="25" customFormat="1" ht="15">
      <c r="A1844" s="221"/>
      <c r="B1844" s="221"/>
      <c r="C1844" s="24"/>
      <c r="D1844" s="24"/>
      <c r="E1844" s="100"/>
      <c r="F1844" s="25" t="str">
        <f>IFERROR(VLOOKUP(E1844,Wedstrijdlocaties!B:E,4,FALSE),"")</f>
        <v/>
      </c>
      <c r="G1844" s="114"/>
      <c r="H1844" s="23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04"/>
      <c r="AA1844" s="26"/>
      <c r="AB1844" s="26"/>
      <c r="AC1844" s="26"/>
      <c r="AD1844" s="81"/>
      <c r="AE1844" s="26"/>
      <c r="AF1844" s="26"/>
      <c r="AG1844" s="26"/>
      <c r="AH1844" s="26"/>
      <c r="AI1844" s="26"/>
      <c r="AJ1844" s="26"/>
      <c r="AK1844" s="81"/>
      <c r="AL1844" s="26"/>
      <c r="AM1844" s="26"/>
      <c r="AN1844" s="26"/>
      <c r="AO1844" s="26"/>
      <c r="AP1844" s="26"/>
      <c r="AQ1844" s="81"/>
      <c r="AR1844" s="26"/>
      <c r="AS1844" s="26"/>
      <c r="AT1844" s="26"/>
      <c r="AU1844" s="26"/>
      <c r="AV1844" s="26"/>
      <c r="AW1844" s="26"/>
      <c r="AX1844" s="23"/>
      <c r="AY1844" s="23"/>
      <c r="AZ1844" s="23"/>
      <c r="BA1844" s="23"/>
      <c r="BB1844" s="27"/>
      <c r="BC1844" s="28"/>
    </row>
    <row r="1845" spans="1:55" s="25" customFormat="1" ht="15">
      <c r="A1845" s="221"/>
      <c r="B1845" s="221"/>
      <c r="C1845" s="24"/>
      <c r="D1845" s="24"/>
      <c r="E1845" s="100"/>
      <c r="F1845" s="25" t="str">
        <f>IFERROR(VLOOKUP(E1845,Wedstrijdlocaties!B:E,4,FALSE),"")</f>
        <v/>
      </c>
      <c r="G1845" s="114"/>
      <c r="H1845" s="23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04"/>
      <c r="AA1845" s="26"/>
      <c r="AB1845" s="26"/>
      <c r="AC1845" s="26"/>
      <c r="AD1845" s="81"/>
      <c r="AE1845" s="26"/>
      <c r="AF1845" s="26"/>
      <c r="AG1845" s="26"/>
      <c r="AH1845" s="26"/>
      <c r="AI1845" s="26"/>
      <c r="AJ1845" s="26"/>
      <c r="AK1845" s="81"/>
      <c r="AL1845" s="26"/>
      <c r="AM1845" s="26"/>
      <c r="AN1845" s="26"/>
      <c r="AO1845" s="26"/>
      <c r="AP1845" s="26"/>
      <c r="AQ1845" s="81"/>
      <c r="AR1845" s="26"/>
      <c r="AS1845" s="26"/>
      <c r="AT1845" s="26"/>
      <c r="AU1845" s="26"/>
      <c r="AV1845" s="26"/>
      <c r="AW1845" s="26"/>
      <c r="AX1845" s="23"/>
      <c r="AY1845" s="23"/>
      <c r="AZ1845" s="23"/>
      <c r="BA1845" s="23"/>
      <c r="BB1845" s="27"/>
      <c r="BC1845" s="28"/>
    </row>
    <row r="1846" spans="1:55" s="25" customFormat="1" ht="15">
      <c r="A1846" s="221"/>
      <c r="B1846" s="221"/>
      <c r="C1846" s="24"/>
      <c r="D1846" s="24"/>
      <c r="E1846" s="100"/>
      <c r="F1846" s="25" t="str">
        <f>IFERROR(VLOOKUP(E1846,Wedstrijdlocaties!B:E,4,FALSE),"")</f>
        <v/>
      </c>
      <c r="G1846" s="114"/>
      <c r="H1846" s="23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04"/>
      <c r="AA1846" s="26"/>
      <c r="AB1846" s="26"/>
      <c r="AC1846" s="26"/>
      <c r="AD1846" s="81"/>
      <c r="AE1846" s="26"/>
      <c r="AF1846" s="26"/>
      <c r="AG1846" s="26"/>
      <c r="AH1846" s="26"/>
      <c r="AI1846" s="26"/>
      <c r="AJ1846" s="26"/>
      <c r="AK1846" s="81"/>
      <c r="AL1846" s="26"/>
      <c r="AM1846" s="26"/>
      <c r="AN1846" s="26"/>
      <c r="AO1846" s="26"/>
      <c r="AP1846" s="26"/>
      <c r="AQ1846" s="81"/>
      <c r="AR1846" s="26"/>
      <c r="AS1846" s="26"/>
      <c r="AT1846" s="26"/>
      <c r="AU1846" s="26"/>
      <c r="AV1846" s="26"/>
      <c r="AW1846" s="26"/>
      <c r="AX1846" s="23"/>
      <c r="AY1846" s="23"/>
      <c r="AZ1846" s="23"/>
      <c r="BA1846" s="23"/>
      <c r="BB1846" s="27"/>
      <c r="BC1846" s="28"/>
    </row>
    <row r="1847" spans="1:55" s="25" customFormat="1" ht="15">
      <c r="A1847" s="221"/>
      <c r="B1847" s="221"/>
      <c r="C1847" s="24"/>
      <c r="D1847" s="24"/>
      <c r="E1847" s="100"/>
      <c r="F1847" s="25" t="str">
        <f>IFERROR(VLOOKUP(E1847,Wedstrijdlocaties!B:E,4,FALSE),"")</f>
        <v/>
      </c>
      <c r="G1847" s="114"/>
      <c r="H1847" s="23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04"/>
      <c r="AA1847" s="26"/>
      <c r="AB1847" s="26"/>
      <c r="AC1847" s="26"/>
      <c r="AD1847" s="81"/>
      <c r="AE1847" s="26"/>
      <c r="AF1847" s="26"/>
      <c r="AG1847" s="26"/>
      <c r="AH1847" s="26"/>
      <c r="AI1847" s="26"/>
      <c r="AJ1847" s="26"/>
      <c r="AK1847" s="81"/>
      <c r="AL1847" s="26"/>
      <c r="AM1847" s="26"/>
      <c r="AN1847" s="26"/>
      <c r="AO1847" s="26"/>
      <c r="AP1847" s="26"/>
      <c r="AQ1847" s="81"/>
      <c r="AR1847" s="26"/>
      <c r="AS1847" s="26"/>
      <c r="AT1847" s="26"/>
      <c r="AU1847" s="26"/>
      <c r="AV1847" s="26"/>
      <c r="AW1847" s="26"/>
      <c r="AX1847" s="23"/>
      <c r="AY1847" s="23"/>
      <c r="AZ1847" s="23"/>
      <c r="BA1847" s="23"/>
      <c r="BB1847" s="27"/>
      <c r="BC1847" s="28"/>
    </row>
    <row r="1848" spans="1:55" s="25" customFormat="1" ht="15">
      <c r="A1848" s="221"/>
      <c r="B1848" s="221"/>
      <c r="C1848" s="24"/>
      <c r="D1848" s="24"/>
      <c r="E1848" s="100"/>
      <c r="F1848" s="25" t="str">
        <f>IFERROR(VLOOKUP(E1848,Wedstrijdlocaties!B:E,4,FALSE),"")</f>
        <v/>
      </c>
      <c r="G1848" s="114"/>
      <c r="H1848" s="23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04"/>
      <c r="AA1848" s="26"/>
      <c r="AB1848" s="26"/>
      <c r="AC1848" s="26"/>
      <c r="AD1848" s="81"/>
      <c r="AE1848" s="26"/>
      <c r="AF1848" s="26"/>
      <c r="AG1848" s="26"/>
      <c r="AH1848" s="26"/>
      <c r="AI1848" s="26"/>
      <c r="AJ1848" s="26"/>
      <c r="AK1848" s="81"/>
      <c r="AL1848" s="26"/>
      <c r="AM1848" s="26"/>
      <c r="AN1848" s="26"/>
      <c r="AO1848" s="26"/>
      <c r="AP1848" s="26"/>
      <c r="AQ1848" s="81"/>
      <c r="AR1848" s="26"/>
      <c r="AS1848" s="26"/>
      <c r="AT1848" s="26"/>
      <c r="AU1848" s="26"/>
      <c r="AV1848" s="26"/>
      <c r="AW1848" s="26"/>
      <c r="AX1848" s="23"/>
      <c r="AY1848" s="23"/>
      <c r="AZ1848" s="23"/>
      <c r="BA1848" s="23"/>
      <c r="BB1848" s="27"/>
      <c r="BC1848" s="28"/>
    </row>
    <row r="1849" spans="1:55" s="25" customFormat="1" ht="15">
      <c r="A1849" s="221"/>
      <c r="B1849" s="221"/>
      <c r="C1849" s="24"/>
      <c r="D1849" s="24"/>
      <c r="E1849" s="100"/>
      <c r="F1849" s="25" t="str">
        <f>IFERROR(VLOOKUP(E1849,Wedstrijdlocaties!B:E,4,FALSE),"")</f>
        <v/>
      </c>
      <c r="G1849" s="114"/>
      <c r="H1849" s="23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04"/>
      <c r="AA1849" s="26"/>
      <c r="AB1849" s="26"/>
      <c r="AC1849" s="26"/>
      <c r="AD1849" s="81"/>
      <c r="AE1849" s="26"/>
      <c r="AF1849" s="26"/>
      <c r="AG1849" s="26"/>
      <c r="AH1849" s="26"/>
      <c r="AI1849" s="26"/>
      <c r="AJ1849" s="26"/>
      <c r="AK1849" s="81"/>
      <c r="AL1849" s="26"/>
      <c r="AM1849" s="26"/>
      <c r="AN1849" s="26"/>
      <c r="AO1849" s="26"/>
      <c r="AP1849" s="26"/>
      <c r="AQ1849" s="81"/>
      <c r="AR1849" s="26"/>
      <c r="AS1849" s="26"/>
      <c r="AT1849" s="26"/>
      <c r="AU1849" s="26"/>
      <c r="AV1849" s="26"/>
      <c r="AW1849" s="26"/>
      <c r="AX1849" s="23"/>
      <c r="AY1849" s="23"/>
      <c r="AZ1849" s="23"/>
      <c r="BA1849" s="23"/>
      <c r="BB1849" s="27"/>
      <c r="BC1849" s="28"/>
    </row>
    <row r="1850" spans="1:55" s="25" customFormat="1" ht="15">
      <c r="A1850" s="221"/>
      <c r="B1850" s="221"/>
      <c r="C1850" s="24"/>
      <c r="D1850" s="24"/>
      <c r="E1850" s="100"/>
      <c r="F1850" s="25" t="str">
        <f>IFERROR(VLOOKUP(E1850,Wedstrijdlocaties!B:E,4,FALSE),"")</f>
        <v/>
      </c>
      <c r="G1850" s="114"/>
      <c r="H1850" s="23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04"/>
      <c r="AA1850" s="26"/>
      <c r="AB1850" s="26"/>
      <c r="AC1850" s="26"/>
      <c r="AD1850" s="81"/>
      <c r="AE1850" s="26"/>
      <c r="AF1850" s="26"/>
      <c r="AG1850" s="26"/>
      <c r="AH1850" s="26"/>
      <c r="AI1850" s="26"/>
      <c r="AJ1850" s="26"/>
      <c r="AK1850" s="81"/>
      <c r="AL1850" s="26"/>
      <c r="AM1850" s="26"/>
      <c r="AN1850" s="26"/>
      <c r="AO1850" s="26"/>
      <c r="AP1850" s="26"/>
      <c r="AQ1850" s="81"/>
      <c r="AR1850" s="26"/>
      <c r="AS1850" s="26"/>
      <c r="AT1850" s="26"/>
      <c r="AU1850" s="26"/>
      <c r="AV1850" s="26"/>
      <c r="AW1850" s="26"/>
      <c r="AX1850" s="23"/>
      <c r="AY1850" s="23"/>
      <c r="AZ1850" s="23"/>
      <c r="BA1850" s="23"/>
      <c r="BB1850" s="27"/>
      <c r="BC1850" s="28"/>
    </row>
    <row r="1851" spans="1:55" s="25" customFormat="1" ht="15">
      <c r="A1851" s="221"/>
      <c r="B1851" s="221"/>
      <c r="C1851" s="24"/>
      <c r="D1851" s="24"/>
      <c r="E1851" s="100"/>
      <c r="F1851" s="25" t="str">
        <f>IFERROR(VLOOKUP(E1851,Wedstrijdlocaties!B:E,4,FALSE),"")</f>
        <v/>
      </c>
      <c r="G1851" s="114"/>
      <c r="H1851" s="23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04"/>
      <c r="AA1851" s="26"/>
      <c r="AB1851" s="26"/>
      <c r="AC1851" s="26"/>
      <c r="AD1851" s="81"/>
      <c r="AE1851" s="26"/>
      <c r="AF1851" s="26"/>
      <c r="AG1851" s="26"/>
      <c r="AH1851" s="26"/>
      <c r="AI1851" s="26"/>
      <c r="AJ1851" s="26"/>
      <c r="AK1851" s="81"/>
      <c r="AL1851" s="26"/>
      <c r="AM1851" s="26"/>
      <c r="AN1851" s="26"/>
      <c r="AO1851" s="26"/>
      <c r="AP1851" s="26"/>
      <c r="AQ1851" s="81"/>
      <c r="AR1851" s="26"/>
      <c r="AS1851" s="26"/>
      <c r="AT1851" s="26"/>
      <c r="AU1851" s="26"/>
      <c r="AV1851" s="26"/>
      <c r="AW1851" s="26"/>
      <c r="AX1851" s="23"/>
      <c r="AY1851" s="23"/>
      <c r="AZ1851" s="23"/>
      <c r="BA1851" s="23"/>
      <c r="BB1851" s="27"/>
      <c r="BC1851" s="28"/>
    </row>
    <row r="1852" spans="1:55" s="25" customFormat="1" ht="15">
      <c r="A1852" s="221"/>
      <c r="B1852" s="221"/>
      <c r="C1852" s="24"/>
      <c r="D1852" s="24"/>
      <c r="E1852" s="100"/>
      <c r="F1852" s="25" t="str">
        <f>IFERROR(VLOOKUP(E1852,Wedstrijdlocaties!B:E,4,FALSE),"")</f>
        <v/>
      </c>
      <c r="G1852" s="114"/>
      <c r="H1852" s="23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04"/>
      <c r="AA1852" s="26"/>
      <c r="AB1852" s="26"/>
      <c r="AC1852" s="26"/>
      <c r="AD1852" s="81"/>
      <c r="AE1852" s="26"/>
      <c r="AF1852" s="26"/>
      <c r="AG1852" s="26"/>
      <c r="AH1852" s="26"/>
      <c r="AI1852" s="26"/>
      <c r="AJ1852" s="26"/>
      <c r="AK1852" s="81"/>
      <c r="AL1852" s="26"/>
      <c r="AM1852" s="26"/>
      <c r="AN1852" s="26"/>
      <c r="AO1852" s="26"/>
      <c r="AP1852" s="26"/>
      <c r="AQ1852" s="81"/>
      <c r="AR1852" s="26"/>
      <c r="AS1852" s="26"/>
      <c r="AT1852" s="26"/>
      <c r="AU1852" s="26"/>
      <c r="AV1852" s="26"/>
      <c r="AW1852" s="26"/>
      <c r="AX1852" s="23"/>
      <c r="AY1852" s="23"/>
      <c r="AZ1852" s="23"/>
      <c r="BA1852" s="23"/>
      <c r="BB1852" s="27"/>
      <c r="BC1852" s="28"/>
    </row>
    <row r="1853" spans="1:55" s="25" customFormat="1" ht="15">
      <c r="A1853" s="221"/>
      <c r="B1853" s="221"/>
      <c r="C1853" s="24"/>
      <c r="D1853" s="24"/>
      <c r="E1853" s="100"/>
      <c r="F1853" s="25" t="str">
        <f>IFERROR(VLOOKUP(E1853,Wedstrijdlocaties!B:E,4,FALSE),"")</f>
        <v/>
      </c>
      <c r="G1853" s="114"/>
      <c r="H1853" s="23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04"/>
      <c r="AA1853" s="26"/>
      <c r="AB1853" s="26"/>
      <c r="AC1853" s="26"/>
      <c r="AD1853" s="81"/>
      <c r="AE1853" s="26"/>
      <c r="AF1853" s="26"/>
      <c r="AG1853" s="26"/>
      <c r="AH1853" s="26"/>
      <c r="AI1853" s="26"/>
      <c r="AJ1853" s="26"/>
      <c r="AK1853" s="81"/>
      <c r="AL1853" s="26"/>
      <c r="AM1853" s="26"/>
      <c r="AN1853" s="26"/>
      <c r="AO1853" s="26"/>
      <c r="AP1853" s="26"/>
      <c r="AQ1853" s="81"/>
      <c r="AR1853" s="26"/>
      <c r="AS1853" s="26"/>
      <c r="AT1853" s="26"/>
      <c r="AU1853" s="26"/>
      <c r="AV1853" s="26"/>
      <c r="AW1853" s="26"/>
      <c r="AX1853" s="23"/>
      <c r="AY1853" s="23"/>
      <c r="AZ1853" s="23"/>
      <c r="BA1853" s="23"/>
      <c r="BB1853" s="27"/>
      <c r="BC1853" s="28"/>
    </row>
    <row r="1854" spans="1:55" s="25" customFormat="1" ht="15">
      <c r="A1854" s="221"/>
      <c r="B1854" s="221"/>
      <c r="C1854" s="24"/>
      <c r="D1854" s="24"/>
      <c r="E1854" s="100"/>
      <c r="F1854" s="25" t="str">
        <f>IFERROR(VLOOKUP(E1854,Wedstrijdlocaties!B:E,4,FALSE),"")</f>
        <v/>
      </c>
      <c r="G1854" s="114"/>
      <c r="H1854" s="23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04"/>
      <c r="AA1854" s="26"/>
      <c r="AB1854" s="26"/>
      <c r="AC1854" s="26"/>
      <c r="AD1854" s="81"/>
      <c r="AE1854" s="26"/>
      <c r="AF1854" s="26"/>
      <c r="AG1854" s="26"/>
      <c r="AH1854" s="26"/>
      <c r="AI1854" s="26"/>
      <c r="AJ1854" s="26"/>
      <c r="AK1854" s="81"/>
      <c r="AL1854" s="26"/>
      <c r="AM1854" s="26"/>
      <c r="AN1854" s="26"/>
      <c r="AO1854" s="26"/>
      <c r="AP1854" s="26"/>
      <c r="AQ1854" s="81"/>
      <c r="AR1854" s="26"/>
      <c r="AS1854" s="26"/>
      <c r="AT1854" s="26"/>
      <c r="AU1854" s="26"/>
      <c r="AV1854" s="26"/>
      <c r="AW1854" s="26"/>
      <c r="AX1854" s="23"/>
      <c r="AY1854" s="23"/>
      <c r="AZ1854" s="23"/>
      <c r="BA1854" s="23"/>
      <c r="BB1854" s="27"/>
      <c r="BC1854" s="28"/>
    </row>
    <row r="1855" spans="1:55" s="25" customFormat="1" ht="15">
      <c r="A1855" s="221"/>
      <c r="B1855" s="221"/>
      <c r="C1855" s="24"/>
      <c r="D1855" s="24"/>
      <c r="E1855" s="100"/>
      <c r="F1855" s="25" t="str">
        <f>IFERROR(VLOOKUP(E1855,Wedstrijdlocaties!B:E,4,FALSE),"")</f>
        <v/>
      </c>
      <c r="G1855" s="114"/>
      <c r="H1855" s="23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04"/>
      <c r="AA1855" s="26"/>
      <c r="AB1855" s="26"/>
      <c r="AC1855" s="26"/>
      <c r="AD1855" s="81"/>
      <c r="AE1855" s="26"/>
      <c r="AF1855" s="26"/>
      <c r="AG1855" s="26"/>
      <c r="AH1855" s="26"/>
      <c r="AI1855" s="26"/>
      <c r="AJ1855" s="26"/>
      <c r="AK1855" s="81"/>
      <c r="AL1855" s="26"/>
      <c r="AM1855" s="26"/>
      <c r="AN1855" s="26"/>
      <c r="AO1855" s="26"/>
      <c r="AP1855" s="26"/>
      <c r="AQ1855" s="81"/>
      <c r="AR1855" s="26"/>
      <c r="AS1855" s="26"/>
      <c r="AT1855" s="26"/>
      <c r="AU1855" s="26"/>
      <c r="AV1855" s="26"/>
      <c r="AW1855" s="26"/>
      <c r="AX1855" s="23"/>
      <c r="AY1855" s="23"/>
      <c r="AZ1855" s="23"/>
      <c r="BA1855" s="23"/>
      <c r="BB1855" s="27"/>
      <c r="BC1855" s="28"/>
    </row>
    <row r="1856" spans="1:55" s="25" customFormat="1" ht="15">
      <c r="A1856" s="221"/>
      <c r="B1856" s="221"/>
      <c r="C1856" s="24"/>
      <c r="D1856" s="24"/>
      <c r="E1856" s="100"/>
      <c r="F1856" s="25" t="str">
        <f>IFERROR(VLOOKUP(E1856,Wedstrijdlocaties!B:E,4,FALSE),"")</f>
        <v/>
      </c>
      <c r="G1856" s="114"/>
      <c r="H1856" s="23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04"/>
      <c r="AA1856" s="26"/>
      <c r="AB1856" s="26"/>
      <c r="AC1856" s="26"/>
      <c r="AD1856" s="81"/>
      <c r="AE1856" s="26"/>
      <c r="AF1856" s="26"/>
      <c r="AG1856" s="26"/>
      <c r="AH1856" s="26"/>
      <c r="AI1856" s="26"/>
      <c r="AJ1856" s="26"/>
      <c r="AK1856" s="81"/>
      <c r="AL1856" s="26"/>
      <c r="AM1856" s="26"/>
      <c r="AN1856" s="26"/>
      <c r="AO1856" s="26"/>
      <c r="AP1856" s="26"/>
      <c r="AQ1856" s="81"/>
      <c r="AR1856" s="26"/>
      <c r="AS1856" s="26"/>
      <c r="AT1856" s="26"/>
      <c r="AU1856" s="26"/>
      <c r="AV1856" s="26"/>
      <c r="AW1856" s="26"/>
      <c r="AX1856" s="23"/>
      <c r="AY1856" s="23"/>
      <c r="AZ1856" s="23"/>
      <c r="BA1856" s="23"/>
      <c r="BB1856" s="27"/>
      <c r="BC1856" s="28"/>
    </row>
    <row r="1857" spans="1:55" s="25" customFormat="1" ht="15">
      <c r="A1857" s="221"/>
      <c r="B1857" s="221"/>
      <c r="C1857" s="24"/>
      <c r="D1857" s="24"/>
      <c r="E1857" s="100"/>
      <c r="F1857" s="25" t="str">
        <f>IFERROR(VLOOKUP(E1857,Wedstrijdlocaties!B:E,4,FALSE),"")</f>
        <v/>
      </c>
      <c r="G1857" s="114"/>
      <c r="H1857" s="23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04"/>
      <c r="AA1857" s="26"/>
      <c r="AB1857" s="26"/>
      <c r="AC1857" s="26"/>
      <c r="AD1857" s="81"/>
      <c r="AE1857" s="26"/>
      <c r="AF1857" s="26"/>
      <c r="AG1857" s="26"/>
      <c r="AH1857" s="26"/>
      <c r="AI1857" s="26"/>
      <c r="AJ1857" s="26"/>
      <c r="AK1857" s="81"/>
      <c r="AL1857" s="26"/>
      <c r="AM1857" s="26"/>
      <c r="AN1857" s="26"/>
      <c r="AO1857" s="26"/>
      <c r="AP1857" s="26"/>
      <c r="AQ1857" s="81"/>
      <c r="AR1857" s="26"/>
      <c r="AS1857" s="26"/>
      <c r="AT1857" s="26"/>
      <c r="AU1857" s="26"/>
      <c r="AV1857" s="26"/>
      <c r="AW1857" s="26"/>
      <c r="AX1857" s="23"/>
      <c r="AY1857" s="23"/>
      <c r="AZ1857" s="23"/>
      <c r="BA1857" s="23"/>
      <c r="BB1857" s="27"/>
      <c r="BC1857" s="28"/>
    </row>
    <row r="1858" spans="1:55" s="25" customFormat="1" ht="15">
      <c r="A1858" s="221"/>
      <c r="B1858" s="221"/>
      <c r="C1858" s="24"/>
      <c r="D1858" s="24"/>
      <c r="E1858" s="100"/>
      <c r="F1858" s="25" t="str">
        <f>IFERROR(VLOOKUP(E1858,Wedstrijdlocaties!B:E,4,FALSE),"")</f>
        <v/>
      </c>
      <c r="G1858" s="114"/>
      <c r="H1858" s="23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04"/>
      <c r="AA1858" s="26"/>
      <c r="AB1858" s="26"/>
      <c r="AC1858" s="26"/>
      <c r="AD1858" s="81"/>
      <c r="AE1858" s="26"/>
      <c r="AF1858" s="26"/>
      <c r="AG1858" s="26"/>
      <c r="AH1858" s="26"/>
      <c r="AI1858" s="26"/>
      <c r="AJ1858" s="26"/>
      <c r="AK1858" s="81"/>
      <c r="AL1858" s="26"/>
      <c r="AM1858" s="26"/>
      <c r="AN1858" s="26"/>
      <c r="AO1858" s="26"/>
      <c r="AP1858" s="26"/>
      <c r="AQ1858" s="81"/>
      <c r="AR1858" s="26"/>
      <c r="AS1858" s="26"/>
      <c r="AT1858" s="26"/>
      <c r="AU1858" s="26"/>
      <c r="AV1858" s="26"/>
      <c r="AW1858" s="26"/>
      <c r="AX1858" s="23"/>
      <c r="AY1858" s="23"/>
      <c r="AZ1858" s="23"/>
      <c r="BA1858" s="23"/>
      <c r="BB1858" s="27"/>
      <c r="BC1858" s="28"/>
    </row>
    <row r="1859" spans="1:55" s="25" customFormat="1" ht="15">
      <c r="A1859" s="221"/>
      <c r="B1859" s="221"/>
      <c r="C1859" s="24"/>
      <c r="D1859" s="24"/>
      <c r="E1859" s="100"/>
      <c r="F1859" s="25" t="str">
        <f>IFERROR(VLOOKUP(E1859,Wedstrijdlocaties!B:E,4,FALSE),"")</f>
        <v/>
      </c>
      <c r="G1859" s="114"/>
      <c r="H1859" s="23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04"/>
      <c r="AA1859" s="26"/>
      <c r="AB1859" s="26"/>
      <c r="AC1859" s="26"/>
      <c r="AD1859" s="81"/>
      <c r="AE1859" s="26"/>
      <c r="AF1859" s="26"/>
      <c r="AG1859" s="26"/>
      <c r="AH1859" s="26"/>
      <c r="AI1859" s="26"/>
      <c r="AJ1859" s="26"/>
      <c r="AK1859" s="81"/>
      <c r="AL1859" s="26"/>
      <c r="AM1859" s="26"/>
      <c r="AN1859" s="26"/>
      <c r="AO1859" s="26"/>
      <c r="AP1859" s="26"/>
      <c r="AQ1859" s="81"/>
      <c r="AR1859" s="26"/>
      <c r="AS1859" s="26"/>
      <c r="AT1859" s="26"/>
      <c r="AU1859" s="26"/>
      <c r="AV1859" s="26"/>
      <c r="AW1859" s="26"/>
      <c r="AX1859" s="23"/>
      <c r="AY1859" s="23"/>
      <c r="AZ1859" s="23"/>
      <c r="BA1859" s="23"/>
      <c r="BB1859" s="27"/>
      <c r="BC1859" s="28"/>
    </row>
    <row r="1860" spans="1:55" s="25" customFormat="1" ht="15">
      <c r="A1860" s="221"/>
      <c r="B1860" s="221"/>
      <c r="C1860" s="24"/>
      <c r="D1860" s="24"/>
      <c r="E1860" s="100"/>
      <c r="F1860" s="25" t="str">
        <f>IFERROR(VLOOKUP(E1860,Wedstrijdlocaties!B:E,4,FALSE),"")</f>
        <v/>
      </c>
      <c r="G1860" s="114"/>
      <c r="H1860" s="23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04"/>
      <c r="AA1860" s="26"/>
      <c r="AB1860" s="26"/>
      <c r="AC1860" s="26"/>
      <c r="AD1860" s="81"/>
      <c r="AE1860" s="26"/>
      <c r="AF1860" s="26"/>
      <c r="AG1860" s="26"/>
      <c r="AH1860" s="26"/>
      <c r="AI1860" s="26"/>
      <c r="AJ1860" s="26"/>
      <c r="AK1860" s="81"/>
      <c r="AL1860" s="26"/>
      <c r="AM1860" s="26"/>
      <c r="AN1860" s="26"/>
      <c r="AO1860" s="26"/>
      <c r="AP1860" s="26"/>
      <c r="AQ1860" s="81"/>
      <c r="AR1860" s="26"/>
      <c r="AS1860" s="26"/>
      <c r="AT1860" s="26"/>
      <c r="AU1860" s="26"/>
      <c r="AV1860" s="26"/>
      <c r="AW1860" s="26"/>
      <c r="AX1860" s="23"/>
      <c r="AY1860" s="23"/>
      <c r="AZ1860" s="23"/>
      <c r="BA1860" s="23"/>
      <c r="BB1860" s="27"/>
      <c r="BC1860" s="28"/>
    </row>
    <row r="1861" spans="1:55" s="25" customFormat="1" ht="15">
      <c r="A1861" s="221"/>
      <c r="B1861" s="221"/>
      <c r="C1861" s="24"/>
      <c r="D1861" s="24"/>
      <c r="E1861" s="100"/>
      <c r="F1861" s="25" t="str">
        <f>IFERROR(VLOOKUP(E1861,Wedstrijdlocaties!B:E,4,FALSE),"")</f>
        <v/>
      </c>
      <c r="G1861" s="114"/>
      <c r="H1861" s="23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04"/>
      <c r="AA1861" s="26"/>
      <c r="AB1861" s="26"/>
      <c r="AC1861" s="26"/>
      <c r="AD1861" s="81"/>
      <c r="AE1861" s="26"/>
      <c r="AF1861" s="26"/>
      <c r="AG1861" s="26"/>
      <c r="AH1861" s="26"/>
      <c r="AI1861" s="26"/>
      <c r="AJ1861" s="26"/>
      <c r="AK1861" s="81"/>
      <c r="AL1861" s="26"/>
      <c r="AM1861" s="26"/>
      <c r="AN1861" s="26"/>
      <c r="AO1861" s="26"/>
      <c r="AP1861" s="26"/>
      <c r="AQ1861" s="81"/>
      <c r="AR1861" s="26"/>
      <c r="AS1861" s="26"/>
      <c r="AT1861" s="26"/>
      <c r="AU1861" s="26"/>
      <c r="AV1861" s="26"/>
      <c r="AW1861" s="26"/>
      <c r="AX1861" s="23"/>
      <c r="AY1861" s="23"/>
      <c r="AZ1861" s="23"/>
      <c r="BA1861" s="23"/>
      <c r="BB1861" s="27"/>
      <c r="BC1861" s="28"/>
    </row>
    <row r="1862" spans="1:55" s="25" customFormat="1" ht="15">
      <c r="A1862" s="221"/>
      <c r="B1862" s="221"/>
      <c r="C1862" s="24"/>
      <c r="D1862" s="24"/>
      <c r="E1862" s="100"/>
      <c r="F1862" s="25" t="str">
        <f>IFERROR(VLOOKUP(E1862,Wedstrijdlocaties!B:E,4,FALSE),"")</f>
        <v/>
      </c>
      <c r="G1862" s="114"/>
      <c r="H1862" s="23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04"/>
      <c r="AA1862" s="26"/>
      <c r="AB1862" s="26"/>
      <c r="AC1862" s="26"/>
      <c r="AD1862" s="81"/>
      <c r="AE1862" s="26"/>
      <c r="AF1862" s="26"/>
      <c r="AG1862" s="26"/>
      <c r="AH1862" s="26"/>
      <c r="AI1862" s="26"/>
      <c r="AJ1862" s="26"/>
      <c r="AK1862" s="81"/>
      <c r="AL1862" s="26"/>
      <c r="AM1862" s="26"/>
      <c r="AN1862" s="26"/>
      <c r="AO1862" s="26"/>
      <c r="AP1862" s="26"/>
      <c r="AQ1862" s="81"/>
      <c r="AR1862" s="26"/>
      <c r="AS1862" s="26"/>
      <c r="AT1862" s="26"/>
      <c r="AU1862" s="26"/>
      <c r="AV1862" s="26"/>
      <c r="AW1862" s="26"/>
      <c r="AX1862" s="23"/>
      <c r="AY1862" s="23"/>
      <c r="AZ1862" s="23"/>
      <c r="BA1862" s="23"/>
      <c r="BB1862" s="27"/>
      <c r="BC1862" s="28"/>
    </row>
    <row r="1863" spans="1:55" s="25" customFormat="1" ht="15">
      <c r="A1863" s="221"/>
      <c r="B1863" s="221"/>
      <c r="C1863" s="24"/>
      <c r="D1863" s="24"/>
      <c r="E1863" s="100"/>
      <c r="F1863" s="25" t="str">
        <f>IFERROR(VLOOKUP(E1863,Wedstrijdlocaties!B:E,4,FALSE),"")</f>
        <v/>
      </c>
      <c r="G1863" s="114"/>
      <c r="H1863" s="23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04"/>
      <c r="AA1863" s="26"/>
      <c r="AB1863" s="26"/>
      <c r="AC1863" s="26"/>
      <c r="AD1863" s="81"/>
      <c r="AE1863" s="26"/>
      <c r="AF1863" s="26"/>
      <c r="AG1863" s="26"/>
      <c r="AH1863" s="26"/>
      <c r="AI1863" s="26"/>
      <c r="AJ1863" s="26"/>
      <c r="AK1863" s="81"/>
      <c r="AL1863" s="26"/>
      <c r="AM1863" s="26"/>
      <c r="AN1863" s="26"/>
      <c r="AO1863" s="26"/>
      <c r="AP1863" s="26"/>
      <c r="AQ1863" s="81"/>
      <c r="AR1863" s="26"/>
      <c r="AS1863" s="26"/>
      <c r="AT1863" s="26"/>
      <c r="AU1863" s="26"/>
      <c r="AV1863" s="26"/>
      <c r="AW1863" s="26"/>
      <c r="AX1863" s="23"/>
      <c r="AY1863" s="23"/>
      <c r="AZ1863" s="23"/>
      <c r="BA1863" s="23"/>
      <c r="BB1863" s="27"/>
      <c r="BC1863" s="28"/>
    </row>
    <row r="1864" spans="1:55" s="25" customFormat="1" ht="15">
      <c r="A1864" s="221"/>
      <c r="B1864" s="221"/>
      <c r="C1864" s="24"/>
      <c r="D1864" s="24"/>
      <c r="E1864" s="100"/>
      <c r="F1864" s="25" t="str">
        <f>IFERROR(VLOOKUP(E1864,Wedstrijdlocaties!B:E,4,FALSE),"")</f>
        <v/>
      </c>
      <c r="G1864" s="114"/>
      <c r="H1864" s="23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04"/>
      <c r="AA1864" s="26"/>
      <c r="AB1864" s="26"/>
      <c r="AC1864" s="26"/>
      <c r="AD1864" s="81"/>
      <c r="AE1864" s="26"/>
      <c r="AF1864" s="26"/>
      <c r="AG1864" s="26"/>
      <c r="AH1864" s="26"/>
      <c r="AI1864" s="26"/>
      <c r="AJ1864" s="26"/>
      <c r="AK1864" s="81"/>
      <c r="AL1864" s="26"/>
      <c r="AM1864" s="26"/>
      <c r="AN1864" s="26"/>
      <c r="AO1864" s="26"/>
      <c r="AP1864" s="26"/>
      <c r="AQ1864" s="81"/>
      <c r="AR1864" s="26"/>
      <c r="AS1864" s="26"/>
      <c r="AT1864" s="26"/>
      <c r="AU1864" s="26"/>
      <c r="AV1864" s="26"/>
      <c r="AW1864" s="26"/>
      <c r="AX1864" s="23"/>
      <c r="AY1864" s="23"/>
      <c r="AZ1864" s="23"/>
      <c r="BA1864" s="23"/>
      <c r="BB1864" s="27"/>
      <c r="BC1864" s="28"/>
    </row>
    <row r="1865" spans="1:55" s="25" customFormat="1" ht="15">
      <c r="A1865" s="221"/>
      <c r="B1865" s="221"/>
      <c r="C1865" s="24"/>
      <c r="D1865" s="24"/>
      <c r="E1865" s="100"/>
      <c r="F1865" s="25" t="str">
        <f>IFERROR(VLOOKUP(E1865,Wedstrijdlocaties!B:E,4,FALSE),"")</f>
        <v/>
      </c>
      <c r="G1865" s="114"/>
      <c r="H1865" s="23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04"/>
      <c r="AA1865" s="26"/>
      <c r="AB1865" s="26"/>
      <c r="AC1865" s="26"/>
      <c r="AD1865" s="81"/>
      <c r="AE1865" s="26"/>
      <c r="AF1865" s="26"/>
      <c r="AG1865" s="26"/>
      <c r="AH1865" s="26"/>
      <c r="AI1865" s="26"/>
      <c r="AJ1865" s="26"/>
      <c r="AK1865" s="81"/>
      <c r="AL1865" s="26"/>
      <c r="AM1865" s="26"/>
      <c r="AN1865" s="26"/>
      <c r="AO1865" s="26"/>
      <c r="AP1865" s="26"/>
      <c r="AQ1865" s="81"/>
      <c r="AR1865" s="26"/>
      <c r="AS1865" s="26"/>
      <c r="AT1865" s="26"/>
      <c r="AU1865" s="26"/>
      <c r="AV1865" s="26"/>
      <c r="AW1865" s="26"/>
      <c r="AX1865" s="23"/>
      <c r="AY1865" s="23"/>
      <c r="AZ1865" s="23"/>
      <c r="BA1865" s="23"/>
      <c r="BB1865" s="27"/>
      <c r="BC1865" s="28"/>
    </row>
    <row r="1866" spans="1:55" s="25" customFormat="1" ht="15">
      <c r="A1866" s="221"/>
      <c r="B1866" s="221"/>
      <c r="C1866" s="24"/>
      <c r="D1866" s="24"/>
      <c r="E1866" s="100"/>
      <c r="F1866" s="25" t="str">
        <f>IFERROR(VLOOKUP(E1866,Wedstrijdlocaties!B:E,4,FALSE),"")</f>
        <v/>
      </c>
      <c r="G1866" s="114"/>
      <c r="H1866" s="23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04"/>
      <c r="AA1866" s="26"/>
      <c r="AB1866" s="26"/>
      <c r="AC1866" s="26"/>
      <c r="AD1866" s="81"/>
      <c r="AE1866" s="26"/>
      <c r="AF1866" s="26"/>
      <c r="AG1866" s="26"/>
      <c r="AH1866" s="26"/>
      <c r="AI1866" s="26"/>
      <c r="AJ1866" s="26"/>
      <c r="AK1866" s="81"/>
      <c r="AL1866" s="26"/>
      <c r="AM1866" s="26"/>
      <c r="AN1866" s="26"/>
      <c r="AO1866" s="26"/>
      <c r="AP1866" s="26"/>
      <c r="AQ1866" s="81"/>
      <c r="AR1866" s="26"/>
      <c r="AS1866" s="26"/>
      <c r="AT1866" s="26"/>
      <c r="AU1866" s="26"/>
      <c r="AV1866" s="26"/>
      <c r="AW1866" s="26"/>
      <c r="AX1866" s="23"/>
      <c r="AY1866" s="23"/>
      <c r="AZ1866" s="23"/>
      <c r="BA1866" s="23"/>
      <c r="BB1866" s="27"/>
      <c r="BC1866" s="28"/>
    </row>
    <row r="1867" spans="1:55" s="25" customFormat="1" ht="15">
      <c r="A1867" s="221"/>
      <c r="B1867" s="221"/>
      <c r="C1867" s="24"/>
      <c r="D1867" s="24"/>
      <c r="E1867" s="100"/>
      <c r="F1867" s="25" t="str">
        <f>IFERROR(VLOOKUP(E1867,Wedstrijdlocaties!B:E,4,FALSE),"")</f>
        <v/>
      </c>
      <c r="G1867" s="114"/>
      <c r="H1867" s="23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04"/>
      <c r="AA1867" s="26"/>
      <c r="AB1867" s="26"/>
      <c r="AC1867" s="26"/>
      <c r="AD1867" s="81"/>
      <c r="AE1867" s="26"/>
      <c r="AF1867" s="26"/>
      <c r="AG1867" s="26"/>
      <c r="AH1867" s="26"/>
      <c r="AI1867" s="26"/>
      <c r="AJ1867" s="26"/>
      <c r="AK1867" s="81"/>
      <c r="AL1867" s="26"/>
      <c r="AM1867" s="26"/>
      <c r="AN1867" s="26"/>
      <c r="AO1867" s="26"/>
      <c r="AP1867" s="26"/>
      <c r="AQ1867" s="81"/>
      <c r="AR1867" s="26"/>
      <c r="AS1867" s="26"/>
      <c r="AT1867" s="26"/>
      <c r="AU1867" s="26"/>
      <c r="AV1867" s="26"/>
      <c r="AW1867" s="26"/>
      <c r="AX1867" s="23"/>
      <c r="AY1867" s="23"/>
      <c r="AZ1867" s="23"/>
      <c r="BA1867" s="23"/>
      <c r="BB1867" s="27"/>
      <c r="BC1867" s="28"/>
    </row>
    <row r="1868" spans="1:55" s="25" customFormat="1" ht="15">
      <c r="A1868" s="221"/>
      <c r="B1868" s="221"/>
      <c r="C1868" s="24"/>
      <c r="D1868" s="24"/>
      <c r="E1868" s="100"/>
      <c r="F1868" s="25" t="str">
        <f>IFERROR(VLOOKUP(E1868,Wedstrijdlocaties!B:E,4,FALSE),"")</f>
        <v/>
      </c>
      <c r="G1868" s="114"/>
      <c r="H1868" s="23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04"/>
      <c r="AA1868" s="26"/>
      <c r="AB1868" s="26"/>
      <c r="AC1868" s="26"/>
      <c r="AD1868" s="81"/>
      <c r="AE1868" s="26"/>
      <c r="AF1868" s="26"/>
      <c r="AG1868" s="26"/>
      <c r="AH1868" s="26"/>
      <c r="AI1868" s="26"/>
      <c r="AJ1868" s="26"/>
      <c r="AK1868" s="81"/>
      <c r="AL1868" s="26"/>
      <c r="AM1868" s="26"/>
      <c r="AN1868" s="26"/>
      <c r="AO1868" s="26"/>
      <c r="AP1868" s="26"/>
      <c r="AQ1868" s="81"/>
      <c r="AR1868" s="26"/>
      <c r="AS1868" s="26"/>
      <c r="AT1868" s="26"/>
      <c r="AU1868" s="26"/>
      <c r="AV1868" s="26"/>
      <c r="AW1868" s="26"/>
      <c r="AX1868" s="23"/>
      <c r="AY1868" s="23"/>
      <c r="AZ1868" s="23"/>
      <c r="BA1868" s="23"/>
      <c r="BB1868" s="27"/>
      <c r="BC1868" s="28"/>
    </row>
    <row r="1869" spans="1:55" s="25" customFormat="1" ht="15">
      <c r="A1869" s="221"/>
      <c r="B1869" s="221"/>
      <c r="C1869" s="24"/>
      <c r="D1869" s="24"/>
      <c r="E1869" s="100"/>
      <c r="F1869" s="25" t="str">
        <f>IFERROR(VLOOKUP(E1869,Wedstrijdlocaties!B:E,4,FALSE),"")</f>
        <v/>
      </c>
      <c r="G1869" s="114"/>
      <c r="H1869" s="23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04"/>
      <c r="AA1869" s="26"/>
      <c r="AB1869" s="26"/>
      <c r="AC1869" s="26"/>
      <c r="AD1869" s="81"/>
      <c r="AE1869" s="26"/>
      <c r="AF1869" s="26"/>
      <c r="AG1869" s="26"/>
      <c r="AH1869" s="26"/>
      <c r="AI1869" s="26"/>
      <c r="AJ1869" s="26"/>
      <c r="AK1869" s="81"/>
      <c r="AL1869" s="26"/>
      <c r="AM1869" s="26"/>
      <c r="AN1869" s="26"/>
      <c r="AO1869" s="26"/>
      <c r="AP1869" s="26"/>
      <c r="AQ1869" s="81"/>
      <c r="AR1869" s="26"/>
      <c r="AS1869" s="26"/>
      <c r="AT1869" s="26"/>
      <c r="AU1869" s="26"/>
      <c r="AV1869" s="26"/>
      <c r="AW1869" s="26"/>
      <c r="AX1869" s="23"/>
      <c r="AY1869" s="23"/>
      <c r="AZ1869" s="23"/>
      <c r="BA1869" s="23"/>
      <c r="BB1869" s="27"/>
      <c r="BC1869" s="28"/>
    </row>
    <row r="1870" spans="1:55" s="25" customFormat="1" ht="15">
      <c r="A1870" s="221"/>
      <c r="B1870" s="221"/>
      <c r="C1870" s="24"/>
      <c r="D1870" s="24"/>
      <c r="E1870" s="100"/>
      <c r="F1870" s="25" t="str">
        <f>IFERROR(VLOOKUP(E1870,Wedstrijdlocaties!B:E,4,FALSE),"")</f>
        <v/>
      </c>
      <c r="G1870" s="114"/>
      <c r="H1870" s="23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04"/>
      <c r="AA1870" s="26"/>
      <c r="AB1870" s="26"/>
      <c r="AC1870" s="26"/>
      <c r="AD1870" s="81"/>
      <c r="AE1870" s="26"/>
      <c r="AF1870" s="26"/>
      <c r="AG1870" s="26"/>
      <c r="AH1870" s="26"/>
      <c r="AI1870" s="26"/>
      <c r="AJ1870" s="26"/>
      <c r="AK1870" s="81"/>
      <c r="AL1870" s="26"/>
      <c r="AM1870" s="26"/>
      <c r="AN1870" s="26"/>
      <c r="AO1870" s="26"/>
      <c r="AP1870" s="26"/>
      <c r="AQ1870" s="81"/>
      <c r="AR1870" s="26"/>
      <c r="AS1870" s="26"/>
      <c r="AT1870" s="26"/>
      <c r="AU1870" s="26"/>
      <c r="AV1870" s="26"/>
      <c r="AW1870" s="26"/>
      <c r="AX1870" s="23"/>
      <c r="AY1870" s="23"/>
      <c r="AZ1870" s="23"/>
      <c r="BA1870" s="23"/>
      <c r="BB1870" s="27"/>
      <c r="BC1870" s="28"/>
    </row>
    <row r="1871" spans="1:55" s="25" customFormat="1" ht="15">
      <c r="A1871" s="221"/>
      <c r="B1871" s="221"/>
      <c r="C1871" s="24"/>
      <c r="D1871" s="24"/>
      <c r="E1871" s="100"/>
      <c r="F1871" s="25" t="str">
        <f>IFERROR(VLOOKUP(E1871,Wedstrijdlocaties!B:E,4,FALSE),"")</f>
        <v/>
      </c>
      <c r="G1871" s="114"/>
      <c r="H1871" s="23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04"/>
      <c r="AA1871" s="26"/>
      <c r="AB1871" s="26"/>
      <c r="AC1871" s="26"/>
      <c r="AD1871" s="81"/>
      <c r="AE1871" s="26"/>
      <c r="AF1871" s="26"/>
      <c r="AG1871" s="26"/>
      <c r="AH1871" s="26"/>
      <c r="AI1871" s="26"/>
      <c r="AJ1871" s="26"/>
      <c r="AK1871" s="81"/>
      <c r="AL1871" s="26"/>
      <c r="AM1871" s="26"/>
      <c r="AN1871" s="26"/>
      <c r="AO1871" s="26"/>
      <c r="AP1871" s="26"/>
      <c r="AQ1871" s="81"/>
      <c r="AR1871" s="26"/>
      <c r="AS1871" s="26"/>
      <c r="AT1871" s="26"/>
      <c r="AU1871" s="26"/>
      <c r="AV1871" s="26"/>
      <c r="AW1871" s="26"/>
      <c r="AX1871" s="23"/>
      <c r="AY1871" s="23"/>
      <c r="AZ1871" s="23"/>
      <c r="BA1871" s="23"/>
      <c r="BB1871" s="27"/>
      <c r="BC1871" s="28"/>
    </row>
    <row r="1872" spans="1:55" s="25" customFormat="1" ht="15">
      <c r="A1872" s="221"/>
      <c r="B1872" s="221"/>
      <c r="C1872" s="24"/>
      <c r="D1872" s="24"/>
      <c r="E1872" s="100"/>
      <c r="F1872" s="25" t="str">
        <f>IFERROR(VLOOKUP(E1872,Wedstrijdlocaties!B:E,4,FALSE),"")</f>
        <v/>
      </c>
      <c r="G1872" s="114"/>
      <c r="H1872" s="23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04"/>
      <c r="AA1872" s="26"/>
      <c r="AB1872" s="26"/>
      <c r="AC1872" s="26"/>
      <c r="AD1872" s="81"/>
      <c r="AE1872" s="26"/>
      <c r="AF1872" s="26"/>
      <c r="AG1872" s="26"/>
      <c r="AH1872" s="26"/>
      <c r="AI1872" s="26"/>
      <c r="AJ1872" s="26"/>
      <c r="AK1872" s="81"/>
      <c r="AL1872" s="26"/>
      <c r="AM1872" s="26"/>
      <c r="AN1872" s="26"/>
      <c r="AO1872" s="26"/>
      <c r="AP1872" s="26"/>
      <c r="AQ1872" s="81"/>
      <c r="AR1872" s="26"/>
      <c r="AS1872" s="26"/>
      <c r="AT1872" s="26"/>
      <c r="AU1872" s="26"/>
      <c r="AV1872" s="26"/>
      <c r="AW1872" s="26"/>
      <c r="AX1872" s="23"/>
      <c r="AY1872" s="23"/>
      <c r="AZ1872" s="23"/>
      <c r="BA1872" s="23"/>
      <c r="BB1872" s="27"/>
      <c r="BC1872" s="28"/>
    </row>
    <row r="1873" spans="1:55" s="25" customFormat="1" ht="15">
      <c r="A1873" s="221"/>
      <c r="B1873" s="221"/>
      <c r="C1873" s="24"/>
      <c r="D1873" s="24"/>
      <c r="E1873" s="100"/>
      <c r="F1873" s="25" t="str">
        <f>IFERROR(VLOOKUP(E1873,Wedstrijdlocaties!B:E,4,FALSE),"")</f>
        <v/>
      </c>
      <c r="G1873" s="114"/>
      <c r="H1873" s="23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04"/>
      <c r="AA1873" s="26"/>
      <c r="AB1873" s="26"/>
      <c r="AC1873" s="26"/>
      <c r="AD1873" s="81"/>
      <c r="AE1873" s="26"/>
      <c r="AF1873" s="26"/>
      <c r="AG1873" s="26"/>
      <c r="AH1873" s="26"/>
      <c r="AI1873" s="26"/>
      <c r="AJ1873" s="26"/>
      <c r="AK1873" s="81"/>
      <c r="AL1873" s="26"/>
      <c r="AM1873" s="26"/>
      <c r="AN1873" s="26"/>
      <c r="AO1873" s="26"/>
      <c r="AP1873" s="26"/>
      <c r="AQ1873" s="81"/>
      <c r="AR1873" s="26"/>
      <c r="AS1873" s="26"/>
      <c r="AT1873" s="26"/>
      <c r="AU1873" s="26"/>
      <c r="AV1873" s="26"/>
      <c r="AW1873" s="26"/>
      <c r="AX1873" s="23"/>
      <c r="AY1873" s="23"/>
      <c r="AZ1873" s="23"/>
      <c r="BA1873" s="23"/>
      <c r="BB1873" s="27"/>
      <c r="BC1873" s="28"/>
    </row>
    <row r="1874" spans="1:55" s="25" customFormat="1" ht="15">
      <c r="A1874" s="221"/>
      <c r="B1874" s="221"/>
      <c r="C1874" s="24"/>
      <c r="D1874" s="24"/>
      <c r="E1874" s="100"/>
      <c r="F1874" s="25" t="str">
        <f>IFERROR(VLOOKUP(E1874,Wedstrijdlocaties!B:E,4,FALSE),"")</f>
        <v/>
      </c>
      <c r="G1874" s="114"/>
      <c r="H1874" s="23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04"/>
      <c r="AA1874" s="26"/>
      <c r="AB1874" s="26"/>
      <c r="AC1874" s="26"/>
      <c r="AD1874" s="81"/>
      <c r="AE1874" s="26"/>
      <c r="AF1874" s="26"/>
      <c r="AG1874" s="26"/>
      <c r="AH1874" s="26"/>
      <c r="AI1874" s="26"/>
      <c r="AJ1874" s="26"/>
      <c r="AK1874" s="81"/>
      <c r="AL1874" s="26"/>
      <c r="AM1874" s="26"/>
      <c r="AN1874" s="26"/>
      <c r="AO1874" s="26"/>
      <c r="AP1874" s="26"/>
      <c r="AQ1874" s="81"/>
      <c r="AR1874" s="26"/>
      <c r="AS1874" s="26"/>
      <c r="AT1874" s="26"/>
      <c r="AU1874" s="26"/>
      <c r="AV1874" s="26"/>
      <c r="AW1874" s="26"/>
      <c r="AX1874" s="23"/>
      <c r="AY1874" s="23"/>
      <c r="AZ1874" s="23"/>
      <c r="BA1874" s="23"/>
      <c r="BB1874" s="27"/>
      <c r="BC1874" s="28"/>
    </row>
    <row r="1875" spans="1:55" s="25" customFormat="1" ht="15">
      <c r="A1875" s="221"/>
      <c r="B1875" s="221"/>
      <c r="C1875" s="24"/>
      <c r="D1875" s="24"/>
      <c r="E1875" s="100"/>
      <c r="F1875" s="25" t="str">
        <f>IFERROR(VLOOKUP(E1875,Wedstrijdlocaties!B:E,4,FALSE),"")</f>
        <v/>
      </c>
      <c r="G1875" s="114"/>
      <c r="H1875" s="23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04"/>
      <c r="AA1875" s="26"/>
      <c r="AB1875" s="26"/>
      <c r="AC1875" s="26"/>
      <c r="AD1875" s="81"/>
      <c r="AE1875" s="26"/>
      <c r="AF1875" s="26"/>
      <c r="AG1875" s="26"/>
      <c r="AH1875" s="26"/>
      <c r="AI1875" s="26"/>
      <c r="AJ1875" s="26"/>
      <c r="AK1875" s="81"/>
      <c r="AL1875" s="26"/>
      <c r="AM1875" s="26"/>
      <c r="AN1875" s="26"/>
      <c r="AO1875" s="26"/>
      <c r="AP1875" s="26"/>
      <c r="AQ1875" s="81"/>
      <c r="AR1875" s="26"/>
      <c r="AS1875" s="26"/>
      <c r="AT1875" s="26"/>
      <c r="AU1875" s="26"/>
      <c r="AV1875" s="26"/>
      <c r="AW1875" s="26"/>
      <c r="AX1875" s="23"/>
      <c r="AY1875" s="23"/>
      <c r="AZ1875" s="23"/>
      <c r="BA1875" s="23"/>
      <c r="BB1875" s="27"/>
      <c r="BC1875" s="28"/>
    </row>
    <row r="1876" spans="1:55" s="25" customFormat="1" ht="15">
      <c r="A1876" s="221"/>
      <c r="B1876" s="221"/>
      <c r="C1876" s="24"/>
      <c r="D1876" s="24"/>
      <c r="E1876" s="100"/>
      <c r="F1876" s="25" t="str">
        <f>IFERROR(VLOOKUP(E1876,Wedstrijdlocaties!B:E,4,FALSE),"")</f>
        <v/>
      </c>
      <c r="G1876" s="114"/>
      <c r="H1876" s="23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04"/>
      <c r="AA1876" s="26"/>
      <c r="AB1876" s="26"/>
      <c r="AC1876" s="26"/>
      <c r="AD1876" s="81"/>
      <c r="AE1876" s="26"/>
      <c r="AF1876" s="26"/>
      <c r="AG1876" s="26"/>
      <c r="AH1876" s="26"/>
      <c r="AI1876" s="26"/>
      <c r="AJ1876" s="26"/>
      <c r="AK1876" s="81"/>
      <c r="AL1876" s="26"/>
      <c r="AM1876" s="26"/>
      <c r="AN1876" s="26"/>
      <c r="AO1876" s="26"/>
      <c r="AP1876" s="26"/>
      <c r="AQ1876" s="81"/>
      <c r="AR1876" s="26"/>
      <c r="AS1876" s="26"/>
      <c r="AT1876" s="26"/>
      <c r="AU1876" s="26"/>
      <c r="AV1876" s="26"/>
      <c r="AW1876" s="26"/>
      <c r="AX1876" s="23"/>
      <c r="AY1876" s="23"/>
      <c r="AZ1876" s="23"/>
      <c r="BA1876" s="23"/>
      <c r="BB1876" s="27"/>
      <c r="BC1876" s="28"/>
    </row>
    <row r="1877" spans="1:55" s="25" customFormat="1" ht="15">
      <c r="A1877" s="221"/>
      <c r="B1877" s="221"/>
      <c r="C1877" s="24"/>
      <c r="D1877" s="24"/>
      <c r="E1877" s="100"/>
      <c r="F1877" s="25" t="str">
        <f>IFERROR(VLOOKUP(E1877,Wedstrijdlocaties!B:E,4,FALSE),"")</f>
        <v/>
      </c>
      <c r="G1877" s="114"/>
      <c r="H1877" s="23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04"/>
      <c r="AA1877" s="26"/>
      <c r="AB1877" s="26"/>
      <c r="AC1877" s="26"/>
      <c r="AD1877" s="81"/>
      <c r="AE1877" s="26"/>
      <c r="AF1877" s="26"/>
      <c r="AG1877" s="26"/>
      <c r="AH1877" s="26"/>
      <c r="AI1877" s="26"/>
      <c r="AJ1877" s="26"/>
      <c r="AK1877" s="81"/>
      <c r="AL1877" s="26"/>
      <c r="AM1877" s="26"/>
      <c r="AN1877" s="26"/>
      <c r="AO1877" s="26"/>
      <c r="AP1877" s="26"/>
      <c r="AQ1877" s="81"/>
      <c r="AR1877" s="26"/>
      <c r="AS1877" s="26"/>
      <c r="AT1877" s="26"/>
      <c r="AU1877" s="26"/>
      <c r="AV1877" s="26"/>
      <c r="AW1877" s="26"/>
      <c r="AX1877" s="23"/>
      <c r="AY1877" s="23"/>
      <c r="AZ1877" s="23"/>
      <c r="BA1877" s="23"/>
      <c r="BB1877" s="27"/>
      <c r="BC1877" s="28"/>
    </row>
    <row r="1878" spans="1:55" s="25" customFormat="1" ht="15">
      <c r="A1878" s="221"/>
      <c r="B1878" s="221"/>
      <c r="C1878" s="24"/>
      <c r="D1878" s="24"/>
      <c r="E1878" s="100"/>
      <c r="F1878" s="25" t="str">
        <f>IFERROR(VLOOKUP(E1878,Wedstrijdlocaties!B:E,4,FALSE),"")</f>
        <v/>
      </c>
      <c r="G1878" s="114"/>
      <c r="H1878" s="23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04"/>
      <c r="AA1878" s="26"/>
      <c r="AB1878" s="26"/>
      <c r="AC1878" s="26"/>
      <c r="AD1878" s="81"/>
      <c r="AE1878" s="26"/>
      <c r="AF1878" s="26"/>
      <c r="AG1878" s="26"/>
      <c r="AH1878" s="26"/>
      <c r="AI1878" s="26"/>
      <c r="AJ1878" s="26"/>
      <c r="AK1878" s="81"/>
      <c r="AL1878" s="26"/>
      <c r="AM1878" s="26"/>
      <c r="AN1878" s="26"/>
      <c r="AO1878" s="26"/>
      <c r="AP1878" s="26"/>
      <c r="AQ1878" s="81"/>
      <c r="AR1878" s="26"/>
      <c r="AS1878" s="26"/>
      <c r="AT1878" s="26"/>
      <c r="AU1878" s="26"/>
      <c r="AV1878" s="26"/>
      <c r="AW1878" s="26"/>
      <c r="AX1878" s="23"/>
      <c r="AY1878" s="23"/>
      <c r="AZ1878" s="23"/>
      <c r="BA1878" s="23"/>
      <c r="BB1878" s="27"/>
      <c r="BC1878" s="28"/>
    </row>
    <row r="1879" spans="1:55" s="25" customFormat="1" ht="15">
      <c r="A1879" s="221"/>
      <c r="B1879" s="221"/>
      <c r="C1879" s="24"/>
      <c r="D1879" s="24"/>
      <c r="E1879" s="100"/>
      <c r="F1879" s="25" t="str">
        <f>IFERROR(VLOOKUP(E1879,Wedstrijdlocaties!B:E,4,FALSE),"")</f>
        <v/>
      </c>
      <c r="G1879" s="114"/>
      <c r="H1879" s="23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04"/>
      <c r="AA1879" s="26"/>
      <c r="AB1879" s="26"/>
      <c r="AC1879" s="26"/>
      <c r="AD1879" s="81"/>
      <c r="AE1879" s="26"/>
      <c r="AF1879" s="26"/>
      <c r="AG1879" s="26"/>
      <c r="AH1879" s="26"/>
      <c r="AI1879" s="26"/>
      <c r="AJ1879" s="26"/>
      <c r="AK1879" s="81"/>
      <c r="AL1879" s="26"/>
      <c r="AM1879" s="26"/>
      <c r="AN1879" s="26"/>
      <c r="AO1879" s="26"/>
      <c r="AP1879" s="26"/>
      <c r="AQ1879" s="81"/>
      <c r="AR1879" s="26"/>
      <c r="AS1879" s="26"/>
      <c r="AT1879" s="26"/>
      <c r="AU1879" s="26"/>
      <c r="AV1879" s="26"/>
      <c r="AW1879" s="26"/>
      <c r="AX1879" s="23"/>
      <c r="AY1879" s="23"/>
      <c r="AZ1879" s="23"/>
      <c r="BA1879" s="23"/>
      <c r="BB1879" s="27"/>
      <c r="BC1879" s="28"/>
    </row>
    <row r="1880" spans="1:55" s="25" customFormat="1" ht="15">
      <c r="A1880" s="221"/>
      <c r="B1880" s="221"/>
      <c r="C1880" s="24"/>
      <c r="D1880" s="24"/>
      <c r="E1880" s="100"/>
      <c r="F1880" s="25" t="str">
        <f>IFERROR(VLOOKUP(E1880,Wedstrijdlocaties!B:E,4,FALSE),"")</f>
        <v/>
      </c>
      <c r="G1880" s="114"/>
      <c r="H1880" s="23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04"/>
      <c r="AA1880" s="26"/>
      <c r="AB1880" s="26"/>
      <c r="AC1880" s="26"/>
      <c r="AD1880" s="81"/>
      <c r="AE1880" s="26"/>
      <c r="AF1880" s="26"/>
      <c r="AG1880" s="26"/>
      <c r="AH1880" s="26"/>
      <c r="AI1880" s="26"/>
      <c r="AJ1880" s="26"/>
      <c r="AK1880" s="81"/>
      <c r="AL1880" s="26"/>
      <c r="AM1880" s="26"/>
      <c r="AN1880" s="26"/>
      <c r="AO1880" s="26"/>
      <c r="AP1880" s="26"/>
      <c r="AQ1880" s="81"/>
      <c r="AR1880" s="26"/>
      <c r="AS1880" s="26"/>
      <c r="AT1880" s="26"/>
      <c r="AU1880" s="26"/>
      <c r="AV1880" s="26"/>
      <c r="AW1880" s="26"/>
      <c r="AX1880" s="23"/>
      <c r="AY1880" s="23"/>
      <c r="AZ1880" s="23"/>
      <c r="BA1880" s="23"/>
      <c r="BB1880" s="27"/>
      <c r="BC1880" s="28"/>
    </row>
    <row r="1881" spans="1:55" s="25" customFormat="1" ht="15">
      <c r="A1881" s="221"/>
      <c r="B1881" s="221"/>
      <c r="C1881" s="24"/>
      <c r="D1881" s="24"/>
      <c r="E1881" s="100"/>
      <c r="F1881" s="25" t="str">
        <f>IFERROR(VLOOKUP(E1881,Wedstrijdlocaties!B:E,4,FALSE),"")</f>
        <v/>
      </c>
      <c r="G1881" s="114"/>
      <c r="H1881" s="23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04"/>
      <c r="AA1881" s="26"/>
      <c r="AB1881" s="26"/>
      <c r="AC1881" s="26"/>
      <c r="AD1881" s="81"/>
      <c r="AE1881" s="26"/>
      <c r="AF1881" s="26"/>
      <c r="AG1881" s="26"/>
      <c r="AH1881" s="26"/>
      <c r="AI1881" s="26"/>
      <c r="AJ1881" s="26"/>
      <c r="AK1881" s="81"/>
      <c r="AL1881" s="26"/>
      <c r="AM1881" s="26"/>
      <c r="AN1881" s="26"/>
      <c r="AO1881" s="26"/>
      <c r="AP1881" s="26"/>
      <c r="AQ1881" s="81"/>
      <c r="AR1881" s="26"/>
      <c r="AS1881" s="26"/>
      <c r="AT1881" s="26"/>
      <c r="AU1881" s="26"/>
      <c r="AV1881" s="26"/>
      <c r="AW1881" s="26"/>
      <c r="AX1881" s="23"/>
      <c r="AY1881" s="23"/>
      <c r="AZ1881" s="23"/>
      <c r="BA1881" s="23"/>
      <c r="BB1881" s="27"/>
      <c r="BC1881" s="28"/>
    </row>
    <row r="1882" spans="1:55" s="25" customFormat="1" ht="15">
      <c r="A1882" s="221"/>
      <c r="B1882" s="221"/>
      <c r="C1882" s="24"/>
      <c r="D1882" s="24"/>
      <c r="E1882" s="100"/>
      <c r="F1882" s="25" t="str">
        <f>IFERROR(VLOOKUP(E1882,Wedstrijdlocaties!B:E,4,FALSE),"")</f>
        <v/>
      </c>
      <c r="G1882" s="114"/>
      <c r="H1882" s="23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04"/>
      <c r="AA1882" s="26"/>
      <c r="AB1882" s="26"/>
      <c r="AC1882" s="26"/>
      <c r="AD1882" s="81"/>
      <c r="AE1882" s="26"/>
      <c r="AF1882" s="26"/>
      <c r="AG1882" s="26"/>
      <c r="AH1882" s="26"/>
      <c r="AI1882" s="26"/>
      <c r="AJ1882" s="26"/>
      <c r="AK1882" s="81"/>
      <c r="AL1882" s="26"/>
      <c r="AM1882" s="26"/>
      <c r="AN1882" s="26"/>
      <c r="AO1882" s="26"/>
      <c r="AP1882" s="26"/>
      <c r="AQ1882" s="81"/>
      <c r="AR1882" s="26"/>
      <c r="AS1882" s="26"/>
      <c r="AT1882" s="26"/>
      <c r="AU1882" s="26"/>
      <c r="AV1882" s="26"/>
      <c r="AW1882" s="26"/>
      <c r="AX1882" s="23"/>
      <c r="AY1882" s="23"/>
      <c r="AZ1882" s="23"/>
      <c r="BA1882" s="23"/>
      <c r="BB1882" s="27"/>
      <c r="BC1882" s="28"/>
    </row>
    <row r="1883" spans="1:55" s="25" customFormat="1" ht="15">
      <c r="A1883" s="221"/>
      <c r="B1883" s="221"/>
      <c r="C1883" s="24"/>
      <c r="D1883" s="24"/>
      <c r="E1883" s="100"/>
      <c r="F1883" s="25" t="str">
        <f>IFERROR(VLOOKUP(E1883,Wedstrijdlocaties!B:E,4,FALSE),"")</f>
        <v/>
      </c>
      <c r="G1883" s="114"/>
      <c r="H1883" s="23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04"/>
      <c r="AA1883" s="26"/>
      <c r="AB1883" s="26"/>
      <c r="AC1883" s="26"/>
      <c r="AD1883" s="81"/>
      <c r="AE1883" s="26"/>
      <c r="AF1883" s="26"/>
      <c r="AG1883" s="26"/>
      <c r="AH1883" s="26"/>
      <c r="AI1883" s="26"/>
      <c r="AJ1883" s="26"/>
      <c r="AK1883" s="81"/>
      <c r="AL1883" s="26"/>
      <c r="AM1883" s="26"/>
      <c r="AN1883" s="26"/>
      <c r="AO1883" s="26"/>
      <c r="AP1883" s="26"/>
      <c r="AQ1883" s="81"/>
      <c r="AR1883" s="26"/>
      <c r="AS1883" s="26"/>
      <c r="AT1883" s="26"/>
      <c r="AU1883" s="26"/>
      <c r="AV1883" s="26"/>
      <c r="AW1883" s="26"/>
      <c r="AX1883" s="23"/>
      <c r="AY1883" s="23"/>
      <c r="AZ1883" s="23"/>
      <c r="BA1883" s="23"/>
      <c r="BB1883" s="27"/>
      <c r="BC1883" s="28"/>
    </row>
    <row r="1884" spans="1:55" s="25" customFormat="1" ht="15">
      <c r="A1884" s="221"/>
      <c r="B1884" s="221"/>
      <c r="C1884" s="24"/>
      <c r="D1884" s="24"/>
      <c r="E1884" s="100"/>
      <c r="F1884" s="25" t="str">
        <f>IFERROR(VLOOKUP(E1884,Wedstrijdlocaties!B:E,4,FALSE),"")</f>
        <v/>
      </c>
      <c r="G1884" s="114"/>
      <c r="H1884" s="23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04"/>
      <c r="AA1884" s="26"/>
      <c r="AB1884" s="26"/>
      <c r="AC1884" s="26"/>
      <c r="AD1884" s="81"/>
      <c r="AE1884" s="26"/>
      <c r="AF1884" s="26"/>
      <c r="AG1884" s="26"/>
      <c r="AH1884" s="26"/>
      <c r="AI1884" s="26"/>
      <c r="AJ1884" s="26"/>
      <c r="AK1884" s="81"/>
      <c r="AL1884" s="26"/>
      <c r="AM1884" s="26"/>
      <c r="AN1884" s="26"/>
      <c r="AO1884" s="26"/>
      <c r="AP1884" s="26"/>
      <c r="AQ1884" s="81"/>
      <c r="AR1884" s="26"/>
      <c r="AS1884" s="26"/>
      <c r="AT1884" s="26"/>
      <c r="AU1884" s="26"/>
      <c r="AV1884" s="26"/>
      <c r="AW1884" s="26"/>
      <c r="AX1884" s="23"/>
      <c r="AY1884" s="23"/>
      <c r="AZ1884" s="23"/>
      <c r="BA1884" s="23"/>
      <c r="BB1884" s="27"/>
      <c r="BC1884" s="28"/>
    </row>
    <row r="1885" spans="1:55" s="25" customFormat="1" ht="15">
      <c r="A1885" s="221"/>
      <c r="B1885" s="221"/>
      <c r="C1885" s="24"/>
      <c r="D1885" s="24"/>
      <c r="E1885" s="100"/>
      <c r="F1885" s="25" t="str">
        <f>IFERROR(VLOOKUP(E1885,Wedstrijdlocaties!B:E,4,FALSE),"")</f>
        <v/>
      </c>
      <c r="G1885" s="114"/>
      <c r="H1885" s="23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04"/>
      <c r="AA1885" s="26"/>
      <c r="AB1885" s="26"/>
      <c r="AC1885" s="26"/>
      <c r="AD1885" s="81"/>
      <c r="AE1885" s="26"/>
      <c r="AF1885" s="26"/>
      <c r="AG1885" s="26"/>
      <c r="AH1885" s="26"/>
      <c r="AI1885" s="26"/>
      <c r="AJ1885" s="26"/>
      <c r="AK1885" s="81"/>
      <c r="AL1885" s="26"/>
      <c r="AM1885" s="26"/>
      <c r="AN1885" s="26"/>
      <c r="AO1885" s="26"/>
      <c r="AP1885" s="26"/>
      <c r="AQ1885" s="81"/>
      <c r="AR1885" s="26"/>
      <c r="AS1885" s="26"/>
      <c r="AT1885" s="26"/>
      <c r="AU1885" s="26"/>
      <c r="AV1885" s="26"/>
      <c r="AW1885" s="26"/>
      <c r="AX1885" s="23"/>
      <c r="AY1885" s="23"/>
      <c r="AZ1885" s="23"/>
      <c r="BA1885" s="23"/>
      <c r="BB1885" s="27"/>
      <c r="BC1885" s="28"/>
    </row>
    <row r="1886" spans="1:55" s="25" customFormat="1" ht="15">
      <c r="A1886" s="221"/>
      <c r="B1886" s="221"/>
      <c r="C1886" s="24"/>
      <c r="D1886" s="24"/>
      <c r="E1886" s="100"/>
      <c r="F1886" s="25" t="str">
        <f>IFERROR(VLOOKUP(E1886,Wedstrijdlocaties!B:E,4,FALSE),"")</f>
        <v/>
      </c>
      <c r="G1886" s="114"/>
      <c r="H1886" s="23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04"/>
      <c r="AA1886" s="26"/>
      <c r="AB1886" s="26"/>
      <c r="AC1886" s="26"/>
      <c r="AD1886" s="81"/>
      <c r="AE1886" s="26"/>
      <c r="AF1886" s="26"/>
      <c r="AG1886" s="26"/>
      <c r="AH1886" s="26"/>
      <c r="AI1886" s="26"/>
      <c r="AJ1886" s="26"/>
      <c r="AK1886" s="81"/>
      <c r="AL1886" s="26"/>
      <c r="AM1886" s="26"/>
      <c r="AN1886" s="26"/>
      <c r="AO1886" s="26"/>
      <c r="AP1886" s="26"/>
      <c r="AQ1886" s="81"/>
      <c r="AR1886" s="26"/>
      <c r="AS1886" s="26"/>
      <c r="AT1886" s="26"/>
      <c r="AU1886" s="26"/>
      <c r="AV1886" s="26"/>
      <c r="AW1886" s="26"/>
      <c r="AX1886" s="23"/>
      <c r="AY1886" s="23"/>
      <c r="AZ1886" s="23"/>
      <c r="BA1886" s="23"/>
      <c r="BB1886" s="27"/>
      <c r="BC1886" s="28"/>
    </row>
    <row r="1887" spans="1:55" s="25" customFormat="1" ht="15">
      <c r="A1887" s="221"/>
      <c r="B1887" s="221"/>
      <c r="C1887" s="24"/>
      <c r="D1887" s="24"/>
      <c r="E1887" s="100"/>
      <c r="F1887" s="25" t="str">
        <f>IFERROR(VLOOKUP(E1887,Wedstrijdlocaties!B:E,4,FALSE),"")</f>
        <v/>
      </c>
      <c r="G1887" s="114"/>
      <c r="H1887" s="23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04"/>
      <c r="AA1887" s="26"/>
      <c r="AB1887" s="26"/>
      <c r="AC1887" s="26"/>
      <c r="AD1887" s="81"/>
      <c r="AE1887" s="26"/>
      <c r="AF1887" s="26"/>
      <c r="AG1887" s="26"/>
      <c r="AH1887" s="26"/>
      <c r="AI1887" s="26"/>
      <c r="AJ1887" s="26"/>
      <c r="AK1887" s="81"/>
      <c r="AL1887" s="26"/>
      <c r="AM1887" s="26"/>
      <c r="AN1887" s="26"/>
      <c r="AO1887" s="26"/>
      <c r="AP1887" s="26"/>
      <c r="AQ1887" s="81"/>
      <c r="AR1887" s="26"/>
      <c r="AS1887" s="26"/>
      <c r="AT1887" s="26"/>
      <c r="AU1887" s="26"/>
      <c r="AV1887" s="26"/>
      <c r="AW1887" s="26"/>
      <c r="AX1887" s="23"/>
      <c r="AY1887" s="23"/>
      <c r="AZ1887" s="23"/>
      <c r="BA1887" s="23"/>
      <c r="BB1887" s="27"/>
      <c r="BC1887" s="28"/>
    </row>
    <row r="1888" spans="1:55" s="25" customFormat="1" ht="15">
      <c r="A1888" s="221"/>
      <c r="B1888" s="221"/>
      <c r="C1888" s="24"/>
      <c r="D1888" s="24"/>
      <c r="E1888" s="100"/>
      <c r="F1888" s="25" t="str">
        <f>IFERROR(VLOOKUP(E1888,Wedstrijdlocaties!B:E,4,FALSE),"")</f>
        <v/>
      </c>
      <c r="G1888" s="114"/>
      <c r="H1888" s="23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04"/>
      <c r="AA1888" s="26"/>
      <c r="AB1888" s="26"/>
      <c r="AC1888" s="26"/>
      <c r="AD1888" s="81"/>
      <c r="AE1888" s="26"/>
      <c r="AF1888" s="26"/>
      <c r="AG1888" s="26"/>
      <c r="AH1888" s="26"/>
      <c r="AI1888" s="26"/>
      <c r="AJ1888" s="26"/>
      <c r="AK1888" s="81"/>
      <c r="AL1888" s="26"/>
      <c r="AM1888" s="26"/>
      <c r="AN1888" s="26"/>
      <c r="AO1888" s="26"/>
      <c r="AP1888" s="26"/>
      <c r="AQ1888" s="81"/>
      <c r="AR1888" s="26"/>
      <c r="AS1888" s="26"/>
      <c r="AT1888" s="26"/>
      <c r="AU1888" s="26"/>
      <c r="AV1888" s="26"/>
      <c r="AW1888" s="26"/>
      <c r="AX1888" s="23"/>
      <c r="AY1888" s="23"/>
      <c r="AZ1888" s="23"/>
      <c r="BA1888" s="23"/>
      <c r="BB1888" s="27"/>
      <c r="BC1888" s="28"/>
    </row>
    <row r="1889" spans="1:55" s="25" customFormat="1" ht="15">
      <c r="A1889" s="221"/>
      <c r="B1889" s="221"/>
      <c r="C1889" s="24"/>
      <c r="D1889" s="24"/>
      <c r="E1889" s="100"/>
      <c r="F1889" s="25" t="str">
        <f>IFERROR(VLOOKUP(E1889,Wedstrijdlocaties!B:E,4,FALSE),"")</f>
        <v/>
      </c>
      <c r="G1889" s="114"/>
      <c r="H1889" s="23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04"/>
      <c r="AA1889" s="26"/>
      <c r="AB1889" s="26"/>
      <c r="AC1889" s="26"/>
      <c r="AD1889" s="81"/>
      <c r="AE1889" s="26"/>
      <c r="AF1889" s="26"/>
      <c r="AG1889" s="26"/>
      <c r="AH1889" s="26"/>
      <c r="AI1889" s="26"/>
      <c r="AJ1889" s="26"/>
      <c r="AK1889" s="81"/>
      <c r="AL1889" s="26"/>
      <c r="AM1889" s="26"/>
      <c r="AN1889" s="26"/>
      <c r="AO1889" s="26"/>
      <c r="AP1889" s="26"/>
      <c r="AQ1889" s="81"/>
      <c r="AR1889" s="26"/>
      <c r="AS1889" s="26"/>
      <c r="AT1889" s="26"/>
      <c r="AU1889" s="26"/>
      <c r="AV1889" s="26"/>
      <c r="AW1889" s="26"/>
      <c r="AX1889" s="23"/>
      <c r="AY1889" s="23"/>
      <c r="AZ1889" s="23"/>
      <c r="BA1889" s="23"/>
      <c r="BB1889" s="27"/>
      <c r="BC1889" s="28"/>
    </row>
    <row r="1890" spans="1:55" s="25" customFormat="1" ht="15">
      <c r="A1890" s="221"/>
      <c r="B1890" s="221"/>
      <c r="C1890" s="24"/>
      <c r="D1890" s="24"/>
      <c r="E1890" s="100"/>
      <c r="F1890" s="25" t="str">
        <f>IFERROR(VLOOKUP(E1890,Wedstrijdlocaties!B:E,4,FALSE),"")</f>
        <v/>
      </c>
      <c r="G1890" s="114"/>
      <c r="H1890" s="23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04"/>
      <c r="AA1890" s="26"/>
      <c r="AB1890" s="26"/>
      <c r="AC1890" s="26"/>
      <c r="AD1890" s="81"/>
      <c r="AE1890" s="26"/>
      <c r="AF1890" s="26"/>
      <c r="AG1890" s="26"/>
      <c r="AH1890" s="26"/>
      <c r="AI1890" s="26"/>
      <c r="AJ1890" s="26"/>
      <c r="AK1890" s="81"/>
      <c r="AL1890" s="26"/>
      <c r="AM1890" s="26"/>
      <c r="AN1890" s="26"/>
      <c r="AO1890" s="26"/>
      <c r="AP1890" s="26"/>
      <c r="AQ1890" s="81"/>
      <c r="AR1890" s="26"/>
      <c r="AS1890" s="26"/>
      <c r="AT1890" s="26"/>
      <c r="AU1890" s="26"/>
      <c r="AV1890" s="26"/>
      <c r="AW1890" s="26"/>
      <c r="AX1890" s="23"/>
      <c r="AY1890" s="23"/>
      <c r="AZ1890" s="23"/>
      <c r="BA1890" s="23"/>
      <c r="BB1890" s="27"/>
      <c r="BC1890" s="28"/>
    </row>
    <row r="1891" spans="1:55" s="25" customFormat="1" ht="15">
      <c r="A1891" s="221"/>
      <c r="B1891" s="221"/>
      <c r="C1891" s="24"/>
      <c r="D1891" s="24"/>
      <c r="E1891" s="100"/>
      <c r="F1891" s="25" t="str">
        <f>IFERROR(VLOOKUP(E1891,Wedstrijdlocaties!B:E,4,FALSE),"")</f>
        <v/>
      </c>
      <c r="G1891" s="114"/>
      <c r="H1891" s="23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04"/>
      <c r="AA1891" s="26"/>
      <c r="AB1891" s="26"/>
      <c r="AC1891" s="26"/>
      <c r="AD1891" s="81"/>
      <c r="AE1891" s="26"/>
      <c r="AF1891" s="26"/>
      <c r="AG1891" s="26"/>
      <c r="AH1891" s="26"/>
      <c r="AI1891" s="26"/>
      <c r="AJ1891" s="26"/>
      <c r="AK1891" s="81"/>
      <c r="AL1891" s="26"/>
      <c r="AM1891" s="26"/>
      <c r="AN1891" s="26"/>
      <c r="AO1891" s="26"/>
      <c r="AP1891" s="26"/>
      <c r="AQ1891" s="81"/>
      <c r="AR1891" s="26"/>
      <c r="AS1891" s="26"/>
      <c r="AT1891" s="26"/>
      <c r="AU1891" s="26"/>
      <c r="AV1891" s="26"/>
      <c r="AW1891" s="26"/>
      <c r="AX1891" s="23"/>
      <c r="AY1891" s="23"/>
      <c r="AZ1891" s="23"/>
      <c r="BA1891" s="23"/>
      <c r="BB1891" s="27"/>
      <c r="BC1891" s="28"/>
    </row>
    <row r="1892" spans="1:55" s="25" customFormat="1" ht="15">
      <c r="A1892" s="221"/>
      <c r="B1892" s="221"/>
      <c r="C1892" s="24"/>
      <c r="D1892" s="24"/>
      <c r="E1892" s="100"/>
      <c r="F1892" s="25" t="str">
        <f>IFERROR(VLOOKUP(E1892,Wedstrijdlocaties!B:E,4,FALSE),"")</f>
        <v/>
      </c>
      <c r="G1892" s="114"/>
      <c r="H1892" s="23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04"/>
      <c r="AA1892" s="26"/>
      <c r="AB1892" s="26"/>
      <c r="AC1892" s="26"/>
      <c r="AD1892" s="81"/>
      <c r="AE1892" s="26"/>
      <c r="AF1892" s="26"/>
      <c r="AG1892" s="26"/>
      <c r="AH1892" s="26"/>
      <c r="AI1892" s="26"/>
      <c r="AJ1892" s="26"/>
      <c r="AK1892" s="81"/>
      <c r="AL1892" s="26"/>
      <c r="AM1892" s="26"/>
      <c r="AN1892" s="26"/>
      <c r="AO1892" s="26"/>
      <c r="AP1892" s="26"/>
      <c r="AQ1892" s="81"/>
      <c r="AR1892" s="26"/>
      <c r="AS1892" s="26"/>
      <c r="AT1892" s="26"/>
      <c r="AU1892" s="26"/>
      <c r="AV1892" s="26"/>
      <c r="AW1892" s="26"/>
      <c r="AX1892" s="23"/>
      <c r="AY1892" s="23"/>
      <c r="AZ1892" s="23"/>
      <c r="BA1892" s="23"/>
      <c r="BB1892" s="27"/>
      <c r="BC1892" s="28"/>
    </row>
    <row r="1893" spans="1:55" s="25" customFormat="1" ht="15">
      <c r="A1893" s="221"/>
      <c r="B1893" s="221"/>
      <c r="C1893" s="24"/>
      <c r="D1893" s="24"/>
      <c r="E1893" s="100"/>
      <c r="F1893" s="25" t="str">
        <f>IFERROR(VLOOKUP(E1893,Wedstrijdlocaties!B:E,4,FALSE),"")</f>
        <v/>
      </c>
      <c r="G1893" s="114"/>
      <c r="H1893" s="23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04"/>
      <c r="AA1893" s="26"/>
      <c r="AB1893" s="26"/>
      <c r="AC1893" s="26"/>
      <c r="AD1893" s="81"/>
      <c r="AE1893" s="26"/>
      <c r="AF1893" s="26"/>
      <c r="AG1893" s="26"/>
      <c r="AH1893" s="26"/>
      <c r="AI1893" s="26"/>
      <c r="AJ1893" s="26"/>
      <c r="AK1893" s="81"/>
      <c r="AL1893" s="26"/>
      <c r="AM1893" s="26"/>
      <c r="AN1893" s="26"/>
      <c r="AO1893" s="26"/>
      <c r="AP1893" s="26"/>
      <c r="AQ1893" s="81"/>
      <c r="AR1893" s="26"/>
      <c r="AS1893" s="26"/>
      <c r="AT1893" s="26"/>
      <c r="AU1893" s="26"/>
      <c r="AV1893" s="26"/>
      <c r="AW1893" s="26"/>
      <c r="AX1893" s="23"/>
      <c r="AY1893" s="23"/>
      <c r="AZ1893" s="23"/>
      <c r="BA1893" s="23"/>
      <c r="BB1893" s="27"/>
      <c r="BC1893" s="28"/>
    </row>
    <row r="1894" spans="1:55" s="25" customFormat="1" ht="15">
      <c r="A1894" s="221"/>
      <c r="B1894" s="221"/>
      <c r="C1894" s="24"/>
      <c r="D1894" s="24"/>
      <c r="E1894" s="100"/>
      <c r="F1894" s="25" t="str">
        <f>IFERROR(VLOOKUP(E1894,Wedstrijdlocaties!B:E,4,FALSE),"")</f>
        <v/>
      </c>
      <c r="G1894" s="114"/>
      <c r="H1894" s="23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04"/>
      <c r="AA1894" s="26"/>
      <c r="AB1894" s="26"/>
      <c r="AC1894" s="26"/>
      <c r="AD1894" s="81"/>
      <c r="AE1894" s="26"/>
      <c r="AF1894" s="26"/>
      <c r="AG1894" s="26"/>
      <c r="AH1894" s="26"/>
      <c r="AI1894" s="26"/>
      <c r="AJ1894" s="26"/>
      <c r="AK1894" s="81"/>
      <c r="AL1894" s="26"/>
      <c r="AM1894" s="26"/>
      <c r="AN1894" s="26"/>
      <c r="AO1894" s="26"/>
      <c r="AP1894" s="26"/>
      <c r="AQ1894" s="81"/>
      <c r="AR1894" s="26"/>
      <c r="AS1894" s="26"/>
      <c r="AT1894" s="26"/>
      <c r="AU1894" s="26"/>
      <c r="AV1894" s="26"/>
      <c r="AW1894" s="26"/>
      <c r="AX1894" s="23"/>
      <c r="AY1894" s="23"/>
      <c r="AZ1894" s="23"/>
      <c r="BA1894" s="23"/>
      <c r="BB1894" s="27"/>
      <c r="BC1894" s="28"/>
    </row>
    <row r="1895" spans="1:55" s="25" customFormat="1" ht="15">
      <c r="A1895" s="221"/>
      <c r="B1895" s="221"/>
      <c r="C1895" s="24"/>
      <c r="D1895" s="24"/>
      <c r="E1895" s="100"/>
      <c r="F1895" s="25" t="str">
        <f>IFERROR(VLOOKUP(E1895,Wedstrijdlocaties!B:E,4,FALSE),"")</f>
        <v/>
      </c>
      <c r="G1895" s="114"/>
      <c r="H1895" s="23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04"/>
      <c r="AA1895" s="26"/>
      <c r="AB1895" s="26"/>
      <c r="AC1895" s="26"/>
      <c r="AD1895" s="81"/>
      <c r="AE1895" s="26"/>
      <c r="AF1895" s="26"/>
      <c r="AG1895" s="26"/>
      <c r="AH1895" s="26"/>
      <c r="AI1895" s="26"/>
      <c r="AJ1895" s="26"/>
      <c r="AK1895" s="81"/>
      <c r="AL1895" s="26"/>
      <c r="AM1895" s="26"/>
      <c r="AN1895" s="26"/>
      <c r="AO1895" s="26"/>
      <c r="AP1895" s="26"/>
      <c r="AQ1895" s="81"/>
      <c r="AR1895" s="26"/>
      <c r="AS1895" s="26"/>
      <c r="AT1895" s="26"/>
      <c r="AU1895" s="26"/>
      <c r="AV1895" s="26"/>
      <c r="AW1895" s="26"/>
      <c r="AX1895" s="23"/>
      <c r="AY1895" s="23"/>
      <c r="AZ1895" s="23"/>
      <c r="BA1895" s="23"/>
      <c r="BB1895" s="27"/>
      <c r="BC1895" s="28"/>
    </row>
    <row r="1896" spans="1:55" s="25" customFormat="1" ht="15">
      <c r="A1896" s="221"/>
      <c r="B1896" s="221"/>
      <c r="C1896" s="24"/>
      <c r="D1896" s="24"/>
      <c r="E1896" s="100"/>
      <c r="F1896" s="25" t="str">
        <f>IFERROR(VLOOKUP(E1896,Wedstrijdlocaties!B:E,4,FALSE),"")</f>
        <v/>
      </c>
      <c r="G1896" s="114"/>
      <c r="H1896" s="23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04"/>
      <c r="AA1896" s="26"/>
      <c r="AB1896" s="26"/>
      <c r="AC1896" s="26"/>
      <c r="AD1896" s="81"/>
      <c r="AE1896" s="26"/>
      <c r="AF1896" s="26"/>
      <c r="AG1896" s="26"/>
      <c r="AH1896" s="26"/>
      <c r="AI1896" s="26"/>
      <c r="AJ1896" s="26"/>
      <c r="AK1896" s="81"/>
      <c r="AL1896" s="26"/>
      <c r="AM1896" s="26"/>
      <c r="AN1896" s="26"/>
      <c r="AO1896" s="26"/>
      <c r="AP1896" s="26"/>
      <c r="AQ1896" s="81"/>
      <c r="AR1896" s="26"/>
      <c r="AS1896" s="26"/>
      <c r="AT1896" s="26"/>
      <c r="AU1896" s="26"/>
      <c r="AV1896" s="26"/>
      <c r="AW1896" s="26"/>
      <c r="AX1896" s="23"/>
      <c r="AY1896" s="23"/>
      <c r="AZ1896" s="23"/>
      <c r="BA1896" s="23"/>
      <c r="BB1896" s="27"/>
      <c r="BC1896" s="28"/>
    </row>
    <row r="1897" spans="1:55" s="25" customFormat="1" ht="15">
      <c r="A1897" s="221"/>
      <c r="B1897" s="221"/>
      <c r="C1897" s="24"/>
      <c r="D1897" s="24"/>
      <c r="E1897" s="100"/>
      <c r="F1897" s="25" t="str">
        <f>IFERROR(VLOOKUP(E1897,Wedstrijdlocaties!B:E,4,FALSE),"")</f>
        <v/>
      </c>
      <c r="G1897" s="114"/>
      <c r="H1897" s="23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04"/>
      <c r="AA1897" s="26"/>
      <c r="AB1897" s="26"/>
      <c r="AC1897" s="26"/>
      <c r="AD1897" s="81"/>
      <c r="AE1897" s="26"/>
      <c r="AF1897" s="26"/>
      <c r="AG1897" s="26"/>
      <c r="AH1897" s="26"/>
      <c r="AI1897" s="26"/>
      <c r="AJ1897" s="26"/>
      <c r="AK1897" s="81"/>
      <c r="AL1897" s="26"/>
      <c r="AM1897" s="26"/>
      <c r="AN1897" s="26"/>
      <c r="AO1897" s="26"/>
      <c r="AP1897" s="26"/>
      <c r="AQ1897" s="81"/>
      <c r="AR1897" s="26"/>
      <c r="AS1897" s="26"/>
      <c r="AT1897" s="26"/>
      <c r="AU1897" s="26"/>
      <c r="AV1897" s="26"/>
      <c r="AW1897" s="26"/>
      <c r="AX1897" s="23"/>
      <c r="AY1897" s="23"/>
      <c r="AZ1897" s="23"/>
      <c r="BA1897" s="23"/>
      <c r="BB1897" s="27"/>
      <c r="BC1897" s="28"/>
    </row>
    <row r="1898" spans="1:55" s="25" customFormat="1" ht="15">
      <c r="A1898" s="221"/>
      <c r="B1898" s="221"/>
      <c r="C1898" s="24"/>
      <c r="D1898" s="24"/>
      <c r="E1898" s="100"/>
      <c r="F1898" s="25" t="str">
        <f>IFERROR(VLOOKUP(E1898,Wedstrijdlocaties!B:E,4,FALSE),"")</f>
        <v/>
      </c>
      <c r="G1898" s="114"/>
      <c r="H1898" s="23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04"/>
      <c r="AA1898" s="26"/>
      <c r="AB1898" s="26"/>
      <c r="AC1898" s="26"/>
      <c r="AD1898" s="81"/>
      <c r="AE1898" s="26"/>
      <c r="AF1898" s="26"/>
      <c r="AG1898" s="26"/>
      <c r="AH1898" s="26"/>
      <c r="AI1898" s="26"/>
      <c r="AJ1898" s="26"/>
      <c r="AK1898" s="81"/>
      <c r="AL1898" s="26"/>
      <c r="AM1898" s="26"/>
      <c r="AN1898" s="26"/>
      <c r="AO1898" s="26"/>
      <c r="AP1898" s="26"/>
      <c r="AQ1898" s="81"/>
      <c r="AR1898" s="26"/>
      <c r="AS1898" s="26"/>
      <c r="AT1898" s="26"/>
      <c r="AU1898" s="26"/>
      <c r="AV1898" s="26"/>
      <c r="AW1898" s="26"/>
      <c r="AX1898" s="23"/>
      <c r="AY1898" s="23"/>
      <c r="AZ1898" s="23"/>
      <c r="BA1898" s="23"/>
      <c r="BB1898" s="27"/>
      <c r="BC1898" s="28"/>
    </row>
    <row r="1899" spans="1:55" s="25" customFormat="1" ht="15">
      <c r="A1899" s="221"/>
      <c r="B1899" s="221"/>
      <c r="C1899" s="24"/>
      <c r="D1899" s="24"/>
      <c r="E1899" s="100"/>
      <c r="F1899" s="25" t="str">
        <f>IFERROR(VLOOKUP(E1899,Wedstrijdlocaties!B:E,4,FALSE),"")</f>
        <v/>
      </c>
      <c r="G1899" s="114"/>
      <c r="H1899" s="23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04"/>
      <c r="AA1899" s="26"/>
      <c r="AB1899" s="26"/>
      <c r="AC1899" s="26"/>
      <c r="AD1899" s="81"/>
      <c r="AE1899" s="26"/>
      <c r="AF1899" s="26"/>
      <c r="AG1899" s="26"/>
      <c r="AH1899" s="26"/>
      <c r="AI1899" s="26"/>
      <c r="AJ1899" s="26"/>
      <c r="AK1899" s="81"/>
      <c r="AL1899" s="26"/>
      <c r="AM1899" s="26"/>
      <c r="AN1899" s="26"/>
      <c r="AO1899" s="26"/>
      <c r="AP1899" s="26"/>
      <c r="AQ1899" s="81"/>
      <c r="AR1899" s="26"/>
      <c r="AS1899" s="26"/>
      <c r="AT1899" s="26"/>
      <c r="AU1899" s="26"/>
      <c r="AV1899" s="26"/>
      <c r="AW1899" s="26"/>
      <c r="AX1899" s="23"/>
      <c r="AY1899" s="23"/>
      <c r="AZ1899" s="23"/>
      <c r="BA1899" s="23"/>
      <c r="BB1899" s="27"/>
      <c r="BC1899" s="28"/>
    </row>
    <row r="1900" spans="1:55" s="25" customFormat="1" ht="15">
      <c r="A1900" s="221"/>
      <c r="B1900" s="221"/>
      <c r="C1900" s="24"/>
      <c r="D1900" s="24"/>
      <c r="E1900" s="100"/>
      <c r="F1900" s="25" t="str">
        <f>IFERROR(VLOOKUP(E1900,Wedstrijdlocaties!B:E,4,FALSE),"")</f>
        <v/>
      </c>
      <c r="G1900" s="114"/>
      <c r="H1900" s="23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04"/>
      <c r="AA1900" s="26"/>
      <c r="AB1900" s="26"/>
      <c r="AC1900" s="26"/>
      <c r="AD1900" s="81"/>
      <c r="AE1900" s="26"/>
      <c r="AF1900" s="26"/>
      <c r="AG1900" s="26"/>
      <c r="AH1900" s="26"/>
      <c r="AI1900" s="26"/>
      <c r="AJ1900" s="26"/>
      <c r="AK1900" s="81"/>
      <c r="AL1900" s="26"/>
      <c r="AM1900" s="26"/>
      <c r="AN1900" s="26"/>
      <c r="AO1900" s="26"/>
      <c r="AP1900" s="26"/>
      <c r="AQ1900" s="81"/>
      <c r="AR1900" s="26"/>
      <c r="AS1900" s="26"/>
      <c r="AT1900" s="26"/>
      <c r="AU1900" s="26"/>
      <c r="AV1900" s="26"/>
      <c r="AW1900" s="26"/>
      <c r="AX1900" s="23"/>
      <c r="AY1900" s="23"/>
      <c r="AZ1900" s="23"/>
      <c r="BA1900" s="23"/>
      <c r="BB1900" s="27"/>
      <c r="BC1900" s="28"/>
    </row>
    <row r="1901" spans="1:55" s="25" customFormat="1" ht="15">
      <c r="A1901" s="221"/>
      <c r="B1901" s="221"/>
      <c r="C1901" s="24"/>
      <c r="D1901" s="24"/>
      <c r="E1901" s="100"/>
      <c r="F1901" s="25" t="str">
        <f>IFERROR(VLOOKUP(E1901,Wedstrijdlocaties!B:E,4,FALSE),"")</f>
        <v/>
      </c>
      <c r="G1901" s="114"/>
      <c r="H1901" s="23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04"/>
      <c r="AA1901" s="26"/>
      <c r="AB1901" s="26"/>
      <c r="AC1901" s="26"/>
      <c r="AD1901" s="81"/>
      <c r="AE1901" s="26"/>
      <c r="AF1901" s="26"/>
      <c r="AG1901" s="26"/>
      <c r="AH1901" s="26"/>
      <c r="AI1901" s="26"/>
      <c r="AJ1901" s="26"/>
      <c r="AK1901" s="81"/>
      <c r="AL1901" s="26"/>
      <c r="AM1901" s="26"/>
      <c r="AN1901" s="26"/>
      <c r="AO1901" s="26"/>
      <c r="AP1901" s="26"/>
      <c r="AQ1901" s="81"/>
      <c r="AR1901" s="26"/>
      <c r="AS1901" s="26"/>
      <c r="AT1901" s="26"/>
      <c r="AU1901" s="26"/>
      <c r="AV1901" s="26"/>
      <c r="AW1901" s="26"/>
      <c r="AX1901" s="23"/>
      <c r="AY1901" s="23"/>
      <c r="AZ1901" s="23"/>
      <c r="BA1901" s="23"/>
      <c r="BB1901" s="27"/>
      <c r="BC1901" s="28"/>
    </row>
    <row r="1902" spans="1:55" s="25" customFormat="1" ht="15">
      <c r="A1902" s="221"/>
      <c r="B1902" s="221"/>
      <c r="C1902" s="24"/>
      <c r="D1902" s="24"/>
      <c r="E1902" s="100"/>
      <c r="F1902" s="25" t="str">
        <f>IFERROR(VLOOKUP(E1902,Wedstrijdlocaties!B:E,4,FALSE),"")</f>
        <v/>
      </c>
      <c r="G1902" s="114"/>
      <c r="H1902" s="23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04"/>
      <c r="AA1902" s="26"/>
      <c r="AB1902" s="26"/>
      <c r="AC1902" s="26"/>
      <c r="AD1902" s="81"/>
      <c r="AE1902" s="26"/>
      <c r="AF1902" s="26"/>
      <c r="AG1902" s="26"/>
      <c r="AH1902" s="26"/>
      <c r="AI1902" s="26"/>
      <c r="AJ1902" s="26"/>
      <c r="AK1902" s="81"/>
      <c r="AL1902" s="26"/>
      <c r="AM1902" s="26"/>
      <c r="AN1902" s="26"/>
      <c r="AO1902" s="26"/>
      <c r="AP1902" s="26"/>
      <c r="AQ1902" s="81"/>
      <c r="AR1902" s="26"/>
      <c r="AS1902" s="26"/>
      <c r="AT1902" s="26"/>
      <c r="AU1902" s="26"/>
      <c r="AV1902" s="26"/>
      <c r="AW1902" s="26"/>
      <c r="AX1902" s="23"/>
      <c r="AY1902" s="23"/>
      <c r="AZ1902" s="23"/>
      <c r="BA1902" s="23"/>
      <c r="BB1902" s="27"/>
      <c r="BC1902" s="28"/>
    </row>
    <row r="1903" spans="1:55" s="25" customFormat="1" ht="15">
      <c r="A1903" s="221"/>
      <c r="B1903" s="221"/>
      <c r="C1903" s="24"/>
      <c r="D1903" s="24"/>
      <c r="E1903" s="100"/>
      <c r="F1903" s="25" t="str">
        <f>IFERROR(VLOOKUP(E1903,Wedstrijdlocaties!B:E,4,FALSE),"")</f>
        <v/>
      </c>
      <c r="G1903" s="114"/>
      <c r="H1903" s="23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04"/>
      <c r="AA1903" s="26"/>
      <c r="AB1903" s="26"/>
      <c r="AC1903" s="26"/>
      <c r="AD1903" s="81"/>
      <c r="AE1903" s="26"/>
      <c r="AF1903" s="26"/>
      <c r="AG1903" s="26"/>
      <c r="AH1903" s="26"/>
      <c r="AI1903" s="26"/>
      <c r="AJ1903" s="26"/>
      <c r="AK1903" s="81"/>
      <c r="AL1903" s="26"/>
      <c r="AM1903" s="26"/>
      <c r="AN1903" s="26"/>
      <c r="AO1903" s="26"/>
      <c r="AP1903" s="26"/>
      <c r="AQ1903" s="81"/>
      <c r="AR1903" s="26"/>
      <c r="AS1903" s="26"/>
      <c r="AT1903" s="26"/>
      <c r="AU1903" s="26"/>
      <c r="AV1903" s="26"/>
      <c r="AW1903" s="26"/>
      <c r="AX1903" s="23"/>
      <c r="AY1903" s="23"/>
      <c r="AZ1903" s="23"/>
      <c r="BA1903" s="23"/>
      <c r="BB1903" s="27"/>
      <c r="BC1903" s="28"/>
    </row>
    <row r="1904" spans="1:55" s="25" customFormat="1" ht="15">
      <c r="A1904" s="221"/>
      <c r="B1904" s="221"/>
      <c r="C1904" s="24"/>
      <c r="D1904" s="24"/>
      <c r="E1904" s="100"/>
      <c r="F1904" s="25" t="str">
        <f>IFERROR(VLOOKUP(E1904,Wedstrijdlocaties!B:E,4,FALSE),"")</f>
        <v/>
      </c>
      <c r="G1904" s="114"/>
      <c r="H1904" s="23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04"/>
      <c r="AA1904" s="26"/>
      <c r="AB1904" s="26"/>
      <c r="AC1904" s="26"/>
      <c r="AD1904" s="81"/>
      <c r="AE1904" s="26"/>
      <c r="AF1904" s="26"/>
      <c r="AG1904" s="26"/>
      <c r="AH1904" s="26"/>
      <c r="AI1904" s="26"/>
      <c r="AJ1904" s="26"/>
      <c r="AK1904" s="81"/>
      <c r="AL1904" s="26"/>
      <c r="AM1904" s="26"/>
      <c r="AN1904" s="26"/>
      <c r="AO1904" s="26"/>
      <c r="AP1904" s="26"/>
      <c r="AQ1904" s="81"/>
      <c r="AR1904" s="26"/>
      <c r="AS1904" s="26"/>
      <c r="AT1904" s="26"/>
      <c r="AU1904" s="26"/>
      <c r="AV1904" s="26"/>
      <c r="AW1904" s="26"/>
      <c r="AX1904" s="23"/>
      <c r="AY1904" s="23"/>
      <c r="AZ1904" s="23"/>
      <c r="BA1904" s="23"/>
      <c r="BB1904" s="27"/>
      <c r="BC1904" s="28"/>
    </row>
    <row r="1905" spans="1:55" s="25" customFormat="1" ht="15">
      <c r="A1905" s="221"/>
      <c r="B1905" s="221"/>
      <c r="C1905" s="24"/>
      <c r="D1905" s="24"/>
      <c r="E1905" s="100"/>
      <c r="F1905" s="25" t="str">
        <f>IFERROR(VLOOKUP(E1905,Wedstrijdlocaties!B:E,4,FALSE),"")</f>
        <v/>
      </c>
      <c r="G1905" s="114"/>
      <c r="H1905" s="23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04"/>
      <c r="AA1905" s="26"/>
      <c r="AB1905" s="26"/>
      <c r="AC1905" s="26"/>
      <c r="AD1905" s="81"/>
      <c r="AE1905" s="26"/>
      <c r="AF1905" s="26"/>
      <c r="AG1905" s="26"/>
      <c r="AH1905" s="26"/>
      <c r="AI1905" s="26"/>
      <c r="AJ1905" s="26"/>
      <c r="AK1905" s="81"/>
      <c r="AL1905" s="26"/>
      <c r="AM1905" s="26"/>
      <c r="AN1905" s="26"/>
      <c r="AO1905" s="26"/>
      <c r="AP1905" s="26"/>
      <c r="AQ1905" s="81"/>
      <c r="AR1905" s="26"/>
      <c r="AS1905" s="26"/>
      <c r="AT1905" s="26"/>
      <c r="AU1905" s="26"/>
      <c r="AV1905" s="26"/>
      <c r="AW1905" s="26"/>
      <c r="AX1905" s="23"/>
      <c r="AY1905" s="23"/>
      <c r="AZ1905" s="23"/>
      <c r="BA1905" s="23"/>
      <c r="BB1905" s="27"/>
      <c r="BC1905" s="28"/>
    </row>
    <row r="1906" spans="1:55" s="25" customFormat="1" ht="15">
      <c r="A1906" s="221"/>
      <c r="B1906" s="221"/>
      <c r="C1906" s="24"/>
      <c r="D1906" s="24"/>
      <c r="E1906" s="100"/>
      <c r="F1906" s="25" t="str">
        <f>IFERROR(VLOOKUP(E1906,Wedstrijdlocaties!B:E,4,FALSE),"")</f>
        <v/>
      </c>
      <c r="G1906" s="114"/>
      <c r="H1906" s="23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04"/>
      <c r="AA1906" s="26"/>
      <c r="AB1906" s="26"/>
      <c r="AC1906" s="26"/>
      <c r="AD1906" s="81"/>
      <c r="AE1906" s="26"/>
      <c r="AF1906" s="26"/>
      <c r="AG1906" s="26"/>
      <c r="AH1906" s="26"/>
      <c r="AI1906" s="26"/>
      <c r="AJ1906" s="26"/>
      <c r="AK1906" s="81"/>
      <c r="AL1906" s="26"/>
      <c r="AM1906" s="26"/>
      <c r="AN1906" s="26"/>
      <c r="AO1906" s="26"/>
      <c r="AP1906" s="26"/>
      <c r="AQ1906" s="81"/>
      <c r="AR1906" s="26"/>
      <c r="AS1906" s="26"/>
      <c r="AT1906" s="26"/>
      <c r="AU1906" s="26"/>
      <c r="AV1906" s="26"/>
      <c r="AW1906" s="26"/>
      <c r="AX1906" s="23"/>
      <c r="AY1906" s="23"/>
      <c r="AZ1906" s="23"/>
      <c r="BA1906" s="23"/>
      <c r="BB1906" s="27"/>
      <c r="BC1906" s="28"/>
    </row>
    <row r="1907" spans="1:55" s="25" customFormat="1" ht="15">
      <c r="A1907" s="221"/>
      <c r="B1907" s="221"/>
      <c r="C1907" s="24"/>
      <c r="D1907" s="24"/>
      <c r="E1907" s="100"/>
      <c r="F1907" s="25" t="str">
        <f>IFERROR(VLOOKUP(E1907,Wedstrijdlocaties!B:E,4,FALSE),"")</f>
        <v/>
      </c>
      <c r="G1907" s="114"/>
      <c r="H1907" s="23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04"/>
      <c r="AA1907" s="26"/>
      <c r="AB1907" s="26"/>
      <c r="AC1907" s="26"/>
      <c r="AD1907" s="81"/>
      <c r="AE1907" s="26"/>
      <c r="AF1907" s="26"/>
      <c r="AG1907" s="26"/>
      <c r="AH1907" s="26"/>
      <c r="AI1907" s="26"/>
      <c r="AJ1907" s="26"/>
      <c r="AK1907" s="81"/>
      <c r="AL1907" s="26"/>
      <c r="AM1907" s="26"/>
      <c r="AN1907" s="26"/>
      <c r="AO1907" s="26"/>
      <c r="AP1907" s="26"/>
      <c r="AQ1907" s="81"/>
      <c r="AR1907" s="26"/>
      <c r="AS1907" s="26"/>
      <c r="AT1907" s="26"/>
      <c r="AU1907" s="26"/>
      <c r="AV1907" s="26"/>
      <c r="AW1907" s="26"/>
      <c r="AX1907" s="23"/>
      <c r="AY1907" s="23"/>
      <c r="AZ1907" s="23"/>
      <c r="BA1907" s="23"/>
      <c r="BB1907" s="27"/>
      <c r="BC1907" s="28"/>
    </row>
    <row r="1908" spans="1:55" s="25" customFormat="1" ht="15">
      <c r="A1908" s="221"/>
      <c r="B1908" s="221"/>
      <c r="C1908" s="24"/>
      <c r="D1908" s="24"/>
      <c r="E1908" s="100"/>
      <c r="F1908" s="25" t="str">
        <f>IFERROR(VLOOKUP(E1908,Wedstrijdlocaties!B:E,4,FALSE),"")</f>
        <v/>
      </c>
      <c r="G1908" s="114"/>
      <c r="H1908" s="23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04"/>
      <c r="AA1908" s="26"/>
      <c r="AB1908" s="26"/>
      <c r="AC1908" s="26"/>
      <c r="AD1908" s="81"/>
      <c r="AE1908" s="26"/>
      <c r="AF1908" s="26"/>
      <c r="AG1908" s="26"/>
      <c r="AH1908" s="26"/>
      <c r="AI1908" s="26"/>
      <c r="AJ1908" s="26"/>
      <c r="AK1908" s="81"/>
      <c r="AL1908" s="26"/>
      <c r="AM1908" s="26"/>
      <c r="AN1908" s="26"/>
      <c r="AO1908" s="26"/>
      <c r="AP1908" s="26"/>
      <c r="AQ1908" s="81"/>
      <c r="AR1908" s="26"/>
      <c r="AS1908" s="26"/>
      <c r="AT1908" s="26"/>
      <c r="AU1908" s="26"/>
      <c r="AV1908" s="26"/>
      <c r="AW1908" s="26"/>
      <c r="AX1908" s="23"/>
      <c r="AY1908" s="23"/>
      <c r="AZ1908" s="23"/>
      <c r="BA1908" s="23"/>
      <c r="BB1908" s="27"/>
      <c r="BC1908" s="28"/>
    </row>
    <row r="1909" spans="1:55" s="25" customFormat="1" ht="15">
      <c r="A1909" s="221"/>
      <c r="B1909" s="221"/>
      <c r="C1909" s="24"/>
      <c r="D1909" s="24"/>
      <c r="E1909" s="100"/>
      <c r="F1909" s="25" t="str">
        <f>IFERROR(VLOOKUP(E1909,Wedstrijdlocaties!B:E,4,FALSE),"")</f>
        <v/>
      </c>
      <c r="G1909" s="114"/>
      <c r="H1909" s="23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04"/>
      <c r="AA1909" s="26"/>
      <c r="AB1909" s="26"/>
      <c r="AC1909" s="26"/>
      <c r="AD1909" s="81"/>
      <c r="AE1909" s="26"/>
      <c r="AF1909" s="26"/>
      <c r="AG1909" s="26"/>
      <c r="AH1909" s="26"/>
      <c r="AI1909" s="26"/>
      <c r="AJ1909" s="26"/>
      <c r="AK1909" s="81"/>
      <c r="AL1909" s="26"/>
      <c r="AM1909" s="26"/>
      <c r="AN1909" s="26"/>
      <c r="AO1909" s="26"/>
      <c r="AP1909" s="26"/>
      <c r="AQ1909" s="81"/>
      <c r="AR1909" s="26"/>
      <c r="AS1909" s="26"/>
      <c r="AT1909" s="26"/>
      <c r="AU1909" s="26"/>
      <c r="AV1909" s="26"/>
      <c r="AW1909" s="26"/>
      <c r="AX1909" s="23"/>
      <c r="AY1909" s="23"/>
      <c r="AZ1909" s="23"/>
      <c r="BA1909" s="23"/>
      <c r="BB1909" s="27"/>
      <c r="BC1909" s="28"/>
    </row>
    <row r="1910" spans="1:55" s="25" customFormat="1" ht="15">
      <c r="A1910" s="221"/>
      <c r="B1910" s="221"/>
      <c r="C1910" s="24"/>
      <c r="D1910" s="24"/>
      <c r="E1910" s="100"/>
      <c r="F1910" s="25" t="str">
        <f>IFERROR(VLOOKUP(E1910,Wedstrijdlocaties!B:E,4,FALSE),"")</f>
        <v/>
      </c>
      <c r="G1910" s="114"/>
      <c r="H1910" s="23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04"/>
      <c r="AA1910" s="26"/>
      <c r="AB1910" s="26"/>
      <c r="AC1910" s="26"/>
      <c r="AD1910" s="81"/>
      <c r="AE1910" s="26"/>
      <c r="AF1910" s="26"/>
      <c r="AG1910" s="26"/>
      <c r="AH1910" s="26"/>
      <c r="AI1910" s="26"/>
      <c r="AJ1910" s="26"/>
      <c r="AK1910" s="81"/>
      <c r="AL1910" s="26"/>
      <c r="AM1910" s="26"/>
      <c r="AN1910" s="26"/>
      <c r="AO1910" s="26"/>
      <c r="AP1910" s="26"/>
      <c r="AQ1910" s="81"/>
      <c r="AR1910" s="26"/>
      <c r="AS1910" s="26"/>
      <c r="AT1910" s="26"/>
      <c r="AU1910" s="26"/>
      <c r="AV1910" s="26"/>
      <c r="AW1910" s="26"/>
      <c r="AX1910" s="23"/>
      <c r="AY1910" s="23"/>
      <c r="AZ1910" s="23"/>
      <c r="BA1910" s="23"/>
      <c r="BB1910" s="27"/>
      <c r="BC1910" s="28"/>
    </row>
    <row r="1911" spans="1:55" s="25" customFormat="1" ht="15">
      <c r="A1911" s="221"/>
      <c r="B1911" s="221"/>
      <c r="C1911" s="24"/>
      <c r="D1911" s="24"/>
      <c r="E1911" s="100"/>
      <c r="F1911" s="25" t="str">
        <f>IFERROR(VLOOKUP(E1911,Wedstrijdlocaties!B:E,4,FALSE),"")</f>
        <v/>
      </c>
      <c r="G1911" s="114"/>
      <c r="H1911" s="23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04"/>
      <c r="AA1911" s="26"/>
      <c r="AB1911" s="26"/>
      <c r="AC1911" s="26"/>
      <c r="AD1911" s="81"/>
      <c r="AE1911" s="26"/>
      <c r="AF1911" s="26"/>
      <c r="AG1911" s="26"/>
      <c r="AH1911" s="26"/>
      <c r="AI1911" s="26"/>
      <c r="AJ1911" s="26"/>
      <c r="AK1911" s="81"/>
      <c r="AL1911" s="26"/>
      <c r="AM1911" s="26"/>
      <c r="AN1911" s="26"/>
      <c r="AO1911" s="26"/>
      <c r="AP1911" s="26"/>
      <c r="AQ1911" s="81"/>
      <c r="AR1911" s="26"/>
      <c r="AS1911" s="26"/>
      <c r="AT1911" s="26"/>
      <c r="AU1911" s="26"/>
      <c r="AV1911" s="26"/>
      <c r="AW1911" s="26"/>
      <c r="AX1911" s="23"/>
      <c r="AY1911" s="23"/>
      <c r="AZ1911" s="23"/>
      <c r="BA1911" s="23"/>
      <c r="BB1911" s="27"/>
      <c r="BC1911" s="28"/>
    </row>
    <row r="1912" spans="1:55" s="25" customFormat="1" ht="15">
      <c r="A1912" s="221"/>
      <c r="B1912" s="221"/>
      <c r="C1912" s="24"/>
      <c r="D1912" s="24"/>
      <c r="E1912" s="100"/>
      <c r="F1912" s="25" t="str">
        <f>IFERROR(VLOOKUP(E1912,Wedstrijdlocaties!B:E,4,FALSE),"")</f>
        <v/>
      </c>
      <c r="G1912" s="114"/>
      <c r="H1912" s="23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04"/>
      <c r="AA1912" s="26"/>
      <c r="AB1912" s="26"/>
      <c r="AC1912" s="26"/>
      <c r="AD1912" s="81"/>
      <c r="AE1912" s="26"/>
      <c r="AF1912" s="26"/>
      <c r="AG1912" s="26"/>
      <c r="AH1912" s="26"/>
      <c r="AI1912" s="26"/>
      <c r="AJ1912" s="26"/>
      <c r="AK1912" s="81"/>
      <c r="AL1912" s="26"/>
      <c r="AM1912" s="26"/>
      <c r="AN1912" s="26"/>
      <c r="AO1912" s="26"/>
      <c r="AP1912" s="26"/>
      <c r="AQ1912" s="81"/>
      <c r="AR1912" s="26"/>
      <c r="AS1912" s="26"/>
      <c r="AT1912" s="26"/>
      <c r="AU1912" s="26"/>
      <c r="AV1912" s="26"/>
      <c r="AW1912" s="26"/>
      <c r="AX1912" s="23"/>
      <c r="AY1912" s="23"/>
      <c r="AZ1912" s="23"/>
      <c r="BA1912" s="23"/>
      <c r="BB1912" s="27"/>
      <c r="BC1912" s="28"/>
    </row>
    <row r="1913" spans="1:55" s="25" customFormat="1" ht="15">
      <c r="A1913" s="221"/>
      <c r="B1913" s="221"/>
      <c r="C1913" s="24"/>
      <c r="D1913" s="24"/>
      <c r="E1913" s="100"/>
      <c r="F1913" s="25" t="str">
        <f>IFERROR(VLOOKUP(E1913,Wedstrijdlocaties!B:E,4,FALSE),"")</f>
        <v/>
      </c>
      <c r="G1913" s="114"/>
      <c r="H1913" s="23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04"/>
      <c r="AA1913" s="26"/>
      <c r="AB1913" s="26"/>
      <c r="AC1913" s="26"/>
      <c r="AD1913" s="81"/>
      <c r="AE1913" s="26"/>
      <c r="AF1913" s="26"/>
      <c r="AG1913" s="26"/>
      <c r="AH1913" s="26"/>
      <c r="AI1913" s="26"/>
      <c r="AJ1913" s="26"/>
      <c r="AK1913" s="81"/>
      <c r="AL1913" s="26"/>
      <c r="AM1913" s="26"/>
      <c r="AN1913" s="26"/>
      <c r="AO1913" s="26"/>
      <c r="AP1913" s="26"/>
      <c r="AQ1913" s="81"/>
      <c r="AR1913" s="26"/>
      <c r="AS1913" s="26"/>
      <c r="AT1913" s="26"/>
      <c r="AU1913" s="26"/>
      <c r="AV1913" s="26"/>
      <c r="AW1913" s="26"/>
      <c r="AX1913" s="23"/>
      <c r="AY1913" s="23"/>
      <c r="AZ1913" s="23"/>
      <c r="BA1913" s="23"/>
      <c r="BB1913" s="27"/>
      <c r="BC1913" s="28"/>
    </row>
    <row r="1914" spans="1:55" s="25" customFormat="1" ht="15">
      <c r="A1914" s="221"/>
      <c r="B1914" s="221"/>
      <c r="C1914" s="24"/>
      <c r="D1914" s="24"/>
      <c r="E1914" s="100"/>
      <c r="F1914" s="25" t="str">
        <f>IFERROR(VLOOKUP(E1914,Wedstrijdlocaties!B:E,4,FALSE),"")</f>
        <v/>
      </c>
      <c r="G1914" s="114"/>
      <c r="H1914" s="23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04"/>
      <c r="AA1914" s="26"/>
      <c r="AB1914" s="26"/>
      <c r="AC1914" s="26"/>
      <c r="AD1914" s="81"/>
      <c r="AE1914" s="26"/>
      <c r="AF1914" s="26"/>
      <c r="AG1914" s="26"/>
      <c r="AH1914" s="26"/>
      <c r="AI1914" s="26"/>
      <c r="AJ1914" s="26"/>
      <c r="AK1914" s="81"/>
      <c r="AL1914" s="26"/>
      <c r="AM1914" s="26"/>
      <c r="AN1914" s="26"/>
      <c r="AO1914" s="26"/>
      <c r="AP1914" s="26"/>
      <c r="AQ1914" s="81"/>
      <c r="AR1914" s="26"/>
      <c r="AS1914" s="26"/>
      <c r="AT1914" s="26"/>
      <c r="AU1914" s="26"/>
      <c r="AV1914" s="26"/>
      <c r="AW1914" s="26"/>
      <c r="AX1914" s="23"/>
      <c r="AY1914" s="23"/>
      <c r="AZ1914" s="23"/>
      <c r="BA1914" s="23"/>
      <c r="BB1914" s="27"/>
      <c r="BC1914" s="28"/>
    </row>
    <row r="1915" spans="1:55" s="25" customFormat="1" ht="15">
      <c r="A1915" s="221"/>
      <c r="B1915" s="221"/>
      <c r="C1915" s="24"/>
      <c r="D1915" s="24"/>
      <c r="E1915" s="100"/>
      <c r="F1915" s="25" t="str">
        <f>IFERROR(VLOOKUP(E1915,Wedstrijdlocaties!B:E,4,FALSE),"")</f>
        <v/>
      </c>
      <c r="G1915" s="114"/>
      <c r="H1915" s="23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04"/>
      <c r="AA1915" s="26"/>
      <c r="AB1915" s="26"/>
      <c r="AC1915" s="26"/>
      <c r="AD1915" s="81"/>
      <c r="AE1915" s="26"/>
      <c r="AF1915" s="26"/>
      <c r="AG1915" s="26"/>
      <c r="AH1915" s="26"/>
      <c r="AI1915" s="26"/>
      <c r="AJ1915" s="26"/>
      <c r="AK1915" s="81"/>
      <c r="AL1915" s="26"/>
      <c r="AM1915" s="26"/>
      <c r="AN1915" s="26"/>
      <c r="AO1915" s="26"/>
      <c r="AP1915" s="26"/>
      <c r="AQ1915" s="81"/>
      <c r="AR1915" s="26"/>
      <c r="AS1915" s="26"/>
      <c r="AT1915" s="26"/>
      <c r="AU1915" s="26"/>
      <c r="AV1915" s="26"/>
      <c r="AW1915" s="26"/>
      <c r="AX1915" s="23"/>
      <c r="AY1915" s="23"/>
      <c r="AZ1915" s="23"/>
      <c r="BA1915" s="23"/>
      <c r="BB1915" s="27"/>
      <c r="BC1915" s="28"/>
    </row>
    <row r="1916" spans="1:55" s="25" customFormat="1" ht="15">
      <c r="A1916" s="221"/>
      <c r="B1916" s="221"/>
      <c r="C1916" s="24"/>
      <c r="D1916" s="24"/>
      <c r="E1916" s="100"/>
      <c r="F1916" s="25" t="str">
        <f>IFERROR(VLOOKUP(E1916,Wedstrijdlocaties!B:E,4,FALSE),"")</f>
        <v/>
      </c>
      <c r="G1916" s="114"/>
      <c r="H1916" s="23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04"/>
      <c r="AA1916" s="26"/>
      <c r="AB1916" s="26"/>
      <c r="AC1916" s="26"/>
      <c r="AD1916" s="81"/>
      <c r="AE1916" s="26"/>
      <c r="AF1916" s="26"/>
      <c r="AG1916" s="26"/>
      <c r="AH1916" s="26"/>
      <c r="AI1916" s="26"/>
      <c r="AJ1916" s="26"/>
      <c r="AK1916" s="81"/>
      <c r="AL1916" s="26"/>
      <c r="AM1916" s="26"/>
      <c r="AN1916" s="26"/>
      <c r="AO1916" s="26"/>
      <c r="AP1916" s="26"/>
      <c r="AQ1916" s="81"/>
      <c r="AR1916" s="26"/>
      <c r="AS1916" s="26"/>
      <c r="AT1916" s="26"/>
      <c r="AU1916" s="26"/>
      <c r="AV1916" s="26"/>
      <c r="AW1916" s="26"/>
      <c r="AX1916" s="23"/>
      <c r="AY1916" s="23"/>
      <c r="AZ1916" s="23"/>
      <c r="BA1916" s="23"/>
      <c r="BB1916" s="27"/>
      <c r="BC1916" s="28"/>
    </row>
    <row r="1917" spans="1:55" s="25" customFormat="1" ht="15">
      <c r="A1917" s="221"/>
      <c r="B1917" s="221"/>
      <c r="C1917" s="24"/>
      <c r="D1917" s="24"/>
      <c r="E1917" s="100"/>
      <c r="F1917" s="25" t="str">
        <f>IFERROR(VLOOKUP(E1917,Wedstrijdlocaties!B:E,4,FALSE),"")</f>
        <v/>
      </c>
      <c r="G1917" s="114"/>
      <c r="H1917" s="23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04"/>
      <c r="AA1917" s="26"/>
      <c r="AB1917" s="26"/>
      <c r="AC1917" s="26"/>
      <c r="AD1917" s="81"/>
      <c r="AE1917" s="26"/>
      <c r="AF1917" s="26"/>
      <c r="AG1917" s="26"/>
      <c r="AH1917" s="26"/>
      <c r="AI1917" s="26"/>
      <c r="AJ1917" s="26"/>
      <c r="AK1917" s="81"/>
      <c r="AL1917" s="26"/>
      <c r="AM1917" s="26"/>
      <c r="AN1917" s="26"/>
      <c r="AO1917" s="26"/>
      <c r="AP1917" s="26"/>
      <c r="AQ1917" s="81"/>
      <c r="AR1917" s="26"/>
      <c r="AS1917" s="26"/>
      <c r="AT1917" s="26"/>
      <c r="AU1917" s="26"/>
      <c r="AV1917" s="26"/>
      <c r="AW1917" s="26"/>
      <c r="AX1917" s="23"/>
      <c r="AY1917" s="23"/>
      <c r="AZ1917" s="23"/>
      <c r="BA1917" s="23"/>
      <c r="BB1917" s="27"/>
      <c r="BC1917" s="28"/>
    </row>
    <row r="1918" spans="1:55" s="25" customFormat="1" ht="15">
      <c r="A1918" s="221"/>
      <c r="B1918" s="221"/>
      <c r="C1918" s="24"/>
      <c r="D1918" s="24"/>
      <c r="E1918" s="100"/>
      <c r="F1918" s="25" t="str">
        <f>IFERROR(VLOOKUP(E1918,Wedstrijdlocaties!B:E,4,FALSE),"")</f>
        <v/>
      </c>
      <c r="G1918" s="114"/>
      <c r="H1918" s="23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04"/>
      <c r="AA1918" s="26"/>
      <c r="AB1918" s="26"/>
      <c r="AC1918" s="26"/>
      <c r="AD1918" s="81"/>
      <c r="AE1918" s="26"/>
      <c r="AF1918" s="26"/>
      <c r="AG1918" s="26"/>
      <c r="AH1918" s="26"/>
      <c r="AI1918" s="26"/>
      <c r="AJ1918" s="26"/>
      <c r="AK1918" s="81"/>
      <c r="AL1918" s="26"/>
      <c r="AM1918" s="26"/>
      <c r="AN1918" s="26"/>
      <c r="AO1918" s="26"/>
      <c r="AP1918" s="26"/>
      <c r="AQ1918" s="81"/>
      <c r="AR1918" s="26"/>
      <c r="AS1918" s="26"/>
      <c r="AT1918" s="26"/>
      <c r="AU1918" s="26"/>
      <c r="AV1918" s="26"/>
      <c r="AW1918" s="26"/>
      <c r="AX1918" s="23"/>
      <c r="AY1918" s="23"/>
      <c r="AZ1918" s="23"/>
      <c r="BA1918" s="23"/>
      <c r="BB1918" s="27"/>
      <c r="BC1918" s="28"/>
    </row>
    <row r="1919" spans="1:55" s="25" customFormat="1" ht="15">
      <c r="A1919" s="221"/>
      <c r="B1919" s="221"/>
      <c r="C1919" s="24"/>
      <c r="D1919" s="24"/>
      <c r="E1919" s="100"/>
      <c r="F1919" s="25" t="str">
        <f>IFERROR(VLOOKUP(E1919,Wedstrijdlocaties!B:E,4,FALSE),"")</f>
        <v/>
      </c>
      <c r="G1919" s="114"/>
      <c r="H1919" s="23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04"/>
      <c r="AA1919" s="26"/>
      <c r="AB1919" s="26"/>
      <c r="AC1919" s="26"/>
      <c r="AD1919" s="81"/>
      <c r="AE1919" s="26"/>
      <c r="AF1919" s="26"/>
      <c r="AG1919" s="26"/>
      <c r="AH1919" s="26"/>
      <c r="AI1919" s="26"/>
      <c r="AJ1919" s="26"/>
      <c r="AK1919" s="81"/>
      <c r="AL1919" s="26"/>
      <c r="AM1919" s="26"/>
      <c r="AN1919" s="26"/>
      <c r="AO1919" s="26"/>
      <c r="AP1919" s="26"/>
      <c r="AQ1919" s="81"/>
      <c r="AR1919" s="26"/>
      <c r="AS1919" s="26"/>
      <c r="AT1919" s="26"/>
      <c r="AU1919" s="26"/>
      <c r="AV1919" s="26"/>
      <c r="AW1919" s="26"/>
      <c r="AX1919" s="23"/>
      <c r="AY1919" s="23"/>
      <c r="AZ1919" s="23"/>
      <c r="BA1919" s="23"/>
      <c r="BB1919" s="27"/>
      <c r="BC1919" s="28"/>
    </row>
    <row r="1920" spans="1:55" s="25" customFormat="1" ht="15">
      <c r="A1920" s="221"/>
      <c r="B1920" s="221"/>
      <c r="C1920" s="24"/>
      <c r="D1920" s="24"/>
      <c r="E1920" s="100"/>
      <c r="F1920" s="25" t="str">
        <f>IFERROR(VLOOKUP(E1920,Wedstrijdlocaties!B:E,4,FALSE),"")</f>
        <v/>
      </c>
      <c r="G1920" s="114"/>
      <c r="H1920" s="23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04"/>
      <c r="AA1920" s="26"/>
      <c r="AB1920" s="26"/>
      <c r="AC1920" s="26"/>
      <c r="AD1920" s="81"/>
      <c r="AE1920" s="26"/>
      <c r="AF1920" s="26"/>
      <c r="AG1920" s="26"/>
      <c r="AH1920" s="26"/>
      <c r="AI1920" s="26"/>
      <c r="AJ1920" s="26"/>
      <c r="AK1920" s="81"/>
      <c r="AL1920" s="26"/>
      <c r="AM1920" s="26"/>
      <c r="AN1920" s="26"/>
      <c r="AO1920" s="26"/>
      <c r="AP1920" s="26"/>
      <c r="AQ1920" s="81"/>
      <c r="AR1920" s="26"/>
      <c r="AS1920" s="26"/>
      <c r="AT1920" s="26"/>
      <c r="AU1920" s="26"/>
      <c r="AV1920" s="26"/>
      <c r="AW1920" s="26"/>
      <c r="AX1920" s="23"/>
      <c r="AY1920" s="23"/>
      <c r="AZ1920" s="23"/>
      <c r="BA1920" s="23"/>
      <c r="BB1920" s="27"/>
      <c r="BC1920" s="28"/>
    </row>
    <row r="1921" spans="1:55" s="25" customFormat="1" ht="15">
      <c r="A1921" s="221"/>
      <c r="B1921" s="221"/>
      <c r="C1921" s="24"/>
      <c r="D1921" s="24"/>
      <c r="E1921" s="100"/>
      <c r="F1921" s="25" t="str">
        <f>IFERROR(VLOOKUP(E1921,Wedstrijdlocaties!B:E,4,FALSE),"")</f>
        <v/>
      </c>
      <c r="G1921" s="114"/>
      <c r="H1921" s="23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04"/>
      <c r="AA1921" s="26"/>
      <c r="AB1921" s="26"/>
      <c r="AC1921" s="26"/>
      <c r="AD1921" s="81"/>
      <c r="AE1921" s="26"/>
      <c r="AF1921" s="26"/>
      <c r="AG1921" s="26"/>
      <c r="AH1921" s="26"/>
      <c r="AI1921" s="26"/>
      <c r="AJ1921" s="26"/>
      <c r="AK1921" s="81"/>
      <c r="AL1921" s="26"/>
      <c r="AM1921" s="26"/>
      <c r="AN1921" s="26"/>
      <c r="AO1921" s="26"/>
      <c r="AP1921" s="26"/>
      <c r="AQ1921" s="81"/>
      <c r="AR1921" s="26"/>
      <c r="AS1921" s="26"/>
      <c r="AT1921" s="26"/>
      <c r="AU1921" s="26"/>
      <c r="AV1921" s="26"/>
      <c r="AW1921" s="26"/>
      <c r="AX1921" s="23"/>
      <c r="AY1921" s="23"/>
      <c r="AZ1921" s="23"/>
      <c r="BA1921" s="23"/>
      <c r="BB1921" s="27"/>
      <c r="BC1921" s="28"/>
    </row>
    <row r="1922" spans="1:55" s="25" customFormat="1" ht="15">
      <c r="A1922" s="221"/>
      <c r="B1922" s="221"/>
      <c r="C1922" s="24"/>
      <c r="D1922" s="24"/>
      <c r="E1922" s="100"/>
      <c r="F1922" s="25" t="str">
        <f>IFERROR(VLOOKUP(E1922,Wedstrijdlocaties!B:E,4,FALSE),"")</f>
        <v/>
      </c>
      <c r="G1922" s="114"/>
      <c r="H1922" s="23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04"/>
      <c r="AA1922" s="26"/>
      <c r="AB1922" s="26"/>
      <c r="AC1922" s="26"/>
      <c r="AD1922" s="81"/>
      <c r="AE1922" s="26"/>
      <c r="AF1922" s="26"/>
      <c r="AG1922" s="26"/>
      <c r="AH1922" s="26"/>
      <c r="AI1922" s="26"/>
      <c r="AJ1922" s="26"/>
      <c r="AK1922" s="81"/>
      <c r="AL1922" s="26"/>
      <c r="AM1922" s="26"/>
      <c r="AN1922" s="26"/>
      <c r="AO1922" s="26"/>
      <c r="AP1922" s="26"/>
      <c r="AQ1922" s="81"/>
      <c r="AR1922" s="26"/>
      <c r="AS1922" s="26"/>
      <c r="AT1922" s="26"/>
      <c r="AU1922" s="26"/>
      <c r="AV1922" s="26"/>
      <c r="AW1922" s="26"/>
      <c r="AX1922" s="23"/>
      <c r="AY1922" s="23"/>
      <c r="AZ1922" s="23"/>
      <c r="BA1922" s="23"/>
      <c r="BB1922" s="27"/>
      <c r="BC1922" s="28"/>
    </row>
    <row r="1923" spans="1:55" s="25" customFormat="1" ht="15">
      <c r="A1923" s="221"/>
      <c r="B1923" s="221"/>
      <c r="C1923" s="24"/>
      <c r="D1923" s="24"/>
      <c r="E1923" s="100"/>
      <c r="F1923" s="25" t="str">
        <f>IFERROR(VLOOKUP(E1923,Wedstrijdlocaties!B:E,4,FALSE),"")</f>
        <v/>
      </c>
      <c r="G1923" s="114"/>
      <c r="H1923" s="23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04"/>
      <c r="AA1923" s="26"/>
      <c r="AB1923" s="26"/>
      <c r="AC1923" s="26"/>
      <c r="AD1923" s="81"/>
      <c r="AE1923" s="26"/>
      <c r="AF1923" s="26"/>
      <c r="AG1923" s="26"/>
      <c r="AH1923" s="26"/>
      <c r="AI1923" s="26"/>
      <c r="AJ1923" s="26"/>
      <c r="AK1923" s="81"/>
      <c r="AL1923" s="26"/>
      <c r="AM1923" s="26"/>
      <c r="AN1923" s="26"/>
      <c r="AO1923" s="26"/>
      <c r="AP1923" s="26"/>
      <c r="AQ1923" s="81"/>
      <c r="AR1923" s="26"/>
      <c r="AS1923" s="26"/>
      <c r="AT1923" s="26"/>
      <c r="AU1923" s="26"/>
      <c r="AV1923" s="26"/>
      <c r="AW1923" s="26"/>
      <c r="AX1923" s="23"/>
      <c r="AY1923" s="23"/>
      <c r="AZ1923" s="23"/>
      <c r="BA1923" s="23"/>
      <c r="BB1923" s="27"/>
      <c r="BC1923" s="28"/>
    </row>
    <row r="1924" spans="1:55" s="25" customFormat="1" ht="15">
      <c r="A1924" s="221"/>
      <c r="B1924" s="221"/>
      <c r="C1924" s="24"/>
      <c r="D1924" s="24"/>
      <c r="E1924" s="100"/>
      <c r="F1924" s="25" t="str">
        <f>IFERROR(VLOOKUP(E1924,Wedstrijdlocaties!B:E,4,FALSE),"")</f>
        <v/>
      </c>
      <c r="G1924" s="114"/>
      <c r="H1924" s="23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04"/>
      <c r="AA1924" s="26"/>
      <c r="AB1924" s="26"/>
      <c r="AC1924" s="26"/>
      <c r="AD1924" s="81"/>
      <c r="AE1924" s="26"/>
      <c r="AF1924" s="26"/>
      <c r="AG1924" s="26"/>
      <c r="AH1924" s="26"/>
      <c r="AI1924" s="26"/>
      <c r="AJ1924" s="26"/>
      <c r="AK1924" s="81"/>
      <c r="AL1924" s="26"/>
      <c r="AM1924" s="26"/>
      <c r="AN1924" s="26"/>
      <c r="AO1924" s="26"/>
      <c r="AP1924" s="26"/>
      <c r="AQ1924" s="81"/>
      <c r="AR1924" s="26"/>
      <c r="AS1924" s="26"/>
      <c r="AT1924" s="26"/>
      <c r="AU1924" s="26"/>
      <c r="AV1924" s="26"/>
      <c r="AW1924" s="26"/>
      <c r="AX1924" s="23"/>
      <c r="AY1924" s="23"/>
      <c r="AZ1924" s="23"/>
      <c r="BA1924" s="23"/>
      <c r="BB1924" s="27"/>
      <c r="BC1924" s="28"/>
    </row>
    <row r="1925" spans="1:55" s="25" customFormat="1" ht="15">
      <c r="A1925" s="221"/>
      <c r="B1925" s="221"/>
      <c r="C1925" s="24"/>
      <c r="D1925" s="24"/>
      <c r="E1925" s="100"/>
      <c r="F1925" s="25" t="str">
        <f>IFERROR(VLOOKUP(E1925,Wedstrijdlocaties!B:E,4,FALSE),"")</f>
        <v/>
      </c>
      <c r="G1925" s="114"/>
      <c r="H1925" s="23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04"/>
      <c r="AA1925" s="26"/>
      <c r="AB1925" s="26"/>
      <c r="AC1925" s="26"/>
      <c r="AD1925" s="81"/>
      <c r="AE1925" s="26"/>
      <c r="AF1925" s="26"/>
      <c r="AG1925" s="26"/>
      <c r="AH1925" s="26"/>
      <c r="AI1925" s="26"/>
      <c r="AJ1925" s="26"/>
      <c r="AK1925" s="81"/>
      <c r="AL1925" s="26"/>
      <c r="AM1925" s="26"/>
      <c r="AN1925" s="26"/>
      <c r="AO1925" s="26"/>
      <c r="AP1925" s="26"/>
      <c r="AQ1925" s="81"/>
      <c r="AR1925" s="26"/>
      <c r="AS1925" s="26"/>
      <c r="AT1925" s="26"/>
      <c r="AU1925" s="26"/>
      <c r="AV1925" s="26"/>
      <c r="AW1925" s="26"/>
      <c r="AX1925" s="23"/>
      <c r="AY1925" s="23"/>
      <c r="AZ1925" s="23"/>
      <c r="BA1925" s="23"/>
      <c r="BB1925" s="27"/>
      <c r="BC1925" s="28"/>
    </row>
    <row r="1926" spans="1:55" s="25" customFormat="1" ht="15">
      <c r="A1926" s="221"/>
      <c r="B1926" s="221"/>
      <c r="C1926" s="24"/>
      <c r="D1926" s="24"/>
      <c r="E1926" s="100"/>
      <c r="F1926" s="25" t="str">
        <f>IFERROR(VLOOKUP(E1926,Wedstrijdlocaties!B:E,4,FALSE),"")</f>
        <v/>
      </c>
      <c r="G1926" s="114"/>
      <c r="H1926" s="23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04"/>
      <c r="AA1926" s="26"/>
      <c r="AB1926" s="26"/>
      <c r="AC1926" s="26"/>
      <c r="AD1926" s="81"/>
      <c r="AE1926" s="26"/>
      <c r="AF1926" s="26"/>
      <c r="AG1926" s="26"/>
      <c r="AH1926" s="26"/>
      <c r="AI1926" s="26"/>
      <c r="AJ1926" s="26"/>
      <c r="AK1926" s="81"/>
      <c r="AL1926" s="26"/>
      <c r="AM1926" s="26"/>
      <c r="AN1926" s="26"/>
      <c r="AO1926" s="26"/>
      <c r="AP1926" s="26"/>
      <c r="AQ1926" s="81"/>
      <c r="AR1926" s="26"/>
      <c r="AS1926" s="26"/>
      <c r="AT1926" s="26"/>
      <c r="AU1926" s="26"/>
      <c r="AV1926" s="26"/>
      <c r="AW1926" s="26"/>
      <c r="AX1926" s="23"/>
      <c r="AY1926" s="23"/>
      <c r="AZ1926" s="23"/>
      <c r="BA1926" s="23"/>
      <c r="BB1926" s="27"/>
      <c r="BC1926" s="28"/>
    </row>
    <row r="1927" spans="1:55" s="25" customFormat="1" ht="15">
      <c r="A1927" s="221"/>
      <c r="B1927" s="221"/>
      <c r="C1927" s="24"/>
      <c r="D1927" s="24"/>
      <c r="E1927" s="100"/>
      <c r="F1927" s="25" t="str">
        <f>IFERROR(VLOOKUP(E1927,Wedstrijdlocaties!B:E,4,FALSE),"")</f>
        <v/>
      </c>
      <c r="G1927" s="114"/>
      <c r="H1927" s="23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04"/>
      <c r="AA1927" s="26"/>
      <c r="AB1927" s="26"/>
      <c r="AC1927" s="26"/>
      <c r="AD1927" s="81"/>
      <c r="AE1927" s="26"/>
      <c r="AF1927" s="26"/>
      <c r="AG1927" s="26"/>
      <c r="AH1927" s="26"/>
      <c r="AI1927" s="26"/>
      <c r="AJ1927" s="26"/>
      <c r="AK1927" s="81"/>
      <c r="AL1927" s="26"/>
      <c r="AM1927" s="26"/>
      <c r="AN1927" s="26"/>
      <c r="AO1927" s="26"/>
      <c r="AP1927" s="26"/>
      <c r="AQ1927" s="81"/>
      <c r="AR1927" s="26"/>
      <c r="AS1927" s="26"/>
      <c r="AT1927" s="26"/>
      <c r="AU1927" s="26"/>
      <c r="AV1927" s="26"/>
      <c r="AW1927" s="26"/>
      <c r="AX1927" s="23"/>
      <c r="AY1927" s="23"/>
      <c r="AZ1927" s="23"/>
      <c r="BA1927" s="23"/>
      <c r="BB1927" s="27"/>
      <c r="BC1927" s="28"/>
    </row>
    <row r="1928" spans="1:55" s="25" customFormat="1" ht="15">
      <c r="A1928" s="221"/>
      <c r="B1928" s="221"/>
      <c r="C1928" s="24"/>
      <c r="D1928" s="24"/>
      <c r="E1928" s="100"/>
      <c r="F1928" s="25" t="str">
        <f>IFERROR(VLOOKUP(E1928,Wedstrijdlocaties!B:E,4,FALSE),"")</f>
        <v/>
      </c>
      <c r="G1928" s="114"/>
      <c r="H1928" s="23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04"/>
      <c r="AA1928" s="26"/>
      <c r="AB1928" s="26"/>
      <c r="AC1928" s="26"/>
      <c r="AD1928" s="81"/>
      <c r="AE1928" s="26"/>
      <c r="AF1928" s="26"/>
      <c r="AG1928" s="26"/>
      <c r="AH1928" s="26"/>
      <c r="AI1928" s="26"/>
      <c r="AJ1928" s="26"/>
      <c r="AK1928" s="81"/>
      <c r="AL1928" s="26"/>
      <c r="AM1928" s="26"/>
      <c r="AN1928" s="26"/>
      <c r="AO1928" s="26"/>
      <c r="AP1928" s="26"/>
      <c r="AQ1928" s="81"/>
      <c r="AR1928" s="26"/>
      <c r="AS1928" s="26"/>
      <c r="AT1928" s="26"/>
      <c r="AU1928" s="26"/>
      <c r="AV1928" s="26"/>
      <c r="AW1928" s="26"/>
      <c r="AX1928" s="23"/>
      <c r="AY1928" s="23"/>
      <c r="AZ1928" s="23"/>
      <c r="BA1928" s="23"/>
      <c r="BB1928" s="27"/>
      <c r="BC1928" s="28"/>
    </row>
    <row r="1929" spans="1:55" s="25" customFormat="1" ht="15">
      <c r="A1929" s="221"/>
      <c r="B1929" s="221"/>
      <c r="C1929" s="24"/>
      <c r="D1929" s="24"/>
      <c r="E1929" s="100"/>
      <c r="F1929" s="25" t="str">
        <f>IFERROR(VLOOKUP(E1929,Wedstrijdlocaties!B:E,4,FALSE),"")</f>
        <v/>
      </c>
      <c r="G1929" s="114"/>
      <c r="H1929" s="23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04"/>
      <c r="AA1929" s="26"/>
      <c r="AB1929" s="26"/>
      <c r="AC1929" s="26"/>
      <c r="AD1929" s="81"/>
      <c r="AE1929" s="26"/>
      <c r="AF1929" s="26"/>
      <c r="AG1929" s="26"/>
      <c r="AH1929" s="26"/>
      <c r="AI1929" s="26"/>
      <c r="AJ1929" s="26"/>
      <c r="AK1929" s="81"/>
      <c r="AL1929" s="26"/>
      <c r="AM1929" s="26"/>
      <c r="AN1929" s="26"/>
      <c r="AO1929" s="26"/>
      <c r="AP1929" s="26"/>
      <c r="AQ1929" s="81"/>
      <c r="AR1929" s="26"/>
      <c r="AS1929" s="26"/>
      <c r="AT1929" s="26"/>
      <c r="AU1929" s="26"/>
      <c r="AV1929" s="26"/>
      <c r="AW1929" s="26"/>
      <c r="AX1929" s="23"/>
      <c r="AY1929" s="23"/>
      <c r="AZ1929" s="23"/>
      <c r="BA1929" s="23"/>
      <c r="BB1929" s="27"/>
      <c r="BC1929" s="28"/>
    </row>
    <row r="1930" spans="1:55" s="25" customFormat="1" ht="15">
      <c r="A1930" s="221"/>
      <c r="B1930" s="221"/>
      <c r="C1930" s="24"/>
      <c r="D1930" s="24"/>
      <c r="E1930" s="100"/>
      <c r="F1930" s="25" t="str">
        <f>IFERROR(VLOOKUP(E1930,Wedstrijdlocaties!B:E,4,FALSE),"")</f>
        <v/>
      </c>
      <c r="G1930" s="114"/>
      <c r="H1930" s="23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04"/>
      <c r="AA1930" s="26"/>
      <c r="AB1930" s="26"/>
      <c r="AC1930" s="26"/>
      <c r="AD1930" s="81"/>
      <c r="AE1930" s="26"/>
      <c r="AF1930" s="26"/>
      <c r="AG1930" s="26"/>
      <c r="AH1930" s="26"/>
      <c r="AI1930" s="26"/>
      <c r="AJ1930" s="26"/>
      <c r="AK1930" s="81"/>
      <c r="AL1930" s="26"/>
      <c r="AM1930" s="26"/>
      <c r="AN1930" s="26"/>
      <c r="AO1930" s="26"/>
      <c r="AP1930" s="26"/>
      <c r="AQ1930" s="81"/>
      <c r="AR1930" s="26"/>
      <c r="AS1930" s="26"/>
      <c r="AT1930" s="26"/>
      <c r="AU1930" s="26"/>
      <c r="AV1930" s="26"/>
      <c r="AW1930" s="26"/>
      <c r="AX1930" s="23"/>
      <c r="AY1930" s="23"/>
      <c r="AZ1930" s="23"/>
      <c r="BA1930" s="23"/>
      <c r="BB1930" s="27"/>
      <c r="BC1930" s="28"/>
    </row>
    <row r="1931" spans="1:55" s="25" customFormat="1" ht="15">
      <c r="A1931" s="221"/>
      <c r="B1931" s="221"/>
      <c r="C1931" s="24"/>
      <c r="D1931" s="24"/>
      <c r="E1931" s="100"/>
      <c r="F1931" s="25" t="str">
        <f>IFERROR(VLOOKUP(E1931,Wedstrijdlocaties!B:E,4,FALSE),"")</f>
        <v/>
      </c>
      <c r="G1931" s="114"/>
      <c r="H1931" s="23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04"/>
      <c r="AA1931" s="26"/>
      <c r="AB1931" s="26"/>
      <c r="AC1931" s="26"/>
      <c r="AD1931" s="81"/>
      <c r="AE1931" s="26"/>
      <c r="AF1931" s="26"/>
      <c r="AG1931" s="26"/>
      <c r="AH1931" s="26"/>
      <c r="AI1931" s="26"/>
      <c r="AJ1931" s="26"/>
      <c r="AK1931" s="81"/>
      <c r="AL1931" s="26"/>
      <c r="AM1931" s="26"/>
      <c r="AN1931" s="26"/>
      <c r="AO1931" s="26"/>
      <c r="AP1931" s="26"/>
      <c r="AQ1931" s="81"/>
      <c r="AR1931" s="26"/>
      <c r="AS1931" s="26"/>
      <c r="AT1931" s="26"/>
      <c r="AU1931" s="26"/>
      <c r="AV1931" s="26"/>
      <c r="AW1931" s="26"/>
      <c r="AX1931" s="23"/>
      <c r="AY1931" s="23"/>
      <c r="AZ1931" s="23"/>
      <c r="BA1931" s="23"/>
      <c r="BB1931" s="27"/>
      <c r="BC1931" s="28"/>
    </row>
    <row r="1932" spans="1:55" s="25" customFormat="1" ht="15">
      <c r="A1932" s="221"/>
      <c r="B1932" s="221"/>
      <c r="C1932" s="24"/>
      <c r="D1932" s="24"/>
      <c r="E1932" s="100"/>
      <c r="F1932" s="25" t="str">
        <f>IFERROR(VLOOKUP(E1932,Wedstrijdlocaties!B:E,4,FALSE),"")</f>
        <v/>
      </c>
      <c r="G1932" s="114"/>
      <c r="H1932" s="23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04"/>
      <c r="AA1932" s="26"/>
      <c r="AB1932" s="26"/>
      <c r="AC1932" s="26"/>
      <c r="AD1932" s="81"/>
      <c r="AE1932" s="26"/>
      <c r="AF1932" s="26"/>
      <c r="AG1932" s="26"/>
      <c r="AH1932" s="26"/>
      <c r="AI1932" s="26"/>
      <c r="AJ1932" s="26"/>
      <c r="AK1932" s="81"/>
      <c r="AL1932" s="26"/>
      <c r="AM1932" s="26"/>
      <c r="AN1932" s="26"/>
      <c r="AO1932" s="26"/>
      <c r="AP1932" s="26"/>
      <c r="AQ1932" s="81"/>
      <c r="AR1932" s="26"/>
      <c r="AS1932" s="26"/>
      <c r="AT1932" s="26"/>
      <c r="AU1932" s="26"/>
      <c r="AV1932" s="26"/>
      <c r="AW1932" s="26"/>
      <c r="AX1932" s="23"/>
      <c r="AY1932" s="23"/>
      <c r="AZ1932" s="23"/>
      <c r="BA1932" s="23"/>
      <c r="BB1932" s="27"/>
      <c r="BC1932" s="28"/>
    </row>
    <row r="1933" spans="1:55" s="25" customFormat="1" ht="15">
      <c r="A1933" s="221"/>
      <c r="B1933" s="221"/>
      <c r="C1933" s="24"/>
      <c r="D1933" s="24"/>
      <c r="E1933" s="100"/>
      <c r="F1933" s="25" t="str">
        <f>IFERROR(VLOOKUP(E1933,Wedstrijdlocaties!B:E,4,FALSE),"")</f>
        <v/>
      </c>
      <c r="G1933" s="114"/>
      <c r="H1933" s="23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04"/>
      <c r="AA1933" s="26"/>
      <c r="AB1933" s="26"/>
      <c r="AC1933" s="26"/>
      <c r="AD1933" s="81"/>
      <c r="AE1933" s="26"/>
      <c r="AF1933" s="26"/>
      <c r="AG1933" s="26"/>
      <c r="AH1933" s="26"/>
      <c r="AI1933" s="26"/>
      <c r="AJ1933" s="26"/>
      <c r="AK1933" s="81"/>
      <c r="AL1933" s="26"/>
      <c r="AM1933" s="26"/>
      <c r="AN1933" s="26"/>
      <c r="AO1933" s="26"/>
      <c r="AP1933" s="26"/>
      <c r="AQ1933" s="81"/>
      <c r="AR1933" s="26"/>
      <c r="AS1933" s="26"/>
      <c r="AT1933" s="26"/>
      <c r="AU1933" s="26"/>
      <c r="AV1933" s="26"/>
      <c r="AW1933" s="26"/>
      <c r="AX1933" s="23"/>
      <c r="AY1933" s="23"/>
      <c r="AZ1933" s="23"/>
      <c r="BA1933" s="23"/>
      <c r="BB1933" s="27"/>
      <c r="BC1933" s="28"/>
    </row>
    <row r="1934" spans="1:55" s="25" customFormat="1" ht="15">
      <c r="A1934" s="221"/>
      <c r="B1934" s="221"/>
      <c r="C1934" s="24"/>
      <c r="D1934" s="24"/>
      <c r="E1934" s="100"/>
      <c r="F1934" s="25" t="str">
        <f>IFERROR(VLOOKUP(E1934,Wedstrijdlocaties!B:E,4,FALSE),"")</f>
        <v/>
      </c>
      <c r="G1934" s="114"/>
      <c r="H1934" s="23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04"/>
      <c r="AA1934" s="26"/>
      <c r="AB1934" s="26"/>
      <c r="AC1934" s="26"/>
      <c r="AD1934" s="81"/>
      <c r="AE1934" s="26"/>
      <c r="AF1934" s="26"/>
      <c r="AG1934" s="26"/>
      <c r="AH1934" s="26"/>
      <c r="AI1934" s="26"/>
      <c r="AJ1934" s="26"/>
      <c r="AK1934" s="81"/>
      <c r="AL1934" s="26"/>
      <c r="AM1934" s="26"/>
      <c r="AN1934" s="26"/>
      <c r="AO1934" s="26"/>
      <c r="AP1934" s="26"/>
      <c r="AQ1934" s="81"/>
      <c r="AR1934" s="26"/>
      <c r="AS1934" s="26"/>
      <c r="AT1934" s="26"/>
      <c r="AU1934" s="26"/>
      <c r="AV1934" s="26"/>
      <c r="AW1934" s="26"/>
      <c r="AX1934" s="23"/>
      <c r="AY1934" s="23"/>
      <c r="AZ1934" s="23"/>
      <c r="BA1934" s="23"/>
      <c r="BB1934" s="27"/>
      <c r="BC1934" s="28"/>
    </row>
    <row r="1935" spans="1:55" s="25" customFormat="1" ht="15">
      <c r="A1935" s="221"/>
      <c r="B1935" s="221"/>
      <c r="C1935" s="24"/>
      <c r="D1935" s="24"/>
      <c r="E1935" s="100"/>
      <c r="F1935" s="25" t="str">
        <f>IFERROR(VLOOKUP(E1935,Wedstrijdlocaties!B:E,4,FALSE),"")</f>
        <v/>
      </c>
      <c r="G1935" s="114"/>
      <c r="H1935" s="23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04"/>
      <c r="AA1935" s="26"/>
      <c r="AB1935" s="26"/>
      <c r="AC1935" s="26"/>
      <c r="AD1935" s="81"/>
      <c r="AE1935" s="26"/>
      <c r="AF1935" s="26"/>
      <c r="AG1935" s="26"/>
      <c r="AH1935" s="26"/>
      <c r="AI1935" s="26"/>
      <c r="AJ1935" s="26"/>
      <c r="AK1935" s="81"/>
      <c r="AL1935" s="26"/>
      <c r="AM1935" s="26"/>
      <c r="AN1935" s="26"/>
      <c r="AO1935" s="26"/>
      <c r="AP1935" s="26"/>
      <c r="AQ1935" s="81"/>
      <c r="AR1935" s="26"/>
      <c r="AS1935" s="26"/>
      <c r="AT1935" s="26"/>
      <c r="AU1935" s="26"/>
      <c r="AV1935" s="26"/>
      <c r="AW1935" s="26"/>
      <c r="AX1935" s="23"/>
      <c r="AY1935" s="23"/>
      <c r="AZ1935" s="23"/>
      <c r="BA1935" s="23"/>
      <c r="BB1935" s="27"/>
      <c r="BC1935" s="28"/>
    </row>
    <row r="1936" spans="1:55" s="25" customFormat="1" ht="15">
      <c r="A1936" s="221"/>
      <c r="B1936" s="221"/>
      <c r="C1936" s="24"/>
      <c r="D1936" s="24"/>
      <c r="E1936" s="100"/>
      <c r="F1936" s="25" t="str">
        <f>IFERROR(VLOOKUP(E1936,Wedstrijdlocaties!B:E,4,FALSE),"")</f>
        <v/>
      </c>
      <c r="G1936" s="114"/>
      <c r="H1936" s="23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04"/>
      <c r="AA1936" s="26"/>
      <c r="AB1936" s="26"/>
      <c r="AC1936" s="26"/>
      <c r="AD1936" s="81"/>
      <c r="AE1936" s="26"/>
      <c r="AF1936" s="26"/>
      <c r="AG1936" s="26"/>
      <c r="AH1936" s="26"/>
      <c r="AI1936" s="26"/>
      <c r="AJ1936" s="26"/>
      <c r="AK1936" s="81"/>
      <c r="AL1936" s="26"/>
      <c r="AM1936" s="26"/>
      <c r="AN1936" s="26"/>
      <c r="AO1936" s="26"/>
      <c r="AP1936" s="26"/>
      <c r="AQ1936" s="81"/>
      <c r="AR1936" s="26"/>
      <c r="AS1936" s="26"/>
      <c r="AT1936" s="26"/>
      <c r="AU1936" s="26"/>
      <c r="AV1936" s="26"/>
      <c r="AW1936" s="26"/>
      <c r="AX1936" s="23"/>
      <c r="AY1936" s="23"/>
      <c r="AZ1936" s="23"/>
      <c r="BA1936" s="23"/>
      <c r="BB1936" s="27"/>
      <c r="BC1936" s="28"/>
    </row>
    <row r="1937" spans="1:55" s="25" customFormat="1" ht="15">
      <c r="A1937" s="221"/>
      <c r="B1937" s="221"/>
      <c r="C1937" s="24"/>
      <c r="D1937" s="24"/>
      <c r="E1937" s="100"/>
      <c r="F1937" s="25" t="str">
        <f>IFERROR(VLOOKUP(E1937,Wedstrijdlocaties!B:E,4,FALSE),"")</f>
        <v/>
      </c>
      <c r="G1937" s="114"/>
      <c r="H1937" s="23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04"/>
      <c r="AA1937" s="26"/>
      <c r="AB1937" s="26"/>
      <c r="AC1937" s="26"/>
      <c r="AD1937" s="81"/>
      <c r="AE1937" s="26"/>
      <c r="AF1937" s="26"/>
      <c r="AG1937" s="26"/>
      <c r="AH1937" s="26"/>
      <c r="AI1937" s="26"/>
      <c r="AJ1937" s="26"/>
      <c r="AK1937" s="81"/>
      <c r="AL1937" s="26"/>
      <c r="AM1937" s="26"/>
      <c r="AN1937" s="26"/>
      <c r="AO1937" s="26"/>
      <c r="AP1937" s="26"/>
      <c r="AQ1937" s="81"/>
      <c r="AR1937" s="26"/>
      <c r="AS1937" s="26"/>
      <c r="AT1937" s="26"/>
      <c r="AU1937" s="26"/>
      <c r="AV1937" s="26"/>
      <c r="AW1937" s="26"/>
      <c r="AX1937" s="23"/>
      <c r="AY1937" s="23"/>
      <c r="AZ1937" s="23"/>
      <c r="BA1937" s="23"/>
      <c r="BB1937" s="27"/>
      <c r="BC1937" s="28"/>
    </row>
    <row r="1938" spans="1:55" s="25" customFormat="1" ht="15">
      <c r="A1938" s="221"/>
      <c r="B1938" s="221"/>
      <c r="C1938" s="24"/>
      <c r="D1938" s="24"/>
      <c r="E1938" s="100"/>
      <c r="F1938" s="25" t="str">
        <f>IFERROR(VLOOKUP(E1938,Wedstrijdlocaties!B:E,4,FALSE),"")</f>
        <v/>
      </c>
      <c r="G1938" s="114"/>
      <c r="H1938" s="23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04"/>
      <c r="AA1938" s="26"/>
      <c r="AB1938" s="26"/>
      <c r="AC1938" s="26"/>
      <c r="AD1938" s="81"/>
      <c r="AE1938" s="26"/>
      <c r="AF1938" s="26"/>
      <c r="AG1938" s="26"/>
      <c r="AH1938" s="26"/>
      <c r="AI1938" s="26"/>
      <c r="AJ1938" s="26"/>
      <c r="AK1938" s="81"/>
      <c r="AL1938" s="26"/>
      <c r="AM1938" s="26"/>
      <c r="AN1938" s="26"/>
      <c r="AO1938" s="26"/>
      <c r="AP1938" s="26"/>
      <c r="AQ1938" s="81"/>
      <c r="AR1938" s="26"/>
      <c r="AS1938" s="26"/>
      <c r="AT1938" s="26"/>
      <c r="AU1938" s="26"/>
      <c r="AV1938" s="26"/>
      <c r="AW1938" s="26"/>
      <c r="AX1938" s="23"/>
      <c r="AY1938" s="23"/>
      <c r="AZ1938" s="23"/>
      <c r="BA1938" s="23"/>
      <c r="BB1938" s="27"/>
      <c r="BC1938" s="28"/>
    </row>
    <row r="1939" spans="1:55" s="25" customFormat="1" ht="15">
      <c r="A1939" s="221"/>
      <c r="B1939" s="221"/>
      <c r="C1939" s="24"/>
      <c r="D1939" s="24"/>
      <c r="E1939" s="100"/>
      <c r="F1939" s="25" t="str">
        <f>IFERROR(VLOOKUP(E1939,Wedstrijdlocaties!B:E,4,FALSE),"")</f>
        <v/>
      </c>
      <c r="G1939" s="114"/>
      <c r="H1939" s="23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04"/>
      <c r="AA1939" s="26"/>
      <c r="AB1939" s="26"/>
      <c r="AC1939" s="26"/>
      <c r="AD1939" s="81"/>
      <c r="AE1939" s="26"/>
      <c r="AF1939" s="26"/>
      <c r="AG1939" s="26"/>
      <c r="AH1939" s="26"/>
      <c r="AI1939" s="26"/>
      <c r="AJ1939" s="26"/>
      <c r="AK1939" s="81"/>
      <c r="AL1939" s="26"/>
      <c r="AM1939" s="26"/>
      <c r="AN1939" s="26"/>
      <c r="AO1939" s="26"/>
      <c r="AP1939" s="26"/>
      <c r="AQ1939" s="81"/>
      <c r="AR1939" s="26"/>
      <c r="AS1939" s="26"/>
      <c r="AT1939" s="26"/>
      <c r="AU1939" s="26"/>
      <c r="AV1939" s="26"/>
      <c r="AW1939" s="26"/>
      <c r="AX1939" s="23"/>
      <c r="AY1939" s="23"/>
      <c r="AZ1939" s="23"/>
      <c r="BA1939" s="23"/>
      <c r="BB1939" s="27"/>
      <c r="BC1939" s="28"/>
    </row>
    <row r="1940" spans="1:55" s="25" customFormat="1" ht="15">
      <c r="A1940" s="221"/>
      <c r="B1940" s="221"/>
      <c r="C1940" s="24"/>
      <c r="D1940" s="24"/>
      <c r="E1940" s="100"/>
      <c r="F1940" s="25" t="str">
        <f>IFERROR(VLOOKUP(E1940,Wedstrijdlocaties!B:E,4,FALSE),"")</f>
        <v/>
      </c>
      <c r="G1940" s="114"/>
      <c r="H1940" s="23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04"/>
      <c r="AA1940" s="26"/>
      <c r="AB1940" s="26"/>
      <c r="AC1940" s="26"/>
      <c r="AD1940" s="81"/>
      <c r="AE1940" s="26"/>
      <c r="AF1940" s="26"/>
      <c r="AG1940" s="26"/>
      <c r="AH1940" s="26"/>
      <c r="AI1940" s="26"/>
      <c r="AJ1940" s="26"/>
      <c r="AK1940" s="81"/>
      <c r="AL1940" s="26"/>
      <c r="AM1940" s="26"/>
      <c r="AN1940" s="26"/>
      <c r="AO1940" s="26"/>
      <c r="AP1940" s="26"/>
      <c r="AQ1940" s="81"/>
      <c r="AR1940" s="26"/>
      <c r="AS1940" s="26"/>
      <c r="AT1940" s="26"/>
      <c r="AU1940" s="26"/>
      <c r="AV1940" s="26"/>
      <c r="AW1940" s="26"/>
      <c r="AX1940" s="23"/>
      <c r="AY1940" s="23"/>
      <c r="AZ1940" s="23"/>
      <c r="BA1940" s="23"/>
      <c r="BB1940" s="27"/>
      <c r="BC1940" s="28"/>
    </row>
    <row r="1941" spans="1:55" s="25" customFormat="1" ht="15">
      <c r="A1941" s="221"/>
      <c r="B1941" s="221"/>
      <c r="C1941" s="24"/>
      <c r="D1941" s="24"/>
      <c r="E1941" s="100"/>
      <c r="F1941" s="25" t="str">
        <f>IFERROR(VLOOKUP(E1941,Wedstrijdlocaties!B:E,4,FALSE),"")</f>
        <v/>
      </c>
      <c r="G1941" s="114"/>
      <c r="H1941" s="23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04"/>
      <c r="AA1941" s="26"/>
      <c r="AB1941" s="26"/>
      <c r="AC1941" s="26"/>
      <c r="AD1941" s="81"/>
      <c r="AE1941" s="26"/>
      <c r="AF1941" s="26"/>
      <c r="AG1941" s="26"/>
      <c r="AH1941" s="26"/>
      <c r="AI1941" s="26"/>
      <c r="AJ1941" s="26"/>
      <c r="AK1941" s="81"/>
      <c r="AL1941" s="26"/>
      <c r="AM1941" s="26"/>
      <c r="AN1941" s="26"/>
      <c r="AO1941" s="26"/>
      <c r="AP1941" s="26"/>
      <c r="AQ1941" s="81"/>
      <c r="AR1941" s="26"/>
      <c r="AS1941" s="26"/>
      <c r="AT1941" s="26"/>
      <c r="AU1941" s="26"/>
      <c r="AV1941" s="26"/>
      <c r="AW1941" s="26"/>
      <c r="AX1941" s="23"/>
      <c r="AY1941" s="23"/>
      <c r="AZ1941" s="23"/>
      <c r="BA1941" s="23"/>
      <c r="BB1941" s="27"/>
      <c r="BC1941" s="28"/>
    </row>
    <row r="1942" spans="1:55" s="25" customFormat="1" ht="15">
      <c r="A1942" s="221"/>
      <c r="B1942" s="221"/>
      <c r="C1942" s="24"/>
      <c r="D1942" s="24"/>
      <c r="E1942" s="100"/>
      <c r="F1942" s="25" t="str">
        <f>IFERROR(VLOOKUP(E1942,Wedstrijdlocaties!B:E,4,FALSE),"")</f>
        <v/>
      </c>
      <c r="G1942" s="114"/>
      <c r="H1942" s="23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04"/>
      <c r="AA1942" s="26"/>
      <c r="AB1942" s="26"/>
      <c r="AC1942" s="26"/>
      <c r="AD1942" s="81"/>
      <c r="AE1942" s="26"/>
      <c r="AF1942" s="26"/>
      <c r="AG1942" s="26"/>
      <c r="AH1942" s="26"/>
      <c r="AI1942" s="26"/>
      <c r="AJ1942" s="26"/>
      <c r="AK1942" s="81"/>
      <c r="AL1942" s="26"/>
      <c r="AM1942" s="26"/>
      <c r="AN1942" s="26"/>
      <c r="AO1942" s="26"/>
      <c r="AP1942" s="26"/>
      <c r="AQ1942" s="81"/>
      <c r="AR1942" s="26"/>
      <c r="AS1942" s="26"/>
      <c r="AT1942" s="26"/>
      <c r="AU1942" s="26"/>
      <c r="AV1942" s="26"/>
      <c r="AW1942" s="26"/>
      <c r="AX1942" s="23"/>
      <c r="AY1942" s="23"/>
      <c r="AZ1942" s="23"/>
      <c r="BA1942" s="23"/>
      <c r="BB1942" s="27"/>
      <c r="BC1942" s="28"/>
    </row>
    <row r="1943" spans="1:55" s="25" customFormat="1" ht="15">
      <c r="A1943" s="221"/>
      <c r="B1943" s="221"/>
      <c r="C1943" s="24"/>
      <c r="D1943" s="24"/>
      <c r="E1943" s="100"/>
      <c r="F1943" s="25" t="str">
        <f>IFERROR(VLOOKUP(E1943,Wedstrijdlocaties!B:E,4,FALSE),"")</f>
        <v/>
      </c>
      <c r="G1943" s="114"/>
      <c r="H1943" s="23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04"/>
      <c r="AA1943" s="26"/>
      <c r="AB1943" s="26"/>
      <c r="AC1943" s="26"/>
      <c r="AD1943" s="81"/>
      <c r="AE1943" s="26"/>
      <c r="AF1943" s="26"/>
      <c r="AG1943" s="26"/>
      <c r="AH1943" s="26"/>
      <c r="AI1943" s="26"/>
      <c r="AJ1943" s="26"/>
      <c r="AK1943" s="81"/>
      <c r="AL1943" s="26"/>
      <c r="AM1943" s="26"/>
      <c r="AN1943" s="26"/>
      <c r="AO1943" s="26"/>
      <c r="AP1943" s="26"/>
      <c r="AQ1943" s="81"/>
      <c r="AR1943" s="26"/>
      <c r="AS1943" s="26"/>
      <c r="AT1943" s="26"/>
      <c r="AU1943" s="26"/>
      <c r="AV1943" s="26"/>
      <c r="AW1943" s="26"/>
      <c r="AX1943" s="23"/>
      <c r="AY1943" s="23"/>
      <c r="AZ1943" s="23"/>
      <c r="BA1943" s="23"/>
      <c r="BB1943" s="27"/>
      <c r="BC1943" s="28"/>
    </row>
    <row r="1944" spans="1:55" s="25" customFormat="1" ht="15">
      <c r="A1944" s="221"/>
      <c r="B1944" s="221"/>
      <c r="C1944" s="24"/>
      <c r="D1944" s="24"/>
      <c r="E1944" s="100"/>
      <c r="F1944" s="25" t="str">
        <f>IFERROR(VLOOKUP(E1944,Wedstrijdlocaties!B:E,4,FALSE),"")</f>
        <v/>
      </c>
      <c r="G1944" s="114"/>
      <c r="H1944" s="23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04"/>
      <c r="AA1944" s="26"/>
      <c r="AB1944" s="26"/>
      <c r="AC1944" s="26"/>
      <c r="AD1944" s="81"/>
      <c r="AE1944" s="26"/>
      <c r="AF1944" s="26"/>
      <c r="AG1944" s="26"/>
      <c r="AH1944" s="26"/>
      <c r="AI1944" s="26"/>
      <c r="AJ1944" s="26"/>
      <c r="AK1944" s="81"/>
      <c r="AL1944" s="26"/>
      <c r="AM1944" s="26"/>
      <c r="AN1944" s="26"/>
      <c r="AO1944" s="26"/>
      <c r="AP1944" s="26"/>
      <c r="AQ1944" s="81"/>
      <c r="AR1944" s="26"/>
      <c r="AS1944" s="26"/>
      <c r="AT1944" s="26"/>
      <c r="AU1944" s="26"/>
      <c r="AV1944" s="26"/>
      <c r="AW1944" s="26"/>
      <c r="AX1944" s="23"/>
      <c r="AY1944" s="23"/>
      <c r="AZ1944" s="23"/>
      <c r="BA1944" s="23"/>
      <c r="BB1944" s="27"/>
      <c r="BC1944" s="28"/>
    </row>
    <row r="1945" spans="1:55" s="25" customFormat="1" ht="15">
      <c r="A1945" s="221"/>
      <c r="B1945" s="221"/>
      <c r="C1945" s="24"/>
      <c r="D1945" s="24"/>
      <c r="E1945" s="100"/>
      <c r="F1945" s="25" t="str">
        <f>IFERROR(VLOOKUP(E1945,Wedstrijdlocaties!B:E,4,FALSE),"")</f>
        <v/>
      </c>
      <c r="G1945" s="114"/>
      <c r="H1945" s="23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04"/>
      <c r="AA1945" s="26"/>
      <c r="AB1945" s="26"/>
      <c r="AC1945" s="26"/>
      <c r="AD1945" s="81"/>
      <c r="AE1945" s="26"/>
      <c r="AF1945" s="26"/>
      <c r="AG1945" s="26"/>
      <c r="AH1945" s="26"/>
      <c r="AI1945" s="26"/>
      <c r="AJ1945" s="26"/>
      <c r="AK1945" s="81"/>
      <c r="AL1945" s="26"/>
      <c r="AM1945" s="26"/>
      <c r="AN1945" s="26"/>
      <c r="AO1945" s="26"/>
      <c r="AP1945" s="26"/>
      <c r="AQ1945" s="81"/>
      <c r="AR1945" s="26"/>
      <c r="AS1945" s="26"/>
      <c r="AT1945" s="26"/>
      <c r="AU1945" s="26"/>
      <c r="AV1945" s="26"/>
      <c r="AW1945" s="26"/>
      <c r="AX1945" s="23"/>
      <c r="AY1945" s="23"/>
      <c r="AZ1945" s="23"/>
      <c r="BA1945" s="23"/>
      <c r="BB1945" s="27"/>
      <c r="BC1945" s="28"/>
    </row>
    <row r="1946" spans="1:55" s="25" customFormat="1" ht="15">
      <c r="A1946" s="221"/>
      <c r="B1946" s="221"/>
      <c r="C1946" s="24"/>
      <c r="D1946" s="24"/>
      <c r="E1946" s="100"/>
      <c r="F1946" s="25" t="str">
        <f>IFERROR(VLOOKUP(E1946,Wedstrijdlocaties!B:E,4,FALSE),"")</f>
        <v/>
      </c>
      <c r="G1946" s="114"/>
      <c r="H1946" s="23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04"/>
      <c r="AA1946" s="26"/>
      <c r="AB1946" s="26"/>
      <c r="AC1946" s="26"/>
      <c r="AD1946" s="81"/>
      <c r="AE1946" s="26"/>
      <c r="AF1946" s="26"/>
      <c r="AG1946" s="26"/>
      <c r="AH1946" s="26"/>
      <c r="AI1946" s="26"/>
      <c r="AJ1946" s="26"/>
      <c r="AK1946" s="81"/>
      <c r="AL1946" s="26"/>
      <c r="AM1946" s="26"/>
      <c r="AN1946" s="26"/>
      <c r="AO1946" s="26"/>
      <c r="AP1946" s="26"/>
      <c r="AQ1946" s="81"/>
      <c r="AR1946" s="26"/>
      <c r="AS1946" s="26"/>
      <c r="AT1946" s="26"/>
      <c r="AU1946" s="26"/>
      <c r="AV1946" s="26"/>
      <c r="AW1946" s="26"/>
      <c r="AX1946" s="23"/>
      <c r="AY1946" s="23"/>
      <c r="AZ1946" s="23"/>
      <c r="BA1946" s="23"/>
      <c r="BB1946" s="27"/>
      <c r="BC1946" s="28"/>
    </row>
    <row r="1947" spans="1:55" s="25" customFormat="1" ht="15">
      <c r="A1947" s="221"/>
      <c r="B1947" s="221"/>
      <c r="C1947" s="24"/>
      <c r="D1947" s="24"/>
      <c r="E1947" s="100"/>
      <c r="F1947" s="25" t="str">
        <f>IFERROR(VLOOKUP(E1947,Wedstrijdlocaties!B:E,4,FALSE),"")</f>
        <v/>
      </c>
      <c r="G1947" s="114"/>
      <c r="H1947" s="23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04"/>
      <c r="AA1947" s="26"/>
      <c r="AB1947" s="26"/>
      <c r="AC1947" s="26"/>
      <c r="AD1947" s="81"/>
      <c r="AE1947" s="26"/>
      <c r="AF1947" s="26"/>
      <c r="AG1947" s="26"/>
      <c r="AH1947" s="26"/>
      <c r="AI1947" s="26"/>
      <c r="AJ1947" s="26"/>
      <c r="AK1947" s="81"/>
      <c r="AL1947" s="26"/>
      <c r="AM1947" s="26"/>
      <c r="AN1947" s="26"/>
      <c r="AO1947" s="26"/>
      <c r="AP1947" s="26"/>
      <c r="AQ1947" s="81"/>
      <c r="AR1947" s="26"/>
      <c r="AS1947" s="26"/>
      <c r="AT1947" s="26"/>
      <c r="AU1947" s="26"/>
      <c r="AV1947" s="26"/>
      <c r="AW1947" s="26"/>
      <c r="AX1947" s="23"/>
      <c r="AY1947" s="23"/>
      <c r="AZ1947" s="23"/>
      <c r="BA1947" s="23"/>
      <c r="BB1947" s="27"/>
      <c r="BC1947" s="28"/>
    </row>
    <row r="1948" spans="1:55" s="25" customFormat="1" ht="15">
      <c r="A1948" s="221"/>
      <c r="B1948" s="221"/>
      <c r="C1948" s="24"/>
      <c r="D1948" s="24"/>
      <c r="E1948" s="100"/>
      <c r="F1948" s="25" t="str">
        <f>IFERROR(VLOOKUP(E1948,Wedstrijdlocaties!B:E,4,FALSE),"")</f>
        <v/>
      </c>
      <c r="G1948" s="114"/>
      <c r="H1948" s="23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04"/>
      <c r="AA1948" s="26"/>
      <c r="AB1948" s="26"/>
      <c r="AC1948" s="26"/>
      <c r="AD1948" s="81"/>
      <c r="AE1948" s="26"/>
      <c r="AF1948" s="26"/>
      <c r="AG1948" s="26"/>
      <c r="AH1948" s="26"/>
      <c r="AI1948" s="26"/>
      <c r="AJ1948" s="26"/>
      <c r="AK1948" s="81"/>
      <c r="AL1948" s="26"/>
      <c r="AM1948" s="26"/>
      <c r="AN1948" s="26"/>
      <c r="AO1948" s="26"/>
      <c r="AP1948" s="26"/>
      <c r="AQ1948" s="81"/>
      <c r="AR1948" s="26"/>
      <c r="AS1948" s="26"/>
      <c r="AT1948" s="26"/>
      <c r="AU1948" s="26"/>
      <c r="AV1948" s="26"/>
      <c r="AW1948" s="26"/>
      <c r="AX1948" s="23"/>
      <c r="AY1948" s="23"/>
      <c r="AZ1948" s="23"/>
      <c r="BA1948" s="23"/>
      <c r="BB1948" s="27"/>
      <c r="BC1948" s="28"/>
    </row>
    <row r="1949" spans="1:55" s="25" customFormat="1" ht="15">
      <c r="A1949" s="221"/>
      <c r="B1949" s="221"/>
      <c r="C1949" s="24"/>
      <c r="D1949" s="24"/>
      <c r="E1949" s="100"/>
      <c r="F1949" s="25" t="str">
        <f>IFERROR(VLOOKUP(E1949,Wedstrijdlocaties!B:E,4,FALSE),"")</f>
        <v/>
      </c>
      <c r="G1949" s="114"/>
      <c r="H1949" s="23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04"/>
      <c r="AA1949" s="26"/>
      <c r="AB1949" s="26"/>
      <c r="AC1949" s="26"/>
      <c r="AD1949" s="81"/>
      <c r="AE1949" s="26"/>
      <c r="AF1949" s="26"/>
      <c r="AG1949" s="26"/>
      <c r="AH1949" s="26"/>
      <c r="AI1949" s="26"/>
      <c r="AJ1949" s="26"/>
      <c r="AK1949" s="81"/>
      <c r="AL1949" s="26"/>
      <c r="AM1949" s="26"/>
      <c r="AN1949" s="26"/>
      <c r="AO1949" s="26"/>
      <c r="AP1949" s="26"/>
      <c r="AQ1949" s="81"/>
      <c r="AR1949" s="26"/>
      <c r="AS1949" s="26"/>
      <c r="AT1949" s="26"/>
      <c r="AU1949" s="26"/>
      <c r="AV1949" s="26"/>
      <c r="AW1949" s="26"/>
      <c r="AX1949" s="23"/>
      <c r="AY1949" s="23"/>
      <c r="AZ1949" s="23"/>
      <c r="BA1949" s="23"/>
      <c r="BB1949" s="27"/>
      <c r="BC1949" s="28"/>
    </row>
    <row r="1950" spans="1:55" s="25" customFormat="1" ht="15">
      <c r="A1950" s="221"/>
      <c r="B1950" s="221"/>
      <c r="C1950" s="24"/>
      <c r="D1950" s="24"/>
      <c r="E1950" s="100"/>
      <c r="F1950" s="25" t="str">
        <f>IFERROR(VLOOKUP(E1950,Wedstrijdlocaties!B:E,4,FALSE),"")</f>
        <v/>
      </c>
      <c r="G1950" s="114"/>
      <c r="H1950" s="23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04"/>
      <c r="AA1950" s="26"/>
      <c r="AB1950" s="26"/>
      <c r="AC1950" s="26"/>
      <c r="AD1950" s="81"/>
      <c r="AE1950" s="26"/>
      <c r="AF1950" s="26"/>
      <c r="AG1950" s="26"/>
      <c r="AH1950" s="26"/>
      <c r="AI1950" s="26"/>
      <c r="AJ1950" s="26"/>
      <c r="AK1950" s="81"/>
      <c r="AL1950" s="26"/>
      <c r="AM1950" s="26"/>
      <c r="AN1950" s="26"/>
      <c r="AO1950" s="26"/>
      <c r="AP1950" s="26"/>
      <c r="AQ1950" s="81"/>
      <c r="AR1950" s="26"/>
      <c r="AS1950" s="26"/>
      <c r="AT1950" s="26"/>
      <c r="AU1950" s="26"/>
      <c r="AV1950" s="26"/>
      <c r="AW1950" s="26"/>
      <c r="AX1950" s="23"/>
      <c r="AY1950" s="23"/>
      <c r="AZ1950" s="23"/>
      <c r="BA1950" s="23"/>
      <c r="BB1950" s="27"/>
      <c r="BC1950" s="28"/>
    </row>
    <row r="1951" spans="1:55" s="25" customFormat="1" ht="15">
      <c r="A1951" s="221"/>
      <c r="B1951" s="221"/>
      <c r="C1951" s="24"/>
      <c r="D1951" s="24"/>
      <c r="E1951" s="100"/>
      <c r="F1951" s="25" t="str">
        <f>IFERROR(VLOOKUP(E1951,Wedstrijdlocaties!B:E,4,FALSE),"")</f>
        <v/>
      </c>
      <c r="G1951" s="114"/>
      <c r="H1951" s="23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04"/>
      <c r="AA1951" s="26"/>
      <c r="AB1951" s="26"/>
      <c r="AC1951" s="26"/>
      <c r="AD1951" s="81"/>
      <c r="AE1951" s="26"/>
      <c r="AF1951" s="26"/>
      <c r="AG1951" s="26"/>
      <c r="AH1951" s="26"/>
      <c r="AI1951" s="26"/>
      <c r="AJ1951" s="26"/>
      <c r="AK1951" s="81"/>
      <c r="AL1951" s="26"/>
      <c r="AM1951" s="26"/>
      <c r="AN1951" s="26"/>
      <c r="AO1951" s="26"/>
      <c r="AP1951" s="26"/>
      <c r="AQ1951" s="81"/>
      <c r="AR1951" s="26"/>
      <c r="AS1951" s="26"/>
      <c r="AT1951" s="26"/>
      <c r="AU1951" s="26"/>
      <c r="AV1951" s="26"/>
      <c r="AW1951" s="26"/>
      <c r="AX1951" s="23"/>
      <c r="AY1951" s="23"/>
      <c r="AZ1951" s="23"/>
      <c r="BA1951" s="23"/>
      <c r="BB1951" s="27"/>
      <c r="BC1951" s="28"/>
    </row>
    <row r="1952" spans="1:55" s="25" customFormat="1" ht="15">
      <c r="A1952" s="221"/>
      <c r="B1952" s="221"/>
      <c r="C1952" s="24"/>
      <c r="D1952" s="24"/>
      <c r="E1952" s="100"/>
      <c r="F1952" s="25" t="str">
        <f>IFERROR(VLOOKUP(E1952,Wedstrijdlocaties!B:E,4,FALSE),"")</f>
        <v/>
      </c>
      <c r="G1952" s="114"/>
      <c r="H1952" s="23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04"/>
      <c r="AA1952" s="26"/>
      <c r="AB1952" s="26"/>
      <c r="AC1952" s="26"/>
      <c r="AD1952" s="81"/>
      <c r="AE1952" s="26"/>
      <c r="AF1952" s="26"/>
      <c r="AG1952" s="26"/>
      <c r="AH1952" s="26"/>
      <c r="AI1952" s="26"/>
      <c r="AJ1952" s="26"/>
      <c r="AK1952" s="81"/>
      <c r="AL1952" s="26"/>
      <c r="AM1952" s="26"/>
      <c r="AN1952" s="26"/>
      <c r="AO1952" s="26"/>
      <c r="AP1952" s="26"/>
      <c r="AQ1952" s="81"/>
      <c r="AR1952" s="26"/>
      <c r="AS1952" s="26"/>
      <c r="AT1952" s="26"/>
      <c r="AU1952" s="26"/>
      <c r="AV1952" s="26"/>
      <c r="AW1952" s="26"/>
      <c r="AX1952" s="23"/>
      <c r="AY1952" s="23"/>
      <c r="AZ1952" s="23"/>
      <c r="BA1952" s="23"/>
      <c r="BB1952" s="27"/>
      <c r="BC1952" s="28"/>
    </row>
    <row r="1953" spans="1:55" s="25" customFormat="1" ht="15">
      <c r="A1953" s="221"/>
      <c r="B1953" s="221"/>
      <c r="C1953" s="24"/>
      <c r="D1953" s="24"/>
      <c r="E1953" s="100"/>
      <c r="F1953" s="25" t="str">
        <f>IFERROR(VLOOKUP(E1953,Wedstrijdlocaties!B:E,4,FALSE),"")</f>
        <v/>
      </c>
      <c r="G1953" s="114"/>
      <c r="H1953" s="23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04"/>
      <c r="AA1953" s="26"/>
      <c r="AB1953" s="26"/>
      <c r="AC1953" s="26"/>
      <c r="AD1953" s="81"/>
      <c r="AE1953" s="26"/>
      <c r="AF1953" s="26"/>
      <c r="AG1953" s="26"/>
      <c r="AH1953" s="26"/>
      <c r="AI1953" s="26"/>
      <c r="AJ1953" s="26"/>
      <c r="AK1953" s="81"/>
      <c r="AL1953" s="26"/>
      <c r="AM1953" s="26"/>
      <c r="AN1953" s="26"/>
      <c r="AO1953" s="26"/>
      <c r="AP1953" s="26"/>
      <c r="AQ1953" s="81"/>
      <c r="AR1953" s="26"/>
      <c r="AS1953" s="26"/>
      <c r="AT1953" s="26"/>
      <c r="AU1953" s="26"/>
      <c r="AV1953" s="26"/>
      <c r="AW1953" s="26"/>
      <c r="AX1953" s="23"/>
      <c r="AY1953" s="23"/>
      <c r="AZ1953" s="23"/>
      <c r="BA1953" s="23"/>
      <c r="BB1953" s="27"/>
      <c r="BC1953" s="28"/>
    </row>
    <row r="1954" spans="1:55" s="25" customFormat="1" ht="15">
      <c r="A1954" s="221"/>
      <c r="B1954" s="221"/>
      <c r="C1954" s="24"/>
      <c r="D1954" s="24"/>
      <c r="E1954" s="100"/>
      <c r="F1954" s="25" t="str">
        <f>IFERROR(VLOOKUP(E1954,Wedstrijdlocaties!B:E,4,FALSE),"")</f>
        <v/>
      </c>
      <c r="G1954" s="114"/>
      <c r="H1954" s="23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04"/>
      <c r="AA1954" s="26"/>
      <c r="AB1954" s="26"/>
      <c r="AC1954" s="26"/>
      <c r="AD1954" s="81"/>
      <c r="AE1954" s="26"/>
      <c r="AF1954" s="26"/>
      <c r="AG1954" s="26"/>
      <c r="AH1954" s="26"/>
      <c r="AI1954" s="26"/>
      <c r="AJ1954" s="26"/>
      <c r="AK1954" s="81"/>
      <c r="AL1954" s="26"/>
      <c r="AM1954" s="26"/>
      <c r="AN1954" s="26"/>
      <c r="AO1954" s="26"/>
      <c r="AP1954" s="26"/>
      <c r="AQ1954" s="81"/>
      <c r="AR1954" s="26"/>
      <c r="AS1954" s="26"/>
      <c r="AT1954" s="26"/>
      <c r="AU1954" s="26"/>
      <c r="AV1954" s="26"/>
      <c r="AW1954" s="26"/>
      <c r="AX1954" s="23"/>
      <c r="AY1954" s="23"/>
      <c r="AZ1954" s="23"/>
      <c r="BA1954" s="23"/>
      <c r="BB1954" s="27"/>
      <c r="BC1954" s="28"/>
    </row>
    <row r="1955" spans="1:55" s="25" customFormat="1" ht="15">
      <c r="A1955" s="221"/>
      <c r="B1955" s="221"/>
      <c r="C1955" s="24"/>
      <c r="D1955" s="24"/>
      <c r="E1955" s="100"/>
      <c r="F1955" s="25" t="str">
        <f>IFERROR(VLOOKUP(E1955,Wedstrijdlocaties!B:E,4,FALSE),"")</f>
        <v/>
      </c>
      <c r="G1955" s="114"/>
      <c r="H1955" s="23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04"/>
      <c r="AA1955" s="26"/>
      <c r="AB1955" s="26"/>
      <c r="AC1955" s="26"/>
      <c r="AD1955" s="81"/>
      <c r="AE1955" s="26"/>
      <c r="AF1955" s="26"/>
      <c r="AG1955" s="26"/>
      <c r="AH1955" s="26"/>
      <c r="AI1955" s="26"/>
      <c r="AJ1955" s="26"/>
      <c r="AK1955" s="81"/>
      <c r="AL1955" s="26"/>
      <c r="AM1955" s="26"/>
      <c r="AN1955" s="26"/>
      <c r="AO1955" s="26"/>
      <c r="AP1955" s="26"/>
      <c r="AQ1955" s="81"/>
      <c r="AR1955" s="26"/>
      <c r="AS1955" s="26"/>
      <c r="AT1955" s="26"/>
      <c r="AU1955" s="26"/>
      <c r="AV1955" s="26"/>
      <c r="AW1955" s="26"/>
      <c r="AX1955" s="23"/>
      <c r="AY1955" s="23"/>
      <c r="AZ1955" s="23"/>
      <c r="BA1955" s="23"/>
      <c r="BB1955" s="27"/>
      <c r="BC1955" s="28"/>
    </row>
    <row r="1956" spans="1:55" s="25" customFormat="1" ht="15">
      <c r="A1956" s="221"/>
      <c r="B1956" s="221"/>
      <c r="C1956" s="24"/>
      <c r="D1956" s="24"/>
      <c r="E1956" s="100"/>
      <c r="F1956" s="25" t="str">
        <f>IFERROR(VLOOKUP(E1956,Wedstrijdlocaties!B:E,4,FALSE),"")</f>
        <v/>
      </c>
      <c r="G1956" s="114"/>
      <c r="H1956" s="23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04"/>
      <c r="AA1956" s="26"/>
      <c r="AB1956" s="26"/>
      <c r="AC1956" s="26"/>
      <c r="AD1956" s="81"/>
      <c r="AE1956" s="26"/>
      <c r="AF1956" s="26"/>
      <c r="AG1956" s="26"/>
      <c r="AH1956" s="26"/>
      <c r="AI1956" s="26"/>
      <c r="AJ1956" s="26"/>
      <c r="AK1956" s="81"/>
      <c r="AL1956" s="26"/>
      <c r="AM1956" s="26"/>
      <c r="AN1956" s="26"/>
      <c r="AO1956" s="26"/>
      <c r="AP1956" s="26"/>
      <c r="AQ1956" s="81"/>
      <c r="AR1956" s="26"/>
      <c r="AS1956" s="26"/>
      <c r="AT1956" s="26"/>
      <c r="AU1956" s="26"/>
      <c r="AV1956" s="26"/>
      <c r="AW1956" s="26"/>
      <c r="AX1956" s="23"/>
      <c r="AY1956" s="23"/>
      <c r="AZ1956" s="23"/>
      <c r="BA1956" s="23"/>
      <c r="BB1956" s="27"/>
      <c r="BC1956" s="28"/>
    </row>
    <row r="1957" spans="1:55" s="25" customFormat="1" ht="15">
      <c r="A1957" s="221"/>
      <c r="B1957" s="221"/>
      <c r="C1957" s="24"/>
      <c r="D1957" s="24"/>
      <c r="E1957" s="100"/>
      <c r="F1957" s="25" t="str">
        <f>IFERROR(VLOOKUP(E1957,Wedstrijdlocaties!B:E,4,FALSE),"")</f>
        <v/>
      </c>
      <c r="G1957" s="114"/>
      <c r="H1957" s="23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04"/>
      <c r="AA1957" s="26"/>
      <c r="AB1957" s="26"/>
      <c r="AC1957" s="26"/>
      <c r="AD1957" s="81"/>
      <c r="AE1957" s="26"/>
      <c r="AF1957" s="26"/>
      <c r="AG1957" s="26"/>
      <c r="AH1957" s="26"/>
      <c r="AI1957" s="26"/>
      <c r="AJ1957" s="26"/>
      <c r="AK1957" s="81"/>
      <c r="AL1957" s="26"/>
      <c r="AM1957" s="26"/>
      <c r="AN1957" s="26"/>
      <c r="AO1957" s="26"/>
      <c r="AP1957" s="26"/>
      <c r="AQ1957" s="81"/>
      <c r="AR1957" s="26"/>
      <c r="AS1957" s="26"/>
      <c r="AT1957" s="26"/>
      <c r="AU1957" s="26"/>
      <c r="AV1957" s="26"/>
      <c r="AW1957" s="26"/>
      <c r="AX1957" s="23"/>
      <c r="AY1957" s="23"/>
      <c r="AZ1957" s="23"/>
      <c r="BA1957" s="23"/>
      <c r="BB1957" s="27"/>
      <c r="BC1957" s="28"/>
    </row>
    <row r="1958" spans="1:55" s="25" customFormat="1" ht="15">
      <c r="A1958" s="221"/>
      <c r="B1958" s="221"/>
      <c r="C1958" s="24"/>
      <c r="D1958" s="24"/>
      <c r="E1958" s="100"/>
      <c r="F1958" s="25" t="str">
        <f>IFERROR(VLOOKUP(E1958,Wedstrijdlocaties!B:E,4,FALSE),"")</f>
        <v/>
      </c>
      <c r="G1958" s="114"/>
      <c r="H1958" s="23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04"/>
      <c r="AA1958" s="26"/>
      <c r="AB1958" s="26"/>
      <c r="AC1958" s="26"/>
      <c r="AD1958" s="81"/>
      <c r="AE1958" s="26"/>
      <c r="AF1958" s="26"/>
      <c r="AG1958" s="26"/>
      <c r="AH1958" s="26"/>
      <c r="AI1958" s="26"/>
      <c r="AJ1958" s="26"/>
      <c r="AK1958" s="81"/>
      <c r="AL1958" s="26"/>
      <c r="AM1958" s="26"/>
      <c r="AN1958" s="26"/>
      <c r="AO1958" s="26"/>
      <c r="AP1958" s="26"/>
      <c r="AQ1958" s="81"/>
      <c r="AR1958" s="26"/>
      <c r="AS1958" s="26"/>
      <c r="AT1958" s="26"/>
      <c r="AU1958" s="26"/>
      <c r="AV1958" s="26"/>
      <c r="AW1958" s="26"/>
      <c r="AX1958" s="23"/>
      <c r="AY1958" s="23"/>
      <c r="AZ1958" s="23"/>
      <c r="BA1958" s="23"/>
      <c r="BB1958" s="27"/>
      <c r="BC1958" s="28"/>
    </row>
    <row r="1959" spans="1:55" s="25" customFormat="1" ht="15">
      <c r="A1959" s="221"/>
      <c r="B1959" s="221"/>
      <c r="C1959" s="24"/>
      <c r="D1959" s="24"/>
      <c r="E1959" s="100"/>
      <c r="F1959" s="25" t="str">
        <f>IFERROR(VLOOKUP(E1959,Wedstrijdlocaties!B:E,4,FALSE),"")</f>
        <v/>
      </c>
      <c r="G1959" s="114"/>
      <c r="H1959" s="23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04"/>
      <c r="AA1959" s="26"/>
      <c r="AB1959" s="26"/>
      <c r="AC1959" s="26"/>
      <c r="AD1959" s="81"/>
      <c r="AE1959" s="26"/>
      <c r="AF1959" s="26"/>
      <c r="AG1959" s="26"/>
      <c r="AH1959" s="26"/>
      <c r="AI1959" s="26"/>
      <c r="AJ1959" s="26"/>
      <c r="AK1959" s="81"/>
      <c r="AL1959" s="26"/>
      <c r="AM1959" s="26"/>
      <c r="AN1959" s="26"/>
      <c r="AO1959" s="26"/>
      <c r="AP1959" s="26"/>
      <c r="AQ1959" s="81"/>
      <c r="AR1959" s="26"/>
      <c r="AS1959" s="26"/>
      <c r="AT1959" s="26"/>
      <c r="AU1959" s="26"/>
      <c r="AV1959" s="26"/>
      <c r="AW1959" s="26"/>
      <c r="AX1959" s="23"/>
      <c r="AY1959" s="23"/>
      <c r="AZ1959" s="23"/>
      <c r="BA1959" s="23"/>
      <c r="BB1959" s="27"/>
      <c r="BC1959" s="28"/>
    </row>
    <row r="1960" spans="1:55" s="25" customFormat="1" ht="15">
      <c r="A1960" s="221"/>
      <c r="B1960" s="221"/>
      <c r="C1960" s="24"/>
      <c r="D1960" s="24"/>
      <c r="E1960" s="100"/>
      <c r="F1960" s="25" t="str">
        <f>IFERROR(VLOOKUP(E1960,Wedstrijdlocaties!B:E,4,FALSE),"")</f>
        <v/>
      </c>
      <c r="G1960" s="114"/>
      <c r="H1960" s="23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04"/>
      <c r="AA1960" s="26"/>
      <c r="AB1960" s="26"/>
      <c r="AC1960" s="26"/>
      <c r="AD1960" s="81"/>
      <c r="AE1960" s="26"/>
      <c r="AF1960" s="26"/>
      <c r="AG1960" s="26"/>
      <c r="AH1960" s="26"/>
      <c r="AI1960" s="26"/>
      <c r="AJ1960" s="26"/>
      <c r="AK1960" s="81"/>
      <c r="AL1960" s="26"/>
      <c r="AM1960" s="26"/>
      <c r="AN1960" s="26"/>
      <c r="AO1960" s="26"/>
      <c r="AP1960" s="26"/>
      <c r="AQ1960" s="81"/>
      <c r="AR1960" s="26"/>
      <c r="AS1960" s="26"/>
      <c r="AT1960" s="26"/>
      <c r="AU1960" s="26"/>
      <c r="AV1960" s="26"/>
      <c r="AW1960" s="26"/>
      <c r="AX1960" s="23"/>
      <c r="AY1960" s="23"/>
      <c r="AZ1960" s="23"/>
      <c r="BA1960" s="23"/>
      <c r="BB1960" s="27"/>
      <c r="BC1960" s="28"/>
    </row>
    <row r="1961" spans="1:55" s="25" customFormat="1" ht="15">
      <c r="A1961" s="221"/>
      <c r="B1961" s="221"/>
      <c r="C1961" s="24"/>
      <c r="D1961" s="24"/>
      <c r="E1961" s="100"/>
      <c r="F1961" s="25" t="str">
        <f>IFERROR(VLOOKUP(E1961,Wedstrijdlocaties!B:E,4,FALSE),"")</f>
        <v/>
      </c>
      <c r="G1961" s="114"/>
      <c r="H1961" s="23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04"/>
      <c r="AA1961" s="26"/>
      <c r="AB1961" s="26"/>
      <c r="AC1961" s="26"/>
      <c r="AD1961" s="81"/>
      <c r="AE1961" s="26"/>
      <c r="AF1961" s="26"/>
      <c r="AG1961" s="26"/>
      <c r="AH1961" s="26"/>
      <c r="AI1961" s="26"/>
      <c r="AJ1961" s="26"/>
      <c r="AK1961" s="81"/>
      <c r="AL1961" s="26"/>
      <c r="AM1961" s="26"/>
      <c r="AN1961" s="26"/>
      <c r="AO1961" s="26"/>
      <c r="AP1961" s="26"/>
      <c r="AQ1961" s="81"/>
      <c r="AR1961" s="26"/>
      <c r="AS1961" s="26"/>
      <c r="AT1961" s="26"/>
      <c r="AU1961" s="26"/>
      <c r="AV1961" s="26"/>
      <c r="AW1961" s="26"/>
      <c r="AX1961" s="23"/>
      <c r="AY1961" s="23"/>
      <c r="AZ1961" s="23"/>
      <c r="BA1961" s="23"/>
      <c r="BB1961" s="27"/>
      <c r="BC1961" s="28"/>
    </row>
    <row r="1962" spans="1:55" s="25" customFormat="1" ht="15">
      <c r="A1962" s="221"/>
      <c r="B1962" s="221"/>
      <c r="C1962" s="24"/>
      <c r="D1962" s="24"/>
      <c r="E1962" s="100"/>
      <c r="F1962" s="25" t="str">
        <f>IFERROR(VLOOKUP(E1962,Wedstrijdlocaties!B:E,4,FALSE),"")</f>
        <v/>
      </c>
      <c r="G1962" s="114"/>
      <c r="H1962" s="23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04"/>
      <c r="AA1962" s="26"/>
      <c r="AB1962" s="26"/>
      <c r="AC1962" s="26"/>
      <c r="AD1962" s="81"/>
      <c r="AE1962" s="26"/>
      <c r="AF1962" s="26"/>
      <c r="AG1962" s="26"/>
      <c r="AH1962" s="26"/>
      <c r="AI1962" s="26"/>
      <c r="AJ1962" s="26"/>
      <c r="AK1962" s="81"/>
      <c r="AL1962" s="26"/>
      <c r="AM1962" s="26"/>
      <c r="AN1962" s="26"/>
      <c r="AO1962" s="26"/>
      <c r="AP1962" s="26"/>
      <c r="AQ1962" s="81"/>
      <c r="AR1962" s="26"/>
      <c r="AS1962" s="26"/>
      <c r="AT1962" s="26"/>
      <c r="AU1962" s="26"/>
      <c r="AV1962" s="26"/>
      <c r="AW1962" s="26"/>
      <c r="AX1962" s="23"/>
      <c r="AY1962" s="23"/>
      <c r="AZ1962" s="23"/>
      <c r="BA1962" s="23"/>
      <c r="BB1962" s="27"/>
      <c r="BC1962" s="28"/>
    </row>
    <row r="1963" spans="1:55" s="25" customFormat="1" ht="15">
      <c r="A1963" s="221"/>
      <c r="B1963" s="221"/>
      <c r="C1963" s="24"/>
      <c r="D1963" s="24"/>
      <c r="E1963" s="100"/>
      <c r="F1963" s="25" t="str">
        <f>IFERROR(VLOOKUP(E1963,Wedstrijdlocaties!B:E,4,FALSE),"")</f>
        <v/>
      </c>
      <c r="G1963" s="114"/>
      <c r="H1963" s="23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04"/>
      <c r="AA1963" s="26"/>
      <c r="AB1963" s="26"/>
      <c r="AC1963" s="26"/>
      <c r="AD1963" s="81"/>
      <c r="AE1963" s="26"/>
      <c r="AF1963" s="26"/>
      <c r="AG1963" s="26"/>
      <c r="AH1963" s="26"/>
      <c r="AI1963" s="26"/>
      <c r="AJ1963" s="26"/>
      <c r="AK1963" s="81"/>
      <c r="AL1963" s="26"/>
      <c r="AM1963" s="26"/>
      <c r="AN1963" s="26"/>
      <c r="AO1963" s="26"/>
      <c r="AP1963" s="26"/>
      <c r="AQ1963" s="81"/>
      <c r="AR1963" s="26"/>
      <c r="AS1963" s="26"/>
      <c r="AT1963" s="26"/>
      <c r="AU1963" s="26"/>
      <c r="AV1963" s="26"/>
      <c r="AW1963" s="26"/>
      <c r="AX1963" s="23"/>
      <c r="AY1963" s="23"/>
      <c r="AZ1963" s="23"/>
      <c r="BA1963" s="23"/>
      <c r="BB1963" s="27"/>
      <c r="BC1963" s="28"/>
    </row>
    <row r="1964" spans="1:55" s="25" customFormat="1" ht="15">
      <c r="A1964" s="221"/>
      <c r="B1964" s="221"/>
      <c r="C1964" s="24"/>
      <c r="D1964" s="24"/>
      <c r="E1964" s="100"/>
      <c r="F1964" s="25" t="str">
        <f>IFERROR(VLOOKUP(E1964,Wedstrijdlocaties!B:E,4,FALSE),"")</f>
        <v/>
      </c>
      <c r="G1964" s="114"/>
      <c r="H1964" s="23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04"/>
      <c r="AA1964" s="26"/>
      <c r="AB1964" s="26"/>
      <c r="AC1964" s="26"/>
      <c r="AD1964" s="81"/>
      <c r="AE1964" s="26"/>
      <c r="AF1964" s="26"/>
      <c r="AG1964" s="26"/>
      <c r="AH1964" s="26"/>
      <c r="AI1964" s="26"/>
      <c r="AJ1964" s="26"/>
      <c r="AK1964" s="81"/>
      <c r="AL1964" s="26"/>
      <c r="AM1964" s="26"/>
      <c r="AN1964" s="26"/>
      <c r="AO1964" s="26"/>
      <c r="AP1964" s="26"/>
      <c r="AQ1964" s="81"/>
      <c r="AR1964" s="26"/>
      <c r="AS1964" s="26"/>
      <c r="AT1964" s="26"/>
      <c r="AU1964" s="26"/>
      <c r="AV1964" s="26"/>
      <c r="AW1964" s="26"/>
      <c r="AX1964" s="23"/>
      <c r="AY1964" s="23"/>
      <c r="AZ1964" s="23"/>
      <c r="BA1964" s="23"/>
      <c r="BB1964" s="27"/>
      <c r="BC1964" s="28"/>
    </row>
    <row r="1965" spans="1:55" s="25" customFormat="1" ht="15">
      <c r="A1965" s="221"/>
      <c r="B1965" s="221"/>
      <c r="C1965" s="24"/>
      <c r="D1965" s="24"/>
      <c r="E1965" s="100"/>
      <c r="F1965" s="25" t="str">
        <f>IFERROR(VLOOKUP(E1965,Wedstrijdlocaties!B:E,4,FALSE),"")</f>
        <v/>
      </c>
      <c r="G1965" s="114"/>
      <c r="H1965" s="23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04"/>
      <c r="AA1965" s="26"/>
      <c r="AB1965" s="26"/>
      <c r="AC1965" s="26"/>
      <c r="AD1965" s="81"/>
      <c r="AE1965" s="26"/>
      <c r="AF1965" s="26"/>
      <c r="AG1965" s="26"/>
      <c r="AH1965" s="26"/>
      <c r="AI1965" s="26"/>
      <c r="AJ1965" s="26"/>
      <c r="AK1965" s="81"/>
      <c r="AL1965" s="26"/>
      <c r="AM1965" s="26"/>
      <c r="AN1965" s="26"/>
      <c r="AO1965" s="26"/>
      <c r="AP1965" s="26"/>
      <c r="AQ1965" s="81"/>
      <c r="AR1965" s="26"/>
      <c r="AS1965" s="26"/>
      <c r="AT1965" s="26"/>
      <c r="AU1965" s="26"/>
      <c r="AV1965" s="26"/>
      <c r="AW1965" s="26"/>
      <c r="AX1965" s="23"/>
      <c r="AY1965" s="23"/>
      <c r="AZ1965" s="23"/>
      <c r="BA1965" s="23"/>
      <c r="BB1965" s="27"/>
      <c r="BC1965" s="28"/>
    </row>
    <row r="1966" spans="1:55" s="25" customFormat="1" ht="15">
      <c r="A1966" s="221"/>
      <c r="B1966" s="221"/>
      <c r="C1966" s="24"/>
      <c r="D1966" s="24"/>
      <c r="E1966" s="100"/>
      <c r="F1966" s="25" t="str">
        <f>IFERROR(VLOOKUP(E1966,Wedstrijdlocaties!B:E,4,FALSE),"")</f>
        <v/>
      </c>
      <c r="G1966" s="114"/>
      <c r="H1966" s="23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04"/>
      <c r="AA1966" s="26"/>
      <c r="AB1966" s="26"/>
      <c r="AC1966" s="26"/>
      <c r="AD1966" s="81"/>
      <c r="AE1966" s="26"/>
      <c r="AF1966" s="26"/>
      <c r="AG1966" s="26"/>
      <c r="AH1966" s="26"/>
      <c r="AI1966" s="26"/>
      <c r="AJ1966" s="26"/>
      <c r="AK1966" s="81"/>
      <c r="AL1966" s="26"/>
      <c r="AM1966" s="26"/>
      <c r="AN1966" s="26"/>
      <c r="AO1966" s="26"/>
      <c r="AP1966" s="26"/>
      <c r="AQ1966" s="81"/>
      <c r="AR1966" s="26"/>
      <c r="AS1966" s="26"/>
      <c r="AT1966" s="26"/>
      <c r="AU1966" s="26"/>
      <c r="AV1966" s="26"/>
      <c r="AW1966" s="26"/>
      <c r="AX1966" s="23"/>
      <c r="AY1966" s="23"/>
      <c r="AZ1966" s="23"/>
      <c r="BA1966" s="23"/>
      <c r="BB1966" s="27"/>
      <c r="BC1966" s="28"/>
    </row>
    <row r="1967" spans="1:55" s="25" customFormat="1" ht="15">
      <c r="A1967" s="221"/>
      <c r="B1967" s="221"/>
      <c r="C1967" s="24"/>
      <c r="D1967" s="24"/>
      <c r="E1967" s="100"/>
      <c r="F1967" s="25" t="str">
        <f>IFERROR(VLOOKUP(E1967,Wedstrijdlocaties!B:E,4,FALSE),"")</f>
        <v/>
      </c>
      <c r="G1967" s="114"/>
      <c r="H1967" s="23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04"/>
      <c r="AA1967" s="26"/>
      <c r="AB1967" s="26"/>
      <c r="AC1967" s="26"/>
      <c r="AD1967" s="81"/>
      <c r="AE1967" s="26"/>
      <c r="AF1967" s="26"/>
      <c r="AG1967" s="26"/>
      <c r="AH1967" s="26"/>
      <c r="AI1967" s="26"/>
      <c r="AJ1967" s="26"/>
      <c r="AK1967" s="81"/>
      <c r="AL1967" s="26"/>
      <c r="AM1967" s="26"/>
      <c r="AN1967" s="26"/>
      <c r="AO1967" s="26"/>
      <c r="AP1967" s="26"/>
      <c r="AQ1967" s="81"/>
      <c r="AR1967" s="26"/>
      <c r="AS1967" s="26"/>
      <c r="AT1967" s="26"/>
      <c r="AU1967" s="26"/>
      <c r="AV1967" s="26"/>
      <c r="AW1967" s="26"/>
      <c r="AX1967" s="23"/>
      <c r="AY1967" s="23"/>
      <c r="AZ1967" s="23"/>
      <c r="BA1967" s="23"/>
      <c r="BB1967" s="27"/>
      <c r="BC1967" s="28"/>
    </row>
    <row r="1968" spans="1:55" s="25" customFormat="1" ht="15">
      <c r="A1968" s="221"/>
      <c r="B1968" s="221"/>
      <c r="C1968" s="24"/>
      <c r="D1968" s="24"/>
      <c r="E1968" s="100"/>
      <c r="F1968" s="25" t="str">
        <f>IFERROR(VLOOKUP(E1968,Wedstrijdlocaties!B:E,4,FALSE),"")</f>
        <v/>
      </c>
      <c r="G1968" s="114"/>
      <c r="H1968" s="23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04"/>
      <c r="AA1968" s="26"/>
      <c r="AB1968" s="26"/>
      <c r="AC1968" s="26"/>
      <c r="AD1968" s="81"/>
      <c r="AE1968" s="26"/>
      <c r="AF1968" s="26"/>
      <c r="AG1968" s="26"/>
      <c r="AH1968" s="26"/>
      <c r="AI1968" s="26"/>
      <c r="AJ1968" s="26"/>
      <c r="AK1968" s="81"/>
      <c r="AL1968" s="26"/>
      <c r="AM1968" s="26"/>
      <c r="AN1968" s="26"/>
      <c r="AO1968" s="26"/>
      <c r="AP1968" s="26"/>
      <c r="AQ1968" s="81"/>
      <c r="AR1968" s="26"/>
      <c r="AS1968" s="26"/>
      <c r="AT1968" s="26"/>
      <c r="AU1968" s="26"/>
      <c r="AV1968" s="26"/>
      <c r="AW1968" s="26"/>
      <c r="AX1968" s="23"/>
      <c r="AY1968" s="23"/>
      <c r="AZ1968" s="23"/>
      <c r="BA1968" s="23"/>
      <c r="BB1968" s="27"/>
      <c r="BC1968" s="28"/>
    </row>
    <row r="1969" spans="1:55" s="25" customFormat="1" ht="15">
      <c r="A1969" s="221"/>
      <c r="B1969" s="221"/>
      <c r="C1969" s="24"/>
      <c r="D1969" s="24"/>
      <c r="E1969" s="100"/>
      <c r="F1969" s="25" t="str">
        <f>IFERROR(VLOOKUP(E1969,Wedstrijdlocaties!B:E,4,FALSE),"")</f>
        <v/>
      </c>
      <c r="G1969" s="114"/>
      <c r="H1969" s="23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04"/>
      <c r="AA1969" s="26"/>
      <c r="AB1969" s="26"/>
      <c r="AC1969" s="26"/>
      <c r="AD1969" s="81"/>
      <c r="AE1969" s="26"/>
      <c r="AF1969" s="26"/>
      <c r="AG1969" s="26"/>
      <c r="AH1969" s="26"/>
      <c r="AI1969" s="26"/>
      <c r="AJ1969" s="26"/>
      <c r="AK1969" s="81"/>
      <c r="AL1969" s="26"/>
      <c r="AM1969" s="26"/>
      <c r="AN1969" s="26"/>
      <c r="AO1969" s="26"/>
      <c r="AP1969" s="26"/>
      <c r="AQ1969" s="81"/>
      <c r="AR1969" s="26"/>
      <c r="AS1969" s="26"/>
      <c r="AT1969" s="26"/>
      <c r="AU1969" s="26"/>
      <c r="AV1969" s="26"/>
      <c r="AW1969" s="26"/>
      <c r="AX1969" s="23"/>
      <c r="AY1969" s="23"/>
      <c r="AZ1969" s="23"/>
      <c r="BA1969" s="23"/>
      <c r="BB1969" s="27"/>
      <c r="BC1969" s="28"/>
    </row>
    <row r="1970" spans="1:55" s="25" customFormat="1" ht="15">
      <c r="A1970" s="221"/>
      <c r="B1970" s="221"/>
      <c r="C1970" s="24"/>
      <c r="D1970" s="24"/>
      <c r="E1970" s="100"/>
      <c r="F1970" s="25" t="str">
        <f>IFERROR(VLOOKUP(E1970,Wedstrijdlocaties!B:E,4,FALSE),"")</f>
        <v/>
      </c>
      <c r="G1970" s="114"/>
      <c r="H1970" s="23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04"/>
      <c r="AA1970" s="26"/>
      <c r="AB1970" s="26"/>
      <c r="AC1970" s="26"/>
      <c r="AD1970" s="81"/>
      <c r="AE1970" s="26"/>
      <c r="AF1970" s="26"/>
      <c r="AG1970" s="26"/>
      <c r="AH1970" s="26"/>
      <c r="AI1970" s="26"/>
      <c r="AJ1970" s="26"/>
      <c r="AK1970" s="81"/>
      <c r="AL1970" s="26"/>
      <c r="AM1970" s="26"/>
      <c r="AN1970" s="26"/>
      <c r="AO1970" s="26"/>
      <c r="AP1970" s="26"/>
      <c r="AQ1970" s="81"/>
      <c r="AR1970" s="26"/>
      <c r="AS1970" s="26"/>
      <c r="AT1970" s="26"/>
      <c r="AU1970" s="26"/>
      <c r="AV1970" s="26"/>
      <c r="AW1970" s="26"/>
      <c r="AX1970" s="23"/>
      <c r="AY1970" s="23"/>
      <c r="AZ1970" s="23"/>
      <c r="BA1970" s="23"/>
      <c r="BB1970" s="27"/>
      <c r="BC1970" s="28"/>
    </row>
    <row r="1971" spans="1:55" s="25" customFormat="1" ht="15">
      <c r="A1971" s="221"/>
      <c r="B1971" s="221"/>
      <c r="C1971" s="24"/>
      <c r="D1971" s="24"/>
      <c r="E1971" s="100"/>
      <c r="F1971" s="25" t="str">
        <f>IFERROR(VLOOKUP(E1971,Wedstrijdlocaties!B:E,4,FALSE),"")</f>
        <v/>
      </c>
      <c r="G1971" s="114"/>
      <c r="H1971" s="23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04"/>
      <c r="AA1971" s="26"/>
      <c r="AB1971" s="26"/>
      <c r="AC1971" s="26"/>
      <c r="AD1971" s="81"/>
      <c r="AE1971" s="26"/>
      <c r="AF1971" s="26"/>
      <c r="AG1971" s="26"/>
      <c r="AH1971" s="26"/>
      <c r="AI1971" s="26"/>
      <c r="AJ1971" s="26"/>
      <c r="AK1971" s="81"/>
      <c r="AL1971" s="26"/>
      <c r="AM1971" s="26"/>
      <c r="AN1971" s="26"/>
      <c r="AO1971" s="26"/>
      <c r="AP1971" s="26"/>
      <c r="AQ1971" s="81"/>
      <c r="AR1971" s="26"/>
      <c r="AS1971" s="26"/>
      <c r="AT1971" s="26"/>
      <c r="AU1971" s="26"/>
      <c r="AV1971" s="26"/>
      <c r="AW1971" s="26"/>
      <c r="AX1971" s="23"/>
      <c r="AY1971" s="23"/>
      <c r="AZ1971" s="23"/>
      <c r="BA1971" s="23"/>
      <c r="BB1971" s="27"/>
      <c r="BC1971" s="28"/>
    </row>
    <row r="1972" spans="1:55" s="25" customFormat="1" ht="15">
      <c r="A1972" s="221"/>
      <c r="B1972" s="221"/>
      <c r="C1972" s="24"/>
      <c r="D1972" s="24"/>
      <c r="E1972" s="100"/>
      <c r="F1972" s="25" t="str">
        <f>IFERROR(VLOOKUP(E1972,Wedstrijdlocaties!B:E,4,FALSE),"")</f>
        <v/>
      </c>
      <c r="G1972" s="114"/>
      <c r="H1972" s="23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04"/>
      <c r="AA1972" s="26"/>
      <c r="AB1972" s="26"/>
      <c r="AC1972" s="26"/>
      <c r="AD1972" s="81"/>
      <c r="AE1972" s="26"/>
      <c r="AF1972" s="26"/>
      <c r="AG1972" s="26"/>
      <c r="AH1972" s="26"/>
      <c r="AI1972" s="26"/>
      <c r="AJ1972" s="26"/>
      <c r="AK1972" s="81"/>
      <c r="AL1972" s="26"/>
      <c r="AM1972" s="26"/>
      <c r="AN1972" s="26"/>
      <c r="AO1972" s="26"/>
      <c r="AP1972" s="26"/>
      <c r="AQ1972" s="81"/>
      <c r="AR1972" s="26"/>
      <c r="AS1972" s="26"/>
      <c r="AT1972" s="26"/>
      <c r="AU1972" s="26"/>
      <c r="AV1972" s="26"/>
      <c r="AW1972" s="26"/>
      <c r="AX1972" s="23"/>
      <c r="AY1972" s="23"/>
      <c r="AZ1972" s="23"/>
      <c r="BA1972" s="23"/>
      <c r="BB1972" s="27"/>
      <c r="BC1972" s="28"/>
    </row>
    <row r="1973" spans="1:55" s="25" customFormat="1" ht="15">
      <c r="A1973" s="221"/>
      <c r="B1973" s="221"/>
      <c r="C1973" s="24"/>
      <c r="D1973" s="24"/>
      <c r="E1973" s="100"/>
      <c r="F1973" s="25" t="str">
        <f>IFERROR(VLOOKUP(E1973,Wedstrijdlocaties!B:E,4,FALSE),"")</f>
        <v/>
      </c>
      <c r="G1973" s="114"/>
      <c r="H1973" s="23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04"/>
      <c r="AA1973" s="26"/>
      <c r="AB1973" s="26"/>
      <c r="AC1973" s="26"/>
      <c r="AD1973" s="81"/>
      <c r="AE1973" s="26"/>
      <c r="AF1973" s="26"/>
      <c r="AG1973" s="26"/>
      <c r="AH1973" s="26"/>
      <c r="AI1973" s="26"/>
      <c r="AJ1973" s="26"/>
      <c r="AK1973" s="81"/>
      <c r="AL1973" s="26"/>
      <c r="AM1973" s="26"/>
      <c r="AN1973" s="26"/>
      <c r="AO1973" s="26"/>
      <c r="AP1973" s="26"/>
      <c r="AQ1973" s="81"/>
      <c r="AR1973" s="26"/>
      <c r="AS1973" s="26"/>
      <c r="AT1973" s="26"/>
      <c r="AU1973" s="26"/>
      <c r="AV1973" s="26"/>
      <c r="AW1973" s="26"/>
      <c r="AX1973" s="23"/>
      <c r="AY1973" s="23"/>
      <c r="AZ1973" s="23"/>
      <c r="BA1973" s="23"/>
      <c r="BB1973" s="27"/>
      <c r="BC1973" s="28"/>
    </row>
    <row r="1974" spans="1:55" s="25" customFormat="1" ht="15">
      <c r="A1974" s="221"/>
      <c r="B1974" s="221"/>
      <c r="C1974" s="24"/>
      <c r="D1974" s="24"/>
      <c r="E1974" s="100"/>
      <c r="F1974" s="25" t="str">
        <f>IFERROR(VLOOKUP(E1974,Wedstrijdlocaties!B:E,4,FALSE),"")</f>
        <v/>
      </c>
      <c r="G1974" s="114"/>
      <c r="H1974" s="23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04"/>
      <c r="AA1974" s="26"/>
      <c r="AB1974" s="26"/>
      <c r="AC1974" s="26"/>
      <c r="AD1974" s="81"/>
      <c r="AE1974" s="26"/>
      <c r="AF1974" s="26"/>
      <c r="AG1974" s="26"/>
      <c r="AH1974" s="26"/>
      <c r="AI1974" s="26"/>
      <c r="AJ1974" s="26"/>
      <c r="AK1974" s="81"/>
      <c r="AL1974" s="26"/>
      <c r="AM1974" s="26"/>
      <c r="AN1974" s="26"/>
      <c r="AO1974" s="26"/>
      <c r="AP1974" s="26"/>
      <c r="AQ1974" s="81"/>
      <c r="AR1974" s="26"/>
      <c r="AS1974" s="26"/>
      <c r="AT1974" s="26"/>
      <c r="AU1974" s="26"/>
      <c r="AV1974" s="26"/>
      <c r="AW1974" s="26"/>
      <c r="AX1974" s="23"/>
      <c r="AY1974" s="23"/>
      <c r="AZ1974" s="23"/>
      <c r="BA1974" s="23"/>
      <c r="BB1974" s="27"/>
      <c r="BC1974" s="28"/>
    </row>
    <row r="1975" spans="1:55" s="25" customFormat="1" ht="15">
      <c r="A1975" s="221"/>
      <c r="B1975" s="221"/>
      <c r="C1975" s="24"/>
      <c r="D1975" s="24"/>
      <c r="E1975" s="100"/>
      <c r="F1975" s="25" t="str">
        <f>IFERROR(VLOOKUP(E1975,Wedstrijdlocaties!B:E,4,FALSE),"")</f>
        <v/>
      </c>
      <c r="G1975" s="114"/>
      <c r="H1975" s="23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04"/>
      <c r="AA1975" s="26"/>
      <c r="AB1975" s="26"/>
      <c r="AC1975" s="26"/>
      <c r="AD1975" s="81"/>
      <c r="AE1975" s="26"/>
      <c r="AF1975" s="26"/>
      <c r="AG1975" s="26"/>
      <c r="AH1975" s="26"/>
      <c r="AI1975" s="26"/>
      <c r="AJ1975" s="26"/>
      <c r="AK1975" s="81"/>
      <c r="AL1975" s="26"/>
      <c r="AM1975" s="26"/>
      <c r="AN1975" s="26"/>
      <c r="AO1975" s="26"/>
      <c r="AP1975" s="26"/>
      <c r="AQ1975" s="81"/>
      <c r="AR1975" s="26"/>
      <c r="AS1975" s="26"/>
      <c r="AT1975" s="26"/>
      <c r="AU1975" s="26"/>
      <c r="AV1975" s="26"/>
      <c r="AW1975" s="26"/>
      <c r="AX1975" s="23"/>
      <c r="AY1975" s="23"/>
      <c r="AZ1975" s="23"/>
      <c r="BA1975" s="23"/>
      <c r="BB1975" s="27"/>
      <c r="BC1975" s="28"/>
    </row>
    <row r="1976" spans="1:55" s="25" customFormat="1" ht="15">
      <c r="A1976" s="221"/>
      <c r="B1976" s="221"/>
      <c r="C1976" s="24"/>
      <c r="D1976" s="24"/>
      <c r="E1976" s="100"/>
      <c r="F1976" s="25" t="str">
        <f>IFERROR(VLOOKUP(E1976,Wedstrijdlocaties!B:E,4,FALSE),"")</f>
        <v/>
      </c>
      <c r="G1976" s="114"/>
      <c r="H1976" s="23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04"/>
      <c r="AA1976" s="26"/>
      <c r="AB1976" s="26"/>
      <c r="AC1976" s="26"/>
      <c r="AD1976" s="81"/>
      <c r="AE1976" s="26"/>
      <c r="AF1976" s="26"/>
      <c r="AG1976" s="26"/>
      <c r="AH1976" s="26"/>
      <c r="AI1976" s="26"/>
      <c r="AJ1976" s="26"/>
      <c r="AK1976" s="81"/>
      <c r="AL1976" s="26"/>
      <c r="AM1976" s="26"/>
      <c r="AN1976" s="26"/>
      <c r="AO1976" s="26"/>
      <c r="AP1976" s="26"/>
      <c r="AQ1976" s="81"/>
      <c r="AR1976" s="26"/>
      <c r="AS1976" s="26"/>
      <c r="AT1976" s="26"/>
      <c r="AU1976" s="26"/>
      <c r="AV1976" s="26"/>
      <c r="AW1976" s="26"/>
      <c r="AX1976" s="23"/>
      <c r="AY1976" s="23"/>
      <c r="AZ1976" s="23"/>
      <c r="BA1976" s="23"/>
      <c r="BB1976" s="27"/>
      <c r="BC1976" s="28"/>
    </row>
    <row r="1977" spans="1:55" s="25" customFormat="1" ht="15">
      <c r="A1977" s="221"/>
      <c r="B1977" s="221"/>
      <c r="C1977" s="24"/>
      <c r="D1977" s="24"/>
      <c r="E1977" s="100"/>
      <c r="F1977" s="25" t="str">
        <f>IFERROR(VLOOKUP(E1977,Wedstrijdlocaties!B:E,4,FALSE),"")</f>
        <v/>
      </c>
      <c r="G1977" s="114"/>
      <c r="H1977" s="23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04"/>
      <c r="AA1977" s="26"/>
      <c r="AB1977" s="26"/>
      <c r="AC1977" s="26"/>
      <c r="AD1977" s="81"/>
      <c r="AE1977" s="26"/>
      <c r="AF1977" s="26"/>
      <c r="AG1977" s="26"/>
      <c r="AH1977" s="26"/>
      <c r="AI1977" s="26"/>
      <c r="AJ1977" s="26"/>
      <c r="AK1977" s="81"/>
      <c r="AL1977" s="26"/>
      <c r="AM1977" s="26"/>
      <c r="AN1977" s="26"/>
      <c r="AO1977" s="26"/>
      <c r="AP1977" s="26"/>
      <c r="AQ1977" s="81"/>
      <c r="AR1977" s="26"/>
      <c r="AS1977" s="26"/>
      <c r="AT1977" s="26"/>
      <c r="AU1977" s="26"/>
      <c r="AV1977" s="26"/>
      <c r="AW1977" s="26"/>
      <c r="AX1977" s="23"/>
      <c r="AY1977" s="23"/>
      <c r="AZ1977" s="23"/>
      <c r="BA1977" s="23"/>
      <c r="BB1977" s="27"/>
      <c r="BC1977" s="28"/>
    </row>
    <row r="1978" spans="1:55" s="25" customFormat="1" ht="15">
      <c r="A1978" s="221"/>
      <c r="B1978" s="221"/>
      <c r="C1978" s="24"/>
      <c r="D1978" s="24"/>
      <c r="E1978" s="100"/>
      <c r="F1978" s="25" t="str">
        <f>IFERROR(VLOOKUP(E1978,Wedstrijdlocaties!B:E,4,FALSE),"")</f>
        <v/>
      </c>
      <c r="G1978" s="114"/>
      <c r="H1978" s="23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04"/>
      <c r="AA1978" s="26"/>
      <c r="AB1978" s="26"/>
      <c r="AC1978" s="26"/>
      <c r="AD1978" s="81"/>
      <c r="AE1978" s="26"/>
      <c r="AF1978" s="26"/>
      <c r="AG1978" s="26"/>
      <c r="AH1978" s="26"/>
      <c r="AI1978" s="26"/>
      <c r="AJ1978" s="26"/>
      <c r="AK1978" s="81"/>
      <c r="AL1978" s="26"/>
      <c r="AM1978" s="26"/>
      <c r="AN1978" s="26"/>
      <c r="AO1978" s="26"/>
      <c r="AP1978" s="26"/>
      <c r="AQ1978" s="81"/>
      <c r="AR1978" s="26"/>
      <c r="AS1978" s="26"/>
      <c r="AT1978" s="26"/>
      <c r="AU1978" s="26"/>
      <c r="AV1978" s="26"/>
      <c r="AW1978" s="26"/>
      <c r="AX1978" s="23"/>
      <c r="AY1978" s="23"/>
      <c r="AZ1978" s="23"/>
      <c r="BA1978" s="23"/>
      <c r="BB1978" s="27"/>
      <c r="BC1978" s="28"/>
    </row>
    <row r="1979" spans="1:55" s="25" customFormat="1" ht="15">
      <c r="A1979" s="221"/>
      <c r="B1979" s="221"/>
      <c r="C1979" s="24"/>
      <c r="D1979" s="24"/>
      <c r="E1979" s="100"/>
      <c r="F1979" s="25" t="str">
        <f>IFERROR(VLOOKUP(E1979,Wedstrijdlocaties!B:E,4,FALSE),"")</f>
        <v/>
      </c>
      <c r="G1979" s="114"/>
      <c r="H1979" s="23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04"/>
      <c r="AA1979" s="26"/>
      <c r="AB1979" s="26"/>
      <c r="AC1979" s="26"/>
      <c r="AD1979" s="81"/>
      <c r="AE1979" s="26"/>
      <c r="AF1979" s="26"/>
      <c r="AG1979" s="26"/>
      <c r="AH1979" s="26"/>
      <c r="AI1979" s="26"/>
      <c r="AJ1979" s="26"/>
      <c r="AK1979" s="81"/>
      <c r="AL1979" s="26"/>
      <c r="AM1979" s="26"/>
      <c r="AN1979" s="26"/>
      <c r="AO1979" s="26"/>
      <c r="AP1979" s="26"/>
      <c r="AQ1979" s="81"/>
      <c r="AR1979" s="26"/>
      <c r="AS1979" s="26"/>
      <c r="AT1979" s="26"/>
      <c r="AU1979" s="26"/>
      <c r="AV1979" s="26"/>
      <c r="AW1979" s="26"/>
      <c r="AX1979" s="23"/>
      <c r="AY1979" s="23"/>
      <c r="AZ1979" s="23"/>
      <c r="BA1979" s="23"/>
      <c r="BB1979" s="27"/>
      <c r="BC1979" s="28"/>
    </row>
    <row r="1980" spans="1:55" s="25" customFormat="1" ht="15">
      <c r="A1980" s="221"/>
      <c r="B1980" s="221"/>
      <c r="C1980" s="24"/>
      <c r="D1980" s="24"/>
      <c r="E1980" s="100"/>
      <c r="F1980" s="25" t="str">
        <f>IFERROR(VLOOKUP(E1980,Wedstrijdlocaties!B:E,4,FALSE),"")</f>
        <v/>
      </c>
      <c r="G1980" s="114"/>
      <c r="H1980" s="23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04"/>
      <c r="AA1980" s="26"/>
      <c r="AB1980" s="26"/>
      <c r="AC1980" s="26"/>
      <c r="AD1980" s="81"/>
      <c r="AE1980" s="26"/>
      <c r="AF1980" s="26"/>
      <c r="AG1980" s="26"/>
      <c r="AH1980" s="26"/>
      <c r="AI1980" s="26"/>
      <c r="AJ1980" s="26"/>
      <c r="AK1980" s="81"/>
      <c r="AL1980" s="26"/>
      <c r="AM1980" s="26"/>
      <c r="AN1980" s="26"/>
      <c r="AO1980" s="26"/>
      <c r="AP1980" s="26"/>
      <c r="AQ1980" s="81"/>
      <c r="AR1980" s="26"/>
      <c r="AS1980" s="26"/>
      <c r="AT1980" s="26"/>
      <c r="AU1980" s="26"/>
      <c r="AV1980" s="26"/>
      <c r="AW1980" s="26"/>
      <c r="AX1980" s="23"/>
      <c r="AY1980" s="23"/>
      <c r="AZ1980" s="23"/>
      <c r="BA1980" s="23"/>
      <c r="BB1980" s="27"/>
      <c r="BC1980" s="28"/>
    </row>
    <row r="1981" spans="1:55" s="25" customFormat="1" ht="15">
      <c r="A1981" s="221"/>
      <c r="B1981" s="221"/>
      <c r="C1981" s="24"/>
      <c r="D1981" s="24"/>
      <c r="E1981" s="100"/>
      <c r="F1981" s="25" t="str">
        <f>IFERROR(VLOOKUP(E1981,Wedstrijdlocaties!B:E,4,FALSE),"")</f>
        <v/>
      </c>
      <c r="G1981" s="114"/>
      <c r="H1981" s="23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04"/>
      <c r="AA1981" s="26"/>
      <c r="AB1981" s="26"/>
      <c r="AC1981" s="26"/>
      <c r="AD1981" s="81"/>
      <c r="AE1981" s="26"/>
      <c r="AF1981" s="26"/>
      <c r="AG1981" s="26"/>
      <c r="AH1981" s="26"/>
      <c r="AI1981" s="26"/>
      <c r="AJ1981" s="26"/>
      <c r="AK1981" s="81"/>
      <c r="AL1981" s="26"/>
      <c r="AM1981" s="26"/>
      <c r="AN1981" s="26"/>
      <c r="AO1981" s="26"/>
      <c r="AP1981" s="26"/>
      <c r="AQ1981" s="81"/>
      <c r="AR1981" s="26"/>
      <c r="AS1981" s="26"/>
      <c r="AT1981" s="26"/>
      <c r="AU1981" s="26"/>
      <c r="AV1981" s="26"/>
      <c r="AW1981" s="26"/>
      <c r="AX1981" s="23"/>
      <c r="AY1981" s="23"/>
      <c r="AZ1981" s="23"/>
      <c r="BA1981" s="23"/>
      <c r="BB1981" s="27"/>
      <c r="BC1981" s="28"/>
    </row>
    <row r="1982" spans="1:55" s="25" customFormat="1" ht="15">
      <c r="A1982" s="221"/>
      <c r="B1982" s="221"/>
      <c r="C1982" s="24"/>
      <c r="D1982" s="24"/>
      <c r="E1982" s="100"/>
      <c r="F1982" s="25" t="str">
        <f>IFERROR(VLOOKUP(E1982,Wedstrijdlocaties!B:E,4,FALSE),"")</f>
        <v/>
      </c>
      <c r="G1982" s="114"/>
      <c r="H1982" s="23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04"/>
      <c r="AA1982" s="26"/>
      <c r="AB1982" s="26"/>
      <c r="AC1982" s="26"/>
      <c r="AD1982" s="81"/>
      <c r="AE1982" s="26"/>
      <c r="AF1982" s="26"/>
      <c r="AG1982" s="26"/>
      <c r="AH1982" s="26"/>
      <c r="AI1982" s="26"/>
      <c r="AJ1982" s="26"/>
      <c r="AK1982" s="81"/>
      <c r="AL1982" s="26"/>
      <c r="AM1982" s="26"/>
      <c r="AN1982" s="26"/>
      <c r="AO1982" s="26"/>
      <c r="AP1982" s="26"/>
      <c r="AQ1982" s="81"/>
      <c r="AR1982" s="26"/>
      <c r="AS1982" s="26"/>
      <c r="AT1982" s="26"/>
      <c r="AU1982" s="26"/>
      <c r="AV1982" s="26"/>
      <c r="AW1982" s="26"/>
      <c r="AX1982" s="23"/>
      <c r="AY1982" s="23"/>
      <c r="AZ1982" s="23"/>
      <c r="BA1982" s="23"/>
      <c r="BB1982" s="27"/>
      <c r="BC1982" s="28"/>
    </row>
    <row r="1983" spans="1:55" s="25" customFormat="1" ht="15">
      <c r="A1983" s="221"/>
      <c r="B1983" s="221"/>
      <c r="C1983" s="24"/>
      <c r="D1983" s="24"/>
      <c r="E1983" s="100"/>
      <c r="F1983" s="25" t="str">
        <f>IFERROR(VLOOKUP(E1983,Wedstrijdlocaties!B:E,4,FALSE),"")</f>
        <v/>
      </c>
      <c r="G1983" s="114"/>
      <c r="H1983" s="23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04"/>
      <c r="AA1983" s="26"/>
      <c r="AB1983" s="26"/>
      <c r="AC1983" s="26"/>
      <c r="AD1983" s="81"/>
      <c r="AE1983" s="26"/>
      <c r="AF1983" s="26"/>
      <c r="AG1983" s="26"/>
      <c r="AH1983" s="26"/>
      <c r="AI1983" s="26"/>
      <c r="AJ1983" s="26"/>
      <c r="AK1983" s="81"/>
      <c r="AL1983" s="26"/>
      <c r="AM1983" s="26"/>
      <c r="AN1983" s="26"/>
      <c r="AO1983" s="26"/>
      <c r="AP1983" s="26"/>
      <c r="AQ1983" s="81"/>
      <c r="AR1983" s="26"/>
      <c r="AS1983" s="26"/>
      <c r="AT1983" s="26"/>
      <c r="AU1983" s="26"/>
      <c r="AV1983" s="26"/>
      <c r="AW1983" s="26"/>
      <c r="AX1983" s="23"/>
      <c r="AY1983" s="23"/>
      <c r="AZ1983" s="23"/>
      <c r="BA1983" s="23"/>
      <c r="BB1983" s="27"/>
      <c r="BC1983" s="28"/>
    </row>
    <row r="1984" spans="1:55" s="25" customFormat="1" ht="15">
      <c r="A1984" s="221"/>
      <c r="B1984" s="221"/>
      <c r="C1984" s="24"/>
      <c r="D1984" s="24"/>
      <c r="E1984" s="100"/>
      <c r="F1984" s="25" t="str">
        <f>IFERROR(VLOOKUP(E1984,Wedstrijdlocaties!B:E,4,FALSE),"")</f>
        <v/>
      </c>
      <c r="G1984" s="114"/>
      <c r="H1984" s="23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04"/>
      <c r="AA1984" s="26"/>
      <c r="AB1984" s="26"/>
      <c r="AC1984" s="26"/>
      <c r="AD1984" s="81"/>
      <c r="AE1984" s="26"/>
      <c r="AF1984" s="26"/>
      <c r="AG1984" s="26"/>
      <c r="AH1984" s="26"/>
      <c r="AI1984" s="26"/>
      <c r="AJ1984" s="26"/>
      <c r="AK1984" s="81"/>
      <c r="AL1984" s="26"/>
      <c r="AM1984" s="26"/>
      <c r="AN1984" s="26"/>
      <c r="AO1984" s="26"/>
      <c r="AP1984" s="26"/>
      <c r="AQ1984" s="81"/>
      <c r="AR1984" s="26"/>
      <c r="AS1984" s="26"/>
      <c r="AT1984" s="26"/>
      <c r="AU1984" s="26"/>
      <c r="AV1984" s="26"/>
      <c r="AW1984" s="26"/>
      <c r="AX1984" s="23"/>
      <c r="AY1984" s="23"/>
      <c r="AZ1984" s="23"/>
      <c r="BA1984" s="23"/>
      <c r="BB1984" s="27"/>
      <c r="BC1984" s="28"/>
    </row>
    <row r="1985" spans="1:55" s="25" customFormat="1" ht="15">
      <c r="A1985" s="221"/>
      <c r="B1985" s="221"/>
      <c r="C1985" s="24"/>
      <c r="D1985" s="24"/>
      <c r="E1985" s="100"/>
      <c r="F1985" s="25" t="str">
        <f>IFERROR(VLOOKUP(E1985,Wedstrijdlocaties!B:E,4,FALSE),"")</f>
        <v/>
      </c>
      <c r="G1985" s="114"/>
      <c r="H1985" s="23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04"/>
      <c r="AA1985" s="26"/>
      <c r="AB1985" s="26"/>
      <c r="AC1985" s="26"/>
      <c r="AD1985" s="81"/>
      <c r="AE1985" s="26"/>
      <c r="AF1985" s="26"/>
      <c r="AG1985" s="26"/>
      <c r="AH1985" s="26"/>
      <c r="AI1985" s="26"/>
      <c r="AJ1985" s="26"/>
      <c r="AK1985" s="81"/>
      <c r="AL1985" s="26"/>
      <c r="AM1985" s="26"/>
      <c r="AN1985" s="26"/>
      <c r="AO1985" s="26"/>
      <c r="AP1985" s="26"/>
      <c r="AQ1985" s="81"/>
      <c r="AR1985" s="26"/>
      <c r="AS1985" s="26"/>
      <c r="AT1985" s="26"/>
      <c r="AU1985" s="26"/>
      <c r="AV1985" s="26"/>
      <c r="AW1985" s="26"/>
      <c r="AX1985" s="23"/>
      <c r="AY1985" s="23"/>
      <c r="AZ1985" s="23"/>
      <c r="BA1985" s="23"/>
      <c r="BB1985" s="27"/>
      <c r="BC1985" s="28"/>
    </row>
    <row r="1986" spans="1:55" s="25" customFormat="1" ht="15">
      <c r="A1986" s="221"/>
      <c r="B1986" s="221"/>
      <c r="C1986" s="24"/>
      <c r="D1986" s="24"/>
      <c r="E1986" s="100"/>
      <c r="F1986" s="25" t="str">
        <f>IFERROR(VLOOKUP(E1986,Wedstrijdlocaties!B:E,4,FALSE),"")</f>
        <v/>
      </c>
      <c r="G1986" s="114"/>
      <c r="H1986" s="23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04"/>
      <c r="AA1986" s="26"/>
      <c r="AB1986" s="26"/>
      <c r="AC1986" s="26"/>
      <c r="AD1986" s="81"/>
      <c r="AE1986" s="26"/>
      <c r="AF1986" s="26"/>
      <c r="AG1986" s="26"/>
      <c r="AH1986" s="26"/>
      <c r="AI1986" s="26"/>
      <c r="AJ1986" s="26"/>
      <c r="AK1986" s="81"/>
      <c r="AL1986" s="26"/>
      <c r="AM1986" s="26"/>
      <c r="AN1986" s="26"/>
      <c r="AO1986" s="26"/>
      <c r="AP1986" s="26"/>
      <c r="AQ1986" s="81"/>
      <c r="AR1986" s="26"/>
      <c r="AS1986" s="26"/>
      <c r="AT1986" s="26"/>
      <c r="AU1986" s="26"/>
      <c r="AV1986" s="26"/>
      <c r="AW1986" s="26"/>
      <c r="AX1986" s="23"/>
      <c r="AY1986" s="23"/>
      <c r="AZ1986" s="23"/>
      <c r="BA1986" s="23"/>
      <c r="BB1986" s="27"/>
      <c r="BC1986" s="28"/>
    </row>
    <row r="1987" spans="1:55" s="25" customFormat="1" ht="15">
      <c r="A1987" s="221"/>
      <c r="B1987" s="221"/>
      <c r="C1987" s="24"/>
      <c r="D1987" s="24"/>
      <c r="E1987" s="100"/>
      <c r="F1987" s="25" t="str">
        <f>IFERROR(VLOOKUP(E1987,Wedstrijdlocaties!B:E,4,FALSE),"")</f>
        <v/>
      </c>
      <c r="G1987" s="114"/>
      <c r="H1987" s="23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04"/>
      <c r="AA1987" s="26"/>
      <c r="AB1987" s="26"/>
      <c r="AC1987" s="26"/>
      <c r="AD1987" s="81"/>
      <c r="AE1987" s="26"/>
      <c r="AF1987" s="26"/>
      <c r="AG1987" s="26"/>
      <c r="AH1987" s="26"/>
      <c r="AI1987" s="26"/>
      <c r="AJ1987" s="26"/>
      <c r="AK1987" s="81"/>
      <c r="AL1987" s="26"/>
      <c r="AM1987" s="26"/>
      <c r="AN1987" s="26"/>
      <c r="AO1987" s="26"/>
      <c r="AP1987" s="26"/>
      <c r="AQ1987" s="81"/>
      <c r="AR1987" s="26"/>
      <c r="AS1987" s="26"/>
      <c r="AT1987" s="26"/>
      <c r="AU1987" s="26"/>
      <c r="AV1987" s="26"/>
      <c r="AW1987" s="26"/>
      <c r="AX1987" s="23"/>
      <c r="AY1987" s="23"/>
      <c r="AZ1987" s="23"/>
      <c r="BA1987" s="23"/>
      <c r="BB1987" s="27"/>
      <c r="BC1987" s="28"/>
    </row>
    <row r="1988" spans="1:55" s="25" customFormat="1" ht="15">
      <c r="A1988" s="221"/>
      <c r="B1988" s="221"/>
      <c r="C1988" s="24"/>
      <c r="D1988" s="24"/>
      <c r="E1988" s="100"/>
      <c r="F1988" s="25" t="str">
        <f>IFERROR(VLOOKUP(E1988,Wedstrijdlocaties!B:E,4,FALSE),"")</f>
        <v/>
      </c>
      <c r="G1988" s="114"/>
      <c r="H1988" s="23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04"/>
      <c r="AA1988" s="26"/>
      <c r="AB1988" s="26"/>
      <c r="AC1988" s="26"/>
      <c r="AD1988" s="81"/>
      <c r="AE1988" s="26"/>
      <c r="AF1988" s="26"/>
      <c r="AG1988" s="26"/>
      <c r="AH1988" s="26"/>
      <c r="AI1988" s="26"/>
      <c r="AJ1988" s="26"/>
      <c r="AK1988" s="81"/>
      <c r="AL1988" s="26"/>
      <c r="AM1988" s="26"/>
      <c r="AN1988" s="26"/>
      <c r="AO1988" s="26"/>
      <c r="AP1988" s="26"/>
      <c r="AQ1988" s="81"/>
      <c r="AR1988" s="26"/>
      <c r="AS1988" s="26"/>
      <c r="AT1988" s="26"/>
      <c r="AU1988" s="26"/>
      <c r="AV1988" s="26"/>
      <c r="AW1988" s="26"/>
      <c r="AX1988" s="23"/>
      <c r="AY1988" s="23"/>
      <c r="AZ1988" s="23"/>
      <c r="BA1988" s="23"/>
      <c r="BB1988" s="27"/>
      <c r="BC1988" s="28"/>
    </row>
    <row r="1989" spans="1:55" s="25" customFormat="1" ht="15">
      <c r="A1989" s="221"/>
      <c r="B1989" s="221"/>
      <c r="C1989" s="24"/>
      <c r="D1989" s="24"/>
      <c r="E1989" s="100"/>
      <c r="F1989" s="25" t="str">
        <f>IFERROR(VLOOKUP(E1989,Wedstrijdlocaties!B:E,4,FALSE),"")</f>
        <v/>
      </c>
      <c r="G1989" s="114"/>
      <c r="H1989" s="23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04"/>
      <c r="AA1989" s="26"/>
      <c r="AB1989" s="26"/>
      <c r="AC1989" s="26"/>
      <c r="AD1989" s="81"/>
      <c r="AE1989" s="26"/>
      <c r="AF1989" s="26"/>
      <c r="AG1989" s="26"/>
      <c r="AH1989" s="26"/>
      <c r="AI1989" s="26"/>
      <c r="AJ1989" s="26"/>
      <c r="AK1989" s="81"/>
      <c r="AL1989" s="26"/>
      <c r="AM1989" s="26"/>
      <c r="AN1989" s="26"/>
      <c r="AO1989" s="26"/>
      <c r="AP1989" s="26"/>
      <c r="AQ1989" s="81"/>
      <c r="AR1989" s="26"/>
      <c r="AS1989" s="26"/>
      <c r="AT1989" s="26"/>
      <c r="AU1989" s="26"/>
      <c r="AV1989" s="26"/>
      <c r="AW1989" s="26"/>
      <c r="AX1989" s="23"/>
      <c r="AY1989" s="23"/>
      <c r="AZ1989" s="23"/>
      <c r="BA1989" s="23"/>
      <c r="BB1989" s="27"/>
      <c r="BC1989" s="28"/>
    </row>
    <row r="1990" spans="1:55" s="25" customFormat="1" ht="15">
      <c r="A1990" s="221"/>
      <c r="B1990" s="221"/>
      <c r="C1990" s="24"/>
      <c r="D1990" s="24"/>
      <c r="E1990" s="100"/>
      <c r="F1990" s="25" t="str">
        <f>IFERROR(VLOOKUP(E1990,Wedstrijdlocaties!B:E,4,FALSE),"")</f>
        <v/>
      </c>
      <c r="G1990" s="114"/>
      <c r="H1990" s="23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04"/>
      <c r="AA1990" s="26"/>
      <c r="AB1990" s="26"/>
      <c r="AC1990" s="26"/>
      <c r="AD1990" s="81"/>
      <c r="AE1990" s="26"/>
      <c r="AF1990" s="26"/>
      <c r="AG1990" s="26"/>
      <c r="AH1990" s="26"/>
      <c r="AI1990" s="26"/>
      <c r="AJ1990" s="26"/>
      <c r="AK1990" s="81"/>
      <c r="AL1990" s="26"/>
      <c r="AM1990" s="26"/>
      <c r="AN1990" s="26"/>
      <c r="AO1990" s="26"/>
      <c r="AP1990" s="26"/>
      <c r="AQ1990" s="81"/>
      <c r="AR1990" s="26"/>
      <c r="AS1990" s="26"/>
      <c r="AT1990" s="26"/>
      <c r="AU1990" s="26"/>
      <c r="AV1990" s="26"/>
      <c r="AW1990" s="26"/>
      <c r="AX1990" s="23"/>
      <c r="AY1990" s="23"/>
      <c r="AZ1990" s="23"/>
      <c r="BA1990" s="23"/>
      <c r="BB1990" s="27"/>
      <c r="BC1990" s="28"/>
    </row>
    <row r="1991" spans="1:55" s="25" customFormat="1" ht="15">
      <c r="A1991" s="221"/>
      <c r="B1991" s="221"/>
      <c r="C1991" s="24"/>
      <c r="D1991" s="24"/>
      <c r="E1991" s="100"/>
      <c r="F1991" s="25" t="str">
        <f>IFERROR(VLOOKUP(E1991,Wedstrijdlocaties!B:E,4,FALSE),"")</f>
        <v/>
      </c>
      <c r="G1991" s="114"/>
      <c r="H1991" s="23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04"/>
      <c r="AA1991" s="26"/>
      <c r="AB1991" s="26"/>
      <c r="AC1991" s="26"/>
      <c r="AD1991" s="81"/>
      <c r="AE1991" s="26"/>
      <c r="AF1991" s="26"/>
      <c r="AG1991" s="26"/>
      <c r="AH1991" s="26"/>
      <c r="AI1991" s="26"/>
      <c r="AJ1991" s="26"/>
      <c r="AK1991" s="81"/>
      <c r="AL1991" s="26"/>
      <c r="AM1991" s="26"/>
      <c r="AN1991" s="26"/>
      <c r="AO1991" s="26"/>
      <c r="AP1991" s="26"/>
      <c r="AQ1991" s="81"/>
      <c r="AR1991" s="26"/>
      <c r="AS1991" s="26"/>
      <c r="AT1991" s="26"/>
      <c r="AU1991" s="26"/>
      <c r="AV1991" s="26"/>
      <c r="AW1991" s="26"/>
      <c r="AX1991" s="23"/>
      <c r="AY1991" s="23"/>
      <c r="AZ1991" s="23"/>
      <c r="BA1991" s="23"/>
      <c r="BB1991" s="27"/>
      <c r="BC1991" s="28"/>
    </row>
    <row r="1992" spans="1:55" s="25" customFormat="1" ht="15">
      <c r="A1992" s="221"/>
      <c r="B1992" s="221"/>
      <c r="C1992" s="24"/>
      <c r="D1992" s="24"/>
      <c r="E1992" s="100"/>
      <c r="F1992" s="25" t="str">
        <f>IFERROR(VLOOKUP(E1992,Wedstrijdlocaties!B:E,4,FALSE),"")</f>
        <v/>
      </c>
      <c r="G1992" s="114"/>
      <c r="H1992" s="23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04"/>
      <c r="AA1992" s="26"/>
      <c r="AB1992" s="26"/>
      <c r="AC1992" s="26"/>
      <c r="AD1992" s="81"/>
      <c r="AE1992" s="26"/>
      <c r="AF1992" s="26"/>
      <c r="AG1992" s="26"/>
      <c r="AH1992" s="26"/>
      <c r="AI1992" s="26"/>
      <c r="AJ1992" s="26"/>
      <c r="AK1992" s="81"/>
      <c r="AL1992" s="26"/>
      <c r="AM1992" s="26"/>
      <c r="AN1992" s="26"/>
      <c r="AO1992" s="26"/>
      <c r="AP1992" s="26"/>
      <c r="AQ1992" s="81"/>
      <c r="AR1992" s="26"/>
      <c r="AS1992" s="26"/>
      <c r="AT1992" s="26"/>
      <c r="AU1992" s="26"/>
      <c r="AV1992" s="26"/>
      <c r="AW1992" s="26"/>
      <c r="AX1992" s="23"/>
      <c r="AY1992" s="23"/>
      <c r="AZ1992" s="23"/>
      <c r="BA1992" s="23"/>
      <c r="BB1992" s="27"/>
      <c r="BC1992" s="28"/>
    </row>
    <row r="1993" spans="1:55" s="25" customFormat="1" ht="15">
      <c r="A1993" s="221"/>
      <c r="B1993" s="221"/>
      <c r="C1993" s="24"/>
      <c r="D1993" s="24"/>
      <c r="E1993" s="100"/>
      <c r="F1993" s="25" t="str">
        <f>IFERROR(VLOOKUP(E1993,Wedstrijdlocaties!B:E,4,FALSE),"")</f>
        <v/>
      </c>
      <c r="G1993" s="114"/>
      <c r="H1993" s="23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04"/>
      <c r="AA1993" s="26"/>
      <c r="AB1993" s="26"/>
      <c r="AC1993" s="26"/>
      <c r="AD1993" s="81"/>
      <c r="AE1993" s="26"/>
      <c r="AF1993" s="26"/>
      <c r="AG1993" s="26"/>
      <c r="AH1993" s="26"/>
      <c r="AI1993" s="26"/>
      <c r="AJ1993" s="26"/>
      <c r="AK1993" s="81"/>
      <c r="AL1993" s="26"/>
      <c r="AM1993" s="26"/>
      <c r="AN1993" s="26"/>
      <c r="AO1993" s="26"/>
      <c r="AP1993" s="26"/>
      <c r="AQ1993" s="81"/>
      <c r="AR1993" s="26"/>
      <c r="AS1993" s="26"/>
      <c r="AT1993" s="26"/>
      <c r="AU1993" s="26"/>
      <c r="AV1993" s="26"/>
      <c r="AW1993" s="26"/>
      <c r="AX1993" s="23"/>
      <c r="AY1993" s="23"/>
      <c r="AZ1993" s="23"/>
      <c r="BA1993" s="23"/>
      <c r="BB1993" s="27"/>
      <c r="BC1993" s="28"/>
    </row>
    <row r="1994" spans="1:55" s="25" customFormat="1" ht="15">
      <c r="A1994" s="221"/>
      <c r="B1994" s="221"/>
      <c r="C1994" s="24"/>
      <c r="D1994" s="24"/>
      <c r="E1994" s="100"/>
      <c r="F1994" s="25" t="str">
        <f>IFERROR(VLOOKUP(E1994,Wedstrijdlocaties!B:E,4,FALSE),"")</f>
        <v/>
      </c>
      <c r="G1994" s="114"/>
      <c r="H1994" s="23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04"/>
      <c r="AA1994" s="26"/>
      <c r="AB1994" s="26"/>
      <c r="AC1994" s="26"/>
      <c r="AD1994" s="81"/>
      <c r="AE1994" s="26"/>
      <c r="AF1994" s="26"/>
      <c r="AG1994" s="26"/>
      <c r="AH1994" s="26"/>
      <c r="AI1994" s="26"/>
      <c r="AJ1994" s="26"/>
      <c r="AK1994" s="81"/>
      <c r="AL1994" s="26"/>
      <c r="AM1994" s="26"/>
      <c r="AN1994" s="26"/>
      <c r="AO1994" s="26"/>
      <c r="AP1994" s="26"/>
      <c r="AQ1994" s="81"/>
      <c r="AR1994" s="26"/>
      <c r="AS1994" s="26"/>
      <c r="AT1994" s="26"/>
      <c r="AU1994" s="26"/>
      <c r="AV1994" s="26"/>
      <c r="AW1994" s="26"/>
      <c r="AX1994" s="23"/>
      <c r="AY1994" s="23"/>
      <c r="AZ1994" s="23"/>
      <c r="BA1994" s="23"/>
      <c r="BB1994" s="27"/>
      <c r="BC1994" s="28"/>
    </row>
    <row r="1995" spans="1:55" s="25" customFormat="1" ht="15">
      <c r="A1995" s="221"/>
      <c r="B1995" s="221"/>
      <c r="C1995" s="24"/>
      <c r="D1995" s="24"/>
      <c r="E1995" s="100"/>
      <c r="F1995" s="25" t="str">
        <f>IFERROR(VLOOKUP(E1995,Wedstrijdlocaties!B:E,4,FALSE),"")</f>
        <v/>
      </c>
      <c r="G1995" s="114"/>
      <c r="H1995" s="23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04"/>
      <c r="AA1995" s="26"/>
      <c r="AB1995" s="26"/>
      <c r="AC1995" s="26"/>
      <c r="AD1995" s="81"/>
      <c r="AE1995" s="26"/>
      <c r="AF1995" s="26"/>
      <c r="AG1995" s="26"/>
      <c r="AH1995" s="26"/>
      <c r="AI1995" s="26"/>
      <c r="AJ1995" s="26"/>
      <c r="AK1995" s="81"/>
      <c r="AL1995" s="26"/>
      <c r="AM1995" s="26"/>
      <c r="AN1995" s="26"/>
      <c r="AO1995" s="26"/>
      <c r="AP1995" s="26"/>
      <c r="AQ1995" s="81"/>
      <c r="AR1995" s="26"/>
      <c r="AS1995" s="26"/>
      <c r="AT1995" s="26"/>
      <c r="AU1995" s="26"/>
      <c r="AV1995" s="26"/>
      <c r="AW1995" s="26"/>
      <c r="AX1995" s="23"/>
      <c r="AY1995" s="23"/>
      <c r="AZ1995" s="23"/>
      <c r="BA1995" s="23"/>
      <c r="BB1995" s="27"/>
      <c r="BC1995" s="28"/>
    </row>
    <row r="1996" spans="1:55" s="25" customFormat="1" ht="15">
      <c r="A1996" s="221"/>
      <c r="B1996" s="221"/>
      <c r="C1996" s="24"/>
      <c r="D1996" s="24"/>
      <c r="E1996" s="100"/>
      <c r="F1996" s="25" t="str">
        <f>IFERROR(VLOOKUP(E1996,Wedstrijdlocaties!B:E,4,FALSE),"")</f>
        <v/>
      </c>
      <c r="G1996" s="114"/>
      <c r="H1996" s="23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04"/>
      <c r="AA1996" s="26"/>
      <c r="AB1996" s="26"/>
      <c r="AC1996" s="26"/>
      <c r="AD1996" s="81"/>
      <c r="AE1996" s="26"/>
      <c r="AF1996" s="26"/>
      <c r="AG1996" s="26"/>
      <c r="AH1996" s="26"/>
      <c r="AI1996" s="26"/>
      <c r="AJ1996" s="26"/>
      <c r="AK1996" s="81"/>
      <c r="AL1996" s="26"/>
      <c r="AM1996" s="26"/>
      <c r="AN1996" s="26"/>
      <c r="AO1996" s="26"/>
      <c r="AP1996" s="26"/>
      <c r="AQ1996" s="81"/>
      <c r="AR1996" s="26"/>
      <c r="AS1996" s="26"/>
      <c r="AT1996" s="26"/>
      <c r="AU1996" s="26"/>
      <c r="AV1996" s="26"/>
      <c r="AW1996" s="26"/>
      <c r="AX1996" s="23"/>
      <c r="AY1996" s="23"/>
      <c r="AZ1996" s="23"/>
      <c r="BA1996" s="23"/>
      <c r="BB1996" s="27"/>
      <c r="BC1996" s="28"/>
    </row>
    <row r="1997" spans="1:55" s="25" customFormat="1" ht="15">
      <c r="A1997" s="221"/>
      <c r="B1997" s="221"/>
      <c r="C1997" s="24"/>
      <c r="D1997" s="24"/>
      <c r="E1997" s="100"/>
      <c r="F1997" s="25" t="str">
        <f>IFERROR(VLOOKUP(E1997,Wedstrijdlocaties!B:E,4,FALSE),"")</f>
        <v/>
      </c>
      <c r="G1997" s="114"/>
      <c r="H1997" s="23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04"/>
      <c r="AA1997" s="26"/>
      <c r="AB1997" s="26"/>
      <c r="AC1997" s="26"/>
      <c r="AD1997" s="81"/>
      <c r="AE1997" s="26"/>
      <c r="AF1997" s="26"/>
      <c r="AG1997" s="26"/>
      <c r="AH1997" s="26"/>
      <c r="AI1997" s="26"/>
      <c r="AJ1997" s="26"/>
      <c r="AK1997" s="81"/>
      <c r="AL1997" s="26"/>
      <c r="AM1997" s="26"/>
      <c r="AN1997" s="26"/>
      <c r="AO1997" s="26"/>
      <c r="AP1997" s="26"/>
      <c r="AQ1997" s="81"/>
      <c r="AR1997" s="26"/>
      <c r="AS1997" s="26"/>
      <c r="AT1997" s="26"/>
      <c r="AU1997" s="26"/>
      <c r="AV1997" s="26"/>
      <c r="AW1997" s="26"/>
      <c r="AX1997" s="23"/>
      <c r="AY1997" s="23"/>
      <c r="AZ1997" s="23"/>
      <c r="BA1997" s="23"/>
      <c r="BB1997" s="27"/>
      <c r="BC1997" s="28"/>
    </row>
    <row r="1998" spans="1:55" s="25" customFormat="1" ht="15">
      <c r="A1998" s="221"/>
      <c r="B1998" s="221"/>
      <c r="C1998" s="24"/>
      <c r="D1998" s="24"/>
      <c r="E1998" s="100"/>
      <c r="F1998" s="25" t="str">
        <f>IFERROR(VLOOKUP(E1998,Wedstrijdlocaties!B:E,4,FALSE),"")</f>
        <v/>
      </c>
      <c r="G1998" s="114"/>
      <c r="H1998" s="23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04"/>
      <c r="AA1998" s="26"/>
      <c r="AB1998" s="26"/>
      <c r="AC1998" s="26"/>
      <c r="AD1998" s="81"/>
      <c r="AE1998" s="26"/>
      <c r="AF1998" s="26"/>
      <c r="AG1998" s="26"/>
      <c r="AH1998" s="26"/>
      <c r="AI1998" s="26"/>
      <c r="AJ1998" s="26"/>
      <c r="AK1998" s="81"/>
      <c r="AL1998" s="26"/>
      <c r="AM1998" s="26"/>
      <c r="AN1998" s="26"/>
      <c r="AO1998" s="26"/>
      <c r="AP1998" s="26"/>
      <c r="AQ1998" s="81"/>
      <c r="AR1998" s="26"/>
      <c r="AS1998" s="26"/>
      <c r="AT1998" s="26"/>
      <c r="AU1998" s="26"/>
      <c r="AV1998" s="26"/>
      <c r="AW1998" s="26"/>
      <c r="AX1998" s="23"/>
      <c r="AY1998" s="23"/>
      <c r="AZ1998" s="23"/>
      <c r="BA1998" s="23"/>
      <c r="BB1998" s="27"/>
      <c r="BC1998" s="28"/>
    </row>
    <row r="1999" spans="1:55" s="25" customFormat="1" ht="15">
      <c r="A1999" s="221"/>
      <c r="B1999" s="221"/>
      <c r="C1999" s="24"/>
      <c r="D1999" s="24"/>
      <c r="E1999" s="100"/>
      <c r="F1999" s="25" t="str">
        <f>IFERROR(VLOOKUP(E1999,Wedstrijdlocaties!B:E,4,FALSE),"")</f>
        <v/>
      </c>
      <c r="G1999" s="114"/>
      <c r="H1999" s="23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04"/>
      <c r="AA1999" s="26"/>
      <c r="AB1999" s="26"/>
      <c r="AC1999" s="26"/>
      <c r="AD1999" s="81"/>
      <c r="AE1999" s="26"/>
      <c r="AF1999" s="26"/>
      <c r="AG1999" s="26"/>
      <c r="AH1999" s="26"/>
      <c r="AI1999" s="26"/>
      <c r="AJ1999" s="26"/>
      <c r="AK1999" s="81"/>
      <c r="AL1999" s="26"/>
      <c r="AM1999" s="26"/>
      <c r="AN1999" s="26"/>
      <c r="AO1999" s="26"/>
      <c r="AP1999" s="26"/>
      <c r="AQ1999" s="81"/>
      <c r="AR1999" s="26"/>
      <c r="AS1999" s="26"/>
      <c r="AT1999" s="26"/>
      <c r="AU1999" s="26"/>
      <c r="AV1999" s="26"/>
      <c r="AW1999" s="26"/>
      <c r="AX1999" s="23"/>
      <c r="AY1999" s="23"/>
      <c r="AZ1999" s="23"/>
      <c r="BA1999" s="23"/>
      <c r="BB1999" s="27"/>
      <c r="BC1999" s="28"/>
    </row>
    <row r="2000" spans="1:55" s="25" customFormat="1" ht="15">
      <c r="A2000" s="221"/>
      <c r="B2000" s="221"/>
      <c r="C2000" s="24"/>
      <c r="D2000" s="24"/>
      <c r="E2000" s="100"/>
      <c r="F2000" s="25" t="str">
        <f>IFERROR(VLOOKUP(E2000,Wedstrijdlocaties!B:E,4,FALSE),"")</f>
        <v/>
      </c>
      <c r="G2000" s="114"/>
      <c r="H2000" s="23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04"/>
      <c r="AA2000" s="26"/>
      <c r="AB2000" s="26"/>
      <c r="AC2000" s="26"/>
      <c r="AD2000" s="81"/>
      <c r="AE2000" s="26"/>
      <c r="AF2000" s="26"/>
      <c r="AG2000" s="26"/>
      <c r="AH2000" s="26"/>
      <c r="AI2000" s="26"/>
      <c r="AJ2000" s="26"/>
      <c r="AK2000" s="81"/>
      <c r="AL2000" s="26"/>
      <c r="AM2000" s="26"/>
      <c r="AN2000" s="26"/>
      <c r="AO2000" s="26"/>
      <c r="AP2000" s="26"/>
      <c r="AQ2000" s="81"/>
      <c r="AR2000" s="26"/>
      <c r="AS2000" s="26"/>
      <c r="AT2000" s="26"/>
      <c r="AU2000" s="26"/>
      <c r="AV2000" s="26"/>
      <c r="AW2000" s="26"/>
      <c r="AX2000" s="23"/>
      <c r="AY2000" s="23"/>
      <c r="AZ2000" s="23"/>
      <c r="BA2000" s="23"/>
      <c r="BB2000" s="27"/>
      <c r="BC2000" s="28"/>
    </row>
    <row r="2001" spans="1:55" s="25" customFormat="1" ht="15">
      <c r="A2001" s="221"/>
      <c r="B2001" s="221"/>
      <c r="C2001" s="24"/>
      <c r="D2001" s="24"/>
      <c r="E2001" s="100"/>
      <c r="F2001" s="25" t="str">
        <f>IFERROR(VLOOKUP(E2001,Wedstrijdlocaties!B:E,4,FALSE),"")</f>
        <v/>
      </c>
      <c r="G2001" s="114"/>
      <c r="H2001" s="23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04"/>
      <c r="AA2001" s="26"/>
      <c r="AB2001" s="26"/>
      <c r="AC2001" s="26"/>
      <c r="AD2001" s="81"/>
      <c r="AE2001" s="26"/>
      <c r="AF2001" s="26"/>
      <c r="AG2001" s="26"/>
      <c r="AH2001" s="26"/>
      <c r="AI2001" s="26"/>
      <c r="AJ2001" s="26"/>
      <c r="AK2001" s="81"/>
      <c r="AL2001" s="26"/>
      <c r="AM2001" s="26"/>
      <c r="AN2001" s="26"/>
      <c r="AO2001" s="26"/>
      <c r="AP2001" s="26"/>
      <c r="AQ2001" s="81"/>
      <c r="AR2001" s="26"/>
      <c r="AS2001" s="26"/>
      <c r="AT2001" s="26"/>
      <c r="AU2001" s="26"/>
      <c r="AV2001" s="26"/>
      <c r="AW2001" s="26"/>
      <c r="AX2001" s="23"/>
      <c r="AY2001" s="23"/>
      <c r="AZ2001" s="23"/>
      <c r="BA2001" s="23"/>
      <c r="BB2001" s="27"/>
      <c r="BC2001" s="28"/>
    </row>
    <row r="2002" spans="1:55" s="25" customFormat="1" ht="15">
      <c r="A2002" s="221"/>
      <c r="B2002" s="221"/>
      <c r="C2002" s="24"/>
      <c r="D2002" s="24"/>
      <c r="E2002" s="100"/>
      <c r="F2002" s="25" t="str">
        <f>IFERROR(VLOOKUP(E2002,Wedstrijdlocaties!B:E,4,FALSE),"")</f>
        <v/>
      </c>
      <c r="G2002" s="114"/>
      <c r="H2002" s="23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04"/>
      <c r="AA2002" s="26"/>
      <c r="AB2002" s="26"/>
      <c r="AC2002" s="26"/>
      <c r="AD2002" s="81"/>
      <c r="AE2002" s="26"/>
      <c r="AF2002" s="26"/>
      <c r="AG2002" s="26"/>
      <c r="AH2002" s="26"/>
      <c r="AI2002" s="26"/>
      <c r="AJ2002" s="26"/>
      <c r="AK2002" s="81"/>
      <c r="AL2002" s="26"/>
      <c r="AM2002" s="26"/>
      <c r="AN2002" s="26"/>
      <c r="AO2002" s="26"/>
      <c r="AP2002" s="26"/>
      <c r="AQ2002" s="81"/>
      <c r="AR2002" s="26"/>
      <c r="AS2002" s="26"/>
      <c r="AT2002" s="26"/>
      <c r="AU2002" s="26"/>
      <c r="AV2002" s="26"/>
      <c r="AW2002" s="26"/>
      <c r="AX2002" s="23"/>
      <c r="AY2002" s="23"/>
      <c r="AZ2002" s="23"/>
      <c r="BA2002" s="23"/>
      <c r="BB2002" s="27"/>
      <c r="BC2002" s="28"/>
    </row>
    <row r="2003" spans="1:55" s="25" customFormat="1" ht="15">
      <c r="A2003" s="221"/>
      <c r="B2003" s="221"/>
      <c r="C2003" s="24"/>
      <c r="D2003" s="24"/>
      <c r="E2003" s="100"/>
      <c r="F2003" s="25" t="str">
        <f>IFERROR(VLOOKUP(E2003,Wedstrijdlocaties!B:E,4,FALSE),"")</f>
        <v/>
      </c>
      <c r="G2003" s="114"/>
      <c r="H2003" s="23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04"/>
      <c r="AA2003" s="26"/>
      <c r="AB2003" s="26"/>
      <c r="AC2003" s="26"/>
      <c r="AD2003" s="81"/>
      <c r="AE2003" s="26"/>
      <c r="AF2003" s="26"/>
      <c r="AG2003" s="26"/>
      <c r="AH2003" s="26"/>
      <c r="AI2003" s="26"/>
      <c r="AJ2003" s="26"/>
      <c r="AK2003" s="81"/>
      <c r="AL2003" s="26"/>
      <c r="AM2003" s="26"/>
      <c r="AN2003" s="26"/>
      <c r="AO2003" s="26"/>
      <c r="AP2003" s="26"/>
      <c r="AQ2003" s="81"/>
      <c r="AR2003" s="26"/>
      <c r="AS2003" s="26"/>
      <c r="AT2003" s="26"/>
      <c r="AU2003" s="26"/>
      <c r="AV2003" s="26"/>
      <c r="AW2003" s="26"/>
      <c r="AX2003" s="23"/>
      <c r="AY2003" s="23"/>
      <c r="AZ2003" s="23"/>
      <c r="BA2003" s="23"/>
      <c r="BB2003" s="27"/>
      <c r="BC2003" s="28"/>
    </row>
    <row r="2004" spans="1:55" s="25" customFormat="1" ht="15">
      <c r="A2004" s="221"/>
      <c r="B2004" s="221"/>
      <c r="C2004" s="24"/>
      <c r="D2004" s="24"/>
      <c r="E2004" s="100"/>
      <c r="F2004" s="25" t="str">
        <f>IFERROR(VLOOKUP(E2004,Wedstrijdlocaties!B:E,4,FALSE),"")</f>
        <v/>
      </c>
      <c r="G2004" s="114"/>
      <c r="H2004" s="23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04"/>
      <c r="AA2004" s="26"/>
      <c r="AB2004" s="26"/>
      <c r="AC2004" s="26"/>
      <c r="AD2004" s="81"/>
      <c r="AE2004" s="26"/>
      <c r="AF2004" s="26"/>
      <c r="AG2004" s="26"/>
      <c r="AH2004" s="26"/>
      <c r="AI2004" s="26"/>
      <c r="AJ2004" s="26"/>
      <c r="AK2004" s="81"/>
      <c r="AL2004" s="26"/>
      <c r="AM2004" s="26"/>
      <c r="AN2004" s="26"/>
      <c r="AO2004" s="26"/>
      <c r="AP2004" s="26"/>
      <c r="AQ2004" s="81"/>
      <c r="AR2004" s="26"/>
      <c r="AS2004" s="26"/>
      <c r="AT2004" s="26"/>
      <c r="AU2004" s="26"/>
      <c r="AV2004" s="26"/>
      <c r="AW2004" s="26"/>
      <c r="AX2004" s="23"/>
      <c r="AY2004" s="23"/>
      <c r="AZ2004" s="23"/>
      <c r="BA2004" s="23"/>
      <c r="BB2004" s="27"/>
      <c r="BC2004" s="28"/>
    </row>
    <row r="2005" spans="1:55" s="25" customFormat="1" ht="15">
      <c r="A2005" s="221"/>
      <c r="B2005" s="221"/>
      <c r="C2005" s="24"/>
      <c r="D2005" s="24"/>
      <c r="E2005" s="100"/>
      <c r="F2005" s="25" t="str">
        <f>IFERROR(VLOOKUP(E2005,Wedstrijdlocaties!B:E,4,FALSE),"")</f>
        <v/>
      </c>
      <c r="G2005" s="114"/>
      <c r="H2005" s="23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04"/>
      <c r="AA2005" s="26"/>
      <c r="AB2005" s="26"/>
      <c r="AC2005" s="26"/>
      <c r="AD2005" s="81"/>
      <c r="AE2005" s="26"/>
      <c r="AF2005" s="26"/>
      <c r="AG2005" s="26"/>
      <c r="AH2005" s="26"/>
      <c r="AI2005" s="26"/>
      <c r="AJ2005" s="26"/>
      <c r="AK2005" s="81"/>
      <c r="AL2005" s="26"/>
      <c r="AM2005" s="26"/>
      <c r="AN2005" s="26"/>
      <c r="AO2005" s="26"/>
      <c r="AP2005" s="26"/>
      <c r="AQ2005" s="81"/>
      <c r="AR2005" s="26"/>
      <c r="AS2005" s="26"/>
      <c r="AT2005" s="26"/>
      <c r="AU2005" s="26"/>
      <c r="AV2005" s="26"/>
      <c r="AW2005" s="26"/>
      <c r="AX2005" s="23"/>
      <c r="AY2005" s="23"/>
      <c r="AZ2005" s="23"/>
      <c r="BA2005" s="23"/>
      <c r="BB2005" s="27"/>
      <c r="BC2005" s="28"/>
    </row>
    <row r="2006" spans="1:55" s="25" customFormat="1" ht="15">
      <c r="A2006" s="221"/>
      <c r="B2006" s="221"/>
      <c r="C2006" s="24"/>
      <c r="D2006" s="24"/>
      <c r="E2006" s="100"/>
      <c r="F2006" s="25" t="str">
        <f>IFERROR(VLOOKUP(E2006,Wedstrijdlocaties!B:E,4,FALSE),"")</f>
        <v/>
      </c>
      <c r="G2006" s="114"/>
      <c r="H2006" s="23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04"/>
      <c r="AA2006" s="26"/>
      <c r="AB2006" s="26"/>
      <c r="AC2006" s="26"/>
      <c r="AD2006" s="81"/>
      <c r="AE2006" s="26"/>
      <c r="AF2006" s="26"/>
      <c r="AG2006" s="26"/>
      <c r="AH2006" s="26"/>
      <c r="AI2006" s="26"/>
      <c r="AJ2006" s="26"/>
      <c r="AK2006" s="81"/>
      <c r="AL2006" s="26"/>
      <c r="AM2006" s="26"/>
      <c r="AN2006" s="26"/>
      <c r="AO2006" s="26"/>
      <c r="AP2006" s="26"/>
      <c r="AQ2006" s="81"/>
      <c r="AR2006" s="26"/>
      <c r="AS2006" s="26"/>
      <c r="AT2006" s="26"/>
      <c r="AU2006" s="26"/>
      <c r="AV2006" s="26"/>
      <c r="AW2006" s="26"/>
      <c r="AX2006" s="23"/>
      <c r="AY2006" s="23"/>
      <c r="AZ2006" s="23"/>
      <c r="BA2006" s="23"/>
      <c r="BB2006" s="27"/>
      <c r="BC2006" s="28"/>
    </row>
    <row r="2007" spans="1:55" s="25" customFormat="1" ht="15">
      <c r="A2007" s="221"/>
      <c r="B2007" s="221"/>
      <c r="C2007" s="24"/>
      <c r="D2007" s="24"/>
      <c r="E2007" s="100"/>
      <c r="F2007" s="25" t="str">
        <f>IFERROR(VLOOKUP(E2007,Wedstrijdlocaties!B:E,4,FALSE),"")</f>
        <v/>
      </c>
      <c r="G2007" s="114"/>
      <c r="H2007" s="23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04"/>
      <c r="AA2007" s="26"/>
      <c r="AB2007" s="26"/>
      <c r="AC2007" s="26"/>
      <c r="AD2007" s="81"/>
      <c r="AE2007" s="26"/>
      <c r="AF2007" s="26"/>
      <c r="AG2007" s="26"/>
      <c r="AH2007" s="26"/>
      <c r="AI2007" s="26"/>
      <c r="AJ2007" s="26"/>
      <c r="AK2007" s="81"/>
      <c r="AL2007" s="26"/>
      <c r="AM2007" s="26"/>
      <c r="AN2007" s="26"/>
      <c r="AO2007" s="26"/>
      <c r="AP2007" s="26"/>
      <c r="AQ2007" s="81"/>
      <c r="AR2007" s="26"/>
      <c r="AS2007" s="26"/>
      <c r="AT2007" s="26"/>
      <c r="AU2007" s="26"/>
      <c r="AV2007" s="26"/>
      <c r="AW2007" s="26"/>
      <c r="AX2007" s="23"/>
      <c r="AY2007" s="23"/>
      <c r="AZ2007" s="23"/>
      <c r="BA2007" s="23"/>
      <c r="BB2007" s="27"/>
      <c r="BC2007" s="28"/>
    </row>
    <row r="2008" spans="1:55" s="25" customFormat="1" ht="15">
      <c r="A2008" s="221"/>
      <c r="B2008" s="221"/>
      <c r="C2008" s="24"/>
      <c r="D2008" s="24"/>
      <c r="E2008" s="100"/>
      <c r="F2008" s="25" t="str">
        <f>IFERROR(VLOOKUP(E2008,Wedstrijdlocaties!B:E,4,FALSE),"")</f>
        <v/>
      </c>
      <c r="G2008" s="114"/>
      <c r="H2008" s="23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04"/>
      <c r="AA2008" s="26"/>
      <c r="AB2008" s="26"/>
      <c r="AC2008" s="26"/>
      <c r="AD2008" s="81"/>
      <c r="AE2008" s="26"/>
      <c r="AF2008" s="26"/>
      <c r="AG2008" s="26"/>
      <c r="AH2008" s="26"/>
      <c r="AI2008" s="26"/>
      <c r="AJ2008" s="26"/>
      <c r="AK2008" s="81"/>
      <c r="AL2008" s="26"/>
      <c r="AM2008" s="26"/>
      <c r="AN2008" s="26"/>
      <c r="AO2008" s="26"/>
      <c r="AP2008" s="26"/>
      <c r="AQ2008" s="81"/>
      <c r="AR2008" s="26"/>
      <c r="AS2008" s="26"/>
      <c r="AT2008" s="26"/>
      <c r="AU2008" s="26"/>
      <c r="AV2008" s="26"/>
      <c r="AW2008" s="26"/>
      <c r="AX2008" s="23"/>
      <c r="AY2008" s="23"/>
      <c r="AZ2008" s="23"/>
      <c r="BA2008" s="23"/>
      <c r="BB2008" s="27"/>
      <c r="BC2008" s="28"/>
    </row>
    <row r="2009" spans="1:55" s="25" customFormat="1" ht="15">
      <c r="A2009" s="221"/>
      <c r="B2009" s="221"/>
      <c r="C2009" s="24"/>
      <c r="D2009" s="24"/>
      <c r="E2009" s="100"/>
      <c r="F2009" s="25" t="str">
        <f>IFERROR(VLOOKUP(E2009,Wedstrijdlocaties!B:E,4,FALSE),"")</f>
        <v/>
      </c>
      <c r="G2009" s="114"/>
      <c r="H2009" s="23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04"/>
      <c r="AA2009" s="26"/>
      <c r="AB2009" s="26"/>
      <c r="AC2009" s="26"/>
      <c r="AD2009" s="81"/>
      <c r="AE2009" s="26"/>
      <c r="AF2009" s="26"/>
      <c r="AG2009" s="26"/>
      <c r="AH2009" s="26"/>
      <c r="AI2009" s="26"/>
      <c r="AJ2009" s="26"/>
      <c r="AK2009" s="81"/>
      <c r="AL2009" s="26"/>
      <c r="AM2009" s="26"/>
      <c r="AN2009" s="26"/>
      <c r="AO2009" s="26"/>
      <c r="AP2009" s="26"/>
      <c r="AQ2009" s="81"/>
      <c r="AR2009" s="26"/>
      <c r="AS2009" s="26"/>
      <c r="AT2009" s="26"/>
      <c r="AU2009" s="26"/>
      <c r="AV2009" s="26"/>
      <c r="AW2009" s="26"/>
      <c r="AX2009" s="23"/>
      <c r="AY2009" s="23"/>
      <c r="AZ2009" s="23"/>
      <c r="BA2009" s="23"/>
      <c r="BB2009" s="27"/>
      <c r="BC2009" s="28"/>
    </row>
    <row r="2010" spans="1:55" s="25" customFormat="1" ht="15">
      <c r="A2010" s="221"/>
      <c r="B2010" s="221"/>
      <c r="C2010" s="24"/>
      <c r="D2010" s="24"/>
      <c r="E2010" s="100"/>
      <c r="F2010" s="25" t="str">
        <f>IFERROR(VLOOKUP(E2010,Wedstrijdlocaties!B:E,4,FALSE),"")</f>
        <v/>
      </c>
      <c r="G2010" s="114"/>
      <c r="H2010" s="23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04"/>
      <c r="AA2010" s="26"/>
      <c r="AB2010" s="26"/>
      <c r="AC2010" s="26"/>
      <c r="AD2010" s="81"/>
      <c r="AE2010" s="26"/>
      <c r="AF2010" s="26"/>
      <c r="AG2010" s="26"/>
      <c r="AH2010" s="26"/>
      <c r="AI2010" s="26"/>
      <c r="AJ2010" s="26"/>
      <c r="AK2010" s="81"/>
      <c r="AL2010" s="26"/>
      <c r="AM2010" s="26"/>
      <c r="AN2010" s="26"/>
      <c r="AO2010" s="26"/>
      <c r="AP2010" s="26"/>
      <c r="AQ2010" s="81"/>
      <c r="AR2010" s="26"/>
      <c r="AS2010" s="26"/>
      <c r="AT2010" s="26"/>
      <c r="AU2010" s="26"/>
      <c r="AV2010" s="26"/>
      <c r="AW2010" s="26"/>
      <c r="AX2010" s="23"/>
      <c r="AY2010" s="23"/>
      <c r="AZ2010" s="23"/>
      <c r="BA2010" s="23"/>
      <c r="BB2010" s="27"/>
      <c r="BC2010" s="28"/>
    </row>
    <row r="2011" spans="1:55" s="25" customFormat="1" ht="15">
      <c r="A2011" s="221"/>
      <c r="B2011" s="221"/>
      <c r="C2011" s="24"/>
      <c r="D2011" s="24"/>
      <c r="E2011" s="100"/>
      <c r="F2011" s="25" t="str">
        <f>IFERROR(VLOOKUP(E2011,Wedstrijdlocaties!B:E,4,FALSE),"")</f>
        <v/>
      </c>
      <c r="G2011" s="114"/>
      <c r="H2011" s="23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04"/>
      <c r="AA2011" s="26"/>
      <c r="AB2011" s="26"/>
      <c r="AC2011" s="26"/>
      <c r="AD2011" s="81"/>
      <c r="AE2011" s="26"/>
      <c r="AF2011" s="26"/>
      <c r="AG2011" s="26"/>
      <c r="AH2011" s="26"/>
      <c r="AI2011" s="26"/>
      <c r="AJ2011" s="26"/>
      <c r="AK2011" s="81"/>
      <c r="AL2011" s="26"/>
      <c r="AM2011" s="26"/>
      <c r="AN2011" s="26"/>
      <c r="AO2011" s="26"/>
      <c r="AP2011" s="26"/>
      <c r="AQ2011" s="81"/>
      <c r="AR2011" s="26"/>
      <c r="AS2011" s="26"/>
      <c r="AT2011" s="26"/>
      <c r="AU2011" s="26"/>
      <c r="AV2011" s="26"/>
      <c r="AW2011" s="26"/>
      <c r="AX2011" s="23"/>
      <c r="AY2011" s="23"/>
      <c r="AZ2011" s="23"/>
      <c r="BA2011" s="23"/>
      <c r="BB2011" s="27"/>
      <c r="BC2011" s="28"/>
    </row>
    <row r="2012" spans="1:55" s="25" customFormat="1" ht="15">
      <c r="A2012" s="221"/>
      <c r="B2012" s="221"/>
      <c r="C2012" s="24"/>
      <c r="D2012" s="24"/>
      <c r="E2012" s="100"/>
      <c r="F2012" s="25" t="str">
        <f>IFERROR(VLOOKUP(E2012,Wedstrijdlocaties!B:E,4,FALSE),"")</f>
        <v/>
      </c>
      <c r="G2012" s="114"/>
      <c r="H2012" s="23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04"/>
      <c r="AA2012" s="26"/>
      <c r="AB2012" s="26"/>
      <c r="AC2012" s="26"/>
      <c r="AD2012" s="81"/>
      <c r="AE2012" s="26"/>
      <c r="AF2012" s="26"/>
      <c r="AG2012" s="26"/>
      <c r="AH2012" s="26"/>
      <c r="AI2012" s="26"/>
      <c r="AJ2012" s="26"/>
      <c r="AK2012" s="81"/>
      <c r="AL2012" s="26"/>
      <c r="AM2012" s="26"/>
      <c r="AN2012" s="26"/>
      <c r="AO2012" s="26"/>
      <c r="AP2012" s="26"/>
      <c r="AQ2012" s="81"/>
      <c r="AR2012" s="26"/>
      <c r="AS2012" s="26"/>
      <c r="AT2012" s="26"/>
      <c r="AU2012" s="26"/>
      <c r="AV2012" s="26"/>
      <c r="AW2012" s="26"/>
      <c r="AX2012" s="23"/>
      <c r="AY2012" s="23"/>
      <c r="AZ2012" s="23"/>
      <c r="BA2012" s="23"/>
      <c r="BB2012" s="27"/>
      <c r="BC2012" s="28"/>
    </row>
    <row r="2013" spans="1:55" s="25" customFormat="1" ht="15">
      <c r="A2013" s="221"/>
      <c r="B2013" s="221"/>
      <c r="C2013" s="24"/>
      <c r="D2013" s="24"/>
      <c r="E2013" s="100"/>
      <c r="F2013" s="25" t="str">
        <f>IFERROR(VLOOKUP(E2013,Wedstrijdlocaties!B:E,4,FALSE),"")</f>
        <v/>
      </c>
      <c r="G2013" s="114"/>
      <c r="H2013" s="23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04"/>
      <c r="AA2013" s="26"/>
      <c r="AB2013" s="26"/>
      <c r="AC2013" s="26"/>
      <c r="AD2013" s="81"/>
      <c r="AE2013" s="26"/>
      <c r="AF2013" s="26"/>
      <c r="AG2013" s="26"/>
      <c r="AH2013" s="26"/>
      <c r="AI2013" s="26"/>
      <c r="AJ2013" s="26"/>
      <c r="AK2013" s="81"/>
      <c r="AL2013" s="26"/>
      <c r="AM2013" s="26"/>
      <c r="AN2013" s="26"/>
      <c r="AO2013" s="26"/>
      <c r="AP2013" s="26"/>
      <c r="AQ2013" s="81"/>
      <c r="AR2013" s="26"/>
      <c r="AS2013" s="26"/>
      <c r="AT2013" s="26"/>
      <c r="AU2013" s="26"/>
      <c r="AV2013" s="26"/>
      <c r="AW2013" s="26"/>
      <c r="AX2013" s="23"/>
      <c r="AY2013" s="23"/>
      <c r="AZ2013" s="23"/>
      <c r="BA2013" s="23"/>
      <c r="BB2013" s="27"/>
      <c r="BC2013" s="28"/>
    </row>
    <row r="2014" spans="1:55" s="25" customFormat="1" ht="15">
      <c r="A2014" s="221"/>
      <c r="B2014" s="221"/>
      <c r="C2014" s="24"/>
      <c r="D2014" s="24"/>
      <c r="E2014" s="100"/>
      <c r="F2014" s="25" t="str">
        <f>IFERROR(VLOOKUP(E2014,Wedstrijdlocaties!B:E,4,FALSE),"")</f>
        <v/>
      </c>
      <c r="G2014" s="114"/>
      <c r="H2014" s="23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04"/>
      <c r="AA2014" s="26"/>
      <c r="AB2014" s="26"/>
      <c r="AC2014" s="26"/>
      <c r="AD2014" s="81"/>
      <c r="AE2014" s="26"/>
      <c r="AF2014" s="26"/>
      <c r="AG2014" s="26"/>
      <c r="AH2014" s="26"/>
      <c r="AI2014" s="26"/>
      <c r="AJ2014" s="26"/>
      <c r="AK2014" s="81"/>
      <c r="AL2014" s="26"/>
      <c r="AM2014" s="26"/>
      <c r="AN2014" s="26"/>
      <c r="AO2014" s="26"/>
      <c r="AP2014" s="26"/>
      <c r="AQ2014" s="81"/>
      <c r="AR2014" s="26"/>
      <c r="AS2014" s="26"/>
      <c r="AT2014" s="26"/>
      <c r="AU2014" s="26"/>
      <c r="AV2014" s="26"/>
      <c r="AW2014" s="26"/>
      <c r="AX2014" s="23"/>
      <c r="AY2014" s="23"/>
      <c r="AZ2014" s="23"/>
      <c r="BA2014" s="23"/>
      <c r="BB2014" s="27"/>
      <c r="BC2014" s="28"/>
    </row>
    <row r="2015" spans="1:55" s="25" customFormat="1" ht="15">
      <c r="A2015" s="221"/>
      <c r="B2015" s="221"/>
      <c r="C2015" s="24"/>
      <c r="D2015" s="24"/>
      <c r="E2015" s="100"/>
      <c r="F2015" s="25" t="str">
        <f>IFERROR(VLOOKUP(E2015,Wedstrijdlocaties!B:E,4,FALSE),"")</f>
        <v/>
      </c>
      <c r="G2015" s="114"/>
      <c r="H2015" s="23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04"/>
      <c r="AA2015" s="26"/>
      <c r="AB2015" s="26"/>
      <c r="AC2015" s="26"/>
      <c r="AD2015" s="81"/>
      <c r="AE2015" s="26"/>
      <c r="AF2015" s="26"/>
      <c r="AG2015" s="26"/>
      <c r="AH2015" s="26"/>
      <c r="AI2015" s="26"/>
      <c r="AJ2015" s="26"/>
      <c r="AK2015" s="81"/>
      <c r="AL2015" s="26"/>
      <c r="AM2015" s="26"/>
      <c r="AN2015" s="26"/>
      <c r="AO2015" s="26"/>
      <c r="AP2015" s="26"/>
      <c r="AQ2015" s="81"/>
      <c r="AR2015" s="26"/>
      <c r="AS2015" s="26"/>
      <c r="AT2015" s="26"/>
      <c r="AU2015" s="26"/>
      <c r="AV2015" s="26"/>
      <c r="AW2015" s="26"/>
      <c r="AX2015" s="23"/>
      <c r="AY2015" s="23"/>
      <c r="AZ2015" s="23"/>
      <c r="BA2015" s="23"/>
      <c r="BB2015" s="27"/>
      <c r="BC2015" s="28"/>
    </row>
    <row r="2016" spans="1:55" s="25" customFormat="1" ht="15">
      <c r="A2016" s="221"/>
      <c r="B2016" s="221"/>
      <c r="C2016" s="24"/>
      <c r="D2016" s="24"/>
      <c r="E2016" s="100"/>
      <c r="F2016" s="25" t="str">
        <f>IFERROR(VLOOKUP(E2016,Wedstrijdlocaties!B:E,4,FALSE),"")</f>
        <v/>
      </c>
      <c r="G2016" s="114"/>
      <c r="H2016" s="23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04"/>
      <c r="AA2016" s="26"/>
      <c r="AB2016" s="26"/>
      <c r="AC2016" s="26"/>
      <c r="AD2016" s="81"/>
      <c r="AE2016" s="26"/>
      <c r="AF2016" s="26"/>
      <c r="AG2016" s="26"/>
      <c r="AH2016" s="26"/>
      <c r="AI2016" s="26"/>
      <c r="AJ2016" s="26"/>
      <c r="AK2016" s="81"/>
      <c r="AL2016" s="26"/>
      <c r="AM2016" s="26"/>
      <c r="AN2016" s="26"/>
      <c r="AO2016" s="26"/>
      <c r="AP2016" s="26"/>
      <c r="AQ2016" s="81"/>
      <c r="AR2016" s="26"/>
      <c r="AS2016" s="26"/>
      <c r="AT2016" s="26"/>
      <c r="AU2016" s="26"/>
      <c r="AV2016" s="26"/>
      <c r="AW2016" s="26"/>
      <c r="AX2016" s="23"/>
      <c r="AY2016" s="23"/>
      <c r="AZ2016" s="23"/>
      <c r="BA2016" s="23"/>
      <c r="BB2016" s="27"/>
      <c r="BC2016" s="28"/>
    </row>
    <row r="2017" spans="1:55" s="25" customFormat="1" ht="15">
      <c r="A2017" s="221"/>
      <c r="B2017" s="221"/>
      <c r="C2017" s="24"/>
      <c r="D2017" s="24"/>
      <c r="E2017" s="100"/>
      <c r="F2017" s="25" t="str">
        <f>IFERROR(VLOOKUP(E2017,Wedstrijdlocaties!B:E,4,FALSE),"")</f>
        <v/>
      </c>
      <c r="G2017" s="114"/>
      <c r="H2017" s="23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04"/>
      <c r="AA2017" s="26"/>
      <c r="AB2017" s="26"/>
      <c r="AC2017" s="26"/>
      <c r="AD2017" s="81"/>
      <c r="AE2017" s="26"/>
      <c r="AF2017" s="26"/>
      <c r="AG2017" s="26"/>
      <c r="AH2017" s="26"/>
      <c r="AI2017" s="26"/>
      <c r="AJ2017" s="26"/>
      <c r="AK2017" s="81"/>
      <c r="AL2017" s="26"/>
      <c r="AM2017" s="26"/>
      <c r="AN2017" s="26"/>
      <c r="AO2017" s="26"/>
      <c r="AP2017" s="26"/>
      <c r="AQ2017" s="81"/>
      <c r="AR2017" s="26"/>
      <c r="AS2017" s="26"/>
      <c r="AT2017" s="26"/>
      <c r="AU2017" s="26"/>
      <c r="AV2017" s="26"/>
      <c r="AW2017" s="26"/>
      <c r="AX2017" s="23"/>
      <c r="AY2017" s="23"/>
      <c r="AZ2017" s="23"/>
      <c r="BA2017" s="23"/>
      <c r="BB2017" s="27"/>
      <c r="BC2017" s="28"/>
    </row>
    <row r="2018" spans="1:55" s="25" customFormat="1" ht="15">
      <c r="A2018" s="221"/>
      <c r="B2018" s="221"/>
      <c r="C2018" s="24"/>
      <c r="D2018" s="24"/>
      <c r="E2018" s="100"/>
      <c r="F2018" s="25" t="str">
        <f>IFERROR(VLOOKUP(E2018,Wedstrijdlocaties!B:E,4,FALSE),"")</f>
        <v/>
      </c>
      <c r="G2018" s="114"/>
      <c r="H2018" s="23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04"/>
      <c r="AA2018" s="26"/>
      <c r="AB2018" s="26"/>
      <c r="AC2018" s="26"/>
      <c r="AD2018" s="81"/>
      <c r="AE2018" s="26"/>
      <c r="AF2018" s="26"/>
      <c r="AG2018" s="26"/>
      <c r="AH2018" s="26"/>
      <c r="AI2018" s="26"/>
      <c r="AJ2018" s="26"/>
      <c r="AK2018" s="81"/>
      <c r="AL2018" s="26"/>
      <c r="AM2018" s="26"/>
      <c r="AN2018" s="26"/>
      <c r="AO2018" s="26"/>
      <c r="AP2018" s="26"/>
      <c r="AQ2018" s="81"/>
      <c r="AR2018" s="26"/>
      <c r="AS2018" s="26"/>
      <c r="AT2018" s="26"/>
      <c r="AU2018" s="26"/>
      <c r="AV2018" s="26"/>
      <c r="AW2018" s="26"/>
      <c r="AX2018" s="23"/>
      <c r="AY2018" s="23"/>
      <c r="AZ2018" s="23"/>
      <c r="BA2018" s="23"/>
      <c r="BB2018" s="27"/>
      <c r="BC2018" s="28"/>
    </row>
    <row r="2019" spans="1:55" s="25" customFormat="1" ht="15">
      <c r="A2019" s="221"/>
      <c r="B2019" s="221"/>
      <c r="C2019" s="24"/>
      <c r="D2019" s="24"/>
      <c r="E2019" s="100"/>
      <c r="F2019" s="25" t="str">
        <f>IFERROR(VLOOKUP(E2019,Wedstrijdlocaties!B:E,4,FALSE),"")</f>
        <v/>
      </c>
      <c r="G2019" s="114"/>
      <c r="H2019" s="23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04"/>
      <c r="AA2019" s="26"/>
      <c r="AB2019" s="26"/>
      <c r="AC2019" s="26"/>
      <c r="AD2019" s="81"/>
      <c r="AE2019" s="26"/>
      <c r="AF2019" s="26"/>
      <c r="AG2019" s="26"/>
      <c r="AH2019" s="26"/>
      <c r="AI2019" s="26"/>
      <c r="AJ2019" s="26"/>
      <c r="AK2019" s="81"/>
      <c r="AL2019" s="26"/>
      <c r="AM2019" s="26"/>
      <c r="AN2019" s="26"/>
      <c r="AO2019" s="26"/>
      <c r="AP2019" s="26"/>
      <c r="AQ2019" s="81"/>
      <c r="AR2019" s="26"/>
      <c r="AS2019" s="26"/>
      <c r="AT2019" s="26"/>
      <c r="AU2019" s="26"/>
      <c r="AV2019" s="26"/>
      <c r="AW2019" s="26"/>
      <c r="AX2019" s="23"/>
      <c r="AY2019" s="23"/>
      <c r="AZ2019" s="23"/>
      <c r="BA2019" s="23"/>
      <c r="BB2019" s="27"/>
      <c r="BC2019" s="28"/>
    </row>
    <row r="2020" spans="1:55" s="25" customFormat="1" ht="15">
      <c r="A2020" s="221"/>
      <c r="B2020" s="221"/>
      <c r="C2020" s="24"/>
      <c r="D2020" s="24"/>
      <c r="E2020" s="100"/>
      <c r="F2020" s="25" t="str">
        <f>IFERROR(VLOOKUP(E2020,Wedstrijdlocaties!B:E,4,FALSE),"")</f>
        <v/>
      </c>
      <c r="G2020" s="114"/>
      <c r="H2020" s="23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04"/>
      <c r="AA2020" s="26"/>
      <c r="AB2020" s="26"/>
      <c r="AC2020" s="26"/>
      <c r="AD2020" s="81"/>
      <c r="AE2020" s="26"/>
      <c r="AF2020" s="26"/>
      <c r="AG2020" s="26"/>
      <c r="AH2020" s="26"/>
      <c r="AI2020" s="26"/>
      <c r="AJ2020" s="26"/>
      <c r="AK2020" s="81"/>
      <c r="AL2020" s="26"/>
      <c r="AM2020" s="26"/>
      <c r="AN2020" s="26"/>
      <c r="AO2020" s="26"/>
      <c r="AP2020" s="26"/>
      <c r="AQ2020" s="81"/>
      <c r="AR2020" s="26"/>
      <c r="AS2020" s="26"/>
      <c r="AT2020" s="26"/>
      <c r="AU2020" s="26"/>
      <c r="AV2020" s="26"/>
      <c r="AW2020" s="26"/>
      <c r="AX2020" s="23"/>
      <c r="AY2020" s="23"/>
      <c r="AZ2020" s="23"/>
      <c r="BA2020" s="23"/>
      <c r="BB2020" s="27"/>
      <c r="BC2020" s="28"/>
    </row>
    <row r="2021" spans="1:55" s="25" customFormat="1" ht="15">
      <c r="A2021" s="221"/>
      <c r="B2021" s="221"/>
      <c r="C2021" s="24"/>
      <c r="D2021" s="24"/>
      <c r="E2021" s="100"/>
      <c r="F2021" s="25" t="str">
        <f>IFERROR(VLOOKUP(E2021,Wedstrijdlocaties!B:E,4,FALSE),"")</f>
        <v/>
      </c>
      <c r="G2021" s="114"/>
      <c r="H2021" s="23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04"/>
      <c r="AA2021" s="26"/>
      <c r="AB2021" s="26"/>
      <c r="AC2021" s="26"/>
      <c r="AD2021" s="81"/>
      <c r="AE2021" s="26"/>
      <c r="AF2021" s="26"/>
      <c r="AG2021" s="26"/>
      <c r="AH2021" s="26"/>
      <c r="AI2021" s="26"/>
      <c r="AJ2021" s="26"/>
      <c r="AK2021" s="81"/>
      <c r="AL2021" s="26"/>
      <c r="AM2021" s="26"/>
      <c r="AN2021" s="26"/>
      <c r="AO2021" s="26"/>
      <c r="AP2021" s="26"/>
      <c r="AQ2021" s="81"/>
      <c r="AR2021" s="26"/>
      <c r="AS2021" s="26"/>
      <c r="AT2021" s="26"/>
      <c r="AU2021" s="26"/>
      <c r="AV2021" s="26"/>
      <c r="AW2021" s="26"/>
      <c r="AX2021" s="23"/>
      <c r="AY2021" s="23"/>
      <c r="AZ2021" s="23"/>
      <c r="BA2021" s="23"/>
      <c r="BB2021" s="27"/>
      <c r="BC2021" s="28"/>
    </row>
    <row r="2022" spans="1:55" s="25" customFormat="1" ht="15">
      <c r="A2022" s="221"/>
      <c r="B2022" s="221"/>
      <c r="C2022" s="24"/>
      <c r="D2022" s="24"/>
      <c r="E2022" s="100"/>
      <c r="F2022" s="25" t="str">
        <f>IFERROR(VLOOKUP(E2022,Wedstrijdlocaties!B:E,4,FALSE),"")</f>
        <v/>
      </c>
      <c r="G2022" s="114"/>
      <c r="H2022" s="23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04"/>
      <c r="AA2022" s="26"/>
      <c r="AB2022" s="26"/>
      <c r="AC2022" s="26"/>
      <c r="AD2022" s="81"/>
      <c r="AE2022" s="26"/>
      <c r="AF2022" s="26"/>
      <c r="AG2022" s="26"/>
      <c r="AH2022" s="26"/>
      <c r="AI2022" s="26"/>
      <c r="AJ2022" s="26"/>
      <c r="AK2022" s="81"/>
      <c r="AL2022" s="26"/>
      <c r="AM2022" s="26"/>
      <c r="AN2022" s="26"/>
      <c r="AO2022" s="26"/>
      <c r="AP2022" s="26"/>
      <c r="AQ2022" s="81"/>
      <c r="AR2022" s="26"/>
      <c r="AS2022" s="26"/>
      <c r="AT2022" s="26"/>
      <c r="AU2022" s="26"/>
      <c r="AV2022" s="26"/>
      <c r="AW2022" s="26"/>
      <c r="AX2022" s="23"/>
      <c r="AY2022" s="23"/>
      <c r="AZ2022" s="23"/>
      <c r="BA2022" s="23"/>
      <c r="BB2022" s="27"/>
      <c r="BC2022" s="28"/>
    </row>
    <row r="2023" spans="1:55" s="25" customFormat="1" ht="15">
      <c r="A2023" s="221"/>
      <c r="B2023" s="221"/>
      <c r="C2023" s="24"/>
      <c r="D2023" s="24"/>
      <c r="E2023" s="100"/>
      <c r="F2023" s="25" t="str">
        <f>IFERROR(VLOOKUP(E2023,Wedstrijdlocaties!B:E,4,FALSE),"")</f>
        <v/>
      </c>
      <c r="G2023" s="114"/>
      <c r="H2023" s="23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04"/>
      <c r="AA2023" s="26"/>
      <c r="AB2023" s="26"/>
      <c r="AC2023" s="26"/>
      <c r="AD2023" s="81"/>
      <c r="AE2023" s="26"/>
      <c r="AF2023" s="26"/>
      <c r="AG2023" s="26"/>
      <c r="AH2023" s="26"/>
      <c r="AI2023" s="26"/>
      <c r="AJ2023" s="26"/>
      <c r="AK2023" s="81"/>
      <c r="AL2023" s="26"/>
      <c r="AM2023" s="26"/>
      <c r="AN2023" s="26"/>
      <c r="AO2023" s="26"/>
      <c r="AP2023" s="26"/>
      <c r="AQ2023" s="81"/>
      <c r="AR2023" s="26"/>
      <c r="AS2023" s="26"/>
      <c r="AT2023" s="26"/>
      <c r="AU2023" s="26"/>
      <c r="AV2023" s="26"/>
      <c r="AW2023" s="26"/>
      <c r="AX2023" s="23"/>
      <c r="AY2023" s="23"/>
      <c r="AZ2023" s="23"/>
      <c r="BA2023" s="23"/>
      <c r="BB2023" s="27"/>
      <c r="BC2023" s="28"/>
    </row>
    <row r="2024" spans="1:55" s="25" customFormat="1" ht="15">
      <c r="A2024" s="221"/>
      <c r="B2024" s="221"/>
      <c r="C2024" s="24"/>
      <c r="D2024" s="24"/>
      <c r="E2024" s="100"/>
      <c r="F2024" s="25" t="str">
        <f>IFERROR(VLOOKUP(E2024,Wedstrijdlocaties!B:E,4,FALSE),"")</f>
        <v/>
      </c>
      <c r="G2024" s="114"/>
      <c r="H2024" s="23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04"/>
      <c r="AA2024" s="26"/>
      <c r="AB2024" s="26"/>
      <c r="AC2024" s="26"/>
      <c r="AD2024" s="81"/>
      <c r="AE2024" s="26"/>
      <c r="AF2024" s="26"/>
      <c r="AG2024" s="26"/>
      <c r="AH2024" s="26"/>
      <c r="AI2024" s="26"/>
      <c r="AJ2024" s="26"/>
      <c r="AK2024" s="81"/>
      <c r="AL2024" s="26"/>
      <c r="AM2024" s="26"/>
      <c r="AN2024" s="26"/>
      <c r="AO2024" s="26"/>
      <c r="AP2024" s="26"/>
      <c r="AQ2024" s="81"/>
      <c r="AR2024" s="26"/>
      <c r="AS2024" s="26"/>
      <c r="AT2024" s="26"/>
      <c r="AU2024" s="26"/>
      <c r="AV2024" s="26"/>
      <c r="AW2024" s="26"/>
      <c r="AX2024" s="23"/>
      <c r="AY2024" s="23"/>
      <c r="AZ2024" s="23"/>
      <c r="BA2024" s="23"/>
      <c r="BB2024" s="27"/>
      <c r="BC2024" s="28"/>
    </row>
    <row r="2025" spans="1:55" s="25" customFormat="1" ht="15">
      <c r="A2025" s="221"/>
      <c r="B2025" s="221"/>
      <c r="C2025" s="24"/>
      <c r="D2025" s="24"/>
      <c r="E2025" s="100"/>
      <c r="F2025" s="25" t="str">
        <f>IFERROR(VLOOKUP(E2025,Wedstrijdlocaties!B:E,4,FALSE),"")</f>
        <v/>
      </c>
      <c r="G2025" s="114"/>
      <c r="H2025" s="23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04"/>
      <c r="AA2025" s="26"/>
      <c r="AB2025" s="26"/>
      <c r="AC2025" s="26"/>
      <c r="AD2025" s="81"/>
      <c r="AE2025" s="26"/>
      <c r="AF2025" s="26"/>
      <c r="AG2025" s="26"/>
      <c r="AH2025" s="26"/>
      <c r="AI2025" s="26"/>
      <c r="AJ2025" s="26"/>
      <c r="AK2025" s="81"/>
      <c r="AL2025" s="26"/>
      <c r="AM2025" s="26"/>
      <c r="AN2025" s="26"/>
      <c r="AO2025" s="26"/>
      <c r="AP2025" s="26"/>
      <c r="AQ2025" s="81"/>
      <c r="AR2025" s="26"/>
      <c r="AS2025" s="26"/>
      <c r="AT2025" s="26"/>
      <c r="AU2025" s="26"/>
      <c r="AV2025" s="26"/>
      <c r="AW2025" s="26"/>
      <c r="AX2025" s="23"/>
      <c r="AY2025" s="23"/>
      <c r="AZ2025" s="23"/>
      <c r="BA2025" s="23"/>
      <c r="BB2025" s="27"/>
      <c r="BC2025" s="28"/>
    </row>
    <row r="2026" spans="1:55" s="25" customFormat="1" ht="15">
      <c r="A2026" s="221"/>
      <c r="B2026" s="221"/>
      <c r="C2026" s="24"/>
      <c r="D2026" s="24"/>
      <c r="E2026" s="100"/>
      <c r="F2026" s="25" t="str">
        <f>IFERROR(VLOOKUP(E2026,Wedstrijdlocaties!B:E,4,FALSE),"")</f>
        <v/>
      </c>
      <c r="G2026" s="114"/>
      <c r="H2026" s="23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04"/>
      <c r="AA2026" s="26"/>
      <c r="AB2026" s="26"/>
      <c r="AC2026" s="26"/>
      <c r="AD2026" s="81"/>
      <c r="AE2026" s="26"/>
      <c r="AF2026" s="26"/>
      <c r="AG2026" s="26"/>
      <c r="AH2026" s="26"/>
      <c r="AI2026" s="26"/>
      <c r="AJ2026" s="26"/>
      <c r="AK2026" s="81"/>
      <c r="AL2026" s="26"/>
      <c r="AM2026" s="26"/>
      <c r="AN2026" s="26"/>
      <c r="AO2026" s="26"/>
      <c r="AP2026" s="26"/>
      <c r="AQ2026" s="81"/>
      <c r="AR2026" s="26"/>
      <c r="AS2026" s="26"/>
      <c r="AT2026" s="26"/>
      <c r="AU2026" s="26"/>
      <c r="AV2026" s="26"/>
      <c r="AW2026" s="26"/>
      <c r="AX2026" s="23"/>
      <c r="AY2026" s="23"/>
      <c r="AZ2026" s="23"/>
      <c r="BA2026" s="23"/>
      <c r="BB2026" s="27"/>
      <c r="BC2026" s="28"/>
    </row>
    <row r="2027" spans="1:55" s="25" customFormat="1" ht="15">
      <c r="A2027" s="221"/>
      <c r="B2027" s="221"/>
      <c r="C2027" s="24"/>
      <c r="D2027" s="24"/>
      <c r="E2027" s="100"/>
      <c r="F2027" s="25" t="str">
        <f>IFERROR(VLOOKUP(E2027,Wedstrijdlocaties!B:E,4,FALSE),"")</f>
        <v/>
      </c>
      <c r="G2027" s="114"/>
      <c r="H2027" s="23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04"/>
      <c r="AA2027" s="26"/>
      <c r="AB2027" s="26"/>
      <c r="AC2027" s="26"/>
      <c r="AD2027" s="81"/>
      <c r="AE2027" s="26"/>
      <c r="AF2027" s="26"/>
      <c r="AG2027" s="26"/>
      <c r="AH2027" s="26"/>
      <c r="AI2027" s="26"/>
      <c r="AJ2027" s="26"/>
      <c r="AK2027" s="81"/>
      <c r="AL2027" s="26"/>
      <c r="AM2027" s="26"/>
      <c r="AN2027" s="26"/>
      <c r="AO2027" s="26"/>
      <c r="AP2027" s="26"/>
      <c r="AQ2027" s="81"/>
      <c r="AR2027" s="26"/>
      <c r="AS2027" s="26"/>
      <c r="AT2027" s="26"/>
      <c r="AU2027" s="26"/>
      <c r="AV2027" s="26"/>
      <c r="AW2027" s="26"/>
      <c r="AX2027" s="23"/>
      <c r="AY2027" s="23"/>
      <c r="AZ2027" s="23"/>
      <c r="BA2027" s="23"/>
      <c r="BB2027" s="27"/>
      <c r="BC2027" s="28"/>
    </row>
    <row r="2028" spans="1:55" s="25" customFormat="1" ht="15">
      <c r="A2028" s="221"/>
      <c r="B2028" s="221"/>
      <c r="C2028" s="24"/>
      <c r="D2028" s="24"/>
      <c r="E2028" s="100"/>
      <c r="F2028" s="25" t="str">
        <f>IFERROR(VLOOKUP(E2028,Wedstrijdlocaties!B:E,4,FALSE),"")</f>
        <v/>
      </c>
      <c r="G2028" s="114"/>
      <c r="H2028" s="23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04"/>
      <c r="AA2028" s="26"/>
      <c r="AB2028" s="26"/>
      <c r="AC2028" s="26"/>
      <c r="AD2028" s="81"/>
      <c r="AE2028" s="26"/>
      <c r="AF2028" s="26"/>
      <c r="AG2028" s="26"/>
      <c r="AH2028" s="26"/>
      <c r="AI2028" s="26"/>
      <c r="AJ2028" s="26"/>
      <c r="AK2028" s="81"/>
      <c r="AL2028" s="26"/>
      <c r="AM2028" s="26"/>
      <c r="AN2028" s="26"/>
      <c r="AO2028" s="26"/>
      <c r="AP2028" s="26"/>
      <c r="AQ2028" s="81"/>
      <c r="AR2028" s="26"/>
      <c r="AS2028" s="26"/>
      <c r="AT2028" s="26"/>
      <c r="AU2028" s="26"/>
      <c r="AV2028" s="26"/>
      <c r="AW2028" s="26"/>
      <c r="AX2028" s="23"/>
      <c r="AY2028" s="23"/>
      <c r="AZ2028" s="23"/>
      <c r="BA2028" s="23"/>
      <c r="BB2028" s="27"/>
      <c r="BC2028" s="28"/>
    </row>
    <row r="2029" spans="1:55" s="25" customFormat="1" ht="15">
      <c r="A2029" s="221"/>
      <c r="B2029" s="221"/>
      <c r="C2029" s="24"/>
      <c r="D2029" s="24"/>
      <c r="E2029" s="100"/>
      <c r="F2029" s="25" t="str">
        <f>IFERROR(VLOOKUP(E2029,Wedstrijdlocaties!B:E,4,FALSE),"")</f>
        <v/>
      </c>
      <c r="G2029" s="114"/>
      <c r="H2029" s="23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04"/>
      <c r="AA2029" s="26"/>
      <c r="AB2029" s="26"/>
      <c r="AC2029" s="26"/>
      <c r="AD2029" s="81"/>
      <c r="AE2029" s="26"/>
      <c r="AF2029" s="26"/>
      <c r="AG2029" s="26"/>
      <c r="AH2029" s="26"/>
      <c r="AI2029" s="26"/>
      <c r="AJ2029" s="26"/>
      <c r="AK2029" s="81"/>
      <c r="AL2029" s="26"/>
      <c r="AM2029" s="26"/>
      <c r="AN2029" s="26"/>
      <c r="AO2029" s="26"/>
      <c r="AP2029" s="26"/>
      <c r="AQ2029" s="81"/>
      <c r="AR2029" s="26"/>
      <c r="AS2029" s="26"/>
      <c r="AT2029" s="26"/>
      <c r="AU2029" s="26"/>
      <c r="AV2029" s="26"/>
      <c r="AW2029" s="26"/>
      <c r="AX2029" s="23"/>
      <c r="AY2029" s="23"/>
      <c r="AZ2029" s="23"/>
      <c r="BA2029" s="23"/>
      <c r="BB2029" s="27"/>
      <c r="BC2029" s="28"/>
    </row>
    <row r="2030" spans="1:55" s="25" customFormat="1" ht="15">
      <c r="A2030" s="221"/>
      <c r="B2030" s="221"/>
      <c r="C2030" s="24"/>
      <c r="D2030" s="24"/>
      <c r="E2030" s="100"/>
      <c r="F2030" s="25" t="str">
        <f>IFERROR(VLOOKUP(E2030,Wedstrijdlocaties!B:E,4,FALSE),"")</f>
        <v/>
      </c>
      <c r="G2030" s="114"/>
      <c r="H2030" s="23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04"/>
      <c r="AA2030" s="26"/>
      <c r="AB2030" s="26"/>
      <c r="AC2030" s="26"/>
      <c r="AD2030" s="81"/>
      <c r="AE2030" s="26"/>
      <c r="AF2030" s="26"/>
      <c r="AG2030" s="26"/>
      <c r="AH2030" s="26"/>
      <c r="AI2030" s="26"/>
      <c r="AJ2030" s="26"/>
      <c r="AK2030" s="81"/>
      <c r="AL2030" s="26"/>
      <c r="AM2030" s="26"/>
      <c r="AN2030" s="26"/>
      <c r="AO2030" s="26"/>
      <c r="AP2030" s="26"/>
      <c r="AQ2030" s="81"/>
      <c r="AR2030" s="26"/>
      <c r="AS2030" s="26"/>
      <c r="AT2030" s="26"/>
      <c r="AU2030" s="26"/>
      <c r="AV2030" s="26"/>
      <c r="AW2030" s="26"/>
      <c r="AX2030" s="23"/>
      <c r="AY2030" s="23"/>
      <c r="AZ2030" s="23"/>
      <c r="BA2030" s="23"/>
      <c r="BB2030" s="27"/>
      <c r="BC2030" s="28"/>
    </row>
    <row r="2031" spans="1:55" s="25" customFormat="1" ht="15">
      <c r="A2031" s="221"/>
      <c r="B2031" s="221"/>
      <c r="C2031" s="24"/>
      <c r="D2031" s="24"/>
      <c r="E2031" s="100"/>
      <c r="F2031" s="25" t="str">
        <f>IFERROR(VLOOKUP(E2031,Wedstrijdlocaties!B:E,4,FALSE),"")</f>
        <v/>
      </c>
      <c r="G2031" s="114"/>
      <c r="H2031" s="23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04"/>
      <c r="AA2031" s="26"/>
      <c r="AB2031" s="26"/>
      <c r="AC2031" s="26"/>
      <c r="AD2031" s="81"/>
      <c r="AE2031" s="26"/>
      <c r="AF2031" s="26"/>
      <c r="AG2031" s="26"/>
      <c r="AH2031" s="26"/>
      <c r="AI2031" s="26"/>
      <c r="AJ2031" s="26"/>
      <c r="AK2031" s="81"/>
      <c r="AL2031" s="26"/>
      <c r="AM2031" s="26"/>
      <c r="AN2031" s="26"/>
      <c r="AO2031" s="26"/>
      <c r="AP2031" s="26"/>
      <c r="AQ2031" s="81"/>
      <c r="AR2031" s="26"/>
      <c r="AS2031" s="26"/>
      <c r="AT2031" s="26"/>
      <c r="AU2031" s="26"/>
      <c r="AV2031" s="26"/>
      <c r="AW2031" s="26"/>
      <c r="AX2031" s="23"/>
      <c r="AY2031" s="23"/>
      <c r="AZ2031" s="23"/>
      <c r="BA2031" s="23"/>
      <c r="BB2031" s="27"/>
      <c r="BC2031" s="28"/>
    </row>
    <row r="2032" spans="1:55" s="25" customFormat="1" ht="15">
      <c r="A2032" s="221"/>
      <c r="B2032" s="221"/>
      <c r="C2032" s="24"/>
      <c r="D2032" s="24"/>
      <c r="E2032" s="100"/>
      <c r="F2032" s="25" t="str">
        <f>IFERROR(VLOOKUP(E2032,Wedstrijdlocaties!B:E,4,FALSE),"")</f>
        <v/>
      </c>
      <c r="G2032" s="114"/>
      <c r="H2032" s="23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04"/>
      <c r="AA2032" s="26"/>
      <c r="AB2032" s="26"/>
      <c r="AC2032" s="26"/>
      <c r="AD2032" s="81"/>
      <c r="AE2032" s="26"/>
      <c r="AF2032" s="26"/>
      <c r="AG2032" s="26"/>
      <c r="AH2032" s="26"/>
      <c r="AI2032" s="26"/>
      <c r="AJ2032" s="26"/>
      <c r="AK2032" s="81"/>
      <c r="AL2032" s="26"/>
      <c r="AM2032" s="26"/>
      <c r="AN2032" s="26"/>
      <c r="AO2032" s="26"/>
      <c r="AP2032" s="26"/>
      <c r="AQ2032" s="81"/>
      <c r="AR2032" s="26"/>
      <c r="AS2032" s="26"/>
      <c r="AT2032" s="26"/>
      <c r="AU2032" s="26"/>
      <c r="AV2032" s="26"/>
      <c r="AW2032" s="26"/>
      <c r="AX2032" s="23"/>
      <c r="AY2032" s="23"/>
      <c r="AZ2032" s="23"/>
      <c r="BA2032" s="23"/>
      <c r="BB2032" s="27"/>
      <c r="BC2032" s="28"/>
    </row>
    <row r="2033" spans="1:55" s="25" customFormat="1" ht="15">
      <c r="A2033" s="221"/>
      <c r="B2033" s="221"/>
      <c r="C2033" s="24"/>
      <c r="D2033" s="24"/>
      <c r="E2033" s="100"/>
      <c r="F2033" s="25" t="str">
        <f>IFERROR(VLOOKUP(E2033,Wedstrijdlocaties!B:E,4,FALSE),"")</f>
        <v/>
      </c>
      <c r="G2033" s="114"/>
      <c r="H2033" s="23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04"/>
      <c r="AA2033" s="26"/>
      <c r="AB2033" s="26"/>
      <c r="AC2033" s="26"/>
      <c r="AD2033" s="81"/>
      <c r="AE2033" s="26"/>
      <c r="AF2033" s="26"/>
      <c r="AG2033" s="26"/>
      <c r="AH2033" s="26"/>
      <c r="AI2033" s="26"/>
      <c r="AJ2033" s="26"/>
      <c r="AK2033" s="81"/>
      <c r="AL2033" s="26"/>
      <c r="AM2033" s="26"/>
      <c r="AN2033" s="26"/>
      <c r="AO2033" s="26"/>
      <c r="AP2033" s="26"/>
      <c r="AQ2033" s="81"/>
      <c r="AR2033" s="26"/>
      <c r="AS2033" s="26"/>
      <c r="AT2033" s="26"/>
      <c r="AU2033" s="26"/>
      <c r="AV2033" s="26"/>
      <c r="AW2033" s="26"/>
      <c r="AX2033" s="23"/>
      <c r="AY2033" s="23"/>
      <c r="AZ2033" s="23"/>
      <c r="BA2033" s="23"/>
      <c r="BB2033" s="27"/>
      <c r="BC2033" s="28"/>
    </row>
    <row r="2034" spans="1:55" s="25" customFormat="1" ht="15">
      <c r="A2034" s="221"/>
      <c r="B2034" s="221"/>
      <c r="C2034" s="24"/>
      <c r="D2034" s="24"/>
      <c r="E2034" s="100"/>
      <c r="F2034" s="25" t="str">
        <f>IFERROR(VLOOKUP(E2034,Wedstrijdlocaties!B:E,4,FALSE),"")</f>
        <v/>
      </c>
      <c r="G2034" s="114"/>
      <c r="H2034" s="23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04"/>
      <c r="AA2034" s="26"/>
      <c r="AB2034" s="26"/>
      <c r="AC2034" s="26"/>
      <c r="AD2034" s="81"/>
      <c r="AE2034" s="26"/>
      <c r="AF2034" s="26"/>
      <c r="AG2034" s="26"/>
      <c r="AH2034" s="26"/>
      <c r="AI2034" s="26"/>
      <c r="AJ2034" s="26"/>
      <c r="AK2034" s="81"/>
      <c r="AL2034" s="26"/>
      <c r="AM2034" s="26"/>
      <c r="AN2034" s="26"/>
      <c r="AO2034" s="26"/>
      <c r="AP2034" s="26"/>
      <c r="AQ2034" s="81"/>
      <c r="AR2034" s="26"/>
      <c r="AS2034" s="26"/>
      <c r="AT2034" s="26"/>
      <c r="AU2034" s="26"/>
      <c r="AV2034" s="26"/>
      <c r="AW2034" s="26"/>
      <c r="AX2034" s="23"/>
      <c r="AY2034" s="23"/>
      <c r="AZ2034" s="23"/>
      <c r="BA2034" s="23"/>
      <c r="BB2034" s="27"/>
      <c r="BC2034" s="28"/>
    </row>
    <row r="2035" spans="1:55" s="25" customFormat="1" ht="15">
      <c r="A2035" s="221"/>
      <c r="B2035" s="221"/>
      <c r="C2035" s="24"/>
      <c r="D2035" s="24"/>
      <c r="E2035" s="100"/>
      <c r="F2035" s="25" t="str">
        <f>IFERROR(VLOOKUP(E2035,Wedstrijdlocaties!B:E,4,FALSE),"")</f>
        <v/>
      </c>
      <c r="G2035" s="114"/>
      <c r="H2035" s="23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04"/>
      <c r="AA2035" s="26"/>
      <c r="AB2035" s="26"/>
      <c r="AC2035" s="26"/>
      <c r="AD2035" s="81"/>
      <c r="AE2035" s="26"/>
      <c r="AF2035" s="26"/>
      <c r="AG2035" s="26"/>
      <c r="AH2035" s="26"/>
      <c r="AI2035" s="26"/>
      <c r="AJ2035" s="26"/>
      <c r="AK2035" s="81"/>
      <c r="AL2035" s="26"/>
      <c r="AM2035" s="26"/>
      <c r="AN2035" s="26"/>
      <c r="AO2035" s="26"/>
      <c r="AP2035" s="26"/>
      <c r="AQ2035" s="81"/>
      <c r="AR2035" s="26"/>
      <c r="AS2035" s="26"/>
      <c r="AT2035" s="26"/>
      <c r="AU2035" s="26"/>
      <c r="AV2035" s="26"/>
      <c r="AW2035" s="26"/>
      <c r="AX2035" s="23"/>
      <c r="AY2035" s="23"/>
      <c r="AZ2035" s="23"/>
      <c r="BA2035" s="23"/>
      <c r="BB2035" s="27"/>
      <c r="BC2035" s="28"/>
    </row>
    <row r="2036" spans="1:55" s="25" customFormat="1" ht="15">
      <c r="A2036" s="221"/>
      <c r="B2036" s="221"/>
      <c r="C2036" s="24"/>
      <c r="D2036" s="24"/>
      <c r="E2036" s="100"/>
      <c r="F2036" s="25" t="str">
        <f>IFERROR(VLOOKUP(E2036,Wedstrijdlocaties!B:E,4,FALSE),"")</f>
        <v/>
      </c>
      <c r="G2036" s="114"/>
      <c r="H2036" s="23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04"/>
      <c r="AA2036" s="26"/>
      <c r="AB2036" s="26"/>
      <c r="AC2036" s="26"/>
      <c r="AD2036" s="81"/>
      <c r="AE2036" s="26"/>
      <c r="AF2036" s="26"/>
      <c r="AG2036" s="26"/>
      <c r="AH2036" s="26"/>
      <c r="AI2036" s="26"/>
      <c r="AJ2036" s="26"/>
      <c r="AK2036" s="81"/>
      <c r="AL2036" s="26"/>
      <c r="AM2036" s="26"/>
      <c r="AN2036" s="26"/>
      <c r="AO2036" s="26"/>
      <c r="AP2036" s="26"/>
      <c r="AQ2036" s="81"/>
      <c r="AR2036" s="26"/>
      <c r="AS2036" s="26"/>
      <c r="AT2036" s="26"/>
      <c r="AU2036" s="26"/>
      <c r="AV2036" s="26"/>
      <c r="AW2036" s="26"/>
      <c r="AX2036" s="23"/>
      <c r="AY2036" s="23"/>
      <c r="AZ2036" s="23"/>
      <c r="BA2036" s="23"/>
      <c r="BB2036" s="27"/>
      <c r="BC2036" s="28"/>
    </row>
    <row r="2037" spans="1:55" s="25" customFormat="1" ht="15">
      <c r="A2037" s="221"/>
      <c r="B2037" s="221"/>
      <c r="C2037" s="24"/>
      <c r="D2037" s="24"/>
      <c r="E2037" s="100"/>
      <c r="F2037" s="25" t="str">
        <f>IFERROR(VLOOKUP(E2037,Wedstrijdlocaties!B:E,4,FALSE),"")</f>
        <v/>
      </c>
      <c r="G2037" s="114"/>
      <c r="H2037" s="23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04"/>
      <c r="AA2037" s="26"/>
      <c r="AB2037" s="26"/>
      <c r="AC2037" s="26"/>
      <c r="AD2037" s="81"/>
      <c r="AE2037" s="26"/>
      <c r="AF2037" s="26"/>
      <c r="AG2037" s="26"/>
      <c r="AH2037" s="26"/>
      <c r="AI2037" s="26"/>
      <c r="AJ2037" s="26"/>
      <c r="AK2037" s="81"/>
      <c r="AL2037" s="26"/>
      <c r="AM2037" s="26"/>
      <c r="AN2037" s="26"/>
      <c r="AO2037" s="26"/>
      <c r="AP2037" s="26"/>
      <c r="AQ2037" s="81"/>
      <c r="AR2037" s="26"/>
      <c r="AS2037" s="26"/>
      <c r="AT2037" s="26"/>
      <c r="AU2037" s="26"/>
      <c r="AV2037" s="26"/>
      <c r="AW2037" s="26"/>
      <c r="AX2037" s="23"/>
      <c r="AY2037" s="23"/>
      <c r="AZ2037" s="23"/>
      <c r="BA2037" s="23"/>
      <c r="BB2037" s="27"/>
      <c r="BC2037" s="28"/>
    </row>
    <row r="2038" spans="1:55" s="25" customFormat="1" ht="15">
      <c r="A2038" s="221"/>
      <c r="B2038" s="221"/>
      <c r="C2038" s="24"/>
      <c r="D2038" s="24"/>
      <c r="E2038" s="100"/>
      <c r="F2038" s="25" t="str">
        <f>IFERROR(VLOOKUP(E2038,Wedstrijdlocaties!B:E,4,FALSE),"")</f>
        <v/>
      </c>
      <c r="G2038" s="114"/>
      <c r="H2038" s="23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04"/>
      <c r="AA2038" s="26"/>
      <c r="AB2038" s="26"/>
      <c r="AC2038" s="26"/>
      <c r="AD2038" s="81"/>
      <c r="AE2038" s="26"/>
      <c r="AF2038" s="26"/>
      <c r="AG2038" s="26"/>
      <c r="AH2038" s="26"/>
      <c r="AI2038" s="26"/>
      <c r="AJ2038" s="26"/>
      <c r="AK2038" s="81"/>
      <c r="AL2038" s="26"/>
      <c r="AM2038" s="26"/>
      <c r="AN2038" s="26"/>
      <c r="AO2038" s="26"/>
      <c r="AP2038" s="26"/>
      <c r="AQ2038" s="81"/>
      <c r="AR2038" s="26"/>
      <c r="AS2038" s="26"/>
      <c r="AT2038" s="26"/>
      <c r="AU2038" s="26"/>
      <c r="AV2038" s="26"/>
      <c r="AW2038" s="26"/>
      <c r="AX2038" s="23"/>
      <c r="AY2038" s="23"/>
      <c r="AZ2038" s="23"/>
      <c r="BA2038" s="23"/>
      <c r="BB2038" s="27"/>
      <c r="BC2038" s="28"/>
    </row>
    <row r="2039" spans="1:55" s="25" customFormat="1" ht="15">
      <c r="A2039" s="221"/>
      <c r="B2039" s="221"/>
      <c r="C2039" s="24"/>
      <c r="D2039" s="24"/>
      <c r="E2039" s="100"/>
      <c r="F2039" s="25" t="str">
        <f>IFERROR(VLOOKUP(E2039,Wedstrijdlocaties!B:E,4,FALSE),"")</f>
        <v/>
      </c>
      <c r="G2039" s="114"/>
      <c r="H2039" s="23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04"/>
      <c r="AA2039" s="26"/>
      <c r="AB2039" s="26"/>
      <c r="AC2039" s="26"/>
      <c r="AD2039" s="81"/>
      <c r="AE2039" s="26"/>
      <c r="AF2039" s="26"/>
      <c r="AG2039" s="26"/>
      <c r="AH2039" s="26"/>
      <c r="AI2039" s="26"/>
      <c r="AJ2039" s="26"/>
      <c r="AK2039" s="81"/>
      <c r="AL2039" s="26"/>
      <c r="AM2039" s="26"/>
      <c r="AN2039" s="26"/>
      <c r="AO2039" s="26"/>
      <c r="AP2039" s="26"/>
      <c r="AQ2039" s="81"/>
      <c r="AR2039" s="26"/>
      <c r="AS2039" s="26"/>
      <c r="AT2039" s="26"/>
      <c r="AU2039" s="26"/>
      <c r="AV2039" s="26"/>
      <c r="AW2039" s="26"/>
      <c r="AX2039" s="23"/>
      <c r="AY2039" s="23"/>
      <c r="AZ2039" s="23"/>
      <c r="BA2039" s="23"/>
      <c r="BB2039" s="27"/>
      <c r="BC2039" s="28"/>
    </row>
    <row r="2040" spans="1:55" s="25" customFormat="1" ht="15">
      <c r="A2040" s="221"/>
      <c r="B2040" s="221"/>
      <c r="C2040" s="24"/>
      <c r="D2040" s="24"/>
      <c r="E2040" s="100"/>
      <c r="F2040" s="25" t="str">
        <f>IFERROR(VLOOKUP(E2040,Wedstrijdlocaties!B:E,4,FALSE),"")</f>
        <v/>
      </c>
      <c r="G2040" s="114"/>
      <c r="H2040" s="23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04"/>
      <c r="AA2040" s="26"/>
      <c r="AB2040" s="26"/>
      <c r="AC2040" s="26"/>
      <c r="AD2040" s="81"/>
      <c r="AE2040" s="26"/>
      <c r="AF2040" s="26"/>
      <c r="AG2040" s="26"/>
      <c r="AH2040" s="26"/>
      <c r="AI2040" s="26"/>
      <c r="AJ2040" s="26"/>
      <c r="AK2040" s="81"/>
      <c r="AL2040" s="26"/>
      <c r="AM2040" s="26"/>
      <c r="AN2040" s="26"/>
      <c r="AO2040" s="26"/>
      <c r="AP2040" s="26"/>
      <c r="AQ2040" s="81"/>
      <c r="AR2040" s="26"/>
      <c r="AS2040" s="26"/>
      <c r="AT2040" s="26"/>
      <c r="AU2040" s="26"/>
      <c r="AV2040" s="26"/>
      <c r="AW2040" s="26"/>
      <c r="AX2040" s="23"/>
      <c r="AY2040" s="23"/>
      <c r="AZ2040" s="23"/>
      <c r="BA2040" s="23"/>
      <c r="BB2040" s="27"/>
      <c r="BC2040" s="28"/>
    </row>
    <row r="2041" spans="1:55" s="25" customFormat="1" ht="15">
      <c r="A2041" s="221"/>
      <c r="B2041" s="221"/>
      <c r="C2041" s="24"/>
      <c r="D2041" s="24"/>
      <c r="E2041" s="100"/>
      <c r="F2041" s="25" t="str">
        <f>IFERROR(VLOOKUP(E2041,Wedstrijdlocaties!B:E,4,FALSE),"")</f>
        <v/>
      </c>
      <c r="G2041" s="114"/>
      <c r="H2041" s="23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04"/>
      <c r="AA2041" s="26"/>
      <c r="AB2041" s="26"/>
      <c r="AC2041" s="26"/>
      <c r="AD2041" s="81"/>
      <c r="AE2041" s="26"/>
      <c r="AF2041" s="26"/>
      <c r="AG2041" s="26"/>
      <c r="AH2041" s="26"/>
      <c r="AI2041" s="26"/>
      <c r="AJ2041" s="26"/>
      <c r="AK2041" s="81"/>
      <c r="AL2041" s="26"/>
      <c r="AM2041" s="26"/>
      <c r="AN2041" s="26"/>
      <c r="AO2041" s="26"/>
      <c r="AP2041" s="26"/>
      <c r="AQ2041" s="81"/>
      <c r="AR2041" s="26"/>
      <c r="AS2041" s="26"/>
      <c r="AT2041" s="26"/>
      <c r="AU2041" s="26"/>
      <c r="AV2041" s="26"/>
      <c r="AW2041" s="26"/>
      <c r="AX2041" s="23"/>
      <c r="AY2041" s="23"/>
      <c r="AZ2041" s="23"/>
      <c r="BA2041" s="23"/>
      <c r="BB2041" s="27"/>
      <c r="BC2041" s="28"/>
    </row>
    <row r="2042" spans="1:55" s="25" customFormat="1" ht="15">
      <c r="A2042" s="221"/>
      <c r="B2042" s="221"/>
      <c r="C2042" s="24"/>
      <c r="D2042" s="24"/>
      <c r="E2042" s="100"/>
      <c r="F2042" s="25" t="str">
        <f>IFERROR(VLOOKUP(E2042,Wedstrijdlocaties!B:E,4,FALSE),"")</f>
        <v/>
      </c>
      <c r="G2042" s="114"/>
      <c r="H2042" s="23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04"/>
      <c r="AA2042" s="26"/>
      <c r="AB2042" s="26"/>
      <c r="AC2042" s="26"/>
      <c r="AD2042" s="81"/>
      <c r="AE2042" s="26"/>
      <c r="AF2042" s="26"/>
      <c r="AG2042" s="26"/>
      <c r="AH2042" s="26"/>
      <c r="AI2042" s="26"/>
      <c r="AJ2042" s="26"/>
      <c r="AK2042" s="81"/>
      <c r="AL2042" s="26"/>
      <c r="AM2042" s="26"/>
      <c r="AN2042" s="26"/>
      <c r="AO2042" s="26"/>
      <c r="AP2042" s="26"/>
      <c r="AQ2042" s="81"/>
      <c r="AR2042" s="26"/>
      <c r="AS2042" s="26"/>
      <c r="AT2042" s="26"/>
      <c r="AU2042" s="26"/>
      <c r="AV2042" s="26"/>
      <c r="AW2042" s="26"/>
      <c r="AX2042" s="23"/>
      <c r="AY2042" s="23"/>
      <c r="AZ2042" s="23"/>
      <c r="BA2042" s="23"/>
      <c r="BB2042" s="27"/>
      <c r="BC2042" s="28"/>
    </row>
    <row r="2043" spans="1:55" s="25" customFormat="1" ht="15">
      <c r="A2043" s="221"/>
      <c r="B2043" s="221"/>
      <c r="C2043" s="24"/>
      <c r="D2043" s="24"/>
      <c r="E2043" s="100"/>
      <c r="F2043" s="25" t="str">
        <f>IFERROR(VLOOKUP(E2043,Wedstrijdlocaties!B:E,4,FALSE),"")</f>
        <v/>
      </c>
      <c r="G2043" s="114"/>
      <c r="H2043" s="23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04"/>
      <c r="AA2043" s="26"/>
      <c r="AB2043" s="26"/>
      <c r="AC2043" s="26"/>
      <c r="AD2043" s="81"/>
      <c r="AE2043" s="26"/>
      <c r="AF2043" s="26"/>
      <c r="AG2043" s="26"/>
      <c r="AH2043" s="26"/>
      <c r="AI2043" s="26"/>
      <c r="AJ2043" s="26"/>
      <c r="AK2043" s="81"/>
      <c r="AL2043" s="26"/>
      <c r="AM2043" s="26"/>
      <c r="AN2043" s="26"/>
      <c r="AO2043" s="26"/>
      <c r="AP2043" s="26"/>
      <c r="AQ2043" s="81"/>
      <c r="AR2043" s="26"/>
      <c r="AS2043" s="26"/>
      <c r="AT2043" s="26"/>
      <c r="AU2043" s="26"/>
      <c r="AV2043" s="26"/>
      <c r="AW2043" s="26"/>
      <c r="AX2043" s="23"/>
      <c r="AY2043" s="23"/>
      <c r="AZ2043" s="23"/>
      <c r="BA2043" s="23"/>
      <c r="BB2043" s="27"/>
      <c r="BC2043" s="28"/>
    </row>
    <row r="2044" spans="1:55" s="25" customFormat="1" ht="15">
      <c r="A2044" s="221"/>
      <c r="B2044" s="221"/>
      <c r="C2044" s="24"/>
      <c r="D2044" s="24"/>
      <c r="E2044" s="100"/>
      <c r="F2044" s="25" t="str">
        <f>IFERROR(VLOOKUP(E2044,Wedstrijdlocaties!B:E,4,FALSE),"")</f>
        <v/>
      </c>
      <c r="G2044" s="114"/>
      <c r="H2044" s="23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04"/>
      <c r="AA2044" s="26"/>
      <c r="AB2044" s="26"/>
      <c r="AC2044" s="26"/>
      <c r="AD2044" s="81"/>
      <c r="AE2044" s="26"/>
      <c r="AF2044" s="26"/>
      <c r="AG2044" s="26"/>
      <c r="AH2044" s="26"/>
      <c r="AI2044" s="26"/>
      <c r="AJ2044" s="26"/>
      <c r="AK2044" s="81"/>
      <c r="AL2044" s="26"/>
      <c r="AM2044" s="26"/>
      <c r="AN2044" s="26"/>
      <c r="AO2044" s="26"/>
      <c r="AP2044" s="26"/>
      <c r="AQ2044" s="81"/>
      <c r="AR2044" s="26"/>
      <c r="AS2044" s="26"/>
      <c r="AT2044" s="26"/>
      <c r="AU2044" s="26"/>
      <c r="AV2044" s="26"/>
      <c r="AW2044" s="26"/>
      <c r="AX2044" s="23"/>
      <c r="AY2044" s="23"/>
      <c r="AZ2044" s="23"/>
      <c r="BA2044" s="23"/>
      <c r="BB2044" s="27"/>
      <c r="BC2044" s="28"/>
    </row>
    <row r="2045" spans="1:55" s="25" customFormat="1" ht="15">
      <c r="A2045" s="221"/>
      <c r="B2045" s="221"/>
      <c r="C2045" s="24"/>
      <c r="D2045" s="24"/>
      <c r="E2045" s="100"/>
      <c r="F2045" s="25" t="str">
        <f>IFERROR(VLOOKUP(E2045,Wedstrijdlocaties!B:E,4,FALSE),"")</f>
        <v/>
      </c>
      <c r="G2045" s="114"/>
      <c r="H2045" s="23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04"/>
      <c r="AA2045" s="26"/>
      <c r="AB2045" s="26"/>
      <c r="AC2045" s="26"/>
      <c r="AD2045" s="81"/>
      <c r="AE2045" s="26"/>
      <c r="AF2045" s="26"/>
      <c r="AG2045" s="26"/>
      <c r="AH2045" s="26"/>
      <c r="AI2045" s="26"/>
      <c r="AJ2045" s="26"/>
      <c r="AK2045" s="81"/>
      <c r="AL2045" s="26"/>
      <c r="AM2045" s="26"/>
      <c r="AN2045" s="26"/>
      <c r="AO2045" s="26"/>
      <c r="AP2045" s="26"/>
      <c r="AQ2045" s="81"/>
      <c r="AR2045" s="26"/>
      <c r="AS2045" s="26"/>
      <c r="AT2045" s="26"/>
      <c r="AU2045" s="26"/>
      <c r="AV2045" s="26"/>
      <c r="AW2045" s="26"/>
      <c r="AX2045" s="23"/>
      <c r="AY2045" s="23"/>
      <c r="AZ2045" s="23"/>
      <c r="BA2045" s="23"/>
      <c r="BB2045" s="27"/>
      <c r="BC2045" s="28"/>
    </row>
    <row r="2046" spans="1:55" s="25" customFormat="1" ht="15">
      <c r="A2046" s="221"/>
      <c r="B2046" s="221"/>
      <c r="C2046" s="24"/>
      <c r="D2046" s="24"/>
      <c r="E2046" s="100"/>
      <c r="F2046" s="25" t="str">
        <f>IFERROR(VLOOKUP(E2046,Wedstrijdlocaties!B:E,4,FALSE),"")</f>
        <v/>
      </c>
      <c r="G2046" s="114"/>
      <c r="H2046" s="23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04"/>
      <c r="AA2046" s="26"/>
      <c r="AB2046" s="26"/>
      <c r="AC2046" s="26"/>
      <c r="AD2046" s="81"/>
      <c r="AE2046" s="26"/>
      <c r="AF2046" s="26"/>
      <c r="AG2046" s="26"/>
      <c r="AH2046" s="26"/>
      <c r="AI2046" s="26"/>
      <c r="AJ2046" s="26"/>
      <c r="AK2046" s="81"/>
      <c r="AL2046" s="26"/>
      <c r="AM2046" s="26"/>
      <c r="AN2046" s="26"/>
      <c r="AO2046" s="26"/>
      <c r="AP2046" s="26"/>
      <c r="AQ2046" s="81"/>
      <c r="AR2046" s="26"/>
      <c r="AS2046" s="26"/>
      <c r="AT2046" s="26"/>
      <c r="AU2046" s="26"/>
      <c r="AV2046" s="26"/>
      <c r="AW2046" s="26"/>
      <c r="AX2046" s="23"/>
      <c r="AY2046" s="23"/>
      <c r="AZ2046" s="23"/>
      <c r="BA2046" s="23"/>
      <c r="BB2046" s="27"/>
      <c r="BC2046" s="28"/>
    </row>
    <row r="2047" spans="1:55" s="25" customFormat="1" ht="15">
      <c r="A2047" s="221"/>
      <c r="B2047" s="221"/>
      <c r="C2047" s="24"/>
      <c r="D2047" s="24"/>
      <c r="E2047" s="100"/>
      <c r="F2047" s="25" t="str">
        <f>IFERROR(VLOOKUP(E2047,Wedstrijdlocaties!B:E,4,FALSE),"")</f>
        <v/>
      </c>
      <c r="G2047" s="114"/>
      <c r="H2047" s="23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04"/>
      <c r="AA2047" s="26"/>
      <c r="AB2047" s="26"/>
      <c r="AC2047" s="26"/>
      <c r="AD2047" s="81"/>
      <c r="AE2047" s="26"/>
      <c r="AF2047" s="26"/>
      <c r="AG2047" s="26"/>
      <c r="AH2047" s="26"/>
      <c r="AI2047" s="26"/>
      <c r="AJ2047" s="26"/>
      <c r="AK2047" s="81"/>
      <c r="AL2047" s="26"/>
      <c r="AM2047" s="26"/>
      <c r="AN2047" s="26"/>
      <c r="AO2047" s="26"/>
      <c r="AP2047" s="26"/>
      <c r="AQ2047" s="81"/>
      <c r="AR2047" s="26"/>
      <c r="AS2047" s="26"/>
      <c r="AT2047" s="26"/>
      <c r="AU2047" s="26"/>
      <c r="AV2047" s="26"/>
      <c r="AW2047" s="26"/>
      <c r="AX2047" s="23"/>
      <c r="AY2047" s="23"/>
      <c r="AZ2047" s="23"/>
      <c r="BA2047" s="23"/>
      <c r="BB2047" s="27"/>
      <c r="BC2047" s="28"/>
    </row>
    <row r="2048" spans="1:55" s="25" customFormat="1" ht="15">
      <c r="A2048" s="221"/>
      <c r="B2048" s="221"/>
      <c r="C2048" s="24"/>
      <c r="D2048" s="24"/>
      <c r="E2048" s="100"/>
      <c r="F2048" s="25" t="str">
        <f>IFERROR(VLOOKUP(E2048,Wedstrijdlocaties!B:E,4,FALSE),"")</f>
        <v/>
      </c>
      <c r="G2048" s="114"/>
      <c r="H2048" s="23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04"/>
      <c r="AA2048" s="26"/>
      <c r="AB2048" s="26"/>
      <c r="AC2048" s="26"/>
      <c r="AD2048" s="81"/>
      <c r="AE2048" s="26"/>
      <c r="AF2048" s="26"/>
      <c r="AG2048" s="26"/>
      <c r="AH2048" s="26"/>
      <c r="AI2048" s="26"/>
      <c r="AJ2048" s="26"/>
      <c r="AK2048" s="81"/>
      <c r="AL2048" s="26"/>
      <c r="AM2048" s="26"/>
      <c r="AN2048" s="26"/>
      <c r="AO2048" s="26"/>
      <c r="AP2048" s="26"/>
      <c r="AQ2048" s="81"/>
      <c r="AR2048" s="26"/>
      <c r="AS2048" s="26"/>
      <c r="AT2048" s="26"/>
      <c r="AU2048" s="26"/>
      <c r="AV2048" s="26"/>
      <c r="AW2048" s="26"/>
      <c r="AX2048" s="23"/>
      <c r="AY2048" s="23"/>
      <c r="AZ2048" s="23"/>
      <c r="BA2048" s="23"/>
      <c r="BB2048" s="27"/>
      <c r="BC2048" s="28"/>
    </row>
    <row r="2049" spans="1:55" s="25" customFormat="1" ht="15">
      <c r="A2049" s="221"/>
      <c r="B2049" s="221"/>
      <c r="C2049" s="24"/>
      <c r="D2049" s="24"/>
      <c r="E2049" s="100"/>
      <c r="F2049" s="25" t="str">
        <f>IFERROR(VLOOKUP(E2049,Wedstrijdlocaties!B:E,4,FALSE),"")</f>
        <v/>
      </c>
      <c r="G2049" s="114"/>
      <c r="H2049" s="23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04"/>
      <c r="AA2049" s="26"/>
      <c r="AB2049" s="26"/>
      <c r="AC2049" s="26"/>
      <c r="AD2049" s="81"/>
      <c r="AE2049" s="26"/>
      <c r="AF2049" s="26"/>
      <c r="AG2049" s="26"/>
      <c r="AH2049" s="26"/>
      <c r="AI2049" s="26"/>
      <c r="AJ2049" s="26"/>
      <c r="AK2049" s="81"/>
      <c r="AL2049" s="26"/>
      <c r="AM2049" s="26"/>
      <c r="AN2049" s="26"/>
      <c r="AO2049" s="26"/>
      <c r="AP2049" s="26"/>
      <c r="AQ2049" s="81"/>
      <c r="AR2049" s="26"/>
      <c r="AS2049" s="26"/>
      <c r="AT2049" s="26"/>
      <c r="AU2049" s="26"/>
      <c r="AV2049" s="26"/>
      <c r="AW2049" s="26"/>
      <c r="AX2049" s="23"/>
      <c r="AY2049" s="23"/>
      <c r="AZ2049" s="23"/>
      <c r="BA2049" s="23"/>
      <c r="BB2049" s="27"/>
      <c r="BC2049" s="28"/>
    </row>
    <row r="2050" spans="1:55" s="25" customFormat="1" ht="15">
      <c r="A2050" s="221"/>
      <c r="B2050" s="221"/>
      <c r="C2050" s="24"/>
      <c r="D2050" s="24"/>
      <c r="E2050" s="100"/>
      <c r="F2050" s="25" t="str">
        <f>IFERROR(VLOOKUP(E2050,Wedstrijdlocaties!B:E,4,FALSE),"")</f>
        <v/>
      </c>
      <c r="G2050" s="114"/>
      <c r="H2050" s="23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04"/>
      <c r="AA2050" s="26"/>
      <c r="AB2050" s="26"/>
      <c r="AC2050" s="26"/>
      <c r="AD2050" s="81"/>
      <c r="AE2050" s="26"/>
      <c r="AF2050" s="26"/>
      <c r="AG2050" s="26"/>
      <c r="AH2050" s="26"/>
      <c r="AI2050" s="26"/>
      <c r="AJ2050" s="26"/>
      <c r="AK2050" s="81"/>
      <c r="AL2050" s="26"/>
      <c r="AM2050" s="26"/>
      <c r="AN2050" s="26"/>
      <c r="AO2050" s="26"/>
      <c r="AP2050" s="26"/>
      <c r="AQ2050" s="81"/>
      <c r="AR2050" s="26"/>
      <c r="AS2050" s="26"/>
      <c r="AT2050" s="26"/>
      <c r="AU2050" s="26"/>
      <c r="AV2050" s="26"/>
      <c r="AW2050" s="26"/>
      <c r="AX2050" s="23"/>
      <c r="AY2050" s="23"/>
      <c r="AZ2050" s="23"/>
      <c r="BA2050" s="23"/>
      <c r="BB2050" s="27"/>
      <c r="BC2050" s="28"/>
    </row>
    <row r="2051" spans="1:55" s="25" customFormat="1" ht="15">
      <c r="A2051" s="221"/>
      <c r="B2051" s="221"/>
      <c r="C2051" s="24"/>
      <c r="D2051" s="24"/>
      <c r="E2051" s="100"/>
      <c r="F2051" s="25" t="str">
        <f>IFERROR(VLOOKUP(E2051,Wedstrijdlocaties!B:E,4,FALSE),"")</f>
        <v/>
      </c>
      <c r="G2051" s="114"/>
      <c r="H2051" s="23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04"/>
      <c r="AA2051" s="26"/>
      <c r="AB2051" s="26"/>
      <c r="AC2051" s="26"/>
      <c r="AD2051" s="81"/>
      <c r="AE2051" s="26"/>
      <c r="AF2051" s="26"/>
      <c r="AG2051" s="26"/>
      <c r="AH2051" s="26"/>
      <c r="AI2051" s="26"/>
      <c r="AJ2051" s="26"/>
      <c r="AK2051" s="81"/>
      <c r="AL2051" s="26"/>
      <c r="AM2051" s="26"/>
      <c r="AN2051" s="26"/>
      <c r="AO2051" s="26"/>
      <c r="AP2051" s="26"/>
      <c r="AQ2051" s="81"/>
      <c r="AR2051" s="26"/>
      <c r="AS2051" s="26"/>
      <c r="AT2051" s="26"/>
      <c r="AU2051" s="26"/>
      <c r="AV2051" s="26"/>
      <c r="AW2051" s="26"/>
      <c r="AX2051" s="23"/>
      <c r="AY2051" s="23"/>
      <c r="AZ2051" s="23"/>
      <c r="BA2051" s="23"/>
      <c r="BB2051" s="27"/>
      <c r="BC2051" s="28"/>
    </row>
    <row r="2052" spans="1:55" s="25" customFormat="1" ht="15">
      <c r="A2052" s="221"/>
      <c r="B2052" s="221"/>
      <c r="C2052" s="24"/>
      <c r="D2052" s="24"/>
      <c r="E2052" s="100"/>
      <c r="F2052" s="25" t="str">
        <f>IFERROR(VLOOKUP(E2052,Wedstrijdlocaties!B:E,4,FALSE),"")</f>
        <v/>
      </c>
      <c r="G2052" s="114"/>
      <c r="H2052" s="23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04"/>
      <c r="AA2052" s="26"/>
      <c r="AB2052" s="26"/>
      <c r="AC2052" s="26"/>
      <c r="AD2052" s="81"/>
      <c r="AE2052" s="26"/>
      <c r="AF2052" s="26"/>
      <c r="AG2052" s="26"/>
      <c r="AH2052" s="26"/>
      <c r="AI2052" s="26"/>
      <c r="AJ2052" s="26"/>
      <c r="AK2052" s="81"/>
      <c r="AL2052" s="26"/>
      <c r="AM2052" s="26"/>
      <c r="AN2052" s="26"/>
      <c r="AO2052" s="26"/>
      <c r="AP2052" s="26"/>
      <c r="AQ2052" s="81"/>
      <c r="AR2052" s="26"/>
      <c r="AS2052" s="26"/>
      <c r="AT2052" s="26"/>
      <c r="AU2052" s="26"/>
      <c r="AV2052" s="26"/>
      <c r="AW2052" s="26"/>
      <c r="AX2052" s="23"/>
      <c r="AY2052" s="23"/>
      <c r="AZ2052" s="23"/>
      <c r="BA2052" s="23"/>
      <c r="BB2052" s="27"/>
      <c r="BC2052" s="28"/>
    </row>
    <row r="2053" spans="1:55" s="25" customFormat="1" ht="15">
      <c r="A2053" s="221"/>
      <c r="B2053" s="221"/>
      <c r="C2053" s="24"/>
      <c r="D2053" s="24"/>
      <c r="E2053" s="100"/>
      <c r="F2053" s="25" t="str">
        <f>IFERROR(VLOOKUP(E2053,Wedstrijdlocaties!B:E,4,FALSE),"")</f>
        <v/>
      </c>
      <c r="G2053" s="114"/>
      <c r="H2053" s="23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04"/>
      <c r="AA2053" s="26"/>
      <c r="AB2053" s="26"/>
      <c r="AC2053" s="26"/>
      <c r="AD2053" s="81"/>
      <c r="AE2053" s="26"/>
      <c r="AF2053" s="26"/>
      <c r="AG2053" s="26"/>
      <c r="AH2053" s="26"/>
      <c r="AI2053" s="26"/>
      <c r="AJ2053" s="26"/>
      <c r="AK2053" s="81"/>
      <c r="AL2053" s="26"/>
      <c r="AM2053" s="26"/>
      <c r="AN2053" s="26"/>
      <c r="AO2053" s="26"/>
      <c r="AP2053" s="26"/>
      <c r="AQ2053" s="81"/>
      <c r="AR2053" s="26"/>
      <c r="AS2053" s="26"/>
      <c r="AT2053" s="26"/>
      <c r="AU2053" s="26"/>
      <c r="AV2053" s="26"/>
      <c r="AW2053" s="26"/>
      <c r="AX2053" s="23"/>
      <c r="AY2053" s="23"/>
      <c r="AZ2053" s="23"/>
      <c r="BA2053" s="23"/>
      <c r="BB2053" s="27"/>
      <c r="BC2053" s="28"/>
    </row>
    <row r="2054" spans="1:55" s="25" customFormat="1" ht="15">
      <c r="A2054" s="221"/>
      <c r="B2054" s="221"/>
      <c r="C2054" s="24"/>
      <c r="D2054" s="24"/>
      <c r="E2054" s="100"/>
      <c r="F2054" s="25" t="str">
        <f>IFERROR(VLOOKUP(E2054,Wedstrijdlocaties!B:E,4,FALSE),"")</f>
        <v/>
      </c>
      <c r="G2054" s="114"/>
      <c r="H2054" s="23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04"/>
      <c r="AA2054" s="26"/>
      <c r="AB2054" s="26"/>
      <c r="AC2054" s="26"/>
      <c r="AD2054" s="81"/>
      <c r="AE2054" s="26"/>
      <c r="AF2054" s="26"/>
      <c r="AG2054" s="26"/>
      <c r="AH2054" s="26"/>
      <c r="AI2054" s="26"/>
      <c r="AJ2054" s="26"/>
      <c r="AK2054" s="81"/>
      <c r="AL2054" s="26"/>
      <c r="AM2054" s="26"/>
      <c r="AN2054" s="26"/>
      <c r="AO2054" s="26"/>
      <c r="AP2054" s="26"/>
      <c r="AQ2054" s="81"/>
      <c r="AR2054" s="26"/>
      <c r="AS2054" s="26"/>
      <c r="AT2054" s="26"/>
      <c r="AU2054" s="26"/>
      <c r="AV2054" s="26"/>
      <c r="AW2054" s="26"/>
      <c r="AX2054" s="23"/>
      <c r="AY2054" s="23"/>
      <c r="AZ2054" s="23"/>
      <c r="BA2054" s="23"/>
      <c r="BB2054" s="27"/>
      <c r="BC2054" s="28"/>
    </row>
    <row r="2055" spans="1:55" s="25" customFormat="1" ht="15">
      <c r="A2055" s="221"/>
      <c r="B2055" s="221"/>
      <c r="C2055" s="24"/>
      <c r="D2055" s="24"/>
      <c r="E2055" s="100"/>
      <c r="F2055" s="25" t="str">
        <f>IFERROR(VLOOKUP(E2055,Wedstrijdlocaties!B:E,4,FALSE),"")</f>
        <v/>
      </c>
      <c r="G2055" s="114"/>
      <c r="H2055" s="23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04"/>
      <c r="AA2055" s="26"/>
      <c r="AB2055" s="26"/>
      <c r="AC2055" s="26"/>
      <c r="AD2055" s="81"/>
      <c r="AE2055" s="26"/>
      <c r="AF2055" s="26"/>
      <c r="AG2055" s="26"/>
      <c r="AH2055" s="26"/>
      <c r="AI2055" s="26"/>
      <c r="AJ2055" s="26"/>
      <c r="AK2055" s="81"/>
      <c r="AL2055" s="26"/>
      <c r="AM2055" s="26"/>
      <c r="AN2055" s="26"/>
      <c r="AO2055" s="26"/>
      <c r="AP2055" s="26"/>
      <c r="AQ2055" s="81"/>
      <c r="AR2055" s="26"/>
      <c r="AS2055" s="26"/>
      <c r="AT2055" s="26"/>
      <c r="AU2055" s="26"/>
      <c r="AV2055" s="26"/>
      <c r="AW2055" s="26"/>
      <c r="AX2055" s="23"/>
      <c r="AY2055" s="23"/>
      <c r="AZ2055" s="23"/>
      <c r="BA2055" s="23"/>
      <c r="BB2055" s="27"/>
      <c r="BC2055" s="28"/>
    </row>
    <row r="2056" spans="1:55" s="25" customFormat="1" ht="15">
      <c r="A2056" s="221"/>
      <c r="B2056" s="221"/>
      <c r="C2056" s="24"/>
      <c r="D2056" s="24"/>
      <c r="E2056" s="100"/>
      <c r="F2056" s="25" t="str">
        <f>IFERROR(VLOOKUP(E2056,Wedstrijdlocaties!B:E,4,FALSE),"")</f>
        <v/>
      </c>
      <c r="G2056" s="114"/>
      <c r="H2056" s="23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04"/>
      <c r="AA2056" s="26"/>
      <c r="AB2056" s="26"/>
      <c r="AC2056" s="26"/>
      <c r="AD2056" s="81"/>
      <c r="AE2056" s="26"/>
      <c r="AF2056" s="26"/>
      <c r="AG2056" s="26"/>
      <c r="AH2056" s="26"/>
      <c r="AI2056" s="26"/>
      <c r="AJ2056" s="26"/>
      <c r="AK2056" s="81"/>
      <c r="AL2056" s="26"/>
      <c r="AM2056" s="26"/>
      <c r="AN2056" s="26"/>
      <c r="AO2056" s="26"/>
      <c r="AP2056" s="26"/>
      <c r="AQ2056" s="81"/>
      <c r="AR2056" s="26"/>
      <c r="AS2056" s="26"/>
      <c r="AT2056" s="26"/>
      <c r="AU2056" s="26"/>
      <c r="AV2056" s="26"/>
      <c r="AW2056" s="26"/>
      <c r="AX2056" s="23"/>
      <c r="AY2056" s="23"/>
      <c r="AZ2056" s="23"/>
      <c r="BA2056" s="23"/>
      <c r="BB2056" s="27"/>
      <c r="BC2056" s="28"/>
    </row>
    <row r="2057" spans="1:55" s="25" customFormat="1" ht="15">
      <c r="A2057" s="221"/>
      <c r="B2057" s="221"/>
      <c r="C2057" s="24"/>
      <c r="D2057" s="24"/>
      <c r="E2057" s="100"/>
      <c r="F2057" s="25" t="str">
        <f>IFERROR(VLOOKUP(E2057,Wedstrijdlocaties!B:E,4,FALSE),"")</f>
        <v/>
      </c>
      <c r="G2057" s="114"/>
      <c r="H2057" s="23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04"/>
      <c r="AA2057" s="26"/>
      <c r="AB2057" s="26"/>
      <c r="AC2057" s="26"/>
      <c r="AD2057" s="81"/>
      <c r="AE2057" s="26"/>
      <c r="AF2057" s="26"/>
      <c r="AG2057" s="26"/>
      <c r="AH2057" s="26"/>
      <c r="AI2057" s="26"/>
      <c r="AJ2057" s="26"/>
      <c r="AK2057" s="81"/>
      <c r="AL2057" s="26"/>
      <c r="AM2057" s="26"/>
      <c r="AN2057" s="26"/>
      <c r="AO2057" s="26"/>
      <c r="AP2057" s="26"/>
      <c r="AQ2057" s="81"/>
      <c r="AR2057" s="26"/>
      <c r="AS2057" s="26"/>
      <c r="AT2057" s="26"/>
      <c r="AU2057" s="26"/>
      <c r="AV2057" s="26"/>
      <c r="AW2057" s="26"/>
      <c r="AX2057" s="23"/>
      <c r="AY2057" s="23"/>
      <c r="AZ2057" s="23"/>
      <c r="BA2057" s="23"/>
      <c r="BB2057" s="27"/>
      <c r="BC2057" s="28"/>
    </row>
    <row r="2058" spans="1:55" s="25" customFormat="1" ht="15">
      <c r="A2058" s="221"/>
      <c r="B2058" s="221"/>
      <c r="C2058" s="24"/>
      <c r="D2058" s="24"/>
      <c r="E2058" s="100"/>
      <c r="F2058" s="25" t="str">
        <f>IFERROR(VLOOKUP(E2058,Wedstrijdlocaties!B:E,4,FALSE),"")</f>
        <v/>
      </c>
      <c r="G2058" s="114"/>
      <c r="H2058" s="23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04"/>
      <c r="AA2058" s="26"/>
      <c r="AB2058" s="26"/>
      <c r="AC2058" s="26"/>
      <c r="AD2058" s="81"/>
      <c r="AE2058" s="26"/>
      <c r="AF2058" s="26"/>
      <c r="AG2058" s="26"/>
      <c r="AH2058" s="26"/>
      <c r="AI2058" s="26"/>
      <c r="AJ2058" s="26"/>
      <c r="AK2058" s="81"/>
      <c r="AL2058" s="26"/>
      <c r="AM2058" s="26"/>
      <c r="AN2058" s="26"/>
      <c r="AO2058" s="26"/>
      <c r="AP2058" s="26"/>
      <c r="AQ2058" s="81"/>
      <c r="AR2058" s="26"/>
      <c r="AS2058" s="26"/>
      <c r="AT2058" s="26"/>
      <c r="AU2058" s="26"/>
      <c r="AV2058" s="26"/>
      <c r="AW2058" s="26"/>
      <c r="AX2058" s="23"/>
      <c r="AY2058" s="23"/>
      <c r="AZ2058" s="23"/>
      <c r="BA2058" s="23"/>
      <c r="BB2058" s="27"/>
      <c r="BC2058" s="28"/>
    </row>
    <row r="2059" spans="1:55" s="25" customFormat="1" ht="15">
      <c r="A2059" s="221"/>
      <c r="B2059" s="221"/>
      <c r="C2059" s="24"/>
      <c r="D2059" s="24"/>
      <c r="E2059" s="100"/>
      <c r="F2059" s="25" t="str">
        <f>IFERROR(VLOOKUP(E2059,Wedstrijdlocaties!B:E,4,FALSE),"")</f>
        <v/>
      </c>
      <c r="G2059" s="114"/>
      <c r="H2059" s="23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04"/>
      <c r="AA2059" s="26"/>
      <c r="AB2059" s="26"/>
      <c r="AC2059" s="26"/>
      <c r="AD2059" s="81"/>
      <c r="AE2059" s="26"/>
      <c r="AF2059" s="26"/>
      <c r="AG2059" s="26"/>
      <c r="AH2059" s="26"/>
      <c r="AI2059" s="26"/>
      <c r="AJ2059" s="26"/>
      <c r="AK2059" s="81"/>
      <c r="AL2059" s="26"/>
      <c r="AM2059" s="26"/>
      <c r="AN2059" s="26"/>
      <c r="AO2059" s="26"/>
      <c r="AP2059" s="26"/>
      <c r="AQ2059" s="81"/>
      <c r="AR2059" s="26"/>
      <c r="AS2059" s="26"/>
      <c r="AT2059" s="26"/>
      <c r="AU2059" s="26"/>
      <c r="AV2059" s="26"/>
      <c r="AW2059" s="26"/>
      <c r="AX2059" s="23"/>
      <c r="AY2059" s="23"/>
      <c r="AZ2059" s="23"/>
      <c r="BA2059" s="23"/>
      <c r="BB2059" s="27"/>
      <c r="BC2059" s="28"/>
    </row>
    <row r="2060" spans="1:55" s="25" customFormat="1" ht="15">
      <c r="A2060" s="221"/>
      <c r="B2060" s="221"/>
      <c r="C2060" s="24"/>
      <c r="D2060" s="24"/>
      <c r="E2060" s="100"/>
      <c r="F2060" s="25" t="str">
        <f>IFERROR(VLOOKUP(E2060,Wedstrijdlocaties!B:E,4,FALSE),"")</f>
        <v/>
      </c>
      <c r="G2060" s="114"/>
      <c r="H2060" s="23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04"/>
      <c r="AA2060" s="26"/>
      <c r="AB2060" s="26"/>
      <c r="AC2060" s="26"/>
      <c r="AD2060" s="81"/>
      <c r="AE2060" s="26"/>
      <c r="AF2060" s="26"/>
      <c r="AG2060" s="26"/>
      <c r="AH2060" s="26"/>
      <c r="AI2060" s="26"/>
      <c r="AJ2060" s="26"/>
      <c r="AK2060" s="81"/>
      <c r="AL2060" s="26"/>
      <c r="AM2060" s="26"/>
      <c r="AN2060" s="26"/>
      <c r="AO2060" s="26"/>
      <c r="AP2060" s="26"/>
      <c r="AQ2060" s="81"/>
      <c r="AR2060" s="26"/>
      <c r="AS2060" s="26"/>
      <c r="AT2060" s="26"/>
      <c r="AU2060" s="26"/>
      <c r="AV2060" s="26"/>
      <c r="AW2060" s="26"/>
      <c r="AX2060" s="23"/>
      <c r="AY2060" s="23"/>
      <c r="AZ2060" s="23"/>
      <c r="BA2060" s="23"/>
      <c r="BB2060" s="27"/>
      <c r="BC2060" s="28"/>
    </row>
    <row r="2061" spans="1:55" s="25" customFormat="1" ht="15">
      <c r="A2061" s="221"/>
      <c r="B2061" s="221"/>
      <c r="C2061" s="24"/>
      <c r="D2061" s="24"/>
      <c r="E2061" s="100"/>
      <c r="F2061" s="25" t="str">
        <f>IFERROR(VLOOKUP(E2061,Wedstrijdlocaties!B:E,4,FALSE),"")</f>
        <v/>
      </c>
      <c r="G2061" s="114"/>
      <c r="H2061" s="23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04"/>
      <c r="AA2061" s="26"/>
      <c r="AB2061" s="26"/>
      <c r="AC2061" s="26"/>
      <c r="AD2061" s="81"/>
      <c r="AE2061" s="26"/>
      <c r="AF2061" s="26"/>
      <c r="AG2061" s="26"/>
      <c r="AH2061" s="26"/>
      <c r="AI2061" s="26"/>
      <c r="AJ2061" s="26"/>
      <c r="AK2061" s="81"/>
      <c r="AL2061" s="26"/>
      <c r="AM2061" s="26"/>
      <c r="AN2061" s="26"/>
      <c r="AO2061" s="26"/>
      <c r="AP2061" s="26"/>
      <c r="AQ2061" s="81"/>
      <c r="AR2061" s="26"/>
      <c r="AS2061" s="26"/>
      <c r="AT2061" s="26"/>
      <c r="AU2061" s="26"/>
      <c r="AV2061" s="26"/>
      <c r="AW2061" s="26"/>
      <c r="AX2061" s="23"/>
      <c r="AY2061" s="23"/>
      <c r="AZ2061" s="23"/>
      <c r="BA2061" s="23"/>
      <c r="BB2061" s="27"/>
      <c r="BC2061" s="28"/>
    </row>
    <row r="2062" spans="1:55" s="25" customFormat="1" ht="15">
      <c r="A2062" s="221"/>
      <c r="B2062" s="221"/>
      <c r="C2062" s="24"/>
      <c r="D2062" s="24"/>
      <c r="E2062" s="100"/>
      <c r="F2062" s="25" t="str">
        <f>IFERROR(VLOOKUP(E2062,Wedstrijdlocaties!B:E,4,FALSE),"")</f>
        <v/>
      </c>
      <c r="G2062" s="114"/>
      <c r="H2062" s="23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04"/>
      <c r="AA2062" s="26"/>
      <c r="AB2062" s="26"/>
      <c r="AC2062" s="26"/>
      <c r="AD2062" s="81"/>
      <c r="AE2062" s="26"/>
      <c r="AF2062" s="26"/>
      <c r="AG2062" s="26"/>
      <c r="AH2062" s="26"/>
      <c r="AI2062" s="26"/>
      <c r="AJ2062" s="26"/>
      <c r="AK2062" s="81"/>
      <c r="AL2062" s="26"/>
      <c r="AM2062" s="26"/>
      <c r="AN2062" s="26"/>
      <c r="AO2062" s="26"/>
      <c r="AP2062" s="26"/>
      <c r="AQ2062" s="81"/>
      <c r="AR2062" s="26"/>
      <c r="AS2062" s="26"/>
      <c r="AT2062" s="26"/>
      <c r="AU2062" s="26"/>
      <c r="AV2062" s="26"/>
      <c r="AW2062" s="26"/>
      <c r="AX2062" s="23"/>
      <c r="AY2062" s="23"/>
      <c r="AZ2062" s="23"/>
      <c r="BA2062" s="23"/>
      <c r="BB2062" s="27"/>
      <c r="BC2062" s="28"/>
    </row>
    <row r="2063" spans="1:55" s="25" customFormat="1" ht="15">
      <c r="A2063" s="221"/>
      <c r="B2063" s="221"/>
      <c r="C2063" s="24"/>
      <c r="D2063" s="24"/>
      <c r="E2063" s="100"/>
      <c r="F2063" s="25" t="str">
        <f>IFERROR(VLOOKUP(E2063,Wedstrijdlocaties!B:E,4,FALSE),"")</f>
        <v/>
      </c>
      <c r="G2063" s="114"/>
      <c r="H2063" s="23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04"/>
      <c r="AA2063" s="26"/>
      <c r="AB2063" s="26"/>
      <c r="AC2063" s="26"/>
      <c r="AD2063" s="81"/>
      <c r="AE2063" s="26"/>
      <c r="AF2063" s="26"/>
      <c r="AG2063" s="26"/>
      <c r="AH2063" s="26"/>
      <c r="AI2063" s="26"/>
      <c r="AJ2063" s="26"/>
      <c r="AK2063" s="81"/>
      <c r="AL2063" s="26"/>
      <c r="AM2063" s="26"/>
      <c r="AN2063" s="26"/>
      <c r="AO2063" s="26"/>
      <c r="AP2063" s="26"/>
      <c r="AQ2063" s="81"/>
      <c r="AR2063" s="26"/>
      <c r="AS2063" s="26"/>
      <c r="AT2063" s="26"/>
      <c r="AU2063" s="26"/>
      <c r="AV2063" s="26"/>
      <c r="AW2063" s="26"/>
      <c r="AX2063" s="23"/>
      <c r="AY2063" s="23"/>
      <c r="AZ2063" s="23"/>
      <c r="BA2063" s="23"/>
      <c r="BB2063" s="27"/>
      <c r="BC2063" s="28"/>
    </row>
    <row r="2064" spans="1:55" s="25" customFormat="1" ht="15">
      <c r="A2064" s="221"/>
      <c r="B2064" s="221"/>
      <c r="C2064" s="24"/>
      <c r="D2064" s="24"/>
      <c r="E2064" s="100"/>
      <c r="F2064" s="25" t="str">
        <f>IFERROR(VLOOKUP(E2064,Wedstrijdlocaties!B:E,4,FALSE),"")</f>
        <v/>
      </c>
      <c r="G2064" s="114"/>
      <c r="H2064" s="23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04"/>
      <c r="AA2064" s="26"/>
      <c r="AB2064" s="26"/>
      <c r="AC2064" s="26"/>
      <c r="AD2064" s="81"/>
      <c r="AE2064" s="26"/>
      <c r="AF2064" s="26"/>
      <c r="AG2064" s="26"/>
      <c r="AH2064" s="26"/>
      <c r="AI2064" s="26"/>
      <c r="AJ2064" s="26"/>
      <c r="AK2064" s="81"/>
      <c r="AL2064" s="26"/>
      <c r="AM2064" s="26"/>
      <c r="AN2064" s="26"/>
      <c r="AO2064" s="26"/>
      <c r="AP2064" s="26"/>
      <c r="AQ2064" s="81"/>
      <c r="AR2064" s="26"/>
      <c r="AS2064" s="26"/>
      <c r="AT2064" s="26"/>
      <c r="AU2064" s="26"/>
      <c r="AV2064" s="26"/>
      <c r="AW2064" s="26"/>
      <c r="AX2064" s="23"/>
      <c r="AY2064" s="23"/>
      <c r="AZ2064" s="23"/>
      <c r="BA2064" s="23"/>
      <c r="BB2064" s="27"/>
      <c r="BC2064" s="28"/>
    </row>
    <row r="2065" spans="1:55" s="25" customFormat="1" ht="15">
      <c r="A2065" s="221"/>
      <c r="B2065" s="221"/>
      <c r="C2065" s="24"/>
      <c r="D2065" s="24"/>
      <c r="E2065" s="100"/>
      <c r="F2065" s="25" t="str">
        <f>IFERROR(VLOOKUP(E2065,Wedstrijdlocaties!B:E,4,FALSE),"")</f>
        <v/>
      </c>
      <c r="G2065" s="114"/>
      <c r="H2065" s="23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04"/>
      <c r="AA2065" s="26"/>
      <c r="AB2065" s="26"/>
      <c r="AC2065" s="26"/>
      <c r="AD2065" s="81"/>
      <c r="AE2065" s="26"/>
      <c r="AF2065" s="26"/>
      <c r="AG2065" s="26"/>
      <c r="AH2065" s="26"/>
      <c r="AI2065" s="26"/>
      <c r="AJ2065" s="26"/>
      <c r="AK2065" s="81"/>
      <c r="AL2065" s="26"/>
      <c r="AM2065" s="26"/>
      <c r="AN2065" s="26"/>
      <c r="AO2065" s="26"/>
      <c r="AP2065" s="26"/>
      <c r="AQ2065" s="81"/>
      <c r="AR2065" s="26"/>
      <c r="AS2065" s="26"/>
      <c r="AT2065" s="26"/>
      <c r="AU2065" s="26"/>
      <c r="AV2065" s="26"/>
      <c r="AW2065" s="26"/>
      <c r="AX2065" s="23"/>
      <c r="AY2065" s="23"/>
      <c r="AZ2065" s="23"/>
      <c r="BA2065" s="23"/>
      <c r="BB2065" s="27"/>
      <c r="BC2065" s="28"/>
    </row>
    <row r="2066" spans="1:55" s="25" customFormat="1" ht="15">
      <c r="A2066" s="221"/>
      <c r="B2066" s="221"/>
      <c r="C2066" s="24"/>
      <c r="D2066" s="24"/>
      <c r="E2066" s="100"/>
      <c r="F2066" s="25" t="str">
        <f>IFERROR(VLOOKUP(E2066,Wedstrijdlocaties!B:E,4,FALSE),"")</f>
        <v/>
      </c>
      <c r="G2066" s="114"/>
      <c r="H2066" s="23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04"/>
      <c r="AA2066" s="26"/>
      <c r="AB2066" s="26"/>
      <c r="AC2066" s="26"/>
      <c r="AD2066" s="81"/>
      <c r="AE2066" s="26"/>
      <c r="AF2066" s="26"/>
      <c r="AG2066" s="26"/>
      <c r="AH2066" s="26"/>
      <c r="AI2066" s="26"/>
      <c r="AJ2066" s="26"/>
      <c r="AK2066" s="81"/>
      <c r="AL2066" s="26"/>
      <c r="AM2066" s="26"/>
      <c r="AN2066" s="26"/>
      <c r="AO2066" s="26"/>
      <c r="AP2066" s="26"/>
      <c r="AQ2066" s="81"/>
      <c r="AR2066" s="26"/>
      <c r="AS2066" s="26"/>
      <c r="AT2066" s="26"/>
      <c r="AU2066" s="26"/>
      <c r="AV2066" s="26"/>
      <c r="AW2066" s="26"/>
      <c r="AX2066" s="23"/>
      <c r="AY2066" s="23"/>
      <c r="AZ2066" s="23"/>
      <c r="BA2066" s="23"/>
      <c r="BB2066" s="27"/>
      <c r="BC2066" s="28"/>
    </row>
    <row r="2067" spans="1:55" s="25" customFormat="1" ht="15">
      <c r="A2067" s="221"/>
      <c r="B2067" s="221"/>
      <c r="C2067" s="24"/>
      <c r="D2067" s="24"/>
      <c r="E2067" s="100"/>
      <c r="F2067" s="25" t="str">
        <f>IFERROR(VLOOKUP(E2067,Wedstrijdlocaties!B:E,4,FALSE),"")</f>
        <v/>
      </c>
      <c r="G2067" s="114"/>
      <c r="H2067" s="23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04"/>
      <c r="AA2067" s="26"/>
      <c r="AB2067" s="26"/>
      <c r="AC2067" s="26"/>
      <c r="AD2067" s="81"/>
      <c r="AE2067" s="26"/>
      <c r="AF2067" s="26"/>
      <c r="AG2067" s="26"/>
      <c r="AH2067" s="26"/>
      <c r="AI2067" s="26"/>
      <c r="AJ2067" s="26"/>
      <c r="AK2067" s="81"/>
      <c r="AL2067" s="26"/>
      <c r="AM2067" s="26"/>
      <c r="AN2067" s="26"/>
      <c r="AO2067" s="26"/>
      <c r="AP2067" s="26"/>
      <c r="AQ2067" s="81"/>
      <c r="AR2067" s="26"/>
      <c r="AS2067" s="26"/>
      <c r="AT2067" s="26"/>
      <c r="AU2067" s="26"/>
      <c r="AV2067" s="26"/>
      <c r="AW2067" s="26"/>
      <c r="AX2067" s="23"/>
      <c r="AY2067" s="23"/>
      <c r="AZ2067" s="23"/>
      <c r="BA2067" s="23"/>
      <c r="BB2067" s="27"/>
      <c r="BC2067" s="28"/>
    </row>
    <row r="2068" spans="1:55" s="25" customFormat="1" ht="15">
      <c r="A2068" s="221"/>
      <c r="B2068" s="221"/>
      <c r="C2068" s="24"/>
      <c r="D2068" s="24"/>
      <c r="E2068" s="100"/>
      <c r="F2068" s="25" t="str">
        <f>IFERROR(VLOOKUP(E2068,Wedstrijdlocaties!B:E,4,FALSE),"")</f>
        <v/>
      </c>
      <c r="G2068" s="114"/>
      <c r="H2068" s="23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04"/>
      <c r="AA2068" s="26"/>
      <c r="AB2068" s="26"/>
      <c r="AC2068" s="26"/>
      <c r="AD2068" s="81"/>
      <c r="AE2068" s="26"/>
      <c r="AF2068" s="26"/>
      <c r="AG2068" s="26"/>
      <c r="AH2068" s="26"/>
      <c r="AI2068" s="26"/>
      <c r="AJ2068" s="26"/>
      <c r="AK2068" s="81"/>
      <c r="AL2068" s="26"/>
      <c r="AM2068" s="26"/>
      <c r="AN2068" s="26"/>
      <c r="AO2068" s="26"/>
      <c r="AP2068" s="26"/>
      <c r="AQ2068" s="81"/>
      <c r="AR2068" s="26"/>
      <c r="AS2068" s="26"/>
      <c r="AT2068" s="26"/>
      <c r="AU2068" s="26"/>
      <c r="AV2068" s="26"/>
      <c r="AW2068" s="26"/>
      <c r="AX2068" s="23"/>
      <c r="AY2068" s="23"/>
      <c r="AZ2068" s="23"/>
      <c r="BA2068" s="23"/>
      <c r="BB2068" s="27"/>
      <c r="BC2068" s="28"/>
    </row>
    <row r="2069" spans="1:55" s="25" customFormat="1" ht="15">
      <c r="A2069" s="221"/>
      <c r="B2069" s="221"/>
      <c r="C2069" s="24"/>
      <c r="D2069" s="24"/>
      <c r="E2069" s="100"/>
      <c r="F2069" s="25" t="str">
        <f>IFERROR(VLOOKUP(E2069,Wedstrijdlocaties!B:E,4,FALSE),"")</f>
        <v/>
      </c>
      <c r="G2069" s="114"/>
      <c r="H2069" s="23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04"/>
      <c r="AA2069" s="26"/>
      <c r="AB2069" s="26"/>
      <c r="AC2069" s="26"/>
      <c r="AD2069" s="81"/>
      <c r="AE2069" s="26"/>
      <c r="AF2069" s="26"/>
      <c r="AG2069" s="26"/>
      <c r="AH2069" s="26"/>
      <c r="AI2069" s="26"/>
      <c r="AJ2069" s="26"/>
      <c r="AK2069" s="81"/>
      <c r="AL2069" s="26"/>
      <c r="AM2069" s="26"/>
      <c r="AN2069" s="26"/>
      <c r="AO2069" s="26"/>
      <c r="AP2069" s="26"/>
      <c r="AQ2069" s="81"/>
      <c r="AR2069" s="26"/>
      <c r="AS2069" s="26"/>
      <c r="AT2069" s="26"/>
      <c r="AU2069" s="26"/>
      <c r="AV2069" s="26"/>
      <c r="AW2069" s="26"/>
      <c r="AX2069" s="23"/>
      <c r="AY2069" s="23"/>
      <c r="AZ2069" s="23"/>
      <c r="BA2069" s="23"/>
      <c r="BB2069" s="27"/>
      <c r="BC2069" s="28"/>
    </row>
    <row r="2070" spans="1:55" s="25" customFormat="1" ht="15">
      <c r="A2070" s="221"/>
      <c r="B2070" s="221"/>
      <c r="C2070" s="24"/>
      <c r="D2070" s="24"/>
      <c r="E2070" s="100"/>
      <c r="F2070" s="25" t="str">
        <f>IFERROR(VLOOKUP(E2070,Wedstrijdlocaties!B:E,4,FALSE),"")</f>
        <v/>
      </c>
      <c r="G2070" s="114"/>
      <c r="H2070" s="23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04"/>
      <c r="AA2070" s="26"/>
      <c r="AB2070" s="26"/>
      <c r="AC2070" s="26"/>
      <c r="AD2070" s="81"/>
      <c r="AE2070" s="26"/>
      <c r="AF2070" s="26"/>
      <c r="AG2070" s="26"/>
      <c r="AH2070" s="26"/>
      <c r="AI2070" s="26"/>
      <c r="AJ2070" s="26"/>
      <c r="AK2070" s="81"/>
      <c r="AL2070" s="26"/>
      <c r="AM2070" s="26"/>
      <c r="AN2070" s="26"/>
      <c r="AO2070" s="26"/>
      <c r="AP2070" s="26"/>
      <c r="AQ2070" s="81"/>
      <c r="AR2070" s="26"/>
      <c r="AS2070" s="26"/>
      <c r="AT2070" s="26"/>
      <c r="AU2070" s="26"/>
      <c r="AV2070" s="26"/>
      <c r="AW2070" s="26"/>
      <c r="AX2070" s="23"/>
      <c r="AY2070" s="23"/>
      <c r="AZ2070" s="23"/>
      <c r="BA2070" s="23"/>
      <c r="BB2070" s="27"/>
      <c r="BC2070" s="28"/>
    </row>
    <row r="2071" spans="1:55" s="25" customFormat="1" ht="15">
      <c r="A2071" s="221"/>
      <c r="B2071" s="221"/>
      <c r="C2071" s="24"/>
      <c r="D2071" s="24"/>
      <c r="E2071" s="100"/>
      <c r="F2071" s="25" t="str">
        <f>IFERROR(VLOOKUP(E2071,Wedstrijdlocaties!B:E,4,FALSE),"")</f>
        <v/>
      </c>
      <c r="G2071" s="114"/>
      <c r="H2071" s="23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04"/>
      <c r="AA2071" s="26"/>
      <c r="AB2071" s="26"/>
      <c r="AC2071" s="26"/>
      <c r="AD2071" s="81"/>
      <c r="AE2071" s="26"/>
      <c r="AF2071" s="26"/>
      <c r="AG2071" s="26"/>
      <c r="AH2071" s="26"/>
      <c r="AI2071" s="26"/>
      <c r="AJ2071" s="26"/>
      <c r="AK2071" s="81"/>
      <c r="AL2071" s="26"/>
      <c r="AM2071" s="26"/>
      <c r="AN2071" s="26"/>
      <c r="AO2071" s="26"/>
      <c r="AP2071" s="26"/>
      <c r="AQ2071" s="81"/>
      <c r="AR2071" s="26"/>
      <c r="AS2071" s="26"/>
      <c r="AT2071" s="26"/>
      <c r="AU2071" s="26"/>
      <c r="AV2071" s="26"/>
      <c r="AW2071" s="26"/>
      <c r="AX2071" s="23"/>
      <c r="AY2071" s="23"/>
      <c r="AZ2071" s="23"/>
      <c r="BA2071" s="23"/>
      <c r="BB2071" s="27"/>
      <c r="BC2071" s="28"/>
    </row>
    <row r="2072" spans="1:55" s="25" customFormat="1" ht="15">
      <c r="A2072" s="221"/>
      <c r="B2072" s="221"/>
      <c r="C2072" s="24"/>
      <c r="D2072" s="24"/>
      <c r="E2072" s="100"/>
      <c r="F2072" s="25" t="str">
        <f>IFERROR(VLOOKUP(E2072,Wedstrijdlocaties!B:E,4,FALSE),"")</f>
        <v/>
      </c>
      <c r="G2072" s="114"/>
      <c r="H2072" s="23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04"/>
      <c r="AA2072" s="26"/>
      <c r="AB2072" s="26"/>
      <c r="AC2072" s="26"/>
      <c r="AD2072" s="81"/>
      <c r="AE2072" s="26"/>
      <c r="AF2072" s="26"/>
      <c r="AG2072" s="26"/>
      <c r="AH2072" s="26"/>
      <c r="AI2072" s="26"/>
      <c r="AJ2072" s="26"/>
      <c r="AK2072" s="81"/>
      <c r="AL2072" s="26"/>
      <c r="AM2072" s="26"/>
      <c r="AN2072" s="26"/>
      <c r="AO2072" s="26"/>
      <c r="AP2072" s="26"/>
      <c r="AQ2072" s="81"/>
      <c r="AR2072" s="26"/>
      <c r="AS2072" s="26"/>
      <c r="AT2072" s="26"/>
      <c r="AU2072" s="26"/>
      <c r="AV2072" s="26"/>
      <c r="AW2072" s="26"/>
      <c r="AX2072" s="23"/>
      <c r="AY2072" s="23"/>
      <c r="AZ2072" s="23"/>
      <c r="BA2072" s="23"/>
      <c r="BB2072" s="27"/>
      <c r="BC2072" s="28"/>
    </row>
    <row r="2073" spans="1:55" s="25" customFormat="1" ht="15">
      <c r="A2073" s="221"/>
      <c r="B2073" s="221"/>
      <c r="C2073" s="24"/>
      <c r="D2073" s="24"/>
      <c r="E2073" s="100"/>
      <c r="F2073" s="25" t="str">
        <f>IFERROR(VLOOKUP(E2073,Wedstrijdlocaties!B:E,4,FALSE),"")</f>
        <v/>
      </c>
      <c r="G2073" s="114"/>
      <c r="H2073" s="23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04"/>
      <c r="AA2073" s="26"/>
      <c r="AB2073" s="26"/>
      <c r="AC2073" s="26"/>
      <c r="AD2073" s="81"/>
      <c r="AE2073" s="26"/>
      <c r="AF2073" s="26"/>
      <c r="AG2073" s="26"/>
      <c r="AH2073" s="26"/>
      <c r="AI2073" s="26"/>
      <c r="AJ2073" s="26"/>
      <c r="AK2073" s="81"/>
      <c r="AL2073" s="26"/>
      <c r="AM2073" s="26"/>
      <c r="AN2073" s="26"/>
      <c r="AO2073" s="26"/>
      <c r="AP2073" s="26"/>
      <c r="AQ2073" s="81"/>
      <c r="AR2073" s="26"/>
      <c r="AS2073" s="26"/>
      <c r="AT2073" s="26"/>
      <c r="AU2073" s="26"/>
      <c r="AV2073" s="26"/>
      <c r="AW2073" s="26"/>
      <c r="AX2073" s="23"/>
      <c r="AY2073" s="23"/>
      <c r="AZ2073" s="23"/>
      <c r="BA2073" s="23"/>
      <c r="BB2073" s="27"/>
      <c r="BC2073" s="28"/>
    </row>
    <row r="2074" spans="1:55" s="25" customFormat="1" ht="15">
      <c r="A2074" s="221"/>
      <c r="B2074" s="221"/>
      <c r="C2074" s="24"/>
      <c r="D2074" s="24"/>
      <c r="E2074" s="100"/>
      <c r="F2074" s="25" t="str">
        <f>IFERROR(VLOOKUP(E2074,Wedstrijdlocaties!B:E,4,FALSE),"")</f>
        <v/>
      </c>
      <c r="G2074" s="114"/>
      <c r="H2074" s="23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04"/>
      <c r="AA2074" s="26"/>
      <c r="AB2074" s="26"/>
      <c r="AC2074" s="26"/>
      <c r="AD2074" s="81"/>
      <c r="AE2074" s="26"/>
      <c r="AF2074" s="26"/>
      <c r="AG2074" s="26"/>
      <c r="AH2074" s="26"/>
      <c r="AI2074" s="26"/>
      <c r="AJ2074" s="26"/>
      <c r="AK2074" s="81"/>
      <c r="AL2074" s="26"/>
      <c r="AM2074" s="26"/>
      <c r="AN2074" s="26"/>
      <c r="AO2074" s="26"/>
      <c r="AP2074" s="26"/>
      <c r="AQ2074" s="81"/>
      <c r="AR2074" s="26"/>
      <c r="AS2074" s="26"/>
      <c r="AT2074" s="26"/>
      <c r="AU2074" s="26"/>
      <c r="AV2074" s="26"/>
      <c r="AW2074" s="26"/>
      <c r="AX2074" s="23"/>
      <c r="AY2074" s="23"/>
      <c r="AZ2074" s="23"/>
      <c r="BA2074" s="23"/>
      <c r="BB2074" s="27"/>
      <c r="BC2074" s="28"/>
    </row>
    <row r="2075" spans="1:55" s="25" customFormat="1" ht="15">
      <c r="A2075" s="221"/>
      <c r="B2075" s="221"/>
      <c r="C2075" s="24"/>
      <c r="D2075" s="24"/>
      <c r="E2075" s="100"/>
      <c r="F2075" s="25" t="str">
        <f>IFERROR(VLOOKUP(E2075,Wedstrijdlocaties!B:E,4,FALSE),"")</f>
        <v/>
      </c>
      <c r="G2075" s="114"/>
      <c r="H2075" s="23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04"/>
      <c r="AA2075" s="26"/>
      <c r="AB2075" s="26"/>
      <c r="AC2075" s="26"/>
      <c r="AD2075" s="81"/>
      <c r="AE2075" s="26"/>
      <c r="AF2075" s="26"/>
      <c r="AG2075" s="26"/>
      <c r="AH2075" s="26"/>
      <c r="AI2075" s="26"/>
      <c r="AJ2075" s="26"/>
      <c r="AK2075" s="81"/>
      <c r="AL2075" s="26"/>
      <c r="AM2075" s="26"/>
      <c r="AN2075" s="26"/>
      <c r="AO2075" s="26"/>
      <c r="AP2075" s="26"/>
      <c r="AQ2075" s="81"/>
      <c r="AR2075" s="26"/>
      <c r="AS2075" s="26"/>
      <c r="AT2075" s="26"/>
      <c r="AU2075" s="26"/>
      <c r="AV2075" s="26"/>
      <c r="AW2075" s="26"/>
      <c r="AX2075" s="23"/>
      <c r="AY2075" s="23"/>
      <c r="AZ2075" s="23"/>
      <c r="BA2075" s="23"/>
      <c r="BB2075" s="27"/>
      <c r="BC2075" s="28"/>
    </row>
    <row r="2076" spans="1:55" s="25" customFormat="1" ht="15">
      <c r="A2076" s="221"/>
      <c r="B2076" s="221"/>
      <c r="C2076" s="24"/>
      <c r="D2076" s="24"/>
      <c r="E2076" s="100"/>
      <c r="F2076" s="25" t="str">
        <f>IFERROR(VLOOKUP(E2076,Wedstrijdlocaties!B:E,4,FALSE),"")</f>
        <v/>
      </c>
      <c r="G2076" s="114"/>
      <c r="H2076" s="23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04"/>
      <c r="AA2076" s="26"/>
      <c r="AB2076" s="26"/>
      <c r="AC2076" s="26"/>
      <c r="AD2076" s="81"/>
      <c r="AE2076" s="26"/>
      <c r="AF2076" s="26"/>
      <c r="AG2076" s="26"/>
      <c r="AH2076" s="26"/>
      <c r="AI2076" s="26"/>
      <c r="AJ2076" s="26"/>
      <c r="AK2076" s="81"/>
      <c r="AL2076" s="26"/>
      <c r="AM2076" s="26"/>
      <c r="AN2076" s="26"/>
      <c r="AO2076" s="26"/>
      <c r="AP2076" s="26"/>
      <c r="AQ2076" s="81"/>
      <c r="AR2076" s="26"/>
      <c r="AS2076" s="26"/>
      <c r="AT2076" s="26"/>
      <c r="AU2076" s="26"/>
      <c r="AV2076" s="26"/>
      <c r="AW2076" s="26"/>
      <c r="AX2076" s="23"/>
      <c r="AY2076" s="23"/>
      <c r="AZ2076" s="23"/>
      <c r="BA2076" s="23"/>
      <c r="BB2076" s="27"/>
      <c r="BC2076" s="28"/>
    </row>
    <row r="2077" spans="1:55" s="25" customFormat="1" ht="15">
      <c r="A2077" s="221"/>
      <c r="B2077" s="221"/>
      <c r="C2077" s="24"/>
      <c r="D2077" s="24"/>
      <c r="E2077" s="100"/>
      <c r="F2077" s="25" t="str">
        <f>IFERROR(VLOOKUP(E2077,Wedstrijdlocaties!B:E,4,FALSE),"")</f>
        <v/>
      </c>
      <c r="G2077" s="114"/>
      <c r="H2077" s="23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04"/>
      <c r="AA2077" s="26"/>
      <c r="AB2077" s="26"/>
      <c r="AC2077" s="26"/>
      <c r="AD2077" s="81"/>
      <c r="AE2077" s="26"/>
      <c r="AF2077" s="26"/>
      <c r="AG2077" s="26"/>
      <c r="AH2077" s="26"/>
      <c r="AI2077" s="26"/>
      <c r="AJ2077" s="26"/>
      <c r="AK2077" s="81"/>
      <c r="AL2077" s="26"/>
      <c r="AM2077" s="26"/>
      <c r="AN2077" s="26"/>
      <c r="AO2077" s="26"/>
      <c r="AP2077" s="26"/>
      <c r="AQ2077" s="81"/>
      <c r="AR2077" s="26"/>
      <c r="AS2077" s="26"/>
      <c r="AT2077" s="26"/>
      <c r="AU2077" s="26"/>
      <c r="AV2077" s="26"/>
      <c r="AW2077" s="26"/>
      <c r="AX2077" s="23"/>
      <c r="AY2077" s="23"/>
      <c r="AZ2077" s="23"/>
      <c r="BA2077" s="23"/>
      <c r="BB2077" s="27"/>
      <c r="BC2077" s="28"/>
    </row>
    <row r="2078" spans="1:55" s="25" customFormat="1" ht="15">
      <c r="A2078" s="221"/>
      <c r="B2078" s="221"/>
      <c r="C2078" s="24"/>
      <c r="D2078" s="24"/>
      <c r="E2078" s="100"/>
      <c r="F2078" s="25" t="str">
        <f>IFERROR(VLOOKUP(E2078,Wedstrijdlocaties!B:E,4,FALSE),"")</f>
        <v/>
      </c>
      <c r="G2078" s="114"/>
      <c r="H2078" s="23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04"/>
      <c r="AA2078" s="26"/>
      <c r="AB2078" s="26"/>
      <c r="AC2078" s="26"/>
      <c r="AD2078" s="81"/>
      <c r="AE2078" s="26"/>
      <c r="AF2078" s="26"/>
      <c r="AG2078" s="26"/>
      <c r="AH2078" s="26"/>
      <c r="AI2078" s="26"/>
      <c r="AJ2078" s="26"/>
      <c r="AK2078" s="81"/>
      <c r="AL2078" s="26"/>
      <c r="AM2078" s="26"/>
      <c r="AN2078" s="26"/>
      <c r="AO2078" s="26"/>
      <c r="AP2078" s="26"/>
      <c r="AQ2078" s="81"/>
      <c r="AR2078" s="26"/>
      <c r="AS2078" s="26"/>
      <c r="AT2078" s="26"/>
      <c r="AU2078" s="26"/>
      <c r="AV2078" s="26"/>
      <c r="AW2078" s="26"/>
      <c r="AX2078" s="23"/>
      <c r="AY2078" s="23"/>
      <c r="AZ2078" s="23"/>
      <c r="BA2078" s="23"/>
      <c r="BB2078" s="27"/>
      <c r="BC2078" s="28"/>
    </row>
    <row r="2079" spans="1:55" s="25" customFormat="1" ht="15">
      <c r="A2079" s="221"/>
      <c r="B2079" s="221"/>
      <c r="C2079" s="24"/>
      <c r="D2079" s="24"/>
      <c r="E2079" s="100"/>
      <c r="F2079" s="25" t="str">
        <f>IFERROR(VLOOKUP(E2079,Wedstrijdlocaties!B:E,4,FALSE),"")</f>
        <v/>
      </c>
      <c r="G2079" s="114"/>
      <c r="H2079" s="23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04"/>
      <c r="AA2079" s="26"/>
      <c r="AB2079" s="26"/>
      <c r="AC2079" s="26"/>
      <c r="AD2079" s="81"/>
      <c r="AE2079" s="26"/>
      <c r="AF2079" s="26"/>
      <c r="AG2079" s="26"/>
      <c r="AH2079" s="26"/>
      <c r="AI2079" s="26"/>
      <c r="AJ2079" s="26"/>
      <c r="AK2079" s="81"/>
      <c r="AL2079" s="26"/>
      <c r="AM2079" s="26"/>
      <c r="AN2079" s="26"/>
      <c r="AO2079" s="26"/>
      <c r="AP2079" s="26"/>
      <c r="AQ2079" s="81"/>
      <c r="AR2079" s="26"/>
      <c r="AS2079" s="26"/>
      <c r="AT2079" s="26"/>
      <c r="AU2079" s="26"/>
      <c r="AV2079" s="26"/>
      <c r="AW2079" s="26"/>
      <c r="AX2079" s="23"/>
      <c r="AY2079" s="23"/>
      <c r="AZ2079" s="23"/>
      <c r="BA2079" s="23"/>
      <c r="BB2079" s="27"/>
      <c r="BC2079" s="28"/>
    </row>
    <row r="2080" spans="1:55" s="25" customFormat="1" ht="15">
      <c r="A2080" s="221"/>
      <c r="B2080" s="221"/>
      <c r="C2080" s="24"/>
      <c r="D2080" s="24"/>
      <c r="E2080" s="100"/>
      <c r="F2080" s="25" t="str">
        <f>IFERROR(VLOOKUP(E2080,Wedstrijdlocaties!B:E,4,FALSE),"")</f>
        <v/>
      </c>
      <c r="G2080" s="114"/>
      <c r="H2080" s="23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04"/>
      <c r="AA2080" s="26"/>
      <c r="AB2080" s="26"/>
      <c r="AC2080" s="26"/>
      <c r="AD2080" s="81"/>
      <c r="AE2080" s="26"/>
      <c r="AF2080" s="26"/>
      <c r="AG2080" s="26"/>
      <c r="AH2080" s="26"/>
      <c r="AI2080" s="26"/>
      <c r="AJ2080" s="26"/>
      <c r="AK2080" s="81"/>
      <c r="AL2080" s="26"/>
      <c r="AM2080" s="26"/>
      <c r="AN2080" s="26"/>
      <c r="AO2080" s="26"/>
      <c r="AP2080" s="26"/>
      <c r="AQ2080" s="81"/>
      <c r="AR2080" s="26"/>
      <c r="AS2080" s="26"/>
      <c r="AT2080" s="26"/>
      <c r="AU2080" s="26"/>
      <c r="AV2080" s="26"/>
      <c r="AW2080" s="26"/>
      <c r="AX2080" s="23"/>
      <c r="AY2080" s="23"/>
      <c r="AZ2080" s="23"/>
      <c r="BA2080" s="23"/>
      <c r="BB2080" s="27"/>
      <c r="BC2080" s="28"/>
    </row>
    <row r="2081" spans="1:55" s="25" customFormat="1" ht="15">
      <c r="A2081" s="221"/>
      <c r="B2081" s="221"/>
      <c r="C2081" s="24"/>
      <c r="D2081" s="24"/>
      <c r="E2081" s="100"/>
      <c r="F2081" s="25" t="str">
        <f>IFERROR(VLOOKUP(E2081,Wedstrijdlocaties!B:E,4,FALSE),"")</f>
        <v/>
      </c>
      <c r="G2081" s="114"/>
      <c r="H2081" s="23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04"/>
      <c r="AA2081" s="26"/>
      <c r="AB2081" s="26"/>
      <c r="AC2081" s="26"/>
      <c r="AD2081" s="81"/>
      <c r="AE2081" s="26"/>
      <c r="AF2081" s="26"/>
      <c r="AG2081" s="26"/>
      <c r="AH2081" s="26"/>
      <c r="AI2081" s="26"/>
      <c r="AJ2081" s="26"/>
      <c r="AK2081" s="81"/>
      <c r="AL2081" s="26"/>
      <c r="AM2081" s="26"/>
      <c r="AN2081" s="26"/>
      <c r="AO2081" s="26"/>
      <c r="AP2081" s="26"/>
      <c r="AQ2081" s="81"/>
      <c r="AR2081" s="26"/>
      <c r="AS2081" s="26"/>
      <c r="AT2081" s="26"/>
      <c r="AU2081" s="26"/>
      <c r="AV2081" s="26"/>
      <c r="AW2081" s="26"/>
      <c r="AX2081" s="23"/>
      <c r="AY2081" s="23"/>
      <c r="AZ2081" s="23"/>
      <c r="BA2081" s="23"/>
      <c r="BB2081" s="27"/>
      <c r="BC2081" s="28"/>
    </row>
    <row r="2082" spans="1:55" s="25" customFormat="1" ht="15">
      <c r="A2082" s="221"/>
      <c r="B2082" s="221"/>
      <c r="C2082" s="24"/>
      <c r="D2082" s="24"/>
      <c r="E2082" s="100"/>
      <c r="F2082" s="25" t="str">
        <f>IFERROR(VLOOKUP(E2082,Wedstrijdlocaties!B:E,4,FALSE),"")</f>
        <v/>
      </c>
      <c r="G2082" s="114"/>
      <c r="H2082" s="23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04"/>
      <c r="AA2082" s="26"/>
      <c r="AB2082" s="26"/>
      <c r="AC2082" s="26"/>
      <c r="AD2082" s="81"/>
      <c r="AE2082" s="26"/>
      <c r="AF2082" s="26"/>
      <c r="AG2082" s="26"/>
      <c r="AH2082" s="26"/>
      <c r="AI2082" s="26"/>
      <c r="AJ2082" s="26"/>
      <c r="AK2082" s="81"/>
      <c r="AL2082" s="26"/>
      <c r="AM2082" s="26"/>
      <c r="AN2082" s="26"/>
      <c r="AO2082" s="26"/>
      <c r="AP2082" s="26"/>
      <c r="AQ2082" s="81"/>
      <c r="AR2082" s="26"/>
      <c r="AS2082" s="26"/>
      <c r="AT2082" s="26"/>
      <c r="AU2082" s="26"/>
      <c r="AV2082" s="26"/>
      <c r="AW2082" s="26"/>
      <c r="AX2082" s="23"/>
      <c r="AY2082" s="23"/>
      <c r="AZ2082" s="23"/>
      <c r="BA2082" s="23"/>
      <c r="BB2082" s="27"/>
      <c r="BC2082" s="28"/>
    </row>
    <row r="2083" spans="1:55" s="25" customFormat="1" ht="15">
      <c r="A2083" s="221"/>
      <c r="B2083" s="221"/>
      <c r="C2083" s="24"/>
      <c r="D2083" s="24"/>
      <c r="E2083" s="100"/>
      <c r="F2083" s="25" t="str">
        <f>IFERROR(VLOOKUP(E2083,Wedstrijdlocaties!B:E,4,FALSE),"")</f>
        <v/>
      </c>
      <c r="G2083" s="114"/>
      <c r="H2083" s="23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04"/>
      <c r="AA2083" s="26"/>
      <c r="AB2083" s="26"/>
      <c r="AC2083" s="26"/>
      <c r="AD2083" s="81"/>
      <c r="AE2083" s="26"/>
      <c r="AF2083" s="26"/>
      <c r="AG2083" s="26"/>
      <c r="AH2083" s="26"/>
      <c r="AI2083" s="26"/>
      <c r="AJ2083" s="26"/>
      <c r="AK2083" s="81"/>
      <c r="AL2083" s="26"/>
      <c r="AM2083" s="26"/>
      <c r="AN2083" s="26"/>
      <c r="AO2083" s="26"/>
      <c r="AP2083" s="26"/>
      <c r="AQ2083" s="81"/>
      <c r="AR2083" s="26"/>
      <c r="AS2083" s="26"/>
      <c r="AT2083" s="26"/>
      <c r="AU2083" s="26"/>
      <c r="AV2083" s="26"/>
      <c r="AW2083" s="26"/>
      <c r="AX2083" s="23"/>
      <c r="AY2083" s="23"/>
      <c r="AZ2083" s="23"/>
      <c r="BA2083" s="23"/>
      <c r="BB2083" s="27"/>
      <c r="BC2083" s="28"/>
    </row>
    <row r="2084" spans="1:55" s="25" customFormat="1" ht="15">
      <c r="A2084" s="221"/>
      <c r="B2084" s="221"/>
      <c r="C2084" s="24"/>
      <c r="D2084" s="24"/>
      <c r="E2084" s="100"/>
      <c r="F2084" s="25" t="str">
        <f>IFERROR(VLOOKUP(E2084,Wedstrijdlocaties!B:E,4,FALSE),"")</f>
        <v/>
      </c>
      <c r="G2084" s="114"/>
      <c r="H2084" s="23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04"/>
      <c r="AA2084" s="26"/>
      <c r="AB2084" s="26"/>
      <c r="AC2084" s="26"/>
      <c r="AD2084" s="81"/>
      <c r="AE2084" s="26"/>
      <c r="AF2084" s="26"/>
      <c r="AG2084" s="26"/>
      <c r="AH2084" s="26"/>
      <c r="AI2084" s="26"/>
      <c r="AJ2084" s="26"/>
      <c r="AK2084" s="81"/>
      <c r="AL2084" s="26"/>
      <c r="AM2084" s="26"/>
      <c r="AN2084" s="26"/>
      <c r="AO2084" s="26"/>
      <c r="AP2084" s="26"/>
      <c r="AQ2084" s="81"/>
      <c r="AR2084" s="26"/>
      <c r="AS2084" s="26"/>
      <c r="AT2084" s="26"/>
      <c r="AU2084" s="26"/>
      <c r="AV2084" s="26"/>
      <c r="AW2084" s="26"/>
      <c r="AX2084" s="23"/>
      <c r="AY2084" s="23"/>
      <c r="AZ2084" s="23"/>
      <c r="BA2084" s="23"/>
      <c r="BB2084" s="27"/>
      <c r="BC2084" s="28"/>
    </row>
    <row r="2085" spans="1:55" s="25" customFormat="1" ht="15">
      <c r="A2085" s="221"/>
      <c r="B2085" s="221"/>
      <c r="C2085" s="24"/>
      <c r="D2085" s="24"/>
      <c r="E2085" s="100"/>
      <c r="F2085" s="25" t="str">
        <f>IFERROR(VLOOKUP(E2085,Wedstrijdlocaties!B:E,4,FALSE),"")</f>
        <v/>
      </c>
      <c r="G2085" s="114"/>
      <c r="H2085" s="23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04"/>
      <c r="AA2085" s="26"/>
      <c r="AB2085" s="26"/>
      <c r="AC2085" s="26"/>
      <c r="AD2085" s="81"/>
      <c r="AE2085" s="26"/>
      <c r="AF2085" s="26"/>
      <c r="AG2085" s="26"/>
      <c r="AH2085" s="26"/>
      <c r="AI2085" s="26"/>
      <c r="AJ2085" s="26"/>
      <c r="AK2085" s="81"/>
      <c r="AL2085" s="26"/>
      <c r="AM2085" s="26"/>
      <c r="AN2085" s="26"/>
      <c r="AO2085" s="26"/>
      <c r="AP2085" s="26"/>
      <c r="AQ2085" s="81"/>
      <c r="AR2085" s="26"/>
      <c r="AS2085" s="26"/>
      <c r="AT2085" s="26"/>
      <c r="AU2085" s="26"/>
      <c r="AV2085" s="26"/>
      <c r="AW2085" s="26"/>
      <c r="AX2085" s="23"/>
      <c r="AY2085" s="23"/>
      <c r="AZ2085" s="23"/>
      <c r="BA2085" s="23"/>
      <c r="BB2085" s="27"/>
      <c r="BC2085" s="28"/>
    </row>
    <row r="2086" spans="1:55" s="25" customFormat="1" ht="15">
      <c r="A2086" s="221"/>
      <c r="B2086" s="221"/>
      <c r="C2086" s="24"/>
      <c r="D2086" s="24"/>
      <c r="E2086" s="100"/>
      <c r="F2086" s="25" t="str">
        <f>IFERROR(VLOOKUP(E2086,Wedstrijdlocaties!B:E,4,FALSE),"")</f>
        <v/>
      </c>
      <c r="G2086" s="114"/>
      <c r="H2086" s="23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04"/>
      <c r="AA2086" s="26"/>
      <c r="AB2086" s="26"/>
      <c r="AC2086" s="26"/>
      <c r="AD2086" s="81"/>
      <c r="AE2086" s="26"/>
      <c r="AF2086" s="26"/>
      <c r="AG2086" s="26"/>
      <c r="AH2086" s="26"/>
      <c r="AI2086" s="26"/>
      <c r="AJ2086" s="26"/>
      <c r="AK2086" s="81"/>
      <c r="AL2086" s="26"/>
      <c r="AM2086" s="26"/>
      <c r="AN2086" s="26"/>
      <c r="AO2086" s="26"/>
      <c r="AP2086" s="26"/>
      <c r="AQ2086" s="81"/>
      <c r="AR2086" s="26"/>
      <c r="AS2086" s="26"/>
      <c r="AT2086" s="26"/>
      <c r="AU2086" s="26"/>
      <c r="AV2086" s="26"/>
      <c r="AW2086" s="26"/>
      <c r="AX2086" s="23"/>
      <c r="AY2086" s="23"/>
      <c r="AZ2086" s="23"/>
      <c r="BA2086" s="23"/>
      <c r="BB2086" s="27"/>
      <c r="BC2086" s="28"/>
    </row>
    <row r="2087" spans="1:55" s="25" customFormat="1" ht="15">
      <c r="A2087" s="221"/>
      <c r="B2087" s="221"/>
      <c r="C2087" s="24"/>
      <c r="D2087" s="24"/>
      <c r="E2087" s="100"/>
      <c r="F2087" s="25" t="str">
        <f>IFERROR(VLOOKUP(E2087,Wedstrijdlocaties!B:E,4,FALSE),"")</f>
        <v/>
      </c>
      <c r="G2087" s="114"/>
      <c r="H2087" s="23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04"/>
      <c r="AA2087" s="26"/>
      <c r="AB2087" s="26"/>
      <c r="AC2087" s="26"/>
      <c r="AD2087" s="81"/>
      <c r="AE2087" s="26"/>
      <c r="AF2087" s="26"/>
      <c r="AG2087" s="26"/>
      <c r="AH2087" s="26"/>
      <c r="AI2087" s="26"/>
      <c r="AJ2087" s="26"/>
      <c r="AK2087" s="81"/>
      <c r="AL2087" s="26"/>
      <c r="AM2087" s="26"/>
      <c r="AN2087" s="26"/>
      <c r="AO2087" s="26"/>
      <c r="AP2087" s="26"/>
      <c r="AQ2087" s="81"/>
      <c r="AR2087" s="26"/>
      <c r="AS2087" s="26"/>
      <c r="AT2087" s="26"/>
      <c r="AU2087" s="26"/>
      <c r="AV2087" s="26"/>
      <c r="AW2087" s="26"/>
      <c r="AX2087" s="23"/>
      <c r="AY2087" s="23"/>
      <c r="AZ2087" s="23"/>
      <c r="BA2087" s="23"/>
      <c r="BB2087" s="27"/>
      <c r="BC2087" s="28"/>
    </row>
    <row r="2088" spans="1:55" s="25" customFormat="1" ht="15">
      <c r="A2088" s="221"/>
      <c r="B2088" s="221"/>
      <c r="C2088" s="24"/>
      <c r="D2088" s="24"/>
      <c r="E2088" s="100"/>
      <c r="F2088" s="25" t="str">
        <f>IFERROR(VLOOKUP(E2088,Wedstrijdlocaties!B:E,4,FALSE),"")</f>
        <v/>
      </c>
      <c r="G2088" s="114"/>
      <c r="H2088" s="23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04"/>
      <c r="AA2088" s="26"/>
      <c r="AB2088" s="26"/>
      <c r="AC2088" s="26"/>
      <c r="AD2088" s="81"/>
      <c r="AE2088" s="26"/>
      <c r="AF2088" s="26"/>
      <c r="AG2088" s="26"/>
      <c r="AH2088" s="26"/>
      <c r="AI2088" s="26"/>
      <c r="AJ2088" s="26"/>
      <c r="AK2088" s="81"/>
      <c r="AL2088" s="26"/>
      <c r="AM2088" s="26"/>
      <c r="AN2088" s="26"/>
      <c r="AO2088" s="26"/>
      <c r="AP2088" s="26"/>
      <c r="AQ2088" s="81"/>
      <c r="AR2088" s="26"/>
      <c r="AS2088" s="26"/>
      <c r="AT2088" s="26"/>
      <c r="AU2088" s="26"/>
      <c r="AV2088" s="26"/>
      <c r="AW2088" s="26"/>
      <c r="AX2088" s="23"/>
      <c r="AY2088" s="23"/>
      <c r="AZ2088" s="23"/>
      <c r="BA2088" s="23"/>
      <c r="BB2088" s="27"/>
      <c r="BC2088" s="28"/>
    </row>
    <row r="2089" spans="1:55" s="25" customFormat="1" ht="15">
      <c r="A2089" s="221"/>
      <c r="B2089" s="221"/>
      <c r="C2089" s="24"/>
      <c r="D2089" s="24"/>
      <c r="E2089" s="100"/>
      <c r="F2089" s="25" t="str">
        <f>IFERROR(VLOOKUP(E2089,Wedstrijdlocaties!B:E,4,FALSE),"")</f>
        <v/>
      </c>
      <c r="G2089" s="114"/>
      <c r="H2089" s="23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04"/>
      <c r="AA2089" s="26"/>
      <c r="AB2089" s="26"/>
      <c r="AC2089" s="26"/>
      <c r="AD2089" s="81"/>
      <c r="AE2089" s="26"/>
      <c r="AF2089" s="26"/>
      <c r="AG2089" s="26"/>
      <c r="AH2089" s="26"/>
      <c r="AI2089" s="26"/>
      <c r="AJ2089" s="26"/>
      <c r="AK2089" s="81"/>
      <c r="AL2089" s="26"/>
      <c r="AM2089" s="26"/>
      <c r="AN2089" s="26"/>
      <c r="AO2089" s="26"/>
      <c r="AP2089" s="26"/>
      <c r="AQ2089" s="81"/>
      <c r="AR2089" s="26"/>
      <c r="AS2089" s="26"/>
      <c r="AT2089" s="26"/>
      <c r="AU2089" s="26"/>
      <c r="AV2089" s="26"/>
      <c r="AW2089" s="26"/>
      <c r="AX2089" s="23"/>
      <c r="AY2089" s="23"/>
      <c r="AZ2089" s="23"/>
      <c r="BA2089" s="23"/>
      <c r="BB2089" s="27"/>
      <c r="BC2089" s="28"/>
    </row>
    <row r="2090" spans="1:55" s="25" customFormat="1" ht="15">
      <c r="A2090" s="221"/>
      <c r="B2090" s="221"/>
      <c r="C2090" s="24"/>
      <c r="D2090" s="24"/>
      <c r="E2090" s="100"/>
      <c r="F2090" s="25" t="str">
        <f>IFERROR(VLOOKUP(E2090,Wedstrijdlocaties!B:E,4,FALSE),"")</f>
        <v/>
      </c>
      <c r="G2090" s="114"/>
      <c r="H2090" s="23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04"/>
      <c r="AA2090" s="26"/>
      <c r="AB2090" s="26"/>
      <c r="AC2090" s="26"/>
      <c r="AD2090" s="81"/>
      <c r="AE2090" s="26"/>
      <c r="AF2090" s="26"/>
      <c r="AG2090" s="26"/>
      <c r="AH2090" s="26"/>
      <c r="AI2090" s="26"/>
      <c r="AJ2090" s="26"/>
      <c r="AK2090" s="81"/>
      <c r="AL2090" s="26"/>
      <c r="AM2090" s="26"/>
      <c r="AN2090" s="26"/>
      <c r="AO2090" s="26"/>
      <c r="AP2090" s="26"/>
      <c r="AQ2090" s="81"/>
      <c r="AR2090" s="26"/>
      <c r="AS2090" s="26"/>
      <c r="AT2090" s="26"/>
      <c r="AU2090" s="26"/>
      <c r="AV2090" s="26"/>
      <c r="AW2090" s="26"/>
      <c r="AX2090" s="23"/>
      <c r="AY2090" s="23"/>
      <c r="AZ2090" s="23"/>
      <c r="BA2090" s="23"/>
      <c r="BB2090" s="27"/>
      <c r="BC2090" s="28"/>
    </row>
    <row r="2091" spans="1:55" s="25" customFormat="1" ht="15">
      <c r="A2091" s="221"/>
      <c r="B2091" s="221"/>
      <c r="C2091" s="24"/>
      <c r="D2091" s="24"/>
      <c r="E2091" s="100"/>
      <c r="F2091" s="25" t="str">
        <f>IFERROR(VLOOKUP(E2091,Wedstrijdlocaties!B:E,4,FALSE),"")</f>
        <v/>
      </c>
      <c r="G2091" s="114"/>
      <c r="H2091" s="23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04"/>
      <c r="AA2091" s="26"/>
      <c r="AB2091" s="26"/>
      <c r="AC2091" s="26"/>
      <c r="AD2091" s="81"/>
      <c r="AE2091" s="26"/>
      <c r="AF2091" s="26"/>
      <c r="AG2091" s="26"/>
      <c r="AH2091" s="26"/>
      <c r="AI2091" s="26"/>
      <c r="AJ2091" s="26"/>
      <c r="AK2091" s="81"/>
      <c r="AL2091" s="26"/>
      <c r="AM2091" s="26"/>
      <c r="AN2091" s="26"/>
      <c r="AO2091" s="26"/>
      <c r="AP2091" s="26"/>
      <c r="AQ2091" s="81"/>
      <c r="AR2091" s="26"/>
      <c r="AS2091" s="26"/>
      <c r="AT2091" s="26"/>
      <c r="AU2091" s="26"/>
      <c r="AV2091" s="26"/>
      <c r="AW2091" s="26"/>
      <c r="AX2091" s="23"/>
      <c r="AY2091" s="23"/>
      <c r="AZ2091" s="23"/>
      <c r="BA2091" s="23"/>
      <c r="BB2091" s="27"/>
      <c r="BC2091" s="28"/>
    </row>
    <row r="2092" spans="1:55" s="25" customFormat="1" ht="15">
      <c r="A2092" s="221"/>
      <c r="B2092" s="221"/>
      <c r="C2092" s="24"/>
      <c r="D2092" s="24"/>
      <c r="E2092" s="100"/>
      <c r="F2092" s="25" t="str">
        <f>IFERROR(VLOOKUP(E2092,Wedstrijdlocaties!B:E,4,FALSE),"")</f>
        <v/>
      </c>
      <c r="G2092" s="114"/>
      <c r="H2092" s="23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04"/>
      <c r="AA2092" s="26"/>
      <c r="AB2092" s="26"/>
      <c r="AC2092" s="26"/>
      <c r="AD2092" s="81"/>
      <c r="AE2092" s="26"/>
      <c r="AF2092" s="26"/>
      <c r="AG2092" s="26"/>
      <c r="AH2092" s="26"/>
      <c r="AI2092" s="26"/>
      <c r="AJ2092" s="26"/>
      <c r="AK2092" s="81"/>
      <c r="AL2092" s="26"/>
      <c r="AM2092" s="26"/>
      <c r="AN2092" s="26"/>
      <c r="AO2092" s="26"/>
      <c r="AP2092" s="26"/>
      <c r="AQ2092" s="81"/>
      <c r="AR2092" s="26"/>
      <c r="AS2092" s="26"/>
      <c r="AT2092" s="26"/>
      <c r="AU2092" s="26"/>
      <c r="AV2092" s="26"/>
      <c r="AW2092" s="26"/>
      <c r="AX2092" s="23"/>
      <c r="AY2092" s="23"/>
      <c r="AZ2092" s="23"/>
      <c r="BA2092" s="23"/>
      <c r="BB2092" s="27"/>
      <c r="BC2092" s="28"/>
    </row>
    <row r="2093" spans="1:55" s="25" customFormat="1" ht="15">
      <c r="A2093" s="221"/>
      <c r="B2093" s="221"/>
      <c r="C2093" s="24"/>
      <c r="D2093" s="24"/>
      <c r="E2093" s="100"/>
      <c r="F2093" s="25" t="str">
        <f>IFERROR(VLOOKUP(E2093,Wedstrijdlocaties!B:E,4,FALSE),"")</f>
        <v/>
      </c>
      <c r="G2093" s="114"/>
      <c r="H2093" s="23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04"/>
      <c r="AA2093" s="26"/>
      <c r="AB2093" s="26"/>
      <c r="AC2093" s="26"/>
      <c r="AD2093" s="81"/>
      <c r="AE2093" s="26"/>
      <c r="AF2093" s="26"/>
      <c r="AG2093" s="26"/>
      <c r="AH2093" s="26"/>
      <c r="AI2093" s="26"/>
      <c r="AJ2093" s="26"/>
      <c r="AK2093" s="81"/>
      <c r="AL2093" s="26"/>
      <c r="AM2093" s="26"/>
      <c r="AN2093" s="26"/>
      <c r="AO2093" s="26"/>
      <c r="AP2093" s="26"/>
      <c r="AQ2093" s="81"/>
      <c r="AR2093" s="26"/>
      <c r="AS2093" s="26"/>
      <c r="AT2093" s="26"/>
      <c r="AU2093" s="26"/>
      <c r="AV2093" s="26"/>
      <c r="AW2093" s="26"/>
      <c r="AX2093" s="23"/>
      <c r="AY2093" s="23"/>
      <c r="AZ2093" s="23"/>
      <c r="BA2093" s="23"/>
      <c r="BB2093" s="27"/>
      <c r="BC2093" s="28"/>
    </row>
    <row r="2094" spans="1:55" s="25" customFormat="1" ht="15">
      <c r="A2094" s="221"/>
      <c r="B2094" s="221"/>
      <c r="C2094" s="24"/>
      <c r="D2094" s="24"/>
      <c r="E2094" s="100"/>
      <c r="F2094" s="25" t="str">
        <f>IFERROR(VLOOKUP(E2094,Wedstrijdlocaties!B:E,4,FALSE),"")</f>
        <v/>
      </c>
      <c r="G2094" s="114"/>
      <c r="H2094" s="23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04"/>
      <c r="AA2094" s="26"/>
      <c r="AB2094" s="26"/>
      <c r="AC2094" s="26"/>
      <c r="AD2094" s="81"/>
      <c r="AE2094" s="26"/>
      <c r="AF2094" s="26"/>
      <c r="AG2094" s="26"/>
      <c r="AH2094" s="26"/>
      <c r="AI2094" s="26"/>
      <c r="AJ2094" s="26"/>
      <c r="AK2094" s="81"/>
      <c r="AL2094" s="26"/>
      <c r="AM2094" s="26"/>
      <c r="AN2094" s="26"/>
      <c r="AO2094" s="26"/>
      <c r="AP2094" s="26"/>
      <c r="AQ2094" s="81"/>
      <c r="AR2094" s="26"/>
      <c r="AS2094" s="26"/>
      <c r="AT2094" s="26"/>
      <c r="AU2094" s="26"/>
      <c r="AV2094" s="26"/>
      <c r="AW2094" s="26"/>
      <c r="AX2094" s="23"/>
      <c r="AY2094" s="23"/>
      <c r="AZ2094" s="23"/>
      <c r="BA2094" s="23"/>
      <c r="BB2094" s="27"/>
      <c r="BC2094" s="28"/>
    </row>
    <row r="2095" spans="1:55" s="25" customFormat="1" ht="15">
      <c r="A2095" s="221"/>
      <c r="B2095" s="221"/>
      <c r="C2095" s="24"/>
      <c r="D2095" s="24"/>
      <c r="E2095" s="100"/>
      <c r="F2095" s="25" t="str">
        <f>IFERROR(VLOOKUP(E2095,Wedstrijdlocaties!B:E,4,FALSE),"")</f>
        <v/>
      </c>
      <c r="G2095" s="114"/>
      <c r="H2095" s="23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04"/>
      <c r="AA2095" s="26"/>
      <c r="AB2095" s="26"/>
      <c r="AC2095" s="26"/>
      <c r="AD2095" s="81"/>
      <c r="AE2095" s="26"/>
      <c r="AF2095" s="26"/>
      <c r="AG2095" s="26"/>
      <c r="AH2095" s="26"/>
      <c r="AI2095" s="26"/>
      <c r="AJ2095" s="26"/>
      <c r="AK2095" s="81"/>
      <c r="AL2095" s="26"/>
      <c r="AM2095" s="26"/>
      <c r="AN2095" s="26"/>
      <c r="AO2095" s="26"/>
      <c r="AP2095" s="26"/>
      <c r="AQ2095" s="81"/>
      <c r="AR2095" s="26"/>
      <c r="AS2095" s="26"/>
      <c r="AT2095" s="26"/>
      <c r="AU2095" s="26"/>
      <c r="AV2095" s="26"/>
      <c r="AW2095" s="26"/>
      <c r="AX2095" s="23"/>
      <c r="AY2095" s="23"/>
      <c r="AZ2095" s="23"/>
      <c r="BA2095" s="23"/>
      <c r="BB2095" s="27"/>
      <c r="BC2095" s="28"/>
    </row>
    <row r="2096" spans="1:55" s="25" customFormat="1" ht="15">
      <c r="A2096" s="221"/>
      <c r="B2096" s="221"/>
      <c r="C2096" s="24"/>
      <c r="D2096" s="24"/>
      <c r="E2096" s="100"/>
      <c r="F2096" s="25" t="str">
        <f>IFERROR(VLOOKUP(E2096,Wedstrijdlocaties!B:E,4,FALSE),"")</f>
        <v/>
      </c>
      <c r="G2096" s="114"/>
      <c r="H2096" s="23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04"/>
      <c r="AA2096" s="26"/>
      <c r="AB2096" s="26"/>
      <c r="AC2096" s="26"/>
      <c r="AD2096" s="81"/>
      <c r="AE2096" s="26"/>
      <c r="AF2096" s="26"/>
      <c r="AG2096" s="26"/>
      <c r="AH2096" s="26"/>
      <c r="AI2096" s="26"/>
      <c r="AJ2096" s="26"/>
      <c r="AK2096" s="81"/>
      <c r="AL2096" s="26"/>
      <c r="AM2096" s="26"/>
      <c r="AN2096" s="26"/>
      <c r="AO2096" s="26"/>
      <c r="AP2096" s="26"/>
      <c r="AQ2096" s="81"/>
      <c r="AR2096" s="26"/>
      <c r="AS2096" s="26"/>
      <c r="AT2096" s="26"/>
      <c r="AU2096" s="26"/>
      <c r="AV2096" s="26"/>
      <c r="AW2096" s="26"/>
      <c r="AX2096" s="23"/>
      <c r="AY2096" s="23"/>
      <c r="AZ2096" s="23"/>
      <c r="BA2096" s="23"/>
      <c r="BB2096" s="27"/>
      <c r="BC2096" s="28"/>
    </row>
    <row r="2097" spans="1:55" s="25" customFormat="1" ht="15">
      <c r="A2097" s="221"/>
      <c r="B2097" s="221"/>
      <c r="C2097" s="24"/>
      <c r="D2097" s="24"/>
      <c r="E2097" s="100"/>
      <c r="F2097" s="25" t="str">
        <f>IFERROR(VLOOKUP(E2097,Wedstrijdlocaties!B:E,4,FALSE),"")</f>
        <v/>
      </c>
      <c r="G2097" s="114"/>
      <c r="H2097" s="23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04"/>
      <c r="AA2097" s="26"/>
      <c r="AB2097" s="26"/>
      <c r="AC2097" s="26"/>
      <c r="AD2097" s="81"/>
      <c r="AE2097" s="26"/>
      <c r="AF2097" s="26"/>
      <c r="AG2097" s="26"/>
      <c r="AH2097" s="26"/>
      <c r="AI2097" s="26"/>
      <c r="AJ2097" s="26"/>
      <c r="AK2097" s="81"/>
      <c r="AL2097" s="26"/>
      <c r="AM2097" s="26"/>
      <c r="AN2097" s="26"/>
      <c r="AO2097" s="26"/>
      <c r="AP2097" s="26"/>
      <c r="AQ2097" s="81"/>
      <c r="AR2097" s="26"/>
      <c r="AS2097" s="26"/>
      <c r="AT2097" s="26"/>
      <c r="AU2097" s="26"/>
      <c r="AV2097" s="26"/>
      <c r="AW2097" s="26"/>
      <c r="AX2097" s="23"/>
      <c r="AY2097" s="23"/>
      <c r="AZ2097" s="23"/>
      <c r="BA2097" s="23"/>
      <c r="BB2097" s="27"/>
      <c r="BC2097" s="28"/>
    </row>
    <row r="2098" spans="1:55" s="25" customFormat="1" ht="15">
      <c r="A2098" s="221"/>
      <c r="B2098" s="221"/>
      <c r="C2098" s="24"/>
      <c r="D2098" s="24"/>
      <c r="E2098" s="100"/>
      <c r="F2098" s="25" t="str">
        <f>IFERROR(VLOOKUP(E2098,Wedstrijdlocaties!B:E,4,FALSE),"")</f>
        <v/>
      </c>
      <c r="G2098" s="114"/>
      <c r="H2098" s="23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04"/>
      <c r="AA2098" s="26"/>
      <c r="AB2098" s="26"/>
      <c r="AC2098" s="26"/>
      <c r="AD2098" s="81"/>
      <c r="AE2098" s="26"/>
      <c r="AF2098" s="26"/>
      <c r="AG2098" s="26"/>
      <c r="AH2098" s="26"/>
      <c r="AI2098" s="26"/>
      <c r="AJ2098" s="26"/>
      <c r="AK2098" s="81"/>
      <c r="AL2098" s="26"/>
      <c r="AM2098" s="26"/>
      <c r="AN2098" s="26"/>
      <c r="AO2098" s="26"/>
      <c r="AP2098" s="26"/>
      <c r="AQ2098" s="81"/>
      <c r="AR2098" s="26"/>
      <c r="AS2098" s="26"/>
      <c r="AT2098" s="26"/>
      <c r="AU2098" s="26"/>
      <c r="AV2098" s="26"/>
      <c r="AW2098" s="26"/>
      <c r="AX2098" s="23"/>
      <c r="AY2098" s="23"/>
      <c r="AZ2098" s="23"/>
      <c r="BA2098" s="23"/>
      <c r="BB2098" s="27"/>
      <c r="BC2098" s="28"/>
    </row>
    <row r="2099" spans="1:55" s="25" customFormat="1" ht="15">
      <c r="A2099" s="221"/>
      <c r="B2099" s="221"/>
      <c r="C2099" s="24"/>
      <c r="D2099" s="24"/>
      <c r="E2099" s="100"/>
      <c r="F2099" s="25" t="str">
        <f>IFERROR(VLOOKUP(E2099,Wedstrijdlocaties!B:E,4,FALSE),"")</f>
        <v/>
      </c>
      <c r="G2099" s="114"/>
      <c r="H2099" s="23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04"/>
      <c r="AA2099" s="26"/>
      <c r="AB2099" s="26"/>
      <c r="AC2099" s="26"/>
      <c r="AD2099" s="81"/>
      <c r="AE2099" s="26"/>
      <c r="AF2099" s="26"/>
      <c r="AG2099" s="26"/>
      <c r="AH2099" s="26"/>
      <c r="AI2099" s="26"/>
      <c r="AJ2099" s="26"/>
      <c r="AK2099" s="81"/>
      <c r="AL2099" s="26"/>
      <c r="AM2099" s="26"/>
      <c r="AN2099" s="26"/>
      <c r="AO2099" s="26"/>
      <c r="AP2099" s="26"/>
      <c r="AQ2099" s="81"/>
      <c r="AR2099" s="26"/>
      <c r="AS2099" s="26"/>
      <c r="AT2099" s="26"/>
      <c r="AU2099" s="26"/>
      <c r="AV2099" s="26"/>
      <c r="AW2099" s="26"/>
      <c r="AX2099" s="23"/>
      <c r="AY2099" s="23"/>
      <c r="AZ2099" s="23"/>
      <c r="BA2099" s="23"/>
      <c r="BB2099" s="27"/>
      <c r="BC2099" s="28"/>
    </row>
    <row r="2100" spans="1:55" s="25" customFormat="1" ht="15">
      <c r="A2100" s="221"/>
      <c r="B2100" s="221"/>
      <c r="C2100" s="24"/>
      <c r="D2100" s="24"/>
      <c r="E2100" s="100"/>
      <c r="F2100" s="25" t="str">
        <f>IFERROR(VLOOKUP(E2100,Wedstrijdlocaties!B:E,4,FALSE),"")</f>
        <v/>
      </c>
      <c r="G2100" s="114"/>
      <c r="H2100" s="23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04"/>
      <c r="AA2100" s="26"/>
      <c r="AB2100" s="26"/>
      <c r="AC2100" s="26"/>
      <c r="AD2100" s="81"/>
      <c r="AE2100" s="26"/>
      <c r="AF2100" s="26"/>
      <c r="AG2100" s="26"/>
      <c r="AH2100" s="26"/>
      <c r="AI2100" s="26"/>
      <c r="AJ2100" s="26"/>
      <c r="AK2100" s="81"/>
      <c r="AL2100" s="26"/>
      <c r="AM2100" s="26"/>
      <c r="AN2100" s="26"/>
      <c r="AO2100" s="26"/>
      <c r="AP2100" s="26"/>
      <c r="AQ2100" s="81"/>
      <c r="AR2100" s="26"/>
      <c r="AS2100" s="26"/>
      <c r="AT2100" s="26"/>
      <c r="AU2100" s="26"/>
      <c r="AV2100" s="26"/>
      <c r="AW2100" s="26"/>
      <c r="AX2100" s="23"/>
      <c r="AY2100" s="23"/>
      <c r="AZ2100" s="23"/>
      <c r="BA2100" s="23"/>
      <c r="BB2100" s="27"/>
      <c r="BC2100" s="28"/>
    </row>
    <row r="2101" spans="1:55" s="25" customFormat="1" ht="15">
      <c r="A2101" s="221"/>
      <c r="B2101" s="221"/>
      <c r="C2101" s="24"/>
      <c r="D2101" s="24"/>
      <c r="E2101" s="100"/>
      <c r="F2101" s="25" t="str">
        <f>IFERROR(VLOOKUP(E2101,Wedstrijdlocaties!B:E,4,FALSE),"")</f>
        <v/>
      </c>
      <c r="G2101" s="114"/>
      <c r="H2101" s="23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04"/>
      <c r="AA2101" s="26"/>
      <c r="AB2101" s="26"/>
      <c r="AC2101" s="26"/>
      <c r="AD2101" s="81"/>
      <c r="AE2101" s="26"/>
      <c r="AF2101" s="26"/>
      <c r="AG2101" s="26"/>
      <c r="AH2101" s="26"/>
      <c r="AI2101" s="26"/>
      <c r="AJ2101" s="26"/>
      <c r="AK2101" s="81"/>
      <c r="AL2101" s="26"/>
      <c r="AM2101" s="26"/>
      <c r="AN2101" s="26"/>
      <c r="AO2101" s="26"/>
      <c r="AP2101" s="26"/>
      <c r="AQ2101" s="81"/>
      <c r="AR2101" s="26"/>
      <c r="AS2101" s="26"/>
      <c r="AT2101" s="26"/>
      <c r="AU2101" s="26"/>
      <c r="AV2101" s="26"/>
      <c r="AW2101" s="26"/>
      <c r="AX2101" s="23"/>
      <c r="AY2101" s="23"/>
      <c r="AZ2101" s="23"/>
      <c r="BA2101" s="23"/>
      <c r="BB2101" s="27"/>
      <c r="BC2101" s="28"/>
    </row>
    <row r="2102" spans="1:55" s="25" customFormat="1" ht="15">
      <c r="A2102" s="221"/>
      <c r="B2102" s="221"/>
      <c r="C2102" s="24"/>
      <c r="D2102" s="24"/>
      <c r="E2102" s="100"/>
      <c r="F2102" s="25" t="str">
        <f>IFERROR(VLOOKUP(E2102,Wedstrijdlocaties!B:E,4,FALSE),"")</f>
        <v/>
      </c>
      <c r="G2102" s="114"/>
      <c r="H2102" s="23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04"/>
      <c r="AA2102" s="26"/>
      <c r="AB2102" s="26"/>
      <c r="AC2102" s="26"/>
      <c r="AD2102" s="81"/>
      <c r="AE2102" s="26"/>
      <c r="AF2102" s="26"/>
      <c r="AG2102" s="26"/>
      <c r="AH2102" s="26"/>
      <c r="AI2102" s="26"/>
      <c r="AJ2102" s="26"/>
      <c r="AK2102" s="81"/>
      <c r="AL2102" s="26"/>
      <c r="AM2102" s="26"/>
      <c r="AN2102" s="26"/>
      <c r="AO2102" s="26"/>
      <c r="AP2102" s="26"/>
      <c r="AQ2102" s="81"/>
      <c r="AR2102" s="26"/>
      <c r="AS2102" s="26"/>
      <c r="AT2102" s="26"/>
      <c r="AU2102" s="26"/>
      <c r="AV2102" s="26"/>
      <c r="AW2102" s="26"/>
      <c r="AX2102" s="23"/>
      <c r="AY2102" s="23"/>
      <c r="AZ2102" s="23"/>
      <c r="BA2102" s="23"/>
      <c r="BB2102" s="27"/>
      <c r="BC2102" s="28"/>
    </row>
    <row r="2103" spans="1:55" s="25" customFormat="1" ht="15">
      <c r="A2103" s="221"/>
      <c r="B2103" s="221"/>
      <c r="C2103" s="24"/>
      <c r="D2103" s="24"/>
      <c r="E2103" s="100"/>
      <c r="F2103" s="25" t="str">
        <f>IFERROR(VLOOKUP(E2103,Wedstrijdlocaties!B:E,4,FALSE),"")</f>
        <v/>
      </c>
      <c r="G2103" s="114"/>
      <c r="H2103" s="23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04"/>
      <c r="AA2103" s="26"/>
      <c r="AB2103" s="26"/>
      <c r="AC2103" s="26"/>
      <c r="AD2103" s="81"/>
      <c r="AE2103" s="26"/>
      <c r="AF2103" s="26"/>
      <c r="AG2103" s="26"/>
      <c r="AH2103" s="26"/>
      <c r="AI2103" s="26"/>
      <c r="AJ2103" s="26"/>
      <c r="AK2103" s="81"/>
      <c r="AL2103" s="26"/>
      <c r="AM2103" s="26"/>
      <c r="AN2103" s="26"/>
      <c r="AO2103" s="26"/>
      <c r="AP2103" s="26"/>
      <c r="AQ2103" s="81"/>
      <c r="AR2103" s="26"/>
      <c r="AS2103" s="26"/>
      <c r="AT2103" s="26"/>
      <c r="AU2103" s="26"/>
      <c r="AV2103" s="26"/>
      <c r="AW2103" s="26"/>
      <c r="AX2103" s="23"/>
      <c r="AY2103" s="23"/>
      <c r="AZ2103" s="23"/>
      <c r="BA2103" s="23"/>
      <c r="BB2103" s="27"/>
      <c r="BC2103" s="28"/>
    </row>
    <row r="2104" spans="1:55" s="25" customFormat="1" ht="15">
      <c r="A2104" s="221"/>
      <c r="B2104" s="221"/>
      <c r="C2104" s="24"/>
      <c r="D2104" s="24"/>
      <c r="E2104" s="100"/>
      <c r="F2104" s="25" t="str">
        <f>IFERROR(VLOOKUP(E2104,Wedstrijdlocaties!B:E,4,FALSE),"")</f>
        <v/>
      </c>
      <c r="G2104" s="114"/>
      <c r="H2104" s="23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04"/>
      <c r="AA2104" s="26"/>
      <c r="AB2104" s="26"/>
      <c r="AC2104" s="26"/>
      <c r="AD2104" s="81"/>
      <c r="AE2104" s="26"/>
      <c r="AF2104" s="26"/>
      <c r="AG2104" s="26"/>
      <c r="AH2104" s="26"/>
      <c r="AI2104" s="26"/>
      <c r="AJ2104" s="26"/>
      <c r="AK2104" s="81"/>
      <c r="AL2104" s="26"/>
      <c r="AM2104" s="26"/>
      <c r="AN2104" s="26"/>
      <c r="AO2104" s="26"/>
      <c r="AP2104" s="26"/>
      <c r="AQ2104" s="81"/>
      <c r="AR2104" s="26"/>
      <c r="AS2104" s="26"/>
      <c r="AT2104" s="26"/>
      <c r="AU2104" s="26"/>
      <c r="AV2104" s="26"/>
      <c r="AW2104" s="26"/>
      <c r="AX2104" s="23"/>
      <c r="AY2104" s="23"/>
      <c r="AZ2104" s="23"/>
      <c r="BA2104" s="23"/>
      <c r="BB2104" s="27"/>
      <c r="BC2104" s="28"/>
    </row>
    <row r="2105" spans="1:55" s="25" customFormat="1" ht="15">
      <c r="A2105" s="221"/>
      <c r="B2105" s="221"/>
      <c r="C2105" s="24"/>
      <c r="D2105" s="24"/>
      <c r="E2105" s="100"/>
      <c r="F2105" s="25" t="str">
        <f>IFERROR(VLOOKUP(E2105,Wedstrijdlocaties!B:E,4,FALSE),"")</f>
        <v/>
      </c>
      <c r="G2105" s="114"/>
      <c r="H2105" s="23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04"/>
      <c r="AA2105" s="26"/>
      <c r="AB2105" s="26"/>
      <c r="AC2105" s="26"/>
      <c r="AD2105" s="81"/>
      <c r="AE2105" s="26"/>
      <c r="AF2105" s="26"/>
      <c r="AG2105" s="26"/>
      <c r="AH2105" s="26"/>
      <c r="AI2105" s="26"/>
      <c r="AJ2105" s="26"/>
      <c r="AK2105" s="81"/>
      <c r="AL2105" s="26"/>
      <c r="AM2105" s="26"/>
      <c r="AN2105" s="26"/>
      <c r="AO2105" s="26"/>
      <c r="AP2105" s="26"/>
      <c r="AQ2105" s="81"/>
      <c r="AR2105" s="26"/>
      <c r="AS2105" s="26"/>
      <c r="AT2105" s="26"/>
      <c r="AU2105" s="26"/>
      <c r="AV2105" s="26"/>
      <c r="AW2105" s="26"/>
      <c r="AX2105" s="23"/>
      <c r="AY2105" s="23"/>
      <c r="AZ2105" s="23"/>
      <c r="BA2105" s="23"/>
      <c r="BB2105" s="27"/>
      <c r="BC2105" s="28"/>
    </row>
    <row r="2106" spans="1:55" s="25" customFormat="1" ht="15">
      <c r="A2106" s="221"/>
      <c r="B2106" s="221"/>
      <c r="C2106" s="24"/>
      <c r="D2106" s="24"/>
      <c r="E2106" s="100"/>
      <c r="F2106" s="25" t="str">
        <f>IFERROR(VLOOKUP(E2106,Wedstrijdlocaties!B:E,4,FALSE),"")</f>
        <v/>
      </c>
      <c r="G2106" s="114"/>
      <c r="H2106" s="23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04"/>
      <c r="AA2106" s="26"/>
      <c r="AB2106" s="26"/>
      <c r="AC2106" s="26"/>
      <c r="AD2106" s="81"/>
      <c r="AE2106" s="26"/>
      <c r="AF2106" s="26"/>
      <c r="AG2106" s="26"/>
      <c r="AH2106" s="26"/>
      <c r="AI2106" s="26"/>
      <c r="AJ2106" s="26"/>
      <c r="AK2106" s="81"/>
      <c r="AL2106" s="26"/>
      <c r="AM2106" s="26"/>
      <c r="AN2106" s="26"/>
      <c r="AO2106" s="26"/>
      <c r="AP2106" s="26"/>
      <c r="AQ2106" s="81"/>
      <c r="AR2106" s="26"/>
      <c r="AS2106" s="26"/>
      <c r="AT2106" s="26"/>
      <c r="AU2106" s="26"/>
      <c r="AV2106" s="26"/>
      <c r="AW2106" s="26"/>
      <c r="AX2106" s="23"/>
      <c r="AY2106" s="23"/>
      <c r="AZ2106" s="23"/>
      <c r="BA2106" s="23"/>
      <c r="BB2106" s="27"/>
      <c r="BC2106" s="28"/>
    </row>
    <row r="2107" spans="1:55" s="25" customFormat="1" ht="15">
      <c r="A2107" s="221"/>
      <c r="B2107" s="221"/>
      <c r="C2107" s="24"/>
      <c r="D2107" s="24"/>
      <c r="E2107" s="100"/>
      <c r="F2107" s="25" t="str">
        <f>IFERROR(VLOOKUP(E2107,Wedstrijdlocaties!B:E,4,FALSE),"")</f>
        <v/>
      </c>
      <c r="G2107" s="114"/>
      <c r="H2107" s="23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04"/>
      <c r="AA2107" s="26"/>
      <c r="AB2107" s="26"/>
      <c r="AC2107" s="26"/>
      <c r="AD2107" s="81"/>
      <c r="AE2107" s="26"/>
      <c r="AF2107" s="26"/>
      <c r="AG2107" s="26"/>
      <c r="AH2107" s="26"/>
      <c r="AI2107" s="26"/>
      <c r="AJ2107" s="26"/>
      <c r="AK2107" s="81"/>
      <c r="AL2107" s="26"/>
      <c r="AM2107" s="26"/>
      <c r="AN2107" s="26"/>
      <c r="AO2107" s="26"/>
      <c r="AP2107" s="26"/>
      <c r="AQ2107" s="81"/>
      <c r="AR2107" s="26"/>
      <c r="AS2107" s="26"/>
      <c r="AT2107" s="26"/>
      <c r="AU2107" s="26"/>
      <c r="AV2107" s="26"/>
      <c r="AW2107" s="26"/>
      <c r="AX2107" s="23"/>
      <c r="AY2107" s="23"/>
      <c r="AZ2107" s="23"/>
      <c r="BA2107" s="23"/>
      <c r="BB2107" s="27"/>
      <c r="BC2107" s="28"/>
    </row>
    <row r="2108" spans="1:55" s="25" customFormat="1" ht="15">
      <c r="A2108" s="221"/>
      <c r="B2108" s="221"/>
      <c r="C2108" s="24"/>
      <c r="D2108" s="24"/>
      <c r="E2108" s="100"/>
      <c r="F2108" s="25" t="str">
        <f>IFERROR(VLOOKUP(E2108,Wedstrijdlocaties!B:E,4,FALSE),"")</f>
        <v/>
      </c>
      <c r="G2108" s="114"/>
      <c r="H2108" s="23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04"/>
      <c r="AA2108" s="26"/>
      <c r="AB2108" s="26"/>
      <c r="AC2108" s="26"/>
      <c r="AD2108" s="81"/>
      <c r="AE2108" s="26"/>
      <c r="AF2108" s="26"/>
      <c r="AG2108" s="26"/>
      <c r="AH2108" s="26"/>
      <c r="AI2108" s="26"/>
      <c r="AJ2108" s="26"/>
      <c r="AK2108" s="81"/>
      <c r="AL2108" s="26"/>
      <c r="AM2108" s="26"/>
      <c r="AN2108" s="26"/>
      <c r="AO2108" s="26"/>
      <c r="AP2108" s="26"/>
      <c r="AQ2108" s="81"/>
      <c r="AR2108" s="26"/>
      <c r="AS2108" s="26"/>
      <c r="AT2108" s="26"/>
      <c r="AU2108" s="26"/>
      <c r="AV2108" s="26"/>
      <c r="AW2108" s="26"/>
      <c r="AX2108" s="23"/>
      <c r="AY2108" s="23"/>
      <c r="AZ2108" s="23"/>
      <c r="BA2108" s="23"/>
      <c r="BB2108" s="27"/>
      <c r="BC2108" s="28"/>
    </row>
    <row r="2109" spans="1:55" s="25" customFormat="1" ht="15">
      <c r="A2109" s="221"/>
      <c r="B2109" s="221"/>
      <c r="C2109" s="24"/>
      <c r="D2109" s="24"/>
      <c r="E2109" s="100"/>
      <c r="F2109" s="25" t="str">
        <f>IFERROR(VLOOKUP(E2109,Wedstrijdlocaties!B:E,4,FALSE),"")</f>
        <v/>
      </c>
      <c r="G2109" s="114"/>
      <c r="H2109" s="23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04"/>
      <c r="AA2109" s="26"/>
      <c r="AB2109" s="26"/>
      <c r="AC2109" s="26"/>
      <c r="AD2109" s="81"/>
      <c r="AE2109" s="26"/>
      <c r="AF2109" s="26"/>
      <c r="AG2109" s="26"/>
      <c r="AH2109" s="26"/>
      <c r="AI2109" s="26"/>
      <c r="AJ2109" s="26"/>
      <c r="AK2109" s="81"/>
      <c r="AL2109" s="26"/>
      <c r="AM2109" s="26"/>
      <c r="AN2109" s="26"/>
      <c r="AO2109" s="26"/>
      <c r="AP2109" s="26"/>
      <c r="AQ2109" s="81"/>
      <c r="AR2109" s="26"/>
      <c r="AS2109" s="26"/>
      <c r="AT2109" s="26"/>
      <c r="AU2109" s="26"/>
      <c r="AV2109" s="26"/>
      <c r="AW2109" s="26"/>
      <c r="AX2109" s="23"/>
      <c r="AY2109" s="23"/>
      <c r="AZ2109" s="23"/>
      <c r="BA2109" s="23"/>
      <c r="BB2109" s="27"/>
      <c r="BC2109" s="28"/>
    </row>
    <row r="2110" spans="1:55" s="25" customFormat="1" ht="15">
      <c r="A2110" s="221"/>
      <c r="B2110" s="221"/>
      <c r="C2110" s="24"/>
      <c r="D2110" s="24"/>
      <c r="E2110" s="100"/>
      <c r="F2110" s="25" t="str">
        <f>IFERROR(VLOOKUP(E2110,Wedstrijdlocaties!B:E,4,FALSE),"")</f>
        <v/>
      </c>
      <c r="G2110" s="114"/>
      <c r="H2110" s="23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04"/>
      <c r="AA2110" s="26"/>
      <c r="AB2110" s="26"/>
      <c r="AC2110" s="26"/>
      <c r="AD2110" s="81"/>
      <c r="AE2110" s="26"/>
      <c r="AF2110" s="26"/>
      <c r="AG2110" s="26"/>
      <c r="AH2110" s="26"/>
      <c r="AI2110" s="26"/>
      <c r="AJ2110" s="26"/>
      <c r="AK2110" s="81"/>
      <c r="AL2110" s="26"/>
      <c r="AM2110" s="26"/>
      <c r="AN2110" s="26"/>
      <c r="AO2110" s="26"/>
      <c r="AP2110" s="26"/>
      <c r="AQ2110" s="81"/>
      <c r="AR2110" s="26"/>
      <c r="AS2110" s="26"/>
      <c r="AT2110" s="26"/>
      <c r="AU2110" s="26"/>
      <c r="AV2110" s="26"/>
      <c r="AW2110" s="26"/>
      <c r="AX2110" s="23"/>
      <c r="AY2110" s="23"/>
      <c r="AZ2110" s="23"/>
      <c r="BA2110" s="23"/>
      <c r="BB2110" s="27"/>
      <c r="BC2110" s="28"/>
    </row>
    <row r="2111" spans="1:55" s="25" customFormat="1" ht="15">
      <c r="A2111" s="221"/>
      <c r="B2111" s="221"/>
      <c r="C2111" s="24"/>
      <c r="D2111" s="24"/>
      <c r="E2111" s="100"/>
      <c r="F2111" s="25" t="str">
        <f>IFERROR(VLOOKUP(E2111,Wedstrijdlocaties!B:E,4,FALSE),"")</f>
        <v/>
      </c>
      <c r="G2111" s="114"/>
      <c r="H2111" s="23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04"/>
      <c r="AA2111" s="26"/>
      <c r="AB2111" s="26"/>
      <c r="AC2111" s="26"/>
      <c r="AD2111" s="81"/>
      <c r="AE2111" s="26"/>
      <c r="AF2111" s="26"/>
      <c r="AG2111" s="26"/>
      <c r="AH2111" s="26"/>
      <c r="AI2111" s="26"/>
      <c r="AJ2111" s="26"/>
      <c r="AK2111" s="81"/>
      <c r="AL2111" s="26"/>
      <c r="AM2111" s="26"/>
      <c r="AN2111" s="26"/>
      <c r="AO2111" s="26"/>
      <c r="AP2111" s="26"/>
      <c r="AQ2111" s="81"/>
      <c r="AR2111" s="26"/>
      <c r="AS2111" s="26"/>
      <c r="AT2111" s="26"/>
      <c r="AU2111" s="26"/>
      <c r="AV2111" s="26"/>
      <c r="AW2111" s="26"/>
      <c r="AX2111" s="23"/>
      <c r="AY2111" s="23"/>
      <c r="AZ2111" s="23"/>
      <c r="BA2111" s="23"/>
      <c r="BB2111" s="27"/>
      <c r="BC2111" s="28"/>
    </row>
    <row r="2112" spans="1:55" s="25" customFormat="1" ht="15">
      <c r="A2112" s="221"/>
      <c r="B2112" s="221"/>
      <c r="C2112" s="24"/>
      <c r="D2112" s="24"/>
      <c r="E2112" s="100"/>
      <c r="F2112" s="25" t="str">
        <f>IFERROR(VLOOKUP(E2112,Wedstrijdlocaties!B:E,4,FALSE),"")</f>
        <v/>
      </c>
      <c r="G2112" s="114"/>
      <c r="H2112" s="23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04"/>
      <c r="AA2112" s="26"/>
      <c r="AB2112" s="26"/>
      <c r="AC2112" s="26"/>
      <c r="AD2112" s="81"/>
      <c r="AE2112" s="26"/>
      <c r="AF2112" s="26"/>
      <c r="AG2112" s="26"/>
      <c r="AH2112" s="26"/>
      <c r="AI2112" s="26"/>
      <c r="AJ2112" s="26"/>
      <c r="AK2112" s="81"/>
      <c r="AL2112" s="26"/>
      <c r="AM2112" s="26"/>
      <c r="AN2112" s="26"/>
      <c r="AO2112" s="26"/>
      <c r="AP2112" s="26"/>
      <c r="AQ2112" s="81"/>
      <c r="AR2112" s="26"/>
      <c r="AS2112" s="26"/>
      <c r="AT2112" s="26"/>
      <c r="AU2112" s="26"/>
      <c r="AV2112" s="26"/>
      <c r="AW2112" s="26"/>
      <c r="AX2112" s="23"/>
      <c r="AY2112" s="23"/>
      <c r="AZ2112" s="23"/>
      <c r="BA2112" s="23"/>
      <c r="BB2112" s="27"/>
      <c r="BC2112" s="28"/>
    </row>
    <row r="2113" spans="1:55" s="25" customFormat="1" ht="15">
      <c r="A2113" s="221"/>
      <c r="B2113" s="221"/>
      <c r="C2113" s="24"/>
      <c r="D2113" s="24"/>
      <c r="E2113" s="100"/>
      <c r="F2113" s="25" t="str">
        <f>IFERROR(VLOOKUP(E2113,Wedstrijdlocaties!B:E,4,FALSE),"")</f>
        <v/>
      </c>
      <c r="G2113" s="114"/>
      <c r="H2113" s="23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04"/>
      <c r="AA2113" s="26"/>
      <c r="AB2113" s="26"/>
      <c r="AC2113" s="26"/>
      <c r="AD2113" s="81"/>
      <c r="AE2113" s="26"/>
      <c r="AF2113" s="26"/>
      <c r="AG2113" s="26"/>
      <c r="AH2113" s="26"/>
      <c r="AI2113" s="26"/>
      <c r="AJ2113" s="26"/>
      <c r="AK2113" s="81"/>
      <c r="AL2113" s="26"/>
      <c r="AM2113" s="26"/>
      <c r="AN2113" s="26"/>
      <c r="AO2113" s="26"/>
      <c r="AP2113" s="26"/>
      <c r="AQ2113" s="81"/>
      <c r="AR2113" s="26"/>
      <c r="AS2113" s="26"/>
      <c r="AT2113" s="26"/>
      <c r="AU2113" s="26"/>
      <c r="AV2113" s="26"/>
      <c r="AW2113" s="26"/>
      <c r="AX2113" s="23"/>
      <c r="AY2113" s="23"/>
      <c r="AZ2113" s="23"/>
      <c r="BA2113" s="23"/>
      <c r="BB2113" s="27"/>
      <c r="BC2113" s="28"/>
    </row>
    <row r="2114" spans="1:55" s="25" customFormat="1" ht="15">
      <c r="A2114" s="221"/>
      <c r="B2114" s="221"/>
      <c r="C2114" s="24"/>
      <c r="D2114" s="24"/>
      <c r="E2114" s="100"/>
      <c r="F2114" s="25" t="str">
        <f>IFERROR(VLOOKUP(E2114,Wedstrijdlocaties!B:E,4,FALSE),"")</f>
        <v/>
      </c>
      <c r="G2114" s="114"/>
      <c r="H2114" s="23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04"/>
      <c r="AA2114" s="26"/>
      <c r="AB2114" s="26"/>
      <c r="AC2114" s="26"/>
      <c r="AD2114" s="81"/>
      <c r="AE2114" s="26"/>
      <c r="AF2114" s="26"/>
      <c r="AG2114" s="26"/>
      <c r="AH2114" s="26"/>
      <c r="AI2114" s="26"/>
      <c r="AJ2114" s="26"/>
      <c r="AK2114" s="81"/>
      <c r="AL2114" s="26"/>
      <c r="AM2114" s="26"/>
      <c r="AN2114" s="26"/>
      <c r="AO2114" s="26"/>
      <c r="AP2114" s="26"/>
      <c r="AQ2114" s="81"/>
      <c r="AR2114" s="26"/>
      <c r="AS2114" s="26"/>
      <c r="AT2114" s="26"/>
      <c r="AU2114" s="26"/>
      <c r="AV2114" s="26"/>
      <c r="AW2114" s="26"/>
      <c r="AX2114" s="23"/>
      <c r="AY2114" s="23"/>
      <c r="AZ2114" s="23"/>
      <c r="BA2114" s="23"/>
      <c r="BB2114" s="27"/>
      <c r="BC2114" s="28"/>
    </row>
    <row r="2115" spans="1:55" s="25" customFormat="1" ht="15">
      <c r="A2115" s="221"/>
      <c r="B2115" s="221"/>
      <c r="C2115" s="24"/>
      <c r="D2115" s="24"/>
      <c r="E2115" s="100"/>
      <c r="F2115" s="25" t="str">
        <f>IFERROR(VLOOKUP(E2115,Wedstrijdlocaties!B:E,4,FALSE),"")</f>
        <v/>
      </c>
      <c r="G2115" s="114"/>
      <c r="H2115" s="23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04"/>
      <c r="AA2115" s="26"/>
      <c r="AB2115" s="26"/>
      <c r="AC2115" s="26"/>
      <c r="AD2115" s="81"/>
      <c r="AE2115" s="26"/>
      <c r="AF2115" s="26"/>
      <c r="AG2115" s="26"/>
      <c r="AH2115" s="26"/>
      <c r="AI2115" s="26"/>
      <c r="AJ2115" s="26"/>
      <c r="AK2115" s="81"/>
      <c r="AL2115" s="26"/>
      <c r="AM2115" s="26"/>
      <c r="AN2115" s="26"/>
      <c r="AO2115" s="26"/>
      <c r="AP2115" s="26"/>
      <c r="AQ2115" s="81"/>
      <c r="AR2115" s="26"/>
      <c r="AS2115" s="26"/>
      <c r="AT2115" s="26"/>
      <c r="AU2115" s="26"/>
      <c r="AV2115" s="26"/>
      <c r="AW2115" s="26"/>
      <c r="AX2115" s="23"/>
      <c r="AY2115" s="23"/>
      <c r="AZ2115" s="23"/>
      <c r="BA2115" s="23"/>
      <c r="BB2115" s="27"/>
      <c r="BC2115" s="28"/>
    </row>
    <row r="2116" spans="1:55" s="25" customFormat="1" ht="15">
      <c r="A2116" s="221"/>
      <c r="B2116" s="221"/>
      <c r="C2116" s="24"/>
      <c r="D2116" s="24"/>
      <c r="E2116" s="100"/>
      <c r="F2116" s="25" t="str">
        <f>IFERROR(VLOOKUP(E2116,Wedstrijdlocaties!B:E,4,FALSE),"")</f>
        <v/>
      </c>
      <c r="G2116" s="114"/>
      <c r="H2116" s="23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04"/>
      <c r="AA2116" s="26"/>
      <c r="AB2116" s="26"/>
      <c r="AC2116" s="26"/>
      <c r="AD2116" s="81"/>
      <c r="AE2116" s="26"/>
      <c r="AF2116" s="26"/>
      <c r="AG2116" s="26"/>
      <c r="AH2116" s="26"/>
      <c r="AI2116" s="26"/>
      <c r="AJ2116" s="26"/>
      <c r="AK2116" s="81"/>
      <c r="AL2116" s="26"/>
      <c r="AM2116" s="26"/>
      <c r="AN2116" s="26"/>
      <c r="AO2116" s="26"/>
      <c r="AP2116" s="26"/>
      <c r="AQ2116" s="81"/>
      <c r="AR2116" s="26"/>
      <c r="AS2116" s="26"/>
      <c r="AT2116" s="26"/>
      <c r="AU2116" s="26"/>
      <c r="AV2116" s="26"/>
      <c r="AW2116" s="26"/>
      <c r="AX2116" s="23"/>
      <c r="AY2116" s="23"/>
      <c r="AZ2116" s="23"/>
      <c r="BA2116" s="23"/>
      <c r="BB2116" s="27"/>
      <c r="BC2116" s="28"/>
    </row>
    <row r="2117" spans="1:55" s="25" customFormat="1" ht="15">
      <c r="A2117" s="221"/>
      <c r="B2117" s="221"/>
      <c r="C2117" s="24"/>
      <c r="D2117" s="24"/>
      <c r="E2117" s="100"/>
      <c r="F2117" s="25" t="str">
        <f>IFERROR(VLOOKUP(E2117,Wedstrijdlocaties!B:E,4,FALSE),"")</f>
        <v/>
      </c>
      <c r="G2117" s="114"/>
      <c r="H2117" s="23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04"/>
      <c r="AA2117" s="26"/>
      <c r="AB2117" s="26"/>
      <c r="AC2117" s="26"/>
      <c r="AD2117" s="81"/>
      <c r="AE2117" s="26"/>
      <c r="AF2117" s="26"/>
      <c r="AG2117" s="26"/>
      <c r="AH2117" s="26"/>
      <c r="AI2117" s="26"/>
      <c r="AJ2117" s="26"/>
      <c r="AK2117" s="81"/>
      <c r="AL2117" s="26"/>
      <c r="AM2117" s="26"/>
      <c r="AN2117" s="26"/>
      <c r="AO2117" s="26"/>
      <c r="AP2117" s="26"/>
      <c r="AQ2117" s="81"/>
      <c r="AR2117" s="26"/>
      <c r="AS2117" s="26"/>
      <c r="AT2117" s="26"/>
      <c r="AU2117" s="26"/>
      <c r="AV2117" s="26"/>
      <c r="AW2117" s="26"/>
      <c r="AX2117" s="23"/>
      <c r="AY2117" s="23"/>
      <c r="AZ2117" s="23"/>
      <c r="BA2117" s="23"/>
      <c r="BB2117" s="27"/>
      <c r="BC2117" s="28"/>
    </row>
    <row r="2118" spans="1:55" s="25" customFormat="1" ht="15">
      <c r="A2118" s="221"/>
      <c r="B2118" s="221"/>
      <c r="C2118" s="24"/>
      <c r="D2118" s="24"/>
      <c r="E2118" s="100"/>
      <c r="F2118" s="25" t="str">
        <f>IFERROR(VLOOKUP(E2118,Wedstrijdlocaties!B:E,4,FALSE),"")</f>
        <v/>
      </c>
      <c r="G2118" s="114"/>
      <c r="H2118" s="23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04"/>
      <c r="AA2118" s="26"/>
      <c r="AB2118" s="26"/>
      <c r="AC2118" s="26"/>
      <c r="AD2118" s="81"/>
      <c r="AE2118" s="26"/>
      <c r="AF2118" s="26"/>
      <c r="AG2118" s="26"/>
      <c r="AH2118" s="26"/>
      <c r="AI2118" s="26"/>
      <c r="AJ2118" s="26"/>
      <c r="AK2118" s="81"/>
      <c r="AL2118" s="26"/>
      <c r="AM2118" s="26"/>
      <c r="AN2118" s="26"/>
      <c r="AO2118" s="26"/>
      <c r="AP2118" s="26"/>
      <c r="AQ2118" s="81"/>
      <c r="AR2118" s="26"/>
      <c r="AS2118" s="26"/>
      <c r="AT2118" s="26"/>
      <c r="AU2118" s="26"/>
      <c r="AV2118" s="26"/>
      <c r="AW2118" s="26"/>
      <c r="AX2118" s="23"/>
      <c r="AY2118" s="23"/>
      <c r="AZ2118" s="23"/>
      <c r="BA2118" s="23"/>
      <c r="BB2118" s="27"/>
      <c r="BC2118" s="28"/>
    </row>
    <row r="2119" spans="1:55" s="25" customFormat="1" ht="15">
      <c r="A2119" s="221"/>
      <c r="B2119" s="221"/>
      <c r="C2119" s="24"/>
      <c r="D2119" s="24"/>
      <c r="E2119" s="100"/>
      <c r="F2119" s="25" t="str">
        <f>IFERROR(VLOOKUP(E2119,Wedstrijdlocaties!B:E,4,FALSE),"")</f>
        <v/>
      </c>
      <c r="G2119" s="114"/>
      <c r="H2119" s="23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04"/>
      <c r="AA2119" s="26"/>
      <c r="AB2119" s="26"/>
      <c r="AC2119" s="26"/>
      <c r="AD2119" s="81"/>
      <c r="AE2119" s="26"/>
      <c r="AF2119" s="26"/>
      <c r="AG2119" s="26"/>
      <c r="AH2119" s="26"/>
      <c r="AI2119" s="26"/>
      <c r="AJ2119" s="26"/>
      <c r="AK2119" s="81"/>
      <c r="AL2119" s="26"/>
      <c r="AM2119" s="26"/>
      <c r="AN2119" s="26"/>
      <c r="AO2119" s="26"/>
      <c r="AP2119" s="26"/>
      <c r="AQ2119" s="81"/>
      <c r="AR2119" s="26"/>
      <c r="AS2119" s="26"/>
      <c r="AT2119" s="26"/>
      <c r="AU2119" s="26"/>
      <c r="AV2119" s="26"/>
      <c r="AW2119" s="26"/>
      <c r="AX2119" s="23"/>
      <c r="AY2119" s="23"/>
      <c r="AZ2119" s="23"/>
      <c r="BA2119" s="23"/>
      <c r="BB2119" s="27"/>
      <c r="BC2119" s="28"/>
    </row>
    <row r="2120" spans="1:55" s="25" customFormat="1" ht="15">
      <c r="A2120" s="221"/>
      <c r="B2120" s="221"/>
      <c r="C2120" s="24"/>
      <c r="D2120" s="24"/>
      <c r="E2120" s="100"/>
      <c r="F2120" s="25" t="str">
        <f>IFERROR(VLOOKUP(E2120,Wedstrijdlocaties!B:E,4,FALSE),"")</f>
        <v/>
      </c>
      <c r="G2120" s="114"/>
      <c r="H2120" s="23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04"/>
      <c r="AA2120" s="26"/>
      <c r="AB2120" s="26"/>
      <c r="AC2120" s="26"/>
      <c r="AD2120" s="81"/>
      <c r="AE2120" s="26"/>
      <c r="AF2120" s="26"/>
      <c r="AG2120" s="26"/>
      <c r="AH2120" s="26"/>
      <c r="AI2120" s="26"/>
      <c r="AJ2120" s="26"/>
      <c r="AK2120" s="81"/>
      <c r="AL2120" s="26"/>
      <c r="AM2120" s="26"/>
      <c r="AN2120" s="26"/>
      <c r="AO2120" s="26"/>
      <c r="AP2120" s="26"/>
      <c r="AQ2120" s="81"/>
      <c r="AR2120" s="26"/>
      <c r="AS2120" s="26"/>
      <c r="AT2120" s="26"/>
      <c r="AU2120" s="26"/>
      <c r="AV2120" s="26"/>
      <c r="AW2120" s="26"/>
      <c r="AX2120" s="23"/>
      <c r="AY2120" s="23"/>
      <c r="AZ2120" s="23"/>
      <c r="BA2120" s="23"/>
      <c r="BB2120" s="27"/>
      <c r="BC2120" s="28"/>
    </row>
    <row r="2121" spans="1:55" s="25" customFormat="1" ht="15">
      <c r="A2121" s="221"/>
      <c r="B2121" s="221"/>
      <c r="C2121" s="24"/>
      <c r="D2121" s="24"/>
      <c r="E2121" s="100"/>
      <c r="F2121" s="25" t="str">
        <f>IFERROR(VLOOKUP(E2121,Wedstrijdlocaties!B:E,4,FALSE),"")</f>
        <v/>
      </c>
      <c r="G2121" s="114"/>
      <c r="H2121" s="23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04"/>
      <c r="AA2121" s="26"/>
      <c r="AB2121" s="26"/>
      <c r="AC2121" s="26"/>
      <c r="AD2121" s="81"/>
      <c r="AE2121" s="26"/>
      <c r="AF2121" s="26"/>
      <c r="AG2121" s="26"/>
      <c r="AH2121" s="26"/>
      <c r="AI2121" s="26"/>
      <c r="AJ2121" s="26"/>
      <c r="AK2121" s="81"/>
      <c r="AL2121" s="26"/>
      <c r="AM2121" s="26"/>
      <c r="AN2121" s="26"/>
      <c r="AO2121" s="26"/>
      <c r="AP2121" s="26"/>
      <c r="AQ2121" s="81"/>
      <c r="AR2121" s="26"/>
      <c r="AS2121" s="26"/>
      <c r="AT2121" s="26"/>
      <c r="AU2121" s="26"/>
      <c r="AV2121" s="26"/>
      <c r="AW2121" s="26"/>
      <c r="AX2121" s="23"/>
      <c r="AY2121" s="23"/>
      <c r="AZ2121" s="23"/>
      <c r="BA2121" s="23"/>
      <c r="BB2121" s="27"/>
      <c r="BC2121" s="28"/>
    </row>
    <row r="2122" spans="1:55" s="25" customFormat="1" ht="15">
      <c r="A2122" s="221"/>
      <c r="B2122" s="221"/>
      <c r="C2122" s="24"/>
      <c r="D2122" s="24"/>
      <c r="E2122" s="100"/>
      <c r="F2122" s="25" t="str">
        <f>IFERROR(VLOOKUP(E2122,Wedstrijdlocaties!B:E,4,FALSE),"")</f>
        <v/>
      </c>
      <c r="G2122" s="114"/>
      <c r="H2122" s="23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04"/>
      <c r="AA2122" s="26"/>
      <c r="AB2122" s="26"/>
      <c r="AC2122" s="26"/>
      <c r="AD2122" s="81"/>
      <c r="AE2122" s="26"/>
      <c r="AF2122" s="26"/>
      <c r="AG2122" s="26"/>
      <c r="AH2122" s="26"/>
      <c r="AI2122" s="26"/>
      <c r="AJ2122" s="26"/>
      <c r="AK2122" s="81"/>
      <c r="AL2122" s="26"/>
      <c r="AM2122" s="26"/>
      <c r="AN2122" s="26"/>
      <c r="AO2122" s="26"/>
      <c r="AP2122" s="26"/>
      <c r="AQ2122" s="81"/>
      <c r="AR2122" s="26"/>
      <c r="AS2122" s="26"/>
      <c r="AT2122" s="26"/>
      <c r="AU2122" s="26"/>
      <c r="AV2122" s="26"/>
      <c r="AW2122" s="26"/>
      <c r="AX2122" s="23"/>
      <c r="AY2122" s="23"/>
      <c r="AZ2122" s="23"/>
      <c r="BA2122" s="23"/>
      <c r="BB2122" s="27"/>
      <c r="BC2122" s="28"/>
    </row>
    <row r="2123" spans="1:55" s="25" customFormat="1" ht="15">
      <c r="A2123" s="221"/>
      <c r="B2123" s="221"/>
      <c r="C2123" s="24"/>
      <c r="D2123" s="24"/>
      <c r="E2123" s="100"/>
      <c r="F2123" s="25" t="str">
        <f>IFERROR(VLOOKUP(E2123,Wedstrijdlocaties!B:E,4,FALSE),"")</f>
        <v/>
      </c>
      <c r="G2123" s="114"/>
      <c r="H2123" s="23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04"/>
      <c r="AA2123" s="26"/>
      <c r="AB2123" s="26"/>
      <c r="AC2123" s="26"/>
      <c r="AD2123" s="81"/>
      <c r="AE2123" s="26"/>
      <c r="AF2123" s="26"/>
      <c r="AG2123" s="26"/>
      <c r="AH2123" s="26"/>
      <c r="AI2123" s="26"/>
      <c r="AJ2123" s="26"/>
      <c r="AK2123" s="81"/>
      <c r="AL2123" s="26"/>
      <c r="AM2123" s="26"/>
      <c r="AN2123" s="26"/>
      <c r="AO2123" s="26"/>
      <c r="AP2123" s="26"/>
      <c r="AQ2123" s="81"/>
      <c r="AR2123" s="26"/>
      <c r="AS2123" s="26"/>
      <c r="AT2123" s="26"/>
      <c r="AU2123" s="26"/>
      <c r="AV2123" s="26"/>
      <c r="AW2123" s="26"/>
      <c r="AX2123" s="23"/>
      <c r="AY2123" s="23"/>
      <c r="AZ2123" s="23"/>
      <c r="BA2123" s="23"/>
      <c r="BB2123" s="27"/>
      <c r="BC2123" s="28"/>
    </row>
    <row r="2124" spans="1:55" s="25" customFormat="1" ht="15">
      <c r="A2124" s="221"/>
      <c r="B2124" s="221"/>
      <c r="C2124" s="24"/>
      <c r="D2124" s="24"/>
      <c r="E2124" s="100"/>
      <c r="F2124" s="25" t="str">
        <f>IFERROR(VLOOKUP(E2124,Wedstrijdlocaties!B:E,4,FALSE),"")</f>
        <v/>
      </c>
      <c r="G2124" s="114"/>
      <c r="H2124" s="23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04"/>
      <c r="AA2124" s="26"/>
      <c r="AB2124" s="26"/>
      <c r="AC2124" s="26"/>
      <c r="AD2124" s="81"/>
      <c r="AE2124" s="26"/>
      <c r="AF2124" s="26"/>
      <c r="AG2124" s="26"/>
      <c r="AH2124" s="26"/>
      <c r="AI2124" s="26"/>
      <c r="AJ2124" s="26"/>
      <c r="AK2124" s="81"/>
      <c r="AL2124" s="26"/>
      <c r="AM2124" s="26"/>
      <c r="AN2124" s="26"/>
      <c r="AO2124" s="26"/>
      <c r="AP2124" s="26"/>
      <c r="AQ2124" s="81"/>
      <c r="AR2124" s="26"/>
      <c r="AS2124" s="26"/>
      <c r="AT2124" s="26"/>
      <c r="AU2124" s="26"/>
      <c r="AV2124" s="26"/>
      <c r="AW2124" s="26"/>
      <c r="AX2124" s="23"/>
      <c r="AY2124" s="23"/>
      <c r="AZ2124" s="23"/>
      <c r="BA2124" s="23"/>
      <c r="BB2124" s="27"/>
      <c r="BC2124" s="28"/>
    </row>
    <row r="2125" spans="1:55" s="25" customFormat="1" ht="15">
      <c r="A2125" s="221"/>
      <c r="B2125" s="221"/>
      <c r="C2125" s="24"/>
      <c r="D2125" s="24"/>
      <c r="E2125" s="100"/>
      <c r="F2125" s="25" t="str">
        <f>IFERROR(VLOOKUP(E2125,Wedstrijdlocaties!B:E,4,FALSE),"")</f>
        <v/>
      </c>
      <c r="G2125" s="114"/>
      <c r="H2125" s="23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04"/>
      <c r="AA2125" s="26"/>
      <c r="AB2125" s="26"/>
      <c r="AC2125" s="26"/>
      <c r="AD2125" s="81"/>
      <c r="AE2125" s="26"/>
      <c r="AF2125" s="26"/>
      <c r="AG2125" s="26"/>
      <c r="AH2125" s="26"/>
      <c r="AI2125" s="26"/>
      <c r="AJ2125" s="26"/>
      <c r="AK2125" s="81"/>
      <c r="AL2125" s="26"/>
      <c r="AM2125" s="26"/>
      <c r="AN2125" s="26"/>
      <c r="AO2125" s="26"/>
      <c r="AP2125" s="26"/>
      <c r="AQ2125" s="81"/>
      <c r="AR2125" s="26"/>
      <c r="AS2125" s="26"/>
      <c r="AT2125" s="26"/>
      <c r="AU2125" s="26"/>
      <c r="AV2125" s="26"/>
      <c r="AW2125" s="26"/>
      <c r="AX2125" s="23"/>
      <c r="AY2125" s="23"/>
      <c r="AZ2125" s="23"/>
      <c r="BA2125" s="23"/>
      <c r="BB2125" s="27"/>
      <c r="BC2125" s="28"/>
    </row>
    <row r="2126" spans="1:55" s="25" customFormat="1" ht="15">
      <c r="A2126" s="221"/>
      <c r="B2126" s="221"/>
      <c r="C2126" s="24"/>
      <c r="D2126" s="24"/>
      <c r="E2126" s="100"/>
      <c r="F2126" s="25" t="str">
        <f>IFERROR(VLOOKUP(E2126,Wedstrijdlocaties!B:E,4,FALSE),"")</f>
        <v/>
      </c>
      <c r="G2126" s="114"/>
      <c r="H2126" s="23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04"/>
      <c r="AA2126" s="26"/>
      <c r="AB2126" s="26"/>
      <c r="AC2126" s="26"/>
      <c r="AD2126" s="81"/>
      <c r="AE2126" s="26"/>
      <c r="AF2126" s="26"/>
      <c r="AG2126" s="26"/>
      <c r="AH2126" s="26"/>
      <c r="AI2126" s="26"/>
      <c r="AJ2126" s="26"/>
      <c r="AK2126" s="81"/>
      <c r="AL2126" s="26"/>
      <c r="AM2126" s="26"/>
      <c r="AN2126" s="26"/>
      <c r="AO2126" s="26"/>
      <c r="AP2126" s="26"/>
      <c r="AQ2126" s="81"/>
      <c r="AR2126" s="26"/>
      <c r="AS2126" s="26"/>
      <c r="AT2126" s="26"/>
      <c r="AU2126" s="26"/>
      <c r="AV2126" s="26"/>
      <c r="AW2126" s="26"/>
      <c r="AX2126" s="23"/>
      <c r="AY2126" s="23"/>
      <c r="AZ2126" s="23"/>
      <c r="BA2126" s="23"/>
      <c r="BB2126" s="27"/>
      <c r="BC2126" s="28"/>
    </row>
    <row r="2127" spans="1:55" s="25" customFormat="1" ht="15">
      <c r="A2127" s="221"/>
      <c r="B2127" s="221"/>
      <c r="C2127" s="24"/>
      <c r="D2127" s="24"/>
      <c r="E2127" s="100"/>
      <c r="F2127" s="25" t="str">
        <f>IFERROR(VLOOKUP(E2127,Wedstrijdlocaties!B:E,4,FALSE),"")</f>
        <v/>
      </c>
      <c r="G2127" s="114"/>
      <c r="H2127" s="23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04"/>
      <c r="AA2127" s="26"/>
      <c r="AB2127" s="26"/>
      <c r="AC2127" s="26"/>
      <c r="AD2127" s="81"/>
      <c r="AE2127" s="26"/>
      <c r="AF2127" s="26"/>
      <c r="AG2127" s="26"/>
      <c r="AH2127" s="26"/>
      <c r="AI2127" s="26"/>
      <c r="AJ2127" s="26"/>
      <c r="AK2127" s="81"/>
      <c r="AL2127" s="26"/>
      <c r="AM2127" s="26"/>
      <c r="AN2127" s="26"/>
      <c r="AO2127" s="26"/>
      <c r="AP2127" s="26"/>
      <c r="AQ2127" s="81"/>
      <c r="AR2127" s="26"/>
      <c r="AS2127" s="26"/>
      <c r="AT2127" s="26"/>
      <c r="AU2127" s="26"/>
      <c r="AV2127" s="26"/>
      <c r="AW2127" s="26"/>
      <c r="AX2127" s="23"/>
      <c r="AY2127" s="23"/>
      <c r="AZ2127" s="23"/>
      <c r="BA2127" s="23"/>
      <c r="BB2127" s="27"/>
      <c r="BC2127" s="28"/>
    </row>
    <row r="2128" spans="1:55" s="25" customFormat="1" ht="15">
      <c r="A2128" s="221"/>
      <c r="B2128" s="221"/>
      <c r="C2128" s="24"/>
      <c r="D2128" s="24"/>
      <c r="E2128" s="100"/>
      <c r="F2128" s="25" t="str">
        <f>IFERROR(VLOOKUP(E2128,Wedstrijdlocaties!B:E,4,FALSE),"")</f>
        <v/>
      </c>
      <c r="G2128" s="114"/>
      <c r="H2128" s="23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04"/>
      <c r="AA2128" s="26"/>
      <c r="AB2128" s="26"/>
      <c r="AC2128" s="26"/>
      <c r="AD2128" s="81"/>
      <c r="AE2128" s="26"/>
      <c r="AF2128" s="26"/>
      <c r="AG2128" s="26"/>
      <c r="AH2128" s="26"/>
      <c r="AI2128" s="26"/>
      <c r="AJ2128" s="26"/>
      <c r="AK2128" s="81"/>
      <c r="AL2128" s="26"/>
      <c r="AM2128" s="26"/>
      <c r="AN2128" s="26"/>
      <c r="AO2128" s="26"/>
      <c r="AP2128" s="26"/>
      <c r="AQ2128" s="81"/>
      <c r="AR2128" s="26"/>
      <c r="AS2128" s="26"/>
      <c r="AT2128" s="26"/>
      <c r="AU2128" s="26"/>
      <c r="AV2128" s="26"/>
      <c r="AW2128" s="26"/>
      <c r="AX2128" s="23"/>
      <c r="AY2128" s="23"/>
      <c r="AZ2128" s="23"/>
      <c r="BA2128" s="23"/>
      <c r="BB2128" s="27"/>
      <c r="BC2128" s="28"/>
    </row>
    <row r="2129" spans="1:55" s="25" customFormat="1" ht="15">
      <c r="A2129" s="221"/>
      <c r="B2129" s="221"/>
      <c r="C2129" s="24"/>
      <c r="D2129" s="24"/>
      <c r="E2129" s="100"/>
      <c r="F2129" s="25" t="str">
        <f>IFERROR(VLOOKUP(E2129,Wedstrijdlocaties!B:E,4,FALSE),"")</f>
        <v/>
      </c>
      <c r="G2129" s="114"/>
      <c r="H2129" s="23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04"/>
      <c r="AA2129" s="26"/>
      <c r="AB2129" s="26"/>
      <c r="AC2129" s="26"/>
      <c r="AD2129" s="81"/>
      <c r="AE2129" s="26"/>
      <c r="AF2129" s="26"/>
      <c r="AG2129" s="26"/>
      <c r="AH2129" s="26"/>
      <c r="AI2129" s="26"/>
      <c r="AJ2129" s="26"/>
      <c r="AK2129" s="81"/>
      <c r="AL2129" s="26"/>
      <c r="AM2129" s="26"/>
      <c r="AN2129" s="26"/>
      <c r="AO2129" s="26"/>
      <c r="AP2129" s="26"/>
      <c r="AQ2129" s="81"/>
      <c r="AR2129" s="26"/>
      <c r="AS2129" s="26"/>
      <c r="AT2129" s="26"/>
      <c r="AU2129" s="26"/>
      <c r="AV2129" s="26"/>
      <c r="AW2129" s="26"/>
      <c r="AX2129" s="23"/>
      <c r="AY2129" s="23"/>
      <c r="AZ2129" s="23"/>
      <c r="BA2129" s="23"/>
      <c r="BB2129" s="27"/>
      <c r="BC2129" s="28"/>
    </row>
    <row r="2130" spans="1:55" s="25" customFormat="1" ht="15">
      <c r="A2130" s="221"/>
      <c r="B2130" s="221"/>
      <c r="C2130" s="24"/>
      <c r="D2130" s="24"/>
      <c r="E2130" s="100"/>
      <c r="F2130" s="25" t="str">
        <f>IFERROR(VLOOKUP(E2130,Wedstrijdlocaties!B:E,4,FALSE),"")</f>
        <v/>
      </c>
      <c r="G2130" s="114"/>
      <c r="H2130" s="23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04"/>
      <c r="AA2130" s="26"/>
      <c r="AB2130" s="26"/>
      <c r="AC2130" s="26"/>
      <c r="AD2130" s="81"/>
      <c r="AE2130" s="26"/>
      <c r="AF2130" s="26"/>
      <c r="AG2130" s="26"/>
      <c r="AH2130" s="26"/>
      <c r="AI2130" s="26"/>
      <c r="AJ2130" s="26"/>
      <c r="AK2130" s="81"/>
      <c r="AL2130" s="26"/>
      <c r="AM2130" s="26"/>
      <c r="AN2130" s="26"/>
      <c r="AO2130" s="26"/>
      <c r="AP2130" s="26"/>
      <c r="AQ2130" s="81"/>
      <c r="AR2130" s="26"/>
      <c r="AS2130" s="26"/>
      <c r="AT2130" s="26"/>
      <c r="AU2130" s="26"/>
      <c r="AV2130" s="26"/>
      <c r="AW2130" s="26"/>
      <c r="AX2130" s="23"/>
      <c r="AY2130" s="23"/>
      <c r="AZ2130" s="23"/>
      <c r="BA2130" s="23"/>
      <c r="BB2130" s="27"/>
      <c r="BC2130" s="28"/>
    </row>
    <row r="2131" spans="1:55" s="25" customFormat="1" ht="15">
      <c r="A2131" s="221"/>
      <c r="B2131" s="221"/>
      <c r="C2131" s="24"/>
      <c r="D2131" s="24"/>
      <c r="E2131" s="100"/>
      <c r="F2131" s="25" t="str">
        <f>IFERROR(VLOOKUP(E2131,Wedstrijdlocaties!B:E,4,FALSE),"")</f>
        <v/>
      </c>
      <c r="G2131" s="114"/>
      <c r="H2131" s="23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04"/>
      <c r="AA2131" s="26"/>
      <c r="AB2131" s="26"/>
      <c r="AC2131" s="26"/>
      <c r="AD2131" s="81"/>
      <c r="AE2131" s="26"/>
      <c r="AF2131" s="26"/>
      <c r="AG2131" s="26"/>
      <c r="AH2131" s="26"/>
      <c r="AI2131" s="26"/>
      <c r="AJ2131" s="26"/>
      <c r="AK2131" s="81"/>
      <c r="AL2131" s="26"/>
      <c r="AM2131" s="26"/>
      <c r="AN2131" s="26"/>
      <c r="AO2131" s="26"/>
      <c r="AP2131" s="26"/>
      <c r="AQ2131" s="81"/>
      <c r="AR2131" s="26"/>
      <c r="AS2131" s="26"/>
      <c r="AT2131" s="26"/>
      <c r="AU2131" s="26"/>
      <c r="AV2131" s="26"/>
      <c r="AW2131" s="26"/>
      <c r="AX2131" s="23"/>
      <c r="AY2131" s="23"/>
      <c r="AZ2131" s="23"/>
      <c r="BA2131" s="23"/>
      <c r="BB2131" s="27"/>
      <c r="BC2131" s="28"/>
    </row>
    <row r="2132" spans="1:55" s="25" customFormat="1" ht="15">
      <c r="A2132" s="221"/>
      <c r="B2132" s="221"/>
      <c r="C2132" s="24"/>
      <c r="D2132" s="24"/>
      <c r="E2132" s="100"/>
      <c r="F2132" s="25" t="str">
        <f>IFERROR(VLOOKUP(E2132,Wedstrijdlocaties!B:E,4,FALSE),"")</f>
        <v/>
      </c>
      <c r="G2132" s="114"/>
      <c r="H2132" s="23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04"/>
      <c r="AA2132" s="26"/>
      <c r="AB2132" s="26"/>
      <c r="AC2132" s="26"/>
      <c r="AD2132" s="81"/>
      <c r="AE2132" s="26"/>
      <c r="AF2132" s="26"/>
      <c r="AG2132" s="26"/>
      <c r="AH2132" s="26"/>
      <c r="AI2132" s="26"/>
      <c r="AJ2132" s="26"/>
      <c r="AK2132" s="81"/>
      <c r="AL2132" s="26"/>
      <c r="AM2132" s="26"/>
      <c r="AN2132" s="26"/>
      <c r="AO2132" s="26"/>
      <c r="AP2132" s="26"/>
      <c r="AQ2132" s="81"/>
      <c r="AR2132" s="26"/>
      <c r="AS2132" s="26"/>
      <c r="AT2132" s="26"/>
      <c r="AU2132" s="26"/>
      <c r="AV2132" s="26"/>
      <c r="AW2132" s="26"/>
      <c r="AX2132" s="23"/>
      <c r="AY2132" s="23"/>
      <c r="AZ2132" s="23"/>
      <c r="BA2132" s="23"/>
      <c r="BB2132" s="27"/>
      <c r="BC2132" s="28"/>
    </row>
    <row r="2133" spans="1:55" s="25" customFormat="1" ht="15">
      <c r="A2133" s="221"/>
      <c r="B2133" s="221"/>
      <c r="C2133" s="24"/>
      <c r="D2133" s="24"/>
      <c r="E2133" s="100"/>
      <c r="F2133" s="25" t="str">
        <f>IFERROR(VLOOKUP(E2133,Wedstrijdlocaties!B:E,4,FALSE),"")</f>
        <v/>
      </c>
      <c r="G2133" s="114"/>
      <c r="H2133" s="23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04"/>
      <c r="AA2133" s="26"/>
      <c r="AB2133" s="26"/>
      <c r="AC2133" s="26"/>
      <c r="AD2133" s="81"/>
      <c r="AE2133" s="26"/>
      <c r="AF2133" s="26"/>
      <c r="AG2133" s="26"/>
      <c r="AH2133" s="26"/>
      <c r="AI2133" s="26"/>
      <c r="AJ2133" s="26"/>
      <c r="AK2133" s="81"/>
      <c r="AL2133" s="26"/>
      <c r="AM2133" s="26"/>
      <c r="AN2133" s="26"/>
      <c r="AO2133" s="26"/>
      <c r="AP2133" s="26"/>
      <c r="AQ2133" s="81"/>
      <c r="AR2133" s="26"/>
      <c r="AS2133" s="26"/>
      <c r="AT2133" s="26"/>
      <c r="AU2133" s="26"/>
      <c r="AV2133" s="26"/>
      <c r="AW2133" s="26"/>
      <c r="AX2133" s="23"/>
      <c r="AY2133" s="23"/>
      <c r="AZ2133" s="23"/>
      <c r="BA2133" s="23"/>
      <c r="BB2133" s="27"/>
      <c r="BC2133" s="28"/>
    </row>
    <row r="2134" spans="1:55" s="25" customFormat="1" ht="15">
      <c r="A2134" s="221"/>
      <c r="B2134" s="221"/>
      <c r="C2134" s="24"/>
      <c r="D2134" s="24"/>
      <c r="E2134" s="100"/>
      <c r="F2134" s="25" t="str">
        <f>IFERROR(VLOOKUP(E2134,Wedstrijdlocaties!B:E,4,FALSE),"")</f>
        <v/>
      </c>
      <c r="G2134" s="114"/>
      <c r="H2134" s="23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04"/>
      <c r="AA2134" s="26"/>
      <c r="AB2134" s="26"/>
      <c r="AC2134" s="26"/>
      <c r="AD2134" s="81"/>
      <c r="AE2134" s="26"/>
      <c r="AF2134" s="26"/>
      <c r="AG2134" s="26"/>
      <c r="AH2134" s="26"/>
      <c r="AI2134" s="26"/>
      <c r="AJ2134" s="26"/>
      <c r="AK2134" s="81"/>
      <c r="AL2134" s="26"/>
      <c r="AM2134" s="26"/>
      <c r="AN2134" s="26"/>
      <c r="AO2134" s="26"/>
      <c r="AP2134" s="26"/>
      <c r="AQ2134" s="81"/>
      <c r="AR2134" s="26"/>
      <c r="AS2134" s="26"/>
      <c r="AT2134" s="26"/>
      <c r="AU2134" s="26"/>
      <c r="AV2134" s="26"/>
      <c r="AW2134" s="26"/>
      <c r="AX2134" s="23"/>
      <c r="AY2134" s="23"/>
      <c r="AZ2134" s="23"/>
      <c r="BA2134" s="23"/>
      <c r="BB2134" s="27"/>
      <c r="BC2134" s="28"/>
    </row>
    <row r="2135" spans="1:55" s="25" customFormat="1" ht="15">
      <c r="A2135" s="221"/>
      <c r="B2135" s="221"/>
      <c r="C2135" s="24"/>
      <c r="D2135" s="24"/>
      <c r="E2135" s="100"/>
      <c r="F2135" s="25" t="str">
        <f>IFERROR(VLOOKUP(E2135,Wedstrijdlocaties!B:E,4,FALSE),"")</f>
        <v/>
      </c>
      <c r="G2135" s="114"/>
      <c r="H2135" s="23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04"/>
      <c r="AA2135" s="26"/>
      <c r="AB2135" s="26"/>
      <c r="AC2135" s="26"/>
      <c r="AD2135" s="81"/>
      <c r="AE2135" s="26"/>
      <c r="AF2135" s="26"/>
      <c r="AG2135" s="26"/>
      <c r="AH2135" s="26"/>
      <c r="AI2135" s="26"/>
      <c r="AJ2135" s="26"/>
      <c r="AK2135" s="81"/>
      <c r="AL2135" s="26"/>
      <c r="AM2135" s="26"/>
      <c r="AN2135" s="26"/>
      <c r="AO2135" s="26"/>
      <c r="AP2135" s="26"/>
      <c r="AQ2135" s="81"/>
      <c r="AR2135" s="26"/>
      <c r="AS2135" s="26"/>
      <c r="AT2135" s="26"/>
      <c r="AU2135" s="26"/>
      <c r="AV2135" s="26"/>
      <c r="AW2135" s="26"/>
      <c r="AX2135" s="23"/>
      <c r="AY2135" s="23"/>
      <c r="AZ2135" s="23"/>
      <c r="BA2135" s="23"/>
      <c r="BB2135" s="27"/>
      <c r="BC2135" s="28"/>
    </row>
    <row r="2136" spans="1:55" s="25" customFormat="1" ht="15">
      <c r="A2136" s="221"/>
      <c r="B2136" s="221"/>
      <c r="C2136" s="24"/>
      <c r="D2136" s="24"/>
      <c r="E2136" s="100"/>
      <c r="F2136" s="25" t="str">
        <f>IFERROR(VLOOKUP(E2136,Wedstrijdlocaties!B:E,4,FALSE),"")</f>
        <v/>
      </c>
      <c r="G2136" s="114"/>
      <c r="H2136" s="23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04"/>
      <c r="AA2136" s="26"/>
      <c r="AB2136" s="26"/>
      <c r="AC2136" s="26"/>
      <c r="AD2136" s="81"/>
      <c r="AE2136" s="26"/>
      <c r="AF2136" s="26"/>
      <c r="AG2136" s="26"/>
      <c r="AH2136" s="26"/>
      <c r="AI2136" s="26"/>
      <c r="AJ2136" s="26"/>
      <c r="AK2136" s="81"/>
      <c r="AL2136" s="26"/>
      <c r="AM2136" s="26"/>
      <c r="AN2136" s="26"/>
      <c r="AO2136" s="26"/>
      <c r="AP2136" s="26"/>
      <c r="AQ2136" s="81"/>
      <c r="AR2136" s="26"/>
      <c r="AS2136" s="26"/>
      <c r="AT2136" s="26"/>
      <c r="AU2136" s="26"/>
      <c r="AV2136" s="26"/>
      <c r="AW2136" s="26"/>
      <c r="AX2136" s="23"/>
      <c r="AY2136" s="23"/>
      <c r="AZ2136" s="23"/>
      <c r="BA2136" s="23"/>
      <c r="BB2136" s="27"/>
      <c r="BC2136" s="28"/>
    </row>
    <row r="2137" spans="1:55" s="25" customFormat="1" ht="15">
      <c r="A2137" s="221"/>
      <c r="B2137" s="221"/>
      <c r="C2137" s="24"/>
      <c r="D2137" s="24"/>
      <c r="E2137" s="100"/>
      <c r="F2137" s="25" t="str">
        <f>IFERROR(VLOOKUP(E2137,Wedstrijdlocaties!B:E,4,FALSE),"")</f>
        <v/>
      </c>
      <c r="G2137" s="114"/>
      <c r="H2137" s="23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04"/>
      <c r="AA2137" s="26"/>
      <c r="AB2137" s="26"/>
      <c r="AC2137" s="26"/>
      <c r="AD2137" s="81"/>
      <c r="AE2137" s="26"/>
      <c r="AF2137" s="26"/>
      <c r="AG2137" s="26"/>
      <c r="AH2137" s="26"/>
      <c r="AI2137" s="26"/>
      <c r="AJ2137" s="26"/>
      <c r="AK2137" s="81"/>
      <c r="AL2137" s="26"/>
      <c r="AM2137" s="26"/>
      <c r="AN2137" s="26"/>
      <c r="AO2137" s="26"/>
      <c r="AP2137" s="26"/>
      <c r="AQ2137" s="81"/>
      <c r="AR2137" s="26"/>
      <c r="AS2137" s="26"/>
      <c r="AT2137" s="26"/>
      <c r="AU2137" s="26"/>
      <c r="AV2137" s="26"/>
      <c r="AW2137" s="26"/>
      <c r="AX2137" s="23"/>
      <c r="AY2137" s="23"/>
      <c r="AZ2137" s="23"/>
      <c r="BA2137" s="23"/>
      <c r="BB2137" s="27"/>
      <c r="BC2137" s="28"/>
    </row>
    <row r="2138" spans="1:55" s="25" customFormat="1" ht="15">
      <c r="A2138" s="221"/>
      <c r="B2138" s="221"/>
      <c r="C2138" s="24"/>
      <c r="D2138" s="24"/>
      <c r="E2138" s="100"/>
      <c r="F2138" s="25" t="str">
        <f>IFERROR(VLOOKUP(E2138,Wedstrijdlocaties!B:E,4,FALSE),"")</f>
        <v/>
      </c>
      <c r="G2138" s="114"/>
      <c r="H2138" s="23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04"/>
      <c r="AA2138" s="26"/>
      <c r="AB2138" s="26"/>
      <c r="AC2138" s="26"/>
      <c r="AD2138" s="81"/>
      <c r="AE2138" s="26"/>
      <c r="AF2138" s="26"/>
      <c r="AG2138" s="26"/>
      <c r="AH2138" s="26"/>
      <c r="AI2138" s="26"/>
      <c r="AJ2138" s="26"/>
      <c r="AK2138" s="81"/>
      <c r="AL2138" s="26"/>
      <c r="AM2138" s="26"/>
      <c r="AN2138" s="26"/>
      <c r="AO2138" s="26"/>
      <c r="AP2138" s="26"/>
      <c r="AQ2138" s="81"/>
      <c r="AR2138" s="26"/>
      <c r="AS2138" s="26"/>
      <c r="AT2138" s="26"/>
      <c r="AU2138" s="26"/>
      <c r="AV2138" s="26"/>
      <c r="AW2138" s="26"/>
      <c r="AX2138" s="23"/>
      <c r="AY2138" s="23"/>
      <c r="AZ2138" s="23"/>
      <c r="BA2138" s="23"/>
      <c r="BB2138" s="27"/>
      <c r="BC2138" s="28"/>
    </row>
    <row r="2139" spans="1:55" s="25" customFormat="1" ht="15">
      <c r="A2139" s="221"/>
      <c r="B2139" s="221"/>
      <c r="C2139" s="24"/>
      <c r="D2139" s="24"/>
      <c r="E2139" s="100"/>
      <c r="F2139" s="25" t="str">
        <f>IFERROR(VLOOKUP(E2139,Wedstrijdlocaties!B:E,4,FALSE),"")</f>
        <v/>
      </c>
      <c r="G2139" s="114"/>
      <c r="H2139" s="23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04"/>
      <c r="AA2139" s="26"/>
      <c r="AB2139" s="26"/>
      <c r="AC2139" s="26"/>
      <c r="AD2139" s="81"/>
      <c r="AE2139" s="26"/>
      <c r="AF2139" s="26"/>
      <c r="AG2139" s="26"/>
      <c r="AH2139" s="26"/>
      <c r="AI2139" s="26"/>
      <c r="AJ2139" s="26"/>
      <c r="AK2139" s="81"/>
      <c r="AL2139" s="26"/>
      <c r="AM2139" s="26"/>
      <c r="AN2139" s="26"/>
      <c r="AO2139" s="26"/>
      <c r="AP2139" s="26"/>
      <c r="AQ2139" s="81"/>
      <c r="AR2139" s="26"/>
      <c r="AS2139" s="26"/>
      <c r="AT2139" s="26"/>
      <c r="AU2139" s="26"/>
      <c r="AV2139" s="26"/>
      <c r="AW2139" s="26"/>
      <c r="AX2139" s="23"/>
      <c r="AY2139" s="23"/>
      <c r="AZ2139" s="23"/>
      <c r="BA2139" s="23"/>
      <c r="BB2139" s="27"/>
      <c r="BC2139" s="28"/>
    </row>
    <row r="2140" spans="1:55" s="25" customFormat="1" ht="15">
      <c r="A2140" s="221"/>
      <c r="B2140" s="221"/>
      <c r="C2140" s="24"/>
      <c r="D2140" s="24"/>
      <c r="E2140" s="100"/>
      <c r="F2140" s="25" t="str">
        <f>IFERROR(VLOOKUP(E2140,Wedstrijdlocaties!B:E,4,FALSE),"")</f>
        <v/>
      </c>
      <c r="G2140" s="114"/>
      <c r="H2140" s="23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04"/>
      <c r="AA2140" s="26"/>
      <c r="AB2140" s="26"/>
      <c r="AC2140" s="26"/>
      <c r="AD2140" s="81"/>
      <c r="AE2140" s="26"/>
      <c r="AF2140" s="26"/>
      <c r="AG2140" s="26"/>
      <c r="AH2140" s="26"/>
      <c r="AI2140" s="26"/>
      <c r="AJ2140" s="26"/>
      <c r="AK2140" s="81"/>
      <c r="AL2140" s="26"/>
      <c r="AM2140" s="26"/>
      <c r="AN2140" s="26"/>
      <c r="AO2140" s="26"/>
      <c r="AP2140" s="26"/>
      <c r="AQ2140" s="81"/>
      <c r="AR2140" s="26"/>
      <c r="AS2140" s="26"/>
      <c r="AT2140" s="26"/>
      <c r="AU2140" s="26"/>
      <c r="AV2140" s="26"/>
      <c r="AW2140" s="26"/>
      <c r="AX2140" s="23"/>
      <c r="AY2140" s="23"/>
      <c r="AZ2140" s="23"/>
      <c r="BA2140" s="23"/>
      <c r="BB2140" s="27"/>
      <c r="BC2140" s="28"/>
    </row>
    <row r="2141" spans="1:55" s="25" customFormat="1" ht="15">
      <c r="A2141" s="221"/>
      <c r="B2141" s="221"/>
      <c r="C2141" s="24"/>
      <c r="D2141" s="24"/>
      <c r="E2141" s="100"/>
      <c r="F2141" s="25" t="str">
        <f>IFERROR(VLOOKUP(E2141,Wedstrijdlocaties!B:E,4,FALSE),"")</f>
        <v/>
      </c>
      <c r="G2141" s="114"/>
      <c r="H2141" s="23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04"/>
      <c r="AA2141" s="26"/>
      <c r="AB2141" s="26"/>
      <c r="AC2141" s="26"/>
      <c r="AD2141" s="81"/>
      <c r="AE2141" s="26"/>
      <c r="AF2141" s="26"/>
      <c r="AG2141" s="26"/>
      <c r="AH2141" s="26"/>
      <c r="AI2141" s="26"/>
      <c r="AJ2141" s="26"/>
      <c r="AK2141" s="81"/>
      <c r="AL2141" s="26"/>
      <c r="AM2141" s="26"/>
      <c r="AN2141" s="26"/>
      <c r="AO2141" s="26"/>
      <c r="AP2141" s="26"/>
      <c r="AQ2141" s="81"/>
      <c r="AR2141" s="26"/>
      <c r="AS2141" s="26"/>
      <c r="AT2141" s="26"/>
      <c r="AU2141" s="26"/>
      <c r="AV2141" s="26"/>
      <c r="AW2141" s="26"/>
      <c r="AX2141" s="23"/>
      <c r="AY2141" s="23"/>
      <c r="AZ2141" s="23"/>
      <c r="BA2141" s="23"/>
      <c r="BB2141" s="27"/>
      <c r="BC2141" s="28"/>
    </row>
    <row r="2142" spans="1:55" s="25" customFormat="1" ht="15">
      <c r="A2142" s="221"/>
      <c r="B2142" s="221"/>
      <c r="C2142" s="24"/>
      <c r="D2142" s="24"/>
      <c r="E2142" s="100"/>
      <c r="F2142" s="25" t="str">
        <f>IFERROR(VLOOKUP(E2142,Wedstrijdlocaties!B:E,4,FALSE),"")</f>
        <v/>
      </c>
      <c r="G2142" s="114"/>
      <c r="H2142" s="23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04"/>
      <c r="AA2142" s="26"/>
      <c r="AB2142" s="26"/>
      <c r="AC2142" s="26"/>
      <c r="AD2142" s="81"/>
      <c r="AE2142" s="26"/>
      <c r="AF2142" s="26"/>
      <c r="AG2142" s="26"/>
      <c r="AH2142" s="26"/>
      <c r="AI2142" s="26"/>
      <c r="AJ2142" s="26"/>
      <c r="AK2142" s="81"/>
      <c r="AL2142" s="26"/>
      <c r="AM2142" s="26"/>
      <c r="AN2142" s="26"/>
      <c r="AO2142" s="26"/>
      <c r="AP2142" s="26"/>
      <c r="AQ2142" s="81"/>
      <c r="AR2142" s="26"/>
      <c r="AS2142" s="26"/>
      <c r="AT2142" s="26"/>
      <c r="AU2142" s="26"/>
      <c r="AV2142" s="26"/>
      <c r="AW2142" s="26"/>
      <c r="AX2142" s="23"/>
      <c r="AY2142" s="23"/>
      <c r="AZ2142" s="23"/>
      <c r="BA2142" s="23"/>
      <c r="BB2142" s="27"/>
      <c r="BC2142" s="28"/>
    </row>
    <row r="2143" spans="1:55" s="25" customFormat="1" ht="15">
      <c r="A2143" s="221"/>
      <c r="B2143" s="221"/>
      <c r="C2143" s="24"/>
      <c r="D2143" s="24"/>
      <c r="E2143" s="100"/>
      <c r="F2143" s="25" t="str">
        <f>IFERROR(VLOOKUP(E2143,Wedstrijdlocaties!B:E,4,FALSE),"")</f>
        <v/>
      </c>
      <c r="G2143" s="114"/>
      <c r="H2143" s="23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04"/>
      <c r="AA2143" s="26"/>
      <c r="AB2143" s="26"/>
      <c r="AC2143" s="26"/>
      <c r="AD2143" s="81"/>
      <c r="AE2143" s="26"/>
      <c r="AF2143" s="26"/>
      <c r="AG2143" s="26"/>
      <c r="AH2143" s="26"/>
      <c r="AI2143" s="26"/>
      <c r="AJ2143" s="26"/>
      <c r="AK2143" s="81"/>
      <c r="AL2143" s="26"/>
      <c r="AM2143" s="26"/>
      <c r="AN2143" s="26"/>
      <c r="AO2143" s="26"/>
      <c r="AP2143" s="26"/>
      <c r="AQ2143" s="81"/>
      <c r="AR2143" s="26"/>
      <c r="AS2143" s="26"/>
      <c r="AT2143" s="26"/>
      <c r="AU2143" s="26"/>
      <c r="AV2143" s="26"/>
      <c r="AW2143" s="26"/>
      <c r="AX2143" s="23"/>
      <c r="AY2143" s="23"/>
      <c r="AZ2143" s="23"/>
      <c r="BA2143" s="23"/>
      <c r="BB2143" s="27"/>
      <c r="BC2143" s="28"/>
    </row>
    <row r="2144" spans="1:55" s="25" customFormat="1" ht="15">
      <c r="A2144" s="221"/>
      <c r="B2144" s="221"/>
      <c r="C2144" s="24"/>
      <c r="D2144" s="24"/>
      <c r="E2144" s="100"/>
      <c r="F2144" s="25" t="str">
        <f>IFERROR(VLOOKUP(E2144,Wedstrijdlocaties!B:E,4,FALSE),"")</f>
        <v/>
      </c>
      <c r="G2144" s="114"/>
      <c r="H2144" s="23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04"/>
      <c r="AA2144" s="26"/>
      <c r="AB2144" s="26"/>
      <c r="AC2144" s="26"/>
      <c r="AD2144" s="81"/>
      <c r="AE2144" s="26"/>
      <c r="AF2144" s="26"/>
      <c r="AG2144" s="26"/>
      <c r="AH2144" s="26"/>
      <c r="AI2144" s="26"/>
      <c r="AJ2144" s="26"/>
      <c r="AK2144" s="81"/>
      <c r="AL2144" s="26"/>
      <c r="AM2144" s="26"/>
      <c r="AN2144" s="26"/>
      <c r="AO2144" s="26"/>
      <c r="AP2144" s="26"/>
      <c r="AQ2144" s="81"/>
      <c r="AR2144" s="26"/>
      <c r="AS2144" s="26"/>
      <c r="AT2144" s="26"/>
      <c r="AU2144" s="26"/>
      <c r="AV2144" s="26"/>
      <c r="AW2144" s="26"/>
      <c r="AX2144" s="23"/>
      <c r="AY2144" s="23"/>
      <c r="AZ2144" s="23"/>
      <c r="BA2144" s="23"/>
      <c r="BB2144" s="27"/>
      <c r="BC2144" s="28"/>
    </row>
    <row r="2145" spans="1:55" s="25" customFormat="1" ht="15">
      <c r="A2145" s="221"/>
      <c r="B2145" s="221"/>
      <c r="C2145" s="24"/>
      <c r="D2145" s="24"/>
      <c r="E2145" s="100"/>
      <c r="F2145" s="25" t="str">
        <f>IFERROR(VLOOKUP(E2145,Wedstrijdlocaties!B:E,4,FALSE),"")</f>
        <v/>
      </c>
      <c r="G2145" s="114"/>
      <c r="H2145" s="23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04"/>
      <c r="AA2145" s="26"/>
      <c r="AB2145" s="26"/>
      <c r="AC2145" s="26"/>
      <c r="AD2145" s="81"/>
      <c r="AE2145" s="26"/>
      <c r="AF2145" s="26"/>
      <c r="AG2145" s="26"/>
      <c r="AH2145" s="26"/>
      <c r="AI2145" s="26"/>
      <c r="AJ2145" s="26"/>
      <c r="AK2145" s="81"/>
      <c r="AL2145" s="26"/>
      <c r="AM2145" s="26"/>
      <c r="AN2145" s="26"/>
      <c r="AO2145" s="26"/>
      <c r="AP2145" s="26"/>
      <c r="AQ2145" s="81"/>
      <c r="AR2145" s="26"/>
      <c r="AS2145" s="26"/>
      <c r="AT2145" s="26"/>
      <c r="AU2145" s="26"/>
      <c r="AV2145" s="26"/>
      <c r="AW2145" s="26"/>
      <c r="AX2145" s="23"/>
      <c r="AY2145" s="23"/>
      <c r="AZ2145" s="23"/>
      <c r="BA2145" s="23"/>
      <c r="BB2145" s="27"/>
      <c r="BC2145" s="28"/>
    </row>
    <row r="2146" spans="1:55" s="25" customFormat="1" ht="15">
      <c r="A2146" s="221"/>
      <c r="B2146" s="221"/>
      <c r="C2146" s="24"/>
      <c r="D2146" s="24"/>
      <c r="E2146" s="100"/>
      <c r="F2146" s="25" t="str">
        <f>IFERROR(VLOOKUP(E2146,Wedstrijdlocaties!B:E,4,FALSE),"")</f>
        <v/>
      </c>
      <c r="G2146" s="114"/>
      <c r="H2146" s="23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04"/>
      <c r="AA2146" s="26"/>
      <c r="AB2146" s="26"/>
      <c r="AC2146" s="26"/>
      <c r="AD2146" s="81"/>
      <c r="AE2146" s="26"/>
      <c r="AF2146" s="26"/>
      <c r="AG2146" s="26"/>
      <c r="AH2146" s="26"/>
      <c r="AI2146" s="26"/>
      <c r="AJ2146" s="26"/>
      <c r="AK2146" s="81"/>
      <c r="AL2146" s="26"/>
      <c r="AM2146" s="26"/>
      <c r="AN2146" s="26"/>
      <c r="AO2146" s="26"/>
      <c r="AP2146" s="26"/>
      <c r="AQ2146" s="81"/>
      <c r="AR2146" s="26"/>
      <c r="AS2146" s="26"/>
      <c r="AT2146" s="26"/>
      <c r="AU2146" s="26"/>
      <c r="AV2146" s="26"/>
      <c r="AW2146" s="26"/>
      <c r="AX2146" s="23"/>
      <c r="AY2146" s="23"/>
      <c r="AZ2146" s="23"/>
      <c r="BA2146" s="23"/>
      <c r="BB2146" s="27"/>
      <c r="BC2146" s="28"/>
    </row>
    <row r="2147" spans="1:55" s="25" customFormat="1" ht="15">
      <c r="A2147" s="221"/>
      <c r="B2147" s="221"/>
      <c r="C2147" s="24"/>
      <c r="D2147" s="24"/>
      <c r="E2147" s="100"/>
      <c r="F2147" s="25" t="str">
        <f>IFERROR(VLOOKUP(E2147,Wedstrijdlocaties!B:E,4,FALSE),"")</f>
        <v/>
      </c>
      <c r="G2147" s="114"/>
      <c r="H2147" s="23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04"/>
      <c r="AA2147" s="26"/>
      <c r="AB2147" s="26"/>
      <c r="AC2147" s="26"/>
      <c r="AD2147" s="81"/>
      <c r="AE2147" s="26"/>
      <c r="AF2147" s="26"/>
      <c r="AG2147" s="26"/>
      <c r="AH2147" s="26"/>
      <c r="AI2147" s="26"/>
      <c r="AJ2147" s="26"/>
      <c r="AK2147" s="81"/>
      <c r="AL2147" s="26"/>
      <c r="AM2147" s="26"/>
      <c r="AN2147" s="26"/>
      <c r="AO2147" s="26"/>
      <c r="AP2147" s="26"/>
      <c r="AQ2147" s="81"/>
      <c r="AR2147" s="26"/>
      <c r="AS2147" s="26"/>
      <c r="AT2147" s="26"/>
      <c r="AU2147" s="26"/>
      <c r="AV2147" s="26"/>
      <c r="AW2147" s="26"/>
      <c r="AX2147" s="23"/>
      <c r="AY2147" s="23"/>
      <c r="AZ2147" s="23"/>
      <c r="BA2147" s="23"/>
      <c r="BB2147" s="27"/>
      <c r="BC2147" s="28"/>
    </row>
    <row r="2148" spans="1:55" s="25" customFormat="1" ht="15">
      <c r="A2148" s="221"/>
      <c r="B2148" s="221"/>
      <c r="C2148" s="24"/>
      <c r="D2148" s="24"/>
      <c r="E2148" s="100"/>
      <c r="F2148" s="25" t="str">
        <f>IFERROR(VLOOKUP(E2148,Wedstrijdlocaties!B:E,4,FALSE),"")</f>
        <v/>
      </c>
      <c r="G2148" s="114"/>
      <c r="H2148" s="23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04"/>
      <c r="AA2148" s="26"/>
      <c r="AB2148" s="26"/>
      <c r="AC2148" s="26"/>
      <c r="AD2148" s="81"/>
      <c r="AE2148" s="26"/>
      <c r="AF2148" s="26"/>
      <c r="AG2148" s="26"/>
      <c r="AH2148" s="26"/>
      <c r="AI2148" s="26"/>
      <c r="AJ2148" s="26"/>
      <c r="AK2148" s="81"/>
      <c r="AL2148" s="26"/>
      <c r="AM2148" s="26"/>
      <c r="AN2148" s="26"/>
      <c r="AO2148" s="26"/>
      <c r="AP2148" s="26"/>
      <c r="AQ2148" s="81"/>
      <c r="AR2148" s="26"/>
      <c r="AS2148" s="26"/>
      <c r="AT2148" s="26"/>
      <c r="AU2148" s="26"/>
      <c r="AV2148" s="26"/>
      <c r="AW2148" s="26"/>
      <c r="AX2148" s="23"/>
      <c r="AY2148" s="23"/>
      <c r="AZ2148" s="23"/>
      <c r="BA2148" s="23"/>
      <c r="BB2148" s="27"/>
      <c r="BC2148" s="28"/>
    </row>
    <row r="2149" spans="1:55" s="25" customFormat="1" ht="15">
      <c r="A2149" s="221"/>
      <c r="B2149" s="221"/>
      <c r="C2149" s="24"/>
      <c r="D2149" s="24"/>
      <c r="E2149" s="100"/>
      <c r="F2149" s="25" t="str">
        <f>IFERROR(VLOOKUP(E2149,Wedstrijdlocaties!B:E,4,FALSE),"")</f>
        <v/>
      </c>
      <c r="G2149" s="114"/>
      <c r="H2149" s="23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04"/>
      <c r="AA2149" s="26"/>
      <c r="AB2149" s="26"/>
      <c r="AC2149" s="26"/>
      <c r="AD2149" s="81"/>
      <c r="AE2149" s="26"/>
      <c r="AF2149" s="26"/>
      <c r="AG2149" s="26"/>
      <c r="AH2149" s="26"/>
      <c r="AI2149" s="26"/>
      <c r="AJ2149" s="26"/>
      <c r="AK2149" s="81"/>
      <c r="AL2149" s="26"/>
      <c r="AM2149" s="26"/>
      <c r="AN2149" s="26"/>
      <c r="AO2149" s="26"/>
      <c r="AP2149" s="26"/>
      <c r="AQ2149" s="81"/>
      <c r="AR2149" s="26"/>
      <c r="AS2149" s="26"/>
      <c r="AT2149" s="26"/>
      <c r="AU2149" s="26"/>
      <c r="AV2149" s="26"/>
      <c r="AW2149" s="26"/>
      <c r="AX2149" s="23"/>
      <c r="AY2149" s="23"/>
      <c r="AZ2149" s="23"/>
      <c r="BA2149" s="23"/>
      <c r="BB2149" s="27"/>
      <c r="BC2149" s="28"/>
    </row>
    <row r="2150" spans="1:55" s="25" customFormat="1" ht="15">
      <c r="A2150" s="221"/>
      <c r="B2150" s="221"/>
      <c r="C2150" s="24"/>
      <c r="D2150" s="24"/>
      <c r="E2150" s="100"/>
      <c r="F2150" s="25" t="str">
        <f>IFERROR(VLOOKUP(E2150,Wedstrijdlocaties!B:E,4,FALSE),"")</f>
        <v/>
      </c>
      <c r="G2150" s="114"/>
      <c r="H2150" s="23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04"/>
      <c r="AA2150" s="26"/>
      <c r="AB2150" s="26"/>
      <c r="AC2150" s="26"/>
      <c r="AD2150" s="81"/>
      <c r="AE2150" s="26"/>
      <c r="AF2150" s="26"/>
      <c r="AG2150" s="26"/>
      <c r="AH2150" s="26"/>
      <c r="AI2150" s="26"/>
      <c r="AJ2150" s="26"/>
      <c r="AK2150" s="81"/>
      <c r="AL2150" s="26"/>
      <c r="AM2150" s="26"/>
      <c r="AN2150" s="26"/>
      <c r="AO2150" s="26"/>
      <c r="AP2150" s="26"/>
      <c r="AQ2150" s="81"/>
      <c r="AR2150" s="26"/>
      <c r="AS2150" s="26"/>
      <c r="AT2150" s="26"/>
      <c r="AU2150" s="26"/>
      <c r="AV2150" s="26"/>
      <c r="AW2150" s="26"/>
      <c r="AX2150" s="23"/>
      <c r="AY2150" s="23"/>
      <c r="AZ2150" s="23"/>
      <c r="BA2150" s="23"/>
      <c r="BB2150" s="27"/>
      <c r="BC2150" s="28"/>
    </row>
    <row r="2151" spans="1:55" s="25" customFormat="1" ht="15">
      <c r="A2151" s="221"/>
      <c r="B2151" s="221"/>
      <c r="C2151" s="24"/>
      <c r="D2151" s="24"/>
      <c r="E2151" s="100"/>
      <c r="F2151" s="25" t="str">
        <f>IFERROR(VLOOKUP(E2151,Wedstrijdlocaties!B:E,4,FALSE),"")</f>
        <v/>
      </c>
      <c r="G2151" s="114"/>
      <c r="H2151" s="23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04"/>
      <c r="AA2151" s="26"/>
      <c r="AB2151" s="26"/>
      <c r="AC2151" s="26"/>
      <c r="AD2151" s="81"/>
      <c r="AE2151" s="26"/>
      <c r="AF2151" s="26"/>
      <c r="AG2151" s="26"/>
      <c r="AH2151" s="26"/>
      <c r="AI2151" s="26"/>
      <c r="AJ2151" s="26"/>
      <c r="AK2151" s="81"/>
      <c r="AL2151" s="26"/>
      <c r="AM2151" s="26"/>
      <c r="AN2151" s="26"/>
      <c r="AO2151" s="26"/>
      <c r="AP2151" s="26"/>
      <c r="AQ2151" s="81"/>
      <c r="AR2151" s="26"/>
      <c r="AS2151" s="26"/>
      <c r="AT2151" s="26"/>
      <c r="AU2151" s="26"/>
      <c r="AV2151" s="26"/>
      <c r="AW2151" s="26"/>
      <c r="AX2151" s="23"/>
      <c r="AY2151" s="23"/>
      <c r="AZ2151" s="23"/>
      <c r="BA2151" s="23"/>
      <c r="BB2151" s="27"/>
      <c r="BC2151" s="28"/>
    </row>
    <row r="2152" spans="1:55" s="25" customFormat="1" ht="15">
      <c r="A2152" s="221"/>
      <c r="B2152" s="221"/>
      <c r="C2152" s="24"/>
      <c r="D2152" s="24"/>
      <c r="E2152" s="100"/>
      <c r="F2152" s="25" t="str">
        <f>IFERROR(VLOOKUP(E2152,Wedstrijdlocaties!B:E,4,FALSE),"")</f>
        <v/>
      </c>
      <c r="G2152" s="114"/>
      <c r="H2152" s="23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04"/>
      <c r="AA2152" s="26"/>
      <c r="AB2152" s="26"/>
      <c r="AC2152" s="26"/>
      <c r="AD2152" s="81"/>
      <c r="AE2152" s="26"/>
      <c r="AF2152" s="26"/>
      <c r="AG2152" s="26"/>
      <c r="AH2152" s="26"/>
      <c r="AI2152" s="26"/>
      <c r="AJ2152" s="26"/>
      <c r="AK2152" s="81"/>
      <c r="AL2152" s="26"/>
      <c r="AM2152" s="26"/>
      <c r="AN2152" s="26"/>
      <c r="AO2152" s="26"/>
      <c r="AP2152" s="26"/>
      <c r="AQ2152" s="81"/>
      <c r="AR2152" s="26"/>
      <c r="AS2152" s="26"/>
      <c r="AT2152" s="26"/>
      <c r="AU2152" s="26"/>
      <c r="AV2152" s="26"/>
      <c r="AW2152" s="26"/>
      <c r="AX2152" s="23"/>
      <c r="AY2152" s="23"/>
      <c r="AZ2152" s="23"/>
      <c r="BA2152" s="23"/>
      <c r="BB2152" s="27"/>
      <c r="BC2152" s="28"/>
    </row>
    <row r="2153" spans="1:55" s="25" customFormat="1" ht="15">
      <c r="A2153" s="221"/>
      <c r="B2153" s="221"/>
      <c r="C2153" s="24"/>
      <c r="D2153" s="24"/>
      <c r="E2153" s="100"/>
      <c r="F2153" s="25" t="str">
        <f>IFERROR(VLOOKUP(E2153,Wedstrijdlocaties!B:E,4,FALSE),"")</f>
        <v/>
      </c>
      <c r="G2153" s="114"/>
      <c r="H2153" s="23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04"/>
      <c r="AA2153" s="26"/>
      <c r="AB2153" s="26"/>
      <c r="AC2153" s="26"/>
      <c r="AD2153" s="81"/>
      <c r="AE2153" s="26"/>
      <c r="AF2153" s="26"/>
      <c r="AG2153" s="26"/>
      <c r="AH2153" s="26"/>
      <c r="AI2153" s="26"/>
      <c r="AJ2153" s="26"/>
      <c r="AK2153" s="81"/>
      <c r="AL2153" s="26"/>
      <c r="AM2153" s="26"/>
      <c r="AN2153" s="26"/>
      <c r="AO2153" s="26"/>
      <c r="AP2153" s="26"/>
      <c r="AQ2153" s="81"/>
      <c r="AR2153" s="26"/>
      <c r="AS2153" s="26"/>
      <c r="AT2153" s="26"/>
      <c r="AU2153" s="26"/>
      <c r="AV2153" s="26"/>
      <c r="AW2153" s="26"/>
      <c r="AX2153" s="23"/>
      <c r="AY2153" s="23"/>
      <c r="AZ2153" s="23"/>
      <c r="BA2153" s="23"/>
      <c r="BB2153" s="27"/>
      <c r="BC2153" s="28"/>
    </row>
    <row r="2154" spans="1:55" s="25" customFormat="1" ht="15">
      <c r="A2154" s="221"/>
      <c r="B2154" s="221"/>
      <c r="C2154" s="24"/>
      <c r="D2154" s="24"/>
      <c r="E2154" s="100"/>
      <c r="F2154" s="25" t="str">
        <f>IFERROR(VLOOKUP(E2154,Wedstrijdlocaties!B:E,4,FALSE),"")</f>
        <v/>
      </c>
      <c r="G2154" s="114"/>
      <c r="H2154" s="23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04"/>
      <c r="AA2154" s="26"/>
      <c r="AB2154" s="26"/>
      <c r="AC2154" s="26"/>
      <c r="AD2154" s="81"/>
      <c r="AE2154" s="26"/>
      <c r="AF2154" s="26"/>
      <c r="AG2154" s="26"/>
      <c r="AH2154" s="26"/>
      <c r="AI2154" s="26"/>
      <c r="AJ2154" s="26"/>
      <c r="AK2154" s="81"/>
      <c r="AL2154" s="26"/>
      <c r="AM2154" s="26"/>
      <c r="AN2154" s="26"/>
      <c r="AO2154" s="26"/>
      <c r="AP2154" s="26"/>
      <c r="AQ2154" s="81"/>
      <c r="AR2154" s="26"/>
      <c r="AS2154" s="26"/>
      <c r="AT2154" s="26"/>
      <c r="AU2154" s="26"/>
      <c r="AV2154" s="26"/>
      <c r="AW2154" s="26"/>
      <c r="AX2154" s="23"/>
      <c r="AY2154" s="23"/>
      <c r="AZ2154" s="23"/>
      <c r="BA2154" s="23"/>
      <c r="BB2154" s="27"/>
      <c r="BC2154" s="28"/>
    </row>
    <row r="2155" spans="1:55" s="25" customFormat="1" ht="15">
      <c r="A2155" s="221"/>
      <c r="B2155" s="221"/>
      <c r="C2155" s="24"/>
      <c r="D2155" s="24"/>
      <c r="E2155" s="100"/>
      <c r="F2155" s="25" t="str">
        <f>IFERROR(VLOOKUP(E2155,Wedstrijdlocaties!B:E,4,FALSE),"")</f>
        <v/>
      </c>
      <c r="G2155" s="114"/>
      <c r="H2155" s="23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04"/>
      <c r="AA2155" s="26"/>
      <c r="AB2155" s="26"/>
      <c r="AC2155" s="26"/>
      <c r="AD2155" s="81"/>
      <c r="AE2155" s="26"/>
      <c r="AF2155" s="26"/>
      <c r="AG2155" s="26"/>
      <c r="AH2155" s="26"/>
      <c r="AI2155" s="26"/>
      <c r="AJ2155" s="26"/>
      <c r="AK2155" s="81"/>
      <c r="AL2155" s="26"/>
      <c r="AM2155" s="26"/>
      <c r="AN2155" s="26"/>
      <c r="AO2155" s="26"/>
      <c r="AP2155" s="26"/>
      <c r="AQ2155" s="81"/>
      <c r="AR2155" s="26"/>
      <c r="AS2155" s="26"/>
      <c r="AT2155" s="26"/>
      <c r="AU2155" s="26"/>
      <c r="AV2155" s="26"/>
      <c r="AW2155" s="26"/>
      <c r="AX2155" s="23"/>
      <c r="AY2155" s="23"/>
      <c r="AZ2155" s="23"/>
      <c r="BA2155" s="23"/>
      <c r="BB2155" s="27"/>
      <c r="BC2155" s="28"/>
    </row>
    <row r="2156" spans="1:55" s="25" customFormat="1" ht="15">
      <c r="A2156" s="221"/>
      <c r="B2156" s="221"/>
      <c r="C2156" s="24"/>
      <c r="D2156" s="24"/>
      <c r="E2156" s="100"/>
      <c r="F2156" s="25" t="str">
        <f>IFERROR(VLOOKUP(E2156,Wedstrijdlocaties!B:E,4,FALSE),"")</f>
        <v/>
      </c>
      <c r="G2156" s="114"/>
      <c r="H2156" s="23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04"/>
      <c r="AA2156" s="26"/>
      <c r="AB2156" s="26"/>
      <c r="AC2156" s="26"/>
      <c r="AD2156" s="81"/>
      <c r="AE2156" s="26"/>
      <c r="AF2156" s="26"/>
      <c r="AG2156" s="26"/>
      <c r="AH2156" s="26"/>
      <c r="AI2156" s="26"/>
      <c r="AJ2156" s="26"/>
      <c r="AK2156" s="81"/>
      <c r="AL2156" s="26"/>
      <c r="AM2156" s="26"/>
      <c r="AN2156" s="26"/>
      <c r="AO2156" s="26"/>
      <c r="AP2156" s="26"/>
      <c r="AQ2156" s="81"/>
      <c r="AR2156" s="26"/>
      <c r="AS2156" s="26"/>
      <c r="AT2156" s="26"/>
      <c r="AU2156" s="26"/>
      <c r="AV2156" s="26"/>
      <c r="AW2156" s="26"/>
      <c r="AX2156" s="23"/>
      <c r="AY2156" s="23"/>
      <c r="AZ2156" s="23"/>
      <c r="BA2156" s="23"/>
      <c r="BB2156" s="27"/>
      <c r="BC2156" s="28"/>
    </row>
    <row r="2157" spans="1:55" s="25" customFormat="1" ht="15">
      <c r="A2157" s="221"/>
      <c r="B2157" s="221"/>
      <c r="C2157" s="24"/>
      <c r="D2157" s="24"/>
      <c r="E2157" s="100"/>
      <c r="F2157" s="25" t="str">
        <f>IFERROR(VLOOKUP(E2157,Wedstrijdlocaties!B:E,4,FALSE),"")</f>
        <v/>
      </c>
      <c r="G2157" s="114"/>
      <c r="H2157" s="23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04"/>
      <c r="AA2157" s="26"/>
      <c r="AB2157" s="26"/>
      <c r="AC2157" s="26"/>
      <c r="AD2157" s="81"/>
      <c r="AE2157" s="26"/>
      <c r="AF2157" s="26"/>
      <c r="AG2157" s="26"/>
      <c r="AH2157" s="26"/>
      <c r="AI2157" s="26"/>
      <c r="AJ2157" s="26"/>
      <c r="AK2157" s="81"/>
      <c r="AL2157" s="26"/>
      <c r="AM2157" s="26"/>
      <c r="AN2157" s="26"/>
      <c r="AO2157" s="26"/>
      <c r="AP2157" s="26"/>
      <c r="AQ2157" s="81"/>
      <c r="AR2157" s="26"/>
      <c r="AS2157" s="26"/>
      <c r="AT2157" s="26"/>
      <c r="AU2157" s="26"/>
      <c r="AV2157" s="26"/>
      <c r="AW2157" s="26"/>
      <c r="AX2157" s="23"/>
      <c r="AY2157" s="23"/>
      <c r="AZ2157" s="23"/>
      <c r="BA2157" s="23"/>
      <c r="BB2157" s="27"/>
      <c r="BC2157" s="28"/>
    </row>
    <row r="2158" spans="1:55" s="25" customFormat="1" ht="15">
      <c r="A2158" s="221"/>
      <c r="B2158" s="221"/>
      <c r="C2158" s="24"/>
      <c r="D2158" s="24"/>
      <c r="E2158" s="100"/>
      <c r="F2158" s="25" t="str">
        <f>IFERROR(VLOOKUP(E2158,Wedstrijdlocaties!B:E,4,FALSE),"")</f>
        <v/>
      </c>
      <c r="G2158" s="114"/>
      <c r="H2158" s="23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04"/>
      <c r="AA2158" s="26"/>
      <c r="AB2158" s="26"/>
      <c r="AC2158" s="26"/>
      <c r="AD2158" s="81"/>
      <c r="AE2158" s="26"/>
      <c r="AF2158" s="26"/>
      <c r="AG2158" s="26"/>
      <c r="AH2158" s="26"/>
      <c r="AI2158" s="26"/>
      <c r="AJ2158" s="26"/>
      <c r="AK2158" s="81"/>
      <c r="AL2158" s="26"/>
      <c r="AM2158" s="26"/>
      <c r="AN2158" s="26"/>
      <c r="AO2158" s="26"/>
      <c r="AP2158" s="26"/>
      <c r="AQ2158" s="81"/>
      <c r="AR2158" s="26"/>
      <c r="AS2158" s="26"/>
      <c r="AT2158" s="26"/>
      <c r="AU2158" s="26"/>
      <c r="AV2158" s="26"/>
      <c r="AW2158" s="26"/>
      <c r="AX2158" s="23"/>
      <c r="AY2158" s="23"/>
      <c r="AZ2158" s="23"/>
      <c r="BA2158" s="23"/>
      <c r="BB2158" s="27"/>
      <c r="BC2158" s="28"/>
    </row>
    <row r="2159" spans="1:55" s="25" customFormat="1" ht="15">
      <c r="A2159" s="221"/>
      <c r="B2159" s="221"/>
      <c r="C2159" s="24"/>
      <c r="D2159" s="24"/>
      <c r="E2159" s="100"/>
      <c r="F2159" s="25" t="str">
        <f>IFERROR(VLOOKUP(E2159,Wedstrijdlocaties!B:E,4,FALSE),"")</f>
        <v/>
      </c>
      <c r="G2159" s="114"/>
      <c r="H2159" s="23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04"/>
      <c r="AA2159" s="26"/>
      <c r="AB2159" s="26"/>
      <c r="AC2159" s="26"/>
      <c r="AD2159" s="81"/>
      <c r="AE2159" s="26"/>
      <c r="AF2159" s="26"/>
      <c r="AG2159" s="26"/>
      <c r="AH2159" s="26"/>
      <c r="AI2159" s="26"/>
      <c r="AJ2159" s="26"/>
      <c r="AK2159" s="81"/>
      <c r="AL2159" s="26"/>
      <c r="AM2159" s="26"/>
      <c r="AN2159" s="26"/>
      <c r="AO2159" s="26"/>
      <c r="AP2159" s="26"/>
      <c r="AQ2159" s="81"/>
      <c r="AR2159" s="26"/>
      <c r="AS2159" s="26"/>
      <c r="AT2159" s="26"/>
      <c r="AU2159" s="26"/>
      <c r="AV2159" s="26"/>
      <c r="AW2159" s="26"/>
      <c r="AX2159" s="23"/>
      <c r="AY2159" s="23"/>
      <c r="AZ2159" s="23"/>
      <c r="BA2159" s="23"/>
      <c r="BB2159" s="27"/>
      <c r="BC2159" s="28"/>
    </row>
    <row r="2160" spans="1:55" s="25" customFormat="1" ht="15">
      <c r="A2160" s="221"/>
      <c r="B2160" s="221"/>
      <c r="C2160" s="24"/>
      <c r="D2160" s="24"/>
      <c r="E2160" s="100"/>
      <c r="F2160" s="25" t="str">
        <f>IFERROR(VLOOKUP(E2160,Wedstrijdlocaties!B:E,4,FALSE),"")</f>
        <v/>
      </c>
      <c r="G2160" s="114"/>
      <c r="H2160" s="23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04"/>
      <c r="AA2160" s="26"/>
      <c r="AB2160" s="26"/>
      <c r="AC2160" s="26"/>
      <c r="AD2160" s="81"/>
      <c r="AE2160" s="26"/>
      <c r="AF2160" s="26"/>
      <c r="AG2160" s="26"/>
      <c r="AH2160" s="26"/>
      <c r="AI2160" s="26"/>
      <c r="AJ2160" s="26"/>
      <c r="AK2160" s="81"/>
      <c r="AL2160" s="26"/>
      <c r="AM2160" s="26"/>
      <c r="AN2160" s="26"/>
      <c r="AO2160" s="26"/>
      <c r="AP2160" s="26"/>
      <c r="AQ2160" s="81"/>
      <c r="AR2160" s="26"/>
      <c r="AS2160" s="26"/>
      <c r="AT2160" s="26"/>
      <c r="AU2160" s="26"/>
      <c r="AV2160" s="26"/>
      <c r="AW2160" s="26"/>
      <c r="AX2160" s="23"/>
      <c r="AY2160" s="23"/>
      <c r="AZ2160" s="23"/>
      <c r="BA2160" s="23"/>
      <c r="BB2160" s="27"/>
      <c r="BC2160" s="28"/>
    </row>
    <row r="2161" spans="1:55" s="25" customFormat="1" ht="15">
      <c r="A2161" s="221"/>
      <c r="B2161" s="221"/>
      <c r="C2161" s="24"/>
      <c r="D2161" s="24"/>
      <c r="E2161" s="100"/>
      <c r="F2161" s="25" t="str">
        <f>IFERROR(VLOOKUP(E2161,Wedstrijdlocaties!B:E,4,FALSE),"")</f>
        <v/>
      </c>
      <c r="G2161" s="114"/>
      <c r="H2161" s="23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04"/>
      <c r="AA2161" s="26"/>
      <c r="AB2161" s="26"/>
      <c r="AC2161" s="26"/>
      <c r="AD2161" s="81"/>
      <c r="AE2161" s="26"/>
      <c r="AF2161" s="26"/>
      <c r="AG2161" s="26"/>
      <c r="AH2161" s="26"/>
      <c r="AI2161" s="26"/>
      <c r="AJ2161" s="26"/>
      <c r="AK2161" s="81"/>
      <c r="AL2161" s="26"/>
      <c r="AM2161" s="26"/>
      <c r="AN2161" s="26"/>
      <c r="AO2161" s="26"/>
      <c r="AP2161" s="26"/>
      <c r="AQ2161" s="81"/>
      <c r="AR2161" s="26"/>
      <c r="AS2161" s="26"/>
      <c r="AT2161" s="26"/>
      <c r="AU2161" s="26"/>
      <c r="AV2161" s="26"/>
      <c r="AW2161" s="26"/>
      <c r="AX2161" s="23"/>
      <c r="AY2161" s="23"/>
      <c r="AZ2161" s="23"/>
      <c r="BA2161" s="23"/>
      <c r="BB2161" s="27"/>
      <c r="BC2161" s="28"/>
    </row>
    <row r="2162" spans="1:55" s="25" customFormat="1" ht="15">
      <c r="A2162" s="221"/>
      <c r="B2162" s="221"/>
      <c r="C2162" s="24"/>
      <c r="D2162" s="24"/>
      <c r="E2162" s="100"/>
      <c r="F2162" s="25" t="str">
        <f>IFERROR(VLOOKUP(E2162,Wedstrijdlocaties!B:E,4,FALSE),"")</f>
        <v/>
      </c>
      <c r="G2162" s="114"/>
      <c r="H2162" s="23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04"/>
      <c r="AA2162" s="26"/>
      <c r="AB2162" s="26"/>
      <c r="AC2162" s="26"/>
      <c r="AD2162" s="81"/>
      <c r="AE2162" s="26"/>
      <c r="AF2162" s="26"/>
      <c r="AG2162" s="26"/>
      <c r="AH2162" s="26"/>
      <c r="AI2162" s="26"/>
      <c r="AJ2162" s="26"/>
      <c r="AK2162" s="81"/>
      <c r="AL2162" s="26"/>
      <c r="AM2162" s="26"/>
      <c r="AN2162" s="26"/>
      <c r="AO2162" s="26"/>
      <c r="AP2162" s="26"/>
      <c r="AQ2162" s="81"/>
      <c r="AR2162" s="26"/>
      <c r="AS2162" s="26"/>
      <c r="AT2162" s="26"/>
      <c r="AU2162" s="26"/>
      <c r="AV2162" s="26"/>
      <c r="AW2162" s="26"/>
      <c r="AX2162" s="23"/>
      <c r="AY2162" s="23"/>
      <c r="AZ2162" s="23"/>
      <c r="BA2162" s="23"/>
      <c r="BB2162" s="27"/>
      <c r="BC2162" s="28"/>
    </row>
    <row r="2163" spans="1:55" s="25" customFormat="1" ht="15">
      <c r="A2163" s="221"/>
      <c r="B2163" s="221"/>
      <c r="C2163" s="24"/>
      <c r="D2163" s="24"/>
      <c r="E2163" s="100"/>
      <c r="F2163" s="25" t="str">
        <f>IFERROR(VLOOKUP(E2163,Wedstrijdlocaties!B:E,4,FALSE),"")</f>
        <v/>
      </c>
      <c r="G2163" s="114"/>
      <c r="H2163" s="23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04"/>
      <c r="AA2163" s="26"/>
      <c r="AB2163" s="26"/>
      <c r="AC2163" s="26"/>
      <c r="AD2163" s="81"/>
      <c r="AE2163" s="26"/>
      <c r="AF2163" s="26"/>
      <c r="AG2163" s="26"/>
      <c r="AH2163" s="26"/>
      <c r="AI2163" s="26"/>
      <c r="AJ2163" s="26"/>
      <c r="AK2163" s="81"/>
      <c r="AL2163" s="26"/>
      <c r="AM2163" s="26"/>
      <c r="AN2163" s="26"/>
      <c r="AO2163" s="26"/>
      <c r="AP2163" s="26"/>
      <c r="AQ2163" s="81"/>
      <c r="AR2163" s="26"/>
      <c r="AS2163" s="26"/>
      <c r="AT2163" s="26"/>
      <c r="AU2163" s="26"/>
      <c r="AV2163" s="26"/>
      <c r="AW2163" s="26"/>
      <c r="AX2163" s="23"/>
      <c r="AY2163" s="23"/>
      <c r="AZ2163" s="23"/>
      <c r="BA2163" s="23"/>
      <c r="BB2163" s="27"/>
      <c r="BC2163" s="28"/>
    </row>
    <row r="2164" spans="1:55" s="25" customFormat="1" ht="15">
      <c r="A2164" s="221"/>
      <c r="B2164" s="221"/>
      <c r="C2164" s="24"/>
      <c r="D2164" s="24"/>
      <c r="E2164" s="100"/>
      <c r="F2164" s="25" t="str">
        <f>IFERROR(VLOOKUP(E2164,Wedstrijdlocaties!B:E,4,FALSE),"")</f>
        <v/>
      </c>
      <c r="G2164" s="114"/>
      <c r="H2164" s="23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04"/>
      <c r="AA2164" s="26"/>
      <c r="AB2164" s="26"/>
      <c r="AC2164" s="26"/>
      <c r="AD2164" s="81"/>
      <c r="AE2164" s="26"/>
      <c r="AF2164" s="26"/>
      <c r="AG2164" s="26"/>
      <c r="AH2164" s="26"/>
      <c r="AI2164" s="26"/>
      <c r="AJ2164" s="26"/>
      <c r="AK2164" s="81"/>
      <c r="AL2164" s="26"/>
      <c r="AM2164" s="26"/>
      <c r="AN2164" s="26"/>
      <c r="AO2164" s="26"/>
      <c r="AP2164" s="26"/>
      <c r="AQ2164" s="81"/>
      <c r="AR2164" s="26"/>
      <c r="AS2164" s="26"/>
      <c r="AT2164" s="26"/>
      <c r="AU2164" s="26"/>
      <c r="AV2164" s="26"/>
      <c r="AW2164" s="26"/>
      <c r="AX2164" s="23"/>
      <c r="AY2164" s="23"/>
      <c r="AZ2164" s="23"/>
      <c r="BA2164" s="23"/>
      <c r="BB2164" s="27"/>
      <c r="BC2164" s="28"/>
    </row>
    <row r="2165" spans="1:55" s="25" customFormat="1" ht="15">
      <c r="A2165" s="221"/>
      <c r="B2165" s="221"/>
      <c r="C2165" s="24"/>
      <c r="D2165" s="24"/>
      <c r="E2165" s="100"/>
      <c r="F2165" s="25" t="str">
        <f>IFERROR(VLOOKUP(E2165,Wedstrijdlocaties!B:E,4,FALSE),"")</f>
        <v/>
      </c>
      <c r="G2165" s="114"/>
      <c r="H2165" s="23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04"/>
      <c r="AA2165" s="26"/>
      <c r="AB2165" s="26"/>
      <c r="AC2165" s="26"/>
      <c r="AD2165" s="81"/>
      <c r="AE2165" s="26"/>
      <c r="AF2165" s="26"/>
      <c r="AG2165" s="26"/>
      <c r="AH2165" s="26"/>
      <c r="AI2165" s="26"/>
      <c r="AJ2165" s="26"/>
      <c r="AK2165" s="81"/>
      <c r="AL2165" s="26"/>
      <c r="AM2165" s="26"/>
      <c r="AN2165" s="26"/>
      <c r="AO2165" s="26"/>
      <c r="AP2165" s="26"/>
      <c r="AQ2165" s="81"/>
      <c r="AR2165" s="26"/>
      <c r="AS2165" s="26"/>
      <c r="AT2165" s="26"/>
      <c r="AU2165" s="26"/>
      <c r="AV2165" s="26"/>
      <c r="AW2165" s="26"/>
      <c r="AX2165" s="23"/>
      <c r="AY2165" s="23"/>
      <c r="AZ2165" s="23"/>
      <c r="BA2165" s="23"/>
      <c r="BB2165" s="27"/>
      <c r="BC2165" s="28"/>
    </row>
    <row r="2166" spans="1:55" s="25" customFormat="1" ht="15">
      <c r="A2166" s="221"/>
      <c r="B2166" s="221"/>
      <c r="C2166" s="24"/>
      <c r="D2166" s="24"/>
      <c r="E2166" s="100"/>
      <c r="F2166" s="25" t="str">
        <f>IFERROR(VLOOKUP(E2166,Wedstrijdlocaties!B:E,4,FALSE),"")</f>
        <v/>
      </c>
      <c r="G2166" s="114"/>
      <c r="H2166" s="23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04"/>
      <c r="AA2166" s="26"/>
      <c r="AB2166" s="26"/>
      <c r="AC2166" s="26"/>
      <c r="AD2166" s="81"/>
      <c r="AE2166" s="26"/>
      <c r="AF2166" s="26"/>
      <c r="AG2166" s="26"/>
      <c r="AH2166" s="26"/>
      <c r="AI2166" s="26"/>
      <c r="AJ2166" s="26"/>
      <c r="AK2166" s="81"/>
      <c r="AL2166" s="26"/>
      <c r="AM2166" s="26"/>
      <c r="AN2166" s="26"/>
      <c r="AO2166" s="26"/>
      <c r="AP2166" s="26"/>
      <c r="AQ2166" s="81"/>
      <c r="AR2166" s="26"/>
      <c r="AS2166" s="26"/>
      <c r="AT2166" s="26"/>
      <c r="AU2166" s="26"/>
      <c r="AV2166" s="26"/>
      <c r="AW2166" s="26"/>
      <c r="AX2166" s="23"/>
      <c r="AY2166" s="23"/>
      <c r="AZ2166" s="23"/>
      <c r="BA2166" s="23"/>
      <c r="BB2166" s="27"/>
      <c r="BC2166" s="28"/>
    </row>
    <row r="2167" spans="1:55" s="25" customFormat="1" ht="15">
      <c r="A2167" s="221"/>
      <c r="B2167" s="221"/>
      <c r="C2167" s="24"/>
      <c r="D2167" s="24"/>
      <c r="E2167" s="100"/>
      <c r="F2167" s="25" t="str">
        <f>IFERROR(VLOOKUP(E2167,Wedstrijdlocaties!B:E,4,FALSE),"")</f>
        <v/>
      </c>
      <c r="G2167" s="114"/>
      <c r="H2167" s="23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04"/>
      <c r="AA2167" s="26"/>
      <c r="AB2167" s="26"/>
      <c r="AC2167" s="26"/>
      <c r="AD2167" s="81"/>
      <c r="AE2167" s="26"/>
      <c r="AF2167" s="26"/>
      <c r="AG2167" s="26"/>
      <c r="AH2167" s="26"/>
      <c r="AI2167" s="26"/>
      <c r="AJ2167" s="26"/>
      <c r="AK2167" s="81"/>
      <c r="AL2167" s="26"/>
      <c r="AM2167" s="26"/>
      <c r="AN2167" s="26"/>
      <c r="AO2167" s="26"/>
      <c r="AP2167" s="26"/>
      <c r="AQ2167" s="81"/>
      <c r="AR2167" s="26"/>
      <c r="AS2167" s="26"/>
      <c r="AT2167" s="26"/>
      <c r="AU2167" s="26"/>
      <c r="AV2167" s="26"/>
      <c r="AW2167" s="26"/>
      <c r="AX2167" s="23"/>
      <c r="AY2167" s="23"/>
      <c r="AZ2167" s="23"/>
      <c r="BA2167" s="23"/>
      <c r="BB2167" s="27"/>
      <c r="BC2167" s="28"/>
    </row>
    <row r="2168" spans="1:55" s="25" customFormat="1" ht="15">
      <c r="A2168" s="221"/>
      <c r="B2168" s="221"/>
      <c r="C2168" s="24"/>
      <c r="D2168" s="24"/>
      <c r="E2168" s="100"/>
      <c r="F2168" s="25" t="str">
        <f>IFERROR(VLOOKUP(E2168,Wedstrijdlocaties!B:E,4,FALSE),"")</f>
        <v/>
      </c>
      <c r="G2168" s="114"/>
      <c r="H2168" s="23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04"/>
      <c r="AA2168" s="26"/>
      <c r="AB2168" s="26"/>
      <c r="AC2168" s="26"/>
      <c r="AD2168" s="81"/>
      <c r="AE2168" s="26"/>
      <c r="AF2168" s="26"/>
      <c r="AG2168" s="26"/>
      <c r="AH2168" s="26"/>
      <c r="AI2168" s="26"/>
      <c r="AJ2168" s="26"/>
      <c r="AK2168" s="81"/>
      <c r="AL2168" s="26"/>
      <c r="AM2168" s="26"/>
      <c r="AN2168" s="26"/>
      <c r="AO2168" s="26"/>
      <c r="AP2168" s="26"/>
      <c r="AQ2168" s="81"/>
      <c r="AR2168" s="26"/>
      <c r="AS2168" s="26"/>
      <c r="AT2168" s="26"/>
      <c r="AU2168" s="26"/>
      <c r="AV2168" s="26"/>
      <c r="AW2168" s="26"/>
      <c r="AX2168" s="23"/>
      <c r="AY2168" s="23"/>
      <c r="AZ2168" s="23"/>
      <c r="BA2168" s="23"/>
      <c r="BB2168" s="27"/>
      <c r="BC2168" s="28"/>
    </row>
    <row r="2169" spans="1:55" s="25" customFormat="1" ht="15">
      <c r="A2169" s="221"/>
      <c r="B2169" s="221"/>
      <c r="C2169" s="24"/>
      <c r="D2169" s="24"/>
      <c r="E2169" s="100"/>
      <c r="F2169" s="25" t="str">
        <f>IFERROR(VLOOKUP(E2169,Wedstrijdlocaties!B:E,4,FALSE),"")</f>
        <v/>
      </c>
      <c r="G2169" s="114"/>
      <c r="H2169" s="23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04"/>
      <c r="AA2169" s="26"/>
      <c r="AB2169" s="26"/>
      <c r="AC2169" s="26"/>
      <c r="AD2169" s="81"/>
      <c r="AE2169" s="26"/>
      <c r="AF2169" s="26"/>
      <c r="AG2169" s="26"/>
      <c r="AH2169" s="26"/>
      <c r="AI2169" s="26"/>
      <c r="AJ2169" s="26"/>
      <c r="AK2169" s="81"/>
      <c r="AL2169" s="26"/>
      <c r="AM2169" s="26"/>
      <c r="AN2169" s="26"/>
      <c r="AO2169" s="26"/>
      <c r="AP2169" s="26"/>
      <c r="AQ2169" s="81"/>
      <c r="AR2169" s="26"/>
      <c r="AS2169" s="26"/>
      <c r="AT2169" s="26"/>
      <c r="AU2169" s="26"/>
      <c r="AV2169" s="26"/>
      <c r="AW2169" s="26"/>
      <c r="AX2169" s="23"/>
      <c r="AY2169" s="23"/>
      <c r="AZ2169" s="23"/>
      <c r="BA2169" s="23"/>
      <c r="BB2169" s="27"/>
      <c r="BC2169" s="28"/>
    </row>
    <row r="2170" spans="1:55" s="25" customFormat="1" ht="15">
      <c r="A2170" s="221"/>
      <c r="B2170" s="221"/>
      <c r="C2170" s="24"/>
      <c r="D2170" s="24"/>
      <c r="E2170" s="100"/>
      <c r="F2170" s="25" t="str">
        <f>IFERROR(VLOOKUP(E2170,Wedstrijdlocaties!B:E,4,FALSE),"")</f>
        <v/>
      </c>
      <c r="G2170" s="114"/>
      <c r="H2170" s="23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04"/>
      <c r="AA2170" s="26"/>
      <c r="AB2170" s="26"/>
      <c r="AC2170" s="26"/>
      <c r="AD2170" s="81"/>
      <c r="AE2170" s="26"/>
      <c r="AF2170" s="26"/>
      <c r="AG2170" s="26"/>
      <c r="AH2170" s="26"/>
      <c r="AI2170" s="26"/>
      <c r="AJ2170" s="26"/>
      <c r="AK2170" s="81"/>
      <c r="AL2170" s="26"/>
      <c r="AM2170" s="26"/>
      <c r="AN2170" s="26"/>
      <c r="AO2170" s="26"/>
      <c r="AP2170" s="26"/>
      <c r="AQ2170" s="81"/>
      <c r="AR2170" s="26"/>
      <c r="AS2170" s="26"/>
      <c r="AT2170" s="26"/>
      <c r="AU2170" s="26"/>
      <c r="AV2170" s="26"/>
      <c r="AW2170" s="26"/>
      <c r="AX2170" s="23"/>
      <c r="AY2170" s="23"/>
      <c r="AZ2170" s="23"/>
      <c r="BA2170" s="23"/>
      <c r="BB2170" s="27"/>
      <c r="BC2170" s="28"/>
    </row>
    <row r="2171" spans="1:55" s="25" customFormat="1" ht="15">
      <c r="A2171" s="221"/>
      <c r="B2171" s="221"/>
      <c r="C2171" s="24"/>
      <c r="D2171" s="24"/>
      <c r="E2171" s="100"/>
      <c r="F2171" s="25" t="str">
        <f>IFERROR(VLOOKUP(E2171,Wedstrijdlocaties!B:E,4,FALSE),"")</f>
        <v/>
      </c>
      <c r="G2171" s="114"/>
      <c r="H2171" s="23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04"/>
      <c r="AA2171" s="26"/>
      <c r="AB2171" s="26"/>
      <c r="AC2171" s="26"/>
      <c r="AD2171" s="81"/>
      <c r="AE2171" s="26"/>
      <c r="AF2171" s="26"/>
      <c r="AG2171" s="26"/>
      <c r="AH2171" s="26"/>
      <c r="AI2171" s="26"/>
      <c r="AJ2171" s="26"/>
      <c r="AK2171" s="81"/>
      <c r="AL2171" s="26"/>
      <c r="AM2171" s="26"/>
      <c r="AN2171" s="26"/>
      <c r="AO2171" s="26"/>
      <c r="AP2171" s="26"/>
      <c r="AQ2171" s="81"/>
      <c r="AR2171" s="26"/>
      <c r="AS2171" s="26"/>
      <c r="AT2171" s="26"/>
      <c r="AU2171" s="26"/>
      <c r="AV2171" s="26"/>
      <c r="AW2171" s="26"/>
      <c r="AX2171" s="23"/>
      <c r="AY2171" s="23"/>
      <c r="AZ2171" s="23"/>
      <c r="BA2171" s="23"/>
      <c r="BB2171" s="27"/>
      <c r="BC2171" s="28"/>
    </row>
    <row r="2172" spans="1:55" s="25" customFormat="1" ht="15">
      <c r="A2172" s="221"/>
      <c r="B2172" s="221"/>
      <c r="C2172" s="24"/>
      <c r="D2172" s="24"/>
      <c r="E2172" s="100"/>
      <c r="F2172" s="25" t="str">
        <f>IFERROR(VLOOKUP(E2172,Wedstrijdlocaties!B:E,4,FALSE),"")</f>
        <v/>
      </c>
      <c r="G2172" s="114"/>
      <c r="H2172" s="23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04"/>
      <c r="AA2172" s="26"/>
      <c r="AB2172" s="26"/>
      <c r="AC2172" s="26"/>
      <c r="AD2172" s="81"/>
      <c r="AE2172" s="26"/>
      <c r="AF2172" s="26"/>
      <c r="AG2172" s="26"/>
      <c r="AH2172" s="26"/>
      <c r="AI2172" s="26"/>
      <c r="AJ2172" s="26"/>
      <c r="AK2172" s="81"/>
      <c r="AL2172" s="26"/>
      <c r="AM2172" s="26"/>
      <c r="AN2172" s="26"/>
      <c r="AO2172" s="26"/>
      <c r="AP2172" s="26"/>
      <c r="AQ2172" s="81"/>
      <c r="AR2172" s="26"/>
      <c r="AS2172" s="26"/>
      <c r="AT2172" s="26"/>
      <c r="AU2172" s="26"/>
      <c r="AV2172" s="26"/>
      <c r="AW2172" s="26"/>
      <c r="AX2172" s="23"/>
      <c r="AY2172" s="23"/>
      <c r="AZ2172" s="23"/>
      <c r="BA2172" s="23"/>
      <c r="BB2172" s="27"/>
      <c r="BC2172" s="28"/>
    </row>
    <row r="2173" spans="1:55" s="25" customFormat="1" ht="15">
      <c r="A2173" s="221"/>
      <c r="B2173" s="221"/>
      <c r="C2173" s="24"/>
      <c r="D2173" s="24"/>
      <c r="E2173" s="100"/>
      <c r="F2173" s="25" t="str">
        <f>IFERROR(VLOOKUP(E2173,Wedstrijdlocaties!B:E,4,FALSE),"")</f>
        <v/>
      </c>
      <c r="G2173" s="114"/>
      <c r="H2173" s="23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04"/>
      <c r="AA2173" s="26"/>
      <c r="AB2173" s="26"/>
      <c r="AC2173" s="26"/>
      <c r="AD2173" s="81"/>
      <c r="AE2173" s="26"/>
      <c r="AF2173" s="26"/>
      <c r="AG2173" s="26"/>
      <c r="AH2173" s="26"/>
      <c r="AI2173" s="26"/>
      <c r="AJ2173" s="26"/>
      <c r="AK2173" s="81"/>
      <c r="AL2173" s="26"/>
      <c r="AM2173" s="26"/>
      <c r="AN2173" s="26"/>
      <c r="AO2173" s="26"/>
      <c r="AP2173" s="26"/>
      <c r="AQ2173" s="81"/>
      <c r="AR2173" s="26"/>
      <c r="AS2173" s="26"/>
      <c r="AT2173" s="26"/>
      <c r="AU2173" s="26"/>
      <c r="AV2173" s="26"/>
      <c r="AW2173" s="26"/>
      <c r="AX2173" s="23"/>
      <c r="AY2173" s="23"/>
      <c r="AZ2173" s="23"/>
      <c r="BA2173" s="23"/>
      <c r="BB2173" s="27"/>
      <c r="BC2173" s="28"/>
    </row>
    <row r="2174" spans="1:55" s="25" customFormat="1" ht="15">
      <c r="A2174" s="221"/>
      <c r="B2174" s="221"/>
      <c r="C2174" s="24"/>
      <c r="D2174" s="24"/>
      <c r="E2174" s="100"/>
      <c r="F2174" s="25" t="str">
        <f>IFERROR(VLOOKUP(E2174,Wedstrijdlocaties!B:E,4,FALSE),"")</f>
        <v/>
      </c>
      <c r="G2174" s="114"/>
      <c r="H2174" s="23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04"/>
      <c r="AA2174" s="26"/>
      <c r="AB2174" s="26"/>
      <c r="AC2174" s="26"/>
      <c r="AD2174" s="81"/>
      <c r="AE2174" s="26"/>
      <c r="AF2174" s="26"/>
      <c r="AG2174" s="26"/>
      <c r="AH2174" s="26"/>
      <c r="AI2174" s="26"/>
      <c r="AJ2174" s="26"/>
      <c r="AK2174" s="81"/>
      <c r="AL2174" s="26"/>
      <c r="AM2174" s="26"/>
      <c r="AN2174" s="26"/>
      <c r="AO2174" s="26"/>
      <c r="AP2174" s="26"/>
      <c r="AQ2174" s="81"/>
      <c r="AR2174" s="26"/>
      <c r="AS2174" s="26"/>
      <c r="AT2174" s="26"/>
      <c r="AU2174" s="26"/>
      <c r="AV2174" s="26"/>
      <c r="AW2174" s="26"/>
      <c r="AX2174" s="23"/>
      <c r="AY2174" s="23"/>
      <c r="AZ2174" s="23"/>
      <c r="BA2174" s="23"/>
      <c r="BB2174" s="27"/>
      <c r="BC2174" s="28"/>
    </row>
    <row r="2175" spans="1:55" s="25" customFormat="1" ht="15">
      <c r="A2175" s="221"/>
      <c r="B2175" s="221"/>
      <c r="C2175" s="24"/>
      <c r="D2175" s="24"/>
      <c r="E2175" s="100"/>
      <c r="F2175" s="25" t="str">
        <f>IFERROR(VLOOKUP(E2175,Wedstrijdlocaties!B:E,4,FALSE),"")</f>
        <v/>
      </c>
      <c r="G2175" s="114"/>
      <c r="H2175" s="23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04"/>
      <c r="AA2175" s="26"/>
      <c r="AB2175" s="26"/>
      <c r="AC2175" s="26"/>
      <c r="AD2175" s="81"/>
      <c r="AE2175" s="26"/>
      <c r="AF2175" s="26"/>
      <c r="AG2175" s="26"/>
      <c r="AH2175" s="26"/>
      <c r="AI2175" s="26"/>
      <c r="AJ2175" s="26"/>
      <c r="AK2175" s="81"/>
      <c r="AL2175" s="26"/>
      <c r="AM2175" s="26"/>
      <c r="AN2175" s="26"/>
      <c r="AO2175" s="26"/>
      <c r="AP2175" s="26"/>
      <c r="AQ2175" s="81"/>
      <c r="AR2175" s="26"/>
      <c r="AS2175" s="26"/>
      <c r="AT2175" s="26"/>
      <c r="AU2175" s="26"/>
      <c r="AV2175" s="26"/>
      <c r="AW2175" s="26"/>
      <c r="AX2175" s="23"/>
      <c r="AY2175" s="23"/>
      <c r="AZ2175" s="23"/>
      <c r="BA2175" s="23"/>
      <c r="BB2175" s="27"/>
      <c r="BC2175" s="28"/>
    </row>
    <row r="2176" spans="1:55" s="25" customFormat="1" ht="15">
      <c r="A2176" s="221"/>
      <c r="B2176" s="221"/>
      <c r="C2176" s="24"/>
      <c r="D2176" s="24"/>
      <c r="E2176" s="100"/>
      <c r="F2176" s="25" t="str">
        <f>IFERROR(VLOOKUP(E2176,Wedstrijdlocaties!B:E,4,FALSE),"")</f>
        <v/>
      </c>
      <c r="G2176" s="114"/>
      <c r="H2176" s="23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04"/>
      <c r="AA2176" s="26"/>
      <c r="AB2176" s="26"/>
      <c r="AC2176" s="26"/>
      <c r="AD2176" s="81"/>
      <c r="AE2176" s="26"/>
      <c r="AF2176" s="26"/>
      <c r="AG2176" s="26"/>
      <c r="AH2176" s="26"/>
      <c r="AI2176" s="26"/>
      <c r="AJ2176" s="26"/>
      <c r="AK2176" s="81"/>
      <c r="AL2176" s="26"/>
      <c r="AM2176" s="26"/>
      <c r="AN2176" s="26"/>
      <c r="AO2176" s="26"/>
      <c r="AP2176" s="26"/>
      <c r="AQ2176" s="81"/>
      <c r="AR2176" s="26"/>
      <c r="AS2176" s="26"/>
      <c r="AT2176" s="26"/>
      <c r="AU2176" s="26"/>
      <c r="AV2176" s="26"/>
      <c r="AW2176" s="26"/>
      <c r="AX2176" s="23"/>
      <c r="AY2176" s="23"/>
      <c r="AZ2176" s="23"/>
      <c r="BA2176" s="23"/>
      <c r="BB2176" s="27"/>
      <c r="BC2176" s="28"/>
    </row>
    <row r="2177" spans="1:55" s="25" customFormat="1" ht="15">
      <c r="A2177" s="221"/>
      <c r="B2177" s="221"/>
      <c r="C2177" s="24"/>
      <c r="D2177" s="24"/>
      <c r="E2177" s="100"/>
      <c r="F2177" s="25" t="str">
        <f>IFERROR(VLOOKUP(E2177,Wedstrijdlocaties!B:E,4,FALSE),"")</f>
        <v/>
      </c>
      <c r="G2177" s="114"/>
      <c r="H2177" s="23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04"/>
      <c r="AA2177" s="26"/>
      <c r="AB2177" s="26"/>
      <c r="AC2177" s="26"/>
      <c r="AD2177" s="81"/>
      <c r="AE2177" s="26"/>
      <c r="AF2177" s="26"/>
      <c r="AG2177" s="26"/>
      <c r="AH2177" s="26"/>
      <c r="AI2177" s="26"/>
      <c r="AJ2177" s="26"/>
      <c r="AK2177" s="81"/>
      <c r="AL2177" s="26"/>
      <c r="AM2177" s="26"/>
      <c r="AN2177" s="26"/>
      <c r="AO2177" s="26"/>
      <c r="AP2177" s="26"/>
      <c r="AQ2177" s="81"/>
      <c r="AR2177" s="26"/>
      <c r="AS2177" s="26"/>
      <c r="AT2177" s="26"/>
      <c r="AU2177" s="26"/>
      <c r="AV2177" s="26"/>
      <c r="AW2177" s="26"/>
      <c r="AX2177" s="23"/>
      <c r="AY2177" s="23"/>
      <c r="AZ2177" s="23"/>
      <c r="BA2177" s="23"/>
      <c r="BB2177" s="27"/>
      <c r="BC2177" s="28"/>
    </row>
    <row r="2178" spans="1:55" s="25" customFormat="1" ht="15">
      <c r="A2178" s="221"/>
      <c r="B2178" s="221"/>
      <c r="C2178" s="24"/>
      <c r="D2178" s="24"/>
      <c r="E2178" s="100"/>
      <c r="F2178" s="25" t="str">
        <f>IFERROR(VLOOKUP(E2178,Wedstrijdlocaties!B:E,4,FALSE),"")</f>
        <v/>
      </c>
      <c r="G2178" s="114"/>
      <c r="H2178" s="23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04"/>
      <c r="AA2178" s="26"/>
      <c r="AB2178" s="26"/>
      <c r="AC2178" s="26"/>
      <c r="AD2178" s="81"/>
      <c r="AE2178" s="26"/>
      <c r="AF2178" s="26"/>
      <c r="AG2178" s="26"/>
      <c r="AH2178" s="26"/>
      <c r="AI2178" s="26"/>
      <c r="AJ2178" s="26"/>
      <c r="AK2178" s="81"/>
      <c r="AL2178" s="26"/>
      <c r="AM2178" s="26"/>
      <c r="AN2178" s="26"/>
      <c r="AO2178" s="26"/>
      <c r="AP2178" s="26"/>
      <c r="AQ2178" s="81"/>
      <c r="AR2178" s="26"/>
      <c r="AS2178" s="26"/>
      <c r="AT2178" s="26"/>
      <c r="AU2178" s="26"/>
      <c r="AV2178" s="26"/>
      <c r="AW2178" s="26"/>
      <c r="AX2178" s="23"/>
      <c r="AY2178" s="23"/>
      <c r="AZ2178" s="23"/>
      <c r="BA2178" s="23"/>
      <c r="BB2178" s="27"/>
      <c r="BC2178" s="28"/>
    </row>
    <row r="2179" spans="1:55" s="25" customFormat="1" ht="15">
      <c r="A2179" s="221"/>
      <c r="B2179" s="221"/>
      <c r="C2179" s="24"/>
      <c r="D2179" s="24"/>
      <c r="E2179" s="100"/>
      <c r="F2179" s="25" t="str">
        <f>IFERROR(VLOOKUP(E2179,Wedstrijdlocaties!B:E,4,FALSE),"")</f>
        <v/>
      </c>
      <c r="G2179" s="114"/>
      <c r="H2179" s="23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04"/>
      <c r="AA2179" s="26"/>
      <c r="AB2179" s="26"/>
      <c r="AC2179" s="26"/>
      <c r="AD2179" s="81"/>
      <c r="AE2179" s="26"/>
      <c r="AF2179" s="26"/>
      <c r="AG2179" s="26"/>
      <c r="AH2179" s="26"/>
      <c r="AI2179" s="26"/>
      <c r="AJ2179" s="26"/>
      <c r="AK2179" s="81"/>
      <c r="AL2179" s="26"/>
      <c r="AM2179" s="26"/>
      <c r="AN2179" s="26"/>
      <c r="AO2179" s="26"/>
      <c r="AP2179" s="26"/>
      <c r="AQ2179" s="81"/>
      <c r="AR2179" s="26"/>
      <c r="AS2179" s="26"/>
      <c r="AT2179" s="26"/>
      <c r="AU2179" s="26"/>
      <c r="AV2179" s="26"/>
      <c r="AW2179" s="26"/>
      <c r="AX2179" s="23"/>
      <c r="AY2179" s="23"/>
      <c r="AZ2179" s="23"/>
      <c r="BA2179" s="23"/>
      <c r="BB2179" s="27"/>
      <c r="BC2179" s="28"/>
    </row>
    <row r="2180" spans="1:55" s="25" customFormat="1" ht="15">
      <c r="A2180" s="221"/>
      <c r="B2180" s="221"/>
      <c r="C2180" s="24"/>
      <c r="D2180" s="24"/>
      <c r="E2180" s="100"/>
      <c r="F2180" s="25" t="str">
        <f>IFERROR(VLOOKUP(E2180,Wedstrijdlocaties!B:E,4,FALSE),"")</f>
        <v/>
      </c>
      <c r="G2180" s="114"/>
      <c r="H2180" s="23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04"/>
      <c r="AA2180" s="26"/>
      <c r="AB2180" s="26"/>
      <c r="AC2180" s="26"/>
      <c r="AD2180" s="81"/>
      <c r="AE2180" s="26"/>
      <c r="AF2180" s="26"/>
      <c r="AG2180" s="26"/>
      <c r="AH2180" s="26"/>
      <c r="AI2180" s="26"/>
      <c r="AJ2180" s="26"/>
      <c r="AK2180" s="81"/>
      <c r="AL2180" s="26"/>
      <c r="AM2180" s="26"/>
      <c r="AN2180" s="26"/>
      <c r="AO2180" s="26"/>
      <c r="AP2180" s="26"/>
      <c r="AQ2180" s="81"/>
      <c r="AR2180" s="26"/>
      <c r="AS2180" s="26"/>
      <c r="AT2180" s="26"/>
      <c r="AU2180" s="26"/>
      <c r="AV2180" s="26"/>
      <c r="AW2180" s="26"/>
      <c r="AX2180" s="23"/>
      <c r="AY2180" s="23"/>
      <c r="AZ2180" s="23"/>
      <c r="BA2180" s="23"/>
      <c r="BB2180" s="27"/>
      <c r="BC2180" s="28"/>
    </row>
    <row r="2181" spans="1:55" s="25" customFormat="1" ht="15">
      <c r="A2181" s="221"/>
      <c r="B2181" s="221"/>
      <c r="C2181" s="24"/>
      <c r="D2181" s="24"/>
      <c r="E2181" s="100"/>
      <c r="F2181" s="25" t="str">
        <f>IFERROR(VLOOKUP(E2181,Wedstrijdlocaties!B:E,4,FALSE),"")</f>
        <v/>
      </c>
      <c r="G2181" s="114"/>
      <c r="H2181" s="23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04"/>
      <c r="AA2181" s="26"/>
      <c r="AB2181" s="26"/>
      <c r="AC2181" s="26"/>
      <c r="AD2181" s="81"/>
      <c r="AE2181" s="26"/>
      <c r="AF2181" s="26"/>
      <c r="AG2181" s="26"/>
      <c r="AH2181" s="26"/>
      <c r="AI2181" s="26"/>
      <c r="AJ2181" s="26"/>
      <c r="AK2181" s="81"/>
      <c r="AL2181" s="26"/>
      <c r="AM2181" s="26"/>
      <c r="AN2181" s="26"/>
      <c r="AO2181" s="26"/>
      <c r="AP2181" s="26"/>
      <c r="AQ2181" s="81"/>
      <c r="AR2181" s="26"/>
      <c r="AS2181" s="26"/>
      <c r="AT2181" s="26"/>
      <c r="AU2181" s="26"/>
      <c r="AV2181" s="26"/>
      <c r="AW2181" s="26"/>
      <c r="AX2181" s="23"/>
      <c r="AY2181" s="23"/>
      <c r="AZ2181" s="23"/>
      <c r="BA2181" s="23"/>
      <c r="BB2181" s="27"/>
      <c r="BC2181" s="28"/>
    </row>
    <row r="2182" spans="1:55" s="25" customFormat="1" ht="15">
      <c r="A2182" s="221"/>
      <c r="B2182" s="221"/>
      <c r="C2182" s="24"/>
      <c r="D2182" s="24"/>
      <c r="E2182" s="100"/>
      <c r="F2182" s="25" t="str">
        <f>IFERROR(VLOOKUP(E2182,Wedstrijdlocaties!B:E,4,FALSE),"")</f>
        <v/>
      </c>
      <c r="G2182" s="114"/>
      <c r="H2182" s="23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04"/>
      <c r="AA2182" s="26"/>
      <c r="AB2182" s="26"/>
      <c r="AC2182" s="26"/>
      <c r="AD2182" s="81"/>
      <c r="AE2182" s="26"/>
      <c r="AF2182" s="26"/>
      <c r="AG2182" s="26"/>
      <c r="AH2182" s="26"/>
      <c r="AI2182" s="26"/>
      <c r="AJ2182" s="26"/>
      <c r="AK2182" s="81"/>
      <c r="AL2182" s="26"/>
      <c r="AM2182" s="26"/>
      <c r="AN2182" s="26"/>
      <c r="AO2182" s="26"/>
      <c r="AP2182" s="26"/>
      <c r="AQ2182" s="81"/>
      <c r="AR2182" s="26"/>
      <c r="AS2182" s="26"/>
      <c r="AT2182" s="26"/>
      <c r="AU2182" s="26"/>
      <c r="AV2182" s="26"/>
      <c r="AW2182" s="26"/>
      <c r="AX2182" s="23"/>
      <c r="AY2182" s="23"/>
      <c r="AZ2182" s="23"/>
      <c r="BA2182" s="23"/>
      <c r="BB2182" s="27"/>
      <c r="BC2182" s="28"/>
    </row>
    <row r="2183" spans="1:55" s="25" customFormat="1" ht="15">
      <c r="A2183" s="221"/>
      <c r="B2183" s="221"/>
      <c r="C2183" s="24"/>
      <c r="D2183" s="24"/>
      <c r="E2183" s="100"/>
      <c r="F2183" s="25" t="str">
        <f>IFERROR(VLOOKUP(E2183,Wedstrijdlocaties!B:E,4,FALSE),"")</f>
        <v/>
      </c>
      <c r="G2183" s="114"/>
      <c r="H2183" s="23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04"/>
      <c r="AA2183" s="26"/>
      <c r="AB2183" s="26"/>
      <c r="AC2183" s="26"/>
      <c r="AD2183" s="81"/>
      <c r="AE2183" s="26"/>
      <c r="AF2183" s="26"/>
      <c r="AG2183" s="26"/>
      <c r="AH2183" s="26"/>
      <c r="AI2183" s="26"/>
      <c r="AJ2183" s="26"/>
      <c r="AK2183" s="81"/>
      <c r="AL2183" s="26"/>
      <c r="AM2183" s="26"/>
      <c r="AN2183" s="26"/>
      <c r="AO2183" s="26"/>
      <c r="AP2183" s="26"/>
      <c r="AQ2183" s="81"/>
      <c r="AR2183" s="26"/>
      <c r="AS2183" s="26"/>
      <c r="AT2183" s="26"/>
      <c r="AU2183" s="26"/>
      <c r="AV2183" s="26"/>
      <c r="AW2183" s="26"/>
      <c r="AX2183" s="23"/>
      <c r="AY2183" s="23"/>
      <c r="AZ2183" s="23"/>
      <c r="BA2183" s="23"/>
      <c r="BB2183" s="27"/>
      <c r="BC2183" s="28"/>
    </row>
    <row r="2184" spans="1:55" s="25" customFormat="1" ht="15">
      <c r="A2184" s="221"/>
      <c r="B2184" s="221"/>
      <c r="C2184" s="24"/>
      <c r="D2184" s="24"/>
      <c r="E2184" s="100"/>
      <c r="F2184" s="25" t="str">
        <f>IFERROR(VLOOKUP(E2184,Wedstrijdlocaties!B:E,4,FALSE),"")</f>
        <v/>
      </c>
      <c r="G2184" s="114"/>
      <c r="H2184" s="23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04"/>
      <c r="AA2184" s="26"/>
      <c r="AB2184" s="26"/>
      <c r="AC2184" s="26"/>
      <c r="AD2184" s="81"/>
      <c r="AE2184" s="26"/>
      <c r="AF2184" s="26"/>
      <c r="AG2184" s="26"/>
      <c r="AH2184" s="26"/>
      <c r="AI2184" s="26"/>
      <c r="AJ2184" s="26"/>
      <c r="AK2184" s="81"/>
      <c r="AL2184" s="26"/>
      <c r="AM2184" s="26"/>
      <c r="AN2184" s="26"/>
      <c r="AO2184" s="26"/>
      <c r="AP2184" s="26"/>
      <c r="AQ2184" s="81"/>
      <c r="AR2184" s="26"/>
      <c r="AS2184" s="26"/>
      <c r="AT2184" s="26"/>
      <c r="AU2184" s="26"/>
      <c r="AV2184" s="26"/>
      <c r="AW2184" s="26"/>
      <c r="AX2184" s="23"/>
      <c r="AY2184" s="23"/>
      <c r="AZ2184" s="23"/>
      <c r="BA2184" s="23"/>
      <c r="BB2184" s="27"/>
      <c r="BC2184" s="28"/>
    </row>
    <row r="2185" spans="1:55" s="25" customFormat="1" ht="15">
      <c r="A2185" s="221"/>
      <c r="B2185" s="221"/>
      <c r="C2185" s="24"/>
      <c r="D2185" s="24"/>
      <c r="E2185" s="100"/>
      <c r="F2185" s="25" t="str">
        <f>IFERROR(VLOOKUP(E2185,Wedstrijdlocaties!B:E,4,FALSE),"")</f>
        <v/>
      </c>
      <c r="G2185" s="114"/>
      <c r="H2185" s="23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04"/>
      <c r="AA2185" s="26"/>
      <c r="AB2185" s="26"/>
      <c r="AC2185" s="26"/>
      <c r="AD2185" s="81"/>
      <c r="AE2185" s="26"/>
      <c r="AF2185" s="26"/>
      <c r="AG2185" s="26"/>
      <c r="AH2185" s="26"/>
      <c r="AI2185" s="26"/>
      <c r="AJ2185" s="26"/>
      <c r="AK2185" s="81"/>
      <c r="AL2185" s="26"/>
      <c r="AM2185" s="26"/>
      <c r="AN2185" s="26"/>
      <c r="AO2185" s="26"/>
      <c r="AP2185" s="26"/>
      <c r="AQ2185" s="81"/>
      <c r="AR2185" s="26"/>
      <c r="AS2185" s="26"/>
      <c r="AT2185" s="26"/>
      <c r="AU2185" s="26"/>
      <c r="AV2185" s="26"/>
      <c r="AW2185" s="26"/>
      <c r="AX2185" s="23"/>
      <c r="AY2185" s="23"/>
      <c r="AZ2185" s="23"/>
      <c r="BA2185" s="23"/>
      <c r="BB2185" s="27"/>
      <c r="BC2185" s="28"/>
    </row>
    <row r="2186" spans="1:55" s="25" customFormat="1" ht="15">
      <c r="A2186" s="221"/>
      <c r="B2186" s="221"/>
      <c r="C2186" s="24"/>
      <c r="D2186" s="24"/>
      <c r="E2186" s="100"/>
      <c r="F2186" s="25" t="str">
        <f>IFERROR(VLOOKUP(E2186,Wedstrijdlocaties!B:E,4,FALSE),"")</f>
        <v/>
      </c>
      <c r="G2186" s="114"/>
      <c r="H2186" s="23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04"/>
      <c r="AA2186" s="26"/>
      <c r="AB2186" s="26"/>
      <c r="AC2186" s="26"/>
      <c r="AD2186" s="81"/>
      <c r="AE2186" s="26"/>
      <c r="AF2186" s="26"/>
      <c r="AG2186" s="26"/>
      <c r="AH2186" s="26"/>
      <c r="AI2186" s="26"/>
      <c r="AJ2186" s="26"/>
      <c r="AK2186" s="81"/>
      <c r="AL2186" s="26"/>
      <c r="AM2186" s="26"/>
      <c r="AN2186" s="26"/>
      <c r="AO2186" s="26"/>
      <c r="AP2186" s="26"/>
      <c r="AQ2186" s="81"/>
      <c r="AR2186" s="26"/>
      <c r="AS2186" s="26"/>
      <c r="AT2186" s="26"/>
      <c r="AU2186" s="26"/>
      <c r="AV2186" s="26"/>
      <c r="AW2186" s="26"/>
      <c r="AX2186" s="23"/>
      <c r="AY2186" s="23"/>
      <c r="AZ2186" s="23"/>
      <c r="BA2186" s="23"/>
      <c r="BB2186" s="27"/>
      <c r="BC2186" s="28"/>
    </row>
    <row r="2187" spans="1:55" s="25" customFormat="1" ht="15">
      <c r="A2187" s="221"/>
      <c r="B2187" s="221"/>
      <c r="C2187" s="24"/>
      <c r="D2187" s="24"/>
      <c r="E2187" s="100"/>
      <c r="F2187" s="25" t="str">
        <f>IFERROR(VLOOKUP(E2187,Wedstrijdlocaties!B:E,4,FALSE),"")</f>
        <v/>
      </c>
      <c r="G2187" s="114"/>
      <c r="H2187" s="23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04"/>
      <c r="AA2187" s="26"/>
      <c r="AB2187" s="26"/>
      <c r="AC2187" s="26"/>
      <c r="AD2187" s="81"/>
      <c r="AE2187" s="26"/>
      <c r="AF2187" s="26"/>
      <c r="AG2187" s="26"/>
      <c r="AH2187" s="26"/>
      <c r="AI2187" s="26"/>
      <c r="AJ2187" s="26"/>
      <c r="AK2187" s="81"/>
      <c r="AL2187" s="26"/>
      <c r="AM2187" s="26"/>
      <c r="AN2187" s="26"/>
      <c r="AO2187" s="26"/>
      <c r="AP2187" s="26"/>
      <c r="AQ2187" s="81"/>
      <c r="AR2187" s="26"/>
      <c r="AS2187" s="26"/>
      <c r="AT2187" s="26"/>
      <c r="AU2187" s="26"/>
      <c r="AV2187" s="26"/>
      <c r="AW2187" s="26"/>
      <c r="AX2187" s="23"/>
      <c r="AY2187" s="23"/>
      <c r="AZ2187" s="23"/>
      <c r="BA2187" s="23"/>
      <c r="BB2187" s="27"/>
      <c r="BC2187" s="28"/>
    </row>
    <row r="2188" spans="1:55" s="25" customFormat="1" ht="15">
      <c r="A2188" s="221"/>
      <c r="B2188" s="221"/>
      <c r="C2188" s="24"/>
      <c r="D2188" s="24"/>
      <c r="E2188" s="100"/>
      <c r="F2188" s="25" t="str">
        <f>IFERROR(VLOOKUP(E2188,Wedstrijdlocaties!B:E,4,FALSE),"")</f>
        <v/>
      </c>
      <c r="G2188" s="114"/>
      <c r="H2188" s="23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04"/>
      <c r="AA2188" s="26"/>
      <c r="AB2188" s="26"/>
      <c r="AC2188" s="26"/>
      <c r="AD2188" s="81"/>
      <c r="AE2188" s="26"/>
      <c r="AF2188" s="26"/>
      <c r="AG2188" s="26"/>
      <c r="AH2188" s="26"/>
      <c r="AI2188" s="26"/>
      <c r="AJ2188" s="26"/>
      <c r="AK2188" s="81"/>
      <c r="AL2188" s="26"/>
      <c r="AM2188" s="26"/>
      <c r="AN2188" s="26"/>
      <c r="AO2188" s="26"/>
      <c r="AP2188" s="26"/>
      <c r="AQ2188" s="81"/>
      <c r="AR2188" s="26"/>
      <c r="AS2188" s="26"/>
      <c r="AT2188" s="26"/>
      <c r="AU2188" s="26"/>
      <c r="AV2188" s="26"/>
      <c r="AW2188" s="26"/>
      <c r="AX2188" s="23"/>
      <c r="AY2188" s="23"/>
      <c r="AZ2188" s="23"/>
      <c r="BA2188" s="23"/>
      <c r="BB2188" s="27"/>
      <c r="BC2188" s="28"/>
    </row>
    <row r="2189" spans="1:55" s="25" customFormat="1" ht="15">
      <c r="A2189" s="221"/>
      <c r="B2189" s="221"/>
      <c r="C2189" s="24"/>
      <c r="D2189" s="24"/>
      <c r="E2189" s="100"/>
      <c r="F2189" s="25" t="str">
        <f>IFERROR(VLOOKUP(E2189,Wedstrijdlocaties!B:E,4,FALSE),"")</f>
        <v/>
      </c>
      <c r="G2189" s="114"/>
      <c r="H2189" s="23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04"/>
      <c r="AA2189" s="26"/>
      <c r="AB2189" s="26"/>
      <c r="AC2189" s="26"/>
      <c r="AD2189" s="81"/>
      <c r="AE2189" s="26"/>
      <c r="AF2189" s="26"/>
      <c r="AG2189" s="26"/>
      <c r="AH2189" s="26"/>
      <c r="AI2189" s="26"/>
      <c r="AJ2189" s="26"/>
      <c r="AK2189" s="81"/>
      <c r="AL2189" s="26"/>
      <c r="AM2189" s="26"/>
      <c r="AN2189" s="26"/>
      <c r="AO2189" s="26"/>
      <c r="AP2189" s="26"/>
      <c r="AQ2189" s="81"/>
      <c r="AR2189" s="26"/>
      <c r="AS2189" s="26"/>
      <c r="AT2189" s="26"/>
      <c r="AU2189" s="26"/>
      <c r="AV2189" s="26"/>
      <c r="AW2189" s="26"/>
      <c r="AX2189" s="23"/>
      <c r="AY2189" s="23"/>
      <c r="AZ2189" s="23"/>
      <c r="BA2189" s="23"/>
      <c r="BB2189" s="27"/>
      <c r="BC2189" s="28"/>
    </row>
    <row r="2190" spans="1:55" s="25" customFormat="1" ht="15">
      <c r="A2190" s="221"/>
      <c r="B2190" s="221"/>
      <c r="C2190" s="24"/>
      <c r="D2190" s="24"/>
      <c r="E2190" s="100"/>
      <c r="F2190" s="25" t="str">
        <f>IFERROR(VLOOKUP(E2190,Wedstrijdlocaties!B:E,4,FALSE),"")</f>
        <v/>
      </c>
      <c r="G2190" s="114"/>
      <c r="H2190" s="23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04"/>
      <c r="AA2190" s="26"/>
      <c r="AB2190" s="26"/>
      <c r="AC2190" s="26"/>
      <c r="AD2190" s="81"/>
      <c r="AE2190" s="26"/>
      <c r="AF2190" s="26"/>
      <c r="AG2190" s="26"/>
      <c r="AH2190" s="26"/>
      <c r="AI2190" s="26"/>
      <c r="AJ2190" s="26"/>
      <c r="AK2190" s="81"/>
      <c r="AL2190" s="26"/>
      <c r="AM2190" s="26"/>
      <c r="AN2190" s="26"/>
      <c r="AO2190" s="26"/>
      <c r="AP2190" s="26"/>
      <c r="AQ2190" s="81"/>
      <c r="AR2190" s="26"/>
      <c r="AS2190" s="26"/>
      <c r="AT2190" s="26"/>
      <c r="AU2190" s="26"/>
      <c r="AV2190" s="26"/>
      <c r="AW2190" s="26"/>
      <c r="AX2190" s="23"/>
      <c r="AY2190" s="23"/>
      <c r="AZ2190" s="23"/>
      <c r="BA2190" s="23"/>
      <c r="BB2190" s="27"/>
      <c r="BC2190" s="28"/>
    </row>
    <row r="2191" spans="1:55" s="25" customFormat="1" ht="15">
      <c r="A2191" s="221"/>
      <c r="B2191" s="221"/>
      <c r="C2191" s="24"/>
      <c r="D2191" s="24"/>
      <c r="E2191" s="100"/>
      <c r="F2191" s="25" t="str">
        <f>IFERROR(VLOOKUP(E2191,Wedstrijdlocaties!B:E,4,FALSE),"")</f>
        <v/>
      </c>
      <c r="G2191" s="114"/>
      <c r="H2191" s="23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04"/>
      <c r="AA2191" s="26"/>
      <c r="AB2191" s="26"/>
      <c r="AC2191" s="26"/>
      <c r="AD2191" s="81"/>
      <c r="AE2191" s="26"/>
      <c r="AF2191" s="26"/>
      <c r="AG2191" s="26"/>
      <c r="AH2191" s="26"/>
      <c r="AI2191" s="26"/>
      <c r="AJ2191" s="26"/>
      <c r="AK2191" s="81"/>
      <c r="AL2191" s="26"/>
      <c r="AM2191" s="26"/>
      <c r="AN2191" s="26"/>
      <c r="AO2191" s="26"/>
      <c r="AP2191" s="26"/>
      <c r="AQ2191" s="81"/>
      <c r="AR2191" s="26"/>
      <c r="AS2191" s="26"/>
      <c r="AT2191" s="26"/>
      <c r="AU2191" s="26"/>
      <c r="AV2191" s="26"/>
      <c r="AW2191" s="26"/>
      <c r="AX2191" s="23"/>
      <c r="AY2191" s="23"/>
      <c r="AZ2191" s="23"/>
      <c r="BA2191" s="23"/>
      <c r="BB2191" s="27"/>
      <c r="BC2191" s="28"/>
    </row>
    <row r="2192" spans="1:55" s="25" customFormat="1" ht="15">
      <c r="A2192" s="221"/>
      <c r="B2192" s="221"/>
      <c r="C2192" s="24"/>
      <c r="D2192" s="24"/>
      <c r="E2192" s="100"/>
      <c r="F2192" s="25" t="str">
        <f>IFERROR(VLOOKUP(E2192,Wedstrijdlocaties!B:E,4,FALSE),"")</f>
        <v/>
      </c>
      <c r="G2192" s="114"/>
      <c r="H2192" s="23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04"/>
      <c r="AA2192" s="26"/>
      <c r="AB2192" s="26"/>
      <c r="AC2192" s="26"/>
      <c r="AD2192" s="81"/>
      <c r="AE2192" s="26"/>
      <c r="AF2192" s="26"/>
      <c r="AG2192" s="26"/>
      <c r="AH2192" s="26"/>
      <c r="AI2192" s="26"/>
      <c r="AJ2192" s="26"/>
      <c r="AK2192" s="81"/>
      <c r="AL2192" s="26"/>
      <c r="AM2192" s="26"/>
      <c r="AN2192" s="26"/>
      <c r="AO2192" s="26"/>
      <c r="AP2192" s="26"/>
      <c r="AQ2192" s="81"/>
      <c r="AR2192" s="26"/>
      <c r="AS2192" s="26"/>
      <c r="AT2192" s="26"/>
      <c r="AU2192" s="26"/>
      <c r="AV2192" s="26"/>
      <c r="AW2192" s="26"/>
      <c r="AX2192" s="23"/>
      <c r="AY2192" s="23"/>
      <c r="AZ2192" s="23"/>
      <c r="BA2192" s="23"/>
      <c r="BB2192" s="27"/>
      <c r="BC2192" s="28"/>
    </row>
    <row r="2193" spans="1:55" s="25" customFormat="1" ht="15">
      <c r="A2193" s="221"/>
      <c r="B2193" s="221"/>
      <c r="C2193" s="24"/>
      <c r="D2193" s="24"/>
      <c r="E2193" s="100"/>
      <c r="F2193" s="25" t="str">
        <f>IFERROR(VLOOKUP(E2193,Wedstrijdlocaties!B:E,4,FALSE),"")</f>
        <v/>
      </c>
      <c r="G2193" s="114"/>
      <c r="H2193" s="23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04"/>
      <c r="AA2193" s="26"/>
      <c r="AB2193" s="26"/>
      <c r="AC2193" s="26"/>
      <c r="AD2193" s="81"/>
      <c r="AE2193" s="26"/>
      <c r="AF2193" s="26"/>
      <c r="AG2193" s="26"/>
      <c r="AH2193" s="26"/>
      <c r="AI2193" s="26"/>
      <c r="AJ2193" s="26"/>
      <c r="AK2193" s="81"/>
      <c r="AL2193" s="26"/>
      <c r="AM2193" s="26"/>
      <c r="AN2193" s="26"/>
      <c r="AO2193" s="26"/>
      <c r="AP2193" s="26"/>
      <c r="AQ2193" s="81"/>
      <c r="AR2193" s="26"/>
      <c r="AS2193" s="26"/>
      <c r="AT2193" s="26"/>
      <c r="AU2193" s="26"/>
      <c r="AV2193" s="26"/>
      <c r="AW2193" s="26"/>
      <c r="AX2193" s="23"/>
      <c r="AY2193" s="23"/>
      <c r="AZ2193" s="23"/>
      <c r="BA2193" s="23"/>
      <c r="BB2193" s="27"/>
      <c r="BC2193" s="28"/>
    </row>
    <row r="2194" spans="1:55" s="25" customFormat="1" ht="15">
      <c r="A2194" s="221"/>
      <c r="B2194" s="221"/>
      <c r="C2194" s="24"/>
      <c r="D2194" s="24"/>
      <c r="E2194" s="100"/>
      <c r="F2194" s="25" t="str">
        <f>IFERROR(VLOOKUP(E2194,Wedstrijdlocaties!B:E,4,FALSE),"")</f>
        <v/>
      </c>
      <c r="G2194" s="114"/>
      <c r="H2194" s="23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04"/>
      <c r="AA2194" s="26"/>
      <c r="AB2194" s="26"/>
      <c r="AC2194" s="26"/>
      <c r="AD2194" s="81"/>
      <c r="AE2194" s="26"/>
      <c r="AF2194" s="26"/>
      <c r="AG2194" s="26"/>
      <c r="AH2194" s="26"/>
      <c r="AI2194" s="26"/>
      <c r="AJ2194" s="26"/>
      <c r="AK2194" s="81"/>
      <c r="AL2194" s="26"/>
      <c r="AM2194" s="26"/>
      <c r="AN2194" s="26"/>
      <c r="AO2194" s="26"/>
      <c r="AP2194" s="26"/>
      <c r="AQ2194" s="81"/>
      <c r="AR2194" s="26"/>
      <c r="AS2194" s="26"/>
      <c r="AT2194" s="26"/>
      <c r="AU2194" s="26"/>
      <c r="AV2194" s="26"/>
      <c r="AW2194" s="26"/>
      <c r="AX2194" s="23"/>
      <c r="AY2194" s="23"/>
      <c r="AZ2194" s="23"/>
      <c r="BA2194" s="23"/>
      <c r="BB2194" s="27"/>
      <c r="BC2194" s="28"/>
    </row>
    <row r="2195" spans="1:55" s="25" customFormat="1" ht="15">
      <c r="A2195" s="221"/>
      <c r="B2195" s="221"/>
      <c r="C2195" s="24"/>
      <c r="D2195" s="24"/>
      <c r="E2195" s="100"/>
      <c r="F2195" s="25" t="str">
        <f>IFERROR(VLOOKUP(E2195,Wedstrijdlocaties!B:E,4,FALSE),"")</f>
        <v/>
      </c>
      <c r="G2195" s="114"/>
      <c r="H2195" s="23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04"/>
      <c r="AA2195" s="26"/>
      <c r="AB2195" s="26"/>
      <c r="AC2195" s="26"/>
      <c r="AD2195" s="81"/>
      <c r="AE2195" s="26"/>
      <c r="AF2195" s="26"/>
      <c r="AG2195" s="26"/>
      <c r="AH2195" s="26"/>
      <c r="AI2195" s="26"/>
      <c r="AJ2195" s="26"/>
      <c r="AK2195" s="81"/>
      <c r="AL2195" s="26"/>
      <c r="AM2195" s="26"/>
      <c r="AN2195" s="26"/>
      <c r="AO2195" s="26"/>
      <c r="AP2195" s="26"/>
      <c r="AQ2195" s="81"/>
      <c r="AR2195" s="26"/>
      <c r="AS2195" s="26"/>
      <c r="AT2195" s="26"/>
      <c r="AU2195" s="26"/>
      <c r="AV2195" s="26"/>
      <c r="AW2195" s="26"/>
      <c r="AX2195" s="23"/>
      <c r="AY2195" s="23"/>
      <c r="AZ2195" s="23"/>
      <c r="BA2195" s="23"/>
      <c r="BB2195" s="27"/>
      <c r="BC2195" s="28"/>
    </row>
    <row r="2196" spans="1:55" s="25" customFormat="1" ht="15">
      <c r="A2196" s="221"/>
      <c r="B2196" s="221"/>
      <c r="C2196" s="24"/>
      <c r="D2196" s="24"/>
      <c r="E2196" s="100"/>
      <c r="F2196" s="25" t="str">
        <f>IFERROR(VLOOKUP(E2196,Wedstrijdlocaties!B:E,4,FALSE),"")</f>
        <v/>
      </c>
      <c r="G2196" s="114"/>
      <c r="H2196" s="23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04"/>
      <c r="AA2196" s="26"/>
      <c r="AB2196" s="26"/>
      <c r="AC2196" s="26"/>
      <c r="AD2196" s="81"/>
      <c r="AE2196" s="26"/>
      <c r="AF2196" s="26"/>
      <c r="AG2196" s="26"/>
      <c r="AH2196" s="26"/>
      <c r="AI2196" s="26"/>
      <c r="AJ2196" s="26"/>
      <c r="AK2196" s="81"/>
      <c r="AL2196" s="26"/>
      <c r="AM2196" s="26"/>
      <c r="AN2196" s="26"/>
      <c r="AO2196" s="26"/>
      <c r="AP2196" s="26"/>
      <c r="AQ2196" s="81"/>
      <c r="AR2196" s="26"/>
      <c r="AS2196" s="26"/>
      <c r="AT2196" s="26"/>
      <c r="AU2196" s="26"/>
      <c r="AV2196" s="26"/>
      <c r="AW2196" s="26"/>
      <c r="AX2196" s="23"/>
      <c r="AY2196" s="23"/>
      <c r="AZ2196" s="23"/>
      <c r="BA2196" s="23"/>
      <c r="BB2196" s="27"/>
      <c r="BC2196" s="28"/>
    </row>
    <row r="2197" spans="1:55" s="25" customFormat="1" ht="15">
      <c r="A2197" s="221"/>
      <c r="B2197" s="221"/>
      <c r="C2197" s="24"/>
      <c r="D2197" s="24"/>
      <c r="E2197" s="100"/>
      <c r="F2197" s="25" t="str">
        <f>IFERROR(VLOOKUP(E2197,Wedstrijdlocaties!B:E,4,FALSE),"")</f>
        <v/>
      </c>
      <c r="G2197" s="114"/>
      <c r="H2197" s="23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04"/>
      <c r="AA2197" s="26"/>
      <c r="AB2197" s="26"/>
      <c r="AC2197" s="26"/>
      <c r="AD2197" s="81"/>
      <c r="AE2197" s="26"/>
      <c r="AF2197" s="26"/>
      <c r="AG2197" s="26"/>
      <c r="AH2197" s="26"/>
      <c r="AI2197" s="26"/>
      <c r="AJ2197" s="26"/>
      <c r="AK2197" s="81"/>
      <c r="AL2197" s="26"/>
      <c r="AM2197" s="26"/>
      <c r="AN2197" s="26"/>
      <c r="AO2197" s="26"/>
      <c r="AP2197" s="26"/>
      <c r="AQ2197" s="81"/>
      <c r="AR2197" s="26"/>
      <c r="AS2197" s="26"/>
      <c r="AT2197" s="26"/>
      <c r="AU2197" s="26"/>
      <c r="AV2197" s="26"/>
      <c r="AW2197" s="26"/>
      <c r="AX2197" s="23"/>
      <c r="AY2197" s="23"/>
      <c r="AZ2197" s="23"/>
      <c r="BA2197" s="23"/>
      <c r="BB2197" s="27"/>
      <c r="BC2197" s="28"/>
    </row>
    <row r="2198" spans="1:55" s="25" customFormat="1" ht="15">
      <c r="A2198" s="221"/>
      <c r="B2198" s="221"/>
      <c r="C2198" s="24"/>
      <c r="D2198" s="24"/>
      <c r="E2198" s="100"/>
      <c r="F2198" s="25" t="str">
        <f>IFERROR(VLOOKUP(E2198,Wedstrijdlocaties!B:E,4,FALSE),"")</f>
        <v/>
      </c>
      <c r="G2198" s="114"/>
      <c r="H2198" s="23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04"/>
      <c r="AA2198" s="26"/>
      <c r="AB2198" s="26"/>
      <c r="AC2198" s="26"/>
      <c r="AD2198" s="81"/>
      <c r="AE2198" s="26"/>
      <c r="AF2198" s="26"/>
      <c r="AG2198" s="26"/>
      <c r="AH2198" s="26"/>
      <c r="AI2198" s="26"/>
      <c r="AJ2198" s="26"/>
      <c r="AK2198" s="81"/>
      <c r="AL2198" s="26"/>
      <c r="AM2198" s="26"/>
      <c r="AN2198" s="26"/>
      <c r="AO2198" s="26"/>
      <c r="AP2198" s="26"/>
      <c r="AQ2198" s="81"/>
      <c r="AR2198" s="26"/>
      <c r="AS2198" s="26"/>
      <c r="AT2198" s="26"/>
      <c r="AU2198" s="26"/>
      <c r="AV2198" s="26"/>
      <c r="AW2198" s="26"/>
      <c r="AX2198" s="23"/>
      <c r="AY2198" s="23"/>
      <c r="AZ2198" s="23"/>
      <c r="BA2198" s="23"/>
      <c r="BB2198" s="27"/>
      <c r="BC2198" s="28"/>
    </row>
    <row r="2199" spans="1:55" s="25" customFormat="1" ht="15">
      <c r="A2199" s="221"/>
      <c r="B2199" s="221"/>
      <c r="C2199" s="24"/>
      <c r="D2199" s="24"/>
      <c r="E2199" s="100"/>
      <c r="F2199" s="25" t="str">
        <f>IFERROR(VLOOKUP(E2199,Wedstrijdlocaties!B:E,4,FALSE),"")</f>
        <v/>
      </c>
      <c r="G2199" s="114"/>
      <c r="H2199" s="23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04"/>
      <c r="AA2199" s="26"/>
      <c r="AB2199" s="26"/>
      <c r="AC2199" s="26"/>
      <c r="AD2199" s="81"/>
      <c r="AE2199" s="26"/>
      <c r="AF2199" s="26"/>
      <c r="AG2199" s="26"/>
      <c r="AH2199" s="26"/>
      <c r="AI2199" s="26"/>
      <c r="AJ2199" s="26"/>
      <c r="AK2199" s="81"/>
      <c r="AL2199" s="26"/>
      <c r="AM2199" s="26"/>
      <c r="AN2199" s="26"/>
      <c r="AO2199" s="26"/>
      <c r="AP2199" s="26"/>
      <c r="AQ2199" s="81"/>
      <c r="AR2199" s="26"/>
      <c r="AS2199" s="26"/>
      <c r="AT2199" s="26"/>
      <c r="AU2199" s="26"/>
      <c r="AV2199" s="26"/>
      <c r="AW2199" s="26"/>
      <c r="AX2199" s="23"/>
      <c r="AY2199" s="23"/>
      <c r="AZ2199" s="23"/>
      <c r="BA2199" s="23"/>
      <c r="BB2199" s="27"/>
      <c r="BC2199" s="28"/>
    </row>
    <row r="2200" spans="1:55" s="25" customFormat="1" ht="15">
      <c r="A2200" s="221"/>
      <c r="B2200" s="221"/>
      <c r="C2200" s="24"/>
      <c r="D2200" s="24"/>
      <c r="E2200" s="100"/>
      <c r="F2200" s="25" t="str">
        <f>IFERROR(VLOOKUP(E2200,Wedstrijdlocaties!B:E,4,FALSE),"")</f>
        <v/>
      </c>
      <c r="G2200" s="114"/>
      <c r="H2200" s="23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04"/>
      <c r="AA2200" s="26"/>
      <c r="AB2200" s="26"/>
      <c r="AC2200" s="26"/>
      <c r="AD2200" s="81"/>
      <c r="AE2200" s="26"/>
      <c r="AF2200" s="26"/>
      <c r="AG2200" s="26"/>
      <c r="AH2200" s="26"/>
      <c r="AI2200" s="26"/>
      <c r="AJ2200" s="26"/>
      <c r="AK2200" s="81"/>
      <c r="AL2200" s="26"/>
      <c r="AM2200" s="26"/>
      <c r="AN2200" s="26"/>
      <c r="AO2200" s="26"/>
      <c r="AP2200" s="26"/>
      <c r="AQ2200" s="81"/>
      <c r="AR2200" s="26"/>
      <c r="AS2200" s="26"/>
      <c r="AT2200" s="26"/>
      <c r="AU2200" s="26"/>
      <c r="AV2200" s="26"/>
      <c r="AW2200" s="26"/>
      <c r="AX2200" s="23"/>
      <c r="AY2200" s="23"/>
      <c r="AZ2200" s="23"/>
      <c r="BA2200" s="23"/>
      <c r="BB2200" s="27"/>
      <c r="BC2200" s="28"/>
    </row>
    <row r="2201" spans="1:55" s="25" customFormat="1" ht="15">
      <c r="A2201" s="221"/>
      <c r="B2201" s="221"/>
      <c r="C2201" s="24"/>
      <c r="D2201" s="24"/>
      <c r="E2201" s="100"/>
      <c r="F2201" s="25" t="str">
        <f>IFERROR(VLOOKUP(E2201,Wedstrijdlocaties!B:E,4,FALSE),"")</f>
        <v/>
      </c>
      <c r="G2201" s="114"/>
      <c r="H2201" s="23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04"/>
      <c r="AA2201" s="26"/>
      <c r="AB2201" s="26"/>
      <c r="AC2201" s="26"/>
      <c r="AD2201" s="81"/>
      <c r="AE2201" s="26"/>
      <c r="AF2201" s="26"/>
      <c r="AG2201" s="26"/>
      <c r="AH2201" s="26"/>
      <c r="AI2201" s="26"/>
      <c r="AJ2201" s="26"/>
      <c r="AK2201" s="81"/>
      <c r="AL2201" s="26"/>
      <c r="AM2201" s="26"/>
      <c r="AN2201" s="26"/>
      <c r="AO2201" s="26"/>
      <c r="AP2201" s="26"/>
      <c r="AQ2201" s="81"/>
      <c r="AR2201" s="26"/>
      <c r="AS2201" s="26"/>
      <c r="AT2201" s="26"/>
      <c r="AU2201" s="26"/>
      <c r="AV2201" s="26"/>
      <c r="AW2201" s="26"/>
      <c r="AX2201" s="23"/>
      <c r="AY2201" s="23"/>
      <c r="AZ2201" s="23"/>
      <c r="BA2201" s="23"/>
      <c r="BB2201" s="27"/>
      <c r="BC2201" s="28"/>
    </row>
    <row r="2202" spans="1:55" s="25" customFormat="1" ht="15">
      <c r="A2202" s="221"/>
      <c r="B2202" s="221"/>
      <c r="C2202" s="24"/>
      <c r="D2202" s="24"/>
      <c r="E2202" s="100"/>
      <c r="F2202" s="25" t="str">
        <f>IFERROR(VLOOKUP(E2202,Wedstrijdlocaties!B:E,4,FALSE),"")</f>
        <v/>
      </c>
      <c r="G2202" s="114"/>
      <c r="H2202" s="23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04"/>
      <c r="AA2202" s="26"/>
      <c r="AB2202" s="26"/>
      <c r="AC2202" s="26"/>
      <c r="AD2202" s="81"/>
      <c r="AE2202" s="26"/>
      <c r="AF2202" s="26"/>
      <c r="AG2202" s="26"/>
      <c r="AH2202" s="26"/>
      <c r="AI2202" s="26"/>
      <c r="AJ2202" s="26"/>
      <c r="AK2202" s="81"/>
      <c r="AL2202" s="26"/>
      <c r="AM2202" s="26"/>
      <c r="AN2202" s="26"/>
      <c r="AO2202" s="26"/>
      <c r="AP2202" s="26"/>
      <c r="AQ2202" s="81"/>
      <c r="AR2202" s="26"/>
      <c r="AS2202" s="26"/>
      <c r="AT2202" s="26"/>
      <c r="AU2202" s="26"/>
      <c r="AV2202" s="26"/>
      <c r="AW2202" s="26"/>
      <c r="AX2202" s="23"/>
      <c r="AY2202" s="23"/>
      <c r="AZ2202" s="23"/>
      <c r="BA2202" s="23"/>
      <c r="BB2202" s="27"/>
      <c r="BC2202" s="28"/>
    </row>
    <row r="2203" spans="1:55" s="25" customFormat="1" ht="15">
      <c r="A2203" s="221"/>
      <c r="B2203" s="221"/>
      <c r="C2203" s="24"/>
      <c r="D2203" s="24"/>
      <c r="E2203" s="100"/>
      <c r="F2203" s="25" t="str">
        <f>IFERROR(VLOOKUP(E2203,Wedstrijdlocaties!B:E,4,FALSE),"")</f>
        <v/>
      </c>
      <c r="G2203" s="114"/>
      <c r="H2203" s="23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04"/>
      <c r="AA2203" s="26"/>
      <c r="AB2203" s="26"/>
      <c r="AC2203" s="26"/>
      <c r="AD2203" s="81"/>
      <c r="AE2203" s="26"/>
      <c r="AF2203" s="26"/>
      <c r="AG2203" s="26"/>
      <c r="AH2203" s="26"/>
      <c r="AI2203" s="26"/>
      <c r="AJ2203" s="26"/>
      <c r="AK2203" s="81"/>
      <c r="AL2203" s="26"/>
      <c r="AM2203" s="26"/>
      <c r="AN2203" s="26"/>
      <c r="AO2203" s="26"/>
      <c r="AP2203" s="26"/>
      <c r="AQ2203" s="81"/>
      <c r="AR2203" s="26"/>
      <c r="AS2203" s="26"/>
      <c r="AT2203" s="26"/>
      <c r="AU2203" s="26"/>
      <c r="AV2203" s="26"/>
      <c r="AW2203" s="26"/>
      <c r="AX2203" s="23"/>
      <c r="AY2203" s="23"/>
      <c r="AZ2203" s="23"/>
      <c r="BA2203" s="23"/>
      <c r="BB2203" s="27"/>
      <c r="BC2203" s="28"/>
    </row>
    <row r="2204" spans="1:55" s="25" customFormat="1" ht="15">
      <c r="A2204" s="221"/>
      <c r="B2204" s="221"/>
      <c r="C2204" s="24"/>
      <c r="D2204" s="24"/>
      <c r="E2204" s="100"/>
      <c r="F2204" s="25" t="str">
        <f>IFERROR(VLOOKUP(E2204,Wedstrijdlocaties!B:E,4,FALSE),"")</f>
        <v/>
      </c>
      <c r="G2204" s="114"/>
      <c r="H2204" s="23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04"/>
      <c r="AA2204" s="26"/>
      <c r="AB2204" s="26"/>
      <c r="AC2204" s="26"/>
      <c r="AD2204" s="81"/>
      <c r="AE2204" s="26"/>
      <c r="AF2204" s="26"/>
      <c r="AG2204" s="26"/>
      <c r="AH2204" s="26"/>
      <c r="AI2204" s="26"/>
      <c r="AJ2204" s="26"/>
      <c r="AK2204" s="81"/>
      <c r="AL2204" s="26"/>
      <c r="AM2204" s="26"/>
      <c r="AN2204" s="26"/>
      <c r="AO2204" s="26"/>
      <c r="AP2204" s="26"/>
      <c r="AQ2204" s="81"/>
      <c r="AR2204" s="26"/>
      <c r="AS2204" s="26"/>
      <c r="AT2204" s="26"/>
      <c r="AU2204" s="26"/>
      <c r="AV2204" s="26"/>
      <c r="AW2204" s="26"/>
      <c r="AX2204" s="23"/>
      <c r="AY2204" s="23"/>
      <c r="AZ2204" s="23"/>
      <c r="BA2204" s="23"/>
      <c r="BB2204" s="27"/>
      <c r="BC2204" s="28"/>
    </row>
    <row r="2205" spans="1:55" s="25" customFormat="1" ht="15">
      <c r="A2205" s="221"/>
      <c r="B2205" s="221"/>
      <c r="C2205" s="24"/>
      <c r="D2205" s="24"/>
      <c r="E2205" s="100"/>
      <c r="F2205" s="25" t="str">
        <f>IFERROR(VLOOKUP(E2205,Wedstrijdlocaties!B:E,4,FALSE),"")</f>
        <v/>
      </c>
      <c r="G2205" s="114"/>
      <c r="H2205" s="23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04"/>
      <c r="AA2205" s="26"/>
      <c r="AB2205" s="26"/>
      <c r="AC2205" s="26"/>
      <c r="AD2205" s="81"/>
      <c r="AE2205" s="26"/>
      <c r="AF2205" s="26"/>
      <c r="AG2205" s="26"/>
      <c r="AH2205" s="26"/>
      <c r="AI2205" s="26"/>
      <c r="AJ2205" s="26"/>
      <c r="AK2205" s="81"/>
      <c r="AL2205" s="26"/>
      <c r="AM2205" s="26"/>
      <c r="AN2205" s="26"/>
      <c r="AO2205" s="26"/>
      <c r="AP2205" s="26"/>
      <c r="AQ2205" s="81"/>
      <c r="AR2205" s="26"/>
      <c r="AS2205" s="26"/>
      <c r="AT2205" s="26"/>
      <c r="AU2205" s="26"/>
      <c r="AV2205" s="26"/>
      <c r="AW2205" s="26"/>
      <c r="AX2205" s="23"/>
      <c r="AY2205" s="23"/>
      <c r="AZ2205" s="23"/>
      <c r="BA2205" s="23"/>
      <c r="BB2205" s="27"/>
      <c r="BC2205" s="28"/>
    </row>
    <row r="2206" spans="1:55" s="25" customFormat="1" ht="15">
      <c r="A2206" s="221"/>
      <c r="B2206" s="221"/>
      <c r="C2206" s="24"/>
      <c r="D2206" s="24"/>
      <c r="E2206" s="100"/>
      <c r="F2206" s="25" t="str">
        <f>IFERROR(VLOOKUP(E2206,Wedstrijdlocaties!B:E,4,FALSE),"")</f>
        <v/>
      </c>
      <c r="G2206" s="114"/>
      <c r="H2206" s="23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04"/>
      <c r="AA2206" s="26"/>
      <c r="AB2206" s="26"/>
      <c r="AC2206" s="26"/>
      <c r="AD2206" s="81"/>
      <c r="AE2206" s="26"/>
      <c r="AF2206" s="26"/>
      <c r="AG2206" s="26"/>
      <c r="AH2206" s="26"/>
      <c r="AI2206" s="26"/>
      <c r="AJ2206" s="26"/>
      <c r="AK2206" s="81"/>
      <c r="AL2206" s="26"/>
      <c r="AM2206" s="26"/>
      <c r="AN2206" s="26"/>
      <c r="AO2206" s="26"/>
      <c r="AP2206" s="26"/>
      <c r="AQ2206" s="81"/>
      <c r="AR2206" s="26"/>
      <c r="AS2206" s="26"/>
      <c r="AT2206" s="26"/>
      <c r="AU2206" s="26"/>
      <c r="AV2206" s="26"/>
      <c r="AW2206" s="26"/>
      <c r="AX2206" s="23"/>
      <c r="AY2206" s="23"/>
      <c r="AZ2206" s="23"/>
      <c r="BA2206" s="23"/>
      <c r="BB2206" s="27"/>
      <c r="BC2206" s="28"/>
    </row>
    <row r="2207" spans="1:55" s="25" customFormat="1" ht="15">
      <c r="A2207" s="221"/>
      <c r="B2207" s="221"/>
      <c r="C2207" s="24"/>
      <c r="D2207" s="24"/>
      <c r="E2207" s="100"/>
      <c r="F2207" s="25" t="str">
        <f>IFERROR(VLOOKUP(E2207,Wedstrijdlocaties!B:E,4,FALSE),"")</f>
        <v/>
      </c>
      <c r="G2207" s="114"/>
      <c r="H2207" s="23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04"/>
      <c r="AA2207" s="26"/>
      <c r="AB2207" s="26"/>
      <c r="AC2207" s="26"/>
      <c r="AD2207" s="81"/>
      <c r="AE2207" s="26"/>
      <c r="AF2207" s="26"/>
      <c r="AG2207" s="26"/>
      <c r="AH2207" s="26"/>
      <c r="AI2207" s="26"/>
      <c r="AJ2207" s="26"/>
      <c r="AK2207" s="81"/>
      <c r="AL2207" s="26"/>
      <c r="AM2207" s="26"/>
      <c r="AN2207" s="26"/>
      <c r="AO2207" s="26"/>
      <c r="AP2207" s="26"/>
      <c r="AQ2207" s="81"/>
      <c r="AR2207" s="26"/>
      <c r="AS2207" s="26"/>
      <c r="AT2207" s="26"/>
      <c r="AU2207" s="26"/>
      <c r="AV2207" s="26"/>
      <c r="AW2207" s="26"/>
      <c r="AX2207" s="23"/>
      <c r="AY2207" s="23"/>
      <c r="AZ2207" s="23"/>
      <c r="BA2207" s="23"/>
      <c r="BB2207" s="27"/>
      <c r="BC2207" s="28"/>
    </row>
    <row r="2208" spans="1:55" s="25" customFormat="1" ht="15">
      <c r="A2208" s="221"/>
      <c r="B2208" s="221"/>
      <c r="C2208" s="24"/>
      <c r="D2208" s="24"/>
      <c r="E2208" s="100"/>
      <c r="F2208" s="25" t="str">
        <f>IFERROR(VLOOKUP(E2208,Wedstrijdlocaties!B:E,4,FALSE),"")</f>
        <v/>
      </c>
      <c r="G2208" s="114"/>
      <c r="H2208" s="23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04"/>
      <c r="AA2208" s="26"/>
      <c r="AB2208" s="26"/>
      <c r="AC2208" s="26"/>
      <c r="AD2208" s="81"/>
      <c r="AE2208" s="26"/>
      <c r="AF2208" s="26"/>
      <c r="AG2208" s="26"/>
      <c r="AH2208" s="26"/>
      <c r="AI2208" s="26"/>
      <c r="AJ2208" s="26"/>
      <c r="AK2208" s="81"/>
      <c r="AL2208" s="26"/>
      <c r="AM2208" s="26"/>
      <c r="AN2208" s="26"/>
      <c r="AO2208" s="26"/>
      <c r="AP2208" s="26"/>
      <c r="AQ2208" s="81"/>
      <c r="AR2208" s="26"/>
      <c r="AS2208" s="26"/>
      <c r="AT2208" s="26"/>
      <c r="AU2208" s="26"/>
      <c r="AV2208" s="26"/>
      <c r="AW2208" s="26"/>
      <c r="AX2208" s="23"/>
      <c r="AY2208" s="23"/>
      <c r="AZ2208" s="23"/>
      <c r="BA2208" s="23"/>
      <c r="BB2208" s="27"/>
      <c r="BC2208" s="28"/>
    </row>
    <row r="2209" spans="1:55" s="25" customFormat="1" ht="15">
      <c r="A2209" s="221"/>
      <c r="B2209" s="221"/>
      <c r="C2209" s="24"/>
      <c r="D2209" s="24"/>
      <c r="E2209" s="100"/>
      <c r="F2209" s="25" t="str">
        <f>IFERROR(VLOOKUP(E2209,Wedstrijdlocaties!B:E,4,FALSE),"")</f>
        <v/>
      </c>
      <c r="G2209" s="114"/>
      <c r="H2209" s="23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04"/>
      <c r="AA2209" s="26"/>
      <c r="AB2209" s="26"/>
      <c r="AC2209" s="26"/>
      <c r="AD2209" s="81"/>
      <c r="AE2209" s="26"/>
      <c r="AF2209" s="26"/>
      <c r="AG2209" s="26"/>
      <c r="AH2209" s="26"/>
      <c r="AI2209" s="26"/>
      <c r="AJ2209" s="26"/>
      <c r="AK2209" s="81"/>
      <c r="AL2209" s="26"/>
      <c r="AM2209" s="26"/>
      <c r="AN2209" s="26"/>
      <c r="AO2209" s="26"/>
      <c r="AP2209" s="26"/>
      <c r="AQ2209" s="81"/>
      <c r="AR2209" s="26"/>
      <c r="AS2209" s="26"/>
      <c r="AT2209" s="26"/>
      <c r="AU2209" s="26"/>
      <c r="AV2209" s="26"/>
      <c r="AW2209" s="26"/>
      <c r="AX2209" s="23"/>
      <c r="AY2209" s="23"/>
      <c r="AZ2209" s="23"/>
      <c r="BA2209" s="23"/>
      <c r="BB2209" s="27"/>
      <c r="BC2209" s="28"/>
    </row>
    <row r="2210" spans="1:55" s="25" customFormat="1" ht="15">
      <c r="A2210" s="221"/>
      <c r="B2210" s="221"/>
      <c r="C2210" s="24"/>
      <c r="D2210" s="24"/>
      <c r="E2210" s="100"/>
      <c r="F2210" s="25" t="str">
        <f>IFERROR(VLOOKUP(E2210,Wedstrijdlocaties!B:E,4,FALSE),"")</f>
        <v/>
      </c>
      <c r="G2210" s="114"/>
      <c r="H2210" s="23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04"/>
      <c r="AA2210" s="26"/>
      <c r="AB2210" s="26"/>
      <c r="AC2210" s="26"/>
      <c r="AD2210" s="81"/>
      <c r="AE2210" s="26"/>
      <c r="AF2210" s="26"/>
      <c r="AG2210" s="26"/>
      <c r="AH2210" s="26"/>
      <c r="AI2210" s="26"/>
      <c r="AJ2210" s="26"/>
      <c r="AK2210" s="81"/>
      <c r="AL2210" s="26"/>
      <c r="AM2210" s="26"/>
      <c r="AN2210" s="26"/>
      <c r="AO2210" s="26"/>
      <c r="AP2210" s="26"/>
      <c r="AQ2210" s="81"/>
      <c r="AR2210" s="26"/>
      <c r="AS2210" s="26"/>
      <c r="AT2210" s="26"/>
      <c r="AU2210" s="26"/>
      <c r="AV2210" s="26"/>
      <c r="AW2210" s="26"/>
      <c r="AX2210" s="23"/>
      <c r="AY2210" s="23"/>
      <c r="AZ2210" s="23"/>
      <c r="BA2210" s="23"/>
      <c r="BB2210" s="27"/>
      <c r="BC2210" s="28"/>
    </row>
    <row r="2211" spans="1:55" s="25" customFormat="1" ht="15">
      <c r="A2211" s="221"/>
      <c r="B2211" s="221"/>
      <c r="C2211" s="24"/>
      <c r="D2211" s="24"/>
      <c r="E2211" s="100"/>
      <c r="F2211" s="25" t="str">
        <f>IFERROR(VLOOKUP(E2211,Wedstrijdlocaties!B:E,4,FALSE),"")</f>
        <v/>
      </c>
      <c r="G2211" s="114"/>
      <c r="H2211" s="23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04"/>
      <c r="AA2211" s="26"/>
      <c r="AB2211" s="26"/>
      <c r="AC2211" s="26"/>
      <c r="AD2211" s="81"/>
      <c r="AE2211" s="26"/>
      <c r="AF2211" s="26"/>
      <c r="AG2211" s="26"/>
      <c r="AH2211" s="26"/>
      <c r="AI2211" s="26"/>
      <c r="AJ2211" s="26"/>
      <c r="AK2211" s="81"/>
      <c r="AL2211" s="26"/>
      <c r="AM2211" s="26"/>
      <c r="AN2211" s="26"/>
      <c r="AO2211" s="26"/>
      <c r="AP2211" s="26"/>
      <c r="AQ2211" s="81"/>
      <c r="AR2211" s="26"/>
      <c r="AS2211" s="26"/>
      <c r="AT2211" s="26"/>
      <c r="AU2211" s="26"/>
      <c r="AV2211" s="26"/>
      <c r="AW2211" s="26"/>
      <c r="AX2211" s="23"/>
      <c r="AY2211" s="23"/>
      <c r="AZ2211" s="23"/>
      <c r="BA2211" s="23"/>
      <c r="BB2211" s="27"/>
      <c r="BC2211" s="28"/>
    </row>
    <row r="2212" spans="1:55" s="25" customFormat="1" ht="15">
      <c r="A2212" s="221"/>
      <c r="B2212" s="221"/>
      <c r="C2212" s="24"/>
      <c r="D2212" s="24"/>
      <c r="E2212" s="100"/>
      <c r="F2212" s="25" t="str">
        <f>IFERROR(VLOOKUP(E2212,Wedstrijdlocaties!B:E,4,FALSE),"")</f>
        <v/>
      </c>
      <c r="G2212" s="114"/>
      <c r="H2212" s="23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04"/>
      <c r="AA2212" s="26"/>
      <c r="AB2212" s="26"/>
      <c r="AC2212" s="26"/>
      <c r="AD2212" s="81"/>
      <c r="AE2212" s="26"/>
      <c r="AF2212" s="26"/>
      <c r="AG2212" s="26"/>
      <c r="AH2212" s="26"/>
      <c r="AI2212" s="26"/>
      <c r="AJ2212" s="26"/>
      <c r="AK2212" s="81"/>
      <c r="AL2212" s="26"/>
      <c r="AM2212" s="26"/>
      <c r="AN2212" s="26"/>
      <c r="AO2212" s="26"/>
      <c r="AP2212" s="26"/>
      <c r="AQ2212" s="81"/>
      <c r="AR2212" s="26"/>
      <c r="AS2212" s="26"/>
      <c r="AT2212" s="26"/>
      <c r="AU2212" s="26"/>
      <c r="AV2212" s="26"/>
      <c r="AW2212" s="26"/>
      <c r="AX2212" s="23"/>
      <c r="AY2212" s="23"/>
      <c r="AZ2212" s="23"/>
      <c r="BA2212" s="23"/>
      <c r="BB2212" s="27"/>
      <c r="BC2212" s="28"/>
    </row>
    <row r="2213" spans="1:55" s="25" customFormat="1" ht="15">
      <c r="A2213" s="221"/>
      <c r="B2213" s="221"/>
      <c r="C2213" s="24"/>
      <c r="D2213" s="24"/>
      <c r="E2213" s="100"/>
      <c r="F2213" s="25" t="str">
        <f>IFERROR(VLOOKUP(E2213,Wedstrijdlocaties!B:E,4,FALSE),"")</f>
        <v/>
      </c>
      <c r="G2213" s="114"/>
      <c r="H2213" s="23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04"/>
      <c r="AA2213" s="26"/>
      <c r="AB2213" s="26"/>
      <c r="AC2213" s="26"/>
      <c r="AD2213" s="81"/>
      <c r="AE2213" s="26"/>
      <c r="AF2213" s="26"/>
      <c r="AG2213" s="26"/>
      <c r="AH2213" s="26"/>
      <c r="AI2213" s="26"/>
      <c r="AJ2213" s="26"/>
      <c r="AK2213" s="81"/>
      <c r="AL2213" s="26"/>
      <c r="AM2213" s="26"/>
      <c r="AN2213" s="26"/>
      <c r="AO2213" s="26"/>
      <c r="AP2213" s="26"/>
      <c r="AQ2213" s="81"/>
      <c r="AR2213" s="26"/>
      <c r="AS2213" s="26"/>
      <c r="AT2213" s="26"/>
      <c r="AU2213" s="26"/>
      <c r="AV2213" s="26"/>
      <c r="AW2213" s="26"/>
      <c r="AX2213" s="23"/>
      <c r="AY2213" s="23"/>
      <c r="AZ2213" s="23"/>
      <c r="BA2213" s="23"/>
      <c r="BB2213" s="27"/>
      <c r="BC2213" s="28"/>
    </row>
    <row r="2214" spans="1:55" s="25" customFormat="1" ht="15">
      <c r="A2214" s="221"/>
      <c r="B2214" s="221"/>
      <c r="C2214" s="24"/>
      <c r="D2214" s="24"/>
      <c r="E2214" s="100"/>
      <c r="F2214" s="25" t="str">
        <f>IFERROR(VLOOKUP(E2214,Wedstrijdlocaties!B:E,4,FALSE),"")</f>
        <v/>
      </c>
      <c r="G2214" s="114"/>
      <c r="H2214" s="23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04"/>
      <c r="AA2214" s="26"/>
      <c r="AB2214" s="26"/>
      <c r="AC2214" s="26"/>
      <c r="AD2214" s="81"/>
      <c r="AE2214" s="26"/>
      <c r="AF2214" s="26"/>
      <c r="AG2214" s="26"/>
      <c r="AH2214" s="26"/>
      <c r="AI2214" s="26"/>
      <c r="AJ2214" s="26"/>
      <c r="AK2214" s="81"/>
      <c r="AL2214" s="26"/>
      <c r="AM2214" s="26"/>
      <c r="AN2214" s="26"/>
      <c r="AO2214" s="26"/>
      <c r="AP2214" s="26"/>
      <c r="AQ2214" s="81"/>
      <c r="AR2214" s="26"/>
      <c r="AS2214" s="26"/>
      <c r="AT2214" s="26"/>
      <c r="AU2214" s="26"/>
      <c r="AV2214" s="26"/>
      <c r="AW2214" s="26"/>
      <c r="AX2214" s="23"/>
      <c r="AY2214" s="23"/>
      <c r="AZ2214" s="23"/>
      <c r="BA2214" s="23"/>
      <c r="BB2214" s="27"/>
      <c r="BC2214" s="28"/>
    </row>
    <row r="2215" spans="1:55" s="25" customFormat="1" ht="15">
      <c r="A2215" s="221"/>
      <c r="B2215" s="221"/>
      <c r="C2215" s="24"/>
      <c r="D2215" s="24"/>
      <c r="E2215" s="100"/>
      <c r="F2215" s="25" t="str">
        <f>IFERROR(VLOOKUP(E2215,Wedstrijdlocaties!B:E,4,FALSE),"")</f>
        <v/>
      </c>
      <c r="G2215" s="114"/>
      <c r="H2215" s="23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04"/>
      <c r="AA2215" s="26"/>
      <c r="AB2215" s="26"/>
      <c r="AC2215" s="26"/>
      <c r="AD2215" s="81"/>
      <c r="AE2215" s="26"/>
      <c r="AF2215" s="26"/>
      <c r="AG2215" s="26"/>
      <c r="AH2215" s="26"/>
      <c r="AI2215" s="26"/>
      <c r="AJ2215" s="26"/>
      <c r="AK2215" s="81"/>
      <c r="AL2215" s="26"/>
      <c r="AM2215" s="26"/>
      <c r="AN2215" s="26"/>
      <c r="AO2215" s="26"/>
      <c r="AP2215" s="26"/>
      <c r="AQ2215" s="81"/>
      <c r="AR2215" s="26"/>
      <c r="AS2215" s="26"/>
      <c r="AT2215" s="26"/>
      <c r="AU2215" s="26"/>
      <c r="AV2215" s="26"/>
      <c r="AW2215" s="26"/>
      <c r="AX2215" s="23"/>
      <c r="AY2215" s="23"/>
      <c r="AZ2215" s="23"/>
      <c r="BA2215" s="23"/>
      <c r="BB2215" s="27"/>
      <c r="BC2215" s="28"/>
    </row>
    <row r="2216" spans="1:55" s="25" customFormat="1" ht="15">
      <c r="A2216" s="221"/>
      <c r="B2216" s="221"/>
      <c r="C2216" s="24"/>
      <c r="D2216" s="24"/>
      <c r="E2216" s="100"/>
      <c r="F2216" s="25" t="str">
        <f>IFERROR(VLOOKUP(E2216,Wedstrijdlocaties!B:E,4,FALSE),"")</f>
        <v/>
      </c>
      <c r="G2216" s="114"/>
      <c r="H2216" s="23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04"/>
      <c r="AA2216" s="26"/>
      <c r="AB2216" s="26"/>
      <c r="AC2216" s="26"/>
      <c r="AD2216" s="81"/>
      <c r="AE2216" s="26"/>
      <c r="AF2216" s="26"/>
      <c r="AG2216" s="26"/>
      <c r="AH2216" s="26"/>
      <c r="AI2216" s="26"/>
      <c r="AJ2216" s="26"/>
      <c r="AK2216" s="81"/>
      <c r="AL2216" s="26"/>
      <c r="AM2216" s="26"/>
      <c r="AN2216" s="26"/>
      <c r="AO2216" s="26"/>
      <c r="AP2216" s="26"/>
      <c r="AQ2216" s="81"/>
      <c r="AR2216" s="26"/>
      <c r="AS2216" s="26"/>
      <c r="AT2216" s="26"/>
      <c r="AU2216" s="26"/>
      <c r="AV2216" s="26"/>
      <c r="AW2216" s="26"/>
      <c r="AX2216" s="23"/>
      <c r="AY2216" s="23"/>
      <c r="AZ2216" s="23"/>
      <c r="BA2216" s="23"/>
      <c r="BB2216" s="27"/>
      <c r="BC2216" s="28"/>
    </row>
    <row r="2217" spans="1:55" s="25" customFormat="1" ht="15">
      <c r="A2217" s="221"/>
      <c r="B2217" s="221"/>
      <c r="C2217" s="24"/>
      <c r="D2217" s="24"/>
      <c r="E2217" s="100"/>
      <c r="F2217" s="25" t="str">
        <f>IFERROR(VLOOKUP(E2217,Wedstrijdlocaties!B:E,4,FALSE),"")</f>
        <v/>
      </c>
      <c r="G2217" s="114"/>
      <c r="H2217" s="23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04"/>
      <c r="AA2217" s="26"/>
      <c r="AB2217" s="26"/>
      <c r="AC2217" s="26"/>
      <c r="AD2217" s="81"/>
      <c r="AE2217" s="26"/>
      <c r="AF2217" s="26"/>
      <c r="AG2217" s="26"/>
      <c r="AH2217" s="26"/>
      <c r="AI2217" s="26"/>
      <c r="AJ2217" s="26"/>
      <c r="AK2217" s="81"/>
      <c r="AL2217" s="26"/>
      <c r="AM2217" s="26"/>
      <c r="AN2217" s="26"/>
      <c r="AO2217" s="26"/>
      <c r="AP2217" s="26"/>
      <c r="AQ2217" s="81"/>
      <c r="AR2217" s="26"/>
      <c r="AS2217" s="26"/>
      <c r="AT2217" s="26"/>
      <c r="AU2217" s="26"/>
      <c r="AV2217" s="26"/>
      <c r="AW2217" s="26"/>
      <c r="AX2217" s="23"/>
      <c r="AY2217" s="23"/>
      <c r="AZ2217" s="23"/>
      <c r="BA2217" s="23"/>
      <c r="BB2217" s="27"/>
      <c r="BC2217" s="28"/>
    </row>
    <row r="2218" spans="1:55" s="25" customFormat="1" ht="15">
      <c r="A2218" s="221"/>
      <c r="B2218" s="221"/>
      <c r="C2218" s="24"/>
      <c r="D2218" s="24"/>
      <c r="E2218" s="100"/>
      <c r="F2218" s="25" t="str">
        <f>IFERROR(VLOOKUP(E2218,Wedstrijdlocaties!B:E,4,FALSE),"")</f>
        <v/>
      </c>
      <c r="G2218" s="114"/>
      <c r="H2218" s="23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04"/>
      <c r="AA2218" s="26"/>
      <c r="AB2218" s="26"/>
      <c r="AC2218" s="26"/>
      <c r="AD2218" s="81"/>
      <c r="AE2218" s="26"/>
      <c r="AF2218" s="26"/>
      <c r="AG2218" s="26"/>
      <c r="AH2218" s="26"/>
      <c r="AI2218" s="26"/>
      <c r="AJ2218" s="26"/>
      <c r="AK2218" s="81"/>
      <c r="AL2218" s="26"/>
      <c r="AM2218" s="26"/>
      <c r="AN2218" s="26"/>
      <c r="AO2218" s="26"/>
      <c r="AP2218" s="26"/>
      <c r="AQ2218" s="81"/>
      <c r="AR2218" s="26"/>
      <c r="AS2218" s="26"/>
      <c r="AT2218" s="26"/>
      <c r="AU2218" s="26"/>
      <c r="AV2218" s="26"/>
      <c r="AW2218" s="26"/>
      <c r="AX2218" s="23"/>
      <c r="AY2218" s="23"/>
      <c r="AZ2218" s="23"/>
      <c r="BA2218" s="23"/>
      <c r="BB2218" s="27"/>
      <c r="BC2218" s="28"/>
    </row>
    <row r="2219" spans="1:55" s="25" customFormat="1" ht="15">
      <c r="A2219" s="221"/>
      <c r="B2219" s="221"/>
      <c r="C2219" s="24"/>
      <c r="D2219" s="24"/>
      <c r="E2219" s="100"/>
      <c r="F2219" s="25" t="str">
        <f>IFERROR(VLOOKUP(E2219,Wedstrijdlocaties!B:E,4,FALSE),"")</f>
        <v/>
      </c>
      <c r="G2219" s="114"/>
      <c r="H2219" s="23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04"/>
      <c r="AA2219" s="26"/>
      <c r="AB2219" s="26"/>
      <c r="AC2219" s="26"/>
      <c r="AD2219" s="81"/>
      <c r="AE2219" s="26"/>
      <c r="AF2219" s="26"/>
      <c r="AG2219" s="26"/>
      <c r="AH2219" s="26"/>
      <c r="AI2219" s="26"/>
      <c r="AJ2219" s="26"/>
      <c r="AK2219" s="81"/>
      <c r="AL2219" s="26"/>
      <c r="AM2219" s="26"/>
      <c r="AN2219" s="26"/>
      <c r="AO2219" s="26"/>
      <c r="AP2219" s="26"/>
      <c r="AQ2219" s="81"/>
      <c r="AR2219" s="26"/>
      <c r="AS2219" s="26"/>
      <c r="AT2219" s="26"/>
      <c r="AU2219" s="26"/>
      <c r="AV2219" s="26"/>
      <c r="AW2219" s="26"/>
      <c r="AX2219" s="23"/>
      <c r="AY2219" s="23"/>
      <c r="AZ2219" s="23"/>
      <c r="BA2219" s="23"/>
      <c r="BB2219" s="27"/>
      <c r="BC2219" s="28"/>
    </row>
    <row r="2220" spans="1:55" s="25" customFormat="1" ht="15">
      <c r="A2220" s="221"/>
      <c r="B2220" s="221"/>
      <c r="C2220" s="24"/>
      <c r="D2220" s="24"/>
      <c r="E2220" s="100"/>
      <c r="F2220" s="25" t="str">
        <f>IFERROR(VLOOKUP(E2220,Wedstrijdlocaties!B:E,4,FALSE),"")</f>
        <v/>
      </c>
      <c r="G2220" s="114"/>
      <c r="H2220" s="23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04"/>
      <c r="AA2220" s="26"/>
      <c r="AB2220" s="26"/>
      <c r="AC2220" s="26"/>
      <c r="AD2220" s="81"/>
      <c r="AE2220" s="26"/>
      <c r="AF2220" s="26"/>
      <c r="AG2220" s="26"/>
      <c r="AH2220" s="26"/>
      <c r="AI2220" s="26"/>
      <c r="AJ2220" s="26"/>
      <c r="AK2220" s="81"/>
      <c r="AL2220" s="26"/>
      <c r="AM2220" s="26"/>
      <c r="AN2220" s="26"/>
      <c r="AO2220" s="26"/>
      <c r="AP2220" s="26"/>
      <c r="AQ2220" s="81"/>
      <c r="AR2220" s="26"/>
      <c r="AS2220" s="26"/>
      <c r="AT2220" s="26"/>
      <c r="AU2220" s="26"/>
      <c r="AV2220" s="26"/>
      <c r="AW2220" s="26"/>
      <c r="AX2220" s="23"/>
      <c r="AY2220" s="23"/>
      <c r="AZ2220" s="23"/>
      <c r="BA2220" s="23"/>
      <c r="BB2220" s="27"/>
      <c r="BC2220" s="28"/>
    </row>
    <row r="2221" spans="1:55" s="25" customFormat="1" ht="15">
      <c r="A2221" s="221"/>
      <c r="B2221" s="221"/>
      <c r="C2221" s="24"/>
      <c r="D2221" s="24"/>
      <c r="E2221" s="100"/>
      <c r="F2221" s="25" t="str">
        <f>IFERROR(VLOOKUP(E2221,Wedstrijdlocaties!B:E,4,FALSE),"")</f>
        <v/>
      </c>
      <c r="G2221" s="114"/>
      <c r="H2221" s="23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04"/>
      <c r="AA2221" s="26"/>
      <c r="AB2221" s="26"/>
      <c r="AC2221" s="26"/>
      <c r="AD2221" s="81"/>
      <c r="AE2221" s="26"/>
      <c r="AF2221" s="26"/>
      <c r="AG2221" s="26"/>
      <c r="AH2221" s="26"/>
      <c r="AI2221" s="26"/>
      <c r="AJ2221" s="26"/>
      <c r="AK2221" s="81"/>
      <c r="AL2221" s="26"/>
      <c r="AM2221" s="26"/>
      <c r="AN2221" s="26"/>
      <c r="AO2221" s="26"/>
      <c r="AP2221" s="26"/>
      <c r="AQ2221" s="81"/>
      <c r="AR2221" s="26"/>
      <c r="AS2221" s="26"/>
      <c r="AT2221" s="26"/>
      <c r="AU2221" s="26"/>
      <c r="AV2221" s="26"/>
      <c r="AW2221" s="26"/>
      <c r="AX2221" s="23"/>
      <c r="AY2221" s="23"/>
      <c r="AZ2221" s="23"/>
      <c r="BA2221" s="23"/>
      <c r="BB2221" s="27"/>
      <c r="BC2221" s="28"/>
    </row>
    <row r="2222" spans="1:55" s="25" customFormat="1" ht="15">
      <c r="A2222" s="221"/>
      <c r="B2222" s="221"/>
      <c r="C2222" s="24"/>
      <c r="D2222" s="24"/>
      <c r="E2222" s="100"/>
      <c r="F2222" s="25" t="str">
        <f>IFERROR(VLOOKUP(E2222,Wedstrijdlocaties!B:E,4,FALSE),"")</f>
        <v/>
      </c>
      <c r="G2222" s="114"/>
      <c r="H2222" s="23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04"/>
      <c r="AA2222" s="26"/>
      <c r="AB2222" s="26"/>
      <c r="AC2222" s="26"/>
      <c r="AD2222" s="81"/>
      <c r="AE2222" s="26"/>
      <c r="AF2222" s="26"/>
      <c r="AG2222" s="26"/>
      <c r="AH2222" s="26"/>
      <c r="AI2222" s="26"/>
      <c r="AJ2222" s="26"/>
      <c r="AK2222" s="81"/>
      <c r="AL2222" s="26"/>
      <c r="AM2222" s="26"/>
      <c r="AN2222" s="26"/>
      <c r="AO2222" s="26"/>
      <c r="AP2222" s="26"/>
      <c r="AQ2222" s="81"/>
      <c r="AR2222" s="26"/>
      <c r="AS2222" s="26"/>
      <c r="AT2222" s="26"/>
      <c r="AU2222" s="26"/>
      <c r="AV2222" s="26"/>
      <c r="AW2222" s="26"/>
      <c r="AX2222" s="23"/>
      <c r="AY2222" s="23"/>
      <c r="AZ2222" s="23"/>
      <c r="BA2222" s="23"/>
      <c r="BB2222" s="27"/>
      <c r="BC2222" s="28"/>
    </row>
    <row r="2223" spans="1:55" s="25" customFormat="1" ht="15">
      <c r="A2223" s="221"/>
      <c r="B2223" s="221"/>
      <c r="C2223" s="24"/>
      <c r="D2223" s="24"/>
      <c r="E2223" s="100"/>
      <c r="F2223" s="25" t="str">
        <f>IFERROR(VLOOKUP(E2223,Wedstrijdlocaties!B:E,4,FALSE),"")</f>
        <v/>
      </c>
      <c r="G2223" s="114"/>
      <c r="H2223" s="23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04"/>
      <c r="AA2223" s="26"/>
      <c r="AB2223" s="26"/>
      <c r="AC2223" s="26"/>
      <c r="AD2223" s="81"/>
      <c r="AE2223" s="26"/>
      <c r="AF2223" s="26"/>
      <c r="AG2223" s="26"/>
      <c r="AH2223" s="26"/>
      <c r="AI2223" s="26"/>
      <c r="AJ2223" s="26"/>
      <c r="AK2223" s="81"/>
      <c r="AL2223" s="26"/>
      <c r="AM2223" s="26"/>
      <c r="AN2223" s="26"/>
      <c r="AO2223" s="26"/>
      <c r="AP2223" s="26"/>
      <c r="AQ2223" s="81"/>
      <c r="AR2223" s="26"/>
      <c r="AS2223" s="26"/>
      <c r="AT2223" s="26"/>
      <c r="AU2223" s="26"/>
      <c r="AV2223" s="26"/>
      <c r="AW2223" s="26"/>
      <c r="AX2223" s="23"/>
      <c r="AY2223" s="23"/>
      <c r="AZ2223" s="23"/>
      <c r="BA2223" s="23"/>
      <c r="BB2223" s="27"/>
      <c r="BC2223" s="28"/>
    </row>
    <row r="2224" spans="1:55" s="25" customFormat="1" ht="15">
      <c r="A2224" s="221"/>
      <c r="B2224" s="221"/>
      <c r="C2224" s="24"/>
      <c r="D2224" s="24"/>
      <c r="E2224" s="100"/>
      <c r="F2224" s="25" t="str">
        <f>IFERROR(VLOOKUP(E2224,Wedstrijdlocaties!B:E,4,FALSE),"")</f>
        <v/>
      </c>
      <c r="G2224" s="114"/>
      <c r="H2224" s="23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04"/>
      <c r="AA2224" s="26"/>
      <c r="AB2224" s="26"/>
      <c r="AC2224" s="26"/>
      <c r="AD2224" s="81"/>
      <c r="AE2224" s="26"/>
      <c r="AF2224" s="26"/>
      <c r="AG2224" s="26"/>
      <c r="AH2224" s="26"/>
      <c r="AI2224" s="26"/>
      <c r="AJ2224" s="26"/>
      <c r="AK2224" s="81"/>
      <c r="AL2224" s="26"/>
      <c r="AM2224" s="26"/>
      <c r="AN2224" s="26"/>
      <c r="AO2224" s="26"/>
      <c r="AP2224" s="26"/>
      <c r="AQ2224" s="81"/>
      <c r="AR2224" s="26"/>
      <c r="AS2224" s="26"/>
      <c r="AT2224" s="26"/>
      <c r="AU2224" s="26"/>
      <c r="AV2224" s="26"/>
      <c r="AW2224" s="26"/>
      <c r="AX2224" s="23"/>
      <c r="AY2224" s="23"/>
      <c r="AZ2224" s="23"/>
      <c r="BA2224" s="23"/>
      <c r="BB2224" s="27"/>
      <c r="BC2224" s="28"/>
    </row>
    <row r="2225" spans="1:55" s="25" customFormat="1" ht="15">
      <c r="A2225" s="221"/>
      <c r="B2225" s="221"/>
      <c r="C2225" s="24"/>
      <c r="D2225" s="24"/>
      <c r="E2225" s="100"/>
      <c r="F2225" s="25" t="str">
        <f>IFERROR(VLOOKUP(E2225,Wedstrijdlocaties!B:E,4,FALSE),"")</f>
        <v/>
      </c>
      <c r="G2225" s="114"/>
      <c r="H2225" s="23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04"/>
      <c r="AA2225" s="26"/>
      <c r="AB2225" s="26"/>
      <c r="AC2225" s="26"/>
      <c r="AD2225" s="81"/>
      <c r="AE2225" s="26"/>
      <c r="AF2225" s="26"/>
      <c r="AG2225" s="26"/>
      <c r="AH2225" s="26"/>
      <c r="AI2225" s="26"/>
      <c r="AJ2225" s="26"/>
      <c r="AK2225" s="81"/>
      <c r="AL2225" s="26"/>
      <c r="AM2225" s="26"/>
      <c r="AN2225" s="26"/>
      <c r="AO2225" s="26"/>
      <c r="AP2225" s="26"/>
      <c r="AQ2225" s="81"/>
      <c r="AR2225" s="26"/>
      <c r="AS2225" s="26"/>
      <c r="AT2225" s="26"/>
      <c r="AU2225" s="26"/>
      <c r="AV2225" s="26"/>
      <c r="AW2225" s="26"/>
      <c r="AX2225" s="23"/>
      <c r="AY2225" s="23"/>
      <c r="AZ2225" s="23"/>
      <c r="BA2225" s="23"/>
      <c r="BB2225" s="27"/>
      <c r="BC2225" s="28"/>
    </row>
    <row r="2226" spans="1:55" s="25" customFormat="1" ht="15">
      <c r="A2226" s="221"/>
      <c r="B2226" s="221"/>
      <c r="C2226" s="24"/>
      <c r="D2226" s="24"/>
      <c r="E2226" s="100"/>
      <c r="F2226" s="25" t="str">
        <f>IFERROR(VLOOKUP(E2226,Wedstrijdlocaties!B:E,4,FALSE),"")</f>
        <v/>
      </c>
      <c r="G2226" s="114"/>
      <c r="H2226" s="23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04"/>
      <c r="AA2226" s="26"/>
      <c r="AB2226" s="26"/>
      <c r="AC2226" s="26"/>
      <c r="AD2226" s="81"/>
      <c r="AE2226" s="26"/>
      <c r="AF2226" s="26"/>
      <c r="AG2226" s="26"/>
      <c r="AH2226" s="26"/>
      <c r="AI2226" s="26"/>
      <c r="AJ2226" s="26"/>
      <c r="AK2226" s="81"/>
      <c r="AL2226" s="26"/>
      <c r="AM2226" s="26"/>
      <c r="AN2226" s="26"/>
      <c r="AO2226" s="26"/>
      <c r="AP2226" s="26"/>
      <c r="AQ2226" s="81"/>
      <c r="AR2226" s="26"/>
      <c r="AS2226" s="26"/>
      <c r="AT2226" s="26"/>
      <c r="AU2226" s="26"/>
      <c r="AV2226" s="26"/>
      <c r="AW2226" s="26"/>
      <c r="AX2226" s="23"/>
      <c r="AY2226" s="23"/>
      <c r="AZ2226" s="23"/>
      <c r="BA2226" s="23"/>
      <c r="BB2226" s="27"/>
      <c r="BC2226" s="28"/>
    </row>
    <row r="2227" spans="1:55" s="25" customFormat="1" ht="15">
      <c r="A2227" s="221"/>
      <c r="B2227" s="221"/>
      <c r="C2227" s="24"/>
      <c r="D2227" s="24"/>
      <c r="E2227" s="100"/>
      <c r="F2227" s="25" t="str">
        <f>IFERROR(VLOOKUP(E2227,Wedstrijdlocaties!B:E,4,FALSE),"")</f>
        <v/>
      </c>
      <c r="G2227" s="114"/>
      <c r="H2227" s="23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04"/>
      <c r="AA2227" s="26"/>
      <c r="AB2227" s="26"/>
      <c r="AC2227" s="26"/>
      <c r="AD2227" s="81"/>
      <c r="AE2227" s="26"/>
      <c r="AF2227" s="26"/>
      <c r="AG2227" s="26"/>
      <c r="AH2227" s="26"/>
      <c r="AI2227" s="26"/>
      <c r="AJ2227" s="26"/>
      <c r="AK2227" s="81"/>
      <c r="AL2227" s="26"/>
      <c r="AM2227" s="26"/>
      <c r="AN2227" s="26"/>
      <c r="AO2227" s="26"/>
      <c r="AP2227" s="26"/>
      <c r="AQ2227" s="81"/>
      <c r="AR2227" s="26"/>
      <c r="AS2227" s="26"/>
      <c r="AT2227" s="26"/>
      <c r="AU2227" s="26"/>
      <c r="AV2227" s="26"/>
      <c r="AW2227" s="26"/>
      <c r="AX2227" s="23"/>
      <c r="AY2227" s="23"/>
      <c r="AZ2227" s="23"/>
      <c r="BA2227" s="23"/>
      <c r="BB2227" s="27"/>
      <c r="BC2227" s="28"/>
    </row>
    <row r="2228" spans="1:55" s="25" customFormat="1" ht="15">
      <c r="A2228" s="221"/>
      <c r="B2228" s="221"/>
      <c r="C2228" s="24"/>
      <c r="D2228" s="24"/>
      <c r="E2228" s="100"/>
      <c r="F2228" s="25" t="str">
        <f>IFERROR(VLOOKUP(E2228,Wedstrijdlocaties!B:E,4,FALSE),"")</f>
        <v/>
      </c>
      <c r="G2228" s="114"/>
      <c r="H2228" s="23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04"/>
      <c r="AA2228" s="26"/>
      <c r="AB2228" s="26"/>
      <c r="AC2228" s="26"/>
      <c r="AD2228" s="81"/>
      <c r="AE2228" s="26"/>
      <c r="AF2228" s="26"/>
      <c r="AG2228" s="26"/>
      <c r="AH2228" s="26"/>
      <c r="AI2228" s="26"/>
      <c r="AJ2228" s="26"/>
      <c r="AK2228" s="81"/>
      <c r="AL2228" s="26"/>
      <c r="AM2228" s="26"/>
      <c r="AN2228" s="26"/>
      <c r="AO2228" s="26"/>
      <c r="AP2228" s="26"/>
      <c r="AQ2228" s="81"/>
      <c r="AR2228" s="26"/>
      <c r="AS2228" s="26"/>
      <c r="AT2228" s="26"/>
      <c r="AU2228" s="26"/>
      <c r="AV2228" s="26"/>
      <c r="AW2228" s="26"/>
      <c r="AX2228" s="23"/>
      <c r="AY2228" s="23"/>
      <c r="AZ2228" s="23"/>
      <c r="BA2228" s="23"/>
      <c r="BB2228" s="27"/>
      <c r="BC2228" s="28"/>
    </row>
    <row r="2229" spans="1:55" s="25" customFormat="1" ht="15">
      <c r="A2229" s="221"/>
      <c r="B2229" s="221"/>
      <c r="C2229" s="24"/>
      <c r="D2229" s="24"/>
      <c r="E2229" s="100"/>
      <c r="F2229" s="25" t="str">
        <f>IFERROR(VLOOKUP(E2229,Wedstrijdlocaties!B:E,4,FALSE),"")</f>
        <v/>
      </c>
      <c r="G2229" s="114"/>
      <c r="H2229" s="23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04"/>
      <c r="AA2229" s="26"/>
      <c r="AB2229" s="26"/>
      <c r="AC2229" s="26"/>
      <c r="AD2229" s="81"/>
      <c r="AE2229" s="26"/>
      <c r="AF2229" s="26"/>
      <c r="AG2229" s="26"/>
      <c r="AH2229" s="26"/>
      <c r="AI2229" s="26"/>
      <c r="AJ2229" s="26"/>
      <c r="AK2229" s="81"/>
      <c r="AL2229" s="26"/>
      <c r="AM2229" s="26"/>
      <c r="AN2229" s="26"/>
      <c r="AO2229" s="26"/>
      <c r="AP2229" s="26"/>
      <c r="AQ2229" s="81"/>
      <c r="AR2229" s="26"/>
      <c r="AS2229" s="26"/>
      <c r="AT2229" s="26"/>
      <c r="AU2229" s="26"/>
      <c r="AV2229" s="26"/>
      <c r="AW2229" s="26"/>
      <c r="AX2229" s="23"/>
      <c r="AY2229" s="23"/>
      <c r="AZ2229" s="23"/>
      <c r="BA2229" s="23"/>
      <c r="BB2229" s="27"/>
      <c r="BC2229" s="28"/>
    </row>
    <row r="2230" spans="1:55" s="25" customFormat="1" ht="15">
      <c r="A2230" s="221"/>
      <c r="B2230" s="221"/>
      <c r="C2230" s="24"/>
      <c r="D2230" s="24"/>
      <c r="E2230" s="100"/>
      <c r="F2230" s="25" t="str">
        <f>IFERROR(VLOOKUP(E2230,Wedstrijdlocaties!B:E,4,FALSE),"")</f>
        <v/>
      </c>
      <c r="G2230" s="114"/>
      <c r="H2230" s="23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04"/>
      <c r="AA2230" s="26"/>
      <c r="AB2230" s="26"/>
      <c r="AC2230" s="26"/>
      <c r="AD2230" s="81"/>
      <c r="AE2230" s="26"/>
      <c r="AF2230" s="26"/>
      <c r="AG2230" s="26"/>
      <c r="AH2230" s="26"/>
      <c r="AI2230" s="26"/>
      <c r="AJ2230" s="26"/>
      <c r="AK2230" s="81"/>
      <c r="AL2230" s="26"/>
      <c r="AM2230" s="26"/>
      <c r="AN2230" s="26"/>
      <c r="AO2230" s="26"/>
      <c r="AP2230" s="26"/>
      <c r="AQ2230" s="81"/>
      <c r="AR2230" s="26"/>
      <c r="AS2230" s="26"/>
      <c r="AT2230" s="26"/>
      <c r="AU2230" s="26"/>
      <c r="AV2230" s="26"/>
      <c r="AW2230" s="26"/>
      <c r="AX2230" s="23"/>
      <c r="AY2230" s="23"/>
      <c r="AZ2230" s="23"/>
      <c r="BA2230" s="23"/>
      <c r="BB2230" s="27"/>
      <c r="BC2230" s="28"/>
    </row>
    <row r="2231" spans="1:55" s="25" customFormat="1" ht="15">
      <c r="A2231" s="221"/>
      <c r="B2231" s="221"/>
      <c r="C2231" s="24"/>
      <c r="D2231" s="24"/>
      <c r="E2231" s="100"/>
      <c r="F2231" s="25" t="str">
        <f>IFERROR(VLOOKUP(E2231,Wedstrijdlocaties!B:E,4,FALSE),"")</f>
        <v/>
      </c>
      <c r="G2231" s="114"/>
      <c r="H2231" s="23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04"/>
      <c r="AA2231" s="26"/>
      <c r="AB2231" s="26"/>
      <c r="AC2231" s="26"/>
      <c r="AD2231" s="81"/>
      <c r="AE2231" s="26"/>
      <c r="AF2231" s="26"/>
      <c r="AG2231" s="26"/>
      <c r="AH2231" s="26"/>
      <c r="AI2231" s="26"/>
      <c r="AJ2231" s="26"/>
      <c r="AK2231" s="81"/>
      <c r="AL2231" s="26"/>
      <c r="AM2231" s="26"/>
      <c r="AN2231" s="26"/>
      <c r="AO2231" s="26"/>
      <c r="AP2231" s="26"/>
      <c r="AQ2231" s="81"/>
      <c r="AR2231" s="26"/>
      <c r="AS2231" s="26"/>
      <c r="AT2231" s="26"/>
      <c r="AU2231" s="26"/>
      <c r="AV2231" s="26"/>
      <c r="AW2231" s="26"/>
      <c r="AX2231" s="23"/>
      <c r="AY2231" s="23"/>
      <c r="AZ2231" s="23"/>
      <c r="BA2231" s="23"/>
      <c r="BB2231" s="27"/>
      <c r="BC2231" s="28"/>
    </row>
    <row r="2232" spans="1:55" s="25" customFormat="1" ht="15">
      <c r="A2232" s="221"/>
      <c r="B2232" s="221"/>
      <c r="C2232" s="24"/>
      <c r="D2232" s="24"/>
      <c r="E2232" s="100"/>
      <c r="F2232" s="25" t="str">
        <f>IFERROR(VLOOKUP(E2232,Wedstrijdlocaties!B:E,4,FALSE),"")</f>
        <v/>
      </c>
      <c r="G2232" s="114"/>
      <c r="H2232" s="23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04"/>
      <c r="AA2232" s="26"/>
      <c r="AB2232" s="26"/>
      <c r="AC2232" s="26"/>
      <c r="AD2232" s="81"/>
      <c r="AE2232" s="26"/>
      <c r="AF2232" s="26"/>
      <c r="AG2232" s="26"/>
      <c r="AH2232" s="26"/>
      <c r="AI2232" s="26"/>
      <c r="AJ2232" s="26"/>
      <c r="AK2232" s="81"/>
      <c r="AL2232" s="26"/>
      <c r="AM2232" s="26"/>
      <c r="AN2232" s="26"/>
      <c r="AO2232" s="26"/>
      <c r="AP2232" s="26"/>
      <c r="AQ2232" s="81"/>
      <c r="AR2232" s="26"/>
      <c r="AS2232" s="26"/>
      <c r="AT2232" s="26"/>
      <c r="AU2232" s="26"/>
      <c r="AV2232" s="26"/>
      <c r="AW2232" s="26"/>
      <c r="AX2232" s="23"/>
      <c r="AY2232" s="23"/>
      <c r="AZ2232" s="23"/>
      <c r="BA2232" s="23"/>
      <c r="BB2232" s="27"/>
      <c r="BC2232" s="28"/>
    </row>
    <row r="2233" spans="1:55" s="25" customFormat="1" ht="15">
      <c r="A2233" s="221"/>
      <c r="B2233" s="221"/>
      <c r="C2233" s="24"/>
      <c r="D2233" s="24"/>
      <c r="E2233" s="100"/>
      <c r="F2233" s="25" t="str">
        <f>IFERROR(VLOOKUP(E2233,Wedstrijdlocaties!B:E,4,FALSE),"")</f>
        <v/>
      </c>
      <c r="G2233" s="114"/>
      <c r="H2233" s="23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04"/>
      <c r="AA2233" s="26"/>
      <c r="AB2233" s="26"/>
      <c r="AC2233" s="26"/>
      <c r="AD2233" s="81"/>
      <c r="AE2233" s="26"/>
      <c r="AF2233" s="26"/>
      <c r="AG2233" s="26"/>
      <c r="AH2233" s="26"/>
      <c r="AI2233" s="26"/>
      <c r="AJ2233" s="26"/>
      <c r="AK2233" s="81"/>
      <c r="AL2233" s="26"/>
      <c r="AM2233" s="26"/>
      <c r="AN2233" s="26"/>
      <c r="AO2233" s="26"/>
      <c r="AP2233" s="26"/>
      <c r="AQ2233" s="81"/>
      <c r="AR2233" s="26"/>
      <c r="AS2233" s="26"/>
      <c r="AT2233" s="26"/>
      <c r="AU2233" s="26"/>
      <c r="AV2233" s="26"/>
      <c r="AW2233" s="26"/>
      <c r="AX2233" s="23"/>
      <c r="AY2233" s="23"/>
      <c r="AZ2233" s="23"/>
      <c r="BA2233" s="23"/>
      <c r="BB2233" s="27"/>
      <c r="BC2233" s="28"/>
    </row>
    <row r="2234" spans="1:55" s="25" customFormat="1" ht="15">
      <c r="A2234" s="221"/>
      <c r="B2234" s="221"/>
      <c r="C2234" s="24"/>
      <c r="D2234" s="24"/>
      <c r="E2234" s="100"/>
      <c r="F2234" s="25" t="str">
        <f>IFERROR(VLOOKUP(E2234,Wedstrijdlocaties!B:E,4,FALSE),"")</f>
        <v/>
      </c>
      <c r="G2234" s="114"/>
      <c r="H2234" s="23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04"/>
      <c r="AA2234" s="26"/>
      <c r="AB2234" s="26"/>
      <c r="AC2234" s="26"/>
      <c r="AD2234" s="81"/>
      <c r="AE2234" s="26"/>
      <c r="AF2234" s="26"/>
      <c r="AG2234" s="26"/>
      <c r="AH2234" s="26"/>
      <c r="AI2234" s="26"/>
      <c r="AJ2234" s="26"/>
      <c r="AK2234" s="81"/>
      <c r="AL2234" s="26"/>
      <c r="AM2234" s="26"/>
      <c r="AN2234" s="26"/>
      <c r="AO2234" s="26"/>
      <c r="AP2234" s="26"/>
      <c r="AQ2234" s="81"/>
      <c r="AR2234" s="26"/>
      <c r="AS2234" s="26"/>
      <c r="AT2234" s="26"/>
      <c r="AU2234" s="26"/>
      <c r="AV2234" s="26"/>
      <c r="AW2234" s="26"/>
      <c r="AX2234" s="23"/>
      <c r="AY2234" s="23"/>
      <c r="AZ2234" s="23"/>
      <c r="BA2234" s="23"/>
      <c r="BB2234" s="27"/>
      <c r="BC2234" s="28"/>
    </row>
    <row r="2235" spans="1:55" s="25" customFormat="1" ht="15">
      <c r="A2235" s="221"/>
      <c r="B2235" s="221"/>
      <c r="C2235" s="24"/>
      <c r="D2235" s="24"/>
      <c r="E2235" s="100"/>
      <c r="F2235" s="25" t="str">
        <f>IFERROR(VLOOKUP(E2235,Wedstrijdlocaties!B:E,4,FALSE),"")</f>
        <v/>
      </c>
      <c r="G2235" s="114"/>
      <c r="H2235" s="23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04"/>
      <c r="AA2235" s="26"/>
      <c r="AB2235" s="26"/>
      <c r="AC2235" s="26"/>
      <c r="AD2235" s="81"/>
      <c r="AE2235" s="26"/>
      <c r="AF2235" s="26"/>
      <c r="AG2235" s="26"/>
      <c r="AH2235" s="26"/>
      <c r="AI2235" s="26"/>
      <c r="AJ2235" s="26"/>
      <c r="AK2235" s="81"/>
      <c r="AL2235" s="26"/>
      <c r="AM2235" s="26"/>
      <c r="AN2235" s="26"/>
      <c r="AO2235" s="26"/>
      <c r="AP2235" s="26"/>
      <c r="AQ2235" s="81"/>
      <c r="AR2235" s="26"/>
      <c r="AS2235" s="26"/>
      <c r="AT2235" s="26"/>
      <c r="AU2235" s="26"/>
      <c r="AV2235" s="26"/>
      <c r="AW2235" s="26"/>
      <c r="AX2235" s="23"/>
      <c r="AY2235" s="23"/>
      <c r="AZ2235" s="23"/>
      <c r="BA2235" s="23"/>
      <c r="BB2235" s="27"/>
      <c r="BC2235" s="28"/>
    </row>
    <row r="2236" spans="1:55" s="25" customFormat="1" ht="15">
      <c r="A2236" s="221"/>
      <c r="B2236" s="221"/>
      <c r="C2236" s="24"/>
      <c r="D2236" s="24"/>
      <c r="E2236" s="100"/>
      <c r="F2236" s="25" t="str">
        <f>IFERROR(VLOOKUP(E2236,Wedstrijdlocaties!B:E,4,FALSE),"")</f>
        <v/>
      </c>
      <c r="G2236" s="114"/>
      <c r="H2236" s="23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04"/>
      <c r="AA2236" s="26"/>
      <c r="AB2236" s="26"/>
      <c r="AC2236" s="26"/>
      <c r="AD2236" s="81"/>
      <c r="AE2236" s="26"/>
      <c r="AF2236" s="26"/>
      <c r="AG2236" s="26"/>
      <c r="AH2236" s="26"/>
      <c r="AI2236" s="26"/>
      <c r="AJ2236" s="26"/>
      <c r="AK2236" s="81"/>
      <c r="AL2236" s="26"/>
      <c r="AM2236" s="26"/>
      <c r="AN2236" s="26"/>
      <c r="AO2236" s="26"/>
      <c r="AP2236" s="26"/>
      <c r="AQ2236" s="81"/>
      <c r="AR2236" s="26"/>
      <c r="AS2236" s="26"/>
      <c r="AT2236" s="26"/>
      <c r="AU2236" s="26"/>
      <c r="AV2236" s="26"/>
      <c r="AW2236" s="26"/>
      <c r="AX2236" s="23"/>
      <c r="AY2236" s="23"/>
      <c r="AZ2236" s="23"/>
      <c r="BA2236" s="23"/>
      <c r="BB2236" s="27"/>
      <c r="BC2236" s="28"/>
    </row>
    <row r="2237" spans="1:55" s="25" customFormat="1" ht="15">
      <c r="A2237" s="221"/>
      <c r="B2237" s="221"/>
      <c r="C2237" s="24"/>
      <c r="D2237" s="24"/>
      <c r="E2237" s="100"/>
      <c r="F2237" s="25" t="str">
        <f>IFERROR(VLOOKUP(E2237,Wedstrijdlocaties!B:E,4,FALSE),"")</f>
        <v/>
      </c>
      <c r="G2237" s="114"/>
      <c r="H2237" s="23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04"/>
      <c r="AA2237" s="26"/>
      <c r="AB2237" s="26"/>
      <c r="AC2237" s="26"/>
      <c r="AD2237" s="81"/>
      <c r="AE2237" s="26"/>
      <c r="AF2237" s="26"/>
      <c r="AG2237" s="26"/>
      <c r="AH2237" s="26"/>
      <c r="AI2237" s="26"/>
      <c r="AJ2237" s="26"/>
      <c r="AK2237" s="81"/>
      <c r="AL2237" s="26"/>
      <c r="AM2237" s="26"/>
      <c r="AN2237" s="26"/>
      <c r="AO2237" s="26"/>
      <c r="AP2237" s="26"/>
      <c r="AQ2237" s="81"/>
      <c r="AR2237" s="26"/>
      <c r="AS2237" s="26"/>
      <c r="AT2237" s="26"/>
      <c r="AU2237" s="26"/>
      <c r="AV2237" s="26"/>
      <c r="AW2237" s="26"/>
      <c r="AX2237" s="23"/>
      <c r="AY2237" s="23"/>
      <c r="AZ2237" s="23"/>
      <c r="BA2237" s="23"/>
      <c r="BB2237" s="27"/>
      <c r="BC2237" s="28"/>
    </row>
    <row r="2238" spans="1:55" s="25" customFormat="1" ht="15">
      <c r="A2238" s="221"/>
      <c r="B2238" s="221"/>
      <c r="C2238" s="24"/>
      <c r="D2238" s="24"/>
      <c r="E2238" s="100"/>
      <c r="F2238" s="25" t="str">
        <f>IFERROR(VLOOKUP(E2238,Wedstrijdlocaties!B:E,4,FALSE),"")</f>
        <v/>
      </c>
      <c r="G2238" s="114"/>
      <c r="H2238" s="23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04"/>
      <c r="AA2238" s="26"/>
      <c r="AB2238" s="26"/>
      <c r="AC2238" s="26"/>
      <c r="AD2238" s="81"/>
      <c r="AE2238" s="26"/>
      <c r="AF2238" s="26"/>
      <c r="AG2238" s="26"/>
      <c r="AH2238" s="26"/>
      <c r="AI2238" s="26"/>
      <c r="AJ2238" s="26"/>
      <c r="AK2238" s="81"/>
      <c r="AL2238" s="26"/>
      <c r="AM2238" s="26"/>
      <c r="AN2238" s="26"/>
      <c r="AO2238" s="26"/>
      <c r="AP2238" s="26"/>
      <c r="AQ2238" s="81"/>
      <c r="AR2238" s="26"/>
      <c r="AS2238" s="26"/>
      <c r="AT2238" s="26"/>
      <c r="AU2238" s="26"/>
      <c r="AV2238" s="26"/>
      <c r="AW2238" s="26"/>
      <c r="AX2238" s="23"/>
      <c r="AY2238" s="23"/>
      <c r="AZ2238" s="23"/>
      <c r="BA2238" s="23"/>
      <c r="BB2238" s="27"/>
      <c r="BC2238" s="28"/>
    </row>
    <row r="2239" spans="1:55" s="25" customFormat="1" ht="15">
      <c r="A2239" s="221"/>
      <c r="B2239" s="221"/>
      <c r="C2239" s="24"/>
      <c r="D2239" s="24"/>
      <c r="E2239" s="100"/>
      <c r="F2239" s="25" t="str">
        <f>IFERROR(VLOOKUP(E2239,Wedstrijdlocaties!B:E,4,FALSE),"")</f>
        <v/>
      </c>
      <c r="G2239" s="114"/>
      <c r="H2239" s="23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04"/>
      <c r="AA2239" s="26"/>
      <c r="AB2239" s="26"/>
      <c r="AC2239" s="26"/>
      <c r="AD2239" s="81"/>
      <c r="AE2239" s="26"/>
      <c r="AF2239" s="26"/>
      <c r="AG2239" s="26"/>
      <c r="AH2239" s="26"/>
      <c r="AI2239" s="26"/>
      <c r="AJ2239" s="26"/>
      <c r="AK2239" s="81"/>
      <c r="AL2239" s="26"/>
      <c r="AM2239" s="26"/>
      <c r="AN2239" s="26"/>
      <c r="AO2239" s="26"/>
      <c r="AP2239" s="26"/>
      <c r="AQ2239" s="81"/>
      <c r="AR2239" s="26"/>
      <c r="AS2239" s="26"/>
      <c r="AT2239" s="26"/>
      <c r="AU2239" s="26"/>
      <c r="AV2239" s="26"/>
      <c r="AW2239" s="26"/>
      <c r="AX2239" s="23"/>
      <c r="AY2239" s="23"/>
      <c r="AZ2239" s="23"/>
      <c r="BA2239" s="23"/>
      <c r="BB2239" s="27"/>
      <c r="BC2239" s="28"/>
    </row>
    <row r="2240" spans="1:55" s="25" customFormat="1" ht="15">
      <c r="A2240" s="221"/>
      <c r="B2240" s="221"/>
      <c r="C2240" s="24"/>
      <c r="D2240" s="24"/>
      <c r="E2240" s="100"/>
      <c r="F2240" s="25" t="str">
        <f>IFERROR(VLOOKUP(E2240,Wedstrijdlocaties!B:E,4,FALSE),"")</f>
        <v/>
      </c>
      <c r="G2240" s="114"/>
      <c r="H2240" s="23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04"/>
      <c r="AA2240" s="26"/>
      <c r="AB2240" s="26"/>
      <c r="AC2240" s="26"/>
      <c r="AD2240" s="81"/>
      <c r="AE2240" s="26"/>
      <c r="AF2240" s="26"/>
      <c r="AG2240" s="26"/>
      <c r="AH2240" s="26"/>
      <c r="AI2240" s="26"/>
      <c r="AJ2240" s="26"/>
      <c r="AK2240" s="81"/>
      <c r="AL2240" s="26"/>
      <c r="AM2240" s="26"/>
      <c r="AN2240" s="26"/>
      <c r="AO2240" s="26"/>
      <c r="AP2240" s="26"/>
      <c r="AQ2240" s="81"/>
      <c r="AR2240" s="26"/>
      <c r="AS2240" s="26"/>
      <c r="AT2240" s="26"/>
      <c r="AU2240" s="26"/>
      <c r="AV2240" s="26"/>
      <c r="AW2240" s="26"/>
      <c r="AX2240" s="23"/>
      <c r="AY2240" s="23"/>
      <c r="AZ2240" s="23"/>
      <c r="BA2240" s="23"/>
      <c r="BB2240" s="27"/>
      <c r="BC2240" s="28"/>
    </row>
    <row r="2241" spans="1:55" s="25" customFormat="1" ht="15">
      <c r="A2241" s="221"/>
      <c r="B2241" s="221"/>
      <c r="C2241" s="24"/>
      <c r="D2241" s="24"/>
      <c r="E2241" s="100"/>
      <c r="F2241" s="25" t="str">
        <f>IFERROR(VLOOKUP(E2241,Wedstrijdlocaties!B:E,4,FALSE),"")</f>
        <v/>
      </c>
      <c r="G2241" s="114"/>
      <c r="H2241" s="23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04"/>
      <c r="AA2241" s="26"/>
      <c r="AB2241" s="26"/>
      <c r="AC2241" s="26"/>
      <c r="AD2241" s="81"/>
      <c r="AE2241" s="26"/>
      <c r="AF2241" s="26"/>
      <c r="AG2241" s="26"/>
      <c r="AH2241" s="26"/>
      <c r="AI2241" s="26"/>
      <c r="AJ2241" s="26"/>
      <c r="AK2241" s="81"/>
      <c r="AL2241" s="26"/>
      <c r="AM2241" s="26"/>
      <c r="AN2241" s="26"/>
      <c r="AO2241" s="26"/>
      <c r="AP2241" s="26"/>
      <c r="AQ2241" s="81"/>
      <c r="AR2241" s="26"/>
      <c r="AS2241" s="26"/>
      <c r="AT2241" s="26"/>
      <c r="AU2241" s="26"/>
      <c r="AV2241" s="26"/>
      <c r="AW2241" s="26"/>
      <c r="AX2241" s="23"/>
      <c r="AY2241" s="23"/>
      <c r="AZ2241" s="23"/>
      <c r="BA2241" s="23"/>
      <c r="BB2241" s="27"/>
      <c r="BC2241" s="28"/>
    </row>
    <row r="2242" spans="1:55" s="25" customFormat="1" ht="15">
      <c r="A2242" s="221"/>
      <c r="B2242" s="221"/>
      <c r="C2242" s="24"/>
      <c r="D2242" s="24"/>
      <c r="E2242" s="100"/>
      <c r="F2242" s="25" t="str">
        <f>IFERROR(VLOOKUP(E2242,Wedstrijdlocaties!B:E,4,FALSE),"")</f>
        <v/>
      </c>
      <c r="G2242" s="114"/>
      <c r="H2242" s="23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04"/>
      <c r="AA2242" s="26"/>
      <c r="AB2242" s="26"/>
      <c r="AC2242" s="26"/>
      <c r="AD2242" s="81"/>
      <c r="AE2242" s="26"/>
      <c r="AF2242" s="26"/>
      <c r="AG2242" s="26"/>
      <c r="AH2242" s="26"/>
      <c r="AI2242" s="26"/>
      <c r="AJ2242" s="26"/>
      <c r="AK2242" s="81"/>
      <c r="AL2242" s="26"/>
      <c r="AM2242" s="26"/>
      <c r="AN2242" s="26"/>
      <c r="AO2242" s="26"/>
      <c r="AP2242" s="26"/>
      <c r="AQ2242" s="81"/>
      <c r="AR2242" s="26"/>
      <c r="AS2242" s="26"/>
      <c r="AT2242" s="26"/>
      <c r="AU2242" s="26"/>
      <c r="AV2242" s="26"/>
      <c r="AW2242" s="26"/>
      <c r="AX2242" s="23"/>
      <c r="AY2242" s="23"/>
      <c r="AZ2242" s="23"/>
      <c r="BA2242" s="23"/>
      <c r="BB2242" s="27"/>
      <c r="BC2242" s="28"/>
    </row>
    <row r="2243" spans="1:55" s="25" customFormat="1" ht="15">
      <c r="A2243" s="221"/>
      <c r="B2243" s="221"/>
      <c r="C2243" s="24"/>
      <c r="D2243" s="24"/>
      <c r="E2243" s="100"/>
      <c r="F2243" s="25" t="str">
        <f>IFERROR(VLOOKUP(E2243,Wedstrijdlocaties!B:E,4,FALSE),"")</f>
        <v/>
      </c>
      <c r="G2243" s="114"/>
      <c r="H2243" s="23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04"/>
      <c r="AA2243" s="26"/>
      <c r="AB2243" s="26"/>
      <c r="AC2243" s="26"/>
      <c r="AD2243" s="81"/>
      <c r="AE2243" s="26"/>
      <c r="AF2243" s="26"/>
      <c r="AG2243" s="26"/>
      <c r="AH2243" s="26"/>
      <c r="AI2243" s="26"/>
      <c r="AJ2243" s="26"/>
      <c r="AK2243" s="81"/>
      <c r="AL2243" s="26"/>
      <c r="AM2243" s="26"/>
      <c r="AN2243" s="26"/>
      <c r="AO2243" s="26"/>
      <c r="AP2243" s="26"/>
      <c r="AQ2243" s="81"/>
      <c r="AR2243" s="26"/>
      <c r="AS2243" s="26"/>
      <c r="AT2243" s="26"/>
      <c r="AU2243" s="26"/>
      <c r="AV2243" s="26"/>
      <c r="AW2243" s="26"/>
      <c r="AX2243" s="23"/>
      <c r="AY2243" s="23"/>
      <c r="AZ2243" s="23"/>
      <c r="BA2243" s="23"/>
      <c r="BB2243" s="27"/>
      <c r="BC2243" s="28"/>
    </row>
    <row r="2244" spans="1:55" s="25" customFormat="1" ht="15">
      <c r="A2244" s="221"/>
      <c r="B2244" s="221"/>
      <c r="C2244" s="24"/>
      <c r="D2244" s="24"/>
      <c r="E2244" s="100"/>
      <c r="F2244" s="25" t="str">
        <f>IFERROR(VLOOKUP(E2244,Wedstrijdlocaties!B:E,4,FALSE),"")</f>
        <v/>
      </c>
      <c r="G2244" s="114"/>
      <c r="H2244" s="23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04"/>
      <c r="AA2244" s="26"/>
      <c r="AB2244" s="26"/>
      <c r="AC2244" s="26"/>
      <c r="AD2244" s="81"/>
      <c r="AE2244" s="26"/>
      <c r="AF2244" s="26"/>
      <c r="AG2244" s="26"/>
      <c r="AH2244" s="26"/>
      <c r="AI2244" s="26"/>
      <c r="AJ2244" s="26"/>
      <c r="AK2244" s="81"/>
      <c r="AL2244" s="26"/>
      <c r="AM2244" s="26"/>
      <c r="AN2244" s="26"/>
      <c r="AO2244" s="26"/>
      <c r="AP2244" s="26"/>
      <c r="AQ2244" s="81"/>
      <c r="AR2244" s="26"/>
      <c r="AS2244" s="26"/>
      <c r="AT2244" s="26"/>
      <c r="AU2244" s="26"/>
      <c r="AV2244" s="26"/>
      <c r="AW2244" s="26"/>
      <c r="AX2244" s="23"/>
      <c r="AY2244" s="23"/>
      <c r="AZ2244" s="23"/>
      <c r="BA2244" s="23"/>
      <c r="BB2244" s="27"/>
      <c r="BC2244" s="28"/>
    </row>
    <row r="2245" spans="1:55" s="25" customFormat="1" ht="15">
      <c r="A2245" s="221"/>
      <c r="B2245" s="221"/>
      <c r="C2245" s="24"/>
      <c r="D2245" s="24"/>
      <c r="E2245" s="100"/>
      <c r="F2245" s="25" t="str">
        <f>IFERROR(VLOOKUP(E2245,Wedstrijdlocaties!B:E,4,FALSE),"")</f>
        <v/>
      </c>
      <c r="G2245" s="114"/>
      <c r="H2245" s="23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04"/>
      <c r="AA2245" s="26"/>
      <c r="AB2245" s="26"/>
      <c r="AC2245" s="26"/>
      <c r="AD2245" s="81"/>
      <c r="AE2245" s="26"/>
      <c r="AF2245" s="26"/>
      <c r="AG2245" s="26"/>
      <c r="AH2245" s="26"/>
      <c r="AI2245" s="26"/>
      <c r="AJ2245" s="26"/>
      <c r="AK2245" s="81"/>
      <c r="AL2245" s="26"/>
      <c r="AM2245" s="26"/>
      <c r="AN2245" s="26"/>
      <c r="AO2245" s="26"/>
      <c r="AP2245" s="26"/>
      <c r="AQ2245" s="81"/>
      <c r="AR2245" s="26"/>
      <c r="AS2245" s="26"/>
      <c r="AT2245" s="26"/>
      <c r="AU2245" s="26"/>
      <c r="AV2245" s="26"/>
      <c r="AW2245" s="26"/>
      <c r="AX2245" s="23"/>
      <c r="AY2245" s="23"/>
      <c r="AZ2245" s="23"/>
      <c r="BA2245" s="23"/>
      <c r="BB2245" s="27"/>
      <c r="BC2245" s="28"/>
    </row>
    <row r="2246" spans="1:55" s="25" customFormat="1" ht="15">
      <c r="A2246" s="221"/>
      <c r="B2246" s="221"/>
      <c r="C2246" s="24"/>
      <c r="D2246" s="24"/>
      <c r="E2246" s="100"/>
      <c r="F2246" s="25" t="str">
        <f>IFERROR(VLOOKUP(E2246,Wedstrijdlocaties!B:E,4,FALSE),"")</f>
        <v/>
      </c>
      <c r="G2246" s="114"/>
      <c r="H2246" s="23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04"/>
      <c r="AA2246" s="26"/>
      <c r="AB2246" s="26"/>
      <c r="AC2246" s="26"/>
      <c r="AD2246" s="81"/>
      <c r="AE2246" s="26"/>
      <c r="AF2246" s="26"/>
      <c r="AG2246" s="26"/>
      <c r="AH2246" s="26"/>
      <c r="AI2246" s="26"/>
      <c r="AJ2246" s="26"/>
      <c r="AK2246" s="81"/>
      <c r="AL2246" s="26"/>
      <c r="AM2246" s="26"/>
      <c r="AN2246" s="26"/>
      <c r="AO2246" s="26"/>
      <c r="AP2246" s="26"/>
      <c r="AQ2246" s="81"/>
      <c r="AR2246" s="26"/>
      <c r="AS2246" s="26"/>
      <c r="AT2246" s="26"/>
      <c r="AU2246" s="26"/>
      <c r="AV2246" s="26"/>
      <c r="AW2246" s="26"/>
      <c r="AX2246" s="23"/>
      <c r="AY2246" s="23"/>
      <c r="AZ2246" s="23"/>
      <c r="BA2246" s="23"/>
      <c r="BB2246" s="27"/>
      <c r="BC2246" s="28"/>
    </row>
    <row r="2247" spans="1:55" s="25" customFormat="1" ht="15">
      <c r="A2247" s="221"/>
      <c r="B2247" s="221"/>
      <c r="C2247" s="24"/>
      <c r="D2247" s="24"/>
      <c r="E2247" s="100"/>
      <c r="F2247" s="25" t="str">
        <f>IFERROR(VLOOKUP(E2247,Wedstrijdlocaties!B:E,4,FALSE),"")</f>
        <v/>
      </c>
      <c r="G2247" s="114"/>
      <c r="H2247" s="23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04"/>
      <c r="AA2247" s="26"/>
      <c r="AB2247" s="26"/>
      <c r="AC2247" s="26"/>
      <c r="AD2247" s="81"/>
      <c r="AE2247" s="26"/>
      <c r="AF2247" s="26"/>
      <c r="AG2247" s="26"/>
      <c r="AH2247" s="26"/>
      <c r="AI2247" s="26"/>
      <c r="AJ2247" s="26"/>
      <c r="AK2247" s="81"/>
      <c r="AL2247" s="26"/>
      <c r="AM2247" s="26"/>
      <c r="AN2247" s="26"/>
      <c r="AO2247" s="26"/>
      <c r="AP2247" s="26"/>
      <c r="AQ2247" s="81"/>
      <c r="AR2247" s="26"/>
      <c r="AS2247" s="26"/>
      <c r="AT2247" s="26"/>
      <c r="AU2247" s="26"/>
      <c r="AV2247" s="26"/>
      <c r="AW2247" s="26"/>
      <c r="AX2247" s="23"/>
      <c r="AY2247" s="23"/>
      <c r="AZ2247" s="23"/>
      <c r="BA2247" s="23"/>
      <c r="BB2247" s="27"/>
      <c r="BC2247" s="28"/>
    </row>
    <row r="2248" spans="1:55" s="25" customFormat="1" ht="15">
      <c r="A2248" s="221"/>
      <c r="B2248" s="221"/>
      <c r="C2248" s="24"/>
      <c r="D2248" s="24"/>
      <c r="E2248" s="100"/>
      <c r="F2248" s="25" t="str">
        <f>IFERROR(VLOOKUP(E2248,Wedstrijdlocaties!B:E,4,FALSE),"")</f>
        <v/>
      </c>
      <c r="G2248" s="114"/>
      <c r="H2248" s="23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04"/>
      <c r="AA2248" s="26"/>
      <c r="AB2248" s="26"/>
      <c r="AC2248" s="26"/>
      <c r="AD2248" s="81"/>
      <c r="AE2248" s="26"/>
      <c r="AF2248" s="26"/>
      <c r="AG2248" s="26"/>
      <c r="AH2248" s="26"/>
      <c r="AI2248" s="26"/>
      <c r="AJ2248" s="26"/>
      <c r="AK2248" s="81"/>
      <c r="AL2248" s="26"/>
      <c r="AM2248" s="26"/>
      <c r="AN2248" s="26"/>
      <c r="AO2248" s="26"/>
      <c r="AP2248" s="26"/>
      <c r="AQ2248" s="81"/>
      <c r="AR2248" s="26"/>
      <c r="AS2248" s="26"/>
      <c r="AT2248" s="26"/>
      <c r="AU2248" s="26"/>
      <c r="AV2248" s="26"/>
      <c r="AW2248" s="26"/>
      <c r="AX2248" s="23"/>
      <c r="AY2248" s="23"/>
      <c r="AZ2248" s="23"/>
      <c r="BA2248" s="23"/>
      <c r="BB2248" s="27"/>
      <c r="BC2248" s="28"/>
    </row>
    <row r="2249" spans="1:55" s="25" customFormat="1" ht="15">
      <c r="A2249" s="221"/>
      <c r="B2249" s="221"/>
      <c r="C2249" s="24"/>
      <c r="D2249" s="24"/>
      <c r="E2249" s="100"/>
      <c r="F2249" s="25" t="str">
        <f>IFERROR(VLOOKUP(E2249,Wedstrijdlocaties!B:E,4,FALSE),"")</f>
        <v/>
      </c>
      <c r="G2249" s="114"/>
      <c r="H2249" s="23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04"/>
      <c r="AA2249" s="26"/>
      <c r="AB2249" s="26"/>
      <c r="AC2249" s="26"/>
      <c r="AD2249" s="81"/>
      <c r="AE2249" s="26"/>
      <c r="AF2249" s="26"/>
      <c r="AG2249" s="26"/>
      <c r="AH2249" s="26"/>
      <c r="AI2249" s="26"/>
      <c r="AJ2249" s="26"/>
      <c r="AK2249" s="81"/>
      <c r="AL2249" s="26"/>
      <c r="AM2249" s="26"/>
      <c r="AN2249" s="26"/>
      <c r="AO2249" s="26"/>
      <c r="AP2249" s="26"/>
      <c r="AQ2249" s="81"/>
      <c r="AR2249" s="26"/>
      <c r="AS2249" s="26"/>
      <c r="AT2249" s="26"/>
      <c r="AU2249" s="26"/>
      <c r="AV2249" s="26"/>
      <c r="AW2249" s="26"/>
      <c r="AX2249" s="23"/>
      <c r="AY2249" s="23"/>
      <c r="AZ2249" s="23"/>
      <c r="BA2249" s="23"/>
      <c r="BB2249" s="27"/>
      <c r="BC2249" s="28"/>
    </row>
    <row r="2250" spans="1:55" s="25" customFormat="1" ht="15">
      <c r="A2250" s="221"/>
      <c r="B2250" s="221"/>
      <c r="C2250" s="24"/>
      <c r="D2250" s="24"/>
      <c r="E2250" s="100"/>
      <c r="F2250" s="25" t="str">
        <f>IFERROR(VLOOKUP(E2250,Wedstrijdlocaties!B:E,4,FALSE),"")</f>
        <v/>
      </c>
      <c r="G2250" s="114"/>
      <c r="H2250" s="23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04"/>
      <c r="AA2250" s="26"/>
      <c r="AB2250" s="26"/>
      <c r="AC2250" s="26"/>
      <c r="AD2250" s="81"/>
      <c r="AE2250" s="26"/>
      <c r="AF2250" s="26"/>
      <c r="AG2250" s="26"/>
      <c r="AH2250" s="26"/>
      <c r="AI2250" s="26"/>
      <c r="AJ2250" s="26"/>
      <c r="AK2250" s="81"/>
      <c r="AL2250" s="26"/>
      <c r="AM2250" s="26"/>
      <c r="AN2250" s="26"/>
      <c r="AO2250" s="26"/>
      <c r="AP2250" s="26"/>
      <c r="AQ2250" s="81"/>
      <c r="AR2250" s="26"/>
      <c r="AS2250" s="26"/>
      <c r="AT2250" s="26"/>
      <c r="AU2250" s="26"/>
      <c r="AV2250" s="26"/>
      <c r="AW2250" s="26"/>
      <c r="AX2250" s="23"/>
      <c r="AY2250" s="23"/>
      <c r="AZ2250" s="23"/>
      <c r="BA2250" s="23"/>
      <c r="BB2250" s="27"/>
      <c r="BC2250" s="28"/>
    </row>
    <row r="2251" spans="1:55" s="25" customFormat="1" ht="15">
      <c r="A2251" s="221"/>
      <c r="B2251" s="221"/>
      <c r="C2251" s="24"/>
      <c r="D2251" s="24"/>
      <c r="E2251" s="100"/>
      <c r="F2251" s="25" t="str">
        <f>IFERROR(VLOOKUP(E2251,Wedstrijdlocaties!B:E,4,FALSE),"")</f>
        <v/>
      </c>
      <c r="G2251" s="114"/>
      <c r="H2251" s="23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04"/>
      <c r="AA2251" s="26"/>
      <c r="AB2251" s="26"/>
      <c r="AC2251" s="26"/>
      <c r="AD2251" s="81"/>
      <c r="AE2251" s="26"/>
      <c r="AF2251" s="26"/>
      <c r="AG2251" s="26"/>
      <c r="AH2251" s="26"/>
      <c r="AI2251" s="26"/>
      <c r="AJ2251" s="26"/>
      <c r="AK2251" s="81"/>
      <c r="AL2251" s="26"/>
      <c r="AM2251" s="26"/>
      <c r="AN2251" s="26"/>
      <c r="AO2251" s="26"/>
      <c r="AP2251" s="26"/>
      <c r="AQ2251" s="81"/>
      <c r="AR2251" s="26"/>
      <c r="AS2251" s="26"/>
      <c r="AT2251" s="26"/>
      <c r="AU2251" s="26"/>
      <c r="AV2251" s="26"/>
      <c r="AW2251" s="26"/>
      <c r="AX2251" s="23"/>
      <c r="AY2251" s="23"/>
      <c r="AZ2251" s="23"/>
      <c r="BA2251" s="23"/>
      <c r="BB2251" s="27"/>
      <c r="BC2251" s="28"/>
    </row>
    <row r="2252" spans="1:55" s="25" customFormat="1" ht="15">
      <c r="A2252" s="221"/>
      <c r="B2252" s="221"/>
      <c r="C2252" s="24"/>
      <c r="D2252" s="24"/>
      <c r="E2252" s="100"/>
      <c r="F2252" s="25" t="str">
        <f>IFERROR(VLOOKUP(E2252,Wedstrijdlocaties!B:E,4,FALSE),"")</f>
        <v/>
      </c>
      <c r="G2252" s="114"/>
      <c r="H2252" s="23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04"/>
      <c r="AA2252" s="26"/>
      <c r="AB2252" s="26"/>
      <c r="AC2252" s="26"/>
      <c r="AD2252" s="81"/>
      <c r="AE2252" s="26"/>
      <c r="AF2252" s="26"/>
      <c r="AG2252" s="26"/>
      <c r="AH2252" s="26"/>
      <c r="AI2252" s="26"/>
      <c r="AJ2252" s="26"/>
      <c r="AK2252" s="81"/>
      <c r="AL2252" s="26"/>
      <c r="AM2252" s="26"/>
      <c r="AN2252" s="26"/>
      <c r="AO2252" s="26"/>
      <c r="AP2252" s="26"/>
      <c r="AQ2252" s="81"/>
      <c r="AR2252" s="26"/>
      <c r="AS2252" s="26"/>
      <c r="AT2252" s="26"/>
      <c r="AU2252" s="26"/>
      <c r="AV2252" s="26"/>
      <c r="AW2252" s="26"/>
      <c r="AX2252" s="23"/>
      <c r="AY2252" s="23"/>
      <c r="AZ2252" s="23"/>
      <c r="BA2252" s="23"/>
      <c r="BB2252" s="27"/>
      <c r="BC2252" s="28"/>
    </row>
    <row r="2253" spans="1:55" s="25" customFormat="1" ht="15">
      <c r="A2253" s="221"/>
      <c r="B2253" s="221"/>
      <c r="C2253" s="24"/>
      <c r="D2253" s="24"/>
      <c r="E2253" s="100"/>
      <c r="F2253" s="25" t="str">
        <f>IFERROR(VLOOKUP(E2253,Wedstrijdlocaties!B:E,4,FALSE),"")</f>
        <v/>
      </c>
      <c r="G2253" s="114"/>
      <c r="H2253" s="23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04"/>
      <c r="AA2253" s="26"/>
      <c r="AB2253" s="26"/>
      <c r="AC2253" s="26"/>
      <c r="AD2253" s="81"/>
      <c r="AE2253" s="26"/>
      <c r="AF2253" s="26"/>
      <c r="AG2253" s="26"/>
      <c r="AH2253" s="26"/>
      <c r="AI2253" s="26"/>
      <c r="AJ2253" s="26"/>
      <c r="AK2253" s="81"/>
      <c r="AL2253" s="26"/>
      <c r="AM2253" s="26"/>
      <c r="AN2253" s="26"/>
      <c r="AO2253" s="26"/>
      <c r="AP2253" s="26"/>
      <c r="AQ2253" s="81"/>
      <c r="AR2253" s="26"/>
      <c r="AS2253" s="26"/>
      <c r="AT2253" s="26"/>
      <c r="AU2253" s="26"/>
      <c r="AV2253" s="26"/>
      <c r="AW2253" s="26"/>
      <c r="AX2253" s="23"/>
      <c r="AY2253" s="23"/>
      <c r="AZ2253" s="23"/>
      <c r="BA2253" s="23"/>
      <c r="BB2253" s="27"/>
      <c r="BC2253" s="28"/>
    </row>
    <row r="2254" spans="1:55" s="25" customFormat="1" ht="15">
      <c r="A2254" s="221"/>
      <c r="B2254" s="221"/>
      <c r="C2254" s="24"/>
      <c r="D2254" s="24"/>
      <c r="E2254" s="100"/>
      <c r="F2254" s="25" t="str">
        <f>IFERROR(VLOOKUP(E2254,Wedstrijdlocaties!B:E,4,FALSE),"")</f>
        <v/>
      </c>
      <c r="G2254" s="114"/>
      <c r="H2254" s="23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04"/>
      <c r="AA2254" s="26"/>
      <c r="AB2254" s="26"/>
      <c r="AC2254" s="26"/>
      <c r="AD2254" s="81"/>
      <c r="AE2254" s="26"/>
      <c r="AF2254" s="26"/>
      <c r="AG2254" s="26"/>
      <c r="AH2254" s="26"/>
      <c r="AI2254" s="26"/>
      <c r="AJ2254" s="26"/>
      <c r="AK2254" s="81"/>
      <c r="AL2254" s="26"/>
      <c r="AM2254" s="26"/>
      <c r="AN2254" s="26"/>
      <c r="AO2254" s="26"/>
      <c r="AP2254" s="26"/>
      <c r="AQ2254" s="81"/>
      <c r="AR2254" s="26"/>
      <c r="AS2254" s="26"/>
      <c r="AT2254" s="26"/>
      <c r="AU2254" s="26"/>
      <c r="AV2254" s="26"/>
      <c r="AW2254" s="26"/>
      <c r="AX2254" s="23"/>
      <c r="AY2254" s="23"/>
      <c r="AZ2254" s="23"/>
      <c r="BA2254" s="23"/>
      <c r="BB2254" s="27"/>
      <c r="BC2254" s="28"/>
    </row>
    <row r="2255" spans="1:55" s="25" customFormat="1" ht="15">
      <c r="A2255" s="221"/>
      <c r="B2255" s="221"/>
      <c r="C2255" s="24"/>
      <c r="D2255" s="24"/>
      <c r="E2255" s="100"/>
      <c r="F2255" s="25" t="str">
        <f>IFERROR(VLOOKUP(E2255,Wedstrijdlocaties!B:E,4,FALSE),"")</f>
        <v/>
      </c>
      <c r="G2255" s="114"/>
      <c r="H2255" s="23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04"/>
      <c r="AA2255" s="26"/>
      <c r="AB2255" s="26"/>
      <c r="AC2255" s="26"/>
      <c r="AD2255" s="81"/>
      <c r="AE2255" s="26"/>
      <c r="AF2255" s="26"/>
      <c r="AG2255" s="26"/>
      <c r="AH2255" s="26"/>
      <c r="AI2255" s="26"/>
      <c r="AJ2255" s="26"/>
      <c r="AK2255" s="81"/>
      <c r="AL2255" s="26"/>
      <c r="AM2255" s="26"/>
      <c r="AN2255" s="26"/>
      <c r="AO2255" s="26"/>
      <c r="AP2255" s="26"/>
      <c r="AQ2255" s="81"/>
      <c r="AR2255" s="26"/>
      <c r="AS2255" s="26"/>
      <c r="AT2255" s="26"/>
      <c r="AU2255" s="26"/>
      <c r="AV2255" s="26"/>
      <c r="AW2255" s="26"/>
      <c r="AX2255" s="23"/>
      <c r="AY2255" s="23"/>
      <c r="AZ2255" s="23"/>
      <c r="BA2255" s="23"/>
      <c r="BB2255" s="27"/>
      <c r="BC2255" s="28"/>
    </row>
    <row r="2256" spans="1:55" s="25" customFormat="1" ht="15">
      <c r="A2256" s="221"/>
      <c r="B2256" s="221"/>
      <c r="C2256" s="24"/>
      <c r="D2256" s="24"/>
      <c r="E2256" s="100"/>
      <c r="F2256" s="25" t="str">
        <f>IFERROR(VLOOKUP(E2256,Wedstrijdlocaties!B:E,4,FALSE),"")</f>
        <v/>
      </c>
      <c r="G2256" s="114"/>
      <c r="H2256" s="23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04"/>
      <c r="AA2256" s="26"/>
      <c r="AB2256" s="26"/>
      <c r="AC2256" s="26"/>
      <c r="AD2256" s="81"/>
      <c r="AE2256" s="26"/>
      <c r="AF2256" s="26"/>
      <c r="AG2256" s="26"/>
      <c r="AH2256" s="26"/>
      <c r="AI2256" s="26"/>
      <c r="AJ2256" s="26"/>
      <c r="AK2256" s="81"/>
      <c r="AL2256" s="26"/>
      <c r="AM2256" s="26"/>
      <c r="AN2256" s="26"/>
      <c r="AO2256" s="26"/>
      <c r="AP2256" s="26"/>
      <c r="AQ2256" s="81"/>
      <c r="AR2256" s="26"/>
      <c r="AS2256" s="26"/>
      <c r="AT2256" s="26"/>
      <c r="AU2256" s="26"/>
      <c r="AV2256" s="26"/>
      <c r="AW2256" s="26"/>
      <c r="AX2256" s="23"/>
      <c r="AY2256" s="23"/>
      <c r="AZ2256" s="23"/>
      <c r="BA2256" s="23"/>
      <c r="BB2256" s="27"/>
      <c r="BC2256" s="28"/>
    </row>
    <row r="2257" spans="1:55" s="25" customFormat="1" ht="15">
      <c r="A2257" s="221"/>
      <c r="B2257" s="221"/>
      <c r="C2257" s="24"/>
      <c r="D2257" s="24"/>
      <c r="E2257" s="100"/>
      <c r="F2257" s="25" t="str">
        <f>IFERROR(VLOOKUP(E2257,Wedstrijdlocaties!B:E,4,FALSE),"")</f>
        <v/>
      </c>
      <c r="G2257" s="114"/>
      <c r="H2257" s="23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04"/>
      <c r="AA2257" s="26"/>
      <c r="AB2257" s="26"/>
      <c r="AC2257" s="26"/>
      <c r="AD2257" s="81"/>
      <c r="AE2257" s="26"/>
      <c r="AF2257" s="26"/>
      <c r="AG2257" s="26"/>
      <c r="AH2257" s="26"/>
      <c r="AI2257" s="26"/>
      <c r="AJ2257" s="26"/>
      <c r="AK2257" s="81"/>
      <c r="AL2257" s="26"/>
      <c r="AM2257" s="26"/>
      <c r="AN2257" s="26"/>
      <c r="AO2257" s="26"/>
      <c r="AP2257" s="26"/>
      <c r="AQ2257" s="81"/>
      <c r="AR2257" s="26"/>
      <c r="AS2257" s="26"/>
      <c r="AT2257" s="26"/>
      <c r="AU2257" s="26"/>
      <c r="AV2257" s="26"/>
      <c r="AW2257" s="26"/>
      <c r="AX2257" s="23"/>
      <c r="AY2257" s="23"/>
      <c r="AZ2257" s="23"/>
      <c r="BA2257" s="23"/>
      <c r="BB2257" s="27"/>
      <c r="BC2257" s="28"/>
    </row>
    <row r="2258" spans="1:55" s="25" customFormat="1" ht="15">
      <c r="A2258" s="221"/>
      <c r="B2258" s="221"/>
      <c r="C2258" s="24"/>
      <c r="D2258" s="24"/>
      <c r="E2258" s="100"/>
      <c r="F2258" s="25" t="str">
        <f>IFERROR(VLOOKUP(E2258,Wedstrijdlocaties!B:E,4,FALSE),"")</f>
        <v/>
      </c>
      <c r="G2258" s="114"/>
      <c r="H2258" s="23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04"/>
      <c r="AA2258" s="26"/>
      <c r="AB2258" s="26"/>
      <c r="AC2258" s="26"/>
      <c r="AD2258" s="81"/>
      <c r="AE2258" s="26"/>
      <c r="AF2258" s="26"/>
      <c r="AG2258" s="26"/>
      <c r="AH2258" s="26"/>
      <c r="AI2258" s="26"/>
      <c r="AJ2258" s="26"/>
      <c r="AK2258" s="81"/>
      <c r="AL2258" s="26"/>
      <c r="AM2258" s="26"/>
      <c r="AN2258" s="26"/>
      <c r="AO2258" s="26"/>
      <c r="AP2258" s="26"/>
      <c r="AQ2258" s="81"/>
      <c r="AR2258" s="26"/>
      <c r="AS2258" s="26"/>
      <c r="AT2258" s="26"/>
      <c r="AU2258" s="26"/>
      <c r="AV2258" s="26"/>
      <c r="AW2258" s="26"/>
      <c r="AX2258" s="23"/>
      <c r="AY2258" s="23"/>
      <c r="AZ2258" s="23"/>
      <c r="BA2258" s="23"/>
      <c r="BB2258" s="27"/>
      <c r="BC2258" s="28"/>
    </row>
    <row r="2259" spans="1:55" s="25" customFormat="1" ht="15">
      <c r="A2259" s="221"/>
      <c r="B2259" s="221"/>
      <c r="C2259" s="24"/>
      <c r="D2259" s="24"/>
      <c r="E2259" s="100"/>
      <c r="F2259" s="25" t="str">
        <f>IFERROR(VLOOKUP(E2259,Wedstrijdlocaties!B:E,4,FALSE),"")</f>
        <v/>
      </c>
      <c r="G2259" s="114"/>
      <c r="H2259" s="23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04"/>
      <c r="AA2259" s="26"/>
      <c r="AB2259" s="26"/>
      <c r="AC2259" s="26"/>
      <c r="AD2259" s="81"/>
      <c r="AE2259" s="26"/>
      <c r="AF2259" s="26"/>
      <c r="AG2259" s="26"/>
      <c r="AH2259" s="26"/>
      <c r="AI2259" s="26"/>
      <c r="AJ2259" s="26"/>
      <c r="AK2259" s="81"/>
      <c r="AL2259" s="26"/>
      <c r="AM2259" s="26"/>
      <c r="AN2259" s="26"/>
      <c r="AO2259" s="26"/>
      <c r="AP2259" s="26"/>
      <c r="AQ2259" s="81"/>
      <c r="AR2259" s="26"/>
      <c r="AS2259" s="26"/>
      <c r="AT2259" s="26"/>
      <c r="AU2259" s="26"/>
      <c r="AV2259" s="26"/>
      <c r="AW2259" s="26"/>
      <c r="AX2259" s="23"/>
      <c r="AY2259" s="23"/>
      <c r="AZ2259" s="23"/>
      <c r="BA2259" s="23"/>
      <c r="BB2259" s="27"/>
      <c r="BC2259" s="28"/>
    </row>
    <row r="2260" spans="1:55" s="25" customFormat="1" ht="15">
      <c r="A2260" s="221"/>
      <c r="B2260" s="221"/>
      <c r="C2260" s="24"/>
      <c r="D2260" s="24"/>
      <c r="E2260" s="100"/>
      <c r="F2260" s="25" t="str">
        <f>IFERROR(VLOOKUP(E2260,Wedstrijdlocaties!B:E,4,FALSE),"")</f>
        <v/>
      </c>
      <c r="G2260" s="114"/>
      <c r="H2260" s="23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04"/>
      <c r="AA2260" s="26"/>
      <c r="AB2260" s="26"/>
      <c r="AC2260" s="26"/>
      <c r="AD2260" s="81"/>
      <c r="AE2260" s="26"/>
      <c r="AF2260" s="26"/>
      <c r="AG2260" s="26"/>
      <c r="AH2260" s="26"/>
      <c r="AI2260" s="26"/>
      <c r="AJ2260" s="26"/>
      <c r="AK2260" s="81"/>
      <c r="AL2260" s="26"/>
      <c r="AM2260" s="26"/>
      <c r="AN2260" s="26"/>
      <c r="AO2260" s="26"/>
      <c r="AP2260" s="26"/>
      <c r="AQ2260" s="81"/>
      <c r="AR2260" s="26"/>
      <c r="AS2260" s="26"/>
      <c r="AT2260" s="26"/>
      <c r="AU2260" s="26"/>
      <c r="AV2260" s="26"/>
      <c r="AW2260" s="26"/>
      <c r="AX2260" s="23"/>
      <c r="AY2260" s="23"/>
      <c r="AZ2260" s="23"/>
      <c r="BA2260" s="23"/>
      <c r="BB2260" s="27"/>
      <c r="BC2260" s="28"/>
    </row>
    <row r="2261" spans="1:55" s="25" customFormat="1" ht="15">
      <c r="A2261" s="221"/>
      <c r="B2261" s="221"/>
      <c r="C2261" s="24"/>
      <c r="D2261" s="24"/>
      <c r="E2261" s="100"/>
      <c r="F2261" s="25" t="str">
        <f>IFERROR(VLOOKUP(E2261,Wedstrijdlocaties!B:E,4,FALSE),"")</f>
        <v/>
      </c>
      <c r="G2261" s="114"/>
      <c r="H2261" s="23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04"/>
      <c r="AA2261" s="26"/>
      <c r="AB2261" s="26"/>
      <c r="AC2261" s="26"/>
      <c r="AD2261" s="81"/>
      <c r="AE2261" s="26"/>
      <c r="AF2261" s="26"/>
      <c r="AG2261" s="26"/>
      <c r="AH2261" s="26"/>
      <c r="AI2261" s="26"/>
      <c r="AJ2261" s="26"/>
      <c r="AK2261" s="81"/>
      <c r="AL2261" s="26"/>
      <c r="AM2261" s="26"/>
      <c r="AN2261" s="26"/>
      <c r="AO2261" s="26"/>
      <c r="AP2261" s="26"/>
      <c r="AQ2261" s="81"/>
      <c r="AR2261" s="26"/>
      <c r="AS2261" s="26"/>
      <c r="AT2261" s="26"/>
      <c r="AU2261" s="26"/>
      <c r="AV2261" s="26"/>
      <c r="AW2261" s="26"/>
      <c r="AX2261" s="23"/>
      <c r="AY2261" s="23"/>
      <c r="AZ2261" s="23"/>
      <c r="BA2261" s="23"/>
      <c r="BB2261" s="27"/>
      <c r="BC2261" s="28"/>
    </row>
    <row r="2262" spans="1:55" s="25" customFormat="1" ht="15">
      <c r="A2262" s="221"/>
      <c r="B2262" s="221"/>
      <c r="C2262" s="24"/>
      <c r="D2262" s="24"/>
      <c r="E2262" s="100"/>
      <c r="F2262" s="25" t="str">
        <f>IFERROR(VLOOKUP(E2262,Wedstrijdlocaties!B:E,4,FALSE),"")</f>
        <v/>
      </c>
      <c r="G2262" s="114"/>
      <c r="H2262" s="23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04"/>
      <c r="AA2262" s="26"/>
      <c r="AB2262" s="26"/>
      <c r="AC2262" s="26"/>
      <c r="AD2262" s="81"/>
      <c r="AE2262" s="26"/>
      <c r="AF2262" s="26"/>
      <c r="AG2262" s="26"/>
      <c r="AH2262" s="26"/>
      <c r="AI2262" s="26"/>
      <c r="AJ2262" s="26"/>
      <c r="AK2262" s="81"/>
      <c r="AL2262" s="26"/>
      <c r="AM2262" s="26"/>
      <c r="AN2262" s="26"/>
      <c r="AO2262" s="26"/>
      <c r="AP2262" s="26"/>
      <c r="AQ2262" s="81"/>
      <c r="AR2262" s="26"/>
      <c r="AS2262" s="26"/>
      <c r="AT2262" s="26"/>
      <c r="AU2262" s="26"/>
      <c r="AV2262" s="26"/>
      <c r="AW2262" s="26"/>
      <c r="AX2262" s="23"/>
      <c r="AY2262" s="23"/>
      <c r="AZ2262" s="23"/>
      <c r="BA2262" s="23"/>
      <c r="BB2262" s="27"/>
      <c r="BC2262" s="28"/>
    </row>
    <row r="2263" spans="1:55" s="25" customFormat="1" ht="15">
      <c r="A2263" s="221"/>
      <c r="B2263" s="221"/>
      <c r="C2263" s="24"/>
      <c r="D2263" s="24"/>
      <c r="E2263" s="100"/>
      <c r="F2263" s="25" t="str">
        <f>IFERROR(VLOOKUP(E2263,Wedstrijdlocaties!B:E,4,FALSE),"")</f>
        <v/>
      </c>
      <c r="G2263" s="114"/>
      <c r="H2263" s="23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04"/>
      <c r="AA2263" s="26"/>
      <c r="AB2263" s="26"/>
      <c r="AC2263" s="26"/>
      <c r="AD2263" s="81"/>
      <c r="AE2263" s="26"/>
      <c r="AF2263" s="26"/>
      <c r="AG2263" s="26"/>
      <c r="AH2263" s="26"/>
      <c r="AI2263" s="26"/>
      <c r="AJ2263" s="26"/>
      <c r="AK2263" s="81"/>
      <c r="AL2263" s="26"/>
      <c r="AM2263" s="26"/>
      <c r="AN2263" s="26"/>
      <c r="AO2263" s="26"/>
      <c r="AP2263" s="26"/>
      <c r="AQ2263" s="81"/>
      <c r="AR2263" s="26"/>
      <c r="AS2263" s="26"/>
      <c r="AT2263" s="26"/>
      <c r="AU2263" s="26"/>
      <c r="AV2263" s="26"/>
      <c r="AW2263" s="26"/>
      <c r="AX2263" s="23"/>
      <c r="AY2263" s="23"/>
      <c r="AZ2263" s="23"/>
      <c r="BA2263" s="23"/>
      <c r="BB2263" s="27"/>
      <c r="BC2263" s="28"/>
    </row>
    <row r="2264" spans="1:55" s="25" customFormat="1" ht="15">
      <c r="A2264" s="221"/>
      <c r="B2264" s="221"/>
      <c r="C2264" s="24"/>
      <c r="D2264" s="24"/>
      <c r="E2264" s="100"/>
      <c r="F2264" s="25" t="str">
        <f>IFERROR(VLOOKUP(E2264,Wedstrijdlocaties!B:E,4,FALSE),"")</f>
        <v/>
      </c>
      <c r="G2264" s="114"/>
      <c r="H2264" s="23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04"/>
      <c r="AA2264" s="26"/>
      <c r="AB2264" s="26"/>
      <c r="AC2264" s="26"/>
      <c r="AD2264" s="81"/>
      <c r="AE2264" s="26"/>
      <c r="AF2264" s="26"/>
      <c r="AG2264" s="26"/>
      <c r="AH2264" s="26"/>
      <c r="AI2264" s="26"/>
      <c r="AJ2264" s="26"/>
      <c r="AK2264" s="81"/>
      <c r="AL2264" s="26"/>
      <c r="AM2264" s="26"/>
      <c r="AN2264" s="26"/>
      <c r="AO2264" s="26"/>
      <c r="AP2264" s="26"/>
      <c r="AQ2264" s="81"/>
      <c r="AR2264" s="26"/>
      <c r="AS2264" s="26"/>
      <c r="AT2264" s="26"/>
      <c r="AU2264" s="26"/>
      <c r="AV2264" s="26"/>
      <c r="AW2264" s="26"/>
      <c r="AX2264" s="23"/>
      <c r="AY2264" s="23"/>
      <c r="AZ2264" s="23"/>
      <c r="BA2264" s="23"/>
      <c r="BB2264" s="27"/>
      <c r="BC2264" s="28"/>
    </row>
    <row r="2265" spans="1:55" s="25" customFormat="1" ht="15">
      <c r="A2265" s="221"/>
      <c r="B2265" s="221"/>
      <c r="C2265" s="24"/>
      <c r="D2265" s="24"/>
      <c r="E2265" s="100"/>
      <c r="F2265" s="25" t="str">
        <f>IFERROR(VLOOKUP(E2265,Wedstrijdlocaties!B:E,4,FALSE),"")</f>
        <v/>
      </c>
      <c r="G2265" s="114"/>
      <c r="H2265" s="23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04"/>
      <c r="AA2265" s="26"/>
      <c r="AB2265" s="26"/>
      <c r="AC2265" s="26"/>
      <c r="AD2265" s="81"/>
      <c r="AE2265" s="26"/>
      <c r="AF2265" s="26"/>
      <c r="AG2265" s="26"/>
      <c r="AH2265" s="26"/>
      <c r="AI2265" s="26"/>
      <c r="AJ2265" s="26"/>
      <c r="AK2265" s="81"/>
      <c r="AL2265" s="26"/>
      <c r="AM2265" s="26"/>
      <c r="AN2265" s="26"/>
      <c r="AO2265" s="26"/>
      <c r="AP2265" s="26"/>
      <c r="AQ2265" s="81"/>
      <c r="AR2265" s="26"/>
      <c r="AS2265" s="26"/>
      <c r="AT2265" s="26"/>
      <c r="AU2265" s="26"/>
      <c r="AV2265" s="26"/>
      <c r="AW2265" s="26"/>
      <c r="AX2265" s="23"/>
      <c r="AY2265" s="23"/>
      <c r="AZ2265" s="23"/>
      <c r="BA2265" s="23"/>
      <c r="BB2265" s="27"/>
      <c r="BC2265" s="28"/>
    </row>
    <row r="2266" spans="1:55" s="25" customFormat="1" ht="15">
      <c r="A2266" s="221"/>
      <c r="B2266" s="221"/>
      <c r="C2266" s="24"/>
      <c r="D2266" s="24"/>
      <c r="E2266" s="100"/>
      <c r="F2266" s="25" t="str">
        <f>IFERROR(VLOOKUP(E2266,Wedstrijdlocaties!B:E,4,FALSE),"")</f>
        <v/>
      </c>
      <c r="G2266" s="114"/>
      <c r="H2266" s="23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04"/>
      <c r="AA2266" s="26"/>
      <c r="AB2266" s="26"/>
      <c r="AC2266" s="26"/>
      <c r="AD2266" s="81"/>
      <c r="AE2266" s="26"/>
      <c r="AF2266" s="26"/>
      <c r="AG2266" s="26"/>
      <c r="AH2266" s="26"/>
      <c r="AI2266" s="26"/>
      <c r="AJ2266" s="26"/>
      <c r="AK2266" s="81"/>
      <c r="AL2266" s="26"/>
      <c r="AM2266" s="26"/>
      <c r="AN2266" s="26"/>
      <c r="AO2266" s="26"/>
      <c r="AP2266" s="26"/>
      <c r="AQ2266" s="81"/>
      <c r="AR2266" s="26"/>
      <c r="AS2266" s="26"/>
      <c r="AT2266" s="26"/>
      <c r="AU2266" s="26"/>
      <c r="AV2266" s="26"/>
      <c r="AW2266" s="26"/>
      <c r="AX2266" s="23"/>
      <c r="AY2266" s="23"/>
      <c r="AZ2266" s="23"/>
      <c r="BA2266" s="23"/>
      <c r="BB2266" s="27"/>
      <c r="BC2266" s="28"/>
    </row>
    <row r="2267" spans="1:55" s="25" customFormat="1" ht="15">
      <c r="A2267" s="221"/>
      <c r="B2267" s="221"/>
      <c r="C2267" s="24"/>
      <c r="D2267" s="24"/>
      <c r="E2267" s="100"/>
      <c r="F2267" s="25" t="str">
        <f>IFERROR(VLOOKUP(E2267,Wedstrijdlocaties!B:E,4,FALSE),"")</f>
        <v/>
      </c>
      <c r="G2267" s="114"/>
      <c r="H2267" s="23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04"/>
      <c r="AA2267" s="26"/>
      <c r="AB2267" s="26"/>
      <c r="AC2267" s="26"/>
      <c r="AD2267" s="81"/>
      <c r="AE2267" s="26"/>
      <c r="AF2267" s="26"/>
      <c r="AG2267" s="26"/>
      <c r="AH2267" s="26"/>
      <c r="AI2267" s="26"/>
      <c r="AJ2267" s="26"/>
      <c r="AK2267" s="81"/>
      <c r="AL2267" s="26"/>
      <c r="AM2267" s="26"/>
      <c r="AN2267" s="26"/>
      <c r="AO2267" s="26"/>
      <c r="AP2267" s="26"/>
      <c r="AQ2267" s="81"/>
      <c r="AR2267" s="26"/>
      <c r="AS2267" s="26"/>
      <c r="AT2267" s="26"/>
      <c r="AU2267" s="26"/>
      <c r="AV2267" s="26"/>
      <c r="AW2267" s="26"/>
      <c r="AX2267" s="23"/>
      <c r="AY2267" s="23"/>
      <c r="AZ2267" s="23"/>
      <c r="BA2267" s="23"/>
      <c r="BB2267" s="27"/>
      <c r="BC2267" s="28"/>
    </row>
    <row r="2268" spans="1:55" s="25" customFormat="1" ht="15">
      <c r="A2268" s="221"/>
      <c r="B2268" s="221"/>
      <c r="C2268" s="24"/>
      <c r="D2268" s="24"/>
      <c r="E2268" s="100"/>
      <c r="F2268" s="25" t="str">
        <f>IFERROR(VLOOKUP(E2268,Wedstrijdlocaties!B:E,4,FALSE),"")</f>
        <v/>
      </c>
      <c r="G2268" s="114"/>
      <c r="H2268" s="23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04"/>
      <c r="AA2268" s="26"/>
      <c r="AB2268" s="26"/>
      <c r="AC2268" s="26"/>
      <c r="AD2268" s="81"/>
      <c r="AE2268" s="26"/>
      <c r="AF2268" s="26"/>
      <c r="AG2268" s="26"/>
      <c r="AH2268" s="26"/>
      <c r="AI2268" s="26"/>
      <c r="AJ2268" s="26"/>
      <c r="AK2268" s="81"/>
      <c r="AL2268" s="26"/>
      <c r="AM2268" s="26"/>
      <c r="AN2268" s="26"/>
      <c r="AO2268" s="26"/>
      <c r="AP2268" s="26"/>
      <c r="AQ2268" s="81"/>
      <c r="AR2268" s="26"/>
      <c r="AS2268" s="26"/>
      <c r="AT2268" s="26"/>
      <c r="AU2268" s="26"/>
      <c r="AV2268" s="26"/>
      <c r="AW2268" s="26"/>
      <c r="AX2268" s="23"/>
      <c r="AY2268" s="23"/>
      <c r="AZ2268" s="23"/>
      <c r="BA2268" s="23"/>
      <c r="BB2268" s="27"/>
      <c r="BC2268" s="28"/>
    </row>
    <row r="2269" spans="1:55" s="25" customFormat="1" ht="15">
      <c r="A2269" s="221"/>
      <c r="B2269" s="221"/>
      <c r="C2269" s="24"/>
      <c r="D2269" s="24"/>
      <c r="E2269" s="100"/>
      <c r="F2269" s="25" t="str">
        <f>IFERROR(VLOOKUP(E2269,Wedstrijdlocaties!B:E,4,FALSE),"")</f>
        <v/>
      </c>
      <c r="G2269" s="114"/>
      <c r="H2269" s="23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04"/>
      <c r="AA2269" s="26"/>
      <c r="AB2269" s="26"/>
      <c r="AC2269" s="26"/>
      <c r="AD2269" s="81"/>
      <c r="AE2269" s="26"/>
      <c r="AF2269" s="26"/>
      <c r="AG2269" s="26"/>
      <c r="AH2269" s="26"/>
      <c r="AI2269" s="26"/>
      <c r="AJ2269" s="26"/>
      <c r="AK2269" s="81"/>
      <c r="AL2269" s="26"/>
      <c r="AM2269" s="26"/>
      <c r="AN2269" s="26"/>
      <c r="AO2269" s="26"/>
      <c r="AP2269" s="26"/>
      <c r="AQ2269" s="81"/>
      <c r="AR2269" s="26"/>
      <c r="AS2269" s="26"/>
      <c r="AT2269" s="26"/>
      <c r="AU2269" s="26"/>
      <c r="AV2269" s="26"/>
      <c r="AW2269" s="26"/>
      <c r="AX2269" s="23"/>
      <c r="AY2269" s="23"/>
      <c r="AZ2269" s="23"/>
      <c r="BA2269" s="23"/>
      <c r="BB2269" s="27"/>
      <c r="BC2269" s="28"/>
    </row>
    <row r="2270" spans="1:55" s="25" customFormat="1" ht="15">
      <c r="A2270" s="221"/>
      <c r="B2270" s="221"/>
      <c r="C2270" s="24"/>
      <c r="D2270" s="24"/>
      <c r="E2270" s="100"/>
      <c r="F2270" s="25" t="str">
        <f>IFERROR(VLOOKUP(E2270,Wedstrijdlocaties!B:E,4,FALSE),"")</f>
        <v/>
      </c>
      <c r="G2270" s="114"/>
      <c r="H2270" s="23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04"/>
      <c r="AA2270" s="26"/>
      <c r="AB2270" s="26"/>
      <c r="AC2270" s="26"/>
      <c r="AD2270" s="81"/>
      <c r="AE2270" s="26"/>
      <c r="AF2270" s="26"/>
      <c r="AG2270" s="26"/>
      <c r="AH2270" s="26"/>
      <c r="AI2270" s="26"/>
      <c r="AJ2270" s="26"/>
      <c r="AK2270" s="81"/>
      <c r="AL2270" s="26"/>
      <c r="AM2270" s="26"/>
      <c r="AN2270" s="26"/>
      <c r="AO2270" s="26"/>
      <c r="AP2270" s="26"/>
      <c r="AQ2270" s="81"/>
      <c r="AR2270" s="26"/>
      <c r="AS2270" s="26"/>
      <c r="AT2270" s="26"/>
      <c r="AU2270" s="26"/>
      <c r="AV2270" s="26"/>
      <c r="AW2270" s="26"/>
      <c r="AX2270" s="23"/>
      <c r="AY2270" s="23"/>
      <c r="AZ2270" s="23"/>
      <c r="BA2270" s="23"/>
      <c r="BB2270" s="27"/>
      <c r="BC2270" s="28"/>
    </row>
    <row r="2271" spans="1:55" s="25" customFormat="1" ht="15">
      <c r="A2271" s="221"/>
      <c r="B2271" s="221"/>
      <c r="C2271" s="24"/>
      <c r="D2271" s="24"/>
      <c r="E2271" s="100"/>
      <c r="F2271" s="25" t="str">
        <f>IFERROR(VLOOKUP(E2271,Wedstrijdlocaties!B:E,4,FALSE),"")</f>
        <v/>
      </c>
      <c r="G2271" s="114"/>
      <c r="H2271" s="23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04"/>
      <c r="AA2271" s="26"/>
      <c r="AB2271" s="26"/>
      <c r="AC2271" s="26"/>
      <c r="AD2271" s="81"/>
      <c r="AE2271" s="26"/>
      <c r="AF2271" s="26"/>
      <c r="AG2271" s="26"/>
      <c r="AH2271" s="26"/>
      <c r="AI2271" s="26"/>
      <c r="AJ2271" s="26"/>
      <c r="AK2271" s="81"/>
      <c r="AL2271" s="26"/>
      <c r="AM2271" s="26"/>
      <c r="AN2271" s="26"/>
      <c r="AO2271" s="26"/>
      <c r="AP2271" s="26"/>
      <c r="AQ2271" s="81"/>
      <c r="AR2271" s="26"/>
      <c r="AS2271" s="26"/>
      <c r="AT2271" s="26"/>
      <c r="AU2271" s="26"/>
      <c r="AV2271" s="26"/>
      <c r="AW2271" s="26"/>
      <c r="AX2271" s="23"/>
      <c r="AY2271" s="23"/>
      <c r="AZ2271" s="23"/>
      <c r="BA2271" s="23"/>
      <c r="BB2271" s="27"/>
      <c r="BC2271" s="28"/>
    </row>
    <row r="2272" spans="1:55" s="25" customFormat="1" ht="15">
      <c r="A2272" s="221"/>
      <c r="B2272" s="221"/>
      <c r="C2272" s="24"/>
      <c r="D2272" s="24"/>
      <c r="E2272" s="100"/>
      <c r="F2272" s="25" t="str">
        <f>IFERROR(VLOOKUP(E2272,Wedstrijdlocaties!B:E,4,FALSE),"")</f>
        <v/>
      </c>
      <c r="G2272" s="114"/>
      <c r="H2272" s="23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04"/>
      <c r="AA2272" s="26"/>
      <c r="AB2272" s="26"/>
      <c r="AC2272" s="26"/>
      <c r="AD2272" s="81"/>
      <c r="AE2272" s="26"/>
      <c r="AF2272" s="26"/>
      <c r="AG2272" s="26"/>
      <c r="AH2272" s="26"/>
      <c r="AI2272" s="26"/>
      <c r="AJ2272" s="26"/>
      <c r="AK2272" s="81"/>
      <c r="AL2272" s="26"/>
      <c r="AM2272" s="26"/>
      <c r="AN2272" s="26"/>
      <c r="AO2272" s="26"/>
      <c r="AP2272" s="26"/>
      <c r="AQ2272" s="81"/>
      <c r="AR2272" s="26"/>
      <c r="AS2272" s="26"/>
      <c r="AT2272" s="26"/>
      <c r="AU2272" s="26"/>
      <c r="AV2272" s="26"/>
      <c r="AW2272" s="26"/>
      <c r="AX2272" s="23"/>
      <c r="AY2272" s="23"/>
      <c r="AZ2272" s="23"/>
      <c r="BA2272" s="23"/>
      <c r="BB2272" s="27"/>
      <c r="BC2272" s="28"/>
    </row>
    <row r="2273" spans="1:55" s="25" customFormat="1" ht="15">
      <c r="A2273" s="221"/>
      <c r="B2273" s="221"/>
      <c r="C2273" s="24"/>
      <c r="D2273" s="24"/>
      <c r="E2273" s="100"/>
      <c r="F2273" s="25" t="str">
        <f>IFERROR(VLOOKUP(E2273,Wedstrijdlocaties!B:E,4,FALSE),"")</f>
        <v/>
      </c>
      <c r="G2273" s="114"/>
      <c r="H2273" s="23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04"/>
      <c r="AA2273" s="26"/>
      <c r="AB2273" s="26"/>
      <c r="AC2273" s="26"/>
      <c r="AD2273" s="81"/>
      <c r="AE2273" s="26"/>
      <c r="AF2273" s="26"/>
      <c r="AG2273" s="26"/>
      <c r="AH2273" s="26"/>
      <c r="AI2273" s="26"/>
      <c r="AJ2273" s="26"/>
      <c r="AK2273" s="81"/>
      <c r="AL2273" s="26"/>
      <c r="AM2273" s="26"/>
      <c r="AN2273" s="26"/>
      <c r="AO2273" s="26"/>
      <c r="AP2273" s="26"/>
      <c r="AQ2273" s="81"/>
      <c r="AR2273" s="26"/>
      <c r="AS2273" s="26"/>
      <c r="AT2273" s="26"/>
      <c r="AU2273" s="26"/>
      <c r="AV2273" s="26"/>
      <c r="AW2273" s="26"/>
      <c r="AX2273" s="23"/>
      <c r="AY2273" s="23"/>
      <c r="AZ2273" s="23"/>
      <c r="BA2273" s="23"/>
      <c r="BB2273" s="27"/>
      <c r="BC2273" s="28"/>
    </row>
    <row r="2274" spans="1:55" s="25" customFormat="1" ht="15">
      <c r="A2274" s="221"/>
      <c r="B2274" s="221"/>
      <c r="C2274" s="24"/>
      <c r="D2274" s="24"/>
      <c r="E2274" s="100"/>
      <c r="F2274" s="25" t="str">
        <f>IFERROR(VLOOKUP(E2274,Wedstrijdlocaties!B:E,4,FALSE),"")</f>
        <v/>
      </c>
      <c r="G2274" s="114"/>
      <c r="H2274" s="23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04"/>
      <c r="AA2274" s="26"/>
      <c r="AB2274" s="26"/>
      <c r="AC2274" s="26"/>
      <c r="AD2274" s="81"/>
      <c r="AE2274" s="26"/>
      <c r="AF2274" s="26"/>
      <c r="AG2274" s="26"/>
      <c r="AH2274" s="26"/>
      <c r="AI2274" s="26"/>
      <c r="AJ2274" s="26"/>
      <c r="AK2274" s="81"/>
      <c r="AL2274" s="26"/>
      <c r="AM2274" s="26"/>
      <c r="AN2274" s="26"/>
      <c r="AO2274" s="26"/>
      <c r="AP2274" s="26"/>
      <c r="AQ2274" s="81"/>
      <c r="AR2274" s="26"/>
      <c r="AS2274" s="26"/>
      <c r="AT2274" s="26"/>
      <c r="AU2274" s="26"/>
      <c r="AV2274" s="26"/>
      <c r="AW2274" s="26"/>
      <c r="AX2274" s="23"/>
      <c r="AY2274" s="23"/>
      <c r="AZ2274" s="23"/>
      <c r="BA2274" s="23"/>
      <c r="BB2274" s="27"/>
      <c r="BC2274" s="28"/>
    </row>
    <row r="2275" spans="1:55" s="25" customFormat="1" ht="15">
      <c r="A2275" s="221"/>
      <c r="B2275" s="221"/>
      <c r="C2275" s="24"/>
      <c r="D2275" s="24"/>
      <c r="E2275" s="100"/>
      <c r="F2275" s="25" t="str">
        <f>IFERROR(VLOOKUP(E2275,Wedstrijdlocaties!B:E,4,FALSE),"")</f>
        <v/>
      </c>
      <c r="G2275" s="114"/>
      <c r="H2275" s="23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04"/>
      <c r="AA2275" s="26"/>
      <c r="AB2275" s="26"/>
      <c r="AC2275" s="26"/>
      <c r="AD2275" s="81"/>
      <c r="AE2275" s="26"/>
      <c r="AF2275" s="26"/>
      <c r="AG2275" s="26"/>
      <c r="AH2275" s="26"/>
      <c r="AI2275" s="26"/>
      <c r="AJ2275" s="26"/>
      <c r="AK2275" s="81"/>
      <c r="AL2275" s="26"/>
      <c r="AM2275" s="26"/>
      <c r="AN2275" s="26"/>
      <c r="AO2275" s="26"/>
      <c r="AP2275" s="26"/>
      <c r="AQ2275" s="81"/>
      <c r="AR2275" s="26"/>
      <c r="AS2275" s="26"/>
      <c r="AT2275" s="26"/>
      <c r="AU2275" s="26"/>
      <c r="AV2275" s="26"/>
      <c r="AW2275" s="26"/>
      <c r="AX2275" s="23"/>
      <c r="AY2275" s="23"/>
      <c r="AZ2275" s="23"/>
      <c r="BA2275" s="23"/>
      <c r="BB2275" s="27"/>
      <c r="BC2275" s="28"/>
    </row>
    <row r="2276" spans="1:55" s="25" customFormat="1" ht="15">
      <c r="A2276" s="221"/>
      <c r="B2276" s="221"/>
      <c r="C2276" s="24"/>
      <c r="D2276" s="24"/>
      <c r="E2276" s="100"/>
      <c r="F2276" s="25" t="str">
        <f>IFERROR(VLOOKUP(E2276,Wedstrijdlocaties!B:E,4,FALSE),"")</f>
        <v/>
      </c>
      <c r="G2276" s="114"/>
      <c r="H2276" s="23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04"/>
      <c r="AA2276" s="26"/>
      <c r="AB2276" s="26"/>
      <c r="AC2276" s="26"/>
      <c r="AD2276" s="81"/>
      <c r="AE2276" s="26"/>
      <c r="AF2276" s="26"/>
      <c r="AG2276" s="26"/>
      <c r="AH2276" s="26"/>
      <c r="AI2276" s="26"/>
      <c r="AJ2276" s="26"/>
      <c r="AK2276" s="81"/>
      <c r="AL2276" s="26"/>
      <c r="AM2276" s="26"/>
      <c r="AN2276" s="26"/>
      <c r="AO2276" s="26"/>
      <c r="AP2276" s="26"/>
      <c r="AQ2276" s="81"/>
      <c r="AR2276" s="26"/>
      <c r="AS2276" s="26"/>
      <c r="AT2276" s="26"/>
      <c r="AU2276" s="26"/>
      <c r="AV2276" s="26"/>
      <c r="AW2276" s="26"/>
      <c r="AX2276" s="23"/>
      <c r="AY2276" s="23"/>
      <c r="AZ2276" s="23"/>
      <c r="BA2276" s="23"/>
      <c r="BB2276" s="27"/>
      <c r="BC2276" s="28"/>
    </row>
    <row r="2277" spans="1:55" s="25" customFormat="1" ht="15">
      <c r="A2277" s="221"/>
      <c r="B2277" s="221"/>
      <c r="C2277" s="24"/>
      <c r="D2277" s="24"/>
      <c r="E2277" s="100"/>
      <c r="F2277" s="25" t="str">
        <f>IFERROR(VLOOKUP(E2277,Wedstrijdlocaties!B:E,4,FALSE),"")</f>
        <v/>
      </c>
      <c r="G2277" s="114"/>
      <c r="H2277" s="23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04"/>
      <c r="AA2277" s="26"/>
      <c r="AB2277" s="26"/>
      <c r="AC2277" s="26"/>
      <c r="AD2277" s="81"/>
      <c r="AE2277" s="26"/>
      <c r="AF2277" s="26"/>
      <c r="AG2277" s="26"/>
      <c r="AH2277" s="26"/>
      <c r="AI2277" s="26"/>
      <c r="AJ2277" s="26"/>
      <c r="AK2277" s="81"/>
      <c r="AL2277" s="26"/>
      <c r="AM2277" s="26"/>
      <c r="AN2277" s="26"/>
      <c r="AO2277" s="26"/>
      <c r="AP2277" s="26"/>
      <c r="AQ2277" s="81"/>
      <c r="AR2277" s="26"/>
      <c r="AS2277" s="26"/>
      <c r="AT2277" s="26"/>
      <c r="AU2277" s="26"/>
      <c r="AV2277" s="26"/>
      <c r="AW2277" s="26"/>
      <c r="AX2277" s="23"/>
      <c r="AY2277" s="23"/>
      <c r="AZ2277" s="23"/>
      <c r="BA2277" s="23"/>
      <c r="BB2277" s="27"/>
      <c r="BC2277" s="28"/>
    </row>
    <row r="2278" spans="1:55" s="25" customFormat="1" ht="15">
      <c r="A2278" s="221"/>
      <c r="B2278" s="221"/>
      <c r="C2278" s="24"/>
      <c r="D2278" s="24"/>
      <c r="E2278" s="100"/>
      <c r="F2278" s="25" t="str">
        <f>IFERROR(VLOOKUP(E2278,Wedstrijdlocaties!B:E,4,FALSE),"")</f>
        <v/>
      </c>
      <c r="G2278" s="114"/>
      <c r="H2278" s="23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04"/>
      <c r="AA2278" s="26"/>
      <c r="AB2278" s="26"/>
      <c r="AC2278" s="26"/>
      <c r="AD2278" s="81"/>
      <c r="AE2278" s="26"/>
      <c r="AF2278" s="26"/>
      <c r="AG2278" s="26"/>
      <c r="AH2278" s="26"/>
      <c r="AI2278" s="26"/>
      <c r="AJ2278" s="26"/>
      <c r="AK2278" s="81"/>
      <c r="AL2278" s="26"/>
      <c r="AM2278" s="26"/>
      <c r="AN2278" s="26"/>
      <c r="AO2278" s="26"/>
      <c r="AP2278" s="26"/>
      <c r="AQ2278" s="81"/>
      <c r="AR2278" s="26"/>
      <c r="AS2278" s="26"/>
      <c r="AT2278" s="26"/>
      <c r="AU2278" s="26"/>
      <c r="AV2278" s="26"/>
      <c r="AW2278" s="26"/>
      <c r="AX2278" s="23"/>
      <c r="AY2278" s="23"/>
      <c r="AZ2278" s="23"/>
      <c r="BA2278" s="23"/>
      <c r="BB2278" s="27"/>
      <c r="BC2278" s="28"/>
    </row>
    <row r="2279" spans="1:55" s="25" customFormat="1" ht="15">
      <c r="A2279" s="221"/>
      <c r="B2279" s="221"/>
      <c r="C2279" s="24"/>
      <c r="D2279" s="24"/>
      <c r="E2279" s="100"/>
      <c r="F2279" s="25" t="str">
        <f>IFERROR(VLOOKUP(E2279,Wedstrijdlocaties!B:E,4,FALSE),"")</f>
        <v/>
      </c>
      <c r="G2279" s="114"/>
      <c r="H2279" s="23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04"/>
      <c r="AA2279" s="26"/>
      <c r="AB2279" s="26"/>
      <c r="AC2279" s="26"/>
      <c r="AD2279" s="81"/>
      <c r="AE2279" s="26"/>
      <c r="AF2279" s="26"/>
      <c r="AG2279" s="26"/>
      <c r="AH2279" s="26"/>
      <c r="AI2279" s="26"/>
      <c r="AJ2279" s="26"/>
      <c r="AK2279" s="81"/>
      <c r="AL2279" s="26"/>
      <c r="AM2279" s="26"/>
      <c r="AN2279" s="26"/>
      <c r="AO2279" s="26"/>
      <c r="AP2279" s="26"/>
      <c r="AQ2279" s="81"/>
      <c r="AR2279" s="26"/>
      <c r="AS2279" s="26"/>
      <c r="AT2279" s="26"/>
      <c r="AU2279" s="26"/>
      <c r="AV2279" s="26"/>
      <c r="AW2279" s="26"/>
      <c r="AX2279" s="23"/>
      <c r="AY2279" s="23"/>
      <c r="AZ2279" s="23"/>
      <c r="BA2279" s="23"/>
      <c r="BB2279" s="27"/>
      <c r="BC2279" s="28"/>
    </row>
    <row r="2280" spans="1:55" s="25" customFormat="1" ht="15">
      <c r="A2280" s="221"/>
      <c r="B2280" s="221"/>
      <c r="C2280" s="24"/>
      <c r="D2280" s="24"/>
      <c r="E2280" s="100"/>
      <c r="F2280" s="25" t="str">
        <f>IFERROR(VLOOKUP(E2280,Wedstrijdlocaties!B:E,4,FALSE),"")</f>
        <v/>
      </c>
      <c r="G2280" s="114"/>
      <c r="H2280" s="23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04"/>
      <c r="AA2280" s="26"/>
      <c r="AB2280" s="26"/>
      <c r="AC2280" s="26"/>
      <c r="AD2280" s="81"/>
      <c r="AE2280" s="26"/>
      <c r="AF2280" s="26"/>
      <c r="AG2280" s="26"/>
      <c r="AH2280" s="26"/>
      <c r="AI2280" s="26"/>
      <c r="AJ2280" s="26"/>
      <c r="AK2280" s="81"/>
      <c r="AL2280" s="26"/>
      <c r="AM2280" s="26"/>
      <c r="AN2280" s="26"/>
      <c r="AO2280" s="26"/>
      <c r="AP2280" s="26"/>
      <c r="AQ2280" s="81"/>
      <c r="AR2280" s="26"/>
      <c r="AS2280" s="26"/>
      <c r="AT2280" s="26"/>
      <c r="AU2280" s="26"/>
      <c r="AV2280" s="26"/>
      <c r="AW2280" s="26"/>
      <c r="AX2280" s="23"/>
      <c r="AY2280" s="23"/>
      <c r="AZ2280" s="23"/>
      <c r="BA2280" s="23"/>
      <c r="BB2280" s="27"/>
      <c r="BC2280" s="28"/>
    </row>
    <row r="2281" spans="1:55" s="25" customFormat="1" ht="15">
      <c r="A2281" s="221"/>
      <c r="B2281" s="221"/>
      <c r="C2281" s="24"/>
      <c r="D2281" s="24"/>
      <c r="E2281" s="100"/>
      <c r="F2281" s="25" t="str">
        <f>IFERROR(VLOOKUP(E2281,Wedstrijdlocaties!B:E,4,FALSE),"")</f>
        <v/>
      </c>
      <c r="G2281" s="114"/>
      <c r="H2281" s="23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04"/>
      <c r="AA2281" s="26"/>
      <c r="AB2281" s="26"/>
      <c r="AC2281" s="26"/>
      <c r="AD2281" s="81"/>
      <c r="AE2281" s="26"/>
      <c r="AF2281" s="26"/>
      <c r="AG2281" s="26"/>
      <c r="AH2281" s="26"/>
      <c r="AI2281" s="26"/>
      <c r="AJ2281" s="26"/>
      <c r="AK2281" s="81"/>
      <c r="AL2281" s="26"/>
      <c r="AM2281" s="26"/>
      <c r="AN2281" s="26"/>
      <c r="AO2281" s="26"/>
      <c r="AP2281" s="26"/>
      <c r="AQ2281" s="81"/>
      <c r="AR2281" s="26"/>
      <c r="AS2281" s="26"/>
      <c r="AT2281" s="26"/>
      <c r="AU2281" s="26"/>
      <c r="AV2281" s="26"/>
      <c r="AW2281" s="26"/>
      <c r="AX2281" s="23"/>
      <c r="AY2281" s="23"/>
      <c r="AZ2281" s="23"/>
      <c r="BA2281" s="23"/>
      <c r="BB2281" s="27"/>
      <c r="BC2281" s="28"/>
    </row>
    <row r="2282" spans="1:55" s="25" customFormat="1" ht="15">
      <c r="A2282" s="221"/>
      <c r="B2282" s="221"/>
      <c r="C2282" s="24"/>
      <c r="D2282" s="24"/>
      <c r="E2282" s="100"/>
      <c r="F2282" s="25" t="str">
        <f>IFERROR(VLOOKUP(E2282,Wedstrijdlocaties!B:E,4,FALSE),"")</f>
        <v/>
      </c>
      <c r="G2282" s="114"/>
      <c r="H2282" s="23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04"/>
      <c r="AA2282" s="26"/>
      <c r="AB2282" s="26"/>
      <c r="AC2282" s="26"/>
      <c r="AD2282" s="81"/>
      <c r="AE2282" s="26"/>
      <c r="AF2282" s="26"/>
      <c r="AG2282" s="26"/>
      <c r="AH2282" s="26"/>
      <c r="AI2282" s="26"/>
      <c r="AJ2282" s="26"/>
      <c r="AK2282" s="81"/>
      <c r="AL2282" s="26"/>
      <c r="AM2282" s="26"/>
      <c r="AN2282" s="26"/>
      <c r="AO2282" s="26"/>
      <c r="AP2282" s="26"/>
      <c r="AQ2282" s="81"/>
      <c r="AR2282" s="26"/>
      <c r="AS2282" s="26"/>
      <c r="AT2282" s="26"/>
      <c r="AU2282" s="26"/>
      <c r="AV2282" s="26"/>
      <c r="AW2282" s="26"/>
      <c r="AX2282" s="23"/>
      <c r="AY2282" s="23"/>
      <c r="AZ2282" s="23"/>
      <c r="BA2282" s="23"/>
      <c r="BB2282" s="27"/>
      <c r="BC2282" s="28"/>
    </row>
    <row r="2283" spans="1:55" s="25" customFormat="1" ht="15">
      <c r="A2283" s="221"/>
      <c r="B2283" s="221"/>
      <c r="C2283" s="24"/>
      <c r="D2283" s="24"/>
      <c r="E2283" s="100"/>
      <c r="F2283" s="25" t="str">
        <f>IFERROR(VLOOKUP(E2283,Wedstrijdlocaties!B:E,4,FALSE),"")</f>
        <v/>
      </c>
      <c r="G2283" s="114"/>
      <c r="H2283" s="23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04"/>
      <c r="AA2283" s="26"/>
      <c r="AB2283" s="26"/>
      <c r="AC2283" s="26"/>
      <c r="AD2283" s="81"/>
      <c r="AE2283" s="26"/>
      <c r="AF2283" s="26"/>
      <c r="AG2283" s="26"/>
      <c r="AH2283" s="26"/>
      <c r="AI2283" s="26"/>
      <c r="AJ2283" s="26"/>
      <c r="AK2283" s="81"/>
      <c r="AL2283" s="26"/>
      <c r="AM2283" s="26"/>
      <c r="AN2283" s="26"/>
      <c r="AO2283" s="26"/>
      <c r="AP2283" s="26"/>
      <c r="AQ2283" s="81"/>
      <c r="AR2283" s="26"/>
      <c r="AS2283" s="26"/>
      <c r="AT2283" s="26"/>
      <c r="AU2283" s="26"/>
      <c r="AV2283" s="26"/>
      <c r="AW2283" s="26"/>
      <c r="AX2283" s="23"/>
      <c r="AY2283" s="23"/>
      <c r="AZ2283" s="23"/>
      <c r="BA2283" s="23"/>
      <c r="BB2283" s="27"/>
      <c r="BC2283" s="28"/>
    </row>
    <row r="2284" spans="1:55" s="25" customFormat="1" ht="15">
      <c r="A2284" s="221"/>
      <c r="B2284" s="221"/>
      <c r="C2284" s="24"/>
      <c r="D2284" s="24"/>
      <c r="E2284" s="100"/>
      <c r="F2284" s="25" t="str">
        <f>IFERROR(VLOOKUP(E2284,Wedstrijdlocaties!B:E,4,FALSE),"")</f>
        <v/>
      </c>
      <c r="G2284" s="114"/>
      <c r="H2284" s="23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04"/>
      <c r="AA2284" s="26"/>
      <c r="AB2284" s="26"/>
      <c r="AC2284" s="26"/>
      <c r="AD2284" s="81"/>
      <c r="AE2284" s="26"/>
      <c r="AF2284" s="26"/>
      <c r="AG2284" s="26"/>
      <c r="AH2284" s="26"/>
      <c r="AI2284" s="26"/>
      <c r="AJ2284" s="26"/>
      <c r="AK2284" s="81"/>
      <c r="AL2284" s="26"/>
      <c r="AM2284" s="26"/>
      <c r="AN2284" s="26"/>
      <c r="AO2284" s="26"/>
      <c r="AP2284" s="26"/>
      <c r="AQ2284" s="81"/>
      <c r="AR2284" s="26"/>
      <c r="AS2284" s="26"/>
      <c r="AT2284" s="26"/>
      <c r="AU2284" s="26"/>
      <c r="AV2284" s="26"/>
      <c r="AW2284" s="26"/>
      <c r="AX2284" s="23"/>
      <c r="AY2284" s="23"/>
      <c r="AZ2284" s="23"/>
      <c r="BA2284" s="23"/>
      <c r="BB2284" s="27"/>
      <c r="BC2284" s="28"/>
    </row>
    <row r="2285" spans="1:55" s="25" customFormat="1" ht="15">
      <c r="A2285" s="221"/>
      <c r="B2285" s="221"/>
      <c r="C2285" s="24"/>
      <c r="D2285" s="24"/>
      <c r="E2285" s="100"/>
      <c r="F2285" s="25" t="str">
        <f>IFERROR(VLOOKUP(E2285,Wedstrijdlocaties!B:E,4,FALSE),"")</f>
        <v/>
      </c>
      <c r="G2285" s="114"/>
      <c r="H2285" s="23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04"/>
      <c r="AA2285" s="26"/>
      <c r="AB2285" s="26"/>
      <c r="AC2285" s="26"/>
      <c r="AD2285" s="81"/>
      <c r="AE2285" s="26"/>
      <c r="AF2285" s="26"/>
      <c r="AG2285" s="26"/>
      <c r="AH2285" s="26"/>
      <c r="AI2285" s="26"/>
      <c r="AJ2285" s="26"/>
      <c r="AK2285" s="81"/>
      <c r="AL2285" s="26"/>
      <c r="AM2285" s="26"/>
      <c r="AN2285" s="26"/>
      <c r="AO2285" s="26"/>
      <c r="AP2285" s="26"/>
      <c r="AQ2285" s="81"/>
      <c r="AR2285" s="26"/>
      <c r="AS2285" s="26"/>
      <c r="AT2285" s="26"/>
      <c r="AU2285" s="26"/>
      <c r="AV2285" s="26"/>
      <c r="AW2285" s="26"/>
      <c r="AX2285" s="23"/>
      <c r="AY2285" s="23"/>
      <c r="AZ2285" s="23"/>
      <c r="BA2285" s="23"/>
      <c r="BB2285" s="27"/>
      <c r="BC2285" s="28"/>
    </row>
    <row r="2286" spans="1:55" s="25" customFormat="1" ht="15">
      <c r="A2286" s="221"/>
      <c r="B2286" s="221"/>
      <c r="C2286" s="24"/>
      <c r="D2286" s="24"/>
      <c r="E2286" s="100"/>
      <c r="F2286" s="25" t="str">
        <f>IFERROR(VLOOKUP(E2286,Wedstrijdlocaties!B:E,4,FALSE),"")</f>
        <v/>
      </c>
      <c r="G2286" s="114"/>
      <c r="H2286" s="23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04"/>
      <c r="AA2286" s="26"/>
      <c r="AB2286" s="26"/>
      <c r="AC2286" s="26"/>
      <c r="AD2286" s="81"/>
      <c r="AE2286" s="26"/>
      <c r="AF2286" s="26"/>
      <c r="AG2286" s="26"/>
      <c r="AH2286" s="26"/>
      <c r="AI2286" s="26"/>
      <c r="AJ2286" s="26"/>
      <c r="AK2286" s="81"/>
      <c r="AL2286" s="26"/>
      <c r="AM2286" s="26"/>
      <c r="AN2286" s="26"/>
      <c r="AO2286" s="26"/>
      <c r="AP2286" s="26"/>
      <c r="AQ2286" s="81"/>
      <c r="AR2286" s="26"/>
      <c r="AS2286" s="26"/>
      <c r="AT2286" s="26"/>
      <c r="AU2286" s="26"/>
      <c r="AV2286" s="26"/>
      <c r="AW2286" s="26"/>
      <c r="AX2286" s="23"/>
      <c r="AY2286" s="23"/>
      <c r="AZ2286" s="23"/>
      <c r="BA2286" s="23"/>
      <c r="BB2286" s="27"/>
      <c r="BC2286" s="28"/>
    </row>
    <row r="2287" spans="1:55" s="25" customFormat="1" ht="15">
      <c r="A2287" s="221"/>
      <c r="B2287" s="221"/>
      <c r="C2287" s="24"/>
      <c r="D2287" s="24"/>
      <c r="E2287" s="100"/>
      <c r="F2287" s="25" t="str">
        <f>IFERROR(VLOOKUP(E2287,Wedstrijdlocaties!B:E,4,FALSE),"")</f>
        <v/>
      </c>
      <c r="G2287" s="114"/>
      <c r="H2287" s="23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04"/>
      <c r="AA2287" s="26"/>
      <c r="AB2287" s="26"/>
      <c r="AC2287" s="26"/>
      <c r="AD2287" s="81"/>
      <c r="AE2287" s="26"/>
      <c r="AF2287" s="26"/>
      <c r="AG2287" s="26"/>
      <c r="AH2287" s="26"/>
      <c r="AI2287" s="26"/>
      <c r="AJ2287" s="26"/>
      <c r="AK2287" s="81"/>
      <c r="AL2287" s="26"/>
      <c r="AM2287" s="26"/>
      <c r="AN2287" s="26"/>
      <c r="AO2287" s="26"/>
      <c r="AP2287" s="26"/>
      <c r="AQ2287" s="81"/>
      <c r="AR2287" s="26"/>
      <c r="AS2287" s="26"/>
      <c r="AT2287" s="26"/>
      <c r="AU2287" s="26"/>
      <c r="AV2287" s="26"/>
      <c r="AW2287" s="26"/>
      <c r="AX2287" s="23"/>
      <c r="AY2287" s="23"/>
      <c r="AZ2287" s="23"/>
      <c r="BA2287" s="23"/>
      <c r="BB2287" s="27"/>
      <c r="BC2287" s="28"/>
    </row>
    <row r="2288" spans="1:55" s="25" customFormat="1" ht="15">
      <c r="A2288" s="221"/>
      <c r="B2288" s="221"/>
      <c r="C2288" s="24"/>
      <c r="D2288" s="24"/>
      <c r="E2288" s="100"/>
      <c r="F2288" s="25" t="str">
        <f>IFERROR(VLOOKUP(E2288,Wedstrijdlocaties!B:E,4,FALSE),"")</f>
        <v/>
      </c>
      <c r="G2288" s="114"/>
      <c r="H2288" s="23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04"/>
      <c r="AA2288" s="26"/>
      <c r="AB2288" s="26"/>
      <c r="AC2288" s="26"/>
      <c r="AD2288" s="81"/>
      <c r="AE2288" s="26"/>
      <c r="AF2288" s="26"/>
      <c r="AG2288" s="26"/>
      <c r="AH2288" s="26"/>
      <c r="AI2288" s="26"/>
      <c r="AJ2288" s="26"/>
      <c r="AK2288" s="81"/>
      <c r="AL2288" s="26"/>
      <c r="AM2288" s="26"/>
      <c r="AN2288" s="26"/>
      <c r="AO2288" s="26"/>
      <c r="AP2288" s="26"/>
      <c r="AQ2288" s="81"/>
      <c r="AR2288" s="26"/>
      <c r="AS2288" s="26"/>
      <c r="AT2288" s="26"/>
      <c r="AU2288" s="26"/>
      <c r="AV2288" s="26"/>
      <c r="AW2288" s="26"/>
      <c r="AX2288" s="23"/>
      <c r="AY2288" s="23"/>
      <c r="AZ2288" s="23"/>
      <c r="BA2288" s="23"/>
      <c r="BB2288" s="27"/>
      <c r="BC2288" s="28"/>
    </row>
    <row r="2289" spans="1:55" s="25" customFormat="1" ht="15">
      <c r="A2289" s="221"/>
      <c r="B2289" s="221"/>
      <c r="C2289" s="24"/>
      <c r="D2289" s="24"/>
      <c r="E2289" s="100"/>
      <c r="F2289" s="25" t="str">
        <f>IFERROR(VLOOKUP(E2289,Wedstrijdlocaties!B:E,4,FALSE),"")</f>
        <v/>
      </c>
      <c r="G2289" s="114"/>
      <c r="H2289" s="23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04"/>
      <c r="AA2289" s="26"/>
      <c r="AB2289" s="26"/>
      <c r="AC2289" s="26"/>
      <c r="AD2289" s="81"/>
      <c r="AE2289" s="26"/>
      <c r="AF2289" s="26"/>
      <c r="AG2289" s="26"/>
      <c r="AH2289" s="26"/>
      <c r="AI2289" s="26"/>
      <c r="AJ2289" s="26"/>
      <c r="AK2289" s="81"/>
      <c r="AL2289" s="26"/>
      <c r="AM2289" s="26"/>
      <c r="AN2289" s="26"/>
      <c r="AO2289" s="26"/>
      <c r="AP2289" s="26"/>
      <c r="AQ2289" s="81"/>
      <c r="AR2289" s="26"/>
      <c r="AS2289" s="26"/>
      <c r="AT2289" s="26"/>
      <c r="AU2289" s="26"/>
      <c r="AV2289" s="26"/>
      <c r="AW2289" s="26"/>
      <c r="AX2289" s="23"/>
      <c r="AY2289" s="23"/>
      <c r="AZ2289" s="23"/>
      <c r="BA2289" s="23"/>
      <c r="BB2289" s="27"/>
      <c r="BC2289" s="28"/>
    </row>
    <row r="2290" spans="1:55" s="25" customFormat="1" ht="15">
      <c r="A2290" s="221"/>
      <c r="B2290" s="221"/>
      <c r="C2290" s="24"/>
      <c r="D2290" s="24"/>
      <c r="E2290" s="100"/>
      <c r="F2290" s="25" t="str">
        <f>IFERROR(VLOOKUP(E2290,Wedstrijdlocaties!B:E,4,FALSE),"")</f>
        <v/>
      </c>
      <c r="G2290" s="114"/>
      <c r="H2290" s="23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04"/>
      <c r="AA2290" s="26"/>
      <c r="AB2290" s="26"/>
      <c r="AC2290" s="26"/>
      <c r="AD2290" s="81"/>
      <c r="AE2290" s="26"/>
      <c r="AF2290" s="26"/>
      <c r="AG2290" s="26"/>
      <c r="AH2290" s="26"/>
      <c r="AI2290" s="26"/>
      <c r="AJ2290" s="26"/>
      <c r="AK2290" s="81"/>
      <c r="AL2290" s="26"/>
      <c r="AM2290" s="26"/>
      <c r="AN2290" s="26"/>
      <c r="AO2290" s="26"/>
      <c r="AP2290" s="26"/>
      <c r="AQ2290" s="81"/>
      <c r="AR2290" s="26"/>
      <c r="AS2290" s="26"/>
      <c r="AT2290" s="26"/>
      <c r="AU2290" s="26"/>
      <c r="AV2290" s="26"/>
      <c r="AW2290" s="26"/>
      <c r="AX2290" s="23"/>
      <c r="AY2290" s="23"/>
      <c r="AZ2290" s="23"/>
      <c r="BA2290" s="23"/>
      <c r="BB2290" s="27"/>
      <c r="BC2290" s="28"/>
    </row>
    <row r="2291" spans="1:55" s="25" customFormat="1" ht="15">
      <c r="A2291" s="221"/>
      <c r="B2291" s="221"/>
      <c r="C2291" s="24"/>
      <c r="D2291" s="24"/>
      <c r="E2291" s="100"/>
      <c r="F2291" s="25" t="str">
        <f>IFERROR(VLOOKUP(E2291,Wedstrijdlocaties!B:E,4,FALSE),"")</f>
        <v/>
      </c>
      <c r="G2291" s="114"/>
      <c r="H2291" s="23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04"/>
      <c r="AA2291" s="26"/>
      <c r="AB2291" s="26"/>
      <c r="AC2291" s="26"/>
      <c r="AD2291" s="81"/>
      <c r="AE2291" s="26"/>
      <c r="AF2291" s="26"/>
      <c r="AG2291" s="26"/>
      <c r="AH2291" s="26"/>
      <c r="AI2291" s="26"/>
      <c r="AJ2291" s="26"/>
      <c r="AK2291" s="81"/>
      <c r="AL2291" s="26"/>
      <c r="AM2291" s="26"/>
      <c r="AN2291" s="26"/>
      <c r="AO2291" s="26"/>
      <c r="AP2291" s="26"/>
      <c r="AQ2291" s="81"/>
      <c r="AR2291" s="26"/>
      <c r="AS2291" s="26"/>
      <c r="AT2291" s="26"/>
      <c r="AU2291" s="26"/>
      <c r="AV2291" s="26"/>
      <c r="AW2291" s="26"/>
      <c r="AX2291" s="23"/>
      <c r="AY2291" s="23"/>
      <c r="AZ2291" s="23"/>
      <c r="BA2291" s="23"/>
      <c r="BB2291" s="27"/>
      <c r="BC2291" s="28"/>
    </row>
    <row r="2292" spans="1:55" s="25" customFormat="1" ht="15">
      <c r="A2292" s="221"/>
      <c r="B2292" s="221"/>
      <c r="C2292" s="24"/>
      <c r="D2292" s="24"/>
      <c r="E2292" s="100"/>
      <c r="F2292" s="25" t="str">
        <f>IFERROR(VLOOKUP(E2292,Wedstrijdlocaties!B:E,4,FALSE),"")</f>
        <v/>
      </c>
      <c r="G2292" s="114"/>
      <c r="H2292" s="23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04"/>
      <c r="AA2292" s="26"/>
      <c r="AB2292" s="26"/>
      <c r="AC2292" s="26"/>
      <c r="AD2292" s="81"/>
      <c r="AE2292" s="26"/>
      <c r="AF2292" s="26"/>
      <c r="AG2292" s="26"/>
      <c r="AH2292" s="26"/>
      <c r="AI2292" s="26"/>
      <c r="AJ2292" s="26"/>
      <c r="AK2292" s="81"/>
      <c r="AL2292" s="26"/>
      <c r="AM2292" s="26"/>
      <c r="AN2292" s="26"/>
      <c r="AO2292" s="26"/>
      <c r="AP2292" s="26"/>
      <c r="AQ2292" s="81"/>
      <c r="AR2292" s="26"/>
      <c r="AS2292" s="26"/>
      <c r="AT2292" s="26"/>
      <c r="AU2292" s="26"/>
      <c r="AV2292" s="26"/>
      <c r="AW2292" s="26"/>
      <c r="AX2292" s="23"/>
      <c r="AY2292" s="23"/>
      <c r="AZ2292" s="23"/>
      <c r="BA2292" s="23"/>
      <c r="BB2292" s="27"/>
      <c r="BC2292" s="28"/>
    </row>
    <row r="2293" spans="1:55" s="25" customFormat="1" ht="15">
      <c r="A2293" s="221"/>
      <c r="B2293" s="221"/>
      <c r="C2293" s="24"/>
      <c r="D2293" s="24"/>
      <c r="E2293" s="100"/>
      <c r="F2293" s="25" t="str">
        <f>IFERROR(VLOOKUP(E2293,Wedstrijdlocaties!B:E,4,FALSE),"")</f>
        <v/>
      </c>
      <c r="G2293" s="114"/>
      <c r="H2293" s="23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04"/>
      <c r="AA2293" s="26"/>
      <c r="AB2293" s="26"/>
      <c r="AC2293" s="26"/>
      <c r="AD2293" s="81"/>
      <c r="AE2293" s="26"/>
      <c r="AF2293" s="26"/>
      <c r="AG2293" s="26"/>
      <c r="AH2293" s="26"/>
      <c r="AI2293" s="26"/>
      <c r="AJ2293" s="26"/>
      <c r="AK2293" s="81"/>
      <c r="AL2293" s="26"/>
      <c r="AM2293" s="26"/>
      <c r="AN2293" s="26"/>
      <c r="AO2293" s="26"/>
      <c r="AP2293" s="26"/>
      <c r="AQ2293" s="81"/>
      <c r="AR2293" s="26"/>
      <c r="AS2293" s="26"/>
      <c r="AT2293" s="26"/>
      <c r="AU2293" s="26"/>
      <c r="AV2293" s="26"/>
      <c r="AW2293" s="26"/>
      <c r="AX2293" s="23"/>
      <c r="AY2293" s="23"/>
      <c r="AZ2293" s="23"/>
      <c r="BA2293" s="23"/>
      <c r="BB2293" s="27"/>
      <c r="BC2293" s="28"/>
    </row>
    <row r="2294" spans="1:55" s="25" customFormat="1" ht="15">
      <c r="A2294" s="221"/>
      <c r="B2294" s="221"/>
      <c r="C2294" s="24"/>
      <c r="D2294" s="24"/>
      <c r="E2294" s="100"/>
      <c r="F2294" s="25" t="str">
        <f>IFERROR(VLOOKUP(E2294,Wedstrijdlocaties!B:E,4,FALSE),"")</f>
        <v/>
      </c>
      <c r="G2294" s="114"/>
      <c r="H2294" s="23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04"/>
      <c r="AA2294" s="26"/>
      <c r="AB2294" s="26"/>
      <c r="AC2294" s="26"/>
      <c r="AD2294" s="81"/>
      <c r="AE2294" s="26"/>
      <c r="AF2294" s="26"/>
      <c r="AG2294" s="26"/>
      <c r="AH2294" s="26"/>
      <c r="AI2294" s="26"/>
      <c r="AJ2294" s="26"/>
      <c r="AK2294" s="81"/>
      <c r="AL2294" s="26"/>
      <c r="AM2294" s="26"/>
      <c r="AN2294" s="26"/>
      <c r="AO2294" s="26"/>
      <c r="AP2294" s="26"/>
      <c r="AQ2294" s="81"/>
      <c r="AR2294" s="26"/>
      <c r="AS2294" s="26"/>
      <c r="AT2294" s="26"/>
      <c r="AU2294" s="26"/>
      <c r="AV2294" s="26"/>
      <c r="AW2294" s="26"/>
      <c r="AX2294" s="23"/>
      <c r="AY2294" s="23"/>
      <c r="AZ2294" s="23"/>
      <c r="BA2294" s="23"/>
      <c r="BB2294" s="27"/>
      <c r="BC2294" s="28"/>
    </row>
    <row r="2295" spans="1:55" s="25" customFormat="1" ht="15">
      <c r="A2295" s="221"/>
      <c r="B2295" s="221"/>
      <c r="C2295" s="24"/>
      <c r="D2295" s="24"/>
      <c r="E2295" s="100"/>
      <c r="F2295" s="25" t="str">
        <f>IFERROR(VLOOKUP(E2295,Wedstrijdlocaties!B:E,4,FALSE),"")</f>
        <v/>
      </c>
      <c r="G2295" s="114"/>
      <c r="H2295" s="23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04"/>
      <c r="AA2295" s="26"/>
      <c r="AB2295" s="26"/>
      <c r="AC2295" s="26"/>
      <c r="AD2295" s="81"/>
      <c r="AE2295" s="26"/>
      <c r="AF2295" s="26"/>
      <c r="AG2295" s="26"/>
      <c r="AH2295" s="26"/>
      <c r="AI2295" s="26"/>
      <c r="AJ2295" s="26"/>
      <c r="AK2295" s="81"/>
      <c r="AL2295" s="26"/>
      <c r="AM2295" s="26"/>
      <c r="AN2295" s="26"/>
      <c r="AO2295" s="26"/>
      <c r="AP2295" s="26"/>
      <c r="AQ2295" s="81"/>
      <c r="AR2295" s="26"/>
      <c r="AS2295" s="26"/>
      <c r="AT2295" s="26"/>
      <c r="AU2295" s="26"/>
      <c r="AV2295" s="26"/>
      <c r="AW2295" s="26"/>
      <c r="AX2295" s="23"/>
      <c r="AY2295" s="23"/>
      <c r="AZ2295" s="23"/>
      <c r="BA2295" s="23"/>
      <c r="BB2295" s="27"/>
      <c r="BC2295" s="28"/>
    </row>
    <row r="2296" spans="1:55" s="25" customFormat="1" ht="15">
      <c r="A2296" s="221"/>
      <c r="B2296" s="221"/>
      <c r="C2296" s="24"/>
      <c r="D2296" s="24"/>
      <c r="E2296" s="100"/>
      <c r="F2296" s="25" t="str">
        <f>IFERROR(VLOOKUP(E2296,Wedstrijdlocaties!B:E,4,FALSE),"")</f>
        <v/>
      </c>
      <c r="G2296" s="114"/>
      <c r="H2296" s="23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04"/>
      <c r="AA2296" s="26"/>
      <c r="AB2296" s="26"/>
      <c r="AC2296" s="26"/>
      <c r="AD2296" s="81"/>
      <c r="AE2296" s="26"/>
      <c r="AF2296" s="26"/>
      <c r="AG2296" s="26"/>
      <c r="AH2296" s="26"/>
      <c r="AI2296" s="26"/>
      <c r="AJ2296" s="26"/>
      <c r="AK2296" s="81"/>
      <c r="AL2296" s="26"/>
      <c r="AM2296" s="26"/>
      <c r="AN2296" s="26"/>
      <c r="AO2296" s="26"/>
      <c r="AP2296" s="26"/>
      <c r="AQ2296" s="81"/>
      <c r="AR2296" s="26"/>
      <c r="AS2296" s="26"/>
      <c r="AT2296" s="26"/>
      <c r="AU2296" s="26"/>
      <c r="AV2296" s="26"/>
      <c r="AW2296" s="26"/>
      <c r="AX2296" s="23"/>
      <c r="AY2296" s="23"/>
      <c r="AZ2296" s="23"/>
      <c r="BA2296" s="23"/>
      <c r="BB2296" s="27"/>
      <c r="BC2296" s="28"/>
    </row>
    <row r="2297" spans="1:55" s="25" customFormat="1" ht="15">
      <c r="A2297" s="221"/>
      <c r="B2297" s="221"/>
      <c r="C2297" s="24"/>
      <c r="D2297" s="24"/>
      <c r="E2297" s="100"/>
      <c r="F2297" s="25" t="str">
        <f>IFERROR(VLOOKUP(E2297,Wedstrijdlocaties!B:E,4,FALSE),"")</f>
        <v/>
      </c>
      <c r="G2297" s="114"/>
      <c r="H2297" s="23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04"/>
      <c r="AA2297" s="26"/>
      <c r="AB2297" s="26"/>
      <c r="AC2297" s="26"/>
      <c r="AD2297" s="81"/>
      <c r="AE2297" s="26"/>
      <c r="AF2297" s="26"/>
      <c r="AG2297" s="26"/>
      <c r="AH2297" s="26"/>
      <c r="AI2297" s="26"/>
      <c r="AJ2297" s="26"/>
      <c r="AK2297" s="81"/>
      <c r="AL2297" s="26"/>
      <c r="AM2297" s="26"/>
      <c r="AN2297" s="26"/>
      <c r="AO2297" s="26"/>
      <c r="AP2297" s="26"/>
      <c r="AQ2297" s="81"/>
      <c r="AR2297" s="26"/>
      <c r="AS2297" s="26"/>
      <c r="AT2297" s="26"/>
      <c r="AU2297" s="26"/>
      <c r="AV2297" s="26"/>
      <c r="AW2297" s="26"/>
      <c r="AX2297" s="23"/>
      <c r="AY2297" s="23"/>
      <c r="AZ2297" s="23"/>
      <c r="BA2297" s="23"/>
      <c r="BB2297" s="27"/>
      <c r="BC2297" s="28"/>
    </row>
    <row r="2298" spans="1:55" s="25" customFormat="1" ht="15">
      <c r="A2298" s="221"/>
      <c r="B2298" s="221"/>
      <c r="C2298" s="24"/>
      <c r="D2298" s="24"/>
      <c r="E2298" s="100"/>
      <c r="F2298" s="25" t="str">
        <f>IFERROR(VLOOKUP(E2298,Wedstrijdlocaties!B:E,4,FALSE),"")</f>
        <v/>
      </c>
      <c r="G2298" s="114"/>
      <c r="H2298" s="23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04"/>
      <c r="AA2298" s="26"/>
      <c r="AB2298" s="26"/>
      <c r="AC2298" s="26"/>
      <c r="AD2298" s="81"/>
      <c r="AE2298" s="26"/>
      <c r="AF2298" s="26"/>
      <c r="AG2298" s="26"/>
      <c r="AH2298" s="26"/>
      <c r="AI2298" s="26"/>
      <c r="AJ2298" s="26"/>
      <c r="AK2298" s="81"/>
      <c r="AL2298" s="26"/>
      <c r="AM2298" s="26"/>
      <c r="AN2298" s="26"/>
      <c r="AO2298" s="26"/>
      <c r="AP2298" s="26"/>
      <c r="AQ2298" s="81"/>
      <c r="AR2298" s="26"/>
      <c r="AS2298" s="26"/>
      <c r="AT2298" s="26"/>
      <c r="AU2298" s="26"/>
      <c r="AV2298" s="26"/>
      <c r="AW2298" s="26"/>
      <c r="AX2298" s="23"/>
      <c r="AY2298" s="23"/>
      <c r="AZ2298" s="23"/>
      <c r="BA2298" s="23"/>
      <c r="BB2298" s="27"/>
      <c r="BC2298" s="28"/>
    </row>
    <row r="2299" spans="1:55" s="25" customFormat="1" ht="15">
      <c r="A2299" s="221"/>
      <c r="B2299" s="221"/>
      <c r="C2299" s="24"/>
      <c r="D2299" s="24"/>
      <c r="E2299" s="100"/>
      <c r="F2299" s="25" t="str">
        <f>IFERROR(VLOOKUP(E2299,Wedstrijdlocaties!B:E,4,FALSE),"")</f>
        <v/>
      </c>
      <c r="G2299" s="114"/>
      <c r="H2299" s="23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04"/>
      <c r="AA2299" s="26"/>
      <c r="AB2299" s="26"/>
      <c r="AC2299" s="26"/>
      <c r="AD2299" s="81"/>
      <c r="AE2299" s="26"/>
      <c r="AF2299" s="26"/>
      <c r="AG2299" s="26"/>
      <c r="AH2299" s="26"/>
      <c r="AI2299" s="26"/>
      <c r="AJ2299" s="26"/>
      <c r="AK2299" s="81"/>
      <c r="AL2299" s="26"/>
      <c r="AM2299" s="26"/>
      <c r="AN2299" s="26"/>
      <c r="AO2299" s="26"/>
      <c r="AP2299" s="26"/>
      <c r="AQ2299" s="81"/>
      <c r="AR2299" s="26"/>
      <c r="AS2299" s="26"/>
      <c r="AT2299" s="26"/>
      <c r="AU2299" s="26"/>
      <c r="AV2299" s="26"/>
      <c r="AW2299" s="26"/>
      <c r="AX2299" s="23"/>
      <c r="AY2299" s="23"/>
      <c r="AZ2299" s="23"/>
      <c r="BA2299" s="23"/>
      <c r="BB2299" s="27"/>
      <c r="BC2299" s="28"/>
    </row>
    <row r="2300" spans="1:55" s="25" customFormat="1" ht="15">
      <c r="A2300" s="221"/>
      <c r="B2300" s="221"/>
      <c r="C2300" s="24"/>
      <c r="D2300" s="24"/>
      <c r="E2300" s="100"/>
      <c r="F2300" s="25" t="str">
        <f>IFERROR(VLOOKUP(E2300,Wedstrijdlocaties!B:E,4,FALSE),"")</f>
        <v/>
      </c>
      <c r="G2300" s="114"/>
      <c r="H2300" s="23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04"/>
      <c r="AA2300" s="26"/>
      <c r="AB2300" s="26"/>
      <c r="AC2300" s="26"/>
      <c r="AD2300" s="81"/>
      <c r="AE2300" s="26"/>
      <c r="AF2300" s="26"/>
      <c r="AG2300" s="26"/>
      <c r="AH2300" s="26"/>
      <c r="AI2300" s="26"/>
      <c r="AJ2300" s="26"/>
      <c r="AK2300" s="81"/>
      <c r="AL2300" s="26"/>
      <c r="AM2300" s="26"/>
      <c r="AN2300" s="26"/>
      <c r="AO2300" s="26"/>
      <c r="AP2300" s="26"/>
      <c r="AQ2300" s="81"/>
      <c r="AR2300" s="26"/>
      <c r="AS2300" s="26"/>
      <c r="AT2300" s="26"/>
      <c r="AU2300" s="26"/>
      <c r="AV2300" s="26"/>
      <c r="AW2300" s="26"/>
      <c r="AX2300" s="23"/>
      <c r="AY2300" s="23"/>
      <c r="AZ2300" s="23"/>
      <c r="BA2300" s="23"/>
      <c r="BB2300" s="27"/>
      <c r="BC2300" s="28"/>
    </row>
    <row r="2301" spans="1:55" s="25" customFormat="1" ht="15">
      <c r="A2301" s="221"/>
      <c r="B2301" s="221"/>
      <c r="C2301" s="24"/>
      <c r="D2301" s="24"/>
      <c r="E2301" s="100"/>
      <c r="F2301" s="25" t="str">
        <f>IFERROR(VLOOKUP(E2301,Wedstrijdlocaties!B:E,4,FALSE),"")</f>
        <v/>
      </c>
      <c r="G2301" s="114"/>
      <c r="H2301" s="23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04"/>
      <c r="AA2301" s="26"/>
      <c r="AB2301" s="26"/>
      <c r="AC2301" s="26"/>
      <c r="AD2301" s="81"/>
      <c r="AE2301" s="26"/>
      <c r="AF2301" s="26"/>
      <c r="AG2301" s="26"/>
      <c r="AH2301" s="26"/>
      <c r="AI2301" s="26"/>
      <c r="AJ2301" s="26"/>
      <c r="AK2301" s="81"/>
      <c r="AL2301" s="26"/>
      <c r="AM2301" s="26"/>
      <c r="AN2301" s="26"/>
      <c r="AO2301" s="26"/>
      <c r="AP2301" s="26"/>
      <c r="AQ2301" s="81"/>
      <c r="AR2301" s="26"/>
      <c r="AS2301" s="26"/>
      <c r="AT2301" s="26"/>
      <c r="AU2301" s="26"/>
      <c r="AV2301" s="26"/>
      <c r="AW2301" s="26"/>
      <c r="AX2301" s="23"/>
      <c r="AY2301" s="23"/>
      <c r="AZ2301" s="23"/>
      <c r="BA2301" s="23"/>
      <c r="BB2301" s="27"/>
      <c r="BC2301" s="28"/>
    </row>
    <row r="2302" spans="1:55" s="25" customFormat="1" ht="15">
      <c r="A2302" s="221"/>
      <c r="B2302" s="221"/>
      <c r="C2302" s="24"/>
      <c r="D2302" s="24"/>
      <c r="E2302" s="100"/>
      <c r="F2302" s="25" t="str">
        <f>IFERROR(VLOOKUP(E2302,Wedstrijdlocaties!B:E,4,FALSE),"")</f>
        <v/>
      </c>
      <c r="G2302" s="114"/>
      <c r="H2302" s="23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04"/>
      <c r="AA2302" s="26"/>
      <c r="AB2302" s="26"/>
      <c r="AC2302" s="26"/>
      <c r="AD2302" s="81"/>
      <c r="AE2302" s="26"/>
      <c r="AF2302" s="26"/>
      <c r="AG2302" s="26"/>
      <c r="AH2302" s="26"/>
      <c r="AI2302" s="26"/>
      <c r="AJ2302" s="26"/>
      <c r="AK2302" s="81"/>
      <c r="AL2302" s="26"/>
      <c r="AM2302" s="26"/>
      <c r="AN2302" s="26"/>
      <c r="AO2302" s="26"/>
      <c r="AP2302" s="26"/>
      <c r="AQ2302" s="81"/>
      <c r="AR2302" s="26"/>
      <c r="AS2302" s="26"/>
      <c r="AT2302" s="26"/>
      <c r="AU2302" s="26"/>
      <c r="AV2302" s="26"/>
      <c r="AW2302" s="26"/>
      <c r="AX2302" s="23"/>
      <c r="AY2302" s="23"/>
      <c r="AZ2302" s="23"/>
      <c r="BA2302" s="23"/>
      <c r="BB2302" s="27"/>
      <c r="BC2302" s="28"/>
    </row>
    <row r="2303" spans="1:55" s="25" customFormat="1" ht="15">
      <c r="A2303" s="221"/>
      <c r="B2303" s="221"/>
      <c r="C2303" s="24"/>
      <c r="D2303" s="24"/>
      <c r="E2303" s="100"/>
      <c r="F2303" s="25" t="str">
        <f>IFERROR(VLOOKUP(E2303,Wedstrijdlocaties!B:E,4,FALSE),"")</f>
        <v/>
      </c>
      <c r="G2303" s="114"/>
      <c r="H2303" s="23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04"/>
      <c r="AA2303" s="26"/>
      <c r="AB2303" s="26"/>
      <c r="AC2303" s="26"/>
      <c r="AD2303" s="81"/>
      <c r="AE2303" s="26"/>
      <c r="AF2303" s="26"/>
      <c r="AG2303" s="26"/>
      <c r="AH2303" s="26"/>
      <c r="AI2303" s="26"/>
      <c r="AJ2303" s="26"/>
      <c r="AK2303" s="81"/>
      <c r="AL2303" s="26"/>
      <c r="AM2303" s="26"/>
      <c r="AN2303" s="26"/>
      <c r="AO2303" s="26"/>
      <c r="AP2303" s="26"/>
      <c r="AQ2303" s="81"/>
      <c r="AR2303" s="26"/>
      <c r="AS2303" s="26"/>
      <c r="AT2303" s="26"/>
      <c r="AU2303" s="26"/>
      <c r="AV2303" s="26"/>
      <c r="AW2303" s="26"/>
      <c r="AX2303" s="23"/>
      <c r="AY2303" s="23"/>
      <c r="AZ2303" s="23"/>
      <c r="BA2303" s="23"/>
      <c r="BB2303" s="27"/>
      <c r="BC2303" s="28"/>
    </row>
    <row r="2304" spans="1:55" s="25" customFormat="1" ht="15">
      <c r="A2304" s="221"/>
      <c r="B2304" s="221"/>
      <c r="C2304" s="24"/>
      <c r="D2304" s="24"/>
      <c r="E2304" s="100"/>
      <c r="F2304" s="25" t="str">
        <f>IFERROR(VLOOKUP(E2304,Wedstrijdlocaties!B:E,4,FALSE),"")</f>
        <v/>
      </c>
      <c r="G2304" s="114"/>
      <c r="H2304" s="23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04"/>
      <c r="AA2304" s="26"/>
      <c r="AB2304" s="26"/>
      <c r="AC2304" s="26"/>
      <c r="AD2304" s="81"/>
      <c r="AE2304" s="26"/>
      <c r="AF2304" s="26"/>
      <c r="AG2304" s="26"/>
      <c r="AH2304" s="26"/>
      <c r="AI2304" s="26"/>
      <c r="AJ2304" s="26"/>
      <c r="AK2304" s="81"/>
      <c r="AL2304" s="26"/>
      <c r="AM2304" s="26"/>
      <c r="AN2304" s="26"/>
      <c r="AO2304" s="26"/>
      <c r="AP2304" s="26"/>
      <c r="AQ2304" s="81"/>
      <c r="AR2304" s="26"/>
      <c r="AS2304" s="26"/>
      <c r="AT2304" s="26"/>
      <c r="AU2304" s="26"/>
      <c r="AV2304" s="26"/>
      <c r="AW2304" s="26"/>
      <c r="AX2304" s="23"/>
      <c r="AY2304" s="23"/>
      <c r="AZ2304" s="23"/>
      <c r="BA2304" s="23"/>
      <c r="BB2304" s="27"/>
      <c r="BC2304" s="28"/>
    </row>
    <row r="2305" spans="1:55" s="25" customFormat="1" ht="15">
      <c r="A2305" s="221"/>
      <c r="B2305" s="221"/>
      <c r="C2305" s="24"/>
      <c r="D2305" s="24"/>
      <c r="E2305" s="100"/>
      <c r="F2305" s="25" t="str">
        <f>IFERROR(VLOOKUP(E2305,Wedstrijdlocaties!B:E,4,FALSE),"")</f>
        <v/>
      </c>
      <c r="G2305" s="114"/>
      <c r="H2305" s="23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04"/>
      <c r="AA2305" s="26"/>
      <c r="AB2305" s="26"/>
      <c r="AC2305" s="26"/>
      <c r="AD2305" s="81"/>
      <c r="AE2305" s="26"/>
      <c r="AF2305" s="26"/>
      <c r="AG2305" s="26"/>
      <c r="AH2305" s="26"/>
      <c r="AI2305" s="26"/>
      <c r="AJ2305" s="26"/>
      <c r="AK2305" s="81"/>
      <c r="AL2305" s="26"/>
      <c r="AM2305" s="26"/>
      <c r="AN2305" s="26"/>
      <c r="AO2305" s="26"/>
      <c r="AP2305" s="26"/>
      <c r="AQ2305" s="81"/>
      <c r="AR2305" s="26"/>
      <c r="AS2305" s="26"/>
      <c r="AT2305" s="26"/>
      <c r="AU2305" s="26"/>
      <c r="AV2305" s="26"/>
      <c r="AW2305" s="26"/>
      <c r="AX2305" s="23"/>
      <c r="AY2305" s="23"/>
      <c r="AZ2305" s="23"/>
      <c r="BA2305" s="23"/>
      <c r="BB2305" s="27"/>
      <c r="BC2305" s="28"/>
    </row>
    <row r="2306" spans="1:55" s="25" customFormat="1" ht="15">
      <c r="A2306" s="221"/>
      <c r="B2306" s="221"/>
      <c r="C2306" s="24"/>
      <c r="D2306" s="24"/>
      <c r="E2306" s="100"/>
      <c r="F2306" s="25" t="str">
        <f>IFERROR(VLOOKUP(E2306,Wedstrijdlocaties!B:E,4,FALSE),"")</f>
        <v/>
      </c>
      <c r="G2306" s="114"/>
      <c r="H2306" s="23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04"/>
      <c r="AA2306" s="26"/>
      <c r="AB2306" s="26"/>
      <c r="AC2306" s="26"/>
      <c r="AD2306" s="81"/>
      <c r="AE2306" s="26"/>
      <c r="AF2306" s="26"/>
      <c r="AG2306" s="26"/>
      <c r="AH2306" s="26"/>
      <c r="AI2306" s="26"/>
      <c r="AJ2306" s="26"/>
      <c r="AK2306" s="81"/>
      <c r="AL2306" s="26"/>
      <c r="AM2306" s="26"/>
      <c r="AN2306" s="26"/>
      <c r="AO2306" s="26"/>
      <c r="AP2306" s="26"/>
      <c r="AQ2306" s="81"/>
      <c r="AR2306" s="26"/>
      <c r="AS2306" s="26"/>
      <c r="AT2306" s="26"/>
      <c r="AU2306" s="26"/>
      <c r="AV2306" s="26"/>
      <c r="AW2306" s="26"/>
      <c r="AX2306" s="23"/>
      <c r="AY2306" s="23"/>
      <c r="AZ2306" s="23"/>
      <c r="BA2306" s="23"/>
      <c r="BB2306" s="27"/>
      <c r="BC2306" s="28"/>
    </row>
    <row r="2307" spans="1:55" s="25" customFormat="1" ht="15">
      <c r="A2307" s="221"/>
      <c r="B2307" s="221"/>
      <c r="C2307" s="24"/>
      <c r="D2307" s="24"/>
      <c r="E2307" s="100"/>
      <c r="F2307" s="25" t="str">
        <f>IFERROR(VLOOKUP(E2307,Wedstrijdlocaties!B:E,4,FALSE),"")</f>
        <v/>
      </c>
      <c r="G2307" s="114"/>
      <c r="H2307" s="23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04"/>
      <c r="AA2307" s="26"/>
      <c r="AB2307" s="26"/>
      <c r="AC2307" s="26"/>
      <c r="AD2307" s="81"/>
      <c r="AE2307" s="26"/>
      <c r="AF2307" s="26"/>
      <c r="AG2307" s="26"/>
      <c r="AH2307" s="26"/>
      <c r="AI2307" s="26"/>
      <c r="AJ2307" s="26"/>
      <c r="AK2307" s="81"/>
      <c r="AL2307" s="26"/>
      <c r="AM2307" s="26"/>
      <c r="AN2307" s="26"/>
      <c r="AO2307" s="26"/>
      <c r="AP2307" s="26"/>
      <c r="AQ2307" s="81"/>
      <c r="AR2307" s="26"/>
      <c r="AS2307" s="26"/>
      <c r="AT2307" s="26"/>
      <c r="AU2307" s="26"/>
      <c r="AV2307" s="26"/>
      <c r="AW2307" s="26"/>
      <c r="AX2307" s="23"/>
      <c r="AY2307" s="23"/>
      <c r="AZ2307" s="23"/>
      <c r="BA2307" s="23"/>
      <c r="BB2307" s="27"/>
      <c r="BC2307" s="28"/>
    </row>
    <row r="2308" spans="1:55" s="25" customFormat="1" ht="15">
      <c r="A2308" s="221"/>
      <c r="B2308" s="221"/>
      <c r="C2308" s="24"/>
      <c r="D2308" s="24"/>
      <c r="E2308" s="100"/>
      <c r="F2308" s="25" t="str">
        <f>IFERROR(VLOOKUP(E2308,Wedstrijdlocaties!B:E,4,FALSE),"")</f>
        <v/>
      </c>
      <c r="G2308" s="114"/>
      <c r="H2308" s="23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04"/>
      <c r="AA2308" s="26"/>
      <c r="AB2308" s="26"/>
      <c r="AC2308" s="26"/>
      <c r="AD2308" s="81"/>
      <c r="AE2308" s="26"/>
      <c r="AF2308" s="26"/>
      <c r="AG2308" s="26"/>
      <c r="AH2308" s="26"/>
      <c r="AI2308" s="26"/>
      <c r="AJ2308" s="26"/>
      <c r="AK2308" s="81"/>
      <c r="AL2308" s="26"/>
      <c r="AM2308" s="26"/>
      <c r="AN2308" s="26"/>
      <c r="AO2308" s="26"/>
      <c r="AP2308" s="26"/>
      <c r="AQ2308" s="81"/>
      <c r="AR2308" s="26"/>
      <c r="AS2308" s="26"/>
      <c r="AT2308" s="26"/>
      <c r="AU2308" s="26"/>
      <c r="AV2308" s="26"/>
      <c r="AW2308" s="26"/>
      <c r="AX2308" s="23"/>
      <c r="AY2308" s="23"/>
      <c r="AZ2308" s="23"/>
      <c r="BA2308" s="23"/>
      <c r="BB2308" s="27"/>
      <c r="BC2308" s="28"/>
    </row>
    <row r="2309" spans="1:55" s="25" customFormat="1" ht="15">
      <c r="A2309" s="221"/>
      <c r="B2309" s="221"/>
      <c r="C2309" s="24"/>
      <c r="D2309" s="24"/>
      <c r="E2309" s="100"/>
      <c r="F2309" s="25" t="str">
        <f>IFERROR(VLOOKUP(E2309,Wedstrijdlocaties!B:E,4,FALSE),"")</f>
        <v/>
      </c>
      <c r="G2309" s="114"/>
      <c r="H2309" s="23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04"/>
      <c r="AA2309" s="26"/>
      <c r="AB2309" s="26"/>
      <c r="AC2309" s="26"/>
      <c r="AD2309" s="81"/>
      <c r="AE2309" s="26"/>
      <c r="AF2309" s="26"/>
      <c r="AG2309" s="26"/>
      <c r="AH2309" s="26"/>
      <c r="AI2309" s="26"/>
      <c r="AJ2309" s="26"/>
      <c r="AK2309" s="81"/>
      <c r="AL2309" s="26"/>
      <c r="AM2309" s="26"/>
      <c r="AN2309" s="26"/>
      <c r="AO2309" s="26"/>
      <c r="AP2309" s="26"/>
      <c r="AQ2309" s="81"/>
      <c r="AR2309" s="26"/>
      <c r="AS2309" s="26"/>
      <c r="AT2309" s="26"/>
      <c r="AU2309" s="26"/>
      <c r="AV2309" s="26"/>
      <c r="AW2309" s="26"/>
      <c r="AX2309" s="23"/>
      <c r="AY2309" s="23"/>
      <c r="AZ2309" s="23"/>
      <c r="BA2309" s="23"/>
      <c r="BB2309" s="27"/>
      <c r="BC2309" s="28"/>
    </row>
    <row r="2310" spans="1:55" s="25" customFormat="1" ht="15">
      <c r="A2310" s="221"/>
      <c r="B2310" s="221"/>
      <c r="C2310" s="24"/>
      <c r="D2310" s="24"/>
      <c r="E2310" s="100"/>
      <c r="F2310" s="25" t="str">
        <f>IFERROR(VLOOKUP(E2310,Wedstrijdlocaties!B:E,4,FALSE),"")</f>
        <v/>
      </c>
      <c r="G2310" s="114"/>
      <c r="H2310" s="23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04"/>
      <c r="AA2310" s="26"/>
      <c r="AB2310" s="26"/>
      <c r="AC2310" s="26"/>
      <c r="AD2310" s="81"/>
      <c r="AE2310" s="26"/>
      <c r="AF2310" s="26"/>
      <c r="AG2310" s="26"/>
      <c r="AH2310" s="26"/>
      <c r="AI2310" s="26"/>
      <c r="AJ2310" s="26"/>
      <c r="AK2310" s="81"/>
      <c r="AL2310" s="26"/>
      <c r="AM2310" s="26"/>
      <c r="AN2310" s="26"/>
      <c r="AO2310" s="26"/>
      <c r="AP2310" s="26"/>
      <c r="AQ2310" s="81"/>
      <c r="AR2310" s="26"/>
      <c r="AS2310" s="26"/>
      <c r="AT2310" s="26"/>
      <c r="AU2310" s="26"/>
      <c r="AV2310" s="26"/>
      <c r="AW2310" s="26"/>
      <c r="AX2310" s="23"/>
      <c r="AY2310" s="23"/>
      <c r="AZ2310" s="23"/>
      <c r="BA2310" s="23"/>
      <c r="BB2310" s="27"/>
      <c r="BC2310" s="28"/>
    </row>
    <row r="2311" spans="1:55" s="25" customFormat="1" ht="15">
      <c r="A2311" s="221"/>
      <c r="B2311" s="221"/>
      <c r="C2311" s="24"/>
      <c r="D2311" s="24"/>
      <c r="E2311" s="100"/>
      <c r="F2311" s="25" t="str">
        <f>IFERROR(VLOOKUP(E2311,Wedstrijdlocaties!B:E,4,FALSE),"")</f>
        <v/>
      </c>
      <c r="G2311" s="114"/>
      <c r="H2311" s="23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04"/>
      <c r="AA2311" s="26"/>
      <c r="AB2311" s="26"/>
      <c r="AC2311" s="26"/>
      <c r="AD2311" s="81"/>
      <c r="AE2311" s="26"/>
      <c r="AF2311" s="26"/>
      <c r="AG2311" s="26"/>
      <c r="AH2311" s="26"/>
      <c r="AI2311" s="26"/>
      <c r="AJ2311" s="26"/>
      <c r="AK2311" s="81"/>
      <c r="AL2311" s="26"/>
      <c r="AM2311" s="26"/>
      <c r="AN2311" s="26"/>
      <c r="AO2311" s="26"/>
      <c r="AP2311" s="26"/>
      <c r="AQ2311" s="81"/>
      <c r="AR2311" s="26"/>
      <c r="AS2311" s="26"/>
      <c r="AT2311" s="26"/>
      <c r="AU2311" s="26"/>
      <c r="AV2311" s="26"/>
      <c r="AW2311" s="26"/>
      <c r="AX2311" s="23"/>
      <c r="AY2311" s="23"/>
      <c r="AZ2311" s="23"/>
      <c r="BA2311" s="23"/>
      <c r="BB2311" s="27"/>
      <c r="BC2311" s="28"/>
    </row>
    <row r="2312" spans="1:55" s="25" customFormat="1" ht="15">
      <c r="A2312" s="221"/>
      <c r="B2312" s="221"/>
      <c r="C2312" s="24"/>
      <c r="D2312" s="24"/>
      <c r="E2312" s="100"/>
      <c r="F2312" s="25" t="str">
        <f>IFERROR(VLOOKUP(E2312,Wedstrijdlocaties!B:E,4,FALSE),"")</f>
        <v/>
      </c>
      <c r="G2312" s="114"/>
      <c r="H2312" s="23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04"/>
      <c r="AA2312" s="26"/>
      <c r="AB2312" s="26"/>
      <c r="AC2312" s="26"/>
      <c r="AD2312" s="81"/>
      <c r="AE2312" s="26"/>
      <c r="AF2312" s="26"/>
      <c r="AG2312" s="26"/>
      <c r="AH2312" s="26"/>
      <c r="AI2312" s="26"/>
      <c r="AJ2312" s="26"/>
      <c r="AK2312" s="81"/>
      <c r="AL2312" s="26"/>
      <c r="AM2312" s="26"/>
      <c r="AN2312" s="26"/>
      <c r="AO2312" s="26"/>
      <c r="AP2312" s="26"/>
      <c r="AQ2312" s="81"/>
      <c r="AR2312" s="26"/>
      <c r="AS2312" s="26"/>
      <c r="AT2312" s="26"/>
      <c r="AU2312" s="26"/>
      <c r="AV2312" s="26"/>
      <c r="AW2312" s="26"/>
      <c r="AX2312" s="23"/>
      <c r="AY2312" s="23"/>
      <c r="AZ2312" s="23"/>
      <c r="BA2312" s="23"/>
      <c r="BB2312" s="27"/>
      <c r="BC2312" s="28"/>
    </row>
    <row r="2313" spans="1:55" s="25" customFormat="1" ht="15">
      <c r="A2313" s="221"/>
      <c r="B2313" s="221"/>
      <c r="C2313" s="24"/>
      <c r="D2313" s="24"/>
      <c r="E2313" s="100"/>
      <c r="F2313" s="25" t="str">
        <f>IFERROR(VLOOKUP(E2313,Wedstrijdlocaties!B:E,4,FALSE),"")</f>
        <v/>
      </c>
      <c r="G2313" s="114"/>
      <c r="H2313" s="23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04"/>
      <c r="AA2313" s="26"/>
      <c r="AB2313" s="26"/>
      <c r="AC2313" s="26"/>
      <c r="AD2313" s="81"/>
      <c r="AE2313" s="26"/>
      <c r="AF2313" s="26"/>
      <c r="AG2313" s="26"/>
      <c r="AH2313" s="26"/>
      <c r="AI2313" s="26"/>
      <c r="AJ2313" s="26"/>
      <c r="AK2313" s="81"/>
      <c r="AL2313" s="26"/>
      <c r="AM2313" s="26"/>
      <c r="AN2313" s="26"/>
      <c r="AO2313" s="26"/>
      <c r="AP2313" s="26"/>
      <c r="AQ2313" s="81"/>
      <c r="AR2313" s="26"/>
      <c r="AS2313" s="26"/>
      <c r="AT2313" s="26"/>
      <c r="AU2313" s="26"/>
      <c r="AV2313" s="26"/>
      <c r="AW2313" s="26"/>
      <c r="AX2313" s="23"/>
      <c r="AY2313" s="23"/>
      <c r="AZ2313" s="23"/>
      <c r="BA2313" s="23"/>
      <c r="BB2313" s="27"/>
      <c r="BC2313" s="28"/>
    </row>
    <row r="2314" spans="1:55" s="25" customFormat="1" ht="15">
      <c r="A2314" s="221"/>
      <c r="B2314" s="221"/>
      <c r="C2314" s="24"/>
      <c r="D2314" s="24"/>
      <c r="E2314" s="100"/>
      <c r="F2314" s="25" t="str">
        <f>IFERROR(VLOOKUP(E2314,Wedstrijdlocaties!B:E,4,FALSE),"")</f>
        <v/>
      </c>
      <c r="G2314" s="114"/>
      <c r="H2314" s="23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04"/>
      <c r="AA2314" s="26"/>
      <c r="AB2314" s="26"/>
      <c r="AC2314" s="26"/>
      <c r="AD2314" s="81"/>
      <c r="AE2314" s="26"/>
      <c r="AF2314" s="26"/>
      <c r="AG2314" s="26"/>
      <c r="AH2314" s="26"/>
      <c r="AI2314" s="26"/>
      <c r="AJ2314" s="26"/>
      <c r="AK2314" s="81"/>
      <c r="AL2314" s="26"/>
      <c r="AM2314" s="26"/>
      <c r="AN2314" s="26"/>
      <c r="AO2314" s="26"/>
      <c r="AP2314" s="26"/>
      <c r="AQ2314" s="81"/>
      <c r="AR2314" s="26"/>
      <c r="AS2314" s="26"/>
      <c r="AT2314" s="26"/>
      <c r="AU2314" s="26"/>
      <c r="AV2314" s="26"/>
      <c r="AW2314" s="26"/>
      <c r="AX2314" s="23"/>
      <c r="AY2314" s="23"/>
      <c r="AZ2314" s="23"/>
      <c r="BA2314" s="23"/>
      <c r="BB2314" s="27"/>
      <c r="BC2314" s="28"/>
    </row>
    <row r="2315" spans="1:55" s="25" customFormat="1" ht="15">
      <c r="A2315" s="221"/>
      <c r="B2315" s="221"/>
      <c r="C2315" s="24"/>
      <c r="D2315" s="24"/>
      <c r="E2315" s="100"/>
      <c r="F2315" s="25" t="str">
        <f>IFERROR(VLOOKUP(E2315,Wedstrijdlocaties!B:E,4,FALSE),"")</f>
        <v/>
      </c>
      <c r="G2315" s="114"/>
      <c r="H2315" s="23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04"/>
      <c r="AA2315" s="26"/>
      <c r="AB2315" s="26"/>
      <c r="AC2315" s="26"/>
      <c r="AD2315" s="81"/>
      <c r="AE2315" s="26"/>
      <c r="AF2315" s="26"/>
      <c r="AG2315" s="26"/>
      <c r="AH2315" s="26"/>
      <c r="AI2315" s="26"/>
      <c r="AJ2315" s="26"/>
      <c r="AK2315" s="81"/>
      <c r="AL2315" s="26"/>
      <c r="AM2315" s="26"/>
      <c r="AN2315" s="26"/>
      <c r="AO2315" s="26"/>
      <c r="AP2315" s="26"/>
      <c r="AQ2315" s="81"/>
      <c r="AR2315" s="26"/>
      <c r="AS2315" s="26"/>
      <c r="AT2315" s="26"/>
      <c r="AU2315" s="26"/>
      <c r="AV2315" s="26"/>
      <c r="AW2315" s="26"/>
      <c r="AX2315" s="23"/>
      <c r="AY2315" s="23"/>
      <c r="AZ2315" s="23"/>
      <c r="BA2315" s="23"/>
      <c r="BB2315" s="27"/>
      <c r="BC2315" s="28"/>
    </row>
    <row r="2316" spans="1:55" s="25" customFormat="1" ht="15">
      <c r="A2316" s="221"/>
      <c r="B2316" s="221"/>
      <c r="C2316" s="24"/>
      <c r="D2316" s="24"/>
      <c r="E2316" s="100"/>
      <c r="F2316" s="25" t="str">
        <f>IFERROR(VLOOKUP(E2316,Wedstrijdlocaties!B:E,4,FALSE),"")</f>
        <v/>
      </c>
      <c r="G2316" s="114"/>
      <c r="H2316" s="23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04"/>
      <c r="AA2316" s="26"/>
      <c r="AB2316" s="26"/>
      <c r="AC2316" s="26"/>
      <c r="AD2316" s="81"/>
      <c r="AE2316" s="26"/>
      <c r="AF2316" s="26"/>
      <c r="AG2316" s="26"/>
      <c r="AH2316" s="26"/>
      <c r="AI2316" s="26"/>
      <c r="AJ2316" s="26"/>
      <c r="AK2316" s="81"/>
      <c r="AL2316" s="26"/>
      <c r="AM2316" s="26"/>
      <c r="AN2316" s="26"/>
      <c r="AO2316" s="26"/>
      <c r="AP2316" s="26"/>
      <c r="AQ2316" s="81"/>
      <c r="AR2316" s="26"/>
      <c r="AS2316" s="26"/>
      <c r="AT2316" s="26"/>
      <c r="AU2316" s="26"/>
      <c r="AV2316" s="26"/>
      <c r="AW2316" s="26"/>
      <c r="AX2316" s="23"/>
      <c r="AY2316" s="23"/>
      <c r="AZ2316" s="23"/>
      <c r="BA2316" s="23"/>
      <c r="BB2316" s="27"/>
      <c r="BC2316" s="28"/>
    </row>
    <row r="2317" spans="1:55" s="25" customFormat="1" ht="15">
      <c r="A2317" s="221"/>
      <c r="B2317" s="221"/>
      <c r="C2317" s="24"/>
      <c r="D2317" s="24"/>
      <c r="E2317" s="100"/>
      <c r="F2317" s="25" t="str">
        <f>IFERROR(VLOOKUP(E2317,Wedstrijdlocaties!B:E,4,FALSE),"")</f>
        <v/>
      </c>
      <c r="G2317" s="114"/>
      <c r="H2317" s="23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04"/>
      <c r="AA2317" s="26"/>
      <c r="AB2317" s="26"/>
      <c r="AC2317" s="26"/>
      <c r="AD2317" s="81"/>
      <c r="AE2317" s="26"/>
      <c r="AF2317" s="26"/>
      <c r="AG2317" s="26"/>
      <c r="AH2317" s="26"/>
      <c r="AI2317" s="26"/>
      <c r="AJ2317" s="26"/>
      <c r="AK2317" s="81"/>
      <c r="AL2317" s="26"/>
      <c r="AM2317" s="26"/>
      <c r="AN2317" s="26"/>
      <c r="AO2317" s="26"/>
      <c r="AP2317" s="26"/>
      <c r="AQ2317" s="81"/>
      <c r="AR2317" s="26"/>
      <c r="AS2317" s="26"/>
      <c r="AT2317" s="26"/>
      <c r="AU2317" s="26"/>
      <c r="AV2317" s="26"/>
      <c r="AW2317" s="26"/>
      <c r="AX2317" s="23"/>
      <c r="AY2317" s="23"/>
      <c r="AZ2317" s="23"/>
      <c r="BA2317" s="23"/>
      <c r="BB2317" s="27"/>
      <c r="BC2317" s="28"/>
    </row>
    <row r="2318" spans="1:55" s="25" customFormat="1" ht="15">
      <c r="A2318" s="221"/>
      <c r="B2318" s="221"/>
      <c r="C2318" s="24"/>
      <c r="D2318" s="24"/>
      <c r="E2318" s="100"/>
      <c r="F2318" s="25" t="str">
        <f>IFERROR(VLOOKUP(E2318,Wedstrijdlocaties!B:E,4,FALSE),"")</f>
        <v/>
      </c>
      <c r="G2318" s="114"/>
      <c r="H2318" s="23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04"/>
      <c r="AA2318" s="26"/>
      <c r="AB2318" s="26"/>
      <c r="AC2318" s="26"/>
      <c r="AD2318" s="81"/>
      <c r="AE2318" s="26"/>
      <c r="AF2318" s="26"/>
      <c r="AG2318" s="26"/>
      <c r="AH2318" s="26"/>
      <c r="AI2318" s="26"/>
      <c r="AJ2318" s="26"/>
      <c r="AK2318" s="81"/>
      <c r="AL2318" s="26"/>
      <c r="AM2318" s="26"/>
      <c r="AN2318" s="26"/>
      <c r="AO2318" s="26"/>
      <c r="AP2318" s="26"/>
      <c r="AQ2318" s="81"/>
      <c r="AR2318" s="26"/>
      <c r="AS2318" s="26"/>
      <c r="AT2318" s="26"/>
      <c r="AU2318" s="26"/>
      <c r="AV2318" s="26"/>
      <c r="AW2318" s="26"/>
      <c r="AX2318" s="23"/>
      <c r="AY2318" s="23"/>
      <c r="AZ2318" s="23"/>
      <c r="BA2318" s="23"/>
      <c r="BB2318" s="27"/>
      <c r="BC2318" s="28"/>
    </row>
    <row r="2319" spans="1:55" s="25" customFormat="1" ht="15">
      <c r="A2319" s="221"/>
      <c r="B2319" s="221"/>
      <c r="C2319" s="24"/>
      <c r="D2319" s="24"/>
      <c r="E2319" s="100"/>
      <c r="F2319" s="25" t="str">
        <f>IFERROR(VLOOKUP(E2319,Wedstrijdlocaties!B:E,4,FALSE),"")</f>
        <v/>
      </c>
      <c r="G2319" s="114"/>
      <c r="H2319" s="23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04"/>
      <c r="AA2319" s="26"/>
      <c r="AB2319" s="26"/>
      <c r="AC2319" s="26"/>
      <c r="AD2319" s="81"/>
      <c r="AE2319" s="26"/>
      <c r="AF2319" s="26"/>
      <c r="AG2319" s="26"/>
      <c r="AH2319" s="26"/>
      <c r="AI2319" s="26"/>
      <c r="AJ2319" s="26"/>
      <c r="AK2319" s="81"/>
      <c r="AL2319" s="26"/>
      <c r="AM2319" s="26"/>
      <c r="AN2319" s="26"/>
      <c r="AO2319" s="26"/>
      <c r="AP2319" s="26"/>
      <c r="AQ2319" s="81"/>
      <c r="AR2319" s="26"/>
      <c r="AS2319" s="26"/>
      <c r="AT2319" s="26"/>
      <c r="AU2319" s="26"/>
      <c r="AV2319" s="26"/>
      <c r="AW2319" s="26"/>
      <c r="AX2319" s="23"/>
      <c r="AY2319" s="23"/>
      <c r="AZ2319" s="23"/>
      <c r="BA2319" s="23"/>
      <c r="BB2319" s="27"/>
      <c r="BC2319" s="28"/>
    </row>
    <row r="2320" spans="1:55" s="25" customFormat="1" ht="15">
      <c r="A2320" s="221"/>
      <c r="B2320" s="221"/>
      <c r="C2320" s="24"/>
      <c r="D2320" s="24"/>
      <c r="E2320" s="100"/>
      <c r="F2320" s="25" t="str">
        <f>IFERROR(VLOOKUP(E2320,Wedstrijdlocaties!B:E,4,FALSE),"")</f>
        <v/>
      </c>
      <c r="G2320" s="114"/>
      <c r="H2320" s="23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04"/>
      <c r="AA2320" s="26"/>
      <c r="AB2320" s="26"/>
      <c r="AC2320" s="26"/>
      <c r="AD2320" s="81"/>
      <c r="AE2320" s="26"/>
      <c r="AF2320" s="26"/>
      <c r="AG2320" s="26"/>
      <c r="AH2320" s="26"/>
      <c r="AI2320" s="26"/>
      <c r="AJ2320" s="26"/>
      <c r="AK2320" s="81"/>
      <c r="AL2320" s="26"/>
      <c r="AM2320" s="26"/>
      <c r="AN2320" s="26"/>
      <c r="AO2320" s="26"/>
      <c r="AP2320" s="26"/>
      <c r="AQ2320" s="81"/>
      <c r="AR2320" s="26"/>
      <c r="AS2320" s="26"/>
      <c r="AT2320" s="26"/>
      <c r="AU2320" s="26"/>
      <c r="AV2320" s="26"/>
      <c r="AW2320" s="26"/>
      <c r="AX2320" s="23"/>
      <c r="AY2320" s="23"/>
      <c r="AZ2320" s="23"/>
      <c r="BA2320" s="23"/>
      <c r="BB2320" s="27"/>
      <c r="BC2320" s="28"/>
    </row>
    <row r="2321" spans="1:55" s="25" customFormat="1" ht="15">
      <c r="A2321" s="221"/>
      <c r="B2321" s="221"/>
      <c r="C2321" s="24"/>
      <c r="D2321" s="24"/>
      <c r="E2321" s="100"/>
      <c r="F2321" s="25" t="str">
        <f>IFERROR(VLOOKUP(E2321,Wedstrijdlocaties!B:E,4,FALSE),"")</f>
        <v/>
      </c>
      <c r="G2321" s="114"/>
      <c r="H2321" s="23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04"/>
      <c r="AA2321" s="26"/>
      <c r="AB2321" s="26"/>
      <c r="AC2321" s="26"/>
      <c r="AD2321" s="81"/>
      <c r="AE2321" s="26"/>
      <c r="AF2321" s="26"/>
      <c r="AG2321" s="26"/>
      <c r="AH2321" s="26"/>
      <c r="AI2321" s="26"/>
      <c r="AJ2321" s="26"/>
      <c r="AK2321" s="81"/>
      <c r="AL2321" s="26"/>
      <c r="AM2321" s="26"/>
      <c r="AN2321" s="26"/>
      <c r="AO2321" s="26"/>
      <c r="AP2321" s="26"/>
      <c r="AQ2321" s="81"/>
      <c r="AR2321" s="26"/>
      <c r="AS2321" s="26"/>
      <c r="AT2321" s="26"/>
      <c r="AU2321" s="26"/>
      <c r="AV2321" s="26"/>
      <c r="AW2321" s="26"/>
      <c r="AX2321" s="23"/>
      <c r="AY2321" s="23"/>
      <c r="AZ2321" s="23"/>
      <c r="BA2321" s="23"/>
      <c r="BB2321" s="27"/>
      <c r="BC2321" s="28"/>
    </row>
    <row r="2322" spans="1:55" s="25" customFormat="1" ht="15">
      <c r="A2322" s="221"/>
      <c r="B2322" s="221"/>
      <c r="C2322" s="24"/>
      <c r="D2322" s="24"/>
      <c r="E2322" s="100"/>
      <c r="F2322" s="25" t="str">
        <f>IFERROR(VLOOKUP(E2322,Wedstrijdlocaties!B:E,4,FALSE),"")</f>
        <v/>
      </c>
      <c r="G2322" s="114"/>
      <c r="H2322" s="23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04"/>
      <c r="AA2322" s="26"/>
      <c r="AB2322" s="26"/>
      <c r="AC2322" s="26"/>
      <c r="AD2322" s="81"/>
      <c r="AE2322" s="26"/>
      <c r="AF2322" s="26"/>
      <c r="AG2322" s="26"/>
      <c r="AH2322" s="26"/>
      <c r="AI2322" s="26"/>
      <c r="AJ2322" s="26"/>
      <c r="AK2322" s="81"/>
      <c r="AL2322" s="26"/>
      <c r="AM2322" s="26"/>
      <c r="AN2322" s="26"/>
      <c r="AO2322" s="26"/>
      <c r="AP2322" s="26"/>
      <c r="AQ2322" s="81"/>
      <c r="AR2322" s="26"/>
      <c r="AS2322" s="26"/>
      <c r="AT2322" s="26"/>
      <c r="AU2322" s="26"/>
      <c r="AV2322" s="26"/>
      <c r="AW2322" s="26"/>
      <c r="AX2322" s="23"/>
      <c r="AY2322" s="23"/>
      <c r="AZ2322" s="23"/>
      <c r="BA2322" s="23"/>
      <c r="BB2322" s="27"/>
      <c r="BC2322" s="28"/>
    </row>
    <row r="2323" spans="1:55" s="25" customFormat="1" ht="15">
      <c r="A2323" s="221"/>
      <c r="B2323" s="221"/>
      <c r="C2323" s="24"/>
      <c r="D2323" s="24"/>
      <c r="E2323" s="100"/>
      <c r="F2323" s="25" t="str">
        <f>IFERROR(VLOOKUP(E2323,Wedstrijdlocaties!B:E,4,FALSE),"")</f>
        <v/>
      </c>
      <c r="G2323" s="114"/>
      <c r="H2323" s="23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04"/>
      <c r="AA2323" s="26"/>
      <c r="AB2323" s="26"/>
      <c r="AC2323" s="26"/>
      <c r="AD2323" s="81"/>
      <c r="AE2323" s="26"/>
      <c r="AF2323" s="26"/>
      <c r="AG2323" s="26"/>
      <c r="AH2323" s="26"/>
      <c r="AI2323" s="26"/>
      <c r="AJ2323" s="26"/>
      <c r="AK2323" s="81"/>
      <c r="AL2323" s="26"/>
      <c r="AM2323" s="26"/>
      <c r="AN2323" s="26"/>
      <c r="AO2323" s="26"/>
      <c r="AP2323" s="26"/>
      <c r="AQ2323" s="81"/>
      <c r="AR2323" s="26"/>
      <c r="AS2323" s="26"/>
      <c r="AT2323" s="26"/>
      <c r="AU2323" s="26"/>
      <c r="AV2323" s="26"/>
      <c r="AW2323" s="26"/>
      <c r="AX2323" s="23"/>
      <c r="AY2323" s="23"/>
      <c r="AZ2323" s="23"/>
      <c r="BA2323" s="23"/>
      <c r="BB2323" s="27"/>
      <c r="BC2323" s="28"/>
    </row>
    <row r="2324" spans="1:55" s="25" customFormat="1" ht="15">
      <c r="A2324" s="221"/>
      <c r="B2324" s="221"/>
      <c r="C2324" s="24"/>
      <c r="D2324" s="24"/>
      <c r="E2324" s="100"/>
      <c r="F2324" s="25" t="str">
        <f>IFERROR(VLOOKUP(E2324,Wedstrijdlocaties!B:E,4,FALSE),"")</f>
        <v/>
      </c>
      <c r="G2324" s="114"/>
      <c r="H2324" s="23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04"/>
      <c r="AA2324" s="26"/>
      <c r="AB2324" s="26"/>
      <c r="AC2324" s="26"/>
      <c r="AD2324" s="81"/>
      <c r="AE2324" s="26"/>
      <c r="AF2324" s="26"/>
      <c r="AG2324" s="26"/>
      <c r="AH2324" s="26"/>
      <c r="AI2324" s="26"/>
      <c r="AJ2324" s="26"/>
      <c r="AK2324" s="81"/>
      <c r="AL2324" s="26"/>
      <c r="AM2324" s="26"/>
      <c r="AN2324" s="26"/>
      <c r="AO2324" s="26"/>
      <c r="AP2324" s="26"/>
      <c r="AQ2324" s="81"/>
      <c r="AR2324" s="26"/>
      <c r="AS2324" s="26"/>
      <c r="AT2324" s="26"/>
      <c r="AU2324" s="26"/>
      <c r="AV2324" s="26"/>
      <c r="AW2324" s="26"/>
      <c r="AX2324" s="23"/>
      <c r="AY2324" s="23"/>
      <c r="AZ2324" s="23"/>
      <c r="BA2324" s="23"/>
      <c r="BB2324" s="27"/>
      <c r="BC2324" s="28"/>
    </row>
    <row r="2325" spans="1:55" s="25" customFormat="1" ht="15">
      <c r="A2325" s="221"/>
      <c r="B2325" s="221"/>
      <c r="C2325" s="24"/>
      <c r="D2325" s="24"/>
      <c r="E2325" s="100"/>
      <c r="F2325" s="25" t="str">
        <f>IFERROR(VLOOKUP(E2325,Wedstrijdlocaties!B:E,4,FALSE),"")</f>
        <v/>
      </c>
      <c r="G2325" s="114"/>
      <c r="H2325" s="23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04"/>
      <c r="AA2325" s="26"/>
      <c r="AB2325" s="26"/>
      <c r="AC2325" s="26"/>
      <c r="AD2325" s="81"/>
      <c r="AE2325" s="26"/>
      <c r="AF2325" s="26"/>
      <c r="AG2325" s="26"/>
      <c r="AH2325" s="26"/>
      <c r="AI2325" s="26"/>
      <c r="AJ2325" s="26"/>
      <c r="AK2325" s="81"/>
      <c r="AL2325" s="26"/>
      <c r="AM2325" s="26"/>
      <c r="AN2325" s="26"/>
      <c r="AO2325" s="26"/>
      <c r="AP2325" s="26"/>
      <c r="AQ2325" s="81"/>
      <c r="AR2325" s="26"/>
      <c r="AS2325" s="26"/>
      <c r="AT2325" s="26"/>
      <c r="AU2325" s="26"/>
      <c r="AV2325" s="26"/>
      <c r="AW2325" s="26"/>
      <c r="AX2325" s="23"/>
      <c r="AY2325" s="23"/>
      <c r="AZ2325" s="23"/>
      <c r="BA2325" s="23"/>
      <c r="BB2325" s="27"/>
      <c r="BC2325" s="28"/>
    </row>
    <row r="2326" spans="1:55" s="25" customFormat="1" ht="15">
      <c r="A2326" s="221"/>
      <c r="B2326" s="221"/>
      <c r="C2326" s="24"/>
      <c r="D2326" s="24"/>
      <c r="E2326" s="100"/>
      <c r="F2326" s="25" t="str">
        <f>IFERROR(VLOOKUP(E2326,Wedstrijdlocaties!B:E,4,FALSE),"")</f>
        <v/>
      </c>
      <c r="G2326" s="114"/>
      <c r="H2326" s="23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04"/>
      <c r="AA2326" s="26"/>
      <c r="AB2326" s="26"/>
      <c r="AC2326" s="26"/>
      <c r="AD2326" s="81"/>
      <c r="AE2326" s="26"/>
      <c r="AF2326" s="26"/>
      <c r="AG2326" s="26"/>
      <c r="AH2326" s="26"/>
      <c r="AI2326" s="26"/>
      <c r="AJ2326" s="26"/>
      <c r="AK2326" s="81"/>
      <c r="AL2326" s="26"/>
      <c r="AM2326" s="26"/>
      <c r="AN2326" s="26"/>
      <c r="AO2326" s="26"/>
      <c r="AP2326" s="26"/>
      <c r="AQ2326" s="81"/>
      <c r="AR2326" s="26"/>
      <c r="AS2326" s="26"/>
      <c r="AT2326" s="26"/>
      <c r="AU2326" s="26"/>
      <c r="AV2326" s="26"/>
      <c r="AW2326" s="26"/>
      <c r="AX2326" s="23"/>
      <c r="AY2326" s="23"/>
      <c r="AZ2326" s="23"/>
      <c r="BA2326" s="23"/>
      <c r="BB2326" s="27"/>
      <c r="BC2326" s="28"/>
    </row>
    <row r="2327" spans="1:55" s="25" customFormat="1" ht="15">
      <c r="A2327" s="221"/>
      <c r="B2327" s="221"/>
      <c r="C2327" s="24"/>
      <c r="D2327" s="24"/>
      <c r="E2327" s="100"/>
      <c r="F2327" s="25" t="str">
        <f>IFERROR(VLOOKUP(E2327,Wedstrijdlocaties!B:E,4,FALSE),"")</f>
        <v/>
      </c>
      <c r="G2327" s="114"/>
      <c r="H2327" s="23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04"/>
      <c r="AA2327" s="26"/>
      <c r="AB2327" s="26"/>
      <c r="AC2327" s="26"/>
      <c r="AD2327" s="81"/>
      <c r="AE2327" s="26"/>
      <c r="AF2327" s="26"/>
      <c r="AG2327" s="26"/>
      <c r="AH2327" s="26"/>
      <c r="AI2327" s="26"/>
      <c r="AJ2327" s="26"/>
      <c r="AK2327" s="81"/>
      <c r="AL2327" s="26"/>
      <c r="AM2327" s="26"/>
      <c r="AN2327" s="26"/>
      <c r="AO2327" s="26"/>
      <c r="AP2327" s="26"/>
      <c r="AQ2327" s="81"/>
      <c r="AR2327" s="26"/>
      <c r="AS2327" s="26"/>
      <c r="AT2327" s="26"/>
      <c r="AU2327" s="26"/>
      <c r="AV2327" s="26"/>
      <c r="AW2327" s="26"/>
      <c r="AX2327" s="23"/>
      <c r="AY2327" s="23"/>
      <c r="AZ2327" s="23"/>
      <c r="BA2327" s="23"/>
      <c r="BB2327" s="27"/>
      <c r="BC2327" s="28"/>
    </row>
    <row r="2328" spans="1:55" s="25" customFormat="1" ht="15">
      <c r="A2328" s="221"/>
      <c r="B2328" s="221"/>
      <c r="C2328" s="24"/>
      <c r="D2328" s="24"/>
      <c r="E2328" s="100"/>
      <c r="F2328" s="25" t="str">
        <f>IFERROR(VLOOKUP(E2328,Wedstrijdlocaties!B:E,4,FALSE),"")</f>
        <v/>
      </c>
      <c r="G2328" s="114"/>
      <c r="H2328" s="23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04"/>
      <c r="AA2328" s="26"/>
      <c r="AB2328" s="26"/>
      <c r="AC2328" s="26"/>
      <c r="AD2328" s="81"/>
      <c r="AE2328" s="26"/>
      <c r="AF2328" s="26"/>
      <c r="AG2328" s="26"/>
      <c r="AH2328" s="26"/>
      <c r="AI2328" s="26"/>
      <c r="AJ2328" s="26"/>
      <c r="AK2328" s="81"/>
      <c r="AL2328" s="26"/>
      <c r="AM2328" s="26"/>
      <c r="AN2328" s="26"/>
      <c r="AO2328" s="26"/>
      <c r="AP2328" s="26"/>
      <c r="AQ2328" s="81"/>
      <c r="AR2328" s="26"/>
      <c r="AS2328" s="26"/>
      <c r="AT2328" s="26"/>
      <c r="AU2328" s="26"/>
      <c r="AV2328" s="26"/>
      <c r="AW2328" s="26"/>
      <c r="AX2328" s="23"/>
      <c r="AY2328" s="23"/>
      <c r="AZ2328" s="23"/>
      <c r="BA2328" s="23"/>
      <c r="BB2328" s="27"/>
      <c r="BC2328" s="28"/>
    </row>
    <row r="2329" spans="1:55" s="25" customFormat="1" ht="15">
      <c r="A2329" s="221"/>
      <c r="B2329" s="221"/>
      <c r="C2329" s="24"/>
      <c r="D2329" s="24"/>
      <c r="E2329" s="100"/>
      <c r="F2329" s="25" t="str">
        <f>IFERROR(VLOOKUP(E2329,Wedstrijdlocaties!B:E,4,FALSE),"")</f>
        <v/>
      </c>
      <c r="G2329" s="114"/>
      <c r="H2329" s="23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04"/>
      <c r="AA2329" s="26"/>
      <c r="AB2329" s="26"/>
      <c r="AC2329" s="26"/>
      <c r="AD2329" s="81"/>
      <c r="AE2329" s="26"/>
      <c r="AF2329" s="26"/>
      <c r="AG2329" s="26"/>
      <c r="AH2329" s="26"/>
      <c r="AI2329" s="26"/>
      <c r="AJ2329" s="26"/>
      <c r="AK2329" s="81"/>
      <c r="AL2329" s="26"/>
      <c r="AM2329" s="26"/>
      <c r="AN2329" s="26"/>
      <c r="AO2329" s="26"/>
      <c r="AP2329" s="26"/>
      <c r="AQ2329" s="81"/>
      <c r="AR2329" s="26"/>
      <c r="AS2329" s="26"/>
      <c r="AT2329" s="26"/>
      <c r="AU2329" s="26"/>
      <c r="AV2329" s="26"/>
      <c r="AW2329" s="26"/>
      <c r="AX2329" s="23"/>
      <c r="AY2329" s="23"/>
      <c r="AZ2329" s="23"/>
      <c r="BA2329" s="23"/>
      <c r="BB2329" s="27"/>
      <c r="BC2329" s="28"/>
    </row>
    <row r="2330" spans="1:55" s="25" customFormat="1" ht="15">
      <c r="A2330" s="221"/>
      <c r="B2330" s="221"/>
      <c r="C2330" s="24"/>
      <c r="D2330" s="24"/>
      <c r="E2330" s="100"/>
      <c r="F2330" s="25" t="str">
        <f>IFERROR(VLOOKUP(E2330,Wedstrijdlocaties!B:E,4,FALSE),"")</f>
        <v/>
      </c>
      <c r="G2330" s="114"/>
      <c r="H2330" s="23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04"/>
      <c r="AA2330" s="26"/>
      <c r="AB2330" s="26"/>
      <c r="AC2330" s="26"/>
      <c r="AD2330" s="81"/>
      <c r="AE2330" s="26"/>
      <c r="AF2330" s="26"/>
      <c r="AG2330" s="26"/>
      <c r="AH2330" s="26"/>
      <c r="AI2330" s="26"/>
      <c r="AJ2330" s="26"/>
      <c r="AK2330" s="81"/>
      <c r="AL2330" s="26"/>
      <c r="AM2330" s="26"/>
      <c r="AN2330" s="26"/>
      <c r="AO2330" s="26"/>
      <c r="AP2330" s="26"/>
      <c r="AQ2330" s="81"/>
      <c r="AR2330" s="26"/>
      <c r="AS2330" s="26"/>
      <c r="AT2330" s="26"/>
      <c r="AU2330" s="26"/>
      <c r="AV2330" s="26"/>
      <c r="AW2330" s="26"/>
      <c r="AX2330" s="23"/>
      <c r="AY2330" s="23"/>
      <c r="AZ2330" s="23"/>
      <c r="BA2330" s="23"/>
      <c r="BB2330" s="27"/>
      <c r="BC2330" s="28"/>
    </row>
    <row r="2331" spans="1:55" s="25" customFormat="1" ht="15">
      <c r="A2331" s="221"/>
      <c r="B2331" s="221"/>
      <c r="C2331" s="24"/>
      <c r="D2331" s="24"/>
      <c r="E2331" s="100"/>
      <c r="F2331" s="25" t="str">
        <f>IFERROR(VLOOKUP(E2331,Wedstrijdlocaties!B:E,4,FALSE),"")</f>
        <v/>
      </c>
      <c r="G2331" s="114"/>
      <c r="H2331" s="23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04"/>
      <c r="AA2331" s="26"/>
      <c r="AB2331" s="26"/>
      <c r="AC2331" s="26"/>
      <c r="AD2331" s="81"/>
      <c r="AE2331" s="26"/>
      <c r="AF2331" s="26"/>
      <c r="AG2331" s="26"/>
      <c r="AH2331" s="26"/>
      <c r="AI2331" s="26"/>
      <c r="AJ2331" s="26"/>
      <c r="AK2331" s="81"/>
      <c r="AL2331" s="26"/>
      <c r="AM2331" s="26"/>
      <c r="AN2331" s="26"/>
      <c r="AO2331" s="26"/>
      <c r="AP2331" s="26"/>
      <c r="AQ2331" s="81"/>
      <c r="AR2331" s="26"/>
      <c r="AS2331" s="26"/>
      <c r="AT2331" s="26"/>
      <c r="AU2331" s="26"/>
      <c r="AV2331" s="26"/>
      <c r="AW2331" s="26"/>
      <c r="AX2331" s="23"/>
      <c r="AY2331" s="23"/>
      <c r="AZ2331" s="23"/>
      <c r="BA2331" s="23"/>
      <c r="BB2331" s="27"/>
      <c r="BC2331" s="28"/>
    </row>
    <row r="2332" spans="1:55" s="25" customFormat="1" ht="15">
      <c r="A2332" s="221"/>
      <c r="B2332" s="221"/>
      <c r="C2332" s="24"/>
      <c r="D2332" s="24"/>
      <c r="E2332" s="100"/>
      <c r="F2332" s="25" t="str">
        <f>IFERROR(VLOOKUP(E2332,Wedstrijdlocaties!B:E,4,FALSE),"")</f>
        <v/>
      </c>
      <c r="G2332" s="114"/>
      <c r="H2332" s="23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04"/>
      <c r="AA2332" s="26"/>
      <c r="AB2332" s="26"/>
      <c r="AC2332" s="26"/>
      <c r="AD2332" s="81"/>
      <c r="AE2332" s="26"/>
      <c r="AF2332" s="26"/>
      <c r="AG2332" s="26"/>
      <c r="AH2332" s="26"/>
      <c r="AI2332" s="26"/>
      <c r="AJ2332" s="26"/>
      <c r="AK2332" s="81"/>
      <c r="AL2332" s="26"/>
      <c r="AM2332" s="26"/>
      <c r="AN2332" s="26"/>
      <c r="AO2332" s="26"/>
      <c r="AP2332" s="26"/>
      <c r="AQ2332" s="81"/>
      <c r="AR2332" s="26"/>
      <c r="AS2332" s="26"/>
      <c r="AT2332" s="26"/>
      <c r="AU2332" s="26"/>
      <c r="AV2332" s="26"/>
      <c r="AW2332" s="26"/>
      <c r="AX2332" s="23"/>
      <c r="AY2332" s="23"/>
      <c r="AZ2332" s="23"/>
      <c r="BA2332" s="23"/>
      <c r="BB2332" s="27"/>
      <c r="BC2332" s="28"/>
    </row>
    <row r="2333" spans="1:55" s="25" customFormat="1" ht="15">
      <c r="A2333" s="221"/>
      <c r="B2333" s="221"/>
      <c r="C2333" s="24"/>
      <c r="D2333" s="24"/>
      <c r="E2333" s="100"/>
      <c r="F2333" s="25" t="str">
        <f>IFERROR(VLOOKUP(E2333,Wedstrijdlocaties!B:E,4,FALSE),"")</f>
        <v/>
      </c>
      <c r="G2333" s="114"/>
      <c r="H2333" s="23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04"/>
      <c r="AA2333" s="26"/>
      <c r="AB2333" s="26"/>
      <c r="AC2333" s="26"/>
      <c r="AD2333" s="81"/>
      <c r="AE2333" s="26"/>
      <c r="AF2333" s="26"/>
      <c r="AG2333" s="26"/>
      <c r="AH2333" s="26"/>
      <c r="AI2333" s="26"/>
      <c r="AJ2333" s="26"/>
      <c r="AK2333" s="81"/>
      <c r="AL2333" s="26"/>
      <c r="AM2333" s="26"/>
      <c r="AN2333" s="26"/>
      <c r="AO2333" s="26"/>
      <c r="AP2333" s="26"/>
      <c r="AQ2333" s="81"/>
      <c r="AR2333" s="26"/>
      <c r="AS2333" s="26"/>
      <c r="AT2333" s="26"/>
      <c r="AU2333" s="26"/>
      <c r="AV2333" s="26"/>
      <c r="AW2333" s="26"/>
      <c r="AX2333" s="23"/>
      <c r="AY2333" s="23"/>
      <c r="AZ2333" s="23"/>
      <c r="BA2333" s="23"/>
      <c r="BB2333" s="27"/>
      <c r="BC2333" s="28"/>
    </row>
    <row r="2334" spans="1:55" s="25" customFormat="1" ht="15">
      <c r="A2334" s="221"/>
      <c r="B2334" s="221"/>
      <c r="C2334" s="24"/>
      <c r="D2334" s="24"/>
      <c r="E2334" s="100"/>
      <c r="F2334" s="25" t="str">
        <f>IFERROR(VLOOKUP(E2334,Wedstrijdlocaties!B:E,4,FALSE),"")</f>
        <v/>
      </c>
      <c r="G2334" s="114"/>
      <c r="H2334" s="23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04"/>
      <c r="AA2334" s="26"/>
      <c r="AB2334" s="26"/>
      <c r="AC2334" s="26"/>
      <c r="AD2334" s="81"/>
      <c r="AE2334" s="26"/>
      <c r="AF2334" s="26"/>
      <c r="AG2334" s="26"/>
      <c r="AH2334" s="26"/>
      <c r="AI2334" s="26"/>
      <c r="AJ2334" s="26"/>
      <c r="AK2334" s="81"/>
      <c r="AL2334" s="26"/>
      <c r="AM2334" s="26"/>
      <c r="AN2334" s="26"/>
      <c r="AO2334" s="26"/>
      <c r="AP2334" s="26"/>
      <c r="AQ2334" s="81"/>
      <c r="AR2334" s="26"/>
      <c r="AS2334" s="26"/>
      <c r="AT2334" s="26"/>
      <c r="AU2334" s="26"/>
      <c r="AV2334" s="26"/>
      <c r="AW2334" s="26"/>
      <c r="AX2334" s="23"/>
      <c r="AY2334" s="23"/>
      <c r="AZ2334" s="23"/>
      <c r="BA2334" s="23"/>
      <c r="BB2334" s="27"/>
      <c r="BC2334" s="28"/>
    </row>
    <row r="2335" spans="1:55" s="25" customFormat="1" ht="15">
      <c r="A2335" s="221"/>
      <c r="B2335" s="221"/>
      <c r="C2335" s="24"/>
      <c r="D2335" s="24"/>
      <c r="E2335" s="100"/>
      <c r="F2335" s="25" t="str">
        <f>IFERROR(VLOOKUP(E2335,Wedstrijdlocaties!B:E,4,FALSE),"")</f>
        <v/>
      </c>
      <c r="G2335" s="114"/>
      <c r="H2335" s="23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04"/>
      <c r="AA2335" s="26"/>
      <c r="AB2335" s="26"/>
      <c r="AC2335" s="26"/>
      <c r="AD2335" s="81"/>
      <c r="AE2335" s="26"/>
      <c r="AF2335" s="26"/>
      <c r="AG2335" s="26"/>
      <c r="AH2335" s="26"/>
      <c r="AI2335" s="26"/>
      <c r="AJ2335" s="26"/>
      <c r="AK2335" s="81"/>
      <c r="AL2335" s="26"/>
      <c r="AM2335" s="26"/>
      <c r="AN2335" s="26"/>
      <c r="AO2335" s="26"/>
      <c r="AP2335" s="26"/>
      <c r="AQ2335" s="81"/>
      <c r="AR2335" s="26"/>
      <c r="AS2335" s="26"/>
      <c r="AT2335" s="26"/>
      <c r="AU2335" s="26"/>
      <c r="AV2335" s="26"/>
      <c r="AW2335" s="26"/>
      <c r="AX2335" s="23"/>
      <c r="AY2335" s="23"/>
      <c r="AZ2335" s="23"/>
      <c r="BA2335" s="23"/>
      <c r="BB2335" s="27"/>
      <c r="BC2335" s="28"/>
    </row>
    <row r="2336" spans="1:55" s="25" customFormat="1" ht="15">
      <c r="A2336" s="221"/>
      <c r="B2336" s="221"/>
      <c r="C2336" s="24"/>
      <c r="D2336" s="24"/>
      <c r="E2336" s="100"/>
      <c r="F2336" s="25" t="str">
        <f>IFERROR(VLOOKUP(E2336,Wedstrijdlocaties!B:E,4,FALSE),"")</f>
        <v/>
      </c>
      <c r="G2336" s="114"/>
      <c r="H2336" s="23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04"/>
      <c r="AA2336" s="26"/>
      <c r="AB2336" s="26"/>
      <c r="AC2336" s="26"/>
      <c r="AD2336" s="81"/>
      <c r="AE2336" s="26"/>
      <c r="AF2336" s="26"/>
      <c r="AG2336" s="26"/>
      <c r="AH2336" s="26"/>
      <c r="AI2336" s="26"/>
      <c r="AJ2336" s="26"/>
      <c r="AK2336" s="81"/>
      <c r="AL2336" s="26"/>
      <c r="AM2336" s="26"/>
      <c r="AN2336" s="26"/>
      <c r="AO2336" s="26"/>
      <c r="AP2336" s="26"/>
      <c r="AQ2336" s="81"/>
      <c r="AR2336" s="26"/>
      <c r="AS2336" s="26"/>
      <c r="AT2336" s="26"/>
      <c r="AU2336" s="26"/>
      <c r="AV2336" s="26"/>
      <c r="AW2336" s="26"/>
      <c r="AX2336" s="23"/>
      <c r="AY2336" s="23"/>
      <c r="AZ2336" s="23"/>
      <c r="BA2336" s="23"/>
      <c r="BB2336" s="27"/>
      <c r="BC2336" s="28"/>
    </row>
    <row r="2337" spans="1:55" s="25" customFormat="1" ht="15">
      <c r="A2337" s="221"/>
      <c r="B2337" s="221"/>
      <c r="C2337" s="24"/>
      <c r="D2337" s="24"/>
      <c r="E2337" s="100"/>
      <c r="F2337" s="25" t="str">
        <f>IFERROR(VLOOKUP(E2337,Wedstrijdlocaties!B:E,4,FALSE),"")</f>
        <v/>
      </c>
      <c r="G2337" s="114"/>
      <c r="H2337" s="23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04"/>
      <c r="AA2337" s="26"/>
      <c r="AB2337" s="26"/>
      <c r="AC2337" s="26"/>
      <c r="AD2337" s="81"/>
      <c r="AE2337" s="26"/>
      <c r="AF2337" s="26"/>
      <c r="AG2337" s="26"/>
      <c r="AH2337" s="26"/>
      <c r="AI2337" s="26"/>
      <c r="AJ2337" s="26"/>
      <c r="AK2337" s="81"/>
      <c r="AL2337" s="26"/>
      <c r="AM2337" s="26"/>
      <c r="AN2337" s="26"/>
      <c r="AO2337" s="26"/>
      <c r="AP2337" s="26"/>
      <c r="AQ2337" s="81"/>
      <c r="AR2337" s="26"/>
      <c r="AS2337" s="26"/>
      <c r="AT2337" s="26"/>
      <c r="AU2337" s="26"/>
      <c r="AV2337" s="26"/>
      <c r="AW2337" s="26"/>
      <c r="AX2337" s="23"/>
      <c r="AY2337" s="23"/>
      <c r="AZ2337" s="23"/>
      <c r="BA2337" s="23"/>
      <c r="BB2337" s="27"/>
      <c r="BC2337" s="28"/>
    </row>
    <row r="2338" spans="1:55" s="25" customFormat="1" ht="15">
      <c r="A2338" s="221"/>
      <c r="B2338" s="221"/>
      <c r="C2338" s="24"/>
      <c r="D2338" s="24"/>
      <c r="E2338" s="100"/>
      <c r="F2338" s="25" t="str">
        <f>IFERROR(VLOOKUP(E2338,Wedstrijdlocaties!B:E,4,FALSE),"")</f>
        <v/>
      </c>
      <c r="G2338" s="114"/>
      <c r="H2338" s="23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04"/>
      <c r="AA2338" s="26"/>
      <c r="AB2338" s="26"/>
      <c r="AC2338" s="26"/>
      <c r="AD2338" s="81"/>
      <c r="AE2338" s="26"/>
      <c r="AF2338" s="26"/>
      <c r="AG2338" s="26"/>
      <c r="AH2338" s="26"/>
      <c r="AI2338" s="26"/>
      <c r="AJ2338" s="26"/>
      <c r="AK2338" s="81"/>
      <c r="AL2338" s="26"/>
      <c r="AM2338" s="26"/>
      <c r="AN2338" s="26"/>
      <c r="AO2338" s="26"/>
      <c r="AP2338" s="26"/>
      <c r="AQ2338" s="81"/>
      <c r="AR2338" s="26"/>
      <c r="AS2338" s="26"/>
      <c r="AT2338" s="26"/>
      <c r="AU2338" s="26"/>
      <c r="AV2338" s="26"/>
      <c r="AW2338" s="26"/>
      <c r="AX2338" s="23"/>
      <c r="AY2338" s="23"/>
      <c r="AZ2338" s="23"/>
      <c r="BA2338" s="23"/>
      <c r="BB2338" s="27"/>
      <c r="BC2338" s="28"/>
    </row>
    <row r="2339" spans="1:55" s="25" customFormat="1" ht="15">
      <c r="A2339" s="221"/>
      <c r="B2339" s="221"/>
      <c r="C2339" s="24"/>
      <c r="D2339" s="24"/>
      <c r="E2339" s="100"/>
      <c r="F2339" s="25" t="str">
        <f>IFERROR(VLOOKUP(E2339,Wedstrijdlocaties!B:E,4,FALSE),"")</f>
        <v/>
      </c>
      <c r="G2339" s="114"/>
      <c r="H2339" s="23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04"/>
      <c r="AA2339" s="26"/>
      <c r="AB2339" s="26"/>
      <c r="AC2339" s="26"/>
      <c r="AD2339" s="81"/>
      <c r="AE2339" s="26"/>
      <c r="AF2339" s="26"/>
      <c r="AG2339" s="26"/>
      <c r="AH2339" s="26"/>
      <c r="AI2339" s="26"/>
      <c r="AJ2339" s="26"/>
      <c r="AK2339" s="81"/>
      <c r="AL2339" s="26"/>
      <c r="AM2339" s="26"/>
      <c r="AN2339" s="26"/>
      <c r="AO2339" s="26"/>
      <c r="AP2339" s="26"/>
      <c r="AQ2339" s="81"/>
      <c r="AR2339" s="26"/>
      <c r="AS2339" s="26"/>
      <c r="AT2339" s="26"/>
      <c r="AU2339" s="26"/>
      <c r="AV2339" s="26"/>
      <c r="AW2339" s="26"/>
      <c r="AX2339" s="23"/>
      <c r="AY2339" s="23"/>
      <c r="AZ2339" s="23"/>
      <c r="BA2339" s="23"/>
      <c r="BB2339" s="27"/>
      <c r="BC2339" s="28"/>
    </row>
    <row r="2340" spans="1:55" s="25" customFormat="1" ht="15">
      <c r="A2340" s="221"/>
      <c r="B2340" s="221"/>
      <c r="C2340" s="24"/>
      <c r="D2340" s="24"/>
      <c r="E2340" s="100"/>
      <c r="F2340" s="25" t="str">
        <f>IFERROR(VLOOKUP(E2340,Wedstrijdlocaties!B:E,4,FALSE),"")</f>
        <v/>
      </c>
      <c r="G2340" s="114"/>
      <c r="H2340" s="23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04"/>
      <c r="AA2340" s="26"/>
      <c r="AB2340" s="26"/>
      <c r="AC2340" s="26"/>
      <c r="AD2340" s="81"/>
      <c r="AE2340" s="26"/>
      <c r="AF2340" s="26"/>
      <c r="AG2340" s="26"/>
      <c r="AH2340" s="26"/>
      <c r="AI2340" s="26"/>
      <c r="AJ2340" s="26"/>
      <c r="AK2340" s="81"/>
      <c r="AL2340" s="26"/>
      <c r="AM2340" s="26"/>
      <c r="AN2340" s="26"/>
      <c r="AO2340" s="26"/>
      <c r="AP2340" s="26"/>
      <c r="AQ2340" s="81"/>
      <c r="AR2340" s="26"/>
      <c r="AS2340" s="26"/>
      <c r="AT2340" s="26"/>
      <c r="AU2340" s="26"/>
      <c r="AV2340" s="26"/>
      <c r="AW2340" s="26"/>
      <c r="AX2340" s="23"/>
      <c r="AY2340" s="23"/>
      <c r="AZ2340" s="23"/>
      <c r="BA2340" s="23"/>
      <c r="BB2340" s="27"/>
      <c r="BC2340" s="28"/>
    </row>
    <row r="2341" spans="1:55" s="25" customFormat="1" ht="15">
      <c r="A2341" s="221"/>
      <c r="B2341" s="221"/>
      <c r="C2341" s="24"/>
      <c r="D2341" s="24"/>
      <c r="E2341" s="100"/>
      <c r="F2341" s="25" t="str">
        <f>IFERROR(VLOOKUP(E2341,Wedstrijdlocaties!B:E,4,FALSE),"")</f>
        <v/>
      </c>
      <c r="G2341" s="114"/>
      <c r="H2341" s="23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04"/>
      <c r="AA2341" s="26"/>
      <c r="AB2341" s="26"/>
      <c r="AC2341" s="26"/>
      <c r="AD2341" s="81"/>
      <c r="AE2341" s="26"/>
      <c r="AF2341" s="26"/>
      <c r="AG2341" s="26"/>
      <c r="AH2341" s="26"/>
      <c r="AI2341" s="26"/>
      <c r="AJ2341" s="26"/>
      <c r="AK2341" s="81"/>
      <c r="AL2341" s="26"/>
      <c r="AM2341" s="26"/>
      <c r="AN2341" s="26"/>
      <c r="AO2341" s="26"/>
      <c r="AP2341" s="26"/>
      <c r="AQ2341" s="81"/>
      <c r="AR2341" s="26"/>
      <c r="AS2341" s="26"/>
      <c r="AT2341" s="26"/>
      <c r="AU2341" s="26"/>
      <c r="AV2341" s="26"/>
      <c r="AW2341" s="26"/>
      <c r="AX2341" s="23"/>
      <c r="AY2341" s="23"/>
      <c r="AZ2341" s="23"/>
      <c r="BA2341" s="23"/>
      <c r="BB2341" s="27"/>
      <c r="BC2341" s="28"/>
    </row>
    <row r="2342" spans="1:55" s="25" customFormat="1" ht="15">
      <c r="A2342" s="221"/>
      <c r="B2342" s="221"/>
      <c r="C2342" s="24"/>
      <c r="D2342" s="24"/>
      <c r="E2342" s="100"/>
      <c r="F2342" s="25" t="str">
        <f>IFERROR(VLOOKUP(E2342,Wedstrijdlocaties!B:E,4,FALSE),"")</f>
        <v/>
      </c>
      <c r="G2342" s="114"/>
      <c r="H2342" s="23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04"/>
      <c r="AA2342" s="26"/>
      <c r="AB2342" s="26"/>
      <c r="AC2342" s="26"/>
      <c r="AD2342" s="81"/>
      <c r="AE2342" s="26"/>
      <c r="AF2342" s="26"/>
      <c r="AG2342" s="26"/>
      <c r="AH2342" s="26"/>
      <c r="AI2342" s="26"/>
      <c r="AJ2342" s="26"/>
      <c r="AK2342" s="81"/>
      <c r="AL2342" s="26"/>
      <c r="AM2342" s="26"/>
      <c r="AN2342" s="26"/>
      <c r="AO2342" s="26"/>
      <c r="AP2342" s="26"/>
      <c r="AQ2342" s="81"/>
      <c r="AR2342" s="26"/>
      <c r="AS2342" s="26"/>
      <c r="AT2342" s="26"/>
      <c r="AU2342" s="26"/>
      <c r="AV2342" s="26"/>
      <c r="AW2342" s="26"/>
      <c r="AX2342" s="23"/>
      <c r="AY2342" s="23"/>
      <c r="AZ2342" s="23"/>
      <c r="BA2342" s="23"/>
      <c r="BB2342" s="27"/>
      <c r="BC2342" s="28"/>
    </row>
    <row r="2343" spans="1:55" s="25" customFormat="1" ht="15">
      <c r="A2343" s="221"/>
      <c r="B2343" s="221"/>
      <c r="C2343" s="24"/>
      <c r="D2343" s="24"/>
      <c r="E2343" s="100"/>
      <c r="F2343" s="25" t="str">
        <f>IFERROR(VLOOKUP(E2343,Wedstrijdlocaties!B:E,4,FALSE),"")</f>
        <v/>
      </c>
      <c r="G2343" s="114"/>
      <c r="H2343" s="23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04"/>
      <c r="AA2343" s="26"/>
      <c r="AB2343" s="26"/>
      <c r="AC2343" s="26"/>
      <c r="AD2343" s="81"/>
      <c r="AE2343" s="26"/>
      <c r="AF2343" s="26"/>
      <c r="AG2343" s="26"/>
      <c r="AH2343" s="26"/>
      <c r="AI2343" s="26"/>
      <c r="AJ2343" s="26"/>
      <c r="AK2343" s="81"/>
      <c r="AL2343" s="26"/>
      <c r="AM2343" s="26"/>
      <c r="AN2343" s="26"/>
      <c r="AO2343" s="26"/>
      <c r="AP2343" s="26"/>
      <c r="AQ2343" s="81"/>
      <c r="AR2343" s="26"/>
      <c r="AS2343" s="26"/>
      <c r="AT2343" s="26"/>
      <c r="AU2343" s="26"/>
      <c r="AV2343" s="26"/>
      <c r="AW2343" s="26"/>
      <c r="AX2343" s="23"/>
      <c r="AY2343" s="23"/>
      <c r="AZ2343" s="23"/>
      <c r="BA2343" s="23"/>
      <c r="BB2343" s="27"/>
      <c r="BC2343" s="28"/>
    </row>
    <row r="2344" spans="1:55" s="25" customFormat="1" ht="15">
      <c r="A2344" s="221"/>
      <c r="B2344" s="221"/>
      <c r="C2344" s="24"/>
      <c r="D2344" s="24"/>
      <c r="E2344" s="100"/>
      <c r="F2344" s="25" t="str">
        <f>IFERROR(VLOOKUP(E2344,Wedstrijdlocaties!B:E,4,FALSE),"")</f>
        <v/>
      </c>
      <c r="G2344" s="114"/>
      <c r="H2344" s="23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04"/>
      <c r="AA2344" s="26"/>
      <c r="AB2344" s="26"/>
      <c r="AC2344" s="26"/>
      <c r="AD2344" s="81"/>
      <c r="AE2344" s="26"/>
      <c r="AF2344" s="26"/>
      <c r="AG2344" s="26"/>
      <c r="AH2344" s="26"/>
      <c r="AI2344" s="26"/>
      <c r="AJ2344" s="26"/>
      <c r="AK2344" s="81"/>
      <c r="AL2344" s="26"/>
      <c r="AM2344" s="26"/>
      <c r="AN2344" s="26"/>
      <c r="AO2344" s="26"/>
      <c r="AP2344" s="26"/>
      <c r="AQ2344" s="81"/>
      <c r="AR2344" s="26"/>
      <c r="AS2344" s="26"/>
      <c r="AT2344" s="26"/>
      <c r="AU2344" s="26"/>
      <c r="AV2344" s="26"/>
      <c r="AW2344" s="26"/>
      <c r="AX2344" s="23"/>
      <c r="AY2344" s="23"/>
      <c r="AZ2344" s="23"/>
      <c r="BA2344" s="23"/>
      <c r="BB2344" s="27"/>
      <c r="BC2344" s="28"/>
    </row>
    <row r="2345" spans="1:55" s="25" customFormat="1" ht="15">
      <c r="A2345" s="221"/>
      <c r="B2345" s="221"/>
      <c r="C2345" s="24"/>
      <c r="D2345" s="24"/>
      <c r="E2345" s="100"/>
      <c r="F2345" s="25" t="str">
        <f>IFERROR(VLOOKUP(E2345,Wedstrijdlocaties!B:E,4,FALSE),"")</f>
        <v/>
      </c>
      <c r="G2345" s="114"/>
      <c r="H2345" s="23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04"/>
      <c r="AA2345" s="26"/>
      <c r="AB2345" s="26"/>
      <c r="AC2345" s="26"/>
      <c r="AD2345" s="81"/>
      <c r="AE2345" s="26"/>
      <c r="AF2345" s="26"/>
      <c r="AG2345" s="26"/>
      <c r="AH2345" s="26"/>
      <c r="AI2345" s="26"/>
      <c r="AJ2345" s="26"/>
      <c r="AK2345" s="81"/>
      <c r="AL2345" s="26"/>
      <c r="AM2345" s="26"/>
      <c r="AN2345" s="26"/>
      <c r="AO2345" s="26"/>
      <c r="AP2345" s="26"/>
      <c r="AQ2345" s="81"/>
      <c r="AR2345" s="26"/>
      <c r="AS2345" s="26"/>
      <c r="AT2345" s="26"/>
      <c r="AU2345" s="26"/>
      <c r="AV2345" s="26"/>
      <c r="AW2345" s="26"/>
      <c r="AX2345" s="23"/>
      <c r="AY2345" s="23"/>
      <c r="AZ2345" s="23"/>
      <c r="BA2345" s="23"/>
      <c r="BB2345" s="27"/>
      <c r="BC2345" s="28"/>
    </row>
    <row r="2346" spans="1:55" s="25" customFormat="1" ht="15">
      <c r="A2346" s="221"/>
      <c r="B2346" s="221"/>
      <c r="C2346" s="24"/>
      <c r="D2346" s="24"/>
      <c r="E2346" s="100"/>
      <c r="F2346" s="25" t="str">
        <f>IFERROR(VLOOKUP(E2346,Wedstrijdlocaties!B:E,4,FALSE),"")</f>
        <v/>
      </c>
      <c r="G2346" s="114"/>
      <c r="H2346" s="23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04"/>
      <c r="AA2346" s="26"/>
      <c r="AB2346" s="26"/>
      <c r="AC2346" s="26"/>
      <c r="AD2346" s="81"/>
      <c r="AE2346" s="26"/>
      <c r="AF2346" s="26"/>
      <c r="AG2346" s="26"/>
      <c r="AH2346" s="26"/>
      <c r="AI2346" s="26"/>
      <c r="AJ2346" s="26"/>
      <c r="AK2346" s="81"/>
      <c r="AL2346" s="26"/>
      <c r="AM2346" s="26"/>
      <c r="AN2346" s="26"/>
      <c r="AO2346" s="26"/>
      <c r="AP2346" s="26"/>
      <c r="AQ2346" s="81"/>
      <c r="AR2346" s="26"/>
      <c r="AS2346" s="26"/>
      <c r="AT2346" s="26"/>
      <c r="AU2346" s="26"/>
      <c r="AV2346" s="26"/>
      <c r="AW2346" s="26"/>
      <c r="AX2346" s="23"/>
      <c r="AY2346" s="23"/>
      <c r="AZ2346" s="23"/>
      <c r="BA2346" s="23"/>
      <c r="BB2346" s="27"/>
      <c r="BC2346" s="28"/>
    </row>
    <row r="2347" spans="1:55" s="25" customFormat="1" ht="15">
      <c r="A2347" s="221"/>
      <c r="B2347" s="221"/>
      <c r="C2347" s="24"/>
      <c r="D2347" s="24"/>
      <c r="E2347" s="100"/>
      <c r="F2347" s="25" t="str">
        <f>IFERROR(VLOOKUP(E2347,Wedstrijdlocaties!B:E,4,FALSE),"")</f>
        <v/>
      </c>
      <c r="G2347" s="114"/>
      <c r="H2347" s="23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04"/>
      <c r="AA2347" s="26"/>
      <c r="AB2347" s="26"/>
      <c r="AC2347" s="26"/>
      <c r="AD2347" s="81"/>
      <c r="AE2347" s="26"/>
      <c r="AF2347" s="26"/>
      <c r="AG2347" s="26"/>
      <c r="AH2347" s="26"/>
      <c r="AI2347" s="26"/>
      <c r="AJ2347" s="26"/>
      <c r="AK2347" s="81"/>
      <c r="AL2347" s="26"/>
      <c r="AM2347" s="26"/>
      <c r="AN2347" s="26"/>
      <c r="AO2347" s="26"/>
      <c r="AP2347" s="26"/>
      <c r="AQ2347" s="81"/>
      <c r="AR2347" s="26"/>
      <c r="AS2347" s="26"/>
      <c r="AT2347" s="26"/>
      <c r="AU2347" s="26"/>
      <c r="AV2347" s="26"/>
      <c r="AW2347" s="26"/>
      <c r="AX2347" s="23"/>
      <c r="AY2347" s="23"/>
      <c r="AZ2347" s="23"/>
      <c r="BA2347" s="23"/>
      <c r="BB2347" s="27"/>
      <c r="BC2347" s="28"/>
    </row>
    <row r="2348" spans="1:55" s="25" customFormat="1" ht="15">
      <c r="A2348" s="221"/>
      <c r="B2348" s="221"/>
      <c r="C2348" s="24"/>
      <c r="D2348" s="24"/>
      <c r="E2348" s="100"/>
      <c r="F2348" s="25" t="str">
        <f>IFERROR(VLOOKUP(E2348,Wedstrijdlocaties!B:E,4,FALSE),"")</f>
        <v/>
      </c>
      <c r="G2348" s="114"/>
      <c r="H2348" s="23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04"/>
      <c r="AA2348" s="26"/>
      <c r="AB2348" s="26"/>
      <c r="AC2348" s="26"/>
      <c r="AD2348" s="81"/>
      <c r="AE2348" s="26"/>
      <c r="AF2348" s="26"/>
      <c r="AG2348" s="26"/>
      <c r="AH2348" s="26"/>
      <c r="AI2348" s="26"/>
      <c r="AJ2348" s="26"/>
      <c r="AK2348" s="81"/>
      <c r="AL2348" s="26"/>
      <c r="AM2348" s="26"/>
      <c r="AN2348" s="26"/>
      <c r="AO2348" s="26"/>
      <c r="AP2348" s="26"/>
      <c r="AQ2348" s="81"/>
      <c r="AR2348" s="26"/>
      <c r="AS2348" s="26"/>
      <c r="AT2348" s="26"/>
      <c r="AU2348" s="26"/>
      <c r="AV2348" s="26"/>
      <c r="AW2348" s="26"/>
      <c r="AX2348" s="23"/>
      <c r="AY2348" s="23"/>
      <c r="AZ2348" s="23"/>
      <c r="BA2348" s="23"/>
      <c r="BB2348" s="27"/>
      <c r="BC2348" s="28"/>
    </row>
    <row r="2349" spans="1:55" s="25" customFormat="1" ht="15">
      <c r="A2349" s="221"/>
      <c r="B2349" s="221"/>
      <c r="C2349" s="24"/>
      <c r="D2349" s="24"/>
      <c r="E2349" s="100"/>
      <c r="F2349" s="25" t="str">
        <f>IFERROR(VLOOKUP(E2349,Wedstrijdlocaties!B:E,4,FALSE),"")</f>
        <v/>
      </c>
      <c r="G2349" s="114"/>
      <c r="H2349" s="23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04"/>
      <c r="AA2349" s="26"/>
      <c r="AB2349" s="26"/>
      <c r="AC2349" s="26"/>
      <c r="AD2349" s="81"/>
      <c r="AE2349" s="26"/>
      <c r="AF2349" s="26"/>
      <c r="AG2349" s="26"/>
      <c r="AH2349" s="26"/>
      <c r="AI2349" s="26"/>
      <c r="AJ2349" s="26"/>
      <c r="AK2349" s="81"/>
      <c r="AL2349" s="26"/>
      <c r="AM2349" s="26"/>
      <c r="AN2349" s="26"/>
      <c r="AO2349" s="26"/>
      <c r="AP2349" s="26"/>
      <c r="AQ2349" s="81"/>
      <c r="AR2349" s="26"/>
      <c r="AS2349" s="26"/>
      <c r="AT2349" s="26"/>
      <c r="AU2349" s="26"/>
      <c r="AV2349" s="26"/>
      <c r="AW2349" s="26"/>
      <c r="AX2349" s="23"/>
      <c r="AY2349" s="23"/>
      <c r="AZ2349" s="23"/>
      <c r="BA2349" s="23"/>
      <c r="BB2349" s="27"/>
      <c r="BC2349" s="28"/>
    </row>
    <row r="2350" spans="1:55" s="25" customFormat="1" ht="15">
      <c r="A2350" s="221"/>
      <c r="B2350" s="221"/>
      <c r="C2350" s="24"/>
      <c r="D2350" s="24"/>
      <c r="E2350" s="100"/>
      <c r="F2350" s="25" t="str">
        <f>IFERROR(VLOOKUP(E2350,Wedstrijdlocaties!B:E,4,FALSE),"")</f>
        <v/>
      </c>
      <c r="G2350" s="114"/>
      <c r="H2350" s="23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04"/>
      <c r="AA2350" s="26"/>
      <c r="AB2350" s="26"/>
      <c r="AC2350" s="26"/>
      <c r="AD2350" s="81"/>
      <c r="AE2350" s="26"/>
      <c r="AF2350" s="26"/>
      <c r="AG2350" s="26"/>
      <c r="AH2350" s="26"/>
      <c r="AI2350" s="26"/>
      <c r="AJ2350" s="26"/>
      <c r="AK2350" s="81"/>
      <c r="AL2350" s="26"/>
      <c r="AM2350" s="26"/>
      <c r="AN2350" s="26"/>
      <c r="AO2350" s="26"/>
      <c r="AP2350" s="26"/>
      <c r="AQ2350" s="81"/>
      <c r="AR2350" s="26"/>
      <c r="AS2350" s="26"/>
      <c r="AT2350" s="26"/>
      <c r="AU2350" s="26"/>
      <c r="AV2350" s="26"/>
      <c r="AW2350" s="26"/>
      <c r="AX2350" s="23"/>
      <c r="AY2350" s="23"/>
      <c r="AZ2350" s="23"/>
      <c r="BA2350" s="23"/>
      <c r="BB2350" s="27"/>
      <c r="BC2350" s="28"/>
    </row>
    <row r="2351" spans="1:55" s="25" customFormat="1" ht="15">
      <c r="A2351" s="221"/>
      <c r="B2351" s="221"/>
      <c r="C2351" s="24"/>
      <c r="D2351" s="24"/>
      <c r="E2351" s="100"/>
      <c r="F2351" s="25" t="str">
        <f>IFERROR(VLOOKUP(E2351,Wedstrijdlocaties!B:E,4,FALSE),"")</f>
        <v/>
      </c>
      <c r="G2351" s="114"/>
      <c r="H2351" s="23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04"/>
      <c r="AA2351" s="26"/>
      <c r="AB2351" s="26"/>
      <c r="AC2351" s="26"/>
      <c r="AD2351" s="81"/>
      <c r="AE2351" s="26"/>
      <c r="AF2351" s="26"/>
      <c r="AG2351" s="26"/>
      <c r="AH2351" s="26"/>
      <c r="AI2351" s="26"/>
      <c r="AJ2351" s="26"/>
      <c r="AK2351" s="81"/>
      <c r="AL2351" s="26"/>
      <c r="AM2351" s="26"/>
      <c r="AN2351" s="26"/>
      <c r="AO2351" s="26"/>
      <c r="AP2351" s="26"/>
      <c r="AQ2351" s="81"/>
      <c r="AR2351" s="26"/>
      <c r="AS2351" s="26"/>
      <c r="AT2351" s="26"/>
      <c r="AU2351" s="26"/>
      <c r="AV2351" s="26"/>
      <c r="AW2351" s="26"/>
      <c r="AX2351" s="23"/>
      <c r="AY2351" s="23"/>
      <c r="AZ2351" s="23"/>
      <c r="BA2351" s="23"/>
      <c r="BB2351" s="27"/>
      <c r="BC2351" s="28"/>
    </row>
    <row r="2352" spans="1:55" s="25" customFormat="1" ht="15">
      <c r="A2352" s="221"/>
      <c r="B2352" s="221"/>
      <c r="C2352" s="24"/>
      <c r="D2352" s="24"/>
      <c r="E2352" s="100"/>
      <c r="F2352" s="25" t="str">
        <f>IFERROR(VLOOKUP(E2352,Wedstrijdlocaties!B:E,4,FALSE),"")</f>
        <v/>
      </c>
      <c r="G2352" s="114"/>
      <c r="H2352" s="23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04"/>
      <c r="AA2352" s="26"/>
      <c r="AB2352" s="26"/>
      <c r="AC2352" s="26"/>
      <c r="AD2352" s="81"/>
      <c r="AE2352" s="26"/>
      <c r="AF2352" s="26"/>
      <c r="AG2352" s="26"/>
      <c r="AH2352" s="26"/>
      <c r="AI2352" s="26"/>
      <c r="AJ2352" s="26"/>
      <c r="AK2352" s="81"/>
      <c r="AL2352" s="26"/>
      <c r="AM2352" s="26"/>
      <c r="AN2352" s="26"/>
      <c r="AO2352" s="26"/>
      <c r="AP2352" s="26"/>
      <c r="AQ2352" s="81"/>
      <c r="AR2352" s="26"/>
      <c r="AS2352" s="26"/>
      <c r="AT2352" s="26"/>
      <c r="AU2352" s="26"/>
      <c r="AV2352" s="26"/>
      <c r="AW2352" s="26"/>
      <c r="AX2352" s="23"/>
      <c r="AY2352" s="23"/>
      <c r="AZ2352" s="23"/>
      <c r="BA2352" s="23"/>
      <c r="BB2352" s="27"/>
      <c r="BC2352" s="28"/>
    </row>
    <row r="2353" spans="1:55" s="25" customFormat="1" ht="15">
      <c r="A2353" s="221"/>
      <c r="B2353" s="221"/>
      <c r="C2353" s="24"/>
      <c r="D2353" s="24"/>
      <c r="E2353" s="100"/>
      <c r="F2353" s="25" t="str">
        <f>IFERROR(VLOOKUP(E2353,Wedstrijdlocaties!B:E,4,FALSE),"")</f>
        <v/>
      </c>
      <c r="G2353" s="114"/>
      <c r="H2353" s="23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04"/>
      <c r="AA2353" s="26"/>
      <c r="AB2353" s="26"/>
      <c r="AC2353" s="26"/>
      <c r="AD2353" s="81"/>
      <c r="AE2353" s="26"/>
      <c r="AF2353" s="26"/>
      <c r="AG2353" s="26"/>
      <c r="AH2353" s="26"/>
      <c r="AI2353" s="26"/>
      <c r="AJ2353" s="26"/>
      <c r="AK2353" s="81"/>
      <c r="AL2353" s="26"/>
      <c r="AM2353" s="26"/>
      <c r="AN2353" s="26"/>
      <c r="AO2353" s="26"/>
      <c r="AP2353" s="26"/>
      <c r="AQ2353" s="81"/>
      <c r="AR2353" s="26"/>
      <c r="AS2353" s="26"/>
      <c r="AT2353" s="26"/>
      <c r="AU2353" s="26"/>
      <c r="AV2353" s="26"/>
      <c r="AW2353" s="26"/>
      <c r="AX2353" s="23"/>
      <c r="AY2353" s="23"/>
      <c r="AZ2353" s="23"/>
      <c r="BA2353" s="23"/>
      <c r="BB2353" s="27"/>
      <c r="BC2353" s="28"/>
    </row>
    <row r="2354" spans="1:55" s="25" customFormat="1" ht="15">
      <c r="A2354" s="221"/>
      <c r="B2354" s="221"/>
      <c r="C2354" s="24"/>
      <c r="D2354" s="24"/>
      <c r="E2354" s="100"/>
      <c r="F2354" s="25" t="str">
        <f>IFERROR(VLOOKUP(E2354,Wedstrijdlocaties!B:E,4,FALSE),"")</f>
        <v/>
      </c>
      <c r="G2354" s="114"/>
      <c r="H2354" s="23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04"/>
      <c r="AA2354" s="26"/>
      <c r="AB2354" s="26"/>
      <c r="AC2354" s="26"/>
      <c r="AD2354" s="81"/>
      <c r="AE2354" s="26"/>
      <c r="AF2354" s="26"/>
      <c r="AG2354" s="26"/>
      <c r="AH2354" s="26"/>
      <c r="AI2354" s="26"/>
      <c r="AJ2354" s="26"/>
      <c r="AK2354" s="81"/>
      <c r="AL2354" s="26"/>
      <c r="AM2354" s="26"/>
      <c r="AN2354" s="26"/>
      <c r="AO2354" s="26"/>
      <c r="AP2354" s="26"/>
      <c r="AQ2354" s="81"/>
      <c r="AR2354" s="26"/>
      <c r="AS2354" s="26"/>
      <c r="AT2354" s="26"/>
      <c r="AU2354" s="26"/>
      <c r="AV2354" s="26"/>
      <c r="AW2354" s="26"/>
      <c r="AX2354" s="23"/>
      <c r="AY2354" s="23"/>
      <c r="AZ2354" s="23"/>
      <c r="BA2354" s="23"/>
      <c r="BB2354" s="27"/>
      <c r="BC2354" s="28"/>
    </row>
    <row r="2355" spans="1:55" s="25" customFormat="1" ht="15">
      <c r="A2355" s="221"/>
      <c r="B2355" s="221"/>
      <c r="C2355" s="24"/>
      <c r="D2355" s="24"/>
      <c r="E2355" s="100"/>
      <c r="F2355" s="25" t="str">
        <f>IFERROR(VLOOKUP(E2355,Wedstrijdlocaties!B:E,4,FALSE),"")</f>
        <v/>
      </c>
      <c r="G2355" s="114"/>
      <c r="H2355" s="23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04"/>
      <c r="AA2355" s="26"/>
      <c r="AB2355" s="26"/>
      <c r="AC2355" s="26"/>
      <c r="AD2355" s="81"/>
      <c r="AE2355" s="26"/>
      <c r="AF2355" s="26"/>
      <c r="AG2355" s="26"/>
      <c r="AH2355" s="26"/>
      <c r="AI2355" s="26"/>
      <c r="AJ2355" s="26"/>
      <c r="AK2355" s="81"/>
      <c r="AL2355" s="26"/>
      <c r="AM2355" s="26"/>
      <c r="AN2355" s="26"/>
      <c r="AO2355" s="26"/>
      <c r="AP2355" s="26"/>
      <c r="AQ2355" s="81"/>
      <c r="AR2355" s="26"/>
      <c r="AS2355" s="26"/>
      <c r="AT2355" s="26"/>
      <c r="AU2355" s="26"/>
      <c r="AV2355" s="26"/>
      <c r="AW2355" s="26"/>
      <c r="AX2355" s="23"/>
      <c r="AY2355" s="23"/>
      <c r="AZ2355" s="23"/>
      <c r="BA2355" s="23"/>
      <c r="BB2355" s="27"/>
      <c r="BC2355" s="28"/>
    </row>
    <row r="2356" spans="1:55" s="25" customFormat="1" ht="15">
      <c r="A2356" s="221"/>
      <c r="B2356" s="221"/>
      <c r="C2356" s="24"/>
      <c r="D2356" s="24"/>
      <c r="E2356" s="100"/>
      <c r="F2356" s="25" t="str">
        <f>IFERROR(VLOOKUP(E2356,Wedstrijdlocaties!B:E,4,FALSE),"")</f>
        <v/>
      </c>
      <c r="G2356" s="114"/>
      <c r="H2356" s="23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04"/>
      <c r="AA2356" s="26"/>
      <c r="AB2356" s="26"/>
      <c r="AC2356" s="26"/>
      <c r="AD2356" s="81"/>
      <c r="AE2356" s="26"/>
      <c r="AF2356" s="26"/>
      <c r="AG2356" s="26"/>
      <c r="AH2356" s="26"/>
      <c r="AI2356" s="26"/>
      <c r="AJ2356" s="26"/>
      <c r="AK2356" s="81"/>
      <c r="AL2356" s="26"/>
      <c r="AM2356" s="26"/>
      <c r="AN2356" s="26"/>
      <c r="AO2356" s="26"/>
      <c r="AP2356" s="26"/>
      <c r="AQ2356" s="81"/>
      <c r="AR2356" s="26"/>
      <c r="AS2356" s="26"/>
      <c r="AT2356" s="26"/>
      <c r="AU2356" s="26"/>
      <c r="AV2356" s="26"/>
      <c r="AW2356" s="26"/>
      <c r="AX2356" s="23"/>
      <c r="AY2356" s="23"/>
      <c r="AZ2356" s="23"/>
      <c r="BA2356" s="23"/>
      <c r="BB2356" s="27"/>
      <c r="BC2356" s="28"/>
    </row>
    <row r="2357" spans="1:55" s="25" customFormat="1" ht="15">
      <c r="A2357" s="221"/>
      <c r="B2357" s="221"/>
      <c r="C2357" s="24"/>
      <c r="D2357" s="24"/>
      <c r="E2357" s="100"/>
      <c r="F2357" s="25" t="str">
        <f>IFERROR(VLOOKUP(E2357,Wedstrijdlocaties!B:E,4,FALSE),"")</f>
        <v/>
      </c>
      <c r="G2357" s="114"/>
      <c r="H2357" s="23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04"/>
      <c r="AA2357" s="26"/>
      <c r="AB2357" s="26"/>
      <c r="AC2357" s="26"/>
      <c r="AD2357" s="81"/>
      <c r="AE2357" s="26"/>
      <c r="AF2357" s="26"/>
      <c r="AG2357" s="26"/>
      <c r="AH2357" s="26"/>
      <c r="AI2357" s="26"/>
      <c r="AJ2357" s="26"/>
      <c r="AK2357" s="81"/>
      <c r="AL2357" s="26"/>
      <c r="AM2357" s="26"/>
      <c r="AN2357" s="26"/>
      <c r="AO2357" s="26"/>
      <c r="AP2357" s="26"/>
      <c r="AQ2357" s="81"/>
      <c r="AR2357" s="26"/>
      <c r="AS2357" s="26"/>
      <c r="AT2357" s="26"/>
      <c r="AU2357" s="26"/>
      <c r="AV2357" s="26"/>
      <c r="AW2357" s="26"/>
      <c r="AX2357" s="23"/>
      <c r="AY2357" s="23"/>
      <c r="AZ2357" s="23"/>
      <c r="BA2357" s="23"/>
      <c r="BB2357" s="27"/>
      <c r="BC2357" s="28"/>
    </row>
    <row r="2358" spans="1:55" s="25" customFormat="1" ht="15">
      <c r="A2358" s="221"/>
      <c r="B2358" s="221"/>
      <c r="C2358" s="24"/>
      <c r="D2358" s="24"/>
      <c r="E2358" s="100"/>
      <c r="F2358" s="25" t="str">
        <f>IFERROR(VLOOKUP(E2358,Wedstrijdlocaties!B:E,4,FALSE),"")</f>
        <v/>
      </c>
      <c r="G2358" s="114"/>
      <c r="H2358" s="23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04"/>
      <c r="AA2358" s="26"/>
      <c r="AB2358" s="26"/>
      <c r="AC2358" s="26"/>
      <c r="AD2358" s="81"/>
      <c r="AE2358" s="26"/>
      <c r="AF2358" s="26"/>
      <c r="AG2358" s="26"/>
      <c r="AH2358" s="26"/>
      <c r="AI2358" s="26"/>
      <c r="AJ2358" s="26"/>
      <c r="AK2358" s="81"/>
      <c r="AL2358" s="26"/>
      <c r="AM2358" s="26"/>
      <c r="AN2358" s="26"/>
      <c r="AO2358" s="26"/>
      <c r="AP2358" s="26"/>
      <c r="AQ2358" s="81"/>
      <c r="AR2358" s="26"/>
      <c r="AS2358" s="26"/>
      <c r="AT2358" s="26"/>
      <c r="AU2358" s="26"/>
      <c r="AV2358" s="26"/>
      <c r="AW2358" s="26"/>
      <c r="AX2358" s="23"/>
      <c r="AY2358" s="23"/>
      <c r="AZ2358" s="23"/>
      <c r="BA2358" s="23"/>
      <c r="BB2358" s="27"/>
      <c r="BC2358" s="28"/>
    </row>
    <row r="2359" spans="1:55" s="25" customFormat="1" ht="15">
      <c r="A2359" s="221"/>
      <c r="B2359" s="221"/>
      <c r="C2359" s="24"/>
      <c r="D2359" s="24"/>
      <c r="E2359" s="100"/>
      <c r="F2359" s="25" t="str">
        <f>IFERROR(VLOOKUP(E2359,Wedstrijdlocaties!B:E,4,FALSE),"")</f>
        <v/>
      </c>
      <c r="G2359" s="114"/>
      <c r="H2359" s="23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04"/>
      <c r="AA2359" s="26"/>
      <c r="AB2359" s="26"/>
      <c r="AC2359" s="26"/>
      <c r="AD2359" s="81"/>
      <c r="AE2359" s="26"/>
      <c r="AF2359" s="26"/>
      <c r="AG2359" s="26"/>
      <c r="AH2359" s="26"/>
      <c r="AI2359" s="26"/>
      <c r="AJ2359" s="26"/>
      <c r="AK2359" s="81"/>
      <c r="AL2359" s="26"/>
      <c r="AM2359" s="26"/>
      <c r="AN2359" s="26"/>
      <c r="AO2359" s="26"/>
      <c r="AP2359" s="26"/>
      <c r="AQ2359" s="81"/>
      <c r="AR2359" s="26"/>
      <c r="AS2359" s="26"/>
      <c r="AT2359" s="26"/>
      <c r="AU2359" s="26"/>
      <c r="AV2359" s="26"/>
      <c r="AW2359" s="26"/>
      <c r="AX2359" s="23"/>
      <c r="AY2359" s="23"/>
      <c r="AZ2359" s="23"/>
      <c r="BA2359" s="23"/>
      <c r="BB2359" s="27"/>
      <c r="BC2359" s="28"/>
    </row>
    <row r="2360" spans="1:55" s="25" customFormat="1" ht="15">
      <c r="A2360" s="221"/>
      <c r="B2360" s="221"/>
      <c r="C2360" s="24"/>
      <c r="D2360" s="24"/>
      <c r="E2360" s="100"/>
      <c r="F2360" s="25" t="str">
        <f>IFERROR(VLOOKUP(E2360,Wedstrijdlocaties!B:E,4,FALSE),"")</f>
        <v/>
      </c>
      <c r="G2360" s="114"/>
      <c r="H2360" s="23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04"/>
      <c r="AA2360" s="26"/>
      <c r="AB2360" s="26"/>
      <c r="AC2360" s="26"/>
      <c r="AD2360" s="81"/>
      <c r="AE2360" s="26"/>
      <c r="AF2360" s="26"/>
      <c r="AG2360" s="26"/>
      <c r="AH2360" s="26"/>
      <c r="AI2360" s="26"/>
      <c r="AJ2360" s="26"/>
      <c r="AK2360" s="81"/>
      <c r="AL2360" s="26"/>
      <c r="AM2360" s="26"/>
      <c r="AN2360" s="26"/>
      <c r="AO2360" s="26"/>
      <c r="AP2360" s="26"/>
      <c r="AQ2360" s="81"/>
      <c r="AR2360" s="26"/>
      <c r="AS2360" s="26"/>
      <c r="AT2360" s="26"/>
      <c r="AU2360" s="26"/>
      <c r="AV2360" s="26"/>
      <c r="AW2360" s="26"/>
      <c r="AX2360" s="23"/>
      <c r="AY2360" s="23"/>
      <c r="AZ2360" s="23"/>
      <c r="BA2360" s="23"/>
      <c r="BB2360" s="27"/>
      <c r="BC2360" s="28"/>
    </row>
    <row r="2361" spans="1:55" s="25" customFormat="1" ht="15">
      <c r="A2361" s="221"/>
      <c r="B2361" s="221"/>
      <c r="C2361" s="24"/>
      <c r="D2361" s="24"/>
      <c r="E2361" s="100"/>
      <c r="F2361" s="25" t="str">
        <f>IFERROR(VLOOKUP(E2361,Wedstrijdlocaties!B:E,4,FALSE),"")</f>
        <v/>
      </c>
      <c r="G2361" s="114"/>
      <c r="H2361" s="23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04"/>
      <c r="AA2361" s="26"/>
      <c r="AB2361" s="26"/>
      <c r="AC2361" s="26"/>
      <c r="AD2361" s="81"/>
      <c r="AE2361" s="26"/>
      <c r="AF2361" s="26"/>
      <c r="AG2361" s="26"/>
      <c r="AH2361" s="26"/>
      <c r="AI2361" s="26"/>
      <c r="AJ2361" s="26"/>
      <c r="AK2361" s="81"/>
      <c r="AL2361" s="26"/>
      <c r="AM2361" s="26"/>
      <c r="AN2361" s="26"/>
      <c r="AO2361" s="26"/>
      <c r="AP2361" s="26"/>
      <c r="AQ2361" s="81"/>
      <c r="AR2361" s="26"/>
      <c r="AS2361" s="26"/>
      <c r="AT2361" s="26"/>
      <c r="AU2361" s="26"/>
      <c r="AV2361" s="26"/>
      <c r="AW2361" s="26"/>
      <c r="AX2361" s="23"/>
      <c r="AY2361" s="23"/>
      <c r="AZ2361" s="23"/>
      <c r="BA2361" s="23"/>
      <c r="BB2361" s="27"/>
      <c r="BC2361" s="28"/>
    </row>
    <row r="2362" spans="1:55" s="25" customFormat="1" ht="15">
      <c r="A2362" s="221"/>
      <c r="B2362" s="221"/>
      <c r="C2362" s="24"/>
      <c r="D2362" s="24"/>
      <c r="E2362" s="100"/>
      <c r="F2362" s="25" t="str">
        <f>IFERROR(VLOOKUP(E2362,Wedstrijdlocaties!B:E,4,FALSE),"")</f>
        <v/>
      </c>
      <c r="G2362" s="114"/>
      <c r="H2362" s="23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04"/>
      <c r="AA2362" s="26"/>
      <c r="AB2362" s="26"/>
      <c r="AC2362" s="26"/>
      <c r="AD2362" s="81"/>
      <c r="AE2362" s="26"/>
      <c r="AF2362" s="26"/>
      <c r="AG2362" s="26"/>
      <c r="AH2362" s="26"/>
      <c r="AI2362" s="26"/>
      <c r="AJ2362" s="26"/>
      <c r="AK2362" s="81"/>
      <c r="AL2362" s="26"/>
      <c r="AM2362" s="26"/>
      <c r="AN2362" s="26"/>
      <c r="AO2362" s="26"/>
      <c r="AP2362" s="26"/>
      <c r="AQ2362" s="81"/>
      <c r="AR2362" s="26"/>
      <c r="AS2362" s="26"/>
      <c r="AT2362" s="26"/>
      <c r="AU2362" s="26"/>
      <c r="AV2362" s="26"/>
      <c r="AW2362" s="26"/>
      <c r="AX2362" s="23"/>
      <c r="AY2362" s="23"/>
      <c r="AZ2362" s="23"/>
      <c r="BA2362" s="23"/>
      <c r="BB2362" s="27"/>
      <c r="BC2362" s="28"/>
    </row>
    <row r="2363" spans="1:55" s="25" customFormat="1" ht="15">
      <c r="A2363" s="221"/>
      <c r="B2363" s="221"/>
      <c r="C2363" s="24"/>
      <c r="D2363" s="24"/>
      <c r="E2363" s="100"/>
      <c r="F2363" s="25" t="str">
        <f>IFERROR(VLOOKUP(E2363,Wedstrijdlocaties!B:E,4,FALSE),"")</f>
        <v/>
      </c>
      <c r="G2363" s="114"/>
      <c r="H2363" s="23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04"/>
      <c r="AA2363" s="26"/>
      <c r="AB2363" s="26"/>
      <c r="AC2363" s="26"/>
      <c r="AD2363" s="81"/>
      <c r="AE2363" s="26"/>
      <c r="AF2363" s="26"/>
      <c r="AG2363" s="26"/>
      <c r="AH2363" s="26"/>
      <c r="AI2363" s="26"/>
      <c r="AJ2363" s="26"/>
      <c r="AK2363" s="81"/>
      <c r="AL2363" s="26"/>
      <c r="AM2363" s="26"/>
      <c r="AN2363" s="26"/>
      <c r="AO2363" s="26"/>
      <c r="AP2363" s="26"/>
      <c r="AQ2363" s="81"/>
      <c r="AR2363" s="26"/>
      <c r="AS2363" s="26"/>
      <c r="AT2363" s="26"/>
      <c r="AU2363" s="26"/>
      <c r="AV2363" s="26"/>
      <c r="AW2363" s="26"/>
      <c r="AX2363" s="23"/>
      <c r="AY2363" s="23"/>
      <c r="AZ2363" s="23"/>
      <c r="BA2363" s="23"/>
      <c r="BB2363" s="27"/>
      <c r="BC2363" s="28"/>
    </row>
    <row r="2364" spans="1:55" s="25" customFormat="1" ht="15">
      <c r="A2364" s="221"/>
      <c r="B2364" s="221"/>
      <c r="C2364" s="24"/>
      <c r="D2364" s="24"/>
      <c r="E2364" s="100"/>
      <c r="F2364" s="25" t="str">
        <f>IFERROR(VLOOKUP(E2364,Wedstrijdlocaties!B:E,4,FALSE),"")</f>
        <v/>
      </c>
      <c r="G2364" s="114"/>
      <c r="H2364" s="23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04"/>
      <c r="AA2364" s="26"/>
      <c r="AB2364" s="26"/>
      <c r="AC2364" s="26"/>
      <c r="AD2364" s="81"/>
      <c r="AE2364" s="26"/>
      <c r="AF2364" s="26"/>
      <c r="AG2364" s="26"/>
      <c r="AH2364" s="26"/>
      <c r="AI2364" s="26"/>
      <c r="AJ2364" s="26"/>
      <c r="AK2364" s="81"/>
      <c r="AL2364" s="26"/>
      <c r="AM2364" s="26"/>
      <c r="AN2364" s="26"/>
      <c r="AO2364" s="26"/>
      <c r="AP2364" s="26"/>
      <c r="AQ2364" s="81"/>
      <c r="AR2364" s="26"/>
      <c r="AS2364" s="26"/>
      <c r="AT2364" s="26"/>
      <c r="AU2364" s="26"/>
      <c r="AV2364" s="26"/>
      <c r="AW2364" s="26"/>
      <c r="AX2364" s="23"/>
      <c r="AY2364" s="23"/>
      <c r="AZ2364" s="23"/>
      <c r="BA2364" s="23"/>
      <c r="BB2364" s="27"/>
      <c r="BC2364" s="28"/>
    </row>
    <row r="2365" spans="1:55" s="25" customFormat="1" ht="15">
      <c r="A2365" s="221"/>
      <c r="B2365" s="221"/>
      <c r="C2365" s="24"/>
      <c r="D2365" s="24"/>
      <c r="E2365" s="100"/>
      <c r="F2365" s="25" t="str">
        <f>IFERROR(VLOOKUP(E2365,Wedstrijdlocaties!B:E,4,FALSE),"")</f>
        <v/>
      </c>
      <c r="G2365" s="114"/>
      <c r="H2365" s="23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04"/>
      <c r="AA2365" s="26"/>
      <c r="AB2365" s="26"/>
      <c r="AC2365" s="26"/>
      <c r="AD2365" s="81"/>
      <c r="AE2365" s="26"/>
      <c r="AF2365" s="26"/>
      <c r="AG2365" s="26"/>
      <c r="AH2365" s="26"/>
      <c r="AI2365" s="26"/>
      <c r="AJ2365" s="26"/>
      <c r="AK2365" s="81"/>
      <c r="AL2365" s="26"/>
      <c r="AM2365" s="26"/>
      <c r="AN2365" s="26"/>
      <c r="AO2365" s="26"/>
      <c r="AP2365" s="26"/>
      <c r="AQ2365" s="81"/>
      <c r="AR2365" s="26"/>
      <c r="AS2365" s="26"/>
      <c r="AT2365" s="26"/>
      <c r="AU2365" s="26"/>
      <c r="AV2365" s="26"/>
      <c r="AW2365" s="26"/>
      <c r="AX2365" s="23"/>
      <c r="AY2365" s="23"/>
      <c r="AZ2365" s="23"/>
      <c r="BA2365" s="23"/>
      <c r="BB2365" s="27"/>
      <c r="BC2365" s="28"/>
    </row>
    <row r="2366" spans="1:55" s="25" customFormat="1" ht="15">
      <c r="A2366" s="221"/>
      <c r="B2366" s="221"/>
      <c r="C2366" s="24"/>
      <c r="D2366" s="24"/>
      <c r="E2366" s="100"/>
      <c r="F2366" s="25" t="str">
        <f>IFERROR(VLOOKUP(E2366,Wedstrijdlocaties!B:E,4,FALSE),"")</f>
        <v/>
      </c>
      <c r="G2366" s="114"/>
      <c r="H2366" s="23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04"/>
      <c r="AA2366" s="26"/>
      <c r="AB2366" s="26"/>
      <c r="AC2366" s="26"/>
      <c r="AD2366" s="81"/>
      <c r="AE2366" s="26"/>
      <c r="AF2366" s="26"/>
      <c r="AG2366" s="26"/>
      <c r="AH2366" s="26"/>
      <c r="AI2366" s="26"/>
      <c r="AJ2366" s="26"/>
      <c r="AK2366" s="81"/>
      <c r="AL2366" s="26"/>
      <c r="AM2366" s="26"/>
      <c r="AN2366" s="26"/>
      <c r="AO2366" s="26"/>
      <c r="AP2366" s="26"/>
      <c r="AQ2366" s="81"/>
      <c r="AR2366" s="26"/>
      <c r="AS2366" s="26"/>
      <c r="AT2366" s="26"/>
      <c r="AU2366" s="26"/>
      <c r="AV2366" s="26"/>
      <c r="AW2366" s="26"/>
      <c r="AX2366" s="23"/>
      <c r="AY2366" s="23"/>
      <c r="AZ2366" s="23"/>
      <c r="BA2366" s="23"/>
      <c r="BB2366" s="27"/>
      <c r="BC2366" s="28"/>
    </row>
    <row r="2367" spans="1:55" s="25" customFormat="1" ht="15">
      <c r="A2367" s="221"/>
      <c r="B2367" s="221"/>
      <c r="C2367" s="24"/>
      <c r="D2367" s="24"/>
      <c r="E2367" s="100"/>
      <c r="F2367" s="25" t="str">
        <f>IFERROR(VLOOKUP(E2367,Wedstrijdlocaties!B:E,4,FALSE),"")</f>
        <v/>
      </c>
      <c r="G2367" s="114"/>
      <c r="H2367" s="23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04"/>
      <c r="AA2367" s="26"/>
      <c r="AB2367" s="26"/>
      <c r="AC2367" s="26"/>
      <c r="AD2367" s="81"/>
      <c r="AE2367" s="26"/>
      <c r="AF2367" s="26"/>
      <c r="AG2367" s="26"/>
      <c r="AH2367" s="26"/>
      <c r="AI2367" s="26"/>
      <c r="AJ2367" s="26"/>
      <c r="AK2367" s="81"/>
      <c r="AL2367" s="26"/>
      <c r="AM2367" s="26"/>
      <c r="AN2367" s="26"/>
      <c r="AO2367" s="26"/>
      <c r="AP2367" s="26"/>
      <c r="AQ2367" s="81"/>
      <c r="AR2367" s="26"/>
      <c r="AS2367" s="26"/>
      <c r="AT2367" s="26"/>
      <c r="AU2367" s="26"/>
      <c r="AV2367" s="26"/>
      <c r="AW2367" s="26"/>
      <c r="AX2367" s="23"/>
      <c r="AY2367" s="23"/>
      <c r="AZ2367" s="23"/>
      <c r="BA2367" s="23"/>
      <c r="BB2367" s="27"/>
      <c r="BC2367" s="28"/>
    </row>
    <row r="2368" spans="1:55" s="25" customFormat="1" ht="15">
      <c r="A2368" s="221"/>
      <c r="B2368" s="221"/>
      <c r="C2368" s="24"/>
      <c r="D2368" s="24"/>
      <c r="E2368" s="100"/>
      <c r="F2368" s="25" t="str">
        <f>IFERROR(VLOOKUP(E2368,Wedstrijdlocaties!B:E,4,FALSE),"")</f>
        <v/>
      </c>
      <c r="G2368" s="114"/>
      <c r="H2368" s="23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04"/>
      <c r="AA2368" s="26"/>
      <c r="AB2368" s="26"/>
      <c r="AC2368" s="26"/>
      <c r="AD2368" s="81"/>
      <c r="AE2368" s="26"/>
      <c r="AF2368" s="26"/>
      <c r="AG2368" s="26"/>
      <c r="AH2368" s="26"/>
      <c r="AI2368" s="26"/>
      <c r="AJ2368" s="26"/>
      <c r="AK2368" s="81"/>
      <c r="AL2368" s="26"/>
      <c r="AM2368" s="26"/>
      <c r="AN2368" s="26"/>
      <c r="AO2368" s="26"/>
      <c r="AP2368" s="26"/>
      <c r="AQ2368" s="81"/>
      <c r="AR2368" s="26"/>
      <c r="AS2368" s="26"/>
      <c r="AT2368" s="26"/>
      <c r="AU2368" s="26"/>
      <c r="AV2368" s="26"/>
      <c r="AW2368" s="26"/>
      <c r="AX2368" s="23"/>
      <c r="AY2368" s="23"/>
      <c r="AZ2368" s="23"/>
      <c r="BA2368" s="23"/>
      <c r="BB2368" s="27"/>
      <c r="BC2368" s="28"/>
    </row>
    <row r="2369" spans="1:55" s="25" customFormat="1" ht="15">
      <c r="A2369" s="221"/>
      <c r="B2369" s="221"/>
      <c r="C2369" s="24"/>
      <c r="D2369" s="24"/>
      <c r="E2369" s="100"/>
      <c r="F2369" s="25" t="str">
        <f>IFERROR(VLOOKUP(E2369,Wedstrijdlocaties!B:E,4,FALSE),"")</f>
        <v/>
      </c>
      <c r="G2369" s="114"/>
      <c r="H2369" s="23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04"/>
      <c r="AA2369" s="26"/>
      <c r="AB2369" s="26"/>
      <c r="AC2369" s="26"/>
      <c r="AD2369" s="81"/>
      <c r="AE2369" s="26"/>
      <c r="AF2369" s="26"/>
      <c r="AG2369" s="26"/>
      <c r="AH2369" s="26"/>
      <c r="AI2369" s="26"/>
      <c r="AJ2369" s="26"/>
      <c r="AK2369" s="81"/>
      <c r="AL2369" s="26"/>
      <c r="AM2369" s="26"/>
      <c r="AN2369" s="26"/>
      <c r="AO2369" s="26"/>
      <c r="AP2369" s="26"/>
      <c r="AQ2369" s="81"/>
      <c r="AR2369" s="26"/>
      <c r="AS2369" s="26"/>
      <c r="AT2369" s="26"/>
      <c r="AU2369" s="26"/>
      <c r="AV2369" s="26"/>
      <c r="AW2369" s="26"/>
      <c r="AX2369" s="23"/>
      <c r="AY2369" s="23"/>
      <c r="AZ2369" s="23"/>
      <c r="BA2369" s="23"/>
      <c r="BB2369" s="27"/>
      <c r="BC2369" s="28"/>
    </row>
    <row r="2370" spans="1:55" s="25" customFormat="1" ht="15">
      <c r="A2370" s="221"/>
      <c r="B2370" s="221"/>
      <c r="C2370" s="24"/>
      <c r="D2370" s="24"/>
      <c r="E2370" s="100"/>
      <c r="F2370" s="25" t="str">
        <f>IFERROR(VLOOKUP(E2370,Wedstrijdlocaties!B:E,4,FALSE),"")</f>
        <v/>
      </c>
      <c r="G2370" s="114"/>
      <c r="H2370" s="23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04"/>
      <c r="AA2370" s="26"/>
      <c r="AB2370" s="26"/>
      <c r="AC2370" s="26"/>
      <c r="AD2370" s="81"/>
      <c r="AE2370" s="26"/>
      <c r="AF2370" s="26"/>
      <c r="AG2370" s="26"/>
      <c r="AH2370" s="26"/>
      <c r="AI2370" s="26"/>
      <c r="AJ2370" s="26"/>
      <c r="AK2370" s="81"/>
      <c r="AL2370" s="26"/>
      <c r="AM2370" s="26"/>
      <c r="AN2370" s="26"/>
      <c r="AO2370" s="26"/>
      <c r="AP2370" s="26"/>
      <c r="AQ2370" s="81"/>
      <c r="AR2370" s="26"/>
      <c r="AS2370" s="26"/>
      <c r="AT2370" s="26"/>
      <c r="AU2370" s="26"/>
      <c r="AV2370" s="26"/>
      <c r="AW2370" s="26"/>
      <c r="AX2370" s="23"/>
      <c r="AY2370" s="23"/>
      <c r="AZ2370" s="23"/>
      <c r="BA2370" s="23"/>
      <c r="BB2370" s="27"/>
      <c r="BC2370" s="28"/>
    </row>
    <row r="2371" spans="1:55" s="25" customFormat="1" ht="15">
      <c r="A2371" s="221"/>
      <c r="B2371" s="221"/>
      <c r="C2371" s="24"/>
      <c r="D2371" s="24"/>
      <c r="E2371" s="100"/>
      <c r="F2371" s="25" t="str">
        <f>IFERROR(VLOOKUP(E2371,Wedstrijdlocaties!B:E,4,FALSE),"")</f>
        <v/>
      </c>
      <c r="G2371" s="114"/>
      <c r="H2371" s="23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04"/>
      <c r="AA2371" s="26"/>
      <c r="AB2371" s="26"/>
      <c r="AC2371" s="26"/>
      <c r="AD2371" s="81"/>
      <c r="AE2371" s="26"/>
      <c r="AF2371" s="26"/>
      <c r="AG2371" s="26"/>
      <c r="AH2371" s="26"/>
      <c r="AI2371" s="26"/>
      <c r="AJ2371" s="26"/>
      <c r="AK2371" s="81"/>
      <c r="AL2371" s="26"/>
      <c r="AM2371" s="26"/>
      <c r="AN2371" s="26"/>
      <c r="AO2371" s="26"/>
      <c r="AP2371" s="26"/>
      <c r="AQ2371" s="81"/>
      <c r="AR2371" s="26"/>
      <c r="AS2371" s="26"/>
      <c r="AT2371" s="26"/>
      <c r="AU2371" s="26"/>
      <c r="AV2371" s="26"/>
      <c r="AW2371" s="26"/>
      <c r="AX2371" s="23"/>
      <c r="AY2371" s="23"/>
      <c r="AZ2371" s="23"/>
      <c r="BA2371" s="23"/>
      <c r="BB2371" s="27"/>
      <c r="BC2371" s="28"/>
    </row>
    <row r="2372" spans="1:55" s="25" customFormat="1" ht="15">
      <c r="A2372" s="221"/>
      <c r="B2372" s="221"/>
      <c r="C2372" s="24"/>
      <c r="D2372" s="24"/>
      <c r="E2372" s="100"/>
      <c r="F2372" s="25" t="str">
        <f>IFERROR(VLOOKUP(E2372,Wedstrijdlocaties!B:E,4,FALSE),"")</f>
        <v/>
      </c>
      <c r="G2372" s="114"/>
      <c r="H2372" s="23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04"/>
      <c r="AA2372" s="26"/>
      <c r="AB2372" s="26"/>
      <c r="AC2372" s="26"/>
      <c r="AD2372" s="81"/>
      <c r="AE2372" s="26"/>
      <c r="AF2372" s="26"/>
      <c r="AG2372" s="26"/>
      <c r="AH2372" s="26"/>
      <c r="AI2372" s="26"/>
      <c r="AJ2372" s="26"/>
      <c r="AK2372" s="81"/>
      <c r="AL2372" s="26"/>
      <c r="AM2372" s="26"/>
      <c r="AN2372" s="26"/>
      <c r="AO2372" s="26"/>
      <c r="AP2372" s="26"/>
      <c r="AQ2372" s="81"/>
      <c r="AR2372" s="26"/>
      <c r="AS2372" s="26"/>
      <c r="AT2372" s="26"/>
      <c r="AU2372" s="26"/>
      <c r="AV2372" s="26"/>
      <c r="AW2372" s="26"/>
      <c r="AX2372" s="23"/>
      <c r="AY2372" s="23"/>
      <c r="AZ2372" s="23"/>
      <c r="BA2372" s="23"/>
      <c r="BB2372" s="27"/>
      <c r="BC2372" s="28"/>
    </row>
    <row r="2373" spans="1:55" s="25" customFormat="1" ht="15">
      <c r="A2373" s="221"/>
      <c r="B2373" s="221"/>
      <c r="C2373" s="24"/>
      <c r="D2373" s="24"/>
      <c r="E2373" s="100"/>
      <c r="F2373" s="25" t="str">
        <f>IFERROR(VLOOKUP(E2373,Wedstrijdlocaties!B:E,4,FALSE),"")</f>
        <v/>
      </c>
      <c r="G2373" s="114"/>
      <c r="H2373" s="23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04"/>
      <c r="AA2373" s="26"/>
      <c r="AB2373" s="26"/>
      <c r="AC2373" s="26"/>
      <c r="AD2373" s="81"/>
      <c r="AE2373" s="26"/>
      <c r="AF2373" s="26"/>
      <c r="AG2373" s="26"/>
      <c r="AH2373" s="26"/>
      <c r="AI2373" s="26"/>
      <c r="AJ2373" s="26"/>
      <c r="AK2373" s="81"/>
      <c r="AL2373" s="26"/>
      <c r="AM2373" s="26"/>
      <c r="AN2373" s="26"/>
      <c r="AO2373" s="26"/>
      <c r="AP2373" s="26"/>
      <c r="AQ2373" s="81"/>
      <c r="AR2373" s="26"/>
      <c r="AS2373" s="26"/>
      <c r="AT2373" s="26"/>
      <c r="AU2373" s="26"/>
      <c r="AV2373" s="26"/>
      <c r="AW2373" s="26"/>
      <c r="AX2373" s="23"/>
      <c r="AY2373" s="23"/>
      <c r="AZ2373" s="23"/>
      <c r="BA2373" s="23"/>
      <c r="BB2373" s="27"/>
      <c r="BC2373" s="28"/>
    </row>
    <row r="2374" spans="1:55" s="25" customFormat="1" ht="15">
      <c r="A2374" s="221"/>
      <c r="B2374" s="221"/>
      <c r="C2374" s="24"/>
      <c r="D2374" s="24"/>
      <c r="E2374" s="100"/>
      <c r="F2374" s="25" t="str">
        <f>IFERROR(VLOOKUP(E2374,Wedstrijdlocaties!B:E,4,FALSE),"")</f>
        <v/>
      </c>
      <c r="G2374" s="114"/>
      <c r="H2374" s="23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04"/>
      <c r="AA2374" s="26"/>
      <c r="AB2374" s="26"/>
      <c r="AC2374" s="26"/>
      <c r="AD2374" s="81"/>
      <c r="AE2374" s="26"/>
      <c r="AF2374" s="26"/>
      <c r="AG2374" s="26"/>
      <c r="AH2374" s="26"/>
      <c r="AI2374" s="26"/>
      <c r="AJ2374" s="26"/>
      <c r="AK2374" s="81"/>
      <c r="AL2374" s="26"/>
      <c r="AM2374" s="26"/>
      <c r="AN2374" s="26"/>
      <c r="AO2374" s="26"/>
      <c r="AP2374" s="26"/>
      <c r="AQ2374" s="81"/>
      <c r="AR2374" s="26"/>
      <c r="AS2374" s="26"/>
      <c r="AT2374" s="26"/>
      <c r="AU2374" s="26"/>
      <c r="AV2374" s="26"/>
      <c r="AW2374" s="26"/>
      <c r="AX2374" s="23"/>
      <c r="AY2374" s="23"/>
      <c r="AZ2374" s="23"/>
      <c r="BA2374" s="23"/>
      <c r="BB2374" s="27"/>
      <c r="BC2374" s="28"/>
    </row>
    <row r="2375" spans="1:55" s="25" customFormat="1" ht="15">
      <c r="A2375" s="221"/>
      <c r="B2375" s="221"/>
      <c r="C2375" s="24"/>
      <c r="D2375" s="24"/>
      <c r="E2375" s="100"/>
      <c r="F2375" s="25" t="str">
        <f>IFERROR(VLOOKUP(E2375,Wedstrijdlocaties!B:E,4,FALSE),"")</f>
        <v/>
      </c>
      <c r="G2375" s="114"/>
      <c r="H2375" s="23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04"/>
      <c r="AA2375" s="26"/>
      <c r="AB2375" s="26"/>
      <c r="AC2375" s="26"/>
      <c r="AD2375" s="81"/>
      <c r="AE2375" s="26"/>
      <c r="AF2375" s="26"/>
      <c r="AG2375" s="26"/>
      <c r="AH2375" s="26"/>
      <c r="AI2375" s="26"/>
      <c r="AJ2375" s="26"/>
      <c r="AK2375" s="81"/>
      <c r="AL2375" s="26"/>
      <c r="AM2375" s="26"/>
      <c r="AN2375" s="26"/>
      <c r="AO2375" s="26"/>
      <c r="AP2375" s="26"/>
      <c r="AQ2375" s="81"/>
      <c r="AR2375" s="26"/>
      <c r="AS2375" s="26"/>
      <c r="AT2375" s="26"/>
      <c r="AU2375" s="26"/>
      <c r="AV2375" s="26"/>
      <c r="AW2375" s="26"/>
      <c r="AX2375" s="23"/>
      <c r="AY2375" s="23"/>
      <c r="AZ2375" s="23"/>
      <c r="BA2375" s="23"/>
      <c r="BB2375" s="27"/>
      <c r="BC2375" s="28"/>
    </row>
    <row r="2376" spans="1:55" s="25" customFormat="1" ht="15">
      <c r="A2376" s="221"/>
      <c r="B2376" s="221"/>
      <c r="C2376" s="24"/>
      <c r="D2376" s="24"/>
      <c r="E2376" s="100"/>
      <c r="F2376" s="25" t="str">
        <f>IFERROR(VLOOKUP(E2376,Wedstrijdlocaties!B:E,4,FALSE),"")</f>
        <v/>
      </c>
      <c r="G2376" s="114"/>
      <c r="H2376" s="23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04"/>
      <c r="AA2376" s="26"/>
      <c r="AB2376" s="26"/>
      <c r="AC2376" s="26"/>
      <c r="AD2376" s="81"/>
      <c r="AE2376" s="26"/>
      <c r="AF2376" s="26"/>
      <c r="AG2376" s="26"/>
      <c r="AH2376" s="26"/>
      <c r="AI2376" s="26"/>
      <c r="AJ2376" s="26"/>
      <c r="AK2376" s="81"/>
      <c r="AL2376" s="26"/>
      <c r="AM2376" s="26"/>
      <c r="AN2376" s="26"/>
      <c r="AO2376" s="26"/>
      <c r="AP2376" s="26"/>
      <c r="AQ2376" s="81"/>
      <c r="AR2376" s="26"/>
      <c r="AS2376" s="26"/>
      <c r="AT2376" s="26"/>
      <c r="AU2376" s="26"/>
      <c r="AV2376" s="26"/>
      <c r="AW2376" s="26"/>
      <c r="AX2376" s="23"/>
      <c r="AY2376" s="23"/>
      <c r="AZ2376" s="23"/>
      <c r="BA2376" s="23"/>
      <c r="BB2376" s="27"/>
      <c r="BC2376" s="28"/>
    </row>
    <row r="2377" spans="1:55" s="25" customFormat="1" ht="15">
      <c r="A2377" s="221"/>
      <c r="B2377" s="221"/>
      <c r="C2377" s="24"/>
      <c r="D2377" s="24"/>
      <c r="E2377" s="100"/>
      <c r="F2377" s="25" t="str">
        <f>IFERROR(VLOOKUP(E2377,Wedstrijdlocaties!B:E,4,FALSE),"")</f>
        <v/>
      </c>
      <c r="G2377" s="114"/>
      <c r="H2377" s="23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04"/>
      <c r="AA2377" s="26"/>
      <c r="AB2377" s="26"/>
      <c r="AC2377" s="26"/>
      <c r="AD2377" s="81"/>
      <c r="AE2377" s="26"/>
      <c r="AF2377" s="26"/>
      <c r="AG2377" s="26"/>
      <c r="AH2377" s="26"/>
      <c r="AI2377" s="26"/>
      <c r="AJ2377" s="26"/>
      <c r="AK2377" s="81"/>
      <c r="AL2377" s="26"/>
      <c r="AM2377" s="26"/>
      <c r="AN2377" s="26"/>
      <c r="AO2377" s="26"/>
      <c r="AP2377" s="26"/>
      <c r="AQ2377" s="81"/>
      <c r="AR2377" s="26"/>
      <c r="AS2377" s="26"/>
      <c r="AT2377" s="26"/>
      <c r="AU2377" s="26"/>
      <c r="AV2377" s="26"/>
      <c r="AW2377" s="26"/>
      <c r="AX2377" s="23"/>
      <c r="AY2377" s="23"/>
      <c r="AZ2377" s="23"/>
      <c r="BA2377" s="23"/>
      <c r="BB2377" s="27"/>
      <c r="BC2377" s="28"/>
    </row>
    <row r="2378" spans="1:55" s="25" customFormat="1" ht="15">
      <c r="A2378" s="221"/>
      <c r="B2378" s="221"/>
      <c r="C2378" s="24"/>
      <c r="D2378" s="24"/>
      <c r="E2378" s="100"/>
      <c r="F2378" s="25" t="str">
        <f>IFERROR(VLOOKUP(E2378,Wedstrijdlocaties!B:E,4,FALSE),"")</f>
        <v/>
      </c>
      <c r="G2378" s="114"/>
      <c r="H2378" s="23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04"/>
      <c r="AA2378" s="26"/>
      <c r="AB2378" s="26"/>
      <c r="AC2378" s="26"/>
      <c r="AD2378" s="81"/>
      <c r="AE2378" s="26"/>
      <c r="AF2378" s="26"/>
      <c r="AG2378" s="26"/>
      <c r="AH2378" s="26"/>
      <c r="AI2378" s="26"/>
      <c r="AJ2378" s="26"/>
      <c r="AK2378" s="81"/>
      <c r="AL2378" s="26"/>
      <c r="AM2378" s="26"/>
      <c r="AN2378" s="26"/>
      <c r="AO2378" s="26"/>
      <c r="AP2378" s="26"/>
      <c r="AQ2378" s="81"/>
      <c r="AR2378" s="26"/>
      <c r="AS2378" s="26"/>
      <c r="AT2378" s="26"/>
      <c r="AU2378" s="26"/>
      <c r="AV2378" s="26"/>
      <c r="AW2378" s="26"/>
      <c r="AX2378" s="23"/>
      <c r="AY2378" s="23"/>
      <c r="AZ2378" s="23"/>
      <c r="BA2378" s="23"/>
      <c r="BB2378" s="27"/>
      <c r="BC2378" s="28"/>
    </row>
    <row r="2379" spans="1:55" s="25" customFormat="1" ht="15">
      <c r="A2379" s="221"/>
      <c r="B2379" s="221"/>
      <c r="C2379" s="24"/>
      <c r="D2379" s="24"/>
      <c r="E2379" s="100"/>
      <c r="F2379" s="25" t="str">
        <f>IFERROR(VLOOKUP(E2379,Wedstrijdlocaties!B:E,4,FALSE),"")</f>
        <v/>
      </c>
      <c r="G2379" s="114"/>
      <c r="H2379" s="23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04"/>
      <c r="AA2379" s="26"/>
      <c r="AB2379" s="26"/>
      <c r="AC2379" s="26"/>
      <c r="AD2379" s="81"/>
      <c r="AE2379" s="26"/>
      <c r="AF2379" s="26"/>
      <c r="AG2379" s="26"/>
      <c r="AH2379" s="26"/>
      <c r="AI2379" s="26"/>
      <c r="AJ2379" s="26"/>
      <c r="AK2379" s="81"/>
      <c r="AL2379" s="26"/>
      <c r="AM2379" s="26"/>
      <c r="AN2379" s="26"/>
      <c r="AO2379" s="26"/>
      <c r="AP2379" s="26"/>
      <c r="AQ2379" s="81"/>
      <c r="AR2379" s="26"/>
      <c r="AS2379" s="26"/>
      <c r="AT2379" s="26"/>
      <c r="AU2379" s="26"/>
      <c r="AV2379" s="26"/>
      <c r="AW2379" s="26"/>
      <c r="AX2379" s="23"/>
      <c r="AY2379" s="23"/>
      <c r="AZ2379" s="23"/>
      <c r="BA2379" s="23"/>
      <c r="BB2379" s="27"/>
      <c r="BC2379" s="28"/>
    </row>
    <row r="2380" spans="1:55" s="25" customFormat="1" ht="15">
      <c r="A2380" s="221"/>
      <c r="B2380" s="221"/>
      <c r="C2380" s="24"/>
      <c r="D2380" s="24"/>
      <c r="E2380" s="100"/>
      <c r="F2380" s="25" t="str">
        <f>IFERROR(VLOOKUP(E2380,Wedstrijdlocaties!B:E,4,FALSE),"")</f>
        <v/>
      </c>
      <c r="G2380" s="114"/>
      <c r="H2380" s="23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04"/>
      <c r="AA2380" s="26"/>
      <c r="AB2380" s="26"/>
      <c r="AC2380" s="26"/>
      <c r="AD2380" s="81"/>
      <c r="AE2380" s="26"/>
      <c r="AF2380" s="26"/>
      <c r="AG2380" s="26"/>
      <c r="AH2380" s="26"/>
      <c r="AI2380" s="26"/>
      <c r="AJ2380" s="26"/>
      <c r="AK2380" s="81"/>
      <c r="AL2380" s="26"/>
      <c r="AM2380" s="26"/>
      <c r="AN2380" s="26"/>
      <c r="AO2380" s="26"/>
      <c r="AP2380" s="26"/>
      <c r="AQ2380" s="81"/>
      <c r="AR2380" s="26"/>
      <c r="AS2380" s="26"/>
      <c r="AT2380" s="26"/>
      <c r="AU2380" s="26"/>
      <c r="AV2380" s="26"/>
      <c r="AW2380" s="26"/>
      <c r="AX2380" s="23"/>
      <c r="AY2380" s="23"/>
      <c r="AZ2380" s="23"/>
      <c r="BA2380" s="23"/>
      <c r="BB2380" s="27"/>
      <c r="BC2380" s="28"/>
    </row>
    <row r="2381" spans="1:55" s="25" customFormat="1" ht="15">
      <c r="A2381" s="221"/>
      <c r="B2381" s="221"/>
      <c r="C2381" s="24"/>
      <c r="D2381" s="24"/>
      <c r="E2381" s="100"/>
      <c r="F2381" s="25" t="str">
        <f>IFERROR(VLOOKUP(E2381,Wedstrijdlocaties!B:E,4,FALSE),"")</f>
        <v/>
      </c>
      <c r="G2381" s="114"/>
      <c r="H2381" s="23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04"/>
      <c r="AA2381" s="26"/>
      <c r="AB2381" s="26"/>
      <c r="AC2381" s="26"/>
      <c r="AD2381" s="81"/>
      <c r="AE2381" s="26"/>
      <c r="AF2381" s="26"/>
      <c r="AG2381" s="26"/>
      <c r="AH2381" s="26"/>
      <c r="AI2381" s="26"/>
      <c r="AJ2381" s="26"/>
      <c r="AK2381" s="81"/>
      <c r="AL2381" s="26"/>
      <c r="AM2381" s="26"/>
      <c r="AN2381" s="26"/>
      <c r="AO2381" s="26"/>
      <c r="AP2381" s="26"/>
      <c r="AQ2381" s="81"/>
      <c r="AR2381" s="26"/>
      <c r="AS2381" s="26"/>
      <c r="AT2381" s="26"/>
      <c r="AU2381" s="26"/>
      <c r="AV2381" s="26"/>
      <c r="AW2381" s="26"/>
      <c r="AX2381" s="23"/>
      <c r="AY2381" s="23"/>
      <c r="AZ2381" s="23"/>
      <c r="BA2381" s="23"/>
      <c r="BB2381" s="27"/>
      <c r="BC2381" s="28"/>
    </row>
    <row r="2382" spans="1:55" s="25" customFormat="1" ht="15">
      <c r="A2382" s="221"/>
      <c r="B2382" s="221"/>
      <c r="C2382" s="24"/>
      <c r="D2382" s="24"/>
      <c r="E2382" s="100"/>
      <c r="F2382" s="25" t="str">
        <f>IFERROR(VLOOKUP(E2382,Wedstrijdlocaties!B:E,4,FALSE),"")</f>
        <v/>
      </c>
      <c r="G2382" s="114"/>
      <c r="H2382" s="23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04"/>
      <c r="AA2382" s="26"/>
      <c r="AB2382" s="26"/>
      <c r="AC2382" s="26"/>
      <c r="AD2382" s="81"/>
      <c r="AE2382" s="26"/>
      <c r="AF2382" s="26"/>
      <c r="AG2382" s="26"/>
      <c r="AH2382" s="26"/>
      <c r="AI2382" s="26"/>
      <c r="AJ2382" s="26"/>
      <c r="AK2382" s="81"/>
      <c r="AL2382" s="26"/>
      <c r="AM2382" s="26"/>
      <c r="AN2382" s="26"/>
      <c r="AO2382" s="26"/>
      <c r="AP2382" s="26"/>
      <c r="AQ2382" s="81"/>
      <c r="AR2382" s="26"/>
      <c r="AS2382" s="26"/>
      <c r="AT2382" s="26"/>
      <c r="AU2382" s="26"/>
      <c r="AV2382" s="26"/>
      <c r="AW2382" s="26"/>
      <c r="AX2382" s="23"/>
      <c r="AY2382" s="23"/>
      <c r="AZ2382" s="23"/>
      <c r="BA2382" s="23"/>
      <c r="BB2382" s="27"/>
      <c r="BC2382" s="28"/>
    </row>
    <row r="2383" spans="1:55" s="25" customFormat="1" ht="15">
      <c r="A2383" s="221"/>
      <c r="B2383" s="221"/>
      <c r="C2383" s="24"/>
      <c r="D2383" s="24"/>
      <c r="E2383" s="100"/>
      <c r="F2383" s="25" t="str">
        <f>IFERROR(VLOOKUP(E2383,Wedstrijdlocaties!B:E,4,FALSE),"")</f>
        <v/>
      </c>
      <c r="G2383" s="114"/>
      <c r="H2383" s="23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04"/>
      <c r="AA2383" s="26"/>
      <c r="AB2383" s="26"/>
      <c r="AC2383" s="26"/>
      <c r="AD2383" s="81"/>
      <c r="AE2383" s="26"/>
      <c r="AF2383" s="26"/>
      <c r="AG2383" s="26"/>
      <c r="AH2383" s="26"/>
      <c r="AI2383" s="26"/>
      <c r="AJ2383" s="26"/>
      <c r="AK2383" s="81"/>
      <c r="AL2383" s="26"/>
      <c r="AM2383" s="26"/>
      <c r="AN2383" s="26"/>
      <c r="AO2383" s="26"/>
      <c r="AP2383" s="26"/>
      <c r="AQ2383" s="81"/>
      <c r="AR2383" s="26"/>
      <c r="AS2383" s="26"/>
      <c r="AT2383" s="26"/>
      <c r="AU2383" s="26"/>
      <c r="AV2383" s="26"/>
      <c r="AW2383" s="26"/>
      <c r="AX2383" s="23"/>
      <c r="AY2383" s="23"/>
      <c r="AZ2383" s="23"/>
      <c r="BA2383" s="23"/>
      <c r="BB2383" s="27"/>
      <c r="BC2383" s="28"/>
    </row>
    <row r="2384" spans="1:55" s="25" customFormat="1" ht="15">
      <c r="A2384" s="221"/>
      <c r="B2384" s="221"/>
      <c r="C2384" s="24"/>
      <c r="D2384" s="24"/>
      <c r="E2384" s="100"/>
      <c r="F2384" s="25" t="str">
        <f>IFERROR(VLOOKUP(E2384,Wedstrijdlocaties!B:E,4,FALSE),"")</f>
        <v/>
      </c>
      <c r="G2384" s="114"/>
      <c r="H2384" s="23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04"/>
      <c r="AA2384" s="26"/>
      <c r="AB2384" s="26"/>
      <c r="AC2384" s="26"/>
      <c r="AD2384" s="81"/>
      <c r="AE2384" s="26"/>
      <c r="AF2384" s="26"/>
      <c r="AG2384" s="26"/>
      <c r="AH2384" s="26"/>
      <c r="AI2384" s="26"/>
      <c r="AJ2384" s="26"/>
      <c r="AK2384" s="81"/>
      <c r="AL2384" s="26"/>
      <c r="AM2384" s="26"/>
      <c r="AN2384" s="26"/>
      <c r="AO2384" s="26"/>
      <c r="AP2384" s="26"/>
      <c r="AQ2384" s="81"/>
      <c r="AR2384" s="26"/>
      <c r="AS2384" s="26"/>
      <c r="AT2384" s="26"/>
      <c r="AU2384" s="26"/>
      <c r="AV2384" s="26"/>
      <c r="AW2384" s="26"/>
      <c r="AX2384" s="23"/>
      <c r="AY2384" s="23"/>
      <c r="AZ2384" s="23"/>
      <c r="BA2384" s="23"/>
      <c r="BB2384" s="27"/>
      <c r="BC2384" s="28"/>
    </row>
    <row r="2385" spans="1:55" s="25" customFormat="1" ht="15">
      <c r="A2385" s="221"/>
      <c r="B2385" s="221"/>
      <c r="C2385" s="24"/>
      <c r="D2385" s="24"/>
      <c r="E2385" s="100"/>
      <c r="F2385" s="25" t="str">
        <f>IFERROR(VLOOKUP(E2385,Wedstrijdlocaties!B:E,4,FALSE),"")</f>
        <v/>
      </c>
      <c r="G2385" s="114"/>
      <c r="H2385" s="23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04"/>
      <c r="AA2385" s="26"/>
      <c r="AB2385" s="26"/>
      <c r="AC2385" s="26"/>
      <c r="AD2385" s="81"/>
      <c r="AE2385" s="26"/>
      <c r="AF2385" s="26"/>
      <c r="AG2385" s="26"/>
      <c r="AH2385" s="26"/>
      <c r="AI2385" s="26"/>
      <c r="AJ2385" s="26"/>
      <c r="AK2385" s="81"/>
      <c r="AL2385" s="26"/>
      <c r="AM2385" s="26"/>
      <c r="AN2385" s="26"/>
      <c r="AO2385" s="26"/>
      <c r="AP2385" s="26"/>
      <c r="AQ2385" s="81"/>
      <c r="AR2385" s="26"/>
      <c r="AS2385" s="26"/>
      <c r="AT2385" s="26"/>
      <c r="AU2385" s="26"/>
      <c r="AV2385" s="26"/>
      <c r="AW2385" s="26"/>
      <c r="AX2385" s="23"/>
      <c r="AY2385" s="23"/>
      <c r="AZ2385" s="23"/>
      <c r="BA2385" s="23"/>
      <c r="BB2385" s="27"/>
      <c r="BC2385" s="28"/>
    </row>
    <row r="2386" spans="1:55" s="25" customFormat="1" ht="15">
      <c r="A2386" s="221"/>
      <c r="B2386" s="221"/>
      <c r="C2386" s="24"/>
      <c r="D2386" s="24"/>
      <c r="E2386" s="100"/>
      <c r="F2386" s="25" t="str">
        <f>IFERROR(VLOOKUP(E2386,Wedstrijdlocaties!B:E,4,FALSE),"")</f>
        <v/>
      </c>
      <c r="G2386" s="114"/>
      <c r="H2386" s="23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04"/>
      <c r="AA2386" s="26"/>
      <c r="AB2386" s="26"/>
      <c r="AC2386" s="26"/>
      <c r="AD2386" s="81"/>
      <c r="AE2386" s="26"/>
      <c r="AF2386" s="26"/>
      <c r="AG2386" s="26"/>
      <c r="AH2386" s="26"/>
      <c r="AI2386" s="26"/>
      <c r="AJ2386" s="26"/>
      <c r="AK2386" s="81"/>
      <c r="AL2386" s="26"/>
      <c r="AM2386" s="26"/>
      <c r="AN2386" s="26"/>
      <c r="AO2386" s="26"/>
      <c r="AP2386" s="26"/>
      <c r="AQ2386" s="81"/>
      <c r="AR2386" s="26"/>
      <c r="AS2386" s="26"/>
      <c r="AT2386" s="26"/>
      <c r="AU2386" s="26"/>
      <c r="AV2386" s="26"/>
      <c r="AW2386" s="26"/>
      <c r="AX2386" s="23"/>
      <c r="AY2386" s="23"/>
      <c r="AZ2386" s="23"/>
      <c r="BA2386" s="23"/>
      <c r="BB2386" s="27"/>
      <c r="BC2386" s="28"/>
    </row>
    <row r="2387" spans="1:55" s="25" customFormat="1" ht="15">
      <c r="A2387" s="221"/>
      <c r="B2387" s="221"/>
      <c r="C2387" s="24"/>
      <c r="D2387" s="24"/>
      <c r="E2387" s="100"/>
      <c r="F2387" s="25" t="str">
        <f>IFERROR(VLOOKUP(E2387,Wedstrijdlocaties!B:E,4,FALSE),"")</f>
        <v/>
      </c>
      <c r="G2387" s="114"/>
      <c r="H2387" s="23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04"/>
      <c r="AA2387" s="26"/>
      <c r="AB2387" s="26"/>
      <c r="AC2387" s="26"/>
      <c r="AD2387" s="81"/>
      <c r="AE2387" s="26"/>
      <c r="AF2387" s="26"/>
      <c r="AG2387" s="26"/>
      <c r="AH2387" s="26"/>
      <c r="AI2387" s="26"/>
      <c r="AJ2387" s="26"/>
      <c r="AK2387" s="81"/>
      <c r="AL2387" s="26"/>
      <c r="AM2387" s="26"/>
      <c r="AN2387" s="26"/>
      <c r="AO2387" s="26"/>
      <c r="AP2387" s="26"/>
      <c r="AQ2387" s="81"/>
      <c r="AR2387" s="26"/>
      <c r="AS2387" s="26"/>
      <c r="AT2387" s="26"/>
      <c r="AU2387" s="26"/>
      <c r="AV2387" s="26"/>
      <c r="AW2387" s="26"/>
      <c r="AX2387" s="23"/>
      <c r="AY2387" s="23"/>
      <c r="AZ2387" s="23"/>
      <c r="BA2387" s="23"/>
      <c r="BB2387" s="27"/>
      <c r="BC2387" s="28"/>
    </row>
    <row r="2388" spans="1:55" s="25" customFormat="1" ht="15">
      <c r="A2388" s="221"/>
      <c r="B2388" s="221"/>
      <c r="C2388" s="24"/>
      <c r="D2388" s="24"/>
      <c r="E2388" s="100"/>
      <c r="F2388" s="25" t="str">
        <f>IFERROR(VLOOKUP(E2388,Wedstrijdlocaties!B:E,4,FALSE),"")</f>
        <v/>
      </c>
      <c r="G2388" s="114"/>
      <c r="H2388" s="23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04"/>
      <c r="AA2388" s="26"/>
      <c r="AB2388" s="26"/>
      <c r="AC2388" s="26"/>
      <c r="AD2388" s="81"/>
      <c r="AE2388" s="26"/>
      <c r="AF2388" s="26"/>
      <c r="AG2388" s="26"/>
      <c r="AH2388" s="26"/>
      <c r="AI2388" s="26"/>
      <c r="AJ2388" s="26"/>
      <c r="AK2388" s="81"/>
      <c r="AL2388" s="26"/>
      <c r="AM2388" s="26"/>
      <c r="AN2388" s="26"/>
      <c r="AO2388" s="26"/>
      <c r="AP2388" s="26"/>
      <c r="AQ2388" s="81"/>
      <c r="AR2388" s="26"/>
      <c r="AS2388" s="26"/>
      <c r="AT2388" s="26"/>
      <c r="AU2388" s="26"/>
      <c r="AV2388" s="26"/>
      <c r="AW2388" s="26"/>
      <c r="AX2388" s="23"/>
      <c r="AY2388" s="23"/>
      <c r="AZ2388" s="23"/>
      <c r="BA2388" s="23"/>
      <c r="BB2388" s="27"/>
      <c r="BC2388" s="28"/>
    </row>
    <row r="2389" spans="1:55" s="25" customFormat="1" ht="15">
      <c r="A2389" s="221"/>
      <c r="B2389" s="221"/>
      <c r="C2389" s="24"/>
      <c r="D2389" s="24"/>
      <c r="E2389" s="100"/>
      <c r="F2389" s="25" t="str">
        <f>IFERROR(VLOOKUP(E2389,Wedstrijdlocaties!B:E,4,FALSE),"")</f>
        <v/>
      </c>
      <c r="G2389" s="114"/>
      <c r="H2389" s="23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04"/>
      <c r="AA2389" s="26"/>
      <c r="AB2389" s="26"/>
      <c r="AC2389" s="26"/>
      <c r="AD2389" s="81"/>
      <c r="AE2389" s="26"/>
      <c r="AF2389" s="26"/>
      <c r="AG2389" s="26"/>
      <c r="AH2389" s="26"/>
      <c r="AI2389" s="26"/>
      <c r="AJ2389" s="26"/>
      <c r="AK2389" s="81"/>
      <c r="AL2389" s="26"/>
      <c r="AM2389" s="26"/>
      <c r="AN2389" s="26"/>
      <c r="AO2389" s="26"/>
      <c r="AP2389" s="26"/>
      <c r="AQ2389" s="81"/>
      <c r="AR2389" s="26"/>
      <c r="AS2389" s="26"/>
      <c r="AT2389" s="26"/>
      <c r="AU2389" s="26"/>
      <c r="AV2389" s="26"/>
      <c r="AW2389" s="26"/>
      <c r="AX2389" s="23"/>
      <c r="AY2389" s="23"/>
      <c r="AZ2389" s="23"/>
      <c r="BA2389" s="23"/>
      <c r="BB2389" s="27"/>
      <c r="BC2389" s="28"/>
    </row>
    <row r="2390" spans="1:55" s="25" customFormat="1" ht="15">
      <c r="A2390" s="221"/>
      <c r="B2390" s="221"/>
      <c r="C2390" s="24"/>
      <c r="D2390" s="24"/>
      <c r="E2390" s="100"/>
      <c r="F2390" s="25" t="str">
        <f>IFERROR(VLOOKUP(E2390,Wedstrijdlocaties!B:E,4,FALSE),"")</f>
        <v/>
      </c>
      <c r="G2390" s="114"/>
      <c r="H2390" s="23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04"/>
      <c r="AA2390" s="26"/>
      <c r="AB2390" s="26"/>
      <c r="AC2390" s="26"/>
      <c r="AD2390" s="81"/>
      <c r="AE2390" s="26"/>
      <c r="AF2390" s="26"/>
      <c r="AG2390" s="26"/>
      <c r="AH2390" s="26"/>
      <c r="AI2390" s="26"/>
      <c r="AJ2390" s="26"/>
      <c r="AK2390" s="81"/>
      <c r="AL2390" s="26"/>
      <c r="AM2390" s="26"/>
      <c r="AN2390" s="26"/>
      <c r="AO2390" s="26"/>
      <c r="AP2390" s="26"/>
      <c r="AQ2390" s="81"/>
      <c r="AR2390" s="26"/>
      <c r="AS2390" s="26"/>
      <c r="AT2390" s="26"/>
      <c r="AU2390" s="26"/>
      <c r="AV2390" s="26"/>
      <c r="AW2390" s="26"/>
      <c r="AX2390" s="23"/>
      <c r="AY2390" s="23"/>
      <c r="AZ2390" s="23"/>
      <c r="BA2390" s="23"/>
      <c r="BB2390" s="27"/>
      <c r="BC2390" s="28"/>
    </row>
    <row r="2391" spans="1:55" s="25" customFormat="1" ht="15">
      <c r="A2391" s="221"/>
      <c r="B2391" s="221"/>
      <c r="C2391" s="24"/>
      <c r="D2391" s="24"/>
      <c r="E2391" s="100"/>
      <c r="F2391" s="25" t="str">
        <f>IFERROR(VLOOKUP(E2391,Wedstrijdlocaties!B:E,4,FALSE),"")</f>
        <v/>
      </c>
      <c r="G2391" s="114"/>
      <c r="H2391" s="23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04"/>
      <c r="AA2391" s="26"/>
      <c r="AB2391" s="26"/>
      <c r="AC2391" s="26"/>
      <c r="AD2391" s="81"/>
      <c r="AE2391" s="26"/>
      <c r="AF2391" s="26"/>
      <c r="AG2391" s="26"/>
      <c r="AH2391" s="26"/>
      <c r="AI2391" s="26"/>
      <c r="AJ2391" s="26"/>
      <c r="AK2391" s="81"/>
      <c r="AL2391" s="26"/>
      <c r="AM2391" s="26"/>
      <c r="AN2391" s="26"/>
      <c r="AO2391" s="26"/>
      <c r="AP2391" s="26"/>
      <c r="AQ2391" s="81"/>
      <c r="AR2391" s="26"/>
      <c r="AS2391" s="26"/>
      <c r="AT2391" s="26"/>
      <c r="AU2391" s="26"/>
      <c r="AV2391" s="26"/>
      <c r="AW2391" s="26"/>
      <c r="AX2391" s="23"/>
      <c r="AY2391" s="23"/>
      <c r="AZ2391" s="23"/>
      <c r="BA2391" s="23"/>
      <c r="BB2391" s="27"/>
      <c r="BC2391" s="28"/>
    </row>
    <row r="2392" spans="1:55" s="25" customFormat="1" ht="15">
      <c r="A2392" s="221"/>
      <c r="B2392" s="221"/>
      <c r="C2392" s="24"/>
      <c r="D2392" s="24"/>
      <c r="E2392" s="100"/>
      <c r="F2392" s="25" t="str">
        <f>IFERROR(VLOOKUP(E2392,Wedstrijdlocaties!B:E,4,FALSE),"")</f>
        <v/>
      </c>
      <c r="G2392" s="114"/>
      <c r="H2392" s="23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04"/>
      <c r="AA2392" s="26"/>
      <c r="AB2392" s="26"/>
      <c r="AC2392" s="26"/>
      <c r="AD2392" s="81"/>
      <c r="AE2392" s="26"/>
      <c r="AF2392" s="26"/>
      <c r="AG2392" s="26"/>
      <c r="AH2392" s="26"/>
      <c r="AI2392" s="26"/>
      <c r="AJ2392" s="26"/>
      <c r="AK2392" s="81"/>
      <c r="AL2392" s="26"/>
      <c r="AM2392" s="26"/>
      <c r="AN2392" s="26"/>
      <c r="AO2392" s="26"/>
      <c r="AP2392" s="26"/>
      <c r="AQ2392" s="81"/>
      <c r="AR2392" s="26"/>
      <c r="AS2392" s="26"/>
      <c r="AT2392" s="26"/>
      <c r="AU2392" s="26"/>
      <c r="AV2392" s="26"/>
      <c r="AW2392" s="26"/>
      <c r="AX2392" s="23"/>
      <c r="AY2392" s="23"/>
      <c r="AZ2392" s="23"/>
      <c r="BA2392" s="23"/>
      <c r="BB2392" s="27"/>
      <c r="BC2392" s="28"/>
    </row>
    <row r="2393" spans="1:55" s="25" customFormat="1" ht="15">
      <c r="A2393" s="221"/>
      <c r="B2393" s="221"/>
      <c r="C2393" s="24"/>
      <c r="D2393" s="24"/>
      <c r="E2393" s="100"/>
      <c r="F2393" s="25" t="str">
        <f>IFERROR(VLOOKUP(E2393,Wedstrijdlocaties!B:E,4,FALSE),"")</f>
        <v/>
      </c>
      <c r="G2393" s="114"/>
      <c r="H2393" s="23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04"/>
      <c r="AA2393" s="26"/>
      <c r="AB2393" s="26"/>
      <c r="AC2393" s="26"/>
      <c r="AD2393" s="81"/>
      <c r="AE2393" s="26"/>
      <c r="AF2393" s="26"/>
      <c r="AG2393" s="26"/>
      <c r="AH2393" s="26"/>
      <c r="AI2393" s="26"/>
      <c r="AJ2393" s="26"/>
      <c r="AK2393" s="81"/>
      <c r="AL2393" s="26"/>
      <c r="AM2393" s="26"/>
      <c r="AN2393" s="26"/>
      <c r="AO2393" s="26"/>
      <c r="AP2393" s="26"/>
      <c r="AQ2393" s="81"/>
      <c r="AR2393" s="26"/>
      <c r="AS2393" s="26"/>
      <c r="AT2393" s="26"/>
      <c r="AU2393" s="26"/>
      <c r="AV2393" s="26"/>
      <c r="AW2393" s="26"/>
      <c r="AX2393" s="23"/>
      <c r="AY2393" s="23"/>
      <c r="AZ2393" s="23"/>
      <c r="BA2393" s="23"/>
      <c r="BB2393" s="27"/>
      <c r="BC2393" s="28"/>
    </row>
    <row r="2394" spans="1:55" s="25" customFormat="1" ht="15">
      <c r="A2394" s="221"/>
      <c r="B2394" s="221"/>
      <c r="C2394" s="24"/>
      <c r="D2394" s="24"/>
      <c r="E2394" s="100"/>
      <c r="F2394" s="25" t="str">
        <f>IFERROR(VLOOKUP(E2394,Wedstrijdlocaties!B:E,4,FALSE),"")</f>
        <v/>
      </c>
      <c r="G2394" s="114"/>
      <c r="H2394" s="23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04"/>
      <c r="AA2394" s="26"/>
      <c r="AB2394" s="26"/>
      <c r="AC2394" s="26"/>
      <c r="AD2394" s="81"/>
      <c r="AE2394" s="26"/>
      <c r="AF2394" s="26"/>
      <c r="AG2394" s="26"/>
      <c r="AH2394" s="26"/>
      <c r="AI2394" s="26"/>
      <c r="AJ2394" s="26"/>
      <c r="AK2394" s="81"/>
      <c r="AL2394" s="26"/>
      <c r="AM2394" s="26"/>
      <c r="AN2394" s="26"/>
      <c r="AO2394" s="26"/>
      <c r="AP2394" s="26"/>
      <c r="AQ2394" s="81"/>
      <c r="AR2394" s="26"/>
      <c r="AS2394" s="26"/>
      <c r="AT2394" s="26"/>
      <c r="AU2394" s="26"/>
      <c r="AV2394" s="26"/>
      <c r="AW2394" s="26"/>
      <c r="AX2394" s="23"/>
      <c r="AY2394" s="23"/>
      <c r="AZ2394" s="23"/>
      <c r="BA2394" s="23"/>
      <c r="BB2394" s="27"/>
      <c r="BC2394" s="28"/>
    </row>
    <row r="2395" spans="1:55" s="25" customFormat="1" ht="15">
      <c r="A2395" s="221"/>
      <c r="B2395" s="221"/>
      <c r="C2395" s="24"/>
      <c r="D2395" s="24"/>
      <c r="E2395" s="100"/>
      <c r="F2395" s="25" t="str">
        <f>IFERROR(VLOOKUP(E2395,Wedstrijdlocaties!B:E,4,FALSE),"")</f>
        <v/>
      </c>
      <c r="G2395" s="114"/>
      <c r="H2395" s="23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04"/>
      <c r="AA2395" s="26"/>
      <c r="AB2395" s="26"/>
      <c r="AC2395" s="26"/>
      <c r="AD2395" s="81"/>
      <c r="AE2395" s="26"/>
      <c r="AF2395" s="26"/>
      <c r="AG2395" s="26"/>
      <c r="AH2395" s="26"/>
      <c r="AI2395" s="26"/>
      <c r="AJ2395" s="26"/>
      <c r="AK2395" s="81"/>
      <c r="AL2395" s="26"/>
      <c r="AM2395" s="26"/>
      <c r="AN2395" s="26"/>
      <c r="AO2395" s="26"/>
      <c r="AP2395" s="26"/>
      <c r="AQ2395" s="81"/>
      <c r="AR2395" s="26"/>
      <c r="AS2395" s="26"/>
      <c r="AT2395" s="26"/>
      <c r="AU2395" s="26"/>
      <c r="AV2395" s="26"/>
      <c r="AW2395" s="26"/>
      <c r="AX2395" s="23"/>
      <c r="AY2395" s="23"/>
      <c r="AZ2395" s="23"/>
      <c r="BA2395" s="23"/>
      <c r="BB2395" s="27"/>
      <c r="BC2395" s="28"/>
    </row>
    <row r="2396" spans="1:55" s="25" customFormat="1" ht="15">
      <c r="A2396" s="221"/>
      <c r="B2396" s="221"/>
      <c r="C2396" s="24"/>
      <c r="D2396" s="24"/>
      <c r="E2396" s="100"/>
      <c r="F2396" s="25" t="str">
        <f>IFERROR(VLOOKUP(E2396,Wedstrijdlocaties!B:E,4,FALSE),"")</f>
        <v/>
      </c>
      <c r="G2396" s="114"/>
      <c r="H2396" s="23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04"/>
      <c r="AA2396" s="26"/>
      <c r="AB2396" s="26"/>
      <c r="AC2396" s="26"/>
      <c r="AD2396" s="81"/>
      <c r="AE2396" s="26"/>
      <c r="AF2396" s="26"/>
      <c r="AG2396" s="26"/>
      <c r="AH2396" s="26"/>
      <c r="AI2396" s="26"/>
      <c r="AJ2396" s="26"/>
      <c r="AK2396" s="81"/>
      <c r="AL2396" s="26"/>
      <c r="AM2396" s="26"/>
      <c r="AN2396" s="26"/>
      <c r="AO2396" s="26"/>
      <c r="AP2396" s="26"/>
      <c r="AQ2396" s="81"/>
      <c r="AR2396" s="26"/>
      <c r="AS2396" s="26"/>
      <c r="AT2396" s="26"/>
      <c r="AU2396" s="26"/>
      <c r="AV2396" s="26"/>
      <c r="AW2396" s="26"/>
      <c r="AX2396" s="23"/>
      <c r="AY2396" s="23"/>
      <c r="AZ2396" s="23"/>
      <c r="BA2396" s="23"/>
      <c r="BB2396" s="27"/>
      <c r="BC2396" s="28"/>
    </row>
    <row r="2397" spans="1:55" s="25" customFormat="1" ht="15">
      <c r="A2397" s="221"/>
      <c r="B2397" s="221"/>
      <c r="C2397" s="24"/>
      <c r="D2397" s="24"/>
      <c r="E2397" s="100"/>
      <c r="F2397" s="25" t="str">
        <f>IFERROR(VLOOKUP(E2397,Wedstrijdlocaties!B:E,4,FALSE),"")</f>
        <v/>
      </c>
      <c r="G2397" s="114"/>
      <c r="H2397" s="23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04"/>
      <c r="AA2397" s="26"/>
      <c r="AB2397" s="26"/>
      <c r="AC2397" s="26"/>
      <c r="AD2397" s="81"/>
      <c r="AE2397" s="26"/>
      <c r="AF2397" s="26"/>
      <c r="AG2397" s="26"/>
      <c r="AH2397" s="26"/>
      <c r="AI2397" s="26"/>
      <c r="AJ2397" s="26"/>
      <c r="AK2397" s="81"/>
      <c r="AL2397" s="26"/>
      <c r="AM2397" s="26"/>
      <c r="AN2397" s="26"/>
      <c r="AO2397" s="26"/>
      <c r="AP2397" s="26"/>
      <c r="AQ2397" s="81"/>
      <c r="AR2397" s="26"/>
      <c r="AS2397" s="26"/>
      <c r="AT2397" s="26"/>
      <c r="AU2397" s="26"/>
      <c r="AV2397" s="26"/>
      <c r="AW2397" s="26"/>
      <c r="AX2397" s="23"/>
      <c r="AY2397" s="23"/>
      <c r="AZ2397" s="23"/>
      <c r="BA2397" s="23"/>
      <c r="BB2397" s="27"/>
      <c r="BC2397" s="28"/>
    </row>
    <row r="2398" spans="1:55" s="25" customFormat="1" ht="15">
      <c r="A2398" s="221"/>
      <c r="B2398" s="221"/>
      <c r="C2398" s="24"/>
      <c r="D2398" s="24"/>
      <c r="E2398" s="100"/>
      <c r="F2398" s="25" t="str">
        <f>IFERROR(VLOOKUP(E2398,Wedstrijdlocaties!B:E,4,FALSE),"")</f>
        <v/>
      </c>
      <c r="G2398" s="114"/>
      <c r="H2398" s="23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04"/>
      <c r="AA2398" s="26"/>
      <c r="AB2398" s="26"/>
      <c r="AC2398" s="26"/>
      <c r="AD2398" s="81"/>
      <c r="AE2398" s="26"/>
      <c r="AF2398" s="26"/>
      <c r="AG2398" s="26"/>
      <c r="AH2398" s="26"/>
      <c r="AI2398" s="26"/>
      <c r="AJ2398" s="26"/>
      <c r="AK2398" s="81"/>
      <c r="AL2398" s="26"/>
      <c r="AM2398" s="26"/>
      <c r="AN2398" s="26"/>
      <c r="AO2398" s="26"/>
      <c r="AP2398" s="26"/>
      <c r="AQ2398" s="81"/>
      <c r="AR2398" s="26"/>
      <c r="AS2398" s="26"/>
      <c r="AT2398" s="26"/>
      <c r="AU2398" s="26"/>
      <c r="AV2398" s="26"/>
      <c r="AW2398" s="26"/>
      <c r="AX2398" s="23"/>
      <c r="AY2398" s="23"/>
      <c r="AZ2398" s="23"/>
      <c r="BA2398" s="23"/>
      <c r="BB2398" s="27"/>
      <c r="BC2398" s="28"/>
    </row>
    <row r="2399" spans="1:55" s="25" customFormat="1" ht="15">
      <c r="A2399" s="221"/>
      <c r="B2399" s="221"/>
      <c r="C2399" s="24"/>
      <c r="D2399" s="24"/>
      <c r="E2399" s="100"/>
      <c r="F2399" s="25" t="str">
        <f>IFERROR(VLOOKUP(E2399,Wedstrijdlocaties!B:E,4,FALSE),"")</f>
        <v/>
      </c>
      <c r="G2399" s="114"/>
      <c r="H2399" s="23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04"/>
      <c r="AA2399" s="26"/>
      <c r="AB2399" s="26"/>
      <c r="AC2399" s="26"/>
      <c r="AD2399" s="81"/>
      <c r="AE2399" s="26"/>
      <c r="AF2399" s="26"/>
      <c r="AG2399" s="26"/>
      <c r="AH2399" s="26"/>
      <c r="AI2399" s="26"/>
      <c r="AJ2399" s="26"/>
      <c r="AK2399" s="81"/>
      <c r="AL2399" s="26"/>
      <c r="AM2399" s="26"/>
      <c r="AN2399" s="26"/>
      <c r="AO2399" s="26"/>
      <c r="AP2399" s="26"/>
      <c r="AQ2399" s="81"/>
      <c r="AR2399" s="26"/>
      <c r="AS2399" s="26"/>
      <c r="AT2399" s="26"/>
      <c r="AU2399" s="26"/>
      <c r="AV2399" s="26"/>
      <c r="AW2399" s="26"/>
      <c r="AX2399" s="23"/>
      <c r="AY2399" s="23"/>
      <c r="AZ2399" s="23"/>
      <c r="BA2399" s="23"/>
      <c r="BB2399" s="27"/>
      <c r="BC2399" s="28"/>
    </row>
    <row r="2400" spans="1:55" s="25" customFormat="1" ht="15">
      <c r="A2400" s="221"/>
      <c r="B2400" s="221"/>
      <c r="C2400" s="24"/>
      <c r="D2400" s="24"/>
      <c r="E2400" s="100"/>
      <c r="F2400" s="25" t="str">
        <f>IFERROR(VLOOKUP(E2400,Wedstrijdlocaties!B:E,4,FALSE),"")</f>
        <v/>
      </c>
      <c r="G2400" s="114"/>
      <c r="H2400" s="23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04"/>
      <c r="AA2400" s="26"/>
      <c r="AB2400" s="26"/>
      <c r="AC2400" s="26"/>
      <c r="AD2400" s="81"/>
      <c r="AE2400" s="26"/>
      <c r="AF2400" s="26"/>
      <c r="AG2400" s="26"/>
      <c r="AH2400" s="26"/>
      <c r="AI2400" s="26"/>
      <c r="AJ2400" s="26"/>
      <c r="AK2400" s="81"/>
      <c r="AL2400" s="26"/>
      <c r="AM2400" s="26"/>
      <c r="AN2400" s="26"/>
      <c r="AO2400" s="26"/>
      <c r="AP2400" s="26"/>
      <c r="AQ2400" s="81"/>
      <c r="AR2400" s="26"/>
      <c r="AS2400" s="26"/>
      <c r="AT2400" s="26"/>
      <c r="AU2400" s="26"/>
      <c r="AV2400" s="26"/>
      <c r="AW2400" s="26"/>
      <c r="AX2400" s="23"/>
      <c r="AY2400" s="23"/>
      <c r="AZ2400" s="23"/>
      <c r="BA2400" s="23"/>
      <c r="BB2400" s="27"/>
      <c r="BC2400" s="28"/>
    </row>
    <row r="2401" spans="1:55" s="25" customFormat="1" ht="15">
      <c r="A2401" s="221"/>
      <c r="B2401" s="221"/>
      <c r="C2401" s="24"/>
      <c r="D2401" s="24"/>
      <c r="E2401" s="100"/>
      <c r="F2401" s="25" t="str">
        <f>IFERROR(VLOOKUP(E2401,Wedstrijdlocaties!B:E,4,FALSE),"")</f>
        <v/>
      </c>
      <c r="G2401" s="114"/>
      <c r="H2401" s="23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04"/>
      <c r="AA2401" s="26"/>
      <c r="AB2401" s="26"/>
      <c r="AC2401" s="26"/>
      <c r="AD2401" s="81"/>
      <c r="AE2401" s="26"/>
      <c r="AF2401" s="26"/>
      <c r="AG2401" s="26"/>
      <c r="AH2401" s="26"/>
      <c r="AI2401" s="26"/>
      <c r="AJ2401" s="26"/>
      <c r="AK2401" s="81"/>
      <c r="AL2401" s="26"/>
      <c r="AM2401" s="26"/>
      <c r="AN2401" s="26"/>
      <c r="AO2401" s="26"/>
      <c r="AP2401" s="26"/>
      <c r="AQ2401" s="81"/>
      <c r="AR2401" s="26"/>
      <c r="AS2401" s="26"/>
      <c r="AT2401" s="26"/>
      <c r="AU2401" s="26"/>
      <c r="AV2401" s="26"/>
      <c r="AW2401" s="26"/>
      <c r="AX2401" s="23"/>
      <c r="AY2401" s="23"/>
      <c r="AZ2401" s="23"/>
      <c r="BA2401" s="23"/>
      <c r="BB2401" s="27"/>
      <c r="BC2401" s="28"/>
    </row>
    <row r="2402" spans="1:55" s="25" customFormat="1" ht="15">
      <c r="A2402" s="221"/>
      <c r="B2402" s="221"/>
      <c r="C2402" s="24"/>
      <c r="D2402" s="24"/>
      <c r="E2402" s="100"/>
      <c r="F2402" s="25" t="str">
        <f>IFERROR(VLOOKUP(E2402,Wedstrijdlocaties!B:E,4,FALSE),"")</f>
        <v/>
      </c>
      <c r="G2402" s="114"/>
      <c r="H2402" s="23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04"/>
      <c r="AA2402" s="26"/>
      <c r="AB2402" s="26"/>
      <c r="AC2402" s="26"/>
      <c r="AD2402" s="81"/>
      <c r="AE2402" s="26"/>
      <c r="AF2402" s="26"/>
      <c r="AG2402" s="26"/>
      <c r="AH2402" s="26"/>
      <c r="AI2402" s="26"/>
      <c r="AJ2402" s="26"/>
      <c r="AK2402" s="81"/>
      <c r="AL2402" s="26"/>
      <c r="AM2402" s="26"/>
      <c r="AN2402" s="26"/>
      <c r="AO2402" s="26"/>
      <c r="AP2402" s="26"/>
      <c r="AQ2402" s="81"/>
      <c r="AR2402" s="26"/>
      <c r="AS2402" s="26"/>
      <c r="AT2402" s="26"/>
      <c r="AU2402" s="26"/>
      <c r="AV2402" s="26"/>
      <c r="AW2402" s="26"/>
      <c r="AX2402" s="23"/>
      <c r="AY2402" s="23"/>
      <c r="AZ2402" s="23"/>
      <c r="BA2402" s="23"/>
      <c r="BB2402" s="27"/>
      <c r="BC2402" s="28"/>
    </row>
    <row r="2403" spans="1:55" s="25" customFormat="1" ht="15">
      <c r="A2403" s="221"/>
      <c r="B2403" s="221"/>
      <c r="C2403" s="24"/>
      <c r="D2403" s="24"/>
      <c r="E2403" s="100"/>
      <c r="F2403" s="25" t="str">
        <f>IFERROR(VLOOKUP(E2403,Wedstrijdlocaties!B:E,4,FALSE),"")</f>
        <v/>
      </c>
      <c r="G2403" s="114"/>
      <c r="H2403" s="23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04"/>
      <c r="AA2403" s="26"/>
      <c r="AB2403" s="26"/>
      <c r="AC2403" s="26"/>
      <c r="AD2403" s="81"/>
      <c r="AE2403" s="26"/>
      <c r="AF2403" s="26"/>
      <c r="AG2403" s="26"/>
      <c r="AH2403" s="26"/>
      <c r="AI2403" s="26"/>
      <c r="AJ2403" s="26"/>
      <c r="AK2403" s="81"/>
      <c r="AL2403" s="26"/>
      <c r="AM2403" s="26"/>
      <c r="AN2403" s="26"/>
      <c r="AO2403" s="26"/>
      <c r="AP2403" s="26"/>
      <c r="AQ2403" s="81"/>
      <c r="AR2403" s="26"/>
      <c r="AS2403" s="26"/>
      <c r="AT2403" s="26"/>
      <c r="AU2403" s="26"/>
      <c r="AV2403" s="26"/>
      <c r="AW2403" s="26"/>
      <c r="AX2403" s="23"/>
      <c r="AY2403" s="23"/>
      <c r="AZ2403" s="23"/>
      <c r="BA2403" s="23"/>
      <c r="BB2403" s="27"/>
      <c r="BC2403" s="28"/>
    </row>
    <row r="2404" spans="1:55" s="25" customFormat="1" ht="15">
      <c r="A2404" s="221"/>
      <c r="B2404" s="221"/>
      <c r="C2404" s="24"/>
      <c r="D2404" s="24"/>
      <c r="E2404" s="100"/>
      <c r="F2404" s="25" t="str">
        <f>IFERROR(VLOOKUP(E2404,Wedstrijdlocaties!B:E,4,FALSE),"")</f>
        <v/>
      </c>
      <c r="G2404" s="114"/>
      <c r="H2404" s="23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04"/>
      <c r="AA2404" s="26"/>
      <c r="AB2404" s="26"/>
      <c r="AC2404" s="26"/>
      <c r="AD2404" s="81"/>
      <c r="AE2404" s="26"/>
      <c r="AF2404" s="26"/>
      <c r="AG2404" s="26"/>
      <c r="AH2404" s="26"/>
      <c r="AI2404" s="26"/>
      <c r="AJ2404" s="26"/>
      <c r="AK2404" s="81"/>
      <c r="AL2404" s="26"/>
      <c r="AM2404" s="26"/>
      <c r="AN2404" s="26"/>
      <c r="AO2404" s="26"/>
      <c r="AP2404" s="26"/>
      <c r="AQ2404" s="81"/>
      <c r="AR2404" s="26"/>
      <c r="AS2404" s="26"/>
      <c r="AT2404" s="26"/>
      <c r="AU2404" s="26"/>
      <c r="AV2404" s="26"/>
      <c r="AW2404" s="26"/>
      <c r="AX2404" s="23"/>
      <c r="AY2404" s="23"/>
      <c r="AZ2404" s="23"/>
      <c r="BA2404" s="23"/>
      <c r="BB2404" s="27"/>
      <c r="BC2404" s="28"/>
    </row>
    <row r="2405" spans="1:55" s="25" customFormat="1" ht="15">
      <c r="A2405" s="221"/>
      <c r="B2405" s="221"/>
      <c r="C2405" s="24"/>
      <c r="D2405" s="24"/>
      <c r="E2405" s="100"/>
      <c r="F2405" s="25" t="str">
        <f>IFERROR(VLOOKUP(E2405,Wedstrijdlocaties!B:E,4,FALSE),"")</f>
        <v/>
      </c>
      <c r="G2405" s="114"/>
      <c r="H2405" s="23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04"/>
      <c r="AA2405" s="26"/>
      <c r="AB2405" s="26"/>
      <c r="AC2405" s="26"/>
      <c r="AD2405" s="81"/>
      <c r="AE2405" s="26"/>
      <c r="AF2405" s="26"/>
      <c r="AG2405" s="26"/>
      <c r="AH2405" s="26"/>
      <c r="AI2405" s="26"/>
      <c r="AJ2405" s="26"/>
      <c r="AK2405" s="81"/>
      <c r="AL2405" s="26"/>
      <c r="AM2405" s="26"/>
      <c r="AN2405" s="26"/>
      <c r="AO2405" s="26"/>
      <c r="AP2405" s="26"/>
      <c r="AQ2405" s="81"/>
      <c r="AR2405" s="26"/>
      <c r="AS2405" s="26"/>
      <c r="AT2405" s="26"/>
      <c r="AU2405" s="26"/>
      <c r="AV2405" s="26"/>
      <c r="AW2405" s="26"/>
      <c r="AX2405" s="23"/>
      <c r="AY2405" s="23"/>
      <c r="AZ2405" s="23"/>
      <c r="BA2405" s="23"/>
      <c r="BB2405" s="27"/>
      <c r="BC2405" s="28"/>
    </row>
    <row r="2406" spans="1:55" s="25" customFormat="1" ht="15">
      <c r="A2406" s="221"/>
      <c r="B2406" s="221"/>
      <c r="C2406" s="24"/>
      <c r="D2406" s="24"/>
      <c r="E2406" s="100"/>
      <c r="F2406" s="25" t="str">
        <f>IFERROR(VLOOKUP(E2406,Wedstrijdlocaties!B:E,4,FALSE),"")</f>
        <v/>
      </c>
      <c r="G2406" s="114"/>
      <c r="H2406" s="23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04"/>
      <c r="AA2406" s="26"/>
      <c r="AB2406" s="26"/>
      <c r="AC2406" s="26"/>
      <c r="AD2406" s="81"/>
      <c r="AE2406" s="26"/>
      <c r="AF2406" s="26"/>
      <c r="AG2406" s="26"/>
      <c r="AH2406" s="26"/>
      <c r="AI2406" s="26"/>
      <c r="AJ2406" s="26"/>
      <c r="AK2406" s="81"/>
      <c r="AL2406" s="26"/>
      <c r="AM2406" s="26"/>
      <c r="AN2406" s="26"/>
      <c r="AO2406" s="26"/>
      <c r="AP2406" s="26"/>
      <c r="AQ2406" s="81"/>
      <c r="AR2406" s="26"/>
      <c r="AS2406" s="26"/>
      <c r="AT2406" s="26"/>
      <c r="AU2406" s="26"/>
      <c r="AV2406" s="26"/>
      <c r="AW2406" s="26"/>
      <c r="AX2406" s="23"/>
      <c r="AY2406" s="23"/>
      <c r="AZ2406" s="23"/>
      <c r="BA2406" s="23"/>
      <c r="BB2406" s="27"/>
      <c r="BC2406" s="28"/>
    </row>
    <row r="2407" spans="1:55" s="25" customFormat="1" ht="15">
      <c r="A2407" s="221"/>
      <c r="B2407" s="221"/>
      <c r="C2407" s="24"/>
      <c r="D2407" s="24"/>
      <c r="E2407" s="100"/>
      <c r="F2407" s="25" t="str">
        <f>IFERROR(VLOOKUP(E2407,Wedstrijdlocaties!B:E,4,FALSE),"")</f>
        <v/>
      </c>
      <c r="G2407" s="114"/>
      <c r="H2407" s="23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04"/>
      <c r="AA2407" s="26"/>
      <c r="AB2407" s="26"/>
      <c r="AC2407" s="26"/>
      <c r="AD2407" s="81"/>
      <c r="AE2407" s="26"/>
      <c r="AF2407" s="26"/>
      <c r="AG2407" s="26"/>
      <c r="AH2407" s="26"/>
      <c r="AI2407" s="26"/>
      <c r="AJ2407" s="26"/>
      <c r="AK2407" s="81"/>
      <c r="AL2407" s="26"/>
      <c r="AM2407" s="26"/>
      <c r="AN2407" s="26"/>
      <c r="AO2407" s="26"/>
      <c r="AP2407" s="26"/>
      <c r="AQ2407" s="81"/>
      <c r="AR2407" s="26"/>
      <c r="AS2407" s="26"/>
      <c r="AT2407" s="26"/>
      <c r="AU2407" s="26"/>
      <c r="AV2407" s="26"/>
      <c r="AW2407" s="26"/>
      <c r="AX2407" s="23"/>
      <c r="AY2407" s="23"/>
      <c r="AZ2407" s="23"/>
      <c r="BA2407" s="23"/>
      <c r="BB2407" s="27"/>
      <c r="BC2407" s="28"/>
    </row>
    <row r="2408" spans="1:55" s="25" customFormat="1" ht="15">
      <c r="A2408" s="221"/>
      <c r="B2408" s="221"/>
      <c r="C2408" s="24"/>
      <c r="D2408" s="24"/>
      <c r="E2408" s="100"/>
      <c r="F2408" s="25" t="str">
        <f>IFERROR(VLOOKUP(E2408,Wedstrijdlocaties!B:E,4,FALSE),"")</f>
        <v/>
      </c>
      <c r="G2408" s="114"/>
      <c r="H2408" s="23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04"/>
      <c r="AA2408" s="26"/>
      <c r="AB2408" s="26"/>
      <c r="AC2408" s="26"/>
      <c r="AD2408" s="81"/>
      <c r="AE2408" s="26"/>
      <c r="AF2408" s="26"/>
      <c r="AG2408" s="26"/>
      <c r="AH2408" s="26"/>
      <c r="AI2408" s="26"/>
      <c r="AJ2408" s="26"/>
      <c r="AK2408" s="81"/>
      <c r="AL2408" s="26"/>
      <c r="AM2408" s="26"/>
      <c r="AN2408" s="26"/>
      <c r="AO2408" s="26"/>
      <c r="AP2408" s="26"/>
      <c r="AQ2408" s="81"/>
      <c r="AR2408" s="26"/>
      <c r="AS2408" s="26"/>
      <c r="AT2408" s="26"/>
      <c r="AU2408" s="26"/>
      <c r="AV2408" s="26"/>
      <c r="AW2408" s="26"/>
      <c r="AX2408" s="23"/>
      <c r="AY2408" s="23"/>
      <c r="AZ2408" s="23"/>
      <c r="BA2408" s="23"/>
      <c r="BB2408" s="27"/>
      <c r="BC2408" s="28"/>
    </row>
    <row r="2409" spans="1:55" s="25" customFormat="1" ht="15">
      <c r="A2409" s="221"/>
      <c r="B2409" s="221"/>
      <c r="C2409" s="24"/>
      <c r="D2409" s="24"/>
      <c r="E2409" s="100"/>
      <c r="F2409" s="25" t="str">
        <f>IFERROR(VLOOKUP(E2409,Wedstrijdlocaties!B:E,4,FALSE),"")</f>
        <v/>
      </c>
      <c r="G2409" s="114"/>
      <c r="H2409" s="23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04"/>
      <c r="AA2409" s="26"/>
      <c r="AB2409" s="26"/>
      <c r="AC2409" s="26"/>
      <c r="AD2409" s="81"/>
      <c r="AE2409" s="26"/>
      <c r="AF2409" s="26"/>
      <c r="AG2409" s="26"/>
      <c r="AH2409" s="26"/>
      <c r="AI2409" s="26"/>
      <c r="AJ2409" s="26"/>
      <c r="AK2409" s="81"/>
      <c r="AL2409" s="26"/>
      <c r="AM2409" s="26"/>
      <c r="AN2409" s="26"/>
      <c r="AO2409" s="26"/>
      <c r="AP2409" s="26"/>
      <c r="AQ2409" s="81"/>
      <c r="AR2409" s="26"/>
      <c r="AS2409" s="26"/>
      <c r="AT2409" s="26"/>
      <c r="AU2409" s="26"/>
      <c r="AV2409" s="26"/>
      <c r="AW2409" s="26"/>
      <c r="AX2409" s="23"/>
      <c r="AY2409" s="23"/>
      <c r="AZ2409" s="23"/>
      <c r="BA2409" s="23"/>
      <c r="BB2409" s="27"/>
      <c r="BC2409" s="28"/>
    </row>
    <row r="2410" spans="1:55" s="25" customFormat="1" ht="15">
      <c r="A2410" s="221"/>
      <c r="B2410" s="221"/>
      <c r="C2410" s="24"/>
      <c r="D2410" s="24"/>
      <c r="E2410" s="100"/>
      <c r="F2410" s="25" t="str">
        <f>IFERROR(VLOOKUP(E2410,Wedstrijdlocaties!B:E,4,FALSE),"")</f>
        <v/>
      </c>
      <c r="G2410" s="114"/>
      <c r="H2410" s="23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04"/>
      <c r="AA2410" s="26"/>
      <c r="AB2410" s="26"/>
      <c r="AC2410" s="26"/>
      <c r="AD2410" s="81"/>
      <c r="AE2410" s="26"/>
      <c r="AF2410" s="26"/>
      <c r="AG2410" s="26"/>
      <c r="AH2410" s="26"/>
      <c r="AI2410" s="26"/>
      <c r="AJ2410" s="26"/>
      <c r="AK2410" s="81"/>
      <c r="AL2410" s="26"/>
      <c r="AM2410" s="26"/>
      <c r="AN2410" s="26"/>
      <c r="AO2410" s="26"/>
      <c r="AP2410" s="26"/>
      <c r="AQ2410" s="81"/>
      <c r="AR2410" s="26"/>
      <c r="AS2410" s="26"/>
      <c r="AT2410" s="26"/>
      <c r="AU2410" s="26"/>
      <c r="AV2410" s="26"/>
      <c r="AW2410" s="26"/>
      <c r="AX2410" s="23"/>
      <c r="AY2410" s="23"/>
      <c r="AZ2410" s="23"/>
      <c r="BA2410" s="23"/>
      <c r="BB2410" s="27"/>
      <c r="BC2410" s="28"/>
    </row>
    <row r="2411" spans="1:55" s="25" customFormat="1" ht="15">
      <c r="A2411" s="221"/>
      <c r="B2411" s="221"/>
      <c r="C2411" s="24"/>
      <c r="D2411" s="24"/>
      <c r="E2411" s="100"/>
      <c r="F2411" s="25" t="str">
        <f>IFERROR(VLOOKUP(E2411,Wedstrijdlocaties!B:E,4,FALSE),"")</f>
        <v/>
      </c>
      <c r="G2411" s="114"/>
      <c r="H2411" s="23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04"/>
      <c r="AA2411" s="26"/>
      <c r="AB2411" s="26"/>
      <c r="AC2411" s="26"/>
      <c r="AD2411" s="81"/>
      <c r="AE2411" s="26"/>
      <c r="AF2411" s="26"/>
      <c r="AG2411" s="26"/>
      <c r="AH2411" s="26"/>
      <c r="AI2411" s="26"/>
      <c r="AJ2411" s="26"/>
      <c r="AK2411" s="81"/>
      <c r="AL2411" s="26"/>
      <c r="AM2411" s="26"/>
      <c r="AN2411" s="26"/>
      <c r="AO2411" s="26"/>
      <c r="AP2411" s="26"/>
      <c r="AQ2411" s="81"/>
      <c r="AR2411" s="26"/>
      <c r="AS2411" s="26"/>
      <c r="AT2411" s="26"/>
      <c r="AU2411" s="26"/>
      <c r="AV2411" s="26"/>
      <c r="AW2411" s="26"/>
      <c r="AX2411" s="23"/>
      <c r="AY2411" s="23"/>
      <c r="AZ2411" s="23"/>
      <c r="BA2411" s="23"/>
      <c r="BB2411" s="27"/>
      <c r="BC2411" s="28"/>
    </row>
    <row r="2412" spans="1:55" s="25" customFormat="1" ht="15">
      <c r="A2412" s="221"/>
      <c r="B2412" s="221"/>
      <c r="C2412" s="24"/>
      <c r="D2412" s="24"/>
      <c r="E2412" s="100"/>
      <c r="F2412" s="25" t="str">
        <f>IFERROR(VLOOKUP(E2412,Wedstrijdlocaties!B:E,4,FALSE),"")</f>
        <v/>
      </c>
      <c r="G2412" s="114"/>
      <c r="H2412" s="23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04"/>
      <c r="AA2412" s="26"/>
      <c r="AB2412" s="26"/>
      <c r="AC2412" s="26"/>
      <c r="AD2412" s="81"/>
      <c r="AE2412" s="26"/>
      <c r="AF2412" s="26"/>
      <c r="AG2412" s="26"/>
      <c r="AH2412" s="26"/>
      <c r="AI2412" s="26"/>
      <c r="AJ2412" s="26"/>
      <c r="AK2412" s="81"/>
      <c r="AL2412" s="26"/>
      <c r="AM2412" s="26"/>
      <c r="AN2412" s="26"/>
      <c r="AO2412" s="26"/>
      <c r="AP2412" s="26"/>
      <c r="AQ2412" s="81"/>
      <c r="AR2412" s="26"/>
      <c r="AS2412" s="26"/>
      <c r="AT2412" s="26"/>
      <c r="AU2412" s="26"/>
      <c r="AV2412" s="26"/>
      <c r="AW2412" s="26"/>
      <c r="AX2412" s="23"/>
      <c r="AY2412" s="23"/>
      <c r="AZ2412" s="23"/>
      <c r="BA2412" s="23"/>
      <c r="BB2412" s="27"/>
      <c r="BC2412" s="28"/>
    </row>
    <row r="2413" spans="1:55" s="25" customFormat="1" ht="15">
      <c r="A2413" s="221"/>
      <c r="B2413" s="221"/>
      <c r="C2413" s="24"/>
      <c r="D2413" s="24"/>
      <c r="E2413" s="100"/>
      <c r="F2413" s="25" t="str">
        <f>IFERROR(VLOOKUP(E2413,Wedstrijdlocaties!B:E,4,FALSE),"")</f>
        <v/>
      </c>
      <c r="G2413" s="114"/>
      <c r="H2413" s="23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04"/>
      <c r="AA2413" s="26"/>
      <c r="AB2413" s="26"/>
      <c r="AC2413" s="26"/>
      <c r="AD2413" s="81"/>
      <c r="AE2413" s="26"/>
      <c r="AF2413" s="26"/>
      <c r="AG2413" s="26"/>
      <c r="AH2413" s="26"/>
      <c r="AI2413" s="26"/>
      <c r="AJ2413" s="26"/>
      <c r="AK2413" s="81"/>
      <c r="AL2413" s="26"/>
      <c r="AM2413" s="26"/>
      <c r="AN2413" s="26"/>
      <c r="AO2413" s="26"/>
      <c r="AP2413" s="26"/>
      <c r="AQ2413" s="81"/>
      <c r="AR2413" s="26"/>
      <c r="AS2413" s="26"/>
      <c r="AT2413" s="26"/>
      <c r="AU2413" s="26"/>
      <c r="AV2413" s="26"/>
      <c r="AW2413" s="26"/>
      <c r="AX2413" s="23"/>
      <c r="AY2413" s="23"/>
      <c r="AZ2413" s="23"/>
      <c r="BA2413" s="23"/>
      <c r="BB2413" s="27"/>
      <c r="BC2413" s="28"/>
    </row>
    <row r="2414" spans="1:55" s="25" customFormat="1" ht="15">
      <c r="A2414" s="221"/>
      <c r="B2414" s="221"/>
      <c r="C2414" s="24"/>
      <c r="D2414" s="24"/>
      <c r="E2414" s="100"/>
      <c r="F2414" s="25" t="str">
        <f>IFERROR(VLOOKUP(E2414,Wedstrijdlocaties!B:E,4,FALSE),"")</f>
        <v/>
      </c>
      <c r="G2414" s="114"/>
      <c r="H2414" s="23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04"/>
      <c r="AA2414" s="26"/>
      <c r="AB2414" s="26"/>
      <c r="AC2414" s="26"/>
      <c r="AD2414" s="81"/>
      <c r="AE2414" s="26"/>
      <c r="AF2414" s="26"/>
      <c r="AG2414" s="26"/>
      <c r="AH2414" s="26"/>
      <c r="AI2414" s="26"/>
      <c r="AJ2414" s="26"/>
      <c r="AK2414" s="81"/>
      <c r="AL2414" s="26"/>
      <c r="AM2414" s="26"/>
      <c r="AN2414" s="26"/>
      <c r="AO2414" s="26"/>
      <c r="AP2414" s="26"/>
      <c r="AQ2414" s="81"/>
      <c r="AR2414" s="26"/>
      <c r="AS2414" s="26"/>
      <c r="AT2414" s="26"/>
      <c r="AU2414" s="26"/>
      <c r="AV2414" s="26"/>
      <c r="AW2414" s="26"/>
      <c r="AX2414" s="23"/>
      <c r="AY2414" s="23"/>
      <c r="AZ2414" s="23"/>
      <c r="BA2414" s="23"/>
      <c r="BB2414" s="27"/>
      <c r="BC2414" s="28"/>
    </row>
    <row r="2415" spans="1:55" s="25" customFormat="1" ht="15">
      <c r="A2415" s="221"/>
      <c r="B2415" s="221"/>
      <c r="C2415" s="24"/>
      <c r="D2415" s="24"/>
      <c r="E2415" s="100"/>
      <c r="F2415" s="25" t="str">
        <f>IFERROR(VLOOKUP(E2415,Wedstrijdlocaties!B:E,4,FALSE),"")</f>
        <v/>
      </c>
      <c r="G2415" s="114"/>
      <c r="H2415" s="23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04"/>
      <c r="AA2415" s="26"/>
      <c r="AB2415" s="26"/>
      <c r="AC2415" s="26"/>
      <c r="AD2415" s="81"/>
      <c r="AE2415" s="26"/>
      <c r="AF2415" s="26"/>
      <c r="AG2415" s="26"/>
      <c r="AH2415" s="26"/>
      <c r="AI2415" s="26"/>
      <c r="AJ2415" s="26"/>
      <c r="AK2415" s="81"/>
      <c r="AL2415" s="26"/>
      <c r="AM2415" s="26"/>
      <c r="AN2415" s="26"/>
      <c r="AO2415" s="26"/>
      <c r="AP2415" s="26"/>
      <c r="AQ2415" s="81"/>
      <c r="AR2415" s="26"/>
      <c r="AS2415" s="26"/>
      <c r="AT2415" s="26"/>
      <c r="AU2415" s="26"/>
      <c r="AV2415" s="26"/>
      <c r="AW2415" s="26"/>
      <c r="AX2415" s="23"/>
      <c r="AY2415" s="23"/>
      <c r="AZ2415" s="23"/>
      <c r="BA2415" s="23"/>
      <c r="BB2415" s="27"/>
      <c r="BC2415" s="28"/>
    </row>
    <row r="2416" spans="1:55" s="25" customFormat="1" ht="15">
      <c r="A2416" s="221"/>
      <c r="B2416" s="221"/>
      <c r="C2416" s="24"/>
      <c r="D2416" s="24"/>
      <c r="E2416" s="100"/>
      <c r="F2416" s="25" t="str">
        <f>IFERROR(VLOOKUP(E2416,Wedstrijdlocaties!B:E,4,FALSE),"")</f>
        <v/>
      </c>
      <c r="G2416" s="114"/>
      <c r="H2416" s="23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04"/>
      <c r="AA2416" s="26"/>
      <c r="AB2416" s="26"/>
      <c r="AC2416" s="26"/>
      <c r="AD2416" s="81"/>
      <c r="AE2416" s="26"/>
      <c r="AF2416" s="26"/>
      <c r="AG2416" s="26"/>
      <c r="AH2416" s="26"/>
      <c r="AI2416" s="26"/>
      <c r="AJ2416" s="26"/>
      <c r="AK2416" s="81"/>
      <c r="AL2416" s="26"/>
      <c r="AM2416" s="26"/>
      <c r="AN2416" s="26"/>
      <c r="AO2416" s="26"/>
      <c r="AP2416" s="26"/>
      <c r="AQ2416" s="81"/>
      <c r="AR2416" s="26"/>
      <c r="AS2416" s="26"/>
      <c r="AT2416" s="26"/>
      <c r="AU2416" s="26"/>
      <c r="AV2416" s="26"/>
      <c r="AW2416" s="26"/>
      <c r="AX2416" s="23"/>
      <c r="AY2416" s="23"/>
      <c r="AZ2416" s="23"/>
      <c r="BA2416" s="23"/>
      <c r="BB2416" s="27"/>
      <c r="BC2416" s="28"/>
    </row>
    <row r="2417" spans="1:55" s="25" customFormat="1" ht="15">
      <c r="A2417" s="221"/>
      <c r="B2417" s="221"/>
      <c r="C2417" s="24"/>
      <c r="D2417" s="24"/>
      <c r="E2417" s="100"/>
      <c r="F2417" s="25" t="str">
        <f>IFERROR(VLOOKUP(E2417,Wedstrijdlocaties!B:E,4,FALSE),"")</f>
        <v/>
      </c>
      <c r="G2417" s="114"/>
      <c r="H2417" s="23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04"/>
      <c r="AA2417" s="26"/>
      <c r="AB2417" s="26"/>
      <c r="AC2417" s="26"/>
      <c r="AD2417" s="81"/>
      <c r="AE2417" s="26"/>
      <c r="AF2417" s="26"/>
      <c r="AG2417" s="26"/>
      <c r="AH2417" s="26"/>
      <c r="AI2417" s="26"/>
      <c r="AJ2417" s="26"/>
      <c r="AK2417" s="81"/>
      <c r="AL2417" s="26"/>
      <c r="AM2417" s="26"/>
      <c r="AN2417" s="26"/>
      <c r="AO2417" s="26"/>
      <c r="AP2417" s="26"/>
      <c r="AQ2417" s="81"/>
      <c r="AR2417" s="26"/>
      <c r="AS2417" s="26"/>
      <c r="AT2417" s="26"/>
      <c r="AU2417" s="26"/>
      <c r="AV2417" s="26"/>
      <c r="AW2417" s="26"/>
      <c r="AX2417" s="23"/>
      <c r="AY2417" s="23"/>
      <c r="AZ2417" s="23"/>
      <c r="BA2417" s="23"/>
      <c r="BB2417" s="27"/>
      <c r="BC2417" s="28"/>
    </row>
    <row r="2418" spans="1:55" s="25" customFormat="1" ht="15">
      <c r="A2418" s="221"/>
      <c r="B2418" s="221"/>
      <c r="C2418" s="24"/>
      <c r="D2418" s="24"/>
      <c r="E2418" s="100"/>
      <c r="F2418" s="25" t="str">
        <f>IFERROR(VLOOKUP(E2418,Wedstrijdlocaties!B:E,4,FALSE),"")</f>
        <v/>
      </c>
      <c r="G2418" s="114"/>
      <c r="H2418" s="23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04"/>
      <c r="AA2418" s="26"/>
      <c r="AB2418" s="26"/>
      <c r="AC2418" s="26"/>
      <c r="AD2418" s="81"/>
      <c r="AE2418" s="26"/>
      <c r="AF2418" s="26"/>
      <c r="AG2418" s="26"/>
      <c r="AH2418" s="26"/>
      <c r="AI2418" s="26"/>
      <c r="AJ2418" s="26"/>
      <c r="AK2418" s="81"/>
      <c r="AL2418" s="26"/>
      <c r="AM2418" s="26"/>
      <c r="AN2418" s="26"/>
      <c r="AO2418" s="26"/>
      <c r="AP2418" s="26"/>
      <c r="AQ2418" s="81"/>
      <c r="AR2418" s="26"/>
      <c r="AS2418" s="26"/>
      <c r="AT2418" s="26"/>
      <c r="AU2418" s="26"/>
      <c r="AV2418" s="26"/>
      <c r="AW2418" s="26"/>
      <c r="AX2418" s="23"/>
      <c r="AY2418" s="23"/>
      <c r="AZ2418" s="23"/>
      <c r="BA2418" s="23"/>
      <c r="BB2418" s="27"/>
      <c r="BC2418" s="28"/>
    </row>
    <row r="2419" spans="1:55" s="25" customFormat="1" ht="15">
      <c r="A2419" s="221"/>
      <c r="B2419" s="221"/>
      <c r="C2419" s="24"/>
      <c r="D2419" s="24"/>
      <c r="E2419" s="100"/>
      <c r="F2419" s="25" t="str">
        <f>IFERROR(VLOOKUP(E2419,Wedstrijdlocaties!B:E,4,FALSE),"")</f>
        <v/>
      </c>
      <c r="G2419" s="114"/>
      <c r="H2419" s="23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04"/>
      <c r="AA2419" s="26"/>
      <c r="AB2419" s="26"/>
      <c r="AC2419" s="26"/>
      <c r="AD2419" s="81"/>
      <c r="AE2419" s="26"/>
      <c r="AF2419" s="26"/>
      <c r="AG2419" s="26"/>
      <c r="AH2419" s="26"/>
      <c r="AI2419" s="26"/>
      <c r="AJ2419" s="26"/>
      <c r="AK2419" s="81"/>
      <c r="AL2419" s="26"/>
      <c r="AM2419" s="26"/>
      <c r="AN2419" s="26"/>
      <c r="AO2419" s="26"/>
      <c r="AP2419" s="26"/>
      <c r="AQ2419" s="81"/>
      <c r="AR2419" s="26"/>
      <c r="AS2419" s="26"/>
      <c r="AT2419" s="26"/>
      <c r="AU2419" s="26"/>
      <c r="AV2419" s="26"/>
      <c r="AW2419" s="26"/>
      <c r="AX2419" s="23"/>
      <c r="AY2419" s="23"/>
      <c r="AZ2419" s="23"/>
      <c r="BA2419" s="23"/>
      <c r="BB2419" s="27"/>
      <c r="BC2419" s="28"/>
    </row>
    <row r="2420" spans="1:55" s="25" customFormat="1" ht="15">
      <c r="A2420" s="221"/>
      <c r="B2420" s="221"/>
      <c r="C2420" s="24"/>
      <c r="D2420" s="24"/>
      <c r="E2420" s="100"/>
      <c r="F2420" s="25" t="str">
        <f>IFERROR(VLOOKUP(E2420,Wedstrijdlocaties!B:E,4,FALSE),"")</f>
        <v/>
      </c>
      <c r="G2420" s="114"/>
      <c r="H2420" s="23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04"/>
      <c r="AA2420" s="26"/>
      <c r="AB2420" s="26"/>
      <c r="AC2420" s="26"/>
      <c r="AD2420" s="81"/>
      <c r="AE2420" s="26"/>
      <c r="AF2420" s="26"/>
      <c r="AG2420" s="26"/>
      <c r="AH2420" s="26"/>
      <c r="AI2420" s="26"/>
      <c r="AJ2420" s="26"/>
      <c r="AK2420" s="81"/>
      <c r="AL2420" s="26"/>
      <c r="AM2420" s="26"/>
      <c r="AN2420" s="26"/>
      <c r="AO2420" s="26"/>
      <c r="AP2420" s="26"/>
      <c r="AQ2420" s="81"/>
      <c r="AR2420" s="26"/>
      <c r="AS2420" s="26"/>
      <c r="AT2420" s="26"/>
      <c r="AU2420" s="26"/>
      <c r="AV2420" s="26"/>
      <c r="AW2420" s="26"/>
      <c r="AX2420" s="23"/>
      <c r="AY2420" s="23"/>
      <c r="AZ2420" s="23"/>
      <c r="BA2420" s="23"/>
      <c r="BB2420" s="27"/>
      <c r="BC2420" s="28"/>
    </row>
    <row r="2421" spans="1:55" s="25" customFormat="1" ht="15">
      <c r="A2421" s="221"/>
      <c r="B2421" s="221"/>
      <c r="C2421" s="24"/>
      <c r="D2421" s="24"/>
      <c r="E2421" s="100"/>
      <c r="F2421" s="25" t="str">
        <f>IFERROR(VLOOKUP(E2421,Wedstrijdlocaties!B:E,4,FALSE),"")</f>
        <v/>
      </c>
      <c r="G2421" s="114"/>
      <c r="H2421" s="23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04"/>
      <c r="AA2421" s="26"/>
      <c r="AB2421" s="26"/>
      <c r="AC2421" s="26"/>
      <c r="AD2421" s="81"/>
      <c r="AE2421" s="26"/>
      <c r="AF2421" s="26"/>
      <c r="AG2421" s="26"/>
      <c r="AH2421" s="26"/>
      <c r="AI2421" s="26"/>
      <c r="AJ2421" s="26"/>
      <c r="AK2421" s="81"/>
      <c r="AL2421" s="26"/>
      <c r="AM2421" s="26"/>
      <c r="AN2421" s="26"/>
      <c r="AO2421" s="26"/>
      <c r="AP2421" s="26"/>
      <c r="AQ2421" s="81"/>
      <c r="AR2421" s="26"/>
      <c r="AS2421" s="26"/>
      <c r="AT2421" s="26"/>
      <c r="AU2421" s="26"/>
      <c r="AV2421" s="26"/>
      <c r="AW2421" s="26"/>
      <c r="AX2421" s="23"/>
      <c r="AY2421" s="23"/>
      <c r="AZ2421" s="23"/>
      <c r="BA2421" s="23"/>
      <c r="BB2421" s="27"/>
      <c r="BC2421" s="28"/>
    </row>
    <row r="2422" spans="1:55" s="25" customFormat="1" ht="15">
      <c r="A2422" s="221"/>
      <c r="B2422" s="221"/>
      <c r="C2422" s="24"/>
      <c r="D2422" s="24"/>
      <c r="E2422" s="100"/>
      <c r="F2422" s="25" t="str">
        <f>IFERROR(VLOOKUP(E2422,Wedstrijdlocaties!B:E,4,FALSE),"")</f>
        <v/>
      </c>
      <c r="G2422" s="114"/>
      <c r="H2422" s="23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04"/>
      <c r="AA2422" s="26"/>
      <c r="AB2422" s="26"/>
      <c r="AC2422" s="26"/>
      <c r="AD2422" s="81"/>
      <c r="AE2422" s="26"/>
      <c r="AF2422" s="26"/>
      <c r="AG2422" s="26"/>
      <c r="AH2422" s="26"/>
      <c r="AI2422" s="26"/>
      <c r="AJ2422" s="26"/>
      <c r="AK2422" s="81"/>
      <c r="AL2422" s="26"/>
      <c r="AM2422" s="26"/>
      <c r="AN2422" s="26"/>
      <c r="AO2422" s="26"/>
      <c r="AP2422" s="26"/>
      <c r="AQ2422" s="81"/>
      <c r="AR2422" s="26"/>
      <c r="AS2422" s="26"/>
      <c r="AT2422" s="26"/>
      <c r="AU2422" s="26"/>
      <c r="AV2422" s="26"/>
      <c r="AW2422" s="26"/>
      <c r="AX2422" s="23"/>
      <c r="AY2422" s="23"/>
      <c r="AZ2422" s="23"/>
      <c r="BA2422" s="23"/>
      <c r="BB2422" s="27"/>
      <c r="BC2422" s="28"/>
    </row>
    <row r="2423" spans="1:55" s="25" customFormat="1" ht="15">
      <c r="A2423" s="221"/>
      <c r="B2423" s="221"/>
      <c r="C2423" s="24"/>
      <c r="D2423" s="24"/>
      <c r="E2423" s="100"/>
      <c r="F2423" s="25" t="str">
        <f>IFERROR(VLOOKUP(E2423,Wedstrijdlocaties!B:E,4,FALSE),"")</f>
        <v/>
      </c>
      <c r="G2423" s="114"/>
      <c r="H2423" s="23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04"/>
      <c r="AA2423" s="26"/>
      <c r="AB2423" s="26"/>
      <c r="AC2423" s="26"/>
      <c r="AD2423" s="81"/>
      <c r="AE2423" s="26"/>
      <c r="AF2423" s="26"/>
      <c r="AG2423" s="26"/>
      <c r="AH2423" s="26"/>
      <c r="AI2423" s="26"/>
      <c r="AJ2423" s="26"/>
      <c r="AK2423" s="81"/>
      <c r="AL2423" s="26"/>
      <c r="AM2423" s="26"/>
      <c r="AN2423" s="26"/>
      <c r="AO2423" s="26"/>
      <c r="AP2423" s="26"/>
      <c r="AQ2423" s="81"/>
      <c r="AR2423" s="26"/>
      <c r="AS2423" s="26"/>
      <c r="AT2423" s="26"/>
      <c r="AU2423" s="26"/>
      <c r="AV2423" s="26"/>
      <c r="AW2423" s="26"/>
      <c r="AX2423" s="23"/>
      <c r="AY2423" s="23"/>
      <c r="AZ2423" s="23"/>
      <c r="BA2423" s="23"/>
      <c r="BB2423" s="27"/>
      <c r="BC2423" s="28"/>
    </row>
    <row r="2424" spans="1:55" s="25" customFormat="1" ht="15">
      <c r="A2424" s="221"/>
      <c r="B2424" s="221"/>
      <c r="C2424" s="24"/>
      <c r="D2424" s="24"/>
      <c r="E2424" s="100"/>
      <c r="F2424" s="25" t="str">
        <f>IFERROR(VLOOKUP(E2424,Wedstrijdlocaties!B:E,4,FALSE),"")</f>
        <v/>
      </c>
      <c r="G2424" s="114"/>
      <c r="H2424" s="23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04"/>
      <c r="AA2424" s="26"/>
      <c r="AB2424" s="26"/>
      <c r="AC2424" s="26"/>
      <c r="AD2424" s="81"/>
      <c r="AE2424" s="26"/>
      <c r="AF2424" s="26"/>
      <c r="AG2424" s="26"/>
      <c r="AH2424" s="26"/>
      <c r="AI2424" s="26"/>
      <c r="AJ2424" s="26"/>
      <c r="AK2424" s="81"/>
      <c r="AL2424" s="26"/>
      <c r="AM2424" s="26"/>
      <c r="AN2424" s="26"/>
      <c r="AO2424" s="26"/>
      <c r="AP2424" s="26"/>
      <c r="AQ2424" s="81"/>
      <c r="AR2424" s="26"/>
      <c r="AS2424" s="26"/>
      <c r="AT2424" s="26"/>
      <c r="AU2424" s="26"/>
      <c r="AV2424" s="26"/>
      <c r="AW2424" s="26"/>
      <c r="AX2424" s="23"/>
      <c r="AY2424" s="23"/>
      <c r="AZ2424" s="23"/>
      <c r="BA2424" s="23"/>
      <c r="BB2424" s="27"/>
      <c r="BC2424" s="28"/>
    </row>
    <row r="2425" spans="1:55" s="25" customFormat="1" ht="15">
      <c r="A2425" s="221"/>
      <c r="B2425" s="221"/>
      <c r="C2425" s="24"/>
      <c r="D2425" s="24"/>
      <c r="E2425" s="100"/>
      <c r="F2425" s="25" t="str">
        <f>IFERROR(VLOOKUP(E2425,Wedstrijdlocaties!B:E,4,FALSE),"")</f>
        <v/>
      </c>
      <c r="G2425" s="114"/>
      <c r="H2425" s="23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04"/>
      <c r="AA2425" s="26"/>
      <c r="AB2425" s="26"/>
      <c r="AC2425" s="26"/>
      <c r="AD2425" s="81"/>
      <c r="AE2425" s="26"/>
      <c r="AF2425" s="26"/>
      <c r="AG2425" s="26"/>
      <c r="AH2425" s="26"/>
      <c r="AI2425" s="26"/>
      <c r="AJ2425" s="26"/>
      <c r="AK2425" s="81"/>
      <c r="AL2425" s="26"/>
      <c r="AM2425" s="26"/>
      <c r="AN2425" s="26"/>
      <c r="AO2425" s="26"/>
      <c r="AP2425" s="26"/>
      <c r="AQ2425" s="81"/>
      <c r="AR2425" s="26"/>
      <c r="AS2425" s="26"/>
      <c r="AT2425" s="26"/>
      <c r="AU2425" s="26"/>
      <c r="AV2425" s="26"/>
      <c r="AW2425" s="26"/>
      <c r="AX2425" s="23"/>
      <c r="AY2425" s="23"/>
      <c r="AZ2425" s="23"/>
      <c r="BA2425" s="23"/>
      <c r="BB2425" s="27"/>
      <c r="BC2425" s="28"/>
    </row>
    <row r="2426" spans="1:55" s="25" customFormat="1" ht="15">
      <c r="A2426" s="221"/>
      <c r="B2426" s="221"/>
      <c r="C2426" s="24"/>
      <c r="D2426" s="24"/>
      <c r="E2426" s="100"/>
      <c r="F2426" s="25" t="str">
        <f>IFERROR(VLOOKUP(E2426,Wedstrijdlocaties!B:E,4,FALSE),"")</f>
        <v/>
      </c>
      <c r="G2426" s="114"/>
      <c r="H2426" s="23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04"/>
      <c r="AA2426" s="26"/>
      <c r="AB2426" s="26"/>
      <c r="AC2426" s="26"/>
      <c r="AD2426" s="81"/>
      <c r="AE2426" s="26"/>
      <c r="AF2426" s="26"/>
      <c r="AG2426" s="26"/>
      <c r="AH2426" s="26"/>
      <c r="AI2426" s="26"/>
      <c r="AJ2426" s="26"/>
      <c r="AK2426" s="81"/>
      <c r="AL2426" s="26"/>
      <c r="AM2426" s="26"/>
      <c r="AN2426" s="26"/>
      <c r="AO2426" s="26"/>
      <c r="AP2426" s="26"/>
      <c r="AQ2426" s="81"/>
      <c r="AR2426" s="26"/>
      <c r="AS2426" s="26"/>
      <c r="AT2426" s="26"/>
      <c r="AU2426" s="26"/>
      <c r="AV2426" s="26"/>
      <c r="AW2426" s="26"/>
      <c r="AX2426" s="23"/>
      <c r="AY2426" s="23"/>
      <c r="AZ2426" s="23"/>
      <c r="BA2426" s="23"/>
      <c r="BB2426" s="27"/>
      <c r="BC2426" s="28"/>
    </row>
    <row r="2427" spans="1:55" s="25" customFormat="1" ht="15">
      <c r="A2427" s="221"/>
      <c r="B2427" s="221"/>
      <c r="C2427" s="24"/>
      <c r="D2427" s="24"/>
      <c r="E2427" s="100"/>
      <c r="F2427" s="25" t="str">
        <f>IFERROR(VLOOKUP(E2427,Wedstrijdlocaties!B:E,4,FALSE),"")</f>
        <v/>
      </c>
      <c r="G2427" s="114"/>
      <c r="H2427" s="23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04"/>
      <c r="AA2427" s="26"/>
      <c r="AB2427" s="26"/>
      <c r="AC2427" s="26"/>
      <c r="AD2427" s="81"/>
      <c r="AE2427" s="26"/>
      <c r="AF2427" s="26"/>
      <c r="AG2427" s="26"/>
      <c r="AH2427" s="26"/>
      <c r="AI2427" s="26"/>
      <c r="AJ2427" s="26"/>
      <c r="AK2427" s="81"/>
      <c r="AL2427" s="26"/>
      <c r="AM2427" s="26"/>
      <c r="AN2427" s="26"/>
      <c r="AO2427" s="26"/>
      <c r="AP2427" s="26"/>
      <c r="AQ2427" s="81"/>
      <c r="AR2427" s="26"/>
      <c r="AS2427" s="26"/>
      <c r="AT2427" s="26"/>
      <c r="AU2427" s="26"/>
      <c r="AV2427" s="26"/>
      <c r="AW2427" s="26"/>
      <c r="AX2427" s="23"/>
      <c r="AY2427" s="23"/>
      <c r="AZ2427" s="23"/>
      <c r="BA2427" s="23"/>
      <c r="BB2427" s="27"/>
      <c r="BC2427" s="28"/>
    </row>
    <row r="2428" spans="1:55" s="25" customFormat="1" ht="15">
      <c r="A2428" s="221"/>
      <c r="B2428" s="221"/>
      <c r="C2428" s="24"/>
      <c r="D2428" s="24"/>
      <c r="E2428" s="100"/>
      <c r="F2428" s="25" t="str">
        <f>IFERROR(VLOOKUP(E2428,Wedstrijdlocaties!B:E,4,FALSE),"")</f>
        <v/>
      </c>
      <c r="G2428" s="114"/>
      <c r="H2428" s="23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04"/>
      <c r="AA2428" s="26"/>
      <c r="AB2428" s="26"/>
      <c r="AC2428" s="26"/>
      <c r="AD2428" s="81"/>
      <c r="AE2428" s="26"/>
      <c r="AF2428" s="26"/>
      <c r="AG2428" s="26"/>
      <c r="AH2428" s="26"/>
      <c r="AI2428" s="26"/>
      <c r="AJ2428" s="26"/>
      <c r="AK2428" s="81"/>
      <c r="AL2428" s="26"/>
      <c r="AM2428" s="26"/>
      <c r="AN2428" s="26"/>
      <c r="AO2428" s="26"/>
      <c r="AP2428" s="26"/>
      <c r="AQ2428" s="81"/>
      <c r="AR2428" s="26"/>
      <c r="AS2428" s="26"/>
      <c r="AT2428" s="26"/>
      <c r="AU2428" s="26"/>
      <c r="AV2428" s="26"/>
      <c r="AW2428" s="26"/>
      <c r="AX2428" s="23"/>
      <c r="AY2428" s="23"/>
      <c r="AZ2428" s="23"/>
      <c r="BA2428" s="23"/>
      <c r="BB2428" s="27"/>
      <c r="BC2428" s="28"/>
    </row>
    <row r="2429" spans="1:55" s="25" customFormat="1" ht="15">
      <c r="A2429" s="221"/>
      <c r="B2429" s="221"/>
      <c r="C2429" s="24"/>
      <c r="D2429" s="24"/>
      <c r="E2429" s="100"/>
      <c r="F2429" s="25" t="str">
        <f>IFERROR(VLOOKUP(E2429,Wedstrijdlocaties!B:E,4,FALSE),"")</f>
        <v/>
      </c>
      <c r="G2429" s="114"/>
      <c r="H2429" s="23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04"/>
      <c r="AA2429" s="26"/>
      <c r="AB2429" s="26"/>
      <c r="AC2429" s="26"/>
      <c r="AD2429" s="81"/>
      <c r="AE2429" s="26"/>
      <c r="AF2429" s="26"/>
      <c r="AG2429" s="26"/>
      <c r="AH2429" s="26"/>
      <c r="AI2429" s="26"/>
      <c r="AJ2429" s="26"/>
      <c r="AK2429" s="81"/>
      <c r="AL2429" s="26"/>
      <c r="AM2429" s="26"/>
      <c r="AN2429" s="26"/>
      <c r="AO2429" s="26"/>
      <c r="AP2429" s="26"/>
      <c r="AQ2429" s="81"/>
      <c r="AR2429" s="26"/>
      <c r="AS2429" s="26"/>
      <c r="AT2429" s="26"/>
      <c r="AU2429" s="26"/>
      <c r="AV2429" s="26"/>
      <c r="AW2429" s="26"/>
      <c r="AX2429" s="23"/>
      <c r="AY2429" s="23"/>
      <c r="AZ2429" s="23"/>
      <c r="BA2429" s="23"/>
      <c r="BB2429" s="27"/>
      <c r="BC2429" s="28"/>
    </row>
    <row r="2430" spans="1:55" s="25" customFormat="1" ht="15">
      <c r="A2430" s="221"/>
      <c r="B2430" s="221"/>
      <c r="C2430" s="24"/>
      <c r="D2430" s="24"/>
      <c r="E2430" s="100"/>
      <c r="F2430" s="25" t="str">
        <f>IFERROR(VLOOKUP(E2430,Wedstrijdlocaties!B:E,4,FALSE),"")</f>
        <v/>
      </c>
      <c r="G2430" s="114"/>
      <c r="H2430" s="23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04"/>
      <c r="AA2430" s="26"/>
      <c r="AB2430" s="26"/>
      <c r="AC2430" s="26"/>
      <c r="AD2430" s="81"/>
      <c r="AE2430" s="26"/>
      <c r="AF2430" s="26"/>
      <c r="AG2430" s="26"/>
      <c r="AH2430" s="26"/>
      <c r="AI2430" s="26"/>
      <c r="AJ2430" s="26"/>
      <c r="AK2430" s="81"/>
      <c r="AL2430" s="26"/>
      <c r="AM2430" s="26"/>
      <c r="AN2430" s="26"/>
      <c r="AO2430" s="26"/>
      <c r="AP2430" s="26"/>
      <c r="AQ2430" s="81"/>
      <c r="AR2430" s="26"/>
      <c r="AS2430" s="26"/>
      <c r="AT2430" s="26"/>
      <c r="AU2430" s="26"/>
      <c r="AV2430" s="26"/>
      <c r="AW2430" s="26"/>
      <c r="AX2430" s="23"/>
      <c r="AY2430" s="23"/>
      <c r="AZ2430" s="23"/>
      <c r="BA2430" s="23"/>
      <c r="BB2430" s="27"/>
      <c r="BC2430" s="28"/>
    </row>
    <row r="2431" spans="1:55" s="25" customFormat="1" ht="15">
      <c r="A2431" s="221"/>
      <c r="B2431" s="221"/>
      <c r="C2431" s="24"/>
      <c r="D2431" s="24"/>
      <c r="E2431" s="100"/>
      <c r="F2431" s="25" t="str">
        <f>IFERROR(VLOOKUP(E2431,Wedstrijdlocaties!B:E,4,FALSE),"")</f>
        <v/>
      </c>
      <c r="G2431" s="114"/>
      <c r="H2431" s="23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04"/>
      <c r="AA2431" s="26"/>
      <c r="AB2431" s="26"/>
      <c r="AC2431" s="26"/>
      <c r="AD2431" s="81"/>
      <c r="AE2431" s="26"/>
      <c r="AF2431" s="26"/>
      <c r="AG2431" s="26"/>
      <c r="AH2431" s="26"/>
      <c r="AI2431" s="26"/>
      <c r="AJ2431" s="26"/>
      <c r="AK2431" s="81"/>
      <c r="AL2431" s="26"/>
      <c r="AM2431" s="26"/>
      <c r="AN2431" s="26"/>
      <c r="AO2431" s="26"/>
      <c r="AP2431" s="26"/>
      <c r="AQ2431" s="81"/>
      <c r="AR2431" s="26"/>
      <c r="AS2431" s="26"/>
      <c r="AT2431" s="26"/>
      <c r="AU2431" s="26"/>
      <c r="AV2431" s="26"/>
      <c r="AW2431" s="26"/>
      <c r="AX2431" s="23"/>
      <c r="AY2431" s="23"/>
      <c r="AZ2431" s="23"/>
      <c r="BA2431" s="23"/>
      <c r="BB2431" s="27"/>
      <c r="BC2431" s="28"/>
    </row>
    <row r="2432" spans="1:55" s="25" customFormat="1" ht="15">
      <c r="A2432" s="221"/>
      <c r="B2432" s="221"/>
      <c r="C2432" s="24"/>
      <c r="D2432" s="24"/>
      <c r="E2432" s="100"/>
      <c r="F2432" s="25" t="str">
        <f>IFERROR(VLOOKUP(E2432,Wedstrijdlocaties!B:E,4,FALSE),"")</f>
        <v/>
      </c>
      <c r="G2432" s="114"/>
      <c r="H2432" s="23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04"/>
      <c r="AA2432" s="26"/>
      <c r="AB2432" s="26"/>
      <c r="AC2432" s="26"/>
      <c r="AD2432" s="81"/>
      <c r="AE2432" s="26"/>
      <c r="AF2432" s="26"/>
      <c r="AG2432" s="26"/>
      <c r="AH2432" s="26"/>
      <c r="AI2432" s="26"/>
      <c r="AJ2432" s="26"/>
      <c r="AK2432" s="81"/>
      <c r="AL2432" s="26"/>
      <c r="AM2432" s="26"/>
      <c r="AN2432" s="26"/>
      <c r="AO2432" s="26"/>
      <c r="AP2432" s="26"/>
      <c r="AQ2432" s="81"/>
      <c r="AR2432" s="26"/>
      <c r="AS2432" s="26"/>
      <c r="AT2432" s="26"/>
      <c r="AU2432" s="26"/>
      <c r="AV2432" s="26"/>
      <c r="AW2432" s="26"/>
      <c r="AX2432" s="23"/>
      <c r="AY2432" s="23"/>
      <c r="AZ2432" s="23"/>
      <c r="BA2432" s="23"/>
      <c r="BB2432" s="27"/>
      <c r="BC2432" s="28"/>
    </row>
    <row r="2433" spans="1:55" s="25" customFormat="1" ht="15">
      <c r="A2433" s="221"/>
      <c r="B2433" s="221"/>
      <c r="C2433" s="24"/>
      <c r="D2433" s="24"/>
      <c r="E2433" s="100"/>
      <c r="F2433" s="25" t="str">
        <f>IFERROR(VLOOKUP(E2433,Wedstrijdlocaties!B:E,4,FALSE),"")</f>
        <v/>
      </c>
      <c r="G2433" s="114"/>
      <c r="H2433" s="23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04"/>
      <c r="AA2433" s="26"/>
      <c r="AB2433" s="26"/>
      <c r="AC2433" s="26"/>
      <c r="AD2433" s="81"/>
      <c r="AE2433" s="26"/>
      <c r="AF2433" s="26"/>
      <c r="AG2433" s="26"/>
      <c r="AH2433" s="26"/>
      <c r="AI2433" s="26"/>
      <c r="AJ2433" s="26"/>
      <c r="AK2433" s="81"/>
      <c r="AL2433" s="26"/>
      <c r="AM2433" s="26"/>
      <c r="AN2433" s="26"/>
      <c r="AO2433" s="26"/>
      <c r="AP2433" s="26"/>
      <c r="AQ2433" s="81"/>
      <c r="AR2433" s="26"/>
      <c r="AS2433" s="26"/>
      <c r="AT2433" s="26"/>
      <c r="AU2433" s="26"/>
      <c r="AV2433" s="26"/>
      <c r="AW2433" s="26"/>
      <c r="AX2433" s="23"/>
      <c r="AY2433" s="23"/>
      <c r="AZ2433" s="23"/>
      <c r="BA2433" s="23"/>
      <c r="BB2433" s="27"/>
      <c r="BC2433" s="28"/>
    </row>
    <row r="2434" spans="1:55" s="25" customFormat="1" ht="15">
      <c r="A2434" s="221"/>
      <c r="B2434" s="221"/>
      <c r="C2434" s="24"/>
      <c r="D2434" s="24"/>
      <c r="E2434" s="100"/>
      <c r="F2434" s="25" t="str">
        <f>IFERROR(VLOOKUP(E2434,Wedstrijdlocaties!B:E,4,FALSE),"")</f>
        <v/>
      </c>
      <c r="G2434" s="114"/>
      <c r="H2434" s="23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04"/>
      <c r="AA2434" s="26"/>
      <c r="AB2434" s="26"/>
      <c r="AC2434" s="26"/>
      <c r="AD2434" s="81"/>
      <c r="AE2434" s="26"/>
      <c r="AF2434" s="26"/>
      <c r="AG2434" s="26"/>
      <c r="AH2434" s="26"/>
      <c r="AI2434" s="26"/>
      <c r="AJ2434" s="26"/>
      <c r="AK2434" s="81"/>
      <c r="AL2434" s="26"/>
      <c r="AM2434" s="26"/>
      <c r="AN2434" s="26"/>
      <c r="AO2434" s="26"/>
      <c r="AP2434" s="26"/>
      <c r="AQ2434" s="81"/>
      <c r="AR2434" s="26"/>
      <c r="AS2434" s="26"/>
      <c r="AT2434" s="26"/>
      <c r="AU2434" s="26"/>
      <c r="AV2434" s="26"/>
      <c r="AW2434" s="26"/>
      <c r="AX2434" s="23"/>
      <c r="AY2434" s="23"/>
      <c r="AZ2434" s="23"/>
      <c r="BA2434" s="23"/>
      <c r="BB2434" s="27"/>
      <c r="BC2434" s="28"/>
    </row>
    <row r="2435" spans="1:55" s="25" customFormat="1" ht="15">
      <c r="A2435" s="221"/>
      <c r="B2435" s="221"/>
      <c r="C2435" s="24"/>
      <c r="D2435" s="24"/>
      <c r="E2435" s="100"/>
      <c r="F2435" s="25" t="str">
        <f>IFERROR(VLOOKUP(E2435,Wedstrijdlocaties!B:E,4,FALSE),"")</f>
        <v/>
      </c>
      <c r="G2435" s="114"/>
      <c r="H2435" s="23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04"/>
      <c r="AA2435" s="26"/>
      <c r="AB2435" s="26"/>
      <c r="AC2435" s="26"/>
      <c r="AD2435" s="81"/>
      <c r="AE2435" s="26"/>
      <c r="AF2435" s="26"/>
      <c r="AG2435" s="26"/>
      <c r="AH2435" s="26"/>
      <c r="AI2435" s="26"/>
      <c r="AJ2435" s="26"/>
      <c r="AK2435" s="81"/>
      <c r="AL2435" s="26"/>
      <c r="AM2435" s="26"/>
      <c r="AN2435" s="26"/>
      <c r="AO2435" s="26"/>
      <c r="AP2435" s="26"/>
      <c r="AQ2435" s="81"/>
      <c r="AR2435" s="26"/>
      <c r="AS2435" s="26"/>
      <c r="AT2435" s="26"/>
      <c r="AU2435" s="26"/>
      <c r="AV2435" s="26"/>
      <c r="AW2435" s="26"/>
      <c r="AX2435" s="23"/>
      <c r="AY2435" s="23"/>
      <c r="AZ2435" s="23"/>
      <c r="BA2435" s="23"/>
      <c r="BB2435" s="27"/>
      <c r="BC2435" s="28"/>
    </row>
    <row r="2436" spans="1:55" s="25" customFormat="1" ht="15">
      <c r="A2436" s="221"/>
      <c r="B2436" s="221"/>
      <c r="C2436" s="24"/>
      <c r="D2436" s="24"/>
      <c r="E2436" s="100"/>
      <c r="F2436" s="25" t="str">
        <f>IFERROR(VLOOKUP(E2436,Wedstrijdlocaties!B:E,4,FALSE),"")</f>
        <v/>
      </c>
      <c r="G2436" s="114"/>
      <c r="H2436" s="23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04"/>
      <c r="AA2436" s="26"/>
      <c r="AB2436" s="26"/>
      <c r="AC2436" s="26"/>
      <c r="AD2436" s="81"/>
      <c r="AE2436" s="26"/>
      <c r="AF2436" s="26"/>
      <c r="AG2436" s="26"/>
      <c r="AH2436" s="26"/>
      <c r="AI2436" s="26"/>
      <c r="AJ2436" s="26"/>
      <c r="AK2436" s="81"/>
      <c r="AL2436" s="26"/>
      <c r="AM2436" s="26"/>
      <c r="AN2436" s="26"/>
      <c r="AO2436" s="26"/>
      <c r="AP2436" s="26"/>
      <c r="AQ2436" s="81"/>
      <c r="AR2436" s="26"/>
      <c r="AS2436" s="26"/>
      <c r="AT2436" s="26"/>
      <c r="AU2436" s="26"/>
      <c r="AV2436" s="26"/>
      <c r="AW2436" s="26"/>
      <c r="AX2436" s="23"/>
      <c r="AY2436" s="23"/>
      <c r="AZ2436" s="23"/>
      <c r="BA2436" s="23"/>
      <c r="BB2436" s="27"/>
      <c r="BC2436" s="28"/>
    </row>
    <row r="2437" spans="1:55" s="25" customFormat="1" ht="15">
      <c r="A2437" s="221"/>
      <c r="B2437" s="221"/>
      <c r="C2437" s="24"/>
      <c r="D2437" s="24"/>
      <c r="E2437" s="100"/>
      <c r="F2437" s="25" t="str">
        <f>IFERROR(VLOOKUP(E2437,Wedstrijdlocaties!B:E,4,FALSE),"")</f>
        <v/>
      </c>
      <c r="G2437" s="114"/>
      <c r="H2437" s="23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04"/>
      <c r="AA2437" s="26"/>
      <c r="AB2437" s="26"/>
      <c r="AC2437" s="26"/>
      <c r="AD2437" s="81"/>
      <c r="AE2437" s="26"/>
      <c r="AF2437" s="26"/>
      <c r="AG2437" s="26"/>
      <c r="AH2437" s="26"/>
      <c r="AI2437" s="26"/>
      <c r="AJ2437" s="26"/>
      <c r="AK2437" s="81"/>
      <c r="AL2437" s="26"/>
      <c r="AM2437" s="26"/>
      <c r="AN2437" s="26"/>
      <c r="AO2437" s="26"/>
      <c r="AP2437" s="26"/>
      <c r="AQ2437" s="81"/>
      <c r="AR2437" s="26"/>
      <c r="AS2437" s="26"/>
      <c r="AT2437" s="26"/>
      <c r="AU2437" s="26"/>
      <c r="AV2437" s="26"/>
      <c r="AW2437" s="26"/>
      <c r="AX2437" s="23"/>
      <c r="AY2437" s="23"/>
      <c r="AZ2437" s="23"/>
      <c r="BA2437" s="23"/>
      <c r="BB2437" s="27"/>
      <c r="BC2437" s="28"/>
    </row>
    <row r="2438" spans="1:55" s="25" customFormat="1" ht="15">
      <c r="A2438" s="221"/>
      <c r="B2438" s="221"/>
      <c r="C2438" s="24"/>
      <c r="D2438" s="24"/>
      <c r="E2438" s="100"/>
      <c r="F2438" s="25" t="str">
        <f>IFERROR(VLOOKUP(E2438,Wedstrijdlocaties!B:E,4,FALSE),"")</f>
        <v/>
      </c>
      <c r="G2438" s="114"/>
      <c r="H2438" s="23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04"/>
      <c r="AA2438" s="26"/>
      <c r="AB2438" s="26"/>
      <c r="AC2438" s="26"/>
      <c r="AD2438" s="81"/>
      <c r="AE2438" s="26"/>
      <c r="AF2438" s="26"/>
      <c r="AG2438" s="26"/>
      <c r="AH2438" s="26"/>
      <c r="AI2438" s="26"/>
      <c r="AJ2438" s="26"/>
      <c r="AK2438" s="81"/>
      <c r="AL2438" s="26"/>
      <c r="AM2438" s="26"/>
      <c r="AN2438" s="26"/>
      <c r="AO2438" s="26"/>
      <c r="AP2438" s="26"/>
      <c r="AQ2438" s="81"/>
      <c r="AR2438" s="26"/>
      <c r="AS2438" s="26"/>
      <c r="AT2438" s="26"/>
      <c r="AU2438" s="26"/>
      <c r="AV2438" s="26"/>
      <c r="AW2438" s="26"/>
      <c r="AX2438" s="23"/>
      <c r="AY2438" s="23"/>
      <c r="AZ2438" s="23"/>
      <c r="BA2438" s="23"/>
      <c r="BB2438" s="27"/>
      <c r="BC2438" s="28"/>
    </row>
    <row r="2439" spans="1:55" s="25" customFormat="1" ht="15">
      <c r="A2439" s="221"/>
      <c r="B2439" s="221"/>
      <c r="C2439" s="24"/>
      <c r="D2439" s="24"/>
      <c r="E2439" s="100"/>
      <c r="F2439" s="25" t="str">
        <f>IFERROR(VLOOKUP(E2439,Wedstrijdlocaties!B:E,4,FALSE),"")</f>
        <v/>
      </c>
      <c r="G2439" s="114"/>
      <c r="H2439" s="23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04"/>
      <c r="AA2439" s="26"/>
      <c r="AB2439" s="26"/>
      <c r="AC2439" s="26"/>
      <c r="AD2439" s="81"/>
      <c r="AE2439" s="26"/>
      <c r="AF2439" s="26"/>
      <c r="AG2439" s="26"/>
      <c r="AH2439" s="26"/>
      <c r="AI2439" s="26"/>
      <c r="AJ2439" s="26"/>
      <c r="AK2439" s="81"/>
      <c r="AL2439" s="26"/>
      <c r="AM2439" s="26"/>
      <c r="AN2439" s="26"/>
      <c r="AO2439" s="26"/>
      <c r="AP2439" s="26"/>
      <c r="AQ2439" s="81"/>
      <c r="AR2439" s="26"/>
      <c r="AS2439" s="26"/>
      <c r="AT2439" s="26"/>
      <c r="AU2439" s="26"/>
      <c r="AV2439" s="26"/>
      <c r="AW2439" s="26"/>
      <c r="AX2439" s="23"/>
      <c r="AY2439" s="23"/>
      <c r="AZ2439" s="23"/>
      <c r="BA2439" s="23"/>
      <c r="BB2439" s="27"/>
      <c r="BC2439" s="28"/>
    </row>
    <row r="2440" spans="1:55" s="25" customFormat="1" ht="15">
      <c r="A2440" s="221"/>
      <c r="B2440" s="221"/>
      <c r="C2440" s="24"/>
      <c r="D2440" s="24"/>
      <c r="E2440" s="100"/>
      <c r="F2440" s="25" t="str">
        <f>IFERROR(VLOOKUP(E2440,Wedstrijdlocaties!B:E,4,FALSE),"")</f>
        <v/>
      </c>
      <c r="G2440" s="114"/>
      <c r="H2440" s="23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04"/>
      <c r="AA2440" s="26"/>
      <c r="AB2440" s="26"/>
      <c r="AC2440" s="26"/>
      <c r="AD2440" s="81"/>
      <c r="AE2440" s="26"/>
      <c r="AF2440" s="26"/>
      <c r="AG2440" s="26"/>
      <c r="AH2440" s="26"/>
      <c r="AI2440" s="26"/>
      <c r="AJ2440" s="26"/>
      <c r="AK2440" s="81"/>
      <c r="AL2440" s="26"/>
      <c r="AM2440" s="26"/>
      <c r="AN2440" s="26"/>
      <c r="AO2440" s="26"/>
      <c r="AP2440" s="26"/>
      <c r="AQ2440" s="81"/>
      <c r="AR2440" s="26"/>
      <c r="AS2440" s="26"/>
      <c r="AT2440" s="26"/>
      <c r="AU2440" s="26"/>
      <c r="AV2440" s="26"/>
      <c r="AW2440" s="26"/>
      <c r="AX2440" s="23"/>
      <c r="AY2440" s="23"/>
      <c r="AZ2440" s="23"/>
      <c r="BA2440" s="23"/>
      <c r="BB2440" s="27"/>
      <c r="BC2440" s="28"/>
    </row>
    <row r="2441" spans="1:55" s="25" customFormat="1" ht="15">
      <c r="A2441" s="221"/>
      <c r="B2441" s="221"/>
      <c r="C2441" s="24"/>
      <c r="D2441" s="24"/>
      <c r="E2441" s="100"/>
      <c r="F2441" s="25" t="str">
        <f>IFERROR(VLOOKUP(E2441,Wedstrijdlocaties!B:E,4,FALSE),"")</f>
        <v/>
      </c>
      <c r="G2441" s="114"/>
      <c r="H2441" s="23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04"/>
      <c r="AA2441" s="26"/>
      <c r="AB2441" s="26"/>
      <c r="AC2441" s="26"/>
      <c r="AD2441" s="81"/>
      <c r="AE2441" s="26"/>
      <c r="AF2441" s="26"/>
      <c r="AG2441" s="26"/>
      <c r="AH2441" s="26"/>
      <c r="AI2441" s="26"/>
      <c r="AJ2441" s="26"/>
      <c r="AK2441" s="81"/>
      <c r="AL2441" s="26"/>
      <c r="AM2441" s="26"/>
      <c r="AN2441" s="26"/>
      <c r="AO2441" s="26"/>
      <c r="AP2441" s="26"/>
      <c r="AQ2441" s="81"/>
      <c r="AR2441" s="26"/>
      <c r="AS2441" s="26"/>
      <c r="AT2441" s="26"/>
      <c r="AU2441" s="26"/>
      <c r="AV2441" s="26"/>
      <c r="AW2441" s="26"/>
      <c r="AX2441" s="23"/>
      <c r="AY2441" s="23"/>
      <c r="AZ2441" s="23"/>
      <c r="BA2441" s="23"/>
      <c r="BB2441" s="27"/>
      <c r="BC2441" s="28"/>
    </row>
    <row r="2442" spans="1:55" s="25" customFormat="1" ht="15">
      <c r="A2442" s="221"/>
      <c r="B2442" s="221"/>
      <c r="C2442" s="24"/>
      <c r="D2442" s="24"/>
      <c r="E2442" s="100"/>
      <c r="F2442" s="25" t="str">
        <f>IFERROR(VLOOKUP(E2442,Wedstrijdlocaties!B:E,4,FALSE),"")</f>
        <v/>
      </c>
      <c r="G2442" s="114"/>
      <c r="H2442" s="23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04"/>
      <c r="AA2442" s="26"/>
      <c r="AB2442" s="26"/>
      <c r="AC2442" s="26"/>
      <c r="AD2442" s="81"/>
      <c r="AE2442" s="26"/>
      <c r="AF2442" s="26"/>
      <c r="AG2442" s="26"/>
      <c r="AH2442" s="26"/>
      <c r="AI2442" s="26"/>
      <c r="AJ2442" s="26"/>
      <c r="AK2442" s="81"/>
      <c r="AL2442" s="26"/>
      <c r="AM2442" s="26"/>
      <c r="AN2442" s="26"/>
      <c r="AO2442" s="26"/>
      <c r="AP2442" s="26"/>
      <c r="AQ2442" s="81"/>
      <c r="AR2442" s="26"/>
      <c r="AS2442" s="26"/>
      <c r="AT2442" s="26"/>
      <c r="AU2442" s="26"/>
      <c r="AV2442" s="26"/>
      <c r="AW2442" s="26"/>
      <c r="AX2442" s="23"/>
      <c r="AY2442" s="23"/>
      <c r="AZ2442" s="23"/>
      <c r="BA2442" s="23"/>
      <c r="BB2442" s="27"/>
      <c r="BC2442" s="28"/>
    </row>
    <row r="2443" spans="1:55" s="25" customFormat="1" ht="15">
      <c r="A2443" s="221"/>
      <c r="B2443" s="221"/>
      <c r="C2443" s="24"/>
      <c r="D2443" s="24"/>
      <c r="E2443" s="100"/>
      <c r="F2443" s="25" t="str">
        <f>IFERROR(VLOOKUP(E2443,Wedstrijdlocaties!B:E,4,FALSE),"")</f>
        <v/>
      </c>
      <c r="G2443" s="114"/>
      <c r="H2443" s="23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04"/>
      <c r="AA2443" s="26"/>
      <c r="AB2443" s="26"/>
      <c r="AC2443" s="26"/>
      <c r="AD2443" s="81"/>
      <c r="AE2443" s="26"/>
      <c r="AF2443" s="26"/>
      <c r="AG2443" s="26"/>
      <c r="AH2443" s="26"/>
      <c r="AI2443" s="26"/>
      <c r="AJ2443" s="26"/>
      <c r="AK2443" s="81"/>
      <c r="AL2443" s="26"/>
      <c r="AM2443" s="26"/>
      <c r="AN2443" s="26"/>
      <c r="AO2443" s="26"/>
      <c r="AP2443" s="26"/>
      <c r="AQ2443" s="81"/>
      <c r="AR2443" s="26"/>
      <c r="AS2443" s="26"/>
      <c r="AT2443" s="26"/>
      <c r="AU2443" s="26"/>
      <c r="AV2443" s="26"/>
      <c r="AW2443" s="26"/>
      <c r="AX2443" s="23"/>
      <c r="AY2443" s="23"/>
      <c r="AZ2443" s="23"/>
      <c r="BA2443" s="23"/>
      <c r="BB2443" s="27"/>
      <c r="BC2443" s="28"/>
    </row>
    <row r="2444" spans="1:55" s="25" customFormat="1" ht="15">
      <c r="A2444" s="221"/>
      <c r="B2444" s="221"/>
      <c r="C2444" s="24"/>
      <c r="D2444" s="24"/>
      <c r="E2444" s="100"/>
      <c r="F2444" s="25" t="str">
        <f>IFERROR(VLOOKUP(E2444,Wedstrijdlocaties!B:E,4,FALSE),"")</f>
        <v/>
      </c>
      <c r="G2444" s="114"/>
      <c r="H2444" s="23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04"/>
      <c r="AA2444" s="26"/>
      <c r="AB2444" s="26"/>
      <c r="AC2444" s="26"/>
      <c r="AD2444" s="81"/>
      <c r="AE2444" s="26"/>
      <c r="AF2444" s="26"/>
      <c r="AG2444" s="26"/>
      <c r="AH2444" s="26"/>
      <c r="AI2444" s="26"/>
      <c r="AJ2444" s="26"/>
      <c r="AK2444" s="81"/>
      <c r="AL2444" s="26"/>
      <c r="AM2444" s="26"/>
      <c r="AN2444" s="26"/>
      <c r="AO2444" s="26"/>
      <c r="AP2444" s="26"/>
      <c r="AQ2444" s="81"/>
      <c r="AR2444" s="26"/>
      <c r="AS2444" s="26"/>
      <c r="AT2444" s="26"/>
      <c r="AU2444" s="26"/>
      <c r="AV2444" s="26"/>
      <c r="AW2444" s="26"/>
      <c r="AX2444" s="23"/>
      <c r="AY2444" s="23"/>
      <c r="AZ2444" s="23"/>
      <c r="BA2444" s="23"/>
      <c r="BB2444" s="27"/>
      <c r="BC2444" s="28"/>
    </row>
    <row r="2445" spans="1:55" s="25" customFormat="1" ht="15">
      <c r="A2445" s="221"/>
      <c r="B2445" s="221"/>
      <c r="C2445" s="24"/>
      <c r="D2445" s="24"/>
      <c r="E2445" s="100"/>
      <c r="F2445" s="25" t="str">
        <f>IFERROR(VLOOKUP(E2445,Wedstrijdlocaties!B:E,4,FALSE),"")</f>
        <v/>
      </c>
      <c r="G2445" s="114"/>
      <c r="H2445" s="23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04"/>
      <c r="AA2445" s="26"/>
      <c r="AB2445" s="26"/>
      <c r="AC2445" s="26"/>
      <c r="AD2445" s="81"/>
      <c r="AE2445" s="26"/>
      <c r="AF2445" s="26"/>
      <c r="AG2445" s="26"/>
      <c r="AH2445" s="26"/>
      <c r="AI2445" s="26"/>
      <c r="AJ2445" s="26"/>
      <c r="AK2445" s="81"/>
      <c r="AL2445" s="26"/>
      <c r="AM2445" s="26"/>
      <c r="AN2445" s="26"/>
      <c r="AO2445" s="26"/>
      <c r="AP2445" s="26"/>
      <c r="AQ2445" s="81"/>
      <c r="AR2445" s="26"/>
      <c r="AS2445" s="26"/>
      <c r="AT2445" s="26"/>
      <c r="AU2445" s="26"/>
      <c r="AV2445" s="26"/>
      <c r="AW2445" s="26"/>
      <c r="AX2445" s="23"/>
      <c r="AY2445" s="23"/>
      <c r="AZ2445" s="23"/>
      <c r="BA2445" s="23"/>
      <c r="BB2445" s="27"/>
      <c r="BC2445" s="28"/>
    </row>
    <row r="2446" spans="1:55" s="25" customFormat="1" ht="15">
      <c r="A2446" s="221"/>
      <c r="B2446" s="221"/>
      <c r="C2446" s="24"/>
      <c r="D2446" s="24"/>
      <c r="E2446" s="100"/>
      <c r="F2446" s="25" t="str">
        <f>IFERROR(VLOOKUP(E2446,Wedstrijdlocaties!B:E,4,FALSE),"")</f>
        <v/>
      </c>
      <c r="G2446" s="114"/>
      <c r="H2446" s="23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04"/>
      <c r="AA2446" s="26"/>
      <c r="AB2446" s="26"/>
      <c r="AC2446" s="26"/>
      <c r="AD2446" s="81"/>
      <c r="AE2446" s="26"/>
      <c r="AF2446" s="26"/>
      <c r="AG2446" s="26"/>
      <c r="AH2446" s="26"/>
      <c r="AI2446" s="26"/>
      <c r="AJ2446" s="26"/>
      <c r="AK2446" s="81"/>
      <c r="AL2446" s="26"/>
      <c r="AM2446" s="26"/>
      <c r="AN2446" s="26"/>
      <c r="AO2446" s="26"/>
      <c r="AP2446" s="26"/>
      <c r="AQ2446" s="81"/>
      <c r="AR2446" s="26"/>
      <c r="AS2446" s="26"/>
      <c r="AT2446" s="26"/>
      <c r="AU2446" s="26"/>
      <c r="AV2446" s="26"/>
      <c r="AW2446" s="26"/>
      <c r="AX2446" s="23"/>
      <c r="AY2446" s="23"/>
      <c r="AZ2446" s="23"/>
      <c r="BA2446" s="23"/>
      <c r="BB2446" s="27"/>
      <c r="BC2446" s="28"/>
    </row>
    <row r="2447" spans="1:55" s="25" customFormat="1" ht="15">
      <c r="A2447" s="221"/>
      <c r="B2447" s="221"/>
      <c r="C2447" s="24"/>
      <c r="D2447" s="24"/>
      <c r="E2447" s="100"/>
      <c r="F2447" s="25" t="str">
        <f>IFERROR(VLOOKUP(E2447,Wedstrijdlocaties!B:E,4,FALSE),"")</f>
        <v/>
      </c>
      <c r="G2447" s="114"/>
      <c r="H2447" s="23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04"/>
      <c r="AA2447" s="26"/>
      <c r="AB2447" s="26"/>
      <c r="AC2447" s="26"/>
      <c r="AD2447" s="81"/>
      <c r="AE2447" s="26"/>
      <c r="AF2447" s="26"/>
      <c r="AG2447" s="26"/>
      <c r="AH2447" s="26"/>
      <c r="AI2447" s="26"/>
      <c r="AJ2447" s="26"/>
      <c r="AK2447" s="81"/>
      <c r="AL2447" s="26"/>
      <c r="AM2447" s="26"/>
      <c r="AN2447" s="26"/>
      <c r="AO2447" s="26"/>
      <c r="AP2447" s="26"/>
      <c r="AQ2447" s="81"/>
      <c r="AR2447" s="26"/>
      <c r="AS2447" s="26"/>
      <c r="AT2447" s="26"/>
      <c r="AU2447" s="26"/>
      <c r="AV2447" s="26"/>
      <c r="AW2447" s="26"/>
      <c r="AX2447" s="23"/>
      <c r="AY2447" s="23"/>
      <c r="AZ2447" s="23"/>
      <c r="BA2447" s="23"/>
      <c r="BB2447" s="27"/>
      <c r="BC2447" s="28"/>
    </row>
    <row r="2448" spans="1:55" s="25" customFormat="1" ht="15">
      <c r="A2448" s="221"/>
      <c r="B2448" s="221"/>
      <c r="C2448" s="24"/>
      <c r="D2448" s="24"/>
      <c r="E2448" s="100"/>
      <c r="F2448" s="25" t="str">
        <f>IFERROR(VLOOKUP(E2448,Wedstrijdlocaties!B:E,4,FALSE),"")</f>
        <v/>
      </c>
      <c r="G2448" s="114"/>
      <c r="H2448" s="23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04"/>
      <c r="AA2448" s="26"/>
      <c r="AB2448" s="26"/>
      <c r="AC2448" s="26"/>
      <c r="AD2448" s="81"/>
      <c r="AE2448" s="26"/>
      <c r="AF2448" s="26"/>
      <c r="AG2448" s="26"/>
      <c r="AH2448" s="26"/>
      <c r="AI2448" s="26"/>
      <c r="AJ2448" s="26"/>
      <c r="AK2448" s="81"/>
      <c r="AL2448" s="26"/>
      <c r="AM2448" s="26"/>
      <c r="AN2448" s="26"/>
      <c r="AO2448" s="26"/>
      <c r="AP2448" s="26"/>
      <c r="AQ2448" s="81"/>
      <c r="AR2448" s="26"/>
      <c r="AS2448" s="26"/>
      <c r="AT2448" s="26"/>
      <c r="AU2448" s="26"/>
      <c r="AV2448" s="26"/>
      <c r="AW2448" s="26"/>
      <c r="AX2448" s="23"/>
      <c r="AY2448" s="23"/>
      <c r="AZ2448" s="23"/>
      <c r="BA2448" s="23"/>
      <c r="BB2448" s="27"/>
      <c r="BC2448" s="28"/>
    </row>
    <row r="2449" spans="1:55" s="25" customFormat="1" ht="15">
      <c r="A2449" s="221"/>
      <c r="B2449" s="221"/>
      <c r="C2449" s="24"/>
      <c r="D2449" s="24"/>
      <c r="E2449" s="100"/>
      <c r="F2449" s="25" t="str">
        <f>IFERROR(VLOOKUP(E2449,Wedstrijdlocaties!B:E,4,FALSE),"")</f>
        <v/>
      </c>
      <c r="G2449" s="114"/>
      <c r="H2449" s="23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04"/>
      <c r="AA2449" s="26"/>
      <c r="AB2449" s="26"/>
      <c r="AC2449" s="26"/>
      <c r="AD2449" s="81"/>
      <c r="AE2449" s="26"/>
      <c r="AF2449" s="26"/>
      <c r="AG2449" s="26"/>
      <c r="AH2449" s="26"/>
      <c r="AI2449" s="26"/>
      <c r="AJ2449" s="26"/>
      <c r="AK2449" s="81"/>
      <c r="AL2449" s="26"/>
      <c r="AM2449" s="26"/>
      <c r="AN2449" s="26"/>
      <c r="AO2449" s="26"/>
      <c r="AP2449" s="26"/>
      <c r="AQ2449" s="81"/>
      <c r="AR2449" s="26"/>
      <c r="AS2449" s="26"/>
      <c r="AT2449" s="26"/>
      <c r="AU2449" s="26"/>
      <c r="AV2449" s="26"/>
      <c r="AW2449" s="26"/>
      <c r="AX2449" s="23"/>
      <c r="AY2449" s="23"/>
      <c r="AZ2449" s="23"/>
      <c r="BA2449" s="23"/>
      <c r="BB2449" s="27"/>
      <c r="BC2449" s="28"/>
    </row>
    <row r="2450" spans="1:55" s="25" customFormat="1" ht="15">
      <c r="A2450" s="221"/>
      <c r="B2450" s="221"/>
      <c r="C2450" s="24"/>
      <c r="D2450" s="24"/>
      <c r="E2450" s="100"/>
      <c r="F2450" s="25" t="str">
        <f>IFERROR(VLOOKUP(E2450,Wedstrijdlocaties!B:E,4,FALSE),"")</f>
        <v/>
      </c>
      <c r="G2450" s="114"/>
      <c r="H2450" s="23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04"/>
      <c r="AA2450" s="26"/>
      <c r="AB2450" s="26"/>
      <c r="AC2450" s="26"/>
      <c r="AD2450" s="81"/>
      <c r="AE2450" s="26"/>
      <c r="AF2450" s="26"/>
      <c r="AG2450" s="26"/>
      <c r="AH2450" s="26"/>
      <c r="AI2450" s="26"/>
      <c r="AJ2450" s="26"/>
      <c r="AK2450" s="81"/>
      <c r="AL2450" s="26"/>
      <c r="AM2450" s="26"/>
      <c r="AN2450" s="26"/>
      <c r="AO2450" s="26"/>
      <c r="AP2450" s="26"/>
      <c r="AQ2450" s="81"/>
      <c r="AR2450" s="26"/>
      <c r="AS2450" s="26"/>
      <c r="AT2450" s="26"/>
      <c r="AU2450" s="26"/>
      <c r="AV2450" s="26"/>
      <c r="AW2450" s="26"/>
      <c r="AX2450" s="23"/>
      <c r="AY2450" s="23"/>
      <c r="AZ2450" s="23"/>
      <c r="BA2450" s="23"/>
      <c r="BB2450" s="27"/>
      <c r="BC2450" s="28"/>
    </row>
    <row r="2451" spans="1:55" s="25" customFormat="1" ht="15">
      <c r="A2451" s="221"/>
      <c r="B2451" s="221"/>
      <c r="C2451" s="24"/>
      <c r="D2451" s="24"/>
      <c r="E2451" s="100"/>
      <c r="F2451" s="25" t="str">
        <f>IFERROR(VLOOKUP(E2451,Wedstrijdlocaties!B:E,4,FALSE),"")</f>
        <v/>
      </c>
      <c r="G2451" s="114"/>
      <c r="H2451" s="23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04"/>
      <c r="AA2451" s="26"/>
      <c r="AB2451" s="26"/>
      <c r="AC2451" s="26"/>
      <c r="AD2451" s="81"/>
      <c r="AE2451" s="26"/>
      <c r="AF2451" s="26"/>
      <c r="AG2451" s="26"/>
      <c r="AH2451" s="26"/>
      <c r="AI2451" s="26"/>
      <c r="AJ2451" s="26"/>
      <c r="AK2451" s="81"/>
      <c r="AL2451" s="26"/>
      <c r="AM2451" s="26"/>
      <c r="AN2451" s="26"/>
      <c r="AO2451" s="26"/>
      <c r="AP2451" s="26"/>
      <c r="AQ2451" s="81"/>
      <c r="AR2451" s="26"/>
      <c r="AS2451" s="26"/>
      <c r="AT2451" s="26"/>
      <c r="AU2451" s="26"/>
      <c r="AV2451" s="26"/>
      <c r="AW2451" s="26"/>
      <c r="AX2451" s="23"/>
      <c r="AY2451" s="23"/>
      <c r="AZ2451" s="23"/>
      <c r="BA2451" s="23"/>
      <c r="BB2451" s="27"/>
      <c r="BC2451" s="28"/>
    </row>
    <row r="2452" spans="1:55" s="25" customFormat="1" ht="15">
      <c r="A2452" s="221"/>
      <c r="B2452" s="221"/>
      <c r="C2452" s="24"/>
      <c r="D2452" s="24"/>
      <c r="E2452" s="100"/>
      <c r="F2452" s="25" t="str">
        <f>IFERROR(VLOOKUP(E2452,Wedstrijdlocaties!B:E,4,FALSE),"")</f>
        <v/>
      </c>
      <c r="G2452" s="114"/>
      <c r="H2452" s="23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04"/>
      <c r="AA2452" s="26"/>
      <c r="AB2452" s="26"/>
      <c r="AC2452" s="26"/>
      <c r="AD2452" s="81"/>
      <c r="AE2452" s="26"/>
      <c r="AF2452" s="26"/>
      <c r="AG2452" s="26"/>
      <c r="AH2452" s="26"/>
      <c r="AI2452" s="26"/>
      <c r="AJ2452" s="26"/>
      <c r="AK2452" s="81"/>
      <c r="AL2452" s="26"/>
      <c r="AM2452" s="26"/>
      <c r="AN2452" s="26"/>
      <c r="AO2452" s="26"/>
      <c r="AP2452" s="26"/>
      <c r="AQ2452" s="81"/>
      <c r="AR2452" s="26"/>
      <c r="AS2452" s="26"/>
      <c r="AT2452" s="26"/>
      <c r="AU2452" s="26"/>
      <c r="AV2452" s="26"/>
      <c r="AW2452" s="26"/>
      <c r="AX2452" s="23"/>
      <c r="AY2452" s="23"/>
      <c r="AZ2452" s="23"/>
      <c r="BA2452" s="23"/>
      <c r="BB2452" s="27"/>
      <c r="BC2452" s="28"/>
    </row>
    <row r="2453" spans="1:55" s="25" customFormat="1" ht="15">
      <c r="A2453" s="221"/>
      <c r="B2453" s="221"/>
      <c r="C2453" s="24"/>
      <c r="D2453" s="24"/>
      <c r="E2453" s="100"/>
      <c r="F2453" s="25" t="str">
        <f>IFERROR(VLOOKUP(E2453,Wedstrijdlocaties!B:E,4,FALSE),"")</f>
        <v/>
      </c>
      <c r="G2453" s="114"/>
      <c r="H2453" s="23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04"/>
      <c r="AA2453" s="26"/>
      <c r="AB2453" s="26"/>
      <c r="AC2453" s="26"/>
      <c r="AD2453" s="81"/>
      <c r="AE2453" s="26"/>
      <c r="AF2453" s="26"/>
      <c r="AG2453" s="26"/>
      <c r="AH2453" s="26"/>
      <c r="AI2453" s="26"/>
      <c r="AJ2453" s="26"/>
      <c r="AK2453" s="81"/>
      <c r="AL2453" s="26"/>
      <c r="AM2453" s="26"/>
      <c r="AN2453" s="26"/>
      <c r="AO2453" s="26"/>
      <c r="AP2453" s="26"/>
      <c r="AQ2453" s="81"/>
      <c r="AR2453" s="26"/>
      <c r="AS2453" s="26"/>
      <c r="AT2453" s="26"/>
      <c r="AU2453" s="26"/>
      <c r="AV2453" s="26"/>
      <c r="AW2453" s="26"/>
      <c r="AX2453" s="23"/>
      <c r="AY2453" s="23"/>
      <c r="AZ2453" s="23"/>
      <c r="BA2453" s="23"/>
      <c r="BB2453" s="27"/>
      <c r="BC2453" s="28"/>
    </row>
    <row r="2454" spans="1:55" s="25" customFormat="1" ht="15">
      <c r="A2454" s="221"/>
      <c r="B2454" s="221"/>
      <c r="C2454" s="24"/>
      <c r="D2454" s="24"/>
      <c r="E2454" s="100"/>
      <c r="F2454" s="25" t="str">
        <f>IFERROR(VLOOKUP(E2454,Wedstrijdlocaties!B:E,4,FALSE),"")</f>
        <v/>
      </c>
      <c r="G2454" s="114"/>
      <c r="H2454" s="23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04"/>
      <c r="AA2454" s="26"/>
      <c r="AB2454" s="26"/>
      <c r="AC2454" s="26"/>
      <c r="AD2454" s="81"/>
      <c r="AE2454" s="26"/>
      <c r="AF2454" s="26"/>
      <c r="AG2454" s="26"/>
      <c r="AH2454" s="26"/>
      <c r="AI2454" s="26"/>
      <c r="AJ2454" s="26"/>
      <c r="AK2454" s="81"/>
      <c r="AL2454" s="26"/>
      <c r="AM2454" s="26"/>
      <c r="AN2454" s="26"/>
      <c r="AO2454" s="26"/>
      <c r="AP2454" s="26"/>
      <c r="AQ2454" s="81"/>
      <c r="AR2454" s="26"/>
      <c r="AS2454" s="26"/>
      <c r="AT2454" s="26"/>
      <c r="AU2454" s="26"/>
      <c r="AV2454" s="26"/>
      <c r="AW2454" s="26"/>
      <c r="AX2454" s="23"/>
      <c r="AY2454" s="23"/>
      <c r="AZ2454" s="23"/>
      <c r="BA2454" s="23"/>
      <c r="BB2454" s="27"/>
      <c r="BC2454" s="28"/>
    </row>
    <row r="2455" spans="1:55" s="25" customFormat="1" ht="15">
      <c r="A2455" s="221"/>
      <c r="B2455" s="221"/>
      <c r="C2455" s="24"/>
      <c r="D2455" s="24"/>
      <c r="E2455" s="100"/>
      <c r="F2455" s="25" t="str">
        <f>IFERROR(VLOOKUP(E2455,Wedstrijdlocaties!B:E,4,FALSE),"")</f>
        <v/>
      </c>
      <c r="G2455" s="114"/>
      <c r="H2455" s="23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04"/>
      <c r="AA2455" s="26"/>
      <c r="AB2455" s="26"/>
      <c r="AC2455" s="26"/>
      <c r="AD2455" s="81"/>
      <c r="AE2455" s="26"/>
      <c r="AF2455" s="26"/>
      <c r="AG2455" s="26"/>
      <c r="AH2455" s="26"/>
      <c r="AI2455" s="26"/>
      <c r="AJ2455" s="26"/>
      <c r="AK2455" s="81"/>
      <c r="AL2455" s="26"/>
      <c r="AM2455" s="26"/>
      <c r="AN2455" s="26"/>
      <c r="AO2455" s="26"/>
      <c r="AP2455" s="26"/>
      <c r="AQ2455" s="81"/>
      <c r="AR2455" s="26"/>
      <c r="AS2455" s="26"/>
      <c r="AT2455" s="26"/>
      <c r="AU2455" s="26"/>
      <c r="AV2455" s="26"/>
      <c r="AW2455" s="26"/>
      <c r="AX2455" s="23"/>
      <c r="AY2455" s="23"/>
      <c r="AZ2455" s="23"/>
      <c r="BA2455" s="23"/>
      <c r="BB2455" s="27"/>
      <c r="BC2455" s="28"/>
    </row>
    <row r="2456" spans="1:55" s="25" customFormat="1" ht="15">
      <c r="A2456" s="221"/>
      <c r="B2456" s="221"/>
      <c r="C2456" s="24"/>
      <c r="D2456" s="24"/>
      <c r="E2456" s="100"/>
      <c r="F2456" s="25" t="str">
        <f>IFERROR(VLOOKUP(E2456,Wedstrijdlocaties!B:E,4,FALSE),"")</f>
        <v/>
      </c>
      <c r="G2456" s="114"/>
      <c r="H2456" s="23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04"/>
      <c r="AA2456" s="26"/>
      <c r="AB2456" s="26"/>
      <c r="AC2456" s="26"/>
      <c r="AD2456" s="81"/>
      <c r="AE2456" s="26"/>
      <c r="AF2456" s="26"/>
      <c r="AG2456" s="26"/>
      <c r="AH2456" s="26"/>
      <c r="AI2456" s="26"/>
      <c r="AJ2456" s="26"/>
      <c r="AK2456" s="81"/>
      <c r="AL2456" s="26"/>
      <c r="AM2456" s="26"/>
      <c r="AN2456" s="26"/>
      <c r="AO2456" s="26"/>
      <c r="AP2456" s="26"/>
      <c r="AQ2456" s="81"/>
      <c r="AR2456" s="26"/>
      <c r="AS2456" s="26"/>
      <c r="AT2456" s="26"/>
      <c r="AU2456" s="26"/>
      <c r="AV2456" s="26"/>
      <c r="AW2456" s="26"/>
      <c r="AX2456" s="23"/>
      <c r="AY2456" s="23"/>
      <c r="AZ2456" s="23"/>
      <c r="BA2456" s="23"/>
      <c r="BB2456" s="27"/>
      <c r="BC2456" s="28"/>
    </row>
    <row r="2457" spans="1:55" s="25" customFormat="1" ht="15">
      <c r="A2457" s="221"/>
      <c r="B2457" s="221"/>
      <c r="C2457" s="24"/>
      <c r="D2457" s="24"/>
      <c r="E2457" s="100"/>
      <c r="F2457" s="25" t="str">
        <f>IFERROR(VLOOKUP(E2457,Wedstrijdlocaties!B:E,4,FALSE),"")</f>
        <v/>
      </c>
      <c r="G2457" s="114"/>
      <c r="H2457" s="23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04"/>
      <c r="AA2457" s="26"/>
      <c r="AB2457" s="26"/>
      <c r="AC2457" s="26"/>
      <c r="AD2457" s="81"/>
      <c r="AE2457" s="26"/>
      <c r="AF2457" s="26"/>
      <c r="AG2457" s="26"/>
      <c r="AH2457" s="26"/>
      <c r="AI2457" s="26"/>
      <c r="AJ2457" s="26"/>
      <c r="AK2457" s="81"/>
      <c r="AL2457" s="26"/>
      <c r="AM2457" s="26"/>
      <c r="AN2457" s="26"/>
      <c r="AO2457" s="26"/>
      <c r="AP2457" s="26"/>
      <c r="AQ2457" s="81"/>
      <c r="AR2457" s="26"/>
      <c r="AS2457" s="26"/>
      <c r="AT2457" s="26"/>
      <c r="AU2457" s="26"/>
      <c r="AV2457" s="26"/>
      <c r="AW2457" s="26"/>
      <c r="AX2457" s="23"/>
      <c r="AY2457" s="23"/>
      <c r="AZ2457" s="23"/>
      <c r="BA2457" s="23"/>
      <c r="BB2457" s="27"/>
      <c r="BC2457" s="28"/>
    </row>
    <row r="2458" spans="1:55" s="25" customFormat="1" ht="15">
      <c r="A2458" s="221"/>
      <c r="B2458" s="221"/>
      <c r="C2458" s="24"/>
      <c r="D2458" s="24"/>
      <c r="E2458" s="100"/>
      <c r="F2458" s="25" t="str">
        <f>IFERROR(VLOOKUP(E2458,Wedstrijdlocaties!B:E,4,FALSE),"")</f>
        <v/>
      </c>
      <c r="G2458" s="114"/>
      <c r="H2458" s="23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04"/>
      <c r="AA2458" s="26"/>
      <c r="AB2458" s="26"/>
      <c r="AC2458" s="26"/>
      <c r="AD2458" s="81"/>
      <c r="AE2458" s="26"/>
      <c r="AF2458" s="26"/>
      <c r="AG2458" s="26"/>
      <c r="AH2458" s="26"/>
      <c r="AI2458" s="26"/>
      <c r="AJ2458" s="26"/>
      <c r="AK2458" s="81"/>
      <c r="AL2458" s="26"/>
      <c r="AM2458" s="26"/>
      <c r="AN2458" s="26"/>
      <c r="AO2458" s="26"/>
      <c r="AP2458" s="26"/>
      <c r="AQ2458" s="81"/>
      <c r="AR2458" s="26"/>
      <c r="AS2458" s="26"/>
      <c r="AT2458" s="26"/>
      <c r="AU2458" s="26"/>
      <c r="AV2458" s="26"/>
      <c r="AW2458" s="26"/>
      <c r="AX2458" s="23"/>
      <c r="AY2458" s="23"/>
      <c r="AZ2458" s="23"/>
      <c r="BA2458" s="23"/>
      <c r="BB2458" s="27"/>
      <c r="BC2458" s="28"/>
    </row>
    <row r="2459" spans="1:55" s="25" customFormat="1" ht="15">
      <c r="A2459" s="221"/>
      <c r="B2459" s="221"/>
      <c r="C2459" s="24"/>
      <c r="D2459" s="24"/>
      <c r="E2459" s="100"/>
      <c r="F2459" s="25" t="str">
        <f>IFERROR(VLOOKUP(E2459,Wedstrijdlocaties!B:E,4,FALSE),"")</f>
        <v/>
      </c>
      <c r="G2459" s="114"/>
      <c r="H2459" s="23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04"/>
      <c r="AA2459" s="26"/>
      <c r="AB2459" s="26"/>
      <c r="AC2459" s="26"/>
      <c r="AD2459" s="81"/>
      <c r="AE2459" s="26"/>
      <c r="AF2459" s="26"/>
      <c r="AG2459" s="26"/>
      <c r="AH2459" s="26"/>
      <c r="AI2459" s="26"/>
      <c r="AJ2459" s="26"/>
      <c r="AK2459" s="81"/>
      <c r="AL2459" s="26"/>
      <c r="AM2459" s="26"/>
      <c r="AN2459" s="26"/>
      <c r="AO2459" s="26"/>
      <c r="AP2459" s="26"/>
      <c r="AQ2459" s="81"/>
      <c r="AR2459" s="26"/>
      <c r="AS2459" s="26"/>
      <c r="AT2459" s="26"/>
      <c r="AU2459" s="26"/>
      <c r="AV2459" s="26"/>
      <c r="AW2459" s="26"/>
      <c r="AX2459" s="23"/>
      <c r="AY2459" s="23"/>
      <c r="AZ2459" s="23"/>
      <c r="BA2459" s="23"/>
      <c r="BB2459" s="27"/>
      <c r="BC2459" s="28"/>
    </row>
    <row r="2460" spans="1:55" s="25" customFormat="1" ht="15">
      <c r="A2460" s="221"/>
      <c r="B2460" s="221"/>
      <c r="C2460" s="24"/>
      <c r="D2460" s="24"/>
      <c r="E2460" s="100"/>
      <c r="F2460" s="25" t="str">
        <f>IFERROR(VLOOKUP(E2460,Wedstrijdlocaties!B:E,4,FALSE),"")</f>
        <v/>
      </c>
      <c r="G2460" s="114"/>
      <c r="H2460" s="23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04"/>
      <c r="AA2460" s="26"/>
      <c r="AB2460" s="26"/>
      <c r="AC2460" s="26"/>
      <c r="AD2460" s="81"/>
      <c r="AE2460" s="26"/>
      <c r="AF2460" s="26"/>
      <c r="AG2460" s="26"/>
      <c r="AH2460" s="26"/>
      <c r="AI2460" s="26"/>
      <c r="AJ2460" s="26"/>
      <c r="AK2460" s="81"/>
      <c r="AL2460" s="26"/>
      <c r="AM2460" s="26"/>
      <c r="AN2460" s="26"/>
      <c r="AO2460" s="26"/>
      <c r="AP2460" s="26"/>
      <c r="AQ2460" s="81"/>
      <c r="AR2460" s="26"/>
      <c r="AS2460" s="26"/>
      <c r="AT2460" s="26"/>
      <c r="AU2460" s="26"/>
      <c r="AV2460" s="26"/>
      <c r="AW2460" s="26"/>
      <c r="AX2460" s="23"/>
      <c r="AY2460" s="23"/>
      <c r="AZ2460" s="23"/>
      <c r="BA2460" s="23"/>
      <c r="BB2460" s="27"/>
      <c r="BC2460" s="28"/>
    </row>
    <row r="2461" spans="1:55" s="25" customFormat="1" ht="15">
      <c r="A2461" s="221"/>
      <c r="B2461" s="221"/>
      <c r="C2461" s="24"/>
      <c r="D2461" s="24"/>
      <c r="E2461" s="100"/>
      <c r="F2461" s="25" t="str">
        <f>IFERROR(VLOOKUP(E2461,Wedstrijdlocaties!B:E,4,FALSE),"")</f>
        <v/>
      </c>
      <c r="G2461" s="114"/>
      <c r="H2461" s="23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04"/>
      <c r="AA2461" s="26"/>
      <c r="AB2461" s="26"/>
      <c r="AC2461" s="26"/>
      <c r="AD2461" s="81"/>
      <c r="AE2461" s="26"/>
      <c r="AF2461" s="26"/>
      <c r="AG2461" s="26"/>
      <c r="AH2461" s="26"/>
      <c r="AI2461" s="26"/>
      <c r="AJ2461" s="26"/>
      <c r="AK2461" s="81"/>
      <c r="AL2461" s="26"/>
      <c r="AM2461" s="26"/>
      <c r="AN2461" s="26"/>
      <c r="AO2461" s="26"/>
      <c r="AP2461" s="26"/>
      <c r="AQ2461" s="81"/>
      <c r="AR2461" s="26"/>
      <c r="AS2461" s="26"/>
      <c r="AT2461" s="26"/>
      <c r="AU2461" s="26"/>
      <c r="AV2461" s="26"/>
      <c r="AW2461" s="26"/>
      <c r="AX2461" s="23"/>
      <c r="AY2461" s="23"/>
      <c r="AZ2461" s="23"/>
      <c r="BA2461" s="23"/>
      <c r="BB2461" s="27"/>
      <c r="BC2461" s="28"/>
    </row>
    <row r="2462" spans="1:55" s="25" customFormat="1" ht="15">
      <c r="A2462" s="221"/>
      <c r="B2462" s="221"/>
      <c r="C2462" s="24"/>
      <c r="D2462" s="24"/>
      <c r="E2462" s="100"/>
      <c r="F2462" s="25" t="str">
        <f>IFERROR(VLOOKUP(E2462,Wedstrijdlocaties!B:E,4,FALSE),"")</f>
        <v/>
      </c>
      <c r="G2462" s="114"/>
      <c r="H2462" s="23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04"/>
      <c r="AA2462" s="26"/>
      <c r="AB2462" s="26"/>
      <c r="AC2462" s="26"/>
      <c r="AD2462" s="81"/>
      <c r="AE2462" s="26"/>
      <c r="AF2462" s="26"/>
      <c r="AG2462" s="26"/>
      <c r="AH2462" s="26"/>
      <c r="AI2462" s="26"/>
      <c r="AJ2462" s="26"/>
      <c r="AK2462" s="81"/>
      <c r="AL2462" s="26"/>
      <c r="AM2462" s="26"/>
      <c r="AN2462" s="26"/>
      <c r="AO2462" s="26"/>
      <c r="AP2462" s="26"/>
      <c r="AQ2462" s="81"/>
      <c r="AR2462" s="26"/>
      <c r="AS2462" s="26"/>
      <c r="AT2462" s="26"/>
      <c r="AU2462" s="26"/>
      <c r="AV2462" s="26"/>
      <c r="AW2462" s="26"/>
      <c r="AX2462" s="23"/>
      <c r="AY2462" s="23"/>
      <c r="AZ2462" s="23"/>
      <c r="BA2462" s="23"/>
      <c r="BB2462" s="27"/>
      <c r="BC2462" s="28"/>
    </row>
    <row r="2463" spans="1:55" s="25" customFormat="1" ht="15">
      <c r="A2463" s="221"/>
      <c r="B2463" s="221"/>
      <c r="C2463" s="24"/>
      <c r="D2463" s="24"/>
      <c r="E2463" s="100"/>
      <c r="F2463" s="25" t="str">
        <f>IFERROR(VLOOKUP(E2463,Wedstrijdlocaties!B:E,4,FALSE),"")</f>
        <v/>
      </c>
      <c r="G2463" s="114"/>
      <c r="H2463" s="23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04"/>
      <c r="AA2463" s="26"/>
      <c r="AB2463" s="26"/>
      <c r="AC2463" s="26"/>
      <c r="AD2463" s="81"/>
      <c r="AE2463" s="26"/>
      <c r="AF2463" s="26"/>
      <c r="AG2463" s="26"/>
      <c r="AH2463" s="26"/>
      <c r="AI2463" s="26"/>
      <c r="AJ2463" s="26"/>
      <c r="AK2463" s="81"/>
      <c r="AL2463" s="26"/>
      <c r="AM2463" s="26"/>
      <c r="AN2463" s="26"/>
      <c r="AO2463" s="26"/>
      <c r="AP2463" s="26"/>
      <c r="AQ2463" s="81"/>
      <c r="AR2463" s="26"/>
      <c r="AS2463" s="26"/>
      <c r="AT2463" s="26"/>
      <c r="AU2463" s="26"/>
      <c r="AV2463" s="26"/>
      <c r="AW2463" s="26"/>
      <c r="AX2463" s="23"/>
      <c r="AY2463" s="23"/>
      <c r="AZ2463" s="23"/>
      <c r="BA2463" s="23"/>
      <c r="BB2463" s="27"/>
      <c r="BC2463" s="28"/>
    </row>
    <row r="2464" spans="1:55" s="25" customFormat="1" ht="15">
      <c r="A2464" s="221"/>
      <c r="B2464" s="221"/>
      <c r="C2464" s="24"/>
      <c r="D2464" s="24"/>
      <c r="E2464" s="100"/>
      <c r="F2464" s="25" t="str">
        <f>IFERROR(VLOOKUP(E2464,Wedstrijdlocaties!B:E,4,FALSE),"")</f>
        <v/>
      </c>
      <c r="G2464" s="114"/>
      <c r="H2464" s="23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04"/>
      <c r="AA2464" s="26"/>
      <c r="AB2464" s="26"/>
      <c r="AC2464" s="26"/>
      <c r="AD2464" s="81"/>
      <c r="AE2464" s="26"/>
      <c r="AF2464" s="26"/>
      <c r="AG2464" s="26"/>
      <c r="AH2464" s="26"/>
      <c r="AI2464" s="26"/>
      <c r="AJ2464" s="26"/>
      <c r="AK2464" s="81"/>
      <c r="AL2464" s="26"/>
      <c r="AM2464" s="26"/>
      <c r="AN2464" s="26"/>
      <c r="AO2464" s="26"/>
      <c r="AP2464" s="26"/>
      <c r="AQ2464" s="81"/>
      <c r="AR2464" s="26"/>
      <c r="AS2464" s="26"/>
      <c r="AT2464" s="26"/>
      <c r="AU2464" s="26"/>
      <c r="AV2464" s="26"/>
      <c r="AW2464" s="26"/>
      <c r="AX2464" s="23"/>
      <c r="AY2464" s="23"/>
      <c r="AZ2464" s="23"/>
      <c r="BA2464" s="23"/>
      <c r="BB2464" s="27"/>
      <c r="BC2464" s="28"/>
    </row>
    <row r="2465" spans="1:55" s="25" customFormat="1" ht="15">
      <c r="A2465" s="221"/>
      <c r="B2465" s="221"/>
      <c r="C2465" s="24"/>
      <c r="D2465" s="24"/>
      <c r="E2465" s="100"/>
      <c r="F2465" s="25" t="str">
        <f>IFERROR(VLOOKUP(E2465,Wedstrijdlocaties!B:E,4,FALSE),"")</f>
        <v/>
      </c>
      <c r="G2465" s="114"/>
      <c r="H2465" s="23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04"/>
      <c r="AA2465" s="26"/>
      <c r="AB2465" s="26"/>
      <c r="AC2465" s="26"/>
      <c r="AD2465" s="81"/>
      <c r="AE2465" s="26"/>
      <c r="AF2465" s="26"/>
      <c r="AG2465" s="26"/>
      <c r="AH2465" s="26"/>
      <c r="AI2465" s="26"/>
      <c r="AJ2465" s="26"/>
      <c r="AK2465" s="81"/>
      <c r="AL2465" s="26"/>
      <c r="AM2465" s="26"/>
      <c r="AN2465" s="26"/>
      <c r="AO2465" s="26"/>
      <c r="AP2465" s="26"/>
      <c r="AQ2465" s="81"/>
      <c r="AR2465" s="26"/>
      <c r="AS2465" s="26"/>
      <c r="AT2465" s="26"/>
      <c r="AU2465" s="26"/>
      <c r="AV2465" s="26"/>
      <c r="AW2465" s="26"/>
      <c r="AX2465" s="23"/>
      <c r="AY2465" s="23"/>
      <c r="AZ2465" s="23"/>
      <c r="BA2465" s="23"/>
      <c r="BB2465" s="27"/>
      <c r="BC2465" s="28"/>
    </row>
    <row r="2466" spans="1:55" s="25" customFormat="1" ht="15">
      <c r="A2466" s="221"/>
      <c r="B2466" s="221"/>
      <c r="C2466" s="24"/>
      <c r="D2466" s="24"/>
      <c r="E2466" s="100"/>
      <c r="F2466" s="25" t="str">
        <f>IFERROR(VLOOKUP(E2466,Wedstrijdlocaties!B:E,4,FALSE),"")</f>
        <v/>
      </c>
      <c r="G2466" s="114"/>
      <c r="H2466" s="23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04"/>
      <c r="AA2466" s="26"/>
      <c r="AB2466" s="26"/>
      <c r="AC2466" s="26"/>
      <c r="AD2466" s="81"/>
      <c r="AE2466" s="26"/>
      <c r="AF2466" s="26"/>
      <c r="AG2466" s="26"/>
      <c r="AH2466" s="26"/>
      <c r="AI2466" s="26"/>
      <c r="AJ2466" s="26"/>
      <c r="AK2466" s="81"/>
      <c r="AL2466" s="26"/>
      <c r="AM2466" s="26"/>
      <c r="AN2466" s="26"/>
      <c r="AO2466" s="26"/>
      <c r="AP2466" s="26"/>
      <c r="AQ2466" s="81"/>
      <c r="AR2466" s="26"/>
      <c r="AS2466" s="26"/>
      <c r="AT2466" s="26"/>
      <c r="AU2466" s="26"/>
      <c r="AV2466" s="26"/>
      <c r="AW2466" s="26"/>
      <c r="AX2466" s="23"/>
      <c r="AY2466" s="23"/>
      <c r="AZ2466" s="23"/>
      <c r="BA2466" s="23"/>
      <c r="BB2466" s="27"/>
      <c r="BC2466" s="28"/>
    </row>
    <row r="2467" spans="1:55" s="25" customFormat="1" ht="15">
      <c r="A2467" s="221"/>
      <c r="B2467" s="221"/>
      <c r="C2467" s="24"/>
      <c r="D2467" s="24"/>
      <c r="E2467" s="100"/>
      <c r="F2467" s="25" t="str">
        <f>IFERROR(VLOOKUP(E2467,Wedstrijdlocaties!B:E,4,FALSE),"")</f>
        <v/>
      </c>
      <c r="G2467" s="114"/>
      <c r="H2467" s="23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04"/>
      <c r="AA2467" s="26"/>
      <c r="AB2467" s="26"/>
      <c r="AC2467" s="26"/>
      <c r="AD2467" s="81"/>
      <c r="AE2467" s="26"/>
      <c r="AF2467" s="26"/>
      <c r="AG2467" s="26"/>
      <c r="AH2467" s="26"/>
      <c r="AI2467" s="26"/>
      <c r="AJ2467" s="26"/>
      <c r="AK2467" s="81"/>
      <c r="AL2467" s="26"/>
      <c r="AM2467" s="26"/>
      <c r="AN2467" s="26"/>
      <c r="AO2467" s="26"/>
      <c r="AP2467" s="26"/>
      <c r="AQ2467" s="81"/>
      <c r="AR2467" s="26"/>
      <c r="AS2467" s="26"/>
      <c r="AT2467" s="26"/>
      <c r="AU2467" s="26"/>
      <c r="AV2467" s="26"/>
      <c r="AW2467" s="26"/>
      <c r="AX2467" s="23"/>
      <c r="AY2467" s="23"/>
      <c r="AZ2467" s="23"/>
      <c r="BA2467" s="23"/>
      <c r="BB2467" s="27"/>
      <c r="BC2467" s="28"/>
    </row>
    <row r="2468" spans="1:55" s="25" customFormat="1" ht="15">
      <c r="A2468" s="221"/>
      <c r="B2468" s="221"/>
      <c r="C2468" s="24"/>
      <c r="D2468" s="24"/>
      <c r="E2468" s="100"/>
      <c r="F2468" s="25" t="str">
        <f>IFERROR(VLOOKUP(E2468,Wedstrijdlocaties!B:E,4,FALSE),"")</f>
        <v/>
      </c>
      <c r="G2468" s="114"/>
      <c r="H2468" s="23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04"/>
      <c r="AA2468" s="26"/>
      <c r="AB2468" s="26"/>
      <c r="AC2468" s="26"/>
      <c r="AD2468" s="81"/>
      <c r="AE2468" s="26"/>
      <c r="AF2468" s="26"/>
      <c r="AG2468" s="26"/>
      <c r="AH2468" s="26"/>
      <c r="AI2468" s="26"/>
      <c r="AJ2468" s="26"/>
      <c r="AK2468" s="81"/>
      <c r="AL2468" s="26"/>
      <c r="AM2468" s="26"/>
      <c r="AN2468" s="26"/>
      <c r="AO2468" s="26"/>
      <c r="AP2468" s="26"/>
      <c r="AQ2468" s="81"/>
      <c r="AR2468" s="26"/>
      <c r="AS2468" s="26"/>
      <c r="AT2468" s="26"/>
      <c r="AU2468" s="26"/>
      <c r="AV2468" s="26"/>
      <c r="AW2468" s="26"/>
      <c r="AX2468" s="23"/>
      <c r="AY2468" s="23"/>
      <c r="AZ2468" s="23"/>
      <c r="BA2468" s="23"/>
      <c r="BB2468" s="27"/>
      <c r="BC2468" s="28"/>
    </row>
    <row r="2469" spans="1:55" s="25" customFormat="1" ht="15">
      <c r="A2469" s="221"/>
      <c r="B2469" s="221"/>
      <c r="C2469" s="24"/>
      <c r="D2469" s="24"/>
      <c r="E2469" s="100"/>
      <c r="F2469" s="25" t="str">
        <f>IFERROR(VLOOKUP(E2469,Wedstrijdlocaties!B:E,4,FALSE),"")</f>
        <v/>
      </c>
      <c r="G2469" s="114"/>
      <c r="H2469" s="23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04"/>
      <c r="AA2469" s="26"/>
      <c r="AB2469" s="26"/>
      <c r="AC2469" s="26"/>
      <c r="AD2469" s="81"/>
      <c r="AE2469" s="26"/>
      <c r="AF2469" s="26"/>
      <c r="AG2469" s="26"/>
      <c r="AH2469" s="26"/>
      <c r="AI2469" s="26"/>
      <c r="AJ2469" s="26"/>
      <c r="AK2469" s="81"/>
      <c r="AL2469" s="26"/>
      <c r="AM2469" s="26"/>
      <c r="AN2469" s="26"/>
      <c r="AO2469" s="26"/>
      <c r="AP2469" s="26"/>
      <c r="AQ2469" s="81"/>
      <c r="AR2469" s="26"/>
      <c r="AS2469" s="26"/>
      <c r="AT2469" s="26"/>
      <c r="AU2469" s="26"/>
      <c r="AV2469" s="26"/>
      <c r="AW2469" s="26"/>
      <c r="AX2469" s="23"/>
      <c r="AY2469" s="23"/>
      <c r="AZ2469" s="23"/>
      <c r="BA2469" s="23"/>
      <c r="BB2469" s="27"/>
      <c r="BC2469" s="28"/>
    </row>
    <row r="2470" spans="1:55" s="25" customFormat="1" ht="15">
      <c r="A2470" s="221"/>
      <c r="B2470" s="221"/>
      <c r="C2470" s="24"/>
      <c r="D2470" s="24"/>
      <c r="E2470" s="100"/>
      <c r="F2470" s="25" t="str">
        <f>IFERROR(VLOOKUP(E2470,Wedstrijdlocaties!B:E,4,FALSE),"")</f>
        <v/>
      </c>
      <c r="G2470" s="114"/>
      <c r="H2470" s="23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04"/>
      <c r="AA2470" s="26"/>
      <c r="AB2470" s="26"/>
      <c r="AC2470" s="26"/>
      <c r="AD2470" s="81"/>
      <c r="AE2470" s="26"/>
      <c r="AF2470" s="26"/>
      <c r="AG2470" s="26"/>
      <c r="AH2470" s="26"/>
      <c r="AI2470" s="26"/>
      <c r="AJ2470" s="26"/>
      <c r="AK2470" s="81"/>
      <c r="AL2470" s="26"/>
      <c r="AM2470" s="26"/>
      <c r="AN2470" s="26"/>
      <c r="AO2470" s="26"/>
      <c r="AP2470" s="26"/>
      <c r="AQ2470" s="81"/>
      <c r="AR2470" s="26"/>
      <c r="AS2470" s="26"/>
      <c r="AT2470" s="26"/>
      <c r="AU2470" s="26"/>
      <c r="AV2470" s="26"/>
      <c r="AW2470" s="26"/>
      <c r="AX2470" s="23"/>
      <c r="AY2470" s="23"/>
      <c r="AZ2470" s="23"/>
      <c r="BA2470" s="23"/>
      <c r="BB2470" s="27"/>
      <c r="BC2470" s="28"/>
    </row>
    <row r="2471" spans="1:55" s="25" customFormat="1" ht="15">
      <c r="A2471" s="221"/>
      <c r="B2471" s="221"/>
      <c r="C2471" s="24"/>
      <c r="D2471" s="24"/>
      <c r="E2471" s="100"/>
      <c r="F2471" s="25" t="str">
        <f>IFERROR(VLOOKUP(E2471,Wedstrijdlocaties!B:E,4,FALSE),"")</f>
        <v/>
      </c>
      <c r="G2471" s="114"/>
      <c r="H2471" s="23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04"/>
      <c r="AA2471" s="26"/>
      <c r="AB2471" s="26"/>
      <c r="AC2471" s="26"/>
      <c r="AD2471" s="81"/>
      <c r="AE2471" s="26"/>
      <c r="AF2471" s="26"/>
      <c r="AG2471" s="26"/>
      <c r="AH2471" s="26"/>
      <c r="AI2471" s="26"/>
      <c r="AJ2471" s="26"/>
      <c r="AK2471" s="81"/>
      <c r="AL2471" s="26"/>
      <c r="AM2471" s="26"/>
      <c r="AN2471" s="26"/>
      <c r="AO2471" s="26"/>
      <c r="AP2471" s="26"/>
      <c r="AQ2471" s="81"/>
      <c r="AR2471" s="26"/>
      <c r="AS2471" s="26"/>
      <c r="AT2471" s="26"/>
      <c r="AU2471" s="26"/>
      <c r="AV2471" s="26"/>
      <c r="AW2471" s="26"/>
      <c r="AX2471" s="23"/>
      <c r="AY2471" s="23"/>
      <c r="AZ2471" s="23"/>
      <c r="BA2471" s="23"/>
      <c r="BB2471" s="27"/>
      <c r="BC2471" s="28"/>
    </row>
    <row r="2472" spans="1:55" s="25" customFormat="1" ht="15">
      <c r="A2472" s="221"/>
      <c r="B2472" s="221"/>
      <c r="C2472" s="24"/>
      <c r="D2472" s="24"/>
      <c r="E2472" s="100"/>
      <c r="F2472" s="25" t="str">
        <f>IFERROR(VLOOKUP(E2472,Wedstrijdlocaties!B:E,4,FALSE),"")</f>
        <v/>
      </c>
      <c r="G2472" s="114"/>
      <c r="H2472" s="23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04"/>
      <c r="AA2472" s="26"/>
      <c r="AB2472" s="26"/>
      <c r="AC2472" s="26"/>
      <c r="AD2472" s="81"/>
      <c r="AE2472" s="26"/>
      <c r="AF2472" s="26"/>
      <c r="AG2472" s="26"/>
      <c r="AH2472" s="26"/>
      <c r="AI2472" s="26"/>
      <c r="AJ2472" s="26"/>
      <c r="AK2472" s="81"/>
      <c r="AL2472" s="26"/>
      <c r="AM2472" s="26"/>
      <c r="AN2472" s="26"/>
      <c r="AO2472" s="26"/>
      <c r="AP2472" s="26"/>
      <c r="AQ2472" s="81"/>
      <c r="AR2472" s="26"/>
      <c r="AS2472" s="26"/>
      <c r="AT2472" s="26"/>
      <c r="AU2472" s="26"/>
      <c r="AV2472" s="26"/>
      <c r="AW2472" s="26"/>
      <c r="AX2472" s="23"/>
      <c r="AY2472" s="23"/>
      <c r="AZ2472" s="23"/>
      <c r="BA2472" s="23"/>
      <c r="BB2472" s="27"/>
      <c r="BC2472" s="28"/>
    </row>
    <row r="2473" spans="1:55" s="25" customFormat="1" ht="15">
      <c r="A2473" s="221"/>
      <c r="B2473" s="221"/>
      <c r="C2473" s="24"/>
      <c r="D2473" s="24"/>
      <c r="E2473" s="100"/>
      <c r="F2473" s="25" t="str">
        <f>IFERROR(VLOOKUP(E2473,Wedstrijdlocaties!B:E,4,FALSE),"")</f>
        <v/>
      </c>
      <c r="G2473" s="114"/>
      <c r="H2473" s="23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04"/>
      <c r="AA2473" s="26"/>
      <c r="AB2473" s="26"/>
      <c r="AC2473" s="26"/>
      <c r="AD2473" s="81"/>
      <c r="AE2473" s="26"/>
      <c r="AF2473" s="26"/>
      <c r="AG2473" s="26"/>
      <c r="AH2473" s="26"/>
      <c r="AI2473" s="26"/>
      <c r="AJ2473" s="26"/>
      <c r="AK2473" s="81"/>
      <c r="AL2473" s="26"/>
      <c r="AM2473" s="26"/>
      <c r="AN2473" s="26"/>
      <c r="AO2473" s="26"/>
      <c r="AP2473" s="26"/>
      <c r="AQ2473" s="81"/>
      <c r="AR2473" s="26"/>
      <c r="AS2473" s="26"/>
      <c r="AT2473" s="26"/>
      <c r="AU2473" s="26"/>
      <c r="AV2473" s="26"/>
      <c r="AW2473" s="26"/>
      <c r="AX2473" s="23"/>
      <c r="AY2473" s="23"/>
      <c r="AZ2473" s="23"/>
      <c r="BA2473" s="23"/>
      <c r="BB2473" s="27"/>
      <c r="BC2473" s="28"/>
    </row>
    <row r="2474" spans="1:55" s="25" customFormat="1" ht="15">
      <c r="A2474" s="221"/>
      <c r="B2474" s="221"/>
      <c r="C2474" s="24"/>
      <c r="D2474" s="24"/>
      <c r="E2474" s="100"/>
      <c r="F2474" s="25" t="str">
        <f>IFERROR(VLOOKUP(E2474,Wedstrijdlocaties!B:E,4,FALSE),"")</f>
        <v/>
      </c>
      <c r="G2474" s="114"/>
      <c r="H2474" s="23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04"/>
      <c r="AA2474" s="26"/>
      <c r="AB2474" s="26"/>
      <c r="AC2474" s="26"/>
      <c r="AD2474" s="81"/>
      <c r="AE2474" s="26"/>
      <c r="AF2474" s="26"/>
      <c r="AG2474" s="26"/>
      <c r="AH2474" s="26"/>
      <c r="AI2474" s="26"/>
      <c r="AJ2474" s="26"/>
      <c r="AK2474" s="81"/>
      <c r="AL2474" s="26"/>
      <c r="AM2474" s="26"/>
      <c r="AN2474" s="26"/>
      <c r="AO2474" s="26"/>
      <c r="AP2474" s="26"/>
      <c r="AQ2474" s="81"/>
      <c r="AR2474" s="26"/>
      <c r="AS2474" s="26"/>
      <c r="AT2474" s="26"/>
      <c r="AU2474" s="26"/>
      <c r="AV2474" s="26"/>
      <c r="AW2474" s="26"/>
      <c r="AX2474" s="23"/>
      <c r="AY2474" s="23"/>
      <c r="AZ2474" s="23"/>
      <c r="BA2474" s="23"/>
      <c r="BB2474" s="27"/>
      <c r="BC2474" s="28"/>
    </row>
    <row r="2475" spans="1:55" s="25" customFormat="1" ht="15">
      <c r="A2475" s="221"/>
      <c r="B2475" s="221"/>
      <c r="C2475" s="24"/>
      <c r="D2475" s="24"/>
      <c r="E2475" s="100"/>
      <c r="F2475" s="25" t="str">
        <f>IFERROR(VLOOKUP(E2475,Wedstrijdlocaties!B:E,4,FALSE),"")</f>
        <v/>
      </c>
      <c r="G2475" s="114"/>
      <c r="H2475" s="23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04"/>
      <c r="AA2475" s="26"/>
      <c r="AB2475" s="26"/>
      <c r="AC2475" s="26"/>
      <c r="AD2475" s="81"/>
      <c r="AE2475" s="26"/>
      <c r="AF2475" s="26"/>
      <c r="AG2475" s="26"/>
      <c r="AH2475" s="26"/>
      <c r="AI2475" s="26"/>
      <c r="AJ2475" s="26"/>
      <c r="AK2475" s="81"/>
      <c r="AL2475" s="26"/>
      <c r="AM2475" s="26"/>
      <c r="AN2475" s="26"/>
      <c r="AO2475" s="26"/>
      <c r="AP2475" s="26"/>
      <c r="AQ2475" s="81"/>
      <c r="AR2475" s="26"/>
      <c r="AS2475" s="26"/>
      <c r="AT2475" s="26"/>
      <c r="AU2475" s="26"/>
      <c r="AV2475" s="26"/>
      <c r="AW2475" s="26"/>
      <c r="AX2475" s="23"/>
      <c r="AY2475" s="23"/>
      <c r="AZ2475" s="23"/>
      <c r="BA2475" s="23"/>
      <c r="BB2475" s="27"/>
      <c r="BC2475" s="28"/>
    </row>
    <row r="2476" spans="1:55" s="25" customFormat="1" ht="15">
      <c r="A2476" s="221"/>
      <c r="B2476" s="221"/>
      <c r="C2476" s="24"/>
      <c r="D2476" s="24"/>
      <c r="E2476" s="100"/>
      <c r="F2476" s="25" t="str">
        <f>IFERROR(VLOOKUP(E2476,Wedstrijdlocaties!B:E,4,FALSE),"")</f>
        <v/>
      </c>
      <c r="G2476" s="114"/>
      <c r="H2476" s="23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04"/>
      <c r="AA2476" s="26"/>
      <c r="AB2476" s="26"/>
      <c r="AC2476" s="26"/>
      <c r="AD2476" s="81"/>
      <c r="AE2476" s="26"/>
      <c r="AF2476" s="26"/>
      <c r="AG2476" s="26"/>
      <c r="AH2476" s="26"/>
      <c r="AI2476" s="26"/>
      <c r="AJ2476" s="26"/>
      <c r="AK2476" s="81"/>
      <c r="AL2476" s="26"/>
      <c r="AM2476" s="26"/>
      <c r="AN2476" s="26"/>
      <c r="AO2476" s="26"/>
      <c r="AP2476" s="26"/>
      <c r="AQ2476" s="81"/>
      <c r="AR2476" s="26"/>
      <c r="AS2476" s="26"/>
      <c r="AT2476" s="26"/>
      <c r="AU2476" s="26"/>
      <c r="AV2476" s="26"/>
      <c r="AW2476" s="26"/>
      <c r="AX2476" s="23"/>
      <c r="AY2476" s="23"/>
      <c r="AZ2476" s="23"/>
      <c r="BA2476" s="23"/>
      <c r="BB2476" s="27"/>
      <c r="BC2476" s="28"/>
    </row>
    <row r="2477" spans="1:55" s="25" customFormat="1" ht="15">
      <c r="A2477" s="221"/>
      <c r="B2477" s="221"/>
      <c r="C2477" s="24"/>
      <c r="D2477" s="24"/>
      <c r="E2477" s="100"/>
      <c r="F2477" s="25" t="str">
        <f>IFERROR(VLOOKUP(E2477,Wedstrijdlocaties!B:E,4,FALSE),"")</f>
        <v/>
      </c>
      <c r="G2477" s="114"/>
      <c r="H2477" s="23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04"/>
      <c r="AA2477" s="26"/>
      <c r="AB2477" s="26"/>
      <c r="AC2477" s="26"/>
      <c r="AD2477" s="81"/>
      <c r="AE2477" s="26"/>
      <c r="AF2477" s="26"/>
      <c r="AG2477" s="26"/>
      <c r="AH2477" s="26"/>
      <c r="AI2477" s="26"/>
      <c r="AJ2477" s="26"/>
      <c r="AK2477" s="81"/>
      <c r="AL2477" s="26"/>
      <c r="AM2477" s="26"/>
      <c r="AN2477" s="26"/>
      <c r="AO2477" s="26"/>
      <c r="AP2477" s="26"/>
      <c r="AQ2477" s="81"/>
      <c r="AR2477" s="26"/>
      <c r="AS2477" s="26"/>
      <c r="AT2477" s="26"/>
      <c r="AU2477" s="26"/>
      <c r="AV2477" s="26"/>
      <c r="AW2477" s="26"/>
      <c r="AX2477" s="23"/>
      <c r="AY2477" s="23"/>
      <c r="AZ2477" s="23"/>
      <c r="BA2477" s="23"/>
      <c r="BB2477" s="27"/>
      <c r="BC2477" s="28"/>
    </row>
    <row r="2478" spans="1:55" s="25" customFormat="1" ht="15">
      <c r="A2478" s="221"/>
      <c r="B2478" s="221"/>
      <c r="C2478" s="24"/>
      <c r="D2478" s="24"/>
      <c r="E2478" s="100"/>
      <c r="F2478" s="25" t="str">
        <f>IFERROR(VLOOKUP(E2478,Wedstrijdlocaties!B:E,4,FALSE),"")</f>
        <v/>
      </c>
      <c r="G2478" s="114"/>
      <c r="H2478" s="23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04"/>
      <c r="AA2478" s="26"/>
      <c r="AB2478" s="26"/>
      <c r="AC2478" s="26"/>
      <c r="AD2478" s="81"/>
      <c r="AE2478" s="26"/>
      <c r="AF2478" s="26"/>
      <c r="AG2478" s="26"/>
      <c r="AH2478" s="26"/>
      <c r="AI2478" s="26"/>
      <c r="AJ2478" s="26"/>
      <c r="AK2478" s="81"/>
      <c r="AL2478" s="26"/>
      <c r="AM2478" s="26"/>
      <c r="AN2478" s="26"/>
      <c r="AO2478" s="26"/>
      <c r="AP2478" s="26"/>
      <c r="AQ2478" s="81"/>
      <c r="AR2478" s="26"/>
      <c r="AS2478" s="26"/>
      <c r="AT2478" s="26"/>
      <c r="AU2478" s="26"/>
      <c r="AV2478" s="26"/>
      <c r="AW2478" s="26"/>
      <c r="AX2478" s="23"/>
      <c r="AY2478" s="23"/>
      <c r="AZ2478" s="23"/>
      <c r="BA2478" s="23"/>
      <c r="BB2478" s="27"/>
      <c r="BC2478" s="28"/>
    </row>
    <row r="2479" spans="1:55" s="25" customFormat="1" ht="15">
      <c r="A2479" s="221"/>
      <c r="B2479" s="221"/>
      <c r="C2479" s="24"/>
      <c r="D2479" s="24"/>
      <c r="E2479" s="100"/>
      <c r="F2479" s="25" t="str">
        <f>IFERROR(VLOOKUP(E2479,Wedstrijdlocaties!B:E,4,FALSE),"")</f>
        <v/>
      </c>
      <c r="G2479" s="114"/>
      <c r="H2479" s="23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04"/>
      <c r="AA2479" s="26"/>
      <c r="AB2479" s="26"/>
      <c r="AC2479" s="26"/>
      <c r="AD2479" s="81"/>
      <c r="AE2479" s="26"/>
      <c r="AF2479" s="26"/>
      <c r="AG2479" s="26"/>
      <c r="AH2479" s="26"/>
      <c r="AI2479" s="26"/>
      <c r="AJ2479" s="26"/>
      <c r="AK2479" s="81"/>
      <c r="AL2479" s="26"/>
      <c r="AM2479" s="26"/>
      <c r="AN2479" s="26"/>
      <c r="AO2479" s="26"/>
      <c r="AP2479" s="26"/>
      <c r="AQ2479" s="81"/>
      <c r="AR2479" s="26"/>
      <c r="AS2479" s="26"/>
      <c r="AT2479" s="26"/>
      <c r="AU2479" s="26"/>
      <c r="AV2479" s="26"/>
      <c r="AW2479" s="26"/>
      <c r="AX2479" s="23"/>
      <c r="AY2479" s="23"/>
      <c r="AZ2479" s="23"/>
      <c r="BA2479" s="23"/>
      <c r="BB2479" s="27"/>
      <c r="BC2479" s="28"/>
    </row>
    <row r="2480" spans="1:55" s="25" customFormat="1" ht="15">
      <c r="A2480" s="221"/>
      <c r="B2480" s="221"/>
      <c r="C2480" s="24"/>
      <c r="D2480" s="24"/>
      <c r="E2480" s="100"/>
      <c r="F2480" s="25" t="str">
        <f>IFERROR(VLOOKUP(E2480,Wedstrijdlocaties!B:E,4,FALSE),"")</f>
        <v/>
      </c>
      <c r="G2480" s="114"/>
      <c r="H2480" s="23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04"/>
      <c r="AA2480" s="26"/>
      <c r="AB2480" s="26"/>
      <c r="AC2480" s="26"/>
      <c r="AD2480" s="81"/>
      <c r="AE2480" s="26"/>
      <c r="AF2480" s="26"/>
      <c r="AG2480" s="26"/>
      <c r="AH2480" s="26"/>
      <c r="AI2480" s="26"/>
      <c r="AJ2480" s="26"/>
      <c r="AK2480" s="81"/>
      <c r="AL2480" s="26"/>
      <c r="AM2480" s="26"/>
      <c r="AN2480" s="26"/>
      <c r="AO2480" s="26"/>
      <c r="AP2480" s="26"/>
      <c r="AQ2480" s="81"/>
      <c r="AR2480" s="26"/>
      <c r="AS2480" s="26"/>
      <c r="AT2480" s="26"/>
      <c r="AU2480" s="26"/>
      <c r="AV2480" s="26"/>
      <c r="AW2480" s="26"/>
      <c r="AX2480" s="23"/>
      <c r="AY2480" s="23"/>
      <c r="AZ2480" s="23"/>
      <c r="BA2480" s="23"/>
      <c r="BB2480" s="27"/>
      <c r="BC2480" s="28"/>
    </row>
    <row r="2481" spans="1:55" s="25" customFormat="1" ht="15">
      <c r="A2481" s="221"/>
      <c r="B2481" s="221"/>
      <c r="C2481" s="24"/>
      <c r="D2481" s="24"/>
      <c r="E2481" s="100"/>
      <c r="F2481" s="25" t="str">
        <f>IFERROR(VLOOKUP(E2481,Wedstrijdlocaties!B:E,4,FALSE),"")</f>
        <v/>
      </c>
      <c r="G2481" s="114"/>
      <c r="H2481" s="23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04"/>
      <c r="AA2481" s="26"/>
      <c r="AB2481" s="26"/>
      <c r="AC2481" s="26"/>
      <c r="AD2481" s="81"/>
      <c r="AE2481" s="26"/>
      <c r="AF2481" s="26"/>
      <c r="AG2481" s="26"/>
      <c r="AH2481" s="26"/>
      <c r="AI2481" s="26"/>
      <c r="AJ2481" s="26"/>
      <c r="AK2481" s="81"/>
      <c r="AL2481" s="26"/>
      <c r="AM2481" s="26"/>
      <c r="AN2481" s="26"/>
      <c r="AO2481" s="26"/>
      <c r="AP2481" s="26"/>
      <c r="AQ2481" s="81"/>
      <c r="AR2481" s="26"/>
      <c r="AS2481" s="26"/>
      <c r="AT2481" s="26"/>
      <c r="AU2481" s="26"/>
      <c r="AV2481" s="26"/>
      <c r="AW2481" s="26"/>
      <c r="AX2481" s="23"/>
      <c r="AY2481" s="23"/>
      <c r="AZ2481" s="23"/>
      <c r="BA2481" s="23"/>
      <c r="BB2481" s="27"/>
      <c r="BC2481" s="28"/>
    </row>
    <row r="2482" spans="1:55" s="25" customFormat="1" ht="15">
      <c r="A2482" s="221"/>
      <c r="B2482" s="221"/>
      <c r="C2482" s="24"/>
      <c r="D2482" s="24"/>
      <c r="E2482" s="100"/>
      <c r="F2482" s="25" t="str">
        <f>IFERROR(VLOOKUP(E2482,Wedstrijdlocaties!B:E,4,FALSE),"")</f>
        <v/>
      </c>
      <c r="G2482" s="114"/>
      <c r="H2482" s="23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04"/>
      <c r="AA2482" s="26"/>
      <c r="AB2482" s="26"/>
      <c r="AC2482" s="26"/>
      <c r="AD2482" s="81"/>
      <c r="AE2482" s="26"/>
      <c r="AF2482" s="26"/>
      <c r="AG2482" s="26"/>
      <c r="AH2482" s="26"/>
      <c r="AI2482" s="26"/>
      <c r="AJ2482" s="26"/>
      <c r="AK2482" s="81"/>
      <c r="AL2482" s="26"/>
      <c r="AM2482" s="26"/>
      <c r="AN2482" s="26"/>
      <c r="AO2482" s="26"/>
      <c r="AP2482" s="26"/>
      <c r="AQ2482" s="81"/>
      <c r="AR2482" s="26"/>
      <c r="AS2482" s="26"/>
      <c r="AT2482" s="26"/>
      <c r="AU2482" s="26"/>
      <c r="AV2482" s="26"/>
      <c r="AW2482" s="26"/>
      <c r="AX2482" s="23"/>
      <c r="AY2482" s="23"/>
      <c r="AZ2482" s="23"/>
      <c r="BA2482" s="23"/>
      <c r="BB2482" s="27"/>
      <c r="BC2482" s="28"/>
    </row>
    <row r="2483" spans="1:55" s="25" customFormat="1" ht="15">
      <c r="A2483" s="221"/>
      <c r="B2483" s="221"/>
      <c r="C2483" s="24"/>
      <c r="D2483" s="24"/>
      <c r="E2483" s="100"/>
      <c r="F2483" s="25" t="str">
        <f>IFERROR(VLOOKUP(E2483,Wedstrijdlocaties!B:E,4,FALSE),"")</f>
        <v/>
      </c>
      <c r="G2483" s="114"/>
      <c r="H2483" s="23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04"/>
      <c r="AA2483" s="26"/>
      <c r="AB2483" s="26"/>
      <c r="AC2483" s="26"/>
      <c r="AD2483" s="81"/>
      <c r="AE2483" s="26"/>
      <c r="AF2483" s="26"/>
      <c r="AG2483" s="26"/>
      <c r="AH2483" s="26"/>
      <c r="AI2483" s="26"/>
      <c r="AJ2483" s="26"/>
      <c r="AK2483" s="81"/>
      <c r="AL2483" s="26"/>
      <c r="AM2483" s="26"/>
      <c r="AN2483" s="26"/>
      <c r="AO2483" s="26"/>
      <c r="AP2483" s="26"/>
      <c r="AQ2483" s="81"/>
      <c r="AR2483" s="26"/>
      <c r="AS2483" s="26"/>
      <c r="AT2483" s="26"/>
      <c r="AU2483" s="26"/>
      <c r="AV2483" s="26"/>
      <c r="AW2483" s="26"/>
      <c r="AX2483" s="23"/>
      <c r="AY2483" s="23"/>
      <c r="AZ2483" s="23"/>
      <c r="BA2483" s="23"/>
      <c r="BB2483" s="27"/>
      <c r="BC2483" s="28"/>
    </row>
    <row r="2484" spans="1:55" s="25" customFormat="1" ht="15">
      <c r="A2484" s="221"/>
      <c r="B2484" s="221"/>
      <c r="C2484" s="24"/>
      <c r="D2484" s="24"/>
      <c r="E2484" s="100"/>
      <c r="F2484" s="25" t="str">
        <f>IFERROR(VLOOKUP(E2484,Wedstrijdlocaties!B:E,4,FALSE),"")</f>
        <v/>
      </c>
      <c r="G2484" s="114"/>
      <c r="H2484" s="23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04"/>
      <c r="AA2484" s="26"/>
      <c r="AB2484" s="26"/>
      <c r="AC2484" s="26"/>
      <c r="AD2484" s="81"/>
      <c r="AE2484" s="26"/>
      <c r="AF2484" s="26"/>
      <c r="AG2484" s="26"/>
      <c r="AH2484" s="26"/>
      <c r="AI2484" s="26"/>
      <c r="AJ2484" s="26"/>
      <c r="AK2484" s="81"/>
      <c r="AL2484" s="26"/>
      <c r="AM2484" s="26"/>
      <c r="AN2484" s="26"/>
      <c r="AO2484" s="26"/>
      <c r="AP2484" s="26"/>
      <c r="AQ2484" s="81"/>
      <c r="AR2484" s="26"/>
      <c r="AS2484" s="26"/>
      <c r="AT2484" s="26"/>
      <c r="AU2484" s="26"/>
      <c r="AV2484" s="26"/>
      <c r="AW2484" s="26"/>
      <c r="AX2484" s="23"/>
      <c r="AY2484" s="23"/>
      <c r="AZ2484" s="23"/>
      <c r="BA2484" s="23"/>
      <c r="BB2484" s="27"/>
      <c r="BC2484" s="28"/>
    </row>
    <row r="2485" spans="1:55" s="25" customFormat="1" ht="15">
      <c r="A2485" s="221"/>
      <c r="B2485" s="221"/>
      <c r="C2485" s="24"/>
      <c r="D2485" s="24"/>
      <c r="E2485" s="100"/>
      <c r="F2485" s="25" t="str">
        <f>IFERROR(VLOOKUP(E2485,Wedstrijdlocaties!B:E,4,FALSE),"")</f>
        <v/>
      </c>
      <c r="G2485" s="114"/>
      <c r="H2485" s="23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04"/>
      <c r="AA2485" s="26"/>
      <c r="AB2485" s="26"/>
      <c r="AC2485" s="26"/>
      <c r="AD2485" s="81"/>
      <c r="AE2485" s="26"/>
      <c r="AF2485" s="26"/>
      <c r="AG2485" s="26"/>
      <c r="AH2485" s="26"/>
      <c r="AI2485" s="26"/>
      <c r="AJ2485" s="26"/>
      <c r="AK2485" s="81"/>
      <c r="AL2485" s="26"/>
      <c r="AM2485" s="26"/>
      <c r="AN2485" s="26"/>
      <c r="AO2485" s="26"/>
      <c r="AP2485" s="26"/>
      <c r="AQ2485" s="81"/>
      <c r="AR2485" s="26"/>
      <c r="AS2485" s="26"/>
      <c r="AT2485" s="26"/>
      <c r="AU2485" s="26"/>
      <c r="AV2485" s="26"/>
      <c r="AW2485" s="26"/>
      <c r="AX2485" s="23"/>
      <c r="AY2485" s="23"/>
      <c r="AZ2485" s="23"/>
      <c r="BA2485" s="23"/>
      <c r="BB2485" s="27"/>
      <c r="BC2485" s="28"/>
    </row>
    <row r="2486" spans="1:55" s="25" customFormat="1" ht="15">
      <c r="A2486" s="221"/>
      <c r="B2486" s="221"/>
      <c r="C2486" s="24"/>
      <c r="D2486" s="24"/>
      <c r="E2486" s="100"/>
      <c r="F2486" s="25" t="str">
        <f>IFERROR(VLOOKUP(E2486,Wedstrijdlocaties!B:E,4,FALSE),"")</f>
        <v/>
      </c>
      <c r="G2486" s="114"/>
      <c r="H2486" s="23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04"/>
      <c r="AA2486" s="26"/>
      <c r="AB2486" s="26"/>
      <c r="AC2486" s="26"/>
      <c r="AD2486" s="81"/>
      <c r="AE2486" s="26"/>
      <c r="AF2486" s="26"/>
      <c r="AG2486" s="26"/>
      <c r="AH2486" s="26"/>
      <c r="AI2486" s="26"/>
      <c r="AJ2486" s="26"/>
      <c r="AK2486" s="81"/>
      <c r="AL2486" s="26"/>
      <c r="AM2486" s="26"/>
      <c r="AN2486" s="26"/>
      <c r="AO2486" s="26"/>
      <c r="AP2486" s="26"/>
      <c r="AQ2486" s="81"/>
      <c r="AR2486" s="26"/>
      <c r="AS2486" s="26"/>
      <c r="AT2486" s="26"/>
      <c r="AU2486" s="26"/>
      <c r="AV2486" s="26"/>
      <c r="AW2486" s="26"/>
      <c r="AX2486" s="23"/>
      <c r="AY2486" s="23"/>
      <c r="AZ2486" s="23"/>
      <c r="BA2486" s="23"/>
      <c r="BB2486" s="27"/>
      <c r="BC2486" s="28"/>
    </row>
    <row r="2487" spans="1:55" s="25" customFormat="1" ht="15">
      <c r="A2487" s="221"/>
      <c r="B2487" s="221"/>
      <c r="C2487" s="24"/>
      <c r="D2487" s="24"/>
      <c r="E2487" s="100"/>
      <c r="F2487" s="25" t="str">
        <f>IFERROR(VLOOKUP(E2487,Wedstrijdlocaties!B:E,4,FALSE),"")</f>
        <v/>
      </c>
      <c r="G2487" s="114"/>
      <c r="H2487" s="23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04"/>
      <c r="AA2487" s="26"/>
      <c r="AB2487" s="26"/>
      <c r="AC2487" s="26"/>
      <c r="AD2487" s="81"/>
      <c r="AE2487" s="26"/>
      <c r="AF2487" s="26"/>
      <c r="AG2487" s="26"/>
      <c r="AH2487" s="26"/>
      <c r="AI2487" s="26"/>
      <c r="AJ2487" s="26"/>
      <c r="AK2487" s="81"/>
      <c r="AL2487" s="26"/>
      <c r="AM2487" s="26"/>
      <c r="AN2487" s="26"/>
      <c r="AO2487" s="26"/>
      <c r="AP2487" s="26"/>
      <c r="AQ2487" s="81"/>
      <c r="AR2487" s="26"/>
      <c r="AS2487" s="26"/>
      <c r="AT2487" s="26"/>
      <c r="AU2487" s="26"/>
      <c r="AV2487" s="26"/>
      <c r="AW2487" s="26"/>
      <c r="AX2487" s="23"/>
      <c r="AY2487" s="23"/>
      <c r="AZ2487" s="23"/>
      <c r="BA2487" s="23"/>
      <c r="BB2487" s="27"/>
      <c r="BC2487" s="28"/>
    </row>
    <row r="2488" spans="1:55" s="25" customFormat="1" ht="15">
      <c r="A2488" s="221"/>
      <c r="B2488" s="221"/>
      <c r="C2488" s="24"/>
      <c r="D2488" s="24"/>
      <c r="E2488" s="100"/>
      <c r="F2488" s="25" t="str">
        <f>IFERROR(VLOOKUP(E2488,Wedstrijdlocaties!B:E,4,FALSE),"")</f>
        <v/>
      </c>
      <c r="G2488" s="114"/>
      <c r="H2488" s="23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04"/>
      <c r="AA2488" s="26"/>
      <c r="AB2488" s="26"/>
      <c r="AC2488" s="26"/>
      <c r="AD2488" s="81"/>
      <c r="AE2488" s="26"/>
      <c r="AF2488" s="26"/>
      <c r="AG2488" s="26"/>
      <c r="AH2488" s="26"/>
      <c r="AI2488" s="26"/>
      <c r="AJ2488" s="26"/>
      <c r="AK2488" s="81"/>
      <c r="AL2488" s="26"/>
      <c r="AM2488" s="26"/>
      <c r="AN2488" s="26"/>
      <c r="AO2488" s="26"/>
      <c r="AP2488" s="26"/>
      <c r="AQ2488" s="81"/>
      <c r="AR2488" s="26"/>
      <c r="AS2488" s="26"/>
      <c r="AT2488" s="26"/>
      <c r="AU2488" s="26"/>
      <c r="AV2488" s="26"/>
      <c r="AW2488" s="26"/>
      <c r="AX2488" s="23"/>
      <c r="AY2488" s="23"/>
      <c r="AZ2488" s="23"/>
      <c r="BA2488" s="23"/>
      <c r="BB2488" s="27"/>
      <c r="BC2488" s="28"/>
    </row>
    <row r="2489" spans="1:55" s="25" customFormat="1" ht="15">
      <c r="A2489" s="221"/>
      <c r="B2489" s="221"/>
      <c r="C2489" s="24"/>
      <c r="D2489" s="24"/>
      <c r="E2489" s="100"/>
      <c r="F2489" s="25" t="str">
        <f>IFERROR(VLOOKUP(E2489,Wedstrijdlocaties!B:E,4,FALSE),"")</f>
        <v/>
      </c>
      <c r="G2489" s="114"/>
      <c r="H2489" s="23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04"/>
      <c r="AA2489" s="26"/>
      <c r="AB2489" s="26"/>
      <c r="AC2489" s="26"/>
      <c r="AD2489" s="81"/>
      <c r="AE2489" s="26"/>
      <c r="AF2489" s="26"/>
      <c r="AG2489" s="26"/>
      <c r="AH2489" s="26"/>
      <c r="AI2489" s="26"/>
      <c r="AJ2489" s="26"/>
      <c r="AK2489" s="81"/>
      <c r="AL2489" s="26"/>
      <c r="AM2489" s="26"/>
      <c r="AN2489" s="26"/>
      <c r="AO2489" s="26"/>
      <c r="AP2489" s="26"/>
      <c r="AQ2489" s="81"/>
      <c r="AR2489" s="26"/>
      <c r="AS2489" s="26"/>
      <c r="AT2489" s="26"/>
      <c r="AU2489" s="26"/>
      <c r="AV2489" s="26"/>
      <c r="AW2489" s="26"/>
      <c r="AX2489" s="23"/>
      <c r="AY2489" s="23"/>
      <c r="AZ2489" s="23"/>
      <c r="BA2489" s="23"/>
      <c r="BB2489" s="27"/>
      <c r="BC2489" s="28"/>
    </row>
    <row r="2490" spans="1:55" s="25" customFormat="1" ht="15">
      <c r="A2490" s="221"/>
      <c r="B2490" s="221"/>
      <c r="C2490" s="24"/>
      <c r="D2490" s="24"/>
      <c r="E2490" s="100"/>
      <c r="F2490" s="25" t="str">
        <f>IFERROR(VLOOKUP(E2490,Wedstrijdlocaties!B:E,4,FALSE),"")</f>
        <v/>
      </c>
      <c r="G2490" s="114"/>
      <c r="H2490" s="23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04"/>
      <c r="AA2490" s="26"/>
      <c r="AB2490" s="26"/>
      <c r="AC2490" s="26"/>
      <c r="AD2490" s="81"/>
      <c r="AE2490" s="26"/>
      <c r="AF2490" s="26"/>
      <c r="AG2490" s="26"/>
      <c r="AH2490" s="26"/>
      <c r="AI2490" s="26"/>
      <c r="AJ2490" s="26"/>
      <c r="AK2490" s="81"/>
      <c r="AL2490" s="26"/>
      <c r="AM2490" s="26"/>
      <c r="AN2490" s="26"/>
      <c r="AO2490" s="26"/>
      <c r="AP2490" s="26"/>
      <c r="AQ2490" s="81"/>
      <c r="AR2490" s="26"/>
      <c r="AS2490" s="26"/>
      <c r="AT2490" s="26"/>
      <c r="AU2490" s="26"/>
      <c r="AV2490" s="26"/>
      <c r="AW2490" s="26"/>
      <c r="AX2490" s="23"/>
      <c r="AY2490" s="23"/>
      <c r="AZ2490" s="23"/>
      <c r="BA2490" s="23"/>
      <c r="BB2490" s="27"/>
      <c r="BC2490" s="28"/>
    </row>
    <row r="2491" spans="1:55" s="25" customFormat="1" ht="15">
      <c r="A2491" s="221"/>
      <c r="B2491" s="221"/>
      <c r="C2491" s="24"/>
      <c r="D2491" s="24"/>
      <c r="E2491" s="100"/>
      <c r="F2491" s="25" t="str">
        <f>IFERROR(VLOOKUP(E2491,Wedstrijdlocaties!B:E,4,FALSE),"")</f>
        <v/>
      </c>
      <c r="G2491" s="114"/>
      <c r="H2491" s="23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04"/>
      <c r="AA2491" s="26"/>
      <c r="AB2491" s="26"/>
      <c r="AC2491" s="26"/>
      <c r="AD2491" s="81"/>
      <c r="AE2491" s="26"/>
      <c r="AF2491" s="26"/>
      <c r="AG2491" s="26"/>
      <c r="AH2491" s="26"/>
      <c r="AI2491" s="26"/>
      <c r="AJ2491" s="26"/>
      <c r="AK2491" s="81"/>
      <c r="AL2491" s="26"/>
      <c r="AM2491" s="26"/>
      <c r="AN2491" s="26"/>
      <c r="AO2491" s="26"/>
      <c r="AP2491" s="26"/>
      <c r="AQ2491" s="81"/>
      <c r="AR2491" s="26"/>
      <c r="AS2491" s="26"/>
      <c r="AT2491" s="26"/>
      <c r="AU2491" s="26"/>
      <c r="AV2491" s="26"/>
      <c r="AW2491" s="26"/>
      <c r="AX2491" s="23"/>
      <c r="AY2491" s="23"/>
      <c r="AZ2491" s="23"/>
      <c r="BA2491" s="23"/>
      <c r="BB2491" s="27"/>
      <c r="BC2491" s="28"/>
    </row>
    <row r="2492" spans="1:55" s="25" customFormat="1" ht="15">
      <c r="A2492" s="221"/>
      <c r="B2492" s="221"/>
      <c r="C2492" s="24"/>
      <c r="D2492" s="24"/>
      <c r="E2492" s="100"/>
      <c r="F2492" s="25" t="str">
        <f>IFERROR(VLOOKUP(E2492,Wedstrijdlocaties!B:E,4,FALSE),"")</f>
        <v/>
      </c>
      <c r="G2492" s="114"/>
      <c r="H2492" s="23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04"/>
      <c r="AA2492" s="26"/>
      <c r="AB2492" s="26"/>
      <c r="AC2492" s="26"/>
      <c r="AD2492" s="81"/>
      <c r="AE2492" s="26"/>
      <c r="AF2492" s="26"/>
      <c r="AG2492" s="26"/>
      <c r="AH2492" s="26"/>
      <c r="AI2492" s="26"/>
      <c r="AJ2492" s="26"/>
      <c r="AK2492" s="81"/>
      <c r="AL2492" s="26"/>
      <c r="AM2492" s="26"/>
      <c r="AN2492" s="26"/>
      <c r="AO2492" s="26"/>
      <c r="AP2492" s="26"/>
      <c r="AQ2492" s="81"/>
      <c r="AR2492" s="26"/>
      <c r="AS2492" s="26"/>
      <c r="AT2492" s="26"/>
      <c r="AU2492" s="26"/>
      <c r="AV2492" s="26"/>
      <c r="AW2492" s="26"/>
      <c r="AX2492" s="23"/>
      <c r="AY2492" s="23"/>
      <c r="AZ2492" s="23"/>
      <c r="BA2492" s="23"/>
      <c r="BB2492" s="27"/>
      <c r="BC2492" s="28"/>
    </row>
    <row r="2493" spans="1:55" s="25" customFormat="1" ht="15">
      <c r="A2493" s="221"/>
      <c r="B2493" s="221"/>
      <c r="C2493" s="24"/>
      <c r="D2493" s="24"/>
      <c r="E2493" s="100"/>
      <c r="F2493" s="25" t="str">
        <f>IFERROR(VLOOKUP(E2493,Wedstrijdlocaties!B:E,4,FALSE),"")</f>
        <v/>
      </c>
      <c r="G2493" s="114"/>
      <c r="H2493" s="23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04"/>
      <c r="AA2493" s="26"/>
      <c r="AB2493" s="26"/>
      <c r="AC2493" s="26"/>
      <c r="AD2493" s="81"/>
      <c r="AE2493" s="26"/>
      <c r="AF2493" s="26"/>
      <c r="AG2493" s="26"/>
      <c r="AH2493" s="26"/>
      <c r="AI2493" s="26"/>
      <c r="AJ2493" s="26"/>
      <c r="AK2493" s="81"/>
      <c r="AL2493" s="26"/>
      <c r="AM2493" s="26"/>
      <c r="AN2493" s="26"/>
      <c r="AO2493" s="26"/>
      <c r="AP2493" s="26"/>
      <c r="AQ2493" s="81"/>
      <c r="AR2493" s="26"/>
      <c r="AS2493" s="26"/>
      <c r="AT2493" s="26"/>
      <c r="AU2493" s="26"/>
      <c r="AV2493" s="26"/>
      <c r="AW2493" s="26"/>
      <c r="AX2493" s="23"/>
      <c r="AY2493" s="23"/>
      <c r="AZ2493" s="23"/>
      <c r="BA2493" s="23"/>
      <c r="BB2493" s="27"/>
      <c r="BC2493" s="28"/>
    </row>
    <row r="2494" spans="1:55" s="25" customFormat="1" ht="15">
      <c r="A2494" s="221"/>
      <c r="B2494" s="221"/>
      <c r="C2494" s="24"/>
      <c r="D2494" s="24"/>
      <c r="E2494" s="100"/>
      <c r="F2494" s="25" t="str">
        <f>IFERROR(VLOOKUP(E2494,Wedstrijdlocaties!B:E,4,FALSE),"")</f>
        <v/>
      </c>
      <c r="G2494" s="114"/>
      <c r="H2494" s="23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04"/>
      <c r="AA2494" s="26"/>
      <c r="AB2494" s="26"/>
      <c r="AC2494" s="26"/>
      <c r="AD2494" s="81"/>
      <c r="AE2494" s="26"/>
      <c r="AF2494" s="26"/>
      <c r="AG2494" s="26"/>
      <c r="AH2494" s="26"/>
      <c r="AI2494" s="26"/>
      <c r="AJ2494" s="26"/>
      <c r="AK2494" s="81"/>
      <c r="AL2494" s="26"/>
      <c r="AM2494" s="26"/>
      <c r="AN2494" s="26"/>
      <c r="AO2494" s="26"/>
      <c r="AP2494" s="26"/>
      <c r="AQ2494" s="81"/>
      <c r="AR2494" s="26"/>
      <c r="AS2494" s="26"/>
      <c r="AT2494" s="26"/>
      <c r="AU2494" s="26"/>
      <c r="AV2494" s="26"/>
      <c r="AW2494" s="26"/>
      <c r="AX2494" s="23"/>
      <c r="AY2494" s="23"/>
      <c r="AZ2494" s="23"/>
      <c r="BA2494" s="23"/>
      <c r="BB2494" s="27"/>
      <c r="BC2494" s="28"/>
    </row>
    <row r="2495" spans="1:55" s="25" customFormat="1" ht="15">
      <c r="A2495" s="221"/>
      <c r="B2495" s="221"/>
      <c r="C2495" s="24"/>
      <c r="D2495" s="24"/>
      <c r="E2495" s="100"/>
      <c r="F2495" s="25" t="str">
        <f>IFERROR(VLOOKUP(E2495,Wedstrijdlocaties!B:E,4,FALSE),"")</f>
        <v/>
      </c>
      <c r="G2495" s="114"/>
      <c r="H2495" s="23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04"/>
      <c r="AA2495" s="26"/>
      <c r="AB2495" s="26"/>
      <c r="AC2495" s="26"/>
      <c r="AD2495" s="81"/>
      <c r="AE2495" s="26"/>
      <c r="AF2495" s="26"/>
      <c r="AG2495" s="26"/>
      <c r="AH2495" s="26"/>
      <c r="AI2495" s="26"/>
      <c r="AJ2495" s="26"/>
      <c r="AK2495" s="81"/>
      <c r="AL2495" s="26"/>
      <c r="AM2495" s="26"/>
      <c r="AN2495" s="26"/>
      <c r="AO2495" s="26"/>
      <c r="AP2495" s="26"/>
      <c r="AQ2495" s="81"/>
      <c r="AR2495" s="26"/>
      <c r="AS2495" s="26"/>
      <c r="AT2495" s="26"/>
      <c r="AU2495" s="26"/>
      <c r="AV2495" s="26"/>
      <c r="AW2495" s="26"/>
      <c r="AX2495" s="23"/>
      <c r="AY2495" s="23"/>
      <c r="AZ2495" s="23"/>
      <c r="BA2495" s="23"/>
      <c r="BB2495" s="27"/>
      <c r="BC2495" s="28"/>
    </row>
    <row r="2496" spans="1:55" s="25" customFormat="1" ht="15">
      <c r="A2496" s="221"/>
      <c r="B2496" s="221"/>
      <c r="C2496" s="24"/>
      <c r="D2496" s="24"/>
      <c r="E2496" s="100"/>
      <c r="F2496" s="25" t="str">
        <f>IFERROR(VLOOKUP(E2496,Wedstrijdlocaties!B:E,4,FALSE),"")</f>
        <v/>
      </c>
      <c r="G2496" s="114"/>
      <c r="H2496" s="23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04"/>
      <c r="AA2496" s="26"/>
      <c r="AB2496" s="26"/>
      <c r="AC2496" s="26"/>
      <c r="AD2496" s="81"/>
      <c r="AE2496" s="26"/>
      <c r="AF2496" s="26"/>
      <c r="AG2496" s="26"/>
      <c r="AH2496" s="26"/>
      <c r="AI2496" s="26"/>
      <c r="AJ2496" s="26"/>
      <c r="AK2496" s="81"/>
      <c r="AL2496" s="26"/>
      <c r="AM2496" s="26"/>
      <c r="AN2496" s="26"/>
      <c r="AO2496" s="26"/>
      <c r="AP2496" s="26"/>
      <c r="AQ2496" s="81"/>
      <c r="AR2496" s="26"/>
      <c r="AS2496" s="26"/>
      <c r="AT2496" s="26"/>
      <c r="AU2496" s="26"/>
      <c r="AV2496" s="26"/>
      <c r="AW2496" s="26"/>
      <c r="AX2496" s="23"/>
      <c r="AY2496" s="23"/>
      <c r="AZ2496" s="23"/>
      <c r="BA2496" s="23"/>
      <c r="BB2496" s="27"/>
      <c r="BC2496" s="28"/>
    </row>
    <row r="2497" spans="1:55" s="25" customFormat="1" ht="15">
      <c r="A2497" s="221"/>
      <c r="B2497" s="221"/>
      <c r="C2497" s="24"/>
      <c r="D2497" s="24"/>
      <c r="E2497" s="100"/>
      <c r="F2497" s="25" t="str">
        <f>IFERROR(VLOOKUP(E2497,Wedstrijdlocaties!B:E,4,FALSE),"")</f>
        <v/>
      </c>
      <c r="G2497" s="114"/>
      <c r="H2497" s="23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04"/>
      <c r="AA2497" s="26"/>
      <c r="AB2497" s="26"/>
      <c r="AC2497" s="26"/>
      <c r="AD2497" s="81"/>
      <c r="AE2497" s="26"/>
      <c r="AF2497" s="26"/>
      <c r="AG2497" s="26"/>
      <c r="AH2497" s="26"/>
      <c r="AI2497" s="26"/>
      <c r="AJ2497" s="26"/>
      <c r="AK2497" s="81"/>
      <c r="AL2497" s="26"/>
      <c r="AM2497" s="26"/>
      <c r="AN2497" s="26"/>
      <c r="AO2497" s="26"/>
      <c r="AP2497" s="26"/>
      <c r="AQ2497" s="81"/>
      <c r="AR2497" s="26"/>
      <c r="AS2497" s="26"/>
      <c r="AT2497" s="26"/>
      <c r="AU2497" s="26"/>
      <c r="AV2497" s="26"/>
      <c r="AW2497" s="26"/>
      <c r="AX2497" s="23"/>
      <c r="AY2497" s="23"/>
      <c r="AZ2497" s="23"/>
      <c r="BA2497" s="23"/>
      <c r="BB2497" s="27"/>
      <c r="BC2497" s="28"/>
    </row>
    <row r="2498" spans="1:55" s="25" customFormat="1" ht="15">
      <c r="A2498" s="221"/>
      <c r="B2498" s="221"/>
      <c r="C2498" s="24"/>
      <c r="D2498" s="24"/>
      <c r="E2498" s="100"/>
      <c r="F2498" s="25" t="str">
        <f>IFERROR(VLOOKUP(E2498,Wedstrijdlocaties!B:E,4,FALSE),"")</f>
        <v/>
      </c>
      <c r="G2498" s="114"/>
      <c r="H2498" s="23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04"/>
      <c r="AA2498" s="26"/>
      <c r="AB2498" s="26"/>
      <c r="AC2498" s="26"/>
      <c r="AD2498" s="81"/>
      <c r="AE2498" s="26"/>
      <c r="AF2498" s="26"/>
      <c r="AG2498" s="26"/>
      <c r="AH2498" s="26"/>
      <c r="AI2498" s="26"/>
      <c r="AJ2498" s="26"/>
      <c r="AK2498" s="81"/>
      <c r="AL2498" s="26"/>
      <c r="AM2498" s="26"/>
      <c r="AN2498" s="26"/>
      <c r="AO2498" s="26"/>
      <c r="AP2498" s="26"/>
      <c r="AQ2498" s="81"/>
      <c r="AR2498" s="26"/>
      <c r="AS2498" s="26"/>
      <c r="AT2498" s="26"/>
      <c r="AU2498" s="26"/>
      <c r="AV2498" s="26"/>
      <c r="AW2498" s="26"/>
      <c r="AX2498" s="23"/>
      <c r="AY2498" s="23"/>
      <c r="AZ2498" s="23"/>
      <c r="BA2498" s="23"/>
      <c r="BB2498" s="27"/>
      <c r="BC2498" s="28"/>
    </row>
    <row r="2499" spans="1:55" s="25" customFormat="1" ht="15">
      <c r="A2499" s="221"/>
      <c r="B2499" s="221"/>
      <c r="C2499" s="24"/>
      <c r="D2499" s="24"/>
      <c r="E2499" s="100"/>
      <c r="F2499" s="25" t="str">
        <f>IFERROR(VLOOKUP(E2499,Wedstrijdlocaties!B:E,4,FALSE),"")</f>
        <v/>
      </c>
      <c r="G2499" s="114"/>
      <c r="H2499" s="23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04"/>
      <c r="AA2499" s="26"/>
      <c r="AB2499" s="26"/>
      <c r="AC2499" s="26"/>
      <c r="AD2499" s="81"/>
      <c r="AE2499" s="26"/>
      <c r="AF2499" s="26"/>
      <c r="AG2499" s="26"/>
      <c r="AH2499" s="26"/>
      <c r="AI2499" s="26"/>
      <c r="AJ2499" s="26"/>
      <c r="AK2499" s="81"/>
      <c r="AL2499" s="26"/>
      <c r="AM2499" s="26"/>
      <c r="AN2499" s="26"/>
      <c r="AO2499" s="26"/>
      <c r="AP2499" s="26"/>
      <c r="AQ2499" s="81"/>
      <c r="AR2499" s="26"/>
      <c r="AS2499" s="26"/>
      <c r="AT2499" s="26"/>
      <c r="AU2499" s="26"/>
      <c r="AV2499" s="26"/>
      <c r="AW2499" s="26"/>
      <c r="AX2499" s="23"/>
      <c r="AY2499" s="23"/>
      <c r="AZ2499" s="23"/>
      <c r="BA2499" s="23"/>
      <c r="BB2499" s="27"/>
      <c r="BC2499" s="28"/>
    </row>
    <row r="2500" spans="1:55" s="25" customFormat="1" ht="15">
      <c r="A2500" s="221"/>
      <c r="B2500" s="221"/>
      <c r="C2500" s="24"/>
      <c r="D2500" s="24"/>
      <c r="E2500" s="100"/>
      <c r="F2500" s="25" t="str">
        <f>IFERROR(VLOOKUP(E2500,Wedstrijdlocaties!B:E,4,FALSE),"")</f>
        <v/>
      </c>
      <c r="G2500" s="114"/>
      <c r="H2500" s="23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04"/>
      <c r="AA2500" s="26"/>
      <c r="AB2500" s="26"/>
      <c r="AC2500" s="26"/>
      <c r="AD2500" s="81"/>
      <c r="AE2500" s="26"/>
      <c r="AF2500" s="26"/>
      <c r="AG2500" s="26"/>
      <c r="AH2500" s="26"/>
      <c r="AI2500" s="26"/>
      <c r="AJ2500" s="26"/>
      <c r="AK2500" s="81"/>
      <c r="AL2500" s="26"/>
      <c r="AM2500" s="26"/>
      <c r="AN2500" s="26"/>
      <c r="AO2500" s="26"/>
      <c r="AP2500" s="26"/>
      <c r="AQ2500" s="81"/>
      <c r="AR2500" s="26"/>
      <c r="AS2500" s="26"/>
      <c r="AT2500" s="26"/>
      <c r="AU2500" s="26"/>
      <c r="AV2500" s="26"/>
      <c r="AW2500" s="26"/>
      <c r="AX2500" s="23"/>
      <c r="AY2500" s="23"/>
      <c r="AZ2500" s="23"/>
      <c r="BA2500" s="23"/>
      <c r="BB2500" s="27"/>
      <c r="BC2500" s="28"/>
    </row>
    <row r="2501" spans="1:55" s="25" customFormat="1" ht="15">
      <c r="A2501" s="221"/>
      <c r="B2501" s="221"/>
      <c r="C2501" s="24"/>
      <c r="D2501" s="24"/>
      <c r="E2501" s="100"/>
      <c r="F2501" s="25" t="str">
        <f>IFERROR(VLOOKUP(E2501,Wedstrijdlocaties!B:E,4,FALSE),"")</f>
        <v/>
      </c>
      <c r="G2501" s="114"/>
      <c r="H2501" s="23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04"/>
      <c r="AA2501" s="26"/>
      <c r="AB2501" s="26"/>
      <c r="AC2501" s="26"/>
      <c r="AD2501" s="81"/>
      <c r="AE2501" s="26"/>
      <c r="AF2501" s="26"/>
      <c r="AG2501" s="26"/>
      <c r="AH2501" s="26"/>
      <c r="AI2501" s="26"/>
      <c r="AJ2501" s="26"/>
      <c r="AK2501" s="81"/>
      <c r="AL2501" s="26"/>
      <c r="AM2501" s="26"/>
      <c r="AN2501" s="26"/>
      <c r="AO2501" s="26"/>
      <c r="AP2501" s="26"/>
      <c r="AQ2501" s="81"/>
      <c r="AR2501" s="26"/>
      <c r="AS2501" s="26"/>
      <c r="AT2501" s="26"/>
      <c r="AU2501" s="26"/>
      <c r="AV2501" s="26"/>
      <c r="AW2501" s="26"/>
      <c r="AX2501" s="23"/>
      <c r="AY2501" s="23"/>
      <c r="AZ2501" s="23"/>
      <c r="BA2501" s="23"/>
      <c r="BB2501" s="27"/>
      <c r="BC2501" s="28"/>
    </row>
    <row r="2502" spans="1:55" s="25" customFormat="1" ht="15">
      <c r="A2502" s="221"/>
      <c r="B2502" s="221"/>
      <c r="C2502" s="24"/>
      <c r="D2502" s="24"/>
      <c r="E2502" s="100"/>
      <c r="F2502" s="25" t="str">
        <f>IFERROR(VLOOKUP(E2502,Wedstrijdlocaties!B:E,4,FALSE),"")</f>
        <v/>
      </c>
      <c r="G2502" s="114"/>
      <c r="H2502" s="23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04"/>
      <c r="AA2502" s="26"/>
      <c r="AB2502" s="26"/>
      <c r="AC2502" s="26"/>
      <c r="AD2502" s="81"/>
      <c r="AE2502" s="26"/>
      <c r="AF2502" s="26"/>
      <c r="AG2502" s="26"/>
      <c r="AH2502" s="26"/>
      <c r="AI2502" s="26"/>
      <c r="AJ2502" s="26"/>
      <c r="AK2502" s="81"/>
      <c r="AL2502" s="26"/>
      <c r="AM2502" s="26"/>
      <c r="AN2502" s="26"/>
      <c r="AO2502" s="26"/>
      <c r="AP2502" s="26"/>
      <c r="AQ2502" s="81"/>
      <c r="AR2502" s="26"/>
      <c r="AS2502" s="26"/>
      <c r="AT2502" s="26"/>
      <c r="AU2502" s="26"/>
      <c r="AV2502" s="26"/>
      <c r="AW2502" s="26"/>
      <c r="AX2502" s="23"/>
      <c r="AY2502" s="23"/>
      <c r="AZ2502" s="23"/>
      <c r="BA2502" s="23"/>
      <c r="BB2502" s="27"/>
      <c r="BC2502" s="28"/>
    </row>
    <row r="2503" spans="1:55" s="25" customFormat="1" ht="15">
      <c r="A2503" s="221"/>
      <c r="B2503" s="221"/>
      <c r="C2503" s="24"/>
      <c r="D2503" s="24"/>
      <c r="E2503" s="100"/>
      <c r="F2503" s="25" t="str">
        <f>IFERROR(VLOOKUP(E2503,Wedstrijdlocaties!B:E,4,FALSE),"")</f>
        <v/>
      </c>
      <c r="G2503" s="114"/>
      <c r="H2503" s="23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04"/>
      <c r="AA2503" s="26"/>
      <c r="AB2503" s="26"/>
      <c r="AC2503" s="26"/>
      <c r="AD2503" s="81"/>
      <c r="AE2503" s="26"/>
      <c r="AF2503" s="26"/>
      <c r="AG2503" s="26"/>
      <c r="AH2503" s="26"/>
      <c r="AI2503" s="26"/>
      <c r="AJ2503" s="26"/>
      <c r="AK2503" s="81"/>
      <c r="AL2503" s="26"/>
      <c r="AM2503" s="26"/>
      <c r="AN2503" s="26"/>
      <c r="AO2503" s="26"/>
      <c r="AP2503" s="26"/>
      <c r="AQ2503" s="81"/>
      <c r="AR2503" s="26"/>
      <c r="AS2503" s="26"/>
      <c r="AT2503" s="26"/>
      <c r="AU2503" s="26"/>
      <c r="AV2503" s="26"/>
      <c r="AW2503" s="26"/>
      <c r="AX2503" s="23"/>
      <c r="AY2503" s="23"/>
      <c r="AZ2503" s="23"/>
      <c r="BA2503" s="23"/>
      <c r="BB2503" s="27"/>
      <c r="BC2503" s="28"/>
    </row>
    <row r="2504" spans="1:55" s="25" customFormat="1" ht="15">
      <c r="A2504" s="221"/>
      <c r="B2504" s="221"/>
      <c r="C2504" s="24"/>
      <c r="D2504" s="24"/>
      <c r="E2504" s="100"/>
      <c r="F2504" s="25" t="str">
        <f>IFERROR(VLOOKUP(E2504,Wedstrijdlocaties!B:E,4,FALSE),"")</f>
        <v/>
      </c>
      <c r="G2504" s="114"/>
      <c r="H2504" s="23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04"/>
      <c r="AA2504" s="26"/>
      <c r="AB2504" s="26"/>
      <c r="AC2504" s="26"/>
      <c r="AD2504" s="81"/>
      <c r="AE2504" s="26"/>
      <c r="AF2504" s="26"/>
      <c r="AG2504" s="26"/>
      <c r="AH2504" s="26"/>
      <c r="AI2504" s="26"/>
      <c r="AJ2504" s="26"/>
      <c r="AK2504" s="81"/>
      <c r="AL2504" s="26"/>
      <c r="AM2504" s="26"/>
      <c r="AN2504" s="26"/>
      <c r="AO2504" s="26"/>
      <c r="AP2504" s="26"/>
      <c r="AQ2504" s="81"/>
      <c r="AR2504" s="26"/>
      <c r="AS2504" s="26"/>
      <c r="AT2504" s="26"/>
      <c r="AU2504" s="26"/>
      <c r="AV2504" s="26"/>
      <c r="AW2504" s="26"/>
      <c r="AX2504" s="23"/>
      <c r="AY2504" s="23"/>
      <c r="AZ2504" s="23"/>
      <c r="BA2504" s="23"/>
      <c r="BB2504" s="27"/>
      <c r="BC2504" s="28"/>
    </row>
    <row r="2505" spans="1:55" s="25" customFormat="1" ht="15">
      <c r="A2505" s="221"/>
      <c r="B2505" s="221"/>
      <c r="C2505" s="24"/>
      <c r="D2505" s="24"/>
      <c r="E2505" s="100"/>
      <c r="F2505" s="25" t="str">
        <f>IFERROR(VLOOKUP(E2505,Wedstrijdlocaties!B:E,4,FALSE),"")</f>
        <v/>
      </c>
      <c r="G2505" s="114"/>
      <c r="H2505" s="23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04"/>
      <c r="AA2505" s="26"/>
      <c r="AB2505" s="26"/>
      <c r="AC2505" s="26"/>
      <c r="AD2505" s="81"/>
      <c r="AE2505" s="26"/>
      <c r="AF2505" s="26"/>
      <c r="AG2505" s="26"/>
      <c r="AH2505" s="26"/>
      <c r="AI2505" s="26"/>
      <c r="AJ2505" s="26"/>
      <c r="AK2505" s="81"/>
      <c r="AL2505" s="26"/>
      <c r="AM2505" s="26"/>
      <c r="AN2505" s="26"/>
      <c r="AO2505" s="26"/>
      <c r="AP2505" s="26"/>
      <c r="AQ2505" s="81"/>
      <c r="AR2505" s="26"/>
      <c r="AS2505" s="26"/>
      <c r="AT2505" s="26"/>
      <c r="AU2505" s="26"/>
      <c r="AV2505" s="26"/>
      <c r="AW2505" s="26"/>
      <c r="AX2505" s="23"/>
      <c r="AY2505" s="23"/>
      <c r="AZ2505" s="23"/>
      <c r="BA2505" s="23"/>
      <c r="BB2505" s="27"/>
      <c r="BC2505" s="28"/>
    </row>
    <row r="2506" spans="1:55" s="25" customFormat="1" ht="15">
      <c r="A2506" s="221"/>
      <c r="B2506" s="221"/>
      <c r="C2506" s="24"/>
      <c r="D2506" s="24"/>
      <c r="E2506" s="100"/>
      <c r="F2506" s="25" t="str">
        <f>IFERROR(VLOOKUP(E2506,Wedstrijdlocaties!B:E,4,FALSE),"")</f>
        <v/>
      </c>
      <c r="G2506" s="114"/>
      <c r="H2506" s="23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04"/>
      <c r="AA2506" s="26"/>
      <c r="AB2506" s="26"/>
      <c r="AC2506" s="26"/>
      <c r="AD2506" s="81"/>
      <c r="AE2506" s="26"/>
      <c r="AF2506" s="26"/>
      <c r="AG2506" s="26"/>
      <c r="AH2506" s="26"/>
      <c r="AI2506" s="26"/>
      <c r="AJ2506" s="26"/>
      <c r="AK2506" s="81"/>
      <c r="AL2506" s="26"/>
      <c r="AM2506" s="26"/>
      <c r="AN2506" s="26"/>
      <c r="AO2506" s="26"/>
      <c r="AP2506" s="26"/>
      <c r="AQ2506" s="81"/>
      <c r="AR2506" s="26"/>
      <c r="AS2506" s="26"/>
      <c r="AT2506" s="26"/>
      <c r="AU2506" s="26"/>
      <c r="AV2506" s="26"/>
      <c r="AW2506" s="26"/>
      <c r="AX2506" s="23"/>
      <c r="AY2506" s="23"/>
      <c r="AZ2506" s="23"/>
      <c r="BA2506" s="23"/>
      <c r="BB2506" s="27"/>
      <c r="BC2506" s="28"/>
    </row>
    <row r="2507" spans="1:55" s="25" customFormat="1" ht="15">
      <c r="A2507" s="221"/>
      <c r="B2507" s="221"/>
      <c r="C2507" s="24"/>
      <c r="D2507" s="24"/>
      <c r="E2507" s="100"/>
      <c r="F2507" s="25" t="str">
        <f>IFERROR(VLOOKUP(E2507,Wedstrijdlocaties!B:E,4,FALSE),"")</f>
        <v/>
      </c>
      <c r="G2507" s="114"/>
      <c r="H2507" s="23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04"/>
      <c r="AA2507" s="26"/>
      <c r="AB2507" s="26"/>
      <c r="AC2507" s="26"/>
      <c r="AD2507" s="81"/>
      <c r="AE2507" s="26"/>
      <c r="AF2507" s="26"/>
      <c r="AG2507" s="26"/>
      <c r="AH2507" s="26"/>
      <c r="AI2507" s="26"/>
      <c r="AJ2507" s="26"/>
      <c r="AK2507" s="81"/>
      <c r="AL2507" s="26"/>
      <c r="AM2507" s="26"/>
      <c r="AN2507" s="26"/>
      <c r="AO2507" s="26"/>
      <c r="AP2507" s="26"/>
      <c r="AQ2507" s="81"/>
      <c r="AR2507" s="26"/>
      <c r="AS2507" s="26"/>
      <c r="AT2507" s="26"/>
      <c r="AU2507" s="26"/>
      <c r="AV2507" s="26"/>
      <c r="AW2507" s="26"/>
      <c r="AX2507" s="23"/>
      <c r="AY2507" s="23"/>
      <c r="AZ2507" s="23"/>
      <c r="BA2507" s="23"/>
      <c r="BB2507" s="27"/>
      <c r="BC2507" s="28"/>
    </row>
    <row r="2508" spans="1:55" s="25" customFormat="1" ht="15">
      <c r="A2508" s="221"/>
      <c r="B2508" s="221"/>
      <c r="C2508" s="24"/>
      <c r="D2508" s="24"/>
      <c r="E2508" s="100"/>
      <c r="F2508" s="25" t="str">
        <f>IFERROR(VLOOKUP(E2508,Wedstrijdlocaties!B:E,4,FALSE),"")</f>
        <v/>
      </c>
      <c r="G2508" s="114"/>
      <c r="H2508" s="23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04"/>
      <c r="AA2508" s="26"/>
      <c r="AB2508" s="26"/>
      <c r="AC2508" s="26"/>
      <c r="AD2508" s="81"/>
      <c r="AE2508" s="26"/>
      <c r="AF2508" s="26"/>
      <c r="AG2508" s="26"/>
      <c r="AH2508" s="26"/>
      <c r="AI2508" s="26"/>
      <c r="AJ2508" s="26"/>
      <c r="AK2508" s="81"/>
      <c r="AL2508" s="26"/>
      <c r="AM2508" s="26"/>
      <c r="AN2508" s="26"/>
      <c r="AO2508" s="26"/>
      <c r="AP2508" s="26"/>
      <c r="AQ2508" s="81"/>
      <c r="AR2508" s="26"/>
      <c r="AS2508" s="26"/>
      <c r="AT2508" s="26"/>
      <c r="AU2508" s="26"/>
      <c r="AV2508" s="26"/>
      <c r="AW2508" s="26"/>
      <c r="AX2508" s="23"/>
      <c r="AY2508" s="23"/>
      <c r="AZ2508" s="23"/>
      <c r="BA2508" s="23"/>
      <c r="BB2508" s="27"/>
      <c r="BC2508" s="28"/>
    </row>
    <row r="2509" spans="1:55" s="25" customFormat="1" ht="15">
      <c r="A2509" s="221"/>
      <c r="B2509" s="221"/>
      <c r="C2509" s="24"/>
      <c r="D2509" s="24"/>
      <c r="E2509" s="100"/>
      <c r="F2509" s="25" t="str">
        <f>IFERROR(VLOOKUP(E2509,Wedstrijdlocaties!B:E,4,FALSE),"")</f>
        <v/>
      </c>
      <c r="G2509" s="114"/>
      <c r="H2509" s="23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04"/>
      <c r="AA2509" s="26"/>
      <c r="AB2509" s="26"/>
      <c r="AC2509" s="26"/>
      <c r="AD2509" s="81"/>
      <c r="AE2509" s="26"/>
      <c r="AF2509" s="26"/>
      <c r="AG2509" s="26"/>
      <c r="AH2509" s="26"/>
      <c r="AI2509" s="26"/>
      <c r="AJ2509" s="26"/>
      <c r="AK2509" s="81"/>
      <c r="AL2509" s="26"/>
      <c r="AM2509" s="26"/>
      <c r="AN2509" s="26"/>
      <c r="AO2509" s="26"/>
      <c r="AP2509" s="26"/>
      <c r="AQ2509" s="81"/>
      <c r="AR2509" s="26"/>
      <c r="AS2509" s="26"/>
      <c r="AT2509" s="26"/>
      <c r="AU2509" s="26"/>
      <c r="AV2509" s="26"/>
      <c r="AW2509" s="26"/>
      <c r="AX2509" s="23"/>
      <c r="AY2509" s="23"/>
      <c r="AZ2509" s="23"/>
      <c r="BA2509" s="23"/>
      <c r="BB2509" s="27"/>
      <c r="BC2509" s="28"/>
    </row>
    <row r="2510" spans="1:55" s="25" customFormat="1" ht="15">
      <c r="A2510" s="221"/>
      <c r="B2510" s="221"/>
      <c r="C2510" s="24"/>
      <c r="D2510" s="24"/>
      <c r="E2510" s="100"/>
      <c r="F2510" s="25" t="str">
        <f>IFERROR(VLOOKUP(E2510,Wedstrijdlocaties!B:E,4,FALSE),"")</f>
        <v/>
      </c>
      <c r="G2510" s="114"/>
      <c r="H2510" s="23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04"/>
      <c r="AA2510" s="26"/>
      <c r="AB2510" s="26"/>
      <c r="AC2510" s="26"/>
      <c r="AD2510" s="81"/>
      <c r="AE2510" s="26"/>
      <c r="AF2510" s="26"/>
      <c r="AG2510" s="26"/>
      <c r="AH2510" s="26"/>
      <c r="AI2510" s="26"/>
      <c r="AJ2510" s="26"/>
      <c r="AK2510" s="81"/>
      <c r="AL2510" s="26"/>
      <c r="AM2510" s="26"/>
      <c r="AN2510" s="26"/>
      <c r="AO2510" s="26"/>
      <c r="AP2510" s="26"/>
      <c r="AQ2510" s="81"/>
      <c r="AR2510" s="26"/>
      <c r="AS2510" s="26"/>
      <c r="AT2510" s="26"/>
      <c r="AU2510" s="26"/>
      <c r="AV2510" s="26"/>
      <c r="AW2510" s="26"/>
      <c r="AX2510" s="23"/>
      <c r="AY2510" s="23"/>
      <c r="AZ2510" s="23"/>
      <c r="BA2510" s="23"/>
      <c r="BB2510" s="27"/>
      <c r="BC2510" s="28"/>
    </row>
    <row r="2511" spans="1:55" s="25" customFormat="1" ht="15">
      <c r="A2511" s="221"/>
      <c r="B2511" s="221"/>
      <c r="C2511" s="24"/>
      <c r="D2511" s="24"/>
      <c r="E2511" s="100"/>
      <c r="F2511" s="25" t="str">
        <f>IFERROR(VLOOKUP(E2511,Wedstrijdlocaties!B:E,4,FALSE),"")</f>
        <v/>
      </c>
      <c r="G2511" s="114"/>
      <c r="H2511" s="23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04"/>
      <c r="AA2511" s="26"/>
      <c r="AB2511" s="26"/>
      <c r="AC2511" s="26"/>
      <c r="AD2511" s="81"/>
      <c r="AE2511" s="26"/>
      <c r="AF2511" s="26"/>
      <c r="AG2511" s="26"/>
      <c r="AH2511" s="26"/>
      <c r="AI2511" s="26"/>
      <c r="AJ2511" s="26"/>
      <c r="AK2511" s="81"/>
      <c r="AL2511" s="26"/>
      <c r="AM2511" s="26"/>
      <c r="AN2511" s="26"/>
      <c r="AO2511" s="26"/>
      <c r="AP2511" s="26"/>
      <c r="AQ2511" s="81"/>
      <c r="AR2511" s="26"/>
      <c r="AS2511" s="26"/>
      <c r="AT2511" s="26"/>
      <c r="AU2511" s="26"/>
      <c r="AV2511" s="26"/>
      <c r="AW2511" s="26"/>
      <c r="AX2511" s="23"/>
      <c r="AY2511" s="23"/>
      <c r="AZ2511" s="23"/>
      <c r="BA2511" s="23"/>
      <c r="BB2511" s="27"/>
      <c r="BC2511" s="28"/>
    </row>
    <row r="2512" spans="1:55" s="25" customFormat="1" ht="15">
      <c r="A2512" s="221"/>
      <c r="B2512" s="221"/>
      <c r="C2512" s="24"/>
      <c r="D2512" s="24"/>
      <c r="E2512" s="100"/>
      <c r="F2512" s="25" t="str">
        <f>IFERROR(VLOOKUP(E2512,Wedstrijdlocaties!B:E,4,FALSE),"")</f>
        <v/>
      </c>
      <c r="G2512" s="114"/>
      <c r="H2512" s="23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04"/>
      <c r="AA2512" s="26"/>
      <c r="AB2512" s="26"/>
      <c r="AC2512" s="26"/>
      <c r="AD2512" s="81"/>
      <c r="AE2512" s="26"/>
      <c r="AF2512" s="26"/>
      <c r="AG2512" s="26"/>
      <c r="AH2512" s="26"/>
      <c r="AI2512" s="26"/>
      <c r="AJ2512" s="26"/>
      <c r="AK2512" s="81"/>
      <c r="AL2512" s="26"/>
      <c r="AM2512" s="26"/>
      <c r="AN2512" s="26"/>
      <c r="AO2512" s="26"/>
      <c r="AP2512" s="26"/>
      <c r="AQ2512" s="81"/>
      <c r="AR2512" s="26"/>
      <c r="AS2512" s="26"/>
      <c r="AT2512" s="26"/>
      <c r="AU2512" s="26"/>
      <c r="AV2512" s="26"/>
      <c r="AW2512" s="26"/>
      <c r="AX2512" s="23"/>
      <c r="AY2512" s="23"/>
      <c r="AZ2512" s="23"/>
      <c r="BA2512" s="23"/>
      <c r="BB2512" s="27"/>
      <c r="BC2512" s="28"/>
    </row>
    <row r="2513" spans="1:55" s="25" customFormat="1" ht="15">
      <c r="A2513" s="221"/>
      <c r="B2513" s="221"/>
      <c r="C2513" s="24"/>
      <c r="D2513" s="24"/>
      <c r="E2513" s="100"/>
      <c r="F2513" s="25" t="str">
        <f>IFERROR(VLOOKUP(E2513,Wedstrijdlocaties!B:E,4,FALSE),"")</f>
        <v/>
      </c>
      <c r="G2513" s="114"/>
      <c r="H2513" s="23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04"/>
      <c r="AA2513" s="26"/>
      <c r="AB2513" s="26"/>
      <c r="AC2513" s="26"/>
      <c r="AD2513" s="81"/>
      <c r="AE2513" s="26"/>
      <c r="AF2513" s="26"/>
      <c r="AG2513" s="26"/>
      <c r="AH2513" s="26"/>
      <c r="AI2513" s="26"/>
      <c r="AJ2513" s="26"/>
      <c r="AK2513" s="81"/>
      <c r="AL2513" s="26"/>
      <c r="AM2513" s="26"/>
      <c r="AN2513" s="26"/>
      <c r="AO2513" s="26"/>
      <c r="AP2513" s="26"/>
      <c r="AQ2513" s="81"/>
      <c r="AR2513" s="26"/>
      <c r="AS2513" s="26"/>
      <c r="AT2513" s="26"/>
      <c r="AU2513" s="26"/>
      <c r="AV2513" s="26"/>
      <c r="AW2513" s="26"/>
      <c r="AX2513" s="23"/>
      <c r="AY2513" s="23"/>
      <c r="AZ2513" s="23"/>
      <c r="BA2513" s="23"/>
      <c r="BB2513" s="27"/>
      <c r="BC2513" s="28"/>
    </row>
    <row r="2514" spans="1:55" s="25" customFormat="1" ht="15">
      <c r="A2514" s="221"/>
      <c r="B2514" s="221"/>
      <c r="C2514" s="24"/>
      <c r="D2514" s="24"/>
      <c r="E2514" s="100"/>
      <c r="F2514" s="25" t="str">
        <f>IFERROR(VLOOKUP(E2514,Wedstrijdlocaties!B:E,4,FALSE),"")</f>
        <v/>
      </c>
      <c r="G2514" s="114"/>
      <c r="H2514" s="23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04"/>
      <c r="AA2514" s="26"/>
      <c r="AB2514" s="26"/>
      <c r="AC2514" s="26"/>
      <c r="AD2514" s="81"/>
      <c r="AE2514" s="26"/>
      <c r="AF2514" s="26"/>
      <c r="AG2514" s="26"/>
      <c r="AH2514" s="26"/>
      <c r="AI2514" s="26"/>
      <c r="AJ2514" s="26"/>
      <c r="AK2514" s="81"/>
      <c r="AL2514" s="26"/>
      <c r="AM2514" s="26"/>
      <c r="AN2514" s="26"/>
      <c r="AO2514" s="26"/>
      <c r="AP2514" s="26"/>
      <c r="AQ2514" s="81"/>
      <c r="AR2514" s="26"/>
      <c r="AS2514" s="26"/>
      <c r="AT2514" s="26"/>
      <c r="AU2514" s="26"/>
      <c r="AV2514" s="26"/>
      <c r="AW2514" s="26"/>
      <c r="AX2514" s="23"/>
      <c r="AY2514" s="23"/>
      <c r="AZ2514" s="23"/>
      <c r="BA2514" s="23"/>
      <c r="BB2514" s="27"/>
      <c r="BC2514" s="28"/>
    </row>
    <row r="2515" spans="1:55" s="25" customFormat="1" ht="15">
      <c r="A2515" s="221"/>
      <c r="B2515" s="221"/>
      <c r="C2515" s="24"/>
      <c r="D2515" s="24"/>
      <c r="E2515" s="100"/>
      <c r="F2515" s="25" t="str">
        <f>IFERROR(VLOOKUP(E2515,Wedstrijdlocaties!B:E,4,FALSE),"")</f>
        <v/>
      </c>
      <c r="G2515" s="114"/>
      <c r="H2515" s="23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04"/>
      <c r="AA2515" s="26"/>
      <c r="AB2515" s="26"/>
      <c r="AC2515" s="26"/>
      <c r="AD2515" s="81"/>
      <c r="AE2515" s="26"/>
      <c r="AF2515" s="26"/>
      <c r="AG2515" s="26"/>
      <c r="AH2515" s="26"/>
      <c r="AI2515" s="26"/>
      <c r="AJ2515" s="26"/>
      <c r="AK2515" s="81"/>
      <c r="AL2515" s="26"/>
      <c r="AM2515" s="26"/>
      <c r="AN2515" s="26"/>
      <c r="AO2515" s="26"/>
      <c r="AP2515" s="26"/>
      <c r="AQ2515" s="81"/>
      <c r="AR2515" s="26"/>
      <c r="AS2515" s="26"/>
      <c r="AT2515" s="26"/>
      <c r="AU2515" s="26"/>
      <c r="AV2515" s="26"/>
      <c r="AW2515" s="26"/>
      <c r="AX2515" s="23"/>
      <c r="AY2515" s="23"/>
      <c r="AZ2515" s="23"/>
      <c r="BA2515" s="23"/>
      <c r="BB2515" s="27"/>
      <c r="BC2515" s="28"/>
    </row>
    <row r="2516" spans="1:55" s="25" customFormat="1" ht="15">
      <c r="A2516" s="221"/>
      <c r="B2516" s="221"/>
      <c r="C2516" s="24"/>
      <c r="D2516" s="24"/>
      <c r="E2516" s="100"/>
      <c r="F2516" s="25" t="str">
        <f>IFERROR(VLOOKUP(E2516,Wedstrijdlocaties!B:E,4,FALSE),"")</f>
        <v/>
      </c>
      <c r="G2516" s="114"/>
      <c r="H2516" s="23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04"/>
      <c r="AA2516" s="26"/>
      <c r="AB2516" s="26"/>
      <c r="AC2516" s="26"/>
      <c r="AD2516" s="81"/>
      <c r="AE2516" s="26"/>
      <c r="AF2516" s="26"/>
      <c r="AG2516" s="26"/>
      <c r="AH2516" s="26"/>
      <c r="AI2516" s="26"/>
      <c r="AJ2516" s="26"/>
      <c r="AK2516" s="81"/>
      <c r="AL2516" s="26"/>
      <c r="AM2516" s="26"/>
      <c r="AN2516" s="26"/>
      <c r="AO2516" s="26"/>
      <c r="AP2516" s="26"/>
      <c r="AQ2516" s="81"/>
      <c r="AR2516" s="26"/>
      <c r="AS2516" s="26"/>
      <c r="AT2516" s="26"/>
      <c r="AU2516" s="26"/>
      <c r="AV2516" s="26"/>
      <c r="AW2516" s="26"/>
      <c r="AX2516" s="23"/>
      <c r="AY2516" s="23"/>
      <c r="AZ2516" s="23"/>
      <c r="BA2516" s="23"/>
      <c r="BB2516" s="27"/>
      <c r="BC2516" s="28"/>
    </row>
    <row r="2517" spans="1:55" s="25" customFormat="1" ht="15">
      <c r="A2517" s="221"/>
      <c r="B2517" s="221"/>
      <c r="C2517" s="24"/>
      <c r="D2517" s="24"/>
      <c r="E2517" s="100"/>
      <c r="F2517" s="25" t="str">
        <f>IFERROR(VLOOKUP(E2517,Wedstrijdlocaties!B:E,4,FALSE),"")</f>
        <v/>
      </c>
      <c r="G2517" s="114"/>
      <c r="H2517" s="23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04"/>
      <c r="AA2517" s="26"/>
      <c r="AB2517" s="26"/>
      <c r="AC2517" s="26"/>
      <c r="AD2517" s="81"/>
      <c r="AE2517" s="26"/>
      <c r="AF2517" s="26"/>
      <c r="AG2517" s="26"/>
      <c r="AH2517" s="26"/>
      <c r="AI2517" s="26"/>
      <c r="AJ2517" s="26"/>
      <c r="AK2517" s="81"/>
      <c r="AL2517" s="26"/>
      <c r="AM2517" s="26"/>
      <c r="AN2517" s="26"/>
      <c r="AO2517" s="26"/>
      <c r="AP2517" s="26"/>
      <c r="AQ2517" s="81"/>
      <c r="AR2517" s="26"/>
      <c r="AS2517" s="26"/>
      <c r="AT2517" s="26"/>
      <c r="AU2517" s="26"/>
      <c r="AV2517" s="26"/>
      <c r="AW2517" s="26"/>
      <c r="AX2517" s="23"/>
      <c r="AY2517" s="23"/>
      <c r="AZ2517" s="23"/>
      <c r="BA2517" s="23"/>
      <c r="BB2517" s="27"/>
      <c r="BC2517" s="28"/>
    </row>
    <row r="2518" spans="1:55" s="25" customFormat="1" ht="15">
      <c r="A2518" s="221"/>
      <c r="B2518" s="221"/>
      <c r="C2518" s="24"/>
      <c r="D2518" s="24"/>
      <c r="E2518" s="100"/>
      <c r="F2518" s="25" t="str">
        <f>IFERROR(VLOOKUP(E2518,Wedstrijdlocaties!B:E,4,FALSE),"")</f>
        <v/>
      </c>
      <c r="G2518" s="114"/>
      <c r="H2518" s="23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04"/>
      <c r="AA2518" s="26"/>
      <c r="AB2518" s="26"/>
      <c r="AC2518" s="26"/>
      <c r="AD2518" s="81"/>
      <c r="AE2518" s="26"/>
      <c r="AF2518" s="26"/>
      <c r="AG2518" s="26"/>
      <c r="AH2518" s="26"/>
      <c r="AI2518" s="26"/>
      <c r="AJ2518" s="26"/>
      <c r="AK2518" s="81"/>
      <c r="AL2518" s="26"/>
      <c r="AM2518" s="26"/>
      <c r="AN2518" s="26"/>
      <c r="AO2518" s="26"/>
      <c r="AP2518" s="26"/>
      <c r="AQ2518" s="81"/>
      <c r="AR2518" s="26"/>
      <c r="AS2518" s="26"/>
      <c r="AT2518" s="26"/>
      <c r="AU2518" s="26"/>
      <c r="AV2518" s="26"/>
      <c r="AW2518" s="26"/>
      <c r="AX2518" s="23"/>
      <c r="AY2518" s="23"/>
      <c r="AZ2518" s="23"/>
      <c r="BA2518" s="23"/>
      <c r="BB2518" s="27"/>
      <c r="BC2518" s="28"/>
    </row>
    <row r="2519" spans="1:55" s="25" customFormat="1" ht="15">
      <c r="A2519" s="221"/>
      <c r="B2519" s="221"/>
      <c r="C2519" s="24"/>
      <c r="D2519" s="24"/>
      <c r="E2519" s="100"/>
      <c r="F2519" s="25" t="str">
        <f>IFERROR(VLOOKUP(E2519,Wedstrijdlocaties!B:E,4,FALSE),"")</f>
        <v/>
      </c>
      <c r="G2519" s="114"/>
      <c r="H2519" s="23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04"/>
      <c r="AA2519" s="26"/>
      <c r="AB2519" s="26"/>
      <c r="AC2519" s="26"/>
      <c r="AD2519" s="81"/>
      <c r="AE2519" s="26"/>
      <c r="AF2519" s="26"/>
      <c r="AG2519" s="26"/>
      <c r="AH2519" s="26"/>
      <c r="AI2519" s="26"/>
      <c r="AJ2519" s="26"/>
      <c r="AK2519" s="81"/>
      <c r="AL2519" s="26"/>
      <c r="AM2519" s="26"/>
      <c r="AN2519" s="26"/>
      <c r="AO2519" s="26"/>
      <c r="AP2519" s="26"/>
      <c r="AQ2519" s="81"/>
      <c r="AR2519" s="26"/>
      <c r="AS2519" s="26"/>
      <c r="AT2519" s="26"/>
      <c r="AU2519" s="26"/>
      <c r="AV2519" s="26"/>
      <c r="AW2519" s="26"/>
      <c r="AX2519" s="23"/>
      <c r="AY2519" s="23"/>
      <c r="AZ2519" s="23"/>
      <c r="BA2519" s="23"/>
      <c r="BB2519" s="27"/>
      <c r="BC2519" s="28"/>
    </row>
    <row r="2520" spans="1:55" s="25" customFormat="1" ht="15">
      <c r="A2520" s="221"/>
      <c r="B2520" s="221"/>
      <c r="C2520" s="24"/>
      <c r="D2520" s="24"/>
      <c r="E2520" s="100"/>
      <c r="F2520" s="25" t="str">
        <f>IFERROR(VLOOKUP(E2520,Wedstrijdlocaties!B:E,4,FALSE),"")</f>
        <v/>
      </c>
      <c r="G2520" s="114"/>
      <c r="H2520" s="23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04"/>
      <c r="AA2520" s="26"/>
      <c r="AB2520" s="26"/>
      <c r="AC2520" s="26"/>
      <c r="AD2520" s="81"/>
      <c r="AE2520" s="26"/>
      <c r="AF2520" s="26"/>
      <c r="AG2520" s="26"/>
      <c r="AH2520" s="26"/>
      <c r="AI2520" s="26"/>
      <c r="AJ2520" s="26"/>
      <c r="AK2520" s="81"/>
      <c r="AL2520" s="26"/>
      <c r="AM2520" s="26"/>
      <c r="AN2520" s="26"/>
      <c r="AO2520" s="26"/>
      <c r="AP2520" s="26"/>
      <c r="AQ2520" s="81"/>
      <c r="AR2520" s="26"/>
      <c r="AS2520" s="26"/>
      <c r="AT2520" s="26"/>
      <c r="AU2520" s="26"/>
      <c r="AV2520" s="26"/>
      <c r="AW2520" s="26"/>
      <c r="AX2520" s="23"/>
      <c r="AY2520" s="23"/>
      <c r="AZ2520" s="23"/>
      <c r="BA2520" s="23"/>
      <c r="BB2520" s="27"/>
      <c r="BC2520" s="28"/>
    </row>
    <row r="2521" spans="1:55" s="25" customFormat="1" ht="15">
      <c r="A2521" s="221"/>
      <c r="B2521" s="221"/>
      <c r="C2521" s="24"/>
      <c r="D2521" s="24"/>
      <c r="E2521" s="100"/>
      <c r="F2521" s="25" t="str">
        <f>IFERROR(VLOOKUP(E2521,Wedstrijdlocaties!B:E,4,FALSE),"")</f>
        <v/>
      </c>
      <c r="G2521" s="114"/>
      <c r="H2521" s="23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04"/>
      <c r="AA2521" s="26"/>
      <c r="AB2521" s="26"/>
      <c r="AC2521" s="26"/>
      <c r="AD2521" s="81"/>
      <c r="AE2521" s="26"/>
      <c r="AF2521" s="26"/>
      <c r="AG2521" s="26"/>
      <c r="AH2521" s="26"/>
      <c r="AI2521" s="26"/>
      <c r="AJ2521" s="26"/>
      <c r="AK2521" s="81"/>
      <c r="AL2521" s="26"/>
      <c r="AM2521" s="26"/>
      <c r="AN2521" s="26"/>
      <c r="AO2521" s="26"/>
      <c r="AP2521" s="26"/>
      <c r="AQ2521" s="81"/>
      <c r="AR2521" s="26"/>
      <c r="AS2521" s="26"/>
      <c r="AT2521" s="26"/>
      <c r="AU2521" s="26"/>
      <c r="AV2521" s="26"/>
      <c r="AW2521" s="26"/>
      <c r="AX2521" s="23"/>
      <c r="AY2521" s="23"/>
      <c r="AZ2521" s="23"/>
      <c r="BA2521" s="23"/>
      <c r="BB2521" s="27"/>
      <c r="BC2521" s="28"/>
    </row>
    <row r="2522" spans="1:55" s="25" customFormat="1" ht="15">
      <c r="A2522" s="221"/>
      <c r="B2522" s="221"/>
      <c r="C2522" s="24"/>
      <c r="D2522" s="24"/>
      <c r="E2522" s="100"/>
      <c r="F2522" s="25" t="str">
        <f>IFERROR(VLOOKUP(E2522,Wedstrijdlocaties!B:E,4,FALSE),"")</f>
        <v/>
      </c>
      <c r="G2522" s="114"/>
      <c r="H2522" s="23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04"/>
      <c r="AA2522" s="26"/>
      <c r="AB2522" s="26"/>
      <c r="AC2522" s="26"/>
      <c r="AD2522" s="81"/>
      <c r="AE2522" s="26"/>
      <c r="AF2522" s="26"/>
      <c r="AG2522" s="26"/>
      <c r="AH2522" s="26"/>
      <c r="AI2522" s="26"/>
      <c r="AJ2522" s="26"/>
      <c r="AK2522" s="81"/>
      <c r="AL2522" s="26"/>
      <c r="AM2522" s="26"/>
      <c r="AN2522" s="26"/>
      <c r="AO2522" s="26"/>
      <c r="AP2522" s="26"/>
      <c r="AQ2522" s="81"/>
      <c r="AR2522" s="26"/>
      <c r="AS2522" s="26"/>
      <c r="AT2522" s="26"/>
      <c r="AU2522" s="26"/>
      <c r="AV2522" s="26"/>
      <c r="AW2522" s="26"/>
      <c r="AX2522" s="23"/>
      <c r="AY2522" s="23"/>
      <c r="AZ2522" s="23"/>
      <c r="BA2522" s="23"/>
      <c r="BB2522" s="27"/>
      <c r="BC2522" s="28"/>
    </row>
    <row r="2523" spans="1:55" s="25" customFormat="1" ht="15">
      <c r="A2523" s="221"/>
      <c r="B2523" s="221"/>
      <c r="C2523" s="24"/>
      <c r="D2523" s="24"/>
      <c r="E2523" s="100"/>
      <c r="F2523" s="25" t="str">
        <f>IFERROR(VLOOKUP(E2523,Wedstrijdlocaties!B:E,4,FALSE),"")</f>
        <v/>
      </c>
      <c r="G2523" s="114"/>
      <c r="H2523" s="23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04"/>
      <c r="AA2523" s="26"/>
      <c r="AB2523" s="26"/>
      <c r="AC2523" s="26"/>
      <c r="AD2523" s="81"/>
      <c r="AE2523" s="26"/>
      <c r="AF2523" s="26"/>
      <c r="AG2523" s="26"/>
      <c r="AH2523" s="26"/>
      <c r="AI2523" s="26"/>
      <c r="AJ2523" s="26"/>
      <c r="AK2523" s="81"/>
      <c r="AL2523" s="26"/>
      <c r="AM2523" s="26"/>
      <c r="AN2523" s="26"/>
      <c r="AO2523" s="26"/>
      <c r="AP2523" s="26"/>
      <c r="AQ2523" s="81"/>
      <c r="AR2523" s="26"/>
      <c r="AS2523" s="26"/>
      <c r="AT2523" s="26"/>
      <c r="AU2523" s="26"/>
      <c r="AV2523" s="26"/>
      <c r="AW2523" s="26"/>
      <c r="AX2523" s="23"/>
      <c r="AY2523" s="23"/>
      <c r="AZ2523" s="23"/>
      <c r="BA2523" s="23"/>
      <c r="BB2523" s="27"/>
      <c r="BC2523" s="28"/>
    </row>
    <row r="2524" spans="1:55" s="25" customFormat="1" ht="15">
      <c r="A2524" s="221"/>
      <c r="B2524" s="221"/>
      <c r="C2524" s="24"/>
      <c r="D2524" s="24"/>
      <c r="E2524" s="100"/>
      <c r="F2524" s="25" t="str">
        <f>IFERROR(VLOOKUP(E2524,Wedstrijdlocaties!B:E,4,FALSE),"")</f>
        <v/>
      </c>
      <c r="G2524" s="114"/>
      <c r="H2524" s="23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04"/>
      <c r="AA2524" s="26"/>
      <c r="AB2524" s="26"/>
      <c r="AC2524" s="26"/>
      <c r="AD2524" s="81"/>
      <c r="AE2524" s="26"/>
      <c r="AF2524" s="26"/>
      <c r="AG2524" s="26"/>
      <c r="AH2524" s="26"/>
      <c r="AI2524" s="26"/>
      <c r="AJ2524" s="26"/>
      <c r="AK2524" s="81"/>
      <c r="AL2524" s="26"/>
      <c r="AM2524" s="26"/>
      <c r="AN2524" s="26"/>
      <c r="AO2524" s="26"/>
      <c r="AP2524" s="26"/>
      <c r="AQ2524" s="81"/>
      <c r="AR2524" s="26"/>
      <c r="AS2524" s="26"/>
      <c r="AT2524" s="26"/>
      <c r="AU2524" s="26"/>
      <c r="AV2524" s="26"/>
      <c r="AW2524" s="26"/>
      <c r="AX2524" s="23"/>
      <c r="AY2524" s="23"/>
      <c r="AZ2524" s="23"/>
      <c r="BA2524" s="23"/>
      <c r="BB2524" s="27"/>
      <c r="BC2524" s="28"/>
    </row>
    <row r="2525" spans="1:55" s="25" customFormat="1" ht="15">
      <c r="A2525" s="221"/>
      <c r="B2525" s="221"/>
      <c r="C2525" s="24"/>
      <c r="D2525" s="24"/>
      <c r="E2525" s="100"/>
      <c r="F2525" s="25" t="str">
        <f>IFERROR(VLOOKUP(E2525,Wedstrijdlocaties!B:E,4,FALSE),"")</f>
        <v/>
      </c>
      <c r="G2525" s="114"/>
      <c r="H2525" s="23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04"/>
      <c r="AA2525" s="26"/>
      <c r="AB2525" s="26"/>
      <c r="AC2525" s="26"/>
      <c r="AD2525" s="81"/>
      <c r="AE2525" s="26"/>
      <c r="AF2525" s="26"/>
      <c r="AG2525" s="26"/>
      <c r="AH2525" s="26"/>
      <c r="AI2525" s="26"/>
      <c r="AJ2525" s="26"/>
      <c r="AK2525" s="81"/>
      <c r="AL2525" s="26"/>
      <c r="AM2525" s="26"/>
      <c r="AN2525" s="26"/>
      <c r="AO2525" s="26"/>
      <c r="AP2525" s="26"/>
      <c r="AQ2525" s="81"/>
      <c r="AR2525" s="26"/>
      <c r="AS2525" s="26"/>
      <c r="AT2525" s="26"/>
      <c r="AU2525" s="26"/>
      <c r="AV2525" s="26"/>
      <c r="AW2525" s="26"/>
      <c r="AX2525" s="23"/>
      <c r="AY2525" s="23"/>
      <c r="AZ2525" s="23"/>
      <c r="BA2525" s="23"/>
      <c r="BB2525" s="27"/>
      <c r="BC2525" s="28"/>
    </row>
    <row r="2526" spans="1:55" s="25" customFormat="1" ht="15">
      <c r="A2526" s="221"/>
      <c r="B2526" s="221"/>
      <c r="C2526" s="24"/>
      <c r="D2526" s="24"/>
      <c r="E2526" s="100"/>
      <c r="F2526" s="25" t="str">
        <f>IFERROR(VLOOKUP(E2526,Wedstrijdlocaties!B:E,4,FALSE),"")</f>
        <v/>
      </c>
      <c r="G2526" s="114"/>
      <c r="H2526" s="23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04"/>
      <c r="AA2526" s="26"/>
      <c r="AB2526" s="26"/>
      <c r="AC2526" s="26"/>
      <c r="AD2526" s="81"/>
      <c r="AE2526" s="26"/>
      <c r="AF2526" s="26"/>
      <c r="AG2526" s="26"/>
      <c r="AH2526" s="26"/>
      <c r="AI2526" s="26"/>
      <c r="AJ2526" s="26"/>
      <c r="AK2526" s="81"/>
      <c r="AL2526" s="26"/>
      <c r="AM2526" s="26"/>
      <c r="AN2526" s="26"/>
      <c r="AO2526" s="26"/>
      <c r="AP2526" s="26"/>
      <c r="AQ2526" s="81"/>
      <c r="AR2526" s="26"/>
      <c r="AS2526" s="26"/>
      <c r="AT2526" s="26"/>
      <c r="AU2526" s="26"/>
      <c r="AV2526" s="26"/>
      <c r="AW2526" s="26"/>
      <c r="AX2526" s="23"/>
      <c r="AY2526" s="23"/>
      <c r="AZ2526" s="23"/>
      <c r="BA2526" s="23"/>
      <c r="BB2526" s="27"/>
      <c r="BC2526" s="28"/>
    </row>
    <row r="2527" spans="1:55" s="25" customFormat="1" ht="15">
      <c r="A2527" s="221"/>
      <c r="B2527" s="221"/>
      <c r="C2527" s="24"/>
      <c r="D2527" s="24"/>
      <c r="E2527" s="100"/>
      <c r="F2527" s="25" t="str">
        <f>IFERROR(VLOOKUP(E2527,Wedstrijdlocaties!B:E,4,FALSE),"")</f>
        <v/>
      </c>
      <c r="G2527" s="114"/>
      <c r="H2527" s="23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04"/>
      <c r="AA2527" s="26"/>
      <c r="AB2527" s="26"/>
      <c r="AC2527" s="26"/>
      <c r="AD2527" s="81"/>
      <c r="AE2527" s="26"/>
      <c r="AF2527" s="26"/>
      <c r="AG2527" s="26"/>
      <c r="AH2527" s="26"/>
      <c r="AI2527" s="26"/>
      <c r="AJ2527" s="26"/>
      <c r="AK2527" s="81"/>
      <c r="AL2527" s="26"/>
      <c r="AM2527" s="26"/>
      <c r="AN2527" s="26"/>
      <c r="AO2527" s="26"/>
      <c r="AP2527" s="26"/>
      <c r="AQ2527" s="81"/>
      <c r="AR2527" s="26"/>
      <c r="AS2527" s="26"/>
      <c r="AT2527" s="26"/>
      <c r="AU2527" s="26"/>
      <c r="AV2527" s="26"/>
      <c r="AW2527" s="26"/>
      <c r="AX2527" s="23"/>
      <c r="AY2527" s="23"/>
      <c r="AZ2527" s="23"/>
      <c r="BA2527" s="23"/>
      <c r="BB2527" s="27"/>
      <c r="BC2527" s="28"/>
    </row>
    <row r="2528" spans="1:55" s="25" customFormat="1" ht="15">
      <c r="A2528" s="221"/>
      <c r="B2528" s="221"/>
      <c r="C2528" s="24"/>
      <c r="D2528" s="24"/>
      <c r="E2528" s="100"/>
      <c r="F2528" s="25" t="str">
        <f>IFERROR(VLOOKUP(E2528,Wedstrijdlocaties!B:E,4,FALSE),"")</f>
        <v/>
      </c>
      <c r="G2528" s="114"/>
      <c r="H2528" s="23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04"/>
      <c r="AA2528" s="26"/>
      <c r="AB2528" s="26"/>
      <c r="AC2528" s="26"/>
      <c r="AD2528" s="81"/>
      <c r="AE2528" s="26"/>
      <c r="AF2528" s="26"/>
      <c r="AG2528" s="26"/>
      <c r="AH2528" s="26"/>
      <c r="AI2528" s="26"/>
      <c r="AJ2528" s="26"/>
      <c r="AK2528" s="81"/>
      <c r="AL2528" s="26"/>
      <c r="AM2528" s="26"/>
      <c r="AN2528" s="26"/>
      <c r="AO2528" s="26"/>
      <c r="AP2528" s="26"/>
      <c r="AQ2528" s="81"/>
      <c r="AR2528" s="26"/>
      <c r="AS2528" s="26"/>
      <c r="AT2528" s="26"/>
      <c r="AU2528" s="26"/>
      <c r="AV2528" s="26"/>
      <c r="AW2528" s="26"/>
      <c r="AX2528" s="23"/>
      <c r="AY2528" s="23"/>
      <c r="AZ2528" s="23"/>
      <c r="BA2528" s="23"/>
      <c r="BB2528" s="27"/>
      <c r="BC2528" s="28"/>
    </row>
    <row r="2529" spans="1:55" s="25" customFormat="1" ht="15">
      <c r="A2529" s="221"/>
      <c r="B2529" s="221"/>
      <c r="C2529" s="24"/>
      <c r="D2529" s="24"/>
      <c r="E2529" s="100"/>
      <c r="F2529" s="25" t="str">
        <f>IFERROR(VLOOKUP(E2529,Wedstrijdlocaties!B:E,4,FALSE),"")</f>
        <v/>
      </c>
      <c r="G2529" s="114"/>
      <c r="H2529" s="23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04"/>
      <c r="AA2529" s="26"/>
      <c r="AB2529" s="26"/>
      <c r="AC2529" s="26"/>
      <c r="AD2529" s="81"/>
      <c r="AE2529" s="26"/>
      <c r="AF2529" s="26"/>
      <c r="AG2529" s="26"/>
      <c r="AH2529" s="26"/>
      <c r="AI2529" s="26"/>
      <c r="AJ2529" s="26"/>
      <c r="AK2529" s="81"/>
      <c r="AL2529" s="26"/>
      <c r="AM2529" s="26"/>
      <c r="AN2529" s="26"/>
      <c r="AO2529" s="26"/>
      <c r="AP2529" s="26"/>
      <c r="AQ2529" s="81"/>
      <c r="AR2529" s="26"/>
      <c r="AS2529" s="26"/>
      <c r="AT2529" s="26"/>
      <c r="AU2529" s="26"/>
      <c r="AV2529" s="26"/>
      <c r="AW2529" s="26"/>
      <c r="AX2529" s="23"/>
      <c r="AY2529" s="23"/>
      <c r="AZ2529" s="23"/>
      <c r="BA2529" s="23"/>
      <c r="BB2529" s="27"/>
      <c r="BC2529" s="28"/>
    </row>
    <row r="2530" spans="1:55" s="25" customFormat="1" ht="15">
      <c r="A2530" s="221"/>
      <c r="B2530" s="221"/>
      <c r="C2530" s="24"/>
      <c r="D2530" s="24"/>
      <c r="E2530" s="100"/>
      <c r="F2530" s="25" t="str">
        <f>IFERROR(VLOOKUP(E2530,Wedstrijdlocaties!B:E,4,FALSE),"")</f>
        <v/>
      </c>
      <c r="G2530" s="114"/>
      <c r="H2530" s="23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04"/>
      <c r="AA2530" s="26"/>
      <c r="AB2530" s="26"/>
      <c r="AC2530" s="26"/>
      <c r="AD2530" s="81"/>
      <c r="AE2530" s="26"/>
      <c r="AF2530" s="26"/>
      <c r="AG2530" s="26"/>
      <c r="AH2530" s="26"/>
      <c r="AI2530" s="26"/>
      <c r="AJ2530" s="26"/>
      <c r="AK2530" s="81"/>
      <c r="AL2530" s="26"/>
      <c r="AM2530" s="26"/>
      <c r="AN2530" s="26"/>
      <c r="AO2530" s="26"/>
      <c r="AP2530" s="26"/>
      <c r="AQ2530" s="81"/>
      <c r="AR2530" s="26"/>
      <c r="AS2530" s="26"/>
      <c r="AT2530" s="26"/>
      <c r="AU2530" s="26"/>
      <c r="AV2530" s="26"/>
      <c r="AW2530" s="26"/>
      <c r="AX2530" s="23"/>
      <c r="AY2530" s="23"/>
      <c r="AZ2530" s="23"/>
      <c r="BA2530" s="23"/>
      <c r="BB2530" s="27"/>
      <c r="BC2530" s="28"/>
    </row>
    <row r="2531" spans="1:55" s="25" customFormat="1" ht="15">
      <c r="A2531" s="221"/>
      <c r="B2531" s="221"/>
      <c r="C2531" s="24"/>
      <c r="D2531" s="24"/>
      <c r="E2531" s="100"/>
      <c r="F2531" s="25" t="str">
        <f>IFERROR(VLOOKUP(E2531,Wedstrijdlocaties!B:E,4,FALSE),"")</f>
        <v/>
      </c>
      <c r="G2531" s="114"/>
      <c r="H2531" s="23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04"/>
      <c r="AA2531" s="26"/>
      <c r="AB2531" s="26"/>
      <c r="AC2531" s="26"/>
      <c r="AD2531" s="81"/>
      <c r="AE2531" s="26"/>
      <c r="AF2531" s="26"/>
      <c r="AG2531" s="26"/>
      <c r="AH2531" s="26"/>
      <c r="AI2531" s="26"/>
      <c r="AJ2531" s="26"/>
      <c r="AK2531" s="81"/>
      <c r="AL2531" s="26"/>
      <c r="AM2531" s="26"/>
      <c r="AN2531" s="26"/>
      <c r="AO2531" s="26"/>
      <c r="AP2531" s="26"/>
      <c r="AQ2531" s="81"/>
      <c r="AR2531" s="26"/>
      <c r="AS2531" s="26"/>
      <c r="AT2531" s="26"/>
      <c r="AU2531" s="26"/>
      <c r="AV2531" s="26"/>
      <c r="AW2531" s="26"/>
      <c r="AX2531" s="23"/>
      <c r="AY2531" s="23"/>
      <c r="AZ2531" s="23"/>
      <c r="BA2531" s="23"/>
      <c r="BB2531" s="27"/>
      <c r="BC2531" s="28"/>
    </row>
    <row r="2532" spans="1:55" s="25" customFormat="1" ht="15">
      <c r="A2532" s="221"/>
      <c r="B2532" s="221"/>
      <c r="C2532" s="24"/>
      <c r="D2532" s="24"/>
      <c r="E2532" s="100"/>
      <c r="F2532" s="25" t="str">
        <f>IFERROR(VLOOKUP(E2532,Wedstrijdlocaties!B:E,4,FALSE),"")</f>
        <v/>
      </c>
      <c r="G2532" s="114"/>
      <c r="H2532" s="23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04"/>
      <c r="AA2532" s="26"/>
      <c r="AB2532" s="26"/>
      <c r="AC2532" s="26"/>
      <c r="AD2532" s="81"/>
      <c r="AE2532" s="26"/>
      <c r="AF2532" s="26"/>
      <c r="AG2532" s="26"/>
      <c r="AH2532" s="26"/>
      <c r="AI2532" s="26"/>
      <c r="AJ2532" s="26"/>
      <c r="AK2532" s="81"/>
      <c r="AL2532" s="26"/>
      <c r="AM2532" s="26"/>
      <c r="AN2532" s="26"/>
      <c r="AO2532" s="26"/>
      <c r="AP2532" s="26"/>
      <c r="AQ2532" s="81"/>
      <c r="AR2532" s="26"/>
      <c r="AS2532" s="26"/>
      <c r="AT2532" s="26"/>
      <c r="AU2532" s="26"/>
      <c r="AV2532" s="26"/>
      <c r="AW2532" s="26"/>
      <c r="AX2532" s="23"/>
      <c r="AY2532" s="23"/>
      <c r="AZ2532" s="23"/>
      <c r="BA2532" s="23"/>
      <c r="BB2532" s="27"/>
      <c r="BC2532" s="28"/>
    </row>
    <row r="2533" spans="1:55" s="25" customFormat="1" ht="15">
      <c r="A2533" s="221"/>
      <c r="B2533" s="221"/>
      <c r="C2533" s="24"/>
      <c r="D2533" s="24"/>
      <c r="E2533" s="100"/>
      <c r="F2533" s="25" t="str">
        <f>IFERROR(VLOOKUP(E2533,Wedstrijdlocaties!B:E,4,FALSE),"")</f>
        <v/>
      </c>
      <c r="G2533" s="114"/>
      <c r="H2533" s="23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04"/>
      <c r="AA2533" s="26"/>
      <c r="AB2533" s="26"/>
      <c r="AC2533" s="26"/>
      <c r="AD2533" s="81"/>
      <c r="AE2533" s="26"/>
      <c r="AF2533" s="26"/>
      <c r="AG2533" s="26"/>
      <c r="AH2533" s="26"/>
      <c r="AI2533" s="26"/>
      <c r="AJ2533" s="26"/>
      <c r="AK2533" s="81"/>
      <c r="AL2533" s="26"/>
      <c r="AM2533" s="26"/>
      <c r="AN2533" s="26"/>
      <c r="AO2533" s="26"/>
      <c r="AP2533" s="26"/>
      <c r="AQ2533" s="81"/>
      <c r="AR2533" s="26"/>
      <c r="AS2533" s="26"/>
      <c r="AT2533" s="26"/>
      <c r="AU2533" s="26"/>
      <c r="AV2533" s="26"/>
      <c r="AW2533" s="26"/>
      <c r="AX2533" s="23"/>
      <c r="AY2533" s="23"/>
      <c r="AZ2533" s="23"/>
      <c r="BA2533" s="23"/>
      <c r="BB2533" s="27"/>
      <c r="BC2533" s="28"/>
    </row>
    <row r="2534" spans="1:55" s="25" customFormat="1" ht="15">
      <c r="A2534" s="221"/>
      <c r="B2534" s="221"/>
      <c r="C2534" s="24"/>
      <c r="D2534" s="24"/>
      <c r="E2534" s="100"/>
      <c r="F2534" s="25" t="str">
        <f>IFERROR(VLOOKUP(E2534,Wedstrijdlocaties!B:E,4,FALSE),"")</f>
        <v/>
      </c>
      <c r="G2534" s="114"/>
      <c r="H2534" s="23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04"/>
      <c r="AA2534" s="26"/>
      <c r="AB2534" s="26"/>
      <c r="AC2534" s="26"/>
      <c r="AD2534" s="81"/>
      <c r="AE2534" s="26"/>
      <c r="AF2534" s="26"/>
      <c r="AG2534" s="26"/>
      <c r="AH2534" s="26"/>
      <c r="AI2534" s="26"/>
      <c r="AJ2534" s="26"/>
      <c r="AK2534" s="81"/>
      <c r="AL2534" s="26"/>
      <c r="AM2534" s="26"/>
      <c r="AN2534" s="26"/>
      <c r="AO2534" s="26"/>
      <c r="AP2534" s="26"/>
      <c r="AQ2534" s="81"/>
      <c r="AR2534" s="26"/>
      <c r="AS2534" s="26"/>
      <c r="AT2534" s="26"/>
      <c r="AU2534" s="26"/>
      <c r="AV2534" s="26"/>
      <c r="AW2534" s="26"/>
      <c r="AX2534" s="23"/>
      <c r="AY2534" s="23"/>
      <c r="AZ2534" s="23"/>
      <c r="BA2534" s="23"/>
      <c r="BB2534" s="27"/>
      <c r="BC2534" s="28"/>
    </row>
    <row r="2535" spans="1:55" s="25" customFormat="1" ht="15">
      <c r="A2535" s="221"/>
      <c r="B2535" s="221"/>
      <c r="C2535" s="24"/>
      <c r="D2535" s="24"/>
      <c r="E2535" s="100"/>
      <c r="F2535" s="25" t="str">
        <f>IFERROR(VLOOKUP(E2535,Wedstrijdlocaties!B:E,4,FALSE),"")</f>
        <v/>
      </c>
      <c r="G2535" s="114"/>
      <c r="H2535" s="23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04"/>
      <c r="AA2535" s="26"/>
      <c r="AB2535" s="26"/>
      <c r="AC2535" s="26"/>
      <c r="AD2535" s="81"/>
      <c r="AE2535" s="26"/>
      <c r="AF2535" s="26"/>
      <c r="AG2535" s="26"/>
      <c r="AH2535" s="26"/>
      <c r="AI2535" s="26"/>
      <c r="AJ2535" s="26"/>
      <c r="AK2535" s="81"/>
      <c r="AL2535" s="26"/>
      <c r="AM2535" s="26"/>
      <c r="AN2535" s="26"/>
      <c r="AO2535" s="26"/>
      <c r="AP2535" s="26"/>
      <c r="AQ2535" s="81"/>
      <c r="AR2535" s="26"/>
      <c r="AS2535" s="26"/>
      <c r="AT2535" s="26"/>
      <c r="AU2535" s="26"/>
      <c r="AV2535" s="26"/>
      <c r="AW2535" s="26"/>
      <c r="AX2535" s="23"/>
      <c r="AY2535" s="23"/>
      <c r="AZ2535" s="23"/>
      <c r="BA2535" s="23"/>
      <c r="BB2535" s="27"/>
      <c r="BC2535" s="28"/>
    </row>
    <row r="2536" spans="1:55" s="25" customFormat="1" ht="15">
      <c r="A2536" s="221"/>
      <c r="B2536" s="221"/>
      <c r="C2536" s="24"/>
      <c r="D2536" s="24"/>
      <c r="E2536" s="100"/>
      <c r="F2536" s="25" t="str">
        <f>IFERROR(VLOOKUP(E2536,Wedstrijdlocaties!B:E,4,FALSE),"")</f>
        <v/>
      </c>
      <c r="G2536" s="114"/>
      <c r="H2536" s="23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04"/>
      <c r="AA2536" s="26"/>
      <c r="AB2536" s="26"/>
      <c r="AC2536" s="26"/>
      <c r="AD2536" s="81"/>
      <c r="AE2536" s="26"/>
      <c r="AF2536" s="26"/>
      <c r="AG2536" s="26"/>
      <c r="AH2536" s="26"/>
      <c r="AI2536" s="26"/>
      <c r="AJ2536" s="26"/>
      <c r="AK2536" s="81"/>
      <c r="AL2536" s="26"/>
      <c r="AM2536" s="26"/>
      <c r="AN2536" s="26"/>
      <c r="AO2536" s="26"/>
      <c r="AP2536" s="26"/>
      <c r="AQ2536" s="81"/>
      <c r="AR2536" s="26"/>
      <c r="AS2536" s="26"/>
      <c r="AT2536" s="26"/>
      <c r="AU2536" s="26"/>
      <c r="AV2536" s="26"/>
      <c r="AW2536" s="26"/>
      <c r="AX2536" s="23"/>
      <c r="AY2536" s="23"/>
      <c r="AZ2536" s="23"/>
      <c r="BA2536" s="23"/>
      <c r="BB2536" s="27"/>
      <c r="BC2536" s="28"/>
    </row>
    <row r="2537" spans="1:55" s="25" customFormat="1" ht="15">
      <c r="A2537" s="221"/>
      <c r="B2537" s="221"/>
      <c r="C2537" s="24"/>
      <c r="D2537" s="24"/>
      <c r="E2537" s="100"/>
      <c r="F2537" s="25" t="str">
        <f>IFERROR(VLOOKUP(E2537,Wedstrijdlocaties!B:E,4,FALSE),"")</f>
        <v/>
      </c>
      <c r="G2537" s="114"/>
      <c r="H2537" s="23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04"/>
      <c r="AA2537" s="26"/>
      <c r="AB2537" s="26"/>
      <c r="AC2537" s="26"/>
      <c r="AD2537" s="81"/>
      <c r="AE2537" s="26"/>
      <c r="AF2537" s="26"/>
      <c r="AG2537" s="26"/>
      <c r="AH2537" s="26"/>
      <c r="AI2537" s="26"/>
      <c r="AJ2537" s="26"/>
      <c r="AK2537" s="81"/>
      <c r="AL2537" s="26"/>
      <c r="AM2537" s="26"/>
      <c r="AN2537" s="26"/>
      <c r="AO2537" s="26"/>
      <c r="AP2537" s="26"/>
      <c r="AQ2537" s="81"/>
      <c r="AR2537" s="26"/>
      <c r="AS2537" s="26"/>
      <c r="AT2537" s="26"/>
      <c r="AU2537" s="26"/>
      <c r="AV2537" s="26"/>
      <c r="AW2537" s="26"/>
      <c r="AX2537" s="23"/>
      <c r="AY2537" s="23"/>
      <c r="AZ2537" s="23"/>
      <c r="BA2537" s="23"/>
      <c r="BB2537" s="27"/>
      <c r="BC2537" s="28"/>
    </row>
    <row r="2538" spans="1:55" s="25" customFormat="1" ht="15">
      <c r="A2538" s="221"/>
      <c r="B2538" s="221"/>
      <c r="C2538" s="24"/>
      <c r="D2538" s="24"/>
      <c r="E2538" s="100"/>
      <c r="F2538" s="25" t="str">
        <f>IFERROR(VLOOKUP(E2538,Wedstrijdlocaties!B:E,4,FALSE),"")</f>
        <v/>
      </c>
      <c r="G2538" s="114"/>
      <c r="H2538" s="23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04"/>
      <c r="AA2538" s="26"/>
      <c r="AB2538" s="26"/>
      <c r="AC2538" s="26"/>
      <c r="AD2538" s="81"/>
      <c r="AE2538" s="26"/>
      <c r="AF2538" s="26"/>
      <c r="AG2538" s="26"/>
      <c r="AH2538" s="26"/>
      <c r="AI2538" s="26"/>
      <c r="AJ2538" s="26"/>
      <c r="AK2538" s="81"/>
      <c r="AL2538" s="26"/>
      <c r="AM2538" s="26"/>
      <c r="AN2538" s="26"/>
      <c r="AO2538" s="26"/>
      <c r="AP2538" s="26"/>
      <c r="AQ2538" s="81"/>
      <c r="AR2538" s="26"/>
      <c r="AS2538" s="26"/>
      <c r="AT2538" s="26"/>
      <c r="AU2538" s="26"/>
      <c r="AV2538" s="26"/>
      <c r="AW2538" s="26"/>
      <c r="AX2538" s="23"/>
      <c r="AY2538" s="23"/>
      <c r="AZ2538" s="23"/>
      <c r="BA2538" s="23"/>
      <c r="BB2538" s="27"/>
      <c r="BC2538" s="28"/>
    </row>
    <row r="2539" spans="1:55" s="25" customFormat="1" ht="15">
      <c r="A2539" s="221"/>
      <c r="B2539" s="221"/>
      <c r="C2539" s="24"/>
      <c r="D2539" s="24"/>
      <c r="E2539" s="100"/>
      <c r="F2539" s="25" t="str">
        <f>IFERROR(VLOOKUP(E2539,Wedstrijdlocaties!B:E,4,FALSE),"")</f>
        <v/>
      </c>
      <c r="G2539" s="114"/>
      <c r="H2539" s="23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04"/>
      <c r="AA2539" s="26"/>
      <c r="AB2539" s="26"/>
      <c r="AC2539" s="26"/>
      <c r="AD2539" s="81"/>
      <c r="AE2539" s="26"/>
      <c r="AF2539" s="26"/>
      <c r="AG2539" s="26"/>
      <c r="AH2539" s="26"/>
      <c r="AI2539" s="26"/>
      <c r="AJ2539" s="26"/>
      <c r="AK2539" s="81"/>
      <c r="AL2539" s="26"/>
      <c r="AM2539" s="26"/>
      <c r="AN2539" s="26"/>
      <c r="AO2539" s="26"/>
      <c r="AP2539" s="26"/>
      <c r="AQ2539" s="81"/>
      <c r="AR2539" s="26"/>
      <c r="AS2539" s="26"/>
      <c r="AT2539" s="26"/>
      <c r="AU2539" s="26"/>
      <c r="AV2539" s="26"/>
      <c r="AW2539" s="26"/>
      <c r="AX2539" s="23"/>
      <c r="AY2539" s="23"/>
      <c r="AZ2539" s="23"/>
      <c r="BA2539" s="23"/>
      <c r="BB2539" s="27"/>
      <c r="BC2539" s="28"/>
    </row>
    <row r="2540" spans="1:55" s="25" customFormat="1" ht="15">
      <c r="A2540" s="221"/>
      <c r="B2540" s="221"/>
      <c r="C2540" s="24"/>
      <c r="D2540" s="24"/>
      <c r="E2540" s="100"/>
      <c r="F2540" s="25" t="str">
        <f>IFERROR(VLOOKUP(E2540,Wedstrijdlocaties!B:E,4,FALSE),"")</f>
        <v/>
      </c>
      <c r="G2540" s="114"/>
      <c r="H2540" s="23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04"/>
      <c r="AA2540" s="26"/>
      <c r="AB2540" s="26"/>
      <c r="AC2540" s="26"/>
      <c r="AD2540" s="81"/>
      <c r="AE2540" s="26"/>
      <c r="AF2540" s="26"/>
      <c r="AG2540" s="26"/>
      <c r="AH2540" s="26"/>
      <c r="AI2540" s="26"/>
      <c r="AJ2540" s="26"/>
      <c r="AK2540" s="81"/>
      <c r="AL2540" s="26"/>
      <c r="AM2540" s="26"/>
      <c r="AN2540" s="26"/>
      <c r="AO2540" s="26"/>
      <c r="AP2540" s="26"/>
      <c r="AQ2540" s="81"/>
      <c r="AR2540" s="26"/>
      <c r="AS2540" s="26"/>
      <c r="AT2540" s="26"/>
      <c r="AU2540" s="26"/>
      <c r="AV2540" s="26"/>
      <c r="AW2540" s="26"/>
      <c r="AX2540" s="23"/>
      <c r="AY2540" s="23"/>
      <c r="AZ2540" s="23"/>
      <c r="BA2540" s="23"/>
      <c r="BB2540" s="27"/>
      <c r="BC2540" s="28"/>
    </row>
    <row r="2541" spans="1:55" s="25" customFormat="1" ht="15">
      <c r="A2541" s="221"/>
      <c r="B2541" s="221"/>
      <c r="C2541" s="24"/>
      <c r="D2541" s="24"/>
      <c r="E2541" s="100"/>
      <c r="F2541" s="25" t="str">
        <f>IFERROR(VLOOKUP(E2541,Wedstrijdlocaties!B:E,4,FALSE),"")</f>
        <v/>
      </c>
      <c r="G2541" s="114"/>
      <c r="H2541" s="23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04"/>
      <c r="AA2541" s="26"/>
      <c r="AB2541" s="26"/>
      <c r="AC2541" s="26"/>
      <c r="AD2541" s="81"/>
      <c r="AE2541" s="26"/>
      <c r="AF2541" s="26"/>
      <c r="AG2541" s="26"/>
      <c r="AH2541" s="26"/>
      <c r="AI2541" s="26"/>
      <c r="AJ2541" s="26"/>
      <c r="AK2541" s="81"/>
      <c r="AL2541" s="26"/>
      <c r="AM2541" s="26"/>
      <c r="AN2541" s="26"/>
      <c r="AO2541" s="26"/>
      <c r="AP2541" s="26"/>
      <c r="AQ2541" s="81"/>
      <c r="AR2541" s="26"/>
      <c r="AS2541" s="26"/>
      <c r="AT2541" s="26"/>
      <c r="AU2541" s="26"/>
      <c r="AV2541" s="26"/>
      <c r="AW2541" s="26"/>
      <c r="AX2541" s="23"/>
      <c r="AY2541" s="23"/>
      <c r="AZ2541" s="23"/>
      <c r="BA2541" s="23"/>
      <c r="BB2541" s="27"/>
      <c r="BC2541" s="28"/>
    </row>
    <row r="2542" spans="1:55" s="25" customFormat="1" ht="15">
      <c r="A2542" s="221"/>
      <c r="B2542" s="221"/>
      <c r="C2542" s="24"/>
      <c r="D2542" s="24"/>
      <c r="E2542" s="100"/>
      <c r="F2542" s="25" t="str">
        <f>IFERROR(VLOOKUP(E2542,Wedstrijdlocaties!B:E,4,FALSE),"")</f>
        <v/>
      </c>
      <c r="G2542" s="114"/>
      <c r="H2542" s="23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04"/>
      <c r="AA2542" s="26"/>
      <c r="AB2542" s="26"/>
      <c r="AC2542" s="26"/>
      <c r="AD2542" s="81"/>
      <c r="AE2542" s="26"/>
      <c r="AF2542" s="26"/>
      <c r="AG2542" s="26"/>
      <c r="AH2542" s="26"/>
      <c r="AI2542" s="26"/>
      <c r="AJ2542" s="26"/>
      <c r="AK2542" s="81"/>
      <c r="AL2542" s="26"/>
      <c r="AM2542" s="26"/>
      <c r="AN2542" s="26"/>
      <c r="AO2542" s="26"/>
      <c r="AP2542" s="26"/>
      <c r="AQ2542" s="81"/>
      <c r="AR2542" s="26"/>
      <c r="AS2542" s="26"/>
      <c r="AT2542" s="26"/>
      <c r="AU2542" s="26"/>
      <c r="AV2542" s="26"/>
      <c r="AW2542" s="26"/>
      <c r="AX2542" s="23"/>
      <c r="AY2542" s="23"/>
      <c r="AZ2542" s="23"/>
      <c r="BA2542" s="23"/>
      <c r="BB2542" s="27"/>
      <c r="BC2542" s="28"/>
    </row>
    <row r="2543" spans="1:55" s="25" customFormat="1" ht="15">
      <c r="A2543" s="221"/>
      <c r="B2543" s="221"/>
      <c r="C2543" s="24"/>
      <c r="D2543" s="24"/>
      <c r="E2543" s="100"/>
      <c r="F2543" s="25" t="str">
        <f>IFERROR(VLOOKUP(E2543,Wedstrijdlocaties!B:E,4,FALSE),"")</f>
        <v/>
      </c>
      <c r="G2543" s="114"/>
      <c r="H2543" s="23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04"/>
      <c r="AA2543" s="26"/>
      <c r="AB2543" s="26"/>
      <c r="AC2543" s="26"/>
      <c r="AD2543" s="81"/>
      <c r="AE2543" s="26"/>
      <c r="AF2543" s="26"/>
      <c r="AG2543" s="26"/>
      <c r="AH2543" s="26"/>
      <c r="AI2543" s="26"/>
      <c r="AJ2543" s="26"/>
      <c r="AK2543" s="81"/>
      <c r="AL2543" s="26"/>
      <c r="AM2543" s="26"/>
      <c r="AN2543" s="26"/>
      <c r="AO2543" s="26"/>
      <c r="AP2543" s="26"/>
      <c r="AQ2543" s="81"/>
      <c r="AR2543" s="26"/>
      <c r="AS2543" s="26"/>
      <c r="AT2543" s="26"/>
      <c r="AU2543" s="26"/>
      <c r="AV2543" s="26"/>
      <c r="AW2543" s="26"/>
      <c r="AX2543" s="23"/>
      <c r="AY2543" s="23"/>
      <c r="AZ2543" s="23"/>
      <c r="BA2543" s="23"/>
      <c r="BB2543" s="27"/>
      <c r="BC2543" s="28"/>
    </row>
    <row r="2544" spans="1:55" s="25" customFormat="1" ht="15">
      <c r="A2544" s="221"/>
      <c r="B2544" s="221"/>
      <c r="C2544" s="24"/>
      <c r="D2544" s="24"/>
      <c r="E2544" s="100"/>
      <c r="F2544" s="25" t="str">
        <f>IFERROR(VLOOKUP(E2544,Wedstrijdlocaties!B:E,4,FALSE),"")</f>
        <v/>
      </c>
      <c r="G2544" s="114"/>
      <c r="H2544" s="23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04"/>
      <c r="AA2544" s="26"/>
      <c r="AB2544" s="26"/>
      <c r="AC2544" s="26"/>
      <c r="AD2544" s="81"/>
      <c r="AE2544" s="26"/>
      <c r="AF2544" s="26"/>
      <c r="AG2544" s="26"/>
      <c r="AH2544" s="26"/>
      <c r="AI2544" s="26"/>
      <c r="AJ2544" s="26"/>
      <c r="AK2544" s="81"/>
      <c r="AL2544" s="26"/>
      <c r="AM2544" s="26"/>
      <c r="AN2544" s="26"/>
      <c r="AO2544" s="26"/>
      <c r="AP2544" s="26"/>
      <c r="AQ2544" s="81"/>
      <c r="AR2544" s="26"/>
      <c r="AS2544" s="26"/>
      <c r="AT2544" s="26"/>
      <c r="AU2544" s="26"/>
      <c r="AV2544" s="26"/>
      <c r="AW2544" s="26"/>
      <c r="AX2544" s="23"/>
      <c r="AY2544" s="23"/>
      <c r="AZ2544" s="23"/>
      <c r="BA2544" s="23"/>
      <c r="BB2544" s="27"/>
      <c r="BC2544" s="28"/>
    </row>
    <row r="2545" spans="1:55" s="25" customFormat="1" ht="15">
      <c r="A2545" s="221"/>
      <c r="B2545" s="221"/>
      <c r="C2545" s="24"/>
      <c r="D2545" s="24"/>
      <c r="E2545" s="100"/>
      <c r="F2545" s="25" t="str">
        <f>IFERROR(VLOOKUP(E2545,Wedstrijdlocaties!B:E,4,FALSE),"")</f>
        <v/>
      </c>
      <c r="G2545" s="114"/>
      <c r="H2545" s="23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04"/>
      <c r="AA2545" s="26"/>
      <c r="AB2545" s="26"/>
      <c r="AC2545" s="26"/>
      <c r="AD2545" s="81"/>
      <c r="AE2545" s="26"/>
      <c r="AF2545" s="26"/>
      <c r="AG2545" s="26"/>
      <c r="AH2545" s="26"/>
      <c r="AI2545" s="26"/>
      <c r="AJ2545" s="26"/>
      <c r="AK2545" s="81"/>
      <c r="AL2545" s="26"/>
      <c r="AM2545" s="26"/>
      <c r="AN2545" s="26"/>
      <c r="AO2545" s="26"/>
      <c r="AP2545" s="26"/>
      <c r="AQ2545" s="81"/>
      <c r="AR2545" s="26"/>
      <c r="AS2545" s="26"/>
      <c r="AT2545" s="26"/>
      <c r="AU2545" s="26"/>
      <c r="AV2545" s="26"/>
      <c r="AW2545" s="26"/>
      <c r="AX2545" s="23"/>
      <c r="AY2545" s="23"/>
      <c r="AZ2545" s="23"/>
      <c r="BA2545" s="23"/>
      <c r="BB2545" s="27"/>
      <c r="BC2545" s="28"/>
    </row>
    <row r="2546" spans="1:55" s="25" customFormat="1" ht="15">
      <c r="A2546" s="221"/>
      <c r="B2546" s="221"/>
      <c r="C2546" s="24"/>
      <c r="D2546" s="24"/>
      <c r="E2546" s="100"/>
      <c r="F2546" s="25" t="str">
        <f>IFERROR(VLOOKUP(E2546,Wedstrijdlocaties!B:E,4,FALSE),"")</f>
        <v/>
      </c>
      <c r="G2546" s="114"/>
      <c r="H2546" s="23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04"/>
      <c r="AA2546" s="26"/>
      <c r="AB2546" s="26"/>
      <c r="AC2546" s="26"/>
      <c r="AD2546" s="81"/>
      <c r="AE2546" s="26"/>
      <c r="AF2546" s="26"/>
      <c r="AG2546" s="26"/>
      <c r="AH2546" s="26"/>
      <c r="AI2546" s="26"/>
      <c r="AJ2546" s="26"/>
      <c r="AK2546" s="81"/>
      <c r="AL2546" s="26"/>
      <c r="AM2546" s="26"/>
      <c r="AN2546" s="26"/>
      <c r="AO2546" s="26"/>
      <c r="AP2546" s="26"/>
      <c r="AQ2546" s="81"/>
      <c r="AR2546" s="26"/>
      <c r="AS2546" s="26"/>
      <c r="AT2546" s="26"/>
      <c r="AU2546" s="26"/>
      <c r="AV2546" s="26"/>
      <c r="AW2546" s="26"/>
      <c r="AX2546" s="23"/>
      <c r="AY2546" s="23"/>
      <c r="AZ2546" s="23"/>
      <c r="BA2546" s="23"/>
      <c r="BB2546" s="27"/>
      <c r="BC2546" s="28"/>
    </row>
    <row r="2547" spans="1:55" s="25" customFormat="1" ht="15">
      <c r="A2547" s="221"/>
      <c r="B2547" s="221"/>
      <c r="C2547" s="24"/>
      <c r="D2547" s="24"/>
      <c r="E2547" s="100"/>
      <c r="F2547" s="25" t="str">
        <f>IFERROR(VLOOKUP(E2547,Wedstrijdlocaties!B:E,4,FALSE),"")</f>
        <v/>
      </c>
      <c r="G2547" s="114"/>
      <c r="H2547" s="23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04"/>
      <c r="AA2547" s="26"/>
      <c r="AB2547" s="26"/>
      <c r="AC2547" s="26"/>
      <c r="AD2547" s="81"/>
      <c r="AE2547" s="26"/>
      <c r="AF2547" s="26"/>
      <c r="AG2547" s="26"/>
      <c r="AH2547" s="26"/>
      <c r="AI2547" s="26"/>
      <c r="AJ2547" s="26"/>
      <c r="AK2547" s="81"/>
      <c r="AL2547" s="26"/>
      <c r="AM2547" s="26"/>
      <c r="AN2547" s="26"/>
      <c r="AO2547" s="26"/>
      <c r="AP2547" s="26"/>
      <c r="AQ2547" s="81"/>
      <c r="AR2547" s="26"/>
      <c r="AS2547" s="26"/>
      <c r="AT2547" s="26"/>
      <c r="AU2547" s="26"/>
      <c r="AV2547" s="26"/>
      <c r="AW2547" s="26"/>
      <c r="AX2547" s="23"/>
      <c r="AY2547" s="23"/>
      <c r="AZ2547" s="23"/>
      <c r="BA2547" s="23"/>
      <c r="BB2547" s="27"/>
      <c r="BC2547" s="28"/>
    </row>
    <row r="2548" spans="1:55" s="25" customFormat="1" ht="15">
      <c r="A2548" s="221"/>
      <c r="B2548" s="221"/>
      <c r="C2548" s="24"/>
      <c r="D2548" s="24"/>
      <c r="E2548" s="100"/>
      <c r="F2548" s="25" t="str">
        <f>IFERROR(VLOOKUP(E2548,Wedstrijdlocaties!B:E,4,FALSE),"")</f>
        <v/>
      </c>
      <c r="G2548" s="114"/>
      <c r="H2548" s="23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04"/>
      <c r="AA2548" s="26"/>
      <c r="AB2548" s="26"/>
      <c r="AC2548" s="26"/>
      <c r="AD2548" s="81"/>
      <c r="AE2548" s="26"/>
      <c r="AF2548" s="26"/>
      <c r="AG2548" s="26"/>
      <c r="AH2548" s="26"/>
      <c r="AI2548" s="26"/>
      <c r="AJ2548" s="26"/>
      <c r="AK2548" s="81"/>
      <c r="AL2548" s="26"/>
      <c r="AM2548" s="26"/>
      <c r="AN2548" s="26"/>
      <c r="AO2548" s="26"/>
      <c r="AP2548" s="26"/>
      <c r="AQ2548" s="81"/>
      <c r="AR2548" s="26"/>
      <c r="AS2548" s="26"/>
      <c r="AT2548" s="26"/>
      <c r="AU2548" s="26"/>
      <c r="AV2548" s="26"/>
      <c r="AW2548" s="26"/>
      <c r="AX2548" s="23"/>
      <c r="AY2548" s="23"/>
      <c r="AZ2548" s="23"/>
      <c r="BA2548" s="23"/>
      <c r="BB2548" s="27"/>
      <c r="BC2548" s="28"/>
    </row>
    <row r="2549" spans="1:55" s="25" customFormat="1" ht="15">
      <c r="A2549" s="221"/>
      <c r="B2549" s="221"/>
      <c r="C2549" s="24"/>
      <c r="D2549" s="24"/>
      <c r="E2549" s="100"/>
      <c r="F2549" s="25" t="str">
        <f>IFERROR(VLOOKUP(E2549,Wedstrijdlocaties!B:E,4,FALSE),"")</f>
        <v/>
      </c>
      <c r="G2549" s="114"/>
      <c r="H2549" s="23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04"/>
      <c r="AA2549" s="26"/>
      <c r="AB2549" s="26"/>
      <c r="AC2549" s="26"/>
      <c r="AD2549" s="81"/>
      <c r="AE2549" s="26"/>
      <c r="AF2549" s="26"/>
      <c r="AG2549" s="26"/>
      <c r="AH2549" s="26"/>
      <c r="AI2549" s="26"/>
      <c r="AJ2549" s="26"/>
      <c r="AK2549" s="81"/>
      <c r="AL2549" s="26"/>
      <c r="AM2549" s="26"/>
      <c r="AN2549" s="26"/>
      <c r="AO2549" s="26"/>
      <c r="AP2549" s="26"/>
      <c r="AQ2549" s="81"/>
      <c r="AR2549" s="26"/>
      <c r="AS2549" s="26"/>
      <c r="AT2549" s="26"/>
      <c r="AU2549" s="26"/>
      <c r="AV2549" s="26"/>
      <c r="AW2549" s="26"/>
      <c r="AX2549" s="23"/>
      <c r="AY2549" s="23"/>
      <c r="AZ2549" s="23"/>
      <c r="BA2549" s="23"/>
      <c r="BB2549" s="27"/>
      <c r="BC2549" s="28"/>
    </row>
    <row r="2550" spans="1:55" s="25" customFormat="1" ht="15">
      <c r="A2550" s="221"/>
      <c r="B2550" s="221"/>
      <c r="C2550" s="24"/>
      <c r="D2550" s="24"/>
      <c r="E2550" s="100"/>
      <c r="F2550" s="25" t="str">
        <f>IFERROR(VLOOKUP(E2550,Wedstrijdlocaties!B:E,4,FALSE),"")</f>
        <v/>
      </c>
      <c r="G2550" s="114"/>
      <c r="H2550" s="23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04"/>
      <c r="AA2550" s="26"/>
      <c r="AB2550" s="26"/>
      <c r="AC2550" s="26"/>
      <c r="AD2550" s="81"/>
      <c r="AE2550" s="26"/>
      <c r="AF2550" s="26"/>
      <c r="AG2550" s="26"/>
      <c r="AH2550" s="26"/>
      <c r="AI2550" s="26"/>
      <c r="AJ2550" s="26"/>
      <c r="AK2550" s="81"/>
      <c r="AL2550" s="26"/>
      <c r="AM2550" s="26"/>
      <c r="AN2550" s="26"/>
      <c r="AO2550" s="26"/>
      <c r="AP2550" s="26"/>
      <c r="AQ2550" s="81"/>
      <c r="AR2550" s="26"/>
      <c r="AS2550" s="26"/>
      <c r="AT2550" s="26"/>
      <c r="AU2550" s="26"/>
      <c r="AV2550" s="26"/>
      <c r="AW2550" s="26"/>
      <c r="AX2550" s="23"/>
      <c r="AY2550" s="23"/>
      <c r="AZ2550" s="23"/>
      <c r="BA2550" s="23"/>
      <c r="BB2550" s="27"/>
      <c r="BC2550" s="28"/>
    </row>
    <row r="2551" spans="1:55" s="25" customFormat="1" ht="15">
      <c r="A2551" s="221"/>
      <c r="B2551" s="221"/>
      <c r="C2551" s="24"/>
      <c r="D2551" s="24"/>
      <c r="E2551" s="100"/>
      <c r="F2551" s="25" t="str">
        <f>IFERROR(VLOOKUP(E2551,Wedstrijdlocaties!B:E,4,FALSE),"")</f>
        <v/>
      </c>
      <c r="G2551" s="114"/>
      <c r="H2551" s="23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04"/>
      <c r="AA2551" s="26"/>
      <c r="AB2551" s="26"/>
      <c r="AC2551" s="26"/>
      <c r="AD2551" s="81"/>
      <c r="AE2551" s="26"/>
      <c r="AF2551" s="26"/>
      <c r="AG2551" s="26"/>
      <c r="AH2551" s="26"/>
      <c r="AI2551" s="26"/>
      <c r="AJ2551" s="26"/>
      <c r="AK2551" s="81"/>
      <c r="AL2551" s="26"/>
      <c r="AM2551" s="26"/>
      <c r="AN2551" s="26"/>
      <c r="AO2551" s="26"/>
      <c r="AP2551" s="26"/>
      <c r="AQ2551" s="81"/>
      <c r="AR2551" s="26"/>
      <c r="AS2551" s="26"/>
      <c r="AT2551" s="26"/>
      <c r="AU2551" s="26"/>
      <c r="AV2551" s="26"/>
      <c r="AW2551" s="26"/>
      <c r="AX2551" s="23"/>
      <c r="AY2551" s="23"/>
      <c r="AZ2551" s="23"/>
      <c r="BA2551" s="23"/>
      <c r="BB2551" s="27"/>
      <c r="BC2551" s="28"/>
    </row>
    <row r="2552" spans="1:55" s="25" customFormat="1" ht="15">
      <c r="A2552" s="221"/>
      <c r="B2552" s="221"/>
      <c r="C2552" s="24"/>
      <c r="D2552" s="24"/>
      <c r="E2552" s="100"/>
      <c r="F2552" s="25" t="str">
        <f>IFERROR(VLOOKUP(E2552,Wedstrijdlocaties!B:E,4,FALSE),"")</f>
        <v/>
      </c>
      <c r="G2552" s="114"/>
      <c r="H2552" s="23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04"/>
      <c r="AA2552" s="26"/>
      <c r="AB2552" s="26"/>
      <c r="AC2552" s="26"/>
      <c r="AD2552" s="81"/>
      <c r="AE2552" s="26"/>
      <c r="AF2552" s="26"/>
      <c r="AG2552" s="26"/>
      <c r="AH2552" s="26"/>
      <c r="AI2552" s="26"/>
      <c r="AJ2552" s="26"/>
      <c r="AK2552" s="81"/>
      <c r="AL2552" s="26"/>
      <c r="AM2552" s="26"/>
      <c r="AN2552" s="26"/>
      <c r="AO2552" s="26"/>
      <c r="AP2552" s="26"/>
      <c r="AQ2552" s="81"/>
      <c r="AR2552" s="26"/>
      <c r="AS2552" s="26"/>
      <c r="AT2552" s="26"/>
      <c r="AU2552" s="26"/>
      <c r="AV2552" s="26"/>
      <c r="AW2552" s="26"/>
      <c r="AX2552" s="23"/>
      <c r="AY2552" s="23"/>
      <c r="AZ2552" s="23"/>
      <c r="BA2552" s="23"/>
      <c r="BB2552" s="27"/>
      <c r="BC2552" s="28"/>
    </row>
    <row r="2553" spans="1:55" s="25" customFormat="1" ht="15">
      <c r="A2553" s="221"/>
      <c r="B2553" s="221"/>
      <c r="C2553" s="24"/>
      <c r="D2553" s="24"/>
      <c r="E2553" s="100"/>
      <c r="F2553" s="25" t="str">
        <f>IFERROR(VLOOKUP(E2553,Wedstrijdlocaties!B:E,4,FALSE),"")</f>
        <v/>
      </c>
      <c r="G2553" s="114"/>
      <c r="H2553" s="23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04"/>
      <c r="AA2553" s="26"/>
      <c r="AB2553" s="26"/>
      <c r="AC2553" s="26"/>
      <c r="AD2553" s="81"/>
      <c r="AE2553" s="26"/>
      <c r="AF2553" s="26"/>
      <c r="AG2553" s="26"/>
      <c r="AH2553" s="26"/>
      <c r="AI2553" s="26"/>
      <c r="AJ2553" s="26"/>
      <c r="AK2553" s="81"/>
      <c r="AL2553" s="26"/>
      <c r="AM2553" s="26"/>
      <c r="AN2553" s="26"/>
      <c r="AO2553" s="26"/>
      <c r="AP2553" s="26"/>
      <c r="AQ2553" s="81"/>
      <c r="AR2553" s="26"/>
      <c r="AS2553" s="26"/>
      <c r="AT2553" s="26"/>
      <c r="AU2553" s="26"/>
      <c r="AV2553" s="26"/>
      <c r="AW2553" s="26"/>
      <c r="AX2553" s="23"/>
      <c r="AY2553" s="23"/>
      <c r="AZ2553" s="23"/>
      <c r="BA2553" s="23"/>
      <c r="BB2553" s="27"/>
      <c r="BC2553" s="28"/>
    </row>
    <row r="2554" spans="1:55" s="25" customFormat="1" ht="15">
      <c r="A2554" s="221"/>
      <c r="B2554" s="221"/>
      <c r="C2554" s="24"/>
      <c r="D2554" s="24"/>
      <c r="E2554" s="100"/>
      <c r="F2554" s="25" t="str">
        <f>IFERROR(VLOOKUP(E2554,Wedstrijdlocaties!B:E,4,FALSE),"")</f>
        <v/>
      </c>
      <c r="G2554" s="114"/>
      <c r="H2554" s="23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04"/>
      <c r="AA2554" s="26"/>
      <c r="AB2554" s="26"/>
      <c r="AC2554" s="26"/>
      <c r="AD2554" s="81"/>
      <c r="AE2554" s="26"/>
      <c r="AF2554" s="26"/>
      <c r="AG2554" s="26"/>
      <c r="AH2554" s="26"/>
      <c r="AI2554" s="26"/>
      <c r="AJ2554" s="26"/>
      <c r="AK2554" s="81"/>
      <c r="AL2554" s="26"/>
      <c r="AM2554" s="26"/>
      <c r="AN2554" s="26"/>
      <c r="AO2554" s="26"/>
      <c r="AP2554" s="26"/>
      <c r="AQ2554" s="81"/>
      <c r="AR2554" s="26"/>
      <c r="AS2554" s="26"/>
      <c r="AT2554" s="26"/>
      <c r="AU2554" s="26"/>
      <c r="AV2554" s="26"/>
      <c r="AW2554" s="26"/>
      <c r="AX2554" s="23"/>
      <c r="AY2554" s="23"/>
      <c r="AZ2554" s="23"/>
      <c r="BA2554" s="23"/>
      <c r="BB2554" s="27"/>
      <c r="BC2554" s="28"/>
    </row>
    <row r="2555" spans="1:55" s="25" customFormat="1" ht="15">
      <c r="A2555" s="221"/>
      <c r="B2555" s="221"/>
      <c r="C2555" s="24"/>
      <c r="D2555" s="24"/>
      <c r="E2555" s="100"/>
      <c r="F2555" s="25" t="str">
        <f>IFERROR(VLOOKUP(E2555,Wedstrijdlocaties!B:E,4,FALSE),"")</f>
        <v/>
      </c>
      <c r="G2555" s="114"/>
      <c r="H2555" s="23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04"/>
      <c r="AA2555" s="26"/>
      <c r="AB2555" s="26"/>
      <c r="AC2555" s="26"/>
      <c r="AD2555" s="81"/>
      <c r="AE2555" s="26"/>
      <c r="AF2555" s="26"/>
      <c r="AG2555" s="26"/>
      <c r="AH2555" s="26"/>
      <c r="AI2555" s="26"/>
      <c r="AJ2555" s="26"/>
      <c r="AK2555" s="81"/>
      <c r="AL2555" s="26"/>
      <c r="AM2555" s="26"/>
      <c r="AN2555" s="26"/>
      <c r="AO2555" s="26"/>
      <c r="AP2555" s="26"/>
      <c r="AQ2555" s="81"/>
      <c r="AR2555" s="26"/>
      <c r="AS2555" s="26"/>
      <c r="AT2555" s="26"/>
      <c r="AU2555" s="26"/>
      <c r="AV2555" s="26"/>
      <c r="AW2555" s="26"/>
      <c r="AX2555" s="23"/>
      <c r="AY2555" s="23"/>
      <c r="AZ2555" s="23"/>
      <c r="BA2555" s="23"/>
      <c r="BB2555" s="27"/>
      <c r="BC2555" s="28"/>
    </row>
    <row r="2556" spans="1:55" s="25" customFormat="1" ht="15">
      <c r="A2556" s="221"/>
      <c r="B2556" s="221"/>
      <c r="C2556" s="24"/>
      <c r="D2556" s="24"/>
      <c r="E2556" s="100"/>
      <c r="F2556" s="25" t="str">
        <f>IFERROR(VLOOKUP(E2556,Wedstrijdlocaties!B:E,4,FALSE),"")</f>
        <v/>
      </c>
      <c r="G2556" s="114"/>
      <c r="H2556" s="23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04"/>
      <c r="AA2556" s="26"/>
      <c r="AB2556" s="26"/>
      <c r="AC2556" s="26"/>
      <c r="AD2556" s="81"/>
      <c r="AE2556" s="26"/>
      <c r="AF2556" s="26"/>
      <c r="AG2556" s="26"/>
      <c r="AH2556" s="26"/>
      <c r="AI2556" s="26"/>
      <c r="AJ2556" s="26"/>
      <c r="AK2556" s="81"/>
      <c r="AL2556" s="26"/>
      <c r="AM2556" s="26"/>
      <c r="AN2556" s="26"/>
      <c r="AO2556" s="26"/>
      <c r="AP2556" s="26"/>
      <c r="AQ2556" s="81"/>
      <c r="AR2556" s="26"/>
      <c r="AS2556" s="26"/>
      <c r="AT2556" s="26"/>
      <c r="AU2556" s="26"/>
      <c r="AV2556" s="26"/>
      <c r="AW2556" s="26"/>
      <c r="AX2556" s="23"/>
      <c r="AY2556" s="23"/>
      <c r="AZ2556" s="23"/>
      <c r="BA2556" s="23"/>
      <c r="BB2556" s="27"/>
      <c r="BC2556" s="28"/>
    </row>
    <row r="2557" spans="1:55" s="25" customFormat="1" ht="15">
      <c r="A2557" s="221"/>
      <c r="B2557" s="221"/>
      <c r="C2557" s="24"/>
      <c r="D2557" s="24"/>
      <c r="E2557" s="100"/>
      <c r="F2557" s="25" t="str">
        <f>IFERROR(VLOOKUP(E2557,Wedstrijdlocaties!B:E,4,FALSE),"")</f>
        <v/>
      </c>
      <c r="G2557" s="114"/>
      <c r="H2557" s="23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04"/>
      <c r="AA2557" s="26"/>
      <c r="AB2557" s="26"/>
      <c r="AC2557" s="26"/>
      <c r="AD2557" s="81"/>
      <c r="AE2557" s="26"/>
      <c r="AF2557" s="26"/>
      <c r="AG2557" s="26"/>
      <c r="AH2557" s="26"/>
      <c r="AI2557" s="26"/>
      <c r="AJ2557" s="26"/>
      <c r="AK2557" s="81"/>
      <c r="AL2557" s="26"/>
      <c r="AM2557" s="26"/>
      <c r="AN2557" s="26"/>
      <c r="AO2557" s="26"/>
      <c r="AP2557" s="26"/>
      <c r="AQ2557" s="81"/>
      <c r="AR2557" s="26"/>
      <c r="AS2557" s="26"/>
      <c r="AT2557" s="26"/>
      <c r="AU2557" s="26"/>
      <c r="AV2557" s="26"/>
      <c r="AW2557" s="26"/>
      <c r="AX2557" s="23"/>
      <c r="AY2557" s="23"/>
      <c r="AZ2557" s="23"/>
      <c r="BA2557" s="23"/>
      <c r="BB2557" s="27"/>
      <c r="BC2557" s="28"/>
    </row>
    <row r="2558" spans="1:55" s="25" customFormat="1" ht="15">
      <c r="A2558" s="221"/>
      <c r="B2558" s="221"/>
      <c r="C2558" s="24"/>
      <c r="D2558" s="24"/>
      <c r="E2558" s="100"/>
      <c r="F2558" s="25" t="str">
        <f>IFERROR(VLOOKUP(E2558,Wedstrijdlocaties!B:E,4,FALSE),"")</f>
        <v/>
      </c>
      <c r="G2558" s="114"/>
      <c r="H2558" s="23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04"/>
      <c r="AA2558" s="26"/>
      <c r="AB2558" s="26"/>
      <c r="AC2558" s="26"/>
      <c r="AD2558" s="81"/>
      <c r="AE2558" s="26"/>
      <c r="AF2558" s="26"/>
      <c r="AG2558" s="26"/>
      <c r="AH2558" s="26"/>
      <c r="AI2558" s="26"/>
      <c r="AJ2558" s="26"/>
      <c r="AK2558" s="81"/>
      <c r="AL2558" s="26"/>
      <c r="AM2558" s="26"/>
      <c r="AN2558" s="26"/>
      <c r="AO2558" s="26"/>
      <c r="AP2558" s="26"/>
      <c r="AQ2558" s="81"/>
      <c r="AR2558" s="26"/>
      <c r="AS2558" s="26"/>
      <c r="AT2558" s="26"/>
      <c r="AU2558" s="26"/>
      <c r="AV2558" s="26"/>
      <c r="AW2558" s="26"/>
      <c r="AX2558" s="23"/>
      <c r="AY2558" s="23"/>
      <c r="AZ2558" s="23"/>
      <c r="BA2558" s="23"/>
      <c r="BB2558" s="27"/>
      <c r="BC2558" s="28"/>
    </row>
    <row r="2559" spans="1:55" s="25" customFormat="1" ht="15">
      <c r="A2559" s="221"/>
      <c r="B2559" s="221"/>
      <c r="C2559" s="24"/>
      <c r="D2559" s="24"/>
      <c r="E2559" s="100"/>
      <c r="F2559" s="25" t="str">
        <f>IFERROR(VLOOKUP(E2559,Wedstrijdlocaties!B:E,4,FALSE),"")</f>
        <v/>
      </c>
      <c r="G2559" s="114"/>
      <c r="H2559" s="23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04"/>
      <c r="AA2559" s="26"/>
      <c r="AB2559" s="26"/>
      <c r="AC2559" s="26"/>
      <c r="AD2559" s="81"/>
      <c r="AE2559" s="26"/>
      <c r="AF2559" s="26"/>
      <c r="AG2559" s="26"/>
      <c r="AH2559" s="26"/>
      <c r="AI2559" s="26"/>
      <c r="AJ2559" s="26"/>
      <c r="AK2559" s="81"/>
      <c r="AL2559" s="26"/>
      <c r="AM2559" s="26"/>
      <c r="AN2559" s="26"/>
      <c r="AO2559" s="26"/>
      <c r="AP2559" s="26"/>
      <c r="AQ2559" s="81"/>
      <c r="AR2559" s="26"/>
      <c r="AS2559" s="26"/>
      <c r="AT2559" s="26"/>
      <c r="AU2559" s="26"/>
      <c r="AV2559" s="26"/>
      <c r="AW2559" s="26"/>
      <c r="AX2559" s="23"/>
      <c r="AY2559" s="23"/>
      <c r="AZ2559" s="23"/>
      <c r="BA2559" s="23"/>
      <c r="BB2559" s="27"/>
      <c r="BC2559" s="28"/>
    </row>
    <row r="2560" spans="1:55" s="25" customFormat="1" ht="15">
      <c r="A2560" s="221"/>
      <c r="B2560" s="221"/>
      <c r="C2560" s="24"/>
      <c r="D2560" s="24"/>
      <c r="E2560" s="100"/>
      <c r="F2560" s="25" t="str">
        <f>IFERROR(VLOOKUP(E2560,Wedstrijdlocaties!B:E,4,FALSE),"")</f>
        <v/>
      </c>
      <c r="G2560" s="114"/>
      <c r="H2560" s="23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04"/>
      <c r="AA2560" s="26"/>
      <c r="AB2560" s="26"/>
      <c r="AC2560" s="26"/>
      <c r="AD2560" s="81"/>
      <c r="AE2560" s="26"/>
      <c r="AF2560" s="26"/>
      <c r="AG2560" s="26"/>
      <c r="AH2560" s="26"/>
      <c r="AI2560" s="26"/>
      <c r="AJ2560" s="26"/>
      <c r="AK2560" s="81"/>
      <c r="AL2560" s="26"/>
      <c r="AM2560" s="26"/>
      <c r="AN2560" s="26"/>
      <c r="AO2560" s="26"/>
      <c r="AP2560" s="26"/>
      <c r="AQ2560" s="81"/>
      <c r="AR2560" s="26"/>
      <c r="AS2560" s="26"/>
      <c r="AT2560" s="26"/>
      <c r="AU2560" s="26"/>
      <c r="AV2560" s="26"/>
      <c r="AW2560" s="26"/>
      <c r="AX2560" s="23"/>
      <c r="AY2560" s="23"/>
      <c r="AZ2560" s="23"/>
      <c r="BA2560" s="23"/>
      <c r="BB2560" s="27"/>
      <c r="BC2560" s="28"/>
    </row>
    <row r="2561" spans="1:55" s="25" customFormat="1" ht="15">
      <c r="A2561" s="221"/>
      <c r="B2561" s="221"/>
      <c r="C2561" s="24"/>
      <c r="D2561" s="24"/>
      <c r="E2561" s="100"/>
      <c r="F2561" s="25" t="str">
        <f>IFERROR(VLOOKUP(E2561,Wedstrijdlocaties!B:E,4,FALSE),"")</f>
        <v/>
      </c>
      <c r="G2561" s="114"/>
      <c r="H2561" s="23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04"/>
      <c r="AA2561" s="26"/>
      <c r="AB2561" s="26"/>
      <c r="AC2561" s="26"/>
      <c r="AD2561" s="81"/>
      <c r="AE2561" s="26"/>
      <c r="AF2561" s="26"/>
      <c r="AG2561" s="26"/>
      <c r="AH2561" s="26"/>
      <c r="AI2561" s="26"/>
      <c r="AJ2561" s="26"/>
      <c r="AK2561" s="81"/>
      <c r="AL2561" s="26"/>
      <c r="AM2561" s="26"/>
      <c r="AN2561" s="26"/>
      <c r="AO2561" s="26"/>
      <c r="AP2561" s="26"/>
      <c r="AQ2561" s="81"/>
      <c r="AR2561" s="26"/>
      <c r="AS2561" s="26"/>
      <c r="AT2561" s="26"/>
      <c r="AU2561" s="26"/>
      <c r="AV2561" s="26"/>
      <c r="AW2561" s="26"/>
      <c r="AX2561" s="23"/>
      <c r="AY2561" s="23"/>
      <c r="AZ2561" s="23"/>
      <c r="BA2561" s="23"/>
      <c r="BB2561" s="27"/>
      <c r="BC2561" s="28"/>
    </row>
    <row r="2562" spans="1:55" s="25" customFormat="1" ht="15">
      <c r="A2562" s="221"/>
      <c r="B2562" s="221"/>
      <c r="C2562" s="24"/>
      <c r="D2562" s="24"/>
      <c r="E2562" s="100"/>
      <c r="F2562" s="25" t="str">
        <f>IFERROR(VLOOKUP(E2562,Wedstrijdlocaties!B:E,4,FALSE),"")</f>
        <v/>
      </c>
      <c r="G2562" s="114"/>
      <c r="H2562" s="23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04"/>
      <c r="AA2562" s="26"/>
      <c r="AB2562" s="26"/>
      <c r="AC2562" s="26"/>
      <c r="AD2562" s="81"/>
      <c r="AE2562" s="26"/>
      <c r="AF2562" s="26"/>
      <c r="AG2562" s="26"/>
      <c r="AH2562" s="26"/>
      <c r="AI2562" s="26"/>
      <c r="AJ2562" s="26"/>
      <c r="AK2562" s="81"/>
      <c r="AL2562" s="26"/>
      <c r="AM2562" s="26"/>
      <c r="AN2562" s="26"/>
      <c r="AO2562" s="26"/>
      <c r="AP2562" s="26"/>
      <c r="AQ2562" s="81"/>
      <c r="AR2562" s="26"/>
      <c r="AS2562" s="26"/>
      <c r="AT2562" s="26"/>
      <c r="AU2562" s="26"/>
      <c r="AV2562" s="26"/>
      <c r="AW2562" s="26"/>
      <c r="AX2562" s="23"/>
      <c r="AY2562" s="23"/>
      <c r="AZ2562" s="23"/>
      <c r="BA2562" s="23"/>
      <c r="BB2562" s="27"/>
      <c r="BC2562" s="28"/>
    </row>
    <row r="2563" spans="1:55" s="25" customFormat="1" ht="15">
      <c r="A2563" s="221"/>
      <c r="B2563" s="221"/>
      <c r="C2563" s="24"/>
      <c r="D2563" s="24"/>
      <c r="E2563" s="100"/>
      <c r="F2563" s="25" t="str">
        <f>IFERROR(VLOOKUP(E2563,Wedstrijdlocaties!B:E,4,FALSE),"")</f>
        <v/>
      </c>
      <c r="G2563" s="114"/>
      <c r="H2563" s="23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04"/>
      <c r="AA2563" s="26"/>
      <c r="AB2563" s="26"/>
      <c r="AC2563" s="26"/>
      <c r="AD2563" s="81"/>
      <c r="AE2563" s="26"/>
      <c r="AF2563" s="26"/>
      <c r="AG2563" s="26"/>
      <c r="AH2563" s="26"/>
      <c r="AI2563" s="26"/>
      <c r="AJ2563" s="26"/>
      <c r="AK2563" s="81"/>
      <c r="AL2563" s="26"/>
      <c r="AM2563" s="26"/>
      <c r="AN2563" s="26"/>
      <c r="AO2563" s="26"/>
      <c r="AP2563" s="26"/>
      <c r="AQ2563" s="81"/>
      <c r="AR2563" s="26"/>
      <c r="AS2563" s="26"/>
      <c r="AT2563" s="26"/>
      <c r="AU2563" s="26"/>
      <c r="AV2563" s="26"/>
      <c r="AW2563" s="26"/>
      <c r="AX2563" s="23"/>
      <c r="AY2563" s="23"/>
      <c r="AZ2563" s="23"/>
      <c r="BA2563" s="23"/>
      <c r="BB2563" s="27"/>
      <c r="BC2563" s="28"/>
    </row>
    <row r="2564" spans="1:55" s="25" customFormat="1" ht="15">
      <c r="A2564" s="221"/>
      <c r="B2564" s="221"/>
      <c r="C2564" s="24"/>
      <c r="D2564" s="24"/>
      <c r="E2564" s="100"/>
      <c r="F2564" s="25" t="str">
        <f>IFERROR(VLOOKUP(E2564,Wedstrijdlocaties!B:E,4,FALSE),"")</f>
        <v/>
      </c>
      <c r="G2564" s="114"/>
      <c r="H2564" s="23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04"/>
      <c r="AA2564" s="26"/>
      <c r="AB2564" s="26"/>
      <c r="AC2564" s="26"/>
      <c r="AD2564" s="81"/>
      <c r="AE2564" s="26"/>
      <c r="AF2564" s="26"/>
      <c r="AG2564" s="26"/>
      <c r="AH2564" s="26"/>
      <c r="AI2564" s="26"/>
      <c r="AJ2564" s="26"/>
      <c r="AK2564" s="81"/>
      <c r="AL2564" s="26"/>
      <c r="AM2564" s="26"/>
      <c r="AN2564" s="26"/>
      <c r="AO2564" s="26"/>
      <c r="AP2564" s="26"/>
      <c r="AQ2564" s="81"/>
      <c r="AR2564" s="26"/>
      <c r="AS2564" s="26"/>
      <c r="AT2564" s="26"/>
      <c r="AU2564" s="26"/>
      <c r="AV2564" s="26"/>
      <c r="AW2564" s="26"/>
      <c r="AX2564" s="23"/>
      <c r="AY2564" s="23"/>
      <c r="AZ2564" s="23"/>
      <c r="BA2564" s="23"/>
      <c r="BB2564" s="27"/>
      <c r="BC2564" s="28"/>
    </row>
    <row r="2565" spans="1:55" s="25" customFormat="1" ht="15">
      <c r="A2565" s="221"/>
      <c r="B2565" s="221"/>
      <c r="C2565" s="24"/>
      <c r="D2565" s="24"/>
      <c r="E2565" s="100"/>
      <c r="F2565" s="25" t="str">
        <f>IFERROR(VLOOKUP(E2565,Wedstrijdlocaties!B:E,4,FALSE),"")</f>
        <v/>
      </c>
      <c r="G2565" s="114"/>
      <c r="H2565" s="23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04"/>
      <c r="AA2565" s="26"/>
      <c r="AB2565" s="26"/>
      <c r="AC2565" s="26"/>
      <c r="AD2565" s="81"/>
      <c r="AE2565" s="26"/>
      <c r="AF2565" s="26"/>
      <c r="AG2565" s="26"/>
      <c r="AH2565" s="26"/>
      <c r="AI2565" s="26"/>
      <c r="AJ2565" s="26"/>
      <c r="AK2565" s="81"/>
      <c r="AL2565" s="26"/>
      <c r="AM2565" s="26"/>
      <c r="AN2565" s="26"/>
      <c r="AO2565" s="26"/>
      <c r="AP2565" s="26"/>
      <c r="AQ2565" s="81"/>
      <c r="AR2565" s="26"/>
      <c r="AS2565" s="26"/>
      <c r="AT2565" s="26"/>
      <c r="AU2565" s="26"/>
      <c r="AV2565" s="26"/>
      <c r="AW2565" s="26"/>
      <c r="AX2565" s="23"/>
      <c r="AY2565" s="23"/>
      <c r="AZ2565" s="23"/>
      <c r="BA2565" s="23"/>
      <c r="BB2565" s="27"/>
      <c r="BC2565" s="28"/>
    </row>
    <row r="2566" spans="1:55" s="25" customFormat="1" ht="15">
      <c r="A2566" s="221"/>
      <c r="B2566" s="221"/>
      <c r="C2566" s="24"/>
      <c r="D2566" s="24"/>
      <c r="E2566" s="100"/>
      <c r="F2566" s="25" t="str">
        <f>IFERROR(VLOOKUP(E2566,Wedstrijdlocaties!B:E,4,FALSE),"")</f>
        <v/>
      </c>
      <c r="G2566" s="114"/>
      <c r="H2566" s="23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04"/>
      <c r="AA2566" s="26"/>
      <c r="AB2566" s="26"/>
      <c r="AC2566" s="26"/>
      <c r="AD2566" s="81"/>
      <c r="AE2566" s="26"/>
      <c r="AF2566" s="26"/>
      <c r="AG2566" s="26"/>
      <c r="AH2566" s="26"/>
      <c r="AI2566" s="26"/>
      <c r="AJ2566" s="26"/>
      <c r="AK2566" s="81"/>
      <c r="AL2566" s="26"/>
      <c r="AM2566" s="26"/>
      <c r="AN2566" s="26"/>
      <c r="AO2566" s="26"/>
      <c r="AP2566" s="26"/>
      <c r="AQ2566" s="81"/>
      <c r="AR2566" s="26"/>
      <c r="AS2566" s="26"/>
      <c r="AT2566" s="26"/>
      <c r="AU2566" s="26"/>
      <c r="AV2566" s="26"/>
      <c r="AW2566" s="26"/>
      <c r="AX2566" s="23"/>
      <c r="AY2566" s="23"/>
      <c r="AZ2566" s="23"/>
      <c r="BA2566" s="23"/>
      <c r="BB2566" s="27"/>
      <c r="BC2566" s="28"/>
    </row>
    <row r="2567" spans="1:55" s="25" customFormat="1" ht="15">
      <c r="A2567" s="221"/>
      <c r="B2567" s="221"/>
      <c r="C2567" s="24"/>
      <c r="D2567" s="24"/>
      <c r="E2567" s="100"/>
      <c r="F2567" s="25" t="str">
        <f>IFERROR(VLOOKUP(E2567,Wedstrijdlocaties!B:E,4,FALSE),"")</f>
        <v/>
      </c>
      <c r="G2567" s="114"/>
      <c r="H2567" s="23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04"/>
      <c r="AA2567" s="26"/>
      <c r="AB2567" s="26"/>
      <c r="AC2567" s="26"/>
      <c r="AD2567" s="81"/>
      <c r="AE2567" s="26"/>
      <c r="AF2567" s="26"/>
      <c r="AG2567" s="26"/>
      <c r="AH2567" s="26"/>
      <c r="AI2567" s="26"/>
      <c r="AJ2567" s="26"/>
      <c r="AK2567" s="81"/>
      <c r="AL2567" s="26"/>
      <c r="AM2567" s="26"/>
      <c r="AN2567" s="26"/>
      <c r="AO2567" s="26"/>
      <c r="AP2567" s="26"/>
      <c r="AQ2567" s="81"/>
      <c r="AR2567" s="26"/>
      <c r="AS2567" s="26"/>
      <c r="AT2567" s="26"/>
      <c r="AU2567" s="26"/>
      <c r="AV2567" s="26"/>
      <c r="AW2567" s="26"/>
      <c r="AX2567" s="23"/>
      <c r="AY2567" s="23"/>
      <c r="AZ2567" s="23"/>
      <c r="BA2567" s="23"/>
      <c r="BB2567" s="27"/>
      <c r="BC2567" s="28"/>
    </row>
    <row r="2568" spans="1:55" s="25" customFormat="1" ht="15">
      <c r="A2568" s="221"/>
      <c r="B2568" s="221"/>
      <c r="C2568" s="24"/>
      <c r="D2568" s="24"/>
      <c r="E2568" s="100"/>
      <c r="F2568" s="25" t="str">
        <f>IFERROR(VLOOKUP(E2568,Wedstrijdlocaties!B:E,4,FALSE),"")</f>
        <v/>
      </c>
      <c r="G2568" s="114"/>
      <c r="H2568" s="23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04"/>
      <c r="AA2568" s="26"/>
      <c r="AB2568" s="26"/>
      <c r="AC2568" s="26"/>
      <c r="AD2568" s="81"/>
      <c r="AE2568" s="26"/>
      <c r="AF2568" s="26"/>
      <c r="AG2568" s="26"/>
      <c r="AH2568" s="26"/>
      <c r="AI2568" s="26"/>
      <c r="AJ2568" s="26"/>
      <c r="AK2568" s="81"/>
      <c r="AL2568" s="26"/>
      <c r="AM2568" s="26"/>
      <c r="AN2568" s="26"/>
      <c r="AO2568" s="26"/>
      <c r="AP2568" s="26"/>
      <c r="AQ2568" s="81"/>
      <c r="AR2568" s="26"/>
      <c r="AS2568" s="26"/>
      <c r="AT2568" s="26"/>
      <c r="AU2568" s="26"/>
      <c r="AV2568" s="26"/>
      <c r="AW2568" s="26"/>
      <c r="AX2568" s="23"/>
      <c r="AY2568" s="23"/>
      <c r="AZ2568" s="23"/>
      <c r="BA2568" s="23"/>
      <c r="BB2568" s="27"/>
      <c r="BC2568" s="28"/>
    </row>
    <row r="2569" spans="1:55" s="25" customFormat="1" ht="15">
      <c r="A2569" s="221"/>
      <c r="B2569" s="221"/>
      <c r="C2569" s="24"/>
      <c r="D2569" s="24"/>
      <c r="E2569" s="100"/>
      <c r="F2569" s="25" t="str">
        <f>IFERROR(VLOOKUP(E2569,Wedstrijdlocaties!B:E,4,FALSE),"")</f>
        <v/>
      </c>
      <c r="G2569" s="114"/>
      <c r="H2569" s="23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04"/>
      <c r="AA2569" s="26"/>
      <c r="AB2569" s="26"/>
      <c r="AC2569" s="26"/>
      <c r="AD2569" s="81"/>
      <c r="AE2569" s="26"/>
      <c r="AF2569" s="26"/>
      <c r="AG2569" s="26"/>
      <c r="AH2569" s="26"/>
      <c r="AI2569" s="26"/>
      <c r="AJ2569" s="26"/>
      <c r="AK2569" s="81"/>
      <c r="AL2569" s="26"/>
      <c r="AM2569" s="26"/>
      <c r="AN2569" s="26"/>
      <c r="AO2569" s="26"/>
      <c r="AP2569" s="26"/>
      <c r="AQ2569" s="81"/>
      <c r="AR2569" s="26"/>
      <c r="AS2569" s="26"/>
      <c r="AT2569" s="26"/>
      <c r="AU2569" s="26"/>
      <c r="AV2569" s="26"/>
      <c r="AW2569" s="26"/>
      <c r="AX2569" s="23"/>
      <c r="AY2569" s="23"/>
      <c r="AZ2569" s="23"/>
      <c r="BA2569" s="23"/>
      <c r="BB2569" s="27"/>
      <c r="BC2569" s="28"/>
    </row>
    <row r="2570" spans="1:55" s="25" customFormat="1" ht="15">
      <c r="A2570" s="221"/>
      <c r="B2570" s="221"/>
      <c r="C2570" s="24"/>
      <c r="D2570" s="24"/>
      <c r="E2570" s="100"/>
      <c r="F2570" s="25" t="str">
        <f>IFERROR(VLOOKUP(E2570,Wedstrijdlocaties!B:E,4,FALSE),"")</f>
        <v/>
      </c>
      <c r="G2570" s="114"/>
      <c r="H2570" s="23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04"/>
      <c r="AA2570" s="26"/>
      <c r="AB2570" s="26"/>
      <c r="AC2570" s="26"/>
      <c r="AD2570" s="81"/>
      <c r="AE2570" s="26"/>
      <c r="AF2570" s="26"/>
      <c r="AG2570" s="26"/>
      <c r="AH2570" s="26"/>
      <c r="AI2570" s="26"/>
      <c r="AJ2570" s="26"/>
      <c r="AK2570" s="81"/>
      <c r="AL2570" s="26"/>
      <c r="AM2570" s="26"/>
      <c r="AN2570" s="26"/>
      <c r="AO2570" s="26"/>
      <c r="AP2570" s="26"/>
      <c r="AQ2570" s="81"/>
      <c r="AR2570" s="26"/>
      <c r="AS2570" s="26"/>
      <c r="AT2570" s="26"/>
      <c r="AU2570" s="26"/>
      <c r="AV2570" s="26"/>
      <c r="AW2570" s="26"/>
      <c r="AX2570" s="23"/>
      <c r="AY2570" s="23"/>
      <c r="AZ2570" s="23"/>
      <c r="BA2570" s="23"/>
      <c r="BB2570" s="27"/>
      <c r="BC2570" s="28"/>
    </row>
    <row r="2571" spans="1:55" s="25" customFormat="1" ht="15">
      <c r="A2571" s="221"/>
      <c r="B2571" s="221"/>
      <c r="C2571" s="24"/>
      <c r="D2571" s="24"/>
      <c r="E2571" s="100"/>
      <c r="F2571" s="25" t="str">
        <f>IFERROR(VLOOKUP(E2571,Wedstrijdlocaties!B:E,4,FALSE),"")</f>
        <v/>
      </c>
      <c r="G2571" s="114"/>
      <c r="H2571" s="23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04"/>
      <c r="AA2571" s="26"/>
      <c r="AB2571" s="26"/>
      <c r="AC2571" s="26"/>
      <c r="AD2571" s="81"/>
      <c r="AE2571" s="26"/>
      <c r="AF2571" s="26"/>
      <c r="AG2571" s="26"/>
      <c r="AH2571" s="26"/>
      <c r="AI2571" s="26"/>
      <c r="AJ2571" s="26"/>
      <c r="AK2571" s="81"/>
      <c r="AL2571" s="26"/>
      <c r="AM2571" s="26"/>
      <c r="AN2571" s="26"/>
      <c r="AO2571" s="26"/>
      <c r="AP2571" s="26"/>
      <c r="AQ2571" s="81"/>
      <c r="AR2571" s="26"/>
      <c r="AS2571" s="26"/>
      <c r="AT2571" s="26"/>
      <c r="AU2571" s="26"/>
      <c r="AV2571" s="26"/>
      <c r="AW2571" s="26"/>
      <c r="AX2571" s="23"/>
      <c r="AY2571" s="23"/>
      <c r="AZ2571" s="23"/>
      <c r="BA2571" s="23"/>
      <c r="BB2571" s="27"/>
      <c r="BC2571" s="28"/>
    </row>
    <row r="2572" spans="1:55" s="25" customFormat="1" ht="15">
      <c r="A2572" s="221"/>
      <c r="B2572" s="221"/>
      <c r="C2572" s="24"/>
      <c r="D2572" s="24"/>
      <c r="E2572" s="100"/>
      <c r="F2572" s="25" t="str">
        <f>IFERROR(VLOOKUP(E2572,Wedstrijdlocaties!B:E,4,FALSE),"")</f>
        <v/>
      </c>
      <c r="G2572" s="114"/>
      <c r="H2572" s="23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04"/>
      <c r="AA2572" s="26"/>
      <c r="AB2572" s="26"/>
      <c r="AC2572" s="26"/>
      <c r="AD2572" s="81"/>
      <c r="AE2572" s="26"/>
      <c r="AF2572" s="26"/>
      <c r="AG2572" s="26"/>
      <c r="AH2572" s="26"/>
      <c r="AI2572" s="26"/>
      <c r="AJ2572" s="26"/>
      <c r="AK2572" s="81"/>
      <c r="AL2572" s="26"/>
      <c r="AM2572" s="26"/>
      <c r="AN2572" s="26"/>
      <c r="AO2572" s="26"/>
      <c r="AP2572" s="26"/>
      <c r="AQ2572" s="81"/>
      <c r="AR2572" s="26"/>
      <c r="AS2572" s="26"/>
      <c r="AT2572" s="26"/>
      <c r="AU2572" s="26"/>
      <c r="AV2572" s="26"/>
      <c r="AW2572" s="26"/>
      <c r="AX2572" s="23"/>
      <c r="AY2572" s="23"/>
      <c r="AZ2572" s="23"/>
      <c r="BA2572" s="23"/>
      <c r="BB2572" s="27"/>
      <c r="BC2572" s="28"/>
    </row>
    <row r="2573" spans="1:55" s="25" customFormat="1" ht="15">
      <c r="A2573" s="221"/>
      <c r="B2573" s="221"/>
      <c r="C2573" s="24"/>
      <c r="D2573" s="24"/>
      <c r="E2573" s="100"/>
      <c r="F2573" s="25" t="str">
        <f>IFERROR(VLOOKUP(E2573,Wedstrijdlocaties!B:E,4,FALSE),"")</f>
        <v/>
      </c>
      <c r="G2573" s="114"/>
      <c r="H2573" s="23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04"/>
      <c r="AA2573" s="26"/>
      <c r="AB2573" s="26"/>
      <c r="AC2573" s="26"/>
      <c r="AD2573" s="81"/>
      <c r="AE2573" s="26"/>
      <c r="AF2573" s="26"/>
      <c r="AG2573" s="26"/>
      <c r="AH2573" s="26"/>
      <c r="AI2573" s="26"/>
      <c r="AJ2573" s="26"/>
      <c r="AK2573" s="81"/>
      <c r="AL2573" s="26"/>
      <c r="AM2573" s="26"/>
      <c r="AN2573" s="26"/>
      <c r="AO2573" s="26"/>
      <c r="AP2573" s="26"/>
      <c r="AQ2573" s="81"/>
      <c r="AR2573" s="26"/>
      <c r="AS2573" s="26"/>
      <c r="AT2573" s="26"/>
      <c r="AU2573" s="26"/>
      <c r="AV2573" s="26"/>
      <c r="AW2573" s="26"/>
      <c r="AX2573" s="23"/>
      <c r="AY2573" s="23"/>
      <c r="AZ2573" s="23"/>
      <c r="BA2573" s="23"/>
      <c r="BB2573" s="27"/>
      <c r="BC2573" s="28"/>
    </row>
    <row r="2574" spans="1:55" s="25" customFormat="1" ht="15">
      <c r="A2574" s="221"/>
      <c r="B2574" s="221"/>
      <c r="C2574" s="24"/>
      <c r="D2574" s="24"/>
      <c r="E2574" s="100"/>
      <c r="F2574" s="25" t="str">
        <f>IFERROR(VLOOKUP(E2574,Wedstrijdlocaties!B:E,4,FALSE),"")</f>
        <v/>
      </c>
      <c r="G2574" s="114"/>
      <c r="H2574" s="23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04"/>
      <c r="AA2574" s="26"/>
      <c r="AB2574" s="26"/>
      <c r="AC2574" s="26"/>
      <c r="AD2574" s="81"/>
      <c r="AE2574" s="26"/>
      <c r="AF2574" s="26"/>
      <c r="AG2574" s="26"/>
      <c r="AH2574" s="26"/>
      <c r="AI2574" s="26"/>
      <c r="AJ2574" s="26"/>
      <c r="AK2574" s="81"/>
      <c r="AL2574" s="26"/>
      <c r="AM2574" s="26"/>
      <c r="AN2574" s="26"/>
      <c r="AO2574" s="26"/>
      <c r="AP2574" s="26"/>
      <c r="AQ2574" s="81"/>
      <c r="AR2574" s="26"/>
      <c r="AS2574" s="26"/>
      <c r="AT2574" s="26"/>
      <c r="AU2574" s="26"/>
      <c r="AV2574" s="26"/>
      <c r="AW2574" s="26"/>
      <c r="AX2574" s="23"/>
      <c r="AY2574" s="23"/>
      <c r="AZ2574" s="23"/>
      <c r="BA2574" s="23"/>
      <c r="BB2574" s="27"/>
      <c r="BC2574" s="28"/>
    </row>
    <row r="2575" spans="1:55" s="25" customFormat="1" ht="15">
      <c r="A2575" s="221"/>
      <c r="B2575" s="221"/>
      <c r="C2575" s="24"/>
      <c r="D2575" s="24"/>
      <c r="E2575" s="100"/>
      <c r="F2575" s="25" t="str">
        <f>IFERROR(VLOOKUP(E2575,Wedstrijdlocaties!B:E,4,FALSE),"")</f>
        <v/>
      </c>
      <c r="G2575" s="114"/>
      <c r="H2575" s="23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04"/>
      <c r="AA2575" s="26"/>
      <c r="AB2575" s="26"/>
      <c r="AC2575" s="26"/>
      <c r="AD2575" s="81"/>
      <c r="AE2575" s="26"/>
      <c r="AF2575" s="26"/>
      <c r="AG2575" s="26"/>
      <c r="AH2575" s="26"/>
      <c r="AI2575" s="26"/>
      <c r="AJ2575" s="26"/>
      <c r="AK2575" s="81"/>
      <c r="AL2575" s="26"/>
      <c r="AM2575" s="26"/>
      <c r="AN2575" s="26"/>
      <c r="AO2575" s="26"/>
      <c r="AP2575" s="26"/>
      <c r="AQ2575" s="81"/>
      <c r="AR2575" s="26"/>
      <c r="AS2575" s="26"/>
      <c r="AT2575" s="26"/>
      <c r="AU2575" s="26"/>
      <c r="AV2575" s="26"/>
      <c r="AW2575" s="26"/>
      <c r="AX2575" s="23"/>
      <c r="AY2575" s="23"/>
      <c r="AZ2575" s="23"/>
      <c r="BA2575" s="23"/>
      <c r="BB2575" s="27"/>
      <c r="BC2575" s="28"/>
    </row>
    <row r="2576" spans="1:55" s="25" customFormat="1" ht="15">
      <c r="A2576" s="221"/>
      <c r="B2576" s="221"/>
      <c r="C2576" s="24"/>
      <c r="D2576" s="24"/>
      <c r="E2576" s="100"/>
      <c r="F2576" s="25" t="str">
        <f>IFERROR(VLOOKUP(E2576,Wedstrijdlocaties!B:E,4,FALSE),"")</f>
        <v/>
      </c>
      <c r="G2576" s="114"/>
      <c r="H2576" s="23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04"/>
      <c r="AA2576" s="26"/>
      <c r="AB2576" s="26"/>
      <c r="AC2576" s="26"/>
      <c r="AD2576" s="81"/>
      <c r="AE2576" s="26"/>
      <c r="AF2576" s="26"/>
      <c r="AG2576" s="26"/>
      <c r="AH2576" s="26"/>
      <c r="AI2576" s="26"/>
      <c r="AJ2576" s="26"/>
      <c r="AK2576" s="81"/>
      <c r="AL2576" s="26"/>
      <c r="AM2576" s="26"/>
      <c r="AN2576" s="26"/>
      <c r="AO2576" s="26"/>
      <c r="AP2576" s="26"/>
      <c r="AQ2576" s="81"/>
      <c r="AR2576" s="26"/>
      <c r="AS2576" s="26"/>
      <c r="AT2576" s="26"/>
      <c r="AU2576" s="26"/>
      <c r="AV2576" s="26"/>
      <c r="AW2576" s="26"/>
      <c r="AX2576" s="23"/>
      <c r="AY2576" s="23"/>
      <c r="AZ2576" s="23"/>
      <c r="BA2576" s="23"/>
      <c r="BB2576" s="27"/>
      <c r="BC2576" s="28"/>
    </row>
    <row r="2577" spans="1:55" s="25" customFormat="1" ht="15">
      <c r="A2577" s="221"/>
      <c r="B2577" s="221"/>
      <c r="C2577" s="24"/>
      <c r="D2577" s="24"/>
      <c r="E2577" s="100"/>
      <c r="F2577" s="25" t="str">
        <f>IFERROR(VLOOKUP(E2577,Wedstrijdlocaties!B:E,4,FALSE),"")</f>
        <v/>
      </c>
      <c r="G2577" s="114"/>
      <c r="H2577" s="23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04"/>
      <c r="AA2577" s="26"/>
      <c r="AB2577" s="26"/>
      <c r="AC2577" s="26"/>
      <c r="AD2577" s="81"/>
      <c r="AE2577" s="26"/>
      <c r="AF2577" s="26"/>
      <c r="AG2577" s="26"/>
      <c r="AH2577" s="26"/>
      <c r="AI2577" s="26"/>
      <c r="AJ2577" s="26"/>
      <c r="AK2577" s="81"/>
      <c r="AL2577" s="26"/>
      <c r="AM2577" s="26"/>
      <c r="AN2577" s="26"/>
      <c r="AO2577" s="26"/>
      <c r="AP2577" s="26"/>
      <c r="AQ2577" s="81"/>
      <c r="AR2577" s="26"/>
      <c r="AS2577" s="26"/>
      <c r="AT2577" s="26"/>
      <c r="AU2577" s="26"/>
      <c r="AV2577" s="26"/>
      <c r="AW2577" s="26"/>
      <c r="AX2577" s="23"/>
      <c r="AY2577" s="23"/>
      <c r="AZ2577" s="23"/>
      <c r="BA2577" s="23"/>
      <c r="BB2577" s="27"/>
      <c r="BC2577" s="28"/>
    </row>
    <row r="2578" spans="1:55" s="25" customFormat="1" ht="15">
      <c r="A2578" s="221"/>
      <c r="B2578" s="221"/>
      <c r="C2578" s="24"/>
      <c r="D2578" s="24"/>
      <c r="E2578" s="100"/>
      <c r="F2578" s="25" t="str">
        <f>IFERROR(VLOOKUP(E2578,Wedstrijdlocaties!B:E,4,FALSE),"")</f>
        <v/>
      </c>
      <c r="G2578" s="114"/>
      <c r="H2578" s="23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04"/>
      <c r="AA2578" s="26"/>
      <c r="AB2578" s="26"/>
      <c r="AC2578" s="26"/>
      <c r="AD2578" s="81"/>
      <c r="AE2578" s="26"/>
      <c r="AF2578" s="26"/>
      <c r="AG2578" s="26"/>
      <c r="AH2578" s="26"/>
      <c r="AI2578" s="26"/>
      <c r="AJ2578" s="26"/>
      <c r="AK2578" s="81"/>
      <c r="AL2578" s="26"/>
      <c r="AM2578" s="26"/>
      <c r="AN2578" s="26"/>
      <c r="AO2578" s="26"/>
      <c r="AP2578" s="26"/>
      <c r="AQ2578" s="81"/>
      <c r="AR2578" s="26"/>
      <c r="AS2578" s="26"/>
      <c r="AT2578" s="26"/>
      <c r="AU2578" s="26"/>
      <c r="AV2578" s="26"/>
      <c r="AW2578" s="26"/>
      <c r="AX2578" s="23"/>
      <c r="AY2578" s="23"/>
      <c r="AZ2578" s="23"/>
      <c r="BA2578" s="23"/>
      <c r="BB2578" s="27"/>
      <c r="BC2578" s="28"/>
    </row>
    <row r="2579" spans="1:55" s="25" customFormat="1" ht="15">
      <c r="A2579" s="221"/>
      <c r="B2579" s="221"/>
      <c r="C2579" s="24"/>
      <c r="D2579" s="24"/>
      <c r="E2579" s="100"/>
      <c r="F2579" s="25" t="str">
        <f>IFERROR(VLOOKUP(E2579,Wedstrijdlocaties!B:E,4,FALSE),"")</f>
        <v/>
      </c>
      <c r="G2579" s="114"/>
      <c r="H2579" s="23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04"/>
      <c r="AA2579" s="26"/>
      <c r="AB2579" s="26"/>
      <c r="AC2579" s="26"/>
      <c r="AD2579" s="81"/>
      <c r="AE2579" s="26"/>
      <c r="AF2579" s="26"/>
      <c r="AG2579" s="26"/>
      <c r="AH2579" s="26"/>
      <c r="AI2579" s="26"/>
      <c r="AJ2579" s="26"/>
      <c r="AK2579" s="81"/>
      <c r="AL2579" s="26"/>
      <c r="AM2579" s="26"/>
      <c r="AN2579" s="26"/>
      <c r="AO2579" s="26"/>
      <c r="AP2579" s="26"/>
      <c r="AQ2579" s="81"/>
      <c r="AR2579" s="26"/>
      <c r="AS2579" s="26"/>
      <c r="AT2579" s="26"/>
      <c r="AU2579" s="26"/>
      <c r="AV2579" s="26"/>
      <c r="AW2579" s="26"/>
      <c r="AX2579" s="23"/>
      <c r="AY2579" s="23"/>
      <c r="AZ2579" s="23"/>
      <c r="BA2579" s="23"/>
      <c r="BB2579" s="27"/>
      <c r="BC2579" s="28"/>
    </row>
    <row r="2580" spans="1:55" s="25" customFormat="1" ht="15">
      <c r="A2580" s="221"/>
      <c r="B2580" s="221"/>
      <c r="C2580" s="24"/>
      <c r="D2580" s="24"/>
      <c r="E2580" s="100"/>
      <c r="F2580" s="25" t="str">
        <f>IFERROR(VLOOKUP(E2580,Wedstrijdlocaties!B:E,4,FALSE),"")</f>
        <v/>
      </c>
      <c r="G2580" s="114"/>
      <c r="H2580" s="23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04"/>
      <c r="AA2580" s="26"/>
      <c r="AB2580" s="26"/>
      <c r="AC2580" s="26"/>
      <c r="AD2580" s="81"/>
      <c r="AE2580" s="26"/>
      <c r="AF2580" s="26"/>
      <c r="AG2580" s="26"/>
      <c r="AH2580" s="26"/>
      <c r="AI2580" s="26"/>
      <c r="AJ2580" s="26"/>
      <c r="AK2580" s="81"/>
      <c r="AL2580" s="26"/>
      <c r="AM2580" s="26"/>
      <c r="AN2580" s="26"/>
      <c r="AO2580" s="26"/>
      <c r="AP2580" s="26"/>
      <c r="AQ2580" s="81"/>
      <c r="AR2580" s="26"/>
      <c r="AS2580" s="26"/>
      <c r="AT2580" s="26"/>
      <c r="AU2580" s="26"/>
      <c r="AV2580" s="26"/>
      <c r="AW2580" s="26"/>
      <c r="AX2580" s="23"/>
      <c r="AY2580" s="23"/>
      <c r="AZ2580" s="23"/>
      <c r="BA2580" s="23"/>
      <c r="BB2580" s="27"/>
      <c r="BC2580" s="28"/>
    </row>
    <row r="2581" spans="1:55" s="25" customFormat="1" ht="15">
      <c r="A2581" s="221"/>
      <c r="B2581" s="221"/>
      <c r="C2581" s="24"/>
      <c r="D2581" s="24"/>
      <c r="E2581" s="100"/>
      <c r="F2581" s="25" t="str">
        <f>IFERROR(VLOOKUP(E2581,Wedstrijdlocaties!B:E,4,FALSE),"")</f>
        <v/>
      </c>
      <c r="G2581" s="114"/>
      <c r="H2581" s="23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04"/>
      <c r="AA2581" s="26"/>
      <c r="AB2581" s="26"/>
      <c r="AC2581" s="26"/>
      <c r="AD2581" s="81"/>
      <c r="AE2581" s="26"/>
      <c r="AF2581" s="26"/>
      <c r="AG2581" s="26"/>
      <c r="AH2581" s="26"/>
      <c r="AI2581" s="26"/>
      <c r="AJ2581" s="26"/>
      <c r="AK2581" s="81"/>
      <c r="AL2581" s="26"/>
      <c r="AM2581" s="26"/>
      <c r="AN2581" s="26"/>
      <c r="AO2581" s="26"/>
      <c r="AP2581" s="26"/>
      <c r="AQ2581" s="81"/>
      <c r="AR2581" s="26"/>
      <c r="AS2581" s="26"/>
      <c r="AT2581" s="26"/>
      <c r="AU2581" s="26"/>
      <c r="AV2581" s="26"/>
      <c r="AW2581" s="26"/>
      <c r="AX2581" s="23"/>
      <c r="AY2581" s="23"/>
      <c r="AZ2581" s="23"/>
      <c r="BA2581" s="23"/>
      <c r="BB2581" s="27"/>
      <c r="BC2581" s="28"/>
    </row>
    <row r="2582" spans="1:55" s="25" customFormat="1" ht="15">
      <c r="A2582" s="221"/>
      <c r="B2582" s="221"/>
      <c r="C2582" s="24"/>
      <c r="D2582" s="24"/>
      <c r="E2582" s="100"/>
      <c r="F2582" s="25" t="str">
        <f>IFERROR(VLOOKUP(E2582,Wedstrijdlocaties!B:E,4,FALSE),"")</f>
        <v/>
      </c>
      <c r="G2582" s="114"/>
      <c r="H2582" s="23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04"/>
      <c r="AA2582" s="26"/>
      <c r="AB2582" s="26"/>
      <c r="AC2582" s="26"/>
      <c r="AD2582" s="81"/>
      <c r="AE2582" s="26"/>
      <c r="AF2582" s="26"/>
      <c r="AG2582" s="26"/>
      <c r="AH2582" s="26"/>
      <c r="AI2582" s="26"/>
      <c r="AJ2582" s="26"/>
      <c r="AK2582" s="81"/>
      <c r="AL2582" s="26"/>
      <c r="AM2582" s="26"/>
      <c r="AN2582" s="26"/>
      <c r="AO2582" s="26"/>
      <c r="AP2582" s="26"/>
      <c r="AQ2582" s="81"/>
      <c r="AR2582" s="26"/>
      <c r="AS2582" s="26"/>
      <c r="AT2582" s="26"/>
      <c r="AU2582" s="26"/>
      <c r="AV2582" s="26"/>
      <c r="AW2582" s="26"/>
      <c r="AX2582" s="23"/>
      <c r="AY2582" s="23"/>
      <c r="AZ2582" s="23"/>
      <c r="BA2582" s="23"/>
      <c r="BB2582" s="27"/>
      <c r="BC2582" s="28"/>
    </row>
    <row r="2583" spans="1:55" s="25" customFormat="1" ht="15">
      <c r="A2583" s="221"/>
      <c r="B2583" s="221"/>
      <c r="C2583" s="24"/>
      <c r="D2583" s="24"/>
      <c r="E2583" s="100"/>
      <c r="F2583" s="25" t="str">
        <f>IFERROR(VLOOKUP(E2583,Wedstrijdlocaties!B:E,4,FALSE),"")</f>
        <v/>
      </c>
      <c r="G2583" s="114"/>
      <c r="H2583" s="23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04"/>
      <c r="AA2583" s="26"/>
      <c r="AB2583" s="26"/>
      <c r="AC2583" s="26"/>
      <c r="AD2583" s="81"/>
      <c r="AE2583" s="26"/>
      <c r="AF2583" s="26"/>
      <c r="AG2583" s="26"/>
      <c r="AH2583" s="26"/>
      <c r="AI2583" s="26"/>
      <c r="AJ2583" s="26"/>
      <c r="AK2583" s="81"/>
      <c r="AL2583" s="26"/>
      <c r="AM2583" s="26"/>
      <c r="AN2583" s="26"/>
      <c r="AO2583" s="26"/>
      <c r="AP2583" s="26"/>
      <c r="AQ2583" s="81"/>
      <c r="AR2583" s="26"/>
      <c r="AS2583" s="26"/>
      <c r="AT2583" s="26"/>
      <c r="AU2583" s="26"/>
      <c r="AV2583" s="26"/>
      <c r="AW2583" s="26"/>
      <c r="AX2583" s="23"/>
      <c r="AY2583" s="23"/>
      <c r="AZ2583" s="23"/>
      <c r="BA2583" s="23"/>
      <c r="BB2583" s="27"/>
      <c r="BC2583" s="28"/>
    </row>
    <row r="2584" spans="1:55" s="25" customFormat="1" ht="15">
      <c r="A2584" s="221"/>
      <c r="B2584" s="221"/>
      <c r="C2584" s="24"/>
      <c r="D2584" s="24"/>
      <c r="E2584" s="100"/>
      <c r="F2584" s="25" t="str">
        <f>IFERROR(VLOOKUP(E2584,Wedstrijdlocaties!B:E,4,FALSE),"")</f>
        <v/>
      </c>
      <c r="G2584" s="114"/>
      <c r="H2584" s="23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04"/>
      <c r="AA2584" s="26"/>
      <c r="AB2584" s="26"/>
      <c r="AC2584" s="26"/>
      <c r="AD2584" s="81"/>
      <c r="AE2584" s="26"/>
      <c r="AF2584" s="26"/>
      <c r="AG2584" s="26"/>
      <c r="AH2584" s="26"/>
      <c r="AI2584" s="26"/>
      <c r="AJ2584" s="26"/>
      <c r="AK2584" s="81"/>
      <c r="AL2584" s="26"/>
      <c r="AM2584" s="26"/>
      <c r="AN2584" s="26"/>
      <c r="AO2584" s="26"/>
      <c r="AP2584" s="26"/>
      <c r="AQ2584" s="81"/>
      <c r="AR2584" s="26"/>
      <c r="AS2584" s="26"/>
      <c r="AT2584" s="26"/>
      <c r="AU2584" s="26"/>
      <c r="AV2584" s="26"/>
      <c r="AW2584" s="26"/>
      <c r="AX2584" s="23"/>
      <c r="AY2584" s="23"/>
      <c r="AZ2584" s="23"/>
      <c r="BA2584" s="23"/>
      <c r="BB2584" s="27"/>
      <c r="BC2584" s="28"/>
    </row>
    <row r="2585" spans="1:55" s="25" customFormat="1" ht="15">
      <c r="A2585" s="221"/>
      <c r="B2585" s="221"/>
      <c r="C2585" s="24"/>
      <c r="D2585" s="24"/>
      <c r="E2585" s="100"/>
      <c r="F2585" s="25" t="str">
        <f>IFERROR(VLOOKUP(E2585,Wedstrijdlocaties!B:E,4,FALSE),"")</f>
        <v/>
      </c>
      <c r="G2585" s="114"/>
      <c r="H2585" s="23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04"/>
      <c r="AA2585" s="26"/>
      <c r="AB2585" s="26"/>
      <c r="AC2585" s="26"/>
      <c r="AD2585" s="81"/>
      <c r="AE2585" s="26"/>
      <c r="AF2585" s="26"/>
      <c r="AG2585" s="26"/>
      <c r="AH2585" s="26"/>
      <c r="AI2585" s="26"/>
      <c r="AJ2585" s="26"/>
      <c r="AK2585" s="81"/>
      <c r="AL2585" s="26"/>
      <c r="AM2585" s="26"/>
      <c r="AN2585" s="26"/>
      <c r="AO2585" s="26"/>
      <c r="AP2585" s="26"/>
      <c r="AQ2585" s="81"/>
      <c r="AR2585" s="26"/>
      <c r="AS2585" s="26"/>
      <c r="AT2585" s="26"/>
      <c r="AU2585" s="26"/>
      <c r="AV2585" s="26"/>
      <c r="AW2585" s="26"/>
      <c r="AX2585" s="23"/>
      <c r="AY2585" s="23"/>
      <c r="AZ2585" s="23"/>
      <c r="BA2585" s="23"/>
      <c r="BB2585" s="27"/>
      <c r="BC2585" s="28"/>
    </row>
    <row r="2586" spans="1:55" s="25" customFormat="1" ht="15">
      <c r="A2586" s="221"/>
      <c r="B2586" s="221"/>
      <c r="C2586" s="24"/>
      <c r="D2586" s="24"/>
      <c r="E2586" s="100"/>
      <c r="F2586" s="25" t="str">
        <f>IFERROR(VLOOKUP(E2586,Wedstrijdlocaties!B:E,4,FALSE),"")</f>
        <v/>
      </c>
      <c r="G2586" s="114"/>
      <c r="H2586" s="23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04"/>
      <c r="AA2586" s="26"/>
      <c r="AB2586" s="26"/>
      <c r="AC2586" s="26"/>
      <c r="AD2586" s="81"/>
      <c r="AE2586" s="26"/>
      <c r="AF2586" s="26"/>
      <c r="AG2586" s="26"/>
      <c r="AH2586" s="26"/>
      <c r="AI2586" s="26"/>
      <c r="AJ2586" s="26"/>
      <c r="AK2586" s="81"/>
      <c r="AL2586" s="26"/>
      <c r="AM2586" s="26"/>
      <c r="AN2586" s="26"/>
      <c r="AO2586" s="26"/>
      <c r="AP2586" s="26"/>
      <c r="AQ2586" s="81"/>
      <c r="AR2586" s="26"/>
      <c r="AS2586" s="26"/>
      <c r="AT2586" s="26"/>
      <c r="AU2586" s="26"/>
      <c r="AV2586" s="26"/>
      <c r="AW2586" s="26"/>
      <c r="AX2586" s="23"/>
      <c r="AY2586" s="23"/>
      <c r="AZ2586" s="23"/>
      <c r="BA2586" s="23"/>
      <c r="BB2586" s="27"/>
      <c r="BC2586" s="28"/>
    </row>
    <row r="2587" spans="1:55" s="25" customFormat="1" ht="15">
      <c r="A2587" s="221"/>
      <c r="B2587" s="221"/>
      <c r="C2587" s="24"/>
      <c r="D2587" s="24"/>
      <c r="E2587" s="100"/>
      <c r="F2587" s="25" t="str">
        <f>IFERROR(VLOOKUP(E2587,Wedstrijdlocaties!B:E,4,FALSE),"")</f>
        <v/>
      </c>
      <c r="G2587" s="114"/>
      <c r="H2587" s="23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04"/>
      <c r="AA2587" s="26"/>
      <c r="AB2587" s="26"/>
      <c r="AC2587" s="26"/>
      <c r="AD2587" s="81"/>
      <c r="AE2587" s="26"/>
      <c r="AF2587" s="26"/>
      <c r="AG2587" s="26"/>
      <c r="AH2587" s="26"/>
      <c r="AI2587" s="26"/>
      <c r="AJ2587" s="26"/>
      <c r="AK2587" s="81"/>
      <c r="AL2587" s="26"/>
      <c r="AM2587" s="26"/>
      <c r="AN2587" s="26"/>
      <c r="AO2587" s="26"/>
      <c r="AP2587" s="26"/>
      <c r="AQ2587" s="81"/>
      <c r="AR2587" s="26"/>
      <c r="AS2587" s="26"/>
      <c r="AT2587" s="26"/>
      <c r="AU2587" s="26"/>
      <c r="AV2587" s="26"/>
      <c r="AW2587" s="26"/>
      <c r="AX2587" s="23"/>
      <c r="AY2587" s="23"/>
      <c r="AZ2587" s="23"/>
      <c r="BA2587" s="23"/>
      <c r="BB2587" s="27"/>
      <c r="BC2587" s="28"/>
    </row>
    <row r="2588" spans="1:55" s="25" customFormat="1" ht="15">
      <c r="A2588" s="221"/>
      <c r="B2588" s="221"/>
      <c r="C2588" s="24"/>
      <c r="D2588" s="24"/>
      <c r="E2588" s="100"/>
      <c r="F2588" s="25" t="str">
        <f>IFERROR(VLOOKUP(E2588,Wedstrijdlocaties!B:E,4,FALSE),"")</f>
        <v/>
      </c>
      <c r="G2588" s="114"/>
      <c r="H2588" s="23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04"/>
      <c r="AA2588" s="26"/>
      <c r="AB2588" s="26"/>
      <c r="AC2588" s="26"/>
      <c r="AD2588" s="81"/>
      <c r="AE2588" s="26"/>
      <c r="AF2588" s="26"/>
      <c r="AG2588" s="26"/>
      <c r="AH2588" s="26"/>
      <c r="AI2588" s="26"/>
      <c r="AJ2588" s="26"/>
      <c r="AK2588" s="81"/>
      <c r="AL2588" s="26"/>
      <c r="AM2588" s="26"/>
      <c r="AN2588" s="26"/>
      <c r="AO2588" s="26"/>
      <c r="AP2588" s="26"/>
      <c r="AQ2588" s="81"/>
      <c r="AR2588" s="26"/>
      <c r="AS2588" s="26"/>
      <c r="AT2588" s="26"/>
      <c r="AU2588" s="26"/>
      <c r="AV2588" s="26"/>
      <c r="AW2588" s="26"/>
      <c r="AX2588" s="23"/>
      <c r="AY2588" s="23"/>
      <c r="AZ2588" s="23"/>
      <c r="BA2588" s="23"/>
      <c r="BB2588" s="27"/>
      <c r="BC2588" s="28"/>
    </row>
    <row r="2589" spans="1:55" s="25" customFormat="1" ht="15">
      <c r="A2589" s="221"/>
      <c r="B2589" s="221"/>
      <c r="C2589" s="24"/>
      <c r="D2589" s="24"/>
      <c r="E2589" s="100"/>
      <c r="F2589" s="25" t="str">
        <f>IFERROR(VLOOKUP(E2589,Wedstrijdlocaties!B:E,4,FALSE),"")</f>
        <v/>
      </c>
      <c r="G2589" s="114"/>
      <c r="H2589" s="23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04"/>
      <c r="AA2589" s="26"/>
      <c r="AB2589" s="26"/>
      <c r="AC2589" s="26"/>
      <c r="AD2589" s="81"/>
      <c r="AE2589" s="26"/>
      <c r="AF2589" s="26"/>
      <c r="AG2589" s="26"/>
      <c r="AH2589" s="26"/>
      <c r="AI2589" s="26"/>
      <c r="AJ2589" s="26"/>
      <c r="AK2589" s="81"/>
      <c r="AL2589" s="26"/>
      <c r="AM2589" s="26"/>
      <c r="AN2589" s="26"/>
      <c r="AO2589" s="26"/>
      <c r="AP2589" s="26"/>
      <c r="AQ2589" s="81"/>
      <c r="AR2589" s="26"/>
      <c r="AS2589" s="26"/>
      <c r="AT2589" s="26"/>
      <c r="AU2589" s="26"/>
      <c r="AV2589" s="26"/>
      <c r="AW2589" s="26"/>
      <c r="AX2589" s="23"/>
      <c r="AY2589" s="23"/>
      <c r="AZ2589" s="23"/>
      <c r="BA2589" s="23"/>
      <c r="BB2589" s="27"/>
      <c r="BC2589" s="28"/>
    </row>
    <row r="2590" spans="1:55" s="25" customFormat="1" ht="15">
      <c r="A2590" s="221"/>
      <c r="B2590" s="221"/>
      <c r="C2590" s="24"/>
      <c r="D2590" s="24"/>
      <c r="E2590" s="100"/>
      <c r="F2590" s="25" t="str">
        <f>IFERROR(VLOOKUP(E2590,Wedstrijdlocaties!B:E,4,FALSE),"")</f>
        <v/>
      </c>
      <c r="G2590" s="114"/>
      <c r="H2590" s="23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04"/>
      <c r="AA2590" s="26"/>
      <c r="AB2590" s="26"/>
      <c r="AC2590" s="26"/>
      <c r="AD2590" s="81"/>
      <c r="AE2590" s="26"/>
      <c r="AF2590" s="26"/>
      <c r="AG2590" s="26"/>
      <c r="AH2590" s="26"/>
      <c r="AI2590" s="26"/>
      <c r="AJ2590" s="26"/>
      <c r="AK2590" s="81"/>
      <c r="AL2590" s="26"/>
      <c r="AM2590" s="26"/>
      <c r="AN2590" s="26"/>
      <c r="AO2590" s="26"/>
      <c r="AP2590" s="26"/>
      <c r="AQ2590" s="81"/>
      <c r="AR2590" s="26"/>
      <c r="AS2590" s="26"/>
      <c r="AT2590" s="26"/>
      <c r="AU2590" s="26"/>
      <c r="AV2590" s="26"/>
      <c r="AW2590" s="26"/>
      <c r="AX2590" s="23"/>
      <c r="AY2590" s="23"/>
      <c r="AZ2590" s="23"/>
      <c r="BA2590" s="23"/>
      <c r="BB2590" s="27"/>
      <c r="BC2590" s="28"/>
    </row>
    <row r="2591" spans="1:55" s="25" customFormat="1" ht="15">
      <c r="A2591" s="221"/>
      <c r="B2591" s="221"/>
      <c r="C2591" s="24"/>
      <c r="D2591" s="24"/>
      <c r="E2591" s="100"/>
      <c r="F2591" s="25" t="str">
        <f>IFERROR(VLOOKUP(E2591,Wedstrijdlocaties!B:E,4,FALSE),"")</f>
        <v/>
      </c>
      <c r="G2591" s="114"/>
      <c r="H2591" s="23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04"/>
      <c r="AA2591" s="26"/>
      <c r="AB2591" s="26"/>
      <c r="AC2591" s="26"/>
      <c r="AD2591" s="81"/>
      <c r="AE2591" s="26"/>
      <c r="AF2591" s="26"/>
      <c r="AG2591" s="26"/>
      <c r="AH2591" s="26"/>
      <c r="AI2591" s="26"/>
      <c r="AJ2591" s="26"/>
      <c r="AK2591" s="81"/>
      <c r="AL2591" s="26"/>
      <c r="AM2591" s="26"/>
      <c r="AN2591" s="26"/>
      <c r="AO2591" s="26"/>
      <c r="AP2591" s="26"/>
      <c r="AQ2591" s="81"/>
      <c r="AR2591" s="26"/>
      <c r="AS2591" s="26"/>
      <c r="AT2591" s="26"/>
      <c r="AU2591" s="26"/>
      <c r="AV2591" s="26"/>
      <c r="AW2591" s="26"/>
      <c r="AX2591" s="23"/>
      <c r="AY2591" s="23"/>
      <c r="AZ2591" s="23"/>
      <c r="BA2591" s="23"/>
      <c r="BB2591" s="27"/>
      <c r="BC2591" s="28"/>
    </row>
    <row r="2592" spans="1:55" s="25" customFormat="1" ht="15">
      <c r="A2592" s="221"/>
      <c r="B2592" s="221"/>
      <c r="C2592" s="24"/>
      <c r="D2592" s="24"/>
      <c r="E2592" s="100"/>
      <c r="F2592" s="25" t="str">
        <f>IFERROR(VLOOKUP(E2592,Wedstrijdlocaties!B:E,4,FALSE),"")</f>
        <v/>
      </c>
      <c r="G2592" s="114"/>
      <c r="H2592" s="23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04"/>
      <c r="AA2592" s="26"/>
      <c r="AB2592" s="26"/>
      <c r="AC2592" s="26"/>
      <c r="AD2592" s="81"/>
      <c r="AE2592" s="26"/>
      <c r="AF2592" s="26"/>
      <c r="AG2592" s="26"/>
      <c r="AH2592" s="26"/>
      <c r="AI2592" s="26"/>
      <c r="AJ2592" s="26"/>
      <c r="AK2592" s="81"/>
      <c r="AL2592" s="26"/>
      <c r="AM2592" s="26"/>
      <c r="AN2592" s="26"/>
      <c r="AO2592" s="26"/>
      <c r="AP2592" s="26"/>
      <c r="AQ2592" s="81"/>
      <c r="AR2592" s="26"/>
      <c r="AS2592" s="26"/>
      <c r="AT2592" s="26"/>
      <c r="AU2592" s="26"/>
      <c r="AV2592" s="26"/>
      <c r="AW2592" s="26"/>
      <c r="AX2592" s="23"/>
      <c r="AY2592" s="23"/>
      <c r="AZ2592" s="23"/>
      <c r="BA2592" s="23"/>
      <c r="BB2592" s="27"/>
      <c r="BC2592" s="28"/>
    </row>
    <row r="2593" spans="1:55" s="25" customFormat="1" ht="15">
      <c r="A2593" s="221"/>
      <c r="B2593" s="221"/>
      <c r="C2593" s="24"/>
      <c r="D2593" s="24"/>
      <c r="E2593" s="100"/>
      <c r="F2593" s="25" t="str">
        <f>IFERROR(VLOOKUP(E2593,Wedstrijdlocaties!B:E,4,FALSE),"")</f>
        <v/>
      </c>
      <c r="G2593" s="114"/>
      <c r="H2593" s="23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04"/>
      <c r="AA2593" s="26"/>
      <c r="AB2593" s="26"/>
      <c r="AC2593" s="26"/>
      <c r="AD2593" s="81"/>
      <c r="AE2593" s="26"/>
      <c r="AF2593" s="26"/>
      <c r="AG2593" s="26"/>
      <c r="AH2593" s="26"/>
      <c r="AI2593" s="26"/>
      <c r="AJ2593" s="26"/>
      <c r="AK2593" s="81"/>
      <c r="AL2593" s="26"/>
      <c r="AM2593" s="26"/>
      <c r="AN2593" s="26"/>
      <c r="AO2593" s="26"/>
      <c r="AP2593" s="26"/>
      <c r="AQ2593" s="81"/>
      <c r="AR2593" s="26"/>
      <c r="AS2593" s="26"/>
      <c r="AT2593" s="26"/>
      <c r="AU2593" s="26"/>
      <c r="AV2593" s="26"/>
      <c r="AW2593" s="26"/>
      <c r="AX2593" s="23"/>
      <c r="AY2593" s="23"/>
      <c r="AZ2593" s="23"/>
      <c r="BA2593" s="23"/>
      <c r="BB2593" s="27"/>
      <c r="BC2593" s="28"/>
    </row>
    <row r="2594" spans="1:55" s="25" customFormat="1" ht="15">
      <c r="A2594" s="221"/>
      <c r="B2594" s="221"/>
      <c r="C2594" s="24"/>
      <c r="D2594" s="24"/>
      <c r="E2594" s="100"/>
      <c r="F2594" s="25" t="str">
        <f>IFERROR(VLOOKUP(E2594,Wedstrijdlocaties!B:E,4,FALSE),"")</f>
        <v/>
      </c>
      <c r="G2594" s="114"/>
      <c r="H2594" s="23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04"/>
      <c r="AA2594" s="26"/>
      <c r="AB2594" s="26"/>
      <c r="AC2594" s="26"/>
      <c r="AD2594" s="81"/>
      <c r="AE2594" s="26"/>
      <c r="AF2594" s="26"/>
      <c r="AG2594" s="26"/>
      <c r="AH2594" s="26"/>
      <c r="AI2594" s="26"/>
      <c r="AJ2594" s="26"/>
      <c r="AK2594" s="81"/>
      <c r="AL2594" s="26"/>
      <c r="AM2594" s="26"/>
      <c r="AN2594" s="26"/>
      <c r="AO2594" s="26"/>
      <c r="AP2594" s="26"/>
      <c r="AQ2594" s="81"/>
      <c r="AR2594" s="26"/>
      <c r="AS2594" s="26"/>
      <c r="AT2594" s="26"/>
      <c r="AU2594" s="26"/>
      <c r="AV2594" s="26"/>
      <c r="AW2594" s="26"/>
      <c r="AX2594" s="23"/>
      <c r="AY2594" s="23"/>
      <c r="AZ2594" s="23"/>
      <c r="BA2594" s="23"/>
      <c r="BB2594" s="27"/>
      <c r="BC2594" s="28"/>
    </row>
    <row r="2595" spans="1:55" s="25" customFormat="1" ht="15">
      <c r="A2595" s="221"/>
      <c r="B2595" s="221"/>
      <c r="C2595" s="24"/>
      <c r="D2595" s="24"/>
      <c r="E2595" s="100"/>
      <c r="F2595" s="25" t="str">
        <f>IFERROR(VLOOKUP(E2595,Wedstrijdlocaties!B:E,4,FALSE),"")</f>
        <v/>
      </c>
      <c r="G2595" s="114"/>
      <c r="H2595" s="23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04"/>
      <c r="AA2595" s="26"/>
      <c r="AB2595" s="26"/>
      <c r="AC2595" s="26"/>
      <c r="AD2595" s="81"/>
      <c r="AE2595" s="26"/>
      <c r="AF2595" s="26"/>
      <c r="AG2595" s="26"/>
      <c r="AH2595" s="26"/>
      <c r="AI2595" s="26"/>
      <c r="AJ2595" s="26"/>
      <c r="AK2595" s="81"/>
      <c r="AL2595" s="26"/>
      <c r="AM2595" s="26"/>
      <c r="AN2595" s="26"/>
      <c r="AO2595" s="26"/>
      <c r="AP2595" s="26"/>
      <c r="AQ2595" s="81"/>
      <c r="AR2595" s="26"/>
      <c r="AS2595" s="26"/>
      <c r="AT2595" s="26"/>
      <c r="AU2595" s="26"/>
      <c r="AV2595" s="26"/>
      <c r="AW2595" s="26"/>
      <c r="AX2595" s="23"/>
      <c r="AY2595" s="23"/>
      <c r="AZ2595" s="23"/>
      <c r="BA2595" s="23"/>
      <c r="BB2595" s="27"/>
      <c r="BC2595" s="28"/>
    </row>
    <row r="2596" spans="1:55" s="25" customFormat="1" ht="15">
      <c r="A2596" s="221"/>
      <c r="B2596" s="221"/>
      <c r="C2596" s="24"/>
      <c r="D2596" s="24"/>
      <c r="E2596" s="100"/>
      <c r="F2596" s="25" t="str">
        <f>IFERROR(VLOOKUP(E2596,Wedstrijdlocaties!B:E,4,FALSE),"")</f>
        <v/>
      </c>
      <c r="G2596" s="114"/>
      <c r="H2596" s="23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04"/>
      <c r="AA2596" s="26"/>
      <c r="AB2596" s="26"/>
      <c r="AC2596" s="26"/>
      <c r="AD2596" s="81"/>
      <c r="AE2596" s="26"/>
      <c r="AF2596" s="26"/>
      <c r="AG2596" s="26"/>
      <c r="AH2596" s="26"/>
      <c r="AI2596" s="26"/>
      <c r="AJ2596" s="26"/>
      <c r="AK2596" s="81"/>
      <c r="AL2596" s="26"/>
      <c r="AM2596" s="26"/>
      <c r="AN2596" s="26"/>
      <c r="AO2596" s="26"/>
      <c r="AP2596" s="26"/>
      <c r="AQ2596" s="81"/>
      <c r="AR2596" s="26"/>
      <c r="AS2596" s="26"/>
      <c r="AT2596" s="26"/>
      <c r="AU2596" s="26"/>
      <c r="AV2596" s="26"/>
      <c r="AW2596" s="26"/>
      <c r="AX2596" s="23"/>
      <c r="AY2596" s="23"/>
      <c r="AZ2596" s="23"/>
      <c r="BA2596" s="23"/>
      <c r="BB2596" s="27"/>
      <c r="BC2596" s="28"/>
    </row>
    <row r="2597" spans="1:55" s="25" customFormat="1" ht="15">
      <c r="A2597" s="221"/>
      <c r="B2597" s="221"/>
      <c r="C2597" s="24"/>
      <c r="D2597" s="24"/>
      <c r="E2597" s="100"/>
      <c r="F2597" s="25" t="str">
        <f>IFERROR(VLOOKUP(E2597,Wedstrijdlocaties!B:E,4,FALSE),"")</f>
        <v/>
      </c>
      <c r="G2597" s="114"/>
      <c r="H2597" s="23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04"/>
      <c r="AA2597" s="26"/>
      <c r="AB2597" s="26"/>
      <c r="AC2597" s="26"/>
      <c r="AD2597" s="81"/>
      <c r="AE2597" s="26"/>
      <c r="AF2597" s="26"/>
      <c r="AG2597" s="26"/>
      <c r="AH2597" s="26"/>
      <c r="AI2597" s="26"/>
      <c r="AJ2597" s="26"/>
      <c r="AK2597" s="81"/>
      <c r="AL2597" s="26"/>
      <c r="AM2597" s="26"/>
      <c r="AN2597" s="26"/>
      <c r="AO2597" s="26"/>
      <c r="AP2597" s="26"/>
      <c r="AQ2597" s="81"/>
      <c r="AR2597" s="26"/>
      <c r="AS2597" s="26"/>
      <c r="AT2597" s="26"/>
      <c r="AU2597" s="26"/>
      <c r="AV2597" s="26"/>
      <c r="AW2597" s="26"/>
      <c r="AX2597" s="23"/>
      <c r="AY2597" s="23"/>
      <c r="AZ2597" s="23"/>
      <c r="BA2597" s="23"/>
      <c r="BB2597" s="27"/>
      <c r="BC2597" s="28"/>
    </row>
    <row r="2598" spans="1:55" s="25" customFormat="1" ht="15">
      <c r="A2598" s="221"/>
      <c r="B2598" s="221"/>
      <c r="C2598" s="24"/>
      <c r="D2598" s="24"/>
      <c r="E2598" s="100"/>
      <c r="F2598" s="25" t="str">
        <f>IFERROR(VLOOKUP(E2598,Wedstrijdlocaties!B:E,4,FALSE),"")</f>
        <v/>
      </c>
      <c r="G2598" s="114"/>
      <c r="H2598" s="23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04"/>
      <c r="AA2598" s="26"/>
      <c r="AB2598" s="26"/>
      <c r="AC2598" s="26"/>
      <c r="AD2598" s="81"/>
      <c r="AE2598" s="26"/>
      <c r="AF2598" s="26"/>
      <c r="AG2598" s="26"/>
      <c r="AH2598" s="26"/>
      <c r="AI2598" s="26"/>
      <c r="AJ2598" s="26"/>
      <c r="AK2598" s="81"/>
      <c r="AL2598" s="26"/>
      <c r="AM2598" s="26"/>
      <c r="AN2598" s="26"/>
      <c r="AO2598" s="26"/>
      <c r="AP2598" s="26"/>
      <c r="AQ2598" s="81"/>
      <c r="AR2598" s="26"/>
      <c r="AS2598" s="26"/>
      <c r="AT2598" s="26"/>
      <c r="AU2598" s="26"/>
      <c r="AV2598" s="26"/>
      <c r="AW2598" s="26"/>
      <c r="AX2598" s="23"/>
      <c r="AY2598" s="23"/>
      <c r="AZ2598" s="23"/>
      <c r="BA2598" s="23"/>
      <c r="BB2598" s="27"/>
      <c r="BC2598" s="28"/>
    </row>
    <row r="2599" spans="1:55" s="25" customFormat="1" ht="15">
      <c r="A2599" s="221"/>
      <c r="B2599" s="221"/>
      <c r="C2599" s="24"/>
      <c r="D2599" s="24"/>
      <c r="E2599" s="100"/>
      <c r="F2599" s="25" t="str">
        <f>IFERROR(VLOOKUP(E2599,Wedstrijdlocaties!B:E,4,FALSE),"")</f>
        <v/>
      </c>
      <c r="G2599" s="114"/>
      <c r="H2599" s="23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04"/>
      <c r="AA2599" s="26"/>
      <c r="AB2599" s="26"/>
      <c r="AC2599" s="26"/>
      <c r="AD2599" s="81"/>
      <c r="AE2599" s="26"/>
      <c r="AF2599" s="26"/>
      <c r="AG2599" s="26"/>
      <c r="AH2599" s="26"/>
      <c r="AI2599" s="26"/>
      <c r="AJ2599" s="26"/>
      <c r="AK2599" s="81"/>
      <c r="AL2599" s="26"/>
      <c r="AM2599" s="26"/>
      <c r="AN2599" s="26"/>
      <c r="AO2599" s="26"/>
      <c r="AP2599" s="26"/>
      <c r="AQ2599" s="81"/>
      <c r="AR2599" s="26"/>
      <c r="AS2599" s="26"/>
      <c r="AT2599" s="26"/>
      <c r="AU2599" s="26"/>
      <c r="AV2599" s="26"/>
      <c r="AW2599" s="26"/>
      <c r="AX2599" s="23"/>
      <c r="AY2599" s="23"/>
      <c r="AZ2599" s="23"/>
      <c r="BA2599" s="23"/>
      <c r="BB2599" s="27"/>
      <c r="BC2599" s="28"/>
    </row>
    <row r="2600" spans="1:55" s="25" customFormat="1" ht="15">
      <c r="A2600" s="221"/>
      <c r="B2600" s="221"/>
      <c r="C2600" s="24"/>
      <c r="D2600" s="24"/>
      <c r="E2600" s="100"/>
      <c r="F2600" s="25" t="str">
        <f>IFERROR(VLOOKUP(E2600,Wedstrijdlocaties!B:E,4,FALSE),"")</f>
        <v/>
      </c>
      <c r="G2600" s="114"/>
      <c r="H2600" s="23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04"/>
      <c r="AA2600" s="26"/>
      <c r="AB2600" s="26"/>
      <c r="AC2600" s="26"/>
      <c r="AD2600" s="81"/>
      <c r="AE2600" s="26"/>
      <c r="AF2600" s="26"/>
      <c r="AG2600" s="26"/>
      <c r="AH2600" s="26"/>
      <c r="AI2600" s="26"/>
      <c r="AJ2600" s="26"/>
      <c r="AK2600" s="81"/>
      <c r="AL2600" s="26"/>
      <c r="AM2600" s="26"/>
      <c r="AN2600" s="26"/>
      <c r="AO2600" s="26"/>
      <c r="AP2600" s="26"/>
      <c r="AQ2600" s="81"/>
      <c r="AR2600" s="26"/>
      <c r="AS2600" s="26"/>
      <c r="AT2600" s="26"/>
      <c r="AU2600" s="26"/>
      <c r="AV2600" s="26"/>
      <c r="AW2600" s="26"/>
      <c r="AX2600" s="23"/>
      <c r="AY2600" s="23"/>
      <c r="AZ2600" s="23"/>
      <c r="BA2600" s="23"/>
      <c r="BB2600" s="27"/>
      <c r="BC2600" s="28"/>
    </row>
    <row r="2601" spans="1:55" s="25" customFormat="1" ht="15">
      <c r="A2601" s="221"/>
      <c r="B2601" s="221"/>
      <c r="C2601" s="24"/>
      <c r="D2601" s="24"/>
      <c r="E2601" s="100"/>
      <c r="F2601" s="25" t="str">
        <f>IFERROR(VLOOKUP(E2601,Wedstrijdlocaties!B:E,4,FALSE),"")</f>
        <v/>
      </c>
      <c r="G2601" s="114"/>
      <c r="H2601" s="23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04"/>
      <c r="AA2601" s="26"/>
      <c r="AB2601" s="26"/>
      <c r="AC2601" s="26"/>
      <c r="AD2601" s="81"/>
      <c r="AE2601" s="26"/>
      <c r="AF2601" s="26"/>
      <c r="AG2601" s="26"/>
      <c r="AH2601" s="26"/>
      <c r="AI2601" s="26"/>
      <c r="AJ2601" s="26"/>
      <c r="AK2601" s="81"/>
      <c r="AL2601" s="26"/>
      <c r="AM2601" s="26"/>
      <c r="AN2601" s="26"/>
      <c r="AO2601" s="26"/>
      <c r="AP2601" s="26"/>
      <c r="AQ2601" s="81"/>
      <c r="AR2601" s="26"/>
      <c r="AS2601" s="26"/>
      <c r="AT2601" s="26"/>
      <c r="AU2601" s="26"/>
      <c r="AV2601" s="26"/>
      <c r="AW2601" s="26"/>
      <c r="AX2601" s="23"/>
      <c r="AY2601" s="23"/>
      <c r="AZ2601" s="23"/>
      <c r="BA2601" s="23"/>
      <c r="BB2601" s="27"/>
      <c r="BC2601" s="28"/>
    </row>
    <row r="2602" spans="1:55" s="25" customFormat="1" ht="15">
      <c r="A2602" s="221"/>
      <c r="B2602" s="221"/>
      <c r="C2602" s="24"/>
      <c r="D2602" s="24"/>
      <c r="E2602" s="100"/>
      <c r="F2602" s="25" t="str">
        <f>IFERROR(VLOOKUP(E2602,Wedstrijdlocaties!B:E,4,FALSE),"")</f>
        <v/>
      </c>
      <c r="G2602" s="114"/>
      <c r="H2602" s="23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04"/>
      <c r="AA2602" s="26"/>
      <c r="AB2602" s="26"/>
      <c r="AC2602" s="26"/>
      <c r="AD2602" s="81"/>
      <c r="AE2602" s="26"/>
      <c r="AF2602" s="26"/>
      <c r="AG2602" s="26"/>
      <c r="AH2602" s="26"/>
      <c r="AI2602" s="26"/>
      <c r="AJ2602" s="26"/>
      <c r="AK2602" s="81"/>
      <c r="AL2602" s="26"/>
      <c r="AM2602" s="26"/>
      <c r="AN2602" s="26"/>
      <c r="AO2602" s="26"/>
      <c r="AP2602" s="26"/>
      <c r="AQ2602" s="81"/>
      <c r="AR2602" s="26"/>
      <c r="AS2602" s="26"/>
      <c r="AT2602" s="26"/>
      <c r="AU2602" s="26"/>
      <c r="AV2602" s="26"/>
      <c r="AW2602" s="26"/>
      <c r="AX2602" s="23"/>
      <c r="AY2602" s="23"/>
      <c r="AZ2602" s="23"/>
      <c r="BA2602" s="23"/>
      <c r="BB2602" s="27"/>
      <c r="BC2602" s="28"/>
    </row>
    <row r="2603" spans="1:55" s="25" customFormat="1" ht="15">
      <c r="A2603" s="221"/>
      <c r="B2603" s="221"/>
      <c r="C2603" s="24"/>
      <c r="D2603" s="24"/>
      <c r="E2603" s="100"/>
      <c r="F2603" s="25" t="str">
        <f>IFERROR(VLOOKUP(E2603,Wedstrijdlocaties!B:E,4,FALSE),"")</f>
        <v/>
      </c>
      <c r="G2603" s="114"/>
      <c r="H2603" s="23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04"/>
      <c r="AA2603" s="26"/>
      <c r="AB2603" s="26"/>
      <c r="AC2603" s="26"/>
      <c r="AD2603" s="81"/>
      <c r="AE2603" s="26"/>
      <c r="AF2603" s="26"/>
      <c r="AG2603" s="26"/>
      <c r="AH2603" s="26"/>
      <c r="AI2603" s="26"/>
      <c r="AJ2603" s="26"/>
      <c r="AK2603" s="81"/>
      <c r="AL2603" s="26"/>
      <c r="AM2603" s="26"/>
      <c r="AN2603" s="26"/>
      <c r="AO2603" s="26"/>
      <c r="AP2603" s="26"/>
      <c r="AQ2603" s="81"/>
      <c r="AR2603" s="26"/>
      <c r="AS2603" s="26"/>
      <c r="AT2603" s="26"/>
      <c r="AU2603" s="26"/>
      <c r="AV2603" s="26"/>
      <c r="AW2603" s="26"/>
      <c r="AX2603" s="23"/>
      <c r="AY2603" s="23"/>
      <c r="AZ2603" s="23"/>
      <c r="BA2603" s="23"/>
      <c r="BB2603" s="27"/>
      <c r="BC2603" s="28"/>
    </row>
    <row r="2604" spans="1:55" s="25" customFormat="1" ht="15">
      <c r="A2604" s="221"/>
      <c r="B2604" s="221"/>
      <c r="C2604" s="24"/>
      <c r="D2604" s="24"/>
      <c r="E2604" s="100"/>
      <c r="F2604" s="25" t="str">
        <f>IFERROR(VLOOKUP(E2604,Wedstrijdlocaties!B:E,4,FALSE),"")</f>
        <v/>
      </c>
      <c r="G2604" s="114"/>
      <c r="H2604" s="23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04"/>
      <c r="AA2604" s="26"/>
      <c r="AB2604" s="26"/>
      <c r="AC2604" s="26"/>
      <c r="AD2604" s="81"/>
      <c r="AE2604" s="26"/>
      <c r="AF2604" s="26"/>
      <c r="AG2604" s="26"/>
      <c r="AH2604" s="26"/>
      <c r="AI2604" s="26"/>
      <c r="AJ2604" s="26"/>
      <c r="AK2604" s="81"/>
      <c r="AL2604" s="26"/>
      <c r="AM2604" s="26"/>
      <c r="AN2604" s="26"/>
      <c r="AO2604" s="26"/>
      <c r="AP2604" s="26"/>
      <c r="AQ2604" s="81"/>
      <c r="AR2604" s="26"/>
      <c r="AS2604" s="26"/>
      <c r="AT2604" s="26"/>
      <c r="AU2604" s="26"/>
      <c r="AV2604" s="26"/>
      <c r="AW2604" s="26"/>
      <c r="AX2604" s="23"/>
      <c r="AY2604" s="23"/>
      <c r="AZ2604" s="23"/>
      <c r="BA2604" s="23"/>
      <c r="BB2604" s="27"/>
      <c r="BC2604" s="28"/>
    </row>
    <row r="2605" spans="1:55" s="25" customFormat="1" ht="15">
      <c r="A2605" s="221"/>
      <c r="B2605" s="221"/>
      <c r="C2605" s="24"/>
      <c r="D2605" s="24"/>
      <c r="E2605" s="100"/>
      <c r="F2605" s="25" t="str">
        <f>IFERROR(VLOOKUP(E2605,Wedstrijdlocaties!B:E,4,FALSE),"")</f>
        <v/>
      </c>
      <c r="G2605" s="114"/>
      <c r="H2605" s="23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04"/>
      <c r="AA2605" s="26"/>
      <c r="AB2605" s="26"/>
      <c r="AC2605" s="26"/>
      <c r="AD2605" s="81"/>
      <c r="AE2605" s="26"/>
      <c r="AF2605" s="26"/>
      <c r="AG2605" s="26"/>
      <c r="AH2605" s="26"/>
      <c r="AI2605" s="26"/>
      <c r="AJ2605" s="26"/>
      <c r="AK2605" s="81"/>
      <c r="AL2605" s="26"/>
      <c r="AM2605" s="26"/>
      <c r="AN2605" s="26"/>
      <c r="AO2605" s="26"/>
      <c r="AP2605" s="26"/>
      <c r="AQ2605" s="81"/>
      <c r="AR2605" s="26"/>
      <c r="AS2605" s="26"/>
      <c r="AT2605" s="26"/>
      <c r="AU2605" s="26"/>
      <c r="AV2605" s="26"/>
      <c r="AW2605" s="26"/>
      <c r="AX2605" s="23"/>
      <c r="AY2605" s="23"/>
      <c r="AZ2605" s="23"/>
      <c r="BA2605" s="23"/>
      <c r="BB2605" s="27"/>
      <c r="BC2605" s="28"/>
    </row>
    <row r="2606" spans="1:55" s="25" customFormat="1" ht="15">
      <c r="A2606" s="221"/>
      <c r="B2606" s="221"/>
      <c r="C2606" s="24"/>
      <c r="D2606" s="24"/>
      <c r="E2606" s="100"/>
      <c r="F2606" s="25" t="str">
        <f>IFERROR(VLOOKUP(E2606,Wedstrijdlocaties!B:E,4,FALSE),"")</f>
        <v/>
      </c>
      <c r="G2606" s="114"/>
      <c r="H2606" s="23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04"/>
      <c r="AA2606" s="26"/>
      <c r="AB2606" s="26"/>
      <c r="AC2606" s="26"/>
      <c r="AD2606" s="81"/>
      <c r="AE2606" s="26"/>
      <c r="AF2606" s="26"/>
      <c r="AG2606" s="26"/>
      <c r="AH2606" s="26"/>
      <c r="AI2606" s="26"/>
      <c r="AJ2606" s="26"/>
      <c r="AK2606" s="81"/>
      <c r="AL2606" s="26"/>
      <c r="AM2606" s="26"/>
      <c r="AN2606" s="26"/>
      <c r="AO2606" s="26"/>
      <c r="AP2606" s="26"/>
      <c r="AQ2606" s="81"/>
      <c r="AR2606" s="26"/>
      <c r="AS2606" s="26"/>
      <c r="AT2606" s="26"/>
      <c r="AU2606" s="26"/>
      <c r="AV2606" s="26"/>
      <c r="AW2606" s="26"/>
      <c r="AX2606" s="23"/>
      <c r="AY2606" s="23"/>
      <c r="AZ2606" s="23"/>
      <c r="BA2606" s="23"/>
      <c r="BB2606" s="27"/>
      <c r="BC2606" s="28"/>
    </row>
    <row r="2607" spans="1:55" s="25" customFormat="1" ht="15">
      <c r="A2607" s="221"/>
      <c r="B2607" s="221"/>
      <c r="C2607" s="24"/>
      <c r="D2607" s="24"/>
      <c r="E2607" s="100"/>
      <c r="F2607" s="25" t="str">
        <f>IFERROR(VLOOKUP(E2607,Wedstrijdlocaties!B:E,4,FALSE),"")</f>
        <v/>
      </c>
      <c r="G2607" s="114"/>
      <c r="H2607" s="23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04"/>
      <c r="AA2607" s="26"/>
      <c r="AB2607" s="26"/>
      <c r="AC2607" s="26"/>
      <c r="AD2607" s="81"/>
      <c r="AE2607" s="26"/>
      <c r="AF2607" s="26"/>
      <c r="AG2607" s="26"/>
      <c r="AH2607" s="26"/>
      <c r="AI2607" s="26"/>
      <c r="AJ2607" s="26"/>
      <c r="AK2607" s="81"/>
      <c r="AL2607" s="26"/>
      <c r="AM2607" s="26"/>
      <c r="AN2607" s="26"/>
      <c r="AO2607" s="26"/>
      <c r="AP2607" s="26"/>
      <c r="AQ2607" s="81"/>
      <c r="AR2607" s="26"/>
      <c r="AS2607" s="26"/>
      <c r="AT2607" s="26"/>
      <c r="AU2607" s="26"/>
      <c r="AV2607" s="26"/>
      <c r="AW2607" s="26"/>
      <c r="AX2607" s="23"/>
      <c r="AY2607" s="23"/>
      <c r="AZ2607" s="23"/>
      <c r="BA2607" s="23"/>
      <c r="BB2607" s="27"/>
      <c r="BC2607" s="28"/>
    </row>
    <row r="2608" spans="1:55" s="25" customFormat="1" ht="15">
      <c r="A2608" s="221"/>
      <c r="B2608" s="221"/>
      <c r="C2608" s="24"/>
      <c r="D2608" s="24"/>
      <c r="E2608" s="100"/>
      <c r="F2608" s="25" t="str">
        <f>IFERROR(VLOOKUP(E2608,Wedstrijdlocaties!B:E,4,FALSE),"")</f>
        <v/>
      </c>
      <c r="G2608" s="114"/>
      <c r="H2608" s="23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04"/>
      <c r="AA2608" s="26"/>
      <c r="AB2608" s="26"/>
      <c r="AC2608" s="26"/>
      <c r="AD2608" s="81"/>
      <c r="AE2608" s="26"/>
      <c r="AF2608" s="26"/>
      <c r="AG2608" s="26"/>
      <c r="AH2608" s="26"/>
      <c r="AI2608" s="26"/>
      <c r="AJ2608" s="26"/>
      <c r="AK2608" s="81"/>
      <c r="AL2608" s="26"/>
      <c r="AM2608" s="26"/>
      <c r="AN2608" s="26"/>
      <c r="AO2608" s="26"/>
      <c r="AP2608" s="26"/>
      <c r="AQ2608" s="81"/>
      <c r="AR2608" s="26"/>
      <c r="AS2608" s="26"/>
      <c r="AT2608" s="26"/>
      <c r="AU2608" s="26"/>
      <c r="AV2608" s="26"/>
      <c r="AW2608" s="26"/>
      <c r="AX2608" s="23"/>
      <c r="AY2608" s="23"/>
      <c r="AZ2608" s="23"/>
      <c r="BA2608" s="23"/>
      <c r="BB2608" s="27"/>
      <c r="BC2608" s="28"/>
    </row>
    <row r="2609" spans="1:55" s="25" customFormat="1" ht="15">
      <c r="A2609" s="221"/>
      <c r="B2609" s="221"/>
      <c r="C2609" s="24"/>
      <c r="D2609" s="24"/>
      <c r="E2609" s="100"/>
      <c r="F2609" s="25" t="str">
        <f>IFERROR(VLOOKUP(E2609,Wedstrijdlocaties!B:E,4,FALSE),"")</f>
        <v/>
      </c>
      <c r="G2609" s="114"/>
      <c r="H2609" s="23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04"/>
      <c r="AA2609" s="26"/>
      <c r="AB2609" s="26"/>
      <c r="AC2609" s="26"/>
      <c r="AD2609" s="81"/>
      <c r="AE2609" s="26"/>
      <c r="AF2609" s="26"/>
      <c r="AG2609" s="26"/>
      <c r="AH2609" s="26"/>
      <c r="AI2609" s="26"/>
      <c r="AJ2609" s="26"/>
      <c r="AK2609" s="81"/>
      <c r="AL2609" s="26"/>
      <c r="AM2609" s="26"/>
      <c r="AN2609" s="26"/>
      <c r="AO2609" s="26"/>
      <c r="AP2609" s="26"/>
      <c r="AQ2609" s="81"/>
      <c r="AR2609" s="26"/>
      <c r="AS2609" s="26"/>
      <c r="AT2609" s="26"/>
      <c r="AU2609" s="26"/>
      <c r="AV2609" s="26"/>
      <c r="AW2609" s="26"/>
      <c r="AX2609" s="23"/>
      <c r="AY2609" s="23"/>
      <c r="AZ2609" s="23"/>
      <c r="BA2609" s="23"/>
      <c r="BB2609" s="27"/>
      <c r="BC2609" s="28"/>
    </row>
    <row r="2610" spans="1:55" s="25" customFormat="1" ht="15">
      <c r="A2610" s="221"/>
      <c r="B2610" s="221"/>
      <c r="C2610" s="24"/>
      <c r="D2610" s="24"/>
      <c r="E2610" s="100"/>
      <c r="F2610" s="25" t="str">
        <f>IFERROR(VLOOKUP(E2610,Wedstrijdlocaties!B:E,4,FALSE),"")</f>
        <v/>
      </c>
      <c r="G2610" s="114"/>
      <c r="H2610" s="23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04"/>
      <c r="AA2610" s="26"/>
      <c r="AB2610" s="26"/>
      <c r="AC2610" s="26"/>
      <c r="AD2610" s="81"/>
      <c r="AE2610" s="26"/>
      <c r="AF2610" s="26"/>
      <c r="AG2610" s="26"/>
      <c r="AH2610" s="26"/>
      <c r="AI2610" s="26"/>
      <c r="AJ2610" s="26"/>
      <c r="AK2610" s="81"/>
      <c r="AL2610" s="26"/>
      <c r="AM2610" s="26"/>
      <c r="AN2610" s="26"/>
      <c r="AO2610" s="26"/>
      <c r="AP2610" s="26"/>
      <c r="AQ2610" s="81"/>
      <c r="AR2610" s="26"/>
      <c r="AS2610" s="26"/>
      <c r="AT2610" s="26"/>
      <c r="AU2610" s="26"/>
      <c r="AV2610" s="26"/>
      <c r="AW2610" s="26"/>
      <c r="AX2610" s="23"/>
      <c r="AY2610" s="23"/>
      <c r="AZ2610" s="23"/>
      <c r="BA2610" s="23"/>
      <c r="BB2610" s="27"/>
      <c r="BC2610" s="28"/>
    </row>
    <row r="2611" spans="1:55" s="25" customFormat="1" ht="15">
      <c r="A2611" s="221"/>
      <c r="B2611" s="221"/>
      <c r="C2611" s="24"/>
      <c r="D2611" s="24"/>
      <c r="E2611" s="100"/>
      <c r="F2611" s="25" t="str">
        <f>IFERROR(VLOOKUP(E2611,Wedstrijdlocaties!B:E,4,FALSE),"")</f>
        <v/>
      </c>
      <c r="G2611" s="114"/>
      <c r="H2611" s="23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04"/>
      <c r="AA2611" s="26"/>
      <c r="AB2611" s="26"/>
      <c r="AC2611" s="26"/>
      <c r="AD2611" s="81"/>
      <c r="AE2611" s="26"/>
      <c r="AF2611" s="26"/>
      <c r="AG2611" s="26"/>
      <c r="AH2611" s="26"/>
      <c r="AI2611" s="26"/>
      <c r="AJ2611" s="26"/>
      <c r="AK2611" s="81"/>
      <c r="AL2611" s="26"/>
      <c r="AM2611" s="26"/>
      <c r="AN2611" s="26"/>
      <c r="AO2611" s="26"/>
      <c r="AP2611" s="26"/>
      <c r="AQ2611" s="81"/>
      <c r="AR2611" s="26"/>
      <c r="AS2611" s="26"/>
      <c r="AT2611" s="26"/>
      <c r="AU2611" s="26"/>
      <c r="AV2611" s="26"/>
      <c r="AW2611" s="26"/>
      <c r="AX2611" s="23"/>
      <c r="AY2611" s="23"/>
      <c r="AZ2611" s="23"/>
      <c r="BA2611" s="23"/>
      <c r="BB2611" s="27"/>
      <c r="BC2611" s="28"/>
    </row>
    <row r="2612" spans="1:55" s="25" customFormat="1" ht="15">
      <c r="A2612" s="221"/>
      <c r="B2612" s="221"/>
      <c r="C2612" s="24"/>
      <c r="D2612" s="24"/>
      <c r="E2612" s="100"/>
      <c r="F2612" s="25" t="str">
        <f>IFERROR(VLOOKUP(E2612,Wedstrijdlocaties!B:E,4,FALSE),"")</f>
        <v/>
      </c>
      <c r="G2612" s="114"/>
      <c r="H2612" s="23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04"/>
      <c r="AA2612" s="26"/>
      <c r="AB2612" s="26"/>
      <c r="AC2612" s="26"/>
      <c r="AD2612" s="81"/>
      <c r="AE2612" s="26"/>
      <c r="AF2612" s="26"/>
      <c r="AG2612" s="26"/>
      <c r="AH2612" s="26"/>
      <c r="AI2612" s="26"/>
      <c r="AJ2612" s="26"/>
      <c r="AK2612" s="81"/>
      <c r="AL2612" s="26"/>
      <c r="AM2612" s="26"/>
      <c r="AN2612" s="26"/>
      <c r="AO2612" s="26"/>
      <c r="AP2612" s="26"/>
      <c r="AQ2612" s="81"/>
      <c r="AR2612" s="26"/>
      <c r="AS2612" s="26"/>
      <c r="AT2612" s="26"/>
      <c r="AU2612" s="26"/>
      <c r="AV2612" s="26"/>
      <c r="AW2612" s="26"/>
      <c r="AX2612" s="23"/>
      <c r="AY2612" s="23"/>
      <c r="AZ2612" s="23"/>
      <c r="BA2612" s="23"/>
      <c r="BB2612" s="27"/>
      <c r="BC2612" s="28"/>
    </row>
    <row r="2613" spans="1:55" s="25" customFormat="1" ht="15">
      <c r="A2613" s="221"/>
      <c r="B2613" s="221"/>
      <c r="C2613" s="24"/>
      <c r="D2613" s="24"/>
      <c r="E2613" s="100"/>
      <c r="F2613" s="25" t="str">
        <f>IFERROR(VLOOKUP(E2613,Wedstrijdlocaties!B:E,4,FALSE),"")</f>
        <v/>
      </c>
      <c r="G2613" s="114"/>
      <c r="H2613" s="23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04"/>
      <c r="AA2613" s="26"/>
      <c r="AB2613" s="26"/>
      <c r="AC2613" s="26"/>
      <c r="AD2613" s="81"/>
      <c r="AE2613" s="26"/>
      <c r="AF2613" s="26"/>
      <c r="AG2613" s="26"/>
      <c r="AH2613" s="26"/>
      <c r="AI2613" s="26"/>
      <c r="AJ2613" s="26"/>
      <c r="AK2613" s="81"/>
      <c r="AL2613" s="26"/>
      <c r="AM2613" s="26"/>
      <c r="AN2613" s="26"/>
      <c r="AO2613" s="26"/>
      <c r="AP2613" s="26"/>
      <c r="AQ2613" s="81"/>
      <c r="AR2613" s="26"/>
      <c r="AS2613" s="26"/>
      <c r="AT2613" s="26"/>
      <c r="AU2613" s="26"/>
      <c r="AV2613" s="26"/>
      <c r="AW2613" s="26"/>
      <c r="AX2613" s="23"/>
      <c r="AY2613" s="23"/>
      <c r="AZ2613" s="23"/>
      <c r="BA2613" s="23"/>
      <c r="BB2613" s="27"/>
      <c r="BC2613" s="28"/>
    </row>
    <row r="2614" spans="1:55" s="25" customFormat="1" ht="15">
      <c r="A2614" s="221"/>
      <c r="B2614" s="221"/>
      <c r="C2614" s="24"/>
      <c r="D2614" s="24"/>
      <c r="E2614" s="100"/>
      <c r="F2614" s="25" t="str">
        <f>IFERROR(VLOOKUP(E2614,Wedstrijdlocaties!B:E,4,FALSE),"")</f>
        <v/>
      </c>
      <c r="G2614" s="114"/>
      <c r="H2614" s="23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04"/>
      <c r="AA2614" s="26"/>
      <c r="AB2614" s="26"/>
      <c r="AC2614" s="26"/>
      <c r="AD2614" s="81"/>
      <c r="AE2614" s="26"/>
      <c r="AF2614" s="26"/>
      <c r="AG2614" s="26"/>
      <c r="AH2614" s="26"/>
      <c r="AI2614" s="26"/>
      <c r="AJ2614" s="26"/>
      <c r="AK2614" s="81"/>
      <c r="AL2614" s="26"/>
      <c r="AM2614" s="26"/>
      <c r="AN2614" s="26"/>
      <c r="AO2614" s="26"/>
      <c r="AP2614" s="26"/>
      <c r="AQ2614" s="81"/>
      <c r="AR2614" s="26"/>
      <c r="AS2614" s="26"/>
      <c r="AT2614" s="26"/>
      <c r="AU2614" s="26"/>
      <c r="AV2614" s="26"/>
      <c r="AW2614" s="26"/>
      <c r="AX2614" s="23"/>
      <c r="AY2614" s="23"/>
      <c r="AZ2614" s="23"/>
      <c r="BA2614" s="23"/>
      <c r="BB2614" s="27"/>
      <c r="BC2614" s="28"/>
    </row>
    <row r="2615" spans="1:55" s="25" customFormat="1" ht="15">
      <c r="A2615" s="221"/>
      <c r="B2615" s="221"/>
      <c r="C2615" s="24"/>
      <c r="D2615" s="24"/>
      <c r="E2615" s="100"/>
      <c r="F2615" s="25" t="str">
        <f>IFERROR(VLOOKUP(E2615,Wedstrijdlocaties!B:E,4,FALSE),"")</f>
        <v/>
      </c>
      <c r="G2615" s="114"/>
      <c r="H2615" s="23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04"/>
      <c r="AA2615" s="26"/>
      <c r="AB2615" s="26"/>
      <c r="AC2615" s="26"/>
      <c r="AD2615" s="81"/>
      <c r="AE2615" s="26"/>
      <c r="AF2615" s="26"/>
      <c r="AG2615" s="26"/>
      <c r="AH2615" s="26"/>
      <c r="AI2615" s="26"/>
      <c r="AJ2615" s="26"/>
      <c r="AK2615" s="81"/>
      <c r="AL2615" s="26"/>
      <c r="AM2615" s="26"/>
      <c r="AN2615" s="26"/>
      <c r="AO2615" s="26"/>
      <c r="AP2615" s="26"/>
      <c r="AQ2615" s="81"/>
      <c r="AR2615" s="26"/>
      <c r="AS2615" s="26"/>
      <c r="AT2615" s="26"/>
      <c r="AU2615" s="26"/>
      <c r="AV2615" s="26"/>
      <c r="AW2615" s="26"/>
      <c r="AX2615" s="23"/>
      <c r="AY2615" s="23"/>
      <c r="AZ2615" s="23"/>
      <c r="BA2615" s="23"/>
      <c r="BB2615" s="27"/>
      <c r="BC2615" s="28"/>
    </row>
    <row r="2616" spans="1:55" s="25" customFormat="1" ht="15">
      <c r="A2616" s="221"/>
      <c r="B2616" s="221"/>
      <c r="C2616" s="24"/>
      <c r="D2616" s="24"/>
      <c r="E2616" s="100"/>
      <c r="F2616" s="25" t="str">
        <f>IFERROR(VLOOKUP(E2616,Wedstrijdlocaties!B:E,4,FALSE),"")</f>
        <v/>
      </c>
      <c r="G2616" s="114"/>
      <c r="H2616" s="23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04"/>
      <c r="AA2616" s="26"/>
      <c r="AB2616" s="26"/>
      <c r="AC2616" s="26"/>
      <c r="AD2616" s="81"/>
      <c r="AE2616" s="26"/>
      <c r="AF2616" s="26"/>
      <c r="AG2616" s="26"/>
      <c r="AH2616" s="26"/>
      <c r="AI2616" s="26"/>
      <c r="AJ2616" s="26"/>
      <c r="AK2616" s="81"/>
      <c r="AL2616" s="26"/>
      <c r="AM2616" s="26"/>
      <c r="AN2616" s="26"/>
      <c r="AO2616" s="26"/>
      <c r="AP2616" s="26"/>
      <c r="AQ2616" s="81"/>
      <c r="AR2616" s="26"/>
      <c r="AS2616" s="26"/>
      <c r="AT2616" s="26"/>
      <c r="AU2616" s="26"/>
      <c r="AV2616" s="26"/>
      <c r="AW2616" s="26"/>
      <c r="AX2616" s="23"/>
      <c r="AY2616" s="23"/>
      <c r="AZ2616" s="23"/>
      <c r="BA2616" s="23"/>
      <c r="BB2616" s="27"/>
      <c r="BC2616" s="28"/>
    </row>
    <row r="2617" spans="1:55" s="25" customFormat="1" ht="15">
      <c r="A2617" s="221"/>
      <c r="B2617" s="221"/>
      <c r="C2617" s="24"/>
      <c r="D2617" s="24"/>
      <c r="E2617" s="100"/>
      <c r="F2617" s="25" t="str">
        <f>IFERROR(VLOOKUP(E2617,Wedstrijdlocaties!B:E,4,FALSE),"")</f>
        <v/>
      </c>
      <c r="G2617" s="114"/>
      <c r="H2617" s="23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04"/>
      <c r="AA2617" s="26"/>
      <c r="AB2617" s="26"/>
      <c r="AC2617" s="26"/>
      <c r="AD2617" s="81"/>
      <c r="AE2617" s="26"/>
      <c r="AF2617" s="26"/>
      <c r="AG2617" s="26"/>
      <c r="AH2617" s="26"/>
      <c r="AI2617" s="26"/>
      <c r="AJ2617" s="26"/>
      <c r="AK2617" s="81"/>
      <c r="AL2617" s="26"/>
      <c r="AM2617" s="26"/>
      <c r="AN2617" s="26"/>
      <c r="AO2617" s="26"/>
      <c r="AP2617" s="26"/>
      <c r="AQ2617" s="81"/>
      <c r="AR2617" s="26"/>
      <c r="AS2617" s="26"/>
      <c r="AT2617" s="26"/>
      <c r="AU2617" s="26"/>
      <c r="AV2617" s="26"/>
      <c r="AW2617" s="26"/>
      <c r="AX2617" s="23"/>
      <c r="AY2617" s="23"/>
      <c r="AZ2617" s="23"/>
      <c r="BA2617" s="23"/>
      <c r="BB2617" s="27"/>
      <c r="BC2617" s="28"/>
    </row>
    <row r="2618" spans="1:55" s="25" customFormat="1" ht="15">
      <c r="A2618" s="221"/>
      <c r="B2618" s="221"/>
      <c r="C2618" s="24"/>
      <c r="D2618" s="24"/>
      <c r="E2618" s="100"/>
      <c r="F2618" s="25" t="str">
        <f>IFERROR(VLOOKUP(E2618,Wedstrijdlocaties!B:E,4,FALSE),"")</f>
        <v/>
      </c>
      <c r="G2618" s="114"/>
      <c r="H2618" s="23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04"/>
      <c r="AA2618" s="26"/>
      <c r="AB2618" s="26"/>
      <c r="AC2618" s="26"/>
      <c r="AD2618" s="81"/>
      <c r="AE2618" s="26"/>
      <c r="AF2618" s="26"/>
      <c r="AG2618" s="26"/>
      <c r="AH2618" s="26"/>
      <c r="AI2618" s="26"/>
      <c r="AJ2618" s="26"/>
      <c r="AK2618" s="81"/>
      <c r="AL2618" s="26"/>
      <c r="AM2618" s="26"/>
      <c r="AN2618" s="26"/>
      <c r="AO2618" s="26"/>
      <c r="AP2618" s="26"/>
      <c r="AQ2618" s="81"/>
      <c r="AR2618" s="26"/>
      <c r="AS2618" s="26"/>
      <c r="AT2618" s="26"/>
      <c r="AU2618" s="26"/>
      <c r="AV2618" s="26"/>
      <c r="AW2618" s="26"/>
      <c r="AX2618" s="23"/>
      <c r="AY2618" s="23"/>
      <c r="AZ2618" s="23"/>
      <c r="BA2618" s="23"/>
      <c r="BB2618" s="27"/>
      <c r="BC2618" s="28"/>
    </row>
    <row r="2619" spans="1:55" s="25" customFormat="1" ht="15">
      <c r="A2619" s="221"/>
      <c r="B2619" s="221"/>
      <c r="C2619" s="24"/>
      <c r="D2619" s="24"/>
      <c r="E2619" s="100"/>
      <c r="F2619" s="25" t="str">
        <f>IFERROR(VLOOKUP(E2619,Wedstrijdlocaties!B:E,4,FALSE),"")</f>
        <v/>
      </c>
      <c r="G2619" s="114"/>
      <c r="H2619" s="23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04"/>
      <c r="AA2619" s="26"/>
      <c r="AB2619" s="26"/>
      <c r="AC2619" s="26"/>
      <c r="AD2619" s="81"/>
      <c r="AE2619" s="26"/>
      <c r="AF2619" s="26"/>
      <c r="AG2619" s="26"/>
      <c r="AH2619" s="26"/>
      <c r="AI2619" s="26"/>
      <c r="AJ2619" s="26"/>
      <c r="AK2619" s="81"/>
      <c r="AL2619" s="26"/>
      <c r="AM2619" s="26"/>
      <c r="AN2619" s="26"/>
      <c r="AO2619" s="26"/>
      <c r="AP2619" s="26"/>
      <c r="AQ2619" s="81"/>
      <c r="AR2619" s="26"/>
      <c r="AS2619" s="26"/>
      <c r="AT2619" s="26"/>
      <c r="AU2619" s="26"/>
      <c r="AV2619" s="26"/>
      <c r="AW2619" s="26"/>
      <c r="AX2619" s="23"/>
      <c r="AY2619" s="23"/>
      <c r="AZ2619" s="23"/>
      <c r="BA2619" s="23"/>
      <c r="BB2619" s="27"/>
      <c r="BC2619" s="28"/>
    </row>
    <row r="2620" spans="1:55" s="25" customFormat="1" ht="15">
      <c r="A2620" s="221"/>
      <c r="B2620" s="221"/>
      <c r="C2620" s="24"/>
      <c r="D2620" s="24"/>
      <c r="E2620" s="100"/>
      <c r="F2620" s="25" t="str">
        <f>IFERROR(VLOOKUP(E2620,Wedstrijdlocaties!B:E,4,FALSE),"")</f>
        <v/>
      </c>
      <c r="G2620" s="114"/>
      <c r="H2620" s="23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04"/>
      <c r="AA2620" s="26"/>
      <c r="AB2620" s="26"/>
      <c r="AC2620" s="26"/>
      <c r="AD2620" s="81"/>
      <c r="AE2620" s="26"/>
      <c r="AF2620" s="26"/>
      <c r="AG2620" s="26"/>
      <c r="AH2620" s="26"/>
      <c r="AI2620" s="26"/>
      <c r="AJ2620" s="26"/>
      <c r="AK2620" s="81"/>
      <c r="AL2620" s="26"/>
      <c r="AM2620" s="26"/>
      <c r="AN2620" s="26"/>
      <c r="AO2620" s="26"/>
      <c r="AP2620" s="26"/>
      <c r="AQ2620" s="81"/>
      <c r="AR2620" s="26"/>
      <c r="AS2620" s="26"/>
      <c r="AT2620" s="26"/>
      <c r="AU2620" s="26"/>
      <c r="AV2620" s="26"/>
      <c r="AW2620" s="26"/>
      <c r="AX2620" s="23"/>
      <c r="AY2620" s="23"/>
      <c r="AZ2620" s="23"/>
      <c r="BA2620" s="23"/>
      <c r="BB2620" s="27"/>
      <c r="BC2620" s="28"/>
    </row>
    <row r="2621" spans="1:55" s="25" customFormat="1" ht="15">
      <c r="A2621" s="221"/>
      <c r="B2621" s="221"/>
      <c r="C2621" s="24"/>
      <c r="D2621" s="24"/>
      <c r="E2621" s="100"/>
      <c r="F2621" s="25" t="str">
        <f>IFERROR(VLOOKUP(E2621,Wedstrijdlocaties!B:E,4,FALSE),"")</f>
        <v/>
      </c>
      <c r="G2621" s="114"/>
      <c r="H2621" s="23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04"/>
      <c r="AA2621" s="26"/>
      <c r="AB2621" s="26"/>
      <c r="AC2621" s="26"/>
      <c r="AD2621" s="81"/>
      <c r="AE2621" s="26"/>
      <c r="AF2621" s="26"/>
      <c r="AG2621" s="26"/>
      <c r="AH2621" s="26"/>
      <c r="AI2621" s="26"/>
      <c r="AJ2621" s="26"/>
      <c r="AK2621" s="81"/>
      <c r="AL2621" s="26"/>
      <c r="AM2621" s="26"/>
      <c r="AN2621" s="26"/>
      <c r="AO2621" s="26"/>
      <c r="AP2621" s="26"/>
      <c r="AQ2621" s="81"/>
      <c r="AR2621" s="26"/>
      <c r="AS2621" s="26"/>
      <c r="AT2621" s="26"/>
      <c r="AU2621" s="26"/>
      <c r="AV2621" s="26"/>
      <c r="AW2621" s="26"/>
      <c r="AX2621" s="23"/>
      <c r="AY2621" s="23"/>
      <c r="AZ2621" s="23"/>
      <c r="BA2621" s="23"/>
      <c r="BB2621" s="27"/>
      <c r="BC2621" s="28"/>
    </row>
    <row r="2622" spans="1:55" s="25" customFormat="1" ht="15">
      <c r="A2622" s="221"/>
      <c r="B2622" s="221"/>
      <c r="C2622" s="24"/>
      <c r="D2622" s="24"/>
      <c r="E2622" s="100"/>
      <c r="F2622" s="25" t="str">
        <f>IFERROR(VLOOKUP(E2622,Wedstrijdlocaties!B:E,4,FALSE),"")</f>
        <v/>
      </c>
      <c r="G2622" s="114"/>
      <c r="H2622" s="23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04"/>
      <c r="AA2622" s="26"/>
      <c r="AB2622" s="26"/>
      <c r="AC2622" s="26"/>
      <c r="AD2622" s="81"/>
      <c r="AE2622" s="26"/>
      <c r="AF2622" s="26"/>
      <c r="AG2622" s="26"/>
      <c r="AH2622" s="26"/>
      <c r="AI2622" s="26"/>
      <c r="AJ2622" s="26"/>
      <c r="AK2622" s="81"/>
      <c r="AL2622" s="26"/>
      <c r="AM2622" s="26"/>
      <c r="AN2622" s="26"/>
      <c r="AO2622" s="26"/>
      <c r="AP2622" s="26"/>
      <c r="AQ2622" s="81"/>
      <c r="AR2622" s="26"/>
      <c r="AS2622" s="26"/>
      <c r="AT2622" s="26"/>
      <c r="AU2622" s="26"/>
      <c r="AV2622" s="26"/>
      <c r="AW2622" s="26"/>
      <c r="AX2622" s="23"/>
      <c r="AY2622" s="23"/>
      <c r="AZ2622" s="23"/>
      <c r="BA2622" s="23"/>
      <c r="BB2622" s="27"/>
      <c r="BC2622" s="28"/>
    </row>
    <row r="2623" spans="1:55" s="25" customFormat="1" ht="15">
      <c r="A2623" s="221"/>
      <c r="B2623" s="221"/>
      <c r="C2623" s="24"/>
      <c r="D2623" s="24"/>
      <c r="E2623" s="100"/>
      <c r="F2623" s="25" t="str">
        <f>IFERROR(VLOOKUP(E2623,Wedstrijdlocaties!B:E,4,FALSE),"")</f>
        <v/>
      </c>
      <c r="G2623" s="114"/>
      <c r="H2623" s="23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04"/>
      <c r="AA2623" s="26"/>
      <c r="AB2623" s="26"/>
      <c r="AC2623" s="26"/>
      <c r="AD2623" s="81"/>
      <c r="AE2623" s="26"/>
      <c r="AF2623" s="26"/>
      <c r="AG2623" s="26"/>
      <c r="AH2623" s="26"/>
      <c r="AI2623" s="26"/>
      <c r="AJ2623" s="26"/>
      <c r="AK2623" s="81"/>
      <c r="AL2623" s="26"/>
      <c r="AM2623" s="26"/>
      <c r="AN2623" s="26"/>
      <c r="AO2623" s="26"/>
      <c r="AP2623" s="26"/>
      <c r="AQ2623" s="81"/>
      <c r="AR2623" s="26"/>
      <c r="AS2623" s="26"/>
      <c r="AT2623" s="26"/>
      <c r="AU2623" s="26"/>
      <c r="AV2623" s="26"/>
      <c r="AW2623" s="26"/>
      <c r="AX2623" s="23"/>
      <c r="AY2623" s="23"/>
      <c r="AZ2623" s="23"/>
      <c r="BA2623" s="23"/>
      <c r="BB2623" s="27"/>
      <c r="BC2623" s="28"/>
    </row>
    <row r="2624" spans="1:55" s="25" customFormat="1" ht="15">
      <c r="A2624" s="221"/>
      <c r="B2624" s="221"/>
      <c r="C2624" s="24"/>
      <c r="D2624" s="24"/>
      <c r="E2624" s="100"/>
      <c r="F2624" s="25" t="str">
        <f>IFERROR(VLOOKUP(E2624,Wedstrijdlocaties!B:E,4,FALSE),"")</f>
        <v/>
      </c>
      <c r="G2624" s="114"/>
      <c r="H2624" s="23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04"/>
      <c r="AA2624" s="26"/>
      <c r="AB2624" s="26"/>
      <c r="AC2624" s="26"/>
      <c r="AD2624" s="81"/>
      <c r="AE2624" s="26"/>
      <c r="AF2624" s="26"/>
      <c r="AG2624" s="26"/>
      <c r="AH2624" s="26"/>
      <c r="AI2624" s="26"/>
      <c r="AJ2624" s="26"/>
      <c r="AK2624" s="81"/>
      <c r="AL2624" s="26"/>
      <c r="AM2624" s="26"/>
      <c r="AN2624" s="26"/>
      <c r="AO2624" s="26"/>
      <c r="AP2624" s="26"/>
      <c r="AQ2624" s="81"/>
      <c r="AR2624" s="26"/>
      <c r="AS2624" s="26"/>
      <c r="AT2624" s="26"/>
      <c r="AU2624" s="26"/>
      <c r="AV2624" s="26"/>
      <c r="AW2624" s="26"/>
      <c r="AX2624" s="23"/>
      <c r="AY2624" s="23"/>
      <c r="AZ2624" s="23"/>
      <c r="BA2624" s="23"/>
      <c r="BB2624" s="27"/>
      <c r="BC2624" s="28"/>
    </row>
    <row r="2625" spans="1:55" s="25" customFormat="1" ht="15">
      <c r="A2625" s="221"/>
      <c r="B2625" s="221"/>
      <c r="C2625" s="24"/>
      <c r="D2625" s="24"/>
      <c r="E2625" s="100"/>
      <c r="F2625" s="25" t="str">
        <f>IFERROR(VLOOKUP(E2625,Wedstrijdlocaties!B:E,4,FALSE),"")</f>
        <v/>
      </c>
      <c r="G2625" s="114"/>
      <c r="H2625" s="23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04"/>
      <c r="AA2625" s="26"/>
      <c r="AB2625" s="26"/>
      <c r="AC2625" s="26"/>
      <c r="AD2625" s="81"/>
      <c r="AE2625" s="26"/>
      <c r="AF2625" s="26"/>
      <c r="AG2625" s="26"/>
      <c r="AH2625" s="26"/>
      <c r="AI2625" s="26"/>
      <c r="AJ2625" s="26"/>
      <c r="AK2625" s="81"/>
      <c r="AL2625" s="26"/>
      <c r="AM2625" s="26"/>
      <c r="AN2625" s="26"/>
      <c r="AO2625" s="26"/>
      <c r="AP2625" s="26"/>
      <c r="AQ2625" s="81"/>
      <c r="AR2625" s="26"/>
      <c r="AS2625" s="26"/>
      <c r="AT2625" s="26"/>
      <c r="AU2625" s="26"/>
      <c r="AV2625" s="26"/>
      <c r="AW2625" s="26"/>
      <c r="AX2625" s="23"/>
      <c r="AY2625" s="23"/>
      <c r="AZ2625" s="23"/>
      <c r="BA2625" s="23"/>
      <c r="BB2625" s="27"/>
      <c r="BC2625" s="28"/>
    </row>
    <row r="2626" spans="1:55" s="25" customFormat="1" ht="15">
      <c r="A2626" s="221"/>
      <c r="B2626" s="221"/>
      <c r="C2626" s="24"/>
      <c r="D2626" s="24"/>
      <c r="E2626" s="100"/>
      <c r="F2626" s="25" t="str">
        <f>IFERROR(VLOOKUP(E2626,Wedstrijdlocaties!B:E,4,FALSE),"")</f>
        <v/>
      </c>
      <c r="G2626" s="114"/>
      <c r="H2626" s="23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04"/>
      <c r="AA2626" s="26"/>
      <c r="AB2626" s="26"/>
      <c r="AC2626" s="26"/>
      <c r="AD2626" s="81"/>
      <c r="AE2626" s="26"/>
      <c r="AF2626" s="26"/>
      <c r="AG2626" s="26"/>
      <c r="AH2626" s="26"/>
      <c r="AI2626" s="26"/>
      <c r="AJ2626" s="26"/>
      <c r="AK2626" s="81"/>
      <c r="AL2626" s="26"/>
      <c r="AM2626" s="26"/>
      <c r="AN2626" s="26"/>
      <c r="AO2626" s="26"/>
      <c r="AP2626" s="26"/>
      <c r="AQ2626" s="81"/>
      <c r="AR2626" s="26"/>
      <c r="AS2626" s="26"/>
      <c r="AT2626" s="26"/>
      <c r="AU2626" s="26"/>
      <c r="AV2626" s="26"/>
      <c r="AW2626" s="26"/>
      <c r="AX2626" s="23"/>
      <c r="AY2626" s="23"/>
      <c r="AZ2626" s="23"/>
      <c r="BA2626" s="23"/>
      <c r="BB2626" s="27"/>
      <c r="BC2626" s="28"/>
    </row>
    <row r="2627" spans="1:55" s="25" customFormat="1" ht="15">
      <c r="A2627" s="221"/>
      <c r="B2627" s="221"/>
      <c r="C2627" s="24"/>
      <c r="D2627" s="24"/>
      <c r="E2627" s="100"/>
      <c r="F2627" s="25" t="str">
        <f>IFERROR(VLOOKUP(E2627,Wedstrijdlocaties!B:E,4,FALSE),"")</f>
        <v/>
      </c>
      <c r="G2627" s="114"/>
      <c r="H2627" s="23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04"/>
      <c r="AA2627" s="26"/>
      <c r="AB2627" s="26"/>
      <c r="AC2627" s="26"/>
      <c r="AD2627" s="81"/>
      <c r="AE2627" s="26"/>
      <c r="AF2627" s="26"/>
      <c r="AG2627" s="26"/>
      <c r="AH2627" s="26"/>
      <c r="AI2627" s="26"/>
      <c r="AJ2627" s="26"/>
      <c r="AK2627" s="81"/>
      <c r="AL2627" s="26"/>
      <c r="AM2627" s="26"/>
      <c r="AN2627" s="26"/>
      <c r="AO2627" s="26"/>
      <c r="AP2627" s="26"/>
      <c r="AQ2627" s="81"/>
      <c r="AR2627" s="26"/>
      <c r="AS2627" s="26"/>
      <c r="AT2627" s="26"/>
      <c r="AU2627" s="26"/>
      <c r="AV2627" s="26"/>
      <c r="AW2627" s="26"/>
      <c r="AX2627" s="23"/>
      <c r="AY2627" s="23"/>
      <c r="AZ2627" s="23"/>
      <c r="BA2627" s="23"/>
      <c r="BB2627" s="27"/>
      <c r="BC2627" s="28"/>
    </row>
    <row r="2628" spans="1:55" s="25" customFormat="1" ht="15">
      <c r="A2628" s="221"/>
      <c r="B2628" s="221"/>
      <c r="C2628" s="24"/>
      <c r="D2628" s="24"/>
      <c r="E2628" s="100"/>
      <c r="F2628" s="25" t="str">
        <f>IFERROR(VLOOKUP(E2628,Wedstrijdlocaties!B:E,4,FALSE),"")</f>
        <v/>
      </c>
      <c r="G2628" s="114"/>
      <c r="H2628" s="23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04"/>
      <c r="AA2628" s="26"/>
      <c r="AB2628" s="26"/>
      <c r="AC2628" s="26"/>
      <c r="AD2628" s="81"/>
      <c r="AE2628" s="26"/>
      <c r="AF2628" s="26"/>
      <c r="AG2628" s="26"/>
      <c r="AH2628" s="26"/>
      <c r="AI2628" s="26"/>
      <c r="AJ2628" s="26"/>
      <c r="AK2628" s="81"/>
      <c r="AL2628" s="26"/>
      <c r="AM2628" s="26"/>
      <c r="AN2628" s="26"/>
      <c r="AO2628" s="26"/>
      <c r="AP2628" s="26"/>
      <c r="AQ2628" s="81"/>
      <c r="AR2628" s="26"/>
      <c r="AS2628" s="26"/>
      <c r="AT2628" s="26"/>
      <c r="AU2628" s="26"/>
      <c r="AV2628" s="26"/>
      <c r="AW2628" s="26"/>
      <c r="AX2628" s="23"/>
      <c r="AY2628" s="23"/>
      <c r="AZ2628" s="23"/>
      <c r="BA2628" s="23"/>
      <c r="BB2628" s="27"/>
      <c r="BC2628" s="28"/>
    </row>
    <row r="2629" spans="1:55" s="25" customFormat="1" ht="15">
      <c r="A2629" s="221"/>
      <c r="B2629" s="221"/>
      <c r="C2629" s="24"/>
      <c r="D2629" s="24"/>
      <c r="E2629" s="100"/>
      <c r="F2629" s="25" t="str">
        <f>IFERROR(VLOOKUP(E2629,Wedstrijdlocaties!B:E,4,FALSE),"")</f>
        <v/>
      </c>
      <c r="G2629" s="114"/>
      <c r="H2629" s="23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04"/>
      <c r="AA2629" s="26"/>
      <c r="AB2629" s="26"/>
      <c r="AC2629" s="26"/>
      <c r="AD2629" s="81"/>
      <c r="AE2629" s="26"/>
      <c r="AF2629" s="26"/>
      <c r="AG2629" s="26"/>
      <c r="AH2629" s="26"/>
      <c r="AI2629" s="26"/>
      <c r="AJ2629" s="26"/>
      <c r="AK2629" s="81"/>
      <c r="AL2629" s="26"/>
      <c r="AM2629" s="26"/>
      <c r="AN2629" s="26"/>
      <c r="AO2629" s="26"/>
      <c r="AP2629" s="26"/>
      <c r="AQ2629" s="81"/>
      <c r="AR2629" s="26"/>
      <c r="AS2629" s="26"/>
      <c r="AT2629" s="26"/>
      <c r="AU2629" s="26"/>
      <c r="AV2629" s="26"/>
      <c r="AW2629" s="26"/>
      <c r="AX2629" s="23"/>
      <c r="AY2629" s="23"/>
      <c r="AZ2629" s="23"/>
      <c r="BA2629" s="23"/>
      <c r="BB2629" s="27"/>
      <c r="BC2629" s="28"/>
    </row>
    <row r="2630" spans="1:55" s="25" customFormat="1" ht="15">
      <c r="A2630" s="221"/>
      <c r="B2630" s="221"/>
      <c r="C2630" s="24"/>
      <c r="D2630" s="24"/>
      <c r="E2630" s="100"/>
      <c r="F2630" s="25" t="str">
        <f>IFERROR(VLOOKUP(E2630,Wedstrijdlocaties!B:E,4,FALSE),"")</f>
        <v/>
      </c>
      <c r="G2630" s="114"/>
      <c r="H2630" s="23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04"/>
      <c r="AA2630" s="26"/>
      <c r="AB2630" s="26"/>
      <c r="AC2630" s="26"/>
      <c r="AD2630" s="81"/>
      <c r="AE2630" s="26"/>
      <c r="AF2630" s="26"/>
      <c r="AG2630" s="26"/>
      <c r="AH2630" s="26"/>
      <c r="AI2630" s="26"/>
      <c r="AJ2630" s="26"/>
      <c r="AK2630" s="81"/>
      <c r="AL2630" s="26"/>
      <c r="AM2630" s="26"/>
      <c r="AN2630" s="26"/>
      <c r="AO2630" s="26"/>
      <c r="AP2630" s="26"/>
      <c r="AQ2630" s="81"/>
      <c r="AR2630" s="26"/>
      <c r="AS2630" s="26"/>
      <c r="AT2630" s="26"/>
      <c r="AU2630" s="26"/>
      <c r="AV2630" s="26"/>
      <c r="AW2630" s="26"/>
      <c r="AX2630" s="23"/>
      <c r="AY2630" s="23"/>
      <c r="AZ2630" s="23"/>
      <c r="BA2630" s="23"/>
      <c r="BB2630" s="27"/>
      <c r="BC2630" s="28"/>
    </row>
    <row r="2631" spans="1:55" s="25" customFormat="1" ht="15">
      <c r="A2631" s="221"/>
      <c r="B2631" s="221"/>
      <c r="C2631" s="24"/>
      <c r="D2631" s="24"/>
      <c r="E2631" s="100"/>
      <c r="F2631" s="25" t="str">
        <f>IFERROR(VLOOKUP(E2631,Wedstrijdlocaties!B:E,4,FALSE),"")</f>
        <v/>
      </c>
      <c r="G2631" s="114"/>
      <c r="H2631" s="23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04"/>
      <c r="AA2631" s="26"/>
      <c r="AB2631" s="26"/>
      <c r="AC2631" s="26"/>
      <c r="AD2631" s="81"/>
      <c r="AE2631" s="26"/>
      <c r="AF2631" s="26"/>
      <c r="AG2631" s="26"/>
      <c r="AH2631" s="26"/>
      <c r="AI2631" s="26"/>
      <c r="AJ2631" s="26"/>
      <c r="AK2631" s="81"/>
      <c r="AL2631" s="26"/>
      <c r="AM2631" s="26"/>
      <c r="AN2631" s="26"/>
      <c r="AO2631" s="26"/>
      <c r="AP2631" s="26"/>
      <c r="AQ2631" s="81"/>
      <c r="AR2631" s="26"/>
      <c r="AS2631" s="26"/>
      <c r="AT2631" s="26"/>
      <c r="AU2631" s="26"/>
      <c r="AV2631" s="26"/>
      <c r="AW2631" s="26"/>
      <c r="AX2631" s="23"/>
      <c r="AY2631" s="23"/>
      <c r="AZ2631" s="23"/>
      <c r="BA2631" s="23"/>
      <c r="BB2631" s="27"/>
      <c r="BC2631" s="28"/>
    </row>
    <row r="2632" spans="1:55" s="25" customFormat="1" ht="15">
      <c r="A2632" s="221"/>
      <c r="B2632" s="221"/>
      <c r="C2632" s="24"/>
      <c r="D2632" s="24"/>
      <c r="E2632" s="100"/>
      <c r="F2632" s="25" t="str">
        <f>IFERROR(VLOOKUP(E2632,Wedstrijdlocaties!B:E,4,FALSE),"")</f>
        <v/>
      </c>
      <c r="G2632" s="114"/>
      <c r="H2632" s="23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04"/>
      <c r="AA2632" s="26"/>
      <c r="AB2632" s="26"/>
      <c r="AC2632" s="26"/>
      <c r="AD2632" s="81"/>
      <c r="AE2632" s="26"/>
      <c r="AF2632" s="26"/>
      <c r="AG2632" s="26"/>
      <c r="AH2632" s="26"/>
      <c r="AI2632" s="26"/>
      <c r="AJ2632" s="26"/>
      <c r="AK2632" s="81"/>
      <c r="AL2632" s="26"/>
      <c r="AM2632" s="26"/>
      <c r="AN2632" s="26"/>
      <c r="AO2632" s="26"/>
      <c r="AP2632" s="26"/>
      <c r="AQ2632" s="81"/>
      <c r="AR2632" s="26"/>
      <c r="AS2632" s="26"/>
      <c r="AT2632" s="26"/>
      <c r="AU2632" s="26"/>
      <c r="AV2632" s="26"/>
      <c r="AW2632" s="26"/>
      <c r="AX2632" s="23"/>
      <c r="AY2632" s="23"/>
      <c r="AZ2632" s="23"/>
      <c r="BA2632" s="23"/>
      <c r="BB2632" s="27"/>
      <c r="BC2632" s="28"/>
    </row>
    <row r="2633" spans="1:55" s="25" customFormat="1" ht="15">
      <c r="A2633" s="221"/>
      <c r="B2633" s="221"/>
      <c r="C2633" s="24"/>
      <c r="D2633" s="24"/>
      <c r="E2633" s="100"/>
      <c r="F2633" s="25" t="str">
        <f>IFERROR(VLOOKUP(E2633,Wedstrijdlocaties!B:E,4,FALSE),"")</f>
        <v/>
      </c>
      <c r="G2633" s="114"/>
      <c r="H2633" s="23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04"/>
      <c r="AA2633" s="26"/>
      <c r="AB2633" s="26"/>
      <c r="AC2633" s="26"/>
      <c r="AD2633" s="81"/>
      <c r="AE2633" s="26"/>
      <c r="AF2633" s="26"/>
      <c r="AG2633" s="26"/>
      <c r="AH2633" s="26"/>
      <c r="AI2633" s="26"/>
      <c r="AJ2633" s="26"/>
      <c r="AK2633" s="81"/>
      <c r="AL2633" s="26"/>
      <c r="AM2633" s="26"/>
      <c r="AN2633" s="26"/>
      <c r="AO2633" s="26"/>
      <c r="AP2633" s="26"/>
      <c r="AQ2633" s="81"/>
      <c r="AR2633" s="26"/>
      <c r="AS2633" s="26"/>
      <c r="AT2633" s="26"/>
      <c r="AU2633" s="26"/>
      <c r="AV2633" s="26"/>
      <c r="AW2633" s="26"/>
      <c r="AX2633" s="23"/>
      <c r="AY2633" s="23"/>
      <c r="AZ2633" s="23"/>
      <c r="BA2633" s="23"/>
      <c r="BB2633" s="27"/>
      <c r="BC2633" s="28"/>
    </row>
    <row r="2634" spans="1:55" s="25" customFormat="1" ht="15">
      <c r="A2634" s="221"/>
      <c r="B2634" s="221"/>
      <c r="C2634" s="24"/>
      <c r="D2634" s="24"/>
      <c r="E2634" s="100"/>
      <c r="F2634" s="25" t="str">
        <f>IFERROR(VLOOKUP(E2634,Wedstrijdlocaties!B:E,4,FALSE),"")</f>
        <v/>
      </c>
      <c r="G2634" s="114"/>
      <c r="H2634" s="23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04"/>
      <c r="AA2634" s="26"/>
      <c r="AB2634" s="26"/>
      <c r="AC2634" s="26"/>
      <c r="AD2634" s="81"/>
      <c r="AE2634" s="26"/>
      <c r="AF2634" s="26"/>
      <c r="AG2634" s="26"/>
      <c r="AH2634" s="26"/>
      <c r="AI2634" s="26"/>
      <c r="AJ2634" s="26"/>
      <c r="AK2634" s="81"/>
      <c r="AL2634" s="26"/>
      <c r="AM2634" s="26"/>
      <c r="AN2634" s="26"/>
      <c r="AO2634" s="26"/>
      <c r="AP2634" s="26"/>
      <c r="AQ2634" s="81"/>
      <c r="AR2634" s="26"/>
      <c r="AS2634" s="26"/>
      <c r="AT2634" s="26"/>
      <c r="AU2634" s="26"/>
      <c r="AV2634" s="26"/>
      <c r="AW2634" s="26"/>
      <c r="AX2634" s="23"/>
      <c r="AY2634" s="23"/>
      <c r="AZ2634" s="23"/>
      <c r="BA2634" s="23"/>
      <c r="BB2634" s="27"/>
      <c r="BC2634" s="28"/>
    </row>
    <row r="2635" spans="1:55" s="25" customFormat="1" ht="15">
      <c r="A2635" s="221"/>
      <c r="B2635" s="221"/>
      <c r="C2635" s="24"/>
      <c r="D2635" s="24"/>
      <c r="E2635" s="100"/>
      <c r="F2635" s="25" t="str">
        <f>IFERROR(VLOOKUP(E2635,Wedstrijdlocaties!B:E,4,FALSE),"")</f>
        <v/>
      </c>
      <c r="G2635" s="114"/>
      <c r="H2635" s="23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04"/>
      <c r="AA2635" s="26"/>
      <c r="AB2635" s="26"/>
      <c r="AC2635" s="26"/>
      <c r="AD2635" s="81"/>
      <c r="AE2635" s="26"/>
      <c r="AF2635" s="26"/>
      <c r="AG2635" s="26"/>
      <c r="AH2635" s="26"/>
      <c r="AI2635" s="26"/>
      <c r="AJ2635" s="26"/>
      <c r="AK2635" s="81"/>
      <c r="AL2635" s="26"/>
      <c r="AM2635" s="26"/>
      <c r="AN2635" s="26"/>
      <c r="AO2635" s="26"/>
      <c r="AP2635" s="26"/>
      <c r="AQ2635" s="81"/>
      <c r="AR2635" s="26"/>
      <c r="AS2635" s="26"/>
      <c r="AT2635" s="26"/>
      <c r="AU2635" s="26"/>
      <c r="AV2635" s="26"/>
      <c r="AW2635" s="26"/>
      <c r="AX2635" s="23"/>
      <c r="AY2635" s="23"/>
      <c r="AZ2635" s="23"/>
      <c r="BA2635" s="23"/>
      <c r="BB2635" s="27"/>
      <c r="BC2635" s="28"/>
    </row>
    <row r="2636" spans="1:55" s="25" customFormat="1" ht="15">
      <c r="A2636" s="221"/>
      <c r="B2636" s="221"/>
      <c r="C2636" s="24"/>
      <c r="D2636" s="24"/>
      <c r="E2636" s="100"/>
      <c r="F2636" s="25" t="str">
        <f>IFERROR(VLOOKUP(E2636,Wedstrijdlocaties!B:E,4,FALSE),"")</f>
        <v/>
      </c>
      <c r="G2636" s="114"/>
      <c r="H2636" s="23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04"/>
      <c r="AA2636" s="26"/>
      <c r="AB2636" s="26"/>
      <c r="AC2636" s="26"/>
      <c r="AD2636" s="81"/>
      <c r="AE2636" s="26"/>
      <c r="AF2636" s="26"/>
      <c r="AG2636" s="26"/>
      <c r="AH2636" s="26"/>
      <c r="AI2636" s="26"/>
      <c r="AJ2636" s="26"/>
      <c r="AK2636" s="81"/>
      <c r="AL2636" s="26"/>
      <c r="AM2636" s="26"/>
      <c r="AN2636" s="26"/>
      <c r="AO2636" s="26"/>
      <c r="AP2636" s="26"/>
      <c r="AQ2636" s="81"/>
      <c r="AR2636" s="26"/>
      <c r="AS2636" s="26"/>
      <c r="AT2636" s="26"/>
      <c r="AU2636" s="26"/>
      <c r="AV2636" s="26"/>
      <c r="AW2636" s="26"/>
      <c r="AX2636" s="23"/>
      <c r="AY2636" s="23"/>
      <c r="AZ2636" s="23"/>
      <c r="BA2636" s="23"/>
      <c r="BB2636" s="27"/>
      <c r="BC2636" s="28"/>
    </row>
    <row r="2637" spans="1:55" s="25" customFormat="1" ht="15">
      <c r="A2637" s="221"/>
      <c r="B2637" s="221"/>
      <c r="C2637" s="24"/>
      <c r="D2637" s="24"/>
      <c r="E2637" s="100"/>
      <c r="F2637" s="25" t="str">
        <f>IFERROR(VLOOKUP(E2637,Wedstrijdlocaties!B:E,4,FALSE),"")</f>
        <v/>
      </c>
      <c r="G2637" s="114"/>
      <c r="H2637" s="23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04"/>
      <c r="AA2637" s="26"/>
      <c r="AB2637" s="26"/>
      <c r="AC2637" s="26"/>
      <c r="AD2637" s="81"/>
      <c r="AE2637" s="26"/>
      <c r="AF2637" s="26"/>
      <c r="AG2637" s="26"/>
      <c r="AH2637" s="26"/>
      <c r="AI2637" s="26"/>
      <c r="AJ2637" s="26"/>
      <c r="AK2637" s="81"/>
      <c r="AL2637" s="26"/>
      <c r="AM2637" s="26"/>
      <c r="AN2637" s="26"/>
      <c r="AO2637" s="26"/>
      <c r="AP2637" s="26"/>
      <c r="AQ2637" s="81"/>
      <c r="AR2637" s="26"/>
      <c r="AS2637" s="26"/>
      <c r="AT2637" s="26"/>
      <c r="AU2637" s="26"/>
      <c r="AV2637" s="26"/>
      <c r="AW2637" s="26"/>
      <c r="AX2637" s="23"/>
      <c r="AY2637" s="23"/>
      <c r="AZ2637" s="23"/>
      <c r="BA2637" s="23"/>
      <c r="BB2637" s="27"/>
      <c r="BC2637" s="28"/>
    </row>
    <row r="2638" spans="1:55" s="25" customFormat="1" ht="15">
      <c r="A2638" s="221"/>
      <c r="B2638" s="221"/>
      <c r="C2638" s="24"/>
      <c r="D2638" s="24"/>
      <c r="E2638" s="100"/>
      <c r="F2638" s="25" t="str">
        <f>IFERROR(VLOOKUP(E2638,Wedstrijdlocaties!B:E,4,FALSE),"")</f>
        <v/>
      </c>
      <c r="G2638" s="114"/>
      <c r="H2638" s="23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04"/>
      <c r="AA2638" s="26"/>
      <c r="AB2638" s="26"/>
      <c r="AC2638" s="26"/>
      <c r="AD2638" s="81"/>
      <c r="AE2638" s="26"/>
      <c r="AF2638" s="26"/>
      <c r="AG2638" s="26"/>
      <c r="AH2638" s="26"/>
      <c r="AI2638" s="26"/>
      <c r="AJ2638" s="26"/>
      <c r="AK2638" s="81"/>
      <c r="AL2638" s="26"/>
      <c r="AM2638" s="26"/>
      <c r="AN2638" s="26"/>
      <c r="AO2638" s="26"/>
      <c r="AP2638" s="26"/>
      <c r="AQ2638" s="81"/>
      <c r="AR2638" s="26"/>
      <c r="AS2638" s="26"/>
      <c r="AT2638" s="26"/>
      <c r="AU2638" s="26"/>
      <c r="AV2638" s="26"/>
      <c r="AW2638" s="26"/>
      <c r="AX2638" s="23"/>
      <c r="AY2638" s="23"/>
      <c r="AZ2638" s="23"/>
      <c r="BA2638" s="23"/>
      <c r="BB2638" s="27"/>
      <c r="BC2638" s="28"/>
    </row>
    <row r="2639" spans="1:55" s="25" customFormat="1" ht="15">
      <c r="A2639" s="221"/>
      <c r="B2639" s="221"/>
      <c r="C2639" s="24"/>
      <c r="D2639" s="24"/>
      <c r="E2639" s="100"/>
      <c r="F2639" s="25" t="str">
        <f>IFERROR(VLOOKUP(E2639,Wedstrijdlocaties!B:E,4,FALSE),"")</f>
        <v/>
      </c>
      <c r="G2639" s="114"/>
      <c r="H2639" s="23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04"/>
      <c r="AA2639" s="26"/>
      <c r="AB2639" s="26"/>
      <c r="AC2639" s="26"/>
      <c r="AD2639" s="81"/>
      <c r="AE2639" s="26"/>
      <c r="AF2639" s="26"/>
      <c r="AG2639" s="26"/>
      <c r="AH2639" s="26"/>
      <c r="AI2639" s="26"/>
      <c r="AJ2639" s="26"/>
      <c r="AK2639" s="81"/>
      <c r="AL2639" s="26"/>
      <c r="AM2639" s="26"/>
      <c r="AN2639" s="26"/>
      <c r="AO2639" s="26"/>
      <c r="AP2639" s="26"/>
      <c r="AQ2639" s="81"/>
      <c r="AR2639" s="26"/>
      <c r="AS2639" s="26"/>
      <c r="AT2639" s="26"/>
      <c r="AU2639" s="26"/>
      <c r="AV2639" s="26"/>
      <c r="AW2639" s="26"/>
      <c r="AX2639" s="23"/>
      <c r="AY2639" s="23"/>
      <c r="AZ2639" s="23"/>
      <c r="BA2639" s="23"/>
      <c r="BB2639" s="27"/>
      <c r="BC2639" s="28"/>
    </row>
    <row r="2640" spans="1:55" s="25" customFormat="1" ht="15">
      <c r="A2640" s="221"/>
      <c r="B2640" s="221"/>
      <c r="C2640" s="24"/>
      <c r="D2640" s="24"/>
      <c r="E2640" s="100"/>
      <c r="F2640" s="25" t="str">
        <f>IFERROR(VLOOKUP(E2640,Wedstrijdlocaties!B:E,4,FALSE),"")</f>
        <v/>
      </c>
      <c r="G2640" s="114"/>
      <c r="H2640" s="23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04"/>
      <c r="AA2640" s="26"/>
      <c r="AB2640" s="26"/>
      <c r="AC2640" s="26"/>
      <c r="AD2640" s="81"/>
      <c r="AE2640" s="26"/>
      <c r="AF2640" s="26"/>
      <c r="AG2640" s="26"/>
      <c r="AH2640" s="26"/>
      <c r="AI2640" s="26"/>
      <c r="AJ2640" s="26"/>
      <c r="AK2640" s="81"/>
      <c r="AL2640" s="26"/>
      <c r="AM2640" s="26"/>
      <c r="AN2640" s="26"/>
      <c r="AO2640" s="26"/>
      <c r="AP2640" s="26"/>
      <c r="AQ2640" s="81"/>
      <c r="AR2640" s="26"/>
      <c r="AS2640" s="26"/>
      <c r="AT2640" s="26"/>
      <c r="AU2640" s="26"/>
      <c r="AV2640" s="26"/>
      <c r="AW2640" s="26"/>
      <c r="AX2640" s="23"/>
      <c r="AY2640" s="23"/>
      <c r="AZ2640" s="23"/>
      <c r="BA2640" s="23"/>
      <c r="BB2640" s="27"/>
      <c r="BC2640" s="28"/>
    </row>
    <row r="2641" spans="1:55" s="25" customFormat="1" ht="15">
      <c r="A2641" s="221"/>
      <c r="B2641" s="221"/>
      <c r="C2641" s="24"/>
      <c r="D2641" s="24"/>
      <c r="E2641" s="100"/>
      <c r="F2641" s="25" t="str">
        <f>IFERROR(VLOOKUP(E2641,Wedstrijdlocaties!B:E,4,FALSE),"")</f>
        <v/>
      </c>
      <c r="G2641" s="114"/>
      <c r="H2641" s="23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04"/>
      <c r="AA2641" s="26"/>
      <c r="AB2641" s="26"/>
      <c r="AC2641" s="26"/>
      <c r="AD2641" s="81"/>
      <c r="AE2641" s="26"/>
      <c r="AF2641" s="26"/>
      <c r="AG2641" s="26"/>
      <c r="AH2641" s="26"/>
      <c r="AI2641" s="26"/>
      <c r="AJ2641" s="26"/>
      <c r="AK2641" s="81"/>
      <c r="AL2641" s="26"/>
      <c r="AM2641" s="26"/>
      <c r="AN2641" s="26"/>
      <c r="AO2641" s="26"/>
      <c r="AP2641" s="26"/>
      <c r="AQ2641" s="81"/>
      <c r="AR2641" s="26"/>
      <c r="AS2641" s="26"/>
      <c r="AT2641" s="26"/>
      <c r="AU2641" s="26"/>
      <c r="AV2641" s="26"/>
      <c r="AW2641" s="26"/>
      <c r="AX2641" s="23"/>
      <c r="AY2641" s="23"/>
      <c r="AZ2641" s="23"/>
      <c r="BA2641" s="23"/>
      <c r="BB2641" s="27"/>
      <c r="BC2641" s="28"/>
    </row>
    <row r="2642" spans="1:55" s="25" customFormat="1" ht="15">
      <c r="A2642" s="221"/>
      <c r="B2642" s="221"/>
      <c r="C2642" s="24"/>
      <c r="D2642" s="24"/>
      <c r="E2642" s="100"/>
      <c r="F2642" s="25" t="str">
        <f>IFERROR(VLOOKUP(E2642,Wedstrijdlocaties!B:E,4,FALSE),"")</f>
        <v/>
      </c>
      <c r="G2642" s="114"/>
      <c r="H2642" s="23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04"/>
      <c r="AA2642" s="26"/>
      <c r="AB2642" s="26"/>
      <c r="AC2642" s="26"/>
      <c r="AD2642" s="81"/>
      <c r="AE2642" s="26"/>
      <c r="AF2642" s="26"/>
      <c r="AG2642" s="26"/>
      <c r="AH2642" s="26"/>
      <c r="AI2642" s="26"/>
      <c r="AJ2642" s="26"/>
      <c r="AK2642" s="81"/>
      <c r="AL2642" s="26"/>
      <c r="AM2642" s="26"/>
      <c r="AN2642" s="26"/>
      <c r="AO2642" s="26"/>
      <c r="AP2642" s="26"/>
      <c r="AQ2642" s="81"/>
      <c r="AR2642" s="26"/>
      <c r="AS2642" s="26"/>
      <c r="AT2642" s="26"/>
      <c r="AU2642" s="26"/>
      <c r="AV2642" s="26"/>
      <c r="AW2642" s="26"/>
      <c r="AX2642" s="23"/>
      <c r="AY2642" s="23"/>
      <c r="AZ2642" s="23"/>
      <c r="BA2642" s="23"/>
      <c r="BB2642" s="27"/>
      <c r="BC2642" s="28"/>
    </row>
    <row r="2643" spans="1:55" s="25" customFormat="1" ht="15">
      <c r="A2643" s="221"/>
      <c r="B2643" s="221"/>
      <c r="C2643" s="24"/>
      <c r="D2643" s="24"/>
      <c r="E2643" s="100"/>
      <c r="F2643" s="25" t="str">
        <f>IFERROR(VLOOKUP(E2643,Wedstrijdlocaties!B:E,4,FALSE),"")</f>
        <v/>
      </c>
      <c r="G2643" s="114"/>
      <c r="H2643" s="23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04"/>
      <c r="AA2643" s="26"/>
      <c r="AB2643" s="26"/>
      <c r="AC2643" s="26"/>
      <c r="AD2643" s="81"/>
      <c r="AE2643" s="26"/>
      <c r="AF2643" s="26"/>
      <c r="AG2643" s="26"/>
      <c r="AH2643" s="26"/>
      <c r="AI2643" s="26"/>
      <c r="AJ2643" s="26"/>
      <c r="AK2643" s="81"/>
      <c r="AL2643" s="26"/>
      <c r="AM2643" s="26"/>
      <c r="AN2643" s="26"/>
      <c r="AO2643" s="26"/>
      <c r="AP2643" s="26"/>
      <c r="AQ2643" s="81"/>
      <c r="AR2643" s="26"/>
      <c r="AS2643" s="26"/>
      <c r="AT2643" s="26"/>
      <c r="AU2643" s="26"/>
      <c r="AV2643" s="26"/>
      <c r="AW2643" s="26"/>
      <c r="AX2643" s="23"/>
      <c r="AY2643" s="23"/>
      <c r="AZ2643" s="23"/>
      <c r="BA2643" s="23"/>
      <c r="BB2643" s="27"/>
      <c r="BC2643" s="28"/>
    </row>
    <row r="2644" spans="1:55" s="25" customFormat="1" ht="15">
      <c r="A2644" s="221"/>
      <c r="B2644" s="221"/>
      <c r="C2644" s="24"/>
      <c r="D2644" s="24"/>
      <c r="E2644" s="100"/>
      <c r="F2644" s="25" t="str">
        <f>IFERROR(VLOOKUP(E2644,Wedstrijdlocaties!B:E,4,FALSE),"")</f>
        <v/>
      </c>
      <c r="G2644" s="114"/>
      <c r="H2644" s="23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04"/>
      <c r="AA2644" s="26"/>
      <c r="AB2644" s="26"/>
      <c r="AC2644" s="26"/>
      <c r="AD2644" s="81"/>
      <c r="AE2644" s="26"/>
      <c r="AF2644" s="26"/>
      <c r="AG2644" s="26"/>
      <c r="AH2644" s="26"/>
      <c r="AI2644" s="26"/>
      <c r="AJ2644" s="26"/>
      <c r="AK2644" s="81"/>
      <c r="AL2644" s="26"/>
      <c r="AM2644" s="26"/>
      <c r="AN2644" s="26"/>
      <c r="AO2644" s="26"/>
      <c r="AP2644" s="26"/>
      <c r="AQ2644" s="81"/>
      <c r="AR2644" s="26"/>
      <c r="AS2644" s="26"/>
      <c r="AT2644" s="26"/>
      <c r="AU2644" s="26"/>
      <c r="AV2644" s="26"/>
      <c r="AW2644" s="26"/>
      <c r="AX2644" s="23"/>
      <c r="AY2644" s="23"/>
      <c r="AZ2644" s="23"/>
      <c r="BA2644" s="23"/>
      <c r="BB2644" s="27"/>
      <c r="BC2644" s="28"/>
    </row>
    <row r="2645" spans="1:55" s="25" customFormat="1" ht="15">
      <c r="A2645" s="221"/>
      <c r="B2645" s="221"/>
      <c r="C2645" s="24"/>
      <c r="D2645" s="24"/>
      <c r="E2645" s="100"/>
      <c r="F2645" s="25" t="str">
        <f>IFERROR(VLOOKUP(E2645,Wedstrijdlocaties!B:E,4,FALSE),"")</f>
        <v/>
      </c>
      <c r="G2645" s="114"/>
      <c r="H2645" s="23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04"/>
      <c r="AA2645" s="26"/>
      <c r="AB2645" s="26"/>
      <c r="AC2645" s="26"/>
      <c r="AD2645" s="81"/>
      <c r="AE2645" s="26"/>
      <c r="AF2645" s="26"/>
      <c r="AG2645" s="26"/>
      <c r="AH2645" s="26"/>
      <c r="AI2645" s="26"/>
      <c r="AJ2645" s="26"/>
      <c r="AK2645" s="81"/>
      <c r="AL2645" s="26"/>
      <c r="AM2645" s="26"/>
      <c r="AN2645" s="26"/>
      <c r="AO2645" s="26"/>
      <c r="AP2645" s="26"/>
      <c r="AQ2645" s="81"/>
      <c r="AR2645" s="26"/>
      <c r="AS2645" s="26"/>
      <c r="AT2645" s="26"/>
      <c r="AU2645" s="26"/>
      <c r="AV2645" s="26"/>
      <c r="AW2645" s="26"/>
      <c r="AX2645" s="23"/>
      <c r="AY2645" s="23"/>
      <c r="AZ2645" s="23"/>
      <c r="BA2645" s="23"/>
      <c r="BB2645" s="27"/>
      <c r="BC2645" s="28"/>
    </row>
    <row r="2646" spans="1:55" s="25" customFormat="1" ht="15">
      <c r="A2646" s="221"/>
      <c r="B2646" s="221"/>
      <c r="C2646" s="24"/>
      <c r="D2646" s="24"/>
      <c r="E2646" s="100"/>
      <c r="F2646" s="25" t="str">
        <f>IFERROR(VLOOKUP(E2646,Wedstrijdlocaties!B:E,4,FALSE),"")</f>
        <v/>
      </c>
      <c r="G2646" s="114"/>
      <c r="H2646" s="23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04"/>
      <c r="AA2646" s="26"/>
      <c r="AB2646" s="26"/>
      <c r="AC2646" s="26"/>
      <c r="AD2646" s="81"/>
      <c r="AE2646" s="26"/>
      <c r="AF2646" s="26"/>
      <c r="AG2646" s="26"/>
      <c r="AH2646" s="26"/>
      <c r="AI2646" s="26"/>
      <c r="AJ2646" s="26"/>
      <c r="AK2646" s="81"/>
      <c r="AL2646" s="26"/>
      <c r="AM2646" s="26"/>
      <c r="AN2646" s="26"/>
      <c r="AO2646" s="26"/>
      <c r="AP2646" s="26"/>
      <c r="AQ2646" s="81"/>
      <c r="AR2646" s="26"/>
      <c r="AS2646" s="26"/>
      <c r="AT2646" s="26"/>
      <c r="AU2646" s="26"/>
      <c r="AV2646" s="26"/>
      <c r="AW2646" s="26"/>
      <c r="AX2646" s="23"/>
      <c r="AY2646" s="23"/>
      <c r="AZ2646" s="23"/>
      <c r="BA2646" s="23"/>
      <c r="BB2646" s="27"/>
      <c r="BC2646" s="28"/>
    </row>
    <row r="2647" spans="1:55" s="25" customFormat="1" ht="15">
      <c r="A2647" s="221"/>
      <c r="B2647" s="221"/>
      <c r="C2647" s="24"/>
      <c r="D2647" s="24"/>
      <c r="E2647" s="100"/>
      <c r="F2647" s="25" t="str">
        <f>IFERROR(VLOOKUP(E2647,Wedstrijdlocaties!B:E,4,FALSE),"")</f>
        <v/>
      </c>
      <c r="G2647" s="114"/>
      <c r="H2647" s="23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04"/>
      <c r="AA2647" s="26"/>
      <c r="AB2647" s="26"/>
      <c r="AC2647" s="26"/>
      <c r="AD2647" s="81"/>
      <c r="AE2647" s="26"/>
      <c r="AF2647" s="26"/>
      <c r="AG2647" s="26"/>
      <c r="AH2647" s="26"/>
      <c r="AI2647" s="26"/>
      <c r="AJ2647" s="26"/>
      <c r="AK2647" s="81"/>
      <c r="AL2647" s="26"/>
      <c r="AM2647" s="26"/>
      <c r="AN2647" s="26"/>
      <c r="AO2647" s="26"/>
      <c r="AP2647" s="26"/>
      <c r="AQ2647" s="81"/>
      <c r="AR2647" s="26"/>
      <c r="AS2647" s="26"/>
      <c r="AT2647" s="26"/>
      <c r="AU2647" s="26"/>
      <c r="AV2647" s="26"/>
      <c r="AW2647" s="26"/>
      <c r="AX2647" s="23"/>
      <c r="AY2647" s="23"/>
      <c r="AZ2647" s="23"/>
      <c r="BA2647" s="23"/>
      <c r="BB2647" s="27"/>
      <c r="BC2647" s="28"/>
    </row>
    <row r="2648" spans="1:55" s="25" customFormat="1" ht="15">
      <c r="A2648" s="221"/>
      <c r="B2648" s="221"/>
      <c r="C2648" s="24"/>
      <c r="D2648" s="24"/>
      <c r="E2648" s="100"/>
      <c r="F2648" s="25" t="str">
        <f>IFERROR(VLOOKUP(E2648,Wedstrijdlocaties!B:E,4,FALSE),"")</f>
        <v/>
      </c>
      <c r="G2648" s="114"/>
      <c r="H2648" s="23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04"/>
      <c r="AA2648" s="26"/>
      <c r="AB2648" s="26"/>
      <c r="AC2648" s="26"/>
      <c r="AD2648" s="81"/>
      <c r="AE2648" s="26"/>
      <c r="AF2648" s="26"/>
      <c r="AG2648" s="26"/>
      <c r="AH2648" s="26"/>
      <c r="AI2648" s="26"/>
      <c r="AJ2648" s="26"/>
      <c r="AK2648" s="81"/>
      <c r="AL2648" s="26"/>
      <c r="AM2648" s="26"/>
      <c r="AN2648" s="26"/>
      <c r="AO2648" s="26"/>
      <c r="AP2648" s="26"/>
      <c r="AQ2648" s="81"/>
      <c r="AR2648" s="26"/>
      <c r="AS2648" s="26"/>
      <c r="AT2648" s="26"/>
      <c r="AU2648" s="26"/>
      <c r="AV2648" s="26"/>
      <c r="AW2648" s="26"/>
      <c r="AX2648" s="23"/>
      <c r="AY2648" s="23"/>
      <c r="AZ2648" s="23"/>
      <c r="BA2648" s="23"/>
      <c r="BB2648" s="27"/>
      <c r="BC2648" s="28"/>
    </row>
    <row r="2649" spans="1:55" s="25" customFormat="1" ht="15">
      <c r="A2649" s="221"/>
      <c r="B2649" s="221"/>
      <c r="C2649" s="24"/>
      <c r="D2649" s="24"/>
      <c r="E2649" s="100"/>
      <c r="F2649" s="25" t="str">
        <f>IFERROR(VLOOKUP(E2649,Wedstrijdlocaties!B:E,4,FALSE),"")</f>
        <v/>
      </c>
      <c r="G2649" s="114"/>
      <c r="H2649" s="23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04"/>
      <c r="AA2649" s="26"/>
      <c r="AB2649" s="26"/>
      <c r="AC2649" s="26"/>
      <c r="AD2649" s="81"/>
      <c r="AE2649" s="26"/>
      <c r="AF2649" s="26"/>
      <c r="AG2649" s="26"/>
      <c r="AH2649" s="26"/>
      <c r="AI2649" s="26"/>
      <c r="AJ2649" s="26"/>
      <c r="AK2649" s="81"/>
      <c r="AL2649" s="26"/>
      <c r="AM2649" s="26"/>
      <c r="AN2649" s="26"/>
      <c r="AO2649" s="26"/>
      <c r="AP2649" s="26"/>
      <c r="AQ2649" s="81"/>
      <c r="AR2649" s="26"/>
      <c r="AS2649" s="26"/>
      <c r="AT2649" s="26"/>
      <c r="AU2649" s="26"/>
      <c r="AV2649" s="26"/>
      <c r="AW2649" s="26"/>
      <c r="AX2649" s="23"/>
      <c r="AY2649" s="23"/>
      <c r="AZ2649" s="23"/>
      <c r="BA2649" s="23"/>
      <c r="BB2649" s="27"/>
      <c r="BC2649" s="28"/>
    </row>
    <row r="2650" spans="1:55" s="25" customFormat="1" ht="15">
      <c r="A2650" s="221"/>
      <c r="B2650" s="221"/>
      <c r="C2650" s="24"/>
      <c r="D2650" s="24"/>
      <c r="E2650" s="100"/>
      <c r="F2650" s="25" t="str">
        <f>IFERROR(VLOOKUP(E2650,Wedstrijdlocaties!B:E,4,FALSE),"")</f>
        <v/>
      </c>
      <c r="G2650" s="114"/>
      <c r="H2650" s="23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04"/>
      <c r="AA2650" s="26"/>
      <c r="AB2650" s="26"/>
      <c r="AC2650" s="26"/>
      <c r="AD2650" s="81"/>
      <c r="AE2650" s="26"/>
      <c r="AF2650" s="26"/>
      <c r="AG2650" s="26"/>
      <c r="AH2650" s="26"/>
      <c r="AI2650" s="26"/>
      <c r="AJ2650" s="26"/>
      <c r="AK2650" s="81"/>
      <c r="AL2650" s="26"/>
      <c r="AM2650" s="26"/>
      <c r="AN2650" s="26"/>
      <c r="AO2650" s="26"/>
      <c r="AP2650" s="26"/>
      <c r="AQ2650" s="81"/>
      <c r="AR2650" s="26"/>
      <c r="AS2650" s="26"/>
      <c r="AT2650" s="26"/>
      <c r="AU2650" s="26"/>
      <c r="AV2650" s="26"/>
      <c r="AW2650" s="26"/>
      <c r="AX2650" s="23"/>
      <c r="AY2650" s="23"/>
      <c r="AZ2650" s="23"/>
      <c r="BA2650" s="23"/>
      <c r="BB2650" s="27"/>
      <c r="BC2650" s="28"/>
    </row>
    <row r="2651" spans="1:55" s="25" customFormat="1" ht="15">
      <c r="A2651" s="221"/>
      <c r="B2651" s="221"/>
      <c r="C2651" s="24"/>
      <c r="D2651" s="24"/>
      <c r="E2651" s="100"/>
      <c r="F2651" s="25" t="str">
        <f>IFERROR(VLOOKUP(E2651,Wedstrijdlocaties!B:E,4,FALSE),"")</f>
        <v/>
      </c>
      <c r="G2651" s="114"/>
      <c r="H2651" s="23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04"/>
      <c r="AA2651" s="26"/>
      <c r="AB2651" s="26"/>
      <c r="AC2651" s="26"/>
      <c r="AD2651" s="81"/>
      <c r="AE2651" s="26"/>
      <c r="AF2651" s="26"/>
      <c r="AG2651" s="26"/>
      <c r="AH2651" s="26"/>
      <c r="AI2651" s="26"/>
      <c r="AJ2651" s="26"/>
      <c r="AK2651" s="81"/>
      <c r="AL2651" s="26"/>
      <c r="AM2651" s="26"/>
      <c r="AN2651" s="26"/>
      <c r="AO2651" s="26"/>
      <c r="AP2651" s="26"/>
      <c r="AQ2651" s="81"/>
      <c r="AR2651" s="26"/>
      <c r="AS2651" s="26"/>
      <c r="AT2651" s="26"/>
      <c r="AU2651" s="26"/>
      <c r="AV2651" s="26"/>
      <c r="AW2651" s="26"/>
      <c r="AX2651" s="23"/>
      <c r="AY2651" s="23"/>
      <c r="AZ2651" s="23"/>
      <c r="BA2651" s="23"/>
      <c r="BB2651" s="27"/>
      <c r="BC2651" s="28"/>
    </row>
    <row r="2652" spans="1:55" s="25" customFormat="1" ht="15">
      <c r="A2652" s="221"/>
      <c r="B2652" s="221"/>
      <c r="C2652" s="24"/>
      <c r="D2652" s="24"/>
      <c r="E2652" s="100"/>
      <c r="F2652" s="25" t="str">
        <f>IFERROR(VLOOKUP(E2652,Wedstrijdlocaties!B:E,4,FALSE),"")</f>
        <v/>
      </c>
      <c r="G2652" s="114"/>
      <c r="H2652" s="23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04"/>
      <c r="AA2652" s="26"/>
      <c r="AB2652" s="26"/>
      <c r="AC2652" s="26"/>
      <c r="AD2652" s="81"/>
      <c r="AE2652" s="26"/>
      <c r="AF2652" s="26"/>
      <c r="AG2652" s="26"/>
      <c r="AH2652" s="26"/>
      <c r="AI2652" s="26"/>
      <c r="AJ2652" s="26"/>
      <c r="AK2652" s="81"/>
      <c r="AL2652" s="26"/>
      <c r="AM2652" s="26"/>
      <c r="AN2652" s="26"/>
      <c r="AO2652" s="26"/>
      <c r="AP2652" s="26"/>
      <c r="AQ2652" s="81"/>
      <c r="AR2652" s="26"/>
      <c r="AS2652" s="26"/>
      <c r="AT2652" s="26"/>
      <c r="AU2652" s="26"/>
      <c r="AV2652" s="26"/>
      <c r="AW2652" s="26"/>
      <c r="AX2652" s="23"/>
      <c r="AY2652" s="23"/>
      <c r="AZ2652" s="23"/>
      <c r="BA2652" s="23"/>
      <c r="BB2652" s="27"/>
      <c r="BC2652" s="28"/>
    </row>
    <row r="2653" spans="1:55" s="25" customFormat="1" ht="15">
      <c r="A2653" s="221"/>
      <c r="B2653" s="221"/>
      <c r="C2653" s="24"/>
      <c r="D2653" s="24"/>
      <c r="E2653" s="100"/>
      <c r="F2653" s="25" t="str">
        <f>IFERROR(VLOOKUP(E2653,Wedstrijdlocaties!B:E,4,FALSE),"")</f>
        <v/>
      </c>
      <c r="G2653" s="114"/>
      <c r="H2653" s="23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04"/>
      <c r="AA2653" s="26"/>
      <c r="AB2653" s="26"/>
      <c r="AC2653" s="26"/>
      <c r="AD2653" s="81"/>
      <c r="AE2653" s="26"/>
      <c r="AF2653" s="26"/>
      <c r="AG2653" s="26"/>
      <c r="AH2653" s="26"/>
      <c r="AI2653" s="26"/>
      <c r="AJ2653" s="26"/>
      <c r="AK2653" s="81"/>
      <c r="AL2653" s="26"/>
      <c r="AM2653" s="26"/>
      <c r="AN2653" s="26"/>
      <c r="AO2653" s="26"/>
      <c r="AP2653" s="26"/>
      <c r="AQ2653" s="81"/>
      <c r="AR2653" s="26"/>
      <c r="AS2653" s="26"/>
      <c r="AT2653" s="26"/>
      <c r="AU2653" s="26"/>
      <c r="AV2653" s="26"/>
      <c r="AW2653" s="26"/>
      <c r="AX2653" s="23"/>
      <c r="AY2653" s="23"/>
      <c r="AZ2653" s="23"/>
      <c r="BA2653" s="23"/>
      <c r="BB2653" s="27"/>
      <c r="BC2653" s="28"/>
    </row>
    <row r="2654" spans="1:55" s="25" customFormat="1" ht="15">
      <c r="A2654" s="221"/>
      <c r="B2654" s="221"/>
      <c r="C2654" s="24"/>
      <c r="D2654" s="24"/>
      <c r="E2654" s="100"/>
      <c r="F2654" s="25" t="str">
        <f>IFERROR(VLOOKUP(E2654,Wedstrijdlocaties!B:E,4,FALSE),"")</f>
        <v/>
      </c>
      <c r="G2654" s="114"/>
      <c r="H2654" s="23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04"/>
      <c r="AA2654" s="26"/>
      <c r="AB2654" s="26"/>
      <c r="AC2654" s="26"/>
      <c r="AD2654" s="81"/>
      <c r="AE2654" s="26"/>
      <c r="AF2654" s="26"/>
      <c r="AG2654" s="26"/>
      <c r="AH2654" s="26"/>
      <c r="AI2654" s="26"/>
      <c r="AJ2654" s="26"/>
      <c r="AK2654" s="81"/>
      <c r="AL2654" s="26"/>
      <c r="AM2654" s="26"/>
      <c r="AN2654" s="26"/>
      <c r="AO2654" s="26"/>
      <c r="AP2654" s="26"/>
      <c r="AQ2654" s="81"/>
      <c r="AR2654" s="26"/>
      <c r="AS2654" s="26"/>
      <c r="AT2654" s="26"/>
      <c r="AU2654" s="26"/>
      <c r="AV2654" s="26"/>
      <c r="AW2654" s="26"/>
      <c r="AX2654" s="23"/>
      <c r="AY2654" s="23"/>
      <c r="AZ2654" s="23"/>
      <c r="BA2654" s="23"/>
      <c r="BB2654" s="27"/>
      <c r="BC2654" s="28"/>
    </row>
    <row r="2655" spans="1:55" s="25" customFormat="1" ht="15">
      <c r="A2655" s="221"/>
      <c r="B2655" s="221"/>
      <c r="C2655" s="24"/>
      <c r="D2655" s="24"/>
      <c r="E2655" s="100"/>
      <c r="F2655" s="25" t="str">
        <f>IFERROR(VLOOKUP(E2655,Wedstrijdlocaties!B:E,4,FALSE),"")</f>
        <v/>
      </c>
      <c r="G2655" s="114"/>
      <c r="H2655" s="23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04"/>
      <c r="AA2655" s="26"/>
      <c r="AB2655" s="26"/>
      <c r="AC2655" s="26"/>
      <c r="AD2655" s="81"/>
      <c r="AE2655" s="26"/>
      <c r="AF2655" s="26"/>
      <c r="AG2655" s="26"/>
      <c r="AH2655" s="26"/>
      <c r="AI2655" s="26"/>
      <c r="AJ2655" s="26"/>
      <c r="AK2655" s="81"/>
      <c r="AL2655" s="26"/>
      <c r="AM2655" s="26"/>
      <c r="AN2655" s="26"/>
      <c r="AO2655" s="26"/>
      <c r="AP2655" s="26"/>
      <c r="AQ2655" s="81"/>
      <c r="AR2655" s="26"/>
      <c r="AS2655" s="26"/>
      <c r="AT2655" s="26"/>
      <c r="AU2655" s="26"/>
      <c r="AV2655" s="26"/>
      <c r="AW2655" s="26"/>
      <c r="AX2655" s="23"/>
      <c r="AY2655" s="23"/>
      <c r="AZ2655" s="23"/>
      <c r="BA2655" s="23"/>
      <c r="BB2655" s="27"/>
      <c r="BC2655" s="28"/>
    </row>
    <row r="2656" spans="1:55" s="25" customFormat="1" ht="15">
      <c r="A2656" s="221"/>
      <c r="B2656" s="221"/>
      <c r="C2656" s="24"/>
      <c r="D2656" s="24"/>
      <c r="E2656" s="100"/>
      <c r="F2656" s="25" t="str">
        <f>IFERROR(VLOOKUP(E2656,Wedstrijdlocaties!B:E,4,FALSE),"")</f>
        <v/>
      </c>
      <c r="G2656" s="114"/>
      <c r="H2656" s="23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04"/>
      <c r="AA2656" s="26"/>
      <c r="AB2656" s="26"/>
      <c r="AC2656" s="26"/>
      <c r="AD2656" s="81"/>
      <c r="AE2656" s="26"/>
      <c r="AF2656" s="26"/>
      <c r="AG2656" s="26"/>
      <c r="AH2656" s="26"/>
      <c r="AI2656" s="26"/>
      <c r="AJ2656" s="26"/>
      <c r="AK2656" s="81"/>
      <c r="AL2656" s="26"/>
      <c r="AM2656" s="26"/>
      <c r="AN2656" s="26"/>
      <c r="AO2656" s="26"/>
      <c r="AP2656" s="26"/>
      <c r="AQ2656" s="81"/>
      <c r="AR2656" s="26"/>
      <c r="AS2656" s="26"/>
      <c r="AT2656" s="26"/>
      <c r="AU2656" s="26"/>
      <c r="AV2656" s="26"/>
      <c r="AW2656" s="26"/>
      <c r="AX2656" s="23"/>
      <c r="AY2656" s="23"/>
      <c r="AZ2656" s="23"/>
      <c r="BA2656" s="23"/>
      <c r="BB2656" s="27"/>
      <c r="BC2656" s="28"/>
    </row>
    <row r="2657" spans="1:55" s="25" customFormat="1" ht="15">
      <c r="A2657" s="221"/>
      <c r="B2657" s="221"/>
      <c r="C2657" s="24"/>
      <c r="D2657" s="24"/>
      <c r="E2657" s="100"/>
      <c r="F2657" s="25" t="str">
        <f>IFERROR(VLOOKUP(E2657,Wedstrijdlocaties!B:E,4,FALSE),"")</f>
        <v/>
      </c>
      <c r="G2657" s="114"/>
      <c r="H2657" s="23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04"/>
      <c r="AA2657" s="26"/>
      <c r="AB2657" s="26"/>
      <c r="AC2657" s="26"/>
      <c r="AD2657" s="81"/>
      <c r="AE2657" s="26"/>
      <c r="AF2657" s="26"/>
      <c r="AG2657" s="26"/>
      <c r="AH2657" s="26"/>
      <c r="AI2657" s="26"/>
      <c r="AJ2657" s="26"/>
      <c r="AK2657" s="81"/>
      <c r="AL2657" s="26"/>
      <c r="AM2657" s="26"/>
      <c r="AN2657" s="26"/>
      <c r="AO2657" s="26"/>
      <c r="AP2657" s="26"/>
      <c r="AQ2657" s="81"/>
      <c r="AR2657" s="26"/>
      <c r="AS2657" s="26"/>
      <c r="AT2657" s="26"/>
      <c r="AU2657" s="26"/>
      <c r="AV2657" s="26"/>
      <c r="AW2657" s="26"/>
      <c r="AX2657" s="23"/>
      <c r="AY2657" s="23"/>
      <c r="AZ2657" s="23"/>
      <c r="BA2657" s="23"/>
      <c r="BB2657" s="27"/>
      <c r="BC2657" s="28"/>
    </row>
    <row r="2658" spans="1:55" s="25" customFormat="1" ht="15">
      <c r="A2658" s="221"/>
      <c r="B2658" s="221"/>
      <c r="C2658" s="24"/>
      <c r="D2658" s="24"/>
      <c r="E2658" s="100"/>
      <c r="F2658" s="25" t="str">
        <f>IFERROR(VLOOKUP(E2658,Wedstrijdlocaties!B:E,4,FALSE),"")</f>
        <v/>
      </c>
      <c r="G2658" s="114"/>
      <c r="H2658" s="23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04"/>
      <c r="AA2658" s="26"/>
      <c r="AB2658" s="26"/>
      <c r="AC2658" s="26"/>
      <c r="AD2658" s="81"/>
      <c r="AE2658" s="26"/>
      <c r="AF2658" s="26"/>
      <c r="AG2658" s="26"/>
      <c r="AH2658" s="26"/>
      <c r="AI2658" s="26"/>
      <c r="AJ2658" s="26"/>
      <c r="AK2658" s="81"/>
      <c r="AL2658" s="26"/>
      <c r="AM2658" s="26"/>
      <c r="AN2658" s="26"/>
      <c r="AO2658" s="26"/>
      <c r="AP2658" s="26"/>
      <c r="AQ2658" s="81"/>
      <c r="AR2658" s="26"/>
      <c r="AS2658" s="26"/>
      <c r="AT2658" s="26"/>
      <c r="AU2658" s="26"/>
      <c r="AV2658" s="26"/>
      <c r="AW2658" s="26"/>
      <c r="AX2658" s="23"/>
      <c r="AY2658" s="23"/>
      <c r="AZ2658" s="23"/>
      <c r="BA2658" s="23"/>
      <c r="BB2658" s="27"/>
      <c r="BC2658" s="28"/>
    </row>
    <row r="2659" spans="1:55" s="25" customFormat="1" ht="15">
      <c r="A2659" s="221"/>
      <c r="B2659" s="221"/>
      <c r="C2659" s="24"/>
      <c r="D2659" s="24"/>
      <c r="E2659" s="100"/>
      <c r="F2659" s="25" t="str">
        <f>IFERROR(VLOOKUP(E2659,Wedstrijdlocaties!B:E,4,FALSE),"")</f>
        <v/>
      </c>
      <c r="G2659" s="114"/>
      <c r="H2659" s="23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04"/>
      <c r="AA2659" s="26"/>
      <c r="AB2659" s="26"/>
      <c r="AC2659" s="26"/>
      <c r="AD2659" s="81"/>
      <c r="AE2659" s="26"/>
      <c r="AF2659" s="26"/>
      <c r="AG2659" s="26"/>
      <c r="AH2659" s="26"/>
      <c r="AI2659" s="26"/>
      <c r="AJ2659" s="26"/>
      <c r="AK2659" s="81"/>
      <c r="AL2659" s="26"/>
      <c r="AM2659" s="26"/>
      <c r="AN2659" s="26"/>
      <c r="AO2659" s="26"/>
      <c r="AP2659" s="26"/>
      <c r="AQ2659" s="81"/>
      <c r="AR2659" s="26"/>
      <c r="AS2659" s="26"/>
      <c r="AT2659" s="26"/>
      <c r="AU2659" s="26"/>
      <c r="AV2659" s="26"/>
      <c r="AW2659" s="26"/>
      <c r="AX2659" s="23"/>
      <c r="AY2659" s="23"/>
      <c r="AZ2659" s="23"/>
      <c r="BA2659" s="23"/>
      <c r="BB2659" s="27"/>
      <c r="BC2659" s="28"/>
    </row>
    <row r="2660" spans="1:55" s="25" customFormat="1" ht="15">
      <c r="A2660" s="221"/>
      <c r="B2660" s="221"/>
      <c r="C2660" s="24"/>
      <c r="D2660" s="24"/>
      <c r="E2660" s="100"/>
      <c r="F2660" s="25" t="str">
        <f>IFERROR(VLOOKUP(E2660,Wedstrijdlocaties!B:E,4,FALSE),"")</f>
        <v/>
      </c>
      <c r="G2660" s="114"/>
      <c r="H2660" s="23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04"/>
      <c r="AA2660" s="26"/>
      <c r="AB2660" s="26"/>
      <c r="AC2660" s="26"/>
      <c r="AD2660" s="81"/>
      <c r="AE2660" s="26"/>
      <c r="AF2660" s="26"/>
      <c r="AG2660" s="26"/>
      <c r="AH2660" s="26"/>
      <c r="AI2660" s="26"/>
      <c r="AJ2660" s="26"/>
      <c r="AK2660" s="81"/>
      <c r="AL2660" s="26"/>
      <c r="AM2660" s="26"/>
      <c r="AN2660" s="26"/>
      <c r="AO2660" s="26"/>
      <c r="AP2660" s="26"/>
      <c r="AQ2660" s="81"/>
      <c r="AR2660" s="26"/>
      <c r="AS2660" s="26"/>
      <c r="AT2660" s="26"/>
      <c r="AU2660" s="26"/>
      <c r="AV2660" s="26"/>
      <c r="AW2660" s="26"/>
      <c r="AX2660" s="23"/>
      <c r="AY2660" s="23"/>
      <c r="AZ2660" s="23"/>
      <c r="BA2660" s="23"/>
      <c r="BB2660" s="27"/>
      <c r="BC2660" s="28"/>
    </row>
    <row r="2661" spans="1:55" s="25" customFormat="1" ht="15">
      <c r="A2661" s="221"/>
      <c r="B2661" s="221"/>
      <c r="C2661" s="24"/>
      <c r="D2661" s="24"/>
      <c r="E2661" s="100"/>
      <c r="F2661" s="25" t="str">
        <f>IFERROR(VLOOKUP(E2661,Wedstrijdlocaties!B:E,4,FALSE),"")</f>
        <v/>
      </c>
      <c r="G2661" s="114"/>
      <c r="H2661" s="23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04"/>
      <c r="AA2661" s="26"/>
      <c r="AB2661" s="26"/>
      <c r="AC2661" s="26"/>
      <c r="AD2661" s="81"/>
      <c r="AE2661" s="26"/>
      <c r="AF2661" s="26"/>
      <c r="AG2661" s="26"/>
      <c r="AH2661" s="26"/>
      <c r="AI2661" s="26"/>
      <c r="AJ2661" s="26"/>
      <c r="AK2661" s="81"/>
      <c r="AL2661" s="26"/>
      <c r="AM2661" s="26"/>
      <c r="AN2661" s="26"/>
      <c r="AO2661" s="26"/>
      <c r="AP2661" s="26"/>
      <c r="AQ2661" s="81"/>
      <c r="AR2661" s="26"/>
      <c r="AS2661" s="26"/>
      <c r="AT2661" s="26"/>
      <c r="AU2661" s="26"/>
      <c r="AV2661" s="26"/>
      <c r="AW2661" s="26"/>
      <c r="AX2661" s="23"/>
      <c r="AY2661" s="23"/>
      <c r="AZ2661" s="23"/>
      <c r="BA2661" s="23"/>
      <c r="BB2661" s="27"/>
      <c r="BC2661" s="28"/>
    </row>
    <row r="2662" spans="1:55" s="25" customFormat="1" ht="15">
      <c r="A2662" s="221"/>
      <c r="B2662" s="221"/>
      <c r="C2662" s="24"/>
      <c r="D2662" s="24"/>
      <c r="E2662" s="100"/>
      <c r="F2662" s="25" t="str">
        <f>IFERROR(VLOOKUP(E2662,Wedstrijdlocaties!B:E,4,FALSE),"")</f>
        <v/>
      </c>
      <c r="G2662" s="114"/>
      <c r="H2662" s="23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04"/>
      <c r="AA2662" s="26"/>
      <c r="AB2662" s="26"/>
      <c r="AC2662" s="26"/>
      <c r="AD2662" s="81"/>
      <c r="AE2662" s="26"/>
      <c r="AF2662" s="26"/>
      <c r="AG2662" s="26"/>
      <c r="AH2662" s="26"/>
      <c r="AI2662" s="26"/>
      <c r="AJ2662" s="26"/>
      <c r="AK2662" s="81"/>
      <c r="AL2662" s="26"/>
      <c r="AM2662" s="26"/>
      <c r="AN2662" s="26"/>
      <c r="AO2662" s="26"/>
      <c r="AP2662" s="26"/>
      <c r="AQ2662" s="81"/>
      <c r="AR2662" s="26"/>
      <c r="AS2662" s="26"/>
      <c r="AT2662" s="26"/>
      <c r="AU2662" s="26"/>
      <c r="AV2662" s="26"/>
      <c r="AW2662" s="26"/>
      <c r="AX2662" s="23"/>
      <c r="AY2662" s="23"/>
      <c r="AZ2662" s="23"/>
      <c r="BA2662" s="23"/>
      <c r="BB2662" s="27"/>
      <c r="BC2662" s="28"/>
    </row>
    <row r="2663" spans="1:55" s="25" customFormat="1" ht="15">
      <c r="A2663" s="221"/>
      <c r="B2663" s="221"/>
      <c r="C2663" s="24"/>
      <c r="D2663" s="24"/>
      <c r="E2663" s="100"/>
      <c r="F2663" s="25" t="str">
        <f>IFERROR(VLOOKUP(E2663,Wedstrijdlocaties!B:E,4,FALSE),"")</f>
        <v/>
      </c>
      <c r="G2663" s="114"/>
      <c r="H2663" s="23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04"/>
      <c r="AA2663" s="26"/>
      <c r="AB2663" s="26"/>
      <c r="AC2663" s="26"/>
      <c r="AD2663" s="81"/>
      <c r="AE2663" s="26"/>
      <c r="AF2663" s="26"/>
      <c r="AG2663" s="26"/>
      <c r="AH2663" s="26"/>
      <c r="AI2663" s="26"/>
      <c r="AJ2663" s="26"/>
      <c r="AK2663" s="81"/>
      <c r="AL2663" s="26"/>
      <c r="AM2663" s="26"/>
      <c r="AN2663" s="26"/>
      <c r="AO2663" s="26"/>
      <c r="AP2663" s="26"/>
      <c r="AQ2663" s="81"/>
      <c r="AR2663" s="26"/>
      <c r="AS2663" s="26"/>
      <c r="AT2663" s="26"/>
      <c r="AU2663" s="26"/>
      <c r="AV2663" s="26"/>
      <c r="AW2663" s="26"/>
      <c r="AX2663" s="23"/>
      <c r="AY2663" s="23"/>
      <c r="AZ2663" s="23"/>
      <c r="BA2663" s="23"/>
      <c r="BB2663" s="27"/>
      <c r="BC2663" s="28"/>
    </row>
    <row r="2664" spans="1:55" s="25" customFormat="1" ht="15">
      <c r="A2664" s="221"/>
      <c r="B2664" s="221"/>
      <c r="C2664" s="24"/>
      <c r="D2664" s="24"/>
      <c r="E2664" s="100"/>
      <c r="F2664" s="25" t="str">
        <f>IFERROR(VLOOKUP(E2664,Wedstrijdlocaties!B:E,4,FALSE),"")</f>
        <v/>
      </c>
      <c r="G2664" s="114"/>
      <c r="H2664" s="23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04"/>
      <c r="AA2664" s="26"/>
      <c r="AB2664" s="26"/>
      <c r="AC2664" s="26"/>
      <c r="AD2664" s="81"/>
      <c r="AE2664" s="26"/>
      <c r="AF2664" s="26"/>
      <c r="AG2664" s="26"/>
      <c r="AH2664" s="26"/>
      <c r="AI2664" s="26"/>
      <c r="AJ2664" s="26"/>
      <c r="AK2664" s="81"/>
      <c r="AL2664" s="26"/>
      <c r="AM2664" s="26"/>
      <c r="AN2664" s="26"/>
      <c r="AO2664" s="26"/>
      <c r="AP2664" s="26"/>
      <c r="AQ2664" s="81"/>
      <c r="AR2664" s="26"/>
      <c r="AS2664" s="26"/>
      <c r="AT2664" s="26"/>
      <c r="AU2664" s="26"/>
      <c r="AV2664" s="26"/>
      <c r="AW2664" s="26"/>
      <c r="AX2664" s="23"/>
      <c r="AY2664" s="23"/>
      <c r="AZ2664" s="23"/>
      <c r="BA2664" s="23"/>
      <c r="BB2664" s="27"/>
      <c r="BC2664" s="28"/>
    </row>
    <row r="2665" spans="1:55" s="25" customFormat="1" ht="15">
      <c r="A2665" s="221"/>
      <c r="B2665" s="221"/>
      <c r="C2665" s="24"/>
      <c r="D2665" s="24"/>
      <c r="E2665" s="100"/>
      <c r="F2665" s="25" t="str">
        <f>IFERROR(VLOOKUP(E2665,Wedstrijdlocaties!B:E,4,FALSE),"")</f>
        <v/>
      </c>
      <c r="G2665" s="114"/>
      <c r="H2665" s="23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04"/>
      <c r="AA2665" s="26"/>
      <c r="AB2665" s="26"/>
      <c r="AC2665" s="26"/>
      <c r="AD2665" s="81"/>
      <c r="AE2665" s="26"/>
      <c r="AF2665" s="26"/>
      <c r="AG2665" s="26"/>
      <c r="AH2665" s="26"/>
      <c r="AI2665" s="26"/>
      <c r="AJ2665" s="26"/>
      <c r="AK2665" s="81"/>
      <c r="AL2665" s="26"/>
      <c r="AM2665" s="26"/>
      <c r="AN2665" s="26"/>
      <c r="AO2665" s="26"/>
      <c r="AP2665" s="26"/>
      <c r="AQ2665" s="81"/>
      <c r="AR2665" s="26"/>
      <c r="AS2665" s="26"/>
      <c r="AT2665" s="26"/>
      <c r="AU2665" s="26"/>
      <c r="AV2665" s="26"/>
      <c r="AW2665" s="26"/>
      <c r="AX2665" s="23"/>
      <c r="AY2665" s="23"/>
      <c r="AZ2665" s="23"/>
      <c r="BA2665" s="23"/>
      <c r="BB2665" s="27"/>
      <c r="BC2665" s="28"/>
    </row>
    <row r="2666" spans="1:55" s="25" customFormat="1" ht="15">
      <c r="A2666" s="221"/>
      <c r="B2666" s="221"/>
      <c r="C2666" s="24"/>
      <c r="D2666" s="24"/>
      <c r="E2666" s="100"/>
      <c r="F2666" s="25" t="str">
        <f>IFERROR(VLOOKUP(E2666,Wedstrijdlocaties!B:E,4,FALSE),"")</f>
        <v/>
      </c>
      <c r="G2666" s="114"/>
      <c r="H2666" s="23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04"/>
      <c r="AA2666" s="26"/>
      <c r="AB2666" s="26"/>
      <c r="AC2666" s="26"/>
      <c r="AD2666" s="81"/>
      <c r="AE2666" s="26"/>
      <c r="AF2666" s="26"/>
      <c r="AG2666" s="26"/>
      <c r="AH2666" s="26"/>
      <c r="AI2666" s="26"/>
      <c r="AJ2666" s="26"/>
      <c r="AK2666" s="81"/>
      <c r="AL2666" s="26"/>
      <c r="AM2666" s="26"/>
      <c r="AN2666" s="26"/>
      <c r="AO2666" s="26"/>
      <c r="AP2666" s="26"/>
      <c r="AQ2666" s="81"/>
      <c r="AR2666" s="26"/>
      <c r="AS2666" s="26"/>
      <c r="AT2666" s="26"/>
      <c r="AU2666" s="26"/>
      <c r="AV2666" s="26"/>
      <c r="AW2666" s="26"/>
      <c r="AX2666" s="23"/>
      <c r="AY2666" s="23"/>
      <c r="AZ2666" s="23"/>
      <c r="BA2666" s="23"/>
      <c r="BB2666" s="27"/>
      <c r="BC2666" s="28"/>
    </row>
    <row r="2667" spans="1:55" ht="12.95" customHeight="1">
      <c r="Z2667" s="229"/>
    </row>
    <row r="2668" spans="1:55" ht="12.95" customHeight="1">
      <c r="Z2668" s="229"/>
    </row>
    <row r="2669" spans="1:55" ht="12.95" customHeight="1">
      <c r="Z2669" s="229"/>
    </row>
    <row r="2670" spans="1:55" ht="12.95" customHeight="1">
      <c r="Z2670" s="229"/>
    </row>
    <row r="2671" spans="1:55" ht="12.95" customHeight="1">
      <c r="Z2671" s="229"/>
    </row>
    <row r="2672" spans="1:55" ht="12.95" customHeight="1">
      <c r="Z2672" s="229"/>
    </row>
    <row r="2673" spans="26:26" ht="12.95" customHeight="1">
      <c r="Z2673" s="229"/>
    </row>
    <row r="2674" spans="26:26" ht="12.95" customHeight="1">
      <c r="Z2674" s="229"/>
    </row>
    <row r="2675" spans="26:26" ht="12.95" customHeight="1">
      <c r="Z2675" s="229"/>
    </row>
    <row r="2676" spans="26:26" ht="12.95" customHeight="1">
      <c r="Z2676" s="229"/>
    </row>
    <row r="2677" spans="26:26" ht="12.95" customHeight="1">
      <c r="Z2677" s="229"/>
    </row>
    <row r="2678" spans="26:26" ht="12.95" customHeight="1">
      <c r="Z2678" s="229"/>
    </row>
    <row r="2679" spans="26:26" ht="12.95" customHeight="1">
      <c r="Z2679" s="229"/>
    </row>
    <row r="2680" spans="26:26" ht="12.95" customHeight="1">
      <c r="Z2680" s="229"/>
    </row>
    <row r="2681" spans="26:26" ht="12.95" customHeight="1">
      <c r="Z2681" s="229"/>
    </row>
    <row r="2682" spans="26:26" ht="12.95" customHeight="1">
      <c r="Z2682" s="229"/>
    </row>
    <row r="2683" spans="26:26" ht="12.95" customHeight="1">
      <c r="Z2683" s="229"/>
    </row>
    <row r="2684" spans="26:26" ht="12.95" customHeight="1">
      <c r="Z2684" s="229"/>
    </row>
    <row r="2685" spans="26:26" ht="12.95" customHeight="1">
      <c r="Z2685" s="229"/>
    </row>
    <row r="2686" spans="26:26" ht="12.95" customHeight="1">
      <c r="Z2686" s="229"/>
    </row>
    <row r="2687" spans="26:26" ht="12.95" customHeight="1">
      <c r="Z2687" s="229"/>
    </row>
    <row r="2688" spans="26:26" ht="12.95" customHeight="1">
      <c r="Z2688" s="229"/>
    </row>
    <row r="2689" spans="26:26" ht="12.95" customHeight="1">
      <c r="Z2689" s="229"/>
    </row>
    <row r="2690" spans="26:26" ht="12.95" customHeight="1">
      <c r="Z2690" s="229"/>
    </row>
    <row r="2691" spans="26:26" ht="12.95" customHeight="1">
      <c r="Z2691" s="229"/>
    </row>
    <row r="2692" spans="26:26" ht="12.95" customHeight="1">
      <c r="Z2692" s="229"/>
    </row>
    <row r="2693" spans="26:26" ht="12.95" customHeight="1">
      <c r="Z2693" s="229"/>
    </row>
    <row r="2694" spans="26:26" ht="12.95" customHeight="1">
      <c r="Z2694" s="229"/>
    </row>
    <row r="2695" spans="26:26" ht="12.95" customHeight="1">
      <c r="Z2695" s="229"/>
    </row>
    <row r="2696" spans="26:26" ht="12.95" customHeight="1">
      <c r="Z2696" s="229"/>
    </row>
    <row r="2697" spans="26:26" ht="12.95" customHeight="1">
      <c r="Z2697" s="229"/>
    </row>
    <row r="2698" spans="26:26" ht="12.95" customHeight="1">
      <c r="Z2698" s="229"/>
    </row>
    <row r="2699" spans="26:26" ht="12.95" customHeight="1">
      <c r="Z2699" s="229"/>
    </row>
    <row r="2700" spans="26:26" ht="12.95" customHeight="1">
      <c r="Z2700" s="229"/>
    </row>
    <row r="2701" spans="26:26" ht="12.95" customHeight="1">
      <c r="Z2701" s="229"/>
    </row>
    <row r="2702" spans="26:26" ht="12.95" customHeight="1">
      <c r="Z2702" s="229"/>
    </row>
    <row r="2703" spans="26:26" ht="12.95" customHeight="1">
      <c r="Z2703" s="229"/>
    </row>
    <row r="2704" spans="26:26" ht="12.95" customHeight="1">
      <c r="Z2704" s="229"/>
    </row>
    <row r="2705" spans="26:26" ht="12.95" customHeight="1">
      <c r="Z2705" s="229"/>
    </row>
    <row r="2706" spans="26:26" ht="12.95" customHeight="1">
      <c r="Z2706" s="229"/>
    </row>
    <row r="2707" spans="26:26" ht="12.95" customHeight="1">
      <c r="Z2707" s="229"/>
    </row>
    <row r="2708" spans="26:26" ht="12.95" customHeight="1">
      <c r="Z2708" s="229"/>
    </row>
    <row r="2709" spans="26:26" ht="12.95" customHeight="1">
      <c r="Z2709" s="229"/>
    </row>
    <row r="2710" spans="26:26" ht="12.95" customHeight="1">
      <c r="Z2710" s="229"/>
    </row>
    <row r="2711" spans="26:26" ht="12.95" customHeight="1">
      <c r="Z2711" s="229"/>
    </row>
    <row r="2712" spans="26:26" ht="12.95" customHeight="1">
      <c r="Z2712" s="229"/>
    </row>
    <row r="2713" spans="26:26" ht="12.95" customHeight="1">
      <c r="Z2713" s="229"/>
    </row>
    <row r="2714" spans="26:26" ht="12.95" customHeight="1">
      <c r="Z2714" s="229"/>
    </row>
    <row r="2715" spans="26:26" ht="12.95" customHeight="1">
      <c r="Z2715" s="229"/>
    </row>
    <row r="2716" spans="26:26" ht="12.95" customHeight="1">
      <c r="Z2716" s="229"/>
    </row>
    <row r="2717" spans="26:26" ht="12.95" customHeight="1">
      <c r="Z2717" s="229"/>
    </row>
    <row r="2718" spans="26:26" ht="12.95" customHeight="1">
      <c r="Z2718" s="229"/>
    </row>
    <row r="2719" spans="26:26" ht="12.95" customHeight="1">
      <c r="Z2719" s="229"/>
    </row>
    <row r="2720" spans="26:26" ht="12.95" customHeight="1">
      <c r="Z2720" s="229"/>
    </row>
    <row r="2721" spans="26:26" ht="12.95" customHeight="1">
      <c r="Z2721" s="229"/>
    </row>
    <row r="2722" spans="26:26" ht="12.95" customHeight="1">
      <c r="Z2722" s="229"/>
    </row>
    <row r="2723" spans="26:26" ht="12.95" customHeight="1">
      <c r="Z2723" s="229"/>
    </row>
    <row r="2724" spans="26:26" ht="12.95" customHeight="1">
      <c r="Z2724" s="229"/>
    </row>
    <row r="2725" spans="26:26" ht="12.95" customHeight="1">
      <c r="Z2725" s="229"/>
    </row>
    <row r="2726" spans="26:26" ht="12.95" customHeight="1">
      <c r="Z2726" s="229"/>
    </row>
    <row r="2727" spans="26:26" ht="12.95" customHeight="1">
      <c r="Z2727" s="229"/>
    </row>
    <row r="2728" spans="26:26" ht="12.95" customHeight="1">
      <c r="Z2728" s="229"/>
    </row>
    <row r="2729" spans="26:26" ht="12.95" customHeight="1">
      <c r="Z2729" s="229"/>
    </row>
    <row r="2730" spans="26:26" ht="12.95" customHeight="1">
      <c r="Z2730" s="229"/>
    </row>
    <row r="2731" spans="26:26" ht="12.95" customHeight="1">
      <c r="Z2731" s="229"/>
    </row>
    <row r="2732" spans="26:26" ht="12.95" customHeight="1">
      <c r="Z2732" s="229"/>
    </row>
    <row r="2733" spans="26:26" ht="12.95" customHeight="1">
      <c r="Z2733" s="229"/>
    </row>
    <row r="2734" spans="26:26" ht="12.95" customHeight="1"/>
    <row r="2735" spans="26:26" ht="12.95" customHeight="1"/>
    <row r="2736" spans="26:26" ht="12.95" customHeight="1"/>
    <row r="2737" ht="12.95" customHeight="1"/>
  </sheetData>
  <autoFilter ref="A5:BE1025">
    <filterColumn colId="12"/>
  </autoFilter>
  <mergeCells count="23">
    <mergeCell ref="A4:D4"/>
    <mergeCell ref="E4:F4"/>
    <mergeCell ref="I4:S4"/>
    <mergeCell ref="I3:S3"/>
    <mergeCell ref="T3:AB3"/>
    <mergeCell ref="T4:AB4"/>
    <mergeCell ref="AR4:AT4"/>
    <mergeCell ref="AR3:AW3"/>
    <mergeCell ref="AU4:AW4"/>
    <mergeCell ref="AC3:AJ3"/>
    <mergeCell ref="AC4:AJ4"/>
    <mergeCell ref="AK3:AQ3"/>
    <mergeCell ref="AK4:AQ4"/>
    <mergeCell ref="I1:S1"/>
    <mergeCell ref="T1:AB1"/>
    <mergeCell ref="AC1:AJ1"/>
    <mergeCell ref="AK1:AQ1"/>
    <mergeCell ref="AR1:AW1"/>
    <mergeCell ref="I2:S2"/>
    <mergeCell ref="T2:AB2"/>
    <mergeCell ref="AC2:AJ2"/>
    <mergeCell ref="AK2:AQ2"/>
    <mergeCell ref="AR2:AW2"/>
  </mergeCells>
  <phoneticPr fontId="28" type="noConversion"/>
  <conditionalFormatting sqref="E1036:F2666 E1029:F1029 E580:F580 E930:F930 E313:F318 F270:F312 E268:E310 F190 F186 E191:F202 F75 F78 E79:F185 E187:F189 E76:F77 F25 F42 E6:I6 E7:F9 H7:I7 E11:F24 E26:F41 E43:F74 E205:F267 A6:D7">
    <cfRule type="expression" dxfId="10" priority="372">
      <formula>(#REF!=ja)</formula>
    </cfRule>
  </conditionalFormatting>
  <conditionalFormatting sqref="K6:AB7 AD6:BC7 K10:AB10 AD10:BC10">
    <cfRule type="expression" dxfId="9" priority="342">
      <formula>($AV$6=ja)</formula>
    </cfRule>
  </conditionalFormatting>
  <conditionalFormatting sqref="E969:F969 E971:F971 F970:G970 F977:G977 E979:G983 E978 G978 F999 E972:G976 I829:AQ830 E817:G836 G943:G944 F945:G945 E946:G968 E838:G866 E868:G872 E874:G886 E617:E618 C581:C616 E581:F616 F519 E328 G319:G322 E319:F324 F328:F331 E326:F327 E331 AF328:AJ328 AF319:AP327 AF329:AP331 E332:F415 H10:I10 A10:F10 E417:F518 E520:F579 C319:C579">
    <cfRule type="expression" dxfId="8" priority="339">
      <formula>(#REF!=ja)</formula>
    </cfRule>
  </conditionalFormatting>
  <conditionalFormatting sqref="F729 E734:F734 F731:F733 E777:F778 F779 E780:F783 E730:F730 F735:F776 E676:F694 F669:F675 G693:G694 E720:F728 F696:F719 H620 H617:XFD618 BC620 F617:G619 G620:G626 G628:G630 U629:AA629 U632:AA632 U624:AB628 U633:AB633 U630:AB630 G632:G645 E658:E674 F620:F657 I619:AZ623 C617:D618 F659">
    <cfRule type="expression" dxfId="7" priority="325">
      <formula>($AX$6=ja)</formula>
    </cfRule>
  </conditionalFormatting>
  <conditionalFormatting sqref="E729 E731:E733 E753 E735:E743 E779 E634:E657 E659 E203:E204">
    <cfRule type="expression" dxfId="6" priority="197">
      <formula>($AY$2=ja)</formula>
    </cfRule>
  </conditionalFormatting>
  <conditionalFormatting sqref="E675 E719 E696:E717 G696 AY696">
    <cfRule type="expression" dxfId="5" priority="156">
      <formula>(#REF!=ja)</formula>
    </cfRule>
  </conditionalFormatting>
  <conditionalFormatting sqref="E744:E752 E754:E772 E774:E776 E718">
    <cfRule type="expression" dxfId="4" priority="111">
      <formula>($AY$125=ja)</formula>
    </cfRule>
  </conditionalFormatting>
  <conditionalFormatting sqref="E744:E752 E754:E755 E718">
    <cfRule type="expression" dxfId="3" priority="110">
      <formula>($AY$136=ja)</formula>
    </cfRule>
  </conditionalFormatting>
  <conditionalFormatting sqref="E756:E772 E774:E776 C919:D919 C909:D909 C911:D911 C819:D820 C853:D853 C872:D873 C891:D891 C897:D897 C828:D828 C837:AU837 C979:D979 C984:L984 E1025:G1025 I995:BB995 AB980:BB981 H979:L981 AB979:BE979 BE980 AB984:BE984 E985:G998 H982:H983 H985:H987 E1001:G1020 E788:G798 AB920:BB921 AB919:BE919 H919:T921 BE920:BE922 M914:S918 U914:AA921 H914:H918 U912:AA912 AZ912:BA912 M912:S912 AZ914:AZ918 BA914 BA916:BA918 H911:BE911 M905:AA908 H905:H910 H912 BA888:BA890 H819:BE820 H821 I821:BB823 BE821 BA853:BA856 H874 H872:BE872 I874:BB875 AZ876:BA877 BD875:BD877 H891:BE891 I892:BB893 BE892 H897:BE897 I898:BB900 BE898:BE899 BE887:BE890 H898:H903 M901:AA903 H892:H896 H828:AQ828 H846:H854 BA837 H838:H842 AE816:AP816 H812:BB813 BE812:BE813 BB887:BB890 BE874:BE885 BA878:BB885 E785:G786 BE934:BE937 E943:F944 F784:G784 E800:G808 F799:G799 E810:G816 F809:G809 E888:G893 F887:G887 M904:S904 F894:G894 E937:G942 F936:G936 E867:F867 E933:G935 E932:F932 I873:BE873 Z927:AA928 E895:G929 E931:G931">
    <cfRule type="expression" dxfId="2" priority="87">
      <formula>(#REF!=ja)</formula>
    </cfRule>
  </conditionalFormatting>
  <conditionalFormatting sqref="U1013:BE1013 E1014:F1020 E1025:F1025 C1013:R1013">
    <cfRule type="expression" dxfId="1" priority="38">
      <formula>($AU$6=ja)</formula>
    </cfRule>
  </conditionalFormatting>
  <conditionalFormatting sqref="G969 G971 E695:F695 E1022:H1023 E999 E1000:F1000 F978 G999:G1000 F873:G873 E325:F325 E416:F416 F203:F204">
    <cfRule type="expression" dxfId="0" priority="20">
      <formula>(#REF!=ja)</formula>
    </cfRule>
  </conditionalFormatting>
  <dataValidations count="6">
    <dataValidation type="list" showInputMessage="1" showErrorMessage="1" sqref="AY1036:AY2666 BA931:BA1007 BA788:BA929 BA1022:BA1023 AV1024:AV1025 AV1008:AV1021 AY1029 AV853 AY791 BA784:BA786 AY930 AY6:AY783">
      <formula1>"Indoor,Outdoor"</formula1>
    </dataValidation>
    <dataValidation type="list" showInputMessage="1" showErrorMessage="1" sqref="AX1036:AX2666 AZ931:AZ1007 AZ788:AZ929 AZ1022:AZ1023 AU1024:AU1025 AU1008:AU1021 AX1029 AU846:AU853 AU837:AU842 AZ784:AZ786 AX930 AX6:AX783">
      <formula1>"Nee,Ja"</formula1>
    </dataValidation>
    <dataValidation type="list" allowBlank="1" showInputMessage="1" showErrorMessage="1" sqref="I1022:AY1023 I931:AY1007 I860:AY929 I930:AW930 I581:AB594 AC581:AW595 I595:Z595 AB595 I1024:R1025 I1013:R1021 U1013:AT1021 I1029:AW1029 I1036:AW2666 I1008:J1012 L1008:AT1012 U1024:AT1025 I817:AY826 AC854:AV859 I843:AY845 AC846:AT853 I846:AB859 I837:AT842 AW827:AY842 I827:AV836 I788:AX816 AY788:AY790 AY792:AY816 I784:AY786 AW846:AY859 I596:AW783 I261:AW467 U260:AW260 I260:R260 I135:AW259 U134:AW134 I134:R134 I6:AW133 I468:AE504 AF469:AP504 AQ468:AW504 I505:AW580">
      <formula1>"x"</formula1>
    </dataValidation>
    <dataValidation type="list" allowBlank="1" showInputMessage="1" showErrorMessage="1" sqref="E1036:E2666 E895:E935 E978:E1025 E971:E976 E1029 E788:E798 E946:E969 E774:E783 E800:E808 E888:E893 E937:E944 E874:E886 E810:E872 E785:E786 E634:E772 E313:E328 E79:E185 E331:E518 E6:E24 E43:E74 E26:E41 E76:E77 E191:E310 E187:E189 E520:E618">
      <formula1>FilterlijstAccommodaties</formula1>
    </dataValidation>
    <dataValidation type="list" allowBlank="1" showInputMessage="1" showErrorMessage="1" sqref="G1036:G2666 G1029 F828:G831 G920 F832:F836 G788:G827 G753 G832:G918 G756:G786 G922:G1025 G646:G657 G631 G627 G695:G717 G669:G692 G719:G743 G659 E519 E329:E330 G6:G616">
      <formula1>FilterlijstOrganisaties</formula1>
    </dataValidation>
    <dataValidation type="date" operator="greaterThan" allowBlank="1" showInputMessage="1" showErrorMessage="1" sqref="A1036:D1048576 A1029:D1029 C788:D1025 A6:B183 C6:D786">
      <formula1>41640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[2]Dropdown!#REF!</xm:f>
          </x14:formula1>
          <xm:sqref>AZ261:AZ318 AZ191:AZ259 AZ187:AZ189 AZ135:AZ185 AZ6:AZ24 AZ26:AZ41 AZ43:AZ133</xm:sqref>
        </x14:dataValidation>
        <x14:dataValidation type="list" allowBlank="1" showInputMessage="1" showErrorMessage="1">
          <x14:formula1>
            <xm:f>[1]Dropdown!#REF!</xm:f>
          </x14:formula1>
          <xm:sqref>AZ581:AZ616 AZ319:AZ579</xm:sqref>
        </x14:dataValidation>
        <x14:dataValidation type="list" allowBlank="1" showInputMessage="1" showErrorMessage="1">
          <x14:formula1>
            <xm:f>Dropdown!$A$2:$A$6</xm:f>
          </x14:formula1>
          <xm:sqref>AZ1036:AZ2666 AZ134 AZ260 AZ580 AZ1029 AZ25 AZ42 AZ186 AZ190</xm:sqref>
        </x14:dataValidation>
        <x14:dataValidation type="list" allowBlank="1" showInputMessage="1" showErrorMessage="1">
          <x14:formula1>
            <xm:f>[3]Dropdown!#REF!</xm:f>
          </x14:formula1>
          <xm:sqref>AZ617:AZ783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theme="9" tint="0.59999389629810485"/>
  </sheetPr>
  <dimension ref="A1:F503"/>
  <sheetViews>
    <sheetView zoomScale="90" zoomScaleNormal="90" zoomScalePageLayoutView="90" workbookViewId="0">
      <pane ySplit="1" topLeftCell="A142" activePane="bottomLeft" state="frozen"/>
      <selection pane="bottomLeft" activeCell="B173" sqref="B173"/>
    </sheetView>
  </sheetViews>
  <sheetFormatPr defaultColWidth="18.7109375" defaultRowHeight="12.75" customHeight="1" zeroHeight="1"/>
  <cols>
    <col min="1" max="1" width="5" style="9" hidden="1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hidden="1" customWidth="1"/>
    <col min="7" max="16384" width="18.7109375" style="9"/>
  </cols>
  <sheetData>
    <row r="1" spans="1:6">
      <c r="B1" s="10"/>
      <c r="C1" s="8" t="s">
        <v>6</v>
      </c>
      <c r="D1" s="8" t="s">
        <v>7</v>
      </c>
      <c r="E1" s="8" t="s">
        <v>8</v>
      </c>
    </row>
    <row r="2" spans="1:6">
      <c r="A2" s="9">
        <f>IF(ISNUMBER(SEARCH(Wedstrijden!$E$1,Wedstrijdlocaties!B2)),MAX(Wedstrijdlocaties!$A$1:'Wedstrijdlocaties'!A1)+1,0)</f>
        <v>1</v>
      </c>
      <c r="B2" s="6" t="str">
        <f t="shared" ref="B2:B33" si="0">CONCATENATE(PROPER(E2)," - ",PROPER(D2),"")</f>
        <v>Aalsmeer - Horse Paradise Stables B.V.</v>
      </c>
      <c r="C2" s="51">
        <v>876847</v>
      </c>
      <c r="D2" s="51" t="s">
        <v>91</v>
      </c>
      <c r="E2" s="51" t="s">
        <v>92</v>
      </c>
      <c r="F2" s="9" t="str">
        <f>IFERROR(VLOOKUP(ROWS(Wedstrijdlocaties!$F$2:'Wedstrijdlocaties'!F2),Wedstrijdlocaties!$A$2:'Wedstrijdlocaties'!$B$249,2,0),"")</f>
        <v>Aalsmeer - Horse Paradise Stables B.V.</v>
      </c>
    </row>
    <row r="3" spans="1:6">
      <c r="A3" s="9">
        <f>IF(ISNUMBER(SEARCH(Wedstrijden!$E$1,Wedstrijdlocaties!B3)),MAX(Wedstrijdlocaties!$A$1:'Wedstrijdlocaties'!A2)+1,0)</f>
        <v>2</v>
      </c>
      <c r="B3" s="6" t="str">
        <f t="shared" si="0"/>
        <v>Aalsmeer - Evenemententerrein Psv Funny Horse</v>
      </c>
      <c r="C3" s="51">
        <v>927748</v>
      </c>
      <c r="D3" s="51" t="s">
        <v>93</v>
      </c>
      <c r="E3" s="51" t="s">
        <v>92</v>
      </c>
      <c r="F3" s="9" t="str">
        <f>IFERROR(VLOOKUP(ROWS(Wedstrijdlocaties!$F$2:'Wedstrijdlocaties'!F3),Wedstrijdlocaties!$A$2:'Wedstrijdlocaties'!$B$249,2,0),"")</f>
        <v>Aalsmeer - Evenemententerrein Psv Funny Horse</v>
      </c>
    </row>
    <row r="4" spans="1:6">
      <c r="A4" s="9">
        <f>IF(ISNUMBER(SEARCH(Wedstrijden!$E$1,Wedstrijdlocaties!B4)),MAX(Wedstrijdlocaties!$A$1:'Wedstrijdlocaties'!A3)+1,0)</f>
        <v>3</v>
      </c>
      <c r="B4" s="6" t="str">
        <f t="shared" si="0"/>
        <v>Aalsmeer - Horse Paradise Stables</v>
      </c>
      <c r="C4" s="51">
        <v>971605</v>
      </c>
      <c r="D4" s="51" t="s">
        <v>94</v>
      </c>
      <c r="E4" s="51" t="s">
        <v>92</v>
      </c>
      <c r="F4" s="9" t="str">
        <f>IFERROR(VLOOKUP(ROWS(Wedstrijdlocaties!$F$2:'Wedstrijdlocaties'!F4),Wedstrijdlocaties!$A$2:'Wedstrijdlocaties'!$B$249,2,0),"")</f>
        <v>Aalsmeer - Horse Paradise Stables</v>
      </c>
    </row>
    <row r="5" spans="1:6">
      <c r="A5" s="9">
        <f>IF(ISNUMBER(SEARCH(Wedstrijden!$E$1,Wedstrijdlocaties!B5)),MAX(Wedstrijdlocaties!$A$1:'Wedstrijdlocaties'!A4)+1,0)</f>
        <v>4</v>
      </c>
      <c r="B5" s="6" t="str">
        <f t="shared" si="0"/>
        <v>Aalsmeer - Manege De Jong</v>
      </c>
      <c r="C5" s="51" t="s">
        <v>95</v>
      </c>
      <c r="D5" s="51" t="s">
        <v>1360</v>
      </c>
      <c r="E5" s="51" t="s">
        <v>92</v>
      </c>
      <c r="F5" s="9" t="str">
        <f>IFERROR(VLOOKUP(ROWS(Wedstrijdlocaties!$F$2:'Wedstrijdlocaties'!F5),Wedstrijdlocaties!$A$2:'Wedstrijdlocaties'!$B$249,2,0),"")</f>
        <v>Aalsmeer - Manege De Jong</v>
      </c>
    </row>
    <row r="6" spans="1:6">
      <c r="A6" s="9">
        <f>IF(ISNUMBER(SEARCH(Wedstrijden!$E$1,Wedstrijdlocaties!B6)),MAX(Wedstrijdlocaties!$A$1:'Wedstrijdlocaties'!A5)+1,0)</f>
        <v>5</v>
      </c>
      <c r="B6" s="6" t="str">
        <f t="shared" si="0"/>
        <v>Aalsmeer - Stal Wennekers</v>
      </c>
      <c r="C6" s="51" t="s">
        <v>96</v>
      </c>
      <c r="D6" s="51" t="s">
        <v>97</v>
      </c>
      <c r="E6" s="51" t="s">
        <v>92</v>
      </c>
      <c r="F6" s="9" t="str">
        <f>IFERROR(VLOOKUP(ROWS(Wedstrijdlocaties!$F$2:'Wedstrijdlocaties'!F6),Wedstrijdlocaties!$A$2:'Wedstrijdlocaties'!$B$249,2,0),"")</f>
        <v>Aalsmeer - Stal Wennekers</v>
      </c>
    </row>
    <row r="7" spans="1:6">
      <c r="A7" s="9">
        <f>IF(ISNUMBER(SEARCH(Wedstrijden!$E$1,Wedstrijdlocaties!B7)),MAX(Wedstrijdlocaties!$A$1:'Wedstrijdlocaties'!A6)+1,0)</f>
        <v>6</v>
      </c>
      <c r="B7" s="6" t="str">
        <f t="shared" si="0"/>
        <v>Aerdenhout - Evenemententerrein Aerdenhout</v>
      </c>
      <c r="C7" s="51">
        <v>927639</v>
      </c>
      <c r="D7" s="51" t="s">
        <v>98</v>
      </c>
      <c r="E7" s="51" t="s">
        <v>99</v>
      </c>
      <c r="F7" s="9" t="str">
        <f>IFERROR(VLOOKUP(ROWS(Wedstrijdlocaties!$F$2:'Wedstrijdlocaties'!F7),Wedstrijdlocaties!$A$2:'Wedstrijdlocaties'!$B$249,2,0),"")</f>
        <v>Aerdenhout - Evenemententerrein Aerdenhout</v>
      </c>
    </row>
    <row r="8" spans="1:6">
      <c r="A8" s="9">
        <f>IF(ISNUMBER(SEARCH(Wedstrijden!$E$1,Wedstrijdlocaties!B8)),MAX(Wedstrijdlocaties!$A$1:'Wedstrijdlocaties'!A7)+1,0)</f>
        <v>7</v>
      </c>
      <c r="B8" s="6" t="str">
        <f t="shared" si="0"/>
        <v>Aerdenhout - Evenemententerrein Mariënweide</v>
      </c>
      <c r="C8" s="51">
        <v>927897</v>
      </c>
      <c r="D8" s="51" t="s">
        <v>100</v>
      </c>
      <c r="E8" s="51" t="s">
        <v>99</v>
      </c>
      <c r="F8" s="9" t="str">
        <f>IFERROR(VLOOKUP(ROWS(Wedstrijdlocaties!$F$2:'Wedstrijdlocaties'!F8),Wedstrijdlocaties!$A$2:'Wedstrijdlocaties'!$B$249,2,0),"")</f>
        <v>Aerdenhout - Evenemententerrein Mariënweide</v>
      </c>
    </row>
    <row r="9" spans="1:6">
      <c r="A9" s="9">
        <f>IF(ISNUMBER(SEARCH(Wedstrijden!$E$1,Wedstrijdlocaties!B9)),MAX(Wedstrijdlocaties!$A$1:'Wedstrijdlocaties'!A8)+1,0)</f>
        <v>8</v>
      </c>
      <c r="B9" s="6" t="str">
        <f t="shared" si="0"/>
        <v>Alkmaar - Aoc Clusius College</v>
      </c>
      <c r="C9" s="51" t="s">
        <v>101</v>
      </c>
      <c r="D9" s="51" t="s">
        <v>102</v>
      </c>
      <c r="E9" s="51" t="s">
        <v>103</v>
      </c>
      <c r="F9" s="9" t="str">
        <f>IFERROR(VLOOKUP(ROWS(Wedstrijdlocaties!$F$2:'Wedstrijdlocaties'!F9),Wedstrijdlocaties!$A$2:'Wedstrijdlocaties'!$B$249,2,0),"")</f>
        <v>Alkmaar - Aoc Clusius College</v>
      </c>
    </row>
    <row r="10" spans="1:6">
      <c r="A10" s="9">
        <f>IF(ISNUMBER(SEARCH(Wedstrijden!$E$1,Wedstrijdlocaties!B10)),MAX(Wedstrijdlocaties!$A$1:'Wedstrijdlocaties'!A9)+1,0)</f>
        <v>9</v>
      </c>
      <c r="B10" s="6" t="str">
        <f t="shared" si="0"/>
        <v>Amstelveen - Hof Van Amstel Bv</v>
      </c>
      <c r="C10" s="51">
        <v>848738</v>
      </c>
      <c r="D10" s="51" t="s">
        <v>104</v>
      </c>
      <c r="E10" s="51" t="s">
        <v>105</v>
      </c>
      <c r="F10" s="9" t="str">
        <f>IFERROR(VLOOKUP(ROWS(Wedstrijdlocaties!$F$2:'Wedstrijdlocaties'!F10),Wedstrijdlocaties!$A$2:'Wedstrijdlocaties'!$B$249,2,0),"")</f>
        <v>Amstelveen - Hof Van Amstel Bv</v>
      </c>
    </row>
    <row r="11" spans="1:6">
      <c r="A11" s="9">
        <f>IF(ISNUMBER(SEARCH(Wedstrijden!$E$1,Wedstrijdlocaties!B11)),MAX(Wedstrijdlocaties!$A$1:'Wedstrijdlocaties'!A10)+1,0)</f>
        <v>10</v>
      </c>
      <c r="B11" s="6" t="str">
        <f t="shared" si="0"/>
        <v>Amstelveen - De Amsterdamse Manege</v>
      </c>
      <c r="C11" s="51" t="s">
        <v>106</v>
      </c>
      <c r="D11" s="51" t="s">
        <v>107</v>
      </c>
      <c r="E11" s="51" t="s">
        <v>105</v>
      </c>
      <c r="F11" s="9" t="str">
        <f>IFERROR(VLOOKUP(ROWS(Wedstrijdlocaties!$F$2:'Wedstrijdlocaties'!F11),Wedstrijdlocaties!$A$2:'Wedstrijdlocaties'!$B$249,2,0),"")</f>
        <v>Amstelveen - De Amsterdamse Manege</v>
      </c>
    </row>
    <row r="12" spans="1:6">
      <c r="A12" s="9">
        <f>IF(ISNUMBER(SEARCH(Wedstrijden!$E$1,Wedstrijdlocaties!B12)),MAX(Wedstrijdlocaties!$A$1:'Wedstrijdlocaties'!A11)+1,0)</f>
        <v>11</v>
      </c>
      <c r="B12" s="6" t="str">
        <f t="shared" si="0"/>
        <v>Amstelveen - Manege Nieuw Amstelland</v>
      </c>
      <c r="C12" s="51" t="s">
        <v>108</v>
      </c>
      <c r="D12" s="51" t="s">
        <v>109</v>
      </c>
      <c r="E12" s="51" t="s">
        <v>105</v>
      </c>
      <c r="F12" s="9" t="str">
        <f>IFERROR(VLOOKUP(ROWS(Wedstrijdlocaties!$F$2:'Wedstrijdlocaties'!F12),Wedstrijdlocaties!$A$2:'Wedstrijdlocaties'!$B$249,2,0),"")</f>
        <v>Amstelveen - Manege Nieuw Amstelland</v>
      </c>
    </row>
    <row r="13" spans="1:6">
      <c r="A13" s="9">
        <f>IF(ISNUMBER(SEARCH(Wedstrijden!$E$1,Wedstrijdlocaties!B13)),MAX(Wedstrijdlocaties!$A$1:'Wedstrijdlocaties'!A12)+1,0)</f>
        <v>12</v>
      </c>
      <c r="B13" s="6" t="str">
        <f t="shared" si="0"/>
        <v>Amstelveen - Ponymanege Equito</v>
      </c>
      <c r="C13" s="51" t="s">
        <v>110</v>
      </c>
      <c r="D13" s="51" t="s">
        <v>111</v>
      </c>
      <c r="E13" s="51" t="s">
        <v>105</v>
      </c>
      <c r="F13" s="9" t="str">
        <f>IFERROR(VLOOKUP(ROWS(Wedstrijdlocaties!$F$2:'Wedstrijdlocaties'!F13),Wedstrijdlocaties!$A$2:'Wedstrijdlocaties'!$B$249,2,0),"")</f>
        <v>Amstelveen - Ponymanege Equito</v>
      </c>
    </row>
    <row r="14" spans="1:6">
      <c r="A14" s="9">
        <f>IF(ISNUMBER(SEARCH(Wedstrijden!$E$1,Wedstrijdlocaties!B14)),MAX(Wedstrijdlocaties!$A$1:'Wedstrijdlocaties'!A13)+1,0)</f>
        <v>13</v>
      </c>
      <c r="B14" s="6" t="str">
        <f t="shared" si="0"/>
        <v>Amstelveen - Hof Van Amstel B.V.</v>
      </c>
      <c r="C14" s="51" t="s">
        <v>112</v>
      </c>
      <c r="D14" s="51" t="s">
        <v>113</v>
      </c>
      <c r="E14" s="51" t="s">
        <v>105</v>
      </c>
      <c r="F14" s="9" t="str">
        <f>IFERROR(VLOOKUP(ROWS(Wedstrijdlocaties!$F$2:'Wedstrijdlocaties'!F14),Wedstrijdlocaties!$A$2:'Wedstrijdlocaties'!$B$249,2,0),"")</f>
        <v>Amstelveen - Hof Van Amstel B.V.</v>
      </c>
    </row>
    <row r="15" spans="1:6">
      <c r="A15" s="9">
        <f>IF(ISNUMBER(SEARCH(Wedstrijden!$E$1,Wedstrijdlocaties!B15)),MAX(Wedstrijdlocaties!$A$1:'Wedstrijdlocaties'!A14)+1,0)</f>
        <v>14</v>
      </c>
      <c r="B15" s="6" t="str">
        <f t="shared" si="0"/>
        <v>Amsterdam - Amsterdam Rai</v>
      </c>
      <c r="C15" s="51">
        <v>784060</v>
      </c>
      <c r="D15" s="51" t="s">
        <v>114</v>
      </c>
      <c r="E15" s="51" t="s">
        <v>115</v>
      </c>
      <c r="F15" s="9" t="str">
        <f>IFERROR(VLOOKUP(ROWS(Wedstrijdlocaties!$F$2:'Wedstrijdlocaties'!F15),Wedstrijdlocaties!$A$2:'Wedstrijdlocaties'!$B$249,2,0),"")</f>
        <v>Amsterdam - Amsterdam Rai</v>
      </c>
    </row>
    <row r="16" spans="1:6">
      <c r="A16" s="9">
        <f>IF(ISNUMBER(SEARCH(Wedstrijden!$E$1,Wedstrijdlocaties!B16)),MAX(Wedstrijdlocaties!$A$1:'Wedstrijdlocaties'!A15)+1,0)</f>
        <v>15</v>
      </c>
      <c r="B16" s="6" t="str">
        <f t="shared" si="0"/>
        <v>Amsterdam - Pk Westerpark</v>
      </c>
      <c r="C16" s="51">
        <v>859139</v>
      </c>
      <c r="D16" s="51" t="s">
        <v>116</v>
      </c>
      <c r="E16" s="51" t="s">
        <v>115</v>
      </c>
      <c r="F16" s="9" t="str">
        <f>IFERROR(VLOOKUP(ROWS(Wedstrijdlocaties!$F$2:'Wedstrijdlocaties'!F16),Wedstrijdlocaties!$A$2:'Wedstrijdlocaties'!$B$249,2,0),"")</f>
        <v>Amsterdam - Pk Westerpark</v>
      </c>
    </row>
    <row r="17" spans="1:6">
      <c r="A17" s="9">
        <f>IF(ISNUMBER(SEARCH(Wedstrijden!$E$1,Wedstrijdlocaties!B17)),MAX(Wedstrijdlocaties!$A$1:'Wedstrijdlocaties'!A16)+1,0)</f>
        <v>16</v>
      </c>
      <c r="B17" s="6" t="str">
        <f t="shared" si="0"/>
        <v>Amsterdam - Bereden Politie, Eenheid Amsterdam</v>
      </c>
      <c r="C17" s="51">
        <v>882884</v>
      </c>
      <c r="D17" s="51" t="s">
        <v>117</v>
      </c>
      <c r="E17" s="51" t="s">
        <v>115</v>
      </c>
      <c r="F17" s="9" t="str">
        <f>IFERROR(VLOOKUP(ROWS(Wedstrijdlocaties!$F$2:'Wedstrijdlocaties'!F17),Wedstrijdlocaties!$A$2:'Wedstrijdlocaties'!$B$249,2,0),"")</f>
        <v>Amsterdam - Bereden Politie, Eenheid Amsterdam</v>
      </c>
    </row>
    <row r="18" spans="1:6">
      <c r="A18" s="9">
        <f>IF(ISNUMBER(SEARCH(Wedstrijden!$E$1,Wedstrijdlocaties!B18)),MAX(Wedstrijdlocaties!$A$1:'Wedstrijdlocaties'!A17)+1,0)</f>
        <v>17</v>
      </c>
      <c r="B18" s="6" t="str">
        <f t="shared" si="0"/>
        <v>Amsterdam - Evenemententerrein Amsterdam</v>
      </c>
      <c r="C18" s="51">
        <v>927484</v>
      </c>
      <c r="D18" s="51" t="s">
        <v>118</v>
      </c>
      <c r="E18" s="51" t="s">
        <v>115</v>
      </c>
      <c r="F18" s="9" t="str">
        <f>IFERROR(VLOOKUP(ROWS(Wedstrijdlocaties!$F$2:'Wedstrijdlocaties'!F18),Wedstrijdlocaties!$A$2:'Wedstrijdlocaties'!$B$249,2,0),"")</f>
        <v>Amsterdam - Evenemententerrein Amsterdam</v>
      </c>
    </row>
    <row r="19" spans="1:6">
      <c r="A19" s="9">
        <f>IF(ISNUMBER(SEARCH(Wedstrijden!$E$1,Wedstrijdlocaties!B19)),MAX(Wedstrijdlocaties!$A$1:'Wedstrijdlocaties'!A18)+1,0)</f>
        <v>18</v>
      </c>
      <c r="B19" s="6" t="str">
        <f t="shared" si="0"/>
        <v>Amsterdam - Evenemententerrein Amsterdam Zuidoost</v>
      </c>
      <c r="C19" s="51">
        <v>927682</v>
      </c>
      <c r="D19" s="51" t="s">
        <v>119</v>
      </c>
      <c r="E19" s="51" t="s">
        <v>115</v>
      </c>
      <c r="F19" s="9" t="str">
        <f>IFERROR(VLOOKUP(ROWS(Wedstrijdlocaties!$F$2:'Wedstrijdlocaties'!F19),Wedstrijdlocaties!$A$2:'Wedstrijdlocaties'!$B$249,2,0),"")</f>
        <v>Amsterdam - Evenemententerrein Amsterdam Zuidoost</v>
      </c>
    </row>
    <row r="20" spans="1:6">
      <c r="A20" s="9">
        <f>IF(ISNUMBER(SEARCH(Wedstrijden!$E$1,Wedstrijdlocaties!B20)),MAX(Wedstrijdlocaties!$A$1:'Wedstrijdlocaties'!A19)+1,0)</f>
        <v>19</v>
      </c>
      <c r="B20" s="6" t="str">
        <f t="shared" si="0"/>
        <v>Amsterdam - De Drie Merrien</v>
      </c>
      <c r="C20" s="51" t="s">
        <v>120</v>
      </c>
      <c r="D20" s="51" t="s">
        <v>121</v>
      </c>
      <c r="E20" s="51" t="s">
        <v>115</v>
      </c>
      <c r="F20" s="9" t="str">
        <f>IFERROR(VLOOKUP(ROWS(Wedstrijdlocaties!$F$2:'Wedstrijdlocaties'!F20),Wedstrijdlocaties!$A$2:'Wedstrijdlocaties'!$B$249,2,0),"")</f>
        <v>Amsterdam - De Drie Merrien</v>
      </c>
    </row>
    <row r="21" spans="1:6">
      <c r="A21" s="9">
        <f>IF(ISNUMBER(SEARCH(Wedstrijden!$E$1,Wedstrijdlocaties!B21)),MAX(Wedstrijdlocaties!$A$1:'Wedstrijdlocaties'!A20)+1,0)</f>
        <v>20</v>
      </c>
      <c r="B21" s="6" t="str">
        <f t="shared" si="0"/>
        <v>Amsterdam - De Hollandsche Manege</v>
      </c>
      <c r="C21" s="51" t="s">
        <v>122</v>
      </c>
      <c r="D21" s="51" t="s">
        <v>123</v>
      </c>
      <c r="E21" s="51" t="s">
        <v>115</v>
      </c>
      <c r="F21" s="9" t="str">
        <f>IFERROR(VLOOKUP(ROWS(Wedstrijdlocaties!$F$2:'Wedstrijdlocaties'!F21),Wedstrijdlocaties!$A$2:'Wedstrijdlocaties'!$B$249,2,0),"")</f>
        <v>Amsterdam - De Hollandsche Manege</v>
      </c>
    </row>
    <row r="22" spans="1:6">
      <c r="A22" s="9">
        <f>IF(ISNUMBER(SEARCH(Wedstrijden!$E$1,Wedstrijdlocaties!B22)),MAX(Wedstrijdlocaties!$A$1:'Wedstrijdlocaties'!A21)+1,0)</f>
        <v>21</v>
      </c>
      <c r="B22" s="6" t="str">
        <f t="shared" si="0"/>
        <v>Amsterdam - Stichting Manege De Ruif</v>
      </c>
      <c r="C22" s="51" t="s">
        <v>124</v>
      </c>
      <c r="D22" s="51" t="s">
        <v>125</v>
      </c>
      <c r="E22" s="51" t="s">
        <v>115</v>
      </c>
      <c r="F22" s="9" t="str">
        <f>IFERROR(VLOOKUP(ROWS(Wedstrijdlocaties!$F$2:'Wedstrijdlocaties'!F22),Wedstrijdlocaties!$A$2:'Wedstrijdlocaties'!$B$249,2,0),"")</f>
        <v>Amsterdam - Stichting Manege De Ruif</v>
      </c>
    </row>
    <row r="23" spans="1:6">
      <c r="A23" s="9">
        <f>IF(ISNUMBER(SEARCH(Wedstrijden!$E$1,Wedstrijdlocaties!B23)),MAX(Wedstrijdlocaties!$A$1:'Wedstrijdlocaties'!A22)+1,0)</f>
        <v>22</v>
      </c>
      <c r="B23" s="6" t="str">
        <f t="shared" si="0"/>
        <v>Amsterdam Zuidoost - Prins Willem Alexander Manege</v>
      </c>
      <c r="C23" s="51">
        <v>460974</v>
      </c>
      <c r="D23" s="51" t="s">
        <v>126</v>
      </c>
      <c r="E23" s="51" t="s">
        <v>127</v>
      </c>
      <c r="F23" s="9" t="str">
        <f>IFERROR(VLOOKUP(ROWS(Wedstrijdlocaties!$F$2:'Wedstrijdlocaties'!F23),Wedstrijdlocaties!$A$2:'Wedstrijdlocaties'!$B$249,2,0),"")</f>
        <v>Amsterdam Zuidoost - Prins Willem Alexander Manege</v>
      </c>
    </row>
    <row r="24" spans="1:6">
      <c r="A24" s="9">
        <f>IF(ISNUMBER(SEARCH(Wedstrijden!$E$1,Wedstrijdlocaties!B24)),MAX(Wedstrijdlocaties!$A$1:'Wedstrijdlocaties'!A23)+1,0)</f>
        <v>23</v>
      </c>
      <c r="B24" s="6" t="str">
        <f t="shared" si="0"/>
        <v>Amsterdam Zuidoost - Amsterdams Pc Waveren</v>
      </c>
      <c r="C24" s="51" t="s">
        <v>128</v>
      </c>
      <c r="D24" s="51" t="s">
        <v>129</v>
      </c>
      <c r="E24" s="51" t="s">
        <v>127</v>
      </c>
      <c r="F24" s="9" t="str">
        <f>IFERROR(VLOOKUP(ROWS(Wedstrijdlocaties!$F$2:'Wedstrijdlocaties'!F24),Wedstrijdlocaties!$A$2:'Wedstrijdlocaties'!$B$249,2,0),"")</f>
        <v>Amsterdam Zuidoost - Amsterdams Pc Waveren</v>
      </c>
    </row>
    <row r="25" spans="1:6">
      <c r="A25" s="9">
        <f>IF(ISNUMBER(SEARCH(Wedstrijden!$E$1,Wedstrijdlocaties!B25)),MAX(Wedstrijdlocaties!$A$1:'Wedstrijdlocaties'!A24)+1,0)</f>
        <v>24</v>
      </c>
      <c r="B25" s="6" t="str">
        <f t="shared" si="0"/>
        <v>Andijk - Manege Bria</v>
      </c>
      <c r="C25" s="51">
        <v>824799</v>
      </c>
      <c r="D25" s="51" t="s">
        <v>130</v>
      </c>
      <c r="E25" s="51" t="s">
        <v>131</v>
      </c>
      <c r="F25" s="9" t="str">
        <f>IFERROR(VLOOKUP(ROWS(Wedstrijdlocaties!$F$2:'Wedstrijdlocaties'!F25),Wedstrijdlocaties!$A$2:'Wedstrijdlocaties'!$B$249,2,0),"")</f>
        <v>Andijk - Manege Bria</v>
      </c>
    </row>
    <row r="26" spans="1:6">
      <c r="A26" s="9">
        <f>IF(ISNUMBER(SEARCH(Wedstrijden!$E$1,Wedstrijdlocaties!B26)),MAX(Wedstrijdlocaties!$A$1:'Wedstrijdlocaties'!A25)+1,0)</f>
        <v>25</v>
      </c>
      <c r="B26" s="6" t="str">
        <f t="shared" si="0"/>
        <v>Andijk - Manege Andijk</v>
      </c>
      <c r="C26" s="51">
        <v>856882</v>
      </c>
      <c r="D26" s="51" t="s">
        <v>132</v>
      </c>
      <c r="E26" s="51" t="s">
        <v>131</v>
      </c>
      <c r="F26" s="9" t="str">
        <f>IFERROR(VLOOKUP(ROWS(Wedstrijdlocaties!$F$2:'Wedstrijdlocaties'!F26),Wedstrijdlocaties!$A$2:'Wedstrijdlocaties'!$B$249,2,0),"")</f>
        <v>Andijk - Manege Andijk</v>
      </c>
    </row>
    <row r="27" spans="1:6">
      <c r="A27" s="9">
        <f>IF(ISNUMBER(SEARCH(Wedstrijden!$E$1,Wedstrijdlocaties!B27)),MAX(Wedstrijdlocaties!$A$1:'Wedstrijdlocaties'!A26)+1,0)</f>
        <v>26</v>
      </c>
      <c r="B27" s="6" t="str">
        <f t="shared" si="0"/>
        <v>Anna Paulowna - Ruitercentrum Anna Paulowna</v>
      </c>
      <c r="C27" s="51">
        <v>824798</v>
      </c>
      <c r="D27" s="51" t="s">
        <v>133</v>
      </c>
      <c r="E27" s="51" t="s">
        <v>134</v>
      </c>
      <c r="F27" s="9" t="str">
        <f>IFERROR(VLOOKUP(ROWS(Wedstrijdlocaties!$F$2:'Wedstrijdlocaties'!F27),Wedstrijdlocaties!$A$2:'Wedstrijdlocaties'!$B$249,2,0),"")</f>
        <v>Anna Paulowna - Ruitercentrum Anna Paulowna</v>
      </c>
    </row>
    <row r="28" spans="1:6">
      <c r="A28" s="9">
        <f>IF(ISNUMBER(SEARCH(Wedstrijden!$E$1,Wedstrijdlocaties!B28)),MAX(Wedstrijdlocaties!$A$1:'Wedstrijdlocaties'!A27)+1,0)</f>
        <v>27</v>
      </c>
      <c r="B28" s="6" t="str">
        <f t="shared" si="0"/>
        <v>Anna Paulowna - De Zonne Hoeve</v>
      </c>
      <c r="C28" s="51">
        <v>865420</v>
      </c>
      <c r="D28" s="51" t="s">
        <v>135</v>
      </c>
      <c r="E28" s="51" t="s">
        <v>134</v>
      </c>
      <c r="F28" s="9" t="str">
        <f>IFERROR(VLOOKUP(ROWS(Wedstrijdlocaties!$F$2:'Wedstrijdlocaties'!F28),Wedstrijdlocaties!$A$2:'Wedstrijdlocaties'!$B$249,2,0),"")</f>
        <v>Anna Paulowna - De Zonne Hoeve</v>
      </c>
    </row>
    <row r="29" spans="1:6">
      <c r="A29" s="9">
        <f>IF(ISNUMBER(SEARCH(Wedstrijden!$E$1,Wedstrijdlocaties!B29)),MAX(Wedstrijdlocaties!$A$1:'Wedstrijdlocaties'!A28)+1,0)</f>
        <v>28</v>
      </c>
      <c r="B29" s="6" t="str">
        <f t="shared" si="0"/>
        <v>Assendelft - Stal Mulder</v>
      </c>
      <c r="C29" s="51">
        <v>307077</v>
      </c>
      <c r="D29" s="51" t="s">
        <v>136</v>
      </c>
      <c r="E29" s="51" t="s">
        <v>137</v>
      </c>
      <c r="F29" s="9" t="str">
        <f>IFERROR(VLOOKUP(ROWS(Wedstrijdlocaties!$F$2:'Wedstrijdlocaties'!F29),Wedstrijdlocaties!$A$2:'Wedstrijdlocaties'!$B$249,2,0),"")</f>
        <v>Assendelft - Stal Mulder</v>
      </c>
    </row>
    <row r="30" spans="1:6">
      <c r="A30" s="9">
        <f>IF(ISNUMBER(SEARCH(Wedstrijden!$E$1,Wedstrijdlocaties!B30)),MAX(Wedstrijdlocaties!$A$1:'Wedstrijdlocaties'!A29)+1,0)</f>
        <v>29</v>
      </c>
      <c r="B30" s="6" t="str">
        <f t="shared" si="0"/>
        <v>Assendelft - Stal Wendy Ten Wolde</v>
      </c>
      <c r="C30" s="51">
        <v>882865</v>
      </c>
      <c r="D30" s="51" t="s">
        <v>138</v>
      </c>
      <c r="E30" s="51" t="s">
        <v>137</v>
      </c>
      <c r="F30" s="9" t="str">
        <f>IFERROR(VLOOKUP(ROWS(Wedstrijdlocaties!$F$2:'Wedstrijdlocaties'!F30),Wedstrijdlocaties!$A$2:'Wedstrijdlocaties'!$B$249,2,0),"")</f>
        <v>Assendelft - Stal Wendy Ten Wolde</v>
      </c>
    </row>
    <row r="31" spans="1:6">
      <c r="A31" s="9">
        <f>IF(ISNUMBER(SEARCH(Wedstrijden!$E$1,Wedstrijdlocaties!B31)),MAX(Wedstrijdlocaties!$A$1:'Wedstrijdlocaties'!A30)+1,0)</f>
        <v>30</v>
      </c>
      <c r="B31" s="6" t="str">
        <f t="shared" si="0"/>
        <v>Assendelft - Dressuurstal Daniëlle Keur</v>
      </c>
      <c r="C31" s="51" t="s">
        <v>139</v>
      </c>
      <c r="D31" s="51" t="s">
        <v>140</v>
      </c>
      <c r="E31" s="51" t="s">
        <v>137</v>
      </c>
      <c r="F31" s="9" t="str">
        <f>IFERROR(VLOOKUP(ROWS(Wedstrijdlocaties!$F$2:'Wedstrijdlocaties'!F31),Wedstrijdlocaties!$A$2:'Wedstrijdlocaties'!$B$249,2,0),"")</f>
        <v>Assendelft - Dressuurstal Daniëlle Keur</v>
      </c>
    </row>
    <row r="32" spans="1:6">
      <c r="A32" s="9">
        <f>IF(ISNUMBER(SEARCH(Wedstrijden!$E$1,Wedstrijdlocaties!B32)),MAX(Wedstrijdlocaties!$A$1:'Wedstrijdlocaties'!A31)+1,0)</f>
        <v>31</v>
      </c>
      <c r="B32" s="6" t="str">
        <f t="shared" si="0"/>
        <v>Assendelft - Hc De Delft</v>
      </c>
      <c r="C32" s="51" t="s">
        <v>141</v>
      </c>
      <c r="D32" s="51" t="s">
        <v>142</v>
      </c>
      <c r="E32" s="51" t="s">
        <v>137</v>
      </c>
      <c r="F32" s="9" t="str">
        <f>IFERROR(VLOOKUP(ROWS(Wedstrijdlocaties!$F$2:'Wedstrijdlocaties'!F32),Wedstrijdlocaties!$A$2:'Wedstrijdlocaties'!$B$249,2,0),"")</f>
        <v>Assendelft - Hc De Delft</v>
      </c>
    </row>
    <row r="33" spans="1:6">
      <c r="A33" s="9">
        <f>IF(ISNUMBER(SEARCH(Wedstrijden!$E$1,Wedstrijdlocaties!B33)),MAX(Wedstrijdlocaties!$A$1:'Wedstrijdlocaties'!A32)+1,0)</f>
        <v>32</v>
      </c>
      <c r="B33" s="6" t="str">
        <f t="shared" si="0"/>
        <v>Assendelft - Hippisch Centrum De Delft Bv</v>
      </c>
      <c r="C33" s="51" t="s">
        <v>143</v>
      </c>
      <c r="D33" s="51" t="s">
        <v>144</v>
      </c>
      <c r="E33" s="51" t="s">
        <v>137</v>
      </c>
      <c r="F33" s="9" t="str">
        <f>IFERROR(VLOOKUP(ROWS(Wedstrijdlocaties!$F$2:'Wedstrijdlocaties'!F33),Wedstrijdlocaties!$A$2:'Wedstrijdlocaties'!$B$249,2,0),"")</f>
        <v>Assendelft - Hippisch Centrum De Delft Bv</v>
      </c>
    </row>
    <row r="34" spans="1:6">
      <c r="A34" s="9">
        <f>IF(ISNUMBER(SEARCH(Wedstrijden!$E$1,Wedstrijdlocaties!B34)),MAX(Wedstrijdlocaties!$A$1:'Wedstrijdlocaties'!A33)+1,0)</f>
        <v>33</v>
      </c>
      <c r="B34" s="6" t="str">
        <f t="shared" ref="B34:B65" si="1">CONCATENATE(PROPER(E34)," - ",PROPER(D34),"")</f>
        <v>Barsingerhorn - Psv Bucephalus</v>
      </c>
      <c r="C34" s="51">
        <v>849142</v>
      </c>
      <c r="D34" s="51" t="s">
        <v>145</v>
      </c>
      <c r="E34" s="51" t="s">
        <v>146</v>
      </c>
      <c r="F34" s="9" t="str">
        <f>IFERROR(VLOOKUP(ROWS(Wedstrijdlocaties!$F$2:'Wedstrijdlocaties'!F34),Wedstrijdlocaties!$A$2:'Wedstrijdlocaties'!$B$249,2,0),"")</f>
        <v>Barsingerhorn - Psv Bucephalus</v>
      </c>
    </row>
    <row r="35" spans="1:6">
      <c r="A35" s="9">
        <f>IF(ISNUMBER(SEARCH(Wedstrijden!$E$1,Wedstrijdlocaties!B35)),MAX(Wedstrijdlocaties!$A$1:'Wedstrijdlocaties'!A34)+1,0)</f>
        <v>34</v>
      </c>
      <c r="B35" s="6" t="str">
        <f t="shared" si="1"/>
        <v>Barsingerhorn - Evenemententerrein Barsingerhorn</v>
      </c>
      <c r="C35" s="51">
        <v>927535</v>
      </c>
      <c r="D35" s="51" t="s">
        <v>147</v>
      </c>
      <c r="E35" s="51" t="s">
        <v>146</v>
      </c>
      <c r="F35" s="9" t="str">
        <f>IFERROR(VLOOKUP(ROWS(Wedstrijdlocaties!$F$2:'Wedstrijdlocaties'!F35),Wedstrijdlocaties!$A$2:'Wedstrijdlocaties'!$B$249,2,0),"")</f>
        <v>Barsingerhorn - Evenemententerrein Barsingerhorn</v>
      </c>
    </row>
    <row r="36" spans="1:6">
      <c r="A36" s="9">
        <f>IF(ISNUMBER(SEARCH(Wedstrijden!$E$1,Wedstrijdlocaties!B36)),MAX(Wedstrijdlocaties!$A$1:'Wedstrijdlocaties'!A35)+1,0)</f>
        <v>35</v>
      </c>
      <c r="B36" s="6" t="str">
        <f t="shared" si="1"/>
        <v>Beinsdorp - Bv Manege En Pensionstal Jasper</v>
      </c>
      <c r="C36" s="51">
        <v>190553</v>
      </c>
      <c r="D36" s="51" t="s">
        <v>148</v>
      </c>
      <c r="E36" s="51" t="s">
        <v>149</v>
      </c>
      <c r="F36" s="9" t="str">
        <f>IFERROR(VLOOKUP(ROWS(Wedstrijdlocaties!$F$2:'Wedstrijdlocaties'!F36),Wedstrijdlocaties!$A$2:'Wedstrijdlocaties'!$B$249,2,0),"")</f>
        <v>Beinsdorp - Bv Manege En Pensionstal Jasper</v>
      </c>
    </row>
    <row r="37" spans="1:6">
      <c r="A37" s="9">
        <f>IF(ISNUMBER(SEARCH(Wedstrijden!$E$1,Wedstrijdlocaties!B37)),MAX(Wedstrijdlocaties!$A$1:'Wedstrijdlocaties'!A36)+1,0)</f>
        <v>36</v>
      </c>
      <c r="B37" s="6" t="str">
        <f t="shared" si="1"/>
        <v>Beinsdorp - Evenemententerrein Beinsdorp</v>
      </c>
      <c r="C37" s="51">
        <v>927555</v>
      </c>
      <c r="D37" s="51" t="s">
        <v>150</v>
      </c>
      <c r="E37" s="51" t="s">
        <v>149</v>
      </c>
      <c r="F37" s="9" t="str">
        <f>IFERROR(VLOOKUP(ROWS(Wedstrijdlocaties!$F$2:'Wedstrijdlocaties'!F37),Wedstrijdlocaties!$A$2:'Wedstrijdlocaties'!$B$249,2,0),"")</f>
        <v>Beinsdorp - Evenemententerrein Beinsdorp</v>
      </c>
    </row>
    <row r="38" spans="1:6">
      <c r="A38" s="9">
        <f>IF(ISNUMBER(SEARCH(Wedstrijden!$E$1,Wedstrijdlocaties!B38)),MAX(Wedstrijdlocaties!$A$1:'Wedstrijdlocaties'!A37)+1,0)</f>
        <v>37</v>
      </c>
      <c r="B38" s="6" t="str">
        <f t="shared" si="1"/>
        <v>Benningbroek - Manege Noorderkoggenruiters (Aurorahal)</v>
      </c>
      <c r="C38" s="51">
        <v>773625</v>
      </c>
      <c r="D38" s="51" t="s">
        <v>151</v>
      </c>
      <c r="E38" s="51" t="s">
        <v>152</v>
      </c>
      <c r="F38" s="9" t="str">
        <f>IFERROR(VLOOKUP(ROWS(Wedstrijdlocaties!$F$2:'Wedstrijdlocaties'!F38),Wedstrijdlocaties!$A$2:'Wedstrijdlocaties'!$B$249,2,0),"")</f>
        <v>Benningbroek - Manege Noorderkoggenruiters (Aurorahal)</v>
      </c>
    </row>
    <row r="39" spans="1:6">
      <c r="A39" s="9">
        <f>IF(ISNUMBER(SEARCH(Wedstrijden!$E$1,Wedstrijdlocaties!B39)),MAX(Wedstrijdlocaties!$A$1:'Wedstrijdlocaties'!A38)+1,0)</f>
        <v>38</v>
      </c>
      <c r="B39" s="6" t="str">
        <f t="shared" si="1"/>
        <v>Bentveld - Stal De Naaldenhof Bv</v>
      </c>
      <c r="C39" s="51">
        <v>670262</v>
      </c>
      <c r="D39" s="51" t="s">
        <v>153</v>
      </c>
      <c r="E39" s="51" t="s">
        <v>154</v>
      </c>
      <c r="F39" s="9" t="str">
        <f>IFERROR(VLOOKUP(ROWS(Wedstrijdlocaties!$F$2:'Wedstrijdlocaties'!F39),Wedstrijdlocaties!$A$2:'Wedstrijdlocaties'!$B$249,2,0),"")</f>
        <v>Bentveld - Stal De Naaldenhof Bv</v>
      </c>
    </row>
    <row r="40" spans="1:6">
      <c r="A40" s="9">
        <f>IF(ISNUMBER(SEARCH(Wedstrijden!$E$1,Wedstrijdlocaties!B40)),MAX(Wedstrijdlocaties!$A$1:'Wedstrijdlocaties'!A39)+1,0)</f>
        <v>39</v>
      </c>
      <c r="B40" s="6" t="str">
        <f t="shared" si="1"/>
        <v>Bergen Nh - Evenemententerrein Kennemerruiters</v>
      </c>
      <c r="C40" s="51">
        <v>927641</v>
      </c>
      <c r="D40" s="51" t="s">
        <v>155</v>
      </c>
      <c r="E40" s="51" t="s">
        <v>156</v>
      </c>
      <c r="F40" s="9" t="str">
        <f>IFERROR(VLOOKUP(ROWS(Wedstrijdlocaties!$F$2:'Wedstrijdlocaties'!F40),Wedstrijdlocaties!$A$2:'Wedstrijdlocaties'!$B$249,2,0),"")</f>
        <v>Bergen Nh - Evenemententerrein Kennemerruiters</v>
      </c>
    </row>
    <row r="41" spans="1:6">
      <c r="A41" s="9">
        <f>IF(ISNUMBER(SEARCH(Wedstrijden!$E$1,Wedstrijdlocaties!B41)),MAX(Wedstrijdlocaties!$A$1:'Wedstrijdlocaties'!A40)+1,0)</f>
        <v>40</v>
      </c>
      <c r="B41" s="6" t="str">
        <f t="shared" si="1"/>
        <v>Berkhout - Manege De Trenshoeve</v>
      </c>
      <c r="C41" s="51">
        <v>960179</v>
      </c>
      <c r="D41" s="51" t="s">
        <v>157</v>
      </c>
      <c r="E41" s="51" t="s">
        <v>158</v>
      </c>
      <c r="F41" s="9" t="str">
        <f>IFERROR(VLOOKUP(ROWS(Wedstrijdlocaties!$F$2:'Wedstrijdlocaties'!F41),Wedstrijdlocaties!$A$2:'Wedstrijdlocaties'!$B$249,2,0),"")</f>
        <v>Berkhout - Manege De Trenshoeve</v>
      </c>
    </row>
    <row r="42" spans="1:6" ht="12.95" customHeight="1">
      <c r="A42" s="9">
        <f>IF(ISNUMBER(SEARCH(Wedstrijden!$E$1,Wedstrijdlocaties!B42)),MAX(Wedstrijdlocaties!$A$1:'Wedstrijdlocaties'!A41)+1,0)</f>
        <v>41</v>
      </c>
      <c r="B42" s="6" t="str">
        <f t="shared" si="1"/>
        <v>Beverwijk - Africhtingsstal Van Buggenum</v>
      </c>
      <c r="C42" s="51">
        <v>971585</v>
      </c>
      <c r="D42" s="51" t="s">
        <v>159</v>
      </c>
      <c r="E42" s="51" t="s">
        <v>160</v>
      </c>
      <c r="F42" s="9" t="str">
        <f>IFERROR(VLOOKUP(ROWS(Wedstrijdlocaties!$F$2:'Wedstrijdlocaties'!F42),Wedstrijdlocaties!$A$2:'Wedstrijdlocaties'!$B$249,2,0),"")</f>
        <v>Beverwijk - Africhtingsstal Van Buggenum</v>
      </c>
    </row>
    <row r="43" spans="1:6" ht="12.95" customHeight="1">
      <c r="A43" s="9">
        <f>IF(ISNUMBER(SEARCH(Wedstrijden!$E$1,Wedstrijdlocaties!B43)),MAX(Wedstrijdlocaties!$A$1:'Wedstrijdlocaties'!A42)+1,0)</f>
        <v>42</v>
      </c>
      <c r="B43" s="6" t="str">
        <f t="shared" si="1"/>
        <v>Beverwijk - Ve-Ca Stables</v>
      </c>
      <c r="C43" s="51" t="s">
        <v>161</v>
      </c>
      <c r="D43" s="51" t="s">
        <v>162</v>
      </c>
      <c r="E43" s="51" t="s">
        <v>160</v>
      </c>
      <c r="F43" s="9" t="str">
        <f>IFERROR(VLOOKUP(ROWS(Wedstrijdlocaties!$F$2:'Wedstrijdlocaties'!F43),Wedstrijdlocaties!$A$2:'Wedstrijdlocaties'!$B$249,2,0),"")</f>
        <v>Beverwijk - Ve-Ca Stables</v>
      </c>
    </row>
    <row r="44" spans="1:6" ht="12.95" customHeight="1">
      <c r="A44" s="9">
        <f>IF(ISNUMBER(SEARCH(Wedstrijden!$E$1,Wedstrijdlocaties!B44)),MAX(Wedstrijdlocaties!$A$1:'Wedstrijdlocaties'!A43)+1,0)</f>
        <v>43</v>
      </c>
      <c r="B44" s="6" t="str">
        <f t="shared" si="1"/>
        <v>Blaricum - Evenemententerrein Blaricum</v>
      </c>
      <c r="C44" s="51">
        <v>927428</v>
      </c>
      <c r="D44" s="51" t="s">
        <v>163</v>
      </c>
      <c r="E44" s="51" t="s">
        <v>164</v>
      </c>
      <c r="F44" s="9" t="str">
        <f>IFERROR(VLOOKUP(ROWS(Wedstrijdlocaties!$F$2:'Wedstrijdlocaties'!F44),Wedstrijdlocaties!$A$2:'Wedstrijdlocaties'!$B$249,2,0),"")</f>
        <v>Blaricum - Evenemententerrein Blaricum</v>
      </c>
    </row>
    <row r="45" spans="1:6" ht="12.95" customHeight="1">
      <c r="A45" s="9">
        <f>IF(ISNUMBER(SEARCH(Wedstrijden!$E$1,Wedstrijdlocaties!B45)),MAX(Wedstrijdlocaties!$A$1:'Wedstrijdlocaties'!A44)+1,0)</f>
        <v>44</v>
      </c>
      <c r="B45" s="6" t="str">
        <f t="shared" si="1"/>
        <v>Blaricum - Evenemententerrein Stad &amp; Lande Ruiters</v>
      </c>
      <c r="C45" s="51">
        <v>927699</v>
      </c>
      <c r="D45" s="51" t="s">
        <v>165</v>
      </c>
      <c r="E45" s="51" t="s">
        <v>164</v>
      </c>
      <c r="F45" s="9" t="str">
        <f>IFERROR(VLOOKUP(ROWS(Wedstrijdlocaties!$F$2:'Wedstrijdlocaties'!F45),Wedstrijdlocaties!$A$2:'Wedstrijdlocaties'!$B$249,2,0),"")</f>
        <v>Blaricum - Evenemententerrein Stad &amp; Lande Ruiters</v>
      </c>
    </row>
    <row r="46" spans="1:6" ht="12.95" customHeight="1">
      <c r="A46" s="9">
        <f>IF(ISNUMBER(SEARCH(Wedstrijden!$E$1,Wedstrijdlocaties!B46)),MAX(Wedstrijdlocaties!$A$1:'Wedstrijdlocaties'!A45)+1,0)</f>
        <v>45</v>
      </c>
      <c r="B46" s="6" t="str">
        <f t="shared" si="1"/>
        <v>Blokker - Manege De Eenhoorn</v>
      </c>
      <c r="C46" s="51">
        <v>960858</v>
      </c>
      <c r="D46" s="51" t="s">
        <v>166</v>
      </c>
      <c r="E46" s="51" t="s">
        <v>167</v>
      </c>
      <c r="F46" s="9" t="str">
        <f>IFERROR(VLOOKUP(ROWS(Wedstrijdlocaties!$F$2:'Wedstrijdlocaties'!F46),Wedstrijdlocaties!$A$2:'Wedstrijdlocaties'!$B$249,2,0),"")</f>
        <v>Blokker - Manege De Eenhoorn</v>
      </c>
    </row>
    <row r="47" spans="1:6" ht="12.95" customHeight="1">
      <c r="A47" s="9">
        <f>IF(ISNUMBER(SEARCH(Wedstrijden!$E$1,Wedstrijdlocaties!B47)),MAX(Wedstrijdlocaties!$A$1:'Wedstrijdlocaties'!A46)+1,0)</f>
        <v>46</v>
      </c>
      <c r="B47" s="6" t="str">
        <f t="shared" si="1"/>
        <v>Bovenkarspel - Stal Westfrisia</v>
      </c>
      <c r="C47" s="51">
        <v>927489</v>
      </c>
      <c r="D47" s="51" t="s">
        <v>168</v>
      </c>
      <c r="E47" s="51" t="s">
        <v>169</v>
      </c>
      <c r="F47" s="9" t="str">
        <f>IFERROR(VLOOKUP(ROWS(Wedstrijdlocaties!$F$2:'Wedstrijdlocaties'!F47),Wedstrijdlocaties!$A$2:'Wedstrijdlocaties'!$B$249,2,0),"")</f>
        <v>Bovenkarspel - Stal Westfrisia</v>
      </c>
    </row>
    <row r="48" spans="1:6" ht="12.95" customHeight="1">
      <c r="A48" s="9">
        <f>IF(ISNUMBER(SEARCH(Wedstrijden!$E$1,Wedstrijdlocaties!B48)),MAX(Wedstrijdlocaties!$A$1:'Wedstrijdlocaties'!A47)+1,0)</f>
        <v>47</v>
      </c>
      <c r="B48" s="6" t="str">
        <f t="shared" si="1"/>
        <v>Broek In Waterland - Stal Baco/Rc Zunderdorp</v>
      </c>
      <c r="C48" s="51" t="s">
        <v>170</v>
      </c>
      <c r="D48" s="51" t="s">
        <v>171</v>
      </c>
      <c r="E48" s="51" t="s">
        <v>172</v>
      </c>
      <c r="F48" s="9" t="str">
        <f>IFERROR(VLOOKUP(ROWS(Wedstrijdlocaties!$F$2:'Wedstrijdlocaties'!F48),Wedstrijdlocaties!$A$2:'Wedstrijdlocaties'!$B$249,2,0),"")</f>
        <v>Broek In Waterland - Stal Baco/Rc Zunderdorp</v>
      </c>
    </row>
    <row r="49" spans="1:6" ht="12.95" customHeight="1">
      <c r="A49" s="9">
        <f>IF(ISNUMBER(SEARCH(Wedstrijden!$E$1,Wedstrijdlocaties!B49)),MAX(Wedstrijdlocaties!$A$1:'Wedstrijdlocaties'!A48)+1,0)</f>
        <v>48</v>
      </c>
      <c r="B49" s="6" t="str">
        <f t="shared" si="1"/>
        <v>Burgerbrug - Belckmeerhoeve Bv</v>
      </c>
      <c r="C49" s="51">
        <v>848704</v>
      </c>
      <c r="D49" s="51" t="s">
        <v>173</v>
      </c>
      <c r="E49" s="51" t="s">
        <v>174</v>
      </c>
      <c r="F49" s="9" t="str">
        <f>IFERROR(VLOOKUP(ROWS(Wedstrijdlocaties!$F$2:'Wedstrijdlocaties'!F49),Wedstrijdlocaties!$A$2:'Wedstrijdlocaties'!$B$249,2,0),"")</f>
        <v>Burgerbrug - Belckmeerhoeve Bv</v>
      </c>
    </row>
    <row r="50" spans="1:6" ht="12.95" customHeight="1">
      <c r="A50" s="9">
        <f>IF(ISNUMBER(SEARCH(Wedstrijden!$E$1,Wedstrijdlocaties!B50)),MAX(Wedstrijdlocaties!$A$1:'Wedstrijdlocaties'!A49)+1,0)</f>
        <v>49</v>
      </c>
      <c r="B50" s="6" t="str">
        <f t="shared" si="1"/>
        <v>Callantsoog - Evenemententerrein Callantsoog</v>
      </c>
      <c r="C50" s="51">
        <v>927544</v>
      </c>
      <c r="D50" s="51" t="s">
        <v>175</v>
      </c>
      <c r="E50" s="51" t="s">
        <v>176</v>
      </c>
      <c r="F50" s="9" t="str">
        <f>IFERROR(VLOOKUP(ROWS(Wedstrijdlocaties!$F$2:'Wedstrijdlocaties'!F50),Wedstrijdlocaties!$A$2:'Wedstrijdlocaties'!$B$249,2,0),"")</f>
        <v>Callantsoog - Evenemententerrein Callantsoog</v>
      </c>
    </row>
    <row r="51" spans="1:6" ht="12.95" customHeight="1">
      <c r="A51" s="9">
        <f>IF(ISNUMBER(SEARCH(Wedstrijden!$E$1,Wedstrijdlocaties!B51)),MAX(Wedstrijdlocaties!$A$1:'Wedstrijdlocaties'!A50)+1,0)</f>
        <v>50</v>
      </c>
      <c r="B51" s="6" t="str">
        <f t="shared" si="1"/>
        <v>Callantsoog - Evenemententerrein Lr &amp; Pc Callinghe</v>
      </c>
      <c r="C51" s="51">
        <v>927799</v>
      </c>
      <c r="D51" s="51" t="s">
        <v>177</v>
      </c>
      <c r="E51" s="51" t="s">
        <v>176</v>
      </c>
      <c r="F51" s="9" t="str">
        <f>IFERROR(VLOOKUP(ROWS(Wedstrijdlocaties!$F$2:'Wedstrijdlocaties'!F51),Wedstrijdlocaties!$A$2:'Wedstrijdlocaties'!$B$249,2,0),"")</f>
        <v>Callantsoog - Evenemententerrein Lr &amp; Pc Callinghe</v>
      </c>
    </row>
    <row r="52" spans="1:6" ht="12.95" customHeight="1">
      <c r="A52" s="9">
        <f>IF(ISNUMBER(SEARCH(Wedstrijden!$E$1,Wedstrijdlocaties!B52)),MAX(Wedstrijdlocaties!$A$1:'Wedstrijdlocaties'!A51)+1,0)</f>
        <v>51</v>
      </c>
      <c r="B52" s="6" t="str">
        <f t="shared" si="1"/>
        <v>Callantsoog - Manege Noot</v>
      </c>
      <c r="C52" s="51">
        <v>960902</v>
      </c>
      <c r="D52" s="51" t="s">
        <v>178</v>
      </c>
      <c r="E52" s="51" t="s">
        <v>176</v>
      </c>
      <c r="F52" s="9" t="str">
        <f>IFERROR(VLOOKUP(ROWS(Wedstrijdlocaties!$F$2:'Wedstrijdlocaties'!F52),Wedstrijdlocaties!$A$2:'Wedstrijdlocaties'!$B$249,2,0),"")</f>
        <v>Callantsoog - Manege Noot</v>
      </c>
    </row>
    <row r="53" spans="1:6" ht="12.95" customHeight="1">
      <c r="A53" s="9">
        <f>IF(ISNUMBER(SEARCH(Wedstrijden!$E$1,Wedstrijdlocaties!B53)),MAX(Wedstrijdlocaties!$A$1:'Wedstrijdlocaties'!A52)+1,0)</f>
        <v>52</v>
      </c>
      <c r="B53" s="6" t="str">
        <f t="shared" si="1"/>
        <v>Castricum - Manege Reuring Op Stal</v>
      </c>
      <c r="C53" s="51">
        <v>849155</v>
      </c>
      <c r="D53" s="51" t="s">
        <v>179</v>
      </c>
      <c r="E53" s="51" t="s">
        <v>180</v>
      </c>
      <c r="F53" s="9" t="str">
        <f>IFERROR(VLOOKUP(ROWS(Wedstrijdlocaties!$F$2:'Wedstrijdlocaties'!F53),Wedstrijdlocaties!$A$2:'Wedstrijdlocaties'!$B$249,2,0),"")</f>
        <v>Castricum - Manege Reuring Op Stal</v>
      </c>
    </row>
    <row r="54" spans="1:6" ht="12.95" customHeight="1">
      <c r="A54" s="9">
        <f>IF(ISNUMBER(SEARCH(Wedstrijden!$E$1,Wedstrijdlocaties!B54)),MAX(Wedstrijdlocaties!$A$1:'Wedstrijdlocaties'!A53)+1,0)</f>
        <v>53</v>
      </c>
      <c r="B54" s="6" t="str">
        <f t="shared" si="1"/>
        <v>Castricum - Evenemententerrein Starrenburg</v>
      </c>
      <c r="C54" s="51">
        <v>927433</v>
      </c>
      <c r="D54" s="51" t="s">
        <v>181</v>
      </c>
      <c r="E54" s="51" t="s">
        <v>180</v>
      </c>
      <c r="F54" s="9" t="str">
        <f>IFERROR(VLOOKUP(ROWS(Wedstrijdlocaties!$F$2:'Wedstrijdlocaties'!F54),Wedstrijdlocaties!$A$2:'Wedstrijdlocaties'!$B$249,2,0),"")</f>
        <v>Castricum - Evenemententerrein Starrenburg</v>
      </c>
    </row>
    <row r="55" spans="1:6" ht="12.95" customHeight="1">
      <c r="A55" s="9">
        <f>IF(ISNUMBER(SEARCH(Wedstrijden!$E$1,Wedstrijdlocaties!B55)),MAX(Wedstrijdlocaties!$A$1:'Wedstrijdlocaties'!A54)+1,0)</f>
        <v>54</v>
      </c>
      <c r="B55" s="6" t="str">
        <f t="shared" si="1"/>
        <v>Cruquius - Stal Cruquius</v>
      </c>
      <c r="C55" s="51" t="s">
        <v>182</v>
      </c>
      <c r="D55" s="51" t="s">
        <v>183</v>
      </c>
      <c r="E55" s="51" t="s">
        <v>184</v>
      </c>
      <c r="F55" s="9" t="str">
        <f>IFERROR(VLOOKUP(ROWS(Wedstrijdlocaties!$F$2:'Wedstrijdlocaties'!F55),Wedstrijdlocaties!$A$2:'Wedstrijdlocaties'!$B$249,2,0),"")</f>
        <v>Cruquius - Stal Cruquius</v>
      </c>
    </row>
    <row r="56" spans="1:6" ht="12.95" customHeight="1">
      <c r="A56" s="9">
        <f>IF(ISNUMBER(SEARCH(Wedstrijden!$E$1,Wedstrijdlocaties!B56)),MAX(Wedstrijdlocaties!$A$1:'Wedstrijdlocaties'!A55)+1,0)</f>
        <v>55</v>
      </c>
      <c r="B56" s="6" t="str">
        <f t="shared" si="1"/>
        <v>De Koog - Manege Kikkert Texel</v>
      </c>
      <c r="C56" s="51">
        <v>849104</v>
      </c>
      <c r="D56" s="51" t="s">
        <v>185</v>
      </c>
      <c r="E56" s="51" t="s">
        <v>186</v>
      </c>
      <c r="F56" s="9" t="str">
        <f>IFERROR(VLOOKUP(ROWS(Wedstrijdlocaties!$F$2:'Wedstrijdlocaties'!F56),Wedstrijdlocaties!$A$2:'Wedstrijdlocaties'!$B$249,2,0),"")</f>
        <v>De Koog - Manege Kikkert Texel</v>
      </c>
    </row>
    <row r="57" spans="1:6" ht="12.95" customHeight="1">
      <c r="A57" s="9">
        <f>IF(ISNUMBER(SEARCH(Wedstrijden!$E$1,Wedstrijdlocaties!B57)),MAX(Wedstrijdlocaties!$A$1:'Wedstrijdlocaties'!A56)+1,0)</f>
        <v>56</v>
      </c>
      <c r="B57" s="6" t="str">
        <f t="shared" si="1"/>
        <v>De Koog - Manege Elzenhof</v>
      </c>
      <c r="C57" s="51" t="s">
        <v>187</v>
      </c>
      <c r="D57" s="51" t="s">
        <v>188</v>
      </c>
      <c r="E57" s="51" t="s">
        <v>186</v>
      </c>
      <c r="F57" s="9" t="str">
        <f>IFERROR(VLOOKUP(ROWS(Wedstrijdlocaties!$F$2:'Wedstrijdlocaties'!F57),Wedstrijdlocaties!$A$2:'Wedstrijdlocaties'!$B$249,2,0),"")</f>
        <v>De Koog - Manege Elzenhof</v>
      </c>
    </row>
    <row r="58" spans="1:6" ht="12.95" customHeight="1">
      <c r="A58" s="9">
        <f>IF(ISNUMBER(SEARCH(Wedstrijden!$E$1,Wedstrijdlocaties!B58)),MAX(Wedstrijdlocaties!$A$1:'Wedstrijdlocaties'!A57)+1,0)</f>
        <v>57</v>
      </c>
      <c r="B58" s="6" t="str">
        <f t="shared" si="1"/>
        <v>De Kwakel - Koetsencentrale Van Den Broek</v>
      </c>
      <c r="C58" s="51">
        <v>849027</v>
      </c>
      <c r="D58" s="51" t="s">
        <v>189</v>
      </c>
      <c r="E58" s="51" t="s">
        <v>190</v>
      </c>
      <c r="F58" s="9" t="str">
        <f>IFERROR(VLOOKUP(ROWS(Wedstrijdlocaties!$F$2:'Wedstrijdlocaties'!F58),Wedstrijdlocaties!$A$2:'Wedstrijdlocaties'!$B$249,2,0),"")</f>
        <v>De Kwakel - Koetsencentrale Van Den Broek</v>
      </c>
    </row>
    <row r="59" spans="1:6" ht="12.95" customHeight="1">
      <c r="A59" s="9">
        <f>IF(ISNUMBER(SEARCH(Wedstrijden!$E$1,Wedstrijdlocaties!B59)),MAX(Wedstrijdlocaties!$A$1:'Wedstrijdlocaties'!A58)+1,0)</f>
        <v>58</v>
      </c>
      <c r="B59" s="6" t="str">
        <f t="shared" si="1"/>
        <v>De Rijp - Evenemententerrein Leeghwater De Rijp</v>
      </c>
      <c r="C59" s="51">
        <v>927600</v>
      </c>
      <c r="D59" s="51" t="s">
        <v>191</v>
      </c>
      <c r="E59" s="51" t="s">
        <v>192</v>
      </c>
      <c r="F59" s="9" t="str">
        <f>IFERROR(VLOOKUP(ROWS(Wedstrijdlocaties!$F$2:'Wedstrijdlocaties'!F59),Wedstrijdlocaties!$A$2:'Wedstrijdlocaties'!$B$249,2,0),"")</f>
        <v>De Rijp - Evenemententerrein Leeghwater De Rijp</v>
      </c>
    </row>
    <row r="60" spans="1:6" ht="12.95" customHeight="1">
      <c r="A60" s="9">
        <f>IF(ISNUMBER(SEARCH(Wedstrijden!$E$1,Wedstrijdlocaties!B60)),MAX(Wedstrijdlocaties!$A$1:'Wedstrijdlocaties'!A59)+1,0)</f>
        <v>59</v>
      </c>
      <c r="B60" s="6" t="str">
        <f t="shared" si="1"/>
        <v>Den Burg - The Eagle Ranch</v>
      </c>
      <c r="C60" s="51">
        <v>888570</v>
      </c>
      <c r="D60" s="51" t="s">
        <v>193</v>
      </c>
      <c r="E60" s="51" t="s">
        <v>194</v>
      </c>
      <c r="F60" s="9" t="str">
        <f>IFERROR(VLOOKUP(ROWS(Wedstrijdlocaties!$F$2:'Wedstrijdlocaties'!F60),Wedstrijdlocaties!$A$2:'Wedstrijdlocaties'!$B$249,2,0),"")</f>
        <v>Den Burg - The Eagle Ranch</v>
      </c>
    </row>
    <row r="61" spans="1:6" ht="12.95" customHeight="1">
      <c r="A61" s="9">
        <f>IF(ISNUMBER(SEARCH(Wedstrijden!$E$1,Wedstrijdlocaties!B61)),MAX(Wedstrijdlocaties!$A$1:'Wedstrijdlocaties'!A60)+1,0)</f>
        <v>60</v>
      </c>
      <c r="B61" s="6" t="str">
        <f t="shared" si="1"/>
        <v>Den Burg - Manege Akenburg</v>
      </c>
      <c r="C61" s="51">
        <v>922258</v>
      </c>
      <c r="D61" s="51" t="s">
        <v>195</v>
      </c>
      <c r="E61" s="51" t="s">
        <v>194</v>
      </c>
      <c r="F61" s="9" t="str">
        <f>IFERROR(VLOOKUP(ROWS(Wedstrijdlocaties!$F$2:'Wedstrijdlocaties'!F61),Wedstrijdlocaties!$A$2:'Wedstrijdlocaties'!$B$249,2,0),"")</f>
        <v>Den Burg - Manege Akenburg</v>
      </c>
    </row>
    <row r="62" spans="1:6" ht="12.95" customHeight="1">
      <c r="A62" s="9">
        <f>IF(ISNUMBER(SEARCH(Wedstrijden!$E$1,Wedstrijdlocaties!B62)),MAX(Wedstrijdlocaties!$A$1:'Wedstrijdlocaties'!A61)+1,0)</f>
        <v>61</v>
      </c>
      <c r="B62" s="6" t="str">
        <f t="shared" si="1"/>
        <v>Den Burg - Evenemententerrein Den Burg</v>
      </c>
      <c r="C62" s="51">
        <v>927326</v>
      </c>
      <c r="D62" s="51" t="s">
        <v>196</v>
      </c>
      <c r="E62" s="51" t="s">
        <v>194</v>
      </c>
      <c r="F62" s="9" t="str">
        <f>IFERROR(VLOOKUP(ROWS(Wedstrijdlocaties!$F$2:'Wedstrijdlocaties'!F62),Wedstrijdlocaties!$A$2:'Wedstrijdlocaties'!$B$249,2,0),"")</f>
        <v>Den Burg - Evenemententerrein Den Burg</v>
      </c>
    </row>
    <row r="63" spans="1:6" ht="12.95" customHeight="1">
      <c r="A63" s="9">
        <f>IF(ISNUMBER(SEARCH(Wedstrijden!$E$1,Wedstrijdlocaties!B63)),MAX(Wedstrijdlocaties!$A$1:'Wedstrijdlocaties'!A62)+1,0)</f>
        <v>62</v>
      </c>
      <c r="B63" s="6" t="str">
        <f t="shared" si="1"/>
        <v>Den Burg - Evenemententerrein Hoornderweg 4, Den Burg Texel</v>
      </c>
      <c r="C63" s="51">
        <v>927582</v>
      </c>
      <c r="D63" s="51" t="s">
        <v>197</v>
      </c>
      <c r="E63" s="51" t="s">
        <v>194</v>
      </c>
      <c r="F63" s="9" t="str">
        <f>IFERROR(VLOOKUP(ROWS(Wedstrijdlocaties!$F$2:'Wedstrijdlocaties'!F63),Wedstrijdlocaties!$A$2:'Wedstrijdlocaties'!$B$249,2,0),"")</f>
        <v>Den Burg - Evenemententerrein Hoornderweg 4, Den Burg Texel</v>
      </c>
    </row>
    <row r="64" spans="1:6" ht="12.95" customHeight="1">
      <c r="A64" s="9">
        <f>IF(ISNUMBER(SEARCH(Wedstrijden!$E$1,Wedstrijdlocaties!B64)),MAX(Wedstrijdlocaties!$A$1:'Wedstrijdlocaties'!A63)+1,0)</f>
        <v>63</v>
      </c>
      <c r="B64" s="6" t="str">
        <f t="shared" si="1"/>
        <v>Den Helder - Evenemententerrein Lr &amp; Pc De Duinruiters</v>
      </c>
      <c r="C64" s="51">
        <v>927597</v>
      </c>
      <c r="D64" s="51" t="s">
        <v>198</v>
      </c>
      <c r="E64" s="51" t="s">
        <v>199</v>
      </c>
      <c r="F64" s="9" t="str">
        <f>IFERROR(VLOOKUP(ROWS(Wedstrijdlocaties!$F$2:'Wedstrijdlocaties'!F64),Wedstrijdlocaties!$A$2:'Wedstrijdlocaties'!$B$249,2,0),"")</f>
        <v>Den Helder - Evenemententerrein Lr &amp; Pc De Duinruiters</v>
      </c>
    </row>
    <row r="65" spans="1:6" ht="12.95" customHeight="1">
      <c r="A65" s="9">
        <f>IF(ISNUMBER(SEARCH(Wedstrijden!$E$1,Wedstrijdlocaties!B65)),MAX(Wedstrijdlocaties!$A$1:'Wedstrijdlocaties'!A64)+1,0)</f>
        <v>64</v>
      </c>
      <c r="B65" s="6" t="str">
        <f t="shared" si="1"/>
        <v>Den Helder - Evenemententerrein Den Helder</v>
      </c>
      <c r="C65" s="51">
        <v>927885</v>
      </c>
      <c r="D65" s="51" t="s">
        <v>200</v>
      </c>
      <c r="E65" s="51" t="s">
        <v>199</v>
      </c>
      <c r="F65" s="9" t="str">
        <f>IFERROR(VLOOKUP(ROWS(Wedstrijdlocaties!$F$2:'Wedstrijdlocaties'!F65),Wedstrijdlocaties!$A$2:'Wedstrijdlocaties'!$B$249,2,0),"")</f>
        <v>Den Helder - Evenemententerrein Den Helder</v>
      </c>
    </row>
    <row r="66" spans="1:6" ht="12.95" customHeight="1">
      <c r="A66" s="9">
        <f>IF(ISNUMBER(SEARCH(Wedstrijden!$E$1,Wedstrijdlocaties!B66)),MAX(Wedstrijdlocaties!$A$1:'Wedstrijdlocaties'!A65)+1,0)</f>
        <v>65</v>
      </c>
      <c r="B66" s="6" t="str">
        <f t="shared" ref="B66:B97" si="2">CONCATENATE(PROPER(E66)," - ",PROPER(D66),"")</f>
        <v>Den Hoorn Texel - Evenemententerrein Tussen De Westerweg En Kleiweg</v>
      </c>
      <c r="C66" s="51">
        <v>927622</v>
      </c>
      <c r="D66" s="51" t="s">
        <v>201</v>
      </c>
      <c r="E66" s="51" t="s">
        <v>202</v>
      </c>
      <c r="F66" s="9" t="str">
        <f>IFERROR(VLOOKUP(ROWS(Wedstrijdlocaties!$F$2:'Wedstrijdlocaties'!F66),Wedstrijdlocaties!$A$2:'Wedstrijdlocaties'!$B$249,2,0),"")</f>
        <v>Den Hoorn Texel - Evenemententerrein Tussen De Westerweg En Kleiweg</v>
      </c>
    </row>
    <row r="67" spans="1:6" ht="12.95" customHeight="1">
      <c r="A67" s="9">
        <f>IF(ISNUMBER(SEARCH(Wedstrijden!$E$1,Wedstrijdlocaties!B67)),MAX(Wedstrijdlocaties!$A$1:'Wedstrijdlocaties'!A66)+1,0)</f>
        <v>66</v>
      </c>
      <c r="B67" s="6" t="str">
        <f t="shared" si="2"/>
        <v>Den Hoorn Texel - Evenemententerrein Den Hoorn Texel</v>
      </c>
      <c r="C67" s="51">
        <v>927632</v>
      </c>
      <c r="D67" s="51" t="s">
        <v>203</v>
      </c>
      <c r="E67" s="51" t="s">
        <v>202</v>
      </c>
      <c r="F67" s="9" t="str">
        <f>IFERROR(VLOOKUP(ROWS(Wedstrijdlocaties!$F$2:'Wedstrijdlocaties'!F67),Wedstrijdlocaties!$A$2:'Wedstrijdlocaties'!$B$249,2,0),"")</f>
        <v>Den Hoorn Texel - Evenemententerrein Den Hoorn Texel</v>
      </c>
    </row>
    <row r="68" spans="1:6" ht="12.95" customHeight="1">
      <c r="A68" s="9">
        <f>IF(ISNUMBER(SEARCH(Wedstrijden!$E$1,Wedstrijdlocaties!B68)),MAX(Wedstrijdlocaties!$A$1:'Wedstrijdlocaties'!A67)+1,0)</f>
        <v>67</v>
      </c>
      <c r="B68" s="6" t="str">
        <f t="shared" si="2"/>
        <v>Den Ilp - Manege Twiske</v>
      </c>
      <c r="C68" s="51" t="s">
        <v>204</v>
      </c>
      <c r="D68" s="51" t="s">
        <v>205</v>
      </c>
      <c r="E68" s="51" t="s">
        <v>206</v>
      </c>
      <c r="F68" s="9" t="str">
        <f>IFERROR(VLOOKUP(ROWS(Wedstrijdlocaties!$F$2:'Wedstrijdlocaties'!F68),Wedstrijdlocaties!$A$2:'Wedstrijdlocaties'!$B$249,2,0),"")</f>
        <v>Den Ilp - Manege Twiske</v>
      </c>
    </row>
    <row r="69" spans="1:6" ht="12.95" customHeight="1">
      <c r="A69" s="9">
        <f>IF(ISNUMBER(SEARCH(Wedstrijden!$E$1,Wedstrijdlocaties!B69)),MAX(Wedstrijdlocaties!$A$1:'Wedstrijdlocaties'!A68)+1,0)</f>
        <v>68</v>
      </c>
      <c r="B69" s="6" t="str">
        <f t="shared" si="2"/>
        <v>Den Oever - Koorn, Stal</v>
      </c>
      <c r="C69" s="51">
        <v>674895</v>
      </c>
      <c r="D69" s="51" t="s">
        <v>207</v>
      </c>
      <c r="E69" s="51" t="s">
        <v>208</v>
      </c>
      <c r="F69" s="9" t="str">
        <f>IFERROR(VLOOKUP(ROWS(Wedstrijdlocaties!$F$2:'Wedstrijdlocaties'!F69),Wedstrijdlocaties!$A$2:'Wedstrijdlocaties'!$B$249,2,0),"")</f>
        <v>Den Oever - Koorn, Stal</v>
      </c>
    </row>
    <row r="70" spans="1:6" ht="12.95" customHeight="1">
      <c r="A70" s="9">
        <f>IF(ISNUMBER(SEARCH(Wedstrijden!$E$1,Wedstrijdlocaties!B70)),MAX(Wedstrijdlocaties!$A$1:'Wedstrijdlocaties'!A69)+1,0)</f>
        <v>69</v>
      </c>
      <c r="B70" s="6" t="str">
        <f t="shared" si="2"/>
        <v>Diemen - Vereniging Manege De Eenhoorn</v>
      </c>
      <c r="C70" s="51" t="s">
        <v>209</v>
      </c>
      <c r="D70" s="51" t="s">
        <v>210</v>
      </c>
      <c r="E70" s="51" t="s">
        <v>211</v>
      </c>
      <c r="F70" s="9" t="str">
        <f>IFERROR(VLOOKUP(ROWS(Wedstrijdlocaties!$F$2:'Wedstrijdlocaties'!F70),Wedstrijdlocaties!$A$2:'Wedstrijdlocaties'!$B$249,2,0),"")</f>
        <v>Diemen - Vereniging Manege De Eenhoorn</v>
      </c>
    </row>
    <row r="71" spans="1:6" ht="12.95" customHeight="1">
      <c r="A71" s="9">
        <f>IF(ISNUMBER(SEARCH(Wedstrijden!$E$1,Wedstrijdlocaties!B71)),MAX(Wedstrijdlocaties!$A$1:'Wedstrijdlocaties'!A70)+1,0)</f>
        <v>70</v>
      </c>
      <c r="B71" s="6" t="str">
        <f t="shared" si="2"/>
        <v>Egmond Aan Den Hoef - Manege Groot</v>
      </c>
      <c r="C71" s="51">
        <v>960252</v>
      </c>
      <c r="D71" s="51" t="s">
        <v>212</v>
      </c>
      <c r="E71" s="51" t="s">
        <v>213</v>
      </c>
      <c r="F71" s="9" t="str">
        <f>IFERROR(VLOOKUP(ROWS(Wedstrijdlocaties!$F$2:'Wedstrijdlocaties'!F71),Wedstrijdlocaties!$A$2:'Wedstrijdlocaties'!$B$249,2,0),"")</f>
        <v>Egmond Aan Den Hoef - Manege Groot</v>
      </c>
    </row>
    <row r="72" spans="1:6" ht="12.95" customHeight="1">
      <c r="A72" s="9">
        <f>IF(ISNUMBER(SEARCH(Wedstrijden!$E$1,Wedstrijdlocaties!B72)),MAX(Wedstrijdlocaties!$A$1:'Wedstrijdlocaties'!A71)+1,0)</f>
        <v>71</v>
      </c>
      <c r="B72" s="6" t="str">
        <f t="shared" si="2"/>
        <v>Egmond Aan Den Hoef - Manege De Hoef</v>
      </c>
      <c r="C72" s="51">
        <v>960360</v>
      </c>
      <c r="D72" s="51" t="s">
        <v>214</v>
      </c>
      <c r="E72" s="51" t="s">
        <v>213</v>
      </c>
      <c r="F72" s="9" t="str">
        <f>IFERROR(VLOOKUP(ROWS(Wedstrijdlocaties!$F$2:'Wedstrijdlocaties'!F72),Wedstrijdlocaties!$A$2:'Wedstrijdlocaties'!$B$249,2,0),"")</f>
        <v>Egmond Aan Den Hoef - Manege De Hoef</v>
      </c>
    </row>
    <row r="73" spans="1:6" ht="12.95" customHeight="1">
      <c r="A73" s="9">
        <f>IF(ISNUMBER(SEARCH(Wedstrijden!$E$1,Wedstrijdlocaties!B73)),MAX(Wedstrijdlocaties!$A$1:'Wedstrijdlocaties'!A72)+1,0)</f>
        <v>72</v>
      </c>
      <c r="B73" s="6" t="str">
        <f t="shared" si="2"/>
        <v>Egmond-Binnen - Pensionstal - Dressuurstal De Duinrand</v>
      </c>
      <c r="C73" s="51">
        <v>969722</v>
      </c>
      <c r="D73" s="51" t="s">
        <v>215</v>
      </c>
      <c r="E73" s="51" t="s">
        <v>216</v>
      </c>
      <c r="F73" s="9" t="str">
        <f>IFERROR(VLOOKUP(ROWS(Wedstrijdlocaties!$F$2:'Wedstrijdlocaties'!F73),Wedstrijdlocaties!$A$2:'Wedstrijdlocaties'!$B$249,2,0),"")</f>
        <v>Egmond-Binnen - Pensionstal - Dressuurstal De Duinrand</v>
      </c>
    </row>
    <row r="74" spans="1:6" ht="12.95" customHeight="1">
      <c r="A74" s="9">
        <f>IF(ISNUMBER(SEARCH(Wedstrijden!$E$1,Wedstrijdlocaties!B74)),MAX(Wedstrijdlocaties!$A$1:'Wedstrijdlocaties'!A73)+1,0)</f>
        <v>73</v>
      </c>
      <c r="B74" s="6" t="str">
        <f t="shared" si="2"/>
        <v>Enkhuizen - Stal De Vuurtoren</v>
      </c>
      <c r="C74" s="51">
        <v>825551</v>
      </c>
      <c r="D74" s="51" t="s">
        <v>217</v>
      </c>
      <c r="E74" s="51" t="s">
        <v>218</v>
      </c>
      <c r="F74" s="9" t="str">
        <f>IFERROR(VLOOKUP(ROWS(Wedstrijdlocaties!$F$2:'Wedstrijdlocaties'!F74),Wedstrijdlocaties!$A$2:'Wedstrijdlocaties'!$B$249,2,0),"")</f>
        <v>Enkhuizen - Stal De Vuurtoren</v>
      </c>
    </row>
    <row r="75" spans="1:6" ht="12.95" customHeight="1">
      <c r="A75" s="9">
        <f>IF(ISNUMBER(SEARCH(Wedstrijden!$E$1,Wedstrijdlocaties!B75)),MAX(Wedstrijdlocaties!$A$1:'Wedstrijdlocaties'!A74)+1,0)</f>
        <v>74</v>
      </c>
      <c r="B75" s="6" t="str">
        <f t="shared" si="2"/>
        <v>Enkhuizen - Pensionstal Zonnestraaltje</v>
      </c>
      <c r="C75" s="51">
        <v>973274</v>
      </c>
      <c r="D75" s="51" t="s">
        <v>219</v>
      </c>
      <c r="E75" s="51" t="s">
        <v>218</v>
      </c>
      <c r="F75" s="9" t="str">
        <f>IFERROR(VLOOKUP(ROWS(Wedstrijdlocaties!$F$2:'Wedstrijdlocaties'!F75),Wedstrijdlocaties!$A$2:'Wedstrijdlocaties'!$B$249,2,0),"")</f>
        <v>Enkhuizen - Pensionstal Zonnestraaltje</v>
      </c>
    </row>
    <row r="76" spans="1:6" ht="12.95" customHeight="1">
      <c r="A76" s="9">
        <f>IF(ISNUMBER(SEARCH(Wedstrijden!$E$1,Wedstrijdlocaties!B76)),MAX(Wedstrijdlocaties!$A$1:'Wedstrijdlocaties'!A75)+1,0)</f>
        <v>75</v>
      </c>
      <c r="B76" s="6" t="str">
        <f t="shared" si="2"/>
        <v>Haarlem - Rsc Schoteroog</v>
      </c>
      <c r="C76" s="51">
        <v>960951</v>
      </c>
      <c r="D76" s="51" t="s">
        <v>220</v>
      </c>
      <c r="E76" s="51" t="s">
        <v>221</v>
      </c>
      <c r="F76" s="9" t="str">
        <f>IFERROR(VLOOKUP(ROWS(Wedstrijdlocaties!$F$2:'Wedstrijdlocaties'!F76),Wedstrijdlocaties!$A$2:'Wedstrijdlocaties'!$B$249,2,0),"")</f>
        <v>Haarlem - Rsc Schoteroog</v>
      </c>
    </row>
    <row r="77" spans="1:6" ht="12.95" customHeight="1">
      <c r="A77" s="9">
        <f>IF(ISNUMBER(SEARCH(Wedstrijden!$E$1,Wedstrijdlocaties!B77)),MAX(Wedstrijdlocaties!$A$1:'Wedstrijdlocaties'!A76)+1,0)</f>
        <v>76</v>
      </c>
      <c r="B77" s="6" t="str">
        <f t="shared" si="2"/>
        <v>Haarlem - Manege Vosse</v>
      </c>
      <c r="C77" s="51" t="s">
        <v>222</v>
      </c>
      <c r="D77" s="51" t="s">
        <v>223</v>
      </c>
      <c r="E77" s="51" t="s">
        <v>221</v>
      </c>
      <c r="F77" s="9" t="str">
        <f>IFERROR(VLOOKUP(ROWS(Wedstrijdlocaties!$F$2:'Wedstrijdlocaties'!F77),Wedstrijdlocaties!$A$2:'Wedstrijdlocaties'!$B$249,2,0),"")</f>
        <v>Haarlem - Manege Vosse</v>
      </c>
    </row>
    <row r="78" spans="1:6" ht="12.95" customHeight="1">
      <c r="A78" s="9">
        <f>IF(ISNUMBER(SEARCH(Wedstrijden!$E$1,Wedstrijdlocaties!B78)),MAX(Wedstrijdlocaties!$A$1:'Wedstrijdlocaties'!A77)+1,0)</f>
        <v>77</v>
      </c>
      <c r="B78" s="6" t="str">
        <f t="shared" si="2"/>
        <v>Halfweg Nh - Manege Spaarnwoude</v>
      </c>
      <c r="C78" s="51" t="s">
        <v>224</v>
      </c>
      <c r="D78" s="51" t="s">
        <v>225</v>
      </c>
      <c r="E78" s="51" t="s">
        <v>226</v>
      </c>
      <c r="F78" s="9" t="str">
        <f>IFERROR(VLOOKUP(ROWS(Wedstrijdlocaties!$F$2:'Wedstrijdlocaties'!F78),Wedstrijdlocaties!$A$2:'Wedstrijdlocaties'!$B$249,2,0),"")</f>
        <v>Halfweg Nh - Manege Spaarnwoude</v>
      </c>
    </row>
    <row r="79" spans="1:6" ht="12.95" customHeight="1">
      <c r="A79" s="9">
        <f>IF(ISNUMBER(SEARCH(Wedstrijden!$E$1,Wedstrijdlocaties!B79)),MAX(Wedstrijdlocaties!$A$1:'Wedstrijdlocaties'!A78)+1,0)</f>
        <v>78</v>
      </c>
      <c r="B79" s="6" t="str">
        <f t="shared" si="2"/>
        <v>Heemskerk - Evenemententerrein Heemskerk</v>
      </c>
      <c r="C79" s="51">
        <v>927883</v>
      </c>
      <c r="D79" s="51" t="s">
        <v>227</v>
      </c>
      <c r="E79" s="51" t="s">
        <v>228</v>
      </c>
      <c r="F79" s="9" t="str">
        <f>IFERROR(VLOOKUP(ROWS(Wedstrijdlocaties!$F$2:'Wedstrijdlocaties'!F79),Wedstrijdlocaties!$A$2:'Wedstrijdlocaties'!$B$249,2,0),"")</f>
        <v>Heemskerk - Evenemententerrein Heemskerk</v>
      </c>
    </row>
    <row r="80" spans="1:6" ht="12.95" customHeight="1">
      <c r="A80" s="9">
        <f>IF(ISNUMBER(SEARCH(Wedstrijden!$E$1,Wedstrijdlocaties!B80)),MAX(Wedstrijdlocaties!$A$1:'Wedstrijdlocaties'!A79)+1,0)</f>
        <v>79</v>
      </c>
      <c r="B80" s="6" t="str">
        <f t="shared" si="2"/>
        <v>Heemskerk - Rsc De Schimmelkroft</v>
      </c>
      <c r="C80" s="51" t="s">
        <v>229</v>
      </c>
      <c r="D80" s="51" t="s">
        <v>230</v>
      </c>
      <c r="E80" s="51" t="s">
        <v>228</v>
      </c>
      <c r="F80" s="9" t="str">
        <f>IFERROR(VLOOKUP(ROWS(Wedstrijdlocaties!$F$2:'Wedstrijdlocaties'!F80),Wedstrijdlocaties!$A$2:'Wedstrijdlocaties'!$B$249,2,0),"")</f>
        <v>Heemskerk - Rsc De Schimmelkroft</v>
      </c>
    </row>
    <row r="81" spans="1:6" ht="12.95" customHeight="1">
      <c r="A81" s="9">
        <f>IF(ISNUMBER(SEARCH(Wedstrijden!$E$1,Wedstrijdlocaties!B81)),MAX(Wedstrijdlocaties!$A$1:'Wedstrijdlocaties'!A80)+1,0)</f>
        <v>80</v>
      </c>
      <c r="B81" s="6" t="str">
        <f t="shared" si="2"/>
        <v>Heerhugowaard - Manege De Steenen Kamer</v>
      </c>
      <c r="C81" s="51">
        <v>740457</v>
      </c>
      <c r="D81" s="51" t="s">
        <v>231</v>
      </c>
      <c r="E81" s="51" t="s">
        <v>232</v>
      </c>
      <c r="F81" s="9" t="str">
        <f>IFERROR(VLOOKUP(ROWS(Wedstrijdlocaties!$F$2:'Wedstrijdlocaties'!F81),Wedstrijdlocaties!$A$2:'Wedstrijdlocaties'!$B$249,2,0),"")</f>
        <v>Heerhugowaard - Manege De Steenen Kamer</v>
      </c>
    </row>
    <row r="82" spans="1:6" ht="12.95" customHeight="1">
      <c r="A82" s="9">
        <f>IF(ISNUMBER(SEARCH(Wedstrijden!$E$1,Wedstrijdlocaties!B82)),MAX(Wedstrijdlocaties!$A$1:'Wedstrijdlocaties'!A81)+1,0)</f>
        <v>81</v>
      </c>
      <c r="B82" s="6" t="str">
        <f t="shared" si="2"/>
        <v>Heerhugowaard - Manege Molendijk</v>
      </c>
      <c r="C82" s="51">
        <v>830932</v>
      </c>
      <c r="D82" s="51" t="s">
        <v>233</v>
      </c>
      <c r="E82" s="51" t="s">
        <v>232</v>
      </c>
      <c r="F82" s="9" t="str">
        <f>IFERROR(VLOOKUP(ROWS(Wedstrijdlocaties!$F$2:'Wedstrijdlocaties'!F82),Wedstrijdlocaties!$A$2:'Wedstrijdlocaties'!$B$249,2,0),"")</f>
        <v>Heerhugowaard - Manege Molendijk</v>
      </c>
    </row>
    <row r="83" spans="1:6" ht="12.95" customHeight="1">
      <c r="A83" s="9">
        <f>IF(ISNUMBER(SEARCH(Wedstrijden!$E$1,Wedstrijdlocaties!B83)),MAX(Wedstrijdlocaties!$A$1:'Wedstrijdlocaties'!A82)+1,0)</f>
        <v>82</v>
      </c>
      <c r="B83" s="6" t="str">
        <f t="shared" si="2"/>
        <v>Heerhugowaard - Stoeterij De Toekomst</v>
      </c>
      <c r="C83" s="51">
        <v>845671</v>
      </c>
      <c r="D83" s="51" t="s">
        <v>234</v>
      </c>
      <c r="E83" s="51" t="s">
        <v>232</v>
      </c>
      <c r="F83" s="9" t="str">
        <f>IFERROR(VLOOKUP(ROWS(Wedstrijdlocaties!$F$2:'Wedstrijdlocaties'!F83),Wedstrijdlocaties!$A$2:'Wedstrijdlocaties'!$B$249,2,0),"")</f>
        <v>Heerhugowaard - Stoeterij De Toekomst</v>
      </c>
    </row>
    <row r="84" spans="1:6" ht="12.95" customHeight="1">
      <c r="A84" s="9">
        <f>IF(ISNUMBER(SEARCH(Wedstrijden!$E$1,Wedstrijdlocaties!B84)),MAX(Wedstrijdlocaties!$A$1:'Wedstrijdlocaties'!A83)+1,0)</f>
        <v>83</v>
      </c>
      <c r="B84" s="6" t="str">
        <f t="shared" si="2"/>
        <v>Heerhugowaard - Evenemententerrein Heerhugowaard</v>
      </c>
      <c r="C84" s="51">
        <v>927710</v>
      </c>
      <c r="D84" s="51" t="s">
        <v>235</v>
      </c>
      <c r="E84" s="51" t="s">
        <v>232</v>
      </c>
      <c r="F84" s="9" t="str">
        <f>IFERROR(VLOOKUP(ROWS(Wedstrijdlocaties!$F$2:'Wedstrijdlocaties'!F84),Wedstrijdlocaties!$A$2:'Wedstrijdlocaties'!$B$249,2,0),"")</f>
        <v>Heerhugowaard - Evenemententerrein Heerhugowaard</v>
      </c>
    </row>
    <row r="85" spans="1:6" ht="12.95" customHeight="1">
      <c r="A85" s="9">
        <f>IF(ISNUMBER(SEARCH(Wedstrijden!$E$1,Wedstrijdlocaties!B85)),MAX(Wedstrijdlocaties!$A$1:'Wedstrijdlocaties'!A84)+1,0)</f>
        <v>84</v>
      </c>
      <c r="B85" s="6" t="str">
        <f t="shared" si="2"/>
        <v>Heiloo - Hippische Sportvereniging Heiloo E.O.</v>
      </c>
      <c r="C85" s="51">
        <v>849143</v>
      </c>
      <c r="D85" s="51" t="s">
        <v>236</v>
      </c>
      <c r="E85" s="51" t="s">
        <v>237</v>
      </c>
      <c r="F85" s="9" t="str">
        <f>IFERROR(VLOOKUP(ROWS(Wedstrijdlocaties!$F$2:'Wedstrijdlocaties'!F85),Wedstrijdlocaties!$A$2:'Wedstrijdlocaties'!$B$249,2,0),"")</f>
        <v>Heiloo - Hippische Sportvereniging Heiloo E.O.</v>
      </c>
    </row>
    <row r="86" spans="1:6" ht="12.95" customHeight="1">
      <c r="A86" s="9">
        <f>IF(ISNUMBER(SEARCH(Wedstrijden!$E$1,Wedstrijdlocaties!B86)),MAX(Wedstrijdlocaties!$A$1:'Wedstrijdlocaties'!A85)+1,0)</f>
        <v>85</v>
      </c>
      <c r="B86" s="6" t="str">
        <f t="shared" si="2"/>
        <v>Hem - Manege Oostelijk West Friesland</v>
      </c>
      <c r="C86" s="51">
        <v>824694</v>
      </c>
      <c r="D86" s="51" t="s">
        <v>238</v>
      </c>
      <c r="E86" s="51" t="s">
        <v>239</v>
      </c>
      <c r="F86" s="9" t="str">
        <f>IFERROR(VLOOKUP(ROWS(Wedstrijdlocaties!$F$2:'Wedstrijdlocaties'!F86),Wedstrijdlocaties!$A$2:'Wedstrijdlocaties'!$B$249,2,0),"")</f>
        <v>Hem - Manege Oostelijk West Friesland</v>
      </c>
    </row>
    <row r="87" spans="1:6" ht="12.95" customHeight="1">
      <c r="A87" s="9">
        <f>IF(ISNUMBER(SEARCH(Wedstrijden!$E$1,Wedstrijdlocaties!B87)),MAX(Wedstrijdlocaties!$A$1:'Wedstrijdlocaties'!A86)+1,0)</f>
        <v>86</v>
      </c>
      <c r="B87" s="6" t="str">
        <f t="shared" si="2"/>
        <v>Hensbroek - Pensionstal "De Wilgen"</v>
      </c>
      <c r="C87" s="51">
        <v>845622</v>
      </c>
      <c r="D87" s="51" t="s">
        <v>240</v>
      </c>
      <c r="E87" s="51" t="s">
        <v>241</v>
      </c>
      <c r="F87" s="9" t="str">
        <f>IFERROR(VLOOKUP(ROWS(Wedstrijdlocaties!$F$2:'Wedstrijdlocaties'!F87),Wedstrijdlocaties!$A$2:'Wedstrijdlocaties'!$B$249,2,0),"")</f>
        <v>Hensbroek - Pensionstal "De Wilgen"</v>
      </c>
    </row>
    <row r="88" spans="1:6" ht="12.95" customHeight="1">
      <c r="A88" s="9">
        <f>IF(ISNUMBER(SEARCH(Wedstrijden!$E$1,Wedstrijdlocaties!B88)),MAX(Wedstrijdlocaties!$A$1:'Wedstrijdlocaties'!A87)+1,0)</f>
        <v>87</v>
      </c>
      <c r="B88" s="6" t="str">
        <f t="shared" si="2"/>
        <v>Hilversum - Stal Prinsenburg</v>
      </c>
      <c r="C88" s="51">
        <v>777436</v>
      </c>
      <c r="D88" s="51" t="s">
        <v>242</v>
      </c>
      <c r="E88" s="51" t="s">
        <v>243</v>
      </c>
      <c r="F88" s="9" t="str">
        <f>IFERROR(VLOOKUP(ROWS(Wedstrijdlocaties!$F$2:'Wedstrijdlocaties'!F88),Wedstrijdlocaties!$A$2:'Wedstrijdlocaties'!$B$249,2,0),"")</f>
        <v>Hilversum - Stal Prinsenburg</v>
      </c>
    </row>
    <row r="89" spans="1:6" ht="12.95" customHeight="1">
      <c r="A89" s="9">
        <f>IF(ISNUMBER(SEARCH(Wedstrijden!$E$1,Wedstrijdlocaties!B89)),MAX(Wedstrijdlocaties!$A$1:'Wedstrijdlocaties'!A88)+1,0)</f>
        <v>88</v>
      </c>
      <c r="B89" s="6" t="str">
        <f t="shared" si="2"/>
        <v>Hilversum - Manege Veluwezicht</v>
      </c>
      <c r="C89" s="51" t="s">
        <v>244</v>
      </c>
      <c r="D89" s="51" t="s">
        <v>245</v>
      </c>
      <c r="E89" s="51" t="s">
        <v>243</v>
      </c>
      <c r="F89" s="9" t="str">
        <f>IFERROR(VLOOKUP(ROWS(Wedstrijdlocaties!$F$2:'Wedstrijdlocaties'!F89),Wedstrijdlocaties!$A$2:'Wedstrijdlocaties'!$B$249,2,0),"")</f>
        <v>Hilversum - Manege Veluwezicht</v>
      </c>
    </row>
    <row r="90" spans="1:6" ht="12.95" customHeight="1">
      <c r="A90" s="9">
        <f>IF(ISNUMBER(SEARCH(Wedstrijden!$E$1,Wedstrijdlocaties!B90)),MAX(Wedstrijdlocaties!$A$1:'Wedstrijdlocaties'!A89)+1,0)</f>
        <v>89</v>
      </c>
      <c r="B90" s="6" t="str">
        <f t="shared" si="2"/>
        <v>Hilversum - Manege De Kamphorst</v>
      </c>
      <c r="C90" s="51" t="s">
        <v>246</v>
      </c>
      <c r="D90" s="51" t="s">
        <v>247</v>
      </c>
      <c r="E90" s="51" t="s">
        <v>243</v>
      </c>
      <c r="F90" s="9" t="str">
        <f>IFERROR(VLOOKUP(ROWS(Wedstrijdlocaties!$F$2:'Wedstrijdlocaties'!F90),Wedstrijdlocaties!$A$2:'Wedstrijdlocaties'!$B$249,2,0),"")</f>
        <v>Hilversum - Manege De Kamphorst</v>
      </c>
    </row>
    <row r="91" spans="1:6" ht="12.95" customHeight="1">
      <c r="A91" s="9">
        <f>IF(ISNUMBER(SEARCH(Wedstrijden!$E$1,Wedstrijdlocaties!B91)),MAX(Wedstrijdlocaties!$A$1:'Wedstrijdlocaties'!A90)+1,0)</f>
        <v>90</v>
      </c>
      <c r="B91" s="6" t="str">
        <f t="shared" si="2"/>
        <v>Hippolytushoef - St. Hippolyte, Lr, Pc, Mv De Wironruiters</v>
      </c>
      <c r="C91" s="51">
        <v>845675</v>
      </c>
      <c r="D91" s="51" t="s">
        <v>248</v>
      </c>
      <c r="E91" s="51" t="s">
        <v>249</v>
      </c>
      <c r="F91" s="9" t="str">
        <f>IFERROR(VLOOKUP(ROWS(Wedstrijdlocaties!$F$2:'Wedstrijdlocaties'!F91),Wedstrijdlocaties!$A$2:'Wedstrijdlocaties'!$B$249,2,0),"")</f>
        <v>Hippolytushoef - St. Hippolyte, Lr, Pc, Mv De Wironruiters</v>
      </c>
    </row>
    <row r="92" spans="1:6" ht="12.95" customHeight="1">
      <c r="A92" s="9">
        <f>IF(ISNUMBER(SEARCH(Wedstrijden!$E$1,Wedstrijdlocaties!B92)),MAX(Wedstrijdlocaties!$A$1:'Wedstrijdlocaties'!A91)+1,0)</f>
        <v>91</v>
      </c>
      <c r="B92" s="6" t="str">
        <f t="shared" si="2"/>
        <v>Hippolytushoef - Evenemententerrein Hippolytushoef</v>
      </c>
      <c r="C92" s="51">
        <v>927491</v>
      </c>
      <c r="D92" s="51" t="s">
        <v>250</v>
      </c>
      <c r="E92" s="51" t="s">
        <v>249</v>
      </c>
      <c r="F92" s="9" t="str">
        <f>IFERROR(VLOOKUP(ROWS(Wedstrijdlocaties!$F$2:'Wedstrijdlocaties'!F92),Wedstrijdlocaties!$A$2:'Wedstrijdlocaties'!$B$249,2,0),"")</f>
        <v>Hippolytushoef - Evenemententerrein Hippolytushoef</v>
      </c>
    </row>
    <row r="93" spans="1:6" ht="12.95" customHeight="1">
      <c r="A93" s="9">
        <f>IF(ISNUMBER(SEARCH(Wedstrijden!$E$1,Wedstrijdlocaties!B93)),MAX(Wedstrijdlocaties!$A$1:'Wedstrijdlocaties'!A92)+1,0)</f>
        <v>92</v>
      </c>
      <c r="B93" s="6" t="str">
        <f t="shared" si="2"/>
        <v>Hippolytushoef - Evenemententerrein T/O Stroeerweg 48</v>
      </c>
      <c r="C93" s="51">
        <v>927866</v>
      </c>
      <c r="D93" s="51" t="s">
        <v>251</v>
      </c>
      <c r="E93" s="51" t="s">
        <v>249</v>
      </c>
      <c r="F93" s="9" t="str">
        <f>IFERROR(VLOOKUP(ROWS(Wedstrijdlocaties!$F$2:'Wedstrijdlocaties'!F93),Wedstrijdlocaties!$A$2:'Wedstrijdlocaties'!$B$249,2,0),"")</f>
        <v>Hippolytushoef - Evenemententerrein T/O Stroeerweg 48</v>
      </c>
    </row>
    <row r="94" spans="1:6" ht="12.95" customHeight="1">
      <c r="A94" s="9">
        <f>IF(ISNUMBER(SEARCH(Wedstrijden!$E$1,Wedstrijdlocaties!B94)),MAX(Wedstrijdlocaties!$A$1:'Wedstrijdlocaties'!A93)+1,0)</f>
        <v>93</v>
      </c>
      <c r="B94" s="6" t="str">
        <f t="shared" si="2"/>
        <v>Hoofddorp - Stichting Haarlemmermeerse Bosmanege</v>
      </c>
      <c r="C94" s="51">
        <v>824709</v>
      </c>
      <c r="D94" s="51" t="s">
        <v>252</v>
      </c>
      <c r="E94" s="51" t="s">
        <v>253</v>
      </c>
      <c r="F94" s="9" t="str">
        <f>IFERROR(VLOOKUP(ROWS(Wedstrijdlocaties!$F$2:'Wedstrijdlocaties'!F94),Wedstrijdlocaties!$A$2:'Wedstrijdlocaties'!$B$249,2,0),"")</f>
        <v>Hoofddorp - Stichting Haarlemmermeerse Bosmanege</v>
      </c>
    </row>
    <row r="95" spans="1:6" ht="12.95" customHeight="1">
      <c r="A95" s="9">
        <f>IF(ISNUMBER(SEARCH(Wedstrijden!$E$1,Wedstrijdlocaties!B95)),MAX(Wedstrijdlocaties!$A$1:'Wedstrijdlocaties'!A94)+1,0)</f>
        <v>94</v>
      </c>
      <c r="B95" s="6" t="str">
        <f t="shared" si="2"/>
        <v>Hoofddorp - Evenemententerrein Hoofddorp</v>
      </c>
      <c r="C95" s="51">
        <v>927590</v>
      </c>
      <c r="D95" s="51" t="s">
        <v>254</v>
      </c>
      <c r="E95" s="51" t="s">
        <v>253</v>
      </c>
      <c r="F95" s="9" t="str">
        <f>IFERROR(VLOOKUP(ROWS(Wedstrijdlocaties!$F$2:'Wedstrijdlocaties'!F95),Wedstrijdlocaties!$A$2:'Wedstrijdlocaties'!$B$249,2,0),"")</f>
        <v>Hoofddorp - Evenemententerrein Hoofddorp</v>
      </c>
    </row>
    <row r="96" spans="1:6" ht="12.95" customHeight="1">
      <c r="A96" s="9">
        <f>IF(ISNUMBER(SEARCH(Wedstrijden!$E$1,Wedstrijdlocaties!B96)),MAX(Wedstrijdlocaties!$A$1:'Wedstrijdlocaties'!A95)+1,0)</f>
        <v>95</v>
      </c>
      <c r="B96" s="6" t="str">
        <f t="shared" si="2"/>
        <v>Hoofddorp - Evenemententerrein Haarlemmermeerse Bos</v>
      </c>
      <c r="C96" s="51">
        <v>927770</v>
      </c>
      <c r="D96" s="51" t="s">
        <v>255</v>
      </c>
      <c r="E96" s="51" t="s">
        <v>253</v>
      </c>
      <c r="F96" s="9" t="str">
        <f>IFERROR(VLOOKUP(ROWS(Wedstrijdlocaties!$F$2:'Wedstrijdlocaties'!F96),Wedstrijdlocaties!$A$2:'Wedstrijdlocaties'!$B$249,2,0),"")</f>
        <v>Hoofddorp - Evenemententerrein Haarlemmermeerse Bos</v>
      </c>
    </row>
    <row r="97" spans="1:6" ht="12.95" customHeight="1">
      <c r="A97" s="9">
        <f>IF(ISNUMBER(SEARCH(Wedstrijden!$E$1,Wedstrijdlocaties!B97)),MAX(Wedstrijdlocaties!$A$1:'Wedstrijdlocaties'!A96)+1,0)</f>
        <v>96</v>
      </c>
      <c r="B97" s="6" t="str">
        <f t="shared" si="2"/>
        <v>Hoofddorp - Haarlemmermeer Ruiters (Psv.), Pc.</v>
      </c>
      <c r="C97" s="51" t="s">
        <v>256</v>
      </c>
      <c r="D97" s="51" t="s">
        <v>257</v>
      </c>
      <c r="E97" s="51" t="s">
        <v>253</v>
      </c>
      <c r="F97" s="9" t="str">
        <f>IFERROR(VLOOKUP(ROWS(Wedstrijdlocaties!$F$2:'Wedstrijdlocaties'!F97),Wedstrijdlocaties!$A$2:'Wedstrijdlocaties'!$B$249,2,0),"")</f>
        <v>Hoofddorp - Haarlemmermeer Ruiters (Psv.), Pc.</v>
      </c>
    </row>
    <row r="98" spans="1:6" ht="12.95" customHeight="1">
      <c r="A98" s="9">
        <f>IF(ISNUMBER(SEARCH(Wedstrijden!$E$1,Wedstrijdlocaties!B98)),MAX(Wedstrijdlocaties!$A$1:'Wedstrijdlocaties'!A97)+1,0)</f>
        <v>97</v>
      </c>
      <c r="B98" s="6" t="str">
        <f t="shared" ref="B98:B129" si="3">CONCATENATE(PROPER(E98)," - ",PROPER(D98),"")</f>
        <v>Hoogwoud - Evenemententerrein Hoogwoud</v>
      </c>
      <c r="C98" s="51">
        <v>927444</v>
      </c>
      <c r="D98" s="51" t="s">
        <v>258</v>
      </c>
      <c r="E98" s="51" t="s">
        <v>259</v>
      </c>
      <c r="F98" s="9" t="str">
        <f>IFERROR(VLOOKUP(ROWS(Wedstrijdlocaties!$F$2:'Wedstrijdlocaties'!F98),Wedstrijdlocaties!$A$2:'Wedstrijdlocaties'!$B$249,2,0),"")</f>
        <v>Hoogwoud - Evenemententerrein Hoogwoud</v>
      </c>
    </row>
    <row r="99" spans="1:6" ht="12.95" customHeight="1">
      <c r="A99" s="9">
        <f>IF(ISNUMBER(SEARCH(Wedstrijden!$E$1,Wedstrijdlocaties!B99)),MAX(Wedstrijdlocaties!$A$1:'Wedstrijdlocaties'!A98)+1,0)</f>
        <v>98</v>
      </c>
      <c r="B99" s="6" t="str">
        <f t="shared" si="3"/>
        <v>Hoogwoud - Stal Hoogwoud</v>
      </c>
      <c r="C99" s="51" t="s">
        <v>260</v>
      </c>
      <c r="D99" s="51" t="s">
        <v>261</v>
      </c>
      <c r="E99" s="51" t="s">
        <v>259</v>
      </c>
      <c r="F99" s="9" t="str">
        <f>IFERROR(VLOOKUP(ROWS(Wedstrijdlocaties!$F$2:'Wedstrijdlocaties'!F99),Wedstrijdlocaties!$A$2:'Wedstrijdlocaties'!$B$249,2,0),"")</f>
        <v>Hoogwoud - Stal Hoogwoud</v>
      </c>
    </row>
    <row r="100" spans="1:6" ht="12.95" customHeight="1">
      <c r="A100" s="9">
        <f>IF(ISNUMBER(SEARCH(Wedstrijden!$E$1,Wedstrijdlocaties!B100)),MAX(Wedstrijdlocaties!$A$1:'Wedstrijdlocaties'!A99)+1,0)</f>
        <v>99</v>
      </c>
      <c r="B100" s="6" t="str">
        <f t="shared" si="3"/>
        <v>Huisduinen - Manege Bruin</v>
      </c>
      <c r="C100" s="51" t="s">
        <v>262</v>
      </c>
      <c r="D100" s="51" t="s">
        <v>263</v>
      </c>
      <c r="E100" s="51" t="s">
        <v>264</v>
      </c>
      <c r="F100" s="9" t="str">
        <f>IFERROR(VLOOKUP(ROWS(Wedstrijdlocaties!$F$2:'Wedstrijdlocaties'!F100),Wedstrijdlocaties!$A$2:'Wedstrijdlocaties'!$B$249,2,0),"")</f>
        <v>Huisduinen - Manege Bruin</v>
      </c>
    </row>
    <row r="101" spans="1:6" ht="12.95" customHeight="1">
      <c r="A101" s="9">
        <f>IF(ISNUMBER(SEARCH(Wedstrijden!$E$1,Wedstrijdlocaties!B101)),MAX(Wedstrijdlocaties!$A$1:'Wedstrijdlocaties'!A100)+1,0)</f>
        <v>100</v>
      </c>
      <c r="B101" s="6" t="str">
        <f t="shared" si="3"/>
        <v>Huizen - Stal De Limiten</v>
      </c>
      <c r="C101" s="51">
        <v>882903</v>
      </c>
      <c r="D101" s="51" t="s">
        <v>265</v>
      </c>
      <c r="E101" s="51" t="s">
        <v>266</v>
      </c>
      <c r="F101" s="9" t="str">
        <f>IFERROR(VLOOKUP(ROWS(Wedstrijdlocaties!$F$2:'Wedstrijdlocaties'!F101),Wedstrijdlocaties!$A$2:'Wedstrijdlocaties'!$B$249,2,0),"")</f>
        <v>Huizen - Stal De Limiten</v>
      </c>
    </row>
    <row r="102" spans="1:6" ht="12.95" customHeight="1">
      <c r="A102" s="9">
        <f>IF(ISNUMBER(SEARCH(Wedstrijden!$E$1,Wedstrijdlocaties!B102)),MAX(Wedstrijdlocaties!$A$1:'Wedstrijdlocaties'!A101)+1,0)</f>
        <v>101</v>
      </c>
      <c r="B102" s="6" t="str">
        <f t="shared" si="3"/>
        <v>Huizen - Evenemententerrein Huizen</v>
      </c>
      <c r="C102" s="51">
        <v>927753</v>
      </c>
      <c r="D102" s="51" t="s">
        <v>267</v>
      </c>
      <c r="E102" s="51" t="s">
        <v>266</v>
      </c>
      <c r="F102" s="9" t="str">
        <f>IFERROR(VLOOKUP(ROWS(Wedstrijdlocaties!$F$2:'Wedstrijdlocaties'!F102),Wedstrijdlocaties!$A$2:'Wedstrijdlocaties'!$B$249,2,0),"")</f>
        <v>Huizen - Evenemententerrein Huizen</v>
      </c>
    </row>
    <row r="103" spans="1:6" ht="12.95" customHeight="1">
      <c r="A103" s="9">
        <f>IF(ISNUMBER(SEARCH(Wedstrijden!$E$1,Wedstrijdlocaties!B103)),MAX(Wedstrijdlocaties!$A$1:'Wedstrijdlocaties'!A102)+1,0)</f>
        <v>102</v>
      </c>
      <c r="B103" s="6" t="str">
        <f t="shared" si="3"/>
        <v>Kwadijk - Stal Wijdewormer Kwadijk</v>
      </c>
      <c r="C103" s="51">
        <v>827187</v>
      </c>
      <c r="D103" s="51" t="s">
        <v>268</v>
      </c>
      <c r="E103" s="51" t="s">
        <v>269</v>
      </c>
      <c r="F103" s="9" t="str">
        <f>IFERROR(VLOOKUP(ROWS(Wedstrijdlocaties!$F$2:'Wedstrijdlocaties'!F103),Wedstrijdlocaties!$A$2:'Wedstrijdlocaties'!$B$249,2,0),"")</f>
        <v>Kwadijk - Stal Wijdewormer Kwadijk</v>
      </c>
    </row>
    <row r="104" spans="1:6" ht="12.95" customHeight="1">
      <c r="A104" s="9">
        <f>IF(ISNUMBER(SEARCH(Wedstrijden!$E$1,Wedstrijdlocaties!B104)),MAX(Wedstrijdlocaties!$A$1:'Wedstrijdlocaties'!A103)+1,0)</f>
        <v>103</v>
      </c>
      <c r="B104" s="6" t="str">
        <f t="shared" si="3"/>
        <v>Kwadijk - Evenemententerrein Kwadijk</v>
      </c>
      <c r="C104" s="51">
        <v>927657</v>
      </c>
      <c r="D104" s="51" t="s">
        <v>270</v>
      </c>
      <c r="E104" s="51" t="s">
        <v>269</v>
      </c>
      <c r="F104" s="9" t="str">
        <f>IFERROR(VLOOKUP(ROWS(Wedstrijdlocaties!$F$2:'Wedstrijdlocaties'!F104),Wedstrijdlocaties!$A$2:'Wedstrijdlocaties'!$B$249,2,0),"")</f>
        <v>Kwadijk - Evenemententerrein Kwadijk</v>
      </c>
    </row>
    <row r="105" spans="1:6" ht="12.95" customHeight="1">
      <c r="A105" s="9">
        <f>IF(ISNUMBER(SEARCH(Wedstrijden!$E$1,Wedstrijdlocaties!B105)),MAX(Wedstrijdlocaties!$A$1:'Wedstrijdlocaties'!A104)+1,0)</f>
        <v>104</v>
      </c>
      <c r="B105" s="6" t="str">
        <f t="shared" si="3"/>
        <v>Laren Nh - Stal De Schaapskooi</v>
      </c>
      <c r="C105" s="51">
        <v>849028</v>
      </c>
      <c r="D105" s="51" t="s">
        <v>271</v>
      </c>
      <c r="E105" s="51" t="s">
        <v>272</v>
      </c>
      <c r="F105" s="9" t="str">
        <f>IFERROR(VLOOKUP(ROWS(Wedstrijdlocaties!$F$2:'Wedstrijdlocaties'!F105),Wedstrijdlocaties!$A$2:'Wedstrijdlocaties'!$B$249,2,0),"")</f>
        <v>Laren Nh - Stal De Schaapskooi</v>
      </c>
    </row>
    <row r="106" spans="1:6" ht="12.95" customHeight="1">
      <c r="A106" s="9">
        <f>IF(ISNUMBER(SEARCH(Wedstrijden!$E$1,Wedstrijdlocaties!B106)),MAX(Wedstrijdlocaties!$A$1:'Wedstrijdlocaties'!A105)+1,0)</f>
        <v>105</v>
      </c>
      <c r="B106" s="6" t="str">
        <f t="shared" si="3"/>
        <v>Laren Nh - Magic Stables</v>
      </c>
      <c r="C106" s="51">
        <v>971592</v>
      </c>
      <c r="D106" s="51" t="s">
        <v>273</v>
      </c>
      <c r="E106" s="51" t="s">
        <v>272</v>
      </c>
      <c r="F106" s="9" t="str">
        <f>IFERROR(VLOOKUP(ROWS(Wedstrijdlocaties!$F$2:'Wedstrijdlocaties'!F106),Wedstrijdlocaties!$A$2:'Wedstrijdlocaties'!$B$249,2,0),"")</f>
        <v>Laren Nh - Magic Stables</v>
      </c>
    </row>
    <row r="107" spans="1:6" ht="12.95" customHeight="1">
      <c r="A107" s="9">
        <f>IF(ISNUMBER(SEARCH(Wedstrijden!$E$1,Wedstrijdlocaties!B107)),MAX(Wedstrijdlocaties!$A$1:'Wedstrijdlocaties'!A106)+1,0)</f>
        <v>106</v>
      </c>
      <c r="B107" s="6" t="str">
        <f t="shared" si="3"/>
        <v>Laren Nh - De Larense Manege</v>
      </c>
      <c r="C107" s="51" t="s">
        <v>274</v>
      </c>
      <c r="D107" s="51" t="s">
        <v>275</v>
      </c>
      <c r="E107" s="51" t="s">
        <v>272</v>
      </c>
      <c r="F107" s="9" t="str">
        <f>IFERROR(VLOOKUP(ROWS(Wedstrijdlocaties!$F$2:'Wedstrijdlocaties'!F107),Wedstrijdlocaties!$A$2:'Wedstrijdlocaties'!$B$249,2,0),"")</f>
        <v>Laren Nh - De Larense Manege</v>
      </c>
    </row>
    <row r="108" spans="1:6" ht="12.95" customHeight="1">
      <c r="A108" s="9">
        <f>IF(ISNUMBER(SEARCH(Wedstrijden!$E$1,Wedstrijdlocaties!B108)),MAX(Wedstrijdlocaties!$A$1:'Wedstrijdlocaties'!A107)+1,0)</f>
        <v>107</v>
      </c>
      <c r="B108" s="6" t="str">
        <f t="shared" si="3"/>
        <v>Lisserbroek - De Dijckhoeve</v>
      </c>
      <c r="C108" s="51">
        <v>848755</v>
      </c>
      <c r="D108" s="51" t="s">
        <v>276</v>
      </c>
      <c r="E108" s="51" t="s">
        <v>277</v>
      </c>
      <c r="F108" s="9" t="str">
        <f>IFERROR(VLOOKUP(ROWS(Wedstrijdlocaties!$F$2:'Wedstrijdlocaties'!F108),Wedstrijdlocaties!$A$2:'Wedstrijdlocaties'!$B$249,2,0),"")</f>
        <v>Lisserbroek - De Dijckhoeve</v>
      </c>
    </row>
    <row r="109" spans="1:6" ht="12.95" customHeight="1">
      <c r="A109" s="9">
        <f>IF(ISNUMBER(SEARCH(Wedstrijden!$E$1,Wedstrijdlocaties!B109)),MAX(Wedstrijdlocaties!$A$1:'Wedstrijdlocaties'!A108)+1,0)</f>
        <v>108</v>
      </c>
      <c r="B109" s="6" t="str">
        <f t="shared" si="3"/>
        <v>Loosdrecht - Manege En Dressuurstal Hallinckveld</v>
      </c>
      <c r="C109" s="51" t="s">
        <v>278</v>
      </c>
      <c r="D109" s="51" t="s">
        <v>279</v>
      </c>
      <c r="E109" s="51" t="s">
        <v>280</v>
      </c>
      <c r="F109" s="9" t="str">
        <f>IFERROR(VLOOKUP(ROWS(Wedstrijdlocaties!$F$2:'Wedstrijdlocaties'!F109),Wedstrijdlocaties!$A$2:'Wedstrijdlocaties'!$B$249,2,0),"")</f>
        <v>Loosdrecht - Manege En Dressuurstal Hallinckveld</v>
      </c>
    </row>
    <row r="110" spans="1:6" ht="12.95" customHeight="1">
      <c r="A110" s="9">
        <f>IF(ISNUMBER(SEARCH(Wedstrijden!$E$1,Wedstrijdlocaties!B110)),MAX(Wedstrijdlocaties!$A$1:'Wedstrijdlocaties'!A109)+1,0)</f>
        <v>109</v>
      </c>
      <c r="B110" s="6" t="str">
        <f t="shared" si="3"/>
        <v>Medemblik - Evenemententerrein Medemblik</v>
      </c>
      <c r="C110" s="51">
        <v>927644</v>
      </c>
      <c r="D110" s="51" t="s">
        <v>281</v>
      </c>
      <c r="E110" s="51" t="s">
        <v>282</v>
      </c>
      <c r="F110" s="9" t="str">
        <f>IFERROR(VLOOKUP(ROWS(Wedstrijdlocaties!$F$2:'Wedstrijdlocaties'!F110),Wedstrijdlocaties!$A$2:'Wedstrijdlocaties'!$B$249,2,0),"")</f>
        <v>Medemblik - Evenemententerrein Medemblik</v>
      </c>
    </row>
    <row r="111" spans="1:6" ht="12.95" customHeight="1">
      <c r="A111" s="9">
        <f>IF(ISNUMBER(SEARCH(Wedstrijden!$E$1,Wedstrijdlocaties!B111)),MAX(Wedstrijdlocaties!$A$1:'Wedstrijdlocaties'!A110)+1,0)</f>
        <v>110</v>
      </c>
      <c r="B111" s="6" t="str">
        <f t="shared" si="3"/>
        <v>Middenbeemster - Trainingsstal Maarse</v>
      </c>
      <c r="C111" s="51">
        <v>740162</v>
      </c>
      <c r="D111" s="51" t="s">
        <v>283</v>
      </c>
      <c r="E111" s="51" t="s">
        <v>284</v>
      </c>
      <c r="F111" s="9" t="str">
        <f>IFERROR(VLOOKUP(ROWS(Wedstrijdlocaties!$F$2:'Wedstrijdlocaties'!F111),Wedstrijdlocaties!$A$2:'Wedstrijdlocaties'!$B$249,2,0),"")</f>
        <v>Middenbeemster - Trainingsstal Maarse</v>
      </c>
    </row>
    <row r="112" spans="1:6" ht="12.95" customHeight="1">
      <c r="A112" s="9">
        <f>IF(ISNUMBER(SEARCH(Wedstrijden!$E$1,Wedstrijdlocaties!B112)),MAX(Wedstrijdlocaties!$A$1:'Wedstrijdlocaties'!A111)+1,0)</f>
        <v>111</v>
      </c>
      <c r="B112" s="6" t="str">
        <f t="shared" si="3"/>
        <v>Middenbeemster - Stal Posmus</v>
      </c>
      <c r="C112" s="51">
        <v>824666</v>
      </c>
      <c r="D112" s="51" t="s">
        <v>285</v>
      </c>
      <c r="E112" s="51" t="s">
        <v>284</v>
      </c>
      <c r="F112" s="9" t="str">
        <f>IFERROR(VLOOKUP(ROWS(Wedstrijdlocaties!$F$2:'Wedstrijdlocaties'!F112),Wedstrijdlocaties!$A$2:'Wedstrijdlocaties'!$B$249,2,0),"")</f>
        <v>Middenbeemster - Stal Posmus</v>
      </c>
    </row>
    <row r="113" spans="1:6" ht="12.95" customHeight="1">
      <c r="A113" s="9">
        <f>IF(ISNUMBER(SEARCH(Wedstrijden!$E$1,Wedstrijdlocaties!B113)),MAX(Wedstrijdlocaties!$A$1:'Wedstrijdlocaties'!A112)+1,0)</f>
        <v>112</v>
      </c>
      <c r="B113" s="6" t="str">
        <f t="shared" si="3"/>
        <v>Middenbeemster - Paardensportcentrum De Beemster</v>
      </c>
      <c r="C113" s="51">
        <v>848903</v>
      </c>
      <c r="D113" s="51" t="s">
        <v>286</v>
      </c>
      <c r="E113" s="51" t="s">
        <v>284</v>
      </c>
      <c r="F113" s="9" t="str">
        <f>IFERROR(VLOOKUP(ROWS(Wedstrijdlocaties!$F$2:'Wedstrijdlocaties'!F113),Wedstrijdlocaties!$A$2:'Wedstrijdlocaties'!$B$249,2,0),"")</f>
        <v>Middenbeemster - Paardensportcentrum De Beemster</v>
      </c>
    </row>
    <row r="114" spans="1:6" ht="12.95" customHeight="1">
      <c r="A114" s="9">
        <f>IF(ISNUMBER(SEARCH(Wedstrijden!$E$1,Wedstrijdlocaties!B114)),MAX(Wedstrijdlocaties!$A$1:'Wedstrijdlocaties'!A113)+1,0)</f>
        <v>113</v>
      </c>
      <c r="B114" s="6" t="str">
        <f t="shared" si="3"/>
        <v>Middenbeemster - Lr En Pc De Beemster Ruiter</v>
      </c>
      <c r="C114" s="51">
        <v>849061</v>
      </c>
      <c r="D114" s="51" t="s">
        <v>287</v>
      </c>
      <c r="E114" s="51" t="s">
        <v>284</v>
      </c>
      <c r="F114" s="9" t="str">
        <f>IFERROR(VLOOKUP(ROWS(Wedstrijdlocaties!$F$2:'Wedstrijdlocaties'!F114),Wedstrijdlocaties!$A$2:'Wedstrijdlocaties'!$B$249,2,0),"")</f>
        <v>Middenbeemster - Lr En Pc De Beemster Ruiter</v>
      </c>
    </row>
    <row r="115" spans="1:6" ht="12.95" customHeight="1">
      <c r="A115" s="9">
        <f>IF(ISNUMBER(SEARCH(Wedstrijden!$E$1,Wedstrijdlocaties!B115)),MAX(Wedstrijdlocaties!$A$1:'Wedstrijdlocaties'!A114)+1,0)</f>
        <v>114</v>
      </c>
      <c r="B115" s="6" t="str">
        <f t="shared" si="3"/>
        <v>Middenbeemster - Evenemententerrein Middenbeemster</v>
      </c>
      <c r="C115" s="51">
        <v>927808</v>
      </c>
      <c r="D115" s="51" t="s">
        <v>288</v>
      </c>
      <c r="E115" s="51" t="s">
        <v>284</v>
      </c>
      <c r="F115" s="9" t="str">
        <f>IFERROR(VLOOKUP(ROWS(Wedstrijdlocaties!$F$2:'Wedstrijdlocaties'!F115),Wedstrijdlocaties!$A$2:'Wedstrijdlocaties'!$B$249,2,0),"")</f>
        <v>Middenbeemster - Evenemententerrein Middenbeemster</v>
      </c>
    </row>
    <row r="116" spans="1:6" ht="12.95" customHeight="1">
      <c r="A116" s="9">
        <f>IF(ISNUMBER(SEARCH(Wedstrijden!$E$1,Wedstrijdlocaties!B116)),MAX(Wedstrijdlocaties!$A$1:'Wedstrijdlocaties'!A115)+1,0)</f>
        <v>115</v>
      </c>
      <c r="B116" s="6" t="str">
        <f t="shared" si="3"/>
        <v>Middenmeer - Wieringermeerruiters</v>
      </c>
      <c r="C116" s="51">
        <v>824652</v>
      </c>
      <c r="D116" s="51" t="s">
        <v>289</v>
      </c>
      <c r="E116" s="51" t="s">
        <v>290</v>
      </c>
      <c r="F116" s="9" t="str">
        <f>IFERROR(VLOOKUP(ROWS(Wedstrijdlocaties!$F$2:'Wedstrijdlocaties'!F116),Wedstrijdlocaties!$A$2:'Wedstrijdlocaties'!$B$249,2,0),"")</f>
        <v>Middenmeer - Wieringermeerruiters</v>
      </c>
    </row>
    <row r="117" spans="1:6" ht="12.95" customHeight="1">
      <c r="A117" s="9">
        <f>IF(ISNUMBER(SEARCH(Wedstrijden!$E$1,Wedstrijdlocaties!B117)),MAX(Wedstrijdlocaties!$A$1:'Wedstrijdlocaties'!A116)+1,0)</f>
        <v>116</v>
      </c>
      <c r="B117" s="6" t="str">
        <f t="shared" si="3"/>
        <v>Monnickendam - Evenemententerrein Monnickendam</v>
      </c>
      <c r="C117" s="51">
        <v>927427</v>
      </c>
      <c r="D117" s="51" t="s">
        <v>291</v>
      </c>
      <c r="E117" s="51" t="s">
        <v>292</v>
      </c>
      <c r="F117" s="9" t="str">
        <f>IFERROR(VLOOKUP(ROWS(Wedstrijdlocaties!$F$2:'Wedstrijdlocaties'!F117),Wedstrijdlocaties!$A$2:'Wedstrijdlocaties'!$B$249,2,0),"")</f>
        <v>Monnickendam - Evenemententerrein Monnickendam</v>
      </c>
    </row>
    <row r="118" spans="1:6" ht="12.95" customHeight="1">
      <c r="A118" s="9">
        <f>IF(ISNUMBER(SEARCH(Wedstrijden!$E$1,Wedstrijdlocaties!B118)),MAX(Wedstrijdlocaties!$A$1:'Wedstrijdlocaties'!A117)+1,0)</f>
        <v>117</v>
      </c>
      <c r="B118" s="6" t="str">
        <f t="shared" si="3"/>
        <v>Muiderberg - Hc Muiderberg</v>
      </c>
      <c r="C118" s="51">
        <v>740588</v>
      </c>
      <c r="D118" s="51" t="s">
        <v>293</v>
      </c>
      <c r="E118" s="51" t="s">
        <v>294</v>
      </c>
      <c r="F118" s="9" t="str">
        <f>IFERROR(VLOOKUP(ROWS(Wedstrijdlocaties!$F$2:'Wedstrijdlocaties'!F118),Wedstrijdlocaties!$A$2:'Wedstrijdlocaties'!$B$249,2,0),"")</f>
        <v>Muiderberg - Hc Muiderberg</v>
      </c>
    </row>
    <row r="119" spans="1:6" ht="12.95" customHeight="1">
      <c r="A119" s="9">
        <f>IF(ISNUMBER(SEARCH(Wedstrijden!$E$1,Wedstrijdlocaties!B119)),MAX(Wedstrijdlocaties!$A$1:'Wedstrijdlocaties'!A118)+1,0)</f>
        <v>118</v>
      </c>
      <c r="B119" s="6" t="str">
        <f t="shared" si="3"/>
        <v>Naarden - Pronk Twee Bv (Stal Pronk)</v>
      </c>
      <c r="C119" s="51">
        <v>869551</v>
      </c>
      <c r="D119" s="51" t="s">
        <v>295</v>
      </c>
      <c r="E119" s="51" t="s">
        <v>296</v>
      </c>
      <c r="F119" s="9" t="str">
        <f>IFERROR(VLOOKUP(ROWS(Wedstrijdlocaties!$F$2:'Wedstrijdlocaties'!F119),Wedstrijdlocaties!$A$2:'Wedstrijdlocaties'!$B$249,2,0),"")</f>
        <v>Naarden - Pronk Twee Bv (Stal Pronk)</v>
      </c>
    </row>
    <row r="120" spans="1:6" ht="12.95" customHeight="1">
      <c r="A120" s="9">
        <f>IF(ISNUMBER(SEARCH(Wedstrijden!$E$1,Wedstrijdlocaties!B120)),MAX(Wedstrijdlocaties!$A$1:'Wedstrijdlocaties'!A119)+1,0)</f>
        <v>119</v>
      </c>
      <c r="B120" s="6" t="str">
        <f t="shared" si="3"/>
        <v>Nederhorst Den Berg - Manege Laanhoeve</v>
      </c>
      <c r="C120" s="51">
        <v>778353</v>
      </c>
      <c r="D120" s="51" t="s">
        <v>297</v>
      </c>
      <c r="E120" s="51" t="s">
        <v>298</v>
      </c>
      <c r="F120" s="9" t="str">
        <f>IFERROR(VLOOKUP(ROWS(Wedstrijdlocaties!$F$2:'Wedstrijdlocaties'!F120),Wedstrijdlocaties!$A$2:'Wedstrijdlocaties'!$B$249,2,0),"")</f>
        <v>Nederhorst Den Berg - Manege Laanhoeve</v>
      </c>
    </row>
    <row r="121" spans="1:6" ht="12.95" customHeight="1">
      <c r="A121" s="9">
        <f>IF(ISNUMBER(SEARCH(Wedstrijden!$E$1,Wedstrijdlocaties!B121)),MAX(Wedstrijdlocaties!$A$1:'Wedstrijdlocaties'!A120)+1,0)</f>
        <v>120</v>
      </c>
      <c r="B121" s="6" t="str">
        <f t="shared" si="3"/>
        <v>Nederhorst Den Berg - Evenemententerrein Nederhorst Den Berg</v>
      </c>
      <c r="C121" s="51">
        <v>927701</v>
      </c>
      <c r="D121" s="51" t="s">
        <v>299</v>
      </c>
      <c r="E121" s="51" t="s">
        <v>298</v>
      </c>
      <c r="F121" s="9" t="str">
        <f>IFERROR(VLOOKUP(ROWS(Wedstrijdlocaties!$F$2:'Wedstrijdlocaties'!F121),Wedstrijdlocaties!$A$2:'Wedstrijdlocaties'!$B$249,2,0),"")</f>
        <v>Nederhorst Den Berg - Evenemententerrein Nederhorst Den Berg</v>
      </c>
    </row>
    <row r="122" spans="1:6" ht="12.95" customHeight="1">
      <c r="A122" s="9">
        <f>IF(ISNUMBER(SEARCH(Wedstrijden!$E$1,Wedstrijdlocaties!B122)),MAX(Wedstrijdlocaties!$A$1:'Wedstrijdlocaties'!A121)+1,0)</f>
        <v>121</v>
      </c>
      <c r="B122" s="6" t="str">
        <f t="shared" si="3"/>
        <v>Nibbixwoud - Manege Nibbixwoud</v>
      </c>
      <c r="C122" s="51" t="s">
        <v>300</v>
      </c>
      <c r="D122" s="51" t="s">
        <v>301</v>
      </c>
      <c r="E122" s="51" t="s">
        <v>302</v>
      </c>
      <c r="F122" s="9" t="str">
        <f>IFERROR(VLOOKUP(ROWS(Wedstrijdlocaties!$F$2:'Wedstrijdlocaties'!F122),Wedstrijdlocaties!$A$2:'Wedstrijdlocaties'!$B$249,2,0),"")</f>
        <v>Nibbixwoud - Manege Nibbixwoud</v>
      </c>
    </row>
    <row r="123" spans="1:6" ht="12.95" customHeight="1">
      <c r="A123" s="9">
        <f>IF(ISNUMBER(SEARCH(Wedstrijden!$E$1,Wedstrijdlocaties!B123)),MAX(Wedstrijdlocaties!$A$1:'Wedstrijdlocaties'!A122)+1,0)</f>
        <v>122</v>
      </c>
      <c r="B123" s="6" t="str">
        <f t="shared" si="3"/>
        <v>Nieuw-Vennep - Meers Paarden Centrum</v>
      </c>
      <c r="C123" s="51">
        <v>959940</v>
      </c>
      <c r="D123" s="51" t="s">
        <v>303</v>
      </c>
      <c r="E123" s="51" t="s">
        <v>304</v>
      </c>
      <c r="F123" s="9" t="str">
        <f>IFERROR(VLOOKUP(ROWS(Wedstrijdlocaties!$F$2:'Wedstrijdlocaties'!F123),Wedstrijdlocaties!$A$2:'Wedstrijdlocaties'!$B$249,2,0),"")</f>
        <v>Nieuw-Vennep - Meers Paarden Centrum</v>
      </c>
    </row>
    <row r="124" spans="1:6" ht="12.95" customHeight="1">
      <c r="A124" s="9">
        <f>IF(ISNUMBER(SEARCH(Wedstrijden!$E$1,Wedstrijdlocaties!B124)),MAX(Wedstrijdlocaties!$A$1:'Wedstrijdlocaties'!A123)+1,0)</f>
        <v>123</v>
      </c>
      <c r="B124" s="6" t="str">
        <f t="shared" si="3"/>
        <v>Nieuw-Vennep - Stal 'T Kabel</v>
      </c>
      <c r="C124" s="51">
        <v>960274</v>
      </c>
      <c r="D124" s="51" t="s">
        <v>305</v>
      </c>
      <c r="E124" s="51" t="s">
        <v>304</v>
      </c>
      <c r="F124" s="9" t="str">
        <f>IFERROR(VLOOKUP(ROWS(Wedstrijdlocaties!$F$2:'Wedstrijdlocaties'!F124),Wedstrijdlocaties!$A$2:'Wedstrijdlocaties'!$B$249,2,0),"")</f>
        <v>Nieuw-Vennep - Stal 'T Kabel</v>
      </c>
    </row>
    <row r="125" spans="1:6" ht="12.95" customHeight="1">
      <c r="A125" s="9">
        <f>IF(ISNUMBER(SEARCH(Wedstrijden!$E$1,Wedstrijdlocaties!B125)),MAX(Wedstrijdlocaties!$A$1:'Wedstrijdlocaties'!A124)+1,0)</f>
        <v>124</v>
      </c>
      <c r="B125" s="6" t="str">
        <f t="shared" si="3"/>
        <v>Noordbeemster - Rv Bon Ami</v>
      </c>
      <c r="C125" s="51">
        <v>442868</v>
      </c>
      <c r="D125" s="51" t="s">
        <v>306</v>
      </c>
      <c r="E125" s="51" t="s">
        <v>307</v>
      </c>
      <c r="F125" s="9" t="str">
        <f>IFERROR(VLOOKUP(ROWS(Wedstrijdlocaties!$F$2:'Wedstrijdlocaties'!F125),Wedstrijdlocaties!$A$2:'Wedstrijdlocaties'!$B$249,2,0),"")</f>
        <v>Noordbeemster - Rv Bon Ami</v>
      </c>
    </row>
    <row r="126" spans="1:6" ht="12.95" customHeight="1">
      <c r="A126" s="9">
        <f>IF(ISNUMBER(SEARCH(Wedstrijden!$E$1,Wedstrijdlocaties!B126)),MAX(Wedstrijdlocaties!$A$1:'Wedstrijdlocaties'!A125)+1,0)</f>
        <v>125</v>
      </c>
      <c r="B126" s="6" t="str">
        <f t="shared" si="3"/>
        <v>Noordbeemster - Stal Bastiaan</v>
      </c>
      <c r="C126" s="51">
        <v>873237</v>
      </c>
      <c r="D126" s="51" t="s">
        <v>308</v>
      </c>
      <c r="E126" s="51" t="s">
        <v>307</v>
      </c>
      <c r="F126" s="9" t="str">
        <f>IFERROR(VLOOKUP(ROWS(Wedstrijdlocaties!$F$2:'Wedstrijdlocaties'!F126),Wedstrijdlocaties!$A$2:'Wedstrijdlocaties'!$B$249,2,0),"")</f>
        <v>Noordbeemster - Stal Bastiaan</v>
      </c>
    </row>
    <row r="127" spans="1:6" ht="12.95" customHeight="1">
      <c r="A127" s="9">
        <f>IF(ISNUMBER(SEARCH(Wedstrijden!$E$1,Wedstrijdlocaties!B127)),MAX(Wedstrijdlocaties!$A$1:'Wedstrijdlocaties'!A126)+1,0)</f>
        <v>126</v>
      </c>
      <c r="B127" s="6" t="str">
        <f t="shared" si="3"/>
        <v>Noordbeemster - Evenemententerrein Noordbeemster</v>
      </c>
      <c r="C127" s="51">
        <v>927733</v>
      </c>
      <c r="D127" s="51" t="s">
        <v>309</v>
      </c>
      <c r="E127" s="51" t="s">
        <v>307</v>
      </c>
      <c r="F127" s="9" t="str">
        <f>IFERROR(VLOOKUP(ROWS(Wedstrijdlocaties!$F$2:'Wedstrijdlocaties'!F127),Wedstrijdlocaties!$A$2:'Wedstrijdlocaties'!$B$249,2,0),"")</f>
        <v>Noordbeemster - Evenemententerrein Noordbeemster</v>
      </c>
    </row>
    <row r="128" spans="1:6" ht="12.95" customHeight="1">
      <c r="A128" s="9">
        <f>IF(ISNUMBER(SEARCH(Wedstrijden!$E$1,Wedstrijdlocaties!B128)),MAX(Wedstrijdlocaties!$A$1:'Wedstrijdlocaties'!A127)+1,0)</f>
        <v>127</v>
      </c>
      <c r="B128" s="6" t="str">
        <f t="shared" si="3"/>
        <v>Oostwoud - Sas &amp; B. Ronge, Springstal M.</v>
      </c>
      <c r="C128" s="51">
        <v>740596</v>
      </c>
      <c r="D128" s="51" t="s">
        <v>310</v>
      </c>
      <c r="E128" s="51" t="s">
        <v>311</v>
      </c>
      <c r="F128" s="9" t="str">
        <f>IFERROR(VLOOKUP(ROWS(Wedstrijdlocaties!$F$2:'Wedstrijdlocaties'!F128),Wedstrijdlocaties!$A$2:'Wedstrijdlocaties'!$B$249,2,0),"")</f>
        <v>Oostwoud - Sas &amp; B. Ronge, Springstal M.</v>
      </c>
    </row>
    <row r="129" spans="1:6" ht="12.95" customHeight="1">
      <c r="A129" s="9">
        <f>IF(ISNUMBER(SEARCH(Wedstrijden!$E$1,Wedstrijdlocaties!B129)),MAX(Wedstrijdlocaties!$A$1:'Wedstrijdlocaties'!A128)+1,0)</f>
        <v>128</v>
      </c>
      <c r="B129" s="6" t="str">
        <f t="shared" si="3"/>
        <v>Oostzaan - Pensionstal Zuidereind</v>
      </c>
      <c r="C129" s="51">
        <v>824611</v>
      </c>
      <c r="D129" s="51" t="s">
        <v>312</v>
      </c>
      <c r="E129" s="51" t="s">
        <v>313</v>
      </c>
      <c r="F129" s="9" t="str">
        <f>IFERROR(VLOOKUP(ROWS(Wedstrijdlocaties!$F$2:'Wedstrijdlocaties'!F129),Wedstrijdlocaties!$A$2:'Wedstrijdlocaties'!$B$249,2,0),"")</f>
        <v>Oostzaan - Pensionstal Zuidereind</v>
      </c>
    </row>
    <row r="130" spans="1:6" ht="12.95" customHeight="1">
      <c r="A130" s="9">
        <f>IF(ISNUMBER(SEARCH(Wedstrijden!$E$1,Wedstrijdlocaties!B130)),MAX(Wedstrijdlocaties!$A$1:'Wedstrijdlocaties'!A129)+1,0)</f>
        <v>129</v>
      </c>
      <c r="B130" s="6" t="str">
        <f t="shared" ref="B130:B161" si="4">CONCATENATE(PROPER(E130)," - ",PROPER(D130),"")</f>
        <v>Oostzaan - Taams Stables</v>
      </c>
      <c r="C130" s="51">
        <v>861966</v>
      </c>
      <c r="D130" s="51" t="s">
        <v>314</v>
      </c>
      <c r="E130" s="51" t="s">
        <v>313</v>
      </c>
      <c r="F130" s="9" t="str">
        <f>IFERROR(VLOOKUP(ROWS(Wedstrijdlocaties!$F$2:'Wedstrijdlocaties'!F130),Wedstrijdlocaties!$A$2:'Wedstrijdlocaties'!$B$249,2,0),"")</f>
        <v>Oostzaan - Taams Stables</v>
      </c>
    </row>
    <row r="131" spans="1:6" ht="12.95" customHeight="1">
      <c r="A131" s="9">
        <f>IF(ISNUMBER(SEARCH(Wedstrijden!$E$1,Wedstrijdlocaties!B131)),MAX(Wedstrijdlocaties!$A$1:'Wedstrijdlocaties'!A130)+1,0)</f>
        <v>130</v>
      </c>
      <c r="B131" s="6" t="str">
        <f t="shared" si="4"/>
        <v>Oostzaan - Evenemententerrein Oostzaan</v>
      </c>
      <c r="C131" s="51">
        <v>927436</v>
      </c>
      <c r="D131" s="51" t="s">
        <v>315</v>
      </c>
      <c r="E131" s="51" t="s">
        <v>313</v>
      </c>
      <c r="F131" s="9" t="str">
        <f>IFERROR(VLOOKUP(ROWS(Wedstrijdlocaties!$F$2:'Wedstrijdlocaties'!F131),Wedstrijdlocaties!$A$2:'Wedstrijdlocaties'!$B$249,2,0),"")</f>
        <v>Oostzaan - Evenemententerrein Oostzaan</v>
      </c>
    </row>
    <row r="132" spans="1:6" ht="12.95" customHeight="1">
      <c r="A132" s="9">
        <f>IF(ISNUMBER(SEARCH(Wedstrijden!$E$1,Wedstrijdlocaties!B132)),MAX(Wedstrijdlocaties!$A$1:'Wedstrijdlocaties'!A131)+1,0)</f>
        <v>131</v>
      </c>
      <c r="B132" s="6" t="str">
        <f t="shared" si="4"/>
        <v>Opmeer - Sport- En Recreatie De Weijver</v>
      </c>
      <c r="C132" s="51">
        <v>927764</v>
      </c>
      <c r="D132" s="51" t="s">
        <v>316</v>
      </c>
      <c r="E132" s="51" t="s">
        <v>317</v>
      </c>
      <c r="F132" s="9" t="str">
        <f>IFERROR(VLOOKUP(ROWS(Wedstrijdlocaties!$F$2:'Wedstrijdlocaties'!F132),Wedstrijdlocaties!$A$2:'Wedstrijdlocaties'!$B$249,2,0),"")</f>
        <v>Opmeer - Sport- En Recreatie De Weijver</v>
      </c>
    </row>
    <row r="133" spans="1:6" ht="12.95" customHeight="1">
      <c r="A133" s="9">
        <f>IF(ISNUMBER(SEARCH(Wedstrijden!$E$1,Wedstrijdlocaties!B133)),MAX(Wedstrijdlocaties!$A$1:'Wedstrijdlocaties'!A132)+1,0)</f>
        <v>132</v>
      </c>
      <c r="B133" s="6" t="str">
        <f t="shared" si="4"/>
        <v>Oude Niedorp - Handelsstal En Fokkerij Het Maalwater Bv</v>
      </c>
      <c r="C133" s="51">
        <v>814855</v>
      </c>
      <c r="D133" s="51" t="s">
        <v>318</v>
      </c>
      <c r="E133" s="51" t="s">
        <v>319</v>
      </c>
      <c r="F133" s="9" t="str">
        <f>IFERROR(VLOOKUP(ROWS(Wedstrijdlocaties!$F$2:'Wedstrijdlocaties'!F133),Wedstrijdlocaties!$A$2:'Wedstrijdlocaties'!$B$249,2,0),"")</f>
        <v>Oude Niedorp - Handelsstal En Fokkerij Het Maalwater Bv</v>
      </c>
    </row>
    <row r="134" spans="1:6" ht="12.95" customHeight="1">
      <c r="A134" s="9">
        <f>IF(ISNUMBER(SEARCH(Wedstrijden!$E$1,Wedstrijdlocaties!B134)),MAX(Wedstrijdlocaties!$A$1:'Wedstrijdlocaties'!A133)+1,0)</f>
        <v>133</v>
      </c>
      <c r="B134" s="6" t="str">
        <f t="shared" si="4"/>
        <v>Oude Niedorp - Manege Warnaar</v>
      </c>
      <c r="C134" s="51">
        <v>845643</v>
      </c>
      <c r="D134" s="51" t="s">
        <v>320</v>
      </c>
      <c r="E134" s="51" t="s">
        <v>319</v>
      </c>
      <c r="F134" s="9" t="str">
        <f>IFERROR(VLOOKUP(ROWS(Wedstrijdlocaties!$F$2:'Wedstrijdlocaties'!F134),Wedstrijdlocaties!$A$2:'Wedstrijdlocaties'!$B$249,2,0),"")</f>
        <v>Oude Niedorp - Manege Warnaar</v>
      </c>
    </row>
    <row r="135" spans="1:6" ht="12.95" customHeight="1">
      <c r="A135" s="9">
        <f>IF(ISNUMBER(SEARCH(Wedstrijden!$E$1,Wedstrijdlocaties!B135)),MAX(Wedstrijdlocaties!$A$1:'Wedstrijdlocaties'!A134)+1,0)</f>
        <v>134</v>
      </c>
      <c r="B135" s="6" t="str">
        <f t="shared" si="4"/>
        <v>Oude Niedorp - Niedorper Ros Beyaert</v>
      </c>
      <c r="C135" s="51" t="s">
        <v>321</v>
      </c>
      <c r="D135" s="51" t="s">
        <v>322</v>
      </c>
      <c r="E135" s="51" t="s">
        <v>319</v>
      </c>
      <c r="F135" s="9" t="str">
        <f>IFERROR(VLOOKUP(ROWS(Wedstrijdlocaties!$F$2:'Wedstrijdlocaties'!F135),Wedstrijdlocaties!$A$2:'Wedstrijdlocaties'!$B$249,2,0),"")</f>
        <v>Oude Niedorp - Niedorper Ros Beyaert</v>
      </c>
    </row>
    <row r="136" spans="1:6" ht="12.95" customHeight="1">
      <c r="A136" s="9">
        <f>IF(ISNUMBER(SEARCH(Wedstrijden!$E$1,Wedstrijdlocaties!B136)),MAX(Wedstrijdlocaties!$A$1:'Wedstrijdlocaties'!A135)+1,0)</f>
        <v>135</v>
      </c>
      <c r="B136" s="6" t="str">
        <f t="shared" si="4"/>
        <v>Ouderkerk Aan De Amstel - Stal Amstelhoeve B.V.</v>
      </c>
      <c r="C136" s="51">
        <v>824879</v>
      </c>
      <c r="D136" s="51" t="s">
        <v>323</v>
      </c>
      <c r="E136" s="51" t="s">
        <v>324</v>
      </c>
      <c r="F136" s="9" t="str">
        <f>IFERROR(VLOOKUP(ROWS(Wedstrijdlocaties!$F$2:'Wedstrijdlocaties'!F136),Wedstrijdlocaties!$A$2:'Wedstrijdlocaties'!$B$249,2,0),"")</f>
        <v>Ouderkerk Aan De Amstel - Stal Amstelhoeve B.V.</v>
      </c>
    </row>
    <row r="137" spans="1:6" ht="12.95" customHeight="1">
      <c r="A137" s="9">
        <f>IF(ISNUMBER(SEARCH(Wedstrijden!$E$1,Wedstrijdlocaties!B137)),MAX(Wedstrijdlocaties!$A$1:'Wedstrijdlocaties'!A136)+1,0)</f>
        <v>136</v>
      </c>
      <c r="B137" s="6" t="str">
        <f t="shared" si="4"/>
        <v>Ouderkerk Aan De Amstel - Manege Gijsbrecht Van Aemstel</v>
      </c>
      <c r="C137" s="51">
        <v>848513</v>
      </c>
      <c r="D137" s="51" t="s">
        <v>325</v>
      </c>
      <c r="E137" s="51" t="s">
        <v>324</v>
      </c>
      <c r="F137" s="9" t="str">
        <f>IFERROR(VLOOKUP(ROWS(Wedstrijdlocaties!$F$2:'Wedstrijdlocaties'!F137),Wedstrijdlocaties!$A$2:'Wedstrijdlocaties'!$B$249,2,0),"")</f>
        <v>Ouderkerk Aan De Amstel - Manege Gijsbrecht Van Aemstel</v>
      </c>
    </row>
    <row r="138" spans="1:6" ht="12.95" customHeight="1">
      <c r="A138" s="9">
        <f>IF(ISNUMBER(SEARCH(Wedstrijden!$E$1,Wedstrijdlocaties!B138)),MAX(Wedstrijdlocaties!$A$1:'Wedstrijdlocaties'!A137)+1,0)</f>
        <v>137</v>
      </c>
      <c r="B138" s="6" t="str">
        <f t="shared" si="4"/>
        <v>Oudesluis - Evenemententerrein Fleur Stables</v>
      </c>
      <c r="C138" s="51">
        <v>973273</v>
      </c>
      <c r="D138" s="51" t="s">
        <v>326</v>
      </c>
      <c r="E138" s="51" t="s">
        <v>327</v>
      </c>
      <c r="F138" s="9" t="str">
        <f>IFERROR(VLOOKUP(ROWS(Wedstrijdlocaties!$F$2:'Wedstrijdlocaties'!F138),Wedstrijdlocaties!$A$2:'Wedstrijdlocaties'!$B$249,2,0),"")</f>
        <v>Oudesluis - Evenemententerrein Fleur Stables</v>
      </c>
    </row>
    <row r="139" spans="1:6" ht="12.95" customHeight="1">
      <c r="A139" s="9">
        <f>IF(ISNUMBER(SEARCH(Wedstrijden!$E$1,Wedstrijdlocaties!B139)),MAX(Wedstrijdlocaties!$A$1:'Wedstrijdlocaties'!A138)+1,0)</f>
        <v>138</v>
      </c>
      <c r="B139" s="6" t="str">
        <f t="shared" si="4"/>
        <v>Oudkarspel - Manege Beukers Bv</v>
      </c>
      <c r="C139" s="51" t="s">
        <v>328</v>
      </c>
      <c r="D139" s="51" t="s">
        <v>329</v>
      </c>
      <c r="E139" s="51" t="s">
        <v>330</v>
      </c>
      <c r="F139" s="9" t="str">
        <f>IFERROR(VLOOKUP(ROWS(Wedstrijdlocaties!$F$2:'Wedstrijdlocaties'!F139),Wedstrijdlocaties!$A$2:'Wedstrijdlocaties'!$B$249,2,0),"")</f>
        <v>Oudkarspel - Manege Beukers Bv</v>
      </c>
    </row>
    <row r="140" spans="1:6" ht="12.95" customHeight="1">
      <c r="A140" s="9">
        <f>IF(ISNUMBER(SEARCH(Wedstrijden!$E$1,Wedstrijdlocaties!B140)),MAX(Wedstrijdlocaties!$A$1:'Wedstrijdlocaties'!A139)+1,0)</f>
        <v>139</v>
      </c>
      <c r="B140" s="6" t="str">
        <f t="shared" si="4"/>
        <v>Overveen - Stal Elswout</v>
      </c>
      <c r="C140" s="51" t="s">
        <v>331</v>
      </c>
      <c r="D140" s="51" t="s">
        <v>332</v>
      </c>
      <c r="E140" s="51" t="s">
        <v>333</v>
      </c>
      <c r="F140" s="9" t="str">
        <f>IFERROR(VLOOKUP(ROWS(Wedstrijdlocaties!$F$2:'Wedstrijdlocaties'!F140),Wedstrijdlocaties!$A$2:'Wedstrijdlocaties'!$B$249,2,0),"")</f>
        <v>Overveen - Stal Elswout</v>
      </c>
    </row>
    <row r="141" spans="1:6" ht="12.95" customHeight="1">
      <c r="A141" s="9">
        <f>IF(ISNUMBER(SEARCH(Wedstrijden!$E$1,Wedstrijdlocaties!B141)),MAX(Wedstrijdlocaties!$A$1:'Wedstrijdlocaties'!A140)+1,0)</f>
        <v>140</v>
      </c>
      <c r="B141" s="6" t="str">
        <f t="shared" si="4"/>
        <v>Purmerend - Evenemententerrein Purmerend</v>
      </c>
      <c r="C141" s="51">
        <v>927931</v>
      </c>
      <c r="D141" s="51" t="s">
        <v>334</v>
      </c>
      <c r="E141" s="51" t="s">
        <v>335</v>
      </c>
      <c r="F141" s="9" t="str">
        <f>IFERROR(VLOOKUP(ROWS(Wedstrijdlocaties!$F$2:'Wedstrijdlocaties'!F141),Wedstrijdlocaties!$A$2:'Wedstrijdlocaties'!$B$249,2,0),"")</f>
        <v>Purmerend - Evenemententerrein Purmerend</v>
      </c>
    </row>
    <row r="142" spans="1:6" ht="12.95" customHeight="1">
      <c r="A142" s="9">
        <f>IF(ISNUMBER(SEARCH(Wedstrijden!$E$1,Wedstrijdlocaties!B142)),MAX(Wedstrijdlocaties!$A$1:'Wedstrijdlocaties'!A141)+1,0)</f>
        <v>141</v>
      </c>
      <c r="B142" s="6" t="str">
        <f t="shared" si="4"/>
        <v>Purmerend - Manege Purmerbos</v>
      </c>
      <c r="C142" s="51" t="s">
        <v>336</v>
      </c>
      <c r="D142" s="51" t="s">
        <v>337</v>
      </c>
      <c r="E142" s="51" t="s">
        <v>335</v>
      </c>
      <c r="F142" s="9" t="str">
        <f>IFERROR(VLOOKUP(ROWS(Wedstrijdlocaties!$F$2:'Wedstrijdlocaties'!F142),Wedstrijdlocaties!$A$2:'Wedstrijdlocaties'!$B$249,2,0),"")</f>
        <v>Purmerend - Manege Purmerbos</v>
      </c>
    </row>
    <row r="143" spans="1:6" ht="12.95" customHeight="1">
      <c r="A143" s="9">
        <f>IF(ISNUMBER(SEARCH(Wedstrijden!$E$1,Wedstrijdlocaties!B143)),MAX(Wedstrijdlocaties!$A$1:'Wedstrijdlocaties'!A142)+1,0)</f>
        <v>142</v>
      </c>
      <c r="B143" s="6" t="str">
        <f t="shared" si="4"/>
        <v>Santpoort-Noord - Manege Kennemergaarde</v>
      </c>
      <c r="C143" s="51" t="s">
        <v>338</v>
      </c>
      <c r="D143" s="51" t="s">
        <v>339</v>
      </c>
      <c r="E143" s="51" t="s">
        <v>340</v>
      </c>
      <c r="F143" s="9" t="str">
        <f>IFERROR(VLOOKUP(ROWS(Wedstrijdlocaties!$F$2:'Wedstrijdlocaties'!F143),Wedstrijdlocaties!$A$2:'Wedstrijdlocaties'!$B$249,2,0),"")</f>
        <v>Santpoort-Noord - Manege Kennemergaarde</v>
      </c>
    </row>
    <row r="144" spans="1:6" ht="12.95" customHeight="1">
      <c r="A144" s="9">
        <f>IF(ISNUMBER(SEARCH(Wedstrijden!$E$1,Wedstrijdlocaties!B144)),MAX(Wedstrijdlocaties!$A$1:'Wedstrijdlocaties'!A143)+1,0)</f>
        <v>143</v>
      </c>
      <c r="B144" s="6" t="str">
        <f t="shared" si="4"/>
        <v>Santpoort-Zuid - Evenemententerrein Ruine Van Brederode/Sauna Ridderrode</v>
      </c>
      <c r="C144" s="51">
        <v>927902</v>
      </c>
      <c r="D144" s="51" t="s">
        <v>341</v>
      </c>
      <c r="E144" s="51" t="s">
        <v>342</v>
      </c>
      <c r="F144" s="9" t="str">
        <f>IFERROR(VLOOKUP(ROWS(Wedstrijdlocaties!$F$2:'Wedstrijdlocaties'!F144),Wedstrijdlocaties!$A$2:'Wedstrijdlocaties'!$B$249,2,0),"")</f>
        <v>Santpoort-Zuid - Evenemententerrein Ruine Van Brederode/Sauna Ridderrode</v>
      </c>
    </row>
    <row r="145" spans="1:6" ht="12.95" customHeight="1">
      <c r="A145" s="9">
        <f>IF(ISNUMBER(SEARCH(Wedstrijden!$E$1,Wedstrijdlocaties!B145)),MAX(Wedstrijdlocaties!$A$1:'Wedstrijdlocaties'!A144)+1,0)</f>
        <v>144</v>
      </c>
      <c r="B145" s="6" t="str">
        <f t="shared" si="4"/>
        <v>Schagerbrug - Evenemententerrein Schagerbrug</v>
      </c>
      <c r="C145" s="51">
        <v>927821</v>
      </c>
      <c r="D145" s="51" t="s">
        <v>343</v>
      </c>
      <c r="E145" s="51" t="s">
        <v>344</v>
      </c>
      <c r="F145" s="9" t="str">
        <f>IFERROR(VLOOKUP(ROWS(Wedstrijdlocaties!$F$2:'Wedstrijdlocaties'!F145),Wedstrijdlocaties!$A$2:'Wedstrijdlocaties'!$B$249,2,0),"")</f>
        <v>Schagerbrug - Evenemententerrein Schagerbrug</v>
      </c>
    </row>
    <row r="146" spans="1:6" ht="12.95" customHeight="1">
      <c r="A146" s="9">
        <f>IF(ISNUMBER(SEARCH(Wedstrijden!$E$1,Wedstrijdlocaties!B146)),MAX(Wedstrijdlocaties!$A$1:'Wedstrijdlocaties'!A145)+1,0)</f>
        <v>145</v>
      </c>
      <c r="B146" s="6" t="str">
        <f t="shared" si="4"/>
        <v>Schoorl - Evenemententerrein Schoorl</v>
      </c>
      <c r="C146" s="51">
        <v>927851</v>
      </c>
      <c r="D146" s="51" t="s">
        <v>345</v>
      </c>
      <c r="E146" s="51" t="s">
        <v>346</v>
      </c>
      <c r="F146" s="9" t="str">
        <f>IFERROR(VLOOKUP(ROWS(Wedstrijdlocaties!$F$2:'Wedstrijdlocaties'!F146),Wedstrijdlocaties!$A$2:'Wedstrijdlocaties'!$B$249,2,0),"")</f>
        <v>Schoorl - Evenemententerrein Schoorl</v>
      </c>
    </row>
    <row r="147" spans="1:6" ht="12.95" customHeight="1">
      <c r="A147" s="9">
        <f>IF(ISNUMBER(SEARCH(Wedstrijden!$E$1,Wedstrijdlocaties!B147)),MAX(Wedstrijdlocaties!$A$1:'Wedstrijdlocaties'!A146)+1,0)</f>
        <v>146</v>
      </c>
      <c r="B147" s="6" t="str">
        <f t="shared" si="4"/>
        <v>Schoorl - Duinmanege Van Poelenburgh</v>
      </c>
      <c r="C147" s="51" t="s">
        <v>347</v>
      </c>
      <c r="D147" s="51" t="s">
        <v>348</v>
      </c>
      <c r="E147" s="51" t="s">
        <v>346</v>
      </c>
      <c r="F147" s="9" t="str">
        <f>IFERROR(VLOOKUP(ROWS(Wedstrijdlocaties!$F$2:'Wedstrijdlocaties'!F147),Wedstrijdlocaties!$A$2:'Wedstrijdlocaties'!$B$249,2,0),"")</f>
        <v>Schoorl - Duinmanege Van Poelenburgh</v>
      </c>
    </row>
    <row r="148" spans="1:6" ht="12.95" customHeight="1">
      <c r="A148" s="9">
        <f>IF(ISNUMBER(SEARCH(Wedstrijden!$E$1,Wedstrijdlocaties!B148)),MAX(Wedstrijdlocaties!$A$1:'Wedstrijdlocaties'!A147)+1,0)</f>
        <v>147</v>
      </c>
      <c r="B148" s="6" t="str">
        <f t="shared" si="4"/>
        <v>Sint Maarten - Evenemententerrein Sint Maarten</v>
      </c>
      <c r="C148" s="51">
        <v>927867</v>
      </c>
      <c r="D148" s="51" t="s">
        <v>349</v>
      </c>
      <c r="E148" s="51" t="s">
        <v>350</v>
      </c>
      <c r="F148" s="9" t="str">
        <f>IFERROR(VLOOKUP(ROWS(Wedstrijdlocaties!$F$2:'Wedstrijdlocaties'!F148),Wedstrijdlocaties!$A$2:'Wedstrijdlocaties'!$B$249,2,0),"")</f>
        <v>Sint Maarten - Evenemententerrein Sint Maarten</v>
      </c>
    </row>
    <row r="149" spans="1:6" ht="12.95" customHeight="1">
      <c r="A149" s="9">
        <f>IF(ISNUMBER(SEARCH(Wedstrijden!$E$1,Wedstrijdlocaties!B149)),MAX(Wedstrijdlocaties!$A$1:'Wedstrijdlocaties'!A148)+1,0)</f>
        <v>148</v>
      </c>
      <c r="B149" s="6" t="str">
        <f t="shared" si="4"/>
        <v>Sint Maarten - Paardensportcentrum Belckmeer</v>
      </c>
      <c r="C149" s="51" t="s">
        <v>351</v>
      </c>
      <c r="D149" s="51" t="s">
        <v>352</v>
      </c>
      <c r="E149" s="51" t="s">
        <v>350</v>
      </c>
      <c r="F149" s="9" t="str">
        <f>IFERROR(VLOOKUP(ROWS(Wedstrijdlocaties!$F$2:'Wedstrijdlocaties'!F149),Wedstrijdlocaties!$A$2:'Wedstrijdlocaties'!$B$249,2,0),"")</f>
        <v>Sint Maarten - Paardensportcentrum Belckmeer</v>
      </c>
    </row>
    <row r="150" spans="1:6" ht="12.95" customHeight="1">
      <c r="A150" s="9">
        <f>IF(ISNUMBER(SEARCH(Wedstrijden!$E$1,Wedstrijdlocaties!B150)),MAX(Wedstrijdlocaties!$A$1:'Wedstrijdlocaties'!A149)+1,0)</f>
        <v>149</v>
      </c>
      <c r="B150" s="6" t="str">
        <f t="shared" si="4"/>
        <v>Starnmeer - Hippische Club Starnmeer</v>
      </c>
      <c r="C150" s="51">
        <v>848748</v>
      </c>
      <c r="D150" s="51" t="s">
        <v>353</v>
      </c>
      <c r="E150" s="51" t="s">
        <v>354</v>
      </c>
      <c r="F150" s="9" t="str">
        <f>IFERROR(VLOOKUP(ROWS(Wedstrijdlocaties!$F$2:'Wedstrijdlocaties'!F150),Wedstrijdlocaties!$A$2:'Wedstrijdlocaties'!$B$249,2,0),"")</f>
        <v>Starnmeer - Hippische Club Starnmeer</v>
      </c>
    </row>
    <row r="151" spans="1:6" ht="12.95" customHeight="1">
      <c r="A151" s="9">
        <f>IF(ISNUMBER(SEARCH(Wedstrijden!$E$1,Wedstrijdlocaties!B151)),MAX(Wedstrijdlocaties!$A$1:'Wedstrijdlocaties'!A150)+1,0)</f>
        <v>150</v>
      </c>
      <c r="B151" s="6" t="str">
        <f t="shared" si="4"/>
        <v>Starnmeer - Evenemententerrein Starnmeer</v>
      </c>
      <c r="C151" s="51">
        <v>927855</v>
      </c>
      <c r="D151" s="51" t="s">
        <v>355</v>
      </c>
      <c r="E151" s="51" t="s">
        <v>354</v>
      </c>
      <c r="F151" s="9" t="str">
        <f>IFERROR(VLOOKUP(ROWS(Wedstrijdlocaties!$F$2:'Wedstrijdlocaties'!F151),Wedstrijdlocaties!$A$2:'Wedstrijdlocaties'!$B$249,2,0),"")</f>
        <v>Starnmeer - Evenemententerrein Starnmeer</v>
      </c>
    </row>
    <row r="152" spans="1:6" ht="12.95" customHeight="1">
      <c r="A152" s="9">
        <f>IF(ISNUMBER(SEARCH(Wedstrijden!$E$1,Wedstrijdlocaties!B152)),MAX(Wedstrijdlocaties!$A$1:'Wedstrijdlocaties'!A151)+1,0)</f>
        <v>151</v>
      </c>
      <c r="B152" s="6" t="str">
        <f t="shared" si="4"/>
        <v>Stompetoren - Evenemententerrein Schermeerruiters</v>
      </c>
      <c r="C152" s="51">
        <v>927460</v>
      </c>
      <c r="D152" s="51" t="s">
        <v>356</v>
      </c>
      <c r="E152" s="51" t="s">
        <v>357</v>
      </c>
      <c r="F152" s="9" t="str">
        <f>IFERROR(VLOOKUP(ROWS(Wedstrijdlocaties!$F$2:'Wedstrijdlocaties'!F152),Wedstrijdlocaties!$A$2:'Wedstrijdlocaties'!$B$249,2,0),"")</f>
        <v>Stompetoren - Evenemententerrein Schermeerruiters</v>
      </c>
    </row>
    <row r="153" spans="1:6" ht="12.95" customHeight="1">
      <c r="A153" s="9">
        <f>IF(ISNUMBER(SEARCH(Wedstrijden!$E$1,Wedstrijdlocaties!B153)),MAX(Wedstrijdlocaties!$A$1:'Wedstrijdlocaties'!A152)+1,0)</f>
        <v>152</v>
      </c>
      <c r="B153" s="6" t="str">
        <f t="shared" si="4"/>
        <v>Stompetoren - Evenemententerrein Stompetoren</v>
      </c>
      <c r="C153" s="51">
        <v>927736</v>
      </c>
      <c r="D153" s="51" t="s">
        <v>358</v>
      </c>
      <c r="E153" s="51" t="s">
        <v>357</v>
      </c>
      <c r="F153" s="9" t="str">
        <f>IFERROR(VLOOKUP(ROWS(Wedstrijdlocaties!$F$2:'Wedstrijdlocaties'!F153),Wedstrijdlocaties!$A$2:'Wedstrijdlocaties'!$B$249,2,0),"")</f>
        <v>Stompetoren - Evenemententerrein Stompetoren</v>
      </c>
    </row>
    <row r="154" spans="1:6" ht="12.95" customHeight="1">
      <c r="A154" s="9">
        <f>IF(ISNUMBER(SEARCH(Wedstrijden!$E$1,Wedstrijdlocaties!B154)),MAX(Wedstrijdlocaties!$A$1:'Wedstrijdlocaties'!A153)+1,0)</f>
        <v>153</v>
      </c>
      <c r="B154" s="6" t="str">
        <f t="shared" si="4"/>
        <v>'T Zand Nh - Evenemententerrein 'T Zand Nh</v>
      </c>
      <c r="C154" s="51">
        <v>927731</v>
      </c>
      <c r="D154" s="51" t="s">
        <v>359</v>
      </c>
      <c r="E154" s="51" t="s">
        <v>360</v>
      </c>
      <c r="F154" s="9" t="str">
        <f>IFERROR(VLOOKUP(ROWS(Wedstrijdlocaties!$F$2:'Wedstrijdlocaties'!F154),Wedstrijdlocaties!$A$2:'Wedstrijdlocaties'!$B$249,2,0),"")</f>
        <v>'T Zand Nh - Evenemententerrein 'T Zand Nh</v>
      </c>
    </row>
    <row r="155" spans="1:6" ht="12.95" customHeight="1">
      <c r="A155" s="9">
        <f>IF(ISNUMBER(SEARCH(Wedstrijden!$E$1,Wedstrijdlocaties!B155)),MAX(Wedstrijdlocaties!$A$1:'Wedstrijdlocaties'!A154)+1,0)</f>
        <v>154</v>
      </c>
      <c r="B155" s="6" t="str">
        <f t="shared" si="4"/>
        <v>Twisk - M En N Horses</v>
      </c>
      <c r="C155" s="51">
        <v>971552</v>
      </c>
      <c r="D155" s="51" t="s">
        <v>361</v>
      </c>
      <c r="E155" s="51" t="s">
        <v>362</v>
      </c>
      <c r="F155" s="9" t="str">
        <f>IFERROR(VLOOKUP(ROWS(Wedstrijdlocaties!$F$2:'Wedstrijdlocaties'!F155),Wedstrijdlocaties!$A$2:'Wedstrijdlocaties'!$B$249,2,0),"")</f>
        <v>Twisk - M En N Horses</v>
      </c>
    </row>
    <row r="156" spans="1:6" ht="12.95" customHeight="1">
      <c r="A156" s="9">
        <f>IF(ISNUMBER(SEARCH(Wedstrijden!$E$1,Wedstrijdlocaties!B156)),MAX(Wedstrijdlocaties!$A$1:'Wedstrijdlocaties'!A155)+1,0)</f>
        <v>155</v>
      </c>
      <c r="B156" s="6" t="str">
        <f t="shared" si="4"/>
        <v>Uitgeest - De Groenhoeve</v>
      </c>
      <c r="C156" s="51">
        <v>845636</v>
      </c>
      <c r="D156" s="51" t="s">
        <v>363</v>
      </c>
      <c r="E156" s="51" t="s">
        <v>364</v>
      </c>
      <c r="F156" s="9" t="str">
        <f>IFERROR(VLOOKUP(ROWS(Wedstrijdlocaties!$F$2:'Wedstrijdlocaties'!F156),Wedstrijdlocaties!$A$2:'Wedstrijdlocaties'!$B$249,2,0),"")</f>
        <v>Uitgeest - De Groenhoeve</v>
      </c>
    </row>
    <row r="157" spans="1:6" ht="12.95" customHeight="1">
      <c r="A157" s="9">
        <f>IF(ISNUMBER(SEARCH(Wedstrijden!$E$1,Wedstrijdlocaties!B157)),MAX(Wedstrijdlocaties!$A$1:'Wedstrijdlocaties'!A156)+1,0)</f>
        <v>156</v>
      </c>
      <c r="B157" s="6" t="str">
        <f t="shared" si="4"/>
        <v>Uitgeest - Evenemententerrein Uitgeest</v>
      </c>
      <c r="C157" s="51">
        <v>927402</v>
      </c>
      <c r="D157" s="51" t="s">
        <v>365</v>
      </c>
      <c r="E157" s="51" t="s">
        <v>364</v>
      </c>
      <c r="F157" s="9" t="str">
        <f>IFERROR(VLOOKUP(ROWS(Wedstrijdlocaties!$F$2:'Wedstrijdlocaties'!F157),Wedstrijdlocaties!$A$2:'Wedstrijdlocaties'!$B$249,2,0),"")</f>
        <v>Uitgeest - Evenemententerrein Uitgeest</v>
      </c>
    </row>
    <row r="158" spans="1:6" ht="12.95" customHeight="1">
      <c r="A158" s="9">
        <f>IF(ISNUMBER(SEARCH(Wedstrijden!$E$1,Wedstrijdlocaties!B158)),MAX(Wedstrijdlocaties!$A$1:'Wedstrijdlocaties'!A157)+1,0)</f>
        <v>157</v>
      </c>
      <c r="B158" s="6" t="str">
        <f t="shared" si="4"/>
        <v>Velsen-Zuid - Hippisch Centrum Velsen</v>
      </c>
      <c r="C158" s="51" t="s">
        <v>366</v>
      </c>
      <c r="D158" s="51" t="s">
        <v>367</v>
      </c>
      <c r="E158" s="51" t="s">
        <v>368</v>
      </c>
      <c r="F158" s="9" t="str">
        <f>IFERROR(VLOOKUP(ROWS(Wedstrijdlocaties!$F$2:'Wedstrijdlocaties'!F158),Wedstrijdlocaties!$A$2:'Wedstrijdlocaties'!$B$249,2,0),"")</f>
        <v>Velsen-Zuid - Hippisch Centrum Velsen</v>
      </c>
    </row>
    <row r="159" spans="1:6" ht="12.95" customHeight="1">
      <c r="A159" s="9">
        <f>IF(ISNUMBER(SEARCH(Wedstrijden!$E$1,Wedstrijdlocaties!B159)),MAX(Wedstrijdlocaties!$A$1:'Wedstrijdlocaties'!A158)+1,0)</f>
        <v>158</v>
      </c>
      <c r="B159" s="6" t="str">
        <f t="shared" si="4"/>
        <v>Velsen-Zuid - Manege Variohippique</v>
      </c>
      <c r="C159" s="51" t="s">
        <v>369</v>
      </c>
      <c r="D159" s="51" t="s">
        <v>370</v>
      </c>
      <c r="E159" s="51" t="s">
        <v>368</v>
      </c>
      <c r="F159" s="9" t="str">
        <f>IFERROR(VLOOKUP(ROWS(Wedstrijdlocaties!$F$2:'Wedstrijdlocaties'!F159),Wedstrijdlocaties!$A$2:'Wedstrijdlocaties'!$B$249,2,0),"")</f>
        <v>Velsen-Zuid - Manege Variohippique</v>
      </c>
    </row>
    <row r="160" spans="1:6" ht="12.95" customHeight="1">
      <c r="A160" s="9">
        <f>IF(ISNUMBER(SEARCH(Wedstrijden!$E$1,Wedstrijdlocaties!B160)),MAX(Wedstrijdlocaties!$A$1:'Wedstrijdlocaties'!A159)+1,0)</f>
        <v>159</v>
      </c>
      <c r="B160" s="6" t="str">
        <f t="shared" si="4"/>
        <v>Vijfhuizen - Manege Easy Riders</v>
      </c>
      <c r="C160" s="51">
        <v>969231</v>
      </c>
      <c r="D160" s="51" t="s">
        <v>371</v>
      </c>
      <c r="E160" s="51" t="s">
        <v>372</v>
      </c>
      <c r="F160" s="9" t="str">
        <f>IFERROR(VLOOKUP(ROWS(Wedstrijdlocaties!$F$2:'Wedstrijdlocaties'!F160),Wedstrijdlocaties!$A$2:'Wedstrijdlocaties'!$B$249,2,0),"")</f>
        <v>Vijfhuizen - Manege Easy Riders</v>
      </c>
    </row>
    <row r="161" spans="1:6" ht="12.95" customHeight="1">
      <c r="A161" s="9">
        <f>IF(ISNUMBER(SEARCH(Wedstrijden!$E$1,Wedstrijdlocaties!B161)),MAX(Wedstrijdlocaties!$A$1:'Wedstrijdlocaties'!A160)+1,0)</f>
        <v>160</v>
      </c>
      <c r="B161" s="6" t="str">
        <f t="shared" si="4"/>
        <v>Waarland - Trainings- En Handelsstal Beukers</v>
      </c>
      <c r="C161" s="51">
        <v>849128</v>
      </c>
      <c r="D161" s="51" t="s">
        <v>373</v>
      </c>
      <c r="E161" s="51" t="s">
        <v>374</v>
      </c>
      <c r="F161" s="9" t="str">
        <f>IFERROR(VLOOKUP(ROWS(Wedstrijdlocaties!$F$2:'Wedstrijdlocaties'!F161),Wedstrijdlocaties!$A$2:'Wedstrijdlocaties'!$B$249,2,0),"")</f>
        <v>Waarland - Trainings- En Handelsstal Beukers</v>
      </c>
    </row>
    <row r="162" spans="1:6" ht="12.95" customHeight="1">
      <c r="A162" s="9">
        <f>IF(ISNUMBER(SEARCH(Wedstrijden!$E$1,Wedstrijdlocaties!B162)),MAX(Wedstrijdlocaties!$A$1:'Wedstrijdlocaties'!A161)+1,0)</f>
        <v>161</v>
      </c>
      <c r="B162" s="6" t="str">
        <f t="shared" ref="B162:B170" si="5">CONCATENATE(PROPER(E162)," - ",PROPER(D162),"")</f>
        <v>Waarland - Evenemententerrein Waarland</v>
      </c>
      <c r="C162" s="51">
        <v>927752</v>
      </c>
      <c r="D162" s="51" t="s">
        <v>375</v>
      </c>
      <c r="E162" s="51" t="s">
        <v>374</v>
      </c>
      <c r="F162" s="9" t="str">
        <f>IFERROR(VLOOKUP(ROWS(Wedstrijdlocaties!$F$2:'Wedstrijdlocaties'!F162),Wedstrijdlocaties!$A$2:'Wedstrijdlocaties'!$B$249,2,0),"")</f>
        <v>Waarland - Evenemententerrein Waarland</v>
      </c>
    </row>
    <row r="163" spans="1:6" ht="12.95" customHeight="1">
      <c r="A163" s="9">
        <f>IF(ISNUMBER(SEARCH(Wedstrijden!$E$1,Wedstrijdlocaties!B163)),MAX(Wedstrijdlocaties!$A$1:'Wedstrijdlocaties'!A162)+1,0)</f>
        <v>162</v>
      </c>
      <c r="B163" s="6" t="str">
        <f t="shared" si="5"/>
        <v>Waarland - Manege Waarland</v>
      </c>
      <c r="C163" s="51" t="s">
        <v>376</v>
      </c>
      <c r="D163" s="51" t="s">
        <v>377</v>
      </c>
      <c r="E163" s="51" t="s">
        <v>374</v>
      </c>
      <c r="F163" s="9" t="str">
        <f>IFERROR(VLOOKUP(ROWS(Wedstrijdlocaties!$F$2:'Wedstrijdlocaties'!F163),Wedstrijdlocaties!$A$2:'Wedstrijdlocaties'!$B$249,2,0),"")</f>
        <v>Waarland - Manege Waarland</v>
      </c>
    </row>
    <row r="164" spans="1:6" ht="12.95" customHeight="1">
      <c r="A164" s="9">
        <f>IF(ISNUMBER(SEARCH(Wedstrijden!$E$1,Wedstrijdlocaties!B164)),MAX(Wedstrijdlocaties!$A$1:'Wedstrijdlocaties'!A163)+1,0)</f>
        <v>163</v>
      </c>
      <c r="B164" s="6" t="str">
        <f t="shared" si="5"/>
        <v>Warmenhuizen - Debbe Hoeve</v>
      </c>
      <c r="C164" s="51">
        <v>971664</v>
      </c>
      <c r="D164" s="51" t="s">
        <v>378</v>
      </c>
      <c r="E164" s="51" t="s">
        <v>379</v>
      </c>
      <c r="F164" s="9" t="str">
        <f>IFERROR(VLOOKUP(ROWS(Wedstrijdlocaties!$F$2:'Wedstrijdlocaties'!F164),Wedstrijdlocaties!$A$2:'Wedstrijdlocaties'!$B$249,2,0),"")</f>
        <v>Warmenhuizen - Debbe Hoeve</v>
      </c>
    </row>
    <row r="165" spans="1:6" ht="12.95" customHeight="1">
      <c r="A165" s="9">
        <f>IF(ISNUMBER(SEARCH(Wedstrijden!$E$1,Wedstrijdlocaties!B165)),MAX(Wedstrijdlocaties!$A$1:'Wedstrijdlocaties'!A164)+1,0)</f>
        <v>164</v>
      </c>
      <c r="B165" s="6" t="str">
        <f t="shared" si="5"/>
        <v>Weesp - Stoeterij Fra Skoti</v>
      </c>
      <c r="C165" s="51">
        <v>858917</v>
      </c>
      <c r="D165" s="51" t="s">
        <v>380</v>
      </c>
      <c r="E165" s="51" t="s">
        <v>381</v>
      </c>
      <c r="F165" s="9" t="str">
        <f>IFERROR(VLOOKUP(ROWS(Wedstrijdlocaties!$F$2:'Wedstrijdlocaties'!F165),Wedstrijdlocaties!$A$2:'Wedstrijdlocaties'!$B$249,2,0),"")</f>
        <v>Weesp - Stoeterij Fra Skoti</v>
      </c>
    </row>
    <row r="166" spans="1:6" ht="12.95" customHeight="1">
      <c r="A166" s="9">
        <f>IF(ISNUMBER(SEARCH(Wedstrijden!$E$1,Wedstrijdlocaties!B166)),MAX(Wedstrijdlocaties!$A$1:'Wedstrijdlocaties'!A165)+1,0)</f>
        <v>165</v>
      </c>
      <c r="B166" s="6" t="str">
        <f t="shared" si="5"/>
        <v>Weesp - Manege Bleijenberg</v>
      </c>
      <c r="C166" s="51" t="s">
        <v>382</v>
      </c>
      <c r="D166" s="51" t="s">
        <v>383</v>
      </c>
      <c r="E166" s="51" t="s">
        <v>381</v>
      </c>
      <c r="F166" s="9" t="str">
        <f>IFERROR(VLOOKUP(ROWS(Wedstrijdlocaties!$F$2:'Wedstrijdlocaties'!F166),Wedstrijdlocaties!$A$2:'Wedstrijdlocaties'!$B$249,2,0),"")</f>
        <v>Weesp - Manege Bleijenberg</v>
      </c>
    </row>
    <row r="167" spans="1:6" ht="12.95" customHeight="1">
      <c r="A167" s="9">
        <f>IF(ISNUMBER(SEARCH(Wedstrijden!$E$1,Wedstrijdlocaties!B167)),MAX(Wedstrijdlocaties!$A$1:'Wedstrijdlocaties'!A166)+1,0)</f>
        <v>166</v>
      </c>
      <c r="B167" s="6" t="str">
        <f t="shared" si="5"/>
        <v>Wervershoof - Leestensch Hof Vof</v>
      </c>
      <c r="C167" s="51">
        <v>882874</v>
      </c>
      <c r="D167" s="51" t="s">
        <v>384</v>
      </c>
      <c r="E167" s="51" t="s">
        <v>385</v>
      </c>
      <c r="F167" s="9" t="str">
        <f>IFERROR(VLOOKUP(ROWS(Wedstrijdlocaties!$F$2:'Wedstrijdlocaties'!F167),Wedstrijdlocaties!$A$2:'Wedstrijdlocaties'!$B$249,2,0),"")</f>
        <v>Wervershoof - Leestensch Hof Vof</v>
      </c>
    </row>
    <row r="168" spans="1:6" ht="12.95" customHeight="1">
      <c r="A168" s="9">
        <f>IF(ISNUMBER(SEARCH(Wedstrijden!$E$1,Wedstrijdlocaties!B168)),MAX(Wedstrijdlocaties!$A$1:'Wedstrijdlocaties'!A167)+1,0)</f>
        <v>167</v>
      </c>
      <c r="B168" s="6" t="str">
        <f t="shared" si="5"/>
        <v>Westknollendam - Manege De Zaanse Ruiters</v>
      </c>
      <c r="C168" s="51">
        <v>769612</v>
      </c>
      <c r="D168" s="51" t="s">
        <v>386</v>
      </c>
      <c r="E168" s="51" t="s">
        <v>387</v>
      </c>
      <c r="F168" s="9" t="str">
        <f>IFERROR(VLOOKUP(ROWS(Wedstrijdlocaties!$F$2:'Wedstrijdlocaties'!F168),Wedstrijdlocaties!$A$2:'Wedstrijdlocaties'!$B$249,2,0),"")</f>
        <v>Westknollendam - Manege De Zaanse Ruiters</v>
      </c>
    </row>
    <row r="169" spans="1:6" ht="12.95" customHeight="1">
      <c r="A169" s="9">
        <f>IF(ISNUMBER(SEARCH(Wedstrijden!$E$1,Wedstrijdlocaties!B169)),MAX(Wedstrijdlocaties!$A$1:'Wedstrijdlocaties'!A168)+1,0)</f>
        <v>168</v>
      </c>
      <c r="B169" s="6" t="str">
        <f t="shared" si="5"/>
        <v>Wieringerwerf - Evenemententerrein Dijkgatbos</v>
      </c>
      <c r="C169" s="51">
        <v>927735</v>
      </c>
      <c r="D169" s="51" t="s">
        <v>388</v>
      </c>
      <c r="E169" s="51" t="s">
        <v>389</v>
      </c>
      <c r="F169" s="9" t="str">
        <f>IFERROR(VLOOKUP(ROWS(Wedstrijdlocaties!$F$2:'Wedstrijdlocaties'!F169),Wedstrijdlocaties!$A$2:'Wedstrijdlocaties'!$B$249,2,0),"")</f>
        <v>Wieringerwerf - Evenemententerrein Dijkgatbos</v>
      </c>
    </row>
    <row r="170" spans="1:6" ht="12.95" customHeight="1">
      <c r="A170" s="9">
        <f>IF(ISNUMBER(SEARCH(Wedstrijden!$E$1,Wedstrijdlocaties!B170)),MAX(Wedstrijdlocaties!$A$1:'Wedstrijdlocaties'!A169)+1,0)</f>
        <v>169</v>
      </c>
      <c r="B170" s="6" t="str">
        <f t="shared" si="5"/>
        <v>Wijdenes - Firma Stoeterij Het Centrum</v>
      </c>
      <c r="C170" s="51">
        <v>848757</v>
      </c>
      <c r="D170" s="51" t="s">
        <v>390</v>
      </c>
      <c r="E170" s="51" t="s">
        <v>391</v>
      </c>
      <c r="F170" s="9" t="str">
        <f>IFERROR(VLOOKUP(ROWS(Wedstrijdlocaties!$F$2:'Wedstrijdlocaties'!F170),Wedstrijdlocaties!$A$2:'Wedstrijdlocaties'!$B$249,2,0),"")</f>
        <v>Wijdenes - Firma Stoeterij Het Centrum</v>
      </c>
    </row>
    <row r="171" spans="1:6" ht="12.95" customHeight="1">
      <c r="A171" s="9">
        <f>IF(ISNUMBER(SEARCH(Wedstrijden!$E$1,Wedstrijdlocaties!B171)),MAX(Wedstrijdlocaties!$A$1:'Wedstrijdlocaties'!A170)+1,0)</f>
        <v>170</v>
      </c>
      <c r="B171" s="6" t="str">
        <f t="shared" ref="B171:B183" si="6">CONCATENATE(PROPER(E171)," - ",PROPER(D171),"")</f>
        <v>Wijdewormer - Manege Kalverhoek</v>
      </c>
      <c r="C171" s="51">
        <v>483567</v>
      </c>
      <c r="D171" s="51" t="s">
        <v>392</v>
      </c>
      <c r="E171" s="51" t="s">
        <v>393</v>
      </c>
      <c r="F171" s="9" t="str">
        <f>IFERROR(VLOOKUP(ROWS(Wedstrijdlocaties!$F$2:'Wedstrijdlocaties'!F171),Wedstrijdlocaties!$A$2:'Wedstrijdlocaties'!$B$249,2,0),"")</f>
        <v>Wijdewormer - Manege Kalverhoek</v>
      </c>
    </row>
    <row r="172" spans="1:6" ht="12.95" customHeight="1">
      <c r="A172" s="9">
        <f>IF(ISNUMBER(SEARCH(Wedstrijden!$E$1,Wedstrijdlocaties!B172)),MAX(Wedstrijdlocaties!$A$1:'Wedstrijdlocaties'!A171)+1,0)</f>
        <v>171</v>
      </c>
      <c r="B172" s="6" t="str">
        <f t="shared" si="6"/>
        <v>Wijdewormer - Amethyst</v>
      </c>
      <c r="C172" s="51">
        <v>830931</v>
      </c>
      <c r="D172" s="51" t="s">
        <v>394</v>
      </c>
      <c r="E172" s="51" t="s">
        <v>393</v>
      </c>
      <c r="F172" s="9" t="str">
        <f>IFERROR(VLOOKUP(ROWS(Wedstrijdlocaties!$F$2:'Wedstrijdlocaties'!F172),Wedstrijdlocaties!$A$2:'Wedstrijdlocaties'!$B$249,2,0),"")</f>
        <v>Wijdewormer - Amethyst</v>
      </c>
    </row>
    <row r="173" spans="1:6" ht="12.95" customHeight="1">
      <c r="A173" s="9">
        <f>IF(ISNUMBER(SEARCH(Wedstrijden!$E$1,Wedstrijdlocaties!B173)),MAX(Wedstrijdlocaties!$A$1:'Wedstrijdlocaties'!A172)+1,0)</f>
        <v>172</v>
      </c>
      <c r="B173" s="6" t="str">
        <f t="shared" si="6"/>
        <v>Wormer - Jend Bv (Manege Veldt)</v>
      </c>
      <c r="C173" s="51">
        <v>766889</v>
      </c>
      <c r="D173" s="51" t="s">
        <v>395</v>
      </c>
      <c r="E173" s="51" t="s">
        <v>396</v>
      </c>
      <c r="F173" s="9" t="str">
        <f>IFERROR(VLOOKUP(ROWS(Wedstrijdlocaties!$F$2:'Wedstrijdlocaties'!F173),Wedstrijdlocaties!$A$2:'Wedstrijdlocaties'!$B$249,2,0),"")</f>
        <v>Wormer - Jend Bv (Manege Veldt)</v>
      </c>
    </row>
    <row r="174" spans="1:6" ht="12.95" customHeight="1">
      <c r="A174" s="9">
        <v>173</v>
      </c>
      <c r="B174" s="6" t="str">
        <f t="shared" si="6"/>
        <v>Wormer - Evenemententerrein Wormer</v>
      </c>
      <c r="C174" s="51">
        <v>927478</v>
      </c>
      <c r="D174" s="51" t="s">
        <v>397</v>
      </c>
      <c r="E174" s="51" t="s">
        <v>396</v>
      </c>
      <c r="F174" s="9" t="str">
        <f>IFERROR(VLOOKUP(ROWS(Wedstrijdlocaties!$F$2:Wedstrijdlocaties!#REF!),Wedstrijdlocaties!$A$2:'Wedstrijdlocaties'!$B$249,2,0),"")</f>
        <v/>
      </c>
    </row>
    <row r="175" spans="1:6" ht="12.95" customHeight="1">
      <c r="A175" s="9">
        <v>174</v>
      </c>
      <c r="B175" s="6" t="str">
        <f t="shared" si="6"/>
        <v>Wormerveer - De Zaanse Ruiters</v>
      </c>
      <c r="C175" s="51">
        <v>848812</v>
      </c>
      <c r="D175" s="51" t="s">
        <v>398</v>
      </c>
      <c r="E175" s="51" t="s">
        <v>399</v>
      </c>
      <c r="F175" s="9" t="str">
        <f>IFERROR(VLOOKUP(ROWS(Wedstrijdlocaties!$F$2:'Wedstrijdlocaties'!F174),Wedstrijdlocaties!$A$2:'Wedstrijdlocaties'!$B$249,2,0),"")</f>
        <v>Wormer - Evenemententerrein Wormer</v>
      </c>
    </row>
    <row r="176" spans="1:6" ht="12.95" customHeight="1">
      <c r="A176" s="9">
        <v>175</v>
      </c>
      <c r="B176" s="6" t="str">
        <f t="shared" si="6"/>
        <v>Wormerveer - Evenemententerrein Wormerveer</v>
      </c>
      <c r="C176" s="51">
        <v>927443</v>
      </c>
      <c r="D176" s="51" t="s">
        <v>400</v>
      </c>
      <c r="E176" s="51" t="s">
        <v>399</v>
      </c>
      <c r="F176" s="9" t="str">
        <f>IFERROR(VLOOKUP(ROWS(Wedstrijdlocaties!$F$2:'Wedstrijdlocaties'!F175),Wedstrijdlocaties!$A$2:'Wedstrijdlocaties'!$B$249,2,0),"")</f>
        <v>Wormerveer - De Zaanse Ruiters</v>
      </c>
    </row>
    <row r="177" spans="1:6" ht="12.95" customHeight="1">
      <c r="A177" s="9">
        <v>176</v>
      </c>
      <c r="B177" s="6" t="str">
        <f t="shared" si="6"/>
        <v>Zandvoort - Manege De Baarshoeve</v>
      </c>
      <c r="C177" s="51">
        <v>741291</v>
      </c>
      <c r="D177" s="51" t="s">
        <v>401</v>
      </c>
      <c r="E177" s="51" t="s">
        <v>402</v>
      </c>
      <c r="F177" s="9" t="str">
        <f>IFERROR(VLOOKUP(ROWS(Wedstrijdlocaties!$F$2:'Wedstrijdlocaties'!F176),Wedstrijdlocaties!$A$2:'Wedstrijdlocaties'!$B$249,2,0),"")</f>
        <v>Wormerveer - Evenemententerrein Wormerveer</v>
      </c>
    </row>
    <row r="178" spans="1:6" ht="12.95" customHeight="1">
      <c r="A178" s="9">
        <v>177</v>
      </c>
      <c r="B178" s="6" t="str">
        <f t="shared" si="6"/>
        <v>Zandvoort - Manege Rückert</v>
      </c>
      <c r="C178" s="51">
        <v>845680</v>
      </c>
      <c r="D178" s="51" t="s">
        <v>403</v>
      </c>
      <c r="E178" s="51" t="s">
        <v>402</v>
      </c>
      <c r="F178" s="9" t="str">
        <f>IFERROR(VLOOKUP(ROWS(Wedstrijdlocaties!$F$2:'Wedstrijdlocaties'!F177),Wedstrijdlocaties!$A$2:'Wedstrijdlocaties'!$B$249,2,0),"")</f>
        <v>Zandvoort - Manege De Baarshoeve</v>
      </c>
    </row>
    <row r="179" spans="1:6" ht="12.95" customHeight="1">
      <c r="A179" s="9">
        <v>178</v>
      </c>
      <c r="B179" s="6" t="str">
        <f t="shared" si="6"/>
        <v>Zandvoort - Manege Rückert</v>
      </c>
      <c r="C179" s="51" t="s">
        <v>404</v>
      </c>
      <c r="D179" s="51" t="s">
        <v>403</v>
      </c>
      <c r="E179" s="51" t="s">
        <v>402</v>
      </c>
      <c r="F179" s="9" t="str">
        <f>IFERROR(VLOOKUP(ROWS(Wedstrijdlocaties!$F$2:'Wedstrijdlocaties'!F178),Wedstrijdlocaties!$A$2:'Wedstrijdlocaties'!$B$249,2,0),"")</f>
        <v>Zandvoort - Manege Rückert</v>
      </c>
    </row>
    <row r="180" spans="1:6" ht="12.95" customHeight="1">
      <c r="A180" s="9">
        <v>179</v>
      </c>
      <c r="B180" s="6" t="str">
        <f t="shared" si="6"/>
        <v>Zuidoostbeemster - Evenemententerrein Zuidoostbeemster</v>
      </c>
      <c r="C180" s="51">
        <v>927970</v>
      </c>
      <c r="D180" s="51" t="s">
        <v>405</v>
      </c>
      <c r="E180" s="51" t="s">
        <v>406</v>
      </c>
      <c r="F180" s="9" t="str">
        <f>IFERROR(VLOOKUP(ROWS(Wedstrijdlocaties!$F$2:'Wedstrijdlocaties'!F179),Wedstrijdlocaties!$A$2:'Wedstrijdlocaties'!$B$249,2,0),"")</f>
        <v>Zandvoort - Manege Rückert</v>
      </c>
    </row>
    <row r="181" spans="1:6" ht="12.95" customHeight="1">
      <c r="A181" s="9">
        <v>180</v>
      </c>
      <c r="B181" s="6" t="str">
        <f t="shared" si="6"/>
        <v>Zuidoostbeemster - Stichting Ponyclub Zuidoostbeemster</v>
      </c>
      <c r="C181" s="51">
        <v>960169</v>
      </c>
      <c r="D181" s="51" t="s">
        <v>407</v>
      </c>
      <c r="E181" s="51" t="s">
        <v>406</v>
      </c>
      <c r="F181" s="9" t="str">
        <f>IFERROR(VLOOKUP(ROWS(Wedstrijdlocaties!$F$2:'Wedstrijdlocaties'!F180),Wedstrijdlocaties!$A$2:'Wedstrijdlocaties'!$B$249,2,0),"")</f>
        <v>Zuidoostbeemster - Evenemententerrein Zuidoostbeemster</v>
      </c>
    </row>
    <row r="182" spans="1:6" ht="12.95" customHeight="1">
      <c r="A182" s="9">
        <v>181</v>
      </c>
      <c r="B182" s="6" t="str">
        <f t="shared" si="6"/>
        <v>Zuidschermer - Csi Stables Stoeterij En Zorgboerderij</v>
      </c>
      <c r="C182" s="51">
        <v>882886</v>
      </c>
      <c r="D182" s="51" t="s">
        <v>408</v>
      </c>
      <c r="E182" s="51" t="s">
        <v>409</v>
      </c>
      <c r="F182" s="9" t="str">
        <f>IFERROR(VLOOKUP(ROWS(Wedstrijdlocaties!$F$2:'Wedstrijdlocaties'!F181),Wedstrijdlocaties!$A$2:'Wedstrijdlocaties'!$B$249,2,0),"")</f>
        <v>Zuidoostbeemster - Stichting Ponyclub Zuidoostbeemster</v>
      </c>
    </row>
    <row r="183" spans="1:6" ht="12.95" customHeight="1">
      <c r="A183" s="9">
        <v>183</v>
      </c>
      <c r="B183" s="6" t="str">
        <f t="shared" si="6"/>
        <v>Starnmeer - Sportstal Het Podium</v>
      </c>
      <c r="C183" s="40">
        <v>504719</v>
      </c>
      <c r="D183" s="122" t="s">
        <v>1379</v>
      </c>
      <c r="E183" s="122" t="s">
        <v>354</v>
      </c>
      <c r="F183" s="9" t="str">
        <f>IFERROR(VLOOKUP(ROWS(Wedstrijdlocaties!$F$2:'Wedstrijdlocaties'!F183),Wedstrijdlocaties!$A$2:'Wedstrijdlocaties'!$B$249,2,0),"")</f>
        <v/>
      </c>
    </row>
    <row r="184" spans="1:6" ht="12.95" hidden="1" customHeight="1">
      <c r="A184" s="9">
        <f>IF(ISNUMBER(SEARCH(Wedstrijden!$E$1,Wedstrijdlocaties!B184)),MAX(Wedstrijdlocaties!$A$1:'Wedstrijdlocaties'!A183)+1,0)</f>
        <v>184</v>
      </c>
      <c r="B184" s="6" t="str">
        <f t="shared" ref="B184:B241" si="7">CONCATENATE(PROPER(E184)," - ",PROPER(D184),"")</f>
        <v xml:space="preserve"> - </v>
      </c>
      <c r="C184" s="40"/>
      <c r="D184" s="40"/>
      <c r="E184" s="40"/>
      <c r="F184" s="9" t="str">
        <f>IFERROR(VLOOKUP(ROWS(Wedstrijdlocaties!$F$2:'Wedstrijdlocaties'!F184),Wedstrijdlocaties!$A$2:'Wedstrijdlocaties'!$B$249,2,0),"")</f>
        <v>Starnmeer - Sportstal Het Podium</v>
      </c>
    </row>
    <row r="185" spans="1:6" ht="12.95" hidden="1" customHeight="1">
      <c r="A185" s="9">
        <f>IF(ISNUMBER(SEARCH(Wedstrijden!$E$1,Wedstrijdlocaties!B185)),MAX(Wedstrijdlocaties!$A$1:'Wedstrijdlocaties'!A184)+1,0)</f>
        <v>185</v>
      </c>
      <c r="B185" s="6" t="str">
        <f t="shared" si="7"/>
        <v xml:space="preserve"> - </v>
      </c>
      <c r="C185" s="40"/>
      <c r="D185" s="40"/>
      <c r="E185" s="40"/>
      <c r="F185" s="9" t="str">
        <f>IFERROR(VLOOKUP(ROWS(Wedstrijdlocaties!$F$2:'Wedstrijdlocaties'!F185),Wedstrijdlocaties!$A$2:'Wedstrijdlocaties'!$B$249,2,0),"")</f>
        <v xml:space="preserve"> - </v>
      </c>
    </row>
    <row r="186" spans="1:6" ht="12.95" hidden="1" customHeight="1">
      <c r="A186" s="9">
        <f>IF(ISNUMBER(SEARCH(Wedstrijden!$E$1,Wedstrijdlocaties!B186)),MAX(Wedstrijdlocaties!$A$1:'Wedstrijdlocaties'!A185)+1,0)</f>
        <v>186</v>
      </c>
      <c r="B186" s="6" t="str">
        <f t="shared" si="7"/>
        <v xml:space="preserve"> - </v>
      </c>
      <c r="C186" s="40"/>
      <c r="D186" s="40"/>
      <c r="E186" s="40"/>
      <c r="F186" s="9" t="str">
        <f>IFERROR(VLOOKUP(ROWS(Wedstrijdlocaties!$F$2:'Wedstrijdlocaties'!F186),Wedstrijdlocaties!$A$2:'Wedstrijdlocaties'!$B$249,2,0),"")</f>
        <v xml:space="preserve"> - </v>
      </c>
    </row>
    <row r="187" spans="1:6" ht="12.95" hidden="1" customHeight="1">
      <c r="A187" s="9">
        <f>IF(ISNUMBER(SEARCH(Wedstrijden!$E$1,Wedstrijdlocaties!B187)),MAX(Wedstrijdlocaties!$A$1:'Wedstrijdlocaties'!A186)+1,0)</f>
        <v>187</v>
      </c>
      <c r="B187" s="6" t="str">
        <f t="shared" si="7"/>
        <v xml:space="preserve"> - </v>
      </c>
      <c r="C187" s="40"/>
      <c r="D187" s="40"/>
      <c r="E187" s="40"/>
      <c r="F187" s="9" t="str">
        <f>IFERROR(VLOOKUP(ROWS(Wedstrijdlocaties!$F$2:'Wedstrijdlocaties'!F187),Wedstrijdlocaties!$A$2:'Wedstrijdlocaties'!$B$249,2,0),"")</f>
        <v xml:space="preserve"> - </v>
      </c>
    </row>
    <row r="188" spans="1:6" ht="12.95" hidden="1" customHeight="1">
      <c r="A188" s="9">
        <f>IF(ISNUMBER(SEARCH(Wedstrijden!$E$1,Wedstrijdlocaties!B188)),MAX(Wedstrijdlocaties!$A$1:'Wedstrijdlocaties'!A187)+1,0)</f>
        <v>188</v>
      </c>
      <c r="B188" s="6" t="str">
        <f t="shared" si="7"/>
        <v xml:space="preserve"> - </v>
      </c>
      <c r="C188" s="40"/>
      <c r="D188" s="40"/>
      <c r="E188" s="40"/>
      <c r="F188" s="9" t="str">
        <f>IFERROR(VLOOKUP(ROWS(Wedstrijdlocaties!$F$2:'Wedstrijdlocaties'!F188),Wedstrijdlocaties!$A$2:'Wedstrijdlocaties'!$B$249,2,0),"")</f>
        <v xml:space="preserve"> - </v>
      </c>
    </row>
    <row r="189" spans="1:6" ht="12.95" hidden="1" customHeight="1">
      <c r="A189" s="9">
        <f>IF(ISNUMBER(SEARCH(Wedstrijden!$E$1,Wedstrijdlocaties!B189)),MAX(Wedstrijdlocaties!$A$1:'Wedstrijdlocaties'!A188)+1,0)</f>
        <v>189</v>
      </c>
      <c r="B189" s="6" t="str">
        <f t="shared" si="7"/>
        <v xml:space="preserve"> - </v>
      </c>
      <c r="C189" s="40"/>
      <c r="D189" s="40"/>
      <c r="E189" s="40"/>
      <c r="F189" s="9" t="str">
        <f>IFERROR(VLOOKUP(ROWS(Wedstrijdlocaties!$F$2:'Wedstrijdlocaties'!F189),Wedstrijdlocaties!$A$2:'Wedstrijdlocaties'!$B$249,2,0),"")</f>
        <v xml:space="preserve"> - </v>
      </c>
    </row>
    <row r="190" spans="1:6" ht="12.95" hidden="1" customHeight="1">
      <c r="A190" s="9">
        <f>IF(ISNUMBER(SEARCH(Wedstrijden!$E$1,Wedstrijdlocaties!B190)),MAX(Wedstrijdlocaties!$A$1:'Wedstrijdlocaties'!A189)+1,0)</f>
        <v>190</v>
      </c>
      <c r="B190" s="6" t="str">
        <f t="shared" si="7"/>
        <v xml:space="preserve"> - </v>
      </c>
      <c r="C190" s="40"/>
      <c r="D190" s="40"/>
      <c r="E190" s="40"/>
      <c r="F190" s="9" t="str">
        <f>IFERROR(VLOOKUP(ROWS(Wedstrijdlocaties!$F$2:'Wedstrijdlocaties'!F190),Wedstrijdlocaties!$A$2:'Wedstrijdlocaties'!$B$249,2,0),"")</f>
        <v xml:space="preserve"> - </v>
      </c>
    </row>
    <row r="191" spans="1:6" ht="12.95" hidden="1" customHeight="1">
      <c r="A191" s="9">
        <f>IF(ISNUMBER(SEARCH(Wedstrijden!$E$1,Wedstrijdlocaties!B191)),MAX(Wedstrijdlocaties!$A$1:'Wedstrijdlocaties'!A190)+1,0)</f>
        <v>191</v>
      </c>
      <c r="B191" s="6" t="str">
        <f t="shared" si="7"/>
        <v xml:space="preserve"> - </v>
      </c>
      <c r="C191" s="40"/>
      <c r="D191" s="40"/>
      <c r="E191" s="40"/>
      <c r="F191" s="9" t="str">
        <f>IFERROR(VLOOKUP(ROWS(Wedstrijdlocaties!$F$2:'Wedstrijdlocaties'!F191),Wedstrijdlocaties!$A$2:'Wedstrijdlocaties'!$B$249,2,0),"")</f>
        <v xml:space="preserve"> - </v>
      </c>
    </row>
    <row r="192" spans="1:6" ht="12.95" hidden="1" customHeight="1">
      <c r="A192" s="9">
        <f>IF(ISNUMBER(SEARCH(Wedstrijden!$E$1,Wedstrijdlocaties!B192)),MAX(Wedstrijdlocaties!$A$1:'Wedstrijdlocaties'!A191)+1,0)</f>
        <v>192</v>
      </c>
      <c r="B192" s="6" t="str">
        <f t="shared" si="7"/>
        <v xml:space="preserve"> - </v>
      </c>
      <c r="C192" s="40"/>
      <c r="D192" s="40"/>
      <c r="E192" s="40"/>
      <c r="F192" s="9" t="str">
        <f>IFERROR(VLOOKUP(ROWS(Wedstrijdlocaties!$F$2:'Wedstrijdlocaties'!F192),Wedstrijdlocaties!$A$2:'Wedstrijdlocaties'!$B$249,2,0),"")</f>
        <v xml:space="preserve"> - </v>
      </c>
    </row>
    <row r="193" spans="1:6" ht="12.95" hidden="1" customHeight="1">
      <c r="A193" s="9">
        <f>IF(ISNUMBER(SEARCH(Wedstrijden!$E$1,Wedstrijdlocaties!B193)),MAX(Wedstrijdlocaties!$A$1:'Wedstrijdlocaties'!A192)+1,0)</f>
        <v>193</v>
      </c>
      <c r="B193" s="6" t="str">
        <f t="shared" si="7"/>
        <v xml:space="preserve"> - </v>
      </c>
      <c r="C193" s="40"/>
      <c r="D193" s="40"/>
      <c r="E193" s="40"/>
      <c r="F193" s="9" t="str">
        <f>IFERROR(VLOOKUP(ROWS(Wedstrijdlocaties!$F$2:'Wedstrijdlocaties'!F193),Wedstrijdlocaties!$A$2:'Wedstrijdlocaties'!$B$249,2,0),"")</f>
        <v xml:space="preserve"> - </v>
      </c>
    </row>
    <row r="194" spans="1:6" ht="12.95" hidden="1" customHeight="1">
      <c r="A194" s="9">
        <f>IF(ISNUMBER(SEARCH(Wedstrijden!$E$1,Wedstrijdlocaties!B194)),MAX(Wedstrijdlocaties!$A$1:'Wedstrijdlocaties'!A193)+1,0)</f>
        <v>194</v>
      </c>
      <c r="B194" s="6" t="str">
        <f t="shared" si="7"/>
        <v xml:space="preserve"> - </v>
      </c>
      <c r="C194" s="40"/>
      <c r="D194" s="40"/>
      <c r="E194" s="40"/>
      <c r="F194" s="9" t="str">
        <f>IFERROR(VLOOKUP(ROWS(Wedstrijdlocaties!$F$2:'Wedstrijdlocaties'!F194),Wedstrijdlocaties!$A$2:'Wedstrijdlocaties'!$B$249,2,0),"")</f>
        <v xml:space="preserve"> - </v>
      </c>
    </row>
    <row r="195" spans="1:6" ht="12.95" hidden="1" customHeight="1">
      <c r="A195" s="9">
        <f>IF(ISNUMBER(SEARCH(Wedstrijden!$E$1,Wedstrijdlocaties!B195)),MAX(Wedstrijdlocaties!$A$1:'Wedstrijdlocaties'!A194)+1,0)</f>
        <v>195</v>
      </c>
      <c r="B195" s="6" t="str">
        <f t="shared" si="7"/>
        <v xml:space="preserve"> - </v>
      </c>
      <c r="C195" s="40"/>
      <c r="D195" s="40"/>
      <c r="E195" s="40"/>
      <c r="F195" s="9" t="str">
        <f>IFERROR(VLOOKUP(ROWS(Wedstrijdlocaties!$F$2:'Wedstrijdlocaties'!F195),Wedstrijdlocaties!$A$2:'Wedstrijdlocaties'!$B$249,2,0),"")</f>
        <v xml:space="preserve"> - </v>
      </c>
    </row>
    <row r="196" spans="1:6" ht="12.95" hidden="1" customHeight="1">
      <c r="A196" s="9">
        <f>IF(ISNUMBER(SEARCH(Wedstrijden!$E$1,Wedstrijdlocaties!B196)),MAX(Wedstrijdlocaties!$A$1:'Wedstrijdlocaties'!A195)+1,0)</f>
        <v>196</v>
      </c>
      <c r="B196" s="6" t="str">
        <f t="shared" si="7"/>
        <v xml:space="preserve"> - </v>
      </c>
      <c r="C196" s="40"/>
      <c r="D196" s="40"/>
      <c r="E196" s="40"/>
      <c r="F196" s="9" t="str">
        <f>IFERROR(VLOOKUP(ROWS(Wedstrijdlocaties!$F$2:'Wedstrijdlocaties'!F196),Wedstrijdlocaties!$A$2:'Wedstrijdlocaties'!$B$249,2,0),"")</f>
        <v xml:space="preserve"> - </v>
      </c>
    </row>
    <row r="197" spans="1:6" ht="12.95" hidden="1" customHeight="1">
      <c r="A197" s="9">
        <f>IF(ISNUMBER(SEARCH(Wedstrijden!$E$1,Wedstrijdlocaties!B197)),MAX(Wedstrijdlocaties!$A$1:'Wedstrijdlocaties'!A196)+1,0)</f>
        <v>197</v>
      </c>
      <c r="B197" s="6" t="str">
        <f t="shared" si="7"/>
        <v xml:space="preserve"> - </v>
      </c>
      <c r="C197" s="40"/>
      <c r="D197" s="40"/>
      <c r="E197" s="40"/>
      <c r="F197" s="9" t="str">
        <f>IFERROR(VLOOKUP(ROWS(Wedstrijdlocaties!$F$2:'Wedstrijdlocaties'!F197),Wedstrijdlocaties!$A$2:'Wedstrijdlocaties'!$B$249,2,0),"")</f>
        <v xml:space="preserve"> - </v>
      </c>
    </row>
    <row r="198" spans="1:6" ht="12.95" hidden="1" customHeight="1">
      <c r="A198" s="9">
        <f>IF(ISNUMBER(SEARCH(Wedstrijden!$E$1,Wedstrijdlocaties!B198)),MAX(Wedstrijdlocaties!$A$1:'Wedstrijdlocaties'!A197)+1,0)</f>
        <v>198</v>
      </c>
      <c r="B198" s="6" t="str">
        <f t="shared" si="7"/>
        <v xml:space="preserve"> - </v>
      </c>
      <c r="C198" s="40"/>
      <c r="D198" s="40"/>
      <c r="E198" s="40"/>
      <c r="F198" s="9" t="str">
        <f>IFERROR(VLOOKUP(ROWS(Wedstrijdlocaties!$F$2:'Wedstrijdlocaties'!F198),Wedstrijdlocaties!$A$2:'Wedstrijdlocaties'!$B$249,2,0),"")</f>
        <v xml:space="preserve"> - </v>
      </c>
    </row>
    <row r="199" spans="1:6" ht="12.95" hidden="1" customHeight="1">
      <c r="A199" s="9">
        <f>IF(ISNUMBER(SEARCH(Wedstrijden!$E$1,Wedstrijdlocaties!B199)),MAX(Wedstrijdlocaties!$A$1:'Wedstrijdlocaties'!A198)+1,0)</f>
        <v>199</v>
      </c>
      <c r="B199" s="6" t="str">
        <f t="shared" si="7"/>
        <v xml:space="preserve"> - </v>
      </c>
      <c r="C199" s="40"/>
      <c r="D199" s="40"/>
      <c r="E199" s="40"/>
      <c r="F199" s="9" t="str">
        <f>IFERROR(VLOOKUP(ROWS(Wedstrijdlocaties!$F$2:'Wedstrijdlocaties'!F199),Wedstrijdlocaties!$A$2:'Wedstrijdlocaties'!$B$249,2,0),"")</f>
        <v xml:space="preserve"> - </v>
      </c>
    </row>
    <row r="200" spans="1:6" ht="12.95" hidden="1" customHeight="1">
      <c r="A200" s="9">
        <f>IF(ISNUMBER(SEARCH(Wedstrijden!$E$1,Wedstrijdlocaties!B200)),MAX(Wedstrijdlocaties!$A$1:'Wedstrijdlocaties'!A199)+1,0)</f>
        <v>200</v>
      </c>
      <c r="B200" s="6" t="str">
        <f t="shared" si="7"/>
        <v xml:space="preserve"> - </v>
      </c>
      <c r="C200" s="40"/>
      <c r="D200" s="40"/>
      <c r="E200" s="40"/>
      <c r="F200" s="9" t="str">
        <f>IFERROR(VLOOKUP(ROWS(Wedstrijdlocaties!$F$2:'Wedstrijdlocaties'!F200),Wedstrijdlocaties!$A$2:'Wedstrijdlocaties'!$B$249,2,0),"")</f>
        <v xml:space="preserve"> - </v>
      </c>
    </row>
    <row r="201" spans="1:6" ht="12.95" hidden="1" customHeight="1">
      <c r="A201" s="9">
        <f>IF(ISNUMBER(SEARCH(Wedstrijden!$E$1,Wedstrijdlocaties!B201)),MAX(Wedstrijdlocaties!$A$1:'Wedstrijdlocaties'!A200)+1,0)</f>
        <v>201</v>
      </c>
      <c r="B201" s="6" t="str">
        <f t="shared" si="7"/>
        <v xml:space="preserve"> - </v>
      </c>
      <c r="C201" s="40"/>
      <c r="D201" s="40"/>
      <c r="E201" s="40"/>
      <c r="F201" s="9" t="str">
        <f>IFERROR(VLOOKUP(ROWS(Wedstrijdlocaties!$F$2:'Wedstrijdlocaties'!F201),Wedstrijdlocaties!$A$2:'Wedstrijdlocaties'!$B$249,2,0),"")</f>
        <v xml:space="preserve"> - </v>
      </c>
    </row>
    <row r="202" spans="1:6" ht="12.95" hidden="1" customHeight="1">
      <c r="A202" s="9">
        <f>IF(ISNUMBER(SEARCH(Wedstrijden!$E$1,Wedstrijdlocaties!B202)),MAX(Wedstrijdlocaties!$A$1:'Wedstrijdlocaties'!A201)+1,0)</f>
        <v>202</v>
      </c>
      <c r="B202" s="6" t="str">
        <f t="shared" si="7"/>
        <v xml:space="preserve"> - </v>
      </c>
      <c r="C202" s="40"/>
      <c r="D202" s="40"/>
      <c r="E202" s="40"/>
      <c r="F202" s="9" t="str">
        <f>IFERROR(VLOOKUP(ROWS(Wedstrijdlocaties!$F$2:'Wedstrijdlocaties'!F202),Wedstrijdlocaties!$A$2:'Wedstrijdlocaties'!$B$249,2,0),"")</f>
        <v xml:space="preserve"> - </v>
      </c>
    </row>
    <row r="203" spans="1:6" ht="12.95" hidden="1" customHeight="1">
      <c r="A203" s="9">
        <f>IF(ISNUMBER(SEARCH(Wedstrijden!$E$1,Wedstrijdlocaties!B203)),MAX(Wedstrijdlocaties!$A$1:'Wedstrijdlocaties'!A202)+1,0)</f>
        <v>203</v>
      </c>
      <c r="B203" s="6" t="str">
        <f t="shared" si="7"/>
        <v xml:space="preserve"> - </v>
      </c>
      <c r="C203" s="40"/>
      <c r="D203" s="40"/>
      <c r="E203" s="40"/>
      <c r="F203" s="9" t="str">
        <f>IFERROR(VLOOKUP(ROWS(Wedstrijdlocaties!$F$2:'Wedstrijdlocaties'!F203),Wedstrijdlocaties!$A$2:'Wedstrijdlocaties'!$B$249,2,0),"")</f>
        <v xml:space="preserve"> - </v>
      </c>
    </row>
    <row r="204" spans="1:6" ht="12.95" hidden="1" customHeight="1">
      <c r="A204" s="9">
        <f>IF(ISNUMBER(SEARCH(Wedstrijden!$E$1,Wedstrijdlocaties!B204)),MAX(Wedstrijdlocaties!$A$1:'Wedstrijdlocaties'!A203)+1,0)</f>
        <v>204</v>
      </c>
      <c r="B204" s="6" t="str">
        <f t="shared" si="7"/>
        <v xml:space="preserve"> - </v>
      </c>
      <c r="C204" s="40"/>
      <c r="D204" s="40"/>
      <c r="E204" s="40"/>
      <c r="F204" s="9" t="str">
        <f>IFERROR(VLOOKUP(ROWS(Wedstrijdlocaties!$F$2:'Wedstrijdlocaties'!F204),Wedstrijdlocaties!$A$2:'Wedstrijdlocaties'!$B$249,2,0),"")</f>
        <v xml:space="preserve"> - </v>
      </c>
    </row>
    <row r="205" spans="1:6" ht="12.95" hidden="1" customHeight="1">
      <c r="A205" s="9">
        <f>IF(ISNUMBER(SEARCH(Wedstrijden!$E$1,Wedstrijdlocaties!B205)),MAX(Wedstrijdlocaties!$A$1:'Wedstrijdlocaties'!A204)+1,0)</f>
        <v>205</v>
      </c>
      <c r="B205" s="6" t="str">
        <f t="shared" si="7"/>
        <v xml:space="preserve"> - </v>
      </c>
      <c r="C205" s="40"/>
      <c r="D205" s="40"/>
      <c r="E205" s="40"/>
      <c r="F205" s="9" t="str">
        <f>IFERROR(VLOOKUP(ROWS(Wedstrijdlocaties!$F$2:'Wedstrijdlocaties'!F205),Wedstrijdlocaties!$A$2:'Wedstrijdlocaties'!$B$249,2,0),"")</f>
        <v xml:space="preserve"> - </v>
      </c>
    </row>
    <row r="206" spans="1:6" ht="12.95" hidden="1" customHeight="1">
      <c r="A206" s="9">
        <f>IF(ISNUMBER(SEARCH(Wedstrijden!$E$1,Wedstrijdlocaties!B206)),MAX(Wedstrijdlocaties!$A$1:'Wedstrijdlocaties'!A205)+1,0)</f>
        <v>206</v>
      </c>
      <c r="B206" s="6" t="str">
        <f t="shared" si="7"/>
        <v xml:space="preserve"> - </v>
      </c>
      <c r="C206" s="40"/>
      <c r="D206" s="40"/>
      <c r="E206" s="40"/>
      <c r="F206" s="9" t="str">
        <f>IFERROR(VLOOKUP(ROWS(Wedstrijdlocaties!$F$2:'Wedstrijdlocaties'!F206),Wedstrijdlocaties!$A$2:'Wedstrijdlocaties'!$B$249,2,0),"")</f>
        <v xml:space="preserve"> - </v>
      </c>
    </row>
    <row r="207" spans="1:6" ht="12.95" hidden="1" customHeight="1">
      <c r="A207" s="9">
        <f>IF(ISNUMBER(SEARCH(Wedstrijden!$E$1,Wedstrijdlocaties!B207)),MAX(Wedstrijdlocaties!$A$1:'Wedstrijdlocaties'!A206)+1,0)</f>
        <v>207</v>
      </c>
      <c r="B207" s="6" t="str">
        <f t="shared" si="7"/>
        <v xml:space="preserve"> - </v>
      </c>
      <c r="C207" s="40"/>
      <c r="D207" s="40"/>
      <c r="E207" s="40"/>
      <c r="F207" s="9" t="str">
        <f>IFERROR(VLOOKUP(ROWS(Wedstrijdlocaties!$F$2:'Wedstrijdlocaties'!F207),Wedstrijdlocaties!$A$2:'Wedstrijdlocaties'!$B$249,2,0),"")</f>
        <v xml:space="preserve"> - </v>
      </c>
    </row>
    <row r="208" spans="1:6" ht="12.95" hidden="1" customHeight="1">
      <c r="A208" s="9">
        <f>IF(ISNUMBER(SEARCH(Wedstrijden!$E$1,Wedstrijdlocaties!B208)),MAX(Wedstrijdlocaties!$A$1:'Wedstrijdlocaties'!A207)+1,0)</f>
        <v>208</v>
      </c>
      <c r="B208" s="6" t="str">
        <f t="shared" si="7"/>
        <v xml:space="preserve"> - </v>
      </c>
      <c r="C208" s="40"/>
      <c r="D208" s="40"/>
      <c r="E208" s="40"/>
      <c r="F208" s="9" t="str">
        <f>IFERROR(VLOOKUP(ROWS(Wedstrijdlocaties!$F$2:'Wedstrijdlocaties'!F208),Wedstrijdlocaties!$A$2:'Wedstrijdlocaties'!$B$249,2,0),"")</f>
        <v xml:space="preserve"> - </v>
      </c>
    </row>
    <row r="209" spans="1:6" ht="12.95" hidden="1" customHeight="1">
      <c r="A209" s="9">
        <f>IF(ISNUMBER(SEARCH(Wedstrijden!$E$1,Wedstrijdlocaties!B209)),MAX(Wedstrijdlocaties!$A$1:'Wedstrijdlocaties'!A208)+1,0)</f>
        <v>209</v>
      </c>
      <c r="B209" s="6" t="str">
        <f t="shared" si="7"/>
        <v xml:space="preserve"> - </v>
      </c>
      <c r="C209" s="40"/>
      <c r="D209" s="40"/>
      <c r="E209" s="40"/>
      <c r="F209" s="9" t="str">
        <f>IFERROR(VLOOKUP(ROWS(Wedstrijdlocaties!$F$2:'Wedstrijdlocaties'!F209),Wedstrijdlocaties!$A$2:'Wedstrijdlocaties'!$B$249,2,0),"")</f>
        <v xml:space="preserve"> - </v>
      </c>
    </row>
    <row r="210" spans="1:6" ht="12.95" hidden="1" customHeight="1">
      <c r="A210" s="9">
        <f>IF(ISNUMBER(SEARCH(Wedstrijden!$E$1,Wedstrijdlocaties!B210)),MAX(Wedstrijdlocaties!$A$1:'Wedstrijdlocaties'!A209)+1,0)</f>
        <v>210</v>
      </c>
      <c r="B210" s="6" t="str">
        <f t="shared" si="7"/>
        <v xml:space="preserve"> - </v>
      </c>
      <c r="C210" s="40"/>
      <c r="D210" s="40"/>
      <c r="E210" s="40"/>
      <c r="F210" s="9" t="str">
        <f>IFERROR(VLOOKUP(ROWS(Wedstrijdlocaties!$F$2:'Wedstrijdlocaties'!F210),Wedstrijdlocaties!$A$2:'Wedstrijdlocaties'!$B$249,2,0),"")</f>
        <v xml:space="preserve"> - </v>
      </c>
    </row>
    <row r="211" spans="1:6" ht="12.95" hidden="1" customHeight="1">
      <c r="A211" s="9">
        <f>IF(ISNUMBER(SEARCH(Wedstrijden!$E$1,Wedstrijdlocaties!B211)),MAX(Wedstrijdlocaties!$A$1:'Wedstrijdlocaties'!A210)+1,0)</f>
        <v>211</v>
      </c>
      <c r="B211" s="6" t="str">
        <f t="shared" si="7"/>
        <v xml:space="preserve"> - </v>
      </c>
      <c r="C211" s="40"/>
      <c r="D211" s="40"/>
      <c r="E211" s="40"/>
      <c r="F211" s="9" t="str">
        <f>IFERROR(VLOOKUP(ROWS(Wedstrijdlocaties!$F$2:'Wedstrijdlocaties'!F211),Wedstrijdlocaties!$A$2:'Wedstrijdlocaties'!$B$249,2,0),"")</f>
        <v xml:space="preserve"> - </v>
      </c>
    </row>
    <row r="212" spans="1:6" ht="12.95" hidden="1" customHeight="1">
      <c r="A212" s="9">
        <f>IF(ISNUMBER(SEARCH(Wedstrijden!$E$1,Wedstrijdlocaties!B212)),MAX(Wedstrijdlocaties!$A$1:'Wedstrijdlocaties'!A211)+1,0)</f>
        <v>212</v>
      </c>
      <c r="B212" s="6" t="str">
        <f t="shared" si="7"/>
        <v xml:space="preserve"> - </v>
      </c>
      <c r="C212" s="40"/>
      <c r="D212" s="40"/>
      <c r="E212" s="40"/>
      <c r="F212" s="9" t="str">
        <f>IFERROR(VLOOKUP(ROWS(Wedstrijdlocaties!$F$2:'Wedstrijdlocaties'!F212),Wedstrijdlocaties!$A$2:'Wedstrijdlocaties'!$B$249,2,0),"")</f>
        <v xml:space="preserve"> - </v>
      </c>
    </row>
    <row r="213" spans="1:6" ht="12.95" hidden="1" customHeight="1">
      <c r="A213" s="9">
        <f>IF(ISNUMBER(SEARCH(Wedstrijden!$E$1,Wedstrijdlocaties!B213)),MAX(Wedstrijdlocaties!$A$1:'Wedstrijdlocaties'!A212)+1,0)</f>
        <v>213</v>
      </c>
      <c r="B213" s="6" t="str">
        <f t="shared" si="7"/>
        <v xml:space="preserve"> - </v>
      </c>
      <c r="C213" s="40"/>
      <c r="D213" s="40"/>
      <c r="E213" s="40"/>
      <c r="F213" s="9" t="str">
        <f>IFERROR(VLOOKUP(ROWS(Wedstrijdlocaties!$F$2:'Wedstrijdlocaties'!F213),Wedstrijdlocaties!$A$2:'Wedstrijdlocaties'!$B$249,2,0),"")</f>
        <v xml:space="preserve"> - </v>
      </c>
    </row>
    <row r="214" spans="1:6" ht="12.95" hidden="1" customHeight="1">
      <c r="A214" s="9">
        <f>IF(ISNUMBER(SEARCH(Wedstrijden!$E$1,Wedstrijdlocaties!B214)),MAX(Wedstrijdlocaties!$A$1:'Wedstrijdlocaties'!A213)+1,0)</f>
        <v>214</v>
      </c>
      <c r="B214" s="6" t="str">
        <f t="shared" si="7"/>
        <v xml:space="preserve"> - </v>
      </c>
      <c r="C214" s="40"/>
      <c r="D214" s="40"/>
      <c r="E214" s="40"/>
      <c r="F214" s="9" t="str">
        <f>IFERROR(VLOOKUP(ROWS(Wedstrijdlocaties!$F$2:'Wedstrijdlocaties'!F214),Wedstrijdlocaties!$A$2:'Wedstrijdlocaties'!$B$249,2,0),"")</f>
        <v xml:space="preserve"> - </v>
      </c>
    </row>
    <row r="215" spans="1:6" ht="12.95" hidden="1" customHeight="1">
      <c r="A215" s="9">
        <f>IF(ISNUMBER(SEARCH(Wedstrijden!$E$1,Wedstrijdlocaties!B215)),MAX(Wedstrijdlocaties!$A$1:'Wedstrijdlocaties'!A214)+1,0)</f>
        <v>215</v>
      </c>
      <c r="B215" s="6" t="str">
        <f t="shared" si="7"/>
        <v xml:space="preserve"> - </v>
      </c>
      <c r="C215" s="40"/>
      <c r="D215" s="40"/>
      <c r="E215" s="40"/>
      <c r="F215" s="9" t="str">
        <f>IFERROR(VLOOKUP(ROWS(Wedstrijdlocaties!$F$2:'Wedstrijdlocaties'!F215),Wedstrijdlocaties!$A$2:'Wedstrijdlocaties'!$B$249,2,0),"")</f>
        <v xml:space="preserve"> - </v>
      </c>
    </row>
    <row r="216" spans="1:6" ht="12.95" hidden="1" customHeight="1">
      <c r="A216" s="9">
        <f>IF(ISNUMBER(SEARCH(Wedstrijden!$E$1,Wedstrijdlocaties!B216)),MAX(Wedstrijdlocaties!$A$1:'Wedstrijdlocaties'!A215)+1,0)</f>
        <v>216</v>
      </c>
      <c r="B216" s="6" t="str">
        <f t="shared" si="7"/>
        <v xml:space="preserve"> - </v>
      </c>
      <c r="C216" s="40"/>
      <c r="D216" s="40"/>
      <c r="E216" s="40"/>
      <c r="F216" s="9" t="str">
        <f>IFERROR(VLOOKUP(ROWS(Wedstrijdlocaties!$F$2:'Wedstrijdlocaties'!F216),Wedstrijdlocaties!$A$2:'Wedstrijdlocaties'!$B$249,2,0),"")</f>
        <v xml:space="preserve"> - </v>
      </c>
    </row>
    <row r="217" spans="1:6" ht="12.95" hidden="1" customHeight="1">
      <c r="A217" s="9">
        <f>IF(ISNUMBER(SEARCH(Wedstrijden!$E$1,Wedstrijdlocaties!B217)),MAX(Wedstrijdlocaties!$A$1:'Wedstrijdlocaties'!A216)+1,0)</f>
        <v>217</v>
      </c>
      <c r="B217" s="6" t="str">
        <f t="shared" si="7"/>
        <v xml:space="preserve"> - </v>
      </c>
      <c r="C217" s="40"/>
      <c r="D217" s="40"/>
      <c r="E217" s="40"/>
      <c r="F217" s="9" t="str">
        <f>IFERROR(VLOOKUP(ROWS(Wedstrijdlocaties!$F$2:'Wedstrijdlocaties'!F217),Wedstrijdlocaties!$A$2:'Wedstrijdlocaties'!$B$249,2,0),"")</f>
        <v xml:space="preserve"> - </v>
      </c>
    </row>
    <row r="218" spans="1:6" ht="12.95" hidden="1" customHeight="1">
      <c r="A218" s="9">
        <f>IF(ISNUMBER(SEARCH(Wedstrijden!$E$1,Wedstrijdlocaties!B218)),MAX(Wedstrijdlocaties!$A$1:'Wedstrijdlocaties'!A217)+1,0)</f>
        <v>218</v>
      </c>
      <c r="B218" s="6" t="str">
        <f t="shared" si="7"/>
        <v xml:space="preserve"> - </v>
      </c>
      <c r="C218" s="40"/>
      <c r="D218" s="40"/>
      <c r="E218" s="40"/>
      <c r="F218" s="9" t="str">
        <f>IFERROR(VLOOKUP(ROWS(Wedstrijdlocaties!$F$2:'Wedstrijdlocaties'!F218),Wedstrijdlocaties!$A$2:'Wedstrijdlocaties'!$B$249,2,0),"")</f>
        <v xml:space="preserve"> - </v>
      </c>
    </row>
    <row r="219" spans="1:6" ht="12.95" hidden="1" customHeight="1">
      <c r="A219" s="9">
        <f>IF(ISNUMBER(SEARCH(Wedstrijden!$E$1,Wedstrijdlocaties!B219)),MAX(Wedstrijdlocaties!$A$1:'Wedstrijdlocaties'!A218)+1,0)</f>
        <v>219</v>
      </c>
      <c r="B219" s="6" t="str">
        <f t="shared" si="7"/>
        <v xml:space="preserve"> - </v>
      </c>
      <c r="C219" s="40"/>
      <c r="D219" s="40"/>
      <c r="E219" s="40"/>
      <c r="F219" s="9" t="str">
        <f>IFERROR(VLOOKUP(ROWS(Wedstrijdlocaties!$F$2:'Wedstrijdlocaties'!F219),Wedstrijdlocaties!$A$2:'Wedstrijdlocaties'!$B$249,2,0),"")</f>
        <v xml:space="preserve"> - </v>
      </c>
    </row>
    <row r="220" spans="1:6" ht="12.95" hidden="1" customHeight="1">
      <c r="A220" s="9">
        <f>IF(ISNUMBER(SEARCH(Wedstrijden!$E$1,Wedstrijdlocaties!B220)),MAX(Wedstrijdlocaties!$A$1:'Wedstrijdlocaties'!A219)+1,0)</f>
        <v>220</v>
      </c>
      <c r="B220" s="6" t="str">
        <f t="shared" si="7"/>
        <v xml:space="preserve"> - </v>
      </c>
      <c r="C220" s="40"/>
      <c r="D220" s="40"/>
      <c r="E220" s="40"/>
      <c r="F220" s="9" t="str">
        <f>IFERROR(VLOOKUP(ROWS(Wedstrijdlocaties!$F$2:'Wedstrijdlocaties'!F220),Wedstrijdlocaties!$A$2:'Wedstrijdlocaties'!$B$249,2,0),"")</f>
        <v xml:space="preserve"> - </v>
      </c>
    </row>
    <row r="221" spans="1:6" ht="12.95" hidden="1" customHeight="1">
      <c r="A221" s="9">
        <f>IF(ISNUMBER(SEARCH(Wedstrijden!$E$1,Wedstrijdlocaties!B221)),MAX(Wedstrijdlocaties!$A$1:'Wedstrijdlocaties'!A220)+1,0)</f>
        <v>221</v>
      </c>
      <c r="B221" s="6" t="str">
        <f t="shared" si="7"/>
        <v xml:space="preserve"> - </v>
      </c>
      <c r="C221" s="40"/>
      <c r="D221" s="40"/>
      <c r="E221" s="40"/>
      <c r="F221" s="9" t="str">
        <f>IFERROR(VLOOKUP(ROWS(Wedstrijdlocaties!$F$2:'Wedstrijdlocaties'!F221),Wedstrijdlocaties!$A$2:'Wedstrijdlocaties'!$B$249,2,0),"")</f>
        <v xml:space="preserve"> - </v>
      </c>
    </row>
    <row r="222" spans="1:6" ht="12.95" hidden="1" customHeight="1">
      <c r="A222" s="9">
        <f>IF(ISNUMBER(SEARCH(Wedstrijden!$E$1,Wedstrijdlocaties!B222)),MAX(Wedstrijdlocaties!$A$1:'Wedstrijdlocaties'!A221)+1,0)</f>
        <v>222</v>
      </c>
      <c r="B222" s="6" t="str">
        <f t="shared" si="7"/>
        <v xml:space="preserve"> - </v>
      </c>
      <c r="C222" s="40"/>
      <c r="D222" s="40"/>
      <c r="E222" s="40"/>
      <c r="F222" s="9" t="str">
        <f>IFERROR(VLOOKUP(ROWS(Wedstrijdlocaties!$F$2:'Wedstrijdlocaties'!F222),Wedstrijdlocaties!$A$2:'Wedstrijdlocaties'!$B$249,2,0),"")</f>
        <v xml:space="preserve"> - </v>
      </c>
    </row>
    <row r="223" spans="1:6" ht="12.95" hidden="1" customHeight="1">
      <c r="A223" s="9">
        <f>IF(ISNUMBER(SEARCH(Wedstrijden!$E$1,Wedstrijdlocaties!B223)),MAX(Wedstrijdlocaties!$A$1:'Wedstrijdlocaties'!A222)+1,0)</f>
        <v>223</v>
      </c>
      <c r="B223" s="6" t="str">
        <f t="shared" si="7"/>
        <v xml:space="preserve"> - </v>
      </c>
      <c r="C223" s="40"/>
      <c r="D223" s="40"/>
      <c r="E223" s="40"/>
      <c r="F223" s="9" t="str">
        <f>IFERROR(VLOOKUP(ROWS(Wedstrijdlocaties!$F$2:'Wedstrijdlocaties'!F223),Wedstrijdlocaties!$A$2:'Wedstrijdlocaties'!$B$249,2,0),"")</f>
        <v xml:space="preserve"> - </v>
      </c>
    </row>
    <row r="224" spans="1:6" ht="12.95" hidden="1" customHeight="1">
      <c r="A224" s="9">
        <f>IF(ISNUMBER(SEARCH(Wedstrijden!$E$1,Wedstrijdlocaties!B224)),MAX(Wedstrijdlocaties!$A$1:'Wedstrijdlocaties'!A223)+1,0)</f>
        <v>224</v>
      </c>
      <c r="B224" s="6" t="str">
        <f t="shared" si="7"/>
        <v xml:space="preserve"> - </v>
      </c>
      <c r="C224" s="40"/>
      <c r="D224" s="40"/>
      <c r="E224" s="40"/>
      <c r="F224" s="9" t="str">
        <f>IFERROR(VLOOKUP(ROWS(Wedstrijdlocaties!$F$2:'Wedstrijdlocaties'!F224),Wedstrijdlocaties!$A$2:'Wedstrijdlocaties'!$B$249,2,0),"")</f>
        <v xml:space="preserve"> - </v>
      </c>
    </row>
    <row r="225" spans="1:6" ht="12.95" hidden="1" customHeight="1">
      <c r="A225" s="9">
        <f>IF(ISNUMBER(SEARCH(Wedstrijden!$E$1,Wedstrijdlocaties!B225)),MAX(Wedstrijdlocaties!$A$1:'Wedstrijdlocaties'!A224)+1,0)</f>
        <v>225</v>
      </c>
      <c r="B225" s="6" t="str">
        <f t="shared" si="7"/>
        <v xml:space="preserve"> - </v>
      </c>
      <c r="C225" s="40"/>
      <c r="D225" s="40"/>
      <c r="E225" s="40"/>
      <c r="F225" s="9" t="str">
        <f>IFERROR(VLOOKUP(ROWS(Wedstrijdlocaties!$F$2:'Wedstrijdlocaties'!F225),Wedstrijdlocaties!$A$2:'Wedstrijdlocaties'!$B$249,2,0),"")</f>
        <v xml:space="preserve"> - </v>
      </c>
    </row>
    <row r="226" spans="1:6" ht="12.95" hidden="1" customHeight="1">
      <c r="A226" s="9">
        <f>IF(ISNUMBER(SEARCH(Wedstrijden!$E$1,Wedstrijdlocaties!B226)),MAX(Wedstrijdlocaties!$A$1:'Wedstrijdlocaties'!A225)+1,0)</f>
        <v>226</v>
      </c>
      <c r="B226" s="6" t="str">
        <f t="shared" si="7"/>
        <v xml:space="preserve"> - </v>
      </c>
      <c r="C226" s="40"/>
      <c r="D226" s="40"/>
      <c r="E226" s="40"/>
      <c r="F226" s="9" t="str">
        <f>IFERROR(VLOOKUP(ROWS(Wedstrijdlocaties!$F$2:'Wedstrijdlocaties'!F226),Wedstrijdlocaties!$A$2:'Wedstrijdlocaties'!$B$249,2,0),"")</f>
        <v xml:space="preserve"> - </v>
      </c>
    </row>
    <row r="227" spans="1:6" ht="12.95" hidden="1" customHeight="1">
      <c r="A227" s="9">
        <f>IF(ISNUMBER(SEARCH(Wedstrijden!$E$1,Wedstrijdlocaties!B227)),MAX(Wedstrijdlocaties!$A$1:'Wedstrijdlocaties'!A226)+1,0)</f>
        <v>227</v>
      </c>
      <c r="B227" s="6" t="str">
        <f t="shared" si="7"/>
        <v xml:space="preserve"> - </v>
      </c>
      <c r="C227" s="40"/>
      <c r="D227" s="40"/>
      <c r="E227" s="40"/>
      <c r="F227" s="9" t="str">
        <f>IFERROR(VLOOKUP(ROWS(Wedstrijdlocaties!$F$2:'Wedstrijdlocaties'!F227),Wedstrijdlocaties!$A$2:'Wedstrijdlocaties'!$B$249,2,0),"")</f>
        <v xml:space="preserve"> - </v>
      </c>
    </row>
    <row r="228" spans="1:6" ht="12.95" hidden="1" customHeight="1">
      <c r="A228" s="9">
        <f>IF(ISNUMBER(SEARCH(Wedstrijden!$E$1,Wedstrijdlocaties!B228)),MAX(Wedstrijdlocaties!$A$1:'Wedstrijdlocaties'!A227)+1,0)</f>
        <v>228</v>
      </c>
      <c r="B228" s="6" t="str">
        <f t="shared" si="7"/>
        <v xml:space="preserve"> - </v>
      </c>
      <c r="C228" s="40"/>
      <c r="D228" s="40"/>
      <c r="E228" s="40"/>
      <c r="F228" s="9" t="str">
        <f>IFERROR(VLOOKUP(ROWS(Wedstrijdlocaties!$F$2:'Wedstrijdlocaties'!F228),Wedstrijdlocaties!$A$2:'Wedstrijdlocaties'!$B$249,2,0),"")</f>
        <v xml:space="preserve"> - </v>
      </c>
    </row>
    <row r="229" spans="1:6" ht="12.95" hidden="1" customHeight="1">
      <c r="A229" s="9">
        <f>IF(ISNUMBER(SEARCH(Wedstrijden!$E$1,Wedstrijdlocaties!B229)),MAX(Wedstrijdlocaties!$A$1:'Wedstrijdlocaties'!A228)+1,0)</f>
        <v>229</v>
      </c>
      <c r="B229" s="6" t="str">
        <f t="shared" si="7"/>
        <v xml:space="preserve"> - </v>
      </c>
      <c r="C229" s="40"/>
      <c r="D229" s="40"/>
      <c r="E229" s="40"/>
      <c r="F229" s="9" t="str">
        <f>IFERROR(VLOOKUP(ROWS(Wedstrijdlocaties!$F$2:'Wedstrijdlocaties'!F229),Wedstrijdlocaties!$A$2:'Wedstrijdlocaties'!$B$249,2,0),"")</f>
        <v xml:space="preserve"> - </v>
      </c>
    </row>
    <row r="230" spans="1:6" ht="12.95" hidden="1" customHeight="1">
      <c r="A230" s="9">
        <f>IF(ISNUMBER(SEARCH(Wedstrijden!$E$1,Wedstrijdlocaties!B230)),MAX(Wedstrijdlocaties!$A$1:'Wedstrijdlocaties'!A229)+1,0)</f>
        <v>230</v>
      </c>
      <c r="B230" s="6" t="str">
        <f t="shared" si="7"/>
        <v xml:space="preserve"> - </v>
      </c>
      <c r="C230" s="40"/>
      <c r="D230" s="40"/>
      <c r="E230" s="40"/>
      <c r="F230" s="9" t="str">
        <f>IFERROR(VLOOKUP(ROWS(Wedstrijdlocaties!$F$2:'Wedstrijdlocaties'!F230),Wedstrijdlocaties!$A$2:'Wedstrijdlocaties'!$B$249,2,0),"")</f>
        <v xml:space="preserve"> - </v>
      </c>
    </row>
    <row r="231" spans="1:6" ht="12.95" hidden="1" customHeight="1">
      <c r="A231" s="9">
        <f>IF(ISNUMBER(SEARCH(Wedstrijden!$E$1,Wedstrijdlocaties!B231)),MAX(Wedstrijdlocaties!$A$1:'Wedstrijdlocaties'!A230)+1,0)</f>
        <v>231</v>
      </c>
      <c r="B231" s="6" t="str">
        <f t="shared" si="7"/>
        <v xml:space="preserve"> - </v>
      </c>
      <c r="C231" s="40"/>
      <c r="D231" s="40"/>
      <c r="E231" s="40"/>
      <c r="F231" s="9" t="str">
        <f>IFERROR(VLOOKUP(ROWS(Wedstrijdlocaties!$F$2:'Wedstrijdlocaties'!F231),Wedstrijdlocaties!$A$2:'Wedstrijdlocaties'!$B$249,2,0),"")</f>
        <v xml:space="preserve"> - </v>
      </c>
    </row>
    <row r="232" spans="1:6" ht="12.95" hidden="1" customHeight="1">
      <c r="A232" s="9">
        <f>IF(ISNUMBER(SEARCH(Wedstrijden!$E$1,Wedstrijdlocaties!B232)),MAX(Wedstrijdlocaties!$A$1:'Wedstrijdlocaties'!A231)+1,0)</f>
        <v>232</v>
      </c>
      <c r="B232" s="6" t="str">
        <f t="shared" si="7"/>
        <v xml:space="preserve"> - </v>
      </c>
      <c r="C232" s="40"/>
      <c r="D232" s="40"/>
      <c r="E232" s="40"/>
      <c r="F232" s="9" t="str">
        <f>IFERROR(VLOOKUP(ROWS(Wedstrijdlocaties!$F$2:'Wedstrijdlocaties'!F232),Wedstrijdlocaties!$A$2:'Wedstrijdlocaties'!$B$249,2,0),"")</f>
        <v xml:space="preserve"> - </v>
      </c>
    </row>
    <row r="233" spans="1:6" ht="12.95" hidden="1" customHeight="1">
      <c r="A233" s="9">
        <f>IF(ISNUMBER(SEARCH(Wedstrijden!$E$1,Wedstrijdlocaties!B233)),MAX(Wedstrijdlocaties!$A$1:'Wedstrijdlocaties'!A232)+1,0)</f>
        <v>233</v>
      </c>
      <c r="B233" s="6" t="str">
        <f t="shared" si="7"/>
        <v xml:space="preserve"> - </v>
      </c>
      <c r="C233" s="40"/>
      <c r="D233" s="40"/>
      <c r="E233" s="40"/>
      <c r="F233" s="9" t="str">
        <f>IFERROR(VLOOKUP(ROWS(Wedstrijdlocaties!$F$2:'Wedstrijdlocaties'!F233),Wedstrijdlocaties!$A$2:'Wedstrijdlocaties'!$B$249,2,0),"")</f>
        <v xml:space="preserve"> - </v>
      </c>
    </row>
    <row r="234" spans="1:6" ht="12.95" hidden="1" customHeight="1">
      <c r="A234" s="9">
        <f>IF(ISNUMBER(SEARCH(Wedstrijden!$E$1,Wedstrijdlocaties!B234)),MAX(Wedstrijdlocaties!$A$1:'Wedstrijdlocaties'!A233)+1,0)</f>
        <v>234</v>
      </c>
      <c r="B234" s="6" t="str">
        <f t="shared" si="7"/>
        <v xml:space="preserve"> - </v>
      </c>
      <c r="C234" s="40"/>
      <c r="D234" s="40"/>
      <c r="E234" s="40"/>
      <c r="F234" s="9" t="str">
        <f>IFERROR(VLOOKUP(ROWS(Wedstrijdlocaties!$F$2:'Wedstrijdlocaties'!F234),Wedstrijdlocaties!$A$2:'Wedstrijdlocaties'!$B$249,2,0),"")</f>
        <v xml:space="preserve"> - </v>
      </c>
    </row>
    <row r="235" spans="1:6" ht="12.95" hidden="1" customHeight="1">
      <c r="A235" s="9">
        <f>IF(ISNUMBER(SEARCH(Wedstrijden!$E$1,Wedstrijdlocaties!B235)),MAX(Wedstrijdlocaties!$A$1:'Wedstrijdlocaties'!A234)+1,0)</f>
        <v>235</v>
      </c>
      <c r="B235" s="6" t="str">
        <f t="shared" si="7"/>
        <v xml:space="preserve"> - </v>
      </c>
      <c r="C235" s="40"/>
      <c r="D235" s="40"/>
      <c r="E235" s="40"/>
      <c r="F235" s="9" t="str">
        <f>IFERROR(VLOOKUP(ROWS(Wedstrijdlocaties!$F$2:'Wedstrijdlocaties'!F235),Wedstrijdlocaties!$A$2:'Wedstrijdlocaties'!$B$249,2,0),"")</f>
        <v xml:space="preserve"> - </v>
      </c>
    </row>
    <row r="236" spans="1:6" ht="12.95" hidden="1" customHeight="1">
      <c r="A236" s="9">
        <f>IF(ISNUMBER(SEARCH(Wedstrijden!$E$1,Wedstrijdlocaties!B236)),MAX(Wedstrijdlocaties!$A$1:'Wedstrijdlocaties'!A235)+1,0)</f>
        <v>236</v>
      </c>
      <c r="B236" s="6" t="str">
        <f t="shared" si="7"/>
        <v xml:space="preserve"> - </v>
      </c>
      <c r="C236" s="40"/>
      <c r="D236" s="40"/>
      <c r="E236" s="40"/>
      <c r="F236" s="9" t="str">
        <f>IFERROR(VLOOKUP(ROWS(Wedstrijdlocaties!$F$2:'Wedstrijdlocaties'!F236),Wedstrijdlocaties!$A$2:'Wedstrijdlocaties'!$B$249,2,0),"")</f>
        <v xml:space="preserve"> - </v>
      </c>
    </row>
    <row r="237" spans="1:6" ht="12.95" hidden="1" customHeight="1">
      <c r="A237" s="9">
        <f>IF(ISNUMBER(SEARCH(Wedstrijden!$E$1,Wedstrijdlocaties!B237)),MAX(Wedstrijdlocaties!$A$1:'Wedstrijdlocaties'!A236)+1,0)</f>
        <v>237</v>
      </c>
      <c r="B237" s="6" t="str">
        <f t="shared" si="7"/>
        <v xml:space="preserve"> - </v>
      </c>
      <c r="C237" s="40"/>
      <c r="D237" s="40"/>
      <c r="E237" s="40"/>
      <c r="F237" s="9" t="str">
        <f>IFERROR(VLOOKUP(ROWS(Wedstrijdlocaties!$F$2:'Wedstrijdlocaties'!F237),Wedstrijdlocaties!$A$2:'Wedstrijdlocaties'!$B$249,2,0),"")</f>
        <v xml:space="preserve"> - </v>
      </c>
    </row>
    <row r="238" spans="1:6" ht="12.95" hidden="1" customHeight="1">
      <c r="A238" s="9">
        <f>IF(ISNUMBER(SEARCH(Wedstrijden!$E$1,Wedstrijdlocaties!B238)),MAX(Wedstrijdlocaties!$A$1:'Wedstrijdlocaties'!A237)+1,0)</f>
        <v>238</v>
      </c>
      <c r="B238" s="6" t="str">
        <f t="shared" si="7"/>
        <v xml:space="preserve"> - </v>
      </c>
      <c r="C238" s="40"/>
      <c r="D238" s="40"/>
      <c r="E238" s="40"/>
      <c r="F238" s="9" t="str">
        <f>IFERROR(VLOOKUP(ROWS(Wedstrijdlocaties!$F$2:'Wedstrijdlocaties'!F238),Wedstrijdlocaties!$A$2:'Wedstrijdlocaties'!$B$249,2,0),"")</f>
        <v xml:space="preserve"> - </v>
      </c>
    </row>
    <row r="239" spans="1:6" ht="12.95" hidden="1" customHeight="1">
      <c r="A239" s="9">
        <f>IF(ISNUMBER(SEARCH(Wedstrijden!$E$1,Wedstrijdlocaties!B239)),MAX(Wedstrijdlocaties!$A$1:'Wedstrijdlocaties'!A238)+1,0)</f>
        <v>239</v>
      </c>
      <c r="B239" s="6" t="str">
        <f t="shared" si="7"/>
        <v xml:space="preserve"> - </v>
      </c>
      <c r="C239" s="40"/>
      <c r="D239" s="40"/>
      <c r="E239" s="40"/>
      <c r="F239" s="9" t="str">
        <f>IFERROR(VLOOKUP(ROWS(Wedstrijdlocaties!$F$2:'Wedstrijdlocaties'!F239),Wedstrijdlocaties!$A$2:'Wedstrijdlocaties'!$B$249,2,0),"")</f>
        <v xml:space="preserve"> - </v>
      </c>
    </row>
    <row r="240" spans="1:6" ht="12.95" hidden="1" customHeight="1">
      <c r="A240" s="9">
        <f>IF(ISNUMBER(SEARCH(Wedstrijden!$E$1,Wedstrijdlocaties!B240)),MAX(Wedstrijdlocaties!$A$1:'Wedstrijdlocaties'!A239)+1,0)</f>
        <v>240</v>
      </c>
      <c r="B240" s="6" t="str">
        <f t="shared" si="7"/>
        <v xml:space="preserve"> - </v>
      </c>
      <c r="C240" s="40"/>
      <c r="D240" s="40"/>
      <c r="E240" s="40"/>
      <c r="F240" s="9" t="str">
        <f>IFERROR(VLOOKUP(ROWS(Wedstrijdlocaties!$F$2:'Wedstrijdlocaties'!F240),Wedstrijdlocaties!$A$2:'Wedstrijdlocaties'!$B$249,2,0),"")</f>
        <v xml:space="preserve"> - </v>
      </c>
    </row>
    <row r="241" spans="1:6" ht="12.95" hidden="1" customHeight="1">
      <c r="A241" s="9">
        <f>IF(ISNUMBER(SEARCH(Wedstrijden!$E$1,Wedstrijdlocaties!B241)),MAX(Wedstrijdlocaties!$A$1:'Wedstrijdlocaties'!A240)+1,0)</f>
        <v>241</v>
      </c>
      <c r="B241" s="6" t="str">
        <f t="shared" si="7"/>
        <v xml:space="preserve"> - </v>
      </c>
      <c r="C241" s="40"/>
      <c r="D241" s="40"/>
      <c r="E241" s="40"/>
      <c r="F241" s="9" t="str">
        <f>IFERROR(VLOOKUP(ROWS(Wedstrijdlocaties!$F$2:'Wedstrijdlocaties'!F241),Wedstrijdlocaties!$A$2:'Wedstrijdlocaties'!$B$249,2,0),"")</f>
        <v xml:space="preserve"> - </v>
      </c>
    </row>
    <row r="242" spans="1:6" ht="12.95" hidden="1" customHeight="1">
      <c r="A242" s="9">
        <f>IF(ISNUMBER(SEARCH(Wedstrijden!$E$1,Wedstrijdlocaties!B242)),MAX(Wedstrijdlocaties!$A$1:'Wedstrijdlocaties'!A241)+1,0)</f>
        <v>242</v>
      </c>
      <c r="B242" s="6" t="str">
        <f t="shared" ref="B242:B305" si="8">CONCATENATE(PROPER(E242)," - ",PROPER(D242),"")</f>
        <v xml:space="preserve"> - </v>
      </c>
      <c r="C242" s="40"/>
      <c r="D242" s="40"/>
      <c r="E242" s="40"/>
      <c r="F242" s="9" t="str">
        <f>IFERROR(VLOOKUP(ROWS(Wedstrijdlocaties!$F$2:'Wedstrijdlocaties'!F242),Wedstrijdlocaties!$A$2:'Wedstrijdlocaties'!$B$249,2,0),"")</f>
        <v xml:space="preserve"> - </v>
      </c>
    </row>
    <row r="243" spans="1:6" ht="12.95" hidden="1" customHeight="1">
      <c r="A243" s="9">
        <f>IF(ISNUMBER(SEARCH(Wedstrijden!$E$1,Wedstrijdlocaties!B243)),MAX(Wedstrijdlocaties!$A$1:'Wedstrijdlocaties'!A242)+1,0)</f>
        <v>243</v>
      </c>
      <c r="B243" s="6" t="str">
        <f t="shared" si="8"/>
        <v xml:space="preserve"> - </v>
      </c>
      <c r="C243" s="40"/>
      <c r="D243" s="40"/>
      <c r="E243" s="40"/>
      <c r="F243" s="9" t="str">
        <f>IFERROR(VLOOKUP(ROWS(Wedstrijdlocaties!$F$2:'Wedstrijdlocaties'!F243),Wedstrijdlocaties!$A$2:'Wedstrijdlocaties'!$B$249,2,0),"")</f>
        <v xml:space="preserve"> - </v>
      </c>
    </row>
    <row r="244" spans="1:6" ht="12.95" hidden="1" customHeight="1">
      <c r="A244" s="9">
        <f>IF(ISNUMBER(SEARCH(Wedstrijden!$E$1,Wedstrijdlocaties!B244)),MAX(Wedstrijdlocaties!$A$1:'Wedstrijdlocaties'!A243)+1,0)</f>
        <v>244</v>
      </c>
      <c r="B244" s="6" t="str">
        <f t="shared" si="8"/>
        <v xml:space="preserve"> - </v>
      </c>
      <c r="C244" s="40"/>
      <c r="D244" s="40"/>
      <c r="E244" s="40"/>
      <c r="F244" s="9" t="str">
        <f>IFERROR(VLOOKUP(ROWS(Wedstrijdlocaties!$F$2:'Wedstrijdlocaties'!F244),Wedstrijdlocaties!$A$2:'Wedstrijdlocaties'!$B$249,2,0),"")</f>
        <v xml:space="preserve"> - </v>
      </c>
    </row>
    <row r="245" spans="1:6" ht="12.95" hidden="1" customHeight="1">
      <c r="A245" s="9">
        <f>IF(ISNUMBER(SEARCH(Wedstrijden!$E$1,Wedstrijdlocaties!B245)),MAX(Wedstrijdlocaties!$A$1:'Wedstrijdlocaties'!A244)+1,0)</f>
        <v>245</v>
      </c>
      <c r="B245" s="6" t="str">
        <f t="shared" si="8"/>
        <v xml:space="preserve"> - </v>
      </c>
      <c r="C245" s="40"/>
      <c r="D245" s="40"/>
      <c r="E245" s="40"/>
      <c r="F245" s="9" t="str">
        <f>IFERROR(VLOOKUP(ROWS(Wedstrijdlocaties!$F$2:'Wedstrijdlocaties'!F245),Wedstrijdlocaties!$A$2:'Wedstrijdlocaties'!$B$249,2,0),"")</f>
        <v xml:space="preserve"> - </v>
      </c>
    </row>
    <row r="246" spans="1:6" ht="12.95" hidden="1" customHeight="1">
      <c r="A246" s="9">
        <f>IF(ISNUMBER(SEARCH(Wedstrijden!$E$1,Wedstrijdlocaties!B246)),MAX(Wedstrijdlocaties!$A$1:'Wedstrijdlocaties'!A245)+1,0)</f>
        <v>246</v>
      </c>
      <c r="B246" s="6" t="str">
        <f t="shared" si="8"/>
        <v xml:space="preserve"> - </v>
      </c>
      <c r="C246" s="40"/>
      <c r="D246" s="40"/>
      <c r="E246" s="40"/>
      <c r="F246" s="9" t="str">
        <f>IFERROR(VLOOKUP(ROWS(Wedstrijdlocaties!$F$2:'Wedstrijdlocaties'!F246),Wedstrijdlocaties!$A$2:'Wedstrijdlocaties'!$B$249,2,0),"")</f>
        <v xml:space="preserve"> - </v>
      </c>
    </row>
    <row r="247" spans="1:6" ht="12.95" hidden="1" customHeight="1">
      <c r="A247" s="9">
        <f>IF(ISNUMBER(SEARCH(Wedstrijden!$E$1,Wedstrijdlocaties!B247)),MAX(Wedstrijdlocaties!$A$1:'Wedstrijdlocaties'!A246)+1,0)</f>
        <v>247</v>
      </c>
      <c r="B247" s="6" t="str">
        <f t="shared" si="8"/>
        <v xml:space="preserve"> - </v>
      </c>
      <c r="C247" s="40"/>
      <c r="D247" s="40"/>
      <c r="E247" s="40"/>
      <c r="F247" s="9" t="str">
        <f>IFERROR(VLOOKUP(ROWS(Wedstrijdlocaties!$F$2:'Wedstrijdlocaties'!F247),Wedstrijdlocaties!$A$2:'Wedstrijdlocaties'!$B$249,2,0),"")</f>
        <v xml:space="preserve"> - </v>
      </c>
    </row>
    <row r="248" spans="1:6" ht="12.95" hidden="1" customHeight="1">
      <c r="A248" s="9">
        <f>IF(ISNUMBER(SEARCH(Wedstrijden!$E$1,Wedstrijdlocaties!B248)),MAX(Wedstrijdlocaties!$A$1:'Wedstrijdlocaties'!A247)+1,0)</f>
        <v>248</v>
      </c>
      <c r="B248" s="6" t="str">
        <f t="shared" si="8"/>
        <v xml:space="preserve"> - </v>
      </c>
      <c r="C248" s="40"/>
      <c r="D248" s="40"/>
      <c r="E248" s="40"/>
      <c r="F248" s="9" t="str">
        <f>IFERROR(VLOOKUP(ROWS(Wedstrijdlocaties!$F$2:'Wedstrijdlocaties'!F248),Wedstrijdlocaties!$A$2:'Wedstrijdlocaties'!$B$249,2,0),"")</f>
        <v xml:space="preserve"> - </v>
      </c>
    </row>
    <row r="249" spans="1:6" ht="12.95" hidden="1" customHeight="1">
      <c r="A249" s="9">
        <f>IF(ISNUMBER(SEARCH(Wedstrijden!$E$1,Wedstrijdlocaties!B249)),MAX(Wedstrijdlocaties!$A$1:'Wedstrijdlocaties'!A248)+1,0)</f>
        <v>249</v>
      </c>
      <c r="B249" s="6" t="str">
        <f t="shared" si="8"/>
        <v xml:space="preserve"> - </v>
      </c>
      <c r="C249" s="40"/>
      <c r="D249" s="40"/>
      <c r="E249" s="40"/>
      <c r="F249" s="9" t="str">
        <f>IFERROR(VLOOKUP(ROWS(Wedstrijdlocaties!$F$2:'Wedstrijdlocaties'!F249),Wedstrijdlocaties!$A$2:'Wedstrijdlocaties'!$B$249,2,0),"")</f>
        <v xml:space="preserve"> - </v>
      </c>
    </row>
    <row r="250" spans="1:6" ht="12.95" hidden="1" customHeight="1">
      <c r="A250" s="9">
        <f>IF(ISNUMBER(SEARCH(Wedstrijden!$E$1,Wedstrijdlocaties!B250)),MAX(Wedstrijdlocaties!$A$1:'Wedstrijdlocaties'!A249)+1,0)</f>
        <v>250</v>
      </c>
      <c r="B250" s="6" t="str">
        <f t="shared" si="8"/>
        <v xml:space="preserve"> - </v>
      </c>
      <c r="C250" s="40"/>
      <c r="D250" s="40"/>
      <c r="E250" s="40"/>
      <c r="F250" s="9" t="str">
        <f>IFERROR(VLOOKUP(ROWS(Wedstrijdlocaties!$F$2:'Wedstrijdlocaties'!F250),Wedstrijdlocaties!$A$2:'Wedstrijdlocaties'!$B$249,2,0),"")</f>
        <v xml:space="preserve"> - </v>
      </c>
    </row>
    <row r="251" spans="1:6" ht="12.95" hidden="1" customHeight="1">
      <c r="A251" s="9">
        <f>IF(ISNUMBER(SEARCH(Wedstrijden!$E$1,Wedstrijdlocaties!B251)),MAX(Wedstrijdlocaties!$A$1:'Wedstrijdlocaties'!A250)+1,0)</f>
        <v>251</v>
      </c>
      <c r="B251" s="6" t="str">
        <f t="shared" si="8"/>
        <v xml:space="preserve"> - </v>
      </c>
      <c r="C251" s="40"/>
      <c r="D251" s="40"/>
      <c r="E251" s="40"/>
      <c r="F251" s="9" t="str">
        <f>IFERROR(VLOOKUP(ROWS(Wedstrijdlocaties!$F$2:'Wedstrijdlocaties'!F251),Wedstrijdlocaties!$A$2:'Wedstrijdlocaties'!$B$249,2,0),"")</f>
        <v/>
      </c>
    </row>
    <row r="252" spans="1:6" ht="12.95" hidden="1" customHeight="1">
      <c r="A252" s="9">
        <f>IF(ISNUMBER(SEARCH(Wedstrijden!$E$1,Wedstrijdlocaties!B252)),MAX(Wedstrijdlocaties!$A$1:'Wedstrijdlocaties'!A251)+1,0)</f>
        <v>252</v>
      </c>
      <c r="B252" s="6" t="str">
        <f t="shared" si="8"/>
        <v xml:space="preserve"> - </v>
      </c>
      <c r="C252" s="40"/>
      <c r="D252" s="40"/>
      <c r="E252" s="40"/>
      <c r="F252" s="9" t="str">
        <f>IFERROR(VLOOKUP(ROWS(Wedstrijdlocaties!$F$2:'Wedstrijdlocaties'!F252),Wedstrijdlocaties!$A$2:'Wedstrijdlocaties'!$B$249,2,0),"")</f>
        <v/>
      </c>
    </row>
    <row r="253" spans="1:6" ht="12.95" hidden="1" customHeight="1">
      <c r="A253" s="9">
        <f>IF(ISNUMBER(SEARCH(Wedstrijden!$E$1,Wedstrijdlocaties!B253)),MAX(Wedstrijdlocaties!$A$1:'Wedstrijdlocaties'!A252)+1,0)</f>
        <v>253</v>
      </c>
      <c r="B253" s="6" t="str">
        <f t="shared" si="8"/>
        <v xml:space="preserve"> - </v>
      </c>
      <c r="C253" s="40"/>
      <c r="D253" s="40"/>
      <c r="E253" s="40"/>
      <c r="F253" s="9" t="str">
        <f>IFERROR(VLOOKUP(ROWS(Wedstrijdlocaties!$F$2:'Wedstrijdlocaties'!F253),Wedstrijdlocaties!$A$2:'Wedstrijdlocaties'!$B$249,2,0),"")</f>
        <v/>
      </c>
    </row>
    <row r="254" spans="1:6" ht="12.95" hidden="1" customHeight="1">
      <c r="A254" s="9">
        <f>IF(ISNUMBER(SEARCH(Wedstrijden!$E$1,Wedstrijdlocaties!B254)),MAX(Wedstrijdlocaties!$A$1:'Wedstrijdlocaties'!A253)+1,0)</f>
        <v>254</v>
      </c>
      <c r="B254" s="6" t="str">
        <f t="shared" si="8"/>
        <v xml:space="preserve"> - </v>
      </c>
      <c r="C254" s="40"/>
      <c r="D254" s="40"/>
      <c r="E254" s="40"/>
      <c r="F254" s="9" t="str">
        <f>IFERROR(VLOOKUP(ROWS(Wedstrijdlocaties!$F$2:'Wedstrijdlocaties'!F254),Wedstrijdlocaties!$A$2:'Wedstrijdlocaties'!$B$249,2,0),"")</f>
        <v/>
      </c>
    </row>
    <row r="255" spans="1:6" ht="12.95" hidden="1" customHeight="1">
      <c r="A255" s="9">
        <f>IF(ISNUMBER(SEARCH(Wedstrijden!$E$1,Wedstrijdlocaties!B255)),MAX(Wedstrijdlocaties!$A$1:'Wedstrijdlocaties'!A254)+1,0)</f>
        <v>255</v>
      </c>
      <c r="B255" s="6" t="str">
        <f t="shared" si="8"/>
        <v xml:space="preserve"> - </v>
      </c>
      <c r="C255" s="40"/>
      <c r="D255" s="40"/>
      <c r="E255" s="40"/>
      <c r="F255" s="9" t="str">
        <f>IFERROR(VLOOKUP(ROWS(Wedstrijdlocaties!$F$2:'Wedstrijdlocaties'!F255),Wedstrijdlocaties!$A$2:'Wedstrijdlocaties'!$B$249,2,0),"")</f>
        <v/>
      </c>
    </row>
    <row r="256" spans="1:6" ht="12.95" hidden="1" customHeight="1">
      <c r="A256" s="9">
        <f>IF(ISNUMBER(SEARCH(Wedstrijden!$E$1,Wedstrijdlocaties!B256)),MAX(Wedstrijdlocaties!$A$1:'Wedstrijdlocaties'!A255)+1,0)</f>
        <v>256</v>
      </c>
      <c r="B256" s="6" t="str">
        <f t="shared" si="8"/>
        <v xml:space="preserve"> - </v>
      </c>
      <c r="C256" s="40"/>
      <c r="D256" s="40"/>
      <c r="E256" s="40"/>
      <c r="F256" s="9" t="str">
        <f>IFERROR(VLOOKUP(ROWS(Wedstrijdlocaties!$F$2:'Wedstrijdlocaties'!F256),Wedstrijdlocaties!$A$2:'Wedstrijdlocaties'!$B$249,2,0),"")</f>
        <v/>
      </c>
    </row>
    <row r="257" spans="1:6" ht="12.95" hidden="1" customHeight="1">
      <c r="A257" s="9">
        <f>IF(ISNUMBER(SEARCH(Wedstrijden!$E$1,Wedstrijdlocaties!B257)),MAX(Wedstrijdlocaties!$A$1:'Wedstrijdlocaties'!A256)+1,0)</f>
        <v>257</v>
      </c>
      <c r="B257" s="6" t="str">
        <f t="shared" si="8"/>
        <v xml:space="preserve"> - </v>
      </c>
      <c r="C257" s="40"/>
      <c r="D257" s="40"/>
      <c r="E257" s="40"/>
      <c r="F257" s="9" t="str">
        <f>IFERROR(VLOOKUP(ROWS(Wedstrijdlocaties!$F$2:'Wedstrijdlocaties'!F257),Wedstrijdlocaties!$A$2:'Wedstrijdlocaties'!$B$249,2,0),"")</f>
        <v/>
      </c>
    </row>
    <row r="258" spans="1:6" ht="12.95" hidden="1" customHeight="1">
      <c r="A258" s="9">
        <f>IF(ISNUMBER(SEARCH(Wedstrijden!$E$1,Wedstrijdlocaties!B258)),MAX(Wedstrijdlocaties!$A$1:'Wedstrijdlocaties'!A257)+1,0)</f>
        <v>258</v>
      </c>
      <c r="B258" s="6" t="str">
        <f t="shared" si="8"/>
        <v xml:space="preserve"> - </v>
      </c>
      <c r="C258" s="40"/>
      <c r="D258" s="40"/>
      <c r="E258" s="40"/>
      <c r="F258" s="9" t="str">
        <f>IFERROR(VLOOKUP(ROWS(Wedstrijdlocaties!$F$2:'Wedstrijdlocaties'!F258),Wedstrijdlocaties!$A$2:'Wedstrijdlocaties'!$B$249,2,0),"")</f>
        <v/>
      </c>
    </row>
    <row r="259" spans="1:6" ht="12.95" hidden="1" customHeight="1">
      <c r="A259" s="9">
        <f>IF(ISNUMBER(SEARCH(Wedstrijden!$E$1,Wedstrijdlocaties!B259)),MAX(Wedstrijdlocaties!$A$1:'Wedstrijdlocaties'!A258)+1,0)</f>
        <v>259</v>
      </c>
      <c r="B259" s="6" t="str">
        <f t="shared" si="8"/>
        <v xml:space="preserve"> - </v>
      </c>
      <c r="C259" s="40"/>
      <c r="D259" s="40"/>
      <c r="E259" s="40"/>
      <c r="F259" s="9" t="str">
        <f>IFERROR(VLOOKUP(ROWS(Wedstrijdlocaties!$F$2:'Wedstrijdlocaties'!F259),Wedstrijdlocaties!$A$2:'Wedstrijdlocaties'!$B$249,2,0),"")</f>
        <v/>
      </c>
    </row>
    <row r="260" spans="1:6" ht="12.95" hidden="1" customHeight="1">
      <c r="A260" s="9">
        <f>IF(ISNUMBER(SEARCH(Wedstrijden!$E$1,Wedstrijdlocaties!B260)),MAX(Wedstrijdlocaties!$A$1:'Wedstrijdlocaties'!A259)+1,0)</f>
        <v>260</v>
      </c>
      <c r="B260" s="6" t="str">
        <f t="shared" si="8"/>
        <v xml:space="preserve"> - </v>
      </c>
      <c r="C260" s="40"/>
      <c r="D260" s="40"/>
      <c r="E260" s="40"/>
      <c r="F260" s="9" t="str">
        <f>IFERROR(VLOOKUP(ROWS(Wedstrijdlocaties!$F$2:'Wedstrijdlocaties'!F260),Wedstrijdlocaties!$A$2:'Wedstrijdlocaties'!$B$249,2,0),"")</f>
        <v/>
      </c>
    </row>
    <row r="261" spans="1:6" ht="12.95" hidden="1" customHeight="1">
      <c r="A261" s="9">
        <f>IF(ISNUMBER(SEARCH(Wedstrijden!$E$1,Wedstrijdlocaties!B261)),MAX(Wedstrijdlocaties!$A$1:'Wedstrijdlocaties'!A260)+1,0)</f>
        <v>261</v>
      </c>
      <c r="B261" s="6" t="str">
        <f t="shared" si="8"/>
        <v xml:space="preserve"> - </v>
      </c>
      <c r="C261" s="40"/>
      <c r="D261" s="40"/>
      <c r="E261" s="40"/>
      <c r="F261" s="9" t="str">
        <f>IFERROR(VLOOKUP(ROWS(Wedstrijdlocaties!$F$2:'Wedstrijdlocaties'!F261),Wedstrijdlocaties!$A$2:'Wedstrijdlocaties'!$B$249,2,0),"")</f>
        <v/>
      </c>
    </row>
    <row r="262" spans="1:6" ht="12.95" hidden="1" customHeight="1">
      <c r="A262" s="9">
        <f>IF(ISNUMBER(SEARCH(Wedstrijden!$E$1,Wedstrijdlocaties!B262)),MAX(Wedstrijdlocaties!$A$1:'Wedstrijdlocaties'!A261)+1,0)</f>
        <v>262</v>
      </c>
      <c r="B262" s="6" t="str">
        <f t="shared" si="8"/>
        <v xml:space="preserve"> - </v>
      </c>
      <c r="C262" s="40"/>
      <c r="D262" s="40"/>
      <c r="E262" s="40"/>
      <c r="F262" s="9" t="str">
        <f>IFERROR(VLOOKUP(ROWS(Wedstrijdlocaties!$F$2:'Wedstrijdlocaties'!F262),Wedstrijdlocaties!$A$2:'Wedstrijdlocaties'!$B$249,2,0),"")</f>
        <v/>
      </c>
    </row>
    <row r="263" spans="1:6" ht="12.95" hidden="1" customHeight="1">
      <c r="A263" s="9">
        <f>IF(ISNUMBER(SEARCH(Wedstrijden!$E$1,Wedstrijdlocaties!B263)),MAX(Wedstrijdlocaties!$A$1:'Wedstrijdlocaties'!A262)+1,0)</f>
        <v>263</v>
      </c>
      <c r="B263" s="6" t="str">
        <f t="shared" si="8"/>
        <v xml:space="preserve"> - </v>
      </c>
      <c r="C263" s="40"/>
      <c r="D263" s="40"/>
      <c r="E263" s="40"/>
      <c r="F263" s="9" t="str">
        <f>IFERROR(VLOOKUP(ROWS(Wedstrijdlocaties!$F$2:'Wedstrijdlocaties'!F263),Wedstrijdlocaties!$A$2:'Wedstrijdlocaties'!$B$249,2,0),"")</f>
        <v/>
      </c>
    </row>
    <row r="264" spans="1:6" ht="12.95" hidden="1" customHeight="1">
      <c r="A264" s="9">
        <f>IF(ISNUMBER(SEARCH(Wedstrijden!$E$1,Wedstrijdlocaties!B264)),MAX(Wedstrijdlocaties!$A$1:'Wedstrijdlocaties'!A263)+1,0)</f>
        <v>264</v>
      </c>
      <c r="B264" s="6" t="str">
        <f t="shared" si="8"/>
        <v xml:space="preserve"> - </v>
      </c>
      <c r="C264" s="40"/>
      <c r="D264" s="40"/>
      <c r="E264" s="40"/>
      <c r="F264" s="9" t="str">
        <f>IFERROR(VLOOKUP(ROWS(Wedstrijdlocaties!$F$2:'Wedstrijdlocaties'!F264),Wedstrijdlocaties!$A$2:'Wedstrijdlocaties'!$B$249,2,0),"")</f>
        <v/>
      </c>
    </row>
    <row r="265" spans="1:6" ht="12.95" hidden="1" customHeight="1">
      <c r="A265" s="9">
        <f>IF(ISNUMBER(SEARCH(Wedstrijden!$E$1,Wedstrijdlocaties!B265)),MAX(Wedstrijdlocaties!$A$1:'Wedstrijdlocaties'!A264)+1,0)</f>
        <v>265</v>
      </c>
      <c r="B265" s="6" t="str">
        <f t="shared" si="8"/>
        <v xml:space="preserve"> - </v>
      </c>
      <c r="C265" s="40"/>
      <c r="D265" s="40"/>
      <c r="E265" s="40"/>
      <c r="F265" s="9" t="str">
        <f>IFERROR(VLOOKUP(ROWS(Wedstrijdlocaties!$F$2:'Wedstrijdlocaties'!F265),Wedstrijdlocaties!$A$2:'Wedstrijdlocaties'!$B$249,2,0),"")</f>
        <v/>
      </c>
    </row>
    <row r="266" spans="1:6" ht="12.95" hidden="1" customHeight="1">
      <c r="A266" s="9">
        <f>IF(ISNUMBER(SEARCH(Wedstrijden!$E$1,Wedstrijdlocaties!B266)),MAX(Wedstrijdlocaties!$A$1:'Wedstrijdlocaties'!A265)+1,0)</f>
        <v>266</v>
      </c>
      <c r="B266" s="6" t="str">
        <f t="shared" si="8"/>
        <v xml:space="preserve"> - </v>
      </c>
      <c r="C266" s="40"/>
      <c r="D266" s="40"/>
      <c r="E266" s="40"/>
      <c r="F266" s="9" t="str">
        <f>IFERROR(VLOOKUP(ROWS(Wedstrijdlocaties!$F$2:'Wedstrijdlocaties'!F266),Wedstrijdlocaties!$A$2:'Wedstrijdlocaties'!$B$249,2,0),"")</f>
        <v/>
      </c>
    </row>
    <row r="267" spans="1:6" ht="12.95" hidden="1" customHeight="1">
      <c r="A267" s="9">
        <f>IF(ISNUMBER(SEARCH(Wedstrijden!$E$1,Wedstrijdlocaties!B267)),MAX(Wedstrijdlocaties!$A$1:'Wedstrijdlocaties'!A266)+1,0)</f>
        <v>267</v>
      </c>
      <c r="B267" s="6" t="str">
        <f t="shared" si="8"/>
        <v xml:space="preserve"> - </v>
      </c>
      <c r="C267" s="40"/>
      <c r="D267" s="40"/>
      <c r="E267" s="40"/>
      <c r="F267" s="9" t="str">
        <f>IFERROR(VLOOKUP(ROWS(Wedstrijdlocaties!$F$2:'Wedstrijdlocaties'!F267),Wedstrijdlocaties!$A$2:'Wedstrijdlocaties'!$B$249,2,0),"")</f>
        <v/>
      </c>
    </row>
    <row r="268" spans="1:6" ht="12.95" hidden="1" customHeight="1">
      <c r="A268" s="9">
        <f>IF(ISNUMBER(SEARCH(Wedstrijden!$E$1,Wedstrijdlocaties!B268)),MAX(Wedstrijdlocaties!$A$1:'Wedstrijdlocaties'!A267)+1,0)</f>
        <v>268</v>
      </c>
      <c r="B268" s="6" t="str">
        <f t="shared" si="8"/>
        <v xml:space="preserve"> - </v>
      </c>
      <c r="C268" s="40"/>
      <c r="D268" s="40"/>
      <c r="E268" s="40"/>
      <c r="F268" s="9" t="str">
        <f>IFERROR(VLOOKUP(ROWS(Wedstrijdlocaties!$F$2:'Wedstrijdlocaties'!F268),Wedstrijdlocaties!$A$2:'Wedstrijdlocaties'!$B$249,2,0),"")</f>
        <v/>
      </c>
    </row>
    <row r="269" spans="1:6" ht="12.95" hidden="1" customHeight="1">
      <c r="A269" s="9">
        <f>IF(ISNUMBER(SEARCH(Wedstrijden!$E$1,Wedstrijdlocaties!B269)),MAX(Wedstrijdlocaties!$A$1:'Wedstrijdlocaties'!A268)+1,0)</f>
        <v>269</v>
      </c>
      <c r="B269" s="6" t="str">
        <f t="shared" si="8"/>
        <v xml:space="preserve"> - </v>
      </c>
      <c r="C269" s="40"/>
      <c r="D269" s="40"/>
      <c r="E269" s="40"/>
      <c r="F269" s="9" t="str">
        <f>IFERROR(VLOOKUP(ROWS(Wedstrijdlocaties!$F$2:'Wedstrijdlocaties'!F269),Wedstrijdlocaties!$A$2:'Wedstrijdlocaties'!$B$249,2,0),"")</f>
        <v/>
      </c>
    </row>
    <row r="270" spans="1:6" ht="12.95" hidden="1" customHeight="1">
      <c r="A270" s="9">
        <f>IF(ISNUMBER(SEARCH(Wedstrijden!$E$1,Wedstrijdlocaties!B270)),MAX(Wedstrijdlocaties!$A$1:'Wedstrijdlocaties'!A269)+1,0)</f>
        <v>270</v>
      </c>
      <c r="B270" s="6" t="str">
        <f t="shared" si="8"/>
        <v xml:space="preserve"> - </v>
      </c>
      <c r="C270" s="40"/>
      <c r="D270" s="40"/>
      <c r="E270" s="40"/>
      <c r="F270" s="9" t="str">
        <f>IFERROR(VLOOKUP(ROWS(Wedstrijdlocaties!$F$2:'Wedstrijdlocaties'!F270),Wedstrijdlocaties!$A$2:'Wedstrijdlocaties'!$B$249,2,0),"")</f>
        <v/>
      </c>
    </row>
    <row r="271" spans="1:6" ht="12.95" hidden="1" customHeight="1">
      <c r="A271" s="9">
        <f>IF(ISNUMBER(SEARCH(Wedstrijden!$E$1,Wedstrijdlocaties!B271)),MAX(Wedstrijdlocaties!$A$1:'Wedstrijdlocaties'!A270)+1,0)</f>
        <v>271</v>
      </c>
      <c r="B271" s="6" t="str">
        <f t="shared" si="8"/>
        <v xml:space="preserve"> - </v>
      </c>
      <c r="C271" s="40"/>
      <c r="D271" s="40"/>
      <c r="E271" s="40"/>
      <c r="F271" s="9" t="str">
        <f>IFERROR(VLOOKUP(ROWS(Wedstrijdlocaties!$F$2:'Wedstrijdlocaties'!F271),Wedstrijdlocaties!$A$2:'Wedstrijdlocaties'!$B$249,2,0),"")</f>
        <v/>
      </c>
    </row>
    <row r="272" spans="1:6" ht="12.95" hidden="1" customHeight="1">
      <c r="A272" s="9">
        <f>IF(ISNUMBER(SEARCH(Wedstrijden!$E$1,Wedstrijdlocaties!B272)),MAX(Wedstrijdlocaties!$A$1:'Wedstrijdlocaties'!A271)+1,0)</f>
        <v>272</v>
      </c>
      <c r="B272" s="6" t="str">
        <f t="shared" si="8"/>
        <v xml:space="preserve"> - </v>
      </c>
      <c r="C272" s="40"/>
      <c r="D272" s="40"/>
      <c r="E272" s="40"/>
      <c r="F272" s="9" t="str">
        <f>IFERROR(VLOOKUP(ROWS(Wedstrijdlocaties!$F$2:'Wedstrijdlocaties'!F272),Wedstrijdlocaties!$A$2:'Wedstrijdlocaties'!$B$249,2,0),"")</f>
        <v/>
      </c>
    </row>
    <row r="273" spans="1:6" ht="12.95" hidden="1" customHeight="1">
      <c r="A273" s="9">
        <f>IF(ISNUMBER(SEARCH(Wedstrijden!$E$1,Wedstrijdlocaties!B273)),MAX(Wedstrijdlocaties!$A$1:'Wedstrijdlocaties'!A272)+1,0)</f>
        <v>273</v>
      </c>
      <c r="B273" s="6" t="str">
        <f t="shared" si="8"/>
        <v xml:space="preserve"> - </v>
      </c>
      <c r="C273" s="40"/>
      <c r="D273" s="40"/>
      <c r="E273" s="40"/>
      <c r="F273" s="9" t="str">
        <f>IFERROR(VLOOKUP(ROWS(Wedstrijdlocaties!$F$2:'Wedstrijdlocaties'!F273),Wedstrijdlocaties!$A$2:'Wedstrijdlocaties'!$B$249,2,0),"")</f>
        <v/>
      </c>
    </row>
    <row r="274" spans="1:6" ht="12.95" hidden="1" customHeight="1">
      <c r="A274" s="9">
        <f>IF(ISNUMBER(SEARCH(Wedstrijden!$E$1,Wedstrijdlocaties!B274)),MAX(Wedstrijdlocaties!$A$1:'Wedstrijdlocaties'!A273)+1,0)</f>
        <v>274</v>
      </c>
      <c r="B274" s="6" t="str">
        <f t="shared" si="8"/>
        <v xml:space="preserve"> - </v>
      </c>
      <c r="C274" s="40"/>
      <c r="D274" s="40"/>
      <c r="E274" s="40"/>
      <c r="F274" s="9" t="str">
        <f>IFERROR(VLOOKUP(ROWS(Wedstrijdlocaties!$F$2:'Wedstrijdlocaties'!F274),Wedstrijdlocaties!$A$2:'Wedstrijdlocaties'!$B$249,2,0),"")</f>
        <v/>
      </c>
    </row>
    <row r="275" spans="1:6" ht="12.95" hidden="1" customHeight="1">
      <c r="A275" s="9">
        <f>IF(ISNUMBER(SEARCH(Wedstrijden!$E$1,Wedstrijdlocaties!B275)),MAX(Wedstrijdlocaties!$A$1:'Wedstrijdlocaties'!A274)+1,0)</f>
        <v>275</v>
      </c>
      <c r="B275" s="6" t="str">
        <f t="shared" si="8"/>
        <v xml:space="preserve"> - </v>
      </c>
      <c r="C275" s="40"/>
      <c r="D275" s="40"/>
      <c r="E275" s="40"/>
      <c r="F275" s="9" t="str">
        <f>IFERROR(VLOOKUP(ROWS(Wedstrijdlocaties!$F$2:'Wedstrijdlocaties'!F275),Wedstrijdlocaties!$A$2:'Wedstrijdlocaties'!$B$249,2,0),"")</f>
        <v/>
      </c>
    </row>
    <row r="276" spans="1:6" ht="12.95" hidden="1" customHeight="1">
      <c r="A276" s="9">
        <f>IF(ISNUMBER(SEARCH(Wedstrijden!$E$1,Wedstrijdlocaties!B276)),MAX(Wedstrijdlocaties!$A$1:'Wedstrijdlocaties'!A275)+1,0)</f>
        <v>276</v>
      </c>
      <c r="B276" s="6" t="str">
        <f t="shared" si="8"/>
        <v xml:space="preserve"> - </v>
      </c>
      <c r="C276" s="40"/>
      <c r="D276" s="40"/>
      <c r="E276" s="40"/>
      <c r="F276" s="9" t="str">
        <f>IFERROR(VLOOKUP(ROWS(Wedstrijdlocaties!$F$2:'Wedstrijdlocaties'!F276),Wedstrijdlocaties!$A$2:'Wedstrijdlocaties'!$B$249,2,0),"")</f>
        <v/>
      </c>
    </row>
    <row r="277" spans="1:6" ht="12.95" hidden="1" customHeight="1">
      <c r="A277" s="9">
        <f>IF(ISNUMBER(SEARCH(Wedstrijden!$E$1,Wedstrijdlocaties!B277)),MAX(Wedstrijdlocaties!$A$1:'Wedstrijdlocaties'!A276)+1,0)</f>
        <v>277</v>
      </c>
      <c r="B277" s="6" t="str">
        <f t="shared" si="8"/>
        <v xml:space="preserve"> - </v>
      </c>
      <c r="C277" s="40"/>
      <c r="D277" s="40"/>
      <c r="E277" s="40"/>
      <c r="F277" s="9" t="str">
        <f>IFERROR(VLOOKUP(ROWS(Wedstrijdlocaties!$F$2:'Wedstrijdlocaties'!F277),Wedstrijdlocaties!$A$2:'Wedstrijdlocaties'!$B$249,2,0),"")</f>
        <v/>
      </c>
    </row>
    <row r="278" spans="1:6" ht="12.95" hidden="1" customHeight="1">
      <c r="A278" s="9">
        <f>IF(ISNUMBER(SEARCH(Wedstrijden!$E$1,Wedstrijdlocaties!B278)),MAX(Wedstrijdlocaties!$A$1:'Wedstrijdlocaties'!A277)+1,0)</f>
        <v>278</v>
      </c>
      <c r="B278" s="6" t="str">
        <f t="shared" si="8"/>
        <v xml:space="preserve"> - </v>
      </c>
      <c r="C278" s="40"/>
      <c r="D278" s="40"/>
      <c r="E278" s="40"/>
      <c r="F278" s="9" t="str">
        <f>IFERROR(VLOOKUP(ROWS(Wedstrijdlocaties!$F$2:'Wedstrijdlocaties'!F278),Wedstrijdlocaties!$A$2:'Wedstrijdlocaties'!$B$249,2,0),"")</f>
        <v/>
      </c>
    </row>
    <row r="279" spans="1:6" ht="12.95" hidden="1" customHeight="1">
      <c r="A279" s="9">
        <f>IF(ISNUMBER(SEARCH(Wedstrijden!$E$1,Wedstrijdlocaties!B279)),MAX(Wedstrijdlocaties!$A$1:'Wedstrijdlocaties'!A278)+1,0)</f>
        <v>279</v>
      </c>
      <c r="B279" s="6" t="str">
        <f t="shared" si="8"/>
        <v xml:space="preserve"> - </v>
      </c>
      <c r="C279" s="40"/>
      <c r="D279" s="40"/>
      <c r="E279" s="40"/>
      <c r="F279" s="9" t="str">
        <f>IFERROR(VLOOKUP(ROWS(Wedstrijdlocaties!$F$2:'Wedstrijdlocaties'!F279),Wedstrijdlocaties!$A$2:'Wedstrijdlocaties'!$B$249,2,0),"")</f>
        <v/>
      </c>
    </row>
    <row r="280" spans="1:6" ht="12.95" hidden="1" customHeight="1">
      <c r="A280" s="9">
        <f>IF(ISNUMBER(SEARCH(Wedstrijden!$E$1,Wedstrijdlocaties!B280)),MAX(Wedstrijdlocaties!$A$1:'Wedstrijdlocaties'!A279)+1,0)</f>
        <v>280</v>
      </c>
      <c r="B280" s="6" t="str">
        <f t="shared" si="8"/>
        <v xml:space="preserve"> - </v>
      </c>
      <c r="C280" s="40"/>
      <c r="D280" s="40"/>
      <c r="E280" s="40"/>
      <c r="F280" s="9" t="str">
        <f>IFERROR(VLOOKUP(ROWS(Wedstrijdlocaties!$F$2:'Wedstrijdlocaties'!F280),Wedstrijdlocaties!$A$2:'Wedstrijdlocaties'!$B$249,2,0),"")</f>
        <v/>
      </c>
    </row>
    <row r="281" spans="1:6" ht="12.95" hidden="1" customHeight="1">
      <c r="A281" s="9">
        <f>IF(ISNUMBER(SEARCH(Wedstrijden!$E$1,Wedstrijdlocaties!B281)),MAX(Wedstrijdlocaties!$A$1:'Wedstrijdlocaties'!A280)+1,0)</f>
        <v>281</v>
      </c>
      <c r="B281" s="6" t="str">
        <f t="shared" si="8"/>
        <v xml:space="preserve"> - </v>
      </c>
      <c r="C281" s="40"/>
      <c r="D281" s="40"/>
      <c r="E281" s="40"/>
      <c r="F281" s="9" t="str">
        <f>IFERROR(VLOOKUP(ROWS(Wedstrijdlocaties!$F$2:'Wedstrijdlocaties'!F281),Wedstrijdlocaties!$A$2:'Wedstrijdlocaties'!$B$249,2,0),"")</f>
        <v/>
      </c>
    </row>
    <row r="282" spans="1:6" ht="12.95" hidden="1" customHeight="1">
      <c r="A282" s="9">
        <f>IF(ISNUMBER(SEARCH(Wedstrijden!$E$1,Wedstrijdlocaties!B282)),MAX(Wedstrijdlocaties!$A$1:'Wedstrijdlocaties'!A281)+1,0)</f>
        <v>282</v>
      </c>
      <c r="B282" s="6" t="str">
        <f t="shared" si="8"/>
        <v xml:space="preserve"> - </v>
      </c>
      <c r="C282" s="40"/>
      <c r="D282" s="40"/>
      <c r="E282" s="40"/>
      <c r="F282" s="9" t="str">
        <f>IFERROR(VLOOKUP(ROWS(Wedstrijdlocaties!$F$2:'Wedstrijdlocaties'!F282),Wedstrijdlocaties!$A$2:'Wedstrijdlocaties'!$B$249,2,0),"")</f>
        <v/>
      </c>
    </row>
    <row r="283" spans="1:6" ht="12.95" hidden="1" customHeight="1">
      <c r="A283" s="9">
        <f>IF(ISNUMBER(SEARCH(Wedstrijden!$E$1,Wedstrijdlocaties!B283)),MAX(Wedstrijdlocaties!$A$1:'Wedstrijdlocaties'!A282)+1,0)</f>
        <v>283</v>
      </c>
      <c r="B283" s="6" t="str">
        <f t="shared" si="8"/>
        <v xml:space="preserve"> - </v>
      </c>
      <c r="C283" s="40"/>
      <c r="D283" s="40"/>
      <c r="E283" s="40"/>
      <c r="F283" s="9" t="str">
        <f>IFERROR(VLOOKUP(ROWS(Wedstrijdlocaties!$F$2:'Wedstrijdlocaties'!F283),Wedstrijdlocaties!$A$2:'Wedstrijdlocaties'!$B$249,2,0),"")</f>
        <v/>
      </c>
    </row>
    <row r="284" spans="1:6" ht="12.95" hidden="1" customHeight="1">
      <c r="A284" s="9">
        <f>IF(ISNUMBER(SEARCH(Wedstrijden!$E$1,Wedstrijdlocaties!B284)),MAX(Wedstrijdlocaties!$A$1:'Wedstrijdlocaties'!A283)+1,0)</f>
        <v>284</v>
      </c>
      <c r="B284" s="6" t="str">
        <f t="shared" si="8"/>
        <v xml:space="preserve"> - </v>
      </c>
      <c r="C284" s="40"/>
      <c r="D284" s="40"/>
      <c r="E284" s="40"/>
      <c r="F284" s="9" t="str">
        <f>IFERROR(VLOOKUP(ROWS(Wedstrijdlocaties!$F$2:'Wedstrijdlocaties'!F284),Wedstrijdlocaties!$A$2:'Wedstrijdlocaties'!$B$249,2,0),"")</f>
        <v/>
      </c>
    </row>
    <row r="285" spans="1:6" ht="12.95" hidden="1" customHeight="1">
      <c r="A285" s="9">
        <f>IF(ISNUMBER(SEARCH(Wedstrijden!$E$1,Wedstrijdlocaties!B285)),MAX(Wedstrijdlocaties!$A$1:'Wedstrijdlocaties'!A284)+1,0)</f>
        <v>285</v>
      </c>
      <c r="B285" s="6" t="str">
        <f t="shared" si="8"/>
        <v xml:space="preserve"> - </v>
      </c>
      <c r="C285" s="40"/>
      <c r="D285" s="40"/>
      <c r="E285" s="40"/>
      <c r="F285" s="9" t="str">
        <f>IFERROR(VLOOKUP(ROWS(Wedstrijdlocaties!$F$2:'Wedstrijdlocaties'!F285),Wedstrijdlocaties!$A$2:'Wedstrijdlocaties'!$B$249,2,0),"")</f>
        <v/>
      </c>
    </row>
    <row r="286" spans="1:6" ht="12.95" hidden="1" customHeight="1">
      <c r="A286" s="9">
        <f>IF(ISNUMBER(SEARCH(Wedstrijden!$E$1,Wedstrijdlocaties!B286)),MAX(Wedstrijdlocaties!$A$1:'Wedstrijdlocaties'!A285)+1,0)</f>
        <v>286</v>
      </c>
      <c r="B286" s="6" t="str">
        <f t="shared" si="8"/>
        <v xml:space="preserve"> - </v>
      </c>
      <c r="C286" s="40"/>
      <c r="D286" s="40"/>
      <c r="E286" s="40"/>
      <c r="F286" s="9" t="str">
        <f>IFERROR(VLOOKUP(ROWS(Wedstrijdlocaties!$F$2:'Wedstrijdlocaties'!F286),Wedstrijdlocaties!$A$2:'Wedstrijdlocaties'!$B$249,2,0),"")</f>
        <v/>
      </c>
    </row>
    <row r="287" spans="1:6" ht="12.95" hidden="1" customHeight="1">
      <c r="A287" s="9">
        <f>IF(ISNUMBER(SEARCH(Wedstrijden!$E$1,Wedstrijdlocaties!B287)),MAX(Wedstrijdlocaties!$A$1:'Wedstrijdlocaties'!A286)+1,0)</f>
        <v>287</v>
      </c>
      <c r="B287" s="6" t="str">
        <f t="shared" si="8"/>
        <v xml:space="preserve"> - </v>
      </c>
      <c r="C287" s="40"/>
      <c r="D287" s="40"/>
      <c r="E287" s="40"/>
      <c r="F287" s="9" t="str">
        <f>IFERROR(VLOOKUP(ROWS(Wedstrijdlocaties!$F$2:'Wedstrijdlocaties'!F287),Wedstrijdlocaties!$A$2:'Wedstrijdlocaties'!$B$249,2,0),"")</f>
        <v/>
      </c>
    </row>
    <row r="288" spans="1:6" ht="12.95" hidden="1" customHeight="1">
      <c r="A288" s="9">
        <f>IF(ISNUMBER(SEARCH(Wedstrijden!$E$1,Wedstrijdlocaties!B288)),MAX(Wedstrijdlocaties!$A$1:'Wedstrijdlocaties'!A287)+1,0)</f>
        <v>288</v>
      </c>
      <c r="B288" s="6" t="str">
        <f t="shared" si="8"/>
        <v xml:space="preserve"> - </v>
      </c>
      <c r="C288" s="40"/>
      <c r="D288" s="40"/>
      <c r="E288" s="40"/>
      <c r="F288" s="9" t="str">
        <f>IFERROR(VLOOKUP(ROWS(Wedstrijdlocaties!$F$2:'Wedstrijdlocaties'!F288),Wedstrijdlocaties!$A$2:'Wedstrijdlocaties'!$B$249,2,0),"")</f>
        <v/>
      </c>
    </row>
    <row r="289" spans="1:6" ht="12.95" hidden="1" customHeight="1">
      <c r="A289" s="9">
        <f>IF(ISNUMBER(SEARCH(Wedstrijden!$E$1,Wedstrijdlocaties!B289)),MAX(Wedstrijdlocaties!$A$1:'Wedstrijdlocaties'!A288)+1,0)</f>
        <v>289</v>
      </c>
      <c r="B289" s="6" t="str">
        <f t="shared" si="8"/>
        <v xml:space="preserve"> - </v>
      </c>
      <c r="C289" s="40"/>
      <c r="D289" s="40"/>
      <c r="E289" s="40"/>
      <c r="F289" s="9" t="str">
        <f>IFERROR(VLOOKUP(ROWS(Wedstrijdlocaties!$F$2:'Wedstrijdlocaties'!F289),Wedstrijdlocaties!$A$2:'Wedstrijdlocaties'!$B$249,2,0),"")</f>
        <v/>
      </c>
    </row>
    <row r="290" spans="1:6" ht="12.95" hidden="1" customHeight="1">
      <c r="A290" s="9">
        <f>IF(ISNUMBER(SEARCH(Wedstrijden!$E$1,Wedstrijdlocaties!B290)),MAX(Wedstrijdlocaties!$A$1:'Wedstrijdlocaties'!A289)+1,0)</f>
        <v>290</v>
      </c>
      <c r="B290" s="6" t="str">
        <f t="shared" si="8"/>
        <v xml:space="preserve"> - </v>
      </c>
      <c r="C290" s="40"/>
      <c r="D290" s="40"/>
      <c r="E290" s="40"/>
      <c r="F290" s="9" t="str">
        <f>IFERROR(VLOOKUP(ROWS(Wedstrijdlocaties!$F$2:'Wedstrijdlocaties'!F290),Wedstrijdlocaties!$A$2:'Wedstrijdlocaties'!$B$249,2,0),"")</f>
        <v/>
      </c>
    </row>
    <row r="291" spans="1:6" ht="12.95" hidden="1" customHeight="1">
      <c r="A291" s="9">
        <f>IF(ISNUMBER(SEARCH(Wedstrijden!$E$1,Wedstrijdlocaties!B291)),MAX(Wedstrijdlocaties!$A$1:'Wedstrijdlocaties'!A290)+1,0)</f>
        <v>291</v>
      </c>
      <c r="B291" s="6" t="str">
        <f t="shared" si="8"/>
        <v xml:space="preserve"> - </v>
      </c>
      <c r="C291" s="40"/>
      <c r="D291" s="40"/>
      <c r="E291" s="40"/>
      <c r="F291" s="9" t="str">
        <f>IFERROR(VLOOKUP(ROWS(Wedstrijdlocaties!$F$2:'Wedstrijdlocaties'!F291),Wedstrijdlocaties!$A$2:'Wedstrijdlocaties'!$B$249,2,0),"")</f>
        <v/>
      </c>
    </row>
    <row r="292" spans="1:6" ht="12.95" hidden="1" customHeight="1">
      <c r="A292" s="9">
        <f>IF(ISNUMBER(SEARCH(Wedstrijden!$E$1,Wedstrijdlocaties!B292)),MAX(Wedstrijdlocaties!$A$1:'Wedstrijdlocaties'!A291)+1,0)</f>
        <v>292</v>
      </c>
      <c r="B292" s="6" t="str">
        <f t="shared" si="8"/>
        <v xml:space="preserve"> - </v>
      </c>
      <c r="C292" s="40"/>
      <c r="D292" s="40"/>
      <c r="E292" s="40"/>
      <c r="F292" s="9" t="str">
        <f>IFERROR(VLOOKUP(ROWS(Wedstrijdlocaties!$F$2:'Wedstrijdlocaties'!F292),Wedstrijdlocaties!$A$2:'Wedstrijdlocaties'!$B$249,2,0),"")</f>
        <v/>
      </c>
    </row>
    <row r="293" spans="1:6" ht="12.95" hidden="1" customHeight="1">
      <c r="A293" s="9">
        <f>IF(ISNUMBER(SEARCH(Wedstrijden!$E$1,Wedstrijdlocaties!B293)),MAX(Wedstrijdlocaties!$A$1:'Wedstrijdlocaties'!A292)+1,0)</f>
        <v>293</v>
      </c>
      <c r="B293" s="6" t="str">
        <f t="shared" si="8"/>
        <v xml:space="preserve"> - </v>
      </c>
      <c r="C293" s="40"/>
      <c r="D293" s="40"/>
      <c r="E293" s="40"/>
      <c r="F293" s="9" t="str">
        <f>IFERROR(VLOOKUP(ROWS(Wedstrijdlocaties!$F$2:'Wedstrijdlocaties'!F293),Wedstrijdlocaties!$A$2:'Wedstrijdlocaties'!$B$249,2,0),"")</f>
        <v/>
      </c>
    </row>
    <row r="294" spans="1:6" ht="12.95" hidden="1" customHeight="1">
      <c r="A294" s="9">
        <f>IF(ISNUMBER(SEARCH(Wedstrijden!$E$1,Wedstrijdlocaties!B294)),MAX(Wedstrijdlocaties!$A$1:'Wedstrijdlocaties'!A293)+1,0)</f>
        <v>294</v>
      </c>
      <c r="B294" s="6" t="str">
        <f t="shared" si="8"/>
        <v xml:space="preserve"> - </v>
      </c>
      <c r="C294" s="40"/>
      <c r="D294" s="40"/>
      <c r="E294" s="40"/>
      <c r="F294" s="9" t="str">
        <f>IFERROR(VLOOKUP(ROWS(Wedstrijdlocaties!$F$2:'Wedstrijdlocaties'!F294),Wedstrijdlocaties!$A$2:'Wedstrijdlocaties'!$B$249,2,0),"")</f>
        <v/>
      </c>
    </row>
    <row r="295" spans="1:6" ht="12.95" hidden="1" customHeight="1">
      <c r="A295" s="9">
        <f>IF(ISNUMBER(SEARCH(Wedstrijden!$E$1,Wedstrijdlocaties!B295)),MAX(Wedstrijdlocaties!$A$1:'Wedstrijdlocaties'!A294)+1,0)</f>
        <v>295</v>
      </c>
      <c r="B295" s="6" t="str">
        <f t="shared" si="8"/>
        <v xml:space="preserve"> - </v>
      </c>
      <c r="C295" s="40"/>
      <c r="D295" s="40"/>
      <c r="E295" s="40"/>
      <c r="F295" s="9" t="str">
        <f>IFERROR(VLOOKUP(ROWS(Wedstrijdlocaties!$F$2:'Wedstrijdlocaties'!F295),Wedstrijdlocaties!$A$2:'Wedstrijdlocaties'!$B$249,2,0),"")</f>
        <v/>
      </c>
    </row>
    <row r="296" spans="1:6" ht="12.95" hidden="1" customHeight="1">
      <c r="A296" s="9">
        <f>IF(ISNUMBER(SEARCH(Wedstrijden!$E$1,Wedstrijdlocaties!B296)),MAX(Wedstrijdlocaties!$A$1:'Wedstrijdlocaties'!A295)+1,0)</f>
        <v>296</v>
      </c>
      <c r="B296" s="6" t="str">
        <f t="shared" si="8"/>
        <v xml:space="preserve"> - </v>
      </c>
      <c r="C296" s="40"/>
      <c r="D296" s="40"/>
      <c r="E296" s="40"/>
      <c r="F296" s="9" t="str">
        <f>IFERROR(VLOOKUP(ROWS(Wedstrijdlocaties!$F$2:'Wedstrijdlocaties'!F296),Wedstrijdlocaties!$A$2:'Wedstrijdlocaties'!$B$249,2,0),"")</f>
        <v/>
      </c>
    </row>
    <row r="297" spans="1:6" ht="12.95" hidden="1" customHeight="1">
      <c r="A297" s="9">
        <f>IF(ISNUMBER(SEARCH(Wedstrijden!$E$1,Wedstrijdlocaties!B297)),MAX(Wedstrijdlocaties!$A$1:'Wedstrijdlocaties'!A296)+1,0)</f>
        <v>297</v>
      </c>
      <c r="B297" s="6" t="str">
        <f t="shared" si="8"/>
        <v xml:space="preserve"> - </v>
      </c>
      <c r="C297" s="40"/>
      <c r="D297" s="40"/>
      <c r="E297" s="40"/>
      <c r="F297" s="9" t="str">
        <f>IFERROR(VLOOKUP(ROWS(Wedstrijdlocaties!$F$2:'Wedstrijdlocaties'!F297),Wedstrijdlocaties!$A$2:'Wedstrijdlocaties'!$B$249,2,0),"")</f>
        <v/>
      </c>
    </row>
    <row r="298" spans="1:6" ht="12.95" hidden="1" customHeight="1">
      <c r="A298" s="9">
        <f>IF(ISNUMBER(SEARCH(Wedstrijden!$E$1,Wedstrijdlocaties!B298)),MAX(Wedstrijdlocaties!$A$1:'Wedstrijdlocaties'!A297)+1,0)</f>
        <v>298</v>
      </c>
      <c r="B298" s="6" t="str">
        <f t="shared" si="8"/>
        <v xml:space="preserve"> - </v>
      </c>
      <c r="C298" s="40"/>
      <c r="D298" s="40"/>
      <c r="E298" s="40"/>
      <c r="F298" s="9" t="str">
        <f>IFERROR(VLOOKUP(ROWS(Wedstrijdlocaties!$F$2:'Wedstrijdlocaties'!F298),Wedstrijdlocaties!$A$2:'Wedstrijdlocaties'!$B$249,2,0),"")</f>
        <v/>
      </c>
    </row>
    <row r="299" spans="1:6" ht="12.95" hidden="1" customHeight="1">
      <c r="A299" s="9">
        <f>IF(ISNUMBER(SEARCH(Wedstrijden!$E$1,Wedstrijdlocaties!B299)),MAX(Wedstrijdlocaties!$A$1:'Wedstrijdlocaties'!A298)+1,0)</f>
        <v>299</v>
      </c>
      <c r="B299" s="6" t="str">
        <f t="shared" si="8"/>
        <v xml:space="preserve"> - </v>
      </c>
      <c r="C299" s="40"/>
      <c r="D299" s="40"/>
      <c r="E299" s="40"/>
      <c r="F299" s="9" t="str">
        <f>IFERROR(VLOOKUP(ROWS(Wedstrijdlocaties!$F$2:'Wedstrijdlocaties'!F299),Wedstrijdlocaties!$A$2:'Wedstrijdlocaties'!$B$249,2,0),"")</f>
        <v/>
      </c>
    </row>
    <row r="300" spans="1:6" ht="12.95" hidden="1" customHeight="1">
      <c r="A300" s="9">
        <f>IF(ISNUMBER(SEARCH(Wedstrijden!$E$1,Wedstrijdlocaties!B300)),MAX(Wedstrijdlocaties!$A$1:'Wedstrijdlocaties'!A299)+1,0)</f>
        <v>300</v>
      </c>
      <c r="B300" s="6" t="str">
        <f t="shared" si="8"/>
        <v xml:space="preserve"> - </v>
      </c>
      <c r="C300" s="40"/>
      <c r="D300" s="40"/>
      <c r="E300" s="40"/>
      <c r="F300" s="9" t="str">
        <f>IFERROR(VLOOKUP(ROWS(Wedstrijdlocaties!$F$2:'Wedstrijdlocaties'!F300),Wedstrijdlocaties!$A$2:'Wedstrijdlocaties'!$B$249,2,0),"")</f>
        <v/>
      </c>
    </row>
    <row r="301" spans="1:6" ht="12.95" hidden="1" customHeight="1">
      <c r="A301" s="9">
        <f>IF(ISNUMBER(SEARCH(Wedstrijden!$E$1,Wedstrijdlocaties!B301)),MAX(Wedstrijdlocaties!$A$1:'Wedstrijdlocaties'!A300)+1,0)</f>
        <v>301</v>
      </c>
      <c r="B301" s="6" t="str">
        <f t="shared" si="8"/>
        <v xml:space="preserve"> - </v>
      </c>
      <c r="C301" s="40"/>
      <c r="D301" s="40"/>
      <c r="E301" s="40"/>
      <c r="F301" s="9" t="str">
        <f>IFERROR(VLOOKUP(ROWS(Wedstrijdlocaties!$F$2:'Wedstrijdlocaties'!F301),Wedstrijdlocaties!$A$2:'Wedstrijdlocaties'!$B$249,2,0),"")</f>
        <v/>
      </c>
    </row>
    <row r="302" spans="1:6" ht="12.95" hidden="1" customHeight="1">
      <c r="A302" s="9">
        <f>IF(ISNUMBER(SEARCH(Wedstrijden!$E$1,Wedstrijdlocaties!B302)),MAX(Wedstrijdlocaties!$A$1:'Wedstrijdlocaties'!A301)+1,0)</f>
        <v>302</v>
      </c>
      <c r="B302" s="6" t="str">
        <f t="shared" si="8"/>
        <v xml:space="preserve"> - </v>
      </c>
      <c r="C302" s="40"/>
      <c r="D302" s="40"/>
      <c r="E302" s="40"/>
      <c r="F302" s="9" t="str">
        <f>IFERROR(VLOOKUP(ROWS(Wedstrijdlocaties!$F$2:'Wedstrijdlocaties'!F302),Wedstrijdlocaties!$A$2:'Wedstrijdlocaties'!$B$249,2,0),"")</f>
        <v/>
      </c>
    </row>
    <row r="303" spans="1:6" ht="12.95" hidden="1" customHeight="1">
      <c r="A303" s="9">
        <f>IF(ISNUMBER(SEARCH(Wedstrijden!$E$1,Wedstrijdlocaties!B303)),MAX(Wedstrijdlocaties!$A$1:'Wedstrijdlocaties'!A302)+1,0)</f>
        <v>303</v>
      </c>
      <c r="B303" s="6" t="str">
        <f t="shared" si="8"/>
        <v xml:space="preserve"> - </v>
      </c>
      <c r="C303" s="40"/>
      <c r="D303" s="40"/>
      <c r="E303" s="40"/>
      <c r="F303" s="9" t="str">
        <f>IFERROR(VLOOKUP(ROWS(Wedstrijdlocaties!$F$2:'Wedstrijdlocaties'!F303),Wedstrijdlocaties!$A$2:'Wedstrijdlocaties'!$B$249,2,0),"")</f>
        <v/>
      </c>
    </row>
    <row r="304" spans="1:6" ht="12.95" hidden="1" customHeight="1">
      <c r="A304" s="9">
        <f>IF(ISNUMBER(SEARCH(Wedstrijden!$E$1,Wedstrijdlocaties!B304)),MAX(Wedstrijdlocaties!$A$1:'Wedstrijdlocaties'!A303)+1,0)</f>
        <v>304</v>
      </c>
      <c r="B304" s="6" t="str">
        <f t="shared" si="8"/>
        <v xml:space="preserve"> - </v>
      </c>
      <c r="C304" s="40"/>
      <c r="D304" s="40"/>
      <c r="E304" s="40"/>
      <c r="F304" s="9" t="str">
        <f>IFERROR(VLOOKUP(ROWS(Wedstrijdlocaties!$F$2:'Wedstrijdlocaties'!F304),Wedstrijdlocaties!$A$2:'Wedstrijdlocaties'!$B$249,2,0),"")</f>
        <v/>
      </c>
    </row>
    <row r="305" spans="1:6" ht="12.95" hidden="1" customHeight="1">
      <c r="A305" s="9">
        <f>IF(ISNUMBER(SEARCH(Wedstrijden!$E$1,Wedstrijdlocaties!B305)),MAX(Wedstrijdlocaties!$A$1:'Wedstrijdlocaties'!A304)+1,0)</f>
        <v>305</v>
      </c>
      <c r="B305" s="6" t="str">
        <f t="shared" si="8"/>
        <v xml:space="preserve"> - </v>
      </c>
      <c r="C305" s="40"/>
      <c r="D305" s="40"/>
      <c r="E305" s="40"/>
      <c r="F305" s="9" t="str">
        <f>IFERROR(VLOOKUP(ROWS(Wedstrijdlocaties!$F$2:'Wedstrijdlocaties'!F305),Wedstrijdlocaties!$A$2:'Wedstrijdlocaties'!$B$249,2,0),"")</f>
        <v/>
      </c>
    </row>
    <row r="306" spans="1:6" ht="12.95" hidden="1" customHeight="1">
      <c r="A306" s="9">
        <f>IF(ISNUMBER(SEARCH(Wedstrijden!$E$1,Wedstrijdlocaties!B306)),MAX(Wedstrijdlocaties!$A$1:'Wedstrijdlocaties'!A305)+1,0)</f>
        <v>306</v>
      </c>
      <c r="B306" s="6" t="str">
        <f t="shared" ref="B306:B369" si="9">CONCATENATE(PROPER(E306)," - ",PROPER(D306),"")</f>
        <v xml:space="preserve"> - </v>
      </c>
      <c r="C306" s="40"/>
      <c r="D306" s="40"/>
      <c r="E306" s="40"/>
      <c r="F306" s="9" t="str">
        <f>IFERROR(VLOOKUP(ROWS(Wedstrijdlocaties!$F$2:'Wedstrijdlocaties'!F306),Wedstrijdlocaties!$A$2:'Wedstrijdlocaties'!$B$249,2,0),"")</f>
        <v/>
      </c>
    </row>
    <row r="307" spans="1:6" ht="12.95" hidden="1" customHeight="1">
      <c r="A307" s="9">
        <f>IF(ISNUMBER(SEARCH(Wedstrijden!$E$1,Wedstrijdlocaties!B307)),MAX(Wedstrijdlocaties!$A$1:'Wedstrijdlocaties'!A306)+1,0)</f>
        <v>307</v>
      </c>
      <c r="B307" s="6" t="str">
        <f t="shared" si="9"/>
        <v xml:space="preserve"> - </v>
      </c>
      <c r="C307" s="40"/>
      <c r="D307" s="40"/>
      <c r="E307" s="40"/>
      <c r="F307" s="9" t="str">
        <f>IFERROR(VLOOKUP(ROWS(Wedstrijdlocaties!$F$2:'Wedstrijdlocaties'!F307),Wedstrijdlocaties!$A$2:'Wedstrijdlocaties'!$B$249,2,0),"")</f>
        <v/>
      </c>
    </row>
    <row r="308" spans="1:6" ht="12.75" hidden="1" customHeight="1">
      <c r="A308" s="9">
        <f>IF(ISNUMBER(SEARCH(Wedstrijden!$E$1,Wedstrijdlocaties!B308)),MAX(Wedstrijdlocaties!$A$1:'Wedstrijdlocaties'!A307)+1,0)</f>
        <v>308</v>
      </c>
      <c r="B308" s="6" t="str">
        <f t="shared" si="9"/>
        <v xml:space="preserve"> - </v>
      </c>
      <c r="C308" s="40"/>
      <c r="D308" s="40"/>
      <c r="E308" s="40"/>
      <c r="F308" s="9" t="str">
        <f>IFERROR(VLOOKUP(ROWS(Wedstrijdlocaties!$F$2:'Wedstrijdlocaties'!F308),Wedstrijdlocaties!$A$2:'Wedstrijdlocaties'!$B$249,2,0),"")</f>
        <v/>
      </c>
    </row>
    <row r="309" spans="1:6" ht="12.75" hidden="1" customHeight="1">
      <c r="A309" s="9">
        <f>IF(ISNUMBER(SEARCH(Wedstrijden!$E$1,Wedstrijdlocaties!B309)),MAX(Wedstrijdlocaties!$A$1:'Wedstrijdlocaties'!A308)+1,0)</f>
        <v>309</v>
      </c>
      <c r="B309" s="6" t="str">
        <f t="shared" si="9"/>
        <v xml:space="preserve"> - </v>
      </c>
      <c r="C309" s="40"/>
      <c r="D309" s="40"/>
      <c r="E309" s="40"/>
      <c r="F309" s="9" t="str">
        <f>IFERROR(VLOOKUP(ROWS(Wedstrijdlocaties!$F$2:'Wedstrijdlocaties'!F309),Wedstrijdlocaties!$A$2:'Wedstrijdlocaties'!$B$249,2,0),"")</f>
        <v/>
      </c>
    </row>
    <row r="310" spans="1:6" ht="12.75" hidden="1" customHeight="1">
      <c r="A310" s="9">
        <f>IF(ISNUMBER(SEARCH(Wedstrijden!$E$1,Wedstrijdlocaties!B310)),MAX(Wedstrijdlocaties!$A$1:'Wedstrijdlocaties'!A309)+1,0)</f>
        <v>310</v>
      </c>
      <c r="B310" s="6" t="str">
        <f t="shared" si="9"/>
        <v xml:space="preserve"> - </v>
      </c>
      <c r="C310" s="40"/>
      <c r="D310" s="40"/>
      <c r="E310" s="40"/>
      <c r="F310" s="9" t="str">
        <f>IFERROR(VLOOKUP(ROWS(Wedstrijdlocaties!$F$2:'Wedstrijdlocaties'!F310),Wedstrijdlocaties!$A$2:'Wedstrijdlocaties'!$B$249,2,0),"")</f>
        <v/>
      </c>
    </row>
    <row r="311" spans="1:6" ht="12.75" hidden="1" customHeight="1">
      <c r="A311" s="9">
        <f>IF(ISNUMBER(SEARCH(Wedstrijden!$E$1,Wedstrijdlocaties!B311)),MAX(Wedstrijdlocaties!$A$1:'Wedstrijdlocaties'!A310)+1,0)</f>
        <v>311</v>
      </c>
      <c r="B311" s="6" t="str">
        <f t="shared" si="9"/>
        <v xml:space="preserve"> - </v>
      </c>
      <c r="C311" s="40"/>
      <c r="D311" s="40"/>
      <c r="E311" s="40"/>
      <c r="F311" s="9" t="str">
        <f>IFERROR(VLOOKUP(ROWS(Wedstrijdlocaties!$F$2:'Wedstrijdlocaties'!F311),Wedstrijdlocaties!$A$2:'Wedstrijdlocaties'!$B$249,2,0),"")</f>
        <v/>
      </c>
    </row>
    <row r="312" spans="1:6" ht="12.75" hidden="1" customHeight="1">
      <c r="A312" s="9">
        <f>IF(ISNUMBER(SEARCH(Wedstrijden!$E$1,Wedstrijdlocaties!B312)),MAX(Wedstrijdlocaties!$A$1:'Wedstrijdlocaties'!A311)+1,0)</f>
        <v>312</v>
      </c>
      <c r="B312" s="6" t="str">
        <f t="shared" si="9"/>
        <v xml:space="preserve"> - </v>
      </c>
      <c r="C312" s="40"/>
      <c r="D312" s="40"/>
      <c r="E312" s="40"/>
      <c r="F312" s="9" t="str">
        <f>IFERROR(VLOOKUP(ROWS(Wedstrijdlocaties!$F$2:'Wedstrijdlocaties'!F312),Wedstrijdlocaties!$A$2:'Wedstrijdlocaties'!$B$249,2,0),"")</f>
        <v/>
      </c>
    </row>
    <row r="313" spans="1:6" ht="12.75" hidden="1" customHeight="1">
      <c r="A313" s="9">
        <f>IF(ISNUMBER(SEARCH(Wedstrijden!$E$1,Wedstrijdlocaties!B313)),MAX(Wedstrijdlocaties!$A$1:'Wedstrijdlocaties'!A312)+1,0)</f>
        <v>313</v>
      </c>
      <c r="B313" s="6" t="str">
        <f t="shared" si="9"/>
        <v xml:space="preserve"> - </v>
      </c>
      <c r="C313" s="40"/>
      <c r="D313" s="40"/>
      <c r="E313" s="40"/>
      <c r="F313" s="9" t="str">
        <f>IFERROR(VLOOKUP(ROWS(Wedstrijdlocaties!$F$2:'Wedstrijdlocaties'!F313),Wedstrijdlocaties!$A$2:'Wedstrijdlocaties'!$B$249,2,0),"")</f>
        <v/>
      </c>
    </row>
    <row r="314" spans="1:6" ht="12.75" hidden="1" customHeight="1">
      <c r="A314" s="9">
        <f>IF(ISNUMBER(SEARCH(Wedstrijden!$E$1,Wedstrijdlocaties!B314)),MAX(Wedstrijdlocaties!$A$1:'Wedstrijdlocaties'!A313)+1,0)</f>
        <v>314</v>
      </c>
      <c r="B314" s="6" t="str">
        <f t="shared" si="9"/>
        <v xml:space="preserve"> - </v>
      </c>
      <c r="C314" s="40"/>
      <c r="D314" s="40"/>
      <c r="E314" s="40"/>
      <c r="F314" s="9" t="str">
        <f>IFERROR(VLOOKUP(ROWS(Wedstrijdlocaties!$F$2:'Wedstrijdlocaties'!F314),Wedstrijdlocaties!$A$2:'Wedstrijdlocaties'!$B$249,2,0),"")</f>
        <v/>
      </c>
    </row>
    <row r="315" spans="1:6" ht="12.75" hidden="1" customHeight="1">
      <c r="A315" s="9">
        <f>IF(ISNUMBER(SEARCH(Wedstrijden!$E$1,Wedstrijdlocaties!B315)),MAX(Wedstrijdlocaties!$A$1:'Wedstrijdlocaties'!A314)+1,0)</f>
        <v>315</v>
      </c>
      <c r="B315" s="6" t="str">
        <f t="shared" si="9"/>
        <v xml:space="preserve"> - </v>
      </c>
      <c r="C315" s="40"/>
      <c r="D315" s="40"/>
      <c r="E315" s="40"/>
      <c r="F315" s="9" t="str">
        <f>IFERROR(VLOOKUP(ROWS(Wedstrijdlocaties!$F$2:'Wedstrijdlocaties'!F315),Wedstrijdlocaties!$A$2:'Wedstrijdlocaties'!$B$249,2,0),"")</f>
        <v/>
      </c>
    </row>
    <row r="316" spans="1:6" ht="12.75" hidden="1" customHeight="1">
      <c r="A316" s="9">
        <f>IF(ISNUMBER(SEARCH(Wedstrijden!$E$1,Wedstrijdlocaties!B316)),MAX(Wedstrijdlocaties!$A$1:'Wedstrijdlocaties'!A315)+1,0)</f>
        <v>316</v>
      </c>
      <c r="B316" s="6" t="str">
        <f t="shared" si="9"/>
        <v xml:space="preserve"> - </v>
      </c>
      <c r="C316" s="40"/>
      <c r="D316" s="40"/>
      <c r="E316" s="40"/>
      <c r="F316" s="9" t="str">
        <f>IFERROR(VLOOKUP(ROWS(Wedstrijdlocaties!$F$2:'Wedstrijdlocaties'!F316),Wedstrijdlocaties!$A$2:'Wedstrijdlocaties'!$B$249,2,0),"")</f>
        <v/>
      </c>
    </row>
    <row r="317" spans="1:6" ht="12.75" hidden="1" customHeight="1">
      <c r="A317" s="9">
        <f>IF(ISNUMBER(SEARCH(Wedstrijden!$E$1,Wedstrijdlocaties!B317)),MAX(Wedstrijdlocaties!$A$1:'Wedstrijdlocaties'!A316)+1,0)</f>
        <v>317</v>
      </c>
      <c r="B317" s="6" t="str">
        <f t="shared" si="9"/>
        <v xml:space="preserve"> - </v>
      </c>
      <c r="C317" s="40"/>
      <c r="D317" s="40"/>
      <c r="E317" s="40"/>
      <c r="F317" s="9" t="str">
        <f>IFERROR(VLOOKUP(ROWS(Wedstrijdlocaties!$F$2:'Wedstrijdlocaties'!F317),Wedstrijdlocaties!$A$2:'Wedstrijdlocaties'!$B$249,2,0),"")</f>
        <v/>
      </c>
    </row>
    <row r="318" spans="1:6" ht="12.75" hidden="1" customHeight="1">
      <c r="A318" s="9">
        <f>IF(ISNUMBER(SEARCH(Wedstrijden!$E$1,Wedstrijdlocaties!B318)),MAX(Wedstrijdlocaties!$A$1:'Wedstrijdlocaties'!A317)+1,0)</f>
        <v>318</v>
      </c>
      <c r="B318" s="6" t="str">
        <f t="shared" si="9"/>
        <v xml:space="preserve"> - </v>
      </c>
      <c r="C318" s="40"/>
      <c r="D318" s="40"/>
      <c r="E318" s="40"/>
      <c r="F318" s="9" t="str">
        <f>IFERROR(VLOOKUP(ROWS(Wedstrijdlocaties!$F$2:'Wedstrijdlocaties'!F318),Wedstrijdlocaties!$A$2:'Wedstrijdlocaties'!$B$249,2,0),"")</f>
        <v/>
      </c>
    </row>
    <row r="319" spans="1:6" ht="12.75" hidden="1" customHeight="1">
      <c r="A319" s="9">
        <f>IF(ISNUMBER(SEARCH(Wedstrijden!$E$1,Wedstrijdlocaties!B319)),MAX(Wedstrijdlocaties!$A$1:'Wedstrijdlocaties'!A318)+1,0)</f>
        <v>319</v>
      </c>
      <c r="B319" s="6" t="str">
        <f t="shared" si="9"/>
        <v xml:space="preserve"> - </v>
      </c>
      <c r="C319" s="40"/>
      <c r="D319" s="40"/>
      <c r="E319" s="40"/>
      <c r="F319" s="9" t="str">
        <f>IFERROR(VLOOKUP(ROWS(Wedstrijdlocaties!$F$2:'Wedstrijdlocaties'!F319),Wedstrijdlocaties!$A$2:'Wedstrijdlocaties'!$B$249,2,0),"")</f>
        <v/>
      </c>
    </row>
    <row r="320" spans="1:6" ht="12.75" hidden="1" customHeight="1">
      <c r="A320" s="9">
        <f>IF(ISNUMBER(SEARCH(Wedstrijden!$E$1,Wedstrijdlocaties!B320)),MAX(Wedstrijdlocaties!$A$1:'Wedstrijdlocaties'!A319)+1,0)</f>
        <v>320</v>
      </c>
      <c r="B320" s="6" t="str">
        <f t="shared" si="9"/>
        <v xml:space="preserve"> - </v>
      </c>
      <c r="C320" s="40"/>
      <c r="D320" s="40"/>
      <c r="E320" s="40"/>
      <c r="F320" s="9" t="str">
        <f>IFERROR(VLOOKUP(ROWS(Wedstrijdlocaties!$F$2:'Wedstrijdlocaties'!F320),Wedstrijdlocaties!$A$2:'Wedstrijdlocaties'!$B$249,2,0),"")</f>
        <v/>
      </c>
    </row>
    <row r="321" spans="1:6" ht="12.75" hidden="1" customHeight="1">
      <c r="A321" s="9">
        <f>IF(ISNUMBER(SEARCH(Wedstrijden!$E$1,Wedstrijdlocaties!B321)),MAX(Wedstrijdlocaties!$A$1:'Wedstrijdlocaties'!A320)+1,0)</f>
        <v>321</v>
      </c>
      <c r="B321" s="6" t="str">
        <f t="shared" si="9"/>
        <v xml:space="preserve"> - </v>
      </c>
      <c r="C321" s="40"/>
      <c r="D321" s="40"/>
      <c r="E321" s="40"/>
      <c r="F321" s="9" t="str">
        <f>IFERROR(VLOOKUP(ROWS(Wedstrijdlocaties!$F$2:'Wedstrijdlocaties'!F321),Wedstrijdlocaties!$A$2:'Wedstrijdlocaties'!$B$249,2,0),"")</f>
        <v/>
      </c>
    </row>
    <row r="322" spans="1:6" ht="12.75" hidden="1" customHeight="1">
      <c r="A322" s="9">
        <f>IF(ISNUMBER(SEARCH(Wedstrijden!$E$1,Wedstrijdlocaties!B322)),MAX(Wedstrijdlocaties!$A$1:'Wedstrijdlocaties'!A321)+1,0)</f>
        <v>322</v>
      </c>
      <c r="B322" s="6" t="str">
        <f t="shared" si="9"/>
        <v xml:space="preserve"> - </v>
      </c>
      <c r="C322" s="40"/>
      <c r="D322" s="40"/>
      <c r="E322" s="40"/>
      <c r="F322" s="9" t="str">
        <f>IFERROR(VLOOKUP(ROWS(Wedstrijdlocaties!$F$2:'Wedstrijdlocaties'!F322),Wedstrijdlocaties!$A$2:'Wedstrijdlocaties'!$B$249,2,0),"")</f>
        <v/>
      </c>
    </row>
    <row r="323" spans="1:6" ht="12.75" hidden="1" customHeight="1">
      <c r="A323" s="9">
        <f>IF(ISNUMBER(SEARCH(Wedstrijden!$E$1,Wedstrijdlocaties!B323)),MAX(Wedstrijdlocaties!$A$1:'Wedstrijdlocaties'!A322)+1,0)</f>
        <v>323</v>
      </c>
      <c r="B323" s="6" t="str">
        <f t="shared" si="9"/>
        <v xml:space="preserve"> - </v>
      </c>
      <c r="C323" s="40"/>
      <c r="D323" s="40"/>
      <c r="E323" s="40"/>
      <c r="F323" s="9" t="str">
        <f>IFERROR(VLOOKUP(ROWS(Wedstrijdlocaties!$F$2:'Wedstrijdlocaties'!F323),Wedstrijdlocaties!$A$2:'Wedstrijdlocaties'!$B$249,2,0),"")</f>
        <v/>
      </c>
    </row>
    <row r="324" spans="1:6" ht="12.75" hidden="1" customHeight="1">
      <c r="A324" s="9">
        <f>IF(ISNUMBER(SEARCH(Wedstrijden!$E$1,Wedstrijdlocaties!B324)),MAX(Wedstrijdlocaties!$A$1:'Wedstrijdlocaties'!A323)+1,0)</f>
        <v>324</v>
      </c>
      <c r="B324" s="6" t="str">
        <f t="shared" si="9"/>
        <v xml:space="preserve"> - </v>
      </c>
      <c r="C324" s="40"/>
      <c r="D324" s="40"/>
      <c r="E324" s="40"/>
      <c r="F324" s="9" t="str">
        <f>IFERROR(VLOOKUP(ROWS(Wedstrijdlocaties!$F$2:'Wedstrijdlocaties'!F324),Wedstrijdlocaties!$A$2:'Wedstrijdlocaties'!$B$249,2,0),"")</f>
        <v/>
      </c>
    </row>
    <row r="325" spans="1:6" ht="12.75" hidden="1" customHeight="1">
      <c r="A325" s="9">
        <f>IF(ISNUMBER(SEARCH(Wedstrijden!$E$1,Wedstrijdlocaties!B325)),MAX(Wedstrijdlocaties!$A$1:'Wedstrijdlocaties'!A324)+1,0)</f>
        <v>325</v>
      </c>
      <c r="B325" s="6" t="str">
        <f t="shared" si="9"/>
        <v xml:space="preserve"> - </v>
      </c>
      <c r="C325" s="40"/>
      <c r="D325" s="40"/>
      <c r="E325" s="40"/>
      <c r="F325" s="9" t="str">
        <f>IFERROR(VLOOKUP(ROWS(Wedstrijdlocaties!$F$2:'Wedstrijdlocaties'!F325),Wedstrijdlocaties!$A$2:'Wedstrijdlocaties'!$B$249,2,0),"")</f>
        <v/>
      </c>
    </row>
    <row r="326" spans="1:6" ht="12.75" hidden="1" customHeight="1">
      <c r="A326" s="9">
        <f>IF(ISNUMBER(SEARCH(Wedstrijden!$E$1,Wedstrijdlocaties!B326)),MAX(Wedstrijdlocaties!$A$1:'Wedstrijdlocaties'!A325)+1,0)</f>
        <v>326</v>
      </c>
      <c r="B326" s="6" t="str">
        <f t="shared" si="9"/>
        <v xml:space="preserve"> - </v>
      </c>
      <c r="C326" s="40"/>
      <c r="D326" s="40"/>
      <c r="E326" s="40"/>
      <c r="F326" s="9" t="str">
        <f>IFERROR(VLOOKUP(ROWS(Wedstrijdlocaties!$F$2:'Wedstrijdlocaties'!F326),Wedstrijdlocaties!$A$2:'Wedstrijdlocaties'!$B$249,2,0),"")</f>
        <v/>
      </c>
    </row>
    <row r="327" spans="1:6" ht="12.75" hidden="1" customHeight="1">
      <c r="A327" s="9">
        <f>IF(ISNUMBER(SEARCH(Wedstrijden!$E$1,Wedstrijdlocaties!B327)),MAX(Wedstrijdlocaties!$A$1:'Wedstrijdlocaties'!A326)+1,0)</f>
        <v>327</v>
      </c>
      <c r="B327" s="6" t="str">
        <f t="shared" si="9"/>
        <v xml:space="preserve"> - </v>
      </c>
      <c r="C327" s="40"/>
      <c r="D327" s="40"/>
      <c r="E327" s="40"/>
      <c r="F327" s="9" t="str">
        <f>IFERROR(VLOOKUP(ROWS(Wedstrijdlocaties!$F$2:'Wedstrijdlocaties'!F327),Wedstrijdlocaties!$A$2:'Wedstrijdlocaties'!$B$249,2,0),"")</f>
        <v/>
      </c>
    </row>
    <row r="328" spans="1:6" ht="12.75" hidden="1" customHeight="1">
      <c r="A328" s="9">
        <f>IF(ISNUMBER(SEARCH(Wedstrijden!$E$1,Wedstrijdlocaties!B328)),MAX(Wedstrijdlocaties!$A$1:'Wedstrijdlocaties'!A327)+1,0)</f>
        <v>328</v>
      </c>
      <c r="B328" s="6" t="str">
        <f t="shared" si="9"/>
        <v xml:space="preserve"> - </v>
      </c>
      <c r="C328" s="40"/>
      <c r="D328" s="40"/>
      <c r="E328" s="40"/>
      <c r="F328" s="9" t="str">
        <f>IFERROR(VLOOKUP(ROWS(Wedstrijdlocaties!$F$2:'Wedstrijdlocaties'!F328),Wedstrijdlocaties!$A$2:'Wedstrijdlocaties'!$B$249,2,0),"")</f>
        <v/>
      </c>
    </row>
    <row r="329" spans="1:6" ht="12.75" hidden="1" customHeight="1">
      <c r="A329" s="9">
        <f>IF(ISNUMBER(SEARCH(Wedstrijden!$E$1,Wedstrijdlocaties!B329)),MAX(Wedstrijdlocaties!$A$1:'Wedstrijdlocaties'!A328)+1,0)</f>
        <v>329</v>
      </c>
      <c r="B329" s="6" t="str">
        <f t="shared" si="9"/>
        <v xml:space="preserve"> - </v>
      </c>
      <c r="C329" s="40"/>
      <c r="D329" s="40"/>
      <c r="E329" s="40"/>
      <c r="F329" s="9" t="str">
        <f>IFERROR(VLOOKUP(ROWS(Wedstrijdlocaties!$F$2:'Wedstrijdlocaties'!F329),Wedstrijdlocaties!$A$2:'Wedstrijdlocaties'!$B$249,2,0),"")</f>
        <v/>
      </c>
    </row>
    <row r="330" spans="1:6" ht="12.75" hidden="1" customHeight="1">
      <c r="A330" s="9">
        <f>IF(ISNUMBER(SEARCH(Wedstrijden!$E$1,Wedstrijdlocaties!B330)),MAX(Wedstrijdlocaties!$A$1:'Wedstrijdlocaties'!A329)+1,0)</f>
        <v>330</v>
      </c>
      <c r="B330" s="6" t="str">
        <f t="shared" si="9"/>
        <v xml:space="preserve"> - </v>
      </c>
      <c r="C330" s="40"/>
      <c r="D330" s="40"/>
      <c r="E330" s="40"/>
      <c r="F330" s="9" t="str">
        <f>IFERROR(VLOOKUP(ROWS(Wedstrijdlocaties!$F$2:'Wedstrijdlocaties'!F330),Wedstrijdlocaties!$A$2:'Wedstrijdlocaties'!$B$249,2,0),"")</f>
        <v/>
      </c>
    </row>
    <row r="331" spans="1:6" ht="12.75" hidden="1" customHeight="1">
      <c r="A331" s="9">
        <f>IF(ISNUMBER(SEARCH(Wedstrijden!$E$1,Wedstrijdlocaties!B331)),MAX(Wedstrijdlocaties!$A$1:'Wedstrijdlocaties'!A330)+1,0)</f>
        <v>331</v>
      </c>
      <c r="B331" s="6" t="str">
        <f t="shared" si="9"/>
        <v xml:space="preserve"> - </v>
      </c>
      <c r="C331" s="40"/>
      <c r="D331" s="40"/>
      <c r="E331" s="40"/>
      <c r="F331" s="9" t="str">
        <f>IFERROR(VLOOKUP(ROWS(Wedstrijdlocaties!$F$2:'Wedstrijdlocaties'!F331),Wedstrijdlocaties!$A$2:'Wedstrijdlocaties'!$B$249,2,0),"")</f>
        <v/>
      </c>
    </row>
    <row r="332" spans="1:6" ht="12.75" hidden="1" customHeight="1">
      <c r="A332" s="9">
        <f>IF(ISNUMBER(SEARCH(Wedstrijden!$E$1,Wedstrijdlocaties!B332)),MAX(Wedstrijdlocaties!$A$1:'Wedstrijdlocaties'!A331)+1,0)</f>
        <v>332</v>
      </c>
      <c r="B332" s="6" t="str">
        <f t="shared" si="9"/>
        <v xml:space="preserve"> - </v>
      </c>
      <c r="C332" s="40"/>
      <c r="D332" s="40"/>
      <c r="E332" s="40"/>
      <c r="F332" s="9" t="str">
        <f>IFERROR(VLOOKUP(ROWS(Wedstrijdlocaties!$F$2:'Wedstrijdlocaties'!F332),Wedstrijdlocaties!$A$2:'Wedstrijdlocaties'!$B$249,2,0),"")</f>
        <v/>
      </c>
    </row>
    <row r="333" spans="1:6" ht="12.75" hidden="1" customHeight="1">
      <c r="A333" s="9">
        <f>IF(ISNUMBER(SEARCH(Wedstrijden!$E$1,Wedstrijdlocaties!B333)),MAX(Wedstrijdlocaties!$A$1:'Wedstrijdlocaties'!A332)+1,0)</f>
        <v>333</v>
      </c>
      <c r="B333" s="6" t="str">
        <f t="shared" si="9"/>
        <v xml:space="preserve"> - </v>
      </c>
      <c r="C333" s="40"/>
      <c r="D333" s="40"/>
      <c r="E333" s="40"/>
      <c r="F333" s="9" t="str">
        <f>IFERROR(VLOOKUP(ROWS(Wedstrijdlocaties!$F$2:'Wedstrijdlocaties'!F333),Wedstrijdlocaties!$A$2:'Wedstrijdlocaties'!$B$249,2,0),"")</f>
        <v/>
      </c>
    </row>
    <row r="334" spans="1:6" ht="12.75" hidden="1" customHeight="1">
      <c r="A334" s="9">
        <f>IF(ISNUMBER(SEARCH(Wedstrijden!$E$1,Wedstrijdlocaties!B334)),MAX(Wedstrijdlocaties!$A$1:'Wedstrijdlocaties'!A333)+1,0)</f>
        <v>334</v>
      </c>
      <c r="B334" s="6" t="str">
        <f t="shared" si="9"/>
        <v xml:space="preserve"> - </v>
      </c>
      <c r="C334" s="40"/>
      <c r="D334" s="40"/>
      <c r="E334" s="40"/>
      <c r="F334" s="9" t="str">
        <f>IFERROR(VLOOKUP(ROWS(Wedstrijdlocaties!$F$2:'Wedstrijdlocaties'!F334),Wedstrijdlocaties!$A$2:'Wedstrijdlocaties'!$B$249,2,0),"")</f>
        <v/>
      </c>
    </row>
    <row r="335" spans="1:6" ht="12.75" hidden="1" customHeight="1">
      <c r="A335" s="9">
        <f>IF(ISNUMBER(SEARCH(Wedstrijden!$E$1,Wedstrijdlocaties!B335)),MAX(Wedstrijdlocaties!$A$1:'Wedstrijdlocaties'!A334)+1,0)</f>
        <v>335</v>
      </c>
      <c r="B335" s="6" t="str">
        <f t="shared" si="9"/>
        <v xml:space="preserve"> - </v>
      </c>
      <c r="C335" s="40"/>
      <c r="D335" s="40"/>
      <c r="E335" s="40"/>
      <c r="F335" s="9" t="str">
        <f>IFERROR(VLOOKUP(ROWS(Wedstrijdlocaties!$F$2:'Wedstrijdlocaties'!F335),Wedstrijdlocaties!$A$2:'Wedstrijdlocaties'!$B$249,2,0),"")</f>
        <v/>
      </c>
    </row>
    <row r="336" spans="1:6" ht="12.75" hidden="1" customHeight="1">
      <c r="A336" s="9">
        <f>IF(ISNUMBER(SEARCH(Wedstrijden!$E$1,Wedstrijdlocaties!B336)),MAX(Wedstrijdlocaties!$A$1:'Wedstrijdlocaties'!A335)+1,0)</f>
        <v>336</v>
      </c>
      <c r="B336" s="6" t="str">
        <f t="shared" si="9"/>
        <v xml:space="preserve"> - </v>
      </c>
      <c r="C336" s="40"/>
      <c r="D336" s="40"/>
      <c r="E336" s="40"/>
      <c r="F336" s="9" t="str">
        <f>IFERROR(VLOOKUP(ROWS(Wedstrijdlocaties!$F$2:'Wedstrijdlocaties'!F336),Wedstrijdlocaties!$A$2:'Wedstrijdlocaties'!$B$249,2,0),"")</f>
        <v/>
      </c>
    </row>
    <row r="337" spans="1:6" ht="12.75" hidden="1" customHeight="1">
      <c r="A337" s="9">
        <f>IF(ISNUMBER(SEARCH(Wedstrijden!$E$1,Wedstrijdlocaties!B337)),MAX(Wedstrijdlocaties!$A$1:'Wedstrijdlocaties'!A336)+1,0)</f>
        <v>337</v>
      </c>
      <c r="B337" s="6" t="str">
        <f t="shared" si="9"/>
        <v xml:space="preserve"> - </v>
      </c>
      <c r="C337" s="40"/>
      <c r="D337" s="40"/>
      <c r="E337" s="40"/>
      <c r="F337" s="9" t="str">
        <f>IFERROR(VLOOKUP(ROWS(Wedstrijdlocaties!$F$2:'Wedstrijdlocaties'!F337),Wedstrijdlocaties!$A$2:'Wedstrijdlocaties'!$B$249,2,0),"")</f>
        <v/>
      </c>
    </row>
    <row r="338" spans="1:6" ht="12.75" hidden="1" customHeight="1">
      <c r="A338" s="9">
        <f>IF(ISNUMBER(SEARCH(Wedstrijden!$E$1,Wedstrijdlocaties!B338)),MAX(Wedstrijdlocaties!$A$1:'Wedstrijdlocaties'!A337)+1,0)</f>
        <v>338</v>
      </c>
      <c r="B338" s="6" t="str">
        <f t="shared" si="9"/>
        <v xml:space="preserve"> - </v>
      </c>
      <c r="C338" s="40"/>
      <c r="D338" s="40"/>
      <c r="E338" s="40"/>
      <c r="F338" s="9" t="str">
        <f>IFERROR(VLOOKUP(ROWS(Wedstrijdlocaties!$F$2:'Wedstrijdlocaties'!F338),Wedstrijdlocaties!$A$2:'Wedstrijdlocaties'!$B$249,2,0),"")</f>
        <v/>
      </c>
    </row>
    <row r="339" spans="1:6" ht="12.75" hidden="1" customHeight="1">
      <c r="A339" s="9">
        <f>IF(ISNUMBER(SEARCH(Wedstrijden!$E$1,Wedstrijdlocaties!B339)),MAX(Wedstrijdlocaties!$A$1:'Wedstrijdlocaties'!A338)+1,0)</f>
        <v>339</v>
      </c>
      <c r="B339" s="6" t="str">
        <f t="shared" si="9"/>
        <v xml:space="preserve"> - </v>
      </c>
      <c r="C339" s="40"/>
      <c r="D339" s="40"/>
      <c r="E339" s="40"/>
      <c r="F339" s="9" t="str">
        <f>IFERROR(VLOOKUP(ROWS(Wedstrijdlocaties!$F$2:'Wedstrijdlocaties'!F339),Wedstrijdlocaties!$A$2:'Wedstrijdlocaties'!$B$249,2,0),"")</f>
        <v/>
      </c>
    </row>
    <row r="340" spans="1:6" ht="12.75" hidden="1" customHeight="1">
      <c r="A340" s="9">
        <f>IF(ISNUMBER(SEARCH(Wedstrijden!$E$1,Wedstrijdlocaties!B340)),MAX(Wedstrijdlocaties!$A$1:'Wedstrijdlocaties'!A339)+1,0)</f>
        <v>340</v>
      </c>
      <c r="B340" s="6" t="str">
        <f t="shared" si="9"/>
        <v xml:space="preserve"> - </v>
      </c>
      <c r="C340" s="40"/>
      <c r="D340" s="40"/>
      <c r="E340" s="40"/>
      <c r="F340" s="9" t="str">
        <f>IFERROR(VLOOKUP(ROWS(Wedstrijdlocaties!$F$2:'Wedstrijdlocaties'!F340),Wedstrijdlocaties!$A$2:'Wedstrijdlocaties'!$B$249,2,0),"")</f>
        <v/>
      </c>
    </row>
    <row r="341" spans="1:6" ht="12.75" hidden="1" customHeight="1">
      <c r="A341" s="9">
        <f>IF(ISNUMBER(SEARCH(Wedstrijden!$E$1,Wedstrijdlocaties!B341)),MAX(Wedstrijdlocaties!$A$1:'Wedstrijdlocaties'!A340)+1,0)</f>
        <v>341</v>
      </c>
      <c r="B341" s="6" t="str">
        <f t="shared" si="9"/>
        <v xml:space="preserve"> - </v>
      </c>
      <c r="C341" s="40"/>
      <c r="D341" s="40"/>
      <c r="E341" s="40"/>
      <c r="F341" s="9" t="str">
        <f>IFERROR(VLOOKUP(ROWS(Wedstrijdlocaties!$F$2:'Wedstrijdlocaties'!F341),Wedstrijdlocaties!$A$2:'Wedstrijdlocaties'!$B$249,2,0),"")</f>
        <v/>
      </c>
    </row>
    <row r="342" spans="1:6" ht="12.75" hidden="1" customHeight="1">
      <c r="A342" s="9">
        <f>IF(ISNUMBER(SEARCH(Wedstrijden!$E$1,Wedstrijdlocaties!B342)),MAX(Wedstrijdlocaties!$A$1:'Wedstrijdlocaties'!A341)+1,0)</f>
        <v>342</v>
      </c>
      <c r="B342" s="6" t="str">
        <f t="shared" si="9"/>
        <v xml:space="preserve"> - </v>
      </c>
      <c r="C342" s="40"/>
      <c r="D342" s="40"/>
      <c r="E342" s="40"/>
      <c r="F342" s="9" t="str">
        <f>IFERROR(VLOOKUP(ROWS(Wedstrijdlocaties!$F$2:'Wedstrijdlocaties'!F342),Wedstrijdlocaties!$A$2:'Wedstrijdlocaties'!$B$249,2,0),"")</f>
        <v/>
      </c>
    </row>
    <row r="343" spans="1:6" ht="12.75" hidden="1" customHeight="1">
      <c r="A343" s="9">
        <f>IF(ISNUMBER(SEARCH(Wedstrijden!$E$1,Wedstrijdlocaties!B343)),MAX(Wedstrijdlocaties!$A$1:'Wedstrijdlocaties'!A342)+1,0)</f>
        <v>343</v>
      </c>
      <c r="B343" s="6" t="str">
        <f t="shared" si="9"/>
        <v xml:space="preserve"> - </v>
      </c>
      <c r="C343" s="40"/>
      <c r="D343" s="40"/>
      <c r="E343" s="40"/>
      <c r="F343" s="9" t="str">
        <f>IFERROR(VLOOKUP(ROWS(Wedstrijdlocaties!$F$2:'Wedstrijdlocaties'!F343),Wedstrijdlocaties!$A$2:'Wedstrijdlocaties'!$B$249,2,0),"")</f>
        <v/>
      </c>
    </row>
    <row r="344" spans="1:6" ht="12.75" hidden="1" customHeight="1">
      <c r="A344" s="9">
        <f>IF(ISNUMBER(SEARCH(Wedstrijden!$E$1,Wedstrijdlocaties!B344)),MAX(Wedstrijdlocaties!$A$1:'Wedstrijdlocaties'!A343)+1,0)</f>
        <v>344</v>
      </c>
      <c r="B344" s="6" t="str">
        <f t="shared" si="9"/>
        <v xml:space="preserve"> - </v>
      </c>
      <c r="C344" s="40"/>
      <c r="D344" s="40"/>
      <c r="E344" s="40"/>
      <c r="F344" s="9" t="str">
        <f>IFERROR(VLOOKUP(ROWS(Wedstrijdlocaties!$F$2:'Wedstrijdlocaties'!F344),Wedstrijdlocaties!$A$2:'Wedstrijdlocaties'!$B$249,2,0),"")</f>
        <v/>
      </c>
    </row>
    <row r="345" spans="1:6" ht="12.75" hidden="1" customHeight="1">
      <c r="A345" s="9">
        <f>IF(ISNUMBER(SEARCH(Wedstrijden!$E$1,Wedstrijdlocaties!B345)),MAX(Wedstrijdlocaties!$A$1:'Wedstrijdlocaties'!A344)+1,0)</f>
        <v>345</v>
      </c>
      <c r="B345" s="6" t="str">
        <f t="shared" si="9"/>
        <v xml:space="preserve"> - </v>
      </c>
      <c r="C345" s="40"/>
      <c r="D345" s="40"/>
      <c r="E345" s="40"/>
      <c r="F345" s="9" t="str">
        <f>IFERROR(VLOOKUP(ROWS(Wedstrijdlocaties!$F$2:'Wedstrijdlocaties'!F345),Wedstrijdlocaties!$A$2:'Wedstrijdlocaties'!$B$249,2,0),"")</f>
        <v/>
      </c>
    </row>
    <row r="346" spans="1:6" ht="12.75" hidden="1" customHeight="1">
      <c r="A346" s="9">
        <f>IF(ISNUMBER(SEARCH(Wedstrijden!$E$1,Wedstrijdlocaties!B346)),MAX(Wedstrijdlocaties!$A$1:'Wedstrijdlocaties'!A345)+1,0)</f>
        <v>346</v>
      </c>
      <c r="B346" s="6" t="str">
        <f t="shared" si="9"/>
        <v xml:space="preserve"> - </v>
      </c>
      <c r="C346" s="40"/>
      <c r="D346" s="40"/>
      <c r="E346" s="40"/>
      <c r="F346" s="9" t="str">
        <f>IFERROR(VLOOKUP(ROWS(Wedstrijdlocaties!$F$2:'Wedstrijdlocaties'!F346),Wedstrijdlocaties!$A$2:'Wedstrijdlocaties'!$B$249,2,0),"")</f>
        <v/>
      </c>
    </row>
    <row r="347" spans="1:6" ht="12.75" hidden="1" customHeight="1">
      <c r="A347" s="9">
        <f>IF(ISNUMBER(SEARCH(Wedstrijden!$E$1,Wedstrijdlocaties!B347)),MAX(Wedstrijdlocaties!$A$1:'Wedstrijdlocaties'!A346)+1,0)</f>
        <v>347</v>
      </c>
      <c r="B347" s="6" t="str">
        <f t="shared" si="9"/>
        <v xml:space="preserve"> - </v>
      </c>
      <c r="C347" s="40"/>
      <c r="D347" s="40"/>
      <c r="E347" s="40"/>
      <c r="F347" s="9" t="str">
        <f>IFERROR(VLOOKUP(ROWS(Wedstrijdlocaties!$F$2:'Wedstrijdlocaties'!F347),Wedstrijdlocaties!$A$2:'Wedstrijdlocaties'!$B$249,2,0),"")</f>
        <v/>
      </c>
    </row>
    <row r="348" spans="1:6" ht="12.75" hidden="1" customHeight="1">
      <c r="A348" s="9">
        <f>IF(ISNUMBER(SEARCH(Wedstrijden!$E$1,Wedstrijdlocaties!B348)),MAX(Wedstrijdlocaties!$A$1:'Wedstrijdlocaties'!A347)+1,0)</f>
        <v>348</v>
      </c>
      <c r="B348" s="6" t="str">
        <f t="shared" si="9"/>
        <v xml:space="preserve"> - </v>
      </c>
      <c r="C348" s="40"/>
      <c r="D348" s="40"/>
      <c r="E348" s="40"/>
      <c r="F348" s="9" t="str">
        <f>IFERROR(VLOOKUP(ROWS(Wedstrijdlocaties!$F$2:'Wedstrijdlocaties'!F348),Wedstrijdlocaties!$A$2:'Wedstrijdlocaties'!$B$249,2,0),"")</f>
        <v/>
      </c>
    </row>
    <row r="349" spans="1:6" ht="12.75" hidden="1" customHeight="1">
      <c r="A349" s="9">
        <f>IF(ISNUMBER(SEARCH(Wedstrijden!$E$1,Wedstrijdlocaties!B349)),MAX(Wedstrijdlocaties!$A$1:'Wedstrijdlocaties'!A348)+1,0)</f>
        <v>349</v>
      </c>
      <c r="B349" s="6" t="str">
        <f t="shared" si="9"/>
        <v xml:space="preserve"> - </v>
      </c>
      <c r="C349" s="40"/>
      <c r="D349" s="40"/>
      <c r="E349" s="40"/>
      <c r="F349" s="9" t="str">
        <f>IFERROR(VLOOKUP(ROWS(Wedstrijdlocaties!$F$2:'Wedstrijdlocaties'!F349),Wedstrijdlocaties!$A$2:'Wedstrijdlocaties'!$B$249,2,0),"")</f>
        <v/>
      </c>
    </row>
    <row r="350" spans="1:6" ht="12.75" hidden="1" customHeight="1">
      <c r="A350" s="9">
        <f>IF(ISNUMBER(SEARCH(Wedstrijden!$E$1,Wedstrijdlocaties!B350)),MAX(Wedstrijdlocaties!$A$1:'Wedstrijdlocaties'!A349)+1,0)</f>
        <v>350</v>
      </c>
      <c r="B350" s="6" t="str">
        <f t="shared" si="9"/>
        <v xml:space="preserve"> - </v>
      </c>
      <c r="C350" s="40"/>
      <c r="D350" s="40"/>
      <c r="E350" s="40"/>
      <c r="F350" s="9" t="str">
        <f>IFERROR(VLOOKUP(ROWS(Wedstrijdlocaties!$F$2:'Wedstrijdlocaties'!F350),Wedstrijdlocaties!$A$2:'Wedstrijdlocaties'!$B$249,2,0),"")</f>
        <v/>
      </c>
    </row>
    <row r="351" spans="1:6" ht="12.75" hidden="1" customHeight="1">
      <c r="A351" s="9">
        <f>IF(ISNUMBER(SEARCH(Wedstrijden!$E$1,Wedstrijdlocaties!B351)),MAX(Wedstrijdlocaties!$A$1:'Wedstrijdlocaties'!A350)+1,0)</f>
        <v>351</v>
      </c>
      <c r="B351" s="6" t="str">
        <f t="shared" si="9"/>
        <v xml:space="preserve"> - </v>
      </c>
      <c r="C351" s="40"/>
      <c r="D351" s="40"/>
      <c r="E351" s="40"/>
      <c r="F351" s="9" t="str">
        <f>IFERROR(VLOOKUP(ROWS(Wedstrijdlocaties!$F$2:'Wedstrijdlocaties'!F351),Wedstrijdlocaties!$A$2:'Wedstrijdlocaties'!$B$249,2,0),"")</f>
        <v/>
      </c>
    </row>
    <row r="352" spans="1:6" ht="12.75" hidden="1" customHeight="1">
      <c r="A352" s="9">
        <f>IF(ISNUMBER(SEARCH(Wedstrijden!$E$1,Wedstrijdlocaties!B352)),MAX(Wedstrijdlocaties!$A$1:'Wedstrijdlocaties'!A351)+1,0)</f>
        <v>352</v>
      </c>
      <c r="B352" s="6" t="str">
        <f t="shared" si="9"/>
        <v xml:space="preserve"> - </v>
      </c>
      <c r="C352" s="40"/>
      <c r="D352" s="40"/>
      <c r="E352" s="40"/>
      <c r="F352" s="9" t="str">
        <f>IFERROR(VLOOKUP(ROWS(Wedstrijdlocaties!$F$2:'Wedstrijdlocaties'!F352),Wedstrijdlocaties!$A$2:'Wedstrijdlocaties'!$B$249,2,0),"")</f>
        <v/>
      </c>
    </row>
    <row r="353" spans="1:6" ht="12.75" hidden="1" customHeight="1">
      <c r="A353" s="9">
        <f>IF(ISNUMBER(SEARCH(Wedstrijden!$E$1,Wedstrijdlocaties!B353)),MAX(Wedstrijdlocaties!$A$1:'Wedstrijdlocaties'!A352)+1,0)</f>
        <v>353</v>
      </c>
      <c r="B353" s="6" t="str">
        <f t="shared" si="9"/>
        <v xml:space="preserve"> - </v>
      </c>
      <c r="C353" s="40"/>
      <c r="D353" s="40"/>
      <c r="E353" s="40"/>
      <c r="F353" s="9" t="str">
        <f>IFERROR(VLOOKUP(ROWS(Wedstrijdlocaties!$F$2:'Wedstrijdlocaties'!F353),Wedstrijdlocaties!$A$2:'Wedstrijdlocaties'!$B$249,2,0),"")</f>
        <v/>
      </c>
    </row>
    <row r="354" spans="1:6" ht="12.75" hidden="1" customHeight="1">
      <c r="A354" s="9">
        <f>IF(ISNUMBER(SEARCH(Wedstrijden!$E$1,Wedstrijdlocaties!B354)),MAX(Wedstrijdlocaties!$A$1:'Wedstrijdlocaties'!A353)+1,0)</f>
        <v>354</v>
      </c>
      <c r="B354" s="6" t="str">
        <f t="shared" si="9"/>
        <v xml:space="preserve"> - </v>
      </c>
      <c r="C354" s="40"/>
      <c r="D354" s="40"/>
      <c r="E354" s="40"/>
      <c r="F354" s="9" t="str">
        <f>IFERROR(VLOOKUP(ROWS(Wedstrijdlocaties!$F$2:'Wedstrijdlocaties'!F354),Wedstrijdlocaties!$A$2:'Wedstrijdlocaties'!$B$249,2,0),"")</f>
        <v/>
      </c>
    </row>
    <row r="355" spans="1:6" ht="12.75" hidden="1" customHeight="1">
      <c r="A355" s="9">
        <f>IF(ISNUMBER(SEARCH(Wedstrijden!$E$1,Wedstrijdlocaties!B355)),MAX(Wedstrijdlocaties!$A$1:'Wedstrijdlocaties'!A354)+1,0)</f>
        <v>355</v>
      </c>
      <c r="B355" s="6" t="str">
        <f t="shared" si="9"/>
        <v xml:space="preserve"> - </v>
      </c>
      <c r="C355" s="40"/>
      <c r="D355" s="40"/>
      <c r="E355" s="40"/>
      <c r="F355" s="9" t="str">
        <f>IFERROR(VLOOKUP(ROWS(Wedstrijdlocaties!$F$2:'Wedstrijdlocaties'!F355),Wedstrijdlocaties!$A$2:'Wedstrijdlocaties'!$B$249,2,0),"")</f>
        <v/>
      </c>
    </row>
    <row r="356" spans="1:6" ht="12.75" hidden="1" customHeight="1">
      <c r="A356" s="9">
        <f>IF(ISNUMBER(SEARCH(Wedstrijden!$E$1,Wedstrijdlocaties!B356)),MAX(Wedstrijdlocaties!$A$1:'Wedstrijdlocaties'!A355)+1,0)</f>
        <v>356</v>
      </c>
      <c r="B356" s="6" t="str">
        <f t="shared" si="9"/>
        <v xml:space="preserve"> - </v>
      </c>
      <c r="C356" s="40"/>
      <c r="D356" s="40"/>
      <c r="E356" s="40"/>
      <c r="F356" s="9" t="str">
        <f>IFERROR(VLOOKUP(ROWS(Wedstrijdlocaties!$F$2:'Wedstrijdlocaties'!F356),Wedstrijdlocaties!$A$2:'Wedstrijdlocaties'!$B$249,2,0),"")</f>
        <v/>
      </c>
    </row>
    <row r="357" spans="1:6" ht="12.75" hidden="1" customHeight="1">
      <c r="A357" s="9">
        <f>IF(ISNUMBER(SEARCH(Wedstrijden!$E$1,Wedstrijdlocaties!B357)),MAX(Wedstrijdlocaties!$A$1:'Wedstrijdlocaties'!A356)+1,0)</f>
        <v>357</v>
      </c>
      <c r="B357" s="6" t="str">
        <f t="shared" si="9"/>
        <v xml:space="preserve"> - </v>
      </c>
      <c r="C357" s="40"/>
      <c r="D357" s="40"/>
      <c r="E357" s="40"/>
      <c r="F357" s="9" t="str">
        <f>IFERROR(VLOOKUP(ROWS(Wedstrijdlocaties!$F$2:'Wedstrijdlocaties'!F357),Wedstrijdlocaties!$A$2:'Wedstrijdlocaties'!$B$249,2,0),"")</f>
        <v/>
      </c>
    </row>
    <row r="358" spans="1:6" ht="12.75" hidden="1" customHeight="1">
      <c r="A358" s="9">
        <f>IF(ISNUMBER(SEARCH(Wedstrijden!$E$1,Wedstrijdlocaties!B358)),MAX(Wedstrijdlocaties!$A$1:'Wedstrijdlocaties'!A357)+1,0)</f>
        <v>358</v>
      </c>
      <c r="B358" s="6" t="str">
        <f t="shared" si="9"/>
        <v xml:space="preserve"> - </v>
      </c>
      <c r="C358" s="40"/>
      <c r="D358" s="40"/>
      <c r="E358" s="40"/>
      <c r="F358" s="9" t="str">
        <f>IFERROR(VLOOKUP(ROWS(Wedstrijdlocaties!$F$2:'Wedstrijdlocaties'!F358),Wedstrijdlocaties!$A$2:'Wedstrijdlocaties'!$B$249,2,0),"")</f>
        <v/>
      </c>
    </row>
    <row r="359" spans="1:6" ht="12.75" hidden="1" customHeight="1">
      <c r="A359" s="9">
        <f>IF(ISNUMBER(SEARCH(Wedstrijden!$E$1,Wedstrijdlocaties!B359)),MAX(Wedstrijdlocaties!$A$1:'Wedstrijdlocaties'!A358)+1,0)</f>
        <v>359</v>
      </c>
      <c r="B359" s="6" t="str">
        <f t="shared" si="9"/>
        <v xml:space="preserve"> - </v>
      </c>
      <c r="C359" s="40"/>
      <c r="D359" s="40"/>
      <c r="E359" s="40"/>
      <c r="F359" s="9" t="str">
        <f>IFERROR(VLOOKUP(ROWS(Wedstrijdlocaties!$F$2:'Wedstrijdlocaties'!F359),Wedstrijdlocaties!$A$2:'Wedstrijdlocaties'!$B$249,2,0),"")</f>
        <v/>
      </c>
    </row>
    <row r="360" spans="1:6" ht="12.75" hidden="1" customHeight="1">
      <c r="A360" s="9">
        <f>IF(ISNUMBER(SEARCH(Wedstrijden!$E$1,Wedstrijdlocaties!B360)),MAX(Wedstrijdlocaties!$A$1:'Wedstrijdlocaties'!A359)+1,0)</f>
        <v>360</v>
      </c>
      <c r="B360" s="6" t="str">
        <f t="shared" si="9"/>
        <v xml:space="preserve"> - </v>
      </c>
      <c r="C360" s="40"/>
      <c r="D360" s="40"/>
      <c r="E360" s="40"/>
      <c r="F360" s="9" t="str">
        <f>IFERROR(VLOOKUP(ROWS(Wedstrijdlocaties!$F$2:'Wedstrijdlocaties'!F360),Wedstrijdlocaties!$A$2:'Wedstrijdlocaties'!$B$249,2,0),"")</f>
        <v/>
      </c>
    </row>
    <row r="361" spans="1:6" ht="12.75" hidden="1" customHeight="1">
      <c r="A361" s="9">
        <f>IF(ISNUMBER(SEARCH(Wedstrijden!$E$1,Wedstrijdlocaties!B361)),MAX(Wedstrijdlocaties!$A$1:'Wedstrijdlocaties'!A360)+1,0)</f>
        <v>361</v>
      </c>
      <c r="B361" s="6" t="str">
        <f t="shared" si="9"/>
        <v xml:space="preserve"> - </v>
      </c>
      <c r="C361" s="40"/>
      <c r="D361" s="40"/>
      <c r="E361" s="40"/>
      <c r="F361" s="9" t="str">
        <f>IFERROR(VLOOKUP(ROWS(Wedstrijdlocaties!$F$2:'Wedstrijdlocaties'!F361),Wedstrijdlocaties!$A$2:'Wedstrijdlocaties'!$B$249,2,0),"")</f>
        <v/>
      </c>
    </row>
    <row r="362" spans="1:6" ht="12.75" hidden="1" customHeight="1">
      <c r="A362" s="9">
        <f>IF(ISNUMBER(SEARCH(Wedstrijden!$E$1,Wedstrijdlocaties!B362)),MAX(Wedstrijdlocaties!$A$1:'Wedstrijdlocaties'!A361)+1,0)</f>
        <v>362</v>
      </c>
      <c r="B362" s="6" t="str">
        <f t="shared" si="9"/>
        <v xml:space="preserve"> - </v>
      </c>
      <c r="C362" s="40"/>
      <c r="D362" s="40"/>
      <c r="E362" s="40"/>
      <c r="F362" s="9" t="str">
        <f>IFERROR(VLOOKUP(ROWS(Wedstrijdlocaties!$F$2:'Wedstrijdlocaties'!F362),Wedstrijdlocaties!$A$2:'Wedstrijdlocaties'!$B$249,2,0),"")</f>
        <v/>
      </c>
    </row>
    <row r="363" spans="1:6" ht="12.75" hidden="1" customHeight="1">
      <c r="A363" s="9">
        <f>IF(ISNUMBER(SEARCH(Wedstrijden!$E$1,Wedstrijdlocaties!B363)),MAX(Wedstrijdlocaties!$A$1:'Wedstrijdlocaties'!A362)+1,0)</f>
        <v>363</v>
      </c>
      <c r="B363" s="6" t="str">
        <f t="shared" si="9"/>
        <v xml:space="preserve"> - </v>
      </c>
      <c r="C363" s="40"/>
      <c r="D363" s="40"/>
      <c r="E363" s="40"/>
      <c r="F363" s="9" t="str">
        <f>IFERROR(VLOOKUP(ROWS(Wedstrijdlocaties!$F$2:'Wedstrijdlocaties'!F363),Wedstrijdlocaties!$A$2:'Wedstrijdlocaties'!$B$249,2,0),"")</f>
        <v/>
      </c>
    </row>
    <row r="364" spans="1:6" ht="12.75" hidden="1" customHeight="1">
      <c r="A364" s="9">
        <f>IF(ISNUMBER(SEARCH(Wedstrijden!$E$1,Wedstrijdlocaties!B364)),MAX(Wedstrijdlocaties!$A$1:'Wedstrijdlocaties'!A363)+1,0)</f>
        <v>364</v>
      </c>
      <c r="B364" s="6" t="str">
        <f t="shared" si="9"/>
        <v xml:space="preserve"> - </v>
      </c>
      <c r="C364" s="40"/>
      <c r="D364" s="40"/>
      <c r="E364" s="40"/>
      <c r="F364" s="9" t="str">
        <f>IFERROR(VLOOKUP(ROWS(Wedstrijdlocaties!$F$2:'Wedstrijdlocaties'!F364),Wedstrijdlocaties!$A$2:'Wedstrijdlocaties'!$B$249,2,0),"")</f>
        <v/>
      </c>
    </row>
    <row r="365" spans="1:6" ht="12.75" hidden="1" customHeight="1">
      <c r="A365" s="9">
        <f>IF(ISNUMBER(SEARCH(Wedstrijden!$E$1,Wedstrijdlocaties!B365)),MAX(Wedstrijdlocaties!$A$1:'Wedstrijdlocaties'!A364)+1,0)</f>
        <v>365</v>
      </c>
      <c r="B365" s="6" t="str">
        <f t="shared" si="9"/>
        <v xml:space="preserve"> - </v>
      </c>
      <c r="C365" s="40"/>
      <c r="D365" s="40"/>
      <c r="E365" s="40"/>
      <c r="F365" s="9" t="str">
        <f>IFERROR(VLOOKUP(ROWS(Wedstrijdlocaties!$F$2:'Wedstrijdlocaties'!F365),Wedstrijdlocaties!$A$2:'Wedstrijdlocaties'!$B$249,2,0),"")</f>
        <v/>
      </c>
    </row>
    <row r="366" spans="1:6" ht="12.75" hidden="1" customHeight="1">
      <c r="A366" s="9">
        <f>IF(ISNUMBER(SEARCH(Wedstrijden!$E$1,Wedstrijdlocaties!B366)),MAX(Wedstrijdlocaties!$A$1:'Wedstrijdlocaties'!A365)+1,0)</f>
        <v>366</v>
      </c>
      <c r="B366" s="6" t="str">
        <f t="shared" si="9"/>
        <v xml:space="preserve"> - </v>
      </c>
      <c r="C366" s="40"/>
      <c r="D366" s="40"/>
      <c r="E366" s="40"/>
      <c r="F366" s="9" t="str">
        <f>IFERROR(VLOOKUP(ROWS(Wedstrijdlocaties!$F$2:'Wedstrijdlocaties'!F366),Wedstrijdlocaties!$A$2:'Wedstrijdlocaties'!$B$249,2,0),"")</f>
        <v/>
      </c>
    </row>
    <row r="367" spans="1:6" ht="12.75" hidden="1" customHeight="1">
      <c r="A367" s="9">
        <f>IF(ISNUMBER(SEARCH(Wedstrijden!$E$1,Wedstrijdlocaties!B367)),MAX(Wedstrijdlocaties!$A$1:'Wedstrijdlocaties'!A366)+1,0)</f>
        <v>367</v>
      </c>
      <c r="B367" s="6" t="str">
        <f t="shared" si="9"/>
        <v xml:space="preserve"> - </v>
      </c>
      <c r="C367" s="40"/>
      <c r="D367" s="40"/>
      <c r="E367" s="40"/>
      <c r="F367" s="9" t="str">
        <f>IFERROR(VLOOKUP(ROWS(Wedstrijdlocaties!$F$2:'Wedstrijdlocaties'!F367),Wedstrijdlocaties!$A$2:'Wedstrijdlocaties'!$B$249,2,0),"")</f>
        <v/>
      </c>
    </row>
    <row r="368" spans="1:6" ht="12.75" hidden="1" customHeight="1">
      <c r="A368" s="9">
        <f>IF(ISNUMBER(SEARCH(Wedstrijden!$E$1,Wedstrijdlocaties!B368)),MAX(Wedstrijdlocaties!$A$1:'Wedstrijdlocaties'!A367)+1,0)</f>
        <v>368</v>
      </c>
      <c r="B368" s="6" t="str">
        <f t="shared" si="9"/>
        <v xml:space="preserve"> - </v>
      </c>
      <c r="C368" s="40"/>
      <c r="D368" s="40"/>
      <c r="E368" s="40"/>
      <c r="F368" s="9" t="str">
        <f>IFERROR(VLOOKUP(ROWS(Wedstrijdlocaties!$F$2:'Wedstrijdlocaties'!F368),Wedstrijdlocaties!$A$2:'Wedstrijdlocaties'!$B$249,2,0),"")</f>
        <v/>
      </c>
    </row>
    <row r="369" spans="1:6" ht="12.75" hidden="1" customHeight="1">
      <c r="A369" s="9">
        <f>IF(ISNUMBER(SEARCH(Wedstrijden!$E$1,Wedstrijdlocaties!B369)),MAX(Wedstrijdlocaties!$A$1:'Wedstrijdlocaties'!A368)+1,0)</f>
        <v>369</v>
      </c>
      <c r="B369" s="6" t="str">
        <f t="shared" si="9"/>
        <v xml:space="preserve"> - </v>
      </c>
      <c r="C369" s="40"/>
      <c r="D369" s="40"/>
      <c r="E369" s="40"/>
      <c r="F369" s="9" t="str">
        <f>IFERROR(VLOOKUP(ROWS(Wedstrijdlocaties!$F$2:'Wedstrijdlocaties'!F369),Wedstrijdlocaties!$A$2:'Wedstrijdlocaties'!$B$249,2,0),"")</f>
        <v/>
      </c>
    </row>
    <row r="370" spans="1:6" ht="12.75" hidden="1" customHeight="1">
      <c r="A370" s="9">
        <f>IF(ISNUMBER(SEARCH(Wedstrijden!$E$1,Wedstrijdlocaties!B370)),MAX(Wedstrijdlocaties!$A$1:'Wedstrijdlocaties'!A369)+1,0)</f>
        <v>370</v>
      </c>
      <c r="B370" s="6" t="str">
        <f t="shared" ref="B370:B433" si="10">CONCATENATE(PROPER(E370)," - ",PROPER(D370),"")</f>
        <v xml:space="preserve"> - </v>
      </c>
      <c r="C370" s="40"/>
      <c r="D370" s="40"/>
      <c r="E370" s="40"/>
      <c r="F370" s="9" t="str">
        <f>IFERROR(VLOOKUP(ROWS(Wedstrijdlocaties!$F$2:'Wedstrijdlocaties'!F370),Wedstrijdlocaties!$A$2:'Wedstrijdlocaties'!$B$249,2,0),"")</f>
        <v/>
      </c>
    </row>
    <row r="371" spans="1:6" ht="12.75" hidden="1" customHeight="1">
      <c r="A371" s="9">
        <f>IF(ISNUMBER(SEARCH(Wedstrijden!$E$1,Wedstrijdlocaties!B371)),MAX(Wedstrijdlocaties!$A$1:'Wedstrijdlocaties'!A370)+1,0)</f>
        <v>371</v>
      </c>
      <c r="B371" s="6" t="str">
        <f t="shared" si="10"/>
        <v xml:space="preserve"> - </v>
      </c>
      <c r="C371" s="40"/>
      <c r="D371" s="40"/>
      <c r="E371" s="40"/>
      <c r="F371" s="9" t="str">
        <f>IFERROR(VLOOKUP(ROWS(Wedstrijdlocaties!$F$2:'Wedstrijdlocaties'!F371),Wedstrijdlocaties!$A$2:'Wedstrijdlocaties'!$B$249,2,0),"")</f>
        <v/>
      </c>
    </row>
    <row r="372" spans="1:6" ht="12.75" hidden="1" customHeight="1">
      <c r="A372" s="9">
        <f>IF(ISNUMBER(SEARCH(Wedstrijden!$E$1,Wedstrijdlocaties!B372)),MAX(Wedstrijdlocaties!$A$1:'Wedstrijdlocaties'!A371)+1,0)</f>
        <v>372</v>
      </c>
      <c r="B372" s="6" t="str">
        <f t="shared" si="10"/>
        <v xml:space="preserve"> - </v>
      </c>
      <c r="C372" s="40"/>
      <c r="D372" s="40"/>
      <c r="E372" s="40"/>
      <c r="F372" s="9" t="str">
        <f>IFERROR(VLOOKUP(ROWS(Wedstrijdlocaties!$F$2:'Wedstrijdlocaties'!F372),Wedstrijdlocaties!$A$2:'Wedstrijdlocaties'!$B$249,2,0),"")</f>
        <v/>
      </c>
    </row>
    <row r="373" spans="1:6" ht="12.75" hidden="1" customHeight="1">
      <c r="A373" s="9">
        <f>IF(ISNUMBER(SEARCH(Wedstrijden!$E$1,Wedstrijdlocaties!B373)),MAX(Wedstrijdlocaties!$A$1:'Wedstrijdlocaties'!A372)+1,0)</f>
        <v>373</v>
      </c>
      <c r="B373" s="6" t="str">
        <f t="shared" si="10"/>
        <v xml:space="preserve"> - </v>
      </c>
      <c r="C373" s="40"/>
      <c r="D373" s="40"/>
      <c r="E373" s="40"/>
      <c r="F373" s="9" t="str">
        <f>IFERROR(VLOOKUP(ROWS(Wedstrijdlocaties!$F$2:'Wedstrijdlocaties'!F373),Wedstrijdlocaties!$A$2:'Wedstrijdlocaties'!$B$249,2,0),"")</f>
        <v/>
      </c>
    </row>
    <row r="374" spans="1:6" ht="12.75" hidden="1" customHeight="1">
      <c r="A374" s="9">
        <f>IF(ISNUMBER(SEARCH(Wedstrijden!$E$1,Wedstrijdlocaties!B374)),MAX(Wedstrijdlocaties!$A$1:'Wedstrijdlocaties'!A373)+1,0)</f>
        <v>374</v>
      </c>
      <c r="B374" s="6" t="str">
        <f t="shared" si="10"/>
        <v xml:space="preserve"> - </v>
      </c>
      <c r="C374" s="40"/>
      <c r="D374" s="40"/>
      <c r="E374" s="40"/>
      <c r="F374" s="9" t="str">
        <f>IFERROR(VLOOKUP(ROWS(Wedstrijdlocaties!$F$2:'Wedstrijdlocaties'!F374),Wedstrijdlocaties!$A$2:'Wedstrijdlocaties'!$B$249,2,0),"")</f>
        <v/>
      </c>
    </row>
    <row r="375" spans="1:6" ht="12.75" hidden="1" customHeight="1">
      <c r="A375" s="9">
        <f>IF(ISNUMBER(SEARCH(Wedstrijden!$E$1,Wedstrijdlocaties!B375)),MAX(Wedstrijdlocaties!$A$1:'Wedstrijdlocaties'!A374)+1,0)</f>
        <v>375</v>
      </c>
      <c r="B375" s="6" t="str">
        <f t="shared" si="10"/>
        <v xml:space="preserve"> - </v>
      </c>
      <c r="C375" s="40"/>
      <c r="D375" s="40"/>
      <c r="E375" s="40"/>
      <c r="F375" s="9" t="str">
        <f>IFERROR(VLOOKUP(ROWS(Wedstrijdlocaties!$F$2:'Wedstrijdlocaties'!F375),Wedstrijdlocaties!$A$2:'Wedstrijdlocaties'!$B$249,2,0),"")</f>
        <v/>
      </c>
    </row>
    <row r="376" spans="1:6" ht="12.75" hidden="1" customHeight="1">
      <c r="A376" s="9">
        <f>IF(ISNUMBER(SEARCH(Wedstrijden!$E$1,Wedstrijdlocaties!B376)),MAX(Wedstrijdlocaties!$A$1:'Wedstrijdlocaties'!A375)+1,0)</f>
        <v>376</v>
      </c>
      <c r="B376" s="6" t="str">
        <f t="shared" si="10"/>
        <v xml:space="preserve"> - </v>
      </c>
      <c r="C376" s="40"/>
      <c r="D376" s="40"/>
      <c r="E376" s="40"/>
      <c r="F376" s="9" t="str">
        <f>IFERROR(VLOOKUP(ROWS(Wedstrijdlocaties!$F$2:'Wedstrijdlocaties'!F376),Wedstrijdlocaties!$A$2:'Wedstrijdlocaties'!$B$249,2,0),"")</f>
        <v/>
      </c>
    </row>
    <row r="377" spans="1:6" ht="12.75" hidden="1" customHeight="1">
      <c r="A377" s="9">
        <f>IF(ISNUMBER(SEARCH(Wedstrijden!$E$1,Wedstrijdlocaties!B377)),MAX(Wedstrijdlocaties!$A$1:'Wedstrijdlocaties'!A376)+1,0)</f>
        <v>377</v>
      </c>
      <c r="B377" s="6" t="str">
        <f t="shared" si="10"/>
        <v xml:space="preserve"> - </v>
      </c>
      <c r="C377" s="40"/>
      <c r="D377" s="40"/>
      <c r="E377" s="40"/>
      <c r="F377" s="9" t="str">
        <f>IFERROR(VLOOKUP(ROWS(Wedstrijdlocaties!$F$2:'Wedstrijdlocaties'!F377),Wedstrijdlocaties!$A$2:'Wedstrijdlocaties'!$B$249,2,0),"")</f>
        <v/>
      </c>
    </row>
    <row r="378" spans="1:6" ht="12.75" hidden="1" customHeight="1">
      <c r="A378" s="9">
        <f>IF(ISNUMBER(SEARCH(Wedstrijden!$E$1,Wedstrijdlocaties!B378)),MAX(Wedstrijdlocaties!$A$1:'Wedstrijdlocaties'!A377)+1,0)</f>
        <v>378</v>
      </c>
      <c r="B378" s="6" t="str">
        <f t="shared" si="10"/>
        <v xml:space="preserve"> - </v>
      </c>
      <c r="C378" s="40"/>
      <c r="D378" s="40"/>
      <c r="E378" s="40"/>
      <c r="F378" s="9" t="str">
        <f>IFERROR(VLOOKUP(ROWS(Wedstrijdlocaties!$F$2:'Wedstrijdlocaties'!F378),Wedstrijdlocaties!$A$2:'Wedstrijdlocaties'!$B$249,2,0),"")</f>
        <v/>
      </c>
    </row>
    <row r="379" spans="1:6" ht="12.75" hidden="1" customHeight="1">
      <c r="A379" s="9">
        <f>IF(ISNUMBER(SEARCH(Wedstrijden!$E$1,Wedstrijdlocaties!B379)),MAX(Wedstrijdlocaties!$A$1:'Wedstrijdlocaties'!A378)+1,0)</f>
        <v>379</v>
      </c>
      <c r="B379" s="6" t="str">
        <f t="shared" si="10"/>
        <v xml:space="preserve"> - </v>
      </c>
      <c r="C379" s="40"/>
      <c r="D379" s="40"/>
      <c r="E379" s="40"/>
      <c r="F379" s="9" t="str">
        <f>IFERROR(VLOOKUP(ROWS(Wedstrijdlocaties!$F$2:'Wedstrijdlocaties'!F379),Wedstrijdlocaties!$A$2:'Wedstrijdlocaties'!$B$249,2,0),"")</f>
        <v/>
      </c>
    </row>
    <row r="380" spans="1:6" ht="12.75" hidden="1" customHeight="1">
      <c r="A380" s="9">
        <f>IF(ISNUMBER(SEARCH(Wedstrijden!$E$1,Wedstrijdlocaties!B380)),MAX(Wedstrijdlocaties!$A$1:'Wedstrijdlocaties'!A379)+1,0)</f>
        <v>380</v>
      </c>
      <c r="B380" s="6" t="str">
        <f t="shared" si="10"/>
        <v xml:space="preserve"> - </v>
      </c>
      <c r="C380" s="40"/>
      <c r="D380" s="40"/>
      <c r="E380" s="40"/>
      <c r="F380" s="9" t="str">
        <f>IFERROR(VLOOKUP(ROWS(Wedstrijdlocaties!$F$2:'Wedstrijdlocaties'!F380),Wedstrijdlocaties!$A$2:'Wedstrijdlocaties'!$B$249,2,0),"")</f>
        <v/>
      </c>
    </row>
    <row r="381" spans="1:6" ht="12.75" hidden="1" customHeight="1">
      <c r="A381" s="9">
        <f>IF(ISNUMBER(SEARCH(Wedstrijden!$E$1,Wedstrijdlocaties!B381)),MAX(Wedstrijdlocaties!$A$1:'Wedstrijdlocaties'!A380)+1,0)</f>
        <v>381</v>
      </c>
      <c r="B381" s="6" t="str">
        <f t="shared" si="10"/>
        <v xml:space="preserve"> - </v>
      </c>
      <c r="C381" s="40"/>
      <c r="D381" s="40"/>
      <c r="E381" s="40"/>
      <c r="F381" s="9" t="str">
        <f>IFERROR(VLOOKUP(ROWS(Wedstrijdlocaties!$F$2:'Wedstrijdlocaties'!F381),Wedstrijdlocaties!$A$2:'Wedstrijdlocaties'!$B$249,2,0),"")</f>
        <v/>
      </c>
    </row>
    <row r="382" spans="1:6" ht="12.75" hidden="1" customHeight="1">
      <c r="A382" s="9">
        <f>IF(ISNUMBER(SEARCH(Wedstrijden!$E$1,Wedstrijdlocaties!B382)),MAX(Wedstrijdlocaties!$A$1:'Wedstrijdlocaties'!A381)+1,0)</f>
        <v>382</v>
      </c>
      <c r="B382" s="6" t="str">
        <f t="shared" si="10"/>
        <v xml:space="preserve"> - </v>
      </c>
      <c r="C382" s="40"/>
      <c r="D382" s="40"/>
      <c r="E382" s="40"/>
      <c r="F382" s="9" t="str">
        <f>IFERROR(VLOOKUP(ROWS(Wedstrijdlocaties!$F$2:'Wedstrijdlocaties'!F382),Wedstrijdlocaties!$A$2:'Wedstrijdlocaties'!$B$249,2,0),"")</f>
        <v/>
      </c>
    </row>
    <row r="383" spans="1:6" ht="12.75" hidden="1" customHeight="1">
      <c r="A383" s="9">
        <f>IF(ISNUMBER(SEARCH(Wedstrijden!$E$1,Wedstrijdlocaties!B383)),MAX(Wedstrijdlocaties!$A$1:'Wedstrijdlocaties'!A382)+1,0)</f>
        <v>383</v>
      </c>
      <c r="B383" s="6" t="str">
        <f t="shared" si="10"/>
        <v xml:space="preserve"> - </v>
      </c>
      <c r="C383" s="40"/>
      <c r="D383" s="40"/>
      <c r="E383" s="40"/>
      <c r="F383" s="9" t="str">
        <f>IFERROR(VLOOKUP(ROWS(Wedstrijdlocaties!$F$2:'Wedstrijdlocaties'!F383),Wedstrijdlocaties!$A$2:'Wedstrijdlocaties'!$B$249,2,0),"")</f>
        <v/>
      </c>
    </row>
    <row r="384" spans="1:6" ht="12.75" hidden="1" customHeight="1">
      <c r="A384" s="9">
        <f>IF(ISNUMBER(SEARCH(Wedstrijden!$E$1,Wedstrijdlocaties!B384)),MAX(Wedstrijdlocaties!$A$1:'Wedstrijdlocaties'!A383)+1,0)</f>
        <v>384</v>
      </c>
      <c r="B384" s="6" t="str">
        <f t="shared" si="10"/>
        <v xml:space="preserve"> - </v>
      </c>
      <c r="C384" s="40"/>
      <c r="D384" s="40"/>
      <c r="E384" s="40"/>
      <c r="F384" s="9" t="str">
        <f>IFERROR(VLOOKUP(ROWS(Wedstrijdlocaties!$F$2:'Wedstrijdlocaties'!F384),Wedstrijdlocaties!$A$2:'Wedstrijdlocaties'!$B$249,2,0),"")</f>
        <v/>
      </c>
    </row>
    <row r="385" spans="1:6" ht="12.75" hidden="1" customHeight="1">
      <c r="A385" s="9">
        <f>IF(ISNUMBER(SEARCH(Wedstrijden!$E$1,Wedstrijdlocaties!B385)),MAX(Wedstrijdlocaties!$A$1:'Wedstrijdlocaties'!A384)+1,0)</f>
        <v>385</v>
      </c>
      <c r="B385" s="6" t="str">
        <f t="shared" si="10"/>
        <v xml:space="preserve"> - </v>
      </c>
      <c r="C385" s="40"/>
      <c r="D385" s="40"/>
      <c r="E385" s="40"/>
      <c r="F385" s="9" t="str">
        <f>IFERROR(VLOOKUP(ROWS(Wedstrijdlocaties!$F$2:'Wedstrijdlocaties'!F385),Wedstrijdlocaties!$A$2:'Wedstrijdlocaties'!$B$249,2,0),"")</f>
        <v/>
      </c>
    </row>
    <row r="386" spans="1:6" ht="12.75" hidden="1" customHeight="1">
      <c r="A386" s="9">
        <f>IF(ISNUMBER(SEARCH(Wedstrijden!$E$1,Wedstrijdlocaties!B386)),MAX(Wedstrijdlocaties!$A$1:'Wedstrijdlocaties'!A385)+1,0)</f>
        <v>386</v>
      </c>
      <c r="B386" s="6" t="str">
        <f t="shared" si="10"/>
        <v xml:space="preserve"> - </v>
      </c>
      <c r="C386" s="40"/>
      <c r="D386" s="40"/>
      <c r="E386" s="40"/>
      <c r="F386" s="9" t="str">
        <f>IFERROR(VLOOKUP(ROWS(Wedstrijdlocaties!$F$2:'Wedstrijdlocaties'!F386),Wedstrijdlocaties!$A$2:'Wedstrijdlocaties'!$B$249,2,0),"")</f>
        <v/>
      </c>
    </row>
    <row r="387" spans="1:6" ht="12.75" hidden="1" customHeight="1">
      <c r="A387" s="9">
        <f>IF(ISNUMBER(SEARCH(Wedstrijden!$E$1,Wedstrijdlocaties!B387)),MAX(Wedstrijdlocaties!$A$1:'Wedstrijdlocaties'!A386)+1,0)</f>
        <v>387</v>
      </c>
      <c r="B387" s="6" t="str">
        <f t="shared" si="10"/>
        <v xml:space="preserve"> - </v>
      </c>
      <c r="C387" s="40"/>
      <c r="D387" s="40"/>
      <c r="E387" s="40"/>
      <c r="F387" s="9" t="str">
        <f>IFERROR(VLOOKUP(ROWS(Wedstrijdlocaties!$F$2:'Wedstrijdlocaties'!F387),Wedstrijdlocaties!$A$2:'Wedstrijdlocaties'!$B$249,2,0),"")</f>
        <v/>
      </c>
    </row>
    <row r="388" spans="1:6" ht="12.75" hidden="1" customHeight="1">
      <c r="A388" s="9">
        <f>IF(ISNUMBER(SEARCH(Wedstrijden!$E$1,Wedstrijdlocaties!B388)),MAX(Wedstrijdlocaties!$A$1:'Wedstrijdlocaties'!A387)+1,0)</f>
        <v>388</v>
      </c>
      <c r="B388" s="6" t="str">
        <f t="shared" si="10"/>
        <v xml:space="preserve"> - </v>
      </c>
      <c r="C388" s="40"/>
      <c r="D388" s="40"/>
      <c r="E388" s="40"/>
      <c r="F388" s="9" t="str">
        <f>IFERROR(VLOOKUP(ROWS(Wedstrijdlocaties!$F$2:'Wedstrijdlocaties'!F388),Wedstrijdlocaties!$A$2:'Wedstrijdlocaties'!$B$249,2,0),"")</f>
        <v/>
      </c>
    </row>
    <row r="389" spans="1:6" ht="12.75" hidden="1" customHeight="1">
      <c r="A389" s="9">
        <f>IF(ISNUMBER(SEARCH(Wedstrijden!$E$1,Wedstrijdlocaties!B389)),MAX(Wedstrijdlocaties!$A$1:'Wedstrijdlocaties'!A388)+1,0)</f>
        <v>389</v>
      </c>
      <c r="B389" s="6" t="str">
        <f t="shared" si="10"/>
        <v xml:space="preserve"> - </v>
      </c>
      <c r="C389" s="40"/>
      <c r="D389" s="40"/>
      <c r="E389" s="40"/>
      <c r="F389" s="9" t="str">
        <f>IFERROR(VLOOKUP(ROWS(Wedstrijdlocaties!$F$2:'Wedstrijdlocaties'!F389),Wedstrijdlocaties!$A$2:'Wedstrijdlocaties'!$B$249,2,0),"")</f>
        <v/>
      </c>
    </row>
    <row r="390" spans="1:6" ht="12.75" hidden="1" customHeight="1">
      <c r="A390" s="9">
        <f>IF(ISNUMBER(SEARCH(Wedstrijden!$E$1,Wedstrijdlocaties!B390)),MAX(Wedstrijdlocaties!$A$1:'Wedstrijdlocaties'!A389)+1,0)</f>
        <v>390</v>
      </c>
      <c r="B390" s="6" t="str">
        <f t="shared" si="10"/>
        <v xml:space="preserve"> - </v>
      </c>
      <c r="C390" s="40"/>
      <c r="D390" s="40"/>
      <c r="E390" s="40"/>
      <c r="F390" s="9" t="str">
        <f>IFERROR(VLOOKUP(ROWS(Wedstrijdlocaties!$F$2:'Wedstrijdlocaties'!F390),Wedstrijdlocaties!$A$2:'Wedstrijdlocaties'!$B$249,2,0),"")</f>
        <v/>
      </c>
    </row>
    <row r="391" spans="1:6" ht="12.75" hidden="1" customHeight="1">
      <c r="A391" s="9">
        <f>IF(ISNUMBER(SEARCH(Wedstrijden!$E$1,Wedstrijdlocaties!B391)),MAX(Wedstrijdlocaties!$A$1:'Wedstrijdlocaties'!A390)+1,0)</f>
        <v>391</v>
      </c>
      <c r="B391" s="6" t="str">
        <f t="shared" si="10"/>
        <v xml:space="preserve"> - </v>
      </c>
      <c r="C391" s="40"/>
      <c r="D391" s="40"/>
      <c r="E391" s="40"/>
      <c r="F391" s="9" t="str">
        <f>IFERROR(VLOOKUP(ROWS(Wedstrijdlocaties!$F$2:'Wedstrijdlocaties'!F391),Wedstrijdlocaties!$A$2:'Wedstrijdlocaties'!$B$249,2,0),"")</f>
        <v/>
      </c>
    </row>
    <row r="392" spans="1:6" ht="12.75" hidden="1" customHeight="1">
      <c r="A392" s="9">
        <f>IF(ISNUMBER(SEARCH(Wedstrijden!$E$1,Wedstrijdlocaties!B392)),MAX(Wedstrijdlocaties!$A$1:'Wedstrijdlocaties'!A391)+1,0)</f>
        <v>392</v>
      </c>
      <c r="B392" s="6" t="str">
        <f t="shared" si="10"/>
        <v xml:space="preserve"> - </v>
      </c>
      <c r="C392" s="40"/>
      <c r="D392" s="40"/>
      <c r="E392" s="40"/>
      <c r="F392" s="9" t="str">
        <f>IFERROR(VLOOKUP(ROWS(Wedstrijdlocaties!$F$2:'Wedstrijdlocaties'!F392),Wedstrijdlocaties!$A$2:'Wedstrijdlocaties'!$B$249,2,0),"")</f>
        <v/>
      </c>
    </row>
    <row r="393" spans="1:6" ht="12.75" hidden="1" customHeight="1">
      <c r="A393" s="9">
        <f>IF(ISNUMBER(SEARCH(Wedstrijden!$E$1,Wedstrijdlocaties!B393)),MAX(Wedstrijdlocaties!$A$1:'Wedstrijdlocaties'!A392)+1,0)</f>
        <v>393</v>
      </c>
      <c r="B393" s="6" t="str">
        <f t="shared" si="10"/>
        <v xml:space="preserve"> - </v>
      </c>
      <c r="C393" s="40"/>
      <c r="D393" s="40"/>
      <c r="E393" s="40"/>
      <c r="F393" s="9" t="str">
        <f>IFERROR(VLOOKUP(ROWS(Wedstrijdlocaties!$F$2:'Wedstrijdlocaties'!F393),Wedstrijdlocaties!$A$2:'Wedstrijdlocaties'!$B$249,2,0),"")</f>
        <v/>
      </c>
    </row>
    <row r="394" spans="1:6" ht="12.75" hidden="1" customHeight="1">
      <c r="A394" s="9">
        <f>IF(ISNUMBER(SEARCH(Wedstrijden!$E$1,Wedstrijdlocaties!B394)),MAX(Wedstrijdlocaties!$A$1:'Wedstrijdlocaties'!A393)+1,0)</f>
        <v>394</v>
      </c>
      <c r="B394" s="6" t="str">
        <f t="shared" si="10"/>
        <v xml:space="preserve"> - </v>
      </c>
      <c r="C394" s="40"/>
      <c r="D394" s="40"/>
      <c r="E394" s="40"/>
      <c r="F394" s="9" t="str">
        <f>IFERROR(VLOOKUP(ROWS(Wedstrijdlocaties!$F$2:'Wedstrijdlocaties'!F394),Wedstrijdlocaties!$A$2:'Wedstrijdlocaties'!$B$249,2,0),"")</f>
        <v/>
      </c>
    </row>
    <row r="395" spans="1:6" ht="12.75" hidden="1" customHeight="1">
      <c r="A395" s="9">
        <f>IF(ISNUMBER(SEARCH(Wedstrijden!$E$1,Wedstrijdlocaties!B395)),MAX(Wedstrijdlocaties!$A$1:'Wedstrijdlocaties'!A394)+1,0)</f>
        <v>395</v>
      </c>
      <c r="B395" s="6" t="str">
        <f t="shared" si="10"/>
        <v xml:space="preserve"> - </v>
      </c>
      <c r="C395" s="40"/>
      <c r="D395" s="40"/>
      <c r="E395" s="40"/>
      <c r="F395" s="9" t="str">
        <f>IFERROR(VLOOKUP(ROWS(Wedstrijdlocaties!$F$2:'Wedstrijdlocaties'!F395),Wedstrijdlocaties!$A$2:'Wedstrijdlocaties'!$B$249,2,0),"")</f>
        <v/>
      </c>
    </row>
    <row r="396" spans="1:6" ht="12.75" hidden="1" customHeight="1">
      <c r="A396" s="9">
        <f>IF(ISNUMBER(SEARCH(Wedstrijden!$E$1,Wedstrijdlocaties!B396)),MAX(Wedstrijdlocaties!$A$1:'Wedstrijdlocaties'!A395)+1,0)</f>
        <v>396</v>
      </c>
      <c r="B396" s="6" t="str">
        <f t="shared" si="10"/>
        <v xml:space="preserve"> - </v>
      </c>
      <c r="C396" s="40"/>
      <c r="D396" s="40"/>
      <c r="E396" s="40"/>
      <c r="F396" s="9" t="str">
        <f>IFERROR(VLOOKUP(ROWS(Wedstrijdlocaties!$F$2:'Wedstrijdlocaties'!F396),Wedstrijdlocaties!$A$2:'Wedstrijdlocaties'!$B$249,2,0),"")</f>
        <v/>
      </c>
    </row>
    <row r="397" spans="1:6" ht="12.75" hidden="1" customHeight="1">
      <c r="A397" s="9">
        <f>IF(ISNUMBER(SEARCH(Wedstrijden!$E$1,Wedstrijdlocaties!B397)),MAX(Wedstrijdlocaties!$A$1:'Wedstrijdlocaties'!A396)+1,0)</f>
        <v>397</v>
      </c>
      <c r="B397" s="6" t="str">
        <f t="shared" si="10"/>
        <v xml:space="preserve"> - </v>
      </c>
      <c r="C397" s="40"/>
      <c r="D397" s="40"/>
      <c r="E397" s="40"/>
      <c r="F397" s="9" t="str">
        <f>IFERROR(VLOOKUP(ROWS(Wedstrijdlocaties!$F$2:'Wedstrijdlocaties'!F397),Wedstrijdlocaties!$A$2:'Wedstrijdlocaties'!$B$249,2,0),"")</f>
        <v/>
      </c>
    </row>
    <row r="398" spans="1:6" ht="12.75" hidden="1" customHeight="1">
      <c r="A398" s="9">
        <f>IF(ISNUMBER(SEARCH(Wedstrijden!$E$1,Wedstrijdlocaties!B398)),MAX(Wedstrijdlocaties!$A$1:'Wedstrijdlocaties'!A397)+1,0)</f>
        <v>398</v>
      </c>
      <c r="B398" s="6" t="str">
        <f t="shared" si="10"/>
        <v xml:space="preserve"> - </v>
      </c>
      <c r="C398" s="40"/>
      <c r="D398" s="40"/>
      <c r="E398" s="40"/>
      <c r="F398" s="9" t="str">
        <f>IFERROR(VLOOKUP(ROWS(Wedstrijdlocaties!$F$2:'Wedstrijdlocaties'!F398),Wedstrijdlocaties!$A$2:'Wedstrijdlocaties'!$B$249,2,0),"")</f>
        <v/>
      </c>
    </row>
    <row r="399" spans="1:6" ht="12.75" hidden="1" customHeight="1">
      <c r="A399" s="9">
        <f>IF(ISNUMBER(SEARCH(Wedstrijden!$E$1,Wedstrijdlocaties!B399)),MAX(Wedstrijdlocaties!$A$1:'Wedstrijdlocaties'!A398)+1,0)</f>
        <v>399</v>
      </c>
      <c r="B399" s="6" t="str">
        <f t="shared" si="10"/>
        <v xml:space="preserve"> - </v>
      </c>
      <c r="C399" s="40"/>
      <c r="D399" s="40"/>
      <c r="E399" s="40"/>
      <c r="F399" s="9" t="str">
        <f>IFERROR(VLOOKUP(ROWS(Wedstrijdlocaties!$F$2:'Wedstrijdlocaties'!F399),Wedstrijdlocaties!$A$2:'Wedstrijdlocaties'!$B$249,2,0),"")</f>
        <v/>
      </c>
    </row>
    <row r="400" spans="1:6" ht="12.75" hidden="1" customHeight="1">
      <c r="A400" s="9">
        <f>IF(ISNUMBER(SEARCH(Wedstrijden!$E$1,Wedstrijdlocaties!B400)),MAX(Wedstrijdlocaties!$A$1:'Wedstrijdlocaties'!A399)+1,0)</f>
        <v>400</v>
      </c>
      <c r="B400" s="6" t="str">
        <f t="shared" si="10"/>
        <v xml:space="preserve"> - </v>
      </c>
      <c r="C400" s="40"/>
      <c r="D400" s="40"/>
      <c r="E400" s="40"/>
      <c r="F400" s="9" t="str">
        <f>IFERROR(VLOOKUP(ROWS(Wedstrijdlocaties!$F$2:'Wedstrijdlocaties'!F400),Wedstrijdlocaties!$A$2:'Wedstrijdlocaties'!$B$249,2,0),"")</f>
        <v/>
      </c>
    </row>
    <row r="401" spans="1:6" ht="12.75" hidden="1" customHeight="1">
      <c r="A401" s="9">
        <f>IF(ISNUMBER(SEARCH(Wedstrijden!$E$1,Wedstrijdlocaties!B401)),MAX(Wedstrijdlocaties!$A$1:'Wedstrijdlocaties'!A400)+1,0)</f>
        <v>401</v>
      </c>
      <c r="B401" s="6" t="str">
        <f t="shared" si="10"/>
        <v xml:space="preserve"> - </v>
      </c>
      <c r="C401" s="40"/>
      <c r="D401" s="40"/>
      <c r="E401" s="40"/>
      <c r="F401" s="9" t="str">
        <f>IFERROR(VLOOKUP(ROWS(Wedstrijdlocaties!$F$2:'Wedstrijdlocaties'!F401),Wedstrijdlocaties!$A$2:'Wedstrijdlocaties'!$B$249,2,0),"")</f>
        <v/>
      </c>
    </row>
    <row r="402" spans="1:6" ht="12.75" hidden="1" customHeight="1">
      <c r="A402" s="9">
        <f>IF(ISNUMBER(SEARCH(Wedstrijden!$E$1,Wedstrijdlocaties!B402)),MAX(Wedstrijdlocaties!$A$1:'Wedstrijdlocaties'!A401)+1,0)</f>
        <v>402</v>
      </c>
      <c r="B402" s="6" t="str">
        <f t="shared" si="10"/>
        <v xml:space="preserve"> - </v>
      </c>
      <c r="C402" s="40"/>
      <c r="D402" s="40"/>
      <c r="E402" s="40"/>
      <c r="F402" s="9" t="str">
        <f>IFERROR(VLOOKUP(ROWS(Wedstrijdlocaties!$F$2:'Wedstrijdlocaties'!F402),Wedstrijdlocaties!$A$2:'Wedstrijdlocaties'!$B$249,2,0),"")</f>
        <v/>
      </c>
    </row>
    <row r="403" spans="1:6" ht="12.75" hidden="1" customHeight="1">
      <c r="A403" s="9">
        <f>IF(ISNUMBER(SEARCH(Wedstrijden!$E$1,Wedstrijdlocaties!B403)),MAX(Wedstrijdlocaties!$A$1:'Wedstrijdlocaties'!A402)+1,0)</f>
        <v>403</v>
      </c>
      <c r="B403" s="6" t="str">
        <f t="shared" si="10"/>
        <v xml:space="preserve"> - </v>
      </c>
      <c r="C403" s="40"/>
      <c r="D403" s="40"/>
      <c r="E403" s="40"/>
      <c r="F403" s="9" t="str">
        <f>IFERROR(VLOOKUP(ROWS(Wedstrijdlocaties!$F$2:'Wedstrijdlocaties'!F403),Wedstrijdlocaties!$A$2:'Wedstrijdlocaties'!$B$249,2,0),"")</f>
        <v/>
      </c>
    </row>
    <row r="404" spans="1:6" ht="12.75" hidden="1" customHeight="1">
      <c r="A404" s="9">
        <f>IF(ISNUMBER(SEARCH(Wedstrijden!$E$1,Wedstrijdlocaties!B404)),MAX(Wedstrijdlocaties!$A$1:'Wedstrijdlocaties'!A403)+1,0)</f>
        <v>404</v>
      </c>
      <c r="B404" s="6" t="str">
        <f t="shared" si="10"/>
        <v xml:space="preserve"> - </v>
      </c>
      <c r="C404" s="40"/>
      <c r="D404" s="40"/>
      <c r="E404" s="40"/>
      <c r="F404" s="9" t="str">
        <f>IFERROR(VLOOKUP(ROWS(Wedstrijdlocaties!$F$2:'Wedstrijdlocaties'!F404),Wedstrijdlocaties!$A$2:'Wedstrijdlocaties'!$B$249,2,0),"")</f>
        <v/>
      </c>
    </row>
    <row r="405" spans="1:6" ht="12.75" hidden="1" customHeight="1">
      <c r="A405" s="9">
        <f>IF(ISNUMBER(SEARCH(Wedstrijden!$E$1,Wedstrijdlocaties!B405)),MAX(Wedstrijdlocaties!$A$1:'Wedstrijdlocaties'!A404)+1,0)</f>
        <v>405</v>
      </c>
      <c r="B405" s="6" t="str">
        <f t="shared" si="10"/>
        <v xml:space="preserve"> - </v>
      </c>
      <c r="C405" s="40"/>
      <c r="D405" s="40"/>
      <c r="E405" s="40"/>
      <c r="F405" s="9" t="str">
        <f>IFERROR(VLOOKUP(ROWS(Wedstrijdlocaties!$F$2:'Wedstrijdlocaties'!F405),Wedstrijdlocaties!$A$2:'Wedstrijdlocaties'!$B$249,2,0),"")</f>
        <v/>
      </c>
    </row>
    <row r="406" spans="1:6" ht="12.75" hidden="1" customHeight="1">
      <c r="A406" s="9">
        <f>IF(ISNUMBER(SEARCH(Wedstrijden!$E$1,Wedstrijdlocaties!B406)),MAX(Wedstrijdlocaties!$A$1:'Wedstrijdlocaties'!A405)+1,0)</f>
        <v>406</v>
      </c>
      <c r="B406" s="6" t="str">
        <f t="shared" si="10"/>
        <v xml:space="preserve"> - </v>
      </c>
      <c r="C406" s="40"/>
      <c r="D406" s="40"/>
      <c r="E406" s="40"/>
      <c r="F406" s="9" t="str">
        <f>IFERROR(VLOOKUP(ROWS(Wedstrijdlocaties!$F$2:'Wedstrijdlocaties'!F406),Wedstrijdlocaties!$A$2:'Wedstrijdlocaties'!$B$249,2,0),"")</f>
        <v/>
      </c>
    </row>
    <row r="407" spans="1:6" ht="12.75" hidden="1" customHeight="1">
      <c r="A407" s="9">
        <f>IF(ISNUMBER(SEARCH(Wedstrijden!$E$1,Wedstrijdlocaties!B407)),MAX(Wedstrijdlocaties!$A$1:'Wedstrijdlocaties'!A406)+1,0)</f>
        <v>407</v>
      </c>
      <c r="B407" s="6" t="str">
        <f t="shared" si="10"/>
        <v xml:space="preserve"> - </v>
      </c>
      <c r="C407" s="40"/>
      <c r="D407" s="40"/>
      <c r="E407" s="40"/>
      <c r="F407" s="9" t="str">
        <f>IFERROR(VLOOKUP(ROWS(Wedstrijdlocaties!$F$2:'Wedstrijdlocaties'!F407),Wedstrijdlocaties!$A$2:'Wedstrijdlocaties'!$B$249,2,0),"")</f>
        <v/>
      </c>
    </row>
    <row r="408" spans="1:6" ht="12.75" hidden="1" customHeight="1">
      <c r="A408" s="9">
        <f>IF(ISNUMBER(SEARCH(Wedstrijden!$E$1,Wedstrijdlocaties!B408)),MAX(Wedstrijdlocaties!$A$1:'Wedstrijdlocaties'!A407)+1,0)</f>
        <v>408</v>
      </c>
      <c r="B408" s="6" t="str">
        <f t="shared" si="10"/>
        <v xml:space="preserve"> - </v>
      </c>
      <c r="C408" s="40"/>
      <c r="D408" s="40"/>
      <c r="E408" s="40"/>
      <c r="F408" s="9" t="str">
        <f>IFERROR(VLOOKUP(ROWS(Wedstrijdlocaties!$F$2:'Wedstrijdlocaties'!F408),Wedstrijdlocaties!$A$2:'Wedstrijdlocaties'!$B$249,2,0),"")</f>
        <v/>
      </c>
    </row>
    <row r="409" spans="1:6" ht="12.75" hidden="1" customHeight="1">
      <c r="A409" s="9">
        <f>IF(ISNUMBER(SEARCH(Wedstrijden!$E$1,Wedstrijdlocaties!B409)),MAX(Wedstrijdlocaties!$A$1:'Wedstrijdlocaties'!A408)+1,0)</f>
        <v>409</v>
      </c>
      <c r="B409" s="6" t="str">
        <f t="shared" si="10"/>
        <v xml:space="preserve"> - </v>
      </c>
      <c r="C409" s="40"/>
      <c r="D409" s="40"/>
      <c r="E409" s="40"/>
      <c r="F409" s="9" t="str">
        <f>IFERROR(VLOOKUP(ROWS(Wedstrijdlocaties!$F$2:'Wedstrijdlocaties'!F409),Wedstrijdlocaties!$A$2:'Wedstrijdlocaties'!$B$249,2,0),"")</f>
        <v/>
      </c>
    </row>
    <row r="410" spans="1:6" ht="12.75" hidden="1" customHeight="1">
      <c r="A410" s="9">
        <f>IF(ISNUMBER(SEARCH(Wedstrijden!$E$1,Wedstrijdlocaties!B410)),MAX(Wedstrijdlocaties!$A$1:'Wedstrijdlocaties'!A409)+1,0)</f>
        <v>410</v>
      </c>
      <c r="B410" s="6" t="str">
        <f t="shared" si="10"/>
        <v xml:space="preserve"> - </v>
      </c>
      <c r="C410" s="40"/>
      <c r="D410" s="40"/>
      <c r="E410" s="40"/>
      <c r="F410" s="9" t="str">
        <f>IFERROR(VLOOKUP(ROWS(Wedstrijdlocaties!$F$2:'Wedstrijdlocaties'!F410),Wedstrijdlocaties!$A$2:'Wedstrijdlocaties'!$B$249,2,0),"")</f>
        <v/>
      </c>
    </row>
    <row r="411" spans="1:6" ht="12.75" hidden="1" customHeight="1">
      <c r="A411" s="9">
        <f>IF(ISNUMBER(SEARCH(Wedstrijden!$E$1,Wedstrijdlocaties!B411)),MAX(Wedstrijdlocaties!$A$1:'Wedstrijdlocaties'!A410)+1,0)</f>
        <v>411</v>
      </c>
      <c r="B411" s="6" t="str">
        <f t="shared" si="10"/>
        <v xml:space="preserve"> - </v>
      </c>
      <c r="C411" s="40"/>
      <c r="D411" s="40"/>
      <c r="E411" s="40"/>
      <c r="F411" s="9" t="str">
        <f>IFERROR(VLOOKUP(ROWS(Wedstrijdlocaties!$F$2:'Wedstrijdlocaties'!F411),Wedstrijdlocaties!$A$2:'Wedstrijdlocaties'!$B$249,2,0),"")</f>
        <v/>
      </c>
    </row>
    <row r="412" spans="1:6" ht="12.75" hidden="1" customHeight="1">
      <c r="A412" s="9">
        <f>IF(ISNUMBER(SEARCH(Wedstrijden!$E$1,Wedstrijdlocaties!B412)),MAX(Wedstrijdlocaties!$A$1:'Wedstrijdlocaties'!A411)+1,0)</f>
        <v>412</v>
      </c>
      <c r="B412" s="6" t="str">
        <f t="shared" si="10"/>
        <v xml:space="preserve"> - </v>
      </c>
      <c r="C412" s="40"/>
      <c r="D412" s="40"/>
      <c r="E412" s="40"/>
      <c r="F412" s="9" t="str">
        <f>IFERROR(VLOOKUP(ROWS(Wedstrijdlocaties!$F$2:'Wedstrijdlocaties'!F412),Wedstrijdlocaties!$A$2:'Wedstrijdlocaties'!$B$249,2,0),"")</f>
        <v/>
      </c>
    </row>
    <row r="413" spans="1:6" ht="12.75" hidden="1" customHeight="1">
      <c r="A413" s="9">
        <f>IF(ISNUMBER(SEARCH(Wedstrijden!$E$1,Wedstrijdlocaties!B413)),MAX(Wedstrijdlocaties!$A$1:'Wedstrijdlocaties'!A412)+1,0)</f>
        <v>413</v>
      </c>
      <c r="B413" s="6" t="str">
        <f t="shared" si="10"/>
        <v xml:space="preserve"> - </v>
      </c>
      <c r="C413" s="40"/>
      <c r="D413" s="40"/>
      <c r="E413" s="40"/>
      <c r="F413" s="9" t="str">
        <f>IFERROR(VLOOKUP(ROWS(Wedstrijdlocaties!$F$2:'Wedstrijdlocaties'!F413),Wedstrijdlocaties!$A$2:'Wedstrijdlocaties'!$B$249,2,0),"")</f>
        <v/>
      </c>
    </row>
    <row r="414" spans="1:6" ht="12.75" hidden="1" customHeight="1">
      <c r="A414" s="9">
        <f>IF(ISNUMBER(SEARCH(Wedstrijden!$E$1,Wedstrijdlocaties!B414)),MAX(Wedstrijdlocaties!$A$1:'Wedstrijdlocaties'!A413)+1,0)</f>
        <v>414</v>
      </c>
      <c r="B414" s="6" t="str">
        <f t="shared" si="10"/>
        <v xml:space="preserve"> - </v>
      </c>
      <c r="C414" s="40"/>
      <c r="D414" s="40"/>
      <c r="E414" s="40"/>
      <c r="F414" s="9" t="str">
        <f>IFERROR(VLOOKUP(ROWS(Wedstrijdlocaties!$F$2:'Wedstrijdlocaties'!F414),Wedstrijdlocaties!$A$2:'Wedstrijdlocaties'!$B$249,2,0),"")</f>
        <v/>
      </c>
    </row>
    <row r="415" spans="1:6" ht="12.75" hidden="1" customHeight="1">
      <c r="A415" s="9">
        <f>IF(ISNUMBER(SEARCH(Wedstrijden!$E$1,Wedstrijdlocaties!B415)),MAX(Wedstrijdlocaties!$A$1:'Wedstrijdlocaties'!A414)+1,0)</f>
        <v>415</v>
      </c>
      <c r="B415" s="6" t="str">
        <f t="shared" si="10"/>
        <v xml:space="preserve"> - </v>
      </c>
      <c r="C415" s="40"/>
      <c r="D415" s="40"/>
      <c r="E415" s="40"/>
      <c r="F415" s="9" t="str">
        <f>IFERROR(VLOOKUP(ROWS(Wedstrijdlocaties!$F$2:'Wedstrijdlocaties'!F415),Wedstrijdlocaties!$A$2:'Wedstrijdlocaties'!$B$249,2,0),"")</f>
        <v/>
      </c>
    </row>
    <row r="416" spans="1:6" ht="12.75" hidden="1" customHeight="1">
      <c r="A416" s="9">
        <f>IF(ISNUMBER(SEARCH(Wedstrijden!$E$1,Wedstrijdlocaties!B416)),MAX(Wedstrijdlocaties!$A$1:'Wedstrijdlocaties'!A415)+1,0)</f>
        <v>416</v>
      </c>
      <c r="B416" s="6" t="str">
        <f t="shared" si="10"/>
        <v xml:space="preserve"> - </v>
      </c>
      <c r="C416" s="40"/>
      <c r="D416" s="40"/>
      <c r="E416" s="40"/>
      <c r="F416" s="9" t="str">
        <f>IFERROR(VLOOKUP(ROWS(Wedstrijdlocaties!$F$2:'Wedstrijdlocaties'!F416),Wedstrijdlocaties!$A$2:'Wedstrijdlocaties'!$B$249,2,0),"")</f>
        <v/>
      </c>
    </row>
    <row r="417" spans="1:6" ht="12.75" hidden="1" customHeight="1">
      <c r="A417" s="9">
        <f>IF(ISNUMBER(SEARCH(Wedstrijden!$E$1,Wedstrijdlocaties!B417)),MAX(Wedstrijdlocaties!$A$1:'Wedstrijdlocaties'!A416)+1,0)</f>
        <v>417</v>
      </c>
      <c r="B417" s="6" t="str">
        <f t="shared" si="10"/>
        <v xml:space="preserve"> - </v>
      </c>
      <c r="C417" s="40"/>
      <c r="D417" s="40"/>
      <c r="E417" s="40"/>
      <c r="F417" s="9" t="str">
        <f>IFERROR(VLOOKUP(ROWS(Wedstrijdlocaties!$F$2:'Wedstrijdlocaties'!F417),Wedstrijdlocaties!$A$2:'Wedstrijdlocaties'!$B$249,2,0),"")</f>
        <v/>
      </c>
    </row>
    <row r="418" spans="1:6" ht="12.75" hidden="1" customHeight="1">
      <c r="A418" s="9">
        <f>IF(ISNUMBER(SEARCH(Wedstrijden!$E$1,Wedstrijdlocaties!B418)),MAX(Wedstrijdlocaties!$A$1:'Wedstrijdlocaties'!A417)+1,0)</f>
        <v>418</v>
      </c>
      <c r="B418" s="6" t="str">
        <f t="shared" si="10"/>
        <v xml:space="preserve"> - </v>
      </c>
      <c r="C418" s="40"/>
      <c r="D418" s="40"/>
      <c r="E418" s="40"/>
      <c r="F418" s="9" t="str">
        <f>IFERROR(VLOOKUP(ROWS(Wedstrijdlocaties!$F$2:'Wedstrijdlocaties'!F418),Wedstrijdlocaties!$A$2:'Wedstrijdlocaties'!$B$249,2,0),"")</f>
        <v/>
      </c>
    </row>
    <row r="419" spans="1:6" ht="12.75" hidden="1" customHeight="1">
      <c r="A419" s="9">
        <f>IF(ISNUMBER(SEARCH(Wedstrijden!$E$1,Wedstrijdlocaties!B419)),MAX(Wedstrijdlocaties!$A$1:'Wedstrijdlocaties'!A418)+1,0)</f>
        <v>419</v>
      </c>
      <c r="B419" s="6" t="str">
        <f t="shared" si="10"/>
        <v xml:space="preserve"> - </v>
      </c>
      <c r="C419" s="40"/>
      <c r="D419" s="40"/>
      <c r="E419" s="40"/>
      <c r="F419" s="9" t="str">
        <f>IFERROR(VLOOKUP(ROWS(Wedstrijdlocaties!$F$2:'Wedstrijdlocaties'!F419),Wedstrijdlocaties!$A$2:'Wedstrijdlocaties'!$B$249,2,0),"")</f>
        <v/>
      </c>
    </row>
    <row r="420" spans="1:6" ht="12.75" hidden="1" customHeight="1">
      <c r="A420" s="9">
        <f>IF(ISNUMBER(SEARCH(Wedstrijden!$E$1,Wedstrijdlocaties!B420)),MAX(Wedstrijdlocaties!$A$1:'Wedstrijdlocaties'!A419)+1,0)</f>
        <v>420</v>
      </c>
      <c r="B420" s="6" t="str">
        <f t="shared" si="10"/>
        <v xml:space="preserve"> - </v>
      </c>
      <c r="C420" s="40"/>
      <c r="D420" s="40"/>
      <c r="E420" s="40"/>
      <c r="F420" s="9" t="str">
        <f>IFERROR(VLOOKUP(ROWS(Wedstrijdlocaties!$F$2:'Wedstrijdlocaties'!F420),Wedstrijdlocaties!$A$2:'Wedstrijdlocaties'!$B$249,2,0),"")</f>
        <v/>
      </c>
    </row>
    <row r="421" spans="1:6" ht="12.75" hidden="1" customHeight="1">
      <c r="A421" s="9">
        <f>IF(ISNUMBER(SEARCH(Wedstrijden!$E$1,Wedstrijdlocaties!B421)),MAX(Wedstrijdlocaties!$A$1:'Wedstrijdlocaties'!A420)+1,0)</f>
        <v>421</v>
      </c>
      <c r="B421" s="6" t="str">
        <f t="shared" si="10"/>
        <v xml:space="preserve"> - </v>
      </c>
      <c r="C421" s="40"/>
      <c r="D421" s="40"/>
      <c r="E421" s="40"/>
      <c r="F421" s="9" t="str">
        <f>IFERROR(VLOOKUP(ROWS(Wedstrijdlocaties!$F$2:'Wedstrijdlocaties'!F421),Wedstrijdlocaties!$A$2:'Wedstrijdlocaties'!$B$249,2,0),"")</f>
        <v/>
      </c>
    </row>
    <row r="422" spans="1:6" ht="12.75" hidden="1" customHeight="1">
      <c r="A422" s="9">
        <f>IF(ISNUMBER(SEARCH(Wedstrijden!$E$1,Wedstrijdlocaties!B422)),MAX(Wedstrijdlocaties!$A$1:'Wedstrijdlocaties'!A421)+1,0)</f>
        <v>422</v>
      </c>
      <c r="B422" s="6" t="str">
        <f t="shared" si="10"/>
        <v xml:space="preserve"> - </v>
      </c>
      <c r="C422" s="40"/>
      <c r="D422" s="40"/>
      <c r="E422" s="40"/>
      <c r="F422" s="9" t="str">
        <f>IFERROR(VLOOKUP(ROWS(Wedstrijdlocaties!$F$2:'Wedstrijdlocaties'!F422),Wedstrijdlocaties!$A$2:'Wedstrijdlocaties'!$B$249,2,0),"")</f>
        <v/>
      </c>
    </row>
    <row r="423" spans="1:6" ht="12.75" hidden="1" customHeight="1">
      <c r="A423" s="9">
        <f>IF(ISNUMBER(SEARCH(Wedstrijden!$E$1,Wedstrijdlocaties!B423)),MAX(Wedstrijdlocaties!$A$1:'Wedstrijdlocaties'!A422)+1,0)</f>
        <v>423</v>
      </c>
      <c r="B423" s="6" t="str">
        <f t="shared" si="10"/>
        <v xml:space="preserve"> - </v>
      </c>
      <c r="C423" s="40"/>
      <c r="D423" s="40"/>
      <c r="E423" s="40"/>
      <c r="F423" s="9" t="str">
        <f>IFERROR(VLOOKUP(ROWS(Wedstrijdlocaties!$F$2:'Wedstrijdlocaties'!F423),Wedstrijdlocaties!$A$2:'Wedstrijdlocaties'!$B$249,2,0),"")</f>
        <v/>
      </c>
    </row>
    <row r="424" spans="1:6" ht="12.75" hidden="1" customHeight="1">
      <c r="A424" s="9">
        <f>IF(ISNUMBER(SEARCH(Wedstrijden!$E$1,Wedstrijdlocaties!B424)),MAX(Wedstrijdlocaties!$A$1:'Wedstrijdlocaties'!A423)+1,0)</f>
        <v>424</v>
      </c>
      <c r="B424" s="6" t="str">
        <f t="shared" si="10"/>
        <v xml:space="preserve"> - </v>
      </c>
      <c r="C424" s="40"/>
      <c r="D424" s="40"/>
      <c r="E424" s="40"/>
      <c r="F424" s="9" t="str">
        <f>IFERROR(VLOOKUP(ROWS(Wedstrijdlocaties!$F$2:'Wedstrijdlocaties'!F424),Wedstrijdlocaties!$A$2:'Wedstrijdlocaties'!$B$249,2,0),"")</f>
        <v/>
      </c>
    </row>
    <row r="425" spans="1:6" ht="12.75" hidden="1" customHeight="1">
      <c r="A425" s="9">
        <f>IF(ISNUMBER(SEARCH(Wedstrijden!$E$1,Wedstrijdlocaties!B425)),MAX(Wedstrijdlocaties!$A$1:'Wedstrijdlocaties'!A424)+1,0)</f>
        <v>425</v>
      </c>
      <c r="B425" s="6" t="str">
        <f t="shared" si="10"/>
        <v xml:space="preserve"> - </v>
      </c>
      <c r="C425" s="40"/>
      <c r="D425" s="40"/>
      <c r="E425" s="40"/>
      <c r="F425" s="9" t="str">
        <f>IFERROR(VLOOKUP(ROWS(Wedstrijdlocaties!$F$2:'Wedstrijdlocaties'!F425),Wedstrijdlocaties!$A$2:'Wedstrijdlocaties'!$B$249,2,0),"")</f>
        <v/>
      </c>
    </row>
    <row r="426" spans="1:6" ht="12.75" hidden="1" customHeight="1">
      <c r="A426" s="9">
        <f>IF(ISNUMBER(SEARCH(Wedstrijden!$E$1,Wedstrijdlocaties!B426)),MAX(Wedstrijdlocaties!$A$1:'Wedstrijdlocaties'!A425)+1,0)</f>
        <v>426</v>
      </c>
      <c r="B426" s="6" t="str">
        <f t="shared" si="10"/>
        <v xml:space="preserve"> - </v>
      </c>
      <c r="C426" s="40"/>
      <c r="D426" s="40"/>
      <c r="E426" s="40"/>
      <c r="F426" s="9" t="str">
        <f>IFERROR(VLOOKUP(ROWS(Wedstrijdlocaties!$F$2:'Wedstrijdlocaties'!F426),Wedstrijdlocaties!$A$2:'Wedstrijdlocaties'!$B$249,2,0),"")</f>
        <v/>
      </c>
    </row>
    <row r="427" spans="1:6" ht="12.75" hidden="1" customHeight="1">
      <c r="A427" s="9">
        <f>IF(ISNUMBER(SEARCH(Wedstrijden!$E$1,Wedstrijdlocaties!B427)),MAX(Wedstrijdlocaties!$A$1:'Wedstrijdlocaties'!A426)+1,0)</f>
        <v>427</v>
      </c>
      <c r="B427" s="6" t="str">
        <f t="shared" si="10"/>
        <v xml:space="preserve"> - </v>
      </c>
      <c r="C427" s="40"/>
      <c r="D427" s="40"/>
      <c r="E427" s="40"/>
      <c r="F427" s="9" t="str">
        <f>IFERROR(VLOOKUP(ROWS(Wedstrijdlocaties!$F$2:'Wedstrijdlocaties'!F427),Wedstrijdlocaties!$A$2:'Wedstrijdlocaties'!$B$249,2,0),"")</f>
        <v/>
      </c>
    </row>
    <row r="428" spans="1:6" ht="12.75" hidden="1" customHeight="1">
      <c r="A428" s="9">
        <f>IF(ISNUMBER(SEARCH(Wedstrijden!$E$1,Wedstrijdlocaties!B428)),MAX(Wedstrijdlocaties!$A$1:'Wedstrijdlocaties'!A427)+1,0)</f>
        <v>428</v>
      </c>
      <c r="B428" s="6" t="str">
        <f t="shared" si="10"/>
        <v xml:space="preserve"> - </v>
      </c>
      <c r="C428" s="40"/>
      <c r="D428" s="40"/>
      <c r="E428" s="40"/>
      <c r="F428" s="9" t="str">
        <f>IFERROR(VLOOKUP(ROWS(Wedstrijdlocaties!$F$2:'Wedstrijdlocaties'!F428),Wedstrijdlocaties!$A$2:'Wedstrijdlocaties'!$B$249,2,0),"")</f>
        <v/>
      </c>
    </row>
    <row r="429" spans="1:6" ht="12.75" hidden="1" customHeight="1">
      <c r="A429" s="9">
        <f>IF(ISNUMBER(SEARCH(Wedstrijden!$E$1,Wedstrijdlocaties!B429)),MAX(Wedstrijdlocaties!$A$1:'Wedstrijdlocaties'!A428)+1,0)</f>
        <v>429</v>
      </c>
      <c r="B429" s="6" t="str">
        <f t="shared" si="10"/>
        <v xml:space="preserve"> - </v>
      </c>
      <c r="C429" s="40"/>
      <c r="D429" s="40"/>
      <c r="E429" s="40"/>
      <c r="F429" s="9" t="str">
        <f>IFERROR(VLOOKUP(ROWS(Wedstrijdlocaties!$F$2:'Wedstrijdlocaties'!F429),Wedstrijdlocaties!$A$2:'Wedstrijdlocaties'!$B$249,2,0),"")</f>
        <v/>
      </c>
    </row>
    <row r="430" spans="1:6" ht="12.75" hidden="1" customHeight="1">
      <c r="A430" s="9">
        <f>IF(ISNUMBER(SEARCH(Wedstrijden!$E$1,Wedstrijdlocaties!B430)),MAX(Wedstrijdlocaties!$A$1:'Wedstrijdlocaties'!A429)+1,0)</f>
        <v>430</v>
      </c>
      <c r="B430" s="6" t="str">
        <f t="shared" si="10"/>
        <v xml:space="preserve"> - </v>
      </c>
      <c r="C430" s="40"/>
      <c r="D430" s="40"/>
      <c r="E430" s="40"/>
      <c r="F430" s="9" t="str">
        <f>IFERROR(VLOOKUP(ROWS(Wedstrijdlocaties!$F$2:'Wedstrijdlocaties'!F430),Wedstrijdlocaties!$A$2:'Wedstrijdlocaties'!$B$249,2,0),"")</f>
        <v/>
      </c>
    </row>
    <row r="431" spans="1:6" ht="12.75" hidden="1" customHeight="1">
      <c r="A431" s="9">
        <f>IF(ISNUMBER(SEARCH(Wedstrijden!$E$1,Wedstrijdlocaties!B431)),MAX(Wedstrijdlocaties!$A$1:'Wedstrijdlocaties'!A430)+1,0)</f>
        <v>431</v>
      </c>
      <c r="B431" s="6" t="str">
        <f t="shared" si="10"/>
        <v xml:space="preserve"> - </v>
      </c>
      <c r="C431" s="40"/>
      <c r="D431" s="40"/>
      <c r="E431" s="40"/>
      <c r="F431" s="9" t="str">
        <f>IFERROR(VLOOKUP(ROWS(Wedstrijdlocaties!$F$2:'Wedstrijdlocaties'!F431),Wedstrijdlocaties!$A$2:'Wedstrijdlocaties'!$B$249,2,0),"")</f>
        <v/>
      </c>
    </row>
    <row r="432" spans="1:6" ht="12.75" hidden="1" customHeight="1">
      <c r="A432" s="9">
        <f>IF(ISNUMBER(SEARCH(Wedstrijden!$E$1,Wedstrijdlocaties!B432)),MAX(Wedstrijdlocaties!$A$1:'Wedstrijdlocaties'!A431)+1,0)</f>
        <v>432</v>
      </c>
      <c r="B432" s="6" t="str">
        <f t="shared" si="10"/>
        <v xml:space="preserve"> - </v>
      </c>
      <c r="C432" s="40"/>
      <c r="D432" s="40"/>
      <c r="E432" s="40"/>
      <c r="F432" s="9" t="str">
        <f>IFERROR(VLOOKUP(ROWS(Wedstrijdlocaties!$F$2:'Wedstrijdlocaties'!F432),Wedstrijdlocaties!$A$2:'Wedstrijdlocaties'!$B$249,2,0),"")</f>
        <v/>
      </c>
    </row>
    <row r="433" spans="1:6" ht="12.75" hidden="1" customHeight="1">
      <c r="A433" s="9">
        <f>IF(ISNUMBER(SEARCH(Wedstrijden!$E$1,Wedstrijdlocaties!B433)),MAX(Wedstrijdlocaties!$A$1:'Wedstrijdlocaties'!A432)+1,0)</f>
        <v>433</v>
      </c>
      <c r="B433" s="6" t="str">
        <f t="shared" si="10"/>
        <v xml:space="preserve"> - </v>
      </c>
      <c r="C433" s="40"/>
      <c r="D433" s="40"/>
      <c r="E433" s="40"/>
      <c r="F433" s="9" t="str">
        <f>IFERROR(VLOOKUP(ROWS(Wedstrijdlocaties!$F$2:'Wedstrijdlocaties'!F433),Wedstrijdlocaties!$A$2:'Wedstrijdlocaties'!$B$249,2,0),"")</f>
        <v/>
      </c>
    </row>
    <row r="434" spans="1:6" ht="12.75" hidden="1" customHeight="1">
      <c r="A434" s="9">
        <f>IF(ISNUMBER(SEARCH(Wedstrijden!$E$1,Wedstrijdlocaties!B434)),MAX(Wedstrijdlocaties!$A$1:'Wedstrijdlocaties'!A433)+1,0)</f>
        <v>434</v>
      </c>
      <c r="B434" s="6" t="str">
        <f t="shared" ref="B434:B497" si="11">CONCATENATE(PROPER(E434)," - ",PROPER(D434),"")</f>
        <v xml:space="preserve"> - </v>
      </c>
      <c r="C434" s="40"/>
      <c r="D434" s="40"/>
      <c r="E434" s="40"/>
      <c r="F434" s="9" t="str">
        <f>IFERROR(VLOOKUP(ROWS(Wedstrijdlocaties!$F$2:'Wedstrijdlocaties'!F434),Wedstrijdlocaties!$A$2:'Wedstrijdlocaties'!$B$249,2,0),"")</f>
        <v/>
      </c>
    </row>
    <row r="435" spans="1:6" ht="12.75" hidden="1" customHeight="1">
      <c r="A435" s="9">
        <f>IF(ISNUMBER(SEARCH(Wedstrijden!$E$1,Wedstrijdlocaties!B435)),MAX(Wedstrijdlocaties!$A$1:'Wedstrijdlocaties'!A434)+1,0)</f>
        <v>435</v>
      </c>
      <c r="B435" s="6" t="str">
        <f t="shared" si="11"/>
        <v xml:space="preserve"> - </v>
      </c>
      <c r="C435" s="40"/>
      <c r="D435" s="40"/>
      <c r="E435" s="40"/>
      <c r="F435" s="9" t="str">
        <f>IFERROR(VLOOKUP(ROWS(Wedstrijdlocaties!$F$2:'Wedstrijdlocaties'!F435),Wedstrijdlocaties!$A$2:'Wedstrijdlocaties'!$B$249,2,0),"")</f>
        <v/>
      </c>
    </row>
    <row r="436" spans="1:6" ht="12.75" hidden="1" customHeight="1">
      <c r="A436" s="9">
        <f>IF(ISNUMBER(SEARCH(Wedstrijden!$E$1,Wedstrijdlocaties!B436)),MAX(Wedstrijdlocaties!$A$1:'Wedstrijdlocaties'!A435)+1,0)</f>
        <v>436</v>
      </c>
      <c r="B436" s="6" t="str">
        <f t="shared" si="11"/>
        <v xml:space="preserve"> - </v>
      </c>
      <c r="C436" s="40"/>
      <c r="D436" s="40"/>
      <c r="E436" s="40"/>
      <c r="F436" s="9" t="str">
        <f>IFERROR(VLOOKUP(ROWS(Wedstrijdlocaties!$F$2:'Wedstrijdlocaties'!F436),Wedstrijdlocaties!$A$2:'Wedstrijdlocaties'!$B$249,2,0),"")</f>
        <v/>
      </c>
    </row>
    <row r="437" spans="1:6" ht="12.75" hidden="1" customHeight="1">
      <c r="A437" s="9">
        <f>IF(ISNUMBER(SEARCH(Wedstrijden!$E$1,Wedstrijdlocaties!B437)),MAX(Wedstrijdlocaties!$A$1:'Wedstrijdlocaties'!A436)+1,0)</f>
        <v>437</v>
      </c>
      <c r="B437" s="6" t="str">
        <f t="shared" si="11"/>
        <v xml:space="preserve"> - </v>
      </c>
      <c r="C437" s="40"/>
      <c r="D437" s="40"/>
      <c r="E437" s="40"/>
      <c r="F437" s="9" t="str">
        <f>IFERROR(VLOOKUP(ROWS(Wedstrijdlocaties!$F$2:'Wedstrijdlocaties'!F437),Wedstrijdlocaties!$A$2:'Wedstrijdlocaties'!$B$249,2,0),"")</f>
        <v/>
      </c>
    </row>
    <row r="438" spans="1:6" ht="12.75" hidden="1" customHeight="1">
      <c r="A438" s="9">
        <f>IF(ISNUMBER(SEARCH(Wedstrijden!$E$1,Wedstrijdlocaties!B438)),MAX(Wedstrijdlocaties!$A$1:'Wedstrijdlocaties'!A437)+1,0)</f>
        <v>438</v>
      </c>
      <c r="B438" s="6" t="str">
        <f t="shared" si="11"/>
        <v xml:space="preserve"> - </v>
      </c>
      <c r="C438" s="40"/>
      <c r="D438" s="40"/>
      <c r="E438" s="40"/>
      <c r="F438" s="9" t="str">
        <f>IFERROR(VLOOKUP(ROWS(Wedstrijdlocaties!$F$2:'Wedstrijdlocaties'!F438),Wedstrijdlocaties!$A$2:'Wedstrijdlocaties'!$B$249,2,0),"")</f>
        <v/>
      </c>
    </row>
    <row r="439" spans="1:6" ht="12.75" hidden="1" customHeight="1">
      <c r="A439" s="9">
        <f>IF(ISNUMBER(SEARCH(Wedstrijden!$E$1,Wedstrijdlocaties!B439)),MAX(Wedstrijdlocaties!$A$1:'Wedstrijdlocaties'!A438)+1,0)</f>
        <v>439</v>
      </c>
      <c r="B439" s="6" t="str">
        <f t="shared" si="11"/>
        <v xml:space="preserve"> - </v>
      </c>
      <c r="C439" s="40"/>
      <c r="D439" s="40"/>
      <c r="E439" s="40"/>
      <c r="F439" s="9" t="str">
        <f>IFERROR(VLOOKUP(ROWS(Wedstrijdlocaties!$F$2:'Wedstrijdlocaties'!F439),Wedstrijdlocaties!$A$2:'Wedstrijdlocaties'!$B$249,2,0),"")</f>
        <v/>
      </c>
    </row>
    <row r="440" spans="1:6" ht="12.75" hidden="1" customHeight="1">
      <c r="A440" s="9">
        <f>IF(ISNUMBER(SEARCH(Wedstrijden!$E$1,Wedstrijdlocaties!B440)),MAX(Wedstrijdlocaties!$A$1:'Wedstrijdlocaties'!A439)+1,0)</f>
        <v>440</v>
      </c>
      <c r="B440" s="6" t="str">
        <f t="shared" si="11"/>
        <v xml:space="preserve"> - </v>
      </c>
      <c r="C440" s="40"/>
      <c r="D440" s="40"/>
      <c r="E440" s="40"/>
      <c r="F440" s="9" t="str">
        <f>IFERROR(VLOOKUP(ROWS(Wedstrijdlocaties!$F$2:'Wedstrijdlocaties'!F440),Wedstrijdlocaties!$A$2:'Wedstrijdlocaties'!$B$249,2,0),"")</f>
        <v/>
      </c>
    </row>
    <row r="441" spans="1:6" ht="12.75" hidden="1" customHeight="1">
      <c r="A441" s="9">
        <f>IF(ISNUMBER(SEARCH(Wedstrijden!$E$1,Wedstrijdlocaties!B441)),MAX(Wedstrijdlocaties!$A$1:'Wedstrijdlocaties'!A440)+1,0)</f>
        <v>441</v>
      </c>
      <c r="B441" s="6" t="str">
        <f t="shared" si="11"/>
        <v xml:space="preserve"> - </v>
      </c>
      <c r="C441" s="40"/>
      <c r="D441" s="40"/>
      <c r="E441" s="40"/>
      <c r="F441" s="9" t="str">
        <f>IFERROR(VLOOKUP(ROWS(Wedstrijdlocaties!$F$2:'Wedstrijdlocaties'!F441),Wedstrijdlocaties!$A$2:'Wedstrijdlocaties'!$B$249,2,0),"")</f>
        <v/>
      </c>
    </row>
    <row r="442" spans="1:6" ht="12.75" hidden="1" customHeight="1">
      <c r="A442" s="9">
        <f>IF(ISNUMBER(SEARCH(Wedstrijden!$E$1,Wedstrijdlocaties!B442)),MAX(Wedstrijdlocaties!$A$1:'Wedstrijdlocaties'!A441)+1,0)</f>
        <v>442</v>
      </c>
      <c r="B442" s="6" t="str">
        <f t="shared" si="11"/>
        <v xml:space="preserve"> - </v>
      </c>
      <c r="C442" s="40"/>
      <c r="D442" s="40"/>
      <c r="E442" s="40"/>
      <c r="F442" s="9" t="str">
        <f>IFERROR(VLOOKUP(ROWS(Wedstrijdlocaties!$F$2:'Wedstrijdlocaties'!F442),Wedstrijdlocaties!$A$2:'Wedstrijdlocaties'!$B$249,2,0),"")</f>
        <v/>
      </c>
    </row>
    <row r="443" spans="1:6" ht="12.75" hidden="1" customHeight="1">
      <c r="A443" s="9">
        <f>IF(ISNUMBER(SEARCH(Wedstrijden!$E$1,Wedstrijdlocaties!B443)),MAX(Wedstrijdlocaties!$A$1:'Wedstrijdlocaties'!A442)+1,0)</f>
        <v>443</v>
      </c>
      <c r="B443" s="6" t="str">
        <f t="shared" si="11"/>
        <v xml:space="preserve"> - </v>
      </c>
      <c r="C443" s="40"/>
      <c r="D443" s="40"/>
      <c r="E443" s="40"/>
      <c r="F443" s="9" t="str">
        <f>IFERROR(VLOOKUP(ROWS(Wedstrijdlocaties!$F$2:'Wedstrijdlocaties'!F443),Wedstrijdlocaties!$A$2:'Wedstrijdlocaties'!$B$249,2,0),"")</f>
        <v/>
      </c>
    </row>
    <row r="444" spans="1:6" ht="12.75" hidden="1" customHeight="1">
      <c r="A444" s="9">
        <f>IF(ISNUMBER(SEARCH(Wedstrijden!$E$1,Wedstrijdlocaties!B444)),MAX(Wedstrijdlocaties!$A$1:'Wedstrijdlocaties'!A443)+1,0)</f>
        <v>444</v>
      </c>
      <c r="B444" s="6" t="str">
        <f t="shared" si="11"/>
        <v xml:space="preserve"> - </v>
      </c>
      <c r="C444" s="40"/>
      <c r="D444" s="40"/>
      <c r="E444" s="40"/>
      <c r="F444" s="9" t="str">
        <f>IFERROR(VLOOKUP(ROWS(Wedstrijdlocaties!$F$2:'Wedstrijdlocaties'!F444),Wedstrijdlocaties!$A$2:'Wedstrijdlocaties'!$B$249,2,0),"")</f>
        <v/>
      </c>
    </row>
    <row r="445" spans="1:6" ht="12.75" hidden="1" customHeight="1">
      <c r="A445" s="9">
        <f>IF(ISNUMBER(SEARCH(Wedstrijden!$E$1,Wedstrijdlocaties!B445)),MAX(Wedstrijdlocaties!$A$1:'Wedstrijdlocaties'!A444)+1,0)</f>
        <v>445</v>
      </c>
      <c r="B445" s="6" t="str">
        <f t="shared" si="11"/>
        <v xml:space="preserve"> - </v>
      </c>
      <c r="C445" s="40"/>
      <c r="D445" s="40"/>
      <c r="E445" s="40"/>
      <c r="F445" s="9" t="str">
        <f>IFERROR(VLOOKUP(ROWS(Wedstrijdlocaties!$F$2:'Wedstrijdlocaties'!F445),Wedstrijdlocaties!$A$2:'Wedstrijdlocaties'!$B$249,2,0),"")</f>
        <v/>
      </c>
    </row>
    <row r="446" spans="1:6" ht="12.75" hidden="1" customHeight="1">
      <c r="A446" s="9">
        <f>IF(ISNUMBER(SEARCH(Wedstrijden!$E$1,Wedstrijdlocaties!B446)),MAX(Wedstrijdlocaties!$A$1:'Wedstrijdlocaties'!A445)+1,0)</f>
        <v>446</v>
      </c>
      <c r="B446" s="6" t="str">
        <f t="shared" si="11"/>
        <v xml:space="preserve"> - </v>
      </c>
      <c r="C446" s="40"/>
      <c r="D446" s="40"/>
      <c r="E446" s="40"/>
      <c r="F446" s="9" t="str">
        <f>IFERROR(VLOOKUP(ROWS(Wedstrijdlocaties!$F$2:'Wedstrijdlocaties'!F446),Wedstrijdlocaties!$A$2:'Wedstrijdlocaties'!$B$249,2,0),"")</f>
        <v/>
      </c>
    </row>
    <row r="447" spans="1:6" ht="12.75" hidden="1" customHeight="1">
      <c r="A447" s="9">
        <f>IF(ISNUMBER(SEARCH(Wedstrijden!$E$1,Wedstrijdlocaties!B447)),MAX(Wedstrijdlocaties!$A$1:'Wedstrijdlocaties'!A446)+1,0)</f>
        <v>447</v>
      </c>
      <c r="B447" s="6" t="str">
        <f t="shared" si="11"/>
        <v xml:space="preserve"> - </v>
      </c>
      <c r="C447" s="40"/>
      <c r="D447" s="40"/>
      <c r="E447" s="40"/>
      <c r="F447" s="9" t="str">
        <f>IFERROR(VLOOKUP(ROWS(Wedstrijdlocaties!$F$2:'Wedstrijdlocaties'!F447),Wedstrijdlocaties!$A$2:'Wedstrijdlocaties'!$B$249,2,0),"")</f>
        <v/>
      </c>
    </row>
    <row r="448" spans="1:6" ht="12.75" hidden="1" customHeight="1">
      <c r="A448" s="9">
        <f>IF(ISNUMBER(SEARCH(Wedstrijden!$E$1,Wedstrijdlocaties!B448)),MAX(Wedstrijdlocaties!$A$1:'Wedstrijdlocaties'!A447)+1,0)</f>
        <v>448</v>
      </c>
      <c r="B448" s="6" t="str">
        <f t="shared" si="11"/>
        <v xml:space="preserve"> - </v>
      </c>
      <c r="C448" s="40"/>
      <c r="D448" s="40"/>
      <c r="E448" s="40"/>
      <c r="F448" s="9" t="str">
        <f>IFERROR(VLOOKUP(ROWS(Wedstrijdlocaties!$F$2:'Wedstrijdlocaties'!F448),Wedstrijdlocaties!$A$2:'Wedstrijdlocaties'!$B$249,2,0),"")</f>
        <v/>
      </c>
    </row>
    <row r="449" spans="1:6" ht="12.75" hidden="1" customHeight="1">
      <c r="A449" s="9">
        <f>IF(ISNUMBER(SEARCH(Wedstrijden!$E$1,Wedstrijdlocaties!B449)),MAX(Wedstrijdlocaties!$A$1:'Wedstrijdlocaties'!A448)+1,0)</f>
        <v>449</v>
      </c>
      <c r="B449" s="6" t="str">
        <f t="shared" si="11"/>
        <v xml:space="preserve"> - </v>
      </c>
      <c r="C449" s="40"/>
      <c r="D449" s="40"/>
      <c r="E449" s="40"/>
      <c r="F449" s="9" t="str">
        <f>IFERROR(VLOOKUP(ROWS(Wedstrijdlocaties!$F$2:'Wedstrijdlocaties'!F449),Wedstrijdlocaties!$A$2:'Wedstrijdlocaties'!$B$249,2,0),"")</f>
        <v/>
      </c>
    </row>
    <row r="450" spans="1:6" ht="12.75" hidden="1" customHeight="1">
      <c r="A450" s="9">
        <f>IF(ISNUMBER(SEARCH(Wedstrijden!$E$1,Wedstrijdlocaties!B450)),MAX(Wedstrijdlocaties!$A$1:'Wedstrijdlocaties'!A449)+1,0)</f>
        <v>450</v>
      </c>
      <c r="B450" s="6" t="str">
        <f t="shared" si="11"/>
        <v xml:space="preserve"> - </v>
      </c>
      <c r="C450" s="40"/>
      <c r="D450" s="40"/>
      <c r="E450" s="40"/>
      <c r="F450" s="9" t="str">
        <f>IFERROR(VLOOKUP(ROWS(Wedstrijdlocaties!$F$2:'Wedstrijdlocaties'!F450),Wedstrijdlocaties!$A$2:'Wedstrijdlocaties'!$B$249,2,0),"")</f>
        <v/>
      </c>
    </row>
    <row r="451" spans="1:6" ht="12.75" hidden="1" customHeight="1">
      <c r="A451" s="9">
        <f>IF(ISNUMBER(SEARCH(Wedstrijden!$E$1,Wedstrijdlocaties!B451)),MAX(Wedstrijdlocaties!$A$1:'Wedstrijdlocaties'!A450)+1,0)</f>
        <v>451</v>
      </c>
      <c r="B451" s="6" t="str">
        <f t="shared" si="11"/>
        <v xml:space="preserve"> - </v>
      </c>
      <c r="C451" s="40"/>
      <c r="D451" s="40"/>
      <c r="E451" s="40"/>
      <c r="F451" s="9" t="str">
        <f>IFERROR(VLOOKUP(ROWS(Wedstrijdlocaties!$F$2:'Wedstrijdlocaties'!F451),Wedstrijdlocaties!$A$2:'Wedstrijdlocaties'!$B$249,2,0),"")</f>
        <v/>
      </c>
    </row>
    <row r="452" spans="1:6" ht="12.75" hidden="1" customHeight="1">
      <c r="A452" s="9">
        <f>IF(ISNUMBER(SEARCH(Wedstrijden!$E$1,Wedstrijdlocaties!B452)),MAX(Wedstrijdlocaties!$A$1:'Wedstrijdlocaties'!A451)+1,0)</f>
        <v>452</v>
      </c>
      <c r="B452" s="6" t="str">
        <f t="shared" si="11"/>
        <v xml:space="preserve"> - </v>
      </c>
      <c r="C452" s="40"/>
      <c r="D452" s="40"/>
      <c r="E452" s="40"/>
      <c r="F452" s="9" t="str">
        <f>IFERROR(VLOOKUP(ROWS(Wedstrijdlocaties!$F$2:'Wedstrijdlocaties'!F452),Wedstrijdlocaties!$A$2:'Wedstrijdlocaties'!$B$249,2,0),"")</f>
        <v/>
      </c>
    </row>
    <row r="453" spans="1:6" ht="12.75" hidden="1" customHeight="1">
      <c r="A453" s="9">
        <f>IF(ISNUMBER(SEARCH(Wedstrijden!$E$1,Wedstrijdlocaties!B453)),MAX(Wedstrijdlocaties!$A$1:'Wedstrijdlocaties'!A452)+1,0)</f>
        <v>453</v>
      </c>
      <c r="B453" s="6" t="str">
        <f t="shared" si="11"/>
        <v xml:space="preserve"> - </v>
      </c>
      <c r="C453" s="40"/>
      <c r="D453" s="40"/>
      <c r="E453" s="40"/>
      <c r="F453" s="9" t="str">
        <f>IFERROR(VLOOKUP(ROWS(Wedstrijdlocaties!$F$2:'Wedstrijdlocaties'!F453),Wedstrijdlocaties!$A$2:'Wedstrijdlocaties'!$B$249,2,0),"")</f>
        <v/>
      </c>
    </row>
    <row r="454" spans="1:6" ht="12.75" hidden="1" customHeight="1">
      <c r="A454" s="9">
        <f>IF(ISNUMBER(SEARCH(Wedstrijden!$E$1,Wedstrijdlocaties!B454)),MAX(Wedstrijdlocaties!$A$1:'Wedstrijdlocaties'!A453)+1,0)</f>
        <v>454</v>
      </c>
      <c r="B454" s="6" t="str">
        <f t="shared" si="11"/>
        <v xml:space="preserve"> - </v>
      </c>
      <c r="C454" s="40"/>
      <c r="D454" s="40"/>
      <c r="E454" s="40"/>
      <c r="F454" s="9" t="str">
        <f>IFERROR(VLOOKUP(ROWS(Wedstrijdlocaties!$F$2:'Wedstrijdlocaties'!F454),Wedstrijdlocaties!$A$2:'Wedstrijdlocaties'!$B$249,2,0),"")</f>
        <v/>
      </c>
    </row>
    <row r="455" spans="1:6" ht="12.75" hidden="1" customHeight="1">
      <c r="A455" s="9">
        <f>IF(ISNUMBER(SEARCH(Wedstrijden!$E$1,Wedstrijdlocaties!B455)),MAX(Wedstrijdlocaties!$A$1:'Wedstrijdlocaties'!A454)+1,0)</f>
        <v>455</v>
      </c>
      <c r="B455" s="6" t="str">
        <f t="shared" si="11"/>
        <v xml:space="preserve"> - </v>
      </c>
      <c r="C455" s="40"/>
      <c r="D455" s="40"/>
      <c r="E455" s="40"/>
      <c r="F455" s="9" t="str">
        <f>IFERROR(VLOOKUP(ROWS(Wedstrijdlocaties!$F$2:'Wedstrijdlocaties'!F455),Wedstrijdlocaties!$A$2:'Wedstrijdlocaties'!$B$249,2,0),"")</f>
        <v/>
      </c>
    </row>
    <row r="456" spans="1:6" ht="12.75" hidden="1" customHeight="1">
      <c r="A456" s="9">
        <f>IF(ISNUMBER(SEARCH(Wedstrijden!$E$1,Wedstrijdlocaties!B456)),MAX(Wedstrijdlocaties!$A$1:'Wedstrijdlocaties'!A455)+1,0)</f>
        <v>456</v>
      </c>
      <c r="B456" s="6" t="str">
        <f t="shared" si="11"/>
        <v xml:space="preserve"> - </v>
      </c>
      <c r="C456" s="40"/>
      <c r="D456" s="40"/>
      <c r="E456" s="40"/>
      <c r="F456" s="9" t="str">
        <f>IFERROR(VLOOKUP(ROWS(Wedstrijdlocaties!$F$2:'Wedstrijdlocaties'!F456),Wedstrijdlocaties!$A$2:'Wedstrijdlocaties'!$B$249,2,0),"")</f>
        <v/>
      </c>
    </row>
    <row r="457" spans="1:6" ht="12.75" hidden="1" customHeight="1">
      <c r="A457" s="9">
        <f>IF(ISNUMBER(SEARCH(Wedstrijden!$E$1,Wedstrijdlocaties!B457)),MAX(Wedstrijdlocaties!$A$1:'Wedstrijdlocaties'!A456)+1,0)</f>
        <v>457</v>
      </c>
      <c r="B457" s="6" t="str">
        <f t="shared" si="11"/>
        <v xml:space="preserve"> - </v>
      </c>
      <c r="C457" s="40"/>
      <c r="D457" s="40"/>
      <c r="E457" s="40"/>
      <c r="F457" s="9" t="str">
        <f>IFERROR(VLOOKUP(ROWS(Wedstrijdlocaties!$F$2:'Wedstrijdlocaties'!F457),Wedstrijdlocaties!$A$2:'Wedstrijdlocaties'!$B$249,2,0),"")</f>
        <v/>
      </c>
    </row>
    <row r="458" spans="1:6" ht="12.75" hidden="1" customHeight="1">
      <c r="A458" s="9">
        <f>IF(ISNUMBER(SEARCH(Wedstrijden!$E$1,Wedstrijdlocaties!B458)),MAX(Wedstrijdlocaties!$A$1:'Wedstrijdlocaties'!A457)+1,0)</f>
        <v>458</v>
      </c>
      <c r="B458" s="6" t="str">
        <f t="shared" si="11"/>
        <v xml:space="preserve"> - </v>
      </c>
      <c r="C458" s="40"/>
      <c r="D458" s="40"/>
      <c r="E458" s="40"/>
      <c r="F458" s="9" t="str">
        <f>IFERROR(VLOOKUP(ROWS(Wedstrijdlocaties!$F$2:'Wedstrijdlocaties'!F458),Wedstrijdlocaties!$A$2:'Wedstrijdlocaties'!$B$249,2,0),"")</f>
        <v/>
      </c>
    </row>
    <row r="459" spans="1:6" ht="12.75" hidden="1" customHeight="1">
      <c r="A459" s="9">
        <f>IF(ISNUMBER(SEARCH(Wedstrijden!$E$1,Wedstrijdlocaties!B459)),MAX(Wedstrijdlocaties!$A$1:'Wedstrijdlocaties'!A458)+1,0)</f>
        <v>459</v>
      </c>
      <c r="B459" s="6" t="str">
        <f t="shared" si="11"/>
        <v xml:space="preserve"> - </v>
      </c>
      <c r="C459" s="40"/>
      <c r="D459" s="40"/>
      <c r="E459" s="40"/>
      <c r="F459" s="9" t="str">
        <f>IFERROR(VLOOKUP(ROWS(Wedstrijdlocaties!$F$2:'Wedstrijdlocaties'!F459),Wedstrijdlocaties!$A$2:'Wedstrijdlocaties'!$B$249,2,0),"")</f>
        <v/>
      </c>
    </row>
    <row r="460" spans="1:6" ht="12.75" hidden="1" customHeight="1">
      <c r="A460" s="9">
        <f>IF(ISNUMBER(SEARCH(Wedstrijden!$E$1,Wedstrijdlocaties!B460)),MAX(Wedstrijdlocaties!$A$1:'Wedstrijdlocaties'!A459)+1,0)</f>
        <v>460</v>
      </c>
      <c r="B460" s="6" t="str">
        <f t="shared" si="11"/>
        <v xml:space="preserve"> - </v>
      </c>
      <c r="C460" s="40"/>
      <c r="D460" s="40"/>
      <c r="E460" s="40"/>
      <c r="F460" s="9" t="str">
        <f>IFERROR(VLOOKUP(ROWS(Wedstrijdlocaties!$F$2:'Wedstrijdlocaties'!F460),Wedstrijdlocaties!$A$2:'Wedstrijdlocaties'!$B$249,2,0),"")</f>
        <v/>
      </c>
    </row>
    <row r="461" spans="1:6" ht="12.75" hidden="1" customHeight="1">
      <c r="A461" s="9">
        <f>IF(ISNUMBER(SEARCH(Wedstrijden!$E$1,Wedstrijdlocaties!B461)),MAX(Wedstrijdlocaties!$A$1:'Wedstrijdlocaties'!A460)+1,0)</f>
        <v>461</v>
      </c>
      <c r="B461" s="6" t="str">
        <f t="shared" si="11"/>
        <v xml:space="preserve"> - </v>
      </c>
      <c r="C461" s="40"/>
      <c r="D461" s="40"/>
      <c r="E461" s="40"/>
      <c r="F461" s="9" t="str">
        <f>IFERROR(VLOOKUP(ROWS(Wedstrijdlocaties!$F$2:'Wedstrijdlocaties'!F461),Wedstrijdlocaties!$A$2:'Wedstrijdlocaties'!$B$249,2,0),"")</f>
        <v/>
      </c>
    </row>
    <row r="462" spans="1:6" ht="12.75" hidden="1" customHeight="1">
      <c r="A462" s="9">
        <f>IF(ISNUMBER(SEARCH(Wedstrijden!$E$1,Wedstrijdlocaties!B462)),MAX(Wedstrijdlocaties!$A$1:'Wedstrijdlocaties'!A461)+1,0)</f>
        <v>462</v>
      </c>
      <c r="B462" s="6" t="str">
        <f t="shared" si="11"/>
        <v xml:space="preserve"> - </v>
      </c>
      <c r="C462" s="40"/>
      <c r="D462" s="40"/>
      <c r="E462" s="40"/>
      <c r="F462" s="9" t="str">
        <f>IFERROR(VLOOKUP(ROWS(Wedstrijdlocaties!$F$2:'Wedstrijdlocaties'!F462),Wedstrijdlocaties!$A$2:'Wedstrijdlocaties'!$B$249,2,0),"")</f>
        <v/>
      </c>
    </row>
    <row r="463" spans="1:6" ht="12.75" hidden="1" customHeight="1">
      <c r="A463" s="9">
        <f>IF(ISNUMBER(SEARCH(Wedstrijden!$E$1,Wedstrijdlocaties!B463)),MAX(Wedstrijdlocaties!$A$1:'Wedstrijdlocaties'!A462)+1,0)</f>
        <v>463</v>
      </c>
      <c r="B463" s="6" t="str">
        <f t="shared" si="11"/>
        <v xml:space="preserve"> - </v>
      </c>
      <c r="C463" s="40"/>
      <c r="D463" s="40"/>
      <c r="E463" s="40"/>
      <c r="F463" s="9" t="str">
        <f>IFERROR(VLOOKUP(ROWS(Wedstrijdlocaties!$F$2:'Wedstrijdlocaties'!F463),Wedstrijdlocaties!$A$2:'Wedstrijdlocaties'!$B$249,2,0),"")</f>
        <v/>
      </c>
    </row>
    <row r="464" spans="1:6" ht="12.75" hidden="1" customHeight="1">
      <c r="A464" s="9">
        <f>IF(ISNUMBER(SEARCH(Wedstrijden!$E$1,Wedstrijdlocaties!B464)),MAX(Wedstrijdlocaties!$A$1:'Wedstrijdlocaties'!A463)+1,0)</f>
        <v>464</v>
      </c>
      <c r="B464" s="6" t="str">
        <f t="shared" si="11"/>
        <v xml:space="preserve"> - </v>
      </c>
      <c r="C464" s="40"/>
      <c r="D464" s="40"/>
      <c r="E464" s="40"/>
      <c r="F464" s="9" t="str">
        <f>IFERROR(VLOOKUP(ROWS(Wedstrijdlocaties!$F$2:'Wedstrijdlocaties'!F464),Wedstrijdlocaties!$A$2:'Wedstrijdlocaties'!$B$249,2,0),"")</f>
        <v/>
      </c>
    </row>
    <row r="465" spans="1:6" ht="12.75" hidden="1" customHeight="1">
      <c r="A465" s="9">
        <f>IF(ISNUMBER(SEARCH(Wedstrijden!$E$1,Wedstrijdlocaties!B465)),MAX(Wedstrijdlocaties!$A$1:'Wedstrijdlocaties'!A464)+1,0)</f>
        <v>465</v>
      </c>
      <c r="B465" s="6" t="str">
        <f t="shared" si="11"/>
        <v xml:space="preserve"> - </v>
      </c>
      <c r="C465" s="40"/>
      <c r="D465" s="40"/>
      <c r="E465" s="40"/>
      <c r="F465" s="9" t="str">
        <f>IFERROR(VLOOKUP(ROWS(Wedstrijdlocaties!$F$2:'Wedstrijdlocaties'!F465),Wedstrijdlocaties!$A$2:'Wedstrijdlocaties'!$B$249,2,0),"")</f>
        <v/>
      </c>
    </row>
    <row r="466" spans="1:6" ht="12.75" hidden="1" customHeight="1">
      <c r="A466" s="9">
        <f>IF(ISNUMBER(SEARCH(Wedstrijden!$E$1,Wedstrijdlocaties!B466)),MAX(Wedstrijdlocaties!$A$1:'Wedstrijdlocaties'!A465)+1,0)</f>
        <v>466</v>
      </c>
      <c r="B466" s="6" t="str">
        <f t="shared" si="11"/>
        <v xml:space="preserve"> - </v>
      </c>
      <c r="C466" s="40"/>
      <c r="D466" s="40"/>
      <c r="E466" s="40"/>
      <c r="F466" s="9" t="str">
        <f>IFERROR(VLOOKUP(ROWS(Wedstrijdlocaties!$F$2:'Wedstrijdlocaties'!F466),Wedstrijdlocaties!$A$2:'Wedstrijdlocaties'!$B$249,2,0),"")</f>
        <v/>
      </c>
    </row>
    <row r="467" spans="1:6" ht="12.75" hidden="1" customHeight="1">
      <c r="A467" s="9">
        <f>IF(ISNUMBER(SEARCH(Wedstrijden!$E$1,Wedstrijdlocaties!B467)),MAX(Wedstrijdlocaties!$A$1:'Wedstrijdlocaties'!A466)+1,0)</f>
        <v>467</v>
      </c>
      <c r="B467" s="6" t="str">
        <f t="shared" si="11"/>
        <v xml:space="preserve"> - </v>
      </c>
      <c r="C467" s="40"/>
      <c r="D467" s="40"/>
      <c r="E467" s="40"/>
      <c r="F467" s="9" t="str">
        <f>IFERROR(VLOOKUP(ROWS(Wedstrijdlocaties!$F$2:'Wedstrijdlocaties'!F467),Wedstrijdlocaties!$A$2:'Wedstrijdlocaties'!$B$249,2,0),"")</f>
        <v/>
      </c>
    </row>
    <row r="468" spans="1:6" ht="12.75" hidden="1" customHeight="1">
      <c r="A468" s="9">
        <f>IF(ISNUMBER(SEARCH(Wedstrijden!$E$1,Wedstrijdlocaties!B468)),MAX(Wedstrijdlocaties!$A$1:'Wedstrijdlocaties'!A467)+1,0)</f>
        <v>468</v>
      </c>
      <c r="B468" s="6" t="str">
        <f t="shared" si="11"/>
        <v xml:space="preserve"> - </v>
      </c>
      <c r="C468" s="40"/>
      <c r="D468" s="40"/>
      <c r="E468" s="40"/>
      <c r="F468" s="9" t="str">
        <f>IFERROR(VLOOKUP(ROWS(Wedstrijdlocaties!$F$2:'Wedstrijdlocaties'!F468),Wedstrijdlocaties!$A$2:'Wedstrijdlocaties'!$B$249,2,0),"")</f>
        <v/>
      </c>
    </row>
    <row r="469" spans="1:6" ht="12.75" hidden="1" customHeight="1">
      <c r="A469" s="9">
        <f>IF(ISNUMBER(SEARCH(Wedstrijden!$E$1,Wedstrijdlocaties!B469)),MAX(Wedstrijdlocaties!$A$1:'Wedstrijdlocaties'!A468)+1,0)</f>
        <v>469</v>
      </c>
      <c r="B469" s="6" t="str">
        <f t="shared" si="11"/>
        <v xml:space="preserve"> - </v>
      </c>
      <c r="C469" s="40"/>
      <c r="D469" s="40"/>
      <c r="E469" s="40"/>
      <c r="F469" s="9" t="str">
        <f>IFERROR(VLOOKUP(ROWS(Wedstrijdlocaties!$F$2:'Wedstrijdlocaties'!F469),Wedstrijdlocaties!$A$2:'Wedstrijdlocaties'!$B$249,2,0),"")</f>
        <v/>
      </c>
    </row>
    <row r="470" spans="1:6" ht="12.75" hidden="1" customHeight="1">
      <c r="A470" s="9">
        <f>IF(ISNUMBER(SEARCH(Wedstrijden!$E$1,Wedstrijdlocaties!B470)),MAX(Wedstrijdlocaties!$A$1:'Wedstrijdlocaties'!A469)+1,0)</f>
        <v>470</v>
      </c>
      <c r="B470" s="6" t="str">
        <f t="shared" si="11"/>
        <v xml:space="preserve"> - </v>
      </c>
      <c r="C470" s="40"/>
      <c r="D470" s="40"/>
      <c r="E470" s="40"/>
      <c r="F470" s="9" t="str">
        <f>IFERROR(VLOOKUP(ROWS(Wedstrijdlocaties!$F$2:'Wedstrijdlocaties'!F470),Wedstrijdlocaties!$A$2:'Wedstrijdlocaties'!$B$249,2,0),"")</f>
        <v/>
      </c>
    </row>
    <row r="471" spans="1:6" ht="12.75" hidden="1" customHeight="1">
      <c r="A471" s="9">
        <f>IF(ISNUMBER(SEARCH(Wedstrijden!$E$1,Wedstrijdlocaties!B471)),MAX(Wedstrijdlocaties!$A$1:'Wedstrijdlocaties'!A470)+1,0)</f>
        <v>471</v>
      </c>
      <c r="B471" s="6" t="str">
        <f t="shared" si="11"/>
        <v xml:space="preserve"> - </v>
      </c>
      <c r="C471" s="40"/>
      <c r="D471" s="40"/>
      <c r="E471" s="40"/>
      <c r="F471" s="9" t="str">
        <f>IFERROR(VLOOKUP(ROWS(Wedstrijdlocaties!$F$2:'Wedstrijdlocaties'!F471),Wedstrijdlocaties!$A$2:'Wedstrijdlocaties'!$B$249,2,0),"")</f>
        <v/>
      </c>
    </row>
    <row r="472" spans="1:6" ht="12.75" hidden="1" customHeight="1">
      <c r="A472" s="9">
        <f>IF(ISNUMBER(SEARCH(Wedstrijden!$E$1,Wedstrijdlocaties!B472)),MAX(Wedstrijdlocaties!$A$1:'Wedstrijdlocaties'!A471)+1,0)</f>
        <v>472</v>
      </c>
      <c r="B472" s="6" t="str">
        <f t="shared" si="11"/>
        <v xml:space="preserve"> - </v>
      </c>
      <c r="C472" s="40"/>
      <c r="D472" s="40"/>
      <c r="E472" s="40"/>
      <c r="F472" s="9" t="str">
        <f>IFERROR(VLOOKUP(ROWS(Wedstrijdlocaties!$F$2:'Wedstrijdlocaties'!F472),Wedstrijdlocaties!$A$2:'Wedstrijdlocaties'!$B$249,2,0),"")</f>
        <v/>
      </c>
    </row>
    <row r="473" spans="1:6" ht="12.75" hidden="1" customHeight="1">
      <c r="A473" s="9">
        <f>IF(ISNUMBER(SEARCH(Wedstrijden!$E$1,Wedstrijdlocaties!B473)),MAX(Wedstrijdlocaties!$A$1:'Wedstrijdlocaties'!A472)+1,0)</f>
        <v>473</v>
      </c>
      <c r="B473" s="6" t="str">
        <f t="shared" si="11"/>
        <v xml:space="preserve"> - </v>
      </c>
      <c r="C473" s="40"/>
      <c r="D473" s="40"/>
      <c r="E473" s="40"/>
      <c r="F473" s="9" t="str">
        <f>IFERROR(VLOOKUP(ROWS(Wedstrijdlocaties!$F$2:'Wedstrijdlocaties'!F473),Wedstrijdlocaties!$A$2:'Wedstrijdlocaties'!$B$249,2,0),"")</f>
        <v/>
      </c>
    </row>
    <row r="474" spans="1:6" ht="12.75" hidden="1" customHeight="1">
      <c r="A474" s="9">
        <f>IF(ISNUMBER(SEARCH(Wedstrijden!$E$1,Wedstrijdlocaties!B474)),MAX(Wedstrijdlocaties!$A$1:'Wedstrijdlocaties'!A473)+1,0)</f>
        <v>474</v>
      </c>
      <c r="B474" s="6" t="str">
        <f t="shared" si="11"/>
        <v xml:space="preserve"> - </v>
      </c>
      <c r="C474" s="40"/>
      <c r="D474" s="40"/>
      <c r="E474" s="40"/>
      <c r="F474" s="9" t="str">
        <f>IFERROR(VLOOKUP(ROWS(Wedstrijdlocaties!$F$2:'Wedstrijdlocaties'!F474),Wedstrijdlocaties!$A$2:'Wedstrijdlocaties'!$B$249,2,0),"")</f>
        <v/>
      </c>
    </row>
    <row r="475" spans="1:6" ht="12.75" hidden="1" customHeight="1">
      <c r="A475" s="9">
        <f>IF(ISNUMBER(SEARCH(Wedstrijden!$E$1,Wedstrijdlocaties!B475)),MAX(Wedstrijdlocaties!$A$1:'Wedstrijdlocaties'!A474)+1,0)</f>
        <v>475</v>
      </c>
      <c r="B475" s="6" t="str">
        <f t="shared" si="11"/>
        <v xml:space="preserve"> - </v>
      </c>
      <c r="C475" s="40"/>
      <c r="D475" s="40"/>
      <c r="E475" s="40"/>
      <c r="F475" s="9" t="str">
        <f>IFERROR(VLOOKUP(ROWS(Wedstrijdlocaties!$F$2:'Wedstrijdlocaties'!F475),Wedstrijdlocaties!$A$2:'Wedstrijdlocaties'!$B$249,2,0),"")</f>
        <v/>
      </c>
    </row>
    <row r="476" spans="1:6" ht="12.75" hidden="1" customHeight="1">
      <c r="A476" s="9">
        <f>IF(ISNUMBER(SEARCH(Wedstrijden!$E$1,Wedstrijdlocaties!B476)),MAX(Wedstrijdlocaties!$A$1:'Wedstrijdlocaties'!A475)+1,0)</f>
        <v>476</v>
      </c>
      <c r="B476" s="6" t="str">
        <f t="shared" si="11"/>
        <v xml:space="preserve"> - </v>
      </c>
      <c r="C476" s="40"/>
      <c r="D476" s="40"/>
      <c r="E476" s="40"/>
      <c r="F476" s="9" t="str">
        <f>IFERROR(VLOOKUP(ROWS(Wedstrijdlocaties!$F$2:'Wedstrijdlocaties'!F476),Wedstrijdlocaties!$A$2:'Wedstrijdlocaties'!$B$249,2,0),"")</f>
        <v/>
      </c>
    </row>
    <row r="477" spans="1:6" ht="12.75" hidden="1" customHeight="1">
      <c r="A477" s="9">
        <f>IF(ISNUMBER(SEARCH(Wedstrijden!$E$1,Wedstrijdlocaties!B477)),MAX(Wedstrijdlocaties!$A$1:'Wedstrijdlocaties'!A476)+1,0)</f>
        <v>477</v>
      </c>
      <c r="B477" s="6" t="str">
        <f t="shared" si="11"/>
        <v xml:space="preserve"> - </v>
      </c>
      <c r="C477" s="40"/>
      <c r="D477" s="40"/>
      <c r="E477" s="40"/>
      <c r="F477" s="9" t="str">
        <f>IFERROR(VLOOKUP(ROWS(Wedstrijdlocaties!$F$2:'Wedstrijdlocaties'!F477),Wedstrijdlocaties!$A$2:'Wedstrijdlocaties'!$B$249,2,0),"")</f>
        <v/>
      </c>
    </row>
    <row r="478" spans="1:6" ht="12.75" hidden="1" customHeight="1">
      <c r="A478" s="9">
        <f>IF(ISNUMBER(SEARCH(Wedstrijden!$E$1,Wedstrijdlocaties!B478)),MAX(Wedstrijdlocaties!$A$1:'Wedstrijdlocaties'!A477)+1,0)</f>
        <v>478</v>
      </c>
      <c r="B478" s="6" t="str">
        <f t="shared" si="11"/>
        <v xml:space="preserve"> - </v>
      </c>
      <c r="C478" s="40"/>
      <c r="D478" s="40"/>
      <c r="E478" s="40"/>
      <c r="F478" s="9" t="str">
        <f>IFERROR(VLOOKUP(ROWS(Wedstrijdlocaties!$F$2:'Wedstrijdlocaties'!F478),Wedstrijdlocaties!$A$2:'Wedstrijdlocaties'!$B$249,2,0),"")</f>
        <v/>
      </c>
    </row>
    <row r="479" spans="1:6" ht="12.75" hidden="1" customHeight="1">
      <c r="A479" s="9">
        <f>IF(ISNUMBER(SEARCH(Wedstrijden!$E$1,Wedstrijdlocaties!B479)),MAX(Wedstrijdlocaties!$A$1:'Wedstrijdlocaties'!A478)+1,0)</f>
        <v>479</v>
      </c>
      <c r="B479" s="6" t="str">
        <f t="shared" si="11"/>
        <v xml:space="preserve"> - </v>
      </c>
      <c r="C479" s="40"/>
      <c r="D479" s="40"/>
      <c r="E479" s="40"/>
      <c r="F479" s="9" t="str">
        <f>IFERROR(VLOOKUP(ROWS(Wedstrijdlocaties!$F$2:'Wedstrijdlocaties'!F479),Wedstrijdlocaties!$A$2:'Wedstrijdlocaties'!$B$249,2,0),"")</f>
        <v/>
      </c>
    </row>
    <row r="480" spans="1:6" ht="12.75" hidden="1" customHeight="1">
      <c r="A480" s="9">
        <f>IF(ISNUMBER(SEARCH(Wedstrijden!$E$1,Wedstrijdlocaties!B480)),MAX(Wedstrijdlocaties!$A$1:'Wedstrijdlocaties'!A479)+1,0)</f>
        <v>480</v>
      </c>
      <c r="B480" s="6" t="str">
        <f t="shared" si="11"/>
        <v xml:space="preserve"> - </v>
      </c>
      <c r="C480" s="40"/>
      <c r="D480" s="40"/>
      <c r="E480" s="40"/>
      <c r="F480" s="9" t="str">
        <f>IFERROR(VLOOKUP(ROWS(Wedstrijdlocaties!$F$2:'Wedstrijdlocaties'!F480),Wedstrijdlocaties!$A$2:'Wedstrijdlocaties'!$B$249,2,0),"")</f>
        <v/>
      </c>
    </row>
    <row r="481" spans="1:6" ht="12.75" hidden="1" customHeight="1">
      <c r="A481" s="9">
        <f>IF(ISNUMBER(SEARCH(Wedstrijden!$E$1,Wedstrijdlocaties!B481)),MAX(Wedstrijdlocaties!$A$1:'Wedstrijdlocaties'!A480)+1,0)</f>
        <v>481</v>
      </c>
      <c r="B481" s="6" t="str">
        <f t="shared" si="11"/>
        <v xml:space="preserve"> - </v>
      </c>
      <c r="C481" s="40"/>
      <c r="D481" s="40"/>
      <c r="E481" s="40"/>
      <c r="F481" s="9" t="str">
        <f>IFERROR(VLOOKUP(ROWS(Wedstrijdlocaties!$F$2:'Wedstrijdlocaties'!F481),Wedstrijdlocaties!$A$2:'Wedstrijdlocaties'!$B$249,2,0),"")</f>
        <v/>
      </c>
    </row>
    <row r="482" spans="1:6" ht="12.75" hidden="1" customHeight="1">
      <c r="A482" s="9">
        <f>IF(ISNUMBER(SEARCH(Wedstrijden!$E$1,Wedstrijdlocaties!B482)),MAX(Wedstrijdlocaties!$A$1:'Wedstrijdlocaties'!A481)+1,0)</f>
        <v>482</v>
      </c>
      <c r="B482" s="6" t="str">
        <f t="shared" si="11"/>
        <v xml:space="preserve"> - </v>
      </c>
      <c r="C482" s="40"/>
      <c r="D482" s="40"/>
      <c r="E482" s="40"/>
      <c r="F482" s="9" t="str">
        <f>IFERROR(VLOOKUP(ROWS(Wedstrijdlocaties!$F$2:'Wedstrijdlocaties'!F482),Wedstrijdlocaties!$A$2:'Wedstrijdlocaties'!$B$249,2,0),"")</f>
        <v/>
      </c>
    </row>
    <row r="483" spans="1:6" ht="12.75" hidden="1" customHeight="1">
      <c r="A483" s="9">
        <f>IF(ISNUMBER(SEARCH(Wedstrijden!$E$1,Wedstrijdlocaties!B483)),MAX(Wedstrijdlocaties!$A$1:'Wedstrijdlocaties'!A482)+1,0)</f>
        <v>483</v>
      </c>
      <c r="B483" s="6" t="str">
        <f t="shared" si="11"/>
        <v xml:space="preserve"> - </v>
      </c>
      <c r="C483" s="40"/>
      <c r="D483" s="40"/>
      <c r="E483" s="40"/>
      <c r="F483" s="9" t="str">
        <f>IFERROR(VLOOKUP(ROWS(Wedstrijdlocaties!$F$2:'Wedstrijdlocaties'!F483),Wedstrijdlocaties!$A$2:'Wedstrijdlocaties'!$B$249,2,0),"")</f>
        <v/>
      </c>
    </row>
    <row r="484" spans="1:6" ht="12.75" hidden="1" customHeight="1">
      <c r="A484" s="9">
        <f>IF(ISNUMBER(SEARCH(Wedstrijden!$E$1,Wedstrijdlocaties!B484)),MAX(Wedstrijdlocaties!$A$1:'Wedstrijdlocaties'!A483)+1,0)</f>
        <v>484</v>
      </c>
      <c r="B484" s="6" t="str">
        <f t="shared" si="11"/>
        <v xml:space="preserve"> - </v>
      </c>
      <c r="C484" s="40"/>
      <c r="D484" s="40"/>
      <c r="E484" s="40"/>
      <c r="F484" s="9" t="str">
        <f>IFERROR(VLOOKUP(ROWS(Wedstrijdlocaties!$F$2:'Wedstrijdlocaties'!F484),Wedstrijdlocaties!$A$2:'Wedstrijdlocaties'!$B$249,2,0),"")</f>
        <v/>
      </c>
    </row>
    <row r="485" spans="1:6" ht="12.75" hidden="1" customHeight="1">
      <c r="A485" s="9">
        <f>IF(ISNUMBER(SEARCH(Wedstrijden!$E$1,Wedstrijdlocaties!B485)),MAX(Wedstrijdlocaties!$A$1:'Wedstrijdlocaties'!A484)+1,0)</f>
        <v>485</v>
      </c>
      <c r="B485" s="6" t="str">
        <f t="shared" si="11"/>
        <v xml:space="preserve"> - </v>
      </c>
      <c r="C485" s="40"/>
      <c r="D485" s="40"/>
      <c r="E485" s="40"/>
      <c r="F485" s="9" t="str">
        <f>IFERROR(VLOOKUP(ROWS(Wedstrijdlocaties!$F$2:'Wedstrijdlocaties'!F485),Wedstrijdlocaties!$A$2:'Wedstrijdlocaties'!$B$249,2,0),"")</f>
        <v/>
      </c>
    </row>
    <row r="486" spans="1:6" ht="12.75" hidden="1" customHeight="1">
      <c r="A486" s="9">
        <f>IF(ISNUMBER(SEARCH(Wedstrijden!$E$1,Wedstrijdlocaties!B486)),MAX(Wedstrijdlocaties!$A$1:'Wedstrijdlocaties'!A485)+1,0)</f>
        <v>486</v>
      </c>
      <c r="B486" s="6" t="str">
        <f t="shared" si="11"/>
        <v xml:space="preserve"> - </v>
      </c>
      <c r="C486" s="40"/>
      <c r="D486" s="40"/>
      <c r="E486" s="40"/>
      <c r="F486" s="9" t="str">
        <f>IFERROR(VLOOKUP(ROWS(Wedstrijdlocaties!$F$2:'Wedstrijdlocaties'!F486),Wedstrijdlocaties!$A$2:'Wedstrijdlocaties'!$B$249,2,0),"")</f>
        <v/>
      </c>
    </row>
    <row r="487" spans="1:6" ht="12.75" hidden="1" customHeight="1">
      <c r="A487" s="9">
        <f>IF(ISNUMBER(SEARCH(Wedstrijden!$E$1,Wedstrijdlocaties!B487)),MAX(Wedstrijdlocaties!$A$1:'Wedstrijdlocaties'!A486)+1,0)</f>
        <v>487</v>
      </c>
      <c r="B487" s="6" t="str">
        <f t="shared" si="11"/>
        <v xml:space="preserve"> - </v>
      </c>
      <c r="C487" s="40"/>
      <c r="D487" s="40"/>
      <c r="E487" s="40"/>
      <c r="F487" s="9" t="str">
        <f>IFERROR(VLOOKUP(ROWS(Wedstrijdlocaties!$F$2:'Wedstrijdlocaties'!F487),Wedstrijdlocaties!$A$2:'Wedstrijdlocaties'!$B$249,2,0),"")</f>
        <v/>
      </c>
    </row>
    <row r="488" spans="1:6" ht="12.75" hidden="1" customHeight="1">
      <c r="A488" s="9">
        <f>IF(ISNUMBER(SEARCH(Wedstrijden!$E$1,Wedstrijdlocaties!B488)),MAX(Wedstrijdlocaties!$A$1:'Wedstrijdlocaties'!A487)+1,0)</f>
        <v>488</v>
      </c>
      <c r="B488" s="6" t="str">
        <f t="shared" si="11"/>
        <v xml:space="preserve"> - </v>
      </c>
      <c r="C488" s="40"/>
      <c r="D488" s="40"/>
      <c r="E488" s="40"/>
      <c r="F488" s="9" t="str">
        <f>IFERROR(VLOOKUP(ROWS(Wedstrijdlocaties!$F$2:'Wedstrijdlocaties'!F488),Wedstrijdlocaties!$A$2:'Wedstrijdlocaties'!$B$249,2,0),"")</f>
        <v/>
      </c>
    </row>
    <row r="489" spans="1:6" ht="12.75" hidden="1" customHeight="1">
      <c r="A489" s="9">
        <f>IF(ISNUMBER(SEARCH(Wedstrijden!$E$1,Wedstrijdlocaties!B489)),MAX(Wedstrijdlocaties!$A$1:'Wedstrijdlocaties'!A488)+1,0)</f>
        <v>489</v>
      </c>
      <c r="B489" s="6" t="str">
        <f t="shared" si="11"/>
        <v xml:space="preserve"> - </v>
      </c>
      <c r="C489" s="40"/>
      <c r="D489" s="40"/>
      <c r="E489" s="40"/>
      <c r="F489" s="9" t="str">
        <f>IFERROR(VLOOKUP(ROWS(Wedstrijdlocaties!$F$2:'Wedstrijdlocaties'!F489),Wedstrijdlocaties!$A$2:'Wedstrijdlocaties'!$B$249,2,0),"")</f>
        <v/>
      </c>
    </row>
    <row r="490" spans="1:6" ht="12.75" hidden="1" customHeight="1">
      <c r="A490" s="9">
        <f>IF(ISNUMBER(SEARCH(Wedstrijden!$E$1,Wedstrijdlocaties!B490)),MAX(Wedstrijdlocaties!$A$1:'Wedstrijdlocaties'!A489)+1,0)</f>
        <v>490</v>
      </c>
      <c r="B490" s="6" t="str">
        <f t="shared" si="11"/>
        <v xml:space="preserve"> - </v>
      </c>
      <c r="C490" s="40"/>
      <c r="D490" s="40"/>
      <c r="E490" s="40"/>
      <c r="F490" s="9" t="str">
        <f>IFERROR(VLOOKUP(ROWS(Wedstrijdlocaties!$F$2:'Wedstrijdlocaties'!F490),Wedstrijdlocaties!$A$2:'Wedstrijdlocaties'!$B$249,2,0),"")</f>
        <v/>
      </c>
    </row>
    <row r="491" spans="1:6" ht="12.75" hidden="1" customHeight="1">
      <c r="A491" s="9">
        <f>IF(ISNUMBER(SEARCH(Wedstrijden!$E$1,Wedstrijdlocaties!B491)),MAX(Wedstrijdlocaties!$A$1:'Wedstrijdlocaties'!A490)+1,0)</f>
        <v>491</v>
      </c>
      <c r="B491" s="6" t="str">
        <f t="shared" si="11"/>
        <v xml:space="preserve"> - </v>
      </c>
      <c r="C491" s="40"/>
      <c r="D491" s="40"/>
      <c r="E491" s="40"/>
      <c r="F491" s="9" t="str">
        <f>IFERROR(VLOOKUP(ROWS(Wedstrijdlocaties!$F$2:'Wedstrijdlocaties'!F491),Wedstrijdlocaties!$A$2:'Wedstrijdlocaties'!$B$249,2,0),"")</f>
        <v/>
      </c>
    </row>
    <row r="492" spans="1:6" ht="12.75" hidden="1" customHeight="1">
      <c r="A492" s="9">
        <f>IF(ISNUMBER(SEARCH(Wedstrijden!$E$1,Wedstrijdlocaties!B492)),MAX(Wedstrijdlocaties!$A$1:'Wedstrijdlocaties'!A491)+1,0)</f>
        <v>492</v>
      </c>
      <c r="B492" s="6" t="str">
        <f t="shared" si="11"/>
        <v xml:space="preserve"> - </v>
      </c>
      <c r="C492" s="40"/>
      <c r="D492" s="40"/>
      <c r="E492" s="40"/>
      <c r="F492" s="9" t="str">
        <f>IFERROR(VLOOKUP(ROWS(Wedstrijdlocaties!$F$2:'Wedstrijdlocaties'!F492),Wedstrijdlocaties!$A$2:'Wedstrijdlocaties'!$B$249,2,0),"")</f>
        <v/>
      </c>
    </row>
    <row r="493" spans="1:6" ht="12.75" hidden="1" customHeight="1">
      <c r="A493" s="9">
        <f>IF(ISNUMBER(SEARCH(Wedstrijden!$E$1,Wedstrijdlocaties!B493)),MAX(Wedstrijdlocaties!$A$1:'Wedstrijdlocaties'!A492)+1,0)</f>
        <v>493</v>
      </c>
      <c r="B493" s="6" t="str">
        <f t="shared" si="11"/>
        <v xml:space="preserve"> - </v>
      </c>
      <c r="C493" s="40"/>
      <c r="D493" s="40"/>
      <c r="E493" s="40"/>
      <c r="F493" s="9" t="str">
        <f>IFERROR(VLOOKUP(ROWS(Wedstrijdlocaties!$F$2:'Wedstrijdlocaties'!F493),Wedstrijdlocaties!$A$2:'Wedstrijdlocaties'!$B$100,2,0),"")</f>
        <v/>
      </c>
    </row>
    <row r="494" spans="1:6" ht="12.75" hidden="1" customHeight="1">
      <c r="A494" s="9">
        <f>IF(ISNUMBER(SEARCH(Wedstrijden!$E$1,Wedstrijdlocaties!B494)),MAX(Wedstrijdlocaties!$A$1:'Wedstrijdlocaties'!A493)+1,0)</f>
        <v>494</v>
      </c>
      <c r="B494" s="6" t="str">
        <f t="shared" si="11"/>
        <v xml:space="preserve"> - </v>
      </c>
      <c r="C494" s="40"/>
      <c r="D494" s="40"/>
      <c r="E494" s="40"/>
      <c r="F494" s="9" t="str">
        <f>IFERROR(VLOOKUP(ROWS(Wedstrijdlocaties!$F$2:'Wedstrijdlocaties'!F494),Wedstrijdlocaties!$A$2:'Wedstrijdlocaties'!$B$100,2,0),"")</f>
        <v/>
      </c>
    </row>
    <row r="495" spans="1:6" ht="12.75" hidden="1" customHeight="1">
      <c r="A495" s="9">
        <f>IF(ISNUMBER(SEARCH(Wedstrijden!$E$1,Wedstrijdlocaties!B495)),MAX(Wedstrijdlocaties!$A$1:'Wedstrijdlocaties'!A494)+1,0)</f>
        <v>495</v>
      </c>
      <c r="B495" s="6" t="str">
        <f t="shared" si="11"/>
        <v xml:space="preserve"> - </v>
      </c>
      <c r="C495" s="40"/>
      <c r="D495" s="40"/>
      <c r="E495" s="40"/>
      <c r="F495" s="9" t="str">
        <f>IFERROR(VLOOKUP(ROWS(Wedstrijdlocaties!$F$2:'Wedstrijdlocaties'!F495),Wedstrijdlocaties!$A$2:'Wedstrijdlocaties'!$B$100,2,0),"")</f>
        <v/>
      </c>
    </row>
    <row r="496" spans="1:6" ht="12.75" hidden="1" customHeight="1">
      <c r="A496" s="9">
        <f>IF(ISNUMBER(SEARCH(Wedstrijden!$E$1,Wedstrijdlocaties!B496)),MAX(Wedstrijdlocaties!$A$1:'Wedstrijdlocaties'!A495)+1,0)</f>
        <v>496</v>
      </c>
      <c r="B496" s="6" t="str">
        <f t="shared" si="11"/>
        <v xml:space="preserve"> - </v>
      </c>
      <c r="C496" s="40"/>
      <c r="D496" s="40"/>
      <c r="E496" s="40"/>
      <c r="F496" s="9" t="str">
        <f>IFERROR(VLOOKUP(ROWS(Wedstrijdlocaties!$F$2:'Wedstrijdlocaties'!F496),Wedstrijdlocaties!$A$2:'Wedstrijdlocaties'!$B$100,2,0),"")</f>
        <v/>
      </c>
    </row>
    <row r="497" spans="1:6" ht="12.75" hidden="1" customHeight="1">
      <c r="A497" s="9">
        <f>IF(ISNUMBER(SEARCH(Wedstrijden!$E$1,Wedstrijdlocaties!B497)),MAX(Wedstrijdlocaties!$A$1:'Wedstrijdlocaties'!A496)+1,0)</f>
        <v>497</v>
      </c>
      <c r="B497" s="6" t="str">
        <f t="shared" si="11"/>
        <v xml:space="preserve"> - </v>
      </c>
      <c r="C497" s="40"/>
      <c r="D497" s="40"/>
      <c r="E497" s="40"/>
      <c r="F497" s="9" t="str">
        <f>IFERROR(VLOOKUP(ROWS(Wedstrijdlocaties!$F$2:'Wedstrijdlocaties'!F497),Wedstrijdlocaties!$A$2:'Wedstrijdlocaties'!$B$100,2,0),"")</f>
        <v/>
      </c>
    </row>
    <row r="498" spans="1:6" ht="12.75" hidden="1" customHeight="1">
      <c r="A498" s="9">
        <f>IF(ISNUMBER(SEARCH(Wedstrijden!$E$1,Wedstrijdlocaties!B498)),MAX(Wedstrijdlocaties!$A$1:'Wedstrijdlocaties'!A497)+1,0)</f>
        <v>498</v>
      </c>
      <c r="B498" s="6" t="str">
        <f t="shared" ref="B498:B499" si="12">CONCATENATE(PROPER(E498)," - ",PROPER(D498),"")</f>
        <v xml:space="preserve"> - </v>
      </c>
      <c r="C498" s="40"/>
      <c r="D498" s="40"/>
      <c r="E498" s="40"/>
      <c r="F498" s="9" t="str">
        <f>IFERROR(VLOOKUP(ROWS(Wedstrijdlocaties!$F$2:'Wedstrijdlocaties'!F498),Wedstrijdlocaties!$A$2:'Wedstrijdlocaties'!$B$100,2,0),"")</f>
        <v/>
      </c>
    </row>
    <row r="499" spans="1:6" ht="12.75" hidden="1" customHeight="1">
      <c r="A499" s="9">
        <f>IF(ISNUMBER(SEARCH(Wedstrijden!$E$1,Wedstrijdlocaties!B499)),MAX(Wedstrijdlocaties!$A$1:'Wedstrijdlocaties'!A498)+1,0)</f>
        <v>499</v>
      </c>
      <c r="B499" s="6" t="str">
        <f t="shared" si="12"/>
        <v xml:space="preserve"> - </v>
      </c>
      <c r="C499" s="40"/>
      <c r="D499" s="40"/>
      <c r="E499" s="40"/>
      <c r="F499" s="9" t="str">
        <f>IFERROR(VLOOKUP(ROWS(Wedstrijdlocaties!$F$2:'Wedstrijdlocaties'!F499),Wedstrijdlocaties!$A$2:'Wedstrijdlocaties'!$B$100,2,0),"")</f>
        <v/>
      </c>
    </row>
    <row r="500" spans="1:6" ht="12.75" hidden="1" customHeight="1"/>
    <row r="501" spans="1:6" ht="12.75" hidden="1" customHeight="1"/>
    <row r="502" spans="1:6" ht="12.75" customHeight="1"/>
    <row r="503" spans="1:6" ht="12.75" customHeight="1"/>
  </sheetData>
  <sheetProtection selectLockedCells="1" selectUnlockedCells="1"/>
  <autoFilter ref="B1:E1">
    <sortState ref="B2:E332">
      <sortCondition ref="E1"/>
    </sortState>
  </autoFilter>
  <sortState ref="A171:F184">
    <sortCondition ref="A171:A18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theme="8" tint="0.59999389629810485"/>
  </sheetPr>
  <dimension ref="A1:J501"/>
  <sheetViews>
    <sheetView zoomScale="70" zoomScaleNormal="70" zoomScalePageLayoutView="70" workbookViewId="0">
      <pane ySplit="1" topLeftCell="A32" activePane="bottomLeft" state="frozen"/>
      <selection pane="bottomLeft" activeCell="C61" sqref="C61"/>
    </sheetView>
  </sheetViews>
  <sheetFormatPr defaultColWidth="18.7109375" defaultRowHeight="12.75" customHeight="1" zeroHeight="1"/>
  <cols>
    <col min="1" max="1" width="4" style="2" customWidth="1"/>
    <col min="2" max="2" width="62.28515625" style="39" bestFit="1" customWidth="1"/>
    <col min="3" max="3" width="12" style="2" bestFit="1" customWidth="1"/>
    <col min="4" max="4" width="51.7109375" style="2" bestFit="1" customWidth="1"/>
    <col min="5" max="5" width="23.28515625" style="2" bestFit="1" customWidth="1"/>
    <col min="6" max="6" width="8.7109375" style="2" bestFit="1" customWidth="1"/>
    <col min="7" max="7" width="62.28515625" style="2" hidden="1" customWidth="1"/>
    <col min="8" max="8" width="18.7109375" style="2" customWidth="1"/>
    <col min="9" max="9" width="23.28515625" style="2" bestFit="1" customWidth="1"/>
    <col min="10" max="10" width="8.7109375" style="2" bestFit="1" customWidth="1"/>
    <col min="11" max="16384" width="18.7109375" style="2"/>
  </cols>
  <sheetData>
    <row r="1" spans="1:10">
      <c r="B1" s="37"/>
      <c r="C1" s="11" t="s">
        <v>6</v>
      </c>
      <c r="D1" s="11" t="s">
        <v>7</v>
      </c>
      <c r="E1" s="11" t="s">
        <v>8</v>
      </c>
      <c r="F1" s="49" t="s">
        <v>64</v>
      </c>
      <c r="I1" s="11"/>
      <c r="J1" s="49"/>
    </row>
    <row r="2" spans="1:10">
      <c r="A2" s="2">
        <f>IF(ISNUMBER(SEARCH(Wedstrijden!$E$2,Organisaties!B2)),MAX(Organisaties!$A$1:'Organisaties'!A1)+1,0)</f>
        <v>1</v>
      </c>
      <c r="B2" s="38" t="str">
        <f t="shared" ref="B2:B65" si="0">CONCATENATE(PROPER(D2)," - ",C2," ","- ", PROPER(E2))</f>
        <v>Aalsmeer, Pc. - V60588 - Amstelveen</v>
      </c>
      <c r="C2" s="52" t="s">
        <v>410</v>
      </c>
      <c r="D2" s="52" t="s">
        <v>1349</v>
      </c>
      <c r="E2" s="52" t="s">
        <v>105</v>
      </c>
      <c r="F2" s="52" t="s">
        <v>411</v>
      </c>
      <c r="G2" s="12" t="str">
        <f>IFERROR(VLOOKUP(ROWS(Organisaties!$G$2:'Organisaties'!G2),Organisaties!$A$2:'Organisaties'!$B$501,2,0),"")</f>
        <v>Aalsmeer, Pc. - V60588 - Amstelveen</v>
      </c>
      <c r="H2" s="12"/>
      <c r="I2" s="52"/>
      <c r="J2" s="52"/>
    </row>
    <row r="3" spans="1:10">
      <c r="A3" s="2">
        <f>IF(ISNUMBER(SEARCH(Wedstrijden!$E$2,Organisaties!B3)),MAX(Organisaties!$A$1:'Organisaties'!A2)+1,0)</f>
        <v>2</v>
      </c>
      <c r="B3" s="38" t="str">
        <f t="shared" si="0"/>
        <v>Aalsmeer, Rv. - V60438 - Amstelveen</v>
      </c>
      <c r="C3" s="52" t="s">
        <v>412</v>
      </c>
      <c r="D3" s="52" t="s">
        <v>1350</v>
      </c>
      <c r="E3" s="52" t="s">
        <v>105</v>
      </c>
      <c r="F3" s="52" t="s">
        <v>411</v>
      </c>
      <c r="G3" s="12" t="str">
        <f>IFERROR(VLOOKUP(ROWS(Organisaties!$G$2:'Organisaties'!G3),Organisaties!$A$2:'Organisaties'!$B$501,2,0),"")</f>
        <v>Aalsmeer, Rv. - V60438 - Amstelveen</v>
      </c>
      <c r="H3" s="12"/>
      <c r="I3" s="52"/>
      <c r="J3" s="52"/>
    </row>
    <row r="4" spans="1:10">
      <c r="A4" s="2">
        <f>IF(ISNUMBER(SEARCH(Wedstrijden!$E$2,Organisaties!B4)),MAX(Organisaties!$A$1:'Organisaties'!A3)+1,0)</f>
        <v>3</v>
      </c>
      <c r="B4" s="38" t="str">
        <f t="shared" si="0"/>
        <v>Afdeling Den Helder, Voltigeclub - V51355 - Callantsoog</v>
      </c>
      <c r="C4" s="52" t="s">
        <v>413</v>
      </c>
      <c r="D4" s="52" t="s">
        <v>414</v>
      </c>
      <c r="E4" s="52" t="s">
        <v>176</v>
      </c>
      <c r="F4" s="52" t="s">
        <v>411</v>
      </c>
      <c r="G4" s="12" t="str">
        <f>IFERROR(VLOOKUP(ROWS(Organisaties!$G$2:'Organisaties'!G4),Organisaties!$A$2:'Organisaties'!$B$501,2,0),"")</f>
        <v>Afdeling Den Helder, Voltigeclub - V51355 - Callantsoog</v>
      </c>
      <c r="H4" s="12"/>
      <c r="I4" s="52"/>
      <c r="J4" s="52"/>
    </row>
    <row r="5" spans="1:10">
      <c r="A5" s="2">
        <f>IF(ISNUMBER(SEARCH(Wedstrijden!$E$2,Organisaties!B5)),MAX(Organisaties!$A$1:'Organisaties'!A4)+1,0)</f>
        <v>4</v>
      </c>
      <c r="B5" s="38" t="str">
        <f t="shared" si="0"/>
        <v>Alcmaria Hippix, (Psv.) - V60496 - Heiloo</v>
      </c>
      <c r="C5" s="52" t="s">
        <v>415</v>
      </c>
      <c r="D5" s="52" t="s">
        <v>416</v>
      </c>
      <c r="E5" s="52" t="s">
        <v>237</v>
      </c>
      <c r="F5" s="52" t="s">
        <v>411</v>
      </c>
      <c r="G5" s="12" t="str">
        <f>IFERROR(VLOOKUP(ROWS(Organisaties!$G$2:'Organisaties'!G5),Organisaties!$A$2:'Organisaties'!$B$501,2,0),"")</f>
        <v>Alcmaria Hippix, (Psv.) - V60496 - Heiloo</v>
      </c>
      <c r="H5" s="12"/>
      <c r="I5" s="52"/>
      <c r="J5" s="52"/>
    </row>
    <row r="6" spans="1:10">
      <c r="A6" s="2">
        <f>IF(ISNUMBER(SEARCH(Wedstrijden!$E$2,Organisaties!B6)),MAX(Organisaties!$A$1:'Organisaties'!A5)+1,0)</f>
        <v>5</v>
      </c>
      <c r="B6" s="38" t="str">
        <f t="shared" si="0"/>
        <v>Alcmaria Hippix, (Psv.) - V60102 - Heiloo</v>
      </c>
      <c r="C6" s="52" t="s">
        <v>417</v>
      </c>
      <c r="D6" s="52" t="s">
        <v>416</v>
      </c>
      <c r="E6" s="52" t="s">
        <v>237</v>
      </c>
      <c r="F6" s="52" t="s">
        <v>411</v>
      </c>
      <c r="G6" s="12" t="str">
        <f>IFERROR(VLOOKUP(ROWS(Organisaties!$G$2:'Organisaties'!G6),Organisaties!$A$2:'Organisaties'!$B$501,2,0),"")</f>
        <v>Alcmaria Hippix, (Psv.) - V60102 - Heiloo</v>
      </c>
      <c r="H6" s="12"/>
      <c r="I6" s="52"/>
      <c r="J6" s="52"/>
    </row>
    <row r="7" spans="1:10">
      <c r="A7" s="2">
        <f>IF(ISNUMBER(SEARCH(Wedstrijden!$E$2,Organisaties!B7)),MAX(Organisaties!$A$1:'Organisaties'!A6)+1,0)</f>
        <v>6</v>
      </c>
      <c r="B7" s="38" t="str">
        <f t="shared" si="0"/>
        <v>Amethyst, Pc. - V50728 - Wijdewormer</v>
      </c>
      <c r="C7" s="52" t="s">
        <v>418</v>
      </c>
      <c r="D7" s="52" t="s">
        <v>419</v>
      </c>
      <c r="E7" s="52" t="s">
        <v>393</v>
      </c>
      <c r="F7" s="52" t="s">
        <v>411</v>
      </c>
      <c r="G7" s="12" t="str">
        <f>IFERROR(VLOOKUP(ROWS(Organisaties!$G$2:'Organisaties'!G7),Organisaties!$A$2:'Organisaties'!$B$501,2,0),"")</f>
        <v>Amethyst, Pc. - V50728 - Wijdewormer</v>
      </c>
      <c r="H7" s="12"/>
      <c r="I7" s="52"/>
      <c r="J7" s="52"/>
    </row>
    <row r="8" spans="1:10">
      <c r="A8" s="2">
        <f>IF(ISNUMBER(SEARCH(Wedstrijden!$E$2,Organisaties!B8)),MAX(Organisaties!$A$1:'Organisaties'!A7)+1,0)</f>
        <v>7</v>
      </c>
      <c r="B8" s="38" t="str">
        <f t="shared" si="0"/>
        <v>Amethyst, Rv. - V50692 - Zaandam</v>
      </c>
      <c r="C8" s="52" t="s">
        <v>420</v>
      </c>
      <c r="D8" s="52" t="s">
        <v>421</v>
      </c>
      <c r="E8" s="52" t="s">
        <v>422</v>
      </c>
      <c r="F8" s="52" t="s">
        <v>411</v>
      </c>
      <c r="G8" s="12" t="str">
        <f>IFERROR(VLOOKUP(ROWS(Organisaties!$G$2:'Organisaties'!G8),Organisaties!$A$2:'Organisaties'!$B$501,2,0),"")</f>
        <v>Amethyst, Rv. - V50692 - Zaandam</v>
      </c>
      <c r="H8" s="12"/>
      <c r="I8" s="52"/>
      <c r="J8" s="52"/>
    </row>
    <row r="9" spans="1:10">
      <c r="A9" s="2">
        <f>IF(ISNUMBER(SEARCH(Wedstrijden!$E$2,Organisaties!B9)),MAX(Organisaties!$A$1:'Organisaties'!A8)+1,0)</f>
        <v>8</v>
      </c>
      <c r="B9" s="38" t="str">
        <f t="shared" si="0"/>
        <v>Assendelft, Hc. - V60339 - Assendelft</v>
      </c>
      <c r="C9" s="52" t="s">
        <v>423</v>
      </c>
      <c r="D9" s="52" t="s">
        <v>424</v>
      </c>
      <c r="E9" s="52" t="s">
        <v>137</v>
      </c>
      <c r="F9" s="52" t="s">
        <v>411</v>
      </c>
      <c r="G9" s="12" t="str">
        <f>IFERROR(VLOOKUP(ROWS(Organisaties!$G$2:'Organisaties'!G9),Organisaties!$A$2:'Organisaties'!$B$501,2,0),"")</f>
        <v>Assendelft, Hc. - V60339 - Assendelft</v>
      </c>
      <c r="H9" s="12"/>
      <c r="I9" s="52"/>
      <c r="J9" s="52"/>
    </row>
    <row r="10" spans="1:10">
      <c r="A10" s="2">
        <f>IF(ISNUMBER(SEARCH(Wedstrijden!$E$2,Organisaties!B10)),MAX(Organisaties!$A$1:'Organisaties'!A9)+1,0)</f>
        <v>9</v>
      </c>
      <c r="B10" s="38" t="str">
        <f t="shared" si="0"/>
        <v>Beemster Ruiters, Lr. De - V50694 - Katwoude</v>
      </c>
      <c r="C10" s="52" t="s">
        <v>425</v>
      </c>
      <c r="D10" s="52" t="s">
        <v>426</v>
      </c>
      <c r="E10" s="52" t="s">
        <v>427</v>
      </c>
      <c r="F10" s="52" t="s">
        <v>411</v>
      </c>
      <c r="G10" s="12" t="str">
        <f>IFERROR(VLOOKUP(ROWS(Organisaties!$G$2:'Organisaties'!G10),Organisaties!$A$2:'Organisaties'!$B$501,2,0),"")</f>
        <v>Beemster Ruiters, Lr. De - V50694 - Katwoude</v>
      </c>
      <c r="H10" s="12"/>
      <c r="I10" s="52"/>
      <c r="J10" s="52"/>
    </row>
    <row r="11" spans="1:10">
      <c r="A11" s="2">
        <f>IF(ISNUMBER(SEARCH(Wedstrijden!$E$2,Organisaties!B11)),MAX(Organisaties!$A$1:'Organisaties'!A10)+1,0)</f>
        <v>10</v>
      </c>
      <c r="B11" s="38" t="str">
        <f t="shared" si="0"/>
        <v>Beemster Ruiters, Pc. De - V50730 - Katwoude</v>
      </c>
      <c r="C11" s="52" t="s">
        <v>428</v>
      </c>
      <c r="D11" s="52" t="s">
        <v>429</v>
      </c>
      <c r="E11" s="52" t="s">
        <v>427</v>
      </c>
      <c r="F11" s="52" t="s">
        <v>411</v>
      </c>
      <c r="G11" s="12" t="str">
        <f>IFERROR(VLOOKUP(ROWS(Organisaties!$G$2:'Organisaties'!G11),Organisaties!$A$2:'Organisaties'!$B$501,2,0),"")</f>
        <v>Beemster Ruiters, Pc. De - V50730 - Katwoude</v>
      </c>
      <c r="H11" s="12"/>
      <c r="I11" s="52"/>
      <c r="J11" s="52"/>
    </row>
    <row r="12" spans="1:10">
      <c r="A12" s="2">
        <f>IF(ISNUMBER(SEARCH(Wedstrijden!$E$2,Organisaties!B12)),MAX(Organisaties!$A$1:'Organisaties'!A11)+1,0)</f>
        <v>11</v>
      </c>
      <c r="B12" s="38" t="str">
        <f t="shared" si="0"/>
        <v>Beemster Ruiters, Vv. De - 859612 - Middenbeemster</v>
      </c>
      <c r="C12" s="124">
        <v>859612</v>
      </c>
      <c r="D12" s="52" t="s">
        <v>430</v>
      </c>
      <c r="E12" s="52" t="s">
        <v>284</v>
      </c>
      <c r="F12" s="52" t="s">
        <v>411</v>
      </c>
      <c r="G12" s="12" t="str">
        <f>IFERROR(VLOOKUP(ROWS(Organisaties!$G$2:'Organisaties'!G12),Organisaties!$A$2:'Organisaties'!$B$501,2,0),"")</f>
        <v>Beemster Ruiters, Vv. De - 859612 - Middenbeemster</v>
      </c>
      <c r="H12" s="12"/>
      <c r="I12" s="52"/>
      <c r="J12" s="52"/>
    </row>
    <row r="13" spans="1:10">
      <c r="A13" s="2">
        <f>IF(ISNUMBER(SEARCH(Wedstrijden!$E$2,Organisaties!B13)),MAX(Organisaties!$A$1:'Organisaties'!A12)+1,0)</f>
        <v>12</v>
      </c>
      <c r="B13" s="38" t="str">
        <f t="shared" si="0"/>
        <v>Belckmeer, Pc. - V60593 - Burgerbrug</v>
      </c>
      <c r="C13" s="52" t="s">
        <v>431</v>
      </c>
      <c r="D13" s="52" t="s">
        <v>432</v>
      </c>
      <c r="E13" s="52" t="s">
        <v>174</v>
      </c>
      <c r="F13" s="52" t="s">
        <v>411</v>
      </c>
      <c r="G13" s="12" t="str">
        <f>IFERROR(VLOOKUP(ROWS(Organisaties!$G$2:'Organisaties'!G13),Organisaties!$A$2:'Organisaties'!$B$501,2,0),"")</f>
        <v>Belckmeer, Pc. - V60593 - Burgerbrug</v>
      </c>
      <c r="H13" s="12"/>
      <c r="I13" s="52"/>
      <c r="J13" s="52"/>
    </row>
    <row r="14" spans="1:10">
      <c r="A14" s="2">
        <f>IF(ISNUMBER(SEARCH(Wedstrijden!$E$2,Organisaties!B14)),MAX(Organisaties!$A$1:'Organisaties'!A13)+1,0)</f>
        <v>13</v>
      </c>
      <c r="B14" s="38" t="str">
        <f t="shared" si="0"/>
        <v>Belckmeer, Rv Fnrs. - V60487 - Burgerbrug</v>
      </c>
      <c r="C14" s="52" t="s">
        <v>433</v>
      </c>
      <c r="D14" s="52" t="s">
        <v>1363</v>
      </c>
      <c r="E14" s="52" t="s">
        <v>174</v>
      </c>
      <c r="F14" s="52" t="s">
        <v>411</v>
      </c>
      <c r="G14" s="12" t="str">
        <f>IFERROR(VLOOKUP(ROWS(Organisaties!$G$2:'Organisaties'!G14),Organisaties!$A$2:'Organisaties'!$B$501,2,0),"")</f>
        <v>Belckmeer, Rv Fnrs. - V60487 - Burgerbrug</v>
      </c>
      <c r="H14" s="12"/>
      <c r="I14" s="52"/>
      <c r="J14" s="52"/>
    </row>
    <row r="15" spans="1:10">
      <c r="A15" s="2">
        <f>IF(ISNUMBER(SEARCH(Wedstrijden!$E$2,Organisaties!B15)),MAX(Organisaties!$A$1:'Organisaties'!A14)+1,0)</f>
        <v>14</v>
      </c>
      <c r="B15" s="38" t="str">
        <f t="shared" si="0"/>
        <v>Bentveld, Pc. - V60494 - Haarlem</v>
      </c>
      <c r="C15" s="52" t="s">
        <v>434</v>
      </c>
      <c r="D15" s="52" t="s">
        <v>435</v>
      </c>
      <c r="E15" s="52" t="s">
        <v>221</v>
      </c>
      <c r="F15" s="52" t="s">
        <v>411</v>
      </c>
      <c r="G15" s="12" t="str">
        <f>IFERROR(VLOOKUP(ROWS(Organisaties!$G$2:'Organisaties'!G15),Organisaties!$A$2:'Organisaties'!$B$501,2,0),"")</f>
        <v>Bentveld, Pc. - V60494 - Haarlem</v>
      </c>
      <c r="H15" s="12"/>
      <c r="I15" s="52"/>
      <c r="J15" s="52"/>
    </row>
    <row r="16" spans="1:10">
      <c r="A16" s="2">
        <f>IF(ISNUMBER(SEARCH(Wedstrijden!$E$2,Organisaties!B16)),MAX(Organisaties!$A$1:'Organisaties'!A15)+1,0)</f>
        <v>15</v>
      </c>
      <c r="B16" s="38" t="str">
        <f t="shared" si="0"/>
        <v>Bentveld, Rv. - V60111 - Haarlem</v>
      </c>
      <c r="C16" s="52" t="s">
        <v>436</v>
      </c>
      <c r="D16" s="52" t="s">
        <v>437</v>
      </c>
      <c r="E16" s="52" t="s">
        <v>221</v>
      </c>
      <c r="F16" s="52" t="s">
        <v>411</v>
      </c>
      <c r="G16" s="12" t="str">
        <f>IFERROR(VLOOKUP(ROWS(Organisaties!$G$2:'Organisaties'!G16),Organisaties!$A$2:'Organisaties'!$B$501,2,0),"")</f>
        <v>Bentveld, Rv. - V60111 - Haarlem</v>
      </c>
      <c r="H16" s="12"/>
      <c r="I16" s="52"/>
      <c r="J16" s="52"/>
    </row>
    <row r="17" spans="1:10">
      <c r="A17" s="2">
        <f>IF(ISNUMBER(SEARCH(Wedstrijden!$E$2,Organisaties!B17)),MAX(Organisaties!$A$1:'Organisaties'!A16)+1,0)</f>
        <v>16</v>
      </c>
      <c r="B17" s="38" t="str">
        <f t="shared" si="0"/>
        <v>Berkenruiters (Psv.), Pc. De - V51826 - Hoorn Nh</v>
      </c>
      <c r="C17" s="52" t="s">
        <v>438</v>
      </c>
      <c r="D17" s="52" t="s">
        <v>439</v>
      </c>
      <c r="E17" s="52" t="s">
        <v>440</v>
      </c>
      <c r="F17" s="52" t="s">
        <v>411</v>
      </c>
      <c r="G17" s="12" t="str">
        <f>IFERROR(VLOOKUP(ROWS(Organisaties!$G$2:'Organisaties'!G17),Organisaties!$A$2:'Organisaties'!$B$501,2,0),"")</f>
        <v>Berkenruiters (Psv.), Pc. De - V51826 - Hoorn Nh</v>
      </c>
      <c r="H17" s="12"/>
      <c r="I17" s="52"/>
      <c r="J17" s="52"/>
    </row>
    <row r="18" spans="1:10">
      <c r="A18" s="2">
        <f>IF(ISNUMBER(SEARCH(Wedstrijden!$E$2,Organisaties!B18)),MAX(Organisaties!$A$1:'Organisaties'!A17)+1,0)</f>
        <v>17</v>
      </c>
      <c r="B18" s="38" t="str">
        <f t="shared" si="0"/>
        <v>Berkenruiters (Psv.), Rv. De - V51825 - Hoorn Nh</v>
      </c>
      <c r="C18" s="52" t="s">
        <v>441</v>
      </c>
      <c r="D18" s="52" t="s">
        <v>442</v>
      </c>
      <c r="E18" s="52" t="s">
        <v>440</v>
      </c>
      <c r="F18" s="52" t="s">
        <v>411</v>
      </c>
      <c r="G18" s="12" t="str">
        <f>IFERROR(VLOOKUP(ROWS(Organisaties!$G$2:'Organisaties'!G18),Organisaties!$A$2:'Organisaties'!$B$501,2,0),"")</f>
        <v>Berkenruiters (Psv.), Rv. De - V51825 - Hoorn Nh</v>
      </c>
      <c r="H18" s="12"/>
      <c r="I18" s="52"/>
      <c r="J18" s="52"/>
    </row>
    <row r="19" spans="1:10">
      <c r="A19" s="2">
        <f>IF(ISNUMBER(SEARCH(Wedstrijden!$E$2,Organisaties!B19)),MAX(Organisaties!$A$1:'Organisaties'!A18)+1,0)</f>
        <v>18</v>
      </c>
      <c r="B19" s="38" t="str">
        <f t="shared" si="0"/>
        <v>Beyaert, Lr. - V50695 - Monnickendam</v>
      </c>
      <c r="C19" s="52" t="s">
        <v>443</v>
      </c>
      <c r="D19" s="52" t="s">
        <v>444</v>
      </c>
      <c r="E19" s="52" t="s">
        <v>292</v>
      </c>
      <c r="F19" s="52" t="s">
        <v>411</v>
      </c>
      <c r="G19" s="12" t="str">
        <f>IFERROR(VLOOKUP(ROWS(Organisaties!$G$2:'Organisaties'!G19),Organisaties!$A$2:'Organisaties'!$B$501,2,0),"")</f>
        <v>Beyaert, Lr. - V50695 - Monnickendam</v>
      </c>
      <c r="H19" s="12"/>
      <c r="I19" s="52"/>
      <c r="J19" s="52"/>
    </row>
    <row r="20" spans="1:10">
      <c r="A20" s="2">
        <f>IF(ISNUMBER(SEARCH(Wedstrijden!$E$2,Organisaties!B20)),MAX(Organisaties!$A$1:'Organisaties'!A19)+1,0)</f>
        <v>19</v>
      </c>
      <c r="B20" s="38" t="str">
        <f t="shared" si="0"/>
        <v>Beyaert, Pc. - V50731 - Monnickendam</v>
      </c>
      <c r="C20" s="52" t="s">
        <v>445</v>
      </c>
      <c r="D20" s="52" t="s">
        <v>446</v>
      </c>
      <c r="E20" s="52" t="s">
        <v>292</v>
      </c>
      <c r="F20" s="52" t="s">
        <v>411</v>
      </c>
      <c r="G20" s="12" t="str">
        <f>IFERROR(VLOOKUP(ROWS(Organisaties!$G$2:'Organisaties'!G20),Organisaties!$A$2:'Organisaties'!$B$501,2,0),"")</f>
        <v>Beyaert, Pc. - V50731 - Monnickendam</v>
      </c>
      <c r="H20" s="12"/>
      <c r="I20" s="52"/>
      <c r="J20" s="52"/>
    </row>
    <row r="21" spans="1:10">
      <c r="A21" s="2">
        <f>IF(ISNUMBER(SEARCH(Wedstrijden!$E$2,Organisaties!B21)),MAX(Organisaties!$A$1:'Organisaties'!A20)+1,0)</f>
        <v>20</v>
      </c>
      <c r="B21" s="38" t="str">
        <f t="shared" si="0"/>
        <v>Bon Ami, Pc. - 866594 - Noordbeemster</v>
      </c>
      <c r="C21" s="124">
        <v>866594</v>
      </c>
      <c r="D21" s="52" t="s">
        <v>447</v>
      </c>
      <c r="E21" s="52" t="s">
        <v>307</v>
      </c>
      <c r="F21" s="52" t="s">
        <v>411</v>
      </c>
      <c r="G21" s="12" t="str">
        <f>IFERROR(VLOOKUP(ROWS(Organisaties!$G$2:'Organisaties'!G21),Organisaties!$A$2:'Organisaties'!$B$501,2,0),"")</f>
        <v>Bon Ami, Pc. - 866594 - Noordbeemster</v>
      </c>
      <c r="H21" s="12"/>
      <c r="I21" s="52"/>
      <c r="J21" s="52"/>
    </row>
    <row r="22" spans="1:10">
      <c r="A22" s="2">
        <f>IF(ISNUMBER(SEARCH(Wedstrijden!$E$2,Organisaties!B22)),MAX(Organisaties!$A$1:'Organisaties'!A21)+1,0)</f>
        <v>21</v>
      </c>
      <c r="B22" s="38" t="str">
        <f t="shared" si="0"/>
        <v>Bon Ami, Rv. - V51815 - Middenbeemster</v>
      </c>
      <c r="C22" s="52" t="s">
        <v>448</v>
      </c>
      <c r="D22" s="52" t="s">
        <v>449</v>
      </c>
      <c r="E22" s="52" t="s">
        <v>284</v>
      </c>
      <c r="F22" s="52" t="s">
        <v>411</v>
      </c>
      <c r="G22" s="12" t="str">
        <f>IFERROR(VLOOKUP(ROWS(Organisaties!$G$2:'Organisaties'!G22),Organisaties!$A$2:'Organisaties'!$B$501,2,0),"")</f>
        <v>Bon Ami, Rv. - V51815 - Middenbeemster</v>
      </c>
      <c r="H22" s="12"/>
      <c r="I22" s="52"/>
      <c r="J22" s="52"/>
    </row>
    <row r="23" spans="1:10">
      <c r="A23" s="2">
        <f>IF(ISNUMBER(SEARCH(Wedstrijden!$E$2,Organisaties!B23)),MAX(Organisaties!$A$1:'Organisaties'!A22)+1,0)</f>
        <v>22</v>
      </c>
      <c r="B23" s="38" t="str">
        <f t="shared" si="0"/>
        <v>Broekerruiters (Psv.), Lr. De - V51211 - Amsterdam</v>
      </c>
      <c r="C23" s="52" t="s">
        <v>450</v>
      </c>
      <c r="D23" s="52" t="s">
        <v>451</v>
      </c>
      <c r="E23" s="52" t="s">
        <v>115</v>
      </c>
      <c r="F23" s="52" t="s">
        <v>411</v>
      </c>
      <c r="G23" s="12" t="str">
        <f>IFERROR(VLOOKUP(ROWS(Organisaties!$G$2:'Organisaties'!G23),Organisaties!$A$2:'Organisaties'!$B$501,2,0),"")</f>
        <v>Broekerruiters (Psv.), Lr. De - V51211 - Amsterdam</v>
      </c>
      <c r="H23" s="12"/>
      <c r="I23" s="52"/>
      <c r="J23" s="52"/>
    </row>
    <row r="24" spans="1:10">
      <c r="A24" s="2">
        <f>IF(ISNUMBER(SEARCH(Wedstrijden!$E$2,Organisaties!B24)),MAX(Organisaties!$A$1:'Organisaties'!A23)+1,0)</f>
        <v>23</v>
      </c>
      <c r="B24" s="38" t="str">
        <f t="shared" si="0"/>
        <v>Broekerruiters (Psv.), Pc. De - V51648 - Amsterdam</v>
      </c>
      <c r="C24" s="52" t="s">
        <v>452</v>
      </c>
      <c r="D24" s="52" t="s">
        <v>453</v>
      </c>
      <c r="E24" s="52" t="s">
        <v>115</v>
      </c>
      <c r="F24" s="52" t="s">
        <v>411</v>
      </c>
      <c r="G24" s="12" t="str">
        <f>IFERROR(VLOOKUP(ROWS(Organisaties!$G$2:'Organisaties'!G24),Organisaties!$A$2:'Organisaties'!$B$501,2,0),"")</f>
        <v>Broekerruiters (Psv.), Pc. De - V51648 - Amsterdam</v>
      </c>
      <c r="H24" s="12"/>
      <c r="I24" s="52"/>
      <c r="J24" s="52"/>
    </row>
    <row r="25" spans="1:10">
      <c r="A25" s="2">
        <f>IF(ISNUMBER(SEARCH(Wedstrijden!$E$2,Organisaties!B25)),MAX(Organisaties!$A$1:'Organisaties'!A24)+1,0)</f>
        <v>24</v>
      </c>
      <c r="B25" s="38" t="str">
        <f t="shared" si="0"/>
        <v>Bucephalus (Psv.), Lr. - V50696 - Kolhorn</v>
      </c>
      <c r="C25" s="52" t="s">
        <v>454</v>
      </c>
      <c r="D25" s="52" t="s">
        <v>455</v>
      </c>
      <c r="E25" s="52" t="s">
        <v>456</v>
      </c>
      <c r="F25" s="52" t="s">
        <v>411</v>
      </c>
      <c r="G25" s="12" t="str">
        <f>IFERROR(VLOOKUP(ROWS(Organisaties!$G$2:'Organisaties'!G25),Organisaties!$A$2:'Organisaties'!$B$501,2,0),"")</f>
        <v>Bucephalus (Psv.), Lr. - V50696 - Kolhorn</v>
      </c>
      <c r="H25" s="12"/>
      <c r="I25" s="52"/>
      <c r="J25" s="52"/>
    </row>
    <row r="26" spans="1:10">
      <c r="A26" s="2">
        <f>IF(ISNUMBER(SEARCH(Wedstrijden!$E$2,Organisaties!B26)),MAX(Organisaties!$A$1:'Organisaties'!A25)+1,0)</f>
        <v>25</v>
      </c>
      <c r="B26" s="38" t="str">
        <f t="shared" si="0"/>
        <v>Bucephalus (Psv.), Pc. - V50732 - Kolhorn</v>
      </c>
      <c r="C26" s="52" t="s">
        <v>457</v>
      </c>
      <c r="D26" s="52" t="s">
        <v>458</v>
      </c>
      <c r="E26" s="52" t="s">
        <v>456</v>
      </c>
      <c r="F26" s="52" t="s">
        <v>411</v>
      </c>
      <c r="G26" s="12" t="str">
        <f>IFERROR(VLOOKUP(ROWS(Organisaties!$G$2:'Organisaties'!G26),Organisaties!$A$2:'Organisaties'!$B$501,2,0),"")</f>
        <v>Bucephalus (Psv.), Pc. - V50732 - Kolhorn</v>
      </c>
      <c r="H26" s="12"/>
      <c r="I26" s="52"/>
      <c r="J26" s="52"/>
    </row>
    <row r="27" spans="1:10">
      <c r="A27" s="2">
        <f>IF(ISNUMBER(SEARCH(Wedstrijden!$E$2,Organisaties!B27)),MAX(Organisaties!$A$1:'Organisaties'!A26)+1,0)</f>
        <v>26</v>
      </c>
      <c r="B27" s="38" t="str">
        <f t="shared" si="0"/>
        <v>Callinghe, Lr. - V50697 - 'T Zand Nh</v>
      </c>
      <c r="C27" s="52" t="s">
        <v>459</v>
      </c>
      <c r="D27" s="52" t="s">
        <v>460</v>
      </c>
      <c r="E27" s="52" t="s">
        <v>360</v>
      </c>
      <c r="F27" s="52" t="s">
        <v>411</v>
      </c>
      <c r="G27" s="12" t="str">
        <f>IFERROR(VLOOKUP(ROWS(Organisaties!$G$2:'Organisaties'!G27),Organisaties!$A$2:'Organisaties'!$B$501,2,0),"")</f>
        <v>Callinghe, Lr. - V50697 - 'T Zand Nh</v>
      </c>
      <c r="H27" s="12"/>
      <c r="I27" s="52"/>
      <c r="J27" s="52"/>
    </row>
    <row r="28" spans="1:10">
      <c r="A28" s="2">
        <f>IF(ISNUMBER(SEARCH(Wedstrijden!$E$2,Organisaties!B28)),MAX(Organisaties!$A$1:'Organisaties'!A27)+1,0)</f>
        <v>27</v>
      </c>
      <c r="B28" s="38" t="str">
        <f t="shared" si="0"/>
        <v>Callinghe, Pc. - V50733 - 'T Zand Nh</v>
      </c>
      <c r="C28" s="52" t="s">
        <v>461</v>
      </c>
      <c r="D28" s="52" t="s">
        <v>462</v>
      </c>
      <c r="E28" s="52" t="s">
        <v>360</v>
      </c>
      <c r="F28" s="52" t="s">
        <v>411</v>
      </c>
      <c r="G28" s="12" t="str">
        <f>IFERROR(VLOOKUP(ROWS(Organisaties!$G$2:'Organisaties'!G28),Organisaties!$A$2:'Organisaties'!$B$501,2,0),"")</f>
        <v>Callinghe, Pc. - V50733 - 'T Zand Nh</v>
      </c>
      <c r="H28" s="12"/>
      <c r="I28" s="52"/>
      <c r="J28" s="52"/>
    </row>
    <row r="29" spans="1:10">
      <c r="A29" s="2">
        <f>IF(ISNUMBER(SEARCH(Wedstrijden!$E$2,Organisaties!B29)),MAX(Organisaties!$A$1:'Organisaties'!A28)+1,0)</f>
        <v>28</v>
      </c>
      <c r="B29" s="38" t="str">
        <f t="shared" si="0"/>
        <v>Clusius College - V38014 - Burgerbrug</v>
      </c>
      <c r="C29" s="52" t="s">
        <v>463</v>
      </c>
      <c r="D29" s="52" t="s">
        <v>464</v>
      </c>
      <c r="E29" s="52" t="s">
        <v>174</v>
      </c>
      <c r="F29" s="52" t="s">
        <v>411</v>
      </c>
      <c r="G29" s="12" t="str">
        <f>IFERROR(VLOOKUP(ROWS(Organisaties!$G$2:'Organisaties'!G29),Organisaties!$A$2:'Organisaties'!$B$501,2,0),"")</f>
        <v>Clusius College - V38014 - Burgerbrug</v>
      </c>
      <c r="H29" s="12"/>
      <c r="I29" s="52"/>
      <c r="J29" s="52"/>
    </row>
    <row r="30" spans="1:10">
      <c r="A30" s="2">
        <f>IF(ISNUMBER(SEARCH(Wedstrijden!$E$2,Organisaties!B30)),MAX(Organisaties!$A$1:'Organisaties'!A29)+1,0)</f>
        <v>29</v>
      </c>
      <c r="B30" s="38" t="str">
        <f t="shared" si="0"/>
        <v>Commandeurs, Pc. De - V50734 - Heemskerk</v>
      </c>
      <c r="C30" s="52" t="s">
        <v>465</v>
      </c>
      <c r="D30" s="52" t="s">
        <v>466</v>
      </c>
      <c r="E30" s="52" t="s">
        <v>228</v>
      </c>
      <c r="F30" s="52" t="s">
        <v>411</v>
      </c>
      <c r="G30" s="12" t="str">
        <f>IFERROR(VLOOKUP(ROWS(Organisaties!$G$2:'Organisaties'!G30),Organisaties!$A$2:'Organisaties'!$B$501,2,0),"")</f>
        <v>Commandeurs, Pc. De - V50734 - Heemskerk</v>
      </c>
      <c r="H30" s="12"/>
      <c r="I30" s="52"/>
      <c r="J30" s="52"/>
    </row>
    <row r="31" spans="1:10">
      <c r="A31" s="2">
        <f>IF(ISNUMBER(SEARCH(Wedstrijden!$E$2,Organisaties!B31)),MAX(Organisaties!$A$1:'Organisaties'!A30)+1,0)</f>
        <v>30</v>
      </c>
      <c r="B31" s="38" t="str">
        <f t="shared" si="0"/>
        <v>Commandeurs, Rv. De - V50698 - Heemskerk</v>
      </c>
      <c r="C31" s="52" t="s">
        <v>467</v>
      </c>
      <c r="D31" s="52" t="s">
        <v>468</v>
      </c>
      <c r="E31" s="52" t="s">
        <v>228</v>
      </c>
      <c r="F31" s="52" t="s">
        <v>411</v>
      </c>
      <c r="G31" s="12" t="str">
        <f>IFERROR(VLOOKUP(ROWS(Organisaties!$G$2:'Organisaties'!G31),Organisaties!$A$2:'Organisaties'!$B$501,2,0),"")</f>
        <v>Commandeurs, Rv. De - V50698 - Heemskerk</v>
      </c>
      <c r="H31" s="12"/>
      <c r="I31" s="52"/>
      <c r="J31" s="52"/>
    </row>
    <row r="32" spans="1:10">
      <c r="A32" s="2">
        <f>IF(ISNUMBER(SEARCH(Wedstrijden!$E$2,Organisaties!B32)),MAX(Organisaties!$A$1:'Organisaties'!A31)+1,0)</f>
        <v>31</v>
      </c>
      <c r="B32" s="38" t="str">
        <f t="shared" si="0"/>
        <v>De Haffrie Hoeve - 971713 - Warmenhuizen</v>
      </c>
      <c r="C32" s="124">
        <v>971713</v>
      </c>
      <c r="D32" s="52" t="s">
        <v>469</v>
      </c>
      <c r="E32" s="52" t="s">
        <v>379</v>
      </c>
      <c r="F32" s="52" t="s">
        <v>411</v>
      </c>
      <c r="G32" s="12" t="str">
        <f>IFERROR(VLOOKUP(ROWS(Organisaties!$G$2:'Organisaties'!G32),Organisaties!$A$2:'Organisaties'!$B$501,2,0),"")</f>
        <v>De Haffrie Hoeve - 971713 - Warmenhuizen</v>
      </c>
      <c r="H32" s="12"/>
      <c r="I32" s="52"/>
      <c r="J32" s="52"/>
    </row>
    <row r="33" spans="1:10">
      <c r="A33" s="2">
        <f>IF(ISNUMBER(SEARCH(Wedstrijden!$E$2,Organisaties!B33)),MAX(Organisaties!$A$1:'Organisaties'!A32)+1,0)</f>
        <v>32</v>
      </c>
      <c r="B33" s="38" t="str">
        <f t="shared" si="0"/>
        <v>De Hollandsche Manege, Afd. Pony'S - 781456 - Amsterdam</v>
      </c>
      <c r="C33" s="124">
        <v>781456</v>
      </c>
      <c r="D33" s="52" t="s">
        <v>470</v>
      </c>
      <c r="E33" s="52" t="s">
        <v>115</v>
      </c>
      <c r="F33" s="52" t="s">
        <v>411</v>
      </c>
      <c r="G33" s="12" t="str">
        <f>IFERROR(VLOOKUP(ROWS(Organisaties!$G$2:'Organisaties'!G33),Organisaties!$A$2:'Organisaties'!$B$501,2,0),"")</f>
        <v>De Hollandsche Manege, Afd. Pony'S - 781456 - Amsterdam</v>
      </c>
      <c r="H33" s="12"/>
      <c r="I33" s="52"/>
      <c r="J33" s="52"/>
    </row>
    <row r="34" spans="1:10">
      <c r="A34" s="2">
        <f>IF(ISNUMBER(SEARCH(Wedstrijden!$E$2,Organisaties!B34)),MAX(Organisaties!$A$1:'Organisaties'!A33)+1,0)</f>
        <v>33</v>
      </c>
      <c r="B34" s="38" t="str">
        <f t="shared" si="0"/>
        <v>Debbe Hoeve, Afd. Paarden - 971665 - Warmenhuizen</v>
      </c>
      <c r="C34" s="124">
        <v>971665</v>
      </c>
      <c r="D34" s="52" t="s">
        <v>471</v>
      </c>
      <c r="E34" s="52" t="s">
        <v>379</v>
      </c>
      <c r="F34" s="52" t="s">
        <v>411</v>
      </c>
      <c r="G34" s="12" t="str">
        <f>IFERROR(VLOOKUP(ROWS(Organisaties!$G$2:'Organisaties'!G34),Organisaties!$A$2:'Organisaties'!$B$501,2,0),"")</f>
        <v>Debbe Hoeve, Afd. Paarden - 971665 - Warmenhuizen</v>
      </c>
      <c r="H34" s="12"/>
      <c r="I34" s="52"/>
      <c r="J34" s="52"/>
    </row>
    <row r="35" spans="1:10">
      <c r="A35" s="2">
        <f>IF(ISNUMBER(SEARCH(Wedstrijden!$E$2,Organisaties!B35)),MAX(Organisaties!$A$1:'Organisaties'!A34)+1,0)</f>
        <v>34</v>
      </c>
      <c r="B35" s="38" t="str">
        <f t="shared" si="0"/>
        <v>Dijckhoeve, Rv. De - V60416 - Noordwijkerhout</v>
      </c>
      <c r="C35" s="52" t="s">
        <v>472</v>
      </c>
      <c r="D35" s="52" t="s">
        <v>473</v>
      </c>
      <c r="E35" s="52" t="s">
        <v>474</v>
      </c>
      <c r="F35" s="52" t="s">
        <v>411</v>
      </c>
      <c r="G35" s="12" t="str">
        <f>IFERROR(VLOOKUP(ROWS(Organisaties!$G$2:'Organisaties'!G35),Organisaties!$A$2:'Organisaties'!$B$501,2,0),"")</f>
        <v>Dijckhoeve, Rv. De - V60416 - Noordwijkerhout</v>
      </c>
      <c r="H35" s="12"/>
      <c r="I35" s="52"/>
      <c r="J35" s="52"/>
    </row>
    <row r="36" spans="1:10">
      <c r="A36" s="2">
        <f>IF(ISNUMBER(SEARCH(Wedstrijden!$E$2,Organisaties!B36)),MAX(Organisaties!$A$1:'Organisaties'!A35)+1,0)</f>
        <v>35</v>
      </c>
      <c r="B36" s="38" t="str">
        <f t="shared" si="0"/>
        <v>Droopy Evenementen - 822945 - Wognum</v>
      </c>
      <c r="C36" s="124">
        <v>822945</v>
      </c>
      <c r="D36" s="52" t="s">
        <v>475</v>
      </c>
      <c r="E36" s="52" t="s">
        <v>476</v>
      </c>
      <c r="F36" s="52" t="s">
        <v>411</v>
      </c>
      <c r="G36" s="12" t="str">
        <f>IFERROR(VLOOKUP(ROWS(Organisaties!$G$2:'Organisaties'!G36),Organisaties!$A$2:'Organisaties'!$B$501,2,0),"")</f>
        <v>Droopy Evenementen - 822945 - Wognum</v>
      </c>
      <c r="H36" s="12"/>
      <c r="I36" s="52"/>
      <c r="J36" s="52"/>
    </row>
    <row r="37" spans="1:10">
      <c r="A37" s="2">
        <f>IF(ISNUMBER(SEARCH(Wedstrijden!$E$2,Organisaties!B37)),MAX(Organisaties!$A$1:'Organisaties'!A36)+1,0)</f>
        <v>36</v>
      </c>
      <c r="B37" s="38" t="str">
        <f t="shared" si="0"/>
        <v>Duin En Kruidberg, Rsv. - V60119 - Santpoort-Noord</v>
      </c>
      <c r="C37" s="52" t="s">
        <v>477</v>
      </c>
      <c r="D37" s="52" t="s">
        <v>478</v>
      </c>
      <c r="E37" s="52" t="s">
        <v>340</v>
      </c>
      <c r="F37" s="52" t="s">
        <v>411</v>
      </c>
      <c r="G37" s="12" t="str">
        <f>IFERROR(VLOOKUP(ROWS(Organisaties!$G$2:'Organisaties'!G37),Organisaties!$A$2:'Organisaties'!$B$501,2,0),"")</f>
        <v>Duin En Kruidberg, Rsv. - V60119 - Santpoort-Noord</v>
      </c>
      <c r="H37" s="12"/>
      <c r="I37" s="52"/>
      <c r="J37" s="52"/>
    </row>
    <row r="38" spans="1:10">
      <c r="A38" s="2">
        <f>IF(ISNUMBER(SEARCH(Wedstrijden!$E$2,Organisaties!B38)),MAX(Organisaties!$A$1:'Organisaties'!A37)+1,0)</f>
        <v>37</v>
      </c>
      <c r="B38" s="38" t="str">
        <f t="shared" si="0"/>
        <v>Duinmanege Van Poelenburgh, Afd. Paarden - 959959 - Schoorl</v>
      </c>
      <c r="C38" s="124">
        <v>959959</v>
      </c>
      <c r="D38" s="52" t="s">
        <v>479</v>
      </c>
      <c r="E38" s="52" t="s">
        <v>346</v>
      </c>
      <c r="F38" s="52" t="s">
        <v>411</v>
      </c>
      <c r="G38" s="12" t="str">
        <f>IFERROR(VLOOKUP(ROWS(Organisaties!$G$2:'Organisaties'!G38),Organisaties!$A$2:'Organisaties'!$B$501,2,0),"")</f>
        <v>Duinmanege Van Poelenburgh, Afd. Paarden - 959959 - Schoorl</v>
      </c>
      <c r="H38" s="12"/>
      <c r="I38" s="52"/>
      <c r="J38" s="52"/>
    </row>
    <row r="39" spans="1:10">
      <c r="A39" s="2">
        <f>IF(ISNUMBER(SEARCH(Wedstrijden!$E$2,Organisaties!B39)),MAX(Organisaties!$A$1:'Organisaties'!A38)+1,0)</f>
        <v>38</v>
      </c>
      <c r="B39" s="38" t="str">
        <f t="shared" si="0"/>
        <v>Duinmanege Van Poelenburgh, Afd. Pony'S - 959943 - Schoorl</v>
      </c>
      <c r="C39" s="124">
        <v>959943</v>
      </c>
      <c r="D39" s="52" t="s">
        <v>480</v>
      </c>
      <c r="E39" s="52" t="s">
        <v>346</v>
      </c>
      <c r="F39" s="52" t="s">
        <v>411</v>
      </c>
      <c r="G39" s="12" t="str">
        <f>IFERROR(VLOOKUP(ROWS(Organisaties!$G$2:'Organisaties'!G39),Organisaties!$A$2:'Organisaties'!$B$501,2,0),"")</f>
        <v>Duinmanege Van Poelenburgh, Afd. Pony'S - 959943 - Schoorl</v>
      </c>
      <c r="H39" s="12"/>
      <c r="I39" s="52"/>
      <c r="J39" s="52"/>
    </row>
    <row r="40" spans="1:10">
      <c r="A40" s="2">
        <f>IF(ISNUMBER(SEARCH(Wedstrijden!$E$2,Organisaties!B40)),MAX(Organisaties!$A$1:'Organisaties'!A39)+1,0)</f>
        <v>39</v>
      </c>
      <c r="B40" s="38" t="str">
        <f t="shared" si="0"/>
        <v>Duinridders, Lr. De - V50699 - Warmenhuizen</v>
      </c>
      <c r="C40" s="52" t="s">
        <v>481</v>
      </c>
      <c r="D40" s="52" t="s">
        <v>482</v>
      </c>
      <c r="E40" s="52" t="s">
        <v>379</v>
      </c>
      <c r="F40" s="52" t="s">
        <v>411</v>
      </c>
      <c r="G40" s="12" t="str">
        <f>IFERROR(VLOOKUP(ROWS(Organisaties!$G$2:'Organisaties'!G40),Organisaties!$A$2:'Organisaties'!$B$501,2,0),"")</f>
        <v>Duinridders, Lr. De - V50699 - Warmenhuizen</v>
      </c>
      <c r="H40" s="12"/>
      <c r="I40" s="52"/>
      <c r="J40" s="52"/>
    </row>
    <row r="41" spans="1:10">
      <c r="A41" s="2">
        <f>IF(ISNUMBER(SEARCH(Wedstrijden!$E$2,Organisaties!B41)),MAX(Organisaties!$A$1:'Organisaties'!A40)+1,0)</f>
        <v>40</v>
      </c>
      <c r="B41" s="38" t="str">
        <f t="shared" si="0"/>
        <v>Duinruiters, Lr. De - V50700 - Den Helder</v>
      </c>
      <c r="C41" s="52" t="s">
        <v>483</v>
      </c>
      <c r="D41" s="52" t="s">
        <v>484</v>
      </c>
      <c r="E41" s="52" t="s">
        <v>199</v>
      </c>
      <c r="F41" s="52" t="s">
        <v>411</v>
      </c>
      <c r="G41" s="12" t="str">
        <f>IFERROR(VLOOKUP(ROWS(Organisaties!$G$2:'Organisaties'!G41),Organisaties!$A$2:'Organisaties'!$B$501,2,0),"")</f>
        <v>Duinruiters, Lr. De - V50700 - Den Helder</v>
      </c>
      <c r="H41" s="12"/>
      <c r="I41" s="52"/>
      <c r="J41" s="52"/>
    </row>
    <row r="42" spans="1:10">
      <c r="A42" s="2">
        <f>IF(ISNUMBER(SEARCH(Wedstrijden!$E$2,Organisaties!B42)),MAX(Organisaties!$A$1:'Organisaties'!A41)+1,0)</f>
        <v>41</v>
      </c>
      <c r="B42" s="38" t="str">
        <f t="shared" si="0"/>
        <v>Duinruiters, Pc. De - V50735 - Den Helder</v>
      </c>
      <c r="C42" s="52" t="s">
        <v>485</v>
      </c>
      <c r="D42" s="52" t="s">
        <v>486</v>
      </c>
      <c r="E42" s="52" t="s">
        <v>199</v>
      </c>
      <c r="F42" s="52" t="s">
        <v>411</v>
      </c>
      <c r="G42" s="12" t="str">
        <f>IFERROR(VLOOKUP(ROWS(Organisaties!$G$2:'Organisaties'!G42),Organisaties!$A$2:'Organisaties'!$B$501,2,0),"")</f>
        <v>Duinruiters, Pc. De - V50735 - Den Helder</v>
      </c>
      <c r="H42" s="12"/>
      <c r="I42" s="52"/>
      <c r="J42" s="52"/>
    </row>
    <row r="43" spans="1:10">
      <c r="A43" s="2">
        <f>IF(ISNUMBER(SEARCH(Wedstrijden!$E$2,Organisaties!B43)),MAX(Organisaties!$A$1:'Organisaties'!A42)+1,0)</f>
        <v>42</v>
      </c>
      <c r="B43" s="38" t="str">
        <f t="shared" si="0"/>
        <v>Engewormer Hippics, Lr - 751884 - Wormer</v>
      </c>
      <c r="C43" s="124">
        <v>751884</v>
      </c>
      <c r="D43" s="52" t="s">
        <v>487</v>
      </c>
      <c r="E43" s="52" t="s">
        <v>396</v>
      </c>
      <c r="F43" s="52" t="s">
        <v>411</v>
      </c>
      <c r="G43" s="12" t="str">
        <f>IFERROR(VLOOKUP(ROWS(Organisaties!$G$2:'Organisaties'!G43),Organisaties!$A$2:'Organisaties'!$B$501,2,0),"")</f>
        <v>Engewormer Hippics, Lr - 751884 - Wormer</v>
      </c>
      <c r="H43" s="12"/>
      <c r="I43" s="52"/>
      <c r="J43" s="52"/>
    </row>
    <row r="44" spans="1:10">
      <c r="A44" s="2">
        <f>IF(ISNUMBER(SEARCH(Wedstrijden!$E$2,Organisaties!B44)),MAX(Organisaties!$A$1:'Organisaties'!A43)+1,0)</f>
        <v>43</v>
      </c>
      <c r="B44" s="38" t="str">
        <f t="shared" si="0"/>
        <v>Engewormer Hippics, P.C. - 751886 - Jisp</v>
      </c>
      <c r="C44" s="124">
        <v>751886</v>
      </c>
      <c r="D44" s="52" t="s">
        <v>488</v>
      </c>
      <c r="E44" s="52" t="s">
        <v>489</v>
      </c>
      <c r="F44" s="52" t="s">
        <v>411</v>
      </c>
      <c r="G44" s="12" t="str">
        <f>IFERROR(VLOOKUP(ROWS(Organisaties!$G$2:'Organisaties'!G44),Organisaties!$A$2:'Organisaties'!$B$501,2,0),"")</f>
        <v>Engewormer Hippics, P.C. - 751886 - Jisp</v>
      </c>
      <c r="H44" s="12"/>
      <c r="I44" s="52"/>
      <c r="J44" s="52"/>
    </row>
    <row r="45" spans="1:10">
      <c r="A45" s="2">
        <f>IF(ISNUMBER(SEARCH(Wedstrijden!$E$2,Organisaties!B45)),MAX(Organisaties!$A$1:'Organisaties'!A44)+1,0)</f>
        <v>44</v>
      </c>
      <c r="B45" s="38" t="str">
        <f t="shared" si="0"/>
        <v>Enkhuizen (Psv.), Pc. - V51817 - Enkhuizen</v>
      </c>
      <c r="C45" s="52" t="s">
        <v>490</v>
      </c>
      <c r="D45" s="52" t="s">
        <v>491</v>
      </c>
      <c r="E45" s="52" t="s">
        <v>218</v>
      </c>
      <c r="F45" s="52" t="s">
        <v>411</v>
      </c>
      <c r="G45" s="12" t="str">
        <f>IFERROR(VLOOKUP(ROWS(Organisaties!$G$2:'Organisaties'!G45),Organisaties!$A$2:'Organisaties'!$B$501,2,0),"")</f>
        <v>Enkhuizen (Psv.), Pc. - V51817 - Enkhuizen</v>
      </c>
      <c r="H45" s="12"/>
      <c r="I45" s="52"/>
      <c r="J45" s="52"/>
    </row>
    <row r="46" spans="1:10">
      <c r="A46" s="2">
        <f>IF(ISNUMBER(SEARCH(Wedstrijden!$E$2,Organisaties!B46)),MAX(Organisaties!$A$1:'Organisaties'!A45)+1,0)</f>
        <v>45</v>
      </c>
      <c r="B46" s="38" t="str">
        <f t="shared" si="0"/>
        <v>Enkhuizen (Psv.), Rv. - V51816 - Enkhuizen</v>
      </c>
      <c r="C46" s="52" t="s">
        <v>492</v>
      </c>
      <c r="D46" s="52" t="s">
        <v>493</v>
      </c>
      <c r="E46" s="52" t="s">
        <v>218</v>
      </c>
      <c r="F46" s="52" t="s">
        <v>411</v>
      </c>
      <c r="G46" s="12" t="str">
        <f>IFERROR(VLOOKUP(ROWS(Organisaties!$G$2:'Organisaties'!G46),Organisaties!$A$2:'Organisaties'!$B$501,2,0),"")</f>
        <v>Enkhuizen (Psv.), Rv. - V51816 - Enkhuizen</v>
      </c>
      <c r="H46" s="12"/>
      <c r="I46" s="52"/>
      <c r="J46" s="52"/>
    </row>
    <row r="47" spans="1:10">
      <c r="A47" s="2">
        <f>IF(ISNUMBER(SEARCH(Wedstrijden!$E$2,Organisaties!B47)),MAX(Organisaties!$A$1:'Organisaties'!A46)+1,0)</f>
        <v>46</v>
      </c>
      <c r="B47" s="38" t="str">
        <f t="shared" si="0"/>
        <v>Funny Horse (Psv.), Pc. - V51292 - Amstelveen</v>
      </c>
      <c r="C47" s="52" t="s">
        <v>494</v>
      </c>
      <c r="D47" s="52" t="s">
        <v>495</v>
      </c>
      <c r="E47" s="52" t="s">
        <v>105</v>
      </c>
      <c r="F47" s="52" t="s">
        <v>411</v>
      </c>
      <c r="G47" s="12" t="str">
        <f>IFERROR(VLOOKUP(ROWS(Organisaties!$G$2:'Organisaties'!G47),Organisaties!$A$2:'Organisaties'!$B$501,2,0),"")</f>
        <v>Funny Horse (Psv.), Pc. - V51292 - Amstelveen</v>
      </c>
      <c r="H47" s="12"/>
      <c r="I47" s="52"/>
      <c r="J47" s="52"/>
    </row>
    <row r="48" spans="1:10">
      <c r="A48" s="2">
        <f>IF(ISNUMBER(SEARCH(Wedstrijden!$E$2,Organisaties!B48)),MAX(Organisaties!$A$1:'Organisaties'!A47)+1,0)</f>
        <v>47</v>
      </c>
      <c r="B48" s="38" t="str">
        <f t="shared" si="0"/>
        <v>Funny Horse (Psv.), Rv. - V51291 - Amstelveen</v>
      </c>
      <c r="C48" s="52" t="s">
        <v>496</v>
      </c>
      <c r="D48" s="52" t="s">
        <v>497</v>
      </c>
      <c r="E48" s="52" t="s">
        <v>105</v>
      </c>
      <c r="F48" s="52" t="s">
        <v>411</v>
      </c>
      <c r="G48" s="12" t="str">
        <f>IFERROR(VLOOKUP(ROWS(Organisaties!$G$2:'Organisaties'!G48),Organisaties!$A$2:'Organisaties'!$B$501,2,0),"")</f>
        <v>Funny Horse (Psv.), Rv. - V51291 - Amstelveen</v>
      </c>
      <c r="H48" s="12"/>
      <c r="I48" s="52"/>
      <c r="J48" s="52"/>
    </row>
    <row r="49" spans="1:10">
      <c r="A49" s="2">
        <f>IF(ISNUMBER(SEARCH(Wedstrijden!$E$2,Organisaties!B49)),MAX(Organisaties!$A$1:'Organisaties'!A48)+1,0)</f>
        <v>48</v>
      </c>
      <c r="B49" s="38" t="str">
        <f t="shared" si="0"/>
        <v>Gouwzeeruiters, Pc. De - V50736 - Monnickendam</v>
      </c>
      <c r="C49" s="52" t="s">
        <v>498</v>
      </c>
      <c r="D49" s="52" t="s">
        <v>499</v>
      </c>
      <c r="E49" s="52" t="s">
        <v>292</v>
      </c>
      <c r="F49" s="52" t="s">
        <v>411</v>
      </c>
      <c r="G49" s="12" t="str">
        <f>IFERROR(VLOOKUP(ROWS(Organisaties!$G$2:'Organisaties'!G49),Organisaties!$A$2:'Organisaties'!$B$501,2,0),"")</f>
        <v>Gouwzeeruiters, Pc. De - V50736 - Monnickendam</v>
      </c>
      <c r="H49" s="12"/>
      <c r="I49" s="52"/>
      <c r="J49" s="52"/>
    </row>
    <row r="50" spans="1:10">
      <c r="A50" s="2">
        <f>IF(ISNUMBER(SEARCH(Wedstrijden!$E$2,Organisaties!B50)),MAX(Organisaties!$A$1:'Organisaties'!A49)+1,0)</f>
        <v>49</v>
      </c>
      <c r="B50" s="38" t="str">
        <f t="shared" si="0"/>
        <v>Gouwzeeruiters, Rv. De - V50688 - Monnickendam</v>
      </c>
      <c r="C50" s="52" t="s">
        <v>500</v>
      </c>
      <c r="D50" s="52" t="s">
        <v>501</v>
      </c>
      <c r="E50" s="52" t="s">
        <v>292</v>
      </c>
      <c r="F50" s="52" t="s">
        <v>411</v>
      </c>
      <c r="G50" s="12" t="str">
        <f>IFERROR(VLOOKUP(ROWS(Organisaties!$G$2:'Organisaties'!G50),Organisaties!$A$2:'Organisaties'!$B$501,2,0),"")</f>
        <v>Gouwzeeruiters, Rv. De - V50688 - Monnickendam</v>
      </c>
      <c r="H50" s="12"/>
      <c r="I50" s="52"/>
      <c r="J50" s="52"/>
    </row>
    <row r="51" spans="1:10">
      <c r="A51" s="2">
        <f>IF(ISNUMBER(SEARCH(Wedstrijden!$E$2,Organisaties!B51)),MAX(Organisaties!$A$1:'Organisaties'!A50)+1,0)</f>
        <v>50</v>
      </c>
      <c r="B51" s="38" t="str">
        <f t="shared" si="0"/>
        <v>Groeneweg (Psv.), Pc. - 778608 - Oude Niedorp</v>
      </c>
      <c r="C51" s="124">
        <v>778608</v>
      </c>
      <c r="D51" s="52" t="s">
        <v>502</v>
      </c>
      <c r="E51" s="52" t="s">
        <v>319</v>
      </c>
      <c r="F51" s="52" t="s">
        <v>411</v>
      </c>
      <c r="G51" s="12" t="str">
        <f>IFERROR(VLOOKUP(ROWS(Organisaties!$G$2:'Organisaties'!G51),Organisaties!$A$2:'Organisaties'!$B$501,2,0),"")</f>
        <v>Groeneweg (Psv.), Pc. - 778608 - Oude Niedorp</v>
      </c>
      <c r="H51" s="12"/>
      <c r="I51" s="52"/>
      <c r="J51" s="52"/>
    </row>
    <row r="52" spans="1:10">
      <c r="A52" s="2">
        <f>IF(ISNUMBER(SEARCH(Wedstrijden!$E$2,Organisaties!B52)),MAX(Organisaties!$A$1:'Organisaties'!A51)+1,0)</f>
        <v>51</v>
      </c>
      <c r="B52" s="38" t="str">
        <f t="shared" si="0"/>
        <v>Groeneweg (Psv.), Rv. - 778602 - Oude Niedorp</v>
      </c>
      <c r="C52" s="124">
        <v>778602</v>
      </c>
      <c r="D52" s="52" t="s">
        <v>503</v>
      </c>
      <c r="E52" s="52" t="s">
        <v>319</v>
      </c>
      <c r="F52" s="52" t="s">
        <v>411</v>
      </c>
      <c r="G52" s="12" t="str">
        <f>IFERROR(VLOOKUP(ROWS(Organisaties!$G$2:'Organisaties'!G52),Organisaties!$A$2:'Organisaties'!$B$501,2,0),"")</f>
        <v>Groeneweg (Psv.), Rv. - 778602 - Oude Niedorp</v>
      </c>
      <c r="H52" s="12"/>
      <c r="I52" s="52"/>
      <c r="J52" s="52"/>
    </row>
    <row r="53" spans="1:10">
      <c r="A53" s="2">
        <f>IF(ISNUMBER(SEARCH(Wedstrijden!$E$2,Organisaties!B53)),MAX(Organisaties!$A$1:'Organisaties'!A52)+1,0)</f>
        <v>52</v>
      </c>
      <c r="B53" s="38" t="str">
        <f t="shared" si="0"/>
        <v>Haarlemmermeer Ruiters (Psv.), Pc. - V50739 - Amstelveen</v>
      </c>
      <c r="C53" s="52" t="s">
        <v>256</v>
      </c>
      <c r="D53" s="52" t="s">
        <v>257</v>
      </c>
      <c r="E53" s="52" t="s">
        <v>105</v>
      </c>
      <c r="F53" s="52" t="s">
        <v>411</v>
      </c>
      <c r="G53" s="12" t="str">
        <f>IFERROR(VLOOKUP(ROWS(Organisaties!$G$2:'Organisaties'!G53),Organisaties!$A$2:'Organisaties'!$B$501,2,0),"")</f>
        <v>Haarlemmermeer Ruiters (Psv.), Pc. - V50739 - Amstelveen</v>
      </c>
      <c r="H53" s="12"/>
      <c r="I53" s="52"/>
      <c r="J53" s="52"/>
    </row>
    <row r="54" spans="1:10">
      <c r="A54" s="2">
        <f>IF(ISNUMBER(SEARCH(Wedstrijden!$E$2,Organisaties!B54)),MAX(Organisaties!$A$1:'Organisaties'!A53)+1,0)</f>
        <v>53</v>
      </c>
      <c r="B54" s="38" t="str">
        <f t="shared" si="0"/>
        <v>Haarlemmermeer Ruiters (Psv.), Rv. - V50719 - Amstelveen</v>
      </c>
      <c r="C54" s="52" t="s">
        <v>504</v>
      </c>
      <c r="D54" s="52" t="s">
        <v>505</v>
      </c>
      <c r="E54" s="52" t="s">
        <v>105</v>
      </c>
      <c r="F54" s="52" t="s">
        <v>411</v>
      </c>
      <c r="G54" s="12" t="str">
        <f>IFERROR(VLOOKUP(ROWS(Organisaties!$G$2:'Organisaties'!G54),Organisaties!$A$2:'Organisaties'!$B$501,2,0),"")</f>
        <v>Haarlemmermeer Ruiters (Psv.), Rv. - V50719 - Amstelveen</v>
      </c>
      <c r="H54" s="12"/>
      <c r="I54" s="52"/>
      <c r="J54" s="52"/>
    </row>
    <row r="55" spans="1:10">
      <c r="A55" s="2">
        <f>IF(ISNUMBER(SEARCH(Wedstrijden!$E$2,Organisaties!B55)),MAX(Organisaties!$A$1:'Organisaties'!A54)+1,0)</f>
        <v>54</v>
      </c>
      <c r="B55" s="38" t="str">
        <f t="shared" si="0"/>
        <v>Harenkarspel, Pc. - V60586 - Heerhugowaard</v>
      </c>
      <c r="C55" s="52" t="s">
        <v>506</v>
      </c>
      <c r="D55" s="52" t="s">
        <v>507</v>
      </c>
      <c r="E55" s="52" t="s">
        <v>232</v>
      </c>
      <c r="F55" s="52" t="s">
        <v>411</v>
      </c>
      <c r="G55" s="12" t="str">
        <f>IFERROR(VLOOKUP(ROWS(Organisaties!$G$2:'Organisaties'!G55),Organisaties!$A$2:'Organisaties'!$B$501,2,0),"")</f>
        <v>Harenkarspel, Pc. - V60586 - Heerhugowaard</v>
      </c>
      <c r="H55" s="12"/>
      <c r="I55" s="52"/>
      <c r="J55" s="52"/>
    </row>
    <row r="56" spans="1:10">
      <c r="A56" s="2">
        <f>IF(ISNUMBER(SEARCH(Wedstrijden!$E$2,Organisaties!B56)),MAX(Organisaties!$A$1:'Organisaties'!A55)+1,0)</f>
        <v>55</v>
      </c>
      <c r="B56" s="38" t="str">
        <f t="shared" si="0"/>
        <v>Harenkarspel, Rv. - V60263 - Oudkarspel</v>
      </c>
      <c r="C56" s="52" t="s">
        <v>508</v>
      </c>
      <c r="D56" s="52" t="s">
        <v>509</v>
      </c>
      <c r="E56" s="52" t="s">
        <v>330</v>
      </c>
      <c r="F56" s="52" t="s">
        <v>411</v>
      </c>
      <c r="G56" s="12" t="str">
        <f>IFERROR(VLOOKUP(ROWS(Organisaties!$G$2:'Organisaties'!G56),Organisaties!$A$2:'Organisaties'!$B$501,2,0),"")</f>
        <v>Harenkarspel, Rv. - V60263 - Oudkarspel</v>
      </c>
      <c r="H56" s="12"/>
      <c r="I56" s="52"/>
      <c r="J56" s="52"/>
    </row>
    <row r="57" spans="1:10">
      <c r="A57" s="2">
        <f>IF(ISNUMBER(SEARCH(Wedstrijden!$E$2,Organisaties!B57)),MAX(Organisaties!$A$1:'Organisaties'!A56)+1,0)</f>
        <v>56</v>
      </c>
      <c r="B57" s="38" t="str">
        <f t="shared" si="0"/>
        <v>Heemskerk, Pc. - V60533 - Heemskerk</v>
      </c>
      <c r="C57" s="52" t="s">
        <v>510</v>
      </c>
      <c r="D57" s="52" t="s">
        <v>511</v>
      </c>
      <c r="E57" s="52" t="s">
        <v>228</v>
      </c>
      <c r="F57" s="52" t="s">
        <v>411</v>
      </c>
      <c r="G57" s="12" t="str">
        <f>IFERROR(VLOOKUP(ROWS(Organisaties!$G$2:'Organisaties'!G57),Organisaties!$A$2:'Organisaties'!$B$501,2,0),"")</f>
        <v>Heemskerk, Pc. - V60533 - Heemskerk</v>
      </c>
      <c r="H57" s="12"/>
      <c r="I57" s="52"/>
      <c r="J57" s="52"/>
    </row>
    <row r="58" spans="1:10">
      <c r="A58" s="2">
        <f>IF(ISNUMBER(SEARCH(Wedstrijden!$E$2,Organisaties!B58)),MAX(Organisaties!$A$1:'Organisaties'!A57)+1,0)</f>
        <v>57</v>
      </c>
      <c r="B58" s="38" t="str">
        <f t="shared" si="0"/>
        <v>Heemskerk, Rv. - V60366 - Heemskerk</v>
      </c>
      <c r="C58" s="52" t="s">
        <v>512</v>
      </c>
      <c r="D58" s="52" t="s">
        <v>513</v>
      </c>
      <c r="E58" s="52" t="s">
        <v>228</v>
      </c>
      <c r="F58" s="52" t="s">
        <v>411</v>
      </c>
      <c r="G58" s="12" t="str">
        <f>IFERROR(VLOOKUP(ROWS(Organisaties!$G$2:'Organisaties'!G58),Organisaties!$A$2:'Organisaties'!$B$501,2,0),"")</f>
        <v>Heemskerk, Rv. - V60366 - Heemskerk</v>
      </c>
      <c r="H58" s="12"/>
      <c r="I58" s="52"/>
      <c r="J58" s="52"/>
    </row>
    <row r="59" spans="1:10">
      <c r="A59" s="2">
        <f>IF(ISNUMBER(SEARCH(Wedstrijden!$E$2,Organisaties!B59)),MAX(Organisaties!$A$1:'Organisaties'!A58)+1,0)</f>
        <v>58</v>
      </c>
      <c r="B59" s="38" t="str">
        <f t="shared" si="0"/>
        <v>Heerhugowaard, Pc. - V60534 - Heerhugowaard</v>
      </c>
      <c r="C59" s="52" t="s">
        <v>514</v>
      </c>
      <c r="D59" s="52" t="s">
        <v>515</v>
      </c>
      <c r="E59" s="52" t="s">
        <v>232</v>
      </c>
      <c r="F59" s="52" t="s">
        <v>411</v>
      </c>
      <c r="G59" s="12" t="str">
        <f>IFERROR(VLOOKUP(ROWS(Organisaties!$G$2:'Organisaties'!G59),Organisaties!$A$2:'Organisaties'!$B$501,2,0),"")</f>
        <v>Heerhugowaard, Pc. - V60534 - Heerhugowaard</v>
      </c>
      <c r="H59" s="12"/>
      <c r="I59" s="52"/>
      <c r="J59" s="52"/>
    </row>
    <row r="60" spans="1:10">
      <c r="A60" s="2">
        <f>IF(ISNUMBER(SEARCH(Wedstrijden!$E$2,Organisaties!B60)),MAX(Organisaties!$A$1:'Organisaties'!A59)+1,0)</f>
        <v>59</v>
      </c>
      <c r="B60" s="38" t="str">
        <f t="shared" si="0"/>
        <v>Heerhugowaard, Rv. - V60148 - Heerhugowaard</v>
      </c>
      <c r="C60" s="52" t="s">
        <v>516</v>
      </c>
      <c r="D60" s="52" t="s">
        <v>517</v>
      </c>
      <c r="E60" s="52" t="s">
        <v>232</v>
      </c>
      <c r="F60" s="52" t="s">
        <v>411</v>
      </c>
      <c r="G60" s="12" t="str">
        <f>IFERROR(VLOOKUP(ROWS(Organisaties!$G$2:'Organisaties'!G60),Organisaties!$A$2:'Organisaties'!$B$501,2,0),"")</f>
        <v>Heerhugowaard, Rv. - V60148 - Heerhugowaard</v>
      </c>
      <c r="H60" s="12"/>
      <c r="I60" s="52"/>
      <c r="J60" s="52"/>
    </row>
    <row r="61" spans="1:10">
      <c r="A61" s="2">
        <f>IF(ISNUMBER(SEARCH(Wedstrijden!$E$2,Organisaties!B61)),MAX(Organisaties!$A$1:'Organisaties'!A60)+1,0)</f>
        <v>60</v>
      </c>
      <c r="B61" s="38" t="str">
        <f t="shared" si="0"/>
        <v>Hippisch Centrum De Delft Bv, Afd. Paarden - V61993 - Assendelft</v>
      </c>
      <c r="C61" s="52" t="s">
        <v>518</v>
      </c>
      <c r="D61" s="52" t="s">
        <v>519</v>
      </c>
      <c r="E61" s="52" t="s">
        <v>137</v>
      </c>
      <c r="F61" s="52" t="s">
        <v>411</v>
      </c>
      <c r="G61" s="12" t="str">
        <f>IFERROR(VLOOKUP(ROWS(Organisaties!$G$2:'Organisaties'!G61),Organisaties!$A$2:'Organisaties'!$B$501,2,0),"")</f>
        <v>Hippisch Centrum De Delft Bv, Afd. Paarden - V61993 - Assendelft</v>
      </c>
      <c r="H61" s="12"/>
      <c r="I61" s="52"/>
      <c r="J61" s="52"/>
    </row>
    <row r="62" spans="1:10">
      <c r="A62" s="2">
        <f>IF(ISNUMBER(SEARCH(Wedstrijden!$E$2,Organisaties!B62)),MAX(Organisaties!$A$1:'Organisaties'!A61)+1,0)</f>
        <v>61</v>
      </c>
      <c r="B62" s="38" t="str">
        <f t="shared" si="0"/>
        <v>Hippisch Centrum De Delft Bv, Afd. Pony'S - 959763 - Assendelft</v>
      </c>
      <c r="C62" s="124">
        <v>959763</v>
      </c>
      <c r="D62" s="52" t="s">
        <v>520</v>
      </c>
      <c r="E62" s="52" t="s">
        <v>137</v>
      </c>
      <c r="F62" s="52" t="s">
        <v>411</v>
      </c>
      <c r="G62" s="12" t="str">
        <f>IFERROR(VLOOKUP(ROWS(Organisaties!$G$2:'Organisaties'!G62),Organisaties!$A$2:'Organisaties'!$B$501,2,0),"")</f>
        <v>Hippisch Centrum De Delft Bv, Afd. Pony'S - 959763 - Assendelft</v>
      </c>
      <c r="H62" s="12"/>
      <c r="I62" s="52"/>
      <c r="J62" s="52"/>
    </row>
    <row r="63" spans="1:10">
      <c r="A63" s="2">
        <f>IF(ISNUMBER(SEARCH(Wedstrijden!$E$2,Organisaties!B63)),MAX(Organisaties!$A$1:'Organisaties'!A62)+1,0)</f>
        <v>62</v>
      </c>
      <c r="B63" s="38" t="str">
        <f t="shared" si="0"/>
        <v>Hippisch Centrum Velsen, Afd. Paarden - 959977 - Velsen-Zuid</v>
      </c>
      <c r="C63" s="124">
        <v>959977</v>
      </c>
      <c r="D63" s="52" t="s">
        <v>521</v>
      </c>
      <c r="E63" s="52" t="s">
        <v>368</v>
      </c>
      <c r="F63" s="52" t="s">
        <v>411</v>
      </c>
      <c r="G63" s="12" t="str">
        <f>IFERROR(VLOOKUP(ROWS(Organisaties!$G$2:'Organisaties'!G63),Organisaties!$A$2:'Organisaties'!$B$501,2,0),"")</f>
        <v>Hippisch Centrum Velsen, Afd. Paarden - 959977 - Velsen-Zuid</v>
      </c>
      <c r="H63" s="12"/>
      <c r="I63" s="52"/>
      <c r="J63" s="52"/>
    </row>
    <row r="64" spans="1:10">
      <c r="A64" s="2">
        <f>IF(ISNUMBER(SEARCH(Wedstrijden!$E$2,Organisaties!B64)),MAX(Organisaties!$A$1:'Organisaties'!A63)+1,0)</f>
        <v>63</v>
      </c>
      <c r="B64" s="38" t="str">
        <f t="shared" si="0"/>
        <v>Hippisch Centrum Velsen, Afd. Pony'S - 959975 - Velsen-Zuid</v>
      </c>
      <c r="C64" s="124">
        <v>959975</v>
      </c>
      <c r="D64" s="52" t="s">
        <v>522</v>
      </c>
      <c r="E64" s="52" t="s">
        <v>368</v>
      </c>
      <c r="F64" s="52" t="s">
        <v>411</v>
      </c>
      <c r="G64" s="12" t="str">
        <f>IFERROR(VLOOKUP(ROWS(Organisaties!$G$2:'Organisaties'!G64),Organisaties!$A$2:'Organisaties'!$B$501,2,0),"")</f>
        <v>Hippisch Centrum Velsen, Afd. Pony'S - 959975 - Velsen-Zuid</v>
      </c>
      <c r="H64" s="12"/>
      <c r="I64" s="52"/>
      <c r="J64" s="52"/>
    </row>
    <row r="65" spans="1:10">
      <c r="A65" s="2">
        <f>IF(ISNUMBER(SEARCH(Wedstrijden!$E$2,Organisaties!B65)),MAX(Organisaties!$A$1:'Organisaties'!A64)+1,0)</f>
        <v>64</v>
      </c>
      <c r="B65" s="38" t="str">
        <f t="shared" si="0"/>
        <v>Hollands Noorden, Lr. - V50702 - Julianadorp</v>
      </c>
      <c r="C65" s="52" t="s">
        <v>523</v>
      </c>
      <c r="D65" s="52" t="s">
        <v>524</v>
      </c>
      <c r="E65" s="52" t="s">
        <v>525</v>
      </c>
      <c r="F65" s="52" t="s">
        <v>411</v>
      </c>
      <c r="G65" s="12" t="str">
        <f>IFERROR(VLOOKUP(ROWS(Organisaties!$G$2:'Organisaties'!G65),Organisaties!$A$2:'Organisaties'!$B$501,2,0),"")</f>
        <v>Hollands Noorden, Lr. - V50702 - Julianadorp</v>
      </c>
      <c r="H65" s="12"/>
      <c r="I65" s="52"/>
      <c r="J65" s="52"/>
    </row>
    <row r="66" spans="1:10">
      <c r="A66" s="2">
        <f>IF(ISNUMBER(SEARCH(Wedstrijden!$E$2,Organisaties!B66)),MAX(Organisaties!$A$1:'Organisaties'!A65)+1,0)</f>
        <v>65</v>
      </c>
      <c r="B66" s="38" t="str">
        <f t="shared" ref="B66:B129" si="1">CONCATENATE(PROPER(D66)," - ",C66," ","- ", PROPER(E66))</f>
        <v>Hollands Noorden, Pc. - V50738 - Julianadorp</v>
      </c>
      <c r="C66" s="52" t="s">
        <v>526</v>
      </c>
      <c r="D66" s="52" t="s">
        <v>527</v>
      </c>
      <c r="E66" s="52" t="s">
        <v>525</v>
      </c>
      <c r="F66" s="52" t="s">
        <v>411</v>
      </c>
      <c r="G66" s="12" t="str">
        <f>IFERROR(VLOOKUP(ROWS(Organisaties!$G$2:'Organisaties'!G66),Organisaties!$A$2:'Organisaties'!$B$501,2,0),"")</f>
        <v>Hollands Noorden, Pc. - V50738 - Julianadorp</v>
      </c>
      <c r="H66" s="12"/>
      <c r="I66" s="52"/>
      <c r="J66" s="52"/>
    </row>
    <row r="67" spans="1:10">
      <c r="A67" s="2">
        <f>IF(ISNUMBER(SEARCH(Wedstrijden!$E$2,Organisaties!B67)),MAX(Organisaties!$A$1:'Organisaties'!A66)+1,0)</f>
        <v>66</v>
      </c>
      <c r="B67" s="38" t="str">
        <f t="shared" si="1"/>
        <v>Hoogwoud (Psv.), Pc. - 674160 - Hoogwoud</v>
      </c>
      <c r="C67" s="124">
        <v>674160</v>
      </c>
      <c r="D67" s="52" t="s">
        <v>528</v>
      </c>
      <c r="E67" s="52" t="s">
        <v>259</v>
      </c>
      <c r="F67" s="52" t="s">
        <v>411</v>
      </c>
      <c r="G67" s="12" t="str">
        <f>IFERROR(VLOOKUP(ROWS(Organisaties!$G$2:'Organisaties'!G67),Organisaties!$A$2:'Organisaties'!$B$501,2,0),"")</f>
        <v>Hoogwoud (Psv.), Pc. - 674160 - Hoogwoud</v>
      </c>
      <c r="H67" s="12"/>
      <c r="I67" s="52"/>
      <c r="J67" s="52"/>
    </row>
    <row r="68" spans="1:10">
      <c r="A68" s="2">
        <f>IF(ISNUMBER(SEARCH(Wedstrijden!$E$2,Organisaties!B68)),MAX(Organisaties!$A$1:'Organisaties'!A67)+1,0)</f>
        <v>67</v>
      </c>
      <c r="B68" s="38" t="str">
        <f t="shared" si="1"/>
        <v>Hoogwoud (Psv.), Rv. - 674159 - Hoogwoud</v>
      </c>
      <c r="C68" s="124">
        <v>674159</v>
      </c>
      <c r="D68" s="52" t="s">
        <v>529</v>
      </c>
      <c r="E68" s="52" t="s">
        <v>259</v>
      </c>
      <c r="F68" s="52" t="s">
        <v>411</v>
      </c>
      <c r="G68" s="12" t="str">
        <f>IFERROR(VLOOKUP(ROWS(Organisaties!$G$2:'Organisaties'!G68),Organisaties!$A$2:'Organisaties'!$B$501,2,0),"")</f>
        <v>Hoogwoud (Psv.), Rv. - 674159 - Hoogwoud</v>
      </c>
      <c r="H68" s="12"/>
      <c r="I68" s="52"/>
      <c r="J68" s="52"/>
    </row>
    <row r="69" spans="1:10">
      <c r="A69" s="2">
        <f>IF(ISNUMBER(SEARCH(Wedstrijden!$E$2,Organisaties!B69)),MAX(Organisaties!$A$1:'Organisaties'!A68)+1,0)</f>
        <v>68</v>
      </c>
      <c r="B69" s="38" t="str">
        <f t="shared" si="1"/>
        <v>Hoorn (Psv.), Pc. - V60433 - Blokker</v>
      </c>
      <c r="C69" s="52" t="s">
        <v>530</v>
      </c>
      <c r="D69" s="52" t="s">
        <v>531</v>
      </c>
      <c r="E69" s="52" t="s">
        <v>167</v>
      </c>
      <c r="F69" s="52" t="s">
        <v>411</v>
      </c>
      <c r="G69" s="12" t="str">
        <f>IFERROR(VLOOKUP(ROWS(Organisaties!$G$2:'Organisaties'!G69),Organisaties!$A$2:'Organisaties'!$B$501,2,0),"")</f>
        <v>Hoorn (Psv.), Pc. - V60433 - Blokker</v>
      </c>
      <c r="H69" s="12"/>
      <c r="I69" s="52"/>
      <c r="J69" s="52"/>
    </row>
    <row r="70" spans="1:10">
      <c r="A70" s="2">
        <f>IF(ISNUMBER(SEARCH(Wedstrijden!$E$2,Organisaties!B70)),MAX(Organisaties!$A$1:'Organisaties'!A69)+1,0)</f>
        <v>69</v>
      </c>
      <c r="B70" s="38" t="str">
        <f t="shared" si="1"/>
        <v>Hoorn (Psv.), Rv. - V60295 - Amsterdam</v>
      </c>
      <c r="C70" s="52" t="s">
        <v>532</v>
      </c>
      <c r="D70" s="52" t="s">
        <v>533</v>
      </c>
      <c r="E70" s="52" t="s">
        <v>115</v>
      </c>
      <c r="F70" s="52" t="s">
        <v>411</v>
      </c>
      <c r="G70" s="12" t="str">
        <f>IFERROR(VLOOKUP(ROWS(Organisaties!$G$2:'Organisaties'!G70),Organisaties!$A$2:'Organisaties'!$B$501,2,0),"")</f>
        <v>Hoorn (Psv.), Rv. - V60295 - Amsterdam</v>
      </c>
      <c r="H70" s="12"/>
      <c r="I70" s="52"/>
      <c r="J70" s="52"/>
    </row>
    <row r="71" spans="1:10">
      <c r="A71" s="2">
        <f>IF(ISNUMBER(SEARCH(Wedstrijden!$E$2,Organisaties!B71)),MAX(Organisaties!$A$1:'Organisaties'!A70)+1,0)</f>
        <v>70</v>
      </c>
      <c r="B71" s="38" t="str">
        <f t="shared" si="1"/>
        <v>Hoorn (Psv.), Vv. - 872442 - Amsterdam</v>
      </c>
      <c r="C71" s="124">
        <v>872442</v>
      </c>
      <c r="D71" s="52" t="s">
        <v>534</v>
      </c>
      <c r="E71" s="52" t="s">
        <v>115</v>
      </c>
      <c r="F71" s="52" t="s">
        <v>411</v>
      </c>
      <c r="G71" s="12" t="str">
        <f>IFERROR(VLOOKUP(ROWS(Organisaties!$G$2:'Organisaties'!G71),Organisaties!$A$2:'Organisaties'!$B$501,2,0),"")</f>
        <v>Hoorn (Psv.), Vv. - 872442 - Amsterdam</v>
      </c>
      <c r="H71" s="12"/>
      <c r="I71" s="52"/>
      <c r="J71" s="52"/>
    </row>
    <row r="72" spans="1:10">
      <c r="A72" s="2">
        <f>IF(ISNUMBER(SEARCH(Wedstrijden!$E$2,Organisaties!B72)),MAX(Organisaties!$A$1:'Organisaties'!A71)+1,0)</f>
        <v>71</v>
      </c>
      <c r="B72" s="38" t="str">
        <f t="shared" si="1"/>
        <v>Horse Paradise Stables B.V. - 871565 - Aalsmeer</v>
      </c>
      <c r="C72" s="124">
        <v>871565</v>
      </c>
      <c r="D72" s="52" t="s">
        <v>91</v>
      </c>
      <c r="E72" s="52" t="s">
        <v>92</v>
      </c>
      <c r="F72" s="52" t="s">
        <v>411</v>
      </c>
      <c r="G72" s="12" t="str">
        <f>IFERROR(VLOOKUP(ROWS(Organisaties!$G$2:'Organisaties'!G72),Organisaties!$A$2:'Organisaties'!$B$501,2,0),"")</f>
        <v>Horse Paradise Stables B.V. - 871565 - Aalsmeer</v>
      </c>
      <c r="H72" s="12"/>
      <c r="I72" s="52"/>
      <c r="J72" s="52"/>
    </row>
    <row r="73" spans="1:10">
      <c r="A73" s="2">
        <f>IF(ISNUMBER(SEARCH(Wedstrijden!$E$2,Organisaties!B73)),MAX(Organisaties!$A$1:'Organisaties'!A72)+1,0)</f>
        <v>72</v>
      </c>
      <c r="B73" s="38" t="str">
        <f t="shared" si="1"/>
        <v>Horse Paradise Stables, Afd. Paarden - 971606 - Aalsmeer</v>
      </c>
      <c r="C73" s="124">
        <v>971606</v>
      </c>
      <c r="D73" s="52" t="s">
        <v>535</v>
      </c>
      <c r="E73" s="52" t="s">
        <v>92</v>
      </c>
      <c r="F73" s="52" t="s">
        <v>411</v>
      </c>
      <c r="G73" s="12" t="str">
        <f>IFERROR(VLOOKUP(ROWS(Organisaties!$G$2:'Organisaties'!G73),Organisaties!$A$2:'Organisaties'!$B$501,2,0),"")</f>
        <v>Horse Paradise Stables, Afd. Paarden - 971606 - Aalsmeer</v>
      </c>
      <c r="H73" s="12"/>
      <c r="I73" s="52"/>
      <c r="J73" s="52"/>
    </row>
    <row r="74" spans="1:10">
      <c r="A74" s="2">
        <f>IF(ISNUMBER(SEARCH(Wedstrijden!$E$2,Organisaties!B74)),MAX(Organisaties!$A$1:'Organisaties'!A73)+1,0)</f>
        <v>73</v>
      </c>
      <c r="B74" s="38" t="str">
        <f t="shared" si="1"/>
        <v>Hs Heiloo E.O., Lr. - V50701 - Heiloo</v>
      </c>
      <c r="C74" s="52" t="s">
        <v>536</v>
      </c>
      <c r="D74" s="52" t="s">
        <v>537</v>
      </c>
      <c r="E74" s="52" t="s">
        <v>237</v>
      </c>
      <c r="F74" s="52" t="s">
        <v>411</v>
      </c>
      <c r="G74" s="12" t="str">
        <f>IFERROR(VLOOKUP(ROWS(Organisaties!$G$2:'Organisaties'!G74),Organisaties!$A$2:'Organisaties'!$B$501,2,0),"")</f>
        <v>Hs Heiloo E.O., Lr. - V50701 - Heiloo</v>
      </c>
      <c r="H74" s="12"/>
      <c r="I74" s="52"/>
      <c r="J74" s="52"/>
    </row>
    <row r="75" spans="1:10">
      <c r="A75" s="2">
        <f>IF(ISNUMBER(SEARCH(Wedstrijden!$E$2,Organisaties!B75)),MAX(Organisaties!$A$1:'Organisaties'!A74)+1,0)</f>
        <v>74</v>
      </c>
      <c r="B75" s="38" t="str">
        <f t="shared" si="1"/>
        <v>Hs Heiloo E.O., Pc. - V50737 - Heiloo</v>
      </c>
      <c r="C75" s="52" t="s">
        <v>538</v>
      </c>
      <c r="D75" s="52" t="s">
        <v>539</v>
      </c>
      <c r="E75" s="52" t="s">
        <v>237</v>
      </c>
      <c r="F75" s="52" t="s">
        <v>411</v>
      </c>
      <c r="G75" s="12" t="str">
        <f>IFERROR(VLOOKUP(ROWS(Organisaties!$G$2:'Organisaties'!G75),Organisaties!$A$2:'Organisaties'!$B$501,2,0),"")</f>
        <v>Hs Heiloo E.O., Pc. - V50737 - Heiloo</v>
      </c>
      <c r="H75" s="12"/>
      <c r="I75" s="52"/>
      <c r="J75" s="52"/>
    </row>
    <row r="76" spans="1:10">
      <c r="A76" s="2">
        <f>IF(ISNUMBER(SEARCH(Wedstrijden!$E$2,Organisaties!B76)),MAX(Organisaties!$A$1:'Organisaties'!A75)+1,0)</f>
        <v>75</v>
      </c>
      <c r="B76" s="38" t="str">
        <f t="shared" si="1"/>
        <v>Ijsselmeerruiters, Lr. - V50725 - Bovenkarspel</v>
      </c>
      <c r="C76" s="52" t="s">
        <v>540</v>
      </c>
      <c r="D76" s="52" t="s">
        <v>541</v>
      </c>
      <c r="E76" s="52" t="s">
        <v>169</v>
      </c>
      <c r="F76" s="52" t="s">
        <v>411</v>
      </c>
      <c r="G76" s="12" t="str">
        <f>IFERROR(VLOOKUP(ROWS(Organisaties!$G$2:'Organisaties'!G76),Organisaties!$A$2:'Organisaties'!$B$501,2,0),"")</f>
        <v>Ijsselmeerruiters, Lr. - V50725 - Bovenkarspel</v>
      </c>
      <c r="H76" s="12"/>
      <c r="I76" s="52"/>
      <c r="J76" s="52"/>
    </row>
    <row r="77" spans="1:10">
      <c r="A77" s="2">
        <f>IF(ISNUMBER(SEARCH(Wedstrijden!$E$2,Organisaties!B77)),MAX(Organisaties!$A$1:'Organisaties'!A76)+1,0)</f>
        <v>76</v>
      </c>
      <c r="B77" s="38" t="str">
        <f t="shared" si="1"/>
        <v>Ijsselmeerruiters, Pc. - V50761 - Bovenkarspel</v>
      </c>
      <c r="C77" s="52" t="s">
        <v>542</v>
      </c>
      <c r="D77" s="52" t="s">
        <v>543</v>
      </c>
      <c r="E77" s="52" t="s">
        <v>169</v>
      </c>
      <c r="F77" s="52" t="s">
        <v>411</v>
      </c>
      <c r="G77" s="12" t="str">
        <f>IFERROR(VLOOKUP(ROWS(Organisaties!$G$2:'Organisaties'!G77),Organisaties!$A$2:'Organisaties'!$B$501,2,0),"")</f>
        <v>Ijsselmeerruiters, Pc. - V50761 - Bovenkarspel</v>
      </c>
      <c r="H77" s="12"/>
      <c r="I77" s="52"/>
      <c r="J77" s="52"/>
    </row>
    <row r="78" spans="1:10">
      <c r="A78" s="2">
        <f>IF(ISNUMBER(SEARCH(Wedstrijden!$E$2,Organisaties!B78)),MAX(Organisaties!$A$1:'Organisaties'!A77)+1,0)</f>
        <v>77</v>
      </c>
      <c r="B78" s="38" t="str">
        <f t="shared" si="1"/>
        <v>Jumping Amsterdam B.V. - V30062 - Almere</v>
      </c>
      <c r="C78" s="52" t="s">
        <v>544</v>
      </c>
      <c r="D78" s="52" t="s">
        <v>545</v>
      </c>
      <c r="E78" s="52" t="s">
        <v>546</v>
      </c>
      <c r="F78" s="52" t="s">
        <v>411</v>
      </c>
      <c r="G78" s="12" t="str">
        <f>IFERROR(VLOOKUP(ROWS(Organisaties!$G$2:'Organisaties'!G78),Organisaties!$A$2:'Organisaties'!$B$501,2,0),"")</f>
        <v>Jumping Amsterdam B.V. - V30062 - Almere</v>
      </c>
      <c r="H78" s="12"/>
      <c r="I78" s="52"/>
      <c r="J78" s="52"/>
    </row>
    <row r="79" spans="1:10">
      <c r="A79" s="2">
        <f>IF(ISNUMBER(SEARCH(Wedstrijden!$E$2,Organisaties!B79)),MAX(Organisaties!$A$1:'Organisaties'!A78)+1,0)</f>
        <v>78</v>
      </c>
      <c r="B79" s="38" t="str">
        <f t="shared" si="1"/>
        <v>Kanaal-Ruiters, Lr. De - V51590 - Haarlem</v>
      </c>
      <c r="C79" s="52" t="s">
        <v>547</v>
      </c>
      <c r="D79" s="52" t="s">
        <v>548</v>
      </c>
      <c r="E79" s="52" t="s">
        <v>221</v>
      </c>
      <c r="F79" s="52" t="s">
        <v>411</v>
      </c>
      <c r="G79" s="12" t="str">
        <f>IFERROR(VLOOKUP(ROWS(Organisaties!$G$2:'Organisaties'!G79),Organisaties!$A$2:'Organisaties'!$B$501,2,0),"")</f>
        <v>Kanaal-Ruiters, Lr. De - V51590 - Haarlem</v>
      </c>
      <c r="H79" s="12"/>
      <c r="I79" s="52"/>
      <c r="J79" s="52"/>
    </row>
    <row r="80" spans="1:10">
      <c r="A80" s="2">
        <f>IF(ISNUMBER(SEARCH(Wedstrijden!$E$2,Organisaties!B80)),MAX(Organisaties!$A$1:'Organisaties'!A79)+1,0)</f>
        <v>79</v>
      </c>
      <c r="B80" s="38" t="str">
        <f t="shared" si="1"/>
        <v>Kanaal-Ruiters, Pc. De - V51591 - Haarlem</v>
      </c>
      <c r="C80" s="52" t="s">
        <v>549</v>
      </c>
      <c r="D80" s="52" t="s">
        <v>550</v>
      </c>
      <c r="E80" s="52" t="s">
        <v>221</v>
      </c>
      <c r="F80" s="52" t="s">
        <v>411</v>
      </c>
      <c r="G80" s="12" t="str">
        <f>IFERROR(VLOOKUP(ROWS(Organisaties!$G$2:'Organisaties'!G80),Organisaties!$A$2:'Organisaties'!$B$501,2,0),"")</f>
        <v>Kanaal-Ruiters, Pc. De - V51591 - Haarlem</v>
      </c>
      <c r="H80" s="12"/>
      <c r="I80" s="52"/>
      <c r="J80" s="52"/>
    </row>
    <row r="81" spans="1:10">
      <c r="A81" s="2">
        <f>IF(ISNUMBER(SEARCH(Wedstrijden!$E$2,Organisaties!B81)),MAX(Organisaties!$A$1:'Organisaties'!A80)+1,0)</f>
        <v>80</v>
      </c>
      <c r="B81" s="38" t="str">
        <f t="shared" si="1"/>
        <v>Kennemerland (Pc), Psv - 928339 - Bergen Nh</v>
      </c>
      <c r="C81" s="124">
        <v>928339</v>
      </c>
      <c r="D81" s="52" t="s">
        <v>551</v>
      </c>
      <c r="E81" s="52" t="s">
        <v>156</v>
      </c>
      <c r="F81" s="52" t="s">
        <v>411</v>
      </c>
      <c r="G81" s="12" t="str">
        <f>IFERROR(VLOOKUP(ROWS(Organisaties!$G$2:'Organisaties'!G81),Organisaties!$A$2:'Organisaties'!$B$501,2,0),"")</f>
        <v>Kennemerland (Pc), Psv - 928339 - Bergen Nh</v>
      </c>
      <c r="H81" s="12"/>
      <c r="I81" s="52"/>
      <c r="J81" s="52"/>
    </row>
    <row r="82" spans="1:10">
      <c r="A82" s="2">
        <f>IF(ISNUMBER(SEARCH(Wedstrijden!$E$2,Organisaties!B82)),MAX(Organisaties!$A$1:'Organisaties'!A81)+1,0)</f>
        <v>81</v>
      </c>
      <c r="B82" s="38" t="str">
        <f t="shared" si="1"/>
        <v>Kennemerland (Rv), Psv - 928338 - Bergen Nh</v>
      </c>
      <c r="C82" s="124">
        <v>928338</v>
      </c>
      <c r="D82" s="52" t="s">
        <v>552</v>
      </c>
      <c r="E82" s="52" t="s">
        <v>156</v>
      </c>
      <c r="F82" s="52" t="s">
        <v>411</v>
      </c>
      <c r="G82" s="12" t="str">
        <f>IFERROR(VLOOKUP(ROWS(Organisaties!$G$2:'Organisaties'!G82),Organisaties!$A$2:'Organisaties'!$B$501,2,0),"")</f>
        <v>Kennemerland (Rv), Psv - 928338 - Bergen Nh</v>
      </c>
      <c r="H82" s="12"/>
      <c r="I82" s="52"/>
      <c r="J82" s="52"/>
    </row>
    <row r="83" spans="1:10">
      <c r="A83" s="2">
        <f>IF(ISNUMBER(SEARCH(Wedstrijden!$E$2,Organisaties!B83)),MAX(Organisaties!$A$1:'Organisaties'!A82)+1,0)</f>
        <v>82</v>
      </c>
      <c r="B83" s="38" t="str">
        <f t="shared" si="1"/>
        <v>Kennemerland (Vv), Psv - 928337 - Bergen Nh</v>
      </c>
      <c r="C83" s="124">
        <v>928337</v>
      </c>
      <c r="D83" s="52" t="s">
        <v>553</v>
      </c>
      <c r="E83" s="52" t="s">
        <v>156</v>
      </c>
      <c r="F83" s="52" t="s">
        <v>411</v>
      </c>
      <c r="G83" s="12" t="str">
        <f>IFERROR(VLOOKUP(ROWS(Organisaties!$G$2:'Organisaties'!G83),Organisaties!$A$2:'Organisaties'!$B$501,2,0),"")</f>
        <v>Kennemerland (Vv), Psv - 928337 - Bergen Nh</v>
      </c>
      <c r="H83" s="12"/>
      <c r="I83" s="52"/>
      <c r="J83" s="52"/>
    </row>
    <row r="84" spans="1:10">
      <c r="A84" s="2">
        <f>IF(ISNUMBER(SEARCH(Wedstrijden!$E$2,Organisaties!B84)),MAX(Organisaties!$A$1:'Organisaties'!A83)+1,0)</f>
        <v>83</v>
      </c>
      <c r="B84" s="38" t="str">
        <f t="shared" si="1"/>
        <v>Kennemerruiters, Lr. - V50704 - Bergen Nh</v>
      </c>
      <c r="C84" s="52" t="s">
        <v>554</v>
      </c>
      <c r="D84" s="52" t="s">
        <v>555</v>
      </c>
      <c r="E84" s="52" t="s">
        <v>156</v>
      </c>
      <c r="F84" s="52" t="s">
        <v>411</v>
      </c>
      <c r="G84" s="12" t="str">
        <f>IFERROR(VLOOKUP(ROWS(Organisaties!$G$2:'Organisaties'!G84),Organisaties!$A$2:'Organisaties'!$B$501,2,0),"")</f>
        <v>Kennemerruiters, Lr. - V50704 - Bergen Nh</v>
      </c>
      <c r="H84" s="12"/>
      <c r="I84" s="52"/>
      <c r="J84" s="52"/>
    </row>
    <row r="85" spans="1:10">
      <c r="A85" s="2">
        <f>IF(ISNUMBER(SEARCH(Wedstrijden!$E$2,Organisaties!B85)),MAX(Organisaties!$A$1:'Organisaties'!A84)+1,0)</f>
        <v>84</v>
      </c>
      <c r="B85" s="38" t="str">
        <f t="shared" si="1"/>
        <v>Kennemerruiters, Pc. - V50740 - Bergen Nh</v>
      </c>
      <c r="C85" s="52" t="s">
        <v>556</v>
      </c>
      <c r="D85" s="52" t="s">
        <v>557</v>
      </c>
      <c r="E85" s="52" t="s">
        <v>156</v>
      </c>
      <c r="F85" s="52" t="s">
        <v>411</v>
      </c>
      <c r="G85" s="12" t="str">
        <f>IFERROR(VLOOKUP(ROWS(Organisaties!$G$2:'Organisaties'!G85),Organisaties!$A$2:'Organisaties'!$B$501,2,0),"")</f>
        <v>Kennemerruiters, Pc. - V50740 - Bergen Nh</v>
      </c>
      <c r="H85" s="12"/>
      <c r="I85" s="52"/>
      <c r="J85" s="52"/>
    </row>
    <row r="86" spans="1:10">
      <c r="A86" s="2">
        <f>IF(ISNUMBER(SEARCH(Wedstrijden!$E$2,Organisaties!B86)),MAX(Organisaties!$A$1:'Organisaties'!A85)+1,0)</f>
        <v>85</v>
      </c>
      <c r="B86" s="38" t="str">
        <f t="shared" si="1"/>
        <v>Kleppertjes, Pc. - V50742 - De Waal</v>
      </c>
      <c r="C86" s="52" t="s">
        <v>558</v>
      </c>
      <c r="D86" s="52" t="s">
        <v>559</v>
      </c>
      <c r="E86" s="52" t="s">
        <v>560</v>
      </c>
      <c r="F86" s="52" t="s">
        <v>411</v>
      </c>
      <c r="G86" s="12" t="str">
        <f>IFERROR(VLOOKUP(ROWS(Organisaties!$G$2:'Organisaties'!G86),Organisaties!$A$2:'Organisaties'!$B$501,2,0),"")</f>
        <v>Kleppertjes, Pc. - V50742 - De Waal</v>
      </c>
      <c r="H86" s="12"/>
      <c r="I86" s="52"/>
      <c r="J86" s="52"/>
    </row>
    <row r="87" spans="1:10">
      <c r="A87" s="2">
        <f>IF(ISNUMBER(SEARCH(Wedstrijden!$E$2,Organisaties!B87)),MAX(Organisaties!$A$1:'Organisaties'!A86)+1,0)</f>
        <v>86</v>
      </c>
      <c r="B87" s="38" t="str">
        <f t="shared" si="1"/>
        <v>L.R. Aan De Ringvaert - 751874 - Epe</v>
      </c>
      <c r="C87" s="124">
        <v>751874</v>
      </c>
      <c r="D87" s="52" t="s">
        <v>561</v>
      </c>
      <c r="E87" s="52" t="s">
        <v>562</v>
      </c>
      <c r="F87" s="52" t="s">
        <v>411</v>
      </c>
      <c r="G87" s="12" t="str">
        <f>IFERROR(VLOOKUP(ROWS(Organisaties!$G$2:'Organisaties'!G87),Organisaties!$A$2:'Organisaties'!$B$501,2,0),"")</f>
        <v>L.R. Aan De Ringvaert - 751874 - Epe</v>
      </c>
      <c r="H87" s="12"/>
      <c r="I87" s="52"/>
      <c r="J87" s="52"/>
    </row>
    <row r="88" spans="1:10">
      <c r="A88" s="2">
        <f>IF(ISNUMBER(SEARCH(Wedstrijden!$E$2,Organisaties!B88)),MAX(Organisaties!$A$1:'Organisaties'!A87)+1,0)</f>
        <v>87</v>
      </c>
      <c r="B88" s="38" t="str">
        <f t="shared" si="1"/>
        <v>Langenberg (Psv.), Pc. De - 929473 - Oostzaan</v>
      </c>
      <c r="C88" s="124">
        <v>929473</v>
      </c>
      <c r="D88" s="52" t="s">
        <v>563</v>
      </c>
      <c r="E88" s="52" t="s">
        <v>313</v>
      </c>
      <c r="F88" s="52" t="s">
        <v>411</v>
      </c>
      <c r="G88" s="12" t="str">
        <f>IFERROR(VLOOKUP(ROWS(Organisaties!$G$2:'Organisaties'!G88),Organisaties!$A$2:'Organisaties'!$B$501,2,0),"")</f>
        <v>Langenberg (Psv.), Pc. De - 929473 - Oostzaan</v>
      </c>
      <c r="H88" s="12"/>
      <c r="I88" s="52"/>
      <c r="J88" s="52"/>
    </row>
    <row r="89" spans="1:10">
      <c r="A89" s="2">
        <f>IF(ISNUMBER(SEARCH(Wedstrijden!$E$2,Organisaties!B89)),MAX(Organisaties!$A$1:'Organisaties'!A88)+1,0)</f>
        <v>88</v>
      </c>
      <c r="B89" s="38" t="str">
        <f t="shared" si="1"/>
        <v>Langenberg (Psv.), Rv. De - 755901 - Oostzaan</v>
      </c>
      <c r="C89" s="124">
        <v>755901</v>
      </c>
      <c r="D89" s="52" t="s">
        <v>564</v>
      </c>
      <c r="E89" s="52" t="s">
        <v>313</v>
      </c>
      <c r="F89" s="52" t="s">
        <v>411</v>
      </c>
      <c r="G89" s="12" t="str">
        <f>IFERROR(VLOOKUP(ROWS(Organisaties!$G$2:'Organisaties'!G89),Organisaties!$A$2:'Organisaties'!$B$501,2,0),"")</f>
        <v>Langenberg (Psv.), Rv. De - 755901 - Oostzaan</v>
      </c>
      <c r="H89" s="12"/>
      <c r="I89" s="52"/>
      <c r="J89" s="52"/>
    </row>
    <row r="90" spans="1:10">
      <c r="A90" s="2">
        <f>IF(ISNUMBER(SEARCH(Wedstrijden!$E$2,Organisaties!B90)),MAX(Organisaties!$A$1:'Organisaties'!A89)+1,0)</f>
        <v>89</v>
      </c>
      <c r="B90" s="38" t="str">
        <f t="shared" si="1"/>
        <v>Leeghwater, Pc. - V50744 - Westbeemster</v>
      </c>
      <c r="C90" s="52" t="s">
        <v>565</v>
      </c>
      <c r="D90" s="52" t="s">
        <v>566</v>
      </c>
      <c r="E90" s="52" t="s">
        <v>567</v>
      </c>
      <c r="F90" s="52" t="s">
        <v>411</v>
      </c>
      <c r="G90" s="12" t="str">
        <f>IFERROR(VLOOKUP(ROWS(Organisaties!$G$2:'Organisaties'!G90),Organisaties!$A$2:'Organisaties'!$B$501,2,0),"")</f>
        <v>Leeghwater, Pc. - V50744 - Westbeemster</v>
      </c>
      <c r="H90" s="12"/>
      <c r="I90" s="52"/>
      <c r="J90" s="52"/>
    </row>
    <row r="91" spans="1:10">
      <c r="A91" s="2">
        <f>IF(ISNUMBER(SEARCH(Wedstrijden!$E$2,Organisaties!B91)),MAX(Organisaties!$A$1:'Organisaties'!A90)+1,0)</f>
        <v>90</v>
      </c>
      <c r="B91" s="38" t="str">
        <f t="shared" si="1"/>
        <v>Leeghwater, Rv. - V50706 - West-Graftdijk</v>
      </c>
      <c r="C91" s="52" t="s">
        <v>568</v>
      </c>
      <c r="D91" s="52" t="s">
        <v>569</v>
      </c>
      <c r="E91" s="52" t="s">
        <v>570</v>
      </c>
      <c r="F91" s="52" t="s">
        <v>411</v>
      </c>
      <c r="G91" s="12" t="str">
        <f>IFERROR(VLOOKUP(ROWS(Organisaties!$G$2:'Organisaties'!G91),Organisaties!$A$2:'Organisaties'!$B$501,2,0),"")</f>
        <v>Leeghwater, Rv. - V50706 - West-Graftdijk</v>
      </c>
      <c r="H91" s="12"/>
      <c r="I91" s="52"/>
      <c r="J91" s="52"/>
    </row>
    <row r="92" spans="1:10">
      <c r="A92" s="2">
        <f>IF(ISNUMBER(SEARCH(Wedstrijden!$E$2,Organisaties!B92)),MAX(Organisaties!$A$1:'Organisaties'!A91)+1,0)</f>
        <v>91</v>
      </c>
      <c r="B92" s="38" t="str">
        <f t="shared" si="1"/>
        <v>Manege Beukers Bv, Afd. Paarden - V62017 - Oudkarspel</v>
      </c>
      <c r="C92" s="52" t="s">
        <v>571</v>
      </c>
      <c r="D92" s="52" t="s">
        <v>572</v>
      </c>
      <c r="E92" s="52" t="s">
        <v>330</v>
      </c>
      <c r="F92" s="52" t="s">
        <v>411</v>
      </c>
      <c r="G92" s="12" t="str">
        <f>IFERROR(VLOOKUP(ROWS(Organisaties!$G$2:'Organisaties'!G92),Organisaties!$A$2:'Organisaties'!$B$501,2,0),"")</f>
        <v>Manege Beukers Bv, Afd. Paarden - V62017 - Oudkarspel</v>
      </c>
      <c r="H92" s="12"/>
      <c r="I92" s="52"/>
      <c r="J92" s="52"/>
    </row>
    <row r="93" spans="1:10">
      <c r="A93" s="2">
        <f>IF(ISNUMBER(SEARCH(Wedstrijden!$E$2,Organisaties!B93)),MAX(Organisaties!$A$1:'Organisaties'!A92)+1,0)</f>
        <v>92</v>
      </c>
      <c r="B93" s="38" t="str">
        <f t="shared" si="1"/>
        <v>Manege Beukers Bv, Afd. Pony'S - 876595 - Oudkarspel</v>
      </c>
      <c r="C93" s="124">
        <v>876595</v>
      </c>
      <c r="D93" s="52" t="s">
        <v>573</v>
      </c>
      <c r="E93" s="52" t="s">
        <v>330</v>
      </c>
      <c r="F93" s="52" t="s">
        <v>411</v>
      </c>
      <c r="G93" s="12" t="str">
        <f>IFERROR(VLOOKUP(ROWS(Organisaties!$G$2:'Organisaties'!G93),Organisaties!$A$2:'Organisaties'!$B$501,2,0),"")</f>
        <v>Manege Beukers Bv, Afd. Pony'S - 876595 - Oudkarspel</v>
      </c>
      <c r="H93" s="12"/>
      <c r="I93" s="52"/>
      <c r="J93" s="52"/>
    </row>
    <row r="94" spans="1:10">
      <c r="A94" s="2">
        <f>IF(ISNUMBER(SEARCH(Wedstrijden!$E$2,Organisaties!B94)),MAX(Organisaties!$A$1:'Organisaties'!A93)+1,0)</f>
        <v>93</v>
      </c>
      <c r="B94" s="38" t="str">
        <f t="shared" si="1"/>
        <v>Manege De Baarshoeve, Afd. Paarden - 862684 - Santpoort-Zuid</v>
      </c>
      <c r="C94" s="124">
        <v>862684</v>
      </c>
      <c r="D94" s="52" t="s">
        <v>574</v>
      </c>
      <c r="E94" s="52" t="s">
        <v>342</v>
      </c>
      <c r="F94" s="52" t="s">
        <v>411</v>
      </c>
      <c r="G94" s="12" t="str">
        <f>IFERROR(VLOOKUP(ROWS(Organisaties!$G$2:'Organisaties'!G94),Organisaties!$A$2:'Organisaties'!$B$501,2,0),"")</f>
        <v>Manege De Baarshoeve, Afd. Paarden - 862684 - Santpoort-Zuid</v>
      </c>
      <c r="H94" s="12"/>
      <c r="I94" s="52"/>
      <c r="J94" s="52"/>
    </row>
    <row r="95" spans="1:10">
      <c r="A95" s="2">
        <f>IF(ISNUMBER(SEARCH(Wedstrijden!$E$2,Organisaties!B95)),MAX(Organisaties!$A$1:'Organisaties'!A94)+1,0)</f>
        <v>94</v>
      </c>
      <c r="B95" s="38" t="str">
        <f t="shared" si="1"/>
        <v>Manege De Hoef, Afd. Paarden - V12334 - Egmond Aan Den Hoef</v>
      </c>
      <c r="C95" s="52" t="s">
        <v>575</v>
      </c>
      <c r="D95" s="52" t="s">
        <v>576</v>
      </c>
      <c r="E95" s="52" t="s">
        <v>213</v>
      </c>
      <c r="F95" s="52" t="s">
        <v>411</v>
      </c>
      <c r="G95" s="12" t="str">
        <f>IFERROR(VLOOKUP(ROWS(Organisaties!$G$2:'Organisaties'!G95),Organisaties!$A$2:'Organisaties'!$B$501,2,0),"")</f>
        <v>Manege De Hoef, Afd. Paarden - V12334 - Egmond Aan Den Hoef</v>
      </c>
      <c r="H95" s="12"/>
      <c r="I95" s="52"/>
      <c r="J95" s="52"/>
    </row>
    <row r="96" spans="1:10">
      <c r="A96" s="2">
        <f>IF(ISNUMBER(SEARCH(Wedstrijden!$E$2,Organisaties!B96)),MAX(Organisaties!$A$1:'Organisaties'!A95)+1,0)</f>
        <v>95</v>
      </c>
      <c r="B96" s="38" t="str">
        <f t="shared" si="1"/>
        <v>Manege De Steenen Kamer, Afd. Paarden - 971418 - Heerhugowaard</v>
      </c>
      <c r="C96" s="124">
        <v>971418</v>
      </c>
      <c r="D96" s="52" t="s">
        <v>577</v>
      </c>
      <c r="E96" s="52" t="s">
        <v>232</v>
      </c>
      <c r="F96" s="52" t="s">
        <v>411</v>
      </c>
      <c r="G96" s="12" t="str">
        <f>IFERROR(VLOOKUP(ROWS(Organisaties!$G$2:'Organisaties'!G96),Organisaties!$A$2:'Organisaties'!$B$501,2,0),"")</f>
        <v>Manege De Steenen Kamer, Afd. Paarden - 971418 - Heerhugowaard</v>
      </c>
      <c r="H96" s="12"/>
      <c r="I96" s="52"/>
      <c r="J96" s="52"/>
    </row>
    <row r="97" spans="1:10">
      <c r="A97" s="2">
        <f>IF(ISNUMBER(SEARCH(Wedstrijden!$E$2,Organisaties!B97)),MAX(Organisaties!$A$1:'Organisaties'!A96)+1,0)</f>
        <v>96</v>
      </c>
      <c r="B97" s="38" t="str">
        <f t="shared" si="1"/>
        <v>Manege De Steenen Kamer, Afd. Pony'S - 960857 - Heerhugowaard</v>
      </c>
      <c r="C97" s="124">
        <v>960857</v>
      </c>
      <c r="D97" s="52" t="s">
        <v>578</v>
      </c>
      <c r="E97" s="52" t="s">
        <v>232</v>
      </c>
      <c r="F97" s="52" t="s">
        <v>411</v>
      </c>
      <c r="G97" s="12" t="str">
        <f>IFERROR(VLOOKUP(ROWS(Organisaties!$G$2:'Organisaties'!G97),Organisaties!$A$2:'Organisaties'!$B$501,2,0),"")</f>
        <v>Manege De Steenen Kamer, Afd. Pony'S - 960857 - Heerhugowaard</v>
      </c>
      <c r="H97" s="12"/>
      <c r="I97" s="52"/>
      <c r="J97" s="52"/>
    </row>
    <row r="98" spans="1:10">
      <c r="A98" s="2">
        <f>IF(ISNUMBER(SEARCH(Wedstrijden!$E$2,Organisaties!B98)),MAX(Organisaties!$A$1:'Organisaties'!A97)+1,0)</f>
        <v>97</v>
      </c>
      <c r="B98" s="38" t="str">
        <f t="shared" si="1"/>
        <v>Manege De Trenshoeve, Afd. Paarden - 971416 - Berkhout</v>
      </c>
      <c r="C98" s="124">
        <v>971416</v>
      </c>
      <c r="D98" s="52" t="s">
        <v>579</v>
      </c>
      <c r="E98" s="52" t="s">
        <v>158</v>
      </c>
      <c r="F98" s="52" t="s">
        <v>411</v>
      </c>
      <c r="G98" s="12" t="str">
        <f>IFERROR(VLOOKUP(ROWS(Organisaties!$G$2:'Organisaties'!G98),Organisaties!$A$2:'Organisaties'!$B$501,2,0),"")</f>
        <v>Manege De Trenshoeve, Afd. Paarden - 971416 - Berkhout</v>
      </c>
      <c r="H98" s="12"/>
      <c r="I98" s="52"/>
      <c r="J98" s="52"/>
    </row>
    <row r="99" spans="1:10">
      <c r="A99" s="2">
        <f>IF(ISNUMBER(SEARCH(Wedstrijden!$E$2,Organisaties!B99)),MAX(Organisaties!$A$1:'Organisaties'!A98)+1,0)</f>
        <v>98</v>
      </c>
      <c r="B99" s="38" t="str">
        <f t="shared" si="1"/>
        <v>Manege Easy Riders, Afd. Pony'S - 969234 - Vijfhuizen</v>
      </c>
      <c r="C99" s="124">
        <v>969234</v>
      </c>
      <c r="D99" s="52" t="s">
        <v>580</v>
      </c>
      <c r="E99" s="52" t="s">
        <v>372</v>
      </c>
      <c r="F99" s="52" t="s">
        <v>411</v>
      </c>
      <c r="G99" s="12" t="str">
        <f>IFERROR(VLOOKUP(ROWS(Organisaties!$G$2:'Organisaties'!G99),Organisaties!$A$2:'Organisaties'!$B$501,2,0),"")</f>
        <v>Manege Easy Riders, Afd. Pony'S - 969234 - Vijfhuizen</v>
      </c>
      <c r="H99" s="12"/>
      <c r="I99" s="52"/>
      <c r="J99" s="52"/>
    </row>
    <row r="100" spans="1:10">
      <c r="A100" s="2">
        <f>IF(ISNUMBER(SEARCH(Wedstrijden!$E$2,Organisaties!B100)),MAX(Organisaties!$A$1:'Organisaties'!A99)+1,0)</f>
        <v>99</v>
      </c>
      <c r="B100" s="38" t="str">
        <f t="shared" si="1"/>
        <v>Manege Groot, Afd. Paarden - V12128 - Egmond Aan Den Hoef</v>
      </c>
      <c r="C100" s="52" t="s">
        <v>581</v>
      </c>
      <c r="D100" s="52" t="s">
        <v>582</v>
      </c>
      <c r="E100" s="52" t="s">
        <v>213</v>
      </c>
      <c r="F100" s="52" t="s">
        <v>411</v>
      </c>
      <c r="G100" s="12" t="str">
        <f>IFERROR(VLOOKUP(ROWS(Organisaties!$G$2:'Organisaties'!G100),Organisaties!$A$2:'Organisaties'!$B$501,2,0),"")</f>
        <v>Manege Groot, Afd. Paarden - V12128 - Egmond Aan Den Hoef</v>
      </c>
      <c r="H100" s="12"/>
      <c r="I100" s="52"/>
      <c r="J100" s="52"/>
    </row>
    <row r="101" spans="1:10">
      <c r="A101" s="2">
        <f>IF(ISNUMBER(SEARCH(Wedstrijden!$E$2,Organisaties!B101)),MAX(Organisaties!$A$1:'Organisaties'!A100)+1,0)</f>
        <v>100</v>
      </c>
      <c r="B101" s="38" t="str">
        <f t="shared" si="1"/>
        <v>Manege Kennemergaarde, Afd. Paarden - 959930 - Santpoort-Noord</v>
      </c>
      <c r="C101" s="124">
        <v>959930</v>
      </c>
      <c r="D101" s="52" t="s">
        <v>583</v>
      </c>
      <c r="E101" s="52" t="s">
        <v>340</v>
      </c>
      <c r="F101" s="52" t="s">
        <v>411</v>
      </c>
      <c r="G101" s="12" t="str">
        <f>IFERROR(VLOOKUP(ROWS(Organisaties!$G$2:'Organisaties'!G101),Organisaties!$A$2:'Organisaties'!$B$501,2,0),"")</f>
        <v>Manege Kennemergaarde, Afd. Paarden - 959930 - Santpoort-Noord</v>
      </c>
      <c r="H101" s="12"/>
      <c r="I101" s="52"/>
      <c r="J101" s="52"/>
    </row>
    <row r="102" spans="1:10">
      <c r="A102" s="2">
        <f>IF(ISNUMBER(SEARCH(Wedstrijden!$E$2,Organisaties!B102)),MAX(Organisaties!$A$1:'Organisaties'!A101)+1,0)</f>
        <v>101</v>
      </c>
      <c r="B102" s="38" t="str">
        <f t="shared" si="1"/>
        <v>Manege Kennemergaarde, Afd. Pony'S - 959924 - Santpoort-Noord</v>
      </c>
      <c r="C102" s="124">
        <v>959924</v>
      </c>
      <c r="D102" s="52" t="s">
        <v>584</v>
      </c>
      <c r="E102" s="52" t="s">
        <v>340</v>
      </c>
      <c r="F102" s="52" t="s">
        <v>411</v>
      </c>
      <c r="G102" s="12" t="str">
        <f>IFERROR(VLOOKUP(ROWS(Organisaties!$G$2:'Organisaties'!G102),Organisaties!$A$2:'Organisaties'!$B$501,2,0),"")</f>
        <v>Manege Kennemergaarde, Afd. Pony'S - 959924 - Santpoort-Noord</v>
      </c>
      <c r="H102" s="12"/>
      <c r="I102" s="52"/>
      <c r="J102" s="52"/>
    </row>
    <row r="103" spans="1:10">
      <c r="A103" s="2">
        <f>IF(ISNUMBER(SEARCH(Wedstrijden!$E$2,Organisaties!B103)),MAX(Organisaties!$A$1:'Organisaties'!A102)+1,0)</f>
        <v>102</v>
      </c>
      <c r="B103" s="38" t="str">
        <f t="shared" si="1"/>
        <v>Manege Nibbixwoud, Afd. Pony'S - 969254 - Nibbixwoud</v>
      </c>
      <c r="C103" s="124">
        <v>969254</v>
      </c>
      <c r="D103" s="52" t="s">
        <v>585</v>
      </c>
      <c r="E103" s="52" t="s">
        <v>302</v>
      </c>
      <c r="F103" s="52" t="s">
        <v>411</v>
      </c>
      <c r="G103" s="12" t="str">
        <f>IFERROR(VLOOKUP(ROWS(Organisaties!$G$2:'Organisaties'!G103),Organisaties!$A$2:'Organisaties'!$B$501,2,0),"")</f>
        <v>Manege Nibbixwoud, Afd. Pony'S - 969254 - Nibbixwoud</v>
      </c>
      <c r="H103" s="12"/>
      <c r="I103" s="52"/>
      <c r="J103" s="52"/>
    </row>
    <row r="104" spans="1:10">
      <c r="A104" s="2">
        <f>IF(ISNUMBER(SEARCH(Wedstrijden!$E$2,Organisaties!B104)),MAX(Organisaties!$A$1:'Organisaties'!A103)+1,0)</f>
        <v>103</v>
      </c>
      <c r="B104" s="38" t="str">
        <f t="shared" si="1"/>
        <v>Manege Nieuw Amstelland, Afd. Paarden - V62000 - Amsterdam</v>
      </c>
      <c r="C104" s="52" t="s">
        <v>586</v>
      </c>
      <c r="D104" s="52" t="s">
        <v>587</v>
      </c>
      <c r="E104" s="52" t="s">
        <v>115</v>
      </c>
      <c r="F104" s="52" t="s">
        <v>411</v>
      </c>
      <c r="G104" s="12" t="str">
        <f>IFERROR(VLOOKUP(ROWS(Organisaties!$G$2:'Organisaties'!G104),Organisaties!$A$2:'Organisaties'!$B$501,2,0),"")</f>
        <v>Manege Nieuw Amstelland, Afd. Paarden - V62000 - Amsterdam</v>
      </c>
      <c r="H104" s="12"/>
      <c r="I104" s="52"/>
      <c r="J104" s="52"/>
    </row>
    <row r="105" spans="1:10">
      <c r="A105" s="2">
        <f>IF(ISNUMBER(SEARCH(Wedstrijden!$E$2,Organisaties!B105)),MAX(Organisaties!$A$1:'Organisaties'!A104)+1,0)</f>
        <v>104</v>
      </c>
      <c r="B105" s="38" t="str">
        <f t="shared" si="1"/>
        <v>Manege Nieuw Amstelland, Afd. Pony'S - 959989 - Amstelveen</v>
      </c>
      <c r="C105" s="124">
        <v>959989</v>
      </c>
      <c r="D105" s="52" t="s">
        <v>588</v>
      </c>
      <c r="E105" s="52" t="s">
        <v>105</v>
      </c>
      <c r="F105" s="52" t="s">
        <v>411</v>
      </c>
      <c r="G105" s="12" t="str">
        <f>IFERROR(VLOOKUP(ROWS(Organisaties!$G$2:'Organisaties'!G105),Organisaties!$A$2:'Organisaties'!$B$501,2,0),"")</f>
        <v>Manege Nieuw Amstelland, Afd. Pony'S - 959989 - Amstelveen</v>
      </c>
      <c r="H105" s="12"/>
      <c r="I105" s="52"/>
      <c r="J105" s="52"/>
    </row>
    <row r="106" spans="1:10">
      <c r="A106" s="2">
        <f>IF(ISNUMBER(SEARCH(Wedstrijden!$E$2,Organisaties!B106)),MAX(Organisaties!$A$1:'Organisaties'!A105)+1,0)</f>
        <v>105</v>
      </c>
      <c r="B106" s="38" t="str">
        <f t="shared" si="1"/>
        <v>Manege Purmerbos, Afd. Paarden - 759054 - Purmerend</v>
      </c>
      <c r="C106" s="124">
        <v>759054</v>
      </c>
      <c r="D106" s="52" t="s">
        <v>589</v>
      </c>
      <c r="E106" s="52" t="s">
        <v>335</v>
      </c>
      <c r="F106" s="52" t="s">
        <v>411</v>
      </c>
      <c r="G106" s="12" t="str">
        <f>IFERROR(VLOOKUP(ROWS(Organisaties!$G$2:'Organisaties'!G106),Organisaties!$A$2:'Organisaties'!$B$501,2,0),"")</f>
        <v>Manege Purmerbos, Afd. Paarden - 759054 - Purmerend</v>
      </c>
      <c r="H106" s="12"/>
      <c r="I106" s="52"/>
      <c r="J106" s="52"/>
    </row>
    <row r="107" spans="1:10">
      <c r="A107" s="2">
        <f>IF(ISNUMBER(SEARCH(Wedstrijden!$E$2,Organisaties!B107)),MAX(Organisaties!$A$1:'Organisaties'!A106)+1,0)</f>
        <v>106</v>
      </c>
      <c r="B107" s="38" t="str">
        <f t="shared" si="1"/>
        <v>Manege Purmerbos, Afd. Pony'S - 960026 - Purmerend</v>
      </c>
      <c r="C107" s="124">
        <v>960026</v>
      </c>
      <c r="D107" s="52" t="s">
        <v>590</v>
      </c>
      <c r="E107" s="52" t="s">
        <v>335</v>
      </c>
      <c r="F107" s="52" t="s">
        <v>411</v>
      </c>
      <c r="G107" s="12" t="str">
        <f>IFERROR(VLOOKUP(ROWS(Organisaties!$G$2:'Organisaties'!G107),Organisaties!$A$2:'Organisaties'!$B$501,2,0),"")</f>
        <v>Manege Purmerbos, Afd. Pony'S - 960026 - Purmerend</v>
      </c>
      <c r="H107" s="12"/>
      <c r="I107" s="52"/>
      <c r="J107" s="52"/>
    </row>
    <row r="108" spans="1:10">
      <c r="A108" s="2">
        <f>IF(ISNUMBER(SEARCH(Wedstrijden!$E$2,Organisaties!B108)),MAX(Organisaties!$A$1:'Organisaties'!A107)+1,0)</f>
        <v>107</v>
      </c>
      <c r="B108" s="38" t="str">
        <f t="shared" si="1"/>
        <v>Manege Smit, Afd. Pony'S - 969271 - Noordwijkerhout</v>
      </c>
      <c r="C108" s="124">
        <v>969271</v>
      </c>
      <c r="D108" s="52" t="s">
        <v>591</v>
      </c>
      <c r="E108" s="52" t="s">
        <v>474</v>
      </c>
      <c r="F108" s="52" t="s">
        <v>411</v>
      </c>
      <c r="G108" s="12" t="str">
        <f>IFERROR(VLOOKUP(ROWS(Organisaties!$G$2:'Organisaties'!G108),Organisaties!$A$2:'Organisaties'!$B$501,2,0),"")</f>
        <v>Manege Smit, Afd. Pony'S - 969271 - Noordwijkerhout</v>
      </c>
      <c r="H108" s="12"/>
      <c r="I108" s="52"/>
      <c r="J108" s="52"/>
    </row>
    <row r="109" spans="1:10">
      <c r="A109" s="2">
        <f>IF(ISNUMBER(SEARCH(Wedstrijden!$E$2,Organisaties!B109)),MAX(Organisaties!$A$1:'Organisaties'!A108)+1,0)</f>
        <v>108</v>
      </c>
      <c r="B109" s="38" t="str">
        <f t="shared" si="1"/>
        <v>Manege Spaarnwoude, Afd. Paarden - 756413 - Halfweg Nh</v>
      </c>
      <c r="C109" s="124">
        <v>756413</v>
      </c>
      <c r="D109" s="52" t="s">
        <v>592</v>
      </c>
      <c r="E109" s="52" t="s">
        <v>226</v>
      </c>
      <c r="F109" s="52" t="s">
        <v>411</v>
      </c>
      <c r="G109" s="12" t="str">
        <f>IFERROR(VLOOKUP(ROWS(Organisaties!$G$2:'Organisaties'!G109),Organisaties!$A$2:'Organisaties'!$B$501,2,0),"")</f>
        <v>Manege Spaarnwoude, Afd. Paarden - 756413 - Halfweg Nh</v>
      </c>
      <c r="H109" s="12"/>
      <c r="I109" s="52"/>
      <c r="J109" s="52"/>
    </row>
    <row r="110" spans="1:10">
      <c r="A110" s="2">
        <f>IF(ISNUMBER(SEARCH(Wedstrijden!$E$2,Organisaties!B110)),MAX(Organisaties!$A$1:'Organisaties'!A109)+1,0)</f>
        <v>109</v>
      </c>
      <c r="B110" s="38" t="str">
        <f t="shared" si="1"/>
        <v>Manege Spaarnwoude, Afd. Pony'S - 960305 - Halfweg Nh</v>
      </c>
      <c r="C110" s="124">
        <v>960305</v>
      </c>
      <c r="D110" s="52" t="s">
        <v>593</v>
      </c>
      <c r="E110" s="52" t="s">
        <v>226</v>
      </c>
      <c r="F110" s="52" t="s">
        <v>411</v>
      </c>
      <c r="G110" s="12" t="str">
        <f>IFERROR(VLOOKUP(ROWS(Organisaties!$G$2:'Organisaties'!G110),Organisaties!$A$2:'Organisaties'!$B$501,2,0),"")</f>
        <v>Manege Spaarnwoude, Afd. Pony'S - 960305 - Halfweg Nh</v>
      </c>
      <c r="H110" s="12"/>
      <c r="I110" s="52"/>
      <c r="J110" s="52"/>
    </row>
    <row r="111" spans="1:10">
      <c r="A111" s="2">
        <f>IF(ISNUMBER(SEARCH(Wedstrijden!$E$2,Organisaties!B111)),MAX(Organisaties!$A$1:'Organisaties'!A110)+1,0)</f>
        <v>110</v>
      </c>
      <c r="B111" s="38" t="str">
        <f t="shared" si="1"/>
        <v>Manege Variohippique, Afd. Paarden - V62014 - Velsen-Zuid</v>
      </c>
      <c r="C111" s="52" t="s">
        <v>594</v>
      </c>
      <c r="D111" s="52" t="s">
        <v>595</v>
      </c>
      <c r="E111" s="52" t="s">
        <v>368</v>
      </c>
      <c r="F111" s="52" t="s">
        <v>411</v>
      </c>
      <c r="G111" s="12" t="str">
        <f>IFERROR(VLOOKUP(ROWS(Organisaties!$G$2:'Organisaties'!G111),Organisaties!$A$2:'Organisaties'!$B$501,2,0),"")</f>
        <v>Manege Variohippique, Afd. Paarden - V62014 - Velsen-Zuid</v>
      </c>
      <c r="H111" s="12"/>
      <c r="I111" s="52"/>
      <c r="J111" s="52"/>
    </row>
    <row r="112" spans="1:10">
      <c r="A112" s="2">
        <f>IF(ISNUMBER(SEARCH(Wedstrijden!$E$2,Organisaties!B112)),MAX(Organisaties!$A$1:'Organisaties'!A111)+1,0)</f>
        <v>111</v>
      </c>
      <c r="B112" s="38" t="str">
        <f t="shared" si="1"/>
        <v>Manege Variohippique, Afd. Pony'S - V12410 - Velsen-Zuid</v>
      </c>
      <c r="C112" s="52" t="s">
        <v>596</v>
      </c>
      <c r="D112" s="52" t="s">
        <v>597</v>
      </c>
      <c r="E112" s="52" t="s">
        <v>368</v>
      </c>
      <c r="F112" s="52" t="s">
        <v>411</v>
      </c>
      <c r="G112" s="12" t="str">
        <f>IFERROR(VLOOKUP(ROWS(Organisaties!$G$2:'Organisaties'!G112),Organisaties!$A$2:'Organisaties'!$B$501,2,0),"")</f>
        <v>Manege Variohippique, Afd. Pony'S - V12410 - Velsen-Zuid</v>
      </c>
      <c r="H112" s="12"/>
      <c r="I112" s="52"/>
      <c r="J112" s="52"/>
    </row>
    <row r="113" spans="1:10">
      <c r="A113" s="2">
        <f>IF(ISNUMBER(SEARCH(Wedstrijden!$E$2,Organisaties!B113)),MAX(Organisaties!$A$1:'Organisaties'!A112)+1,0)</f>
        <v>112</v>
      </c>
      <c r="B113" s="38" t="str">
        <f t="shared" si="1"/>
        <v>Manege Waarland, Afd. Paarden - V62015 - Waarland</v>
      </c>
      <c r="C113" s="52" t="s">
        <v>598</v>
      </c>
      <c r="D113" s="52" t="s">
        <v>599</v>
      </c>
      <c r="E113" s="52" t="s">
        <v>374</v>
      </c>
      <c r="F113" s="52" t="s">
        <v>411</v>
      </c>
      <c r="G113" s="12" t="str">
        <f>IFERROR(VLOOKUP(ROWS(Organisaties!$G$2:'Organisaties'!G113),Organisaties!$A$2:'Organisaties'!$B$501,2,0),"")</f>
        <v>Manege Waarland, Afd. Paarden - V62015 - Waarland</v>
      </c>
      <c r="H113" s="12"/>
      <c r="I113" s="52"/>
      <c r="J113" s="52"/>
    </row>
    <row r="114" spans="1:10">
      <c r="A114" s="2">
        <f>IF(ISNUMBER(SEARCH(Wedstrijden!$E$2,Organisaties!B114)),MAX(Organisaties!$A$1:'Organisaties'!A113)+1,0)</f>
        <v>113</v>
      </c>
      <c r="B114" s="38" t="str">
        <f t="shared" si="1"/>
        <v>Meers Paarden Centrum, Afd. Paarden - 971374 - Nieuw-Vennep</v>
      </c>
      <c r="C114" s="124">
        <v>971374</v>
      </c>
      <c r="D114" s="52" t="s">
        <v>600</v>
      </c>
      <c r="E114" s="52" t="s">
        <v>304</v>
      </c>
      <c r="F114" s="52" t="s">
        <v>411</v>
      </c>
      <c r="G114" s="12" t="str">
        <f>IFERROR(VLOOKUP(ROWS(Organisaties!$G$2:'Organisaties'!G114),Organisaties!$A$2:'Organisaties'!$B$501,2,0),"")</f>
        <v>Meers Paarden Centrum, Afd. Paarden - 971374 - Nieuw-Vennep</v>
      </c>
      <c r="H114" s="12"/>
      <c r="I114" s="52"/>
      <c r="J114" s="52"/>
    </row>
    <row r="115" spans="1:10">
      <c r="A115" s="2">
        <f>IF(ISNUMBER(SEARCH(Wedstrijden!$E$2,Organisaties!B115)),MAX(Organisaties!$A$1:'Organisaties'!A114)+1,0)</f>
        <v>114</v>
      </c>
      <c r="B115" s="38" t="str">
        <f t="shared" si="1"/>
        <v>Meers Paarden Centrum, Afd. Pony'S - 969603 - Nieuw-Vennep</v>
      </c>
      <c r="C115" s="124">
        <v>969603</v>
      </c>
      <c r="D115" s="52" t="s">
        <v>601</v>
      </c>
      <c r="E115" s="52" t="s">
        <v>304</v>
      </c>
      <c r="F115" s="52" t="s">
        <v>411</v>
      </c>
      <c r="G115" s="12" t="str">
        <f>IFERROR(VLOOKUP(ROWS(Organisaties!$G$2:'Organisaties'!G115),Organisaties!$A$2:'Organisaties'!$B$501,2,0),"")</f>
        <v>Meers Paarden Centrum, Afd. Pony'S - 969603 - Nieuw-Vennep</v>
      </c>
      <c r="H115" s="12"/>
      <c r="I115" s="52"/>
      <c r="J115" s="52"/>
    </row>
    <row r="116" spans="1:10">
      <c r="A116" s="2">
        <f>IF(ISNUMBER(SEARCH(Wedstrijden!$E$2,Organisaties!B116)),MAX(Organisaties!$A$1:'Organisaties'!A115)+1,0)</f>
        <v>115</v>
      </c>
      <c r="B116" s="38" t="str">
        <f t="shared" si="1"/>
        <v>Meers Paarden Centrum, Afd. Voltige - V12312 - Nieuw-Vennep</v>
      </c>
      <c r="C116" s="52" t="s">
        <v>602</v>
      </c>
      <c r="D116" s="52" t="s">
        <v>603</v>
      </c>
      <c r="E116" s="52" t="s">
        <v>304</v>
      </c>
      <c r="F116" s="52" t="s">
        <v>411</v>
      </c>
      <c r="G116" s="12" t="str">
        <f>IFERROR(VLOOKUP(ROWS(Organisaties!$G$2:'Organisaties'!G116),Organisaties!$A$2:'Organisaties'!$B$501,2,0),"")</f>
        <v>Meers Paarden Centrum, Afd. Voltige - V12312 - Nieuw-Vennep</v>
      </c>
      <c r="H116" s="12"/>
      <c r="I116" s="52"/>
      <c r="J116" s="52"/>
    </row>
    <row r="117" spans="1:10">
      <c r="A117" s="2">
        <f>IF(ISNUMBER(SEARCH(Wedstrijden!$E$2,Organisaties!B117)),MAX(Organisaties!$A$1:'Organisaties'!A116)+1,0)</f>
        <v>116</v>
      </c>
      <c r="B117" s="38" t="str">
        <f t="shared" si="1"/>
        <v>Meerse Ruiters, Pc De - 827182 - Nieuw-Vennep</v>
      </c>
      <c r="C117" s="124">
        <v>827182</v>
      </c>
      <c r="D117" s="52" t="s">
        <v>604</v>
      </c>
      <c r="E117" s="52" t="s">
        <v>304</v>
      </c>
      <c r="F117" s="52" t="s">
        <v>411</v>
      </c>
      <c r="G117" s="12" t="str">
        <f>IFERROR(VLOOKUP(ROWS(Organisaties!$G$2:'Organisaties'!G117),Organisaties!$A$2:'Organisaties'!$B$501,2,0),"")</f>
        <v>Meerse Ruiters, Pc De - 827182 - Nieuw-Vennep</v>
      </c>
      <c r="H117" s="12"/>
      <c r="I117" s="52"/>
      <c r="J117" s="52"/>
    </row>
    <row r="118" spans="1:10">
      <c r="A118" s="2">
        <f>IF(ISNUMBER(SEARCH(Wedstrijden!$E$2,Organisaties!B118)),MAX(Organisaties!$A$1:'Organisaties'!A117)+1,0)</f>
        <v>117</v>
      </c>
      <c r="B118" s="38" t="str">
        <f t="shared" si="1"/>
        <v>Meerse Ruiters, Rv De - V60431 - Nieuw-Vennep</v>
      </c>
      <c r="C118" s="52" t="s">
        <v>605</v>
      </c>
      <c r="D118" s="52" t="s">
        <v>606</v>
      </c>
      <c r="E118" s="52" t="s">
        <v>304</v>
      </c>
      <c r="F118" s="52" t="s">
        <v>411</v>
      </c>
      <c r="G118" s="12" t="str">
        <f>IFERROR(VLOOKUP(ROWS(Organisaties!$G$2:'Organisaties'!G118),Organisaties!$A$2:'Organisaties'!$B$501,2,0),"")</f>
        <v>Meerse Ruiters, Rv De - V60431 - Nieuw-Vennep</v>
      </c>
      <c r="H118" s="12"/>
      <c r="I118" s="52"/>
      <c r="J118" s="52"/>
    </row>
    <row r="119" spans="1:10">
      <c r="A119" s="2">
        <f>IF(ISNUMBER(SEARCH(Wedstrijden!$E$2,Organisaties!B119)),MAX(Organisaties!$A$1:'Organisaties'!A118)+1,0)</f>
        <v>118</v>
      </c>
      <c r="B119" s="38" t="str">
        <f t="shared" si="1"/>
        <v>Meerse Ruiters, Vv De - 955779 - Nieuw-Vennep</v>
      </c>
      <c r="C119" s="124">
        <v>955779</v>
      </c>
      <c r="D119" s="52" t="s">
        <v>607</v>
      </c>
      <c r="E119" s="52" t="s">
        <v>304</v>
      </c>
      <c r="F119" s="52" t="s">
        <v>411</v>
      </c>
      <c r="G119" s="12" t="str">
        <f>IFERROR(VLOOKUP(ROWS(Organisaties!$G$2:'Organisaties'!G119),Organisaties!$A$2:'Organisaties'!$B$501,2,0),"")</f>
        <v>Meerse Ruiters, Vv De - 955779 - Nieuw-Vennep</v>
      </c>
      <c r="H119" s="12"/>
      <c r="I119" s="52"/>
      <c r="J119" s="52"/>
    </row>
    <row r="120" spans="1:10">
      <c r="A120" s="2">
        <f>IF(ISNUMBER(SEARCH(Wedstrijden!$E$2,Organisaties!B120)),MAX(Organisaties!$A$1:'Organisaties'!A119)+1,0)</f>
        <v>119</v>
      </c>
      <c r="B120" s="38" t="str">
        <f t="shared" si="1"/>
        <v>Niedorper Ros Beyaert (Psv.), Pc. - V50747 - Oude Niedorp</v>
      </c>
      <c r="C120" s="52" t="s">
        <v>608</v>
      </c>
      <c r="D120" s="52" t="s">
        <v>609</v>
      </c>
      <c r="E120" s="52" t="s">
        <v>319</v>
      </c>
      <c r="F120" s="52" t="s">
        <v>411</v>
      </c>
      <c r="G120" s="12" t="str">
        <f>IFERROR(VLOOKUP(ROWS(Organisaties!$G$2:'Organisaties'!G120),Organisaties!$A$2:'Organisaties'!$B$501,2,0),"")</f>
        <v>Niedorper Ros Beyaert (Psv.), Pc. - V50747 - Oude Niedorp</v>
      </c>
      <c r="H120" s="12"/>
      <c r="I120" s="52"/>
      <c r="J120" s="52"/>
    </row>
    <row r="121" spans="1:10">
      <c r="A121" s="2">
        <f>IF(ISNUMBER(SEARCH(Wedstrijden!$E$2,Organisaties!B121)),MAX(Organisaties!$A$1:'Organisaties'!A120)+1,0)</f>
        <v>120</v>
      </c>
      <c r="B121" s="38" t="str">
        <f t="shared" si="1"/>
        <v>Niedorper Ros Beyaert (Psv.), Rv. - V50708 - Oude Niedorp</v>
      </c>
      <c r="C121" s="52" t="s">
        <v>610</v>
      </c>
      <c r="D121" s="52" t="s">
        <v>611</v>
      </c>
      <c r="E121" s="52" t="s">
        <v>319</v>
      </c>
      <c r="F121" s="52" t="s">
        <v>411</v>
      </c>
      <c r="G121" s="12" t="str">
        <f>IFERROR(VLOOKUP(ROWS(Organisaties!$G$2:'Organisaties'!G121),Organisaties!$A$2:'Organisaties'!$B$501,2,0),"")</f>
        <v>Niedorper Ros Beyaert (Psv.), Rv. - V50708 - Oude Niedorp</v>
      </c>
      <c r="H121" s="12"/>
      <c r="I121" s="52"/>
      <c r="J121" s="52"/>
    </row>
    <row r="122" spans="1:10">
      <c r="A122" s="2">
        <f>IF(ISNUMBER(SEARCH(Wedstrijden!$E$2,Organisaties!B122)),MAX(Organisaties!$A$1:'Organisaties'!A121)+1,0)</f>
        <v>121</v>
      </c>
      <c r="B122" s="38" t="str">
        <f t="shared" si="1"/>
        <v>Nieuwebrugruiters, Pc. De - 868534 - Haarlem</v>
      </c>
      <c r="C122" s="124">
        <v>868534</v>
      </c>
      <c r="D122" s="52" t="s">
        <v>612</v>
      </c>
      <c r="E122" s="52" t="s">
        <v>221</v>
      </c>
      <c r="F122" s="52" t="s">
        <v>411</v>
      </c>
      <c r="G122" s="12" t="str">
        <f>IFERROR(VLOOKUP(ROWS(Organisaties!$G$2:'Organisaties'!G122),Organisaties!$A$2:'Organisaties'!$B$501,2,0),"")</f>
        <v>Nieuwebrugruiters, Pc. De - 868534 - Haarlem</v>
      </c>
      <c r="H122" s="12"/>
      <c r="I122" s="52"/>
      <c r="J122" s="52"/>
    </row>
    <row r="123" spans="1:10">
      <c r="A123" s="2">
        <f>IF(ISNUMBER(SEARCH(Wedstrijden!$E$2,Organisaties!B123)),MAX(Organisaties!$A$1:'Organisaties'!A122)+1,0)</f>
        <v>122</v>
      </c>
      <c r="B123" s="38" t="str">
        <f t="shared" si="1"/>
        <v>Nieuwebrugruiters, Rv. De - 868533 - Haarlem</v>
      </c>
      <c r="C123" s="124">
        <v>868533</v>
      </c>
      <c r="D123" s="52" t="s">
        <v>613</v>
      </c>
      <c r="E123" s="52" t="s">
        <v>221</v>
      </c>
      <c r="F123" s="52" t="s">
        <v>411</v>
      </c>
      <c r="G123" s="12" t="str">
        <f>IFERROR(VLOOKUP(ROWS(Organisaties!$G$2:'Organisaties'!G123),Organisaties!$A$2:'Organisaties'!$B$501,2,0),"")</f>
        <v>Nieuwebrugruiters, Rv. De - 868533 - Haarlem</v>
      </c>
      <c r="H123" s="12"/>
      <c r="I123" s="52"/>
      <c r="J123" s="52"/>
    </row>
    <row r="124" spans="1:10">
      <c r="A124" s="2">
        <f>IF(ISNUMBER(SEARCH(Wedstrijden!$E$2,Organisaties!B124)),MAX(Organisaties!$A$1:'Organisaties'!A123)+1,0)</f>
        <v>123</v>
      </c>
      <c r="B124" s="38" t="str">
        <f t="shared" si="1"/>
        <v>Nieuw-Vennep, Pc. - V60551 - Nieuw-Vennep</v>
      </c>
      <c r="C124" s="52" t="s">
        <v>614</v>
      </c>
      <c r="D124" s="52" t="s">
        <v>615</v>
      </c>
      <c r="E124" s="52" t="s">
        <v>304</v>
      </c>
      <c r="F124" s="52" t="s">
        <v>411</v>
      </c>
      <c r="G124" s="12" t="str">
        <f>IFERROR(VLOOKUP(ROWS(Organisaties!$G$2:'Organisaties'!G124),Organisaties!$A$2:'Organisaties'!$B$501,2,0),"")</f>
        <v>Nieuw-Vennep, Pc. - V60551 - Nieuw-Vennep</v>
      </c>
      <c r="H124" s="12"/>
      <c r="I124" s="52"/>
      <c r="J124" s="52"/>
    </row>
    <row r="125" spans="1:10">
      <c r="A125" s="2">
        <f>IF(ISNUMBER(SEARCH(Wedstrijden!$E$2,Organisaties!B125)),MAX(Organisaties!$A$1:'Organisaties'!A124)+1,0)</f>
        <v>124</v>
      </c>
      <c r="B125" s="38" t="str">
        <f t="shared" si="1"/>
        <v>Nieuw-Vennep, Rv. - V60284 - Nieuw-Vennep</v>
      </c>
      <c r="C125" s="52" t="s">
        <v>616</v>
      </c>
      <c r="D125" s="52" t="s">
        <v>617</v>
      </c>
      <c r="E125" s="52" t="s">
        <v>304</v>
      </c>
      <c r="F125" s="52" t="s">
        <v>411</v>
      </c>
      <c r="G125" s="12" t="str">
        <f>IFERROR(VLOOKUP(ROWS(Organisaties!$G$2:'Organisaties'!G125),Organisaties!$A$2:'Organisaties'!$B$501,2,0),"")</f>
        <v>Nieuw-Vennep, Rv. - V60284 - Nieuw-Vennep</v>
      </c>
      <c r="H125" s="12"/>
      <c r="I125" s="52"/>
      <c r="J125" s="52"/>
    </row>
    <row r="126" spans="1:10">
      <c r="A126" s="2">
        <f>IF(ISNUMBER(SEARCH(Wedstrijden!$E$2,Organisaties!B126)),MAX(Organisaties!$A$1:'Organisaties'!A125)+1,0)</f>
        <v>125</v>
      </c>
      <c r="B126" s="38" t="str">
        <f t="shared" si="1"/>
        <v>Noorder Koggenruiters, Pc. De - V50743 - Benningbroek</v>
      </c>
      <c r="C126" s="52" t="s">
        <v>618</v>
      </c>
      <c r="D126" s="52" t="s">
        <v>619</v>
      </c>
      <c r="E126" s="52" t="s">
        <v>152</v>
      </c>
      <c r="F126" s="52" t="s">
        <v>411</v>
      </c>
      <c r="G126" s="12" t="str">
        <f>IFERROR(VLOOKUP(ROWS(Organisaties!$G$2:'Organisaties'!G126),Organisaties!$A$2:'Organisaties'!$B$501,2,0),"")</f>
        <v>Noorder Koggenruiters, Pc. De - V50743 - Benningbroek</v>
      </c>
      <c r="H126" s="12"/>
      <c r="I126" s="52"/>
      <c r="J126" s="52"/>
    </row>
    <row r="127" spans="1:10">
      <c r="A127" s="2">
        <f>IF(ISNUMBER(SEARCH(Wedstrijden!$E$2,Organisaties!B127)),MAX(Organisaties!$A$1:'Organisaties'!A126)+1,0)</f>
        <v>126</v>
      </c>
      <c r="B127" s="38" t="str">
        <f t="shared" si="1"/>
        <v>Noorderkoggenruiters, Lr. De - V50705 - Benningbroek</v>
      </c>
      <c r="C127" s="52" t="s">
        <v>620</v>
      </c>
      <c r="D127" s="52" t="s">
        <v>621</v>
      </c>
      <c r="E127" s="52" t="s">
        <v>152</v>
      </c>
      <c r="F127" s="52" t="s">
        <v>411</v>
      </c>
      <c r="G127" s="12" t="str">
        <f>IFERROR(VLOOKUP(ROWS(Organisaties!$G$2:'Organisaties'!G127),Organisaties!$A$2:'Organisaties'!$B$501,2,0),"")</f>
        <v>Noorderkoggenruiters, Lr. De - V50705 - Benningbroek</v>
      </c>
      <c r="H127" s="12"/>
      <c r="I127" s="52"/>
      <c r="J127" s="52"/>
    </row>
    <row r="128" spans="1:10">
      <c r="A128" s="2">
        <f>IF(ISNUMBER(SEARCH(Wedstrijden!$E$2,Organisaties!B128)),MAX(Organisaties!$A$1:'Organisaties'!A127)+1,0)</f>
        <v>127</v>
      </c>
      <c r="B128" s="38" t="str">
        <f t="shared" si="1"/>
        <v>Noord-Holland Centraal, Knhs Kring - V32028 - Wormer</v>
      </c>
      <c r="C128" s="52" t="s">
        <v>622</v>
      </c>
      <c r="D128" s="52" t="s">
        <v>623</v>
      </c>
      <c r="E128" s="52" t="s">
        <v>396</v>
      </c>
      <c r="F128" s="52" t="s">
        <v>411</v>
      </c>
      <c r="G128" s="12" t="str">
        <f>IFERROR(VLOOKUP(ROWS(Organisaties!$G$2:'Organisaties'!G128),Organisaties!$A$2:'Organisaties'!$B$501,2,0),"")</f>
        <v>Noord-Holland Centraal, Knhs Kring - V32028 - Wormer</v>
      </c>
      <c r="H128" s="12"/>
      <c r="I128" s="52"/>
      <c r="J128" s="52"/>
    </row>
    <row r="129" spans="1:10">
      <c r="A129" s="2">
        <f>IF(ISNUMBER(SEARCH(Wedstrijden!$E$2,Organisaties!B129)),MAX(Organisaties!$A$1:'Organisaties'!A128)+1,0)</f>
        <v>128</v>
      </c>
      <c r="B129" s="38" t="str">
        <f t="shared" si="1"/>
        <v>Noord-Holland Midden, Knhs Kring - V32027 - Alkmaar</v>
      </c>
      <c r="C129" s="52" t="s">
        <v>624</v>
      </c>
      <c r="D129" s="52" t="s">
        <v>625</v>
      </c>
      <c r="E129" s="52" t="s">
        <v>103</v>
      </c>
      <c r="F129" s="52" t="s">
        <v>411</v>
      </c>
      <c r="G129" s="12" t="str">
        <f>IFERROR(VLOOKUP(ROWS(Organisaties!$G$2:'Organisaties'!G129),Organisaties!$A$2:'Organisaties'!$B$501,2,0),"")</f>
        <v>Noord-Holland Midden, Knhs Kring - V32027 - Alkmaar</v>
      </c>
      <c r="H129" s="12"/>
      <c r="I129" s="52"/>
      <c r="J129" s="52"/>
    </row>
    <row r="130" spans="1:10">
      <c r="A130" s="2">
        <f>IF(ISNUMBER(SEARCH(Wedstrijden!$E$2,Organisaties!B130)),MAX(Organisaties!$A$1:'Organisaties'!A129)+1,0)</f>
        <v>129</v>
      </c>
      <c r="B130" s="38" t="str">
        <f t="shared" ref="B130:B193" si="2">CONCATENATE(PROPER(D130)," - ",C130," ","- ", PROPER(E130))</f>
        <v>Noord-Holland Noord, Knhs Kring - V32026 - Aartswoud</v>
      </c>
      <c r="C130" s="52" t="s">
        <v>626</v>
      </c>
      <c r="D130" s="52" t="s">
        <v>627</v>
      </c>
      <c r="E130" s="52" t="s">
        <v>628</v>
      </c>
      <c r="F130" s="52" t="s">
        <v>411</v>
      </c>
      <c r="G130" s="12" t="str">
        <f>IFERROR(VLOOKUP(ROWS(Organisaties!$G$2:'Organisaties'!G130),Organisaties!$A$2:'Organisaties'!$B$501,2,0),"")</f>
        <v>Noord-Holland Noord, Knhs Kring - V32026 - Aartswoud</v>
      </c>
      <c r="H130" s="12"/>
      <c r="I130" s="52"/>
      <c r="J130" s="52"/>
    </row>
    <row r="131" spans="1:10">
      <c r="A131" s="2">
        <f>IF(ISNUMBER(SEARCH(Wedstrijden!$E$2,Organisaties!B131)),MAX(Organisaties!$A$1:'Organisaties'!A130)+1,0)</f>
        <v>130</v>
      </c>
      <c r="B131" s="38" t="str">
        <f t="shared" si="2"/>
        <v>Noord-Holland Zuid, Knhs Kring - V32029 - Nieuw-Vennep</v>
      </c>
      <c r="C131" s="52" t="s">
        <v>629</v>
      </c>
      <c r="D131" s="52" t="s">
        <v>630</v>
      </c>
      <c r="E131" s="52" t="s">
        <v>304</v>
      </c>
      <c r="F131" s="52" t="s">
        <v>411</v>
      </c>
      <c r="G131" s="12" t="str">
        <f>IFERROR(VLOOKUP(ROWS(Organisaties!$G$2:'Organisaties'!G131),Organisaties!$A$2:'Organisaties'!$B$501,2,0),"")</f>
        <v>Noord-Holland Zuid, Knhs Kring - V32029 - Nieuw-Vennep</v>
      </c>
      <c r="H131" s="12"/>
      <c r="I131" s="52"/>
      <c r="J131" s="52"/>
    </row>
    <row r="132" spans="1:10">
      <c r="A132" s="2">
        <f>IF(ISNUMBER(SEARCH(Wedstrijden!$E$2,Organisaties!B132)),MAX(Organisaties!$A$1:'Organisaties'!A131)+1,0)</f>
        <v>131</v>
      </c>
      <c r="B132" s="38" t="str">
        <f t="shared" si="2"/>
        <v>Noord-Hollandse P.C. - V60554 - Bentveld</v>
      </c>
      <c r="C132" s="52" t="s">
        <v>631</v>
      </c>
      <c r="D132" s="52" t="s">
        <v>632</v>
      </c>
      <c r="E132" s="52" t="s">
        <v>154</v>
      </c>
      <c r="F132" s="52" t="s">
        <v>411</v>
      </c>
      <c r="G132" s="12" t="str">
        <f>IFERROR(VLOOKUP(ROWS(Organisaties!$G$2:'Organisaties'!G132),Organisaties!$A$2:'Organisaties'!$B$501,2,0),"")</f>
        <v>Noord-Hollandse P.C. - V60554 - Bentveld</v>
      </c>
      <c r="H132" s="12"/>
      <c r="I132" s="52"/>
      <c r="J132" s="52"/>
    </row>
    <row r="133" spans="1:10">
      <c r="A133" s="2">
        <f>IF(ISNUMBER(SEARCH(Wedstrijden!$E$2,Organisaties!B133)),MAX(Organisaties!$A$1:'Organisaties'!A132)+1,0)</f>
        <v>132</v>
      </c>
      <c r="B133" s="38" t="str">
        <f t="shared" si="2"/>
        <v>Noord-Hollandse R.V. - V60185 - Heemstede</v>
      </c>
      <c r="C133" s="52" t="s">
        <v>633</v>
      </c>
      <c r="D133" s="52" t="s">
        <v>634</v>
      </c>
      <c r="E133" s="52" t="s">
        <v>635</v>
      </c>
      <c r="F133" s="52" t="s">
        <v>411</v>
      </c>
      <c r="G133" s="12" t="str">
        <f>IFERROR(VLOOKUP(ROWS(Organisaties!$G$2:'Organisaties'!G133),Organisaties!$A$2:'Organisaties'!$B$501,2,0),"")</f>
        <v>Noord-Hollandse R.V. - V60185 - Heemstede</v>
      </c>
      <c r="H133" s="12"/>
      <c r="I133" s="52"/>
      <c r="J133" s="52"/>
    </row>
    <row r="134" spans="1:10">
      <c r="A134" s="2">
        <f>IF(ISNUMBER(SEARCH(Wedstrijden!$E$2,Organisaties!B134)),MAX(Organisaties!$A$1:'Organisaties'!A133)+1,0)</f>
        <v>133</v>
      </c>
      <c r="B134" s="38" t="str">
        <f t="shared" si="2"/>
        <v>North Holland Horse Trials - 894706 - Oudorp Nh</v>
      </c>
      <c r="C134" s="124">
        <v>894706</v>
      </c>
      <c r="D134" s="52" t="s">
        <v>636</v>
      </c>
      <c r="E134" s="52" t="s">
        <v>637</v>
      </c>
      <c r="F134" s="52" t="s">
        <v>411</v>
      </c>
      <c r="G134" s="12" t="str">
        <f>IFERROR(VLOOKUP(ROWS(Organisaties!$G$2:'Organisaties'!G134),Organisaties!$A$2:'Organisaties'!$B$501,2,0),"")</f>
        <v>North Holland Horse Trials - 894706 - Oudorp Nh</v>
      </c>
      <c r="H134" s="12"/>
      <c r="I134" s="52"/>
      <c r="J134" s="52"/>
    </row>
    <row r="135" spans="1:10">
      <c r="A135" s="2">
        <f>IF(ISNUMBER(SEARCH(Wedstrijden!$E$2,Organisaties!B135)),MAX(Organisaties!$A$1:'Organisaties'!A134)+1,0)</f>
        <v>134</v>
      </c>
      <c r="B135" s="38" t="str">
        <f t="shared" si="2"/>
        <v>Oostelijk West Friesland, Lr. - V50709 - Wijdenes</v>
      </c>
      <c r="C135" s="52" t="s">
        <v>638</v>
      </c>
      <c r="D135" s="52" t="s">
        <v>639</v>
      </c>
      <c r="E135" s="52" t="s">
        <v>391</v>
      </c>
      <c r="F135" s="52" t="s">
        <v>411</v>
      </c>
      <c r="G135" s="12" t="str">
        <f>IFERROR(VLOOKUP(ROWS(Organisaties!$G$2:'Organisaties'!G135),Organisaties!$A$2:'Organisaties'!$B$501,2,0),"")</f>
        <v>Oostelijk West Friesland, Lr. - V50709 - Wijdenes</v>
      </c>
      <c r="H135" s="12"/>
      <c r="I135" s="52"/>
      <c r="J135" s="52"/>
    </row>
    <row r="136" spans="1:10">
      <c r="A136" s="2">
        <f>IF(ISNUMBER(SEARCH(Wedstrijden!$E$2,Organisaties!B136)),MAX(Organisaties!$A$1:'Organisaties'!A135)+1,0)</f>
        <v>135</v>
      </c>
      <c r="B136" s="38" t="str">
        <f t="shared" si="2"/>
        <v>Oostelijk West Friesland, Pc. - V50746 - Hem</v>
      </c>
      <c r="C136" s="52" t="s">
        <v>640</v>
      </c>
      <c r="D136" s="52" t="s">
        <v>641</v>
      </c>
      <c r="E136" s="52" t="s">
        <v>239</v>
      </c>
      <c r="F136" s="52" t="s">
        <v>411</v>
      </c>
      <c r="G136" s="12" t="str">
        <f>IFERROR(VLOOKUP(ROWS(Organisaties!$G$2:'Organisaties'!G136),Organisaties!$A$2:'Organisaties'!$B$501,2,0),"")</f>
        <v>Oostelijk West Friesland, Pc. - V50746 - Hem</v>
      </c>
      <c r="H136" s="12"/>
      <c r="I136" s="52"/>
      <c r="J136" s="52"/>
    </row>
    <row r="137" spans="1:10">
      <c r="A137" s="2">
        <f>IF(ISNUMBER(SEARCH(Wedstrijden!$E$2,Organisaties!B137)),MAX(Organisaties!$A$1:'Organisaties'!A136)+1,0)</f>
        <v>136</v>
      </c>
      <c r="B137" s="38" t="str">
        <f t="shared" si="2"/>
        <v>Oostzanerveld, Pc. In 'T - 776699 - Assendelft</v>
      </c>
      <c r="C137" s="124">
        <v>776699</v>
      </c>
      <c r="D137" s="52" t="s">
        <v>642</v>
      </c>
      <c r="E137" s="52" t="s">
        <v>137</v>
      </c>
      <c r="F137" s="52" t="s">
        <v>411</v>
      </c>
      <c r="G137" s="12" t="str">
        <f>IFERROR(VLOOKUP(ROWS(Organisaties!$G$2:'Organisaties'!G137),Organisaties!$A$2:'Organisaties'!$B$501,2,0),"")</f>
        <v>Oostzanerveld, Pc. In 'T - 776699 - Assendelft</v>
      </c>
      <c r="H137" s="12"/>
      <c r="I137" s="52"/>
      <c r="J137" s="52"/>
    </row>
    <row r="138" spans="1:10">
      <c r="A138" s="2">
        <f>IF(ISNUMBER(SEARCH(Wedstrijden!$E$2,Organisaties!B138)),MAX(Organisaties!$A$1:'Organisaties'!A137)+1,0)</f>
        <v>137</v>
      </c>
      <c r="B138" s="38" t="str">
        <f t="shared" si="2"/>
        <v>Oostzanerveld, Rv. In 'T - V60397 - Assendelft</v>
      </c>
      <c r="C138" s="52" t="s">
        <v>643</v>
      </c>
      <c r="D138" s="52" t="s">
        <v>644</v>
      </c>
      <c r="E138" s="52" t="s">
        <v>137</v>
      </c>
      <c r="F138" s="52" t="s">
        <v>411</v>
      </c>
      <c r="G138" s="12" t="str">
        <f>IFERROR(VLOOKUP(ROWS(Organisaties!$G$2:'Organisaties'!G138),Organisaties!$A$2:'Organisaties'!$B$501,2,0),"")</f>
        <v>Oostzanerveld, Rv. In 'T - V60397 - Assendelft</v>
      </c>
      <c r="H138" s="12"/>
      <c r="I138" s="52"/>
      <c r="J138" s="52"/>
    </row>
    <row r="139" spans="1:10">
      <c r="A139" s="2">
        <f>IF(ISNUMBER(SEARCH(Wedstrijden!$E$2,Organisaties!B139)),MAX(Organisaties!$A$1:'Organisaties'!A138)+1,0)</f>
        <v>138</v>
      </c>
      <c r="B139" s="38" t="str">
        <f t="shared" si="2"/>
        <v>Oude Veer (Psv.), Pc. - V51784 - Breezand</v>
      </c>
      <c r="C139" s="52" t="s">
        <v>645</v>
      </c>
      <c r="D139" s="52" t="s">
        <v>646</v>
      </c>
      <c r="E139" s="52" t="s">
        <v>647</v>
      </c>
      <c r="F139" s="52" t="s">
        <v>411</v>
      </c>
      <c r="G139" s="12" t="str">
        <f>IFERROR(VLOOKUP(ROWS(Organisaties!$G$2:'Organisaties'!G139),Organisaties!$A$2:'Organisaties'!$B$501,2,0),"")</f>
        <v>Oude Veer (Psv.), Pc. - V51784 - Breezand</v>
      </c>
      <c r="H139" s="12"/>
      <c r="I139" s="52"/>
      <c r="J139" s="52"/>
    </row>
    <row r="140" spans="1:10">
      <c r="A140" s="2">
        <f>IF(ISNUMBER(SEARCH(Wedstrijden!$E$2,Organisaties!B140)),MAX(Organisaties!$A$1:'Organisaties'!A139)+1,0)</f>
        <v>139</v>
      </c>
      <c r="B140" s="38" t="str">
        <f t="shared" si="2"/>
        <v>Oude Veer (Psv.), Rv. - V51783 - Breezand</v>
      </c>
      <c r="C140" s="52" t="s">
        <v>648</v>
      </c>
      <c r="D140" s="52" t="s">
        <v>649</v>
      </c>
      <c r="E140" s="52" t="s">
        <v>647</v>
      </c>
      <c r="F140" s="52" t="s">
        <v>411</v>
      </c>
      <c r="G140" s="12" t="str">
        <f>IFERROR(VLOOKUP(ROWS(Organisaties!$G$2:'Organisaties'!G140),Organisaties!$A$2:'Organisaties'!$B$501,2,0),"")</f>
        <v>Oude Veer (Psv.), Rv. - V51783 - Breezand</v>
      </c>
      <c r="H140" s="12"/>
      <c r="I140" s="52"/>
      <c r="J140" s="52"/>
    </row>
    <row r="141" spans="1:10">
      <c r="A141" s="2">
        <f>IF(ISNUMBER(SEARCH(Wedstrijden!$E$2,Organisaties!B141)),MAX(Organisaties!$A$1:'Organisaties'!A140)+1,0)</f>
        <v>140</v>
      </c>
      <c r="B141" s="38" t="str">
        <f t="shared" si="2"/>
        <v>Paardenhof, Pc. De - V51820 - Kwadijk</v>
      </c>
      <c r="C141" s="52" t="s">
        <v>650</v>
      </c>
      <c r="D141" s="52" t="s">
        <v>651</v>
      </c>
      <c r="E141" s="52" t="s">
        <v>269</v>
      </c>
      <c r="F141" s="52" t="s">
        <v>411</v>
      </c>
      <c r="G141" s="12" t="str">
        <f>IFERROR(VLOOKUP(ROWS(Organisaties!$G$2:'Organisaties'!G141),Organisaties!$A$2:'Organisaties'!$B$501,2,0),"")</f>
        <v>Paardenhof, Pc. De - V51820 - Kwadijk</v>
      </c>
      <c r="H141" s="12"/>
      <c r="I141" s="52"/>
      <c r="J141" s="52"/>
    </row>
    <row r="142" spans="1:10">
      <c r="A142" s="2">
        <f>IF(ISNUMBER(SEARCH(Wedstrijden!$E$2,Organisaties!B142)),MAX(Organisaties!$A$1:'Organisaties'!A141)+1,0)</f>
        <v>141</v>
      </c>
      <c r="B142" s="38" t="str">
        <f t="shared" si="2"/>
        <v>Paardenhof, Rv. De - V60381 - Kwadijk</v>
      </c>
      <c r="C142" s="52" t="s">
        <v>652</v>
      </c>
      <c r="D142" s="52" t="s">
        <v>653</v>
      </c>
      <c r="E142" s="52" t="s">
        <v>269</v>
      </c>
      <c r="F142" s="52" t="s">
        <v>411</v>
      </c>
      <c r="G142" s="12" t="str">
        <f>IFERROR(VLOOKUP(ROWS(Organisaties!$G$2:'Organisaties'!G142),Organisaties!$A$2:'Organisaties'!$B$501,2,0),"")</f>
        <v>Paardenhof, Rv. De - V60381 - Kwadijk</v>
      </c>
      <c r="H142" s="12"/>
      <c r="I142" s="52"/>
      <c r="J142" s="52"/>
    </row>
    <row r="143" spans="1:10">
      <c r="A143" s="2">
        <f>IF(ISNUMBER(SEARCH(Wedstrijden!$E$2,Organisaties!B143)),MAX(Organisaties!$A$1:'Organisaties'!A142)+1,0)</f>
        <v>142</v>
      </c>
      <c r="B143" s="38" t="str">
        <f t="shared" si="2"/>
        <v>Paardensportcentrum Belckmeer, Afd. Paarden - 973262 - Sint Maarten</v>
      </c>
      <c r="C143" s="124">
        <v>973262</v>
      </c>
      <c r="D143" s="52" t="s">
        <v>654</v>
      </c>
      <c r="E143" s="52" t="s">
        <v>350</v>
      </c>
      <c r="F143" s="52" t="s">
        <v>411</v>
      </c>
      <c r="G143" s="12" t="str">
        <f>IFERROR(VLOOKUP(ROWS(Organisaties!$G$2:'Organisaties'!G143),Organisaties!$A$2:'Organisaties'!$B$501,2,0),"")</f>
        <v>Paardensportcentrum Belckmeer, Afd. Paarden - 973262 - Sint Maarten</v>
      </c>
      <c r="H143" s="12"/>
      <c r="I143" s="52"/>
      <c r="J143" s="52"/>
    </row>
    <row r="144" spans="1:10">
      <c r="A144" s="2">
        <f>IF(ISNUMBER(SEARCH(Wedstrijden!$E$2,Organisaties!B144)),MAX(Organisaties!$A$1:'Organisaties'!A143)+1,0)</f>
        <v>143</v>
      </c>
      <c r="B144" s="38" t="str">
        <f t="shared" si="2"/>
        <v>Pc. Aan De Ringvaert - 756810 - Nieuw-Vennep</v>
      </c>
      <c r="C144" s="124">
        <v>756810</v>
      </c>
      <c r="D144" s="52" t="s">
        <v>655</v>
      </c>
      <c r="E144" s="52" t="s">
        <v>304</v>
      </c>
      <c r="F144" s="52" t="s">
        <v>411</v>
      </c>
      <c r="G144" s="12" t="str">
        <f>IFERROR(VLOOKUP(ROWS(Organisaties!$G$2:'Organisaties'!G144),Organisaties!$A$2:'Organisaties'!$B$501,2,0),"")</f>
        <v>Pc. Aan De Ringvaert - 756810 - Nieuw-Vennep</v>
      </c>
      <c r="H144" s="12"/>
      <c r="I144" s="52"/>
      <c r="J144" s="52"/>
    </row>
    <row r="145" spans="1:10">
      <c r="A145" s="2">
        <f>IF(ISNUMBER(SEARCH(Wedstrijden!$E$2,Organisaties!B145)),MAX(Organisaties!$A$1:'Organisaties'!A144)+1,0)</f>
        <v>144</v>
      </c>
      <c r="B145" s="38" t="str">
        <f t="shared" si="2"/>
        <v>Pensionstal - Dressuurstal De Duinrand, Afd. Pony - 741489 - Egmond-Binnen</v>
      </c>
      <c r="C145" s="124">
        <v>741489</v>
      </c>
      <c r="D145" s="52" t="s">
        <v>656</v>
      </c>
      <c r="E145" s="52" t="s">
        <v>216</v>
      </c>
      <c r="F145" s="52" t="s">
        <v>411</v>
      </c>
      <c r="G145" s="12" t="str">
        <f>IFERROR(VLOOKUP(ROWS(Organisaties!$G$2:'Organisaties'!G145),Organisaties!$A$2:'Organisaties'!$B$501,2,0),"")</f>
        <v>Pensionstal - Dressuurstal De Duinrand, Afd. Pony - 741489 - Egmond-Binnen</v>
      </c>
      <c r="H145" s="12"/>
      <c r="I145" s="52"/>
      <c r="J145" s="52"/>
    </row>
    <row r="146" spans="1:10">
      <c r="A146" s="2">
        <f>IF(ISNUMBER(SEARCH(Wedstrijden!$E$2,Organisaties!B146)),MAX(Organisaties!$A$1:'Organisaties'!A145)+1,0)</f>
        <v>145</v>
      </c>
      <c r="B146" s="38" t="str">
        <f t="shared" si="2"/>
        <v>Phoenix, Pc. - V60557 - Heerhugowaard</v>
      </c>
      <c r="C146" s="52" t="s">
        <v>657</v>
      </c>
      <c r="D146" s="52" t="s">
        <v>658</v>
      </c>
      <c r="E146" s="52" t="s">
        <v>232</v>
      </c>
      <c r="F146" s="52" t="s">
        <v>411</v>
      </c>
      <c r="G146" s="12" t="str">
        <f>IFERROR(VLOOKUP(ROWS(Organisaties!$G$2:'Organisaties'!G146),Organisaties!$A$2:'Organisaties'!$B$501,2,0),"")</f>
        <v>Phoenix, Pc. - V60557 - Heerhugowaard</v>
      </c>
      <c r="H146" s="12"/>
      <c r="I146" s="52"/>
      <c r="J146" s="52"/>
    </row>
    <row r="147" spans="1:10">
      <c r="A147" s="2">
        <f>IF(ISNUMBER(SEARCH(Wedstrijden!$E$2,Organisaties!B147)),MAX(Organisaties!$A$1:'Organisaties'!A146)+1,0)</f>
        <v>146</v>
      </c>
      <c r="B147" s="38" t="str">
        <f t="shared" si="2"/>
        <v>Phoenix, Rv. - V60200 - Heerhugowaard</v>
      </c>
      <c r="C147" s="52" t="s">
        <v>659</v>
      </c>
      <c r="D147" s="52" t="s">
        <v>660</v>
      </c>
      <c r="E147" s="52" t="s">
        <v>232</v>
      </c>
      <c r="F147" s="52" t="s">
        <v>411</v>
      </c>
      <c r="G147" s="12" t="str">
        <f>IFERROR(VLOOKUP(ROWS(Organisaties!$G$2:'Organisaties'!G147),Organisaties!$A$2:'Organisaties'!$B$501,2,0),"")</f>
        <v>Phoenix, Rv. - V60200 - Heerhugowaard</v>
      </c>
      <c r="H147" s="12"/>
      <c r="I147" s="52"/>
      <c r="J147" s="52"/>
    </row>
    <row r="148" spans="1:10">
      <c r="A148" s="2">
        <f>IF(ISNUMBER(SEARCH(Wedstrijden!$E$2,Organisaties!B148)),MAX(Organisaties!$A$1:'Organisaties'!A147)+1,0)</f>
        <v>147</v>
      </c>
      <c r="B148" s="38" t="str">
        <f t="shared" si="2"/>
        <v>Poelenburgh (Psv.), Rv. - 673230 - Schoorl</v>
      </c>
      <c r="C148" s="124">
        <v>673230</v>
      </c>
      <c r="D148" s="52" t="s">
        <v>661</v>
      </c>
      <c r="E148" s="52" t="s">
        <v>346</v>
      </c>
      <c r="F148" s="52" t="s">
        <v>411</v>
      </c>
      <c r="G148" s="12" t="str">
        <f>IFERROR(VLOOKUP(ROWS(Organisaties!$G$2:'Organisaties'!G148),Organisaties!$A$2:'Organisaties'!$B$501,2,0),"")</f>
        <v>Poelenburgh (Psv.), Rv. - 673230 - Schoorl</v>
      </c>
      <c r="H148" s="12"/>
      <c r="I148" s="52"/>
      <c r="J148" s="52"/>
    </row>
    <row r="149" spans="1:10">
      <c r="A149" s="2">
        <f>IF(ISNUMBER(SEARCH(Wedstrijden!$E$2,Organisaties!B149)),MAX(Organisaties!$A$1:'Organisaties'!A148)+1,0)</f>
        <v>148</v>
      </c>
      <c r="B149" s="38" t="str">
        <f t="shared" si="2"/>
        <v>Ponymanege Equito, Afd. Paarden - 834977 - Amstelveen</v>
      </c>
      <c r="C149" s="124">
        <v>834977</v>
      </c>
      <c r="D149" s="52" t="s">
        <v>662</v>
      </c>
      <c r="E149" s="52" t="s">
        <v>105</v>
      </c>
      <c r="F149" s="52" t="s">
        <v>411</v>
      </c>
      <c r="G149" s="12" t="str">
        <f>IFERROR(VLOOKUP(ROWS(Organisaties!$G$2:'Organisaties'!G149),Organisaties!$A$2:'Organisaties'!$B$501,2,0),"")</f>
        <v>Ponymanege Equito, Afd. Paarden - 834977 - Amstelveen</v>
      </c>
      <c r="H149" s="12"/>
      <c r="I149" s="52"/>
      <c r="J149" s="52"/>
    </row>
    <row r="150" spans="1:10">
      <c r="A150" s="2">
        <f>IF(ISNUMBER(SEARCH(Wedstrijden!$E$2,Organisaties!B150)),MAX(Organisaties!$A$1:'Organisaties'!A149)+1,0)</f>
        <v>149</v>
      </c>
      <c r="B150" s="38" t="str">
        <f t="shared" si="2"/>
        <v>Ponymanege Equito, Afd. Pony'S - 825867 - Amstelveen</v>
      </c>
      <c r="C150" s="124">
        <v>825867</v>
      </c>
      <c r="D150" s="52" t="s">
        <v>663</v>
      </c>
      <c r="E150" s="52" t="s">
        <v>105</v>
      </c>
      <c r="F150" s="52" t="s">
        <v>411</v>
      </c>
      <c r="G150" s="12" t="str">
        <f>IFERROR(VLOOKUP(ROWS(Organisaties!$G$2:'Organisaties'!G150),Organisaties!$A$2:'Organisaties'!$B$501,2,0),"")</f>
        <v>Ponymanege Equito, Afd. Pony'S - 825867 - Amstelveen</v>
      </c>
      <c r="H150" s="12"/>
      <c r="I150" s="52"/>
      <c r="J150" s="52"/>
    </row>
    <row r="151" spans="1:10">
      <c r="A151" s="2">
        <f>IF(ISNUMBER(SEARCH(Wedstrijden!$E$2,Organisaties!B151)),MAX(Organisaties!$A$1:'Organisaties'!A150)+1,0)</f>
        <v>150</v>
      </c>
      <c r="B151" s="38" t="str">
        <f t="shared" si="2"/>
        <v>Psv Sabaruiters , Pc. - 960407 - Volendam</v>
      </c>
      <c r="C151" s="124">
        <v>960407</v>
      </c>
      <c r="D151" s="52" t="s">
        <v>664</v>
      </c>
      <c r="E151" s="52" t="s">
        <v>665</v>
      </c>
      <c r="F151" s="52" t="s">
        <v>411</v>
      </c>
      <c r="G151" s="12" t="str">
        <f>IFERROR(VLOOKUP(ROWS(Organisaties!$G$2:'Organisaties'!G151),Organisaties!$A$2:'Organisaties'!$B$501,2,0),"")</f>
        <v>Psv Sabaruiters , Pc. - 960407 - Volendam</v>
      </c>
      <c r="H151" s="12"/>
      <c r="I151" s="52"/>
      <c r="J151" s="52"/>
    </row>
    <row r="152" spans="1:10">
      <c r="A152" s="2">
        <f>IF(ISNUMBER(SEARCH(Wedstrijden!$E$2,Organisaties!B152)),MAX(Organisaties!$A$1:'Organisaties'!A151)+1,0)</f>
        <v>151</v>
      </c>
      <c r="B152" s="38" t="str">
        <f t="shared" si="2"/>
        <v>Psv Sabaruiters, Rv. - 960406 - Volendam</v>
      </c>
      <c r="C152" s="124">
        <v>960406</v>
      </c>
      <c r="D152" s="52" t="s">
        <v>666</v>
      </c>
      <c r="E152" s="52" t="s">
        <v>665</v>
      </c>
      <c r="F152" s="52" t="s">
        <v>411</v>
      </c>
      <c r="G152" s="12" t="str">
        <f>IFERROR(VLOOKUP(ROWS(Organisaties!$G$2:'Organisaties'!G152),Organisaties!$A$2:'Organisaties'!$B$501,2,0),"")</f>
        <v>Psv Sabaruiters, Rv. - 960406 - Volendam</v>
      </c>
      <c r="H152" s="12"/>
      <c r="I152" s="52"/>
      <c r="J152" s="52"/>
    </row>
    <row r="153" spans="1:10">
      <c r="A153" s="2">
        <f>IF(ISNUMBER(SEARCH(Wedstrijden!$E$2,Organisaties!B153)),MAX(Organisaties!$A$1:'Organisaties'!A152)+1,0)</f>
        <v>152</v>
      </c>
      <c r="B153" s="38" t="str">
        <f t="shared" si="2"/>
        <v>Reuring Op Stal (Psv), Rv. - 784143 - Heemskerk</v>
      </c>
      <c r="C153" s="124">
        <v>784143</v>
      </c>
      <c r="D153" s="52" t="s">
        <v>667</v>
      </c>
      <c r="E153" s="52" t="s">
        <v>228</v>
      </c>
      <c r="F153" s="52" t="s">
        <v>411</v>
      </c>
      <c r="G153" s="12" t="str">
        <f>IFERROR(VLOOKUP(ROWS(Organisaties!$G$2:'Organisaties'!G153),Organisaties!$A$2:'Organisaties'!$B$501,2,0),"")</f>
        <v>Reuring Op Stal (Psv), Rv. - 784143 - Heemskerk</v>
      </c>
      <c r="H153" s="12"/>
      <c r="I153" s="52"/>
      <c r="J153" s="52"/>
    </row>
    <row r="154" spans="1:10">
      <c r="A154" s="2">
        <f>IF(ISNUMBER(SEARCH(Wedstrijden!$E$2,Organisaties!B154)),MAX(Organisaties!$A$1:'Organisaties'!A153)+1,0)</f>
        <v>153</v>
      </c>
      <c r="B154" s="38" t="str">
        <f t="shared" si="2"/>
        <v>Reuring Op Stal (Psv.), Pc. - 784144 - Heemskerk</v>
      </c>
      <c r="C154" s="124">
        <v>784144</v>
      </c>
      <c r="D154" s="52" t="s">
        <v>668</v>
      </c>
      <c r="E154" s="52" t="s">
        <v>228</v>
      </c>
      <c r="F154" s="52" t="s">
        <v>411</v>
      </c>
      <c r="G154" s="12" t="str">
        <f>IFERROR(VLOOKUP(ROWS(Organisaties!$G$2:'Organisaties'!G154),Organisaties!$A$2:'Organisaties'!$B$501,2,0),"")</f>
        <v>Reuring Op Stal (Psv.), Pc. - 784144 - Heemskerk</v>
      </c>
      <c r="H154" s="12"/>
      <c r="I154" s="52"/>
      <c r="J154" s="52"/>
    </row>
    <row r="155" spans="1:10">
      <c r="A155" s="2">
        <f>IF(ISNUMBER(SEARCH(Wedstrijden!$E$2,Organisaties!B155)),MAX(Organisaties!$A$1:'Organisaties'!A154)+1,0)</f>
        <v>154</v>
      </c>
      <c r="B155" s="38" t="str">
        <f t="shared" si="2"/>
        <v>Riekerveld, Ruitervereniging - V60302 - Diemen</v>
      </c>
      <c r="C155" s="52" t="s">
        <v>669</v>
      </c>
      <c r="D155" s="52" t="s">
        <v>670</v>
      </c>
      <c r="E155" s="52" t="s">
        <v>211</v>
      </c>
      <c r="F155" s="52" t="s">
        <v>411</v>
      </c>
      <c r="G155" s="12" t="str">
        <f>IFERROR(VLOOKUP(ROWS(Organisaties!$G$2:'Organisaties'!G155),Organisaties!$A$2:'Organisaties'!$B$501,2,0),"")</f>
        <v>Riekerveld, Ruitervereniging - V60302 - Diemen</v>
      </c>
      <c r="H155" s="12"/>
      <c r="I155" s="52"/>
      <c r="J155" s="52"/>
    </row>
    <row r="156" spans="1:10">
      <c r="A156" s="2">
        <f>IF(ISNUMBER(SEARCH(Wedstrijden!$E$2,Organisaties!B156)),MAX(Organisaties!$A$1:'Organisaties'!A155)+1,0)</f>
        <v>155</v>
      </c>
      <c r="B156" s="38" t="str">
        <f t="shared" si="2"/>
        <v>Rossinant (Ppsv.), Pc. - V51642 - Den Ilp</v>
      </c>
      <c r="C156" s="52" t="s">
        <v>671</v>
      </c>
      <c r="D156" s="52" t="s">
        <v>672</v>
      </c>
      <c r="E156" s="52" t="s">
        <v>206</v>
      </c>
      <c r="F156" s="52" t="s">
        <v>411</v>
      </c>
      <c r="G156" s="12" t="str">
        <f>IFERROR(VLOOKUP(ROWS(Organisaties!$G$2:'Organisaties'!G156),Organisaties!$A$2:'Organisaties'!$B$501,2,0),"")</f>
        <v>Rossinant (Ppsv.), Pc. - V51642 - Den Ilp</v>
      </c>
      <c r="H156" s="12"/>
      <c r="I156" s="52"/>
      <c r="J156" s="52"/>
    </row>
    <row r="157" spans="1:10">
      <c r="A157" s="2">
        <f>IF(ISNUMBER(SEARCH(Wedstrijden!$E$2,Organisaties!B157)),MAX(Organisaties!$A$1:'Organisaties'!A156)+1,0)</f>
        <v>156</v>
      </c>
      <c r="B157" s="38" t="str">
        <f t="shared" si="2"/>
        <v>Rossinant (Ppsv.), Rv. - V51839 - Den Ilp</v>
      </c>
      <c r="C157" s="52" t="s">
        <v>673</v>
      </c>
      <c r="D157" s="52" t="s">
        <v>674</v>
      </c>
      <c r="E157" s="52" t="s">
        <v>206</v>
      </c>
      <c r="F157" s="52" t="s">
        <v>411</v>
      </c>
      <c r="G157" s="12" t="str">
        <f>IFERROR(VLOOKUP(ROWS(Organisaties!$G$2:'Organisaties'!G157),Organisaties!$A$2:'Organisaties'!$B$501,2,0),"")</f>
        <v>Rossinant (Ppsv.), Rv. - V51839 - Den Ilp</v>
      </c>
      <c r="H157" s="12"/>
      <c r="I157" s="52"/>
      <c r="J157" s="52"/>
    </row>
    <row r="158" spans="1:10">
      <c r="A158" s="2">
        <f>IF(ISNUMBER(SEARCH(Wedstrijden!$E$2,Organisaties!B158)),MAX(Organisaties!$A$1:'Organisaties'!A157)+1,0)</f>
        <v>157</v>
      </c>
      <c r="B158" s="38" t="str">
        <f t="shared" si="2"/>
        <v>Rsc De Schimmelkroft, Afd. Pony'S - 959797 - Heemskerk</v>
      </c>
      <c r="C158" s="124">
        <v>959797</v>
      </c>
      <c r="D158" s="52" t="s">
        <v>675</v>
      </c>
      <c r="E158" s="52" t="s">
        <v>228</v>
      </c>
      <c r="F158" s="52" t="s">
        <v>411</v>
      </c>
      <c r="G158" s="12" t="str">
        <f>IFERROR(VLOOKUP(ROWS(Organisaties!$G$2:'Organisaties'!G158),Organisaties!$A$2:'Organisaties'!$B$501,2,0),"")</f>
        <v>Rsc De Schimmelkroft, Afd. Pony'S - 959797 - Heemskerk</v>
      </c>
      <c r="H158" s="12"/>
      <c r="I158" s="52"/>
      <c r="J158" s="52"/>
    </row>
    <row r="159" spans="1:10">
      <c r="A159" s="2">
        <f>IF(ISNUMBER(SEARCH(Wedstrijden!$E$2,Organisaties!B159)),MAX(Organisaties!$A$1:'Organisaties'!A158)+1,0)</f>
        <v>158</v>
      </c>
      <c r="B159" s="38" t="str">
        <f t="shared" si="2"/>
        <v>Rsc De Schimmelkroft, Afd. Voltige - 741349 - Heemskerk</v>
      </c>
      <c r="C159" s="124">
        <v>741349</v>
      </c>
      <c r="D159" s="52" t="s">
        <v>676</v>
      </c>
      <c r="E159" s="52" t="s">
        <v>228</v>
      </c>
      <c r="F159" s="52" t="s">
        <v>411</v>
      </c>
      <c r="G159" s="12" t="str">
        <f>IFERROR(VLOOKUP(ROWS(Organisaties!$G$2:'Organisaties'!G159),Organisaties!$A$2:'Organisaties'!$B$501,2,0),"")</f>
        <v>Rsc De Schimmelkroft, Afd. Voltige - 741349 - Heemskerk</v>
      </c>
      <c r="H159" s="12"/>
      <c r="I159" s="52"/>
      <c r="J159" s="52"/>
    </row>
    <row r="160" spans="1:10">
      <c r="A160" s="2">
        <f>IF(ISNUMBER(SEARCH(Wedstrijden!$E$2,Organisaties!B160)),MAX(Organisaties!$A$1:'Organisaties'!A159)+1,0)</f>
        <v>159</v>
      </c>
      <c r="B160" s="38" t="str">
        <f t="shared" si="2"/>
        <v>Rsc Schoteroog, Afd. Paarden - 780499 - Haarlem</v>
      </c>
      <c r="C160" s="124">
        <v>780499</v>
      </c>
      <c r="D160" s="52" t="s">
        <v>677</v>
      </c>
      <c r="E160" s="52" t="s">
        <v>221</v>
      </c>
      <c r="F160" s="52" t="s">
        <v>411</v>
      </c>
      <c r="G160" s="12" t="str">
        <f>IFERROR(VLOOKUP(ROWS(Organisaties!$G$2:'Organisaties'!G160),Organisaties!$A$2:'Organisaties'!$B$501,2,0),"")</f>
        <v>Rsc Schoteroog, Afd. Paarden - 780499 - Haarlem</v>
      </c>
      <c r="H160" s="12"/>
      <c r="I160" s="52"/>
      <c r="J160" s="52"/>
    </row>
    <row r="161" spans="1:10">
      <c r="A161" s="2">
        <f>IF(ISNUMBER(SEARCH(Wedstrijden!$E$2,Organisaties!B161)),MAX(Organisaties!$A$1:'Organisaties'!A160)+1,0)</f>
        <v>160</v>
      </c>
      <c r="B161" s="38" t="str">
        <f t="shared" si="2"/>
        <v>Rsc Schoteroog, Afd. Pony'S - V12311 - Haarlem</v>
      </c>
      <c r="C161" s="52" t="s">
        <v>678</v>
      </c>
      <c r="D161" s="52" t="s">
        <v>679</v>
      </c>
      <c r="E161" s="52" t="s">
        <v>221</v>
      </c>
      <c r="F161" s="52" t="s">
        <v>411</v>
      </c>
      <c r="G161" s="12" t="str">
        <f>IFERROR(VLOOKUP(ROWS(Organisaties!$G$2:'Organisaties'!G161),Organisaties!$A$2:'Organisaties'!$B$501,2,0),"")</f>
        <v>Rsc Schoteroog, Afd. Pony'S - V12311 - Haarlem</v>
      </c>
      <c r="H161" s="12"/>
      <c r="I161" s="52"/>
      <c r="J161" s="52"/>
    </row>
    <row r="162" spans="1:10">
      <c r="A162" s="2">
        <f>IF(ISNUMBER(SEARCH(Wedstrijden!$E$2,Organisaties!B162)),MAX(Organisaties!$A$1:'Organisaties'!A161)+1,0)</f>
        <v>161</v>
      </c>
      <c r="B162" s="38" t="str">
        <f t="shared" si="2"/>
        <v>Schermeer Ruiters, L.R. - V50714 - Heerhugowaard</v>
      </c>
      <c r="C162" s="52" t="s">
        <v>680</v>
      </c>
      <c r="D162" s="52" t="s">
        <v>681</v>
      </c>
      <c r="E162" s="52" t="s">
        <v>232</v>
      </c>
      <c r="F162" s="52" t="s">
        <v>411</v>
      </c>
      <c r="G162" s="12" t="str">
        <f>IFERROR(VLOOKUP(ROWS(Organisaties!$G$2:'Organisaties'!G162),Organisaties!$A$2:'Organisaties'!$B$501,2,0),"")</f>
        <v>Schermeer Ruiters, L.R. - V50714 - Heerhugowaard</v>
      </c>
      <c r="H162" s="12"/>
      <c r="I162" s="52"/>
      <c r="J162" s="52"/>
    </row>
    <row r="163" spans="1:10">
      <c r="A163" s="2">
        <f>IF(ISNUMBER(SEARCH(Wedstrijden!$E$2,Organisaties!B163)),MAX(Organisaties!$A$1:'Organisaties'!A162)+1,0)</f>
        <v>162</v>
      </c>
      <c r="B163" s="38" t="str">
        <f t="shared" si="2"/>
        <v>Schermeer Ruiters, Pc. - V51605 - Zuidschermer</v>
      </c>
      <c r="C163" s="52" t="s">
        <v>682</v>
      </c>
      <c r="D163" s="52" t="s">
        <v>683</v>
      </c>
      <c r="E163" s="52" t="s">
        <v>409</v>
      </c>
      <c r="F163" s="52" t="s">
        <v>411</v>
      </c>
      <c r="G163" s="12" t="str">
        <f>IFERROR(VLOOKUP(ROWS(Organisaties!$G$2:'Organisaties'!G163),Organisaties!$A$2:'Organisaties'!$B$501,2,0),"")</f>
        <v>Schermeer Ruiters, Pc. - V51605 - Zuidschermer</v>
      </c>
      <c r="H163" s="12"/>
      <c r="I163" s="52"/>
      <c r="J163" s="52"/>
    </row>
    <row r="164" spans="1:10">
      <c r="A164" s="2">
        <f>IF(ISNUMBER(SEARCH(Wedstrijden!$E$2,Organisaties!B164)),MAX(Organisaties!$A$1:'Organisaties'!A163)+1,0)</f>
        <v>163</v>
      </c>
      <c r="B164" s="38" t="str">
        <f t="shared" si="2"/>
        <v>Schildknapen, Pc. De - V50752 - Warmenhuizen</v>
      </c>
      <c r="C164" s="52" t="s">
        <v>684</v>
      </c>
      <c r="D164" s="52" t="s">
        <v>685</v>
      </c>
      <c r="E164" s="52" t="s">
        <v>379</v>
      </c>
      <c r="F164" s="52" t="s">
        <v>411</v>
      </c>
      <c r="G164" s="12" t="str">
        <f>IFERROR(VLOOKUP(ROWS(Organisaties!$G$2:'Organisaties'!G164),Organisaties!$A$2:'Organisaties'!$B$501,2,0),"")</f>
        <v>Schildknapen, Pc. De - V50752 - Warmenhuizen</v>
      </c>
      <c r="H164" s="12"/>
      <c r="I164" s="52"/>
      <c r="J164" s="52"/>
    </row>
    <row r="165" spans="1:10">
      <c r="A165" s="2">
        <f>IF(ISNUMBER(SEARCH(Wedstrijden!$E$2,Organisaties!B165)),MAX(Organisaties!$A$1:'Organisaties'!A164)+1,0)</f>
        <v>164</v>
      </c>
      <c r="B165" s="38" t="str">
        <f t="shared" si="2"/>
        <v>Schoteroog, Pc. - V60572 - Velserbroek</v>
      </c>
      <c r="C165" s="52" t="s">
        <v>686</v>
      </c>
      <c r="D165" s="52" t="s">
        <v>687</v>
      </c>
      <c r="E165" s="52" t="s">
        <v>688</v>
      </c>
      <c r="F165" s="52" t="s">
        <v>411</v>
      </c>
      <c r="G165" s="12" t="str">
        <f>IFERROR(VLOOKUP(ROWS(Organisaties!$G$2:'Organisaties'!G165),Organisaties!$A$2:'Organisaties'!$B$501,2,0),"")</f>
        <v>Schoteroog, Pc. - V60572 - Velserbroek</v>
      </c>
      <c r="H165" s="12"/>
      <c r="I165" s="52"/>
      <c r="J165" s="52"/>
    </row>
    <row r="166" spans="1:10">
      <c r="A166" s="2">
        <f>IF(ISNUMBER(SEARCH(Wedstrijden!$E$2,Organisaties!B166)),MAX(Organisaties!$A$1:'Organisaties'!A165)+1,0)</f>
        <v>165</v>
      </c>
      <c r="B166" s="38" t="str">
        <f t="shared" si="2"/>
        <v>Schoteroog, Rv. - V60420 - Velserbroek</v>
      </c>
      <c r="C166" s="52" t="s">
        <v>689</v>
      </c>
      <c r="D166" s="52" t="s">
        <v>690</v>
      </c>
      <c r="E166" s="52" t="s">
        <v>688</v>
      </c>
      <c r="F166" s="52" t="s">
        <v>411</v>
      </c>
      <c r="G166" s="12" t="str">
        <f>IFERROR(VLOOKUP(ROWS(Organisaties!$G$2:'Organisaties'!G166),Organisaties!$A$2:'Organisaties'!$B$501,2,0),"")</f>
        <v>Schoteroog, Rv. - V60420 - Velserbroek</v>
      </c>
      <c r="H166" s="12"/>
      <c r="I166" s="52"/>
      <c r="J166" s="52"/>
    </row>
    <row r="167" spans="1:10">
      <c r="A167" s="2">
        <f>IF(ISNUMBER(SEARCH(Wedstrijden!$E$2,Organisaties!B167)),MAX(Organisaties!$A$1:'Organisaties'!A166)+1,0)</f>
        <v>166</v>
      </c>
      <c r="B167" s="38" t="str">
        <f t="shared" si="2"/>
        <v>Spijkerboor (Rsv.), Rv. - V60331 - Assendelft</v>
      </c>
      <c r="C167" s="52" t="s">
        <v>691</v>
      </c>
      <c r="D167" s="52" t="s">
        <v>692</v>
      </c>
      <c r="E167" s="52" t="s">
        <v>137</v>
      </c>
      <c r="F167" s="52" t="s">
        <v>411</v>
      </c>
      <c r="G167" s="12" t="str">
        <f>IFERROR(VLOOKUP(ROWS(Organisaties!$G$2:'Organisaties'!G167),Organisaties!$A$2:'Organisaties'!$B$501,2,0),"")</f>
        <v>Spijkerboor (Rsv.), Rv. - V60331 - Assendelft</v>
      </c>
      <c r="H167" s="12"/>
      <c r="I167" s="52"/>
      <c r="J167" s="52"/>
    </row>
    <row r="168" spans="1:10">
      <c r="A168" s="2">
        <f>IF(ISNUMBER(SEARCH(Wedstrijden!$E$2,Organisaties!B168)),MAX(Organisaties!$A$1:'Organisaties'!A167)+1,0)</f>
        <v>167</v>
      </c>
      <c r="B168" s="38" t="str">
        <f t="shared" si="2"/>
        <v>Sportpaarden Amsterdam (Spa), Rv. - V60195 - Amsterdam</v>
      </c>
      <c r="C168" s="52" t="s">
        <v>693</v>
      </c>
      <c r="D168" s="52" t="s">
        <v>694</v>
      </c>
      <c r="E168" s="52" t="s">
        <v>115</v>
      </c>
      <c r="F168" s="52" t="s">
        <v>411</v>
      </c>
      <c r="G168" s="12" t="str">
        <f>IFERROR(VLOOKUP(ROWS(Organisaties!$G$2:'Organisaties'!G168),Organisaties!$A$2:'Organisaties'!$B$501,2,0),"")</f>
        <v>Sportpaarden Amsterdam (Spa), Rv. - V60195 - Amsterdam</v>
      </c>
      <c r="H168" s="12"/>
      <c r="I168" s="52"/>
      <c r="J168" s="52"/>
    </row>
    <row r="169" spans="1:10">
      <c r="A169" s="2">
        <f>IF(ISNUMBER(SEARCH(Wedstrijden!$E$2,Organisaties!B169)),MAX(Organisaties!$A$1:'Organisaties'!A168)+1,0)</f>
        <v>168</v>
      </c>
      <c r="B169" s="38" t="str">
        <f t="shared" si="2"/>
        <v>St. Hubertus-Lisse (Psv.), Rv. - V50718 - Weteringbrug</v>
      </c>
      <c r="C169" s="52" t="s">
        <v>695</v>
      </c>
      <c r="D169" s="52" t="s">
        <v>696</v>
      </c>
      <c r="E169" s="52" t="s">
        <v>697</v>
      </c>
      <c r="F169" s="52" t="s">
        <v>411</v>
      </c>
      <c r="G169" s="12" t="str">
        <f>IFERROR(VLOOKUP(ROWS(Organisaties!$G$2:'Organisaties'!G169),Organisaties!$A$2:'Organisaties'!$B$501,2,0),"")</f>
        <v>St. Hubertus-Lisse (Psv.), Rv. - V50718 - Weteringbrug</v>
      </c>
      <c r="H169" s="12"/>
      <c r="I169" s="52"/>
      <c r="J169" s="52"/>
    </row>
    <row r="170" spans="1:10">
      <c r="A170" s="2">
        <f>IF(ISNUMBER(SEARCH(Wedstrijden!$E$2,Organisaties!B170)),MAX(Organisaties!$A$1:'Organisaties'!A169)+1,0)</f>
        <v>169</v>
      </c>
      <c r="B170" s="38" t="str">
        <f t="shared" si="2"/>
        <v>St. Hubertus-Lisse (Psv.), Vv. - 852024 - Weteringbrug</v>
      </c>
      <c r="C170" s="124">
        <v>852024</v>
      </c>
      <c r="D170" s="52" t="s">
        <v>698</v>
      </c>
      <c r="E170" s="52" t="s">
        <v>697</v>
      </c>
      <c r="F170" s="52" t="s">
        <v>411</v>
      </c>
      <c r="G170" s="12" t="str">
        <f>IFERROR(VLOOKUP(ROWS(Organisaties!$G$2:'Organisaties'!G170),Organisaties!$A$2:'Organisaties'!$B$501,2,0),"")</f>
        <v>St. Hubertus-Lisse (Psv.), Vv. - 852024 - Weteringbrug</v>
      </c>
      <c r="H170" s="12"/>
      <c r="I170" s="52"/>
      <c r="J170" s="52"/>
    </row>
    <row r="171" spans="1:10">
      <c r="A171" s="2">
        <f>IF(ISNUMBER(SEARCH(Wedstrijden!$E$2,Organisaties!B171)),MAX(Organisaties!$A$1:'Organisaties'!A170)+1,0)</f>
        <v>170</v>
      </c>
      <c r="B171" s="38" t="str">
        <f t="shared" si="2"/>
        <v>St. Hubertus-Lisse (Psv.),Pc. - V50748 - Weteringbrug</v>
      </c>
      <c r="C171" s="52" t="s">
        <v>699</v>
      </c>
      <c r="D171" s="52" t="s">
        <v>700</v>
      </c>
      <c r="E171" s="52" t="s">
        <v>697</v>
      </c>
      <c r="F171" s="52" t="s">
        <v>411</v>
      </c>
      <c r="G171" s="12" t="str">
        <f>IFERROR(VLOOKUP(ROWS(Organisaties!$G$2:'Organisaties'!G171),Organisaties!$A$2:'Organisaties'!$B$501,2,0),"")</f>
        <v>St. Hubertus-Lisse (Psv.),Pc. - V50748 - Weteringbrug</v>
      </c>
      <c r="H171" s="12"/>
      <c r="I171" s="52"/>
      <c r="J171" s="52"/>
    </row>
    <row r="172" spans="1:10">
      <c r="A172" s="2">
        <f>IF(ISNUMBER(SEARCH(Wedstrijden!$E$2,Organisaties!B172)),MAX(Organisaties!$A$1:'Organisaties'!A171)+1,0)</f>
        <v>171</v>
      </c>
      <c r="B172" s="38" t="str">
        <f t="shared" si="2"/>
        <v>Stal Bastiaan - 873237 - Purmerend</v>
      </c>
      <c r="C172" s="124">
        <v>873237</v>
      </c>
      <c r="D172" s="52" t="s">
        <v>308</v>
      </c>
      <c r="E172" s="52" t="s">
        <v>335</v>
      </c>
      <c r="F172" s="52" t="s">
        <v>411</v>
      </c>
      <c r="G172" s="12" t="str">
        <f>IFERROR(VLOOKUP(ROWS(Organisaties!$G$2:'Organisaties'!G172),Organisaties!$A$2:'Organisaties'!$B$501,2,0),"")</f>
        <v>Stal Bastiaan - 873237 - Purmerend</v>
      </c>
      <c r="H172" s="12"/>
      <c r="I172" s="52"/>
      <c r="J172" s="52"/>
    </row>
    <row r="173" spans="1:10">
      <c r="A173" s="2">
        <f>IF(ISNUMBER(SEARCH(Wedstrijden!$E$2,Organisaties!B173)),MAX(Organisaties!$A$1:'Organisaties'!A172)+1,0)</f>
        <v>172</v>
      </c>
      <c r="B173" s="38" t="str">
        <f t="shared" si="2"/>
        <v>Stal De Naaldenhof Bv, Afd. Paarden - V61994 - Bentveld</v>
      </c>
      <c r="C173" s="52" t="s">
        <v>701</v>
      </c>
      <c r="D173" s="52" t="s">
        <v>702</v>
      </c>
      <c r="E173" s="52" t="s">
        <v>154</v>
      </c>
      <c r="F173" s="52" t="s">
        <v>411</v>
      </c>
      <c r="G173" s="12" t="str">
        <f>IFERROR(VLOOKUP(ROWS(Organisaties!$G$2:'Organisaties'!G173),Organisaties!$A$2:'Organisaties'!$B$501,2,0),"")</f>
        <v>Stal De Naaldenhof Bv, Afd. Paarden - V61994 - Bentveld</v>
      </c>
      <c r="H173" s="12"/>
      <c r="I173" s="52"/>
      <c r="J173" s="52"/>
    </row>
    <row r="174" spans="1:10">
      <c r="A174" s="2">
        <f>IF(ISNUMBER(SEARCH(Wedstrijden!$E$2,Organisaties!B174)),MAX(Organisaties!$A$1:'Organisaties'!A173)+1,0)</f>
        <v>173</v>
      </c>
      <c r="B174" s="38" t="str">
        <f t="shared" si="2"/>
        <v>Stal Hoogwoud, Afd. Paarden - 971702 - Hoogwoud</v>
      </c>
      <c r="C174" s="124">
        <v>971702</v>
      </c>
      <c r="D174" s="52" t="s">
        <v>703</v>
      </c>
      <c r="E174" s="52" t="s">
        <v>259</v>
      </c>
      <c r="F174" s="52" t="s">
        <v>411</v>
      </c>
      <c r="G174" s="12" t="str">
        <f>IFERROR(VLOOKUP(ROWS(Organisaties!$G$2:'Organisaties'!G174),Organisaties!$A$2:'Organisaties'!$B$501,2,0),"")</f>
        <v>Stal Hoogwoud, Afd. Paarden - 971702 - Hoogwoud</v>
      </c>
      <c r="H174" s="12"/>
      <c r="I174" s="52"/>
      <c r="J174" s="52"/>
    </row>
    <row r="175" spans="1:10">
      <c r="A175" s="2">
        <f>IF(ISNUMBER(SEARCH(Wedstrijden!$E$2,Organisaties!B175)),MAX(Organisaties!$A$1:'Organisaties'!A174)+1,0)</f>
        <v>174</v>
      </c>
      <c r="B175" s="38" t="str">
        <f t="shared" si="2"/>
        <v>Stal Hoogwoud, Afd. Pony'S - 968848 - Hoogwoud</v>
      </c>
      <c r="C175" s="124">
        <v>968848</v>
      </c>
      <c r="D175" s="52" t="s">
        <v>704</v>
      </c>
      <c r="E175" s="52" t="s">
        <v>259</v>
      </c>
      <c r="F175" s="52" t="s">
        <v>411</v>
      </c>
      <c r="G175" s="12" t="str">
        <f>IFERROR(VLOOKUP(ROWS(Organisaties!$G$2:'Organisaties'!G175),Organisaties!$A$2:'Organisaties'!$B$501,2,0),"")</f>
        <v>Stal Hoogwoud, Afd. Pony'S - 968848 - Hoogwoud</v>
      </c>
      <c r="H175" s="12"/>
      <c r="I175" s="52"/>
      <c r="J175" s="52"/>
    </row>
    <row r="176" spans="1:10">
      <c r="A176" s="2">
        <f>IF(ISNUMBER(SEARCH(Wedstrijden!$E$2,Organisaties!B176)),MAX(Organisaties!$A$1:'Organisaties'!A175)+1,0)</f>
        <v>175</v>
      </c>
      <c r="B176" s="38" t="str">
        <f t="shared" si="2"/>
        <v>Starrenburg, Lr. - V50716 - Castricum</v>
      </c>
      <c r="C176" s="52" t="s">
        <v>705</v>
      </c>
      <c r="D176" s="52" t="s">
        <v>706</v>
      </c>
      <c r="E176" s="52" t="s">
        <v>180</v>
      </c>
      <c r="F176" s="52" t="s">
        <v>411</v>
      </c>
      <c r="G176" s="12" t="str">
        <f>IFERROR(VLOOKUP(ROWS(Organisaties!$G$2:'Organisaties'!G176),Organisaties!$A$2:'Organisaties'!$B$501,2,0),"")</f>
        <v>Starrenburg, Lr. - V50716 - Castricum</v>
      </c>
      <c r="H176" s="12"/>
      <c r="I176" s="52"/>
      <c r="J176" s="52"/>
    </row>
    <row r="177" spans="1:10">
      <c r="A177" s="2">
        <f>IF(ISNUMBER(SEARCH(Wedstrijden!$E$2,Organisaties!B177)),MAX(Organisaties!$A$1:'Organisaties'!A176)+1,0)</f>
        <v>176</v>
      </c>
      <c r="B177" s="38" t="str">
        <f t="shared" si="2"/>
        <v>Starrenburg, Pc. - V50754 - Castricum</v>
      </c>
      <c r="C177" s="52" t="s">
        <v>707</v>
      </c>
      <c r="D177" s="52" t="s">
        <v>708</v>
      </c>
      <c r="E177" s="52" t="s">
        <v>180</v>
      </c>
      <c r="F177" s="52" t="s">
        <v>411</v>
      </c>
      <c r="G177" s="12" t="str">
        <f>IFERROR(VLOOKUP(ROWS(Organisaties!$G$2:'Organisaties'!G177),Organisaties!$A$2:'Organisaties'!$B$501,2,0),"")</f>
        <v>Starrenburg, Pc. - V50754 - Castricum</v>
      </c>
      <c r="H177" s="12"/>
      <c r="I177" s="52"/>
      <c r="J177" s="52"/>
    </row>
    <row r="178" spans="1:10">
      <c r="A178" s="2">
        <f>IF(ISNUMBER(SEARCH(Wedstrijden!$E$2,Organisaties!B178)),MAX(Organisaties!$A$1:'Organisaties'!A177)+1,0)</f>
        <v>177</v>
      </c>
      <c r="B178" s="38" t="str">
        <f t="shared" si="2"/>
        <v>Sterneo, Lr. - V50717 - Westknollendam</v>
      </c>
      <c r="C178" s="52" t="s">
        <v>709</v>
      </c>
      <c r="D178" s="52" t="s">
        <v>710</v>
      </c>
      <c r="E178" s="52" t="s">
        <v>387</v>
      </c>
      <c r="F178" s="52" t="s">
        <v>411</v>
      </c>
      <c r="G178" s="12" t="str">
        <f>IFERROR(VLOOKUP(ROWS(Organisaties!$G$2:'Organisaties'!G178),Organisaties!$A$2:'Organisaties'!$B$501,2,0),"")</f>
        <v>Sterneo, Lr. - V50717 - Westknollendam</v>
      </c>
      <c r="H178" s="12"/>
      <c r="I178" s="52"/>
      <c r="J178" s="52"/>
    </row>
    <row r="179" spans="1:10">
      <c r="A179" s="2">
        <f>IF(ISNUMBER(SEARCH(Wedstrijden!$E$2,Organisaties!B179)),MAX(Organisaties!$A$1:'Organisaties'!A178)+1,0)</f>
        <v>178</v>
      </c>
      <c r="B179" s="38" t="str">
        <f t="shared" si="2"/>
        <v>Sterneo, Pc. - V50755 - Westknollendam</v>
      </c>
      <c r="C179" s="52" t="s">
        <v>711</v>
      </c>
      <c r="D179" s="52" t="s">
        <v>712</v>
      </c>
      <c r="E179" s="52" t="s">
        <v>387</v>
      </c>
      <c r="F179" s="52" t="s">
        <v>411</v>
      </c>
      <c r="G179" s="12" t="str">
        <f>IFERROR(VLOOKUP(ROWS(Organisaties!$G$2:'Organisaties'!G179),Organisaties!$A$2:'Organisaties'!$B$501,2,0),"")</f>
        <v>Sterneo, Pc. - V50755 - Westknollendam</v>
      </c>
      <c r="H179" s="12"/>
      <c r="I179" s="52"/>
      <c r="J179" s="52"/>
    </row>
    <row r="180" spans="1:10">
      <c r="A180" s="2">
        <f>IF(ISNUMBER(SEARCH(Wedstrijden!$E$2,Organisaties!B180)),MAX(Organisaties!$A$1:'Organisaties'!A179)+1,0)</f>
        <v>179</v>
      </c>
      <c r="B180" s="38" t="str">
        <f t="shared" si="2"/>
        <v>Stichting Concours Hippique Jumping Blaricum - 863128 - Blaricum</v>
      </c>
      <c r="C180" s="124">
        <v>863128</v>
      </c>
      <c r="D180" s="52" t="s">
        <v>713</v>
      </c>
      <c r="E180" s="52" t="s">
        <v>164</v>
      </c>
      <c r="F180" s="52" t="s">
        <v>411</v>
      </c>
      <c r="G180" s="12" t="str">
        <f>IFERROR(VLOOKUP(ROWS(Organisaties!$G$2:'Organisaties'!G180),Organisaties!$A$2:'Organisaties'!$B$501,2,0),"")</f>
        <v>Stichting Concours Hippique Jumping Blaricum - 863128 - Blaricum</v>
      </c>
      <c r="H180" s="12"/>
      <c r="I180" s="52"/>
      <c r="J180" s="52"/>
    </row>
    <row r="181" spans="1:10">
      <c r="A181" s="2">
        <f>IF(ISNUMBER(SEARCH(Wedstrijden!$E$2,Organisaties!B181)),MAX(Organisaties!$A$1:'Organisaties'!A180)+1,0)</f>
        <v>180</v>
      </c>
      <c r="B181" s="38" t="str">
        <f t="shared" si="2"/>
        <v>Stichting Landbouwtentoonstelling Opmeer - V30088 - Sijbekarspel</v>
      </c>
      <c r="C181" s="52" t="s">
        <v>714</v>
      </c>
      <c r="D181" s="52" t="s">
        <v>715</v>
      </c>
      <c r="E181" s="52" t="s">
        <v>716</v>
      </c>
      <c r="F181" s="52" t="s">
        <v>411</v>
      </c>
      <c r="G181" s="12" t="str">
        <f>IFERROR(VLOOKUP(ROWS(Organisaties!$G$2:'Organisaties'!G181),Organisaties!$A$2:'Organisaties'!$B$501,2,0),"")</f>
        <v>Stichting Landbouwtentoonstelling Opmeer - V30088 - Sijbekarspel</v>
      </c>
      <c r="H181" s="12"/>
      <c r="I181" s="52"/>
      <c r="J181" s="52"/>
    </row>
    <row r="182" spans="1:10">
      <c r="A182" s="2">
        <f>IF(ISNUMBER(SEARCH(Wedstrijden!$E$2,Organisaties!B182)),MAX(Organisaties!$A$1:'Organisaties'!A181)+1,0)</f>
        <v>181</v>
      </c>
      <c r="B182" s="38" t="str">
        <f t="shared" si="2"/>
        <v>Stichting Manege De Ruif, Afd. Pony'S - 959933 - Amsterdam</v>
      </c>
      <c r="C182" s="124">
        <v>959933</v>
      </c>
      <c r="D182" s="52" t="s">
        <v>717</v>
      </c>
      <c r="E182" s="52" t="s">
        <v>115</v>
      </c>
      <c r="F182" s="52" t="s">
        <v>411</v>
      </c>
      <c r="G182" s="12" t="str">
        <f>IFERROR(VLOOKUP(ROWS(Organisaties!$G$2:'Organisaties'!G182),Organisaties!$A$2:'Organisaties'!$B$501,2,0),"")</f>
        <v>Stichting Manege De Ruif, Afd. Pony'S - 959933 - Amsterdam</v>
      </c>
      <c r="H182" s="12"/>
      <c r="I182" s="52"/>
      <c r="J182" s="52"/>
    </row>
    <row r="183" spans="1:10">
      <c r="A183" s="2">
        <f>IF(ISNUMBER(SEARCH(Wedstrijden!$E$2,Organisaties!B183)),MAX(Organisaties!$A$1:'Organisaties'!A182)+1,0)</f>
        <v>182</v>
      </c>
      <c r="B183" s="38" t="str">
        <f t="shared" si="2"/>
        <v>Stichting Paardensport Amsterdam - 942492 - Amsterdam</v>
      </c>
      <c r="C183" s="124">
        <v>942492</v>
      </c>
      <c r="D183" s="52" t="s">
        <v>718</v>
      </c>
      <c r="E183" s="52" t="s">
        <v>115</v>
      </c>
      <c r="F183" s="52" t="s">
        <v>411</v>
      </c>
      <c r="G183" s="12" t="str">
        <f>IFERROR(VLOOKUP(ROWS(Organisaties!$G$2:'Organisaties'!G183),Organisaties!$A$2:'Organisaties'!$B$501,2,0),"")</f>
        <v>Stichting Paardensport Amsterdam - 942492 - Amsterdam</v>
      </c>
      <c r="H183" s="12"/>
      <c r="I183" s="52"/>
      <c r="J183" s="52"/>
    </row>
    <row r="184" spans="1:10">
      <c r="A184" s="2">
        <f>IF(ISNUMBER(SEARCH(Wedstrijden!$E$2,Organisaties!B184)),MAX(Organisaties!$A$1:'Organisaties'!A183)+1,0)</f>
        <v>183</v>
      </c>
      <c r="B184" s="38" t="str">
        <f t="shared" si="2"/>
        <v>Stichting Samengestelde Men Wedstrijd Wieringen - 849599 - Wieringerwerf</v>
      </c>
      <c r="C184" s="124">
        <v>849599</v>
      </c>
      <c r="D184" s="52" t="s">
        <v>719</v>
      </c>
      <c r="E184" s="52" t="s">
        <v>389</v>
      </c>
      <c r="F184" s="52" t="s">
        <v>411</v>
      </c>
      <c r="G184" s="12" t="str">
        <f>IFERROR(VLOOKUP(ROWS(Organisaties!$G$2:'Organisaties'!G184),Organisaties!$A$2:'Organisaties'!$B$501,2,0),"")</f>
        <v>Stichting Samengestelde Men Wedstrijd Wieringen - 849599 - Wieringerwerf</v>
      </c>
      <c r="H184" s="12"/>
      <c r="I184" s="52"/>
      <c r="J184" s="52"/>
    </row>
    <row r="185" spans="1:10">
      <c r="A185" s="2">
        <f>IF(ISNUMBER(SEARCH(Wedstrijden!$E$2,Organisaties!B185)),MAX(Organisaties!$A$1:'Organisaties'!A184)+1,0)</f>
        <v>184</v>
      </c>
      <c r="B185" s="38" t="str">
        <f t="shared" si="2"/>
        <v>Stichting Sgw Dijkgatbos - 866793 - Wervershoof</v>
      </c>
      <c r="C185" s="124">
        <v>866793</v>
      </c>
      <c r="D185" s="52" t="s">
        <v>720</v>
      </c>
      <c r="E185" s="52" t="s">
        <v>385</v>
      </c>
      <c r="F185" s="52" t="s">
        <v>411</v>
      </c>
      <c r="G185" s="12" t="str">
        <f>IFERROR(VLOOKUP(ROWS(Organisaties!$G$2:'Organisaties'!G185),Organisaties!$A$2:'Organisaties'!$B$501,2,0),"")</f>
        <v>Stichting Sgw Dijkgatbos - 866793 - Wervershoof</v>
      </c>
      <c r="H185" s="12"/>
      <c r="I185" s="52"/>
      <c r="J185" s="52"/>
    </row>
    <row r="186" spans="1:10">
      <c r="A186" s="2">
        <f>IF(ISNUMBER(SEARCH(Wedstrijden!$E$2,Organisaties!B186)),MAX(Organisaties!$A$1:'Organisaties'!A185)+1,0)</f>
        <v>185</v>
      </c>
      <c r="B186" s="38" t="str">
        <f t="shared" si="2"/>
        <v>Taams Stables, Fnrs-Manege - 755993 - Oostzaan</v>
      </c>
      <c r="C186" s="124">
        <v>755993</v>
      </c>
      <c r="D186" s="52" t="s">
        <v>721</v>
      </c>
      <c r="E186" s="52" t="s">
        <v>313</v>
      </c>
      <c r="F186" s="52" t="s">
        <v>411</v>
      </c>
      <c r="G186" s="12" t="str">
        <f>IFERROR(VLOOKUP(ROWS(Organisaties!$G$2:'Organisaties'!G186),Organisaties!$A$2:'Organisaties'!$B$501,2,0),"")</f>
        <v>Taams Stables, Fnrs-Manege - 755993 - Oostzaan</v>
      </c>
      <c r="H186" s="12"/>
      <c r="I186" s="52"/>
      <c r="J186" s="52"/>
    </row>
    <row r="187" spans="1:10">
      <c r="A187" s="2">
        <f>IF(ISNUMBER(SEARCH(Wedstrijden!$E$2,Organisaties!B187)),MAX(Organisaties!$A$1:'Organisaties'!A186)+1,0)</f>
        <v>186</v>
      </c>
      <c r="B187" s="38" t="str">
        <f t="shared" si="2"/>
        <v>Trainingsstal Maarse - 971758 - Middenbeemster</v>
      </c>
      <c r="C187" s="124">
        <v>971758</v>
      </c>
      <c r="D187" s="52" t="s">
        <v>283</v>
      </c>
      <c r="E187" s="52" t="s">
        <v>284</v>
      </c>
      <c r="F187" s="52" t="s">
        <v>411</v>
      </c>
      <c r="G187" s="12" t="str">
        <f>IFERROR(VLOOKUP(ROWS(Organisaties!$G$2:'Organisaties'!G187),Organisaties!$A$2:'Organisaties'!$B$501,2,0),"")</f>
        <v>Trainingsstal Maarse - 971758 - Middenbeemster</v>
      </c>
      <c r="H187" s="12"/>
      <c r="I187" s="52"/>
      <c r="J187" s="52"/>
    </row>
    <row r="188" spans="1:10">
      <c r="A188" s="2">
        <f>IF(ISNUMBER(SEARCH(Wedstrijden!$E$2,Organisaties!B188)),MAX(Organisaties!$A$1:'Organisaties'!A187)+1,0)</f>
        <v>187</v>
      </c>
      <c r="B188" s="38" t="str">
        <f t="shared" si="2"/>
        <v>Trainingsstal Maarse - 740162 - Middenbeemster</v>
      </c>
      <c r="C188" s="124">
        <v>740162</v>
      </c>
      <c r="D188" s="52" t="s">
        <v>283</v>
      </c>
      <c r="E188" s="52" t="s">
        <v>284</v>
      </c>
      <c r="F188" s="52" t="s">
        <v>411</v>
      </c>
      <c r="G188" s="12" t="str">
        <f>IFERROR(VLOOKUP(ROWS(Organisaties!$G$2:'Organisaties'!G188),Organisaties!$A$2:'Organisaties'!$B$501,2,0),"")</f>
        <v>Trainingsstal Maarse - 740162 - Middenbeemster</v>
      </c>
      <c r="H188" s="12"/>
      <c r="I188" s="52"/>
      <c r="J188" s="52"/>
    </row>
    <row r="189" spans="1:10">
      <c r="A189" s="2">
        <f>IF(ISNUMBER(SEARCH(Wedstrijden!$E$2,Organisaties!B189)),MAX(Organisaties!$A$1:'Organisaties'!A188)+1,0)</f>
        <v>188</v>
      </c>
      <c r="B189" s="38" t="str">
        <f t="shared" si="2"/>
        <v>Troje (Psv.), Pc. - V51822 - Waverveen</v>
      </c>
      <c r="C189" s="52" t="s">
        <v>722</v>
      </c>
      <c r="D189" s="52" t="s">
        <v>723</v>
      </c>
      <c r="E189" s="52" t="s">
        <v>724</v>
      </c>
      <c r="F189" s="52" t="s">
        <v>411</v>
      </c>
      <c r="G189" s="12" t="str">
        <f>IFERROR(VLOOKUP(ROWS(Organisaties!$G$2:'Organisaties'!G189),Organisaties!$A$2:'Organisaties'!$B$501,2,0),"")</f>
        <v>Troje (Psv.), Pc. - V51822 - Waverveen</v>
      </c>
      <c r="H189" s="12"/>
      <c r="I189" s="52"/>
      <c r="J189" s="52"/>
    </row>
    <row r="190" spans="1:10">
      <c r="A190" s="2">
        <f>IF(ISNUMBER(SEARCH(Wedstrijden!$E$2,Organisaties!B190)),MAX(Organisaties!$A$1:'Organisaties'!A189)+1,0)</f>
        <v>189</v>
      </c>
      <c r="B190" s="38" t="str">
        <f t="shared" si="2"/>
        <v>Troje (Psv.), Rv. - V51821 - Waverveen</v>
      </c>
      <c r="C190" s="52" t="s">
        <v>725</v>
      </c>
      <c r="D190" s="52" t="s">
        <v>726</v>
      </c>
      <c r="E190" s="52" t="s">
        <v>724</v>
      </c>
      <c r="F190" s="52" t="s">
        <v>411</v>
      </c>
      <c r="G190" s="12" t="str">
        <f>IFERROR(VLOOKUP(ROWS(Organisaties!$G$2:'Organisaties'!G190),Organisaties!$A$2:'Organisaties'!$B$501,2,0),"")</f>
        <v>Troje (Psv.), Rv. - V51821 - Waverveen</v>
      </c>
      <c r="H190" s="12"/>
      <c r="I190" s="52"/>
      <c r="J190" s="52"/>
    </row>
    <row r="191" spans="1:10">
      <c r="A191" s="2">
        <f>IF(ISNUMBER(SEARCH(Wedstrijden!$E$2,Organisaties!B191)),MAX(Organisaties!$A$1:'Organisaties'!A190)+1,0)</f>
        <v>190</v>
      </c>
      <c r="B191" s="38" t="str">
        <f t="shared" si="2"/>
        <v>Twiske, L.R. - V51679 - Amsterdam</v>
      </c>
      <c r="C191" s="52" t="s">
        <v>727</v>
      </c>
      <c r="D191" s="52" t="s">
        <v>728</v>
      </c>
      <c r="E191" s="52" t="s">
        <v>115</v>
      </c>
      <c r="F191" s="52" t="s">
        <v>411</v>
      </c>
      <c r="G191" s="12" t="str">
        <f>IFERROR(VLOOKUP(ROWS(Organisaties!$G$2:'Organisaties'!G191),Organisaties!$A$2:'Organisaties'!$B$501,2,0),"")</f>
        <v>Twiske, L.R. - V51679 - Amsterdam</v>
      </c>
      <c r="H191" s="12"/>
      <c r="I191" s="52"/>
      <c r="J191" s="52"/>
    </row>
    <row r="192" spans="1:10">
      <c r="A192" s="2">
        <f>IF(ISNUMBER(SEARCH(Wedstrijden!$E$2,Organisaties!B192)),MAX(Organisaties!$A$1:'Organisaties'!A191)+1,0)</f>
        <v>191</v>
      </c>
      <c r="B192" s="38" t="str">
        <f t="shared" si="2"/>
        <v>Van Merlen (Psv.), Pc. - V50745 - Heemstede</v>
      </c>
      <c r="C192" s="52" t="s">
        <v>729</v>
      </c>
      <c r="D192" s="52" t="s">
        <v>730</v>
      </c>
      <c r="E192" s="52" t="s">
        <v>635</v>
      </c>
      <c r="F192" s="52" t="s">
        <v>411</v>
      </c>
      <c r="G192" s="12" t="str">
        <f>IFERROR(VLOOKUP(ROWS(Organisaties!$G$2:'Organisaties'!G192),Organisaties!$A$2:'Organisaties'!$B$501,2,0),"")</f>
        <v>Van Merlen (Psv.), Pc. - V50745 - Heemstede</v>
      </c>
      <c r="H192" s="12"/>
      <c r="I192" s="52"/>
      <c r="J192" s="52"/>
    </row>
    <row r="193" spans="1:10">
      <c r="A193" s="2">
        <f>IF(ISNUMBER(SEARCH(Wedstrijden!$E$2,Organisaties!B193)),MAX(Organisaties!$A$1:'Organisaties'!A192)+1,0)</f>
        <v>192</v>
      </c>
      <c r="B193" s="38" t="str">
        <f t="shared" si="2"/>
        <v>Van Merlen (Psv.), Rv. - V50707 - Heemstede</v>
      </c>
      <c r="C193" s="52" t="s">
        <v>731</v>
      </c>
      <c r="D193" s="52" t="s">
        <v>732</v>
      </c>
      <c r="E193" s="52" t="s">
        <v>635</v>
      </c>
      <c r="F193" s="52" t="s">
        <v>411</v>
      </c>
      <c r="G193" s="12" t="str">
        <f>IFERROR(VLOOKUP(ROWS(Organisaties!$G$2:'Organisaties'!G193),Organisaties!$A$2:'Organisaties'!$B$501,2,0),"")</f>
        <v>Van Merlen (Psv.), Rv. - V50707 - Heemstede</v>
      </c>
      <c r="H193" s="12"/>
      <c r="I193" s="52"/>
      <c r="J193" s="52"/>
    </row>
    <row r="194" spans="1:10">
      <c r="A194" s="2">
        <f>IF(ISNUMBER(SEARCH(Wedstrijden!$E$2,Organisaties!B194)),MAX(Organisaties!$A$1:'Organisaties'!A193)+1,0)</f>
        <v>193</v>
      </c>
      <c r="B194" s="38" t="str">
        <f t="shared" ref="B194:B257" si="3">CONCATENATE(PROPER(D194)," - ",C194," ","- ", PROPER(E194))</f>
        <v>Vennen, Pc. De - V60575 - Kwadijk</v>
      </c>
      <c r="C194" s="52" t="s">
        <v>733</v>
      </c>
      <c r="D194" s="52" t="s">
        <v>734</v>
      </c>
      <c r="E194" s="52" t="s">
        <v>269</v>
      </c>
      <c r="F194" s="52" t="s">
        <v>411</v>
      </c>
      <c r="G194" s="12" t="str">
        <f>IFERROR(VLOOKUP(ROWS(Organisaties!$G$2:'Organisaties'!G194),Organisaties!$A$2:'Organisaties'!$B$501,2,0),"")</f>
        <v>Vennen, Pc. De - V60575 - Kwadijk</v>
      </c>
      <c r="H194" s="12"/>
      <c r="I194" s="52"/>
      <c r="J194" s="52"/>
    </row>
    <row r="195" spans="1:10">
      <c r="A195" s="2">
        <f>IF(ISNUMBER(SEARCH(Wedstrijden!$E$2,Organisaties!B195)),MAX(Organisaties!$A$1:'Organisaties'!A194)+1,0)</f>
        <v>194</v>
      </c>
      <c r="B195" s="38" t="str">
        <f t="shared" si="3"/>
        <v>Vennen, Soc. Ryvereniging De - V60262 - Kwadijk</v>
      </c>
      <c r="C195" s="52" t="s">
        <v>735</v>
      </c>
      <c r="D195" s="52" t="s">
        <v>736</v>
      </c>
      <c r="E195" s="52" t="s">
        <v>269</v>
      </c>
      <c r="F195" s="52" t="s">
        <v>411</v>
      </c>
      <c r="G195" s="12" t="str">
        <f>IFERROR(VLOOKUP(ROWS(Organisaties!$G$2:'Organisaties'!G195),Organisaties!$A$2:'Organisaties'!$B$501,2,0),"")</f>
        <v>Vennen, Soc. Ryvereniging De - V60262 - Kwadijk</v>
      </c>
      <c r="H195" s="12"/>
      <c r="I195" s="52"/>
      <c r="J195" s="52"/>
    </row>
    <row r="196" spans="1:10">
      <c r="A196" s="2">
        <f>IF(ISNUMBER(SEARCH(Wedstrijden!$E$2,Organisaties!B196)),MAX(Organisaties!$A$1:'Organisaties'!A195)+1,0)</f>
        <v>195</v>
      </c>
      <c r="B196" s="38" t="str">
        <f t="shared" si="3"/>
        <v>Vereniging Manege De Eenhoorn - 862605 - Amsterdam</v>
      </c>
      <c r="C196" s="124">
        <v>862605</v>
      </c>
      <c r="D196" s="52" t="s">
        <v>737</v>
      </c>
      <c r="E196" s="52" t="s">
        <v>115</v>
      </c>
      <c r="F196" s="52" t="s">
        <v>411</v>
      </c>
      <c r="G196" s="12" t="str">
        <f>IFERROR(VLOOKUP(ROWS(Organisaties!$G$2:'Organisaties'!G196),Organisaties!$A$2:'Organisaties'!$B$501,2,0),"")</f>
        <v>Vereniging Manege De Eenhoorn - 862605 - Amsterdam</v>
      </c>
      <c r="H196" s="12"/>
      <c r="I196" s="52"/>
      <c r="J196" s="52"/>
    </row>
    <row r="197" spans="1:10">
      <c r="A197" s="2">
        <f>IF(ISNUMBER(SEARCH(Wedstrijden!$E$2,Organisaties!B197)),MAX(Organisaties!$A$1:'Organisaties'!A196)+1,0)</f>
        <v>196</v>
      </c>
      <c r="B197" s="38" t="str">
        <f t="shared" si="3"/>
        <v>Vereniging Manege De Eenhoorn, Afd. Paarden - V62004 - Diemen</v>
      </c>
      <c r="C197" s="52" t="s">
        <v>738</v>
      </c>
      <c r="D197" s="52" t="s">
        <v>739</v>
      </c>
      <c r="E197" s="52" t="s">
        <v>211</v>
      </c>
      <c r="F197" s="52" t="s">
        <v>411</v>
      </c>
      <c r="G197" s="12" t="str">
        <f>IFERROR(VLOOKUP(ROWS(Organisaties!$G$2:'Organisaties'!G197),Organisaties!$A$2:'Organisaties'!$B$501,2,0),"")</f>
        <v>Vereniging Manege De Eenhoorn, Afd. Paarden - V62004 - Diemen</v>
      </c>
      <c r="H197" s="12"/>
      <c r="I197" s="52"/>
      <c r="J197" s="52"/>
    </row>
    <row r="198" spans="1:10">
      <c r="A198" s="2">
        <f>IF(ISNUMBER(SEARCH(Wedstrijden!$E$2,Organisaties!B198)),MAX(Organisaties!$A$1:'Organisaties'!A197)+1,0)</f>
        <v>197</v>
      </c>
      <c r="B198" s="38" t="str">
        <f t="shared" si="3"/>
        <v>Vrije Passage (Pc), Hrv - 887021 - Koog Aan De Zaan</v>
      </c>
      <c r="C198" s="124">
        <v>887021</v>
      </c>
      <c r="D198" s="52" t="s">
        <v>740</v>
      </c>
      <c r="E198" s="52" t="s">
        <v>741</v>
      </c>
      <c r="F198" s="52" t="s">
        <v>411</v>
      </c>
      <c r="G198" s="12" t="str">
        <f>IFERROR(VLOOKUP(ROWS(Organisaties!$G$2:'Organisaties'!G198),Organisaties!$A$2:'Organisaties'!$B$501,2,0),"")</f>
        <v>Vrije Passage (Pc), Hrv - 887021 - Koog Aan De Zaan</v>
      </c>
      <c r="H198" s="12"/>
      <c r="I198" s="52"/>
      <c r="J198" s="52"/>
    </row>
    <row r="199" spans="1:10">
      <c r="A199" s="2">
        <f>IF(ISNUMBER(SEARCH(Wedstrijden!$E$2,Organisaties!B199)),MAX(Organisaties!$A$1:'Organisaties'!A198)+1,0)</f>
        <v>198</v>
      </c>
      <c r="B199" s="38" t="str">
        <f t="shared" si="3"/>
        <v>Vrije Passage (Rv), Hrv - 887020 - Koog Aan De Zaan</v>
      </c>
      <c r="C199" s="124">
        <v>887020</v>
      </c>
      <c r="D199" s="52" t="s">
        <v>742</v>
      </c>
      <c r="E199" s="52" t="s">
        <v>741</v>
      </c>
      <c r="F199" s="52" t="s">
        <v>411</v>
      </c>
      <c r="G199" s="12" t="str">
        <f>IFERROR(VLOOKUP(ROWS(Organisaties!$G$2:'Organisaties'!G199),Organisaties!$A$2:'Organisaties'!$B$501,2,0),"")</f>
        <v>Vrije Passage (Rv), Hrv - 887020 - Koog Aan De Zaan</v>
      </c>
      <c r="H199" s="12"/>
      <c r="I199" s="52"/>
      <c r="J199" s="52"/>
    </row>
    <row r="200" spans="1:10">
      <c r="A200" s="2">
        <f>IF(ISNUMBER(SEARCH(Wedstrijden!$E$2,Organisaties!B200)),MAX(Organisaties!$A$1:'Organisaties'!A199)+1,0)</f>
        <v>199</v>
      </c>
      <c r="B200" s="38" t="str">
        <f t="shared" si="3"/>
        <v>Vuurtorenruiters, Lr. De - V50720 - Julianadorp</v>
      </c>
      <c r="C200" s="52" t="s">
        <v>743</v>
      </c>
      <c r="D200" s="52" t="s">
        <v>744</v>
      </c>
      <c r="E200" s="52" t="s">
        <v>525</v>
      </c>
      <c r="F200" s="52" t="s">
        <v>411</v>
      </c>
      <c r="G200" s="12" t="str">
        <f>IFERROR(VLOOKUP(ROWS(Organisaties!$G$2:'Organisaties'!G200),Organisaties!$A$2:'Organisaties'!$B$501,2,0),"")</f>
        <v>Vuurtorenruiters, Lr. De - V50720 - Julianadorp</v>
      </c>
      <c r="H200" s="12"/>
      <c r="I200" s="52"/>
      <c r="J200" s="52"/>
    </row>
    <row r="201" spans="1:10">
      <c r="A201" s="2">
        <f>IF(ISNUMBER(SEARCH(Wedstrijden!$E$2,Organisaties!B201)),MAX(Organisaties!$A$1:'Organisaties'!A200)+1,0)</f>
        <v>200</v>
      </c>
      <c r="B201" s="38" t="str">
        <f t="shared" si="3"/>
        <v>Vuurtorenruiters, Pc. De - V51074 - Julianadorp</v>
      </c>
      <c r="C201" s="52" t="s">
        <v>745</v>
      </c>
      <c r="D201" s="52" t="s">
        <v>746</v>
      </c>
      <c r="E201" s="52" t="s">
        <v>525</v>
      </c>
      <c r="F201" s="52" t="s">
        <v>411</v>
      </c>
      <c r="G201" s="12" t="str">
        <f>IFERROR(VLOOKUP(ROWS(Organisaties!$G$2:'Organisaties'!G201),Organisaties!$A$2:'Organisaties'!$B$501,2,0),"")</f>
        <v>Vuurtorenruiters, Pc. De - V51074 - Julianadorp</v>
      </c>
      <c r="H201" s="12"/>
      <c r="I201" s="52"/>
      <c r="J201" s="52"/>
    </row>
    <row r="202" spans="1:10">
      <c r="A202" s="2">
        <f>IF(ISNUMBER(SEARCH(Wedstrijden!$E$2,Organisaties!B202)),MAX(Organisaties!$A$1:'Organisaties'!A201)+1,0)</f>
        <v>201</v>
      </c>
      <c r="B202" s="38" t="str">
        <f t="shared" si="3"/>
        <v>Waddenruiters, Lr. De - V50721 - De Waal</v>
      </c>
      <c r="C202" s="52" t="s">
        <v>747</v>
      </c>
      <c r="D202" s="52" t="s">
        <v>748</v>
      </c>
      <c r="E202" s="52" t="s">
        <v>560</v>
      </c>
      <c r="F202" s="52" t="s">
        <v>411</v>
      </c>
      <c r="G202" s="12" t="str">
        <f>IFERROR(VLOOKUP(ROWS(Organisaties!$G$2:'Organisaties'!G202),Organisaties!$A$2:'Organisaties'!$B$501,2,0),"")</f>
        <v>Waddenruiters, Lr. De - V50721 - De Waal</v>
      </c>
      <c r="H202" s="12"/>
      <c r="I202" s="52"/>
      <c r="J202" s="52"/>
    </row>
    <row r="203" spans="1:10">
      <c r="A203" s="2">
        <f>IF(ISNUMBER(SEARCH(Wedstrijden!$E$2,Organisaties!B203)),MAX(Organisaties!$A$1:'Organisaties'!A202)+1,0)</f>
        <v>202</v>
      </c>
      <c r="B203" s="38" t="str">
        <f t="shared" si="3"/>
        <v>Wennekers, Pc. - V60595 - Aalsmeer</v>
      </c>
      <c r="C203" s="52" t="s">
        <v>749</v>
      </c>
      <c r="D203" s="52" t="s">
        <v>750</v>
      </c>
      <c r="E203" s="52" t="s">
        <v>92</v>
      </c>
      <c r="F203" s="52" t="s">
        <v>411</v>
      </c>
      <c r="G203" s="12" t="str">
        <f>IFERROR(VLOOKUP(ROWS(Organisaties!$G$2:'Organisaties'!G203),Organisaties!$A$2:'Organisaties'!$B$501,2,0),"")</f>
        <v>Wennekers, Pc. - V60595 - Aalsmeer</v>
      </c>
      <c r="H203" s="12"/>
      <c r="I203" s="52"/>
      <c r="J203" s="52"/>
    </row>
    <row r="204" spans="1:10">
      <c r="A204" s="2">
        <f>IF(ISNUMBER(SEARCH(Wedstrijden!$E$2,Organisaties!B204)),MAX(Organisaties!$A$1:'Organisaties'!A203)+1,0)</f>
        <v>203</v>
      </c>
      <c r="B204" s="38" t="str">
        <f t="shared" si="3"/>
        <v>Wennekers, Rv. - V60594 - Aalsmeer</v>
      </c>
      <c r="C204" s="52" t="s">
        <v>751</v>
      </c>
      <c r="D204" s="52" t="s">
        <v>752</v>
      </c>
      <c r="E204" s="52" t="s">
        <v>92</v>
      </c>
      <c r="F204" s="52" t="s">
        <v>411</v>
      </c>
      <c r="G204" s="12" t="str">
        <f>IFERROR(VLOOKUP(ROWS(Organisaties!$G$2:'Organisaties'!G204),Organisaties!$A$2:'Organisaties'!$B$501,2,0),"")</f>
        <v>Wennekers, Rv. - V60594 - Aalsmeer</v>
      </c>
      <c r="H204" s="12"/>
      <c r="I204" s="52"/>
      <c r="J204" s="52"/>
    </row>
    <row r="205" spans="1:10">
      <c r="A205" s="2">
        <f>IF(ISNUMBER(SEARCH(Wedstrijden!$E$2,Organisaties!B205)),MAX(Organisaties!$A$1:'Organisaties'!A204)+1,0)</f>
        <v>204</v>
      </c>
      <c r="B205" s="38" t="str">
        <f t="shared" si="3"/>
        <v>West Friesland (Psv.), Pc. - V50758 - Schagen</v>
      </c>
      <c r="C205" s="52" t="s">
        <v>753</v>
      </c>
      <c r="D205" s="52" t="s">
        <v>754</v>
      </c>
      <c r="E205" s="52" t="s">
        <v>755</v>
      </c>
      <c r="F205" s="52" t="s">
        <v>411</v>
      </c>
      <c r="G205" s="12" t="str">
        <f>IFERROR(VLOOKUP(ROWS(Organisaties!$G$2:'Organisaties'!G205),Organisaties!$A$2:'Organisaties'!$B$501,2,0),"")</f>
        <v>West Friesland (Psv.), Pc. - V50758 - Schagen</v>
      </c>
      <c r="H205" s="12"/>
      <c r="I205" s="52"/>
      <c r="J205" s="52"/>
    </row>
    <row r="206" spans="1:10">
      <c r="A206" s="2">
        <f>IF(ISNUMBER(SEARCH(Wedstrijden!$E$2,Organisaties!B206)),MAX(Organisaties!$A$1:'Organisaties'!A205)+1,0)</f>
        <v>205</v>
      </c>
      <c r="B206" s="38" t="str">
        <f t="shared" si="3"/>
        <v>West-Friesland (Psv.), Lr. - V50722 - Schagen</v>
      </c>
      <c r="C206" s="52" t="s">
        <v>756</v>
      </c>
      <c r="D206" s="52" t="s">
        <v>757</v>
      </c>
      <c r="E206" s="52" t="s">
        <v>755</v>
      </c>
      <c r="F206" s="52" t="s">
        <v>411</v>
      </c>
      <c r="G206" s="12" t="str">
        <f>IFERROR(VLOOKUP(ROWS(Organisaties!$G$2:'Organisaties'!G206),Organisaties!$A$2:'Organisaties'!$B$501,2,0),"")</f>
        <v>West-Friesland (Psv.), Lr. - V50722 - Schagen</v>
      </c>
      <c r="H206" s="12"/>
      <c r="I206" s="52"/>
      <c r="J206" s="52"/>
    </row>
    <row r="207" spans="1:10">
      <c r="A207" s="2">
        <f>IF(ISNUMBER(SEARCH(Wedstrijden!$E$2,Organisaties!B207)),MAX(Organisaties!$A$1:'Organisaties'!A206)+1,0)</f>
        <v>206</v>
      </c>
      <c r="B207" s="38" t="str">
        <f t="shared" si="3"/>
        <v>Westfrisia, Pc. - V60577 - Bovenkarspel</v>
      </c>
      <c r="C207" s="52" t="s">
        <v>758</v>
      </c>
      <c r="D207" s="52" t="s">
        <v>759</v>
      </c>
      <c r="E207" s="52" t="s">
        <v>169</v>
      </c>
      <c r="F207" s="52" t="s">
        <v>411</v>
      </c>
      <c r="G207" s="12" t="str">
        <f>IFERROR(VLOOKUP(ROWS(Organisaties!$G$2:'Organisaties'!G207),Organisaties!$A$2:'Organisaties'!$B$501,2,0),"")</f>
        <v>Westfrisia, Pc. - V60577 - Bovenkarspel</v>
      </c>
      <c r="H207" s="12"/>
      <c r="I207" s="52"/>
      <c r="J207" s="52"/>
    </row>
    <row r="208" spans="1:10">
      <c r="A208" s="2">
        <f>IF(ISNUMBER(SEARCH(Wedstrijden!$E$2,Organisaties!B208)),MAX(Organisaties!$A$1:'Organisaties'!A207)+1,0)</f>
        <v>207</v>
      </c>
      <c r="B208" s="38" t="str">
        <f t="shared" si="3"/>
        <v>Westfrisia, Rv. - V60349 - Wognum</v>
      </c>
      <c r="C208" s="52" t="s">
        <v>760</v>
      </c>
      <c r="D208" s="52" t="s">
        <v>761</v>
      </c>
      <c r="E208" s="52" t="s">
        <v>476</v>
      </c>
      <c r="F208" s="52" t="s">
        <v>411</v>
      </c>
      <c r="G208" s="12" t="str">
        <f>IFERROR(VLOOKUP(ROWS(Organisaties!$G$2:'Organisaties'!G208),Organisaties!$A$2:'Organisaties'!$B$501,2,0),"")</f>
        <v>Westfrisia, Rv. - V60349 - Wognum</v>
      </c>
      <c r="H208" s="12"/>
      <c r="I208" s="52"/>
      <c r="J208" s="52"/>
    </row>
    <row r="209" spans="1:10">
      <c r="A209" s="2">
        <f>IF(ISNUMBER(SEARCH(Wedstrijden!$E$2,Organisaties!B209)),MAX(Organisaties!$A$1:'Organisaties'!A208)+1,0)</f>
        <v>208</v>
      </c>
      <c r="B209" s="38" t="str">
        <f t="shared" si="3"/>
        <v>Wieringermeerruiters, Lr. - V50723 - Wieringerwerf</v>
      </c>
      <c r="C209" s="52" t="s">
        <v>762</v>
      </c>
      <c r="D209" s="52" t="s">
        <v>763</v>
      </c>
      <c r="E209" s="52" t="s">
        <v>389</v>
      </c>
      <c r="F209" s="52" t="s">
        <v>411</v>
      </c>
      <c r="G209" s="12" t="str">
        <f>IFERROR(VLOOKUP(ROWS(Organisaties!$G$2:'Organisaties'!G209),Organisaties!$A$2:'Organisaties'!$B$501,2,0),"")</f>
        <v>Wieringermeerruiters, Lr. - V50723 - Wieringerwerf</v>
      </c>
      <c r="H209" s="12"/>
      <c r="I209" s="52"/>
      <c r="J209" s="52"/>
    </row>
    <row r="210" spans="1:10">
      <c r="A210" s="2">
        <f>IF(ISNUMBER(SEARCH(Wedstrijden!$E$2,Organisaties!B210)),MAX(Organisaties!$A$1:'Organisaties'!A209)+1,0)</f>
        <v>209</v>
      </c>
      <c r="B210" s="38" t="str">
        <f t="shared" si="3"/>
        <v>Wieringermeerruiters, Pc. De - V50759 - Wieringerwerf</v>
      </c>
      <c r="C210" s="52" t="s">
        <v>764</v>
      </c>
      <c r="D210" s="52" t="s">
        <v>765</v>
      </c>
      <c r="E210" s="52" t="s">
        <v>389</v>
      </c>
      <c r="F210" s="52" t="s">
        <v>411</v>
      </c>
      <c r="G210" s="12" t="str">
        <f>IFERROR(VLOOKUP(ROWS(Organisaties!$G$2:'Organisaties'!G210),Organisaties!$A$2:'Organisaties'!$B$501,2,0),"")</f>
        <v>Wieringermeerruiters, Pc. De - V50759 - Wieringerwerf</v>
      </c>
      <c r="H210" s="12"/>
      <c r="I210" s="52"/>
      <c r="J210" s="52"/>
    </row>
    <row r="211" spans="1:10">
      <c r="A211" s="2">
        <f>IF(ISNUMBER(SEARCH(Wedstrijden!$E$2,Organisaties!B211)),MAX(Organisaties!$A$1:'Organisaties'!A210)+1,0)</f>
        <v>210</v>
      </c>
      <c r="B211" s="38" t="str">
        <f t="shared" si="3"/>
        <v>Wironruiters, L.R. - V50724 - Hippolytushoef</v>
      </c>
      <c r="C211" s="52" t="s">
        <v>766</v>
      </c>
      <c r="D211" s="52" t="s">
        <v>767</v>
      </c>
      <c r="E211" s="52" t="s">
        <v>249</v>
      </c>
      <c r="F211" s="52" t="s">
        <v>411</v>
      </c>
      <c r="G211" s="12" t="str">
        <f>IFERROR(VLOOKUP(ROWS(Organisaties!$G$2:'Organisaties'!G211),Organisaties!$A$2:'Organisaties'!$B$501,2,0),"")</f>
        <v>Wironruiters, L.R. - V50724 - Hippolytushoef</v>
      </c>
      <c r="H211" s="12"/>
      <c r="I211" s="52"/>
      <c r="J211" s="52"/>
    </row>
    <row r="212" spans="1:10">
      <c r="A212" s="2">
        <f>IF(ISNUMBER(SEARCH(Wedstrijden!$E$2,Organisaties!B212)),MAX(Organisaties!$A$1:'Organisaties'!A211)+1,0)</f>
        <v>211</v>
      </c>
      <c r="B212" s="38" t="str">
        <f t="shared" si="3"/>
        <v>Wironruiters, Pc. - V50760 - Westerland</v>
      </c>
      <c r="C212" s="52" t="s">
        <v>768</v>
      </c>
      <c r="D212" s="52" t="s">
        <v>769</v>
      </c>
      <c r="E212" s="52" t="s">
        <v>770</v>
      </c>
      <c r="F212" s="52" t="s">
        <v>411</v>
      </c>
      <c r="G212" s="12" t="str">
        <f>IFERROR(VLOOKUP(ROWS(Organisaties!$G$2:'Organisaties'!G212),Organisaties!$A$2:'Organisaties'!$B$501,2,0),"")</f>
        <v>Wironruiters, Pc. - V50760 - Westerland</v>
      </c>
      <c r="H212" s="12"/>
      <c r="I212" s="52"/>
      <c r="J212" s="52"/>
    </row>
    <row r="213" spans="1:10">
      <c r="A213" s="2">
        <f>IF(ISNUMBER(SEARCH(Wedstrijden!$E$2,Organisaties!B213)),MAX(Organisaties!$A$1:'Organisaties'!A212)+1,0)</f>
        <v>212</v>
      </c>
      <c r="B213" s="38" t="str">
        <f t="shared" si="3"/>
        <v>Xanthus Spaarnwoude, Pc. - V60580 - Haarlem</v>
      </c>
      <c r="C213" s="52" t="s">
        <v>771</v>
      </c>
      <c r="D213" s="52" t="s">
        <v>772</v>
      </c>
      <c r="E213" s="52" t="s">
        <v>221</v>
      </c>
      <c r="F213" s="52" t="s">
        <v>411</v>
      </c>
      <c r="G213" s="12" t="str">
        <f>IFERROR(VLOOKUP(ROWS(Organisaties!$G$2:'Organisaties'!G213),Organisaties!$A$2:'Organisaties'!$B$501,2,0),"")</f>
        <v>Xanthus Spaarnwoude, Pc. - V60580 - Haarlem</v>
      </c>
      <c r="H213" s="12"/>
      <c r="I213" s="52"/>
      <c r="J213" s="52"/>
    </row>
    <row r="214" spans="1:10">
      <c r="A214" s="2">
        <f>IF(ISNUMBER(SEARCH(Wedstrijden!$E$2,Organisaties!B214)),MAX(Organisaties!$A$1:'Organisaties'!A213)+1,0)</f>
        <v>213</v>
      </c>
      <c r="B214" s="38" t="str">
        <f t="shared" si="3"/>
        <v>Xanthus Spaarnwoude, Rv. - V60239 - Haarlem</v>
      </c>
      <c r="C214" s="52" t="s">
        <v>773</v>
      </c>
      <c r="D214" s="52" t="s">
        <v>774</v>
      </c>
      <c r="E214" s="52" t="s">
        <v>221</v>
      </c>
      <c r="F214" s="52" t="s">
        <v>411</v>
      </c>
      <c r="G214" s="12" t="str">
        <f>IFERROR(VLOOKUP(ROWS(Organisaties!$G$2:'Organisaties'!G214),Organisaties!$A$2:'Organisaties'!$B$501,2,0),"")</f>
        <v>Xanthus Spaarnwoude, Rv. - V60239 - Haarlem</v>
      </c>
      <c r="H214" s="12"/>
      <c r="I214" s="52"/>
      <c r="J214" s="52"/>
    </row>
    <row r="215" spans="1:10">
      <c r="A215" s="2">
        <f>IF(ISNUMBER(SEARCH(Wedstrijden!$E$2,Organisaties!B215)),MAX(Organisaties!$A$1:'Organisaties'!A214)+1,0)</f>
        <v>214</v>
      </c>
      <c r="B215" s="38" t="str">
        <f t="shared" si="3"/>
        <v>Zaanse Ruiters, Lr. - V50726 - Krommenie</v>
      </c>
      <c r="C215" s="52" t="s">
        <v>775</v>
      </c>
      <c r="D215" s="52" t="s">
        <v>776</v>
      </c>
      <c r="E215" s="52" t="s">
        <v>777</v>
      </c>
      <c r="F215" s="52" t="s">
        <v>411</v>
      </c>
      <c r="G215" s="12" t="str">
        <f>IFERROR(VLOOKUP(ROWS(Organisaties!$G$2:'Organisaties'!G215),Organisaties!$A$2:'Organisaties'!$B$501,2,0),"")</f>
        <v>Zaanse Ruiters, Lr. - V50726 - Krommenie</v>
      </c>
      <c r="H215" s="12"/>
      <c r="I215" s="52"/>
      <c r="J215" s="52"/>
    </row>
    <row r="216" spans="1:10">
      <c r="A216" s="2">
        <f>IF(ISNUMBER(SEARCH(Wedstrijden!$E$2,Organisaties!B216)),MAX(Organisaties!$A$1:'Organisaties'!A215)+1,0)</f>
        <v>215</v>
      </c>
      <c r="B216" s="38" t="str">
        <f t="shared" si="3"/>
        <v>Zaanse Ruiters, Pc - V50762 - Krommenie</v>
      </c>
      <c r="C216" s="52" t="s">
        <v>778</v>
      </c>
      <c r="D216" s="52" t="s">
        <v>779</v>
      </c>
      <c r="E216" s="52" t="s">
        <v>777</v>
      </c>
      <c r="F216" s="52" t="s">
        <v>411</v>
      </c>
      <c r="G216" s="12" t="str">
        <f>IFERROR(VLOOKUP(ROWS(Organisaties!$G$2:'Organisaties'!G216),Organisaties!$A$2:'Organisaties'!$B$501,2,0),"")</f>
        <v>Zaanse Ruiters, Pc - V50762 - Krommenie</v>
      </c>
      <c r="H216" s="12"/>
      <c r="I216" s="52"/>
      <c r="J216" s="52"/>
    </row>
    <row r="217" spans="1:10">
      <c r="A217" s="2">
        <f>IF(ISNUMBER(SEARCH(Wedstrijden!$E$2,Organisaties!B217)),MAX(Organisaties!$A$1:'Organisaties'!A216)+1,0)</f>
        <v>216</v>
      </c>
      <c r="B217" s="38" t="str">
        <f t="shared" si="3"/>
        <v>Zunderdorp (Rsv.), Pc. - V60583 - Zuiderwoude</v>
      </c>
      <c r="C217" s="52" t="s">
        <v>780</v>
      </c>
      <c r="D217" s="52" t="s">
        <v>781</v>
      </c>
      <c r="E217" s="52" t="s">
        <v>782</v>
      </c>
      <c r="F217" s="52" t="s">
        <v>411</v>
      </c>
      <c r="G217" s="12" t="str">
        <f>IFERROR(VLOOKUP(ROWS(Organisaties!$G$2:'Organisaties'!G217),Organisaties!$A$2:'Organisaties'!$B$501,2,0),"")</f>
        <v>Zunderdorp (Rsv.), Pc. - V60583 - Zuiderwoude</v>
      </c>
      <c r="H217" s="12"/>
      <c r="I217" s="52"/>
      <c r="J217" s="52"/>
    </row>
    <row r="218" spans="1:10">
      <c r="A218" s="2">
        <f>IF(ISNUMBER(SEARCH(Wedstrijden!$E$2,Organisaties!B218)),MAX(Organisaties!$A$1:'Organisaties'!A217)+1,0)</f>
        <v>217</v>
      </c>
      <c r="B218" s="38" t="str">
        <f t="shared" si="3"/>
        <v>Zunderdorp (Rsv.), Rv. - V60256 - Zuiderwoude</v>
      </c>
      <c r="C218" s="52" t="s">
        <v>783</v>
      </c>
      <c r="D218" s="52" t="s">
        <v>784</v>
      </c>
      <c r="E218" s="52" t="s">
        <v>782</v>
      </c>
      <c r="F218" s="52" t="s">
        <v>411</v>
      </c>
      <c r="G218" s="12" t="str">
        <f>IFERROR(VLOOKUP(ROWS(Organisaties!$G$2:'Organisaties'!G218),Organisaties!$A$2:'Organisaties'!$B$501,2,0),"")</f>
        <v>Zunderdorp (Rsv.), Rv. - V60256 - Zuiderwoude</v>
      </c>
      <c r="H218" s="12"/>
      <c r="I218" s="52"/>
      <c r="J218" s="52"/>
    </row>
    <row r="219" spans="1:10">
      <c r="A219" s="2">
        <f>IF(ISNUMBER(SEARCH(Wedstrijden!$E$2,Organisaties!B219)),MAX(Organisaties!$A$1:'Organisaties'!A218)+1,0)</f>
        <v>218</v>
      </c>
      <c r="B219" s="38" t="str">
        <f t="shared" si="3"/>
        <v>Kvth Noord Holland / Utrecht -  - Benningbroek</v>
      </c>
      <c r="C219" s="52"/>
      <c r="D219" s="52" t="s">
        <v>1341</v>
      </c>
      <c r="E219" s="52" t="s">
        <v>152</v>
      </c>
      <c r="F219" s="52" t="s">
        <v>411</v>
      </c>
      <c r="G219" s="12" t="str">
        <f>IFERROR(VLOOKUP(ROWS(Organisaties!$G$2:'Organisaties'!G219),Organisaties!$A$2:'Organisaties'!$B$501,2,0),"")</f>
        <v>Kvth Noord Holland / Utrecht -  - Benningbroek</v>
      </c>
      <c r="H219" s="12"/>
      <c r="I219" s="52"/>
      <c r="J219" s="52"/>
    </row>
    <row r="220" spans="1:10">
      <c r="A220" s="2">
        <f>IF(ISNUMBER(SEARCH(Wedstrijden!$E$2,Organisaties!B220)),MAX(Organisaties!$A$1:'Organisaties'!A219)+1,0)</f>
        <v>219</v>
      </c>
      <c r="B220" s="38" t="str">
        <f t="shared" si="3"/>
        <v>De Aangespannen Haflinger West -  - Weteringbrug</v>
      </c>
      <c r="C220" s="52"/>
      <c r="D220" s="52" t="s">
        <v>1362</v>
      </c>
      <c r="E220" s="52" t="s">
        <v>697</v>
      </c>
      <c r="F220" s="52" t="s">
        <v>411</v>
      </c>
      <c r="G220" s="12" t="str">
        <f>IFERROR(VLOOKUP(ROWS(Organisaties!$G$2:'Organisaties'!G220),Organisaties!$A$2:'Organisaties'!$B$501,2,0),"")</f>
        <v>De Aangespannen Haflinger West -  - Weteringbrug</v>
      </c>
      <c r="H220" s="12"/>
      <c r="I220" s="52"/>
      <c r="J220" s="52"/>
    </row>
    <row r="221" spans="1:10">
      <c r="A221" s="2">
        <v>220</v>
      </c>
      <c r="B221" s="38" t="str">
        <f t="shared" si="3"/>
        <v>Sportstal Het Podium - 504719 - Starnmeer</v>
      </c>
      <c r="C221" s="52">
        <v>504719</v>
      </c>
      <c r="D221" s="50" t="s">
        <v>1379</v>
      </c>
      <c r="E221" s="50" t="s">
        <v>354</v>
      </c>
      <c r="F221" s="52" t="s">
        <v>411</v>
      </c>
      <c r="G221" s="12" t="str">
        <f>IFERROR(VLOOKUP(ROWS(Organisaties!$G$2:'Organisaties'!G221),Organisaties!$A$2:'Organisaties'!$B$501,2,0),"")</f>
        <v>Sportstal Het Podium - 504719 - Starnmeer</v>
      </c>
      <c r="I221" s="50"/>
      <c r="J221" s="50"/>
    </row>
    <row r="222" spans="1:10" hidden="1">
      <c r="A222" s="2">
        <f>IF(ISNUMBER(SEARCH(Wedstrijden!$E$2,Organisaties!B222)),MAX(Organisaties!$A$1:'Organisaties'!A221)+1,0)</f>
        <v>221</v>
      </c>
      <c r="B222" s="38" t="str">
        <f t="shared" si="3"/>
        <v xml:space="preserve"> -  - </v>
      </c>
      <c r="C222" s="50"/>
      <c r="D222" s="50"/>
      <c r="E222" s="50"/>
      <c r="F222" s="50"/>
      <c r="G222" s="12" t="str">
        <f>IFERROR(VLOOKUP(ROWS(Organisaties!$G$2:'Organisaties'!G222),Organisaties!$A$2:'Organisaties'!$B$501,2,0),"")</f>
        <v xml:space="preserve"> -  - </v>
      </c>
      <c r="I222" s="50"/>
      <c r="J222" s="50"/>
    </row>
    <row r="223" spans="1:10" hidden="1">
      <c r="A223" s="2">
        <f>IF(ISNUMBER(SEARCH(Wedstrijden!$E$2,Organisaties!B223)),MAX(Organisaties!$A$1:'Organisaties'!A222)+1,0)</f>
        <v>222</v>
      </c>
      <c r="B223" s="38" t="str">
        <f t="shared" si="3"/>
        <v xml:space="preserve"> -  - </v>
      </c>
      <c r="C223" s="50"/>
      <c r="D223" s="50"/>
      <c r="E223" s="50"/>
      <c r="F223" s="50"/>
      <c r="G223" s="12" t="str">
        <f>IFERROR(VLOOKUP(ROWS(Organisaties!$G$2:'Organisaties'!G223),Organisaties!$A$2:'Organisaties'!$B$501,2,0),"")</f>
        <v xml:space="preserve"> -  - </v>
      </c>
      <c r="I223" s="50"/>
      <c r="J223" s="50"/>
    </row>
    <row r="224" spans="1:10" hidden="1">
      <c r="A224" s="2">
        <f>IF(ISNUMBER(SEARCH(Wedstrijden!$E$2,Organisaties!B224)),MAX(Organisaties!$A$1:'Organisaties'!A223)+1,0)</f>
        <v>223</v>
      </c>
      <c r="B224" s="38" t="str">
        <f t="shared" si="3"/>
        <v xml:space="preserve"> -  - </v>
      </c>
      <c r="C224" s="50"/>
      <c r="D224" s="50"/>
      <c r="E224" s="50"/>
      <c r="F224" s="50"/>
      <c r="G224" s="12" t="str">
        <f>IFERROR(VLOOKUP(ROWS(Organisaties!$G$2:'Organisaties'!G224),Organisaties!$A$2:'Organisaties'!$B$501,2,0),"")</f>
        <v xml:space="preserve"> -  - </v>
      </c>
      <c r="I224" s="50"/>
      <c r="J224" s="50"/>
    </row>
    <row r="225" spans="1:10" hidden="1">
      <c r="A225" s="2">
        <f>IF(ISNUMBER(SEARCH(Wedstrijden!$E$2,Organisaties!B225)),MAX(Organisaties!$A$1:'Organisaties'!A224)+1,0)</f>
        <v>224</v>
      </c>
      <c r="B225" s="38" t="str">
        <f t="shared" si="3"/>
        <v xml:space="preserve"> -  - </v>
      </c>
      <c r="C225" s="50"/>
      <c r="D225" s="50"/>
      <c r="E225" s="50"/>
      <c r="F225" s="50"/>
      <c r="G225" s="12" t="str">
        <f>IFERROR(VLOOKUP(ROWS(Organisaties!$G$2:'Organisaties'!G225),Organisaties!$A$2:'Organisaties'!$B$501,2,0),"")</f>
        <v xml:space="preserve"> -  - </v>
      </c>
      <c r="I225" s="50"/>
      <c r="J225" s="50"/>
    </row>
    <row r="226" spans="1:10" hidden="1">
      <c r="A226" s="2">
        <f>IF(ISNUMBER(SEARCH(Wedstrijden!$E$2,Organisaties!B226)),MAX(Organisaties!$A$1:'Organisaties'!A225)+1,0)</f>
        <v>225</v>
      </c>
      <c r="B226" s="38" t="str">
        <f t="shared" si="3"/>
        <v xml:space="preserve"> -  - </v>
      </c>
      <c r="C226" s="50"/>
      <c r="D226" s="50"/>
      <c r="E226" s="50"/>
      <c r="F226" s="50"/>
      <c r="G226" s="12" t="str">
        <f>IFERROR(VLOOKUP(ROWS(Organisaties!$G$2:'Organisaties'!G226),Organisaties!$A$2:'Organisaties'!$B$501,2,0),"")</f>
        <v xml:space="preserve"> -  - </v>
      </c>
      <c r="I226" s="50"/>
      <c r="J226" s="50"/>
    </row>
    <row r="227" spans="1:10" hidden="1">
      <c r="A227" s="2">
        <f>IF(ISNUMBER(SEARCH(Wedstrijden!$E$2,Organisaties!B227)),MAX(Organisaties!$A$1:'Organisaties'!A226)+1,0)</f>
        <v>226</v>
      </c>
      <c r="B227" s="38" t="str">
        <f t="shared" si="3"/>
        <v xml:space="preserve"> -  - </v>
      </c>
      <c r="C227" s="50"/>
      <c r="D227" s="50"/>
      <c r="E227" s="50"/>
      <c r="F227" s="50"/>
      <c r="G227" s="12" t="str">
        <f>IFERROR(VLOOKUP(ROWS(Organisaties!$G$2:'Organisaties'!G227),Organisaties!$A$2:'Organisaties'!$B$501,2,0),"")</f>
        <v xml:space="preserve"> -  - </v>
      </c>
      <c r="I227" s="50"/>
      <c r="J227" s="50"/>
    </row>
    <row r="228" spans="1:10" hidden="1">
      <c r="A228" s="2">
        <f>IF(ISNUMBER(SEARCH(Wedstrijden!$E$2,Organisaties!B228)),MAX(Organisaties!$A$1:'Organisaties'!A227)+1,0)</f>
        <v>227</v>
      </c>
      <c r="B228" s="38" t="str">
        <f t="shared" si="3"/>
        <v xml:space="preserve"> -  - </v>
      </c>
      <c r="C228" s="50"/>
      <c r="D228" s="50"/>
      <c r="E228" s="50"/>
      <c r="F228" s="50"/>
      <c r="G228" s="12" t="str">
        <f>IFERROR(VLOOKUP(ROWS(Organisaties!$G$2:'Organisaties'!G228),Organisaties!$A$2:'Organisaties'!$B$501,2,0),"")</f>
        <v xml:space="preserve"> -  - </v>
      </c>
      <c r="I228" s="50"/>
      <c r="J228" s="50"/>
    </row>
    <row r="229" spans="1:10" hidden="1">
      <c r="A229" s="2">
        <f>IF(ISNUMBER(SEARCH(Wedstrijden!$E$2,Organisaties!B229)),MAX(Organisaties!$A$1:'Organisaties'!A228)+1,0)</f>
        <v>228</v>
      </c>
      <c r="B229" s="38" t="str">
        <f t="shared" si="3"/>
        <v xml:space="preserve"> -  - </v>
      </c>
      <c r="C229" s="50"/>
      <c r="D229" s="50"/>
      <c r="E229" s="50"/>
      <c r="F229" s="50"/>
      <c r="G229" s="12" t="str">
        <f>IFERROR(VLOOKUP(ROWS(Organisaties!$G$2:'Organisaties'!G229),Organisaties!$A$2:'Organisaties'!$B$501,2,0),"")</f>
        <v xml:space="preserve"> -  - </v>
      </c>
      <c r="I229" s="50"/>
      <c r="J229" s="50"/>
    </row>
    <row r="230" spans="1:10" hidden="1">
      <c r="A230" s="2">
        <f>IF(ISNUMBER(SEARCH(Wedstrijden!$E$2,Organisaties!B230)),MAX(Organisaties!$A$1:'Organisaties'!A229)+1,0)</f>
        <v>229</v>
      </c>
      <c r="B230" s="38" t="str">
        <f t="shared" si="3"/>
        <v xml:space="preserve"> -  - </v>
      </c>
      <c r="C230" s="50"/>
      <c r="D230" s="50"/>
      <c r="E230" s="50"/>
      <c r="F230" s="50"/>
      <c r="G230" s="12" t="str">
        <f>IFERROR(VLOOKUP(ROWS(Organisaties!$G$2:'Organisaties'!G230),Organisaties!$A$2:'Organisaties'!$B$501,2,0),"")</f>
        <v xml:space="preserve"> -  - </v>
      </c>
      <c r="I230" s="50"/>
      <c r="J230" s="50"/>
    </row>
    <row r="231" spans="1:10" hidden="1">
      <c r="A231" s="2">
        <f>IF(ISNUMBER(SEARCH(Wedstrijden!$E$2,Organisaties!B231)),MAX(Organisaties!$A$1:'Organisaties'!A230)+1,0)</f>
        <v>230</v>
      </c>
      <c r="B231" s="38" t="str">
        <f t="shared" si="3"/>
        <v xml:space="preserve"> -  - </v>
      </c>
      <c r="C231" s="50"/>
      <c r="D231" s="50"/>
      <c r="E231" s="50"/>
      <c r="F231" s="50"/>
      <c r="G231" s="12" t="str">
        <f>IFERROR(VLOOKUP(ROWS(Organisaties!$G$2:'Organisaties'!G231),Organisaties!$A$2:'Organisaties'!$B$501,2,0),"")</f>
        <v xml:space="preserve"> -  - </v>
      </c>
      <c r="I231" s="50"/>
      <c r="J231" s="50"/>
    </row>
    <row r="232" spans="1:10" hidden="1">
      <c r="A232" s="2">
        <f>IF(ISNUMBER(SEARCH(Wedstrijden!$E$2,Organisaties!B232)),MAX(Organisaties!$A$1:'Organisaties'!A231)+1,0)</f>
        <v>231</v>
      </c>
      <c r="B232" s="38" t="str">
        <f t="shared" si="3"/>
        <v xml:space="preserve"> -  - </v>
      </c>
      <c r="C232" s="50"/>
      <c r="D232" s="50"/>
      <c r="E232" s="50"/>
      <c r="F232" s="50"/>
      <c r="G232" s="12" t="str">
        <f>IFERROR(VLOOKUP(ROWS(Organisaties!$G$2:'Organisaties'!G232),Organisaties!$A$2:'Organisaties'!$B$501,2,0),"")</f>
        <v xml:space="preserve"> -  - </v>
      </c>
      <c r="I232" s="50"/>
      <c r="J232" s="50"/>
    </row>
    <row r="233" spans="1:10" hidden="1">
      <c r="A233" s="2">
        <f>IF(ISNUMBER(SEARCH(Wedstrijden!$E$2,Organisaties!B233)),MAX(Organisaties!$A$1:'Organisaties'!A232)+1,0)</f>
        <v>232</v>
      </c>
      <c r="B233" s="38" t="str">
        <f t="shared" si="3"/>
        <v xml:space="preserve"> -  - </v>
      </c>
      <c r="C233" s="50"/>
      <c r="D233" s="50"/>
      <c r="E233" s="50"/>
      <c r="F233" s="50"/>
      <c r="G233" s="12" t="str">
        <f>IFERROR(VLOOKUP(ROWS(Organisaties!$G$2:'Organisaties'!G233),Organisaties!$A$2:'Organisaties'!$B$501,2,0),"")</f>
        <v xml:space="preserve"> -  - </v>
      </c>
      <c r="I233" s="50"/>
      <c r="J233" s="50"/>
    </row>
    <row r="234" spans="1:10" hidden="1">
      <c r="A234" s="2">
        <f>IF(ISNUMBER(SEARCH(Wedstrijden!$E$2,Organisaties!B234)),MAX(Organisaties!$A$1:'Organisaties'!A233)+1,0)</f>
        <v>233</v>
      </c>
      <c r="B234" s="38" t="str">
        <f t="shared" si="3"/>
        <v xml:space="preserve"> -  - </v>
      </c>
      <c r="C234" s="50"/>
      <c r="D234" s="50"/>
      <c r="E234" s="50"/>
      <c r="F234" s="50"/>
      <c r="G234" s="12" t="str">
        <f>IFERROR(VLOOKUP(ROWS(Organisaties!$G$2:'Organisaties'!G234),Organisaties!$A$2:'Organisaties'!$B$501,2,0),"")</f>
        <v xml:space="preserve"> -  - </v>
      </c>
      <c r="I234" s="50"/>
      <c r="J234" s="50"/>
    </row>
    <row r="235" spans="1:10" hidden="1">
      <c r="A235" s="2">
        <f>IF(ISNUMBER(SEARCH(Wedstrijden!$E$2,Organisaties!B235)),MAX(Organisaties!$A$1:'Organisaties'!A234)+1,0)</f>
        <v>234</v>
      </c>
      <c r="B235" s="38" t="str">
        <f t="shared" si="3"/>
        <v xml:space="preserve"> -  - </v>
      </c>
      <c r="C235" s="50"/>
      <c r="D235" s="50"/>
      <c r="E235" s="50"/>
      <c r="F235" s="50"/>
      <c r="G235" s="12" t="str">
        <f>IFERROR(VLOOKUP(ROWS(Organisaties!$G$2:'Organisaties'!G235),Organisaties!$A$2:'Organisaties'!$B$501,2,0),"")</f>
        <v xml:space="preserve"> -  - </v>
      </c>
      <c r="I235" s="50"/>
      <c r="J235" s="50"/>
    </row>
    <row r="236" spans="1:10" hidden="1">
      <c r="A236" s="2">
        <f>IF(ISNUMBER(SEARCH(Wedstrijden!$E$2,Organisaties!B236)),MAX(Organisaties!$A$1:'Organisaties'!A235)+1,0)</f>
        <v>235</v>
      </c>
      <c r="B236" s="38" t="str">
        <f t="shared" si="3"/>
        <v xml:space="preserve"> -  - </v>
      </c>
      <c r="C236" s="50"/>
      <c r="D236" s="50"/>
      <c r="E236" s="50"/>
      <c r="F236" s="50"/>
      <c r="G236" s="12" t="str">
        <f>IFERROR(VLOOKUP(ROWS(Organisaties!$G$2:'Organisaties'!G236),Organisaties!$A$2:'Organisaties'!$B$501,2,0),"")</f>
        <v xml:space="preserve"> -  - </v>
      </c>
      <c r="I236" s="50"/>
      <c r="J236" s="50"/>
    </row>
    <row r="237" spans="1:10" hidden="1">
      <c r="A237" s="2">
        <f>IF(ISNUMBER(SEARCH(Wedstrijden!$E$2,Organisaties!B237)),MAX(Organisaties!$A$1:'Organisaties'!A236)+1,0)</f>
        <v>236</v>
      </c>
      <c r="B237" s="38" t="str">
        <f t="shared" si="3"/>
        <v xml:space="preserve"> -  - </v>
      </c>
      <c r="C237" s="50"/>
      <c r="D237" s="50"/>
      <c r="E237" s="50"/>
      <c r="F237" s="50"/>
      <c r="G237" s="12" t="str">
        <f>IFERROR(VLOOKUP(ROWS(Organisaties!$G$2:'Organisaties'!G237),Organisaties!$A$2:'Organisaties'!$B$501,2,0),"")</f>
        <v xml:space="preserve"> -  - </v>
      </c>
      <c r="I237" s="50"/>
      <c r="J237" s="50"/>
    </row>
    <row r="238" spans="1:10" hidden="1">
      <c r="A238" s="2">
        <f>IF(ISNUMBER(SEARCH(Wedstrijden!$E$2,Organisaties!B238)),MAX(Organisaties!$A$1:'Organisaties'!A237)+1,0)</f>
        <v>237</v>
      </c>
      <c r="B238" s="38" t="str">
        <f t="shared" si="3"/>
        <v xml:space="preserve"> -  - </v>
      </c>
      <c r="C238" s="50"/>
      <c r="D238" s="50"/>
      <c r="E238" s="50"/>
      <c r="F238" s="50"/>
      <c r="G238" s="12" t="str">
        <f>IFERROR(VLOOKUP(ROWS(Organisaties!$G$2:'Organisaties'!G238),Organisaties!$A$2:'Organisaties'!$B$501,2,0),"")</f>
        <v xml:space="preserve"> -  - </v>
      </c>
      <c r="I238" s="50"/>
      <c r="J238" s="50"/>
    </row>
    <row r="239" spans="1:10" hidden="1">
      <c r="A239" s="2">
        <f>IF(ISNUMBER(SEARCH(Wedstrijden!$E$2,Organisaties!B239)),MAX(Organisaties!$A$1:'Organisaties'!A238)+1,0)</f>
        <v>238</v>
      </c>
      <c r="B239" s="38" t="str">
        <f t="shared" si="3"/>
        <v xml:space="preserve"> -  - </v>
      </c>
      <c r="C239" s="50"/>
      <c r="D239" s="50"/>
      <c r="E239" s="50"/>
      <c r="F239" s="50"/>
      <c r="G239" s="12" t="str">
        <f>IFERROR(VLOOKUP(ROWS(Organisaties!$G$2:'Organisaties'!G239),Organisaties!$A$2:'Organisaties'!$B$501,2,0),"")</f>
        <v xml:space="preserve"> -  - </v>
      </c>
      <c r="I239" s="50"/>
      <c r="J239" s="50"/>
    </row>
    <row r="240" spans="1:10" hidden="1">
      <c r="A240" s="2">
        <f>IF(ISNUMBER(SEARCH(Wedstrijden!$E$2,Organisaties!B240)),MAX(Organisaties!$A$1:'Organisaties'!A239)+1,0)</f>
        <v>239</v>
      </c>
      <c r="B240" s="38" t="str">
        <f t="shared" si="3"/>
        <v xml:space="preserve"> -  - </v>
      </c>
      <c r="C240" s="50"/>
      <c r="D240" s="50"/>
      <c r="E240" s="50"/>
      <c r="F240" s="50"/>
      <c r="G240" s="12" t="str">
        <f>IFERROR(VLOOKUP(ROWS(Organisaties!$G$2:'Organisaties'!G240),Organisaties!$A$2:'Organisaties'!$B$501,2,0),"")</f>
        <v xml:space="preserve"> -  - </v>
      </c>
      <c r="I240" s="50"/>
      <c r="J240" s="50"/>
    </row>
    <row r="241" spans="1:10" hidden="1">
      <c r="A241" s="2">
        <f>IF(ISNUMBER(SEARCH(Wedstrijden!$E$2,Organisaties!B241)),MAX(Organisaties!$A$1:'Organisaties'!A240)+1,0)</f>
        <v>240</v>
      </c>
      <c r="B241" s="38" t="str">
        <f t="shared" si="3"/>
        <v xml:space="preserve"> -  - </v>
      </c>
      <c r="C241" s="35"/>
      <c r="D241" s="35"/>
      <c r="E241" s="35"/>
      <c r="F241" s="35"/>
      <c r="G241" s="12" t="str">
        <f>IFERROR(VLOOKUP(ROWS(Organisaties!$G$2:'Organisaties'!G241),Organisaties!$A$2:'Organisaties'!$B$501,2,0),"")</f>
        <v xml:space="preserve"> -  - </v>
      </c>
      <c r="I241" s="35"/>
      <c r="J241" s="35"/>
    </row>
    <row r="242" spans="1:10" hidden="1">
      <c r="A242" s="2">
        <f>IF(ISNUMBER(SEARCH(Wedstrijden!$E$2,Organisaties!B242)),MAX(Organisaties!$A$1:'Organisaties'!A241)+1,0)</f>
        <v>241</v>
      </c>
      <c r="B242" s="38" t="str">
        <f t="shared" si="3"/>
        <v xml:space="preserve"> -  - </v>
      </c>
      <c r="C242" s="35"/>
      <c r="D242" s="35"/>
      <c r="E242" s="35"/>
      <c r="F242" s="35"/>
      <c r="G242" s="12" t="str">
        <f>IFERROR(VLOOKUP(ROWS(Organisaties!$G$2:'Organisaties'!G242),Organisaties!$A$2:'Organisaties'!$B$501,2,0),"")</f>
        <v xml:space="preserve"> -  - </v>
      </c>
      <c r="I242" s="35"/>
      <c r="J242" s="35"/>
    </row>
    <row r="243" spans="1:10" hidden="1">
      <c r="A243" s="2">
        <f>IF(ISNUMBER(SEARCH(Wedstrijden!$E$2,Organisaties!B243)),MAX(Organisaties!$A$1:'Organisaties'!A242)+1,0)</f>
        <v>242</v>
      </c>
      <c r="B243" s="38" t="str">
        <f t="shared" si="3"/>
        <v xml:space="preserve"> -  - </v>
      </c>
      <c r="C243" s="35"/>
      <c r="D243" s="35"/>
      <c r="E243" s="35"/>
      <c r="F243" s="35"/>
      <c r="G243" s="12" t="str">
        <f>IFERROR(VLOOKUP(ROWS(Organisaties!$G$2:'Organisaties'!G243),Organisaties!$A$2:'Organisaties'!$B$501,2,0),"")</f>
        <v xml:space="preserve"> -  - </v>
      </c>
      <c r="I243" s="35"/>
      <c r="J243" s="35"/>
    </row>
    <row r="244" spans="1:10" hidden="1">
      <c r="A244" s="2">
        <f>IF(ISNUMBER(SEARCH(Wedstrijden!$E$2,Organisaties!B244)),MAX(Organisaties!$A$1:'Organisaties'!A243)+1,0)</f>
        <v>243</v>
      </c>
      <c r="B244" s="38" t="str">
        <f t="shared" si="3"/>
        <v xml:space="preserve"> -  - </v>
      </c>
      <c r="C244" s="35"/>
      <c r="D244" s="35"/>
      <c r="E244" s="35"/>
      <c r="F244" s="35"/>
      <c r="G244" s="12" t="str">
        <f>IFERROR(VLOOKUP(ROWS(Organisaties!$G$2:'Organisaties'!G244),Organisaties!$A$2:'Organisaties'!$B$501,2,0),"")</f>
        <v xml:space="preserve"> -  - </v>
      </c>
      <c r="I244" s="35"/>
      <c r="J244" s="35"/>
    </row>
    <row r="245" spans="1:10" hidden="1">
      <c r="A245" s="2">
        <f>IF(ISNUMBER(SEARCH(Wedstrijden!$E$2,Organisaties!B245)),MAX(Organisaties!$A$1:'Organisaties'!A244)+1,0)</f>
        <v>244</v>
      </c>
      <c r="B245" s="38" t="str">
        <f t="shared" si="3"/>
        <v xml:space="preserve"> -  - </v>
      </c>
      <c r="C245" s="35"/>
      <c r="D245" s="35"/>
      <c r="E245" s="35"/>
      <c r="F245" s="35"/>
      <c r="G245" s="12" t="str">
        <f>IFERROR(VLOOKUP(ROWS(Organisaties!$G$2:'Organisaties'!G245),Organisaties!$A$2:'Organisaties'!$B$501,2,0),"")</f>
        <v xml:space="preserve"> -  - </v>
      </c>
      <c r="I245" s="35"/>
      <c r="J245" s="35"/>
    </row>
    <row r="246" spans="1:10" hidden="1">
      <c r="A246" s="2">
        <f>IF(ISNUMBER(SEARCH(Wedstrijden!$E$2,Organisaties!B246)),MAX(Organisaties!$A$1:'Organisaties'!A245)+1,0)</f>
        <v>245</v>
      </c>
      <c r="B246" s="38" t="str">
        <f t="shared" si="3"/>
        <v xml:space="preserve"> -  - </v>
      </c>
      <c r="C246" s="35"/>
      <c r="D246" s="35"/>
      <c r="E246" s="35"/>
      <c r="F246" s="35"/>
      <c r="G246" s="12" t="str">
        <f>IFERROR(VLOOKUP(ROWS(Organisaties!$G$2:'Organisaties'!G246),Organisaties!$A$2:'Organisaties'!$B$501,2,0),"")</f>
        <v xml:space="preserve"> -  - </v>
      </c>
      <c r="I246" s="35"/>
      <c r="J246" s="35"/>
    </row>
    <row r="247" spans="1:10" hidden="1">
      <c r="A247" s="2">
        <f>IF(ISNUMBER(SEARCH(Wedstrijden!$E$2,Organisaties!B247)),MAX(Organisaties!$A$1:'Organisaties'!A246)+1,0)</f>
        <v>246</v>
      </c>
      <c r="B247" s="38" t="str">
        <f t="shared" si="3"/>
        <v xml:space="preserve"> -  - </v>
      </c>
      <c r="C247" s="35"/>
      <c r="D247" s="35"/>
      <c r="E247" s="35"/>
      <c r="F247" s="35"/>
      <c r="G247" s="12" t="str">
        <f>IFERROR(VLOOKUP(ROWS(Organisaties!$G$2:'Organisaties'!G247),Organisaties!$A$2:'Organisaties'!$B$501,2,0),"")</f>
        <v xml:space="preserve"> -  - </v>
      </c>
      <c r="I247" s="35"/>
      <c r="J247" s="35"/>
    </row>
    <row r="248" spans="1:10" hidden="1">
      <c r="A248" s="2">
        <f>IF(ISNUMBER(SEARCH(Wedstrijden!$E$2,Organisaties!B248)),MAX(Organisaties!$A$1:'Organisaties'!A247)+1,0)</f>
        <v>247</v>
      </c>
      <c r="B248" s="38" t="str">
        <f t="shared" si="3"/>
        <v xml:space="preserve"> -  - </v>
      </c>
      <c r="C248" s="35"/>
      <c r="D248" s="35"/>
      <c r="E248" s="35"/>
      <c r="F248" s="35"/>
      <c r="G248" s="12" t="str">
        <f>IFERROR(VLOOKUP(ROWS(Organisaties!$G$2:'Organisaties'!G248),Organisaties!$A$2:'Organisaties'!$B$501,2,0),"")</f>
        <v xml:space="preserve"> -  - </v>
      </c>
      <c r="I248" s="35"/>
      <c r="J248" s="35"/>
    </row>
    <row r="249" spans="1:10" hidden="1">
      <c r="A249" s="2">
        <f>IF(ISNUMBER(SEARCH(Wedstrijden!$E$2,Organisaties!B249)),MAX(Organisaties!$A$1:'Organisaties'!A248)+1,0)</f>
        <v>248</v>
      </c>
      <c r="B249" s="38" t="str">
        <f t="shared" si="3"/>
        <v xml:space="preserve"> -  - </v>
      </c>
      <c r="C249" s="35"/>
      <c r="D249" s="35"/>
      <c r="E249" s="35"/>
      <c r="F249" s="35"/>
      <c r="G249" s="12" t="str">
        <f>IFERROR(VLOOKUP(ROWS(Organisaties!$G$2:'Organisaties'!G249),Organisaties!$A$2:'Organisaties'!$B$501,2,0),"")</f>
        <v xml:space="preserve"> -  - </v>
      </c>
      <c r="I249" s="35"/>
      <c r="J249" s="35"/>
    </row>
    <row r="250" spans="1:10" hidden="1">
      <c r="A250" s="2">
        <f>IF(ISNUMBER(SEARCH(Wedstrijden!$E$2,Organisaties!B250)),MAX(Organisaties!$A$1:'Organisaties'!A249)+1,0)</f>
        <v>249</v>
      </c>
      <c r="B250" s="38" t="str">
        <f t="shared" si="3"/>
        <v xml:space="preserve"> -  - </v>
      </c>
      <c r="C250" s="35"/>
      <c r="D250" s="35"/>
      <c r="E250" s="35"/>
      <c r="F250" s="35"/>
      <c r="G250" s="12" t="str">
        <f>IFERROR(VLOOKUP(ROWS(Organisaties!$G$2:'Organisaties'!G250),Organisaties!$A$2:'Organisaties'!$B$501,2,0),"")</f>
        <v xml:space="preserve"> -  - </v>
      </c>
      <c r="I250" s="35"/>
      <c r="J250" s="35"/>
    </row>
    <row r="251" spans="1:10" hidden="1">
      <c r="A251" s="2">
        <f>IF(ISNUMBER(SEARCH(Wedstrijden!$E$2,Organisaties!B251)),MAX(Organisaties!$A$1:'Organisaties'!A250)+1,0)</f>
        <v>250</v>
      </c>
      <c r="B251" s="38" t="str">
        <f t="shared" si="3"/>
        <v xml:space="preserve"> -  - </v>
      </c>
      <c r="C251" s="35"/>
      <c r="D251" s="35"/>
      <c r="E251" s="35"/>
      <c r="F251" s="35"/>
      <c r="G251" s="12" t="str">
        <f>IFERROR(VLOOKUP(ROWS(Organisaties!$G$2:'Organisaties'!G251),Organisaties!$A$2:'Organisaties'!$B$501,2,0),"")</f>
        <v xml:space="preserve"> -  - </v>
      </c>
      <c r="I251" s="35"/>
      <c r="J251" s="35"/>
    </row>
    <row r="252" spans="1:10" hidden="1">
      <c r="A252" s="2">
        <f>IF(ISNUMBER(SEARCH(Wedstrijden!$E$2,Organisaties!B252)),MAX(Organisaties!$A$1:'Organisaties'!A251)+1,0)</f>
        <v>251</v>
      </c>
      <c r="B252" s="38" t="str">
        <f t="shared" si="3"/>
        <v xml:space="preserve"> -  - </v>
      </c>
      <c r="C252" s="35"/>
      <c r="D252" s="35"/>
      <c r="E252" s="35"/>
      <c r="F252" s="35"/>
      <c r="G252" s="12" t="str">
        <f>IFERROR(VLOOKUP(ROWS(Organisaties!$G$2:'Organisaties'!G252),Organisaties!$A$2:'Organisaties'!$B$501,2,0),"")</f>
        <v xml:space="preserve"> -  - </v>
      </c>
      <c r="I252" s="35"/>
      <c r="J252" s="35"/>
    </row>
    <row r="253" spans="1:10" hidden="1">
      <c r="A253" s="2">
        <f>IF(ISNUMBER(SEARCH(Wedstrijden!$E$2,Organisaties!B253)),MAX(Organisaties!$A$1:'Organisaties'!A252)+1,0)</f>
        <v>252</v>
      </c>
      <c r="B253" s="38" t="str">
        <f t="shared" si="3"/>
        <v xml:space="preserve"> -  - </v>
      </c>
      <c r="C253" s="35"/>
      <c r="D253" s="35"/>
      <c r="E253" s="35"/>
      <c r="F253" s="35"/>
      <c r="G253" s="12" t="str">
        <f>IFERROR(VLOOKUP(ROWS(Organisaties!$G$2:'Organisaties'!G253),Organisaties!$A$2:'Organisaties'!$B$501,2,0),"")</f>
        <v xml:space="preserve"> -  - </v>
      </c>
      <c r="I253" s="35"/>
      <c r="J253" s="35"/>
    </row>
    <row r="254" spans="1:10" hidden="1">
      <c r="A254" s="2">
        <f>IF(ISNUMBER(SEARCH(Wedstrijden!$E$2,Organisaties!B254)),MAX(Organisaties!$A$1:'Organisaties'!A253)+1,0)</f>
        <v>253</v>
      </c>
      <c r="B254" s="38" t="str">
        <f t="shared" si="3"/>
        <v xml:space="preserve"> -  - </v>
      </c>
      <c r="C254" s="35"/>
      <c r="D254" s="35"/>
      <c r="E254" s="35"/>
      <c r="F254" s="35"/>
      <c r="G254" s="12" t="str">
        <f>IFERROR(VLOOKUP(ROWS(Organisaties!$G$2:'Organisaties'!G254),Organisaties!$A$2:'Organisaties'!$B$501,2,0),"")</f>
        <v xml:space="preserve"> -  - </v>
      </c>
      <c r="I254" s="35"/>
      <c r="J254" s="35"/>
    </row>
    <row r="255" spans="1:10" hidden="1">
      <c r="A255" s="2">
        <f>IF(ISNUMBER(SEARCH(Wedstrijden!$E$2,Organisaties!B255)),MAX(Organisaties!$A$1:'Organisaties'!A254)+1,0)</f>
        <v>254</v>
      </c>
      <c r="B255" s="38" t="str">
        <f t="shared" si="3"/>
        <v xml:space="preserve"> -  - </v>
      </c>
      <c r="C255" s="35"/>
      <c r="D255" s="35"/>
      <c r="E255" s="35"/>
      <c r="F255" s="35"/>
      <c r="G255" s="12" t="str">
        <f>IFERROR(VLOOKUP(ROWS(Organisaties!$G$2:'Organisaties'!G255),Organisaties!$A$2:'Organisaties'!$B$501,2,0),"")</f>
        <v xml:space="preserve"> -  - </v>
      </c>
      <c r="I255" s="35"/>
      <c r="J255" s="35"/>
    </row>
    <row r="256" spans="1:10" hidden="1">
      <c r="A256" s="2">
        <f>IF(ISNUMBER(SEARCH(Wedstrijden!$E$2,Organisaties!B256)),MAX(Organisaties!$A$1:'Organisaties'!A255)+1,0)</f>
        <v>255</v>
      </c>
      <c r="B256" s="38" t="str">
        <f t="shared" si="3"/>
        <v xml:space="preserve"> -  - </v>
      </c>
      <c r="C256" s="35"/>
      <c r="D256" s="35"/>
      <c r="E256" s="35"/>
      <c r="F256" s="35"/>
      <c r="G256" s="12" t="str">
        <f>IFERROR(VLOOKUP(ROWS(Organisaties!$G$2:'Organisaties'!G256),Organisaties!$A$2:'Organisaties'!$B$501,2,0),"")</f>
        <v xml:space="preserve"> -  - </v>
      </c>
      <c r="I256" s="35"/>
      <c r="J256" s="35"/>
    </row>
    <row r="257" spans="1:10" hidden="1">
      <c r="A257" s="2">
        <f>IF(ISNUMBER(SEARCH(Wedstrijden!$E$2,Organisaties!B257)),MAX(Organisaties!$A$1:'Organisaties'!A256)+1,0)</f>
        <v>256</v>
      </c>
      <c r="B257" s="38" t="str">
        <f t="shared" si="3"/>
        <v xml:space="preserve"> -  - </v>
      </c>
      <c r="C257" s="35"/>
      <c r="D257" s="35"/>
      <c r="E257" s="35"/>
      <c r="F257" s="35"/>
      <c r="G257" s="12" t="str">
        <f>IFERROR(VLOOKUP(ROWS(Organisaties!$G$2:'Organisaties'!G257),Organisaties!$A$2:'Organisaties'!$B$501,2,0),"")</f>
        <v xml:space="preserve"> -  - </v>
      </c>
      <c r="I257" s="35"/>
      <c r="J257" s="35"/>
    </row>
    <row r="258" spans="1:10" hidden="1">
      <c r="A258" s="2">
        <f>IF(ISNUMBER(SEARCH(Wedstrijden!$E$2,Organisaties!B258)),MAX(Organisaties!$A$1:'Organisaties'!A257)+1,0)</f>
        <v>257</v>
      </c>
      <c r="B258" s="38" t="str">
        <f t="shared" ref="B258:B321" si="4">CONCATENATE(PROPER(D258)," - ",C258," ","- ", PROPER(E258))</f>
        <v xml:space="preserve"> -  - </v>
      </c>
      <c r="C258" s="35"/>
      <c r="D258" s="35"/>
      <c r="E258" s="35"/>
      <c r="F258" s="35"/>
      <c r="G258" s="12" t="str">
        <f>IFERROR(VLOOKUP(ROWS(Organisaties!$G$2:'Organisaties'!G258),Organisaties!$A$2:'Organisaties'!$B$501,2,0),"")</f>
        <v xml:space="preserve"> -  - </v>
      </c>
      <c r="I258" s="35"/>
      <c r="J258" s="35"/>
    </row>
    <row r="259" spans="1:10" hidden="1">
      <c r="A259" s="2">
        <f>IF(ISNUMBER(SEARCH(Wedstrijden!$E$2,Organisaties!B259)),MAX(Organisaties!$A$1:'Organisaties'!A258)+1,0)</f>
        <v>258</v>
      </c>
      <c r="B259" s="38" t="str">
        <f t="shared" si="4"/>
        <v xml:space="preserve"> -  - </v>
      </c>
      <c r="C259" s="35"/>
      <c r="D259" s="35"/>
      <c r="E259" s="35"/>
      <c r="F259" s="35"/>
      <c r="G259" s="12" t="str">
        <f>IFERROR(VLOOKUP(ROWS(Organisaties!$G$2:'Organisaties'!G259),Organisaties!$A$2:'Organisaties'!$B$501,2,0),"")</f>
        <v xml:space="preserve"> -  - </v>
      </c>
      <c r="I259" s="35"/>
      <c r="J259" s="35"/>
    </row>
    <row r="260" spans="1:10" hidden="1">
      <c r="A260" s="2">
        <f>IF(ISNUMBER(SEARCH(Wedstrijden!$E$2,Organisaties!B260)),MAX(Organisaties!$A$1:'Organisaties'!A259)+1,0)</f>
        <v>259</v>
      </c>
      <c r="B260" s="38" t="str">
        <f t="shared" si="4"/>
        <v xml:space="preserve"> -  - </v>
      </c>
      <c r="C260" s="35"/>
      <c r="D260" s="35"/>
      <c r="E260" s="35"/>
      <c r="F260" s="35"/>
      <c r="G260" s="12" t="str">
        <f>IFERROR(VLOOKUP(ROWS(Organisaties!$G$2:'Organisaties'!G260),Organisaties!$A$2:'Organisaties'!$B$501,2,0),"")</f>
        <v xml:space="preserve"> -  - </v>
      </c>
      <c r="I260" s="35"/>
      <c r="J260" s="35"/>
    </row>
    <row r="261" spans="1:10" hidden="1">
      <c r="A261" s="2">
        <f>IF(ISNUMBER(SEARCH(Wedstrijden!$E$2,Organisaties!B261)),MAX(Organisaties!$A$1:'Organisaties'!A260)+1,0)</f>
        <v>260</v>
      </c>
      <c r="B261" s="38" t="str">
        <f t="shared" si="4"/>
        <v xml:space="preserve"> -  - </v>
      </c>
      <c r="C261" s="35"/>
      <c r="D261" s="35"/>
      <c r="E261" s="35"/>
      <c r="F261" s="35"/>
      <c r="G261" s="12" t="str">
        <f>IFERROR(VLOOKUP(ROWS(Organisaties!$G$2:'Organisaties'!G261),Organisaties!$A$2:'Organisaties'!$B$501,2,0),"")</f>
        <v xml:space="preserve"> -  - </v>
      </c>
      <c r="I261" s="35"/>
      <c r="J261" s="35"/>
    </row>
    <row r="262" spans="1:10" hidden="1">
      <c r="A262" s="2">
        <f>IF(ISNUMBER(SEARCH(Wedstrijden!$E$2,Organisaties!B262)),MAX(Organisaties!$A$1:'Organisaties'!A261)+1,0)</f>
        <v>261</v>
      </c>
      <c r="B262" s="38" t="str">
        <f t="shared" si="4"/>
        <v xml:space="preserve"> -  - </v>
      </c>
      <c r="C262" s="35"/>
      <c r="D262" s="35"/>
      <c r="E262" s="35"/>
      <c r="F262" s="35"/>
      <c r="G262" s="12" t="str">
        <f>IFERROR(VLOOKUP(ROWS(Organisaties!$G$2:'Organisaties'!G262),Organisaties!$A$2:'Organisaties'!$B$501,2,0),"")</f>
        <v xml:space="preserve"> -  - </v>
      </c>
      <c r="I262" s="35"/>
      <c r="J262" s="35"/>
    </row>
    <row r="263" spans="1:10" hidden="1">
      <c r="A263" s="2">
        <f>IF(ISNUMBER(SEARCH(Wedstrijden!$E$2,Organisaties!B263)),MAX(Organisaties!$A$1:'Organisaties'!A262)+1,0)</f>
        <v>262</v>
      </c>
      <c r="B263" s="38" t="str">
        <f t="shared" si="4"/>
        <v xml:space="preserve"> -  - </v>
      </c>
      <c r="C263" s="35"/>
      <c r="D263" s="35"/>
      <c r="E263" s="35"/>
      <c r="F263" s="35"/>
      <c r="G263" s="12" t="str">
        <f>IFERROR(VLOOKUP(ROWS(Organisaties!$G$2:'Organisaties'!G263),Organisaties!$A$2:'Organisaties'!$B$501,2,0),"")</f>
        <v xml:space="preserve"> -  - </v>
      </c>
      <c r="I263" s="35"/>
      <c r="J263" s="35"/>
    </row>
    <row r="264" spans="1:10" hidden="1">
      <c r="A264" s="2">
        <f>IF(ISNUMBER(SEARCH(Wedstrijden!$E$2,Organisaties!B264)),MAX(Organisaties!$A$1:'Organisaties'!A263)+1,0)</f>
        <v>263</v>
      </c>
      <c r="B264" s="38" t="str">
        <f t="shared" si="4"/>
        <v xml:space="preserve"> -  - </v>
      </c>
      <c r="C264" s="35"/>
      <c r="D264" s="35"/>
      <c r="E264" s="35"/>
      <c r="F264" s="35"/>
      <c r="G264" s="12" t="str">
        <f>IFERROR(VLOOKUP(ROWS(Organisaties!$G$2:'Organisaties'!G264),Organisaties!$A$2:'Organisaties'!$B$501,2,0),"")</f>
        <v xml:space="preserve"> -  - </v>
      </c>
      <c r="I264" s="35"/>
      <c r="J264" s="35"/>
    </row>
    <row r="265" spans="1:10" hidden="1">
      <c r="A265" s="2">
        <f>IF(ISNUMBER(SEARCH(Wedstrijden!$E$2,Organisaties!B265)),MAX(Organisaties!$A$1:'Organisaties'!A264)+1,0)</f>
        <v>264</v>
      </c>
      <c r="B265" s="38" t="str">
        <f t="shared" si="4"/>
        <v xml:space="preserve"> -  - </v>
      </c>
      <c r="C265" s="35"/>
      <c r="D265" s="35"/>
      <c r="E265" s="35"/>
      <c r="F265" s="35"/>
      <c r="G265" s="12" t="str">
        <f>IFERROR(VLOOKUP(ROWS(Organisaties!$G$2:'Organisaties'!G265),Organisaties!$A$2:'Organisaties'!$B$501,2,0),"")</f>
        <v xml:space="preserve"> -  - </v>
      </c>
      <c r="I265" s="35"/>
      <c r="J265" s="35"/>
    </row>
    <row r="266" spans="1:10" hidden="1">
      <c r="A266" s="2">
        <f>IF(ISNUMBER(SEARCH(Wedstrijden!$E$2,Organisaties!B266)),MAX(Organisaties!$A$1:'Organisaties'!A265)+1,0)</f>
        <v>265</v>
      </c>
      <c r="B266" s="38" t="str">
        <f t="shared" si="4"/>
        <v xml:space="preserve"> -  - </v>
      </c>
      <c r="C266" s="35"/>
      <c r="D266" s="35"/>
      <c r="E266" s="35"/>
      <c r="F266" s="35"/>
      <c r="G266" s="12" t="str">
        <f>IFERROR(VLOOKUP(ROWS(Organisaties!$G$2:'Organisaties'!G266),Organisaties!$A$2:'Organisaties'!$B$501,2,0),"")</f>
        <v xml:space="preserve"> -  - </v>
      </c>
      <c r="I266" s="35"/>
      <c r="J266" s="35"/>
    </row>
    <row r="267" spans="1:10" hidden="1">
      <c r="A267" s="2">
        <f>IF(ISNUMBER(SEARCH(Wedstrijden!$E$2,Organisaties!B267)),MAX(Organisaties!$A$1:'Organisaties'!A266)+1,0)</f>
        <v>266</v>
      </c>
      <c r="B267" s="38" t="str">
        <f t="shared" si="4"/>
        <v xml:space="preserve"> -  - </v>
      </c>
      <c r="C267" s="35"/>
      <c r="D267" s="35"/>
      <c r="E267" s="35"/>
      <c r="F267" s="35"/>
      <c r="G267" s="12" t="str">
        <f>IFERROR(VLOOKUP(ROWS(Organisaties!$G$2:'Organisaties'!G267),Organisaties!$A$2:'Organisaties'!$B$501,2,0),"")</f>
        <v xml:space="preserve"> -  - </v>
      </c>
      <c r="I267" s="35"/>
      <c r="J267" s="35"/>
    </row>
    <row r="268" spans="1:10" hidden="1">
      <c r="A268" s="2">
        <f>IF(ISNUMBER(SEARCH(Wedstrijden!$E$2,Organisaties!B268)),MAX(Organisaties!$A$1:'Organisaties'!A267)+1,0)</f>
        <v>267</v>
      </c>
      <c r="B268" s="38" t="str">
        <f t="shared" si="4"/>
        <v xml:space="preserve"> -  - </v>
      </c>
      <c r="C268" s="35"/>
      <c r="D268" s="35"/>
      <c r="E268" s="35"/>
      <c r="F268" s="35"/>
      <c r="G268" s="12" t="str">
        <f>IFERROR(VLOOKUP(ROWS(Organisaties!$G$2:'Organisaties'!G268),Organisaties!$A$2:'Organisaties'!$B$501,2,0),"")</f>
        <v xml:space="preserve"> -  - </v>
      </c>
      <c r="I268" s="35"/>
      <c r="J268" s="35"/>
    </row>
    <row r="269" spans="1:10" hidden="1">
      <c r="A269" s="2">
        <f>IF(ISNUMBER(SEARCH(Wedstrijden!$E$2,Organisaties!B269)),MAX(Organisaties!$A$1:'Organisaties'!A268)+1,0)</f>
        <v>268</v>
      </c>
      <c r="B269" s="38" t="str">
        <f t="shared" si="4"/>
        <v xml:space="preserve"> -  - </v>
      </c>
      <c r="C269" s="35"/>
      <c r="D269" s="35"/>
      <c r="E269" s="35"/>
      <c r="F269" s="35"/>
      <c r="G269" s="12" t="str">
        <f>IFERROR(VLOOKUP(ROWS(Organisaties!$G$2:'Organisaties'!G269),Organisaties!$A$2:'Organisaties'!$B$501,2,0),"")</f>
        <v xml:space="preserve"> -  - </v>
      </c>
      <c r="I269" s="35"/>
      <c r="J269" s="35"/>
    </row>
    <row r="270" spans="1:10" hidden="1">
      <c r="A270" s="2">
        <f>IF(ISNUMBER(SEARCH(Wedstrijden!$E$2,Organisaties!B270)),MAX(Organisaties!$A$1:'Organisaties'!A269)+1,0)</f>
        <v>269</v>
      </c>
      <c r="B270" s="38" t="str">
        <f t="shared" si="4"/>
        <v xml:space="preserve"> -  - </v>
      </c>
      <c r="C270" s="35"/>
      <c r="D270" s="35"/>
      <c r="E270" s="35"/>
      <c r="F270" s="35"/>
      <c r="G270" s="12" t="str">
        <f>IFERROR(VLOOKUP(ROWS(Organisaties!$G$2:'Organisaties'!G270),Organisaties!$A$2:'Organisaties'!$B$501,2,0),"")</f>
        <v xml:space="preserve"> -  - </v>
      </c>
      <c r="I270" s="35"/>
      <c r="J270" s="35"/>
    </row>
    <row r="271" spans="1:10" hidden="1">
      <c r="A271" s="2">
        <f>IF(ISNUMBER(SEARCH(Wedstrijden!$E$2,Organisaties!B271)),MAX(Organisaties!$A$1:'Organisaties'!A270)+1,0)</f>
        <v>270</v>
      </c>
      <c r="B271" s="38" t="str">
        <f t="shared" si="4"/>
        <v xml:space="preserve"> -  - </v>
      </c>
      <c r="C271" s="35"/>
      <c r="D271" s="35"/>
      <c r="E271" s="35"/>
      <c r="F271" s="35"/>
      <c r="G271" s="12" t="str">
        <f>IFERROR(VLOOKUP(ROWS(Organisaties!$G$2:'Organisaties'!G271),Organisaties!$A$2:'Organisaties'!$B$501,2,0),"")</f>
        <v xml:space="preserve"> -  - </v>
      </c>
      <c r="I271" s="35"/>
      <c r="J271" s="35"/>
    </row>
    <row r="272" spans="1:10" hidden="1">
      <c r="A272" s="2">
        <f>IF(ISNUMBER(SEARCH(Wedstrijden!$E$2,Organisaties!B272)),MAX(Organisaties!$A$1:'Organisaties'!A271)+1,0)</f>
        <v>271</v>
      </c>
      <c r="B272" s="38" t="str">
        <f t="shared" si="4"/>
        <v xml:space="preserve"> -  - </v>
      </c>
      <c r="C272" s="35"/>
      <c r="D272" s="35"/>
      <c r="E272" s="35"/>
      <c r="F272" s="35"/>
      <c r="G272" s="12" t="str">
        <f>IFERROR(VLOOKUP(ROWS(Organisaties!$G$2:'Organisaties'!G272),Organisaties!$A$2:'Organisaties'!$B$501,2,0),"")</f>
        <v xml:space="preserve"> -  - </v>
      </c>
      <c r="I272" s="35"/>
      <c r="J272" s="35"/>
    </row>
    <row r="273" spans="1:10" hidden="1">
      <c r="A273" s="2">
        <f>IF(ISNUMBER(SEARCH(Wedstrijden!$E$2,Organisaties!B273)),MAX(Organisaties!$A$1:'Organisaties'!A272)+1,0)</f>
        <v>272</v>
      </c>
      <c r="B273" s="38" t="str">
        <f t="shared" si="4"/>
        <v xml:space="preserve"> -  - </v>
      </c>
      <c r="C273" s="35"/>
      <c r="D273" s="35"/>
      <c r="E273" s="35"/>
      <c r="F273" s="35"/>
      <c r="G273" s="12" t="str">
        <f>IFERROR(VLOOKUP(ROWS(Organisaties!$G$2:'Organisaties'!G273),Organisaties!$A$2:'Organisaties'!$B$501,2,0),"")</f>
        <v xml:space="preserve"> -  - </v>
      </c>
      <c r="I273" s="35"/>
      <c r="J273" s="35"/>
    </row>
    <row r="274" spans="1:10" hidden="1">
      <c r="A274" s="2">
        <f>IF(ISNUMBER(SEARCH(Wedstrijden!$E$2,Organisaties!B274)),MAX(Organisaties!$A$1:'Organisaties'!A273)+1,0)</f>
        <v>273</v>
      </c>
      <c r="B274" s="38" t="str">
        <f t="shared" si="4"/>
        <v xml:space="preserve"> -  - </v>
      </c>
      <c r="C274" s="35"/>
      <c r="D274" s="35"/>
      <c r="E274" s="35"/>
      <c r="F274" s="35"/>
      <c r="G274" s="12" t="str">
        <f>IFERROR(VLOOKUP(ROWS(Organisaties!$G$2:'Organisaties'!G274),Organisaties!$A$2:'Organisaties'!$B$501,2,0),"")</f>
        <v xml:space="preserve"> -  - </v>
      </c>
      <c r="I274" s="35"/>
      <c r="J274" s="35"/>
    </row>
    <row r="275" spans="1:10" hidden="1">
      <c r="A275" s="2">
        <f>IF(ISNUMBER(SEARCH(Wedstrijden!$E$2,Organisaties!B275)),MAX(Organisaties!$A$1:'Organisaties'!A274)+1,0)</f>
        <v>274</v>
      </c>
      <c r="B275" s="38" t="str">
        <f t="shared" si="4"/>
        <v xml:space="preserve"> -  - </v>
      </c>
      <c r="C275" s="35"/>
      <c r="D275" s="35"/>
      <c r="E275" s="35"/>
      <c r="F275" s="35"/>
      <c r="G275" s="12" t="str">
        <f>IFERROR(VLOOKUP(ROWS(Organisaties!$G$2:'Organisaties'!G275),Organisaties!$A$2:'Organisaties'!$B$501,2,0),"")</f>
        <v xml:space="preserve"> -  - </v>
      </c>
      <c r="I275" s="35"/>
      <c r="J275" s="35"/>
    </row>
    <row r="276" spans="1:10" hidden="1">
      <c r="A276" s="2">
        <f>IF(ISNUMBER(SEARCH(Wedstrijden!$E$2,Organisaties!B276)),MAX(Organisaties!$A$1:'Organisaties'!A275)+1,0)</f>
        <v>275</v>
      </c>
      <c r="B276" s="38" t="str">
        <f t="shared" si="4"/>
        <v xml:space="preserve"> -  - </v>
      </c>
      <c r="C276" s="35"/>
      <c r="D276" s="35"/>
      <c r="E276" s="35"/>
      <c r="F276" s="35"/>
      <c r="G276" s="12" t="str">
        <f>IFERROR(VLOOKUP(ROWS(Organisaties!$G$2:'Organisaties'!G276),Organisaties!$A$2:'Organisaties'!$B$501,2,0),"")</f>
        <v xml:space="preserve"> -  - </v>
      </c>
      <c r="I276" s="35"/>
      <c r="J276" s="35"/>
    </row>
    <row r="277" spans="1:10" hidden="1">
      <c r="A277" s="2">
        <f>IF(ISNUMBER(SEARCH(Wedstrijden!$E$2,Organisaties!B277)),MAX(Organisaties!$A$1:'Organisaties'!A276)+1,0)</f>
        <v>276</v>
      </c>
      <c r="B277" s="38" t="str">
        <f t="shared" si="4"/>
        <v xml:space="preserve"> -  - </v>
      </c>
      <c r="C277" s="35"/>
      <c r="D277" s="35"/>
      <c r="E277" s="35"/>
      <c r="F277" s="35"/>
      <c r="G277" s="12" t="str">
        <f>IFERROR(VLOOKUP(ROWS(Organisaties!$G$2:'Organisaties'!G277),Organisaties!$A$2:'Organisaties'!$B$501,2,0),"")</f>
        <v xml:space="preserve"> -  - </v>
      </c>
      <c r="I277" s="35"/>
      <c r="J277" s="35"/>
    </row>
    <row r="278" spans="1:10" hidden="1">
      <c r="A278" s="2">
        <f>IF(ISNUMBER(SEARCH(Wedstrijden!$E$2,Organisaties!B278)),MAX(Organisaties!$A$1:'Organisaties'!A277)+1,0)</f>
        <v>277</v>
      </c>
      <c r="B278" s="38" t="str">
        <f t="shared" si="4"/>
        <v xml:space="preserve"> -  - </v>
      </c>
      <c r="C278" s="35"/>
      <c r="D278" s="35"/>
      <c r="E278" s="35"/>
      <c r="F278" s="35"/>
      <c r="G278" s="12" t="str">
        <f>IFERROR(VLOOKUP(ROWS(Organisaties!$G$2:'Organisaties'!G278),Organisaties!$A$2:'Organisaties'!$B$501,2,0),"")</f>
        <v xml:space="preserve"> -  - </v>
      </c>
      <c r="I278" s="35"/>
      <c r="J278" s="35"/>
    </row>
    <row r="279" spans="1:10" hidden="1">
      <c r="A279" s="2">
        <f>IF(ISNUMBER(SEARCH(Wedstrijden!$E$2,Organisaties!B279)),MAX(Organisaties!$A$1:'Organisaties'!A278)+1,0)</f>
        <v>278</v>
      </c>
      <c r="B279" s="38" t="str">
        <f t="shared" si="4"/>
        <v xml:space="preserve"> -  - </v>
      </c>
      <c r="C279" s="35"/>
      <c r="D279" s="35"/>
      <c r="E279" s="35"/>
      <c r="F279" s="35"/>
      <c r="G279" s="12" t="str">
        <f>IFERROR(VLOOKUP(ROWS(Organisaties!$G$2:'Organisaties'!G279),Organisaties!$A$2:'Organisaties'!$B$501,2,0),"")</f>
        <v xml:space="preserve"> -  - </v>
      </c>
      <c r="I279" s="35"/>
      <c r="J279" s="35"/>
    </row>
    <row r="280" spans="1:10" hidden="1">
      <c r="A280" s="2">
        <f>IF(ISNUMBER(SEARCH(Wedstrijden!$E$2,Organisaties!B280)),MAX(Organisaties!$A$1:'Organisaties'!A279)+1,0)</f>
        <v>279</v>
      </c>
      <c r="B280" s="38" t="str">
        <f t="shared" si="4"/>
        <v xml:space="preserve"> -  - </v>
      </c>
      <c r="C280" s="35"/>
      <c r="D280" s="35"/>
      <c r="E280" s="35"/>
      <c r="F280" s="35"/>
      <c r="G280" s="12" t="str">
        <f>IFERROR(VLOOKUP(ROWS(Organisaties!$G$2:'Organisaties'!G280),Organisaties!$A$2:'Organisaties'!$B$501,2,0),"")</f>
        <v xml:space="preserve"> -  - </v>
      </c>
      <c r="I280" s="35"/>
      <c r="J280" s="35"/>
    </row>
    <row r="281" spans="1:10" hidden="1">
      <c r="A281" s="2">
        <f>IF(ISNUMBER(SEARCH(Wedstrijden!$E$2,Organisaties!B281)),MAX(Organisaties!$A$1:'Organisaties'!A280)+1,0)</f>
        <v>280</v>
      </c>
      <c r="B281" s="38" t="str">
        <f t="shared" si="4"/>
        <v xml:space="preserve"> -  - </v>
      </c>
      <c r="C281" s="35"/>
      <c r="D281" s="35"/>
      <c r="E281" s="35"/>
      <c r="F281" s="35"/>
      <c r="G281" s="12" t="str">
        <f>IFERROR(VLOOKUP(ROWS(Organisaties!$G$2:'Organisaties'!G281),Organisaties!$A$2:'Organisaties'!$B$501,2,0),"")</f>
        <v xml:space="preserve"> -  - </v>
      </c>
      <c r="I281" s="35"/>
      <c r="J281" s="35"/>
    </row>
    <row r="282" spans="1:10" hidden="1">
      <c r="A282" s="2">
        <f>IF(ISNUMBER(SEARCH(Wedstrijden!$E$2,Organisaties!B282)),MAX(Organisaties!$A$1:'Organisaties'!A281)+1,0)</f>
        <v>281</v>
      </c>
      <c r="B282" s="38" t="str">
        <f t="shared" si="4"/>
        <v xml:space="preserve"> -  - </v>
      </c>
      <c r="C282" s="35"/>
      <c r="D282" s="35"/>
      <c r="E282" s="35"/>
      <c r="F282" s="35"/>
      <c r="G282" s="12" t="str">
        <f>IFERROR(VLOOKUP(ROWS(Organisaties!$G$2:'Organisaties'!G282),Organisaties!$A$2:'Organisaties'!$B$501,2,0),"")</f>
        <v xml:space="preserve"> -  - </v>
      </c>
      <c r="I282" s="35"/>
      <c r="J282" s="35"/>
    </row>
    <row r="283" spans="1:10" hidden="1">
      <c r="A283" s="2">
        <f>IF(ISNUMBER(SEARCH(Wedstrijden!$E$2,Organisaties!B283)),MAX(Organisaties!$A$1:'Organisaties'!A282)+1,0)</f>
        <v>282</v>
      </c>
      <c r="B283" s="38" t="str">
        <f t="shared" si="4"/>
        <v xml:space="preserve"> -  - </v>
      </c>
      <c r="C283" s="35"/>
      <c r="D283" s="35"/>
      <c r="E283" s="35"/>
      <c r="F283" s="35"/>
      <c r="G283" s="12" t="str">
        <f>IFERROR(VLOOKUP(ROWS(Organisaties!$G$2:'Organisaties'!G283),Organisaties!$A$2:'Organisaties'!$B$501,2,0),"")</f>
        <v xml:space="preserve"> -  - </v>
      </c>
      <c r="I283" s="35"/>
      <c r="J283" s="35"/>
    </row>
    <row r="284" spans="1:10" hidden="1">
      <c r="A284" s="2">
        <f>IF(ISNUMBER(SEARCH(Wedstrijden!$E$2,Organisaties!B284)),MAX(Organisaties!$A$1:'Organisaties'!A283)+1,0)</f>
        <v>283</v>
      </c>
      <c r="B284" s="38" t="str">
        <f t="shared" si="4"/>
        <v xml:space="preserve"> -  - </v>
      </c>
      <c r="C284" s="35"/>
      <c r="D284" s="35"/>
      <c r="E284" s="35"/>
      <c r="F284" s="35"/>
      <c r="G284" s="12" t="str">
        <f>IFERROR(VLOOKUP(ROWS(Organisaties!$G$2:'Organisaties'!G284),Organisaties!$A$2:'Organisaties'!$B$501,2,0),"")</f>
        <v xml:space="preserve"> -  - </v>
      </c>
      <c r="I284" s="35"/>
      <c r="J284" s="35"/>
    </row>
    <row r="285" spans="1:10" hidden="1">
      <c r="A285" s="2">
        <f>IF(ISNUMBER(SEARCH(Wedstrijden!$E$2,Organisaties!B285)),MAX(Organisaties!$A$1:'Organisaties'!A284)+1,0)</f>
        <v>284</v>
      </c>
      <c r="B285" s="38" t="str">
        <f t="shared" si="4"/>
        <v xml:space="preserve"> -  - </v>
      </c>
      <c r="C285" s="35"/>
      <c r="D285" s="35"/>
      <c r="E285" s="35"/>
      <c r="F285" s="35"/>
      <c r="G285" s="12" t="str">
        <f>IFERROR(VLOOKUP(ROWS(Organisaties!$G$2:'Organisaties'!G285),Organisaties!$A$2:'Organisaties'!$B$501,2,0),"")</f>
        <v xml:space="preserve"> -  - </v>
      </c>
      <c r="I285" s="35"/>
      <c r="J285" s="35"/>
    </row>
    <row r="286" spans="1:10" hidden="1">
      <c r="A286" s="2">
        <f>IF(ISNUMBER(SEARCH(Wedstrijden!$E$2,Organisaties!B286)),MAX(Organisaties!$A$1:'Organisaties'!A285)+1,0)</f>
        <v>285</v>
      </c>
      <c r="B286" s="38" t="str">
        <f t="shared" si="4"/>
        <v xml:space="preserve"> -  - </v>
      </c>
      <c r="C286" s="35"/>
      <c r="D286" s="35"/>
      <c r="E286" s="35"/>
      <c r="F286" s="35"/>
      <c r="G286" s="12" t="str">
        <f>IFERROR(VLOOKUP(ROWS(Organisaties!$G$2:'Organisaties'!G286),Organisaties!$A$2:'Organisaties'!$B$501,2,0),"")</f>
        <v xml:space="preserve"> -  - </v>
      </c>
      <c r="I286" s="35"/>
      <c r="J286" s="35"/>
    </row>
    <row r="287" spans="1:10" hidden="1">
      <c r="A287" s="2">
        <f>IF(ISNUMBER(SEARCH(Wedstrijden!$E$2,Organisaties!B287)),MAX(Organisaties!$A$1:'Organisaties'!A286)+1,0)</f>
        <v>286</v>
      </c>
      <c r="B287" s="38" t="str">
        <f t="shared" si="4"/>
        <v xml:space="preserve"> -  - </v>
      </c>
      <c r="C287" s="35"/>
      <c r="D287" s="35"/>
      <c r="E287" s="35"/>
      <c r="F287" s="35"/>
      <c r="G287" s="12" t="str">
        <f>IFERROR(VLOOKUP(ROWS(Organisaties!$G$2:'Organisaties'!G287),Organisaties!$A$2:'Organisaties'!$B$501,2,0),"")</f>
        <v xml:space="preserve"> -  - </v>
      </c>
      <c r="I287" s="35"/>
      <c r="J287" s="35"/>
    </row>
    <row r="288" spans="1:10" hidden="1">
      <c r="A288" s="2">
        <f>IF(ISNUMBER(SEARCH(Wedstrijden!$E$2,Organisaties!B288)),MAX(Organisaties!$A$1:'Organisaties'!A287)+1,0)</f>
        <v>287</v>
      </c>
      <c r="B288" s="38" t="str">
        <f t="shared" si="4"/>
        <v xml:space="preserve"> -  - </v>
      </c>
      <c r="C288" s="35"/>
      <c r="D288" s="35"/>
      <c r="E288" s="35"/>
      <c r="F288" s="35"/>
      <c r="G288" s="12" t="str">
        <f>IFERROR(VLOOKUP(ROWS(Organisaties!$G$2:'Organisaties'!G288),Organisaties!$A$2:'Organisaties'!$B$501,2,0),"")</f>
        <v xml:space="preserve"> -  - </v>
      </c>
      <c r="I288" s="35"/>
      <c r="J288" s="35"/>
    </row>
    <row r="289" spans="1:10" hidden="1">
      <c r="A289" s="2">
        <f>IF(ISNUMBER(SEARCH(Wedstrijden!$E$2,Organisaties!B289)),MAX(Organisaties!$A$1:'Organisaties'!A288)+1,0)</f>
        <v>288</v>
      </c>
      <c r="B289" s="38" t="str">
        <f t="shared" si="4"/>
        <v xml:space="preserve"> -  - </v>
      </c>
      <c r="C289" s="35"/>
      <c r="D289" s="35"/>
      <c r="E289" s="35"/>
      <c r="F289" s="35"/>
      <c r="G289" s="12" t="str">
        <f>IFERROR(VLOOKUP(ROWS(Organisaties!$G$2:'Organisaties'!G289),Organisaties!$A$2:'Organisaties'!$B$501,2,0),"")</f>
        <v xml:space="preserve"> -  - </v>
      </c>
      <c r="I289" s="35"/>
      <c r="J289" s="35"/>
    </row>
    <row r="290" spans="1:10" hidden="1">
      <c r="A290" s="2">
        <f>IF(ISNUMBER(SEARCH(Wedstrijden!$E$2,Organisaties!B290)),MAX(Organisaties!$A$1:'Organisaties'!A289)+1,0)</f>
        <v>289</v>
      </c>
      <c r="B290" s="38" t="str">
        <f t="shared" si="4"/>
        <v xml:space="preserve"> -  - </v>
      </c>
      <c r="C290" s="35"/>
      <c r="D290" s="35"/>
      <c r="E290" s="35"/>
      <c r="F290" s="35"/>
      <c r="G290" s="12" t="str">
        <f>IFERROR(VLOOKUP(ROWS(Organisaties!$G$2:'Organisaties'!G290),Organisaties!$A$2:'Organisaties'!$B$501,2,0),"")</f>
        <v xml:space="preserve"> -  - </v>
      </c>
      <c r="I290" s="35"/>
      <c r="J290" s="35"/>
    </row>
    <row r="291" spans="1:10" hidden="1">
      <c r="A291" s="2">
        <f>IF(ISNUMBER(SEARCH(Wedstrijden!$E$2,Organisaties!B291)),MAX(Organisaties!$A$1:'Organisaties'!A290)+1,0)</f>
        <v>290</v>
      </c>
      <c r="B291" s="38" t="str">
        <f t="shared" si="4"/>
        <v xml:space="preserve"> -  - </v>
      </c>
      <c r="C291" s="35"/>
      <c r="D291" s="35"/>
      <c r="E291" s="35"/>
      <c r="F291" s="35"/>
      <c r="G291" s="12" t="str">
        <f>IFERROR(VLOOKUP(ROWS(Organisaties!$G$2:'Organisaties'!G291),Organisaties!$A$2:'Organisaties'!$B$501,2,0),"")</f>
        <v xml:space="preserve"> -  - </v>
      </c>
      <c r="I291" s="35"/>
      <c r="J291" s="35"/>
    </row>
    <row r="292" spans="1:10" hidden="1">
      <c r="A292" s="2">
        <f>IF(ISNUMBER(SEARCH(Wedstrijden!$E$2,Organisaties!B292)),MAX(Organisaties!$A$1:'Organisaties'!A291)+1,0)</f>
        <v>291</v>
      </c>
      <c r="B292" s="38" t="str">
        <f t="shared" si="4"/>
        <v xml:space="preserve"> -  - </v>
      </c>
      <c r="C292" s="35"/>
      <c r="D292" s="35"/>
      <c r="E292" s="35"/>
      <c r="F292" s="35"/>
      <c r="G292" s="12" t="str">
        <f>IFERROR(VLOOKUP(ROWS(Organisaties!$G$2:'Organisaties'!G292),Organisaties!$A$2:'Organisaties'!$B$501,2,0),"")</f>
        <v xml:space="preserve"> -  - </v>
      </c>
      <c r="I292" s="35"/>
      <c r="J292" s="35"/>
    </row>
    <row r="293" spans="1:10" hidden="1">
      <c r="A293" s="2">
        <f>IF(ISNUMBER(SEARCH(Wedstrijden!$E$2,Organisaties!B293)),MAX(Organisaties!$A$1:'Organisaties'!A292)+1,0)</f>
        <v>292</v>
      </c>
      <c r="B293" s="38" t="str">
        <f t="shared" si="4"/>
        <v xml:space="preserve"> -  - </v>
      </c>
      <c r="C293" s="35"/>
      <c r="D293" s="35"/>
      <c r="E293" s="35"/>
      <c r="F293" s="35"/>
      <c r="G293" s="12" t="str">
        <f>IFERROR(VLOOKUP(ROWS(Organisaties!$G$2:'Organisaties'!G293),Organisaties!$A$2:'Organisaties'!$B$501,2,0),"")</f>
        <v xml:space="preserve"> -  - </v>
      </c>
      <c r="I293" s="35"/>
      <c r="J293" s="35"/>
    </row>
    <row r="294" spans="1:10" hidden="1">
      <c r="A294" s="2">
        <f>IF(ISNUMBER(SEARCH(Wedstrijden!$E$2,Organisaties!B294)),MAX(Organisaties!$A$1:'Organisaties'!A293)+1,0)</f>
        <v>293</v>
      </c>
      <c r="B294" s="38" t="str">
        <f t="shared" si="4"/>
        <v xml:space="preserve"> -  - </v>
      </c>
      <c r="C294" s="35"/>
      <c r="D294" s="35"/>
      <c r="E294" s="35"/>
      <c r="F294" s="35"/>
      <c r="G294" s="12" t="str">
        <f>IFERROR(VLOOKUP(ROWS(Organisaties!$G$2:'Organisaties'!G294),Organisaties!$A$2:'Organisaties'!$B$501,2,0),"")</f>
        <v xml:space="preserve"> -  - </v>
      </c>
      <c r="I294" s="35"/>
      <c r="J294" s="35"/>
    </row>
    <row r="295" spans="1:10" hidden="1">
      <c r="A295" s="2">
        <f>IF(ISNUMBER(SEARCH(Wedstrijden!$E$2,Organisaties!B295)),MAX(Organisaties!$A$1:'Organisaties'!A294)+1,0)</f>
        <v>294</v>
      </c>
      <c r="B295" s="38" t="str">
        <f t="shared" si="4"/>
        <v xml:space="preserve"> -  - </v>
      </c>
      <c r="C295" s="35"/>
      <c r="D295" s="35"/>
      <c r="E295" s="35"/>
      <c r="F295" s="35"/>
      <c r="G295" s="12" t="str">
        <f>IFERROR(VLOOKUP(ROWS(Organisaties!$G$2:'Organisaties'!G295),Organisaties!$A$2:'Organisaties'!$B$501,2,0),"")</f>
        <v xml:space="preserve"> -  - </v>
      </c>
      <c r="I295" s="35"/>
      <c r="J295" s="35"/>
    </row>
    <row r="296" spans="1:10" hidden="1">
      <c r="A296" s="2">
        <f>IF(ISNUMBER(SEARCH(Wedstrijden!$E$2,Organisaties!B296)),MAX(Organisaties!$A$1:'Organisaties'!A295)+1,0)</f>
        <v>295</v>
      </c>
      <c r="B296" s="38" t="str">
        <f t="shared" si="4"/>
        <v xml:space="preserve"> -  - </v>
      </c>
      <c r="C296" s="35"/>
      <c r="D296" s="35"/>
      <c r="E296" s="35"/>
      <c r="F296" s="35"/>
      <c r="G296" s="12" t="str">
        <f>IFERROR(VLOOKUP(ROWS(Organisaties!$G$2:'Organisaties'!G296),Organisaties!$A$2:'Organisaties'!$B$501,2,0),"")</f>
        <v xml:space="preserve"> -  - </v>
      </c>
      <c r="I296" s="35"/>
      <c r="J296" s="35"/>
    </row>
    <row r="297" spans="1:10" hidden="1">
      <c r="A297" s="2">
        <f>IF(ISNUMBER(SEARCH(Wedstrijden!$E$2,Organisaties!B297)),MAX(Organisaties!$A$1:'Organisaties'!A296)+1,0)</f>
        <v>296</v>
      </c>
      <c r="B297" s="38" t="str">
        <f t="shared" si="4"/>
        <v xml:space="preserve"> -  - </v>
      </c>
      <c r="C297" s="35"/>
      <c r="D297" s="35"/>
      <c r="E297" s="35"/>
      <c r="F297" s="35"/>
      <c r="G297" s="12" t="str">
        <f>IFERROR(VLOOKUP(ROWS(Organisaties!$G$2:'Organisaties'!G297),Organisaties!$A$2:'Organisaties'!$B$501,2,0),"")</f>
        <v xml:space="preserve"> -  - </v>
      </c>
      <c r="I297" s="35"/>
      <c r="J297" s="35"/>
    </row>
    <row r="298" spans="1:10" hidden="1">
      <c r="A298" s="2">
        <f>IF(ISNUMBER(SEARCH(Wedstrijden!$E$2,Organisaties!B298)),MAX(Organisaties!$A$1:'Organisaties'!A297)+1,0)</f>
        <v>297</v>
      </c>
      <c r="B298" s="38" t="str">
        <f t="shared" si="4"/>
        <v xml:space="preserve"> -  - </v>
      </c>
      <c r="C298" s="35"/>
      <c r="D298" s="35"/>
      <c r="E298" s="35"/>
      <c r="F298" s="35"/>
      <c r="G298" s="12" t="str">
        <f>IFERROR(VLOOKUP(ROWS(Organisaties!$G$2:'Organisaties'!G298),Organisaties!$A$2:'Organisaties'!$B$501,2,0),"")</f>
        <v xml:space="preserve"> -  - </v>
      </c>
      <c r="I298" s="35"/>
      <c r="J298" s="35"/>
    </row>
    <row r="299" spans="1:10" hidden="1">
      <c r="A299" s="2">
        <f>IF(ISNUMBER(SEARCH(Wedstrijden!$E$2,Organisaties!B299)),MAX(Organisaties!$A$1:'Organisaties'!A298)+1,0)</f>
        <v>298</v>
      </c>
      <c r="B299" s="38" t="str">
        <f t="shared" si="4"/>
        <v xml:space="preserve"> -  - </v>
      </c>
      <c r="C299" s="35"/>
      <c r="D299" s="35"/>
      <c r="E299" s="35"/>
      <c r="F299" s="35"/>
      <c r="G299" s="12" t="str">
        <f>IFERROR(VLOOKUP(ROWS(Organisaties!$G$2:'Organisaties'!G299),Organisaties!$A$2:'Organisaties'!$B$501,2,0),"")</f>
        <v xml:space="preserve"> -  - </v>
      </c>
      <c r="I299" s="35"/>
      <c r="J299" s="35"/>
    </row>
    <row r="300" spans="1:10" hidden="1">
      <c r="A300" s="2">
        <f>IF(ISNUMBER(SEARCH(Wedstrijden!$E$2,Organisaties!B300)),MAX(Organisaties!$A$1:'Organisaties'!A299)+1,0)</f>
        <v>299</v>
      </c>
      <c r="B300" s="38" t="str">
        <f t="shared" si="4"/>
        <v xml:space="preserve"> -  - </v>
      </c>
      <c r="C300" s="35"/>
      <c r="D300" s="35"/>
      <c r="E300" s="35"/>
      <c r="F300" s="35"/>
      <c r="G300" s="12" t="str">
        <f>IFERROR(VLOOKUP(ROWS(Organisaties!$G$2:'Organisaties'!G300),Organisaties!$A$2:'Organisaties'!$B$501,2,0),"")</f>
        <v xml:space="preserve"> -  - </v>
      </c>
      <c r="I300" s="35"/>
      <c r="J300" s="35"/>
    </row>
    <row r="301" spans="1:10" hidden="1">
      <c r="A301" s="2">
        <f>IF(ISNUMBER(SEARCH(Wedstrijden!$E$2,Organisaties!B301)),MAX(Organisaties!$A$1:'Organisaties'!A300)+1,0)</f>
        <v>300</v>
      </c>
      <c r="B301" s="38" t="str">
        <f t="shared" si="4"/>
        <v xml:space="preserve"> -  - </v>
      </c>
      <c r="C301" s="35"/>
      <c r="D301" s="35"/>
      <c r="E301" s="35"/>
      <c r="F301" s="35"/>
      <c r="G301" s="12" t="str">
        <f>IFERROR(VLOOKUP(ROWS(Organisaties!$G$2:'Organisaties'!G301),Organisaties!$A$2:'Organisaties'!$B$501,2,0),"")</f>
        <v xml:space="preserve"> -  - </v>
      </c>
      <c r="I301" s="35"/>
      <c r="J301" s="35"/>
    </row>
    <row r="302" spans="1:10" hidden="1">
      <c r="A302" s="2">
        <f>IF(ISNUMBER(SEARCH(Wedstrijden!$E$2,Organisaties!B302)),MAX(Organisaties!$A$1:'Organisaties'!A301)+1,0)</f>
        <v>301</v>
      </c>
      <c r="B302" s="38" t="str">
        <f t="shared" si="4"/>
        <v xml:space="preserve"> -  - </v>
      </c>
      <c r="C302" s="35"/>
      <c r="D302" s="35"/>
      <c r="E302" s="35"/>
      <c r="F302" s="35"/>
      <c r="G302" s="12" t="str">
        <f>IFERROR(VLOOKUP(ROWS(Organisaties!$G$2:'Organisaties'!G302),Organisaties!$A$2:'Organisaties'!$B$501,2,0),"")</f>
        <v xml:space="preserve"> -  - </v>
      </c>
      <c r="I302" s="35"/>
      <c r="J302" s="35"/>
    </row>
    <row r="303" spans="1:10" hidden="1">
      <c r="A303" s="2">
        <f>IF(ISNUMBER(SEARCH(Wedstrijden!$E$2,Organisaties!B303)),MAX(Organisaties!$A$1:'Organisaties'!A302)+1,0)</f>
        <v>302</v>
      </c>
      <c r="B303" s="38" t="str">
        <f t="shared" si="4"/>
        <v xml:space="preserve"> -  - </v>
      </c>
      <c r="C303" s="35"/>
      <c r="D303" s="35"/>
      <c r="E303" s="35"/>
      <c r="F303" s="35"/>
      <c r="G303" s="12" t="str">
        <f>IFERROR(VLOOKUP(ROWS(Organisaties!$G$2:'Organisaties'!G303),Organisaties!$A$2:'Organisaties'!$B$501,2,0),"")</f>
        <v xml:space="preserve"> -  - </v>
      </c>
      <c r="I303" s="35"/>
      <c r="J303" s="35"/>
    </row>
    <row r="304" spans="1:10" hidden="1">
      <c r="A304" s="2">
        <f>IF(ISNUMBER(SEARCH(Wedstrijden!$E$2,Organisaties!B304)),MAX(Organisaties!$A$1:'Organisaties'!A303)+1,0)</f>
        <v>303</v>
      </c>
      <c r="B304" s="38" t="str">
        <f t="shared" si="4"/>
        <v xml:space="preserve"> -  - </v>
      </c>
      <c r="C304" s="35"/>
      <c r="D304" s="35"/>
      <c r="E304" s="35"/>
      <c r="F304" s="35"/>
      <c r="G304" s="12" t="str">
        <f>IFERROR(VLOOKUP(ROWS(Organisaties!$G$2:'Organisaties'!G304),Organisaties!$A$2:'Organisaties'!$B$501,2,0),"")</f>
        <v xml:space="preserve"> -  - </v>
      </c>
      <c r="I304" s="35"/>
      <c r="J304" s="35"/>
    </row>
    <row r="305" spans="1:10" hidden="1">
      <c r="A305" s="2">
        <f>IF(ISNUMBER(SEARCH(Wedstrijden!$E$2,Organisaties!B305)),MAX(Organisaties!$A$1:'Organisaties'!A304)+1,0)</f>
        <v>304</v>
      </c>
      <c r="B305" s="38" t="str">
        <f t="shared" si="4"/>
        <v xml:space="preserve"> -  - </v>
      </c>
      <c r="C305" s="35"/>
      <c r="D305" s="35"/>
      <c r="E305" s="35"/>
      <c r="F305" s="35"/>
      <c r="G305" s="12" t="str">
        <f>IFERROR(VLOOKUP(ROWS(Organisaties!$G$2:'Organisaties'!G305),Organisaties!$A$2:'Organisaties'!$B$501,2,0),"")</f>
        <v xml:space="preserve"> -  - </v>
      </c>
      <c r="I305" s="35"/>
      <c r="J305" s="35"/>
    </row>
    <row r="306" spans="1:10" hidden="1">
      <c r="A306" s="2">
        <f>IF(ISNUMBER(SEARCH(Wedstrijden!$E$2,Organisaties!B306)),MAX(Organisaties!$A$1:'Organisaties'!A305)+1,0)</f>
        <v>305</v>
      </c>
      <c r="B306" s="38" t="str">
        <f t="shared" si="4"/>
        <v xml:space="preserve"> -  - </v>
      </c>
      <c r="C306" s="35"/>
      <c r="D306" s="35"/>
      <c r="E306" s="35"/>
      <c r="F306" s="35"/>
      <c r="G306" s="12" t="str">
        <f>IFERROR(VLOOKUP(ROWS(Organisaties!$G$2:'Organisaties'!G306),Organisaties!$A$2:'Organisaties'!$B$501,2,0),"")</f>
        <v xml:space="preserve"> -  - </v>
      </c>
      <c r="I306" s="35"/>
      <c r="J306" s="35"/>
    </row>
    <row r="307" spans="1:10" hidden="1">
      <c r="A307" s="2">
        <f>IF(ISNUMBER(SEARCH(Wedstrijden!$E$2,Organisaties!B307)),MAX(Organisaties!$A$1:'Organisaties'!A306)+1,0)</f>
        <v>306</v>
      </c>
      <c r="B307" s="38" t="str">
        <f t="shared" si="4"/>
        <v xml:space="preserve"> -  - </v>
      </c>
      <c r="C307" s="35"/>
      <c r="D307" s="35"/>
      <c r="E307" s="35"/>
      <c r="F307" s="35"/>
      <c r="G307" s="12" t="str">
        <f>IFERROR(VLOOKUP(ROWS(Organisaties!$G$2:'Organisaties'!G307),Organisaties!$A$2:'Organisaties'!$B$501,2,0),"")</f>
        <v xml:space="preserve"> -  - </v>
      </c>
      <c r="I307" s="35"/>
      <c r="J307" s="35"/>
    </row>
    <row r="308" spans="1:10" hidden="1">
      <c r="A308" s="2">
        <f>IF(ISNUMBER(SEARCH(Wedstrijden!$E$2,Organisaties!B308)),MAX(Organisaties!$A$1:'Organisaties'!A307)+1,0)</f>
        <v>307</v>
      </c>
      <c r="B308" s="38" t="str">
        <f t="shared" si="4"/>
        <v xml:space="preserve"> -  - </v>
      </c>
      <c r="C308" s="35"/>
      <c r="D308" s="35"/>
      <c r="E308" s="35"/>
      <c r="F308" s="35"/>
      <c r="G308" s="12" t="str">
        <f>IFERROR(VLOOKUP(ROWS(Organisaties!$G$2:'Organisaties'!G308),Organisaties!$A$2:'Organisaties'!$B$501,2,0),"")</f>
        <v xml:space="preserve"> -  - </v>
      </c>
      <c r="I308" s="35"/>
      <c r="J308" s="35"/>
    </row>
    <row r="309" spans="1:10" hidden="1">
      <c r="A309" s="2">
        <f>IF(ISNUMBER(SEARCH(Wedstrijden!$E$2,Organisaties!B309)),MAX(Organisaties!$A$1:'Organisaties'!A308)+1,0)</f>
        <v>308</v>
      </c>
      <c r="B309" s="38" t="str">
        <f t="shared" si="4"/>
        <v xml:space="preserve"> -  - </v>
      </c>
      <c r="C309" s="35"/>
      <c r="D309" s="35"/>
      <c r="E309" s="35"/>
      <c r="F309" s="35"/>
      <c r="G309" s="12" t="str">
        <f>IFERROR(VLOOKUP(ROWS(Organisaties!$G$2:'Organisaties'!G309),Organisaties!$A$2:'Organisaties'!$B$501,2,0),"")</f>
        <v xml:space="preserve"> -  - </v>
      </c>
      <c r="I309" s="35"/>
      <c r="J309" s="35"/>
    </row>
    <row r="310" spans="1:10" hidden="1">
      <c r="A310" s="2">
        <f>IF(ISNUMBER(SEARCH(Wedstrijden!$E$2,Organisaties!B310)),MAX(Organisaties!$A$1:'Organisaties'!A309)+1,0)</f>
        <v>309</v>
      </c>
      <c r="B310" s="38" t="str">
        <f t="shared" si="4"/>
        <v xml:space="preserve"> -  - </v>
      </c>
      <c r="C310" s="35"/>
      <c r="D310" s="35"/>
      <c r="E310" s="35"/>
      <c r="F310" s="35"/>
      <c r="G310" s="12" t="str">
        <f>IFERROR(VLOOKUP(ROWS(Organisaties!$G$2:'Organisaties'!G310),Organisaties!$A$2:'Organisaties'!$B$501,2,0),"")</f>
        <v xml:space="preserve"> -  - </v>
      </c>
      <c r="I310" s="35"/>
      <c r="J310" s="35"/>
    </row>
    <row r="311" spans="1:10" hidden="1">
      <c r="A311" s="2">
        <f>IF(ISNUMBER(SEARCH(Wedstrijden!$E$2,Organisaties!B311)),MAX(Organisaties!$A$1:'Organisaties'!A310)+1,0)</f>
        <v>310</v>
      </c>
      <c r="B311" s="38" t="str">
        <f t="shared" si="4"/>
        <v xml:space="preserve"> -  - </v>
      </c>
      <c r="C311" s="35"/>
      <c r="D311" s="35"/>
      <c r="E311" s="35"/>
      <c r="F311" s="35"/>
      <c r="G311" s="12" t="str">
        <f>IFERROR(VLOOKUP(ROWS(Organisaties!$G$2:'Organisaties'!G311),Organisaties!$A$2:'Organisaties'!$B$501,2,0),"")</f>
        <v xml:space="preserve"> -  - </v>
      </c>
      <c r="I311" s="35"/>
      <c r="J311" s="35"/>
    </row>
    <row r="312" spans="1:10" hidden="1">
      <c r="A312" s="2">
        <f>IF(ISNUMBER(SEARCH(Wedstrijden!$E$2,Organisaties!B312)),MAX(Organisaties!$A$1:'Organisaties'!A311)+1,0)</f>
        <v>311</v>
      </c>
      <c r="B312" s="38" t="str">
        <f t="shared" si="4"/>
        <v xml:space="preserve"> -  - </v>
      </c>
      <c r="C312" s="35"/>
      <c r="D312" s="35"/>
      <c r="E312" s="35"/>
      <c r="F312" s="35"/>
      <c r="G312" s="12" t="str">
        <f>IFERROR(VLOOKUP(ROWS(Organisaties!$G$2:'Organisaties'!G312),Organisaties!$A$2:'Organisaties'!$B$501,2,0),"")</f>
        <v xml:space="preserve"> -  - </v>
      </c>
      <c r="I312" s="35"/>
      <c r="J312" s="35"/>
    </row>
    <row r="313" spans="1:10" hidden="1">
      <c r="A313" s="2">
        <f>IF(ISNUMBER(SEARCH(Wedstrijden!$E$2,Organisaties!B313)),MAX(Organisaties!$A$1:'Organisaties'!A312)+1,0)</f>
        <v>312</v>
      </c>
      <c r="B313" s="38" t="str">
        <f t="shared" si="4"/>
        <v xml:space="preserve"> -  - </v>
      </c>
      <c r="C313" s="35"/>
      <c r="D313" s="35"/>
      <c r="E313" s="35"/>
      <c r="F313" s="35"/>
      <c r="G313" s="12" t="str">
        <f>IFERROR(VLOOKUP(ROWS(Organisaties!$G$2:'Organisaties'!G313),Organisaties!$A$2:'Organisaties'!$B$501,2,0),"")</f>
        <v xml:space="preserve"> -  - </v>
      </c>
      <c r="I313" s="35"/>
      <c r="J313" s="35"/>
    </row>
    <row r="314" spans="1:10" hidden="1">
      <c r="A314" s="2">
        <f>IF(ISNUMBER(SEARCH(Wedstrijden!$E$2,Organisaties!B314)),MAX(Organisaties!$A$1:'Organisaties'!A313)+1,0)</f>
        <v>313</v>
      </c>
      <c r="B314" s="38" t="str">
        <f t="shared" si="4"/>
        <v xml:space="preserve"> -  - </v>
      </c>
      <c r="C314" s="35"/>
      <c r="D314" s="35"/>
      <c r="E314" s="35"/>
      <c r="F314" s="35"/>
      <c r="G314" s="12" t="str">
        <f>IFERROR(VLOOKUP(ROWS(Organisaties!$G$2:'Organisaties'!G314),Organisaties!$A$2:'Organisaties'!$B$501,2,0),"")</f>
        <v xml:space="preserve"> -  - </v>
      </c>
      <c r="I314" s="35"/>
      <c r="J314" s="35"/>
    </row>
    <row r="315" spans="1:10" hidden="1">
      <c r="A315" s="2">
        <f>IF(ISNUMBER(SEARCH(Wedstrijden!$E$2,Organisaties!B315)),MAX(Organisaties!$A$1:'Organisaties'!A314)+1,0)</f>
        <v>314</v>
      </c>
      <c r="B315" s="38" t="str">
        <f t="shared" si="4"/>
        <v xml:space="preserve"> -  - </v>
      </c>
      <c r="C315" s="35"/>
      <c r="D315" s="35"/>
      <c r="E315" s="35"/>
      <c r="F315" s="35"/>
      <c r="G315" s="12" t="str">
        <f>IFERROR(VLOOKUP(ROWS(Organisaties!$G$2:'Organisaties'!G315),Organisaties!$A$2:'Organisaties'!$B$501,2,0),"")</f>
        <v xml:space="preserve"> -  - </v>
      </c>
      <c r="I315" s="35"/>
      <c r="J315" s="35"/>
    </row>
    <row r="316" spans="1:10" hidden="1">
      <c r="A316" s="2">
        <f>IF(ISNUMBER(SEARCH(Wedstrijden!$E$2,Organisaties!B316)),MAX(Organisaties!$A$1:'Organisaties'!A315)+1,0)</f>
        <v>315</v>
      </c>
      <c r="B316" s="38" t="str">
        <f t="shared" si="4"/>
        <v xml:space="preserve"> -  - </v>
      </c>
      <c r="C316" s="35"/>
      <c r="D316" s="35"/>
      <c r="E316" s="35"/>
      <c r="F316" s="35"/>
      <c r="G316" s="12" t="str">
        <f>IFERROR(VLOOKUP(ROWS(Organisaties!$G$2:'Organisaties'!G316),Organisaties!$A$2:'Organisaties'!$B$501,2,0),"")</f>
        <v xml:space="preserve"> -  - </v>
      </c>
      <c r="I316" s="35"/>
      <c r="J316" s="35"/>
    </row>
    <row r="317" spans="1:10" hidden="1">
      <c r="A317" s="2">
        <f>IF(ISNUMBER(SEARCH(Wedstrijden!$E$2,Organisaties!B317)),MAX(Organisaties!$A$1:'Organisaties'!A316)+1,0)</f>
        <v>316</v>
      </c>
      <c r="B317" s="38" t="str">
        <f t="shared" si="4"/>
        <v xml:space="preserve"> -  - </v>
      </c>
      <c r="C317" s="35"/>
      <c r="D317" s="35"/>
      <c r="E317" s="35"/>
      <c r="F317" s="35"/>
      <c r="G317" s="12" t="str">
        <f>IFERROR(VLOOKUP(ROWS(Organisaties!$G$2:'Organisaties'!G317),Organisaties!$A$2:'Organisaties'!$B$501,2,0),"")</f>
        <v xml:space="preserve"> -  - </v>
      </c>
      <c r="I317" s="35"/>
      <c r="J317" s="35"/>
    </row>
    <row r="318" spans="1:10" hidden="1">
      <c r="A318" s="2">
        <f>IF(ISNUMBER(SEARCH(Wedstrijden!$E$2,Organisaties!B318)),MAX(Organisaties!$A$1:'Organisaties'!A317)+1,0)</f>
        <v>317</v>
      </c>
      <c r="B318" s="38" t="str">
        <f t="shared" si="4"/>
        <v xml:space="preserve"> -  - </v>
      </c>
      <c r="C318" s="35"/>
      <c r="D318" s="35"/>
      <c r="E318" s="35"/>
      <c r="F318" s="35"/>
      <c r="G318" s="12" t="str">
        <f>IFERROR(VLOOKUP(ROWS(Organisaties!$G$2:'Organisaties'!G318),Organisaties!$A$2:'Organisaties'!$B$501,2,0),"")</f>
        <v xml:space="preserve"> -  - </v>
      </c>
      <c r="I318" s="35"/>
      <c r="J318" s="35"/>
    </row>
    <row r="319" spans="1:10" hidden="1">
      <c r="A319" s="2">
        <f>IF(ISNUMBER(SEARCH(Wedstrijden!$E$2,Organisaties!B319)),MAX(Organisaties!$A$1:'Organisaties'!A318)+1,0)</f>
        <v>318</v>
      </c>
      <c r="B319" s="38" t="str">
        <f t="shared" si="4"/>
        <v xml:space="preserve"> -  - </v>
      </c>
      <c r="C319" s="35"/>
      <c r="D319" s="35"/>
      <c r="E319" s="35"/>
      <c r="F319" s="35"/>
      <c r="G319" s="12" t="str">
        <f>IFERROR(VLOOKUP(ROWS(Organisaties!$G$2:'Organisaties'!G319),Organisaties!$A$2:'Organisaties'!$B$501,2,0),"")</f>
        <v xml:space="preserve"> -  - </v>
      </c>
      <c r="I319" s="35"/>
      <c r="J319" s="35"/>
    </row>
    <row r="320" spans="1:10" hidden="1">
      <c r="A320" s="2">
        <f>IF(ISNUMBER(SEARCH(Wedstrijden!$E$2,Organisaties!B320)),MAX(Organisaties!$A$1:'Organisaties'!A319)+1,0)</f>
        <v>319</v>
      </c>
      <c r="B320" s="38" t="str">
        <f t="shared" si="4"/>
        <v xml:space="preserve"> -  - </v>
      </c>
      <c r="C320" s="35"/>
      <c r="D320" s="35"/>
      <c r="E320" s="35"/>
      <c r="F320" s="35"/>
      <c r="G320" s="12" t="str">
        <f>IFERROR(VLOOKUP(ROWS(Organisaties!$G$2:'Organisaties'!G320),Organisaties!$A$2:'Organisaties'!$B$501,2,0),"")</f>
        <v xml:space="preserve"> -  - </v>
      </c>
      <c r="I320" s="35"/>
      <c r="J320" s="35"/>
    </row>
    <row r="321" spans="1:10" hidden="1">
      <c r="A321" s="2">
        <f>IF(ISNUMBER(SEARCH(Wedstrijden!$E$2,Organisaties!B321)),MAX(Organisaties!$A$1:'Organisaties'!A320)+1,0)</f>
        <v>320</v>
      </c>
      <c r="B321" s="38" t="str">
        <f t="shared" si="4"/>
        <v xml:space="preserve"> -  - </v>
      </c>
      <c r="C321" s="35"/>
      <c r="D321" s="35"/>
      <c r="E321" s="35"/>
      <c r="F321" s="35"/>
      <c r="G321" s="12" t="str">
        <f>IFERROR(VLOOKUP(ROWS(Organisaties!$G$2:'Organisaties'!G321),Organisaties!$A$2:'Organisaties'!$B$501,2,0),"")</f>
        <v xml:space="preserve"> -  - </v>
      </c>
      <c r="I321" s="35"/>
      <c r="J321" s="35"/>
    </row>
    <row r="322" spans="1:10" hidden="1">
      <c r="A322" s="2">
        <f>IF(ISNUMBER(SEARCH(Wedstrijden!$E$2,Organisaties!B322)),MAX(Organisaties!$A$1:'Organisaties'!A321)+1,0)</f>
        <v>321</v>
      </c>
      <c r="B322" s="38" t="str">
        <f t="shared" ref="B322:B385" si="5">CONCATENATE(PROPER(D322)," - ",C322," ","- ", PROPER(E322))</f>
        <v xml:space="preserve"> -  - </v>
      </c>
      <c r="C322" s="35"/>
      <c r="D322" s="35"/>
      <c r="E322" s="35"/>
      <c r="F322" s="35"/>
      <c r="G322" s="12" t="str">
        <f>IFERROR(VLOOKUP(ROWS(Organisaties!$G$2:'Organisaties'!G322),Organisaties!$A$2:'Organisaties'!$B$501,2,0),"")</f>
        <v xml:space="preserve"> -  - </v>
      </c>
      <c r="I322" s="35"/>
      <c r="J322" s="35"/>
    </row>
    <row r="323" spans="1:10" hidden="1">
      <c r="A323" s="2">
        <f>IF(ISNUMBER(SEARCH(Wedstrijden!$E$2,Organisaties!B323)),MAX(Organisaties!$A$1:'Organisaties'!A322)+1,0)</f>
        <v>322</v>
      </c>
      <c r="B323" s="38" t="str">
        <f t="shared" si="5"/>
        <v xml:space="preserve"> -  - </v>
      </c>
      <c r="C323" s="35"/>
      <c r="D323" s="35"/>
      <c r="E323" s="35"/>
      <c r="F323" s="35"/>
      <c r="G323" s="12" t="str">
        <f>IFERROR(VLOOKUP(ROWS(Organisaties!$G$2:'Organisaties'!G323),Organisaties!$A$2:'Organisaties'!$B$501,2,0),"")</f>
        <v xml:space="preserve"> -  - </v>
      </c>
      <c r="I323" s="35"/>
      <c r="J323" s="35"/>
    </row>
    <row r="324" spans="1:10" hidden="1">
      <c r="A324" s="2">
        <f>IF(ISNUMBER(SEARCH(Wedstrijden!$E$2,Organisaties!B324)),MAX(Organisaties!$A$1:'Organisaties'!A323)+1,0)</f>
        <v>323</v>
      </c>
      <c r="B324" s="38" t="str">
        <f t="shared" si="5"/>
        <v xml:space="preserve"> -  - </v>
      </c>
      <c r="C324" s="35"/>
      <c r="D324" s="35"/>
      <c r="E324" s="35"/>
      <c r="F324" s="35"/>
      <c r="G324" s="12" t="str">
        <f>IFERROR(VLOOKUP(ROWS(Organisaties!$G$2:'Organisaties'!G324),Organisaties!$A$2:'Organisaties'!$B$501,2,0),"")</f>
        <v xml:space="preserve"> -  - </v>
      </c>
      <c r="I324" s="35"/>
      <c r="J324" s="35"/>
    </row>
    <row r="325" spans="1:10" hidden="1">
      <c r="A325" s="2">
        <f>IF(ISNUMBER(SEARCH(Wedstrijden!$E$2,Organisaties!B325)),MAX(Organisaties!$A$1:'Organisaties'!A324)+1,0)</f>
        <v>324</v>
      </c>
      <c r="B325" s="38" t="str">
        <f t="shared" si="5"/>
        <v xml:space="preserve"> -  - </v>
      </c>
      <c r="C325" s="35"/>
      <c r="D325" s="35"/>
      <c r="E325" s="35"/>
      <c r="F325" s="35"/>
      <c r="G325" s="12" t="str">
        <f>IFERROR(VLOOKUP(ROWS(Organisaties!$G$2:'Organisaties'!G325),Organisaties!$A$2:'Organisaties'!$B$501,2,0),"")</f>
        <v xml:space="preserve"> -  - </v>
      </c>
      <c r="I325" s="35"/>
      <c r="J325" s="35"/>
    </row>
    <row r="326" spans="1:10" hidden="1">
      <c r="A326" s="2">
        <f>IF(ISNUMBER(SEARCH(Wedstrijden!$E$2,Organisaties!B326)),MAX(Organisaties!$A$1:'Organisaties'!A325)+1,0)</f>
        <v>325</v>
      </c>
      <c r="B326" s="38" t="str">
        <f t="shared" si="5"/>
        <v xml:space="preserve"> -  - </v>
      </c>
      <c r="C326" s="35"/>
      <c r="D326" s="35"/>
      <c r="E326" s="35"/>
      <c r="F326" s="35"/>
      <c r="G326" s="12" t="str">
        <f>IFERROR(VLOOKUP(ROWS(Organisaties!$G$2:'Organisaties'!G326),Organisaties!$A$2:'Organisaties'!$B$501,2,0),"")</f>
        <v xml:space="preserve"> -  - </v>
      </c>
      <c r="I326" s="35"/>
      <c r="J326" s="35"/>
    </row>
    <row r="327" spans="1:10" hidden="1">
      <c r="A327" s="2">
        <f>IF(ISNUMBER(SEARCH(Wedstrijden!$E$2,Organisaties!B327)),MAX(Organisaties!$A$1:'Organisaties'!A326)+1,0)</f>
        <v>326</v>
      </c>
      <c r="B327" s="38" t="str">
        <f t="shared" si="5"/>
        <v xml:space="preserve"> -  - </v>
      </c>
      <c r="C327" s="35"/>
      <c r="D327" s="35"/>
      <c r="E327" s="35"/>
      <c r="F327" s="35"/>
      <c r="G327" s="12" t="str">
        <f>IFERROR(VLOOKUP(ROWS(Organisaties!$G$2:'Organisaties'!G327),Organisaties!$A$2:'Organisaties'!$B$501,2,0),"")</f>
        <v xml:space="preserve"> -  - </v>
      </c>
      <c r="I327" s="35"/>
      <c r="J327" s="35"/>
    </row>
    <row r="328" spans="1:10" hidden="1">
      <c r="A328" s="2">
        <f>IF(ISNUMBER(SEARCH(Wedstrijden!$E$2,Organisaties!B328)),MAX(Organisaties!$A$1:'Organisaties'!A327)+1,0)</f>
        <v>327</v>
      </c>
      <c r="B328" s="38" t="str">
        <f t="shared" si="5"/>
        <v xml:space="preserve"> -  - </v>
      </c>
      <c r="C328" s="35"/>
      <c r="D328" s="35"/>
      <c r="E328" s="35"/>
      <c r="F328" s="35"/>
      <c r="G328" s="12" t="str">
        <f>IFERROR(VLOOKUP(ROWS(Organisaties!$G$2:'Organisaties'!G328),Organisaties!$A$2:'Organisaties'!$B$501,2,0),"")</f>
        <v xml:space="preserve"> -  - </v>
      </c>
      <c r="I328" s="35"/>
      <c r="J328" s="35"/>
    </row>
    <row r="329" spans="1:10" hidden="1">
      <c r="A329" s="2">
        <f>IF(ISNUMBER(SEARCH(Wedstrijden!$E$2,Organisaties!B329)),MAX(Organisaties!$A$1:'Organisaties'!A328)+1,0)</f>
        <v>328</v>
      </c>
      <c r="B329" s="38" t="str">
        <f t="shared" si="5"/>
        <v xml:space="preserve"> -  - </v>
      </c>
      <c r="C329" s="35"/>
      <c r="D329" s="35"/>
      <c r="E329" s="35"/>
      <c r="F329" s="35"/>
      <c r="G329" s="12" t="str">
        <f>IFERROR(VLOOKUP(ROWS(Organisaties!$G$2:'Organisaties'!G329),Organisaties!$A$2:'Organisaties'!$B$501,2,0),"")</f>
        <v xml:space="preserve"> -  - </v>
      </c>
      <c r="I329" s="35"/>
      <c r="J329" s="35"/>
    </row>
    <row r="330" spans="1:10" hidden="1">
      <c r="A330" s="2">
        <f>IF(ISNUMBER(SEARCH(Wedstrijden!$E$2,Organisaties!B330)),MAX(Organisaties!$A$1:'Organisaties'!A329)+1,0)</f>
        <v>329</v>
      </c>
      <c r="B330" s="38" t="str">
        <f t="shared" si="5"/>
        <v xml:space="preserve"> -  - </v>
      </c>
      <c r="C330" s="35"/>
      <c r="D330" s="35"/>
      <c r="E330" s="35"/>
      <c r="F330" s="35"/>
      <c r="G330" s="12" t="str">
        <f>IFERROR(VLOOKUP(ROWS(Organisaties!$G$2:'Organisaties'!G330),Organisaties!$A$2:'Organisaties'!$B$501,2,0),"")</f>
        <v xml:space="preserve"> -  - </v>
      </c>
      <c r="I330" s="35"/>
      <c r="J330" s="35"/>
    </row>
    <row r="331" spans="1:10" hidden="1">
      <c r="A331" s="2">
        <f>IF(ISNUMBER(SEARCH(Wedstrijden!$E$2,Organisaties!B331)),MAX(Organisaties!$A$1:'Organisaties'!A330)+1,0)</f>
        <v>330</v>
      </c>
      <c r="B331" s="38" t="str">
        <f t="shared" si="5"/>
        <v xml:space="preserve"> -  - </v>
      </c>
      <c r="C331" s="35"/>
      <c r="D331" s="35"/>
      <c r="E331" s="35"/>
      <c r="F331" s="35"/>
      <c r="G331" s="12" t="str">
        <f>IFERROR(VLOOKUP(ROWS(Organisaties!$G$2:'Organisaties'!G331),Organisaties!$A$2:'Organisaties'!$B$501,2,0),"")</f>
        <v xml:space="preserve"> -  - </v>
      </c>
      <c r="I331" s="35"/>
      <c r="J331" s="35"/>
    </row>
    <row r="332" spans="1:10" hidden="1">
      <c r="A332" s="2">
        <f>IF(ISNUMBER(SEARCH(Wedstrijden!$E$2,Organisaties!B332)),MAX(Organisaties!$A$1:'Organisaties'!A331)+1,0)</f>
        <v>331</v>
      </c>
      <c r="B332" s="38" t="str">
        <f t="shared" si="5"/>
        <v xml:space="preserve"> -  - </v>
      </c>
      <c r="C332" s="35"/>
      <c r="D332" s="35"/>
      <c r="E332" s="35"/>
      <c r="F332" s="35"/>
      <c r="G332" s="12" t="str">
        <f>IFERROR(VLOOKUP(ROWS(Organisaties!$G$2:'Organisaties'!G332),Organisaties!$A$2:'Organisaties'!$B$501,2,0),"")</f>
        <v xml:space="preserve"> -  - </v>
      </c>
      <c r="I332" s="35"/>
      <c r="J332" s="35"/>
    </row>
    <row r="333" spans="1:10" hidden="1">
      <c r="A333" s="2">
        <f>IF(ISNUMBER(SEARCH(Wedstrijden!$E$2,Organisaties!B333)),MAX(Organisaties!$A$1:'Organisaties'!A332)+1,0)</f>
        <v>332</v>
      </c>
      <c r="B333" s="38" t="str">
        <f t="shared" si="5"/>
        <v xml:space="preserve"> -  - </v>
      </c>
      <c r="C333" s="35"/>
      <c r="D333" s="35"/>
      <c r="E333" s="35"/>
      <c r="F333" s="35"/>
      <c r="G333" s="12" t="str">
        <f>IFERROR(VLOOKUP(ROWS(Organisaties!$G$2:'Organisaties'!G333),Organisaties!$A$2:'Organisaties'!$B$501,2,0),"")</f>
        <v xml:space="preserve"> -  - </v>
      </c>
      <c r="I333" s="35"/>
      <c r="J333" s="35"/>
    </row>
    <row r="334" spans="1:10" hidden="1">
      <c r="A334" s="2">
        <f>IF(ISNUMBER(SEARCH(Wedstrijden!$E$2,Organisaties!B334)),MAX(Organisaties!$A$1:'Organisaties'!A333)+1,0)</f>
        <v>333</v>
      </c>
      <c r="B334" s="38" t="str">
        <f t="shared" si="5"/>
        <v xml:space="preserve"> -  - </v>
      </c>
      <c r="C334" s="35"/>
      <c r="D334" s="35"/>
      <c r="E334" s="35"/>
      <c r="F334" s="35"/>
      <c r="G334" s="12" t="str">
        <f>IFERROR(VLOOKUP(ROWS(Organisaties!$G$2:'Organisaties'!G334),Organisaties!$A$2:'Organisaties'!$B$501,2,0),"")</f>
        <v xml:space="preserve"> -  - </v>
      </c>
      <c r="I334" s="35"/>
      <c r="J334" s="35"/>
    </row>
    <row r="335" spans="1:10" hidden="1">
      <c r="A335" s="2">
        <f>IF(ISNUMBER(SEARCH(Wedstrijden!$E$2,Organisaties!B335)),MAX(Organisaties!$A$1:'Organisaties'!A334)+1,0)</f>
        <v>334</v>
      </c>
      <c r="B335" s="38" t="str">
        <f t="shared" si="5"/>
        <v xml:space="preserve"> -  - </v>
      </c>
      <c r="C335" s="35"/>
      <c r="D335" s="35"/>
      <c r="E335" s="35"/>
      <c r="F335" s="35"/>
      <c r="G335" s="12" t="str">
        <f>IFERROR(VLOOKUP(ROWS(Organisaties!$G$2:'Organisaties'!G335),Organisaties!$A$2:'Organisaties'!$B$501,2,0),"")</f>
        <v xml:space="preserve"> -  - </v>
      </c>
      <c r="I335" s="35"/>
      <c r="J335" s="35"/>
    </row>
    <row r="336" spans="1:10" hidden="1">
      <c r="A336" s="2">
        <f>IF(ISNUMBER(SEARCH(Wedstrijden!$E$2,Organisaties!B336)),MAX(Organisaties!$A$1:'Organisaties'!A335)+1,0)</f>
        <v>335</v>
      </c>
      <c r="B336" s="38" t="str">
        <f t="shared" si="5"/>
        <v xml:space="preserve"> -  - </v>
      </c>
      <c r="C336" s="35"/>
      <c r="D336" s="35"/>
      <c r="E336" s="35"/>
      <c r="F336" s="35"/>
      <c r="G336" s="12" t="str">
        <f>IFERROR(VLOOKUP(ROWS(Organisaties!$G$2:'Organisaties'!G336),Organisaties!$A$2:'Organisaties'!$B$501,2,0),"")</f>
        <v xml:space="preserve"> -  - </v>
      </c>
      <c r="I336" s="35"/>
      <c r="J336" s="35"/>
    </row>
    <row r="337" spans="1:10" hidden="1">
      <c r="A337" s="2">
        <f>IF(ISNUMBER(SEARCH(Wedstrijden!$E$2,Organisaties!B337)),MAX(Organisaties!$A$1:'Organisaties'!A336)+1,0)</f>
        <v>336</v>
      </c>
      <c r="B337" s="38" t="str">
        <f t="shared" si="5"/>
        <v xml:space="preserve"> -  - </v>
      </c>
      <c r="C337" s="35"/>
      <c r="D337" s="35"/>
      <c r="E337" s="35"/>
      <c r="F337" s="35"/>
      <c r="G337" s="12" t="str">
        <f>IFERROR(VLOOKUP(ROWS(Organisaties!$G$2:'Organisaties'!G337),Organisaties!$A$2:'Organisaties'!$B$501,2,0),"")</f>
        <v xml:space="preserve"> -  - </v>
      </c>
      <c r="I337" s="35"/>
      <c r="J337" s="35"/>
    </row>
    <row r="338" spans="1:10" hidden="1">
      <c r="A338" s="2">
        <f>IF(ISNUMBER(SEARCH(Wedstrijden!$E$2,Organisaties!B338)),MAX(Organisaties!$A$1:'Organisaties'!A337)+1,0)</f>
        <v>337</v>
      </c>
      <c r="B338" s="38" t="str">
        <f t="shared" si="5"/>
        <v xml:space="preserve"> -  - </v>
      </c>
      <c r="C338" s="35"/>
      <c r="D338" s="35"/>
      <c r="E338" s="35"/>
      <c r="F338" s="35"/>
      <c r="G338" s="12" t="str">
        <f>IFERROR(VLOOKUP(ROWS(Organisaties!$G$2:'Organisaties'!G338),Organisaties!$A$2:'Organisaties'!$B$501,2,0),"")</f>
        <v xml:space="preserve"> -  - </v>
      </c>
      <c r="I338" s="35"/>
      <c r="J338" s="35"/>
    </row>
    <row r="339" spans="1:10" hidden="1">
      <c r="A339" s="2">
        <f>IF(ISNUMBER(SEARCH(Wedstrijden!$E$2,Organisaties!B339)),MAX(Organisaties!$A$1:'Organisaties'!A338)+1,0)</f>
        <v>338</v>
      </c>
      <c r="B339" s="38" t="str">
        <f t="shared" si="5"/>
        <v xml:space="preserve"> -  - </v>
      </c>
      <c r="C339" s="35"/>
      <c r="D339" s="35"/>
      <c r="E339" s="35"/>
      <c r="F339" s="35"/>
      <c r="G339" s="12" t="str">
        <f>IFERROR(VLOOKUP(ROWS(Organisaties!$G$2:'Organisaties'!G339),Organisaties!$A$2:'Organisaties'!$B$501,2,0),"")</f>
        <v xml:space="preserve"> -  - </v>
      </c>
      <c r="I339" s="35"/>
      <c r="J339" s="35"/>
    </row>
    <row r="340" spans="1:10" hidden="1">
      <c r="A340" s="2">
        <f>IF(ISNUMBER(SEARCH(Wedstrijden!$E$2,Organisaties!B340)),MAX(Organisaties!$A$1:'Organisaties'!A339)+1,0)</f>
        <v>339</v>
      </c>
      <c r="B340" s="38" t="str">
        <f t="shared" si="5"/>
        <v xml:space="preserve"> -  - </v>
      </c>
      <c r="C340" s="35"/>
      <c r="D340" s="35"/>
      <c r="E340" s="35"/>
      <c r="F340" s="35"/>
      <c r="G340" s="12" t="str">
        <f>IFERROR(VLOOKUP(ROWS(Organisaties!$G$2:'Organisaties'!G340),Organisaties!$A$2:'Organisaties'!$B$501,2,0),"")</f>
        <v xml:space="preserve"> -  - </v>
      </c>
      <c r="I340" s="35"/>
      <c r="J340" s="35"/>
    </row>
    <row r="341" spans="1:10" hidden="1">
      <c r="A341" s="2">
        <f>IF(ISNUMBER(SEARCH(Wedstrijden!$E$2,Organisaties!B341)),MAX(Organisaties!$A$1:'Organisaties'!A340)+1,0)</f>
        <v>340</v>
      </c>
      <c r="B341" s="38" t="str">
        <f t="shared" si="5"/>
        <v xml:space="preserve"> -  - </v>
      </c>
      <c r="C341" s="35"/>
      <c r="D341" s="35"/>
      <c r="E341" s="35"/>
      <c r="F341" s="35"/>
      <c r="G341" s="12" t="str">
        <f>IFERROR(VLOOKUP(ROWS(Organisaties!$G$2:'Organisaties'!G341),Organisaties!$A$2:'Organisaties'!$B$501,2,0),"")</f>
        <v xml:space="preserve"> -  - </v>
      </c>
      <c r="I341" s="35"/>
      <c r="J341" s="35"/>
    </row>
    <row r="342" spans="1:10" hidden="1">
      <c r="A342" s="2">
        <f>IF(ISNUMBER(SEARCH(Wedstrijden!$E$2,Organisaties!B342)),MAX(Organisaties!$A$1:'Organisaties'!A341)+1,0)</f>
        <v>341</v>
      </c>
      <c r="B342" s="38" t="str">
        <f t="shared" si="5"/>
        <v xml:space="preserve"> -  - </v>
      </c>
      <c r="C342" s="35"/>
      <c r="D342" s="35"/>
      <c r="E342" s="35"/>
      <c r="F342" s="35"/>
      <c r="G342" s="12" t="str">
        <f>IFERROR(VLOOKUP(ROWS(Organisaties!$G$2:'Organisaties'!G342),Organisaties!$A$2:'Organisaties'!$B$501,2,0),"")</f>
        <v xml:space="preserve"> -  - </v>
      </c>
      <c r="I342" s="35"/>
      <c r="J342" s="35"/>
    </row>
    <row r="343" spans="1:10" hidden="1">
      <c r="A343" s="2">
        <f>IF(ISNUMBER(SEARCH(Wedstrijden!$E$2,Organisaties!B343)),MAX(Organisaties!$A$1:'Organisaties'!A342)+1,0)</f>
        <v>342</v>
      </c>
      <c r="B343" s="38" t="str">
        <f t="shared" si="5"/>
        <v xml:space="preserve"> -  - </v>
      </c>
      <c r="C343" s="35"/>
      <c r="D343" s="35"/>
      <c r="E343" s="35"/>
      <c r="F343" s="35"/>
      <c r="G343" s="12" t="str">
        <f>IFERROR(VLOOKUP(ROWS(Organisaties!$G$2:'Organisaties'!G343),Organisaties!$A$2:'Organisaties'!$B$501,2,0),"")</f>
        <v xml:space="preserve"> -  - </v>
      </c>
      <c r="I343" s="35"/>
      <c r="J343" s="35"/>
    </row>
    <row r="344" spans="1:10" hidden="1">
      <c r="A344" s="2">
        <f>IF(ISNUMBER(SEARCH(Wedstrijden!$E$2,Organisaties!B344)),MAX(Organisaties!$A$1:'Organisaties'!A343)+1,0)</f>
        <v>343</v>
      </c>
      <c r="B344" s="38" t="str">
        <f t="shared" si="5"/>
        <v xml:space="preserve"> -  - </v>
      </c>
      <c r="C344" s="35"/>
      <c r="D344" s="35"/>
      <c r="E344" s="35"/>
      <c r="F344" s="35"/>
      <c r="G344" s="12" t="str">
        <f>IFERROR(VLOOKUP(ROWS(Organisaties!$G$2:'Organisaties'!G344),Organisaties!$A$2:'Organisaties'!$B$501,2,0),"")</f>
        <v xml:space="preserve"> -  - </v>
      </c>
      <c r="I344" s="35"/>
      <c r="J344" s="35"/>
    </row>
    <row r="345" spans="1:10" hidden="1">
      <c r="A345" s="2">
        <f>IF(ISNUMBER(SEARCH(Wedstrijden!$E$2,Organisaties!B345)),MAX(Organisaties!$A$1:'Organisaties'!A344)+1,0)</f>
        <v>344</v>
      </c>
      <c r="B345" s="38" t="str">
        <f t="shared" si="5"/>
        <v xml:space="preserve"> -  - </v>
      </c>
      <c r="C345" s="35"/>
      <c r="D345" s="35"/>
      <c r="E345" s="35"/>
      <c r="F345" s="35"/>
      <c r="G345" s="12" t="str">
        <f>IFERROR(VLOOKUP(ROWS(Organisaties!$G$2:'Organisaties'!G345),Organisaties!$A$2:'Organisaties'!$B$501,2,0),"")</f>
        <v xml:space="preserve"> -  - </v>
      </c>
      <c r="I345" s="35"/>
      <c r="J345" s="35"/>
    </row>
    <row r="346" spans="1:10" hidden="1">
      <c r="A346" s="2">
        <f>IF(ISNUMBER(SEARCH(Wedstrijden!$E$2,Organisaties!B346)),MAX(Organisaties!$A$1:'Organisaties'!A345)+1,0)</f>
        <v>345</v>
      </c>
      <c r="B346" s="38" t="str">
        <f t="shared" si="5"/>
        <v xml:space="preserve"> -  - </v>
      </c>
      <c r="C346" s="35"/>
      <c r="D346" s="35"/>
      <c r="E346" s="35"/>
      <c r="F346" s="35"/>
      <c r="G346" s="12" t="str">
        <f>IFERROR(VLOOKUP(ROWS(Organisaties!$G$2:'Organisaties'!G346),Organisaties!$A$2:'Organisaties'!$B$501,2,0),"")</f>
        <v xml:space="preserve"> -  - </v>
      </c>
      <c r="I346" s="35"/>
      <c r="J346" s="35"/>
    </row>
    <row r="347" spans="1:10" hidden="1">
      <c r="A347" s="2">
        <f>IF(ISNUMBER(SEARCH(Wedstrijden!$E$2,Organisaties!B347)),MAX(Organisaties!$A$1:'Organisaties'!A346)+1,0)</f>
        <v>346</v>
      </c>
      <c r="B347" s="38" t="str">
        <f t="shared" si="5"/>
        <v xml:space="preserve"> -  - </v>
      </c>
      <c r="C347" s="35"/>
      <c r="D347" s="35"/>
      <c r="E347" s="35"/>
      <c r="F347" s="35"/>
      <c r="G347" s="12" t="str">
        <f>IFERROR(VLOOKUP(ROWS(Organisaties!$G$2:'Organisaties'!G347),Organisaties!$A$2:'Organisaties'!$B$501,2,0),"")</f>
        <v xml:space="preserve"> -  - </v>
      </c>
      <c r="I347" s="35"/>
      <c r="J347" s="35"/>
    </row>
    <row r="348" spans="1:10" hidden="1">
      <c r="A348" s="2">
        <f>IF(ISNUMBER(SEARCH(Wedstrijden!$E$2,Organisaties!B348)),MAX(Organisaties!$A$1:'Organisaties'!A347)+1,0)</f>
        <v>347</v>
      </c>
      <c r="B348" s="38" t="str">
        <f t="shared" si="5"/>
        <v xml:space="preserve"> -  - </v>
      </c>
      <c r="C348" s="35"/>
      <c r="D348" s="35"/>
      <c r="E348" s="35"/>
      <c r="F348" s="35"/>
      <c r="G348" s="12" t="str">
        <f>IFERROR(VLOOKUP(ROWS(Organisaties!$G$2:'Organisaties'!G348),Organisaties!$A$2:'Organisaties'!$B$501,2,0),"")</f>
        <v xml:space="preserve"> -  - </v>
      </c>
      <c r="I348" s="35"/>
      <c r="J348" s="35"/>
    </row>
    <row r="349" spans="1:10" hidden="1">
      <c r="A349" s="2">
        <f>IF(ISNUMBER(SEARCH(Wedstrijden!$E$2,Organisaties!B349)),MAX(Organisaties!$A$1:'Organisaties'!A348)+1,0)</f>
        <v>348</v>
      </c>
      <c r="B349" s="38" t="str">
        <f t="shared" si="5"/>
        <v xml:space="preserve"> -  - </v>
      </c>
      <c r="C349" s="35"/>
      <c r="D349" s="35"/>
      <c r="E349" s="35"/>
      <c r="F349" s="35"/>
      <c r="G349" s="12" t="str">
        <f>IFERROR(VLOOKUP(ROWS(Organisaties!$G$2:'Organisaties'!G349),Organisaties!$A$2:'Organisaties'!$B$501,2,0),"")</f>
        <v xml:space="preserve"> -  - </v>
      </c>
      <c r="I349" s="35"/>
      <c r="J349" s="35"/>
    </row>
    <row r="350" spans="1:10" hidden="1">
      <c r="A350" s="2">
        <f>IF(ISNUMBER(SEARCH(Wedstrijden!$E$2,Organisaties!B350)),MAX(Organisaties!$A$1:'Organisaties'!A349)+1,0)</f>
        <v>349</v>
      </c>
      <c r="B350" s="38" t="str">
        <f t="shared" si="5"/>
        <v xml:space="preserve"> -  - </v>
      </c>
      <c r="C350" s="35"/>
      <c r="D350" s="35"/>
      <c r="E350" s="35"/>
      <c r="F350" s="35"/>
      <c r="G350" s="12" t="str">
        <f>IFERROR(VLOOKUP(ROWS(Organisaties!$G$2:'Organisaties'!G350),Organisaties!$A$2:'Organisaties'!$B$501,2,0),"")</f>
        <v xml:space="preserve"> -  - </v>
      </c>
      <c r="I350" s="35"/>
      <c r="J350" s="35"/>
    </row>
    <row r="351" spans="1:10" hidden="1">
      <c r="A351" s="2">
        <f>IF(ISNUMBER(SEARCH(Wedstrijden!$E$2,Organisaties!B351)),MAX(Organisaties!$A$1:'Organisaties'!A350)+1,0)</f>
        <v>350</v>
      </c>
      <c r="B351" s="38" t="str">
        <f t="shared" si="5"/>
        <v xml:space="preserve"> -  - </v>
      </c>
      <c r="C351" s="35"/>
      <c r="D351" s="35"/>
      <c r="E351" s="35"/>
      <c r="F351" s="35"/>
      <c r="G351" s="12" t="str">
        <f>IFERROR(VLOOKUP(ROWS(Organisaties!$G$2:'Organisaties'!G351),Organisaties!$A$2:'Organisaties'!$B$501,2,0),"")</f>
        <v xml:space="preserve"> -  - </v>
      </c>
      <c r="I351" s="35"/>
      <c r="J351" s="35"/>
    </row>
    <row r="352" spans="1:10" hidden="1">
      <c r="A352" s="2">
        <f>IF(ISNUMBER(SEARCH(Wedstrijden!$E$2,Organisaties!B352)),MAX(Organisaties!$A$1:'Organisaties'!A351)+1,0)</f>
        <v>351</v>
      </c>
      <c r="B352" s="38" t="str">
        <f t="shared" si="5"/>
        <v xml:space="preserve"> -  - </v>
      </c>
      <c r="C352" s="35"/>
      <c r="D352" s="35"/>
      <c r="E352" s="35"/>
      <c r="F352" s="35"/>
      <c r="G352" s="12" t="str">
        <f>IFERROR(VLOOKUP(ROWS(Organisaties!$G$2:'Organisaties'!G352),Organisaties!$A$2:'Organisaties'!$B$501,2,0),"")</f>
        <v xml:space="preserve"> -  - </v>
      </c>
      <c r="I352" s="35"/>
      <c r="J352" s="35"/>
    </row>
    <row r="353" spans="1:10" hidden="1">
      <c r="A353" s="2">
        <f>IF(ISNUMBER(SEARCH(Wedstrijden!$E$2,Organisaties!B353)),MAX(Organisaties!$A$1:'Organisaties'!A352)+1,0)</f>
        <v>352</v>
      </c>
      <c r="B353" s="38" t="str">
        <f t="shared" si="5"/>
        <v xml:space="preserve"> -  - </v>
      </c>
      <c r="C353" s="35"/>
      <c r="D353" s="35"/>
      <c r="E353" s="35"/>
      <c r="F353" s="35"/>
      <c r="G353" s="12" t="str">
        <f>IFERROR(VLOOKUP(ROWS(Organisaties!$G$2:'Organisaties'!G353),Organisaties!$A$2:'Organisaties'!$B$501,2,0),"")</f>
        <v xml:space="preserve"> -  - </v>
      </c>
      <c r="I353" s="35"/>
      <c r="J353" s="35"/>
    </row>
    <row r="354" spans="1:10" hidden="1">
      <c r="A354" s="2">
        <f>IF(ISNUMBER(SEARCH(Wedstrijden!$E$2,Organisaties!B354)),MAX(Organisaties!$A$1:'Organisaties'!A353)+1,0)</f>
        <v>353</v>
      </c>
      <c r="B354" s="38" t="str">
        <f t="shared" si="5"/>
        <v xml:space="preserve"> -  - </v>
      </c>
      <c r="C354" s="35"/>
      <c r="D354" s="35"/>
      <c r="E354" s="35"/>
      <c r="F354" s="35"/>
      <c r="G354" s="12" t="str">
        <f>IFERROR(VLOOKUP(ROWS(Organisaties!$G$2:'Organisaties'!G354),Organisaties!$A$2:'Organisaties'!$B$501,2,0),"")</f>
        <v xml:space="preserve"> -  - </v>
      </c>
      <c r="I354" s="35"/>
      <c r="J354" s="35"/>
    </row>
    <row r="355" spans="1:10" hidden="1">
      <c r="A355" s="2">
        <f>IF(ISNUMBER(SEARCH(Wedstrijden!$E$2,Organisaties!B355)),MAX(Organisaties!$A$1:'Organisaties'!A354)+1,0)</f>
        <v>354</v>
      </c>
      <c r="B355" s="38" t="str">
        <f t="shared" si="5"/>
        <v xml:space="preserve"> -  - </v>
      </c>
      <c r="C355" s="35"/>
      <c r="D355" s="35"/>
      <c r="E355" s="35"/>
      <c r="F355" s="35"/>
      <c r="G355" s="12" t="str">
        <f>IFERROR(VLOOKUP(ROWS(Organisaties!$G$2:'Organisaties'!G355),Organisaties!$A$2:'Organisaties'!$B$501,2,0),"")</f>
        <v xml:space="preserve"> -  - </v>
      </c>
      <c r="I355" s="35"/>
      <c r="J355" s="35"/>
    </row>
    <row r="356" spans="1:10" hidden="1">
      <c r="A356" s="2">
        <f>IF(ISNUMBER(SEARCH(Wedstrijden!$E$2,Organisaties!B356)),MAX(Organisaties!$A$1:'Organisaties'!A355)+1,0)</f>
        <v>355</v>
      </c>
      <c r="B356" s="38" t="str">
        <f t="shared" si="5"/>
        <v xml:space="preserve"> -  - </v>
      </c>
      <c r="C356" s="35"/>
      <c r="D356" s="35"/>
      <c r="E356" s="35"/>
      <c r="F356" s="35"/>
      <c r="G356" s="12" t="str">
        <f>IFERROR(VLOOKUP(ROWS(Organisaties!$G$2:'Organisaties'!G356),Organisaties!$A$2:'Organisaties'!$B$501,2,0),"")</f>
        <v xml:space="preserve"> -  - </v>
      </c>
      <c r="I356" s="35"/>
      <c r="J356" s="35"/>
    </row>
    <row r="357" spans="1:10" hidden="1">
      <c r="A357" s="2">
        <f>IF(ISNUMBER(SEARCH(Wedstrijden!$E$2,Organisaties!B357)),MAX(Organisaties!$A$1:'Organisaties'!A356)+1,0)</f>
        <v>356</v>
      </c>
      <c r="B357" s="38" t="str">
        <f t="shared" si="5"/>
        <v xml:space="preserve"> -  - </v>
      </c>
      <c r="C357" s="35"/>
      <c r="D357" s="35"/>
      <c r="E357" s="35"/>
      <c r="F357" s="35"/>
      <c r="G357" s="12" t="str">
        <f>IFERROR(VLOOKUP(ROWS(Organisaties!$G$2:'Organisaties'!G357),Organisaties!$A$2:'Organisaties'!$B$501,2,0),"")</f>
        <v xml:space="preserve"> -  - </v>
      </c>
      <c r="I357" s="35"/>
      <c r="J357" s="35"/>
    </row>
    <row r="358" spans="1:10" hidden="1">
      <c r="A358" s="2">
        <f>IF(ISNUMBER(SEARCH(Wedstrijden!$E$2,Organisaties!B358)),MAX(Organisaties!$A$1:'Organisaties'!A357)+1,0)</f>
        <v>357</v>
      </c>
      <c r="B358" s="38" t="str">
        <f t="shared" si="5"/>
        <v xml:space="preserve"> -  - </v>
      </c>
      <c r="C358" s="35"/>
      <c r="D358" s="35"/>
      <c r="E358" s="35"/>
      <c r="F358" s="35"/>
      <c r="G358" s="12" t="str">
        <f>IFERROR(VLOOKUP(ROWS(Organisaties!$G$2:'Organisaties'!G358),Organisaties!$A$2:'Organisaties'!$B$501,2,0),"")</f>
        <v xml:space="preserve"> -  - </v>
      </c>
      <c r="I358" s="35"/>
      <c r="J358" s="35"/>
    </row>
    <row r="359" spans="1:10" hidden="1">
      <c r="A359" s="2">
        <f>IF(ISNUMBER(SEARCH(Wedstrijden!$E$2,Organisaties!B359)),MAX(Organisaties!$A$1:'Organisaties'!A358)+1,0)</f>
        <v>358</v>
      </c>
      <c r="B359" s="38" t="str">
        <f t="shared" si="5"/>
        <v xml:space="preserve"> -  - </v>
      </c>
      <c r="C359" s="35"/>
      <c r="D359" s="35"/>
      <c r="E359" s="35"/>
      <c r="F359" s="35"/>
      <c r="G359" s="12" t="str">
        <f>IFERROR(VLOOKUP(ROWS(Organisaties!$G$2:'Organisaties'!G359),Organisaties!$A$2:'Organisaties'!$B$501,2,0),"")</f>
        <v xml:space="preserve"> -  - </v>
      </c>
      <c r="I359" s="35"/>
      <c r="J359" s="35"/>
    </row>
    <row r="360" spans="1:10" hidden="1">
      <c r="A360" s="2">
        <f>IF(ISNUMBER(SEARCH(Wedstrijden!$E$2,Organisaties!B360)),MAX(Organisaties!$A$1:'Organisaties'!A359)+1,0)</f>
        <v>359</v>
      </c>
      <c r="B360" s="38" t="str">
        <f t="shared" si="5"/>
        <v xml:space="preserve"> -  - </v>
      </c>
      <c r="C360" s="35"/>
      <c r="D360" s="35"/>
      <c r="E360" s="35"/>
      <c r="F360" s="35"/>
      <c r="G360" s="12" t="str">
        <f>IFERROR(VLOOKUP(ROWS(Organisaties!$G$2:'Organisaties'!G360),Organisaties!$A$2:'Organisaties'!$B$501,2,0),"")</f>
        <v xml:space="preserve"> -  - </v>
      </c>
      <c r="I360" s="35"/>
      <c r="J360" s="35"/>
    </row>
    <row r="361" spans="1:10" hidden="1">
      <c r="A361" s="2">
        <f>IF(ISNUMBER(SEARCH(Wedstrijden!$E$2,Organisaties!B361)),MAX(Organisaties!$A$1:'Organisaties'!A360)+1,0)</f>
        <v>360</v>
      </c>
      <c r="B361" s="38" t="str">
        <f t="shared" si="5"/>
        <v xml:space="preserve"> -  - </v>
      </c>
      <c r="C361" s="35"/>
      <c r="D361" s="35"/>
      <c r="E361" s="35"/>
      <c r="F361" s="35"/>
      <c r="G361" s="12" t="str">
        <f>IFERROR(VLOOKUP(ROWS(Organisaties!$G$2:'Organisaties'!G361),Organisaties!$A$2:'Organisaties'!$B$501,2,0),"")</f>
        <v xml:space="preserve"> -  - </v>
      </c>
      <c r="I361" s="35"/>
      <c r="J361" s="35"/>
    </row>
    <row r="362" spans="1:10" hidden="1">
      <c r="A362" s="2">
        <f>IF(ISNUMBER(SEARCH(Wedstrijden!$E$2,Organisaties!B362)),MAX(Organisaties!$A$1:'Organisaties'!A361)+1,0)</f>
        <v>361</v>
      </c>
      <c r="B362" s="38" t="str">
        <f t="shared" si="5"/>
        <v xml:space="preserve"> -  - </v>
      </c>
      <c r="C362" s="35"/>
      <c r="D362" s="35"/>
      <c r="E362" s="35"/>
      <c r="F362" s="35"/>
      <c r="G362" s="12" t="str">
        <f>IFERROR(VLOOKUP(ROWS(Organisaties!$G$2:'Organisaties'!G362),Organisaties!$A$2:'Organisaties'!$B$501,2,0),"")</f>
        <v xml:space="preserve"> -  - </v>
      </c>
      <c r="I362" s="35"/>
      <c r="J362" s="35"/>
    </row>
    <row r="363" spans="1:10" hidden="1">
      <c r="A363" s="2">
        <f>IF(ISNUMBER(SEARCH(Wedstrijden!$E$2,Organisaties!B363)),MAX(Organisaties!$A$1:'Organisaties'!A362)+1,0)</f>
        <v>362</v>
      </c>
      <c r="B363" s="38" t="str">
        <f t="shared" si="5"/>
        <v xml:space="preserve"> -  - </v>
      </c>
      <c r="C363" s="35"/>
      <c r="D363" s="35"/>
      <c r="E363" s="35"/>
      <c r="F363" s="35"/>
      <c r="G363" s="12" t="str">
        <f>IFERROR(VLOOKUP(ROWS(Organisaties!$G$2:'Organisaties'!G363),Organisaties!$A$2:'Organisaties'!$B$501,2,0),"")</f>
        <v xml:space="preserve"> -  - </v>
      </c>
      <c r="I363" s="35"/>
      <c r="J363" s="35"/>
    </row>
    <row r="364" spans="1:10" hidden="1">
      <c r="A364" s="2">
        <f>IF(ISNUMBER(SEARCH(Wedstrijden!$E$2,Organisaties!B364)),MAX(Organisaties!$A$1:'Organisaties'!A363)+1,0)</f>
        <v>363</v>
      </c>
      <c r="B364" s="38" t="str">
        <f t="shared" si="5"/>
        <v xml:space="preserve"> -  - </v>
      </c>
      <c r="C364" s="35"/>
      <c r="D364" s="35"/>
      <c r="E364" s="35"/>
      <c r="F364" s="35"/>
      <c r="G364" s="12" t="str">
        <f>IFERROR(VLOOKUP(ROWS(Organisaties!$G$2:'Organisaties'!G364),Organisaties!$A$2:'Organisaties'!$B$501,2,0),"")</f>
        <v xml:space="preserve"> -  - </v>
      </c>
      <c r="I364" s="35"/>
      <c r="J364" s="35"/>
    </row>
    <row r="365" spans="1:10" hidden="1">
      <c r="A365" s="2">
        <f>IF(ISNUMBER(SEARCH(Wedstrijden!$E$2,Organisaties!B365)),MAX(Organisaties!$A$1:'Organisaties'!A364)+1,0)</f>
        <v>364</v>
      </c>
      <c r="B365" s="38" t="str">
        <f t="shared" si="5"/>
        <v xml:space="preserve"> -  - </v>
      </c>
      <c r="C365" s="35"/>
      <c r="D365" s="35"/>
      <c r="E365" s="35"/>
      <c r="F365" s="35"/>
      <c r="G365" s="12" t="str">
        <f>IFERROR(VLOOKUP(ROWS(Organisaties!$G$2:'Organisaties'!G365),Organisaties!$A$2:'Organisaties'!$B$501,2,0),"")</f>
        <v xml:space="preserve"> -  - </v>
      </c>
      <c r="I365" s="35"/>
      <c r="J365" s="35"/>
    </row>
    <row r="366" spans="1:10" hidden="1">
      <c r="A366" s="2">
        <f>IF(ISNUMBER(SEARCH(Wedstrijden!$E$2,Organisaties!B366)),MAX(Organisaties!$A$1:'Organisaties'!A365)+1,0)</f>
        <v>365</v>
      </c>
      <c r="B366" s="38" t="str">
        <f t="shared" si="5"/>
        <v xml:space="preserve"> -  - </v>
      </c>
      <c r="C366" s="35"/>
      <c r="D366" s="35"/>
      <c r="E366" s="35"/>
      <c r="F366" s="35"/>
      <c r="G366" s="12" t="str">
        <f>IFERROR(VLOOKUP(ROWS(Organisaties!$G$2:'Organisaties'!G366),Organisaties!$A$2:'Organisaties'!$B$501,2,0),"")</f>
        <v xml:space="preserve"> -  - </v>
      </c>
      <c r="I366" s="35"/>
      <c r="J366" s="35"/>
    </row>
    <row r="367" spans="1:10" hidden="1">
      <c r="A367" s="2">
        <f>IF(ISNUMBER(SEARCH(Wedstrijden!$E$2,Organisaties!B367)),MAX(Organisaties!$A$1:'Organisaties'!A366)+1,0)</f>
        <v>366</v>
      </c>
      <c r="B367" s="38" t="str">
        <f t="shared" si="5"/>
        <v xml:space="preserve"> -  - </v>
      </c>
      <c r="C367" s="35"/>
      <c r="D367" s="35"/>
      <c r="E367" s="35"/>
      <c r="F367" s="35"/>
      <c r="G367" s="12" t="str">
        <f>IFERROR(VLOOKUP(ROWS(Organisaties!$G$2:'Organisaties'!G367),Organisaties!$A$2:'Organisaties'!$B$501,2,0),"")</f>
        <v xml:space="preserve"> -  - </v>
      </c>
      <c r="I367" s="35"/>
      <c r="J367" s="35"/>
    </row>
    <row r="368" spans="1:10" hidden="1">
      <c r="A368" s="2">
        <f>IF(ISNUMBER(SEARCH(Wedstrijden!$E$2,Organisaties!B368)),MAX(Organisaties!$A$1:'Organisaties'!A367)+1,0)</f>
        <v>367</v>
      </c>
      <c r="B368" s="38" t="str">
        <f t="shared" si="5"/>
        <v xml:space="preserve"> -  - </v>
      </c>
      <c r="C368" s="35"/>
      <c r="D368" s="35"/>
      <c r="E368" s="35"/>
      <c r="F368" s="35"/>
      <c r="G368" s="12" t="str">
        <f>IFERROR(VLOOKUP(ROWS(Organisaties!$G$2:'Organisaties'!G368),Organisaties!$A$2:'Organisaties'!$B$501,2,0),"")</f>
        <v xml:space="preserve"> -  - </v>
      </c>
      <c r="I368" s="35"/>
      <c r="J368" s="35"/>
    </row>
    <row r="369" spans="1:10" hidden="1">
      <c r="A369" s="2">
        <f>IF(ISNUMBER(SEARCH(Wedstrijden!$E$2,Organisaties!B369)),MAX(Organisaties!$A$1:'Organisaties'!A368)+1,0)</f>
        <v>368</v>
      </c>
      <c r="B369" s="38" t="str">
        <f t="shared" si="5"/>
        <v xml:space="preserve"> -  - </v>
      </c>
      <c r="C369" s="35"/>
      <c r="D369" s="35"/>
      <c r="E369" s="35"/>
      <c r="F369" s="35"/>
      <c r="G369" s="12" t="str">
        <f>IFERROR(VLOOKUP(ROWS(Organisaties!$G$2:'Organisaties'!G369),Organisaties!$A$2:'Organisaties'!$B$501,2,0),"")</f>
        <v xml:space="preserve"> -  - </v>
      </c>
      <c r="I369" s="35"/>
      <c r="J369" s="35"/>
    </row>
    <row r="370" spans="1:10" hidden="1">
      <c r="A370" s="2">
        <f>IF(ISNUMBER(SEARCH(Wedstrijden!$E$2,Organisaties!B370)),MAX(Organisaties!$A$1:'Organisaties'!A369)+1,0)</f>
        <v>369</v>
      </c>
      <c r="B370" s="38" t="str">
        <f t="shared" si="5"/>
        <v xml:space="preserve"> -  - </v>
      </c>
      <c r="C370" s="35"/>
      <c r="D370" s="35"/>
      <c r="E370" s="35"/>
      <c r="F370" s="35"/>
      <c r="G370" s="12" t="str">
        <f>IFERROR(VLOOKUP(ROWS(Organisaties!$G$2:'Organisaties'!G370),Organisaties!$A$2:'Organisaties'!$B$501,2,0),"")</f>
        <v xml:space="preserve"> -  - </v>
      </c>
      <c r="I370" s="35"/>
      <c r="J370" s="35"/>
    </row>
    <row r="371" spans="1:10" hidden="1">
      <c r="A371" s="2">
        <f>IF(ISNUMBER(SEARCH(Wedstrijden!$E$2,Organisaties!B371)),MAX(Organisaties!$A$1:'Organisaties'!A370)+1,0)</f>
        <v>370</v>
      </c>
      <c r="B371" s="38" t="str">
        <f t="shared" si="5"/>
        <v xml:space="preserve"> -  - </v>
      </c>
      <c r="C371" s="35"/>
      <c r="D371" s="35"/>
      <c r="E371" s="35"/>
      <c r="F371" s="35"/>
      <c r="G371" s="12" t="str">
        <f>IFERROR(VLOOKUP(ROWS(Organisaties!$G$2:'Organisaties'!G371),Organisaties!$A$2:'Organisaties'!$B$501,2,0),"")</f>
        <v xml:space="preserve"> -  - </v>
      </c>
      <c r="I371" s="35"/>
      <c r="J371" s="35"/>
    </row>
    <row r="372" spans="1:10" hidden="1">
      <c r="A372" s="2">
        <f>IF(ISNUMBER(SEARCH(Wedstrijden!$E$2,Organisaties!B372)),MAX(Organisaties!$A$1:'Organisaties'!A371)+1,0)</f>
        <v>371</v>
      </c>
      <c r="B372" s="38" t="str">
        <f t="shared" si="5"/>
        <v xml:space="preserve"> -  - </v>
      </c>
      <c r="C372" s="35"/>
      <c r="D372" s="35"/>
      <c r="E372" s="35"/>
      <c r="F372" s="35"/>
      <c r="G372" s="12" t="str">
        <f>IFERROR(VLOOKUP(ROWS(Organisaties!$G$2:'Organisaties'!G372),Organisaties!$A$2:'Organisaties'!$B$501,2,0),"")</f>
        <v xml:space="preserve"> -  - </v>
      </c>
      <c r="I372" s="35"/>
      <c r="J372" s="35"/>
    </row>
    <row r="373" spans="1:10" hidden="1">
      <c r="A373" s="2">
        <f>IF(ISNUMBER(SEARCH(Wedstrijden!$E$2,Organisaties!B373)),MAX(Organisaties!$A$1:'Organisaties'!A372)+1,0)</f>
        <v>372</v>
      </c>
      <c r="B373" s="38" t="str">
        <f t="shared" si="5"/>
        <v xml:space="preserve"> -  - </v>
      </c>
      <c r="C373" s="35"/>
      <c r="D373" s="35"/>
      <c r="E373" s="35"/>
      <c r="F373" s="35"/>
      <c r="G373" s="12" t="str">
        <f>IFERROR(VLOOKUP(ROWS(Organisaties!$G$2:'Organisaties'!G373),Organisaties!$A$2:'Organisaties'!$B$501,2,0),"")</f>
        <v xml:space="preserve"> -  - </v>
      </c>
      <c r="I373" s="35"/>
      <c r="J373" s="35"/>
    </row>
    <row r="374" spans="1:10" hidden="1">
      <c r="A374" s="2">
        <f>IF(ISNUMBER(SEARCH(Wedstrijden!$E$2,Organisaties!B374)),MAX(Organisaties!$A$1:'Organisaties'!A373)+1,0)</f>
        <v>373</v>
      </c>
      <c r="B374" s="38" t="str">
        <f t="shared" si="5"/>
        <v xml:space="preserve"> -  - </v>
      </c>
      <c r="C374" s="35"/>
      <c r="D374" s="35"/>
      <c r="E374" s="35"/>
      <c r="F374" s="35"/>
      <c r="G374" s="12" t="str">
        <f>IFERROR(VLOOKUP(ROWS(Organisaties!$G$2:'Organisaties'!G374),Organisaties!$A$2:'Organisaties'!$B$501,2,0),"")</f>
        <v xml:space="preserve"> -  - </v>
      </c>
      <c r="I374" s="35"/>
      <c r="J374" s="35"/>
    </row>
    <row r="375" spans="1:10" ht="12.75" hidden="1" customHeight="1">
      <c r="A375" s="2">
        <f>IF(ISNUMBER(SEARCH(Wedstrijden!$E$2,Organisaties!B375)),MAX(Organisaties!$A$1:'Organisaties'!A374)+1,0)</f>
        <v>374</v>
      </c>
      <c r="B375" s="38" t="str">
        <f t="shared" si="5"/>
        <v xml:space="preserve"> -  - </v>
      </c>
      <c r="C375" s="35"/>
      <c r="D375" s="35"/>
      <c r="E375" s="35"/>
      <c r="F375" s="35"/>
      <c r="G375" s="12" t="str">
        <f>IFERROR(VLOOKUP(ROWS(Organisaties!$G$2:'Organisaties'!G375),Organisaties!$A$2:'Organisaties'!$B$501,2,0),"")</f>
        <v xml:space="preserve"> -  - </v>
      </c>
      <c r="I375" s="35"/>
      <c r="J375" s="35"/>
    </row>
    <row r="376" spans="1:10" ht="12.75" hidden="1" customHeight="1">
      <c r="A376" s="2">
        <f>IF(ISNUMBER(SEARCH(Wedstrijden!$E$2,Organisaties!B376)),MAX(Organisaties!$A$1:'Organisaties'!A375)+1,0)</f>
        <v>375</v>
      </c>
      <c r="B376" s="38" t="str">
        <f t="shared" si="5"/>
        <v xml:space="preserve"> -  - </v>
      </c>
      <c r="C376" s="35"/>
      <c r="D376" s="35"/>
      <c r="E376" s="35"/>
      <c r="F376" s="35"/>
      <c r="G376" s="12" t="str">
        <f>IFERROR(VLOOKUP(ROWS(Organisaties!$G$2:'Organisaties'!G376),Organisaties!$A$2:'Organisaties'!$B$501,2,0),"")</f>
        <v xml:space="preserve"> -  - </v>
      </c>
      <c r="I376" s="35"/>
      <c r="J376" s="35"/>
    </row>
    <row r="377" spans="1:10" ht="12.75" hidden="1" customHeight="1">
      <c r="A377" s="2">
        <f>IF(ISNUMBER(SEARCH(Wedstrijden!$E$2,Organisaties!B377)),MAX(Organisaties!$A$1:'Organisaties'!A376)+1,0)</f>
        <v>376</v>
      </c>
      <c r="B377" s="38" t="str">
        <f t="shared" si="5"/>
        <v xml:space="preserve"> -  - </v>
      </c>
      <c r="C377" s="35"/>
      <c r="D377" s="35"/>
      <c r="E377" s="35"/>
      <c r="F377" s="35"/>
      <c r="G377" s="12" t="str">
        <f>IFERROR(VLOOKUP(ROWS(Organisaties!$G$2:'Organisaties'!G377),Organisaties!$A$2:'Organisaties'!$B$501,2,0),"")</f>
        <v xml:space="preserve"> -  - </v>
      </c>
      <c r="I377" s="35"/>
      <c r="J377" s="35"/>
    </row>
    <row r="378" spans="1:10" ht="12.75" hidden="1" customHeight="1">
      <c r="A378" s="2">
        <f>IF(ISNUMBER(SEARCH(Wedstrijden!$E$2,Organisaties!B378)),MAX(Organisaties!$A$1:'Organisaties'!A377)+1,0)</f>
        <v>377</v>
      </c>
      <c r="B378" s="38" t="str">
        <f t="shared" si="5"/>
        <v xml:space="preserve"> -  - </v>
      </c>
      <c r="C378" s="35"/>
      <c r="D378" s="35"/>
      <c r="E378" s="35"/>
      <c r="F378" s="35"/>
      <c r="G378" s="12" t="str">
        <f>IFERROR(VLOOKUP(ROWS(Organisaties!$G$2:'Organisaties'!G378),Organisaties!$A$2:'Organisaties'!$B$501,2,0),"")</f>
        <v xml:space="preserve"> -  - </v>
      </c>
      <c r="I378" s="35"/>
      <c r="J378" s="35"/>
    </row>
    <row r="379" spans="1:10" ht="12.75" hidden="1" customHeight="1">
      <c r="A379" s="2">
        <f>IF(ISNUMBER(SEARCH(Wedstrijden!$E$2,Organisaties!B379)),MAX(Organisaties!$A$1:'Organisaties'!A378)+1,0)</f>
        <v>378</v>
      </c>
      <c r="B379" s="38" t="str">
        <f t="shared" si="5"/>
        <v xml:space="preserve"> -  - </v>
      </c>
      <c r="C379" s="35"/>
      <c r="D379" s="35"/>
      <c r="E379" s="35"/>
      <c r="F379" s="35"/>
      <c r="G379" s="12" t="str">
        <f>IFERROR(VLOOKUP(ROWS(Organisaties!$G$2:'Organisaties'!G379),Organisaties!$A$2:'Organisaties'!$B$501,2,0),"")</f>
        <v xml:space="preserve"> -  - </v>
      </c>
      <c r="I379" s="35"/>
      <c r="J379" s="35"/>
    </row>
    <row r="380" spans="1:10" ht="12.75" hidden="1" customHeight="1">
      <c r="A380" s="2">
        <f>IF(ISNUMBER(SEARCH(Wedstrijden!$E$2,Organisaties!B380)),MAX(Organisaties!$A$1:'Organisaties'!A379)+1,0)</f>
        <v>379</v>
      </c>
      <c r="B380" s="38" t="str">
        <f t="shared" si="5"/>
        <v xml:space="preserve"> -  - </v>
      </c>
      <c r="C380" s="35"/>
      <c r="D380" s="35"/>
      <c r="E380" s="35"/>
      <c r="F380" s="35"/>
      <c r="G380" s="12" t="str">
        <f>IFERROR(VLOOKUP(ROWS(Organisaties!$G$2:'Organisaties'!G380),Organisaties!$A$2:'Organisaties'!$B$501,2,0),"")</f>
        <v xml:space="preserve"> -  - </v>
      </c>
      <c r="I380" s="35"/>
      <c r="J380" s="35"/>
    </row>
    <row r="381" spans="1:10" ht="12.75" hidden="1" customHeight="1">
      <c r="A381" s="2">
        <f>IF(ISNUMBER(SEARCH(Wedstrijden!$E$2,Organisaties!B381)),MAX(Organisaties!$A$1:'Organisaties'!A380)+1,0)</f>
        <v>380</v>
      </c>
      <c r="B381" s="38" t="str">
        <f t="shared" si="5"/>
        <v xml:space="preserve"> -  - </v>
      </c>
      <c r="C381" s="35"/>
      <c r="D381" s="35"/>
      <c r="E381" s="35"/>
      <c r="F381" s="35"/>
      <c r="G381" s="12" t="str">
        <f>IFERROR(VLOOKUP(ROWS(Organisaties!$G$2:'Organisaties'!G381),Organisaties!$A$2:'Organisaties'!$B$501,2,0),"")</f>
        <v xml:space="preserve"> -  - </v>
      </c>
      <c r="I381" s="35"/>
      <c r="J381" s="35"/>
    </row>
    <row r="382" spans="1:10" ht="12.75" hidden="1" customHeight="1">
      <c r="A382" s="2">
        <f>IF(ISNUMBER(SEARCH(Wedstrijden!$E$2,Organisaties!B382)),MAX(Organisaties!$A$1:'Organisaties'!A381)+1,0)</f>
        <v>381</v>
      </c>
      <c r="B382" s="38" t="str">
        <f t="shared" si="5"/>
        <v xml:space="preserve"> -  - </v>
      </c>
      <c r="C382" s="35"/>
      <c r="D382" s="35"/>
      <c r="E382" s="35"/>
      <c r="F382" s="35"/>
      <c r="G382" s="12" t="str">
        <f>IFERROR(VLOOKUP(ROWS(Organisaties!$G$2:'Organisaties'!G382),Organisaties!$A$2:'Organisaties'!$B$501,2,0),"")</f>
        <v xml:space="preserve"> -  - </v>
      </c>
      <c r="I382" s="35"/>
      <c r="J382" s="35"/>
    </row>
    <row r="383" spans="1:10" ht="12.75" hidden="1" customHeight="1">
      <c r="A383" s="2">
        <f>IF(ISNUMBER(SEARCH(Wedstrijden!$E$2,Organisaties!B383)),MAX(Organisaties!$A$1:'Organisaties'!A382)+1,0)</f>
        <v>382</v>
      </c>
      <c r="B383" s="38" t="str">
        <f t="shared" si="5"/>
        <v xml:space="preserve"> -  - </v>
      </c>
      <c r="C383" s="35"/>
      <c r="D383" s="35"/>
      <c r="E383" s="35"/>
      <c r="F383" s="35"/>
      <c r="G383" s="12" t="str">
        <f>IFERROR(VLOOKUP(ROWS(Organisaties!$G$2:'Organisaties'!G383),Organisaties!$A$2:'Organisaties'!$B$501,2,0),"")</f>
        <v xml:space="preserve"> -  - </v>
      </c>
      <c r="I383" s="35"/>
      <c r="J383" s="35"/>
    </row>
    <row r="384" spans="1:10" ht="12.75" hidden="1" customHeight="1">
      <c r="A384" s="2">
        <f>IF(ISNUMBER(SEARCH(Wedstrijden!$E$2,Organisaties!B384)),MAX(Organisaties!$A$1:'Organisaties'!A383)+1,0)</f>
        <v>383</v>
      </c>
      <c r="B384" s="38" t="str">
        <f t="shared" si="5"/>
        <v xml:space="preserve"> -  - </v>
      </c>
      <c r="C384" s="35"/>
      <c r="D384" s="35"/>
      <c r="E384" s="35"/>
      <c r="F384" s="35"/>
      <c r="G384" s="12" t="str">
        <f>IFERROR(VLOOKUP(ROWS(Organisaties!$G$2:'Organisaties'!G384),Organisaties!$A$2:'Organisaties'!$B$501,2,0),"")</f>
        <v xml:space="preserve"> -  - </v>
      </c>
      <c r="I384" s="35"/>
      <c r="J384" s="35"/>
    </row>
    <row r="385" spans="1:10" ht="12.75" hidden="1" customHeight="1">
      <c r="A385" s="2">
        <f>IF(ISNUMBER(SEARCH(Wedstrijden!$E$2,Organisaties!B385)),MAX(Organisaties!$A$1:'Organisaties'!A384)+1,0)</f>
        <v>384</v>
      </c>
      <c r="B385" s="38" t="str">
        <f t="shared" si="5"/>
        <v xml:space="preserve"> -  - </v>
      </c>
      <c r="C385" s="35"/>
      <c r="D385" s="35"/>
      <c r="E385" s="35"/>
      <c r="F385" s="35"/>
      <c r="G385" s="12" t="str">
        <f>IFERROR(VLOOKUP(ROWS(Organisaties!$G$2:'Organisaties'!G385),Organisaties!$A$2:'Organisaties'!$B$501,2,0),"")</f>
        <v xml:space="preserve"> -  - </v>
      </c>
      <c r="I385" s="35"/>
      <c r="J385" s="35"/>
    </row>
    <row r="386" spans="1:10" ht="12.75" hidden="1" customHeight="1">
      <c r="A386" s="2">
        <f>IF(ISNUMBER(SEARCH(Wedstrijden!$E$2,Organisaties!B386)),MAX(Organisaties!$A$1:'Organisaties'!A385)+1,0)</f>
        <v>385</v>
      </c>
      <c r="B386" s="38" t="str">
        <f t="shared" ref="B386:B449" si="6">CONCATENATE(PROPER(D386)," - ",C386," ","- ", PROPER(E386))</f>
        <v xml:space="preserve"> -  - </v>
      </c>
      <c r="C386" s="35"/>
      <c r="D386" s="35"/>
      <c r="E386" s="35"/>
      <c r="F386" s="35"/>
      <c r="G386" s="12" t="str">
        <f>IFERROR(VLOOKUP(ROWS(Organisaties!$G$2:'Organisaties'!G386),Organisaties!$A$2:'Organisaties'!$B$501,2,0),"")</f>
        <v xml:space="preserve"> -  - </v>
      </c>
      <c r="I386" s="35"/>
      <c r="J386" s="35"/>
    </row>
    <row r="387" spans="1:10" ht="12.75" hidden="1" customHeight="1">
      <c r="A387" s="2">
        <f>IF(ISNUMBER(SEARCH(Wedstrijden!$E$2,Organisaties!B387)),MAX(Organisaties!$A$1:'Organisaties'!A386)+1,0)</f>
        <v>386</v>
      </c>
      <c r="B387" s="38" t="str">
        <f t="shared" si="6"/>
        <v xml:space="preserve"> -  - </v>
      </c>
      <c r="C387" s="35"/>
      <c r="D387" s="35"/>
      <c r="E387" s="35"/>
      <c r="F387" s="35"/>
      <c r="G387" s="12" t="str">
        <f>IFERROR(VLOOKUP(ROWS(Organisaties!$G$2:'Organisaties'!G387),Organisaties!$A$2:'Organisaties'!$B$501,2,0),"")</f>
        <v xml:space="preserve"> -  - </v>
      </c>
      <c r="I387" s="35"/>
      <c r="J387" s="35"/>
    </row>
    <row r="388" spans="1:10" ht="12.75" hidden="1" customHeight="1">
      <c r="A388" s="2">
        <f>IF(ISNUMBER(SEARCH(Wedstrijden!$E$2,Organisaties!B388)),MAX(Organisaties!$A$1:'Organisaties'!A387)+1,0)</f>
        <v>387</v>
      </c>
      <c r="B388" s="38" t="str">
        <f t="shared" si="6"/>
        <v xml:space="preserve"> -  - </v>
      </c>
      <c r="C388" s="35"/>
      <c r="D388" s="35"/>
      <c r="E388" s="35"/>
      <c r="F388" s="35"/>
      <c r="G388" s="12" t="str">
        <f>IFERROR(VLOOKUP(ROWS(Organisaties!$G$2:'Organisaties'!G388),Organisaties!$A$2:'Organisaties'!$B$501,2,0),"")</f>
        <v xml:space="preserve"> -  - </v>
      </c>
      <c r="I388" s="35"/>
      <c r="J388" s="35"/>
    </row>
    <row r="389" spans="1:10" ht="12.75" hidden="1" customHeight="1">
      <c r="A389" s="2">
        <f>IF(ISNUMBER(SEARCH(Wedstrijden!$E$2,Organisaties!B389)),MAX(Organisaties!$A$1:'Organisaties'!A388)+1,0)</f>
        <v>388</v>
      </c>
      <c r="B389" s="38" t="str">
        <f t="shared" si="6"/>
        <v xml:space="preserve"> -  - </v>
      </c>
      <c r="C389" s="35"/>
      <c r="D389" s="35"/>
      <c r="E389" s="35"/>
      <c r="F389" s="35"/>
      <c r="G389" s="12" t="str">
        <f>IFERROR(VLOOKUP(ROWS(Organisaties!$G$2:'Organisaties'!G389),Organisaties!$A$2:'Organisaties'!$B$501,2,0),"")</f>
        <v xml:space="preserve"> -  - </v>
      </c>
      <c r="I389" s="35"/>
      <c r="J389" s="35"/>
    </row>
    <row r="390" spans="1:10" ht="12.75" hidden="1" customHeight="1">
      <c r="A390" s="2">
        <f>IF(ISNUMBER(SEARCH(Wedstrijden!$E$2,Organisaties!B390)),MAX(Organisaties!$A$1:'Organisaties'!A389)+1,0)</f>
        <v>389</v>
      </c>
      <c r="B390" s="38" t="str">
        <f t="shared" si="6"/>
        <v xml:space="preserve"> -  - </v>
      </c>
      <c r="C390" s="35"/>
      <c r="D390" s="35"/>
      <c r="E390" s="35"/>
      <c r="F390" s="35"/>
      <c r="G390" s="12" t="str">
        <f>IFERROR(VLOOKUP(ROWS(Organisaties!$G$2:'Organisaties'!G390),Organisaties!$A$2:'Organisaties'!$B$501,2,0),"")</f>
        <v xml:space="preserve"> -  - </v>
      </c>
      <c r="I390" s="35"/>
      <c r="J390" s="35"/>
    </row>
    <row r="391" spans="1:10" ht="12.75" hidden="1" customHeight="1">
      <c r="A391" s="2">
        <f>IF(ISNUMBER(SEARCH(Wedstrijden!$E$2,Organisaties!B391)),MAX(Organisaties!$A$1:'Organisaties'!A390)+1,0)</f>
        <v>390</v>
      </c>
      <c r="B391" s="38" t="str">
        <f t="shared" si="6"/>
        <v xml:space="preserve"> -  - </v>
      </c>
      <c r="C391" s="35"/>
      <c r="D391" s="35"/>
      <c r="E391" s="35"/>
      <c r="F391" s="35"/>
      <c r="G391" s="12" t="str">
        <f>IFERROR(VLOOKUP(ROWS(Organisaties!$G$2:'Organisaties'!G391),Organisaties!$A$2:'Organisaties'!$B$501,2,0),"")</f>
        <v xml:space="preserve"> -  - </v>
      </c>
      <c r="I391" s="35"/>
      <c r="J391" s="35"/>
    </row>
    <row r="392" spans="1:10" ht="12.75" hidden="1" customHeight="1">
      <c r="A392" s="2">
        <f>IF(ISNUMBER(SEARCH(Wedstrijden!$E$2,Organisaties!B392)),MAX(Organisaties!$A$1:'Organisaties'!A391)+1,0)</f>
        <v>391</v>
      </c>
      <c r="B392" s="38" t="str">
        <f t="shared" si="6"/>
        <v xml:space="preserve"> -  - </v>
      </c>
      <c r="C392" s="35"/>
      <c r="D392" s="35"/>
      <c r="E392" s="35"/>
      <c r="F392" s="35"/>
      <c r="G392" s="12" t="str">
        <f>IFERROR(VLOOKUP(ROWS(Organisaties!$G$2:'Organisaties'!G392),Organisaties!$A$2:'Organisaties'!$B$501,2,0),"")</f>
        <v xml:space="preserve"> -  - </v>
      </c>
      <c r="I392" s="35"/>
      <c r="J392" s="35"/>
    </row>
    <row r="393" spans="1:10" ht="12.75" hidden="1" customHeight="1">
      <c r="A393" s="2">
        <f>IF(ISNUMBER(SEARCH(Wedstrijden!$E$2,Organisaties!B393)),MAX(Organisaties!$A$1:'Organisaties'!A392)+1,0)</f>
        <v>392</v>
      </c>
      <c r="B393" s="38" t="str">
        <f t="shared" si="6"/>
        <v xml:space="preserve"> -  - </v>
      </c>
      <c r="C393" s="35"/>
      <c r="D393" s="35"/>
      <c r="E393" s="35"/>
      <c r="F393" s="35"/>
      <c r="G393" s="12" t="str">
        <f>IFERROR(VLOOKUP(ROWS(Organisaties!$G$2:'Organisaties'!G393),Organisaties!$A$2:'Organisaties'!$B$501,2,0),"")</f>
        <v xml:space="preserve"> -  - </v>
      </c>
      <c r="I393" s="35"/>
      <c r="J393" s="35"/>
    </row>
    <row r="394" spans="1:10" ht="12.75" hidden="1" customHeight="1">
      <c r="A394" s="2">
        <f>IF(ISNUMBER(SEARCH(Wedstrijden!$E$2,Organisaties!B394)),MAX(Organisaties!$A$1:'Organisaties'!A393)+1,0)</f>
        <v>393</v>
      </c>
      <c r="B394" s="38" t="str">
        <f t="shared" si="6"/>
        <v xml:space="preserve"> -  - </v>
      </c>
      <c r="C394" s="35"/>
      <c r="D394" s="35"/>
      <c r="E394" s="35"/>
      <c r="F394" s="35"/>
      <c r="G394" s="12" t="str">
        <f>IFERROR(VLOOKUP(ROWS(Organisaties!$G$2:'Organisaties'!G394),Organisaties!$A$2:'Organisaties'!$B$501,2,0),"")</f>
        <v xml:space="preserve"> -  - </v>
      </c>
      <c r="I394" s="35"/>
      <c r="J394" s="35"/>
    </row>
    <row r="395" spans="1:10" ht="12.75" hidden="1" customHeight="1">
      <c r="A395" s="2">
        <f>IF(ISNUMBER(SEARCH(Wedstrijden!$E$2,Organisaties!B395)),MAX(Organisaties!$A$1:'Organisaties'!A394)+1,0)</f>
        <v>394</v>
      </c>
      <c r="B395" s="38" t="str">
        <f t="shared" si="6"/>
        <v xml:space="preserve"> -  - </v>
      </c>
      <c r="C395" s="35"/>
      <c r="D395" s="35"/>
      <c r="E395" s="35"/>
      <c r="F395" s="35"/>
      <c r="G395" s="12" t="str">
        <f>IFERROR(VLOOKUP(ROWS(Organisaties!$G$2:'Organisaties'!G395),Organisaties!$A$2:'Organisaties'!$B$501,2,0),"")</f>
        <v xml:space="preserve"> -  - </v>
      </c>
      <c r="I395" s="35"/>
      <c r="J395" s="35"/>
    </row>
    <row r="396" spans="1:10" ht="12.75" hidden="1" customHeight="1">
      <c r="A396" s="2">
        <f>IF(ISNUMBER(SEARCH(Wedstrijden!$E$2,Organisaties!B396)),MAX(Organisaties!$A$1:'Organisaties'!A395)+1,0)</f>
        <v>395</v>
      </c>
      <c r="B396" s="38" t="str">
        <f t="shared" si="6"/>
        <v xml:space="preserve"> -  - </v>
      </c>
      <c r="C396" s="35"/>
      <c r="D396" s="35"/>
      <c r="E396" s="35"/>
      <c r="F396" s="35"/>
      <c r="G396" s="12" t="str">
        <f>IFERROR(VLOOKUP(ROWS(Organisaties!$G$2:'Organisaties'!G396),Organisaties!$A$2:'Organisaties'!$B$501,2,0),"")</f>
        <v xml:space="preserve"> -  - </v>
      </c>
      <c r="I396" s="35"/>
      <c r="J396" s="35"/>
    </row>
    <row r="397" spans="1:10" ht="12.75" hidden="1" customHeight="1">
      <c r="A397" s="2">
        <f>IF(ISNUMBER(SEARCH(Wedstrijden!$E$2,Organisaties!B397)),MAX(Organisaties!$A$1:'Organisaties'!A396)+1,0)</f>
        <v>396</v>
      </c>
      <c r="B397" s="38" t="str">
        <f t="shared" si="6"/>
        <v xml:space="preserve"> -  - </v>
      </c>
      <c r="C397" s="35"/>
      <c r="D397" s="35"/>
      <c r="E397" s="35"/>
      <c r="F397" s="35"/>
      <c r="G397" s="12" t="str">
        <f>IFERROR(VLOOKUP(ROWS(Organisaties!$G$2:'Organisaties'!G397),Organisaties!$A$2:'Organisaties'!$B$501,2,0),"")</f>
        <v xml:space="preserve"> -  - </v>
      </c>
      <c r="I397" s="35"/>
      <c r="J397" s="35"/>
    </row>
    <row r="398" spans="1:10" ht="12.75" hidden="1" customHeight="1">
      <c r="A398" s="2">
        <f>IF(ISNUMBER(SEARCH(Wedstrijden!$E$2,Organisaties!B398)),MAX(Organisaties!$A$1:'Organisaties'!A397)+1,0)</f>
        <v>397</v>
      </c>
      <c r="B398" s="38" t="str">
        <f t="shared" si="6"/>
        <v xml:space="preserve"> -  - </v>
      </c>
      <c r="C398" s="35"/>
      <c r="D398" s="35"/>
      <c r="E398" s="35"/>
      <c r="F398" s="35"/>
      <c r="G398" s="12" t="str">
        <f>IFERROR(VLOOKUP(ROWS(Organisaties!$G$2:'Organisaties'!G398),Organisaties!$A$2:'Organisaties'!$B$501,2,0),"")</f>
        <v xml:space="preserve"> -  - </v>
      </c>
      <c r="I398" s="35"/>
      <c r="J398" s="35"/>
    </row>
    <row r="399" spans="1:10" ht="12.75" hidden="1" customHeight="1">
      <c r="A399" s="2">
        <f>IF(ISNUMBER(SEARCH(Wedstrijden!$E$2,Organisaties!B399)),MAX(Organisaties!$A$1:'Organisaties'!A398)+1,0)</f>
        <v>398</v>
      </c>
      <c r="B399" s="38" t="str">
        <f t="shared" si="6"/>
        <v xml:space="preserve"> -  - </v>
      </c>
      <c r="C399" s="35"/>
      <c r="D399" s="35"/>
      <c r="E399" s="35"/>
      <c r="F399" s="35"/>
      <c r="G399" s="12" t="str">
        <f>IFERROR(VLOOKUP(ROWS(Organisaties!$G$2:'Organisaties'!G399),Organisaties!$A$2:'Organisaties'!$B$501,2,0),"")</f>
        <v xml:space="preserve"> -  - </v>
      </c>
      <c r="I399" s="35"/>
      <c r="J399" s="35"/>
    </row>
    <row r="400" spans="1:10" ht="12.75" hidden="1" customHeight="1">
      <c r="A400" s="2">
        <f>IF(ISNUMBER(SEARCH(Wedstrijden!$E$2,Organisaties!B400)),MAX(Organisaties!$A$1:'Organisaties'!A399)+1,0)</f>
        <v>399</v>
      </c>
      <c r="B400" s="38" t="str">
        <f t="shared" si="6"/>
        <v xml:space="preserve"> -  - </v>
      </c>
      <c r="C400" s="35"/>
      <c r="D400" s="35"/>
      <c r="E400" s="35"/>
      <c r="F400" s="35"/>
      <c r="G400" s="12" t="str">
        <f>IFERROR(VLOOKUP(ROWS(Organisaties!$G$2:'Organisaties'!G400),Organisaties!$A$2:'Organisaties'!$B$501,2,0),"")</f>
        <v xml:space="preserve"> -  - </v>
      </c>
      <c r="I400" s="35"/>
      <c r="J400" s="35"/>
    </row>
    <row r="401" spans="1:10" ht="12.75" hidden="1" customHeight="1">
      <c r="A401" s="2">
        <f>IF(ISNUMBER(SEARCH(Wedstrijden!$E$2,Organisaties!B401)),MAX(Organisaties!$A$1:'Organisaties'!A400)+1,0)</f>
        <v>400</v>
      </c>
      <c r="B401" s="38" t="str">
        <f t="shared" si="6"/>
        <v xml:space="preserve"> -  - </v>
      </c>
      <c r="C401" s="35"/>
      <c r="D401" s="35"/>
      <c r="E401" s="35"/>
      <c r="F401" s="35"/>
      <c r="G401" s="12" t="str">
        <f>IFERROR(VLOOKUP(ROWS(Organisaties!$G$2:'Organisaties'!G401),Organisaties!$A$2:'Organisaties'!$B$501,2,0),"")</f>
        <v xml:space="preserve"> -  - </v>
      </c>
      <c r="I401" s="35"/>
      <c r="J401" s="35"/>
    </row>
    <row r="402" spans="1:10" ht="12.75" hidden="1" customHeight="1">
      <c r="A402" s="2">
        <f>IF(ISNUMBER(SEARCH(Wedstrijden!$E$2,Organisaties!B402)),MAX(Organisaties!$A$1:'Organisaties'!A401)+1,0)</f>
        <v>401</v>
      </c>
      <c r="B402" s="38" t="str">
        <f t="shared" si="6"/>
        <v xml:space="preserve"> -  - </v>
      </c>
      <c r="C402" s="35"/>
      <c r="D402" s="35"/>
      <c r="E402" s="35"/>
      <c r="F402" s="35"/>
      <c r="G402" s="12" t="str">
        <f>IFERROR(VLOOKUP(ROWS(Organisaties!$G$2:'Organisaties'!G402),Organisaties!$A$2:'Organisaties'!$B$501,2,0),"")</f>
        <v xml:space="preserve"> -  - </v>
      </c>
      <c r="I402" s="35"/>
      <c r="J402" s="35"/>
    </row>
    <row r="403" spans="1:10" ht="12.75" hidden="1" customHeight="1">
      <c r="A403" s="2">
        <f>IF(ISNUMBER(SEARCH(Wedstrijden!$E$2,Organisaties!B403)),MAX(Organisaties!$A$1:'Organisaties'!A402)+1,0)</f>
        <v>402</v>
      </c>
      <c r="B403" s="38" t="str">
        <f t="shared" si="6"/>
        <v xml:space="preserve"> -  - </v>
      </c>
      <c r="C403" s="35"/>
      <c r="D403" s="35"/>
      <c r="E403" s="35"/>
      <c r="F403" s="35"/>
      <c r="G403" s="12" t="str">
        <f>IFERROR(VLOOKUP(ROWS(Organisaties!$G$2:'Organisaties'!G403),Organisaties!$A$2:'Organisaties'!$B$501,2,0),"")</f>
        <v xml:space="preserve"> -  - </v>
      </c>
      <c r="I403" s="35"/>
      <c r="J403" s="35"/>
    </row>
    <row r="404" spans="1:10" ht="12.75" hidden="1" customHeight="1">
      <c r="A404" s="2">
        <f>IF(ISNUMBER(SEARCH(Wedstrijden!$E$2,Organisaties!B404)),MAX(Organisaties!$A$1:'Organisaties'!A403)+1,0)</f>
        <v>403</v>
      </c>
      <c r="B404" s="38" t="str">
        <f t="shared" si="6"/>
        <v xml:space="preserve"> -  - </v>
      </c>
      <c r="C404" s="35"/>
      <c r="D404" s="35"/>
      <c r="E404" s="35"/>
      <c r="F404" s="35"/>
      <c r="G404" s="12" t="str">
        <f>IFERROR(VLOOKUP(ROWS(Organisaties!$G$2:'Organisaties'!G404),Organisaties!$A$2:'Organisaties'!$B$501,2,0),"")</f>
        <v xml:space="preserve"> -  - </v>
      </c>
      <c r="I404" s="35"/>
      <c r="J404" s="35"/>
    </row>
    <row r="405" spans="1:10" ht="12.75" hidden="1" customHeight="1">
      <c r="A405" s="2">
        <f>IF(ISNUMBER(SEARCH(Wedstrijden!$E$2,Organisaties!B405)),MAX(Organisaties!$A$1:'Organisaties'!A404)+1,0)</f>
        <v>404</v>
      </c>
      <c r="B405" s="38" t="str">
        <f t="shared" si="6"/>
        <v xml:space="preserve"> -  - </v>
      </c>
      <c r="C405" s="35"/>
      <c r="D405" s="35"/>
      <c r="E405" s="35"/>
      <c r="F405" s="35"/>
      <c r="G405" s="12" t="str">
        <f>IFERROR(VLOOKUP(ROWS(Organisaties!$G$2:'Organisaties'!G405),Organisaties!$A$2:'Organisaties'!$B$501,2,0),"")</f>
        <v xml:space="preserve"> -  - </v>
      </c>
      <c r="I405" s="35"/>
      <c r="J405" s="35"/>
    </row>
    <row r="406" spans="1:10" ht="12.75" hidden="1" customHeight="1">
      <c r="A406" s="2">
        <f>IF(ISNUMBER(SEARCH(Wedstrijden!$E$2,Organisaties!B406)),MAX(Organisaties!$A$1:'Organisaties'!A405)+1,0)</f>
        <v>405</v>
      </c>
      <c r="B406" s="38" t="str">
        <f t="shared" si="6"/>
        <v xml:space="preserve"> -  - </v>
      </c>
      <c r="C406" s="35"/>
      <c r="D406" s="35"/>
      <c r="E406" s="35"/>
      <c r="F406" s="35"/>
      <c r="G406" s="12" t="str">
        <f>IFERROR(VLOOKUP(ROWS(Organisaties!$G$2:'Organisaties'!G406),Organisaties!$A$2:'Organisaties'!$B$501,2,0),"")</f>
        <v xml:space="preserve"> -  - </v>
      </c>
      <c r="I406" s="35"/>
      <c r="J406" s="35"/>
    </row>
    <row r="407" spans="1:10" ht="12.75" hidden="1" customHeight="1">
      <c r="A407" s="2">
        <f>IF(ISNUMBER(SEARCH(Wedstrijden!$E$2,Organisaties!B407)),MAX(Organisaties!$A$1:'Organisaties'!A406)+1,0)</f>
        <v>406</v>
      </c>
      <c r="B407" s="38" t="str">
        <f t="shared" si="6"/>
        <v xml:space="preserve"> -  - </v>
      </c>
      <c r="C407" s="35"/>
      <c r="D407" s="35"/>
      <c r="E407" s="35"/>
      <c r="F407" s="35"/>
      <c r="G407" s="12" t="str">
        <f>IFERROR(VLOOKUP(ROWS(Organisaties!$G$2:'Organisaties'!G407),Organisaties!$A$2:'Organisaties'!$B$501,2,0),"")</f>
        <v xml:space="preserve"> -  - </v>
      </c>
      <c r="I407" s="35"/>
      <c r="J407" s="35"/>
    </row>
    <row r="408" spans="1:10" ht="12.75" hidden="1" customHeight="1">
      <c r="A408" s="2">
        <f>IF(ISNUMBER(SEARCH(Wedstrijden!$E$2,Organisaties!B408)),MAX(Organisaties!$A$1:'Organisaties'!A407)+1,0)</f>
        <v>407</v>
      </c>
      <c r="B408" s="38" t="str">
        <f t="shared" si="6"/>
        <v xml:space="preserve"> -  - </v>
      </c>
      <c r="C408" s="35"/>
      <c r="D408" s="35"/>
      <c r="E408" s="35"/>
      <c r="F408" s="35"/>
      <c r="G408" s="12" t="str">
        <f>IFERROR(VLOOKUP(ROWS(Organisaties!$G$2:'Organisaties'!G408),Organisaties!$A$2:'Organisaties'!$B$501,2,0),"")</f>
        <v xml:space="preserve"> -  - </v>
      </c>
      <c r="I408" s="35"/>
      <c r="J408" s="35"/>
    </row>
    <row r="409" spans="1:10" ht="12.75" hidden="1" customHeight="1">
      <c r="A409" s="2">
        <f>IF(ISNUMBER(SEARCH(Wedstrijden!$E$2,Organisaties!B409)),MAX(Organisaties!$A$1:'Organisaties'!A408)+1,0)</f>
        <v>408</v>
      </c>
      <c r="B409" s="38" t="str">
        <f t="shared" si="6"/>
        <v xml:space="preserve"> -  - </v>
      </c>
      <c r="C409" s="35"/>
      <c r="D409" s="35"/>
      <c r="E409" s="35"/>
      <c r="F409" s="35"/>
      <c r="G409" s="12" t="str">
        <f>IFERROR(VLOOKUP(ROWS(Organisaties!$G$2:'Organisaties'!G409),Organisaties!$A$2:'Organisaties'!$B$501,2,0),"")</f>
        <v xml:space="preserve"> -  - </v>
      </c>
      <c r="I409" s="35"/>
      <c r="J409" s="35"/>
    </row>
    <row r="410" spans="1:10" ht="12.75" hidden="1" customHeight="1">
      <c r="A410" s="2">
        <f>IF(ISNUMBER(SEARCH(Wedstrijden!$E$2,Organisaties!B410)),MAX(Organisaties!$A$1:'Organisaties'!A409)+1,0)</f>
        <v>409</v>
      </c>
      <c r="B410" s="38" t="str">
        <f t="shared" si="6"/>
        <v xml:space="preserve"> -  - </v>
      </c>
      <c r="C410" s="35"/>
      <c r="D410" s="35"/>
      <c r="E410" s="35"/>
      <c r="F410" s="35"/>
      <c r="G410" s="12" t="str">
        <f>IFERROR(VLOOKUP(ROWS(Organisaties!$G$2:'Organisaties'!G410),Organisaties!$A$2:'Organisaties'!$B$501,2,0),"")</f>
        <v xml:space="preserve"> -  - </v>
      </c>
      <c r="I410" s="35"/>
      <c r="J410" s="35"/>
    </row>
    <row r="411" spans="1:10" ht="12.75" hidden="1" customHeight="1">
      <c r="A411" s="2">
        <f>IF(ISNUMBER(SEARCH(Wedstrijden!$E$2,Organisaties!B411)),MAX(Organisaties!$A$1:'Organisaties'!A410)+1,0)</f>
        <v>410</v>
      </c>
      <c r="B411" s="38" t="str">
        <f t="shared" si="6"/>
        <v xml:space="preserve"> -  - </v>
      </c>
      <c r="C411" s="35"/>
      <c r="D411" s="35"/>
      <c r="E411" s="35"/>
      <c r="F411" s="35"/>
      <c r="G411" s="12" t="str">
        <f>IFERROR(VLOOKUP(ROWS(Organisaties!$G$2:'Organisaties'!G411),Organisaties!$A$2:'Organisaties'!$B$501,2,0),"")</f>
        <v xml:space="preserve"> -  - </v>
      </c>
      <c r="I411" s="35"/>
      <c r="J411" s="35"/>
    </row>
    <row r="412" spans="1:10" ht="12.75" hidden="1" customHeight="1">
      <c r="A412" s="2">
        <f>IF(ISNUMBER(SEARCH(Wedstrijden!$E$2,Organisaties!B412)),MAX(Organisaties!$A$1:'Organisaties'!A411)+1,0)</f>
        <v>411</v>
      </c>
      <c r="B412" s="38" t="str">
        <f t="shared" si="6"/>
        <v xml:space="preserve"> -  - </v>
      </c>
      <c r="C412" s="35"/>
      <c r="D412" s="35"/>
      <c r="E412" s="35"/>
      <c r="F412" s="35"/>
      <c r="G412" s="12" t="str">
        <f>IFERROR(VLOOKUP(ROWS(Organisaties!$G$2:'Organisaties'!G412),Organisaties!$A$2:'Organisaties'!$B$501,2,0),"")</f>
        <v xml:space="preserve"> -  - </v>
      </c>
      <c r="I412" s="35"/>
      <c r="J412" s="35"/>
    </row>
    <row r="413" spans="1:10" ht="12.75" hidden="1" customHeight="1">
      <c r="A413" s="2">
        <f>IF(ISNUMBER(SEARCH(Wedstrijden!$E$2,Organisaties!B413)),MAX(Organisaties!$A$1:'Organisaties'!A412)+1,0)</f>
        <v>412</v>
      </c>
      <c r="B413" s="38" t="str">
        <f t="shared" si="6"/>
        <v xml:space="preserve"> -  - </v>
      </c>
      <c r="C413" s="35"/>
      <c r="D413" s="35"/>
      <c r="E413" s="35"/>
      <c r="F413" s="35"/>
      <c r="G413" s="12" t="str">
        <f>IFERROR(VLOOKUP(ROWS(Organisaties!$G$2:'Organisaties'!G413),Organisaties!$A$2:'Organisaties'!$B$501,2,0),"")</f>
        <v xml:space="preserve"> -  - </v>
      </c>
      <c r="I413" s="35"/>
      <c r="J413" s="35"/>
    </row>
    <row r="414" spans="1:10" ht="12.75" hidden="1" customHeight="1">
      <c r="A414" s="2">
        <f>IF(ISNUMBER(SEARCH(Wedstrijden!$E$2,Organisaties!B414)),MAX(Organisaties!$A$1:'Organisaties'!A413)+1,0)</f>
        <v>413</v>
      </c>
      <c r="B414" s="38" t="str">
        <f t="shared" si="6"/>
        <v xml:space="preserve"> -  - </v>
      </c>
      <c r="C414" s="35"/>
      <c r="D414" s="35"/>
      <c r="E414" s="35"/>
      <c r="F414" s="35"/>
      <c r="G414" s="12" t="str">
        <f>IFERROR(VLOOKUP(ROWS(Organisaties!$G$2:'Organisaties'!G414),Organisaties!$A$2:'Organisaties'!$B$501,2,0),"")</f>
        <v xml:space="preserve"> -  - </v>
      </c>
      <c r="I414" s="35"/>
      <c r="J414" s="35"/>
    </row>
    <row r="415" spans="1:10" ht="12.75" hidden="1" customHeight="1">
      <c r="A415" s="2">
        <f>IF(ISNUMBER(SEARCH(Wedstrijden!$E$2,Organisaties!B415)),MAX(Organisaties!$A$1:'Organisaties'!A414)+1,0)</f>
        <v>414</v>
      </c>
      <c r="B415" s="38" t="str">
        <f t="shared" si="6"/>
        <v xml:space="preserve"> -  - </v>
      </c>
      <c r="C415" s="35"/>
      <c r="D415" s="35"/>
      <c r="E415" s="35"/>
      <c r="F415" s="35"/>
      <c r="G415" s="12" t="str">
        <f>IFERROR(VLOOKUP(ROWS(Organisaties!$G$2:'Organisaties'!G415),Organisaties!$A$2:'Organisaties'!$B$501,2,0),"")</f>
        <v xml:space="preserve"> -  - </v>
      </c>
      <c r="I415" s="35"/>
      <c r="J415" s="35"/>
    </row>
    <row r="416" spans="1:10" ht="12.75" hidden="1" customHeight="1">
      <c r="A416" s="2">
        <f>IF(ISNUMBER(SEARCH(Wedstrijden!$E$2,Organisaties!B416)),MAX(Organisaties!$A$1:'Organisaties'!A415)+1,0)</f>
        <v>415</v>
      </c>
      <c r="B416" s="38" t="str">
        <f t="shared" si="6"/>
        <v xml:space="preserve"> -  - </v>
      </c>
      <c r="C416" s="35"/>
      <c r="D416" s="35"/>
      <c r="E416" s="35"/>
      <c r="F416" s="35"/>
      <c r="G416" s="12" t="str">
        <f>IFERROR(VLOOKUP(ROWS(Organisaties!$G$2:'Organisaties'!G416),Organisaties!$A$2:'Organisaties'!$B$501,2,0),"")</f>
        <v xml:space="preserve"> -  - </v>
      </c>
      <c r="I416" s="35"/>
      <c r="J416" s="35"/>
    </row>
    <row r="417" spans="1:10" ht="12.75" hidden="1" customHeight="1">
      <c r="A417" s="2">
        <f>IF(ISNUMBER(SEARCH(Wedstrijden!$E$2,Organisaties!B417)),MAX(Organisaties!$A$1:'Organisaties'!A416)+1,0)</f>
        <v>416</v>
      </c>
      <c r="B417" s="38" t="str">
        <f t="shared" si="6"/>
        <v xml:space="preserve"> -  - </v>
      </c>
      <c r="C417" s="35"/>
      <c r="D417" s="35"/>
      <c r="E417" s="35"/>
      <c r="F417" s="35"/>
      <c r="G417" s="12" t="str">
        <f>IFERROR(VLOOKUP(ROWS(Organisaties!$G$2:'Organisaties'!G417),Organisaties!$A$2:'Organisaties'!$B$501,2,0),"")</f>
        <v xml:space="preserve"> -  - </v>
      </c>
      <c r="I417" s="35"/>
      <c r="J417" s="35"/>
    </row>
    <row r="418" spans="1:10" ht="12.75" hidden="1" customHeight="1">
      <c r="A418" s="2">
        <f>IF(ISNUMBER(SEARCH(Wedstrijden!$E$2,Organisaties!B418)),MAX(Organisaties!$A$1:'Organisaties'!A417)+1,0)</f>
        <v>417</v>
      </c>
      <c r="B418" s="38" t="str">
        <f t="shared" si="6"/>
        <v xml:space="preserve"> -  - </v>
      </c>
      <c r="C418" s="35"/>
      <c r="D418" s="35"/>
      <c r="E418" s="35"/>
      <c r="F418" s="35"/>
      <c r="G418" s="12" t="str">
        <f>IFERROR(VLOOKUP(ROWS(Organisaties!$G$2:'Organisaties'!G418),Organisaties!$A$2:'Organisaties'!$B$501,2,0),"")</f>
        <v xml:space="preserve"> -  - </v>
      </c>
      <c r="I418" s="35"/>
      <c r="J418" s="35"/>
    </row>
    <row r="419" spans="1:10" ht="12.75" hidden="1" customHeight="1">
      <c r="A419" s="2">
        <f>IF(ISNUMBER(SEARCH(Wedstrijden!$E$2,Organisaties!B419)),MAX(Organisaties!$A$1:'Organisaties'!A418)+1,0)</f>
        <v>418</v>
      </c>
      <c r="B419" s="38" t="str">
        <f t="shared" si="6"/>
        <v xml:space="preserve"> -  - </v>
      </c>
      <c r="C419" s="35"/>
      <c r="D419" s="35"/>
      <c r="E419" s="35"/>
      <c r="F419" s="35"/>
      <c r="G419" s="12" t="str">
        <f>IFERROR(VLOOKUP(ROWS(Organisaties!$G$2:'Organisaties'!G419),Organisaties!$A$2:'Organisaties'!$B$501,2,0),"")</f>
        <v xml:space="preserve"> -  - </v>
      </c>
      <c r="I419" s="35"/>
      <c r="J419" s="35"/>
    </row>
    <row r="420" spans="1:10" ht="12.75" hidden="1" customHeight="1">
      <c r="A420" s="2">
        <f>IF(ISNUMBER(SEARCH(Wedstrijden!$E$2,Organisaties!B420)),MAX(Organisaties!$A$1:'Organisaties'!A419)+1,0)</f>
        <v>419</v>
      </c>
      <c r="B420" s="38" t="str">
        <f t="shared" si="6"/>
        <v xml:space="preserve"> -  - </v>
      </c>
      <c r="C420" s="35"/>
      <c r="D420" s="35"/>
      <c r="E420" s="35"/>
      <c r="F420" s="35"/>
      <c r="G420" s="12" t="str">
        <f>IFERROR(VLOOKUP(ROWS(Organisaties!$G$2:'Organisaties'!G420),Organisaties!$A$2:'Organisaties'!$B$501,2,0),"")</f>
        <v xml:space="preserve"> -  - </v>
      </c>
      <c r="I420" s="35"/>
      <c r="J420" s="35"/>
    </row>
    <row r="421" spans="1:10" ht="12.75" hidden="1" customHeight="1">
      <c r="A421" s="2">
        <f>IF(ISNUMBER(SEARCH(Wedstrijden!$E$2,Organisaties!B421)),MAX(Organisaties!$A$1:'Organisaties'!A420)+1,0)</f>
        <v>420</v>
      </c>
      <c r="B421" s="38" t="str">
        <f t="shared" si="6"/>
        <v xml:space="preserve"> -  - </v>
      </c>
      <c r="C421" s="35"/>
      <c r="D421" s="35"/>
      <c r="E421" s="35"/>
      <c r="F421" s="35"/>
      <c r="G421" s="12" t="str">
        <f>IFERROR(VLOOKUP(ROWS(Organisaties!$G$2:'Organisaties'!G421),Organisaties!$A$2:'Organisaties'!$B$501,2,0),"")</f>
        <v xml:space="preserve"> -  - </v>
      </c>
      <c r="I421" s="35"/>
      <c r="J421" s="35"/>
    </row>
    <row r="422" spans="1:10" ht="12.75" hidden="1" customHeight="1">
      <c r="A422" s="2">
        <f>IF(ISNUMBER(SEARCH(Wedstrijden!$E$2,Organisaties!B422)),MAX(Organisaties!$A$1:'Organisaties'!A421)+1,0)</f>
        <v>421</v>
      </c>
      <c r="B422" s="38" t="str">
        <f t="shared" si="6"/>
        <v xml:space="preserve"> -  - </v>
      </c>
      <c r="C422" s="35"/>
      <c r="D422" s="35"/>
      <c r="E422" s="35"/>
      <c r="F422" s="35"/>
      <c r="G422" s="12" t="str">
        <f>IFERROR(VLOOKUP(ROWS(Organisaties!$G$2:'Organisaties'!G422),Organisaties!$A$2:'Organisaties'!$B$501,2,0),"")</f>
        <v xml:space="preserve"> -  - </v>
      </c>
      <c r="I422" s="35"/>
      <c r="J422" s="35"/>
    </row>
    <row r="423" spans="1:10" ht="12.75" hidden="1" customHeight="1">
      <c r="A423" s="2">
        <f>IF(ISNUMBER(SEARCH(Wedstrijden!$E$2,Organisaties!B423)),MAX(Organisaties!$A$1:'Organisaties'!A422)+1,0)</f>
        <v>422</v>
      </c>
      <c r="B423" s="38" t="str">
        <f t="shared" si="6"/>
        <v xml:space="preserve"> -  - </v>
      </c>
      <c r="C423" s="35"/>
      <c r="D423" s="35"/>
      <c r="E423" s="35"/>
      <c r="F423" s="35"/>
      <c r="G423" s="12" t="str">
        <f>IFERROR(VLOOKUP(ROWS(Organisaties!$G$2:'Organisaties'!G423),Organisaties!$A$2:'Organisaties'!$B$501,2,0),"")</f>
        <v xml:space="preserve"> -  - </v>
      </c>
      <c r="I423" s="35"/>
      <c r="J423" s="35"/>
    </row>
    <row r="424" spans="1:10" ht="12.75" hidden="1" customHeight="1">
      <c r="A424" s="2">
        <f>IF(ISNUMBER(SEARCH(Wedstrijden!$E$2,Organisaties!B424)),MAX(Organisaties!$A$1:'Organisaties'!A423)+1,0)</f>
        <v>423</v>
      </c>
      <c r="B424" s="38" t="str">
        <f t="shared" si="6"/>
        <v xml:space="preserve"> -  - </v>
      </c>
      <c r="C424" s="35"/>
      <c r="D424" s="35"/>
      <c r="E424" s="35"/>
      <c r="F424" s="35"/>
      <c r="G424" s="12" t="str">
        <f>IFERROR(VLOOKUP(ROWS(Organisaties!$G$2:'Organisaties'!G424),Organisaties!$A$2:'Organisaties'!$B$501,2,0),"")</f>
        <v xml:space="preserve"> -  - </v>
      </c>
      <c r="I424" s="35"/>
      <c r="J424" s="35"/>
    </row>
    <row r="425" spans="1:10" ht="12.75" hidden="1" customHeight="1">
      <c r="A425" s="2">
        <f>IF(ISNUMBER(SEARCH(Wedstrijden!$E$2,Organisaties!B425)),MAX(Organisaties!$A$1:'Organisaties'!A424)+1,0)</f>
        <v>424</v>
      </c>
      <c r="B425" s="38" t="str">
        <f t="shared" si="6"/>
        <v xml:space="preserve"> -  - </v>
      </c>
      <c r="C425" s="35"/>
      <c r="D425" s="35"/>
      <c r="E425" s="35"/>
      <c r="F425" s="35"/>
      <c r="G425" s="12" t="str">
        <f>IFERROR(VLOOKUP(ROWS(Organisaties!$G$2:'Organisaties'!G425),Organisaties!$A$2:'Organisaties'!$B$501,2,0),"")</f>
        <v xml:space="preserve"> -  - </v>
      </c>
      <c r="I425" s="35"/>
      <c r="J425" s="35"/>
    </row>
    <row r="426" spans="1:10" ht="12.75" hidden="1" customHeight="1">
      <c r="A426" s="2">
        <f>IF(ISNUMBER(SEARCH(Wedstrijden!$E$2,Organisaties!B426)),MAX(Organisaties!$A$1:'Organisaties'!A425)+1,0)</f>
        <v>425</v>
      </c>
      <c r="B426" s="38" t="str">
        <f t="shared" si="6"/>
        <v xml:space="preserve"> -  - </v>
      </c>
      <c r="C426" s="35"/>
      <c r="D426" s="35"/>
      <c r="E426" s="35"/>
      <c r="F426" s="35"/>
      <c r="G426" s="12" t="str">
        <f>IFERROR(VLOOKUP(ROWS(Organisaties!$G$2:'Organisaties'!G426),Organisaties!$A$2:'Organisaties'!$B$501,2,0),"")</f>
        <v xml:space="preserve"> -  - </v>
      </c>
      <c r="I426" s="35"/>
      <c r="J426" s="35"/>
    </row>
    <row r="427" spans="1:10" ht="12.75" hidden="1" customHeight="1">
      <c r="A427" s="2">
        <f>IF(ISNUMBER(SEARCH(Wedstrijden!$E$2,Organisaties!B427)),MAX(Organisaties!$A$1:'Organisaties'!A426)+1,0)</f>
        <v>426</v>
      </c>
      <c r="B427" s="38" t="str">
        <f t="shared" si="6"/>
        <v xml:space="preserve"> -  - </v>
      </c>
      <c r="C427" s="35"/>
      <c r="D427" s="35"/>
      <c r="E427" s="35"/>
      <c r="F427" s="35"/>
      <c r="G427" s="12" t="str">
        <f>IFERROR(VLOOKUP(ROWS(Organisaties!$G$2:'Organisaties'!G427),Organisaties!$A$2:'Organisaties'!$B$501,2,0),"")</f>
        <v xml:space="preserve"> -  - </v>
      </c>
      <c r="I427" s="35"/>
      <c r="J427" s="35"/>
    </row>
    <row r="428" spans="1:10" ht="12.75" hidden="1" customHeight="1">
      <c r="A428" s="2">
        <f>IF(ISNUMBER(SEARCH(Wedstrijden!$E$2,Organisaties!B428)),MAX(Organisaties!$A$1:'Organisaties'!A427)+1,0)</f>
        <v>427</v>
      </c>
      <c r="B428" s="38" t="str">
        <f t="shared" si="6"/>
        <v xml:space="preserve"> -  - </v>
      </c>
      <c r="C428" s="35"/>
      <c r="D428" s="35"/>
      <c r="E428" s="35"/>
      <c r="F428" s="35"/>
      <c r="G428" s="12" t="str">
        <f>IFERROR(VLOOKUP(ROWS(Organisaties!$G$2:'Organisaties'!G428),Organisaties!$A$2:'Organisaties'!$B$501,2,0),"")</f>
        <v xml:space="preserve"> -  - </v>
      </c>
      <c r="I428" s="35"/>
      <c r="J428" s="35"/>
    </row>
    <row r="429" spans="1:10" ht="12.75" hidden="1" customHeight="1">
      <c r="A429" s="2">
        <f>IF(ISNUMBER(SEARCH(Wedstrijden!$E$2,Organisaties!B429)),MAX(Organisaties!$A$1:'Organisaties'!A428)+1,0)</f>
        <v>428</v>
      </c>
      <c r="B429" s="38" t="str">
        <f t="shared" si="6"/>
        <v xml:space="preserve"> -  - </v>
      </c>
      <c r="C429" s="35"/>
      <c r="D429" s="35"/>
      <c r="E429" s="35"/>
      <c r="F429" s="35"/>
      <c r="G429" s="12" t="str">
        <f>IFERROR(VLOOKUP(ROWS(Organisaties!$G$2:'Organisaties'!G429),Organisaties!$A$2:'Organisaties'!$B$501,2,0),"")</f>
        <v xml:space="preserve"> -  - </v>
      </c>
      <c r="I429" s="35"/>
      <c r="J429" s="35"/>
    </row>
    <row r="430" spans="1:10" ht="12.75" hidden="1" customHeight="1">
      <c r="A430" s="2">
        <f>IF(ISNUMBER(SEARCH(Wedstrijden!$E$2,Organisaties!B430)),MAX(Organisaties!$A$1:'Organisaties'!A429)+1,0)</f>
        <v>429</v>
      </c>
      <c r="B430" s="38" t="str">
        <f t="shared" si="6"/>
        <v xml:space="preserve"> -  - </v>
      </c>
      <c r="C430" s="35"/>
      <c r="D430" s="35"/>
      <c r="E430" s="35"/>
      <c r="F430" s="35"/>
      <c r="G430" s="12" t="str">
        <f>IFERROR(VLOOKUP(ROWS(Organisaties!$G$2:'Organisaties'!G430),Organisaties!$A$2:'Organisaties'!$B$501,2,0),"")</f>
        <v xml:space="preserve"> -  - </v>
      </c>
      <c r="I430" s="35"/>
      <c r="J430" s="35"/>
    </row>
    <row r="431" spans="1:10" ht="12.75" hidden="1" customHeight="1">
      <c r="A431" s="2">
        <f>IF(ISNUMBER(SEARCH(Wedstrijden!$E$2,Organisaties!B431)),MAX(Organisaties!$A$1:'Organisaties'!A430)+1,0)</f>
        <v>430</v>
      </c>
      <c r="B431" s="38" t="str">
        <f t="shared" si="6"/>
        <v xml:space="preserve"> -  - </v>
      </c>
      <c r="C431" s="35"/>
      <c r="D431" s="35"/>
      <c r="E431" s="35"/>
      <c r="F431" s="35"/>
      <c r="G431" s="12" t="str">
        <f>IFERROR(VLOOKUP(ROWS(Organisaties!$G$2:'Organisaties'!G431),Organisaties!$A$2:'Organisaties'!$B$501,2,0),"")</f>
        <v xml:space="preserve"> -  - </v>
      </c>
      <c r="I431" s="35"/>
      <c r="J431" s="35"/>
    </row>
    <row r="432" spans="1:10" ht="12.75" hidden="1" customHeight="1">
      <c r="A432" s="2">
        <f>IF(ISNUMBER(SEARCH(Wedstrijden!$E$2,Organisaties!B432)),MAX(Organisaties!$A$1:'Organisaties'!A431)+1,0)</f>
        <v>431</v>
      </c>
      <c r="B432" s="38" t="str">
        <f t="shared" si="6"/>
        <v xml:space="preserve"> -  - </v>
      </c>
      <c r="C432" s="35"/>
      <c r="D432" s="35"/>
      <c r="E432" s="35"/>
      <c r="F432" s="35"/>
      <c r="G432" s="12" t="str">
        <f>IFERROR(VLOOKUP(ROWS(Organisaties!$G$2:'Organisaties'!G432),Organisaties!$A$2:'Organisaties'!$B$501,2,0),"")</f>
        <v xml:space="preserve"> -  - </v>
      </c>
      <c r="I432" s="35"/>
      <c r="J432" s="35"/>
    </row>
    <row r="433" spans="1:10" ht="12.75" hidden="1" customHeight="1">
      <c r="A433" s="2">
        <f>IF(ISNUMBER(SEARCH(Wedstrijden!$E$2,Organisaties!B433)),MAX(Organisaties!$A$1:'Organisaties'!A432)+1,0)</f>
        <v>432</v>
      </c>
      <c r="B433" s="38" t="str">
        <f t="shared" si="6"/>
        <v xml:space="preserve"> -  - </v>
      </c>
      <c r="C433" s="35"/>
      <c r="D433" s="35"/>
      <c r="E433" s="35"/>
      <c r="F433" s="35"/>
      <c r="G433" s="12" t="str">
        <f>IFERROR(VLOOKUP(ROWS(Organisaties!$G$2:'Organisaties'!G433),Organisaties!$A$2:'Organisaties'!$B$501,2,0),"")</f>
        <v xml:space="preserve"> -  - </v>
      </c>
      <c r="I433" s="35"/>
      <c r="J433" s="35"/>
    </row>
    <row r="434" spans="1:10" ht="12.75" hidden="1" customHeight="1">
      <c r="A434" s="2">
        <f>IF(ISNUMBER(SEARCH(Wedstrijden!$E$2,Organisaties!B434)),MAX(Organisaties!$A$1:'Organisaties'!A433)+1,0)</f>
        <v>433</v>
      </c>
      <c r="B434" s="38" t="str">
        <f t="shared" si="6"/>
        <v xml:space="preserve"> -  - </v>
      </c>
      <c r="C434" s="35"/>
      <c r="D434" s="35"/>
      <c r="E434" s="35"/>
      <c r="F434" s="35"/>
      <c r="G434" s="12" t="str">
        <f>IFERROR(VLOOKUP(ROWS(Organisaties!$G$2:'Organisaties'!G434),Organisaties!$A$2:'Organisaties'!$B$501,2,0),"")</f>
        <v xml:space="preserve"> -  - </v>
      </c>
      <c r="I434" s="35"/>
      <c r="J434" s="35"/>
    </row>
    <row r="435" spans="1:10" ht="12.75" hidden="1" customHeight="1">
      <c r="A435" s="2">
        <f>IF(ISNUMBER(SEARCH(Wedstrijden!$E$2,Organisaties!B435)),MAX(Organisaties!$A$1:'Organisaties'!A434)+1,0)</f>
        <v>434</v>
      </c>
      <c r="B435" s="38" t="str">
        <f t="shared" si="6"/>
        <v xml:space="preserve"> -  - </v>
      </c>
      <c r="C435" s="35"/>
      <c r="D435" s="35"/>
      <c r="E435" s="35"/>
      <c r="F435" s="35"/>
      <c r="G435" s="12" t="str">
        <f>IFERROR(VLOOKUP(ROWS(Organisaties!$G$2:'Organisaties'!G435),Organisaties!$A$2:'Organisaties'!$B$501,2,0),"")</f>
        <v xml:space="preserve"> -  - </v>
      </c>
      <c r="I435" s="35"/>
      <c r="J435" s="35"/>
    </row>
    <row r="436" spans="1:10" ht="12.75" hidden="1" customHeight="1">
      <c r="A436" s="2">
        <f>IF(ISNUMBER(SEARCH(Wedstrijden!$E$2,Organisaties!B436)),MAX(Organisaties!$A$1:'Organisaties'!A435)+1,0)</f>
        <v>435</v>
      </c>
      <c r="B436" s="38" t="str">
        <f t="shared" si="6"/>
        <v xml:space="preserve"> -  - </v>
      </c>
      <c r="C436" s="35"/>
      <c r="D436" s="35"/>
      <c r="E436" s="35"/>
      <c r="F436" s="35"/>
      <c r="G436" s="12" t="str">
        <f>IFERROR(VLOOKUP(ROWS(Organisaties!$G$2:'Organisaties'!G436),Organisaties!$A$2:'Organisaties'!$B$501,2,0),"")</f>
        <v xml:space="preserve"> -  - </v>
      </c>
      <c r="I436" s="35"/>
      <c r="J436" s="35"/>
    </row>
    <row r="437" spans="1:10" ht="12.75" hidden="1" customHeight="1">
      <c r="A437" s="2">
        <f>IF(ISNUMBER(SEARCH(Wedstrijden!$E$2,Organisaties!B437)),MAX(Organisaties!$A$1:'Organisaties'!A436)+1,0)</f>
        <v>436</v>
      </c>
      <c r="B437" s="38" t="str">
        <f t="shared" si="6"/>
        <v xml:space="preserve"> -  - </v>
      </c>
      <c r="C437" s="35"/>
      <c r="D437" s="35"/>
      <c r="E437" s="35"/>
      <c r="F437" s="35"/>
      <c r="G437" s="12" t="str">
        <f>IFERROR(VLOOKUP(ROWS(Organisaties!$G$2:'Organisaties'!G437),Organisaties!$A$2:'Organisaties'!$B$501,2,0),"")</f>
        <v xml:space="preserve"> -  - </v>
      </c>
      <c r="I437" s="35"/>
      <c r="J437" s="35"/>
    </row>
    <row r="438" spans="1:10" ht="12.75" hidden="1" customHeight="1">
      <c r="A438" s="2">
        <f>IF(ISNUMBER(SEARCH(Wedstrijden!$E$2,Organisaties!B438)),MAX(Organisaties!$A$1:'Organisaties'!A437)+1,0)</f>
        <v>437</v>
      </c>
      <c r="B438" s="38" t="str">
        <f t="shared" si="6"/>
        <v xml:space="preserve"> -  - </v>
      </c>
      <c r="C438" s="35"/>
      <c r="D438" s="35"/>
      <c r="E438" s="35"/>
      <c r="F438" s="35"/>
      <c r="G438" s="12" t="str">
        <f>IFERROR(VLOOKUP(ROWS(Organisaties!$G$2:'Organisaties'!G438),Organisaties!$A$2:'Organisaties'!$B$501,2,0),"")</f>
        <v xml:space="preserve"> -  - </v>
      </c>
      <c r="I438" s="35"/>
      <c r="J438" s="35"/>
    </row>
    <row r="439" spans="1:10" ht="12.75" hidden="1" customHeight="1">
      <c r="A439" s="2">
        <f>IF(ISNUMBER(SEARCH(Wedstrijden!$E$2,Organisaties!B439)),MAX(Organisaties!$A$1:'Organisaties'!A438)+1,0)</f>
        <v>438</v>
      </c>
      <c r="B439" s="38" t="str">
        <f t="shared" si="6"/>
        <v xml:space="preserve"> -  - </v>
      </c>
      <c r="C439" s="35"/>
      <c r="D439" s="35"/>
      <c r="E439" s="35"/>
      <c r="F439" s="35"/>
      <c r="G439" s="12" t="str">
        <f>IFERROR(VLOOKUP(ROWS(Organisaties!$G$2:'Organisaties'!G439),Organisaties!$A$2:'Organisaties'!$B$501,2,0),"")</f>
        <v xml:space="preserve"> -  - </v>
      </c>
      <c r="I439" s="35"/>
      <c r="J439" s="35"/>
    </row>
    <row r="440" spans="1:10" ht="12.75" hidden="1" customHeight="1">
      <c r="A440" s="2">
        <f>IF(ISNUMBER(SEARCH(Wedstrijden!$E$2,Organisaties!B440)),MAX(Organisaties!$A$1:'Organisaties'!A439)+1,0)</f>
        <v>439</v>
      </c>
      <c r="B440" s="38" t="str">
        <f t="shared" si="6"/>
        <v xml:space="preserve"> -  - </v>
      </c>
      <c r="C440" s="35"/>
      <c r="D440" s="35"/>
      <c r="E440" s="35"/>
      <c r="F440" s="35"/>
      <c r="G440" s="12" t="str">
        <f>IFERROR(VLOOKUP(ROWS(Organisaties!$G$2:'Organisaties'!G440),Organisaties!$A$2:'Organisaties'!$B$501,2,0),"")</f>
        <v xml:space="preserve"> -  - </v>
      </c>
      <c r="I440" s="35"/>
      <c r="J440" s="35"/>
    </row>
    <row r="441" spans="1:10" ht="12.75" hidden="1" customHeight="1">
      <c r="A441" s="2">
        <f>IF(ISNUMBER(SEARCH(Wedstrijden!$E$2,Organisaties!B441)),MAX(Organisaties!$A$1:'Organisaties'!A440)+1,0)</f>
        <v>440</v>
      </c>
      <c r="B441" s="38" t="str">
        <f t="shared" si="6"/>
        <v xml:space="preserve"> -  - </v>
      </c>
      <c r="C441" s="35"/>
      <c r="D441" s="35"/>
      <c r="E441" s="35"/>
      <c r="F441" s="35"/>
      <c r="G441" s="12" t="str">
        <f>IFERROR(VLOOKUP(ROWS(Organisaties!$G$2:'Organisaties'!G441),Organisaties!$A$2:'Organisaties'!$B$501,2,0),"")</f>
        <v xml:space="preserve"> -  - </v>
      </c>
      <c r="I441" s="35"/>
      <c r="J441" s="35"/>
    </row>
    <row r="442" spans="1:10" ht="12.75" hidden="1" customHeight="1">
      <c r="A442" s="2">
        <f>IF(ISNUMBER(SEARCH(Wedstrijden!$E$2,Organisaties!B442)),MAX(Organisaties!$A$1:'Organisaties'!A441)+1,0)</f>
        <v>441</v>
      </c>
      <c r="B442" s="38" t="str">
        <f t="shared" si="6"/>
        <v xml:space="preserve"> -  - </v>
      </c>
      <c r="C442" s="35"/>
      <c r="D442" s="35"/>
      <c r="E442" s="35"/>
      <c r="F442" s="35"/>
      <c r="G442" s="12" t="str">
        <f>IFERROR(VLOOKUP(ROWS(Organisaties!$G$2:'Organisaties'!G442),Organisaties!$A$2:'Organisaties'!$B$501,2,0),"")</f>
        <v xml:space="preserve"> -  - </v>
      </c>
      <c r="I442" s="35"/>
      <c r="J442" s="35"/>
    </row>
    <row r="443" spans="1:10" ht="12.75" hidden="1" customHeight="1">
      <c r="A443" s="2">
        <f>IF(ISNUMBER(SEARCH(Wedstrijden!$E$2,Organisaties!B443)),MAX(Organisaties!$A$1:'Organisaties'!A442)+1,0)</f>
        <v>442</v>
      </c>
      <c r="B443" s="38" t="str">
        <f t="shared" si="6"/>
        <v xml:space="preserve"> -  - </v>
      </c>
      <c r="C443" s="35"/>
      <c r="D443" s="35"/>
      <c r="E443" s="35"/>
      <c r="F443" s="35"/>
      <c r="G443" s="12" t="str">
        <f>IFERROR(VLOOKUP(ROWS(Organisaties!$G$2:'Organisaties'!G443),Organisaties!$A$2:'Organisaties'!$B$501,2,0),"")</f>
        <v xml:space="preserve"> -  - </v>
      </c>
      <c r="I443" s="35"/>
      <c r="J443" s="35"/>
    </row>
    <row r="444" spans="1:10" ht="12.75" hidden="1" customHeight="1">
      <c r="A444" s="2">
        <f>IF(ISNUMBER(SEARCH(Wedstrijden!$E$2,Organisaties!B444)),MAX(Organisaties!$A$1:'Organisaties'!A443)+1,0)</f>
        <v>443</v>
      </c>
      <c r="B444" s="38" t="str">
        <f t="shared" si="6"/>
        <v xml:space="preserve"> -  - </v>
      </c>
      <c r="C444" s="35"/>
      <c r="D444" s="35"/>
      <c r="E444" s="35"/>
      <c r="F444" s="35"/>
      <c r="G444" s="12" t="str">
        <f>IFERROR(VLOOKUP(ROWS(Organisaties!$G$2:'Organisaties'!G444),Organisaties!$A$2:'Organisaties'!$B$501,2,0),"")</f>
        <v xml:space="preserve"> -  - </v>
      </c>
      <c r="I444" s="35"/>
      <c r="J444" s="35"/>
    </row>
    <row r="445" spans="1:10" ht="12.75" hidden="1" customHeight="1">
      <c r="A445" s="2">
        <f>IF(ISNUMBER(SEARCH(Wedstrijden!$E$2,Organisaties!B445)),MAX(Organisaties!$A$1:'Organisaties'!A444)+1,0)</f>
        <v>444</v>
      </c>
      <c r="B445" s="38" t="str">
        <f t="shared" si="6"/>
        <v xml:space="preserve"> -  - </v>
      </c>
      <c r="C445" s="35"/>
      <c r="D445" s="35"/>
      <c r="E445" s="35"/>
      <c r="F445" s="35"/>
      <c r="G445" s="12" t="str">
        <f>IFERROR(VLOOKUP(ROWS(Organisaties!$G$2:'Organisaties'!G445),Organisaties!$A$2:'Organisaties'!$B$501,2,0),"")</f>
        <v xml:space="preserve"> -  - </v>
      </c>
      <c r="I445" s="35"/>
      <c r="J445" s="35"/>
    </row>
    <row r="446" spans="1:10" ht="12.75" hidden="1" customHeight="1">
      <c r="A446" s="2">
        <f>IF(ISNUMBER(SEARCH(Wedstrijden!$E$2,Organisaties!B446)),MAX(Organisaties!$A$1:'Organisaties'!A445)+1,0)</f>
        <v>445</v>
      </c>
      <c r="B446" s="38" t="str">
        <f t="shared" si="6"/>
        <v xml:space="preserve"> -  - </v>
      </c>
      <c r="C446" s="35"/>
      <c r="D446" s="35"/>
      <c r="E446" s="35"/>
      <c r="F446" s="35"/>
      <c r="G446" s="12" t="str">
        <f>IFERROR(VLOOKUP(ROWS(Organisaties!$G$2:'Organisaties'!G446),Organisaties!$A$2:'Organisaties'!$B$501,2,0),"")</f>
        <v xml:space="preserve"> -  - </v>
      </c>
      <c r="I446" s="35"/>
      <c r="J446" s="35"/>
    </row>
    <row r="447" spans="1:10" ht="12.75" hidden="1" customHeight="1">
      <c r="A447" s="2">
        <f>IF(ISNUMBER(SEARCH(Wedstrijden!$E$2,Organisaties!B447)),MAX(Organisaties!$A$1:'Organisaties'!A446)+1,0)</f>
        <v>446</v>
      </c>
      <c r="B447" s="38" t="str">
        <f t="shared" si="6"/>
        <v xml:space="preserve"> -  - </v>
      </c>
      <c r="C447" s="35"/>
      <c r="D447" s="35"/>
      <c r="E447" s="35"/>
      <c r="F447" s="35"/>
      <c r="G447" s="12" t="str">
        <f>IFERROR(VLOOKUP(ROWS(Organisaties!$G$2:'Organisaties'!G447),Organisaties!$A$2:'Organisaties'!$B$501,2,0),"")</f>
        <v xml:space="preserve"> -  - </v>
      </c>
      <c r="I447" s="35"/>
      <c r="J447" s="35"/>
    </row>
    <row r="448" spans="1:10" ht="12.75" hidden="1" customHeight="1">
      <c r="A448" s="2">
        <f>IF(ISNUMBER(SEARCH(Wedstrijden!$E$2,Organisaties!B448)),MAX(Organisaties!$A$1:'Organisaties'!A447)+1,0)</f>
        <v>447</v>
      </c>
      <c r="B448" s="38" t="str">
        <f t="shared" si="6"/>
        <v xml:space="preserve"> -  - </v>
      </c>
      <c r="C448" s="35"/>
      <c r="D448" s="35"/>
      <c r="E448" s="35"/>
      <c r="F448" s="35"/>
      <c r="G448" s="12" t="str">
        <f>IFERROR(VLOOKUP(ROWS(Organisaties!$G$2:'Organisaties'!G448),Organisaties!$A$2:'Organisaties'!$B$501,2,0),"")</f>
        <v xml:space="preserve"> -  - </v>
      </c>
      <c r="I448" s="35"/>
      <c r="J448" s="35"/>
    </row>
    <row r="449" spans="1:10" ht="12.75" hidden="1" customHeight="1">
      <c r="A449" s="2">
        <f>IF(ISNUMBER(SEARCH(Wedstrijden!$E$2,Organisaties!B449)),MAX(Organisaties!$A$1:'Organisaties'!A448)+1,0)</f>
        <v>448</v>
      </c>
      <c r="B449" s="38" t="str">
        <f t="shared" si="6"/>
        <v xml:space="preserve"> -  - </v>
      </c>
      <c r="C449" s="35"/>
      <c r="D449" s="35"/>
      <c r="E449" s="35"/>
      <c r="F449" s="35"/>
      <c r="G449" s="12" t="str">
        <f>IFERROR(VLOOKUP(ROWS(Organisaties!$G$2:'Organisaties'!G449),Organisaties!$A$2:'Organisaties'!$B$501,2,0),"")</f>
        <v xml:space="preserve"> -  - </v>
      </c>
      <c r="I449" s="35"/>
      <c r="J449" s="35"/>
    </row>
    <row r="450" spans="1:10" ht="12.75" hidden="1" customHeight="1">
      <c r="A450" s="2">
        <f>IF(ISNUMBER(SEARCH(Wedstrijden!$E$2,Organisaties!B450)),MAX(Organisaties!$A$1:'Organisaties'!A449)+1,0)</f>
        <v>449</v>
      </c>
      <c r="B450" s="38" t="str">
        <f t="shared" ref="B450:B501" si="7">CONCATENATE(PROPER(D450)," - ",C450," ","- ", PROPER(E450))</f>
        <v xml:space="preserve"> -  - </v>
      </c>
      <c r="C450" s="35"/>
      <c r="D450" s="35"/>
      <c r="E450" s="35"/>
      <c r="F450" s="35"/>
      <c r="G450" s="12" t="str">
        <f>IFERROR(VLOOKUP(ROWS(Organisaties!$G$2:'Organisaties'!G450),Organisaties!$A$2:'Organisaties'!$B$501,2,0),"")</f>
        <v xml:space="preserve"> -  - </v>
      </c>
      <c r="I450" s="35"/>
      <c r="J450" s="35"/>
    </row>
    <row r="451" spans="1:10" ht="12.75" hidden="1" customHeight="1">
      <c r="A451" s="2">
        <f>IF(ISNUMBER(SEARCH(Wedstrijden!$E$2,Organisaties!B451)),MAX(Organisaties!$A$1:'Organisaties'!A450)+1,0)</f>
        <v>450</v>
      </c>
      <c r="B451" s="38" t="str">
        <f t="shared" si="7"/>
        <v xml:space="preserve"> -  - </v>
      </c>
      <c r="C451" s="35"/>
      <c r="D451" s="35"/>
      <c r="E451" s="35"/>
      <c r="F451" s="35"/>
      <c r="G451" s="12" t="str">
        <f>IFERROR(VLOOKUP(ROWS(Organisaties!$G$2:'Organisaties'!G451),Organisaties!$A$2:'Organisaties'!$B$501,2,0),"")</f>
        <v xml:space="preserve"> -  - </v>
      </c>
      <c r="I451" s="35"/>
      <c r="J451" s="35"/>
    </row>
    <row r="452" spans="1:10" ht="12.75" hidden="1" customHeight="1">
      <c r="A452" s="2">
        <f>IF(ISNUMBER(SEARCH(Wedstrijden!$E$2,Organisaties!B452)),MAX(Organisaties!$A$1:'Organisaties'!A451)+1,0)</f>
        <v>451</v>
      </c>
      <c r="B452" s="38" t="str">
        <f t="shared" si="7"/>
        <v xml:space="preserve"> -  - </v>
      </c>
      <c r="C452" s="35"/>
      <c r="D452" s="35"/>
      <c r="E452" s="35"/>
      <c r="F452" s="35"/>
      <c r="G452" s="12" t="str">
        <f>IFERROR(VLOOKUP(ROWS(Organisaties!$G$2:'Organisaties'!G452),Organisaties!$A$2:'Organisaties'!$B$501,2,0),"")</f>
        <v xml:space="preserve"> -  - </v>
      </c>
      <c r="I452" s="35"/>
      <c r="J452" s="35"/>
    </row>
    <row r="453" spans="1:10" ht="12.75" hidden="1" customHeight="1">
      <c r="A453" s="2">
        <f>IF(ISNUMBER(SEARCH(Wedstrijden!$E$2,Organisaties!B453)),MAX(Organisaties!$A$1:'Organisaties'!A452)+1,0)</f>
        <v>452</v>
      </c>
      <c r="B453" s="38" t="str">
        <f t="shared" si="7"/>
        <v xml:space="preserve"> -  - </v>
      </c>
      <c r="C453" s="35"/>
      <c r="D453" s="35"/>
      <c r="E453" s="35"/>
      <c r="F453" s="35"/>
      <c r="G453" s="12" t="str">
        <f>IFERROR(VLOOKUP(ROWS(Organisaties!$G$2:'Organisaties'!G453),Organisaties!$A$2:'Organisaties'!$B$501,2,0),"")</f>
        <v xml:space="preserve"> -  - </v>
      </c>
      <c r="I453" s="35"/>
      <c r="J453" s="35"/>
    </row>
    <row r="454" spans="1:10" ht="12.75" hidden="1" customHeight="1">
      <c r="A454" s="2">
        <f>IF(ISNUMBER(SEARCH(Wedstrijden!$E$2,Organisaties!B454)),MAX(Organisaties!$A$1:'Organisaties'!A453)+1,0)</f>
        <v>453</v>
      </c>
      <c r="B454" s="38" t="str">
        <f t="shared" si="7"/>
        <v xml:space="preserve"> -  - </v>
      </c>
      <c r="C454" s="35"/>
      <c r="D454" s="35"/>
      <c r="E454" s="35"/>
      <c r="F454" s="35"/>
      <c r="G454" s="12" t="str">
        <f>IFERROR(VLOOKUP(ROWS(Organisaties!$G$2:'Organisaties'!G454),Organisaties!$A$2:'Organisaties'!$B$501,2,0),"")</f>
        <v xml:space="preserve"> -  - </v>
      </c>
      <c r="I454" s="35"/>
      <c r="J454" s="35"/>
    </row>
    <row r="455" spans="1:10" ht="12.75" hidden="1" customHeight="1">
      <c r="A455" s="2">
        <f>IF(ISNUMBER(SEARCH(Wedstrijden!$E$2,Organisaties!B455)),MAX(Organisaties!$A$1:'Organisaties'!A454)+1,0)</f>
        <v>454</v>
      </c>
      <c r="B455" s="38" t="str">
        <f t="shared" si="7"/>
        <v xml:space="preserve"> -  - </v>
      </c>
      <c r="C455" s="35"/>
      <c r="D455" s="35"/>
      <c r="E455" s="35"/>
      <c r="F455" s="35"/>
      <c r="G455" s="12" t="str">
        <f>IFERROR(VLOOKUP(ROWS(Organisaties!$G$2:'Organisaties'!G455),Organisaties!$A$2:'Organisaties'!$B$501,2,0),"")</f>
        <v xml:space="preserve"> -  - </v>
      </c>
      <c r="I455" s="35"/>
      <c r="J455" s="35"/>
    </row>
    <row r="456" spans="1:10" ht="12.75" hidden="1" customHeight="1">
      <c r="A456" s="2">
        <f>IF(ISNUMBER(SEARCH(Wedstrijden!$E$2,Organisaties!B456)),MAX(Organisaties!$A$1:'Organisaties'!A455)+1,0)</f>
        <v>455</v>
      </c>
      <c r="B456" s="38" t="str">
        <f t="shared" si="7"/>
        <v xml:space="preserve"> -  - </v>
      </c>
      <c r="C456" s="35"/>
      <c r="D456" s="35"/>
      <c r="E456" s="35"/>
      <c r="F456" s="35"/>
      <c r="G456" s="12" t="str">
        <f>IFERROR(VLOOKUP(ROWS(Organisaties!$G$2:'Organisaties'!G456),Organisaties!$A$2:'Organisaties'!$B$501,2,0),"")</f>
        <v xml:space="preserve"> -  - </v>
      </c>
      <c r="I456" s="35"/>
      <c r="J456" s="35"/>
    </row>
    <row r="457" spans="1:10" ht="12.75" hidden="1" customHeight="1">
      <c r="A457" s="2">
        <f>IF(ISNUMBER(SEARCH(Wedstrijden!$E$2,Organisaties!B457)),MAX(Organisaties!$A$1:'Organisaties'!A456)+1,0)</f>
        <v>456</v>
      </c>
      <c r="B457" s="38" t="str">
        <f t="shared" si="7"/>
        <v xml:space="preserve"> -  - </v>
      </c>
      <c r="C457" s="35"/>
      <c r="D457" s="35"/>
      <c r="E457" s="35"/>
      <c r="F457" s="35"/>
      <c r="G457" s="12" t="str">
        <f>IFERROR(VLOOKUP(ROWS(Organisaties!$G$2:'Organisaties'!G457),Organisaties!$A$2:'Organisaties'!$B$501,2,0),"")</f>
        <v xml:space="preserve"> -  - </v>
      </c>
      <c r="I457" s="35"/>
      <c r="J457" s="35"/>
    </row>
    <row r="458" spans="1:10" ht="12.75" hidden="1" customHeight="1">
      <c r="A458" s="2">
        <f>IF(ISNUMBER(SEARCH(Wedstrijden!$E$2,Organisaties!B458)),MAX(Organisaties!$A$1:'Organisaties'!A457)+1,0)</f>
        <v>457</v>
      </c>
      <c r="B458" s="38" t="str">
        <f t="shared" si="7"/>
        <v xml:space="preserve"> -  - </v>
      </c>
      <c r="C458" s="35"/>
      <c r="D458" s="35"/>
      <c r="E458" s="35"/>
      <c r="F458" s="35"/>
      <c r="G458" s="12" t="str">
        <f>IFERROR(VLOOKUP(ROWS(Organisaties!$G$2:'Organisaties'!G458),Organisaties!$A$2:'Organisaties'!$B$501,2,0),"")</f>
        <v xml:space="preserve"> -  - </v>
      </c>
      <c r="I458" s="35"/>
      <c r="J458" s="35"/>
    </row>
    <row r="459" spans="1:10" ht="12.75" hidden="1" customHeight="1">
      <c r="A459" s="2">
        <f>IF(ISNUMBER(SEARCH(Wedstrijden!$E$2,Organisaties!B459)),MAX(Organisaties!$A$1:'Organisaties'!A458)+1,0)</f>
        <v>458</v>
      </c>
      <c r="B459" s="38" t="str">
        <f t="shared" si="7"/>
        <v xml:space="preserve"> -  - </v>
      </c>
      <c r="C459" s="35"/>
      <c r="D459" s="35"/>
      <c r="E459" s="35"/>
      <c r="F459" s="35"/>
      <c r="G459" s="12" t="str">
        <f>IFERROR(VLOOKUP(ROWS(Organisaties!$G$2:'Organisaties'!G459),Organisaties!$A$2:'Organisaties'!$B$501,2,0),"")</f>
        <v xml:space="preserve"> -  - </v>
      </c>
      <c r="I459" s="35"/>
      <c r="J459" s="35"/>
    </row>
    <row r="460" spans="1:10" ht="12.75" hidden="1" customHeight="1">
      <c r="A460" s="2">
        <f>IF(ISNUMBER(SEARCH(Wedstrijden!$E$2,Organisaties!B460)),MAX(Organisaties!$A$1:'Organisaties'!A459)+1,0)</f>
        <v>459</v>
      </c>
      <c r="B460" s="38" t="str">
        <f t="shared" si="7"/>
        <v xml:space="preserve"> -  - </v>
      </c>
      <c r="C460" s="35"/>
      <c r="D460" s="35"/>
      <c r="E460" s="35"/>
      <c r="F460" s="35"/>
      <c r="G460" s="12" t="str">
        <f>IFERROR(VLOOKUP(ROWS(Organisaties!$G$2:'Organisaties'!G460),Organisaties!$A$2:'Organisaties'!$B$501,2,0),"")</f>
        <v xml:space="preserve"> -  - </v>
      </c>
      <c r="I460" s="35"/>
      <c r="J460" s="35"/>
    </row>
    <row r="461" spans="1:10" ht="12.75" hidden="1" customHeight="1">
      <c r="A461" s="2">
        <f>IF(ISNUMBER(SEARCH(Wedstrijden!$E$2,Organisaties!B461)),MAX(Organisaties!$A$1:'Organisaties'!A460)+1,0)</f>
        <v>460</v>
      </c>
      <c r="B461" s="38" t="str">
        <f t="shared" si="7"/>
        <v xml:space="preserve"> -  - </v>
      </c>
      <c r="C461" s="35"/>
      <c r="D461" s="35"/>
      <c r="E461" s="35"/>
      <c r="F461" s="35"/>
      <c r="G461" s="12" t="str">
        <f>IFERROR(VLOOKUP(ROWS(Organisaties!$G$2:'Organisaties'!G461),Organisaties!$A$2:'Organisaties'!$B$501,2,0),"")</f>
        <v xml:space="preserve"> -  - </v>
      </c>
      <c r="I461" s="35"/>
      <c r="J461" s="35"/>
    </row>
    <row r="462" spans="1:10" ht="12.75" hidden="1" customHeight="1">
      <c r="A462" s="2">
        <f>IF(ISNUMBER(SEARCH(Wedstrijden!$E$2,Organisaties!B462)),MAX(Organisaties!$A$1:'Organisaties'!A461)+1,0)</f>
        <v>461</v>
      </c>
      <c r="B462" s="38" t="str">
        <f t="shared" si="7"/>
        <v xml:space="preserve"> -  - </v>
      </c>
      <c r="C462" s="35"/>
      <c r="D462" s="35"/>
      <c r="E462" s="35"/>
      <c r="F462" s="35"/>
      <c r="G462" s="12" t="str">
        <f>IFERROR(VLOOKUP(ROWS(Organisaties!$G$2:'Organisaties'!G462),Organisaties!$A$2:'Organisaties'!$B$501,2,0),"")</f>
        <v xml:space="preserve"> -  - </v>
      </c>
      <c r="I462" s="35"/>
      <c r="J462" s="35"/>
    </row>
    <row r="463" spans="1:10" ht="12.75" hidden="1" customHeight="1">
      <c r="A463" s="2">
        <f>IF(ISNUMBER(SEARCH(Wedstrijden!$E$2,Organisaties!B463)),MAX(Organisaties!$A$1:'Organisaties'!A462)+1,0)</f>
        <v>462</v>
      </c>
      <c r="B463" s="38" t="str">
        <f t="shared" si="7"/>
        <v xml:space="preserve"> -  - </v>
      </c>
      <c r="C463" s="35"/>
      <c r="D463" s="35"/>
      <c r="E463" s="35"/>
      <c r="F463" s="35"/>
      <c r="G463" s="12" t="str">
        <f>IFERROR(VLOOKUP(ROWS(Organisaties!$G$2:'Organisaties'!G463),Organisaties!$A$2:'Organisaties'!$B$501,2,0),"")</f>
        <v xml:space="preserve"> -  - </v>
      </c>
      <c r="I463" s="35"/>
      <c r="J463" s="35"/>
    </row>
    <row r="464" spans="1:10" ht="12.75" hidden="1" customHeight="1">
      <c r="A464" s="2">
        <f>IF(ISNUMBER(SEARCH(Wedstrijden!$E$2,Organisaties!B464)),MAX(Organisaties!$A$1:'Organisaties'!A463)+1,0)</f>
        <v>463</v>
      </c>
      <c r="B464" s="38" t="str">
        <f t="shared" si="7"/>
        <v xml:space="preserve"> -  - </v>
      </c>
      <c r="C464" s="35"/>
      <c r="D464" s="35"/>
      <c r="E464" s="35"/>
      <c r="F464" s="35"/>
      <c r="G464" s="12" t="str">
        <f>IFERROR(VLOOKUP(ROWS(Organisaties!$G$2:'Organisaties'!G464),Organisaties!$A$2:'Organisaties'!$B$501,2,0),"")</f>
        <v xml:space="preserve"> -  - </v>
      </c>
      <c r="I464" s="35"/>
      <c r="J464" s="35"/>
    </row>
    <row r="465" spans="1:10" ht="12.75" hidden="1" customHeight="1">
      <c r="A465" s="2">
        <f>IF(ISNUMBER(SEARCH(Wedstrijden!$E$2,Organisaties!B465)),MAX(Organisaties!$A$1:'Organisaties'!A464)+1,0)</f>
        <v>464</v>
      </c>
      <c r="B465" s="38" t="str">
        <f t="shared" si="7"/>
        <v xml:space="preserve"> -  - </v>
      </c>
      <c r="C465" s="35"/>
      <c r="D465" s="35"/>
      <c r="E465" s="35"/>
      <c r="F465" s="35"/>
      <c r="G465" s="12" t="str">
        <f>IFERROR(VLOOKUP(ROWS(Organisaties!$G$2:'Organisaties'!G465),Organisaties!$A$2:'Organisaties'!$B$501,2,0),"")</f>
        <v xml:space="preserve"> -  - </v>
      </c>
      <c r="I465" s="35"/>
      <c r="J465" s="35"/>
    </row>
    <row r="466" spans="1:10" ht="12.75" hidden="1" customHeight="1">
      <c r="A466" s="2">
        <f>IF(ISNUMBER(SEARCH(Wedstrijden!$E$2,Organisaties!B466)),MAX(Organisaties!$A$1:'Organisaties'!A465)+1,0)</f>
        <v>465</v>
      </c>
      <c r="B466" s="38" t="str">
        <f t="shared" si="7"/>
        <v xml:space="preserve"> -  - </v>
      </c>
      <c r="C466" s="35"/>
      <c r="D466" s="35"/>
      <c r="E466" s="35"/>
      <c r="F466" s="35"/>
      <c r="G466" s="12" t="str">
        <f>IFERROR(VLOOKUP(ROWS(Organisaties!$G$2:'Organisaties'!G466),Organisaties!$A$2:'Organisaties'!$B$501,2,0),"")</f>
        <v xml:space="preserve"> -  - </v>
      </c>
      <c r="I466" s="35"/>
      <c r="J466" s="35"/>
    </row>
    <row r="467" spans="1:10" ht="12.75" hidden="1" customHeight="1">
      <c r="A467" s="2">
        <f>IF(ISNUMBER(SEARCH(Wedstrijden!$E$2,Organisaties!B467)),MAX(Organisaties!$A$1:'Organisaties'!A466)+1,0)</f>
        <v>466</v>
      </c>
      <c r="B467" s="38" t="str">
        <f t="shared" si="7"/>
        <v xml:space="preserve"> -  - </v>
      </c>
      <c r="C467" s="35"/>
      <c r="D467" s="35"/>
      <c r="E467" s="35"/>
      <c r="F467" s="35"/>
      <c r="G467" s="12" t="str">
        <f>IFERROR(VLOOKUP(ROWS(Organisaties!$G$2:'Organisaties'!G467),Organisaties!$A$2:'Organisaties'!$B$501,2,0),"")</f>
        <v xml:space="preserve"> -  - </v>
      </c>
      <c r="I467" s="35"/>
      <c r="J467" s="35"/>
    </row>
    <row r="468" spans="1:10" ht="12.75" hidden="1" customHeight="1">
      <c r="A468" s="2">
        <f>IF(ISNUMBER(SEARCH(Wedstrijden!$E$2,Organisaties!B468)),MAX(Organisaties!$A$1:'Organisaties'!A467)+1,0)</f>
        <v>467</v>
      </c>
      <c r="B468" s="38" t="str">
        <f t="shared" si="7"/>
        <v xml:space="preserve"> -  - </v>
      </c>
      <c r="C468" s="35"/>
      <c r="D468" s="35"/>
      <c r="E468" s="35"/>
      <c r="F468" s="35"/>
      <c r="G468" s="12" t="str">
        <f>IFERROR(VLOOKUP(ROWS(Organisaties!$G$2:'Organisaties'!G468),Organisaties!$A$2:'Organisaties'!$B$501,2,0),"")</f>
        <v xml:space="preserve"> -  - </v>
      </c>
      <c r="I468" s="35"/>
      <c r="J468" s="35"/>
    </row>
    <row r="469" spans="1:10" ht="12.75" hidden="1" customHeight="1">
      <c r="A469" s="2">
        <f>IF(ISNUMBER(SEARCH(Wedstrijden!$E$2,Organisaties!B469)),MAX(Organisaties!$A$1:'Organisaties'!A468)+1,0)</f>
        <v>468</v>
      </c>
      <c r="B469" s="38" t="str">
        <f t="shared" si="7"/>
        <v xml:space="preserve"> -  - </v>
      </c>
      <c r="C469" s="35"/>
      <c r="D469" s="35"/>
      <c r="E469" s="35"/>
      <c r="F469" s="35"/>
      <c r="G469" s="12" t="str">
        <f>IFERROR(VLOOKUP(ROWS(Organisaties!$G$2:'Organisaties'!G469),Organisaties!$A$2:'Organisaties'!$B$501,2,0),"")</f>
        <v xml:space="preserve"> -  - </v>
      </c>
      <c r="I469" s="35"/>
      <c r="J469" s="35"/>
    </row>
    <row r="470" spans="1:10" ht="12.75" hidden="1" customHeight="1">
      <c r="A470" s="2">
        <f>IF(ISNUMBER(SEARCH(Wedstrijden!$E$2,Organisaties!B470)),MAX(Organisaties!$A$1:'Organisaties'!A469)+1,0)</f>
        <v>469</v>
      </c>
      <c r="B470" s="38" t="str">
        <f t="shared" si="7"/>
        <v xml:space="preserve"> -  - </v>
      </c>
      <c r="C470" s="35"/>
      <c r="D470" s="35"/>
      <c r="E470" s="35"/>
      <c r="F470" s="35"/>
      <c r="G470" s="12" t="str">
        <f>IFERROR(VLOOKUP(ROWS(Organisaties!$G$2:'Organisaties'!G470),Organisaties!$A$2:'Organisaties'!$B$501,2,0),"")</f>
        <v xml:space="preserve"> -  - </v>
      </c>
      <c r="I470" s="35"/>
      <c r="J470" s="35"/>
    </row>
    <row r="471" spans="1:10" ht="12.75" hidden="1" customHeight="1">
      <c r="A471" s="2">
        <f>IF(ISNUMBER(SEARCH(Wedstrijden!$E$2,Organisaties!B471)),MAX(Organisaties!$A$1:'Organisaties'!A470)+1,0)</f>
        <v>470</v>
      </c>
      <c r="B471" s="38" t="str">
        <f t="shared" si="7"/>
        <v xml:space="preserve"> -  - </v>
      </c>
      <c r="C471" s="35"/>
      <c r="D471" s="35"/>
      <c r="E471" s="35"/>
      <c r="F471" s="35"/>
      <c r="G471" s="12" t="str">
        <f>IFERROR(VLOOKUP(ROWS(Organisaties!$G$2:'Organisaties'!G471),Organisaties!$A$2:'Organisaties'!$B$501,2,0),"")</f>
        <v xml:space="preserve"> -  - </v>
      </c>
      <c r="I471" s="35"/>
      <c r="J471" s="35"/>
    </row>
    <row r="472" spans="1:10" ht="12.75" hidden="1" customHeight="1">
      <c r="A472" s="2">
        <f>IF(ISNUMBER(SEARCH(Wedstrijden!$E$2,Organisaties!B472)),MAX(Organisaties!$A$1:'Organisaties'!A471)+1,0)</f>
        <v>471</v>
      </c>
      <c r="B472" s="38" t="str">
        <f t="shared" si="7"/>
        <v xml:space="preserve"> -  - </v>
      </c>
      <c r="C472" s="35"/>
      <c r="D472" s="35"/>
      <c r="E472" s="35"/>
      <c r="F472" s="35"/>
      <c r="G472" s="12" t="str">
        <f>IFERROR(VLOOKUP(ROWS(Organisaties!$G$2:'Organisaties'!G472),Organisaties!$A$2:'Organisaties'!$B$501,2,0),"")</f>
        <v xml:space="preserve"> -  - </v>
      </c>
      <c r="I472" s="35"/>
      <c r="J472" s="35"/>
    </row>
    <row r="473" spans="1:10" ht="12.75" hidden="1" customHeight="1">
      <c r="A473" s="2">
        <f>IF(ISNUMBER(SEARCH(Wedstrijden!$E$2,Organisaties!B473)),MAX(Organisaties!$A$1:'Organisaties'!A472)+1,0)</f>
        <v>472</v>
      </c>
      <c r="B473" s="38" t="str">
        <f t="shared" si="7"/>
        <v xml:space="preserve"> -  - </v>
      </c>
      <c r="C473" s="35"/>
      <c r="D473" s="35"/>
      <c r="E473" s="35"/>
      <c r="F473" s="35"/>
      <c r="G473" s="12" t="str">
        <f>IFERROR(VLOOKUP(ROWS(Organisaties!$G$2:'Organisaties'!G473),Organisaties!$A$2:'Organisaties'!$B$501,2,0),"")</f>
        <v xml:space="preserve"> -  - </v>
      </c>
      <c r="I473" s="35"/>
      <c r="J473" s="35"/>
    </row>
    <row r="474" spans="1:10" ht="12.75" hidden="1" customHeight="1">
      <c r="A474" s="2">
        <f>IF(ISNUMBER(SEARCH(Wedstrijden!$E$2,Organisaties!B474)),MAX(Organisaties!$A$1:'Organisaties'!A473)+1,0)</f>
        <v>473</v>
      </c>
      <c r="B474" s="38" t="str">
        <f t="shared" si="7"/>
        <v xml:space="preserve"> -  - </v>
      </c>
      <c r="C474" s="35"/>
      <c r="D474" s="35"/>
      <c r="E474" s="35"/>
      <c r="F474" s="35"/>
      <c r="G474" s="12" t="str">
        <f>IFERROR(VLOOKUP(ROWS(Organisaties!$G$2:'Organisaties'!G474),Organisaties!$A$2:'Organisaties'!$B$501,2,0),"")</f>
        <v xml:space="preserve"> -  - </v>
      </c>
      <c r="I474" s="35"/>
      <c r="J474" s="35"/>
    </row>
    <row r="475" spans="1:10" ht="12.75" hidden="1" customHeight="1">
      <c r="A475" s="2">
        <f>IF(ISNUMBER(SEARCH(Wedstrijden!$E$2,Organisaties!B475)),MAX(Organisaties!$A$1:'Organisaties'!A474)+1,0)</f>
        <v>474</v>
      </c>
      <c r="B475" s="38" t="str">
        <f t="shared" si="7"/>
        <v xml:space="preserve"> -  - </v>
      </c>
      <c r="C475" s="35"/>
      <c r="D475" s="35"/>
      <c r="E475" s="35"/>
      <c r="F475" s="35"/>
      <c r="G475" s="12" t="str">
        <f>IFERROR(VLOOKUP(ROWS(Organisaties!$G$2:'Organisaties'!G475),Organisaties!$A$2:'Organisaties'!$B$501,2,0),"")</f>
        <v xml:space="preserve"> -  - </v>
      </c>
      <c r="I475" s="35"/>
      <c r="J475" s="35"/>
    </row>
    <row r="476" spans="1:10" ht="12.75" hidden="1" customHeight="1">
      <c r="A476" s="2">
        <f>IF(ISNUMBER(SEARCH(Wedstrijden!$E$2,Organisaties!B476)),MAX(Organisaties!$A$1:'Organisaties'!A475)+1,0)</f>
        <v>475</v>
      </c>
      <c r="B476" s="38" t="str">
        <f t="shared" si="7"/>
        <v xml:space="preserve"> -  - </v>
      </c>
      <c r="C476" s="35"/>
      <c r="D476" s="35"/>
      <c r="E476" s="35"/>
      <c r="F476" s="35"/>
      <c r="G476" s="12" t="str">
        <f>IFERROR(VLOOKUP(ROWS(Organisaties!$G$2:'Organisaties'!G476),Organisaties!$A$2:'Organisaties'!$B$501,2,0),"")</f>
        <v xml:space="preserve"> -  - </v>
      </c>
      <c r="I476" s="35"/>
      <c r="J476" s="35"/>
    </row>
    <row r="477" spans="1:10" ht="12.75" hidden="1" customHeight="1">
      <c r="A477" s="2">
        <f>IF(ISNUMBER(SEARCH(Wedstrijden!$E$2,Organisaties!B477)),MAX(Organisaties!$A$1:'Organisaties'!A476)+1,0)</f>
        <v>476</v>
      </c>
      <c r="B477" s="38" t="str">
        <f t="shared" si="7"/>
        <v xml:space="preserve"> -  - </v>
      </c>
      <c r="C477" s="35"/>
      <c r="D477" s="35"/>
      <c r="E477" s="35"/>
      <c r="F477" s="35"/>
      <c r="G477" s="12" t="str">
        <f>IFERROR(VLOOKUP(ROWS(Organisaties!$G$2:'Organisaties'!G477),Organisaties!$A$2:'Organisaties'!$B$501,2,0),"")</f>
        <v xml:space="preserve"> -  - </v>
      </c>
      <c r="I477" s="35"/>
      <c r="J477" s="35"/>
    </row>
    <row r="478" spans="1:10" ht="12.75" hidden="1" customHeight="1">
      <c r="A478" s="2">
        <f>IF(ISNUMBER(SEARCH(Wedstrijden!$E$2,Organisaties!B478)),MAX(Organisaties!$A$1:'Organisaties'!A477)+1,0)</f>
        <v>477</v>
      </c>
      <c r="B478" s="38" t="str">
        <f t="shared" si="7"/>
        <v xml:space="preserve"> -  - </v>
      </c>
      <c r="C478" s="35"/>
      <c r="D478" s="35"/>
      <c r="E478" s="35"/>
      <c r="F478" s="35"/>
      <c r="G478" s="12" t="str">
        <f>IFERROR(VLOOKUP(ROWS(Organisaties!$G$2:'Organisaties'!G478),Organisaties!$A$2:'Organisaties'!$B$501,2,0),"")</f>
        <v xml:space="preserve"> -  - </v>
      </c>
      <c r="I478" s="35"/>
      <c r="J478" s="35"/>
    </row>
    <row r="479" spans="1:10" ht="12.75" hidden="1" customHeight="1">
      <c r="A479" s="2">
        <f>IF(ISNUMBER(SEARCH(Wedstrijden!$E$2,Organisaties!B479)),MAX(Organisaties!$A$1:'Organisaties'!A478)+1,0)</f>
        <v>478</v>
      </c>
      <c r="B479" s="38" t="str">
        <f t="shared" si="7"/>
        <v xml:space="preserve"> -  - </v>
      </c>
      <c r="C479" s="35"/>
      <c r="D479" s="35"/>
      <c r="E479" s="35"/>
      <c r="F479" s="35"/>
      <c r="G479" s="12" t="str">
        <f>IFERROR(VLOOKUP(ROWS(Organisaties!$G$2:'Organisaties'!G479),Organisaties!$A$2:'Organisaties'!$B$501,2,0),"")</f>
        <v xml:space="preserve"> -  - </v>
      </c>
      <c r="I479" s="35"/>
      <c r="J479" s="35"/>
    </row>
    <row r="480" spans="1:10" ht="12.75" hidden="1" customHeight="1">
      <c r="A480" s="2">
        <f>IF(ISNUMBER(SEARCH(Wedstrijden!$E$2,Organisaties!B480)),MAX(Organisaties!$A$1:'Organisaties'!A479)+1,0)</f>
        <v>479</v>
      </c>
      <c r="B480" s="38" t="str">
        <f t="shared" si="7"/>
        <v xml:space="preserve"> -  - </v>
      </c>
      <c r="C480" s="35"/>
      <c r="D480" s="35"/>
      <c r="E480" s="35"/>
      <c r="F480" s="35"/>
      <c r="G480" s="12" t="str">
        <f>IFERROR(VLOOKUP(ROWS(Organisaties!$G$2:'Organisaties'!G480),Organisaties!$A$2:'Organisaties'!$B$501,2,0),"")</f>
        <v xml:space="preserve"> -  - </v>
      </c>
      <c r="I480" s="35"/>
      <c r="J480" s="35"/>
    </row>
    <row r="481" spans="1:10" ht="12.75" hidden="1" customHeight="1">
      <c r="A481" s="2">
        <f>IF(ISNUMBER(SEARCH(Wedstrijden!$E$2,Organisaties!B481)),MAX(Organisaties!$A$1:'Organisaties'!A480)+1,0)</f>
        <v>480</v>
      </c>
      <c r="B481" s="38" t="str">
        <f t="shared" si="7"/>
        <v xml:space="preserve"> -  - </v>
      </c>
      <c r="C481" s="35"/>
      <c r="D481" s="35"/>
      <c r="E481" s="35"/>
      <c r="F481" s="35"/>
      <c r="G481" s="12" t="str">
        <f>IFERROR(VLOOKUP(ROWS(Organisaties!$G$2:'Organisaties'!G481),Organisaties!$A$2:'Organisaties'!$B$501,2,0),"")</f>
        <v xml:space="preserve"> -  - </v>
      </c>
      <c r="I481" s="35"/>
      <c r="J481" s="35"/>
    </row>
    <row r="482" spans="1:10" ht="12.75" hidden="1" customHeight="1">
      <c r="A482" s="2">
        <f>IF(ISNUMBER(SEARCH(Wedstrijden!$E$2,Organisaties!B482)),MAX(Organisaties!$A$1:'Organisaties'!A481)+1,0)</f>
        <v>481</v>
      </c>
      <c r="B482" s="38" t="str">
        <f t="shared" si="7"/>
        <v xml:space="preserve"> -  - </v>
      </c>
      <c r="C482" s="35"/>
      <c r="D482" s="35"/>
      <c r="E482" s="35"/>
      <c r="F482" s="35"/>
      <c r="G482" s="12" t="str">
        <f>IFERROR(VLOOKUP(ROWS(Organisaties!$G$2:'Organisaties'!G482),Organisaties!$A$2:'Organisaties'!$B$501,2,0),"")</f>
        <v xml:space="preserve"> -  - </v>
      </c>
      <c r="I482" s="35"/>
      <c r="J482" s="35"/>
    </row>
    <row r="483" spans="1:10" ht="12.75" hidden="1" customHeight="1">
      <c r="A483" s="2">
        <f>IF(ISNUMBER(SEARCH(Wedstrijden!$E$2,Organisaties!B483)),MAX(Organisaties!$A$1:'Organisaties'!A482)+1,0)</f>
        <v>482</v>
      </c>
      <c r="B483" s="38" t="str">
        <f t="shared" si="7"/>
        <v xml:space="preserve"> -  - </v>
      </c>
      <c r="C483" s="35"/>
      <c r="D483" s="35"/>
      <c r="E483" s="35"/>
      <c r="F483" s="35"/>
      <c r="G483" s="12" t="str">
        <f>IFERROR(VLOOKUP(ROWS(Organisaties!$G$2:'Organisaties'!G483),Organisaties!$A$2:'Organisaties'!$B$501,2,0),"")</f>
        <v xml:space="preserve"> -  - </v>
      </c>
      <c r="I483" s="35"/>
      <c r="J483" s="35"/>
    </row>
    <row r="484" spans="1:10" ht="12.75" hidden="1" customHeight="1">
      <c r="A484" s="2">
        <f>IF(ISNUMBER(SEARCH(Wedstrijden!$E$2,Organisaties!B484)),MAX(Organisaties!$A$1:'Organisaties'!A483)+1,0)</f>
        <v>483</v>
      </c>
      <c r="B484" s="38" t="str">
        <f t="shared" si="7"/>
        <v xml:space="preserve"> -  - </v>
      </c>
      <c r="C484" s="35"/>
      <c r="D484" s="35"/>
      <c r="E484" s="35"/>
      <c r="F484" s="35"/>
      <c r="G484" s="12" t="str">
        <f>IFERROR(VLOOKUP(ROWS(Organisaties!$G$2:'Organisaties'!G484),Organisaties!$A$2:'Organisaties'!$B$501,2,0),"")</f>
        <v xml:space="preserve"> -  - </v>
      </c>
      <c r="I484" s="35"/>
      <c r="J484" s="35"/>
    </row>
    <row r="485" spans="1:10" ht="12.75" hidden="1" customHeight="1">
      <c r="A485" s="2">
        <f>IF(ISNUMBER(SEARCH(Wedstrijden!$E$2,Organisaties!B485)),MAX(Organisaties!$A$1:'Organisaties'!A484)+1,0)</f>
        <v>484</v>
      </c>
      <c r="B485" s="38" t="str">
        <f t="shared" si="7"/>
        <v xml:space="preserve"> -  - </v>
      </c>
      <c r="C485" s="35"/>
      <c r="D485" s="35"/>
      <c r="E485" s="35"/>
      <c r="F485" s="35"/>
      <c r="G485" s="12" t="str">
        <f>IFERROR(VLOOKUP(ROWS(Organisaties!$G$2:'Organisaties'!G485),Organisaties!$A$2:'Organisaties'!$B$501,2,0),"")</f>
        <v xml:space="preserve"> -  - </v>
      </c>
      <c r="I485" s="35"/>
      <c r="J485" s="35"/>
    </row>
    <row r="486" spans="1:10" ht="12.75" hidden="1" customHeight="1">
      <c r="A486" s="2">
        <f>IF(ISNUMBER(SEARCH(Wedstrijden!$E$2,Organisaties!B486)),MAX(Organisaties!$A$1:'Organisaties'!A485)+1,0)</f>
        <v>485</v>
      </c>
      <c r="B486" s="38" t="str">
        <f t="shared" si="7"/>
        <v xml:space="preserve"> -  - </v>
      </c>
      <c r="C486" s="35"/>
      <c r="D486" s="35"/>
      <c r="E486" s="35"/>
      <c r="F486" s="35"/>
      <c r="G486" s="12" t="str">
        <f>IFERROR(VLOOKUP(ROWS(Organisaties!$G$2:'Organisaties'!G486),Organisaties!$A$2:'Organisaties'!$B$501,2,0),"")</f>
        <v xml:space="preserve"> -  - </v>
      </c>
      <c r="I486" s="35"/>
      <c r="J486" s="35"/>
    </row>
    <row r="487" spans="1:10" ht="12.75" hidden="1" customHeight="1">
      <c r="A487" s="2">
        <f>IF(ISNUMBER(SEARCH(Wedstrijden!$E$2,Organisaties!B487)),MAX(Organisaties!$A$1:'Organisaties'!A486)+1,0)</f>
        <v>486</v>
      </c>
      <c r="B487" s="38" t="str">
        <f t="shared" si="7"/>
        <v xml:space="preserve"> -  - </v>
      </c>
      <c r="C487" s="35"/>
      <c r="D487" s="35"/>
      <c r="E487" s="35"/>
      <c r="F487" s="35"/>
      <c r="G487" s="12" t="str">
        <f>IFERROR(VLOOKUP(ROWS(Organisaties!$G$2:'Organisaties'!G487),Organisaties!$A$2:'Organisaties'!$B$501,2,0),"")</f>
        <v xml:space="preserve"> -  - </v>
      </c>
      <c r="I487" s="35"/>
      <c r="J487" s="35"/>
    </row>
    <row r="488" spans="1:10" ht="12.75" hidden="1" customHeight="1">
      <c r="A488" s="2">
        <f>IF(ISNUMBER(SEARCH(Wedstrijden!$E$2,Organisaties!B488)),MAX(Organisaties!$A$1:'Organisaties'!A487)+1,0)</f>
        <v>487</v>
      </c>
      <c r="B488" s="38" t="str">
        <f t="shared" si="7"/>
        <v xml:space="preserve"> -  - </v>
      </c>
      <c r="C488" s="35"/>
      <c r="D488" s="35"/>
      <c r="E488" s="35"/>
      <c r="F488" s="35"/>
      <c r="G488" s="12" t="str">
        <f>IFERROR(VLOOKUP(ROWS(Organisaties!$G$2:'Organisaties'!G488),Organisaties!$A$2:'Organisaties'!$B$501,2,0),"")</f>
        <v xml:space="preserve"> -  - </v>
      </c>
      <c r="I488" s="35"/>
      <c r="J488" s="35"/>
    </row>
    <row r="489" spans="1:10" ht="12.75" hidden="1" customHeight="1">
      <c r="A489" s="2">
        <f>IF(ISNUMBER(SEARCH(Wedstrijden!$E$2,Organisaties!B489)),MAX(Organisaties!$A$1:'Organisaties'!A488)+1,0)</f>
        <v>488</v>
      </c>
      <c r="B489" s="38" t="str">
        <f t="shared" si="7"/>
        <v xml:space="preserve"> -  - </v>
      </c>
      <c r="C489" s="35"/>
      <c r="D489" s="35"/>
      <c r="E489" s="35"/>
      <c r="F489" s="35"/>
      <c r="G489" s="12" t="str">
        <f>IFERROR(VLOOKUP(ROWS(Organisaties!$G$2:'Organisaties'!G489),Organisaties!$A$2:'Organisaties'!$B$501,2,0),"")</f>
        <v xml:space="preserve"> -  - </v>
      </c>
      <c r="I489" s="35"/>
      <c r="J489" s="35"/>
    </row>
    <row r="490" spans="1:10" ht="12.75" hidden="1" customHeight="1">
      <c r="A490" s="2">
        <f>IF(ISNUMBER(SEARCH(Wedstrijden!$E$2,Organisaties!B490)),MAX(Organisaties!$A$1:'Organisaties'!A489)+1,0)</f>
        <v>489</v>
      </c>
      <c r="B490" s="38" t="str">
        <f t="shared" si="7"/>
        <v xml:space="preserve"> -  - </v>
      </c>
      <c r="C490" s="35"/>
      <c r="D490" s="35"/>
      <c r="E490" s="35"/>
      <c r="F490" s="35"/>
      <c r="G490" s="12" t="str">
        <f>IFERROR(VLOOKUP(ROWS(Organisaties!$G$2:'Organisaties'!G490),Organisaties!$A$2:'Organisaties'!$B$501,2,0),"")</f>
        <v xml:space="preserve"> -  - </v>
      </c>
      <c r="I490" s="35"/>
      <c r="J490" s="35"/>
    </row>
    <row r="491" spans="1:10" ht="12.75" hidden="1" customHeight="1">
      <c r="A491" s="2">
        <f>IF(ISNUMBER(SEARCH(Wedstrijden!$E$2,Organisaties!B491)),MAX(Organisaties!$A$1:'Organisaties'!A490)+1,0)</f>
        <v>490</v>
      </c>
      <c r="B491" s="38" t="str">
        <f t="shared" si="7"/>
        <v xml:space="preserve"> -  - </v>
      </c>
      <c r="C491" s="35"/>
      <c r="D491" s="35"/>
      <c r="E491" s="35"/>
      <c r="F491" s="35"/>
      <c r="G491" s="12" t="str">
        <f>IFERROR(VLOOKUP(ROWS(Organisaties!$G$2:'Organisaties'!G491),Organisaties!$A$2:'Organisaties'!$B$501,2,0),"")</f>
        <v xml:space="preserve"> -  - </v>
      </c>
      <c r="I491" s="35"/>
      <c r="J491" s="35"/>
    </row>
    <row r="492" spans="1:10" ht="12.75" hidden="1" customHeight="1">
      <c r="A492" s="2">
        <f>IF(ISNUMBER(SEARCH(Wedstrijden!$E$2,Organisaties!B492)),MAX(Organisaties!$A$1:'Organisaties'!A491)+1,0)</f>
        <v>491</v>
      </c>
      <c r="B492" s="38" t="str">
        <f t="shared" si="7"/>
        <v xml:space="preserve"> -  - </v>
      </c>
      <c r="C492" s="35"/>
      <c r="D492" s="35"/>
      <c r="E492" s="35"/>
      <c r="F492" s="35"/>
      <c r="G492" s="12" t="str">
        <f>IFERROR(VLOOKUP(ROWS(Organisaties!$G$2:'Organisaties'!G492),Organisaties!$A$2:'Organisaties'!$B$501,2,0),"")</f>
        <v xml:space="preserve"> -  - </v>
      </c>
      <c r="I492" s="35"/>
      <c r="J492" s="35"/>
    </row>
    <row r="493" spans="1:10" ht="12.75" hidden="1" customHeight="1">
      <c r="A493" s="2">
        <f>IF(ISNUMBER(SEARCH(Wedstrijden!$E$2,Organisaties!B493)),MAX(Organisaties!$A$1:'Organisaties'!A492)+1,0)</f>
        <v>492</v>
      </c>
      <c r="B493" s="38" t="str">
        <f t="shared" si="7"/>
        <v xml:space="preserve"> -  - </v>
      </c>
      <c r="C493" s="35"/>
      <c r="D493" s="35"/>
      <c r="E493" s="35"/>
      <c r="F493" s="35"/>
      <c r="G493" s="12" t="str">
        <f>IFERROR(VLOOKUP(ROWS(Organisaties!$G$2:'Organisaties'!G493),Organisaties!$A$2:'Organisaties'!$B$501,2,0),"")</f>
        <v xml:space="preserve"> -  - </v>
      </c>
      <c r="I493" s="35"/>
      <c r="J493" s="35"/>
    </row>
    <row r="494" spans="1:10" ht="12.75" hidden="1" customHeight="1">
      <c r="A494" s="2">
        <f>IF(ISNUMBER(SEARCH(Wedstrijden!$E$2,Organisaties!B494)),MAX(Organisaties!$A$1:'Organisaties'!A493)+1,0)</f>
        <v>493</v>
      </c>
      <c r="B494" s="38" t="str">
        <f t="shared" si="7"/>
        <v xml:space="preserve"> -  - </v>
      </c>
      <c r="C494" s="35"/>
      <c r="D494" s="35"/>
      <c r="E494" s="35"/>
      <c r="F494" s="35"/>
      <c r="G494" s="12" t="str">
        <f>IFERROR(VLOOKUP(ROWS(Organisaties!$G$2:'Organisaties'!G494),Organisaties!$A$2:'Organisaties'!$B$501,2,0),"")</f>
        <v xml:space="preserve"> -  - </v>
      </c>
      <c r="I494" s="35"/>
      <c r="J494" s="35"/>
    </row>
    <row r="495" spans="1:10" ht="12.75" hidden="1" customHeight="1">
      <c r="A495" s="2">
        <f>IF(ISNUMBER(SEARCH(Wedstrijden!$E$2,Organisaties!B495)),MAX(Organisaties!$A$1:'Organisaties'!A494)+1,0)</f>
        <v>494</v>
      </c>
      <c r="B495" s="38" t="str">
        <f t="shared" si="7"/>
        <v xml:space="preserve"> -  - </v>
      </c>
      <c r="C495" s="35"/>
      <c r="D495" s="35"/>
      <c r="E495" s="35"/>
      <c r="F495" s="35"/>
      <c r="G495" s="12" t="str">
        <f>IFERROR(VLOOKUP(ROWS(Organisaties!$G$2:'Organisaties'!G495),Organisaties!$A$2:'Organisaties'!$B$501,2,0),"")</f>
        <v xml:space="preserve"> -  - </v>
      </c>
      <c r="I495" s="35"/>
      <c r="J495" s="35"/>
    </row>
    <row r="496" spans="1:10" ht="12.75" hidden="1" customHeight="1">
      <c r="A496" s="2">
        <f>IF(ISNUMBER(SEARCH(Wedstrijden!$E$2,Organisaties!B496)),MAX(Organisaties!$A$1:'Organisaties'!A495)+1,0)</f>
        <v>495</v>
      </c>
      <c r="B496" s="38" t="str">
        <f t="shared" si="7"/>
        <v xml:space="preserve"> -  - </v>
      </c>
      <c r="C496" s="35"/>
      <c r="D496" s="35"/>
      <c r="E496" s="35"/>
      <c r="F496" s="35"/>
      <c r="G496" s="12" t="str">
        <f>IFERROR(VLOOKUP(ROWS(Organisaties!$G$2:'Organisaties'!G496),Organisaties!$A$2:'Organisaties'!$B$501,2,0),"")</f>
        <v xml:space="preserve"> -  - </v>
      </c>
      <c r="I496" s="35"/>
      <c r="J496" s="35"/>
    </row>
    <row r="497" spans="1:10" ht="12.75" hidden="1" customHeight="1">
      <c r="A497" s="2">
        <f>IF(ISNUMBER(SEARCH(Wedstrijden!$E$2,Organisaties!B497)),MAX(Organisaties!$A$1:'Organisaties'!A496)+1,0)</f>
        <v>496</v>
      </c>
      <c r="B497" s="38" t="str">
        <f t="shared" si="7"/>
        <v xml:space="preserve"> -  - </v>
      </c>
      <c r="C497" s="35"/>
      <c r="D497" s="35"/>
      <c r="E497" s="35"/>
      <c r="F497" s="35"/>
      <c r="G497" s="12" t="str">
        <f>IFERROR(VLOOKUP(ROWS(Organisaties!$G$2:'Organisaties'!G497),Organisaties!$A$2:'Organisaties'!$B$501,2,0),"")</f>
        <v xml:space="preserve"> -  - </v>
      </c>
      <c r="I497" s="35"/>
      <c r="J497" s="35"/>
    </row>
    <row r="498" spans="1:10" ht="12.75" hidden="1" customHeight="1">
      <c r="A498" s="2">
        <f>IF(ISNUMBER(SEARCH(Wedstrijden!$E$2,Organisaties!B498)),MAX(Organisaties!$A$1:'Organisaties'!A497)+1,0)</f>
        <v>497</v>
      </c>
      <c r="B498" s="38" t="str">
        <f t="shared" si="7"/>
        <v xml:space="preserve"> -  - </v>
      </c>
      <c r="C498" s="35"/>
      <c r="D498" s="35"/>
      <c r="E498" s="35"/>
      <c r="F498" s="35"/>
      <c r="G498" s="12" t="str">
        <f>IFERROR(VLOOKUP(ROWS(Organisaties!$G$2:'Organisaties'!G498),Organisaties!$A$2:'Organisaties'!$B$501,2,0),"")</f>
        <v xml:space="preserve"> -  - </v>
      </c>
      <c r="I498" s="35"/>
      <c r="J498" s="35"/>
    </row>
    <row r="499" spans="1:10" ht="12.75" hidden="1" customHeight="1">
      <c r="A499" s="2">
        <f>IF(ISNUMBER(SEARCH(Wedstrijden!$E$2,Organisaties!B499)),MAX(Organisaties!$A$1:'Organisaties'!A498)+1,0)</f>
        <v>498</v>
      </c>
      <c r="B499" s="38" t="str">
        <f t="shared" si="7"/>
        <v xml:space="preserve"> -  - </v>
      </c>
      <c r="C499" s="35"/>
      <c r="D499" s="35"/>
      <c r="E499" s="35"/>
      <c r="F499" s="35"/>
      <c r="G499" s="12" t="str">
        <f>IFERROR(VLOOKUP(ROWS(Organisaties!$G$2:'Organisaties'!G499),Organisaties!$A$2:'Organisaties'!$B$501,2,0),"")</f>
        <v xml:space="preserve"> -  - </v>
      </c>
      <c r="I499" s="35"/>
      <c r="J499" s="35"/>
    </row>
    <row r="500" spans="1:10" ht="12.75" hidden="1" customHeight="1">
      <c r="A500" s="2">
        <f>IF(ISNUMBER(SEARCH(Wedstrijden!$E$2,Organisaties!B500)),MAX(Organisaties!$A$1:'Organisaties'!A499)+1,0)</f>
        <v>499</v>
      </c>
      <c r="B500" s="38" t="str">
        <f t="shared" si="7"/>
        <v xml:space="preserve"> -  - </v>
      </c>
      <c r="C500" s="35"/>
      <c r="D500" s="35"/>
      <c r="E500" s="35"/>
      <c r="F500" s="35"/>
      <c r="G500" s="12" t="str">
        <f>IFERROR(VLOOKUP(ROWS(Organisaties!$G$2:'Organisaties'!G500),Organisaties!$A$2:'Organisaties'!$B$501,2,0),"")</f>
        <v xml:space="preserve"> -  - </v>
      </c>
      <c r="I500" s="35"/>
      <c r="J500" s="35"/>
    </row>
    <row r="501" spans="1:10" ht="12.75" hidden="1" customHeight="1">
      <c r="A501" s="2">
        <f>IF(ISNUMBER(SEARCH(Wedstrijden!$E$2,Organisaties!B501)),MAX(Organisaties!$A$1:'Organisaties'!A500)+1,0)</f>
        <v>500</v>
      </c>
      <c r="B501" s="38" t="str">
        <f t="shared" si="7"/>
        <v xml:space="preserve"> -  - </v>
      </c>
      <c r="C501" s="35"/>
      <c r="D501" s="35"/>
      <c r="E501" s="35"/>
      <c r="F501" s="35"/>
      <c r="G501" s="12" t="str">
        <f>IFERROR(VLOOKUP(ROWS(Organisaties!$G$2:'Organisaties'!G501),Organisaties!$A$2:'Organisaties'!$B$501,2,0),"")</f>
        <v xml:space="preserve"> -  - </v>
      </c>
      <c r="I501" s="35"/>
      <c r="J501" s="35"/>
    </row>
  </sheetData>
  <sheetProtection selectLockedCells="1" selectUnlockedCells="1"/>
  <autoFilter ref="B1:F374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activeCell="B2" sqref="B2"/>
    </sheetView>
  </sheetViews>
  <sheetFormatPr defaultColWidth="18.7109375" defaultRowHeight="12.95" customHeight="1"/>
  <cols>
    <col min="1" max="1" width="14.140625" customWidth="1"/>
    <col min="2" max="2" width="14.140625" bestFit="1" customWidth="1"/>
  </cols>
  <sheetData>
    <row r="1" spans="1:2" ht="15">
      <c r="A1" s="4" t="s">
        <v>18</v>
      </c>
      <c r="B1" t="s">
        <v>21</v>
      </c>
    </row>
    <row r="2" spans="1:2" ht="15">
      <c r="A2" s="4" t="s">
        <v>19</v>
      </c>
      <c r="B2">
        <v>0</v>
      </c>
    </row>
    <row r="3" spans="1:2" ht="15">
      <c r="A3" s="4" t="s">
        <v>20</v>
      </c>
      <c r="B3">
        <v>1</v>
      </c>
    </row>
    <row r="4" spans="1:2" ht="15">
      <c r="A4" s="4" t="s">
        <v>23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N2501"/>
  <sheetViews>
    <sheetView zoomScale="90" zoomScaleNormal="90" zoomScalePageLayoutView="90" workbookViewId="0">
      <selection activeCell="E2" sqref="E2"/>
    </sheetView>
  </sheetViews>
  <sheetFormatPr defaultColWidth="18.7109375" defaultRowHeight="12.95" customHeight="1"/>
  <cols>
    <col min="1" max="2" width="16.28515625" style="44" bestFit="1" customWidth="1"/>
    <col min="3" max="3" width="17.140625" style="44" bestFit="1" customWidth="1"/>
    <col min="4" max="4" width="12" style="44" bestFit="1" customWidth="1"/>
    <col min="5" max="5" width="7.140625" style="44" bestFit="1" customWidth="1"/>
    <col min="6" max="6" width="30.28515625" style="44" bestFit="1" customWidth="1"/>
    <col min="7" max="7" width="15" style="44" bestFit="1" customWidth="1"/>
    <col min="8" max="8" width="26.140625" style="44" bestFit="1" customWidth="1"/>
    <col min="9" max="9" width="14.7109375" style="44" bestFit="1" customWidth="1"/>
    <col min="10" max="10" width="6.140625" style="44" bestFit="1" customWidth="1"/>
    <col min="11" max="11" width="9.7109375" style="44" bestFit="1" customWidth="1"/>
    <col min="12" max="12" width="11.7109375" style="45" bestFit="1" customWidth="1"/>
    <col min="13" max="13" width="3.7109375" style="44" bestFit="1" customWidth="1"/>
    <col min="14" max="14" width="2.140625" style="44" bestFit="1" customWidth="1"/>
    <col min="15" max="15" width="3.140625" style="44" bestFit="1" customWidth="1"/>
    <col min="16" max="16" width="7" style="44" bestFit="1" customWidth="1"/>
    <col min="17" max="17" width="2.140625" style="44" bestFit="1" customWidth="1"/>
    <col min="18" max="18" width="1.85546875" style="44" bestFit="1" customWidth="1"/>
    <col min="19" max="19" width="2.7109375" style="44" bestFit="1" customWidth="1"/>
    <col min="20" max="20" width="2" style="44" bestFit="1" customWidth="1"/>
    <col min="21" max="21" width="3" style="44" bestFit="1" customWidth="1"/>
    <col min="22" max="22" width="9.7109375" style="44" bestFit="1" customWidth="1"/>
    <col min="23" max="23" width="11.7109375" style="44" bestFit="1" customWidth="1"/>
    <col min="24" max="24" width="7" style="44" bestFit="1" customWidth="1"/>
    <col min="25" max="25" width="2.140625" style="44" bestFit="1" customWidth="1"/>
    <col min="26" max="26" width="1.85546875" style="44" bestFit="1" customWidth="1"/>
    <col min="27" max="27" width="2.7109375" style="44" bestFit="1" customWidth="1"/>
    <col min="28" max="28" width="2" style="44" bestFit="1" customWidth="1"/>
    <col min="29" max="29" width="3" style="44" bestFit="1" customWidth="1"/>
    <col min="30" max="30" width="9.7109375" style="44" bestFit="1" customWidth="1"/>
    <col min="31" max="31" width="11.7109375" style="44" bestFit="1" customWidth="1"/>
    <col min="32" max="32" width="3.7109375" style="44" bestFit="1" customWidth="1"/>
    <col min="33" max="33" width="2.140625" style="44" bestFit="1" customWidth="1"/>
    <col min="34" max="34" width="7" style="44" bestFit="1" customWidth="1"/>
    <col min="35" max="35" width="1.85546875" style="44" bestFit="1" customWidth="1"/>
    <col min="36" max="36" width="2.7109375" style="44" bestFit="1" customWidth="1"/>
    <col min="37" max="37" width="2" style="44" bestFit="1" customWidth="1"/>
    <col min="38" max="38" width="3" style="44" bestFit="1" customWidth="1"/>
    <col min="39" max="39" width="9.7109375" style="44" bestFit="1" customWidth="1"/>
    <col min="40" max="40" width="11.7109375" style="44" bestFit="1" customWidth="1"/>
    <col min="41" max="41" width="7" style="44" bestFit="1" customWidth="1"/>
    <col min="42" max="42" width="1.85546875" style="44" bestFit="1" customWidth="1"/>
    <col min="43" max="43" width="2.7109375" style="44" bestFit="1" customWidth="1"/>
    <col min="44" max="44" width="2" style="44" bestFit="1" customWidth="1"/>
    <col min="45" max="45" width="3" style="44" bestFit="1" customWidth="1"/>
    <col min="46" max="46" width="9.7109375" style="44" bestFit="1" customWidth="1"/>
    <col min="47" max="47" width="11.7109375" style="44" bestFit="1" customWidth="1"/>
    <col min="48" max="48" width="7" style="44" bestFit="1" customWidth="1"/>
    <col min="49" max="50" width="2" style="44" bestFit="1" customWidth="1"/>
    <col min="51" max="51" width="3.140625" style="44" customWidth="1"/>
    <col min="52" max="52" width="9.7109375" style="44" bestFit="1" customWidth="1"/>
    <col min="53" max="53" width="11.7109375" style="44" bestFit="1" customWidth="1"/>
    <col min="54" max="54" width="4.7109375" style="44" bestFit="1" customWidth="1"/>
    <col min="55" max="55" width="4.28515625" style="44" bestFit="1" customWidth="1"/>
    <col min="56" max="56" width="9.7109375" style="44" bestFit="1" customWidth="1"/>
    <col min="57" max="57" width="11.7109375" style="44" bestFit="1" customWidth="1"/>
    <col min="58" max="58" width="7" style="44" bestFit="1" customWidth="1"/>
    <col min="59" max="60" width="2" style="44" bestFit="1" customWidth="1"/>
    <col min="61" max="61" width="3.140625" style="44" customWidth="1"/>
    <col min="62" max="62" width="9.7109375" style="44" bestFit="1" customWidth="1"/>
    <col min="63" max="63" width="11.7109375" style="44" bestFit="1" customWidth="1"/>
    <col min="64" max="64" width="5.28515625" style="44" bestFit="1" customWidth="1"/>
    <col min="65" max="66" width="5.28515625" style="44" customWidth="1"/>
    <col min="67" max="67" width="7" style="44" bestFit="1" customWidth="1"/>
    <col min="68" max="68" width="2.140625" style="44" bestFit="1" customWidth="1"/>
    <col min="69" max="70" width="2.85546875" style="44" bestFit="1" customWidth="1"/>
    <col min="71" max="72" width="3.7109375" style="44" bestFit="1" customWidth="1"/>
    <col min="73" max="74" width="3" style="44" bestFit="1" customWidth="1"/>
    <col min="75" max="75" width="4.28515625" style="44" bestFit="1" customWidth="1"/>
    <col min="76" max="76" width="11.7109375" style="44" bestFit="1" customWidth="1"/>
    <col min="77" max="77" width="7" style="44" bestFit="1" customWidth="1"/>
    <col min="78" max="78" width="2.140625" style="44" bestFit="1" customWidth="1"/>
    <col min="79" max="80" width="2.85546875" style="44" bestFit="1" customWidth="1"/>
    <col min="81" max="82" width="3.7109375" style="44" bestFit="1" customWidth="1"/>
    <col min="83" max="84" width="3" style="44" bestFit="1" customWidth="1"/>
    <col min="85" max="85" width="3.85546875" style="44" bestFit="1" customWidth="1"/>
    <col min="86" max="86" width="4" style="44" bestFit="1" customWidth="1"/>
    <col min="87" max="87" width="2.85546875" style="44" bestFit="1" customWidth="1"/>
    <col min="88" max="88" width="3" style="44" bestFit="1" customWidth="1"/>
    <col min="89" max="89" width="3.140625" style="44" bestFit="1" customWidth="1"/>
    <col min="90" max="90" width="9.7109375" style="44" bestFit="1" customWidth="1"/>
    <col min="91" max="91" width="11.7109375" style="44" bestFit="1" customWidth="1"/>
    <col min="92" max="92" width="5.28515625" style="44" bestFit="1" customWidth="1"/>
    <col min="93" max="93" width="5.28515625" style="44" customWidth="1"/>
    <col min="94" max="94" width="7" style="44" bestFit="1" customWidth="1"/>
    <col min="95" max="95" width="2.140625" style="44" bestFit="1" customWidth="1"/>
    <col min="96" max="96" width="1.85546875" style="44" bestFit="1" customWidth="1"/>
    <col min="97" max="97" width="2.7109375" style="44" bestFit="1" customWidth="1"/>
    <col min="98" max="98" width="2" style="44" bestFit="1" customWidth="1"/>
    <col min="99" max="99" width="3" style="44" bestFit="1" customWidth="1"/>
    <col min="100" max="100" width="9.7109375" style="44" bestFit="1" customWidth="1"/>
    <col min="101" max="101" width="8.140625" style="44" bestFit="1" customWidth="1"/>
    <col min="102" max="102" width="7" style="44" bestFit="1" customWidth="1"/>
    <col min="103" max="103" width="2.140625" style="44" bestFit="1" customWidth="1"/>
    <col min="104" max="104" width="1.85546875" style="44" bestFit="1" customWidth="1"/>
    <col min="105" max="105" width="2.7109375" style="44" bestFit="1" customWidth="1"/>
    <col min="106" max="106" width="2" style="44" bestFit="1" customWidth="1"/>
    <col min="107" max="107" width="3" style="44" bestFit="1" customWidth="1"/>
    <col min="108" max="108" width="4.7109375" style="44" bestFit="1" customWidth="1"/>
    <col min="109" max="109" width="4.28515625" style="44" bestFit="1" customWidth="1"/>
    <col min="110" max="110" width="11" style="44" bestFit="1" customWidth="1"/>
    <col min="111" max="113" width="3.28515625" style="44" customWidth="1"/>
    <col min="114" max="114" width="4.28515625" style="44" bestFit="1" customWidth="1"/>
    <col min="115" max="115" width="11" style="44" bestFit="1" customWidth="1"/>
    <col min="116" max="118" width="4.28515625" style="44" customWidth="1"/>
    <col min="119" max="16384" width="18.7109375" style="44"/>
  </cols>
  <sheetData>
    <row r="1" spans="1:118" ht="15">
      <c r="A1" s="44" t="s">
        <v>24</v>
      </c>
      <c r="B1" s="44" t="s">
        <v>25</v>
      </c>
      <c r="C1" s="44" t="s">
        <v>26</v>
      </c>
      <c r="D1" s="44" t="s">
        <v>27</v>
      </c>
      <c r="E1" s="44" t="s">
        <v>22</v>
      </c>
      <c r="F1" s="44" t="s">
        <v>28</v>
      </c>
      <c r="G1" s="44" t="s">
        <v>29</v>
      </c>
      <c r="H1" s="44" t="s">
        <v>30</v>
      </c>
      <c r="I1" s="44" t="s">
        <v>31</v>
      </c>
      <c r="J1" s="44" t="s">
        <v>32</v>
      </c>
      <c r="K1" s="44" t="s">
        <v>33</v>
      </c>
      <c r="L1" s="45" t="s">
        <v>34</v>
      </c>
      <c r="M1" s="44" t="s">
        <v>84</v>
      </c>
      <c r="N1" s="44" t="s">
        <v>12</v>
      </c>
      <c r="O1" s="44" t="s">
        <v>85</v>
      </c>
      <c r="P1" s="44" t="s">
        <v>11</v>
      </c>
      <c r="Q1" s="44" t="s">
        <v>0</v>
      </c>
      <c r="R1" s="44" t="s">
        <v>1</v>
      </c>
      <c r="S1" s="44" t="s">
        <v>2</v>
      </c>
      <c r="T1" s="44" t="s">
        <v>3</v>
      </c>
      <c r="U1" s="44" t="s">
        <v>4</v>
      </c>
      <c r="V1" s="44" t="s">
        <v>33</v>
      </c>
      <c r="W1" s="44" t="s">
        <v>34</v>
      </c>
      <c r="X1" s="44" t="s">
        <v>11</v>
      </c>
      <c r="Y1" s="44" t="s">
        <v>0</v>
      </c>
      <c r="Z1" s="44" t="s">
        <v>1</v>
      </c>
      <c r="AA1" s="44" t="s">
        <v>2</v>
      </c>
      <c r="AB1" s="44" t="s">
        <v>3</v>
      </c>
      <c r="AC1" s="44" t="s">
        <v>4</v>
      </c>
      <c r="AD1" s="44" t="s">
        <v>33</v>
      </c>
      <c r="AE1" s="44" t="s">
        <v>34</v>
      </c>
      <c r="AF1" s="44" t="s">
        <v>84</v>
      </c>
      <c r="AG1" s="44" t="s">
        <v>12</v>
      </c>
      <c r="AH1" s="44" t="s">
        <v>11</v>
      </c>
      <c r="AI1" s="44" t="s">
        <v>1</v>
      </c>
      <c r="AJ1" s="44" t="s">
        <v>2</v>
      </c>
      <c r="AK1" s="44" t="s">
        <v>3</v>
      </c>
      <c r="AL1" s="44" t="s">
        <v>4</v>
      </c>
      <c r="AM1" s="44" t="s">
        <v>33</v>
      </c>
      <c r="AN1" s="44" t="s">
        <v>34</v>
      </c>
      <c r="AO1" s="44" t="s">
        <v>11</v>
      </c>
      <c r="AP1" s="44" t="s">
        <v>1</v>
      </c>
      <c r="AQ1" s="44" t="s">
        <v>2</v>
      </c>
      <c r="AR1" s="44" t="s">
        <v>3</v>
      </c>
      <c r="AS1" s="44" t="s">
        <v>4</v>
      </c>
      <c r="AT1" s="44" t="s">
        <v>33</v>
      </c>
      <c r="AU1" s="44" t="s">
        <v>34</v>
      </c>
      <c r="AV1" s="44" t="s">
        <v>11</v>
      </c>
      <c r="AW1" s="44">
        <v>1</v>
      </c>
      <c r="AX1" s="44">
        <v>2</v>
      </c>
      <c r="AY1" s="44">
        <v>3</v>
      </c>
      <c r="AZ1" s="44" t="s">
        <v>33</v>
      </c>
      <c r="BA1" s="44" t="s">
        <v>34</v>
      </c>
      <c r="BB1" s="44" t="s">
        <v>86</v>
      </c>
      <c r="BC1" s="44" t="s">
        <v>87</v>
      </c>
      <c r="BD1" s="44" t="s">
        <v>33</v>
      </c>
      <c r="BE1" s="44" t="s">
        <v>34</v>
      </c>
      <c r="BF1" s="44" t="s">
        <v>11</v>
      </c>
      <c r="BG1" s="44">
        <v>1</v>
      </c>
      <c r="BH1" s="44">
        <v>2</v>
      </c>
      <c r="BI1" s="44">
        <v>3</v>
      </c>
      <c r="BJ1" s="46" t="s">
        <v>33</v>
      </c>
      <c r="BK1" s="46" t="s">
        <v>34</v>
      </c>
      <c r="BL1" s="46" t="s">
        <v>84</v>
      </c>
      <c r="BM1" s="46" t="s">
        <v>12</v>
      </c>
      <c r="BN1" s="46" t="s">
        <v>85</v>
      </c>
      <c r="BO1" s="46" t="s">
        <v>11</v>
      </c>
      <c r="BP1" s="46" t="s">
        <v>0</v>
      </c>
      <c r="BQ1" s="46" t="s">
        <v>42</v>
      </c>
      <c r="BR1" s="46" t="s">
        <v>43</v>
      </c>
      <c r="BS1" s="46" t="s">
        <v>44</v>
      </c>
      <c r="BT1" s="46" t="s">
        <v>45</v>
      </c>
      <c r="BU1" s="46" t="s">
        <v>46</v>
      </c>
      <c r="BV1" s="46" t="s">
        <v>47</v>
      </c>
      <c r="BW1" s="46" t="s">
        <v>41</v>
      </c>
      <c r="BX1" s="46" t="s">
        <v>34</v>
      </c>
      <c r="BY1" s="46" t="s">
        <v>11</v>
      </c>
      <c r="BZ1" s="46" t="s">
        <v>0</v>
      </c>
      <c r="CA1" s="46" t="s">
        <v>42</v>
      </c>
      <c r="CB1" s="46" t="s">
        <v>43</v>
      </c>
      <c r="CC1" s="46" t="s">
        <v>44</v>
      </c>
      <c r="CD1" s="46" t="s">
        <v>45</v>
      </c>
      <c r="CE1" s="46" t="s">
        <v>46</v>
      </c>
      <c r="CF1" s="46" t="s">
        <v>47</v>
      </c>
      <c r="CG1" s="46" t="s">
        <v>48</v>
      </c>
      <c r="CH1" s="47" t="s">
        <v>49</v>
      </c>
      <c r="CI1" s="47" t="s">
        <v>50</v>
      </c>
      <c r="CJ1" s="47" t="s">
        <v>51</v>
      </c>
      <c r="CK1" s="47" t="s">
        <v>52</v>
      </c>
      <c r="CL1" s="46" t="s">
        <v>33</v>
      </c>
      <c r="CM1" s="46" t="s">
        <v>34</v>
      </c>
      <c r="CN1" s="46" t="s">
        <v>84</v>
      </c>
      <c r="CO1" s="46" t="s">
        <v>12</v>
      </c>
      <c r="CP1" s="46" t="s">
        <v>11</v>
      </c>
      <c r="CQ1" s="46" t="s">
        <v>0</v>
      </c>
      <c r="CR1" s="46" t="s">
        <v>1</v>
      </c>
      <c r="CS1" s="46" t="s">
        <v>2</v>
      </c>
      <c r="CT1" s="46" t="s">
        <v>3</v>
      </c>
      <c r="CU1" s="46" t="s">
        <v>4</v>
      </c>
      <c r="CV1" s="46" t="s">
        <v>33</v>
      </c>
      <c r="CW1" s="46" t="s">
        <v>56</v>
      </c>
      <c r="CX1" s="46" t="s">
        <v>11</v>
      </c>
      <c r="CY1" s="46" t="s">
        <v>0</v>
      </c>
      <c r="CZ1" s="46" t="s">
        <v>1</v>
      </c>
      <c r="DA1" s="46" t="s">
        <v>2</v>
      </c>
      <c r="DB1" s="46" t="s">
        <v>3</v>
      </c>
      <c r="DC1" s="46" t="s">
        <v>4</v>
      </c>
      <c r="DD1" s="46" t="s">
        <v>57</v>
      </c>
      <c r="DE1" s="46" t="s">
        <v>41</v>
      </c>
      <c r="DF1" s="46" t="s">
        <v>58</v>
      </c>
      <c r="DG1" s="46" t="s">
        <v>1</v>
      </c>
      <c r="DH1" s="46" t="s">
        <v>2</v>
      </c>
      <c r="DI1" s="46" t="s">
        <v>3</v>
      </c>
      <c r="DJ1" s="46" t="s">
        <v>41</v>
      </c>
      <c r="DK1" s="46" t="s">
        <v>58</v>
      </c>
      <c r="DL1" s="46" t="s">
        <v>1</v>
      </c>
      <c r="DM1" s="46" t="s">
        <v>2</v>
      </c>
      <c r="DN1" s="46" t="s">
        <v>3</v>
      </c>
    </row>
    <row r="2" spans="1:118" ht="15">
      <c r="A2" s="48" t="e">
        <f>Wedstrijden!#REF!</f>
        <v>#REF!</v>
      </c>
      <c r="B2" s="44" t="str">
        <f>IFERROR(VLOOKUP(Wedstrijden!#REF!,Wedstrijdlocaties!$B$2:$E$499,2,FALSE),"")</f>
        <v/>
      </c>
      <c r="C2" s="44" t="e">
        <f>Wedstrijden!#REF!</f>
        <v>#REF!</v>
      </c>
      <c r="D2" s="44" t="str">
        <f>IFERROR(VLOOKUP(Wedstrijden!#REF!,Organisaties!$B$2:$C$501,2,FALSE),"")</f>
        <v/>
      </c>
      <c r="E2" s="44" t="str">
        <f>IFERROR(VLOOKUP(Wedstrijden!#REF!,Organisaties!$B$2:$F$501,5,FALSE),"")</f>
        <v/>
      </c>
      <c r="F2" s="44" t="e">
        <f>IF(Wedstrijden!#REF!&lt;&gt;"",Wedstrijden!#REF!,"")</f>
        <v>#REF!</v>
      </c>
      <c r="G2" s="44" t="e">
        <f>IF(Wedstrijden!#REF!="Indoor",1,0)</f>
        <v>#REF!</v>
      </c>
      <c r="H2" s="44" t="e">
        <f>Wedstrijden!#REF!</f>
        <v>#REF!</v>
      </c>
      <c r="I2" s="44" t="e">
        <f>IF(Wedstrijden!#REF!="Nee",0,IF(Wedstrijden!#REF!="Ja",1,""))</f>
        <v>#REF!</v>
      </c>
      <c r="J2" s="44" t="e">
        <f>IF(Wedstrijden!#REF!&lt;&gt;"",Wedstrijden!#REF!,"")</f>
        <v>#REF!</v>
      </c>
      <c r="W2" s="45"/>
      <c r="AE2" s="45"/>
      <c r="AN2" s="45"/>
      <c r="AU2" s="45"/>
      <c r="BA2" s="45"/>
      <c r="BE2" s="45"/>
      <c r="BJ2" s="44">
        <f>IF(COUNTA(Wedstrijden!#REF!)&lt;&gt;0,1,"")</f>
        <v>1</v>
      </c>
      <c r="BK2" s="44">
        <f>IF(COUNTBLANK(BJ2) = 1,"",2)</f>
        <v>2</v>
      </c>
      <c r="BL2" s="44" t="e">
        <f>IF(Wedstrijden!#REF!="x","AA","")</f>
        <v>#REF!</v>
      </c>
      <c r="BM2" s="44" t="e">
        <f>IF(Wedstrijden!#REF!="x","A","")</f>
        <v>#REF!</v>
      </c>
      <c r="BN2" s="44" t="e">
        <f>IF(Wedstrijden!#REF!="x","B1","")</f>
        <v>#REF!</v>
      </c>
      <c r="BO2" s="44" t="e">
        <f>IF(Wedstrijden!#REF!="x","BB","")</f>
        <v>#REF!</v>
      </c>
      <c r="BP2" s="44" t="e">
        <f>IF(Wedstrijden!#REF!="x","B","")</f>
        <v>#REF!</v>
      </c>
      <c r="BQ2" s="44" t="e">
        <f>IF(Wedstrijden!#REF!="x","L1","")</f>
        <v>#REF!</v>
      </c>
      <c r="BR2" s="44" t="e">
        <f>IF(Wedstrijden!#REF!="x","L2","")</f>
        <v>#REF!</v>
      </c>
      <c r="BS2" s="44" t="e">
        <f>IF(Wedstrijden!#REF!="x","M1","")</f>
        <v>#REF!</v>
      </c>
      <c r="BT2" s="44" t="e">
        <f>IF(Wedstrijden!#REF!="x","M2","")</f>
        <v>#REF!</v>
      </c>
      <c r="BU2" s="44" t="e">
        <f>IF(Wedstrijden!#REF!="x","Z1","")</f>
        <v>#REF!</v>
      </c>
      <c r="BV2" s="44" t="e">
        <f>IF(Wedstrijden!#REF!="x","Z2","")</f>
        <v>#REF!</v>
      </c>
      <c r="BW2" s="44">
        <f>IF(COUNTA(Wedstrijden!#REF!)&lt;&gt;0,1,"")</f>
        <v>1</v>
      </c>
      <c r="BX2" s="44">
        <f>IF(COUNTBLANK(BW2) = 1,"",1)</f>
        <v>1</v>
      </c>
      <c r="BY2" s="44" t="e">
        <f>IF(Wedstrijden!#REF!="x","BB","")</f>
        <v>#REF!</v>
      </c>
      <c r="BZ2" s="44" t="e">
        <f>IF(Wedstrijden!#REF!="x","B","")</f>
        <v>#REF!</v>
      </c>
      <c r="CA2" s="44" t="e">
        <f>IF(Wedstrijden!#REF!="x","L1","")</f>
        <v>#REF!</v>
      </c>
      <c r="CB2" s="44" t="e">
        <f>IF(Wedstrijden!#REF!="x","L2","")</f>
        <v>#REF!</v>
      </c>
      <c r="CC2" s="44" t="e">
        <f>IF(Wedstrijden!#REF!="x","M1","")</f>
        <v>#REF!</v>
      </c>
      <c r="CD2" s="44" t="e">
        <f>IF(Wedstrijden!#REF!="x","M2","")</f>
        <v>#REF!</v>
      </c>
      <c r="CE2" s="44" t="e">
        <f>IF(Wedstrijden!#REF!="x","Z1","")</f>
        <v>#REF!</v>
      </c>
      <c r="CF2" s="44" t="e">
        <f>IF(Wedstrijden!#REF!="x","Z2","")</f>
        <v>#REF!</v>
      </c>
      <c r="CG2" s="44" t="e">
        <f>IF(Wedstrijden!#REF!="x","ZZL","")</f>
        <v>#REF!</v>
      </c>
      <c r="CL2" s="44">
        <f>IF(COUNTA(Wedstrijden!#REF!)&lt;&gt;0,2,"")</f>
        <v>2</v>
      </c>
      <c r="CM2" s="44">
        <f>IF(COUNTBLANK(CL2) = 1,"",2)</f>
        <v>2</v>
      </c>
      <c r="CN2" s="44" t="e">
        <f>IF(Wedstrijden!#REF!="x","AA","")</f>
        <v>#REF!</v>
      </c>
      <c r="CO2" s="44" t="e">
        <f>IF(Wedstrijden!#REF!="x","A","")</f>
        <v>#REF!</v>
      </c>
      <c r="CP2" s="44" t="e">
        <f>IF(Wedstrijden!#REF!="x","BB","")</f>
        <v>#REF!</v>
      </c>
      <c r="CQ2" s="44" t="e">
        <f>IF(Wedstrijden!#REF!="x","B","")</f>
        <v>#REF!</v>
      </c>
      <c r="CR2" s="44" t="e">
        <f>IF(Wedstrijden!#REF!="x","L","")</f>
        <v>#REF!</v>
      </c>
      <c r="CS2" s="44" t="e">
        <f>IF(Wedstrijden!#REF!="x","M","")</f>
        <v>#REF!</v>
      </c>
      <c r="CT2" s="44" t="e">
        <f>IF(Wedstrijden!#REF!="x","Z","")</f>
        <v>#REF!</v>
      </c>
      <c r="CU2" s="44" t="e">
        <f>IF(Wedstrijden!#REF!="x","ZZ","")</f>
        <v>#REF!</v>
      </c>
      <c r="CV2" s="44">
        <f>IF(COUNTA(Wedstrijden!#REF!)&lt;&gt;0,2,"")</f>
        <v>2</v>
      </c>
      <c r="CW2" s="44">
        <f>IF(COUNTBLANK(CV2) = 1,"",1)</f>
        <v>1</v>
      </c>
      <c r="CX2" s="44" t="e">
        <f>IF(Wedstrijden!#REF!="x","BB","")</f>
        <v>#REF!</v>
      </c>
      <c r="CY2" s="44" t="e">
        <f>IF(Wedstrijden!#REF!="x","B","")</f>
        <v>#REF!</v>
      </c>
      <c r="CZ2" s="44" t="e">
        <f>IF(Wedstrijden!#REF!="x","L","")</f>
        <v>#REF!</v>
      </c>
      <c r="DA2" s="44" t="e">
        <f>IF(Wedstrijden!#REF!="x","M","")</f>
        <v>#REF!</v>
      </c>
      <c r="DB2" s="44" t="e">
        <f>IF(Wedstrijden!#REF!="x","Z","")</f>
        <v>#REF!</v>
      </c>
      <c r="DC2" s="44" t="e">
        <f>IF(Wedstrijden!#REF!="x","ZZ","")</f>
        <v>#REF!</v>
      </c>
      <c r="DD2" s="44" t="e">
        <f>IF(Wedstrijden!#REF!="x","1.40","")</f>
        <v>#REF!</v>
      </c>
      <c r="DE2" s="44">
        <f>IF(COUNTA(Wedstrijden!#REF!)&lt;&gt;0,6,"")</f>
        <v>6</v>
      </c>
      <c r="DF2" s="44">
        <f>IF(COUNTBLANK(DE2) = 1,"",2)</f>
        <v>2</v>
      </c>
      <c r="DG2" s="44" t="e">
        <f>IF(Wedstrijden!#REF!="x","L","")</f>
        <v>#REF!</v>
      </c>
      <c r="DH2" s="44" t="e">
        <f>IF(Wedstrijden!#REF!="x","M","")</f>
        <v>#REF!</v>
      </c>
      <c r="DI2" s="44" t="e">
        <f>IF(Wedstrijden!#REF!="x","Z","")</f>
        <v>#REF!</v>
      </c>
      <c r="DJ2" s="44">
        <f>IF(COUNTA(Wedstrijden!#REF!)&lt;&gt;0,6,"")</f>
        <v>6</v>
      </c>
      <c r="DK2" s="44">
        <f>IF(COUNTBLANK(DJ2) = 1,"",1)</f>
        <v>1</v>
      </c>
      <c r="DL2" s="44" t="e">
        <f>IF(Wedstrijden!#REF!="x","L","")</f>
        <v>#REF!</v>
      </c>
      <c r="DM2" s="44" t="e">
        <f>IF(Wedstrijden!#REF!="x","M","")</f>
        <v>#REF!</v>
      </c>
      <c r="DN2" s="44" t="e">
        <f>IF(Wedstrijden!#REF!="x","Z","")</f>
        <v>#REF!</v>
      </c>
    </row>
    <row r="3" spans="1:118" ht="15">
      <c r="A3" s="48" t="e">
        <f>Wedstrijden!#REF!</f>
        <v>#REF!</v>
      </c>
      <c r="B3" s="44" t="str">
        <f>IFERROR(VLOOKUP(Wedstrijden!#REF!,Wedstrijdlocaties!$B$2:$E$499,2,FALSE),"")</f>
        <v/>
      </c>
      <c r="C3" s="44" t="e">
        <f>Wedstrijden!#REF!</f>
        <v>#REF!</v>
      </c>
      <c r="D3" s="44" t="str">
        <f>IFERROR(VLOOKUP(Wedstrijden!#REF!,Organisaties!$B$2:$C$501,2,FALSE),"")</f>
        <v/>
      </c>
      <c r="E3" s="44" t="str">
        <f>IFERROR(VLOOKUP(Wedstrijden!#REF!,Organisaties!$B$2:$F$501,5,FALSE),"")</f>
        <v/>
      </c>
      <c r="F3" s="44" t="e">
        <f>IF(Wedstrijden!#REF!&lt;&gt;"",Wedstrijden!#REF!,"")</f>
        <v>#REF!</v>
      </c>
      <c r="G3" s="44" t="e">
        <f>IF(Wedstrijden!#REF!="Indoor",1,0)</f>
        <v>#REF!</v>
      </c>
      <c r="H3" s="44" t="e">
        <f>Wedstrijden!#REF!</f>
        <v>#REF!</v>
      </c>
      <c r="I3" s="44" t="e">
        <f>IF(Wedstrijden!#REF!="Nee",0,IF(Wedstrijden!#REF!="Ja",1,""))</f>
        <v>#REF!</v>
      </c>
      <c r="J3" s="44" t="e">
        <f>IF(Wedstrijden!#REF!&lt;&gt;"",Wedstrijden!#REF!,"")</f>
        <v>#REF!</v>
      </c>
      <c r="W3" s="45"/>
      <c r="AE3" s="45"/>
      <c r="AN3" s="45"/>
      <c r="AU3" s="45"/>
      <c r="BA3" s="45"/>
      <c r="BE3" s="45"/>
      <c r="BJ3" s="44">
        <f>IF(COUNTA(Wedstrijden!#REF!)&lt;&gt;0,1,"")</f>
        <v>1</v>
      </c>
      <c r="BK3" s="44">
        <f t="shared" ref="BK3:BK66" si="0">IF(COUNTBLANK(BJ3) = 1,"",2)</f>
        <v>2</v>
      </c>
      <c r="BL3" s="44" t="e">
        <f>IF(Wedstrijden!#REF!="x","AA","")</f>
        <v>#REF!</v>
      </c>
      <c r="BM3" s="44" t="e">
        <f>IF(Wedstrijden!#REF!="x","A","")</f>
        <v>#REF!</v>
      </c>
      <c r="BN3" s="44" t="e">
        <f>IF(Wedstrijden!#REF!="x","B1","")</f>
        <v>#REF!</v>
      </c>
      <c r="BO3" s="44" t="e">
        <f>IF(Wedstrijden!#REF!="x","BB","")</f>
        <v>#REF!</v>
      </c>
      <c r="BP3" s="44" t="e">
        <f>IF(Wedstrijden!#REF!="x","B","")</f>
        <v>#REF!</v>
      </c>
      <c r="BQ3" s="44" t="e">
        <f>IF(Wedstrijden!#REF!="x","L1","")</f>
        <v>#REF!</v>
      </c>
      <c r="BR3" s="44" t="e">
        <f>IF(Wedstrijden!#REF!="x","L2","")</f>
        <v>#REF!</v>
      </c>
      <c r="BS3" s="44" t="e">
        <f>IF(Wedstrijden!#REF!="x","M1","")</f>
        <v>#REF!</v>
      </c>
      <c r="BT3" s="44" t="e">
        <f>IF(Wedstrijden!#REF!="x","M2","")</f>
        <v>#REF!</v>
      </c>
      <c r="BU3" s="44" t="e">
        <f>IF(Wedstrijden!#REF!="x","Z1","")</f>
        <v>#REF!</v>
      </c>
      <c r="BV3" s="44" t="e">
        <f>IF(Wedstrijden!#REF!="x","Z2","")</f>
        <v>#REF!</v>
      </c>
      <c r="BW3" s="44">
        <f>IF(COUNTA(Wedstrijden!#REF!)&lt;&gt;0,1,"")</f>
        <v>1</v>
      </c>
      <c r="BX3" s="44">
        <f t="shared" ref="BX3:BX66" si="1">IF(COUNTBLANK(BW3) = 1,"",1)</f>
        <v>1</v>
      </c>
      <c r="BY3" s="44" t="e">
        <f>IF(Wedstrijden!#REF!="x","BB","")</f>
        <v>#REF!</v>
      </c>
      <c r="BZ3" s="44" t="e">
        <f>IF(Wedstrijden!#REF!="x","B","")</f>
        <v>#REF!</v>
      </c>
      <c r="CA3" s="44" t="e">
        <f>IF(Wedstrijden!#REF!="x","L1","")</f>
        <v>#REF!</v>
      </c>
      <c r="CB3" s="44" t="e">
        <f>IF(Wedstrijden!#REF!="x","L2","")</f>
        <v>#REF!</v>
      </c>
      <c r="CC3" s="44" t="e">
        <f>IF(Wedstrijden!#REF!="x","M1","")</f>
        <v>#REF!</v>
      </c>
      <c r="CD3" s="44" t="e">
        <f>IF(Wedstrijden!#REF!="x","M2","")</f>
        <v>#REF!</v>
      </c>
      <c r="CE3" s="44" t="e">
        <f>IF(Wedstrijden!#REF!="x","Z1","")</f>
        <v>#REF!</v>
      </c>
      <c r="CF3" s="44" t="e">
        <f>IF(Wedstrijden!#REF!="x","Z2","")</f>
        <v>#REF!</v>
      </c>
      <c r="CG3" s="44" t="e">
        <f>IF(Wedstrijden!#REF!="x","ZZL","")</f>
        <v>#REF!</v>
      </c>
      <c r="CL3" s="44">
        <f>IF(COUNTA(Wedstrijden!#REF!)&lt;&gt;0,2,"")</f>
        <v>2</v>
      </c>
      <c r="CM3" s="44">
        <f t="shared" ref="CM3:CM66" si="2">IF(COUNTBLANK(CL3) = 1,"",2)</f>
        <v>2</v>
      </c>
      <c r="CN3" s="44" t="e">
        <f>IF(Wedstrijden!#REF!="x","AA","")</f>
        <v>#REF!</v>
      </c>
      <c r="CO3" s="44" t="e">
        <f>IF(Wedstrijden!#REF!="x","A","")</f>
        <v>#REF!</v>
      </c>
      <c r="CP3" s="44" t="e">
        <f>IF(Wedstrijden!#REF!="x","BB","")</f>
        <v>#REF!</v>
      </c>
      <c r="CQ3" s="44" t="e">
        <f>IF(Wedstrijden!#REF!="x","B","")</f>
        <v>#REF!</v>
      </c>
      <c r="CR3" s="44" t="e">
        <f>IF(Wedstrijden!#REF!="x","L","")</f>
        <v>#REF!</v>
      </c>
      <c r="CS3" s="44" t="e">
        <f>IF(Wedstrijden!#REF!="x","M","")</f>
        <v>#REF!</v>
      </c>
      <c r="CT3" s="44" t="e">
        <f>IF(Wedstrijden!#REF!="x","Z","")</f>
        <v>#REF!</v>
      </c>
      <c r="CU3" s="44" t="e">
        <f>IF(Wedstrijden!#REF!="x","ZZ","")</f>
        <v>#REF!</v>
      </c>
      <c r="CV3" s="44">
        <f>IF(COUNTA(Wedstrijden!#REF!)&lt;&gt;0,2,"")</f>
        <v>2</v>
      </c>
      <c r="CW3" s="44">
        <f t="shared" ref="CW3:CW66" si="3">IF(COUNTBLANK(CV3) = 1,"",1)</f>
        <v>1</v>
      </c>
      <c r="CX3" s="44" t="e">
        <f>IF(Wedstrijden!#REF!="x","BB","")</f>
        <v>#REF!</v>
      </c>
      <c r="CY3" s="44" t="e">
        <f>IF(Wedstrijden!#REF!="x","B","")</f>
        <v>#REF!</v>
      </c>
      <c r="CZ3" s="44" t="e">
        <f>IF(Wedstrijden!#REF!="x","L","")</f>
        <v>#REF!</v>
      </c>
      <c r="DA3" s="44" t="e">
        <f>IF(Wedstrijden!#REF!="x","M","")</f>
        <v>#REF!</v>
      </c>
      <c r="DB3" s="44" t="e">
        <f>IF(Wedstrijden!#REF!="x","Z","")</f>
        <v>#REF!</v>
      </c>
      <c r="DC3" s="44" t="e">
        <f>IF(Wedstrijden!#REF!="x","ZZ","")</f>
        <v>#REF!</v>
      </c>
      <c r="DD3" s="44" t="e">
        <f>IF(Wedstrijden!#REF!="x","1.40","")</f>
        <v>#REF!</v>
      </c>
      <c r="DE3" s="44">
        <f>IF(COUNTA(Wedstrijden!#REF!)&lt;&gt;0,6,"")</f>
        <v>6</v>
      </c>
      <c r="DF3" s="44">
        <f t="shared" ref="DF3:DF66" si="4">IF(COUNTBLANK(DE3) = 1,"",2)</f>
        <v>2</v>
      </c>
      <c r="DG3" s="44" t="e">
        <f>IF(Wedstrijden!#REF!="x","L","")</f>
        <v>#REF!</v>
      </c>
      <c r="DH3" s="44" t="e">
        <f>IF(Wedstrijden!#REF!="x","M","")</f>
        <v>#REF!</v>
      </c>
      <c r="DI3" s="44" t="e">
        <f>IF(Wedstrijden!#REF!="x","Z","")</f>
        <v>#REF!</v>
      </c>
      <c r="DJ3" s="44">
        <f>IF(COUNTA(Wedstrijden!#REF!)&lt;&gt;0,6,"")</f>
        <v>6</v>
      </c>
      <c r="DK3" s="44">
        <f t="shared" ref="DK3:DK66" si="5">IF(COUNTBLANK(DJ3) = 1,"",1)</f>
        <v>1</v>
      </c>
      <c r="DL3" s="44" t="e">
        <f>IF(Wedstrijden!#REF!="x","L","")</f>
        <v>#REF!</v>
      </c>
      <c r="DM3" s="44" t="e">
        <f>IF(Wedstrijden!#REF!="x","M","")</f>
        <v>#REF!</v>
      </c>
      <c r="DN3" s="44" t="e">
        <f>IF(Wedstrijden!#REF!="x","Z","")</f>
        <v>#REF!</v>
      </c>
    </row>
    <row r="4" spans="1:118" ht="15">
      <c r="A4" s="48" t="e">
        <f>Wedstrijden!#REF!</f>
        <v>#REF!</v>
      </c>
      <c r="B4" s="44" t="str">
        <f>IFERROR(VLOOKUP(Wedstrijden!#REF!,Wedstrijdlocaties!$B$2:$E$499,2,FALSE),"")</f>
        <v/>
      </c>
      <c r="C4" s="44" t="e">
        <f>Wedstrijden!#REF!</f>
        <v>#REF!</v>
      </c>
      <c r="D4" s="44" t="str">
        <f>IFERROR(VLOOKUP(Wedstrijden!#REF!,Organisaties!$B$2:$C$501,2,FALSE),"")</f>
        <v/>
      </c>
      <c r="E4" s="44" t="str">
        <f>IFERROR(VLOOKUP(Wedstrijden!#REF!,Organisaties!$B$2:$F$501,5,FALSE),"")</f>
        <v/>
      </c>
      <c r="F4" s="44" t="e">
        <f>IF(Wedstrijden!#REF!&lt;&gt;"",Wedstrijden!#REF!,"")</f>
        <v>#REF!</v>
      </c>
      <c r="G4" s="44" t="e">
        <f>IF(Wedstrijden!#REF!="Indoor",1,0)</f>
        <v>#REF!</v>
      </c>
      <c r="H4" s="44" t="e">
        <f>Wedstrijden!#REF!</f>
        <v>#REF!</v>
      </c>
      <c r="I4" s="44" t="e">
        <f>IF(Wedstrijden!#REF!="Nee",0,IF(Wedstrijden!#REF!="Ja",1,""))</f>
        <v>#REF!</v>
      </c>
      <c r="J4" s="44" t="e">
        <f>IF(Wedstrijden!#REF!&lt;&gt;"",Wedstrijden!#REF!,"")</f>
        <v>#REF!</v>
      </c>
      <c r="W4" s="45"/>
      <c r="AE4" s="45"/>
      <c r="AN4" s="45"/>
      <c r="AU4" s="45"/>
      <c r="BA4" s="45"/>
      <c r="BE4" s="45"/>
      <c r="BJ4" s="44">
        <f>IF(COUNTA(Wedstrijden!#REF!)&lt;&gt;0,1,"")</f>
        <v>1</v>
      </c>
      <c r="BK4" s="44">
        <f t="shared" si="0"/>
        <v>2</v>
      </c>
      <c r="BL4" s="44" t="e">
        <f>IF(Wedstrijden!#REF!="x","AA","")</f>
        <v>#REF!</v>
      </c>
      <c r="BM4" s="44" t="e">
        <f>IF(Wedstrijden!#REF!="x","A","")</f>
        <v>#REF!</v>
      </c>
      <c r="BN4" s="44" t="e">
        <f>IF(Wedstrijden!#REF!="x","B1","")</f>
        <v>#REF!</v>
      </c>
      <c r="BO4" s="44" t="e">
        <f>IF(Wedstrijden!#REF!="x","BB","")</f>
        <v>#REF!</v>
      </c>
      <c r="BP4" s="44" t="e">
        <f>IF(Wedstrijden!#REF!="x","B","")</f>
        <v>#REF!</v>
      </c>
      <c r="BQ4" s="44" t="e">
        <f>IF(Wedstrijden!#REF!="x","L1","")</f>
        <v>#REF!</v>
      </c>
      <c r="BR4" s="44" t="e">
        <f>IF(Wedstrijden!#REF!="x","L2","")</f>
        <v>#REF!</v>
      </c>
      <c r="BS4" s="44" t="e">
        <f>IF(Wedstrijden!#REF!="x","M1","")</f>
        <v>#REF!</v>
      </c>
      <c r="BT4" s="44" t="e">
        <f>IF(Wedstrijden!#REF!="x","M2","")</f>
        <v>#REF!</v>
      </c>
      <c r="BU4" s="44" t="e">
        <f>IF(Wedstrijden!#REF!="x","Z1","")</f>
        <v>#REF!</v>
      </c>
      <c r="BV4" s="44" t="e">
        <f>IF(Wedstrijden!#REF!="x","Z2","")</f>
        <v>#REF!</v>
      </c>
      <c r="BW4" s="44">
        <f>IF(COUNTA(Wedstrijden!#REF!)&lt;&gt;0,1,"")</f>
        <v>1</v>
      </c>
      <c r="BX4" s="44">
        <f t="shared" si="1"/>
        <v>1</v>
      </c>
      <c r="BY4" s="44" t="e">
        <f>IF(Wedstrijden!#REF!="x","BB","")</f>
        <v>#REF!</v>
      </c>
      <c r="BZ4" s="44" t="e">
        <f>IF(Wedstrijden!#REF!="x","B","")</f>
        <v>#REF!</v>
      </c>
      <c r="CA4" s="44" t="e">
        <f>IF(Wedstrijden!#REF!="x","L1","")</f>
        <v>#REF!</v>
      </c>
      <c r="CB4" s="44" t="e">
        <f>IF(Wedstrijden!#REF!="x","L2","")</f>
        <v>#REF!</v>
      </c>
      <c r="CC4" s="44" t="e">
        <f>IF(Wedstrijden!#REF!="x","M1","")</f>
        <v>#REF!</v>
      </c>
      <c r="CD4" s="44" t="e">
        <f>IF(Wedstrijden!#REF!="x","M2","")</f>
        <v>#REF!</v>
      </c>
      <c r="CE4" s="44" t="e">
        <f>IF(Wedstrijden!#REF!="x","Z1","")</f>
        <v>#REF!</v>
      </c>
      <c r="CF4" s="44" t="e">
        <f>IF(Wedstrijden!#REF!="x","Z2","")</f>
        <v>#REF!</v>
      </c>
      <c r="CG4" s="44" t="e">
        <f>IF(Wedstrijden!#REF!="x","ZZL","")</f>
        <v>#REF!</v>
      </c>
      <c r="CL4" s="44">
        <f>IF(COUNTA(Wedstrijden!#REF!)&lt;&gt;0,2,"")</f>
        <v>2</v>
      </c>
      <c r="CM4" s="44">
        <f t="shared" si="2"/>
        <v>2</v>
      </c>
      <c r="CN4" s="44" t="e">
        <f>IF(Wedstrijden!#REF!="x","AA","")</f>
        <v>#REF!</v>
      </c>
      <c r="CO4" s="44" t="e">
        <f>IF(Wedstrijden!#REF!="x","A","")</f>
        <v>#REF!</v>
      </c>
      <c r="CP4" s="44" t="e">
        <f>IF(Wedstrijden!#REF!="x","BB","")</f>
        <v>#REF!</v>
      </c>
      <c r="CQ4" s="44" t="e">
        <f>IF(Wedstrijden!#REF!="x","B","")</f>
        <v>#REF!</v>
      </c>
      <c r="CR4" s="44" t="e">
        <f>IF(Wedstrijden!#REF!="x","L","")</f>
        <v>#REF!</v>
      </c>
      <c r="CS4" s="44" t="e">
        <f>IF(Wedstrijden!#REF!="x","M","")</f>
        <v>#REF!</v>
      </c>
      <c r="CT4" s="44" t="e">
        <f>IF(Wedstrijden!#REF!="x","Z","")</f>
        <v>#REF!</v>
      </c>
      <c r="CU4" s="44" t="e">
        <f>IF(Wedstrijden!#REF!="x","ZZ","")</f>
        <v>#REF!</v>
      </c>
      <c r="CV4" s="44">
        <f>IF(COUNTA(Wedstrijden!#REF!)&lt;&gt;0,2,"")</f>
        <v>2</v>
      </c>
      <c r="CW4" s="44">
        <f t="shared" si="3"/>
        <v>1</v>
      </c>
      <c r="CX4" s="44" t="e">
        <f>IF(Wedstrijden!#REF!="x","BB","")</f>
        <v>#REF!</v>
      </c>
      <c r="CY4" s="44" t="e">
        <f>IF(Wedstrijden!#REF!="x","B","")</f>
        <v>#REF!</v>
      </c>
      <c r="CZ4" s="44" t="e">
        <f>IF(Wedstrijden!#REF!="x","L","")</f>
        <v>#REF!</v>
      </c>
      <c r="DA4" s="44" t="e">
        <f>IF(Wedstrijden!#REF!="x","M","")</f>
        <v>#REF!</v>
      </c>
      <c r="DB4" s="44" t="e">
        <f>IF(Wedstrijden!#REF!="x","Z","")</f>
        <v>#REF!</v>
      </c>
      <c r="DC4" s="44" t="e">
        <f>IF(Wedstrijden!#REF!="x","ZZ","")</f>
        <v>#REF!</v>
      </c>
      <c r="DD4" s="44" t="e">
        <f>IF(Wedstrijden!#REF!="x","1.40","")</f>
        <v>#REF!</v>
      </c>
      <c r="DE4" s="44">
        <f>IF(COUNTA(Wedstrijden!#REF!)&lt;&gt;0,6,"")</f>
        <v>6</v>
      </c>
      <c r="DF4" s="44">
        <f t="shared" si="4"/>
        <v>2</v>
      </c>
      <c r="DG4" s="44" t="e">
        <f>IF(Wedstrijden!#REF!="x","L","")</f>
        <v>#REF!</v>
      </c>
      <c r="DH4" s="44" t="e">
        <f>IF(Wedstrijden!#REF!="x","M","")</f>
        <v>#REF!</v>
      </c>
      <c r="DI4" s="44" t="e">
        <f>IF(Wedstrijden!#REF!="x","Z","")</f>
        <v>#REF!</v>
      </c>
      <c r="DJ4" s="44">
        <f>IF(COUNTA(Wedstrijden!#REF!)&lt;&gt;0,6,"")</f>
        <v>6</v>
      </c>
      <c r="DK4" s="44">
        <f t="shared" si="5"/>
        <v>1</v>
      </c>
      <c r="DL4" s="44" t="e">
        <f>IF(Wedstrijden!#REF!="x","L","")</f>
        <v>#REF!</v>
      </c>
      <c r="DM4" s="44" t="e">
        <f>IF(Wedstrijden!#REF!="x","M","")</f>
        <v>#REF!</v>
      </c>
      <c r="DN4" s="44" t="e">
        <f>IF(Wedstrijden!#REF!="x","Z","")</f>
        <v>#REF!</v>
      </c>
    </row>
    <row r="5" spans="1:118" ht="15">
      <c r="A5" s="48" t="e">
        <f>Wedstrijden!#REF!</f>
        <v>#REF!</v>
      </c>
      <c r="B5" s="44" t="str">
        <f>IFERROR(VLOOKUP(Wedstrijden!#REF!,Wedstrijdlocaties!$B$2:$E$499,2,FALSE),"")</f>
        <v/>
      </c>
      <c r="C5" s="44" t="e">
        <f>Wedstrijden!#REF!</f>
        <v>#REF!</v>
      </c>
      <c r="D5" s="44" t="str">
        <f>IFERROR(VLOOKUP(Wedstrijden!#REF!,Organisaties!$B$2:$C$501,2,FALSE),"")</f>
        <v/>
      </c>
      <c r="E5" s="44" t="str">
        <f>IFERROR(VLOOKUP(Wedstrijden!#REF!,Organisaties!$B$2:$F$501,5,FALSE),"")</f>
        <v/>
      </c>
      <c r="F5" s="44" t="e">
        <f>IF(Wedstrijden!#REF!&lt;&gt;"",Wedstrijden!#REF!,"")</f>
        <v>#REF!</v>
      </c>
      <c r="G5" s="44" t="e">
        <f>IF(Wedstrijden!#REF!="Indoor",1,0)</f>
        <v>#REF!</v>
      </c>
      <c r="H5" s="44" t="e">
        <f>Wedstrijden!#REF!</f>
        <v>#REF!</v>
      </c>
      <c r="I5" s="44" t="e">
        <f>IF(Wedstrijden!#REF!="Nee",0,IF(Wedstrijden!#REF!="Ja",1,""))</f>
        <v>#REF!</v>
      </c>
      <c r="J5" s="44" t="e">
        <f>IF(Wedstrijden!#REF!&lt;&gt;"",Wedstrijden!#REF!,"")</f>
        <v>#REF!</v>
      </c>
      <c r="W5" s="45"/>
      <c r="AE5" s="45"/>
      <c r="AN5" s="45"/>
      <c r="AU5" s="45"/>
      <c r="BA5" s="45"/>
      <c r="BE5" s="45"/>
      <c r="BJ5" s="44">
        <f>IF(COUNTA(Wedstrijden!#REF!)&lt;&gt;0,1,"")</f>
        <v>1</v>
      </c>
      <c r="BK5" s="44">
        <f t="shared" si="0"/>
        <v>2</v>
      </c>
      <c r="BL5" s="44" t="e">
        <f>IF(Wedstrijden!#REF!="x","AA","")</f>
        <v>#REF!</v>
      </c>
      <c r="BM5" s="44" t="e">
        <f>IF(Wedstrijden!#REF!="x","A","")</f>
        <v>#REF!</v>
      </c>
      <c r="BN5" s="44" t="e">
        <f>IF(Wedstrijden!#REF!="x","B1","")</f>
        <v>#REF!</v>
      </c>
      <c r="BO5" s="44" t="e">
        <f>IF(Wedstrijden!#REF!="x","BB","")</f>
        <v>#REF!</v>
      </c>
      <c r="BP5" s="44" t="e">
        <f>IF(Wedstrijden!#REF!="x","B","")</f>
        <v>#REF!</v>
      </c>
      <c r="BQ5" s="44" t="e">
        <f>IF(Wedstrijden!#REF!="x","L1","")</f>
        <v>#REF!</v>
      </c>
      <c r="BR5" s="44" t="e">
        <f>IF(Wedstrijden!#REF!="x","L2","")</f>
        <v>#REF!</v>
      </c>
      <c r="BS5" s="44" t="e">
        <f>IF(Wedstrijden!#REF!="x","M1","")</f>
        <v>#REF!</v>
      </c>
      <c r="BT5" s="44" t="e">
        <f>IF(Wedstrijden!#REF!="x","M2","")</f>
        <v>#REF!</v>
      </c>
      <c r="BU5" s="44" t="e">
        <f>IF(Wedstrijden!#REF!="x","Z1","")</f>
        <v>#REF!</v>
      </c>
      <c r="BV5" s="44" t="e">
        <f>IF(Wedstrijden!#REF!="x","Z2","")</f>
        <v>#REF!</v>
      </c>
      <c r="BW5" s="44">
        <f>IF(COUNTA(Wedstrijden!#REF!)&lt;&gt;0,1,"")</f>
        <v>1</v>
      </c>
      <c r="BX5" s="44">
        <f t="shared" si="1"/>
        <v>1</v>
      </c>
      <c r="BY5" s="44" t="e">
        <f>IF(Wedstrijden!#REF!="x","BB","")</f>
        <v>#REF!</v>
      </c>
      <c r="BZ5" s="44" t="e">
        <f>IF(Wedstrijden!#REF!="x","B","")</f>
        <v>#REF!</v>
      </c>
      <c r="CA5" s="44" t="e">
        <f>IF(Wedstrijden!#REF!="x","L1","")</f>
        <v>#REF!</v>
      </c>
      <c r="CB5" s="44" t="e">
        <f>IF(Wedstrijden!#REF!="x","L2","")</f>
        <v>#REF!</v>
      </c>
      <c r="CC5" s="44" t="e">
        <f>IF(Wedstrijden!#REF!="x","M1","")</f>
        <v>#REF!</v>
      </c>
      <c r="CD5" s="44" t="e">
        <f>IF(Wedstrijden!#REF!="x","M2","")</f>
        <v>#REF!</v>
      </c>
      <c r="CE5" s="44" t="e">
        <f>IF(Wedstrijden!#REF!="x","Z1","")</f>
        <v>#REF!</v>
      </c>
      <c r="CF5" s="44" t="e">
        <f>IF(Wedstrijden!#REF!="x","Z2","")</f>
        <v>#REF!</v>
      </c>
      <c r="CG5" s="44" t="e">
        <f>IF(Wedstrijden!#REF!="x","ZZL","")</f>
        <v>#REF!</v>
      </c>
      <c r="CL5" s="44">
        <f>IF(COUNTA(Wedstrijden!#REF!)&lt;&gt;0,2,"")</f>
        <v>2</v>
      </c>
      <c r="CM5" s="44">
        <f t="shared" si="2"/>
        <v>2</v>
      </c>
      <c r="CN5" s="44" t="e">
        <f>IF(Wedstrijden!#REF!="x","AA","")</f>
        <v>#REF!</v>
      </c>
      <c r="CO5" s="44" t="e">
        <f>IF(Wedstrijden!#REF!="x","A","")</f>
        <v>#REF!</v>
      </c>
      <c r="CP5" s="44" t="e">
        <f>IF(Wedstrijden!#REF!="x","BB","")</f>
        <v>#REF!</v>
      </c>
      <c r="CQ5" s="44" t="e">
        <f>IF(Wedstrijden!#REF!="x","B","")</f>
        <v>#REF!</v>
      </c>
      <c r="CR5" s="44" t="e">
        <f>IF(Wedstrijden!#REF!="x","L","")</f>
        <v>#REF!</v>
      </c>
      <c r="CS5" s="44" t="e">
        <f>IF(Wedstrijden!#REF!="x","M","")</f>
        <v>#REF!</v>
      </c>
      <c r="CT5" s="44" t="e">
        <f>IF(Wedstrijden!#REF!="x","Z","")</f>
        <v>#REF!</v>
      </c>
      <c r="CU5" s="44" t="e">
        <f>IF(Wedstrijden!#REF!="x","ZZ","")</f>
        <v>#REF!</v>
      </c>
      <c r="CV5" s="44">
        <f>IF(COUNTA(Wedstrijden!#REF!)&lt;&gt;0,2,"")</f>
        <v>2</v>
      </c>
      <c r="CW5" s="44">
        <f t="shared" si="3"/>
        <v>1</v>
      </c>
      <c r="CX5" s="44" t="e">
        <f>IF(Wedstrijden!#REF!="x","BB","")</f>
        <v>#REF!</v>
      </c>
      <c r="CY5" s="44" t="e">
        <f>IF(Wedstrijden!#REF!="x","B","")</f>
        <v>#REF!</v>
      </c>
      <c r="CZ5" s="44" t="e">
        <f>IF(Wedstrijden!#REF!="x","L","")</f>
        <v>#REF!</v>
      </c>
      <c r="DA5" s="44" t="e">
        <f>IF(Wedstrijden!#REF!="x","M","")</f>
        <v>#REF!</v>
      </c>
      <c r="DB5" s="44" t="e">
        <f>IF(Wedstrijden!#REF!="x","Z","")</f>
        <v>#REF!</v>
      </c>
      <c r="DC5" s="44" t="e">
        <f>IF(Wedstrijden!#REF!="x","ZZ","")</f>
        <v>#REF!</v>
      </c>
      <c r="DD5" s="44" t="e">
        <f>IF(Wedstrijden!#REF!="x","1.40","")</f>
        <v>#REF!</v>
      </c>
      <c r="DE5" s="44">
        <f>IF(COUNTA(Wedstrijden!#REF!)&lt;&gt;0,6,"")</f>
        <v>6</v>
      </c>
      <c r="DF5" s="44">
        <f t="shared" si="4"/>
        <v>2</v>
      </c>
      <c r="DG5" s="44" t="e">
        <f>IF(Wedstrijden!#REF!="x","L","")</f>
        <v>#REF!</v>
      </c>
      <c r="DH5" s="44" t="e">
        <f>IF(Wedstrijden!#REF!="x","M","")</f>
        <v>#REF!</v>
      </c>
      <c r="DI5" s="44" t="e">
        <f>IF(Wedstrijden!#REF!="x","Z","")</f>
        <v>#REF!</v>
      </c>
      <c r="DJ5" s="44">
        <f>IF(COUNTA(Wedstrijden!#REF!)&lt;&gt;0,6,"")</f>
        <v>6</v>
      </c>
      <c r="DK5" s="44">
        <f t="shared" si="5"/>
        <v>1</v>
      </c>
      <c r="DL5" s="44" t="e">
        <f>IF(Wedstrijden!#REF!="x","L","")</f>
        <v>#REF!</v>
      </c>
      <c r="DM5" s="44" t="e">
        <f>IF(Wedstrijden!#REF!="x","M","")</f>
        <v>#REF!</v>
      </c>
      <c r="DN5" s="44" t="e">
        <f>IF(Wedstrijden!#REF!="x","Z","")</f>
        <v>#REF!</v>
      </c>
    </row>
    <row r="6" spans="1:118" ht="15">
      <c r="A6" s="48" t="e">
        <f>Wedstrijden!#REF!</f>
        <v>#REF!</v>
      </c>
      <c r="B6" s="44" t="str">
        <f>IFERROR(VLOOKUP(Wedstrijden!#REF!,Wedstrijdlocaties!$B$2:$E$499,2,FALSE),"")</f>
        <v/>
      </c>
      <c r="C6" s="44" t="e">
        <f>Wedstrijden!#REF!</f>
        <v>#REF!</v>
      </c>
      <c r="D6" s="44" t="str">
        <f>IFERROR(VLOOKUP(Wedstrijden!#REF!,Organisaties!$B$2:$C$501,2,FALSE),"")</f>
        <v/>
      </c>
      <c r="E6" s="44" t="str">
        <f>IFERROR(VLOOKUP(Wedstrijden!#REF!,Organisaties!$B$2:$F$501,5,FALSE),"")</f>
        <v/>
      </c>
      <c r="F6" s="44" t="e">
        <f>IF(Wedstrijden!#REF!&lt;&gt;"",Wedstrijden!#REF!,"")</f>
        <v>#REF!</v>
      </c>
      <c r="G6" s="44" t="e">
        <f>IF(Wedstrijden!#REF!="Indoor",1,0)</f>
        <v>#REF!</v>
      </c>
      <c r="H6" s="44" t="e">
        <f>Wedstrijden!#REF!</f>
        <v>#REF!</v>
      </c>
      <c r="I6" s="44" t="e">
        <f>IF(Wedstrijden!#REF!="Nee",0,IF(Wedstrijden!#REF!="Ja",1,""))</f>
        <v>#REF!</v>
      </c>
      <c r="J6" s="44" t="e">
        <f>IF(Wedstrijden!#REF!&lt;&gt;"",Wedstrijden!#REF!,"")</f>
        <v>#REF!</v>
      </c>
      <c r="W6" s="45"/>
      <c r="AE6" s="45"/>
      <c r="AN6" s="45"/>
      <c r="AU6" s="45"/>
      <c r="BA6" s="45"/>
      <c r="BE6" s="45"/>
      <c r="BJ6" s="44">
        <f>IF(COUNTA(Wedstrijden!#REF!)&lt;&gt;0,1,"")</f>
        <v>1</v>
      </c>
      <c r="BK6" s="44">
        <f t="shared" si="0"/>
        <v>2</v>
      </c>
      <c r="BL6" s="44" t="e">
        <f>IF(Wedstrijden!#REF!="x","AA","")</f>
        <v>#REF!</v>
      </c>
      <c r="BM6" s="44" t="e">
        <f>IF(Wedstrijden!#REF!="x","A","")</f>
        <v>#REF!</v>
      </c>
      <c r="BN6" s="44" t="e">
        <f>IF(Wedstrijden!#REF!="x","B1","")</f>
        <v>#REF!</v>
      </c>
      <c r="BO6" s="44" t="e">
        <f>IF(Wedstrijden!#REF!="x","BB","")</f>
        <v>#REF!</v>
      </c>
      <c r="BP6" s="44" t="e">
        <f>IF(Wedstrijden!#REF!="x","B","")</f>
        <v>#REF!</v>
      </c>
      <c r="BQ6" s="44" t="e">
        <f>IF(Wedstrijden!#REF!="x","L1","")</f>
        <v>#REF!</v>
      </c>
      <c r="BR6" s="44" t="e">
        <f>IF(Wedstrijden!#REF!="x","L2","")</f>
        <v>#REF!</v>
      </c>
      <c r="BS6" s="44" t="e">
        <f>IF(Wedstrijden!#REF!="x","M1","")</f>
        <v>#REF!</v>
      </c>
      <c r="BT6" s="44" t="e">
        <f>IF(Wedstrijden!#REF!="x","M2","")</f>
        <v>#REF!</v>
      </c>
      <c r="BU6" s="44" t="e">
        <f>IF(Wedstrijden!#REF!="x","Z1","")</f>
        <v>#REF!</v>
      </c>
      <c r="BV6" s="44" t="e">
        <f>IF(Wedstrijden!#REF!="x","Z2","")</f>
        <v>#REF!</v>
      </c>
      <c r="BW6" s="44">
        <f>IF(COUNTA(Wedstrijden!#REF!)&lt;&gt;0,1,"")</f>
        <v>1</v>
      </c>
      <c r="BX6" s="44">
        <f t="shared" si="1"/>
        <v>1</v>
      </c>
      <c r="BY6" s="44" t="e">
        <f>IF(Wedstrijden!#REF!="x","BB","")</f>
        <v>#REF!</v>
      </c>
      <c r="BZ6" s="44" t="e">
        <f>IF(Wedstrijden!#REF!="x","B","")</f>
        <v>#REF!</v>
      </c>
      <c r="CA6" s="44" t="e">
        <f>IF(Wedstrijden!#REF!="x","L1","")</f>
        <v>#REF!</v>
      </c>
      <c r="CB6" s="44" t="e">
        <f>IF(Wedstrijden!#REF!="x","L2","")</f>
        <v>#REF!</v>
      </c>
      <c r="CC6" s="44" t="e">
        <f>IF(Wedstrijden!#REF!="x","M1","")</f>
        <v>#REF!</v>
      </c>
      <c r="CD6" s="44" t="e">
        <f>IF(Wedstrijden!#REF!="x","M2","")</f>
        <v>#REF!</v>
      </c>
      <c r="CE6" s="44" t="e">
        <f>IF(Wedstrijden!#REF!="x","Z1","")</f>
        <v>#REF!</v>
      </c>
      <c r="CF6" s="44" t="e">
        <f>IF(Wedstrijden!#REF!="x","Z2","")</f>
        <v>#REF!</v>
      </c>
      <c r="CG6" s="44" t="e">
        <f>IF(Wedstrijden!#REF!="x","ZZL","")</f>
        <v>#REF!</v>
      </c>
      <c r="CL6" s="44">
        <f>IF(COUNTA(Wedstrijden!#REF!)&lt;&gt;0,2,"")</f>
        <v>2</v>
      </c>
      <c r="CM6" s="44">
        <f t="shared" si="2"/>
        <v>2</v>
      </c>
      <c r="CN6" s="44" t="e">
        <f>IF(Wedstrijden!#REF!="x","AA","")</f>
        <v>#REF!</v>
      </c>
      <c r="CO6" s="44" t="e">
        <f>IF(Wedstrijden!#REF!="x","A","")</f>
        <v>#REF!</v>
      </c>
      <c r="CP6" s="44" t="e">
        <f>IF(Wedstrijden!#REF!="x","BB","")</f>
        <v>#REF!</v>
      </c>
      <c r="CQ6" s="44" t="e">
        <f>IF(Wedstrijden!#REF!="x","B","")</f>
        <v>#REF!</v>
      </c>
      <c r="CR6" s="44" t="e">
        <f>IF(Wedstrijden!#REF!="x","L","")</f>
        <v>#REF!</v>
      </c>
      <c r="CS6" s="44" t="e">
        <f>IF(Wedstrijden!#REF!="x","M","")</f>
        <v>#REF!</v>
      </c>
      <c r="CT6" s="44" t="e">
        <f>IF(Wedstrijden!#REF!="x","Z","")</f>
        <v>#REF!</v>
      </c>
      <c r="CU6" s="44" t="e">
        <f>IF(Wedstrijden!#REF!="x","ZZ","")</f>
        <v>#REF!</v>
      </c>
      <c r="CV6" s="44">
        <f>IF(COUNTA(Wedstrijden!#REF!)&lt;&gt;0,2,"")</f>
        <v>2</v>
      </c>
      <c r="CW6" s="44">
        <f t="shared" si="3"/>
        <v>1</v>
      </c>
      <c r="CX6" s="44" t="e">
        <f>IF(Wedstrijden!#REF!="x","BB","")</f>
        <v>#REF!</v>
      </c>
      <c r="CY6" s="44" t="e">
        <f>IF(Wedstrijden!#REF!="x","B","")</f>
        <v>#REF!</v>
      </c>
      <c r="CZ6" s="44" t="e">
        <f>IF(Wedstrijden!#REF!="x","L","")</f>
        <v>#REF!</v>
      </c>
      <c r="DA6" s="44" t="e">
        <f>IF(Wedstrijden!#REF!="x","M","")</f>
        <v>#REF!</v>
      </c>
      <c r="DB6" s="44" t="e">
        <f>IF(Wedstrijden!#REF!="x","Z","")</f>
        <v>#REF!</v>
      </c>
      <c r="DC6" s="44" t="e">
        <f>IF(Wedstrijden!#REF!="x","ZZ","")</f>
        <v>#REF!</v>
      </c>
      <c r="DD6" s="44" t="e">
        <f>IF(Wedstrijden!#REF!="x","1.40","")</f>
        <v>#REF!</v>
      </c>
      <c r="DE6" s="44">
        <f>IF(COUNTA(Wedstrijden!#REF!)&lt;&gt;0,6,"")</f>
        <v>6</v>
      </c>
      <c r="DF6" s="44">
        <f t="shared" si="4"/>
        <v>2</v>
      </c>
      <c r="DG6" s="44" t="e">
        <f>IF(Wedstrijden!#REF!="x","L","")</f>
        <v>#REF!</v>
      </c>
      <c r="DH6" s="44" t="e">
        <f>IF(Wedstrijden!#REF!="x","M","")</f>
        <v>#REF!</v>
      </c>
      <c r="DI6" s="44" t="e">
        <f>IF(Wedstrijden!#REF!="x","Z","")</f>
        <v>#REF!</v>
      </c>
      <c r="DJ6" s="44">
        <f>IF(COUNTA(Wedstrijden!#REF!)&lt;&gt;0,6,"")</f>
        <v>6</v>
      </c>
      <c r="DK6" s="44">
        <f t="shared" si="5"/>
        <v>1</v>
      </c>
      <c r="DL6" s="44" t="e">
        <f>IF(Wedstrijden!#REF!="x","L","")</f>
        <v>#REF!</v>
      </c>
      <c r="DM6" s="44" t="e">
        <f>IF(Wedstrijden!#REF!="x","M","")</f>
        <v>#REF!</v>
      </c>
      <c r="DN6" s="44" t="e">
        <f>IF(Wedstrijden!#REF!="x","Z","")</f>
        <v>#REF!</v>
      </c>
    </row>
    <row r="7" spans="1:118" ht="15">
      <c r="A7" s="48" t="e">
        <f>Wedstrijden!#REF!</f>
        <v>#REF!</v>
      </c>
      <c r="B7" s="44" t="str">
        <f>IFERROR(VLOOKUP(Wedstrijden!#REF!,Wedstrijdlocaties!$B$2:$E$499,2,FALSE),"")</f>
        <v/>
      </c>
      <c r="C7" s="44" t="e">
        <f>Wedstrijden!#REF!</f>
        <v>#REF!</v>
      </c>
      <c r="D7" s="44" t="str">
        <f>IFERROR(VLOOKUP(Wedstrijden!#REF!,Organisaties!$B$2:$C$501,2,FALSE),"")</f>
        <v/>
      </c>
      <c r="E7" s="44" t="str">
        <f>IFERROR(VLOOKUP(Wedstrijden!#REF!,Organisaties!$B$2:$F$501,5,FALSE),"")</f>
        <v/>
      </c>
      <c r="F7" s="44" t="e">
        <f>IF(Wedstrijden!#REF!&lt;&gt;"",Wedstrijden!#REF!,"")</f>
        <v>#REF!</v>
      </c>
      <c r="G7" s="44" t="e">
        <f>IF(Wedstrijden!#REF!="Indoor",1,0)</f>
        <v>#REF!</v>
      </c>
      <c r="H7" s="44" t="e">
        <f>Wedstrijden!#REF!</f>
        <v>#REF!</v>
      </c>
      <c r="I7" s="44" t="e">
        <f>IF(Wedstrijden!#REF!="Nee",0,IF(Wedstrijden!#REF!="Ja",1,""))</f>
        <v>#REF!</v>
      </c>
      <c r="J7" s="44" t="e">
        <f>IF(Wedstrijden!#REF!&lt;&gt;"",Wedstrijden!#REF!,"")</f>
        <v>#REF!</v>
      </c>
      <c r="W7" s="45"/>
      <c r="AE7" s="45"/>
      <c r="AN7" s="45"/>
      <c r="AU7" s="45"/>
      <c r="BA7" s="45"/>
      <c r="BE7" s="45"/>
      <c r="BJ7" s="44">
        <f>IF(COUNTA(Wedstrijden!#REF!)&lt;&gt;0,1,"")</f>
        <v>1</v>
      </c>
      <c r="BK7" s="44">
        <f t="shared" si="0"/>
        <v>2</v>
      </c>
      <c r="BL7" s="44" t="e">
        <f>IF(Wedstrijden!#REF!="x","AA","")</f>
        <v>#REF!</v>
      </c>
      <c r="BM7" s="44" t="e">
        <f>IF(Wedstrijden!#REF!="x","A","")</f>
        <v>#REF!</v>
      </c>
      <c r="BN7" s="44" t="e">
        <f>IF(Wedstrijden!#REF!="x","B1","")</f>
        <v>#REF!</v>
      </c>
      <c r="BO7" s="44" t="e">
        <f>IF(Wedstrijden!#REF!="x","BB","")</f>
        <v>#REF!</v>
      </c>
      <c r="BP7" s="44" t="e">
        <f>IF(Wedstrijden!#REF!="x","B","")</f>
        <v>#REF!</v>
      </c>
      <c r="BQ7" s="44" t="e">
        <f>IF(Wedstrijden!#REF!="x","L1","")</f>
        <v>#REF!</v>
      </c>
      <c r="BR7" s="44" t="e">
        <f>IF(Wedstrijden!#REF!="x","L2","")</f>
        <v>#REF!</v>
      </c>
      <c r="BS7" s="44" t="e">
        <f>IF(Wedstrijden!#REF!="x","M1","")</f>
        <v>#REF!</v>
      </c>
      <c r="BT7" s="44" t="e">
        <f>IF(Wedstrijden!#REF!="x","M2","")</f>
        <v>#REF!</v>
      </c>
      <c r="BU7" s="44" t="e">
        <f>IF(Wedstrijden!#REF!="x","Z1","")</f>
        <v>#REF!</v>
      </c>
      <c r="BV7" s="44" t="e">
        <f>IF(Wedstrijden!#REF!="x","Z2","")</f>
        <v>#REF!</v>
      </c>
      <c r="BW7" s="44">
        <f>IF(COUNTA(Wedstrijden!#REF!)&lt;&gt;0,1,"")</f>
        <v>1</v>
      </c>
      <c r="BX7" s="44">
        <f t="shared" si="1"/>
        <v>1</v>
      </c>
      <c r="BY7" s="44" t="e">
        <f>IF(Wedstrijden!#REF!="x","BB","")</f>
        <v>#REF!</v>
      </c>
      <c r="BZ7" s="44" t="e">
        <f>IF(Wedstrijden!#REF!="x","B","")</f>
        <v>#REF!</v>
      </c>
      <c r="CA7" s="44" t="e">
        <f>IF(Wedstrijden!#REF!="x","L1","")</f>
        <v>#REF!</v>
      </c>
      <c r="CB7" s="44" t="e">
        <f>IF(Wedstrijden!#REF!="x","L2","")</f>
        <v>#REF!</v>
      </c>
      <c r="CC7" s="44" t="e">
        <f>IF(Wedstrijden!#REF!="x","M1","")</f>
        <v>#REF!</v>
      </c>
      <c r="CD7" s="44" t="e">
        <f>IF(Wedstrijden!#REF!="x","M2","")</f>
        <v>#REF!</v>
      </c>
      <c r="CE7" s="44" t="e">
        <f>IF(Wedstrijden!#REF!="x","Z1","")</f>
        <v>#REF!</v>
      </c>
      <c r="CF7" s="44" t="e">
        <f>IF(Wedstrijden!#REF!="x","Z2","")</f>
        <v>#REF!</v>
      </c>
      <c r="CG7" s="44" t="e">
        <f>IF(Wedstrijden!#REF!="x","ZZL","")</f>
        <v>#REF!</v>
      </c>
      <c r="CL7" s="44">
        <f>IF(COUNTA(Wedstrijden!#REF!)&lt;&gt;0,2,"")</f>
        <v>2</v>
      </c>
      <c r="CM7" s="44">
        <f t="shared" si="2"/>
        <v>2</v>
      </c>
      <c r="CN7" s="44" t="e">
        <f>IF(Wedstrijden!#REF!="x","AA","")</f>
        <v>#REF!</v>
      </c>
      <c r="CO7" s="44" t="e">
        <f>IF(Wedstrijden!#REF!="x","A","")</f>
        <v>#REF!</v>
      </c>
      <c r="CP7" s="44" t="e">
        <f>IF(Wedstrijden!#REF!="x","BB","")</f>
        <v>#REF!</v>
      </c>
      <c r="CQ7" s="44" t="e">
        <f>IF(Wedstrijden!#REF!="x","B","")</f>
        <v>#REF!</v>
      </c>
      <c r="CR7" s="44" t="e">
        <f>IF(Wedstrijden!#REF!="x","L","")</f>
        <v>#REF!</v>
      </c>
      <c r="CS7" s="44" t="e">
        <f>IF(Wedstrijden!#REF!="x","M","")</f>
        <v>#REF!</v>
      </c>
      <c r="CT7" s="44" t="e">
        <f>IF(Wedstrijden!#REF!="x","Z","")</f>
        <v>#REF!</v>
      </c>
      <c r="CU7" s="44" t="e">
        <f>IF(Wedstrijden!#REF!="x","ZZ","")</f>
        <v>#REF!</v>
      </c>
      <c r="CV7" s="44">
        <f>IF(COUNTA(Wedstrijden!#REF!)&lt;&gt;0,2,"")</f>
        <v>2</v>
      </c>
      <c r="CW7" s="44">
        <f t="shared" si="3"/>
        <v>1</v>
      </c>
      <c r="CX7" s="44" t="e">
        <f>IF(Wedstrijden!#REF!="x","BB","")</f>
        <v>#REF!</v>
      </c>
      <c r="CY7" s="44" t="e">
        <f>IF(Wedstrijden!#REF!="x","B","")</f>
        <v>#REF!</v>
      </c>
      <c r="CZ7" s="44" t="e">
        <f>IF(Wedstrijden!#REF!="x","L","")</f>
        <v>#REF!</v>
      </c>
      <c r="DA7" s="44" t="e">
        <f>IF(Wedstrijden!#REF!="x","M","")</f>
        <v>#REF!</v>
      </c>
      <c r="DB7" s="44" t="e">
        <f>IF(Wedstrijden!#REF!="x","Z","")</f>
        <v>#REF!</v>
      </c>
      <c r="DC7" s="44" t="e">
        <f>IF(Wedstrijden!#REF!="x","ZZ","")</f>
        <v>#REF!</v>
      </c>
      <c r="DD7" s="44" t="e">
        <f>IF(Wedstrijden!#REF!="x","1.40","")</f>
        <v>#REF!</v>
      </c>
      <c r="DE7" s="44">
        <f>IF(COUNTA(Wedstrijden!#REF!)&lt;&gt;0,6,"")</f>
        <v>6</v>
      </c>
      <c r="DF7" s="44">
        <f t="shared" si="4"/>
        <v>2</v>
      </c>
      <c r="DG7" s="44" t="e">
        <f>IF(Wedstrijden!#REF!="x","L","")</f>
        <v>#REF!</v>
      </c>
      <c r="DH7" s="44" t="e">
        <f>IF(Wedstrijden!#REF!="x","M","")</f>
        <v>#REF!</v>
      </c>
      <c r="DI7" s="44" t="e">
        <f>IF(Wedstrijden!#REF!="x","Z","")</f>
        <v>#REF!</v>
      </c>
      <c r="DJ7" s="44">
        <f>IF(COUNTA(Wedstrijden!#REF!)&lt;&gt;0,6,"")</f>
        <v>6</v>
      </c>
      <c r="DK7" s="44">
        <f t="shared" si="5"/>
        <v>1</v>
      </c>
      <c r="DL7" s="44" t="e">
        <f>IF(Wedstrijden!#REF!="x","L","")</f>
        <v>#REF!</v>
      </c>
      <c r="DM7" s="44" t="e">
        <f>IF(Wedstrijden!#REF!="x","M","")</f>
        <v>#REF!</v>
      </c>
      <c r="DN7" s="44" t="e">
        <f>IF(Wedstrijden!#REF!="x","Z","")</f>
        <v>#REF!</v>
      </c>
    </row>
    <row r="8" spans="1:118" ht="15">
      <c r="A8" s="48" t="e">
        <f>Wedstrijden!#REF!</f>
        <v>#REF!</v>
      </c>
      <c r="B8" s="44" t="str">
        <f>IFERROR(VLOOKUP(Wedstrijden!#REF!,Wedstrijdlocaties!$B$2:$E$499,2,FALSE),"")</f>
        <v/>
      </c>
      <c r="C8" s="44" t="e">
        <f>Wedstrijden!#REF!</f>
        <v>#REF!</v>
      </c>
      <c r="D8" s="44" t="str">
        <f>IFERROR(VLOOKUP(Wedstrijden!#REF!,Organisaties!$B$2:$C$501,2,FALSE),"")</f>
        <v/>
      </c>
      <c r="E8" s="44" t="str">
        <f>IFERROR(VLOOKUP(Wedstrijden!#REF!,Organisaties!$B$2:$F$501,5,FALSE),"")</f>
        <v/>
      </c>
      <c r="F8" s="44" t="e">
        <f>IF(Wedstrijden!#REF!&lt;&gt;"",Wedstrijden!#REF!,"")</f>
        <v>#REF!</v>
      </c>
      <c r="G8" s="44" t="e">
        <f>IF(Wedstrijden!#REF!="Indoor",1,0)</f>
        <v>#REF!</v>
      </c>
      <c r="H8" s="44" t="e">
        <f>Wedstrijden!#REF!</f>
        <v>#REF!</v>
      </c>
      <c r="I8" s="44" t="e">
        <f>IF(Wedstrijden!#REF!="Nee",0,IF(Wedstrijden!#REF!="Ja",1,""))</f>
        <v>#REF!</v>
      </c>
      <c r="J8" s="44" t="e">
        <f>IF(Wedstrijden!#REF!&lt;&gt;"",Wedstrijden!#REF!,"")</f>
        <v>#REF!</v>
      </c>
      <c r="W8" s="45"/>
      <c r="AE8" s="45"/>
      <c r="AN8" s="45"/>
      <c r="AU8" s="45"/>
      <c r="BA8" s="45"/>
      <c r="BE8" s="45"/>
      <c r="BJ8" s="44">
        <f>IF(COUNTA(Wedstrijden!#REF!)&lt;&gt;0,1,"")</f>
        <v>1</v>
      </c>
      <c r="BK8" s="44">
        <f t="shared" si="0"/>
        <v>2</v>
      </c>
      <c r="BL8" s="44" t="e">
        <f>IF(Wedstrijden!#REF!="x","AA","")</f>
        <v>#REF!</v>
      </c>
      <c r="BM8" s="44" t="e">
        <f>IF(Wedstrijden!#REF!="x","A","")</f>
        <v>#REF!</v>
      </c>
      <c r="BN8" s="44" t="e">
        <f>IF(Wedstrijden!#REF!="x","B1","")</f>
        <v>#REF!</v>
      </c>
      <c r="BO8" s="44" t="e">
        <f>IF(Wedstrijden!#REF!="x","BB","")</f>
        <v>#REF!</v>
      </c>
      <c r="BP8" s="44" t="e">
        <f>IF(Wedstrijden!#REF!="x","B","")</f>
        <v>#REF!</v>
      </c>
      <c r="BQ8" s="44" t="e">
        <f>IF(Wedstrijden!#REF!="x","L1","")</f>
        <v>#REF!</v>
      </c>
      <c r="BR8" s="44" t="e">
        <f>IF(Wedstrijden!#REF!="x","L2","")</f>
        <v>#REF!</v>
      </c>
      <c r="BS8" s="44" t="e">
        <f>IF(Wedstrijden!#REF!="x","M1","")</f>
        <v>#REF!</v>
      </c>
      <c r="BT8" s="44" t="e">
        <f>IF(Wedstrijden!#REF!="x","M2","")</f>
        <v>#REF!</v>
      </c>
      <c r="BU8" s="44" t="e">
        <f>IF(Wedstrijden!#REF!="x","Z1","")</f>
        <v>#REF!</v>
      </c>
      <c r="BV8" s="44" t="e">
        <f>IF(Wedstrijden!#REF!="x","Z2","")</f>
        <v>#REF!</v>
      </c>
      <c r="BW8" s="44">
        <f>IF(COUNTA(Wedstrijden!#REF!)&lt;&gt;0,1,"")</f>
        <v>1</v>
      </c>
      <c r="BX8" s="44">
        <f t="shared" si="1"/>
        <v>1</v>
      </c>
      <c r="BY8" s="44" t="e">
        <f>IF(Wedstrijden!#REF!="x","BB","")</f>
        <v>#REF!</v>
      </c>
      <c r="BZ8" s="44" t="e">
        <f>IF(Wedstrijden!#REF!="x","B","")</f>
        <v>#REF!</v>
      </c>
      <c r="CA8" s="44" t="e">
        <f>IF(Wedstrijden!#REF!="x","L1","")</f>
        <v>#REF!</v>
      </c>
      <c r="CB8" s="44" t="e">
        <f>IF(Wedstrijden!#REF!="x","L2","")</f>
        <v>#REF!</v>
      </c>
      <c r="CC8" s="44" t="e">
        <f>IF(Wedstrijden!#REF!="x","M1","")</f>
        <v>#REF!</v>
      </c>
      <c r="CD8" s="44" t="e">
        <f>IF(Wedstrijden!#REF!="x","M2","")</f>
        <v>#REF!</v>
      </c>
      <c r="CE8" s="44" t="e">
        <f>IF(Wedstrijden!#REF!="x","Z1","")</f>
        <v>#REF!</v>
      </c>
      <c r="CF8" s="44" t="e">
        <f>IF(Wedstrijden!#REF!="x","Z2","")</f>
        <v>#REF!</v>
      </c>
      <c r="CG8" s="44" t="e">
        <f>IF(Wedstrijden!#REF!="x","ZZL","")</f>
        <v>#REF!</v>
      </c>
      <c r="CL8" s="44">
        <f>IF(COUNTA(Wedstrijden!#REF!)&lt;&gt;0,2,"")</f>
        <v>2</v>
      </c>
      <c r="CM8" s="44">
        <f t="shared" si="2"/>
        <v>2</v>
      </c>
      <c r="CN8" s="44" t="e">
        <f>IF(Wedstrijden!#REF!="x","AA","")</f>
        <v>#REF!</v>
      </c>
      <c r="CO8" s="44" t="e">
        <f>IF(Wedstrijden!#REF!="x","A","")</f>
        <v>#REF!</v>
      </c>
      <c r="CP8" s="44" t="e">
        <f>IF(Wedstrijden!#REF!="x","BB","")</f>
        <v>#REF!</v>
      </c>
      <c r="CQ8" s="44" t="e">
        <f>IF(Wedstrijden!#REF!="x","B","")</f>
        <v>#REF!</v>
      </c>
      <c r="CR8" s="44" t="e">
        <f>IF(Wedstrijden!#REF!="x","L","")</f>
        <v>#REF!</v>
      </c>
      <c r="CS8" s="44" t="e">
        <f>IF(Wedstrijden!#REF!="x","M","")</f>
        <v>#REF!</v>
      </c>
      <c r="CT8" s="44" t="e">
        <f>IF(Wedstrijden!#REF!="x","Z","")</f>
        <v>#REF!</v>
      </c>
      <c r="CU8" s="44" t="e">
        <f>IF(Wedstrijden!#REF!="x","ZZ","")</f>
        <v>#REF!</v>
      </c>
      <c r="CV8" s="44">
        <f>IF(COUNTA(Wedstrijden!#REF!)&lt;&gt;0,2,"")</f>
        <v>2</v>
      </c>
      <c r="CW8" s="44">
        <f t="shared" si="3"/>
        <v>1</v>
      </c>
      <c r="CX8" s="44" t="e">
        <f>IF(Wedstrijden!#REF!="x","BB","")</f>
        <v>#REF!</v>
      </c>
      <c r="CY8" s="44" t="e">
        <f>IF(Wedstrijden!#REF!="x","B","")</f>
        <v>#REF!</v>
      </c>
      <c r="CZ8" s="44" t="e">
        <f>IF(Wedstrijden!#REF!="x","L","")</f>
        <v>#REF!</v>
      </c>
      <c r="DA8" s="44" t="e">
        <f>IF(Wedstrijden!#REF!="x","M","")</f>
        <v>#REF!</v>
      </c>
      <c r="DB8" s="44" t="e">
        <f>IF(Wedstrijden!#REF!="x","Z","")</f>
        <v>#REF!</v>
      </c>
      <c r="DC8" s="44" t="e">
        <f>IF(Wedstrijden!#REF!="x","ZZ","")</f>
        <v>#REF!</v>
      </c>
      <c r="DD8" s="44" t="e">
        <f>IF(Wedstrijden!#REF!="x","1.40","")</f>
        <v>#REF!</v>
      </c>
      <c r="DE8" s="44">
        <f>IF(COUNTA(Wedstrijden!#REF!)&lt;&gt;0,6,"")</f>
        <v>6</v>
      </c>
      <c r="DF8" s="44">
        <f t="shared" si="4"/>
        <v>2</v>
      </c>
      <c r="DG8" s="44" t="e">
        <f>IF(Wedstrijden!#REF!="x","L","")</f>
        <v>#REF!</v>
      </c>
      <c r="DH8" s="44" t="e">
        <f>IF(Wedstrijden!#REF!="x","M","")</f>
        <v>#REF!</v>
      </c>
      <c r="DI8" s="44" t="e">
        <f>IF(Wedstrijden!#REF!="x","Z","")</f>
        <v>#REF!</v>
      </c>
      <c r="DJ8" s="44">
        <f>IF(COUNTA(Wedstrijden!#REF!)&lt;&gt;0,6,"")</f>
        <v>6</v>
      </c>
      <c r="DK8" s="44">
        <f t="shared" si="5"/>
        <v>1</v>
      </c>
      <c r="DL8" s="44" t="e">
        <f>IF(Wedstrijden!#REF!="x","L","")</f>
        <v>#REF!</v>
      </c>
      <c r="DM8" s="44" t="e">
        <f>IF(Wedstrijden!#REF!="x","M","")</f>
        <v>#REF!</v>
      </c>
      <c r="DN8" s="44" t="e">
        <f>IF(Wedstrijden!#REF!="x","Z","")</f>
        <v>#REF!</v>
      </c>
    </row>
    <row r="9" spans="1:118" ht="15">
      <c r="A9" s="48" t="e">
        <f>Wedstrijden!#REF!</f>
        <v>#REF!</v>
      </c>
      <c r="B9" s="44">
        <f>IFERROR(VLOOKUP(Wedstrijden!E6,Wedstrijdlocaties!$B$2:$E$499,2,FALSE),"")</f>
        <v>849143</v>
      </c>
      <c r="C9" s="44" t="str">
        <f>Wedstrijden!F6</f>
        <v>Heiloo</v>
      </c>
      <c r="D9" s="44" t="str">
        <f>IFERROR(VLOOKUP(Wedstrijden!G6,Organisaties!$B$2:$C$501,2,FALSE),"")</f>
        <v>V50737</v>
      </c>
      <c r="E9" s="44" t="str">
        <f>IFERROR(VLOOKUP(Wedstrijden!G6,Organisaties!$B$2:$F$501,5,FALSE),"")</f>
        <v>V31007</v>
      </c>
      <c r="F9" s="44" t="str">
        <f>IF(Wedstrijden!BC6&lt;&gt;"",Wedstrijden!BC6,"")</f>
        <v/>
      </c>
      <c r="G9" s="44">
        <f>IF(Wedstrijden!AY6="Indoor",1,0)</f>
        <v>1</v>
      </c>
      <c r="H9" s="44" t="str">
        <f>Wedstrijden!AZ6</f>
        <v>Onbeperkt</v>
      </c>
      <c r="I9" s="44">
        <f>IF(Wedstrijden!AX6="Nee",0,IF(Wedstrijden!AX6="Ja",1,""))</f>
        <v>0</v>
      </c>
      <c r="J9" s="44" t="str">
        <f>IF(Wedstrijden!BA6&lt;&gt;"",Wedstrijden!BA6,"")</f>
        <v/>
      </c>
      <c r="W9" s="45"/>
      <c r="AE9" s="45"/>
      <c r="AN9" s="45"/>
      <c r="AU9" s="45"/>
      <c r="BA9" s="45"/>
      <c r="BE9" s="45"/>
      <c r="BJ9" s="44">
        <f>IF(COUNTA(Wedstrijden!I6:S6)&lt;&gt;0,1,"")</f>
        <v>1</v>
      </c>
      <c r="BK9" s="44">
        <f t="shared" si="0"/>
        <v>2</v>
      </c>
      <c r="BL9" s="44" t="str">
        <f>IF(Wedstrijden!I6="x","AA","")</f>
        <v/>
      </c>
      <c r="BM9" s="44" t="str">
        <f>IF(Wedstrijden!J6="x","A","")</f>
        <v/>
      </c>
      <c r="BN9" s="44" t="str">
        <f>IF(Wedstrijden!K6="x","B1","")</f>
        <v/>
      </c>
      <c r="BO9" s="44" t="str">
        <f>IF(Wedstrijden!L6="x","BB","")</f>
        <v/>
      </c>
      <c r="BP9" s="44" t="str">
        <f>IF(Wedstrijden!M6="x","B","")</f>
        <v>B</v>
      </c>
      <c r="BQ9" s="44" t="str">
        <f>IF(Wedstrijden!N6="x","L1","")</f>
        <v>L1</v>
      </c>
      <c r="BR9" s="44" t="str">
        <f>IF(Wedstrijden!O6="x","L2","")</f>
        <v>L2</v>
      </c>
      <c r="BS9" s="44" t="str">
        <f>IF(Wedstrijden!P6="x","M1","")</f>
        <v>M1</v>
      </c>
      <c r="BT9" s="44" t="str">
        <f>IF(Wedstrijden!Q6="x","M2","")</f>
        <v>M2</v>
      </c>
      <c r="BU9" s="44" t="str">
        <f>IF(Wedstrijden!R6="x","Z1","")</f>
        <v>Z1</v>
      </c>
      <c r="BV9" s="44" t="str">
        <f>IF(Wedstrijden!S6="x","Z2","")</f>
        <v>Z2</v>
      </c>
      <c r="BW9" s="44">
        <f>IF(COUNTA(Wedstrijden!T6:AB6)&lt;&gt;0,1,"")</f>
        <v>1</v>
      </c>
      <c r="BX9" s="44">
        <f t="shared" si="1"/>
        <v>1</v>
      </c>
      <c r="BY9" s="44" t="str">
        <f>IF(Wedstrijden!T6="x","BB","")</f>
        <v/>
      </c>
      <c r="BZ9" s="44" t="str">
        <f>IF(Wedstrijden!U6="x","B","")</f>
        <v>B</v>
      </c>
      <c r="CA9" s="44" t="str">
        <f>IF(Wedstrijden!V6="x","L1","")</f>
        <v>L1</v>
      </c>
      <c r="CB9" s="44" t="str">
        <f>IF(Wedstrijden!W6="x","L2","")</f>
        <v>L2</v>
      </c>
      <c r="CC9" s="44" t="str">
        <f>IF(Wedstrijden!X6="x","M1","")</f>
        <v>M1</v>
      </c>
      <c r="CD9" s="44" t="str">
        <f>IF(Wedstrijden!Y6="x","M2","")</f>
        <v>M2</v>
      </c>
      <c r="CE9" s="44" t="str">
        <f>IF(Wedstrijden!Z6="x","Z1","")</f>
        <v>Z1</v>
      </c>
      <c r="CF9" s="44" t="str">
        <f>IF(Wedstrijden!AA6="x","Z2","")</f>
        <v>Z2</v>
      </c>
      <c r="CG9" s="44" t="str">
        <f>IF(Wedstrijden!AB6="x","ZZL","")</f>
        <v/>
      </c>
      <c r="CL9" s="44" t="str">
        <f>IF(COUNTA(Wedstrijden!AC6:AJ6)&lt;&gt;0,2,"")</f>
        <v/>
      </c>
      <c r="CM9" s="44" t="str">
        <f t="shared" si="2"/>
        <v/>
      </c>
      <c r="CN9" s="44" t="str">
        <f>IF(Wedstrijden!AC6="x","AA","")</f>
        <v/>
      </c>
      <c r="CO9" s="44" t="str">
        <f>IF(Wedstrijden!AD6="x","A","")</f>
        <v/>
      </c>
      <c r="CP9" s="44" t="str">
        <f>IF(Wedstrijden!AE6="x","BB","")</f>
        <v/>
      </c>
      <c r="CQ9" s="44" t="str">
        <f>IF(Wedstrijden!AF6="x","B","")</f>
        <v/>
      </c>
      <c r="CR9" s="44" t="str">
        <f>IF(Wedstrijden!AG6="x","L","")</f>
        <v/>
      </c>
      <c r="CS9" s="44" t="str">
        <f>IF(Wedstrijden!AH6="x","M","")</f>
        <v/>
      </c>
      <c r="CT9" s="44" t="str">
        <f>IF(Wedstrijden!AI6="x","Z","")</f>
        <v/>
      </c>
      <c r="CU9" s="44" t="str">
        <f>IF(Wedstrijden!AJ6="x","ZZ","")</f>
        <v/>
      </c>
      <c r="CV9" s="44" t="str">
        <f>IF(COUNTA(Wedstrijden!AK6:AQ6)&lt;&gt;0,2,"")</f>
        <v/>
      </c>
      <c r="CW9" s="44" t="str">
        <f t="shared" si="3"/>
        <v/>
      </c>
      <c r="CX9" s="44" t="str">
        <f>IF(Wedstrijden!AK6="x","BB","")</f>
        <v/>
      </c>
      <c r="CY9" s="44" t="str">
        <f>IF(Wedstrijden!AL6="x","B","")</f>
        <v/>
      </c>
      <c r="CZ9" s="44" t="str">
        <f>IF(Wedstrijden!AM6="x","L","")</f>
        <v/>
      </c>
      <c r="DA9" s="44" t="str">
        <f>IF(Wedstrijden!AN6="x","M","")</f>
        <v/>
      </c>
      <c r="DB9" s="44" t="str">
        <f>IF(Wedstrijden!AO6="x","Z","")</f>
        <v/>
      </c>
      <c r="DC9" s="44" t="str">
        <f>IF(Wedstrijden!AP6="x","ZZ","")</f>
        <v/>
      </c>
      <c r="DD9" s="44" t="str">
        <f>IF(Wedstrijden!AQ6="x","1.40","")</f>
        <v/>
      </c>
      <c r="DE9" s="44" t="str">
        <f>IF(COUNTA(Wedstrijden!AR6:AT6)&lt;&gt;0,6,"")</f>
        <v/>
      </c>
      <c r="DF9" s="44" t="str">
        <f t="shared" si="4"/>
        <v/>
      </c>
      <c r="DG9" s="44" t="str">
        <f>IF(Wedstrijden!AR6="x","L","")</f>
        <v/>
      </c>
      <c r="DH9" s="44" t="str">
        <f>IF(Wedstrijden!AS6="x","M","")</f>
        <v/>
      </c>
      <c r="DI9" s="44" t="str">
        <f>IF(Wedstrijden!AT6="x","Z","")</f>
        <v/>
      </c>
      <c r="DJ9" s="44" t="str">
        <f>IF(COUNTA(Wedstrijden!AU6:AW6)&lt;&gt;0,6,"")</f>
        <v/>
      </c>
      <c r="DK9" s="44" t="str">
        <f t="shared" si="5"/>
        <v/>
      </c>
      <c r="DL9" s="44" t="str">
        <f>IF(Wedstrijden!AU6="x","L","")</f>
        <v/>
      </c>
      <c r="DM9" s="44" t="str">
        <f>IF(Wedstrijden!AV6="x","M","")</f>
        <v/>
      </c>
      <c r="DN9" s="44" t="str">
        <f>IF(Wedstrijden!AW6="x","Z","")</f>
        <v/>
      </c>
    </row>
    <row r="10" spans="1:118" ht="15">
      <c r="A10" s="48" t="e">
        <f>Wedstrijden!#REF!</f>
        <v>#REF!</v>
      </c>
      <c r="B10" s="44" t="str">
        <f>IFERROR(VLOOKUP(Wedstrijden!E8,Wedstrijdlocaties!$B$2:$E$499,2,FALSE),"")</f>
        <v>V12305</v>
      </c>
      <c r="C10" s="44" t="str">
        <f>Wedstrijden!F8</f>
        <v>Velsenzuid</v>
      </c>
      <c r="D10" s="44" t="str">
        <f>IFERROR(VLOOKUP(Wedstrijden!G8,Organisaties!$B$2:$C$501,2,FALSE),"")</f>
        <v>V12410</v>
      </c>
      <c r="E10" s="44" t="str">
        <f>IFERROR(VLOOKUP(Wedstrijden!G8,Organisaties!$B$2:$F$501,5,FALSE),"")</f>
        <v>V31007</v>
      </c>
      <c r="F10" s="44" t="str">
        <f>IF(Wedstrijden!BC8&lt;&gt;"",Wedstrijden!BC8,"")</f>
        <v/>
      </c>
      <c r="G10" s="44">
        <f>IF(Wedstrijden!AY8="Indoor",1,0)</f>
        <v>0</v>
      </c>
      <c r="H10" s="44">
        <f>Wedstrijden!AZ8</f>
        <v>0</v>
      </c>
      <c r="I10" s="44" t="str">
        <f>IF(Wedstrijden!AX8="Nee",0,IF(Wedstrijden!AX8="Ja",1,""))</f>
        <v/>
      </c>
      <c r="J10" s="44" t="str">
        <f>IF(Wedstrijden!BA8&lt;&gt;"",Wedstrijden!BA8,"")</f>
        <v>PO B tot Z2  PA allen Z en ZZL</v>
      </c>
      <c r="W10" s="45"/>
      <c r="AE10" s="45"/>
      <c r="AN10" s="45"/>
      <c r="AU10" s="45"/>
      <c r="BA10" s="45"/>
      <c r="BE10" s="45"/>
      <c r="BJ10" s="44">
        <f>IF(COUNTA(Wedstrijden!I8:S8)&lt;&gt;0,1,"")</f>
        <v>1</v>
      </c>
      <c r="BK10" s="44">
        <f t="shared" si="0"/>
        <v>2</v>
      </c>
      <c r="BL10" s="44" t="str">
        <f>IF(Wedstrijden!I8="x","AA","")</f>
        <v/>
      </c>
      <c r="BM10" s="44" t="str">
        <f>IF(Wedstrijden!J8="x","A","")</f>
        <v/>
      </c>
      <c r="BN10" s="44" t="str">
        <f>IF(Wedstrijden!K8="x","B1","")</f>
        <v/>
      </c>
      <c r="BO10" s="44" t="str">
        <f>IF(Wedstrijden!L8="x","BB","")</f>
        <v>BB</v>
      </c>
      <c r="BP10" s="44" t="str">
        <f>IF(Wedstrijden!M8="x","B","")</f>
        <v>B</v>
      </c>
      <c r="BQ10" s="44" t="str">
        <f>IF(Wedstrijden!N8="x","L1","")</f>
        <v>L1</v>
      </c>
      <c r="BR10" s="44" t="str">
        <f>IF(Wedstrijden!O8="x","L2","")</f>
        <v>L2</v>
      </c>
      <c r="BS10" s="44" t="str">
        <f>IF(Wedstrijden!P8="x","M1","")</f>
        <v>M1</v>
      </c>
      <c r="BT10" s="44" t="str">
        <f>IF(Wedstrijden!Q8="x","M2","")</f>
        <v>M2</v>
      </c>
      <c r="BU10" s="44" t="str">
        <f>IF(Wedstrijden!R8="x","Z1","")</f>
        <v>Z1</v>
      </c>
      <c r="BV10" s="44" t="str">
        <f>IF(Wedstrijden!S8="x","Z2","")</f>
        <v>Z2</v>
      </c>
      <c r="BW10" s="44">
        <f>IF(COUNTA(Wedstrijden!T8:AB8)&lt;&gt;0,1,"")</f>
        <v>1</v>
      </c>
      <c r="BX10" s="44">
        <f t="shared" si="1"/>
        <v>1</v>
      </c>
      <c r="BY10" s="44" t="str">
        <f>IF(Wedstrijden!T8="x","BB","")</f>
        <v/>
      </c>
      <c r="BZ10" s="44" t="str">
        <f>IF(Wedstrijden!U8="x","B","")</f>
        <v/>
      </c>
      <c r="CA10" s="44" t="str">
        <f>IF(Wedstrijden!V8="x","L1","")</f>
        <v/>
      </c>
      <c r="CB10" s="44" t="str">
        <f>IF(Wedstrijden!W8="x","L2","")</f>
        <v/>
      </c>
      <c r="CC10" s="44" t="str">
        <f>IF(Wedstrijden!X8="x","M1","")</f>
        <v/>
      </c>
      <c r="CD10" s="44" t="str">
        <f>IF(Wedstrijden!Y8="x","M2","")</f>
        <v/>
      </c>
      <c r="CE10" s="44" t="str">
        <f>IF(Wedstrijden!Z8="x","Z1","")</f>
        <v>Z1</v>
      </c>
      <c r="CF10" s="44" t="str">
        <f>IF(Wedstrijden!AA8="x","Z2","")</f>
        <v>Z2</v>
      </c>
      <c r="CG10" s="44" t="str">
        <f>IF(Wedstrijden!AB8="x","ZZL","")</f>
        <v/>
      </c>
      <c r="CL10" s="44" t="str">
        <f>IF(COUNTA(Wedstrijden!AC8:AJ8)&lt;&gt;0,2,"")</f>
        <v/>
      </c>
      <c r="CM10" s="44" t="str">
        <f t="shared" si="2"/>
        <v/>
      </c>
      <c r="CN10" s="44" t="str">
        <f>IF(Wedstrijden!AC8="x","AA","")</f>
        <v/>
      </c>
      <c r="CO10" s="44" t="str">
        <f>IF(Wedstrijden!AD8="x","A","")</f>
        <v/>
      </c>
      <c r="CP10" s="44" t="str">
        <f>IF(Wedstrijden!AE8="x","BB","")</f>
        <v/>
      </c>
      <c r="CQ10" s="44" t="str">
        <f>IF(Wedstrijden!AF8="x","B","")</f>
        <v/>
      </c>
      <c r="CR10" s="44" t="str">
        <f>IF(Wedstrijden!AG8="x","L","")</f>
        <v/>
      </c>
      <c r="CS10" s="44" t="str">
        <f>IF(Wedstrijden!AH8="x","M","")</f>
        <v/>
      </c>
      <c r="CT10" s="44" t="str">
        <f>IF(Wedstrijden!AI8="x","Z","")</f>
        <v/>
      </c>
      <c r="CU10" s="44" t="str">
        <f>IF(Wedstrijden!AJ8="x","ZZ","")</f>
        <v/>
      </c>
      <c r="CV10" s="44" t="str">
        <f>IF(COUNTA(Wedstrijden!AK8:AQ8)&lt;&gt;0,2,"")</f>
        <v/>
      </c>
      <c r="CW10" s="44" t="str">
        <f t="shared" si="3"/>
        <v/>
      </c>
      <c r="CX10" s="44" t="str">
        <f>IF(Wedstrijden!AK8="x","BB","")</f>
        <v/>
      </c>
      <c r="CY10" s="44" t="str">
        <f>IF(Wedstrijden!AL8="x","B","")</f>
        <v/>
      </c>
      <c r="CZ10" s="44" t="str">
        <f>IF(Wedstrijden!AM8="x","L","")</f>
        <v/>
      </c>
      <c r="DA10" s="44" t="str">
        <f>IF(Wedstrijden!AN8="x","M","")</f>
        <v/>
      </c>
      <c r="DB10" s="44" t="str">
        <f>IF(Wedstrijden!AO8="x","Z","")</f>
        <v/>
      </c>
      <c r="DC10" s="44" t="str">
        <f>IF(Wedstrijden!AP8="x","ZZ","")</f>
        <v/>
      </c>
      <c r="DD10" s="44" t="str">
        <f>IF(Wedstrijden!AQ8="x","1.40","")</f>
        <v/>
      </c>
      <c r="DE10" s="44" t="str">
        <f>IF(COUNTA(Wedstrijden!AR8:AT8)&lt;&gt;0,6,"")</f>
        <v/>
      </c>
      <c r="DF10" s="44" t="str">
        <f t="shared" si="4"/>
        <v/>
      </c>
      <c r="DG10" s="44" t="str">
        <f>IF(Wedstrijden!AR8="x","L","")</f>
        <v/>
      </c>
      <c r="DH10" s="44" t="str">
        <f>IF(Wedstrijden!AS8="x","M","")</f>
        <v/>
      </c>
      <c r="DI10" s="44" t="str">
        <f>IF(Wedstrijden!AT8="x","Z","")</f>
        <v/>
      </c>
      <c r="DJ10" s="44" t="str">
        <f>IF(COUNTA(Wedstrijden!AU8:AW8)&lt;&gt;0,6,"")</f>
        <v/>
      </c>
      <c r="DK10" s="44" t="str">
        <f t="shared" si="5"/>
        <v/>
      </c>
      <c r="DL10" s="44" t="str">
        <f>IF(Wedstrijden!AU8="x","L","")</f>
        <v/>
      </c>
      <c r="DM10" s="44" t="str">
        <f>IF(Wedstrijden!AV8="x","M","")</f>
        <v/>
      </c>
      <c r="DN10" s="44" t="str">
        <f>IF(Wedstrijden!AW8="x","Z","")</f>
        <v/>
      </c>
    </row>
    <row r="11" spans="1:118" ht="15">
      <c r="A11" s="48" t="e">
        <f>Wedstrijden!#REF!</f>
        <v>#REF!</v>
      </c>
      <c r="B11" s="44">
        <f>IFERROR(VLOOKUP(Wedstrijden!E9,Wedstrijdlocaties!$B$2:$E$499,2,FALSE),"")</f>
        <v>773625</v>
      </c>
      <c r="C11" s="44" t="str">
        <f>Wedstrijden!F9</f>
        <v>Benningbroek</v>
      </c>
      <c r="D11" s="44" t="str">
        <f>IFERROR(VLOOKUP(Wedstrijden!G9,Organisaties!$B$2:$C$501,2,FALSE),"")</f>
        <v/>
      </c>
      <c r="E11" s="44" t="str">
        <f>IFERROR(VLOOKUP(Wedstrijden!G9,Organisaties!$B$2:$F$501,5,FALSE),"")</f>
        <v/>
      </c>
      <c r="F11" s="44" t="str">
        <f>IF(Wedstrijden!BC9&lt;&gt;"",Wedstrijden!BC9,"")</f>
        <v>Kringkampioenschappen</v>
      </c>
      <c r="G11" s="44">
        <f>IF(Wedstrijden!AY9="Indoor",1,0)</f>
        <v>0</v>
      </c>
      <c r="H11" s="44" t="str">
        <f>Wedstrijden!AZ9</f>
        <v>Ja</v>
      </c>
      <c r="I11" s="44" t="str">
        <f>IF(Wedstrijden!AX9="Nee",0,IF(Wedstrijden!AX9="Ja",1,""))</f>
        <v/>
      </c>
      <c r="J11" s="44" t="str">
        <f>IF(Wedstrijden!BA9&lt;&gt;"",Wedstrijden!BA9,"")</f>
        <v>Indoor</v>
      </c>
      <c r="W11" s="45"/>
      <c r="AE11" s="45"/>
      <c r="AN11" s="45"/>
      <c r="AU11" s="45"/>
      <c r="BA11" s="45"/>
      <c r="BE11" s="45"/>
      <c r="BJ11" s="44" t="str">
        <f>IF(COUNTA(Wedstrijden!I9:S9)&lt;&gt;0,1,"")</f>
        <v/>
      </c>
      <c r="BK11" s="44" t="str">
        <f t="shared" si="0"/>
        <v/>
      </c>
      <c r="BL11" s="44" t="str">
        <f>IF(Wedstrijden!I9="x","AA","")</f>
        <v/>
      </c>
      <c r="BM11" s="44" t="str">
        <f>IF(Wedstrijden!J9="x","A","")</f>
        <v/>
      </c>
      <c r="BN11" s="44" t="str">
        <f>IF(Wedstrijden!K9="x","B1","")</f>
        <v/>
      </c>
      <c r="BO11" s="44" t="str">
        <f>IF(Wedstrijden!L9="x","BB","")</f>
        <v/>
      </c>
      <c r="BP11" s="44" t="str">
        <f>IF(Wedstrijden!M9="x","B","")</f>
        <v/>
      </c>
      <c r="BQ11" s="44" t="str">
        <f>IF(Wedstrijden!N9="x","L1","")</f>
        <v/>
      </c>
      <c r="BR11" s="44" t="str">
        <f>IF(Wedstrijden!O9="x","L2","")</f>
        <v/>
      </c>
      <c r="BS11" s="44" t="str">
        <f>IF(Wedstrijden!P9="x","M1","")</f>
        <v/>
      </c>
      <c r="BT11" s="44" t="str">
        <f>IF(Wedstrijden!Q9="x","M2","")</f>
        <v/>
      </c>
      <c r="BU11" s="44" t="str">
        <f>IF(Wedstrijden!R9="x","Z1","")</f>
        <v/>
      </c>
      <c r="BV11" s="44" t="str">
        <f>IF(Wedstrijden!S9="x","Z2","")</f>
        <v/>
      </c>
      <c r="BW11" s="44">
        <f>IF(COUNTA(Wedstrijden!T9:AB9)&lt;&gt;0,1,"")</f>
        <v>1</v>
      </c>
      <c r="BX11" s="44">
        <f t="shared" si="1"/>
        <v>1</v>
      </c>
      <c r="BY11" s="44" t="str">
        <f>IF(Wedstrijden!T9="x","BB","")</f>
        <v/>
      </c>
      <c r="BZ11" s="44" t="str">
        <f>IF(Wedstrijden!U9="x","B","")</f>
        <v/>
      </c>
      <c r="CA11" s="44" t="str">
        <f>IF(Wedstrijden!V9="x","L1","")</f>
        <v/>
      </c>
      <c r="CB11" s="44" t="str">
        <f>IF(Wedstrijden!W9="x","L2","")</f>
        <v/>
      </c>
      <c r="CC11" s="44" t="str">
        <f>IF(Wedstrijden!X9="x","M1","")</f>
        <v>M1</v>
      </c>
      <c r="CD11" s="44" t="str">
        <f>IF(Wedstrijden!Y9="x","M2","")</f>
        <v>M2</v>
      </c>
      <c r="CE11" s="44" t="str">
        <f>IF(Wedstrijden!Z9="x","Z1","")</f>
        <v>Z1</v>
      </c>
      <c r="CF11" s="44" t="str">
        <f>IF(Wedstrijden!AA9="x","Z2","")</f>
        <v>Z2</v>
      </c>
      <c r="CG11" s="44" t="str">
        <f>IF(Wedstrijden!AB9="x","ZZL","")</f>
        <v>ZZL</v>
      </c>
      <c r="CL11" s="44" t="str">
        <f>IF(COUNTA(Wedstrijden!AC9:AJ9)&lt;&gt;0,2,"")</f>
        <v/>
      </c>
      <c r="CM11" s="44" t="str">
        <f t="shared" si="2"/>
        <v/>
      </c>
      <c r="CN11" s="44" t="str">
        <f>IF(Wedstrijden!AC9="x","AA","")</f>
        <v/>
      </c>
      <c r="CO11" s="44" t="str">
        <f>IF(Wedstrijden!AD9="x","A","")</f>
        <v/>
      </c>
      <c r="CP11" s="44" t="str">
        <f>IF(Wedstrijden!AE9="x","BB","")</f>
        <v/>
      </c>
      <c r="CQ11" s="44" t="str">
        <f>IF(Wedstrijden!AF9="x","B","")</f>
        <v/>
      </c>
      <c r="CR11" s="44" t="str">
        <f>IF(Wedstrijden!AG9="x","L","")</f>
        <v/>
      </c>
      <c r="CS11" s="44" t="str">
        <f>IF(Wedstrijden!AH9="x","M","")</f>
        <v/>
      </c>
      <c r="CT11" s="44" t="str">
        <f>IF(Wedstrijden!AI9="x","Z","")</f>
        <v/>
      </c>
      <c r="CU11" s="44" t="str">
        <f>IF(Wedstrijden!AJ9="x","ZZ","")</f>
        <v/>
      </c>
      <c r="CV11" s="44" t="str">
        <f>IF(COUNTA(Wedstrijden!AK9:AQ9)&lt;&gt;0,2,"")</f>
        <v/>
      </c>
      <c r="CW11" s="44" t="str">
        <f t="shared" si="3"/>
        <v/>
      </c>
      <c r="CX11" s="44" t="str">
        <f>IF(Wedstrijden!AK9="x","BB","")</f>
        <v/>
      </c>
      <c r="CY11" s="44" t="str">
        <f>IF(Wedstrijden!AL9="x","B","")</f>
        <v/>
      </c>
      <c r="CZ11" s="44" t="str">
        <f>IF(Wedstrijden!AM9="x","L","")</f>
        <v/>
      </c>
      <c r="DA11" s="44" t="str">
        <f>IF(Wedstrijden!AN9="x","M","")</f>
        <v/>
      </c>
      <c r="DB11" s="44" t="str">
        <f>IF(Wedstrijden!AO9="x","Z","")</f>
        <v/>
      </c>
      <c r="DC11" s="44" t="str">
        <f>IF(Wedstrijden!AP9="x","ZZ","")</f>
        <v/>
      </c>
      <c r="DD11" s="44" t="str">
        <f>IF(Wedstrijden!AQ9="x","1.40","")</f>
        <v/>
      </c>
      <c r="DE11" s="44" t="str">
        <f>IF(COUNTA(Wedstrijden!AR9:AT9)&lt;&gt;0,6,"")</f>
        <v/>
      </c>
      <c r="DF11" s="44" t="str">
        <f t="shared" si="4"/>
        <v/>
      </c>
      <c r="DG11" s="44" t="str">
        <f>IF(Wedstrijden!AR9="x","L","")</f>
        <v/>
      </c>
      <c r="DH11" s="44" t="str">
        <f>IF(Wedstrijden!AS9="x","M","")</f>
        <v/>
      </c>
      <c r="DI11" s="44" t="str">
        <f>IF(Wedstrijden!AT9="x","Z","")</f>
        <v/>
      </c>
      <c r="DJ11" s="44" t="str">
        <f>IF(COUNTA(Wedstrijden!AU9:AW9)&lt;&gt;0,6,"")</f>
        <v/>
      </c>
      <c r="DK11" s="44" t="str">
        <f t="shared" si="5"/>
        <v/>
      </c>
      <c r="DL11" s="44" t="str">
        <f>IF(Wedstrijden!AU9="x","L","")</f>
        <v/>
      </c>
      <c r="DM11" s="44" t="str">
        <f>IF(Wedstrijden!AV9="x","M","")</f>
        <v/>
      </c>
      <c r="DN11" s="44" t="str">
        <f>IF(Wedstrijden!AW9="x","Z","")</f>
        <v/>
      </c>
    </row>
    <row r="12" spans="1:118" ht="15">
      <c r="A12" s="48" t="e">
        <f>Wedstrijden!#REF!</f>
        <v>#REF!</v>
      </c>
      <c r="B12" s="44">
        <f>IFERROR(VLOOKUP(Wedstrijden!E11,Wedstrijdlocaties!$B$2:$E$499,2,FALSE),"")</f>
        <v>848812</v>
      </c>
      <c r="C12" s="44" t="str">
        <f>Wedstrijden!F11</f>
        <v>Wormerveer</v>
      </c>
      <c r="D12" s="44" t="str">
        <f>IFERROR(VLOOKUP(Wedstrijden!G11,Organisaties!$B$2:$C$501,2,FALSE),"")</f>
        <v>V50726</v>
      </c>
      <c r="E12" s="44" t="str">
        <f>IFERROR(VLOOKUP(Wedstrijden!G11,Organisaties!$B$2:$F$501,5,FALSE),"")</f>
        <v>V31007</v>
      </c>
      <c r="F12" s="44" t="str">
        <f>IF(Wedstrijden!BC11&lt;&gt;"",Wedstrijden!BC11,"")</f>
        <v/>
      </c>
      <c r="G12" s="44">
        <f>IF(Wedstrijden!AY11="Indoor",1,0)</f>
        <v>0</v>
      </c>
      <c r="H12" s="44">
        <f>Wedstrijden!AZ11</f>
        <v>0</v>
      </c>
      <c r="I12" s="44" t="str">
        <f>IF(Wedstrijden!AX11="Nee",0,IF(Wedstrijden!AX11="Ja",1,""))</f>
        <v/>
      </c>
      <c r="J12" s="44" t="str">
        <f>IF(Wedstrijden!BA11&lt;&gt;"",Wedstrijden!BA11,"")</f>
        <v/>
      </c>
      <c r="W12" s="45"/>
      <c r="AE12" s="45"/>
      <c r="AN12" s="45"/>
      <c r="AU12" s="45"/>
      <c r="BA12" s="45"/>
      <c r="BE12" s="45"/>
      <c r="BJ12" s="44">
        <f>IF(COUNTA(Wedstrijden!I11:S11)&lt;&gt;0,1,"")</f>
        <v>1</v>
      </c>
      <c r="BK12" s="44">
        <f t="shared" si="0"/>
        <v>2</v>
      </c>
      <c r="BL12" s="44" t="str">
        <f>IF(Wedstrijden!I11="x","AA","")</f>
        <v/>
      </c>
      <c r="BM12" s="44" t="str">
        <f>IF(Wedstrijden!J11="x","A","")</f>
        <v/>
      </c>
      <c r="BN12" s="44" t="str">
        <f>IF(Wedstrijden!K11="x","B1","")</f>
        <v/>
      </c>
      <c r="BO12" s="44" t="str">
        <f>IF(Wedstrijden!L11="x","BB","")</f>
        <v/>
      </c>
      <c r="BP12" s="44" t="str">
        <f>IF(Wedstrijden!M11="x","B","")</f>
        <v>B</v>
      </c>
      <c r="BQ12" s="44" t="str">
        <f>IF(Wedstrijden!N11="x","L1","")</f>
        <v>L1</v>
      </c>
      <c r="BR12" s="44" t="str">
        <f>IF(Wedstrijden!O11="x","L2","")</f>
        <v>L2</v>
      </c>
      <c r="BS12" s="44" t="str">
        <f>IF(Wedstrijden!P11="x","M1","")</f>
        <v>M1</v>
      </c>
      <c r="BT12" s="44" t="str">
        <f>IF(Wedstrijden!Q11="x","M2","")</f>
        <v>M2</v>
      </c>
      <c r="BU12" s="44" t="str">
        <f>IF(Wedstrijden!R11="x","Z1","")</f>
        <v>Z1</v>
      </c>
      <c r="BV12" s="44" t="str">
        <f>IF(Wedstrijden!S11="x","Z2","")</f>
        <v>Z2</v>
      </c>
      <c r="BW12" s="44">
        <f>IF(COUNTA(Wedstrijden!T11:AB11)&lt;&gt;0,1,"")</f>
        <v>1</v>
      </c>
      <c r="BX12" s="44">
        <f t="shared" si="1"/>
        <v>1</v>
      </c>
      <c r="BY12" s="44" t="str">
        <f>IF(Wedstrijden!T11="x","BB","")</f>
        <v/>
      </c>
      <c r="BZ12" s="44" t="str">
        <f>IF(Wedstrijden!U11="x","B","")</f>
        <v>B</v>
      </c>
      <c r="CA12" s="44" t="str">
        <f>IF(Wedstrijden!V11="x","L1","")</f>
        <v>L1</v>
      </c>
      <c r="CB12" s="44" t="str">
        <f>IF(Wedstrijden!W11="x","L2","")</f>
        <v>L2</v>
      </c>
      <c r="CC12" s="44" t="str">
        <f>IF(Wedstrijden!X11="x","M1","")</f>
        <v>M1</v>
      </c>
      <c r="CD12" s="44" t="str">
        <f>IF(Wedstrijden!Y11="x","M2","")</f>
        <v>M2</v>
      </c>
      <c r="CE12" s="44" t="str">
        <f>IF(Wedstrijden!Z11="x","Z1","")</f>
        <v>Z1</v>
      </c>
      <c r="CF12" s="44" t="str">
        <f>IF(Wedstrijden!AA11="x","Z2","")</f>
        <v>Z2</v>
      </c>
      <c r="CG12" s="44" t="str">
        <f>IF(Wedstrijden!AB11="x","ZZL","")</f>
        <v>ZZL</v>
      </c>
      <c r="CL12" s="44" t="str">
        <f>IF(COUNTA(Wedstrijden!AC11:AJ11)&lt;&gt;0,2,"")</f>
        <v/>
      </c>
      <c r="CM12" s="44" t="str">
        <f t="shared" si="2"/>
        <v/>
      </c>
      <c r="CN12" s="44" t="str">
        <f>IF(Wedstrijden!AC11="x","AA","")</f>
        <v/>
      </c>
      <c r="CO12" s="44" t="str">
        <f>IF(Wedstrijden!AD11="x","A","")</f>
        <v/>
      </c>
      <c r="CP12" s="44" t="str">
        <f>IF(Wedstrijden!AE11="x","BB","")</f>
        <v/>
      </c>
      <c r="CQ12" s="44" t="str">
        <f>IF(Wedstrijden!AF11="x","B","")</f>
        <v/>
      </c>
      <c r="CR12" s="44" t="str">
        <f>IF(Wedstrijden!AG11="x","L","")</f>
        <v/>
      </c>
      <c r="CS12" s="44" t="str">
        <f>IF(Wedstrijden!AH11="x","M","")</f>
        <v/>
      </c>
      <c r="CT12" s="44" t="str">
        <f>IF(Wedstrijden!AI11="x","Z","")</f>
        <v/>
      </c>
      <c r="CU12" s="44" t="str">
        <f>IF(Wedstrijden!AJ11="x","ZZ","")</f>
        <v/>
      </c>
      <c r="CV12" s="44" t="str">
        <f>IF(COUNTA(Wedstrijden!AK11:AQ11)&lt;&gt;0,2,"")</f>
        <v/>
      </c>
      <c r="CW12" s="44" t="str">
        <f t="shared" si="3"/>
        <v/>
      </c>
      <c r="CX12" s="44" t="str">
        <f>IF(Wedstrijden!AK11="x","BB","")</f>
        <v/>
      </c>
      <c r="CY12" s="44" t="str">
        <f>IF(Wedstrijden!AL11="x","B","")</f>
        <v/>
      </c>
      <c r="CZ12" s="44" t="str">
        <f>IF(Wedstrijden!AM11="x","L","")</f>
        <v/>
      </c>
      <c r="DA12" s="44" t="str">
        <f>IF(Wedstrijden!AN11="x","M","")</f>
        <v/>
      </c>
      <c r="DB12" s="44" t="str">
        <f>IF(Wedstrijden!AO11="x","Z","")</f>
        <v/>
      </c>
      <c r="DC12" s="44" t="str">
        <f>IF(Wedstrijden!AP11="x","ZZ","")</f>
        <v/>
      </c>
      <c r="DD12" s="44" t="str">
        <f>IF(Wedstrijden!AQ11="x","1.40","")</f>
        <v/>
      </c>
      <c r="DE12" s="44" t="str">
        <f>IF(COUNTA(Wedstrijden!AR11:AT11)&lt;&gt;0,6,"")</f>
        <v/>
      </c>
      <c r="DF12" s="44" t="str">
        <f t="shared" si="4"/>
        <v/>
      </c>
      <c r="DG12" s="44" t="str">
        <f>IF(Wedstrijden!AR11="x","L","")</f>
        <v/>
      </c>
      <c r="DH12" s="44" t="str">
        <f>IF(Wedstrijden!AS11="x","M","")</f>
        <v/>
      </c>
      <c r="DI12" s="44" t="str">
        <f>IF(Wedstrijden!AT11="x","Z","")</f>
        <v/>
      </c>
      <c r="DJ12" s="44" t="str">
        <f>IF(COUNTA(Wedstrijden!AU11:AW11)&lt;&gt;0,6,"")</f>
        <v/>
      </c>
      <c r="DK12" s="44" t="str">
        <f t="shared" si="5"/>
        <v/>
      </c>
      <c r="DL12" s="44" t="str">
        <f>IF(Wedstrijden!AU11="x","L","")</f>
        <v/>
      </c>
      <c r="DM12" s="44" t="str">
        <f>IF(Wedstrijden!AV11="x","M","")</f>
        <v/>
      </c>
      <c r="DN12" s="44" t="str">
        <f>IF(Wedstrijden!AW11="x","Z","")</f>
        <v/>
      </c>
    </row>
    <row r="13" spans="1:118" ht="15">
      <c r="A13" s="48" t="e">
        <f>Wedstrijden!#REF!</f>
        <v>#REF!</v>
      </c>
      <c r="B13" s="44">
        <f>IFERROR(VLOOKUP(Wedstrijden!E12,Wedstrijdlocaties!$B$2:$E$499,2,FALSE),"")</f>
        <v>849061</v>
      </c>
      <c r="C13" s="44" t="str">
        <f>Wedstrijden!F12</f>
        <v>Middenbeemster</v>
      </c>
      <c r="D13" s="44" t="str">
        <f>IFERROR(VLOOKUP(Wedstrijden!G12,Organisaties!$B$2:$C$501,2,FALSE),"")</f>
        <v/>
      </c>
      <c r="E13" s="44" t="str">
        <f>IFERROR(VLOOKUP(Wedstrijden!G12,Organisaties!$B$2:$F$501,5,FALSE),"")</f>
        <v/>
      </c>
      <c r="F13" s="44" t="str">
        <f>IF(Wedstrijden!BC12&lt;&gt;"",Wedstrijden!BC12,"")</f>
        <v/>
      </c>
      <c r="G13" s="44">
        <f>IF(Wedstrijden!AY12="Indoor",1,0)</f>
        <v>1</v>
      </c>
      <c r="H13" s="44" t="str">
        <f>Wedstrijden!AZ12</f>
        <v>Onbeperkt</v>
      </c>
      <c r="I13" s="44">
        <f>IF(Wedstrijden!AX12="Nee",0,IF(Wedstrijden!AX12="Ja",1,""))</f>
        <v>0</v>
      </c>
      <c r="J13" s="44" t="str">
        <f>IF(Wedstrijden!BA12&lt;&gt;"",Wedstrijden!BA12,"")</f>
        <v/>
      </c>
      <c r="W13" s="45"/>
      <c r="AE13" s="45"/>
      <c r="AN13" s="45"/>
      <c r="AU13" s="45"/>
      <c r="BA13" s="45"/>
      <c r="BE13" s="45"/>
      <c r="BJ13" s="44">
        <f>IF(COUNTA(Wedstrijden!I12:S12)&lt;&gt;0,1,"")</f>
        <v>1</v>
      </c>
      <c r="BK13" s="44">
        <f t="shared" si="0"/>
        <v>2</v>
      </c>
      <c r="BL13" s="44" t="str">
        <f>IF(Wedstrijden!I12="x","AA","")</f>
        <v/>
      </c>
      <c r="BM13" s="44" t="str">
        <f>IF(Wedstrijden!J12="x","A","")</f>
        <v/>
      </c>
      <c r="BN13" s="44" t="str">
        <f>IF(Wedstrijden!K12="x","B1","")</f>
        <v/>
      </c>
      <c r="BO13" s="44" t="str">
        <f>IF(Wedstrijden!L12="x","BB","")</f>
        <v>BB</v>
      </c>
      <c r="BP13" s="44" t="str">
        <f>IF(Wedstrijden!M12="x","B","")</f>
        <v>B</v>
      </c>
      <c r="BQ13" s="44" t="str">
        <f>IF(Wedstrijden!N12="x","L1","")</f>
        <v>L1</v>
      </c>
      <c r="BR13" s="44" t="str">
        <f>IF(Wedstrijden!O12="x","L2","")</f>
        <v>L2</v>
      </c>
      <c r="BS13" s="44" t="str">
        <f>IF(Wedstrijden!P12="x","M1","")</f>
        <v>M1</v>
      </c>
      <c r="BT13" s="44" t="str">
        <f>IF(Wedstrijden!Q12="x","M2","")</f>
        <v>M2</v>
      </c>
      <c r="BU13" s="44" t="str">
        <f>IF(Wedstrijden!R12="x","Z1","")</f>
        <v>Z1</v>
      </c>
      <c r="BV13" s="44" t="str">
        <f>IF(Wedstrijden!S12="x","Z2","")</f>
        <v>Z2</v>
      </c>
      <c r="BW13" s="44">
        <f>IF(COUNTA(Wedstrijden!T12:AB12)&lt;&gt;0,1,"")</f>
        <v>1</v>
      </c>
      <c r="BX13" s="44">
        <f t="shared" si="1"/>
        <v>1</v>
      </c>
      <c r="BY13" s="44" t="str">
        <f>IF(Wedstrijden!T12="x","BB","")</f>
        <v>BB</v>
      </c>
      <c r="BZ13" s="44" t="str">
        <f>IF(Wedstrijden!U12="x","B","")</f>
        <v>B</v>
      </c>
      <c r="CA13" s="44" t="str">
        <f>IF(Wedstrijden!V12="x","L1","")</f>
        <v>L1</v>
      </c>
      <c r="CB13" s="44" t="str">
        <f>IF(Wedstrijden!W12="x","L2","")</f>
        <v>L2</v>
      </c>
      <c r="CC13" s="44" t="str">
        <f>IF(Wedstrijden!X12="x","M1","")</f>
        <v>M1</v>
      </c>
      <c r="CD13" s="44" t="str">
        <f>IF(Wedstrijden!Y12="x","M2","")</f>
        <v>M2</v>
      </c>
      <c r="CE13" s="44" t="str">
        <f>IF(Wedstrijden!Z12="x","Z1","")</f>
        <v>Z1</v>
      </c>
      <c r="CF13" s="44" t="str">
        <f>IF(Wedstrijden!AA12="x","Z2","")</f>
        <v>Z2</v>
      </c>
      <c r="CG13" s="44" t="str">
        <f>IF(Wedstrijden!AB12="x","ZZL","")</f>
        <v>ZZL</v>
      </c>
      <c r="CL13" s="44" t="str">
        <f>IF(COUNTA(Wedstrijden!AC12:AJ12)&lt;&gt;0,2,"")</f>
        <v/>
      </c>
      <c r="CM13" s="44" t="str">
        <f t="shared" si="2"/>
        <v/>
      </c>
      <c r="CN13" s="44" t="str">
        <f>IF(Wedstrijden!AC12="x","AA","")</f>
        <v/>
      </c>
      <c r="CO13" s="44" t="str">
        <f>IF(Wedstrijden!AD12="x","A","")</f>
        <v/>
      </c>
      <c r="CP13" s="44" t="str">
        <f>IF(Wedstrijden!AE12="x","BB","")</f>
        <v/>
      </c>
      <c r="CQ13" s="44" t="str">
        <f>IF(Wedstrijden!AF12="x","B","")</f>
        <v/>
      </c>
      <c r="CR13" s="44" t="str">
        <f>IF(Wedstrijden!AG12="x","L","")</f>
        <v/>
      </c>
      <c r="CS13" s="44" t="str">
        <f>IF(Wedstrijden!AH12="x","M","")</f>
        <v/>
      </c>
      <c r="CT13" s="44" t="str">
        <f>IF(Wedstrijden!AI12="x","Z","")</f>
        <v/>
      </c>
      <c r="CU13" s="44" t="str">
        <f>IF(Wedstrijden!AJ12="x","ZZ","")</f>
        <v/>
      </c>
      <c r="CV13" s="44" t="str">
        <f>IF(COUNTA(Wedstrijden!AK12:AQ12)&lt;&gt;0,2,"")</f>
        <v/>
      </c>
      <c r="CW13" s="44" t="str">
        <f t="shared" si="3"/>
        <v/>
      </c>
      <c r="CX13" s="44" t="str">
        <f>IF(Wedstrijden!AK12="x","BB","")</f>
        <v/>
      </c>
      <c r="CY13" s="44" t="str">
        <f>IF(Wedstrijden!AL12="x","B","")</f>
        <v/>
      </c>
      <c r="CZ13" s="44" t="str">
        <f>IF(Wedstrijden!AM12="x","L","")</f>
        <v/>
      </c>
      <c r="DA13" s="44" t="str">
        <f>IF(Wedstrijden!AN12="x","M","")</f>
        <v/>
      </c>
      <c r="DB13" s="44" t="str">
        <f>IF(Wedstrijden!AO12="x","Z","")</f>
        <v/>
      </c>
      <c r="DC13" s="44" t="str">
        <f>IF(Wedstrijden!AP12="x","ZZ","")</f>
        <v/>
      </c>
      <c r="DD13" s="44" t="str">
        <f>IF(Wedstrijden!AQ12="x","1.40","")</f>
        <v/>
      </c>
      <c r="DE13" s="44" t="str">
        <f>IF(COUNTA(Wedstrijden!AR12:AT12)&lt;&gt;0,6,"")</f>
        <v/>
      </c>
      <c r="DF13" s="44" t="str">
        <f t="shared" si="4"/>
        <v/>
      </c>
      <c r="DG13" s="44" t="str">
        <f>IF(Wedstrijden!AR12="x","L","")</f>
        <v/>
      </c>
      <c r="DH13" s="44" t="str">
        <f>IF(Wedstrijden!AS12="x","M","")</f>
        <v/>
      </c>
      <c r="DI13" s="44" t="str">
        <f>IF(Wedstrijden!AT12="x","Z","")</f>
        <v/>
      </c>
      <c r="DJ13" s="44" t="str">
        <f>IF(COUNTA(Wedstrijden!AU12:AW12)&lt;&gt;0,6,"")</f>
        <v/>
      </c>
      <c r="DK13" s="44" t="str">
        <f t="shared" si="5"/>
        <v/>
      </c>
      <c r="DL13" s="44" t="str">
        <f>IF(Wedstrijden!AU12="x","L","")</f>
        <v/>
      </c>
      <c r="DM13" s="44" t="str">
        <f>IF(Wedstrijden!AV12="x","M","")</f>
        <v/>
      </c>
      <c r="DN13" s="44" t="str">
        <f>IF(Wedstrijden!AW12="x","Z","")</f>
        <v/>
      </c>
    </row>
    <row r="14" spans="1:118" ht="15">
      <c r="A14" s="48" t="e">
        <f>Wedstrijden!#REF!</f>
        <v>#REF!</v>
      </c>
      <c r="B14" s="44">
        <f>IFERROR(VLOOKUP(Wedstrijden!E14,Wedstrijdlocaties!$B$2:$E$499,2,FALSE),"")</f>
        <v>830932</v>
      </c>
      <c r="C14" s="44" t="str">
        <f>Wedstrijden!F14</f>
        <v>Heerhugowaard</v>
      </c>
      <c r="D14" s="44" t="str">
        <f>IFERROR(VLOOKUP(Wedstrijden!G14,Organisaties!$B$2:$C$501,2,FALSE),"")</f>
        <v>V60148</v>
      </c>
      <c r="E14" s="44" t="str">
        <f>IFERROR(VLOOKUP(Wedstrijden!G14,Organisaties!$B$2:$F$501,5,FALSE),"")</f>
        <v>V31007</v>
      </c>
      <c r="F14" s="44" t="str">
        <f>IF(Wedstrijden!BC14&lt;&gt;"",Wedstrijden!BC14,"")</f>
        <v/>
      </c>
      <c r="G14" s="44">
        <f>IF(Wedstrijden!AY14="Indoor",1,0)</f>
        <v>1</v>
      </c>
      <c r="H14" s="44" t="str">
        <f>Wedstrijden!AZ14</f>
        <v>Onbeperkt</v>
      </c>
      <c r="I14" s="44">
        <f>IF(Wedstrijden!AX14="Nee",0,IF(Wedstrijden!AX14="Ja",1,""))</f>
        <v>0</v>
      </c>
      <c r="J14" s="44" t="str">
        <f>IF(Wedstrijden!BA14&lt;&gt;"",Wedstrijden!BA14,"")</f>
        <v/>
      </c>
      <c r="W14" s="45"/>
      <c r="AE14" s="45"/>
      <c r="AN14" s="45"/>
      <c r="AU14" s="45"/>
      <c r="BA14" s="45"/>
      <c r="BE14" s="45"/>
      <c r="BJ14" s="44">
        <f>IF(COUNTA(Wedstrijden!I14:S14)&lt;&gt;0,1,"")</f>
        <v>1</v>
      </c>
      <c r="BK14" s="44">
        <f t="shared" si="0"/>
        <v>2</v>
      </c>
      <c r="BL14" s="44" t="str">
        <f>IF(Wedstrijden!I14="x","AA","")</f>
        <v/>
      </c>
      <c r="BM14" s="44" t="str">
        <f>IF(Wedstrijden!J14="x","A","")</f>
        <v/>
      </c>
      <c r="BN14" s="44" t="str">
        <f>IF(Wedstrijden!K14="x","B1","")</f>
        <v/>
      </c>
      <c r="BO14" s="44" t="str">
        <f>IF(Wedstrijden!L14="x","BB","")</f>
        <v/>
      </c>
      <c r="BP14" s="44" t="str">
        <f>IF(Wedstrijden!M14="x","B","")</f>
        <v>B</v>
      </c>
      <c r="BQ14" s="44" t="str">
        <f>IF(Wedstrijden!N14="x","L1","")</f>
        <v>L1</v>
      </c>
      <c r="BR14" s="44" t="str">
        <f>IF(Wedstrijden!O14="x","L2","")</f>
        <v>L2</v>
      </c>
      <c r="BS14" s="44" t="str">
        <f>IF(Wedstrijden!P14="x","M1","")</f>
        <v>M1</v>
      </c>
      <c r="BT14" s="44" t="str">
        <f>IF(Wedstrijden!Q14="x","M2","")</f>
        <v>M2</v>
      </c>
      <c r="BU14" s="44" t="str">
        <f>IF(Wedstrijden!R14="x","Z1","")</f>
        <v>Z1</v>
      </c>
      <c r="BV14" s="44" t="str">
        <f>IF(Wedstrijden!S14="x","Z2","")</f>
        <v>Z2</v>
      </c>
      <c r="BW14" s="44">
        <f>IF(COUNTA(Wedstrijden!T14:AB14)&lt;&gt;0,1,"")</f>
        <v>1</v>
      </c>
      <c r="BX14" s="44">
        <f t="shared" si="1"/>
        <v>1</v>
      </c>
      <c r="BY14" s="44" t="str">
        <f>IF(Wedstrijden!T14="x","BB","")</f>
        <v/>
      </c>
      <c r="BZ14" s="44" t="str">
        <f>IF(Wedstrijden!U14="x","B","")</f>
        <v>B</v>
      </c>
      <c r="CA14" s="44" t="str">
        <f>IF(Wedstrijden!V14="x","L1","")</f>
        <v>L1</v>
      </c>
      <c r="CB14" s="44" t="str">
        <f>IF(Wedstrijden!W14="x","L2","")</f>
        <v>L2</v>
      </c>
      <c r="CC14" s="44" t="str">
        <f>IF(Wedstrijden!X14="x","M1","")</f>
        <v>M1</v>
      </c>
      <c r="CD14" s="44" t="str">
        <f>IF(Wedstrijden!Y14="x","M2","")</f>
        <v>M2</v>
      </c>
      <c r="CE14" s="44" t="str">
        <f>IF(Wedstrijden!Z14="x","Z1","")</f>
        <v>Z1</v>
      </c>
      <c r="CF14" s="44" t="str">
        <f>IF(Wedstrijden!AA14="x","Z2","")</f>
        <v>Z2</v>
      </c>
      <c r="CG14" s="44" t="str">
        <f>IF(Wedstrijden!AB14="x","ZZL","")</f>
        <v/>
      </c>
      <c r="CL14" s="44" t="str">
        <f>IF(COUNTA(Wedstrijden!AC14:AJ14)&lt;&gt;0,2,"")</f>
        <v/>
      </c>
      <c r="CM14" s="44" t="str">
        <f t="shared" si="2"/>
        <v/>
      </c>
      <c r="CN14" s="44" t="str">
        <f>IF(Wedstrijden!AC14="x","AA","")</f>
        <v/>
      </c>
      <c r="CO14" s="44" t="str">
        <f>IF(Wedstrijden!AD14="x","A","")</f>
        <v/>
      </c>
      <c r="CP14" s="44" t="str">
        <f>IF(Wedstrijden!AE14="x","BB","")</f>
        <v/>
      </c>
      <c r="CQ14" s="44" t="str">
        <f>IF(Wedstrijden!AF14="x","B","")</f>
        <v/>
      </c>
      <c r="CR14" s="44" t="str">
        <f>IF(Wedstrijden!AG14="x","L","")</f>
        <v/>
      </c>
      <c r="CS14" s="44" t="str">
        <f>IF(Wedstrijden!AH14="x","M","")</f>
        <v/>
      </c>
      <c r="CT14" s="44" t="str">
        <f>IF(Wedstrijden!AI14="x","Z","")</f>
        <v/>
      </c>
      <c r="CU14" s="44" t="str">
        <f>IF(Wedstrijden!AJ14="x","ZZ","")</f>
        <v/>
      </c>
      <c r="CV14" s="44" t="str">
        <f>IF(COUNTA(Wedstrijden!AK14:AQ14)&lt;&gt;0,2,"")</f>
        <v/>
      </c>
      <c r="CW14" s="44" t="str">
        <f t="shared" si="3"/>
        <v/>
      </c>
      <c r="CX14" s="44" t="str">
        <f>IF(Wedstrijden!AK14="x","BB","")</f>
        <v/>
      </c>
      <c r="CY14" s="44" t="str">
        <f>IF(Wedstrijden!AL14="x","B","")</f>
        <v/>
      </c>
      <c r="CZ14" s="44" t="str">
        <f>IF(Wedstrijden!AM14="x","L","")</f>
        <v/>
      </c>
      <c r="DA14" s="44" t="str">
        <f>IF(Wedstrijden!AN14="x","M","")</f>
        <v/>
      </c>
      <c r="DB14" s="44" t="str">
        <f>IF(Wedstrijden!AO14="x","Z","")</f>
        <v/>
      </c>
      <c r="DC14" s="44" t="str">
        <f>IF(Wedstrijden!AP14="x","ZZ","")</f>
        <v/>
      </c>
      <c r="DD14" s="44" t="str">
        <f>IF(Wedstrijden!AQ14="x","1.40","")</f>
        <v/>
      </c>
      <c r="DE14" s="44" t="str">
        <f>IF(COUNTA(Wedstrijden!AR14:AT14)&lt;&gt;0,6,"")</f>
        <v/>
      </c>
      <c r="DF14" s="44" t="str">
        <f t="shared" si="4"/>
        <v/>
      </c>
      <c r="DG14" s="44" t="str">
        <f>IF(Wedstrijden!AR14="x","L","")</f>
        <v/>
      </c>
      <c r="DH14" s="44" t="str">
        <f>IF(Wedstrijden!AS14="x","M","")</f>
        <v/>
      </c>
      <c r="DI14" s="44" t="str">
        <f>IF(Wedstrijden!AT14="x","Z","")</f>
        <v/>
      </c>
      <c r="DJ14" s="44" t="str">
        <f>IF(COUNTA(Wedstrijden!AU14:AW14)&lt;&gt;0,6,"")</f>
        <v/>
      </c>
      <c r="DK14" s="44" t="str">
        <f t="shared" si="5"/>
        <v/>
      </c>
      <c r="DL14" s="44" t="str">
        <f>IF(Wedstrijden!AU14="x","L","")</f>
        <v/>
      </c>
      <c r="DM14" s="44" t="str">
        <f>IF(Wedstrijden!AV14="x","M","")</f>
        <v/>
      </c>
      <c r="DN14" s="44" t="str">
        <f>IF(Wedstrijden!AW14="x","Z","")</f>
        <v/>
      </c>
    </row>
    <row r="15" spans="1:118" ht="15">
      <c r="A15" s="48" t="e">
        <f>Wedstrijden!#REF!</f>
        <v>#REF!</v>
      </c>
      <c r="B15" s="44">
        <f>IFERROR(VLOOKUP(Wedstrijden!E15,Wedstrijdlocaties!$B$2:$E$499,2,FALSE),"")</f>
        <v>849143</v>
      </c>
      <c r="C15" s="44" t="str">
        <f>Wedstrijden!F15</f>
        <v>Heiloo</v>
      </c>
      <c r="D15" s="44" t="str">
        <f>IFERROR(VLOOKUP(Wedstrijden!G15,Organisaties!$B$2:$C$501,2,FALSE),"")</f>
        <v>V50737</v>
      </c>
      <c r="E15" s="44" t="str">
        <f>IFERROR(VLOOKUP(Wedstrijden!G15,Organisaties!$B$2:$F$501,5,FALSE),"")</f>
        <v>V31007</v>
      </c>
      <c r="F15" s="44" t="str">
        <f>IF(Wedstrijden!BC15&lt;&gt;"",Wedstrijden!BC15,"")</f>
        <v/>
      </c>
      <c r="G15" s="44">
        <f>IF(Wedstrijden!AY15="Indoor",1,0)</f>
        <v>1</v>
      </c>
      <c r="H15" s="44" t="str">
        <f>Wedstrijden!AZ15</f>
        <v>Onbeperkt</v>
      </c>
      <c r="I15" s="44">
        <f>IF(Wedstrijden!AX15="Nee",0,IF(Wedstrijden!AX15="Ja",1,""))</f>
        <v>0</v>
      </c>
      <c r="J15" s="44" t="str">
        <f>IF(Wedstrijden!BA15&lt;&gt;"",Wedstrijden!BA15,"")</f>
        <v/>
      </c>
      <c r="W15" s="45"/>
      <c r="AE15" s="45"/>
      <c r="AN15" s="45"/>
      <c r="AU15" s="45"/>
      <c r="BA15" s="45"/>
      <c r="BE15" s="45"/>
      <c r="BJ15" s="44">
        <f>IF(COUNTA(Wedstrijden!I15:S15)&lt;&gt;0,1,"")</f>
        <v>1</v>
      </c>
      <c r="BK15" s="44">
        <f t="shared" si="0"/>
        <v>2</v>
      </c>
      <c r="BL15" s="44" t="str">
        <f>IF(Wedstrijden!I15="x","AA","")</f>
        <v/>
      </c>
      <c r="BM15" s="44" t="str">
        <f>IF(Wedstrijden!J15="x","A","")</f>
        <v/>
      </c>
      <c r="BN15" s="44" t="str">
        <f>IF(Wedstrijden!K15="x","B1","")</f>
        <v/>
      </c>
      <c r="BO15" s="44" t="str">
        <f>IF(Wedstrijden!L15="x","BB","")</f>
        <v>BB</v>
      </c>
      <c r="BP15" s="44" t="str">
        <f>IF(Wedstrijden!M15="x","B","")</f>
        <v>B</v>
      </c>
      <c r="BQ15" s="44" t="str">
        <f>IF(Wedstrijden!N15="x","L1","")</f>
        <v>L1</v>
      </c>
      <c r="BR15" s="44" t="str">
        <f>IF(Wedstrijden!O15="x","L2","")</f>
        <v>L2</v>
      </c>
      <c r="BS15" s="44" t="str">
        <f>IF(Wedstrijden!P15="x","M1","")</f>
        <v>M1</v>
      </c>
      <c r="BT15" s="44" t="str">
        <f>IF(Wedstrijden!Q15="x","M2","")</f>
        <v>M2</v>
      </c>
      <c r="BU15" s="44" t="str">
        <f>IF(Wedstrijden!R15="x","Z1","")</f>
        <v/>
      </c>
      <c r="BV15" s="44" t="str">
        <f>IF(Wedstrijden!S15="x","Z2","")</f>
        <v/>
      </c>
      <c r="BW15" s="44">
        <f>IF(COUNTA(Wedstrijden!T15:AB15)&lt;&gt;0,1,"")</f>
        <v>1</v>
      </c>
      <c r="BX15" s="44">
        <f t="shared" si="1"/>
        <v>1</v>
      </c>
      <c r="BY15" s="44" t="str">
        <f>IF(Wedstrijden!T15="x","BB","")</f>
        <v>BB</v>
      </c>
      <c r="BZ15" s="44" t="str">
        <f>IF(Wedstrijden!U15="x","B","")</f>
        <v>B</v>
      </c>
      <c r="CA15" s="44" t="str">
        <f>IF(Wedstrijden!V15="x","L1","")</f>
        <v>L1</v>
      </c>
      <c r="CB15" s="44" t="str">
        <f>IF(Wedstrijden!W15="x","L2","")</f>
        <v>L2</v>
      </c>
      <c r="CC15" s="44" t="str">
        <f>IF(Wedstrijden!X15="x","M1","")</f>
        <v>M1</v>
      </c>
      <c r="CD15" s="44" t="str">
        <f>IF(Wedstrijden!Y15="x","M2","")</f>
        <v>M2</v>
      </c>
      <c r="CE15" s="44" t="str">
        <f>IF(Wedstrijden!Z15="x","Z1","")</f>
        <v/>
      </c>
      <c r="CF15" s="44" t="str">
        <f>IF(Wedstrijden!AA15="x","Z2","")</f>
        <v/>
      </c>
      <c r="CG15" s="44" t="str">
        <f>IF(Wedstrijden!AB15="x","ZZL","")</f>
        <v/>
      </c>
      <c r="CL15" s="44" t="str">
        <f>IF(COUNTA(Wedstrijden!AC15:AJ15)&lt;&gt;0,2,"")</f>
        <v/>
      </c>
      <c r="CM15" s="44" t="str">
        <f t="shared" si="2"/>
        <v/>
      </c>
      <c r="CN15" s="44" t="str">
        <f>IF(Wedstrijden!AC15="x","AA","")</f>
        <v/>
      </c>
      <c r="CO15" s="44" t="str">
        <f>IF(Wedstrijden!AD15="x","A","")</f>
        <v/>
      </c>
      <c r="CP15" s="44" t="str">
        <f>IF(Wedstrijden!AE15="x","BB","")</f>
        <v/>
      </c>
      <c r="CQ15" s="44" t="str">
        <f>IF(Wedstrijden!AF15="x","B","")</f>
        <v/>
      </c>
      <c r="CR15" s="44" t="str">
        <f>IF(Wedstrijden!AG15="x","L","")</f>
        <v/>
      </c>
      <c r="CS15" s="44" t="str">
        <f>IF(Wedstrijden!AH15="x","M","")</f>
        <v/>
      </c>
      <c r="CT15" s="44" t="str">
        <f>IF(Wedstrijden!AI15="x","Z","")</f>
        <v/>
      </c>
      <c r="CU15" s="44" t="str">
        <f>IF(Wedstrijden!AJ15="x","ZZ","")</f>
        <v/>
      </c>
      <c r="CV15" s="44" t="str">
        <f>IF(COUNTA(Wedstrijden!AK15:AQ15)&lt;&gt;0,2,"")</f>
        <v/>
      </c>
      <c r="CW15" s="44" t="str">
        <f t="shared" si="3"/>
        <v/>
      </c>
      <c r="CX15" s="44" t="str">
        <f>IF(Wedstrijden!AK15="x","BB","")</f>
        <v/>
      </c>
      <c r="CY15" s="44" t="str">
        <f>IF(Wedstrijden!AL15="x","B","")</f>
        <v/>
      </c>
      <c r="CZ15" s="44" t="str">
        <f>IF(Wedstrijden!AM15="x","L","")</f>
        <v/>
      </c>
      <c r="DA15" s="44" t="str">
        <f>IF(Wedstrijden!AN15="x","M","")</f>
        <v/>
      </c>
      <c r="DB15" s="44" t="str">
        <f>IF(Wedstrijden!AO15="x","Z","")</f>
        <v/>
      </c>
      <c r="DC15" s="44" t="str">
        <f>IF(Wedstrijden!AP15="x","ZZ","")</f>
        <v/>
      </c>
      <c r="DD15" s="44" t="str">
        <f>IF(Wedstrijden!AQ15="x","1.40","")</f>
        <v/>
      </c>
      <c r="DE15" s="44" t="str">
        <f>IF(COUNTA(Wedstrijden!AR15:AT15)&lt;&gt;0,6,"")</f>
        <v/>
      </c>
      <c r="DF15" s="44" t="str">
        <f t="shared" si="4"/>
        <v/>
      </c>
      <c r="DG15" s="44" t="str">
        <f>IF(Wedstrijden!AR15="x","L","")</f>
        <v/>
      </c>
      <c r="DH15" s="44" t="str">
        <f>IF(Wedstrijden!AS15="x","M","")</f>
        <v/>
      </c>
      <c r="DI15" s="44" t="str">
        <f>IF(Wedstrijden!AT15="x","Z","")</f>
        <v/>
      </c>
      <c r="DJ15" s="44" t="str">
        <f>IF(COUNTA(Wedstrijden!AU15:AW15)&lt;&gt;0,6,"")</f>
        <v/>
      </c>
      <c r="DK15" s="44" t="str">
        <f t="shared" si="5"/>
        <v/>
      </c>
      <c r="DL15" s="44" t="str">
        <f>IF(Wedstrijden!AU15="x","L","")</f>
        <v/>
      </c>
      <c r="DM15" s="44" t="str">
        <f>IF(Wedstrijden!AV15="x","M","")</f>
        <v/>
      </c>
      <c r="DN15" s="44" t="str">
        <f>IF(Wedstrijden!AW15="x","Z","")</f>
        <v/>
      </c>
    </row>
    <row r="16" spans="1:118" ht="15">
      <c r="A16" s="48" t="e">
        <f>Wedstrijden!#REF!</f>
        <v>#REF!</v>
      </c>
      <c r="B16" s="44" t="str">
        <f>IFERROR(VLOOKUP(Wedstrijden!E16,Wedstrijdlocaties!$B$2:$E$499,2,FALSE),"")</f>
        <v/>
      </c>
      <c r="C16" s="44" t="str">
        <f>Wedstrijden!F16</f>
        <v>Egmond aan den Hoef</v>
      </c>
      <c r="D16" s="44" t="str">
        <f>IFERROR(VLOOKUP(Wedstrijden!G16,Organisaties!$B$2:$C$501,2,FALSE),"")</f>
        <v/>
      </c>
      <c r="E16" s="44" t="str">
        <f>IFERROR(VLOOKUP(Wedstrijden!G16,Organisaties!$B$2:$F$501,5,FALSE),"")</f>
        <v/>
      </c>
      <c r="F16" s="44" t="str">
        <f>IF(Wedstrijden!BC16&lt;&gt;"",Wedstrijden!BC16,"")</f>
        <v/>
      </c>
      <c r="G16" s="44">
        <f>IF(Wedstrijden!AY16="Indoor",1,0)</f>
        <v>1</v>
      </c>
      <c r="H16" s="44" t="str">
        <f>Wedstrijden!AZ16</f>
        <v>Onbeperkt</v>
      </c>
      <c r="I16" s="44">
        <f>IF(Wedstrijden!AX16="Nee",0,IF(Wedstrijden!AX16="Ja",1,""))</f>
        <v>0</v>
      </c>
      <c r="J16" s="44" t="str">
        <f>IF(Wedstrijden!BA16&lt;&gt;"",Wedstrijden!BA16,"")</f>
        <v/>
      </c>
      <c r="W16" s="45"/>
      <c r="AE16" s="45"/>
      <c r="AN16" s="45"/>
      <c r="AU16" s="45"/>
      <c r="BA16" s="45"/>
      <c r="BE16" s="45"/>
      <c r="BJ16" s="44">
        <f>IF(COUNTA(Wedstrijden!I16:S16)&lt;&gt;0,1,"")</f>
        <v>1</v>
      </c>
      <c r="BK16" s="44">
        <f t="shared" si="0"/>
        <v>2</v>
      </c>
      <c r="BL16" s="44" t="str">
        <f>IF(Wedstrijden!I16="x","AA","")</f>
        <v/>
      </c>
      <c r="BM16" s="44" t="str">
        <f>IF(Wedstrijden!J16="x","A","")</f>
        <v/>
      </c>
      <c r="BN16" s="44" t="str">
        <f>IF(Wedstrijden!K16="x","B1","")</f>
        <v/>
      </c>
      <c r="BO16" s="44" t="str">
        <f>IF(Wedstrijden!L16="x","BB","")</f>
        <v/>
      </c>
      <c r="BP16" s="44" t="str">
        <f>IF(Wedstrijden!M16="x","B","")</f>
        <v>B</v>
      </c>
      <c r="BQ16" s="44" t="str">
        <f>IF(Wedstrijden!N16="x","L1","")</f>
        <v>L1</v>
      </c>
      <c r="BR16" s="44" t="str">
        <f>IF(Wedstrijden!O16="x","L2","")</f>
        <v>L2</v>
      </c>
      <c r="BS16" s="44" t="str">
        <f>IF(Wedstrijden!P16="x","M1","")</f>
        <v>M1</v>
      </c>
      <c r="BT16" s="44" t="str">
        <f>IF(Wedstrijden!Q16="x","M2","")</f>
        <v>M2</v>
      </c>
      <c r="BU16" s="44" t="str">
        <f>IF(Wedstrijden!R16="x","Z1","")</f>
        <v/>
      </c>
      <c r="BV16" s="44" t="str">
        <f>IF(Wedstrijden!S16="x","Z2","")</f>
        <v/>
      </c>
      <c r="BW16" s="44">
        <f>IF(COUNTA(Wedstrijden!T16:AB16)&lt;&gt;0,1,"")</f>
        <v>1</v>
      </c>
      <c r="BX16" s="44">
        <f t="shared" si="1"/>
        <v>1</v>
      </c>
      <c r="BY16" s="44" t="str">
        <f>IF(Wedstrijden!T16="x","BB","")</f>
        <v/>
      </c>
      <c r="BZ16" s="44" t="str">
        <f>IF(Wedstrijden!U16="x","B","")</f>
        <v>B</v>
      </c>
      <c r="CA16" s="44" t="str">
        <f>IF(Wedstrijden!V16="x","L1","")</f>
        <v>L1</v>
      </c>
      <c r="CB16" s="44" t="str">
        <f>IF(Wedstrijden!W16="x","L2","")</f>
        <v>L2</v>
      </c>
      <c r="CC16" s="44" t="str">
        <f>IF(Wedstrijden!X16="x","M1","")</f>
        <v>M1</v>
      </c>
      <c r="CD16" s="44" t="str">
        <f>IF(Wedstrijden!Y16="x","M2","")</f>
        <v>M2</v>
      </c>
      <c r="CE16" s="44" t="str">
        <f>IF(Wedstrijden!Z16="x","Z1","")</f>
        <v/>
      </c>
      <c r="CF16" s="44" t="str">
        <f>IF(Wedstrijden!AA16="x","Z2","")</f>
        <v/>
      </c>
      <c r="CG16" s="44" t="str">
        <f>IF(Wedstrijden!AB16="x","ZZL","")</f>
        <v/>
      </c>
      <c r="CL16" s="44" t="str">
        <f>IF(COUNTA(Wedstrijden!AC16:AJ16)&lt;&gt;0,2,"")</f>
        <v/>
      </c>
      <c r="CM16" s="44" t="str">
        <f t="shared" si="2"/>
        <v/>
      </c>
      <c r="CN16" s="44" t="str">
        <f>IF(Wedstrijden!AC16="x","AA","")</f>
        <v/>
      </c>
      <c r="CO16" s="44" t="str">
        <f>IF(Wedstrijden!AD16="x","A","")</f>
        <v/>
      </c>
      <c r="CP16" s="44" t="str">
        <f>IF(Wedstrijden!AE16="x","BB","")</f>
        <v/>
      </c>
      <c r="CQ16" s="44" t="str">
        <f>IF(Wedstrijden!AF16="x","B","")</f>
        <v/>
      </c>
      <c r="CR16" s="44" t="str">
        <f>IF(Wedstrijden!AG16="x","L","")</f>
        <v/>
      </c>
      <c r="CS16" s="44" t="str">
        <f>IF(Wedstrijden!AH16="x","M","")</f>
        <v/>
      </c>
      <c r="CT16" s="44" t="str">
        <f>IF(Wedstrijden!AI16="x","Z","")</f>
        <v/>
      </c>
      <c r="CU16" s="44" t="str">
        <f>IF(Wedstrijden!AJ16="x","ZZ","")</f>
        <v/>
      </c>
      <c r="CV16" s="44" t="str">
        <f>IF(COUNTA(Wedstrijden!AK16:AQ16)&lt;&gt;0,2,"")</f>
        <v/>
      </c>
      <c r="CW16" s="44" t="str">
        <f t="shared" si="3"/>
        <v/>
      </c>
      <c r="CX16" s="44" t="str">
        <f>IF(Wedstrijden!AK16="x","BB","")</f>
        <v/>
      </c>
      <c r="CY16" s="44" t="str">
        <f>IF(Wedstrijden!AL16="x","B","")</f>
        <v/>
      </c>
      <c r="CZ16" s="44" t="str">
        <f>IF(Wedstrijden!AM16="x","L","")</f>
        <v/>
      </c>
      <c r="DA16" s="44" t="str">
        <f>IF(Wedstrijden!AN16="x","M","")</f>
        <v/>
      </c>
      <c r="DB16" s="44" t="str">
        <f>IF(Wedstrijden!AO16="x","Z","")</f>
        <v/>
      </c>
      <c r="DC16" s="44" t="str">
        <f>IF(Wedstrijden!AP16="x","ZZ","")</f>
        <v/>
      </c>
      <c r="DD16" s="44" t="str">
        <f>IF(Wedstrijden!AQ16="x","1.40","")</f>
        <v/>
      </c>
      <c r="DE16" s="44" t="str">
        <f>IF(COUNTA(Wedstrijden!AR16:AT16)&lt;&gt;0,6,"")</f>
        <v/>
      </c>
      <c r="DF16" s="44" t="str">
        <f t="shared" si="4"/>
        <v/>
      </c>
      <c r="DG16" s="44" t="str">
        <f>IF(Wedstrijden!AR16="x","L","")</f>
        <v/>
      </c>
      <c r="DH16" s="44" t="str">
        <f>IF(Wedstrijden!AS16="x","M","")</f>
        <v/>
      </c>
      <c r="DI16" s="44" t="str">
        <f>IF(Wedstrijden!AT16="x","Z","")</f>
        <v/>
      </c>
      <c r="DJ16" s="44" t="str">
        <f>IF(COUNTA(Wedstrijden!AU16:AW16)&lt;&gt;0,6,"")</f>
        <v/>
      </c>
      <c r="DK16" s="44" t="str">
        <f t="shared" si="5"/>
        <v/>
      </c>
      <c r="DL16" s="44" t="str">
        <f>IF(Wedstrijden!AU16="x","L","")</f>
        <v/>
      </c>
      <c r="DM16" s="44" t="str">
        <f>IF(Wedstrijden!AV16="x","M","")</f>
        <v/>
      </c>
      <c r="DN16" s="44" t="str">
        <f>IF(Wedstrijden!AW16="x","Z","")</f>
        <v/>
      </c>
    </row>
    <row r="17" spans="1:118" ht="15">
      <c r="A17" s="48" t="e">
        <f>Wedstrijden!#REF!</f>
        <v>#REF!</v>
      </c>
      <c r="B17" s="44">
        <f>IFERROR(VLOOKUP(Wedstrijden!E18,Wedstrijdlocaties!$B$2:$E$499,2,FALSE),"")</f>
        <v>830931</v>
      </c>
      <c r="C17" s="44" t="str">
        <f>Wedstrijden!F18</f>
        <v>Wijdewormer</v>
      </c>
      <c r="D17" s="44" t="str">
        <f>IFERROR(VLOOKUP(Wedstrijden!G18,Organisaties!$B$2:$C$501,2,FALSE),"")</f>
        <v/>
      </c>
      <c r="E17" s="44" t="str">
        <f>IFERROR(VLOOKUP(Wedstrijden!G18,Organisaties!$B$2:$F$501,5,FALSE),"")</f>
        <v/>
      </c>
      <c r="F17" s="44" t="str">
        <f>IF(Wedstrijden!BC18&lt;&gt;"",Wedstrijden!BC18,"")</f>
        <v/>
      </c>
      <c r="G17" s="44">
        <f>IF(Wedstrijden!AY18="Indoor",1,0)</f>
        <v>1</v>
      </c>
      <c r="H17" s="44" t="str">
        <f>Wedstrijden!AZ18</f>
        <v>Onbeperkt</v>
      </c>
      <c r="I17" s="44">
        <f>IF(Wedstrijden!AX18="Nee",0,IF(Wedstrijden!AX18="Ja",1,""))</f>
        <v>0</v>
      </c>
      <c r="J17" s="44" t="str">
        <f>IF(Wedstrijden!BA18&lt;&gt;"",Wedstrijden!BA18,"")</f>
        <v/>
      </c>
      <c r="W17" s="45"/>
      <c r="AE17" s="45"/>
      <c r="AN17" s="45"/>
      <c r="AU17" s="45"/>
      <c r="BA17" s="45"/>
      <c r="BE17" s="45"/>
      <c r="BJ17" s="44">
        <f>IF(COUNTA(Wedstrijden!I18:S18)&lt;&gt;0,1,"")</f>
        <v>1</v>
      </c>
      <c r="BK17" s="44">
        <f t="shared" si="0"/>
        <v>2</v>
      </c>
      <c r="BL17" s="44" t="str">
        <f>IF(Wedstrijden!I18="x","AA","")</f>
        <v/>
      </c>
      <c r="BM17" s="44" t="str">
        <f>IF(Wedstrijden!J18="x","A","")</f>
        <v/>
      </c>
      <c r="BN17" s="44" t="str">
        <f>IF(Wedstrijden!K18="x","B1","")</f>
        <v/>
      </c>
      <c r="BO17" s="44" t="str">
        <f>IF(Wedstrijden!L18="x","BB","")</f>
        <v/>
      </c>
      <c r="BP17" s="44" t="str">
        <f>IF(Wedstrijden!M18="x","B","")</f>
        <v>B</v>
      </c>
      <c r="BQ17" s="44" t="str">
        <f>IF(Wedstrijden!N18="x","L1","")</f>
        <v>L1</v>
      </c>
      <c r="BR17" s="44" t="str">
        <f>IF(Wedstrijden!O18="x","L2","")</f>
        <v>L2</v>
      </c>
      <c r="BS17" s="44" t="str">
        <f>IF(Wedstrijden!P18="x","M1","")</f>
        <v>M1</v>
      </c>
      <c r="BT17" s="44" t="str">
        <f>IF(Wedstrijden!Q18="x","M2","")</f>
        <v>M2</v>
      </c>
      <c r="BU17" s="44" t="str">
        <f>IF(Wedstrijden!R18="x","Z1","")</f>
        <v/>
      </c>
      <c r="BV17" s="44" t="str">
        <f>IF(Wedstrijden!S18="x","Z2","")</f>
        <v/>
      </c>
      <c r="BW17" s="44">
        <f>IF(COUNTA(Wedstrijden!T18:AB18)&lt;&gt;0,1,"")</f>
        <v>1</v>
      </c>
      <c r="BX17" s="44">
        <f t="shared" si="1"/>
        <v>1</v>
      </c>
      <c r="BY17" s="44" t="str">
        <f>IF(Wedstrijden!T18="x","BB","")</f>
        <v/>
      </c>
      <c r="BZ17" s="44" t="str">
        <f>IF(Wedstrijden!U18="x","B","")</f>
        <v>B</v>
      </c>
      <c r="CA17" s="44" t="str">
        <f>IF(Wedstrijden!V18="x","L1","")</f>
        <v>L1</v>
      </c>
      <c r="CB17" s="44" t="str">
        <f>IF(Wedstrijden!W18="x","L2","")</f>
        <v>L2</v>
      </c>
      <c r="CC17" s="44" t="str">
        <f>IF(Wedstrijden!X18="x","M1","")</f>
        <v>M1</v>
      </c>
      <c r="CD17" s="44" t="str">
        <f>IF(Wedstrijden!Y18="x","M2","")</f>
        <v>M2</v>
      </c>
      <c r="CE17" s="44" t="str">
        <f>IF(Wedstrijden!Z18="x","Z1","")</f>
        <v/>
      </c>
      <c r="CF17" s="44" t="str">
        <f>IF(Wedstrijden!AA18="x","Z2","")</f>
        <v/>
      </c>
      <c r="CG17" s="44" t="str">
        <f>IF(Wedstrijden!AB18="x","ZZL","")</f>
        <v/>
      </c>
      <c r="CL17" s="44" t="str">
        <f>IF(COUNTA(Wedstrijden!AC18:AJ18)&lt;&gt;0,2,"")</f>
        <v/>
      </c>
      <c r="CM17" s="44" t="str">
        <f t="shared" si="2"/>
        <v/>
      </c>
      <c r="CN17" s="44" t="str">
        <f>IF(Wedstrijden!AC18="x","AA","")</f>
        <v/>
      </c>
      <c r="CO17" s="44" t="str">
        <f>IF(Wedstrijden!AD18="x","A","")</f>
        <v/>
      </c>
      <c r="CP17" s="44" t="str">
        <f>IF(Wedstrijden!AE18="x","BB","")</f>
        <v/>
      </c>
      <c r="CQ17" s="44" t="str">
        <f>IF(Wedstrijden!AF18="x","B","")</f>
        <v/>
      </c>
      <c r="CR17" s="44" t="str">
        <f>IF(Wedstrijden!AG18="x","L","")</f>
        <v/>
      </c>
      <c r="CS17" s="44" t="str">
        <f>IF(Wedstrijden!AH18="x","M","")</f>
        <v/>
      </c>
      <c r="CT17" s="44" t="str">
        <f>IF(Wedstrijden!AI18="x","Z","")</f>
        <v/>
      </c>
      <c r="CU17" s="44" t="str">
        <f>IF(Wedstrijden!AJ18="x","ZZ","")</f>
        <v/>
      </c>
      <c r="CV17" s="44" t="str">
        <f>IF(COUNTA(Wedstrijden!AK18:AQ18)&lt;&gt;0,2,"")</f>
        <v/>
      </c>
      <c r="CW17" s="44" t="str">
        <f t="shared" si="3"/>
        <v/>
      </c>
      <c r="CX17" s="44" t="str">
        <f>IF(Wedstrijden!AK18="x","BB","")</f>
        <v/>
      </c>
      <c r="CY17" s="44" t="str">
        <f>IF(Wedstrijden!AL18="x","B","")</f>
        <v/>
      </c>
      <c r="CZ17" s="44" t="str">
        <f>IF(Wedstrijden!AM18="x","L","")</f>
        <v/>
      </c>
      <c r="DA17" s="44" t="str">
        <f>IF(Wedstrijden!AN18="x","M","")</f>
        <v/>
      </c>
      <c r="DB17" s="44" t="str">
        <f>IF(Wedstrijden!AO18="x","Z","")</f>
        <v/>
      </c>
      <c r="DC17" s="44" t="str">
        <f>IF(Wedstrijden!AP18="x","ZZ","")</f>
        <v/>
      </c>
      <c r="DD17" s="44" t="str">
        <f>IF(Wedstrijden!AQ18="x","1.40","")</f>
        <v/>
      </c>
      <c r="DE17" s="44" t="str">
        <f>IF(COUNTA(Wedstrijden!AR18:AT18)&lt;&gt;0,6,"")</f>
        <v/>
      </c>
      <c r="DF17" s="44" t="str">
        <f t="shared" si="4"/>
        <v/>
      </c>
      <c r="DG17" s="44" t="str">
        <f>IF(Wedstrijden!AR18="x","L","")</f>
        <v/>
      </c>
      <c r="DH17" s="44" t="str">
        <f>IF(Wedstrijden!AS18="x","M","")</f>
        <v/>
      </c>
      <c r="DI17" s="44" t="str">
        <f>IF(Wedstrijden!AT18="x","Z","")</f>
        <v/>
      </c>
      <c r="DJ17" s="44" t="str">
        <f>IF(COUNTA(Wedstrijden!AU18:AW18)&lt;&gt;0,6,"")</f>
        <v/>
      </c>
      <c r="DK17" s="44" t="str">
        <f t="shared" si="5"/>
        <v/>
      </c>
      <c r="DL17" s="44" t="str">
        <f>IF(Wedstrijden!AU18="x","L","")</f>
        <v/>
      </c>
      <c r="DM17" s="44" t="str">
        <f>IF(Wedstrijden!AV18="x","M","")</f>
        <v/>
      </c>
      <c r="DN17" s="44" t="str">
        <f>IF(Wedstrijden!AW18="x","Z","")</f>
        <v/>
      </c>
    </row>
    <row r="18" spans="1:118" ht="15">
      <c r="A18" s="48" t="e">
        <f>Wedstrijden!#REF!</f>
        <v>#REF!</v>
      </c>
      <c r="B18" s="44" t="str">
        <f>IFERROR(VLOOKUP(Wedstrijden!E19,Wedstrijdlocaties!$B$2:$E$499,2,FALSE),"")</f>
        <v>V12305</v>
      </c>
      <c r="C18" s="44" t="str">
        <f>Wedstrijden!F19</f>
        <v>Velsenzuid</v>
      </c>
      <c r="D18" s="44" t="str">
        <f>IFERROR(VLOOKUP(Wedstrijden!G19,Organisaties!$B$2:$C$501,2,FALSE),"")</f>
        <v>V62014</v>
      </c>
      <c r="E18" s="44" t="str">
        <f>IFERROR(VLOOKUP(Wedstrijden!G19,Organisaties!$B$2:$F$501,5,FALSE),"")</f>
        <v>V31007</v>
      </c>
      <c r="F18" s="44" t="str">
        <f>IF(Wedstrijden!BC19&lt;&gt;"",Wedstrijden!BC19,"")</f>
        <v/>
      </c>
      <c r="G18" s="44">
        <f>IF(Wedstrijden!AY19="Indoor",1,0)</f>
        <v>0</v>
      </c>
      <c r="H18" s="44">
        <f>Wedstrijden!AZ19</f>
        <v>0</v>
      </c>
      <c r="I18" s="44" t="str">
        <f>IF(Wedstrijden!AX19="Nee",0,IF(Wedstrijden!AX19="Ja",1,""))</f>
        <v/>
      </c>
      <c r="J18" s="44" t="str">
        <f>IF(Wedstrijden!BA19&lt;&gt;"",Wedstrijden!BA19,"")</f>
        <v>PO B tot Z2  PA allen Z 1 en Z2</v>
      </c>
      <c r="W18" s="45"/>
      <c r="AE18" s="45"/>
      <c r="AN18" s="45"/>
      <c r="AU18" s="45"/>
      <c r="BA18" s="45"/>
      <c r="BE18" s="45"/>
      <c r="BJ18" s="44">
        <f>IF(COUNTA(Wedstrijden!I19:S19)&lt;&gt;0,1,"")</f>
        <v>1</v>
      </c>
      <c r="BK18" s="44">
        <f t="shared" si="0"/>
        <v>2</v>
      </c>
      <c r="BL18" s="44" t="str">
        <f>IF(Wedstrijden!I19="x","AA","")</f>
        <v/>
      </c>
      <c r="BM18" s="44" t="str">
        <f>IF(Wedstrijden!J19="x","A","")</f>
        <v/>
      </c>
      <c r="BN18" s="44" t="str">
        <f>IF(Wedstrijden!K19="x","B1","")</f>
        <v/>
      </c>
      <c r="BO18" s="44" t="str">
        <f>IF(Wedstrijden!L19="x","BB","")</f>
        <v>BB</v>
      </c>
      <c r="BP18" s="44" t="str">
        <f>IF(Wedstrijden!M19="x","B","")</f>
        <v>B</v>
      </c>
      <c r="BQ18" s="44" t="str">
        <f>IF(Wedstrijden!N19="x","L1","")</f>
        <v>L1</v>
      </c>
      <c r="BR18" s="44" t="str">
        <f>IF(Wedstrijden!O19="x","L2","")</f>
        <v>L2</v>
      </c>
      <c r="BS18" s="44" t="str">
        <f>IF(Wedstrijden!P19="x","M1","")</f>
        <v>M1</v>
      </c>
      <c r="BT18" s="44" t="str">
        <f>IF(Wedstrijden!Q19="x","M2","")</f>
        <v>M2</v>
      </c>
      <c r="BU18" s="44" t="str">
        <f>IF(Wedstrijden!R19="x","Z1","")</f>
        <v>Z1</v>
      </c>
      <c r="BV18" s="44" t="str">
        <f>IF(Wedstrijden!S19="x","Z2","")</f>
        <v>Z2</v>
      </c>
      <c r="BW18" s="44">
        <f>IF(COUNTA(Wedstrijden!T19:AB19)&lt;&gt;0,1,"")</f>
        <v>1</v>
      </c>
      <c r="BX18" s="44">
        <f t="shared" si="1"/>
        <v>1</v>
      </c>
      <c r="BY18" s="44" t="str">
        <f>IF(Wedstrijden!T19="x","BB","")</f>
        <v/>
      </c>
      <c r="BZ18" s="44" t="str">
        <f>IF(Wedstrijden!U19="x","B","")</f>
        <v/>
      </c>
      <c r="CA18" s="44" t="str">
        <f>IF(Wedstrijden!V19="x","L1","")</f>
        <v/>
      </c>
      <c r="CB18" s="44" t="str">
        <f>IF(Wedstrijden!W19="x","L2","")</f>
        <v/>
      </c>
      <c r="CC18" s="44" t="str">
        <f>IF(Wedstrijden!X19="x","M1","")</f>
        <v/>
      </c>
      <c r="CD18" s="44" t="str">
        <f>IF(Wedstrijden!Y19="x","M2","")</f>
        <v/>
      </c>
      <c r="CE18" s="44" t="str">
        <f>IF(Wedstrijden!Z19="x","Z1","")</f>
        <v>Z1</v>
      </c>
      <c r="CF18" s="44" t="str">
        <f>IF(Wedstrijden!AA19="x","Z2","")</f>
        <v>Z2</v>
      </c>
      <c r="CG18" s="44" t="str">
        <f>IF(Wedstrijden!AB19="x","ZZL","")</f>
        <v>ZZL</v>
      </c>
      <c r="CL18" s="44" t="str">
        <f>IF(COUNTA(Wedstrijden!AC19:AJ19)&lt;&gt;0,2,"")</f>
        <v/>
      </c>
      <c r="CM18" s="44" t="str">
        <f t="shared" si="2"/>
        <v/>
      </c>
      <c r="CN18" s="44" t="str">
        <f>IF(Wedstrijden!AC19="x","AA","")</f>
        <v/>
      </c>
      <c r="CO18" s="44" t="str">
        <f>IF(Wedstrijden!AD19="x","A","")</f>
        <v/>
      </c>
      <c r="CP18" s="44" t="str">
        <f>IF(Wedstrijden!AE19="x","BB","")</f>
        <v/>
      </c>
      <c r="CQ18" s="44" t="str">
        <f>IF(Wedstrijden!AF19="x","B","")</f>
        <v/>
      </c>
      <c r="CR18" s="44" t="str">
        <f>IF(Wedstrijden!AG19="x","L","")</f>
        <v/>
      </c>
      <c r="CS18" s="44" t="str">
        <f>IF(Wedstrijden!AH19="x","M","")</f>
        <v/>
      </c>
      <c r="CT18" s="44" t="str">
        <f>IF(Wedstrijden!AI19="x","Z","")</f>
        <v/>
      </c>
      <c r="CU18" s="44" t="str">
        <f>IF(Wedstrijden!AJ19="x","ZZ","")</f>
        <v/>
      </c>
      <c r="CV18" s="44" t="str">
        <f>IF(COUNTA(Wedstrijden!AK19:AQ19)&lt;&gt;0,2,"")</f>
        <v/>
      </c>
      <c r="CW18" s="44" t="str">
        <f t="shared" si="3"/>
        <v/>
      </c>
      <c r="CX18" s="44" t="str">
        <f>IF(Wedstrijden!AK19="x","BB","")</f>
        <v/>
      </c>
      <c r="CY18" s="44" t="str">
        <f>IF(Wedstrijden!AL19="x","B","")</f>
        <v/>
      </c>
      <c r="CZ18" s="44" t="str">
        <f>IF(Wedstrijden!AM19="x","L","")</f>
        <v/>
      </c>
      <c r="DA18" s="44" t="str">
        <f>IF(Wedstrijden!AN19="x","M","")</f>
        <v/>
      </c>
      <c r="DB18" s="44" t="str">
        <f>IF(Wedstrijden!AO19="x","Z","")</f>
        <v/>
      </c>
      <c r="DC18" s="44" t="str">
        <f>IF(Wedstrijden!AP19="x","ZZ","")</f>
        <v/>
      </c>
      <c r="DD18" s="44" t="str">
        <f>IF(Wedstrijden!AQ19="x","1.40","")</f>
        <v/>
      </c>
      <c r="DE18" s="44" t="str">
        <f>IF(COUNTA(Wedstrijden!AR19:AT19)&lt;&gt;0,6,"")</f>
        <v/>
      </c>
      <c r="DF18" s="44" t="str">
        <f t="shared" si="4"/>
        <v/>
      </c>
      <c r="DG18" s="44" t="str">
        <f>IF(Wedstrijden!AR19="x","L","")</f>
        <v/>
      </c>
      <c r="DH18" s="44" t="str">
        <f>IF(Wedstrijden!AS19="x","M","")</f>
        <v/>
      </c>
      <c r="DI18" s="44" t="str">
        <f>IF(Wedstrijden!AT19="x","Z","")</f>
        <v/>
      </c>
      <c r="DJ18" s="44" t="str">
        <f>IF(COUNTA(Wedstrijden!AU19:AW19)&lt;&gt;0,6,"")</f>
        <v/>
      </c>
      <c r="DK18" s="44" t="str">
        <f t="shared" si="5"/>
        <v/>
      </c>
      <c r="DL18" s="44" t="str">
        <f>IF(Wedstrijden!AU19="x","L","")</f>
        <v/>
      </c>
      <c r="DM18" s="44" t="str">
        <f>IF(Wedstrijden!AV19="x","M","")</f>
        <v/>
      </c>
      <c r="DN18" s="44" t="str">
        <f>IF(Wedstrijden!AW19="x","Z","")</f>
        <v/>
      </c>
    </row>
    <row r="19" spans="1:118" ht="15">
      <c r="A19" s="48" t="e">
        <f>Wedstrijden!#REF!</f>
        <v>#REF!</v>
      </c>
      <c r="B19" s="44">
        <f>IFERROR(VLOOKUP(Wedstrijden!E20,Wedstrijdlocaties!$B$2:$E$499,2,FALSE),"")</f>
        <v>960951</v>
      </c>
      <c r="C19" s="44" t="str">
        <f>Wedstrijden!F20</f>
        <v>Haarlem</v>
      </c>
      <c r="D19" s="44">
        <f>IFERROR(VLOOKUP(Wedstrijden!G20,Organisaties!$B$2:$C$501,2,FALSE),"")</f>
        <v>780499</v>
      </c>
      <c r="E19" s="44" t="str">
        <f>IFERROR(VLOOKUP(Wedstrijden!G20,Organisaties!$B$2:$F$501,5,FALSE),"")</f>
        <v>V31007</v>
      </c>
      <c r="F19" s="44" t="str">
        <f>IF(Wedstrijden!BC20&lt;&gt;"",Wedstrijden!BC20,"")</f>
        <v/>
      </c>
      <c r="G19" s="44">
        <f>IF(Wedstrijden!AY20="Indoor",1,0)</f>
        <v>0</v>
      </c>
      <c r="H19" s="44">
        <f>Wedstrijden!AZ20</f>
        <v>0</v>
      </c>
      <c r="I19" s="44" t="str">
        <f>IF(Wedstrijden!AX20="Nee",0,IF(Wedstrijden!AX20="Ja",1,""))</f>
        <v/>
      </c>
      <c r="J19" s="44" t="str">
        <f>IF(Wedstrijden!BA20&lt;&gt;"",Wedstrijden!BA20,"")</f>
        <v>PO B tot Z2  PA allen Z 1 en Z2</v>
      </c>
      <c r="W19" s="45"/>
      <c r="AE19" s="45"/>
      <c r="AN19" s="45"/>
      <c r="AU19" s="45"/>
      <c r="BA19" s="45"/>
      <c r="BE19" s="45"/>
      <c r="BJ19" s="44">
        <f>IF(COUNTA(Wedstrijden!I20:S20)&lt;&gt;0,1,"")</f>
        <v>1</v>
      </c>
      <c r="BK19" s="44">
        <f t="shared" si="0"/>
        <v>2</v>
      </c>
      <c r="BL19" s="44" t="str">
        <f>IF(Wedstrijden!I20="x","AA","")</f>
        <v/>
      </c>
      <c r="BM19" s="44" t="str">
        <f>IF(Wedstrijden!J20="x","A","")</f>
        <v/>
      </c>
      <c r="BN19" s="44" t="str">
        <f>IF(Wedstrijden!K20="x","B1","")</f>
        <v/>
      </c>
      <c r="BO19" s="44" t="str">
        <f>IF(Wedstrijden!L20="x","BB","")</f>
        <v/>
      </c>
      <c r="BP19" s="44" t="str">
        <f>IF(Wedstrijden!M20="x","B","")</f>
        <v>B</v>
      </c>
      <c r="BQ19" s="44" t="str">
        <f>IF(Wedstrijden!N20="x","L1","")</f>
        <v>L1</v>
      </c>
      <c r="BR19" s="44" t="str">
        <f>IF(Wedstrijden!O20="x","L2","")</f>
        <v>L2</v>
      </c>
      <c r="BS19" s="44" t="str">
        <f>IF(Wedstrijden!P20="x","M1","")</f>
        <v>M1</v>
      </c>
      <c r="BT19" s="44" t="str">
        <f>IF(Wedstrijden!Q20="x","M2","")</f>
        <v>M2</v>
      </c>
      <c r="BU19" s="44" t="str">
        <f>IF(Wedstrijden!R20="x","Z1","")</f>
        <v>Z1</v>
      </c>
      <c r="BV19" s="44" t="str">
        <f>IF(Wedstrijden!S20="x","Z2","")</f>
        <v>Z2</v>
      </c>
      <c r="BW19" s="44">
        <f>IF(COUNTA(Wedstrijden!T20:AB20)&lt;&gt;0,1,"")</f>
        <v>1</v>
      </c>
      <c r="BX19" s="44">
        <f t="shared" si="1"/>
        <v>1</v>
      </c>
      <c r="BY19" s="44" t="str">
        <f>IF(Wedstrijden!T20="x","BB","")</f>
        <v>BB</v>
      </c>
      <c r="BZ19" s="44" t="str">
        <f>IF(Wedstrijden!U20="x","B","")</f>
        <v/>
      </c>
      <c r="CA19" s="44" t="str">
        <f>IF(Wedstrijden!V20="x","L1","")</f>
        <v/>
      </c>
      <c r="CB19" s="44" t="str">
        <f>IF(Wedstrijden!W20="x","L2","")</f>
        <v/>
      </c>
      <c r="CC19" s="44" t="str">
        <f>IF(Wedstrijden!X20="x","M1","")</f>
        <v/>
      </c>
      <c r="CD19" s="44" t="str">
        <f>IF(Wedstrijden!Y20="x","M2","")</f>
        <v/>
      </c>
      <c r="CE19" s="44" t="str">
        <f>IF(Wedstrijden!Z20="x","Z1","")</f>
        <v>Z1</v>
      </c>
      <c r="CF19" s="44" t="str">
        <f>IF(Wedstrijden!AA20="x","Z2","")</f>
        <v>Z2</v>
      </c>
      <c r="CG19" s="44" t="str">
        <f>IF(Wedstrijden!AB20="x","ZZL","")</f>
        <v/>
      </c>
      <c r="CL19" s="44" t="str">
        <f>IF(COUNTA(Wedstrijden!AC20:AJ20)&lt;&gt;0,2,"")</f>
        <v/>
      </c>
      <c r="CM19" s="44" t="str">
        <f t="shared" si="2"/>
        <v/>
      </c>
      <c r="CN19" s="44" t="str">
        <f>IF(Wedstrijden!AC20="x","AA","")</f>
        <v/>
      </c>
      <c r="CO19" s="44" t="str">
        <f>IF(Wedstrijden!AD20="x","A","")</f>
        <v/>
      </c>
      <c r="CP19" s="44" t="str">
        <f>IF(Wedstrijden!AE20="x","BB","")</f>
        <v/>
      </c>
      <c r="CQ19" s="44" t="str">
        <f>IF(Wedstrijden!AF20="x","B","")</f>
        <v/>
      </c>
      <c r="CR19" s="44" t="str">
        <f>IF(Wedstrijden!AG20="x","L","")</f>
        <v/>
      </c>
      <c r="CS19" s="44" t="str">
        <f>IF(Wedstrijden!AH20="x","M","")</f>
        <v/>
      </c>
      <c r="CT19" s="44" t="str">
        <f>IF(Wedstrijden!AI20="x","Z","")</f>
        <v/>
      </c>
      <c r="CU19" s="44" t="str">
        <f>IF(Wedstrijden!AJ20="x","ZZ","")</f>
        <v/>
      </c>
      <c r="CV19" s="44" t="str">
        <f>IF(COUNTA(Wedstrijden!AK20:AQ20)&lt;&gt;0,2,"")</f>
        <v/>
      </c>
      <c r="CW19" s="44" t="str">
        <f t="shared" si="3"/>
        <v/>
      </c>
      <c r="CX19" s="44" t="str">
        <f>IF(Wedstrijden!AK20="x","BB","")</f>
        <v/>
      </c>
      <c r="CY19" s="44" t="str">
        <f>IF(Wedstrijden!AL20="x","B","")</f>
        <v/>
      </c>
      <c r="CZ19" s="44" t="str">
        <f>IF(Wedstrijden!AM20="x","L","")</f>
        <v/>
      </c>
      <c r="DA19" s="44" t="str">
        <f>IF(Wedstrijden!AN20="x","M","")</f>
        <v/>
      </c>
      <c r="DB19" s="44" t="str">
        <f>IF(Wedstrijden!AO20="x","Z","")</f>
        <v/>
      </c>
      <c r="DC19" s="44" t="str">
        <f>IF(Wedstrijden!AP20="x","ZZ","")</f>
        <v/>
      </c>
      <c r="DD19" s="44" t="str">
        <f>IF(Wedstrijden!AQ20="x","1.40","")</f>
        <v/>
      </c>
      <c r="DE19" s="44" t="str">
        <f>IF(COUNTA(Wedstrijden!AR20:AT20)&lt;&gt;0,6,"")</f>
        <v/>
      </c>
      <c r="DF19" s="44" t="str">
        <f t="shared" si="4"/>
        <v/>
      </c>
      <c r="DG19" s="44" t="str">
        <f>IF(Wedstrijden!AR20="x","L","")</f>
        <v/>
      </c>
      <c r="DH19" s="44" t="str">
        <f>IF(Wedstrijden!AS20="x","M","")</f>
        <v/>
      </c>
      <c r="DI19" s="44" t="str">
        <f>IF(Wedstrijden!AT20="x","Z","")</f>
        <v/>
      </c>
      <c r="DJ19" s="44" t="str">
        <f>IF(COUNTA(Wedstrijden!AU20:AW20)&lt;&gt;0,6,"")</f>
        <v/>
      </c>
      <c r="DK19" s="44" t="str">
        <f t="shared" si="5"/>
        <v/>
      </c>
      <c r="DL19" s="44" t="str">
        <f>IF(Wedstrijden!AU20="x","L","")</f>
        <v/>
      </c>
      <c r="DM19" s="44" t="str">
        <f>IF(Wedstrijden!AV20="x","M","")</f>
        <v/>
      </c>
      <c r="DN19" s="44" t="str">
        <f>IF(Wedstrijden!AW20="x","Z","")</f>
        <v/>
      </c>
    </row>
    <row r="20" spans="1:118" ht="15">
      <c r="A20" s="48" t="e">
        <f>Wedstrijden!#REF!</f>
        <v>#REF!</v>
      </c>
      <c r="B20" s="44">
        <f>IFERROR(VLOOKUP(Wedstrijden!E21,Wedstrijdlocaties!$B$2:$E$499,2,FALSE),"")</f>
        <v>959940</v>
      </c>
      <c r="C20" s="44" t="str">
        <f>Wedstrijden!F21</f>
        <v>Nieuw Vennep</v>
      </c>
      <c r="D20" s="44" t="str">
        <f>IFERROR(VLOOKUP(Wedstrijden!G21,Organisaties!$B$2:$C$501,2,FALSE),"")</f>
        <v>V60431</v>
      </c>
      <c r="E20" s="44" t="str">
        <f>IFERROR(VLOOKUP(Wedstrijden!G21,Organisaties!$B$2:$F$501,5,FALSE),"")</f>
        <v>V31007</v>
      </c>
      <c r="F20" s="44" t="str">
        <f>IF(Wedstrijden!BC21&lt;&gt;"",Wedstrijden!BC21,"")</f>
        <v/>
      </c>
      <c r="G20" s="44">
        <f>IF(Wedstrijden!AY21="Indoor",1,0)</f>
        <v>1</v>
      </c>
      <c r="H20" s="44">
        <f>Wedstrijden!AZ21</f>
        <v>0</v>
      </c>
      <c r="I20" s="44">
        <f>IF(Wedstrijden!AX21="Nee",0,IF(Wedstrijden!AX21="Ja",1,""))</f>
        <v>1</v>
      </c>
      <c r="J20" s="44" t="str">
        <f>IF(Wedstrijden!BA21&lt;&gt;"",Wedstrijden!BA21,"")</f>
        <v xml:space="preserve">Kring kampioenschap </v>
      </c>
      <c r="W20" s="45"/>
      <c r="AE20" s="45"/>
      <c r="AN20" s="45"/>
      <c r="AU20" s="45"/>
      <c r="BA20" s="45"/>
      <c r="BE20" s="45"/>
      <c r="BJ20" s="44" t="str">
        <f>IF(COUNTA(Wedstrijden!I21:S21)&lt;&gt;0,1,"")</f>
        <v/>
      </c>
      <c r="BK20" s="44" t="str">
        <f t="shared" si="0"/>
        <v/>
      </c>
      <c r="BL20" s="44" t="str">
        <f>IF(Wedstrijden!I21="x","AA","")</f>
        <v/>
      </c>
      <c r="BM20" s="44" t="str">
        <f>IF(Wedstrijden!J21="x","A","")</f>
        <v/>
      </c>
      <c r="BN20" s="44" t="str">
        <f>IF(Wedstrijden!K21="x","B1","")</f>
        <v/>
      </c>
      <c r="BO20" s="44" t="str">
        <f>IF(Wedstrijden!L21="x","BB","")</f>
        <v/>
      </c>
      <c r="BP20" s="44" t="str">
        <f>IF(Wedstrijden!M21="x","B","")</f>
        <v/>
      </c>
      <c r="BQ20" s="44" t="str">
        <f>IF(Wedstrijden!N21="x","L1","")</f>
        <v/>
      </c>
      <c r="BR20" s="44" t="str">
        <f>IF(Wedstrijden!O21="x","L2","")</f>
        <v/>
      </c>
      <c r="BS20" s="44" t="str">
        <f>IF(Wedstrijden!P21="x","M1","")</f>
        <v/>
      </c>
      <c r="BT20" s="44" t="str">
        <f>IF(Wedstrijden!Q21="x","M2","")</f>
        <v/>
      </c>
      <c r="BU20" s="44" t="str">
        <f>IF(Wedstrijden!R21="x","Z1","")</f>
        <v/>
      </c>
      <c r="BV20" s="44" t="str">
        <f>IF(Wedstrijden!S21="x","Z2","")</f>
        <v/>
      </c>
      <c r="BW20" s="44">
        <f>IF(COUNTA(Wedstrijden!T21:AB21)&lt;&gt;0,1,"")</f>
        <v>1</v>
      </c>
      <c r="BX20" s="44">
        <f t="shared" si="1"/>
        <v>1</v>
      </c>
      <c r="BY20" s="44" t="str">
        <f>IF(Wedstrijden!T21="x","BB","")</f>
        <v/>
      </c>
      <c r="BZ20" s="44" t="str">
        <f>IF(Wedstrijden!U21="x","B","")</f>
        <v>B</v>
      </c>
      <c r="CA20" s="44" t="str">
        <f>IF(Wedstrijden!V21="x","L1","")</f>
        <v>L1</v>
      </c>
      <c r="CB20" s="44" t="str">
        <f>IF(Wedstrijden!W21="x","L2","")</f>
        <v>L2</v>
      </c>
      <c r="CC20" s="44" t="str">
        <f>IF(Wedstrijden!X21="x","M1","")</f>
        <v>M1</v>
      </c>
      <c r="CD20" s="44" t="str">
        <f>IF(Wedstrijden!Y21="x","M2","")</f>
        <v>M2</v>
      </c>
      <c r="CE20" s="44" t="str">
        <f>IF(Wedstrijden!Z21="x","Z1","")</f>
        <v/>
      </c>
      <c r="CF20" s="44" t="str">
        <f>IF(Wedstrijden!AA21="x","Z2","")</f>
        <v/>
      </c>
      <c r="CG20" s="44" t="str">
        <f>IF(Wedstrijden!AB21="x","ZZL","")</f>
        <v/>
      </c>
      <c r="CL20" s="44" t="str">
        <f>IF(COUNTA(Wedstrijden!AC21:AJ21)&lt;&gt;0,2,"")</f>
        <v/>
      </c>
      <c r="CM20" s="44" t="str">
        <f t="shared" si="2"/>
        <v/>
      </c>
      <c r="CN20" s="44" t="str">
        <f>IF(Wedstrijden!AC21="x","AA","")</f>
        <v/>
      </c>
      <c r="CO20" s="44" t="str">
        <f>IF(Wedstrijden!AD21="x","A","")</f>
        <v/>
      </c>
      <c r="CP20" s="44" t="str">
        <f>IF(Wedstrijden!AE21="x","BB","")</f>
        <v/>
      </c>
      <c r="CQ20" s="44" t="str">
        <f>IF(Wedstrijden!AF21="x","B","")</f>
        <v/>
      </c>
      <c r="CR20" s="44" t="str">
        <f>IF(Wedstrijden!AG21="x","L","")</f>
        <v/>
      </c>
      <c r="CS20" s="44" t="str">
        <f>IF(Wedstrijden!AH21="x","M","")</f>
        <v/>
      </c>
      <c r="CT20" s="44" t="str">
        <f>IF(Wedstrijden!AI21="x","Z","")</f>
        <v/>
      </c>
      <c r="CU20" s="44" t="str">
        <f>IF(Wedstrijden!AJ21="x","ZZ","")</f>
        <v/>
      </c>
      <c r="CV20" s="44" t="str">
        <f>IF(COUNTA(Wedstrijden!AK21:AQ21)&lt;&gt;0,2,"")</f>
        <v/>
      </c>
      <c r="CW20" s="44" t="str">
        <f t="shared" si="3"/>
        <v/>
      </c>
      <c r="CX20" s="44" t="str">
        <f>IF(Wedstrijden!AK21="x","BB","")</f>
        <v/>
      </c>
      <c r="CY20" s="44" t="str">
        <f>IF(Wedstrijden!AL21="x","B","")</f>
        <v/>
      </c>
      <c r="CZ20" s="44" t="str">
        <f>IF(Wedstrijden!AM21="x","L","")</f>
        <v/>
      </c>
      <c r="DA20" s="44" t="str">
        <f>IF(Wedstrijden!AN21="x","M","")</f>
        <v/>
      </c>
      <c r="DB20" s="44" t="str">
        <f>IF(Wedstrijden!AO21="x","Z","")</f>
        <v/>
      </c>
      <c r="DC20" s="44" t="str">
        <f>IF(Wedstrijden!AP21="x","ZZ","")</f>
        <v/>
      </c>
      <c r="DD20" s="44" t="str">
        <f>IF(Wedstrijden!AQ21="x","1.40","")</f>
        <v/>
      </c>
      <c r="DE20" s="44" t="str">
        <f>IF(COUNTA(Wedstrijden!AR21:AT21)&lt;&gt;0,6,"")</f>
        <v/>
      </c>
      <c r="DF20" s="44" t="str">
        <f t="shared" si="4"/>
        <v/>
      </c>
      <c r="DG20" s="44" t="str">
        <f>IF(Wedstrijden!AR21="x","L","")</f>
        <v/>
      </c>
      <c r="DH20" s="44" t="str">
        <f>IF(Wedstrijden!AS21="x","M","")</f>
        <v/>
      </c>
      <c r="DI20" s="44" t="str">
        <f>IF(Wedstrijden!AT21="x","Z","")</f>
        <v/>
      </c>
      <c r="DJ20" s="44" t="str">
        <f>IF(COUNTA(Wedstrijden!AU21:AW21)&lt;&gt;0,6,"")</f>
        <v/>
      </c>
      <c r="DK20" s="44" t="str">
        <f t="shared" si="5"/>
        <v/>
      </c>
      <c r="DL20" s="44" t="str">
        <f>IF(Wedstrijden!AU21="x","L","")</f>
        <v/>
      </c>
      <c r="DM20" s="44" t="str">
        <f>IF(Wedstrijden!AV21="x","M","")</f>
        <v/>
      </c>
      <c r="DN20" s="44" t="str">
        <f>IF(Wedstrijden!AW21="x","Z","")</f>
        <v/>
      </c>
    </row>
    <row r="21" spans="1:118" ht="15">
      <c r="A21" s="48" t="e">
        <f>Wedstrijden!#REF!</f>
        <v>#REF!</v>
      </c>
      <c r="B21" s="44" t="str">
        <f>IFERROR(VLOOKUP(Wedstrijden!E22,Wedstrijdlocaties!$B$2:$E$499,2,FALSE),"")</f>
        <v>V12146</v>
      </c>
      <c r="C21" s="44" t="str">
        <f>Wedstrijden!F22</f>
        <v>Heemskerk</v>
      </c>
      <c r="D21" s="44" t="str">
        <f>IFERROR(VLOOKUP(Wedstrijden!G22,Organisaties!$B$2:$C$501,2,FALSE),"")</f>
        <v/>
      </c>
      <c r="E21" s="44" t="str">
        <f>IFERROR(VLOOKUP(Wedstrijden!G22,Organisaties!$B$2:$F$501,5,FALSE),"")</f>
        <v/>
      </c>
      <c r="F21" s="44" t="str">
        <f>IF(Wedstrijden!BC22&lt;&gt;"",Wedstrijden!BC22,"")</f>
        <v/>
      </c>
      <c r="G21" s="44">
        <f>IF(Wedstrijden!AY22="Indoor",1,0)</f>
        <v>1</v>
      </c>
      <c r="H21" s="44">
        <f>Wedstrijden!AZ22</f>
        <v>0</v>
      </c>
      <c r="I21" s="44" t="str">
        <f>IF(Wedstrijden!AX22="Nee",0,IF(Wedstrijden!AX22="Ja",1,""))</f>
        <v/>
      </c>
      <c r="J21" s="44" t="str">
        <f>IF(Wedstrijden!BA22&lt;&gt;"",Wedstrijden!BA22,"")</f>
        <v/>
      </c>
      <c r="W21" s="45"/>
      <c r="AE21" s="45"/>
      <c r="AN21" s="45"/>
      <c r="AU21" s="45"/>
      <c r="BA21" s="45"/>
      <c r="BE21" s="45"/>
      <c r="BJ21" s="44">
        <f>IF(COUNTA(Wedstrijden!I22:S22)&lt;&gt;0,1,"")</f>
        <v>1</v>
      </c>
      <c r="BK21" s="44">
        <f t="shared" si="0"/>
        <v>2</v>
      </c>
      <c r="BL21" s="44" t="str">
        <f>IF(Wedstrijden!I22="x","AA","")</f>
        <v/>
      </c>
      <c r="BM21" s="44" t="str">
        <f>IF(Wedstrijden!J22="x","A","")</f>
        <v/>
      </c>
      <c r="BN21" s="44" t="str">
        <f>IF(Wedstrijden!K22="x","B1","")</f>
        <v/>
      </c>
      <c r="BO21" s="44" t="str">
        <f>IF(Wedstrijden!L22="x","BB","")</f>
        <v/>
      </c>
      <c r="BP21" s="44" t="str">
        <f>IF(Wedstrijden!M22="x","B","")</f>
        <v>B</v>
      </c>
      <c r="BQ21" s="44" t="str">
        <f>IF(Wedstrijden!N22="x","L1","")</f>
        <v>L1</v>
      </c>
      <c r="BR21" s="44" t="str">
        <f>IF(Wedstrijden!O22="x","L2","")</f>
        <v>L2</v>
      </c>
      <c r="BS21" s="44" t="str">
        <f>IF(Wedstrijden!P22="x","M1","")</f>
        <v>M1</v>
      </c>
      <c r="BT21" s="44" t="str">
        <f>IF(Wedstrijden!Q22="x","M2","")</f>
        <v>M2</v>
      </c>
      <c r="BU21" s="44" t="str">
        <f>IF(Wedstrijden!R22="x","Z1","")</f>
        <v/>
      </c>
      <c r="BV21" s="44" t="str">
        <f>IF(Wedstrijden!S22="x","Z2","")</f>
        <v/>
      </c>
      <c r="BW21" s="44">
        <f>IF(COUNTA(Wedstrijden!T22:AB22)&lt;&gt;0,1,"")</f>
        <v>1</v>
      </c>
      <c r="BX21" s="44">
        <f t="shared" si="1"/>
        <v>1</v>
      </c>
      <c r="BY21" s="44" t="str">
        <f>IF(Wedstrijden!T22="x","BB","")</f>
        <v/>
      </c>
      <c r="BZ21" s="44" t="str">
        <f>IF(Wedstrijden!U22="x","B","")</f>
        <v>B</v>
      </c>
      <c r="CA21" s="44" t="str">
        <f>IF(Wedstrijden!V22="x","L1","")</f>
        <v>L1</v>
      </c>
      <c r="CB21" s="44" t="str">
        <f>IF(Wedstrijden!W22="x","L2","")</f>
        <v>L2</v>
      </c>
      <c r="CC21" s="44" t="str">
        <f>IF(Wedstrijden!X22="x","M1","")</f>
        <v>M1</v>
      </c>
      <c r="CD21" s="44" t="str">
        <f>IF(Wedstrijden!Y22="x","M2","")</f>
        <v>M2</v>
      </c>
      <c r="CE21" s="44" t="str">
        <f>IF(Wedstrijden!Z22="x","Z1","")</f>
        <v/>
      </c>
      <c r="CF21" s="44" t="str">
        <f>IF(Wedstrijden!AA22="x","Z2","")</f>
        <v/>
      </c>
      <c r="CG21" s="44" t="str">
        <f>IF(Wedstrijden!AB22="x","ZZL","")</f>
        <v/>
      </c>
      <c r="CL21" s="44" t="str">
        <f>IF(COUNTA(Wedstrijden!AC22:AJ22)&lt;&gt;0,2,"")</f>
        <v/>
      </c>
      <c r="CM21" s="44" t="str">
        <f t="shared" si="2"/>
        <v/>
      </c>
      <c r="CN21" s="44" t="str">
        <f>IF(Wedstrijden!AC22="x","AA","")</f>
        <v/>
      </c>
      <c r="CO21" s="44" t="str">
        <f>IF(Wedstrijden!AD22="x","A","")</f>
        <v/>
      </c>
      <c r="CP21" s="44" t="str">
        <f>IF(Wedstrijden!AE22="x","BB","")</f>
        <v/>
      </c>
      <c r="CQ21" s="44" t="str">
        <f>IF(Wedstrijden!AF22="x","B","")</f>
        <v/>
      </c>
      <c r="CR21" s="44" t="str">
        <f>IF(Wedstrijden!AG22="x","L","")</f>
        <v/>
      </c>
      <c r="CS21" s="44" t="str">
        <f>IF(Wedstrijden!AH22="x","M","")</f>
        <v/>
      </c>
      <c r="CT21" s="44" t="str">
        <f>IF(Wedstrijden!AI22="x","Z","")</f>
        <v/>
      </c>
      <c r="CU21" s="44" t="str">
        <f>IF(Wedstrijden!AJ22="x","ZZ","")</f>
        <v/>
      </c>
      <c r="CV21" s="44" t="str">
        <f>IF(COUNTA(Wedstrijden!AK22:AQ22)&lt;&gt;0,2,"")</f>
        <v/>
      </c>
      <c r="CW21" s="44" t="str">
        <f t="shared" si="3"/>
        <v/>
      </c>
      <c r="CX21" s="44" t="str">
        <f>IF(Wedstrijden!AK22="x","BB","")</f>
        <v/>
      </c>
      <c r="CY21" s="44" t="str">
        <f>IF(Wedstrijden!AL22="x","B","")</f>
        <v/>
      </c>
      <c r="CZ21" s="44" t="str">
        <f>IF(Wedstrijden!AM22="x","L","")</f>
        <v/>
      </c>
      <c r="DA21" s="44" t="str">
        <f>IF(Wedstrijden!AN22="x","M","")</f>
        <v/>
      </c>
      <c r="DB21" s="44" t="str">
        <f>IF(Wedstrijden!AO22="x","Z","")</f>
        <v/>
      </c>
      <c r="DC21" s="44" t="str">
        <f>IF(Wedstrijden!AP22="x","ZZ","")</f>
        <v/>
      </c>
      <c r="DD21" s="44" t="str">
        <f>IF(Wedstrijden!AQ22="x","1.40","")</f>
        <v/>
      </c>
      <c r="DE21" s="44" t="str">
        <f>IF(COUNTA(Wedstrijden!AR22:AT22)&lt;&gt;0,6,"")</f>
        <v/>
      </c>
      <c r="DF21" s="44" t="str">
        <f t="shared" si="4"/>
        <v/>
      </c>
      <c r="DG21" s="44" t="str">
        <f>IF(Wedstrijden!AR22="x","L","")</f>
        <v/>
      </c>
      <c r="DH21" s="44" t="str">
        <f>IF(Wedstrijden!AS22="x","M","")</f>
        <v/>
      </c>
      <c r="DI21" s="44" t="str">
        <f>IF(Wedstrijden!AT22="x","Z","")</f>
        <v/>
      </c>
      <c r="DJ21" s="44" t="str">
        <f>IF(COUNTA(Wedstrijden!AU22:AW22)&lt;&gt;0,6,"")</f>
        <v/>
      </c>
      <c r="DK21" s="44" t="str">
        <f t="shared" si="5"/>
        <v/>
      </c>
      <c r="DL21" s="44" t="str">
        <f>IF(Wedstrijden!AU22="x","L","")</f>
        <v/>
      </c>
      <c r="DM21" s="44" t="str">
        <f>IF(Wedstrijden!AV22="x","M","")</f>
        <v/>
      </c>
      <c r="DN21" s="44" t="str">
        <f>IF(Wedstrijden!AW22="x","Z","")</f>
        <v/>
      </c>
    </row>
    <row r="22" spans="1:118" ht="15">
      <c r="A22" s="48" t="e">
        <f>Wedstrijden!#REF!</f>
        <v>#REF!</v>
      </c>
      <c r="B22" s="44" t="str">
        <f>IFERROR(VLOOKUP(Wedstrijden!E23,Wedstrijdlocaties!$B$2:$E$499,2,FALSE),"")</f>
        <v>V12140</v>
      </c>
      <c r="C22" s="44" t="str">
        <f>Wedstrijden!F23</f>
        <v>Amstelveen</v>
      </c>
      <c r="D22" s="44" t="str">
        <f>IFERROR(VLOOKUP(Wedstrijden!G23,Organisaties!$B$2:$C$501,2,FALSE),"")</f>
        <v/>
      </c>
      <c r="E22" s="44" t="str">
        <f>IFERROR(VLOOKUP(Wedstrijden!G23,Organisaties!$B$2:$F$501,5,FALSE),"")</f>
        <v/>
      </c>
      <c r="F22" s="44" t="str">
        <f>IF(Wedstrijden!BC23&lt;&gt;"",Wedstrijden!BC23,"")</f>
        <v/>
      </c>
      <c r="G22" s="44">
        <f>IF(Wedstrijden!AY23="Indoor",1,0)</f>
        <v>1</v>
      </c>
      <c r="H22" s="44">
        <f>Wedstrijden!AZ23</f>
        <v>0</v>
      </c>
      <c r="I22" s="44" t="str">
        <f>IF(Wedstrijden!AX23="Nee",0,IF(Wedstrijden!AX23="Ja",1,""))</f>
        <v/>
      </c>
      <c r="J22" s="44" t="str">
        <f>IF(Wedstrijden!BA23&lt;&gt;"",Wedstrijden!BA23,"")</f>
        <v/>
      </c>
      <c r="W22" s="45"/>
      <c r="AE22" s="45"/>
      <c r="AN22" s="45"/>
      <c r="AU22" s="45"/>
      <c r="BA22" s="45"/>
      <c r="BE22" s="45"/>
      <c r="BJ22" s="44">
        <f>IF(COUNTA(Wedstrijden!I23:S23)&lt;&gt;0,1,"")</f>
        <v>1</v>
      </c>
      <c r="BK22" s="44">
        <f t="shared" si="0"/>
        <v>2</v>
      </c>
      <c r="BL22" s="44" t="str">
        <f>IF(Wedstrijden!I23="x","AA","")</f>
        <v/>
      </c>
      <c r="BM22" s="44" t="str">
        <f>IF(Wedstrijden!J23="x","A","")</f>
        <v/>
      </c>
      <c r="BN22" s="44" t="str">
        <f>IF(Wedstrijden!K23="x","B1","")</f>
        <v/>
      </c>
      <c r="BO22" s="44" t="str">
        <f>IF(Wedstrijden!L23="x","BB","")</f>
        <v>BB</v>
      </c>
      <c r="BP22" s="44" t="str">
        <f>IF(Wedstrijden!M23="x","B","")</f>
        <v>B</v>
      </c>
      <c r="BQ22" s="44" t="str">
        <f>IF(Wedstrijden!N23="x","L1","")</f>
        <v>L1</v>
      </c>
      <c r="BR22" s="44" t="str">
        <f>IF(Wedstrijden!O23="x","L2","")</f>
        <v>L2</v>
      </c>
      <c r="BS22" s="44" t="str">
        <f>IF(Wedstrijden!P23="x","M1","")</f>
        <v>M1</v>
      </c>
      <c r="BT22" s="44" t="str">
        <f>IF(Wedstrijden!Q23="x","M2","")</f>
        <v>M2</v>
      </c>
      <c r="BU22" s="44" t="str">
        <f>IF(Wedstrijden!R23="x","Z1","")</f>
        <v/>
      </c>
      <c r="BV22" s="44" t="str">
        <f>IF(Wedstrijden!S23="x","Z2","")</f>
        <v/>
      </c>
      <c r="BW22" s="44">
        <f>IF(COUNTA(Wedstrijden!T23:AB23)&lt;&gt;0,1,"")</f>
        <v>1</v>
      </c>
      <c r="BX22" s="44">
        <f t="shared" si="1"/>
        <v>1</v>
      </c>
      <c r="BY22" s="44" t="str">
        <f>IF(Wedstrijden!T23="x","BB","")</f>
        <v>BB</v>
      </c>
      <c r="BZ22" s="44" t="str">
        <f>IF(Wedstrijden!U23="x","B","")</f>
        <v>B</v>
      </c>
      <c r="CA22" s="44" t="str">
        <f>IF(Wedstrijden!V23="x","L1","")</f>
        <v>L1</v>
      </c>
      <c r="CB22" s="44" t="str">
        <f>IF(Wedstrijden!W23="x","L2","")</f>
        <v>L2</v>
      </c>
      <c r="CC22" s="44" t="str">
        <f>IF(Wedstrijden!X23="x","M1","")</f>
        <v>M1</v>
      </c>
      <c r="CD22" s="44" t="str">
        <f>IF(Wedstrijden!Y23="x","M2","")</f>
        <v>M2</v>
      </c>
      <c r="CE22" s="44" t="str">
        <f>IF(Wedstrijden!Z23="x","Z1","")</f>
        <v/>
      </c>
      <c r="CF22" s="44" t="str">
        <f>IF(Wedstrijden!AA23="x","Z2","")</f>
        <v/>
      </c>
      <c r="CG22" s="44" t="str">
        <f>IF(Wedstrijden!AB23="x","ZZL","")</f>
        <v/>
      </c>
      <c r="CL22" s="44" t="str">
        <f>IF(COUNTA(Wedstrijden!AC23:AJ23)&lt;&gt;0,2,"")</f>
        <v/>
      </c>
      <c r="CM22" s="44" t="str">
        <f t="shared" si="2"/>
        <v/>
      </c>
      <c r="CN22" s="44" t="str">
        <f>IF(Wedstrijden!AC23="x","AA","")</f>
        <v/>
      </c>
      <c r="CO22" s="44" t="str">
        <f>IF(Wedstrijden!AD23="x","A","")</f>
        <v/>
      </c>
      <c r="CP22" s="44" t="str">
        <f>IF(Wedstrijden!AE23="x","BB","")</f>
        <v/>
      </c>
      <c r="CQ22" s="44" t="str">
        <f>IF(Wedstrijden!AF23="x","B","")</f>
        <v/>
      </c>
      <c r="CR22" s="44" t="str">
        <f>IF(Wedstrijden!AG23="x","L","")</f>
        <v/>
      </c>
      <c r="CS22" s="44" t="str">
        <f>IF(Wedstrijden!AH23="x","M","")</f>
        <v/>
      </c>
      <c r="CT22" s="44" t="str">
        <f>IF(Wedstrijden!AI23="x","Z","")</f>
        <v/>
      </c>
      <c r="CU22" s="44" t="str">
        <f>IF(Wedstrijden!AJ23="x","ZZ","")</f>
        <v/>
      </c>
      <c r="CV22" s="44" t="str">
        <f>IF(COUNTA(Wedstrijden!AK23:AQ23)&lt;&gt;0,2,"")</f>
        <v/>
      </c>
      <c r="CW22" s="44" t="str">
        <f t="shared" si="3"/>
        <v/>
      </c>
      <c r="CX22" s="44" t="str">
        <f>IF(Wedstrijden!AK23="x","BB","")</f>
        <v/>
      </c>
      <c r="CY22" s="44" t="str">
        <f>IF(Wedstrijden!AL23="x","B","")</f>
        <v/>
      </c>
      <c r="CZ22" s="44" t="str">
        <f>IF(Wedstrijden!AM23="x","L","")</f>
        <v/>
      </c>
      <c r="DA22" s="44" t="str">
        <f>IF(Wedstrijden!AN23="x","M","")</f>
        <v/>
      </c>
      <c r="DB22" s="44" t="str">
        <f>IF(Wedstrijden!AO23="x","Z","")</f>
        <v/>
      </c>
      <c r="DC22" s="44" t="str">
        <f>IF(Wedstrijden!AP23="x","ZZ","")</f>
        <v/>
      </c>
      <c r="DD22" s="44" t="str">
        <f>IF(Wedstrijden!AQ23="x","1.40","")</f>
        <v/>
      </c>
      <c r="DE22" s="44" t="str">
        <f>IF(COUNTA(Wedstrijden!AR23:AT23)&lt;&gt;0,6,"")</f>
        <v/>
      </c>
      <c r="DF22" s="44" t="str">
        <f t="shared" si="4"/>
        <v/>
      </c>
      <c r="DG22" s="44" t="str">
        <f>IF(Wedstrijden!AR23="x","L","")</f>
        <v/>
      </c>
      <c r="DH22" s="44" t="str">
        <f>IF(Wedstrijden!AS23="x","M","")</f>
        <v/>
      </c>
      <c r="DI22" s="44" t="str">
        <f>IF(Wedstrijden!AT23="x","Z","")</f>
        <v/>
      </c>
      <c r="DJ22" s="44" t="str">
        <f>IF(COUNTA(Wedstrijden!AU23:AW23)&lt;&gt;0,6,"")</f>
        <v/>
      </c>
      <c r="DK22" s="44" t="str">
        <f t="shared" si="5"/>
        <v/>
      </c>
      <c r="DL22" s="44" t="str">
        <f>IF(Wedstrijden!AU23="x","L","")</f>
        <v/>
      </c>
      <c r="DM22" s="44" t="str">
        <f>IF(Wedstrijden!AV23="x","M","")</f>
        <v/>
      </c>
      <c r="DN22" s="44" t="str">
        <f>IF(Wedstrijden!AW23="x","Z","")</f>
        <v/>
      </c>
    </row>
    <row r="23" spans="1:118" ht="15">
      <c r="A23" s="48" t="e">
        <f>Wedstrijden!#REF!</f>
        <v>#REF!</v>
      </c>
      <c r="B23" s="44" t="str">
        <f>IFERROR(VLOOKUP(Wedstrijden!#REF!,Wedstrijdlocaties!$B$2:$E$499,2,FALSE),"")</f>
        <v/>
      </c>
      <c r="C23" s="44" t="e">
        <f>Wedstrijden!#REF!</f>
        <v>#REF!</v>
      </c>
      <c r="D23" s="44" t="str">
        <f>IFERROR(VLOOKUP(Wedstrijden!#REF!,Organisaties!$B$2:$C$501,2,FALSE),"")</f>
        <v/>
      </c>
      <c r="E23" s="44" t="str">
        <f>IFERROR(VLOOKUP(Wedstrijden!#REF!,Organisaties!$B$2:$F$501,5,FALSE),"")</f>
        <v/>
      </c>
      <c r="F23" s="44" t="e">
        <f>IF(Wedstrijden!#REF!&lt;&gt;"",Wedstrijden!#REF!,"")</f>
        <v>#REF!</v>
      </c>
      <c r="G23" s="44" t="e">
        <f>IF(Wedstrijden!#REF!="Indoor",1,0)</f>
        <v>#REF!</v>
      </c>
      <c r="H23" s="44" t="e">
        <f>Wedstrijden!#REF!</f>
        <v>#REF!</v>
      </c>
      <c r="I23" s="44" t="e">
        <f>IF(Wedstrijden!#REF!="Nee",0,IF(Wedstrijden!#REF!="Ja",1,""))</f>
        <v>#REF!</v>
      </c>
      <c r="J23" s="44" t="e">
        <f>IF(Wedstrijden!#REF!&lt;&gt;"",Wedstrijden!#REF!,"")</f>
        <v>#REF!</v>
      </c>
      <c r="W23" s="45"/>
      <c r="AE23" s="45"/>
      <c r="AN23" s="45"/>
      <c r="AU23" s="45"/>
      <c r="BA23" s="45"/>
      <c r="BE23" s="45"/>
      <c r="BJ23" s="44">
        <f>IF(COUNTA(Wedstrijden!#REF!)&lt;&gt;0,1,"")</f>
        <v>1</v>
      </c>
      <c r="BK23" s="44">
        <f t="shared" si="0"/>
        <v>2</v>
      </c>
      <c r="BL23" s="44" t="e">
        <f>IF(Wedstrijden!#REF!="x","AA","")</f>
        <v>#REF!</v>
      </c>
      <c r="BM23" s="44" t="e">
        <f>IF(Wedstrijden!#REF!="x","A","")</f>
        <v>#REF!</v>
      </c>
      <c r="BN23" s="44" t="e">
        <f>IF(Wedstrijden!#REF!="x","B1","")</f>
        <v>#REF!</v>
      </c>
      <c r="BO23" s="44" t="e">
        <f>IF(Wedstrijden!#REF!="x","BB","")</f>
        <v>#REF!</v>
      </c>
      <c r="BP23" s="44" t="e">
        <f>IF(Wedstrijden!#REF!="x","B","")</f>
        <v>#REF!</v>
      </c>
      <c r="BQ23" s="44" t="e">
        <f>IF(Wedstrijden!#REF!="x","L1","")</f>
        <v>#REF!</v>
      </c>
      <c r="BR23" s="44" t="e">
        <f>IF(Wedstrijden!#REF!="x","L2","")</f>
        <v>#REF!</v>
      </c>
      <c r="BS23" s="44" t="e">
        <f>IF(Wedstrijden!#REF!="x","M1","")</f>
        <v>#REF!</v>
      </c>
      <c r="BT23" s="44" t="e">
        <f>IF(Wedstrijden!#REF!="x","M2","")</f>
        <v>#REF!</v>
      </c>
      <c r="BU23" s="44" t="e">
        <f>IF(Wedstrijden!#REF!="x","Z1","")</f>
        <v>#REF!</v>
      </c>
      <c r="BV23" s="44" t="e">
        <f>IF(Wedstrijden!#REF!="x","Z2","")</f>
        <v>#REF!</v>
      </c>
      <c r="BW23" s="44">
        <f>IF(COUNTA(Wedstrijden!#REF!)&lt;&gt;0,1,"")</f>
        <v>1</v>
      </c>
      <c r="BX23" s="44">
        <f t="shared" si="1"/>
        <v>1</v>
      </c>
      <c r="BY23" s="44" t="e">
        <f>IF(Wedstrijden!#REF!="x","BB","")</f>
        <v>#REF!</v>
      </c>
      <c r="BZ23" s="44" t="e">
        <f>IF(Wedstrijden!#REF!="x","B","")</f>
        <v>#REF!</v>
      </c>
      <c r="CA23" s="44" t="e">
        <f>IF(Wedstrijden!#REF!="x","L1","")</f>
        <v>#REF!</v>
      </c>
      <c r="CB23" s="44" t="e">
        <f>IF(Wedstrijden!#REF!="x","L2","")</f>
        <v>#REF!</v>
      </c>
      <c r="CC23" s="44" t="e">
        <f>IF(Wedstrijden!#REF!="x","M1","")</f>
        <v>#REF!</v>
      </c>
      <c r="CD23" s="44" t="e">
        <f>IF(Wedstrijden!#REF!="x","M2","")</f>
        <v>#REF!</v>
      </c>
      <c r="CE23" s="44" t="e">
        <f>IF(Wedstrijden!#REF!="x","Z1","")</f>
        <v>#REF!</v>
      </c>
      <c r="CF23" s="44" t="e">
        <f>IF(Wedstrijden!#REF!="x","Z2","")</f>
        <v>#REF!</v>
      </c>
      <c r="CG23" s="44" t="e">
        <f>IF(Wedstrijden!#REF!="x","ZZL","")</f>
        <v>#REF!</v>
      </c>
      <c r="CL23" s="44">
        <f>IF(COUNTA(Wedstrijden!#REF!)&lt;&gt;0,2,"")</f>
        <v>2</v>
      </c>
      <c r="CM23" s="44">
        <f t="shared" si="2"/>
        <v>2</v>
      </c>
      <c r="CN23" s="44" t="e">
        <f>IF(Wedstrijden!#REF!="x","AA","")</f>
        <v>#REF!</v>
      </c>
      <c r="CO23" s="44" t="e">
        <f>IF(Wedstrijden!#REF!="x","A","")</f>
        <v>#REF!</v>
      </c>
      <c r="CP23" s="44" t="e">
        <f>IF(Wedstrijden!#REF!="x","BB","")</f>
        <v>#REF!</v>
      </c>
      <c r="CQ23" s="44" t="e">
        <f>IF(Wedstrijden!#REF!="x","B","")</f>
        <v>#REF!</v>
      </c>
      <c r="CR23" s="44" t="e">
        <f>IF(Wedstrijden!#REF!="x","L","")</f>
        <v>#REF!</v>
      </c>
      <c r="CS23" s="44" t="e">
        <f>IF(Wedstrijden!#REF!="x","M","")</f>
        <v>#REF!</v>
      </c>
      <c r="CT23" s="44" t="e">
        <f>IF(Wedstrijden!#REF!="x","Z","")</f>
        <v>#REF!</v>
      </c>
      <c r="CU23" s="44" t="e">
        <f>IF(Wedstrijden!#REF!="x","ZZ","")</f>
        <v>#REF!</v>
      </c>
      <c r="CV23" s="44">
        <f>IF(COUNTA(Wedstrijden!#REF!)&lt;&gt;0,2,"")</f>
        <v>2</v>
      </c>
      <c r="CW23" s="44">
        <f t="shared" si="3"/>
        <v>1</v>
      </c>
      <c r="CX23" s="44" t="e">
        <f>IF(Wedstrijden!#REF!="x","BB","")</f>
        <v>#REF!</v>
      </c>
      <c r="CY23" s="44" t="e">
        <f>IF(Wedstrijden!#REF!="x","B","")</f>
        <v>#REF!</v>
      </c>
      <c r="CZ23" s="44" t="e">
        <f>IF(Wedstrijden!#REF!="x","L","")</f>
        <v>#REF!</v>
      </c>
      <c r="DA23" s="44" t="e">
        <f>IF(Wedstrijden!#REF!="x","M","")</f>
        <v>#REF!</v>
      </c>
      <c r="DB23" s="44" t="e">
        <f>IF(Wedstrijden!#REF!="x","Z","")</f>
        <v>#REF!</v>
      </c>
      <c r="DC23" s="44" t="e">
        <f>IF(Wedstrijden!#REF!="x","ZZ","")</f>
        <v>#REF!</v>
      </c>
      <c r="DD23" s="44" t="e">
        <f>IF(Wedstrijden!#REF!="x","1.40","")</f>
        <v>#REF!</v>
      </c>
      <c r="DE23" s="44">
        <f>IF(COUNTA(Wedstrijden!#REF!)&lt;&gt;0,6,"")</f>
        <v>6</v>
      </c>
      <c r="DF23" s="44">
        <f t="shared" si="4"/>
        <v>2</v>
      </c>
      <c r="DG23" s="44" t="e">
        <f>IF(Wedstrijden!#REF!="x","L","")</f>
        <v>#REF!</v>
      </c>
      <c r="DH23" s="44" t="e">
        <f>IF(Wedstrijden!#REF!="x","M","")</f>
        <v>#REF!</v>
      </c>
      <c r="DI23" s="44" t="e">
        <f>IF(Wedstrijden!#REF!="x","Z","")</f>
        <v>#REF!</v>
      </c>
      <c r="DJ23" s="44">
        <f>IF(COUNTA(Wedstrijden!#REF!)&lt;&gt;0,6,"")</f>
        <v>6</v>
      </c>
      <c r="DK23" s="44">
        <f t="shared" si="5"/>
        <v>1</v>
      </c>
      <c r="DL23" s="44" t="e">
        <f>IF(Wedstrijden!#REF!="x","L","")</f>
        <v>#REF!</v>
      </c>
      <c r="DM23" s="44" t="e">
        <f>IF(Wedstrijden!#REF!="x","M","")</f>
        <v>#REF!</v>
      </c>
      <c r="DN23" s="44" t="e">
        <f>IF(Wedstrijden!#REF!="x","Z","")</f>
        <v>#REF!</v>
      </c>
    </row>
    <row r="24" spans="1:118" ht="15">
      <c r="A24" s="48" t="e">
        <f>Wedstrijden!#REF!</f>
        <v>#REF!</v>
      </c>
      <c r="B24" s="44" t="str">
        <f>IFERROR(VLOOKUP(Wedstrijden!E24,Wedstrijdlocaties!$B$2:$E$499,2,FALSE),"")</f>
        <v/>
      </c>
      <c r="C24" s="44" t="str">
        <f>Wedstrijden!F24</f>
        <v>Santpoort</v>
      </c>
      <c r="D24" s="44" t="str">
        <f>IFERROR(VLOOKUP(Wedstrijden!G24,Organisaties!$B$2:$C$501,2,FALSE),"")</f>
        <v>V60119</v>
      </c>
      <c r="E24" s="44" t="str">
        <f>IFERROR(VLOOKUP(Wedstrijden!G24,Organisaties!$B$2:$F$501,5,FALSE),"")</f>
        <v>V31007</v>
      </c>
      <c r="F24" s="44" t="str">
        <f>IF(Wedstrijden!BC24&lt;&gt;"",Wedstrijden!BC24,"")</f>
        <v/>
      </c>
      <c r="G24" s="44">
        <f>IF(Wedstrijden!AY24="Indoor",1,0)</f>
        <v>0</v>
      </c>
      <c r="H24" s="44">
        <f>Wedstrijden!AZ24</f>
        <v>0</v>
      </c>
      <c r="I24" s="44" t="str">
        <f>IF(Wedstrijden!AX24="Nee",0,IF(Wedstrijden!AX24="Ja",1,""))</f>
        <v/>
      </c>
      <c r="J24" s="44" t="str">
        <f>IF(Wedstrijden!BA24&lt;&gt;"",Wedstrijden!BA24,"")</f>
        <v/>
      </c>
      <c r="W24" s="45"/>
      <c r="AE24" s="45"/>
      <c r="AN24" s="45"/>
      <c r="AU24" s="45"/>
      <c r="BA24" s="45"/>
      <c r="BE24" s="45"/>
      <c r="BJ24" s="44">
        <f>IF(COUNTA(Wedstrijden!I24:S24)&lt;&gt;0,1,"")</f>
        <v>1</v>
      </c>
      <c r="BK24" s="44">
        <f t="shared" si="0"/>
        <v>2</v>
      </c>
      <c r="BL24" s="44" t="str">
        <f>IF(Wedstrijden!I24="x","AA","")</f>
        <v/>
      </c>
      <c r="BM24" s="44" t="str">
        <f>IF(Wedstrijden!J24="x","A","")</f>
        <v/>
      </c>
      <c r="BN24" s="44" t="str">
        <f>IF(Wedstrijden!K24="x","B1","")</f>
        <v/>
      </c>
      <c r="BO24" s="44" t="str">
        <f>IF(Wedstrijden!L24="x","BB","")</f>
        <v/>
      </c>
      <c r="BP24" s="44" t="str">
        <f>IF(Wedstrijden!M24="x","B","")</f>
        <v>B</v>
      </c>
      <c r="BQ24" s="44" t="str">
        <f>IF(Wedstrijden!N24="x","L1","")</f>
        <v>L1</v>
      </c>
      <c r="BR24" s="44" t="str">
        <f>IF(Wedstrijden!O24="x","L2","")</f>
        <v>L2</v>
      </c>
      <c r="BS24" s="44" t="str">
        <f>IF(Wedstrijden!P24="x","M1","")</f>
        <v>M1</v>
      </c>
      <c r="BT24" s="44" t="str">
        <f>IF(Wedstrijden!Q24="x","M2","")</f>
        <v>M2</v>
      </c>
      <c r="BU24" s="44" t="str">
        <f>IF(Wedstrijden!R24="x","Z1","")</f>
        <v/>
      </c>
      <c r="BV24" s="44" t="str">
        <f>IF(Wedstrijden!S24="x","Z2","")</f>
        <v/>
      </c>
      <c r="BW24" s="44">
        <f>IF(COUNTA(Wedstrijden!T24:AB24)&lt;&gt;0,1,"")</f>
        <v>1</v>
      </c>
      <c r="BX24" s="44">
        <f t="shared" si="1"/>
        <v>1</v>
      </c>
      <c r="BY24" s="44" t="str">
        <f>IF(Wedstrijden!T24="x","BB","")</f>
        <v/>
      </c>
      <c r="BZ24" s="44" t="str">
        <f>IF(Wedstrijden!U24="x","B","")</f>
        <v>B</v>
      </c>
      <c r="CA24" s="44" t="str">
        <f>IF(Wedstrijden!V24="x","L1","")</f>
        <v>L1</v>
      </c>
      <c r="CB24" s="44" t="str">
        <f>IF(Wedstrijden!W24="x","L2","")</f>
        <v>L2</v>
      </c>
      <c r="CC24" s="44" t="str">
        <f>IF(Wedstrijden!X24="x","M1","")</f>
        <v>M1</v>
      </c>
      <c r="CD24" s="44" t="str">
        <f>IF(Wedstrijden!Y24="x","M2","")</f>
        <v>M2</v>
      </c>
      <c r="CE24" s="44" t="str">
        <f>IF(Wedstrijden!Z24="x","Z1","")</f>
        <v/>
      </c>
      <c r="CF24" s="44" t="str">
        <f>IF(Wedstrijden!AA24="x","Z2","")</f>
        <v/>
      </c>
      <c r="CG24" s="44" t="str">
        <f>IF(Wedstrijden!AB24="x","ZZL","")</f>
        <v/>
      </c>
      <c r="CL24" s="44" t="str">
        <f>IF(COUNTA(Wedstrijden!AC24:AJ24)&lt;&gt;0,2,"")</f>
        <v/>
      </c>
      <c r="CM24" s="44" t="str">
        <f t="shared" si="2"/>
        <v/>
      </c>
      <c r="CN24" s="44" t="str">
        <f>IF(Wedstrijden!AC24="x","AA","")</f>
        <v/>
      </c>
      <c r="CO24" s="44" t="str">
        <f>IF(Wedstrijden!AD24="x","A","")</f>
        <v/>
      </c>
      <c r="CP24" s="44" t="str">
        <f>IF(Wedstrijden!AE24="x","BB","")</f>
        <v/>
      </c>
      <c r="CQ24" s="44" t="str">
        <f>IF(Wedstrijden!AF24="x","B","")</f>
        <v/>
      </c>
      <c r="CR24" s="44" t="str">
        <f>IF(Wedstrijden!AG24="x","L","")</f>
        <v/>
      </c>
      <c r="CS24" s="44" t="str">
        <f>IF(Wedstrijden!AH24="x","M","")</f>
        <v/>
      </c>
      <c r="CT24" s="44" t="str">
        <f>IF(Wedstrijden!AI24="x","Z","")</f>
        <v/>
      </c>
      <c r="CU24" s="44" t="str">
        <f>IF(Wedstrijden!AJ24="x","ZZ","")</f>
        <v/>
      </c>
      <c r="CV24" s="44" t="str">
        <f>IF(COUNTA(Wedstrijden!AK24:AQ24)&lt;&gt;0,2,"")</f>
        <v/>
      </c>
      <c r="CW24" s="44" t="str">
        <f t="shared" si="3"/>
        <v/>
      </c>
      <c r="CX24" s="44" t="str">
        <f>IF(Wedstrijden!AK24="x","BB","")</f>
        <v/>
      </c>
      <c r="CY24" s="44" t="str">
        <f>IF(Wedstrijden!AL24="x","B","")</f>
        <v/>
      </c>
      <c r="CZ24" s="44" t="str">
        <f>IF(Wedstrijden!AM24="x","L","")</f>
        <v/>
      </c>
      <c r="DA24" s="44" t="str">
        <f>IF(Wedstrijden!AN24="x","M","")</f>
        <v/>
      </c>
      <c r="DB24" s="44" t="str">
        <f>IF(Wedstrijden!AO24="x","Z","")</f>
        <v/>
      </c>
      <c r="DC24" s="44" t="str">
        <f>IF(Wedstrijden!AP24="x","ZZ","")</f>
        <v/>
      </c>
      <c r="DD24" s="44" t="str">
        <f>IF(Wedstrijden!AQ24="x","1.40","")</f>
        <v/>
      </c>
      <c r="DE24" s="44" t="str">
        <f>IF(COUNTA(Wedstrijden!AR24:AT24)&lt;&gt;0,6,"")</f>
        <v/>
      </c>
      <c r="DF24" s="44" t="str">
        <f t="shared" si="4"/>
        <v/>
      </c>
      <c r="DG24" s="44" t="str">
        <f>IF(Wedstrijden!AR24="x","L","")</f>
        <v/>
      </c>
      <c r="DH24" s="44" t="str">
        <f>IF(Wedstrijden!AS24="x","M","")</f>
        <v/>
      </c>
      <c r="DI24" s="44" t="str">
        <f>IF(Wedstrijden!AT24="x","Z","")</f>
        <v/>
      </c>
      <c r="DJ24" s="44" t="str">
        <f>IF(COUNTA(Wedstrijden!AU24:AW24)&lt;&gt;0,6,"")</f>
        <v/>
      </c>
      <c r="DK24" s="44" t="str">
        <f t="shared" si="5"/>
        <v/>
      </c>
      <c r="DL24" s="44" t="str">
        <f>IF(Wedstrijden!AU24="x","L","")</f>
        <v/>
      </c>
      <c r="DM24" s="44" t="str">
        <f>IF(Wedstrijden!AV24="x","M","")</f>
        <v/>
      </c>
      <c r="DN24" s="44" t="str">
        <f>IF(Wedstrijden!AW24="x","Z","")</f>
        <v/>
      </c>
    </row>
    <row r="25" spans="1:118" ht="15">
      <c r="A25" s="48" t="e">
        <f>Wedstrijden!#REF!</f>
        <v>#REF!</v>
      </c>
      <c r="B25" s="44" t="str">
        <f>IFERROR(VLOOKUP(Wedstrijden!E26,Wedstrijdlocaties!$B$2:$E$499,2,FALSE),"")</f>
        <v/>
      </c>
      <c r="C25" s="44" t="str">
        <f>Wedstrijden!F26</f>
        <v>Lisse</v>
      </c>
      <c r="D25" s="44" t="str">
        <f>IFERROR(VLOOKUP(Wedstrijden!G26,Organisaties!$B$2:$C$501,2,FALSE),"")</f>
        <v>V50718</v>
      </c>
      <c r="E25" s="44" t="str">
        <f>IFERROR(VLOOKUP(Wedstrijden!G26,Organisaties!$B$2:$F$501,5,FALSE),"")</f>
        <v>V31007</v>
      </c>
      <c r="F25" s="44" t="str">
        <f>IF(Wedstrijden!BC26&lt;&gt;"",Wedstrijden!BC26,"")</f>
        <v/>
      </c>
      <c r="G25" s="44">
        <f>IF(Wedstrijden!AY26="Indoor",1,0)</f>
        <v>0</v>
      </c>
      <c r="H25" s="44">
        <f>Wedstrijden!AZ26</f>
        <v>0</v>
      </c>
      <c r="I25" s="44" t="str">
        <f>IF(Wedstrijden!AX26="Nee",0,IF(Wedstrijden!AX26="Ja",1,""))</f>
        <v/>
      </c>
      <c r="J25" s="44" t="str">
        <f>IF(Wedstrijden!BA26&lt;&gt;"",Wedstrijden!BA26,"")</f>
        <v/>
      </c>
      <c r="W25" s="45"/>
      <c r="AE25" s="45"/>
      <c r="AN25" s="45"/>
      <c r="AU25" s="45"/>
      <c r="BA25" s="45"/>
      <c r="BE25" s="45"/>
      <c r="BJ25" s="44">
        <f>IF(COUNTA(Wedstrijden!I26:S26)&lt;&gt;0,1,"")</f>
        <v>1</v>
      </c>
      <c r="BK25" s="44">
        <f t="shared" si="0"/>
        <v>2</v>
      </c>
      <c r="BL25" s="44" t="str">
        <f>IF(Wedstrijden!I26="x","AA","")</f>
        <v/>
      </c>
      <c r="BM25" s="44" t="str">
        <f>IF(Wedstrijden!J26="x","A","")</f>
        <v/>
      </c>
      <c r="BN25" s="44" t="str">
        <f>IF(Wedstrijden!K26="x","B1","")</f>
        <v/>
      </c>
      <c r="BO25" s="44" t="str">
        <f>IF(Wedstrijden!L26="x","BB","")</f>
        <v/>
      </c>
      <c r="BP25" s="44" t="str">
        <f>IF(Wedstrijden!M26="x","B","")</f>
        <v>B</v>
      </c>
      <c r="BQ25" s="44" t="str">
        <f>IF(Wedstrijden!N26="x","L1","")</f>
        <v>L1</v>
      </c>
      <c r="BR25" s="44" t="str">
        <f>IF(Wedstrijden!O26="x","L2","")</f>
        <v>L2</v>
      </c>
      <c r="BS25" s="44" t="str">
        <f>IF(Wedstrijden!P26="x","M1","")</f>
        <v/>
      </c>
      <c r="BT25" s="44" t="str">
        <f>IF(Wedstrijden!Q26="x","M2","")</f>
        <v/>
      </c>
      <c r="BU25" s="44" t="str">
        <f>IF(Wedstrijden!R26="x","Z1","")</f>
        <v/>
      </c>
      <c r="BV25" s="44" t="str">
        <f>IF(Wedstrijden!S26="x","Z2","")</f>
        <v/>
      </c>
      <c r="BW25" s="44">
        <f>IF(COUNTA(Wedstrijden!T26:AB26)&lt;&gt;0,1,"")</f>
        <v>1</v>
      </c>
      <c r="BX25" s="44">
        <f t="shared" si="1"/>
        <v>1</v>
      </c>
      <c r="BY25" s="44" t="str">
        <f>IF(Wedstrijden!T26="x","BB","")</f>
        <v/>
      </c>
      <c r="BZ25" s="44" t="str">
        <f>IF(Wedstrijden!U26="x","B","")</f>
        <v>B</v>
      </c>
      <c r="CA25" s="44" t="str">
        <f>IF(Wedstrijden!V26="x","L1","")</f>
        <v>L1</v>
      </c>
      <c r="CB25" s="44" t="str">
        <f>IF(Wedstrijden!W26="x","L2","")</f>
        <v>L2</v>
      </c>
      <c r="CC25" s="44" t="str">
        <f>IF(Wedstrijden!X26="x","M1","")</f>
        <v/>
      </c>
      <c r="CD25" s="44" t="str">
        <f>IF(Wedstrijden!Y26="x","M2","")</f>
        <v/>
      </c>
      <c r="CE25" s="44" t="str">
        <f>IF(Wedstrijden!Z26="x","Z1","")</f>
        <v/>
      </c>
      <c r="CF25" s="44" t="str">
        <f>IF(Wedstrijden!AA26="x","Z2","")</f>
        <v/>
      </c>
      <c r="CG25" s="44" t="str">
        <f>IF(Wedstrijden!AB26="x","ZZL","")</f>
        <v/>
      </c>
      <c r="CL25" s="44" t="str">
        <f>IF(COUNTA(Wedstrijden!AC26:AJ26)&lt;&gt;0,2,"")</f>
        <v/>
      </c>
      <c r="CM25" s="44" t="str">
        <f t="shared" si="2"/>
        <v/>
      </c>
      <c r="CN25" s="44" t="str">
        <f>IF(Wedstrijden!AC26="x","AA","")</f>
        <v/>
      </c>
      <c r="CO25" s="44" t="str">
        <f>IF(Wedstrijden!AD26="x","A","")</f>
        <v/>
      </c>
      <c r="CP25" s="44" t="str">
        <f>IF(Wedstrijden!AE26="x","BB","")</f>
        <v/>
      </c>
      <c r="CQ25" s="44" t="str">
        <f>IF(Wedstrijden!AF26="x","B","")</f>
        <v/>
      </c>
      <c r="CR25" s="44" t="str">
        <f>IF(Wedstrijden!AG26="x","L","")</f>
        <v/>
      </c>
      <c r="CS25" s="44" t="str">
        <f>IF(Wedstrijden!AH26="x","M","")</f>
        <v/>
      </c>
      <c r="CT25" s="44" t="str">
        <f>IF(Wedstrijden!AI26="x","Z","")</f>
        <v/>
      </c>
      <c r="CU25" s="44" t="str">
        <f>IF(Wedstrijden!AJ26="x","ZZ","")</f>
        <v/>
      </c>
      <c r="CV25" s="44" t="str">
        <f>IF(COUNTA(Wedstrijden!AK26:AQ26)&lt;&gt;0,2,"")</f>
        <v/>
      </c>
      <c r="CW25" s="44" t="str">
        <f t="shared" si="3"/>
        <v/>
      </c>
      <c r="CX25" s="44" t="str">
        <f>IF(Wedstrijden!AK26="x","BB","")</f>
        <v/>
      </c>
      <c r="CY25" s="44" t="str">
        <f>IF(Wedstrijden!AL26="x","B","")</f>
        <v/>
      </c>
      <c r="CZ25" s="44" t="str">
        <f>IF(Wedstrijden!AM26="x","L","")</f>
        <v/>
      </c>
      <c r="DA25" s="44" t="str">
        <f>IF(Wedstrijden!AN26="x","M","")</f>
        <v/>
      </c>
      <c r="DB25" s="44" t="str">
        <f>IF(Wedstrijden!AO26="x","Z","")</f>
        <v/>
      </c>
      <c r="DC25" s="44" t="str">
        <f>IF(Wedstrijden!AP26="x","ZZ","")</f>
        <v/>
      </c>
      <c r="DD25" s="44" t="str">
        <f>IF(Wedstrijden!AQ26="x","1.40","")</f>
        <v/>
      </c>
      <c r="DE25" s="44" t="str">
        <f>IF(COUNTA(Wedstrijden!AR26:AT26)&lt;&gt;0,6,"")</f>
        <v/>
      </c>
      <c r="DF25" s="44" t="str">
        <f t="shared" si="4"/>
        <v/>
      </c>
      <c r="DG25" s="44" t="str">
        <f>IF(Wedstrijden!AR26="x","L","")</f>
        <v/>
      </c>
      <c r="DH25" s="44" t="str">
        <f>IF(Wedstrijden!AS26="x","M","")</f>
        <v/>
      </c>
      <c r="DI25" s="44" t="str">
        <f>IF(Wedstrijden!AT26="x","Z","")</f>
        <v/>
      </c>
      <c r="DJ25" s="44" t="str">
        <f>IF(COUNTA(Wedstrijden!AU26:AW26)&lt;&gt;0,6,"")</f>
        <v/>
      </c>
      <c r="DK25" s="44" t="str">
        <f t="shared" si="5"/>
        <v/>
      </c>
      <c r="DL25" s="44" t="str">
        <f>IF(Wedstrijden!AU26="x","L","")</f>
        <v/>
      </c>
      <c r="DM25" s="44" t="str">
        <f>IF(Wedstrijden!AV26="x","M","")</f>
        <v/>
      </c>
      <c r="DN25" s="44" t="str">
        <f>IF(Wedstrijden!AW26="x","Z","")</f>
        <v/>
      </c>
    </row>
    <row r="26" spans="1:118" ht="15">
      <c r="A26" s="48" t="e">
        <f>Wedstrijden!#REF!</f>
        <v>#REF!</v>
      </c>
      <c r="B26" s="44">
        <f>IFERROR(VLOOKUP(Wedstrijden!E28,Wedstrijdlocaties!$B$2:$E$499,2,FALSE),"")</f>
        <v>848812</v>
      </c>
      <c r="C26" s="44" t="str">
        <f>Wedstrijden!F28</f>
        <v>Wormerveer</v>
      </c>
      <c r="D26" s="44" t="str">
        <f>IFERROR(VLOOKUP(Wedstrijden!G28,Organisaties!$B$2:$C$501,2,FALSE),"")</f>
        <v>V50726</v>
      </c>
      <c r="E26" s="44" t="str">
        <f>IFERROR(VLOOKUP(Wedstrijden!G28,Organisaties!$B$2:$F$501,5,FALSE),"")</f>
        <v>V31007</v>
      </c>
      <c r="F26" s="44" t="str">
        <f>IF(Wedstrijden!BC28&lt;&gt;"",Wedstrijden!BC28,"")</f>
        <v/>
      </c>
      <c r="G26" s="44">
        <f>IF(Wedstrijden!AY28="Indoor",1,0)</f>
        <v>0</v>
      </c>
      <c r="H26" s="44">
        <f>Wedstrijden!AZ28</f>
        <v>0</v>
      </c>
      <c r="I26" s="44" t="str">
        <f>IF(Wedstrijden!AX28="Nee",0,IF(Wedstrijden!AX28="Ja",1,""))</f>
        <v/>
      </c>
      <c r="J26" s="44" t="str">
        <f>IF(Wedstrijden!BA28&lt;&gt;"",Wedstrijden!BA28,"")</f>
        <v/>
      </c>
      <c r="W26" s="45"/>
      <c r="AE26" s="45"/>
      <c r="AN26" s="45"/>
      <c r="AU26" s="45"/>
      <c r="BA26" s="45"/>
      <c r="BE26" s="45"/>
      <c r="BJ26" s="44">
        <f>IF(COUNTA(Wedstrijden!I28:S28)&lt;&gt;0,1,"")</f>
        <v>1</v>
      </c>
      <c r="BK26" s="44">
        <f t="shared" si="0"/>
        <v>2</v>
      </c>
      <c r="BL26" s="44" t="str">
        <f>IF(Wedstrijden!I28="x","AA","")</f>
        <v/>
      </c>
      <c r="BM26" s="44" t="str">
        <f>IF(Wedstrijden!J28="x","A","")</f>
        <v/>
      </c>
      <c r="BN26" s="44" t="str">
        <f>IF(Wedstrijden!K28="x","B1","")</f>
        <v/>
      </c>
      <c r="BO26" s="44" t="str">
        <f>IF(Wedstrijden!L28="x","BB","")</f>
        <v/>
      </c>
      <c r="BP26" s="44" t="str">
        <f>IF(Wedstrijden!M28="x","B","")</f>
        <v>B</v>
      </c>
      <c r="BQ26" s="44" t="str">
        <f>IF(Wedstrijden!N28="x","L1","")</f>
        <v>L1</v>
      </c>
      <c r="BR26" s="44" t="str">
        <f>IF(Wedstrijden!O28="x","L2","")</f>
        <v>L2</v>
      </c>
      <c r="BS26" s="44" t="str">
        <f>IF(Wedstrijden!P28="x","M1","")</f>
        <v>M1</v>
      </c>
      <c r="BT26" s="44" t="str">
        <f>IF(Wedstrijden!Q28="x","M2","")</f>
        <v>M2</v>
      </c>
      <c r="BU26" s="44" t="str">
        <f>IF(Wedstrijden!R28="x","Z1","")</f>
        <v>Z1</v>
      </c>
      <c r="BV26" s="44" t="str">
        <f>IF(Wedstrijden!S28="x","Z2","")</f>
        <v>Z2</v>
      </c>
      <c r="BW26" s="44">
        <f>IF(COUNTA(Wedstrijden!T28:AB28)&lt;&gt;0,1,"")</f>
        <v>1</v>
      </c>
      <c r="BX26" s="44">
        <f t="shared" si="1"/>
        <v>1</v>
      </c>
      <c r="BY26" s="44" t="str">
        <f>IF(Wedstrijden!T28="x","BB","")</f>
        <v/>
      </c>
      <c r="BZ26" s="44" t="str">
        <f>IF(Wedstrijden!U28="x","B","")</f>
        <v/>
      </c>
      <c r="CA26" s="44" t="str">
        <f>IF(Wedstrijden!V28="x","L1","")</f>
        <v/>
      </c>
      <c r="CB26" s="44" t="str">
        <f>IF(Wedstrijden!W28="x","L2","")</f>
        <v/>
      </c>
      <c r="CC26" s="44" t="str">
        <f>IF(Wedstrijden!X28="x","M1","")</f>
        <v/>
      </c>
      <c r="CD26" s="44" t="str">
        <f>IF(Wedstrijden!Y28="x","M2","")</f>
        <v>M2</v>
      </c>
      <c r="CE26" s="44" t="str">
        <f>IF(Wedstrijden!Z28="x","Z1","")</f>
        <v/>
      </c>
      <c r="CF26" s="44" t="str">
        <f>IF(Wedstrijden!AA28="x","Z2","")</f>
        <v/>
      </c>
      <c r="CG26" s="44" t="str">
        <f>IF(Wedstrijden!AB28="x","ZZL","")</f>
        <v/>
      </c>
      <c r="CL26" s="44" t="str">
        <f>IF(COUNTA(Wedstrijden!AC28:AJ28)&lt;&gt;0,2,"")</f>
        <v/>
      </c>
      <c r="CM26" s="44" t="str">
        <f t="shared" si="2"/>
        <v/>
      </c>
      <c r="CN26" s="44" t="str">
        <f>IF(Wedstrijden!AC28="x","AA","")</f>
        <v/>
      </c>
      <c r="CO26" s="44" t="str">
        <f>IF(Wedstrijden!AD28="x","A","")</f>
        <v/>
      </c>
      <c r="CP26" s="44" t="str">
        <f>IF(Wedstrijden!AE28="x","BB","")</f>
        <v/>
      </c>
      <c r="CQ26" s="44" t="str">
        <f>IF(Wedstrijden!AF28="x","B","")</f>
        <v/>
      </c>
      <c r="CR26" s="44" t="str">
        <f>IF(Wedstrijden!AG28="x","L","")</f>
        <v/>
      </c>
      <c r="CS26" s="44" t="str">
        <f>IF(Wedstrijden!AH28="x","M","")</f>
        <v/>
      </c>
      <c r="CT26" s="44" t="str">
        <f>IF(Wedstrijden!AI28="x","Z","")</f>
        <v/>
      </c>
      <c r="CU26" s="44" t="str">
        <f>IF(Wedstrijden!AJ28="x","ZZ","")</f>
        <v/>
      </c>
      <c r="CV26" s="44" t="str">
        <f>IF(COUNTA(Wedstrijden!AK28:AQ28)&lt;&gt;0,2,"")</f>
        <v/>
      </c>
      <c r="CW26" s="44" t="str">
        <f t="shared" si="3"/>
        <v/>
      </c>
      <c r="CX26" s="44" t="str">
        <f>IF(Wedstrijden!AK28="x","BB","")</f>
        <v/>
      </c>
      <c r="CY26" s="44" t="str">
        <f>IF(Wedstrijden!AL28="x","B","")</f>
        <v/>
      </c>
      <c r="CZ26" s="44" t="str">
        <f>IF(Wedstrijden!AM28="x","L","")</f>
        <v/>
      </c>
      <c r="DA26" s="44" t="str">
        <f>IF(Wedstrijden!AN28="x","M","")</f>
        <v/>
      </c>
      <c r="DB26" s="44" t="str">
        <f>IF(Wedstrijden!AO28="x","Z","")</f>
        <v/>
      </c>
      <c r="DC26" s="44" t="str">
        <f>IF(Wedstrijden!AP28="x","ZZ","")</f>
        <v/>
      </c>
      <c r="DD26" s="44" t="str">
        <f>IF(Wedstrijden!AQ28="x","1.40","")</f>
        <v/>
      </c>
      <c r="DE26" s="44" t="str">
        <f>IF(COUNTA(Wedstrijden!AR28:AT28)&lt;&gt;0,6,"")</f>
        <v/>
      </c>
      <c r="DF26" s="44" t="str">
        <f t="shared" si="4"/>
        <v/>
      </c>
      <c r="DG26" s="44" t="str">
        <f>IF(Wedstrijden!AR28="x","L","")</f>
        <v/>
      </c>
      <c r="DH26" s="44" t="str">
        <f>IF(Wedstrijden!AS28="x","M","")</f>
        <v/>
      </c>
      <c r="DI26" s="44" t="str">
        <f>IF(Wedstrijden!AT28="x","Z","")</f>
        <v/>
      </c>
      <c r="DJ26" s="44" t="str">
        <f>IF(COUNTA(Wedstrijden!AU28:AW28)&lt;&gt;0,6,"")</f>
        <v/>
      </c>
      <c r="DK26" s="44" t="str">
        <f t="shared" si="5"/>
        <v/>
      </c>
      <c r="DL26" s="44" t="str">
        <f>IF(Wedstrijden!AU28="x","L","")</f>
        <v/>
      </c>
      <c r="DM26" s="44" t="str">
        <f>IF(Wedstrijden!AV28="x","M","")</f>
        <v/>
      </c>
      <c r="DN26" s="44" t="str">
        <f>IF(Wedstrijden!AW28="x","Z","")</f>
        <v/>
      </c>
    </row>
    <row r="27" spans="1:118" ht="15">
      <c r="A27" s="48" t="e">
        <f>Wedstrijden!#REF!</f>
        <v>#REF!</v>
      </c>
      <c r="B27" s="44">
        <f>IFERROR(VLOOKUP(Wedstrijden!E29,Wedstrijdlocaties!$B$2:$E$499,2,FALSE),"")</f>
        <v>824652</v>
      </c>
      <c r="C27" s="44" t="str">
        <f>Wedstrijden!F29</f>
        <v>Middenmeer</v>
      </c>
      <c r="D27" s="44" t="str">
        <f>IFERROR(VLOOKUP(Wedstrijden!G29,Organisaties!$B$2:$C$501,2,FALSE),"")</f>
        <v/>
      </c>
      <c r="E27" s="44" t="str">
        <f>IFERROR(VLOOKUP(Wedstrijden!G29,Organisaties!$B$2:$F$501,5,FALSE),"")</f>
        <v/>
      </c>
      <c r="F27" s="44" t="str">
        <f>IF(Wedstrijden!BC29&lt;&gt;"",Wedstrijden!BC29,"")</f>
        <v/>
      </c>
      <c r="G27" s="44">
        <f>IF(Wedstrijden!AY29="Indoor",1,0)</f>
        <v>0</v>
      </c>
      <c r="H27" s="44" t="str">
        <f>Wedstrijden!AZ29</f>
        <v>Ja</v>
      </c>
      <c r="I27" s="44" t="str">
        <f>IF(Wedstrijden!AX29="Nee",0,IF(Wedstrijden!AX29="Ja",1,""))</f>
        <v/>
      </c>
      <c r="J27" s="44" t="str">
        <f>IF(Wedstrijden!BA29&lt;&gt;"",Wedstrijden!BA29,"")</f>
        <v/>
      </c>
      <c r="W27" s="45"/>
      <c r="AE27" s="45"/>
      <c r="AN27" s="45"/>
      <c r="AU27" s="45"/>
      <c r="BA27" s="45"/>
      <c r="BE27" s="45"/>
      <c r="BJ27" s="44">
        <f>IF(COUNTA(Wedstrijden!I29:S29)&lt;&gt;0,1,"")</f>
        <v>1</v>
      </c>
      <c r="BK27" s="44">
        <f t="shared" si="0"/>
        <v>2</v>
      </c>
      <c r="BL27" s="44" t="str">
        <f>IF(Wedstrijden!I29="x","AA","")</f>
        <v/>
      </c>
      <c r="BM27" s="44" t="str">
        <f>IF(Wedstrijden!J29="x","A","")</f>
        <v/>
      </c>
      <c r="BN27" s="44" t="str">
        <f>IF(Wedstrijden!K29="x","B1","")</f>
        <v/>
      </c>
      <c r="BO27" s="44" t="str">
        <f>IF(Wedstrijden!L29="x","BB","")</f>
        <v/>
      </c>
      <c r="BP27" s="44" t="str">
        <f>IF(Wedstrijden!M29="x","B","")</f>
        <v>B</v>
      </c>
      <c r="BQ27" s="44" t="str">
        <f>IF(Wedstrijden!N29="x","L1","")</f>
        <v>L1</v>
      </c>
      <c r="BR27" s="44" t="str">
        <f>IF(Wedstrijden!O29="x","L2","")</f>
        <v>L2</v>
      </c>
      <c r="BS27" s="44" t="str">
        <f>IF(Wedstrijden!P29="x","M1","")</f>
        <v>M1</v>
      </c>
      <c r="BT27" s="44" t="str">
        <f>IF(Wedstrijden!Q29="x","M2","")</f>
        <v>M2</v>
      </c>
      <c r="BU27" s="44" t="str">
        <f>IF(Wedstrijden!R29="x","Z1","")</f>
        <v/>
      </c>
      <c r="BV27" s="44" t="str">
        <f>IF(Wedstrijden!S29="x","Z2","")</f>
        <v/>
      </c>
      <c r="BW27" s="44">
        <f>IF(COUNTA(Wedstrijden!T29:AB29)&lt;&gt;0,1,"")</f>
        <v>1</v>
      </c>
      <c r="BX27" s="44">
        <f t="shared" si="1"/>
        <v>1</v>
      </c>
      <c r="BY27" s="44" t="str">
        <f>IF(Wedstrijden!T29="x","BB","")</f>
        <v/>
      </c>
      <c r="BZ27" s="44" t="str">
        <f>IF(Wedstrijden!U29="x","B","")</f>
        <v>B</v>
      </c>
      <c r="CA27" s="44" t="str">
        <f>IF(Wedstrijden!V29="x","L1","")</f>
        <v/>
      </c>
      <c r="CB27" s="44" t="str">
        <f>IF(Wedstrijden!W29="x","L2","")</f>
        <v/>
      </c>
      <c r="CC27" s="44" t="str">
        <f>IF(Wedstrijden!X29="x","M1","")</f>
        <v/>
      </c>
      <c r="CD27" s="44" t="str">
        <f>IF(Wedstrijden!Y29="x","M2","")</f>
        <v/>
      </c>
      <c r="CE27" s="44" t="str">
        <f>IF(Wedstrijden!Z29="x","Z1","")</f>
        <v/>
      </c>
      <c r="CF27" s="44" t="str">
        <f>IF(Wedstrijden!AA29="x","Z2","")</f>
        <v/>
      </c>
      <c r="CG27" s="44" t="str">
        <f>IF(Wedstrijden!AB29="x","ZZL","")</f>
        <v/>
      </c>
      <c r="CL27" s="44" t="str">
        <f>IF(COUNTA(Wedstrijden!AC29:AJ29)&lt;&gt;0,2,"")</f>
        <v/>
      </c>
      <c r="CM27" s="44" t="str">
        <f t="shared" si="2"/>
        <v/>
      </c>
      <c r="CN27" s="44" t="str">
        <f>IF(Wedstrijden!AC29="x","AA","")</f>
        <v/>
      </c>
      <c r="CO27" s="44" t="str">
        <f>IF(Wedstrijden!AD29="x","A","")</f>
        <v/>
      </c>
      <c r="CP27" s="44" t="str">
        <f>IF(Wedstrijden!AE29="x","BB","")</f>
        <v/>
      </c>
      <c r="CQ27" s="44" t="str">
        <f>IF(Wedstrijden!AF29="x","B","")</f>
        <v/>
      </c>
      <c r="CR27" s="44" t="str">
        <f>IF(Wedstrijden!AG29="x","L","")</f>
        <v/>
      </c>
      <c r="CS27" s="44" t="str">
        <f>IF(Wedstrijden!AH29="x","M","")</f>
        <v/>
      </c>
      <c r="CT27" s="44" t="str">
        <f>IF(Wedstrijden!AI29="x","Z","")</f>
        <v/>
      </c>
      <c r="CU27" s="44" t="str">
        <f>IF(Wedstrijden!AJ29="x","ZZ","")</f>
        <v/>
      </c>
      <c r="CV27" s="44" t="str">
        <f>IF(COUNTA(Wedstrijden!AK29:AQ29)&lt;&gt;0,2,"")</f>
        <v/>
      </c>
      <c r="CW27" s="44" t="str">
        <f t="shared" si="3"/>
        <v/>
      </c>
      <c r="CX27" s="44" t="str">
        <f>IF(Wedstrijden!AK29="x","BB","")</f>
        <v/>
      </c>
      <c r="CY27" s="44" t="str">
        <f>IF(Wedstrijden!AL29="x","B","")</f>
        <v/>
      </c>
      <c r="CZ27" s="44" t="str">
        <f>IF(Wedstrijden!AM29="x","L","")</f>
        <v/>
      </c>
      <c r="DA27" s="44" t="str">
        <f>IF(Wedstrijden!AN29="x","M","")</f>
        <v/>
      </c>
      <c r="DB27" s="44" t="str">
        <f>IF(Wedstrijden!AO29="x","Z","")</f>
        <v/>
      </c>
      <c r="DC27" s="44" t="str">
        <f>IF(Wedstrijden!AP29="x","ZZ","")</f>
        <v/>
      </c>
      <c r="DD27" s="44" t="str">
        <f>IF(Wedstrijden!AQ29="x","1.40","")</f>
        <v/>
      </c>
      <c r="DE27" s="44" t="str">
        <f>IF(COUNTA(Wedstrijden!AR29:AT29)&lt;&gt;0,6,"")</f>
        <v/>
      </c>
      <c r="DF27" s="44" t="str">
        <f t="shared" si="4"/>
        <v/>
      </c>
      <c r="DG27" s="44" t="str">
        <f>IF(Wedstrijden!AR29="x","L","")</f>
        <v/>
      </c>
      <c r="DH27" s="44" t="str">
        <f>IF(Wedstrijden!AS29="x","M","")</f>
        <v/>
      </c>
      <c r="DI27" s="44" t="str">
        <f>IF(Wedstrijden!AT29="x","Z","")</f>
        <v/>
      </c>
      <c r="DJ27" s="44" t="str">
        <f>IF(COUNTA(Wedstrijden!AU29:AW29)&lt;&gt;0,6,"")</f>
        <v/>
      </c>
      <c r="DK27" s="44" t="str">
        <f t="shared" si="5"/>
        <v/>
      </c>
      <c r="DL27" s="44" t="str">
        <f>IF(Wedstrijden!AU29="x","L","")</f>
        <v/>
      </c>
      <c r="DM27" s="44" t="str">
        <f>IF(Wedstrijden!AV29="x","M","")</f>
        <v/>
      </c>
      <c r="DN27" s="44" t="str">
        <f>IF(Wedstrijden!AW29="x","Z","")</f>
        <v/>
      </c>
    </row>
    <row r="28" spans="1:118" ht="15">
      <c r="A28" s="48" t="e">
        <f>Wedstrijden!#REF!</f>
        <v>#REF!</v>
      </c>
      <c r="B28" s="44">
        <f>IFERROR(VLOOKUP(Wedstrijden!E31,Wedstrijdlocaties!$B$2:$E$499,2,FALSE),"")</f>
        <v>960858</v>
      </c>
      <c r="C28" s="44" t="str">
        <f>Wedstrijden!F31</f>
        <v>Blokker</v>
      </c>
      <c r="D28" s="44" t="str">
        <f>IFERROR(VLOOKUP(Wedstrijden!G31,Organisaties!$B$2:$C$501,2,FALSE),"")</f>
        <v>V60295</v>
      </c>
      <c r="E28" s="44" t="str">
        <f>IFERROR(VLOOKUP(Wedstrijden!G31,Organisaties!$B$2:$F$501,5,FALSE),"")</f>
        <v>V31007</v>
      </c>
      <c r="F28" s="44" t="str">
        <f>IF(Wedstrijden!BC31&lt;&gt;"",Wedstrijden!BC31,"")</f>
        <v/>
      </c>
      <c r="G28" s="44">
        <f>IF(Wedstrijden!AY31="Indoor",1,0)</f>
        <v>0</v>
      </c>
      <c r="H28" s="44">
        <f>Wedstrijden!AZ31</f>
        <v>0</v>
      </c>
      <c r="I28" s="44" t="str">
        <f>IF(Wedstrijden!AX31="Nee",0,IF(Wedstrijden!AX31="Ja",1,""))</f>
        <v/>
      </c>
      <c r="J28" s="44" t="str">
        <f>IF(Wedstrijden!BA31&lt;&gt;"",Wedstrijden!BA31,"")</f>
        <v/>
      </c>
      <c r="W28" s="45"/>
      <c r="AE28" s="45"/>
      <c r="AN28" s="45"/>
      <c r="AU28" s="45"/>
      <c r="BA28" s="45"/>
      <c r="BE28" s="45"/>
      <c r="BJ28" s="44" t="str">
        <f>IF(COUNTA(Wedstrijden!I31:S31)&lt;&gt;0,1,"")</f>
        <v/>
      </c>
      <c r="BK28" s="44" t="str">
        <f t="shared" si="0"/>
        <v/>
      </c>
      <c r="BL28" s="44" t="str">
        <f>IF(Wedstrijden!I31="x","AA","")</f>
        <v/>
      </c>
      <c r="BM28" s="44" t="str">
        <f>IF(Wedstrijden!J31="x","A","")</f>
        <v/>
      </c>
      <c r="BN28" s="44" t="str">
        <f>IF(Wedstrijden!K31="x","B1","")</f>
        <v/>
      </c>
      <c r="BO28" s="44" t="str">
        <f>IF(Wedstrijden!L31="x","BB","")</f>
        <v/>
      </c>
      <c r="BP28" s="44" t="str">
        <f>IF(Wedstrijden!M31="x","B","")</f>
        <v/>
      </c>
      <c r="BQ28" s="44" t="str">
        <f>IF(Wedstrijden!N31="x","L1","")</f>
        <v/>
      </c>
      <c r="BR28" s="44" t="str">
        <f>IF(Wedstrijden!O31="x","L2","")</f>
        <v/>
      </c>
      <c r="BS28" s="44" t="str">
        <f>IF(Wedstrijden!P31="x","M1","")</f>
        <v/>
      </c>
      <c r="BT28" s="44" t="str">
        <f>IF(Wedstrijden!Q31="x","M2","")</f>
        <v/>
      </c>
      <c r="BU28" s="44" t="str">
        <f>IF(Wedstrijden!R31="x","Z1","")</f>
        <v/>
      </c>
      <c r="BV28" s="44" t="str">
        <f>IF(Wedstrijden!S31="x","Z2","")</f>
        <v/>
      </c>
      <c r="BW28" s="44" t="str">
        <f>IF(COUNTA(Wedstrijden!T31:AB31)&lt;&gt;0,1,"")</f>
        <v/>
      </c>
      <c r="BX28" s="44" t="str">
        <f t="shared" si="1"/>
        <v/>
      </c>
      <c r="BY28" s="44" t="str">
        <f>IF(Wedstrijden!T31="x","BB","")</f>
        <v/>
      </c>
      <c r="BZ28" s="44" t="str">
        <f>IF(Wedstrijden!U31="x","B","")</f>
        <v/>
      </c>
      <c r="CA28" s="44" t="str">
        <f>IF(Wedstrijden!V31="x","L1","")</f>
        <v/>
      </c>
      <c r="CB28" s="44" t="str">
        <f>IF(Wedstrijden!W31="x","L2","")</f>
        <v/>
      </c>
      <c r="CC28" s="44" t="str">
        <f>IF(Wedstrijden!X31="x","M1","")</f>
        <v/>
      </c>
      <c r="CD28" s="44" t="str">
        <f>IF(Wedstrijden!Y31="x","M2","")</f>
        <v/>
      </c>
      <c r="CE28" s="44" t="str">
        <f>IF(Wedstrijden!Z31="x","Z1","")</f>
        <v/>
      </c>
      <c r="CF28" s="44" t="str">
        <f>IF(Wedstrijden!AA31="x","Z2","")</f>
        <v/>
      </c>
      <c r="CG28" s="44" t="str">
        <f>IF(Wedstrijden!AB31="x","ZZL","")</f>
        <v/>
      </c>
      <c r="CL28" s="44" t="str">
        <f>IF(COUNTA(Wedstrijden!AC31:AJ31)&lt;&gt;0,2,"")</f>
        <v/>
      </c>
      <c r="CM28" s="44" t="str">
        <f t="shared" si="2"/>
        <v/>
      </c>
      <c r="CN28" s="44" t="str">
        <f>IF(Wedstrijden!AC31="x","AA","")</f>
        <v/>
      </c>
      <c r="CO28" s="44" t="str">
        <f>IF(Wedstrijden!AD31="x","A","")</f>
        <v/>
      </c>
      <c r="CP28" s="44" t="str">
        <f>IF(Wedstrijden!AE31="x","BB","")</f>
        <v/>
      </c>
      <c r="CQ28" s="44" t="str">
        <f>IF(Wedstrijden!AF31="x","B","")</f>
        <v/>
      </c>
      <c r="CR28" s="44" t="str">
        <f>IF(Wedstrijden!AG31="x","L","")</f>
        <v/>
      </c>
      <c r="CS28" s="44" t="str">
        <f>IF(Wedstrijden!AH31="x","M","")</f>
        <v/>
      </c>
      <c r="CT28" s="44" t="str">
        <f>IF(Wedstrijden!AI31="x","Z","")</f>
        <v/>
      </c>
      <c r="CU28" s="44" t="str">
        <f>IF(Wedstrijden!AJ31="x","ZZ","")</f>
        <v/>
      </c>
      <c r="CV28" s="44">
        <f>IF(COUNTA(Wedstrijden!AK31:AQ31)&lt;&gt;0,2,"")</f>
        <v>2</v>
      </c>
      <c r="CW28" s="44">
        <f t="shared" si="3"/>
        <v>1</v>
      </c>
      <c r="CX28" s="44" t="str">
        <f>IF(Wedstrijden!AK31="x","BB","")</f>
        <v>BB</v>
      </c>
      <c r="CY28" s="44" t="str">
        <f>IF(Wedstrijden!AL31="x","B","")</f>
        <v>B</v>
      </c>
      <c r="CZ28" s="44" t="str">
        <f>IF(Wedstrijden!AM31="x","L","")</f>
        <v>L</v>
      </c>
      <c r="DA28" s="44" t="str">
        <f>IF(Wedstrijden!AN31="x","M","")</f>
        <v>M</v>
      </c>
      <c r="DB28" s="44" t="str">
        <f>IF(Wedstrijden!AO31="x","Z","")</f>
        <v>Z</v>
      </c>
      <c r="DC28" s="44" t="str">
        <f>IF(Wedstrijden!AP31="x","ZZ","")</f>
        <v>ZZ</v>
      </c>
      <c r="DD28" s="44" t="str">
        <f>IF(Wedstrijden!AQ31="x","1.40","")</f>
        <v/>
      </c>
      <c r="DE28" s="44" t="str">
        <f>IF(COUNTA(Wedstrijden!AR31:AT31)&lt;&gt;0,6,"")</f>
        <v/>
      </c>
      <c r="DF28" s="44" t="str">
        <f t="shared" si="4"/>
        <v/>
      </c>
      <c r="DG28" s="44" t="str">
        <f>IF(Wedstrijden!AR31="x","L","")</f>
        <v/>
      </c>
      <c r="DH28" s="44" t="str">
        <f>IF(Wedstrijden!AS31="x","M","")</f>
        <v/>
      </c>
      <c r="DI28" s="44" t="str">
        <f>IF(Wedstrijden!AT31="x","Z","")</f>
        <v/>
      </c>
      <c r="DJ28" s="44" t="str">
        <f>IF(COUNTA(Wedstrijden!AU31:AW31)&lt;&gt;0,6,"")</f>
        <v/>
      </c>
      <c r="DK28" s="44" t="str">
        <f t="shared" si="5"/>
        <v/>
      </c>
      <c r="DL28" s="44" t="str">
        <f>IF(Wedstrijden!AU31="x","L","")</f>
        <v/>
      </c>
      <c r="DM28" s="44" t="str">
        <f>IF(Wedstrijden!AV31="x","M","")</f>
        <v/>
      </c>
      <c r="DN28" s="44" t="str">
        <f>IF(Wedstrijden!AW31="x","Z","")</f>
        <v/>
      </c>
    </row>
    <row r="29" spans="1:118" ht="15">
      <c r="A29" s="48" t="e">
        <f>Wedstrijden!#REF!</f>
        <v>#REF!</v>
      </c>
      <c r="B29" s="44">
        <f>IFERROR(VLOOKUP(Wedstrijden!E33,Wedstrijdlocaties!$B$2:$E$499,2,FALSE),"")</f>
        <v>824652</v>
      </c>
      <c r="C29" s="44" t="str">
        <f>Wedstrijden!F33</f>
        <v>Middenmeer</v>
      </c>
      <c r="D29" s="44" t="str">
        <f>IFERROR(VLOOKUP(Wedstrijden!G33,Organisaties!$B$2:$C$501,2,FALSE),"")</f>
        <v/>
      </c>
      <c r="E29" s="44" t="str">
        <f>IFERROR(VLOOKUP(Wedstrijden!G33,Organisaties!$B$2:$F$501,5,FALSE),"")</f>
        <v/>
      </c>
      <c r="F29" s="44" t="str">
        <f>IF(Wedstrijden!BC33&lt;&gt;"",Wedstrijden!BC33,"")</f>
        <v/>
      </c>
      <c r="G29" s="44">
        <f>IF(Wedstrijden!AY33="Indoor",1,0)</f>
        <v>0</v>
      </c>
      <c r="H29" s="44">
        <f>Wedstrijden!AZ33</f>
        <v>0</v>
      </c>
      <c r="I29" s="44" t="str">
        <f>IF(Wedstrijden!AX33="Nee",0,IF(Wedstrijden!AX33="Ja",1,""))</f>
        <v/>
      </c>
      <c r="J29" s="44" t="str">
        <f>IF(Wedstrijden!BA33&lt;&gt;"",Wedstrijden!BA33,"")</f>
        <v/>
      </c>
      <c r="W29" s="45"/>
      <c r="AE29" s="45"/>
      <c r="AN29" s="45"/>
      <c r="AU29" s="45"/>
      <c r="BA29" s="45"/>
      <c r="BE29" s="45"/>
      <c r="BJ29" s="44" t="str">
        <f>IF(COUNTA(Wedstrijden!I33:S33)&lt;&gt;0,1,"")</f>
        <v/>
      </c>
      <c r="BK29" s="44" t="str">
        <f t="shared" si="0"/>
        <v/>
      </c>
      <c r="BL29" s="44" t="str">
        <f>IF(Wedstrijden!I33="x","AA","")</f>
        <v/>
      </c>
      <c r="BM29" s="44" t="str">
        <f>IF(Wedstrijden!J33="x","A","")</f>
        <v/>
      </c>
      <c r="BN29" s="44" t="str">
        <f>IF(Wedstrijden!K33="x","B1","")</f>
        <v/>
      </c>
      <c r="BO29" s="44" t="str">
        <f>IF(Wedstrijden!L33="x","BB","")</f>
        <v/>
      </c>
      <c r="BP29" s="44" t="str">
        <f>IF(Wedstrijden!M33="x","B","")</f>
        <v/>
      </c>
      <c r="BQ29" s="44" t="str">
        <f>IF(Wedstrijden!N33="x","L1","")</f>
        <v/>
      </c>
      <c r="BR29" s="44" t="str">
        <f>IF(Wedstrijden!O33="x","L2","")</f>
        <v/>
      </c>
      <c r="BS29" s="44" t="str">
        <f>IF(Wedstrijden!P33="x","M1","")</f>
        <v/>
      </c>
      <c r="BT29" s="44" t="str">
        <f>IF(Wedstrijden!Q33="x","M2","")</f>
        <v/>
      </c>
      <c r="BU29" s="44" t="str">
        <f>IF(Wedstrijden!R33="x","Z1","")</f>
        <v/>
      </c>
      <c r="BV29" s="44" t="str">
        <f>IF(Wedstrijden!S33="x","Z2","")</f>
        <v/>
      </c>
      <c r="BW29" s="44">
        <f>IF(COUNTA(Wedstrijden!T33:AB33)&lt;&gt;0,1,"")</f>
        <v>1</v>
      </c>
      <c r="BX29" s="44">
        <f t="shared" si="1"/>
        <v>1</v>
      </c>
      <c r="BY29" s="44" t="str">
        <f>IF(Wedstrijden!T33="x","BB","")</f>
        <v/>
      </c>
      <c r="BZ29" s="44" t="str">
        <f>IF(Wedstrijden!U33="x","B","")</f>
        <v/>
      </c>
      <c r="CA29" s="44" t="str">
        <f>IF(Wedstrijden!V33="x","L1","")</f>
        <v>L1</v>
      </c>
      <c r="CB29" s="44" t="str">
        <f>IF(Wedstrijden!W33="x","L2","")</f>
        <v>L2</v>
      </c>
      <c r="CC29" s="44" t="str">
        <f>IF(Wedstrijden!X33="x","M1","")</f>
        <v/>
      </c>
      <c r="CD29" s="44" t="str">
        <f>IF(Wedstrijden!Y33="x","M2","")</f>
        <v/>
      </c>
      <c r="CE29" s="44" t="str">
        <f>IF(Wedstrijden!Z33="x","Z1","")</f>
        <v/>
      </c>
      <c r="CF29" s="44" t="str">
        <f>IF(Wedstrijden!AA33="x","Z2","")</f>
        <v/>
      </c>
      <c r="CG29" s="44" t="str">
        <f>IF(Wedstrijden!AB33="x","ZZL","")</f>
        <v/>
      </c>
      <c r="CL29" s="44" t="str">
        <f>IF(COUNTA(Wedstrijden!AC33:AJ33)&lt;&gt;0,2,"")</f>
        <v/>
      </c>
      <c r="CM29" s="44" t="str">
        <f t="shared" si="2"/>
        <v/>
      </c>
      <c r="CN29" s="44" t="str">
        <f>IF(Wedstrijden!AC33="x","AA","")</f>
        <v/>
      </c>
      <c r="CO29" s="44" t="str">
        <f>IF(Wedstrijden!AD33="x","A","")</f>
        <v/>
      </c>
      <c r="CP29" s="44" t="str">
        <f>IF(Wedstrijden!AE33="x","BB","")</f>
        <v/>
      </c>
      <c r="CQ29" s="44" t="str">
        <f>IF(Wedstrijden!AF33="x","B","")</f>
        <v/>
      </c>
      <c r="CR29" s="44" t="str">
        <f>IF(Wedstrijden!AG33="x","L","")</f>
        <v/>
      </c>
      <c r="CS29" s="44" t="str">
        <f>IF(Wedstrijden!AH33="x","M","")</f>
        <v/>
      </c>
      <c r="CT29" s="44" t="str">
        <f>IF(Wedstrijden!AI33="x","Z","")</f>
        <v/>
      </c>
      <c r="CU29" s="44" t="str">
        <f>IF(Wedstrijden!AJ33="x","ZZ","")</f>
        <v/>
      </c>
      <c r="CV29" s="44" t="str">
        <f>IF(COUNTA(Wedstrijden!AK33:AQ33)&lt;&gt;0,2,"")</f>
        <v/>
      </c>
      <c r="CW29" s="44" t="str">
        <f t="shared" si="3"/>
        <v/>
      </c>
      <c r="CX29" s="44" t="str">
        <f>IF(Wedstrijden!AK33="x","BB","")</f>
        <v/>
      </c>
      <c r="CY29" s="44" t="str">
        <f>IF(Wedstrijden!AL33="x","B","")</f>
        <v/>
      </c>
      <c r="CZ29" s="44" t="str">
        <f>IF(Wedstrijden!AM33="x","L","")</f>
        <v/>
      </c>
      <c r="DA29" s="44" t="str">
        <f>IF(Wedstrijden!AN33="x","M","")</f>
        <v/>
      </c>
      <c r="DB29" s="44" t="str">
        <f>IF(Wedstrijden!AO33="x","Z","")</f>
        <v/>
      </c>
      <c r="DC29" s="44" t="str">
        <f>IF(Wedstrijden!AP33="x","ZZ","")</f>
        <v/>
      </c>
      <c r="DD29" s="44" t="str">
        <f>IF(Wedstrijden!AQ33="x","1.40","")</f>
        <v/>
      </c>
      <c r="DE29" s="44" t="str">
        <f>IF(COUNTA(Wedstrijden!AR33:AT33)&lt;&gt;0,6,"")</f>
        <v/>
      </c>
      <c r="DF29" s="44" t="str">
        <f t="shared" si="4"/>
        <v/>
      </c>
      <c r="DG29" s="44" t="str">
        <f>IF(Wedstrijden!AR33="x","L","")</f>
        <v/>
      </c>
      <c r="DH29" s="44" t="str">
        <f>IF(Wedstrijden!AS33="x","M","")</f>
        <v/>
      </c>
      <c r="DI29" s="44" t="str">
        <f>IF(Wedstrijden!AT33="x","Z","")</f>
        <v/>
      </c>
      <c r="DJ29" s="44" t="str">
        <f>IF(COUNTA(Wedstrijden!AU33:AW33)&lt;&gt;0,6,"")</f>
        <v/>
      </c>
      <c r="DK29" s="44" t="str">
        <f t="shared" si="5"/>
        <v/>
      </c>
      <c r="DL29" s="44" t="str">
        <f>IF(Wedstrijden!AU33="x","L","")</f>
        <v/>
      </c>
      <c r="DM29" s="44" t="str">
        <f>IF(Wedstrijden!AV33="x","M","")</f>
        <v/>
      </c>
      <c r="DN29" s="44" t="str">
        <f>IF(Wedstrijden!AW33="x","Z","")</f>
        <v/>
      </c>
    </row>
    <row r="30" spans="1:118" ht="15">
      <c r="A30" s="48" t="e">
        <f>Wedstrijden!#REF!</f>
        <v>#REF!</v>
      </c>
      <c r="B30" s="44">
        <f>IFERROR(VLOOKUP(Wedstrijden!E34,Wedstrijdlocaties!$B$2:$E$499,2,FALSE),"")</f>
        <v>960951</v>
      </c>
      <c r="C30" s="44" t="str">
        <f>Wedstrijden!F34</f>
        <v>Haarlem</v>
      </c>
      <c r="D30" s="44">
        <f>IFERROR(VLOOKUP(Wedstrijden!G34,Organisaties!$B$2:$C$501,2,FALSE),"")</f>
        <v>780499</v>
      </c>
      <c r="E30" s="44" t="str">
        <f>IFERROR(VLOOKUP(Wedstrijden!G34,Organisaties!$B$2:$F$501,5,FALSE),"")</f>
        <v>V31007</v>
      </c>
      <c r="F30" s="44" t="str">
        <f>IF(Wedstrijden!BC34&lt;&gt;"",Wedstrijden!BC34,"")</f>
        <v/>
      </c>
      <c r="G30" s="44">
        <f>IF(Wedstrijden!AY34="Indoor",1,0)</f>
        <v>0</v>
      </c>
      <c r="H30" s="44">
        <f>Wedstrijden!AZ34</f>
        <v>0</v>
      </c>
      <c r="I30" s="44" t="str">
        <f>IF(Wedstrijden!AX34="Nee",0,IF(Wedstrijden!AX34="Ja",1,""))</f>
        <v/>
      </c>
      <c r="J30" s="44" t="str">
        <f>IF(Wedstrijden!BA34&lt;&gt;"",Wedstrijden!BA34,"")</f>
        <v/>
      </c>
      <c r="W30" s="45"/>
      <c r="AE30" s="45"/>
      <c r="AN30" s="45"/>
      <c r="AU30" s="45"/>
      <c r="BA30" s="45"/>
      <c r="BE30" s="45"/>
      <c r="BJ30" s="44">
        <f>IF(COUNTA(Wedstrijden!I34:S34)&lt;&gt;0,1,"")</f>
        <v>1</v>
      </c>
      <c r="BK30" s="44">
        <f t="shared" si="0"/>
        <v>2</v>
      </c>
      <c r="BL30" s="44" t="str">
        <f>IF(Wedstrijden!I34="x","AA","")</f>
        <v/>
      </c>
      <c r="BM30" s="44" t="str">
        <f>IF(Wedstrijden!J34="x","A","")</f>
        <v/>
      </c>
      <c r="BN30" s="44" t="str">
        <f>IF(Wedstrijden!K34="x","B1","")</f>
        <v/>
      </c>
      <c r="BO30" s="44" t="str">
        <f>IF(Wedstrijden!L34="x","BB","")</f>
        <v/>
      </c>
      <c r="BP30" s="44" t="str">
        <f>IF(Wedstrijden!M34="x","B","")</f>
        <v>B</v>
      </c>
      <c r="BQ30" s="44" t="str">
        <f>IF(Wedstrijden!N34="x","L1","")</f>
        <v>L1</v>
      </c>
      <c r="BR30" s="44" t="str">
        <f>IF(Wedstrijden!O34="x","L2","")</f>
        <v>L2</v>
      </c>
      <c r="BS30" s="44" t="str">
        <f>IF(Wedstrijden!P34="x","M1","")</f>
        <v>M1</v>
      </c>
      <c r="BT30" s="44" t="str">
        <f>IF(Wedstrijden!Q34="x","M2","")</f>
        <v>M2</v>
      </c>
      <c r="BU30" s="44" t="str">
        <f>IF(Wedstrijden!R34="x","Z1","")</f>
        <v/>
      </c>
      <c r="BV30" s="44" t="str">
        <f>IF(Wedstrijden!S34="x","Z2","")</f>
        <v/>
      </c>
      <c r="BW30" s="44">
        <f>IF(COUNTA(Wedstrijden!T34:AB34)&lt;&gt;0,1,"")</f>
        <v>1</v>
      </c>
      <c r="BX30" s="44">
        <f t="shared" si="1"/>
        <v>1</v>
      </c>
      <c r="BY30" s="44" t="str">
        <f>IF(Wedstrijden!T34="x","BB","")</f>
        <v/>
      </c>
      <c r="BZ30" s="44" t="str">
        <f>IF(Wedstrijden!U34="x","B","")</f>
        <v>B</v>
      </c>
      <c r="CA30" s="44" t="str">
        <f>IF(Wedstrijden!V34="x","L1","")</f>
        <v>L1</v>
      </c>
      <c r="CB30" s="44" t="str">
        <f>IF(Wedstrijden!W34="x","L2","")</f>
        <v>L2</v>
      </c>
      <c r="CC30" s="44" t="str">
        <f>IF(Wedstrijden!X34="x","M1","")</f>
        <v>M1</v>
      </c>
      <c r="CD30" s="44" t="str">
        <f>IF(Wedstrijden!Y34="x","M2","")</f>
        <v>M2</v>
      </c>
      <c r="CE30" s="44" t="str">
        <f>IF(Wedstrijden!Z34="x","Z1","")</f>
        <v/>
      </c>
      <c r="CF30" s="44" t="str">
        <f>IF(Wedstrijden!AA34="x","Z2","")</f>
        <v/>
      </c>
      <c r="CG30" s="44" t="str">
        <f>IF(Wedstrijden!AB34="x","ZZL","")</f>
        <v/>
      </c>
      <c r="CL30" s="44" t="str">
        <f>IF(COUNTA(Wedstrijden!AC34:AJ34)&lt;&gt;0,2,"")</f>
        <v/>
      </c>
      <c r="CM30" s="44" t="str">
        <f t="shared" si="2"/>
        <v/>
      </c>
      <c r="CN30" s="44" t="str">
        <f>IF(Wedstrijden!AC34="x","AA","")</f>
        <v/>
      </c>
      <c r="CO30" s="44" t="str">
        <f>IF(Wedstrijden!AD34="x","A","")</f>
        <v/>
      </c>
      <c r="CP30" s="44" t="str">
        <f>IF(Wedstrijden!AE34="x","BB","")</f>
        <v/>
      </c>
      <c r="CQ30" s="44" t="str">
        <f>IF(Wedstrijden!AF34="x","B","")</f>
        <v/>
      </c>
      <c r="CR30" s="44" t="str">
        <f>IF(Wedstrijden!AG34="x","L","")</f>
        <v/>
      </c>
      <c r="CS30" s="44" t="str">
        <f>IF(Wedstrijden!AH34="x","M","")</f>
        <v/>
      </c>
      <c r="CT30" s="44" t="str">
        <f>IF(Wedstrijden!AI34="x","Z","")</f>
        <v/>
      </c>
      <c r="CU30" s="44" t="str">
        <f>IF(Wedstrijden!AJ34="x","ZZ","")</f>
        <v/>
      </c>
      <c r="CV30" s="44" t="str">
        <f>IF(COUNTA(Wedstrijden!AK34:AQ34)&lt;&gt;0,2,"")</f>
        <v/>
      </c>
      <c r="CW30" s="44" t="str">
        <f t="shared" si="3"/>
        <v/>
      </c>
      <c r="CX30" s="44" t="str">
        <f>IF(Wedstrijden!AK34="x","BB","")</f>
        <v/>
      </c>
      <c r="CY30" s="44" t="str">
        <f>IF(Wedstrijden!AL34="x","B","")</f>
        <v/>
      </c>
      <c r="CZ30" s="44" t="str">
        <f>IF(Wedstrijden!AM34="x","L","")</f>
        <v/>
      </c>
      <c r="DA30" s="44" t="str">
        <f>IF(Wedstrijden!AN34="x","M","")</f>
        <v/>
      </c>
      <c r="DB30" s="44" t="str">
        <f>IF(Wedstrijden!AO34="x","Z","")</f>
        <v/>
      </c>
      <c r="DC30" s="44" t="str">
        <f>IF(Wedstrijden!AP34="x","ZZ","")</f>
        <v/>
      </c>
      <c r="DD30" s="44" t="str">
        <f>IF(Wedstrijden!AQ34="x","1.40","")</f>
        <v/>
      </c>
      <c r="DE30" s="44" t="str">
        <f>IF(COUNTA(Wedstrijden!AR34:AT34)&lt;&gt;0,6,"")</f>
        <v/>
      </c>
      <c r="DF30" s="44" t="str">
        <f t="shared" si="4"/>
        <v/>
      </c>
      <c r="DG30" s="44" t="str">
        <f>IF(Wedstrijden!AR34="x","L","")</f>
        <v/>
      </c>
      <c r="DH30" s="44" t="str">
        <f>IF(Wedstrijden!AS34="x","M","")</f>
        <v/>
      </c>
      <c r="DI30" s="44" t="str">
        <f>IF(Wedstrijden!AT34="x","Z","")</f>
        <v/>
      </c>
      <c r="DJ30" s="44" t="str">
        <f>IF(COUNTA(Wedstrijden!AU34:AW34)&lt;&gt;0,6,"")</f>
        <v/>
      </c>
      <c r="DK30" s="44" t="str">
        <f t="shared" si="5"/>
        <v/>
      </c>
      <c r="DL30" s="44" t="str">
        <f>IF(Wedstrijden!AU34="x","L","")</f>
        <v/>
      </c>
      <c r="DM30" s="44" t="str">
        <f>IF(Wedstrijden!AV34="x","M","")</f>
        <v/>
      </c>
      <c r="DN30" s="44" t="str">
        <f>IF(Wedstrijden!AW34="x","Z","")</f>
        <v/>
      </c>
    </row>
    <row r="31" spans="1:118" ht="15">
      <c r="A31" s="48" t="e">
        <f>Wedstrijden!#REF!</f>
        <v>#REF!</v>
      </c>
      <c r="B31" s="44" t="str">
        <f>IFERROR(VLOOKUP(Wedstrijden!E35,Wedstrijdlocaties!$B$2:$E$499,2,FALSE),"")</f>
        <v/>
      </c>
      <c r="C31" s="44" t="str">
        <f>Wedstrijden!F35</f>
        <v>Assendelft</v>
      </c>
      <c r="D31" s="44" t="str">
        <f>IFERROR(VLOOKUP(Wedstrijden!G35,Organisaties!$B$2:$C$501,2,FALSE),"")</f>
        <v>V60339</v>
      </c>
      <c r="E31" s="44" t="str">
        <f>IFERROR(VLOOKUP(Wedstrijden!G35,Organisaties!$B$2:$F$501,5,FALSE),"")</f>
        <v>V31007</v>
      </c>
      <c r="F31" s="44" t="str">
        <f>IF(Wedstrijden!BC35&lt;&gt;"",Wedstrijden!BC35,"")</f>
        <v/>
      </c>
      <c r="G31" s="44">
        <f>IF(Wedstrijden!AY35="Indoor",1,0)</f>
        <v>1</v>
      </c>
      <c r="H31" s="44">
        <f>Wedstrijden!AZ35</f>
        <v>0</v>
      </c>
      <c r="I31" s="44" t="str">
        <f>IF(Wedstrijden!AX35="Nee",0,IF(Wedstrijden!AX35="Ja",1,""))</f>
        <v/>
      </c>
      <c r="J31" s="44" t="str">
        <f>IF(Wedstrijden!BA35&lt;&gt;"",Wedstrijden!BA35,"")</f>
        <v/>
      </c>
      <c r="W31" s="45"/>
      <c r="AE31" s="45"/>
      <c r="AN31" s="45"/>
      <c r="AU31" s="45"/>
      <c r="BA31" s="45"/>
      <c r="BE31" s="45"/>
      <c r="BJ31" s="44" t="str">
        <f>IF(COUNTA(Wedstrijden!I35:S35)&lt;&gt;0,1,"")</f>
        <v/>
      </c>
      <c r="BK31" s="44" t="str">
        <f t="shared" si="0"/>
        <v/>
      </c>
      <c r="BL31" s="44" t="str">
        <f>IF(Wedstrijden!I35="x","AA","")</f>
        <v/>
      </c>
      <c r="BM31" s="44" t="str">
        <f>IF(Wedstrijden!J35="x","A","")</f>
        <v/>
      </c>
      <c r="BN31" s="44" t="str">
        <f>IF(Wedstrijden!K35="x","B1","")</f>
        <v/>
      </c>
      <c r="BO31" s="44" t="str">
        <f>IF(Wedstrijden!L35="x","BB","")</f>
        <v/>
      </c>
      <c r="BP31" s="44" t="str">
        <f>IF(Wedstrijden!M35="x","B","")</f>
        <v/>
      </c>
      <c r="BQ31" s="44" t="str">
        <f>IF(Wedstrijden!N35="x","L1","")</f>
        <v/>
      </c>
      <c r="BR31" s="44" t="str">
        <f>IF(Wedstrijden!O35="x","L2","")</f>
        <v/>
      </c>
      <c r="BS31" s="44" t="str">
        <f>IF(Wedstrijden!P35="x","M1","")</f>
        <v/>
      </c>
      <c r="BT31" s="44" t="str">
        <f>IF(Wedstrijden!Q35="x","M2","")</f>
        <v/>
      </c>
      <c r="BU31" s="44" t="str">
        <f>IF(Wedstrijden!R35="x","Z1","")</f>
        <v/>
      </c>
      <c r="BV31" s="44" t="str">
        <f>IF(Wedstrijden!S35="x","Z2","")</f>
        <v/>
      </c>
      <c r="BW31" s="44">
        <f>IF(COUNTA(Wedstrijden!T35:AB35)&lt;&gt;0,1,"")</f>
        <v>1</v>
      </c>
      <c r="BX31" s="44">
        <f t="shared" si="1"/>
        <v>1</v>
      </c>
      <c r="BY31" s="44" t="str">
        <f>IF(Wedstrijden!T35="x","BB","")</f>
        <v/>
      </c>
      <c r="BZ31" s="44" t="str">
        <f>IF(Wedstrijden!U35="x","B","")</f>
        <v>B</v>
      </c>
      <c r="CA31" s="44" t="str">
        <f>IF(Wedstrijden!V35="x","L1","")</f>
        <v>L1</v>
      </c>
      <c r="CB31" s="44" t="str">
        <f>IF(Wedstrijden!W35="x","L2","")</f>
        <v>L2</v>
      </c>
      <c r="CC31" s="44" t="str">
        <f>IF(Wedstrijden!X35="x","M1","")</f>
        <v>M1</v>
      </c>
      <c r="CD31" s="44" t="str">
        <f>IF(Wedstrijden!Y35="x","M2","")</f>
        <v>M2</v>
      </c>
      <c r="CE31" s="44" t="str">
        <f>IF(Wedstrijden!Z35="x","Z1","")</f>
        <v/>
      </c>
      <c r="CF31" s="44" t="str">
        <f>IF(Wedstrijden!AA35="x","Z2","")</f>
        <v/>
      </c>
      <c r="CG31" s="44" t="str">
        <f>IF(Wedstrijden!AB35="x","ZZL","")</f>
        <v/>
      </c>
      <c r="CL31" s="44" t="str">
        <f>IF(COUNTA(Wedstrijden!AC35:AJ35)&lt;&gt;0,2,"")</f>
        <v/>
      </c>
      <c r="CM31" s="44" t="str">
        <f t="shared" si="2"/>
        <v/>
      </c>
      <c r="CN31" s="44" t="str">
        <f>IF(Wedstrijden!AC35="x","AA","")</f>
        <v/>
      </c>
      <c r="CO31" s="44" t="str">
        <f>IF(Wedstrijden!AD35="x","A","")</f>
        <v/>
      </c>
      <c r="CP31" s="44" t="str">
        <f>IF(Wedstrijden!AE35="x","BB","")</f>
        <v/>
      </c>
      <c r="CQ31" s="44" t="str">
        <f>IF(Wedstrijden!AF35="x","B","")</f>
        <v/>
      </c>
      <c r="CR31" s="44" t="str">
        <f>IF(Wedstrijden!AG35="x","L","")</f>
        <v/>
      </c>
      <c r="CS31" s="44" t="str">
        <f>IF(Wedstrijden!AH35="x","M","")</f>
        <v/>
      </c>
      <c r="CT31" s="44" t="str">
        <f>IF(Wedstrijden!AI35="x","Z","")</f>
        <v/>
      </c>
      <c r="CU31" s="44" t="str">
        <f>IF(Wedstrijden!AJ35="x","ZZ","")</f>
        <v/>
      </c>
      <c r="CV31" s="44" t="str">
        <f>IF(COUNTA(Wedstrijden!AK35:AQ35)&lt;&gt;0,2,"")</f>
        <v/>
      </c>
      <c r="CW31" s="44" t="str">
        <f t="shared" si="3"/>
        <v/>
      </c>
      <c r="CX31" s="44" t="str">
        <f>IF(Wedstrijden!AK35="x","BB","")</f>
        <v/>
      </c>
      <c r="CY31" s="44" t="str">
        <f>IF(Wedstrijden!AL35="x","B","")</f>
        <v/>
      </c>
      <c r="CZ31" s="44" t="str">
        <f>IF(Wedstrijden!AM35="x","L","")</f>
        <v/>
      </c>
      <c r="DA31" s="44" t="str">
        <f>IF(Wedstrijden!AN35="x","M","")</f>
        <v/>
      </c>
      <c r="DB31" s="44" t="str">
        <f>IF(Wedstrijden!AO35="x","Z","")</f>
        <v/>
      </c>
      <c r="DC31" s="44" t="str">
        <f>IF(Wedstrijden!AP35="x","ZZ","")</f>
        <v/>
      </c>
      <c r="DD31" s="44" t="str">
        <f>IF(Wedstrijden!AQ35="x","1.40","")</f>
        <v/>
      </c>
      <c r="DE31" s="44" t="str">
        <f>IF(COUNTA(Wedstrijden!AR35:AT35)&lt;&gt;0,6,"")</f>
        <v/>
      </c>
      <c r="DF31" s="44" t="str">
        <f t="shared" si="4"/>
        <v/>
      </c>
      <c r="DG31" s="44" t="str">
        <f>IF(Wedstrijden!AR35="x","L","")</f>
        <v/>
      </c>
      <c r="DH31" s="44" t="str">
        <f>IF(Wedstrijden!AS35="x","M","")</f>
        <v/>
      </c>
      <c r="DI31" s="44" t="str">
        <f>IF(Wedstrijden!AT35="x","Z","")</f>
        <v/>
      </c>
      <c r="DJ31" s="44" t="str">
        <f>IF(COUNTA(Wedstrijden!AU35:AW35)&lt;&gt;0,6,"")</f>
        <v/>
      </c>
      <c r="DK31" s="44" t="str">
        <f t="shared" si="5"/>
        <v/>
      </c>
      <c r="DL31" s="44" t="str">
        <f>IF(Wedstrijden!AU35="x","L","")</f>
        <v/>
      </c>
      <c r="DM31" s="44" t="str">
        <f>IF(Wedstrijden!AV35="x","M","")</f>
        <v/>
      </c>
      <c r="DN31" s="44" t="str">
        <f>IF(Wedstrijden!AW35="x","Z","")</f>
        <v/>
      </c>
    </row>
    <row r="32" spans="1:118" ht="15">
      <c r="A32" s="48" t="e">
        <f>Wedstrijden!#REF!</f>
        <v>#REF!</v>
      </c>
      <c r="B32" s="44" t="str">
        <f>IFERROR(VLOOKUP(Wedstrijden!E36,Wedstrijdlocaties!$B$2:$E$499,2,FALSE),"")</f>
        <v>V12144</v>
      </c>
      <c r="C32" s="44" t="str">
        <f>Wedstrijden!F36</f>
        <v>Amsterdam</v>
      </c>
      <c r="D32" s="44" t="str">
        <f>IFERROR(VLOOKUP(Wedstrijden!G36,Organisaties!$B$2:$C$501,2,FALSE),"")</f>
        <v>V60302</v>
      </c>
      <c r="E32" s="44" t="str">
        <f>IFERROR(VLOOKUP(Wedstrijden!G36,Organisaties!$B$2:$F$501,5,FALSE),"")</f>
        <v>V31007</v>
      </c>
      <c r="F32" s="44" t="str">
        <f>IF(Wedstrijden!BC36&lt;&gt;"",Wedstrijden!BC36,"")</f>
        <v/>
      </c>
      <c r="G32" s="44">
        <f>IF(Wedstrijden!AY36="Indoor",1,0)</f>
        <v>1</v>
      </c>
      <c r="H32" s="44">
        <f>Wedstrijden!AZ36</f>
        <v>0</v>
      </c>
      <c r="I32" s="44" t="str">
        <f>IF(Wedstrijden!AX36="Nee",0,IF(Wedstrijden!AX36="Ja",1,""))</f>
        <v/>
      </c>
      <c r="J32" s="44" t="str">
        <f>IF(Wedstrijden!BA36&lt;&gt;"",Wedstrijden!BA36,"")</f>
        <v/>
      </c>
      <c r="W32" s="45"/>
      <c r="AE32" s="45"/>
      <c r="AN32" s="45"/>
      <c r="AU32" s="45"/>
      <c r="BA32" s="45"/>
      <c r="BE32" s="45"/>
      <c r="BJ32" s="44">
        <f>IF(COUNTA(Wedstrijden!I36:S36)&lt;&gt;0,1,"")</f>
        <v>1</v>
      </c>
      <c r="BK32" s="44">
        <f t="shared" si="0"/>
        <v>2</v>
      </c>
      <c r="BL32" s="44" t="str">
        <f>IF(Wedstrijden!I36="x","AA","")</f>
        <v/>
      </c>
      <c r="BM32" s="44" t="str">
        <f>IF(Wedstrijden!J36="x","A","")</f>
        <v/>
      </c>
      <c r="BN32" s="44" t="str">
        <f>IF(Wedstrijden!K36="x","B1","")</f>
        <v/>
      </c>
      <c r="BO32" s="44" t="str">
        <f>IF(Wedstrijden!L36="x","BB","")</f>
        <v/>
      </c>
      <c r="BP32" s="44" t="str">
        <f>IF(Wedstrijden!M36="x","B","")</f>
        <v>B</v>
      </c>
      <c r="BQ32" s="44" t="str">
        <f>IF(Wedstrijden!N36="x","L1","")</f>
        <v>L1</v>
      </c>
      <c r="BR32" s="44" t="str">
        <f>IF(Wedstrijden!O36="x","L2","")</f>
        <v>L2</v>
      </c>
      <c r="BS32" s="44" t="str">
        <f>IF(Wedstrijden!P36="x","M1","")</f>
        <v>M1</v>
      </c>
      <c r="BT32" s="44" t="str">
        <f>IF(Wedstrijden!Q36="x","M2","")</f>
        <v>M2</v>
      </c>
      <c r="BU32" s="44" t="str">
        <f>IF(Wedstrijden!R36="x","Z1","")</f>
        <v/>
      </c>
      <c r="BV32" s="44" t="str">
        <f>IF(Wedstrijden!S36="x","Z2","")</f>
        <v/>
      </c>
      <c r="BW32" s="44">
        <f>IF(COUNTA(Wedstrijden!T36:AB36)&lt;&gt;0,1,"")</f>
        <v>1</v>
      </c>
      <c r="BX32" s="44">
        <f t="shared" si="1"/>
        <v>1</v>
      </c>
      <c r="BY32" s="44" t="str">
        <f>IF(Wedstrijden!T36="x","BB","")</f>
        <v/>
      </c>
      <c r="BZ32" s="44" t="str">
        <f>IF(Wedstrijden!U36="x","B","")</f>
        <v>B</v>
      </c>
      <c r="CA32" s="44" t="str">
        <f>IF(Wedstrijden!V36="x","L1","")</f>
        <v>L1</v>
      </c>
      <c r="CB32" s="44" t="str">
        <f>IF(Wedstrijden!W36="x","L2","")</f>
        <v>L2</v>
      </c>
      <c r="CC32" s="44" t="str">
        <f>IF(Wedstrijden!X36="x","M1","")</f>
        <v>M1</v>
      </c>
      <c r="CD32" s="44" t="str">
        <f>IF(Wedstrijden!Y36="x","M2","")</f>
        <v>M2</v>
      </c>
      <c r="CE32" s="44" t="str">
        <f>IF(Wedstrijden!Z36="x","Z1","")</f>
        <v/>
      </c>
      <c r="CF32" s="44" t="str">
        <f>IF(Wedstrijden!AA36="x","Z2","")</f>
        <v/>
      </c>
      <c r="CG32" s="44" t="str">
        <f>IF(Wedstrijden!AB36="x","ZZL","")</f>
        <v/>
      </c>
      <c r="CL32" s="44" t="str">
        <f>IF(COUNTA(Wedstrijden!AC36:AJ36)&lt;&gt;0,2,"")</f>
        <v/>
      </c>
      <c r="CM32" s="44" t="str">
        <f t="shared" si="2"/>
        <v/>
      </c>
      <c r="CN32" s="44" t="str">
        <f>IF(Wedstrijden!AC36="x","AA","")</f>
        <v/>
      </c>
      <c r="CO32" s="44" t="str">
        <f>IF(Wedstrijden!AD36="x","A","")</f>
        <v/>
      </c>
      <c r="CP32" s="44" t="str">
        <f>IF(Wedstrijden!AE36="x","BB","")</f>
        <v/>
      </c>
      <c r="CQ32" s="44" t="str">
        <f>IF(Wedstrijden!AF36="x","B","")</f>
        <v/>
      </c>
      <c r="CR32" s="44" t="str">
        <f>IF(Wedstrijden!AG36="x","L","")</f>
        <v/>
      </c>
      <c r="CS32" s="44" t="str">
        <f>IF(Wedstrijden!AH36="x","M","")</f>
        <v/>
      </c>
      <c r="CT32" s="44" t="str">
        <f>IF(Wedstrijden!AI36="x","Z","")</f>
        <v/>
      </c>
      <c r="CU32" s="44" t="str">
        <f>IF(Wedstrijden!AJ36="x","ZZ","")</f>
        <v/>
      </c>
      <c r="CV32" s="44" t="str">
        <f>IF(COUNTA(Wedstrijden!AK36:AQ36)&lt;&gt;0,2,"")</f>
        <v/>
      </c>
      <c r="CW32" s="44" t="str">
        <f t="shared" si="3"/>
        <v/>
      </c>
      <c r="CX32" s="44" t="str">
        <f>IF(Wedstrijden!AK36="x","BB","")</f>
        <v/>
      </c>
      <c r="CY32" s="44" t="str">
        <f>IF(Wedstrijden!AL36="x","B","")</f>
        <v/>
      </c>
      <c r="CZ32" s="44" t="str">
        <f>IF(Wedstrijden!AM36="x","L","")</f>
        <v/>
      </c>
      <c r="DA32" s="44" t="str">
        <f>IF(Wedstrijden!AN36="x","M","")</f>
        <v/>
      </c>
      <c r="DB32" s="44" t="str">
        <f>IF(Wedstrijden!AO36="x","Z","")</f>
        <v/>
      </c>
      <c r="DC32" s="44" t="str">
        <f>IF(Wedstrijden!AP36="x","ZZ","")</f>
        <v/>
      </c>
      <c r="DD32" s="44" t="str">
        <f>IF(Wedstrijden!AQ36="x","1.40","")</f>
        <v/>
      </c>
      <c r="DE32" s="44" t="str">
        <f>IF(COUNTA(Wedstrijden!AR36:AT36)&lt;&gt;0,6,"")</f>
        <v/>
      </c>
      <c r="DF32" s="44" t="str">
        <f t="shared" si="4"/>
        <v/>
      </c>
      <c r="DG32" s="44" t="str">
        <f>IF(Wedstrijden!AR36="x","L","")</f>
        <v/>
      </c>
      <c r="DH32" s="44" t="str">
        <f>IF(Wedstrijden!AS36="x","M","")</f>
        <v/>
      </c>
      <c r="DI32" s="44" t="str">
        <f>IF(Wedstrijden!AT36="x","Z","")</f>
        <v/>
      </c>
      <c r="DJ32" s="44" t="str">
        <f>IF(COUNTA(Wedstrijden!AU36:AW36)&lt;&gt;0,6,"")</f>
        <v/>
      </c>
      <c r="DK32" s="44" t="str">
        <f t="shared" si="5"/>
        <v/>
      </c>
      <c r="DL32" s="44" t="str">
        <f>IF(Wedstrijden!AU36="x","L","")</f>
        <v/>
      </c>
      <c r="DM32" s="44" t="str">
        <f>IF(Wedstrijden!AV36="x","M","")</f>
        <v/>
      </c>
      <c r="DN32" s="44" t="str">
        <f>IF(Wedstrijden!AW36="x","Z","")</f>
        <v/>
      </c>
    </row>
    <row r="33" spans="1:118" ht="15">
      <c r="A33" s="48" t="e">
        <f>Wedstrijden!#REF!</f>
        <v>#REF!</v>
      </c>
      <c r="B33" s="44">
        <f>IFERROR(VLOOKUP(Wedstrijden!E37,Wedstrijdlocaties!$B$2:$E$499,2,FALSE),"")</f>
        <v>827187</v>
      </c>
      <c r="C33" s="44" t="str">
        <f>Wedstrijden!F37</f>
        <v>Kwadijk</v>
      </c>
      <c r="D33" s="44">
        <f>IFERROR(VLOOKUP(Wedstrijden!G37,Organisaties!$B$2:$C$501,2,FALSE),"")</f>
        <v>887021</v>
      </c>
      <c r="E33" s="44" t="str">
        <f>IFERROR(VLOOKUP(Wedstrijden!G37,Organisaties!$B$2:$F$501,5,FALSE),"")</f>
        <v>V31007</v>
      </c>
      <c r="F33" s="44" t="str">
        <f>IF(Wedstrijden!BC37&lt;&gt;"",Wedstrijden!BC37,"")</f>
        <v/>
      </c>
      <c r="G33" s="44">
        <f>IF(Wedstrijden!AY37="Indoor",1,0)</f>
        <v>1</v>
      </c>
      <c r="H33" s="44">
        <f>Wedstrijden!AZ37</f>
        <v>0</v>
      </c>
      <c r="I33" s="44" t="str">
        <f>IF(Wedstrijden!AX37="Nee",0,IF(Wedstrijden!AX37="Ja",1,""))</f>
        <v/>
      </c>
      <c r="J33" s="44" t="str">
        <f>IF(Wedstrijden!BA37&lt;&gt;"",Wedstrijden!BA37,"")</f>
        <v/>
      </c>
      <c r="W33" s="45"/>
      <c r="AE33" s="45"/>
      <c r="AN33" s="45"/>
      <c r="AU33" s="45"/>
      <c r="BA33" s="45"/>
      <c r="BE33" s="45"/>
      <c r="BJ33" s="44">
        <f>IF(COUNTA(Wedstrijden!I37:S37)&lt;&gt;0,1,"")</f>
        <v>1</v>
      </c>
      <c r="BK33" s="44">
        <f t="shared" si="0"/>
        <v>2</v>
      </c>
      <c r="BL33" s="44" t="str">
        <f>IF(Wedstrijden!I37="x","AA","")</f>
        <v/>
      </c>
      <c r="BM33" s="44" t="str">
        <f>IF(Wedstrijden!J37="x","A","")</f>
        <v/>
      </c>
      <c r="BN33" s="44" t="str">
        <f>IF(Wedstrijden!K37="x","B1","")</f>
        <v/>
      </c>
      <c r="BO33" s="44" t="str">
        <f>IF(Wedstrijden!L37="x","BB","")</f>
        <v/>
      </c>
      <c r="BP33" s="44" t="str">
        <f>IF(Wedstrijden!M37="x","B","")</f>
        <v>B</v>
      </c>
      <c r="BQ33" s="44" t="str">
        <f>IF(Wedstrijden!N37="x","L1","")</f>
        <v>L1</v>
      </c>
      <c r="BR33" s="44" t="str">
        <f>IF(Wedstrijden!O37="x","L2","")</f>
        <v>L2</v>
      </c>
      <c r="BS33" s="44" t="str">
        <f>IF(Wedstrijden!P37="x","M1","")</f>
        <v>M1</v>
      </c>
      <c r="BT33" s="44" t="str">
        <f>IF(Wedstrijden!Q37="x","M2","")</f>
        <v>M2</v>
      </c>
      <c r="BU33" s="44" t="str">
        <f>IF(Wedstrijden!R37="x","Z1","")</f>
        <v>Z1</v>
      </c>
      <c r="BV33" s="44" t="str">
        <f>IF(Wedstrijden!S37="x","Z2","")</f>
        <v>Z2</v>
      </c>
      <c r="BW33" s="44">
        <f>IF(COUNTA(Wedstrijden!T37:AB37)&lt;&gt;0,1,"")</f>
        <v>1</v>
      </c>
      <c r="BX33" s="44">
        <f t="shared" si="1"/>
        <v>1</v>
      </c>
      <c r="BY33" s="44" t="str">
        <f>IF(Wedstrijden!T37="x","BB","")</f>
        <v/>
      </c>
      <c r="BZ33" s="44" t="str">
        <f>IF(Wedstrijden!U37="x","B","")</f>
        <v>B</v>
      </c>
      <c r="CA33" s="44" t="str">
        <f>IF(Wedstrijden!V37="x","L1","")</f>
        <v>L1</v>
      </c>
      <c r="CB33" s="44" t="str">
        <f>IF(Wedstrijden!W37="x","L2","")</f>
        <v>L2</v>
      </c>
      <c r="CC33" s="44" t="str">
        <f>IF(Wedstrijden!X37="x","M1","")</f>
        <v>M1</v>
      </c>
      <c r="CD33" s="44" t="str">
        <f>IF(Wedstrijden!Y37="x","M2","")</f>
        <v>M2</v>
      </c>
      <c r="CE33" s="44" t="str">
        <f>IF(Wedstrijden!Z37="x","Z1","")</f>
        <v>Z1</v>
      </c>
      <c r="CF33" s="44" t="str">
        <f>IF(Wedstrijden!AA37="x","Z2","")</f>
        <v>Z2</v>
      </c>
      <c r="CG33" s="44" t="str">
        <f>IF(Wedstrijden!AB37="x","ZZL","")</f>
        <v/>
      </c>
      <c r="CL33" s="44" t="str">
        <f>IF(COUNTA(Wedstrijden!AC37:AJ37)&lt;&gt;0,2,"")</f>
        <v/>
      </c>
      <c r="CM33" s="44" t="str">
        <f t="shared" si="2"/>
        <v/>
      </c>
      <c r="CN33" s="44" t="str">
        <f>IF(Wedstrijden!AC37="x","AA","")</f>
        <v/>
      </c>
      <c r="CO33" s="44" t="str">
        <f>IF(Wedstrijden!AD37="x","A","")</f>
        <v/>
      </c>
      <c r="CP33" s="44" t="str">
        <f>IF(Wedstrijden!AE37="x","BB","")</f>
        <v/>
      </c>
      <c r="CQ33" s="44" t="str">
        <f>IF(Wedstrijden!AF37="x","B","")</f>
        <v/>
      </c>
      <c r="CR33" s="44" t="str">
        <f>IF(Wedstrijden!AG37="x","L","")</f>
        <v/>
      </c>
      <c r="CS33" s="44" t="str">
        <f>IF(Wedstrijden!AH37="x","M","")</f>
        <v/>
      </c>
      <c r="CT33" s="44" t="str">
        <f>IF(Wedstrijden!AI37="x","Z","")</f>
        <v/>
      </c>
      <c r="CU33" s="44" t="str">
        <f>IF(Wedstrijden!AJ37="x","ZZ","")</f>
        <v/>
      </c>
      <c r="CV33" s="44" t="str">
        <f>IF(COUNTA(Wedstrijden!AK37:AQ37)&lt;&gt;0,2,"")</f>
        <v/>
      </c>
      <c r="CW33" s="44" t="str">
        <f t="shared" si="3"/>
        <v/>
      </c>
      <c r="CX33" s="44" t="str">
        <f>IF(Wedstrijden!AK37="x","BB","")</f>
        <v/>
      </c>
      <c r="CY33" s="44" t="str">
        <f>IF(Wedstrijden!AL37="x","B","")</f>
        <v/>
      </c>
      <c r="CZ33" s="44" t="str">
        <f>IF(Wedstrijden!AM37="x","L","")</f>
        <v/>
      </c>
      <c r="DA33" s="44" t="str">
        <f>IF(Wedstrijden!AN37="x","M","")</f>
        <v/>
      </c>
      <c r="DB33" s="44" t="str">
        <f>IF(Wedstrijden!AO37="x","Z","")</f>
        <v/>
      </c>
      <c r="DC33" s="44" t="str">
        <f>IF(Wedstrijden!AP37="x","ZZ","")</f>
        <v/>
      </c>
      <c r="DD33" s="44" t="str">
        <f>IF(Wedstrijden!AQ37="x","1.40","")</f>
        <v/>
      </c>
      <c r="DE33" s="44" t="str">
        <f>IF(COUNTA(Wedstrijden!AR37:AT37)&lt;&gt;0,6,"")</f>
        <v/>
      </c>
      <c r="DF33" s="44" t="str">
        <f t="shared" si="4"/>
        <v/>
      </c>
      <c r="DG33" s="44" t="str">
        <f>IF(Wedstrijden!AR37="x","L","")</f>
        <v/>
      </c>
      <c r="DH33" s="44" t="str">
        <f>IF(Wedstrijden!AS37="x","M","")</f>
        <v/>
      </c>
      <c r="DI33" s="44" t="str">
        <f>IF(Wedstrijden!AT37="x","Z","")</f>
        <v/>
      </c>
      <c r="DJ33" s="44" t="str">
        <f>IF(COUNTA(Wedstrijden!AU37:AW37)&lt;&gt;0,6,"")</f>
        <v/>
      </c>
      <c r="DK33" s="44" t="str">
        <f t="shared" si="5"/>
        <v/>
      </c>
      <c r="DL33" s="44" t="str">
        <f>IF(Wedstrijden!AU37="x","L","")</f>
        <v/>
      </c>
      <c r="DM33" s="44" t="str">
        <f>IF(Wedstrijden!AV37="x","M","")</f>
        <v/>
      </c>
      <c r="DN33" s="44" t="str">
        <f>IF(Wedstrijden!AW37="x","Z","")</f>
        <v/>
      </c>
    </row>
    <row r="34" spans="1:118" ht="15">
      <c r="A34" s="48" t="e">
        <f>Wedstrijden!#REF!</f>
        <v>#REF!</v>
      </c>
      <c r="B34" s="44">
        <f>IFERROR(VLOOKUP(Wedstrijden!E38,Wedstrijdlocaties!$B$2:$E$499,2,FALSE),"")</f>
        <v>848812</v>
      </c>
      <c r="C34" s="44" t="str">
        <f>Wedstrijden!F38</f>
        <v>Wormerveer</v>
      </c>
      <c r="D34" s="44" t="str">
        <f>IFERROR(VLOOKUP(Wedstrijden!G38,Organisaties!$B$2:$C$501,2,FALSE),"")</f>
        <v>V50726</v>
      </c>
      <c r="E34" s="44" t="str">
        <f>IFERROR(VLOOKUP(Wedstrijden!G38,Organisaties!$B$2:$F$501,5,FALSE),"")</f>
        <v>V31007</v>
      </c>
      <c r="F34" s="44" t="str">
        <f>IF(Wedstrijden!BC38&lt;&gt;"",Wedstrijden!BC38,"")</f>
        <v/>
      </c>
      <c r="G34" s="44">
        <f>IF(Wedstrijden!AY38="Indoor",1,0)</f>
        <v>1</v>
      </c>
      <c r="H34" s="44">
        <f>Wedstrijden!AZ38</f>
        <v>0</v>
      </c>
      <c r="I34" s="44">
        <f>IF(Wedstrijden!AX38="Nee",0,IF(Wedstrijden!AX38="Ja",1,""))</f>
        <v>1</v>
      </c>
      <c r="J34" s="44" t="str">
        <f>IF(Wedstrijden!BA38&lt;&gt;"",Wedstrijden!BA38,"")</f>
        <v/>
      </c>
      <c r="W34" s="45"/>
      <c r="AE34" s="45"/>
      <c r="AN34" s="45"/>
      <c r="AU34" s="45"/>
      <c r="BA34" s="45"/>
      <c r="BE34" s="45"/>
      <c r="BJ34" s="44">
        <f>IF(COUNTA(Wedstrijden!I38:S38)&lt;&gt;0,1,"")</f>
        <v>1</v>
      </c>
      <c r="BK34" s="44">
        <f t="shared" si="0"/>
        <v>2</v>
      </c>
      <c r="BL34" s="44" t="str">
        <f>IF(Wedstrijden!I38="x","AA","")</f>
        <v/>
      </c>
      <c r="BM34" s="44" t="str">
        <f>IF(Wedstrijden!J38="x","A","")</f>
        <v/>
      </c>
      <c r="BN34" s="44" t="str">
        <f>IF(Wedstrijden!K38="x","B1","")</f>
        <v/>
      </c>
      <c r="BO34" s="44" t="str">
        <f>IF(Wedstrijden!L38="x","BB","")</f>
        <v/>
      </c>
      <c r="BP34" s="44" t="str">
        <f>IF(Wedstrijden!M38="x","B","")</f>
        <v>B</v>
      </c>
      <c r="BQ34" s="44" t="str">
        <f>IF(Wedstrijden!N38="x","L1","")</f>
        <v>L1</v>
      </c>
      <c r="BR34" s="44" t="str">
        <f>IF(Wedstrijden!O38="x","L2","")</f>
        <v>L2</v>
      </c>
      <c r="BS34" s="44" t="str">
        <f>IF(Wedstrijden!P38="x","M1","")</f>
        <v>M1</v>
      </c>
      <c r="BT34" s="44" t="str">
        <f>IF(Wedstrijden!Q38="x","M2","")</f>
        <v>M2</v>
      </c>
      <c r="BU34" s="44" t="str">
        <f>IF(Wedstrijden!R38="x","Z1","")</f>
        <v>Z1</v>
      </c>
      <c r="BV34" s="44" t="str">
        <f>IF(Wedstrijden!S38="x","Z2","")</f>
        <v>Z2</v>
      </c>
      <c r="BW34" s="44">
        <f>IF(COUNTA(Wedstrijden!T38:AB38)&lt;&gt;0,1,"")</f>
        <v>1</v>
      </c>
      <c r="BX34" s="44">
        <f t="shared" si="1"/>
        <v>1</v>
      </c>
      <c r="BY34" s="44" t="str">
        <f>IF(Wedstrijden!T38="x","BB","")</f>
        <v/>
      </c>
      <c r="BZ34" s="44" t="str">
        <f>IF(Wedstrijden!U38="x","B","")</f>
        <v/>
      </c>
      <c r="CA34" s="44" t="str">
        <f>IF(Wedstrijden!V38="x","L1","")</f>
        <v/>
      </c>
      <c r="CB34" s="44" t="str">
        <f>IF(Wedstrijden!W38="x","L2","")</f>
        <v/>
      </c>
      <c r="CC34" s="44" t="str">
        <f>IF(Wedstrijden!X38="x","M1","")</f>
        <v/>
      </c>
      <c r="CD34" s="44" t="str">
        <f>IF(Wedstrijden!Y38="x","M2","")</f>
        <v>M2</v>
      </c>
      <c r="CE34" s="44" t="str">
        <f>IF(Wedstrijden!Z38="x","Z1","")</f>
        <v>Z1</v>
      </c>
      <c r="CF34" s="44" t="str">
        <f>IF(Wedstrijden!AA38="x","Z2","")</f>
        <v>Z2</v>
      </c>
      <c r="CG34" s="44" t="str">
        <f>IF(Wedstrijden!AB38="x","ZZL","")</f>
        <v>ZZL</v>
      </c>
      <c r="CL34" s="44" t="str">
        <f>IF(COUNTA(Wedstrijden!AC38:AJ38)&lt;&gt;0,2,"")</f>
        <v/>
      </c>
      <c r="CM34" s="44" t="str">
        <f t="shared" si="2"/>
        <v/>
      </c>
      <c r="CN34" s="44" t="str">
        <f>IF(Wedstrijden!AC38="x","AA","")</f>
        <v/>
      </c>
      <c r="CO34" s="44" t="str">
        <f>IF(Wedstrijden!AD38="x","A","")</f>
        <v/>
      </c>
      <c r="CP34" s="44" t="str">
        <f>IF(Wedstrijden!AE38="x","BB","")</f>
        <v/>
      </c>
      <c r="CQ34" s="44" t="str">
        <f>IF(Wedstrijden!AF38="x","B","")</f>
        <v/>
      </c>
      <c r="CR34" s="44" t="str">
        <f>IF(Wedstrijden!AG38="x","L","")</f>
        <v/>
      </c>
      <c r="CS34" s="44" t="str">
        <f>IF(Wedstrijden!AH38="x","M","")</f>
        <v/>
      </c>
      <c r="CT34" s="44" t="str">
        <f>IF(Wedstrijden!AI38="x","Z","")</f>
        <v/>
      </c>
      <c r="CU34" s="44" t="str">
        <f>IF(Wedstrijden!AJ38="x","ZZ","")</f>
        <v/>
      </c>
      <c r="CV34" s="44" t="str">
        <f>IF(COUNTA(Wedstrijden!AK38:AQ38)&lt;&gt;0,2,"")</f>
        <v/>
      </c>
      <c r="CW34" s="44" t="str">
        <f t="shared" si="3"/>
        <v/>
      </c>
      <c r="CX34" s="44" t="str">
        <f>IF(Wedstrijden!AK38="x","BB","")</f>
        <v/>
      </c>
      <c r="CY34" s="44" t="str">
        <f>IF(Wedstrijden!AL38="x","B","")</f>
        <v/>
      </c>
      <c r="CZ34" s="44" t="str">
        <f>IF(Wedstrijden!AM38="x","L","")</f>
        <v/>
      </c>
      <c r="DA34" s="44" t="str">
        <f>IF(Wedstrijden!AN38="x","M","")</f>
        <v/>
      </c>
      <c r="DB34" s="44" t="str">
        <f>IF(Wedstrijden!AO38="x","Z","")</f>
        <v/>
      </c>
      <c r="DC34" s="44" t="str">
        <f>IF(Wedstrijden!AP38="x","ZZ","")</f>
        <v/>
      </c>
      <c r="DD34" s="44" t="str">
        <f>IF(Wedstrijden!AQ38="x","1.40","")</f>
        <v/>
      </c>
      <c r="DE34" s="44" t="str">
        <f>IF(COUNTA(Wedstrijden!AR38:AT38)&lt;&gt;0,6,"")</f>
        <v/>
      </c>
      <c r="DF34" s="44" t="str">
        <f t="shared" si="4"/>
        <v/>
      </c>
      <c r="DG34" s="44" t="str">
        <f>IF(Wedstrijden!AR38="x","L","")</f>
        <v/>
      </c>
      <c r="DH34" s="44" t="str">
        <f>IF(Wedstrijden!AS38="x","M","")</f>
        <v/>
      </c>
      <c r="DI34" s="44" t="str">
        <f>IF(Wedstrijden!AT38="x","Z","")</f>
        <v/>
      </c>
      <c r="DJ34" s="44" t="str">
        <f>IF(COUNTA(Wedstrijden!AU38:AW38)&lt;&gt;0,6,"")</f>
        <v/>
      </c>
      <c r="DK34" s="44" t="str">
        <f t="shared" si="5"/>
        <v/>
      </c>
      <c r="DL34" s="44" t="str">
        <f>IF(Wedstrijden!AU38="x","L","")</f>
        <v/>
      </c>
      <c r="DM34" s="44" t="str">
        <f>IF(Wedstrijden!AV38="x","M","")</f>
        <v/>
      </c>
      <c r="DN34" s="44" t="str">
        <f>IF(Wedstrijden!AW38="x","Z","")</f>
        <v/>
      </c>
    </row>
    <row r="35" spans="1:118" ht="15">
      <c r="A35" s="48" t="e">
        <f>Wedstrijden!#REF!</f>
        <v>#REF!</v>
      </c>
      <c r="B35" s="44" t="str">
        <f>IFERROR(VLOOKUP(Wedstrijden!E39,Wedstrijdlocaties!$B$2:$E$499,2,FALSE),"")</f>
        <v>R80450</v>
      </c>
      <c r="C35" s="44" t="str">
        <f>Wedstrijden!F39</f>
        <v>Broek in Waterland</v>
      </c>
      <c r="D35" s="44" t="str">
        <f>IFERROR(VLOOKUP(Wedstrijden!G39,Organisaties!$B$2:$C$501,2,FALSE),"")</f>
        <v/>
      </c>
      <c r="E35" s="44" t="str">
        <f>IFERROR(VLOOKUP(Wedstrijden!G39,Organisaties!$B$2:$F$501,5,FALSE),"")</f>
        <v/>
      </c>
      <c r="F35" s="44" t="str">
        <f>IF(Wedstrijden!BC39&lt;&gt;"",Wedstrijden!BC39,"")</f>
        <v/>
      </c>
      <c r="G35" s="44">
        <f>IF(Wedstrijden!AY39="Indoor",1,0)</f>
        <v>1</v>
      </c>
      <c r="H35" s="44">
        <f>Wedstrijden!AZ39</f>
        <v>0</v>
      </c>
      <c r="I35" s="44" t="str">
        <f>IF(Wedstrijden!AX39="Nee",0,IF(Wedstrijden!AX39="Ja",1,""))</f>
        <v/>
      </c>
      <c r="J35" s="44" t="str">
        <f>IF(Wedstrijden!BA39&lt;&gt;"",Wedstrijden!BA39,"")</f>
        <v/>
      </c>
      <c r="W35" s="45"/>
      <c r="AE35" s="45"/>
      <c r="AN35" s="45"/>
      <c r="AU35" s="45"/>
      <c r="BA35" s="45"/>
      <c r="BE35" s="45"/>
      <c r="BJ35" s="44">
        <f>IF(COUNTA(Wedstrijden!I39:S39)&lt;&gt;0,1,"")</f>
        <v>1</v>
      </c>
      <c r="BK35" s="44">
        <f t="shared" si="0"/>
        <v>2</v>
      </c>
      <c r="BL35" s="44" t="str">
        <f>IF(Wedstrijden!I39="x","AA","")</f>
        <v/>
      </c>
      <c r="BM35" s="44" t="str">
        <f>IF(Wedstrijden!J39="x","A","")</f>
        <v/>
      </c>
      <c r="BN35" s="44" t="str">
        <f>IF(Wedstrijden!K39="x","B1","")</f>
        <v/>
      </c>
      <c r="BO35" s="44" t="str">
        <f>IF(Wedstrijden!L39="x","BB","")</f>
        <v/>
      </c>
      <c r="BP35" s="44" t="str">
        <f>IF(Wedstrijden!M39="x","B","")</f>
        <v>B</v>
      </c>
      <c r="BQ35" s="44" t="str">
        <f>IF(Wedstrijden!N39="x","L1","")</f>
        <v>L1</v>
      </c>
      <c r="BR35" s="44" t="str">
        <f>IF(Wedstrijden!O39="x","L2","")</f>
        <v>L2</v>
      </c>
      <c r="BS35" s="44" t="str">
        <f>IF(Wedstrijden!P39="x","M1","")</f>
        <v>M1</v>
      </c>
      <c r="BT35" s="44" t="str">
        <f>IF(Wedstrijden!Q39="x","M2","")</f>
        <v>M2</v>
      </c>
      <c r="BU35" s="44" t="str">
        <f>IF(Wedstrijden!R39="x","Z1","")</f>
        <v/>
      </c>
      <c r="BV35" s="44" t="str">
        <f>IF(Wedstrijden!S39="x","Z2","")</f>
        <v/>
      </c>
      <c r="BW35" s="44">
        <f>IF(COUNTA(Wedstrijden!T39:AB39)&lt;&gt;0,1,"")</f>
        <v>1</v>
      </c>
      <c r="BX35" s="44">
        <f t="shared" si="1"/>
        <v>1</v>
      </c>
      <c r="BY35" s="44" t="str">
        <f>IF(Wedstrijden!T39="x","BB","")</f>
        <v/>
      </c>
      <c r="BZ35" s="44" t="str">
        <f>IF(Wedstrijden!U39="x","B","")</f>
        <v>B</v>
      </c>
      <c r="CA35" s="44" t="str">
        <f>IF(Wedstrijden!V39="x","L1","")</f>
        <v>L1</v>
      </c>
      <c r="CB35" s="44" t="str">
        <f>IF(Wedstrijden!W39="x","L2","")</f>
        <v>L2</v>
      </c>
      <c r="CC35" s="44" t="str">
        <f>IF(Wedstrijden!X39="x","M1","")</f>
        <v>M1</v>
      </c>
      <c r="CD35" s="44" t="str">
        <f>IF(Wedstrijden!Y39="x","M2","")</f>
        <v>M2</v>
      </c>
      <c r="CE35" s="44" t="str">
        <f>IF(Wedstrijden!Z39="x","Z1","")</f>
        <v/>
      </c>
      <c r="CF35" s="44" t="str">
        <f>IF(Wedstrijden!AA39="x","Z2","")</f>
        <v/>
      </c>
      <c r="CG35" s="44" t="str">
        <f>IF(Wedstrijden!AB39="x","ZZL","")</f>
        <v/>
      </c>
      <c r="CL35" s="44" t="str">
        <f>IF(COUNTA(Wedstrijden!AC39:AJ39)&lt;&gt;0,2,"")</f>
        <v/>
      </c>
      <c r="CM35" s="44" t="str">
        <f t="shared" si="2"/>
        <v/>
      </c>
      <c r="CN35" s="44" t="str">
        <f>IF(Wedstrijden!AC39="x","AA","")</f>
        <v/>
      </c>
      <c r="CO35" s="44" t="str">
        <f>IF(Wedstrijden!AD39="x","A","")</f>
        <v/>
      </c>
      <c r="CP35" s="44" t="str">
        <f>IF(Wedstrijden!AE39="x","BB","")</f>
        <v/>
      </c>
      <c r="CQ35" s="44" t="str">
        <f>IF(Wedstrijden!AF39="x","B","")</f>
        <v/>
      </c>
      <c r="CR35" s="44" t="str">
        <f>IF(Wedstrijden!AG39="x","L","")</f>
        <v/>
      </c>
      <c r="CS35" s="44" t="str">
        <f>IF(Wedstrijden!AH39="x","M","")</f>
        <v/>
      </c>
      <c r="CT35" s="44" t="str">
        <f>IF(Wedstrijden!AI39="x","Z","")</f>
        <v/>
      </c>
      <c r="CU35" s="44" t="str">
        <f>IF(Wedstrijden!AJ39="x","ZZ","")</f>
        <v/>
      </c>
      <c r="CV35" s="44" t="str">
        <f>IF(COUNTA(Wedstrijden!AK39:AQ39)&lt;&gt;0,2,"")</f>
        <v/>
      </c>
      <c r="CW35" s="44" t="str">
        <f t="shared" si="3"/>
        <v/>
      </c>
      <c r="CX35" s="44" t="str">
        <f>IF(Wedstrijden!AK39="x","BB","")</f>
        <v/>
      </c>
      <c r="CY35" s="44" t="str">
        <f>IF(Wedstrijden!AL39="x","B","")</f>
        <v/>
      </c>
      <c r="CZ35" s="44" t="str">
        <f>IF(Wedstrijden!AM39="x","L","")</f>
        <v/>
      </c>
      <c r="DA35" s="44" t="str">
        <f>IF(Wedstrijden!AN39="x","M","")</f>
        <v/>
      </c>
      <c r="DB35" s="44" t="str">
        <f>IF(Wedstrijden!AO39="x","Z","")</f>
        <v/>
      </c>
      <c r="DC35" s="44" t="str">
        <f>IF(Wedstrijden!AP39="x","ZZ","")</f>
        <v/>
      </c>
      <c r="DD35" s="44" t="str">
        <f>IF(Wedstrijden!AQ39="x","1.40","")</f>
        <v/>
      </c>
      <c r="DE35" s="44" t="str">
        <f>IF(COUNTA(Wedstrijden!AR39:AT39)&lt;&gt;0,6,"")</f>
        <v/>
      </c>
      <c r="DF35" s="44" t="str">
        <f t="shared" si="4"/>
        <v/>
      </c>
      <c r="DG35" s="44" t="str">
        <f>IF(Wedstrijden!AR39="x","L","")</f>
        <v/>
      </c>
      <c r="DH35" s="44" t="str">
        <f>IF(Wedstrijden!AS39="x","M","")</f>
        <v/>
      </c>
      <c r="DI35" s="44" t="str">
        <f>IF(Wedstrijden!AT39="x","Z","")</f>
        <v/>
      </c>
      <c r="DJ35" s="44" t="str">
        <f>IF(COUNTA(Wedstrijden!AU39:AW39)&lt;&gt;0,6,"")</f>
        <v/>
      </c>
      <c r="DK35" s="44" t="str">
        <f t="shared" si="5"/>
        <v/>
      </c>
      <c r="DL35" s="44" t="str">
        <f>IF(Wedstrijden!AU39="x","L","")</f>
        <v/>
      </c>
      <c r="DM35" s="44" t="str">
        <f>IF(Wedstrijden!AV39="x","M","")</f>
        <v/>
      </c>
      <c r="DN35" s="44" t="str">
        <f>IF(Wedstrijden!AW39="x","Z","")</f>
        <v/>
      </c>
    </row>
    <row r="36" spans="1:118" ht="15">
      <c r="A36" s="48" t="e">
        <f>Wedstrijden!#REF!</f>
        <v>#REF!</v>
      </c>
      <c r="B36" s="44" t="str">
        <f>IFERROR(VLOOKUP(Wedstrijden!E40,Wedstrijdlocaties!$B$2:$E$499,2,FALSE),"")</f>
        <v>V12119</v>
      </c>
      <c r="C36" s="44" t="str">
        <f>Wedstrijden!F40</f>
        <v>Sint Maarten</v>
      </c>
      <c r="D36" s="44" t="str">
        <f>IFERROR(VLOOKUP(Wedstrijden!G40,Organisaties!$B$2:$C$501,2,FALSE),"")</f>
        <v/>
      </c>
      <c r="E36" s="44" t="str">
        <f>IFERROR(VLOOKUP(Wedstrijden!G40,Organisaties!$B$2:$F$501,5,FALSE),"")</f>
        <v/>
      </c>
      <c r="F36" s="44" t="str">
        <f>IF(Wedstrijden!BC40&lt;&gt;"",Wedstrijden!BC40,"")</f>
        <v/>
      </c>
      <c r="G36" s="44">
        <f>IF(Wedstrijden!AY40="Indoor",1,0)</f>
        <v>0</v>
      </c>
      <c r="H36" s="44">
        <f>Wedstrijden!AZ40</f>
        <v>0</v>
      </c>
      <c r="I36" s="44" t="str">
        <f>IF(Wedstrijden!AX40="Nee",0,IF(Wedstrijden!AX40="Ja",1,""))</f>
        <v/>
      </c>
      <c r="J36" s="44" t="str">
        <f>IF(Wedstrijden!BA40&lt;&gt;"",Wedstrijden!BA40,"")</f>
        <v/>
      </c>
      <c r="W36" s="45"/>
      <c r="AE36" s="45"/>
      <c r="AN36" s="45"/>
      <c r="AU36" s="45"/>
      <c r="BA36" s="45"/>
      <c r="BE36" s="45"/>
      <c r="BJ36" s="44" t="str">
        <f>IF(COUNTA(Wedstrijden!I40:S40)&lt;&gt;0,1,"")</f>
        <v/>
      </c>
      <c r="BK36" s="44" t="str">
        <f t="shared" si="0"/>
        <v/>
      </c>
      <c r="BL36" s="44" t="str">
        <f>IF(Wedstrijden!I40="x","AA","")</f>
        <v/>
      </c>
      <c r="BM36" s="44" t="str">
        <f>IF(Wedstrijden!J40="x","A","")</f>
        <v/>
      </c>
      <c r="BN36" s="44" t="str">
        <f>IF(Wedstrijden!K40="x","B1","")</f>
        <v/>
      </c>
      <c r="BO36" s="44" t="str">
        <f>IF(Wedstrijden!L40="x","BB","")</f>
        <v/>
      </c>
      <c r="BP36" s="44" t="str">
        <f>IF(Wedstrijden!M40="x","B","")</f>
        <v/>
      </c>
      <c r="BQ36" s="44" t="str">
        <f>IF(Wedstrijden!N40="x","L1","")</f>
        <v/>
      </c>
      <c r="BR36" s="44" t="str">
        <f>IF(Wedstrijden!O40="x","L2","")</f>
        <v/>
      </c>
      <c r="BS36" s="44" t="str">
        <f>IF(Wedstrijden!P40="x","M1","")</f>
        <v/>
      </c>
      <c r="BT36" s="44" t="str">
        <f>IF(Wedstrijden!Q40="x","M2","")</f>
        <v/>
      </c>
      <c r="BU36" s="44" t="str">
        <f>IF(Wedstrijden!R40="x","Z1","")</f>
        <v/>
      </c>
      <c r="BV36" s="44" t="str">
        <f>IF(Wedstrijden!S40="x","Z2","")</f>
        <v/>
      </c>
      <c r="BW36" s="44">
        <f>IF(COUNTA(Wedstrijden!T40:AB40)&lt;&gt;0,1,"")</f>
        <v>1</v>
      </c>
      <c r="BX36" s="44">
        <f t="shared" si="1"/>
        <v>1</v>
      </c>
      <c r="BY36" s="44" t="str">
        <f>IF(Wedstrijden!T40="x","BB","")</f>
        <v>BB</v>
      </c>
      <c r="BZ36" s="44" t="str">
        <f>IF(Wedstrijden!U40="x","B","")</f>
        <v>B</v>
      </c>
      <c r="CA36" s="44" t="str">
        <f>IF(Wedstrijden!V40="x","L1","")</f>
        <v>L1</v>
      </c>
      <c r="CB36" s="44" t="str">
        <f>IF(Wedstrijden!W40="x","L2","")</f>
        <v>L2</v>
      </c>
      <c r="CC36" s="44" t="str">
        <f>IF(Wedstrijden!X40="x","M1","")</f>
        <v>M1</v>
      </c>
      <c r="CD36" s="44" t="str">
        <f>IF(Wedstrijden!Y40="x","M2","")</f>
        <v>M2</v>
      </c>
      <c r="CE36" s="44" t="str">
        <f>IF(Wedstrijden!Z40="x","Z1","")</f>
        <v>Z1</v>
      </c>
      <c r="CF36" s="44" t="str">
        <f>IF(Wedstrijden!AA40="x","Z2","")</f>
        <v>Z2</v>
      </c>
      <c r="CG36" s="44" t="str">
        <f>IF(Wedstrijden!AB40="x","ZZL","")</f>
        <v/>
      </c>
      <c r="CL36" s="44" t="str">
        <f>IF(COUNTA(Wedstrijden!AC40:AJ40)&lt;&gt;0,2,"")</f>
        <v/>
      </c>
      <c r="CM36" s="44" t="str">
        <f t="shared" si="2"/>
        <v/>
      </c>
      <c r="CN36" s="44" t="str">
        <f>IF(Wedstrijden!AC40="x","AA","")</f>
        <v/>
      </c>
      <c r="CO36" s="44" t="str">
        <f>IF(Wedstrijden!AD40="x","A","")</f>
        <v/>
      </c>
      <c r="CP36" s="44" t="str">
        <f>IF(Wedstrijden!AE40="x","BB","")</f>
        <v/>
      </c>
      <c r="CQ36" s="44" t="str">
        <f>IF(Wedstrijden!AF40="x","B","")</f>
        <v/>
      </c>
      <c r="CR36" s="44" t="str">
        <f>IF(Wedstrijden!AG40="x","L","")</f>
        <v/>
      </c>
      <c r="CS36" s="44" t="str">
        <f>IF(Wedstrijden!AH40="x","M","")</f>
        <v/>
      </c>
      <c r="CT36" s="44" t="str">
        <f>IF(Wedstrijden!AI40="x","Z","")</f>
        <v/>
      </c>
      <c r="CU36" s="44" t="str">
        <f>IF(Wedstrijden!AJ40="x","ZZ","")</f>
        <v/>
      </c>
      <c r="CV36" s="44" t="str">
        <f>IF(COUNTA(Wedstrijden!AK40:AQ40)&lt;&gt;0,2,"")</f>
        <v/>
      </c>
      <c r="CW36" s="44" t="str">
        <f t="shared" si="3"/>
        <v/>
      </c>
      <c r="CX36" s="44" t="str">
        <f>IF(Wedstrijden!AK40="x","BB","")</f>
        <v/>
      </c>
      <c r="CY36" s="44" t="str">
        <f>IF(Wedstrijden!AL40="x","B","")</f>
        <v/>
      </c>
      <c r="CZ36" s="44" t="str">
        <f>IF(Wedstrijden!AM40="x","L","")</f>
        <v/>
      </c>
      <c r="DA36" s="44" t="str">
        <f>IF(Wedstrijden!AN40="x","M","")</f>
        <v/>
      </c>
      <c r="DB36" s="44" t="str">
        <f>IF(Wedstrijden!AO40="x","Z","")</f>
        <v/>
      </c>
      <c r="DC36" s="44" t="str">
        <f>IF(Wedstrijden!AP40="x","ZZ","")</f>
        <v/>
      </c>
      <c r="DD36" s="44" t="str">
        <f>IF(Wedstrijden!AQ40="x","1.40","")</f>
        <v/>
      </c>
      <c r="DE36" s="44" t="str">
        <f>IF(COUNTA(Wedstrijden!AR40:AT40)&lt;&gt;0,6,"")</f>
        <v/>
      </c>
      <c r="DF36" s="44" t="str">
        <f t="shared" si="4"/>
        <v/>
      </c>
      <c r="DG36" s="44" t="str">
        <f>IF(Wedstrijden!AR40="x","L","")</f>
        <v/>
      </c>
      <c r="DH36" s="44" t="str">
        <f>IF(Wedstrijden!AS40="x","M","")</f>
        <v/>
      </c>
      <c r="DI36" s="44" t="str">
        <f>IF(Wedstrijden!AT40="x","Z","")</f>
        <v/>
      </c>
      <c r="DJ36" s="44" t="str">
        <f>IF(COUNTA(Wedstrijden!AU40:AW40)&lt;&gt;0,6,"")</f>
        <v/>
      </c>
      <c r="DK36" s="44" t="str">
        <f t="shared" si="5"/>
        <v/>
      </c>
      <c r="DL36" s="44" t="str">
        <f>IF(Wedstrijden!AU40="x","L","")</f>
        <v/>
      </c>
      <c r="DM36" s="44" t="str">
        <f>IF(Wedstrijden!AV40="x","M","")</f>
        <v/>
      </c>
      <c r="DN36" s="44" t="str">
        <f>IF(Wedstrijden!AW40="x","Z","")</f>
        <v/>
      </c>
    </row>
    <row r="37" spans="1:118" ht="15">
      <c r="A37" s="48" t="e">
        <f>Wedstrijden!#REF!</f>
        <v>#REF!</v>
      </c>
      <c r="B37" s="44">
        <f>IFERROR(VLOOKUP(Wedstrijden!E41,Wedstrijdlocaties!$B$2:$E$499,2,FALSE),"")</f>
        <v>960179</v>
      </c>
      <c r="C37" s="44" t="str">
        <f>Wedstrijden!F41</f>
        <v>Berkhout</v>
      </c>
      <c r="D37" s="44" t="str">
        <f>IFERROR(VLOOKUP(Wedstrijden!G41,Organisaties!$B$2:$C$501,2,FALSE),"")</f>
        <v>V51825</v>
      </c>
      <c r="E37" s="44" t="str">
        <f>IFERROR(VLOOKUP(Wedstrijden!G41,Organisaties!$B$2:$F$501,5,FALSE),"")</f>
        <v>V31007</v>
      </c>
      <c r="F37" s="44" t="str">
        <f>IF(Wedstrijden!BC41&lt;&gt;"",Wedstrijden!BC41,"")</f>
        <v/>
      </c>
      <c r="G37" s="44">
        <f>IF(Wedstrijden!AY41="Indoor",1,0)</f>
        <v>0</v>
      </c>
      <c r="H37" s="44" t="str">
        <f>Wedstrijden!AZ41</f>
        <v>Nee</v>
      </c>
      <c r="I37" s="44" t="str">
        <f>IF(Wedstrijden!AX41="Nee",0,IF(Wedstrijden!AX41="Ja",1,""))</f>
        <v/>
      </c>
      <c r="J37" s="44" t="str">
        <f>IF(Wedstrijden!BA41&lt;&gt;"",Wedstrijden!BA41,"")</f>
        <v>Indoor</v>
      </c>
      <c r="W37" s="45"/>
      <c r="AE37" s="45"/>
      <c r="AN37" s="45"/>
      <c r="AU37" s="45"/>
      <c r="BA37" s="45"/>
      <c r="BE37" s="45"/>
      <c r="BJ37" s="44" t="str">
        <f>IF(COUNTA(Wedstrijden!I41:S41)&lt;&gt;0,1,"")</f>
        <v/>
      </c>
      <c r="BK37" s="44" t="str">
        <f t="shared" si="0"/>
        <v/>
      </c>
      <c r="BL37" s="44" t="str">
        <f>IF(Wedstrijden!I41="x","AA","")</f>
        <v/>
      </c>
      <c r="BM37" s="44" t="str">
        <f>IF(Wedstrijden!J41="x","A","")</f>
        <v/>
      </c>
      <c r="BN37" s="44" t="str">
        <f>IF(Wedstrijden!K41="x","B1","")</f>
        <v/>
      </c>
      <c r="BO37" s="44" t="str">
        <f>IF(Wedstrijden!L41="x","BB","")</f>
        <v/>
      </c>
      <c r="BP37" s="44" t="str">
        <f>IF(Wedstrijden!M41="x","B","")</f>
        <v/>
      </c>
      <c r="BQ37" s="44" t="str">
        <f>IF(Wedstrijden!N41="x","L1","")</f>
        <v/>
      </c>
      <c r="BR37" s="44" t="str">
        <f>IF(Wedstrijden!O41="x","L2","")</f>
        <v/>
      </c>
      <c r="BS37" s="44" t="str">
        <f>IF(Wedstrijden!P41="x","M1","")</f>
        <v/>
      </c>
      <c r="BT37" s="44" t="str">
        <f>IF(Wedstrijden!Q41="x","M2","")</f>
        <v/>
      </c>
      <c r="BU37" s="44" t="str">
        <f>IF(Wedstrijden!R41="x","Z1","")</f>
        <v/>
      </c>
      <c r="BV37" s="44" t="str">
        <f>IF(Wedstrijden!S41="x","Z2","")</f>
        <v/>
      </c>
      <c r="BW37" s="44">
        <f>IF(COUNTA(Wedstrijden!T41:AB41)&lt;&gt;0,1,"")</f>
        <v>1</v>
      </c>
      <c r="BX37" s="44">
        <f t="shared" si="1"/>
        <v>1</v>
      </c>
      <c r="BY37" s="44" t="str">
        <f>IF(Wedstrijden!T41="x","BB","")</f>
        <v/>
      </c>
      <c r="BZ37" s="44" t="str">
        <f>IF(Wedstrijden!U41="x","B","")</f>
        <v>B</v>
      </c>
      <c r="CA37" s="44" t="str">
        <f>IF(Wedstrijden!V41="x","L1","")</f>
        <v>L1</v>
      </c>
      <c r="CB37" s="44" t="str">
        <f>IF(Wedstrijden!W41="x","L2","")</f>
        <v>L2</v>
      </c>
      <c r="CC37" s="44" t="str">
        <f>IF(Wedstrijden!X41="x","M1","")</f>
        <v>M1</v>
      </c>
      <c r="CD37" s="44" t="str">
        <f>IF(Wedstrijden!Y41="x","M2","")</f>
        <v>M2</v>
      </c>
      <c r="CE37" s="44" t="str">
        <f>IF(Wedstrijden!Z41="x","Z1","")</f>
        <v/>
      </c>
      <c r="CF37" s="44" t="str">
        <f>IF(Wedstrijden!AA41="x","Z2","")</f>
        <v/>
      </c>
      <c r="CG37" s="44" t="str">
        <f>IF(Wedstrijden!AB41="x","ZZL","")</f>
        <v/>
      </c>
      <c r="CL37" s="44" t="str">
        <f>IF(COUNTA(Wedstrijden!AC41:AJ41)&lt;&gt;0,2,"")</f>
        <v/>
      </c>
      <c r="CM37" s="44" t="str">
        <f t="shared" si="2"/>
        <v/>
      </c>
      <c r="CN37" s="44" t="str">
        <f>IF(Wedstrijden!AC41="x","AA","")</f>
        <v/>
      </c>
      <c r="CO37" s="44" t="str">
        <f>IF(Wedstrijden!AD41="x","A","")</f>
        <v/>
      </c>
      <c r="CP37" s="44" t="str">
        <f>IF(Wedstrijden!AE41="x","BB","")</f>
        <v/>
      </c>
      <c r="CQ37" s="44" t="str">
        <f>IF(Wedstrijden!AF41="x","B","")</f>
        <v/>
      </c>
      <c r="CR37" s="44" t="str">
        <f>IF(Wedstrijden!AG41="x","L","")</f>
        <v/>
      </c>
      <c r="CS37" s="44" t="str">
        <f>IF(Wedstrijden!AH41="x","M","")</f>
        <v/>
      </c>
      <c r="CT37" s="44" t="str">
        <f>IF(Wedstrijden!AI41="x","Z","")</f>
        <v/>
      </c>
      <c r="CU37" s="44" t="str">
        <f>IF(Wedstrijden!AJ41="x","ZZ","")</f>
        <v/>
      </c>
      <c r="CV37" s="44" t="str">
        <f>IF(COUNTA(Wedstrijden!AK41:AQ41)&lt;&gt;0,2,"")</f>
        <v/>
      </c>
      <c r="CW37" s="44" t="str">
        <f t="shared" si="3"/>
        <v/>
      </c>
      <c r="CX37" s="44" t="str">
        <f>IF(Wedstrijden!AK41="x","BB","")</f>
        <v/>
      </c>
      <c r="CY37" s="44" t="str">
        <f>IF(Wedstrijden!AL41="x","B","")</f>
        <v/>
      </c>
      <c r="CZ37" s="44" t="str">
        <f>IF(Wedstrijden!AM41="x","L","")</f>
        <v/>
      </c>
      <c r="DA37" s="44" t="str">
        <f>IF(Wedstrijden!AN41="x","M","")</f>
        <v/>
      </c>
      <c r="DB37" s="44" t="str">
        <f>IF(Wedstrijden!AO41="x","Z","")</f>
        <v/>
      </c>
      <c r="DC37" s="44" t="str">
        <f>IF(Wedstrijden!AP41="x","ZZ","")</f>
        <v/>
      </c>
      <c r="DD37" s="44" t="str">
        <f>IF(Wedstrijden!AQ41="x","1.40","")</f>
        <v/>
      </c>
      <c r="DE37" s="44" t="str">
        <f>IF(COUNTA(Wedstrijden!AR41:AT41)&lt;&gt;0,6,"")</f>
        <v/>
      </c>
      <c r="DF37" s="44" t="str">
        <f t="shared" si="4"/>
        <v/>
      </c>
      <c r="DG37" s="44" t="str">
        <f>IF(Wedstrijden!AR41="x","L","")</f>
        <v/>
      </c>
      <c r="DH37" s="44" t="str">
        <f>IF(Wedstrijden!AS41="x","M","")</f>
        <v/>
      </c>
      <c r="DI37" s="44" t="str">
        <f>IF(Wedstrijden!AT41="x","Z","")</f>
        <v/>
      </c>
      <c r="DJ37" s="44" t="str">
        <f>IF(COUNTA(Wedstrijden!AU41:AW41)&lt;&gt;0,6,"")</f>
        <v/>
      </c>
      <c r="DK37" s="44" t="str">
        <f t="shared" si="5"/>
        <v/>
      </c>
      <c r="DL37" s="44" t="str">
        <f>IF(Wedstrijden!AU41="x","L","")</f>
        <v/>
      </c>
      <c r="DM37" s="44" t="str">
        <f>IF(Wedstrijden!AV41="x","M","")</f>
        <v/>
      </c>
      <c r="DN37" s="44" t="str">
        <f>IF(Wedstrijden!AW41="x","Z","")</f>
        <v/>
      </c>
    </row>
    <row r="38" spans="1:118" ht="15">
      <c r="A38" s="48" t="e">
        <f>Wedstrijden!#REF!</f>
        <v>#REF!</v>
      </c>
      <c r="B38" s="44" t="str">
        <f>IFERROR(VLOOKUP(Wedstrijden!E43,Wedstrijdlocaties!$B$2:$E$499,2,FALSE),"")</f>
        <v/>
      </c>
      <c r="C38" s="44" t="str">
        <f>Wedstrijden!F43</f>
        <v>Lisse</v>
      </c>
      <c r="D38" s="44" t="str">
        <f>IFERROR(VLOOKUP(Wedstrijden!G43,Organisaties!$B$2:$C$501,2,FALSE),"")</f>
        <v>V50718</v>
      </c>
      <c r="E38" s="44" t="str">
        <f>IFERROR(VLOOKUP(Wedstrijden!G43,Organisaties!$B$2:$F$501,5,FALSE),"")</f>
        <v>V31007</v>
      </c>
      <c r="F38" s="44" t="str">
        <f>IF(Wedstrijden!BC43&lt;&gt;"",Wedstrijden!BC43,"")</f>
        <v/>
      </c>
      <c r="G38" s="44">
        <f>IF(Wedstrijden!AY43="Indoor",1,0)</f>
        <v>0</v>
      </c>
      <c r="H38" s="44">
        <f>Wedstrijden!AZ43</f>
        <v>0</v>
      </c>
      <c r="I38" s="44" t="str">
        <f>IF(Wedstrijden!AX43="Nee",0,IF(Wedstrijden!AX43="Ja",1,""))</f>
        <v/>
      </c>
      <c r="J38" s="44" t="str">
        <f>IF(Wedstrijden!BA43&lt;&gt;"",Wedstrijden!BA43,"")</f>
        <v/>
      </c>
      <c r="W38" s="45"/>
      <c r="AE38" s="45"/>
      <c r="AN38" s="45"/>
      <c r="AU38" s="45"/>
      <c r="BA38" s="45"/>
      <c r="BE38" s="45"/>
      <c r="BJ38" s="44">
        <f>IF(COUNTA(Wedstrijden!I43:S43)&lt;&gt;0,1,"")</f>
        <v>1</v>
      </c>
      <c r="BK38" s="44">
        <f t="shared" si="0"/>
        <v>2</v>
      </c>
      <c r="BL38" s="44" t="str">
        <f>IF(Wedstrijden!I43="x","AA","")</f>
        <v/>
      </c>
      <c r="BM38" s="44" t="str">
        <f>IF(Wedstrijden!J43="x","A","")</f>
        <v/>
      </c>
      <c r="BN38" s="44" t="str">
        <f>IF(Wedstrijden!K43="x","B1","")</f>
        <v/>
      </c>
      <c r="BO38" s="44" t="str">
        <f>IF(Wedstrijden!L43="x","BB","")</f>
        <v/>
      </c>
      <c r="BP38" s="44" t="str">
        <f>IF(Wedstrijden!M43="x","B","")</f>
        <v/>
      </c>
      <c r="BQ38" s="44" t="str">
        <f>IF(Wedstrijden!N43="x","L1","")</f>
        <v/>
      </c>
      <c r="BR38" s="44" t="str">
        <f>IF(Wedstrijden!O43="x","L2","")</f>
        <v/>
      </c>
      <c r="BS38" s="44" t="str">
        <f>IF(Wedstrijden!P43="x","M1","")</f>
        <v>M1</v>
      </c>
      <c r="BT38" s="44" t="str">
        <f>IF(Wedstrijden!Q43="x","M2","")</f>
        <v>M2</v>
      </c>
      <c r="BU38" s="44" t="str">
        <f>IF(Wedstrijden!R43="x","Z1","")</f>
        <v>Z1</v>
      </c>
      <c r="BV38" s="44" t="str">
        <f>IF(Wedstrijden!S43="x","Z2","")</f>
        <v/>
      </c>
      <c r="BW38" s="44">
        <f>IF(COUNTA(Wedstrijden!T43:AB43)&lt;&gt;0,1,"")</f>
        <v>1</v>
      </c>
      <c r="BX38" s="44">
        <f t="shared" si="1"/>
        <v>1</v>
      </c>
      <c r="BY38" s="44" t="str">
        <f>IF(Wedstrijden!T43="x","BB","")</f>
        <v/>
      </c>
      <c r="BZ38" s="44" t="str">
        <f>IF(Wedstrijden!U43="x","B","")</f>
        <v/>
      </c>
      <c r="CA38" s="44" t="str">
        <f>IF(Wedstrijden!V43="x","L1","")</f>
        <v/>
      </c>
      <c r="CB38" s="44" t="str">
        <f>IF(Wedstrijden!W43="x","L2","")</f>
        <v/>
      </c>
      <c r="CC38" s="44" t="str">
        <f>IF(Wedstrijden!X43="x","M1","")</f>
        <v>M1</v>
      </c>
      <c r="CD38" s="44" t="str">
        <f>IF(Wedstrijden!Y43="x","M2","")</f>
        <v>M2</v>
      </c>
      <c r="CE38" s="44" t="str">
        <f>IF(Wedstrijden!Z43="x","Z1","")</f>
        <v>Z1</v>
      </c>
      <c r="CF38" s="44" t="str">
        <f>IF(Wedstrijden!AA43="x","Z2","")</f>
        <v/>
      </c>
      <c r="CG38" s="44" t="str">
        <f>IF(Wedstrijden!AB43="x","ZZL","")</f>
        <v/>
      </c>
      <c r="CL38" s="44" t="str">
        <f>IF(COUNTA(Wedstrijden!AC43:AJ43)&lt;&gt;0,2,"")</f>
        <v/>
      </c>
      <c r="CM38" s="44" t="str">
        <f t="shared" si="2"/>
        <v/>
      </c>
      <c r="CN38" s="44" t="str">
        <f>IF(Wedstrijden!AC43="x","AA","")</f>
        <v/>
      </c>
      <c r="CO38" s="44" t="str">
        <f>IF(Wedstrijden!AD43="x","A","")</f>
        <v/>
      </c>
      <c r="CP38" s="44" t="str">
        <f>IF(Wedstrijden!AE43="x","BB","")</f>
        <v/>
      </c>
      <c r="CQ38" s="44" t="str">
        <f>IF(Wedstrijden!AF43="x","B","")</f>
        <v/>
      </c>
      <c r="CR38" s="44" t="str">
        <f>IF(Wedstrijden!AG43="x","L","")</f>
        <v/>
      </c>
      <c r="CS38" s="44" t="str">
        <f>IF(Wedstrijden!AH43="x","M","")</f>
        <v/>
      </c>
      <c r="CT38" s="44" t="str">
        <f>IF(Wedstrijden!AI43="x","Z","")</f>
        <v/>
      </c>
      <c r="CU38" s="44" t="str">
        <f>IF(Wedstrijden!AJ43="x","ZZ","")</f>
        <v/>
      </c>
      <c r="CV38" s="44" t="str">
        <f>IF(COUNTA(Wedstrijden!AK43:AQ43)&lt;&gt;0,2,"")</f>
        <v/>
      </c>
      <c r="CW38" s="44" t="str">
        <f t="shared" si="3"/>
        <v/>
      </c>
      <c r="CX38" s="44" t="str">
        <f>IF(Wedstrijden!AK43="x","BB","")</f>
        <v/>
      </c>
      <c r="CY38" s="44" t="str">
        <f>IF(Wedstrijden!AL43="x","B","")</f>
        <v/>
      </c>
      <c r="CZ38" s="44" t="str">
        <f>IF(Wedstrijden!AM43="x","L","")</f>
        <v/>
      </c>
      <c r="DA38" s="44" t="str">
        <f>IF(Wedstrijden!AN43="x","M","")</f>
        <v/>
      </c>
      <c r="DB38" s="44" t="str">
        <f>IF(Wedstrijden!AO43="x","Z","")</f>
        <v/>
      </c>
      <c r="DC38" s="44" t="str">
        <f>IF(Wedstrijden!AP43="x","ZZ","")</f>
        <v/>
      </c>
      <c r="DD38" s="44" t="str">
        <f>IF(Wedstrijden!AQ43="x","1.40","")</f>
        <v/>
      </c>
      <c r="DE38" s="44" t="str">
        <f>IF(COUNTA(Wedstrijden!AR43:AT43)&lt;&gt;0,6,"")</f>
        <v/>
      </c>
      <c r="DF38" s="44" t="str">
        <f t="shared" si="4"/>
        <v/>
      </c>
      <c r="DG38" s="44" t="str">
        <f>IF(Wedstrijden!AR43="x","L","")</f>
        <v/>
      </c>
      <c r="DH38" s="44" t="str">
        <f>IF(Wedstrijden!AS43="x","M","")</f>
        <v/>
      </c>
      <c r="DI38" s="44" t="str">
        <f>IF(Wedstrijden!AT43="x","Z","")</f>
        <v/>
      </c>
      <c r="DJ38" s="44" t="str">
        <f>IF(COUNTA(Wedstrijden!AU43:AW43)&lt;&gt;0,6,"")</f>
        <v/>
      </c>
      <c r="DK38" s="44" t="str">
        <f t="shared" si="5"/>
        <v/>
      </c>
      <c r="DL38" s="44" t="str">
        <f>IF(Wedstrijden!AU43="x","L","")</f>
        <v/>
      </c>
      <c r="DM38" s="44" t="str">
        <f>IF(Wedstrijden!AV43="x","M","")</f>
        <v/>
      </c>
      <c r="DN38" s="44" t="str">
        <f>IF(Wedstrijden!AW43="x","Z","")</f>
        <v/>
      </c>
    </row>
    <row r="39" spans="1:118" ht="15">
      <c r="A39" s="48" t="e">
        <f>Wedstrijden!#REF!</f>
        <v>#REF!</v>
      </c>
      <c r="B39" s="44" t="str">
        <f>IFERROR(VLOOKUP(Wedstrijden!E44,Wedstrijdlocaties!$B$2:$E$499,2,FALSE),"")</f>
        <v/>
      </c>
      <c r="C39" s="44" t="str">
        <f>Wedstrijden!F44</f>
        <v>Schoorl</v>
      </c>
      <c r="D39" s="44">
        <f>IFERROR(VLOOKUP(Wedstrijden!G44,Organisaties!$B$2:$C$501,2,FALSE),"")</f>
        <v>673230</v>
      </c>
      <c r="E39" s="44" t="str">
        <f>IFERROR(VLOOKUP(Wedstrijden!G44,Organisaties!$B$2:$F$501,5,FALSE),"")</f>
        <v>V31007</v>
      </c>
      <c r="F39" s="44" t="str">
        <f>IF(Wedstrijden!BC44&lt;&gt;"",Wedstrijden!BC44,"")</f>
        <v/>
      </c>
      <c r="G39" s="44">
        <f>IF(Wedstrijden!AY44="Indoor",1,0)</f>
        <v>1</v>
      </c>
      <c r="H39" s="44" t="str">
        <f>Wedstrijden!AZ44</f>
        <v>Onbeperkt</v>
      </c>
      <c r="I39" s="44">
        <f>IF(Wedstrijden!AX44="Nee",0,IF(Wedstrijden!AX44="Ja",1,""))</f>
        <v>0</v>
      </c>
      <c r="J39" s="44" t="str">
        <f>IF(Wedstrijden!BA44&lt;&gt;"",Wedstrijden!BA44,"")</f>
        <v>Avondwedstrijd</v>
      </c>
      <c r="W39" s="45"/>
      <c r="AE39" s="45"/>
      <c r="AN39" s="45"/>
      <c r="AU39" s="45"/>
      <c r="BA39" s="45"/>
      <c r="BE39" s="45"/>
      <c r="BJ39" s="44" t="str">
        <f>IF(COUNTA(Wedstrijden!I44:S44)&lt;&gt;0,1,"")</f>
        <v/>
      </c>
      <c r="BK39" s="44" t="str">
        <f t="shared" si="0"/>
        <v/>
      </c>
      <c r="BL39" s="44" t="str">
        <f>IF(Wedstrijden!I44="x","AA","")</f>
        <v/>
      </c>
      <c r="BM39" s="44" t="str">
        <f>IF(Wedstrijden!J44="x","A","")</f>
        <v/>
      </c>
      <c r="BN39" s="44" t="str">
        <f>IF(Wedstrijden!K44="x","B1","")</f>
        <v/>
      </c>
      <c r="BO39" s="44" t="str">
        <f>IF(Wedstrijden!L44="x","BB","")</f>
        <v/>
      </c>
      <c r="BP39" s="44" t="str">
        <f>IF(Wedstrijden!M44="x","B","")</f>
        <v/>
      </c>
      <c r="BQ39" s="44" t="str">
        <f>IF(Wedstrijden!N44="x","L1","")</f>
        <v/>
      </c>
      <c r="BR39" s="44" t="str">
        <f>IF(Wedstrijden!O44="x","L2","")</f>
        <v/>
      </c>
      <c r="BS39" s="44" t="str">
        <f>IF(Wedstrijden!P44="x","M1","")</f>
        <v/>
      </c>
      <c r="BT39" s="44" t="str">
        <f>IF(Wedstrijden!Q44="x","M2","")</f>
        <v/>
      </c>
      <c r="BU39" s="44" t="str">
        <f>IF(Wedstrijden!R44="x","Z1","")</f>
        <v/>
      </c>
      <c r="BV39" s="44" t="str">
        <f>IF(Wedstrijden!S44="x","Z2","")</f>
        <v/>
      </c>
      <c r="BW39" s="44" t="str">
        <f>IF(COUNTA(Wedstrijden!T44:AB44)&lt;&gt;0,1,"")</f>
        <v/>
      </c>
      <c r="BX39" s="44" t="str">
        <f t="shared" si="1"/>
        <v/>
      </c>
      <c r="BY39" s="44" t="str">
        <f>IF(Wedstrijden!T44="x","BB","")</f>
        <v/>
      </c>
      <c r="BZ39" s="44" t="str">
        <f>IF(Wedstrijden!U44="x","B","")</f>
        <v/>
      </c>
      <c r="CA39" s="44" t="str">
        <f>IF(Wedstrijden!V44="x","L1","")</f>
        <v/>
      </c>
      <c r="CB39" s="44" t="str">
        <f>IF(Wedstrijden!W44="x","L2","")</f>
        <v/>
      </c>
      <c r="CC39" s="44" t="str">
        <f>IF(Wedstrijden!X44="x","M1","")</f>
        <v/>
      </c>
      <c r="CD39" s="44" t="str">
        <f>IF(Wedstrijden!Y44="x","M2","")</f>
        <v/>
      </c>
      <c r="CE39" s="44" t="str">
        <f>IF(Wedstrijden!Z44="x","Z1","")</f>
        <v/>
      </c>
      <c r="CF39" s="44" t="str">
        <f>IF(Wedstrijden!AA44="x","Z2","")</f>
        <v/>
      </c>
      <c r="CG39" s="44" t="str">
        <f>IF(Wedstrijden!AB44="x","ZZL","")</f>
        <v/>
      </c>
      <c r="CL39" s="44">
        <f>IF(COUNTA(Wedstrijden!AC44:AJ44)&lt;&gt;0,2,"")</f>
        <v>2</v>
      </c>
      <c r="CM39" s="44">
        <f t="shared" si="2"/>
        <v>2</v>
      </c>
      <c r="CN39" s="44" t="str">
        <f>IF(Wedstrijden!AC44="x","AA","")</f>
        <v/>
      </c>
      <c r="CO39" s="44" t="str">
        <f>IF(Wedstrijden!AD44="x","A","")</f>
        <v/>
      </c>
      <c r="CP39" s="44" t="str">
        <f>IF(Wedstrijden!AE44="x","BB","")</f>
        <v>BB</v>
      </c>
      <c r="CQ39" s="44" t="str">
        <f>IF(Wedstrijden!AF44="x","B","")</f>
        <v>B</v>
      </c>
      <c r="CR39" s="44" t="str">
        <f>IF(Wedstrijden!AG44="x","L","")</f>
        <v>L</v>
      </c>
      <c r="CS39" s="44" t="str">
        <f>IF(Wedstrijden!AH44="x","M","")</f>
        <v/>
      </c>
      <c r="CT39" s="44" t="str">
        <f>IF(Wedstrijden!AI44="x","Z","")</f>
        <v/>
      </c>
      <c r="CU39" s="44" t="str">
        <f>IF(Wedstrijden!AJ44="x","ZZ","")</f>
        <v/>
      </c>
      <c r="CV39" s="44">
        <f>IF(COUNTA(Wedstrijden!AK44:AQ44)&lt;&gt;0,2,"")</f>
        <v>2</v>
      </c>
      <c r="CW39" s="44">
        <f t="shared" si="3"/>
        <v>1</v>
      </c>
      <c r="CX39" s="44" t="str">
        <f>IF(Wedstrijden!AK44="x","BB","")</f>
        <v>BB</v>
      </c>
      <c r="CY39" s="44" t="str">
        <f>IF(Wedstrijden!AL44="x","B","")</f>
        <v>B</v>
      </c>
      <c r="CZ39" s="44" t="str">
        <f>IF(Wedstrijden!AM44="x","L","")</f>
        <v>L</v>
      </c>
      <c r="DA39" s="44" t="str">
        <f>IF(Wedstrijden!AN44="x","M","")</f>
        <v/>
      </c>
      <c r="DB39" s="44" t="str">
        <f>IF(Wedstrijden!AO44="x","Z","")</f>
        <v/>
      </c>
      <c r="DC39" s="44" t="str">
        <f>IF(Wedstrijden!AP44="x","ZZ","")</f>
        <v/>
      </c>
      <c r="DD39" s="44" t="str">
        <f>IF(Wedstrijden!AQ44="x","1.40","")</f>
        <v/>
      </c>
      <c r="DE39" s="44" t="str">
        <f>IF(COUNTA(Wedstrijden!AR44:AT44)&lt;&gt;0,6,"")</f>
        <v/>
      </c>
      <c r="DF39" s="44" t="str">
        <f t="shared" si="4"/>
        <v/>
      </c>
      <c r="DG39" s="44" t="str">
        <f>IF(Wedstrijden!AR44="x","L","")</f>
        <v/>
      </c>
      <c r="DH39" s="44" t="str">
        <f>IF(Wedstrijden!AS44="x","M","")</f>
        <v/>
      </c>
      <c r="DI39" s="44" t="str">
        <f>IF(Wedstrijden!AT44="x","Z","")</f>
        <v/>
      </c>
      <c r="DJ39" s="44" t="str">
        <f>IF(COUNTA(Wedstrijden!AU44:AW44)&lt;&gt;0,6,"")</f>
        <v/>
      </c>
      <c r="DK39" s="44" t="str">
        <f t="shared" si="5"/>
        <v/>
      </c>
      <c r="DL39" s="44" t="str">
        <f>IF(Wedstrijden!AU44="x","L","")</f>
        <v/>
      </c>
      <c r="DM39" s="44" t="str">
        <f>IF(Wedstrijden!AV44="x","M","")</f>
        <v/>
      </c>
      <c r="DN39" s="44" t="str">
        <f>IF(Wedstrijden!AW44="x","Z","")</f>
        <v/>
      </c>
    </row>
    <row r="40" spans="1:118" ht="15">
      <c r="A40" s="48" t="e">
        <f>Wedstrijden!#REF!</f>
        <v>#REF!</v>
      </c>
      <c r="B40" s="44" t="str">
        <f>IFERROR(VLOOKUP(Wedstrijden!E45,Wedstrijdlocaties!$B$2:$E$499,2,FALSE),"")</f>
        <v>V12147</v>
      </c>
      <c r="C40" s="44" t="str">
        <f>Wedstrijden!F45</f>
        <v>Spaarenwoude</v>
      </c>
      <c r="D40" s="44" t="str">
        <f>IFERROR(VLOOKUP(Wedstrijden!G45,Organisaties!$B$2:$C$501,2,FALSE),"")</f>
        <v>V60111</v>
      </c>
      <c r="E40" s="44" t="str">
        <f>IFERROR(VLOOKUP(Wedstrijden!G45,Organisaties!$B$2:$F$501,5,FALSE),"")</f>
        <v>V31007</v>
      </c>
      <c r="F40" s="44" t="str">
        <f>IF(Wedstrijden!BC45&lt;&gt;"",Wedstrijden!BC45,"")</f>
        <v/>
      </c>
      <c r="G40" s="44">
        <f>IF(Wedstrijden!AY45="Indoor",1,0)</f>
        <v>0</v>
      </c>
      <c r="H40" s="44">
        <f>Wedstrijden!AZ45</f>
        <v>0</v>
      </c>
      <c r="I40" s="44" t="str">
        <f>IF(Wedstrijden!AX45="Nee",0,IF(Wedstrijden!AX45="Ja",1,""))</f>
        <v/>
      </c>
      <c r="J40" s="44" t="str">
        <f>IF(Wedstrijden!BA45&lt;&gt;"",Wedstrijden!BA45,"")</f>
        <v/>
      </c>
      <c r="W40" s="45"/>
      <c r="AE40" s="45"/>
      <c r="AN40" s="45"/>
      <c r="AU40" s="45"/>
      <c r="BA40" s="45"/>
      <c r="BE40" s="45"/>
      <c r="BJ40" s="44">
        <f>IF(COUNTA(Wedstrijden!I45:S45)&lt;&gt;0,1,"")</f>
        <v>1</v>
      </c>
      <c r="BK40" s="44">
        <f t="shared" si="0"/>
        <v>2</v>
      </c>
      <c r="BL40" s="44" t="str">
        <f>IF(Wedstrijden!I45="x","AA","")</f>
        <v/>
      </c>
      <c r="BM40" s="44" t="str">
        <f>IF(Wedstrijden!J45="x","A","")</f>
        <v/>
      </c>
      <c r="BN40" s="44" t="str">
        <f>IF(Wedstrijden!K45="x","B1","")</f>
        <v/>
      </c>
      <c r="BO40" s="44" t="str">
        <f>IF(Wedstrijden!L45="x","BB","")</f>
        <v/>
      </c>
      <c r="BP40" s="44" t="str">
        <f>IF(Wedstrijden!M45="x","B","")</f>
        <v>B</v>
      </c>
      <c r="BQ40" s="44" t="str">
        <f>IF(Wedstrijden!N45="x","L1","")</f>
        <v>L1</v>
      </c>
      <c r="BR40" s="44" t="str">
        <f>IF(Wedstrijden!O45="x","L2","")</f>
        <v>L2</v>
      </c>
      <c r="BS40" s="44" t="str">
        <f>IF(Wedstrijden!P45="x","M1","")</f>
        <v>M1</v>
      </c>
      <c r="BT40" s="44" t="str">
        <f>IF(Wedstrijden!Q45="x","M2","")</f>
        <v>M2</v>
      </c>
      <c r="BU40" s="44" t="str">
        <f>IF(Wedstrijden!R45="x","Z1","")</f>
        <v/>
      </c>
      <c r="BV40" s="44" t="str">
        <f>IF(Wedstrijden!S45="x","Z2","")</f>
        <v/>
      </c>
      <c r="BW40" s="44">
        <f>IF(COUNTA(Wedstrijden!T45:AB45)&lt;&gt;0,1,"")</f>
        <v>1</v>
      </c>
      <c r="BX40" s="44">
        <f t="shared" si="1"/>
        <v>1</v>
      </c>
      <c r="BY40" s="44" t="str">
        <f>IF(Wedstrijden!T45="x","BB","")</f>
        <v/>
      </c>
      <c r="BZ40" s="44" t="str">
        <f>IF(Wedstrijden!U45="x","B","")</f>
        <v>B</v>
      </c>
      <c r="CA40" s="44" t="str">
        <f>IF(Wedstrijden!V45="x","L1","")</f>
        <v>L1</v>
      </c>
      <c r="CB40" s="44" t="str">
        <f>IF(Wedstrijden!W45="x","L2","")</f>
        <v>L2</v>
      </c>
      <c r="CC40" s="44" t="str">
        <f>IF(Wedstrijden!X45="x","M1","")</f>
        <v>M1</v>
      </c>
      <c r="CD40" s="44" t="str">
        <f>IF(Wedstrijden!Y45="x","M2","")</f>
        <v>M2</v>
      </c>
      <c r="CE40" s="44" t="str">
        <f>IF(Wedstrijden!Z45="x","Z1","")</f>
        <v/>
      </c>
      <c r="CF40" s="44" t="str">
        <f>IF(Wedstrijden!AA45="x","Z2","")</f>
        <v/>
      </c>
      <c r="CG40" s="44" t="str">
        <f>IF(Wedstrijden!AB45="x","ZZL","")</f>
        <v/>
      </c>
      <c r="CL40" s="44" t="str">
        <f>IF(COUNTA(Wedstrijden!AC45:AJ45)&lt;&gt;0,2,"")</f>
        <v/>
      </c>
      <c r="CM40" s="44" t="str">
        <f t="shared" si="2"/>
        <v/>
      </c>
      <c r="CN40" s="44" t="str">
        <f>IF(Wedstrijden!AC45="x","AA","")</f>
        <v/>
      </c>
      <c r="CO40" s="44" t="str">
        <f>IF(Wedstrijden!AD45="x","A","")</f>
        <v/>
      </c>
      <c r="CP40" s="44" t="str">
        <f>IF(Wedstrijden!AE45="x","BB","")</f>
        <v/>
      </c>
      <c r="CQ40" s="44" t="str">
        <f>IF(Wedstrijden!AF45="x","B","")</f>
        <v/>
      </c>
      <c r="CR40" s="44" t="str">
        <f>IF(Wedstrijden!AG45="x","L","")</f>
        <v/>
      </c>
      <c r="CS40" s="44" t="str">
        <f>IF(Wedstrijden!AH45="x","M","")</f>
        <v/>
      </c>
      <c r="CT40" s="44" t="str">
        <f>IF(Wedstrijden!AI45="x","Z","")</f>
        <v/>
      </c>
      <c r="CU40" s="44" t="str">
        <f>IF(Wedstrijden!AJ45="x","ZZ","")</f>
        <v/>
      </c>
      <c r="CV40" s="44" t="str">
        <f>IF(COUNTA(Wedstrijden!AK45:AQ45)&lt;&gt;0,2,"")</f>
        <v/>
      </c>
      <c r="CW40" s="44" t="str">
        <f t="shared" si="3"/>
        <v/>
      </c>
      <c r="CX40" s="44" t="str">
        <f>IF(Wedstrijden!AK45="x","BB","")</f>
        <v/>
      </c>
      <c r="CY40" s="44" t="str">
        <f>IF(Wedstrijden!AL45="x","B","")</f>
        <v/>
      </c>
      <c r="CZ40" s="44" t="str">
        <f>IF(Wedstrijden!AM45="x","L","")</f>
        <v/>
      </c>
      <c r="DA40" s="44" t="str">
        <f>IF(Wedstrijden!AN45="x","M","")</f>
        <v/>
      </c>
      <c r="DB40" s="44" t="str">
        <f>IF(Wedstrijden!AO45="x","Z","")</f>
        <v/>
      </c>
      <c r="DC40" s="44" t="str">
        <f>IF(Wedstrijden!AP45="x","ZZ","")</f>
        <v/>
      </c>
      <c r="DD40" s="44" t="str">
        <f>IF(Wedstrijden!AQ45="x","1.40","")</f>
        <v/>
      </c>
      <c r="DE40" s="44" t="str">
        <f>IF(COUNTA(Wedstrijden!AR45:AT45)&lt;&gt;0,6,"")</f>
        <v/>
      </c>
      <c r="DF40" s="44" t="str">
        <f t="shared" si="4"/>
        <v/>
      </c>
      <c r="DG40" s="44" t="str">
        <f>IF(Wedstrijden!AR45="x","L","")</f>
        <v/>
      </c>
      <c r="DH40" s="44" t="str">
        <f>IF(Wedstrijden!AS45="x","M","")</f>
        <v/>
      </c>
      <c r="DI40" s="44" t="str">
        <f>IF(Wedstrijden!AT45="x","Z","")</f>
        <v/>
      </c>
      <c r="DJ40" s="44" t="str">
        <f>IF(COUNTA(Wedstrijden!AU45:AW45)&lt;&gt;0,6,"")</f>
        <v/>
      </c>
      <c r="DK40" s="44" t="str">
        <f t="shared" si="5"/>
        <v/>
      </c>
      <c r="DL40" s="44" t="str">
        <f>IF(Wedstrijden!AU45="x","L","")</f>
        <v/>
      </c>
      <c r="DM40" s="44" t="str">
        <f>IF(Wedstrijden!AV45="x","M","")</f>
        <v/>
      </c>
      <c r="DN40" s="44" t="str">
        <f>IF(Wedstrijden!AW45="x","Z","")</f>
        <v/>
      </c>
    </row>
    <row r="41" spans="1:118" ht="15">
      <c r="A41" s="48" t="e">
        <f>Wedstrijden!#REF!</f>
        <v>#REF!</v>
      </c>
      <c r="B41" s="44">
        <f>IFERROR(VLOOKUP(Wedstrijden!E46,Wedstrijdlocaties!$B$2:$E$499,2,FALSE),"")</f>
        <v>973274</v>
      </c>
      <c r="C41" s="44" t="str">
        <f>Wedstrijden!F46</f>
        <v>Enkhuizen</v>
      </c>
      <c r="D41" s="44" t="str">
        <f>IFERROR(VLOOKUP(Wedstrijden!G46,Organisaties!$B$2:$C$501,2,FALSE),"")</f>
        <v>V50761</v>
      </c>
      <c r="E41" s="44" t="str">
        <f>IFERROR(VLOOKUP(Wedstrijden!G46,Organisaties!$B$2:$F$501,5,FALSE),"")</f>
        <v>V31007</v>
      </c>
      <c r="F41" s="44" t="str">
        <f>IF(Wedstrijden!BC46&lt;&gt;"",Wedstrijden!BC46,"")</f>
        <v/>
      </c>
      <c r="G41" s="44">
        <f>IF(Wedstrijden!AY46="Indoor",1,0)</f>
        <v>0</v>
      </c>
      <c r="H41" s="44">
        <f>Wedstrijden!AZ46</f>
        <v>0</v>
      </c>
      <c r="I41" s="44" t="str">
        <f>IF(Wedstrijden!AX46="Nee",0,IF(Wedstrijden!AX46="Ja",1,""))</f>
        <v/>
      </c>
      <c r="J41" s="44" t="str">
        <f>IF(Wedstrijden!BA46&lt;&gt;"",Wedstrijden!BA46,"")</f>
        <v/>
      </c>
      <c r="W41" s="45"/>
      <c r="AE41" s="45"/>
      <c r="AN41" s="45"/>
      <c r="AU41" s="45"/>
      <c r="BA41" s="45"/>
      <c r="BE41" s="45"/>
      <c r="BJ41" s="44">
        <f>IF(COUNTA(Wedstrijden!I46:S46)&lt;&gt;0,1,"")</f>
        <v>1</v>
      </c>
      <c r="BK41" s="44">
        <f t="shared" si="0"/>
        <v>2</v>
      </c>
      <c r="BL41" s="44" t="str">
        <f>IF(Wedstrijden!I46="x","AA","")</f>
        <v/>
      </c>
      <c r="BM41" s="44" t="str">
        <f>IF(Wedstrijden!J46="x","A","")</f>
        <v/>
      </c>
      <c r="BN41" s="44" t="str">
        <f>IF(Wedstrijden!K46="x","B1","")</f>
        <v/>
      </c>
      <c r="BO41" s="44" t="str">
        <f>IF(Wedstrijden!L46="x","BB","")</f>
        <v/>
      </c>
      <c r="BP41" s="44" t="str">
        <f>IF(Wedstrijden!M46="x","B","")</f>
        <v>B</v>
      </c>
      <c r="BQ41" s="44" t="str">
        <f>IF(Wedstrijden!N46="x","L1","")</f>
        <v>L1</v>
      </c>
      <c r="BR41" s="44" t="str">
        <f>IF(Wedstrijden!O46="x","L2","")</f>
        <v>L2</v>
      </c>
      <c r="BS41" s="44" t="str">
        <f>IF(Wedstrijden!P46="x","M1","")</f>
        <v>M1</v>
      </c>
      <c r="BT41" s="44" t="str">
        <f>IF(Wedstrijden!Q46="x","M2","")</f>
        <v>M2</v>
      </c>
      <c r="BU41" s="44" t="str">
        <f>IF(Wedstrijden!R46="x","Z1","")</f>
        <v>Z1</v>
      </c>
      <c r="BV41" s="44" t="str">
        <f>IF(Wedstrijden!S46="x","Z2","")</f>
        <v>Z2</v>
      </c>
      <c r="BW41" s="44">
        <f>IF(COUNTA(Wedstrijden!T46:AB46)&lt;&gt;0,1,"")</f>
        <v>1</v>
      </c>
      <c r="BX41" s="44">
        <f t="shared" si="1"/>
        <v>1</v>
      </c>
      <c r="BY41" s="44" t="str">
        <f>IF(Wedstrijden!T46="x","BB","")</f>
        <v/>
      </c>
      <c r="BZ41" s="44" t="str">
        <f>IF(Wedstrijden!U46="x","B","")</f>
        <v>B</v>
      </c>
      <c r="CA41" s="44" t="str">
        <f>IF(Wedstrijden!V46="x","L1","")</f>
        <v>L1</v>
      </c>
      <c r="CB41" s="44" t="str">
        <f>IF(Wedstrijden!W46="x","L2","")</f>
        <v>L2</v>
      </c>
      <c r="CC41" s="44" t="str">
        <f>IF(Wedstrijden!X46="x","M1","")</f>
        <v>M1</v>
      </c>
      <c r="CD41" s="44" t="str">
        <f>IF(Wedstrijden!Y46="x","M2","")</f>
        <v>M2</v>
      </c>
      <c r="CE41" s="44" t="str">
        <f>IF(Wedstrijden!Z46="x","Z1","")</f>
        <v>Z1</v>
      </c>
      <c r="CF41" s="44" t="str">
        <f>IF(Wedstrijden!AA46="x","Z2","")</f>
        <v>Z2</v>
      </c>
      <c r="CG41" s="44" t="str">
        <f>IF(Wedstrijden!AB46="x","ZZL","")</f>
        <v/>
      </c>
      <c r="CL41" s="44" t="str">
        <f>IF(COUNTA(Wedstrijden!AC46:AJ46)&lt;&gt;0,2,"")</f>
        <v/>
      </c>
      <c r="CM41" s="44" t="str">
        <f t="shared" si="2"/>
        <v/>
      </c>
      <c r="CN41" s="44" t="str">
        <f>IF(Wedstrijden!AC46="x","AA","")</f>
        <v/>
      </c>
      <c r="CO41" s="44" t="str">
        <f>IF(Wedstrijden!AD46="x","A","")</f>
        <v/>
      </c>
      <c r="CP41" s="44" t="str">
        <f>IF(Wedstrijden!AE46="x","BB","")</f>
        <v/>
      </c>
      <c r="CQ41" s="44" t="str">
        <f>IF(Wedstrijden!AF46="x","B","")</f>
        <v/>
      </c>
      <c r="CR41" s="44" t="str">
        <f>IF(Wedstrijden!AG46="x","L","")</f>
        <v/>
      </c>
      <c r="CS41" s="44" t="str">
        <f>IF(Wedstrijden!AH46="x","M","")</f>
        <v/>
      </c>
      <c r="CT41" s="44" t="str">
        <f>IF(Wedstrijden!AI46="x","Z","")</f>
        <v/>
      </c>
      <c r="CU41" s="44" t="str">
        <f>IF(Wedstrijden!AJ46="x","ZZ","")</f>
        <v/>
      </c>
      <c r="CV41" s="44" t="str">
        <f>IF(COUNTA(Wedstrijden!AK46:AQ46)&lt;&gt;0,2,"")</f>
        <v/>
      </c>
      <c r="CW41" s="44" t="str">
        <f t="shared" si="3"/>
        <v/>
      </c>
      <c r="CX41" s="44" t="str">
        <f>IF(Wedstrijden!AK46="x","BB","")</f>
        <v/>
      </c>
      <c r="CY41" s="44" t="str">
        <f>IF(Wedstrijden!AL46="x","B","")</f>
        <v/>
      </c>
      <c r="CZ41" s="44" t="str">
        <f>IF(Wedstrijden!AM46="x","L","")</f>
        <v/>
      </c>
      <c r="DA41" s="44" t="str">
        <f>IF(Wedstrijden!AN46="x","M","")</f>
        <v/>
      </c>
      <c r="DB41" s="44" t="str">
        <f>IF(Wedstrijden!AO46="x","Z","")</f>
        <v/>
      </c>
      <c r="DC41" s="44" t="str">
        <f>IF(Wedstrijden!AP46="x","ZZ","")</f>
        <v/>
      </c>
      <c r="DD41" s="44" t="str">
        <f>IF(Wedstrijden!AQ46="x","1.40","")</f>
        <v/>
      </c>
      <c r="DE41" s="44" t="str">
        <f>IF(COUNTA(Wedstrijden!AR46:AT46)&lt;&gt;0,6,"")</f>
        <v/>
      </c>
      <c r="DF41" s="44" t="str">
        <f t="shared" si="4"/>
        <v/>
      </c>
      <c r="DG41" s="44" t="str">
        <f>IF(Wedstrijden!AR46="x","L","")</f>
        <v/>
      </c>
      <c r="DH41" s="44" t="str">
        <f>IF(Wedstrijden!AS46="x","M","")</f>
        <v/>
      </c>
      <c r="DI41" s="44" t="str">
        <f>IF(Wedstrijden!AT46="x","Z","")</f>
        <v/>
      </c>
      <c r="DJ41" s="44" t="str">
        <f>IF(COUNTA(Wedstrijden!AU46:AW46)&lt;&gt;0,6,"")</f>
        <v/>
      </c>
      <c r="DK41" s="44" t="str">
        <f t="shared" si="5"/>
        <v/>
      </c>
      <c r="DL41" s="44" t="str">
        <f>IF(Wedstrijden!AU46="x","L","")</f>
        <v/>
      </c>
      <c r="DM41" s="44" t="str">
        <f>IF(Wedstrijden!AV46="x","M","")</f>
        <v/>
      </c>
      <c r="DN41" s="44" t="str">
        <f>IF(Wedstrijden!AW46="x","Z","")</f>
        <v/>
      </c>
    </row>
    <row r="42" spans="1:118" ht="15">
      <c r="A42" s="48" t="e">
        <f>Wedstrijden!#REF!</f>
        <v>#REF!</v>
      </c>
      <c r="B42" s="44" t="str">
        <f>IFERROR(VLOOKUP(Wedstrijden!E47,Wedstrijdlocaties!$B$2:$E$499,2,FALSE),"")</f>
        <v/>
      </c>
      <c r="C42" s="44" t="str">
        <f>Wedstrijden!F47</f>
        <v>Schoorl</v>
      </c>
      <c r="D42" s="44">
        <f>IFERROR(VLOOKUP(Wedstrijden!G47,Organisaties!$B$2:$C$501,2,FALSE),"")</f>
        <v>673230</v>
      </c>
      <c r="E42" s="44" t="str">
        <f>IFERROR(VLOOKUP(Wedstrijden!G47,Organisaties!$B$2:$F$501,5,FALSE),"")</f>
        <v>V31007</v>
      </c>
      <c r="F42" s="44" t="str">
        <f>IF(Wedstrijden!BC47&lt;&gt;"",Wedstrijden!BC47,"")</f>
        <v/>
      </c>
      <c r="G42" s="44">
        <f>IF(Wedstrijden!AY47="Indoor",1,0)</f>
        <v>1</v>
      </c>
      <c r="H42" s="44" t="str">
        <f>Wedstrijden!AZ47</f>
        <v>Onbeperkt</v>
      </c>
      <c r="I42" s="44">
        <f>IF(Wedstrijden!AX47="Nee",0,IF(Wedstrijden!AX47="Ja",1,""))</f>
        <v>0</v>
      </c>
      <c r="J42" s="44" t="str">
        <f>IF(Wedstrijden!BA47&lt;&gt;"",Wedstrijden!BA47,"")</f>
        <v/>
      </c>
      <c r="W42" s="45"/>
      <c r="AE42" s="45"/>
      <c r="AN42" s="45"/>
      <c r="AU42" s="45"/>
      <c r="BA42" s="45"/>
      <c r="BE42" s="45"/>
      <c r="BJ42" s="44">
        <f>IF(COUNTA(Wedstrijden!I47:S47)&lt;&gt;0,1,"")</f>
        <v>1</v>
      </c>
      <c r="BK42" s="44">
        <f t="shared" si="0"/>
        <v>2</v>
      </c>
      <c r="BL42" s="44" t="str">
        <f>IF(Wedstrijden!I47="x","AA","")</f>
        <v/>
      </c>
      <c r="BM42" s="44" t="str">
        <f>IF(Wedstrijden!J47="x","A","")</f>
        <v/>
      </c>
      <c r="BN42" s="44" t="str">
        <f>IF(Wedstrijden!K47="x","B1","")</f>
        <v/>
      </c>
      <c r="BO42" s="44" t="str">
        <f>IF(Wedstrijden!L47="x","BB","")</f>
        <v>BB</v>
      </c>
      <c r="BP42" s="44" t="str">
        <f>IF(Wedstrijden!M47="x","B","")</f>
        <v>B</v>
      </c>
      <c r="BQ42" s="44" t="str">
        <f>IF(Wedstrijden!N47="x","L1","")</f>
        <v>L1</v>
      </c>
      <c r="BR42" s="44" t="str">
        <f>IF(Wedstrijden!O47="x","L2","")</f>
        <v>L2</v>
      </c>
      <c r="BS42" s="44" t="str">
        <f>IF(Wedstrijden!P47="x","M1","")</f>
        <v>M1</v>
      </c>
      <c r="BT42" s="44" t="str">
        <f>IF(Wedstrijden!Q47="x","M2","")</f>
        <v>M2</v>
      </c>
      <c r="BU42" s="44" t="str">
        <f>IF(Wedstrijden!R47="x","Z1","")</f>
        <v/>
      </c>
      <c r="BV42" s="44" t="str">
        <f>IF(Wedstrijden!S47="x","Z2","")</f>
        <v/>
      </c>
      <c r="BW42" s="44">
        <f>IF(COUNTA(Wedstrijden!T47:AB47)&lt;&gt;0,1,"")</f>
        <v>1</v>
      </c>
      <c r="BX42" s="44">
        <f t="shared" si="1"/>
        <v>1</v>
      </c>
      <c r="BY42" s="44" t="str">
        <f>IF(Wedstrijden!T47="x","BB","")</f>
        <v>BB</v>
      </c>
      <c r="BZ42" s="44" t="str">
        <f>IF(Wedstrijden!U47="x","B","")</f>
        <v>B</v>
      </c>
      <c r="CA42" s="44" t="str">
        <f>IF(Wedstrijden!V47="x","L1","")</f>
        <v>L1</v>
      </c>
      <c r="CB42" s="44" t="str">
        <f>IF(Wedstrijden!W47="x","L2","")</f>
        <v>L2</v>
      </c>
      <c r="CC42" s="44" t="str">
        <f>IF(Wedstrijden!X47="x","M1","")</f>
        <v>M1</v>
      </c>
      <c r="CD42" s="44" t="str">
        <f>IF(Wedstrijden!Y47="x","M2","")</f>
        <v>M2</v>
      </c>
      <c r="CE42" s="44" t="str">
        <f>IF(Wedstrijden!Z47="x","Z1","")</f>
        <v/>
      </c>
      <c r="CF42" s="44" t="str">
        <f>IF(Wedstrijden!AA47="x","Z2","")</f>
        <v/>
      </c>
      <c r="CG42" s="44" t="str">
        <f>IF(Wedstrijden!AB47="x","ZZL","")</f>
        <v/>
      </c>
      <c r="CL42" s="44" t="str">
        <f>IF(COUNTA(Wedstrijden!AC47:AJ47)&lt;&gt;0,2,"")</f>
        <v/>
      </c>
      <c r="CM42" s="44" t="str">
        <f t="shared" si="2"/>
        <v/>
      </c>
      <c r="CN42" s="44" t="str">
        <f>IF(Wedstrijden!AC47="x","AA","")</f>
        <v/>
      </c>
      <c r="CO42" s="44" t="str">
        <f>IF(Wedstrijden!AD47="x","A","")</f>
        <v/>
      </c>
      <c r="CP42" s="44" t="str">
        <f>IF(Wedstrijden!AE47="x","BB","")</f>
        <v/>
      </c>
      <c r="CQ42" s="44" t="str">
        <f>IF(Wedstrijden!AF47="x","B","")</f>
        <v/>
      </c>
      <c r="CR42" s="44" t="str">
        <f>IF(Wedstrijden!AG47="x","L","")</f>
        <v/>
      </c>
      <c r="CS42" s="44" t="str">
        <f>IF(Wedstrijden!AH47="x","M","")</f>
        <v/>
      </c>
      <c r="CT42" s="44" t="str">
        <f>IF(Wedstrijden!AI47="x","Z","")</f>
        <v/>
      </c>
      <c r="CU42" s="44" t="str">
        <f>IF(Wedstrijden!AJ47="x","ZZ","")</f>
        <v/>
      </c>
      <c r="CV42" s="44" t="str">
        <f>IF(COUNTA(Wedstrijden!AK47:AQ47)&lt;&gt;0,2,"")</f>
        <v/>
      </c>
      <c r="CW42" s="44" t="str">
        <f t="shared" si="3"/>
        <v/>
      </c>
      <c r="CX42" s="44" t="str">
        <f>IF(Wedstrijden!AK47="x","BB","")</f>
        <v/>
      </c>
      <c r="CY42" s="44" t="str">
        <f>IF(Wedstrijden!AL47="x","B","")</f>
        <v/>
      </c>
      <c r="CZ42" s="44" t="str">
        <f>IF(Wedstrijden!AM47="x","L","")</f>
        <v/>
      </c>
      <c r="DA42" s="44" t="str">
        <f>IF(Wedstrijden!AN47="x","M","")</f>
        <v/>
      </c>
      <c r="DB42" s="44" t="str">
        <f>IF(Wedstrijden!AO47="x","Z","")</f>
        <v/>
      </c>
      <c r="DC42" s="44" t="str">
        <f>IF(Wedstrijden!AP47="x","ZZ","")</f>
        <v/>
      </c>
      <c r="DD42" s="44" t="str">
        <f>IF(Wedstrijden!AQ47="x","1.40","")</f>
        <v/>
      </c>
      <c r="DE42" s="44" t="str">
        <f>IF(COUNTA(Wedstrijden!AR47:AT47)&lt;&gt;0,6,"")</f>
        <v/>
      </c>
      <c r="DF42" s="44" t="str">
        <f t="shared" si="4"/>
        <v/>
      </c>
      <c r="DG42" s="44" t="str">
        <f>IF(Wedstrijden!AR47="x","L","")</f>
        <v/>
      </c>
      <c r="DH42" s="44" t="str">
        <f>IF(Wedstrijden!AS47="x","M","")</f>
        <v/>
      </c>
      <c r="DI42" s="44" t="str">
        <f>IF(Wedstrijden!AT47="x","Z","")</f>
        <v/>
      </c>
      <c r="DJ42" s="44" t="str">
        <f>IF(COUNTA(Wedstrijden!AU47:AW47)&lt;&gt;0,6,"")</f>
        <v/>
      </c>
      <c r="DK42" s="44" t="str">
        <f t="shared" si="5"/>
        <v/>
      </c>
      <c r="DL42" s="44" t="str">
        <f>IF(Wedstrijden!AU47="x","L","")</f>
        <v/>
      </c>
      <c r="DM42" s="44" t="str">
        <f>IF(Wedstrijden!AV47="x","M","")</f>
        <v/>
      </c>
      <c r="DN42" s="44" t="str">
        <f>IF(Wedstrijden!AW47="x","Z","")</f>
        <v/>
      </c>
    </row>
    <row r="43" spans="1:118" ht="15">
      <c r="A43" s="48" t="e">
        <f>Wedstrijden!#REF!</f>
        <v>#REF!</v>
      </c>
      <c r="B43" s="44" t="str">
        <f>IFERROR(VLOOKUP(Wedstrijden!E48,Wedstrijdlocaties!$B$2:$E$499,2,FALSE),"")</f>
        <v/>
      </c>
      <c r="C43" s="44" t="str">
        <f>Wedstrijden!F48</f>
        <v>Middenbeemster</v>
      </c>
      <c r="D43" s="44" t="str">
        <f>IFERROR(VLOOKUP(Wedstrijden!G48,Organisaties!$B$2:$C$501,2,FALSE),"")</f>
        <v/>
      </c>
      <c r="E43" s="44" t="str">
        <f>IFERROR(VLOOKUP(Wedstrijden!G48,Organisaties!$B$2:$F$501,5,FALSE),"")</f>
        <v/>
      </c>
      <c r="F43" s="44" t="str">
        <f>IF(Wedstrijden!BC48&lt;&gt;"",Wedstrijden!BC48,"")</f>
        <v/>
      </c>
      <c r="G43" s="44">
        <f>IF(Wedstrijden!AY48="Indoor",1,0)</f>
        <v>1</v>
      </c>
      <c r="H43" s="44" t="str">
        <f>Wedstrijden!AZ48</f>
        <v>Onbeperkt</v>
      </c>
      <c r="I43" s="44">
        <f>IF(Wedstrijden!AX48="Nee",0,IF(Wedstrijden!AX48="Ja",1,""))</f>
        <v>0</v>
      </c>
      <c r="J43" s="44" t="str">
        <f>IF(Wedstrijden!BA48&lt;&gt;"",Wedstrijden!BA48,"")</f>
        <v/>
      </c>
      <c r="W43" s="45"/>
      <c r="AE43" s="45"/>
      <c r="AN43" s="45"/>
      <c r="AU43" s="45"/>
      <c r="BA43" s="45"/>
      <c r="BE43" s="45"/>
      <c r="BJ43" s="44">
        <f>IF(COUNTA(Wedstrijden!I48:S48)&lt;&gt;0,1,"")</f>
        <v>1</v>
      </c>
      <c r="BK43" s="44">
        <f t="shared" si="0"/>
        <v>2</v>
      </c>
      <c r="BL43" s="44" t="str">
        <f>IF(Wedstrijden!I48="x","AA","")</f>
        <v/>
      </c>
      <c r="BM43" s="44" t="str">
        <f>IF(Wedstrijden!J48="x","A","")</f>
        <v/>
      </c>
      <c r="BN43" s="44" t="str">
        <f>IF(Wedstrijden!K48="x","B1","")</f>
        <v/>
      </c>
      <c r="BO43" s="44" t="str">
        <f>IF(Wedstrijden!L48="x","BB","")</f>
        <v/>
      </c>
      <c r="BP43" s="44" t="str">
        <f>IF(Wedstrijden!M48="x","B","")</f>
        <v>B</v>
      </c>
      <c r="BQ43" s="44" t="str">
        <f>IF(Wedstrijden!N48="x","L1","")</f>
        <v>L1</v>
      </c>
      <c r="BR43" s="44" t="str">
        <f>IF(Wedstrijden!O48="x","L2","")</f>
        <v>L2</v>
      </c>
      <c r="BS43" s="44" t="str">
        <f>IF(Wedstrijden!P48="x","M1","")</f>
        <v>M1</v>
      </c>
      <c r="BT43" s="44" t="str">
        <f>IF(Wedstrijden!Q48="x","M2","")</f>
        <v>M2</v>
      </c>
      <c r="BU43" s="44" t="str">
        <f>IF(Wedstrijden!R48="x","Z1","")</f>
        <v>Z1</v>
      </c>
      <c r="BV43" s="44" t="str">
        <f>IF(Wedstrijden!S48="x","Z2","")</f>
        <v>Z2</v>
      </c>
      <c r="BW43" s="44">
        <f>IF(COUNTA(Wedstrijden!T48:AB48)&lt;&gt;0,1,"")</f>
        <v>1</v>
      </c>
      <c r="BX43" s="44">
        <f t="shared" si="1"/>
        <v>1</v>
      </c>
      <c r="BY43" s="44" t="str">
        <f>IF(Wedstrijden!T48="x","BB","")</f>
        <v/>
      </c>
      <c r="BZ43" s="44" t="str">
        <f>IF(Wedstrijden!U48="x","B","")</f>
        <v>B</v>
      </c>
      <c r="CA43" s="44" t="str">
        <f>IF(Wedstrijden!V48="x","L1","")</f>
        <v>L1</v>
      </c>
      <c r="CB43" s="44" t="str">
        <f>IF(Wedstrijden!W48="x","L2","")</f>
        <v>L2</v>
      </c>
      <c r="CC43" s="44" t="str">
        <f>IF(Wedstrijden!X48="x","M1","")</f>
        <v>M1</v>
      </c>
      <c r="CD43" s="44" t="str">
        <f>IF(Wedstrijden!Y48="x","M2","")</f>
        <v>M2</v>
      </c>
      <c r="CE43" s="44" t="str">
        <f>IF(Wedstrijden!Z48="x","Z1","")</f>
        <v>Z1</v>
      </c>
      <c r="CF43" s="44" t="str">
        <f>IF(Wedstrijden!AA48="x","Z2","")</f>
        <v>Z2</v>
      </c>
      <c r="CG43" s="44" t="str">
        <f>IF(Wedstrijden!AB48="x","ZZL","")</f>
        <v>ZZL</v>
      </c>
      <c r="CL43" s="44" t="str">
        <f>IF(COUNTA(Wedstrijden!AC48:AJ48)&lt;&gt;0,2,"")</f>
        <v/>
      </c>
      <c r="CM43" s="44" t="str">
        <f t="shared" si="2"/>
        <v/>
      </c>
      <c r="CN43" s="44" t="str">
        <f>IF(Wedstrijden!AC48="x","AA","")</f>
        <v/>
      </c>
      <c r="CO43" s="44" t="str">
        <f>IF(Wedstrijden!AD48="x","A","")</f>
        <v/>
      </c>
      <c r="CP43" s="44" t="str">
        <f>IF(Wedstrijden!AE48="x","BB","")</f>
        <v/>
      </c>
      <c r="CQ43" s="44" t="str">
        <f>IF(Wedstrijden!AF48="x","B","")</f>
        <v/>
      </c>
      <c r="CR43" s="44" t="str">
        <f>IF(Wedstrijden!AG48="x","L","")</f>
        <v/>
      </c>
      <c r="CS43" s="44" t="str">
        <f>IF(Wedstrijden!AH48="x","M","")</f>
        <v/>
      </c>
      <c r="CT43" s="44" t="str">
        <f>IF(Wedstrijden!AI48="x","Z","")</f>
        <v/>
      </c>
      <c r="CU43" s="44" t="str">
        <f>IF(Wedstrijden!AJ48="x","ZZ","")</f>
        <v/>
      </c>
      <c r="CV43" s="44" t="str">
        <f>IF(COUNTA(Wedstrijden!AK48:AQ48)&lt;&gt;0,2,"")</f>
        <v/>
      </c>
      <c r="CW43" s="44" t="str">
        <f t="shared" si="3"/>
        <v/>
      </c>
      <c r="CX43" s="44" t="str">
        <f>IF(Wedstrijden!AK48="x","BB","")</f>
        <v/>
      </c>
      <c r="CY43" s="44" t="str">
        <f>IF(Wedstrijden!AL48="x","B","")</f>
        <v/>
      </c>
      <c r="CZ43" s="44" t="str">
        <f>IF(Wedstrijden!AM48="x","L","")</f>
        <v/>
      </c>
      <c r="DA43" s="44" t="str">
        <f>IF(Wedstrijden!AN48="x","M","")</f>
        <v/>
      </c>
      <c r="DB43" s="44" t="str">
        <f>IF(Wedstrijden!AO48="x","Z","")</f>
        <v/>
      </c>
      <c r="DC43" s="44" t="str">
        <f>IF(Wedstrijden!AP48="x","ZZ","")</f>
        <v/>
      </c>
      <c r="DD43" s="44" t="str">
        <f>IF(Wedstrijden!AQ48="x","1.40","")</f>
        <v/>
      </c>
      <c r="DE43" s="44" t="str">
        <f>IF(COUNTA(Wedstrijden!AR48:AT48)&lt;&gt;0,6,"")</f>
        <v/>
      </c>
      <c r="DF43" s="44" t="str">
        <f t="shared" si="4"/>
        <v/>
      </c>
      <c r="DG43" s="44" t="str">
        <f>IF(Wedstrijden!AR48="x","L","")</f>
        <v/>
      </c>
      <c r="DH43" s="44" t="str">
        <f>IF(Wedstrijden!AS48="x","M","")</f>
        <v/>
      </c>
      <c r="DI43" s="44" t="str">
        <f>IF(Wedstrijden!AT48="x","Z","")</f>
        <v/>
      </c>
      <c r="DJ43" s="44" t="str">
        <f>IF(COUNTA(Wedstrijden!AU48:AW48)&lt;&gt;0,6,"")</f>
        <v/>
      </c>
      <c r="DK43" s="44" t="str">
        <f t="shared" si="5"/>
        <v/>
      </c>
      <c r="DL43" s="44" t="str">
        <f>IF(Wedstrijden!AU48="x","L","")</f>
        <v/>
      </c>
      <c r="DM43" s="44" t="str">
        <f>IF(Wedstrijden!AV48="x","M","")</f>
        <v/>
      </c>
      <c r="DN43" s="44" t="str">
        <f>IF(Wedstrijden!AW48="x","Z","")</f>
        <v/>
      </c>
    </row>
    <row r="44" spans="1:118" ht="15">
      <c r="A44" s="48" t="e">
        <f>Wedstrijden!#REF!</f>
        <v>#REF!</v>
      </c>
      <c r="B44" s="44" t="str">
        <f>IFERROR(VLOOKUP(Wedstrijden!E49,Wedstrijdlocaties!$B$2:$E$499,2,FALSE),"")</f>
        <v>V12346</v>
      </c>
      <c r="C44" s="44" t="str">
        <f>Wedstrijden!F49</f>
        <v>Oudkarspel</v>
      </c>
      <c r="D44" s="44" t="str">
        <f>IFERROR(VLOOKUP(Wedstrijden!G49,Organisaties!$B$2:$C$501,2,FALSE),"")</f>
        <v/>
      </c>
      <c r="E44" s="44" t="str">
        <f>IFERROR(VLOOKUP(Wedstrijden!G49,Organisaties!$B$2:$F$501,5,FALSE),"")</f>
        <v/>
      </c>
      <c r="F44" s="44" t="str">
        <f>IF(Wedstrijden!BC49&lt;&gt;"",Wedstrijden!BC49,"")</f>
        <v/>
      </c>
      <c r="G44" s="44">
        <f>IF(Wedstrijden!AY49="Indoor",1,0)</f>
        <v>1</v>
      </c>
      <c r="H44" s="44" t="str">
        <f>Wedstrijden!AZ49</f>
        <v>Onbeperkt</v>
      </c>
      <c r="I44" s="44">
        <f>IF(Wedstrijden!AX49="Nee",0,IF(Wedstrijden!AX49="Ja",1,""))</f>
        <v>0</v>
      </c>
      <c r="J44" s="44" t="str">
        <f>IF(Wedstrijden!BA49&lt;&gt;"",Wedstrijden!BA49,"")</f>
        <v/>
      </c>
      <c r="W44" s="45"/>
      <c r="AE44" s="45"/>
      <c r="AN44" s="45"/>
      <c r="AU44" s="45"/>
      <c r="BA44" s="45"/>
      <c r="BE44" s="45"/>
      <c r="BJ44" s="44" t="str">
        <f>IF(COUNTA(Wedstrijden!I49:S49)&lt;&gt;0,1,"")</f>
        <v/>
      </c>
      <c r="BK44" s="44" t="str">
        <f t="shared" si="0"/>
        <v/>
      </c>
      <c r="BL44" s="44" t="str">
        <f>IF(Wedstrijden!I49="x","AA","")</f>
        <v/>
      </c>
      <c r="BM44" s="44" t="str">
        <f>IF(Wedstrijden!J49="x","A","")</f>
        <v/>
      </c>
      <c r="BN44" s="44" t="str">
        <f>IF(Wedstrijden!K49="x","B1","")</f>
        <v/>
      </c>
      <c r="BO44" s="44" t="str">
        <f>IF(Wedstrijden!L49="x","BB","")</f>
        <v/>
      </c>
      <c r="BP44" s="44" t="str">
        <f>IF(Wedstrijden!M49="x","B","")</f>
        <v/>
      </c>
      <c r="BQ44" s="44" t="str">
        <f>IF(Wedstrijden!N49="x","L1","")</f>
        <v/>
      </c>
      <c r="BR44" s="44" t="str">
        <f>IF(Wedstrijden!O49="x","L2","")</f>
        <v/>
      </c>
      <c r="BS44" s="44" t="str">
        <f>IF(Wedstrijden!P49="x","M1","")</f>
        <v/>
      </c>
      <c r="BT44" s="44" t="str">
        <f>IF(Wedstrijden!Q49="x","M2","")</f>
        <v/>
      </c>
      <c r="BU44" s="44" t="str">
        <f>IF(Wedstrijden!R49="x","Z1","")</f>
        <v/>
      </c>
      <c r="BV44" s="44" t="str">
        <f>IF(Wedstrijden!S49="x","Z2","")</f>
        <v/>
      </c>
      <c r="BW44" s="44" t="str">
        <f>IF(COUNTA(Wedstrijden!T49:AB49)&lt;&gt;0,1,"")</f>
        <v/>
      </c>
      <c r="BX44" s="44" t="str">
        <f t="shared" si="1"/>
        <v/>
      </c>
      <c r="BY44" s="44" t="str">
        <f>IF(Wedstrijden!T49="x","BB","")</f>
        <v/>
      </c>
      <c r="BZ44" s="44" t="str">
        <f>IF(Wedstrijden!U49="x","B","")</f>
        <v/>
      </c>
      <c r="CA44" s="44" t="str">
        <f>IF(Wedstrijden!V49="x","L1","")</f>
        <v/>
      </c>
      <c r="CB44" s="44" t="str">
        <f>IF(Wedstrijden!W49="x","L2","")</f>
        <v/>
      </c>
      <c r="CC44" s="44" t="str">
        <f>IF(Wedstrijden!X49="x","M1","")</f>
        <v/>
      </c>
      <c r="CD44" s="44" t="str">
        <f>IF(Wedstrijden!Y49="x","M2","")</f>
        <v/>
      </c>
      <c r="CE44" s="44" t="str">
        <f>IF(Wedstrijden!Z49="x","Z1","")</f>
        <v/>
      </c>
      <c r="CF44" s="44" t="str">
        <f>IF(Wedstrijden!AA49="x","Z2","")</f>
        <v/>
      </c>
      <c r="CG44" s="44" t="str">
        <f>IF(Wedstrijden!AB49="x","ZZL","")</f>
        <v/>
      </c>
      <c r="CL44" s="44" t="str">
        <f>IF(COUNTA(Wedstrijden!AC49:AJ49)&lt;&gt;0,2,"")</f>
        <v/>
      </c>
      <c r="CM44" s="44" t="str">
        <f t="shared" si="2"/>
        <v/>
      </c>
      <c r="CN44" s="44" t="str">
        <f>IF(Wedstrijden!AC49="x","AA","")</f>
        <v/>
      </c>
      <c r="CO44" s="44" t="str">
        <f>IF(Wedstrijden!AD49="x","A","")</f>
        <v/>
      </c>
      <c r="CP44" s="44" t="str">
        <f>IF(Wedstrijden!AE49="x","BB","")</f>
        <v/>
      </c>
      <c r="CQ44" s="44" t="str">
        <f>IF(Wedstrijden!AF49="x","B","")</f>
        <v/>
      </c>
      <c r="CR44" s="44" t="str">
        <f>IF(Wedstrijden!AG49="x","L","")</f>
        <v/>
      </c>
      <c r="CS44" s="44" t="str">
        <f>IF(Wedstrijden!AH49="x","M","")</f>
        <v/>
      </c>
      <c r="CT44" s="44" t="str">
        <f>IF(Wedstrijden!AI49="x","Z","")</f>
        <v/>
      </c>
      <c r="CU44" s="44" t="str">
        <f>IF(Wedstrijden!AJ49="x","ZZ","")</f>
        <v/>
      </c>
      <c r="CV44" s="44">
        <f>IF(COUNTA(Wedstrijden!AK49:AQ49)&lt;&gt;0,2,"")</f>
        <v>2</v>
      </c>
      <c r="CW44" s="44">
        <f t="shared" si="3"/>
        <v>1</v>
      </c>
      <c r="CX44" s="44" t="str">
        <f>IF(Wedstrijden!AK49="x","BB","")</f>
        <v>BB</v>
      </c>
      <c r="CY44" s="44" t="str">
        <f>IF(Wedstrijden!AL49="x","B","")</f>
        <v>B</v>
      </c>
      <c r="CZ44" s="44" t="str">
        <f>IF(Wedstrijden!AM49="x","L","")</f>
        <v>L</v>
      </c>
      <c r="DA44" s="44" t="str">
        <f>IF(Wedstrijden!AN49="x","M","")</f>
        <v>M</v>
      </c>
      <c r="DB44" s="44" t="str">
        <f>IF(Wedstrijden!AO49="x","Z","")</f>
        <v>Z</v>
      </c>
      <c r="DC44" s="44" t="str">
        <f>IF(Wedstrijden!AP49="x","ZZ","")</f>
        <v>ZZ</v>
      </c>
      <c r="DD44" s="44" t="str">
        <f>IF(Wedstrijden!AQ49="x","1.40","")</f>
        <v/>
      </c>
      <c r="DE44" s="44" t="str">
        <f>IF(COUNTA(Wedstrijden!AR49:AT49)&lt;&gt;0,6,"")</f>
        <v/>
      </c>
      <c r="DF44" s="44" t="str">
        <f t="shared" si="4"/>
        <v/>
      </c>
      <c r="DG44" s="44" t="str">
        <f>IF(Wedstrijden!AR49="x","L","")</f>
        <v/>
      </c>
      <c r="DH44" s="44" t="str">
        <f>IF(Wedstrijden!AS49="x","M","")</f>
        <v/>
      </c>
      <c r="DI44" s="44" t="str">
        <f>IF(Wedstrijden!AT49="x","Z","")</f>
        <v/>
      </c>
      <c r="DJ44" s="44" t="str">
        <f>IF(COUNTA(Wedstrijden!AU49:AW49)&lt;&gt;0,6,"")</f>
        <v/>
      </c>
      <c r="DK44" s="44" t="str">
        <f t="shared" si="5"/>
        <v/>
      </c>
      <c r="DL44" s="44" t="str">
        <f>IF(Wedstrijden!AU49="x","L","")</f>
        <v/>
      </c>
      <c r="DM44" s="44" t="str">
        <f>IF(Wedstrijden!AV49="x","M","")</f>
        <v/>
      </c>
      <c r="DN44" s="44" t="str">
        <f>IF(Wedstrijden!AW49="x","Z","")</f>
        <v/>
      </c>
    </row>
    <row r="45" spans="1:118" ht="15">
      <c r="A45" s="48" t="e">
        <f>Wedstrijden!#REF!</f>
        <v>#REF!</v>
      </c>
      <c r="B45" s="44" t="str">
        <f>IFERROR(VLOOKUP(Wedstrijden!E50,Wedstrijdlocaties!$B$2:$E$499,2,FALSE),"")</f>
        <v/>
      </c>
      <c r="C45" s="44" t="str">
        <f>Wedstrijden!F50</f>
        <v>Egmond aan den Hoef</v>
      </c>
      <c r="D45" s="44" t="str">
        <f>IFERROR(VLOOKUP(Wedstrijden!G50,Organisaties!$B$2:$C$501,2,FALSE),"")</f>
        <v/>
      </c>
      <c r="E45" s="44" t="str">
        <f>IFERROR(VLOOKUP(Wedstrijden!G50,Organisaties!$B$2:$F$501,5,FALSE),"")</f>
        <v/>
      </c>
      <c r="F45" s="44" t="str">
        <f>IF(Wedstrijden!BC50&lt;&gt;"",Wedstrijden!BC50,"")</f>
        <v/>
      </c>
      <c r="G45" s="44">
        <f>IF(Wedstrijden!AY50="Indoor",1,0)</f>
        <v>1</v>
      </c>
      <c r="H45" s="44" t="str">
        <f>Wedstrijden!AZ50</f>
        <v>Onbeperkt</v>
      </c>
      <c r="I45" s="44">
        <f>IF(Wedstrijden!AX50="Nee",0,IF(Wedstrijden!AX50="Ja",1,""))</f>
        <v>0</v>
      </c>
      <c r="J45" s="44" t="str">
        <f>IF(Wedstrijden!BA50&lt;&gt;"",Wedstrijden!BA50,"")</f>
        <v/>
      </c>
      <c r="W45" s="45"/>
      <c r="AE45" s="45"/>
      <c r="AN45" s="45"/>
      <c r="AU45" s="45"/>
      <c r="BA45" s="45"/>
      <c r="BE45" s="45"/>
      <c r="BJ45" s="44">
        <f>IF(COUNTA(Wedstrijden!I50:S50)&lt;&gt;0,1,"")</f>
        <v>1</v>
      </c>
      <c r="BK45" s="44">
        <f t="shared" si="0"/>
        <v>2</v>
      </c>
      <c r="BL45" s="44" t="str">
        <f>IF(Wedstrijden!I50="x","AA","")</f>
        <v/>
      </c>
      <c r="BM45" s="44" t="str">
        <f>IF(Wedstrijden!J50="x","A","")</f>
        <v/>
      </c>
      <c r="BN45" s="44" t="str">
        <f>IF(Wedstrijden!K50="x","B1","")</f>
        <v/>
      </c>
      <c r="BO45" s="44" t="str">
        <f>IF(Wedstrijden!L50="x","BB","")</f>
        <v/>
      </c>
      <c r="BP45" s="44" t="str">
        <f>IF(Wedstrijden!M50="x","B","")</f>
        <v>B</v>
      </c>
      <c r="BQ45" s="44" t="str">
        <f>IF(Wedstrijden!N50="x","L1","")</f>
        <v>L1</v>
      </c>
      <c r="BR45" s="44" t="str">
        <f>IF(Wedstrijden!O50="x","L2","")</f>
        <v>L2</v>
      </c>
      <c r="BS45" s="44" t="str">
        <f>IF(Wedstrijden!P50="x","M1","")</f>
        <v>M1</v>
      </c>
      <c r="BT45" s="44" t="str">
        <f>IF(Wedstrijden!Q50="x","M2","")</f>
        <v>M2</v>
      </c>
      <c r="BU45" s="44" t="str">
        <f>IF(Wedstrijden!R50="x","Z1","")</f>
        <v/>
      </c>
      <c r="BV45" s="44" t="str">
        <f>IF(Wedstrijden!S50="x","Z2","")</f>
        <v/>
      </c>
      <c r="BW45" s="44">
        <f>IF(COUNTA(Wedstrijden!T50:AB50)&lt;&gt;0,1,"")</f>
        <v>1</v>
      </c>
      <c r="BX45" s="44">
        <f t="shared" si="1"/>
        <v>1</v>
      </c>
      <c r="BY45" s="44" t="str">
        <f>IF(Wedstrijden!T50="x","BB","")</f>
        <v/>
      </c>
      <c r="BZ45" s="44" t="str">
        <f>IF(Wedstrijden!U50="x","B","")</f>
        <v>B</v>
      </c>
      <c r="CA45" s="44" t="str">
        <f>IF(Wedstrijden!V50="x","L1","")</f>
        <v>L1</v>
      </c>
      <c r="CB45" s="44" t="str">
        <f>IF(Wedstrijden!W50="x","L2","")</f>
        <v>L2</v>
      </c>
      <c r="CC45" s="44" t="str">
        <f>IF(Wedstrijden!X50="x","M1","")</f>
        <v>M1</v>
      </c>
      <c r="CD45" s="44" t="str">
        <f>IF(Wedstrijden!Y50="x","M2","")</f>
        <v>M2</v>
      </c>
      <c r="CE45" s="44" t="str">
        <f>IF(Wedstrijden!Z50="x","Z1","")</f>
        <v/>
      </c>
      <c r="CF45" s="44" t="str">
        <f>IF(Wedstrijden!AA50="x","Z2","")</f>
        <v/>
      </c>
      <c r="CG45" s="44" t="str">
        <f>IF(Wedstrijden!AB50="x","ZZL","")</f>
        <v/>
      </c>
      <c r="CL45" s="44" t="str">
        <f>IF(COUNTA(Wedstrijden!AC50:AJ50)&lt;&gt;0,2,"")</f>
        <v/>
      </c>
      <c r="CM45" s="44" t="str">
        <f t="shared" si="2"/>
        <v/>
      </c>
      <c r="CN45" s="44" t="str">
        <f>IF(Wedstrijden!AC50="x","AA","")</f>
        <v/>
      </c>
      <c r="CO45" s="44" t="str">
        <f>IF(Wedstrijden!AD50="x","A","")</f>
        <v/>
      </c>
      <c r="CP45" s="44" t="str">
        <f>IF(Wedstrijden!AE50="x","BB","")</f>
        <v/>
      </c>
      <c r="CQ45" s="44" t="str">
        <f>IF(Wedstrijden!AF50="x","B","")</f>
        <v/>
      </c>
      <c r="CR45" s="44" t="str">
        <f>IF(Wedstrijden!AG50="x","L","")</f>
        <v/>
      </c>
      <c r="CS45" s="44" t="str">
        <f>IF(Wedstrijden!AH50="x","M","")</f>
        <v/>
      </c>
      <c r="CT45" s="44" t="str">
        <f>IF(Wedstrijden!AI50="x","Z","")</f>
        <v/>
      </c>
      <c r="CU45" s="44" t="str">
        <f>IF(Wedstrijden!AJ50="x","ZZ","")</f>
        <v/>
      </c>
      <c r="CV45" s="44" t="str">
        <f>IF(COUNTA(Wedstrijden!AK50:AQ50)&lt;&gt;0,2,"")</f>
        <v/>
      </c>
      <c r="CW45" s="44" t="str">
        <f t="shared" si="3"/>
        <v/>
      </c>
      <c r="CX45" s="44" t="str">
        <f>IF(Wedstrijden!AK50="x","BB","")</f>
        <v/>
      </c>
      <c r="CY45" s="44" t="str">
        <f>IF(Wedstrijden!AL50="x","B","")</f>
        <v/>
      </c>
      <c r="CZ45" s="44" t="str">
        <f>IF(Wedstrijden!AM50="x","L","")</f>
        <v/>
      </c>
      <c r="DA45" s="44" t="str">
        <f>IF(Wedstrijden!AN50="x","M","")</f>
        <v/>
      </c>
      <c r="DB45" s="44" t="str">
        <f>IF(Wedstrijden!AO50="x","Z","")</f>
        <v/>
      </c>
      <c r="DC45" s="44" t="str">
        <f>IF(Wedstrijden!AP50="x","ZZ","")</f>
        <v/>
      </c>
      <c r="DD45" s="44" t="str">
        <f>IF(Wedstrijden!AQ50="x","1.40","")</f>
        <v/>
      </c>
      <c r="DE45" s="44" t="str">
        <f>IF(COUNTA(Wedstrijden!AR50:AT50)&lt;&gt;0,6,"")</f>
        <v/>
      </c>
      <c r="DF45" s="44" t="str">
        <f t="shared" si="4"/>
        <v/>
      </c>
      <c r="DG45" s="44" t="str">
        <f>IF(Wedstrijden!AR50="x","L","")</f>
        <v/>
      </c>
      <c r="DH45" s="44" t="str">
        <f>IF(Wedstrijden!AS50="x","M","")</f>
        <v/>
      </c>
      <c r="DI45" s="44" t="str">
        <f>IF(Wedstrijden!AT50="x","Z","")</f>
        <v/>
      </c>
      <c r="DJ45" s="44" t="str">
        <f>IF(COUNTA(Wedstrijden!AU50:AW50)&lt;&gt;0,6,"")</f>
        <v/>
      </c>
      <c r="DK45" s="44" t="str">
        <f t="shared" si="5"/>
        <v/>
      </c>
      <c r="DL45" s="44" t="str">
        <f>IF(Wedstrijden!AU50="x","L","")</f>
        <v/>
      </c>
      <c r="DM45" s="44" t="str">
        <f>IF(Wedstrijden!AV50="x","M","")</f>
        <v/>
      </c>
      <c r="DN45" s="44" t="str">
        <f>IF(Wedstrijden!AW50="x","Z","")</f>
        <v/>
      </c>
    </row>
    <row r="46" spans="1:118" ht="15">
      <c r="A46" s="48" t="e">
        <f>Wedstrijden!#REF!</f>
        <v>#REF!</v>
      </c>
      <c r="B46" s="44" t="str">
        <f>IFERROR(VLOOKUP(Wedstrijden!E51,Wedstrijdlocaties!$B$2:$E$499,2,FALSE),"")</f>
        <v/>
      </c>
      <c r="C46" s="44" t="str">
        <f>Wedstrijden!F51</f>
        <v>Heerhugowaard</v>
      </c>
      <c r="D46" s="44" t="str">
        <f>IFERROR(VLOOKUP(Wedstrijden!G51,Organisaties!$B$2:$C$501,2,FALSE),"")</f>
        <v>V60200</v>
      </c>
      <c r="E46" s="44" t="str">
        <f>IFERROR(VLOOKUP(Wedstrijden!G51,Organisaties!$B$2:$F$501,5,FALSE),"")</f>
        <v>V31007</v>
      </c>
      <c r="F46" s="44" t="str">
        <f>IF(Wedstrijden!BC51&lt;&gt;"",Wedstrijden!BC51,"")</f>
        <v/>
      </c>
      <c r="G46" s="44">
        <f>IF(Wedstrijden!AY51="Indoor",1,0)</f>
        <v>1</v>
      </c>
      <c r="H46" s="44" t="str">
        <f>Wedstrijden!AZ51</f>
        <v>Onbeperkt</v>
      </c>
      <c r="I46" s="44">
        <f>IF(Wedstrijden!AX51="Nee",0,IF(Wedstrijden!AX51="Ja",1,""))</f>
        <v>0</v>
      </c>
      <c r="J46" s="44" t="str">
        <f>IF(Wedstrijden!BA51&lt;&gt;"",Wedstrijden!BA51,"")</f>
        <v/>
      </c>
      <c r="W46" s="45"/>
      <c r="AE46" s="45"/>
      <c r="AN46" s="45"/>
      <c r="AU46" s="45"/>
      <c r="BA46" s="45"/>
      <c r="BE46" s="45"/>
      <c r="BJ46" s="44">
        <f>IF(COUNTA(Wedstrijden!I51:S51)&lt;&gt;0,1,"")</f>
        <v>1</v>
      </c>
      <c r="BK46" s="44">
        <f t="shared" si="0"/>
        <v>2</v>
      </c>
      <c r="BL46" s="44" t="str">
        <f>IF(Wedstrijden!I51="x","AA","")</f>
        <v/>
      </c>
      <c r="BM46" s="44" t="str">
        <f>IF(Wedstrijden!J51="x","A","")</f>
        <v/>
      </c>
      <c r="BN46" s="44" t="str">
        <f>IF(Wedstrijden!K51="x","B1","")</f>
        <v/>
      </c>
      <c r="BO46" s="44" t="str">
        <f>IF(Wedstrijden!L51="x","BB","")</f>
        <v>BB</v>
      </c>
      <c r="BP46" s="44" t="str">
        <f>IF(Wedstrijden!M51="x","B","")</f>
        <v>B</v>
      </c>
      <c r="BQ46" s="44" t="str">
        <f>IF(Wedstrijden!N51="x","L1","")</f>
        <v>L1</v>
      </c>
      <c r="BR46" s="44" t="str">
        <f>IF(Wedstrijden!O51="x","L2","")</f>
        <v>L2</v>
      </c>
      <c r="BS46" s="44" t="str">
        <f>IF(Wedstrijden!P51="x","M1","")</f>
        <v>M1</v>
      </c>
      <c r="BT46" s="44" t="str">
        <f>IF(Wedstrijden!Q51="x","M2","")</f>
        <v>M2</v>
      </c>
      <c r="BU46" s="44" t="str">
        <f>IF(Wedstrijden!R51="x","Z1","")</f>
        <v>Z1</v>
      </c>
      <c r="BV46" s="44" t="str">
        <f>IF(Wedstrijden!S51="x","Z2","")</f>
        <v>Z2</v>
      </c>
      <c r="BW46" s="44">
        <f>IF(COUNTA(Wedstrijden!T51:AB51)&lt;&gt;0,1,"")</f>
        <v>1</v>
      </c>
      <c r="BX46" s="44">
        <f t="shared" si="1"/>
        <v>1</v>
      </c>
      <c r="BY46" s="44" t="str">
        <f>IF(Wedstrijden!T51="x","BB","")</f>
        <v>BB</v>
      </c>
      <c r="BZ46" s="44" t="str">
        <f>IF(Wedstrijden!U51="x","B","")</f>
        <v>B</v>
      </c>
      <c r="CA46" s="44" t="str">
        <f>IF(Wedstrijden!V51="x","L1","")</f>
        <v>L1</v>
      </c>
      <c r="CB46" s="44" t="str">
        <f>IF(Wedstrijden!W51="x","L2","")</f>
        <v>L2</v>
      </c>
      <c r="CC46" s="44" t="str">
        <f>IF(Wedstrijden!X51="x","M1","")</f>
        <v>M1</v>
      </c>
      <c r="CD46" s="44" t="str">
        <f>IF(Wedstrijden!Y51="x","M2","")</f>
        <v>M2</v>
      </c>
      <c r="CE46" s="44" t="str">
        <f>IF(Wedstrijden!Z51="x","Z1","")</f>
        <v>Z1</v>
      </c>
      <c r="CF46" s="44" t="str">
        <f>IF(Wedstrijden!AA51="x","Z2","")</f>
        <v>Z2</v>
      </c>
      <c r="CG46" s="44" t="str">
        <f>IF(Wedstrijden!AB51="x","ZZL","")</f>
        <v/>
      </c>
      <c r="CL46" s="44" t="str">
        <f>IF(COUNTA(Wedstrijden!AC51:AJ51)&lt;&gt;0,2,"")</f>
        <v/>
      </c>
      <c r="CM46" s="44" t="str">
        <f t="shared" si="2"/>
        <v/>
      </c>
      <c r="CN46" s="44" t="str">
        <f>IF(Wedstrijden!AC51="x","AA","")</f>
        <v/>
      </c>
      <c r="CO46" s="44" t="str">
        <f>IF(Wedstrijden!AD51="x","A","")</f>
        <v/>
      </c>
      <c r="CP46" s="44" t="str">
        <f>IF(Wedstrijden!AE51="x","BB","")</f>
        <v/>
      </c>
      <c r="CQ46" s="44" t="str">
        <f>IF(Wedstrijden!AF51="x","B","")</f>
        <v/>
      </c>
      <c r="CR46" s="44" t="str">
        <f>IF(Wedstrijden!AG51="x","L","")</f>
        <v/>
      </c>
      <c r="CS46" s="44" t="str">
        <f>IF(Wedstrijden!AH51="x","M","")</f>
        <v/>
      </c>
      <c r="CT46" s="44" t="str">
        <f>IF(Wedstrijden!AI51="x","Z","")</f>
        <v/>
      </c>
      <c r="CU46" s="44" t="str">
        <f>IF(Wedstrijden!AJ51="x","ZZ","")</f>
        <v/>
      </c>
      <c r="CV46" s="44" t="str">
        <f>IF(COUNTA(Wedstrijden!AK51:AQ51)&lt;&gt;0,2,"")</f>
        <v/>
      </c>
      <c r="CW46" s="44" t="str">
        <f t="shared" si="3"/>
        <v/>
      </c>
      <c r="CX46" s="44" t="str">
        <f>IF(Wedstrijden!AK51="x","BB","")</f>
        <v/>
      </c>
      <c r="CY46" s="44" t="str">
        <f>IF(Wedstrijden!AL51="x","B","")</f>
        <v/>
      </c>
      <c r="CZ46" s="44" t="str">
        <f>IF(Wedstrijden!AM51="x","L","")</f>
        <v/>
      </c>
      <c r="DA46" s="44" t="str">
        <f>IF(Wedstrijden!AN51="x","M","")</f>
        <v/>
      </c>
      <c r="DB46" s="44" t="str">
        <f>IF(Wedstrijden!AO51="x","Z","")</f>
        <v/>
      </c>
      <c r="DC46" s="44" t="str">
        <f>IF(Wedstrijden!AP51="x","ZZ","")</f>
        <v/>
      </c>
      <c r="DD46" s="44" t="str">
        <f>IF(Wedstrijden!AQ51="x","1.40","")</f>
        <v/>
      </c>
      <c r="DE46" s="44" t="str">
        <f>IF(COUNTA(Wedstrijden!AR51:AT51)&lt;&gt;0,6,"")</f>
        <v/>
      </c>
      <c r="DF46" s="44" t="str">
        <f t="shared" si="4"/>
        <v/>
      </c>
      <c r="DG46" s="44" t="str">
        <f>IF(Wedstrijden!AR51="x","L","")</f>
        <v/>
      </c>
      <c r="DH46" s="44" t="str">
        <f>IF(Wedstrijden!AS51="x","M","")</f>
        <v/>
      </c>
      <c r="DI46" s="44" t="str">
        <f>IF(Wedstrijden!AT51="x","Z","")</f>
        <v/>
      </c>
      <c r="DJ46" s="44" t="str">
        <f>IF(COUNTA(Wedstrijden!AU51:AW51)&lt;&gt;0,6,"")</f>
        <v/>
      </c>
      <c r="DK46" s="44" t="str">
        <f t="shared" si="5"/>
        <v/>
      </c>
      <c r="DL46" s="44" t="str">
        <f>IF(Wedstrijden!AU51="x","L","")</f>
        <v/>
      </c>
      <c r="DM46" s="44" t="str">
        <f>IF(Wedstrijden!AV51="x","M","")</f>
        <v/>
      </c>
      <c r="DN46" s="44" t="str">
        <f>IF(Wedstrijden!AW51="x","Z","")</f>
        <v/>
      </c>
    </row>
    <row r="47" spans="1:118" ht="15">
      <c r="A47" s="48" t="e">
        <f>Wedstrijden!#REF!</f>
        <v>#REF!</v>
      </c>
      <c r="B47" s="44" t="str">
        <f>IFERROR(VLOOKUP(Wedstrijden!E52,Wedstrijdlocaties!$B$2:$E$499,2,FALSE),"")</f>
        <v>V12147</v>
      </c>
      <c r="C47" s="44" t="str">
        <f>Wedstrijden!F52</f>
        <v>Spaarenwoude</v>
      </c>
      <c r="D47" s="44" t="str">
        <f>IFERROR(VLOOKUP(Wedstrijden!G52,Organisaties!$B$2:$C$501,2,FALSE),"")</f>
        <v>V60111</v>
      </c>
      <c r="E47" s="44" t="str">
        <f>IFERROR(VLOOKUP(Wedstrijden!G52,Organisaties!$B$2:$F$501,5,FALSE),"")</f>
        <v>V31007</v>
      </c>
      <c r="F47" s="44" t="str">
        <f>IF(Wedstrijden!BC52&lt;&gt;"",Wedstrijden!BC52,"")</f>
        <v/>
      </c>
      <c r="G47" s="44">
        <f>IF(Wedstrijden!AY52="Indoor",1,0)</f>
        <v>0</v>
      </c>
      <c r="H47" s="44">
        <f>Wedstrijden!AZ52</f>
        <v>0</v>
      </c>
      <c r="I47" s="44" t="str">
        <f>IF(Wedstrijden!AX52="Nee",0,IF(Wedstrijden!AX52="Ja",1,""))</f>
        <v/>
      </c>
      <c r="J47" s="44" t="str">
        <f>IF(Wedstrijden!BA52&lt;&gt;"",Wedstrijden!BA52,"")</f>
        <v/>
      </c>
      <c r="W47" s="45"/>
      <c r="AE47" s="45"/>
      <c r="AN47" s="45"/>
      <c r="AU47" s="45"/>
      <c r="BA47" s="45"/>
      <c r="BE47" s="45"/>
      <c r="BJ47" s="44">
        <f>IF(COUNTA(Wedstrijden!I52:S52)&lt;&gt;0,1,"")</f>
        <v>1</v>
      </c>
      <c r="BK47" s="44">
        <f t="shared" si="0"/>
        <v>2</v>
      </c>
      <c r="BL47" s="44" t="str">
        <f>IF(Wedstrijden!I52="x","AA","")</f>
        <v/>
      </c>
      <c r="BM47" s="44" t="str">
        <f>IF(Wedstrijden!J52="x","A","")</f>
        <v/>
      </c>
      <c r="BN47" s="44" t="str">
        <f>IF(Wedstrijden!K52="x","B1","")</f>
        <v/>
      </c>
      <c r="BO47" s="44" t="str">
        <f>IF(Wedstrijden!L52="x","BB","")</f>
        <v/>
      </c>
      <c r="BP47" s="44" t="str">
        <f>IF(Wedstrijden!M52="x","B","")</f>
        <v>B</v>
      </c>
      <c r="BQ47" s="44" t="str">
        <f>IF(Wedstrijden!N52="x","L1","")</f>
        <v>L1</v>
      </c>
      <c r="BR47" s="44" t="str">
        <f>IF(Wedstrijden!O52="x","L2","")</f>
        <v>L2</v>
      </c>
      <c r="BS47" s="44" t="str">
        <f>IF(Wedstrijden!P52="x","M1","")</f>
        <v>M1</v>
      </c>
      <c r="BT47" s="44" t="str">
        <f>IF(Wedstrijden!Q52="x","M2","")</f>
        <v>M2</v>
      </c>
      <c r="BU47" s="44" t="str">
        <f>IF(Wedstrijden!R52="x","Z1","")</f>
        <v/>
      </c>
      <c r="BV47" s="44" t="str">
        <f>IF(Wedstrijden!S52="x","Z2","")</f>
        <v/>
      </c>
      <c r="BW47" s="44">
        <f>IF(COUNTA(Wedstrijden!T52:AB52)&lt;&gt;0,1,"")</f>
        <v>1</v>
      </c>
      <c r="BX47" s="44">
        <f t="shared" si="1"/>
        <v>1</v>
      </c>
      <c r="BY47" s="44" t="str">
        <f>IF(Wedstrijden!T52="x","BB","")</f>
        <v/>
      </c>
      <c r="BZ47" s="44" t="str">
        <f>IF(Wedstrijden!U52="x","B","")</f>
        <v>B</v>
      </c>
      <c r="CA47" s="44" t="str">
        <f>IF(Wedstrijden!V52="x","L1","")</f>
        <v>L1</v>
      </c>
      <c r="CB47" s="44" t="str">
        <f>IF(Wedstrijden!W52="x","L2","")</f>
        <v>L2</v>
      </c>
      <c r="CC47" s="44" t="str">
        <f>IF(Wedstrijden!X52="x","M1","")</f>
        <v>M1</v>
      </c>
      <c r="CD47" s="44" t="str">
        <f>IF(Wedstrijden!Y52="x","M2","")</f>
        <v>M2</v>
      </c>
      <c r="CE47" s="44" t="str">
        <f>IF(Wedstrijden!Z52="x","Z1","")</f>
        <v/>
      </c>
      <c r="CF47" s="44" t="str">
        <f>IF(Wedstrijden!AA52="x","Z2","")</f>
        <v/>
      </c>
      <c r="CG47" s="44" t="str">
        <f>IF(Wedstrijden!AB52="x","ZZL","")</f>
        <v/>
      </c>
      <c r="CL47" s="44" t="str">
        <f>IF(COUNTA(Wedstrijden!AC52:AJ52)&lt;&gt;0,2,"")</f>
        <v/>
      </c>
      <c r="CM47" s="44" t="str">
        <f t="shared" si="2"/>
        <v/>
      </c>
      <c r="CN47" s="44" t="str">
        <f>IF(Wedstrijden!AC52="x","AA","")</f>
        <v/>
      </c>
      <c r="CO47" s="44" t="str">
        <f>IF(Wedstrijden!AD52="x","A","")</f>
        <v/>
      </c>
      <c r="CP47" s="44" t="str">
        <f>IF(Wedstrijden!AE52="x","BB","")</f>
        <v/>
      </c>
      <c r="CQ47" s="44" t="str">
        <f>IF(Wedstrijden!AF52="x","B","")</f>
        <v/>
      </c>
      <c r="CR47" s="44" t="str">
        <f>IF(Wedstrijden!AG52="x","L","")</f>
        <v/>
      </c>
      <c r="CS47" s="44" t="str">
        <f>IF(Wedstrijden!AH52="x","M","")</f>
        <v/>
      </c>
      <c r="CT47" s="44" t="str">
        <f>IF(Wedstrijden!AI52="x","Z","")</f>
        <v/>
      </c>
      <c r="CU47" s="44" t="str">
        <f>IF(Wedstrijden!AJ52="x","ZZ","")</f>
        <v/>
      </c>
      <c r="CV47" s="44" t="str">
        <f>IF(COUNTA(Wedstrijden!AK52:AQ52)&lt;&gt;0,2,"")</f>
        <v/>
      </c>
      <c r="CW47" s="44" t="str">
        <f t="shared" si="3"/>
        <v/>
      </c>
      <c r="CX47" s="44" t="str">
        <f>IF(Wedstrijden!AK52="x","BB","")</f>
        <v/>
      </c>
      <c r="CY47" s="44" t="str">
        <f>IF(Wedstrijden!AL52="x","B","")</f>
        <v/>
      </c>
      <c r="CZ47" s="44" t="str">
        <f>IF(Wedstrijden!AM52="x","L","")</f>
        <v/>
      </c>
      <c r="DA47" s="44" t="str">
        <f>IF(Wedstrijden!AN52="x","M","")</f>
        <v/>
      </c>
      <c r="DB47" s="44" t="str">
        <f>IF(Wedstrijden!AO52="x","Z","")</f>
        <v/>
      </c>
      <c r="DC47" s="44" t="str">
        <f>IF(Wedstrijden!AP52="x","ZZ","")</f>
        <v/>
      </c>
      <c r="DD47" s="44" t="str">
        <f>IF(Wedstrijden!AQ52="x","1.40","")</f>
        <v/>
      </c>
      <c r="DE47" s="44" t="str">
        <f>IF(COUNTA(Wedstrijden!AR52:AT52)&lt;&gt;0,6,"")</f>
        <v/>
      </c>
      <c r="DF47" s="44" t="str">
        <f t="shared" si="4"/>
        <v/>
      </c>
      <c r="DG47" s="44" t="str">
        <f>IF(Wedstrijden!AR52="x","L","")</f>
        <v/>
      </c>
      <c r="DH47" s="44" t="str">
        <f>IF(Wedstrijden!AS52="x","M","")</f>
        <v/>
      </c>
      <c r="DI47" s="44" t="str">
        <f>IF(Wedstrijden!AT52="x","Z","")</f>
        <v/>
      </c>
      <c r="DJ47" s="44" t="str">
        <f>IF(COUNTA(Wedstrijden!AU52:AW52)&lt;&gt;0,6,"")</f>
        <v/>
      </c>
      <c r="DK47" s="44" t="str">
        <f t="shared" si="5"/>
        <v/>
      </c>
      <c r="DL47" s="44" t="str">
        <f>IF(Wedstrijden!AU52="x","L","")</f>
        <v/>
      </c>
      <c r="DM47" s="44" t="str">
        <f>IF(Wedstrijden!AV52="x","M","")</f>
        <v/>
      </c>
      <c r="DN47" s="44" t="str">
        <f>IF(Wedstrijden!AW52="x","Z","")</f>
        <v/>
      </c>
    </row>
    <row r="48" spans="1:118" ht="15">
      <c r="A48" s="48" t="e">
        <f>Wedstrijden!#REF!</f>
        <v>#REF!</v>
      </c>
      <c r="B48" s="44">
        <f>IFERROR(VLOOKUP(Wedstrijden!E54,Wedstrijdlocaties!$B$2:$E$499,2,FALSE),"")</f>
        <v>960858</v>
      </c>
      <c r="C48" s="44" t="str">
        <f>Wedstrijden!F54</f>
        <v>Blokker</v>
      </c>
      <c r="D48" s="44" t="str">
        <f>IFERROR(VLOOKUP(Wedstrijden!G54,Organisaties!$B$2:$C$501,2,FALSE),"")</f>
        <v/>
      </c>
      <c r="E48" s="44" t="str">
        <f>IFERROR(VLOOKUP(Wedstrijden!G54,Organisaties!$B$2:$F$501,5,FALSE),"")</f>
        <v/>
      </c>
      <c r="F48" s="44" t="str">
        <f>IF(Wedstrijden!BC54&lt;&gt;"",Wedstrijden!BC54,"")</f>
        <v/>
      </c>
      <c r="G48" s="44">
        <f>IF(Wedstrijden!AY54="Indoor",1,0)</f>
        <v>0</v>
      </c>
      <c r="H48" s="44">
        <f>Wedstrijden!AZ54</f>
        <v>0</v>
      </c>
      <c r="I48" s="44" t="str">
        <f>IF(Wedstrijden!AX54="Nee",0,IF(Wedstrijden!AX54="Ja",1,""))</f>
        <v/>
      </c>
      <c r="J48" s="44" t="str">
        <f>IF(Wedstrijden!BA54&lt;&gt;"",Wedstrijden!BA54,"")</f>
        <v/>
      </c>
      <c r="W48" s="45"/>
      <c r="AE48" s="45"/>
      <c r="AN48" s="45"/>
      <c r="AU48" s="45"/>
      <c r="BA48" s="45"/>
      <c r="BE48" s="45"/>
      <c r="BJ48" s="44" t="str">
        <f>IF(COUNTA(Wedstrijden!I54:S54)&lt;&gt;0,1,"")</f>
        <v/>
      </c>
      <c r="BK48" s="44" t="str">
        <f t="shared" si="0"/>
        <v/>
      </c>
      <c r="BL48" s="44" t="str">
        <f>IF(Wedstrijden!I54="x","AA","")</f>
        <v/>
      </c>
      <c r="BM48" s="44" t="str">
        <f>IF(Wedstrijden!J54="x","A","")</f>
        <v/>
      </c>
      <c r="BN48" s="44" t="str">
        <f>IF(Wedstrijden!K54="x","B1","")</f>
        <v/>
      </c>
      <c r="BO48" s="44" t="str">
        <f>IF(Wedstrijden!L54="x","BB","")</f>
        <v/>
      </c>
      <c r="BP48" s="44" t="str">
        <f>IF(Wedstrijden!M54="x","B","")</f>
        <v/>
      </c>
      <c r="BQ48" s="44" t="str">
        <f>IF(Wedstrijden!N54="x","L1","")</f>
        <v/>
      </c>
      <c r="BR48" s="44" t="str">
        <f>IF(Wedstrijden!O54="x","L2","")</f>
        <v/>
      </c>
      <c r="BS48" s="44" t="str">
        <f>IF(Wedstrijden!P54="x","M1","")</f>
        <v/>
      </c>
      <c r="BT48" s="44" t="str">
        <f>IF(Wedstrijden!Q54="x","M2","")</f>
        <v/>
      </c>
      <c r="BU48" s="44" t="str">
        <f>IF(Wedstrijden!R54="x","Z1","")</f>
        <v/>
      </c>
      <c r="BV48" s="44" t="str">
        <f>IF(Wedstrijden!S54="x","Z2","")</f>
        <v/>
      </c>
      <c r="BW48" s="44" t="str">
        <f>IF(COUNTA(Wedstrijden!T54:AB54)&lt;&gt;0,1,"")</f>
        <v/>
      </c>
      <c r="BX48" s="44" t="str">
        <f t="shared" si="1"/>
        <v/>
      </c>
      <c r="BY48" s="44" t="str">
        <f>IF(Wedstrijden!T54="x","BB","")</f>
        <v/>
      </c>
      <c r="BZ48" s="44" t="str">
        <f>IF(Wedstrijden!U54="x","B","")</f>
        <v/>
      </c>
      <c r="CA48" s="44" t="str">
        <f>IF(Wedstrijden!V54="x","L1","")</f>
        <v/>
      </c>
      <c r="CB48" s="44" t="str">
        <f>IF(Wedstrijden!W54="x","L2","")</f>
        <v/>
      </c>
      <c r="CC48" s="44" t="str">
        <f>IF(Wedstrijden!X54="x","M1","")</f>
        <v/>
      </c>
      <c r="CD48" s="44" t="str">
        <f>IF(Wedstrijden!Y54="x","M2","")</f>
        <v/>
      </c>
      <c r="CE48" s="44" t="str">
        <f>IF(Wedstrijden!Z54="x","Z1","")</f>
        <v/>
      </c>
      <c r="CF48" s="44" t="str">
        <f>IF(Wedstrijden!AA54="x","Z2","")</f>
        <v/>
      </c>
      <c r="CG48" s="44" t="str">
        <f>IF(Wedstrijden!AB54="x","ZZL","")</f>
        <v/>
      </c>
      <c r="CL48" s="44">
        <f>IF(COUNTA(Wedstrijden!AC54:AJ54)&lt;&gt;0,2,"")</f>
        <v>2</v>
      </c>
      <c r="CM48" s="44">
        <f t="shared" si="2"/>
        <v>2</v>
      </c>
      <c r="CN48" s="44" t="str">
        <f>IF(Wedstrijden!AC54="x","AA","")</f>
        <v/>
      </c>
      <c r="CO48" s="44" t="str">
        <f>IF(Wedstrijden!AD54="x","A","")</f>
        <v/>
      </c>
      <c r="CP48" s="44" t="str">
        <f>IF(Wedstrijden!AE54="x","BB","")</f>
        <v>BB</v>
      </c>
      <c r="CQ48" s="44" t="str">
        <f>IF(Wedstrijden!AF54="x","B","")</f>
        <v>B</v>
      </c>
      <c r="CR48" s="44" t="str">
        <f>IF(Wedstrijden!AG54="x","L","")</f>
        <v>L</v>
      </c>
      <c r="CS48" s="44" t="str">
        <f>IF(Wedstrijden!AH54="x","M","")</f>
        <v>M</v>
      </c>
      <c r="CT48" s="44" t="str">
        <f>IF(Wedstrijden!AI54="x","Z","")</f>
        <v>Z</v>
      </c>
      <c r="CU48" s="44" t="str">
        <f>IF(Wedstrijden!AJ54="x","ZZ","")</f>
        <v>ZZ</v>
      </c>
      <c r="CV48" s="44" t="str">
        <f>IF(COUNTA(Wedstrijden!AK54:AQ54)&lt;&gt;0,2,"")</f>
        <v/>
      </c>
      <c r="CW48" s="44" t="str">
        <f t="shared" si="3"/>
        <v/>
      </c>
      <c r="CX48" s="44" t="str">
        <f>IF(Wedstrijden!AK54="x","BB","")</f>
        <v/>
      </c>
      <c r="CY48" s="44" t="str">
        <f>IF(Wedstrijden!AL54="x","B","")</f>
        <v/>
      </c>
      <c r="CZ48" s="44" t="str">
        <f>IF(Wedstrijden!AM54="x","L","")</f>
        <v/>
      </c>
      <c r="DA48" s="44" t="str">
        <f>IF(Wedstrijden!AN54="x","M","")</f>
        <v/>
      </c>
      <c r="DB48" s="44" t="str">
        <f>IF(Wedstrijden!AO54="x","Z","")</f>
        <v/>
      </c>
      <c r="DC48" s="44" t="str">
        <f>IF(Wedstrijden!AP54="x","ZZ","")</f>
        <v/>
      </c>
      <c r="DD48" s="44" t="str">
        <f>IF(Wedstrijden!AQ54="x","1.40","")</f>
        <v/>
      </c>
      <c r="DE48" s="44" t="str">
        <f>IF(COUNTA(Wedstrijden!AR54:AT54)&lt;&gt;0,6,"")</f>
        <v/>
      </c>
      <c r="DF48" s="44" t="str">
        <f t="shared" si="4"/>
        <v/>
      </c>
      <c r="DG48" s="44" t="str">
        <f>IF(Wedstrijden!AR54="x","L","")</f>
        <v/>
      </c>
      <c r="DH48" s="44" t="str">
        <f>IF(Wedstrijden!AS54="x","M","")</f>
        <v/>
      </c>
      <c r="DI48" s="44" t="str">
        <f>IF(Wedstrijden!AT54="x","Z","")</f>
        <v/>
      </c>
      <c r="DJ48" s="44" t="str">
        <f>IF(COUNTA(Wedstrijden!AU54:AW54)&lt;&gt;0,6,"")</f>
        <v/>
      </c>
      <c r="DK48" s="44" t="str">
        <f t="shared" si="5"/>
        <v/>
      </c>
      <c r="DL48" s="44" t="str">
        <f>IF(Wedstrijden!AU54="x","L","")</f>
        <v/>
      </c>
      <c r="DM48" s="44" t="str">
        <f>IF(Wedstrijden!AV54="x","M","")</f>
        <v/>
      </c>
      <c r="DN48" s="44" t="str">
        <f>IF(Wedstrijden!AW54="x","Z","")</f>
        <v/>
      </c>
    </row>
    <row r="49" spans="1:118" ht="15">
      <c r="A49" s="48" t="e">
        <f>Wedstrijden!#REF!</f>
        <v>#REF!</v>
      </c>
      <c r="B49" s="44" t="str">
        <f>IFERROR(VLOOKUP(Wedstrijden!E56,Wedstrijdlocaties!$B$2:$E$499,2,FALSE),"")</f>
        <v/>
      </c>
      <c r="C49" s="44" t="str">
        <f>Wedstrijden!F56</f>
        <v>Hippolytushoef</v>
      </c>
      <c r="D49" s="44" t="str">
        <f>IFERROR(VLOOKUP(Wedstrijden!G56,Organisaties!$B$2:$C$501,2,FALSE),"")</f>
        <v/>
      </c>
      <c r="E49" s="44" t="str">
        <f>IFERROR(VLOOKUP(Wedstrijden!G56,Organisaties!$B$2:$F$501,5,FALSE),"")</f>
        <v/>
      </c>
      <c r="F49" s="44" t="str">
        <f>IF(Wedstrijden!BC56&lt;&gt;"",Wedstrijden!BC56,"")</f>
        <v/>
      </c>
      <c r="G49" s="44">
        <f>IF(Wedstrijden!AY56="Indoor",1,0)</f>
        <v>0</v>
      </c>
      <c r="H49" s="44">
        <f>Wedstrijden!AZ56</f>
        <v>0</v>
      </c>
      <c r="I49" s="44" t="str">
        <f>IF(Wedstrijden!AX56="Nee",0,IF(Wedstrijden!AX56="Ja",1,""))</f>
        <v/>
      </c>
      <c r="J49" s="44" t="str">
        <f>IF(Wedstrijden!BA56&lt;&gt;"",Wedstrijden!BA56,"")</f>
        <v/>
      </c>
      <c r="W49" s="45"/>
      <c r="AE49" s="45"/>
      <c r="AN49" s="45"/>
      <c r="AU49" s="45"/>
      <c r="BA49" s="45"/>
      <c r="BE49" s="45"/>
      <c r="BJ49" s="44">
        <f>IF(COUNTA(Wedstrijden!I56:S56)&lt;&gt;0,1,"")</f>
        <v>1</v>
      </c>
      <c r="BK49" s="44">
        <f t="shared" si="0"/>
        <v>2</v>
      </c>
      <c r="BL49" s="44" t="str">
        <f>IF(Wedstrijden!I56="x","AA","")</f>
        <v/>
      </c>
      <c r="BM49" s="44" t="str">
        <f>IF(Wedstrijden!J56="x","A","")</f>
        <v/>
      </c>
      <c r="BN49" s="44" t="str">
        <f>IF(Wedstrijden!K56="x","B1","")</f>
        <v/>
      </c>
      <c r="BO49" s="44" t="str">
        <f>IF(Wedstrijden!L56="x","BB","")</f>
        <v/>
      </c>
      <c r="BP49" s="44" t="str">
        <f>IF(Wedstrijden!M56="x","B","")</f>
        <v>B</v>
      </c>
      <c r="BQ49" s="44" t="str">
        <f>IF(Wedstrijden!N56="x","L1","")</f>
        <v>L1</v>
      </c>
      <c r="BR49" s="44" t="str">
        <f>IF(Wedstrijden!O56="x","L2","")</f>
        <v>L2</v>
      </c>
      <c r="BS49" s="44" t="str">
        <f>IF(Wedstrijden!P56="x","M1","")</f>
        <v>M1</v>
      </c>
      <c r="BT49" s="44" t="str">
        <f>IF(Wedstrijden!Q56="x","M2","")</f>
        <v>M2</v>
      </c>
      <c r="BU49" s="44" t="str">
        <f>IF(Wedstrijden!R56="x","Z1","")</f>
        <v>Z1</v>
      </c>
      <c r="BV49" s="44" t="str">
        <f>IF(Wedstrijden!S56="x","Z2","")</f>
        <v>Z2</v>
      </c>
      <c r="BW49" s="44">
        <f>IF(COUNTA(Wedstrijden!T56:AB56)&lt;&gt;0,1,"")</f>
        <v>1</v>
      </c>
      <c r="BX49" s="44">
        <f t="shared" si="1"/>
        <v>1</v>
      </c>
      <c r="BY49" s="44" t="str">
        <f>IF(Wedstrijden!T56="x","BB","")</f>
        <v/>
      </c>
      <c r="BZ49" s="44" t="str">
        <f>IF(Wedstrijden!U56="x","B","")</f>
        <v>B</v>
      </c>
      <c r="CA49" s="44" t="str">
        <f>IF(Wedstrijden!V56="x","L1","")</f>
        <v>L1</v>
      </c>
      <c r="CB49" s="44" t="str">
        <f>IF(Wedstrijden!W56="x","L2","")</f>
        <v>L2</v>
      </c>
      <c r="CC49" s="44" t="str">
        <f>IF(Wedstrijden!X56="x","M1","")</f>
        <v>M1</v>
      </c>
      <c r="CD49" s="44" t="str">
        <f>IF(Wedstrijden!Y56="x","M2","")</f>
        <v>M2</v>
      </c>
      <c r="CE49" s="44" t="str">
        <f>IF(Wedstrijden!Z56="x","Z1","")</f>
        <v>Z1</v>
      </c>
      <c r="CF49" s="44" t="str">
        <f>IF(Wedstrijden!AA56="x","Z2","")</f>
        <v>Z2</v>
      </c>
      <c r="CG49" s="44" t="str">
        <f>IF(Wedstrijden!AB56="x","ZZL","")</f>
        <v/>
      </c>
      <c r="CL49" s="44" t="str">
        <f>IF(COUNTA(Wedstrijden!AC56:AJ56)&lt;&gt;0,2,"")</f>
        <v/>
      </c>
      <c r="CM49" s="44" t="str">
        <f t="shared" si="2"/>
        <v/>
      </c>
      <c r="CN49" s="44" t="str">
        <f>IF(Wedstrijden!AC56="x","AA","")</f>
        <v/>
      </c>
      <c r="CO49" s="44" t="str">
        <f>IF(Wedstrijden!AD56="x","A","")</f>
        <v/>
      </c>
      <c r="CP49" s="44" t="str">
        <f>IF(Wedstrijden!AE56="x","BB","")</f>
        <v/>
      </c>
      <c r="CQ49" s="44" t="str">
        <f>IF(Wedstrijden!AF56="x","B","")</f>
        <v/>
      </c>
      <c r="CR49" s="44" t="str">
        <f>IF(Wedstrijden!AG56="x","L","")</f>
        <v/>
      </c>
      <c r="CS49" s="44" t="str">
        <f>IF(Wedstrijden!AH56="x","M","")</f>
        <v/>
      </c>
      <c r="CT49" s="44" t="str">
        <f>IF(Wedstrijden!AI56="x","Z","")</f>
        <v/>
      </c>
      <c r="CU49" s="44" t="str">
        <f>IF(Wedstrijden!AJ56="x","ZZ","")</f>
        <v/>
      </c>
      <c r="CV49" s="44" t="str">
        <f>IF(COUNTA(Wedstrijden!AK56:AQ56)&lt;&gt;0,2,"")</f>
        <v/>
      </c>
      <c r="CW49" s="44" t="str">
        <f t="shared" si="3"/>
        <v/>
      </c>
      <c r="CX49" s="44" t="str">
        <f>IF(Wedstrijden!AK56="x","BB","")</f>
        <v/>
      </c>
      <c r="CY49" s="44" t="str">
        <f>IF(Wedstrijden!AL56="x","B","")</f>
        <v/>
      </c>
      <c r="CZ49" s="44" t="str">
        <f>IF(Wedstrijden!AM56="x","L","")</f>
        <v/>
      </c>
      <c r="DA49" s="44" t="str">
        <f>IF(Wedstrijden!AN56="x","M","")</f>
        <v/>
      </c>
      <c r="DB49" s="44" t="str">
        <f>IF(Wedstrijden!AO56="x","Z","")</f>
        <v/>
      </c>
      <c r="DC49" s="44" t="str">
        <f>IF(Wedstrijden!AP56="x","ZZ","")</f>
        <v/>
      </c>
      <c r="DD49" s="44" t="str">
        <f>IF(Wedstrijden!AQ56="x","1.40","")</f>
        <v/>
      </c>
      <c r="DE49" s="44" t="str">
        <f>IF(COUNTA(Wedstrijden!AR56:AT56)&lt;&gt;0,6,"")</f>
        <v/>
      </c>
      <c r="DF49" s="44" t="str">
        <f t="shared" si="4"/>
        <v/>
      </c>
      <c r="DG49" s="44" t="str">
        <f>IF(Wedstrijden!AR56="x","L","")</f>
        <v/>
      </c>
      <c r="DH49" s="44" t="str">
        <f>IF(Wedstrijden!AS56="x","M","")</f>
        <v/>
      </c>
      <c r="DI49" s="44" t="str">
        <f>IF(Wedstrijden!AT56="x","Z","")</f>
        <v/>
      </c>
      <c r="DJ49" s="44" t="str">
        <f>IF(COUNTA(Wedstrijden!AU56:AW56)&lt;&gt;0,6,"")</f>
        <v/>
      </c>
      <c r="DK49" s="44" t="str">
        <f t="shared" si="5"/>
        <v/>
      </c>
      <c r="DL49" s="44" t="str">
        <f>IF(Wedstrijden!AU56="x","L","")</f>
        <v/>
      </c>
      <c r="DM49" s="44" t="str">
        <f>IF(Wedstrijden!AV56="x","M","")</f>
        <v/>
      </c>
      <c r="DN49" s="44" t="str">
        <f>IF(Wedstrijden!AW56="x","Z","")</f>
        <v/>
      </c>
    </row>
    <row r="50" spans="1:118" ht="15">
      <c r="A50" s="48" t="e">
        <f>Wedstrijden!#REF!</f>
        <v>#REF!</v>
      </c>
      <c r="B50" s="44">
        <f>IFERROR(VLOOKUP(Wedstrijden!E57,Wedstrijdlocaties!$B$2:$E$499,2,FALSE),"")</f>
        <v>766889</v>
      </c>
      <c r="C50" s="44" t="str">
        <f>Wedstrijden!F57</f>
        <v>Wormer</v>
      </c>
      <c r="D50" s="44">
        <f>IFERROR(VLOOKUP(Wedstrijden!G57,Organisaties!$B$2:$C$501,2,FALSE),"")</f>
        <v>751884</v>
      </c>
      <c r="E50" s="44" t="str">
        <f>IFERROR(VLOOKUP(Wedstrijden!G57,Organisaties!$B$2:$F$501,5,FALSE),"")</f>
        <v>V31007</v>
      </c>
      <c r="F50" s="44" t="str">
        <f>IF(Wedstrijden!BC57&lt;&gt;"",Wedstrijden!BC57,"")</f>
        <v/>
      </c>
      <c r="G50" s="44">
        <f>IF(Wedstrijden!AY57="Indoor",1,0)</f>
        <v>1</v>
      </c>
      <c r="H50" s="44">
        <f>Wedstrijden!AZ57</f>
        <v>0</v>
      </c>
      <c r="I50" s="44" t="str">
        <f>IF(Wedstrijden!AX57="Nee",0,IF(Wedstrijden!AX57="Ja",1,""))</f>
        <v/>
      </c>
      <c r="J50" s="44" t="str">
        <f>IF(Wedstrijden!BA57&lt;&gt;"",Wedstrijden!BA57,"")</f>
        <v/>
      </c>
      <c r="W50" s="45"/>
      <c r="AE50" s="45"/>
      <c r="AN50" s="45"/>
      <c r="AU50" s="45"/>
      <c r="BA50" s="45"/>
      <c r="BE50" s="45"/>
      <c r="BJ50" s="44">
        <f>IF(COUNTA(Wedstrijden!I57:S57)&lt;&gt;0,1,"")</f>
        <v>1</v>
      </c>
      <c r="BK50" s="44">
        <f t="shared" si="0"/>
        <v>2</v>
      </c>
      <c r="BL50" s="44" t="str">
        <f>IF(Wedstrijden!I57="x","AA","")</f>
        <v/>
      </c>
      <c r="BM50" s="44" t="str">
        <f>IF(Wedstrijden!J57="x","A","")</f>
        <v/>
      </c>
      <c r="BN50" s="44" t="str">
        <f>IF(Wedstrijden!K57="x","B1","")</f>
        <v/>
      </c>
      <c r="BO50" s="44" t="str">
        <f>IF(Wedstrijden!L57="x","BB","")</f>
        <v/>
      </c>
      <c r="BP50" s="44" t="str">
        <f>IF(Wedstrijden!M57="x","B","")</f>
        <v>B</v>
      </c>
      <c r="BQ50" s="44" t="str">
        <f>IF(Wedstrijden!N57="x","L1","")</f>
        <v>L1</v>
      </c>
      <c r="BR50" s="44" t="str">
        <f>IF(Wedstrijden!O57="x","L2","")</f>
        <v>L2</v>
      </c>
      <c r="BS50" s="44" t="str">
        <f>IF(Wedstrijden!P57="x","M1","")</f>
        <v>M1</v>
      </c>
      <c r="BT50" s="44" t="str">
        <f>IF(Wedstrijden!Q57="x","M2","")</f>
        <v>M2</v>
      </c>
      <c r="BU50" s="44" t="str">
        <f>IF(Wedstrijden!R57="x","Z1","")</f>
        <v>Z1</v>
      </c>
      <c r="BV50" s="44" t="str">
        <f>IF(Wedstrijden!S57="x","Z2","")</f>
        <v>Z2</v>
      </c>
      <c r="BW50" s="44">
        <f>IF(COUNTA(Wedstrijden!T57:AB57)&lt;&gt;0,1,"")</f>
        <v>1</v>
      </c>
      <c r="BX50" s="44">
        <f t="shared" si="1"/>
        <v>1</v>
      </c>
      <c r="BY50" s="44" t="str">
        <f>IF(Wedstrijden!T57="x","BB","")</f>
        <v/>
      </c>
      <c r="BZ50" s="44" t="str">
        <f>IF(Wedstrijden!U57="x","B","")</f>
        <v>B</v>
      </c>
      <c r="CA50" s="44" t="str">
        <f>IF(Wedstrijden!V57="x","L1","")</f>
        <v>L1</v>
      </c>
      <c r="CB50" s="44" t="str">
        <f>IF(Wedstrijden!W57="x","L2","")</f>
        <v>L2</v>
      </c>
      <c r="CC50" s="44" t="str">
        <f>IF(Wedstrijden!X57="x","M1","")</f>
        <v>M1</v>
      </c>
      <c r="CD50" s="44" t="str">
        <f>IF(Wedstrijden!Y57="x","M2","")</f>
        <v>M2</v>
      </c>
      <c r="CE50" s="44" t="str">
        <f>IF(Wedstrijden!Z57="x","Z1","")</f>
        <v>Z1</v>
      </c>
      <c r="CF50" s="44" t="str">
        <f>IF(Wedstrijden!AA57="x","Z2","")</f>
        <v>Z2</v>
      </c>
      <c r="CG50" s="44" t="str">
        <f>IF(Wedstrijden!AB57="x","ZZL","")</f>
        <v/>
      </c>
      <c r="CL50" s="44" t="str">
        <f>IF(COUNTA(Wedstrijden!AC57:AJ57)&lt;&gt;0,2,"")</f>
        <v/>
      </c>
      <c r="CM50" s="44" t="str">
        <f t="shared" si="2"/>
        <v/>
      </c>
      <c r="CN50" s="44" t="str">
        <f>IF(Wedstrijden!AC57="x","AA","")</f>
        <v/>
      </c>
      <c r="CO50" s="44" t="str">
        <f>IF(Wedstrijden!AD57="x","A","")</f>
        <v/>
      </c>
      <c r="CP50" s="44" t="str">
        <f>IF(Wedstrijden!AE57="x","BB","")</f>
        <v/>
      </c>
      <c r="CQ50" s="44" t="str">
        <f>IF(Wedstrijden!AF57="x","B","")</f>
        <v/>
      </c>
      <c r="CR50" s="44" t="str">
        <f>IF(Wedstrijden!AG57="x","L","")</f>
        <v/>
      </c>
      <c r="CS50" s="44" t="str">
        <f>IF(Wedstrijden!AH57="x","M","")</f>
        <v/>
      </c>
      <c r="CT50" s="44" t="str">
        <f>IF(Wedstrijden!AI57="x","Z","")</f>
        <v/>
      </c>
      <c r="CU50" s="44" t="str">
        <f>IF(Wedstrijden!AJ57="x","ZZ","")</f>
        <v/>
      </c>
      <c r="CV50" s="44" t="str">
        <f>IF(COUNTA(Wedstrijden!AK57:AQ57)&lt;&gt;0,2,"")</f>
        <v/>
      </c>
      <c r="CW50" s="44" t="str">
        <f t="shared" si="3"/>
        <v/>
      </c>
      <c r="CX50" s="44" t="str">
        <f>IF(Wedstrijden!AK57="x","BB","")</f>
        <v/>
      </c>
      <c r="CY50" s="44" t="str">
        <f>IF(Wedstrijden!AL57="x","B","")</f>
        <v/>
      </c>
      <c r="CZ50" s="44" t="str">
        <f>IF(Wedstrijden!AM57="x","L","")</f>
        <v/>
      </c>
      <c r="DA50" s="44" t="str">
        <f>IF(Wedstrijden!AN57="x","M","")</f>
        <v/>
      </c>
      <c r="DB50" s="44" t="str">
        <f>IF(Wedstrijden!AO57="x","Z","")</f>
        <v/>
      </c>
      <c r="DC50" s="44" t="str">
        <f>IF(Wedstrijden!AP57="x","ZZ","")</f>
        <v/>
      </c>
      <c r="DD50" s="44" t="str">
        <f>IF(Wedstrijden!AQ57="x","1.40","")</f>
        <v/>
      </c>
      <c r="DE50" s="44" t="str">
        <f>IF(COUNTA(Wedstrijden!AR57:AT57)&lt;&gt;0,6,"")</f>
        <v/>
      </c>
      <c r="DF50" s="44" t="str">
        <f t="shared" si="4"/>
        <v/>
      </c>
      <c r="DG50" s="44" t="str">
        <f>IF(Wedstrijden!AR57="x","L","")</f>
        <v/>
      </c>
      <c r="DH50" s="44" t="str">
        <f>IF(Wedstrijden!AS57="x","M","")</f>
        <v/>
      </c>
      <c r="DI50" s="44" t="str">
        <f>IF(Wedstrijden!AT57="x","Z","")</f>
        <v/>
      </c>
      <c r="DJ50" s="44" t="str">
        <f>IF(COUNTA(Wedstrijden!AU57:AW57)&lt;&gt;0,6,"")</f>
        <v/>
      </c>
      <c r="DK50" s="44" t="str">
        <f t="shared" si="5"/>
        <v/>
      </c>
      <c r="DL50" s="44" t="str">
        <f>IF(Wedstrijden!AU57="x","L","")</f>
        <v/>
      </c>
      <c r="DM50" s="44" t="str">
        <f>IF(Wedstrijden!AV57="x","M","")</f>
        <v/>
      </c>
      <c r="DN50" s="44" t="str">
        <f>IF(Wedstrijden!AW57="x","Z","")</f>
        <v/>
      </c>
    </row>
    <row r="51" spans="1:118" ht="15">
      <c r="A51" s="48" t="e">
        <f>Wedstrijden!#REF!</f>
        <v>#REF!</v>
      </c>
      <c r="B51" s="44">
        <f>IFERROR(VLOOKUP(Wedstrijden!E58,Wedstrijdlocaties!$B$2:$E$499,2,FALSE),"")</f>
        <v>861966</v>
      </c>
      <c r="C51" s="44" t="str">
        <f>Wedstrijden!F58</f>
        <v>Oostzaan</v>
      </c>
      <c r="D51" s="44">
        <f>IFERROR(VLOOKUP(Wedstrijden!G58,Organisaties!$B$2:$C$501,2,FALSE),"")</f>
        <v>755901</v>
      </c>
      <c r="E51" s="44" t="str">
        <f>IFERROR(VLOOKUP(Wedstrijden!G58,Organisaties!$B$2:$F$501,5,FALSE),"")</f>
        <v>V31007</v>
      </c>
      <c r="F51" s="44" t="str">
        <f>IF(Wedstrijden!BC58&lt;&gt;"",Wedstrijden!BC58,"")</f>
        <v/>
      </c>
      <c r="G51" s="44">
        <f>IF(Wedstrijden!AY58="Indoor",1,0)</f>
        <v>1</v>
      </c>
      <c r="H51" s="44">
        <f>Wedstrijden!AZ58</f>
        <v>0</v>
      </c>
      <c r="I51" s="44" t="str">
        <f>IF(Wedstrijden!AX58="Nee",0,IF(Wedstrijden!AX58="Ja",1,""))</f>
        <v/>
      </c>
      <c r="J51" s="44" t="str">
        <f>IF(Wedstrijden!BA58&lt;&gt;"",Wedstrijden!BA58,"")</f>
        <v/>
      </c>
      <c r="W51" s="45"/>
      <c r="AE51" s="45"/>
      <c r="AN51" s="45"/>
      <c r="AU51" s="45"/>
      <c r="BA51" s="45"/>
      <c r="BE51" s="45"/>
      <c r="BJ51" s="44">
        <f>IF(COUNTA(Wedstrijden!I58:S58)&lt;&gt;0,1,"")</f>
        <v>1</v>
      </c>
      <c r="BK51" s="44">
        <f t="shared" si="0"/>
        <v>2</v>
      </c>
      <c r="BL51" s="44" t="str">
        <f>IF(Wedstrijden!I58="x","AA","")</f>
        <v/>
      </c>
      <c r="BM51" s="44" t="str">
        <f>IF(Wedstrijden!J58="x","A","")</f>
        <v/>
      </c>
      <c r="BN51" s="44" t="str">
        <f>IF(Wedstrijden!K58="x","B1","")</f>
        <v/>
      </c>
      <c r="BO51" s="44" t="str">
        <f>IF(Wedstrijden!L58="x","BB","")</f>
        <v/>
      </c>
      <c r="BP51" s="44" t="str">
        <f>IF(Wedstrijden!M58="x","B","")</f>
        <v>B</v>
      </c>
      <c r="BQ51" s="44" t="str">
        <f>IF(Wedstrijden!N58="x","L1","")</f>
        <v>L1</v>
      </c>
      <c r="BR51" s="44" t="str">
        <f>IF(Wedstrijden!O58="x","L2","")</f>
        <v>L2</v>
      </c>
      <c r="BS51" s="44" t="str">
        <f>IF(Wedstrijden!P58="x","M1","")</f>
        <v>M1</v>
      </c>
      <c r="BT51" s="44" t="str">
        <f>IF(Wedstrijden!Q58="x","M2","")</f>
        <v>M2</v>
      </c>
      <c r="BU51" s="44" t="str">
        <f>IF(Wedstrijden!R58="x","Z1","")</f>
        <v>Z1</v>
      </c>
      <c r="BV51" s="44" t="str">
        <f>IF(Wedstrijden!S58="x","Z2","")</f>
        <v>Z2</v>
      </c>
      <c r="BW51" s="44">
        <f>IF(COUNTA(Wedstrijden!T58:AB58)&lt;&gt;0,1,"")</f>
        <v>1</v>
      </c>
      <c r="BX51" s="44">
        <f t="shared" si="1"/>
        <v>1</v>
      </c>
      <c r="BY51" s="44" t="str">
        <f>IF(Wedstrijden!T58="x","BB","")</f>
        <v/>
      </c>
      <c r="BZ51" s="44" t="str">
        <f>IF(Wedstrijden!U58="x","B","")</f>
        <v>B</v>
      </c>
      <c r="CA51" s="44" t="str">
        <f>IF(Wedstrijden!V58="x","L1","")</f>
        <v>L1</v>
      </c>
      <c r="CB51" s="44" t="str">
        <f>IF(Wedstrijden!W58="x","L2","")</f>
        <v>L2</v>
      </c>
      <c r="CC51" s="44" t="str">
        <f>IF(Wedstrijden!X58="x","M1","")</f>
        <v>M1</v>
      </c>
      <c r="CD51" s="44" t="str">
        <f>IF(Wedstrijden!Y58="x","M2","")</f>
        <v>M2</v>
      </c>
      <c r="CE51" s="44" t="str">
        <f>IF(Wedstrijden!Z58="x","Z1","")</f>
        <v>Z1</v>
      </c>
      <c r="CF51" s="44" t="str">
        <f>IF(Wedstrijden!AA58="x","Z2","")</f>
        <v>Z2</v>
      </c>
      <c r="CG51" s="44" t="str">
        <f>IF(Wedstrijden!AB58="x","ZZL","")</f>
        <v/>
      </c>
      <c r="CL51" s="44" t="str">
        <f>IF(COUNTA(Wedstrijden!AC58:AJ58)&lt;&gt;0,2,"")</f>
        <v/>
      </c>
      <c r="CM51" s="44" t="str">
        <f t="shared" si="2"/>
        <v/>
      </c>
      <c r="CN51" s="44" t="str">
        <f>IF(Wedstrijden!AC58="x","AA","")</f>
        <v/>
      </c>
      <c r="CO51" s="44" t="str">
        <f>IF(Wedstrijden!AD58="x","A","")</f>
        <v/>
      </c>
      <c r="CP51" s="44" t="str">
        <f>IF(Wedstrijden!AE58="x","BB","")</f>
        <v/>
      </c>
      <c r="CQ51" s="44" t="str">
        <f>IF(Wedstrijden!AF58="x","B","")</f>
        <v/>
      </c>
      <c r="CR51" s="44" t="str">
        <f>IF(Wedstrijden!AG58="x","L","")</f>
        <v/>
      </c>
      <c r="CS51" s="44" t="str">
        <f>IF(Wedstrijden!AH58="x","M","")</f>
        <v/>
      </c>
      <c r="CT51" s="44" t="str">
        <f>IF(Wedstrijden!AI58="x","Z","")</f>
        <v/>
      </c>
      <c r="CU51" s="44" t="str">
        <f>IF(Wedstrijden!AJ58="x","ZZ","")</f>
        <v/>
      </c>
      <c r="CV51" s="44" t="str">
        <f>IF(COUNTA(Wedstrijden!AK58:AQ58)&lt;&gt;0,2,"")</f>
        <v/>
      </c>
      <c r="CW51" s="44" t="str">
        <f t="shared" si="3"/>
        <v/>
      </c>
      <c r="CX51" s="44" t="str">
        <f>IF(Wedstrijden!AK58="x","BB","")</f>
        <v/>
      </c>
      <c r="CY51" s="44" t="str">
        <f>IF(Wedstrijden!AL58="x","B","")</f>
        <v/>
      </c>
      <c r="CZ51" s="44" t="str">
        <f>IF(Wedstrijden!AM58="x","L","")</f>
        <v/>
      </c>
      <c r="DA51" s="44" t="str">
        <f>IF(Wedstrijden!AN58="x","M","")</f>
        <v/>
      </c>
      <c r="DB51" s="44" t="str">
        <f>IF(Wedstrijden!AO58="x","Z","")</f>
        <v/>
      </c>
      <c r="DC51" s="44" t="str">
        <f>IF(Wedstrijden!AP58="x","ZZ","")</f>
        <v/>
      </c>
      <c r="DD51" s="44" t="str">
        <f>IF(Wedstrijden!AQ58="x","1.40","")</f>
        <v/>
      </c>
      <c r="DE51" s="44" t="str">
        <f>IF(COUNTA(Wedstrijden!AR58:AT58)&lt;&gt;0,6,"")</f>
        <v/>
      </c>
      <c r="DF51" s="44" t="str">
        <f t="shared" si="4"/>
        <v/>
      </c>
      <c r="DG51" s="44" t="str">
        <f>IF(Wedstrijden!AR58="x","L","")</f>
        <v/>
      </c>
      <c r="DH51" s="44" t="str">
        <f>IF(Wedstrijden!AS58="x","M","")</f>
        <v/>
      </c>
      <c r="DI51" s="44" t="str">
        <f>IF(Wedstrijden!AT58="x","Z","")</f>
        <v/>
      </c>
      <c r="DJ51" s="44" t="str">
        <f>IF(COUNTA(Wedstrijden!AU58:AW58)&lt;&gt;0,6,"")</f>
        <v/>
      </c>
      <c r="DK51" s="44" t="str">
        <f t="shared" si="5"/>
        <v/>
      </c>
      <c r="DL51" s="44" t="str">
        <f>IF(Wedstrijden!AU58="x","L","")</f>
        <v/>
      </c>
      <c r="DM51" s="44" t="str">
        <f>IF(Wedstrijden!AV58="x","M","")</f>
        <v/>
      </c>
      <c r="DN51" s="44" t="str">
        <f>IF(Wedstrijden!AW58="x","Z","")</f>
        <v/>
      </c>
    </row>
    <row r="52" spans="1:118" ht="15">
      <c r="A52" s="48" t="e">
        <f>Wedstrijden!#REF!</f>
        <v>#REF!</v>
      </c>
      <c r="B52" s="44" t="str">
        <f>IFERROR(VLOOKUP(Wedstrijden!E59,Wedstrijdlocaties!$B$2:$E$499,2,FALSE),"")</f>
        <v/>
      </c>
      <c r="C52" s="44" t="str">
        <f>Wedstrijden!F59</f>
        <v>Kwadijk</v>
      </c>
      <c r="D52" s="44" t="str">
        <f>IFERROR(VLOOKUP(Wedstrijden!G59,Organisaties!$B$2:$C$501,2,FALSE),"")</f>
        <v>V60381</v>
      </c>
      <c r="E52" s="44" t="str">
        <f>IFERROR(VLOOKUP(Wedstrijden!G59,Organisaties!$B$2:$F$501,5,FALSE),"")</f>
        <v>V31007</v>
      </c>
      <c r="F52" s="44" t="str">
        <f>IF(Wedstrijden!BC59&lt;&gt;"",Wedstrijden!BC59,"")</f>
        <v/>
      </c>
      <c r="G52" s="44">
        <f>IF(Wedstrijden!AY59="Indoor",1,0)</f>
        <v>1</v>
      </c>
      <c r="H52" s="44">
        <f>Wedstrijden!AZ59</f>
        <v>0</v>
      </c>
      <c r="I52" s="44" t="str">
        <f>IF(Wedstrijden!AX59="Nee",0,IF(Wedstrijden!AX59="Ja",1,""))</f>
        <v/>
      </c>
      <c r="J52" s="44" t="str">
        <f>IF(Wedstrijden!BA59&lt;&gt;"",Wedstrijden!BA59,"")</f>
        <v/>
      </c>
      <c r="W52" s="45"/>
      <c r="AE52" s="45"/>
      <c r="AN52" s="45"/>
      <c r="AU52" s="45"/>
      <c r="BA52" s="45"/>
      <c r="BE52" s="45"/>
      <c r="BJ52" s="44">
        <f>IF(COUNTA(Wedstrijden!I59:S59)&lt;&gt;0,1,"")</f>
        <v>1</v>
      </c>
      <c r="BK52" s="44">
        <f t="shared" si="0"/>
        <v>2</v>
      </c>
      <c r="BL52" s="44" t="str">
        <f>IF(Wedstrijden!I59="x","AA","")</f>
        <v/>
      </c>
      <c r="BM52" s="44" t="str">
        <f>IF(Wedstrijden!J59="x","A","")</f>
        <v/>
      </c>
      <c r="BN52" s="44" t="str">
        <f>IF(Wedstrijden!K59="x","B1","")</f>
        <v/>
      </c>
      <c r="BO52" s="44" t="str">
        <f>IF(Wedstrijden!L59="x","BB","")</f>
        <v/>
      </c>
      <c r="BP52" s="44" t="str">
        <f>IF(Wedstrijden!M59="x","B","")</f>
        <v>B</v>
      </c>
      <c r="BQ52" s="44" t="str">
        <f>IF(Wedstrijden!N59="x","L1","")</f>
        <v>L1</v>
      </c>
      <c r="BR52" s="44" t="str">
        <f>IF(Wedstrijden!O59="x","L2","")</f>
        <v>L2</v>
      </c>
      <c r="BS52" s="44" t="str">
        <f>IF(Wedstrijden!P59="x","M1","")</f>
        <v>M1</v>
      </c>
      <c r="BT52" s="44" t="str">
        <f>IF(Wedstrijden!Q59="x","M2","")</f>
        <v>M2</v>
      </c>
      <c r="BU52" s="44" t="str">
        <f>IF(Wedstrijden!R59="x","Z1","")</f>
        <v/>
      </c>
      <c r="BV52" s="44" t="str">
        <f>IF(Wedstrijden!S59="x","Z2","")</f>
        <v/>
      </c>
      <c r="BW52" s="44">
        <f>IF(COUNTA(Wedstrijden!T59:AB59)&lt;&gt;0,1,"")</f>
        <v>1</v>
      </c>
      <c r="BX52" s="44">
        <f t="shared" si="1"/>
        <v>1</v>
      </c>
      <c r="BY52" s="44" t="str">
        <f>IF(Wedstrijden!T59="x","BB","")</f>
        <v/>
      </c>
      <c r="BZ52" s="44" t="str">
        <f>IF(Wedstrijden!U59="x","B","")</f>
        <v>B</v>
      </c>
      <c r="CA52" s="44" t="str">
        <f>IF(Wedstrijden!V59="x","L1","")</f>
        <v>L1</v>
      </c>
      <c r="CB52" s="44" t="str">
        <f>IF(Wedstrijden!W59="x","L2","")</f>
        <v>L2</v>
      </c>
      <c r="CC52" s="44" t="str">
        <f>IF(Wedstrijden!X59="x","M1","")</f>
        <v>M1</v>
      </c>
      <c r="CD52" s="44" t="str">
        <f>IF(Wedstrijden!Y59="x","M2","")</f>
        <v>M2</v>
      </c>
      <c r="CE52" s="44" t="str">
        <f>IF(Wedstrijden!Z59="x","Z1","")</f>
        <v/>
      </c>
      <c r="CF52" s="44" t="str">
        <f>IF(Wedstrijden!AA59="x","Z2","")</f>
        <v/>
      </c>
      <c r="CG52" s="44" t="str">
        <f>IF(Wedstrijden!AB59="x","ZZL","")</f>
        <v/>
      </c>
      <c r="CL52" s="44" t="str">
        <f>IF(COUNTA(Wedstrijden!AC59:AJ59)&lt;&gt;0,2,"")</f>
        <v/>
      </c>
      <c r="CM52" s="44" t="str">
        <f t="shared" si="2"/>
        <v/>
      </c>
      <c r="CN52" s="44" t="str">
        <f>IF(Wedstrijden!AC59="x","AA","")</f>
        <v/>
      </c>
      <c r="CO52" s="44" t="str">
        <f>IF(Wedstrijden!AD59="x","A","")</f>
        <v/>
      </c>
      <c r="CP52" s="44" t="str">
        <f>IF(Wedstrijden!AE59="x","BB","")</f>
        <v/>
      </c>
      <c r="CQ52" s="44" t="str">
        <f>IF(Wedstrijden!AF59="x","B","")</f>
        <v/>
      </c>
      <c r="CR52" s="44" t="str">
        <f>IF(Wedstrijden!AG59="x","L","")</f>
        <v/>
      </c>
      <c r="CS52" s="44" t="str">
        <f>IF(Wedstrijden!AH59="x","M","")</f>
        <v/>
      </c>
      <c r="CT52" s="44" t="str">
        <f>IF(Wedstrijden!AI59="x","Z","")</f>
        <v/>
      </c>
      <c r="CU52" s="44" t="str">
        <f>IF(Wedstrijden!AJ59="x","ZZ","")</f>
        <v/>
      </c>
      <c r="CV52" s="44" t="str">
        <f>IF(COUNTA(Wedstrijden!AK59:AQ59)&lt;&gt;0,2,"")</f>
        <v/>
      </c>
      <c r="CW52" s="44" t="str">
        <f t="shared" si="3"/>
        <v/>
      </c>
      <c r="CX52" s="44" t="str">
        <f>IF(Wedstrijden!AK59="x","BB","")</f>
        <v/>
      </c>
      <c r="CY52" s="44" t="str">
        <f>IF(Wedstrijden!AL59="x","B","")</f>
        <v/>
      </c>
      <c r="CZ52" s="44" t="str">
        <f>IF(Wedstrijden!AM59="x","L","")</f>
        <v/>
      </c>
      <c r="DA52" s="44" t="str">
        <f>IF(Wedstrijden!AN59="x","M","")</f>
        <v/>
      </c>
      <c r="DB52" s="44" t="str">
        <f>IF(Wedstrijden!AO59="x","Z","")</f>
        <v/>
      </c>
      <c r="DC52" s="44" t="str">
        <f>IF(Wedstrijden!AP59="x","ZZ","")</f>
        <v/>
      </c>
      <c r="DD52" s="44" t="str">
        <f>IF(Wedstrijden!AQ59="x","1.40","")</f>
        <v/>
      </c>
      <c r="DE52" s="44" t="str">
        <f>IF(COUNTA(Wedstrijden!AR59:AT59)&lt;&gt;0,6,"")</f>
        <v/>
      </c>
      <c r="DF52" s="44" t="str">
        <f t="shared" si="4"/>
        <v/>
      </c>
      <c r="DG52" s="44" t="str">
        <f>IF(Wedstrijden!AR59="x","L","")</f>
        <v/>
      </c>
      <c r="DH52" s="44" t="str">
        <f>IF(Wedstrijden!AS59="x","M","")</f>
        <v/>
      </c>
      <c r="DI52" s="44" t="str">
        <f>IF(Wedstrijden!AT59="x","Z","")</f>
        <v/>
      </c>
      <c r="DJ52" s="44" t="str">
        <f>IF(COUNTA(Wedstrijden!AU59:AW59)&lt;&gt;0,6,"")</f>
        <v/>
      </c>
      <c r="DK52" s="44" t="str">
        <f t="shared" si="5"/>
        <v/>
      </c>
      <c r="DL52" s="44" t="str">
        <f>IF(Wedstrijden!AU59="x","L","")</f>
        <v/>
      </c>
      <c r="DM52" s="44" t="str">
        <f>IF(Wedstrijden!AV59="x","M","")</f>
        <v/>
      </c>
      <c r="DN52" s="44" t="str">
        <f>IF(Wedstrijden!AW59="x","Z","")</f>
        <v/>
      </c>
    </row>
    <row r="53" spans="1:118" ht="15">
      <c r="A53" s="48" t="e">
        <f>Wedstrijden!#REF!</f>
        <v>#REF!</v>
      </c>
      <c r="B53" s="44" t="str">
        <f>IFERROR(VLOOKUP(Wedstrijden!E61,Wedstrijdlocaties!$B$2:$E$499,2,FALSE),"")</f>
        <v/>
      </c>
      <c r="C53" s="44" t="str">
        <f>Wedstrijden!F61</f>
        <v>Amsterdam</v>
      </c>
      <c r="D53" s="44" t="str">
        <f>IFERROR(VLOOKUP(Wedstrijden!G61,Organisaties!$B$2:$C$501,2,FALSE),"")</f>
        <v/>
      </c>
      <c r="E53" s="44" t="str">
        <f>IFERROR(VLOOKUP(Wedstrijden!G61,Organisaties!$B$2:$F$501,5,FALSE),"")</f>
        <v/>
      </c>
      <c r="F53" s="44" t="str">
        <f>IF(Wedstrijden!BC61&lt;&gt;"",Wedstrijden!BC61,"")</f>
        <v/>
      </c>
      <c r="G53" s="44">
        <f>IF(Wedstrijden!AY61="Indoor",1,0)</f>
        <v>0</v>
      </c>
      <c r="H53" s="44">
        <f>Wedstrijden!AZ61</f>
        <v>0</v>
      </c>
      <c r="I53" s="44" t="str">
        <f>IF(Wedstrijden!AX61="Nee",0,IF(Wedstrijden!AX61="Ja",1,""))</f>
        <v/>
      </c>
      <c r="J53" s="44" t="str">
        <f>IF(Wedstrijden!BA61&lt;&gt;"",Wedstrijden!BA61,"")</f>
        <v/>
      </c>
      <c r="W53" s="45"/>
      <c r="AE53" s="45"/>
      <c r="AN53" s="45"/>
      <c r="AU53" s="45"/>
      <c r="BA53" s="45"/>
      <c r="BE53" s="45"/>
      <c r="BJ53" s="44" t="str">
        <f>IF(COUNTA(Wedstrijden!I61:S61)&lt;&gt;0,1,"")</f>
        <v/>
      </c>
      <c r="BK53" s="44" t="str">
        <f t="shared" si="0"/>
        <v/>
      </c>
      <c r="BL53" s="44" t="str">
        <f>IF(Wedstrijden!I61="x","AA","")</f>
        <v/>
      </c>
      <c r="BM53" s="44" t="str">
        <f>IF(Wedstrijden!J61="x","A","")</f>
        <v/>
      </c>
      <c r="BN53" s="44" t="str">
        <f>IF(Wedstrijden!K61="x","B1","")</f>
        <v/>
      </c>
      <c r="BO53" s="44" t="str">
        <f>IF(Wedstrijden!L61="x","BB","")</f>
        <v/>
      </c>
      <c r="BP53" s="44" t="str">
        <f>IF(Wedstrijden!M61="x","B","")</f>
        <v/>
      </c>
      <c r="BQ53" s="44" t="str">
        <f>IF(Wedstrijden!N61="x","L1","")</f>
        <v/>
      </c>
      <c r="BR53" s="44" t="str">
        <f>IF(Wedstrijden!O61="x","L2","")</f>
        <v/>
      </c>
      <c r="BS53" s="44" t="str">
        <f>IF(Wedstrijden!P61="x","M1","")</f>
        <v/>
      </c>
      <c r="BT53" s="44" t="str">
        <f>IF(Wedstrijden!Q61="x","M2","")</f>
        <v/>
      </c>
      <c r="BU53" s="44" t="str">
        <f>IF(Wedstrijden!R61="x","Z1","")</f>
        <v/>
      </c>
      <c r="BV53" s="44" t="str">
        <f>IF(Wedstrijden!S61="x","Z2","")</f>
        <v/>
      </c>
      <c r="BW53" s="44" t="str">
        <f>IF(COUNTA(Wedstrijden!T61:AB61)&lt;&gt;0,1,"")</f>
        <v/>
      </c>
      <c r="BX53" s="44" t="str">
        <f t="shared" si="1"/>
        <v/>
      </c>
      <c r="BY53" s="44" t="str">
        <f>IF(Wedstrijden!T61="x","BB","")</f>
        <v/>
      </c>
      <c r="BZ53" s="44" t="str">
        <f>IF(Wedstrijden!U61="x","B","")</f>
        <v/>
      </c>
      <c r="CA53" s="44" t="str">
        <f>IF(Wedstrijden!V61="x","L1","")</f>
        <v/>
      </c>
      <c r="CB53" s="44" t="str">
        <f>IF(Wedstrijden!W61="x","L2","")</f>
        <v/>
      </c>
      <c r="CC53" s="44" t="str">
        <f>IF(Wedstrijden!X61="x","M1","")</f>
        <v/>
      </c>
      <c r="CD53" s="44" t="str">
        <f>IF(Wedstrijden!Y61="x","M2","")</f>
        <v/>
      </c>
      <c r="CE53" s="44" t="str">
        <f>IF(Wedstrijden!Z61="x","Z1","")</f>
        <v/>
      </c>
      <c r="CF53" s="44" t="str">
        <f>IF(Wedstrijden!AA61="x","Z2","")</f>
        <v/>
      </c>
      <c r="CG53" s="44" t="str">
        <f>IF(Wedstrijden!AB61="x","ZZL","")</f>
        <v/>
      </c>
      <c r="CL53" s="44" t="str">
        <f>IF(COUNTA(Wedstrijden!AC61:AJ61)&lt;&gt;0,2,"")</f>
        <v/>
      </c>
      <c r="CM53" s="44" t="str">
        <f t="shared" si="2"/>
        <v/>
      </c>
      <c r="CN53" s="44" t="str">
        <f>IF(Wedstrijden!AC61="x","AA","")</f>
        <v/>
      </c>
      <c r="CO53" s="44" t="str">
        <f>IF(Wedstrijden!AD61="x","A","")</f>
        <v/>
      </c>
      <c r="CP53" s="44" t="str">
        <f>IF(Wedstrijden!AE61="x","BB","")</f>
        <v/>
      </c>
      <c r="CQ53" s="44" t="str">
        <f>IF(Wedstrijden!AF61="x","B","")</f>
        <v/>
      </c>
      <c r="CR53" s="44" t="str">
        <f>IF(Wedstrijden!AG61="x","L","")</f>
        <v/>
      </c>
      <c r="CS53" s="44" t="str">
        <f>IF(Wedstrijden!AH61="x","M","")</f>
        <v/>
      </c>
      <c r="CT53" s="44" t="str">
        <f>IF(Wedstrijden!AI61="x","Z","")</f>
        <v/>
      </c>
      <c r="CU53" s="44" t="str">
        <f>IF(Wedstrijden!AJ61="x","ZZ","")</f>
        <v/>
      </c>
      <c r="CV53" s="44">
        <f>IF(COUNTA(Wedstrijden!AK61:AQ61)&lt;&gt;0,2,"")</f>
        <v>2</v>
      </c>
      <c r="CW53" s="44">
        <f t="shared" si="3"/>
        <v>1</v>
      </c>
      <c r="CX53" s="44" t="str">
        <f>IF(Wedstrijden!AK61="x","BB","")</f>
        <v/>
      </c>
      <c r="CY53" s="44" t="str">
        <f>IF(Wedstrijden!AL61="x","B","")</f>
        <v/>
      </c>
      <c r="CZ53" s="44" t="str">
        <f>IF(Wedstrijden!AM61="x","L","")</f>
        <v>L</v>
      </c>
      <c r="DA53" s="44" t="str">
        <f>IF(Wedstrijden!AN61="x","M","")</f>
        <v>M</v>
      </c>
      <c r="DB53" s="44" t="str">
        <f>IF(Wedstrijden!AO61="x","Z","")</f>
        <v>Z</v>
      </c>
      <c r="DC53" s="44" t="str">
        <f>IF(Wedstrijden!AP61="x","ZZ","")</f>
        <v>ZZ</v>
      </c>
      <c r="DD53" s="44" t="str">
        <f>IF(Wedstrijden!AQ61="x","1.40","")</f>
        <v/>
      </c>
      <c r="DE53" s="44" t="str">
        <f>IF(COUNTA(Wedstrijden!AR61:AT61)&lt;&gt;0,6,"")</f>
        <v/>
      </c>
      <c r="DF53" s="44" t="str">
        <f t="shared" si="4"/>
        <v/>
      </c>
      <c r="DG53" s="44" t="str">
        <f>IF(Wedstrijden!AR61="x","L","")</f>
        <v/>
      </c>
      <c r="DH53" s="44" t="str">
        <f>IF(Wedstrijden!AS61="x","M","")</f>
        <v/>
      </c>
      <c r="DI53" s="44" t="str">
        <f>IF(Wedstrijden!AT61="x","Z","")</f>
        <v/>
      </c>
      <c r="DJ53" s="44" t="str">
        <f>IF(COUNTA(Wedstrijden!AU61:AW61)&lt;&gt;0,6,"")</f>
        <v/>
      </c>
      <c r="DK53" s="44" t="str">
        <f t="shared" si="5"/>
        <v/>
      </c>
      <c r="DL53" s="44" t="str">
        <f>IF(Wedstrijden!AU61="x","L","")</f>
        <v/>
      </c>
      <c r="DM53" s="44" t="str">
        <f>IF(Wedstrijden!AV61="x","M","")</f>
        <v/>
      </c>
      <c r="DN53" s="44" t="str">
        <f>IF(Wedstrijden!AW61="x","Z","")</f>
        <v/>
      </c>
    </row>
    <row r="54" spans="1:118" ht="15">
      <c r="A54" s="48" t="e">
        <f>Wedstrijden!#REF!</f>
        <v>#REF!</v>
      </c>
      <c r="B54" s="44">
        <f>IFERROR(VLOOKUP(Wedstrijden!E62,Wedstrijdlocaties!$B$2:$E$499,2,FALSE),"")</f>
        <v>824799</v>
      </c>
      <c r="C54" s="44" t="str">
        <f>Wedstrijden!F62</f>
        <v>Enkhuizen</v>
      </c>
      <c r="D54" s="44" t="str">
        <f>IFERROR(VLOOKUP(Wedstrijden!G62,Organisaties!$B$2:$C$501,2,FALSE),"")</f>
        <v/>
      </c>
      <c r="E54" s="44" t="str">
        <f>IFERROR(VLOOKUP(Wedstrijden!G62,Organisaties!$B$2:$F$501,5,FALSE),"")</f>
        <v/>
      </c>
      <c r="F54" s="44" t="str">
        <f>IF(Wedstrijden!BC62&lt;&gt;"",Wedstrijden!BC62,"")</f>
        <v/>
      </c>
      <c r="G54" s="44">
        <f>IF(Wedstrijden!AY62="Indoor",1,0)</f>
        <v>0</v>
      </c>
      <c r="H54" s="44">
        <f>Wedstrijden!AZ62</f>
        <v>0</v>
      </c>
      <c r="I54" s="44" t="str">
        <f>IF(Wedstrijden!AX62="Nee",0,IF(Wedstrijden!AX62="Ja",1,""))</f>
        <v/>
      </c>
      <c r="J54" s="44" t="str">
        <f>IF(Wedstrijden!BA62&lt;&gt;"",Wedstrijden!BA62,"")</f>
        <v/>
      </c>
      <c r="W54" s="45"/>
      <c r="AE54" s="45"/>
      <c r="AN54" s="45"/>
      <c r="AU54" s="45"/>
      <c r="BA54" s="45"/>
      <c r="BE54" s="45"/>
      <c r="BJ54" s="44">
        <f>IF(COUNTA(Wedstrijden!I62:S62)&lt;&gt;0,1,"")</f>
        <v>1</v>
      </c>
      <c r="BK54" s="44">
        <f t="shared" si="0"/>
        <v>2</v>
      </c>
      <c r="BL54" s="44" t="str">
        <f>IF(Wedstrijden!I62="x","AA","")</f>
        <v/>
      </c>
      <c r="BM54" s="44" t="str">
        <f>IF(Wedstrijden!J62="x","A","")</f>
        <v/>
      </c>
      <c r="BN54" s="44" t="str">
        <f>IF(Wedstrijden!K62="x","B1","")</f>
        <v/>
      </c>
      <c r="BO54" s="44" t="str">
        <f>IF(Wedstrijden!L62="x","BB","")</f>
        <v/>
      </c>
      <c r="BP54" s="44" t="str">
        <f>IF(Wedstrijden!M62="x","B","")</f>
        <v>B</v>
      </c>
      <c r="BQ54" s="44" t="str">
        <f>IF(Wedstrijden!N62="x","L1","")</f>
        <v>L1</v>
      </c>
      <c r="BR54" s="44" t="str">
        <f>IF(Wedstrijden!O62="x","L2","")</f>
        <v>L2</v>
      </c>
      <c r="BS54" s="44" t="str">
        <f>IF(Wedstrijden!P62="x","M1","")</f>
        <v>M1</v>
      </c>
      <c r="BT54" s="44" t="str">
        <f>IF(Wedstrijden!Q62="x","M2","")</f>
        <v>M2</v>
      </c>
      <c r="BU54" s="44" t="str">
        <f>IF(Wedstrijden!R62="x","Z1","")</f>
        <v>Z1</v>
      </c>
      <c r="BV54" s="44" t="str">
        <f>IF(Wedstrijden!S62="x","Z2","")</f>
        <v>Z2</v>
      </c>
      <c r="BW54" s="44">
        <f>IF(COUNTA(Wedstrijden!T62:AB62)&lt;&gt;0,1,"")</f>
        <v>1</v>
      </c>
      <c r="BX54" s="44">
        <f t="shared" si="1"/>
        <v>1</v>
      </c>
      <c r="BY54" s="44" t="str">
        <f>IF(Wedstrijden!T62="x","BB","")</f>
        <v/>
      </c>
      <c r="BZ54" s="44" t="str">
        <f>IF(Wedstrijden!U62="x","B","")</f>
        <v>B</v>
      </c>
      <c r="CA54" s="44" t="str">
        <f>IF(Wedstrijden!V62="x","L1","")</f>
        <v>L1</v>
      </c>
      <c r="CB54" s="44" t="str">
        <f>IF(Wedstrijden!W62="x","L2","")</f>
        <v>L2</v>
      </c>
      <c r="CC54" s="44" t="str">
        <f>IF(Wedstrijden!X62="x","M1","")</f>
        <v>M1</v>
      </c>
      <c r="CD54" s="44" t="str">
        <f>IF(Wedstrijden!Y62="x","M2","")</f>
        <v>M2</v>
      </c>
      <c r="CE54" s="44" t="str">
        <f>IF(Wedstrijden!Z62="x","Z1","")</f>
        <v>Z1</v>
      </c>
      <c r="CF54" s="44" t="str">
        <f>IF(Wedstrijden!AA62="x","Z2","")</f>
        <v>Z2</v>
      </c>
      <c r="CG54" s="44" t="str">
        <f>IF(Wedstrijden!AB62="x","ZZL","")</f>
        <v/>
      </c>
      <c r="CL54" s="44" t="str">
        <f>IF(COUNTA(Wedstrijden!AC62:AJ62)&lt;&gt;0,2,"")</f>
        <v/>
      </c>
      <c r="CM54" s="44" t="str">
        <f t="shared" si="2"/>
        <v/>
      </c>
      <c r="CN54" s="44" t="str">
        <f>IF(Wedstrijden!AC62="x","AA","")</f>
        <v/>
      </c>
      <c r="CO54" s="44" t="str">
        <f>IF(Wedstrijden!AD62="x","A","")</f>
        <v/>
      </c>
      <c r="CP54" s="44" t="str">
        <f>IF(Wedstrijden!AE62="x","BB","")</f>
        <v/>
      </c>
      <c r="CQ54" s="44" t="str">
        <f>IF(Wedstrijden!AF62="x","B","")</f>
        <v/>
      </c>
      <c r="CR54" s="44" t="str">
        <f>IF(Wedstrijden!AG62="x","L","")</f>
        <v/>
      </c>
      <c r="CS54" s="44" t="str">
        <f>IF(Wedstrijden!AH62="x","M","")</f>
        <v/>
      </c>
      <c r="CT54" s="44" t="str">
        <f>IF(Wedstrijden!AI62="x","Z","")</f>
        <v/>
      </c>
      <c r="CU54" s="44" t="str">
        <f>IF(Wedstrijden!AJ62="x","ZZ","")</f>
        <v/>
      </c>
      <c r="CV54" s="44" t="str">
        <f>IF(COUNTA(Wedstrijden!AK62:AQ62)&lt;&gt;0,2,"")</f>
        <v/>
      </c>
      <c r="CW54" s="44" t="str">
        <f t="shared" si="3"/>
        <v/>
      </c>
      <c r="CX54" s="44" t="str">
        <f>IF(Wedstrijden!AK62="x","BB","")</f>
        <v/>
      </c>
      <c r="CY54" s="44" t="str">
        <f>IF(Wedstrijden!AL62="x","B","")</f>
        <v/>
      </c>
      <c r="CZ54" s="44" t="str">
        <f>IF(Wedstrijden!AM62="x","L","")</f>
        <v/>
      </c>
      <c r="DA54" s="44" t="str">
        <f>IF(Wedstrijden!AN62="x","M","")</f>
        <v/>
      </c>
      <c r="DB54" s="44" t="str">
        <f>IF(Wedstrijden!AO62="x","Z","")</f>
        <v/>
      </c>
      <c r="DC54" s="44" t="str">
        <f>IF(Wedstrijden!AP62="x","ZZ","")</f>
        <v/>
      </c>
      <c r="DD54" s="44" t="str">
        <f>IF(Wedstrijden!AQ62="x","1.40","")</f>
        <v/>
      </c>
      <c r="DE54" s="44" t="str">
        <f>IF(COUNTA(Wedstrijden!AR62:AT62)&lt;&gt;0,6,"")</f>
        <v/>
      </c>
      <c r="DF54" s="44" t="str">
        <f t="shared" si="4"/>
        <v/>
      </c>
      <c r="DG54" s="44" t="str">
        <f>IF(Wedstrijden!AR62="x","L","")</f>
        <v/>
      </c>
      <c r="DH54" s="44" t="str">
        <f>IF(Wedstrijden!AS62="x","M","")</f>
        <v/>
      </c>
      <c r="DI54" s="44" t="str">
        <f>IF(Wedstrijden!AT62="x","Z","")</f>
        <v/>
      </c>
      <c r="DJ54" s="44" t="str">
        <f>IF(COUNTA(Wedstrijden!AU62:AW62)&lt;&gt;0,6,"")</f>
        <v/>
      </c>
      <c r="DK54" s="44" t="str">
        <f t="shared" si="5"/>
        <v/>
      </c>
      <c r="DL54" s="44" t="str">
        <f>IF(Wedstrijden!AU62="x","L","")</f>
        <v/>
      </c>
      <c r="DM54" s="44" t="str">
        <f>IF(Wedstrijden!AV62="x","M","")</f>
        <v/>
      </c>
      <c r="DN54" s="44" t="str">
        <f>IF(Wedstrijden!AW62="x","Z","")</f>
        <v/>
      </c>
    </row>
    <row r="55" spans="1:118" ht="15">
      <c r="A55" s="48" t="e">
        <f>Wedstrijden!#REF!</f>
        <v>#REF!</v>
      </c>
      <c r="B55" s="44">
        <f>IFERROR(VLOOKUP(Wedstrijden!E63,Wedstrijdlocaties!$B$2:$E$499,2,FALSE),"")</f>
        <v>849142</v>
      </c>
      <c r="C55" s="44" t="str">
        <f>Wedstrijden!F63</f>
        <v>Barsingerhorn</v>
      </c>
      <c r="D55" s="44" t="str">
        <f>IFERROR(VLOOKUP(Wedstrijden!G63,Organisaties!$B$2:$C$501,2,FALSE),"")</f>
        <v/>
      </c>
      <c r="E55" s="44" t="str">
        <f>IFERROR(VLOOKUP(Wedstrijden!G63,Organisaties!$B$2:$F$501,5,FALSE),"")</f>
        <v/>
      </c>
      <c r="F55" s="44" t="str">
        <f>IF(Wedstrijden!BC63&lt;&gt;"",Wedstrijden!BC63,"")</f>
        <v/>
      </c>
      <c r="G55" s="44">
        <f>IF(Wedstrijden!AY63="Indoor",1,0)</f>
        <v>0</v>
      </c>
      <c r="H55" s="44" t="str">
        <f>Wedstrijden!AZ63</f>
        <v>Nee</v>
      </c>
      <c r="I55" s="44" t="str">
        <f>IF(Wedstrijden!AX63="Nee",0,IF(Wedstrijden!AX63="Ja",1,""))</f>
        <v/>
      </c>
      <c r="J55" s="44" t="str">
        <f>IF(Wedstrijden!BA63&lt;&gt;"",Wedstrijden!BA63,"")</f>
        <v>Indoor</v>
      </c>
      <c r="W55" s="45"/>
      <c r="AE55" s="45"/>
      <c r="AN55" s="45"/>
      <c r="AU55" s="45"/>
      <c r="BA55" s="45"/>
      <c r="BE55" s="45"/>
      <c r="BJ55" s="44" t="str">
        <f>IF(COUNTA(Wedstrijden!I63:S63)&lt;&gt;0,1,"")</f>
        <v/>
      </c>
      <c r="BK55" s="44" t="str">
        <f t="shared" si="0"/>
        <v/>
      </c>
      <c r="BL55" s="44" t="str">
        <f>IF(Wedstrijden!I63="x","AA","")</f>
        <v/>
      </c>
      <c r="BM55" s="44" t="str">
        <f>IF(Wedstrijden!J63="x","A","")</f>
        <v/>
      </c>
      <c r="BN55" s="44" t="str">
        <f>IF(Wedstrijden!K63="x","B1","")</f>
        <v/>
      </c>
      <c r="BO55" s="44" t="str">
        <f>IF(Wedstrijden!L63="x","BB","")</f>
        <v/>
      </c>
      <c r="BP55" s="44" t="str">
        <f>IF(Wedstrijden!M63="x","B","")</f>
        <v/>
      </c>
      <c r="BQ55" s="44" t="str">
        <f>IF(Wedstrijden!N63="x","L1","")</f>
        <v/>
      </c>
      <c r="BR55" s="44" t="str">
        <f>IF(Wedstrijden!O63="x","L2","")</f>
        <v/>
      </c>
      <c r="BS55" s="44" t="str">
        <f>IF(Wedstrijden!P63="x","M1","")</f>
        <v/>
      </c>
      <c r="BT55" s="44" t="str">
        <f>IF(Wedstrijden!Q63="x","M2","")</f>
        <v/>
      </c>
      <c r="BU55" s="44" t="str">
        <f>IF(Wedstrijden!R63="x","Z1","")</f>
        <v/>
      </c>
      <c r="BV55" s="44" t="str">
        <f>IF(Wedstrijden!S63="x","Z2","")</f>
        <v/>
      </c>
      <c r="BW55" s="44">
        <f>IF(COUNTA(Wedstrijden!T63:AB63)&lt;&gt;0,1,"")</f>
        <v>1</v>
      </c>
      <c r="BX55" s="44">
        <f t="shared" si="1"/>
        <v>1</v>
      </c>
      <c r="BY55" s="44" t="str">
        <f>IF(Wedstrijden!T63="x","BB","")</f>
        <v>BB</v>
      </c>
      <c r="BZ55" s="44" t="str">
        <f>IF(Wedstrijden!U63="x","B","")</f>
        <v>B</v>
      </c>
      <c r="CA55" s="44" t="str">
        <f>IF(Wedstrijden!V63="x","L1","")</f>
        <v>L1</v>
      </c>
      <c r="CB55" s="44" t="str">
        <f>IF(Wedstrijden!W63="x","L2","")</f>
        <v>L2</v>
      </c>
      <c r="CC55" s="44" t="str">
        <f>IF(Wedstrijden!X63="x","M1","")</f>
        <v>M1</v>
      </c>
      <c r="CD55" s="44" t="str">
        <f>IF(Wedstrijden!Y63="x","M2","")</f>
        <v>M2</v>
      </c>
      <c r="CE55" s="44" t="str">
        <f>IF(Wedstrijden!Z63="x","Z1","")</f>
        <v>Z1</v>
      </c>
      <c r="CF55" s="44" t="str">
        <f>IF(Wedstrijden!AA63="x","Z2","")</f>
        <v>Z2</v>
      </c>
      <c r="CG55" s="44" t="str">
        <f>IF(Wedstrijden!AB63="x","ZZL","")</f>
        <v>ZZL</v>
      </c>
      <c r="CL55" s="44" t="str">
        <f>IF(COUNTA(Wedstrijden!AC63:AJ63)&lt;&gt;0,2,"")</f>
        <v/>
      </c>
      <c r="CM55" s="44" t="str">
        <f t="shared" si="2"/>
        <v/>
      </c>
      <c r="CN55" s="44" t="str">
        <f>IF(Wedstrijden!AC63="x","AA","")</f>
        <v/>
      </c>
      <c r="CO55" s="44" t="str">
        <f>IF(Wedstrijden!AD63="x","A","")</f>
        <v/>
      </c>
      <c r="CP55" s="44" t="str">
        <f>IF(Wedstrijden!AE63="x","BB","")</f>
        <v/>
      </c>
      <c r="CQ55" s="44" t="str">
        <f>IF(Wedstrijden!AF63="x","B","")</f>
        <v/>
      </c>
      <c r="CR55" s="44" t="str">
        <f>IF(Wedstrijden!AG63="x","L","")</f>
        <v/>
      </c>
      <c r="CS55" s="44" t="str">
        <f>IF(Wedstrijden!AH63="x","M","")</f>
        <v/>
      </c>
      <c r="CT55" s="44" t="str">
        <f>IF(Wedstrijden!AI63="x","Z","")</f>
        <v/>
      </c>
      <c r="CU55" s="44" t="str">
        <f>IF(Wedstrijden!AJ63="x","ZZ","")</f>
        <v/>
      </c>
      <c r="CV55" s="44" t="str">
        <f>IF(COUNTA(Wedstrijden!AK63:AQ63)&lt;&gt;0,2,"")</f>
        <v/>
      </c>
      <c r="CW55" s="44" t="str">
        <f t="shared" si="3"/>
        <v/>
      </c>
      <c r="CX55" s="44" t="str">
        <f>IF(Wedstrijden!AK63="x","BB","")</f>
        <v/>
      </c>
      <c r="CY55" s="44" t="str">
        <f>IF(Wedstrijden!AL63="x","B","")</f>
        <v/>
      </c>
      <c r="CZ55" s="44" t="str">
        <f>IF(Wedstrijden!AM63="x","L","")</f>
        <v/>
      </c>
      <c r="DA55" s="44" t="str">
        <f>IF(Wedstrijden!AN63="x","M","")</f>
        <v/>
      </c>
      <c r="DB55" s="44" t="str">
        <f>IF(Wedstrijden!AO63="x","Z","")</f>
        <v/>
      </c>
      <c r="DC55" s="44" t="str">
        <f>IF(Wedstrijden!AP63="x","ZZ","")</f>
        <v/>
      </c>
      <c r="DD55" s="44" t="str">
        <f>IF(Wedstrijden!AQ63="x","1.40","")</f>
        <v/>
      </c>
      <c r="DE55" s="44" t="str">
        <f>IF(COUNTA(Wedstrijden!AR63:AT63)&lt;&gt;0,6,"")</f>
        <v/>
      </c>
      <c r="DF55" s="44" t="str">
        <f t="shared" si="4"/>
        <v/>
      </c>
      <c r="DG55" s="44" t="str">
        <f>IF(Wedstrijden!AR63="x","L","")</f>
        <v/>
      </c>
      <c r="DH55" s="44" t="str">
        <f>IF(Wedstrijden!AS63="x","M","")</f>
        <v/>
      </c>
      <c r="DI55" s="44" t="str">
        <f>IF(Wedstrijden!AT63="x","Z","")</f>
        <v/>
      </c>
      <c r="DJ55" s="44" t="str">
        <f>IF(COUNTA(Wedstrijden!AU63:AW63)&lt;&gt;0,6,"")</f>
        <v/>
      </c>
      <c r="DK55" s="44" t="str">
        <f t="shared" si="5"/>
        <v/>
      </c>
      <c r="DL55" s="44" t="str">
        <f>IF(Wedstrijden!AU63="x","L","")</f>
        <v/>
      </c>
      <c r="DM55" s="44" t="str">
        <f>IF(Wedstrijden!AV63="x","M","")</f>
        <v/>
      </c>
      <c r="DN55" s="44" t="str">
        <f>IF(Wedstrijden!AW63="x","Z","")</f>
        <v/>
      </c>
    </row>
    <row r="56" spans="1:118" ht="15">
      <c r="A56" s="48" t="e">
        <f>Wedstrijden!#REF!</f>
        <v>#REF!</v>
      </c>
      <c r="B56" s="44">
        <f>IFERROR(VLOOKUP(Wedstrijden!E64,Wedstrijdlocaties!$B$2:$E$499,2,FALSE),"")</f>
        <v>849143</v>
      </c>
      <c r="C56" s="44" t="str">
        <f>Wedstrijden!F64</f>
        <v>Heiloo</v>
      </c>
      <c r="D56" s="44" t="str">
        <f>IFERROR(VLOOKUP(Wedstrijden!G64,Organisaties!$B$2:$C$501,2,FALSE),"")</f>
        <v>V50701</v>
      </c>
      <c r="E56" s="44" t="str">
        <f>IFERROR(VLOOKUP(Wedstrijden!G64,Organisaties!$B$2:$F$501,5,FALSE),"")</f>
        <v>V31007</v>
      </c>
      <c r="F56" s="44" t="str">
        <f>IF(Wedstrijden!BC64&lt;&gt;"",Wedstrijden!BC64,"")</f>
        <v/>
      </c>
      <c r="G56" s="44">
        <f>IF(Wedstrijden!AY64="Indoor",1,0)</f>
        <v>1</v>
      </c>
      <c r="H56" s="44" t="str">
        <f>Wedstrijden!AZ64</f>
        <v>Onbeperkt</v>
      </c>
      <c r="I56" s="44">
        <f>IF(Wedstrijden!AX64="Nee",0,IF(Wedstrijden!AX64="Ja",1,""))</f>
        <v>0</v>
      </c>
      <c r="J56" s="44" t="str">
        <f>IF(Wedstrijden!BA64&lt;&gt;"",Wedstrijden!BA64,"")</f>
        <v/>
      </c>
      <c r="W56" s="45"/>
      <c r="AE56" s="45"/>
      <c r="AN56" s="45"/>
      <c r="AU56" s="45"/>
      <c r="BA56" s="45"/>
      <c r="BE56" s="45"/>
      <c r="BJ56" s="44">
        <f>IF(COUNTA(Wedstrijden!I64:S64)&lt;&gt;0,1,"")</f>
        <v>1</v>
      </c>
      <c r="BK56" s="44">
        <f t="shared" si="0"/>
        <v>2</v>
      </c>
      <c r="BL56" s="44" t="str">
        <f>IF(Wedstrijden!I64="x","AA","")</f>
        <v/>
      </c>
      <c r="BM56" s="44" t="str">
        <f>IF(Wedstrijden!J64="x","A","")</f>
        <v/>
      </c>
      <c r="BN56" s="44" t="str">
        <f>IF(Wedstrijden!K64="x","B1","")</f>
        <v/>
      </c>
      <c r="BO56" s="44" t="str">
        <f>IF(Wedstrijden!L64="x","BB","")</f>
        <v>BB</v>
      </c>
      <c r="BP56" s="44" t="str">
        <f>IF(Wedstrijden!M64="x","B","")</f>
        <v>B</v>
      </c>
      <c r="BQ56" s="44" t="str">
        <f>IF(Wedstrijden!N64="x","L1","")</f>
        <v>L1</v>
      </c>
      <c r="BR56" s="44" t="str">
        <f>IF(Wedstrijden!O64="x","L2","")</f>
        <v>L2</v>
      </c>
      <c r="BS56" s="44" t="str">
        <f>IF(Wedstrijden!P64="x","M1","")</f>
        <v>M1</v>
      </c>
      <c r="BT56" s="44" t="str">
        <f>IF(Wedstrijden!Q64="x","M2","")</f>
        <v>M2</v>
      </c>
      <c r="BU56" s="44" t="str">
        <f>IF(Wedstrijden!R64="x","Z1","")</f>
        <v/>
      </c>
      <c r="BV56" s="44" t="str">
        <f>IF(Wedstrijden!S64="x","Z2","")</f>
        <v/>
      </c>
      <c r="BW56" s="44">
        <f>IF(COUNTA(Wedstrijden!T64:AB64)&lt;&gt;0,1,"")</f>
        <v>1</v>
      </c>
      <c r="BX56" s="44">
        <f t="shared" si="1"/>
        <v>1</v>
      </c>
      <c r="BY56" s="44" t="str">
        <f>IF(Wedstrijden!T64="x","BB","")</f>
        <v>BB</v>
      </c>
      <c r="BZ56" s="44" t="str">
        <f>IF(Wedstrijden!U64="x","B","")</f>
        <v>B</v>
      </c>
      <c r="CA56" s="44" t="str">
        <f>IF(Wedstrijden!V64="x","L1","")</f>
        <v>L1</v>
      </c>
      <c r="CB56" s="44" t="str">
        <f>IF(Wedstrijden!W64="x","L2","")</f>
        <v>L2</v>
      </c>
      <c r="CC56" s="44" t="str">
        <f>IF(Wedstrijden!X64="x","M1","")</f>
        <v>M1</v>
      </c>
      <c r="CD56" s="44" t="str">
        <f>IF(Wedstrijden!Y64="x","M2","")</f>
        <v>M2</v>
      </c>
      <c r="CE56" s="44" t="str">
        <f>IF(Wedstrijden!Z64="x","Z1","")</f>
        <v/>
      </c>
      <c r="CF56" s="44" t="str">
        <f>IF(Wedstrijden!AA64="x","Z2","")</f>
        <v/>
      </c>
      <c r="CG56" s="44" t="str">
        <f>IF(Wedstrijden!AB64="x","ZZL","")</f>
        <v/>
      </c>
      <c r="CL56" s="44" t="str">
        <f>IF(COUNTA(Wedstrijden!AC64:AJ64)&lt;&gt;0,2,"")</f>
        <v/>
      </c>
      <c r="CM56" s="44" t="str">
        <f t="shared" si="2"/>
        <v/>
      </c>
      <c r="CN56" s="44" t="str">
        <f>IF(Wedstrijden!AC64="x","AA","")</f>
        <v/>
      </c>
      <c r="CO56" s="44" t="str">
        <f>IF(Wedstrijden!AD64="x","A","")</f>
        <v/>
      </c>
      <c r="CP56" s="44" t="str">
        <f>IF(Wedstrijden!AE64="x","BB","")</f>
        <v/>
      </c>
      <c r="CQ56" s="44" t="str">
        <f>IF(Wedstrijden!AF64="x","B","")</f>
        <v/>
      </c>
      <c r="CR56" s="44" t="str">
        <f>IF(Wedstrijden!AG64="x","L","")</f>
        <v/>
      </c>
      <c r="CS56" s="44" t="str">
        <f>IF(Wedstrijden!AH64="x","M","")</f>
        <v/>
      </c>
      <c r="CT56" s="44" t="str">
        <f>IF(Wedstrijden!AI64="x","Z","")</f>
        <v/>
      </c>
      <c r="CU56" s="44" t="str">
        <f>IF(Wedstrijden!AJ64="x","ZZ","")</f>
        <v/>
      </c>
      <c r="CV56" s="44" t="str">
        <f>IF(COUNTA(Wedstrijden!AK64:AQ64)&lt;&gt;0,2,"")</f>
        <v/>
      </c>
      <c r="CW56" s="44" t="str">
        <f t="shared" si="3"/>
        <v/>
      </c>
      <c r="CX56" s="44" t="str">
        <f>IF(Wedstrijden!AK64="x","BB","")</f>
        <v/>
      </c>
      <c r="CY56" s="44" t="str">
        <f>IF(Wedstrijden!AL64="x","B","")</f>
        <v/>
      </c>
      <c r="CZ56" s="44" t="str">
        <f>IF(Wedstrijden!AM64="x","L","")</f>
        <v/>
      </c>
      <c r="DA56" s="44" t="str">
        <f>IF(Wedstrijden!AN64="x","M","")</f>
        <v/>
      </c>
      <c r="DB56" s="44" t="str">
        <f>IF(Wedstrijden!AO64="x","Z","")</f>
        <v/>
      </c>
      <c r="DC56" s="44" t="str">
        <f>IF(Wedstrijden!AP64="x","ZZ","")</f>
        <v/>
      </c>
      <c r="DD56" s="44" t="str">
        <f>IF(Wedstrijden!AQ64="x","1.40","")</f>
        <v/>
      </c>
      <c r="DE56" s="44" t="str">
        <f>IF(COUNTA(Wedstrijden!AR64:AT64)&lt;&gt;0,6,"")</f>
        <v/>
      </c>
      <c r="DF56" s="44" t="str">
        <f t="shared" si="4"/>
        <v/>
      </c>
      <c r="DG56" s="44" t="str">
        <f>IF(Wedstrijden!AR64="x","L","")</f>
        <v/>
      </c>
      <c r="DH56" s="44" t="str">
        <f>IF(Wedstrijden!AS64="x","M","")</f>
        <v/>
      </c>
      <c r="DI56" s="44" t="str">
        <f>IF(Wedstrijden!AT64="x","Z","")</f>
        <v/>
      </c>
      <c r="DJ56" s="44" t="str">
        <f>IF(COUNTA(Wedstrijden!AU64:AW64)&lt;&gt;0,6,"")</f>
        <v/>
      </c>
      <c r="DK56" s="44" t="str">
        <f t="shared" si="5"/>
        <v/>
      </c>
      <c r="DL56" s="44" t="str">
        <f>IF(Wedstrijden!AU64="x","L","")</f>
        <v/>
      </c>
      <c r="DM56" s="44" t="str">
        <f>IF(Wedstrijden!AV64="x","M","")</f>
        <v/>
      </c>
      <c r="DN56" s="44" t="str">
        <f>IF(Wedstrijden!AW64="x","Z","")</f>
        <v/>
      </c>
    </row>
    <row r="57" spans="1:118" ht="15">
      <c r="A57" s="48" t="e">
        <f>Wedstrijden!#REF!</f>
        <v>#REF!</v>
      </c>
      <c r="B57" s="44" t="str">
        <f>IFERROR(VLOOKUP(Wedstrijden!E65,Wedstrijdlocaties!$B$2:$E$499,2,FALSE),"")</f>
        <v>V12156</v>
      </c>
      <c r="C57" s="44" t="str">
        <f>Wedstrijden!F65</f>
        <v>Purmerend</v>
      </c>
      <c r="D57" s="44" t="str">
        <f>IFERROR(VLOOKUP(Wedstrijden!G65,Organisaties!$B$2:$C$501,2,FALSE),"")</f>
        <v/>
      </c>
      <c r="E57" s="44" t="str">
        <f>IFERROR(VLOOKUP(Wedstrijden!G65,Organisaties!$B$2:$F$501,5,FALSE),"")</f>
        <v/>
      </c>
      <c r="F57" s="44" t="str">
        <f>IF(Wedstrijden!BC65&lt;&gt;"",Wedstrijden!BC65,"")</f>
        <v/>
      </c>
      <c r="G57" s="44">
        <f>IF(Wedstrijden!AY65="Indoor",1,0)</f>
        <v>1</v>
      </c>
      <c r="H57" s="44" t="str">
        <f>Wedstrijden!AZ65</f>
        <v>Onbeperkt</v>
      </c>
      <c r="I57" s="44">
        <f>IF(Wedstrijden!AX65="Nee",0,IF(Wedstrijden!AX65="Ja",1,""))</f>
        <v>0</v>
      </c>
      <c r="J57" s="44" t="str">
        <f>IF(Wedstrijden!BA65&lt;&gt;"",Wedstrijden!BA65,"")</f>
        <v/>
      </c>
      <c r="W57" s="45"/>
      <c r="AE57" s="45"/>
      <c r="AN57" s="45"/>
      <c r="AU57" s="45"/>
      <c r="BA57" s="45"/>
      <c r="BE57" s="45"/>
      <c r="BJ57" s="44">
        <f>IF(COUNTA(Wedstrijden!I65:S65)&lt;&gt;0,1,"")</f>
        <v>1</v>
      </c>
      <c r="BK57" s="44">
        <f t="shared" si="0"/>
        <v>2</v>
      </c>
      <c r="BL57" s="44" t="str">
        <f>IF(Wedstrijden!I65="x","AA","")</f>
        <v/>
      </c>
      <c r="BM57" s="44" t="str">
        <f>IF(Wedstrijden!J65="x","A","")</f>
        <v/>
      </c>
      <c r="BN57" s="44" t="str">
        <f>IF(Wedstrijden!K65="x","B1","")</f>
        <v/>
      </c>
      <c r="BO57" s="44" t="str">
        <f>IF(Wedstrijden!L65="x","BB","")</f>
        <v/>
      </c>
      <c r="BP57" s="44" t="str">
        <f>IF(Wedstrijden!M65="x","B","")</f>
        <v>B</v>
      </c>
      <c r="BQ57" s="44" t="str">
        <f>IF(Wedstrijden!N65="x","L1","")</f>
        <v>L1</v>
      </c>
      <c r="BR57" s="44" t="str">
        <f>IF(Wedstrijden!O65="x","L2","")</f>
        <v>L2</v>
      </c>
      <c r="BS57" s="44" t="str">
        <f>IF(Wedstrijden!P65="x","M1","")</f>
        <v>M1</v>
      </c>
      <c r="BT57" s="44" t="str">
        <f>IF(Wedstrijden!Q65="x","M2","")</f>
        <v>M2</v>
      </c>
      <c r="BU57" s="44" t="str">
        <f>IF(Wedstrijden!R65="x","Z1","")</f>
        <v>Z1</v>
      </c>
      <c r="BV57" s="44" t="str">
        <f>IF(Wedstrijden!S65="x","Z2","")</f>
        <v>Z2</v>
      </c>
      <c r="BW57" s="44">
        <f>IF(COUNTA(Wedstrijden!T65:AB65)&lt;&gt;0,1,"")</f>
        <v>1</v>
      </c>
      <c r="BX57" s="44">
        <f t="shared" si="1"/>
        <v>1</v>
      </c>
      <c r="BY57" s="44" t="str">
        <f>IF(Wedstrijden!T65="x","BB","")</f>
        <v/>
      </c>
      <c r="BZ57" s="44" t="str">
        <f>IF(Wedstrijden!U65="x","B","")</f>
        <v>B</v>
      </c>
      <c r="CA57" s="44" t="str">
        <f>IF(Wedstrijden!V65="x","L1","")</f>
        <v>L1</v>
      </c>
      <c r="CB57" s="44" t="str">
        <f>IF(Wedstrijden!W65="x","L2","")</f>
        <v>L2</v>
      </c>
      <c r="CC57" s="44" t="str">
        <f>IF(Wedstrijden!X65="x","M1","")</f>
        <v>M1</v>
      </c>
      <c r="CD57" s="44" t="str">
        <f>IF(Wedstrijden!Y65="x","M2","")</f>
        <v>M2</v>
      </c>
      <c r="CE57" s="44" t="str">
        <f>IF(Wedstrijden!Z65="x","Z1","")</f>
        <v>Z1</v>
      </c>
      <c r="CF57" s="44" t="str">
        <f>IF(Wedstrijden!AA65="x","Z2","")</f>
        <v>Z2</v>
      </c>
      <c r="CG57" s="44" t="str">
        <f>IF(Wedstrijden!AB65="x","ZZL","")</f>
        <v/>
      </c>
      <c r="CL57" s="44" t="str">
        <f>IF(COUNTA(Wedstrijden!AC65:AJ65)&lt;&gt;0,2,"")</f>
        <v/>
      </c>
      <c r="CM57" s="44" t="str">
        <f t="shared" si="2"/>
        <v/>
      </c>
      <c r="CN57" s="44" t="str">
        <f>IF(Wedstrijden!AC65="x","AA","")</f>
        <v/>
      </c>
      <c r="CO57" s="44" t="str">
        <f>IF(Wedstrijden!AD65="x","A","")</f>
        <v/>
      </c>
      <c r="CP57" s="44" t="str">
        <f>IF(Wedstrijden!AE65="x","BB","")</f>
        <v/>
      </c>
      <c r="CQ57" s="44" t="str">
        <f>IF(Wedstrijden!AF65="x","B","")</f>
        <v/>
      </c>
      <c r="CR57" s="44" t="str">
        <f>IF(Wedstrijden!AG65="x","L","")</f>
        <v/>
      </c>
      <c r="CS57" s="44" t="str">
        <f>IF(Wedstrijden!AH65="x","M","")</f>
        <v/>
      </c>
      <c r="CT57" s="44" t="str">
        <f>IF(Wedstrijden!AI65="x","Z","")</f>
        <v/>
      </c>
      <c r="CU57" s="44" t="str">
        <f>IF(Wedstrijden!AJ65="x","ZZ","")</f>
        <v/>
      </c>
      <c r="CV57" s="44" t="str">
        <f>IF(COUNTA(Wedstrijden!AK65:AQ65)&lt;&gt;0,2,"")</f>
        <v/>
      </c>
      <c r="CW57" s="44" t="str">
        <f t="shared" si="3"/>
        <v/>
      </c>
      <c r="CX57" s="44" t="str">
        <f>IF(Wedstrijden!AK65="x","BB","")</f>
        <v/>
      </c>
      <c r="CY57" s="44" t="str">
        <f>IF(Wedstrijden!AL65="x","B","")</f>
        <v/>
      </c>
      <c r="CZ57" s="44" t="str">
        <f>IF(Wedstrijden!AM65="x","L","")</f>
        <v/>
      </c>
      <c r="DA57" s="44" t="str">
        <f>IF(Wedstrijden!AN65="x","M","")</f>
        <v/>
      </c>
      <c r="DB57" s="44" t="str">
        <f>IF(Wedstrijden!AO65="x","Z","")</f>
        <v/>
      </c>
      <c r="DC57" s="44" t="str">
        <f>IF(Wedstrijden!AP65="x","ZZ","")</f>
        <v/>
      </c>
      <c r="DD57" s="44" t="str">
        <f>IF(Wedstrijden!AQ65="x","1.40","")</f>
        <v/>
      </c>
      <c r="DE57" s="44" t="str">
        <f>IF(COUNTA(Wedstrijden!AR65:AT65)&lt;&gt;0,6,"")</f>
        <v/>
      </c>
      <c r="DF57" s="44" t="str">
        <f t="shared" si="4"/>
        <v/>
      </c>
      <c r="DG57" s="44" t="str">
        <f>IF(Wedstrijden!AR65="x","L","")</f>
        <v/>
      </c>
      <c r="DH57" s="44" t="str">
        <f>IF(Wedstrijden!AS65="x","M","")</f>
        <v/>
      </c>
      <c r="DI57" s="44" t="str">
        <f>IF(Wedstrijden!AT65="x","Z","")</f>
        <v/>
      </c>
      <c r="DJ57" s="44" t="str">
        <f>IF(COUNTA(Wedstrijden!AU65:AW65)&lt;&gt;0,6,"")</f>
        <v/>
      </c>
      <c r="DK57" s="44" t="str">
        <f t="shared" si="5"/>
        <v/>
      </c>
      <c r="DL57" s="44" t="str">
        <f>IF(Wedstrijden!AU65="x","L","")</f>
        <v/>
      </c>
      <c r="DM57" s="44" t="str">
        <f>IF(Wedstrijden!AV65="x","M","")</f>
        <v/>
      </c>
      <c r="DN57" s="44" t="str">
        <f>IF(Wedstrijden!AW65="x","Z","")</f>
        <v/>
      </c>
    </row>
    <row r="58" spans="1:118" ht="15">
      <c r="A58" s="48" t="e">
        <f>Wedstrijden!#REF!</f>
        <v>#REF!</v>
      </c>
      <c r="B58" s="44">
        <f>IFERROR(VLOOKUP(Wedstrijden!E66,Wedstrijdlocaties!$B$2:$E$499,2,FALSE),"")</f>
        <v>849061</v>
      </c>
      <c r="C58" s="44" t="str">
        <f>Wedstrijden!F66</f>
        <v>Middenbeemster</v>
      </c>
      <c r="D58" s="44" t="str">
        <f>IFERROR(VLOOKUP(Wedstrijden!G66,Organisaties!$B$2:$C$501,2,FALSE),"")</f>
        <v>V60262</v>
      </c>
      <c r="E58" s="44" t="str">
        <f>IFERROR(VLOOKUP(Wedstrijden!G66,Organisaties!$B$2:$F$501,5,FALSE),"")</f>
        <v>V31007</v>
      </c>
      <c r="F58" s="44" t="str">
        <f>IF(Wedstrijden!BC66&lt;&gt;"",Wedstrijden!BC66,"")</f>
        <v/>
      </c>
      <c r="G58" s="44">
        <f>IF(Wedstrijden!AY66="Indoor",1,0)</f>
        <v>1</v>
      </c>
      <c r="H58" s="44" t="str">
        <f>Wedstrijden!AZ66</f>
        <v>Onbeperkt</v>
      </c>
      <c r="I58" s="44">
        <f>IF(Wedstrijden!AX66="Nee",0,IF(Wedstrijden!AX66="Ja",1,""))</f>
        <v>0</v>
      </c>
      <c r="J58" s="44" t="str">
        <f>IF(Wedstrijden!BA66&lt;&gt;"",Wedstrijden!BA66,"")</f>
        <v/>
      </c>
      <c r="W58" s="45"/>
      <c r="AE58" s="45"/>
      <c r="AN58" s="45"/>
      <c r="AU58" s="45"/>
      <c r="BA58" s="45"/>
      <c r="BE58" s="45"/>
      <c r="BJ58" s="44">
        <f>IF(COUNTA(Wedstrijden!I66:S66)&lt;&gt;0,1,"")</f>
        <v>1</v>
      </c>
      <c r="BK58" s="44">
        <f t="shared" si="0"/>
        <v>2</v>
      </c>
      <c r="BL58" s="44" t="str">
        <f>IF(Wedstrijden!I66="x","AA","")</f>
        <v/>
      </c>
      <c r="BM58" s="44" t="str">
        <f>IF(Wedstrijden!J66="x","A","")</f>
        <v/>
      </c>
      <c r="BN58" s="44" t="str">
        <f>IF(Wedstrijden!K66="x","B1","")</f>
        <v/>
      </c>
      <c r="BO58" s="44" t="str">
        <f>IF(Wedstrijden!L66="x","BB","")</f>
        <v/>
      </c>
      <c r="BP58" s="44" t="str">
        <f>IF(Wedstrijden!M66="x","B","")</f>
        <v>B</v>
      </c>
      <c r="BQ58" s="44" t="str">
        <f>IF(Wedstrijden!N66="x","L1","")</f>
        <v>L1</v>
      </c>
      <c r="BR58" s="44" t="str">
        <f>IF(Wedstrijden!O66="x","L2","")</f>
        <v>L2</v>
      </c>
      <c r="BS58" s="44" t="str">
        <f>IF(Wedstrijden!P66="x","M1","")</f>
        <v>M1</v>
      </c>
      <c r="BT58" s="44" t="str">
        <f>IF(Wedstrijden!Q66="x","M2","")</f>
        <v>M2</v>
      </c>
      <c r="BU58" s="44" t="str">
        <f>IF(Wedstrijden!R66="x","Z1","")</f>
        <v>Z1</v>
      </c>
      <c r="BV58" s="44" t="str">
        <f>IF(Wedstrijden!S66="x","Z2","")</f>
        <v>Z2</v>
      </c>
      <c r="BW58" s="44">
        <f>IF(COUNTA(Wedstrijden!T66:AB66)&lt;&gt;0,1,"")</f>
        <v>1</v>
      </c>
      <c r="BX58" s="44">
        <f t="shared" si="1"/>
        <v>1</v>
      </c>
      <c r="BY58" s="44" t="str">
        <f>IF(Wedstrijden!T66="x","BB","")</f>
        <v/>
      </c>
      <c r="BZ58" s="44" t="str">
        <f>IF(Wedstrijden!U66="x","B","")</f>
        <v>B</v>
      </c>
      <c r="CA58" s="44" t="str">
        <f>IF(Wedstrijden!V66="x","L1","")</f>
        <v>L1</v>
      </c>
      <c r="CB58" s="44" t="str">
        <f>IF(Wedstrijden!W66="x","L2","")</f>
        <v>L2</v>
      </c>
      <c r="CC58" s="44" t="str">
        <f>IF(Wedstrijden!X66="x","M1","")</f>
        <v>M1</v>
      </c>
      <c r="CD58" s="44" t="str">
        <f>IF(Wedstrijden!Y66="x","M2","")</f>
        <v>M2</v>
      </c>
      <c r="CE58" s="44" t="str">
        <f>IF(Wedstrijden!Z66="x","Z1","")</f>
        <v>Z1</v>
      </c>
      <c r="CF58" s="44" t="str">
        <f>IF(Wedstrijden!AA66="x","Z2","")</f>
        <v>Z2</v>
      </c>
      <c r="CG58" s="44" t="str">
        <f>IF(Wedstrijden!AB66="x","ZZL","")</f>
        <v/>
      </c>
      <c r="CL58" s="44" t="str">
        <f>IF(COUNTA(Wedstrijden!AC66:AJ66)&lt;&gt;0,2,"")</f>
        <v/>
      </c>
      <c r="CM58" s="44" t="str">
        <f t="shared" si="2"/>
        <v/>
      </c>
      <c r="CN58" s="44" t="str">
        <f>IF(Wedstrijden!AC66="x","AA","")</f>
        <v/>
      </c>
      <c r="CO58" s="44" t="str">
        <f>IF(Wedstrijden!AD66="x","A","")</f>
        <v/>
      </c>
      <c r="CP58" s="44" t="str">
        <f>IF(Wedstrijden!AE66="x","BB","")</f>
        <v/>
      </c>
      <c r="CQ58" s="44" t="str">
        <f>IF(Wedstrijden!AF66="x","B","")</f>
        <v/>
      </c>
      <c r="CR58" s="44" t="str">
        <f>IF(Wedstrijden!AG66="x","L","")</f>
        <v/>
      </c>
      <c r="CS58" s="44" t="str">
        <f>IF(Wedstrijden!AH66="x","M","")</f>
        <v/>
      </c>
      <c r="CT58" s="44" t="str">
        <f>IF(Wedstrijden!AI66="x","Z","")</f>
        <v/>
      </c>
      <c r="CU58" s="44" t="str">
        <f>IF(Wedstrijden!AJ66="x","ZZ","")</f>
        <v/>
      </c>
      <c r="CV58" s="44" t="str">
        <f>IF(COUNTA(Wedstrijden!AK66:AQ66)&lt;&gt;0,2,"")</f>
        <v/>
      </c>
      <c r="CW58" s="44" t="str">
        <f t="shared" si="3"/>
        <v/>
      </c>
      <c r="CX58" s="44" t="str">
        <f>IF(Wedstrijden!AK66="x","BB","")</f>
        <v/>
      </c>
      <c r="CY58" s="44" t="str">
        <f>IF(Wedstrijden!AL66="x","B","")</f>
        <v/>
      </c>
      <c r="CZ58" s="44" t="str">
        <f>IF(Wedstrijden!AM66="x","L","")</f>
        <v/>
      </c>
      <c r="DA58" s="44" t="str">
        <f>IF(Wedstrijden!AN66="x","M","")</f>
        <v/>
      </c>
      <c r="DB58" s="44" t="str">
        <f>IF(Wedstrijden!AO66="x","Z","")</f>
        <v/>
      </c>
      <c r="DC58" s="44" t="str">
        <f>IF(Wedstrijden!AP66="x","ZZ","")</f>
        <v/>
      </c>
      <c r="DD58" s="44" t="str">
        <f>IF(Wedstrijden!AQ66="x","1.40","")</f>
        <v/>
      </c>
      <c r="DE58" s="44" t="str">
        <f>IF(COUNTA(Wedstrijden!AR66:AT66)&lt;&gt;0,6,"")</f>
        <v/>
      </c>
      <c r="DF58" s="44" t="str">
        <f t="shared" si="4"/>
        <v/>
      </c>
      <c r="DG58" s="44" t="str">
        <f>IF(Wedstrijden!AR66="x","L","")</f>
        <v/>
      </c>
      <c r="DH58" s="44" t="str">
        <f>IF(Wedstrijden!AS66="x","M","")</f>
        <v/>
      </c>
      <c r="DI58" s="44" t="str">
        <f>IF(Wedstrijden!AT66="x","Z","")</f>
        <v/>
      </c>
      <c r="DJ58" s="44" t="str">
        <f>IF(COUNTA(Wedstrijden!AU66:AW66)&lt;&gt;0,6,"")</f>
        <v/>
      </c>
      <c r="DK58" s="44" t="str">
        <f t="shared" si="5"/>
        <v/>
      </c>
      <c r="DL58" s="44" t="str">
        <f>IF(Wedstrijden!AU66="x","L","")</f>
        <v/>
      </c>
      <c r="DM58" s="44" t="str">
        <f>IF(Wedstrijden!AV66="x","M","")</f>
        <v/>
      </c>
      <c r="DN58" s="44" t="str">
        <f>IF(Wedstrijden!AW66="x","Z","")</f>
        <v/>
      </c>
    </row>
    <row r="59" spans="1:118" ht="15">
      <c r="A59" s="48" t="e">
        <f>Wedstrijden!#REF!</f>
        <v>#REF!</v>
      </c>
      <c r="B59" s="44">
        <f>IFERROR(VLOOKUP(Wedstrijden!E67,Wedstrijdlocaties!$B$2:$E$499,2,FALSE),"")</f>
        <v>442868</v>
      </c>
      <c r="C59" s="44" t="str">
        <f>Wedstrijden!F67</f>
        <v>Noordbeemster</v>
      </c>
      <c r="D59" s="44" t="str">
        <f>IFERROR(VLOOKUP(Wedstrijden!G67,Organisaties!$B$2:$C$501,2,FALSE),"")</f>
        <v>V51815</v>
      </c>
      <c r="E59" s="44" t="str">
        <f>IFERROR(VLOOKUP(Wedstrijden!G67,Organisaties!$B$2:$F$501,5,FALSE),"")</f>
        <v>V31007</v>
      </c>
      <c r="F59" s="44" t="str">
        <f>IF(Wedstrijden!BC67&lt;&gt;"",Wedstrijden!BC67,"")</f>
        <v/>
      </c>
      <c r="G59" s="44">
        <f>IF(Wedstrijden!AY67="Indoor",1,0)</f>
        <v>1</v>
      </c>
      <c r="H59" s="44" t="str">
        <f>Wedstrijden!AZ67</f>
        <v>Onbeperkt</v>
      </c>
      <c r="I59" s="44">
        <f>IF(Wedstrijden!AX67="Nee",0,IF(Wedstrijden!AX67="Ja",1,""))</f>
        <v>0</v>
      </c>
      <c r="J59" s="44" t="str">
        <f>IF(Wedstrijden!BA67&lt;&gt;"",Wedstrijden!BA67,"")</f>
        <v/>
      </c>
      <c r="W59" s="45"/>
      <c r="AE59" s="45"/>
      <c r="AN59" s="45"/>
      <c r="AU59" s="45"/>
      <c r="BA59" s="45"/>
      <c r="BE59" s="45"/>
      <c r="BJ59" s="44">
        <f>IF(COUNTA(Wedstrijden!I67:S67)&lt;&gt;0,1,"")</f>
        <v>1</v>
      </c>
      <c r="BK59" s="44">
        <f t="shared" si="0"/>
        <v>2</v>
      </c>
      <c r="BL59" s="44" t="str">
        <f>IF(Wedstrijden!I67="x","AA","")</f>
        <v/>
      </c>
      <c r="BM59" s="44" t="str">
        <f>IF(Wedstrijden!J67="x","A","")</f>
        <v/>
      </c>
      <c r="BN59" s="44" t="str">
        <f>IF(Wedstrijden!K67="x","B1","")</f>
        <v/>
      </c>
      <c r="BO59" s="44" t="str">
        <f>IF(Wedstrijden!L67="x","BB","")</f>
        <v/>
      </c>
      <c r="BP59" s="44" t="str">
        <f>IF(Wedstrijden!M67="x","B","")</f>
        <v>B</v>
      </c>
      <c r="BQ59" s="44" t="str">
        <f>IF(Wedstrijden!N67="x","L1","")</f>
        <v>L1</v>
      </c>
      <c r="BR59" s="44" t="str">
        <f>IF(Wedstrijden!O67="x","L2","")</f>
        <v>L2</v>
      </c>
      <c r="BS59" s="44" t="str">
        <f>IF(Wedstrijden!P67="x","M1","")</f>
        <v>M1</v>
      </c>
      <c r="BT59" s="44" t="str">
        <f>IF(Wedstrijden!Q67="x","M2","")</f>
        <v>M2</v>
      </c>
      <c r="BU59" s="44" t="str">
        <f>IF(Wedstrijden!R67="x","Z1","")</f>
        <v/>
      </c>
      <c r="BV59" s="44" t="str">
        <f>IF(Wedstrijden!S67="x","Z2","")</f>
        <v/>
      </c>
      <c r="BW59" s="44">
        <f>IF(COUNTA(Wedstrijden!T67:AB67)&lt;&gt;0,1,"")</f>
        <v>1</v>
      </c>
      <c r="BX59" s="44">
        <f t="shared" si="1"/>
        <v>1</v>
      </c>
      <c r="BY59" s="44" t="str">
        <f>IF(Wedstrijden!T67="x","BB","")</f>
        <v/>
      </c>
      <c r="BZ59" s="44" t="str">
        <f>IF(Wedstrijden!U67="x","B","")</f>
        <v>B</v>
      </c>
      <c r="CA59" s="44" t="str">
        <f>IF(Wedstrijden!V67="x","L1","")</f>
        <v>L1</v>
      </c>
      <c r="CB59" s="44" t="str">
        <f>IF(Wedstrijden!W67="x","L2","")</f>
        <v>L2</v>
      </c>
      <c r="CC59" s="44" t="str">
        <f>IF(Wedstrijden!X67="x","M1","")</f>
        <v>M1</v>
      </c>
      <c r="CD59" s="44" t="str">
        <f>IF(Wedstrijden!Y67="x","M2","")</f>
        <v>M2</v>
      </c>
      <c r="CE59" s="44" t="str">
        <f>IF(Wedstrijden!Z67="x","Z1","")</f>
        <v/>
      </c>
      <c r="CF59" s="44" t="str">
        <f>IF(Wedstrijden!AA67="x","Z2","")</f>
        <v/>
      </c>
      <c r="CG59" s="44" t="str">
        <f>IF(Wedstrijden!AB67="x","ZZL","")</f>
        <v/>
      </c>
      <c r="CL59" s="44" t="str">
        <f>IF(COUNTA(Wedstrijden!AC67:AJ67)&lt;&gt;0,2,"")</f>
        <v/>
      </c>
      <c r="CM59" s="44" t="str">
        <f t="shared" si="2"/>
        <v/>
      </c>
      <c r="CN59" s="44" t="str">
        <f>IF(Wedstrijden!AC67="x","AA","")</f>
        <v/>
      </c>
      <c r="CO59" s="44" t="str">
        <f>IF(Wedstrijden!AD67="x","A","")</f>
        <v/>
      </c>
      <c r="CP59" s="44" t="str">
        <f>IF(Wedstrijden!AE67="x","BB","")</f>
        <v/>
      </c>
      <c r="CQ59" s="44" t="str">
        <f>IF(Wedstrijden!AF67="x","B","")</f>
        <v/>
      </c>
      <c r="CR59" s="44" t="str">
        <f>IF(Wedstrijden!AG67="x","L","")</f>
        <v/>
      </c>
      <c r="CS59" s="44" t="str">
        <f>IF(Wedstrijden!AH67="x","M","")</f>
        <v/>
      </c>
      <c r="CT59" s="44" t="str">
        <f>IF(Wedstrijden!AI67="x","Z","")</f>
        <v/>
      </c>
      <c r="CU59" s="44" t="str">
        <f>IF(Wedstrijden!AJ67="x","ZZ","")</f>
        <v/>
      </c>
      <c r="CV59" s="44" t="str">
        <f>IF(COUNTA(Wedstrijden!AK67:AQ67)&lt;&gt;0,2,"")</f>
        <v/>
      </c>
      <c r="CW59" s="44" t="str">
        <f t="shared" si="3"/>
        <v/>
      </c>
      <c r="CX59" s="44" t="str">
        <f>IF(Wedstrijden!AK67="x","BB","")</f>
        <v/>
      </c>
      <c r="CY59" s="44" t="str">
        <f>IF(Wedstrijden!AL67="x","B","")</f>
        <v/>
      </c>
      <c r="CZ59" s="44" t="str">
        <f>IF(Wedstrijden!AM67="x","L","")</f>
        <v/>
      </c>
      <c r="DA59" s="44" t="str">
        <f>IF(Wedstrijden!AN67="x","M","")</f>
        <v/>
      </c>
      <c r="DB59" s="44" t="str">
        <f>IF(Wedstrijden!AO67="x","Z","")</f>
        <v/>
      </c>
      <c r="DC59" s="44" t="str">
        <f>IF(Wedstrijden!AP67="x","ZZ","")</f>
        <v/>
      </c>
      <c r="DD59" s="44" t="str">
        <f>IF(Wedstrijden!AQ67="x","1.40","")</f>
        <v/>
      </c>
      <c r="DE59" s="44" t="str">
        <f>IF(COUNTA(Wedstrijden!AR67:AT67)&lt;&gt;0,6,"")</f>
        <v/>
      </c>
      <c r="DF59" s="44" t="str">
        <f t="shared" si="4"/>
        <v/>
      </c>
      <c r="DG59" s="44" t="str">
        <f>IF(Wedstrijden!AR67="x","L","")</f>
        <v/>
      </c>
      <c r="DH59" s="44" t="str">
        <f>IF(Wedstrijden!AS67="x","M","")</f>
        <v/>
      </c>
      <c r="DI59" s="44" t="str">
        <f>IF(Wedstrijden!AT67="x","Z","")</f>
        <v/>
      </c>
      <c r="DJ59" s="44" t="str">
        <f>IF(COUNTA(Wedstrijden!AU67:AW67)&lt;&gt;0,6,"")</f>
        <v/>
      </c>
      <c r="DK59" s="44" t="str">
        <f t="shared" si="5"/>
        <v/>
      </c>
      <c r="DL59" s="44" t="str">
        <f>IF(Wedstrijden!AU67="x","L","")</f>
        <v/>
      </c>
      <c r="DM59" s="44" t="str">
        <f>IF(Wedstrijden!AV67="x","M","")</f>
        <v/>
      </c>
      <c r="DN59" s="44" t="str">
        <f>IF(Wedstrijden!AW67="x","Z","")</f>
        <v/>
      </c>
    </row>
    <row r="60" spans="1:118" ht="15">
      <c r="A60" s="48" t="e">
        <f>Wedstrijden!#REF!</f>
        <v>#REF!</v>
      </c>
      <c r="B60" s="44">
        <f>IFERROR(VLOOKUP(Wedstrijden!E68,Wedstrijdlocaties!$B$2:$E$499,2,FALSE),"")</f>
        <v>824709</v>
      </c>
      <c r="C60" s="44" t="str">
        <f>Wedstrijden!F68</f>
        <v>Hoofddorp</v>
      </c>
      <c r="D60" s="44" t="str">
        <f>IFERROR(VLOOKUP(Wedstrijden!G68,Organisaties!$B$2:$C$501,2,FALSE),"")</f>
        <v>V50719</v>
      </c>
      <c r="E60" s="44" t="str">
        <f>IFERROR(VLOOKUP(Wedstrijden!G68,Organisaties!$B$2:$F$501,5,FALSE),"")</f>
        <v>V31007</v>
      </c>
      <c r="F60" s="44" t="str">
        <f>IF(Wedstrijden!BC68&lt;&gt;"",Wedstrijden!BC68,"")</f>
        <v/>
      </c>
      <c r="G60" s="44">
        <f>IF(Wedstrijden!AY68="Indoor",1,0)</f>
        <v>0</v>
      </c>
      <c r="H60" s="44">
        <f>Wedstrijden!AZ68</f>
        <v>0</v>
      </c>
      <c r="I60" s="44" t="str">
        <f>IF(Wedstrijden!AX68="Nee",0,IF(Wedstrijden!AX68="Ja",1,""))</f>
        <v/>
      </c>
      <c r="J60" s="44" t="str">
        <f>IF(Wedstrijden!BA68&lt;&gt;"",Wedstrijden!BA68,"")</f>
        <v/>
      </c>
      <c r="W60" s="45"/>
      <c r="AE60" s="45"/>
      <c r="AN60" s="45"/>
      <c r="AU60" s="45"/>
      <c r="BA60" s="45"/>
      <c r="BE60" s="45"/>
      <c r="BJ60" s="44">
        <f>IF(COUNTA(Wedstrijden!I68:S68)&lt;&gt;0,1,"")</f>
        <v>1</v>
      </c>
      <c r="BK60" s="44">
        <f t="shared" si="0"/>
        <v>2</v>
      </c>
      <c r="BL60" s="44" t="str">
        <f>IF(Wedstrijden!I68="x","AA","")</f>
        <v/>
      </c>
      <c r="BM60" s="44" t="str">
        <f>IF(Wedstrijden!J68="x","A","")</f>
        <v/>
      </c>
      <c r="BN60" s="44" t="str">
        <f>IF(Wedstrijden!K68="x","B1","")</f>
        <v/>
      </c>
      <c r="BO60" s="44" t="str">
        <f>IF(Wedstrijden!L68="x","BB","")</f>
        <v>BB</v>
      </c>
      <c r="BP60" s="44" t="str">
        <f>IF(Wedstrijden!M68="x","B","")</f>
        <v>B</v>
      </c>
      <c r="BQ60" s="44" t="str">
        <f>IF(Wedstrijden!N68="x","L1","")</f>
        <v>L1</v>
      </c>
      <c r="BR60" s="44" t="str">
        <f>IF(Wedstrijden!O68="x","L2","")</f>
        <v>L2</v>
      </c>
      <c r="BS60" s="44" t="str">
        <f>IF(Wedstrijden!P68="x","M1","")</f>
        <v>M1</v>
      </c>
      <c r="BT60" s="44" t="str">
        <f>IF(Wedstrijden!Q68="x","M2","")</f>
        <v>M2</v>
      </c>
      <c r="BU60" s="44" t="str">
        <f>IF(Wedstrijden!R68="x","Z1","")</f>
        <v/>
      </c>
      <c r="BV60" s="44" t="str">
        <f>IF(Wedstrijden!S68="x","Z2","")</f>
        <v/>
      </c>
      <c r="BW60" s="44">
        <f>IF(COUNTA(Wedstrijden!T68:AB68)&lt;&gt;0,1,"")</f>
        <v>1</v>
      </c>
      <c r="BX60" s="44">
        <f t="shared" si="1"/>
        <v>1</v>
      </c>
      <c r="BY60" s="44" t="str">
        <f>IF(Wedstrijden!T68="x","BB","")</f>
        <v>BB</v>
      </c>
      <c r="BZ60" s="44" t="str">
        <f>IF(Wedstrijden!U68="x","B","")</f>
        <v>B</v>
      </c>
      <c r="CA60" s="44" t="str">
        <f>IF(Wedstrijden!V68="x","L1","")</f>
        <v>L1</v>
      </c>
      <c r="CB60" s="44" t="str">
        <f>IF(Wedstrijden!W68="x","L2","")</f>
        <v>L2</v>
      </c>
      <c r="CC60" s="44" t="str">
        <f>IF(Wedstrijden!X68="x","M1","")</f>
        <v>M1</v>
      </c>
      <c r="CD60" s="44" t="str">
        <f>IF(Wedstrijden!Y68="x","M2","")</f>
        <v>M2</v>
      </c>
      <c r="CE60" s="44" t="str">
        <f>IF(Wedstrijden!Z68="x","Z1","")</f>
        <v/>
      </c>
      <c r="CF60" s="44" t="str">
        <f>IF(Wedstrijden!AA68="x","Z2","")</f>
        <v/>
      </c>
      <c r="CG60" s="44" t="str">
        <f>IF(Wedstrijden!AB68="x","ZZL","")</f>
        <v/>
      </c>
      <c r="CL60" s="44" t="str">
        <f>IF(COUNTA(Wedstrijden!AC68:AJ68)&lt;&gt;0,2,"")</f>
        <v/>
      </c>
      <c r="CM60" s="44" t="str">
        <f t="shared" si="2"/>
        <v/>
      </c>
      <c r="CN60" s="44" t="str">
        <f>IF(Wedstrijden!AC68="x","AA","")</f>
        <v/>
      </c>
      <c r="CO60" s="44" t="str">
        <f>IF(Wedstrijden!AD68="x","A","")</f>
        <v/>
      </c>
      <c r="CP60" s="44" t="str">
        <f>IF(Wedstrijden!AE68="x","BB","")</f>
        <v/>
      </c>
      <c r="CQ60" s="44" t="str">
        <f>IF(Wedstrijden!AF68="x","B","")</f>
        <v/>
      </c>
      <c r="CR60" s="44" t="str">
        <f>IF(Wedstrijden!AG68="x","L","")</f>
        <v/>
      </c>
      <c r="CS60" s="44" t="str">
        <f>IF(Wedstrijden!AH68="x","M","")</f>
        <v/>
      </c>
      <c r="CT60" s="44" t="str">
        <f>IF(Wedstrijden!AI68="x","Z","")</f>
        <v/>
      </c>
      <c r="CU60" s="44" t="str">
        <f>IF(Wedstrijden!AJ68="x","ZZ","")</f>
        <v/>
      </c>
      <c r="CV60" s="44" t="str">
        <f>IF(COUNTA(Wedstrijden!AK68:AQ68)&lt;&gt;0,2,"")</f>
        <v/>
      </c>
      <c r="CW60" s="44" t="str">
        <f t="shared" si="3"/>
        <v/>
      </c>
      <c r="CX60" s="44" t="str">
        <f>IF(Wedstrijden!AK68="x","BB","")</f>
        <v/>
      </c>
      <c r="CY60" s="44" t="str">
        <f>IF(Wedstrijden!AL68="x","B","")</f>
        <v/>
      </c>
      <c r="CZ60" s="44" t="str">
        <f>IF(Wedstrijden!AM68="x","L","")</f>
        <v/>
      </c>
      <c r="DA60" s="44" t="str">
        <f>IF(Wedstrijden!AN68="x","M","")</f>
        <v/>
      </c>
      <c r="DB60" s="44" t="str">
        <f>IF(Wedstrijden!AO68="x","Z","")</f>
        <v/>
      </c>
      <c r="DC60" s="44" t="str">
        <f>IF(Wedstrijden!AP68="x","ZZ","")</f>
        <v/>
      </c>
      <c r="DD60" s="44" t="str">
        <f>IF(Wedstrijden!AQ68="x","1.40","")</f>
        <v/>
      </c>
      <c r="DE60" s="44" t="str">
        <f>IF(COUNTA(Wedstrijden!AR68:AT68)&lt;&gt;0,6,"")</f>
        <v/>
      </c>
      <c r="DF60" s="44" t="str">
        <f t="shared" si="4"/>
        <v/>
      </c>
      <c r="DG60" s="44" t="str">
        <f>IF(Wedstrijden!AR68="x","L","")</f>
        <v/>
      </c>
      <c r="DH60" s="44" t="str">
        <f>IF(Wedstrijden!AS68="x","M","")</f>
        <v/>
      </c>
      <c r="DI60" s="44" t="str">
        <f>IF(Wedstrijden!AT68="x","Z","")</f>
        <v/>
      </c>
      <c r="DJ60" s="44" t="str">
        <f>IF(COUNTA(Wedstrijden!AU68:AW68)&lt;&gt;0,6,"")</f>
        <v/>
      </c>
      <c r="DK60" s="44" t="str">
        <f t="shared" si="5"/>
        <v/>
      </c>
      <c r="DL60" s="44" t="str">
        <f>IF(Wedstrijden!AU68="x","L","")</f>
        <v/>
      </c>
      <c r="DM60" s="44" t="str">
        <f>IF(Wedstrijden!AV68="x","M","")</f>
        <v/>
      </c>
      <c r="DN60" s="44" t="str">
        <f>IF(Wedstrijden!AW68="x","Z","")</f>
        <v/>
      </c>
    </row>
    <row r="61" spans="1:118" ht="15">
      <c r="A61" s="48" t="e">
        <f>Wedstrijden!#REF!</f>
        <v>#REF!</v>
      </c>
      <c r="B61" s="44">
        <f>IFERROR(VLOOKUP(Wedstrijden!E69,Wedstrijdlocaties!$B$2:$E$499,2,FALSE),"")</f>
        <v>927555</v>
      </c>
      <c r="C61" s="44" t="str">
        <f>Wedstrijden!F69</f>
        <v>Beinsdorp</v>
      </c>
      <c r="D61" s="44">
        <f>IFERROR(VLOOKUP(Wedstrijden!G69,Organisaties!$B$2:$C$501,2,FALSE),"")</f>
        <v>751874</v>
      </c>
      <c r="E61" s="44" t="str">
        <f>IFERROR(VLOOKUP(Wedstrijden!G69,Organisaties!$B$2:$F$501,5,FALSE),"")</f>
        <v>V31007</v>
      </c>
      <c r="F61" s="44" t="str">
        <f>IF(Wedstrijden!BC69&lt;&gt;"",Wedstrijden!BC69,"")</f>
        <v/>
      </c>
      <c r="G61" s="44">
        <f>IF(Wedstrijden!AY69="Indoor",1,0)</f>
        <v>0</v>
      </c>
      <c r="H61" s="44">
        <f>Wedstrijden!AZ69</f>
        <v>0</v>
      </c>
      <c r="I61" s="44" t="str">
        <f>IF(Wedstrijden!AX69="Nee",0,IF(Wedstrijden!AX69="Ja",1,""))</f>
        <v/>
      </c>
      <c r="J61" s="44" t="str">
        <f>IF(Wedstrijden!BA69&lt;&gt;"",Wedstrijden!BA69,"")</f>
        <v/>
      </c>
      <c r="W61" s="45"/>
      <c r="AE61" s="45"/>
      <c r="AN61" s="45"/>
      <c r="AU61" s="45"/>
      <c r="BA61" s="45"/>
      <c r="BE61" s="45"/>
      <c r="BJ61" s="44">
        <f>IF(COUNTA(Wedstrijden!I69:S69)&lt;&gt;0,1,"")</f>
        <v>1</v>
      </c>
      <c r="BK61" s="44">
        <f t="shared" si="0"/>
        <v>2</v>
      </c>
      <c r="BL61" s="44" t="str">
        <f>IF(Wedstrijden!I69="x","AA","")</f>
        <v/>
      </c>
      <c r="BM61" s="44" t="str">
        <f>IF(Wedstrijden!J69="x","A","")</f>
        <v/>
      </c>
      <c r="BN61" s="44" t="str">
        <f>IF(Wedstrijden!K69="x","B1","")</f>
        <v/>
      </c>
      <c r="BO61" s="44" t="str">
        <f>IF(Wedstrijden!L69="x","BB","")</f>
        <v/>
      </c>
      <c r="BP61" s="44" t="str">
        <f>IF(Wedstrijden!M69="x","B","")</f>
        <v>B</v>
      </c>
      <c r="BQ61" s="44" t="str">
        <f>IF(Wedstrijden!N69="x","L1","")</f>
        <v>L1</v>
      </c>
      <c r="BR61" s="44" t="str">
        <f>IF(Wedstrijden!O69="x","L2","")</f>
        <v>L2</v>
      </c>
      <c r="BS61" s="44" t="str">
        <f>IF(Wedstrijden!P69="x","M1","")</f>
        <v>M1</v>
      </c>
      <c r="BT61" s="44" t="str">
        <f>IF(Wedstrijden!Q69="x","M2","")</f>
        <v>M2</v>
      </c>
      <c r="BU61" s="44" t="str">
        <f>IF(Wedstrijden!R69="x","Z1","")</f>
        <v/>
      </c>
      <c r="BV61" s="44" t="str">
        <f>IF(Wedstrijden!S69="x","Z2","")</f>
        <v/>
      </c>
      <c r="BW61" s="44">
        <f>IF(COUNTA(Wedstrijden!T69:AB69)&lt;&gt;0,1,"")</f>
        <v>1</v>
      </c>
      <c r="BX61" s="44">
        <f t="shared" si="1"/>
        <v>1</v>
      </c>
      <c r="BY61" s="44" t="str">
        <f>IF(Wedstrijden!T69="x","BB","")</f>
        <v/>
      </c>
      <c r="BZ61" s="44" t="str">
        <f>IF(Wedstrijden!U69="x","B","")</f>
        <v>B</v>
      </c>
      <c r="CA61" s="44" t="str">
        <f>IF(Wedstrijden!V69="x","L1","")</f>
        <v>L1</v>
      </c>
      <c r="CB61" s="44" t="str">
        <f>IF(Wedstrijden!W69="x","L2","")</f>
        <v>L2</v>
      </c>
      <c r="CC61" s="44" t="str">
        <f>IF(Wedstrijden!X69="x","M1","")</f>
        <v>M1</v>
      </c>
      <c r="CD61" s="44" t="str">
        <f>IF(Wedstrijden!Y69="x","M2","")</f>
        <v>M2</v>
      </c>
      <c r="CE61" s="44" t="str">
        <f>IF(Wedstrijden!Z69="x","Z1","")</f>
        <v/>
      </c>
      <c r="CF61" s="44" t="str">
        <f>IF(Wedstrijden!AA69="x","Z2","")</f>
        <v/>
      </c>
      <c r="CG61" s="44" t="str">
        <f>IF(Wedstrijden!AB69="x","ZZL","")</f>
        <v/>
      </c>
      <c r="CL61" s="44" t="str">
        <f>IF(COUNTA(Wedstrijden!AC69:AJ69)&lt;&gt;0,2,"")</f>
        <v/>
      </c>
      <c r="CM61" s="44" t="str">
        <f t="shared" si="2"/>
        <v/>
      </c>
      <c r="CN61" s="44" t="str">
        <f>IF(Wedstrijden!AC69="x","AA","")</f>
        <v/>
      </c>
      <c r="CO61" s="44" t="str">
        <f>IF(Wedstrijden!AD69="x","A","")</f>
        <v/>
      </c>
      <c r="CP61" s="44" t="str">
        <f>IF(Wedstrijden!AE69="x","BB","")</f>
        <v/>
      </c>
      <c r="CQ61" s="44" t="str">
        <f>IF(Wedstrijden!AF69="x","B","")</f>
        <v/>
      </c>
      <c r="CR61" s="44" t="str">
        <f>IF(Wedstrijden!AG69="x","L","")</f>
        <v/>
      </c>
      <c r="CS61" s="44" t="str">
        <f>IF(Wedstrijden!AH69="x","M","")</f>
        <v/>
      </c>
      <c r="CT61" s="44" t="str">
        <f>IF(Wedstrijden!AI69="x","Z","")</f>
        <v/>
      </c>
      <c r="CU61" s="44" t="str">
        <f>IF(Wedstrijden!AJ69="x","ZZ","")</f>
        <v/>
      </c>
      <c r="CV61" s="44" t="str">
        <f>IF(COUNTA(Wedstrijden!AK69:AQ69)&lt;&gt;0,2,"")</f>
        <v/>
      </c>
      <c r="CW61" s="44" t="str">
        <f t="shared" si="3"/>
        <v/>
      </c>
      <c r="CX61" s="44" t="str">
        <f>IF(Wedstrijden!AK69="x","BB","")</f>
        <v/>
      </c>
      <c r="CY61" s="44" t="str">
        <f>IF(Wedstrijden!AL69="x","B","")</f>
        <v/>
      </c>
      <c r="CZ61" s="44" t="str">
        <f>IF(Wedstrijden!AM69="x","L","")</f>
        <v/>
      </c>
      <c r="DA61" s="44" t="str">
        <f>IF(Wedstrijden!AN69="x","M","")</f>
        <v/>
      </c>
      <c r="DB61" s="44" t="str">
        <f>IF(Wedstrijden!AO69="x","Z","")</f>
        <v/>
      </c>
      <c r="DC61" s="44" t="str">
        <f>IF(Wedstrijden!AP69="x","ZZ","")</f>
        <v/>
      </c>
      <c r="DD61" s="44" t="str">
        <f>IF(Wedstrijden!AQ69="x","1.40","")</f>
        <v/>
      </c>
      <c r="DE61" s="44" t="str">
        <f>IF(COUNTA(Wedstrijden!AR69:AT69)&lt;&gt;0,6,"")</f>
        <v/>
      </c>
      <c r="DF61" s="44" t="str">
        <f t="shared" si="4"/>
        <v/>
      </c>
      <c r="DG61" s="44" t="str">
        <f>IF(Wedstrijden!AR69="x","L","")</f>
        <v/>
      </c>
      <c r="DH61" s="44" t="str">
        <f>IF(Wedstrijden!AS69="x","M","")</f>
        <v/>
      </c>
      <c r="DI61" s="44" t="str">
        <f>IF(Wedstrijden!AT69="x","Z","")</f>
        <v/>
      </c>
      <c r="DJ61" s="44" t="str">
        <f>IF(COUNTA(Wedstrijden!AU69:AW69)&lt;&gt;0,6,"")</f>
        <v/>
      </c>
      <c r="DK61" s="44" t="str">
        <f t="shared" si="5"/>
        <v/>
      </c>
      <c r="DL61" s="44" t="str">
        <f>IF(Wedstrijden!AU69="x","L","")</f>
        <v/>
      </c>
      <c r="DM61" s="44" t="str">
        <f>IF(Wedstrijden!AV69="x","M","")</f>
        <v/>
      </c>
      <c r="DN61" s="44" t="str">
        <f>IF(Wedstrijden!AW69="x","Z","")</f>
        <v/>
      </c>
    </row>
    <row r="62" spans="1:118" ht="15">
      <c r="A62" s="48" t="e">
        <f>Wedstrijden!#REF!</f>
        <v>#REF!</v>
      </c>
      <c r="B62" s="44">
        <f>IFERROR(VLOOKUP(Wedstrijden!E70,Wedstrijdlocaties!$B$2:$E$499,2,FALSE),"")</f>
        <v>922258</v>
      </c>
      <c r="C62" s="44" t="str">
        <f>Wedstrijden!F70</f>
        <v>Den Burg</v>
      </c>
      <c r="D62" s="44" t="str">
        <f>IFERROR(VLOOKUP(Wedstrijden!G70,Organisaties!$B$2:$C$501,2,FALSE),"")</f>
        <v>V50721</v>
      </c>
      <c r="E62" s="44" t="str">
        <f>IFERROR(VLOOKUP(Wedstrijden!G70,Organisaties!$B$2:$F$501,5,FALSE),"")</f>
        <v>V31007</v>
      </c>
      <c r="F62" s="44" t="str">
        <f>IF(Wedstrijden!BC70&lt;&gt;"",Wedstrijden!BC70,"")</f>
        <v/>
      </c>
      <c r="G62" s="44">
        <f>IF(Wedstrijden!AY70="Indoor",1,0)</f>
        <v>0</v>
      </c>
      <c r="H62" s="44" t="str">
        <f>Wedstrijden!AZ70</f>
        <v>Nee</v>
      </c>
      <c r="I62" s="44" t="str">
        <f>IF(Wedstrijden!AX70="Nee",0,IF(Wedstrijden!AX70="Ja",1,""))</f>
        <v/>
      </c>
      <c r="J62" s="44" t="str">
        <f>IF(Wedstrijden!BA70&lt;&gt;"",Wedstrijden!BA70,"")</f>
        <v>Indoor</v>
      </c>
      <c r="W62" s="45"/>
      <c r="AE62" s="45"/>
      <c r="AN62" s="45"/>
      <c r="AU62" s="45"/>
      <c r="BA62" s="45"/>
      <c r="BE62" s="45"/>
      <c r="BJ62" s="44">
        <f>IF(COUNTA(Wedstrijden!I70:S70)&lt;&gt;0,1,"")</f>
        <v>1</v>
      </c>
      <c r="BK62" s="44">
        <f t="shared" si="0"/>
        <v>2</v>
      </c>
      <c r="BL62" s="44" t="str">
        <f>IF(Wedstrijden!I70="x","AA","")</f>
        <v/>
      </c>
      <c r="BM62" s="44" t="str">
        <f>IF(Wedstrijden!J70="x","A","")</f>
        <v/>
      </c>
      <c r="BN62" s="44" t="str">
        <f>IF(Wedstrijden!K70="x","B1","")</f>
        <v/>
      </c>
      <c r="BO62" s="44" t="str">
        <f>IF(Wedstrijden!L70="x","BB","")</f>
        <v/>
      </c>
      <c r="BP62" s="44" t="str">
        <f>IF(Wedstrijden!M70="x","B","")</f>
        <v>B</v>
      </c>
      <c r="BQ62" s="44" t="str">
        <f>IF(Wedstrijden!N70="x","L1","")</f>
        <v>L1</v>
      </c>
      <c r="BR62" s="44" t="str">
        <f>IF(Wedstrijden!O70="x","L2","")</f>
        <v>L2</v>
      </c>
      <c r="BS62" s="44" t="str">
        <f>IF(Wedstrijden!P70="x","M1","")</f>
        <v>M1</v>
      </c>
      <c r="BT62" s="44" t="str">
        <f>IF(Wedstrijden!Q70="x","M2","")</f>
        <v>M2</v>
      </c>
      <c r="BU62" s="44" t="str">
        <f>IF(Wedstrijden!R70="x","Z1","")</f>
        <v>Z1</v>
      </c>
      <c r="BV62" s="44" t="str">
        <f>IF(Wedstrijden!S70="x","Z2","")</f>
        <v>Z2</v>
      </c>
      <c r="BW62" s="44">
        <f>IF(COUNTA(Wedstrijden!T70:AB70)&lt;&gt;0,1,"")</f>
        <v>1</v>
      </c>
      <c r="BX62" s="44">
        <f t="shared" si="1"/>
        <v>1</v>
      </c>
      <c r="BY62" s="44" t="str">
        <f>IF(Wedstrijden!T70="x","BB","")</f>
        <v/>
      </c>
      <c r="BZ62" s="44" t="str">
        <f>IF(Wedstrijden!U70="x","B","")</f>
        <v>B</v>
      </c>
      <c r="CA62" s="44" t="str">
        <f>IF(Wedstrijden!V70="x","L1","")</f>
        <v>L1</v>
      </c>
      <c r="CB62" s="44" t="str">
        <f>IF(Wedstrijden!W70="x","L2","")</f>
        <v>L2</v>
      </c>
      <c r="CC62" s="44" t="str">
        <f>IF(Wedstrijden!X70="x","M1","")</f>
        <v>M1</v>
      </c>
      <c r="CD62" s="44" t="str">
        <f>IF(Wedstrijden!Y70="x","M2","")</f>
        <v>M2</v>
      </c>
      <c r="CE62" s="44" t="str">
        <f>IF(Wedstrijden!Z70="x","Z1","")</f>
        <v/>
      </c>
      <c r="CF62" s="44" t="str">
        <f>IF(Wedstrijden!AA70="x","Z2","")</f>
        <v/>
      </c>
      <c r="CG62" s="44" t="str">
        <f>IF(Wedstrijden!AB70="x","ZZL","")</f>
        <v/>
      </c>
      <c r="CL62" s="44" t="str">
        <f>IF(COUNTA(Wedstrijden!AC70:AJ70)&lt;&gt;0,2,"")</f>
        <v/>
      </c>
      <c r="CM62" s="44" t="str">
        <f t="shared" si="2"/>
        <v/>
      </c>
      <c r="CN62" s="44" t="str">
        <f>IF(Wedstrijden!AC70="x","AA","")</f>
        <v/>
      </c>
      <c r="CO62" s="44" t="str">
        <f>IF(Wedstrijden!AD70="x","A","")</f>
        <v/>
      </c>
      <c r="CP62" s="44" t="str">
        <f>IF(Wedstrijden!AE70="x","BB","")</f>
        <v/>
      </c>
      <c r="CQ62" s="44" t="str">
        <f>IF(Wedstrijden!AF70="x","B","")</f>
        <v/>
      </c>
      <c r="CR62" s="44" t="str">
        <f>IF(Wedstrijden!AG70="x","L","")</f>
        <v/>
      </c>
      <c r="CS62" s="44" t="str">
        <f>IF(Wedstrijden!AH70="x","M","")</f>
        <v/>
      </c>
      <c r="CT62" s="44" t="str">
        <f>IF(Wedstrijden!AI70="x","Z","")</f>
        <v/>
      </c>
      <c r="CU62" s="44" t="str">
        <f>IF(Wedstrijden!AJ70="x","ZZ","")</f>
        <v/>
      </c>
      <c r="CV62" s="44" t="str">
        <f>IF(COUNTA(Wedstrijden!AK70:AQ70)&lt;&gt;0,2,"")</f>
        <v/>
      </c>
      <c r="CW62" s="44" t="str">
        <f t="shared" si="3"/>
        <v/>
      </c>
      <c r="CX62" s="44" t="str">
        <f>IF(Wedstrijden!AK70="x","BB","")</f>
        <v/>
      </c>
      <c r="CY62" s="44" t="str">
        <f>IF(Wedstrijden!AL70="x","B","")</f>
        <v/>
      </c>
      <c r="CZ62" s="44" t="str">
        <f>IF(Wedstrijden!AM70="x","L","")</f>
        <v/>
      </c>
      <c r="DA62" s="44" t="str">
        <f>IF(Wedstrijden!AN70="x","M","")</f>
        <v/>
      </c>
      <c r="DB62" s="44" t="str">
        <f>IF(Wedstrijden!AO70="x","Z","")</f>
        <v/>
      </c>
      <c r="DC62" s="44" t="str">
        <f>IF(Wedstrijden!AP70="x","ZZ","")</f>
        <v/>
      </c>
      <c r="DD62" s="44" t="str">
        <f>IF(Wedstrijden!AQ70="x","1.40","")</f>
        <v/>
      </c>
      <c r="DE62" s="44" t="str">
        <f>IF(COUNTA(Wedstrijden!AR70:AT70)&lt;&gt;0,6,"")</f>
        <v/>
      </c>
      <c r="DF62" s="44" t="str">
        <f t="shared" si="4"/>
        <v/>
      </c>
      <c r="DG62" s="44" t="str">
        <f>IF(Wedstrijden!AR70="x","L","")</f>
        <v/>
      </c>
      <c r="DH62" s="44" t="str">
        <f>IF(Wedstrijden!AS70="x","M","")</f>
        <v/>
      </c>
      <c r="DI62" s="44" t="str">
        <f>IF(Wedstrijden!AT70="x","Z","")</f>
        <v/>
      </c>
      <c r="DJ62" s="44" t="str">
        <f>IF(COUNTA(Wedstrijden!AU70:AW70)&lt;&gt;0,6,"")</f>
        <v/>
      </c>
      <c r="DK62" s="44" t="str">
        <f t="shared" si="5"/>
        <v/>
      </c>
      <c r="DL62" s="44" t="str">
        <f>IF(Wedstrijden!AU70="x","L","")</f>
        <v/>
      </c>
      <c r="DM62" s="44" t="str">
        <f>IF(Wedstrijden!AV70="x","M","")</f>
        <v/>
      </c>
      <c r="DN62" s="44" t="str">
        <f>IF(Wedstrijden!AW70="x","Z","")</f>
        <v/>
      </c>
    </row>
    <row r="63" spans="1:118" ht="15">
      <c r="A63" s="48" t="e">
        <f>Wedstrijden!#REF!</f>
        <v>#REF!</v>
      </c>
      <c r="B63" s="44">
        <f>IFERROR(VLOOKUP(Wedstrijden!E71,Wedstrijdlocaties!$B$2:$E$499,2,FALSE),"")</f>
        <v>960902</v>
      </c>
      <c r="C63" s="44" t="str">
        <f>Wedstrijden!F71</f>
        <v>Callantsoog</v>
      </c>
      <c r="D63" s="44" t="str">
        <f>IFERROR(VLOOKUP(Wedstrijden!G71,Organisaties!$B$2:$C$501,2,FALSE),"")</f>
        <v/>
      </c>
      <c r="E63" s="44" t="str">
        <f>IFERROR(VLOOKUP(Wedstrijden!G71,Organisaties!$B$2:$F$501,5,FALSE),"")</f>
        <v/>
      </c>
      <c r="F63" s="44" t="str">
        <f>IF(Wedstrijden!BC71&lt;&gt;"",Wedstrijden!BC71,"")</f>
        <v/>
      </c>
      <c r="G63" s="44">
        <f>IF(Wedstrijden!AY71="Indoor",1,0)</f>
        <v>0</v>
      </c>
      <c r="H63" s="44" t="str">
        <f>Wedstrijden!AZ71</f>
        <v>Nee</v>
      </c>
      <c r="I63" s="44" t="str">
        <f>IF(Wedstrijden!AX71="Nee",0,IF(Wedstrijden!AX71="Ja",1,""))</f>
        <v/>
      </c>
      <c r="J63" s="44" t="str">
        <f>IF(Wedstrijden!BA71&lt;&gt;"",Wedstrijden!BA71,"")</f>
        <v>Indoor</v>
      </c>
      <c r="W63" s="45"/>
      <c r="AE63" s="45"/>
      <c r="AN63" s="45"/>
      <c r="AU63" s="45"/>
      <c r="BA63" s="45"/>
      <c r="BE63" s="45"/>
      <c r="BJ63" s="44">
        <f>IF(COUNTA(Wedstrijden!I71:S71)&lt;&gt;0,1,"")</f>
        <v>1</v>
      </c>
      <c r="BK63" s="44">
        <f t="shared" si="0"/>
        <v>2</v>
      </c>
      <c r="BL63" s="44" t="str">
        <f>IF(Wedstrijden!I71="x","AA","")</f>
        <v/>
      </c>
      <c r="BM63" s="44" t="str">
        <f>IF(Wedstrijden!J71="x","A","")</f>
        <v/>
      </c>
      <c r="BN63" s="44" t="str">
        <f>IF(Wedstrijden!K71="x","B1","")</f>
        <v/>
      </c>
      <c r="BO63" s="44" t="str">
        <f>IF(Wedstrijden!L71="x","BB","")</f>
        <v>BB</v>
      </c>
      <c r="BP63" s="44" t="str">
        <f>IF(Wedstrijden!M71="x","B","")</f>
        <v>B</v>
      </c>
      <c r="BQ63" s="44" t="str">
        <f>IF(Wedstrijden!N71="x","L1","")</f>
        <v>L1</v>
      </c>
      <c r="BR63" s="44" t="str">
        <f>IF(Wedstrijden!O71="x","L2","")</f>
        <v>L2</v>
      </c>
      <c r="BS63" s="44" t="str">
        <f>IF(Wedstrijden!P71="x","M1","")</f>
        <v>M1</v>
      </c>
      <c r="BT63" s="44" t="str">
        <f>IF(Wedstrijden!Q71="x","M2","")</f>
        <v>M2</v>
      </c>
      <c r="BU63" s="44" t="str">
        <f>IF(Wedstrijden!R71="x","Z1","")</f>
        <v>Z1</v>
      </c>
      <c r="BV63" s="44" t="str">
        <f>IF(Wedstrijden!S71="x","Z2","")</f>
        <v>Z2</v>
      </c>
      <c r="BW63" s="44">
        <f>IF(COUNTA(Wedstrijden!T71:AB71)&lt;&gt;0,1,"")</f>
        <v>1</v>
      </c>
      <c r="BX63" s="44">
        <f t="shared" si="1"/>
        <v>1</v>
      </c>
      <c r="BY63" s="44" t="str">
        <f>IF(Wedstrijden!T71="x","BB","")</f>
        <v>BB</v>
      </c>
      <c r="BZ63" s="44" t="str">
        <f>IF(Wedstrijden!U71="x","B","")</f>
        <v>B</v>
      </c>
      <c r="CA63" s="44" t="str">
        <f>IF(Wedstrijden!V71="x","L1","")</f>
        <v>L1</v>
      </c>
      <c r="CB63" s="44" t="str">
        <f>IF(Wedstrijden!W71="x","L2","")</f>
        <v>L2</v>
      </c>
      <c r="CC63" s="44" t="str">
        <f>IF(Wedstrijden!X71="x","M1","")</f>
        <v>M1</v>
      </c>
      <c r="CD63" s="44" t="str">
        <f>IF(Wedstrijden!Y71="x","M2","")</f>
        <v>M2</v>
      </c>
      <c r="CE63" s="44" t="str">
        <f>IF(Wedstrijden!Z71="x","Z1","")</f>
        <v>Z1</v>
      </c>
      <c r="CF63" s="44" t="str">
        <f>IF(Wedstrijden!AA71="x","Z2","")</f>
        <v>Z2</v>
      </c>
      <c r="CG63" s="44" t="str">
        <f>IF(Wedstrijden!AB71="x","ZZL","")</f>
        <v/>
      </c>
      <c r="CL63" s="44" t="str">
        <f>IF(COUNTA(Wedstrijden!AC71:AJ71)&lt;&gt;0,2,"")</f>
        <v/>
      </c>
      <c r="CM63" s="44" t="str">
        <f t="shared" si="2"/>
        <v/>
      </c>
      <c r="CN63" s="44" t="str">
        <f>IF(Wedstrijden!AC71="x","AA","")</f>
        <v/>
      </c>
      <c r="CO63" s="44" t="str">
        <f>IF(Wedstrijden!AD71="x","A","")</f>
        <v/>
      </c>
      <c r="CP63" s="44" t="str">
        <f>IF(Wedstrijden!AE71="x","BB","")</f>
        <v/>
      </c>
      <c r="CQ63" s="44" t="str">
        <f>IF(Wedstrijden!AF71="x","B","")</f>
        <v/>
      </c>
      <c r="CR63" s="44" t="str">
        <f>IF(Wedstrijden!AG71="x","L","")</f>
        <v/>
      </c>
      <c r="CS63" s="44" t="str">
        <f>IF(Wedstrijden!AH71="x","M","")</f>
        <v/>
      </c>
      <c r="CT63" s="44" t="str">
        <f>IF(Wedstrijden!AI71="x","Z","")</f>
        <v/>
      </c>
      <c r="CU63" s="44" t="str">
        <f>IF(Wedstrijden!AJ71="x","ZZ","")</f>
        <v/>
      </c>
      <c r="CV63" s="44" t="str">
        <f>IF(COUNTA(Wedstrijden!AK71:AQ71)&lt;&gt;0,2,"")</f>
        <v/>
      </c>
      <c r="CW63" s="44" t="str">
        <f t="shared" si="3"/>
        <v/>
      </c>
      <c r="CX63" s="44" t="str">
        <f>IF(Wedstrijden!AK71="x","BB","")</f>
        <v/>
      </c>
      <c r="CY63" s="44" t="str">
        <f>IF(Wedstrijden!AL71="x","B","")</f>
        <v/>
      </c>
      <c r="CZ63" s="44" t="str">
        <f>IF(Wedstrijden!AM71="x","L","")</f>
        <v/>
      </c>
      <c r="DA63" s="44" t="str">
        <f>IF(Wedstrijden!AN71="x","M","")</f>
        <v/>
      </c>
      <c r="DB63" s="44" t="str">
        <f>IF(Wedstrijden!AO71="x","Z","")</f>
        <v/>
      </c>
      <c r="DC63" s="44" t="str">
        <f>IF(Wedstrijden!AP71="x","ZZ","")</f>
        <v/>
      </c>
      <c r="DD63" s="44" t="str">
        <f>IF(Wedstrijden!AQ71="x","1.40","")</f>
        <v/>
      </c>
      <c r="DE63" s="44" t="str">
        <f>IF(COUNTA(Wedstrijden!AR71:AT71)&lt;&gt;0,6,"")</f>
        <v/>
      </c>
      <c r="DF63" s="44" t="str">
        <f t="shared" si="4"/>
        <v/>
      </c>
      <c r="DG63" s="44" t="str">
        <f>IF(Wedstrijden!AR71="x","L","")</f>
        <v/>
      </c>
      <c r="DH63" s="44" t="str">
        <f>IF(Wedstrijden!AS71="x","M","")</f>
        <v/>
      </c>
      <c r="DI63" s="44" t="str">
        <f>IF(Wedstrijden!AT71="x","Z","")</f>
        <v/>
      </c>
      <c r="DJ63" s="44" t="str">
        <f>IF(COUNTA(Wedstrijden!AU71:AW71)&lt;&gt;0,6,"")</f>
        <v/>
      </c>
      <c r="DK63" s="44" t="str">
        <f t="shared" si="5"/>
        <v/>
      </c>
      <c r="DL63" s="44" t="str">
        <f>IF(Wedstrijden!AU71="x","L","")</f>
        <v/>
      </c>
      <c r="DM63" s="44" t="str">
        <f>IF(Wedstrijden!AV71="x","M","")</f>
        <v/>
      </c>
      <c r="DN63" s="44" t="str">
        <f>IF(Wedstrijden!AW71="x","Z","")</f>
        <v/>
      </c>
    </row>
    <row r="64" spans="1:118" ht="15">
      <c r="A64" s="48" t="e">
        <f>Wedstrijden!#REF!</f>
        <v>#REF!</v>
      </c>
      <c r="B64" s="44" t="str">
        <f>IFERROR(VLOOKUP(Wedstrijden!#REF!,Wedstrijdlocaties!$B$2:$E$499,2,FALSE),"")</f>
        <v/>
      </c>
      <c r="C64" s="44" t="e">
        <f>Wedstrijden!#REF!</f>
        <v>#REF!</v>
      </c>
      <c r="D64" s="44" t="str">
        <f>IFERROR(VLOOKUP(Wedstrijden!#REF!,Organisaties!$B$2:$C$501,2,FALSE),"")</f>
        <v/>
      </c>
      <c r="E64" s="44" t="str">
        <f>IFERROR(VLOOKUP(Wedstrijden!#REF!,Organisaties!$B$2:$F$501,5,FALSE),"")</f>
        <v/>
      </c>
      <c r="F64" s="44" t="e">
        <f>IF(Wedstrijden!#REF!&lt;&gt;"",Wedstrijden!#REF!,"")</f>
        <v>#REF!</v>
      </c>
      <c r="G64" s="44" t="e">
        <f>IF(Wedstrijden!#REF!="Indoor",1,0)</f>
        <v>#REF!</v>
      </c>
      <c r="H64" s="44" t="e">
        <f>Wedstrijden!#REF!</f>
        <v>#REF!</v>
      </c>
      <c r="I64" s="44" t="e">
        <f>IF(Wedstrijden!#REF!="Nee",0,IF(Wedstrijden!#REF!="Ja",1,""))</f>
        <v>#REF!</v>
      </c>
      <c r="J64" s="44" t="e">
        <f>IF(Wedstrijden!#REF!&lt;&gt;"",Wedstrijden!#REF!,"")</f>
        <v>#REF!</v>
      </c>
      <c r="W64" s="45"/>
      <c r="AE64" s="45"/>
      <c r="AN64" s="45"/>
      <c r="AU64" s="45"/>
      <c r="BA64" s="45"/>
      <c r="BE64" s="45"/>
      <c r="BJ64" s="44">
        <f>IF(COUNTA(Wedstrijden!#REF!)&lt;&gt;0,1,"")</f>
        <v>1</v>
      </c>
      <c r="BK64" s="44">
        <f t="shared" si="0"/>
        <v>2</v>
      </c>
      <c r="BL64" s="44" t="e">
        <f>IF(Wedstrijden!#REF!="x","AA","")</f>
        <v>#REF!</v>
      </c>
      <c r="BM64" s="44" t="e">
        <f>IF(Wedstrijden!#REF!="x","A","")</f>
        <v>#REF!</v>
      </c>
      <c r="BN64" s="44" t="e">
        <f>IF(Wedstrijden!#REF!="x","B1","")</f>
        <v>#REF!</v>
      </c>
      <c r="BO64" s="44" t="e">
        <f>IF(Wedstrijden!#REF!="x","BB","")</f>
        <v>#REF!</v>
      </c>
      <c r="BP64" s="44" t="e">
        <f>IF(Wedstrijden!#REF!="x","B","")</f>
        <v>#REF!</v>
      </c>
      <c r="BQ64" s="44" t="e">
        <f>IF(Wedstrijden!#REF!="x","L1","")</f>
        <v>#REF!</v>
      </c>
      <c r="BR64" s="44" t="e">
        <f>IF(Wedstrijden!#REF!="x","L2","")</f>
        <v>#REF!</v>
      </c>
      <c r="BS64" s="44" t="e">
        <f>IF(Wedstrijden!#REF!="x","M1","")</f>
        <v>#REF!</v>
      </c>
      <c r="BT64" s="44" t="e">
        <f>IF(Wedstrijden!#REF!="x","M2","")</f>
        <v>#REF!</v>
      </c>
      <c r="BU64" s="44" t="e">
        <f>IF(Wedstrijden!#REF!="x","Z1","")</f>
        <v>#REF!</v>
      </c>
      <c r="BV64" s="44" t="e">
        <f>IF(Wedstrijden!#REF!="x","Z2","")</f>
        <v>#REF!</v>
      </c>
      <c r="BW64" s="44">
        <f>IF(COUNTA(Wedstrijden!#REF!)&lt;&gt;0,1,"")</f>
        <v>1</v>
      </c>
      <c r="BX64" s="44">
        <f t="shared" si="1"/>
        <v>1</v>
      </c>
      <c r="BY64" s="44" t="e">
        <f>IF(Wedstrijden!#REF!="x","BB","")</f>
        <v>#REF!</v>
      </c>
      <c r="BZ64" s="44" t="e">
        <f>IF(Wedstrijden!#REF!="x","B","")</f>
        <v>#REF!</v>
      </c>
      <c r="CA64" s="44" t="e">
        <f>IF(Wedstrijden!#REF!="x","L1","")</f>
        <v>#REF!</v>
      </c>
      <c r="CB64" s="44" t="e">
        <f>IF(Wedstrijden!#REF!="x","L2","")</f>
        <v>#REF!</v>
      </c>
      <c r="CC64" s="44" t="e">
        <f>IF(Wedstrijden!#REF!="x","M1","")</f>
        <v>#REF!</v>
      </c>
      <c r="CD64" s="44" t="e">
        <f>IF(Wedstrijden!#REF!="x","M2","")</f>
        <v>#REF!</v>
      </c>
      <c r="CE64" s="44" t="e">
        <f>IF(Wedstrijden!#REF!="x","Z1","")</f>
        <v>#REF!</v>
      </c>
      <c r="CF64" s="44" t="e">
        <f>IF(Wedstrijden!#REF!="x","Z2","")</f>
        <v>#REF!</v>
      </c>
      <c r="CG64" s="44" t="e">
        <f>IF(Wedstrijden!#REF!="x","ZZL","")</f>
        <v>#REF!</v>
      </c>
      <c r="CL64" s="44">
        <f>IF(COUNTA(Wedstrijden!#REF!)&lt;&gt;0,2,"")</f>
        <v>2</v>
      </c>
      <c r="CM64" s="44">
        <f t="shared" si="2"/>
        <v>2</v>
      </c>
      <c r="CN64" s="44" t="e">
        <f>IF(Wedstrijden!#REF!="x","AA","")</f>
        <v>#REF!</v>
      </c>
      <c r="CO64" s="44" t="e">
        <f>IF(Wedstrijden!#REF!="x","A","")</f>
        <v>#REF!</v>
      </c>
      <c r="CP64" s="44" t="e">
        <f>IF(Wedstrijden!#REF!="x","BB","")</f>
        <v>#REF!</v>
      </c>
      <c r="CQ64" s="44" t="e">
        <f>IF(Wedstrijden!#REF!="x","B","")</f>
        <v>#REF!</v>
      </c>
      <c r="CR64" s="44" t="e">
        <f>IF(Wedstrijden!#REF!="x","L","")</f>
        <v>#REF!</v>
      </c>
      <c r="CS64" s="44" t="e">
        <f>IF(Wedstrijden!#REF!="x","M","")</f>
        <v>#REF!</v>
      </c>
      <c r="CT64" s="44" t="e">
        <f>IF(Wedstrijden!#REF!="x","Z","")</f>
        <v>#REF!</v>
      </c>
      <c r="CU64" s="44" t="e">
        <f>IF(Wedstrijden!#REF!="x","ZZ","")</f>
        <v>#REF!</v>
      </c>
      <c r="CV64" s="44">
        <f>IF(COUNTA(Wedstrijden!#REF!)&lt;&gt;0,2,"")</f>
        <v>2</v>
      </c>
      <c r="CW64" s="44">
        <f t="shared" si="3"/>
        <v>1</v>
      </c>
      <c r="CX64" s="44" t="e">
        <f>IF(Wedstrijden!#REF!="x","BB","")</f>
        <v>#REF!</v>
      </c>
      <c r="CY64" s="44" t="e">
        <f>IF(Wedstrijden!#REF!="x","B","")</f>
        <v>#REF!</v>
      </c>
      <c r="CZ64" s="44" t="e">
        <f>IF(Wedstrijden!#REF!="x","L","")</f>
        <v>#REF!</v>
      </c>
      <c r="DA64" s="44" t="e">
        <f>IF(Wedstrijden!#REF!="x","M","")</f>
        <v>#REF!</v>
      </c>
      <c r="DB64" s="44" t="e">
        <f>IF(Wedstrijden!#REF!="x","Z","")</f>
        <v>#REF!</v>
      </c>
      <c r="DC64" s="44" t="e">
        <f>IF(Wedstrijden!#REF!="x","ZZ","")</f>
        <v>#REF!</v>
      </c>
      <c r="DD64" s="44" t="e">
        <f>IF(Wedstrijden!#REF!="x","1.40","")</f>
        <v>#REF!</v>
      </c>
      <c r="DE64" s="44">
        <f>IF(COUNTA(Wedstrijden!#REF!)&lt;&gt;0,6,"")</f>
        <v>6</v>
      </c>
      <c r="DF64" s="44">
        <f t="shared" si="4"/>
        <v>2</v>
      </c>
      <c r="DG64" s="44" t="e">
        <f>IF(Wedstrijden!#REF!="x","L","")</f>
        <v>#REF!</v>
      </c>
      <c r="DH64" s="44" t="e">
        <f>IF(Wedstrijden!#REF!="x","M","")</f>
        <v>#REF!</v>
      </c>
      <c r="DI64" s="44" t="e">
        <f>IF(Wedstrijden!#REF!="x","Z","")</f>
        <v>#REF!</v>
      </c>
      <c r="DJ64" s="44">
        <f>IF(COUNTA(Wedstrijden!#REF!)&lt;&gt;0,6,"")</f>
        <v>6</v>
      </c>
      <c r="DK64" s="44">
        <f t="shared" si="5"/>
        <v>1</v>
      </c>
      <c r="DL64" s="44" t="e">
        <f>IF(Wedstrijden!#REF!="x","L","")</f>
        <v>#REF!</v>
      </c>
      <c r="DM64" s="44" t="e">
        <f>IF(Wedstrijden!#REF!="x","M","")</f>
        <v>#REF!</v>
      </c>
      <c r="DN64" s="44" t="e">
        <f>IF(Wedstrijden!#REF!="x","Z","")</f>
        <v>#REF!</v>
      </c>
    </row>
    <row r="65" spans="1:118" ht="15">
      <c r="A65" s="48" t="e">
        <f>Wedstrijden!#REF!</f>
        <v>#REF!</v>
      </c>
      <c r="B65" s="44" t="str">
        <f>IFERROR(VLOOKUP(Wedstrijden!E72,Wedstrijdlocaties!$B$2:$E$499,2,FALSE),"")</f>
        <v/>
      </c>
      <c r="C65" s="44" t="str">
        <f>Wedstrijden!F72</f>
        <v>Egmond binnen</v>
      </c>
      <c r="D65" s="44" t="str">
        <f>IFERROR(VLOOKUP(Wedstrijden!G72,Organisaties!$B$2:$C$501,2,FALSE),"")</f>
        <v/>
      </c>
      <c r="E65" s="44" t="str">
        <f>IFERROR(VLOOKUP(Wedstrijden!G72,Organisaties!$B$2:$F$501,5,FALSE),"")</f>
        <v/>
      </c>
      <c r="F65" s="44" t="str">
        <f>IF(Wedstrijden!BC72&lt;&gt;"",Wedstrijden!BC72,"")</f>
        <v/>
      </c>
      <c r="G65" s="44">
        <f>IF(Wedstrijden!AY72="Indoor",1,0)</f>
        <v>1</v>
      </c>
      <c r="H65" s="44" t="str">
        <f>Wedstrijden!AZ72</f>
        <v>Onbeperkt</v>
      </c>
      <c r="I65" s="44">
        <f>IF(Wedstrijden!AX72="Nee",0,IF(Wedstrijden!AX72="Ja",1,""))</f>
        <v>0</v>
      </c>
      <c r="J65" s="44" t="str">
        <f>IF(Wedstrijden!BA72&lt;&gt;"",Wedstrijden!BA72,"")</f>
        <v/>
      </c>
      <c r="W65" s="45"/>
      <c r="AE65" s="45"/>
      <c r="AN65" s="45"/>
      <c r="AU65" s="45"/>
      <c r="BA65" s="45"/>
      <c r="BE65" s="45"/>
      <c r="BJ65" s="44">
        <f>IF(COUNTA(Wedstrijden!I72:S72)&lt;&gt;0,1,"")</f>
        <v>1</v>
      </c>
      <c r="BK65" s="44">
        <f t="shared" si="0"/>
        <v>2</v>
      </c>
      <c r="BL65" s="44" t="str">
        <f>IF(Wedstrijden!I72="x","AA","")</f>
        <v/>
      </c>
      <c r="BM65" s="44" t="str">
        <f>IF(Wedstrijden!J72="x","A","")</f>
        <v/>
      </c>
      <c r="BN65" s="44" t="str">
        <f>IF(Wedstrijden!K72="x","B1","")</f>
        <v/>
      </c>
      <c r="BO65" s="44" t="str">
        <f>IF(Wedstrijden!L72="x","BB","")</f>
        <v/>
      </c>
      <c r="BP65" s="44" t="str">
        <f>IF(Wedstrijden!M72="x","B","")</f>
        <v>B</v>
      </c>
      <c r="BQ65" s="44" t="str">
        <f>IF(Wedstrijden!N72="x","L1","")</f>
        <v>L1</v>
      </c>
      <c r="BR65" s="44" t="str">
        <f>IF(Wedstrijden!O72="x","L2","")</f>
        <v>L2</v>
      </c>
      <c r="BS65" s="44" t="str">
        <f>IF(Wedstrijden!P72="x","M1","")</f>
        <v>M1</v>
      </c>
      <c r="BT65" s="44" t="str">
        <f>IF(Wedstrijden!Q72="x","M2","")</f>
        <v>M2</v>
      </c>
      <c r="BU65" s="44" t="str">
        <f>IF(Wedstrijden!R72="x","Z1","")</f>
        <v/>
      </c>
      <c r="BV65" s="44" t="str">
        <f>IF(Wedstrijden!S72="x","Z2","")</f>
        <v/>
      </c>
      <c r="BW65" s="44">
        <f>IF(COUNTA(Wedstrijden!T72:AB72)&lt;&gt;0,1,"")</f>
        <v>1</v>
      </c>
      <c r="BX65" s="44">
        <f t="shared" si="1"/>
        <v>1</v>
      </c>
      <c r="BY65" s="44" t="str">
        <f>IF(Wedstrijden!T72="x","BB","")</f>
        <v/>
      </c>
      <c r="BZ65" s="44" t="str">
        <f>IF(Wedstrijden!U72="x","B","")</f>
        <v>B</v>
      </c>
      <c r="CA65" s="44" t="str">
        <f>IF(Wedstrijden!V72="x","L1","")</f>
        <v>L1</v>
      </c>
      <c r="CB65" s="44" t="str">
        <f>IF(Wedstrijden!W72="x","L2","")</f>
        <v>L2</v>
      </c>
      <c r="CC65" s="44" t="str">
        <f>IF(Wedstrijden!X72="x","M1","")</f>
        <v>M1</v>
      </c>
      <c r="CD65" s="44" t="str">
        <f>IF(Wedstrijden!Y72="x","M2","")</f>
        <v>M2</v>
      </c>
      <c r="CE65" s="44" t="str">
        <f>IF(Wedstrijden!Z72="x","Z1","")</f>
        <v/>
      </c>
      <c r="CF65" s="44" t="str">
        <f>IF(Wedstrijden!AA72="x","Z2","")</f>
        <v/>
      </c>
      <c r="CG65" s="44" t="str">
        <f>IF(Wedstrijden!AB72="x","ZZL","")</f>
        <v/>
      </c>
      <c r="CL65" s="44" t="str">
        <f>IF(COUNTA(Wedstrijden!AC72:AJ72)&lt;&gt;0,2,"")</f>
        <v/>
      </c>
      <c r="CM65" s="44" t="str">
        <f t="shared" si="2"/>
        <v/>
      </c>
      <c r="CN65" s="44" t="str">
        <f>IF(Wedstrijden!AC72="x","AA","")</f>
        <v/>
      </c>
      <c r="CO65" s="44" t="str">
        <f>IF(Wedstrijden!AD72="x","A","")</f>
        <v/>
      </c>
      <c r="CP65" s="44" t="str">
        <f>IF(Wedstrijden!AE72="x","BB","")</f>
        <v/>
      </c>
      <c r="CQ65" s="44" t="str">
        <f>IF(Wedstrijden!AF72="x","B","")</f>
        <v/>
      </c>
      <c r="CR65" s="44" t="str">
        <f>IF(Wedstrijden!AG72="x","L","")</f>
        <v/>
      </c>
      <c r="CS65" s="44" t="str">
        <f>IF(Wedstrijden!AH72="x","M","")</f>
        <v/>
      </c>
      <c r="CT65" s="44" t="str">
        <f>IF(Wedstrijden!AI72="x","Z","")</f>
        <v/>
      </c>
      <c r="CU65" s="44" t="str">
        <f>IF(Wedstrijden!AJ72="x","ZZ","")</f>
        <v/>
      </c>
      <c r="CV65" s="44" t="str">
        <f>IF(COUNTA(Wedstrijden!AK72:AQ72)&lt;&gt;0,2,"")</f>
        <v/>
      </c>
      <c r="CW65" s="44" t="str">
        <f t="shared" si="3"/>
        <v/>
      </c>
      <c r="CX65" s="44" t="str">
        <f>IF(Wedstrijden!AK72="x","BB","")</f>
        <v/>
      </c>
      <c r="CY65" s="44" t="str">
        <f>IF(Wedstrijden!AL72="x","B","")</f>
        <v/>
      </c>
      <c r="CZ65" s="44" t="str">
        <f>IF(Wedstrijden!AM72="x","L","")</f>
        <v/>
      </c>
      <c r="DA65" s="44" t="str">
        <f>IF(Wedstrijden!AN72="x","M","")</f>
        <v/>
      </c>
      <c r="DB65" s="44" t="str">
        <f>IF(Wedstrijden!AO72="x","Z","")</f>
        <v/>
      </c>
      <c r="DC65" s="44" t="str">
        <f>IF(Wedstrijden!AP72="x","ZZ","")</f>
        <v/>
      </c>
      <c r="DD65" s="44" t="str">
        <f>IF(Wedstrijden!AQ72="x","1.40","")</f>
        <v/>
      </c>
      <c r="DE65" s="44" t="str">
        <f>IF(COUNTA(Wedstrijden!AR72:AT72)&lt;&gt;0,6,"")</f>
        <v/>
      </c>
      <c r="DF65" s="44" t="str">
        <f t="shared" si="4"/>
        <v/>
      </c>
      <c r="DG65" s="44" t="str">
        <f>IF(Wedstrijden!AR72="x","L","")</f>
        <v/>
      </c>
      <c r="DH65" s="44" t="str">
        <f>IF(Wedstrijden!AS72="x","M","")</f>
        <v/>
      </c>
      <c r="DI65" s="44" t="str">
        <f>IF(Wedstrijden!AT72="x","Z","")</f>
        <v/>
      </c>
      <c r="DJ65" s="44" t="str">
        <f>IF(COUNTA(Wedstrijden!AU72:AW72)&lt;&gt;0,6,"")</f>
        <v/>
      </c>
      <c r="DK65" s="44" t="str">
        <f t="shared" si="5"/>
        <v/>
      </c>
      <c r="DL65" s="44" t="str">
        <f>IF(Wedstrijden!AU72="x","L","")</f>
        <v/>
      </c>
      <c r="DM65" s="44" t="str">
        <f>IF(Wedstrijden!AV72="x","M","")</f>
        <v/>
      </c>
      <c r="DN65" s="44" t="str">
        <f>IF(Wedstrijden!AW72="x","Z","")</f>
        <v/>
      </c>
    </row>
    <row r="66" spans="1:118" ht="15">
      <c r="A66" s="48" t="e">
        <f>Wedstrijden!#REF!</f>
        <v>#REF!</v>
      </c>
      <c r="B66" s="44">
        <f>IFERROR(VLOOKUP(Wedstrijden!E73,Wedstrijdlocaties!$B$2:$E$499,2,FALSE),"")</f>
        <v>824652</v>
      </c>
      <c r="C66" s="44" t="str">
        <f>Wedstrijden!F73</f>
        <v>MIDDENMEER</v>
      </c>
      <c r="D66" s="44" t="str">
        <f>IFERROR(VLOOKUP(Wedstrijden!G73,Organisaties!$B$2:$C$501,2,FALSE),"")</f>
        <v/>
      </c>
      <c r="E66" s="44" t="str">
        <f>IFERROR(VLOOKUP(Wedstrijden!G73,Organisaties!$B$2:$F$501,5,FALSE),"")</f>
        <v/>
      </c>
      <c r="F66" s="44" t="str">
        <f>IF(Wedstrijden!BC73&lt;&gt;"",Wedstrijden!BC73,"")</f>
        <v/>
      </c>
      <c r="G66" s="44">
        <f>IF(Wedstrijden!AY73="Indoor",1,0)</f>
        <v>1</v>
      </c>
      <c r="H66" s="44" t="str">
        <f>Wedstrijden!AZ73</f>
        <v>Op uitnodiging</v>
      </c>
      <c r="I66" s="44">
        <f>IF(Wedstrijden!AX73="Nee",0,IF(Wedstrijden!AX73="Ja",1,""))</f>
        <v>1</v>
      </c>
      <c r="J66" s="44" t="str">
        <f>IF(Wedstrijden!BA73&lt;&gt;"",Wedstrijden!BA73,"")</f>
        <v>Regiokampioenschappen</v>
      </c>
      <c r="W66" s="45"/>
      <c r="AE66" s="45"/>
      <c r="AN66" s="45"/>
      <c r="AU66" s="45"/>
      <c r="BA66" s="45"/>
      <c r="BE66" s="45"/>
      <c r="BJ66" s="44">
        <f>IF(COUNTA(Wedstrijden!I73:S73)&lt;&gt;0,1,"")</f>
        <v>1</v>
      </c>
      <c r="BK66" s="44">
        <f t="shared" si="0"/>
        <v>2</v>
      </c>
      <c r="BL66" s="44" t="str">
        <f>IF(Wedstrijden!I73="x","AA","")</f>
        <v/>
      </c>
      <c r="BM66" s="44" t="str">
        <f>IF(Wedstrijden!J73="x","A","")</f>
        <v/>
      </c>
      <c r="BN66" s="44" t="str">
        <f>IF(Wedstrijden!K73="x","B1","")</f>
        <v/>
      </c>
      <c r="BO66" s="44" t="str">
        <f>IF(Wedstrijden!L73="x","BB","")</f>
        <v/>
      </c>
      <c r="BP66" s="44" t="str">
        <f>IF(Wedstrijden!M73="x","B","")</f>
        <v>B</v>
      </c>
      <c r="BQ66" s="44" t="str">
        <f>IF(Wedstrijden!N73="x","L1","")</f>
        <v>L1</v>
      </c>
      <c r="BR66" s="44" t="str">
        <f>IF(Wedstrijden!O73="x","L2","")</f>
        <v>L2</v>
      </c>
      <c r="BS66" s="44" t="str">
        <f>IF(Wedstrijden!P73="x","M1","")</f>
        <v>M1</v>
      </c>
      <c r="BT66" s="44" t="str">
        <f>IF(Wedstrijden!Q73="x","M2","")</f>
        <v>M2</v>
      </c>
      <c r="BU66" s="44" t="str">
        <f>IF(Wedstrijden!R73="x","Z1","")</f>
        <v>Z1</v>
      </c>
      <c r="BV66" s="44" t="str">
        <f>IF(Wedstrijden!S73="x","Z2","")</f>
        <v>Z2</v>
      </c>
      <c r="BW66" s="44" t="str">
        <f>IF(COUNTA(Wedstrijden!T73:AB73)&lt;&gt;0,1,"")</f>
        <v/>
      </c>
      <c r="BX66" s="44" t="str">
        <f t="shared" si="1"/>
        <v/>
      </c>
      <c r="BY66" s="44" t="str">
        <f>IF(Wedstrijden!T73="x","BB","")</f>
        <v/>
      </c>
      <c r="BZ66" s="44" t="str">
        <f>IF(Wedstrijden!U73="x","B","")</f>
        <v/>
      </c>
      <c r="CA66" s="44" t="str">
        <f>IF(Wedstrijden!V73="x","L1","")</f>
        <v/>
      </c>
      <c r="CB66" s="44" t="str">
        <f>IF(Wedstrijden!W73="x","L2","")</f>
        <v/>
      </c>
      <c r="CC66" s="44" t="str">
        <f>IF(Wedstrijden!X73="x","M1","")</f>
        <v/>
      </c>
      <c r="CD66" s="44" t="str">
        <f>IF(Wedstrijden!Y73="x","M2","")</f>
        <v/>
      </c>
      <c r="CE66" s="44" t="str">
        <f>IF(Wedstrijden!Z73="x","Z1","")</f>
        <v/>
      </c>
      <c r="CF66" s="44" t="str">
        <f>IF(Wedstrijden!AA73="x","Z2","")</f>
        <v/>
      </c>
      <c r="CG66" s="44" t="str">
        <f>IF(Wedstrijden!AB73="x","ZZL","")</f>
        <v/>
      </c>
      <c r="CL66" s="44" t="str">
        <f>IF(COUNTA(Wedstrijden!AC73:AJ73)&lt;&gt;0,2,"")</f>
        <v/>
      </c>
      <c r="CM66" s="44" t="str">
        <f t="shared" si="2"/>
        <v/>
      </c>
      <c r="CN66" s="44" t="str">
        <f>IF(Wedstrijden!AC73="x","AA","")</f>
        <v/>
      </c>
      <c r="CO66" s="44" t="str">
        <f>IF(Wedstrijden!AD73="x","A","")</f>
        <v/>
      </c>
      <c r="CP66" s="44" t="str">
        <f>IF(Wedstrijden!AE73="x","BB","")</f>
        <v/>
      </c>
      <c r="CQ66" s="44" t="str">
        <f>IF(Wedstrijden!AF73="x","B","")</f>
        <v/>
      </c>
      <c r="CR66" s="44" t="str">
        <f>IF(Wedstrijden!AG73="x","L","")</f>
        <v/>
      </c>
      <c r="CS66" s="44" t="str">
        <f>IF(Wedstrijden!AH73="x","M","")</f>
        <v/>
      </c>
      <c r="CT66" s="44" t="str">
        <f>IF(Wedstrijden!AI73="x","Z","")</f>
        <v/>
      </c>
      <c r="CU66" s="44" t="str">
        <f>IF(Wedstrijden!AJ73="x","ZZ","")</f>
        <v/>
      </c>
      <c r="CV66" s="44" t="str">
        <f>IF(COUNTA(Wedstrijden!AK73:AQ73)&lt;&gt;0,2,"")</f>
        <v/>
      </c>
      <c r="CW66" s="44" t="str">
        <f t="shared" si="3"/>
        <v/>
      </c>
      <c r="CX66" s="44" t="str">
        <f>IF(Wedstrijden!AK73="x","BB","")</f>
        <v/>
      </c>
      <c r="CY66" s="44" t="str">
        <f>IF(Wedstrijden!AL73="x","B","")</f>
        <v/>
      </c>
      <c r="CZ66" s="44" t="str">
        <f>IF(Wedstrijden!AM73="x","L","")</f>
        <v/>
      </c>
      <c r="DA66" s="44" t="str">
        <f>IF(Wedstrijden!AN73="x","M","")</f>
        <v/>
      </c>
      <c r="DB66" s="44" t="str">
        <f>IF(Wedstrijden!AO73="x","Z","")</f>
        <v/>
      </c>
      <c r="DC66" s="44" t="str">
        <f>IF(Wedstrijden!AP73="x","ZZ","")</f>
        <v/>
      </c>
      <c r="DD66" s="44" t="str">
        <f>IF(Wedstrijden!AQ73="x","1.40","")</f>
        <v/>
      </c>
      <c r="DE66" s="44" t="str">
        <f>IF(COUNTA(Wedstrijden!AR73:AT73)&lt;&gt;0,6,"")</f>
        <v/>
      </c>
      <c r="DF66" s="44" t="str">
        <f t="shared" si="4"/>
        <v/>
      </c>
      <c r="DG66" s="44" t="str">
        <f>IF(Wedstrijden!AR73="x","L","")</f>
        <v/>
      </c>
      <c r="DH66" s="44" t="str">
        <f>IF(Wedstrijden!AS73="x","M","")</f>
        <v/>
      </c>
      <c r="DI66" s="44" t="str">
        <f>IF(Wedstrijden!AT73="x","Z","")</f>
        <v/>
      </c>
      <c r="DJ66" s="44" t="str">
        <f>IF(COUNTA(Wedstrijden!AU73:AW73)&lt;&gt;0,6,"")</f>
        <v/>
      </c>
      <c r="DK66" s="44" t="str">
        <f t="shared" si="5"/>
        <v/>
      </c>
      <c r="DL66" s="44" t="str">
        <f>IF(Wedstrijden!AU73="x","L","")</f>
        <v/>
      </c>
      <c r="DM66" s="44" t="str">
        <f>IF(Wedstrijden!AV73="x","M","")</f>
        <v/>
      </c>
      <c r="DN66" s="44" t="str">
        <f>IF(Wedstrijden!AW73="x","Z","")</f>
        <v/>
      </c>
    </row>
    <row r="67" spans="1:118" ht="15">
      <c r="A67" s="48" t="e">
        <f>Wedstrijden!#REF!</f>
        <v>#REF!</v>
      </c>
      <c r="B67" s="44" t="str">
        <f>IFERROR(VLOOKUP(Wedstrijden!E74,Wedstrijdlocaties!$B$2:$E$499,2,FALSE),"")</f>
        <v>R90930</v>
      </c>
      <c r="C67" s="44" t="str">
        <f>Wedstrijden!F74</f>
        <v>Aalsmeer</v>
      </c>
      <c r="D67" s="44" t="str">
        <f>IFERROR(VLOOKUP(Wedstrijden!G74,Organisaties!$B$2:$C$501,2,FALSE),"")</f>
        <v>V60594</v>
      </c>
      <c r="E67" s="44" t="str">
        <f>IFERROR(VLOOKUP(Wedstrijden!G74,Organisaties!$B$2:$F$501,5,FALSE),"")</f>
        <v>V31007</v>
      </c>
      <c r="F67" s="44" t="str">
        <f>IF(Wedstrijden!BC74&lt;&gt;"",Wedstrijden!BC74,"")</f>
        <v/>
      </c>
      <c r="G67" s="44">
        <f>IF(Wedstrijden!AY74="Indoor",1,0)</f>
        <v>0</v>
      </c>
      <c r="H67" s="44">
        <f>Wedstrijden!AZ74</f>
        <v>0</v>
      </c>
      <c r="I67" s="44" t="str">
        <f>IF(Wedstrijden!AX74="Nee",0,IF(Wedstrijden!AX74="Ja",1,""))</f>
        <v/>
      </c>
      <c r="J67" s="44" t="str">
        <f>IF(Wedstrijden!BA74&lt;&gt;"",Wedstrijden!BA74,"")</f>
        <v/>
      </c>
      <c r="W67" s="45"/>
      <c r="AE67" s="45"/>
      <c r="AN67" s="45"/>
      <c r="AU67" s="45"/>
      <c r="BA67" s="45"/>
      <c r="BE67" s="45"/>
      <c r="BJ67" s="44">
        <f>IF(COUNTA(Wedstrijden!I74:S74)&lt;&gt;0,1,"")</f>
        <v>1</v>
      </c>
      <c r="BK67" s="44">
        <f t="shared" ref="BK67:BK130" si="6">IF(COUNTBLANK(BJ67) = 1,"",2)</f>
        <v>2</v>
      </c>
      <c r="BL67" s="44" t="str">
        <f>IF(Wedstrijden!I74="x","AA","")</f>
        <v/>
      </c>
      <c r="BM67" s="44" t="str">
        <f>IF(Wedstrijden!J74="x","A","")</f>
        <v/>
      </c>
      <c r="BN67" s="44" t="str">
        <f>IF(Wedstrijden!K74="x","B1","")</f>
        <v/>
      </c>
      <c r="BO67" s="44" t="str">
        <f>IF(Wedstrijden!L74="x","BB","")</f>
        <v/>
      </c>
      <c r="BP67" s="44" t="str">
        <f>IF(Wedstrijden!M74="x","B","")</f>
        <v>B</v>
      </c>
      <c r="BQ67" s="44" t="str">
        <f>IF(Wedstrijden!N74="x","L1","")</f>
        <v>L1</v>
      </c>
      <c r="BR67" s="44" t="str">
        <f>IF(Wedstrijden!O74="x","L2","")</f>
        <v>L2</v>
      </c>
      <c r="BS67" s="44" t="str">
        <f>IF(Wedstrijden!P74="x","M1","")</f>
        <v>M1</v>
      </c>
      <c r="BT67" s="44" t="str">
        <f>IF(Wedstrijden!Q74="x","M2","")</f>
        <v>M2</v>
      </c>
      <c r="BU67" s="44" t="str">
        <f>IF(Wedstrijden!R74="x","Z1","")</f>
        <v>Z1</v>
      </c>
      <c r="BV67" s="44" t="str">
        <f>IF(Wedstrijden!S74="x","Z2","")</f>
        <v>Z2</v>
      </c>
      <c r="BW67" s="44">
        <f>IF(COUNTA(Wedstrijden!T74:AB74)&lt;&gt;0,1,"")</f>
        <v>1</v>
      </c>
      <c r="BX67" s="44">
        <f t="shared" ref="BX67:BX130" si="7">IF(COUNTBLANK(BW67) = 1,"",1)</f>
        <v>1</v>
      </c>
      <c r="BY67" s="44" t="str">
        <f>IF(Wedstrijden!T74="x","BB","")</f>
        <v/>
      </c>
      <c r="BZ67" s="44" t="str">
        <f>IF(Wedstrijden!U74="x","B","")</f>
        <v>B</v>
      </c>
      <c r="CA67" s="44" t="str">
        <f>IF(Wedstrijden!V74="x","L1","")</f>
        <v>L1</v>
      </c>
      <c r="CB67" s="44" t="str">
        <f>IF(Wedstrijden!W74="x","L2","")</f>
        <v>L2</v>
      </c>
      <c r="CC67" s="44" t="str">
        <f>IF(Wedstrijden!X74="x","M1","")</f>
        <v>M1</v>
      </c>
      <c r="CD67" s="44" t="str">
        <f>IF(Wedstrijden!Y74="x","M2","")</f>
        <v>M2</v>
      </c>
      <c r="CE67" s="44" t="str">
        <f>IF(Wedstrijden!Z74="x","Z1","")</f>
        <v>Z1</v>
      </c>
      <c r="CF67" s="44" t="str">
        <f>IF(Wedstrijden!AA74="x","Z2","")</f>
        <v>Z2</v>
      </c>
      <c r="CG67" s="44" t="str">
        <f>IF(Wedstrijden!AB74="x","ZZL","")</f>
        <v>ZZL</v>
      </c>
      <c r="CL67" s="44" t="str">
        <f>IF(COUNTA(Wedstrijden!AC74:AJ74)&lt;&gt;0,2,"")</f>
        <v/>
      </c>
      <c r="CM67" s="44" t="str">
        <f t="shared" ref="CM67:CM130" si="8">IF(COUNTBLANK(CL67) = 1,"",2)</f>
        <v/>
      </c>
      <c r="CN67" s="44" t="str">
        <f>IF(Wedstrijden!AC74="x","AA","")</f>
        <v/>
      </c>
      <c r="CO67" s="44" t="str">
        <f>IF(Wedstrijden!AD74="x","A","")</f>
        <v/>
      </c>
      <c r="CP67" s="44" t="str">
        <f>IF(Wedstrijden!AE74="x","BB","")</f>
        <v/>
      </c>
      <c r="CQ67" s="44" t="str">
        <f>IF(Wedstrijden!AF74="x","B","")</f>
        <v/>
      </c>
      <c r="CR67" s="44" t="str">
        <f>IF(Wedstrijden!AG74="x","L","")</f>
        <v/>
      </c>
      <c r="CS67" s="44" t="str">
        <f>IF(Wedstrijden!AH74="x","M","")</f>
        <v/>
      </c>
      <c r="CT67" s="44" t="str">
        <f>IF(Wedstrijden!AI74="x","Z","")</f>
        <v/>
      </c>
      <c r="CU67" s="44" t="str">
        <f>IF(Wedstrijden!AJ74="x","ZZ","")</f>
        <v/>
      </c>
      <c r="CV67" s="44">
        <f>IF(COUNTA(Wedstrijden!AK74:AQ74)&lt;&gt;0,2,"")</f>
        <v>2</v>
      </c>
      <c r="CW67" s="44">
        <f t="shared" ref="CW67:CW130" si="9">IF(COUNTBLANK(CV67) = 1,"",1)</f>
        <v>1</v>
      </c>
      <c r="CX67" s="44" t="str">
        <f>IF(Wedstrijden!AK74="x","BB","")</f>
        <v>BB</v>
      </c>
      <c r="CY67" s="44" t="str">
        <f>IF(Wedstrijden!AL74="x","B","")</f>
        <v>B</v>
      </c>
      <c r="CZ67" s="44" t="str">
        <f>IF(Wedstrijden!AM74="x","L","")</f>
        <v>L</v>
      </c>
      <c r="DA67" s="44" t="str">
        <f>IF(Wedstrijden!AN74="x","M","")</f>
        <v>M</v>
      </c>
      <c r="DB67" s="44" t="str">
        <f>IF(Wedstrijden!AO74="x","Z","")</f>
        <v>Z</v>
      </c>
      <c r="DC67" s="44" t="str">
        <f>IF(Wedstrijden!AP74="x","ZZ","")</f>
        <v>ZZ</v>
      </c>
      <c r="DD67" s="44" t="str">
        <f>IF(Wedstrijden!AQ74="x","1.40","")</f>
        <v/>
      </c>
      <c r="DE67" s="44" t="str">
        <f>IF(COUNTA(Wedstrijden!AR74:AT74)&lt;&gt;0,6,"")</f>
        <v/>
      </c>
      <c r="DF67" s="44" t="str">
        <f t="shared" ref="DF67:DF130" si="10">IF(COUNTBLANK(DE67) = 1,"",2)</f>
        <v/>
      </c>
      <c r="DG67" s="44" t="str">
        <f>IF(Wedstrijden!AR74="x","L","")</f>
        <v/>
      </c>
      <c r="DH67" s="44" t="str">
        <f>IF(Wedstrijden!AS74="x","M","")</f>
        <v/>
      </c>
      <c r="DI67" s="44" t="str">
        <f>IF(Wedstrijden!AT74="x","Z","")</f>
        <v/>
      </c>
      <c r="DJ67" s="44" t="str">
        <f>IF(COUNTA(Wedstrijden!AU74:AW74)&lt;&gt;0,6,"")</f>
        <v/>
      </c>
      <c r="DK67" s="44" t="str">
        <f t="shared" ref="DK67:DK130" si="11">IF(COUNTBLANK(DJ67) = 1,"",1)</f>
        <v/>
      </c>
      <c r="DL67" s="44" t="str">
        <f>IF(Wedstrijden!AU74="x","L","")</f>
        <v/>
      </c>
      <c r="DM67" s="44" t="str">
        <f>IF(Wedstrijden!AV74="x","M","")</f>
        <v/>
      </c>
      <c r="DN67" s="44" t="str">
        <f>IF(Wedstrijden!AW74="x","Z","")</f>
        <v/>
      </c>
    </row>
    <row r="68" spans="1:118" ht="15">
      <c r="A68" s="48" t="e">
        <f>Wedstrijden!#REF!</f>
        <v>#REF!</v>
      </c>
      <c r="B68" s="44" t="str">
        <f>IFERROR(VLOOKUP(Wedstrijden!E76,Wedstrijdlocaties!$B$2:$E$499,2,FALSE),"")</f>
        <v/>
      </c>
      <c r="C68" s="44" t="str">
        <f>Wedstrijden!F76</f>
        <v>Lisse</v>
      </c>
      <c r="D68" s="44" t="str">
        <f>IFERROR(VLOOKUP(Wedstrijden!G76,Organisaties!$B$2:$C$501,2,FALSE),"")</f>
        <v>V50718</v>
      </c>
      <c r="E68" s="44" t="str">
        <f>IFERROR(VLOOKUP(Wedstrijden!G76,Organisaties!$B$2:$F$501,5,FALSE),"")</f>
        <v>V31007</v>
      </c>
      <c r="F68" s="44" t="str">
        <f>IF(Wedstrijden!BC76&lt;&gt;"",Wedstrijden!BC76,"")</f>
        <v/>
      </c>
      <c r="G68" s="44">
        <f>IF(Wedstrijden!AY76="Indoor",1,0)</f>
        <v>0</v>
      </c>
      <c r="H68" s="44">
        <f>Wedstrijden!AZ76</f>
        <v>0</v>
      </c>
      <c r="I68" s="44" t="str">
        <f>IF(Wedstrijden!AX76="Nee",0,IF(Wedstrijden!AX76="Ja",1,""))</f>
        <v/>
      </c>
      <c r="J68" s="44" t="str">
        <f>IF(Wedstrijden!BA76&lt;&gt;"",Wedstrijden!BA76,"")</f>
        <v/>
      </c>
      <c r="W68" s="45"/>
      <c r="AE68" s="45"/>
      <c r="AN68" s="45"/>
      <c r="AU68" s="45"/>
      <c r="BA68" s="45"/>
      <c r="BE68" s="45"/>
      <c r="BJ68" s="44" t="str">
        <f>IF(COUNTA(Wedstrijden!I76:S76)&lt;&gt;0,1,"")</f>
        <v/>
      </c>
      <c r="BK68" s="44" t="str">
        <f t="shared" si="6"/>
        <v/>
      </c>
      <c r="BL68" s="44" t="str">
        <f>IF(Wedstrijden!I76="x","AA","")</f>
        <v/>
      </c>
      <c r="BM68" s="44" t="str">
        <f>IF(Wedstrijden!J76="x","A","")</f>
        <v/>
      </c>
      <c r="BN68" s="44" t="str">
        <f>IF(Wedstrijden!K76="x","B1","")</f>
        <v/>
      </c>
      <c r="BO68" s="44" t="str">
        <f>IF(Wedstrijden!L76="x","BB","")</f>
        <v/>
      </c>
      <c r="BP68" s="44" t="str">
        <f>IF(Wedstrijden!M76="x","B","")</f>
        <v/>
      </c>
      <c r="BQ68" s="44" t="str">
        <f>IF(Wedstrijden!N76="x","L1","")</f>
        <v/>
      </c>
      <c r="BR68" s="44" t="str">
        <f>IF(Wedstrijden!O76="x","L2","")</f>
        <v/>
      </c>
      <c r="BS68" s="44" t="str">
        <f>IF(Wedstrijden!P76="x","M1","")</f>
        <v/>
      </c>
      <c r="BT68" s="44" t="str">
        <f>IF(Wedstrijden!Q76="x","M2","")</f>
        <v/>
      </c>
      <c r="BU68" s="44" t="str">
        <f>IF(Wedstrijden!R76="x","Z1","")</f>
        <v/>
      </c>
      <c r="BV68" s="44" t="str">
        <f>IF(Wedstrijden!S76="x","Z2","")</f>
        <v/>
      </c>
      <c r="BW68" s="44" t="str">
        <f>IF(COUNTA(Wedstrijden!T76:AB76)&lt;&gt;0,1,"")</f>
        <v/>
      </c>
      <c r="BX68" s="44" t="str">
        <f t="shared" si="7"/>
        <v/>
      </c>
      <c r="BY68" s="44" t="str">
        <f>IF(Wedstrijden!T76="x","BB","")</f>
        <v/>
      </c>
      <c r="BZ68" s="44" t="str">
        <f>IF(Wedstrijden!U76="x","B","")</f>
        <v/>
      </c>
      <c r="CA68" s="44" t="str">
        <f>IF(Wedstrijden!V76="x","L1","")</f>
        <v/>
      </c>
      <c r="CB68" s="44" t="str">
        <f>IF(Wedstrijden!W76="x","L2","")</f>
        <v/>
      </c>
      <c r="CC68" s="44" t="str">
        <f>IF(Wedstrijden!X76="x","M1","")</f>
        <v/>
      </c>
      <c r="CD68" s="44" t="str">
        <f>IF(Wedstrijden!Y76="x","M2","")</f>
        <v/>
      </c>
      <c r="CE68" s="44" t="str">
        <f>IF(Wedstrijden!Z76="x","Z1","")</f>
        <v/>
      </c>
      <c r="CF68" s="44" t="str">
        <f>IF(Wedstrijden!AA76="x","Z2","")</f>
        <v/>
      </c>
      <c r="CG68" s="44" t="str">
        <f>IF(Wedstrijden!AB76="x","ZZL","")</f>
        <v/>
      </c>
      <c r="CL68" s="44" t="str">
        <f>IF(COUNTA(Wedstrijden!AC76:AJ76)&lt;&gt;0,2,"")</f>
        <v/>
      </c>
      <c r="CM68" s="44" t="str">
        <f t="shared" si="8"/>
        <v/>
      </c>
      <c r="CN68" s="44" t="str">
        <f>IF(Wedstrijden!AC76="x","AA","")</f>
        <v/>
      </c>
      <c r="CO68" s="44" t="str">
        <f>IF(Wedstrijden!AD76="x","A","")</f>
        <v/>
      </c>
      <c r="CP68" s="44" t="str">
        <f>IF(Wedstrijden!AE76="x","BB","")</f>
        <v/>
      </c>
      <c r="CQ68" s="44" t="str">
        <f>IF(Wedstrijden!AF76="x","B","")</f>
        <v/>
      </c>
      <c r="CR68" s="44" t="str">
        <f>IF(Wedstrijden!AG76="x","L","")</f>
        <v/>
      </c>
      <c r="CS68" s="44" t="str">
        <f>IF(Wedstrijden!AH76="x","M","")</f>
        <v/>
      </c>
      <c r="CT68" s="44" t="str">
        <f>IF(Wedstrijden!AI76="x","Z","")</f>
        <v/>
      </c>
      <c r="CU68" s="44" t="str">
        <f>IF(Wedstrijden!AJ76="x","ZZ","")</f>
        <v/>
      </c>
      <c r="CV68" s="44">
        <f>IF(COUNTA(Wedstrijden!AK76:AQ76)&lt;&gt;0,2,"")</f>
        <v>2</v>
      </c>
      <c r="CW68" s="44">
        <f t="shared" si="9"/>
        <v>1</v>
      </c>
      <c r="CX68" s="44" t="str">
        <f>IF(Wedstrijden!AK76="x","BB","")</f>
        <v>BB</v>
      </c>
      <c r="CY68" s="44" t="str">
        <f>IF(Wedstrijden!AL76="x","B","")</f>
        <v>B</v>
      </c>
      <c r="CZ68" s="44" t="str">
        <f>IF(Wedstrijden!AM76="x","L","")</f>
        <v>L</v>
      </c>
      <c r="DA68" s="44" t="str">
        <f>IF(Wedstrijden!AN76="x","M","")</f>
        <v>M</v>
      </c>
      <c r="DB68" s="44" t="str">
        <f>IF(Wedstrijden!AO76="x","Z","")</f>
        <v>Z</v>
      </c>
      <c r="DC68" s="44" t="str">
        <f>IF(Wedstrijden!AP76="x","ZZ","")</f>
        <v>ZZ</v>
      </c>
      <c r="DD68" s="44" t="str">
        <f>IF(Wedstrijden!AQ76="x","1.40","")</f>
        <v/>
      </c>
      <c r="DE68" s="44" t="str">
        <f>IF(COUNTA(Wedstrijden!AR76:AT76)&lt;&gt;0,6,"")</f>
        <v/>
      </c>
      <c r="DF68" s="44" t="str">
        <f t="shared" si="10"/>
        <v/>
      </c>
      <c r="DG68" s="44" t="str">
        <f>IF(Wedstrijden!AR76="x","L","")</f>
        <v/>
      </c>
      <c r="DH68" s="44" t="str">
        <f>IF(Wedstrijden!AS76="x","M","")</f>
        <v/>
      </c>
      <c r="DI68" s="44" t="str">
        <f>IF(Wedstrijden!AT76="x","Z","")</f>
        <v/>
      </c>
      <c r="DJ68" s="44" t="str">
        <f>IF(COUNTA(Wedstrijden!AU76:AW76)&lt;&gt;0,6,"")</f>
        <v/>
      </c>
      <c r="DK68" s="44" t="str">
        <f t="shared" si="11"/>
        <v/>
      </c>
      <c r="DL68" s="44" t="str">
        <f>IF(Wedstrijden!AU76="x","L","")</f>
        <v/>
      </c>
      <c r="DM68" s="44" t="str">
        <f>IF(Wedstrijden!AV76="x","M","")</f>
        <v/>
      </c>
      <c r="DN68" s="44" t="str">
        <f>IF(Wedstrijden!AW76="x","Z","")</f>
        <v/>
      </c>
    </row>
    <row r="69" spans="1:118" ht="15">
      <c r="A69" s="48" t="e">
        <f>Wedstrijden!#REF!</f>
        <v>#REF!</v>
      </c>
      <c r="B69" s="44" t="str">
        <f>IFERROR(VLOOKUP(Wedstrijden!E79,Wedstrijdlocaties!$B$2:$E$499,2,FALSE),"")</f>
        <v/>
      </c>
      <c r="C69" s="44" t="str">
        <f>Wedstrijden!F79</f>
        <v>Lisse</v>
      </c>
      <c r="D69" s="44" t="str">
        <f>IFERROR(VLOOKUP(Wedstrijden!G79,Organisaties!$B$2:$C$501,2,FALSE),"")</f>
        <v>V50718</v>
      </c>
      <c r="E69" s="44" t="str">
        <f>IFERROR(VLOOKUP(Wedstrijden!G79,Organisaties!$B$2:$F$501,5,FALSE),"")</f>
        <v>V31007</v>
      </c>
      <c r="F69" s="44" t="str">
        <f>IF(Wedstrijden!BC79&lt;&gt;"",Wedstrijden!BC79,"")</f>
        <v/>
      </c>
      <c r="G69" s="44">
        <f>IF(Wedstrijden!AY79="Indoor",1,0)</f>
        <v>0</v>
      </c>
      <c r="H69" s="44">
        <f>Wedstrijden!AZ79</f>
        <v>0</v>
      </c>
      <c r="I69" s="44" t="str">
        <f>IF(Wedstrijden!AX79="Nee",0,IF(Wedstrijden!AX79="Ja",1,""))</f>
        <v/>
      </c>
      <c r="J69" s="44" t="str">
        <f>IF(Wedstrijden!BA79&lt;&gt;"",Wedstrijden!BA79,"")</f>
        <v/>
      </c>
      <c r="W69" s="45"/>
      <c r="AE69" s="45"/>
      <c r="AN69" s="45"/>
      <c r="AU69" s="45"/>
      <c r="BA69" s="45"/>
      <c r="BE69" s="45"/>
      <c r="BJ69" s="44" t="str">
        <f>IF(COUNTA(Wedstrijden!I79:S79)&lt;&gt;0,1,"")</f>
        <v/>
      </c>
      <c r="BK69" s="44" t="str">
        <f t="shared" si="6"/>
        <v/>
      </c>
      <c r="BL69" s="44" t="str">
        <f>IF(Wedstrijden!I79="x","AA","")</f>
        <v/>
      </c>
      <c r="BM69" s="44" t="str">
        <f>IF(Wedstrijden!J79="x","A","")</f>
        <v/>
      </c>
      <c r="BN69" s="44" t="str">
        <f>IF(Wedstrijden!K79="x","B1","")</f>
        <v/>
      </c>
      <c r="BO69" s="44" t="str">
        <f>IF(Wedstrijden!L79="x","BB","")</f>
        <v/>
      </c>
      <c r="BP69" s="44" t="str">
        <f>IF(Wedstrijden!M79="x","B","")</f>
        <v/>
      </c>
      <c r="BQ69" s="44" t="str">
        <f>IF(Wedstrijden!N79="x","L1","")</f>
        <v/>
      </c>
      <c r="BR69" s="44" t="str">
        <f>IF(Wedstrijden!O79="x","L2","")</f>
        <v/>
      </c>
      <c r="BS69" s="44" t="str">
        <f>IF(Wedstrijden!P79="x","M1","")</f>
        <v/>
      </c>
      <c r="BT69" s="44" t="str">
        <f>IF(Wedstrijden!Q79="x","M2","")</f>
        <v/>
      </c>
      <c r="BU69" s="44" t="str">
        <f>IF(Wedstrijden!R79="x","Z1","")</f>
        <v/>
      </c>
      <c r="BV69" s="44" t="str">
        <f>IF(Wedstrijden!S79="x","Z2","")</f>
        <v/>
      </c>
      <c r="BW69" s="44" t="str">
        <f>IF(COUNTA(Wedstrijden!T79:AB79)&lt;&gt;0,1,"")</f>
        <v/>
      </c>
      <c r="BX69" s="44" t="str">
        <f t="shared" si="7"/>
        <v/>
      </c>
      <c r="BY69" s="44" t="str">
        <f>IF(Wedstrijden!T79="x","BB","")</f>
        <v/>
      </c>
      <c r="BZ69" s="44" t="str">
        <f>IF(Wedstrijden!U79="x","B","")</f>
        <v/>
      </c>
      <c r="CA69" s="44" t="str">
        <f>IF(Wedstrijden!V79="x","L1","")</f>
        <v/>
      </c>
      <c r="CB69" s="44" t="str">
        <f>IF(Wedstrijden!W79="x","L2","")</f>
        <v/>
      </c>
      <c r="CC69" s="44" t="str">
        <f>IF(Wedstrijden!X79="x","M1","")</f>
        <v/>
      </c>
      <c r="CD69" s="44" t="str">
        <f>IF(Wedstrijden!Y79="x","M2","")</f>
        <v/>
      </c>
      <c r="CE69" s="44" t="str">
        <f>IF(Wedstrijden!Z79="x","Z1","")</f>
        <v/>
      </c>
      <c r="CF69" s="44" t="str">
        <f>IF(Wedstrijden!AA79="x","Z2","")</f>
        <v/>
      </c>
      <c r="CG69" s="44" t="str">
        <f>IF(Wedstrijden!AB79="x","ZZL","")</f>
        <v/>
      </c>
      <c r="CL69" s="44">
        <f>IF(COUNTA(Wedstrijden!AC79:AJ79)&lt;&gt;0,2,"")</f>
        <v>2</v>
      </c>
      <c r="CM69" s="44">
        <f t="shared" si="8"/>
        <v>2</v>
      </c>
      <c r="CN69" s="44" t="str">
        <f>IF(Wedstrijden!AC79="x","AA","")</f>
        <v/>
      </c>
      <c r="CO69" s="44" t="str">
        <f>IF(Wedstrijden!AD79="x","A","")</f>
        <v/>
      </c>
      <c r="CP69" s="44" t="str">
        <f>IF(Wedstrijden!AE79="x","BB","")</f>
        <v>BB</v>
      </c>
      <c r="CQ69" s="44" t="str">
        <f>IF(Wedstrijden!AF79="x","B","")</f>
        <v>B</v>
      </c>
      <c r="CR69" s="44" t="str">
        <f>IF(Wedstrijden!AG79="x","L","")</f>
        <v>L</v>
      </c>
      <c r="CS69" s="44" t="str">
        <f>IF(Wedstrijden!AH79="x","M","")</f>
        <v>M</v>
      </c>
      <c r="CT69" s="44" t="str">
        <f>IF(Wedstrijden!AI79="x","Z","")</f>
        <v>Z</v>
      </c>
      <c r="CU69" s="44" t="str">
        <f>IF(Wedstrijden!AJ79="x","ZZ","")</f>
        <v>ZZ</v>
      </c>
      <c r="CV69" s="44" t="str">
        <f>IF(COUNTA(Wedstrijden!AK79:AQ79)&lt;&gt;0,2,"")</f>
        <v/>
      </c>
      <c r="CW69" s="44" t="str">
        <f t="shared" si="9"/>
        <v/>
      </c>
      <c r="CX69" s="44" t="str">
        <f>IF(Wedstrijden!AK79="x","BB","")</f>
        <v/>
      </c>
      <c r="CY69" s="44" t="str">
        <f>IF(Wedstrijden!AL79="x","B","")</f>
        <v/>
      </c>
      <c r="CZ69" s="44" t="str">
        <f>IF(Wedstrijden!AM79="x","L","")</f>
        <v/>
      </c>
      <c r="DA69" s="44" t="str">
        <f>IF(Wedstrijden!AN79="x","M","")</f>
        <v/>
      </c>
      <c r="DB69" s="44" t="str">
        <f>IF(Wedstrijden!AO79="x","Z","")</f>
        <v/>
      </c>
      <c r="DC69" s="44" t="str">
        <f>IF(Wedstrijden!AP79="x","ZZ","")</f>
        <v/>
      </c>
      <c r="DD69" s="44" t="str">
        <f>IF(Wedstrijden!AQ79="x","1.40","")</f>
        <v/>
      </c>
      <c r="DE69" s="44" t="str">
        <f>IF(COUNTA(Wedstrijden!AR79:AT79)&lt;&gt;0,6,"")</f>
        <v/>
      </c>
      <c r="DF69" s="44" t="str">
        <f t="shared" si="10"/>
        <v/>
      </c>
      <c r="DG69" s="44" t="str">
        <f>IF(Wedstrijden!AR79="x","L","")</f>
        <v/>
      </c>
      <c r="DH69" s="44" t="str">
        <f>IF(Wedstrijden!AS79="x","M","")</f>
        <v/>
      </c>
      <c r="DI69" s="44" t="str">
        <f>IF(Wedstrijden!AT79="x","Z","")</f>
        <v/>
      </c>
      <c r="DJ69" s="44" t="str">
        <f>IF(COUNTA(Wedstrijden!AU79:AW79)&lt;&gt;0,6,"")</f>
        <v/>
      </c>
      <c r="DK69" s="44" t="str">
        <f t="shared" si="11"/>
        <v/>
      </c>
      <c r="DL69" s="44" t="str">
        <f>IF(Wedstrijden!AU79="x","L","")</f>
        <v/>
      </c>
      <c r="DM69" s="44" t="str">
        <f>IF(Wedstrijden!AV79="x","M","")</f>
        <v/>
      </c>
      <c r="DN69" s="44" t="str">
        <f>IF(Wedstrijden!AW79="x","Z","")</f>
        <v/>
      </c>
    </row>
    <row r="70" spans="1:118" ht="15">
      <c r="A70" s="48" t="e">
        <f>Wedstrijden!#REF!</f>
        <v>#REF!</v>
      </c>
      <c r="B70" s="44">
        <f>IFERROR(VLOOKUP(Wedstrijden!E80,Wedstrijdlocaties!$B$2:$E$499,2,FALSE),"")</f>
        <v>849061</v>
      </c>
      <c r="C70" s="44" t="str">
        <f>Wedstrijden!F80</f>
        <v>Middenbeemster</v>
      </c>
      <c r="D70" s="44" t="str">
        <f>IFERROR(VLOOKUP(Wedstrijden!G80,Organisaties!$B$2:$C$501,2,FALSE),"")</f>
        <v/>
      </c>
      <c r="E70" s="44" t="str">
        <f>IFERROR(VLOOKUP(Wedstrijden!G80,Organisaties!$B$2:$F$501,5,FALSE),"")</f>
        <v/>
      </c>
      <c r="F70" s="44" t="str">
        <f>IF(Wedstrijden!BC80&lt;&gt;"",Wedstrijden!BC80,"")</f>
        <v/>
      </c>
      <c r="G70" s="44">
        <f>IF(Wedstrijden!AY80="Indoor",1,0)</f>
        <v>1</v>
      </c>
      <c r="H70" s="44" t="str">
        <f>Wedstrijden!AZ80</f>
        <v>Onbeperkt</v>
      </c>
      <c r="I70" s="44">
        <f>IF(Wedstrijden!AX80="Nee",0,IF(Wedstrijden!AX80="Ja",1,""))</f>
        <v>0</v>
      </c>
      <c r="J70" s="44" t="str">
        <f>IF(Wedstrijden!BA80&lt;&gt;"",Wedstrijden!BA80,"")</f>
        <v/>
      </c>
      <c r="W70" s="45"/>
      <c r="AE70" s="45"/>
      <c r="AN70" s="45"/>
      <c r="AU70" s="45"/>
      <c r="BA70" s="45"/>
      <c r="BE70" s="45"/>
      <c r="BJ70" s="44" t="str">
        <f>IF(COUNTA(Wedstrijden!I80:S80)&lt;&gt;0,1,"")</f>
        <v/>
      </c>
      <c r="BK70" s="44" t="str">
        <f t="shared" si="6"/>
        <v/>
      </c>
      <c r="BL70" s="44" t="str">
        <f>IF(Wedstrijden!I80="x","AA","")</f>
        <v/>
      </c>
      <c r="BM70" s="44" t="str">
        <f>IF(Wedstrijden!J80="x","A","")</f>
        <v/>
      </c>
      <c r="BN70" s="44" t="str">
        <f>IF(Wedstrijden!K80="x","B1","")</f>
        <v/>
      </c>
      <c r="BO70" s="44" t="str">
        <f>IF(Wedstrijden!L80="x","BB","")</f>
        <v/>
      </c>
      <c r="BP70" s="44" t="str">
        <f>IF(Wedstrijden!M80="x","B","")</f>
        <v/>
      </c>
      <c r="BQ70" s="44" t="str">
        <f>IF(Wedstrijden!N80="x","L1","")</f>
        <v/>
      </c>
      <c r="BR70" s="44" t="str">
        <f>IF(Wedstrijden!O80="x","L2","")</f>
        <v/>
      </c>
      <c r="BS70" s="44" t="str">
        <f>IF(Wedstrijden!P80="x","M1","")</f>
        <v/>
      </c>
      <c r="BT70" s="44" t="str">
        <f>IF(Wedstrijden!Q80="x","M2","")</f>
        <v/>
      </c>
      <c r="BU70" s="44" t="str">
        <f>IF(Wedstrijden!R80="x","Z1","")</f>
        <v/>
      </c>
      <c r="BV70" s="44" t="str">
        <f>IF(Wedstrijden!S80="x","Z2","")</f>
        <v/>
      </c>
      <c r="BW70" s="44">
        <f>IF(COUNTA(Wedstrijden!T80:AB80)&lt;&gt;0,1,"")</f>
        <v>1</v>
      </c>
      <c r="BX70" s="44">
        <f t="shared" si="7"/>
        <v>1</v>
      </c>
      <c r="BY70" s="44" t="str">
        <f>IF(Wedstrijden!T80="x","BB","")</f>
        <v>BB</v>
      </c>
      <c r="BZ70" s="44" t="str">
        <f>IF(Wedstrijden!U80="x","B","")</f>
        <v>B</v>
      </c>
      <c r="CA70" s="44" t="str">
        <f>IF(Wedstrijden!V80="x","L1","")</f>
        <v>L1</v>
      </c>
      <c r="CB70" s="44" t="str">
        <f>IF(Wedstrijden!W80="x","L2","")</f>
        <v>L2</v>
      </c>
      <c r="CC70" s="44" t="str">
        <f>IF(Wedstrijden!X80="x","M1","")</f>
        <v>M1</v>
      </c>
      <c r="CD70" s="44" t="str">
        <f>IF(Wedstrijden!Y80="x","M2","")</f>
        <v>M2</v>
      </c>
      <c r="CE70" s="44" t="str">
        <f>IF(Wedstrijden!Z80="x","Z1","")</f>
        <v>Z1</v>
      </c>
      <c r="CF70" s="44" t="str">
        <f>IF(Wedstrijden!AA80="x","Z2","")</f>
        <v>Z2</v>
      </c>
      <c r="CG70" s="44" t="str">
        <f>IF(Wedstrijden!AB80="x","ZZL","")</f>
        <v/>
      </c>
      <c r="CL70" s="44" t="str">
        <f>IF(COUNTA(Wedstrijden!AC80:AJ80)&lt;&gt;0,2,"")</f>
        <v/>
      </c>
      <c r="CM70" s="44" t="str">
        <f t="shared" si="8"/>
        <v/>
      </c>
      <c r="CN70" s="44" t="str">
        <f>IF(Wedstrijden!AC80="x","AA","")</f>
        <v/>
      </c>
      <c r="CO70" s="44" t="str">
        <f>IF(Wedstrijden!AD80="x","A","")</f>
        <v/>
      </c>
      <c r="CP70" s="44" t="str">
        <f>IF(Wedstrijden!AE80="x","BB","")</f>
        <v/>
      </c>
      <c r="CQ70" s="44" t="str">
        <f>IF(Wedstrijden!AF80="x","B","")</f>
        <v/>
      </c>
      <c r="CR70" s="44" t="str">
        <f>IF(Wedstrijden!AG80="x","L","")</f>
        <v/>
      </c>
      <c r="CS70" s="44" t="str">
        <f>IF(Wedstrijden!AH80="x","M","")</f>
        <v/>
      </c>
      <c r="CT70" s="44" t="str">
        <f>IF(Wedstrijden!AI80="x","Z","")</f>
        <v/>
      </c>
      <c r="CU70" s="44" t="str">
        <f>IF(Wedstrijden!AJ80="x","ZZ","")</f>
        <v/>
      </c>
      <c r="CV70" s="44" t="str">
        <f>IF(COUNTA(Wedstrijden!AK80:AQ80)&lt;&gt;0,2,"")</f>
        <v/>
      </c>
      <c r="CW70" s="44" t="str">
        <f t="shared" si="9"/>
        <v/>
      </c>
      <c r="CX70" s="44" t="str">
        <f>IF(Wedstrijden!AK80="x","BB","")</f>
        <v/>
      </c>
      <c r="CY70" s="44" t="str">
        <f>IF(Wedstrijden!AL80="x","B","")</f>
        <v/>
      </c>
      <c r="CZ70" s="44" t="str">
        <f>IF(Wedstrijden!AM80="x","L","")</f>
        <v/>
      </c>
      <c r="DA70" s="44" t="str">
        <f>IF(Wedstrijden!AN80="x","M","")</f>
        <v/>
      </c>
      <c r="DB70" s="44" t="str">
        <f>IF(Wedstrijden!AO80="x","Z","")</f>
        <v/>
      </c>
      <c r="DC70" s="44" t="str">
        <f>IF(Wedstrijden!AP80="x","ZZ","")</f>
        <v/>
      </c>
      <c r="DD70" s="44" t="str">
        <f>IF(Wedstrijden!AQ80="x","1.40","")</f>
        <v/>
      </c>
      <c r="DE70" s="44" t="str">
        <f>IF(COUNTA(Wedstrijden!AR80:AT80)&lt;&gt;0,6,"")</f>
        <v/>
      </c>
      <c r="DF70" s="44" t="str">
        <f t="shared" si="10"/>
        <v/>
      </c>
      <c r="DG70" s="44" t="str">
        <f>IF(Wedstrijden!AR80="x","L","")</f>
        <v/>
      </c>
      <c r="DH70" s="44" t="str">
        <f>IF(Wedstrijden!AS80="x","M","")</f>
        <v/>
      </c>
      <c r="DI70" s="44" t="str">
        <f>IF(Wedstrijden!AT80="x","Z","")</f>
        <v/>
      </c>
      <c r="DJ70" s="44" t="str">
        <f>IF(COUNTA(Wedstrijden!AU80:AW80)&lt;&gt;0,6,"")</f>
        <v/>
      </c>
      <c r="DK70" s="44" t="str">
        <f t="shared" si="11"/>
        <v/>
      </c>
      <c r="DL70" s="44" t="str">
        <f>IF(Wedstrijden!AU80="x","L","")</f>
        <v/>
      </c>
      <c r="DM70" s="44" t="str">
        <f>IF(Wedstrijden!AV80="x","M","")</f>
        <v/>
      </c>
      <c r="DN70" s="44" t="str">
        <f>IF(Wedstrijden!AW80="x","Z","")</f>
        <v/>
      </c>
    </row>
    <row r="71" spans="1:118" ht="15">
      <c r="A71" s="48" t="e">
        <f>Wedstrijden!#REF!</f>
        <v>#REF!</v>
      </c>
      <c r="B71" s="44" t="str">
        <f>IFERROR(VLOOKUP(Wedstrijden!E81,Wedstrijdlocaties!$B$2:$E$499,2,FALSE),"")</f>
        <v>V12346</v>
      </c>
      <c r="C71" s="44" t="str">
        <f>Wedstrijden!F81</f>
        <v>Oudkarspel</v>
      </c>
      <c r="D71" s="44" t="str">
        <f>IFERROR(VLOOKUP(Wedstrijden!G81,Organisaties!$B$2:$C$501,2,FALSE),"")</f>
        <v/>
      </c>
      <c r="E71" s="44" t="str">
        <f>IFERROR(VLOOKUP(Wedstrijden!G81,Organisaties!$B$2:$F$501,5,FALSE),"")</f>
        <v/>
      </c>
      <c r="F71" s="44" t="str">
        <f>IF(Wedstrijden!BC81&lt;&gt;"",Wedstrijden!BC81,"")</f>
        <v/>
      </c>
      <c r="G71" s="44">
        <f>IF(Wedstrijden!AY81="Indoor",1,0)</f>
        <v>1</v>
      </c>
      <c r="H71" s="44" t="str">
        <f>Wedstrijden!AZ81</f>
        <v>Onbeperkt</v>
      </c>
      <c r="I71" s="44">
        <f>IF(Wedstrijden!AX81="Nee",0,IF(Wedstrijden!AX81="Ja",1,""))</f>
        <v>0</v>
      </c>
      <c r="J71" s="44" t="str">
        <f>IF(Wedstrijden!BA81&lt;&gt;"",Wedstrijden!BA81,"")</f>
        <v/>
      </c>
      <c r="W71" s="45"/>
      <c r="AE71" s="45"/>
      <c r="AN71" s="45"/>
      <c r="AU71" s="45"/>
      <c r="BA71" s="45"/>
      <c r="BE71" s="45"/>
      <c r="BJ71" s="44" t="str">
        <f>IF(COUNTA(Wedstrijden!I81:S81)&lt;&gt;0,1,"")</f>
        <v/>
      </c>
      <c r="BK71" s="44" t="str">
        <f t="shared" si="6"/>
        <v/>
      </c>
      <c r="BL71" s="44" t="str">
        <f>IF(Wedstrijden!I81="x","AA","")</f>
        <v/>
      </c>
      <c r="BM71" s="44" t="str">
        <f>IF(Wedstrijden!J81="x","A","")</f>
        <v/>
      </c>
      <c r="BN71" s="44" t="str">
        <f>IF(Wedstrijden!K81="x","B1","")</f>
        <v/>
      </c>
      <c r="BO71" s="44" t="str">
        <f>IF(Wedstrijden!L81="x","BB","")</f>
        <v/>
      </c>
      <c r="BP71" s="44" t="str">
        <f>IF(Wedstrijden!M81="x","B","")</f>
        <v/>
      </c>
      <c r="BQ71" s="44" t="str">
        <f>IF(Wedstrijden!N81="x","L1","")</f>
        <v/>
      </c>
      <c r="BR71" s="44" t="str">
        <f>IF(Wedstrijden!O81="x","L2","")</f>
        <v/>
      </c>
      <c r="BS71" s="44" t="str">
        <f>IF(Wedstrijden!P81="x","M1","")</f>
        <v/>
      </c>
      <c r="BT71" s="44" t="str">
        <f>IF(Wedstrijden!Q81="x","M2","")</f>
        <v/>
      </c>
      <c r="BU71" s="44" t="str">
        <f>IF(Wedstrijden!R81="x","Z1","")</f>
        <v/>
      </c>
      <c r="BV71" s="44" t="str">
        <f>IF(Wedstrijden!S81="x","Z2","")</f>
        <v/>
      </c>
      <c r="BW71" s="44">
        <f>IF(COUNTA(Wedstrijden!T81:AB81)&lt;&gt;0,1,"")</f>
        <v>1</v>
      </c>
      <c r="BX71" s="44">
        <f t="shared" si="7"/>
        <v>1</v>
      </c>
      <c r="BY71" s="44" t="str">
        <f>IF(Wedstrijden!T81="x","BB","")</f>
        <v>BB</v>
      </c>
      <c r="BZ71" s="44" t="str">
        <f>IF(Wedstrijden!U81="x","B","")</f>
        <v>B</v>
      </c>
      <c r="CA71" s="44" t="str">
        <f>IF(Wedstrijden!V81="x","L1","")</f>
        <v>L1</v>
      </c>
      <c r="CB71" s="44" t="str">
        <f>IF(Wedstrijden!W81="x","L2","")</f>
        <v>L2</v>
      </c>
      <c r="CC71" s="44" t="str">
        <f>IF(Wedstrijden!X81="x","M1","")</f>
        <v>M1</v>
      </c>
      <c r="CD71" s="44" t="str">
        <f>IF(Wedstrijden!Y81="x","M2","")</f>
        <v>M2</v>
      </c>
      <c r="CE71" s="44" t="str">
        <f>IF(Wedstrijden!Z81="x","Z1","")</f>
        <v/>
      </c>
      <c r="CF71" s="44" t="str">
        <f>IF(Wedstrijden!AA81="x","Z2","")</f>
        <v/>
      </c>
      <c r="CG71" s="44" t="str">
        <f>IF(Wedstrijden!AB81="x","ZZL","")</f>
        <v/>
      </c>
      <c r="CL71" s="44" t="str">
        <f>IF(COUNTA(Wedstrijden!AC81:AJ81)&lt;&gt;0,2,"")</f>
        <v/>
      </c>
      <c r="CM71" s="44" t="str">
        <f t="shared" si="8"/>
        <v/>
      </c>
      <c r="CN71" s="44" t="str">
        <f>IF(Wedstrijden!AC81="x","AA","")</f>
        <v/>
      </c>
      <c r="CO71" s="44" t="str">
        <f>IF(Wedstrijden!AD81="x","A","")</f>
        <v/>
      </c>
      <c r="CP71" s="44" t="str">
        <f>IF(Wedstrijden!AE81="x","BB","")</f>
        <v/>
      </c>
      <c r="CQ71" s="44" t="str">
        <f>IF(Wedstrijden!AF81="x","B","")</f>
        <v/>
      </c>
      <c r="CR71" s="44" t="str">
        <f>IF(Wedstrijden!AG81="x","L","")</f>
        <v/>
      </c>
      <c r="CS71" s="44" t="str">
        <f>IF(Wedstrijden!AH81="x","M","")</f>
        <v/>
      </c>
      <c r="CT71" s="44" t="str">
        <f>IF(Wedstrijden!AI81="x","Z","")</f>
        <v/>
      </c>
      <c r="CU71" s="44" t="str">
        <f>IF(Wedstrijden!AJ81="x","ZZ","")</f>
        <v/>
      </c>
      <c r="CV71" s="44" t="str">
        <f>IF(COUNTA(Wedstrijden!AK81:AQ81)&lt;&gt;0,2,"")</f>
        <v/>
      </c>
      <c r="CW71" s="44" t="str">
        <f t="shared" si="9"/>
        <v/>
      </c>
      <c r="CX71" s="44" t="str">
        <f>IF(Wedstrijden!AK81="x","BB","")</f>
        <v/>
      </c>
      <c r="CY71" s="44" t="str">
        <f>IF(Wedstrijden!AL81="x","B","")</f>
        <v/>
      </c>
      <c r="CZ71" s="44" t="str">
        <f>IF(Wedstrijden!AM81="x","L","")</f>
        <v/>
      </c>
      <c r="DA71" s="44" t="str">
        <f>IF(Wedstrijden!AN81="x","M","")</f>
        <v/>
      </c>
      <c r="DB71" s="44" t="str">
        <f>IF(Wedstrijden!AO81="x","Z","")</f>
        <v/>
      </c>
      <c r="DC71" s="44" t="str">
        <f>IF(Wedstrijden!AP81="x","ZZ","")</f>
        <v/>
      </c>
      <c r="DD71" s="44" t="str">
        <f>IF(Wedstrijden!AQ81="x","1.40","")</f>
        <v/>
      </c>
      <c r="DE71" s="44" t="str">
        <f>IF(COUNTA(Wedstrijden!AR81:AT81)&lt;&gt;0,6,"")</f>
        <v/>
      </c>
      <c r="DF71" s="44" t="str">
        <f t="shared" si="10"/>
        <v/>
      </c>
      <c r="DG71" s="44" t="str">
        <f>IF(Wedstrijden!AR81="x","L","")</f>
        <v/>
      </c>
      <c r="DH71" s="44" t="str">
        <f>IF(Wedstrijden!AS81="x","M","")</f>
        <v/>
      </c>
      <c r="DI71" s="44" t="str">
        <f>IF(Wedstrijden!AT81="x","Z","")</f>
        <v/>
      </c>
      <c r="DJ71" s="44" t="str">
        <f>IF(COUNTA(Wedstrijden!AU81:AW81)&lt;&gt;0,6,"")</f>
        <v/>
      </c>
      <c r="DK71" s="44" t="str">
        <f t="shared" si="11"/>
        <v/>
      </c>
      <c r="DL71" s="44" t="str">
        <f>IF(Wedstrijden!AU81="x","L","")</f>
        <v/>
      </c>
      <c r="DM71" s="44" t="str">
        <f>IF(Wedstrijden!AV81="x","M","")</f>
        <v/>
      </c>
      <c r="DN71" s="44" t="str">
        <f>IF(Wedstrijden!AW81="x","Z","")</f>
        <v/>
      </c>
    </row>
    <row r="72" spans="1:118" ht="15">
      <c r="A72" s="48" t="e">
        <f>Wedstrijden!#REF!</f>
        <v>#REF!</v>
      </c>
      <c r="B72" s="44">
        <f>IFERROR(VLOOKUP(Wedstrijden!E83,Wedstrijdlocaties!$B$2:$E$499,2,FALSE),"")</f>
        <v>960858</v>
      </c>
      <c r="C72" s="44" t="str">
        <f>Wedstrijden!F83</f>
        <v>Blokker</v>
      </c>
      <c r="D72" s="44" t="str">
        <f>IFERROR(VLOOKUP(Wedstrijden!G83,Organisaties!$B$2:$C$501,2,FALSE),"")</f>
        <v>V60295</v>
      </c>
      <c r="E72" s="44" t="str">
        <f>IFERROR(VLOOKUP(Wedstrijden!G83,Organisaties!$B$2:$F$501,5,FALSE),"")</f>
        <v>V31007</v>
      </c>
      <c r="F72" s="44" t="str">
        <f>IF(Wedstrijden!BC83&lt;&gt;"",Wedstrijden!BC83,"")</f>
        <v/>
      </c>
      <c r="G72" s="44">
        <f>IF(Wedstrijden!AY83="Indoor",1,0)</f>
        <v>0</v>
      </c>
      <c r="H72" s="44">
        <f>Wedstrijden!AZ83</f>
        <v>0</v>
      </c>
      <c r="I72" s="44" t="str">
        <f>IF(Wedstrijden!AX83="Nee",0,IF(Wedstrijden!AX83="Ja",1,""))</f>
        <v/>
      </c>
      <c r="J72" s="44" t="str">
        <f>IF(Wedstrijden!BA83&lt;&gt;"",Wedstrijden!BA83,"")</f>
        <v/>
      </c>
      <c r="W72" s="45"/>
      <c r="AE72" s="45"/>
      <c r="AN72" s="45"/>
      <c r="AU72" s="45"/>
      <c r="BA72" s="45"/>
      <c r="BE72" s="45"/>
      <c r="BJ72" s="44" t="str">
        <f>IF(COUNTA(Wedstrijden!I83:S83)&lt;&gt;0,1,"")</f>
        <v/>
      </c>
      <c r="BK72" s="44" t="str">
        <f t="shared" si="6"/>
        <v/>
      </c>
      <c r="BL72" s="44" t="str">
        <f>IF(Wedstrijden!I83="x","AA","")</f>
        <v/>
      </c>
      <c r="BM72" s="44" t="str">
        <f>IF(Wedstrijden!J83="x","A","")</f>
        <v/>
      </c>
      <c r="BN72" s="44" t="str">
        <f>IF(Wedstrijden!K83="x","B1","")</f>
        <v/>
      </c>
      <c r="BO72" s="44" t="str">
        <f>IF(Wedstrijden!L83="x","BB","")</f>
        <v/>
      </c>
      <c r="BP72" s="44" t="str">
        <f>IF(Wedstrijden!M83="x","B","")</f>
        <v/>
      </c>
      <c r="BQ72" s="44" t="str">
        <f>IF(Wedstrijden!N83="x","L1","")</f>
        <v/>
      </c>
      <c r="BR72" s="44" t="str">
        <f>IF(Wedstrijden!O83="x","L2","")</f>
        <v/>
      </c>
      <c r="BS72" s="44" t="str">
        <f>IF(Wedstrijden!P83="x","M1","")</f>
        <v/>
      </c>
      <c r="BT72" s="44" t="str">
        <f>IF(Wedstrijden!Q83="x","M2","")</f>
        <v/>
      </c>
      <c r="BU72" s="44" t="str">
        <f>IF(Wedstrijden!R83="x","Z1","")</f>
        <v/>
      </c>
      <c r="BV72" s="44" t="str">
        <f>IF(Wedstrijden!S83="x","Z2","")</f>
        <v/>
      </c>
      <c r="BW72" s="44" t="str">
        <f>IF(COUNTA(Wedstrijden!T83:AB83)&lt;&gt;0,1,"")</f>
        <v/>
      </c>
      <c r="BX72" s="44" t="str">
        <f t="shared" si="7"/>
        <v/>
      </c>
      <c r="BY72" s="44" t="str">
        <f>IF(Wedstrijden!T83="x","BB","")</f>
        <v/>
      </c>
      <c r="BZ72" s="44" t="str">
        <f>IF(Wedstrijden!U83="x","B","")</f>
        <v/>
      </c>
      <c r="CA72" s="44" t="str">
        <f>IF(Wedstrijden!V83="x","L1","")</f>
        <v/>
      </c>
      <c r="CB72" s="44" t="str">
        <f>IF(Wedstrijden!W83="x","L2","")</f>
        <v/>
      </c>
      <c r="CC72" s="44" t="str">
        <f>IF(Wedstrijden!X83="x","M1","")</f>
        <v/>
      </c>
      <c r="CD72" s="44" t="str">
        <f>IF(Wedstrijden!Y83="x","M2","")</f>
        <v/>
      </c>
      <c r="CE72" s="44" t="str">
        <f>IF(Wedstrijden!Z83="x","Z1","")</f>
        <v/>
      </c>
      <c r="CF72" s="44" t="str">
        <f>IF(Wedstrijden!AA83="x","Z2","")</f>
        <v/>
      </c>
      <c r="CG72" s="44" t="str">
        <f>IF(Wedstrijden!AB83="x","ZZL","")</f>
        <v/>
      </c>
      <c r="CL72" s="44" t="str">
        <f>IF(COUNTA(Wedstrijden!AC83:AJ83)&lt;&gt;0,2,"")</f>
        <v/>
      </c>
      <c r="CM72" s="44" t="str">
        <f t="shared" si="8"/>
        <v/>
      </c>
      <c r="CN72" s="44" t="str">
        <f>IF(Wedstrijden!AC83="x","AA","")</f>
        <v/>
      </c>
      <c r="CO72" s="44" t="str">
        <f>IF(Wedstrijden!AD83="x","A","")</f>
        <v/>
      </c>
      <c r="CP72" s="44" t="str">
        <f>IF(Wedstrijden!AE83="x","BB","")</f>
        <v/>
      </c>
      <c r="CQ72" s="44" t="str">
        <f>IF(Wedstrijden!AF83="x","B","")</f>
        <v/>
      </c>
      <c r="CR72" s="44" t="str">
        <f>IF(Wedstrijden!AG83="x","L","")</f>
        <v/>
      </c>
      <c r="CS72" s="44" t="str">
        <f>IF(Wedstrijden!AH83="x","M","")</f>
        <v/>
      </c>
      <c r="CT72" s="44" t="str">
        <f>IF(Wedstrijden!AI83="x","Z","")</f>
        <v/>
      </c>
      <c r="CU72" s="44" t="str">
        <f>IF(Wedstrijden!AJ83="x","ZZ","")</f>
        <v/>
      </c>
      <c r="CV72" s="44">
        <f>IF(COUNTA(Wedstrijden!AK83:AQ83)&lt;&gt;0,2,"")</f>
        <v>2</v>
      </c>
      <c r="CW72" s="44">
        <f t="shared" si="9"/>
        <v>1</v>
      </c>
      <c r="CX72" s="44" t="str">
        <f>IF(Wedstrijden!AK83="x","BB","")</f>
        <v>BB</v>
      </c>
      <c r="CY72" s="44" t="str">
        <f>IF(Wedstrijden!AL83="x","B","")</f>
        <v>B</v>
      </c>
      <c r="CZ72" s="44" t="str">
        <f>IF(Wedstrijden!AM83="x","L","")</f>
        <v>L</v>
      </c>
      <c r="DA72" s="44" t="str">
        <f>IF(Wedstrijden!AN83="x","M","")</f>
        <v>M</v>
      </c>
      <c r="DB72" s="44" t="str">
        <f>IF(Wedstrijden!AO83="x","Z","")</f>
        <v>Z</v>
      </c>
      <c r="DC72" s="44" t="str">
        <f>IF(Wedstrijden!AP83="x","ZZ","")</f>
        <v>ZZ</v>
      </c>
      <c r="DD72" s="44" t="str">
        <f>IF(Wedstrijden!AQ83="x","1.40","")</f>
        <v/>
      </c>
      <c r="DE72" s="44" t="str">
        <f>IF(COUNTA(Wedstrijden!AR83:AT83)&lt;&gt;0,6,"")</f>
        <v/>
      </c>
      <c r="DF72" s="44" t="str">
        <f t="shared" si="10"/>
        <v/>
      </c>
      <c r="DG72" s="44" t="str">
        <f>IF(Wedstrijden!AR83="x","L","")</f>
        <v/>
      </c>
      <c r="DH72" s="44" t="str">
        <f>IF(Wedstrijden!AS83="x","M","")</f>
        <v/>
      </c>
      <c r="DI72" s="44" t="str">
        <f>IF(Wedstrijden!AT83="x","Z","")</f>
        <v/>
      </c>
      <c r="DJ72" s="44" t="str">
        <f>IF(COUNTA(Wedstrijden!AU83:AW83)&lt;&gt;0,6,"")</f>
        <v/>
      </c>
      <c r="DK72" s="44" t="str">
        <f t="shared" si="11"/>
        <v/>
      </c>
      <c r="DL72" s="44" t="str">
        <f>IF(Wedstrijden!AU83="x","L","")</f>
        <v/>
      </c>
      <c r="DM72" s="44" t="str">
        <f>IF(Wedstrijden!AV83="x","M","")</f>
        <v/>
      </c>
      <c r="DN72" s="44" t="str">
        <f>IF(Wedstrijden!AW83="x","Z","")</f>
        <v/>
      </c>
    </row>
    <row r="73" spans="1:118" ht="15">
      <c r="A73" s="48" t="e">
        <f>Wedstrijden!#REF!</f>
        <v>#REF!</v>
      </c>
      <c r="B73" s="44" t="str">
        <f>IFERROR(VLOOKUP(Wedstrijden!E84,Wedstrijdlocaties!$B$2:$E$499,2,FALSE),"")</f>
        <v/>
      </c>
      <c r="C73" s="44" t="str">
        <f>Wedstrijden!F84</f>
        <v>Egmond aan den Hoef</v>
      </c>
      <c r="D73" s="44" t="str">
        <f>IFERROR(VLOOKUP(Wedstrijden!G84,Organisaties!$B$2:$C$501,2,FALSE),"")</f>
        <v/>
      </c>
      <c r="E73" s="44" t="str">
        <f>IFERROR(VLOOKUP(Wedstrijden!G84,Organisaties!$B$2:$F$501,5,FALSE),"")</f>
        <v/>
      </c>
      <c r="F73" s="44" t="str">
        <f>IF(Wedstrijden!BC84&lt;&gt;"",Wedstrijden!BC84,"")</f>
        <v/>
      </c>
      <c r="G73" s="44">
        <f>IF(Wedstrijden!AY84="Indoor",1,0)</f>
        <v>1</v>
      </c>
      <c r="H73" s="44" t="str">
        <f>Wedstrijden!AZ84</f>
        <v>Onbeperkt</v>
      </c>
      <c r="I73" s="44">
        <f>IF(Wedstrijden!AX84="Nee",0,IF(Wedstrijden!AX84="Ja",1,""))</f>
        <v>0</v>
      </c>
      <c r="J73" s="44" t="str">
        <f>IF(Wedstrijden!BA84&lt;&gt;"",Wedstrijden!BA84,"")</f>
        <v/>
      </c>
      <c r="W73" s="45"/>
      <c r="AE73" s="45"/>
      <c r="AN73" s="45"/>
      <c r="AU73" s="45"/>
      <c r="BA73" s="45"/>
      <c r="BE73" s="45"/>
      <c r="BJ73" s="44" t="str">
        <f>IF(COUNTA(Wedstrijden!I84:S84)&lt;&gt;0,1,"")</f>
        <v/>
      </c>
      <c r="BK73" s="44" t="str">
        <f t="shared" si="6"/>
        <v/>
      </c>
      <c r="BL73" s="44" t="str">
        <f>IF(Wedstrijden!I84="x","AA","")</f>
        <v/>
      </c>
      <c r="BM73" s="44" t="str">
        <f>IF(Wedstrijden!J84="x","A","")</f>
        <v/>
      </c>
      <c r="BN73" s="44" t="str">
        <f>IF(Wedstrijden!K84="x","B1","")</f>
        <v/>
      </c>
      <c r="BO73" s="44" t="str">
        <f>IF(Wedstrijden!L84="x","BB","")</f>
        <v/>
      </c>
      <c r="BP73" s="44" t="str">
        <f>IF(Wedstrijden!M84="x","B","")</f>
        <v/>
      </c>
      <c r="BQ73" s="44" t="str">
        <f>IF(Wedstrijden!N84="x","L1","")</f>
        <v/>
      </c>
      <c r="BR73" s="44" t="str">
        <f>IF(Wedstrijden!O84="x","L2","")</f>
        <v/>
      </c>
      <c r="BS73" s="44" t="str">
        <f>IF(Wedstrijden!P84="x","M1","")</f>
        <v/>
      </c>
      <c r="BT73" s="44" t="str">
        <f>IF(Wedstrijden!Q84="x","M2","")</f>
        <v/>
      </c>
      <c r="BU73" s="44" t="str">
        <f>IF(Wedstrijden!R84="x","Z1","")</f>
        <v/>
      </c>
      <c r="BV73" s="44" t="str">
        <f>IF(Wedstrijden!S84="x","Z2","")</f>
        <v/>
      </c>
      <c r="BW73" s="44">
        <f>IF(COUNTA(Wedstrijden!T84:AB84)&lt;&gt;0,1,"")</f>
        <v>1</v>
      </c>
      <c r="BX73" s="44">
        <f t="shared" si="7"/>
        <v>1</v>
      </c>
      <c r="BY73" s="44" t="str">
        <f>IF(Wedstrijden!T84="x","BB","")</f>
        <v/>
      </c>
      <c r="BZ73" s="44" t="str">
        <f>IF(Wedstrijden!U84="x","B","")</f>
        <v>B</v>
      </c>
      <c r="CA73" s="44" t="str">
        <f>IF(Wedstrijden!V84="x","L1","")</f>
        <v>L1</v>
      </c>
      <c r="CB73" s="44" t="str">
        <f>IF(Wedstrijden!W84="x","L2","")</f>
        <v>L2</v>
      </c>
      <c r="CC73" s="44" t="str">
        <f>IF(Wedstrijden!X84="x","M1","")</f>
        <v>M1</v>
      </c>
      <c r="CD73" s="44" t="str">
        <f>IF(Wedstrijden!Y84="x","M2","")</f>
        <v>M2</v>
      </c>
      <c r="CE73" s="44" t="str">
        <f>IF(Wedstrijden!Z84="x","Z1","")</f>
        <v/>
      </c>
      <c r="CF73" s="44" t="str">
        <f>IF(Wedstrijden!AA84="x","Z2","")</f>
        <v/>
      </c>
      <c r="CG73" s="44" t="str">
        <f>IF(Wedstrijden!AB84="x","ZZL","")</f>
        <v/>
      </c>
      <c r="CL73" s="44" t="str">
        <f>IF(COUNTA(Wedstrijden!AC84:AJ84)&lt;&gt;0,2,"")</f>
        <v/>
      </c>
      <c r="CM73" s="44" t="str">
        <f t="shared" si="8"/>
        <v/>
      </c>
      <c r="CN73" s="44" t="str">
        <f>IF(Wedstrijden!AC84="x","AA","")</f>
        <v/>
      </c>
      <c r="CO73" s="44" t="str">
        <f>IF(Wedstrijden!AD84="x","A","")</f>
        <v/>
      </c>
      <c r="CP73" s="44" t="str">
        <f>IF(Wedstrijden!AE84="x","BB","")</f>
        <v/>
      </c>
      <c r="CQ73" s="44" t="str">
        <f>IF(Wedstrijden!AF84="x","B","")</f>
        <v/>
      </c>
      <c r="CR73" s="44" t="str">
        <f>IF(Wedstrijden!AG84="x","L","")</f>
        <v/>
      </c>
      <c r="CS73" s="44" t="str">
        <f>IF(Wedstrijden!AH84="x","M","")</f>
        <v/>
      </c>
      <c r="CT73" s="44" t="str">
        <f>IF(Wedstrijden!AI84="x","Z","")</f>
        <v/>
      </c>
      <c r="CU73" s="44" t="str">
        <f>IF(Wedstrijden!AJ84="x","ZZ","")</f>
        <v/>
      </c>
      <c r="CV73" s="44" t="str">
        <f>IF(COUNTA(Wedstrijden!AK84:AQ84)&lt;&gt;0,2,"")</f>
        <v/>
      </c>
      <c r="CW73" s="44" t="str">
        <f t="shared" si="9"/>
        <v/>
      </c>
      <c r="CX73" s="44" t="str">
        <f>IF(Wedstrijden!AK84="x","BB","")</f>
        <v/>
      </c>
      <c r="CY73" s="44" t="str">
        <f>IF(Wedstrijden!AL84="x","B","")</f>
        <v/>
      </c>
      <c r="CZ73" s="44" t="str">
        <f>IF(Wedstrijden!AM84="x","L","")</f>
        <v/>
      </c>
      <c r="DA73" s="44" t="str">
        <f>IF(Wedstrijden!AN84="x","M","")</f>
        <v/>
      </c>
      <c r="DB73" s="44" t="str">
        <f>IF(Wedstrijden!AO84="x","Z","")</f>
        <v/>
      </c>
      <c r="DC73" s="44" t="str">
        <f>IF(Wedstrijden!AP84="x","ZZ","")</f>
        <v/>
      </c>
      <c r="DD73" s="44" t="str">
        <f>IF(Wedstrijden!AQ84="x","1.40","")</f>
        <v/>
      </c>
      <c r="DE73" s="44" t="str">
        <f>IF(COUNTA(Wedstrijden!AR84:AT84)&lt;&gt;0,6,"")</f>
        <v/>
      </c>
      <c r="DF73" s="44" t="str">
        <f t="shared" si="10"/>
        <v/>
      </c>
      <c r="DG73" s="44" t="str">
        <f>IF(Wedstrijden!AR84="x","L","")</f>
        <v/>
      </c>
      <c r="DH73" s="44" t="str">
        <f>IF(Wedstrijden!AS84="x","M","")</f>
        <v/>
      </c>
      <c r="DI73" s="44" t="str">
        <f>IF(Wedstrijden!AT84="x","Z","")</f>
        <v/>
      </c>
      <c r="DJ73" s="44" t="str">
        <f>IF(COUNTA(Wedstrijden!AU84:AW84)&lt;&gt;0,6,"")</f>
        <v/>
      </c>
      <c r="DK73" s="44" t="str">
        <f t="shared" si="11"/>
        <v/>
      </c>
      <c r="DL73" s="44" t="str">
        <f>IF(Wedstrijden!AU84="x","L","")</f>
        <v/>
      </c>
      <c r="DM73" s="44" t="str">
        <f>IF(Wedstrijden!AV84="x","M","")</f>
        <v/>
      </c>
      <c r="DN73" s="44" t="str">
        <f>IF(Wedstrijden!AW84="x","Z","")</f>
        <v/>
      </c>
    </row>
    <row r="74" spans="1:118" ht="15">
      <c r="A74" s="48" t="e">
        <f>Wedstrijden!#REF!</f>
        <v>#REF!</v>
      </c>
      <c r="B74" s="44">
        <f>IFERROR(VLOOKUP(Wedstrijden!E85,Wedstrijdlocaties!$B$2:$E$499,2,FALSE),"")</f>
        <v>824652</v>
      </c>
      <c r="C74" s="44" t="str">
        <f>Wedstrijden!F85</f>
        <v>MIDDENMEER</v>
      </c>
      <c r="D74" s="44" t="str">
        <f>IFERROR(VLOOKUP(Wedstrijden!G85,Organisaties!$B$2:$C$501,2,FALSE),"")</f>
        <v/>
      </c>
      <c r="E74" s="44" t="str">
        <f>IFERROR(VLOOKUP(Wedstrijden!G85,Organisaties!$B$2:$F$501,5,FALSE),"")</f>
        <v/>
      </c>
      <c r="F74" s="44" t="str">
        <f>IF(Wedstrijden!BC85&lt;&gt;"",Wedstrijden!BC85,"")</f>
        <v/>
      </c>
      <c r="G74" s="44">
        <f>IF(Wedstrijden!AY85="Indoor",1,0)</f>
        <v>1</v>
      </c>
      <c r="H74" s="44" t="str">
        <f>Wedstrijden!AZ85</f>
        <v>Op uitnodiging</v>
      </c>
      <c r="I74" s="44">
        <f>IF(Wedstrijden!AX85="Nee",0,IF(Wedstrijden!AX85="Ja",1,""))</f>
        <v>1</v>
      </c>
      <c r="J74" s="44" t="str">
        <f>IF(Wedstrijden!BA85&lt;&gt;"",Wedstrijden!BA85,"")</f>
        <v>Regiokampioenschappen</v>
      </c>
      <c r="W74" s="45"/>
      <c r="AE74" s="45"/>
      <c r="AN74" s="45"/>
      <c r="AU74" s="45"/>
      <c r="BA74" s="45"/>
      <c r="BE74" s="45"/>
      <c r="BJ74" s="44">
        <f>IF(COUNTA(Wedstrijden!I85:S85)&lt;&gt;0,1,"")</f>
        <v>1</v>
      </c>
      <c r="BK74" s="44">
        <f t="shared" si="6"/>
        <v>2</v>
      </c>
      <c r="BL74" s="44" t="str">
        <f>IF(Wedstrijden!I85="x","AA","")</f>
        <v/>
      </c>
      <c r="BM74" s="44" t="str">
        <f>IF(Wedstrijden!J85="x","A","")</f>
        <v/>
      </c>
      <c r="BN74" s="44" t="str">
        <f>IF(Wedstrijden!K85="x","B1","")</f>
        <v/>
      </c>
      <c r="BO74" s="44" t="str">
        <f>IF(Wedstrijden!L85="x","BB","")</f>
        <v/>
      </c>
      <c r="BP74" s="44" t="str">
        <f>IF(Wedstrijden!M85="x","B","")</f>
        <v>B</v>
      </c>
      <c r="BQ74" s="44" t="str">
        <f>IF(Wedstrijden!N85="x","L1","")</f>
        <v>L1</v>
      </c>
      <c r="BR74" s="44" t="str">
        <f>IF(Wedstrijden!O85="x","L2","")</f>
        <v>L2</v>
      </c>
      <c r="BS74" s="44" t="str">
        <f>IF(Wedstrijden!P85="x","M1","")</f>
        <v>M1</v>
      </c>
      <c r="BT74" s="44" t="str">
        <f>IF(Wedstrijden!Q85="x","M2","")</f>
        <v>M2</v>
      </c>
      <c r="BU74" s="44" t="str">
        <f>IF(Wedstrijden!R85="x","Z1","")</f>
        <v>Z1</v>
      </c>
      <c r="BV74" s="44" t="str">
        <f>IF(Wedstrijden!S85="x","Z2","")</f>
        <v>Z2</v>
      </c>
      <c r="BW74" s="44" t="str">
        <f>IF(COUNTA(Wedstrijden!T85:AB85)&lt;&gt;0,1,"")</f>
        <v/>
      </c>
      <c r="BX74" s="44" t="str">
        <f t="shared" si="7"/>
        <v/>
      </c>
      <c r="BY74" s="44" t="str">
        <f>IF(Wedstrijden!T85="x","BB","")</f>
        <v/>
      </c>
      <c r="BZ74" s="44" t="str">
        <f>IF(Wedstrijden!U85="x","B","")</f>
        <v/>
      </c>
      <c r="CA74" s="44" t="str">
        <f>IF(Wedstrijden!V85="x","L1","")</f>
        <v/>
      </c>
      <c r="CB74" s="44" t="str">
        <f>IF(Wedstrijden!W85="x","L2","")</f>
        <v/>
      </c>
      <c r="CC74" s="44" t="str">
        <f>IF(Wedstrijden!X85="x","M1","")</f>
        <v/>
      </c>
      <c r="CD74" s="44" t="str">
        <f>IF(Wedstrijden!Y85="x","M2","")</f>
        <v/>
      </c>
      <c r="CE74" s="44" t="str">
        <f>IF(Wedstrijden!Z85="x","Z1","")</f>
        <v/>
      </c>
      <c r="CF74" s="44" t="str">
        <f>IF(Wedstrijden!AA85="x","Z2","")</f>
        <v/>
      </c>
      <c r="CG74" s="44" t="str">
        <f>IF(Wedstrijden!AB85="x","ZZL","")</f>
        <v/>
      </c>
      <c r="CL74" s="44" t="str">
        <f>IF(COUNTA(Wedstrijden!AC85:AJ85)&lt;&gt;0,2,"")</f>
        <v/>
      </c>
      <c r="CM74" s="44" t="str">
        <f t="shared" si="8"/>
        <v/>
      </c>
      <c r="CN74" s="44" t="str">
        <f>IF(Wedstrijden!AC85="x","AA","")</f>
        <v/>
      </c>
      <c r="CO74" s="44" t="str">
        <f>IF(Wedstrijden!AD85="x","A","")</f>
        <v/>
      </c>
      <c r="CP74" s="44" t="str">
        <f>IF(Wedstrijden!AE85="x","BB","")</f>
        <v/>
      </c>
      <c r="CQ74" s="44" t="str">
        <f>IF(Wedstrijden!AF85="x","B","")</f>
        <v/>
      </c>
      <c r="CR74" s="44" t="str">
        <f>IF(Wedstrijden!AG85="x","L","")</f>
        <v/>
      </c>
      <c r="CS74" s="44" t="str">
        <f>IF(Wedstrijden!AH85="x","M","")</f>
        <v/>
      </c>
      <c r="CT74" s="44" t="str">
        <f>IF(Wedstrijden!AI85="x","Z","")</f>
        <v/>
      </c>
      <c r="CU74" s="44" t="str">
        <f>IF(Wedstrijden!AJ85="x","ZZ","")</f>
        <v/>
      </c>
      <c r="CV74" s="44" t="str">
        <f>IF(COUNTA(Wedstrijden!AK85:AQ85)&lt;&gt;0,2,"")</f>
        <v/>
      </c>
      <c r="CW74" s="44" t="str">
        <f t="shared" si="9"/>
        <v/>
      </c>
      <c r="CX74" s="44" t="str">
        <f>IF(Wedstrijden!AK85="x","BB","")</f>
        <v/>
      </c>
      <c r="CY74" s="44" t="str">
        <f>IF(Wedstrijden!AL85="x","B","")</f>
        <v/>
      </c>
      <c r="CZ74" s="44" t="str">
        <f>IF(Wedstrijden!AM85="x","L","")</f>
        <v/>
      </c>
      <c r="DA74" s="44" t="str">
        <f>IF(Wedstrijden!AN85="x","M","")</f>
        <v/>
      </c>
      <c r="DB74" s="44" t="str">
        <f>IF(Wedstrijden!AO85="x","Z","")</f>
        <v/>
      </c>
      <c r="DC74" s="44" t="str">
        <f>IF(Wedstrijden!AP85="x","ZZ","")</f>
        <v/>
      </c>
      <c r="DD74" s="44" t="str">
        <f>IF(Wedstrijden!AQ85="x","1.40","")</f>
        <v/>
      </c>
      <c r="DE74" s="44" t="str">
        <f>IF(COUNTA(Wedstrijden!AR85:AT85)&lt;&gt;0,6,"")</f>
        <v/>
      </c>
      <c r="DF74" s="44" t="str">
        <f t="shared" si="10"/>
        <v/>
      </c>
      <c r="DG74" s="44" t="str">
        <f>IF(Wedstrijden!AR85="x","L","")</f>
        <v/>
      </c>
      <c r="DH74" s="44" t="str">
        <f>IF(Wedstrijden!AS85="x","M","")</f>
        <v/>
      </c>
      <c r="DI74" s="44" t="str">
        <f>IF(Wedstrijden!AT85="x","Z","")</f>
        <v/>
      </c>
      <c r="DJ74" s="44" t="str">
        <f>IF(COUNTA(Wedstrijden!AU85:AW85)&lt;&gt;0,6,"")</f>
        <v/>
      </c>
      <c r="DK74" s="44" t="str">
        <f t="shared" si="11"/>
        <v/>
      </c>
      <c r="DL74" s="44" t="str">
        <f>IF(Wedstrijden!AU85="x","L","")</f>
        <v/>
      </c>
      <c r="DM74" s="44" t="str">
        <f>IF(Wedstrijden!AV85="x","M","")</f>
        <v/>
      </c>
      <c r="DN74" s="44" t="str">
        <f>IF(Wedstrijden!AW85="x","Z","")</f>
        <v/>
      </c>
    </row>
    <row r="75" spans="1:118" ht="15">
      <c r="A75" s="48" t="e">
        <f>Wedstrijden!#REF!</f>
        <v>#REF!</v>
      </c>
      <c r="B75" s="44">
        <f>IFERROR(VLOOKUP(Wedstrijden!E86,Wedstrijdlocaties!$B$2:$E$499,2,FALSE),"")</f>
        <v>830931</v>
      </c>
      <c r="C75" s="44" t="str">
        <f>Wedstrijden!F86</f>
        <v>Wijdewormer</v>
      </c>
      <c r="D75" s="44" t="str">
        <f>IFERROR(VLOOKUP(Wedstrijden!G86,Organisaties!$B$2:$C$501,2,FALSE),"")</f>
        <v/>
      </c>
      <c r="E75" s="44" t="str">
        <f>IFERROR(VLOOKUP(Wedstrijden!G86,Organisaties!$B$2:$F$501,5,FALSE),"")</f>
        <v/>
      </c>
      <c r="F75" s="44" t="str">
        <f>IF(Wedstrijden!BC86&lt;&gt;"",Wedstrijden!BC86,"")</f>
        <v/>
      </c>
      <c r="G75" s="44">
        <f>IF(Wedstrijden!AY86="Indoor",1,0)</f>
        <v>0</v>
      </c>
      <c r="H75" s="44">
        <f>Wedstrijden!AZ86</f>
        <v>0</v>
      </c>
      <c r="I75" s="44" t="str">
        <f>IF(Wedstrijden!AX86="Nee",0,IF(Wedstrijden!AX86="Ja",1,""))</f>
        <v/>
      </c>
      <c r="J75" s="44" t="str">
        <f>IF(Wedstrijden!BA86&lt;&gt;"",Wedstrijden!BA86,"")</f>
        <v/>
      </c>
      <c r="W75" s="45"/>
      <c r="AE75" s="45"/>
      <c r="AN75" s="45"/>
      <c r="AU75" s="45"/>
      <c r="BA75" s="45"/>
      <c r="BE75" s="45"/>
      <c r="BJ75" s="44" t="str">
        <f>IF(COUNTA(Wedstrijden!I86:S86)&lt;&gt;0,1,"")</f>
        <v/>
      </c>
      <c r="BK75" s="44" t="str">
        <f t="shared" si="6"/>
        <v/>
      </c>
      <c r="BL75" s="44" t="str">
        <f>IF(Wedstrijden!I86="x","AA","")</f>
        <v/>
      </c>
      <c r="BM75" s="44" t="str">
        <f>IF(Wedstrijden!J86="x","A","")</f>
        <v/>
      </c>
      <c r="BN75" s="44" t="str">
        <f>IF(Wedstrijden!K86="x","B1","")</f>
        <v/>
      </c>
      <c r="BO75" s="44" t="str">
        <f>IF(Wedstrijden!L86="x","BB","")</f>
        <v/>
      </c>
      <c r="BP75" s="44" t="str">
        <f>IF(Wedstrijden!M86="x","B","")</f>
        <v/>
      </c>
      <c r="BQ75" s="44" t="str">
        <f>IF(Wedstrijden!N86="x","L1","")</f>
        <v/>
      </c>
      <c r="BR75" s="44" t="str">
        <f>IF(Wedstrijden!O86="x","L2","")</f>
        <v/>
      </c>
      <c r="BS75" s="44" t="str">
        <f>IF(Wedstrijden!P86="x","M1","")</f>
        <v/>
      </c>
      <c r="BT75" s="44" t="str">
        <f>IF(Wedstrijden!Q86="x","M2","")</f>
        <v/>
      </c>
      <c r="BU75" s="44" t="str">
        <f>IF(Wedstrijden!R86="x","Z1","")</f>
        <v/>
      </c>
      <c r="BV75" s="44" t="str">
        <f>IF(Wedstrijden!S86="x","Z2","")</f>
        <v/>
      </c>
      <c r="BW75" s="44">
        <f>IF(COUNTA(Wedstrijden!T86:AB86)&lt;&gt;0,1,"")</f>
        <v>1</v>
      </c>
      <c r="BX75" s="44">
        <f t="shared" si="7"/>
        <v>1</v>
      </c>
      <c r="BY75" s="44" t="str">
        <f>IF(Wedstrijden!T86="x","BB","")</f>
        <v/>
      </c>
      <c r="BZ75" s="44" t="str">
        <f>IF(Wedstrijden!U86="x","B","")</f>
        <v>B</v>
      </c>
      <c r="CA75" s="44" t="str">
        <f>IF(Wedstrijden!V86="x","L1","")</f>
        <v>L1</v>
      </c>
      <c r="CB75" s="44" t="str">
        <f>IF(Wedstrijden!W86="x","L2","")</f>
        <v>L2</v>
      </c>
      <c r="CC75" s="44" t="str">
        <f>IF(Wedstrijden!X86="x","M1","")</f>
        <v>M1</v>
      </c>
      <c r="CD75" s="44" t="str">
        <f>IF(Wedstrijden!Y86="x","M2","")</f>
        <v>M2</v>
      </c>
      <c r="CE75" s="44" t="str">
        <f>IF(Wedstrijden!Z86="x","Z1","")</f>
        <v/>
      </c>
      <c r="CF75" s="44" t="str">
        <f>IF(Wedstrijden!AA86="x","Z2","")</f>
        <v/>
      </c>
      <c r="CG75" s="44" t="str">
        <f>IF(Wedstrijden!AB86="x","ZZL","")</f>
        <v/>
      </c>
      <c r="CL75" s="44" t="str">
        <f>IF(COUNTA(Wedstrijden!AC86:AJ86)&lt;&gt;0,2,"")</f>
        <v/>
      </c>
      <c r="CM75" s="44" t="str">
        <f t="shared" si="8"/>
        <v/>
      </c>
      <c r="CN75" s="44" t="str">
        <f>IF(Wedstrijden!AC86="x","AA","")</f>
        <v/>
      </c>
      <c r="CO75" s="44" t="str">
        <f>IF(Wedstrijden!AD86="x","A","")</f>
        <v/>
      </c>
      <c r="CP75" s="44" t="str">
        <f>IF(Wedstrijden!AE86="x","BB","")</f>
        <v/>
      </c>
      <c r="CQ75" s="44" t="str">
        <f>IF(Wedstrijden!AF86="x","B","")</f>
        <v/>
      </c>
      <c r="CR75" s="44" t="str">
        <f>IF(Wedstrijden!AG86="x","L","")</f>
        <v/>
      </c>
      <c r="CS75" s="44" t="str">
        <f>IF(Wedstrijden!AH86="x","M","")</f>
        <v/>
      </c>
      <c r="CT75" s="44" t="str">
        <f>IF(Wedstrijden!AI86="x","Z","")</f>
        <v/>
      </c>
      <c r="CU75" s="44" t="str">
        <f>IF(Wedstrijden!AJ86="x","ZZ","")</f>
        <v/>
      </c>
      <c r="CV75" s="44" t="str">
        <f>IF(COUNTA(Wedstrijden!AK86:AQ86)&lt;&gt;0,2,"")</f>
        <v/>
      </c>
      <c r="CW75" s="44" t="str">
        <f t="shared" si="9"/>
        <v/>
      </c>
      <c r="CX75" s="44" t="str">
        <f>IF(Wedstrijden!AK86="x","BB","")</f>
        <v/>
      </c>
      <c r="CY75" s="44" t="str">
        <f>IF(Wedstrijden!AL86="x","B","")</f>
        <v/>
      </c>
      <c r="CZ75" s="44" t="str">
        <f>IF(Wedstrijden!AM86="x","L","")</f>
        <v/>
      </c>
      <c r="DA75" s="44" t="str">
        <f>IF(Wedstrijden!AN86="x","M","")</f>
        <v/>
      </c>
      <c r="DB75" s="44" t="str">
        <f>IF(Wedstrijden!AO86="x","Z","")</f>
        <v/>
      </c>
      <c r="DC75" s="44" t="str">
        <f>IF(Wedstrijden!AP86="x","ZZ","")</f>
        <v/>
      </c>
      <c r="DD75" s="44" t="str">
        <f>IF(Wedstrijden!AQ86="x","1.40","")</f>
        <v/>
      </c>
      <c r="DE75" s="44" t="str">
        <f>IF(COUNTA(Wedstrijden!AR86:AT86)&lt;&gt;0,6,"")</f>
        <v/>
      </c>
      <c r="DF75" s="44" t="str">
        <f t="shared" si="10"/>
        <v/>
      </c>
      <c r="DG75" s="44" t="str">
        <f>IF(Wedstrijden!AR86="x","L","")</f>
        <v/>
      </c>
      <c r="DH75" s="44" t="str">
        <f>IF(Wedstrijden!AS86="x","M","")</f>
        <v/>
      </c>
      <c r="DI75" s="44" t="str">
        <f>IF(Wedstrijden!AT86="x","Z","")</f>
        <v/>
      </c>
      <c r="DJ75" s="44" t="str">
        <f>IF(COUNTA(Wedstrijden!AU86:AW86)&lt;&gt;0,6,"")</f>
        <v/>
      </c>
      <c r="DK75" s="44" t="str">
        <f t="shared" si="11"/>
        <v/>
      </c>
      <c r="DL75" s="44" t="str">
        <f>IF(Wedstrijden!AU86="x","L","")</f>
        <v/>
      </c>
      <c r="DM75" s="44" t="str">
        <f>IF(Wedstrijden!AV86="x","M","")</f>
        <v/>
      </c>
      <c r="DN75" s="44" t="str">
        <f>IF(Wedstrijden!AW86="x","Z","")</f>
        <v/>
      </c>
    </row>
    <row r="76" spans="1:118" ht="15">
      <c r="A76" s="48" t="e">
        <f>Wedstrijden!#REF!</f>
        <v>#REF!</v>
      </c>
      <c r="B76" s="44" t="str">
        <f>IFERROR(VLOOKUP(Wedstrijden!E87,Wedstrijdlocaties!$B$2:$E$499,2,FALSE),"")</f>
        <v>V12305</v>
      </c>
      <c r="C76" s="44" t="str">
        <f>Wedstrijden!F87</f>
        <v>Velsen-Zuid</v>
      </c>
      <c r="D76" s="44" t="str">
        <f>IFERROR(VLOOKUP(Wedstrijden!G87,Organisaties!$B$2:$C$501,2,FALSE),"")</f>
        <v>V62014</v>
      </c>
      <c r="E76" s="44" t="str">
        <f>IFERROR(VLOOKUP(Wedstrijden!G87,Organisaties!$B$2:$F$501,5,FALSE),"")</f>
        <v>V31007</v>
      </c>
      <c r="F76" s="44" t="str">
        <f>IF(Wedstrijden!BC87&lt;&gt;"",Wedstrijden!BC87,"")</f>
        <v/>
      </c>
      <c r="G76" s="44">
        <f>IF(Wedstrijden!AY87="Indoor",1,0)</f>
        <v>0</v>
      </c>
      <c r="H76" s="44">
        <f>Wedstrijden!AZ87</f>
        <v>0</v>
      </c>
      <c r="I76" s="44" t="str">
        <f>IF(Wedstrijden!AX87="Nee",0,IF(Wedstrijden!AX87="Ja",1,""))</f>
        <v/>
      </c>
      <c r="J76" s="44" t="str">
        <f>IF(Wedstrijden!BA87&lt;&gt;"",Wedstrijden!BA87,"")</f>
        <v/>
      </c>
      <c r="W76" s="45"/>
      <c r="AE76" s="45"/>
      <c r="AN76" s="45"/>
      <c r="AU76" s="45"/>
      <c r="BA76" s="45"/>
      <c r="BE76" s="45"/>
      <c r="BJ76" s="44">
        <f>IF(COUNTA(Wedstrijden!I87:S87)&lt;&gt;0,1,"")</f>
        <v>1</v>
      </c>
      <c r="BK76" s="44">
        <f t="shared" si="6"/>
        <v>2</v>
      </c>
      <c r="BL76" s="44" t="str">
        <f>IF(Wedstrijden!I87="x","AA","")</f>
        <v/>
      </c>
      <c r="BM76" s="44" t="str">
        <f>IF(Wedstrijden!J87="x","A","")</f>
        <v/>
      </c>
      <c r="BN76" s="44" t="str">
        <f>IF(Wedstrijden!K87="x","B1","")</f>
        <v/>
      </c>
      <c r="BO76" s="44" t="str">
        <f>IF(Wedstrijden!L87="x","BB","")</f>
        <v>BB</v>
      </c>
      <c r="BP76" s="44" t="str">
        <f>IF(Wedstrijden!M87="x","B","")</f>
        <v>B</v>
      </c>
      <c r="BQ76" s="44" t="str">
        <f>IF(Wedstrijden!N87="x","L1","")</f>
        <v>L1</v>
      </c>
      <c r="BR76" s="44" t="str">
        <f>IF(Wedstrijden!O87="x","L2","")</f>
        <v>L2</v>
      </c>
      <c r="BS76" s="44" t="str">
        <f>IF(Wedstrijden!P87="x","M1","")</f>
        <v>M1</v>
      </c>
      <c r="BT76" s="44" t="str">
        <f>IF(Wedstrijden!Q87="x","M2","")</f>
        <v>M2</v>
      </c>
      <c r="BU76" s="44" t="str">
        <f>IF(Wedstrijden!R87="x","Z1","")</f>
        <v>Z1</v>
      </c>
      <c r="BV76" s="44" t="str">
        <f>IF(Wedstrijden!S87="x","Z2","")</f>
        <v>Z2</v>
      </c>
      <c r="BW76" s="44">
        <f>IF(COUNTA(Wedstrijden!T87:AB87)&lt;&gt;0,1,"")</f>
        <v>1</v>
      </c>
      <c r="BX76" s="44">
        <f t="shared" si="7"/>
        <v>1</v>
      </c>
      <c r="BY76" s="44" t="str">
        <f>IF(Wedstrijden!T87="x","BB","")</f>
        <v/>
      </c>
      <c r="BZ76" s="44" t="str">
        <f>IF(Wedstrijden!U87="x","B","")</f>
        <v>B</v>
      </c>
      <c r="CA76" s="44" t="str">
        <f>IF(Wedstrijden!V87="x","L1","")</f>
        <v>L1</v>
      </c>
      <c r="CB76" s="44" t="str">
        <f>IF(Wedstrijden!W87="x","L2","")</f>
        <v>L2</v>
      </c>
      <c r="CC76" s="44" t="str">
        <f>IF(Wedstrijden!X87="x","M1","")</f>
        <v>M1</v>
      </c>
      <c r="CD76" s="44" t="str">
        <f>IF(Wedstrijden!Y87="x","M2","")</f>
        <v>M2</v>
      </c>
      <c r="CE76" s="44" t="str">
        <f>IF(Wedstrijden!Z87="x","Z1","")</f>
        <v>Z1</v>
      </c>
      <c r="CF76" s="44" t="str">
        <f>IF(Wedstrijden!AA87="x","Z2","")</f>
        <v>Z2</v>
      </c>
      <c r="CG76" s="44" t="str">
        <f>IF(Wedstrijden!AB87="x","ZZL","")</f>
        <v/>
      </c>
      <c r="CL76" s="44" t="str">
        <f>IF(COUNTA(Wedstrijden!AC87:AJ87)&lt;&gt;0,2,"")</f>
        <v/>
      </c>
      <c r="CM76" s="44" t="str">
        <f t="shared" si="8"/>
        <v/>
      </c>
      <c r="CN76" s="44" t="str">
        <f>IF(Wedstrijden!AC87="x","AA","")</f>
        <v/>
      </c>
      <c r="CO76" s="44" t="str">
        <f>IF(Wedstrijden!AD87="x","A","")</f>
        <v/>
      </c>
      <c r="CP76" s="44" t="str">
        <f>IF(Wedstrijden!AE87="x","BB","")</f>
        <v/>
      </c>
      <c r="CQ76" s="44" t="str">
        <f>IF(Wedstrijden!AF87="x","B","")</f>
        <v/>
      </c>
      <c r="CR76" s="44" t="str">
        <f>IF(Wedstrijden!AG87="x","L","")</f>
        <v/>
      </c>
      <c r="CS76" s="44" t="str">
        <f>IF(Wedstrijden!AH87="x","M","")</f>
        <v/>
      </c>
      <c r="CT76" s="44" t="str">
        <f>IF(Wedstrijden!AI87="x","Z","")</f>
        <v/>
      </c>
      <c r="CU76" s="44" t="str">
        <f>IF(Wedstrijden!AJ87="x","ZZ","")</f>
        <v/>
      </c>
      <c r="CV76" s="44" t="str">
        <f>IF(COUNTA(Wedstrijden!AK87:AQ87)&lt;&gt;0,2,"")</f>
        <v/>
      </c>
      <c r="CW76" s="44" t="str">
        <f t="shared" si="9"/>
        <v/>
      </c>
      <c r="CX76" s="44" t="str">
        <f>IF(Wedstrijden!AK87="x","BB","")</f>
        <v/>
      </c>
      <c r="CY76" s="44" t="str">
        <f>IF(Wedstrijden!AL87="x","B","")</f>
        <v/>
      </c>
      <c r="CZ76" s="44" t="str">
        <f>IF(Wedstrijden!AM87="x","L","")</f>
        <v/>
      </c>
      <c r="DA76" s="44" t="str">
        <f>IF(Wedstrijden!AN87="x","M","")</f>
        <v/>
      </c>
      <c r="DB76" s="44" t="str">
        <f>IF(Wedstrijden!AO87="x","Z","")</f>
        <v/>
      </c>
      <c r="DC76" s="44" t="str">
        <f>IF(Wedstrijden!AP87="x","ZZ","")</f>
        <v/>
      </c>
      <c r="DD76" s="44" t="str">
        <f>IF(Wedstrijden!AQ87="x","1.40","")</f>
        <v/>
      </c>
      <c r="DE76" s="44" t="str">
        <f>IF(COUNTA(Wedstrijden!AR87:AT87)&lt;&gt;0,6,"")</f>
        <v/>
      </c>
      <c r="DF76" s="44" t="str">
        <f t="shared" si="10"/>
        <v/>
      </c>
      <c r="DG76" s="44" t="str">
        <f>IF(Wedstrijden!AR87="x","L","")</f>
        <v/>
      </c>
      <c r="DH76" s="44" t="str">
        <f>IF(Wedstrijden!AS87="x","M","")</f>
        <v/>
      </c>
      <c r="DI76" s="44" t="str">
        <f>IF(Wedstrijden!AT87="x","Z","")</f>
        <v/>
      </c>
      <c r="DJ76" s="44" t="str">
        <f>IF(COUNTA(Wedstrijden!AU87:AW87)&lt;&gt;0,6,"")</f>
        <v/>
      </c>
      <c r="DK76" s="44" t="str">
        <f t="shared" si="11"/>
        <v/>
      </c>
      <c r="DL76" s="44" t="str">
        <f>IF(Wedstrijden!AU87="x","L","")</f>
        <v/>
      </c>
      <c r="DM76" s="44" t="str">
        <f>IF(Wedstrijden!AV87="x","M","")</f>
        <v/>
      </c>
      <c r="DN76" s="44" t="str">
        <f>IF(Wedstrijden!AW87="x","Z","")</f>
        <v/>
      </c>
    </row>
    <row r="77" spans="1:118" ht="15">
      <c r="A77" s="48" t="e">
        <f>Wedstrijden!#REF!</f>
        <v>#REF!</v>
      </c>
      <c r="B77" s="44" t="str">
        <f>IFERROR(VLOOKUP(Wedstrijden!E88,Wedstrijdlocaties!$B$2:$E$499,2,FALSE),"")</f>
        <v>R90930</v>
      </c>
      <c r="C77" s="44" t="str">
        <f>Wedstrijden!F88</f>
        <v>Aalsmeer</v>
      </c>
      <c r="D77" s="44" t="str">
        <f>IFERROR(VLOOKUP(Wedstrijden!G88,Organisaties!$B$2:$C$501,2,FALSE),"")</f>
        <v>V60594</v>
      </c>
      <c r="E77" s="44" t="str">
        <f>IFERROR(VLOOKUP(Wedstrijden!G88,Organisaties!$B$2:$F$501,5,FALSE),"")</f>
        <v>V31007</v>
      </c>
      <c r="F77" s="44" t="str">
        <f>IF(Wedstrijden!BC88&lt;&gt;"",Wedstrijden!BC88,"")</f>
        <v/>
      </c>
      <c r="G77" s="44">
        <f>IF(Wedstrijden!AY88="Indoor",1,0)</f>
        <v>0</v>
      </c>
      <c r="H77" s="44">
        <f>Wedstrijden!AZ88</f>
        <v>0</v>
      </c>
      <c r="I77" s="44" t="str">
        <f>IF(Wedstrijden!AX88="Nee",0,IF(Wedstrijden!AX88="Ja",1,""))</f>
        <v/>
      </c>
      <c r="J77" s="44" t="str">
        <f>IF(Wedstrijden!BA88&lt;&gt;"",Wedstrijden!BA88,"")</f>
        <v/>
      </c>
      <c r="W77" s="45"/>
      <c r="AE77" s="45"/>
      <c r="AN77" s="45"/>
      <c r="AU77" s="45"/>
      <c r="BA77" s="45"/>
      <c r="BE77" s="45"/>
      <c r="BJ77" s="44">
        <f>IF(COUNTA(Wedstrijden!I88:S88)&lt;&gt;0,1,"")</f>
        <v>1</v>
      </c>
      <c r="BK77" s="44">
        <f t="shared" si="6"/>
        <v>2</v>
      </c>
      <c r="BL77" s="44" t="str">
        <f>IF(Wedstrijden!I88="x","AA","")</f>
        <v/>
      </c>
      <c r="BM77" s="44" t="str">
        <f>IF(Wedstrijden!J88="x","A","")</f>
        <v/>
      </c>
      <c r="BN77" s="44" t="str">
        <f>IF(Wedstrijden!K88="x","B1","")</f>
        <v/>
      </c>
      <c r="BO77" s="44" t="str">
        <f>IF(Wedstrijden!L88="x","BB","")</f>
        <v/>
      </c>
      <c r="BP77" s="44" t="str">
        <f>IF(Wedstrijden!M88="x","B","")</f>
        <v>B</v>
      </c>
      <c r="BQ77" s="44" t="str">
        <f>IF(Wedstrijden!N88="x","L1","")</f>
        <v>L1</v>
      </c>
      <c r="BR77" s="44" t="str">
        <f>IF(Wedstrijden!O88="x","L2","")</f>
        <v>L2</v>
      </c>
      <c r="BS77" s="44" t="str">
        <f>IF(Wedstrijden!P88="x","M1","")</f>
        <v>M1</v>
      </c>
      <c r="BT77" s="44" t="str">
        <f>IF(Wedstrijden!Q88="x","M2","")</f>
        <v>M2</v>
      </c>
      <c r="BU77" s="44" t="str">
        <f>IF(Wedstrijden!R88="x","Z1","")</f>
        <v/>
      </c>
      <c r="BV77" s="44" t="str">
        <f>IF(Wedstrijden!S88="x","Z2","")</f>
        <v/>
      </c>
      <c r="BW77" s="44">
        <f>IF(COUNTA(Wedstrijden!T88:AB88)&lt;&gt;0,1,"")</f>
        <v>1</v>
      </c>
      <c r="BX77" s="44">
        <f t="shared" si="7"/>
        <v>1</v>
      </c>
      <c r="BY77" s="44" t="str">
        <f>IF(Wedstrijden!T88="x","BB","")</f>
        <v/>
      </c>
      <c r="BZ77" s="44" t="str">
        <f>IF(Wedstrijden!U88="x","B","")</f>
        <v>B</v>
      </c>
      <c r="CA77" s="44" t="str">
        <f>IF(Wedstrijden!V88="x","L1","")</f>
        <v>L1</v>
      </c>
      <c r="CB77" s="44" t="str">
        <f>IF(Wedstrijden!W88="x","L2","")</f>
        <v>L2</v>
      </c>
      <c r="CC77" s="44" t="str">
        <f>IF(Wedstrijden!X88="x","M1","")</f>
        <v>M1</v>
      </c>
      <c r="CD77" s="44" t="str">
        <f>IF(Wedstrijden!Y88="x","M2","")</f>
        <v>M2</v>
      </c>
      <c r="CE77" s="44" t="str">
        <f>IF(Wedstrijden!Z88="x","Z1","")</f>
        <v/>
      </c>
      <c r="CF77" s="44" t="str">
        <f>IF(Wedstrijden!AA88="x","Z2","")</f>
        <v/>
      </c>
      <c r="CG77" s="44" t="str">
        <f>IF(Wedstrijden!AB88="x","ZZL","")</f>
        <v/>
      </c>
      <c r="CL77" s="44" t="str">
        <f>IF(COUNTA(Wedstrijden!AC88:AJ88)&lt;&gt;0,2,"")</f>
        <v/>
      </c>
      <c r="CM77" s="44" t="str">
        <f t="shared" si="8"/>
        <v/>
      </c>
      <c r="CN77" s="44" t="str">
        <f>IF(Wedstrijden!AC88="x","AA","")</f>
        <v/>
      </c>
      <c r="CO77" s="44" t="str">
        <f>IF(Wedstrijden!AD88="x","A","")</f>
        <v/>
      </c>
      <c r="CP77" s="44" t="str">
        <f>IF(Wedstrijden!AE88="x","BB","")</f>
        <v/>
      </c>
      <c r="CQ77" s="44" t="str">
        <f>IF(Wedstrijden!AF88="x","B","")</f>
        <v/>
      </c>
      <c r="CR77" s="44" t="str">
        <f>IF(Wedstrijden!AG88="x","L","")</f>
        <v/>
      </c>
      <c r="CS77" s="44" t="str">
        <f>IF(Wedstrijden!AH88="x","M","")</f>
        <v/>
      </c>
      <c r="CT77" s="44" t="str">
        <f>IF(Wedstrijden!AI88="x","Z","")</f>
        <v/>
      </c>
      <c r="CU77" s="44" t="str">
        <f>IF(Wedstrijden!AJ88="x","ZZ","")</f>
        <v/>
      </c>
      <c r="CV77" s="44">
        <f>IF(COUNTA(Wedstrijden!AK88:AQ88)&lt;&gt;0,2,"")</f>
        <v>2</v>
      </c>
      <c r="CW77" s="44">
        <f t="shared" si="9"/>
        <v>1</v>
      </c>
      <c r="CX77" s="44" t="str">
        <f>IF(Wedstrijden!AK88="x","BB","")</f>
        <v>BB</v>
      </c>
      <c r="CY77" s="44" t="str">
        <f>IF(Wedstrijden!AL88="x","B","")</f>
        <v>B</v>
      </c>
      <c r="CZ77" s="44" t="str">
        <f>IF(Wedstrijden!AM88="x","L","")</f>
        <v>L</v>
      </c>
      <c r="DA77" s="44" t="str">
        <f>IF(Wedstrijden!AN88="x","M","")</f>
        <v>M</v>
      </c>
      <c r="DB77" s="44" t="str">
        <f>IF(Wedstrijden!AO88="x","Z","")</f>
        <v>Z</v>
      </c>
      <c r="DC77" s="44" t="str">
        <f>IF(Wedstrijden!AP88="x","ZZ","")</f>
        <v>ZZ</v>
      </c>
      <c r="DD77" s="44" t="str">
        <f>IF(Wedstrijden!AQ88="x","1.40","")</f>
        <v/>
      </c>
      <c r="DE77" s="44" t="str">
        <f>IF(COUNTA(Wedstrijden!AR88:AT88)&lt;&gt;0,6,"")</f>
        <v/>
      </c>
      <c r="DF77" s="44" t="str">
        <f t="shared" si="10"/>
        <v/>
      </c>
      <c r="DG77" s="44" t="str">
        <f>IF(Wedstrijden!AR88="x","L","")</f>
        <v/>
      </c>
      <c r="DH77" s="44" t="str">
        <f>IF(Wedstrijden!AS88="x","M","")</f>
        <v/>
      </c>
      <c r="DI77" s="44" t="str">
        <f>IF(Wedstrijden!AT88="x","Z","")</f>
        <v/>
      </c>
      <c r="DJ77" s="44" t="str">
        <f>IF(COUNTA(Wedstrijden!AU88:AW88)&lt;&gt;0,6,"")</f>
        <v/>
      </c>
      <c r="DK77" s="44" t="str">
        <f t="shared" si="11"/>
        <v/>
      </c>
      <c r="DL77" s="44" t="str">
        <f>IF(Wedstrijden!AU88="x","L","")</f>
        <v/>
      </c>
      <c r="DM77" s="44" t="str">
        <f>IF(Wedstrijden!AV88="x","M","")</f>
        <v/>
      </c>
      <c r="DN77" s="44" t="str">
        <f>IF(Wedstrijden!AW88="x","Z","")</f>
        <v/>
      </c>
    </row>
    <row r="78" spans="1:118" ht="15">
      <c r="A78" s="48" t="e">
        <f>Wedstrijden!#REF!</f>
        <v>#REF!</v>
      </c>
      <c r="B78" s="44" t="str">
        <f>IFERROR(VLOOKUP(Wedstrijden!E89,Wedstrijdlocaties!$B$2:$E$499,2,FALSE),"")</f>
        <v>V12140</v>
      </c>
      <c r="C78" s="44" t="str">
        <f>Wedstrijden!F89</f>
        <v>Amstelveen</v>
      </c>
      <c r="D78" s="44" t="str">
        <f>IFERROR(VLOOKUP(Wedstrijden!G89,Organisaties!$B$2:$C$501,2,FALSE),"")</f>
        <v/>
      </c>
      <c r="E78" s="44" t="str">
        <f>IFERROR(VLOOKUP(Wedstrijden!G89,Organisaties!$B$2:$F$501,5,FALSE),"")</f>
        <v/>
      </c>
      <c r="F78" s="44" t="str">
        <f>IF(Wedstrijden!BC89&lt;&gt;"",Wedstrijden!BC89,"")</f>
        <v/>
      </c>
      <c r="G78" s="44">
        <f>IF(Wedstrijden!AY89="Indoor",1,0)</f>
        <v>1</v>
      </c>
      <c r="H78" s="44">
        <f>Wedstrijden!AZ89</f>
        <v>0</v>
      </c>
      <c r="I78" s="44" t="str">
        <f>IF(Wedstrijden!AX89="Nee",0,IF(Wedstrijden!AX89="Ja",1,""))</f>
        <v/>
      </c>
      <c r="J78" s="44" t="str">
        <f>IF(Wedstrijden!BA89&lt;&gt;"",Wedstrijden!BA89,"")</f>
        <v/>
      </c>
      <c r="W78" s="45"/>
      <c r="AE78" s="45"/>
      <c r="AN78" s="45"/>
      <c r="AU78" s="45"/>
      <c r="BA78" s="45"/>
      <c r="BE78" s="45"/>
      <c r="BJ78" s="44">
        <f>IF(COUNTA(Wedstrijden!I89:S89)&lt;&gt;0,1,"")</f>
        <v>1</v>
      </c>
      <c r="BK78" s="44">
        <f t="shared" si="6"/>
        <v>2</v>
      </c>
      <c r="BL78" s="44" t="str">
        <f>IF(Wedstrijden!I89="x","AA","")</f>
        <v/>
      </c>
      <c r="BM78" s="44" t="str">
        <f>IF(Wedstrijden!J89="x","A","")</f>
        <v/>
      </c>
      <c r="BN78" s="44" t="str">
        <f>IF(Wedstrijden!K89="x","B1","")</f>
        <v/>
      </c>
      <c r="BO78" s="44" t="str">
        <f>IF(Wedstrijden!L89="x","BB","")</f>
        <v>BB</v>
      </c>
      <c r="BP78" s="44" t="str">
        <f>IF(Wedstrijden!M89="x","B","")</f>
        <v>B</v>
      </c>
      <c r="BQ78" s="44" t="str">
        <f>IF(Wedstrijden!N89="x","L1","")</f>
        <v>L1</v>
      </c>
      <c r="BR78" s="44" t="str">
        <f>IF(Wedstrijden!O89="x","L2","")</f>
        <v>L2</v>
      </c>
      <c r="BS78" s="44" t="str">
        <f>IF(Wedstrijden!P89="x","M1","")</f>
        <v>M1</v>
      </c>
      <c r="BT78" s="44" t="str">
        <f>IF(Wedstrijden!Q89="x","M2","")</f>
        <v>M2</v>
      </c>
      <c r="BU78" s="44" t="str">
        <f>IF(Wedstrijden!R89="x","Z1","")</f>
        <v/>
      </c>
      <c r="BV78" s="44" t="str">
        <f>IF(Wedstrijden!S89="x","Z2","")</f>
        <v/>
      </c>
      <c r="BW78" s="44">
        <f>IF(COUNTA(Wedstrijden!T89:AB89)&lt;&gt;0,1,"")</f>
        <v>1</v>
      </c>
      <c r="BX78" s="44">
        <f t="shared" si="7"/>
        <v>1</v>
      </c>
      <c r="BY78" s="44" t="str">
        <f>IF(Wedstrijden!T89="x","BB","")</f>
        <v>BB</v>
      </c>
      <c r="BZ78" s="44" t="str">
        <f>IF(Wedstrijden!U89="x","B","")</f>
        <v>B</v>
      </c>
      <c r="CA78" s="44" t="str">
        <f>IF(Wedstrijden!V89="x","L1","")</f>
        <v>L1</v>
      </c>
      <c r="CB78" s="44" t="str">
        <f>IF(Wedstrijden!W89="x","L2","")</f>
        <v>L2</v>
      </c>
      <c r="CC78" s="44" t="str">
        <f>IF(Wedstrijden!X89="x","M1","")</f>
        <v>M1</v>
      </c>
      <c r="CD78" s="44" t="str">
        <f>IF(Wedstrijden!Y89="x","M2","")</f>
        <v>M2</v>
      </c>
      <c r="CE78" s="44" t="str">
        <f>IF(Wedstrijden!Z89="x","Z1","")</f>
        <v/>
      </c>
      <c r="CF78" s="44" t="str">
        <f>IF(Wedstrijden!AA89="x","Z2","")</f>
        <v/>
      </c>
      <c r="CG78" s="44" t="str">
        <f>IF(Wedstrijden!AB89="x","ZZL","")</f>
        <v/>
      </c>
      <c r="CL78" s="44" t="str">
        <f>IF(COUNTA(Wedstrijden!AC89:AJ89)&lt;&gt;0,2,"")</f>
        <v/>
      </c>
      <c r="CM78" s="44" t="str">
        <f t="shared" si="8"/>
        <v/>
      </c>
      <c r="CN78" s="44" t="str">
        <f>IF(Wedstrijden!AC89="x","AA","")</f>
        <v/>
      </c>
      <c r="CO78" s="44" t="str">
        <f>IF(Wedstrijden!AD89="x","A","")</f>
        <v/>
      </c>
      <c r="CP78" s="44" t="str">
        <f>IF(Wedstrijden!AE89="x","BB","")</f>
        <v/>
      </c>
      <c r="CQ78" s="44" t="str">
        <f>IF(Wedstrijden!AF89="x","B","")</f>
        <v/>
      </c>
      <c r="CR78" s="44" t="str">
        <f>IF(Wedstrijden!AG89="x","L","")</f>
        <v/>
      </c>
      <c r="CS78" s="44" t="str">
        <f>IF(Wedstrijden!AH89="x","M","")</f>
        <v/>
      </c>
      <c r="CT78" s="44" t="str">
        <f>IF(Wedstrijden!AI89="x","Z","")</f>
        <v/>
      </c>
      <c r="CU78" s="44" t="str">
        <f>IF(Wedstrijden!AJ89="x","ZZ","")</f>
        <v/>
      </c>
      <c r="CV78" s="44" t="str">
        <f>IF(COUNTA(Wedstrijden!AK89:AQ89)&lt;&gt;0,2,"")</f>
        <v/>
      </c>
      <c r="CW78" s="44" t="str">
        <f t="shared" si="9"/>
        <v/>
      </c>
      <c r="CX78" s="44" t="str">
        <f>IF(Wedstrijden!AK89="x","BB","")</f>
        <v/>
      </c>
      <c r="CY78" s="44" t="str">
        <f>IF(Wedstrijden!AL89="x","B","")</f>
        <v/>
      </c>
      <c r="CZ78" s="44" t="str">
        <f>IF(Wedstrijden!AM89="x","L","")</f>
        <v/>
      </c>
      <c r="DA78" s="44" t="str">
        <f>IF(Wedstrijden!AN89="x","M","")</f>
        <v/>
      </c>
      <c r="DB78" s="44" t="str">
        <f>IF(Wedstrijden!AO89="x","Z","")</f>
        <v/>
      </c>
      <c r="DC78" s="44" t="str">
        <f>IF(Wedstrijden!AP89="x","ZZ","")</f>
        <v/>
      </c>
      <c r="DD78" s="44" t="str">
        <f>IF(Wedstrijden!AQ89="x","1.40","")</f>
        <v/>
      </c>
      <c r="DE78" s="44" t="str">
        <f>IF(COUNTA(Wedstrijden!AR89:AT89)&lt;&gt;0,6,"")</f>
        <v/>
      </c>
      <c r="DF78" s="44" t="str">
        <f t="shared" si="10"/>
        <v/>
      </c>
      <c r="DG78" s="44" t="str">
        <f>IF(Wedstrijden!AR89="x","L","")</f>
        <v/>
      </c>
      <c r="DH78" s="44" t="str">
        <f>IF(Wedstrijden!AS89="x","M","")</f>
        <v/>
      </c>
      <c r="DI78" s="44" t="str">
        <f>IF(Wedstrijden!AT89="x","Z","")</f>
        <v/>
      </c>
      <c r="DJ78" s="44" t="str">
        <f>IF(COUNTA(Wedstrijden!AU89:AW89)&lt;&gt;0,6,"")</f>
        <v/>
      </c>
      <c r="DK78" s="44" t="str">
        <f t="shared" si="11"/>
        <v/>
      </c>
      <c r="DL78" s="44" t="str">
        <f>IF(Wedstrijden!AU89="x","L","")</f>
        <v/>
      </c>
      <c r="DM78" s="44" t="str">
        <f>IF(Wedstrijden!AV89="x","M","")</f>
        <v/>
      </c>
      <c r="DN78" s="44" t="str">
        <f>IF(Wedstrijden!AW89="x","Z","")</f>
        <v/>
      </c>
    </row>
    <row r="79" spans="1:118" ht="15">
      <c r="A79" s="48" t="e">
        <f>Wedstrijden!#REF!</f>
        <v>#REF!</v>
      </c>
      <c r="B79" s="44" t="str">
        <f>IFERROR(VLOOKUP(Wedstrijden!E90,Wedstrijdlocaties!$B$2:$E$499,2,FALSE),"")</f>
        <v>V12144</v>
      </c>
      <c r="C79" s="44" t="str">
        <f>Wedstrijden!F90</f>
        <v>Amsterdam</v>
      </c>
      <c r="D79" s="44" t="str">
        <f>IFERROR(VLOOKUP(Wedstrijden!G90,Organisaties!$B$2:$C$501,2,FALSE),"")</f>
        <v>V60302</v>
      </c>
      <c r="E79" s="44" t="str">
        <f>IFERROR(VLOOKUP(Wedstrijden!G90,Organisaties!$B$2:$F$501,5,FALSE),"")</f>
        <v>V31007</v>
      </c>
      <c r="F79" s="44" t="str">
        <f>IF(Wedstrijden!BC90&lt;&gt;"",Wedstrijden!BC90,"")</f>
        <v/>
      </c>
      <c r="G79" s="44">
        <f>IF(Wedstrijden!AY90="Indoor",1,0)</f>
        <v>1</v>
      </c>
      <c r="H79" s="44">
        <f>Wedstrijden!AZ90</f>
        <v>0</v>
      </c>
      <c r="I79" s="44" t="str">
        <f>IF(Wedstrijden!AX90="Nee",0,IF(Wedstrijden!AX90="Ja",1,""))</f>
        <v/>
      </c>
      <c r="J79" s="44" t="str">
        <f>IF(Wedstrijden!BA90&lt;&gt;"",Wedstrijden!BA90,"")</f>
        <v/>
      </c>
      <c r="W79" s="45"/>
      <c r="AE79" s="45"/>
      <c r="AN79" s="45"/>
      <c r="AU79" s="45"/>
      <c r="BA79" s="45"/>
      <c r="BE79" s="45"/>
      <c r="BJ79" s="44">
        <f>IF(COUNTA(Wedstrijden!I90:S90)&lt;&gt;0,1,"")</f>
        <v>1</v>
      </c>
      <c r="BK79" s="44">
        <f t="shared" si="6"/>
        <v>2</v>
      </c>
      <c r="BL79" s="44" t="str">
        <f>IF(Wedstrijden!I90="x","AA","")</f>
        <v/>
      </c>
      <c r="BM79" s="44" t="str">
        <f>IF(Wedstrijden!J90="x","A","")</f>
        <v/>
      </c>
      <c r="BN79" s="44" t="str">
        <f>IF(Wedstrijden!K90="x","B1","")</f>
        <v/>
      </c>
      <c r="BO79" s="44" t="str">
        <f>IF(Wedstrijden!L90="x","BB","")</f>
        <v/>
      </c>
      <c r="BP79" s="44" t="str">
        <f>IF(Wedstrijden!M90="x","B","")</f>
        <v>B</v>
      </c>
      <c r="BQ79" s="44" t="str">
        <f>IF(Wedstrijden!N90="x","L1","")</f>
        <v>L1</v>
      </c>
      <c r="BR79" s="44" t="str">
        <f>IF(Wedstrijden!O90="x","L2","")</f>
        <v>L2</v>
      </c>
      <c r="BS79" s="44" t="str">
        <f>IF(Wedstrijden!P90="x","M1","")</f>
        <v>M1</v>
      </c>
      <c r="BT79" s="44" t="str">
        <f>IF(Wedstrijden!Q90="x","M2","")</f>
        <v>M2</v>
      </c>
      <c r="BU79" s="44" t="str">
        <f>IF(Wedstrijden!R90="x","Z1","")</f>
        <v/>
      </c>
      <c r="BV79" s="44" t="str">
        <f>IF(Wedstrijden!S90="x","Z2","")</f>
        <v/>
      </c>
      <c r="BW79" s="44">
        <f>IF(COUNTA(Wedstrijden!T90:AB90)&lt;&gt;0,1,"")</f>
        <v>1</v>
      </c>
      <c r="BX79" s="44">
        <f t="shared" si="7"/>
        <v>1</v>
      </c>
      <c r="BY79" s="44" t="str">
        <f>IF(Wedstrijden!T90="x","BB","")</f>
        <v/>
      </c>
      <c r="BZ79" s="44" t="str">
        <f>IF(Wedstrijden!U90="x","B","")</f>
        <v>B</v>
      </c>
      <c r="CA79" s="44" t="str">
        <f>IF(Wedstrijden!V90="x","L1","")</f>
        <v>L1</v>
      </c>
      <c r="CB79" s="44" t="str">
        <f>IF(Wedstrijden!W90="x","L2","")</f>
        <v>L2</v>
      </c>
      <c r="CC79" s="44" t="str">
        <f>IF(Wedstrijden!X90="x","M1","")</f>
        <v>M1</v>
      </c>
      <c r="CD79" s="44" t="str">
        <f>IF(Wedstrijden!Y90="x","M2","")</f>
        <v>M2</v>
      </c>
      <c r="CE79" s="44" t="str">
        <f>IF(Wedstrijden!Z90="x","Z1","")</f>
        <v/>
      </c>
      <c r="CF79" s="44" t="str">
        <f>IF(Wedstrijden!AA90="x","Z2","")</f>
        <v/>
      </c>
      <c r="CG79" s="44" t="str">
        <f>IF(Wedstrijden!AB90="x","ZZL","")</f>
        <v/>
      </c>
      <c r="CL79" s="44" t="str">
        <f>IF(COUNTA(Wedstrijden!AC90:AJ90)&lt;&gt;0,2,"")</f>
        <v/>
      </c>
      <c r="CM79" s="44" t="str">
        <f t="shared" si="8"/>
        <v/>
      </c>
      <c r="CN79" s="44" t="str">
        <f>IF(Wedstrijden!AC90="x","AA","")</f>
        <v/>
      </c>
      <c r="CO79" s="44" t="str">
        <f>IF(Wedstrijden!AD90="x","A","")</f>
        <v/>
      </c>
      <c r="CP79" s="44" t="str">
        <f>IF(Wedstrijden!AE90="x","BB","")</f>
        <v/>
      </c>
      <c r="CQ79" s="44" t="str">
        <f>IF(Wedstrijden!AF90="x","B","")</f>
        <v/>
      </c>
      <c r="CR79" s="44" t="str">
        <f>IF(Wedstrijden!AG90="x","L","")</f>
        <v/>
      </c>
      <c r="CS79" s="44" t="str">
        <f>IF(Wedstrijden!AH90="x","M","")</f>
        <v/>
      </c>
      <c r="CT79" s="44" t="str">
        <f>IF(Wedstrijden!AI90="x","Z","")</f>
        <v/>
      </c>
      <c r="CU79" s="44" t="str">
        <f>IF(Wedstrijden!AJ90="x","ZZ","")</f>
        <v/>
      </c>
      <c r="CV79" s="44" t="str">
        <f>IF(COUNTA(Wedstrijden!AK90:AQ90)&lt;&gt;0,2,"")</f>
        <v/>
      </c>
      <c r="CW79" s="44" t="str">
        <f t="shared" si="9"/>
        <v/>
      </c>
      <c r="CX79" s="44" t="str">
        <f>IF(Wedstrijden!AK90="x","BB","")</f>
        <v/>
      </c>
      <c r="CY79" s="44" t="str">
        <f>IF(Wedstrijden!AL90="x","B","")</f>
        <v/>
      </c>
      <c r="CZ79" s="44" t="str">
        <f>IF(Wedstrijden!AM90="x","L","")</f>
        <v/>
      </c>
      <c r="DA79" s="44" t="str">
        <f>IF(Wedstrijden!AN90="x","M","")</f>
        <v/>
      </c>
      <c r="DB79" s="44" t="str">
        <f>IF(Wedstrijden!AO90="x","Z","")</f>
        <v/>
      </c>
      <c r="DC79" s="44" t="str">
        <f>IF(Wedstrijden!AP90="x","ZZ","")</f>
        <v/>
      </c>
      <c r="DD79" s="44" t="str">
        <f>IF(Wedstrijden!AQ90="x","1.40","")</f>
        <v/>
      </c>
      <c r="DE79" s="44" t="str">
        <f>IF(COUNTA(Wedstrijden!AR90:AT90)&lt;&gt;0,6,"")</f>
        <v/>
      </c>
      <c r="DF79" s="44" t="str">
        <f t="shared" si="10"/>
        <v/>
      </c>
      <c r="DG79" s="44" t="str">
        <f>IF(Wedstrijden!AR90="x","L","")</f>
        <v/>
      </c>
      <c r="DH79" s="44" t="str">
        <f>IF(Wedstrijden!AS90="x","M","")</f>
        <v/>
      </c>
      <c r="DI79" s="44" t="str">
        <f>IF(Wedstrijden!AT90="x","Z","")</f>
        <v/>
      </c>
      <c r="DJ79" s="44" t="str">
        <f>IF(COUNTA(Wedstrijden!AU90:AW90)&lt;&gt;0,6,"")</f>
        <v/>
      </c>
      <c r="DK79" s="44" t="str">
        <f t="shared" si="11"/>
        <v/>
      </c>
      <c r="DL79" s="44" t="str">
        <f>IF(Wedstrijden!AU90="x","L","")</f>
        <v/>
      </c>
      <c r="DM79" s="44" t="str">
        <f>IF(Wedstrijden!AV90="x","M","")</f>
        <v/>
      </c>
      <c r="DN79" s="44" t="str">
        <f>IF(Wedstrijden!AW90="x","Z","")</f>
        <v/>
      </c>
    </row>
    <row r="80" spans="1:118" ht="15">
      <c r="A80" s="48" t="e">
        <f>Wedstrijden!#REF!</f>
        <v>#REF!</v>
      </c>
      <c r="B80" s="44" t="str">
        <f>IFERROR(VLOOKUP(Wedstrijden!E91,Wedstrijdlocaties!$B$2:$E$499,2,FALSE),"")</f>
        <v/>
      </c>
      <c r="C80" s="44" t="str">
        <f>Wedstrijden!F91</f>
        <v>Assendelft</v>
      </c>
      <c r="D80" s="44" t="str">
        <f>IFERROR(VLOOKUP(Wedstrijden!G91,Organisaties!$B$2:$C$501,2,FALSE),"")</f>
        <v>V60339</v>
      </c>
      <c r="E80" s="44" t="str">
        <f>IFERROR(VLOOKUP(Wedstrijden!G91,Organisaties!$B$2:$F$501,5,FALSE),"")</f>
        <v>V31007</v>
      </c>
      <c r="F80" s="44" t="str">
        <f>IF(Wedstrijden!BC91&lt;&gt;"",Wedstrijden!BC91,"")</f>
        <v/>
      </c>
      <c r="G80" s="44">
        <f>IF(Wedstrijden!AY91="Indoor",1,0)</f>
        <v>1</v>
      </c>
      <c r="H80" s="44">
        <f>Wedstrijden!AZ91</f>
        <v>0</v>
      </c>
      <c r="I80" s="44" t="str">
        <f>IF(Wedstrijden!AX91="Nee",0,IF(Wedstrijden!AX91="Ja",1,""))</f>
        <v/>
      </c>
      <c r="J80" s="44" t="str">
        <f>IF(Wedstrijden!BA91&lt;&gt;"",Wedstrijden!BA91,"")</f>
        <v/>
      </c>
      <c r="W80" s="45"/>
      <c r="AE80" s="45"/>
      <c r="AN80" s="45"/>
      <c r="AU80" s="45"/>
      <c r="BA80" s="45"/>
      <c r="BE80" s="45"/>
      <c r="BJ80" s="44" t="str">
        <f>IF(COUNTA(Wedstrijden!I91:S91)&lt;&gt;0,1,"")</f>
        <v/>
      </c>
      <c r="BK80" s="44" t="str">
        <f t="shared" si="6"/>
        <v/>
      </c>
      <c r="BL80" s="44" t="str">
        <f>IF(Wedstrijden!I91="x","AA","")</f>
        <v/>
      </c>
      <c r="BM80" s="44" t="str">
        <f>IF(Wedstrijden!J91="x","A","")</f>
        <v/>
      </c>
      <c r="BN80" s="44" t="str">
        <f>IF(Wedstrijden!K91="x","B1","")</f>
        <v/>
      </c>
      <c r="BO80" s="44" t="str">
        <f>IF(Wedstrijden!L91="x","BB","")</f>
        <v/>
      </c>
      <c r="BP80" s="44" t="str">
        <f>IF(Wedstrijden!M91="x","B","")</f>
        <v/>
      </c>
      <c r="BQ80" s="44" t="str">
        <f>IF(Wedstrijden!N91="x","L1","")</f>
        <v/>
      </c>
      <c r="BR80" s="44" t="str">
        <f>IF(Wedstrijden!O91="x","L2","")</f>
        <v/>
      </c>
      <c r="BS80" s="44" t="str">
        <f>IF(Wedstrijden!P91="x","M1","")</f>
        <v/>
      </c>
      <c r="BT80" s="44" t="str">
        <f>IF(Wedstrijden!Q91="x","M2","")</f>
        <v/>
      </c>
      <c r="BU80" s="44" t="str">
        <f>IF(Wedstrijden!R91="x","Z1","")</f>
        <v/>
      </c>
      <c r="BV80" s="44" t="str">
        <f>IF(Wedstrijden!S91="x","Z2","")</f>
        <v/>
      </c>
      <c r="BW80" s="44">
        <f>IF(COUNTA(Wedstrijden!T91:AB91)&lt;&gt;0,1,"")</f>
        <v>1</v>
      </c>
      <c r="BX80" s="44">
        <f t="shared" si="7"/>
        <v>1</v>
      </c>
      <c r="BY80" s="44" t="str">
        <f>IF(Wedstrijden!T91="x","BB","")</f>
        <v>BB</v>
      </c>
      <c r="BZ80" s="44" t="str">
        <f>IF(Wedstrijden!U91="x","B","")</f>
        <v>B</v>
      </c>
      <c r="CA80" s="44" t="str">
        <f>IF(Wedstrijden!V91="x","L1","")</f>
        <v>L1</v>
      </c>
      <c r="CB80" s="44" t="str">
        <f>IF(Wedstrijden!W91="x","L2","")</f>
        <v>L2</v>
      </c>
      <c r="CC80" s="44" t="str">
        <f>IF(Wedstrijden!X91="x","M1","")</f>
        <v>M1</v>
      </c>
      <c r="CD80" s="44" t="str">
        <f>IF(Wedstrijden!Y91="x","M2","")</f>
        <v>M2</v>
      </c>
      <c r="CE80" s="44" t="str">
        <f>IF(Wedstrijden!Z91="x","Z1","")</f>
        <v>Z1</v>
      </c>
      <c r="CF80" s="44" t="str">
        <f>IF(Wedstrijden!AA91="x","Z2","")</f>
        <v>Z2</v>
      </c>
      <c r="CG80" s="44" t="str">
        <f>IF(Wedstrijden!AB91="x","ZZL","")</f>
        <v/>
      </c>
      <c r="CL80" s="44" t="str">
        <f>IF(COUNTA(Wedstrijden!AC91:AJ91)&lt;&gt;0,2,"")</f>
        <v/>
      </c>
      <c r="CM80" s="44" t="str">
        <f t="shared" si="8"/>
        <v/>
      </c>
      <c r="CN80" s="44" t="str">
        <f>IF(Wedstrijden!AC91="x","AA","")</f>
        <v/>
      </c>
      <c r="CO80" s="44" t="str">
        <f>IF(Wedstrijden!AD91="x","A","")</f>
        <v/>
      </c>
      <c r="CP80" s="44" t="str">
        <f>IF(Wedstrijden!AE91="x","BB","")</f>
        <v/>
      </c>
      <c r="CQ80" s="44" t="str">
        <f>IF(Wedstrijden!AF91="x","B","")</f>
        <v/>
      </c>
      <c r="CR80" s="44" t="str">
        <f>IF(Wedstrijden!AG91="x","L","")</f>
        <v/>
      </c>
      <c r="CS80" s="44" t="str">
        <f>IF(Wedstrijden!AH91="x","M","")</f>
        <v/>
      </c>
      <c r="CT80" s="44" t="str">
        <f>IF(Wedstrijden!AI91="x","Z","")</f>
        <v/>
      </c>
      <c r="CU80" s="44" t="str">
        <f>IF(Wedstrijden!AJ91="x","ZZ","")</f>
        <v/>
      </c>
      <c r="CV80" s="44" t="str">
        <f>IF(COUNTA(Wedstrijden!AK91:AQ91)&lt;&gt;0,2,"")</f>
        <v/>
      </c>
      <c r="CW80" s="44" t="str">
        <f t="shared" si="9"/>
        <v/>
      </c>
      <c r="CX80" s="44" t="str">
        <f>IF(Wedstrijden!AK91="x","BB","")</f>
        <v/>
      </c>
      <c r="CY80" s="44" t="str">
        <f>IF(Wedstrijden!AL91="x","B","")</f>
        <v/>
      </c>
      <c r="CZ80" s="44" t="str">
        <f>IF(Wedstrijden!AM91="x","L","")</f>
        <v/>
      </c>
      <c r="DA80" s="44" t="str">
        <f>IF(Wedstrijden!AN91="x","M","")</f>
        <v/>
      </c>
      <c r="DB80" s="44" t="str">
        <f>IF(Wedstrijden!AO91="x","Z","")</f>
        <v/>
      </c>
      <c r="DC80" s="44" t="str">
        <f>IF(Wedstrijden!AP91="x","ZZ","")</f>
        <v/>
      </c>
      <c r="DD80" s="44" t="str">
        <f>IF(Wedstrijden!AQ91="x","1.40","")</f>
        <v/>
      </c>
      <c r="DE80" s="44" t="str">
        <f>IF(COUNTA(Wedstrijden!AR91:AT91)&lt;&gt;0,6,"")</f>
        <v/>
      </c>
      <c r="DF80" s="44" t="str">
        <f t="shared" si="10"/>
        <v/>
      </c>
      <c r="DG80" s="44" t="str">
        <f>IF(Wedstrijden!AR91="x","L","")</f>
        <v/>
      </c>
      <c r="DH80" s="44" t="str">
        <f>IF(Wedstrijden!AS91="x","M","")</f>
        <v/>
      </c>
      <c r="DI80" s="44" t="str">
        <f>IF(Wedstrijden!AT91="x","Z","")</f>
        <v/>
      </c>
      <c r="DJ80" s="44" t="str">
        <f>IF(COUNTA(Wedstrijden!AU91:AW91)&lt;&gt;0,6,"")</f>
        <v/>
      </c>
      <c r="DK80" s="44" t="str">
        <f t="shared" si="11"/>
        <v/>
      </c>
      <c r="DL80" s="44" t="str">
        <f>IF(Wedstrijden!AU91="x","L","")</f>
        <v/>
      </c>
      <c r="DM80" s="44" t="str">
        <f>IF(Wedstrijden!AV91="x","M","")</f>
        <v/>
      </c>
      <c r="DN80" s="44" t="str">
        <f>IF(Wedstrijden!AW91="x","Z","")</f>
        <v/>
      </c>
    </row>
    <row r="81" spans="1:118" ht="15">
      <c r="A81" s="48" t="e">
        <f>Wedstrijden!#REF!</f>
        <v>#REF!</v>
      </c>
      <c r="B81" s="44">
        <f>IFERROR(VLOOKUP(Wedstrijden!E92,Wedstrijdlocaties!$B$2:$E$499,2,FALSE),"")</f>
        <v>773625</v>
      </c>
      <c r="C81" s="44" t="str">
        <f>Wedstrijden!F92</f>
        <v>BENNINGBROEK</v>
      </c>
      <c r="D81" s="44" t="str">
        <f>IFERROR(VLOOKUP(Wedstrijden!G92,Organisaties!$B$2:$C$501,2,FALSE),"")</f>
        <v/>
      </c>
      <c r="E81" s="44" t="str">
        <f>IFERROR(VLOOKUP(Wedstrijden!G92,Organisaties!$B$2:$F$501,5,FALSE),"")</f>
        <v/>
      </c>
      <c r="F81" s="44" t="str">
        <f>IF(Wedstrijden!BC92&lt;&gt;"",Wedstrijden!BC92,"")</f>
        <v/>
      </c>
      <c r="G81" s="44">
        <f>IF(Wedstrijden!AY92="Indoor",1,0)</f>
        <v>1</v>
      </c>
      <c r="H81" s="44" t="str">
        <f>Wedstrijden!AZ92</f>
        <v>Op uitnodiging</v>
      </c>
      <c r="I81" s="44">
        <f>IF(Wedstrijden!AX92="Nee",0,IF(Wedstrijden!AX92="Ja",1,""))</f>
        <v>1</v>
      </c>
      <c r="J81" s="44" t="str">
        <f>IF(Wedstrijden!BA92&lt;&gt;"",Wedstrijden!BA92,"")</f>
        <v>Regiokampioenschappen</v>
      </c>
      <c r="W81" s="45"/>
      <c r="AE81" s="45"/>
      <c r="AN81" s="45"/>
      <c r="AU81" s="45"/>
      <c r="BA81" s="45"/>
      <c r="BE81" s="45"/>
      <c r="BJ81" s="44" t="str">
        <f>IF(COUNTA(Wedstrijden!I92:S92)&lt;&gt;0,1,"")</f>
        <v/>
      </c>
      <c r="BK81" s="44" t="str">
        <f t="shared" si="6"/>
        <v/>
      </c>
      <c r="BL81" s="44" t="str">
        <f>IF(Wedstrijden!I92="x","AA","")</f>
        <v/>
      </c>
      <c r="BM81" s="44" t="str">
        <f>IF(Wedstrijden!J92="x","A","")</f>
        <v/>
      </c>
      <c r="BN81" s="44" t="str">
        <f>IF(Wedstrijden!K92="x","B1","")</f>
        <v/>
      </c>
      <c r="BO81" s="44" t="str">
        <f>IF(Wedstrijden!L92="x","BB","")</f>
        <v/>
      </c>
      <c r="BP81" s="44" t="str">
        <f>IF(Wedstrijden!M92="x","B","")</f>
        <v/>
      </c>
      <c r="BQ81" s="44" t="str">
        <f>IF(Wedstrijden!N92="x","L1","")</f>
        <v/>
      </c>
      <c r="BR81" s="44" t="str">
        <f>IF(Wedstrijden!O92="x","L2","")</f>
        <v/>
      </c>
      <c r="BS81" s="44" t="str">
        <f>IF(Wedstrijden!P92="x","M1","")</f>
        <v/>
      </c>
      <c r="BT81" s="44" t="str">
        <f>IF(Wedstrijden!Q92="x","M2","")</f>
        <v/>
      </c>
      <c r="BU81" s="44" t="str">
        <f>IF(Wedstrijden!R92="x","Z1","")</f>
        <v/>
      </c>
      <c r="BV81" s="44" t="str">
        <f>IF(Wedstrijden!S92="x","Z2","")</f>
        <v/>
      </c>
      <c r="BW81" s="44">
        <f>IF(COUNTA(Wedstrijden!T92:AB92)&lt;&gt;0,1,"")</f>
        <v>1</v>
      </c>
      <c r="BX81" s="44">
        <f t="shared" si="7"/>
        <v>1</v>
      </c>
      <c r="BY81" s="44" t="str">
        <f>IF(Wedstrijden!T92="x","BB","")</f>
        <v/>
      </c>
      <c r="BZ81" s="44" t="str">
        <f>IF(Wedstrijden!U92="x","B","")</f>
        <v>B</v>
      </c>
      <c r="CA81" s="44" t="str">
        <f>IF(Wedstrijden!V92="x","L1","")</f>
        <v>L1</v>
      </c>
      <c r="CB81" s="44" t="str">
        <f>IF(Wedstrijden!W92="x","L2","")</f>
        <v>L2</v>
      </c>
      <c r="CC81" s="44" t="str">
        <f>IF(Wedstrijden!X92="x","M1","")</f>
        <v>M1</v>
      </c>
      <c r="CD81" s="44" t="str">
        <f>IF(Wedstrijden!Y92="x","M2","")</f>
        <v>M2</v>
      </c>
      <c r="CE81" s="44" t="str">
        <f>IF(Wedstrijden!Z92="x","Z1","")</f>
        <v>Z1</v>
      </c>
      <c r="CF81" s="44" t="str">
        <f>IF(Wedstrijden!AA92="x","Z2","")</f>
        <v>Z2</v>
      </c>
      <c r="CG81" s="44" t="str">
        <f>IF(Wedstrijden!AB92="x","ZZL","")</f>
        <v>ZZL</v>
      </c>
      <c r="CL81" s="44" t="str">
        <f>IF(COUNTA(Wedstrijden!AC92:AJ92)&lt;&gt;0,2,"")</f>
        <v/>
      </c>
      <c r="CM81" s="44" t="str">
        <f t="shared" si="8"/>
        <v/>
      </c>
      <c r="CN81" s="44" t="str">
        <f>IF(Wedstrijden!AC92="x","AA","")</f>
        <v/>
      </c>
      <c r="CO81" s="44" t="str">
        <f>IF(Wedstrijden!AD92="x","A","")</f>
        <v/>
      </c>
      <c r="CP81" s="44" t="str">
        <f>IF(Wedstrijden!AE92="x","BB","")</f>
        <v/>
      </c>
      <c r="CQ81" s="44" t="str">
        <f>IF(Wedstrijden!AF92="x","B","")</f>
        <v/>
      </c>
      <c r="CR81" s="44" t="str">
        <f>IF(Wedstrijden!AG92="x","L","")</f>
        <v/>
      </c>
      <c r="CS81" s="44" t="str">
        <f>IF(Wedstrijden!AH92="x","M","")</f>
        <v/>
      </c>
      <c r="CT81" s="44" t="str">
        <f>IF(Wedstrijden!AI92="x","Z","")</f>
        <v/>
      </c>
      <c r="CU81" s="44" t="str">
        <f>IF(Wedstrijden!AJ92="x","ZZ","")</f>
        <v/>
      </c>
      <c r="CV81" s="44" t="str">
        <f>IF(COUNTA(Wedstrijden!AK92:AQ92)&lt;&gt;0,2,"")</f>
        <v/>
      </c>
      <c r="CW81" s="44" t="str">
        <f t="shared" si="9"/>
        <v/>
      </c>
      <c r="CX81" s="44" t="str">
        <f>IF(Wedstrijden!AK92="x","BB","")</f>
        <v/>
      </c>
      <c r="CY81" s="44" t="str">
        <f>IF(Wedstrijden!AL92="x","B","")</f>
        <v/>
      </c>
      <c r="CZ81" s="44" t="str">
        <f>IF(Wedstrijden!AM92="x","L","")</f>
        <v/>
      </c>
      <c r="DA81" s="44" t="str">
        <f>IF(Wedstrijden!AN92="x","M","")</f>
        <v/>
      </c>
      <c r="DB81" s="44" t="str">
        <f>IF(Wedstrijden!AO92="x","Z","")</f>
        <v/>
      </c>
      <c r="DC81" s="44" t="str">
        <f>IF(Wedstrijden!AP92="x","ZZ","")</f>
        <v/>
      </c>
      <c r="DD81" s="44" t="str">
        <f>IF(Wedstrijden!AQ92="x","1.40","")</f>
        <v/>
      </c>
      <c r="DE81" s="44" t="str">
        <f>IF(COUNTA(Wedstrijden!AR92:AT92)&lt;&gt;0,6,"")</f>
        <v/>
      </c>
      <c r="DF81" s="44" t="str">
        <f t="shared" si="10"/>
        <v/>
      </c>
      <c r="DG81" s="44" t="str">
        <f>IF(Wedstrijden!AR92="x","L","")</f>
        <v/>
      </c>
      <c r="DH81" s="44" t="str">
        <f>IF(Wedstrijden!AS92="x","M","")</f>
        <v/>
      </c>
      <c r="DI81" s="44" t="str">
        <f>IF(Wedstrijden!AT92="x","Z","")</f>
        <v/>
      </c>
      <c r="DJ81" s="44" t="str">
        <f>IF(COUNTA(Wedstrijden!AU92:AW92)&lt;&gt;0,6,"")</f>
        <v/>
      </c>
      <c r="DK81" s="44" t="str">
        <f t="shared" si="11"/>
        <v/>
      </c>
      <c r="DL81" s="44" t="str">
        <f>IF(Wedstrijden!AU92="x","L","")</f>
        <v/>
      </c>
      <c r="DM81" s="44" t="str">
        <f>IF(Wedstrijden!AV92="x","M","")</f>
        <v/>
      </c>
      <c r="DN81" s="44" t="str">
        <f>IF(Wedstrijden!AW92="x","Z","")</f>
        <v/>
      </c>
    </row>
    <row r="82" spans="1:118" ht="15">
      <c r="A82" s="48" t="e">
        <f>Wedstrijden!#REF!</f>
        <v>#REF!</v>
      </c>
      <c r="B82" s="44">
        <f>IFERROR(VLOOKUP(Wedstrijden!E93,Wedstrijdlocaties!$B$2:$E$499,2,FALSE),"")</f>
        <v>773625</v>
      </c>
      <c r="C82" s="44" t="str">
        <f>Wedstrijden!F93</f>
        <v>Benningbroek</v>
      </c>
      <c r="D82" s="44" t="str">
        <f>IFERROR(VLOOKUP(Wedstrijden!G93,Organisaties!$B$2:$C$501,2,FALSE),"")</f>
        <v/>
      </c>
      <c r="E82" s="44" t="str">
        <f>IFERROR(VLOOKUP(Wedstrijden!G93,Organisaties!$B$2:$F$501,5,FALSE),"")</f>
        <v/>
      </c>
      <c r="F82" s="44" t="str">
        <f>IF(Wedstrijden!BC93&lt;&gt;"",Wedstrijden!BC93,"")</f>
        <v>Regiokampioenschappen</v>
      </c>
      <c r="G82" s="44">
        <f>IF(Wedstrijden!AY93="Indoor",1,0)</f>
        <v>0</v>
      </c>
      <c r="H82" s="44" t="str">
        <f>Wedstrijden!AZ93</f>
        <v>Ja</v>
      </c>
      <c r="I82" s="44" t="str">
        <f>IF(Wedstrijden!AX93="Nee",0,IF(Wedstrijden!AX93="Ja",1,""))</f>
        <v/>
      </c>
      <c r="J82" s="44" t="str">
        <f>IF(Wedstrijden!BA93&lt;&gt;"",Wedstrijden!BA93,"")</f>
        <v>Indoor</v>
      </c>
      <c r="W82" s="45"/>
      <c r="AE82" s="45"/>
      <c r="AN82" s="45"/>
      <c r="AU82" s="45"/>
      <c r="BA82" s="45"/>
      <c r="BE82" s="45"/>
      <c r="BJ82" s="44" t="str">
        <f>IF(COUNTA(Wedstrijden!I93:S93)&lt;&gt;0,1,"")</f>
        <v/>
      </c>
      <c r="BK82" s="44" t="str">
        <f t="shared" si="6"/>
        <v/>
      </c>
      <c r="BL82" s="44" t="str">
        <f>IF(Wedstrijden!I93="x","AA","")</f>
        <v/>
      </c>
      <c r="BM82" s="44" t="str">
        <f>IF(Wedstrijden!J93="x","A","")</f>
        <v/>
      </c>
      <c r="BN82" s="44" t="str">
        <f>IF(Wedstrijden!K93="x","B1","")</f>
        <v/>
      </c>
      <c r="BO82" s="44" t="str">
        <f>IF(Wedstrijden!L93="x","BB","")</f>
        <v/>
      </c>
      <c r="BP82" s="44" t="str">
        <f>IF(Wedstrijden!M93="x","B","")</f>
        <v/>
      </c>
      <c r="BQ82" s="44" t="str">
        <f>IF(Wedstrijden!N93="x","L1","")</f>
        <v/>
      </c>
      <c r="BR82" s="44" t="str">
        <f>IF(Wedstrijden!O93="x","L2","")</f>
        <v/>
      </c>
      <c r="BS82" s="44" t="str">
        <f>IF(Wedstrijden!P93="x","M1","")</f>
        <v/>
      </c>
      <c r="BT82" s="44" t="str">
        <f>IF(Wedstrijden!Q93="x","M2","")</f>
        <v/>
      </c>
      <c r="BU82" s="44" t="str">
        <f>IF(Wedstrijden!R93="x","Z1","")</f>
        <v/>
      </c>
      <c r="BV82" s="44" t="str">
        <f>IF(Wedstrijden!S93="x","Z2","")</f>
        <v/>
      </c>
      <c r="BW82" s="44" t="str">
        <f>IF(COUNTA(Wedstrijden!T93:AB93)&lt;&gt;0,1,"")</f>
        <v/>
      </c>
      <c r="BX82" s="44" t="str">
        <f t="shared" si="7"/>
        <v/>
      </c>
      <c r="BY82" s="44" t="str">
        <f>IF(Wedstrijden!T93="x","BB","")</f>
        <v/>
      </c>
      <c r="BZ82" s="44" t="str">
        <f>IF(Wedstrijden!U93="x","B","")</f>
        <v/>
      </c>
      <c r="CA82" s="44" t="str">
        <f>IF(Wedstrijden!V93="x","L1","")</f>
        <v/>
      </c>
      <c r="CB82" s="44" t="str">
        <f>IF(Wedstrijden!W93="x","L2","")</f>
        <v/>
      </c>
      <c r="CC82" s="44" t="str">
        <f>IF(Wedstrijden!X93="x","M1","")</f>
        <v/>
      </c>
      <c r="CD82" s="44" t="str">
        <f>IF(Wedstrijden!Y93="x","M2","")</f>
        <v/>
      </c>
      <c r="CE82" s="44" t="str">
        <f>IF(Wedstrijden!Z93="x","Z1","")</f>
        <v/>
      </c>
      <c r="CF82" s="44" t="str">
        <f>IF(Wedstrijden!AA93="x","Z2","")</f>
        <v/>
      </c>
      <c r="CG82" s="44" t="str">
        <f>IF(Wedstrijden!AB93="x","ZZL","")</f>
        <v/>
      </c>
      <c r="CL82" s="44" t="str">
        <f>IF(COUNTA(Wedstrijden!AC93:AJ93)&lt;&gt;0,2,"")</f>
        <v/>
      </c>
      <c r="CM82" s="44" t="str">
        <f t="shared" si="8"/>
        <v/>
      </c>
      <c r="CN82" s="44" t="str">
        <f>IF(Wedstrijden!AC93="x","AA","")</f>
        <v/>
      </c>
      <c r="CO82" s="44" t="str">
        <f>IF(Wedstrijden!AD93="x","A","")</f>
        <v/>
      </c>
      <c r="CP82" s="44" t="str">
        <f>IF(Wedstrijden!AE93="x","BB","")</f>
        <v/>
      </c>
      <c r="CQ82" s="44" t="str">
        <f>IF(Wedstrijden!AF93="x","B","")</f>
        <v/>
      </c>
      <c r="CR82" s="44" t="str">
        <f>IF(Wedstrijden!AG93="x","L","")</f>
        <v/>
      </c>
      <c r="CS82" s="44" t="str">
        <f>IF(Wedstrijden!AH93="x","M","")</f>
        <v/>
      </c>
      <c r="CT82" s="44" t="str">
        <f>IF(Wedstrijden!AI93="x","Z","")</f>
        <v/>
      </c>
      <c r="CU82" s="44" t="str">
        <f>IF(Wedstrijden!AJ93="x","ZZ","")</f>
        <v/>
      </c>
      <c r="CV82" s="44" t="str">
        <f>IF(COUNTA(Wedstrijden!AK93:AQ93)&lt;&gt;0,2,"")</f>
        <v/>
      </c>
      <c r="CW82" s="44" t="str">
        <f t="shared" si="9"/>
        <v/>
      </c>
      <c r="CX82" s="44" t="str">
        <f>IF(Wedstrijden!AK93="x","BB","")</f>
        <v/>
      </c>
      <c r="CY82" s="44" t="str">
        <f>IF(Wedstrijden!AL93="x","B","")</f>
        <v/>
      </c>
      <c r="CZ82" s="44" t="str">
        <f>IF(Wedstrijden!AM93="x","L","")</f>
        <v/>
      </c>
      <c r="DA82" s="44" t="str">
        <f>IF(Wedstrijden!AN93="x","M","")</f>
        <v/>
      </c>
      <c r="DB82" s="44" t="str">
        <f>IF(Wedstrijden!AO93="x","Z","")</f>
        <v/>
      </c>
      <c r="DC82" s="44" t="str">
        <f>IF(Wedstrijden!AP93="x","ZZ","")</f>
        <v/>
      </c>
      <c r="DD82" s="44" t="str">
        <f>IF(Wedstrijden!AQ93="x","1.40","")</f>
        <v/>
      </c>
      <c r="DE82" s="44" t="str">
        <f>IF(COUNTA(Wedstrijden!AR93:AT93)&lt;&gt;0,6,"")</f>
        <v/>
      </c>
      <c r="DF82" s="44" t="str">
        <f t="shared" si="10"/>
        <v/>
      </c>
      <c r="DG82" s="44" t="str">
        <f>IF(Wedstrijden!AR93="x","L","")</f>
        <v/>
      </c>
      <c r="DH82" s="44" t="str">
        <f>IF(Wedstrijden!AS93="x","M","")</f>
        <v/>
      </c>
      <c r="DI82" s="44" t="str">
        <f>IF(Wedstrijden!AT93="x","Z","")</f>
        <v/>
      </c>
      <c r="DJ82" s="44" t="str">
        <f>IF(COUNTA(Wedstrijden!AU93:AW93)&lt;&gt;0,6,"")</f>
        <v/>
      </c>
      <c r="DK82" s="44" t="str">
        <f t="shared" si="11"/>
        <v/>
      </c>
      <c r="DL82" s="44" t="str">
        <f>IF(Wedstrijden!AU93="x","L","")</f>
        <v/>
      </c>
      <c r="DM82" s="44" t="str">
        <f>IF(Wedstrijden!AV93="x","M","")</f>
        <v/>
      </c>
      <c r="DN82" s="44" t="str">
        <f>IF(Wedstrijden!AW93="x","Z","")</f>
        <v/>
      </c>
    </row>
    <row r="83" spans="1:118" ht="15">
      <c r="A83" s="48" t="e">
        <f>Wedstrijden!#REF!</f>
        <v>#REF!</v>
      </c>
      <c r="B83" s="44" t="str">
        <f>IFERROR(VLOOKUP(Wedstrijden!E94,Wedstrijdlocaties!$B$2:$E$499,2,FALSE),"")</f>
        <v>V12346</v>
      </c>
      <c r="C83" s="44" t="str">
        <f>Wedstrijden!F94</f>
        <v>Oudkarspel</v>
      </c>
      <c r="D83" s="44" t="str">
        <f>IFERROR(VLOOKUP(Wedstrijden!G94,Organisaties!$B$2:$C$501,2,FALSE),"")</f>
        <v/>
      </c>
      <c r="E83" s="44" t="str">
        <f>IFERROR(VLOOKUP(Wedstrijden!G94,Organisaties!$B$2:$F$501,5,FALSE),"")</f>
        <v/>
      </c>
      <c r="F83" s="44" t="str">
        <f>IF(Wedstrijden!BC94&lt;&gt;"",Wedstrijden!BC94,"")</f>
        <v/>
      </c>
      <c r="G83" s="44">
        <f>IF(Wedstrijden!AY94="Indoor",1,0)</f>
        <v>1</v>
      </c>
      <c r="H83" s="44" t="str">
        <f>Wedstrijden!AZ94</f>
        <v>Onbeperkt</v>
      </c>
      <c r="I83" s="44">
        <f>IF(Wedstrijden!AX94="Nee",0,IF(Wedstrijden!AX94="Ja",1,""))</f>
        <v>0</v>
      </c>
      <c r="J83" s="44" t="str">
        <f>IF(Wedstrijden!BA94&lt;&gt;"",Wedstrijden!BA94,"")</f>
        <v/>
      </c>
      <c r="W83" s="45"/>
      <c r="AE83" s="45"/>
      <c r="AN83" s="45"/>
      <c r="AU83" s="45"/>
      <c r="BA83" s="45"/>
      <c r="BE83" s="45"/>
      <c r="BJ83" s="44" t="str">
        <f>IF(COUNTA(Wedstrijden!I94:S94)&lt;&gt;0,1,"")</f>
        <v/>
      </c>
      <c r="BK83" s="44" t="str">
        <f t="shared" si="6"/>
        <v/>
      </c>
      <c r="BL83" s="44" t="str">
        <f>IF(Wedstrijden!I94="x","AA","")</f>
        <v/>
      </c>
      <c r="BM83" s="44" t="str">
        <f>IF(Wedstrijden!J94="x","A","")</f>
        <v/>
      </c>
      <c r="BN83" s="44" t="str">
        <f>IF(Wedstrijden!K94="x","B1","")</f>
        <v/>
      </c>
      <c r="BO83" s="44" t="str">
        <f>IF(Wedstrijden!L94="x","BB","")</f>
        <v/>
      </c>
      <c r="BP83" s="44" t="str">
        <f>IF(Wedstrijden!M94="x","B","")</f>
        <v/>
      </c>
      <c r="BQ83" s="44" t="str">
        <f>IF(Wedstrijden!N94="x","L1","")</f>
        <v/>
      </c>
      <c r="BR83" s="44" t="str">
        <f>IF(Wedstrijden!O94="x","L2","")</f>
        <v/>
      </c>
      <c r="BS83" s="44" t="str">
        <f>IF(Wedstrijden!P94="x","M1","")</f>
        <v/>
      </c>
      <c r="BT83" s="44" t="str">
        <f>IF(Wedstrijden!Q94="x","M2","")</f>
        <v/>
      </c>
      <c r="BU83" s="44" t="str">
        <f>IF(Wedstrijden!R94="x","Z1","")</f>
        <v/>
      </c>
      <c r="BV83" s="44" t="str">
        <f>IF(Wedstrijden!S94="x","Z2","")</f>
        <v/>
      </c>
      <c r="BW83" s="44" t="str">
        <f>IF(COUNTA(Wedstrijden!T94:AB94)&lt;&gt;0,1,"")</f>
        <v/>
      </c>
      <c r="BX83" s="44" t="str">
        <f t="shared" si="7"/>
        <v/>
      </c>
      <c r="BY83" s="44" t="str">
        <f>IF(Wedstrijden!T94="x","BB","")</f>
        <v/>
      </c>
      <c r="BZ83" s="44" t="str">
        <f>IF(Wedstrijden!U94="x","B","")</f>
        <v/>
      </c>
      <c r="CA83" s="44" t="str">
        <f>IF(Wedstrijden!V94="x","L1","")</f>
        <v/>
      </c>
      <c r="CB83" s="44" t="str">
        <f>IF(Wedstrijden!W94="x","L2","")</f>
        <v/>
      </c>
      <c r="CC83" s="44" t="str">
        <f>IF(Wedstrijden!X94="x","M1","")</f>
        <v/>
      </c>
      <c r="CD83" s="44" t="str">
        <f>IF(Wedstrijden!Y94="x","M2","")</f>
        <v/>
      </c>
      <c r="CE83" s="44" t="str">
        <f>IF(Wedstrijden!Z94="x","Z1","")</f>
        <v/>
      </c>
      <c r="CF83" s="44" t="str">
        <f>IF(Wedstrijden!AA94="x","Z2","")</f>
        <v/>
      </c>
      <c r="CG83" s="44" t="str">
        <f>IF(Wedstrijden!AB94="x","ZZL","")</f>
        <v/>
      </c>
      <c r="CL83" s="44">
        <f>IF(COUNTA(Wedstrijden!AC94:AJ94)&lt;&gt;0,2,"")</f>
        <v>2</v>
      </c>
      <c r="CM83" s="44">
        <f t="shared" si="8"/>
        <v>2</v>
      </c>
      <c r="CN83" s="44" t="str">
        <f>IF(Wedstrijden!AC94="x","AA","")</f>
        <v/>
      </c>
      <c r="CO83" s="44" t="str">
        <f>IF(Wedstrijden!AD94="x","A","")</f>
        <v/>
      </c>
      <c r="CP83" s="44" t="str">
        <f>IF(Wedstrijden!AE94="x","BB","")</f>
        <v>BB</v>
      </c>
      <c r="CQ83" s="44" t="str">
        <f>IF(Wedstrijden!AF94="x","B","")</f>
        <v>B</v>
      </c>
      <c r="CR83" s="44" t="str">
        <f>IF(Wedstrijden!AG94="x","L","")</f>
        <v>L</v>
      </c>
      <c r="CS83" s="44" t="str">
        <f>IF(Wedstrijden!AH94="x","M","")</f>
        <v>M</v>
      </c>
      <c r="CT83" s="44" t="str">
        <f>IF(Wedstrijden!AI94="x","Z","")</f>
        <v>Z</v>
      </c>
      <c r="CU83" s="44" t="str">
        <f>IF(Wedstrijden!AJ94="x","ZZ","")</f>
        <v>ZZ</v>
      </c>
      <c r="CV83" s="44" t="str">
        <f>IF(COUNTA(Wedstrijden!AK94:AQ94)&lt;&gt;0,2,"")</f>
        <v/>
      </c>
      <c r="CW83" s="44" t="str">
        <f t="shared" si="9"/>
        <v/>
      </c>
      <c r="CX83" s="44" t="str">
        <f>IF(Wedstrijden!AK94="x","BB","")</f>
        <v/>
      </c>
      <c r="CY83" s="44" t="str">
        <f>IF(Wedstrijden!AL94="x","B","")</f>
        <v/>
      </c>
      <c r="CZ83" s="44" t="str">
        <f>IF(Wedstrijden!AM94="x","L","")</f>
        <v/>
      </c>
      <c r="DA83" s="44" t="str">
        <f>IF(Wedstrijden!AN94="x","M","")</f>
        <v/>
      </c>
      <c r="DB83" s="44" t="str">
        <f>IF(Wedstrijden!AO94="x","Z","")</f>
        <v/>
      </c>
      <c r="DC83" s="44" t="str">
        <f>IF(Wedstrijden!AP94="x","ZZ","")</f>
        <v/>
      </c>
      <c r="DD83" s="44" t="str">
        <f>IF(Wedstrijden!AQ94="x","1.40","")</f>
        <v/>
      </c>
      <c r="DE83" s="44" t="str">
        <f>IF(COUNTA(Wedstrijden!AR94:AT94)&lt;&gt;0,6,"")</f>
        <v/>
      </c>
      <c r="DF83" s="44" t="str">
        <f t="shared" si="10"/>
        <v/>
      </c>
      <c r="DG83" s="44" t="str">
        <f>IF(Wedstrijden!AR94="x","L","")</f>
        <v/>
      </c>
      <c r="DH83" s="44" t="str">
        <f>IF(Wedstrijden!AS94="x","M","")</f>
        <v/>
      </c>
      <c r="DI83" s="44" t="str">
        <f>IF(Wedstrijden!AT94="x","Z","")</f>
        <v/>
      </c>
      <c r="DJ83" s="44" t="str">
        <f>IF(COUNTA(Wedstrijden!AU94:AW94)&lt;&gt;0,6,"")</f>
        <v/>
      </c>
      <c r="DK83" s="44" t="str">
        <f t="shared" si="11"/>
        <v/>
      </c>
      <c r="DL83" s="44" t="str">
        <f>IF(Wedstrijden!AU94="x","L","")</f>
        <v/>
      </c>
      <c r="DM83" s="44" t="str">
        <f>IF(Wedstrijden!AV94="x","M","")</f>
        <v/>
      </c>
      <c r="DN83" s="44" t="str">
        <f>IF(Wedstrijden!AW94="x","Z","")</f>
        <v/>
      </c>
    </row>
    <row r="84" spans="1:118" ht="15">
      <c r="A84" s="48" t="e">
        <f>Wedstrijden!#REF!</f>
        <v>#REF!</v>
      </c>
      <c r="B84" s="44">
        <f>IFERROR(VLOOKUP(Wedstrijden!E95,Wedstrijdlocaties!$B$2:$E$499,2,FALSE),"")</f>
        <v>773625</v>
      </c>
      <c r="C84" s="44" t="str">
        <f>Wedstrijden!F95</f>
        <v>BENNINGBROEK</v>
      </c>
      <c r="D84" s="44" t="str">
        <f>IFERROR(VLOOKUP(Wedstrijden!G95,Organisaties!$B$2:$C$501,2,FALSE),"")</f>
        <v/>
      </c>
      <c r="E84" s="44" t="str">
        <f>IFERROR(VLOOKUP(Wedstrijden!G95,Organisaties!$B$2:$F$501,5,FALSE),"")</f>
        <v/>
      </c>
      <c r="F84" s="44" t="str">
        <f>IF(Wedstrijden!BC95&lt;&gt;"",Wedstrijden!BC95,"")</f>
        <v/>
      </c>
      <c r="G84" s="44">
        <f>IF(Wedstrijden!AY95="Indoor",1,0)</f>
        <v>1</v>
      </c>
      <c r="H84" s="44" t="str">
        <f>Wedstrijden!AZ95</f>
        <v>Op uitnodiging</v>
      </c>
      <c r="I84" s="44">
        <f>IF(Wedstrijden!AX95="Nee",0,IF(Wedstrijden!AX95="Ja",1,""))</f>
        <v>1</v>
      </c>
      <c r="J84" s="44" t="str">
        <f>IF(Wedstrijden!BA95&lt;&gt;"",Wedstrijden!BA95,"")</f>
        <v>Regiokampioenschappen</v>
      </c>
      <c r="W84" s="45"/>
      <c r="AE84" s="45"/>
      <c r="AN84" s="45"/>
      <c r="AU84" s="45"/>
      <c r="BA84" s="45"/>
      <c r="BE84" s="45"/>
      <c r="BJ84" s="44" t="str">
        <f>IF(COUNTA(Wedstrijden!I95:S95)&lt;&gt;0,1,"")</f>
        <v/>
      </c>
      <c r="BK84" s="44" t="str">
        <f t="shared" si="6"/>
        <v/>
      </c>
      <c r="BL84" s="44" t="str">
        <f>IF(Wedstrijden!I95="x","AA","")</f>
        <v/>
      </c>
      <c r="BM84" s="44" t="str">
        <f>IF(Wedstrijden!J95="x","A","")</f>
        <v/>
      </c>
      <c r="BN84" s="44" t="str">
        <f>IF(Wedstrijden!K95="x","B1","")</f>
        <v/>
      </c>
      <c r="BO84" s="44" t="str">
        <f>IF(Wedstrijden!L95="x","BB","")</f>
        <v/>
      </c>
      <c r="BP84" s="44" t="str">
        <f>IF(Wedstrijden!M95="x","B","")</f>
        <v/>
      </c>
      <c r="BQ84" s="44" t="str">
        <f>IF(Wedstrijden!N95="x","L1","")</f>
        <v/>
      </c>
      <c r="BR84" s="44" t="str">
        <f>IF(Wedstrijden!O95="x","L2","")</f>
        <v/>
      </c>
      <c r="BS84" s="44" t="str">
        <f>IF(Wedstrijden!P95="x","M1","")</f>
        <v/>
      </c>
      <c r="BT84" s="44" t="str">
        <f>IF(Wedstrijden!Q95="x","M2","")</f>
        <v/>
      </c>
      <c r="BU84" s="44" t="str">
        <f>IF(Wedstrijden!R95="x","Z1","")</f>
        <v/>
      </c>
      <c r="BV84" s="44" t="str">
        <f>IF(Wedstrijden!S95="x","Z2","")</f>
        <v/>
      </c>
      <c r="BW84" s="44">
        <f>IF(COUNTA(Wedstrijden!T95:AB95)&lt;&gt;0,1,"")</f>
        <v>1</v>
      </c>
      <c r="BX84" s="44">
        <f t="shared" si="7"/>
        <v>1</v>
      </c>
      <c r="BY84" s="44" t="str">
        <f>IF(Wedstrijden!T95="x","BB","")</f>
        <v/>
      </c>
      <c r="BZ84" s="44" t="str">
        <f>IF(Wedstrijden!U95="x","B","")</f>
        <v>B</v>
      </c>
      <c r="CA84" s="44" t="str">
        <f>IF(Wedstrijden!V95="x","L1","")</f>
        <v>L1</v>
      </c>
      <c r="CB84" s="44" t="str">
        <f>IF(Wedstrijden!W95="x","L2","")</f>
        <v>L2</v>
      </c>
      <c r="CC84" s="44" t="str">
        <f>IF(Wedstrijden!X95="x","M1","")</f>
        <v>M1</v>
      </c>
      <c r="CD84" s="44" t="str">
        <f>IF(Wedstrijden!Y95="x","M2","")</f>
        <v>M2</v>
      </c>
      <c r="CE84" s="44" t="str">
        <f>IF(Wedstrijden!Z95="x","Z1","")</f>
        <v>Z1</v>
      </c>
      <c r="CF84" s="44" t="str">
        <f>IF(Wedstrijden!AA95="x","Z2","")</f>
        <v>Z2</v>
      </c>
      <c r="CG84" s="44" t="str">
        <f>IF(Wedstrijden!AB95="x","ZZL","")</f>
        <v>ZZL</v>
      </c>
      <c r="CL84" s="44" t="str">
        <f>IF(COUNTA(Wedstrijden!AC95:AJ95)&lt;&gt;0,2,"")</f>
        <v/>
      </c>
      <c r="CM84" s="44" t="str">
        <f t="shared" si="8"/>
        <v/>
      </c>
      <c r="CN84" s="44" t="str">
        <f>IF(Wedstrijden!AC95="x","AA","")</f>
        <v/>
      </c>
      <c r="CO84" s="44" t="str">
        <f>IF(Wedstrijden!AD95="x","A","")</f>
        <v/>
      </c>
      <c r="CP84" s="44" t="str">
        <f>IF(Wedstrijden!AE95="x","BB","")</f>
        <v/>
      </c>
      <c r="CQ84" s="44" t="str">
        <f>IF(Wedstrijden!AF95="x","B","")</f>
        <v/>
      </c>
      <c r="CR84" s="44" t="str">
        <f>IF(Wedstrijden!AG95="x","L","")</f>
        <v/>
      </c>
      <c r="CS84" s="44" t="str">
        <f>IF(Wedstrijden!AH95="x","M","")</f>
        <v/>
      </c>
      <c r="CT84" s="44" t="str">
        <f>IF(Wedstrijden!AI95="x","Z","")</f>
        <v/>
      </c>
      <c r="CU84" s="44" t="str">
        <f>IF(Wedstrijden!AJ95="x","ZZ","")</f>
        <v/>
      </c>
      <c r="CV84" s="44" t="str">
        <f>IF(COUNTA(Wedstrijden!AK95:AQ95)&lt;&gt;0,2,"")</f>
        <v/>
      </c>
      <c r="CW84" s="44" t="str">
        <f t="shared" si="9"/>
        <v/>
      </c>
      <c r="CX84" s="44" t="str">
        <f>IF(Wedstrijden!AK95="x","BB","")</f>
        <v/>
      </c>
      <c r="CY84" s="44" t="str">
        <f>IF(Wedstrijden!AL95="x","B","")</f>
        <v/>
      </c>
      <c r="CZ84" s="44" t="str">
        <f>IF(Wedstrijden!AM95="x","L","")</f>
        <v/>
      </c>
      <c r="DA84" s="44" t="str">
        <f>IF(Wedstrijden!AN95="x","M","")</f>
        <v/>
      </c>
      <c r="DB84" s="44" t="str">
        <f>IF(Wedstrijden!AO95="x","Z","")</f>
        <v/>
      </c>
      <c r="DC84" s="44" t="str">
        <f>IF(Wedstrijden!AP95="x","ZZ","")</f>
        <v/>
      </c>
      <c r="DD84" s="44" t="str">
        <f>IF(Wedstrijden!AQ95="x","1.40","")</f>
        <v/>
      </c>
      <c r="DE84" s="44" t="str">
        <f>IF(COUNTA(Wedstrijden!AR95:AT95)&lt;&gt;0,6,"")</f>
        <v/>
      </c>
      <c r="DF84" s="44" t="str">
        <f t="shared" si="10"/>
        <v/>
      </c>
      <c r="DG84" s="44" t="str">
        <f>IF(Wedstrijden!AR95="x","L","")</f>
        <v/>
      </c>
      <c r="DH84" s="44" t="str">
        <f>IF(Wedstrijden!AS95="x","M","")</f>
        <v/>
      </c>
      <c r="DI84" s="44" t="str">
        <f>IF(Wedstrijden!AT95="x","Z","")</f>
        <v/>
      </c>
      <c r="DJ84" s="44" t="str">
        <f>IF(COUNTA(Wedstrijden!AU95:AW95)&lt;&gt;0,6,"")</f>
        <v/>
      </c>
      <c r="DK84" s="44" t="str">
        <f t="shared" si="11"/>
        <v/>
      </c>
      <c r="DL84" s="44" t="str">
        <f>IF(Wedstrijden!AU95="x","L","")</f>
        <v/>
      </c>
      <c r="DM84" s="44" t="str">
        <f>IF(Wedstrijden!AV95="x","M","")</f>
        <v/>
      </c>
      <c r="DN84" s="44" t="str">
        <f>IF(Wedstrijden!AW95="x","Z","")</f>
        <v/>
      </c>
    </row>
    <row r="85" spans="1:118" ht="15">
      <c r="A85" s="48" t="e">
        <f>Wedstrijden!#REF!</f>
        <v>#REF!</v>
      </c>
      <c r="B85" s="44" t="str">
        <f>IFERROR(VLOOKUP(Wedstrijden!E96,Wedstrijdlocaties!$B$2:$E$499,2,FALSE),"")</f>
        <v>V12147</v>
      </c>
      <c r="C85" s="44" t="str">
        <f>Wedstrijden!F96</f>
        <v>Spaarnwoude</v>
      </c>
      <c r="D85" s="44" t="str">
        <f>IFERROR(VLOOKUP(Wedstrijden!G96,Organisaties!$B$2:$C$501,2,FALSE),"")</f>
        <v>V60239</v>
      </c>
      <c r="E85" s="44" t="str">
        <f>IFERROR(VLOOKUP(Wedstrijden!G96,Organisaties!$B$2:$F$501,5,FALSE),"")</f>
        <v>V31007</v>
      </c>
      <c r="F85" s="44" t="str">
        <f>IF(Wedstrijden!BC96&lt;&gt;"",Wedstrijden!BC96,"")</f>
        <v/>
      </c>
      <c r="G85" s="44">
        <f>IF(Wedstrijden!AY96="Indoor",1,0)</f>
        <v>0</v>
      </c>
      <c r="H85" s="44">
        <f>Wedstrijden!AZ96</f>
        <v>0</v>
      </c>
      <c r="I85" s="44" t="str">
        <f>IF(Wedstrijden!AX96="Nee",0,IF(Wedstrijden!AX96="Ja",1,""))</f>
        <v/>
      </c>
      <c r="J85" s="44" t="str">
        <f>IF(Wedstrijden!BA96&lt;&gt;"",Wedstrijden!BA96,"")</f>
        <v/>
      </c>
      <c r="W85" s="45"/>
      <c r="AE85" s="45"/>
      <c r="AN85" s="45"/>
      <c r="AU85" s="45"/>
      <c r="BA85" s="45"/>
      <c r="BE85" s="45"/>
      <c r="BJ85" s="44">
        <f>IF(COUNTA(Wedstrijden!I96:S96)&lt;&gt;0,1,"")</f>
        <v>1</v>
      </c>
      <c r="BK85" s="44">
        <f t="shared" si="6"/>
        <v>2</v>
      </c>
      <c r="BL85" s="44" t="str">
        <f>IF(Wedstrijden!I96="x","AA","")</f>
        <v/>
      </c>
      <c r="BM85" s="44" t="str">
        <f>IF(Wedstrijden!J96="x","A","")</f>
        <v/>
      </c>
      <c r="BN85" s="44" t="str">
        <f>IF(Wedstrijden!K96="x","B1","")</f>
        <v/>
      </c>
      <c r="BO85" s="44" t="str">
        <f>IF(Wedstrijden!L96="x","BB","")</f>
        <v/>
      </c>
      <c r="BP85" s="44" t="str">
        <f>IF(Wedstrijden!M96="x","B","")</f>
        <v>B</v>
      </c>
      <c r="BQ85" s="44" t="str">
        <f>IF(Wedstrijden!N96="x","L1","")</f>
        <v>L1</v>
      </c>
      <c r="BR85" s="44" t="str">
        <f>IF(Wedstrijden!O96="x","L2","")</f>
        <v>L2</v>
      </c>
      <c r="BS85" s="44" t="str">
        <f>IF(Wedstrijden!P96="x","M1","")</f>
        <v>M1</v>
      </c>
      <c r="BT85" s="44" t="str">
        <f>IF(Wedstrijden!Q96="x","M2","")</f>
        <v>M2</v>
      </c>
      <c r="BU85" s="44" t="str">
        <f>IF(Wedstrijden!R96="x","Z1","")</f>
        <v/>
      </c>
      <c r="BV85" s="44" t="str">
        <f>IF(Wedstrijden!S96="x","Z2","")</f>
        <v/>
      </c>
      <c r="BW85" s="44">
        <f>IF(COUNTA(Wedstrijden!T96:AB96)&lt;&gt;0,1,"")</f>
        <v>1</v>
      </c>
      <c r="BX85" s="44">
        <f t="shared" si="7"/>
        <v>1</v>
      </c>
      <c r="BY85" s="44" t="str">
        <f>IF(Wedstrijden!T96="x","BB","")</f>
        <v/>
      </c>
      <c r="BZ85" s="44" t="str">
        <f>IF(Wedstrijden!U96="x","B","")</f>
        <v/>
      </c>
      <c r="CA85" s="44" t="str">
        <f>IF(Wedstrijden!V96="x","L1","")</f>
        <v>L1</v>
      </c>
      <c r="CB85" s="44" t="str">
        <f>IF(Wedstrijden!W96="x","L2","")</f>
        <v>L2</v>
      </c>
      <c r="CC85" s="44" t="str">
        <f>IF(Wedstrijden!X96="x","M1","")</f>
        <v>M1</v>
      </c>
      <c r="CD85" s="44" t="str">
        <f>IF(Wedstrijden!Y96="x","M2","")</f>
        <v>M2</v>
      </c>
      <c r="CE85" s="44" t="str">
        <f>IF(Wedstrijden!Z96="x","Z1","")</f>
        <v/>
      </c>
      <c r="CF85" s="44" t="str">
        <f>IF(Wedstrijden!AA96="x","Z2","")</f>
        <v/>
      </c>
      <c r="CG85" s="44" t="str">
        <f>IF(Wedstrijden!AB96="x","ZZL","")</f>
        <v/>
      </c>
      <c r="CL85" s="44" t="str">
        <f>IF(COUNTA(Wedstrijden!AC96:AJ96)&lt;&gt;0,2,"")</f>
        <v/>
      </c>
      <c r="CM85" s="44" t="str">
        <f t="shared" si="8"/>
        <v/>
      </c>
      <c r="CN85" s="44" t="str">
        <f>IF(Wedstrijden!AC96="x","AA","")</f>
        <v/>
      </c>
      <c r="CO85" s="44" t="str">
        <f>IF(Wedstrijden!AD96="x","A","")</f>
        <v/>
      </c>
      <c r="CP85" s="44" t="str">
        <f>IF(Wedstrijden!AE96="x","BB","")</f>
        <v/>
      </c>
      <c r="CQ85" s="44" t="str">
        <f>IF(Wedstrijden!AF96="x","B","")</f>
        <v/>
      </c>
      <c r="CR85" s="44" t="str">
        <f>IF(Wedstrijden!AG96="x","L","")</f>
        <v/>
      </c>
      <c r="CS85" s="44" t="str">
        <f>IF(Wedstrijden!AH96="x","M","")</f>
        <v/>
      </c>
      <c r="CT85" s="44" t="str">
        <f>IF(Wedstrijden!AI96="x","Z","")</f>
        <v/>
      </c>
      <c r="CU85" s="44" t="str">
        <f>IF(Wedstrijden!AJ96="x","ZZ","")</f>
        <v/>
      </c>
      <c r="CV85" s="44" t="str">
        <f>IF(COUNTA(Wedstrijden!AK96:AQ96)&lt;&gt;0,2,"")</f>
        <v/>
      </c>
      <c r="CW85" s="44" t="str">
        <f t="shared" si="9"/>
        <v/>
      </c>
      <c r="CX85" s="44" t="str">
        <f>IF(Wedstrijden!AK96="x","BB","")</f>
        <v/>
      </c>
      <c r="CY85" s="44" t="str">
        <f>IF(Wedstrijden!AL96="x","B","")</f>
        <v/>
      </c>
      <c r="CZ85" s="44" t="str">
        <f>IF(Wedstrijden!AM96="x","L","")</f>
        <v/>
      </c>
      <c r="DA85" s="44" t="str">
        <f>IF(Wedstrijden!AN96="x","M","")</f>
        <v/>
      </c>
      <c r="DB85" s="44" t="str">
        <f>IF(Wedstrijden!AO96="x","Z","")</f>
        <v/>
      </c>
      <c r="DC85" s="44" t="str">
        <f>IF(Wedstrijden!AP96="x","ZZ","")</f>
        <v/>
      </c>
      <c r="DD85" s="44" t="str">
        <f>IF(Wedstrijden!AQ96="x","1.40","")</f>
        <v/>
      </c>
      <c r="DE85" s="44" t="str">
        <f>IF(COUNTA(Wedstrijden!AR96:AT96)&lt;&gt;0,6,"")</f>
        <v/>
      </c>
      <c r="DF85" s="44" t="str">
        <f t="shared" si="10"/>
        <v/>
      </c>
      <c r="DG85" s="44" t="str">
        <f>IF(Wedstrijden!AR96="x","L","")</f>
        <v/>
      </c>
      <c r="DH85" s="44" t="str">
        <f>IF(Wedstrijden!AS96="x","M","")</f>
        <v/>
      </c>
      <c r="DI85" s="44" t="str">
        <f>IF(Wedstrijden!AT96="x","Z","")</f>
        <v/>
      </c>
      <c r="DJ85" s="44" t="str">
        <f>IF(COUNTA(Wedstrijden!AU96:AW96)&lt;&gt;0,6,"")</f>
        <v/>
      </c>
      <c r="DK85" s="44" t="str">
        <f t="shared" si="11"/>
        <v/>
      </c>
      <c r="DL85" s="44" t="str">
        <f>IF(Wedstrijden!AU96="x","L","")</f>
        <v/>
      </c>
      <c r="DM85" s="44" t="str">
        <f>IF(Wedstrijden!AV96="x","M","")</f>
        <v/>
      </c>
      <c r="DN85" s="44" t="str">
        <f>IF(Wedstrijden!AW96="x","Z","")</f>
        <v/>
      </c>
    </row>
    <row r="86" spans="1:118" ht="15">
      <c r="A86" s="48" t="e">
        <f>Wedstrijden!#REF!</f>
        <v>#REF!</v>
      </c>
      <c r="B86" s="44">
        <f>IFERROR(VLOOKUP(Wedstrijden!E97,Wedstrijdlocaties!$B$2:$E$499,2,FALSE),"")</f>
        <v>773625</v>
      </c>
      <c r="C86" s="44" t="str">
        <f>Wedstrijden!F97</f>
        <v>Benningbroek</v>
      </c>
      <c r="D86" s="44" t="str">
        <f>IFERROR(VLOOKUP(Wedstrijden!G97,Organisaties!$B$2:$C$501,2,FALSE),"")</f>
        <v/>
      </c>
      <c r="E86" s="44" t="str">
        <f>IFERROR(VLOOKUP(Wedstrijden!G97,Organisaties!$B$2:$F$501,5,FALSE),"")</f>
        <v/>
      </c>
      <c r="F86" s="44" t="str">
        <f>IF(Wedstrijden!BC97&lt;&gt;"",Wedstrijden!BC97,"")</f>
        <v>Regiokampioenschappen</v>
      </c>
      <c r="G86" s="44">
        <f>IF(Wedstrijden!AY97="Indoor",1,0)</f>
        <v>0</v>
      </c>
      <c r="H86" s="44" t="str">
        <f>Wedstrijden!AZ97</f>
        <v>Ja</v>
      </c>
      <c r="I86" s="44" t="str">
        <f>IF(Wedstrijden!AX97="Nee",0,IF(Wedstrijden!AX97="Ja",1,""))</f>
        <v/>
      </c>
      <c r="J86" s="44" t="str">
        <f>IF(Wedstrijden!BA97&lt;&gt;"",Wedstrijden!BA97,"")</f>
        <v>Indoor</v>
      </c>
      <c r="W86" s="45"/>
      <c r="AE86" s="45"/>
      <c r="AN86" s="45"/>
      <c r="AU86" s="45"/>
      <c r="BA86" s="45"/>
      <c r="BE86" s="45"/>
      <c r="BJ86" s="44" t="str">
        <f>IF(COUNTA(Wedstrijden!I97:S97)&lt;&gt;0,1,"")</f>
        <v/>
      </c>
      <c r="BK86" s="44" t="str">
        <f t="shared" si="6"/>
        <v/>
      </c>
      <c r="BL86" s="44" t="str">
        <f>IF(Wedstrijden!I97="x","AA","")</f>
        <v/>
      </c>
      <c r="BM86" s="44" t="str">
        <f>IF(Wedstrijden!J97="x","A","")</f>
        <v/>
      </c>
      <c r="BN86" s="44" t="str">
        <f>IF(Wedstrijden!K97="x","B1","")</f>
        <v/>
      </c>
      <c r="BO86" s="44" t="str">
        <f>IF(Wedstrijden!L97="x","BB","")</f>
        <v/>
      </c>
      <c r="BP86" s="44" t="str">
        <f>IF(Wedstrijden!M97="x","B","")</f>
        <v/>
      </c>
      <c r="BQ86" s="44" t="str">
        <f>IF(Wedstrijden!N97="x","L1","")</f>
        <v/>
      </c>
      <c r="BR86" s="44" t="str">
        <f>IF(Wedstrijden!O97="x","L2","")</f>
        <v/>
      </c>
      <c r="BS86" s="44" t="str">
        <f>IF(Wedstrijden!P97="x","M1","")</f>
        <v/>
      </c>
      <c r="BT86" s="44" t="str">
        <f>IF(Wedstrijden!Q97="x","M2","")</f>
        <v/>
      </c>
      <c r="BU86" s="44" t="str">
        <f>IF(Wedstrijden!R97="x","Z1","")</f>
        <v/>
      </c>
      <c r="BV86" s="44" t="str">
        <f>IF(Wedstrijden!S97="x","Z2","")</f>
        <v/>
      </c>
      <c r="BW86" s="44" t="str">
        <f>IF(COUNTA(Wedstrijden!T97:AB97)&lt;&gt;0,1,"")</f>
        <v/>
      </c>
      <c r="BX86" s="44" t="str">
        <f t="shared" si="7"/>
        <v/>
      </c>
      <c r="BY86" s="44" t="str">
        <f>IF(Wedstrijden!T97="x","BB","")</f>
        <v/>
      </c>
      <c r="BZ86" s="44" t="str">
        <f>IF(Wedstrijden!U97="x","B","")</f>
        <v/>
      </c>
      <c r="CA86" s="44" t="str">
        <f>IF(Wedstrijden!V97="x","L1","")</f>
        <v/>
      </c>
      <c r="CB86" s="44" t="str">
        <f>IF(Wedstrijden!W97="x","L2","")</f>
        <v/>
      </c>
      <c r="CC86" s="44" t="str">
        <f>IF(Wedstrijden!X97="x","M1","")</f>
        <v/>
      </c>
      <c r="CD86" s="44" t="str">
        <f>IF(Wedstrijden!Y97="x","M2","")</f>
        <v/>
      </c>
      <c r="CE86" s="44" t="str">
        <f>IF(Wedstrijden!Z97="x","Z1","")</f>
        <v/>
      </c>
      <c r="CF86" s="44" t="str">
        <f>IF(Wedstrijden!AA97="x","Z2","")</f>
        <v/>
      </c>
      <c r="CG86" s="44" t="str">
        <f>IF(Wedstrijden!AB97="x","ZZL","")</f>
        <v/>
      </c>
      <c r="CL86" s="44" t="str">
        <f>IF(COUNTA(Wedstrijden!AC97:AJ97)&lt;&gt;0,2,"")</f>
        <v/>
      </c>
      <c r="CM86" s="44" t="str">
        <f t="shared" si="8"/>
        <v/>
      </c>
      <c r="CN86" s="44" t="str">
        <f>IF(Wedstrijden!AC97="x","AA","")</f>
        <v/>
      </c>
      <c r="CO86" s="44" t="str">
        <f>IF(Wedstrijden!AD97="x","A","")</f>
        <v/>
      </c>
      <c r="CP86" s="44" t="str">
        <f>IF(Wedstrijden!AE97="x","BB","")</f>
        <v/>
      </c>
      <c r="CQ86" s="44" t="str">
        <f>IF(Wedstrijden!AF97="x","B","")</f>
        <v/>
      </c>
      <c r="CR86" s="44" t="str">
        <f>IF(Wedstrijden!AG97="x","L","")</f>
        <v/>
      </c>
      <c r="CS86" s="44" t="str">
        <f>IF(Wedstrijden!AH97="x","M","")</f>
        <v/>
      </c>
      <c r="CT86" s="44" t="str">
        <f>IF(Wedstrijden!AI97="x","Z","")</f>
        <v/>
      </c>
      <c r="CU86" s="44" t="str">
        <f>IF(Wedstrijden!AJ97="x","ZZ","")</f>
        <v/>
      </c>
      <c r="CV86" s="44" t="str">
        <f>IF(COUNTA(Wedstrijden!AK97:AQ97)&lt;&gt;0,2,"")</f>
        <v/>
      </c>
      <c r="CW86" s="44" t="str">
        <f t="shared" si="9"/>
        <v/>
      </c>
      <c r="CX86" s="44" t="str">
        <f>IF(Wedstrijden!AK97="x","BB","")</f>
        <v/>
      </c>
      <c r="CY86" s="44" t="str">
        <f>IF(Wedstrijden!AL97="x","B","")</f>
        <v/>
      </c>
      <c r="CZ86" s="44" t="str">
        <f>IF(Wedstrijden!AM97="x","L","")</f>
        <v/>
      </c>
      <c r="DA86" s="44" t="str">
        <f>IF(Wedstrijden!AN97="x","M","")</f>
        <v/>
      </c>
      <c r="DB86" s="44" t="str">
        <f>IF(Wedstrijden!AO97="x","Z","")</f>
        <v/>
      </c>
      <c r="DC86" s="44" t="str">
        <f>IF(Wedstrijden!AP97="x","ZZ","")</f>
        <v/>
      </c>
      <c r="DD86" s="44" t="str">
        <f>IF(Wedstrijden!AQ97="x","1.40","")</f>
        <v/>
      </c>
      <c r="DE86" s="44" t="str">
        <f>IF(COUNTA(Wedstrijden!AR97:AT97)&lt;&gt;0,6,"")</f>
        <v/>
      </c>
      <c r="DF86" s="44" t="str">
        <f t="shared" si="10"/>
        <v/>
      </c>
      <c r="DG86" s="44" t="str">
        <f>IF(Wedstrijden!AR97="x","L","")</f>
        <v/>
      </c>
      <c r="DH86" s="44" t="str">
        <f>IF(Wedstrijden!AS97="x","M","")</f>
        <v/>
      </c>
      <c r="DI86" s="44" t="str">
        <f>IF(Wedstrijden!AT97="x","Z","")</f>
        <v/>
      </c>
      <c r="DJ86" s="44" t="str">
        <f>IF(COUNTA(Wedstrijden!AU97:AW97)&lt;&gt;0,6,"")</f>
        <v/>
      </c>
      <c r="DK86" s="44" t="str">
        <f t="shared" si="11"/>
        <v/>
      </c>
      <c r="DL86" s="44" t="str">
        <f>IF(Wedstrijden!AU97="x","L","")</f>
        <v/>
      </c>
      <c r="DM86" s="44" t="str">
        <f>IF(Wedstrijden!AV97="x","M","")</f>
        <v/>
      </c>
      <c r="DN86" s="44" t="str">
        <f>IF(Wedstrijden!AW97="x","Z","")</f>
        <v/>
      </c>
    </row>
    <row r="87" spans="1:118" ht="15">
      <c r="A87" s="48" t="e">
        <f>Wedstrijden!#REF!</f>
        <v>#REF!</v>
      </c>
      <c r="B87" s="44" t="str">
        <f>IFERROR(VLOOKUP(Wedstrijden!E98,Wedstrijdlocaties!$B$2:$E$499,2,FALSE),"")</f>
        <v>V12346</v>
      </c>
      <c r="C87" s="44" t="str">
        <f>Wedstrijden!F98</f>
        <v>Oudkarspel</v>
      </c>
      <c r="D87" s="44" t="str">
        <f>IFERROR(VLOOKUP(Wedstrijden!G98,Organisaties!$B$2:$C$501,2,FALSE),"")</f>
        <v/>
      </c>
      <c r="E87" s="44" t="str">
        <f>IFERROR(VLOOKUP(Wedstrijden!G98,Organisaties!$B$2:$F$501,5,FALSE),"")</f>
        <v/>
      </c>
      <c r="F87" s="44" t="str">
        <f>IF(Wedstrijden!BC98&lt;&gt;"",Wedstrijden!BC98,"")</f>
        <v/>
      </c>
      <c r="G87" s="44">
        <f>IF(Wedstrijden!AY98="Indoor",1,0)</f>
        <v>1</v>
      </c>
      <c r="H87" s="44" t="str">
        <f>Wedstrijden!AZ98</f>
        <v>Onbeperkt</v>
      </c>
      <c r="I87" s="44">
        <f>IF(Wedstrijden!AX98="Nee",0,IF(Wedstrijden!AX98="Ja",1,""))</f>
        <v>0</v>
      </c>
      <c r="J87" s="44" t="str">
        <f>IF(Wedstrijden!BA98&lt;&gt;"",Wedstrijden!BA98,"")</f>
        <v/>
      </c>
      <c r="W87" s="45"/>
      <c r="AE87" s="45"/>
      <c r="AN87" s="45"/>
      <c r="AU87" s="45"/>
      <c r="BA87" s="45"/>
      <c r="BE87" s="45"/>
      <c r="BJ87" s="44" t="str">
        <f>IF(COUNTA(Wedstrijden!I98:S98)&lt;&gt;0,1,"")</f>
        <v/>
      </c>
      <c r="BK87" s="44" t="str">
        <f t="shared" si="6"/>
        <v/>
      </c>
      <c r="BL87" s="44" t="str">
        <f>IF(Wedstrijden!I98="x","AA","")</f>
        <v/>
      </c>
      <c r="BM87" s="44" t="str">
        <f>IF(Wedstrijden!J98="x","A","")</f>
        <v/>
      </c>
      <c r="BN87" s="44" t="str">
        <f>IF(Wedstrijden!K98="x","B1","")</f>
        <v/>
      </c>
      <c r="BO87" s="44" t="str">
        <f>IF(Wedstrijden!L98="x","BB","")</f>
        <v/>
      </c>
      <c r="BP87" s="44" t="str">
        <f>IF(Wedstrijden!M98="x","B","")</f>
        <v/>
      </c>
      <c r="BQ87" s="44" t="str">
        <f>IF(Wedstrijden!N98="x","L1","")</f>
        <v/>
      </c>
      <c r="BR87" s="44" t="str">
        <f>IF(Wedstrijden!O98="x","L2","")</f>
        <v/>
      </c>
      <c r="BS87" s="44" t="str">
        <f>IF(Wedstrijden!P98="x","M1","")</f>
        <v/>
      </c>
      <c r="BT87" s="44" t="str">
        <f>IF(Wedstrijden!Q98="x","M2","")</f>
        <v/>
      </c>
      <c r="BU87" s="44" t="str">
        <f>IF(Wedstrijden!R98="x","Z1","")</f>
        <v/>
      </c>
      <c r="BV87" s="44" t="str">
        <f>IF(Wedstrijden!S98="x","Z2","")</f>
        <v/>
      </c>
      <c r="BW87" s="44" t="str">
        <f>IF(COUNTA(Wedstrijden!T98:AB98)&lt;&gt;0,1,"")</f>
        <v/>
      </c>
      <c r="BX87" s="44" t="str">
        <f t="shared" si="7"/>
        <v/>
      </c>
      <c r="BY87" s="44" t="str">
        <f>IF(Wedstrijden!T98="x","BB","")</f>
        <v/>
      </c>
      <c r="BZ87" s="44" t="str">
        <f>IF(Wedstrijden!U98="x","B","")</f>
        <v/>
      </c>
      <c r="CA87" s="44" t="str">
        <f>IF(Wedstrijden!V98="x","L1","")</f>
        <v/>
      </c>
      <c r="CB87" s="44" t="str">
        <f>IF(Wedstrijden!W98="x","L2","")</f>
        <v/>
      </c>
      <c r="CC87" s="44" t="str">
        <f>IF(Wedstrijden!X98="x","M1","")</f>
        <v/>
      </c>
      <c r="CD87" s="44" t="str">
        <f>IF(Wedstrijden!Y98="x","M2","")</f>
        <v/>
      </c>
      <c r="CE87" s="44" t="str">
        <f>IF(Wedstrijden!Z98="x","Z1","")</f>
        <v/>
      </c>
      <c r="CF87" s="44" t="str">
        <f>IF(Wedstrijden!AA98="x","Z2","")</f>
        <v/>
      </c>
      <c r="CG87" s="44" t="str">
        <f>IF(Wedstrijden!AB98="x","ZZL","")</f>
        <v/>
      </c>
      <c r="CL87" s="44" t="str">
        <f>IF(COUNTA(Wedstrijden!AC98:AJ98)&lt;&gt;0,2,"")</f>
        <v/>
      </c>
      <c r="CM87" s="44" t="str">
        <f t="shared" si="8"/>
        <v/>
      </c>
      <c r="CN87" s="44" t="str">
        <f>IF(Wedstrijden!AC98="x","AA","")</f>
        <v/>
      </c>
      <c r="CO87" s="44" t="str">
        <f>IF(Wedstrijden!AD98="x","A","")</f>
        <v/>
      </c>
      <c r="CP87" s="44" t="str">
        <f>IF(Wedstrijden!AE98="x","BB","")</f>
        <v/>
      </c>
      <c r="CQ87" s="44" t="str">
        <f>IF(Wedstrijden!AF98="x","B","")</f>
        <v/>
      </c>
      <c r="CR87" s="44" t="str">
        <f>IF(Wedstrijden!AG98="x","L","")</f>
        <v/>
      </c>
      <c r="CS87" s="44" t="str">
        <f>IF(Wedstrijden!AH98="x","M","")</f>
        <v/>
      </c>
      <c r="CT87" s="44" t="str">
        <f>IF(Wedstrijden!AI98="x","Z","")</f>
        <v/>
      </c>
      <c r="CU87" s="44" t="str">
        <f>IF(Wedstrijden!AJ98="x","ZZ","")</f>
        <v/>
      </c>
      <c r="CV87" s="44">
        <f>IF(COUNTA(Wedstrijden!AK98:AQ98)&lt;&gt;0,2,"")</f>
        <v>2</v>
      </c>
      <c r="CW87" s="44">
        <f t="shared" si="9"/>
        <v>1</v>
      </c>
      <c r="CX87" s="44" t="str">
        <f>IF(Wedstrijden!AK98="x","BB","")</f>
        <v>BB</v>
      </c>
      <c r="CY87" s="44" t="str">
        <f>IF(Wedstrijden!AL98="x","B","")</f>
        <v>B</v>
      </c>
      <c r="CZ87" s="44" t="str">
        <f>IF(Wedstrijden!AM98="x","L","")</f>
        <v>L</v>
      </c>
      <c r="DA87" s="44" t="str">
        <f>IF(Wedstrijden!AN98="x","M","")</f>
        <v>M</v>
      </c>
      <c r="DB87" s="44" t="str">
        <f>IF(Wedstrijden!AO98="x","Z","")</f>
        <v>Z</v>
      </c>
      <c r="DC87" s="44" t="str">
        <f>IF(Wedstrijden!AP98="x","ZZ","")</f>
        <v>ZZ</v>
      </c>
      <c r="DD87" s="44" t="str">
        <f>IF(Wedstrijden!AQ98="x","1.40","")</f>
        <v/>
      </c>
      <c r="DE87" s="44" t="str">
        <f>IF(COUNTA(Wedstrijden!AR98:AT98)&lt;&gt;0,6,"")</f>
        <v/>
      </c>
      <c r="DF87" s="44" t="str">
        <f t="shared" si="10"/>
        <v/>
      </c>
      <c r="DG87" s="44" t="str">
        <f>IF(Wedstrijden!AR98="x","L","")</f>
        <v/>
      </c>
      <c r="DH87" s="44" t="str">
        <f>IF(Wedstrijden!AS98="x","M","")</f>
        <v/>
      </c>
      <c r="DI87" s="44" t="str">
        <f>IF(Wedstrijden!AT98="x","Z","")</f>
        <v/>
      </c>
      <c r="DJ87" s="44" t="str">
        <f>IF(COUNTA(Wedstrijden!AU98:AW98)&lt;&gt;0,6,"")</f>
        <v/>
      </c>
      <c r="DK87" s="44" t="str">
        <f t="shared" si="11"/>
        <v/>
      </c>
      <c r="DL87" s="44" t="str">
        <f>IF(Wedstrijden!AU98="x","L","")</f>
        <v/>
      </c>
      <c r="DM87" s="44" t="str">
        <f>IF(Wedstrijden!AV98="x","M","")</f>
        <v/>
      </c>
      <c r="DN87" s="44" t="str">
        <f>IF(Wedstrijden!AW98="x","Z","")</f>
        <v/>
      </c>
    </row>
    <row r="88" spans="1:118" ht="15">
      <c r="A88" s="48" t="e">
        <f>Wedstrijden!#REF!</f>
        <v>#REF!</v>
      </c>
      <c r="B88" s="44">
        <f>IFERROR(VLOOKUP(Wedstrijden!E99,Wedstrijdlocaties!$B$2:$E$499,2,FALSE),"")</f>
        <v>773625</v>
      </c>
      <c r="C88" s="44" t="str">
        <f>Wedstrijden!F99</f>
        <v>BENNINGBROEK</v>
      </c>
      <c r="D88" s="44" t="str">
        <f>IFERROR(VLOOKUP(Wedstrijden!G99,Organisaties!$B$2:$C$501,2,FALSE),"")</f>
        <v/>
      </c>
      <c r="E88" s="44" t="str">
        <f>IFERROR(VLOOKUP(Wedstrijden!G99,Organisaties!$B$2:$F$501,5,FALSE),"")</f>
        <v/>
      </c>
      <c r="F88" s="44" t="str">
        <f>IF(Wedstrijden!BC99&lt;&gt;"",Wedstrijden!BC99,"")</f>
        <v/>
      </c>
      <c r="G88" s="44">
        <f>IF(Wedstrijden!AY99="Indoor",1,0)</f>
        <v>1</v>
      </c>
      <c r="H88" s="44" t="str">
        <f>Wedstrijden!AZ99</f>
        <v>Op uitnodiging</v>
      </c>
      <c r="I88" s="44">
        <f>IF(Wedstrijden!AX99="Nee",0,IF(Wedstrijden!AX99="Ja",1,""))</f>
        <v>1</v>
      </c>
      <c r="J88" s="44" t="str">
        <f>IF(Wedstrijden!BA99&lt;&gt;"",Wedstrijden!BA99,"")</f>
        <v>Regiokampioenschappen</v>
      </c>
      <c r="W88" s="45"/>
      <c r="AE88" s="45"/>
      <c r="AN88" s="45"/>
      <c r="AU88" s="45"/>
      <c r="BA88" s="45"/>
      <c r="BE88" s="45"/>
      <c r="BJ88" s="44" t="str">
        <f>IF(COUNTA(Wedstrijden!I99:S99)&lt;&gt;0,1,"")</f>
        <v/>
      </c>
      <c r="BK88" s="44" t="str">
        <f t="shared" si="6"/>
        <v/>
      </c>
      <c r="BL88" s="44" t="str">
        <f>IF(Wedstrijden!I99="x","AA","")</f>
        <v/>
      </c>
      <c r="BM88" s="44" t="str">
        <f>IF(Wedstrijden!J99="x","A","")</f>
        <v/>
      </c>
      <c r="BN88" s="44" t="str">
        <f>IF(Wedstrijden!K99="x","B1","")</f>
        <v/>
      </c>
      <c r="BO88" s="44" t="str">
        <f>IF(Wedstrijden!L99="x","BB","")</f>
        <v/>
      </c>
      <c r="BP88" s="44" t="str">
        <f>IF(Wedstrijden!M99="x","B","")</f>
        <v/>
      </c>
      <c r="BQ88" s="44" t="str">
        <f>IF(Wedstrijden!N99="x","L1","")</f>
        <v/>
      </c>
      <c r="BR88" s="44" t="str">
        <f>IF(Wedstrijden!O99="x","L2","")</f>
        <v/>
      </c>
      <c r="BS88" s="44" t="str">
        <f>IF(Wedstrijden!P99="x","M1","")</f>
        <v/>
      </c>
      <c r="BT88" s="44" t="str">
        <f>IF(Wedstrijden!Q99="x","M2","")</f>
        <v/>
      </c>
      <c r="BU88" s="44" t="str">
        <f>IF(Wedstrijden!R99="x","Z1","")</f>
        <v/>
      </c>
      <c r="BV88" s="44" t="str">
        <f>IF(Wedstrijden!S99="x","Z2","")</f>
        <v/>
      </c>
      <c r="BW88" s="44">
        <f>IF(COUNTA(Wedstrijden!T99:AB99)&lt;&gt;0,1,"")</f>
        <v>1</v>
      </c>
      <c r="BX88" s="44">
        <f t="shared" si="7"/>
        <v>1</v>
      </c>
      <c r="BY88" s="44" t="str">
        <f>IF(Wedstrijden!T99="x","BB","")</f>
        <v/>
      </c>
      <c r="BZ88" s="44" t="str">
        <f>IF(Wedstrijden!U99="x","B","")</f>
        <v>B</v>
      </c>
      <c r="CA88" s="44" t="str">
        <f>IF(Wedstrijden!V99="x","L1","")</f>
        <v>L1</v>
      </c>
      <c r="CB88" s="44" t="str">
        <f>IF(Wedstrijden!W99="x","L2","")</f>
        <v>L2</v>
      </c>
      <c r="CC88" s="44" t="str">
        <f>IF(Wedstrijden!X99="x","M1","")</f>
        <v>M1</v>
      </c>
      <c r="CD88" s="44" t="str">
        <f>IF(Wedstrijden!Y99="x","M2","")</f>
        <v>M2</v>
      </c>
      <c r="CE88" s="44" t="str">
        <f>IF(Wedstrijden!Z99="x","Z1","")</f>
        <v>Z1</v>
      </c>
      <c r="CF88" s="44" t="str">
        <f>IF(Wedstrijden!AA99="x","Z2","")</f>
        <v>Z2</v>
      </c>
      <c r="CG88" s="44" t="str">
        <f>IF(Wedstrijden!AB99="x","ZZL","")</f>
        <v>ZZL</v>
      </c>
      <c r="CL88" s="44" t="str">
        <f>IF(COUNTA(Wedstrijden!AC99:AJ99)&lt;&gt;0,2,"")</f>
        <v/>
      </c>
      <c r="CM88" s="44" t="str">
        <f t="shared" si="8"/>
        <v/>
      </c>
      <c r="CN88" s="44" t="str">
        <f>IF(Wedstrijden!AC99="x","AA","")</f>
        <v/>
      </c>
      <c r="CO88" s="44" t="str">
        <f>IF(Wedstrijden!AD99="x","A","")</f>
        <v/>
      </c>
      <c r="CP88" s="44" t="str">
        <f>IF(Wedstrijden!AE99="x","BB","")</f>
        <v/>
      </c>
      <c r="CQ88" s="44" t="str">
        <f>IF(Wedstrijden!AF99="x","B","")</f>
        <v/>
      </c>
      <c r="CR88" s="44" t="str">
        <f>IF(Wedstrijden!AG99="x","L","")</f>
        <v/>
      </c>
      <c r="CS88" s="44" t="str">
        <f>IF(Wedstrijden!AH99="x","M","")</f>
        <v/>
      </c>
      <c r="CT88" s="44" t="str">
        <f>IF(Wedstrijden!AI99="x","Z","")</f>
        <v/>
      </c>
      <c r="CU88" s="44" t="str">
        <f>IF(Wedstrijden!AJ99="x","ZZ","")</f>
        <v/>
      </c>
      <c r="CV88" s="44" t="str">
        <f>IF(COUNTA(Wedstrijden!AK99:AQ99)&lt;&gt;0,2,"")</f>
        <v/>
      </c>
      <c r="CW88" s="44" t="str">
        <f t="shared" si="9"/>
        <v/>
      </c>
      <c r="CX88" s="44" t="str">
        <f>IF(Wedstrijden!AK99="x","BB","")</f>
        <v/>
      </c>
      <c r="CY88" s="44" t="str">
        <f>IF(Wedstrijden!AL99="x","B","")</f>
        <v/>
      </c>
      <c r="CZ88" s="44" t="str">
        <f>IF(Wedstrijden!AM99="x","L","")</f>
        <v/>
      </c>
      <c r="DA88" s="44" t="str">
        <f>IF(Wedstrijden!AN99="x","M","")</f>
        <v/>
      </c>
      <c r="DB88" s="44" t="str">
        <f>IF(Wedstrijden!AO99="x","Z","")</f>
        <v/>
      </c>
      <c r="DC88" s="44" t="str">
        <f>IF(Wedstrijden!AP99="x","ZZ","")</f>
        <v/>
      </c>
      <c r="DD88" s="44" t="str">
        <f>IF(Wedstrijden!AQ99="x","1.40","")</f>
        <v/>
      </c>
      <c r="DE88" s="44" t="str">
        <f>IF(COUNTA(Wedstrijden!AR99:AT99)&lt;&gt;0,6,"")</f>
        <v/>
      </c>
      <c r="DF88" s="44" t="str">
        <f t="shared" si="10"/>
        <v/>
      </c>
      <c r="DG88" s="44" t="str">
        <f>IF(Wedstrijden!AR99="x","L","")</f>
        <v/>
      </c>
      <c r="DH88" s="44" t="str">
        <f>IF(Wedstrijden!AS99="x","M","")</f>
        <v/>
      </c>
      <c r="DI88" s="44" t="str">
        <f>IF(Wedstrijden!AT99="x","Z","")</f>
        <v/>
      </c>
      <c r="DJ88" s="44" t="str">
        <f>IF(COUNTA(Wedstrijden!AU99:AW99)&lt;&gt;0,6,"")</f>
        <v/>
      </c>
      <c r="DK88" s="44" t="str">
        <f t="shared" si="11"/>
        <v/>
      </c>
      <c r="DL88" s="44" t="str">
        <f>IF(Wedstrijden!AU99="x","L","")</f>
        <v/>
      </c>
      <c r="DM88" s="44" t="str">
        <f>IF(Wedstrijden!AV99="x","M","")</f>
        <v/>
      </c>
      <c r="DN88" s="44" t="str">
        <f>IF(Wedstrijden!AW99="x","Z","")</f>
        <v/>
      </c>
    </row>
    <row r="89" spans="1:118" ht="15">
      <c r="A89" s="48" t="e">
        <f>Wedstrijden!#REF!</f>
        <v>#REF!</v>
      </c>
      <c r="B89" s="44">
        <f>IFERROR(VLOOKUP(Wedstrijden!E101,Wedstrijdlocaties!$B$2:$E$499,2,FALSE),"")</f>
        <v>960179</v>
      </c>
      <c r="C89" s="44" t="str">
        <f>Wedstrijden!F101</f>
        <v>Berkhout</v>
      </c>
      <c r="D89" s="44" t="str">
        <f>IFERROR(VLOOKUP(Wedstrijden!G101,Organisaties!$B$2:$C$501,2,FALSE),"")</f>
        <v>V51825</v>
      </c>
      <c r="E89" s="44" t="str">
        <f>IFERROR(VLOOKUP(Wedstrijden!G101,Organisaties!$B$2:$F$501,5,FALSE),"")</f>
        <v>V31007</v>
      </c>
      <c r="F89" s="44" t="str">
        <f>IF(Wedstrijden!BC101&lt;&gt;"",Wedstrijden!BC101,"")</f>
        <v/>
      </c>
      <c r="G89" s="44">
        <f>IF(Wedstrijden!AY101="Indoor",1,0)</f>
        <v>0</v>
      </c>
      <c r="H89" s="44">
        <f>Wedstrijden!AZ101</f>
        <v>0</v>
      </c>
      <c r="I89" s="44" t="str">
        <f>IF(Wedstrijden!AX101="Nee",0,IF(Wedstrijden!AX101="Ja",1,""))</f>
        <v/>
      </c>
      <c r="J89" s="44" t="str">
        <f>IF(Wedstrijden!BA101&lt;&gt;"",Wedstrijden!BA101,"")</f>
        <v/>
      </c>
      <c r="W89" s="45"/>
      <c r="AE89" s="45"/>
      <c r="AN89" s="45"/>
      <c r="AU89" s="45"/>
      <c r="BA89" s="45"/>
      <c r="BE89" s="45"/>
      <c r="BJ89" s="44" t="str">
        <f>IF(COUNTA(Wedstrijden!I101:S101)&lt;&gt;0,1,"")</f>
        <v/>
      </c>
      <c r="BK89" s="44" t="str">
        <f t="shared" si="6"/>
        <v/>
      </c>
      <c r="BL89" s="44" t="str">
        <f>IF(Wedstrijden!I101="x","AA","")</f>
        <v/>
      </c>
      <c r="BM89" s="44" t="str">
        <f>IF(Wedstrijden!J101="x","A","")</f>
        <v/>
      </c>
      <c r="BN89" s="44" t="str">
        <f>IF(Wedstrijden!K101="x","B1","")</f>
        <v/>
      </c>
      <c r="BO89" s="44" t="str">
        <f>IF(Wedstrijden!L101="x","BB","")</f>
        <v/>
      </c>
      <c r="BP89" s="44" t="str">
        <f>IF(Wedstrijden!M101="x","B","")</f>
        <v/>
      </c>
      <c r="BQ89" s="44" t="str">
        <f>IF(Wedstrijden!N101="x","L1","")</f>
        <v/>
      </c>
      <c r="BR89" s="44" t="str">
        <f>IF(Wedstrijden!O101="x","L2","")</f>
        <v/>
      </c>
      <c r="BS89" s="44" t="str">
        <f>IF(Wedstrijden!P101="x","M1","")</f>
        <v/>
      </c>
      <c r="BT89" s="44" t="str">
        <f>IF(Wedstrijden!Q101="x","M2","")</f>
        <v/>
      </c>
      <c r="BU89" s="44" t="str">
        <f>IF(Wedstrijden!R101="x","Z1","")</f>
        <v/>
      </c>
      <c r="BV89" s="44" t="str">
        <f>IF(Wedstrijden!S101="x","Z2","")</f>
        <v/>
      </c>
      <c r="BW89" s="44">
        <f>IF(COUNTA(Wedstrijden!T101:AB101)&lt;&gt;0,1,"")</f>
        <v>1</v>
      </c>
      <c r="BX89" s="44">
        <f t="shared" si="7"/>
        <v>1</v>
      </c>
      <c r="BY89" s="44" t="str">
        <f>IF(Wedstrijden!T101="x","BB","")</f>
        <v/>
      </c>
      <c r="BZ89" s="44" t="str">
        <f>IF(Wedstrijden!U101="x","B","")</f>
        <v>B</v>
      </c>
      <c r="CA89" s="44" t="str">
        <f>IF(Wedstrijden!V101="x","L1","")</f>
        <v>L1</v>
      </c>
      <c r="CB89" s="44" t="str">
        <f>IF(Wedstrijden!W101="x","L2","")</f>
        <v>L2</v>
      </c>
      <c r="CC89" s="44" t="str">
        <f>IF(Wedstrijden!X101="x","M1","")</f>
        <v>M1</v>
      </c>
      <c r="CD89" s="44" t="str">
        <f>IF(Wedstrijden!Y101="x","M2","")</f>
        <v>M2</v>
      </c>
      <c r="CE89" s="44" t="str">
        <f>IF(Wedstrijden!Z101="x","Z1","")</f>
        <v/>
      </c>
      <c r="CF89" s="44" t="str">
        <f>IF(Wedstrijden!AA101="x","Z2","")</f>
        <v/>
      </c>
      <c r="CG89" s="44" t="str">
        <f>IF(Wedstrijden!AB101="x","ZZL","")</f>
        <v/>
      </c>
      <c r="CL89" s="44" t="str">
        <f>IF(COUNTA(Wedstrijden!AC101:AJ101)&lt;&gt;0,2,"")</f>
        <v/>
      </c>
      <c r="CM89" s="44" t="str">
        <f t="shared" si="8"/>
        <v/>
      </c>
      <c r="CN89" s="44" t="str">
        <f>IF(Wedstrijden!AC101="x","AA","")</f>
        <v/>
      </c>
      <c r="CO89" s="44" t="str">
        <f>IF(Wedstrijden!AD101="x","A","")</f>
        <v/>
      </c>
      <c r="CP89" s="44" t="str">
        <f>IF(Wedstrijden!AE101="x","BB","")</f>
        <v/>
      </c>
      <c r="CQ89" s="44" t="str">
        <f>IF(Wedstrijden!AF101="x","B","")</f>
        <v/>
      </c>
      <c r="CR89" s="44" t="str">
        <f>IF(Wedstrijden!AG101="x","L","")</f>
        <v/>
      </c>
      <c r="CS89" s="44" t="str">
        <f>IF(Wedstrijden!AH101="x","M","")</f>
        <v/>
      </c>
      <c r="CT89" s="44" t="str">
        <f>IF(Wedstrijden!AI101="x","Z","")</f>
        <v/>
      </c>
      <c r="CU89" s="44" t="str">
        <f>IF(Wedstrijden!AJ101="x","ZZ","")</f>
        <v/>
      </c>
      <c r="CV89" s="44" t="str">
        <f>IF(COUNTA(Wedstrijden!AK101:AQ101)&lt;&gt;0,2,"")</f>
        <v/>
      </c>
      <c r="CW89" s="44" t="str">
        <f t="shared" si="9"/>
        <v/>
      </c>
      <c r="CX89" s="44" t="str">
        <f>IF(Wedstrijden!AK101="x","BB","")</f>
        <v/>
      </c>
      <c r="CY89" s="44" t="str">
        <f>IF(Wedstrijden!AL101="x","B","")</f>
        <v/>
      </c>
      <c r="CZ89" s="44" t="str">
        <f>IF(Wedstrijden!AM101="x","L","")</f>
        <v/>
      </c>
      <c r="DA89" s="44" t="str">
        <f>IF(Wedstrijden!AN101="x","M","")</f>
        <v/>
      </c>
      <c r="DB89" s="44" t="str">
        <f>IF(Wedstrijden!AO101="x","Z","")</f>
        <v/>
      </c>
      <c r="DC89" s="44" t="str">
        <f>IF(Wedstrijden!AP101="x","ZZ","")</f>
        <v/>
      </c>
      <c r="DD89" s="44" t="str">
        <f>IF(Wedstrijden!AQ101="x","1.40","")</f>
        <v/>
      </c>
      <c r="DE89" s="44" t="str">
        <f>IF(COUNTA(Wedstrijden!AR101:AT101)&lt;&gt;0,6,"")</f>
        <v/>
      </c>
      <c r="DF89" s="44" t="str">
        <f t="shared" si="10"/>
        <v/>
      </c>
      <c r="DG89" s="44" t="str">
        <f>IF(Wedstrijden!AR101="x","L","")</f>
        <v/>
      </c>
      <c r="DH89" s="44" t="str">
        <f>IF(Wedstrijden!AS101="x","M","")</f>
        <v/>
      </c>
      <c r="DI89" s="44" t="str">
        <f>IF(Wedstrijden!AT101="x","Z","")</f>
        <v/>
      </c>
      <c r="DJ89" s="44" t="str">
        <f>IF(COUNTA(Wedstrijden!AU101:AW101)&lt;&gt;0,6,"")</f>
        <v/>
      </c>
      <c r="DK89" s="44" t="str">
        <f t="shared" si="11"/>
        <v/>
      </c>
      <c r="DL89" s="44" t="str">
        <f>IF(Wedstrijden!AU101="x","L","")</f>
        <v/>
      </c>
      <c r="DM89" s="44" t="str">
        <f>IF(Wedstrijden!AV101="x","M","")</f>
        <v/>
      </c>
      <c r="DN89" s="44" t="str">
        <f>IF(Wedstrijden!AW101="x","Z","")</f>
        <v/>
      </c>
    </row>
    <row r="90" spans="1:118" ht="15">
      <c r="A90" s="48" t="e">
        <f>Wedstrijden!#REF!</f>
        <v>#REF!</v>
      </c>
      <c r="B90" s="44">
        <f>IFERROR(VLOOKUP(Wedstrijden!E102,Wedstrijdlocaties!$B$2:$E$499,2,FALSE),"")</f>
        <v>959940</v>
      </c>
      <c r="C90" s="44" t="str">
        <f>Wedstrijden!F102</f>
        <v>Nieuw vennep</v>
      </c>
      <c r="D90" s="44" t="str">
        <f>IFERROR(VLOOKUP(Wedstrijden!G102,Organisaties!$B$2:$C$501,2,FALSE),"")</f>
        <v>V60431</v>
      </c>
      <c r="E90" s="44" t="str">
        <f>IFERROR(VLOOKUP(Wedstrijden!G102,Organisaties!$B$2:$F$501,5,FALSE),"")</f>
        <v>V31007</v>
      </c>
      <c r="F90" s="44" t="str">
        <f>IF(Wedstrijden!BC102&lt;&gt;"",Wedstrijden!BC102,"")</f>
        <v/>
      </c>
      <c r="G90" s="44">
        <f>IF(Wedstrijden!AY102="Indoor",1,0)</f>
        <v>0</v>
      </c>
      <c r="H90" s="44">
        <f>Wedstrijden!AZ102</f>
        <v>0</v>
      </c>
      <c r="I90" s="44" t="str">
        <f>IF(Wedstrijden!AX102="Nee",0,IF(Wedstrijden!AX102="Ja",1,""))</f>
        <v/>
      </c>
      <c r="J90" s="44" t="str">
        <f>IF(Wedstrijden!BA102&lt;&gt;"",Wedstrijden!BA102,"")</f>
        <v/>
      </c>
      <c r="W90" s="45"/>
      <c r="AE90" s="45"/>
      <c r="AN90" s="45"/>
      <c r="AU90" s="45"/>
      <c r="BA90" s="45"/>
      <c r="BE90" s="45"/>
      <c r="BJ90" s="44">
        <f>IF(COUNTA(Wedstrijden!I102:S102)&lt;&gt;0,1,"")</f>
        <v>1</v>
      </c>
      <c r="BK90" s="44">
        <f t="shared" si="6"/>
        <v>2</v>
      </c>
      <c r="BL90" s="44" t="str">
        <f>IF(Wedstrijden!I102="x","AA","")</f>
        <v/>
      </c>
      <c r="BM90" s="44" t="str">
        <f>IF(Wedstrijden!J102="x","A","")</f>
        <v/>
      </c>
      <c r="BN90" s="44" t="str">
        <f>IF(Wedstrijden!K102="x","B1","")</f>
        <v/>
      </c>
      <c r="BO90" s="44" t="str">
        <f>IF(Wedstrijden!L102="x","BB","")</f>
        <v>BB</v>
      </c>
      <c r="BP90" s="44" t="str">
        <f>IF(Wedstrijden!M102="x","B","")</f>
        <v>B</v>
      </c>
      <c r="BQ90" s="44" t="str">
        <f>IF(Wedstrijden!N102="x","L1","")</f>
        <v>L1</v>
      </c>
      <c r="BR90" s="44" t="str">
        <f>IF(Wedstrijden!O102="x","L2","")</f>
        <v>L2</v>
      </c>
      <c r="BS90" s="44" t="str">
        <f>IF(Wedstrijden!P102="x","M1","")</f>
        <v>M1</v>
      </c>
      <c r="BT90" s="44" t="str">
        <f>IF(Wedstrijden!Q102="x","M2","")</f>
        <v>M2</v>
      </c>
      <c r="BU90" s="44" t="str">
        <f>IF(Wedstrijden!R102="x","Z1","")</f>
        <v>Z1</v>
      </c>
      <c r="BV90" s="44" t="str">
        <f>IF(Wedstrijden!S102="x","Z2","")</f>
        <v>Z2</v>
      </c>
      <c r="BW90" s="44">
        <f>IF(COUNTA(Wedstrijden!T102:AB102)&lt;&gt;0,1,"")</f>
        <v>1</v>
      </c>
      <c r="BX90" s="44">
        <f t="shared" si="7"/>
        <v>1</v>
      </c>
      <c r="BY90" s="44" t="str">
        <f>IF(Wedstrijden!T102="x","BB","")</f>
        <v>BB</v>
      </c>
      <c r="BZ90" s="44" t="str">
        <f>IF(Wedstrijden!U102="x","B","")</f>
        <v>B</v>
      </c>
      <c r="CA90" s="44" t="str">
        <f>IF(Wedstrijden!V102="x","L1","")</f>
        <v>L1</v>
      </c>
      <c r="CB90" s="44" t="str">
        <f>IF(Wedstrijden!W102="x","L2","")</f>
        <v>L2</v>
      </c>
      <c r="CC90" s="44" t="str">
        <f>IF(Wedstrijden!X102="x","M1","")</f>
        <v>M1</v>
      </c>
      <c r="CD90" s="44" t="str">
        <f>IF(Wedstrijden!Y102="x","M2","")</f>
        <v>M2</v>
      </c>
      <c r="CE90" s="44" t="str">
        <f>IF(Wedstrijden!Z102="x","Z1","")</f>
        <v>Z1</v>
      </c>
      <c r="CF90" s="44" t="str">
        <f>IF(Wedstrijden!AA102="x","Z2","")</f>
        <v>Z2</v>
      </c>
      <c r="CG90" s="44" t="str">
        <f>IF(Wedstrijden!AB102="x","ZZL","")</f>
        <v/>
      </c>
      <c r="CL90" s="44" t="str">
        <f>IF(COUNTA(Wedstrijden!AC102:AJ102)&lt;&gt;0,2,"")</f>
        <v/>
      </c>
      <c r="CM90" s="44" t="str">
        <f t="shared" si="8"/>
        <v/>
      </c>
      <c r="CN90" s="44" t="str">
        <f>IF(Wedstrijden!AC102="x","AA","")</f>
        <v/>
      </c>
      <c r="CO90" s="44" t="str">
        <f>IF(Wedstrijden!AD102="x","A","")</f>
        <v/>
      </c>
      <c r="CP90" s="44" t="str">
        <f>IF(Wedstrijden!AE102="x","BB","")</f>
        <v/>
      </c>
      <c r="CQ90" s="44" t="str">
        <f>IF(Wedstrijden!AF102="x","B","")</f>
        <v/>
      </c>
      <c r="CR90" s="44" t="str">
        <f>IF(Wedstrijden!AG102="x","L","")</f>
        <v/>
      </c>
      <c r="CS90" s="44" t="str">
        <f>IF(Wedstrijden!AH102="x","M","")</f>
        <v/>
      </c>
      <c r="CT90" s="44" t="str">
        <f>IF(Wedstrijden!AI102="x","Z","")</f>
        <v/>
      </c>
      <c r="CU90" s="44" t="str">
        <f>IF(Wedstrijden!AJ102="x","ZZ","")</f>
        <v/>
      </c>
      <c r="CV90" s="44" t="str">
        <f>IF(COUNTA(Wedstrijden!AK102:AQ102)&lt;&gt;0,2,"")</f>
        <v/>
      </c>
      <c r="CW90" s="44" t="str">
        <f t="shared" si="9"/>
        <v/>
      </c>
      <c r="CX90" s="44" t="str">
        <f>IF(Wedstrijden!AK102="x","BB","")</f>
        <v/>
      </c>
      <c r="CY90" s="44" t="str">
        <f>IF(Wedstrijden!AL102="x","B","")</f>
        <v/>
      </c>
      <c r="CZ90" s="44" t="str">
        <f>IF(Wedstrijden!AM102="x","L","")</f>
        <v/>
      </c>
      <c r="DA90" s="44" t="str">
        <f>IF(Wedstrijden!AN102="x","M","")</f>
        <v/>
      </c>
      <c r="DB90" s="44" t="str">
        <f>IF(Wedstrijden!AO102="x","Z","")</f>
        <v/>
      </c>
      <c r="DC90" s="44" t="str">
        <f>IF(Wedstrijden!AP102="x","ZZ","")</f>
        <v/>
      </c>
      <c r="DD90" s="44" t="str">
        <f>IF(Wedstrijden!AQ102="x","1.40","")</f>
        <v/>
      </c>
      <c r="DE90" s="44" t="str">
        <f>IF(COUNTA(Wedstrijden!AR102:AT102)&lt;&gt;0,6,"")</f>
        <v/>
      </c>
      <c r="DF90" s="44" t="str">
        <f t="shared" si="10"/>
        <v/>
      </c>
      <c r="DG90" s="44" t="str">
        <f>IF(Wedstrijden!AR102="x","L","")</f>
        <v/>
      </c>
      <c r="DH90" s="44" t="str">
        <f>IF(Wedstrijden!AS102="x","M","")</f>
        <v/>
      </c>
      <c r="DI90" s="44" t="str">
        <f>IF(Wedstrijden!AT102="x","Z","")</f>
        <v/>
      </c>
      <c r="DJ90" s="44" t="str">
        <f>IF(COUNTA(Wedstrijden!AU102:AW102)&lt;&gt;0,6,"")</f>
        <v/>
      </c>
      <c r="DK90" s="44" t="str">
        <f t="shared" si="11"/>
        <v/>
      </c>
      <c r="DL90" s="44" t="str">
        <f>IF(Wedstrijden!AU102="x","L","")</f>
        <v/>
      </c>
      <c r="DM90" s="44" t="str">
        <f>IF(Wedstrijden!AV102="x","M","")</f>
        <v/>
      </c>
      <c r="DN90" s="44" t="str">
        <f>IF(Wedstrijden!AW102="x","Z","")</f>
        <v/>
      </c>
    </row>
    <row r="91" spans="1:118" ht="15">
      <c r="A91" s="48" t="e">
        <f>Wedstrijden!#REF!</f>
        <v>#REF!</v>
      </c>
      <c r="B91" s="44" t="str">
        <f>IFERROR(VLOOKUP(Wedstrijden!E104,Wedstrijdlocaties!$B$2:$E$499,2,FALSE),"")</f>
        <v>V12146</v>
      </c>
      <c r="C91" s="44" t="str">
        <f>Wedstrijden!F104</f>
        <v>Heemskerk</v>
      </c>
      <c r="D91" s="44" t="str">
        <f>IFERROR(VLOOKUP(Wedstrijden!G104,Organisaties!$B$2:$C$501,2,FALSE),"")</f>
        <v/>
      </c>
      <c r="E91" s="44" t="str">
        <f>IFERROR(VLOOKUP(Wedstrijden!G104,Organisaties!$B$2:$F$501,5,FALSE),"")</f>
        <v/>
      </c>
      <c r="F91" s="44" t="str">
        <f>IF(Wedstrijden!BC104&lt;&gt;"",Wedstrijden!BC104,"")</f>
        <v/>
      </c>
      <c r="G91" s="44">
        <f>IF(Wedstrijden!AY104="Indoor",1,0)</f>
        <v>1</v>
      </c>
      <c r="H91" s="44">
        <f>Wedstrijden!AZ104</f>
        <v>0</v>
      </c>
      <c r="I91" s="44" t="str">
        <f>IF(Wedstrijden!AX104="Nee",0,IF(Wedstrijden!AX104="Ja",1,""))</f>
        <v/>
      </c>
      <c r="J91" s="44" t="str">
        <f>IF(Wedstrijden!BA104&lt;&gt;"",Wedstrijden!BA104,"")</f>
        <v/>
      </c>
      <c r="W91" s="45"/>
      <c r="AE91" s="45"/>
      <c r="AN91" s="45"/>
      <c r="AU91" s="45"/>
      <c r="BA91" s="45"/>
      <c r="BE91" s="45"/>
      <c r="BJ91" s="44">
        <f>IF(COUNTA(Wedstrijden!I104:S104)&lt;&gt;0,1,"")</f>
        <v>1</v>
      </c>
      <c r="BK91" s="44">
        <f t="shared" si="6"/>
        <v>2</v>
      </c>
      <c r="BL91" s="44" t="str">
        <f>IF(Wedstrijden!I104="x","AA","")</f>
        <v/>
      </c>
      <c r="BM91" s="44" t="str">
        <f>IF(Wedstrijden!J104="x","A","")</f>
        <v/>
      </c>
      <c r="BN91" s="44" t="str">
        <f>IF(Wedstrijden!K104="x","B1","")</f>
        <v/>
      </c>
      <c r="BO91" s="44" t="str">
        <f>IF(Wedstrijden!L104="x","BB","")</f>
        <v/>
      </c>
      <c r="BP91" s="44" t="str">
        <f>IF(Wedstrijden!M104="x","B","")</f>
        <v>B</v>
      </c>
      <c r="BQ91" s="44" t="str">
        <f>IF(Wedstrijden!N104="x","L1","")</f>
        <v>L1</v>
      </c>
      <c r="BR91" s="44" t="str">
        <f>IF(Wedstrijden!O104="x","L2","")</f>
        <v>L2</v>
      </c>
      <c r="BS91" s="44" t="str">
        <f>IF(Wedstrijden!P104="x","M1","")</f>
        <v>M1</v>
      </c>
      <c r="BT91" s="44" t="str">
        <f>IF(Wedstrijden!Q104="x","M2","")</f>
        <v>M2</v>
      </c>
      <c r="BU91" s="44" t="str">
        <f>IF(Wedstrijden!R104="x","Z1","")</f>
        <v/>
      </c>
      <c r="BV91" s="44" t="str">
        <f>IF(Wedstrijden!S104="x","Z2","")</f>
        <v/>
      </c>
      <c r="BW91" s="44">
        <f>IF(COUNTA(Wedstrijden!T104:AB104)&lt;&gt;0,1,"")</f>
        <v>1</v>
      </c>
      <c r="BX91" s="44">
        <f t="shared" si="7"/>
        <v>1</v>
      </c>
      <c r="BY91" s="44" t="str">
        <f>IF(Wedstrijden!T104="x","BB","")</f>
        <v/>
      </c>
      <c r="BZ91" s="44" t="str">
        <f>IF(Wedstrijden!U104="x","B","")</f>
        <v>B</v>
      </c>
      <c r="CA91" s="44" t="str">
        <f>IF(Wedstrijden!V104="x","L1","")</f>
        <v>L1</v>
      </c>
      <c r="CB91" s="44" t="str">
        <f>IF(Wedstrijden!W104="x","L2","")</f>
        <v>L2</v>
      </c>
      <c r="CC91" s="44" t="str">
        <f>IF(Wedstrijden!X104="x","M1","")</f>
        <v>M1</v>
      </c>
      <c r="CD91" s="44" t="str">
        <f>IF(Wedstrijden!Y104="x","M2","")</f>
        <v>M2</v>
      </c>
      <c r="CE91" s="44" t="str">
        <f>IF(Wedstrijden!Z104="x","Z1","")</f>
        <v/>
      </c>
      <c r="CF91" s="44" t="str">
        <f>IF(Wedstrijden!AA104="x","Z2","")</f>
        <v/>
      </c>
      <c r="CG91" s="44" t="str">
        <f>IF(Wedstrijden!AB104="x","ZZL","")</f>
        <v/>
      </c>
      <c r="CL91" s="44" t="str">
        <f>IF(COUNTA(Wedstrijden!AC104:AJ104)&lt;&gt;0,2,"")</f>
        <v/>
      </c>
      <c r="CM91" s="44" t="str">
        <f t="shared" si="8"/>
        <v/>
      </c>
      <c r="CN91" s="44" t="str">
        <f>IF(Wedstrijden!AC104="x","AA","")</f>
        <v/>
      </c>
      <c r="CO91" s="44" t="str">
        <f>IF(Wedstrijden!AD104="x","A","")</f>
        <v/>
      </c>
      <c r="CP91" s="44" t="str">
        <f>IF(Wedstrijden!AE104="x","BB","")</f>
        <v/>
      </c>
      <c r="CQ91" s="44" t="str">
        <f>IF(Wedstrijden!AF104="x","B","")</f>
        <v/>
      </c>
      <c r="CR91" s="44" t="str">
        <f>IF(Wedstrijden!AG104="x","L","")</f>
        <v/>
      </c>
      <c r="CS91" s="44" t="str">
        <f>IF(Wedstrijden!AH104="x","M","")</f>
        <v/>
      </c>
      <c r="CT91" s="44" t="str">
        <f>IF(Wedstrijden!AI104="x","Z","")</f>
        <v/>
      </c>
      <c r="CU91" s="44" t="str">
        <f>IF(Wedstrijden!AJ104="x","ZZ","")</f>
        <v/>
      </c>
      <c r="CV91" s="44" t="str">
        <f>IF(COUNTA(Wedstrijden!AK104:AQ104)&lt;&gt;0,2,"")</f>
        <v/>
      </c>
      <c r="CW91" s="44" t="str">
        <f t="shared" si="9"/>
        <v/>
      </c>
      <c r="CX91" s="44" t="str">
        <f>IF(Wedstrijden!AK104="x","BB","")</f>
        <v/>
      </c>
      <c r="CY91" s="44" t="str">
        <f>IF(Wedstrijden!AL104="x","B","")</f>
        <v/>
      </c>
      <c r="CZ91" s="44" t="str">
        <f>IF(Wedstrijden!AM104="x","L","")</f>
        <v/>
      </c>
      <c r="DA91" s="44" t="str">
        <f>IF(Wedstrijden!AN104="x","M","")</f>
        <v/>
      </c>
      <c r="DB91" s="44" t="str">
        <f>IF(Wedstrijden!AO104="x","Z","")</f>
        <v/>
      </c>
      <c r="DC91" s="44" t="str">
        <f>IF(Wedstrijden!AP104="x","ZZ","")</f>
        <v/>
      </c>
      <c r="DD91" s="44" t="str">
        <f>IF(Wedstrijden!AQ104="x","1.40","")</f>
        <v/>
      </c>
      <c r="DE91" s="44" t="str">
        <f>IF(COUNTA(Wedstrijden!AR104:AT104)&lt;&gt;0,6,"")</f>
        <v/>
      </c>
      <c r="DF91" s="44" t="str">
        <f t="shared" si="10"/>
        <v/>
      </c>
      <c r="DG91" s="44" t="str">
        <f>IF(Wedstrijden!AR104="x","L","")</f>
        <v/>
      </c>
      <c r="DH91" s="44" t="str">
        <f>IF(Wedstrijden!AS104="x","M","")</f>
        <v/>
      </c>
      <c r="DI91" s="44" t="str">
        <f>IF(Wedstrijden!AT104="x","Z","")</f>
        <v/>
      </c>
      <c r="DJ91" s="44" t="str">
        <f>IF(COUNTA(Wedstrijden!AU104:AW104)&lt;&gt;0,6,"")</f>
        <v/>
      </c>
      <c r="DK91" s="44" t="str">
        <f t="shared" si="11"/>
        <v/>
      </c>
      <c r="DL91" s="44" t="str">
        <f>IF(Wedstrijden!AU104="x","L","")</f>
        <v/>
      </c>
      <c r="DM91" s="44" t="str">
        <f>IF(Wedstrijden!AV104="x","M","")</f>
        <v/>
      </c>
      <c r="DN91" s="44" t="str">
        <f>IF(Wedstrijden!AW104="x","Z","")</f>
        <v/>
      </c>
    </row>
    <row r="92" spans="1:118" ht="15">
      <c r="A92" s="48" t="e">
        <f>Wedstrijden!#REF!</f>
        <v>#REF!</v>
      </c>
      <c r="B92" s="44">
        <f>IFERROR(VLOOKUP(Wedstrijden!E105,Wedstrijdlocaties!$B$2:$E$499,2,FALSE),"")</f>
        <v>827187</v>
      </c>
      <c r="C92" s="44" t="str">
        <f>Wedstrijden!F105</f>
        <v>Kwadijk</v>
      </c>
      <c r="D92" s="44" t="str">
        <f>IFERROR(VLOOKUP(Wedstrijden!G105,Organisaties!$B$2:$C$501,2,FALSE),"")</f>
        <v/>
      </c>
      <c r="E92" s="44" t="str">
        <f>IFERROR(VLOOKUP(Wedstrijden!G105,Organisaties!$B$2:$F$501,5,FALSE),"")</f>
        <v/>
      </c>
      <c r="F92" s="44" t="str">
        <f>IF(Wedstrijden!BC105&lt;&gt;"",Wedstrijden!BC105,"")</f>
        <v/>
      </c>
      <c r="G92" s="44">
        <f>IF(Wedstrijden!AY105="Indoor",1,0)</f>
        <v>1</v>
      </c>
      <c r="H92" s="44">
        <f>Wedstrijden!AZ105</f>
        <v>0</v>
      </c>
      <c r="I92" s="44" t="str">
        <f>IF(Wedstrijden!AX105="Nee",0,IF(Wedstrijden!AX105="Ja",1,""))</f>
        <v/>
      </c>
      <c r="J92" s="44" t="str">
        <f>IF(Wedstrijden!BA105&lt;&gt;"",Wedstrijden!BA105,"")</f>
        <v/>
      </c>
      <c r="W92" s="45"/>
      <c r="AE92" s="45"/>
      <c r="AN92" s="45"/>
      <c r="AU92" s="45"/>
      <c r="BA92" s="45"/>
      <c r="BE92" s="45"/>
      <c r="BJ92" s="44">
        <f>IF(COUNTA(Wedstrijden!I105:S105)&lt;&gt;0,1,"")</f>
        <v>1</v>
      </c>
      <c r="BK92" s="44">
        <f t="shared" si="6"/>
        <v>2</v>
      </c>
      <c r="BL92" s="44" t="str">
        <f>IF(Wedstrijden!I105="x","AA","")</f>
        <v/>
      </c>
      <c r="BM92" s="44" t="str">
        <f>IF(Wedstrijden!J105="x","A","")</f>
        <v/>
      </c>
      <c r="BN92" s="44" t="str">
        <f>IF(Wedstrijden!K105="x","B1","")</f>
        <v/>
      </c>
      <c r="BO92" s="44" t="str">
        <f>IF(Wedstrijden!L105="x","BB","")</f>
        <v/>
      </c>
      <c r="BP92" s="44" t="str">
        <f>IF(Wedstrijden!M105="x","B","")</f>
        <v>B</v>
      </c>
      <c r="BQ92" s="44" t="str">
        <f>IF(Wedstrijden!N105="x","L1","")</f>
        <v>L1</v>
      </c>
      <c r="BR92" s="44" t="str">
        <f>IF(Wedstrijden!O105="x","L2","")</f>
        <v>L2</v>
      </c>
      <c r="BS92" s="44" t="str">
        <f>IF(Wedstrijden!P105="x","M1","")</f>
        <v>M1</v>
      </c>
      <c r="BT92" s="44" t="str">
        <f>IF(Wedstrijden!Q105="x","M2","")</f>
        <v>M2</v>
      </c>
      <c r="BU92" s="44" t="str">
        <f>IF(Wedstrijden!R105="x","Z1","")</f>
        <v>Z1</v>
      </c>
      <c r="BV92" s="44" t="str">
        <f>IF(Wedstrijden!S105="x","Z2","")</f>
        <v>Z2</v>
      </c>
      <c r="BW92" s="44">
        <f>IF(COUNTA(Wedstrijden!T105:AB105)&lt;&gt;0,1,"")</f>
        <v>1</v>
      </c>
      <c r="BX92" s="44">
        <f t="shared" si="7"/>
        <v>1</v>
      </c>
      <c r="BY92" s="44" t="str">
        <f>IF(Wedstrijden!T105="x","BB","")</f>
        <v/>
      </c>
      <c r="BZ92" s="44" t="str">
        <f>IF(Wedstrijden!U105="x","B","")</f>
        <v>B</v>
      </c>
      <c r="CA92" s="44" t="str">
        <f>IF(Wedstrijden!V105="x","L1","")</f>
        <v>L1</v>
      </c>
      <c r="CB92" s="44" t="str">
        <f>IF(Wedstrijden!W105="x","L2","")</f>
        <v>L2</v>
      </c>
      <c r="CC92" s="44" t="str">
        <f>IF(Wedstrijden!X105="x","M1","")</f>
        <v>M1</v>
      </c>
      <c r="CD92" s="44" t="str">
        <f>IF(Wedstrijden!Y105="x","M2","")</f>
        <v>M2</v>
      </c>
      <c r="CE92" s="44" t="str">
        <f>IF(Wedstrijden!Z105="x","Z1","")</f>
        <v>Z1</v>
      </c>
      <c r="CF92" s="44" t="str">
        <f>IF(Wedstrijden!AA105="x","Z2","")</f>
        <v>Z2</v>
      </c>
      <c r="CG92" s="44" t="str">
        <f>IF(Wedstrijden!AB105="x","ZZL","")</f>
        <v>ZZL</v>
      </c>
      <c r="CL92" s="44" t="str">
        <f>IF(COUNTA(Wedstrijden!AC105:AJ105)&lt;&gt;0,2,"")</f>
        <v/>
      </c>
      <c r="CM92" s="44" t="str">
        <f t="shared" si="8"/>
        <v/>
      </c>
      <c r="CN92" s="44" t="str">
        <f>IF(Wedstrijden!AC105="x","AA","")</f>
        <v/>
      </c>
      <c r="CO92" s="44" t="str">
        <f>IF(Wedstrijden!AD105="x","A","")</f>
        <v/>
      </c>
      <c r="CP92" s="44" t="str">
        <f>IF(Wedstrijden!AE105="x","BB","")</f>
        <v/>
      </c>
      <c r="CQ92" s="44" t="str">
        <f>IF(Wedstrijden!AF105="x","B","")</f>
        <v/>
      </c>
      <c r="CR92" s="44" t="str">
        <f>IF(Wedstrijden!AG105="x","L","")</f>
        <v/>
      </c>
      <c r="CS92" s="44" t="str">
        <f>IF(Wedstrijden!AH105="x","M","")</f>
        <v/>
      </c>
      <c r="CT92" s="44" t="str">
        <f>IF(Wedstrijden!AI105="x","Z","")</f>
        <v/>
      </c>
      <c r="CU92" s="44" t="str">
        <f>IF(Wedstrijden!AJ105="x","ZZ","")</f>
        <v/>
      </c>
      <c r="CV92" s="44" t="str">
        <f>IF(COUNTA(Wedstrijden!AK105:AQ105)&lt;&gt;0,2,"")</f>
        <v/>
      </c>
      <c r="CW92" s="44" t="str">
        <f t="shared" si="9"/>
        <v/>
      </c>
      <c r="CX92" s="44" t="str">
        <f>IF(Wedstrijden!AK105="x","BB","")</f>
        <v/>
      </c>
      <c r="CY92" s="44" t="str">
        <f>IF(Wedstrijden!AL105="x","B","")</f>
        <v/>
      </c>
      <c r="CZ92" s="44" t="str">
        <f>IF(Wedstrijden!AM105="x","L","")</f>
        <v/>
      </c>
      <c r="DA92" s="44" t="str">
        <f>IF(Wedstrijden!AN105="x","M","")</f>
        <v/>
      </c>
      <c r="DB92" s="44" t="str">
        <f>IF(Wedstrijden!AO105="x","Z","")</f>
        <v/>
      </c>
      <c r="DC92" s="44" t="str">
        <f>IF(Wedstrijden!AP105="x","ZZ","")</f>
        <v/>
      </c>
      <c r="DD92" s="44" t="str">
        <f>IF(Wedstrijden!AQ105="x","1.40","")</f>
        <v/>
      </c>
      <c r="DE92" s="44" t="str">
        <f>IF(COUNTA(Wedstrijden!AR105:AT105)&lt;&gt;0,6,"")</f>
        <v/>
      </c>
      <c r="DF92" s="44" t="str">
        <f t="shared" si="10"/>
        <v/>
      </c>
      <c r="DG92" s="44" t="str">
        <f>IF(Wedstrijden!AR105="x","L","")</f>
        <v/>
      </c>
      <c r="DH92" s="44" t="str">
        <f>IF(Wedstrijden!AS105="x","M","")</f>
        <v/>
      </c>
      <c r="DI92" s="44" t="str">
        <f>IF(Wedstrijden!AT105="x","Z","")</f>
        <v/>
      </c>
      <c r="DJ92" s="44" t="str">
        <f>IF(COUNTA(Wedstrijden!AU105:AW105)&lt;&gt;0,6,"")</f>
        <v/>
      </c>
      <c r="DK92" s="44" t="str">
        <f t="shared" si="11"/>
        <v/>
      </c>
      <c r="DL92" s="44" t="str">
        <f>IF(Wedstrijden!AU105="x","L","")</f>
        <v/>
      </c>
      <c r="DM92" s="44" t="str">
        <f>IF(Wedstrijden!AV105="x","M","")</f>
        <v/>
      </c>
      <c r="DN92" s="44" t="str">
        <f>IF(Wedstrijden!AW105="x","Z","")</f>
        <v/>
      </c>
    </row>
    <row r="93" spans="1:118" ht="15">
      <c r="A93" s="48" t="e">
        <f>Wedstrijden!#REF!</f>
        <v>#REF!</v>
      </c>
      <c r="B93" s="44">
        <f>IFERROR(VLOOKUP(Wedstrijden!E106,Wedstrijdlocaties!$B$2:$E$499,2,FALSE),"")</f>
        <v>773625</v>
      </c>
      <c r="C93" s="44" t="str">
        <f>Wedstrijden!F106</f>
        <v>Benningbroek</v>
      </c>
      <c r="D93" s="44" t="str">
        <f>IFERROR(VLOOKUP(Wedstrijden!G106,Organisaties!$B$2:$C$501,2,FALSE),"")</f>
        <v/>
      </c>
      <c r="E93" s="44" t="str">
        <f>IFERROR(VLOOKUP(Wedstrijden!G106,Organisaties!$B$2:$F$501,5,FALSE),"")</f>
        <v/>
      </c>
      <c r="F93" s="44" t="str">
        <f>IF(Wedstrijden!BC106&lt;&gt;"",Wedstrijden!BC106,"")</f>
        <v>Regiokampioenschappen</v>
      </c>
      <c r="G93" s="44">
        <f>IF(Wedstrijden!AY106="Indoor",1,0)</f>
        <v>0</v>
      </c>
      <c r="H93" s="44" t="str">
        <f>Wedstrijden!AZ106</f>
        <v>Ja</v>
      </c>
      <c r="I93" s="44" t="str">
        <f>IF(Wedstrijden!AX106="Nee",0,IF(Wedstrijden!AX106="Ja",1,""))</f>
        <v/>
      </c>
      <c r="J93" s="44" t="str">
        <f>IF(Wedstrijden!BA106&lt;&gt;"",Wedstrijden!BA106,"")</f>
        <v>Indoor</v>
      </c>
      <c r="W93" s="45"/>
      <c r="AE93" s="45"/>
      <c r="AN93" s="45"/>
      <c r="AU93" s="45"/>
      <c r="BA93" s="45"/>
      <c r="BE93" s="45"/>
      <c r="BJ93" s="44" t="str">
        <f>IF(COUNTA(Wedstrijden!I106:S106)&lt;&gt;0,1,"")</f>
        <v/>
      </c>
      <c r="BK93" s="44" t="str">
        <f t="shared" si="6"/>
        <v/>
      </c>
      <c r="BL93" s="44" t="str">
        <f>IF(Wedstrijden!I106="x","AA","")</f>
        <v/>
      </c>
      <c r="BM93" s="44" t="str">
        <f>IF(Wedstrijden!J106="x","A","")</f>
        <v/>
      </c>
      <c r="BN93" s="44" t="str">
        <f>IF(Wedstrijden!K106="x","B1","")</f>
        <v/>
      </c>
      <c r="BO93" s="44" t="str">
        <f>IF(Wedstrijden!L106="x","BB","")</f>
        <v/>
      </c>
      <c r="BP93" s="44" t="str">
        <f>IF(Wedstrijden!M106="x","B","")</f>
        <v/>
      </c>
      <c r="BQ93" s="44" t="str">
        <f>IF(Wedstrijden!N106="x","L1","")</f>
        <v/>
      </c>
      <c r="BR93" s="44" t="str">
        <f>IF(Wedstrijden!O106="x","L2","")</f>
        <v/>
      </c>
      <c r="BS93" s="44" t="str">
        <f>IF(Wedstrijden!P106="x","M1","")</f>
        <v/>
      </c>
      <c r="BT93" s="44" t="str">
        <f>IF(Wedstrijden!Q106="x","M2","")</f>
        <v/>
      </c>
      <c r="BU93" s="44" t="str">
        <f>IF(Wedstrijden!R106="x","Z1","")</f>
        <v/>
      </c>
      <c r="BV93" s="44" t="str">
        <f>IF(Wedstrijden!S106="x","Z2","")</f>
        <v/>
      </c>
      <c r="BW93" s="44" t="str">
        <f>IF(COUNTA(Wedstrijden!T106:AB106)&lt;&gt;0,1,"")</f>
        <v/>
      </c>
      <c r="BX93" s="44" t="str">
        <f t="shared" si="7"/>
        <v/>
      </c>
      <c r="BY93" s="44" t="str">
        <f>IF(Wedstrijden!T106="x","BB","")</f>
        <v/>
      </c>
      <c r="BZ93" s="44" t="str">
        <f>IF(Wedstrijden!U106="x","B","")</f>
        <v/>
      </c>
      <c r="CA93" s="44" t="str">
        <f>IF(Wedstrijden!V106="x","L1","")</f>
        <v/>
      </c>
      <c r="CB93" s="44" t="str">
        <f>IF(Wedstrijden!W106="x","L2","")</f>
        <v/>
      </c>
      <c r="CC93" s="44" t="str">
        <f>IF(Wedstrijden!X106="x","M1","")</f>
        <v/>
      </c>
      <c r="CD93" s="44" t="str">
        <f>IF(Wedstrijden!Y106="x","M2","")</f>
        <v/>
      </c>
      <c r="CE93" s="44" t="str">
        <f>IF(Wedstrijden!Z106="x","Z1","")</f>
        <v/>
      </c>
      <c r="CF93" s="44" t="str">
        <f>IF(Wedstrijden!AA106="x","Z2","")</f>
        <v/>
      </c>
      <c r="CG93" s="44" t="str">
        <f>IF(Wedstrijden!AB106="x","ZZL","")</f>
        <v/>
      </c>
      <c r="CL93" s="44" t="str">
        <f>IF(COUNTA(Wedstrijden!AC106:AJ106)&lt;&gt;0,2,"")</f>
        <v/>
      </c>
      <c r="CM93" s="44" t="str">
        <f t="shared" si="8"/>
        <v/>
      </c>
      <c r="CN93" s="44" t="str">
        <f>IF(Wedstrijden!AC106="x","AA","")</f>
        <v/>
      </c>
      <c r="CO93" s="44" t="str">
        <f>IF(Wedstrijden!AD106="x","A","")</f>
        <v/>
      </c>
      <c r="CP93" s="44" t="str">
        <f>IF(Wedstrijden!AE106="x","BB","")</f>
        <v/>
      </c>
      <c r="CQ93" s="44" t="str">
        <f>IF(Wedstrijden!AF106="x","B","")</f>
        <v/>
      </c>
      <c r="CR93" s="44" t="str">
        <f>IF(Wedstrijden!AG106="x","L","")</f>
        <v/>
      </c>
      <c r="CS93" s="44" t="str">
        <f>IF(Wedstrijden!AH106="x","M","")</f>
        <v/>
      </c>
      <c r="CT93" s="44" t="str">
        <f>IF(Wedstrijden!AI106="x","Z","")</f>
        <v/>
      </c>
      <c r="CU93" s="44" t="str">
        <f>IF(Wedstrijden!AJ106="x","ZZ","")</f>
        <v/>
      </c>
      <c r="CV93" s="44" t="str">
        <f>IF(COUNTA(Wedstrijden!AK106:AQ106)&lt;&gt;0,2,"")</f>
        <v/>
      </c>
      <c r="CW93" s="44" t="str">
        <f t="shared" si="9"/>
        <v/>
      </c>
      <c r="CX93" s="44" t="str">
        <f>IF(Wedstrijden!AK106="x","BB","")</f>
        <v/>
      </c>
      <c r="CY93" s="44" t="str">
        <f>IF(Wedstrijden!AL106="x","B","")</f>
        <v/>
      </c>
      <c r="CZ93" s="44" t="str">
        <f>IF(Wedstrijden!AM106="x","L","")</f>
        <v/>
      </c>
      <c r="DA93" s="44" t="str">
        <f>IF(Wedstrijden!AN106="x","M","")</f>
        <v/>
      </c>
      <c r="DB93" s="44" t="str">
        <f>IF(Wedstrijden!AO106="x","Z","")</f>
        <v/>
      </c>
      <c r="DC93" s="44" t="str">
        <f>IF(Wedstrijden!AP106="x","ZZ","")</f>
        <v/>
      </c>
      <c r="DD93" s="44" t="str">
        <f>IF(Wedstrijden!AQ106="x","1.40","")</f>
        <v/>
      </c>
      <c r="DE93" s="44" t="str">
        <f>IF(COUNTA(Wedstrijden!AR106:AT106)&lt;&gt;0,6,"")</f>
        <v/>
      </c>
      <c r="DF93" s="44" t="str">
        <f t="shared" si="10"/>
        <v/>
      </c>
      <c r="DG93" s="44" t="str">
        <f>IF(Wedstrijden!AR106="x","L","")</f>
        <v/>
      </c>
      <c r="DH93" s="44" t="str">
        <f>IF(Wedstrijden!AS106="x","M","")</f>
        <v/>
      </c>
      <c r="DI93" s="44" t="str">
        <f>IF(Wedstrijden!AT106="x","Z","")</f>
        <v/>
      </c>
      <c r="DJ93" s="44" t="str">
        <f>IF(COUNTA(Wedstrijden!AU106:AW106)&lt;&gt;0,6,"")</f>
        <v/>
      </c>
      <c r="DK93" s="44" t="str">
        <f t="shared" si="11"/>
        <v/>
      </c>
      <c r="DL93" s="44" t="str">
        <f>IF(Wedstrijden!AU106="x","L","")</f>
        <v/>
      </c>
      <c r="DM93" s="44" t="str">
        <f>IF(Wedstrijden!AV106="x","M","")</f>
        <v/>
      </c>
      <c r="DN93" s="44" t="str">
        <f>IF(Wedstrijden!AW106="x","Z","")</f>
        <v/>
      </c>
    </row>
    <row r="94" spans="1:118" ht="15">
      <c r="A94" s="48" t="e">
        <f>Wedstrijden!#REF!</f>
        <v>#REF!</v>
      </c>
      <c r="B94" s="44" t="str">
        <f>IFERROR(VLOOKUP(Wedstrijden!E107,Wedstrijdlocaties!$B$2:$E$499,2,FALSE),"")</f>
        <v>V12119</v>
      </c>
      <c r="C94" s="44" t="str">
        <f>Wedstrijden!F107</f>
        <v>Oude Niedorp</v>
      </c>
      <c r="D94" s="44">
        <f>IFERROR(VLOOKUP(Wedstrijden!G107,Organisaties!$B$2:$C$501,2,FALSE),"")</f>
        <v>778602</v>
      </c>
      <c r="E94" s="44" t="str">
        <f>IFERROR(VLOOKUP(Wedstrijden!G107,Organisaties!$B$2:$F$501,5,FALSE),"")</f>
        <v>V31007</v>
      </c>
      <c r="F94" s="44" t="str">
        <f>IF(Wedstrijden!BC107&lt;&gt;"",Wedstrijden!BC107,"")</f>
        <v/>
      </c>
      <c r="G94" s="44">
        <f>IF(Wedstrijden!AY107="Indoor",1,0)</f>
        <v>0</v>
      </c>
      <c r="H94" s="44">
        <f>Wedstrijden!AZ107</f>
        <v>0</v>
      </c>
      <c r="I94" s="44" t="str">
        <f>IF(Wedstrijden!AX107="Nee",0,IF(Wedstrijden!AX107="Ja",1,""))</f>
        <v/>
      </c>
      <c r="J94" s="44" t="str">
        <f>IF(Wedstrijden!BA107&lt;&gt;"",Wedstrijden!BA107,"")</f>
        <v/>
      </c>
      <c r="W94" s="45"/>
      <c r="AE94" s="45"/>
      <c r="AN94" s="45"/>
      <c r="AU94" s="45"/>
      <c r="BA94" s="45"/>
      <c r="BE94" s="45"/>
      <c r="BJ94" s="44" t="str">
        <f>IF(COUNTA(Wedstrijden!I107:S107)&lt;&gt;0,1,"")</f>
        <v/>
      </c>
      <c r="BK94" s="44" t="str">
        <f t="shared" si="6"/>
        <v/>
      </c>
      <c r="BL94" s="44" t="str">
        <f>IF(Wedstrijden!I107="x","AA","")</f>
        <v/>
      </c>
      <c r="BM94" s="44" t="str">
        <f>IF(Wedstrijden!J107="x","A","")</f>
        <v/>
      </c>
      <c r="BN94" s="44" t="str">
        <f>IF(Wedstrijden!K107="x","B1","")</f>
        <v/>
      </c>
      <c r="BO94" s="44" t="str">
        <f>IF(Wedstrijden!L107="x","BB","")</f>
        <v/>
      </c>
      <c r="BP94" s="44" t="str">
        <f>IF(Wedstrijden!M107="x","B","")</f>
        <v/>
      </c>
      <c r="BQ94" s="44" t="str">
        <f>IF(Wedstrijden!N107="x","L1","")</f>
        <v/>
      </c>
      <c r="BR94" s="44" t="str">
        <f>IF(Wedstrijden!O107="x","L2","")</f>
        <v/>
      </c>
      <c r="BS94" s="44" t="str">
        <f>IF(Wedstrijden!P107="x","M1","")</f>
        <v/>
      </c>
      <c r="BT94" s="44" t="str">
        <f>IF(Wedstrijden!Q107="x","M2","")</f>
        <v/>
      </c>
      <c r="BU94" s="44" t="str">
        <f>IF(Wedstrijden!R107="x","Z1","")</f>
        <v/>
      </c>
      <c r="BV94" s="44" t="str">
        <f>IF(Wedstrijden!S107="x","Z2","")</f>
        <v/>
      </c>
      <c r="BW94" s="44">
        <f>IF(COUNTA(Wedstrijden!T107:AB107)&lt;&gt;0,1,"")</f>
        <v>1</v>
      </c>
      <c r="BX94" s="44">
        <f t="shared" si="7"/>
        <v>1</v>
      </c>
      <c r="BY94" s="44" t="str">
        <f>IF(Wedstrijden!T107="x","BB","")</f>
        <v/>
      </c>
      <c r="BZ94" s="44" t="str">
        <f>IF(Wedstrijden!U107="x","B","")</f>
        <v>B</v>
      </c>
      <c r="CA94" s="44" t="str">
        <f>IF(Wedstrijden!V107="x","L1","")</f>
        <v>L1</v>
      </c>
      <c r="CB94" s="44" t="str">
        <f>IF(Wedstrijden!W107="x","L2","")</f>
        <v>L2</v>
      </c>
      <c r="CC94" s="44" t="str">
        <f>IF(Wedstrijden!X107="x","M1","")</f>
        <v>M1</v>
      </c>
      <c r="CD94" s="44" t="str">
        <f>IF(Wedstrijden!Y107="x","M2","")</f>
        <v>M2</v>
      </c>
      <c r="CE94" s="44" t="str">
        <f>IF(Wedstrijden!Z107="x","Z1","")</f>
        <v/>
      </c>
      <c r="CF94" s="44" t="str">
        <f>IF(Wedstrijden!AA107="x","Z2","")</f>
        <v/>
      </c>
      <c r="CG94" s="44" t="str">
        <f>IF(Wedstrijden!AB107="x","ZZL","")</f>
        <v/>
      </c>
      <c r="CL94" s="44" t="str">
        <f>IF(COUNTA(Wedstrijden!AC107:AJ107)&lt;&gt;0,2,"")</f>
        <v/>
      </c>
      <c r="CM94" s="44" t="str">
        <f t="shared" si="8"/>
        <v/>
      </c>
      <c r="CN94" s="44" t="str">
        <f>IF(Wedstrijden!AC107="x","AA","")</f>
        <v/>
      </c>
      <c r="CO94" s="44" t="str">
        <f>IF(Wedstrijden!AD107="x","A","")</f>
        <v/>
      </c>
      <c r="CP94" s="44" t="str">
        <f>IF(Wedstrijden!AE107="x","BB","")</f>
        <v/>
      </c>
      <c r="CQ94" s="44" t="str">
        <f>IF(Wedstrijden!AF107="x","B","")</f>
        <v/>
      </c>
      <c r="CR94" s="44" t="str">
        <f>IF(Wedstrijden!AG107="x","L","")</f>
        <v/>
      </c>
      <c r="CS94" s="44" t="str">
        <f>IF(Wedstrijden!AH107="x","M","")</f>
        <v/>
      </c>
      <c r="CT94" s="44" t="str">
        <f>IF(Wedstrijden!AI107="x","Z","")</f>
        <v/>
      </c>
      <c r="CU94" s="44" t="str">
        <f>IF(Wedstrijden!AJ107="x","ZZ","")</f>
        <v/>
      </c>
      <c r="CV94" s="44" t="str">
        <f>IF(COUNTA(Wedstrijden!AK107:AQ107)&lt;&gt;0,2,"")</f>
        <v/>
      </c>
      <c r="CW94" s="44" t="str">
        <f t="shared" si="9"/>
        <v/>
      </c>
      <c r="CX94" s="44" t="str">
        <f>IF(Wedstrijden!AK107="x","BB","")</f>
        <v/>
      </c>
      <c r="CY94" s="44" t="str">
        <f>IF(Wedstrijden!AL107="x","B","")</f>
        <v/>
      </c>
      <c r="CZ94" s="44" t="str">
        <f>IF(Wedstrijden!AM107="x","L","")</f>
        <v/>
      </c>
      <c r="DA94" s="44" t="str">
        <f>IF(Wedstrijden!AN107="x","M","")</f>
        <v/>
      </c>
      <c r="DB94" s="44" t="str">
        <f>IF(Wedstrijden!AO107="x","Z","")</f>
        <v/>
      </c>
      <c r="DC94" s="44" t="str">
        <f>IF(Wedstrijden!AP107="x","ZZ","")</f>
        <v/>
      </c>
      <c r="DD94" s="44" t="str">
        <f>IF(Wedstrijden!AQ107="x","1.40","")</f>
        <v/>
      </c>
      <c r="DE94" s="44" t="str">
        <f>IF(COUNTA(Wedstrijden!AR107:AT107)&lt;&gt;0,6,"")</f>
        <v/>
      </c>
      <c r="DF94" s="44" t="str">
        <f t="shared" si="10"/>
        <v/>
      </c>
      <c r="DG94" s="44" t="str">
        <f>IF(Wedstrijden!AR107="x","L","")</f>
        <v/>
      </c>
      <c r="DH94" s="44" t="str">
        <f>IF(Wedstrijden!AS107="x","M","")</f>
        <v/>
      </c>
      <c r="DI94" s="44" t="str">
        <f>IF(Wedstrijden!AT107="x","Z","")</f>
        <v/>
      </c>
      <c r="DJ94" s="44">
        <f>IF(COUNTA(Wedstrijden!AU107:AW107)&lt;&gt;0,6,"")</f>
        <v>6</v>
      </c>
      <c r="DK94" s="44">
        <f t="shared" si="11"/>
        <v>1</v>
      </c>
      <c r="DL94" s="44" t="str">
        <f>IF(Wedstrijden!AU107="x","L","")</f>
        <v/>
      </c>
      <c r="DM94" s="44" t="str">
        <f>IF(Wedstrijden!AV107="x","M","")</f>
        <v/>
      </c>
      <c r="DN94" s="44" t="str">
        <f>IF(Wedstrijden!AW107="x","Z","")</f>
        <v/>
      </c>
    </row>
    <row r="95" spans="1:118" ht="15">
      <c r="A95" s="48" t="e">
        <f>Wedstrijden!#REF!</f>
        <v>#REF!</v>
      </c>
      <c r="B95" s="44" t="str">
        <f>IFERROR(VLOOKUP(Wedstrijden!E108,Wedstrijdlocaties!$B$2:$E$499,2,FALSE),"")</f>
        <v/>
      </c>
      <c r="C95" s="44" t="str">
        <f>Wedstrijden!F108</f>
        <v>UTRECHT</v>
      </c>
      <c r="D95" s="44" t="str">
        <f>IFERROR(VLOOKUP(Wedstrijden!G108,Organisaties!$B$2:$C$501,2,FALSE),"")</f>
        <v/>
      </c>
      <c r="E95" s="44" t="str">
        <f>IFERROR(VLOOKUP(Wedstrijden!G108,Organisaties!$B$2:$F$501,5,FALSE),"")</f>
        <v/>
      </c>
      <c r="F95" s="44" t="str">
        <f>IF(Wedstrijden!BC108&lt;&gt;"",Wedstrijden!BC108,"")</f>
        <v/>
      </c>
      <c r="G95" s="44">
        <f>IF(Wedstrijden!AY108="Indoor",1,0)</f>
        <v>1</v>
      </c>
      <c r="H95" s="44" t="str">
        <f>Wedstrijden!AZ108</f>
        <v>Regio</v>
      </c>
      <c r="I95" s="44">
        <f>IF(Wedstrijden!AX108="Nee",0,IF(Wedstrijden!AX108="Ja",1,""))</f>
        <v>1</v>
      </c>
      <c r="J95" s="44" t="str">
        <f>IF(Wedstrijden!BA108&lt;&gt;"",Wedstrijden!BA108,"")</f>
        <v>Regiokampioenschappen</v>
      </c>
      <c r="W95" s="45"/>
      <c r="AE95" s="45"/>
      <c r="AN95" s="45"/>
      <c r="AU95" s="45"/>
      <c r="BA95" s="45"/>
      <c r="BE95" s="45"/>
      <c r="BJ95" s="44" t="str">
        <f>IF(COUNTA(Wedstrijden!I108:S108)&lt;&gt;0,1,"")</f>
        <v/>
      </c>
      <c r="BK95" s="44" t="str">
        <f t="shared" si="6"/>
        <v/>
      </c>
      <c r="BL95" s="44" t="str">
        <f>IF(Wedstrijden!I108="x","AA","")</f>
        <v/>
      </c>
      <c r="BM95" s="44" t="str">
        <f>IF(Wedstrijden!J108="x","A","")</f>
        <v/>
      </c>
      <c r="BN95" s="44" t="str">
        <f>IF(Wedstrijden!K108="x","B1","")</f>
        <v/>
      </c>
      <c r="BO95" s="44" t="str">
        <f>IF(Wedstrijden!L108="x","BB","")</f>
        <v/>
      </c>
      <c r="BP95" s="44" t="str">
        <f>IF(Wedstrijden!M108="x","B","")</f>
        <v/>
      </c>
      <c r="BQ95" s="44" t="str">
        <f>IF(Wedstrijden!N108="x","L1","")</f>
        <v/>
      </c>
      <c r="BR95" s="44" t="str">
        <f>IF(Wedstrijden!O108="x","L2","")</f>
        <v/>
      </c>
      <c r="BS95" s="44" t="str">
        <f>IF(Wedstrijden!P108="x","M1","")</f>
        <v/>
      </c>
      <c r="BT95" s="44" t="str">
        <f>IF(Wedstrijden!Q108="x","M2","")</f>
        <v/>
      </c>
      <c r="BU95" s="44" t="str">
        <f>IF(Wedstrijden!R108="x","Z1","")</f>
        <v/>
      </c>
      <c r="BV95" s="44" t="str">
        <f>IF(Wedstrijden!S108="x","Z2","")</f>
        <v/>
      </c>
      <c r="BW95" s="44" t="str">
        <f>IF(COUNTA(Wedstrijden!T108:AB108)&lt;&gt;0,1,"")</f>
        <v/>
      </c>
      <c r="BX95" s="44" t="str">
        <f t="shared" si="7"/>
        <v/>
      </c>
      <c r="BY95" s="44" t="str">
        <f>IF(Wedstrijden!T108="x","BB","")</f>
        <v/>
      </c>
      <c r="BZ95" s="44" t="str">
        <f>IF(Wedstrijden!U108="x","B","")</f>
        <v/>
      </c>
      <c r="CA95" s="44" t="str">
        <f>IF(Wedstrijden!V108="x","L1","")</f>
        <v/>
      </c>
      <c r="CB95" s="44" t="str">
        <f>IF(Wedstrijden!W108="x","L2","")</f>
        <v/>
      </c>
      <c r="CC95" s="44" t="str">
        <f>IF(Wedstrijden!X108="x","M1","")</f>
        <v/>
      </c>
      <c r="CD95" s="44" t="str">
        <f>IF(Wedstrijden!Y108="x","M2","")</f>
        <v/>
      </c>
      <c r="CE95" s="44" t="str">
        <f>IF(Wedstrijden!Z108="x","Z1","")</f>
        <v/>
      </c>
      <c r="CF95" s="44" t="str">
        <f>IF(Wedstrijden!AA108="x","Z2","")</f>
        <v/>
      </c>
      <c r="CG95" s="44" t="str">
        <f>IF(Wedstrijden!AB108="x","ZZL","")</f>
        <v/>
      </c>
      <c r="CL95" s="44">
        <f>IF(COUNTA(Wedstrijden!AC108:AJ108)&lt;&gt;0,2,"")</f>
        <v>2</v>
      </c>
      <c r="CM95" s="44">
        <f t="shared" si="8"/>
        <v>2</v>
      </c>
      <c r="CN95" s="44" t="str">
        <f>IF(Wedstrijden!AC108="x","AA","")</f>
        <v/>
      </c>
      <c r="CO95" s="44" t="str">
        <f>IF(Wedstrijden!AD108="x","A","")</f>
        <v/>
      </c>
      <c r="CP95" s="44" t="str">
        <f>IF(Wedstrijden!AE108="x","BB","")</f>
        <v/>
      </c>
      <c r="CQ95" s="44" t="str">
        <f>IF(Wedstrijden!AF108="x","B","")</f>
        <v/>
      </c>
      <c r="CR95" s="44" t="str">
        <f>IF(Wedstrijden!AG108="x","L","")</f>
        <v/>
      </c>
      <c r="CS95" s="44" t="str">
        <f>IF(Wedstrijden!AH108="x","M","")</f>
        <v/>
      </c>
      <c r="CT95" s="44" t="str">
        <f>IF(Wedstrijden!AI108="x","Z","")</f>
        <v>Z</v>
      </c>
      <c r="CU95" s="44" t="str">
        <f>IF(Wedstrijden!AJ108="x","ZZ","")</f>
        <v>ZZ</v>
      </c>
      <c r="CV95" s="44">
        <f>IF(COUNTA(Wedstrijden!AK108:AQ108)&lt;&gt;0,2,"")</f>
        <v>2</v>
      </c>
      <c r="CW95" s="44">
        <f t="shared" si="9"/>
        <v>1</v>
      </c>
      <c r="CX95" s="44" t="str">
        <f>IF(Wedstrijden!AK108="x","BB","")</f>
        <v/>
      </c>
      <c r="CY95" s="44" t="str">
        <f>IF(Wedstrijden!AL108="x","B","")</f>
        <v/>
      </c>
      <c r="CZ95" s="44" t="str">
        <f>IF(Wedstrijden!AM108="x","L","")</f>
        <v/>
      </c>
      <c r="DA95" s="44" t="str">
        <f>IF(Wedstrijden!AN108="x","M","")</f>
        <v/>
      </c>
      <c r="DB95" s="44" t="str">
        <f>IF(Wedstrijden!AO108="x","Z","")</f>
        <v>Z</v>
      </c>
      <c r="DC95" s="44" t="str">
        <f>IF(Wedstrijden!AP108="x","ZZ","")</f>
        <v>ZZ</v>
      </c>
      <c r="DD95" s="44" t="str">
        <f>IF(Wedstrijden!AQ108="x","1.40","")</f>
        <v/>
      </c>
      <c r="DE95" s="44" t="str">
        <f>IF(COUNTA(Wedstrijden!AR108:AT108)&lt;&gt;0,6,"")</f>
        <v/>
      </c>
      <c r="DF95" s="44" t="str">
        <f t="shared" si="10"/>
        <v/>
      </c>
      <c r="DG95" s="44" t="str">
        <f>IF(Wedstrijden!AR108="x","L","")</f>
        <v/>
      </c>
      <c r="DH95" s="44" t="str">
        <f>IF(Wedstrijden!AS108="x","M","")</f>
        <v/>
      </c>
      <c r="DI95" s="44" t="str">
        <f>IF(Wedstrijden!AT108="x","Z","")</f>
        <v/>
      </c>
      <c r="DJ95" s="44" t="str">
        <f>IF(COUNTA(Wedstrijden!AU108:AW108)&lt;&gt;0,6,"")</f>
        <v/>
      </c>
      <c r="DK95" s="44" t="str">
        <f t="shared" si="11"/>
        <v/>
      </c>
      <c r="DL95" s="44" t="str">
        <f>IF(Wedstrijden!AU108="x","L","")</f>
        <v/>
      </c>
      <c r="DM95" s="44" t="str">
        <f>IF(Wedstrijden!AV108="x","M","")</f>
        <v/>
      </c>
      <c r="DN95" s="44" t="str">
        <f>IF(Wedstrijden!AW108="x","Z","")</f>
        <v/>
      </c>
    </row>
    <row r="96" spans="1:118" ht="15">
      <c r="A96" s="48" t="e">
        <f>Wedstrijden!#REF!</f>
        <v>#REF!</v>
      </c>
      <c r="B96" s="44">
        <f>IFERROR(VLOOKUP(Wedstrijden!E109,Wedstrijdlocaties!$B$2:$E$499,2,FALSE),"")</f>
        <v>971605</v>
      </c>
      <c r="C96" s="44" t="str">
        <f>Wedstrijden!F109</f>
        <v>aalsmeer</v>
      </c>
      <c r="D96" s="44">
        <f>IFERROR(VLOOKUP(Wedstrijden!G109,Organisaties!$B$2:$C$501,2,FALSE),"")</f>
        <v>871565</v>
      </c>
      <c r="E96" s="44" t="str">
        <f>IFERROR(VLOOKUP(Wedstrijden!G109,Organisaties!$B$2:$F$501,5,FALSE),"")</f>
        <v>V31007</v>
      </c>
      <c r="F96" s="44" t="str">
        <f>IF(Wedstrijden!BC109&lt;&gt;"",Wedstrijden!BC109,"")</f>
        <v/>
      </c>
      <c r="G96" s="44">
        <f>IF(Wedstrijden!AY109="Indoor",1,0)</f>
        <v>0</v>
      </c>
      <c r="H96" s="44">
        <f>Wedstrijden!AZ109</f>
        <v>0</v>
      </c>
      <c r="I96" s="44" t="str">
        <f>IF(Wedstrijden!AX109="Nee",0,IF(Wedstrijden!AX109="Ja",1,""))</f>
        <v/>
      </c>
      <c r="J96" s="44" t="str">
        <f>IF(Wedstrijden!BA109&lt;&gt;"",Wedstrijden!BA109,"")</f>
        <v/>
      </c>
      <c r="W96" s="45"/>
      <c r="AE96" s="45"/>
      <c r="AN96" s="45"/>
      <c r="AU96" s="45"/>
      <c r="BA96" s="45"/>
      <c r="BE96" s="45"/>
      <c r="BJ96" s="44">
        <f>IF(COUNTA(Wedstrijden!I109:S109)&lt;&gt;0,1,"")</f>
        <v>1</v>
      </c>
      <c r="BK96" s="44">
        <f t="shared" si="6"/>
        <v>2</v>
      </c>
      <c r="BL96" s="44" t="str">
        <f>IF(Wedstrijden!I109="x","AA","")</f>
        <v/>
      </c>
      <c r="BM96" s="44" t="str">
        <f>IF(Wedstrijden!J109="x","A","")</f>
        <v/>
      </c>
      <c r="BN96" s="44" t="str">
        <f>IF(Wedstrijden!K109="x","B1","")</f>
        <v/>
      </c>
      <c r="BO96" s="44" t="str">
        <f>IF(Wedstrijden!L109="x","BB","")</f>
        <v/>
      </c>
      <c r="BP96" s="44" t="str">
        <f>IF(Wedstrijden!M109="x","B","")</f>
        <v>B</v>
      </c>
      <c r="BQ96" s="44" t="str">
        <f>IF(Wedstrijden!N109="x","L1","")</f>
        <v>L1</v>
      </c>
      <c r="BR96" s="44" t="str">
        <f>IF(Wedstrijden!O109="x","L2","")</f>
        <v>L2</v>
      </c>
      <c r="BS96" s="44" t="str">
        <f>IF(Wedstrijden!P109="x","M1","")</f>
        <v>M1</v>
      </c>
      <c r="BT96" s="44" t="str">
        <f>IF(Wedstrijden!Q109="x","M2","")</f>
        <v>M2</v>
      </c>
      <c r="BU96" s="44" t="str">
        <f>IF(Wedstrijden!R109="x","Z1","")</f>
        <v>Z1</v>
      </c>
      <c r="BV96" s="44" t="str">
        <f>IF(Wedstrijden!S109="x","Z2","")</f>
        <v>Z2</v>
      </c>
      <c r="BW96" s="44">
        <f>IF(COUNTA(Wedstrijden!T109:AB109)&lt;&gt;0,1,"")</f>
        <v>1</v>
      </c>
      <c r="BX96" s="44">
        <f t="shared" si="7"/>
        <v>1</v>
      </c>
      <c r="BY96" s="44" t="str">
        <f>IF(Wedstrijden!T109="x","BB","")</f>
        <v/>
      </c>
      <c r="BZ96" s="44" t="str">
        <f>IF(Wedstrijden!U109="x","B","")</f>
        <v>B</v>
      </c>
      <c r="CA96" s="44" t="str">
        <f>IF(Wedstrijden!V109="x","L1","")</f>
        <v>L1</v>
      </c>
      <c r="CB96" s="44" t="str">
        <f>IF(Wedstrijden!W109="x","L2","")</f>
        <v>L2</v>
      </c>
      <c r="CC96" s="44" t="str">
        <f>IF(Wedstrijden!X109="x","M1","")</f>
        <v>M1</v>
      </c>
      <c r="CD96" s="44" t="str">
        <f>IF(Wedstrijden!Y109="x","M2","")</f>
        <v>M2</v>
      </c>
      <c r="CE96" s="44" t="str">
        <f>IF(Wedstrijden!Z109="x","Z1","")</f>
        <v>Z1</v>
      </c>
      <c r="CF96" s="44" t="str">
        <f>IF(Wedstrijden!AA109="x","Z2","")</f>
        <v>Z2</v>
      </c>
      <c r="CG96" s="44" t="str">
        <f>IF(Wedstrijden!AB109="x","ZZL","")</f>
        <v>ZZL</v>
      </c>
      <c r="CL96" s="44">
        <f>IF(COUNTA(Wedstrijden!AC109:AJ109)&lt;&gt;0,2,"")</f>
        <v>2</v>
      </c>
      <c r="CM96" s="44">
        <f t="shared" si="8"/>
        <v>2</v>
      </c>
      <c r="CN96" s="44" t="str">
        <f>IF(Wedstrijden!AC109="x","AA","")</f>
        <v>AA</v>
      </c>
      <c r="CO96" s="44" t="str">
        <f>IF(Wedstrijden!AD109="x","A","")</f>
        <v/>
      </c>
      <c r="CP96" s="44" t="str">
        <f>IF(Wedstrijden!AE109="x","BB","")</f>
        <v/>
      </c>
      <c r="CQ96" s="44" t="str">
        <f>IF(Wedstrijden!AF109="x","B","")</f>
        <v/>
      </c>
      <c r="CR96" s="44" t="str">
        <f>IF(Wedstrijden!AG109="x","L","")</f>
        <v/>
      </c>
      <c r="CS96" s="44" t="str">
        <f>IF(Wedstrijden!AH109="x","M","")</f>
        <v/>
      </c>
      <c r="CT96" s="44" t="str">
        <f>IF(Wedstrijden!AI109="x","Z","")</f>
        <v/>
      </c>
      <c r="CU96" s="44" t="str">
        <f>IF(Wedstrijden!AJ109="x","ZZ","")</f>
        <v/>
      </c>
      <c r="CV96" s="44" t="str">
        <f>IF(COUNTA(Wedstrijden!AK109:AQ109)&lt;&gt;0,2,"")</f>
        <v/>
      </c>
      <c r="CW96" s="44" t="str">
        <f t="shared" si="9"/>
        <v/>
      </c>
      <c r="CX96" s="44" t="str">
        <f>IF(Wedstrijden!AK109="x","BB","")</f>
        <v/>
      </c>
      <c r="CY96" s="44" t="str">
        <f>IF(Wedstrijden!AL109="x","B","")</f>
        <v/>
      </c>
      <c r="CZ96" s="44" t="str">
        <f>IF(Wedstrijden!AM109="x","L","")</f>
        <v/>
      </c>
      <c r="DA96" s="44" t="str">
        <f>IF(Wedstrijden!AN109="x","M","")</f>
        <v/>
      </c>
      <c r="DB96" s="44" t="str">
        <f>IF(Wedstrijden!AO109="x","Z","")</f>
        <v/>
      </c>
      <c r="DC96" s="44" t="str">
        <f>IF(Wedstrijden!AP109="x","ZZ","")</f>
        <v/>
      </c>
      <c r="DD96" s="44" t="str">
        <f>IF(Wedstrijden!AQ109="x","1.40","")</f>
        <v/>
      </c>
      <c r="DE96" s="44" t="str">
        <f>IF(COUNTA(Wedstrijden!AR109:AT109)&lt;&gt;0,6,"")</f>
        <v/>
      </c>
      <c r="DF96" s="44" t="str">
        <f t="shared" si="10"/>
        <v/>
      </c>
      <c r="DG96" s="44" t="str">
        <f>IF(Wedstrijden!AR109="x","L","")</f>
        <v/>
      </c>
      <c r="DH96" s="44" t="str">
        <f>IF(Wedstrijden!AS109="x","M","")</f>
        <v/>
      </c>
      <c r="DI96" s="44" t="str">
        <f>IF(Wedstrijden!AT109="x","Z","")</f>
        <v/>
      </c>
      <c r="DJ96" s="44" t="str">
        <f>IF(COUNTA(Wedstrijden!AU109:AW109)&lt;&gt;0,6,"")</f>
        <v/>
      </c>
      <c r="DK96" s="44" t="str">
        <f t="shared" si="11"/>
        <v/>
      </c>
      <c r="DL96" s="44" t="str">
        <f>IF(Wedstrijden!AU109="x","L","")</f>
        <v/>
      </c>
      <c r="DM96" s="44" t="str">
        <f>IF(Wedstrijden!AV109="x","M","")</f>
        <v/>
      </c>
      <c r="DN96" s="44" t="str">
        <f>IF(Wedstrijden!AW109="x","Z","")</f>
        <v/>
      </c>
    </row>
    <row r="97" spans="1:118" ht="15">
      <c r="A97" s="48" t="e">
        <f>Wedstrijden!#REF!</f>
        <v>#REF!</v>
      </c>
      <c r="B97" s="44">
        <f>IFERROR(VLOOKUP(Wedstrijden!E110,Wedstrijdlocaties!$B$2:$E$499,2,FALSE),"")</f>
        <v>849143</v>
      </c>
      <c r="C97" s="44" t="str">
        <f>Wedstrijden!F110</f>
        <v>Heiloo</v>
      </c>
      <c r="D97" s="44" t="str">
        <f>IFERROR(VLOOKUP(Wedstrijden!G110,Organisaties!$B$2:$C$501,2,FALSE),"")</f>
        <v>V50701</v>
      </c>
      <c r="E97" s="44" t="str">
        <f>IFERROR(VLOOKUP(Wedstrijden!G110,Organisaties!$B$2:$F$501,5,FALSE),"")</f>
        <v>V31007</v>
      </c>
      <c r="F97" s="44" t="str">
        <f>IF(Wedstrijden!BC110&lt;&gt;"",Wedstrijden!BC110,"")</f>
        <v/>
      </c>
      <c r="G97" s="44">
        <f>IF(Wedstrijden!AY110="Indoor",1,0)</f>
        <v>1</v>
      </c>
      <c r="H97" s="44" t="str">
        <f>Wedstrijden!AZ110</f>
        <v>Onbeperkt</v>
      </c>
      <c r="I97" s="44">
        <f>IF(Wedstrijden!AX110="Nee",0,IF(Wedstrijden!AX110="Ja",1,""))</f>
        <v>0</v>
      </c>
      <c r="J97" s="44" t="str">
        <f>IF(Wedstrijden!BA110&lt;&gt;"",Wedstrijden!BA110,"")</f>
        <v/>
      </c>
      <c r="W97" s="45"/>
      <c r="AE97" s="45"/>
      <c r="AN97" s="45"/>
      <c r="AU97" s="45"/>
      <c r="BA97" s="45"/>
      <c r="BE97" s="45"/>
      <c r="BJ97" s="44">
        <f>IF(COUNTA(Wedstrijden!I110:S110)&lt;&gt;0,1,"")</f>
        <v>1</v>
      </c>
      <c r="BK97" s="44">
        <f t="shared" si="6"/>
        <v>2</v>
      </c>
      <c r="BL97" s="44" t="str">
        <f>IF(Wedstrijden!I110="x","AA","")</f>
        <v/>
      </c>
      <c r="BM97" s="44" t="str">
        <f>IF(Wedstrijden!J110="x","A","")</f>
        <v/>
      </c>
      <c r="BN97" s="44" t="str">
        <f>IF(Wedstrijden!K110="x","B1","")</f>
        <v/>
      </c>
      <c r="BO97" s="44" t="str">
        <f>IF(Wedstrijden!L110="x","BB","")</f>
        <v>BB</v>
      </c>
      <c r="BP97" s="44" t="str">
        <f>IF(Wedstrijden!M110="x","B","")</f>
        <v>B</v>
      </c>
      <c r="BQ97" s="44" t="str">
        <f>IF(Wedstrijden!N110="x","L1","")</f>
        <v>L1</v>
      </c>
      <c r="BR97" s="44" t="str">
        <f>IF(Wedstrijden!O110="x","L2","")</f>
        <v>L2</v>
      </c>
      <c r="BS97" s="44" t="str">
        <f>IF(Wedstrijden!P110="x","M1","")</f>
        <v>M1</v>
      </c>
      <c r="BT97" s="44" t="str">
        <f>IF(Wedstrijden!Q110="x","M2","")</f>
        <v>M2</v>
      </c>
      <c r="BU97" s="44" t="str">
        <f>IF(Wedstrijden!R110="x","Z1","")</f>
        <v/>
      </c>
      <c r="BV97" s="44" t="str">
        <f>IF(Wedstrijden!S110="x","Z2","")</f>
        <v/>
      </c>
      <c r="BW97" s="44">
        <f>IF(COUNTA(Wedstrijden!T110:AB110)&lt;&gt;0,1,"")</f>
        <v>1</v>
      </c>
      <c r="BX97" s="44">
        <f t="shared" si="7"/>
        <v>1</v>
      </c>
      <c r="BY97" s="44" t="str">
        <f>IF(Wedstrijden!T110="x","BB","")</f>
        <v>BB</v>
      </c>
      <c r="BZ97" s="44" t="str">
        <f>IF(Wedstrijden!U110="x","B","")</f>
        <v>B</v>
      </c>
      <c r="CA97" s="44" t="str">
        <f>IF(Wedstrijden!V110="x","L1","")</f>
        <v>L1</v>
      </c>
      <c r="CB97" s="44" t="str">
        <f>IF(Wedstrijden!W110="x","L2","")</f>
        <v>L2</v>
      </c>
      <c r="CC97" s="44" t="str">
        <f>IF(Wedstrijden!X110="x","M1","")</f>
        <v>M1</v>
      </c>
      <c r="CD97" s="44" t="str">
        <f>IF(Wedstrijden!Y110="x","M2","")</f>
        <v>M2</v>
      </c>
      <c r="CE97" s="44" t="str">
        <f>IF(Wedstrijden!Z110="x","Z1","")</f>
        <v/>
      </c>
      <c r="CF97" s="44" t="str">
        <f>IF(Wedstrijden!AA110="x","Z2","")</f>
        <v/>
      </c>
      <c r="CG97" s="44" t="str">
        <f>IF(Wedstrijden!AB110="x","ZZL","")</f>
        <v/>
      </c>
      <c r="CL97" s="44" t="str">
        <f>IF(COUNTA(Wedstrijden!AC110:AJ110)&lt;&gt;0,2,"")</f>
        <v/>
      </c>
      <c r="CM97" s="44" t="str">
        <f t="shared" si="8"/>
        <v/>
      </c>
      <c r="CN97" s="44" t="str">
        <f>IF(Wedstrijden!AC110="x","AA","")</f>
        <v/>
      </c>
      <c r="CO97" s="44" t="str">
        <f>IF(Wedstrijden!AD110="x","A","")</f>
        <v/>
      </c>
      <c r="CP97" s="44" t="str">
        <f>IF(Wedstrijden!AE110="x","BB","")</f>
        <v/>
      </c>
      <c r="CQ97" s="44" t="str">
        <f>IF(Wedstrijden!AF110="x","B","")</f>
        <v/>
      </c>
      <c r="CR97" s="44" t="str">
        <f>IF(Wedstrijden!AG110="x","L","")</f>
        <v/>
      </c>
      <c r="CS97" s="44" t="str">
        <f>IF(Wedstrijden!AH110="x","M","")</f>
        <v/>
      </c>
      <c r="CT97" s="44" t="str">
        <f>IF(Wedstrijden!AI110="x","Z","")</f>
        <v/>
      </c>
      <c r="CU97" s="44" t="str">
        <f>IF(Wedstrijden!AJ110="x","ZZ","")</f>
        <v/>
      </c>
      <c r="CV97" s="44" t="str">
        <f>IF(COUNTA(Wedstrijden!AK110:AQ110)&lt;&gt;0,2,"")</f>
        <v/>
      </c>
      <c r="CW97" s="44" t="str">
        <f t="shared" si="9"/>
        <v/>
      </c>
      <c r="CX97" s="44" t="str">
        <f>IF(Wedstrijden!AK110="x","BB","")</f>
        <v/>
      </c>
      <c r="CY97" s="44" t="str">
        <f>IF(Wedstrijden!AL110="x","B","")</f>
        <v/>
      </c>
      <c r="CZ97" s="44" t="str">
        <f>IF(Wedstrijden!AM110="x","L","")</f>
        <v/>
      </c>
      <c r="DA97" s="44" t="str">
        <f>IF(Wedstrijden!AN110="x","M","")</f>
        <v/>
      </c>
      <c r="DB97" s="44" t="str">
        <f>IF(Wedstrijden!AO110="x","Z","")</f>
        <v/>
      </c>
      <c r="DC97" s="44" t="str">
        <f>IF(Wedstrijden!AP110="x","ZZ","")</f>
        <v/>
      </c>
      <c r="DD97" s="44" t="str">
        <f>IF(Wedstrijden!AQ110="x","1.40","")</f>
        <v/>
      </c>
      <c r="DE97" s="44" t="str">
        <f>IF(COUNTA(Wedstrijden!AR110:AT110)&lt;&gt;0,6,"")</f>
        <v/>
      </c>
      <c r="DF97" s="44" t="str">
        <f t="shared" si="10"/>
        <v/>
      </c>
      <c r="DG97" s="44" t="str">
        <f>IF(Wedstrijden!AR110="x","L","")</f>
        <v/>
      </c>
      <c r="DH97" s="44" t="str">
        <f>IF(Wedstrijden!AS110="x","M","")</f>
        <v/>
      </c>
      <c r="DI97" s="44" t="str">
        <f>IF(Wedstrijden!AT110="x","Z","")</f>
        <v/>
      </c>
      <c r="DJ97" s="44" t="str">
        <f>IF(COUNTA(Wedstrijden!AU110:AW110)&lt;&gt;0,6,"")</f>
        <v/>
      </c>
      <c r="DK97" s="44" t="str">
        <f t="shared" si="11"/>
        <v/>
      </c>
      <c r="DL97" s="44" t="str">
        <f>IF(Wedstrijden!AU110="x","L","")</f>
        <v/>
      </c>
      <c r="DM97" s="44" t="str">
        <f>IF(Wedstrijden!AV110="x","M","")</f>
        <v/>
      </c>
      <c r="DN97" s="44" t="str">
        <f>IF(Wedstrijden!AW110="x","Z","")</f>
        <v/>
      </c>
    </row>
    <row r="98" spans="1:118" ht="15">
      <c r="A98" s="48" t="e">
        <f>Wedstrijden!#REF!</f>
        <v>#REF!</v>
      </c>
      <c r="B98" s="44" t="str">
        <f>IFERROR(VLOOKUP(Wedstrijden!E111,Wedstrijdlocaties!$B$2:$E$499,2,FALSE),"")</f>
        <v/>
      </c>
      <c r="C98" s="44" t="str">
        <f>Wedstrijden!F111</f>
        <v>Middenbeemster</v>
      </c>
      <c r="D98" s="44" t="str">
        <f>IFERROR(VLOOKUP(Wedstrijden!G111,Organisaties!$B$2:$C$501,2,FALSE),"")</f>
        <v/>
      </c>
      <c r="E98" s="44" t="str">
        <f>IFERROR(VLOOKUP(Wedstrijden!G111,Organisaties!$B$2:$F$501,5,FALSE),"")</f>
        <v/>
      </c>
      <c r="F98" s="44" t="str">
        <f>IF(Wedstrijden!BC111&lt;&gt;"",Wedstrijden!BC111,"")</f>
        <v>Dressuur pa en po, PSV Sabaruiters Middenbeemster</v>
      </c>
      <c r="G98" s="44">
        <f>IF(Wedstrijden!AY111="Indoor",1,0)</f>
        <v>1</v>
      </c>
      <c r="H98" s="44" t="str">
        <f>Wedstrijden!AZ111</f>
        <v>Onbeperkt</v>
      </c>
      <c r="I98" s="44">
        <f>IF(Wedstrijden!AX111="Nee",0,IF(Wedstrijden!AX111="Ja",1,""))</f>
        <v>0</v>
      </c>
      <c r="J98" s="44" t="str">
        <f>IF(Wedstrijden!BA111&lt;&gt;"",Wedstrijden!BA111,"")</f>
        <v/>
      </c>
      <c r="W98" s="45"/>
      <c r="AE98" s="45"/>
      <c r="AN98" s="45"/>
      <c r="AU98" s="45"/>
      <c r="BA98" s="45"/>
      <c r="BE98" s="45"/>
      <c r="BJ98" s="44">
        <f>IF(COUNTA(Wedstrijden!I111:S111)&lt;&gt;0,1,"")</f>
        <v>1</v>
      </c>
      <c r="BK98" s="44">
        <f t="shared" si="6"/>
        <v>2</v>
      </c>
      <c r="BL98" s="44" t="str">
        <f>IF(Wedstrijden!I111="x","AA","")</f>
        <v/>
      </c>
      <c r="BM98" s="44" t="str">
        <f>IF(Wedstrijden!J111="x","A","")</f>
        <v/>
      </c>
      <c r="BN98" s="44" t="str">
        <f>IF(Wedstrijden!K111="x","B1","")</f>
        <v/>
      </c>
      <c r="BO98" s="44" t="str">
        <f>IF(Wedstrijden!L111="x","BB","")</f>
        <v/>
      </c>
      <c r="BP98" s="44" t="str">
        <f>IF(Wedstrijden!M111="x","B","")</f>
        <v>B</v>
      </c>
      <c r="BQ98" s="44" t="str">
        <f>IF(Wedstrijden!N111="x","L1","")</f>
        <v>L1</v>
      </c>
      <c r="BR98" s="44" t="str">
        <f>IF(Wedstrijden!O111="x","L2","")</f>
        <v>L2</v>
      </c>
      <c r="BS98" s="44" t="str">
        <f>IF(Wedstrijden!P111="x","M1","")</f>
        <v>M1</v>
      </c>
      <c r="BT98" s="44" t="str">
        <f>IF(Wedstrijden!Q111="x","M2","")</f>
        <v>M2</v>
      </c>
      <c r="BU98" s="44" t="str">
        <f>IF(Wedstrijden!R111="x","Z1","")</f>
        <v/>
      </c>
      <c r="BV98" s="44" t="str">
        <f>IF(Wedstrijden!S111="x","Z2","")</f>
        <v/>
      </c>
      <c r="BW98" s="44">
        <f>IF(COUNTA(Wedstrijden!T111:AB111)&lt;&gt;0,1,"")</f>
        <v>1</v>
      </c>
      <c r="BX98" s="44">
        <f t="shared" si="7"/>
        <v>1</v>
      </c>
      <c r="BY98" s="44" t="str">
        <f>IF(Wedstrijden!T111="x","BB","")</f>
        <v/>
      </c>
      <c r="BZ98" s="44" t="str">
        <f>IF(Wedstrijden!U111="x","B","")</f>
        <v>B</v>
      </c>
      <c r="CA98" s="44" t="str">
        <f>IF(Wedstrijden!V111="x","L1","")</f>
        <v>L1</v>
      </c>
      <c r="CB98" s="44" t="str">
        <f>IF(Wedstrijden!W111="x","L2","")</f>
        <v>L2</v>
      </c>
      <c r="CC98" s="44" t="str">
        <f>IF(Wedstrijden!X111="x","M1","")</f>
        <v>M1</v>
      </c>
      <c r="CD98" s="44" t="str">
        <f>IF(Wedstrijden!Y111="x","M2","")</f>
        <v>M2</v>
      </c>
      <c r="CE98" s="44" t="str">
        <f>IF(Wedstrijden!Z111="x","Z1","")</f>
        <v/>
      </c>
      <c r="CF98" s="44" t="str">
        <f>IF(Wedstrijden!AA111="x","Z2","")</f>
        <v/>
      </c>
      <c r="CG98" s="44" t="str">
        <f>IF(Wedstrijden!AB111="x","ZZL","")</f>
        <v/>
      </c>
      <c r="CL98" s="44" t="str">
        <f>IF(COUNTA(Wedstrijden!AC111:AJ111)&lt;&gt;0,2,"")</f>
        <v/>
      </c>
      <c r="CM98" s="44" t="str">
        <f t="shared" si="8"/>
        <v/>
      </c>
      <c r="CN98" s="44" t="str">
        <f>IF(Wedstrijden!AC111="x","AA","")</f>
        <v/>
      </c>
      <c r="CO98" s="44" t="str">
        <f>IF(Wedstrijden!AD111="x","A","")</f>
        <v/>
      </c>
      <c r="CP98" s="44" t="str">
        <f>IF(Wedstrijden!AE111="x","BB","")</f>
        <v/>
      </c>
      <c r="CQ98" s="44" t="str">
        <f>IF(Wedstrijden!AF111="x","B","")</f>
        <v/>
      </c>
      <c r="CR98" s="44" t="str">
        <f>IF(Wedstrijden!AG111="x","L","")</f>
        <v/>
      </c>
      <c r="CS98" s="44" t="str">
        <f>IF(Wedstrijden!AH111="x","M","")</f>
        <v/>
      </c>
      <c r="CT98" s="44" t="str">
        <f>IF(Wedstrijden!AI111="x","Z","")</f>
        <v/>
      </c>
      <c r="CU98" s="44" t="str">
        <f>IF(Wedstrijden!AJ111="x","ZZ","")</f>
        <v/>
      </c>
      <c r="CV98" s="44" t="str">
        <f>IF(COUNTA(Wedstrijden!AK111:AQ111)&lt;&gt;0,2,"")</f>
        <v/>
      </c>
      <c r="CW98" s="44" t="str">
        <f t="shared" si="9"/>
        <v/>
      </c>
      <c r="CX98" s="44" t="str">
        <f>IF(Wedstrijden!AK111="x","BB","")</f>
        <v/>
      </c>
      <c r="CY98" s="44" t="str">
        <f>IF(Wedstrijden!AL111="x","B","")</f>
        <v/>
      </c>
      <c r="CZ98" s="44" t="str">
        <f>IF(Wedstrijden!AM111="x","L","")</f>
        <v/>
      </c>
      <c r="DA98" s="44" t="str">
        <f>IF(Wedstrijden!AN111="x","M","")</f>
        <v/>
      </c>
      <c r="DB98" s="44" t="str">
        <f>IF(Wedstrijden!AO111="x","Z","")</f>
        <v/>
      </c>
      <c r="DC98" s="44" t="str">
        <f>IF(Wedstrijden!AP111="x","ZZ","")</f>
        <v/>
      </c>
      <c r="DD98" s="44" t="str">
        <f>IF(Wedstrijden!AQ111="x","1.40","")</f>
        <v/>
      </c>
      <c r="DE98" s="44" t="str">
        <f>IF(COUNTA(Wedstrijden!AR111:AT111)&lt;&gt;0,6,"")</f>
        <v/>
      </c>
      <c r="DF98" s="44" t="str">
        <f t="shared" si="10"/>
        <v/>
      </c>
      <c r="DG98" s="44" t="str">
        <f>IF(Wedstrijden!AR111="x","L","")</f>
        <v/>
      </c>
      <c r="DH98" s="44" t="str">
        <f>IF(Wedstrijden!AS111="x","M","")</f>
        <v/>
      </c>
      <c r="DI98" s="44" t="str">
        <f>IF(Wedstrijden!AT111="x","Z","")</f>
        <v/>
      </c>
      <c r="DJ98" s="44" t="str">
        <f>IF(COUNTA(Wedstrijden!AU111:AW111)&lt;&gt;0,6,"")</f>
        <v/>
      </c>
      <c r="DK98" s="44" t="str">
        <f t="shared" si="11"/>
        <v/>
      </c>
      <c r="DL98" s="44" t="str">
        <f>IF(Wedstrijden!AU111="x","L","")</f>
        <v/>
      </c>
      <c r="DM98" s="44" t="str">
        <f>IF(Wedstrijden!AV111="x","M","")</f>
        <v/>
      </c>
      <c r="DN98" s="44" t="str">
        <f>IF(Wedstrijden!AW111="x","Z","")</f>
        <v/>
      </c>
    </row>
    <row r="99" spans="1:118" ht="15">
      <c r="A99" s="48" t="e">
        <f>Wedstrijden!#REF!</f>
        <v>#REF!</v>
      </c>
      <c r="B99" s="44" t="str">
        <f>IFERROR(VLOOKUP(Wedstrijden!E112,Wedstrijdlocaties!$B$2:$E$499,2,FALSE),"")</f>
        <v>V12346</v>
      </c>
      <c r="C99" s="44" t="str">
        <f>Wedstrijden!F112</f>
        <v>Oudkarspel</v>
      </c>
      <c r="D99" s="44" t="str">
        <f>IFERROR(VLOOKUP(Wedstrijden!G112,Organisaties!$B$2:$C$501,2,FALSE),"")</f>
        <v>V50699</v>
      </c>
      <c r="E99" s="44" t="str">
        <f>IFERROR(VLOOKUP(Wedstrijden!G112,Organisaties!$B$2:$F$501,5,FALSE),"")</f>
        <v>V31007</v>
      </c>
      <c r="F99" s="44" t="str">
        <f>IF(Wedstrijden!BC112&lt;&gt;"",Wedstrijden!BC112,"")</f>
        <v>Wedstrijd (L.R. De Duinridders) te Oudkarspel</v>
      </c>
      <c r="G99" s="44">
        <f>IF(Wedstrijden!AY112="Indoor",1,0)</f>
        <v>1</v>
      </c>
      <c r="H99" s="44" t="str">
        <f>Wedstrijden!AZ112</f>
        <v>Onbeperkt</v>
      </c>
      <c r="I99" s="44">
        <f>IF(Wedstrijden!AX112="Nee",0,IF(Wedstrijden!AX112="Ja",1,""))</f>
        <v>0</v>
      </c>
      <c r="J99" s="44" t="str">
        <f>IF(Wedstrijden!BA112&lt;&gt;"",Wedstrijden!BA112,"")</f>
        <v/>
      </c>
      <c r="W99" s="45"/>
      <c r="AE99" s="45"/>
      <c r="AN99" s="45"/>
      <c r="AU99" s="45"/>
      <c r="BA99" s="45"/>
      <c r="BE99" s="45"/>
      <c r="BJ99" s="44" t="str">
        <f>IF(COUNTA(Wedstrijden!I112:S112)&lt;&gt;0,1,"")</f>
        <v/>
      </c>
      <c r="BK99" s="44" t="str">
        <f t="shared" si="6"/>
        <v/>
      </c>
      <c r="BL99" s="44" t="str">
        <f>IF(Wedstrijden!I112="x","AA","")</f>
        <v/>
      </c>
      <c r="BM99" s="44" t="str">
        <f>IF(Wedstrijden!J112="x","A","")</f>
        <v/>
      </c>
      <c r="BN99" s="44" t="str">
        <f>IF(Wedstrijden!K112="x","B1","")</f>
        <v/>
      </c>
      <c r="BO99" s="44" t="str">
        <f>IF(Wedstrijden!L112="x","BB","")</f>
        <v/>
      </c>
      <c r="BP99" s="44" t="str">
        <f>IF(Wedstrijden!M112="x","B","")</f>
        <v/>
      </c>
      <c r="BQ99" s="44" t="str">
        <f>IF(Wedstrijden!N112="x","L1","")</f>
        <v/>
      </c>
      <c r="BR99" s="44" t="str">
        <f>IF(Wedstrijden!O112="x","L2","")</f>
        <v/>
      </c>
      <c r="BS99" s="44" t="str">
        <f>IF(Wedstrijden!P112="x","M1","")</f>
        <v/>
      </c>
      <c r="BT99" s="44" t="str">
        <f>IF(Wedstrijden!Q112="x","M2","")</f>
        <v/>
      </c>
      <c r="BU99" s="44" t="str">
        <f>IF(Wedstrijden!R112="x","Z1","")</f>
        <v/>
      </c>
      <c r="BV99" s="44" t="str">
        <f>IF(Wedstrijden!S112="x","Z2","")</f>
        <v/>
      </c>
      <c r="BW99" s="44">
        <f>IF(COUNTA(Wedstrijden!T112:AB112)&lt;&gt;0,1,"")</f>
        <v>1</v>
      </c>
      <c r="BX99" s="44">
        <f t="shared" si="7"/>
        <v>1</v>
      </c>
      <c r="BY99" s="44" t="str">
        <f>IF(Wedstrijden!T112="x","BB","")</f>
        <v>BB</v>
      </c>
      <c r="BZ99" s="44" t="str">
        <f>IF(Wedstrijden!U112="x","B","")</f>
        <v>B</v>
      </c>
      <c r="CA99" s="44" t="str">
        <f>IF(Wedstrijden!V112="x","L1","")</f>
        <v>L1</v>
      </c>
      <c r="CB99" s="44" t="str">
        <f>IF(Wedstrijden!W112="x","L2","")</f>
        <v>L2</v>
      </c>
      <c r="CC99" s="44" t="str">
        <f>IF(Wedstrijden!X112="x","M1","")</f>
        <v>M1</v>
      </c>
      <c r="CD99" s="44" t="str">
        <f>IF(Wedstrijden!Y112="x","M2","")</f>
        <v>M2</v>
      </c>
      <c r="CE99" s="44" t="str">
        <f>IF(Wedstrijden!Z112="x","Z1","")</f>
        <v>Z1</v>
      </c>
      <c r="CF99" s="44" t="str">
        <f>IF(Wedstrijden!AA112="x","Z2","")</f>
        <v>Z2</v>
      </c>
      <c r="CG99" s="44" t="str">
        <f>IF(Wedstrijden!AB112="x","ZZL","")</f>
        <v/>
      </c>
      <c r="CL99" s="44" t="str">
        <f>IF(COUNTA(Wedstrijden!AC112:AJ112)&lt;&gt;0,2,"")</f>
        <v/>
      </c>
      <c r="CM99" s="44" t="str">
        <f t="shared" si="8"/>
        <v/>
      </c>
      <c r="CN99" s="44" t="str">
        <f>IF(Wedstrijden!AC112="x","AA","")</f>
        <v/>
      </c>
      <c r="CO99" s="44" t="str">
        <f>IF(Wedstrijden!AD112="x","A","")</f>
        <v/>
      </c>
      <c r="CP99" s="44" t="str">
        <f>IF(Wedstrijden!AE112="x","BB","")</f>
        <v/>
      </c>
      <c r="CQ99" s="44" t="str">
        <f>IF(Wedstrijden!AF112="x","B","")</f>
        <v/>
      </c>
      <c r="CR99" s="44" t="str">
        <f>IF(Wedstrijden!AG112="x","L","")</f>
        <v/>
      </c>
      <c r="CS99" s="44" t="str">
        <f>IF(Wedstrijden!AH112="x","M","")</f>
        <v/>
      </c>
      <c r="CT99" s="44" t="str">
        <f>IF(Wedstrijden!AI112="x","Z","")</f>
        <v/>
      </c>
      <c r="CU99" s="44" t="str">
        <f>IF(Wedstrijden!AJ112="x","ZZ","")</f>
        <v/>
      </c>
      <c r="CV99" s="44" t="str">
        <f>IF(COUNTA(Wedstrijden!AK112:AQ112)&lt;&gt;0,2,"")</f>
        <v/>
      </c>
      <c r="CW99" s="44" t="str">
        <f t="shared" si="9"/>
        <v/>
      </c>
      <c r="CX99" s="44" t="str">
        <f>IF(Wedstrijden!AK112="x","BB","")</f>
        <v/>
      </c>
      <c r="CY99" s="44" t="str">
        <f>IF(Wedstrijden!AL112="x","B","")</f>
        <v/>
      </c>
      <c r="CZ99" s="44" t="str">
        <f>IF(Wedstrijden!AM112="x","L","")</f>
        <v/>
      </c>
      <c r="DA99" s="44" t="str">
        <f>IF(Wedstrijden!AN112="x","M","")</f>
        <v/>
      </c>
      <c r="DB99" s="44" t="str">
        <f>IF(Wedstrijden!AO112="x","Z","")</f>
        <v/>
      </c>
      <c r="DC99" s="44" t="str">
        <f>IF(Wedstrijden!AP112="x","ZZ","")</f>
        <v/>
      </c>
      <c r="DD99" s="44" t="str">
        <f>IF(Wedstrijden!AQ112="x","1.40","")</f>
        <v/>
      </c>
      <c r="DE99" s="44" t="str">
        <f>IF(COUNTA(Wedstrijden!AR112:AT112)&lt;&gt;0,6,"")</f>
        <v/>
      </c>
      <c r="DF99" s="44" t="str">
        <f t="shared" si="10"/>
        <v/>
      </c>
      <c r="DG99" s="44" t="str">
        <f>IF(Wedstrijden!AR112="x","L","")</f>
        <v/>
      </c>
      <c r="DH99" s="44" t="str">
        <f>IF(Wedstrijden!AS112="x","M","")</f>
        <v/>
      </c>
      <c r="DI99" s="44" t="str">
        <f>IF(Wedstrijden!AT112="x","Z","")</f>
        <v/>
      </c>
      <c r="DJ99" s="44" t="str">
        <f>IF(COUNTA(Wedstrijden!AU112:AW112)&lt;&gt;0,6,"")</f>
        <v/>
      </c>
      <c r="DK99" s="44" t="str">
        <f t="shared" si="11"/>
        <v/>
      </c>
      <c r="DL99" s="44" t="str">
        <f>IF(Wedstrijden!AU112="x","L","")</f>
        <v/>
      </c>
      <c r="DM99" s="44" t="str">
        <f>IF(Wedstrijden!AV112="x","M","")</f>
        <v/>
      </c>
      <c r="DN99" s="44" t="str">
        <f>IF(Wedstrijden!AW112="x","Z","")</f>
        <v/>
      </c>
    </row>
    <row r="100" spans="1:118" ht="15">
      <c r="A100" s="48" t="e">
        <f>Wedstrijden!#REF!</f>
        <v>#REF!</v>
      </c>
      <c r="B100" s="44" t="str">
        <f>IFERROR(VLOOKUP(Wedstrijden!E113,Wedstrijdlocaties!$B$2:$E$499,2,FALSE),"")</f>
        <v/>
      </c>
      <c r="C100" s="44" t="str">
        <f>Wedstrijden!F113</f>
        <v>Egmond aan den Hoef</v>
      </c>
      <c r="D100" s="44" t="str">
        <f>IFERROR(VLOOKUP(Wedstrijden!G113,Organisaties!$B$2:$C$501,2,FALSE),"")</f>
        <v/>
      </c>
      <c r="E100" s="44" t="str">
        <f>IFERROR(VLOOKUP(Wedstrijden!G113,Organisaties!$B$2:$F$501,5,FALSE),"")</f>
        <v/>
      </c>
      <c r="F100" s="44" t="str">
        <f>IF(Wedstrijden!BC113&lt;&gt;"",Wedstrijden!BC113,"")</f>
        <v/>
      </c>
      <c r="G100" s="44">
        <f>IF(Wedstrijden!AY113="Indoor",1,0)</f>
        <v>1</v>
      </c>
      <c r="H100" s="44" t="str">
        <f>Wedstrijden!AZ113</f>
        <v>Onbeperkt</v>
      </c>
      <c r="I100" s="44">
        <f>IF(Wedstrijden!AX113="Nee",0,IF(Wedstrijden!AX113="Ja",1,""))</f>
        <v>0</v>
      </c>
      <c r="J100" s="44" t="str">
        <f>IF(Wedstrijden!BA113&lt;&gt;"",Wedstrijden!BA113,"")</f>
        <v/>
      </c>
      <c r="W100" s="45"/>
      <c r="AE100" s="45"/>
      <c r="AN100" s="45"/>
      <c r="AU100" s="45"/>
      <c r="BA100" s="45"/>
      <c r="BE100" s="45"/>
      <c r="BJ100" s="44">
        <f>IF(COUNTA(Wedstrijden!I113:S113)&lt;&gt;0,1,"")</f>
        <v>1</v>
      </c>
      <c r="BK100" s="44">
        <f t="shared" si="6"/>
        <v>2</v>
      </c>
      <c r="BL100" s="44" t="str">
        <f>IF(Wedstrijden!I113="x","AA","")</f>
        <v/>
      </c>
      <c r="BM100" s="44" t="str">
        <f>IF(Wedstrijden!J113="x","A","")</f>
        <v/>
      </c>
      <c r="BN100" s="44" t="str">
        <f>IF(Wedstrijden!K113="x","B1","")</f>
        <v/>
      </c>
      <c r="BO100" s="44" t="str">
        <f>IF(Wedstrijden!L113="x","BB","")</f>
        <v/>
      </c>
      <c r="BP100" s="44" t="str">
        <f>IF(Wedstrijden!M113="x","B","")</f>
        <v>B</v>
      </c>
      <c r="BQ100" s="44" t="str">
        <f>IF(Wedstrijden!N113="x","L1","")</f>
        <v>L1</v>
      </c>
      <c r="BR100" s="44" t="str">
        <f>IF(Wedstrijden!O113="x","L2","")</f>
        <v>L2</v>
      </c>
      <c r="BS100" s="44" t="str">
        <f>IF(Wedstrijden!P113="x","M1","")</f>
        <v>M1</v>
      </c>
      <c r="BT100" s="44" t="str">
        <f>IF(Wedstrijden!Q113="x","M2","")</f>
        <v>M2</v>
      </c>
      <c r="BU100" s="44" t="str">
        <f>IF(Wedstrijden!R113="x","Z1","")</f>
        <v/>
      </c>
      <c r="BV100" s="44" t="str">
        <f>IF(Wedstrijden!S113="x","Z2","")</f>
        <v/>
      </c>
      <c r="BW100" s="44">
        <f>IF(COUNTA(Wedstrijden!T113:AB113)&lt;&gt;0,1,"")</f>
        <v>1</v>
      </c>
      <c r="BX100" s="44">
        <f t="shared" si="7"/>
        <v>1</v>
      </c>
      <c r="BY100" s="44" t="str">
        <f>IF(Wedstrijden!T113="x","BB","")</f>
        <v/>
      </c>
      <c r="BZ100" s="44" t="str">
        <f>IF(Wedstrijden!U113="x","B","")</f>
        <v>B</v>
      </c>
      <c r="CA100" s="44" t="str">
        <f>IF(Wedstrijden!V113="x","L1","")</f>
        <v>L1</v>
      </c>
      <c r="CB100" s="44" t="str">
        <f>IF(Wedstrijden!W113="x","L2","")</f>
        <v>L2</v>
      </c>
      <c r="CC100" s="44" t="str">
        <f>IF(Wedstrijden!X113="x","M1","")</f>
        <v>M1</v>
      </c>
      <c r="CD100" s="44" t="str">
        <f>IF(Wedstrijden!Y113="x","M2","")</f>
        <v>M2</v>
      </c>
      <c r="CE100" s="44" t="str">
        <f>IF(Wedstrijden!Z113="x","Z1","")</f>
        <v/>
      </c>
      <c r="CF100" s="44" t="str">
        <f>IF(Wedstrijden!AA113="x","Z2","")</f>
        <v/>
      </c>
      <c r="CG100" s="44" t="str">
        <f>IF(Wedstrijden!AB113="x","ZZL","")</f>
        <v/>
      </c>
      <c r="CL100" s="44" t="str">
        <f>IF(COUNTA(Wedstrijden!AC113:AJ113)&lt;&gt;0,2,"")</f>
        <v/>
      </c>
      <c r="CM100" s="44" t="str">
        <f t="shared" si="8"/>
        <v/>
      </c>
      <c r="CN100" s="44" t="str">
        <f>IF(Wedstrijden!AC113="x","AA","")</f>
        <v/>
      </c>
      <c r="CO100" s="44" t="str">
        <f>IF(Wedstrijden!AD113="x","A","")</f>
        <v/>
      </c>
      <c r="CP100" s="44" t="str">
        <f>IF(Wedstrijden!AE113="x","BB","")</f>
        <v/>
      </c>
      <c r="CQ100" s="44" t="str">
        <f>IF(Wedstrijden!AF113="x","B","")</f>
        <v/>
      </c>
      <c r="CR100" s="44" t="str">
        <f>IF(Wedstrijden!AG113="x","L","")</f>
        <v/>
      </c>
      <c r="CS100" s="44" t="str">
        <f>IF(Wedstrijden!AH113="x","M","")</f>
        <v/>
      </c>
      <c r="CT100" s="44" t="str">
        <f>IF(Wedstrijden!AI113="x","Z","")</f>
        <v/>
      </c>
      <c r="CU100" s="44" t="str">
        <f>IF(Wedstrijden!AJ113="x","ZZ","")</f>
        <v/>
      </c>
      <c r="CV100" s="44" t="str">
        <f>IF(COUNTA(Wedstrijden!AK113:AQ113)&lt;&gt;0,2,"")</f>
        <v/>
      </c>
      <c r="CW100" s="44" t="str">
        <f t="shared" si="9"/>
        <v/>
      </c>
      <c r="CX100" s="44" t="str">
        <f>IF(Wedstrijden!AK113="x","BB","")</f>
        <v/>
      </c>
      <c r="CY100" s="44" t="str">
        <f>IF(Wedstrijden!AL113="x","B","")</f>
        <v/>
      </c>
      <c r="CZ100" s="44" t="str">
        <f>IF(Wedstrijden!AM113="x","L","")</f>
        <v/>
      </c>
      <c r="DA100" s="44" t="str">
        <f>IF(Wedstrijden!AN113="x","M","")</f>
        <v/>
      </c>
      <c r="DB100" s="44" t="str">
        <f>IF(Wedstrijden!AO113="x","Z","")</f>
        <v/>
      </c>
      <c r="DC100" s="44" t="str">
        <f>IF(Wedstrijden!AP113="x","ZZ","")</f>
        <v/>
      </c>
      <c r="DD100" s="44" t="str">
        <f>IF(Wedstrijden!AQ113="x","1.40","")</f>
        <v/>
      </c>
      <c r="DE100" s="44" t="str">
        <f>IF(COUNTA(Wedstrijden!AR113:AT113)&lt;&gt;0,6,"")</f>
        <v/>
      </c>
      <c r="DF100" s="44" t="str">
        <f t="shared" si="10"/>
        <v/>
      </c>
      <c r="DG100" s="44" t="str">
        <f>IF(Wedstrijden!AR113="x","L","")</f>
        <v/>
      </c>
      <c r="DH100" s="44" t="str">
        <f>IF(Wedstrijden!AS113="x","M","")</f>
        <v/>
      </c>
      <c r="DI100" s="44" t="str">
        <f>IF(Wedstrijden!AT113="x","Z","")</f>
        <v/>
      </c>
      <c r="DJ100" s="44" t="str">
        <f>IF(COUNTA(Wedstrijden!AU113:AW113)&lt;&gt;0,6,"")</f>
        <v/>
      </c>
      <c r="DK100" s="44" t="str">
        <f t="shared" si="11"/>
        <v/>
      </c>
      <c r="DL100" s="44" t="str">
        <f>IF(Wedstrijden!AU113="x","L","")</f>
        <v/>
      </c>
      <c r="DM100" s="44" t="str">
        <f>IF(Wedstrijden!AV113="x","M","")</f>
        <v/>
      </c>
      <c r="DN100" s="44" t="str">
        <f>IF(Wedstrijden!AW113="x","Z","")</f>
        <v/>
      </c>
    </row>
    <row r="101" spans="1:118" ht="15">
      <c r="A101" s="48" t="e">
        <f>Wedstrijden!#REF!</f>
        <v>#REF!</v>
      </c>
      <c r="B101" s="44" t="str">
        <f>IFERROR(VLOOKUP(Wedstrijden!E114,Wedstrijdlocaties!$B$2:$E$499,2,FALSE),"")</f>
        <v/>
      </c>
      <c r="C101" s="44" t="str">
        <f>Wedstrijden!F114</f>
        <v>Heerhugowaard</v>
      </c>
      <c r="D101" s="44" t="str">
        <f>IFERROR(VLOOKUP(Wedstrijden!G114,Organisaties!$B$2:$C$501,2,FALSE),"")</f>
        <v>V60200</v>
      </c>
      <c r="E101" s="44" t="str">
        <f>IFERROR(VLOOKUP(Wedstrijden!G114,Organisaties!$B$2:$F$501,5,FALSE),"")</f>
        <v>V31007</v>
      </c>
      <c r="F101" s="44" t="str">
        <f>IF(Wedstrijden!BC114&lt;&gt;"",Wedstrijden!BC114,"")</f>
        <v/>
      </c>
      <c r="G101" s="44">
        <f>IF(Wedstrijden!AY114="Indoor",1,0)</f>
        <v>1</v>
      </c>
      <c r="H101" s="44" t="str">
        <f>Wedstrijden!AZ114</f>
        <v>Onbeperkt</v>
      </c>
      <c r="I101" s="44">
        <f>IF(Wedstrijden!AX114="Nee",0,IF(Wedstrijden!AX114="Ja",1,""))</f>
        <v>0</v>
      </c>
      <c r="J101" s="44" t="str">
        <f>IF(Wedstrijden!BA114&lt;&gt;"",Wedstrijden!BA114,"")</f>
        <v/>
      </c>
      <c r="W101" s="45"/>
      <c r="AE101" s="45"/>
      <c r="AN101" s="45"/>
      <c r="AU101" s="45"/>
      <c r="BA101" s="45"/>
      <c r="BE101" s="45"/>
      <c r="BJ101" s="44">
        <f>IF(COUNTA(Wedstrijden!I114:S114)&lt;&gt;0,1,"")</f>
        <v>1</v>
      </c>
      <c r="BK101" s="44">
        <f t="shared" si="6"/>
        <v>2</v>
      </c>
      <c r="BL101" s="44" t="str">
        <f>IF(Wedstrijden!I114="x","AA","")</f>
        <v/>
      </c>
      <c r="BM101" s="44" t="str">
        <f>IF(Wedstrijden!J114="x","A","")</f>
        <v/>
      </c>
      <c r="BN101" s="44" t="str">
        <f>IF(Wedstrijden!K114="x","B1","")</f>
        <v/>
      </c>
      <c r="BO101" s="44" t="str">
        <f>IF(Wedstrijden!L114="x","BB","")</f>
        <v>BB</v>
      </c>
      <c r="BP101" s="44" t="str">
        <f>IF(Wedstrijden!M114="x","B","")</f>
        <v>B</v>
      </c>
      <c r="BQ101" s="44" t="str">
        <f>IF(Wedstrijden!N114="x","L1","")</f>
        <v>L1</v>
      </c>
      <c r="BR101" s="44" t="str">
        <f>IF(Wedstrijden!O114="x","L2","")</f>
        <v>L2</v>
      </c>
      <c r="BS101" s="44" t="str">
        <f>IF(Wedstrijden!P114="x","M1","")</f>
        <v>M1</v>
      </c>
      <c r="BT101" s="44" t="str">
        <f>IF(Wedstrijden!Q114="x","M2","")</f>
        <v>M2</v>
      </c>
      <c r="BU101" s="44" t="str">
        <f>IF(Wedstrijden!R114="x","Z1","")</f>
        <v>Z1</v>
      </c>
      <c r="BV101" s="44" t="str">
        <f>IF(Wedstrijden!S114="x","Z2","")</f>
        <v>Z2</v>
      </c>
      <c r="BW101" s="44">
        <f>IF(COUNTA(Wedstrijden!T114:AB114)&lt;&gt;0,1,"")</f>
        <v>1</v>
      </c>
      <c r="BX101" s="44">
        <f t="shared" si="7"/>
        <v>1</v>
      </c>
      <c r="BY101" s="44" t="str">
        <f>IF(Wedstrijden!T114="x","BB","")</f>
        <v>BB</v>
      </c>
      <c r="BZ101" s="44" t="str">
        <f>IF(Wedstrijden!U114="x","B","")</f>
        <v>B</v>
      </c>
      <c r="CA101" s="44" t="str">
        <f>IF(Wedstrijden!V114="x","L1","")</f>
        <v>L1</v>
      </c>
      <c r="CB101" s="44" t="str">
        <f>IF(Wedstrijden!W114="x","L2","")</f>
        <v>L2</v>
      </c>
      <c r="CC101" s="44" t="str">
        <f>IF(Wedstrijden!X114="x","M1","")</f>
        <v>M1</v>
      </c>
      <c r="CD101" s="44" t="str">
        <f>IF(Wedstrijden!Y114="x","M2","")</f>
        <v>M2</v>
      </c>
      <c r="CE101" s="44" t="str">
        <f>IF(Wedstrijden!Z114="x","Z1","")</f>
        <v>Z1</v>
      </c>
      <c r="CF101" s="44" t="str">
        <f>IF(Wedstrijden!AA114="x","Z2","")</f>
        <v>Z2</v>
      </c>
      <c r="CG101" s="44" t="str">
        <f>IF(Wedstrijden!AB114="x","ZZL","")</f>
        <v/>
      </c>
      <c r="CL101" s="44" t="str">
        <f>IF(COUNTA(Wedstrijden!AC114:AJ114)&lt;&gt;0,2,"")</f>
        <v/>
      </c>
      <c r="CM101" s="44" t="str">
        <f t="shared" si="8"/>
        <v/>
      </c>
      <c r="CN101" s="44" t="str">
        <f>IF(Wedstrijden!AC114="x","AA","")</f>
        <v/>
      </c>
      <c r="CO101" s="44" t="str">
        <f>IF(Wedstrijden!AD114="x","A","")</f>
        <v/>
      </c>
      <c r="CP101" s="44" t="str">
        <f>IF(Wedstrijden!AE114="x","BB","")</f>
        <v/>
      </c>
      <c r="CQ101" s="44" t="str">
        <f>IF(Wedstrijden!AF114="x","B","")</f>
        <v/>
      </c>
      <c r="CR101" s="44" t="str">
        <f>IF(Wedstrijden!AG114="x","L","")</f>
        <v/>
      </c>
      <c r="CS101" s="44" t="str">
        <f>IF(Wedstrijden!AH114="x","M","")</f>
        <v/>
      </c>
      <c r="CT101" s="44" t="str">
        <f>IF(Wedstrijden!AI114="x","Z","")</f>
        <v/>
      </c>
      <c r="CU101" s="44" t="str">
        <f>IF(Wedstrijden!AJ114="x","ZZ","")</f>
        <v/>
      </c>
      <c r="CV101" s="44" t="str">
        <f>IF(COUNTA(Wedstrijden!AK114:AQ114)&lt;&gt;0,2,"")</f>
        <v/>
      </c>
      <c r="CW101" s="44" t="str">
        <f t="shared" si="9"/>
        <v/>
      </c>
      <c r="CX101" s="44" t="str">
        <f>IF(Wedstrijden!AK114="x","BB","")</f>
        <v/>
      </c>
      <c r="CY101" s="44" t="str">
        <f>IF(Wedstrijden!AL114="x","B","")</f>
        <v/>
      </c>
      <c r="CZ101" s="44" t="str">
        <f>IF(Wedstrijden!AM114="x","L","")</f>
        <v/>
      </c>
      <c r="DA101" s="44" t="str">
        <f>IF(Wedstrijden!AN114="x","M","")</f>
        <v/>
      </c>
      <c r="DB101" s="44" t="str">
        <f>IF(Wedstrijden!AO114="x","Z","")</f>
        <v/>
      </c>
      <c r="DC101" s="44" t="str">
        <f>IF(Wedstrijden!AP114="x","ZZ","")</f>
        <v/>
      </c>
      <c r="DD101" s="44" t="str">
        <f>IF(Wedstrijden!AQ114="x","1.40","")</f>
        <v/>
      </c>
      <c r="DE101" s="44" t="str">
        <f>IF(COUNTA(Wedstrijden!AR114:AT114)&lt;&gt;0,6,"")</f>
        <v/>
      </c>
      <c r="DF101" s="44" t="str">
        <f t="shared" si="10"/>
        <v/>
      </c>
      <c r="DG101" s="44" t="str">
        <f>IF(Wedstrijden!AR114="x","L","")</f>
        <v/>
      </c>
      <c r="DH101" s="44" t="str">
        <f>IF(Wedstrijden!AS114="x","M","")</f>
        <v/>
      </c>
      <c r="DI101" s="44" t="str">
        <f>IF(Wedstrijden!AT114="x","Z","")</f>
        <v/>
      </c>
      <c r="DJ101" s="44" t="str">
        <f>IF(COUNTA(Wedstrijden!AU114:AW114)&lt;&gt;0,6,"")</f>
        <v/>
      </c>
      <c r="DK101" s="44" t="str">
        <f t="shared" si="11"/>
        <v/>
      </c>
      <c r="DL101" s="44" t="str">
        <f>IF(Wedstrijden!AU114="x","L","")</f>
        <v/>
      </c>
      <c r="DM101" s="44" t="str">
        <f>IF(Wedstrijden!AV114="x","M","")</f>
        <v/>
      </c>
      <c r="DN101" s="44" t="str">
        <f>IF(Wedstrijden!AW114="x","Z","")</f>
        <v/>
      </c>
    </row>
    <row r="102" spans="1:118" ht="15">
      <c r="A102" s="48" t="e">
        <f>Wedstrijden!#REF!</f>
        <v>#REF!</v>
      </c>
      <c r="B102" s="44" t="str">
        <f>IFERROR(VLOOKUP(Wedstrijden!E115,Wedstrijdlocaties!$B$2:$E$499,2,FALSE),"")</f>
        <v/>
      </c>
      <c r="C102" s="44" t="str">
        <f>Wedstrijden!F115</f>
        <v>Schoorl</v>
      </c>
      <c r="D102" s="44">
        <f>IFERROR(VLOOKUP(Wedstrijden!G115,Organisaties!$B$2:$C$501,2,FALSE),"")</f>
        <v>673230</v>
      </c>
      <c r="E102" s="44" t="str">
        <f>IFERROR(VLOOKUP(Wedstrijden!G115,Organisaties!$B$2:$F$501,5,FALSE),"")</f>
        <v>V31007</v>
      </c>
      <c r="F102" s="44" t="str">
        <f>IF(Wedstrijden!BC115&lt;&gt;"",Wedstrijden!BC115,"")</f>
        <v/>
      </c>
      <c r="G102" s="44">
        <f>IF(Wedstrijden!AY115="Indoor",1,0)</f>
        <v>1</v>
      </c>
      <c r="H102" s="44" t="str">
        <f>Wedstrijden!AZ115</f>
        <v>Onbeperkt</v>
      </c>
      <c r="I102" s="44">
        <f>IF(Wedstrijden!AX115="Nee",0,IF(Wedstrijden!AX115="Ja",1,""))</f>
        <v>0</v>
      </c>
      <c r="J102" s="44" t="str">
        <f>IF(Wedstrijden!BA115&lt;&gt;"",Wedstrijden!BA115,"")</f>
        <v/>
      </c>
      <c r="W102" s="45"/>
      <c r="AE102" s="45"/>
      <c r="AN102" s="45"/>
      <c r="AU102" s="45"/>
      <c r="BA102" s="45"/>
      <c r="BE102" s="45"/>
      <c r="BJ102" s="44">
        <f>IF(COUNTA(Wedstrijden!I115:S115)&lt;&gt;0,1,"")</f>
        <v>1</v>
      </c>
      <c r="BK102" s="44">
        <f t="shared" si="6"/>
        <v>2</v>
      </c>
      <c r="BL102" s="44" t="str">
        <f>IF(Wedstrijden!I115="x","AA","")</f>
        <v/>
      </c>
      <c r="BM102" s="44" t="str">
        <f>IF(Wedstrijden!J115="x","A","")</f>
        <v/>
      </c>
      <c r="BN102" s="44" t="str">
        <f>IF(Wedstrijden!K115="x","B1","")</f>
        <v/>
      </c>
      <c r="BO102" s="44" t="str">
        <f>IF(Wedstrijden!L115="x","BB","")</f>
        <v>BB</v>
      </c>
      <c r="BP102" s="44" t="str">
        <f>IF(Wedstrijden!M115="x","B","")</f>
        <v>B</v>
      </c>
      <c r="BQ102" s="44" t="str">
        <f>IF(Wedstrijden!N115="x","L1","")</f>
        <v>L1</v>
      </c>
      <c r="BR102" s="44" t="str">
        <f>IF(Wedstrijden!O115="x","L2","")</f>
        <v>L2</v>
      </c>
      <c r="BS102" s="44" t="str">
        <f>IF(Wedstrijden!P115="x","M1","")</f>
        <v>M1</v>
      </c>
      <c r="BT102" s="44" t="str">
        <f>IF(Wedstrijden!Q115="x","M2","")</f>
        <v>M2</v>
      </c>
      <c r="BU102" s="44" t="str">
        <f>IF(Wedstrijden!R115="x","Z1","")</f>
        <v/>
      </c>
      <c r="BV102" s="44" t="str">
        <f>IF(Wedstrijden!S115="x","Z2","")</f>
        <v/>
      </c>
      <c r="BW102" s="44">
        <f>IF(COUNTA(Wedstrijden!T115:AB115)&lt;&gt;0,1,"")</f>
        <v>1</v>
      </c>
      <c r="BX102" s="44">
        <f t="shared" si="7"/>
        <v>1</v>
      </c>
      <c r="BY102" s="44" t="str">
        <f>IF(Wedstrijden!T115="x","BB","")</f>
        <v>BB</v>
      </c>
      <c r="BZ102" s="44" t="str">
        <f>IF(Wedstrijden!U115="x","B","")</f>
        <v>B</v>
      </c>
      <c r="CA102" s="44" t="str">
        <f>IF(Wedstrijden!V115="x","L1","")</f>
        <v>L1</v>
      </c>
      <c r="CB102" s="44" t="str">
        <f>IF(Wedstrijden!W115="x","L2","")</f>
        <v>L2</v>
      </c>
      <c r="CC102" s="44" t="str">
        <f>IF(Wedstrijden!X115="x","M1","")</f>
        <v>M1</v>
      </c>
      <c r="CD102" s="44" t="str">
        <f>IF(Wedstrijden!Y115="x","M2","")</f>
        <v>M2</v>
      </c>
      <c r="CE102" s="44" t="str">
        <f>IF(Wedstrijden!Z115="x","Z1","")</f>
        <v/>
      </c>
      <c r="CF102" s="44" t="str">
        <f>IF(Wedstrijden!AA115="x","Z2","")</f>
        <v/>
      </c>
      <c r="CG102" s="44" t="str">
        <f>IF(Wedstrijden!AB115="x","ZZL","")</f>
        <v/>
      </c>
      <c r="CL102" s="44" t="str">
        <f>IF(COUNTA(Wedstrijden!AC115:AJ115)&lt;&gt;0,2,"")</f>
        <v/>
      </c>
      <c r="CM102" s="44" t="str">
        <f t="shared" si="8"/>
        <v/>
      </c>
      <c r="CN102" s="44" t="str">
        <f>IF(Wedstrijden!AC115="x","AA","")</f>
        <v/>
      </c>
      <c r="CO102" s="44" t="str">
        <f>IF(Wedstrijden!AD115="x","A","")</f>
        <v/>
      </c>
      <c r="CP102" s="44" t="str">
        <f>IF(Wedstrijden!AE115="x","BB","")</f>
        <v/>
      </c>
      <c r="CQ102" s="44" t="str">
        <f>IF(Wedstrijden!AF115="x","B","")</f>
        <v/>
      </c>
      <c r="CR102" s="44" t="str">
        <f>IF(Wedstrijden!AG115="x","L","")</f>
        <v/>
      </c>
      <c r="CS102" s="44" t="str">
        <f>IF(Wedstrijden!AH115="x","M","")</f>
        <v/>
      </c>
      <c r="CT102" s="44" t="str">
        <f>IF(Wedstrijden!AI115="x","Z","")</f>
        <v/>
      </c>
      <c r="CU102" s="44" t="str">
        <f>IF(Wedstrijden!AJ115="x","ZZ","")</f>
        <v/>
      </c>
      <c r="CV102" s="44" t="str">
        <f>IF(COUNTA(Wedstrijden!AK115:AQ115)&lt;&gt;0,2,"")</f>
        <v/>
      </c>
      <c r="CW102" s="44" t="str">
        <f t="shared" si="9"/>
        <v/>
      </c>
      <c r="CX102" s="44" t="str">
        <f>IF(Wedstrijden!AK115="x","BB","")</f>
        <v/>
      </c>
      <c r="CY102" s="44" t="str">
        <f>IF(Wedstrijden!AL115="x","B","")</f>
        <v/>
      </c>
      <c r="CZ102" s="44" t="str">
        <f>IF(Wedstrijden!AM115="x","L","")</f>
        <v/>
      </c>
      <c r="DA102" s="44" t="str">
        <f>IF(Wedstrijden!AN115="x","M","")</f>
        <v/>
      </c>
      <c r="DB102" s="44" t="str">
        <f>IF(Wedstrijden!AO115="x","Z","")</f>
        <v/>
      </c>
      <c r="DC102" s="44" t="str">
        <f>IF(Wedstrijden!AP115="x","ZZ","")</f>
        <v/>
      </c>
      <c r="DD102" s="44" t="str">
        <f>IF(Wedstrijden!AQ115="x","1.40","")</f>
        <v/>
      </c>
      <c r="DE102" s="44" t="str">
        <f>IF(COUNTA(Wedstrijden!AR115:AT115)&lt;&gt;0,6,"")</f>
        <v/>
      </c>
      <c r="DF102" s="44" t="str">
        <f t="shared" si="10"/>
        <v/>
      </c>
      <c r="DG102" s="44" t="str">
        <f>IF(Wedstrijden!AR115="x","L","")</f>
        <v/>
      </c>
      <c r="DH102" s="44" t="str">
        <f>IF(Wedstrijden!AS115="x","M","")</f>
        <v/>
      </c>
      <c r="DI102" s="44" t="str">
        <f>IF(Wedstrijden!AT115="x","Z","")</f>
        <v/>
      </c>
      <c r="DJ102" s="44" t="str">
        <f>IF(COUNTA(Wedstrijden!AU115:AW115)&lt;&gt;0,6,"")</f>
        <v/>
      </c>
      <c r="DK102" s="44" t="str">
        <f t="shared" si="11"/>
        <v/>
      </c>
      <c r="DL102" s="44" t="str">
        <f>IF(Wedstrijden!AU115="x","L","")</f>
        <v/>
      </c>
      <c r="DM102" s="44" t="str">
        <f>IF(Wedstrijden!AV115="x","M","")</f>
        <v/>
      </c>
      <c r="DN102" s="44" t="str">
        <f>IF(Wedstrijden!AW115="x","Z","")</f>
        <v/>
      </c>
    </row>
    <row r="103" spans="1:118" ht="15">
      <c r="A103" s="48" t="e">
        <f>Wedstrijden!#REF!</f>
        <v>#REF!</v>
      </c>
      <c r="B103" s="44">
        <f>IFERROR(VLOOKUP(Wedstrijden!E116,Wedstrijdlocaties!$B$2:$E$499,2,FALSE),"")</f>
        <v>849061</v>
      </c>
      <c r="C103" s="44" t="str">
        <f>Wedstrijden!F116</f>
        <v>Middenbeemster</v>
      </c>
      <c r="D103" s="44" t="str">
        <f>IFERROR(VLOOKUP(Wedstrijden!G116,Organisaties!$B$2:$C$501,2,FALSE),"")</f>
        <v>V60262</v>
      </c>
      <c r="E103" s="44" t="str">
        <f>IFERROR(VLOOKUP(Wedstrijden!G116,Organisaties!$B$2:$F$501,5,FALSE),"")</f>
        <v>V31007</v>
      </c>
      <c r="F103" s="44" t="str">
        <f>IF(Wedstrijden!BC116&lt;&gt;"",Wedstrijden!BC116,"")</f>
        <v/>
      </c>
      <c r="G103" s="44">
        <f>IF(Wedstrijden!AY116="Indoor",1,0)</f>
        <v>1</v>
      </c>
      <c r="H103" s="44" t="str">
        <f>Wedstrijden!AZ116</f>
        <v>Onbeperkt</v>
      </c>
      <c r="I103" s="44">
        <f>IF(Wedstrijden!AX116="Nee",0,IF(Wedstrijden!AX116="Ja",1,""))</f>
        <v>0</v>
      </c>
      <c r="J103" s="44" t="str">
        <f>IF(Wedstrijden!BA116&lt;&gt;"",Wedstrijden!BA116,"")</f>
        <v/>
      </c>
      <c r="W103" s="45"/>
      <c r="AE103" s="45"/>
      <c r="AN103" s="45"/>
      <c r="AU103" s="45"/>
      <c r="BA103" s="45"/>
      <c r="BE103" s="45"/>
      <c r="BJ103" s="44">
        <f>IF(COUNTA(Wedstrijden!I116:S116)&lt;&gt;0,1,"")</f>
        <v>1</v>
      </c>
      <c r="BK103" s="44">
        <f t="shared" si="6"/>
        <v>2</v>
      </c>
      <c r="BL103" s="44" t="str">
        <f>IF(Wedstrijden!I116="x","AA","")</f>
        <v/>
      </c>
      <c r="BM103" s="44" t="str">
        <f>IF(Wedstrijden!J116="x","A","")</f>
        <v/>
      </c>
      <c r="BN103" s="44" t="str">
        <f>IF(Wedstrijden!K116="x","B1","")</f>
        <v/>
      </c>
      <c r="BO103" s="44" t="str">
        <f>IF(Wedstrijden!L116="x","BB","")</f>
        <v/>
      </c>
      <c r="BP103" s="44" t="str">
        <f>IF(Wedstrijden!M116="x","B","")</f>
        <v>B</v>
      </c>
      <c r="BQ103" s="44" t="str">
        <f>IF(Wedstrijden!N116="x","L1","")</f>
        <v>L1</v>
      </c>
      <c r="BR103" s="44" t="str">
        <f>IF(Wedstrijden!O116="x","L2","")</f>
        <v>L2</v>
      </c>
      <c r="BS103" s="44" t="str">
        <f>IF(Wedstrijden!P116="x","M1","")</f>
        <v>M1</v>
      </c>
      <c r="BT103" s="44" t="str">
        <f>IF(Wedstrijden!Q116="x","M2","")</f>
        <v>M2</v>
      </c>
      <c r="BU103" s="44" t="str">
        <f>IF(Wedstrijden!R116="x","Z1","")</f>
        <v>Z1</v>
      </c>
      <c r="BV103" s="44" t="str">
        <f>IF(Wedstrijden!S116="x","Z2","")</f>
        <v>Z2</v>
      </c>
      <c r="BW103" s="44">
        <f>IF(COUNTA(Wedstrijden!T116:AB116)&lt;&gt;0,1,"")</f>
        <v>1</v>
      </c>
      <c r="BX103" s="44">
        <f t="shared" si="7"/>
        <v>1</v>
      </c>
      <c r="BY103" s="44" t="str">
        <f>IF(Wedstrijden!T116="x","BB","")</f>
        <v/>
      </c>
      <c r="BZ103" s="44" t="str">
        <f>IF(Wedstrijden!U116="x","B","")</f>
        <v>B</v>
      </c>
      <c r="CA103" s="44" t="str">
        <f>IF(Wedstrijden!V116="x","L1","")</f>
        <v>L1</v>
      </c>
      <c r="CB103" s="44" t="str">
        <f>IF(Wedstrijden!W116="x","L2","")</f>
        <v>L2</v>
      </c>
      <c r="CC103" s="44" t="str">
        <f>IF(Wedstrijden!X116="x","M1","")</f>
        <v>M1</v>
      </c>
      <c r="CD103" s="44" t="str">
        <f>IF(Wedstrijden!Y116="x","M2","")</f>
        <v>M2</v>
      </c>
      <c r="CE103" s="44" t="str">
        <f>IF(Wedstrijden!Z116="x","Z1","")</f>
        <v>Z1</v>
      </c>
      <c r="CF103" s="44" t="str">
        <f>IF(Wedstrijden!AA116="x","Z2","")</f>
        <v>Z2</v>
      </c>
      <c r="CG103" s="44" t="str">
        <f>IF(Wedstrijden!AB116="x","ZZL","")</f>
        <v>ZZL</v>
      </c>
      <c r="CL103" s="44" t="str">
        <f>IF(COUNTA(Wedstrijden!AC116:AJ116)&lt;&gt;0,2,"")</f>
        <v/>
      </c>
      <c r="CM103" s="44" t="str">
        <f t="shared" si="8"/>
        <v/>
      </c>
      <c r="CN103" s="44" t="str">
        <f>IF(Wedstrijden!AC116="x","AA","")</f>
        <v/>
      </c>
      <c r="CO103" s="44" t="str">
        <f>IF(Wedstrijden!AD116="x","A","")</f>
        <v/>
      </c>
      <c r="CP103" s="44" t="str">
        <f>IF(Wedstrijden!AE116="x","BB","")</f>
        <v/>
      </c>
      <c r="CQ103" s="44" t="str">
        <f>IF(Wedstrijden!AF116="x","B","")</f>
        <v/>
      </c>
      <c r="CR103" s="44" t="str">
        <f>IF(Wedstrijden!AG116="x","L","")</f>
        <v/>
      </c>
      <c r="CS103" s="44" t="str">
        <f>IF(Wedstrijden!AH116="x","M","")</f>
        <v/>
      </c>
      <c r="CT103" s="44" t="str">
        <f>IF(Wedstrijden!AI116="x","Z","")</f>
        <v/>
      </c>
      <c r="CU103" s="44" t="str">
        <f>IF(Wedstrijden!AJ116="x","ZZ","")</f>
        <v/>
      </c>
      <c r="CV103" s="44" t="str">
        <f>IF(COUNTA(Wedstrijden!AK116:AQ116)&lt;&gt;0,2,"")</f>
        <v/>
      </c>
      <c r="CW103" s="44" t="str">
        <f t="shared" si="9"/>
        <v/>
      </c>
      <c r="CX103" s="44" t="str">
        <f>IF(Wedstrijden!AK116="x","BB","")</f>
        <v/>
      </c>
      <c r="CY103" s="44" t="str">
        <f>IF(Wedstrijden!AL116="x","B","")</f>
        <v/>
      </c>
      <c r="CZ103" s="44" t="str">
        <f>IF(Wedstrijden!AM116="x","L","")</f>
        <v/>
      </c>
      <c r="DA103" s="44" t="str">
        <f>IF(Wedstrijden!AN116="x","M","")</f>
        <v/>
      </c>
      <c r="DB103" s="44" t="str">
        <f>IF(Wedstrijden!AO116="x","Z","")</f>
        <v/>
      </c>
      <c r="DC103" s="44" t="str">
        <f>IF(Wedstrijden!AP116="x","ZZ","")</f>
        <v/>
      </c>
      <c r="DD103" s="44" t="str">
        <f>IF(Wedstrijden!AQ116="x","1.40","")</f>
        <v/>
      </c>
      <c r="DE103" s="44" t="str">
        <f>IF(COUNTA(Wedstrijden!AR116:AT116)&lt;&gt;0,6,"")</f>
        <v/>
      </c>
      <c r="DF103" s="44" t="str">
        <f t="shared" si="10"/>
        <v/>
      </c>
      <c r="DG103" s="44" t="str">
        <f>IF(Wedstrijden!AR116="x","L","")</f>
        <v/>
      </c>
      <c r="DH103" s="44" t="str">
        <f>IF(Wedstrijden!AS116="x","M","")</f>
        <v/>
      </c>
      <c r="DI103" s="44" t="str">
        <f>IF(Wedstrijden!AT116="x","Z","")</f>
        <v/>
      </c>
      <c r="DJ103" s="44" t="str">
        <f>IF(COUNTA(Wedstrijden!AU116:AW116)&lt;&gt;0,6,"")</f>
        <v/>
      </c>
      <c r="DK103" s="44" t="str">
        <f t="shared" si="11"/>
        <v/>
      </c>
      <c r="DL103" s="44" t="str">
        <f>IF(Wedstrijden!AU116="x","L","")</f>
        <v/>
      </c>
      <c r="DM103" s="44" t="str">
        <f>IF(Wedstrijden!AV116="x","M","")</f>
        <v/>
      </c>
      <c r="DN103" s="44" t="str">
        <f>IF(Wedstrijden!AW116="x","Z","")</f>
        <v/>
      </c>
    </row>
    <row r="104" spans="1:118" ht="15">
      <c r="A104" s="48" t="e">
        <f>Wedstrijden!#REF!</f>
        <v>#REF!</v>
      </c>
      <c r="B104" s="44" t="str">
        <f>IFERROR(VLOOKUP(Wedstrijden!E117,Wedstrijdlocaties!$B$2:$E$499,2,FALSE),"")</f>
        <v/>
      </c>
      <c r="C104" s="44" t="str">
        <f>Wedstrijden!F117</f>
        <v>UTRECHT</v>
      </c>
      <c r="D104" s="44" t="str">
        <f>IFERROR(VLOOKUP(Wedstrijden!G117,Organisaties!$B$2:$C$501,2,FALSE),"")</f>
        <v/>
      </c>
      <c r="E104" s="44" t="str">
        <f>IFERROR(VLOOKUP(Wedstrijden!G117,Organisaties!$B$2:$F$501,5,FALSE),"")</f>
        <v/>
      </c>
      <c r="F104" s="44" t="str">
        <f>IF(Wedstrijden!BC117&lt;&gt;"",Wedstrijden!BC117,"")</f>
        <v/>
      </c>
      <c r="G104" s="44">
        <f>IF(Wedstrijden!AY117="Indoor",1,0)</f>
        <v>1</v>
      </c>
      <c r="H104" s="44" t="str">
        <f>Wedstrijden!AZ117</f>
        <v>Regio</v>
      </c>
      <c r="I104" s="44">
        <f>IF(Wedstrijden!AX117="Nee",0,IF(Wedstrijden!AX117="Ja",1,""))</f>
        <v>1</v>
      </c>
      <c r="J104" s="44" t="str">
        <f>IF(Wedstrijden!BA117&lt;&gt;"",Wedstrijden!BA117,"")</f>
        <v>Regiokampioenschappen</v>
      </c>
      <c r="W104" s="45"/>
      <c r="AE104" s="45"/>
      <c r="AN104" s="45"/>
      <c r="AU104" s="45"/>
      <c r="BA104" s="45"/>
      <c r="BE104" s="45"/>
      <c r="BJ104" s="44" t="str">
        <f>IF(COUNTA(Wedstrijden!I117:S117)&lt;&gt;0,1,"")</f>
        <v/>
      </c>
      <c r="BK104" s="44" t="str">
        <f t="shared" si="6"/>
        <v/>
      </c>
      <c r="BL104" s="44" t="str">
        <f>IF(Wedstrijden!I117="x","AA","")</f>
        <v/>
      </c>
      <c r="BM104" s="44" t="str">
        <f>IF(Wedstrijden!J117="x","A","")</f>
        <v/>
      </c>
      <c r="BN104" s="44" t="str">
        <f>IF(Wedstrijden!K117="x","B1","")</f>
        <v/>
      </c>
      <c r="BO104" s="44" t="str">
        <f>IF(Wedstrijden!L117="x","BB","")</f>
        <v/>
      </c>
      <c r="BP104" s="44" t="str">
        <f>IF(Wedstrijden!M117="x","B","")</f>
        <v/>
      </c>
      <c r="BQ104" s="44" t="str">
        <f>IF(Wedstrijden!N117="x","L1","")</f>
        <v/>
      </c>
      <c r="BR104" s="44" t="str">
        <f>IF(Wedstrijden!O117="x","L2","")</f>
        <v/>
      </c>
      <c r="BS104" s="44" t="str">
        <f>IF(Wedstrijden!P117="x","M1","")</f>
        <v/>
      </c>
      <c r="BT104" s="44" t="str">
        <f>IF(Wedstrijden!Q117="x","M2","")</f>
        <v/>
      </c>
      <c r="BU104" s="44" t="str">
        <f>IF(Wedstrijden!R117="x","Z1","")</f>
        <v/>
      </c>
      <c r="BV104" s="44" t="str">
        <f>IF(Wedstrijden!S117="x","Z2","")</f>
        <v/>
      </c>
      <c r="BW104" s="44" t="str">
        <f>IF(COUNTA(Wedstrijden!T117:AB117)&lt;&gt;0,1,"")</f>
        <v/>
      </c>
      <c r="BX104" s="44" t="str">
        <f t="shared" si="7"/>
        <v/>
      </c>
      <c r="BY104" s="44" t="str">
        <f>IF(Wedstrijden!T117="x","BB","")</f>
        <v/>
      </c>
      <c r="BZ104" s="44" t="str">
        <f>IF(Wedstrijden!U117="x","B","")</f>
        <v/>
      </c>
      <c r="CA104" s="44" t="str">
        <f>IF(Wedstrijden!V117="x","L1","")</f>
        <v/>
      </c>
      <c r="CB104" s="44" t="str">
        <f>IF(Wedstrijden!W117="x","L2","")</f>
        <v/>
      </c>
      <c r="CC104" s="44" t="str">
        <f>IF(Wedstrijden!X117="x","M1","")</f>
        <v/>
      </c>
      <c r="CD104" s="44" t="str">
        <f>IF(Wedstrijden!Y117="x","M2","")</f>
        <v/>
      </c>
      <c r="CE104" s="44" t="str">
        <f>IF(Wedstrijden!Z117="x","Z1","")</f>
        <v/>
      </c>
      <c r="CF104" s="44" t="str">
        <f>IF(Wedstrijden!AA117="x","Z2","")</f>
        <v/>
      </c>
      <c r="CG104" s="44" t="str">
        <f>IF(Wedstrijden!AB117="x","ZZL","")</f>
        <v/>
      </c>
      <c r="CL104" s="44">
        <f>IF(COUNTA(Wedstrijden!AC117:AJ117)&lt;&gt;0,2,"")</f>
        <v>2</v>
      </c>
      <c r="CM104" s="44">
        <f t="shared" si="8"/>
        <v>2</v>
      </c>
      <c r="CN104" s="44" t="str">
        <f>IF(Wedstrijden!AC117="x","AA","")</f>
        <v/>
      </c>
      <c r="CO104" s="44" t="str">
        <f>IF(Wedstrijden!AD117="x","A","")</f>
        <v/>
      </c>
      <c r="CP104" s="44" t="str">
        <f>IF(Wedstrijden!AE117="x","BB","")</f>
        <v/>
      </c>
      <c r="CQ104" s="44" t="str">
        <f>IF(Wedstrijden!AF117="x","B","")</f>
        <v/>
      </c>
      <c r="CR104" s="44" t="str">
        <f>IF(Wedstrijden!AG117="x","L","")</f>
        <v/>
      </c>
      <c r="CS104" s="44" t="str">
        <f>IF(Wedstrijden!AH117="x","M","")</f>
        <v/>
      </c>
      <c r="CT104" s="44" t="str">
        <f>IF(Wedstrijden!AI117="x","Z","")</f>
        <v>Z</v>
      </c>
      <c r="CU104" s="44" t="str">
        <f>IF(Wedstrijden!AJ117="x","ZZ","")</f>
        <v>ZZ</v>
      </c>
      <c r="CV104" s="44">
        <f>IF(COUNTA(Wedstrijden!AK117:AQ117)&lt;&gt;0,2,"")</f>
        <v>2</v>
      </c>
      <c r="CW104" s="44">
        <f t="shared" si="9"/>
        <v>1</v>
      </c>
      <c r="CX104" s="44" t="str">
        <f>IF(Wedstrijden!AK117="x","BB","")</f>
        <v/>
      </c>
      <c r="CY104" s="44" t="str">
        <f>IF(Wedstrijden!AL117="x","B","")</f>
        <v/>
      </c>
      <c r="CZ104" s="44" t="str">
        <f>IF(Wedstrijden!AM117="x","L","")</f>
        <v/>
      </c>
      <c r="DA104" s="44" t="str">
        <f>IF(Wedstrijden!AN117="x","M","")</f>
        <v/>
      </c>
      <c r="DB104" s="44" t="str">
        <f>IF(Wedstrijden!AO117="x","Z","")</f>
        <v>Z</v>
      </c>
      <c r="DC104" s="44" t="str">
        <f>IF(Wedstrijden!AP117="x","ZZ","")</f>
        <v>ZZ</v>
      </c>
      <c r="DD104" s="44" t="str">
        <f>IF(Wedstrijden!AQ117="x","1.40","")</f>
        <v/>
      </c>
      <c r="DE104" s="44" t="str">
        <f>IF(COUNTA(Wedstrijden!AR117:AT117)&lt;&gt;0,6,"")</f>
        <v/>
      </c>
      <c r="DF104" s="44" t="str">
        <f t="shared" si="10"/>
        <v/>
      </c>
      <c r="DG104" s="44" t="str">
        <f>IF(Wedstrijden!AR117="x","L","")</f>
        <v/>
      </c>
      <c r="DH104" s="44" t="str">
        <f>IF(Wedstrijden!AS117="x","M","")</f>
        <v/>
      </c>
      <c r="DI104" s="44" t="str">
        <f>IF(Wedstrijden!AT117="x","Z","")</f>
        <v/>
      </c>
      <c r="DJ104" s="44" t="str">
        <f>IF(COUNTA(Wedstrijden!AU117:AW117)&lt;&gt;0,6,"")</f>
        <v/>
      </c>
      <c r="DK104" s="44" t="str">
        <f t="shared" si="11"/>
        <v/>
      </c>
      <c r="DL104" s="44" t="str">
        <f>IF(Wedstrijden!AU117="x","L","")</f>
        <v/>
      </c>
      <c r="DM104" s="44" t="str">
        <f>IF(Wedstrijden!AV117="x","M","")</f>
        <v/>
      </c>
      <c r="DN104" s="44" t="str">
        <f>IF(Wedstrijden!AW117="x","Z","")</f>
        <v/>
      </c>
    </row>
    <row r="105" spans="1:118" ht="15">
      <c r="A105" s="48" t="e">
        <f>Wedstrijden!#REF!</f>
        <v>#REF!</v>
      </c>
      <c r="B105" s="44">
        <f>IFERROR(VLOOKUP(Wedstrijden!E118,Wedstrijdlocaties!$B$2:$E$499,2,FALSE),"")</f>
        <v>960274</v>
      </c>
      <c r="C105" s="44" t="str">
        <f>Wedstrijden!F118</f>
        <v>Nieuw vennep</v>
      </c>
      <c r="D105" s="44" t="str">
        <f>IFERROR(VLOOKUP(Wedstrijden!G118,Organisaties!$B$2:$C$501,2,FALSE),"")</f>
        <v>V60284</v>
      </c>
      <c r="E105" s="44" t="str">
        <f>IFERROR(VLOOKUP(Wedstrijden!G118,Organisaties!$B$2:$F$501,5,FALSE),"")</f>
        <v>V31007</v>
      </c>
      <c r="F105" s="44" t="str">
        <f>IF(Wedstrijden!BC118&lt;&gt;"",Wedstrijden!BC118,"")</f>
        <v/>
      </c>
      <c r="G105" s="44">
        <f>IF(Wedstrijden!AY118="Indoor",1,0)</f>
        <v>0</v>
      </c>
      <c r="H105" s="44">
        <f>Wedstrijden!AZ118</f>
        <v>0</v>
      </c>
      <c r="I105" s="44" t="str">
        <f>IF(Wedstrijden!AX118="Nee",0,IF(Wedstrijden!AX118="Ja",1,""))</f>
        <v/>
      </c>
      <c r="J105" s="44" t="str">
        <f>IF(Wedstrijden!BA118&lt;&gt;"",Wedstrijden!BA118,"")</f>
        <v/>
      </c>
      <c r="W105" s="45"/>
      <c r="AE105" s="45"/>
      <c r="AN105" s="45"/>
      <c r="AU105" s="45"/>
      <c r="BA105" s="45"/>
      <c r="BE105" s="45"/>
      <c r="BJ105" s="44">
        <f>IF(COUNTA(Wedstrijden!I118:S118)&lt;&gt;0,1,"")</f>
        <v>1</v>
      </c>
      <c r="BK105" s="44">
        <f t="shared" si="6"/>
        <v>2</v>
      </c>
      <c r="BL105" s="44" t="str">
        <f>IF(Wedstrijden!I118="x","AA","")</f>
        <v/>
      </c>
      <c r="BM105" s="44" t="str">
        <f>IF(Wedstrijden!J118="x","A","")</f>
        <v/>
      </c>
      <c r="BN105" s="44" t="str">
        <f>IF(Wedstrijden!K118="x","B1","")</f>
        <v/>
      </c>
      <c r="BO105" s="44" t="str">
        <f>IF(Wedstrijden!L118="x","BB","")</f>
        <v/>
      </c>
      <c r="BP105" s="44" t="str">
        <f>IF(Wedstrijden!M118="x","B","")</f>
        <v>B</v>
      </c>
      <c r="BQ105" s="44" t="str">
        <f>IF(Wedstrijden!N118="x","L1","")</f>
        <v>L1</v>
      </c>
      <c r="BR105" s="44" t="str">
        <f>IF(Wedstrijden!O118="x","L2","")</f>
        <v>L2</v>
      </c>
      <c r="BS105" s="44" t="str">
        <f>IF(Wedstrijden!P118="x","M1","")</f>
        <v>M1</v>
      </c>
      <c r="BT105" s="44" t="str">
        <f>IF(Wedstrijden!Q118="x","M2","")</f>
        <v>M2</v>
      </c>
      <c r="BU105" s="44" t="str">
        <f>IF(Wedstrijden!R118="x","Z1","")</f>
        <v>Z1</v>
      </c>
      <c r="BV105" s="44" t="str">
        <f>IF(Wedstrijden!S118="x","Z2","")</f>
        <v>Z2</v>
      </c>
      <c r="BW105" s="44">
        <f>IF(COUNTA(Wedstrijden!T118:AB118)&lt;&gt;0,1,"")</f>
        <v>1</v>
      </c>
      <c r="BX105" s="44">
        <f t="shared" si="7"/>
        <v>1</v>
      </c>
      <c r="BY105" s="44" t="str">
        <f>IF(Wedstrijden!T118="x","BB","")</f>
        <v/>
      </c>
      <c r="BZ105" s="44" t="str">
        <f>IF(Wedstrijden!U118="x","B","")</f>
        <v>B</v>
      </c>
      <c r="CA105" s="44" t="str">
        <f>IF(Wedstrijden!V118="x","L1","")</f>
        <v>L1</v>
      </c>
      <c r="CB105" s="44" t="str">
        <f>IF(Wedstrijden!W118="x","L2","")</f>
        <v>L2</v>
      </c>
      <c r="CC105" s="44" t="str">
        <f>IF(Wedstrijden!X118="x","M1","")</f>
        <v>M1</v>
      </c>
      <c r="CD105" s="44" t="str">
        <f>IF(Wedstrijden!Y118="x","M2","")</f>
        <v>M2</v>
      </c>
      <c r="CE105" s="44" t="str">
        <f>IF(Wedstrijden!Z118="x","Z1","")</f>
        <v>Z1</v>
      </c>
      <c r="CF105" s="44" t="str">
        <f>IF(Wedstrijden!AA118="x","Z2","")</f>
        <v>Z2</v>
      </c>
      <c r="CG105" s="44" t="str">
        <f>IF(Wedstrijden!AB118="x","ZZL","")</f>
        <v/>
      </c>
      <c r="CL105" s="44" t="str">
        <f>IF(COUNTA(Wedstrijden!AC118:AJ118)&lt;&gt;0,2,"")</f>
        <v/>
      </c>
      <c r="CM105" s="44" t="str">
        <f t="shared" si="8"/>
        <v/>
      </c>
      <c r="CN105" s="44" t="str">
        <f>IF(Wedstrijden!AC118="x","AA","")</f>
        <v/>
      </c>
      <c r="CO105" s="44" t="str">
        <f>IF(Wedstrijden!AD118="x","A","")</f>
        <v/>
      </c>
      <c r="CP105" s="44" t="str">
        <f>IF(Wedstrijden!AE118="x","BB","")</f>
        <v/>
      </c>
      <c r="CQ105" s="44" t="str">
        <f>IF(Wedstrijden!AF118="x","B","")</f>
        <v/>
      </c>
      <c r="CR105" s="44" t="str">
        <f>IF(Wedstrijden!AG118="x","L","")</f>
        <v/>
      </c>
      <c r="CS105" s="44" t="str">
        <f>IF(Wedstrijden!AH118="x","M","")</f>
        <v/>
      </c>
      <c r="CT105" s="44" t="str">
        <f>IF(Wedstrijden!AI118="x","Z","")</f>
        <v/>
      </c>
      <c r="CU105" s="44" t="str">
        <f>IF(Wedstrijden!AJ118="x","ZZ","")</f>
        <v/>
      </c>
      <c r="CV105" s="44" t="str">
        <f>IF(COUNTA(Wedstrijden!AK118:AQ118)&lt;&gt;0,2,"")</f>
        <v/>
      </c>
      <c r="CW105" s="44" t="str">
        <f t="shared" si="9"/>
        <v/>
      </c>
      <c r="CX105" s="44" t="str">
        <f>IF(Wedstrijden!AK118="x","BB","")</f>
        <v/>
      </c>
      <c r="CY105" s="44" t="str">
        <f>IF(Wedstrijden!AL118="x","B","")</f>
        <v/>
      </c>
      <c r="CZ105" s="44" t="str">
        <f>IF(Wedstrijden!AM118="x","L","")</f>
        <v/>
      </c>
      <c r="DA105" s="44" t="str">
        <f>IF(Wedstrijden!AN118="x","M","")</f>
        <v/>
      </c>
      <c r="DB105" s="44" t="str">
        <f>IF(Wedstrijden!AO118="x","Z","")</f>
        <v/>
      </c>
      <c r="DC105" s="44" t="str">
        <f>IF(Wedstrijden!AP118="x","ZZ","")</f>
        <v/>
      </c>
      <c r="DD105" s="44" t="str">
        <f>IF(Wedstrijden!AQ118="x","1.40","")</f>
        <v/>
      </c>
      <c r="DE105" s="44" t="str">
        <f>IF(COUNTA(Wedstrijden!AR118:AT118)&lt;&gt;0,6,"")</f>
        <v/>
      </c>
      <c r="DF105" s="44" t="str">
        <f t="shared" si="10"/>
        <v/>
      </c>
      <c r="DG105" s="44" t="str">
        <f>IF(Wedstrijden!AR118="x","L","")</f>
        <v/>
      </c>
      <c r="DH105" s="44" t="str">
        <f>IF(Wedstrijden!AS118="x","M","")</f>
        <v/>
      </c>
      <c r="DI105" s="44" t="str">
        <f>IF(Wedstrijden!AT118="x","Z","")</f>
        <v/>
      </c>
      <c r="DJ105" s="44" t="str">
        <f>IF(COUNTA(Wedstrijden!AU118:AW118)&lt;&gt;0,6,"")</f>
        <v/>
      </c>
      <c r="DK105" s="44" t="str">
        <f t="shared" si="11"/>
        <v/>
      </c>
      <c r="DL105" s="44" t="str">
        <f>IF(Wedstrijden!AU118="x","L","")</f>
        <v/>
      </c>
      <c r="DM105" s="44" t="str">
        <f>IF(Wedstrijden!AV118="x","M","")</f>
        <v/>
      </c>
      <c r="DN105" s="44" t="str">
        <f>IF(Wedstrijden!AW118="x","Z","")</f>
        <v/>
      </c>
    </row>
    <row r="106" spans="1:118" ht="15">
      <c r="A106" s="48" t="e">
        <f>Wedstrijden!#REF!</f>
        <v>#REF!</v>
      </c>
      <c r="B106" s="44">
        <f>IFERROR(VLOOKUP(Wedstrijden!E119,Wedstrijdlocaties!$B$2:$E$499,2,FALSE),"")</f>
        <v>848812</v>
      </c>
      <c r="C106" s="44" t="str">
        <f>Wedstrijden!F119</f>
        <v>Wormerveer</v>
      </c>
      <c r="D106" s="44" t="str">
        <f>IFERROR(VLOOKUP(Wedstrijden!G119,Organisaties!$B$2:$C$501,2,FALSE),"")</f>
        <v/>
      </c>
      <c r="E106" s="44" t="str">
        <f>IFERROR(VLOOKUP(Wedstrijden!G119,Organisaties!$B$2:$F$501,5,FALSE),"")</f>
        <v/>
      </c>
      <c r="F106" s="44" t="str">
        <f>IF(Wedstrijden!BC119&lt;&gt;"",Wedstrijden!BC119,"")</f>
        <v/>
      </c>
      <c r="G106" s="44">
        <f>IF(Wedstrijden!AY119="Indoor",1,0)</f>
        <v>1</v>
      </c>
      <c r="H106" s="44">
        <f>Wedstrijden!AZ119</f>
        <v>0</v>
      </c>
      <c r="I106" s="44" t="str">
        <f>IF(Wedstrijden!AX119="Nee",0,IF(Wedstrijden!AX119="Ja",1,""))</f>
        <v/>
      </c>
      <c r="J106" s="44" t="str">
        <f>IF(Wedstrijden!BA119&lt;&gt;"",Wedstrijden!BA119,"")</f>
        <v/>
      </c>
      <c r="W106" s="45"/>
      <c r="AE106" s="45"/>
      <c r="AN106" s="45"/>
      <c r="AU106" s="45"/>
      <c r="BA106" s="45"/>
      <c r="BE106" s="45"/>
      <c r="BJ106" s="44" t="str">
        <f>IF(COUNTA(Wedstrijden!I119:S119)&lt;&gt;0,1,"")</f>
        <v/>
      </c>
      <c r="BK106" s="44" t="str">
        <f t="shared" si="6"/>
        <v/>
      </c>
      <c r="BL106" s="44" t="str">
        <f>IF(Wedstrijden!I119="x","AA","")</f>
        <v/>
      </c>
      <c r="BM106" s="44" t="str">
        <f>IF(Wedstrijden!J119="x","A","")</f>
        <v/>
      </c>
      <c r="BN106" s="44" t="str">
        <f>IF(Wedstrijden!K119="x","B1","")</f>
        <v/>
      </c>
      <c r="BO106" s="44" t="str">
        <f>IF(Wedstrijden!L119="x","BB","")</f>
        <v/>
      </c>
      <c r="BP106" s="44" t="str">
        <f>IF(Wedstrijden!M119="x","B","")</f>
        <v/>
      </c>
      <c r="BQ106" s="44" t="str">
        <f>IF(Wedstrijden!N119="x","L1","")</f>
        <v/>
      </c>
      <c r="BR106" s="44" t="str">
        <f>IF(Wedstrijden!O119="x","L2","")</f>
        <v/>
      </c>
      <c r="BS106" s="44" t="str">
        <f>IF(Wedstrijden!P119="x","M1","")</f>
        <v/>
      </c>
      <c r="BT106" s="44" t="str">
        <f>IF(Wedstrijden!Q119="x","M2","")</f>
        <v/>
      </c>
      <c r="BU106" s="44" t="str">
        <f>IF(Wedstrijden!R119="x","Z1","")</f>
        <v/>
      </c>
      <c r="BV106" s="44" t="str">
        <f>IF(Wedstrijden!S119="x","Z2","")</f>
        <v/>
      </c>
      <c r="BW106" s="44">
        <f>IF(COUNTA(Wedstrijden!T119:AB119)&lt;&gt;0,1,"")</f>
        <v>1</v>
      </c>
      <c r="BX106" s="44">
        <f t="shared" si="7"/>
        <v>1</v>
      </c>
      <c r="BY106" s="44" t="str">
        <f>IF(Wedstrijden!T119="x","BB","")</f>
        <v/>
      </c>
      <c r="BZ106" s="44" t="str">
        <f>IF(Wedstrijden!U119="x","B","")</f>
        <v>B</v>
      </c>
      <c r="CA106" s="44" t="str">
        <f>IF(Wedstrijden!V119="x","L1","")</f>
        <v>L1</v>
      </c>
      <c r="CB106" s="44" t="str">
        <f>IF(Wedstrijden!W119="x","L2","")</f>
        <v>L2</v>
      </c>
      <c r="CC106" s="44" t="str">
        <f>IF(Wedstrijden!X119="x","M1","")</f>
        <v>M1</v>
      </c>
      <c r="CD106" s="44" t="str">
        <f>IF(Wedstrijden!Y119="x","M2","")</f>
        <v>M2</v>
      </c>
      <c r="CE106" s="44" t="str">
        <f>IF(Wedstrijden!Z119="x","Z1","")</f>
        <v>Z1</v>
      </c>
      <c r="CF106" s="44" t="str">
        <f>IF(Wedstrijden!AA119="x","Z2","")</f>
        <v>Z2</v>
      </c>
      <c r="CG106" s="44" t="str">
        <f>IF(Wedstrijden!AB119="x","ZZL","")</f>
        <v/>
      </c>
      <c r="CL106" s="44" t="str">
        <f>IF(COUNTA(Wedstrijden!AC119:AJ119)&lt;&gt;0,2,"")</f>
        <v/>
      </c>
      <c r="CM106" s="44" t="str">
        <f t="shared" si="8"/>
        <v/>
      </c>
      <c r="CN106" s="44" t="str">
        <f>IF(Wedstrijden!AC119="x","AA","")</f>
        <v/>
      </c>
      <c r="CO106" s="44" t="str">
        <f>IF(Wedstrijden!AD119="x","A","")</f>
        <v/>
      </c>
      <c r="CP106" s="44" t="str">
        <f>IF(Wedstrijden!AE119="x","BB","")</f>
        <v/>
      </c>
      <c r="CQ106" s="44" t="str">
        <f>IF(Wedstrijden!AF119="x","B","")</f>
        <v/>
      </c>
      <c r="CR106" s="44" t="str">
        <f>IF(Wedstrijden!AG119="x","L","")</f>
        <v/>
      </c>
      <c r="CS106" s="44" t="str">
        <f>IF(Wedstrijden!AH119="x","M","")</f>
        <v/>
      </c>
      <c r="CT106" s="44" t="str">
        <f>IF(Wedstrijden!AI119="x","Z","")</f>
        <v/>
      </c>
      <c r="CU106" s="44" t="str">
        <f>IF(Wedstrijden!AJ119="x","ZZ","")</f>
        <v/>
      </c>
      <c r="CV106" s="44" t="str">
        <f>IF(COUNTA(Wedstrijden!AK119:AQ119)&lt;&gt;0,2,"")</f>
        <v/>
      </c>
      <c r="CW106" s="44" t="str">
        <f t="shared" si="9"/>
        <v/>
      </c>
      <c r="CX106" s="44" t="str">
        <f>IF(Wedstrijden!AK119="x","BB","")</f>
        <v/>
      </c>
      <c r="CY106" s="44" t="str">
        <f>IF(Wedstrijden!AL119="x","B","")</f>
        <v/>
      </c>
      <c r="CZ106" s="44" t="str">
        <f>IF(Wedstrijden!AM119="x","L","")</f>
        <v/>
      </c>
      <c r="DA106" s="44" t="str">
        <f>IF(Wedstrijden!AN119="x","M","")</f>
        <v/>
      </c>
      <c r="DB106" s="44" t="str">
        <f>IF(Wedstrijden!AO119="x","Z","")</f>
        <v/>
      </c>
      <c r="DC106" s="44" t="str">
        <f>IF(Wedstrijden!AP119="x","ZZ","")</f>
        <v/>
      </c>
      <c r="DD106" s="44" t="str">
        <f>IF(Wedstrijden!AQ119="x","1.40","")</f>
        <v/>
      </c>
      <c r="DE106" s="44" t="str">
        <f>IF(COUNTA(Wedstrijden!AR119:AT119)&lt;&gt;0,6,"")</f>
        <v/>
      </c>
      <c r="DF106" s="44" t="str">
        <f t="shared" si="10"/>
        <v/>
      </c>
      <c r="DG106" s="44" t="str">
        <f>IF(Wedstrijden!AR119="x","L","")</f>
        <v/>
      </c>
      <c r="DH106" s="44" t="str">
        <f>IF(Wedstrijden!AS119="x","M","")</f>
        <v/>
      </c>
      <c r="DI106" s="44" t="str">
        <f>IF(Wedstrijden!AT119="x","Z","")</f>
        <v/>
      </c>
      <c r="DJ106" s="44" t="str">
        <f>IF(COUNTA(Wedstrijden!AU119:AW119)&lt;&gt;0,6,"")</f>
        <v/>
      </c>
      <c r="DK106" s="44" t="str">
        <f t="shared" si="11"/>
        <v/>
      </c>
      <c r="DL106" s="44" t="str">
        <f>IF(Wedstrijden!AU119="x","L","")</f>
        <v/>
      </c>
      <c r="DM106" s="44" t="str">
        <f>IF(Wedstrijden!AV119="x","M","")</f>
        <v/>
      </c>
      <c r="DN106" s="44" t="str">
        <f>IF(Wedstrijden!AW119="x","Z","")</f>
        <v/>
      </c>
    </row>
    <row r="107" spans="1:118" ht="15">
      <c r="A107" s="48" t="e">
        <f>Wedstrijden!#REF!</f>
        <v>#REF!</v>
      </c>
      <c r="B107" s="44" t="str">
        <f>IFERROR(VLOOKUP(Wedstrijden!E120,Wedstrijdlocaties!$B$2:$E$499,2,FALSE),"")</f>
        <v/>
      </c>
      <c r="C107" s="44" t="str">
        <f>Wedstrijden!F120</f>
        <v>Kwadijk</v>
      </c>
      <c r="D107" s="44" t="str">
        <f>IFERROR(VLOOKUP(Wedstrijden!G120,Organisaties!$B$2:$C$501,2,FALSE),"")</f>
        <v>V60381</v>
      </c>
      <c r="E107" s="44" t="str">
        <f>IFERROR(VLOOKUP(Wedstrijden!G120,Organisaties!$B$2:$F$501,5,FALSE),"")</f>
        <v>V31007</v>
      </c>
      <c r="F107" s="44" t="str">
        <f>IF(Wedstrijden!BC120&lt;&gt;"",Wedstrijden!BC120,"")</f>
        <v/>
      </c>
      <c r="G107" s="44">
        <f>IF(Wedstrijden!AY120="Indoor",1,0)</f>
        <v>1</v>
      </c>
      <c r="H107" s="44">
        <f>Wedstrijden!AZ120</f>
        <v>0</v>
      </c>
      <c r="I107" s="44" t="str">
        <f>IF(Wedstrijden!AX120="Nee",0,IF(Wedstrijden!AX120="Ja",1,""))</f>
        <v/>
      </c>
      <c r="J107" s="44" t="str">
        <f>IF(Wedstrijden!BA120&lt;&gt;"",Wedstrijden!BA120,"")</f>
        <v/>
      </c>
      <c r="W107" s="45"/>
      <c r="AE107" s="45"/>
      <c r="AN107" s="45"/>
      <c r="AU107" s="45"/>
      <c r="BA107" s="45"/>
      <c r="BE107" s="45"/>
      <c r="BJ107" s="44">
        <f>IF(COUNTA(Wedstrijden!I120:S120)&lt;&gt;0,1,"")</f>
        <v>1</v>
      </c>
      <c r="BK107" s="44">
        <f t="shared" si="6"/>
        <v>2</v>
      </c>
      <c r="BL107" s="44" t="str">
        <f>IF(Wedstrijden!I120="x","AA","")</f>
        <v/>
      </c>
      <c r="BM107" s="44" t="str">
        <f>IF(Wedstrijden!J120="x","A","")</f>
        <v/>
      </c>
      <c r="BN107" s="44" t="str">
        <f>IF(Wedstrijden!K120="x","B1","")</f>
        <v/>
      </c>
      <c r="BO107" s="44" t="str">
        <f>IF(Wedstrijden!L120="x","BB","")</f>
        <v/>
      </c>
      <c r="BP107" s="44" t="str">
        <f>IF(Wedstrijden!M120="x","B","")</f>
        <v>B</v>
      </c>
      <c r="BQ107" s="44" t="str">
        <f>IF(Wedstrijden!N120="x","L1","")</f>
        <v>L1</v>
      </c>
      <c r="BR107" s="44" t="str">
        <f>IF(Wedstrijden!O120="x","L2","")</f>
        <v>L2</v>
      </c>
      <c r="BS107" s="44" t="str">
        <f>IF(Wedstrijden!P120="x","M1","")</f>
        <v>M1</v>
      </c>
      <c r="BT107" s="44" t="str">
        <f>IF(Wedstrijden!Q120="x","M2","")</f>
        <v>M2</v>
      </c>
      <c r="BU107" s="44" t="str">
        <f>IF(Wedstrijden!R120="x","Z1","")</f>
        <v/>
      </c>
      <c r="BV107" s="44" t="str">
        <f>IF(Wedstrijden!S120="x","Z2","")</f>
        <v/>
      </c>
      <c r="BW107" s="44">
        <f>IF(COUNTA(Wedstrijden!T120:AB120)&lt;&gt;0,1,"")</f>
        <v>1</v>
      </c>
      <c r="BX107" s="44">
        <f t="shared" si="7"/>
        <v>1</v>
      </c>
      <c r="BY107" s="44" t="str">
        <f>IF(Wedstrijden!T120="x","BB","")</f>
        <v/>
      </c>
      <c r="BZ107" s="44" t="str">
        <f>IF(Wedstrijden!U120="x","B","")</f>
        <v>B</v>
      </c>
      <c r="CA107" s="44" t="str">
        <f>IF(Wedstrijden!V120="x","L1","")</f>
        <v>L1</v>
      </c>
      <c r="CB107" s="44" t="str">
        <f>IF(Wedstrijden!W120="x","L2","")</f>
        <v>L2</v>
      </c>
      <c r="CC107" s="44" t="str">
        <f>IF(Wedstrijden!X120="x","M1","")</f>
        <v>M1</v>
      </c>
      <c r="CD107" s="44" t="str">
        <f>IF(Wedstrijden!Y120="x","M2","")</f>
        <v>M2</v>
      </c>
      <c r="CE107" s="44" t="str">
        <f>IF(Wedstrijden!Z120="x","Z1","")</f>
        <v/>
      </c>
      <c r="CF107" s="44" t="str">
        <f>IF(Wedstrijden!AA120="x","Z2","")</f>
        <v/>
      </c>
      <c r="CG107" s="44" t="str">
        <f>IF(Wedstrijden!AB120="x","ZZL","")</f>
        <v/>
      </c>
      <c r="CL107" s="44" t="str">
        <f>IF(COUNTA(Wedstrijden!AC120:AJ120)&lt;&gt;0,2,"")</f>
        <v/>
      </c>
      <c r="CM107" s="44" t="str">
        <f t="shared" si="8"/>
        <v/>
      </c>
      <c r="CN107" s="44" t="str">
        <f>IF(Wedstrijden!AC120="x","AA","")</f>
        <v/>
      </c>
      <c r="CO107" s="44" t="str">
        <f>IF(Wedstrijden!AD120="x","A","")</f>
        <v/>
      </c>
      <c r="CP107" s="44" t="str">
        <f>IF(Wedstrijden!AE120="x","BB","")</f>
        <v/>
      </c>
      <c r="CQ107" s="44" t="str">
        <f>IF(Wedstrijden!AF120="x","B","")</f>
        <v/>
      </c>
      <c r="CR107" s="44" t="str">
        <f>IF(Wedstrijden!AG120="x","L","")</f>
        <v/>
      </c>
      <c r="CS107" s="44" t="str">
        <f>IF(Wedstrijden!AH120="x","M","")</f>
        <v/>
      </c>
      <c r="CT107" s="44" t="str">
        <f>IF(Wedstrijden!AI120="x","Z","")</f>
        <v/>
      </c>
      <c r="CU107" s="44" t="str">
        <f>IF(Wedstrijden!AJ120="x","ZZ","")</f>
        <v/>
      </c>
      <c r="CV107" s="44" t="str">
        <f>IF(COUNTA(Wedstrijden!AK120:AQ120)&lt;&gt;0,2,"")</f>
        <v/>
      </c>
      <c r="CW107" s="44" t="str">
        <f t="shared" si="9"/>
        <v/>
      </c>
      <c r="CX107" s="44" t="str">
        <f>IF(Wedstrijden!AK120="x","BB","")</f>
        <v/>
      </c>
      <c r="CY107" s="44" t="str">
        <f>IF(Wedstrijden!AL120="x","B","")</f>
        <v/>
      </c>
      <c r="CZ107" s="44" t="str">
        <f>IF(Wedstrijden!AM120="x","L","")</f>
        <v/>
      </c>
      <c r="DA107" s="44" t="str">
        <f>IF(Wedstrijden!AN120="x","M","")</f>
        <v/>
      </c>
      <c r="DB107" s="44" t="str">
        <f>IF(Wedstrijden!AO120="x","Z","")</f>
        <v/>
      </c>
      <c r="DC107" s="44" t="str">
        <f>IF(Wedstrijden!AP120="x","ZZ","")</f>
        <v/>
      </c>
      <c r="DD107" s="44" t="str">
        <f>IF(Wedstrijden!AQ120="x","1.40","")</f>
        <v/>
      </c>
      <c r="DE107" s="44" t="str">
        <f>IF(COUNTA(Wedstrijden!AR120:AT120)&lt;&gt;0,6,"")</f>
        <v/>
      </c>
      <c r="DF107" s="44" t="str">
        <f t="shared" si="10"/>
        <v/>
      </c>
      <c r="DG107" s="44" t="str">
        <f>IF(Wedstrijden!AR120="x","L","")</f>
        <v/>
      </c>
      <c r="DH107" s="44" t="str">
        <f>IF(Wedstrijden!AS120="x","M","")</f>
        <v/>
      </c>
      <c r="DI107" s="44" t="str">
        <f>IF(Wedstrijden!AT120="x","Z","")</f>
        <v/>
      </c>
      <c r="DJ107" s="44" t="str">
        <f>IF(COUNTA(Wedstrijden!AU120:AW120)&lt;&gt;0,6,"")</f>
        <v/>
      </c>
      <c r="DK107" s="44" t="str">
        <f t="shared" si="11"/>
        <v/>
      </c>
      <c r="DL107" s="44" t="str">
        <f>IF(Wedstrijden!AU120="x","L","")</f>
        <v/>
      </c>
      <c r="DM107" s="44" t="str">
        <f>IF(Wedstrijden!AV120="x","M","")</f>
        <v/>
      </c>
      <c r="DN107" s="44" t="str">
        <f>IF(Wedstrijden!AW120="x","Z","")</f>
        <v/>
      </c>
    </row>
    <row r="108" spans="1:118" ht="15">
      <c r="A108" s="48" t="e">
        <f>Wedstrijden!#REF!</f>
        <v>#REF!</v>
      </c>
      <c r="B108" s="44" t="str">
        <f>IFERROR(VLOOKUP(Wedstrijden!E121,Wedstrijdlocaties!$B$2:$E$499,2,FALSE),"")</f>
        <v>R80450</v>
      </c>
      <c r="C108" s="44" t="str">
        <f>Wedstrijden!F121</f>
        <v>Broek in Waterland</v>
      </c>
      <c r="D108" s="44" t="str">
        <f>IFERROR(VLOOKUP(Wedstrijden!G121,Organisaties!$B$2:$C$501,2,FALSE),"")</f>
        <v/>
      </c>
      <c r="E108" s="44" t="str">
        <f>IFERROR(VLOOKUP(Wedstrijden!G121,Organisaties!$B$2:$F$501,5,FALSE),"")</f>
        <v/>
      </c>
      <c r="F108" s="44" t="str">
        <f>IF(Wedstrijden!BC121&lt;&gt;"",Wedstrijden!BC121,"")</f>
        <v/>
      </c>
      <c r="G108" s="44">
        <f>IF(Wedstrijden!AY121="Indoor",1,0)</f>
        <v>1</v>
      </c>
      <c r="H108" s="44">
        <f>Wedstrijden!AZ121</f>
        <v>0</v>
      </c>
      <c r="I108" s="44" t="str">
        <f>IF(Wedstrijden!AX121="Nee",0,IF(Wedstrijden!AX121="Ja",1,""))</f>
        <v/>
      </c>
      <c r="J108" s="44" t="str">
        <f>IF(Wedstrijden!BA121&lt;&gt;"",Wedstrijden!BA121,"")</f>
        <v/>
      </c>
      <c r="W108" s="45"/>
      <c r="AE108" s="45"/>
      <c r="AN108" s="45"/>
      <c r="AU108" s="45"/>
      <c r="BA108" s="45"/>
      <c r="BE108" s="45"/>
      <c r="BJ108" s="44">
        <f>IF(COUNTA(Wedstrijden!I121:S121)&lt;&gt;0,1,"")</f>
        <v>1</v>
      </c>
      <c r="BK108" s="44">
        <f t="shared" si="6"/>
        <v>2</v>
      </c>
      <c r="BL108" s="44" t="str">
        <f>IF(Wedstrijden!I121="x","AA","")</f>
        <v/>
      </c>
      <c r="BM108" s="44" t="str">
        <f>IF(Wedstrijden!J121="x","A","")</f>
        <v/>
      </c>
      <c r="BN108" s="44" t="str">
        <f>IF(Wedstrijden!K121="x","B1","")</f>
        <v/>
      </c>
      <c r="BO108" s="44" t="str">
        <f>IF(Wedstrijden!L121="x","BB","")</f>
        <v/>
      </c>
      <c r="BP108" s="44" t="str">
        <f>IF(Wedstrijden!M121="x","B","")</f>
        <v>B</v>
      </c>
      <c r="BQ108" s="44" t="str">
        <f>IF(Wedstrijden!N121="x","L1","")</f>
        <v>L1</v>
      </c>
      <c r="BR108" s="44" t="str">
        <f>IF(Wedstrijden!O121="x","L2","")</f>
        <v>L2</v>
      </c>
      <c r="BS108" s="44" t="str">
        <f>IF(Wedstrijden!P121="x","M1","")</f>
        <v>M1</v>
      </c>
      <c r="BT108" s="44" t="str">
        <f>IF(Wedstrijden!Q121="x","M2","")</f>
        <v>M2</v>
      </c>
      <c r="BU108" s="44" t="str">
        <f>IF(Wedstrijden!R121="x","Z1","")</f>
        <v/>
      </c>
      <c r="BV108" s="44" t="str">
        <f>IF(Wedstrijden!S121="x","Z2","")</f>
        <v/>
      </c>
      <c r="BW108" s="44">
        <f>IF(COUNTA(Wedstrijden!T121:AB121)&lt;&gt;0,1,"")</f>
        <v>1</v>
      </c>
      <c r="BX108" s="44">
        <f t="shared" si="7"/>
        <v>1</v>
      </c>
      <c r="BY108" s="44" t="str">
        <f>IF(Wedstrijden!T121="x","BB","")</f>
        <v/>
      </c>
      <c r="BZ108" s="44" t="str">
        <f>IF(Wedstrijden!U121="x","B","")</f>
        <v>B</v>
      </c>
      <c r="CA108" s="44" t="str">
        <f>IF(Wedstrijden!V121="x","L1","")</f>
        <v>L1</v>
      </c>
      <c r="CB108" s="44" t="str">
        <f>IF(Wedstrijden!W121="x","L2","")</f>
        <v>L2</v>
      </c>
      <c r="CC108" s="44" t="str">
        <f>IF(Wedstrijden!X121="x","M1","")</f>
        <v>M1</v>
      </c>
      <c r="CD108" s="44" t="str">
        <f>IF(Wedstrijden!Y121="x","M2","")</f>
        <v>M2</v>
      </c>
      <c r="CE108" s="44" t="str">
        <f>IF(Wedstrijden!Z121="x","Z1","")</f>
        <v/>
      </c>
      <c r="CF108" s="44" t="str">
        <f>IF(Wedstrijden!AA121="x","Z2","")</f>
        <v/>
      </c>
      <c r="CG108" s="44" t="str">
        <f>IF(Wedstrijden!AB121="x","ZZL","")</f>
        <v/>
      </c>
      <c r="CL108" s="44" t="str">
        <f>IF(COUNTA(Wedstrijden!AC121:AJ121)&lt;&gt;0,2,"")</f>
        <v/>
      </c>
      <c r="CM108" s="44" t="str">
        <f t="shared" si="8"/>
        <v/>
      </c>
      <c r="CN108" s="44" t="str">
        <f>IF(Wedstrijden!AC121="x","AA","")</f>
        <v/>
      </c>
      <c r="CO108" s="44" t="str">
        <f>IF(Wedstrijden!AD121="x","A","")</f>
        <v/>
      </c>
      <c r="CP108" s="44" t="str">
        <f>IF(Wedstrijden!AE121="x","BB","")</f>
        <v/>
      </c>
      <c r="CQ108" s="44" t="str">
        <f>IF(Wedstrijden!AF121="x","B","")</f>
        <v/>
      </c>
      <c r="CR108" s="44" t="str">
        <f>IF(Wedstrijden!AG121="x","L","")</f>
        <v/>
      </c>
      <c r="CS108" s="44" t="str">
        <f>IF(Wedstrijden!AH121="x","M","")</f>
        <v/>
      </c>
      <c r="CT108" s="44" t="str">
        <f>IF(Wedstrijden!AI121="x","Z","")</f>
        <v/>
      </c>
      <c r="CU108" s="44" t="str">
        <f>IF(Wedstrijden!AJ121="x","ZZ","")</f>
        <v/>
      </c>
      <c r="CV108" s="44" t="str">
        <f>IF(COUNTA(Wedstrijden!AK121:AQ121)&lt;&gt;0,2,"")</f>
        <v/>
      </c>
      <c r="CW108" s="44" t="str">
        <f t="shared" si="9"/>
        <v/>
      </c>
      <c r="CX108" s="44" t="str">
        <f>IF(Wedstrijden!AK121="x","BB","")</f>
        <v/>
      </c>
      <c r="CY108" s="44" t="str">
        <f>IF(Wedstrijden!AL121="x","B","")</f>
        <v/>
      </c>
      <c r="CZ108" s="44" t="str">
        <f>IF(Wedstrijden!AM121="x","L","")</f>
        <v/>
      </c>
      <c r="DA108" s="44" t="str">
        <f>IF(Wedstrijden!AN121="x","M","")</f>
        <v/>
      </c>
      <c r="DB108" s="44" t="str">
        <f>IF(Wedstrijden!AO121="x","Z","")</f>
        <v/>
      </c>
      <c r="DC108" s="44" t="str">
        <f>IF(Wedstrijden!AP121="x","ZZ","")</f>
        <v/>
      </c>
      <c r="DD108" s="44" t="str">
        <f>IF(Wedstrijden!AQ121="x","1.40","")</f>
        <v/>
      </c>
      <c r="DE108" s="44" t="str">
        <f>IF(COUNTA(Wedstrijden!AR121:AT121)&lt;&gt;0,6,"")</f>
        <v/>
      </c>
      <c r="DF108" s="44" t="str">
        <f t="shared" si="10"/>
        <v/>
      </c>
      <c r="DG108" s="44" t="str">
        <f>IF(Wedstrijden!AR121="x","L","")</f>
        <v/>
      </c>
      <c r="DH108" s="44" t="str">
        <f>IF(Wedstrijden!AS121="x","M","")</f>
        <v/>
      </c>
      <c r="DI108" s="44" t="str">
        <f>IF(Wedstrijden!AT121="x","Z","")</f>
        <v/>
      </c>
      <c r="DJ108" s="44" t="str">
        <f>IF(COUNTA(Wedstrijden!AU121:AW121)&lt;&gt;0,6,"")</f>
        <v/>
      </c>
      <c r="DK108" s="44" t="str">
        <f t="shared" si="11"/>
        <v/>
      </c>
      <c r="DL108" s="44" t="str">
        <f>IF(Wedstrijden!AU121="x","L","")</f>
        <v/>
      </c>
      <c r="DM108" s="44" t="str">
        <f>IF(Wedstrijden!AV121="x","M","")</f>
        <v/>
      </c>
      <c r="DN108" s="44" t="str">
        <f>IF(Wedstrijden!AW121="x","Z","")</f>
        <v/>
      </c>
    </row>
    <row r="109" spans="1:118" ht="15">
      <c r="A109" s="48" t="e">
        <f>Wedstrijden!#REF!</f>
        <v>#REF!</v>
      </c>
      <c r="B109" s="44" t="str">
        <f>IFERROR(VLOOKUP(Wedstrijden!E122,Wedstrijdlocaties!$B$2:$E$499,2,FALSE),"")</f>
        <v/>
      </c>
      <c r="C109" s="44" t="str">
        <f>Wedstrijden!F122</f>
        <v>Amsterdam</v>
      </c>
      <c r="D109" s="44" t="str">
        <f>IFERROR(VLOOKUP(Wedstrijden!G122,Organisaties!$B$2:$C$501,2,FALSE),"")</f>
        <v>V60195</v>
      </c>
      <c r="E109" s="44" t="str">
        <f>IFERROR(VLOOKUP(Wedstrijden!G122,Organisaties!$B$2:$F$501,5,FALSE),"")</f>
        <v>V31007</v>
      </c>
      <c r="F109" s="44" t="str">
        <f>IF(Wedstrijden!BC122&lt;&gt;"",Wedstrijden!BC122,"")</f>
        <v/>
      </c>
      <c r="G109" s="44">
        <f>IF(Wedstrijden!AY122="Indoor",1,0)</f>
        <v>1</v>
      </c>
      <c r="H109" s="44">
        <f>Wedstrijden!AZ122</f>
        <v>0</v>
      </c>
      <c r="I109" s="44" t="str">
        <f>IF(Wedstrijden!AX122="Nee",0,IF(Wedstrijden!AX122="Ja",1,""))</f>
        <v/>
      </c>
      <c r="J109" s="44" t="str">
        <f>IF(Wedstrijden!BA122&lt;&gt;"",Wedstrijden!BA122,"")</f>
        <v/>
      </c>
      <c r="W109" s="45"/>
      <c r="AE109" s="45"/>
      <c r="AN109" s="45"/>
      <c r="AU109" s="45"/>
      <c r="BA109" s="45"/>
      <c r="BE109" s="45"/>
      <c r="BJ109" s="44" t="str">
        <f>IF(COUNTA(Wedstrijden!I122:S122)&lt;&gt;0,1,"")</f>
        <v/>
      </c>
      <c r="BK109" s="44" t="str">
        <f t="shared" si="6"/>
        <v/>
      </c>
      <c r="BL109" s="44" t="str">
        <f>IF(Wedstrijden!I122="x","AA","")</f>
        <v/>
      </c>
      <c r="BM109" s="44" t="str">
        <f>IF(Wedstrijden!J122="x","A","")</f>
        <v/>
      </c>
      <c r="BN109" s="44" t="str">
        <f>IF(Wedstrijden!K122="x","B1","")</f>
        <v/>
      </c>
      <c r="BO109" s="44" t="str">
        <f>IF(Wedstrijden!L122="x","BB","")</f>
        <v/>
      </c>
      <c r="BP109" s="44" t="str">
        <f>IF(Wedstrijden!M122="x","B","")</f>
        <v/>
      </c>
      <c r="BQ109" s="44" t="str">
        <f>IF(Wedstrijden!N122="x","L1","")</f>
        <v/>
      </c>
      <c r="BR109" s="44" t="str">
        <f>IF(Wedstrijden!O122="x","L2","")</f>
        <v/>
      </c>
      <c r="BS109" s="44" t="str">
        <f>IF(Wedstrijden!P122="x","M1","")</f>
        <v/>
      </c>
      <c r="BT109" s="44" t="str">
        <f>IF(Wedstrijden!Q122="x","M2","")</f>
        <v/>
      </c>
      <c r="BU109" s="44" t="str">
        <f>IF(Wedstrijden!R122="x","Z1","")</f>
        <v/>
      </c>
      <c r="BV109" s="44" t="str">
        <f>IF(Wedstrijden!S122="x","Z2","")</f>
        <v/>
      </c>
      <c r="BW109" s="44">
        <f>IF(COUNTA(Wedstrijden!T122:AB122)&lt;&gt;0,1,"")</f>
        <v>1</v>
      </c>
      <c r="BX109" s="44">
        <f t="shared" si="7"/>
        <v>1</v>
      </c>
      <c r="BY109" s="44" t="str">
        <f>IF(Wedstrijden!T122="x","BB","")</f>
        <v/>
      </c>
      <c r="BZ109" s="44" t="str">
        <f>IF(Wedstrijden!U122="x","B","")</f>
        <v>B</v>
      </c>
      <c r="CA109" s="44" t="str">
        <f>IF(Wedstrijden!V122="x","L1","")</f>
        <v>L1</v>
      </c>
      <c r="CB109" s="44" t="str">
        <f>IF(Wedstrijden!W122="x","L2","")</f>
        <v>L2</v>
      </c>
      <c r="CC109" s="44" t="str">
        <f>IF(Wedstrijden!X122="x","M1","")</f>
        <v>M1</v>
      </c>
      <c r="CD109" s="44" t="str">
        <f>IF(Wedstrijden!Y122="x","M2","")</f>
        <v>M2</v>
      </c>
      <c r="CE109" s="44" t="str">
        <f>IF(Wedstrijden!Z122="x","Z1","")</f>
        <v>Z1</v>
      </c>
      <c r="CF109" s="44" t="str">
        <f>IF(Wedstrijden!AA122="x","Z2","")</f>
        <v>Z2</v>
      </c>
      <c r="CG109" s="44" t="str">
        <f>IF(Wedstrijden!AB122="x","ZZL","")</f>
        <v/>
      </c>
      <c r="CL109" s="44" t="str">
        <f>IF(COUNTA(Wedstrijden!AC122:AJ122)&lt;&gt;0,2,"")</f>
        <v/>
      </c>
      <c r="CM109" s="44" t="str">
        <f t="shared" si="8"/>
        <v/>
      </c>
      <c r="CN109" s="44" t="str">
        <f>IF(Wedstrijden!AC122="x","AA","")</f>
        <v/>
      </c>
      <c r="CO109" s="44" t="str">
        <f>IF(Wedstrijden!AD122="x","A","")</f>
        <v/>
      </c>
      <c r="CP109" s="44" t="str">
        <f>IF(Wedstrijden!AE122="x","BB","")</f>
        <v/>
      </c>
      <c r="CQ109" s="44" t="str">
        <f>IF(Wedstrijden!AF122="x","B","")</f>
        <v/>
      </c>
      <c r="CR109" s="44" t="str">
        <f>IF(Wedstrijden!AG122="x","L","")</f>
        <v/>
      </c>
      <c r="CS109" s="44" t="str">
        <f>IF(Wedstrijden!AH122="x","M","")</f>
        <v/>
      </c>
      <c r="CT109" s="44" t="str">
        <f>IF(Wedstrijden!AI122="x","Z","")</f>
        <v/>
      </c>
      <c r="CU109" s="44" t="str">
        <f>IF(Wedstrijden!AJ122="x","ZZ","")</f>
        <v/>
      </c>
      <c r="CV109" s="44" t="str">
        <f>IF(COUNTA(Wedstrijden!AK122:AQ122)&lt;&gt;0,2,"")</f>
        <v/>
      </c>
      <c r="CW109" s="44" t="str">
        <f t="shared" si="9"/>
        <v/>
      </c>
      <c r="CX109" s="44" t="str">
        <f>IF(Wedstrijden!AK122="x","BB","")</f>
        <v/>
      </c>
      <c r="CY109" s="44" t="str">
        <f>IF(Wedstrijden!AL122="x","B","")</f>
        <v/>
      </c>
      <c r="CZ109" s="44" t="str">
        <f>IF(Wedstrijden!AM122="x","L","")</f>
        <v/>
      </c>
      <c r="DA109" s="44" t="str">
        <f>IF(Wedstrijden!AN122="x","M","")</f>
        <v/>
      </c>
      <c r="DB109" s="44" t="str">
        <f>IF(Wedstrijden!AO122="x","Z","")</f>
        <v/>
      </c>
      <c r="DC109" s="44" t="str">
        <f>IF(Wedstrijden!AP122="x","ZZ","")</f>
        <v/>
      </c>
      <c r="DD109" s="44" t="str">
        <f>IF(Wedstrijden!AQ122="x","1.40","")</f>
        <v/>
      </c>
      <c r="DE109" s="44" t="str">
        <f>IF(COUNTA(Wedstrijden!AR122:AT122)&lt;&gt;0,6,"")</f>
        <v/>
      </c>
      <c r="DF109" s="44" t="str">
        <f t="shared" si="10"/>
        <v/>
      </c>
      <c r="DG109" s="44" t="str">
        <f>IF(Wedstrijden!AR122="x","L","")</f>
        <v/>
      </c>
      <c r="DH109" s="44" t="str">
        <f>IF(Wedstrijden!AS122="x","M","")</f>
        <v/>
      </c>
      <c r="DI109" s="44" t="str">
        <f>IF(Wedstrijden!AT122="x","Z","")</f>
        <v/>
      </c>
      <c r="DJ109" s="44" t="str">
        <f>IF(COUNTA(Wedstrijden!AU122:AW122)&lt;&gt;0,6,"")</f>
        <v/>
      </c>
      <c r="DK109" s="44" t="str">
        <f t="shared" si="11"/>
        <v/>
      </c>
      <c r="DL109" s="44" t="str">
        <f>IF(Wedstrijden!AU122="x","L","")</f>
        <v/>
      </c>
      <c r="DM109" s="44" t="str">
        <f>IF(Wedstrijden!AV122="x","M","")</f>
        <v/>
      </c>
      <c r="DN109" s="44" t="str">
        <f>IF(Wedstrijden!AW122="x","Z","")</f>
        <v/>
      </c>
    </row>
    <row r="110" spans="1:118" ht="15">
      <c r="A110" s="48" t="e">
        <f>Wedstrijden!#REF!</f>
        <v>#REF!</v>
      </c>
      <c r="B110" s="44">
        <f>IFERROR(VLOOKUP(Wedstrijden!E123,Wedstrijdlocaties!$B$2:$E$499,2,FALSE),"")</f>
        <v>922258</v>
      </c>
      <c r="C110" s="44" t="str">
        <f>Wedstrijden!F123</f>
        <v>Den Burg</v>
      </c>
      <c r="D110" s="44" t="str">
        <f>IFERROR(VLOOKUP(Wedstrijden!G123,Organisaties!$B$2:$C$501,2,FALSE),"")</f>
        <v>V50742</v>
      </c>
      <c r="E110" s="44" t="str">
        <f>IFERROR(VLOOKUP(Wedstrijden!G123,Organisaties!$B$2:$F$501,5,FALSE),"")</f>
        <v>V31007</v>
      </c>
      <c r="F110" s="44" t="str">
        <f>IF(Wedstrijden!BC123&lt;&gt;"",Wedstrijden!BC123,"")</f>
        <v/>
      </c>
      <c r="G110" s="44">
        <f>IF(Wedstrijden!AY123="Indoor",1,0)</f>
        <v>0</v>
      </c>
      <c r="H110" s="44" t="str">
        <f>Wedstrijden!AZ123</f>
        <v>Nee</v>
      </c>
      <c r="I110" s="44" t="str">
        <f>IF(Wedstrijden!AX123="Nee",0,IF(Wedstrijden!AX123="Ja",1,""))</f>
        <v/>
      </c>
      <c r="J110" s="44" t="str">
        <f>IF(Wedstrijden!BA123&lt;&gt;"",Wedstrijden!BA123,"")</f>
        <v>Indoor</v>
      </c>
      <c r="W110" s="45"/>
      <c r="AE110" s="45"/>
      <c r="AN110" s="45"/>
      <c r="AU110" s="45"/>
      <c r="BA110" s="45"/>
      <c r="BE110" s="45"/>
      <c r="BJ110" s="44">
        <f>IF(COUNTA(Wedstrijden!I123:S123)&lt;&gt;0,1,"")</f>
        <v>1</v>
      </c>
      <c r="BK110" s="44">
        <f t="shared" si="6"/>
        <v>2</v>
      </c>
      <c r="BL110" s="44" t="str">
        <f>IF(Wedstrijden!I123="x","AA","")</f>
        <v>AA</v>
      </c>
      <c r="BM110" s="44" t="str">
        <f>IF(Wedstrijden!J123="x","A","")</f>
        <v>A</v>
      </c>
      <c r="BN110" s="44" t="str">
        <f>IF(Wedstrijden!K123="x","B1","")</f>
        <v>B1</v>
      </c>
      <c r="BO110" s="44" t="str">
        <f>IF(Wedstrijden!L123="x","BB","")</f>
        <v>BB</v>
      </c>
      <c r="BP110" s="44" t="str">
        <f>IF(Wedstrijden!M123="x","B","")</f>
        <v/>
      </c>
      <c r="BQ110" s="44" t="str">
        <f>IF(Wedstrijden!N123="x","L1","")</f>
        <v/>
      </c>
      <c r="BR110" s="44" t="str">
        <f>IF(Wedstrijden!O123="x","L2","")</f>
        <v/>
      </c>
      <c r="BS110" s="44" t="str">
        <f>IF(Wedstrijden!P123="x","M1","")</f>
        <v/>
      </c>
      <c r="BT110" s="44" t="str">
        <f>IF(Wedstrijden!Q123="x","M2","")</f>
        <v/>
      </c>
      <c r="BU110" s="44" t="str">
        <f>IF(Wedstrijden!R123="x","Z1","")</f>
        <v/>
      </c>
      <c r="BV110" s="44" t="str">
        <f>IF(Wedstrijden!S123="x","Z2","")</f>
        <v/>
      </c>
      <c r="BW110" s="44">
        <f>IF(COUNTA(Wedstrijden!T123:AB123)&lt;&gt;0,1,"")</f>
        <v>1</v>
      </c>
      <c r="BX110" s="44">
        <f t="shared" si="7"/>
        <v>1</v>
      </c>
      <c r="BY110" s="44" t="str">
        <f>IF(Wedstrijden!T123="x","BB","")</f>
        <v>BB</v>
      </c>
      <c r="BZ110" s="44" t="str">
        <f>IF(Wedstrijden!U123="x","B","")</f>
        <v/>
      </c>
      <c r="CA110" s="44" t="str">
        <f>IF(Wedstrijden!V123="x","L1","")</f>
        <v/>
      </c>
      <c r="CB110" s="44" t="str">
        <f>IF(Wedstrijden!W123="x","L2","")</f>
        <v/>
      </c>
      <c r="CC110" s="44" t="str">
        <f>IF(Wedstrijden!X123="x","M1","")</f>
        <v/>
      </c>
      <c r="CD110" s="44" t="str">
        <f>IF(Wedstrijden!Y123="x","M2","")</f>
        <v/>
      </c>
      <c r="CE110" s="44" t="str">
        <f>IF(Wedstrijden!Z123="x","Z1","")</f>
        <v/>
      </c>
      <c r="CF110" s="44" t="str">
        <f>IF(Wedstrijden!AA123="x","Z2","")</f>
        <v/>
      </c>
      <c r="CG110" s="44" t="str">
        <f>IF(Wedstrijden!AB123="x","ZZL","")</f>
        <v/>
      </c>
      <c r="CL110" s="44">
        <f>IF(COUNTA(Wedstrijden!AC123:AJ123)&lt;&gt;0,2,"")</f>
        <v>2</v>
      </c>
      <c r="CM110" s="44">
        <f t="shared" si="8"/>
        <v>2</v>
      </c>
      <c r="CN110" s="44" t="str">
        <f>IF(Wedstrijden!AC123="x","AA","")</f>
        <v>AA</v>
      </c>
      <c r="CO110" s="44" t="str">
        <f>IF(Wedstrijden!AD123="x","A","")</f>
        <v>A</v>
      </c>
      <c r="CP110" s="44" t="str">
        <f>IF(Wedstrijden!AE123="x","BB","")</f>
        <v/>
      </c>
      <c r="CQ110" s="44" t="str">
        <f>IF(Wedstrijden!AF123="x","B","")</f>
        <v/>
      </c>
      <c r="CR110" s="44" t="str">
        <f>IF(Wedstrijden!AG123="x","L","")</f>
        <v/>
      </c>
      <c r="CS110" s="44" t="str">
        <f>IF(Wedstrijden!AH123="x","M","")</f>
        <v/>
      </c>
      <c r="CT110" s="44" t="str">
        <f>IF(Wedstrijden!AI123="x","Z","")</f>
        <v/>
      </c>
      <c r="CU110" s="44" t="str">
        <f>IF(Wedstrijden!AJ123="x","ZZ","")</f>
        <v/>
      </c>
      <c r="CV110" s="44">
        <f>IF(COUNTA(Wedstrijden!AK123:AQ123)&lt;&gt;0,2,"")</f>
        <v>2</v>
      </c>
      <c r="CW110" s="44">
        <f t="shared" si="9"/>
        <v>1</v>
      </c>
      <c r="CX110" s="44" t="str">
        <f>IF(Wedstrijden!AK123="x","BB","")</f>
        <v>BB</v>
      </c>
      <c r="CY110" s="44" t="str">
        <f>IF(Wedstrijden!AL123="x","B","")</f>
        <v/>
      </c>
      <c r="CZ110" s="44" t="str">
        <f>IF(Wedstrijden!AM123="x","L","")</f>
        <v/>
      </c>
      <c r="DA110" s="44" t="str">
        <f>IF(Wedstrijden!AN123="x","M","")</f>
        <v/>
      </c>
      <c r="DB110" s="44" t="str">
        <f>IF(Wedstrijden!AO123="x","Z","")</f>
        <v/>
      </c>
      <c r="DC110" s="44" t="str">
        <f>IF(Wedstrijden!AP123="x","ZZ","")</f>
        <v/>
      </c>
      <c r="DD110" s="44" t="str">
        <f>IF(Wedstrijden!AQ123="x","1.40","")</f>
        <v/>
      </c>
      <c r="DE110" s="44" t="str">
        <f>IF(COUNTA(Wedstrijden!AR123:AT123)&lt;&gt;0,6,"")</f>
        <v/>
      </c>
      <c r="DF110" s="44" t="str">
        <f t="shared" si="10"/>
        <v/>
      </c>
      <c r="DG110" s="44" t="str">
        <f>IF(Wedstrijden!AR123="x","L","")</f>
        <v/>
      </c>
      <c r="DH110" s="44" t="str">
        <f>IF(Wedstrijden!AS123="x","M","")</f>
        <v/>
      </c>
      <c r="DI110" s="44" t="str">
        <f>IF(Wedstrijden!AT123="x","Z","")</f>
        <v/>
      </c>
      <c r="DJ110" s="44" t="str">
        <f>IF(COUNTA(Wedstrijden!AU123:AW123)&lt;&gt;0,6,"")</f>
        <v/>
      </c>
      <c r="DK110" s="44" t="str">
        <f t="shared" si="11"/>
        <v/>
      </c>
      <c r="DL110" s="44" t="str">
        <f>IF(Wedstrijden!AU123="x","L","")</f>
        <v/>
      </c>
      <c r="DM110" s="44" t="str">
        <f>IF(Wedstrijden!AV123="x","M","")</f>
        <v/>
      </c>
      <c r="DN110" s="44" t="str">
        <f>IF(Wedstrijden!AW123="x","Z","")</f>
        <v/>
      </c>
    </row>
    <row r="111" spans="1:118" ht="15">
      <c r="A111" s="48" t="e">
        <f>Wedstrijden!#REF!</f>
        <v>#REF!</v>
      </c>
      <c r="B111" s="44">
        <f>IFERROR(VLOOKUP(Wedstrijden!E124,Wedstrijdlocaties!$B$2:$E$499,2,FALSE),"")</f>
        <v>824799</v>
      </c>
      <c r="C111" s="44" t="str">
        <f>Wedstrijden!F124</f>
        <v>Enkhuizen</v>
      </c>
      <c r="D111" s="44" t="str">
        <f>IFERROR(VLOOKUP(Wedstrijden!G124,Organisaties!$B$2:$C$501,2,FALSE),"")</f>
        <v/>
      </c>
      <c r="E111" s="44" t="str">
        <f>IFERROR(VLOOKUP(Wedstrijden!G124,Organisaties!$B$2:$F$501,5,FALSE),"")</f>
        <v/>
      </c>
      <c r="F111" s="44" t="str">
        <f>IF(Wedstrijden!BC124&lt;&gt;"",Wedstrijden!BC124,"")</f>
        <v/>
      </c>
      <c r="G111" s="44">
        <f>IF(Wedstrijden!AY124="Indoor",1,0)</f>
        <v>0</v>
      </c>
      <c r="H111" s="44">
        <f>Wedstrijden!AZ124</f>
        <v>0</v>
      </c>
      <c r="I111" s="44" t="str">
        <f>IF(Wedstrijden!AX124="Nee",0,IF(Wedstrijden!AX124="Ja",1,""))</f>
        <v/>
      </c>
      <c r="J111" s="44" t="str">
        <f>IF(Wedstrijden!BA124&lt;&gt;"",Wedstrijden!BA124,"")</f>
        <v/>
      </c>
      <c r="W111" s="45"/>
      <c r="AE111" s="45"/>
      <c r="AN111" s="45"/>
      <c r="AU111" s="45"/>
      <c r="BA111" s="45"/>
      <c r="BE111" s="45"/>
      <c r="BJ111" s="44">
        <f>IF(COUNTA(Wedstrijden!I124:S124)&lt;&gt;0,1,"")</f>
        <v>1</v>
      </c>
      <c r="BK111" s="44">
        <f t="shared" si="6"/>
        <v>2</v>
      </c>
      <c r="BL111" s="44" t="str">
        <f>IF(Wedstrijden!I124="x","AA","")</f>
        <v/>
      </c>
      <c r="BM111" s="44" t="str">
        <f>IF(Wedstrijden!J124="x","A","")</f>
        <v/>
      </c>
      <c r="BN111" s="44" t="str">
        <f>IF(Wedstrijden!K124="x","B1","")</f>
        <v/>
      </c>
      <c r="BO111" s="44" t="str">
        <f>IF(Wedstrijden!L124="x","BB","")</f>
        <v/>
      </c>
      <c r="BP111" s="44" t="str">
        <f>IF(Wedstrijden!M124="x","B","")</f>
        <v>B</v>
      </c>
      <c r="BQ111" s="44" t="str">
        <f>IF(Wedstrijden!N124="x","L1","")</f>
        <v>L1</v>
      </c>
      <c r="BR111" s="44" t="str">
        <f>IF(Wedstrijden!O124="x","L2","")</f>
        <v>L2</v>
      </c>
      <c r="BS111" s="44" t="str">
        <f>IF(Wedstrijden!P124="x","M1","")</f>
        <v>M1</v>
      </c>
      <c r="BT111" s="44" t="str">
        <f>IF(Wedstrijden!Q124="x","M2","")</f>
        <v>M2</v>
      </c>
      <c r="BU111" s="44" t="str">
        <f>IF(Wedstrijden!R124="x","Z1","")</f>
        <v>Z1</v>
      </c>
      <c r="BV111" s="44" t="str">
        <f>IF(Wedstrijden!S124="x","Z2","")</f>
        <v>Z2</v>
      </c>
      <c r="BW111" s="44">
        <f>IF(COUNTA(Wedstrijden!T124:AB124)&lt;&gt;0,1,"")</f>
        <v>1</v>
      </c>
      <c r="BX111" s="44">
        <f t="shared" si="7"/>
        <v>1</v>
      </c>
      <c r="BY111" s="44" t="str">
        <f>IF(Wedstrijden!T124="x","BB","")</f>
        <v/>
      </c>
      <c r="BZ111" s="44" t="str">
        <f>IF(Wedstrijden!U124="x","B","")</f>
        <v>B</v>
      </c>
      <c r="CA111" s="44" t="str">
        <f>IF(Wedstrijden!V124="x","L1","")</f>
        <v>L1</v>
      </c>
      <c r="CB111" s="44" t="str">
        <f>IF(Wedstrijden!W124="x","L2","")</f>
        <v>L2</v>
      </c>
      <c r="CC111" s="44" t="str">
        <f>IF(Wedstrijden!X124="x","M1","")</f>
        <v>M1</v>
      </c>
      <c r="CD111" s="44" t="str">
        <f>IF(Wedstrijden!Y124="x","M2","")</f>
        <v>M2</v>
      </c>
      <c r="CE111" s="44" t="str">
        <f>IF(Wedstrijden!Z124="x","Z1","")</f>
        <v>Z1</v>
      </c>
      <c r="CF111" s="44" t="str">
        <f>IF(Wedstrijden!AA124="x","Z2","")</f>
        <v>Z2</v>
      </c>
      <c r="CG111" s="44" t="str">
        <f>IF(Wedstrijden!AB124="x","ZZL","")</f>
        <v/>
      </c>
      <c r="CL111" s="44" t="str">
        <f>IF(COUNTA(Wedstrijden!AC124:AJ124)&lt;&gt;0,2,"")</f>
        <v/>
      </c>
      <c r="CM111" s="44" t="str">
        <f t="shared" si="8"/>
        <v/>
      </c>
      <c r="CN111" s="44" t="str">
        <f>IF(Wedstrijden!AC124="x","AA","")</f>
        <v/>
      </c>
      <c r="CO111" s="44" t="str">
        <f>IF(Wedstrijden!AD124="x","A","")</f>
        <v/>
      </c>
      <c r="CP111" s="44" t="str">
        <f>IF(Wedstrijden!AE124="x","BB","")</f>
        <v/>
      </c>
      <c r="CQ111" s="44" t="str">
        <f>IF(Wedstrijden!AF124="x","B","")</f>
        <v/>
      </c>
      <c r="CR111" s="44" t="str">
        <f>IF(Wedstrijden!AG124="x","L","")</f>
        <v/>
      </c>
      <c r="CS111" s="44" t="str">
        <f>IF(Wedstrijden!AH124="x","M","")</f>
        <v/>
      </c>
      <c r="CT111" s="44" t="str">
        <f>IF(Wedstrijden!AI124="x","Z","")</f>
        <v/>
      </c>
      <c r="CU111" s="44" t="str">
        <f>IF(Wedstrijden!AJ124="x","ZZ","")</f>
        <v/>
      </c>
      <c r="CV111" s="44" t="str">
        <f>IF(COUNTA(Wedstrijden!AK124:AQ124)&lt;&gt;0,2,"")</f>
        <v/>
      </c>
      <c r="CW111" s="44" t="str">
        <f t="shared" si="9"/>
        <v/>
      </c>
      <c r="CX111" s="44" t="str">
        <f>IF(Wedstrijden!AK124="x","BB","")</f>
        <v/>
      </c>
      <c r="CY111" s="44" t="str">
        <f>IF(Wedstrijden!AL124="x","B","")</f>
        <v/>
      </c>
      <c r="CZ111" s="44" t="str">
        <f>IF(Wedstrijden!AM124="x","L","")</f>
        <v/>
      </c>
      <c r="DA111" s="44" t="str">
        <f>IF(Wedstrijden!AN124="x","M","")</f>
        <v/>
      </c>
      <c r="DB111" s="44" t="str">
        <f>IF(Wedstrijden!AO124="x","Z","")</f>
        <v/>
      </c>
      <c r="DC111" s="44" t="str">
        <f>IF(Wedstrijden!AP124="x","ZZ","")</f>
        <v/>
      </c>
      <c r="DD111" s="44" t="str">
        <f>IF(Wedstrijden!AQ124="x","1.40","")</f>
        <v/>
      </c>
      <c r="DE111" s="44" t="str">
        <f>IF(COUNTA(Wedstrijden!AR124:AT124)&lt;&gt;0,6,"")</f>
        <v/>
      </c>
      <c r="DF111" s="44" t="str">
        <f t="shared" si="10"/>
        <v/>
      </c>
      <c r="DG111" s="44" t="str">
        <f>IF(Wedstrijden!AR124="x","L","")</f>
        <v/>
      </c>
      <c r="DH111" s="44" t="str">
        <f>IF(Wedstrijden!AS124="x","M","")</f>
        <v/>
      </c>
      <c r="DI111" s="44" t="str">
        <f>IF(Wedstrijden!AT124="x","Z","")</f>
        <v/>
      </c>
      <c r="DJ111" s="44" t="str">
        <f>IF(COUNTA(Wedstrijden!AU124:AW124)&lt;&gt;0,6,"")</f>
        <v/>
      </c>
      <c r="DK111" s="44" t="str">
        <f t="shared" si="11"/>
        <v/>
      </c>
      <c r="DL111" s="44" t="str">
        <f>IF(Wedstrijden!AU124="x","L","")</f>
        <v/>
      </c>
      <c r="DM111" s="44" t="str">
        <f>IF(Wedstrijden!AV124="x","M","")</f>
        <v/>
      </c>
      <c r="DN111" s="44" t="str">
        <f>IF(Wedstrijden!AW124="x","Z","")</f>
        <v/>
      </c>
    </row>
    <row r="112" spans="1:118" ht="15">
      <c r="A112" s="48" t="e">
        <f>Wedstrijden!#REF!</f>
        <v>#REF!</v>
      </c>
      <c r="B112" s="44" t="str">
        <f>IFERROR(VLOOKUP(Wedstrijden!E125,Wedstrijdlocaties!$B$2:$E$499,2,FALSE),"")</f>
        <v/>
      </c>
      <c r="C112" s="44" t="str">
        <f>Wedstrijden!F125</f>
        <v>Hippolytushoef</v>
      </c>
      <c r="D112" s="44" t="str">
        <f>IFERROR(VLOOKUP(Wedstrijden!G125,Organisaties!$B$2:$C$501,2,FALSE),"")</f>
        <v/>
      </c>
      <c r="E112" s="44" t="str">
        <f>IFERROR(VLOOKUP(Wedstrijden!G125,Organisaties!$B$2:$F$501,5,FALSE),"")</f>
        <v/>
      </c>
      <c r="F112" s="44" t="str">
        <f>IF(Wedstrijden!BC125&lt;&gt;"",Wedstrijden!BC125,"")</f>
        <v/>
      </c>
      <c r="G112" s="44">
        <f>IF(Wedstrijden!AY125="Indoor",1,0)</f>
        <v>0</v>
      </c>
      <c r="H112" s="44">
        <f>Wedstrijden!AZ125</f>
        <v>0</v>
      </c>
      <c r="I112" s="44" t="str">
        <f>IF(Wedstrijden!AX125="Nee",0,IF(Wedstrijden!AX125="Ja",1,""))</f>
        <v/>
      </c>
      <c r="J112" s="44" t="str">
        <f>IF(Wedstrijden!BA125&lt;&gt;"",Wedstrijden!BA125,"")</f>
        <v/>
      </c>
      <c r="W112" s="45"/>
      <c r="AE112" s="45"/>
      <c r="AN112" s="45"/>
      <c r="AU112" s="45"/>
      <c r="BA112" s="45"/>
      <c r="BE112" s="45"/>
      <c r="BJ112" s="44">
        <f>IF(COUNTA(Wedstrijden!I125:S125)&lt;&gt;0,1,"")</f>
        <v>1</v>
      </c>
      <c r="BK112" s="44">
        <f t="shared" si="6"/>
        <v>2</v>
      </c>
      <c r="BL112" s="44" t="str">
        <f>IF(Wedstrijden!I125="x","AA","")</f>
        <v/>
      </c>
      <c r="BM112" s="44" t="str">
        <f>IF(Wedstrijden!J125="x","A","")</f>
        <v/>
      </c>
      <c r="BN112" s="44" t="str">
        <f>IF(Wedstrijden!K125="x","B1","")</f>
        <v/>
      </c>
      <c r="BO112" s="44" t="str">
        <f>IF(Wedstrijden!L125="x","BB","")</f>
        <v/>
      </c>
      <c r="BP112" s="44" t="str">
        <f>IF(Wedstrijden!M125="x","B","")</f>
        <v>B</v>
      </c>
      <c r="BQ112" s="44" t="str">
        <f>IF(Wedstrijden!N125="x","L1","")</f>
        <v>L1</v>
      </c>
      <c r="BR112" s="44" t="str">
        <f>IF(Wedstrijden!O125="x","L2","")</f>
        <v>L2</v>
      </c>
      <c r="BS112" s="44" t="str">
        <f>IF(Wedstrijden!P125="x","M1","")</f>
        <v>M1</v>
      </c>
      <c r="BT112" s="44" t="str">
        <f>IF(Wedstrijden!Q125="x","M2","")</f>
        <v>M2</v>
      </c>
      <c r="BU112" s="44" t="str">
        <f>IF(Wedstrijden!R125="x","Z1","")</f>
        <v/>
      </c>
      <c r="BV112" s="44" t="str">
        <f>IF(Wedstrijden!S125="x","Z2","")</f>
        <v/>
      </c>
      <c r="BW112" s="44">
        <f>IF(COUNTA(Wedstrijden!T125:AB125)&lt;&gt;0,1,"")</f>
        <v>1</v>
      </c>
      <c r="BX112" s="44">
        <f t="shared" si="7"/>
        <v>1</v>
      </c>
      <c r="BY112" s="44" t="str">
        <f>IF(Wedstrijden!T125="x","BB","")</f>
        <v/>
      </c>
      <c r="BZ112" s="44" t="str">
        <f>IF(Wedstrijden!U125="x","B","")</f>
        <v>B</v>
      </c>
      <c r="CA112" s="44" t="str">
        <f>IF(Wedstrijden!V125="x","L1","")</f>
        <v>L1</v>
      </c>
      <c r="CB112" s="44" t="str">
        <f>IF(Wedstrijden!W125="x","L2","")</f>
        <v>L2</v>
      </c>
      <c r="CC112" s="44" t="str">
        <f>IF(Wedstrijden!X125="x","M1","")</f>
        <v>M1</v>
      </c>
      <c r="CD112" s="44" t="str">
        <f>IF(Wedstrijden!Y125="x","M2","")</f>
        <v>M2</v>
      </c>
      <c r="CE112" s="44" t="str">
        <f>IF(Wedstrijden!Z125="x","Z1","")</f>
        <v/>
      </c>
      <c r="CF112" s="44" t="str">
        <f>IF(Wedstrijden!AA125="x","Z2","")</f>
        <v/>
      </c>
      <c r="CG112" s="44" t="str">
        <f>IF(Wedstrijden!AB125="x","ZZL","")</f>
        <v/>
      </c>
      <c r="CL112" s="44" t="str">
        <f>IF(COUNTA(Wedstrijden!AC125:AJ125)&lt;&gt;0,2,"")</f>
        <v/>
      </c>
      <c r="CM112" s="44" t="str">
        <f t="shared" si="8"/>
        <v/>
      </c>
      <c r="CN112" s="44" t="str">
        <f>IF(Wedstrijden!AC125="x","AA","")</f>
        <v/>
      </c>
      <c r="CO112" s="44" t="str">
        <f>IF(Wedstrijden!AD125="x","A","")</f>
        <v/>
      </c>
      <c r="CP112" s="44" t="str">
        <f>IF(Wedstrijden!AE125="x","BB","")</f>
        <v/>
      </c>
      <c r="CQ112" s="44" t="str">
        <f>IF(Wedstrijden!AF125="x","B","")</f>
        <v/>
      </c>
      <c r="CR112" s="44" t="str">
        <f>IF(Wedstrijden!AG125="x","L","")</f>
        <v/>
      </c>
      <c r="CS112" s="44" t="str">
        <f>IF(Wedstrijden!AH125="x","M","")</f>
        <v/>
      </c>
      <c r="CT112" s="44" t="str">
        <f>IF(Wedstrijden!AI125="x","Z","")</f>
        <v/>
      </c>
      <c r="CU112" s="44" t="str">
        <f>IF(Wedstrijden!AJ125="x","ZZ","")</f>
        <v/>
      </c>
      <c r="CV112" s="44" t="str">
        <f>IF(COUNTA(Wedstrijden!AK125:AQ125)&lt;&gt;0,2,"")</f>
        <v/>
      </c>
      <c r="CW112" s="44" t="str">
        <f t="shared" si="9"/>
        <v/>
      </c>
      <c r="CX112" s="44" t="str">
        <f>IF(Wedstrijden!AK125="x","BB","")</f>
        <v/>
      </c>
      <c r="CY112" s="44" t="str">
        <f>IF(Wedstrijden!AL125="x","B","")</f>
        <v/>
      </c>
      <c r="CZ112" s="44" t="str">
        <f>IF(Wedstrijden!AM125="x","L","")</f>
        <v/>
      </c>
      <c r="DA112" s="44" t="str">
        <f>IF(Wedstrijden!AN125="x","M","")</f>
        <v/>
      </c>
      <c r="DB112" s="44" t="str">
        <f>IF(Wedstrijden!AO125="x","Z","")</f>
        <v/>
      </c>
      <c r="DC112" s="44" t="str">
        <f>IF(Wedstrijden!AP125="x","ZZ","")</f>
        <v/>
      </c>
      <c r="DD112" s="44" t="str">
        <f>IF(Wedstrijden!AQ125="x","1.40","")</f>
        <v/>
      </c>
      <c r="DE112" s="44" t="str">
        <f>IF(COUNTA(Wedstrijden!AR125:AT125)&lt;&gt;0,6,"")</f>
        <v/>
      </c>
      <c r="DF112" s="44" t="str">
        <f t="shared" si="10"/>
        <v/>
      </c>
      <c r="DG112" s="44" t="str">
        <f>IF(Wedstrijden!AR125="x","L","")</f>
        <v/>
      </c>
      <c r="DH112" s="44" t="str">
        <f>IF(Wedstrijden!AS125="x","M","")</f>
        <v/>
      </c>
      <c r="DI112" s="44" t="str">
        <f>IF(Wedstrijden!AT125="x","Z","")</f>
        <v/>
      </c>
      <c r="DJ112" s="44" t="str">
        <f>IF(COUNTA(Wedstrijden!AU125:AW125)&lt;&gt;0,6,"")</f>
        <v/>
      </c>
      <c r="DK112" s="44" t="str">
        <f t="shared" si="11"/>
        <v/>
      </c>
      <c r="DL112" s="44" t="str">
        <f>IF(Wedstrijden!AU125="x","L","")</f>
        <v/>
      </c>
      <c r="DM112" s="44" t="str">
        <f>IF(Wedstrijden!AV125="x","M","")</f>
        <v/>
      </c>
      <c r="DN112" s="44" t="str">
        <f>IF(Wedstrijden!AW125="x","Z","")</f>
        <v/>
      </c>
    </row>
    <row r="113" spans="1:118" ht="15">
      <c r="A113" s="48" t="e">
        <f>Wedstrijden!#REF!</f>
        <v>#REF!</v>
      </c>
      <c r="B113" s="44">
        <f>IFERROR(VLOOKUP(Wedstrijden!E126,Wedstrijdlocaties!$B$2:$E$499,2,FALSE),"")</f>
        <v>960858</v>
      </c>
      <c r="C113" s="44" t="str">
        <f>Wedstrijden!F126</f>
        <v>blokker</v>
      </c>
      <c r="D113" s="44" t="str">
        <f>IFERROR(VLOOKUP(Wedstrijden!G126,Organisaties!$B$2:$C$501,2,FALSE),"")</f>
        <v>V60295</v>
      </c>
      <c r="E113" s="44" t="str">
        <f>IFERROR(VLOOKUP(Wedstrijden!G126,Organisaties!$B$2:$F$501,5,FALSE),"")</f>
        <v>V31007</v>
      </c>
      <c r="F113" s="44" t="str">
        <f>IF(Wedstrijden!BC126&lt;&gt;"",Wedstrijden!BC126,"")</f>
        <v/>
      </c>
      <c r="G113" s="44">
        <f>IF(Wedstrijden!AY126="Indoor",1,0)</f>
        <v>0</v>
      </c>
      <c r="H113" s="44">
        <f>Wedstrijden!AZ126</f>
        <v>0</v>
      </c>
      <c r="I113" s="44" t="str">
        <f>IF(Wedstrijden!AX126="Nee",0,IF(Wedstrijden!AX126="Ja",1,""))</f>
        <v/>
      </c>
      <c r="J113" s="44" t="str">
        <f>IF(Wedstrijden!BA126&lt;&gt;"",Wedstrijden!BA126,"")</f>
        <v/>
      </c>
      <c r="W113" s="45"/>
      <c r="AE113" s="45"/>
      <c r="AN113" s="45"/>
      <c r="AU113" s="45"/>
      <c r="BA113" s="45"/>
      <c r="BE113" s="45"/>
      <c r="BJ113" s="44">
        <f>IF(COUNTA(Wedstrijden!I126:S126)&lt;&gt;0,1,"")</f>
        <v>1</v>
      </c>
      <c r="BK113" s="44">
        <f t="shared" si="6"/>
        <v>2</v>
      </c>
      <c r="BL113" s="44" t="str">
        <f>IF(Wedstrijden!I126="x","AA","")</f>
        <v/>
      </c>
      <c r="BM113" s="44" t="str">
        <f>IF(Wedstrijden!J126="x","A","")</f>
        <v/>
      </c>
      <c r="BN113" s="44" t="str">
        <f>IF(Wedstrijden!K126="x","B1","")</f>
        <v/>
      </c>
      <c r="BO113" s="44" t="str">
        <f>IF(Wedstrijden!L126="x","BB","")</f>
        <v/>
      </c>
      <c r="BP113" s="44" t="str">
        <f>IF(Wedstrijden!M126="x","B","")</f>
        <v>B</v>
      </c>
      <c r="BQ113" s="44" t="str">
        <f>IF(Wedstrijden!N126="x","L1","")</f>
        <v>L1</v>
      </c>
      <c r="BR113" s="44" t="str">
        <f>IF(Wedstrijden!O126="x","L2","")</f>
        <v>L2</v>
      </c>
      <c r="BS113" s="44" t="str">
        <f>IF(Wedstrijden!P126="x","M1","")</f>
        <v>M1</v>
      </c>
      <c r="BT113" s="44" t="str">
        <f>IF(Wedstrijden!Q126="x","M2","")</f>
        <v>M2</v>
      </c>
      <c r="BU113" s="44" t="str">
        <f>IF(Wedstrijden!R126="x","Z1","")</f>
        <v>Z1</v>
      </c>
      <c r="BV113" s="44" t="str">
        <f>IF(Wedstrijden!S126="x","Z2","")</f>
        <v>Z2</v>
      </c>
      <c r="BW113" s="44">
        <f>IF(COUNTA(Wedstrijden!T126:AB126)&lt;&gt;0,1,"")</f>
        <v>1</v>
      </c>
      <c r="BX113" s="44">
        <f t="shared" si="7"/>
        <v>1</v>
      </c>
      <c r="BY113" s="44" t="str">
        <f>IF(Wedstrijden!T126="x","BB","")</f>
        <v/>
      </c>
      <c r="BZ113" s="44" t="str">
        <f>IF(Wedstrijden!U126="x","B","")</f>
        <v>B</v>
      </c>
      <c r="CA113" s="44" t="str">
        <f>IF(Wedstrijden!V126="x","L1","")</f>
        <v>L1</v>
      </c>
      <c r="CB113" s="44" t="str">
        <f>IF(Wedstrijden!W126="x","L2","")</f>
        <v>L2</v>
      </c>
      <c r="CC113" s="44" t="str">
        <f>IF(Wedstrijden!X126="x","M1","")</f>
        <v>M1</v>
      </c>
      <c r="CD113" s="44" t="str">
        <f>IF(Wedstrijden!Y126="x","M2","")</f>
        <v>M2</v>
      </c>
      <c r="CE113" s="44" t="str">
        <f>IF(Wedstrijden!Z126="x","Z1","")</f>
        <v>Z1</v>
      </c>
      <c r="CF113" s="44" t="str">
        <f>IF(Wedstrijden!AA126="x","Z2","")</f>
        <v>Z2</v>
      </c>
      <c r="CG113" s="44" t="str">
        <f>IF(Wedstrijden!AB126="x","ZZL","")</f>
        <v/>
      </c>
      <c r="CL113" s="44" t="str">
        <f>IF(COUNTA(Wedstrijden!AC126:AJ126)&lt;&gt;0,2,"")</f>
        <v/>
      </c>
      <c r="CM113" s="44" t="str">
        <f t="shared" si="8"/>
        <v/>
      </c>
      <c r="CN113" s="44" t="str">
        <f>IF(Wedstrijden!AC126="x","AA","")</f>
        <v/>
      </c>
      <c r="CO113" s="44" t="str">
        <f>IF(Wedstrijden!AD126="x","A","")</f>
        <v/>
      </c>
      <c r="CP113" s="44" t="str">
        <f>IF(Wedstrijden!AE126="x","BB","")</f>
        <v/>
      </c>
      <c r="CQ113" s="44" t="str">
        <f>IF(Wedstrijden!AF126="x","B","")</f>
        <v/>
      </c>
      <c r="CR113" s="44" t="str">
        <f>IF(Wedstrijden!AG126="x","L","")</f>
        <v/>
      </c>
      <c r="CS113" s="44" t="str">
        <f>IF(Wedstrijden!AH126="x","M","")</f>
        <v/>
      </c>
      <c r="CT113" s="44" t="str">
        <f>IF(Wedstrijden!AI126="x","Z","")</f>
        <v/>
      </c>
      <c r="CU113" s="44" t="str">
        <f>IF(Wedstrijden!AJ126="x","ZZ","")</f>
        <v/>
      </c>
      <c r="CV113" s="44" t="str">
        <f>IF(COUNTA(Wedstrijden!AK126:AQ126)&lt;&gt;0,2,"")</f>
        <v/>
      </c>
      <c r="CW113" s="44" t="str">
        <f t="shared" si="9"/>
        <v/>
      </c>
      <c r="CX113" s="44" t="str">
        <f>IF(Wedstrijden!AK126="x","BB","")</f>
        <v/>
      </c>
      <c r="CY113" s="44" t="str">
        <f>IF(Wedstrijden!AL126="x","B","")</f>
        <v/>
      </c>
      <c r="CZ113" s="44" t="str">
        <f>IF(Wedstrijden!AM126="x","L","")</f>
        <v/>
      </c>
      <c r="DA113" s="44" t="str">
        <f>IF(Wedstrijden!AN126="x","M","")</f>
        <v/>
      </c>
      <c r="DB113" s="44" t="str">
        <f>IF(Wedstrijden!AO126="x","Z","")</f>
        <v/>
      </c>
      <c r="DC113" s="44" t="str">
        <f>IF(Wedstrijden!AP126="x","ZZ","")</f>
        <v/>
      </c>
      <c r="DD113" s="44" t="str">
        <f>IF(Wedstrijden!AQ126="x","1.40","")</f>
        <v/>
      </c>
      <c r="DE113" s="44" t="str">
        <f>IF(COUNTA(Wedstrijden!AR126:AT126)&lt;&gt;0,6,"")</f>
        <v/>
      </c>
      <c r="DF113" s="44" t="str">
        <f t="shared" si="10"/>
        <v/>
      </c>
      <c r="DG113" s="44" t="str">
        <f>IF(Wedstrijden!AR126="x","L","")</f>
        <v/>
      </c>
      <c r="DH113" s="44" t="str">
        <f>IF(Wedstrijden!AS126="x","M","")</f>
        <v/>
      </c>
      <c r="DI113" s="44" t="str">
        <f>IF(Wedstrijden!AT126="x","Z","")</f>
        <v/>
      </c>
      <c r="DJ113" s="44" t="str">
        <f>IF(COUNTA(Wedstrijden!AU126:AW126)&lt;&gt;0,6,"")</f>
        <v/>
      </c>
      <c r="DK113" s="44" t="str">
        <f t="shared" si="11"/>
        <v/>
      </c>
      <c r="DL113" s="44" t="str">
        <f>IF(Wedstrijden!AU126="x","L","")</f>
        <v/>
      </c>
      <c r="DM113" s="44" t="str">
        <f>IF(Wedstrijden!AV126="x","M","")</f>
        <v/>
      </c>
      <c r="DN113" s="44" t="str">
        <f>IF(Wedstrijden!AW126="x","Z","")</f>
        <v/>
      </c>
    </row>
    <row r="114" spans="1:118" ht="15">
      <c r="A114" s="48" t="e">
        <f>Wedstrijden!#REF!</f>
        <v>#REF!</v>
      </c>
      <c r="B114" s="44" t="str">
        <f>IFERROR(VLOOKUP(Wedstrijden!E127,Wedstrijdlocaties!$B$2:$E$499,2,FALSE),"")</f>
        <v/>
      </c>
      <c r="C114" s="44" t="str">
        <f>Wedstrijden!F127</f>
        <v>Egmond-Binnen</v>
      </c>
      <c r="D114" s="44" t="str">
        <f>IFERROR(VLOOKUP(Wedstrijden!G127,Organisaties!$B$2:$C$501,2,FALSE),"")</f>
        <v/>
      </c>
      <c r="E114" s="44" t="str">
        <f>IFERROR(VLOOKUP(Wedstrijden!G127,Organisaties!$B$2:$F$501,5,FALSE),"")</f>
        <v/>
      </c>
      <c r="F114" s="44" t="str">
        <f>IF(Wedstrijden!BC127&lt;&gt;"",Wedstrijden!BC127,"")</f>
        <v/>
      </c>
      <c r="G114" s="44">
        <f>IF(Wedstrijden!AY127="Indoor",1,0)</f>
        <v>1</v>
      </c>
      <c r="H114" s="44" t="str">
        <f>Wedstrijden!AZ127</f>
        <v>Onbeperkt</v>
      </c>
      <c r="I114" s="44">
        <f>IF(Wedstrijden!AX127="Nee",0,IF(Wedstrijden!AX127="Ja",1,""))</f>
        <v>0</v>
      </c>
      <c r="J114" s="44" t="str">
        <f>IF(Wedstrijden!BA127&lt;&gt;"",Wedstrijden!BA127,"")</f>
        <v/>
      </c>
      <c r="W114" s="45"/>
      <c r="AE114" s="45"/>
      <c r="AN114" s="45"/>
      <c r="AU114" s="45"/>
      <c r="BA114" s="45"/>
      <c r="BE114" s="45"/>
      <c r="BJ114" s="44">
        <f>IF(COUNTA(Wedstrijden!I127:S127)&lt;&gt;0,1,"")</f>
        <v>1</v>
      </c>
      <c r="BK114" s="44">
        <f t="shared" si="6"/>
        <v>2</v>
      </c>
      <c r="BL114" s="44" t="str">
        <f>IF(Wedstrijden!I127="x","AA","")</f>
        <v/>
      </c>
      <c r="BM114" s="44" t="str">
        <f>IF(Wedstrijden!J127="x","A","")</f>
        <v/>
      </c>
      <c r="BN114" s="44" t="str">
        <f>IF(Wedstrijden!K127="x","B1","")</f>
        <v/>
      </c>
      <c r="BO114" s="44" t="str">
        <f>IF(Wedstrijden!L127="x","BB","")</f>
        <v/>
      </c>
      <c r="BP114" s="44" t="str">
        <f>IF(Wedstrijden!M127="x","B","")</f>
        <v>B</v>
      </c>
      <c r="BQ114" s="44" t="str">
        <f>IF(Wedstrijden!N127="x","L1","")</f>
        <v>L1</v>
      </c>
      <c r="BR114" s="44" t="str">
        <f>IF(Wedstrijden!O127="x","L2","")</f>
        <v>L2</v>
      </c>
      <c r="BS114" s="44" t="str">
        <f>IF(Wedstrijden!P127="x","M1","")</f>
        <v>M1</v>
      </c>
      <c r="BT114" s="44" t="str">
        <f>IF(Wedstrijden!Q127="x","M2","")</f>
        <v>M2</v>
      </c>
      <c r="BU114" s="44" t="str">
        <f>IF(Wedstrijden!R127="x","Z1","")</f>
        <v/>
      </c>
      <c r="BV114" s="44" t="str">
        <f>IF(Wedstrijden!S127="x","Z2","")</f>
        <v/>
      </c>
      <c r="BW114" s="44">
        <f>IF(COUNTA(Wedstrijden!T127:AB127)&lt;&gt;0,1,"")</f>
        <v>1</v>
      </c>
      <c r="BX114" s="44">
        <f t="shared" si="7"/>
        <v>1</v>
      </c>
      <c r="BY114" s="44" t="str">
        <f>IF(Wedstrijden!T127="x","BB","")</f>
        <v/>
      </c>
      <c r="BZ114" s="44" t="str">
        <f>IF(Wedstrijden!U127="x","B","")</f>
        <v>B</v>
      </c>
      <c r="CA114" s="44" t="str">
        <f>IF(Wedstrijden!V127="x","L1","")</f>
        <v>L1</v>
      </c>
      <c r="CB114" s="44" t="str">
        <f>IF(Wedstrijden!W127="x","L2","")</f>
        <v>L2</v>
      </c>
      <c r="CC114" s="44" t="str">
        <f>IF(Wedstrijden!X127="x","M1","")</f>
        <v>M1</v>
      </c>
      <c r="CD114" s="44" t="str">
        <f>IF(Wedstrijden!Y127="x","M2","")</f>
        <v>M2</v>
      </c>
      <c r="CE114" s="44" t="str">
        <f>IF(Wedstrijden!Z127="x","Z1","")</f>
        <v/>
      </c>
      <c r="CF114" s="44" t="str">
        <f>IF(Wedstrijden!AA127="x","Z2","")</f>
        <v/>
      </c>
      <c r="CG114" s="44" t="str">
        <f>IF(Wedstrijden!AB127="x","ZZL","")</f>
        <v/>
      </c>
      <c r="CL114" s="44" t="str">
        <f>IF(COUNTA(Wedstrijden!AC127:AJ127)&lt;&gt;0,2,"")</f>
        <v/>
      </c>
      <c r="CM114" s="44" t="str">
        <f t="shared" si="8"/>
        <v/>
      </c>
      <c r="CN114" s="44" t="str">
        <f>IF(Wedstrijden!AC127="x","AA","")</f>
        <v/>
      </c>
      <c r="CO114" s="44" t="str">
        <f>IF(Wedstrijden!AD127="x","A","")</f>
        <v/>
      </c>
      <c r="CP114" s="44" t="str">
        <f>IF(Wedstrijden!AE127="x","BB","")</f>
        <v/>
      </c>
      <c r="CQ114" s="44" t="str">
        <f>IF(Wedstrijden!AF127="x","B","")</f>
        <v/>
      </c>
      <c r="CR114" s="44" t="str">
        <f>IF(Wedstrijden!AG127="x","L","")</f>
        <v/>
      </c>
      <c r="CS114" s="44" t="str">
        <f>IF(Wedstrijden!AH127="x","M","")</f>
        <v/>
      </c>
      <c r="CT114" s="44" t="str">
        <f>IF(Wedstrijden!AI127="x","Z","")</f>
        <v/>
      </c>
      <c r="CU114" s="44" t="str">
        <f>IF(Wedstrijden!AJ127="x","ZZ","")</f>
        <v/>
      </c>
      <c r="CV114" s="44" t="str">
        <f>IF(COUNTA(Wedstrijden!AK127:AQ127)&lt;&gt;0,2,"")</f>
        <v/>
      </c>
      <c r="CW114" s="44" t="str">
        <f t="shared" si="9"/>
        <v/>
      </c>
      <c r="CX114" s="44" t="str">
        <f>IF(Wedstrijden!AK127="x","BB","")</f>
        <v/>
      </c>
      <c r="CY114" s="44" t="str">
        <f>IF(Wedstrijden!AL127="x","B","")</f>
        <v/>
      </c>
      <c r="CZ114" s="44" t="str">
        <f>IF(Wedstrijden!AM127="x","L","")</f>
        <v/>
      </c>
      <c r="DA114" s="44" t="str">
        <f>IF(Wedstrijden!AN127="x","M","")</f>
        <v/>
      </c>
      <c r="DB114" s="44" t="str">
        <f>IF(Wedstrijden!AO127="x","Z","")</f>
        <v/>
      </c>
      <c r="DC114" s="44" t="str">
        <f>IF(Wedstrijden!AP127="x","ZZ","")</f>
        <v/>
      </c>
      <c r="DD114" s="44" t="str">
        <f>IF(Wedstrijden!AQ127="x","1.40","")</f>
        <v/>
      </c>
      <c r="DE114" s="44" t="str">
        <f>IF(COUNTA(Wedstrijden!AR127:AT127)&lt;&gt;0,6,"")</f>
        <v/>
      </c>
      <c r="DF114" s="44" t="str">
        <f t="shared" si="10"/>
        <v/>
      </c>
      <c r="DG114" s="44" t="str">
        <f>IF(Wedstrijden!AR127="x","L","")</f>
        <v/>
      </c>
      <c r="DH114" s="44" t="str">
        <f>IF(Wedstrijden!AS127="x","M","")</f>
        <v/>
      </c>
      <c r="DI114" s="44" t="str">
        <f>IF(Wedstrijden!AT127="x","Z","")</f>
        <v/>
      </c>
      <c r="DJ114" s="44" t="str">
        <f>IF(COUNTA(Wedstrijden!AU127:AW127)&lt;&gt;0,6,"")</f>
        <v/>
      </c>
      <c r="DK114" s="44" t="str">
        <f t="shared" si="11"/>
        <v/>
      </c>
      <c r="DL114" s="44" t="str">
        <f>IF(Wedstrijden!AU127="x","L","")</f>
        <v/>
      </c>
      <c r="DM114" s="44" t="str">
        <f>IF(Wedstrijden!AV127="x","M","")</f>
        <v/>
      </c>
      <c r="DN114" s="44" t="str">
        <f>IF(Wedstrijden!AW127="x","Z","")</f>
        <v/>
      </c>
    </row>
    <row r="115" spans="1:118" ht="15">
      <c r="A115" s="48" t="e">
        <f>Wedstrijden!#REF!</f>
        <v>#REF!</v>
      </c>
      <c r="B115" s="44" t="str">
        <f>IFERROR(VLOOKUP(Wedstrijden!E128,Wedstrijdlocaties!$B$2:$E$499,2,FALSE),"")</f>
        <v>V12346</v>
      </c>
      <c r="C115" s="44" t="str">
        <f>Wedstrijden!F128</f>
        <v>OUDKARSPEL</v>
      </c>
      <c r="D115" s="44" t="str">
        <f>IFERROR(VLOOKUP(Wedstrijden!G128,Organisaties!$B$2:$C$501,2,FALSE),"")</f>
        <v/>
      </c>
      <c r="E115" s="44" t="str">
        <f>IFERROR(VLOOKUP(Wedstrijden!G128,Organisaties!$B$2:$F$501,5,FALSE),"")</f>
        <v/>
      </c>
      <c r="F115" s="44" t="str">
        <f>IF(Wedstrijden!BC128&lt;&gt;"",Wedstrijden!BC128,"")</f>
        <v/>
      </c>
      <c r="G115" s="44">
        <f>IF(Wedstrijden!AY128="Indoor",1,0)</f>
        <v>1</v>
      </c>
      <c r="H115" s="44" t="str">
        <f>Wedstrijden!AZ128</f>
        <v>Regio</v>
      </c>
      <c r="I115" s="44">
        <f>IF(Wedstrijden!AX128="Nee",0,IF(Wedstrijden!AX128="Ja",1,""))</f>
        <v>1</v>
      </c>
      <c r="J115" s="44" t="str">
        <f>IF(Wedstrijden!BA128&lt;&gt;"",Wedstrijden!BA128,"")</f>
        <v>Regiokampioenschappen</v>
      </c>
      <c r="W115" s="45"/>
      <c r="AE115" s="45"/>
      <c r="AN115" s="45"/>
      <c r="AU115" s="45"/>
      <c r="BA115" s="45"/>
      <c r="BE115" s="45"/>
      <c r="BJ115" s="44" t="str">
        <f>IF(COUNTA(Wedstrijden!I128:S128)&lt;&gt;0,1,"")</f>
        <v/>
      </c>
      <c r="BK115" s="44" t="str">
        <f t="shared" si="6"/>
        <v/>
      </c>
      <c r="BL115" s="44" t="str">
        <f>IF(Wedstrijden!I128="x","AA","")</f>
        <v/>
      </c>
      <c r="BM115" s="44" t="str">
        <f>IF(Wedstrijden!J128="x","A","")</f>
        <v/>
      </c>
      <c r="BN115" s="44" t="str">
        <f>IF(Wedstrijden!K128="x","B1","")</f>
        <v/>
      </c>
      <c r="BO115" s="44" t="str">
        <f>IF(Wedstrijden!L128="x","BB","")</f>
        <v/>
      </c>
      <c r="BP115" s="44" t="str">
        <f>IF(Wedstrijden!M128="x","B","")</f>
        <v/>
      </c>
      <c r="BQ115" s="44" t="str">
        <f>IF(Wedstrijden!N128="x","L1","")</f>
        <v/>
      </c>
      <c r="BR115" s="44" t="str">
        <f>IF(Wedstrijden!O128="x","L2","")</f>
        <v/>
      </c>
      <c r="BS115" s="44" t="str">
        <f>IF(Wedstrijden!P128="x","M1","")</f>
        <v/>
      </c>
      <c r="BT115" s="44" t="str">
        <f>IF(Wedstrijden!Q128="x","M2","")</f>
        <v/>
      </c>
      <c r="BU115" s="44" t="str">
        <f>IF(Wedstrijden!R128="x","Z1","")</f>
        <v/>
      </c>
      <c r="BV115" s="44" t="str">
        <f>IF(Wedstrijden!S128="x","Z2","")</f>
        <v/>
      </c>
      <c r="BW115" s="44" t="str">
        <f>IF(COUNTA(Wedstrijden!T128:AB128)&lt;&gt;0,1,"")</f>
        <v/>
      </c>
      <c r="BX115" s="44" t="str">
        <f t="shared" si="7"/>
        <v/>
      </c>
      <c r="BY115" s="44" t="str">
        <f>IF(Wedstrijden!T128="x","BB","")</f>
        <v/>
      </c>
      <c r="BZ115" s="44" t="str">
        <f>IF(Wedstrijden!U128="x","B","")</f>
        <v/>
      </c>
      <c r="CA115" s="44" t="str">
        <f>IF(Wedstrijden!V128="x","L1","")</f>
        <v/>
      </c>
      <c r="CB115" s="44" t="str">
        <f>IF(Wedstrijden!W128="x","L2","")</f>
        <v/>
      </c>
      <c r="CC115" s="44" t="str">
        <f>IF(Wedstrijden!X128="x","M1","")</f>
        <v/>
      </c>
      <c r="CD115" s="44" t="str">
        <f>IF(Wedstrijden!Y128="x","M2","")</f>
        <v/>
      </c>
      <c r="CE115" s="44" t="str">
        <f>IF(Wedstrijden!Z128="x","Z1","")</f>
        <v/>
      </c>
      <c r="CF115" s="44" t="str">
        <f>IF(Wedstrijden!AA128="x","Z2","")</f>
        <v/>
      </c>
      <c r="CG115" s="44" t="str">
        <f>IF(Wedstrijden!AB128="x","ZZL","")</f>
        <v/>
      </c>
      <c r="CL115" s="44">
        <f>IF(COUNTA(Wedstrijden!AC128:AJ128)&lt;&gt;0,2,"")</f>
        <v>2</v>
      </c>
      <c r="CM115" s="44">
        <f t="shared" si="8"/>
        <v>2</v>
      </c>
      <c r="CN115" s="44" t="str">
        <f>IF(Wedstrijden!AC128="x","AA","")</f>
        <v/>
      </c>
      <c r="CO115" s="44" t="str">
        <f>IF(Wedstrijden!AD128="x","A","")</f>
        <v/>
      </c>
      <c r="CP115" s="44" t="str">
        <f>IF(Wedstrijden!AE128="x","BB","")</f>
        <v/>
      </c>
      <c r="CQ115" s="44" t="str">
        <f>IF(Wedstrijden!AF128="x","B","")</f>
        <v>B</v>
      </c>
      <c r="CR115" s="44" t="str">
        <f>IF(Wedstrijden!AG128="x","L","")</f>
        <v>L</v>
      </c>
      <c r="CS115" s="44" t="str">
        <f>IF(Wedstrijden!AH128="x","M","")</f>
        <v>M</v>
      </c>
      <c r="CT115" s="44" t="str">
        <f>IF(Wedstrijden!AI128="x","Z","")</f>
        <v>Z</v>
      </c>
      <c r="CU115" s="44" t="str">
        <f>IF(Wedstrijden!AJ128="x","ZZ","")</f>
        <v>ZZ</v>
      </c>
      <c r="CV115" s="44">
        <f>IF(COUNTA(Wedstrijden!AK128:AQ128)&lt;&gt;0,2,"")</f>
        <v>2</v>
      </c>
      <c r="CW115" s="44">
        <f t="shared" si="9"/>
        <v>1</v>
      </c>
      <c r="CX115" s="44" t="str">
        <f>IF(Wedstrijden!AK128="x","BB","")</f>
        <v/>
      </c>
      <c r="CY115" s="44" t="str">
        <f>IF(Wedstrijden!AL128="x","B","")</f>
        <v>B</v>
      </c>
      <c r="CZ115" s="44" t="str">
        <f>IF(Wedstrijden!AM128="x","L","")</f>
        <v>L</v>
      </c>
      <c r="DA115" s="44" t="str">
        <f>IF(Wedstrijden!AN128="x","M","")</f>
        <v>M</v>
      </c>
      <c r="DB115" s="44" t="str">
        <f>IF(Wedstrijden!AO128="x","Z","")</f>
        <v>Z</v>
      </c>
      <c r="DC115" s="44" t="str">
        <f>IF(Wedstrijden!AP128="x","ZZ","")</f>
        <v>ZZ</v>
      </c>
      <c r="DD115" s="44" t="str">
        <f>IF(Wedstrijden!AQ128="x","1.40","")</f>
        <v/>
      </c>
      <c r="DE115" s="44" t="str">
        <f>IF(COUNTA(Wedstrijden!AR128:AT128)&lt;&gt;0,6,"")</f>
        <v/>
      </c>
      <c r="DF115" s="44" t="str">
        <f t="shared" si="10"/>
        <v/>
      </c>
      <c r="DG115" s="44" t="str">
        <f>IF(Wedstrijden!AR128="x","L","")</f>
        <v/>
      </c>
      <c r="DH115" s="44" t="str">
        <f>IF(Wedstrijden!AS128="x","M","")</f>
        <v/>
      </c>
      <c r="DI115" s="44" t="str">
        <f>IF(Wedstrijden!AT128="x","Z","")</f>
        <v/>
      </c>
      <c r="DJ115" s="44" t="str">
        <f>IF(COUNTA(Wedstrijden!AU128:AW128)&lt;&gt;0,6,"")</f>
        <v/>
      </c>
      <c r="DK115" s="44" t="str">
        <f t="shared" si="11"/>
        <v/>
      </c>
      <c r="DL115" s="44" t="str">
        <f>IF(Wedstrijden!AU128="x","L","")</f>
        <v/>
      </c>
      <c r="DM115" s="44" t="str">
        <f>IF(Wedstrijden!AV128="x","M","")</f>
        <v/>
      </c>
      <c r="DN115" s="44" t="str">
        <f>IF(Wedstrijden!AW128="x","Z","")</f>
        <v/>
      </c>
    </row>
    <row r="116" spans="1:118" ht="15">
      <c r="A116" s="48" t="e">
        <f>Wedstrijden!#REF!</f>
        <v>#REF!</v>
      </c>
      <c r="B116" s="44">
        <f>IFERROR(VLOOKUP(Wedstrijden!E129,Wedstrijdlocaties!$B$2:$E$499,2,FALSE),"")</f>
        <v>969231</v>
      </c>
      <c r="C116" s="44" t="str">
        <f>Wedstrijden!F129</f>
        <v>Vijfhuizen</v>
      </c>
      <c r="D116" s="44">
        <f>IFERROR(VLOOKUP(Wedstrijden!G129,Organisaties!$B$2:$C$501,2,FALSE),"")</f>
        <v>868533</v>
      </c>
      <c r="E116" s="44" t="str">
        <f>IFERROR(VLOOKUP(Wedstrijden!G129,Organisaties!$B$2:$F$501,5,FALSE),"")</f>
        <v>V31007</v>
      </c>
      <c r="F116" s="44" t="str">
        <f>IF(Wedstrijden!BC129&lt;&gt;"",Wedstrijden!BC129,"")</f>
        <v/>
      </c>
      <c r="G116" s="44">
        <f>IF(Wedstrijden!AY129="Indoor",1,0)</f>
        <v>0</v>
      </c>
      <c r="H116" s="44">
        <f>Wedstrijden!AZ129</f>
        <v>0</v>
      </c>
      <c r="I116" s="44" t="str">
        <f>IF(Wedstrijden!AX129="Nee",0,IF(Wedstrijden!AX129="Ja",1,""))</f>
        <v/>
      </c>
      <c r="J116" s="44" t="str">
        <f>IF(Wedstrijden!BA129&lt;&gt;"",Wedstrijden!BA129,"")</f>
        <v/>
      </c>
      <c r="W116" s="45"/>
      <c r="AE116" s="45"/>
      <c r="AN116" s="45"/>
      <c r="AU116" s="45"/>
      <c r="BA116" s="45"/>
      <c r="BE116" s="45"/>
      <c r="BJ116" s="44">
        <f>IF(COUNTA(Wedstrijden!I129:S129)&lt;&gt;0,1,"")</f>
        <v>1</v>
      </c>
      <c r="BK116" s="44">
        <f t="shared" si="6"/>
        <v>2</v>
      </c>
      <c r="BL116" s="44" t="str">
        <f>IF(Wedstrijden!I129="x","AA","")</f>
        <v/>
      </c>
      <c r="BM116" s="44" t="str">
        <f>IF(Wedstrijden!J129="x","A","")</f>
        <v/>
      </c>
      <c r="BN116" s="44" t="str">
        <f>IF(Wedstrijden!K129="x","B1","")</f>
        <v/>
      </c>
      <c r="BO116" s="44" t="str">
        <f>IF(Wedstrijden!L129="x","BB","")</f>
        <v/>
      </c>
      <c r="BP116" s="44" t="str">
        <f>IF(Wedstrijden!M129="x","B","")</f>
        <v>B</v>
      </c>
      <c r="BQ116" s="44" t="str">
        <f>IF(Wedstrijden!N129="x","L1","")</f>
        <v>L1</v>
      </c>
      <c r="BR116" s="44" t="str">
        <f>IF(Wedstrijden!O129="x","L2","")</f>
        <v>L2</v>
      </c>
      <c r="BS116" s="44" t="str">
        <f>IF(Wedstrijden!P129="x","M1","")</f>
        <v>M1</v>
      </c>
      <c r="BT116" s="44" t="str">
        <f>IF(Wedstrijden!Q129="x","M2","")</f>
        <v>M2</v>
      </c>
      <c r="BU116" s="44" t="str">
        <f>IF(Wedstrijden!R129="x","Z1","")</f>
        <v/>
      </c>
      <c r="BV116" s="44" t="str">
        <f>IF(Wedstrijden!S129="x","Z2","")</f>
        <v/>
      </c>
      <c r="BW116" s="44">
        <f>IF(COUNTA(Wedstrijden!T129:AB129)&lt;&gt;0,1,"")</f>
        <v>1</v>
      </c>
      <c r="BX116" s="44">
        <f t="shared" si="7"/>
        <v>1</v>
      </c>
      <c r="BY116" s="44" t="str">
        <f>IF(Wedstrijden!T129="x","BB","")</f>
        <v/>
      </c>
      <c r="BZ116" s="44" t="str">
        <f>IF(Wedstrijden!U129="x","B","")</f>
        <v/>
      </c>
      <c r="CA116" s="44" t="str">
        <f>IF(Wedstrijden!V129="x","L1","")</f>
        <v>L1</v>
      </c>
      <c r="CB116" s="44" t="str">
        <f>IF(Wedstrijden!W129="x","L2","")</f>
        <v>L2</v>
      </c>
      <c r="CC116" s="44" t="str">
        <f>IF(Wedstrijden!X129="x","M1","")</f>
        <v>M1</v>
      </c>
      <c r="CD116" s="44" t="str">
        <f>IF(Wedstrijden!Y129="x","M2","")</f>
        <v>M2</v>
      </c>
      <c r="CE116" s="44" t="str">
        <f>IF(Wedstrijden!Z129="x","Z1","")</f>
        <v/>
      </c>
      <c r="CF116" s="44" t="str">
        <f>IF(Wedstrijden!AA129="x","Z2","")</f>
        <v/>
      </c>
      <c r="CG116" s="44" t="str">
        <f>IF(Wedstrijden!AB129="x","ZZL","")</f>
        <v/>
      </c>
      <c r="CL116" s="44" t="str">
        <f>IF(COUNTA(Wedstrijden!AC129:AJ129)&lt;&gt;0,2,"")</f>
        <v/>
      </c>
      <c r="CM116" s="44" t="str">
        <f t="shared" si="8"/>
        <v/>
      </c>
      <c r="CN116" s="44" t="str">
        <f>IF(Wedstrijden!AC129="x","AA","")</f>
        <v/>
      </c>
      <c r="CO116" s="44" t="str">
        <f>IF(Wedstrijden!AD129="x","A","")</f>
        <v/>
      </c>
      <c r="CP116" s="44" t="str">
        <f>IF(Wedstrijden!AE129="x","BB","")</f>
        <v/>
      </c>
      <c r="CQ116" s="44" t="str">
        <f>IF(Wedstrijden!AF129="x","B","")</f>
        <v/>
      </c>
      <c r="CR116" s="44" t="str">
        <f>IF(Wedstrijden!AG129="x","L","")</f>
        <v/>
      </c>
      <c r="CS116" s="44" t="str">
        <f>IF(Wedstrijden!AH129="x","M","")</f>
        <v/>
      </c>
      <c r="CT116" s="44" t="str">
        <f>IF(Wedstrijden!AI129="x","Z","")</f>
        <v/>
      </c>
      <c r="CU116" s="44" t="str">
        <f>IF(Wedstrijden!AJ129="x","ZZ","")</f>
        <v/>
      </c>
      <c r="CV116" s="44" t="str">
        <f>IF(COUNTA(Wedstrijden!AK129:AQ129)&lt;&gt;0,2,"")</f>
        <v/>
      </c>
      <c r="CW116" s="44" t="str">
        <f t="shared" si="9"/>
        <v/>
      </c>
      <c r="CX116" s="44" t="str">
        <f>IF(Wedstrijden!AK129="x","BB","")</f>
        <v/>
      </c>
      <c r="CY116" s="44" t="str">
        <f>IF(Wedstrijden!AL129="x","B","")</f>
        <v/>
      </c>
      <c r="CZ116" s="44" t="str">
        <f>IF(Wedstrijden!AM129="x","L","")</f>
        <v/>
      </c>
      <c r="DA116" s="44" t="str">
        <f>IF(Wedstrijden!AN129="x","M","")</f>
        <v/>
      </c>
      <c r="DB116" s="44" t="str">
        <f>IF(Wedstrijden!AO129="x","Z","")</f>
        <v/>
      </c>
      <c r="DC116" s="44" t="str">
        <f>IF(Wedstrijden!AP129="x","ZZ","")</f>
        <v/>
      </c>
      <c r="DD116" s="44" t="str">
        <f>IF(Wedstrijden!AQ129="x","1.40","")</f>
        <v/>
      </c>
      <c r="DE116" s="44" t="str">
        <f>IF(COUNTA(Wedstrijden!AR129:AT129)&lt;&gt;0,6,"")</f>
        <v/>
      </c>
      <c r="DF116" s="44" t="str">
        <f t="shared" si="10"/>
        <v/>
      </c>
      <c r="DG116" s="44" t="str">
        <f>IF(Wedstrijden!AR129="x","L","")</f>
        <v/>
      </c>
      <c r="DH116" s="44" t="str">
        <f>IF(Wedstrijden!AS129="x","M","")</f>
        <v/>
      </c>
      <c r="DI116" s="44" t="str">
        <f>IF(Wedstrijden!AT129="x","Z","")</f>
        <v/>
      </c>
      <c r="DJ116" s="44" t="str">
        <f>IF(COUNTA(Wedstrijden!AU129:AW129)&lt;&gt;0,6,"")</f>
        <v/>
      </c>
      <c r="DK116" s="44" t="str">
        <f t="shared" si="11"/>
        <v/>
      </c>
      <c r="DL116" s="44" t="str">
        <f>IF(Wedstrijden!AU129="x","L","")</f>
        <v/>
      </c>
      <c r="DM116" s="44" t="str">
        <f>IF(Wedstrijden!AV129="x","M","")</f>
        <v/>
      </c>
      <c r="DN116" s="44" t="str">
        <f>IF(Wedstrijden!AW129="x","Z","")</f>
        <v/>
      </c>
    </row>
    <row r="117" spans="1:118" ht="15">
      <c r="A117" s="48" t="e">
        <f>Wedstrijden!#REF!</f>
        <v>#REF!</v>
      </c>
      <c r="B117" s="44">
        <f>IFERROR(VLOOKUP(Wedstrijden!E130,Wedstrijdlocaties!$B$2:$E$499,2,FALSE),"")</f>
        <v>849142</v>
      </c>
      <c r="C117" s="44" t="str">
        <f>Wedstrijden!F130</f>
        <v>Barsingerhorn</v>
      </c>
      <c r="D117" s="44" t="str">
        <f>IFERROR(VLOOKUP(Wedstrijden!G130,Organisaties!$B$2:$C$501,2,FALSE),"")</f>
        <v/>
      </c>
      <c r="E117" s="44" t="str">
        <f>IFERROR(VLOOKUP(Wedstrijden!G130,Organisaties!$B$2:$F$501,5,FALSE),"")</f>
        <v/>
      </c>
      <c r="F117" s="44" t="str">
        <f>IF(Wedstrijden!BC130&lt;&gt;"",Wedstrijden!BC130,"")</f>
        <v/>
      </c>
      <c r="G117" s="44">
        <f>IF(Wedstrijden!AY130="Indoor",1,0)</f>
        <v>0</v>
      </c>
      <c r="H117" s="44" t="str">
        <f>Wedstrijden!AZ130</f>
        <v>Nee</v>
      </c>
      <c r="I117" s="44" t="str">
        <f>IF(Wedstrijden!AX130="Nee",0,IF(Wedstrijden!AX130="Ja",1,""))</f>
        <v/>
      </c>
      <c r="J117" s="44" t="str">
        <f>IF(Wedstrijden!BA130&lt;&gt;"",Wedstrijden!BA130,"")</f>
        <v>Indoor</v>
      </c>
      <c r="W117" s="45"/>
      <c r="AE117" s="45"/>
      <c r="AN117" s="45"/>
      <c r="AU117" s="45"/>
      <c r="BA117" s="45"/>
      <c r="BE117" s="45"/>
      <c r="BJ117" s="44">
        <f>IF(COUNTA(Wedstrijden!I130:S130)&lt;&gt;0,1,"")</f>
        <v>1</v>
      </c>
      <c r="BK117" s="44">
        <f t="shared" si="6"/>
        <v>2</v>
      </c>
      <c r="BL117" s="44" t="str">
        <f>IF(Wedstrijden!I130="x","AA","")</f>
        <v/>
      </c>
      <c r="BM117" s="44" t="str">
        <f>IF(Wedstrijden!J130="x","A","")</f>
        <v/>
      </c>
      <c r="BN117" s="44" t="str">
        <f>IF(Wedstrijden!K130="x","B1","")</f>
        <v/>
      </c>
      <c r="BO117" s="44" t="str">
        <f>IF(Wedstrijden!L130="x","BB","")</f>
        <v/>
      </c>
      <c r="BP117" s="44" t="str">
        <f>IF(Wedstrijden!M130="x","B","")</f>
        <v>B</v>
      </c>
      <c r="BQ117" s="44" t="str">
        <f>IF(Wedstrijden!N130="x","L1","")</f>
        <v>L1</v>
      </c>
      <c r="BR117" s="44" t="str">
        <f>IF(Wedstrijden!O130="x","L2","")</f>
        <v>L2</v>
      </c>
      <c r="BS117" s="44" t="str">
        <f>IF(Wedstrijden!P130="x","M1","")</f>
        <v>M1</v>
      </c>
      <c r="BT117" s="44" t="str">
        <f>IF(Wedstrijden!Q130="x","M2","")</f>
        <v>M2</v>
      </c>
      <c r="BU117" s="44" t="str">
        <f>IF(Wedstrijden!R130="x","Z1","")</f>
        <v>Z1</v>
      </c>
      <c r="BV117" s="44" t="str">
        <f>IF(Wedstrijden!S130="x","Z2","")</f>
        <v>Z2</v>
      </c>
      <c r="BW117" s="44">
        <f>IF(COUNTA(Wedstrijden!T130:AB130)&lt;&gt;0,1,"")</f>
        <v>1</v>
      </c>
      <c r="BX117" s="44">
        <f t="shared" si="7"/>
        <v>1</v>
      </c>
      <c r="BY117" s="44" t="str">
        <f>IF(Wedstrijden!T130="x","BB","")</f>
        <v/>
      </c>
      <c r="BZ117" s="44" t="str">
        <f>IF(Wedstrijden!U130="x","B","")</f>
        <v/>
      </c>
      <c r="CA117" s="44" t="str">
        <f>IF(Wedstrijden!V130="x","L1","")</f>
        <v/>
      </c>
      <c r="CB117" s="44" t="str">
        <f>IF(Wedstrijden!W130="x","L2","")</f>
        <v/>
      </c>
      <c r="CC117" s="44" t="str">
        <f>IF(Wedstrijden!X130="x","M1","")</f>
        <v/>
      </c>
      <c r="CD117" s="44" t="str">
        <f>IF(Wedstrijden!Y130="x","M2","")</f>
        <v/>
      </c>
      <c r="CE117" s="44" t="str">
        <f>IF(Wedstrijden!Z130="x","Z1","")</f>
        <v>Z1</v>
      </c>
      <c r="CF117" s="44" t="str">
        <f>IF(Wedstrijden!AA130="x","Z2","")</f>
        <v>Z2</v>
      </c>
      <c r="CG117" s="44" t="str">
        <f>IF(Wedstrijden!AB130="x","ZZL","")</f>
        <v/>
      </c>
      <c r="CL117" s="44" t="str">
        <f>IF(COUNTA(Wedstrijden!AC130:AJ130)&lt;&gt;0,2,"")</f>
        <v/>
      </c>
      <c r="CM117" s="44" t="str">
        <f t="shared" si="8"/>
        <v/>
      </c>
      <c r="CN117" s="44" t="str">
        <f>IF(Wedstrijden!AC130="x","AA","")</f>
        <v/>
      </c>
      <c r="CO117" s="44" t="str">
        <f>IF(Wedstrijden!AD130="x","A","")</f>
        <v/>
      </c>
      <c r="CP117" s="44" t="str">
        <f>IF(Wedstrijden!AE130="x","BB","")</f>
        <v/>
      </c>
      <c r="CQ117" s="44" t="str">
        <f>IF(Wedstrijden!AF130="x","B","")</f>
        <v/>
      </c>
      <c r="CR117" s="44" t="str">
        <f>IF(Wedstrijden!AG130="x","L","")</f>
        <v/>
      </c>
      <c r="CS117" s="44" t="str">
        <f>IF(Wedstrijden!AH130="x","M","")</f>
        <v/>
      </c>
      <c r="CT117" s="44" t="str">
        <f>IF(Wedstrijden!AI130="x","Z","")</f>
        <v/>
      </c>
      <c r="CU117" s="44" t="str">
        <f>IF(Wedstrijden!AJ130="x","ZZ","")</f>
        <v/>
      </c>
      <c r="CV117" s="44" t="str">
        <f>IF(COUNTA(Wedstrijden!AK130:AQ130)&lt;&gt;0,2,"")</f>
        <v/>
      </c>
      <c r="CW117" s="44" t="str">
        <f t="shared" si="9"/>
        <v/>
      </c>
      <c r="CX117" s="44" t="str">
        <f>IF(Wedstrijden!AK130="x","BB","")</f>
        <v/>
      </c>
      <c r="CY117" s="44" t="str">
        <f>IF(Wedstrijden!AL130="x","B","")</f>
        <v/>
      </c>
      <c r="CZ117" s="44" t="str">
        <f>IF(Wedstrijden!AM130="x","L","")</f>
        <v/>
      </c>
      <c r="DA117" s="44" t="str">
        <f>IF(Wedstrijden!AN130="x","M","")</f>
        <v/>
      </c>
      <c r="DB117" s="44" t="str">
        <f>IF(Wedstrijden!AO130="x","Z","")</f>
        <v/>
      </c>
      <c r="DC117" s="44" t="str">
        <f>IF(Wedstrijden!AP130="x","ZZ","")</f>
        <v/>
      </c>
      <c r="DD117" s="44" t="str">
        <f>IF(Wedstrijden!AQ130="x","1.40","")</f>
        <v/>
      </c>
      <c r="DE117" s="44" t="str">
        <f>IF(COUNTA(Wedstrijden!AR130:AT130)&lt;&gt;0,6,"")</f>
        <v/>
      </c>
      <c r="DF117" s="44" t="str">
        <f t="shared" si="10"/>
        <v/>
      </c>
      <c r="DG117" s="44" t="str">
        <f>IF(Wedstrijden!AR130="x","L","")</f>
        <v/>
      </c>
      <c r="DH117" s="44" t="str">
        <f>IF(Wedstrijden!AS130="x","M","")</f>
        <v/>
      </c>
      <c r="DI117" s="44" t="str">
        <f>IF(Wedstrijden!AT130="x","Z","")</f>
        <v/>
      </c>
      <c r="DJ117" s="44" t="str">
        <f>IF(COUNTA(Wedstrijden!AU130:AW130)&lt;&gt;0,6,"")</f>
        <v/>
      </c>
      <c r="DK117" s="44" t="str">
        <f t="shared" si="11"/>
        <v/>
      </c>
      <c r="DL117" s="44" t="str">
        <f>IF(Wedstrijden!AU130="x","L","")</f>
        <v/>
      </c>
      <c r="DM117" s="44" t="str">
        <f>IF(Wedstrijden!AV130="x","M","")</f>
        <v/>
      </c>
      <c r="DN117" s="44" t="str">
        <f>IF(Wedstrijden!AW130="x","Z","")</f>
        <v/>
      </c>
    </row>
    <row r="118" spans="1:118" ht="15">
      <c r="A118" s="48" t="e">
        <f>Wedstrijden!#REF!</f>
        <v>#REF!</v>
      </c>
      <c r="B118" s="44" t="str">
        <f>IFERROR(VLOOKUP(Wedstrijden!E131,Wedstrijdlocaties!$B$2:$E$499,2,FALSE),"")</f>
        <v>V12346</v>
      </c>
      <c r="C118" s="44" t="str">
        <f>Wedstrijden!F131</f>
        <v>OUDKARSPEL</v>
      </c>
      <c r="D118" s="44" t="str">
        <f>IFERROR(VLOOKUP(Wedstrijden!G131,Organisaties!$B$2:$C$501,2,FALSE),"")</f>
        <v/>
      </c>
      <c r="E118" s="44" t="str">
        <f>IFERROR(VLOOKUP(Wedstrijden!G131,Organisaties!$B$2:$F$501,5,FALSE),"")</f>
        <v/>
      </c>
      <c r="F118" s="44" t="str">
        <f>IF(Wedstrijden!BC131&lt;&gt;"",Wedstrijden!BC131,"")</f>
        <v/>
      </c>
      <c r="G118" s="44">
        <f>IF(Wedstrijden!AY131="Indoor",1,0)</f>
        <v>1</v>
      </c>
      <c r="H118" s="44" t="str">
        <f>Wedstrijden!AZ131</f>
        <v>Regio</v>
      </c>
      <c r="I118" s="44">
        <f>IF(Wedstrijden!AX131="Nee",0,IF(Wedstrijden!AX131="Ja",1,""))</f>
        <v>1</v>
      </c>
      <c r="J118" s="44" t="str">
        <f>IF(Wedstrijden!BA131&lt;&gt;"",Wedstrijden!BA131,"")</f>
        <v>Regiokampioenschappen</v>
      </c>
      <c r="W118" s="45"/>
      <c r="AE118" s="45"/>
      <c r="AN118" s="45"/>
      <c r="AU118" s="45"/>
      <c r="BA118" s="45"/>
      <c r="BE118" s="45"/>
      <c r="BJ118" s="44" t="str">
        <f>IF(COUNTA(Wedstrijden!I131:S131)&lt;&gt;0,1,"")</f>
        <v/>
      </c>
      <c r="BK118" s="44" t="str">
        <f t="shared" si="6"/>
        <v/>
      </c>
      <c r="BL118" s="44" t="str">
        <f>IF(Wedstrijden!I131="x","AA","")</f>
        <v/>
      </c>
      <c r="BM118" s="44" t="str">
        <f>IF(Wedstrijden!J131="x","A","")</f>
        <v/>
      </c>
      <c r="BN118" s="44" t="str">
        <f>IF(Wedstrijden!K131="x","B1","")</f>
        <v/>
      </c>
      <c r="BO118" s="44" t="str">
        <f>IF(Wedstrijden!L131="x","BB","")</f>
        <v/>
      </c>
      <c r="BP118" s="44" t="str">
        <f>IF(Wedstrijden!M131="x","B","")</f>
        <v/>
      </c>
      <c r="BQ118" s="44" t="str">
        <f>IF(Wedstrijden!N131="x","L1","")</f>
        <v/>
      </c>
      <c r="BR118" s="44" t="str">
        <f>IF(Wedstrijden!O131="x","L2","")</f>
        <v/>
      </c>
      <c r="BS118" s="44" t="str">
        <f>IF(Wedstrijden!P131="x","M1","")</f>
        <v/>
      </c>
      <c r="BT118" s="44" t="str">
        <f>IF(Wedstrijden!Q131="x","M2","")</f>
        <v/>
      </c>
      <c r="BU118" s="44" t="str">
        <f>IF(Wedstrijden!R131="x","Z1","")</f>
        <v/>
      </c>
      <c r="BV118" s="44" t="str">
        <f>IF(Wedstrijden!S131="x","Z2","")</f>
        <v/>
      </c>
      <c r="BW118" s="44" t="str">
        <f>IF(COUNTA(Wedstrijden!T131:AB131)&lt;&gt;0,1,"")</f>
        <v/>
      </c>
      <c r="BX118" s="44" t="str">
        <f t="shared" si="7"/>
        <v/>
      </c>
      <c r="BY118" s="44" t="str">
        <f>IF(Wedstrijden!T131="x","BB","")</f>
        <v/>
      </c>
      <c r="BZ118" s="44" t="str">
        <f>IF(Wedstrijden!U131="x","B","")</f>
        <v/>
      </c>
      <c r="CA118" s="44" t="str">
        <f>IF(Wedstrijden!V131="x","L1","")</f>
        <v/>
      </c>
      <c r="CB118" s="44" t="str">
        <f>IF(Wedstrijden!W131="x","L2","")</f>
        <v/>
      </c>
      <c r="CC118" s="44" t="str">
        <f>IF(Wedstrijden!X131="x","M1","")</f>
        <v/>
      </c>
      <c r="CD118" s="44" t="str">
        <f>IF(Wedstrijden!Y131="x","M2","")</f>
        <v/>
      </c>
      <c r="CE118" s="44" t="str">
        <f>IF(Wedstrijden!Z131="x","Z1","")</f>
        <v/>
      </c>
      <c r="CF118" s="44" t="str">
        <f>IF(Wedstrijden!AA131="x","Z2","")</f>
        <v/>
      </c>
      <c r="CG118" s="44" t="str">
        <f>IF(Wedstrijden!AB131="x","ZZL","")</f>
        <v/>
      </c>
      <c r="CL118" s="44">
        <f>IF(COUNTA(Wedstrijden!AC131:AJ131)&lt;&gt;0,2,"")</f>
        <v>2</v>
      </c>
      <c r="CM118" s="44">
        <f t="shared" si="8"/>
        <v>2</v>
      </c>
      <c r="CN118" s="44" t="str">
        <f>IF(Wedstrijden!AC131="x","AA","")</f>
        <v/>
      </c>
      <c r="CO118" s="44" t="str">
        <f>IF(Wedstrijden!AD131="x","A","")</f>
        <v/>
      </c>
      <c r="CP118" s="44" t="str">
        <f>IF(Wedstrijden!AE131="x","BB","")</f>
        <v/>
      </c>
      <c r="CQ118" s="44" t="str">
        <f>IF(Wedstrijden!AF131="x","B","")</f>
        <v>B</v>
      </c>
      <c r="CR118" s="44" t="str">
        <f>IF(Wedstrijden!AG131="x","L","")</f>
        <v>L</v>
      </c>
      <c r="CS118" s="44" t="str">
        <f>IF(Wedstrijden!AH131="x","M","")</f>
        <v>M</v>
      </c>
      <c r="CT118" s="44" t="str">
        <f>IF(Wedstrijden!AI131="x","Z","")</f>
        <v>Z</v>
      </c>
      <c r="CU118" s="44" t="str">
        <f>IF(Wedstrijden!AJ131="x","ZZ","")</f>
        <v>ZZ</v>
      </c>
      <c r="CV118" s="44">
        <f>IF(COUNTA(Wedstrijden!AK131:AQ131)&lt;&gt;0,2,"")</f>
        <v>2</v>
      </c>
      <c r="CW118" s="44">
        <f t="shared" si="9"/>
        <v>1</v>
      </c>
      <c r="CX118" s="44" t="str">
        <f>IF(Wedstrijden!AK131="x","BB","")</f>
        <v/>
      </c>
      <c r="CY118" s="44" t="str">
        <f>IF(Wedstrijden!AL131="x","B","")</f>
        <v>B</v>
      </c>
      <c r="CZ118" s="44" t="str">
        <f>IF(Wedstrijden!AM131="x","L","")</f>
        <v>L</v>
      </c>
      <c r="DA118" s="44" t="str">
        <f>IF(Wedstrijden!AN131="x","M","")</f>
        <v>M</v>
      </c>
      <c r="DB118" s="44" t="str">
        <f>IF(Wedstrijden!AO131="x","Z","")</f>
        <v>Z</v>
      </c>
      <c r="DC118" s="44" t="str">
        <f>IF(Wedstrijden!AP131="x","ZZ","")</f>
        <v>ZZ</v>
      </c>
      <c r="DD118" s="44" t="str">
        <f>IF(Wedstrijden!AQ131="x","1.40","")</f>
        <v/>
      </c>
      <c r="DE118" s="44" t="str">
        <f>IF(COUNTA(Wedstrijden!AR131:AT131)&lt;&gt;0,6,"")</f>
        <v/>
      </c>
      <c r="DF118" s="44" t="str">
        <f t="shared" si="10"/>
        <v/>
      </c>
      <c r="DG118" s="44" t="str">
        <f>IF(Wedstrijden!AR131="x","L","")</f>
        <v/>
      </c>
      <c r="DH118" s="44" t="str">
        <f>IF(Wedstrijden!AS131="x","M","")</f>
        <v/>
      </c>
      <c r="DI118" s="44" t="str">
        <f>IF(Wedstrijden!AT131="x","Z","")</f>
        <v/>
      </c>
      <c r="DJ118" s="44" t="str">
        <f>IF(COUNTA(Wedstrijden!AU131:AW131)&lt;&gt;0,6,"")</f>
        <v/>
      </c>
      <c r="DK118" s="44" t="str">
        <f t="shared" si="11"/>
        <v/>
      </c>
      <c r="DL118" s="44" t="str">
        <f>IF(Wedstrijden!AU131="x","L","")</f>
        <v/>
      </c>
      <c r="DM118" s="44" t="str">
        <f>IF(Wedstrijden!AV131="x","M","")</f>
        <v/>
      </c>
      <c r="DN118" s="44" t="str">
        <f>IF(Wedstrijden!AW131="x","Z","")</f>
        <v/>
      </c>
    </row>
    <row r="119" spans="1:118" ht="15">
      <c r="A119" s="48" t="e">
        <f>Wedstrijden!#REF!</f>
        <v>#REF!</v>
      </c>
      <c r="B119" s="44">
        <f>IFERROR(VLOOKUP(Wedstrijden!E132,Wedstrijdlocaties!$B$2:$E$499,2,FALSE),"")</f>
        <v>830932</v>
      </c>
      <c r="C119" s="44" t="str">
        <f>Wedstrijden!F132</f>
        <v>Heerhugowaard</v>
      </c>
      <c r="D119" s="44" t="str">
        <f>IFERROR(VLOOKUP(Wedstrijden!G132,Organisaties!$B$2:$C$501,2,FALSE),"")</f>
        <v>V60148</v>
      </c>
      <c r="E119" s="44" t="str">
        <f>IFERROR(VLOOKUP(Wedstrijden!G132,Organisaties!$B$2:$F$501,5,FALSE),"")</f>
        <v>V31007</v>
      </c>
      <c r="F119" s="44" t="str">
        <f>IF(Wedstrijden!BC132&lt;&gt;"",Wedstrijden!BC132,"")</f>
        <v/>
      </c>
      <c r="G119" s="44">
        <f>IF(Wedstrijden!AY132="Indoor",1,0)</f>
        <v>1</v>
      </c>
      <c r="H119" s="44" t="str">
        <f>Wedstrijden!AZ132</f>
        <v>Onbeperkt</v>
      </c>
      <c r="I119" s="44">
        <f>IF(Wedstrijden!AX132="Nee",0,IF(Wedstrijden!AX132="Ja",1,""))</f>
        <v>0</v>
      </c>
      <c r="J119" s="44" t="str">
        <f>IF(Wedstrijden!BA132&lt;&gt;"",Wedstrijden!BA132,"")</f>
        <v/>
      </c>
      <c r="W119" s="45"/>
      <c r="AE119" s="45"/>
      <c r="AN119" s="45"/>
      <c r="AU119" s="45"/>
      <c r="BA119" s="45"/>
      <c r="BE119" s="45"/>
      <c r="BJ119" s="44">
        <f>IF(COUNTA(Wedstrijden!I132:S132)&lt;&gt;0,1,"")</f>
        <v>1</v>
      </c>
      <c r="BK119" s="44">
        <f t="shared" si="6"/>
        <v>2</v>
      </c>
      <c r="BL119" s="44" t="str">
        <f>IF(Wedstrijden!I132="x","AA","")</f>
        <v/>
      </c>
      <c r="BM119" s="44" t="str">
        <f>IF(Wedstrijden!J132="x","A","")</f>
        <v/>
      </c>
      <c r="BN119" s="44" t="str">
        <f>IF(Wedstrijden!K132="x","B1","")</f>
        <v/>
      </c>
      <c r="BO119" s="44" t="str">
        <f>IF(Wedstrijden!L132="x","BB","")</f>
        <v/>
      </c>
      <c r="BP119" s="44" t="str">
        <f>IF(Wedstrijden!M132="x","B","")</f>
        <v>B</v>
      </c>
      <c r="BQ119" s="44" t="str">
        <f>IF(Wedstrijden!N132="x","L1","")</f>
        <v>L1</v>
      </c>
      <c r="BR119" s="44" t="str">
        <f>IF(Wedstrijden!O132="x","L2","")</f>
        <v>L2</v>
      </c>
      <c r="BS119" s="44" t="str">
        <f>IF(Wedstrijden!P132="x","M1","")</f>
        <v>M1</v>
      </c>
      <c r="BT119" s="44" t="str">
        <f>IF(Wedstrijden!Q132="x","M2","")</f>
        <v>M2</v>
      </c>
      <c r="BU119" s="44" t="str">
        <f>IF(Wedstrijden!R132="x","Z1","")</f>
        <v>Z1</v>
      </c>
      <c r="BV119" s="44" t="str">
        <f>IF(Wedstrijden!S132="x","Z2","")</f>
        <v>Z2</v>
      </c>
      <c r="BW119" s="44">
        <f>IF(COUNTA(Wedstrijden!T132:AB132)&lt;&gt;0,1,"")</f>
        <v>1</v>
      </c>
      <c r="BX119" s="44">
        <f t="shared" si="7"/>
        <v>1</v>
      </c>
      <c r="BY119" s="44" t="str">
        <f>IF(Wedstrijden!T132="x","BB","")</f>
        <v/>
      </c>
      <c r="BZ119" s="44" t="str">
        <f>IF(Wedstrijden!U132="x","B","")</f>
        <v>B</v>
      </c>
      <c r="CA119" s="44" t="str">
        <f>IF(Wedstrijden!V132="x","L1","")</f>
        <v>L1</v>
      </c>
      <c r="CB119" s="44" t="str">
        <f>IF(Wedstrijden!W132="x","L2","")</f>
        <v>L2</v>
      </c>
      <c r="CC119" s="44" t="str">
        <f>IF(Wedstrijden!X132="x","M1","")</f>
        <v>M1</v>
      </c>
      <c r="CD119" s="44" t="str">
        <f>IF(Wedstrijden!Y132="x","M2","")</f>
        <v>M2</v>
      </c>
      <c r="CE119" s="44" t="str">
        <f>IF(Wedstrijden!Z132="x","Z1","")</f>
        <v>Z1</v>
      </c>
      <c r="CF119" s="44" t="str">
        <f>IF(Wedstrijden!AA132="x","Z2","")</f>
        <v>Z2</v>
      </c>
      <c r="CG119" s="44" t="str">
        <f>IF(Wedstrijden!AB132="x","ZZL","")</f>
        <v/>
      </c>
      <c r="CL119" s="44" t="str">
        <f>IF(COUNTA(Wedstrijden!AC132:AJ132)&lt;&gt;0,2,"")</f>
        <v/>
      </c>
      <c r="CM119" s="44" t="str">
        <f t="shared" si="8"/>
        <v/>
      </c>
      <c r="CN119" s="44" t="str">
        <f>IF(Wedstrijden!AC132="x","AA","")</f>
        <v/>
      </c>
      <c r="CO119" s="44" t="str">
        <f>IF(Wedstrijden!AD132="x","A","")</f>
        <v/>
      </c>
      <c r="CP119" s="44" t="str">
        <f>IF(Wedstrijden!AE132="x","BB","")</f>
        <v/>
      </c>
      <c r="CQ119" s="44" t="str">
        <f>IF(Wedstrijden!AF132="x","B","")</f>
        <v/>
      </c>
      <c r="CR119" s="44" t="str">
        <f>IF(Wedstrijden!AG132="x","L","")</f>
        <v/>
      </c>
      <c r="CS119" s="44" t="str">
        <f>IF(Wedstrijden!AH132="x","M","")</f>
        <v/>
      </c>
      <c r="CT119" s="44" t="str">
        <f>IF(Wedstrijden!AI132="x","Z","")</f>
        <v/>
      </c>
      <c r="CU119" s="44" t="str">
        <f>IF(Wedstrijden!AJ132="x","ZZ","")</f>
        <v/>
      </c>
      <c r="CV119" s="44" t="str">
        <f>IF(COUNTA(Wedstrijden!AK132:AQ132)&lt;&gt;0,2,"")</f>
        <v/>
      </c>
      <c r="CW119" s="44" t="str">
        <f t="shared" si="9"/>
        <v/>
      </c>
      <c r="CX119" s="44" t="str">
        <f>IF(Wedstrijden!AK132="x","BB","")</f>
        <v/>
      </c>
      <c r="CY119" s="44" t="str">
        <f>IF(Wedstrijden!AL132="x","B","")</f>
        <v/>
      </c>
      <c r="CZ119" s="44" t="str">
        <f>IF(Wedstrijden!AM132="x","L","")</f>
        <v/>
      </c>
      <c r="DA119" s="44" t="str">
        <f>IF(Wedstrijden!AN132="x","M","")</f>
        <v/>
      </c>
      <c r="DB119" s="44" t="str">
        <f>IF(Wedstrijden!AO132="x","Z","")</f>
        <v/>
      </c>
      <c r="DC119" s="44" t="str">
        <f>IF(Wedstrijden!AP132="x","ZZ","")</f>
        <v/>
      </c>
      <c r="DD119" s="44" t="str">
        <f>IF(Wedstrijden!AQ132="x","1.40","")</f>
        <v/>
      </c>
      <c r="DE119" s="44" t="str">
        <f>IF(COUNTA(Wedstrijden!AR132:AT132)&lt;&gt;0,6,"")</f>
        <v/>
      </c>
      <c r="DF119" s="44" t="str">
        <f t="shared" si="10"/>
        <v/>
      </c>
      <c r="DG119" s="44" t="str">
        <f>IF(Wedstrijden!AR132="x","L","")</f>
        <v/>
      </c>
      <c r="DH119" s="44" t="str">
        <f>IF(Wedstrijden!AS132="x","M","")</f>
        <v/>
      </c>
      <c r="DI119" s="44" t="str">
        <f>IF(Wedstrijden!AT132="x","Z","")</f>
        <v/>
      </c>
      <c r="DJ119" s="44" t="str">
        <f>IF(COUNTA(Wedstrijden!AU132:AW132)&lt;&gt;0,6,"")</f>
        <v/>
      </c>
      <c r="DK119" s="44" t="str">
        <f t="shared" si="11"/>
        <v/>
      </c>
      <c r="DL119" s="44" t="str">
        <f>IF(Wedstrijden!AU132="x","L","")</f>
        <v/>
      </c>
      <c r="DM119" s="44" t="str">
        <f>IF(Wedstrijden!AV132="x","M","")</f>
        <v/>
      </c>
      <c r="DN119" s="44" t="str">
        <f>IF(Wedstrijden!AW132="x","Z","")</f>
        <v/>
      </c>
    </row>
    <row r="120" spans="1:118" ht="15">
      <c r="A120" s="48" t="e">
        <f>Wedstrijden!#REF!</f>
        <v>#REF!</v>
      </c>
      <c r="B120" s="44">
        <f>IFERROR(VLOOKUP(Wedstrijden!E133,Wedstrijdlocaties!$B$2:$E$499,2,FALSE),"")</f>
        <v>849143</v>
      </c>
      <c r="C120" s="44" t="str">
        <f>Wedstrijden!F133</f>
        <v>Heiloo</v>
      </c>
      <c r="D120" s="44" t="str">
        <f>IFERROR(VLOOKUP(Wedstrijden!G133,Organisaties!$B$2:$C$501,2,FALSE),"")</f>
        <v>V50701</v>
      </c>
      <c r="E120" s="44" t="str">
        <f>IFERROR(VLOOKUP(Wedstrijden!G133,Organisaties!$B$2:$F$501,5,FALSE),"")</f>
        <v>V31007</v>
      </c>
      <c r="F120" s="44" t="str">
        <f>IF(Wedstrijden!BC133&lt;&gt;"",Wedstrijden!BC133,"")</f>
        <v/>
      </c>
      <c r="G120" s="44">
        <f>IF(Wedstrijden!AY133="Indoor",1,0)</f>
        <v>1</v>
      </c>
      <c r="H120" s="44" t="str">
        <f>Wedstrijden!AZ133</f>
        <v>Onbeperkt</v>
      </c>
      <c r="I120" s="44">
        <f>IF(Wedstrijden!AX133="Nee",0,IF(Wedstrijden!AX133="Ja",1,""))</f>
        <v>0</v>
      </c>
      <c r="J120" s="44" t="str">
        <f>IF(Wedstrijden!BA133&lt;&gt;"",Wedstrijden!BA133,"")</f>
        <v/>
      </c>
      <c r="W120" s="45"/>
      <c r="AE120" s="45"/>
      <c r="AN120" s="45"/>
      <c r="AU120" s="45"/>
      <c r="BA120" s="45"/>
      <c r="BE120" s="45"/>
      <c r="BJ120" s="44">
        <f>IF(COUNTA(Wedstrijden!I133:S133)&lt;&gt;0,1,"")</f>
        <v>1</v>
      </c>
      <c r="BK120" s="44">
        <f t="shared" si="6"/>
        <v>2</v>
      </c>
      <c r="BL120" s="44" t="str">
        <f>IF(Wedstrijden!I133="x","AA","")</f>
        <v/>
      </c>
      <c r="BM120" s="44" t="str">
        <f>IF(Wedstrijden!J133="x","A","")</f>
        <v/>
      </c>
      <c r="BN120" s="44" t="str">
        <f>IF(Wedstrijden!K133="x","B1","")</f>
        <v/>
      </c>
      <c r="BO120" s="44" t="str">
        <f>IF(Wedstrijden!L133="x","BB","")</f>
        <v>BB</v>
      </c>
      <c r="BP120" s="44" t="str">
        <f>IF(Wedstrijden!M133="x","B","")</f>
        <v>B</v>
      </c>
      <c r="BQ120" s="44" t="str">
        <f>IF(Wedstrijden!N133="x","L1","")</f>
        <v>L1</v>
      </c>
      <c r="BR120" s="44" t="str">
        <f>IF(Wedstrijden!O133="x","L2","")</f>
        <v>L2</v>
      </c>
      <c r="BS120" s="44" t="str">
        <f>IF(Wedstrijden!P133="x","M1","")</f>
        <v>M1</v>
      </c>
      <c r="BT120" s="44" t="str">
        <f>IF(Wedstrijden!Q133="x","M2","")</f>
        <v>M2</v>
      </c>
      <c r="BU120" s="44" t="str">
        <f>IF(Wedstrijden!R133="x","Z1","")</f>
        <v>Z1</v>
      </c>
      <c r="BV120" s="44" t="str">
        <f>IF(Wedstrijden!S133="x","Z2","")</f>
        <v>Z2</v>
      </c>
      <c r="BW120" s="44">
        <f>IF(COUNTA(Wedstrijden!T133:AB133)&lt;&gt;0,1,"")</f>
        <v>1</v>
      </c>
      <c r="BX120" s="44">
        <f t="shared" si="7"/>
        <v>1</v>
      </c>
      <c r="BY120" s="44" t="str">
        <f>IF(Wedstrijden!T133="x","BB","")</f>
        <v>BB</v>
      </c>
      <c r="BZ120" s="44" t="str">
        <f>IF(Wedstrijden!U133="x","B","")</f>
        <v>B</v>
      </c>
      <c r="CA120" s="44" t="str">
        <f>IF(Wedstrijden!V133="x","L1","")</f>
        <v>L1</v>
      </c>
      <c r="CB120" s="44" t="str">
        <f>IF(Wedstrijden!W133="x","L2","")</f>
        <v>L2</v>
      </c>
      <c r="CC120" s="44" t="str">
        <f>IF(Wedstrijden!X133="x","M1","")</f>
        <v>M1</v>
      </c>
      <c r="CD120" s="44" t="str">
        <f>IF(Wedstrijden!Y133="x","M2","")</f>
        <v>M2</v>
      </c>
      <c r="CE120" s="44" t="str">
        <f>IF(Wedstrijden!Z133="x","Z1","")</f>
        <v>Z1</v>
      </c>
      <c r="CF120" s="44" t="str">
        <f>IF(Wedstrijden!AA133="x","Z2","")</f>
        <v>Z2</v>
      </c>
      <c r="CG120" s="44" t="str">
        <f>IF(Wedstrijden!AB133="x","ZZL","")</f>
        <v/>
      </c>
      <c r="CL120" s="44" t="str">
        <f>IF(COUNTA(Wedstrijden!AC133:AJ133)&lt;&gt;0,2,"")</f>
        <v/>
      </c>
      <c r="CM120" s="44" t="str">
        <f t="shared" si="8"/>
        <v/>
      </c>
      <c r="CN120" s="44" t="str">
        <f>IF(Wedstrijden!AC133="x","AA","")</f>
        <v/>
      </c>
      <c r="CO120" s="44" t="str">
        <f>IF(Wedstrijden!AD133="x","A","")</f>
        <v/>
      </c>
      <c r="CP120" s="44" t="str">
        <f>IF(Wedstrijden!AE133="x","BB","")</f>
        <v/>
      </c>
      <c r="CQ120" s="44" t="str">
        <f>IF(Wedstrijden!AF133="x","B","")</f>
        <v/>
      </c>
      <c r="CR120" s="44" t="str">
        <f>IF(Wedstrijden!AG133="x","L","")</f>
        <v/>
      </c>
      <c r="CS120" s="44" t="str">
        <f>IF(Wedstrijden!AH133="x","M","")</f>
        <v/>
      </c>
      <c r="CT120" s="44" t="str">
        <f>IF(Wedstrijden!AI133="x","Z","")</f>
        <v/>
      </c>
      <c r="CU120" s="44" t="str">
        <f>IF(Wedstrijden!AJ133="x","ZZ","")</f>
        <v/>
      </c>
      <c r="CV120" s="44" t="str">
        <f>IF(COUNTA(Wedstrijden!AK133:AQ133)&lt;&gt;0,2,"")</f>
        <v/>
      </c>
      <c r="CW120" s="44" t="str">
        <f t="shared" si="9"/>
        <v/>
      </c>
      <c r="CX120" s="44" t="str">
        <f>IF(Wedstrijden!AK133="x","BB","")</f>
        <v/>
      </c>
      <c r="CY120" s="44" t="str">
        <f>IF(Wedstrijden!AL133="x","B","")</f>
        <v/>
      </c>
      <c r="CZ120" s="44" t="str">
        <f>IF(Wedstrijden!AM133="x","L","")</f>
        <v/>
      </c>
      <c r="DA120" s="44" t="str">
        <f>IF(Wedstrijden!AN133="x","M","")</f>
        <v/>
      </c>
      <c r="DB120" s="44" t="str">
        <f>IF(Wedstrijden!AO133="x","Z","")</f>
        <v/>
      </c>
      <c r="DC120" s="44" t="str">
        <f>IF(Wedstrijden!AP133="x","ZZ","")</f>
        <v/>
      </c>
      <c r="DD120" s="44" t="str">
        <f>IF(Wedstrijden!AQ133="x","1.40","")</f>
        <v/>
      </c>
      <c r="DE120" s="44" t="str">
        <f>IF(COUNTA(Wedstrijden!AR133:AT133)&lt;&gt;0,6,"")</f>
        <v/>
      </c>
      <c r="DF120" s="44" t="str">
        <f t="shared" si="10"/>
        <v/>
      </c>
      <c r="DG120" s="44" t="str">
        <f>IF(Wedstrijden!AR133="x","L","")</f>
        <v/>
      </c>
      <c r="DH120" s="44" t="str">
        <f>IF(Wedstrijden!AS133="x","M","")</f>
        <v/>
      </c>
      <c r="DI120" s="44" t="str">
        <f>IF(Wedstrijden!AT133="x","Z","")</f>
        <v/>
      </c>
      <c r="DJ120" s="44" t="str">
        <f>IF(COUNTA(Wedstrijden!AU133:AW133)&lt;&gt;0,6,"")</f>
        <v/>
      </c>
      <c r="DK120" s="44" t="str">
        <f t="shared" si="11"/>
        <v/>
      </c>
      <c r="DL120" s="44" t="str">
        <f>IF(Wedstrijden!AU133="x","L","")</f>
        <v/>
      </c>
      <c r="DM120" s="44" t="str">
        <f>IF(Wedstrijden!AV133="x","M","")</f>
        <v/>
      </c>
      <c r="DN120" s="44" t="str">
        <f>IF(Wedstrijden!AW133="x","Z","")</f>
        <v/>
      </c>
    </row>
    <row r="121" spans="1:118" ht="15">
      <c r="A121" s="48" t="e">
        <f>Wedstrijden!#REF!</f>
        <v>#REF!</v>
      </c>
      <c r="B121" s="44">
        <f>IFERROR(VLOOKUP(Wedstrijden!E135,Wedstrijdlocaties!$B$2:$E$499,2,FALSE),"")</f>
        <v>960951</v>
      </c>
      <c r="C121" s="44" t="str">
        <f>Wedstrijden!F135</f>
        <v>Haarlem</v>
      </c>
      <c r="D121" s="44">
        <f>IFERROR(VLOOKUP(Wedstrijden!G135,Organisaties!$B$2:$C$501,2,FALSE),"")</f>
        <v>780499</v>
      </c>
      <c r="E121" s="44" t="str">
        <f>IFERROR(VLOOKUP(Wedstrijden!G135,Organisaties!$B$2:$F$501,5,FALSE),"")</f>
        <v>V31007</v>
      </c>
      <c r="F121" s="44" t="str">
        <f>IF(Wedstrijden!BC135&lt;&gt;"",Wedstrijden!BC135,"")</f>
        <v/>
      </c>
      <c r="G121" s="44">
        <f>IF(Wedstrijden!AY135="Indoor",1,0)</f>
        <v>0</v>
      </c>
      <c r="H121" s="44">
        <f>Wedstrijden!AZ135</f>
        <v>0</v>
      </c>
      <c r="I121" s="44" t="str">
        <f>IF(Wedstrijden!AX135="Nee",0,IF(Wedstrijden!AX135="Ja",1,""))</f>
        <v/>
      </c>
      <c r="J121" s="44" t="str">
        <f>IF(Wedstrijden!BA135&lt;&gt;"",Wedstrijden!BA135,"")</f>
        <v/>
      </c>
      <c r="W121" s="45"/>
      <c r="AE121" s="45"/>
      <c r="AN121" s="45"/>
      <c r="AU121" s="45"/>
      <c r="BA121" s="45"/>
      <c r="BE121" s="45"/>
      <c r="BJ121" s="44">
        <f>IF(COUNTA(Wedstrijden!I135:S135)&lt;&gt;0,1,"")</f>
        <v>1</v>
      </c>
      <c r="BK121" s="44">
        <f t="shared" si="6"/>
        <v>2</v>
      </c>
      <c r="BL121" s="44" t="str">
        <f>IF(Wedstrijden!I135="x","AA","")</f>
        <v/>
      </c>
      <c r="BM121" s="44" t="str">
        <f>IF(Wedstrijden!J135="x","A","")</f>
        <v/>
      </c>
      <c r="BN121" s="44" t="str">
        <f>IF(Wedstrijden!K135="x","B1","")</f>
        <v/>
      </c>
      <c r="BO121" s="44" t="str">
        <f>IF(Wedstrijden!L135="x","BB","")</f>
        <v/>
      </c>
      <c r="BP121" s="44" t="str">
        <f>IF(Wedstrijden!M135="x","B","")</f>
        <v>B</v>
      </c>
      <c r="BQ121" s="44" t="str">
        <f>IF(Wedstrijden!N135="x","L1","")</f>
        <v>L1</v>
      </c>
      <c r="BR121" s="44" t="str">
        <f>IF(Wedstrijden!O135="x","L2","")</f>
        <v>L2</v>
      </c>
      <c r="BS121" s="44" t="str">
        <f>IF(Wedstrijden!P135="x","M1","")</f>
        <v>M1</v>
      </c>
      <c r="BT121" s="44" t="str">
        <f>IF(Wedstrijden!Q135="x","M2","")</f>
        <v>M2</v>
      </c>
      <c r="BU121" s="44" t="str">
        <f>IF(Wedstrijden!R135="x","Z1","")</f>
        <v>Z1</v>
      </c>
      <c r="BV121" s="44" t="str">
        <f>IF(Wedstrijden!S135="x","Z2","")</f>
        <v>Z2</v>
      </c>
      <c r="BW121" s="44">
        <f>IF(COUNTA(Wedstrijden!T135:AB135)&lt;&gt;0,1,"")</f>
        <v>1</v>
      </c>
      <c r="BX121" s="44">
        <f t="shared" si="7"/>
        <v>1</v>
      </c>
      <c r="BY121" s="44" t="str">
        <f>IF(Wedstrijden!T135="x","BB","")</f>
        <v/>
      </c>
      <c r="BZ121" s="44" t="str">
        <f>IF(Wedstrijden!U135="x","B","")</f>
        <v/>
      </c>
      <c r="CA121" s="44" t="str">
        <f>IF(Wedstrijden!V135="x","L1","")</f>
        <v>L1</v>
      </c>
      <c r="CB121" s="44" t="str">
        <f>IF(Wedstrijden!W135="x","L2","")</f>
        <v>L2</v>
      </c>
      <c r="CC121" s="44" t="str">
        <f>IF(Wedstrijden!X135="x","M1","")</f>
        <v>M1</v>
      </c>
      <c r="CD121" s="44" t="str">
        <f>IF(Wedstrijden!Y135="x","M2","")</f>
        <v>M2</v>
      </c>
      <c r="CE121" s="44" t="str">
        <f>IF(Wedstrijden!Z135="x","Z1","")</f>
        <v>Z1</v>
      </c>
      <c r="CF121" s="44" t="str">
        <f>IF(Wedstrijden!AA135="x","Z2","")</f>
        <v>Z2</v>
      </c>
      <c r="CG121" s="44" t="str">
        <f>IF(Wedstrijden!AB135="x","ZZL","")</f>
        <v/>
      </c>
      <c r="CL121" s="44" t="str">
        <f>IF(COUNTA(Wedstrijden!AC135:AJ135)&lt;&gt;0,2,"")</f>
        <v/>
      </c>
      <c r="CM121" s="44" t="str">
        <f t="shared" si="8"/>
        <v/>
      </c>
      <c r="CN121" s="44" t="str">
        <f>IF(Wedstrijden!AC135="x","AA","")</f>
        <v/>
      </c>
      <c r="CO121" s="44" t="str">
        <f>IF(Wedstrijden!AD135="x","A","")</f>
        <v/>
      </c>
      <c r="CP121" s="44" t="str">
        <f>IF(Wedstrijden!AE135="x","BB","")</f>
        <v/>
      </c>
      <c r="CQ121" s="44" t="str">
        <f>IF(Wedstrijden!AF135="x","B","")</f>
        <v/>
      </c>
      <c r="CR121" s="44" t="str">
        <f>IF(Wedstrijden!AG135="x","L","")</f>
        <v/>
      </c>
      <c r="CS121" s="44" t="str">
        <f>IF(Wedstrijden!AH135="x","M","")</f>
        <v/>
      </c>
      <c r="CT121" s="44" t="str">
        <f>IF(Wedstrijden!AI135="x","Z","")</f>
        <v/>
      </c>
      <c r="CU121" s="44" t="str">
        <f>IF(Wedstrijden!AJ135="x","ZZ","")</f>
        <v/>
      </c>
      <c r="CV121" s="44" t="str">
        <f>IF(COUNTA(Wedstrijden!AK135:AQ135)&lt;&gt;0,2,"")</f>
        <v/>
      </c>
      <c r="CW121" s="44" t="str">
        <f t="shared" si="9"/>
        <v/>
      </c>
      <c r="CX121" s="44" t="str">
        <f>IF(Wedstrijden!AK135="x","BB","")</f>
        <v/>
      </c>
      <c r="CY121" s="44" t="str">
        <f>IF(Wedstrijden!AL135="x","B","")</f>
        <v/>
      </c>
      <c r="CZ121" s="44" t="str">
        <f>IF(Wedstrijden!AM135="x","L","")</f>
        <v/>
      </c>
      <c r="DA121" s="44" t="str">
        <f>IF(Wedstrijden!AN135="x","M","")</f>
        <v/>
      </c>
      <c r="DB121" s="44" t="str">
        <f>IF(Wedstrijden!AO135="x","Z","")</f>
        <v/>
      </c>
      <c r="DC121" s="44" t="str">
        <f>IF(Wedstrijden!AP135="x","ZZ","")</f>
        <v/>
      </c>
      <c r="DD121" s="44" t="str">
        <f>IF(Wedstrijden!AQ135="x","1.40","")</f>
        <v/>
      </c>
      <c r="DE121" s="44" t="str">
        <f>IF(COUNTA(Wedstrijden!AR135:AT135)&lt;&gt;0,6,"")</f>
        <v/>
      </c>
      <c r="DF121" s="44" t="str">
        <f t="shared" si="10"/>
        <v/>
      </c>
      <c r="DG121" s="44" t="str">
        <f>IF(Wedstrijden!AR135="x","L","")</f>
        <v/>
      </c>
      <c r="DH121" s="44" t="str">
        <f>IF(Wedstrijden!AS135="x","M","")</f>
        <v/>
      </c>
      <c r="DI121" s="44" t="str">
        <f>IF(Wedstrijden!AT135="x","Z","")</f>
        <v/>
      </c>
      <c r="DJ121" s="44" t="str">
        <f>IF(COUNTA(Wedstrijden!AU135:AW135)&lt;&gt;0,6,"")</f>
        <v/>
      </c>
      <c r="DK121" s="44" t="str">
        <f t="shared" si="11"/>
        <v/>
      </c>
      <c r="DL121" s="44" t="str">
        <f>IF(Wedstrijden!AU135="x","L","")</f>
        <v/>
      </c>
      <c r="DM121" s="44" t="str">
        <f>IF(Wedstrijden!AV135="x","M","")</f>
        <v/>
      </c>
      <c r="DN121" s="44" t="str">
        <f>IF(Wedstrijden!AW135="x","Z","")</f>
        <v/>
      </c>
    </row>
    <row r="122" spans="1:118" ht="15">
      <c r="A122" s="48" t="e">
        <f>Wedstrijden!#REF!</f>
        <v>#REF!</v>
      </c>
      <c r="B122" s="44">
        <f>IFERROR(VLOOKUP(Wedstrijden!E136,Wedstrijdlocaties!$B$2:$E$499,2,FALSE),"")</f>
        <v>927555</v>
      </c>
      <c r="C122" s="44" t="str">
        <f>Wedstrijden!F136</f>
        <v>Beinsdorp</v>
      </c>
      <c r="D122" s="44">
        <f>IFERROR(VLOOKUP(Wedstrijden!G136,Organisaties!$B$2:$C$501,2,FALSE),"")</f>
        <v>751874</v>
      </c>
      <c r="E122" s="44" t="str">
        <f>IFERROR(VLOOKUP(Wedstrijden!G136,Organisaties!$B$2:$F$501,5,FALSE),"")</f>
        <v>V31007</v>
      </c>
      <c r="F122" s="44" t="str">
        <f>IF(Wedstrijden!BC136&lt;&gt;"",Wedstrijden!BC136,"")</f>
        <v/>
      </c>
      <c r="G122" s="44">
        <f>IF(Wedstrijden!AY136="Indoor",1,0)</f>
        <v>0</v>
      </c>
      <c r="H122" s="44">
        <f>Wedstrijden!AZ136</f>
        <v>0</v>
      </c>
      <c r="I122" s="44" t="str">
        <f>IF(Wedstrijden!AX136="Nee",0,IF(Wedstrijden!AX136="Ja",1,""))</f>
        <v/>
      </c>
      <c r="J122" s="44" t="str">
        <f>IF(Wedstrijden!BA136&lt;&gt;"",Wedstrijden!BA136,"")</f>
        <v/>
      </c>
      <c r="W122" s="45"/>
      <c r="AE122" s="45"/>
      <c r="AN122" s="45"/>
      <c r="AU122" s="45"/>
      <c r="BA122" s="45"/>
      <c r="BE122" s="45"/>
      <c r="BJ122" s="44">
        <f>IF(COUNTA(Wedstrijden!I136:S136)&lt;&gt;0,1,"")</f>
        <v>1</v>
      </c>
      <c r="BK122" s="44">
        <f t="shared" si="6"/>
        <v>2</v>
      </c>
      <c r="BL122" s="44" t="str">
        <f>IF(Wedstrijden!I136="x","AA","")</f>
        <v/>
      </c>
      <c r="BM122" s="44" t="str">
        <f>IF(Wedstrijden!J136="x","A","")</f>
        <v/>
      </c>
      <c r="BN122" s="44" t="str">
        <f>IF(Wedstrijden!K136="x","B1","")</f>
        <v/>
      </c>
      <c r="BO122" s="44" t="str">
        <f>IF(Wedstrijden!L136="x","BB","")</f>
        <v/>
      </c>
      <c r="BP122" s="44" t="str">
        <f>IF(Wedstrijden!M136="x","B","")</f>
        <v>B</v>
      </c>
      <c r="BQ122" s="44" t="str">
        <f>IF(Wedstrijden!N136="x","L1","")</f>
        <v>L1</v>
      </c>
      <c r="BR122" s="44" t="str">
        <f>IF(Wedstrijden!O136="x","L2","")</f>
        <v>L2</v>
      </c>
      <c r="BS122" s="44" t="str">
        <f>IF(Wedstrijden!P136="x","M1","")</f>
        <v>M1</v>
      </c>
      <c r="BT122" s="44" t="str">
        <f>IF(Wedstrijden!Q136="x","M2","")</f>
        <v>M2</v>
      </c>
      <c r="BU122" s="44" t="str">
        <f>IF(Wedstrijden!R136="x","Z1","")</f>
        <v/>
      </c>
      <c r="BV122" s="44" t="str">
        <f>IF(Wedstrijden!S136="x","Z2","")</f>
        <v/>
      </c>
      <c r="BW122" s="44">
        <f>IF(COUNTA(Wedstrijden!T136:AB136)&lt;&gt;0,1,"")</f>
        <v>1</v>
      </c>
      <c r="BX122" s="44">
        <f t="shared" si="7"/>
        <v>1</v>
      </c>
      <c r="BY122" s="44" t="str">
        <f>IF(Wedstrijden!T136="x","BB","")</f>
        <v/>
      </c>
      <c r="BZ122" s="44" t="str">
        <f>IF(Wedstrijden!U136="x","B","")</f>
        <v>B</v>
      </c>
      <c r="CA122" s="44" t="str">
        <f>IF(Wedstrijden!V136="x","L1","")</f>
        <v>L1</v>
      </c>
      <c r="CB122" s="44" t="str">
        <f>IF(Wedstrijden!W136="x","L2","")</f>
        <v>L2</v>
      </c>
      <c r="CC122" s="44" t="str">
        <f>IF(Wedstrijden!X136="x","M1","")</f>
        <v>M1</v>
      </c>
      <c r="CD122" s="44" t="str">
        <f>IF(Wedstrijden!Y136="x","M2","")</f>
        <v>M2</v>
      </c>
      <c r="CE122" s="44" t="str">
        <f>IF(Wedstrijden!Z136="x","Z1","")</f>
        <v/>
      </c>
      <c r="CF122" s="44" t="str">
        <f>IF(Wedstrijden!AA136="x","Z2","")</f>
        <v/>
      </c>
      <c r="CG122" s="44" t="str">
        <f>IF(Wedstrijden!AB136="x","ZZL","")</f>
        <v/>
      </c>
      <c r="CL122" s="44" t="str">
        <f>IF(COUNTA(Wedstrijden!AC136:AJ136)&lt;&gt;0,2,"")</f>
        <v/>
      </c>
      <c r="CM122" s="44" t="str">
        <f t="shared" si="8"/>
        <v/>
      </c>
      <c r="CN122" s="44" t="str">
        <f>IF(Wedstrijden!AC136="x","AA","")</f>
        <v/>
      </c>
      <c r="CO122" s="44" t="str">
        <f>IF(Wedstrijden!AD136="x","A","")</f>
        <v/>
      </c>
      <c r="CP122" s="44" t="str">
        <f>IF(Wedstrijden!AE136="x","BB","")</f>
        <v/>
      </c>
      <c r="CQ122" s="44" t="str">
        <f>IF(Wedstrijden!AF136="x","B","")</f>
        <v/>
      </c>
      <c r="CR122" s="44" t="str">
        <f>IF(Wedstrijden!AG136="x","L","")</f>
        <v/>
      </c>
      <c r="CS122" s="44" t="str">
        <f>IF(Wedstrijden!AH136="x","M","")</f>
        <v/>
      </c>
      <c r="CT122" s="44" t="str">
        <f>IF(Wedstrijden!AI136="x","Z","")</f>
        <v/>
      </c>
      <c r="CU122" s="44" t="str">
        <f>IF(Wedstrijden!AJ136="x","ZZ","")</f>
        <v/>
      </c>
      <c r="CV122" s="44" t="str">
        <f>IF(COUNTA(Wedstrijden!AK136:AQ136)&lt;&gt;0,2,"")</f>
        <v/>
      </c>
      <c r="CW122" s="44" t="str">
        <f t="shared" si="9"/>
        <v/>
      </c>
      <c r="CX122" s="44" t="str">
        <f>IF(Wedstrijden!AK136="x","BB","")</f>
        <v/>
      </c>
      <c r="CY122" s="44" t="str">
        <f>IF(Wedstrijden!AL136="x","B","")</f>
        <v/>
      </c>
      <c r="CZ122" s="44" t="str">
        <f>IF(Wedstrijden!AM136="x","L","")</f>
        <v/>
      </c>
      <c r="DA122" s="44" t="str">
        <f>IF(Wedstrijden!AN136="x","M","")</f>
        <v/>
      </c>
      <c r="DB122" s="44" t="str">
        <f>IF(Wedstrijden!AO136="x","Z","")</f>
        <v/>
      </c>
      <c r="DC122" s="44" t="str">
        <f>IF(Wedstrijden!AP136="x","ZZ","")</f>
        <v/>
      </c>
      <c r="DD122" s="44" t="str">
        <f>IF(Wedstrijden!AQ136="x","1.40","")</f>
        <v/>
      </c>
      <c r="DE122" s="44" t="str">
        <f>IF(COUNTA(Wedstrijden!AR136:AT136)&lt;&gt;0,6,"")</f>
        <v/>
      </c>
      <c r="DF122" s="44" t="str">
        <f t="shared" si="10"/>
        <v/>
      </c>
      <c r="DG122" s="44" t="str">
        <f>IF(Wedstrijden!AR136="x","L","")</f>
        <v/>
      </c>
      <c r="DH122" s="44" t="str">
        <f>IF(Wedstrijden!AS136="x","M","")</f>
        <v/>
      </c>
      <c r="DI122" s="44" t="str">
        <f>IF(Wedstrijden!AT136="x","Z","")</f>
        <v/>
      </c>
      <c r="DJ122" s="44" t="str">
        <f>IF(COUNTA(Wedstrijden!AU136:AW136)&lt;&gt;0,6,"")</f>
        <v/>
      </c>
      <c r="DK122" s="44" t="str">
        <f t="shared" si="11"/>
        <v/>
      </c>
      <c r="DL122" s="44" t="str">
        <f>IF(Wedstrijden!AU136="x","L","")</f>
        <v/>
      </c>
      <c r="DM122" s="44" t="str">
        <f>IF(Wedstrijden!AV136="x","M","")</f>
        <v/>
      </c>
      <c r="DN122" s="44" t="str">
        <f>IF(Wedstrijden!AW136="x","Z","")</f>
        <v/>
      </c>
    </row>
    <row r="123" spans="1:118" ht="15">
      <c r="A123" s="48" t="e">
        <f>Wedstrijden!#REF!</f>
        <v>#REF!</v>
      </c>
      <c r="B123" s="44" t="str">
        <f>IFERROR(VLOOKUP(Wedstrijden!E137,Wedstrijdlocaties!$B$2:$E$499,2,FALSE),"")</f>
        <v>V12305</v>
      </c>
      <c r="C123" s="44" t="str">
        <f>Wedstrijden!F137</f>
        <v>Velsen-Zuid</v>
      </c>
      <c r="D123" s="44" t="str">
        <f>IFERROR(VLOOKUP(Wedstrijden!G137,Organisaties!$B$2:$C$501,2,FALSE),"")</f>
        <v>V51590</v>
      </c>
      <c r="E123" s="44" t="str">
        <f>IFERROR(VLOOKUP(Wedstrijden!G137,Organisaties!$B$2:$F$501,5,FALSE),"")</f>
        <v>V31007</v>
      </c>
      <c r="F123" s="44" t="str">
        <f>IF(Wedstrijden!BC137&lt;&gt;"",Wedstrijden!BC137,"")</f>
        <v/>
      </c>
      <c r="G123" s="44">
        <f>IF(Wedstrijden!AY137="Indoor",1,0)</f>
        <v>0</v>
      </c>
      <c r="H123" s="44">
        <f>Wedstrijden!AZ137</f>
        <v>0</v>
      </c>
      <c r="I123" s="44" t="str">
        <f>IF(Wedstrijden!AX137="Nee",0,IF(Wedstrijden!AX137="Ja",1,""))</f>
        <v/>
      </c>
      <c r="J123" s="44" t="str">
        <f>IF(Wedstrijden!BA137&lt;&gt;"",Wedstrijden!BA137,"")</f>
        <v/>
      </c>
      <c r="W123" s="45"/>
      <c r="AE123" s="45"/>
      <c r="AN123" s="45"/>
      <c r="AU123" s="45"/>
      <c r="BA123" s="45"/>
      <c r="BE123" s="45"/>
      <c r="BJ123" s="44">
        <f>IF(COUNTA(Wedstrijden!I137:S137)&lt;&gt;0,1,"")</f>
        <v>1</v>
      </c>
      <c r="BK123" s="44">
        <f t="shared" si="6"/>
        <v>2</v>
      </c>
      <c r="BL123" s="44" t="str">
        <f>IF(Wedstrijden!I137="x","AA","")</f>
        <v/>
      </c>
      <c r="BM123" s="44" t="str">
        <f>IF(Wedstrijden!J137="x","A","")</f>
        <v/>
      </c>
      <c r="BN123" s="44" t="str">
        <f>IF(Wedstrijden!K137="x","B1","")</f>
        <v/>
      </c>
      <c r="BO123" s="44" t="str">
        <f>IF(Wedstrijden!L137="x","BB","")</f>
        <v>BB</v>
      </c>
      <c r="BP123" s="44" t="str">
        <f>IF(Wedstrijden!M137="x","B","")</f>
        <v>B</v>
      </c>
      <c r="BQ123" s="44" t="str">
        <f>IF(Wedstrijden!N137="x","L1","")</f>
        <v>L1</v>
      </c>
      <c r="BR123" s="44" t="str">
        <f>IF(Wedstrijden!O137="x","L2","")</f>
        <v>L2</v>
      </c>
      <c r="BS123" s="44" t="str">
        <f>IF(Wedstrijden!P137="x","M1","")</f>
        <v>M1</v>
      </c>
      <c r="BT123" s="44" t="str">
        <f>IF(Wedstrijden!Q137="x","M2","")</f>
        <v>M2</v>
      </c>
      <c r="BU123" s="44" t="str">
        <f>IF(Wedstrijden!R137="x","Z1","")</f>
        <v>Z1</v>
      </c>
      <c r="BV123" s="44" t="str">
        <f>IF(Wedstrijden!S137="x","Z2","")</f>
        <v>Z2</v>
      </c>
      <c r="BW123" s="44">
        <f>IF(COUNTA(Wedstrijden!T137:AB137)&lt;&gt;0,1,"")</f>
        <v>1</v>
      </c>
      <c r="BX123" s="44">
        <f t="shared" si="7"/>
        <v>1</v>
      </c>
      <c r="BY123" s="44" t="str">
        <f>IF(Wedstrijden!T137="x","BB","")</f>
        <v>BB</v>
      </c>
      <c r="BZ123" s="44" t="str">
        <f>IF(Wedstrijden!U137="x","B","")</f>
        <v>B</v>
      </c>
      <c r="CA123" s="44" t="str">
        <f>IF(Wedstrijden!V137="x","L1","")</f>
        <v>L1</v>
      </c>
      <c r="CB123" s="44" t="str">
        <f>IF(Wedstrijden!W137="x","L2","")</f>
        <v>L2</v>
      </c>
      <c r="CC123" s="44" t="str">
        <f>IF(Wedstrijden!X137="x","M1","")</f>
        <v>M1</v>
      </c>
      <c r="CD123" s="44" t="str">
        <f>IF(Wedstrijden!Y137="x","M2","")</f>
        <v>M2</v>
      </c>
      <c r="CE123" s="44" t="str">
        <f>IF(Wedstrijden!Z137="x","Z1","")</f>
        <v>Z1</v>
      </c>
      <c r="CF123" s="44" t="str">
        <f>IF(Wedstrijden!AA137="x","Z2","")</f>
        <v>Z2</v>
      </c>
      <c r="CG123" s="44" t="str">
        <f>IF(Wedstrijden!AB137="x","ZZL","")</f>
        <v/>
      </c>
      <c r="CL123" s="44" t="str">
        <f>IF(COUNTA(Wedstrijden!AC137:AJ137)&lt;&gt;0,2,"")</f>
        <v/>
      </c>
      <c r="CM123" s="44" t="str">
        <f t="shared" si="8"/>
        <v/>
      </c>
      <c r="CN123" s="44" t="str">
        <f>IF(Wedstrijden!AC137="x","AA","")</f>
        <v/>
      </c>
      <c r="CO123" s="44" t="str">
        <f>IF(Wedstrijden!AD137="x","A","")</f>
        <v/>
      </c>
      <c r="CP123" s="44" t="str">
        <f>IF(Wedstrijden!AE137="x","BB","")</f>
        <v/>
      </c>
      <c r="CQ123" s="44" t="str">
        <f>IF(Wedstrijden!AF137="x","B","")</f>
        <v/>
      </c>
      <c r="CR123" s="44" t="str">
        <f>IF(Wedstrijden!AG137="x","L","")</f>
        <v/>
      </c>
      <c r="CS123" s="44" t="str">
        <f>IF(Wedstrijden!AH137="x","M","")</f>
        <v/>
      </c>
      <c r="CT123" s="44" t="str">
        <f>IF(Wedstrijden!AI137="x","Z","")</f>
        <v/>
      </c>
      <c r="CU123" s="44" t="str">
        <f>IF(Wedstrijden!AJ137="x","ZZ","")</f>
        <v/>
      </c>
      <c r="CV123" s="44" t="str">
        <f>IF(COUNTA(Wedstrijden!AK137:AQ137)&lt;&gt;0,2,"")</f>
        <v/>
      </c>
      <c r="CW123" s="44" t="str">
        <f t="shared" si="9"/>
        <v/>
      </c>
      <c r="CX123" s="44" t="str">
        <f>IF(Wedstrijden!AK137="x","BB","")</f>
        <v/>
      </c>
      <c r="CY123" s="44" t="str">
        <f>IF(Wedstrijden!AL137="x","B","")</f>
        <v/>
      </c>
      <c r="CZ123" s="44" t="str">
        <f>IF(Wedstrijden!AM137="x","L","")</f>
        <v/>
      </c>
      <c r="DA123" s="44" t="str">
        <f>IF(Wedstrijden!AN137="x","M","")</f>
        <v/>
      </c>
      <c r="DB123" s="44" t="str">
        <f>IF(Wedstrijden!AO137="x","Z","")</f>
        <v/>
      </c>
      <c r="DC123" s="44" t="str">
        <f>IF(Wedstrijden!AP137="x","ZZ","")</f>
        <v/>
      </c>
      <c r="DD123" s="44" t="str">
        <f>IF(Wedstrijden!AQ137="x","1.40","")</f>
        <v/>
      </c>
      <c r="DE123" s="44" t="str">
        <f>IF(COUNTA(Wedstrijden!AR137:AT137)&lt;&gt;0,6,"")</f>
        <v/>
      </c>
      <c r="DF123" s="44" t="str">
        <f t="shared" si="10"/>
        <v/>
      </c>
      <c r="DG123" s="44" t="str">
        <f>IF(Wedstrijden!AR137="x","L","")</f>
        <v/>
      </c>
      <c r="DH123" s="44" t="str">
        <f>IF(Wedstrijden!AS137="x","M","")</f>
        <v/>
      </c>
      <c r="DI123" s="44" t="str">
        <f>IF(Wedstrijden!AT137="x","Z","")</f>
        <v/>
      </c>
      <c r="DJ123" s="44" t="str">
        <f>IF(COUNTA(Wedstrijden!AU137:AW137)&lt;&gt;0,6,"")</f>
        <v/>
      </c>
      <c r="DK123" s="44" t="str">
        <f t="shared" si="11"/>
        <v/>
      </c>
      <c r="DL123" s="44" t="str">
        <f>IF(Wedstrijden!AU137="x","L","")</f>
        <v/>
      </c>
      <c r="DM123" s="44" t="str">
        <f>IF(Wedstrijden!AV137="x","M","")</f>
        <v/>
      </c>
      <c r="DN123" s="44" t="str">
        <f>IF(Wedstrijden!AW137="x","Z","")</f>
        <v/>
      </c>
    </row>
    <row r="124" spans="1:118" ht="15">
      <c r="A124" s="48" t="e">
        <f>Wedstrijden!#REF!</f>
        <v>#REF!</v>
      </c>
      <c r="B124" s="44">
        <f>IFERROR(VLOOKUP(Wedstrijden!E138,Wedstrijdlocaties!$B$2:$E$499,2,FALSE),"")</f>
        <v>861966</v>
      </c>
      <c r="C124" s="44" t="str">
        <f>Wedstrijden!F138</f>
        <v>Oostzaan</v>
      </c>
      <c r="D124" s="44">
        <f>IFERROR(VLOOKUP(Wedstrijden!G138,Organisaties!$B$2:$C$501,2,FALSE),"")</f>
        <v>755901</v>
      </c>
      <c r="E124" s="44" t="str">
        <f>IFERROR(VLOOKUP(Wedstrijden!G138,Organisaties!$B$2:$F$501,5,FALSE),"")</f>
        <v>V31007</v>
      </c>
      <c r="F124" s="44" t="str">
        <f>IF(Wedstrijden!BC138&lt;&gt;"",Wedstrijden!BC138,"")</f>
        <v/>
      </c>
      <c r="G124" s="44">
        <f>IF(Wedstrijden!AY138="Indoor",1,0)</f>
        <v>1</v>
      </c>
      <c r="H124" s="44">
        <f>Wedstrijden!AZ138</f>
        <v>0</v>
      </c>
      <c r="I124" s="44" t="str">
        <f>IF(Wedstrijden!AX138="Nee",0,IF(Wedstrijden!AX138="Ja",1,""))</f>
        <v/>
      </c>
      <c r="J124" s="44" t="str">
        <f>IF(Wedstrijden!BA138&lt;&gt;"",Wedstrijden!BA138,"")</f>
        <v/>
      </c>
      <c r="W124" s="45"/>
      <c r="AE124" s="45"/>
      <c r="AN124" s="45"/>
      <c r="AU124" s="45"/>
      <c r="BA124" s="45"/>
      <c r="BE124" s="45"/>
      <c r="BJ124" s="44">
        <f>IF(COUNTA(Wedstrijden!I138:S138)&lt;&gt;0,1,"")</f>
        <v>1</v>
      </c>
      <c r="BK124" s="44">
        <f t="shared" si="6"/>
        <v>2</v>
      </c>
      <c r="BL124" s="44" t="str">
        <f>IF(Wedstrijden!I138="x","AA","")</f>
        <v/>
      </c>
      <c r="BM124" s="44" t="str">
        <f>IF(Wedstrijden!J138="x","A","")</f>
        <v/>
      </c>
      <c r="BN124" s="44" t="str">
        <f>IF(Wedstrijden!K138="x","B1","")</f>
        <v/>
      </c>
      <c r="BO124" s="44" t="str">
        <f>IF(Wedstrijden!L138="x","BB","")</f>
        <v/>
      </c>
      <c r="BP124" s="44" t="str">
        <f>IF(Wedstrijden!M138="x","B","")</f>
        <v>B</v>
      </c>
      <c r="BQ124" s="44" t="str">
        <f>IF(Wedstrijden!N138="x","L1","")</f>
        <v>L1</v>
      </c>
      <c r="BR124" s="44" t="str">
        <f>IF(Wedstrijden!O138="x","L2","")</f>
        <v>L2</v>
      </c>
      <c r="BS124" s="44" t="str">
        <f>IF(Wedstrijden!P138="x","M1","")</f>
        <v>M1</v>
      </c>
      <c r="BT124" s="44" t="str">
        <f>IF(Wedstrijden!Q138="x","M2","")</f>
        <v>M2</v>
      </c>
      <c r="BU124" s="44" t="str">
        <f>IF(Wedstrijden!R138="x","Z1","")</f>
        <v>Z1</v>
      </c>
      <c r="BV124" s="44" t="str">
        <f>IF(Wedstrijden!S138="x","Z2","")</f>
        <v>Z2</v>
      </c>
      <c r="BW124" s="44">
        <f>IF(COUNTA(Wedstrijden!T138:AB138)&lt;&gt;0,1,"")</f>
        <v>1</v>
      </c>
      <c r="BX124" s="44">
        <f t="shared" si="7"/>
        <v>1</v>
      </c>
      <c r="BY124" s="44" t="str">
        <f>IF(Wedstrijden!T138="x","BB","")</f>
        <v/>
      </c>
      <c r="BZ124" s="44" t="str">
        <f>IF(Wedstrijden!U138="x","B","")</f>
        <v>B</v>
      </c>
      <c r="CA124" s="44" t="str">
        <f>IF(Wedstrijden!V138="x","L1","")</f>
        <v>L1</v>
      </c>
      <c r="CB124" s="44" t="str">
        <f>IF(Wedstrijden!W138="x","L2","")</f>
        <v>L2</v>
      </c>
      <c r="CC124" s="44" t="str">
        <f>IF(Wedstrijden!X138="x","M1","")</f>
        <v>M1</v>
      </c>
      <c r="CD124" s="44" t="str">
        <f>IF(Wedstrijden!Y138="x","M2","")</f>
        <v>M2</v>
      </c>
      <c r="CE124" s="44" t="str">
        <f>IF(Wedstrijden!Z138="x","Z1","")</f>
        <v>Z1</v>
      </c>
      <c r="CF124" s="44" t="str">
        <f>IF(Wedstrijden!AA138="x","Z2","")</f>
        <v>Z2</v>
      </c>
      <c r="CG124" s="44" t="str">
        <f>IF(Wedstrijden!AB138="x","ZZL","")</f>
        <v>ZZL</v>
      </c>
      <c r="CL124" s="44" t="str">
        <f>IF(COUNTA(Wedstrijden!AC138:AJ138)&lt;&gt;0,2,"")</f>
        <v/>
      </c>
      <c r="CM124" s="44" t="str">
        <f t="shared" si="8"/>
        <v/>
      </c>
      <c r="CN124" s="44" t="str">
        <f>IF(Wedstrijden!AC138="x","AA","")</f>
        <v/>
      </c>
      <c r="CO124" s="44" t="str">
        <f>IF(Wedstrijden!AD138="x","A","")</f>
        <v/>
      </c>
      <c r="CP124" s="44" t="str">
        <f>IF(Wedstrijden!AE138="x","BB","")</f>
        <v/>
      </c>
      <c r="CQ124" s="44" t="str">
        <f>IF(Wedstrijden!AF138="x","B","")</f>
        <v/>
      </c>
      <c r="CR124" s="44" t="str">
        <f>IF(Wedstrijden!AG138="x","L","")</f>
        <v/>
      </c>
      <c r="CS124" s="44" t="str">
        <f>IF(Wedstrijden!AH138="x","M","")</f>
        <v/>
      </c>
      <c r="CT124" s="44" t="str">
        <f>IF(Wedstrijden!AI138="x","Z","")</f>
        <v/>
      </c>
      <c r="CU124" s="44" t="str">
        <f>IF(Wedstrijden!AJ138="x","ZZ","")</f>
        <v/>
      </c>
      <c r="CV124" s="44" t="str">
        <f>IF(COUNTA(Wedstrijden!AK138:AQ138)&lt;&gt;0,2,"")</f>
        <v/>
      </c>
      <c r="CW124" s="44" t="str">
        <f t="shared" si="9"/>
        <v/>
      </c>
      <c r="CX124" s="44" t="str">
        <f>IF(Wedstrijden!AK138="x","BB","")</f>
        <v/>
      </c>
      <c r="CY124" s="44" t="str">
        <f>IF(Wedstrijden!AL138="x","B","")</f>
        <v/>
      </c>
      <c r="CZ124" s="44" t="str">
        <f>IF(Wedstrijden!AM138="x","L","")</f>
        <v/>
      </c>
      <c r="DA124" s="44" t="str">
        <f>IF(Wedstrijden!AN138="x","M","")</f>
        <v/>
      </c>
      <c r="DB124" s="44" t="str">
        <f>IF(Wedstrijden!AO138="x","Z","")</f>
        <v/>
      </c>
      <c r="DC124" s="44" t="str">
        <f>IF(Wedstrijden!AP138="x","ZZ","")</f>
        <v/>
      </c>
      <c r="DD124" s="44" t="str">
        <f>IF(Wedstrijden!AQ138="x","1.40","")</f>
        <v/>
      </c>
      <c r="DE124" s="44" t="str">
        <f>IF(COUNTA(Wedstrijden!AR138:AT138)&lt;&gt;0,6,"")</f>
        <v/>
      </c>
      <c r="DF124" s="44" t="str">
        <f t="shared" si="10"/>
        <v/>
      </c>
      <c r="DG124" s="44" t="str">
        <f>IF(Wedstrijden!AR138="x","L","")</f>
        <v/>
      </c>
      <c r="DH124" s="44" t="str">
        <f>IF(Wedstrijden!AS138="x","M","")</f>
        <v/>
      </c>
      <c r="DI124" s="44" t="str">
        <f>IF(Wedstrijden!AT138="x","Z","")</f>
        <v/>
      </c>
      <c r="DJ124" s="44" t="str">
        <f>IF(COUNTA(Wedstrijden!AU138:AW138)&lt;&gt;0,6,"")</f>
        <v/>
      </c>
      <c r="DK124" s="44" t="str">
        <f t="shared" si="11"/>
        <v/>
      </c>
      <c r="DL124" s="44" t="str">
        <f>IF(Wedstrijden!AU138="x","L","")</f>
        <v/>
      </c>
      <c r="DM124" s="44" t="str">
        <f>IF(Wedstrijden!AV138="x","M","")</f>
        <v/>
      </c>
      <c r="DN124" s="44" t="str">
        <f>IF(Wedstrijden!AW138="x","Z","")</f>
        <v/>
      </c>
    </row>
    <row r="125" spans="1:118" ht="15">
      <c r="A125" s="48" t="e">
        <f>Wedstrijden!#REF!</f>
        <v>#REF!</v>
      </c>
      <c r="B125" s="44">
        <f>IFERROR(VLOOKUP(Wedstrijden!E139,Wedstrijdlocaties!$B$2:$E$499,2,FALSE),"")</f>
        <v>922258</v>
      </c>
      <c r="C125" s="44" t="str">
        <f>Wedstrijden!F139</f>
        <v>Den Burg</v>
      </c>
      <c r="D125" s="44" t="str">
        <f>IFERROR(VLOOKUP(Wedstrijden!G139,Organisaties!$B$2:$C$501,2,FALSE),"")</f>
        <v>V50721</v>
      </c>
      <c r="E125" s="44" t="str">
        <f>IFERROR(VLOOKUP(Wedstrijden!G139,Organisaties!$B$2:$F$501,5,FALSE),"")</f>
        <v>V31007</v>
      </c>
      <c r="F125" s="44" t="str">
        <f>IF(Wedstrijden!BC139&lt;&gt;"",Wedstrijden!BC139,"")</f>
        <v/>
      </c>
      <c r="G125" s="44">
        <f>IF(Wedstrijden!AY139="Indoor",1,0)</f>
        <v>0</v>
      </c>
      <c r="H125" s="44" t="str">
        <f>Wedstrijden!AZ139</f>
        <v>Nee</v>
      </c>
      <c r="I125" s="44" t="str">
        <f>IF(Wedstrijden!AX139="Nee",0,IF(Wedstrijden!AX139="Ja",1,""))</f>
        <v/>
      </c>
      <c r="J125" s="44" t="str">
        <f>IF(Wedstrijden!BA139&lt;&gt;"",Wedstrijden!BA139,"")</f>
        <v>Indoor</v>
      </c>
      <c r="W125" s="45"/>
      <c r="AE125" s="45"/>
      <c r="AN125" s="45"/>
      <c r="AU125" s="45"/>
      <c r="BA125" s="45"/>
      <c r="BE125" s="45"/>
      <c r="BJ125" s="44">
        <f>IF(COUNTA(Wedstrijden!I139:S139)&lt;&gt;0,1,"")</f>
        <v>1</v>
      </c>
      <c r="BK125" s="44">
        <f t="shared" si="6"/>
        <v>2</v>
      </c>
      <c r="BL125" s="44" t="str">
        <f>IF(Wedstrijden!I139="x","AA","")</f>
        <v/>
      </c>
      <c r="BM125" s="44" t="str">
        <f>IF(Wedstrijden!J139="x","A","")</f>
        <v/>
      </c>
      <c r="BN125" s="44" t="str">
        <f>IF(Wedstrijden!K139="x","B1","")</f>
        <v/>
      </c>
      <c r="BO125" s="44" t="str">
        <f>IF(Wedstrijden!L139="x","BB","")</f>
        <v/>
      </c>
      <c r="BP125" s="44" t="str">
        <f>IF(Wedstrijden!M139="x","B","")</f>
        <v>B</v>
      </c>
      <c r="BQ125" s="44" t="str">
        <f>IF(Wedstrijden!N139="x","L1","")</f>
        <v>L1</v>
      </c>
      <c r="BR125" s="44" t="str">
        <f>IF(Wedstrijden!O139="x","L2","")</f>
        <v>L2</v>
      </c>
      <c r="BS125" s="44" t="str">
        <f>IF(Wedstrijden!P139="x","M1","")</f>
        <v>M1</v>
      </c>
      <c r="BT125" s="44" t="str">
        <f>IF(Wedstrijden!Q139="x","M2","")</f>
        <v>M2</v>
      </c>
      <c r="BU125" s="44" t="str">
        <f>IF(Wedstrijden!R139="x","Z1","")</f>
        <v>Z1</v>
      </c>
      <c r="BV125" s="44" t="str">
        <f>IF(Wedstrijden!S139="x","Z2","")</f>
        <v>Z2</v>
      </c>
      <c r="BW125" s="44">
        <f>IF(COUNTA(Wedstrijden!T139:AB139)&lt;&gt;0,1,"")</f>
        <v>1</v>
      </c>
      <c r="BX125" s="44">
        <f t="shared" si="7"/>
        <v>1</v>
      </c>
      <c r="BY125" s="44" t="str">
        <f>IF(Wedstrijden!T139="x","BB","")</f>
        <v/>
      </c>
      <c r="BZ125" s="44" t="str">
        <f>IF(Wedstrijden!U139="x","B","")</f>
        <v>B</v>
      </c>
      <c r="CA125" s="44" t="str">
        <f>IF(Wedstrijden!V139="x","L1","")</f>
        <v>L1</v>
      </c>
      <c r="CB125" s="44" t="str">
        <f>IF(Wedstrijden!W139="x","L2","")</f>
        <v>L2</v>
      </c>
      <c r="CC125" s="44" t="str">
        <f>IF(Wedstrijden!X139="x","M1","")</f>
        <v>M1</v>
      </c>
      <c r="CD125" s="44" t="str">
        <f>IF(Wedstrijden!Y139="x","M2","")</f>
        <v>M2</v>
      </c>
      <c r="CE125" s="44" t="str">
        <f>IF(Wedstrijden!Z139="x","Z1","")</f>
        <v>Z1</v>
      </c>
      <c r="CF125" s="44" t="str">
        <f>IF(Wedstrijden!AA139="x","Z2","")</f>
        <v>Z2</v>
      </c>
      <c r="CG125" s="44" t="str">
        <f>IF(Wedstrijden!AB139="x","ZZL","")</f>
        <v/>
      </c>
      <c r="CL125" s="44" t="str">
        <f>IF(COUNTA(Wedstrijden!AC139:AJ139)&lt;&gt;0,2,"")</f>
        <v/>
      </c>
      <c r="CM125" s="44" t="str">
        <f t="shared" si="8"/>
        <v/>
      </c>
      <c r="CN125" s="44" t="str">
        <f>IF(Wedstrijden!AC139="x","AA","")</f>
        <v/>
      </c>
      <c r="CO125" s="44" t="str">
        <f>IF(Wedstrijden!AD139="x","A","")</f>
        <v/>
      </c>
      <c r="CP125" s="44" t="str">
        <f>IF(Wedstrijden!AE139="x","BB","")</f>
        <v/>
      </c>
      <c r="CQ125" s="44" t="str">
        <f>IF(Wedstrijden!AF139="x","B","")</f>
        <v/>
      </c>
      <c r="CR125" s="44" t="str">
        <f>IF(Wedstrijden!AG139="x","L","")</f>
        <v/>
      </c>
      <c r="CS125" s="44" t="str">
        <f>IF(Wedstrijden!AH139="x","M","")</f>
        <v/>
      </c>
      <c r="CT125" s="44" t="str">
        <f>IF(Wedstrijden!AI139="x","Z","")</f>
        <v/>
      </c>
      <c r="CU125" s="44" t="str">
        <f>IF(Wedstrijden!AJ139="x","ZZ","")</f>
        <v/>
      </c>
      <c r="CV125" s="44" t="str">
        <f>IF(COUNTA(Wedstrijden!AK139:AQ139)&lt;&gt;0,2,"")</f>
        <v/>
      </c>
      <c r="CW125" s="44" t="str">
        <f t="shared" si="9"/>
        <v/>
      </c>
      <c r="CX125" s="44" t="str">
        <f>IF(Wedstrijden!AK139="x","BB","")</f>
        <v/>
      </c>
      <c r="CY125" s="44" t="str">
        <f>IF(Wedstrijden!AL139="x","B","")</f>
        <v/>
      </c>
      <c r="CZ125" s="44" t="str">
        <f>IF(Wedstrijden!AM139="x","L","")</f>
        <v/>
      </c>
      <c r="DA125" s="44" t="str">
        <f>IF(Wedstrijden!AN139="x","M","")</f>
        <v/>
      </c>
      <c r="DB125" s="44" t="str">
        <f>IF(Wedstrijden!AO139="x","Z","")</f>
        <v/>
      </c>
      <c r="DC125" s="44" t="str">
        <f>IF(Wedstrijden!AP139="x","ZZ","")</f>
        <v/>
      </c>
      <c r="DD125" s="44" t="str">
        <f>IF(Wedstrijden!AQ139="x","1.40","")</f>
        <v/>
      </c>
      <c r="DE125" s="44" t="str">
        <f>IF(COUNTA(Wedstrijden!AR139:AT139)&lt;&gt;0,6,"")</f>
        <v/>
      </c>
      <c r="DF125" s="44" t="str">
        <f t="shared" si="10"/>
        <v/>
      </c>
      <c r="DG125" s="44" t="str">
        <f>IF(Wedstrijden!AR139="x","L","")</f>
        <v/>
      </c>
      <c r="DH125" s="44" t="str">
        <f>IF(Wedstrijden!AS139="x","M","")</f>
        <v/>
      </c>
      <c r="DI125" s="44" t="str">
        <f>IF(Wedstrijden!AT139="x","Z","")</f>
        <v/>
      </c>
      <c r="DJ125" s="44" t="str">
        <f>IF(COUNTA(Wedstrijden!AU139:AW139)&lt;&gt;0,6,"")</f>
        <v/>
      </c>
      <c r="DK125" s="44" t="str">
        <f t="shared" si="11"/>
        <v/>
      </c>
      <c r="DL125" s="44" t="str">
        <f>IF(Wedstrijden!AU139="x","L","")</f>
        <v/>
      </c>
      <c r="DM125" s="44" t="str">
        <f>IF(Wedstrijden!AV139="x","M","")</f>
        <v/>
      </c>
      <c r="DN125" s="44" t="str">
        <f>IF(Wedstrijden!AW139="x","Z","")</f>
        <v/>
      </c>
    </row>
    <row r="126" spans="1:118" ht="15">
      <c r="A126" s="48" t="e">
        <f>Wedstrijden!#REF!</f>
        <v>#REF!</v>
      </c>
      <c r="B126" s="44" t="str">
        <f>IFERROR(VLOOKUP(Wedstrijden!E140,Wedstrijdlocaties!$B$2:$E$499,2,FALSE),"")</f>
        <v>V12119</v>
      </c>
      <c r="C126" s="44" t="str">
        <f>Wedstrijden!F140</f>
        <v>Sint Maarten</v>
      </c>
      <c r="D126" s="44" t="str">
        <f>IFERROR(VLOOKUP(Wedstrijden!G140,Organisaties!$B$2:$C$501,2,FALSE),"")</f>
        <v/>
      </c>
      <c r="E126" s="44" t="str">
        <f>IFERROR(VLOOKUP(Wedstrijden!G140,Organisaties!$B$2:$F$501,5,FALSE),"")</f>
        <v/>
      </c>
      <c r="F126" s="44" t="str">
        <f>IF(Wedstrijden!BC140&lt;&gt;"",Wedstrijden!BC140,"")</f>
        <v/>
      </c>
      <c r="G126" s="44">
        <f>IF(Wedstrijden!AY140="Indoor",1,0)</f>
        <v>0</v>
      </c>
      <c r="H126" s="44">
        <f>Wedstrijden!AZ140</f>
        <v>0</v>
      </c>
      <c r="I126" s="44" t="str">
        <f>IF(Wedstrijden!AX140="Nee",0,IF(Wedstrijden!AX140="Ja",1,""))</f>
        <v/>
      </c>
      <c r="J126" s="44" t="str">
        <f>IF(Wedstrijden!BA140&lt;&gt;"",Wedstrijden!BA140,"")</f>
        <v/>
      </c>
      <c r="W126" s="45"/>
      <c r="AE126" s="45"/>
      <c r="AN126" s="45"/>
      <c r="AU126" s="45"/>
      <c r="BA126" s="45"/>
      <c r="BE126" s="45"/>
      <c r="BJ126" s="44">
        <f>IF(COUNTA(Wedstrijden!I140:S140)&lt;&gt;0,1,"")</f>
        <v>1</v>
      </c>
      <c r="BK126" s="44">
        <f t="shared" si="6"/>
        <v>2</v>
      </c>
      <c r="BL126" s="44" t="str">
        <f>IF(Wedstrijden!I140="x","AA","")</f>
        <v/>
      </c>
      <c r="BM126" s="44" t="str">
        <f>IF(Wedstrijden!J140="x","A","")</f>
        <v/>
      </c>
      <c r="BN126" s="44" t="str">
        <f>IF(Wedstrijden!K140="x","B1","")</f>
        <v/>
      </c>
      <c r="BO126" s="44" t="str">
        <f>IF(Wedstrijden!L140="x","BB","")</f>
        <v>BB</v>
      </c>
      <c r="BP126" s="44" t="str">
        <f>IF(Wedstrijden!M140="x","B","")</f>
        <v>B</v>
      </c>
      <c r="BQ126" s="44" t="str">
        <f>IF(Wedstrijden!N140="x","L1","")</f>
        <v>L1</v>
      </c>
      <c r="BR126" s="44" t="str">
        <f>IF(Wedstrijden!O140="x","L2","")</f>
        <v>L2</v>
      </c>
      <c r="BS126" s="44" t="str">
        <f>IF(Wedstrijden!P140="x","M1","")</f>
        <v>M1</v>
      </c>
      <c r="BT126" s="44" t="str">
        <f>IF(Wedstrijden!Q140="x","M2","")</f>
        <v>M2</v>
      </c>
      <c r="BU126" s="44" t="str">
        <f>IF(Wedstrijden!R140="x","Z1","")</f>
        <v>Z1</v>
      </c>
      <c r="BV126" s="44" t="str">
        <f>IF(Wedstrijden!S140="x","Z2","")</f>
        <v>Z2</v>
      </c>
      <c r="BW126" s="44">
        <f>IF(COUNTA(Wedstrijden!T140:AB140)&lt;&gt;0,1,"")</f>
        <v>1</v>
      </c>
      <c r="BX126" s="44">
        <f t="shared" si="7"/>
        <v>1</v>
      </c>
      <c r="BY126" s="44" t="str">
        <f>IF(Wedstrijden!T140="x","BB","")</f>
        <v>BB</v>
      </c>
      <c r="BZ126" s="44" t="str">
        <f>IF(Wedstrijden!U140="x","B","")</f>
        <v>B</v>
      </c>
      <c r="CA126" s="44" t="str">
        <f>IF(Wedstrijden!V140="x","L1","")</f>
        <v>L1</v>
      </c>
      <c r="CB126" s="44" t="str">
        <f>IF(Wedstrijden!W140="x","L2","")</f>
        <v>L2</v>
      </c>
      <c r="CC126" s="44" t="str">
        <f>IF(Wedstrijden!X140="x","M1","")</f>
        <v>M1</v>
      </c>
      <c r="CD126" s="44" t="str">
        <f>IF(Wedstrijden!Y140="x","M2","")</f>
        <v>M2</v>
      </c>
      <c r="CE126" s="44" t="str">
        <f>IF(Wedstrijden!Z140="x","Z1","")</f>
        <v/>
      </c>
      <c r="CF126" s="44" t="str">
        <f>IF(Wedstrijden!AA140="x","Z2","")</f>
        <v/>
      </c>
      <c r="CG126" s="44" t="str">
        <f>IF(Wedstrijden!AB140="x","ZZL","")</f>
        <v/>
      </c>
      <c r="CL126" s="44" t="str">
        <f>IF(COUNTA(Wedstrijden!AC140:AJ140)&lt;&gt;0,2,"")</f>
        <v/>
      </c>
      <c r="CM126" s="44" t="str">
        <f t="shared" si="8"/>
        <v/>
      </c>
      <c r="CN126" s="44" t="str">
        <f>IF(Wedstrijden!AC140="x","AA","")</f>
        <v/>
      </c>
      <c r="CO126" s="44" t="str">
        <f>IF(Wedstrijden!AD140="x","A","")</f>
        <v/>
      </c>
      <c r="CP126" s="44" t="str">
        <f>IF(Wedstrijden!AE140="x","BB","")</f>
        <v/>
      </c>
      <c r="CQ126" s="44" t="str">
        <f>IF(Wedstrijden!AF140="x","B","")</f>
        <v/>
      </c>
      <c r="CR126" s="44" t="str">
        <f>IF(Wedstrijden!AG140="x","L","")</f>
        <v/>
      </c>
      <c r="CS126" s="44" t="str">
        <f>IF(Wedstrijden!AH140="x","M","")</f>
        <v/>
      </c>
      <c r="CT126" s="44" t="str">
        <f>IF(Wedstrijden!AI140="x","Z","")</f>
        <v/>
      </c>
      <c r="CU126" s="44" t="str">
        <f>IF(Wedstrijden!AJ140="x","ZZ","")</f>
        <v/>
      </c>
      <c r="CV126" s="44" t="str">
        <f>IF(COUNTA(Wedstrijden!AK140:AQ140)&lt;&gt;0,2,"")</f>
        <v/>
      </c>
      <c r="CW126" s="44" t="str">
        <f t="shared" si="9"/>
        <v/>
      </c>
      <c r="CX126" s="44" t="str">
        <f>IF(Wedstrijden!AK140="x","BB","")</f>
        <v/>
      </c>
      <c r="CY126" s="44" t="str">
        <f>IF(Wedstrijden!AL140="x","B","")</f>
        <v/>
      </c>
      <c r="CZ126" s="44" t="str">
        <f>IF(Wedstrijden!AM140="x","L","")</f>
        <v/>
      </c>
      <c r="DA126" s="44" t="str">
        <f>IF(Wedstrijden!AN140="x","M","")</f>
        <v/>
      </c>
      <c r="DB126" s="44" t="str">
        <f>IF(Wedstrijden!AO140="x","Z","")</f>
        <v/>
      </c>
      <c r="DC126" s="44" t="str">
        <f>IF(Wedstrijden!AP140="x","ZZ","")</f>
        <v/>
      </c>
      <c r="DD126" s="44" t="str">
        <f>IF(Wedstrijden!AQ140="x","1.40","")</f>
        <v/>
      </c>
      <c r="DE126" s="44" t="str">
        <f>IF(COUNTA(Wedstrijden!AR140:AT140)&lt;&gt;0,6,"")</f>
        <v/>
      </c>
      <c r="DF126" s="44" t="str">
        <f t="shared" si="10"/>
        <v/>
      </c>
      <c r="DG126" s="44" t="str">
        <f>IF(Wedstrijden!AR140="x","L","")</f>
        <v/>
      </c>
      <c r="DH126" s="44" t="str">
        <f>IF(Wedstrijden!AS140="x","M","")</f>
        <v/>
      </c>
      <c r="DI126" s="44" t="str">
        <f>IF(Wedstrijden!AT140="x","Z","")</f>
        <v/>
      </c>
      <c r="DJ126" s="44" t="str">
        <f>IF(COUNTA(Wedstrijden!AU140:AW140)&lt;&gt;0,6,"")</f>
        <v/>
      </c>
      <c r="DK126" s="44" t="str">
        <f t="shared" si="11"/>
        <v/>
      </c>
      <c r="DL126" s="44" t="str">
        <f>IF(Wedstrijden!AU140="x","L","")</f>
        <v/>
      </c>
      <c r="DM126" s="44" t="str">
        <f>IF(Wedstrijden!AV140="x","M","")</f>
        <v/>
      </c>
      <c r="DN126" s="44" t="str">
        <f>IF(Wedstrijden!AW140="x","Z","")</f>
        <v/>
      </c>
    </row>
    <row r="127" spans="1:118" ht="15">
      <c r="A127" s="48" t="e">
        <f>Wedstrijden!#REF!</f>
        <v>#REF!</v>
      </c>
      <c r="B127" s="44">
        <f>IFERROR(VLOOKUP(Wedstrijden!E141,Wedstrijdlocaties!$B$2:$E$499,2,FALSE),"")</f>
        <v>960902</v>
      </c>
      <c r="C127" s="44" t="str">
        <f>Wedstrijden!F141</f>
        <v>Callantsoog</v>
      </c>
      <c r="D127" s="44" t="str">
        <f>IFERROR(VLOOKUP(Wedstrijden!G141,Organisaties!$B$2:$C$501,2,FALSE),"")</f>
        <v/>
      </c>
      <c r="E127" s="44" t="str">
        <f>IFERROR(VLOOKUP(Wedstrijden!G141,Organisaties!$B$2:$F$501,5,FALSE),"")</f>
        <v/>
      </c>
      <c r="F127" s="44" t="str">
        <f>IF(Wedstrijden!BC141&lt;&gt;"",Wedstrijden!BC141,"")</f>
        <v/>
      </c>
      <c r="G127" s="44">
        <f>IF(Wedstrijden!AY141="Indoor",1,0)</f>
        <v>0</v>
      </c>
      <c r="H127" s="44" t="str">
        <f>Wedstrijden!AZ141</f>
        <v>Nee</v>
      </c>
      <c r="I127" s="44" t="str">
        <f>IF(Wedstrijden!AX141="Nee",0,IF(Wedstrijden!AX141="Ja",1,""))</f>
        <v/>
      </c>
      <c r="J127" s="44" t="str">
        <f>IF(Wedstrijden!BA141&lt;&gt;"",Wedstrijden!BA141,"")</f>
        <v>Indoor</v>
      </c>
      <c r="W127" s="45"/>
      <c r="AE127" s="45"/>
      <c r="AN127" s="45"/>
      <c r="AU127" s="45"/>
      <c r="BA127" s="45"/>
      <c r="BE127" s="45"/>
      <c r="BJ127" s="44">
        <f>IF(COUNTA(Wedstrijden!I141:S141)&lt;&gt;0,1,"")</f>
        <v>1</v>
      </c>
      <c r="BK127" s="44">
        <f t="shared" si="6"/>
        <v>2</v>
      </c>
      <c r="BL127" s="44" t="str">
        <f>IF(Wedstrijden!I141="x","AA","")</f>
        <v/>
      </c>
      <c r="BM127" s="44" t="str">
        <f>IF(Wedstrijden!J141="x","A","")</f>
        <v/>
      </c>
      <c r="BN127" s="44" t="str">
        <f>IF(Wedstrijden!K141="x","B1","")</f>
        <v/>
      </c>
      <c r="BO127" s="44" t="str">
        <f>IF(Wedstrijden!L141="x","BB","")</f>
        <v>BB</v>
      </c>
      <c r="BP127" s="44" t="str">
        <f>IF(Wedstrijden!M141="x","B","")</f>
        <v>B</v>
      </c>
      <c r="BQ127" s="44" t="str">
        <f>IF(Wedstrijden!N141="x","L1","")</f>
        <v>L1</v>
      </c>
      <c r="BR127" s="44" t="str">
        <f>IF(Wedstrijden!O141="x","L2","")</f>
        <v>L2</v>
      </c>
      <c r="BS127" s="44" t="str">
        <f>IF(Wedstrijden!P141="x","M1","")</f>
        <v>M1</v>
      </c>
      <c r="BT127" s="44" t="str">
        <f>IF(Wedstrijden!Q141="x","M2","")</f>
        <v>M2</v>
      </c>
      <c r="BU127" s="44" t="str">
        <f>IF(Wedstrijden!R141="x","Z1","")</f>
        <v>Z1</v>
      </c>
      <c r="BV127" s="44" t="str">
        <f>IF(Wedstrijden!S141="x","Z2","")</f>
        <v>Z2</v>
      </c>
      <c r="BW127" s="44">
        <f>IF(COUNTA(Wedstrijden!T141:AB141)&lt;&gt;0,1,"")</f>
        <v>1</v>
      </c>
      <c r="BX127" s="44">
        <f t="shared" si="7"/>
        <v>1</v>
      </c>
      <c r="BY127" s="44" t="str">
        <f>IF(Wedstrijden!T141="x","BB","")</f>
        <v>BB</v>
      </c>
      <c r="BZ127" s="44" t="str">
        <f>IF(Wedstrijden!U141="x","B","")</f>
        <v>B</v>
      </c>
      <c r="CA127" s="44" t="str">
        <f>IF(Wedstrijden!V141="x","L1","")</f>
        <v>L1</v>
      </c>
      <c r="CB127" s="44" t="str">
        <f>IF(Wedstrijden!W141="x","L2","")</f>
        <v>L2</v>
      </c>
      <c r="CC127" s="44" t="str">
        <f>IF(Wedstrijden!X141="x","M1","")</f>
        <v>M1</v>
      </c>
      <c r="CD127" s="44" t="str">
        <f>IF(Wedstrijden!Y141="x","M2","")</f>
        <v>M2</v>
      </c>
      <c r="CE127" s="44" t="str">
        <f>IF(Wedstrijden!Z141="x","Z1","")</f>
        <v>Z1</v>
      </c>
      <c r="CF127" s="44" t="str">
        <f>IF(Wedstrijden!AA141="x","Z2","")</f>
        <v>Z2</v>
      </c>
      <c r="CG127" s="44" t="str">
        <f>IF(Wedstrijden!AB141="x","ZZL","")</f>
        <v>ZZL</v>
      </c>
      <c r="CL127" s="44" t="str">
        <f>IF(COUNTA(Wedstrijden!AC141:AJ141)&lt;&gt;0,2,"")</f>
        <v/>
      </c>
      <c r="CM127" s="44" t="str">
        <f t="shared" si="8"/>
        <v/>
      </c>
      <c r="CN127" s="44" t="str">
        <f>IF(Wedstrijden!AC141="x","AA","")</f>
        <v/>
      </c>
      <c r="CO127" s="44" t="str">
        <f>IF(Wedstrijden!AD141="x","A","")</f>
        <v/>
      </c>
      <c r="CP127" s="44" t="str">
        <f>IF(Wedstrijden!AE141="x","BB","")</f>
        <v/>
      </c>
      <c r="CQ127" s="44" t="str">
        <f>IF(Wedstrijden!AF141="x","B","")</f>
        <v/>
      </c>
      <c r="CR127" s="44" t="str">
        <f>IF(Wedstrijden!AG141="x","L","")</f>
        <v/>
      </c>
      <c r="CS127" s="44" t="str">
        <f>IF(Wedstrijden!AH141="x","M","")</f>
        <v/>
      </c>
      <c r="CT127" s="44" t="str">
        <f>IF(Wedstrijden!AI141="x","Z","")</f>
        <v/>
      </c>
      <c r="CU127" s="44" t="str">
        <f>IF(Wedstrijden!AJ141="x","ZZ","")</f>
        <v/>
      </c>
      <c r="CV127" s="44" t="str">
        <f>IF(COUNTA(Wedstrijden!AK141:AQ141)&lt;&gt;0,2,"")</f>
        <v/>
      </c>
      <c r="CW127" s="44" t="str">
        <f t="shared" si="9"/>
        <v/>
      </c>
      <c r="CX127" s="44" t="str">
        <f>IF(Wedstrijden!AK141="x","BB","")</f>
        <v/>
      </c>
      <c r="CY127" s="44" t="str">
        <f>IF(Wedstrijden!AL141="x","B","")</f>
        <v/>
      </c>
      <c r="CZ127" s="44" t="str">
        <f>IF(Wedstrijden!AM141="x","L","")</f>
        <v/>
      </c>
      <c r="DA127" s="44" t="str">
        <f>IF(Wedstrijden!AN141="x","M","")</f>
        <v/>
      </c>
      <c r="DB127" s="44" t="str">
        <f>IF(Wedstrijden!AO141="x","Z","")</f>
        <v/>
      </c>
      <c r="DC127" s="44" t="str">
        <f>IF(Wedstrijden!AP141="x","ZZ","")</f>
        <v/>
      </c>
      <c r="DD127" s="44" t="str">
        <f>IF(Wedstrijden!AQ141="x","1.40","")</f>
        <v/>
      </c>
      <c r="DE127" s="44" t="str">
        <f>IF(COUNTA(Wedstrijden!AR141:AT141)&lt;&gt;0,6,"")</f>
        <v/>
      </c>
      <c r="DF127" s="44" t="str">
        <f t="shared" si="10"/>
        <v/>
      </c>
      <c r="DG127" s="44" t="str">
        <f>IF(Wedstrijden!AR141="x","L","")</f>
        <v/>
      </c>
      <c r="DH127" s="44" t="str">
        <f>IF(Wedstrijden!AS141="x","M","")</f>
        <v/>
      </c>
      <c r="DI127" s="44" t="str">
        <f>IF(Wedstrijden!AT141="x","Z","")</f>
        <v/>
      </c>
      <c r="DJ127" s="44" t="str">
        <f>IF(COUNTA(Wedstrijden!AU141:AW141)&lt;&gt;0,6,"")</f>
        <v/>
      </c>
      <c r="DK127" s="44" t="str">
        <f t="shared" si="11"/>
        <v/>
      </c>
      <c r="DL127" s="44" t="str">
        <f>IF(Wedstrijden!AU141="x","L","")</f>
        <v/>
      </c>
      <c r="DM127" s="44" t="str">
        <f>IF(Wedstrijden!AV141="x","M","")</f>
        <v/>
      </c>
      <c r="DN127" s="44" t="str">
        <f>IF(Wedstrijden!AW141="x","Z","")</f>
        <v/>
      </c>
    </row>
    <row r="128" spans="1:118" ht="15">
      <c r="A128" s="48" t="e">
        <f>Wedstrijden!#REF!</f>
        <v>#REF!</v>
      </c>
      <c r="B128" s="44">
        <f>IFERROR(VLOOKUP(Wedstrijden!E142,Wedstrijdlocaties!$B$2:$E$499,2,FALSE),"")</f>
        <v>849142</v>
      </c>
      <c r="C128" s="44" t="str">
        <f>Wedstrijden!F142</f>
        <v>Barsingerhorn</v>
      </c>
      <c r="D128" s="44" t="str">
        <f>IFERROR(VLOOKUP(Wedstrijden!G142,Organisaties!$B$2:$C$501,2,FALSE),"")</f>
        <v/>
      </c>
      <c r="E128" s="44" t="str">
        <f>IFERROR(VLOOKUP(Wedstrijden!G142,Organisaties!$B$2:$F$501,5,FALSE),"")</f>
        <v/>
      </c>
      <c r="F128" s="44" t="str">
        <f>IF(Wedstrijden!BC142&lt;&gt;"",Wedstrijden!BC142,"")</f>
        <v/>
      </c>
      <c r="G128" s="44">
        <f>IF(Wedstrijden!AY142="Indoor",1,0)</f>
        <v>0</v>
      </c>
      <c r="H128" s="44" t="str">
        <f>Wedstrijden!AZ142</f>
        <v>Nee</v>
      </c>
      <c r="I128" s="44" t="str">
        <f>IF(Wedstrijden!AX142="Nee",0,IF(Wedstrijden!AX142="Ja",1,""))</f>
        <v/>
      </c>
      <c r="J128" s="44" t="str">
        <f>IF(Wedstrijden!BA142&lt;&gt;"",Wedstrijden!BA142,"")</f>
        <v>Indoor</v>
      </c>
      <c r="W128" s="45"/>
      <c r="AE128" s="45"/>
      <c r="AN128" s="45"/>
      <c r="AU128" s="45"/>
      <c r="BA128" s="45"/>
      <c r="BE128" s="45"/>
      <c r="BJ128" s="44" t="str">
        <f>IF(COUNTA(Wedstrijden!I142:S142)&lt;&gt;0,1,"")</f>
        <v/>
      </c>
      <c r="BK128" s="44" t="str">
        <f t="shared" si="6"/>
        <v/>
      </c>
      <c r="BL128" s="44" t="str">
        <f>IF(Wedstrijden!I142="x","AA","")</f>
        <v/>
      </c>
      <c r="BM128" s="44" t="str">
        <f>IF(Wedstrijden!J142="x","A","")</f>
        <v/>
      </c>
      <c r="BN128" s="44" t="str">
        <f>IF(Wedstrijden!K142="x","B1","")</f>
        <v/>
      </c>
      <c r="BO128" s="44" t="str">
        <f>IF(Wedstrijden!L142="x","BB","")</f>
        <v/>
      </c>
      <c r="BP128" s="44" t="str">
        <f>IF(Wedstrijden!M142="x","B","")</f>
        <v/>
      </c>
      <c r="BQ128" s="44" t="str">
        <f>IF(Wedstrijden!N142="x","L1","")</f>
        <v/>
      </c>
      <c r="BR128" s="44" t="str">
        <f>IF(Wedstrijden!O142="x","L2","")</f>
        <v/>
      </c>
      <c r="BS128" s="44" t="str">
        <f>IF(Wedstrijden!P142="x","M1","")</f>
        <v/>
      </c>
      <c r="BT128" s="44" t="str">
        <f>IF(Wedstrijden!Q142="x","M2","")</f>
        <v/>
      </c>
      <c r="BU128" s="44" t="str">
        <f>IF(Wedstrijden!R142="x","Z1","")</f>
        <v/>
      </c>
      <c r="BV128" s="44" t="str">
        <f>IF(Wedstrijden!S142="x","Z2","")</f>
        <v/>
      </c>
      <c r="BW128" s="44">
        <f>IF(COUNTA(Wedstrijden!T142:AB142)&lt;&gt;0,1,"")</f>
        <v>1</v>
      </c>
      <c r="BX128" s="44">
        <f t="shared" si="7"/>
        <v>1</v>
      </c>
      <c r="BY128" s="44" t="str">
        <f>IF(Wedstrijden!T142="x","BB","")</f>
        <v>BB</v>
      </c>
      <c r="BZ128" s="44" t="str">
        <f>IF(Wedstrijden!U142="x","B","")</f>
        <v>B</v>
      </c>
      <c r="CA128" s="44" t="str">
        <f>IF(Wedstrijden!V142="x","L1","")</f>
        <v>L1</v>
      </c>
      <c r="CB128" s="44" t="str">
        <f>IF(Wedstrijden!W142="x","L2","")</f>
        <v>L2</v>
      </c>
      <c r="CC128" s="44" t="str">
        <f>IF(Wedstrijden!X142="x","M1","")</f>
        <v>M1</v>
      </c>
      <c r="CD128" s="44" t="str">
        <f>IF(Wedstrijden!Y142="x","M2","")</f>
        <v>M2</v>
      </c>
      <c r="CE128" s="44" t="str">
        <f>IF(Wedstrijden!Z142="x","Z1","")</f>
        <v/>
      </c>
      <c r="CF128" s="44" t="str">
        <f>IF(Wedstrijden!AA142="x","Z2","")</f>
        <v/>
      </c>
      <c r="CG128" s="44" t="str">
        <f>IF(Wedstrijden!AB142="x","ZZL","")</f>
        <v/>
      </c>
      <c r="CL128" s="44" t="str">
        <f>IF(COUNTA(Wedstrijden!AC142:AJ142)&lt;&gt;0,2,"")</f>
        <v/>
      </c>
      <c r="CM128" s="44" t="str">
        <f t="shared" si="8"/>
        <v/>
      </c>
      <c r="CN128" s="44" t="str">
        <f>IF(Wedstrijden!AC142="x","AA","")</f>
        <v/>
      </c>
      <c r="CO128" s="44" t="str">
        <f>IF(Wedstrijden!AD142="x","A","")</f>
        <v/>
      </c>
      <c r="CP128" s="44" t="str">
        <f>IF(Wedstrijden!AE142="x","BB","")</f>
        <v/>
      </c>
      <c r="CQ128" s="44" t="str">
        <f>IF(Wedstrijden!AF142="x","B","")</f>
        <v/>
      </c>
      <c r="CR128" s="44" t="str">
        <f>IF(Wedstrijden!AG142="x","L","")</f>
        <v/>
      </c>
      <c r="CS128" s="44" t="str">
        <f>IF(Wedstrijden!AH142="x","M","")</f>
        <v/>
      </c>
      <c r="CT128" s="44" t="str">
        <f>IF(Wedstrijden!AI142="x","Z","")</f>
        <v/>
      </c>
      <c r="CU128" s="44" t="str">
        <f>IF(Wedstrijden!AJ142="x","ZZ","")</f>
        <v/>
      </c>
      <c r="CV128" s="44" t="str">
        <f>IF(COUNTA(Wedstrijden!AK142:AQ142)&lt;&gt;0,2,"")</f>
        <v/>
      </c>
      <c r="CW128" s="44" t="str">
        <f t="shared" si="9"/>
        <v/>
      </c>
      <c r="CX128" s="44" t="str">
        <f>IF(Wedstrijden!AK142="x","BB","")</f>
        <v/>
      </c>
      <c r="CY128" s="44" t="str">
        <f>IF(Wedstrijden!AL142="x","B","")</f>
        <v/>
      </c>
      <c r="CZ128" s="44" t="str">
        <f>IF(Wedstrijden!AM142="x","L","")</f>
        <v/>
      </c>
      <c r="DA128" s="44" t="str">
        <f>IF(Wedstrijden!AN142="x","M","")</f>
        <v/>
      </c>
      <c r="DB128" s="44" t="str">
        <f>IF(Wedstrijden!AO142="x","Z","")</f>
        <v/>
      </c>
      <c r="DC128" s="44" t="str">
        <f>IF(Wedstrijden!AP142="x","ZZ","")</f>
        <v/>
      </c>
      <c r="DD128" s="44" t="str">
        <f>IF(Wedstrijden!AQ142="x","1.40","")</f>
        <v/>
      </c>
      <c r="DE128" s="44" t="str">
        <f>IF(COUNTA(Wedstrijden!AR142:AT142)&lt;&gt;0,6,"")</f>
        <v/>
      </c>
      <c r="DF128" s="44" t="str">
        <f t="shared" si="10"/>
        <v/>
      </c>
      <c r="DG128" s="44" t="str">
        <f>IF(Wedstrijden!AR142="x","L","")</f>
        <v/>
      </c>
      <c r="DH128" s="44" t="str">
        <f>IF(Wedstrijden!AS142="x","M","")</f>
        <v/>
      </c>
      <c r="DI128" s="44" t="str">
        <f>IF(Wedstrijden!AT142="x","Z","")</f>
        <v/>
      </c>
      <c r="DJ128" s="44" t="str">
        <f>IF(COUNTA(Wedstrijden!AU142:AW142)&lt;&gt;0,6,"")</f>
        <v/>
      </c>
      <c r="DK128" s="44" t="str">
        <f t="shared" si="11"/>
        <v/>
      </c>
      <c r="DL128" s="44" t="str">
        <f>IF(Wedstrijden!AU142="x","L","")</f>
        <v/>
      </c>
      <c r="DM128" s="44" t="str">
        <f>IF(Wedstrijden!AV142="x","M","")</f>
        <v/>
      </c>
      <c r="DN128" s="44" t="str">
        <f>IF(Wedstrijden!AW142="x","Z","")</f>
        <v/>
      </c>
    </row>
    <row r="129" spans="1:118" ht="15">
      <c r="A129" s="48" t="e">
        <f>Wedstrijden!#REF!</f>
        <v>#REF!</v>
      </c>
      <c r="B129" s="44">
        <f>IFERROR(VLOOKUP(Wedstrijden!E143,Wedstrijdlocaties!$B$2:$E$499,2,FALSE),"")</f>
        <v>824694</v>
      </c>
      <c r="C129" s="44" t="str">
        <f>Wedstrijden!F143</f>
        <v>Hem</v>
      </c>
      <c r="D129" s="44" t="str">
        <f>IFERROR(VLOOKUP(Wedstrijden!G143,Organisaties!$B$2:$C$501,2,FALSE),"")</f>
        <v/>
      </c>
      <c r="E129" s="44" t="str">
        <f>IFERROR(VLOOKUP(Wedstrijden!G143,Organisaties!$B$2:$F$501,5,FALSE),"")</f>
        <v/>
      </c>
      <c r="F129" s="44" t="str">
        <f>IF(Wedstrijden!BC143&lt;&gt;"",Wedstrijden!BC143,"")</f>
        <v/>
      </c>
      <c r="G129" s="44">
        <f>IF(Wedstrijden!AY143="Indoor",1,0)</f>
        <v>0</v>
      </c>
      <c r="H129" s="44">
        <f>Wedstrijden!AZ143</f>
        <v>0</v>
      </c>
      <c r="I129" s="44" t="str">
        <f>IF(Wedstrijden!AX143="Nee",0,IF(Wedstrijden!AX143="Ja",1,""))</f>
        <v/>
      </c>
      <c r="J129" s="44" t="str">
        <f>IF(Wedstrijden!BA143&lt;&gt;"",Wedstrijden!BA143,"")</f>
        <v>Indoor</v>
      </c>
      <c r="W129" s="45"/>
      <c r="AE129" s="45"/>
      <c r="AN129" s="45"/>
      <c r="AU129" s="45"/>
      <c r="BA129" s="45"/>
      <c r="BE129" s="45"/>
      <c r="BJ129" s="44">
        <f>IF(COUNTA(Wedstrijden!I143:S143)&lt;&gt;0,1,"")</f>
        <v>1</v>
      </c>
      <c r="BK129" s="44">
        <f t="shared" si="6"/>
        <v>2</v>
      </c>
      <c r="BL129" s="44" t="str">
        <f>IF(Wedstrijden!I143="x","AA","")</f>
        <v/>
      </c>
      <c r="BM129" s="44" t="str">
        <f>IF(Wedstrijden!J143="x","A","")</f>
        <v/>
      </c>
      <c r="BN129" s="44" t="str">
        <f>IF(Wedstrijden!K143="x","B1","")</f>
        <v/>
      </c>
      <c r="BO129" s="44" t="str">
        <f>IF(Wedstrijden!L143="x","BB","")</f>
        <v/>
      </c>
      <c r="BP129" s="44" t="str">
        <f>IF(Wedstrijden!M143="x","B","")</f>
        <v>B</v>
      </c>
      <c r="BQ129" s="44" t="str">
        <f>IF(Wedstrijden!N143="x","L1","")</f>
        <v>L1</v>
      </c>
      <c r="BR129" s="44" t="str">
        <f>IF(Wedstrijden!O143="x","L2","")</f>
        <v>L2</v>
      </c>
      <c r="BS129" s="44" t="str">
        <f>IF(Wedstrijden!P143="x","M1","")</f>
        <v>M1</v>
      </c>
      <c r="BT129" s="44" t="str">
        <f>IF(Wedstrijden!Q143="x","M2","")</f>
        <v>M2</v>
      </c>
      <c r="BU129" s="44" t="str">
        <f>IF(Wedstrijden!R143="x","Z1","")</f>
        <v/>
      </c>
      <c r="BV129" s="44" t="str">
        <f>IF(Wedstrijden!S143="x","Z2","")</f>
        <v/>
      </c>
      <c r="BW129" s="44">
        <f>IF(COUNTA(Wedstrijden!T143:AB143)&lt;&gt;0,1,"")</f>
        <v>1</v>
      </c>
      <c r="BX129" s="44">
        <f t="shared" si="7"/>
        <v>1</v>
      </c>
      <c r="BY129" s="44" t="str">
        <f>IF(Wedstrijden!T143="x","BB","")</f>
        <v/>
      </c>
      <c r="BZ129" s="44" t="str">
        <f>IF(Wedstrijden!U143="x","B","")</f>
        <v>B</v>
      </c>
      <c r="CA129" s="44" t="str">
        <f>IF(Wedstrijden!V143="x","L1","")</f>
        <v>L1</v>
      </c>
      <c r="CB129" s="44" t="str">
        <f>IF(Wedstrijden!W143="x","L2","")</f>
        <v>L2</v>
      </c>
      <c r="CC129" s="44" t="str">
        <f>IF(Wedstrijden!X143="x","M1","")</f>
        <v>M1</v>
      </c>
      <c r="CD129" s="44" t="str">
        <f>IF(Wedstrijden!Y143="x","M2","")</f>
        <v>M2</v>
      </c>
      <c r="CE129" s="44" t="str">
        <f>IF(Wedstrijden!Z143="x","Z1","")</f>
        <v/>
      </c>
      <c r="CF129" s="44" t="str">
        <f>IF(Wedstrijden!AA143="x","Z2","")</f>
        <v/>
      </c>
      <c r="CG129" s="44" t="str">
        <f>IF(Wedstrijden!AB143="x","ZZL","")</f>
        <v/>
      </c>
      <c r="CL129" s="44" t="str">
        <f>IF(COUNTA(Wedstrijden!AC143:AJ143)&lt;&gt;0,2,"")</f>
        <v/>
      </c>
      <c r="CM129" s="44" t="str">
        <f t="shared" si="8"/>
        <v/>
      </c>
      <c r="CN129" s="44" t="str">
        <f>IF(Wedstrijden!AC143="x","AA","")</f>
        <v/>
      </c>
      <c r="CO129" s="44" t="str">
        <f>IF(Wedstrijden!AD143="x","A","")</f>
        <v/>
      </c>
      <c r="CP129" s="44" t="str">
        <f>IF(Wedstrijden!AE143="x","BB","")</f>
        <v/>
      </c>
      <c r="CQ129" s="44" t="str">
        <f>IF(Wedstrijden!AF143="x","B","")</f>
        <v/>
      </c>
      <c r="CR129" s="44" t="str">
        <f>IF(Wedstrijden!AG143="x","L","")</f>
        <v/>
      </c>
      <c r="CS129" s="44" t="str">
        <f>IF(Wedstrijden!AH143="x","M","")</f>
        <v/>
      </c>
      <c r="CT129" s="44" t="str">
        <f>IF(Wedstrijden!AI143="x","Z","")</f>
        <v/>
      </c>
      <c r="CU129" s="44" t="str">
        <f>IF(Wedstrijden!AJ143="x","ZZ","")</f>
        <v/>
      </c>
      <c r="CV129" s="44" t="str">
        <f>IF(COUNTA(Wedstrijden!AK143:AQ143)&lt;&gt;0,2,"")</f>
        <v/>
      </c>
      <c r="CW129" s="44" t="str">
        <f t="shared" si="9"/>
        <v/>
      </c>
      <c r="CX129" s="44" t="str">
        <f>IF(Wedstrijden!AK143="x","BB","")</f>
        <v/>
      </c>
      <c r="CY129" s="44" t="str">
        <f>IF(Wedstrijden!AL143="x","B","")</f>
        <v/>
      </c>
      <c r="CZ129" s="44" t="str">
        <f>IF(Wedstrijden!AM143="x","L","")</f>
        <v/>
      </c>
      <c r="DA129" s="44" t="str">
        <f>IF(Wedstrijden!AN143="x","M","")</f>
        <v/>
      </c>
      <c r="DB129" s="44" t="str">
        <f>IF(Wedstrijden!AO143="x","Z","")</f>
        <v/>
      </c>
      <c r="DC129" s="44" t="str">
        <f>IF(Wedstrijden!AP143="x","ZZ","")</f>
        <v/>
      </c>
      <c r="DD129" s="44" t="str">
        <f>IF(Wedstrijden!AQ143="x","1.40","")</f>
        <v/>
      </c>
      <c r="DE129" s="44" t="str">
        <f>IF(COUNTA(Wedstrijden!AR143:AT143)&lt;&gt;0,6,"")</f>
        <v/>
      </c>
      <c r="DF129" s="44" t="str">
        <f t="shared" si="10"/>
        <v/>
      </c>
      <c r="DG129" s="44" t="str">
        <f>IF(Wedstrijden!AR143="x","L","")</f>
        <v/>
      </c>
      <c r="DH129" s="44" t="str">
        <f>IF(Wedstrijden!AS143="x","M","")</f>
        <v/>
      </c>
      <c r="DI129" s="44" t="str">
        <f>IF(Wedstrijden!AT143="x","Z","")</f>
        <v/>
      </c>
      <c r="DJ129" s="44" t="str">
        <f>IF(COUNTA(Wedstrijden!AU143:AW143)&lt;&gt;0,6,"")</f>
        <v/>
      </c>
      <c r="DK129" s="44" t="str">
        <f t="shared" si="11"/>
        <v/>
      </c>
      <c r="DL129" s="44" t="str">
        <f>IF(Wedstrijden!AU143="x","L","")</f>
        <v/>
      </c>
      <c r="DM129" s="44" t="str">
        <f>IF(Wedstrijden!AV143="x","M","")</f>
        <v/>
      </c>
      <c r="DN129" s="44" t="str">
        <f>IF(Wedstrijden!AW143="x","Z","")</f>
        <v/>
      </c>
    </row>
    <row r="130" spans="1:118" ht="15">
      <c r="A130" s="48" t="e">
        <f>Wedstrijden!#REF!</f>
        <v>#REF!</v>
      </c>
      <c r="B130" s="44" t="str">
        <f>IFERROR(VLOOKUP(Wedstrijden!E144,Wedstrijdlocaties!$B$2:$E$499,2,FALSE),"")</f>
        <v/>
      </c>
      <c r="C130" s="44" t="str">
        <f>Wedstrijden!F144</f>
        <v>Schoorl</v>
      </c>
      <c r="D130" s="44">
        <f>IFERROR(VLOOKUP(Wedstrijden!G144,Organisaties!$B$2:$C$501,2,FALSE),"")</f>
        <v>673230</v>
      </c>
      <c r="E130" s="44" t="str">
        <f>IFERROR(VLOOKUP(Wedstrijden!G144,Organisaties!$B$2:$F$501,5,FALSE),"")</f>
        <v>V31007</v>
      </c>
      <c r="F130" s="44" t="str">
        <f>IF(Wedstrijden!BC144&lt;&gt;"",Wedstrijden!BC144,"")</f>
        <v/>
      </c>
      <c r="G130" s="44">
        <f>IF(Wedstrijden!AY144="Indoor",1,0)</f>
        <v>1</v>
      </c>
      <c r="H130" s="44" t="str">
        <f>Wedstrijden!AZ144</f>
        <v>Onbeperkt</v>
      </c>
      <c r="I130" s="44">
        <f>IF(Wedstrijden!AX144="Nee",0,IF(Wedstrijden!AX144="Ja",1,""))</f>
        <v>0</v>
      </c>
      <c r="J130" s="44" t="str">
        <f>IF(Wedstrijden!BA144&lt;&gt;"",Wedstrijden!BA144,"")</f>
        <v>Avondwedstrijd</v>
      </c>
      <c r="W130" s="45"/>
      <c r="AE130" s="45"/>
      <c r="AN130" s="45"/>
      <c r="AU130" s="45"/>
      <c r="BA130" s="45"/>
      <c r="BE130" s="45"/>
      <c r="BJ130" s="44" t="str">
        <f>IF(COUNTA(Wedstrijden!I144:S144)&lt;&gt;0,1,"")</f>
        <v/>
      </c>
      <c r="BK130" s="44" t="str">
        <f t="shared" si="6"/>
        <v/>
      </c>
      <c r="BL130" s="44" t="str">
        <f>IF(Wedstrijden!I144="x","AA","")</f>
        <v/>
      </c>
      <c r="BM130" s="44" t="str">
        <f>IF(Wedstrijden!J144="x","A","")</f>
        <v/>
      </c>
      <c r="BN130" s="44" t="str">
        <f>IF(Wedstrijden!K144="x","B1","")</f>
        <v/>
      </c>
      <c r="BO130" s="44" t="str">
        <f>IF(Wedstrijden!L144="x","BB","")</f>
        <v/>
      </c>
      <c r="BP130" s="44" t="str">
        <f>IF(Wedstrijden!M144="x","B","")</f>
        <v/>
      </c>
      <c r="BQ130" s="44" t="str">
        <f>IF(Wedstrijden!N144="x","L1","")</f>
        <v/>
      </c>
      <c r="BR130" s="44" t="str">
        <f>IF(Wedstrijden!O144="x","L2","")</f>
        <v/>
      </c>
      <c r="BS130" s="44" t="str">
        <f>IF(Wedstrijden!P144="x","M1","")</f>
        <v/>
      </c>
      <c r="BT130" s="44" t="str">
        <f>IF(Wedstrijden!Q144="x","M2","")</f>
        <v/>
      </c>
      <c r="BU130" s="44" t="str">
        <f>IF(Wedstrijden!R144="x","Z1","")</f>
        <v/>
      </c>
      <c r="BV130" s="44" t="str">
        <f>IF(Wedstrijden!S144="x","Z2","")</f>
        <v/>
      </c>
      <c r="BW130" s="44" t="str">
        <f>IF(COUNTA(Wedstrijden!T144:AB144)&lt;&gt;0,1,"")</f>
        <v/>
      </c>
      <c r="BX130" s="44" t="str">
        <f t="shared" si="7"/>
        <v/>
      </c>
      <c r="BY130" s="44" t="str">
        <f>IF(Wedstrijden!T144="x","BB","")</f>
        <v/>
      </c>
      <c r="BZ130" s="44" t="str">
        <f>IF(Wedstrijden!U144="x","B","")</f>
        <v/>
      </c>
      <c r="CA130" s="44" t="str">
        <f>IF(Wedstrijden!V144="x","L1","")</f>
        <v/>
      </c>
      <c r="CB130" s="44" t="str">
        <f>IF(Wedstrijden!W144="x","L2","")</f>
        <v/>
      </c>
      <c r="CC130" s="44" t="str">
        <f>IF(Wedstrijden!X144="x","M1","")</f>
        <v/>
      </c>
      <c r="CD130" s="44" t="str">
        <f>IF(Wedstrijden!Y144="x","M2","")</f>
        <v/>
      </c>
      <c r="CE130" s="44" t="str">
        <f>IF(Wedstrijden!Z144="x","Z1","")</f>
        <v/>
      </c>
      <c r="CF130" s="44" t="str">
        <f>IF(Wedstrijden!AA144="x","Z2","")</f>
        <v/>
      </c>
      <c r="CG130" s="44" t="str">
        <f>IF(Wedstrijden!AB144="x","ZZL","")</f>
        <v/>
      </c>
      <c r="CL130" s="44">
        <f>IF(COUNTA(Wedstrijden!AC144:AJ144)&lt;&gt;0,2,"")</f>
        <v>2</v>
      </c>
      <c r="CM130" s="44">
        <f t="shared" si="8"/>
        <v>2</v>
      </c>
      <c r="CN130" s="44" t="str">
        <f>IF(Wedstrijden!AC144="x","AA","")</f>
        <v/>
      </c>
      <c r="CO130" s="44" t="str">
        <f>IF(Wedstrijden!AD144="x","A","")</f>
        <v/>
      </c>
      <c r="CP130" s="44" t="str">
        <f>IF(Wedstrijden!AE144="x","BB","")</f>
        <v>BB</v>
      </c>
      <c r="CQ130" s="44" t="str">
        <f>IF(Wedstrijden!AF144="x","B","")</f>
        <v>B</v>
      </c>
      <c r="CR130" s="44" t="str">
        <f>IF(Wedstrijden!AG144="x","L","")</f>
        <v>L</v>
      </c>
      <c r="CS130" s="44" t="str">
        <f>IF(Wedstrijden!AH144="x","M","")</f>
        <v/>
      </c>
      <c r="CT130" s="44" t="str">
        <f>IF(Wedstrijden!AI144="x","Z","")</f>
        <v/>
      </c>
      <c r="CU130" s="44" t="str">
        <f>IF(Wedstrijden!AJ144="x","ZZ","")</f>
        <v/>
      </c>
      <c r="CV130" s="44">
        <f>IF(COUNTA(Wedstrijden!AK144:AQ144)&lt;&gt;0,2,"")</f>
        <v>2</v>
      </c>
      <c r="CW130" s="44">
        <f t="shared" si="9"/>
        <v>1</v>
      </c>
      <c r="CX130" s="44" t="str">
        <f>IF(Wedstrijden!AK144="x","BB","")</f>
        <v>BB</v>
      </c>
      <c r="CY130" s="44" t="str">
        <f>IF(Wedstrijden!AL144="x","B","")</f>
        <v>B</v>
      </c>
      <c r="CZ130" s="44" t="str">
        <f>IF(Wedstrijden!AM144="x","L","")</f>
        <v>L</v>
      </c>
      <c r="DA130" s="44" t="str">
        <f>IF(Wedstrijden!AN144="x","M","")</f>
        <v/>
      </c>
      <c r="DB130" s="44" t="str">
        <f>IF(Wedstrijden!AO144="x","Z","")</f>
        <v/>
      </c>
      <c r="DC130" s="44" t="str">
        <f>IF(Wedstrijden!AP144="x","ZZ","")</f>
        <v/>
      </c>
      <c r="DD130" s="44" t="str">
        <f>IF(Wedstrijden!AQ144="x","1.40","")</f>
        <v/>
      </c>
      <c r="DE130" s="44" t="str">
        <f>IF(COUNTA(Wedstrijden!AR144:AT144)&lt;&gt;0,6,"")</f>
        <v/>
      </c>
      <c r="DF130" s="44" t="str">
        <f t="shared" si="10"/>
        <v/>
      </c>
      <c r="DG130" s="44" t="str">
        <f>IF(Wedstrijden!AR144="x","L","")</f>
        <v/>
      </c>
      <c r="DH130" s="44" t="str">
        <f>IF(Wedstrijden!AS144="x","M","")</f>
        <v/>
      </c>
      <c r="DI130" s="44" t="str">
        <f>IF(Wedstrijden!AT144="x","Z","")</f>
        <v/>
      </c>
      <c r="DJ130" s="44" t="str">
        <f>IF(COUNTA(Wedstrijden!AU144:AW144)&lt;&gt;0,6,"")</f>
        <v/>
      </c>
      <c r="DK130" s="44" t="str">
        <f t="shared" si="11"/>
        <v/>
      </c>
      <c r="DL130" s="44" t="str">
        <f>IF(Wedstrijden!AU144="x","L","")</f>
        <v/>
      </c>
      <c r="DM130" s="44" t="str">
        <f>IF(Wedstrijden!AV144="x","M","")</f>
        <v/>
      </c>
      <c r="DN130" s="44" t="str">
        <f>IF(Wedstrijden!AW144="x","Z","")</f>
        <v/>
      </c>
    </row>
    <row r="131" spans="1:118" ht="15">
      <c r="A131" s="48" t="e">
        <f>Wedstrijden!#REF!</f>
        <v>#REF!</v>
      </c>
      <c r="B131" s="44">
        <f>IFERROR(VLOOKUP(Wedstrijden!E145,Wedstrijdlocaties!$B$2:$E$499,2,FALSE),"")</f>
        <v>849143</v>
      </c>
      <c r="C131" s="44" t="str">
        <f>Wedstrijden!F145</f>
        <v>Heiloo</v>
      </c>
      <c r="D131" s="44" t="str">
        <f>IFERROR(VLOOKUP(Wedstrijden!G145,Organisaties!$B$2:$C$501,2,FALSE),"")</f>
        <v>V50701</v>
      </c>
      <c r="E131" s="44" t="str">
        <f>IFERROR(VLOOKUP(Wedstrijden!G145,Organisaties!$B$2:$F$501,5,FALSE),"")</f>
        <v>V31007</v>
      </c>
      <c r="F131" s="44" t="str">
        <f>IF(Wedstrijden!BC145&lt;&gt;"",Wedstrijden!BC145,"")</f>
        <v/>
      </c>
      <c r="G131" s="44">
        <f>IF(Wedstrijden!AY145="Indoor",1,0)</f>
        <v>1</v>
      </c>
      <c r="H131" s="44" t="str">
        <f>Wedstrijden!AZ145</f>
        <v>Onbeperkt</v>
      </c>
      <c r="I131" s="44">
        <f>IF(Wedstrijden!AX145="Nee",0,IF(Wedstrijden!AX145="Ja",1,""))</f>
        <v>0</v>
      </c>
      <c r="J131" s="44" t="str">
        <f>IF(Wedstrijden!BA145&lt;&gt;"",Wedstrijden!BA145,"")</f>
        <v/>
      </c>
      <c r="W131" s="45"/>
      <c r="AE131" s="45"/>
      <c r="AN131" s="45"/>
      <c r="AU131" s="45"/>
      <c r="BA131" s="45"/>
      <c r="BE131" s="45"/>
      <c r="BJ131" s="44">
        <f>IF(COUNTA(Wedstrijden!I145:S145)&lt;&gt;0,1,"")</f>
        <v>1</v>
      </c>
      <c r="BK131" s="44">
        <f t="shared" ref="BK131:BK194" si="12">IF(COUNTBLANK(BJ131) = 1,"",2)</f>
        <v>2</v>
      </c>
      <c r="BL131" s="44" t="str">
        <f>IF(Wedstrijden!I145="x","AA","")</f>
        <v/>
      </c>
      <c r="BM131" s="44" t="str">
        <f>IF(Wedstrijden!J145="x","A","")</f>
        <v/>
      </c>
      <c r="BN131" s="44" t="str">
        <f>IF(Wedstrijden!K145="x","B1","")</f>
        <v/>
      </c>
      <c r="BO131" s="44" t="str">
        <f>IF(Wedstrijden!L145="x","BB","")</f>
        <v/>
      </c>
      <c r="BP131" s="44" t="str">
        <f>IF(Wedstrijden!M145="x","B","")</f>
        <v>B</v>
      </c>
      <c r="BQ131" s="44" t="str">
        <f>IF(Wedstrijden!N145="x","L1","")</f>
        <v>L1</v>
      </c>
      <c r="BR131" s="44" t="str">
        <f>IF(Wedstrijden!O145="x","L2","")</f>
        <v>L2</v>
      </c>
      <c r="BS131" s="44" t="str">
        <f>IF(Wedstrijden!P145="x","M1","")</f>
        <v>M1</v>
      </c>
      <c r="BT131" s="44" t="str">
        <f>IF(Wedstrijden!Q145="x","M2","")</f>
        <v>M2</v>
      </c>
      <c r="BU131" s="44" t="str">
        <f>IF(Wedstrijden!R145="x","Z1","")</f>
        <v>Z1</v>
      </c>
      <c r="BV131" s="44" t="str">
        <f>IF(Wedstrijden!S145="x","Z2","")</f>
        <v>Z2</v>
      </c>
      <c r="BW131" s="44">
        <f>IF(COUNTA(Wedstrijden!T145:AB145)&lt;&gt;0,1,"")</f>
        <v>1</v>
      </c>
      <c r="BX131" s="44">
        <f t="shared" ref="BX131:BX194" si="13">IF(COUNTBLANK(BW131) = 1,"",1)</f>
        <v>1</v>
      </c>
      <c r="BY131" s="44" t="str">
        <f>IF(Wedstrijden!T145="x","BB","")</f>
        <v>BB</v>
      </c>
      <c r="BZ131" s="44" t="str">
        <f>IF(Wedstrijden!U145="x","B","")</f>
        <v>B</v>
      </c>
      <c r="CA131" s="44" t="str">
        <f>IF(Wedstrijden!V145="x","L1","")</f>
        <v>L1</v>
      </c>
      <c r="CB131" s="44" t="str">
        <f>IF(Wedstrijden!W145="x","L2","")</f>
        <v>L2</v>
      </c>
      <c r="CC131" s="44" t="str">
        <f>IF(Wedstrijden!X145="x","M1","")</f>
        <v>M1</v>
      </c>
      <c r="CD131" s="44" t="str">
        <f>IF(Wedstrijden!Y145="x","M2","")</f>
        <v>M2</v>
      </c>
      <c r="CE131" s="44" t="str">
        <f>IF(Wedstrijden!Z145="x","Z1","")</f>
        <v>Z1</v>
      </c>
      <c r="CF131" s="44" t="str">
        <f>IF(Wedstrijden!AA145="x","Z2","")</f>
        <v>Z2</v>
      </c>
      <c r="CG131" s="44" t="str">
        <f>IF(Wedstrijden!AB145="x","ZZL","")</f>
        <v>ZZL</v>
      </c>
      <c r="CL131" s="44" t="str">
        <f>IF(COUNTA(Wedstrijden!AC145:AJ145)&lt;&gt;0,2,"")</f>
        <v/>
      </c>
      <c r="CM131" s="44" t="str">
        <f t="shared" ref="CM131:CM194" si="14">IF(COUNTBLANK(CL131) = 1,"",2)</f>
        <v/>
      </c>
      <c r="CN131" s="44" t="str">
        <f>IF(Wedstrijden!AC145="x","AA","")</f>
        <v/>
      </c>
      <c r="CO131" s="44" t="str">
        <f>IF(Wedstrijden!AD145="x","A","")</f>
        <v/>
      </c>
      <c r="CP131" s="44" t="str">
        <f>IF(Wedstrijden!AE145="x","BB","")</f>
        <v/>
      </c>
      <c r="CQ131" s="44" t="str">
        <f>IF(Wedstrijden!AF145="x","B","")</f>
        <v/>
      </c>
      <c r="CR131" s="44" t="str">
        <f>IF(Wedstrijden!AG145="x","L","")</f>
        <v/>
      </c>
      <c r="CS131" s="44" t="str">
        <f>IF(Wedstrijden!AH145="x","M","")</f>
        <v/>
      </c>
      <c r="CT131" s="44" t="str">
        <f>IF(Wedstrijden!AI145="x","Z","")</f>
        <v/>
      </c>
      <c r="CU131" s="44" t="str">
        <f>IF(Wedstrijden!AJ145="x","ZZ","")</f>
        <v/>
      </c>
      <c r="CV131" s="44" t="str">
        <f>IF(COUNTA(Wedstrijden!AK145:AQ145)&lt;&gt;0,2,"")</f>
        <v/>
      </c>
      <c r="CW131" s="44" t="str">
        <f t="shared" ref="CW131:CW194" si="15">IF(COUNTBLANK(CV131) = 1,"",1)</f>
        <v/>
      </c>
      <c r="CX131" s="44" t="str">
        <f>IF(Wedstrijden!AK145="x","BB","")</f>
        <v/>
      </c>
      <c r="CY131" s="44" t="str">
        <f>IF(Wedstrijden!AL145="x","B","")</f>
        <v/>
      </c>
      <c r="CZ131" s="44" t="str">
        <f>IF(Wedstrijden!AM145="x","L","")</f>
        <v/>
      </c>
      <c r="DA131" s="44" t="str">
        <f>IF(Wedstrijden!AN145="x","M","")</f>
        <v/>
      </c>
      <c r="DB131" s="44" t="str">
        <f>IF(Wedstrijden!AO145="x","Z","")</f>
        <v/>
      </c>
      <c r="DC131" s="44" t="str">
        <f>IF(Wedstrijden!AP145="x","ZZ","")</f>
        <v/>
      </c>
      <c r="DD131" s="44" t="str">
        <f>IF(Wedstrijden!AQ145="x","1.40","")</f>
        <v/>
      </c>
      <c r="DE131" s="44" t="str">
        <f>IF(COUNTA(Wedstrijden!AR145:AT145)&lt;&gt;0,6,"")</f>
        <v/>
      </c>
      <c r="DF131" s="44" t="str">
        <f t="shared" ref="DF131:DF194" si="16">IF(COUNTBLANK(DE131) = 1,"",2)</f>
        <v/>
      </c>
      <c r="DG131" s="44" t="str">
        <f>IF(Wedstrijden!AR145="x","L","")</f>
        <v/>
      </c>
      <c r="DH131" s="44" t="str">
        <f>IF(Wedstrijden!AS145="x","M","")</f>
        <v/>
      </c>
      <c r="DI131" s="44" t="str">
        <f>IF(Wedstrijden!AT145="x","Z","")</f>
        <v/>
      </c>
      <c r="DJ131" s="44" t="str">
        <f>IF(COUNTA(Wedstrijden!AU145:AW145)&lt;&gt;0,6,"")</f>
        <v/>
      </c>
      <c r="DK131" s="44" t="str">
        <f t="shared" ref="DK131:DK194" si="17">IF(COUNTBLANK(DJ131) = 1,"",1)</f>
        <v/>
      </c>
      <c r="DL131" s="44" t="str">
        <f>IF(Wedstrijden!AU145="x","L","")</f>
        <v/>
      </c>
      <c r="DM131" s="44" t="str">
        <f>IF(Wedstrijden!AV145="x","M","")</f>
        <v/>
      </c>
      <c r="DN131" s="44" t="str">
        <f>IF(Wedstrijden!AW145="x","Z","")</f>
        <v/>
      </c>
    </row>
    <row r="132" spans="1:118" ht="15">
      <c r="A132" s="48" t="e">
        <f>Wedstrijden!#REF!</f>
        <v>#REF!</v>
      </c>
      <c r="B132" s="44" t="str">
        <f>IFERROR(VLOOKUP(Wedstrijden!E146,Wedstrijdlocaties!$B$2:$E$499,2,FALSE),"")</f>
        <v>V12147</v>
      </c>
      <c r="C132" s="44" t="str">
        <f>Wedstrijden!F146</f>
        <v>Spaarnwoude</v>
      </c>
      <c r="D132" s="44" t="str">
        <f>IFERROR(VLOOKUP(Wedstrijden!G146,Organisaties!$B$2:$C$501,2,FALSE),"")</f>
        <v>V60111</v>
      </c>
      <c r="E132" s="44" t="str">
        <f>IFERROR(VLOOKUP(Wedstrijden!G146,Organisaties!$B$2:$F$501,5,FALSE),"")</f>
        <v>V31007</v>
      </c>
      <c r="F132" s="44" t="str">
        <f>IF(Wedstrijden!BC146&lt;&gt;"",Wedstrijden!BC146,"")</f>
        <v/>
      </c>
      <c r="G132" s="44">
        <f>IF(Wedstrijden!AY146="Indoor",1,0)</f>
        <v>0</v>
      </c>
      <c r="H132" s="44">
        <f>Wedstrijden!AZ146</f>
        <v>0</v>
      </c>
      <c r="I132" s="44" t="str">
        <f>IF(Wedstrijden!AX146="Nee",0,IF(Wedstrijden!AX146="Ja",1,""))</f>
        <v/>
      </c>
      <c r="J132" s="44" t="str">
        <f>IF(Wedstrijden!BA146&lt;&gt;"",Wedstrijden!BA146,"")</f>
        <v/>
      </c>
      <c r="W132" s="45"/>
      <c r="AE132" s="45"/>
      <c r="AN132" s="45"/>
      <c r="AU132" s="45"/>
      <c r="BA132" s="45"/>
      <c r="BE132" s="45"/>
      <c r="BJ132" s="44">
        <f>IF(COUNTA(Wedstrijden!I146:S146)&lt;&gt;0,1,"")</f>
        <v>1</v>
      </c>
      <c r="BK132" s="44">
        <f t="shared" si="12"/>
        <v>2</v>
      </c>
      <c r="BL132" s="44" t="str">
        <f>IF(Wedstrijden!I146="x","AA","")</f>
        <v/>
      </c>
      <c r="BM132" s="44" t="str">
        <f>IF(Wedstrijden!J146="x","A","")</f>
        <v/>
      </c>
      <c r="BN132" s="44" t="str">
        <f>IF(Wedstrijden!K146="x","B1","")</f>
        <v/>
      </c>
      <c r="BO132" s="44" t="str">
        <f>IF(Wedstrijden!L146="x","BB","")</f>
        <v/>
      </c>
      <c r="BP132" s="44" t="str">
        <f>IF(Wedstrijden!M146="x","B","")</f>
        <v>B</v>
      </c>
      <c r="BQ132" s="44" t="str">
        <f>IF(Wedstrijden!N146="x","L1","")</f>
        <v>L1</v>
      </c>
      <c r="BR132" s="44" t="str">
        <f>IF(Wedstrijden!O146="x","L2","")</f>
        <v>L2</v>
      </c>
      <c r="BS132" s="44" t="str">
        <f>IF(Wedstrijden!P146="x","M1","")</f>
        <v>M1</v>
      </c>
      <c r="BT132" s="44" t="str">
        <f>IF(Wedstrijden!Q146="x","M2","")</f>
        <v>M2</v>
      </c>
      <c r="BU132" s="44" t="str">
        <f>IF(Wedstrijden!R146="x","Z1","")</f>
        <v/>
      </c>
      <c r="BV132" s="44" t="str">
        <f>IF(Wedstrijden!S146="x","Z2","")</f>
        <v/>
      </c>
      <c r="BW132" s="44">
        <f>IF(COUNTA(Wedstrijden!T146:AB146)&lt;&gt;0,1,"")</f>
        <v>1</v>
      </c>
      <c r="BX132" s="44">
        <f t="shared" si="13"/>
        <v>1</v>
      </c>
      <c r="BY132" s="44" t="str">
        <f>IF(Wedstrijden!T146="x","BB","")</f>
        <v/>
      </c>
      <c r="BZ132" s="44" t="str">
        <f>IF(Wedstrijden!U146="x","B","")</f>
        <v/>
      </c>
      <c r="CA132" s="44" t="str">
        <f>IF(Wedstrijden!V146="x","L1","")</f>
        <v>L1</v>
      </c>
      <c r="CB132" s="44" t="str">
        <f>IF(Wedstrijden!W146="x","L2","")</f>
        <v>L2</v>
      </c>
      <c r="CC132" s="44" t="str">
        <f>IF(Wedstrijden!X146="x","M1","")</f>
        <v>M1</v>
      </c>
      <c r="CD132" s="44" t="str">
        <f>IF(Wedstrijden!Y146="x","M2","")</f>
        <v>M2</v>
      </c>
      <c r="CE132" s="44" t="str">
        <f>IF(Wedstrijden!Z146="x","Z1","")</f>
        <v/>
      </c>
      <c r="CF132" s="44" t="str">
        <f>IF(Wedstrijden!AA146="x","Z2","")</f>
        <v/>
      </c>
      <c r="CG132" s="44" t="str">
        <f>IF(Wedstrijden!AB146="x","ZZL","")</f>
        <v/>
      </c>
      <c r="CL132" s="44" t="str">
        <f>IF(COUNTA(Wedstrijden!AC146:AJ146)&lt;&gt;0,2,"")</f>
        <v/>
      </c>
      <c r="CM132" s="44" t="str">
        <f t="shared" si="14"/>
        <v/>
      </c>
      <c r="CN132" s="44" t="str">
        <f>IF(Wedstrijden!AC146="x","AA","")</f>
        <v/>
      </c>
      <c r="CO132" s="44" t="str">
        <f>IF(Wedstrijden!AD146="x","A","")</f>
        <v/>
      </c>
      <c r="CP132" s="44" t="str">
        <f>IF(Wedstrijden!AE146="x","BB","")</f>
        <v/>
      </c>
      <c r="CQ132" s="44" t="str">
        <f>IF(Wedstrijden!AF146="x","B","")</f>
        <v/>
      </c>
      <c r="CR132" s="44" t="str">
        <f>IF(Wedstrijden!AG146="x","L","")</f>
        <v/>
      </c>
      <c r="CS132" s="44" t="str">
        <f>IF(Wedstrijden!AH146="x","M","")</f>
        <v/>
      </c>
      <c r="CT132" s="44" t="str">
        <f>IF(Wedstrijden!AI146="x","Z","")</f>
        <v/>
      </c>
      <c r="CU132" s="44" t="str">
        <f>IF(Wedstrijden!AJ146="x","ZZ","")</f>
        <v/>
      </c>
      <c r="CV132" s="44" t="str">
        <f>IF(COUNTA(Wedstrijden!AK146:AQ146)&lt;&gt;0,2,"")</f>
        <v/>
      </c>
      <c r="CW132" s="44" t="str">
        <f t="shared" si="15"/>
        <v/>
      </c>
      <c r="CX132" s="44" t="str">
        <f>IF(Wedstrijden!AK146="x","BB","")</f>
        <v/>
      </c>
      <c r="CY132" s="44" t="str">
        <f>IF(Wedstrijden!AL146="x","B","")</f>
        <v/>
      </c>
      <c r="CZ132" s="44" t="str">
        <f>IF(Wedstrijden!AM146="x","L","")</f>
        <v/>
      </c>
      <c r="DA132" s="44" t="str">
        <f>IF(Wedstrijden!AN146="x","M","")</f>
        <v/>
      </c>
      <c r="DB132" s="44" t="str">
        <f>IF(Wedstrijden!AO146="x","Z","")</f>
        <v/>
      </c>
      <c r="DC132" s="44" t="str">
        <f>IF(Wedstrijden!AP146="x","ZZ","")</f>
        <v/>
      </c>
      <c r="DD132" s="44" t="str">
        <f>IF(Wedstrijden!AQ146="x","1.40","")</f>
        <v/>
      </c>
      <c r="DE132" s="44" t="str">
        <f>IF(COUNTA(Wedstrijden!AR146:AT146)&lt;&gt;0,6,"")</f>
        <v/>
      </c>
      <c r="DF132" s="44" t="str">
        <f t="shared" si="16"/>
        <v/>
      </c>
      <c r="DG132" s="44" t="str">
        <f>IF(Wedstrijden!AR146="x","L","")</f>
        <v/>
      </c>
      <c r="DH132" s="44" t="str">
        <f>IF(Wedstrijden!AS146="x","M","")</f>
        <v/>
      </c>
      <c r="DI132" s="44" t="str">
        <f>IF(Wedstrijden!AT146="x","Z","")</f>
        <v/>
      </c>
      <c r="DJ132" s="44" t="str">
        <f>IF(COUNTA(Wedstrijden!AU146:AW146)&lt;&gt;0,6,"")</f>
        <v/>
      </c>
      <c r="DK132" s="44" t="str">
        <f t="shared" si="17"/>
        <v/>
      </c>
      <c r="DL132" s="44" t="str">
        <f>IF(Wedstrijden!AU146="x","L","")</f>
        <v/>
      </c>
      <c r="DM132" s="44" t="str">
        <f>IF(Wedstrijden!AV146="x","M","")</f>
        <v/>
      </c>
      <c r="DN132" s="44" t="str">
        <f>IF(Wedstrijden!AW146="x","Z","")</f>
        <v/>
      </c>
    </row>
    <row r="133" spans="1:118" ht="15">
      <c r="A133" s="48" t="e">
        <f>Wedstrijden!#REF!</f>
        <v>#REF!</v>
      </c>
      <c r="B133" s="44" t="str">
        <f>IFERROR(VLOOKUP(Wedstrijden!E147,Wedstrijdlocaties!$B$2:$E$499,2,FALSE),"")</f>
        <v>V12305</v>
      </c>
      <c r="C133" s="44" t="str">
        <f>Wedstrijden!F147</f>
        <v>Velsen-Zuid</v>
      </c>
      <c r="D133" s="44" t="str">
        <f>IFERROR(VLOOKUP(Wedstrijden!G147,Organisaties!$B$2:$C$501,2,FALSE),"")</f>
        <v>V12410</v>
      </c>
      <c r="E133" s="44" t="str">
        <f>IFERROR(VLOOKUP(Wedstrijden!G147,Organisaties!$B$2:$F$501,5,FALSE),"")</f>
        <v>V31007</v>
      </c>
      <c r="F133" s="44" t="str">
        <f>IF(Wedstrijden!BC147&lt;&gt;"",Wedstrijden!BC147,"")</f>
        <v/>
      </c>
      <c r="G133" s="44">
        <f>IF(Wedstrijden!AY147="Indoor",1,0)</f>
        <v>0</v>
      </c>
      <c r="H133" s="44">
        <f>Wedstrijden!AZ147</f>
        <v>0</v>
      </c>
      <c r="I133" s="44" t="str">
        <f>IF(Wedstrijden!AX147="Nee",0,IF(Wedstrijden!AX147="Ja",1,""))</f>
        <v/>
      </c>
      <c r="J133" s="44" t="str">
        <f>IF(Wedstrijden!BA147&lt;&gt;"",Wedstrijden!BA147,"")</f>
        <v/>
      </c>
      <c r="W133" s="45"/>
      <c r="AE133" s="45"/>
      <c r="AN133" s="45"/>
      <c r="AU133" s="45"/>
      <c r="BA133" s="45"/>
      <c r="BE133" s="45"/>
      <c r="BJ133" s="44">
        <f>IF(COUNTA(Wedstrijden!I147:S147)&lt;&gt;0,1,"")</f>
        <v>1</v>
      </c>
      <c r="BK133" s="44">
        <f t="shared" si="12"/>
        <v>2</v>
      </c>
      <c r="BL133" s="44" t="str">
        <f>IF(Wedstrijden!I147="x","AA","")</f>
        <v/>
      </c>
      <c r="BM133" s="44" t="str">
        <f>IF(Wedstrijden!J147="x","A","")</f>
        <v/>
      </c>
      <c r="BN133" s="44" t="str">
        <f>IF(Wedstrijden!K147="x","B1","")</f>
        <v/>
      </c>
      <c r="BO133" s="44" t="str">
        <f>IF(Wedstrijden!L147="x","BB","")</f>
        <v>BB</v>
      </c>
      <c r="BP133" s="44" t="str">
        <f>IF(Wedstrijden!M147="x","B","")</f>
        <v>B</v>
      </c>
      <c r="BQ133" s="44" t="str">
        <f>IF(Wedstrijden!N147="x","L1","")</f>
        <v>L1</v>
      </c>
      <c r="BR133" s="44" t="str">
        <f>IF(Wedstrijden!O147="x","L2","")</f>
        <v>L2</v>
      </c>
      <c r="BS133" s="44" t="str">
        <f>IF(Wedstrijden!P147="x","M1","")</f>
        <v>M1</v>
      </c>
      <c r="BT133" s="44" t="str">
        <f>IF(Wedstrijden!Q147="x","M2","")</f>
        <v>M2</v>
      </c>
      <c r="BU133" s="44" t="str">
        <f>IF(Wedstrijden!R147="x","Z1","")</f>
        <v/>
      </c>
      <c r="BV133" s="44" t="str">
        <f>IF(Wedstrijden!S147="x","Z2","")</f>
        <v/>
      </c>
      <c r="BW133" s="44">
        <f>IF(COUNTA(Wedstrijden!T147:AB147)&lt;&gt;0,1,"")</f>
        <v>1</v>
      </c>
      <c r="BX133" s="44">
        <f t="shared" si="13"/>
        <v>1</v>
      </c>
      <c r="BY133" s="44" t="str">
        <f>IF(Wedstrijden!T147="x","BB","")</f>
        <v>BB</v>
      </c>
      <c r="BZ133" s="44" t="str">
        <f>IF(Wedstrijden!U147="x","B","")</f>
        <v>B</v>
      </c>
      <c r="CA133" s="44" t="str">
        <f>IF(Wedstrijden!V147="x","L1","")</f>
        <v>L1</v>
      </c>
      <c r="CB133" s="44" t="str">
        <f>IF(Wedstrijden!W147="x","L2","")</f>
        <v>L2</v>
      </c>
      <c r="CC133" s="44" t="str">
        <f>IF(Wedstrijden!X147="x","M1","")</f>
        <v>M1</v>
      </c>
      <c r="CD133" s="44" t="str">
        <f>IF(Wedstrijden!Y147="x","M2","")</f>
        <v>M2</v>
      </c>
      <c r="CE133" s="44" t="str">
        <f>IF(Wedstrijden!Z147="x","Z1","")</f>
        <v/>
      </c>
      <c r="CF133" s="44" t="str">
        <f>IF(Wedstrijden!AA147="x","Z2","")</f>
        <v/>
      </c>
      <c r="CG133" s="44" t="str">
        <f>IF(Wedstrijden!AB147="x","ZZL","")</f>
        <v/>
      </c>
      <c r="CL133" s="44" t="str">
        <f>IF(COUNTA(Wedstrijden!AC147:AJ147)&lt;&gt;0,2,"")</f>
        <v/>
      </c>
      <c r="CM133" s="44" t="str">
        <f t="shared" si="14"/>
        <v/>
      </c>
      <c r="CN133" s="44" t="str">
        <f>IF(Wedstrijden!AC147="x","AA","")</f>
        <v/>
      </c>
      <c r="CO133" s="44" t="str">
        <f>IF(Wedstrijden!AD147="x","A","")</f>
        <v/>
      </c>
      <c r="CP133" s="44" t="str">
        <f>IF(Wedstrijden!AE147="x","BB","")</f>
        <v/>
      </c>
      <c r="CQ133" s="44" t="str">
        <f>IF(Wedstrijden!AF147="x","B","")</f>
        <v/>
      </c>
      <c r="CR133" s="44" t="str">
        <f>IF(Wedstrijden!AG147="x","L","")</f>
        <v/>
      </c>
      <c r="CS133" s="44" t="str">
        <f>IF(Wedstrijden!AH147="x","M","")</f>
        <v/>
      </c>
      <c r="CT133" s="44" t="str">
        <f>IF(Wedstrijden!AI147="x","Z","")</f>
        <v/>
      </c>
      <c r="CU133" s="44" t="str">
        <f>IF(Wedstrijden!AJ147="x","ZZ","")</f>
        <v/>
      </c>
      <c r="CV133" s="44" t="str">
        <f>IF(COUNTA(Wedstrijden!AK147:AQ147)&lt;&gt;0,2,"")</f>
        <v/>
      </c>
      <c r="CW133" s="44" t="str">
        <f t="shared" si="15"/>
        <v/>
      </c>
      <c r="CX133" s="44" t="str">
        <f>IF(Wedstrijden!AK147="x","BB","")</f>
        <v/>
      </c>
      <c r="CY133" s="44" t="str">
        <f>IF(Wedstrijden!AL147="x","B","")</f>
        <v/>
      </c>
      <c r="CZ133" s="44" t="str">
        <f>IF(Wedstrijden!AM147="x","L","")</f>
        <v/>
      </c>
      <c r="DA133" s="44" t="str">
        <f>IF(Wedstrijden!AN147="x","M","")</f>
        <v/>
      </c>
      <c r="DB133" s="44" t="str">
        <f>IF(Wedstrijden!AO147="x","Z","")</f>
        <v/>
      </c>
      <c r="DC133" s="44" t="str">
        <f>IF(Wedstrijden!AP147="x","ZZ","")</f>
        <v/>
      </c>
      <c r="DD133" s="44" t="str">
        <f>IF(Wedstrijden!AQ147="x","1.40","")</f>
        <v/>
      </c>
      <c r="DE133" s="44" t="str">
        <f>IF(COUNTA(Wedstrijden!AR147:AT147)&lt;&gt;0,6,"")</f>
        <v/>
      </c>
      <c r="DF133" s="44" t="str">
        <f t="shared" si="16"/>
        <v/>
      </c>
      <c r="DG133" s="44" t="str">
        <f>IF(Wedstrijden!AR147="x","L","")</f>
        <v/>
      </c>
      <c r="DH133" s="44" t="str">
        <f>IF(Wedstrijden!AS147="x","M","")</f>
        <v/>
      </c>
      <c r="DI133" s="44" t="str">
        <f>IF(Wedstrijden!AT147="x","Z","")</f>
        <v/>
      </c>
      <c r="DJ133" s="44" t="str">
        <f>IF(COUNTA(Wedstrijden!AU147:AW147)&lt;&gt;0,6,"")</f>
        <v/>
      </c>
      <c r="DK133" s="44" t="str">
        <f t="shared" si="17"/>
        <v/>
      </c>
      <c r="DL133" s="44" t="str">
        <f>IF(Wedstrijden!AU147="x","L","")</f>
        <v/>
      </c>
      <c r="DM133" s="44" t="str">
        <f>IF(Wedstrijden!AV147="x","M","")</f>
        <v/>
      </c>
      <c r="DN133" s="44" t="str">
        <f>IF(Wedstrijden!AW147="x","Z","")</f>
        <v/>
      </c>
    </row>
    <row r="134" spans="1:118" ht="15">
      <c r="A134" s="48" t="e">
        <f>Wedstrijden!#REF!</f>
        <v>#REF!</v>
      </c>
      <c r="B134" s="44">
        <f>IFERROR(VLOOKUP(Wedstrijden!E149,Wedstrijdlocaties!$B$2:$E$499,2,FALSE),"")</f>
        <v>442868</v>
      </c>
      <c r="C134" s="44" t="str">
        <f>Wedstrijden!F149</f>
        <v>Noordbeemster</v>
      </c>
      <c r="D134" s="44" t="str">
        <f>IFERROR(VLOOKUP(Wedstrijden!G149,Organisaties!$B$2:$C$501,2,FALSE),"")</f>
        <v>V51815</v>
      </c>
      <c r="E134" s="44" t="str">
        <f>IFERROR(VLOOKUP(Wedstrijden!G149,Organisaties!$B$2:$F$501,5,FALSE),"")</f>
        <v>V31007</v>
      </c>
      <c r="F134" s="44" t="str">
        <f>IF(Wedstrijden!BC149&lt;&gt;"",Wedstrijden!BC149,"")</f>
        <v>Rijvereniging Bon Ami te Noordbeemster</v>
      </c>
      <c r="G134" s="44">
        <f>IF(Wedstrijden!AY149="Indoor",1,0)</f>
        <v>1</v>
      </c>
      <c r="H134" s="44" t="str">
        <f>Wedstrijden!AZ149</f>
        <v>Onbeperkt</v>
      </c>
      <c r="I134" s="44">
        <f>IF(Wedstrijden!AX149="Nee",0,IF(Wedstrijden!AX149="Ja",1,""))</f>
        <v>0</v>
      </c>
      <c r="J134" s="44" t="str">
        <f>IF(Wedstrijden!BA149&lt;&gt;"",Wedstrijden!BA149,"")</f>
        <v/>
      </c>
      <c r="W134" s="45"/>
      <c r="AE134" s="45"/>
      <c r="AN134" s="45"/>
      <c r="AU134" s="45"/>
      <c r="BA134" s="45"/>
      <c r="BE134" s="45"/>
      <c r="BJ134" s="44">
        <f>IF(COUNTA(Wedstrijden!I149:S149)&lt;&gt;0,1,"")</f>
        <v>1</v>
      </c>
      <c r="BK134" s="44">
        <f t="shared" si="12"/>
        <v>2</v>
      </c>
      <c r="BL134" s="44" t="str">
        <f>IF(Wedstrijden!I149="x","AA","")</f>
        <v/>
      </c>
      <c r="BM134" s="44" t="str">
        <f>IF(Wedstrijden!J149="x","A","")</f>
        <v/>
      </c>
      <c r="BN134" s="44" t="str">
        <f>IF(Wedstrijden!K149="x","B1","")</f>
        <v/>
      </c>
      <c r="BO134" s="44" t="str">
        <f>IF(Wedstrijden!L149="x","BB","")</f>
        <v/>
      </c>
      <c r="BP134" s="44" t="str">
        <f>IF(Wedstrijden!M149="x","B","")</f>
        <v>B</v>
      </c>
      <c r="BQ134" s="44" t="str">
        <f>IF(Wedstrijden!N149="x","L1","")</f>
        <v>L1</v>
      </c>
      <c r="BR134" s="44" t="str">
        <f>IF(Wedstrijden!O149="x","L2","")</f>
        <v>L2</v>
      </c>
      <c r="BS134" s="44" t="str">
        <f>IF(Wedstrijden!P149="x","M1","")</f>
        <v>M1</v>
      </c>
      <c r="BT134" s="44" t="str">
        <f>IF(Wedstrijden!Q149="x","M2","")</f>
        <v>M2</v>
      </c>
      <c r="BU134" s="44" t="str">
        <f>IF(Wedstrijden!R149="x","Z1","")</f>
        <v/>
      </c>
      <c r="BV134" s="44" t="str">
        <f>IF(Wedstrijden!S149="x","Z2","")</f>
        <v/>
      </c>
      <c r="BW134" s="44">
        <f>IF(COUNTA(Wedstrijden!T149:AB149)&lt;&gt;0,1,"")</f>
        <v>1</v>
      </c>
      <c r="BX134" s="44">
        <f t="shared" si="13"/>
        <v>1</v>
      </c>
      <c r="BY134" s="44" t="str">
        <f>IF(Wedstrijden!T149="x","BB","")</f>
        <v/>
      </c>
      <c r="BZ134" s="44" t="str">
        <f>IF(Wedstrijden!U149="x","B","")</f>
        <v>B</v>
      </c>
      <c r="CA134" s="44" t="str">
        <f>IF(Wedstrijden!V149="x","L1","")</f>
        <v>L1</v>
      </c>
      <c r="CB134" s="44" t="str">
        <f>IF(Wedstrijden!W149="x","L2","")</f>
        <v>L2</v>
      </c>
      <c r="CC134" s="44" t="str">
        <f>IF(Wedstrijden!X149="x","M1","")</f>
        <v>M1</v>
      </c>
      <c r="CD134" s="44" t="str">
        <f>IF(Wedstrijden!Y149="x","M2","")</f>
        <v>M2</v>
      </c>
      <c r="CE134" s="44" t="str">
        <f>IF(Wedstrijden!Z149="x","Z1","")</f>
        <v/>
      </c>
      <c r="CF134" s="44" t="str">
        <f>IF(Wedstrijden!AA149="x","Z2","")</f>
        <v/>
      </c>
      <c r="CG134" s="44" t="str">
        <f>IF(Wedstrijden!AB149="x","ZZL","")</f>
        <v/>
      </c>
      <c r="CL134" s="44" t="str">
        <f>IF(COUNTA(Wedstrijden!AC149:AJ149)&lt;&gt;0,2,"")</f>
        <v/>
      </c>
      <c r="CM134" s="44" t="str">
        <f t="shared" si="14"/>
        <v/>
      </c>
      <c r="CN134" s="44" t="str">
        <f>IF(Wedstrijden!AC149="x","AA","")</f>
        <v/>
      </c>
      <c r="CO134" s="44" t="str">
        <f>IF(Wedstrijden!AD149="x","A","")</f>
        <v/>
      </c>
      <c r="CP134" s="44" t="str">
        <f>IF(Wedstrijden!AE149="x","BB","")</f>
        <v/>
      </c>
      <c r="CQ134" s="44" t="str">
        <f>IF(Wedstrijden!AF149="x","B","")</f>
        <v/>
      </c>
      <c r="CR134" s="44" t="str">
        <f>IF(Wedstrijden!AG149="x","L","")</f>
        <v/>
      </c>
      <c r="CS134" s="44" t="str">
        <f>IF(Wedstrijden!AH149="x","M","")</f>
        <v/>
      </c>
      <c r="CT134" s="44" t="str">
        <f>IF(Wedstrijden!AI149="x","Z","")</f>
        <v/>
      </c>
      <c r="CU134" s="44" t="str">
        <f>IF(Wedstrijden!AJ149="x","ZZ","")</f>
        <v/>
      </c>
      <c r="CV134" s="44" t="str">
        <f>IF(COUNTA(Wedstrijden!AK149:AQ149)&lt;&gt;0,2,"")</f>
        <v/>
      </c>
      <c r="CW134" s="44" t="str">
        <f t="shared" si="15"/>
        <v/>
      </c>
      <c r="CX134" s="44" t="str">
        <f>IF(Wedstrijden!AK149="x","BB","")</f>
        <v/>
      </c>
      <c r="CY134" s="44" t="str">
        <f>IF(Wedstrijden!AL149="x","B","")</f>
        <v/>
      </c>
      <c r="CZ134" s="44" t="str">
        <f>IF(Wedstrijden!AM149="x","L","")</f>
        <v/>
      </c>
      <c r="DA134" s="44" t="str">
        <f>IF(Wedstrijden!AN149="x","M","")</f>
        <v/>
      </c>
      <c r="DB134" s="44" t="str">
        <f>IF(Wedstrijden!AO149="x","Z","")</f>
        <v/>
      </c>
      <c r="DC134" s="44" t="str">
        <f>IF(Wedstrijden!AP149="x","ZZ","")</f>
        <v/>
      </c>
      <c r="DD134" s="44" t="str">
        <f>IF(Wedstrijden!AQ149="x","1.40","")</f>
        <v/>
      </c>
      <c r="DE134" s="44" t="str">
        <f>IF(COUNTA(Wedstrijden!AR149:AT149)&lt;&gt;0,6,"")</f>
        <v/>
      </c>
      <c r="DF134" s="44" t="str">
        <f t="shared" si="16"/>
        <v/>
      </c>
      <c r="DG134" s="44" t="str">
        <f>IF(Wedstrijden!AR149="x","L","")</f>
        <v/>
      </c>
      <c r="DH134" s="44" t="str">
        <f>IF(Wedstrijden!AS149="x","M","")</f>
        <v/>
      </c>
      <c r="DI134" s="44" t="str">
        <f>IF(Wedstrijden!AT149="x","Z","")</f>
        <v/>
      </c>
      <c r="DJ134" s="44" t="str">
        <f>IF(COUNTA(Wedstrijden!AU149:AW149)&lt;&gt;0,6,"")</f>
        <v/>
      </c>
      <c r="DK134" s="44" t="str">
        <f t="shared" si="17"/>
        <v/>
      </c>
      <c r="DL134" s="44" t="str">
        <f>IF(Wedstrijden!AU149="x","L","")</f>
        <v/>
      </c>
      <c r="DM134" s="44" t="str">
        <f>IF(Wedstrijden!AV149="x","M","")</f>
        <v/>
      </c>
      <c r="DN134" s="44" t="str">
        <f>IF(Wedstrijden!AW149="x","Z","")</f>
        <v/>
      </c>
    </row>
    <row r="135" spans="1:118" ht="15">
      <c r="A135" s="48" t="e">
        <f>Wedstrijden!#REF!</f>
        <v>#REF!</v>
      </c>
      <c r="B135" s="44">
        <f>IFERROR(VLOOKUP(Wedstrijden!E150,Wedstrijdlocaties!$B$2:$E$499,2,FALSE),"")</f>
        <v>849143</v>
      </c>
      <c r="C135" s="44" t="str">
        <f>Wedstrijden!F150</f>
        <v>Heiloo</v>
      </c>
      <c r="D135" s="44" t="str">
        <f>IFERROR(VLOOKUP(Wedstrijden!G150,Organisaties!$B$2:$C$501,2,FALSE),"")</f>
        <v>V50701</v>
      </c>
      <c r="E135" s="44" t="str">
        <f>IFERROR(VLOOKUP(Wedstrijden!G150,Organisaties!$B$2:$F$501,5,FALSE),"")</f>
        <v>V31007</v>
      </c>
      <c r="F135" s="44" t="str">
        <f>IF(Wedstrijden!BC150&lt;&gt;"",Wedstrijden!BC150,"")</f>
        <v/>
      </c>
      <c r="G135" s="44">
        <f>IF(Wedstrijden!AY150="Indoor",1,0)</f>
        <v>1</v>
      </c>
      <c r="H135" s="44" t="str">
        <f>Wedstrijden!AZ150</f>
        <v>Onbeperkt</v>
      </c>
      <c r="I135" s="44">
        <f>IF(Wedstrijden!AX150="Nee",0,IF(Wedstrijden!AX150="Ja",1,""))</f>
        <v>0</v>
      </c>
      <c r="J135" s="44" t="str">
        <f>IF(Wedstrijden!BA150&lt;&gt;"",Wedstrijden!BA150,"")</f>
        <v/>
      </c>
      <c r="W135" s="45"/>
      <c r="AE135" s="45"/>
      <c r="AN135" s="45"/>
      <c r="AU135" s="45"/>
      <c r="BA135" s="45"/>
      <c r="BE135" s="45"/>
      <c r="BJ135" s="44">
        <f>IF(COUNTA(Wedstrijden!I150:S150)&lt;&gt;0,1,"")</f>
        <v>1</v>
      </c>
      <c r="BK135" s="44">
        <f t="shared" si="12"/>
        <v>2</v>
      </c>
      <c r="BL135" s="44" t="str">
        <f>IF(Wedstrijden!I150="x","AA","")</f>
        <v/>
      </c>
      <c r="BM135" s="44" t="str">
        <f>IF(Wedstrijden!J150="x","A","")</f>
        <v/>
      </c>
      <c r="BN135" s="44" t="str">
        <f>IF(Wedstrijden!K150="x","B1","")</f>
        <v/>
      </c>
      <c r="BO135" s="44" t="str">
        <f>IF(Wedstrijden!L150="x","BB","")</f>
        <v/>
      </c>
      <c r="BP135" s="44" t="str">
        <f>IF(Wedstrijden!M150="x","B","")</f>
        <v>B</v>
      </c>
      <c r="BQ135" s="44" t="str">
        <f>IF(Wedstrijden!N150="x","L1","")</f>
        <v>L1</v>
      </c>
      <c r="BR135" s="44" t="str">
        <f>IF(Wedstrijden!O150="x","L2","")</f>
        <v>L2</v>
      </c>
      <c r="BS135" s="44" t="str">
        <f>IF(Wedstrijden!P150="x","M1","")</f>
        <v>M1</v>
      </c>
      <c r="BT135" s="44" t="str">
        <f>IF(Wedstrijden!Q150="x","M2","")</f>
        <v>M2</v>
      </c>
      <c r="BU135" s="44" t="str">
        <f>IF(Wedstrijden!R150="x","Z1","")</f>
        <v>Z1</v>
      </c>
      <c r="BV135" s="44" t="str">
        <f>IF(Wedstrijden!S150="x","Z2","")</f>
        <v>Z2</v>
      </c>
      <c r="BW135" s="44">
        <f>IF(COUNTA(Wedstrijden!T150:AB150)&lt;&gt;0,1,"")</f>
        <v>1</v>
      </c>
      <c r="BX135" s="44">
        <f t="shared" si="13"/>
        <v>1</v>
      </c>
      <c r="BY135" s="44" t="str">
        <f>IF(Wedstrijden!T150="x","BB","")</f>
        <v>BB</v>
      </c>
      <c r="BZ135" s="44" t="str">
        <f>IF(Wedstrijden!U150="x","B","")</f>
        <v>B</v>
      </c>
      <c r="CA135" s="44" t="str">
        <f>IF(Wedstrijden!V150="x","L1","")</f>
        <v>L1</v>
      </c>
      <c r="CB135" s="44" t="str">
        <f>IF(Wedstrijden!W150="x","L2","")</f>
        <v>L2</v>
      </c>
      <c r="CC135" s="44" t="str">
        <f>IF(Wedstrijden!X150="x","M1","")</f>
        <v>M1</v>
      </c>
      <c r="CD135" s="44" t="str">
        <f>IF(Wedstrijden!Y150="x","M2","")</f>
        <v>M2</v>
      </c>
      <c r="CE135" s="44" t="str">
        <f>IF(Wedstrijden!Z150="x","Z1","")</f>
        <v>Z1</v>
      </c>
      <c r="CF135" s="44" t="str">
        <f>IF(Wedstrijden!AA150="x","Z2","")</f>
        <v>Z2</v>
      </c>
      <c r="CG135" s="44" t="str">
        <f>IF(Wedstrijden!AB150="x","ZZL","")</f>
        <v/>
      </c>
      <c r="CL135" s="44" t="str">
        <f>IF(COUNTA(Wedstrijden!AC150:AJ150)&lt;&gt;0,2,"")</f>
        <v/>
      </c>
      <c r="CM135" s="44" t="str">
        <f t="shared" si="14"/>
        <v/>
      </c>
      <c r="CN135" s="44" t="str">
        <f>IF(Wedstrijden!AC150="x","AA","")</f>
        <v/>
      </c>
      <c r="CO135" s="44" t="str">
        <f>IF(Wedstrijden!AD150="x","A","")</f>
        <v/>
      </c>
      <c r="CP135" s="44" t="str">
        <f>IF(Wedstrijden!AE150="x","BB","")</f>
        <v/>
      </c>
      <c r="CQ135" s="44" t="str">
        <f>IF(Wedstrijden!AF150="x","B","")</f>
        <v/>
      </c>
      <c r="CR135" s="44" t="str">
        <f>IF(Wedstrijden!AG150="x","L","")</f>
        <v/>
      </c>
      <c r="CS135" s="44" t="str">
        <f>IF(Wedstrijden!AH150="x","M","")</f>
        <v/>
      </c>
      <c r="CT135" s="44" t="str">
        <f>IF(Wedstrijden!AI150="x","Z","")</f>
        <v/>
      </c>
      <c r="CU135" s="44" t="str">
        <f>IF(Wedstrijden!AJ150="x","ZZ","")</f>
        <v/>
      </c>
      <c r="CV135" s="44" t="str">
        <f>IF(COUNTA(Wedstrijden!AK150:AQ150)&lt;&gt;0,2,"")</f>
        <v/>
      </c>
      <c r="CW135" s="44" t="str">
        <f t="shared" si="15"/>
        <v/>
      </c>
      <c r="CX135" s="44" t="str">
        <f>IF(Wedstrijden!AK150="x","BB","")</f>
        <v/>
      </c>
      <c r="CY135" s="44" t="str">
        <f>IF(Wedstrijden!AL150="x","B","")</f>
        <v/>
      </c>
      <c r="CZ135" s="44" t="str">
        <f>IF(Wedstrijden!AM150="x","L","")</f>
        <v/>
      </c>
      <c r="DA135" s="44" t="str">
        <f>IF(Wedstrijden!AN150="x","M","")</f>
        <v/>
      </c>
      <c r="DB135" s="44" t="str">
        <f>IF(Wedstrijden!AO150="x","Z","")</f>
        <v/>
      </c>
      <c r="DC135" s="44" t="str">
        <f>IF(Wedstrijden!AP150="x","ZZ","")</f>
        <v/>
      </c>
      <c r="DD135" s="44" t="str">
        <f>IF(Wedstrijden!AQ150="x","1.40","")</f>
        <v/>
      </c>
      <c r="DE135" s="44" t="str">
        <f>IF(COUNTA(Wedstrijden!AR150:AT150)&lt;&gt;0,6,"")</f>
        <v/>
      </c>
      <c r="DF135" s="44" t="str">
        <f t="shared" si="16"/>
        <v/>
      </c>
      <c r="DG135" s="44" t="str">
        <f>IF(Wedstrijden!AR150="x","L","")</f>
        <v/>
      </c>
      <c r="DH135" s="44" t="str">
        <f>IF(Wedstrijden!AS150="x","M","")</f>
        <v/>
      </c>
      <c r="DI135" s="44" t="str">
        <f>IF(Wedstrijden!AT150="x","Z","")</f>
        <v/>
      </c>
      <c r="DJ135" s="44" t="str">
        <f>IF(COUNTA(Wedstrijden!AU150:AW150)&lt;&gt;0,6,"")</f>
        <v/>
      </c>
      <c r="DK135" s="44" t="str">
        <f t="shared" si="17"/>
        <v/>
      </c>
      <c r="DL135" s="44" t="str">
        <f>IF(Wedstrijden!AU150="x","L","")</f>
        <v/>
      </c>
      <c r="DM135" s="44" t="str">
        <f>IF(Wedstrijden!AV150="x","M","")</f>
        <v/>
      </c>
      <c r="DN135" s="44" t="str">
        <f>IF(Wedstrijden!AW150="x","Z","")</f>
        <v/>
      </c>
    </row>
    <row r="136" spans="1:118" ht="15">
      <c r="A136" s="48" t="e">
        <f>Wedstrijden!#REF!</f>
        <v>#REF!</v>
      </c>
      <c r="B136" s="44" t="str">
        <f>IFERROR(VLOOKUP(Wedstrijden!E151,Wedstrijdlocaties!$B$2:$E$499,2,FALSE),"")</f>
        <v/>
      </c>
      <c r="C136" s="44" t="str">
        <f>Wedstrijden!F151</f>
        <v>Egmond aan den Hoef</v>
      </c>
      <c r="D136" s="44" t="str">
        <f>IFERROR(VLOOKUP(Wedstrijden!G151,Organisaties!$B$2:$C$501,2,FALSE),"")</f>
        <v/>
      </c>
      <c r="E136" s="44" t="str">
        <f>IFERROR(VLOOKUP(Wedstrijden!G151,Organisaties!$B$2:$F$501,5,FALSE),"")</f>
        <v/>
      </c>
      <c r="F136" s="44" t="str">
        <f>IF(Wedstrijden!BC151&lt;&gt;"",Wedstrijden!BC151,"")</f>
        <v/>
      </c>
      <c r="G136" s="44">
        <f>IF(Wedstrijden!AY151="Indoor",1,0)</f>
        <v>1</v>
      </c>
      <c r="H136" s="44" t="str">
        <f>Wedstrijden!AZ151</f>
        <v>Onbeperkt</v>
      </c>
      <c r="I136" s="44">
        <f>IF(Wedstrijden!AX151="Nee",0,IF(Wedstrijden!AX151="Ja",1,""))</f>
        <v>0</v>
      </c>
      <c r="J136" s="44" t="str">
        <f>IF(Wedstrijden!BA151&lt;&gt;"",Wedstrijden!BA151,"")</f>
        <v/>
      </c>
      <c r="W136" s="45"/>
      <c r="AE136" s="45"/>
      <c r="AN136" s="45"/>
      <c r="AU136" s="45"/>
      <c r="BA136" s="45"/>
      <c r="BE136" s="45"/>
      <c r="BJ136" s="44">
        <f>IF(COUNTA(Wedstrijden!I151:S151)&lt;&gt;0,1,"")</f>
        <v>1</v>
      </c>
      <c r="BK136" s="44">
        <f t="shared" si="12"/>
        <v>2</v>
      </c>
      <c r="BL136" s="44" t="str">
        <f>IF(Wedstrijden!I151="x","AA","")</f>
        <v/>
      </c>
      <c r="BM136" s="44" t="str">
        <f>IF(Wedstrijden!J151="x","A","")</f>
        <v/>
      </c>
      <c r="BN136" s="44" t="str">
        <f>IF(Wedstrijden!K151="x","B1","")</f>
        <v/>
      </c>
      <c r="BO136" s="44" t="str">
        <f>IF(Wedstrijden!L151="x","BB","")</f>
        <v/>
      </c>
      <c r="BP136" s="44" t="str">
        <f>IF(Wedstrijden!M151="x","B","")</f>
        <v>B</v>
      </c>
      <c r="BQ136" s="44" t="str">
        <f>IF(Wedstrijden!N151="x","L1","")</f>
        <v>L1</v>
      </c>
      <c r="BR136" s="44" t="str">
        <f>IF(Wedstrijden!O151="x","L2","")</f>
        <v>L2</v>
      </c>
      <c r="BS136" s="44" t="str">
        <f>IF(Wedstrijden!P151="x","M1","")</f>
        <v>M1</v>
      </c>
      <c r="BT136" s="44" t="str">
        <f>IF(Wedstrijden!Q151="x","M2","")</f>
        <v>M2</v>
      </c>
      <c r="BU136" s="44" t="str">
        <f>IF(Wedstrijden!R151="x","Z1","")</f>
        <v/>
      </c>
      <c r="BV136" s="44" t="str">
        <f>IF(Wedstrijden!S151="x","Z2","")</f>
        <v/>
      </c>
      <c r="BW136" s="44">
        <f>IF(COUNTA(Wedstrijden!T151:AB151)&lt;&gt;0,1,"")</f>
        <v>1</v>
      </c>
      <c r="BX136" s="44">
        <f t="shared" si="13"/>
        <v>1</v>
      </c>
      <c r="BY136" s="44" t="str">
        <f>IF(Wedstrijden!T151="x","BB","")</f>
        <v/>
      </c>
      <c r="BZ136" s="44" t="str">
        <f>IF(Wedstrijden!U151="x","B","")</f>
        <v>B</v>
      </c>
      <c r="CA136" s="44" t="str">
        <f>IF(Wedstrijden!V151="x","L1","")</f>
        <v>L1</v>
      </c>
      <c r="CB136" s="44" t="str">
        <f>IF(Wedstrijden!W151="x","L2","")</f>
        <v>L2</v>
      </c>
      <c r="CC136" s="44" t="str">
        <f>IF(Wedstrijden!X151="x","M1","")</f>
        <v>M1</v>
      </c>
      <c r="CD136" s="44" t="str">
        <f>IF(Wedstrijden!Y151="x","M2","")</f>
        <v>M2</v>
      </c>
      <c r="CE136" s="44" t="str">
        <f>IF(Wedstrijden!Z151="x","Z1","")</f>
        <v/>
      </c>
      <c r="CF136" s="44" t="str">
        <f>IF(Wedstrijden!AA151="x","Z2","")</f>
        <v/>
      </c>
      <c r="CG136" s="44" t="str">
        <f>IF(Wedstrijden!AB151="x","ZZL","")</f>
        <v/>
      </c>
      <c r="CL136" s="44" t="str">
        <f>IF(COUNTA(Wedstrijden!AC151:AJ151)&lt;&gt;0,2,"")</f>
        <v/>
      </c>
      <c r="CM136" s="44" t="str">
        <f t="shared" si="14"/>
        <v/>
      </c>
      <c r="CN136" s="44" t="str">
        <f>IF(Wedstrijden!AC151="x","AA","")</f>
        <v/>
      </c>
      <c r="CO136" s="44" t="str">
        <f>IF(Wedstrijden!AD151="x","A","")</f>
        <v/>
      </c>
      <c r="CP136" s="44" t="str">
        <f>IF(Wedstrijden!AE151="x","BB","")</f>
        <v/>
      </c>
      <c r="CQ136" s="44" t="str">
        <f>IF(Wedstrijden!AF151="x","B","")</f>
        <v/>
      </c>
      <c r="CR136" s="44" t="str">
        <f>IF(Wedstrijden!AG151="x","L","")</f>
        <v/>
      </c>
      <c r="CS136" s="44" t="str">
        <f>IF(Wedstrijden!AH151="x","M","")</f>
        <v/>
      </c>
      <c r="CT136" s="44" t="str">
        <f>IF(Wedstrijden!AI151="x","Z","")</f>
        <v/>
      </c>
      <c r="CU136" s="44" t="str">
        <f>IF(Wedstrijden!AJ151="x","ZZ","")</f>
        <v/>
      </c>
      <c r="CV136" s="44" t="str">
        <f>IF(COUNTA(Wedstrijden!AK151:AQ151)&lt;&gt;0,2,"")</f>
        <v/>
      </c>
      <c r="CW136" s="44" t="str">
        <f t="shared" si="15"/>
        <v/>
      </c>
      <c r="CX136" s="44" t="str">
        <f>IF(Wedstrijden!AK151="x","BB","")</f>
        <v/>
      </c>
      <c r="CY136" s="44" t="str">
        <f>IF(Wedstrijden!AL151="x","B","")</f>
        <v/>
      </c>
      <c r="CZ136" s="44" t="str">
        <f>IF(Wedstrijden!AM151="x","L","")</f>
        <v/>
      </c>
      <c r="DA136" s="44" t="str">
        <f>IF(Wedstrijden!AN151="x","M","")</f>
        <v/>
      </c>
      <c r="DB136" s="44" t="str">
        <f>IF(Wedstrijden!AO151="x","Z","")</f>
        <v/>
      </c>
      <c r="DC136" s="44" t="str">
        <f>IF(Wedstrijden!AP151="x","ZZ","")</f>
        <v/>
      </c>
      <c r="DD136" s="44" t="str">
        <f>IF(Wedstrijden!AQ151="x","1.40","")</f>
        <v/>
      </c>
      <c r="DE136" s="44" t="str">
        <f>IF(COUNTA(Wedstrijden!AR151:AT151)&lt;&gt;0,6,"")</f>
        <v/>
      </c>
      <c r="DF136" s="44" t="str">
        <f t="shared" si="16"/>
        <v/>
      </c>
      <c r="DG136" s="44" t="str">
        <f>IF(Wedstrijden!AR151="x","L","")</f>
        <v/>
      </c>
      <c r="DH136" s="44" t="str">
        <f>IF(Wedstrijden!AS151="x","M","")</f>
        <v/>
      </c>
      <c r="DI136" s="44" t="str">
        <f>IF(Wedstrijden!AT151="x","Z","")</f>
        <v/>
      </c>
      <c r="DJ136" s="44" t="str">
        <f>IF(COUNTA(Wedstrijden!AU151:AW151)&lt;&gt;0,6,"")</f>
        <v/>
      </c>
      <c r="DK136" s="44" t="str">
        <f t="shared" si="17"/>
        <v/>
      </c>
      <c r="DL136" s="44" t="str">
        <f>IF(Wedstrijden!AU151="x","L","")</f>
        <v/>
      </c>
      <c r="DM136" s="44" t="str">
        <f>IF(Wedstrijden!AV151="x","M","")</f>
        <v/>
      </c>
      <c r="DN136" s="44" t="str">
        <f>IF(Wedstrijden!AW151="x","Z","")</f>
        <v/>
      </c>
    </row>
    <row r="137" spans="1:118" ht="15">
      <c r="A137" s="48" t="e">
        <f>Wedstrijden!#REF!</f>
        <v>#REF!</v>
      </c>
      <c r="B137" s="44" t="str">
        <f>IFERROR(VLOOKUP(Wedstrijden!E152,Wedstrijdlocaties!$B$2:$E$499,2,FALSE),"")</f>
        <v>V12147</v>
      </c>
      <c r="C137" s="44" t="str">
        <f>Wedstrijden!F152</f>
        <v>Spaarnwoude</v>
      </c>
      <c r="D137" s="44" t="str">
        <f>IFERROR(VLOOKUP(Wedstrijden!G152,Organisaties!$B$2:$C$501,2,FALSE),"")</f>
        <v>V60111</v>
      </c>
      <c r="E137" s="44" t="str">
        <f>IFERROR(VLOOKUP(Wedstrijden!G152,Organisaties!$B$2:$F$501,5,FALSE),"")</f>
        <v>V31007</v>
      </c>
      <c r="F137" s="44" t="str">
        <f>IF(Wedstrijden!BC152&lt;&gt;"",Wedstrijden!BC152,"")</f>
        <v/>
      </c>
      <c r="G137" s="44">
        <f>IF(Wedstrijden!AY152="Indoor",1,0)</f>
        <v>0</v>
      </c>
      <c r="H137" s="44">
        <f>Wedstrijden!AZ152</f>
        <v>0</v>
      </c>
      <c r="I137" s="44" t="str">
        <f>IF(Wedstrijden!AX152="Nee",0,IF(Wedstrijden!AX152="Ja",1,""))</f>
        <v/>
      </c>
      <c r="J137" s="44" t="str">
        <f>IF(Wedstrijden!BA152&lt;&gt;"",Wedstrijden!BA152,"")</f>
        <v/>
      </c>
      <c r="W137" s="45"/>
      <c r="AE137" s="45"/>
      <c r="AN137" s="45"/>
      <c r="AU137" s="45"/>
      <c r="BA137" s="45"/>
      <c r="BE137" s="45"/>
      <c r="BJ137" s="44">
        <f>IF(COUNTA(Wedstrijden!I152:S152)&lt;&gt;0,1,"")</f>
        <v>1</v>
      </c>
      <c r="BK137" s="44">
        <f t="shared" si="12"/>
        <v>2</v>
      </c>
      <c r="BL137" s="44" t="str">
        <f>IF(Wedstrijden!I152="x","AA","")</f>
        <v/>
      </c>
      <c r="BM137" s="44" t="str">
        <f>IF(Wedstrijden!J152="x","A","")</f>
        <v/>
      </c>
      <c r="BN137" s="44" t="str">
        <f>IF(Wedstrijden!K152="x","B1","")</f>
        <v/>
      </c>
      <c r="BO137" s="44" t="str">
        <f>IF(Wedstrijden!L152="x","BB","")</f>
        <v/>
      </c>
      <c r="BP137" s="44" t="str">
        <f>IF(Wedstrijden!M152="x","B","")</f>
        <v>B</v>
      </c>
      <c r="BQ137" s="44" t="str">
        <f>IF(Wedstrijden!N152="x","L1","")</f>
        <v>L1</v>
      </c>
      <c r="BR137" s="44" t="str">
        <f>IF(Wedstrijden!O152="x","L2","")</f>
        <v>L2</v>
      </c>
      <c r="BS137" s="44" t="str">
        <f>IF(Wedstrijden!P152="x","M1","")</f>
        <v>M1</v>
      </c>
      <c r="BT137" s="44" t="str">
        <f>IF(Wedstrijden!Q152="x","M2","")</f>
        <v>M2</v>
      </c>
      <c r="BU137" s="44" t="str">
        <f>IF(Wedstrijden!R152="x","Z1","")</f>
        <v>Z1</v>
      </c>
      <c r="BV137" s="44" t="str">
        <f>IF(Wedstrijden!S152="x","Z2","")</f>
        <v>Z2</v>
      </c>
      <c r="BW137" s="44">
        <f>IF(COUNTA(Wedstrijden!T152:AB152)&lt;&gt;0,1,"")</f>
        <v>1</v>
      </c>
      <c r="BX137" s="44">
        <f t="shared" si="13"/>
        <v>1</v>
      </c>
      <c r="BY137" s="44" t="str">
        <f>IF(Wedstrijden!T152="x","BB","")</f>
        <v/>
      </c>
      <c r="BZ137" s="44" t="str">
        <f>IF(Wedstrijden!U152="x","B","")</f>
        <v/>
      </c>
      <c r="CA137" s="44" t="str">
        <f>IF(Wedstrijden!V152="x","L1","")</f>
        <v>L1</v>
      </c>
      <c r="CB137" s="44" t="str">
        <f>IF(Wedstrijden!W152="x","L2","")</f>
        <v>L2</v>
      </c>
      <c r="CC137" s="44" t="str">
        <f>IF(Wedstrijden!X152="x","M1","")</f>
        <v>M1</v>
      </c>
      <c r="CD137" s="44" t="str">
        <f>IF(Wedstrijden!Y152="x","M2","")</f>
        <v>M2</v>
      </c>
      <c r="CE137" s="44" t="str">
        <f>IF(Wedstrijden!Z152="x","Z1","")</f>
        <v>Z1</v>
      </c>
      <c r="CF137" s="44" t="str">
        <f>IF(Wedstrijden!AA152="x","Z2","")</f>
        <v>Z2</v>
      </c>
      <c r="CG137" s="44" t="str">
        <f>IF(Wedstrijden!AB152="x","ZZL","")</f>
        <v/>
      </c>
      <c r="CL137" s="44" t="str">
        <f>IF(COUNTA(Wedstrijden!AC152:AJ152)&lt;&gt;0,2,"")</f>
        <v/>
      </c>
      <c r="CM137" s="44" t="str">
        <f t="shared" si="14"/>
        <v/>
      </c>
      <c r="CN137" s="44" t="str">
        <f>IF(Wedstrijden!AC152="x","AA","")</f>
        <v/>
      </c>
      <c r="CO137" s="44" t="str">
        <f>IF(Wedstrijden!AD152="x","A","")</f>
        <v/>
      </c>
      <c r="CP137" s="44" t="str">
        <f>IF(Wedstrijden!AE152="x","BB","")</f>
        <v/>
      </c>
      <c r="CQ137" s="44" t="str">
        <f>IF(Wedstrijden!AF152="x","B","")</f>
        <v/>
      </c>
      <c r="CR137" s="44" t="str">
        <f>IF(Wedstrijden!AG152="x","L","")</f>
        <v/>
      </c>
      <c r="CS137" s="44" t="str">
        <f>IF(Wedstrijden!AH152="x","M","")</f>
        <v/>
      </c>
      <c r="CT137" s="44" t="str">
        <f>IF(Wedstrijden!AI152="x","Z","")</f>
        <v/>
      </c>
      <c r="CU137" s="44" t="str">
        <f>IF(Wedstrijden!AJ152="x","ZZ","")</f>
        <v/>
      </c>
      <c r="CV137" s="44" t="str">
        <f>IF(COUNTA(Wedstrijden!AK152:AQ152)&lt;&gt;0,2,"")</f>
        <v/>
      </c>
      <c r="CW137" s="44" t="str">
        <f t="shared" si="15"/>
        <v/>
      </c>
      <c r="CX137" s="44" t="str">
        <f>IF(Wedstrijden!AK152="x","BB","")</f>
        <v/>
      </c>
      <c r="CY137" s="44" t="str">
        <f>IF(Wedstrijden!AL152="x","B","")</f>
        <v/>
      </c>
      <c r="CZ137" s="44" t="str">
        <f>IF(Wedstrijden!AM152="x","L","")</f>
        <v/>
      </c>
      <c r="DA137" s="44" t="str">
        <f>IF(Wedstrijden!AN152="x","M","")</f>
        <v/>
      </c>
      <c r="DB137" s="44" t="str">
        <f>IF(Wedstrijden!AO152="x","Z","")</f>
        <v/>
      </c>
      <c r="DC137" s="44" t="str">
        <f>IF(Wedstrijden!AP152="x","ZZ","")</f>
        <v/>
      </c>
      <c r="DD137" s="44" t="str">
        <f>IF(Wedstrijden!AQ152="x","1.40","")</f>
        <v/>
      </c>
      <c r="DE137" s="44" t="str">
        <f>IF(COUNTA(Wedstrijden!AR152:AT152)&lt;&gt;0,6,"")</f>
        <v/>
      </c>
      <c r="DF137" s="44" t="str">
        <f t="shared" si="16"/>
        <v/>
      </c>
      <c r="DG137" s="44" t="str">
        <f>IF(Wedstrijden!AR152="x","L","")</f>
        <v/>
      </c>
      <c r="DH137" s="44" t="str">
        <f>IF(Wedstrijden!AS152="x","M","")</f>
        <v/>
      </c>
      <c r="DI137" s="44" t="str">
        <f>IF(Wedstrijden!AT152="x","Z","")</f>
        <v/>
      </c>
      <c r="DJ137" s="44" t="str">
        <f>IF(COUNTA(Wedstrijden!AU152:AW152)&lt;&gt;0,6,"")</f>
        <v/>
      </c>
      <c r="DK137" s="44" t="str">
        <f t="shared" si="17"/>
        <v/>
      </c>
      <c r="DL137" s="44" t="str">
        <f>IF(Wedstrijden!AU152="x","L","")</f>
        <v/>
      </c>
      <c r="DM137" s="44" t="str">
        <f>IF(Wedstrijden!AV152="x","M","")</f>
        <v/>
      </c>
      <c r="DN137" s="44" t="str">
        <f>IF(Wedstrijden!AW152="x","Z","")</f>
        <v/>
      </c>
    </row>
    <row r="138" spans="1:118" ht="15">
      <c r="A138" s="48" t="e">
        <f>Wedstrijden!#REF!</f>
        <v>#REF!</v>
      </c>
      <c r="B138" s="44">
        <f>IFERROR(VLOOKUP(Wedstrijden!E153,Wedstrijdlocaties!$B$2:$E$499,2,FALSE),"")</f>
        <v>959940</v>
      </c>
      <c r="C138" s="44" t="str">
        <f>Wedstrijden!F153</f>
        <v>Nieuw vennep</v>
      </c>
      <c r="D138" s="44" t="str">
        <f>IFERROR(VLOOKUP(Wedstrijden!G153,Organisaties!$B$2:$C$501,2,FALSE),"")</f>
        <v>V60431</v>
      </c>
      <c r="E138" s="44" t="str">
        <f>IFERROR(VLOOKUP(Wedstrijden!G153,Organisaties!$B$2:$F$501,5,FALSE),"")</f>
        <v>V31007</v>
      </c>
      <c r="F138" s="44" t="str">
        <f>IF(Wedstrijden!BC153&lt;&gt;"",Wedstrijden!BC153,"")</f>
        <v/>
      </c>
      <c r="G138" s="44">
        <f>IF(Wedstrijden!AY153="Indoor",1,0)</f>
        <v>0</v>
      </c>
      <c r="H138" s="44">
        <f>Wedstrijden!AZ153</f>
        <v>0</v>
      </c>
      <c r="I138" s="44" t="str">
        <f>IF(Wedstrijden!AX153="Nee",0,IF(Wedstrijden!AX153="Ja",1,""))</f>
        <v/>
      </c>
      <c r="J138" s="44" t="str">
        <f>IF(Wedstrijden!BA153&lt;&gt;"",Wedstrijden!BA153,"")</f>
        <v/>
      </c>
      <c r="W138" s="45"/>
      <c r="AE138" s="45"/>
      <c r="AN138" s="45"/>
      <c r="AU138" s="45"/>
      <c r="BA138" s="45"/>
      <c r="BE138" s="45"/>
      <c r="BJ138" s="44">
        <f>IF(COUNTA(Wedstrijden!I153:S153)&lt;&gt;0,1,"")</f>
        <v>1</v>
      </c>
      <c r="BK138" s="44">
        <f t="shared" si="12"/>
        <v>2</v>
      </c>
      <c r="BL138" s="44" t="str">
        <f>IF(Wedstrijden!I153="x","AA","")</f>
        <v/>
      </c>
      <c r="BM138" s="44" t="str">
        <f>IF(Wedstrijden!J153="x","A","")</f>
        <v/>
      </c>
      <c r="BN138" s="44" t="str">
        <f>IF(Wedstrijden!K153="x","B1","")</f>
        <v/>
      </c>
      <c r="BO138" s="44" t="str">
        <f>IF(Wedstrijden!L153="x","BB","")</f>
        <v>BB</v>
      </c>
      <c r="BP138" s="44" t="str">
        <f>IF(Wedstrijden!M153="x","B","")</f>
        <v>B</v>
      </c>
      <c r="BQ138" s="44" t="str">
        <f>IF(Wedstrijden!N153="x","L1","")</f>
        <v>L1</v>
      </c>
      <c r="BR138" s="44" t="str">
        <f>IF(Wedstrijden!O153="x","L2","")</f>
        <v>L2</v>
      </c>
      <c r="BS138" s="44" t="str">
        <f>IF(Wedstrijden!P153="x","M1","")</f>
        <v>M1</v>
      </c>
      <c r="BT138" s="44" t="str">
        <f>IF(Wedstrijden!Q153="x","M2","")</f>
        <v>M2</v>
      </c>
      <c r="BU138" s="44" t="str">
        <f>IF(Wedstrijden!R153="x","Z1","")</f>
        <v>Z1</v>
      </c>
      <c r="BV138" s="44" t="str">
        <f>IF(Wedstrijden!S153="x","Z2","")</f>
        <v>Z2</v>
      </c>
      <c r="BW138" s="44">
        <f>IF(COUNTA(Wedstrijden!T153:AB153)&lt;&gt;0,1,"")</f>
        <v>1</v>
      </c>
      <c r="BX138" s="44">
        <f t="shared" si="13"/>
        <v>1</v>
      </c>
      <c r="BY138" s="44" t="str">
        <f>IF(Wedstrijden!T153="x","BB","")</f>
        <v>BB</v>
      </c>
      <c r="BZ138" s="44" t="str">
        <f>IF(Wedstrijden!U153="x","B","")</f>
        <v>B</v>
      </c>
      <c r="CA138" s="44" t="str">
        <f>IF(Wedstrijden!V153="x","L1","")</f>
        <v>L1</v>
      </c>
      <c r="CB138" s="44" t="str">
        <f>IF(Wedstrijden!W153="x","L2","")</f>
        <v>L2</v>
      </c>
      <c r="CC138" s="44" t="str">
        <f>IF(Wedstrijden!X153="x","M1","")</f>
        <v>M1</v>
      </c>
      <c r="CD138" s="44" t="str">
        <f>IF(Wedstrijden!Y153="x","M2","")</f>
        <v>M2</v>
      </c>
      <c r="CE138" s="44" t="str">
        <f>IF(Wedstrijden!Z153="x","Z1","")</f>
        <v>Z1</v>
      </c>
      <c r="CF138" s="44" t="str">
        <f>IF(Wedstrijden!AA153="x","Z2","")</f>
        <v>Z2</v>
      </c>
      <c r="CG138" s="44" t="str">
        <f>IF(Wedstrijden!AB153="x","ZZL","")</f>
        <v>ZZL</v>
      </c>
      <c r="CL138" s="44" t="str">
        <f>IF(COUNTA(Wedstrijden!AC153:AJ153)&lt;&gt;0,2,"")</f>
        <v/>
      </c>
      <c r="CM138" s="44" t="str">
        <f t="shared" si="14"/>
        <v/>
      </c>
      <c r="CN138" s="44" t="str">
        <f>IF(Wedstrijden!AC153="x","AA","")</f>
        <v/>
      </c>
      <c r="CO138" s="44" t="str">
        <f>IF(Wedstrijden!AD153="x","A","")</f>
        <v/>
      </c>
      <c r="CP138" s="44" t="str">
        <f>IF(Wedstrijden!AE153="x","BB","")</f>
        <v/>
      </c>
      <c r="CQ138" s="44" t="str">
        <f>IF(Wedstrijden!AF153="x","B","")</f>
        <v/>
      </c>
      <c r="CR138" s="44" t="str">
        <f>IF(Wedstrijden!AG153="x","L","")</f>
        <v/>
      </c>
      <c r="CS138" s="44" t="str">
        <f>IF(Wedstrijden!AH153="x","M","")</f>
        <v/>
      </c>
      <c r="CT138" s="44" t="str">
        <f>IF(Wedstrijden!AI153="x","Z","")</f>
        <v/>
      </c>
      <c r="CU138" s="44" t="str">
        <f>IF(Wedstrijden!AJ153="x","ZZ","")</f>
        <v/>
      </c>
      <c r="CV138" s="44" t="str">
        <f>IF(COUNTA(Wedstrijden!AK153:AQ153)&lt;&gt;0,2,"")</f>
        <v/>
      </c>
      <c r="CW138" s="44" t="str">
        <f t="shared" si="15"/>
        <v/>
      </c>
      <c r="CX138" s="44" t="str">
        <f>IF(Wedstrijden!AK153="x","BB","")</f>
        <v/>
      </c>
      <c r="CY138" s="44" t="str">
        <f>IF(Wedstrijden!AL153="x","B","")</f>
        <v/>
      </c>
      <c r="CZ138" s="44" t="str">
        <f>IF(Wedstrijden!AM153="x","L","")</f>
        <v/>
      </c>
      <c r="DA138" s="44" t="str">
        <f>IF(Wedstrijden!AN153="x","M","")</f>
        <v/>
      </c>
      <c r="DB138" s="44" t="str">
        <f>IF(Wedstrijden!AO153="x","Z","")</f>
        <v/>
      </c>
      <c r="DC138" s="44" t="str">
        <f>IF(Wedstrijden!AP153="x","ZZ","")</f>
        <v/>
      </c>
      <c r="DD138" s="44" t="str">
        <f>IF(Wedstrijden!AQ153="x","1.40","")</f>
        <v/>
      </c>
      <c r="DE138" s="44" t="str">
        <f>IF(COUNTA(Wedstrijden!AR153:AT153)&lt;&gt;0,6,"")</f>
        <v/>
      </c>
      <c r="DF138" s="44" t="str">
        <f t="shared" si="16"/>
        <v/>
      </c>
      <c r="DG138" s="44" t="str">
        <f>IF(Wedstrijden!AR153="x","L","")</f>
        <v/>
      </c>
      <c r="DH138" s="44" t="str">
        <f>IF(Wedstrijden!AS153="x","M","")</f>
        <v/>
      </c>
      <c r="DI138" s="44" t="str">
        <f>IF(Wedstrijden!AT153="x","Z","")</f>
        <v/>
      </c>
      <c r="DJ138" s="44" t="str">
        <f>IF(COUNTA(Wedstrijden!AU153:AW153)&lt;&gt;0,6,"")</f>
        <v/>
      </c>
      <c r="DK138" s="44" t="str">
        <f t="shared" si="17"/>
        <v/>
      </c>
      <c r="DL138" s="44" t="str">
        <f>IF(Wedstrijden!AU153="x","L","")</f>
        <v/>
      </c>
      <c r="DM138" s="44" t="str">
        <f>IF(Wedstrijden!AV153="x","M","")</f>
        <v/>
      </c>
      <c r="DN138" s="44" t="str">
        <f>IF(Wedstrijden!AW153="x","Z","")</f>
        <v/>
      </c>
    </row>
    <row r="139" spans="1:118" ht="15">
      <c r="A139" s="48" t="e">
        <f>Wedstrijden!#REF!</f>
        <v>#REF!</v>
      </c>
      <c r="B139" s="44" t="str">
        <f>IFERROR(VLOOKUP(Wedstrijden!E154,Wedstrijdlocaties!$B$2:$E$499,2,FALSE),"")</f>
        <v>V12305</v>
      </c>
      <c r="C139" s="44" t="str">
        <f>Wedstrijden!F154</f>
        <v>Velsen-Zuid</v>
      </c>
      <c r="D139" s="44" t="str">
        <f>IFERROR(VLOOKUP(Wedstrijden!G154,Organisaties!$B$2:$C$501,2,FALSE),"")</f>
        <v>V62014</v>
      </c>
      <c r="E139" s="44" t="str">
        <f>IFERROR(VLOOKUP(Wedstrijden!G154,Organisaties!$B$2:$F$501,5,FALSE),"")</f>
        <v>V31007</v>
      </c>
      <c r="F139" s="44" t="str">
        <f>IF(Wedstrijden!BC154&lt;&gt;"",Wedstrijden!BC154,"")</f>
        <v/>
      </c>
      <c r="G139" s="44">
        <f>IF(Wedstrijden!AY154="Indoor",1,0)</f>
        <v>0</v>
      </c>
      <c r="H139" s="44">
        <f>Wedstrijden!AZ154</f>
        <v>0</v>
      </c>
      <c r="I139" s="44" t="str">
        <f>IF(Wedstrijden!AX154="Nee",0,IF(Wedstrijden!AX154="Ja",1,""))</f>
        <v/>
      </c>
      <c r="J139" s="44" t="str">
        <f>IF(Wedstrijden!BA154&lt;&gt;"",Wedstrijden!BA154,"")</f>
        <v/>
      </c>
      <c r="W139" s="45"/>
      <c r="AE139" s="45"/>
      <c r="AN139" s="45"/>
      <c r="AU139" s="45"/>
      <c r="BA139" s="45"/>
      <c r="BE139" s="45"/>
      <c r="BJ139" s="44">
        <f>IF(COUNTA(Wedstrijden!I154:S154)&lt;&gt;0,1,"")</f>
        <v>1</v>
      </c>
      <c r="BK139" s="44">
        <f t="shared" si="12"/>
        <v>2</v>
      </c>
      <c r="BL139" s="44" t="str">
        <f>IF(Wedstrijden!I154="x","AA","")</f>
        <v/>
      </c>
      <c r="BM139" s="44" t="str">
        <f>IF(Wedstrijden!J154="x","A","")</f>
        <v/>
      </c>
      <c r="BN139" s="44" t="str">
        <f>IF(Wedstrijden!K154="x","B1","")</f>
        <v/>
      </c>
      <c r="BO139" s="44" t="str">
        <f>IF(Wedstrijden!L154="x","BB","")</f>
        <v>BB</v>
      </c>
      <c r="BP139" s="44" t="str">
        <f>IF(Wedstrijden!M154="x","B","")</f>
        <v>B</v>
      </c>
      <c r="BQ139" s="44" t="str">
        <f>IF(Wedstrijden!N154="x","L1","")</f>
        <v>L1</v>
      </c>
      <c r="BR139" s="44" t="str">
        <f>IF(Wedstrijden!O154="x","L2","")</f>
        <v>L2</v>
      </c>
      <c r="BS139" s="44" t="str">
        <f>IF(Wedstrijden!P154="x","M1","")</f>
        <v>M1</v>
      </c>
      <c r="BT139" s="44" t="str">
        <f>IF(Wedstrijden!Q154="x","M2","")</f>
        <v>M2</v>
      </c>
      <c r="BU139" s="44" t="str">
        <f>IF(Wedstrijden!R154="x","Z1","")</f>
        <v>Z1</v>
      </c>
      <c r="BV139" s="44" t="str">
        <f>IF(Wedstrijden!S154="x","Z2","")</f>
        <v>Z2</v>
      </c>
      <c r="BW139" s="44">
        <f>IF(COUNTA(Wedstrijden!T154:AB154)&lt;&gt;0,1,"")</f>
        <v>1</v>
      </c>
      <c r="BX139" s="44">
        <f t="shared" si="13"/>
        <v>1</v>
      </c>
      <c r="BY139" s="44" t="str">
        <f>IF(Wedstrijden!T154="x","BB","")</f>
        <v>BB</v>
      </c>
      <c r="BZ139" s="44" t="str">
        <f>IF(Wedstrijden!U154="x","B","")</f>
        <v>B</v>
      </c>
      <c r="CA139" s="44" t="str">
        <f>IF(Wedstrijden!V154="x","L1","")</f>
        <v>L1</v>
      </c>
      <c r="CB139" s="44" t="str">
        <f>IF(Wedstrijden!W154="x","L2","")</f>
        <v>L2</v>
      </c>
      <c r="CC139" s="44" t="str">
        <f>IF(Wedstrijden!X154="x","M1","")</f>
        <v>M1</v>
      </c>
      <c r="CD139" s="44" t="str">
        <f>IF(Wedstrijden!Y154="x","M2","")</f>
        <v>M2</v>
      </c>
      <c r="CE139" s="44" t="str">
        <f>IF(Wedstrijden!Z154="x","Z1","")</f>
        <v>Z1</v>
      </c>
      <c r="CF139" s="44" t="str">
        <f>IF(Wedstrijden!AA154="x","Z2","")</f>
        <v>Z2</v>
      </c>
      <c r="CG139" s="44" t="str">
        <f>IF(Wedstrijden!AB154="x","ZZL","")</f>
        <v>ZZL</v>
      </c>
      <c r="CL139" s="44" t="str">
        <f>IF(COUNTA(Wedstrijden!AC154:AJ154)&lt;&gt;0,2,"")</f>
        <v/>
      </c>
      <c r="CM139" s="44" t="str">
        <f t="shared" si="14"/>
        <v/>
      </c>
      <c r="CN139" s="44" t="str">
        <f>IF(Wedstrijden!AC154="x","AA","")</f>
        <v/>
      </c>
      <c r="CO139" s="44" t="str">
        <f>IF(Wedstrijden!AD154="x","A","")</f>
        <v/>
      </c>
      <c r="CP139" s="44" t="str">
        <f>IF(Wedstrijden!AE154="x","BB","")</f>
        <v/>
      </c>
      <c r="CQ139" s="44" t="str">
        <f>IF(Wedstrijden!AF154="x","B","")</f>
        <v/>
      </c>
      <c r="CR139" s="44" t="str">
        <f>IF(Wedstrijden!AG154="x","L","")</f>
        <v/>
      </c>
      <c r="CS139" s="44" t="str">
        <f>IF(Wedstrijden!AH154="x","M","")</f>
        <v/>
      </c>
      <c r="CT139" s="44" t="str">
        <f>IF(Wedstrijden!AI154="x","Z","")</f>
        <v/>
      </c>
      <c r="CU139" s="44" t="str">
        <f>IF(Wedstrijden!AJ154="x","ZZ","")</f>
        <v/>
      </c>
      <c r="CV139" s="44" t="str">
        <f>IF(COUNTA(Wedstrijden!AK154:AQ154)&lt;&gt;0,2,"")</f>
        <v/>
      </c>
      <c r="CW139" s="44" t="str">
        <f t="shared" si="15"/>
        <v/>
      </c>
      <c r="CX139" s="44" t="str">
        <f>IF(Wedstrijden!AK154="x","BB","")</f>
        <v/>
      </c>
      <c r="CY139" s="44" t="str">
        <f>IF(Wedstrijden!AL154="x","B","")</f>
        <v/>
      </c>
      <c r="CZ139" s="44" t="str">
        <f>IF(Wedstrijden!AM154="x","L","")</f>
        <v/>
      </c>
      <c r="DA139" s="44" t="str">
        <f>IF(Wedstrijden!AN154="x","M","")</f>
        <v/>
      </c>
      <c r="DB139" s="44" t="str">
        <f>IF(Wedstrijden!AO154="x","Z","")</f>
        <v/>
      </c>
      <c r="DC139" s="44" t="str">
        <f>IF(Wedstrijden!AP154="x","ZZ","")</f>
        <v/>
      </c>
      <c r="DD139" s="44" t="str">
        <f>IF(Wedstrijden!AQ154="x","1.40","")</f>
        <v/>
      </c>
      <c r="DE139" s="44" t="str">
        <f>IF(COUNTA(Wedstrijden!AR154:AT154)&lt;&gt;0,6,"")</f>
        <v/>
      </c>
      <c r="DF139" s="44" t="str">
        <f t="shared" si="16"/>
        <v/>
      </c>
      <c r="DG139" s="44" t="str">
        <f>IF(Wedstrijden!AR154="x","L","")</f>
        <v/>
      </c>
      <c r="DH139" s="44" t="str">
        <f>IF(Wedstrijden!AS154="x","M","")</f>
        <v/>
      </c>
      <c r="DI139" s="44" t="str">
        <f>IF(Wedstrijden!AT154="x","Z","")</f>
        <v/>
      </c>
      <c r="DJ139" s="44" t="str">
        <f>IF(COUNTA(Wedstrijden!AU154:AW154)&lt;&gt;0,6,"")</f>
        <v/>
      </c>
      <c r="DK139" s="44" t="str">
        <f t="shared" si="17"/>
        <v/>
      </c>
      <c r="DL139" s="44" t="str">
        <f>IF(Wedstrijden!AU154="x","L","")</f>
        <v/>
      </c>
      <c r="DM139" s="44" t="str">
        <f>IF(Wedstrijden!AV154="x","M","")</f>
        <v/>
      </c>
      <c r="DN139" s="44" t="str">
        <f>IF(Wedstrijden!AW154="x","Z","")</f>
        <v/>
      </c>
    </row>
    <row r="140" spans="1:118" ht="15">
      <c r="A140" s="48" t="e">
        <f>Wedstrijden!#REF!</f>
        <v>#REF!</v>
      </c>
      <c r="B140" s="44" t="str">
        <f>IFERROR(VLOOKUP(Wedstrijden!E155,Wedstrijdlocaties!$B$2:$E$499,2,FALSE),"")</f>
        <v/>
      </c>
      <c r="C140" s="44" t="str">
        <f>Wedstrijden!F155</f>
        <v>Broek in Waterland</v>
      </c>
      <c r="D140" s="44" t="str">
        <f>IFERROR(VLOOKUP(Wedstrijden!G155,Organisaties!$B$2:$C$501,2,FALSE),"")</f>
        <v/>
      </c>
      <c r="E140" s="44" t="str">
        <f>IFERROR(VLOOKUP(Wedstrijden!G155,Organisaties!$B$2:$F$501,5,FALSE),"")</f>
        <v/>
      </c>
      <c r="F140" s="44" t="str">
        <f>IF(Wedstrijden!BC155&lt;&gt;"",Wedstrijden!BC155,"")</f>
        <v/>
      </c>
      <c r="G140" s="44">
        <f>IF(Wedstrijden!AY155="Indoor",1,0)</f>
        <v>1</v>
      </c>
      <c r="H140" s="44">
        <f>Wedstrijden!AZ155</f>
        <v>0</v>
      </c>
      <c r="I140" s="44" t="str">
        <f>IF(Wedstrijden!AX155="Nee",0,IF(Wedstrijden!AX155="Ja",1,""))</f>
        <v/>
      </c>
      <c r="J140" s="44" t="str">
        <f>IF(Wedstrijden!BA155&lt;&gt;"",Wedstrijden!BA155,"")</f>
        <v/>
      </c>
      <c r="W140" s="45"/>
      <c r="AE140" s="45"/>
      <c r="AN140" s="45"/>
      <c r="AU140" s="45"/>
      <c r="BA140" s="45"/>
      <c r="BE140" s="45"/>
      <c r="BJ140" s="44">
        <f>IF(COUNTA(Wedstrijden!I155:S155)&lt;&gt;0,1,"")</f>
        <v>1</v>
      </c>
      <c r="BK140" s="44">
        <f t="shared" si="12"/>
        <v>2</v>
      </c>
      <c r="BL140" s="44" t="str">
        <f>IF(Wedstrijden!I155="x","AA","")</f>
        <v/>
      </c>
      <c r="BM140" s="44" t="str">
        <f>IF(Wedstrijden!J155="x","A","")</f>
        <v/>
      </c>
      <c r="BN140" s="44" t="str">
        <f>IF(Wedstrijden!K155="x","B1","")</f>
        <v/>
      </c>
      <c r="BO140" s="44" t="str">
        <f>IF(Wedstrijden!L155="x","BB","")</f>
        <v/>
      </c>
      <c r="BP140" s="44" t="str">
        <f>IF(Wedstrijden!M155="x","B","")</f>
        <v>B</v>
      </c>
      <c r="BQ140" s="44" t="str">
        <f>IF(Wedstrijden!N155="x","L1","")</f>
        <v>L1</v>
      </c>
      <c r="BR140" s="44" t="str">
        <f>IF(Wedstrijden!O155="x","L2","")</f>
        <v>L2</v>
      </c>
      <c r="BS140" s="44" t="str">
        <f>IF(Wedstrijden!P155="x","M1","")</f>
        <v>M1</v>
      </c>
      <c r="BT140" s="44" t="str">
        <f>IF(Wedstrijden!Q155="x","M2","")</f>
        <v>M2</v>
      </c>
      <c r="BU140" s="44" t="str">
        <f>IF(Wedstrijden!R155="x","Z1","")</f>
        <v/>
      </c>
      <c r="BV140" s="44" t="str">
        <f>IF(Wedstrijden!S155="x","Z2","")</f>
        <v/>
      </c>
      <c r="BW140" s="44">
        <f>IF(COUNTA(Wedstrijden!T155:AB155)&lt;&gt;0,1,"")</f>
        <v>1</v>
      </c>
      <c r="BX140" s="44">
        <f t="shared" si="13"/>
        <v>1</v>
      </c>
      <c r="BY140" s="44" t="str">
        <f>IF(Wedstrijden!T155="x","BB","")</f>
        <v/>
      </c>
      <c r="BZ140" s="44" t="str">
        <f>IF(Wedstrijden!U155="x","B","")</f>
        <v>B</v>
      </c>
      <c r="CA140" s="44" t="str">
        <f>IF(Wedstrijden!V155="x","L1","")</f>
        <v>L1</v>
      </c>
      <c r="CB140" s="44" t="str">
        <f>IF(Wedstrijden!W155="x","L2","")</f>
        <v>L2</v>
      </c>
      <c r="CC140" s="44" t="str">
        <f>IF(Wedstrijden!X155="x","M1","")</f>
        <v>M1</v>
      </c>
      <c r="CD140" s="44" t="str">
        <f>IF(Wedstrijden!Y155="x","M2","")</f>
        <v>M2</v>
      </c>
      <c r="CE140" s="44" t="str">
        <f>IF(Wedstrijden!Z155="x","Z1","")</f>
        <v/>
      </c>
      <c r="CF140" s="44" t="str">
        <f>IF(Wedstrijden!AA155="x","Z2","")</f>
        <v/>
      </c>
      <c r="CG140" s="44" t="str">
        <f>IF(Wedstrijden!AB155="x","ZZL","")</f>
        <v/>
      </c>
      <c r="CL140" s="44" t="str">
        <f>IF(COUNTA(Wedstrijden!AC155:AJ155)&lt;&gt;0,2,"")</f>
        <v/>
      </c>
      <c r="CM140" s="44" t="str">
        <f t="shared" si="14"/>
        <v/>
      </c>
      <c r="CN140" s="44" t="str">
        <f>IF(Wedstrijden!AC155="x","AA","")</f>
        <v/>
      </c>
      <c r="CO140" s="44" t="str">
        <f>IF(Wedstrijden!AD155="x","A","")</f>
        <v/>
      </c>
      <c r="CP140" s="44" t="str">
        <f>IF(Wedstrijden!AE155="x","BB","")</f>
        <v/>
      </c>
      <c r="CQ140" s="44" t="str">
        <f>IF(Wedstrijden!AF155="x","B","")</f>
        <v/>
      </c>
      <c r="CR140" s="44" t="str">
        <f>IF(Wedstrijden!AG155="x","L","")</f>
        <v/>
      </c>
      <c r="CS140" s="44" t="str">
        <f>IF(Wedstrijden!AH155="x","M","")</f>
        <v/>
      </c>
      <c r="CT140" s="44" t="str">
        <f>IF(Wedstrijden!AI155="x","Z","")</f>
        <v/>
      </c>
      <c r="CU140" s="44" t="str">
        <f>IF(Wedstrijden!AJ155="x","ZZ","")</f>
        <v/>
      </c>
      <c r="CV140" s="44" t="str">
        <f>IF(COUNTA(Wedstrijden!AK155:AQ155)&lt;&gt;0,2,"")</f>
        <v/>
      </c>
      <c r="CW140" s="44" t="str">
        <f t="shared" si="15"/>
        <v/>
      </c>
      <c r="CX140" s="44" t="str">
        <f>IF(Wedstrijden!AK155="x","BB","")</f>
        <v/>
      </c>
      <c r="CY140" s="44" t="str">
        <f>IF(Wedstrijden!AL155="x","B","")</f>
        <v/>
      </c>
      <c r="CZ140" s="44" t="str">
        <f>IF(Wedstrijden!AM155="x","L","")</f>
        <v/>
      </c>
      <c r="DA140" s="44" t="str">
        <f>IF(Wedstrijden!AN155="x","M","")</f>
        <v/>
      </c>
      <c r="DB140" s="44" t="str">
        <f>IF(Wedstrijden!AO155="x","Z","")</f>
        <v/>
      </c>
      <c r="DC140" s="44" t="str">
        <f>IF(Wedstrijden!AP155="x","ZZ","")</f>
        <v/>
      </c>
      <c r="DD140" s="44" t="str">
        <f>IF(Wedstrijden!AQ155="x","1.40","")</f>
        <v/>
      </c>
      <c r="DE140" s="44" t="str">
        <f>IF(COUNTA(Wedstrijden!AR155:AT155)&lt;&gt;0,6,"")</f>
        <v/>
      </c>
      <c r="DF140" s="44" t="str">
        <f t="shared" si="16"/>
        <v/>
      </c>
      <c r="DG140" s="44" t="str">
        <f>IF(Wedstrijden!AR155="x","L","")</f>
        <v/>
      </c>
      <c r="DH140" s="44" t="str">
        <f>IF(Wedstrijden!AS155="x","M","")</f>
        <v/>
      </c>
      <c r="DI140" s="44" t="str">
        <f>IF(Wedstrijden!AT155="x","Z","")</f>
        <v/>
      </c>
      <c r="DJ140" s="44" t="str">
        <f>IF(COUNTA(Wedstrijden!AU155:AW155)&lt;&gt;0,6,"")</f>
        <v/>
      </c>
      <c r="DK140" s="44" t="str">
        <f t="shared" si="17"/>
        <v/>
      </c>
      <c r="DL140" s="44" t="str">
        <f>IF(Wedstrijden!AU155="x","L","")</f>
        <v/>
      </c>
      <c r="DM140" s="44" t="str">
        <f>IF(Wedstrijden!AV155="x","M","")</f>
        <v/>
      </c>
      <c r="DN140" s="44" t="str">
        <f>IF(Wedstrijden!AW155="x","Z","")</f>
        <v/>
      </c>
    </row>
    <row r="141" spans="1:118" ht="15">
      <c r="A141" s="48" t="e">
        <f>Wedstrijden!#REF!</f>
        <v>#REF!</v>
      </c>
      <c r="B141" s="44" t="str">
        <f>IFERROR(VLOOKUP(Wedstrijden!E156,Wedstrijdlocaties!$B$2:$E$499,2,FALSE),"")</f>
        <v>V12144</v>
      </c>
      <c r="C141" s="44" t="str">
        <f>Wedstrijden!F156</f>
        <v>Amsterdam</v>
      </c>
      <c r="D141" s="44" t="str">
        <f>IFERROR(VLOOKUP(Wedstrijden!G156,Organisaties!$B$2:$C$501,2,FALSE),"")</f>
        <v>V60302</v>
      </c>
      <c r="E141" s="44" t="str">
        <f>IFERROR(VLOOKUP(Wedstrijden!G156,Organisaties!$B$2:$F$501,5,FALSE),"")</f>
        <v>V31007</v>
      </c>
      <c r="F141" s="44" t="str">
        <f>IF(Wedstrijden!BC156&lt;&gt;"",Wedstrijden!BC156,"")</f>
        <v/>
      </c>
      <c r="G141" s="44">
        <f>IF(Wedstrijden!AY156="Indoor",1,0)</f>
        <v>1</v>
      </c>
      <c r="H141" s="44">
        <f>Wedstrijden!AZ156</f>
        <v>0</v>
      </c>
      <c r="I141" s="44" t="str">
        <f>IF(Wedstrijden!AX156="Nee",0,IF(Wedstrijden!AX156="Ja",1,""))</f>
        <v/>
      </c>
      <c r="J141" s="44" t="str">
        <f>IF(Wedstrijden!BA156&lt;&gt;"",Wedstrijden!BA156,"")</f>
        <v/>
      </c>
      <c r="W141" s="45"/>
      <c r="AE141" s="45"/>
      <c r="AN141" s="45"/>
      <c r="AU141" s="45"/>
      <c r="BA141" s="45"/>
      <c r="BE141" s="45"/>
      <c r="BJ141" s="44">
        <f>IF(COUNTA(Wedstrijden!I156:S156)&lt;&gt;0,1,"")</f>
        <v>1</v>
      </c>
      <c r="BK141" s="44">
        <f t="shared" si="12"/>
        <v>2</v>
      </c>
      <c r="BL141" s="44" t="str">
        <f>IF(Wedstrijden!I156="x","AA","")</f>
        <v/>
      </c>
      <c r="BM141" s="44" t="str">
        <f>IF(Wedstrijden!J156="x","A","")</f>
        <v/>
      </c>
      <c r="BN141" s="44" t="str">
        <f>IF(Wedstrijden!K156="x","B1","")</f>
        <v/>
      </c>
      <c r="BO141" s="44" t="str">
        <f>IF(Wedstrijden!L156="x","BB","")</f>
        <v/>
      </c>
      <c r="BP141" s="44" t="str">
        <f>IF(Wedstrijden!M156="x","B","")</f>
        <v>B</v>
      </c>
      <c r="BQ141" s="44" t="str">
        <f>IF(Wedstrijden!N156="x","L1","")</f>
        <v>L1</v>
      </c>
      <c r="BR141" s="44" t="str">
        <f>IF(Wedstrijden!O156="x","L2","")</f>
        <v>L2</v>
      </c>
      <c r="BS141" s="44" t="str">
        <f>IF(Wedstrijden!P156="x","M1","")</f>
        <v>M1</v>
      </c>
      <c r="BT141" s="44" t="str">
        <f>IF(Wedstrijden!Q156="x","M2","")</f>
        <v>M2</v>
      </c>
      <c r="BU141" s="44" t="str">
        <f>IF(Wedstrijden!R156="x","Z1","")</f>
        <v/>
      </c>
      <c r="BV141" s="44" t="str">
        <f>IF(Wedstrijden!S156="x","Z2","")</f>
        <v/>
      </c>
      <c r="BW141" s="44">
        <f>IF(COUNTA(Wedstrijden!T156:AB156)&lt;&gt;0,1,"")</f>
        <v>1</v>
      </c>
      <c r="BX141" s="44">
        <f t="shared" si="13"/>
        <v>1</v>
      </c>
      <c r="BY141" s="44" t="str">
        <f>IF(Wedstrijden!T156="x","BB","")</f>
        <v/>
      </c>
      <c r="BZ141" s="44" t="str">
        <f>IF(Wedstrijden!U156="x","B","")</f>
        <v>B</v>
      </c>
      <c r="CA141" s="44" t="str">
        <f>IF(Wedstrijden!V156="x","L1","")</f>
        <v>L1</v>
      </c>
      <c r="CB141" s="44" t="str">
        <f>IF(Wedstrijden!W156="x","L2","")</f>
        <v>L2</v>
      </c>
      <c r="CC141" s="44" t="str">
        <f>IF(Wedstrijden!X156="x","M1","")</f>
        <v>M1</v>
      </c>
      <c r="CD141" s="44" t="str">
        <f>IF(Wedstrijden!Y156="x","M2","")</f>
        <v>M2</v>
      </c>
      <c r="CE141" s="44" t="str">
        <f>IF(Wedstrijden!Z156="x","Z1","")</f>
        <v/>
      </c>
      <c r="CF141" s="44" t="str">
        <f>IF(Wedstrijden!AA156="x","Z2","")</f>
        <v/>
      </c>
      <c r="CG141" s="44" t="str">
        <f>IF(Wedstrijden!AB156="x","ZZL","")</f>
        <v/>
      </c>
      <c r="CL141" s="44" t="str">
        <f>IF(COUNTA(Wedstrijden!AC156:AJ156)&lt;&gt;0,2,"")</f>
        <v/>
      </c>
      <c r="CM141" s="44" t="str">
        <f t="shared" si="14"/>
        <v/>
      </c>
      <c r="CN141" s="44" t="str">
        <f>IF(Wedstrijden!AC156="x","AA","")</f>
        <v/>
      </c>
      <c r="CO141" s="44" t="str">
        <f>IF(Wedstrijden!AD156="x","A","")</f>
        <v/>
      </c>
      <c r="CP141" s="44" t="str">
        <f>IF(Wedstrijden!AE156="x","BB","")</f>
        <v/>
      </c>
      <c r="CQ141" s="44" t="str">
        <f>IF(Wedstrijden!AF156="x","B","")</f>
        <v/>
      </c>
      <c r="CR141" s="44" t="str">
        <f>IF(Wedstrijden!AG156="x","L","")</f>
        <v/>
      </c>
      <c r="CS141" s="44" t="str">
        <f>IF(Wedstrijden!AH156="x","M","")</f>
        <v/>
      </c>
      <c r="CT141" s="44" t="str">
        <f>IF(Wedstrijden!AI156="x","Z","")</f>
        <v/>
      </c>
      <c r="CU141" s="44" t="str">
        <f>IF(Wedstrijden!AJ156="x","ZZ","")</f>
        <v/>
      </c>
      <c r="CV141" s="44" t="str">
        <f>IF(COUNTA(Wedstrijden!AK156:AQ156)&lt;&gt;0,2,"")</f>
        <v/>
      </c>
      <c r="CW141" s="44" t="str">
        <f t="shared" si="15"/>
        <v/>
      </c>
      <c r="CX141" s="44" t="str">
        <f>IF(Wedstrijden!AK156="x","BB","")</f>
        <v/>
      </c>
      <c r="CY141" s="44" t="str">
        <f>IF(Wedstrijden!AL156="x","B","")</f>
        <v/>
      </c>
      <c r="CZ141" s="44" t="str">
        <f>IF(Wedstrijden!AM156="x","L","")</f>
        <v/>
      </c>
      <c r="DA141" s="44" t="str">
        <f>IF(Wedstrijden!AN156="x","M","")</f>
        <v/>
      </c>
      <c r="DB141" s="44" t="str">
        <f>IF(Wedstrijden!AO156="x","Z","")</f>
        <v/>
      </c>
      <c r="DC141" s="44" t="str">
        <f>IF(Wedstrijden!AP156="x","ZZ","")</f>
        <v/>
      </c>
      <c r="DD141" s="44" t="str">
        <f>IF(Wedstrijden!AQ156="x","1.40","")</f>
        <v/>
      </c>
      <c r="DE141" s="44" t="str">
        <f>IF(COUNTA(Wedstrijden!AR156:AT156)&lt;&gt;0,6,"")</f>
        <v/>
      </c>
      <c r="DF141" s="44" t="str">
        <f t="shared" si="16"/>
        <v/>
      </c>
      <c r="DG141" s="44" t="str">
        <f>IF(Wedstrijden!AR156="x","L","")</f>
        <v/>
      </c>
      <c r="DH141" s="44" t="str">
        <f>IF(Wedstrijden!AS156="x","M","")</f>
        <v/>
      </c>
      <c r="DI141" s="44" t="str">
        <f>IF(Wedstrijden!AT156="x","Z","")</f>
        <v/>
      </c>
      <c r="DJ141" s="44" t="str">
        <f>IF(COUNTA(Wedstrijden!AU156:AW156)&lt;&gt;0,6,"")</f>
        <v/>
      </c>
      <c r="DK141" s="44" t="str">
        <f t="shared" si="17"/>
        <v/>
      </c>
      <c r="DL141" s="44" t="str">
        <f>IF(Wedstrijden!AU156="x","L","")</f>
        <v/>
      </c>
      <c r="DM141" s="44" t="str">
        <f>IF(Wedstrijden!AV156="x","M","")</f>
        <v/>
      </c>
      <c r="DN141" s="44" t="str">
        <f>IF(Wedstrijden!AW156="x","Z","")</f>
        <v/>
      </c>
    </row>
    <row r="142" spans="1:118" ht="15">
      <c r="A142" s="48" t="e">
        <f>Wedstrijden!#REF!</f>
        <v>#REF!</v>
      </c>
      <c r="B142" s="44">
        <f>IFERROR(VLOOKUP(Wedstrijden!E158,Wedstrijdlocaties!$B$2:$E$499,2,FALSE),"")</f>
        <v>848812</v>
      </c>
      <c r="C142" s="44" t="str">
        <f>Wedstrijden!F158</f>
        <v>Wormerveer</v>
      </c>
      <c r="D142" s="44" t="str">
        <f>IFERROR(VLOOKUP(Wedstrijden!G158,Organisaties!$B$2:$C$501,2,FALSE),"")</f>
        <v>V50726</v>
      </c>
      <c r="E142" s="44" t="str">
        <f>IFERROR(VLOOKUP(Wedstrijden!G158,Organisaties!$B$2:$F$501,5,FALSE),"")</f>
        <v>V31007</v>
      </c>
      <c r="F142" s="44" t="str">
        <f>IF(Wedstrijden!BC158&lt;&gt;"",Wedstrijden!BC158,"")</f>
        <v/>
      </c>
      <c r="G142" s="44">
        <f>IF(Wedstrijden!AY158="Indoor",1,0)</f>
        <v>1</v>
      </c>
      <c r="H142" s="44">
        <f>Wedstrijden!AZ158</f>
        <v>0</v>
      </c>
      <c r="I142" s="44" t="str">
        <f>IF(Wedstrijden!AX158="Nee",0,IF(Wedstrijden!AX158="Ja",1,""))</f>
        <v/>
      </c>
      <c r="J142" s="44" t="str">
        <f>IF(Wedstrijden!BA158&lt;&gt;"",Wedstrijden!BA158,"")</f>
        <v/>
      </c>
      <c r="W142" s="45"/>
      <c r="AE142" s="45"/>
      <c r="AN142" s="45"/>
      <c r="AU142" s="45"/>
      <c r="BA142" s="45"/>
      <c r="BE142" s="45"/>
      <c r="BJ142" s="44">
        <f>IF(COUNTA(Wedstrijden!I158:S158)&lt;&gt;0,1,"")</f>
        <v>1</v>
      </c>
      <c r="BK142" s="44">
        <f t="shared" si="12"/>
        <v>2</v>
      </c>
      <c r="BL142" s="44" t="str">
        <f>IF(Wedstrijden!I158="x","AA","")</f>
        <v/>
      </c>
      <c r="BM142" s="44" t="str">
        <f>IF(Wedstrijden!J158="x","A","")</f>
        <v/>
      </c>
      <c r="BN142" s="44" t="str">
        <f>IF(Wedstrijden!K158="x","B1","")</f>
        <v/>
      </c>
      <c r="BO142" s="44" t="str">
        <f>IF(Wedstrijden!L158="x","BB","")</f>
        <v/>
      </c>
      <c r="BP142" s="44" t="str">
        <f>IF(Wedstrijden!M158="x","B","")</f>
        <v>B</v>
      </c>
      <c r="BQ142" s="44" t="str">
        <f>IF(Wedstrijden!N158="x","L1","")</f>
        <v>L1</v>
      </c>
      <c r="BR142" s="44" t="str">
        <f>IF(Wedstrijden!O158="x","L2","")</f>
        <v>L2</v>
      </c>
      <c r="BS142" s="44" t="str">
        <f>IF(Wedstrijden!P158="x","M1","")</f>
        <v>M1</v>
      </c>
      <c r="BT142" s="44" t="str">
        <f>IF(Wedstrijden!Q158="x","M2","")</f>
        <v>M2</v>
      </c>
      <c r="BU142" s="44" t="str">
        <f>IF(Wedstrijden!R158="x","Z1","")</f>
        <v>Z1</v>
      </c>
      <c r="BV142" s="44" t="str">
        <f>IF(Wedstrijden!S158="x","Z2","")</f>
        <v>Z2</v>
      </c>
      <c r="BW142" s="44">
        <f>IF(COUNTA(Wedstrijden!T158:AB158)&lt;&gt;0,1,"")</f>
        <v>1</v>
      </c>
      <c r="BX142" s="44">
        <f t="shared" si="13"/>
        <v>1</v>
      </c>
      <c r="BY142" s="44" t="str">
        <f>IF(Wedstrijden!T158="x","BB","")</f>
        <v/>
      </c>
      <c r="BZ142" s="44" t="str">
        <f>IF(Wedstrijden!U158="x","B","")</f>
        <v>B</v>
      </c>
      <c r="CA142" s="44" t="str">
        <f>IF(Wedstrijden!V158="x","L1","")</f>
        <v>L1</v>
      </c>
      <c r="CB142" s="44" t="str">
        <f>IF(Wedstrijden!W158="x","L2","")</f>
        <v>L2</v>
      </c>
      <c r="CC142" s="44" t="str">
        <f>IF(Wedstrijden!X158="x","M1","")</f>
        <v>M1</v>
      </c>
      <c r="CD142" s="44" t="str">
        <f>IF(Wedstrijden!Y158="x","M2","")</f>
        <v>M2</v>
      </c>
      <c r="CE142" s="44" t="str">
        <f>IF(Wedstrijden!Z158="x","Z1","")</f>
        <v>Z1</v>
      </c>
      <c r="CF142" s="44" t="str">
        <f>IF(Wedstrijden!AA158="x","Z2","")</f>
        <v>Z2</v>
      </c>
      <c r="CG142" s="44" t="str">
        <f>IF(Wedstrijden!AB158="x","ZZL","")</f>
        <v/>
      </c>
      <c r="CL142" s="44" t="str">
        <f>IF(COUNTA(Wedstrijden!AC158:AJ158)&lt;&gt;0,2,"")</f>
        <v/>
      </c>
      <c r="CM142" s="44" t="str">
        <f t="shared" si="14"/>
        <v/>
      </c>
      <c r="CN142" s="44" t="str">
        <f>IF(Wedstrijden!AC158="x","AA","")</f>
        <v/>
      </c>
      <c r="CO142" s="44" t="str">
        <f>IF(Wedstrijden!AD158="x","A","")</f>
        <v/>
      </c>
      <c r="CP142" s="44" t="str">
        <f>IF(Wedstrijden!AE158="x","BB","")</f>
        <v/>
      </c>
      <c r="CQ142" s="44" t="str">
        <f>IF(Wedstrijden!AF158="x","B","")</f>
        <v/>
      </c>
      <c r="CR142" s="44" t="str">
        <f>IF(Wedstrijden!AG158="x","L","")</f>
        <v/>
      </c>
      <c r="CS142" s="44" t="str">
        <f>IF(Wedstrijden!AH158="x","M","")</f>
        <v/>
      </c>
      <c r="CT142" s="44" t="str">
        <f>IF(Wedstrijden!AI158="x","Z","")</f>
        <v/>
      </c>
      <c r="CU142" s="44" t="str">
        <f>IF(Wedstrijden!AJ158="x","ZZ","")</f>
        <v/>
      </c>
      <c r="CV142" s="44" t="str">
        <f>IF(COUNTA(Wedstrijden!AK158:AQ158)&lt;&gt;0,2,"")</f>
        <v/>
      </c>
      <c r="CW142" s="44" t="str">
        <f t="shared" si="15"/>
        <v/>
      </c>
      <c r="CX142" s="44" t="str">
        <f>IF(Wedstrijden!AK158="x","BB","")</f>
        <v/>
      </c>
      <c r="CY142" s="44" t="str">
        <f>IF(Wedstrijden!AL158="x","B","")</f>
        <v/>
      </c>
      <c r="CZ142" s="44" t="str">
        <f>IF(Wedstrijden!AM158="x","L","")</f>
        <v/>
      </c>
      <c r="DA142" s="44" t="str">
        <f>IF(Wedstrijden!AN158="x","M","")</f>
        <v/>
      </c>
      <c r="DB142" s="44" t="str">
        <f>IF(Wedstrijden!AO158="x","Z","")</f>
        <v/>
      </c>
      <c r="DC142" s="44" t="str">
        <f>IF(Wedstrijden!AP158="x","ZZ","")</f>
        <v/>
      </c>
      <c r="DD142" s="44" t="str">
        <f>IF(Wedstrijden!AQ158="x","1.40","")</f>
        <v/>
      </c>
      <c r="DE142" s="44" t="str">
        <f>IF(COUNTA(Wedstrijden!AR158:AT158)&lt;&gt;0,6,"")</f>
        <v/>
      </c>
      <c r="DF142" s="44" t="str">
        <f t="shared" si="16"/>
        <v/>
      </c>
      <c r="DG142" s="44" t="str">
        <f>IF(Wedstrijden!AR158="x","L","")</f>
        <v/>
      </c>
      <c r="DH142" s="44" t="str">
        <f>IF(Wedstrijden!AS158="x","M","")</f>
        <v/>
      </c>
      <c r="DI142" s="44" t="str">
        <f>IF(Wedstrijden!AT158="x","Z","")</f>
        <v/>
      </c>
      <c r="DJ142" s="44" t="str">
        <f>IF(COUNTA(Wedstrijden!AU158:AW158)&lt;&gt;0,6,"")</f>
        <v/>
      </c>
      <c r="DK142" s="44" t="str">
        <f t="shared" si="17"/>
        <v/>
      </c>
      <c r="DL142" s="44" t="str">
        <f>IF(Wedstrijden!AU158="x","L","")</f>
        <v/>
      </c>
      <c r="DM142" s="44" t="str">
        <f>IF(Wedstrijden!AV158="x","M","")</f>
        <v/>
      </c>
      <c r="DN142" s="44" t="str">
        <f>IF(Wedstrijden!AW158="x","Z","")</f>
        <v/>
      </c>
    </row>
    <row r="143" spans="1:118" ht="15">
      <c r="A143" s="48" t="e">
        <f>Wedstrijden!#REF!</f>
        <v>#REF!</v>
      </c>
      <c r="B143" s="44">
        <f>IFERROR(VLOOKUP(Wedstrijden!E159,Wedstrijdlocaties!$B$2:$E$499,2,FALSE),"")</f>
        <v>824798</v>
      </c>
      <c r="C143" s="44" t="str">
        <f>Wedstrijden!F159</f>
        <v>Anna Paulowna</v>
      </c>
      <c r="D143" s="44" t="str">
        <f>IFERROR(VLOOKUP(Wedstrijden!G159,Organisaties!$B$2:$C$501,2,FALSE),"")</f>
        <v>V51783</v>
      </c>
      <c r="E143" s="44" t="str">
        <f>IFERROR(VLOOKUP(Wedstrijden!G159,Organisaties!$B$2:$F$501,5,FALSE),"")</f>
        <v>V31007</v>
      </c>
      <c r="F143" s="44" t="str">
        <f>IF(Wedstrijden!BC159&lt;&gt;"",Wedstrijden!BC159,"")</f>
        <v/>
      </c>
      <c r="G143" s="44">
        <f>IF(Wedstrijden!AY159="Indoor",1,0)</f>
        <v>0</v>
      </c>
      <c r="H143" s="44">
        <f>Wedstrijden!AZ159</f>
        <v>0</v>
      </c>
      <c r="I143" s="44" t="str">
        <f>IF(Wedstrijden!AX159="Nee",0,IF(Wedstrijden!AX159="Ja",1,""))</f>
        <v/>
      </c>
      <c r="J143" s="44" t="str">
        <f>IF(Wedstrijden!BA159&lt;&gt;"",Wedstrijden!BA159,"")</f>
        <v/>
      </c>
      <c r="W143" s="45"/>
      <c r="AE143" s="45"/>
      <c r="AN143" s="45"/>
      <c r="AU143" s="45"/>
      <c r="BA143" s="45"/>
      <c r="BE143" s="45"/>
      <c r="BJ143" s="44" t="str">
        <f>IF(COUNTA(Wedstrijden!I159:S159)&lt;&gt;0,1,"")</f>
        <v/>
      </c>
      <c r="BK143" s="44" t="str">
        <f t="shared" si="12"/>
        <v/>
      </c>
      <c r="BL143" s="44" t="str">
        <f>IF(Wedstrijden!I159="x","AA","")</f>
        <v/>
      </c>
      <c r="BM143" s="44" t="str">
        <f>IF(Wedstrijden!J159="x","A","")</f>
        <v/>
      </c>
      <c r="BN143" s="44" t="str">
        <f>IF(Wedstrijden!K159="x","B1","")</f>
        <v/>
      </c>
      <c r="BO143" s="44" t="str">
        <f>IF(Wedstrijden!L159="x","BB","")</f>
        <v/>
      </c>
      <c r="BP143" s="44" t="str">
        <f>IF(Wedstrijden!M159="x","B","")</f>
        <v/>
      </c>
      <c r="BQ143" s="44" t="str">
        <f>IF(Wedstrijden!N159="x","L1","")</f>
        <v/>
      </c>
      <c r="BR143" s="44" t="str">
        <f>IF(Wedstrijden!O159="x","L2","")</f>
        <v/>
      </c>
      <c r="BS143" s="44" t="str">
        <f>IF(Wedstrijden!P159="x","M1","")</f>
        <v/>
      </c>
      <c r="BT143" s="44" t="str">
        <f>IF(Wedstrijden!Q159="x","M2","")</f>
        <v/>
      </c>
      <c r="BU143" s="44" t="str">
        <f>IF(Wedstrijden!R159="x","Z1","")</f>
        <v/>
      </c>
      <c r="BV143" s="44" t="str">
        <f>IF(Wedstrijden!S159="x","Z2","")</f>
        <v/>
      </c>
      <c r="BW143" s="44">
        <f>IF(COUNTA(Wedstrijden!T159:AB159)&lt;&gt;0,1,"")</f>
        <v>1</v>
      </c>
      <c r="BX143" s="44">
        <f t="shared" si="13"/>
        <v>1</v>
      </c>
      <c r="BY143" s="44" t="str">
        <f>IF(Wedstrijden!T159="x","BB","")</f>
        <v/>
      </c>
      <c r="BZ143" s="44" t="str">
        <f>IF(Wedstrijden!U159="x","B","")</f>
        <v>B</v>
      </c>
      <c r="CA143" s="44" t="str">
        <f>IF(Wedstrijden!V159="x","L1","")</f>
        <v>L1</v>
      </c>
      <c r="CB143" s="44" t="str">
        <f>IF(Wedstrijden!W159="x","L2","")</f>
        <v>L2</v>
      </c>
      <c r="CC143" s="44" t="str">
        <f>IF(Wedstrijden!X159="x","M1","")</f>
        <v>M1</v>
      </c>
      <c r="CD143" s="44" t="str">
        <f>IF(Wedstrijden!Y159="x","M2","")</f>
        <v>M2</v>
      </c>
      <c r="CE143" s="44" t="str">
        <f>IF(Wedstrijden!Z159="x","Z1","")</f>
        <v/>
      </c>
      <c r="CF143" s="44" t="str">
        <f>IF(Wedstrijden!AA159="x","Z2","")</f>
        <v/>
      </c>
      <c r="CG143" s="44" t="str">
        <f>IF(Wedstrijden!AB159="x","ZZL","")</f>
        <v/>
      </c>
      <c r="CL143" s="44" t="str">
        <f>IF(COUNTA(Wedstrijden!AC159:AJ159)&lt;&gt;0,2,"")</f>
        <v/>
      </c>
      <c r="CM143" s="44" t="str">
        <f t="shared" si="14"/>
        <v/>
      </c>
      <c r="CN143" s="44" t="str">
        <f>IF(Wedstrijden!AC159="x","AA","")</f>
        <v/>
      </c>
      <c r="CO143" s="44" t="str">
        <f>IF(Wedstrijden!AD159="x","A","")</f>
        <v/>
      </c>
      <c r="CP143" s="44" t="str">
        <f>IF(Wedstrijden!AE159="x","BB","")</f>
        <v/>
      </c>
      <c r="CQ143" s="44" t="str">
        <f>IF(Wedstrijden!AF159="x","B","")</f>
        <v/>
      </c>
      <c r="CR143" s="44" t="str">
        <f>IF(Wedstrijden!AG159="x","L","")</f>
        <v/>
      </c>
      <c r="CS143" s="44" t="str">
        <f>IF(Wedstrijden!AH159="x","M","")</f>
        <v/>
      </c>
      <c r="CT143" s="44" t="str">
        <f>IF(Wedstrijden!AI159="x","Z","")</f>
        <v/>
      </c>
      <c r="CU143" s="44" t="str">
        <f>IF(Wedstrijden!AJ159="x","ZZ","")</f>
        <v/>
      </c>
      <c r="CV143" s="44" t="str">
        <f>IF(COUNTA(Wedstrijden!AK159:AQ159)&lt;&gt;0,2,"")</f>
        <v/>
      </c>
      <c r="CW143" s="44" t="str">
        <f t="shared" si="15"/>
        <v/>
      </c>
      <c r="CX143" s="44" t="str">
        <f>IF(Wedstrijden!AK159="x","BB","")</f>
        <v/>
      </c>
      <c r="CY143" s="44" t="str">
        <f>IF(Wedstrijden!AL159="x","B","")</f>
        <v/>
      </c>
      <c r="CZ143" s="44" t="str">
        <f>IF(Wedstrijden!AM159="x","L","")</f>
        <v/>
      </c>
      <c r="DA143" s="44" t="str">
        <f>IF(Wedstrijden!AN159="x","M","")</f>
        <v/>
      </c>
      <c r="DB143" s="44" t="str">
        <f>IF(Wedstrijden!AO159="x","Z","")</f>
        <v/>
      </c>
      <c r="DC143" s="44" t="str">
        <f>IF(Wedstrijden!AP159="x","ZZ","")</f>
        <v/>
      </c>
      <c r="DD143" s="44" t="str">
        <f>IF(Wedstrijden!AQ159="x","1.40","")</f>
        <v/>
      </c>
      <c r="DE143" s="44" t="str">
        <f>IF(COUNTA(Wedstrijden!AR159:AT159)&lt;&gt;0,6,"")</f>
        <v/>
      </c>
      <c r="DF143" s="44" t="str">
        <f t="shared" si="16"/>
        <v/>
      </c>
      <c r="DG143" s="44" t="str">
        <f>IF(Wedstrijden!AR159="x","L","")</f>
        <v/>
      </c>
      <c r="DH143" s="44" t="str">
        <f>IF(Wedstrijden!AS159="x","M","")</f>
        <v/>
      </c>
      <c r="DI143" s="44" t="str">
        <f>IF(Wedstrijden!AT159="x","Z","")</f>
        <v/>
      </c>
      <c r="DJ143" s="44" t="str">
        <f>IF(COUNTA(Wedstrijden!AU159:AW159)&lt;&gt;0,6,"")</f>
        <v/>
      </c>
      <c r="DK143" s="44" t="str">
        <f t="shared" si="17"/>
        <v/>
      </c>
      <c r="DL143" s="44" t="str">
        <f>IF(Wedstrijden!AU159="x","L","")</f>
        <v/>
      </c>
      <c r="DM143" s="44" t="str">
        <f>IF(Wedstrijden!AV159="x","M","")</f>
        <v/>
      </c>
      <c r="DN143" s="44" t="str">
        <f>IF(Wedstrijden!AW159="x","Z","")</f>
        <v/>
      </c>
    </row>
    <row r="144" spans="1:118" ht="15">
      <c r="A144" s="48" t="e">
        <f>Wedstrijden!#REF!</f>
        <v>#REF!</v>
      </c>
      <c r="B144" s="44" t="str">
        <f>IFERROR(VLOOKUP(Wedstrijden!E160,Wedstrijdlocaties!$B$2:$E$499,2,FALSE),"")</f>
        <v/>
      </c>
      <c r="C144" s="44" t="str">
        <f>Wedstrijden!F160</f>
        <v>Sint Maarten</v>
      </c>
      <c r="D144" s="44" t="str">
        <f>IFERROR(VLOOKUP(Wedstrijden!G160,Organisaties!$B$2:$C$501,2,FALSE),"")</f>
        <v>V60487</v>
      </c>
      <c r="E144" s="44" t="str">
        <f>IFERROR(VLOOKUP(Wedstrijden!G160,Organisaties!$B$2:$F$501,5,FALSE),"")</f>
        <v>V31007</v>
      </c>
      <c r="F144" s="44" t="str">
        <f>IF(Wedstrijden!BC160&lt;&gt;"",Wedstrijden!BC160,"")</f>
        <v/>
      </c>
      <c r="G144" s="44">
        <f>IF(Wedstrijden!AY160="Indoor",1,0)</f>
        <v>0</v>
      </c>
      <c r="H144" s="44">
        <f>Wedstrijden!AZ160</f>
        <v>0</v>
      </c>
      <c r="I144" s="44" t="str">
        <f>IF(Wedstrijden!AX160="Nee",0,IF(Wedstrijden!AX160="Ja",1,""))</f>
        <v/>
      </c>
      <c r="J144" s="44" t="str">
        <f>IF(Wedstrijden!BA160&lt;&gt;"",Wedstrijden!BA160,"")</f>
        <v/>
      </c>
      <c r="W144" s="45"/>
      <c r="AE144" s="45"/>
      <c r="AN144" s="45"/>
      <c r="AU144" s="45"/>
      <c r="BA144" s="45"/>
      <c r="BE144" s="45"/>
      <c r="BJ144" s="44">
        <f>IF(COUNTA(Wedstrijden!I160:S160)&lt;&gt;0,1,"")</f>
        <v>1</v>
      </c>
      <c r="BK144" s="44">
        <f t="shared" si="12"/>
        <v>2</v>
      </c>
      <c r="BL144" s="44" t="str">
        <f>IF(Wedstrijden!I160="x","AA","")</f>
        <v/>
      </c>
      <c r="BM144" s="44" t="str">
        <f>IF(Wedstrijden!J160="x","A","")</f>
        <v/>
      </c>
      <c r="BN144" s="44" t="str">
        <f>IF(Wedstrijden!K160="x","B1","")</f>
        <v/>
      </c>
      <c r="BO144" s="44" t="str">
        <f>IF(Wedstrijden!L160="x","BB","")</f>
        <v>BB</v>
      </c>
      <c r="BP144" s="44" t="str">
        <f>IF(Wedstrijden!M160="x","B","")</f>
        <v>B</v>
      </c>
      <c r="BQ144" s="44" t="str">
        <f>IF(Wedstrijden!N160="x","L1","")</f>
        <v>L1</v>
      </c>
      <c r="BR144" s="44" t="str">
        <f>IF(Wedstrijden!O160="x","L2","")</f>
        <v>L2</v>
      </c>
      <c r="BS144" s="44" t="str">
        <f>IF(Wedstrijden!P160="x","M1","")</f>
        <v>M1</v>
      </c>
      <c r="BT144" s="44" t="str">
        <f>IF(Wedstrijden!Q160="x","M2","")</f>
        <v>M2</v>
      </c>
      <c r="BU144" s="44" t="str">
        <f>IF(Wedstrijden!R160="x","Z1","")</f>
        <v>Z1</v>
      </c>
      <c r="BV144" s="44" t="str">
        <f>IF(Wedstrijden!S160="x","Z2","")</f>
        <v>Z2</v>
      </c>
      <c r="BW144" s="44">
        <f>IF(COUNTA(Wedstrijden!T160:AB160)&lt;&gt;0,1,"")</f>
        <v>1</v>
      </c>
      <c r="BX144" s="44">
        <f t="shared" si="13"/>
        <v>1</v>
      </c>
      <c r="BY144" s="44" t="str">
        <f>IF(Wedstrijden!T160="x","BB","")</f>
        <v>BB</v>
      </c>
      <c r="BZ144" s="44" t="str">
        <f>IF(Wedstrijden!U160="x","B","")</f>
        <v>B</v>
      </c>
      <c r="CA144" s="44" t="str">
        <f>IF(Wedstrijden!V160="x","L1","")</f>
        <v>L1</v>
      </c>
      <c r="CB144" s="44" t="str">
        <f>IF(Wedstrijden!W160="x","L2","")</f>
        <v>L2</v>
      </c>
      <c r="CC144" s="44" t="str">
        <f>IF(Wedstrijden!X160="x","M1","")</f>
        <v>M1</v>
      </c>
      <c r="CD144" s="44" t="str">
        <f>IF(Wedstrijden!Y160="x","M2","")</f>
        <v>M2</v>
      </c>
      <c r="CE144" s="44" t="str">
        <f>IF(Wedstrijden!Z160="x","Z1","")</f>
        <v/>
      </c>
      <c r="CF144" s="44" t="str">
        <f>IF(Wedstrijden!AA160="x","Z2","")</f>
        <v/>
      </c>
      <c r="CG144" s="44" t="str">
        <f>IF(Wedstrijden!AB160="x","ZZL","")</f>
        <v/>
      </c>
      <c r="CL144" s="44" t="str">
        <f>IF(COUNTA(Wedstrijden!AC160:AJ160)&lt;&gt;0,2,"")</f>
        <v/>
      </c>
      <c r="CM144" s="44" t="str">
        <f t="shared" si="14"/>
        <v/>
      </c>
      <c r="CN144" s="44" t="str">
        <f>IF(Wedstrijden!AC160="x","AA","")</f>
        <v/>
      </c>
      <c r="CO144" s="44" t="str">
        <f>IF(Wedstrijden!AD160="x","A","")</f>
        <v/>
      </c>
      <c r="CP144" s="44" t="str">
        <f>IF(Wedstrijden!AE160="x","BB","")</f>
        <v/>
      </c>
      <c r="CQ144" s="44" t="str">
        <f>IF(Wedstrijden!AF160="x","B","")</f>
        <v/>
      </c>
      <c r="CR144" s="44" t="str">
        <f>IF(Wedstrijden!AG160="x","L","")</f>
        <v/>
      </c>
      <c r="CS144" s="44" t="str">
        <f>IF(Wedstrijden!AH160="x","M","")</f>
        <v/>
      </c>
      <c r="CT144" s="44" t="str">
        <f>IF(Wedstrijden!AI160="x","Z","")</f>
        <v/>
      </c>
      <c r="CU144" s="44" t="str">
        <f>IF(Wedstrijden!AJ160="x","ZZ","")</f>
        <v/>
      </c>
      <c r="CV144" s="44" t="str">
        <f>IF(COUNTA(Wedstrijden!AK160:AQ160)&lt;&gt;0,2,"")</f>
        <v/>
      </c>
      <c r="CW144" s="44" t="str">
        <f t="shared" si="15"/>
        <v/>
      </c>
      <c r="CX144" s="44" t="str">
        <f>IF(Wedstrijden!AK160="x","BB","")</f>
        <v/>
      </c>
      <c r="CY144" s="44" t="str">
        <f>IF(Wedstrijden!AL160="x","B","")</f>
        <v/>
      </c>
      <c r="CZ144" s="44" t="str">
        <f>IF(Wedstrijden!AM160="x","L","")</f>
        <v/>
      </c>
      <c r="DA144" s="44" t="str">
        <f>IF(Wedstrijden!AN160="x","M","")</f>
        <v/>
      </c>
      <c r="DB144" s="44" t="str">
        <f>IF(Wedstrijden!AO160="x","Z","")</f>
        <v/>
      </c>
      <c r="DC144" s="44" t="str">
        <f>IF(Wedstrijden!AP160="x","ZZ","")</f>
        <v/>
      </c>
      <c r="DD144" s="44" t="str">
        <f>IF(Wedstrijden!AQ160="x","1.40","")</f>
        <v/>
      </c>
      <c r="DE144" s="44" t="str">
        <f>IF(COUNTA(Wedstrijden!AR160:AT160)&lt;&gt;0,6,"")</f>
        <v/>
      </c>
      <c r="DF144" s="44" t="str">
        <f t="shared" si="16"/>
        <v/>
      </c>
      <c r="DG144" s="44" t="str">
        <f>IF(Wedstrijden!AR160="x","L","")</f>
        <v/>
      </c>
      <c r="DH144" s="44" t="str">
        <f>IF(Wedstrijden!AS160="x","M","")</f>
        <v/>
      </c>
      <c r="DI144" s="44" t="str">
        <f>IF(Wedstrijden!AT160="x","Z","")</f>
        <v/>
      </c>
      <c r="DJ144" s="44" t="str">
        <f>IF(COUNTA(Wedstrijden!AU160:AW160)&lt;&gt;0,6,"")</f>
        <v/>
      </c>
      <c r="DK144" s="44" t="str">
        <f t="shared" si="17"/>
        <v/>
      </c>
      <c r="DL144" s="44" t="str">
        <f>IF(Wedstrijden!AU160="x","L","")</f>
        <v/>
      </c>
      <c r="DM144" s="44" t="str">
        <f>IF(Wedstrijden!AV160="x","M","")</f>
        <v/>
      </c>
      <c r="DN144" s="44" t="str">
        <f>IF(Wedstrijden!AW160="x","Z","")</f>
        <v/>
      </c>
    </row>
    <row r="145" spans="1:118" ht="15">
      <c r="A145" s="48" t="e">
        <f>Wedstrijden!#REF!</f>
        <v>#REF!</v>
      </c>
      <c r="B145" s="44" t="str">
        <f>IFERROR(VLOOKUP(Wedstrijden!#REF!,Wedstrijdlocaties!$B$2:$E$499,2,FALSE),"")</f>
        <v/>
      </c>
      <c r="C145" s="44" t="e">
        <f>Wedstrijden!#REF!</f>
        <v>#REF!</v>
      </c>
      <c r="D145" s="44" t="str">
        <f>IFERROR(VLOOKUP(Wedstrijden!#REF!,Organisaties!$B$2:$C$501,2,FALSE),"")</f>
        <v/>
      </c>
      <c r="E145" s="44" t="str">
        <f>IFERROR(VLOOKUP(Wedstrijden!#REF!,Organisaties!$B$2:$F$501,5,FALSE),"")</f>
        <v/>
      </c>
      <c r="F145" s="44" t="e">
        <f>IF(Wedstrijden!#REF!&lt;&gt;"",Wedstrijden!#REF!,"")</f>
        <v>#REF!</v>
      </c>
      <c r="G145" s="44" t="e">
        <f>IF(Wedstrijden!#REF!="Indoor",1,0)</f>
        <v>#REF!</v>
      </c>
      <c r="H145" s="44" t="e">
        <f>Wedstrijden!#REF!</f>
        <v>#REF!</v>
      </c>
      <c r="I145" s="44" t="e">
        <f>IF(Wedstrijden!#REF!="Nee",0,IF(Wedstrijden!#REF!="Ja",1,""))</f>
        <v>#REF!</v>
      </c>
      <c r="J145" s="44" t="e">
        <f>IF(Wedstrijden!#REF!&lt;&gt;"",Wedstrijden!#REF!,"")</f>
        <v>#REF!</v>
      </c>
      <c r="W145" s="45"/>
      <c r="AE145" s="45"/>
      <c r="AN145" s="45"/>
      <c r="AU145" s="45"/>
      <c r="BA145" s="45"/>
      <c r="BE145" s="45"/>
      <c r="BJ145" s="44">
        <f>IF(COUNTA(Wedstrijden!#REF!)&lt;&gt;0,1,"")</f>
        <v>1</v>
      </c>
      <c r="BK145" s="44">
        <f t="shared" si="12"/>
        <v>2</v>
      </c>
      <c r="BL145" s="44" t="e">
        <f>IF(Wedstrijden!#REF!="x","AA","")</f>
        <v>#REF!</v>
      </c>
      <c r="BM145" s="44" t="e">
        <f>IF(Wedstrijden!#REF!="x","A","")</f>
        <v>#REF!</v>
      </c>
      <c r="BN145" s="44" t="e">
        <f>IF(Wedstrijden!#REF!="x","B1","")</f>
        <v>#REF!</v>
      </c>
      <c r="BO145" s="44" t="e">
        <f>IF(Wedstrijden!#REF!="x","BB","")</f>
        <v>#REF!</v>
      </c>
      <c r="BP145" s="44" t="e">
        <f>IF(Wedstrijden!#REF!="x","B","")</f>
        <v>#REF!</v>
      </c>
      <c r="BQ145" s="44" t="e">
        <f>IF(Wedstrijden!#REF!="x","L1","")</f>
        <v>#REF!</v>
      </c>
      <c r="BR145" s="44" t="e">
        <f>IF(Wedstrijden!#REF!="x","L2","")</f>
        <v>#REF!</v>
      </c>
      <c r="BS145" s="44" t="e">
        <f>IF(Wedstrijden!#REF!="x","M1","")</f>
        <v>#REF!</v>
      </c>
      <c r="BT145" s="44" t="e">
        <f>IF(Wedstrijden!#REF!="x","M2","")</f>
        <v>#REF!</v>
      </c>
      <c r="BU145" s="44" t="e">
        <f>IF(Wedstrijden!#REF!="x","Z1","")</f>
        <v>#REF!</v>
      </c>
      <c r="BV145" s="44" t="e">
        <f>IF(Wedstrijden!#REF!="x","Z2","")</f>
        <v>#REF!</v>
      </c>
      <c r="BW145" s="44">
        <f>IF(COUNTA(Wedstrijden!#REF!)&lt;&gt;0,1,"")</f>
        <v>1</v>
      </c>
      <c r="BX145" s="44">
        <f t="shared" si="13"/>
        <v>1</v>
      </c>
      <c r="BY145" s="44" t="e">
        <f>IF(Wedstrijden!#REF!="x","BB","")</f>
        <v>#REF!</v>
      </c>
      <c r="BZ145" s="44" t="e">
        <f>IF(Wedstrijden!#REF!="x","B","")</f>
        <v>#REF!</v>
      </c>
      <c r="CA145" s="44" t="e">
        <f>IF(Wedstrijden!#REF!="x","L1","")</f>
        <v>#REF!</v>
      </c>
      <c r="CB145" s="44" t="e">
        <f>IF(Wedstrijden!#REF!="x","L2","")</f>
        <v>#REF!</v>
      </c>
      <c r="CC145" s="44" t="e">
        <f>IF(Wedstrijden!#REF!="x","M1","")</f>
        <v>#REF!</v>
      </c>
      <c r="CD145" s="44" t="e">
        <f>IF(Wedstrijden!#REF!="x","M2","")</f>
        <v>#REF!</v>
      </c>
      <c r="CE145" s="44" t="e">
        <f>IF(Wedstrijden!#REF!="x","Z1","")</f>
        <v>#REF!</v>
      </c>
      <c r="CF145" s="44" t="e">
        <f>IF(Wedstrijden!#REF!="x","Z2","")</f>
        <v>#REF!</v>
      </c>
      <c r="CG145" s="44" t="e">
        <f>IF(Wedstrijden!#REF!="x","ZZL","")</f>
        <v>#REF!</v>
      </c>
      <c r="CL145" s="44">
        <f>IF(COUNTA(Wedstrijden!#REF!)&lt;&gt;0,2,"")</f>
        <v>2</v>
      </c>
      <c r="CM145" s="44">
        <f t="shared" si="14"/>
        <v>2</v>
      </c>
      <c r="CN145" s="44" t="e">
        <f>IF(Wedstrijden!#REF!="x","AA","")</f>
        <v>#REF!</v>
      </c>
      <c r="CO145" s="44" t="e">
        <f>IF(Wedstrijden!#REF!="x","A","")</f>
        <v>#REF!</v>
      </c>
      <c r="CP145" s="44" t="e">
        <f>IF(Wedstrijden!#REF!="x","BB","")</f>
        <v>#REF!</v>
      </c>
      <c r="CQ145" s="44" t="e">
        <f>IF(Wedstrijden!#REF!="x","B","")</f>
        <v>#REF!</v>
      </c>
      <c r="CR145" s="44" t="e">
        <f>IF(Wedstrijden!#REF!="x","L","")</f>
        <v>#REF!</v>
      </c>
      <c r="CS145" s="44" t="e">
        <f>IF(Wedstrijden!#REF!="x","M","")</f>
        <v>#REF!</v>
      </c>
      <c r="CT145" s="44" t="e">
        <f>IF(Wedstrijden!#REF!="x","Z","")</f>
        <v>#REF!</v>
      </c>
      <c r="CU145" s="44" t="e">
        <f>IF(Wedstrijden!#REF!="x","ZZ","")</f>
        <v>#REF!</v>
      </c>
      <c r="CV145" s="44">
        <f>IF(COUNTA(Wedstrijden!#REF!)&lt;&gt;0,2,"")</f>
        <v>2</v>
      </c>
      <c r="CW145" s="44">
        <f t="shared" si="15"/>
        <v>1</v>
      </c>
      <c r="CX145" s="44" t="e">
        <f>IF(Wedstrijden!#REF!="x","BB","")</f>
        <v>#REF!</v>
      </c>
      <c r="CY145" s="44" t="e">
        <f>IF(Wedstrijden!#REF!="x","B","")</f>
        <v>#REF!</v>
      </c>
      <c r="CZ145" s="44" t="e">
        <f>IF(Wedstrijden!#REF!="x","L","")</f>
        <v>#REF!</v>
      </c>
      <c r="DA145" s="44" t="e">
        <f>IF(Wedstrijden!#REF!="x","M","")</f>
        <v>#REF!</v>
      </c>
      <c r="DB145" s="44" t="e">
        <f>IF(Wedstrijden!#REF!="x","Z","")</f>
        <v>#REF!</v>
      </c>
      <c r="DC145" s="44" t="e">
        <f>IF(Wedstrijden!#REF!="x","ZZ","")</f>
        <v>#REF!</v>
      </c>
      <c r="DD145" s="44" t="e">
        <f>IF(Wedstrijden!#REF!="x","1.40","")</f>
        <v>#REF!</v>
      </c>
      <c r="DE145" s="44">
        <f>IF(COUNTA(Wedstrijden!#REF!)&lt;&gt;0,6,"")</f>
        <v>6</v>
      </c>
      <c r="DF145" s="44">
        <f t="shared" si="16"/>
        <v>2</v>
      </c>
      <c r="DG145" s="44" t="e">
        <f>IF(Wedstrijden!#REF!="x","L","")</f>
        <v>#REF!</v>
      </c>
      <c r="DH145" s="44" t="e">
        <f>IF(Wedstrijden!#REF!="x","M","")</f>
        <v>#REF!</v>
      </c>
      <c r="DI145" s="44" t="e">
        <f>IF(Wedstrijden!#REF!="x","Z","")</f>
        <v>#REF!</v>
      </c>
      <c r="DJ145" s="44">
        <f>IF(COUNTA(Wedstrijden!#REF!)&lt;&gt;0,6,"")</f>
        <v>6</v>
      </c>
      <c r="DK145" s="44">
        <f t="shared" si="17"/>
        <v>1</v>
      </c>
      <c r="DL145" s="44" t="e">
        <f>IF(Wedstrijden!#REF!="x","L","")</f>
        <v>#REF!</v>
      </c>
      <c r="DM145" s="44" t="e">
        <f>IF(Wedstrijden!#REF!="x","M","")</f>
        <v>#REF!</v>
      </c>
      <c r="DN145" s="44" t="e">
        <f>IF(Wedstrijden!#REF!="x","Z","")</f>
        <v>#REF!</v>
      </c>
    </row>
    <row r="146" spans="1:118" ht="15">
      <c r="A146" s="48" t="e">
        <f>Wedstrijden!#REF!</f>
        <v>#REF!</v>
      </c>
      <c r="B146" s="44">
        <f>IFERROR(VLOOKUP(Wedstrijden!E161,Wedstrijdlocaties!$B$2:$E$499,2,FALSE),"")</f>
        <v>849142</v>
      </c>
      <c r="C146" s="44" t="str">
        <f>Wedstrijden!F161</f>
        <v>Barsingerhorn</v>
      </c>
      <c r="D146" s="44" t="str">
        <f>IFERROR(VLOOKUP(Wedstrijden!G161,Organisaties!$B$2:$C$501,2,FALSE),"")</f>
        <v/>
      </c>
      <c r="E146" s="44" t="str">
        <f>IFERROR(VLOOKUP(Wedstrijden!G161,Organisaties!$B$2:$F$501,5,FALSE),"")</f>
        <v/>
      </c>
      <c r="F146" s="44" t="str">
        <f>IF(Wedstrijden!BC161&lt;&gt;"",Wedstrijden!BC161,"")</f>
        <v/>
      </c>
      <c r="G146" s="44">
        <f>IF(Wedstrijden!AY161="Indoor",1,0)</f>
        <v>0</v>
      </c>
      <c r="H146" s="44" t="str">
        <f>Wedstrijden!AZ161</f>
        <v>Nee</v>
      </c>
      <c r="I146" s="44" t="str">
        <f>IF(Wedstrijden!AX161="Nee",0,IF(Wedstrijden!AX161="Ja",1,""))</f>
        <v/>
      </c>
      <c r="J146" s="44" t="str">
        <f>IF(Wedstrijden!BA161&lt;&gt;"",Wedstrijden!BA161,"")</f>
        <v>Indoor</v>
      </c>
      <c r="W146" s="45"/>
      <c r="AE146" s="45"/>
      <c r="AN146" s="45"/>
      <c r="AU146" s="45"/>
      <c r="BA146" s="45"/>
      <c r="BE146" s="45"/>
      <c r="BJ146" s="44">
        <f>IF(COUNTA(Wedstrijden!I161:S161)&lt;&gt;0,1,"")</f>
        <v>1</v>
      </c>
      <c r="BK146" s="44">
        <f t="shared" si="12"/>
        <v>2</v>
      </c>
      <c r="BL146" s="44" t="str">
        <f>IF(Wedstrijden!I161="x","AA","")</f>
        <v/>
      </c>
      <c r="BM146" s="44" t="str">
        <f>IF(Wedstrijden!J161="x","A","")</f>
        <v/>
      </c>
      <c r="BN146" s="44" t="str">
        <f>IF(Wedstrijden!K161="x","B1","")</f>
        <v/>
      </c>
      <c r="BO146" s="44" t="str">
        <f>IF(Wedstrijden!L161="x","BB","")</f>
        <v/>
      </c>
      <c r="BP146" s="44" t="str">
        <f>IF(Wedstrijden!M161="x","B","")</f>
        <v>B</v>
      </c>
      <c r="BQ146" s="44" t="str">
        <f>IF(Wedstrijden!N161="x","L1","")</f>
        <v>L1</v>
      </c>
      <c r="BR146" s="44" t="str">
        <f>IF(Wedstrijden!O161="x","L2","")</f>
        <v>L2</v>
      </c>
      <c r="BS146" s="44" t="str">
        <f>IF(Wedstrijden!P161="x","M1","")</f>
        <v>M1</v>
      </c>
      <c r="BT146" s="44" t="str">
        <f>IF(Wedstrijden!Q161="x","M2","")</f>
        <v>M2</v>
      </c>
      <c r="BU146" s="44" t="str">
        <f>IF(Wedstrijden!R161="x","Z1","")</f>
        <v>Z1</v>
      </c>
      <c r="BV146" s="44" t="str">
        <f>IF(Wedstrijden!S161="x","Z2","")</f>
        <v>Z2</v>
      </c>
      <c r="BW146" s="44">
        <f>IF(COUNTA(Wedstrijden!T161:AB161)&lt;&gt;0,1,"")</f>
        <v>1</v>
      </c>
      <c r="BX146" s="44">
        <f t="shared" si="13"/>
        <v>1</v>
      </c>
      <c r="BY146" s="44" t="str">
        <f>IF(Wedstrijden!T161="x","BB","")</f>
        <v/>
      </c>
      <c r="BZ146" s="44" t="str">
        <f>IF(Wedstrijden!U161="x","B","")</f>
        <v>B</v>
      </c>
      <c r="CA146" s="44" t="str">
        <f>IF(Wedstrijden!V161="x","L1","")</f>
        <v>L1</v>
      </c>
      <c r="CB146" s="44" t="str">
        <f>IF(Wedstrijden!W161="x","L2","")</f>
        <v>L2</v>
      </c>
      <c r="CC146" s="44" t="str">
        <f>IF(Wedstrijden!X161="x","M1","")</f>
        <v>M1</v>
      </c>
      <c r="CD146" s="44" t="str">
        <f>IF(Wedstrijden!Y161="x","M2","")</f>
        <v>M2</v>
      </c>
      <c r="CE146" s="44" t="str">
        <f>IF(Wedstrijden!Z161="x","Z1","")</f>
        <v>Z1</v>
      </c>
      <c r="CF146" s="44" t="str">
        <f>IF(Wedstrijden!AA161="x","Z2","")</f>
        <v>Z2</v>
      </c>
      <c r="CG146" s="44" t="str">
        <f>IF(Wedstrijden!AB161="x","ZZL","")</f>
        <v>ZZL</v>
      </c>
      <c r="CL146" s="44" t="str">
        <f>IF(COUNTA(Wedstrijden!AC161:AJ161)&lt;&gt;0,2,"")</f>
        <v/>
      </c>
      <c r="CM146" s="44" t="str">
        <f t="shared" si="14"/>
        <v/>
      </c>
      <c r="CN146" s="44" t="str">
        <f>IF(Wedstrijden!AC161="x","AA","")</f>
        <v/>
      </c>
      <c r="CO146" s="44" t="str">
        <f>IF(Wedstrijden!AD161="x","A","")</f>
        <v/>
      </c>
      <c r="CP146" s="44" t="str">
        <f>IF(Wedstrijden!AE161="x","BB","")</f>
        <v/>
      </c>
      <c r="CQ146" s="44" t="str">
        <f>IF(Wedstrijden!AF161="x","B","")</f>
        <v/>
      </c>
      <c r="CR146" s="44" t="str">
        <f>IF(Wedstrijden!AG161="x","L","")</f>
        <v/>
      </c>
      <c r="CS146" s="44" t="str">
        <f>IF(Wedstrijden!AH161="x","M","")</f>
        <v/>
      </c>
      <c r="CT146" s="44" t="str">
        <f>IF(Wedstrijden!AI161="x","Z","")</f>
        <v/>
      </c>
      <c r="CU146" s="44" t="str">
        <f>IF(Wedstrijden!AJ161="x","ZZ","")</f>
        <v/>
      </c>
      <c r="CV146" s="44" t="str">
        <f>IF(COUNTA(Wedstrijden!AK161:AQ161)&lt;&gt;0,2,"")</f>
        <v/>
      </c>
      <c r="CW146" s="44" t="str">
        <f t="shared" si="15"/>
        <v/>
      </c>
      <c r="CX146" s="44" t="str">
        <f>IF(Wedstrijden!AK161="x","BB","")</f>
        <v/>
      </c>
      <c r="CY146" s="44" t="str">
        <f>IF(Wedstrijden!AL161="x","B","")</f>
        <v/>
      </c>
      <c r="CZ146" s="44" t="str">
        <f>IF(Wedstrijden!AM161="x","L","")</f>
        <v/>
      </c>
      <c r="DA146" s="44" t="str">
        <f>IF(Wedstrijden!AN161="x","M","")</f>
        <v/>
      </c>
      <c r="DB146" s="44" t="str">
        <f>IF(Wedstrijden!AO161="x","Z","")</f>
        <v/>
      </c>
      <c r="DC146" s="44" t="str">
        <f>IF(Wedstrijden!AP161="x","ZZ","")</f>
        <v/>
      </c>
      <c r="DD146" s="44" t="str">
        <f>IF(Wedstrijden!AQ161="x","1.40","")</f>
        <v/>
      </c>
      <c r="DE146" s="44" t="str">
        <f>IF(COUNTA(Wedstrijden!AR161:AT161)&lt;&gt;0,6,"")</f>
        <v/>
      </c>
      <c r="DF146" s="44" t="str">
        <f t="shared" si="16"/>
        <v/>
      </c>
      <c r="DG146" s="44" t="str">
        <f>IF(Wedstrijden!AR161="x","L","")</f>
        <v/>
      </c>
      <c r="DH146" s="44" t="str">
        <f>IF(Wedstrijden!AS161="x","M","")</f>
        <v/>
      </c>
      <c r="DI146" s="44" t="str">
        <f>IF(Wedstrijden!AT161="x","Z","")</f>
        <v/>
      </c>
      <c r="DJ146" s="44" t="str">
        <f>IF(COUNTA(Wedstrijden!AU161:AW161)&lt;&gt;0,6,"")</f>
        <v/>
      </c>
      <c r="DK146" s="44" t="str">
        <f t="shared" si="17"/>
        <v/>
      </c>
      <c r="DL146" s="44" t="str">
        <f>IF(Wedstrijden!AU161="x","L","")</f>
        <v/>
      </c>
      <c r="DM146" s="44" t="str">
        <f>IF(Wedstrijden!AV161="x","M","")</f>
        <v/>
      </c>
      <c r="DN146" s="44" t="str">
        <f>IF(Wedstrijden!AW161="x","Z","")</f>
        <v/>
      </c>
    </row>
    <row r="147" spans="1:118" ht="15">
      <c r="A147" s="48" t="e">
        <f>Wedstrijden!#REF!</f>
        <v>#REF!</v>
      </c>
      <c r="B147" s="44" t="str">
        <f>IFERROR(VLOOKUP(Wedstrijden!E164,Wedstrijdlocaties!$B$2:$E$499,2,FALSE),"")</f>
        <v>V12346</v>
      </c>
      <c r="C147" s="44" t="str">
        <f>Wedstrijden!F164</f>
        <v>Oudkarspel</v>
      </c>
      <c r="D147" s="44" t="str">
        <f>IFERROR(VLOOKUP(Wedstrijden!G164,Organisaties!$B$2:$C$501,2,FALSE),"")</f>
        <v/>
      </c>
      <c r="E147" s="44" t="str">
        <f>IFERROR(VLOOKUP(Wedstrijden!G164,Organisaties!$B$2:$F$501,5,FALSE),"")</f>
        <v/>
      </c>
      <c r="F147" s="44" t="str">
        <f>IF(Wedstrijden!BC164&lt;&gt;"",Wedstrijden!BC164,"")</f>
        <v/>
      </c>
      <c r="G147" s="44">
        <f>IF(Wedstrijden!AY164="Indoor",1,0)</f>
        <v>1</v>
      </c>
      <c r="H147" s="44" t="str">
        <f>Wedstrijden!AZ164</f>
        <v>Onbeperkt</v>
      </c>
      <c r="I147" s="44">
        <f>IF(Wedstrijden!AX164="Nee",0,IF(Wedstrijden!AX164="Ja",1,""))</f>
        <v>0</v>
      </c>
      <c r="J147" s="44" t="str">
        <f>IF(Wedstrijden!BA164&lt;&gt;"",Wedstrijden!BA164,"")</f>
        <v/>
      </c>
      <c r="W147" s="45"/>
      <c r="AE147" s="45"/>
      <c r="AN147" s="45"/>
      <c r="AU147" s="45"/>
      <c r="BA147" s="45"/>
      <c r="BE147" s="45"/>
      <c r="BJ147" s="44">
        <f>IF(COUNTA(Wedstrijden!I164:S164)&lt;&gt;0,1,"")</f>
        <v>1</v>
      </c>
      <c r="BK147" s="44">
        <f t="shared" si="12"/>
        <v>2</v>
      </c>
      <c r="BL147" s="44" t="str">
        <f>IF(Wedstrijden!I164="x","AA","")</f>
        <v/>
      </c>
      <c r="BM147" s="44" t="str">
        <f>IF(Wedstrijden!J164="x","A","")</f>
        <v/>
      </c>
      <c r="BN147" s="44" t="str">
        <f>IF(Wedstrijden!K164="x","B1","")</f>
        <v/>
      </c>
      <c r="BO147" s="44" t="str">
        <f>IF(Wedstrijden!L164="x","BB","")</f>
        <v>BB</v>
      </c>
      <c r="BP147" s="44" t="str">
        <f>IF(Wedstrijden!M164="x","B","")</f>
        <v>B</v>
      </c>
      <c r="BQ147" s="44" t="str">
        <f>IF(Wedstrijden!N164="x","L1","")</f>
        <v>L1</v>
      </c>
      <c r="BR147" s="44" t="str">
        <f>IF(Wedstrijden!O164="x","L2","")</f>
        <v>L2</v>
      </c>
      <c r="BS147" s="44" t="str">
        <f>IF(Wedstrijden!P164="x","M1","")</f>
        <v>M1</v>
      </c>
      <c r="BT147" s="44" t="str">
        <f>IF(Wedstrijden!Q164="x","M2","")</f>
        <v>M2</v>
      </c>
      <c r="BU147" s="44" t="str">
        <f>IF(Wedstrijden!R164="x","Z1","")</f>
        <v/>
      </c>
      <c r="BV147" s="44" t="str">
        <f>IF(Wedstrijden!S164="x","Z2","")</f>
        <v/>
      </c>
      <c r="BW147" s="44">
        <f>IF(COUNTA(Wedstrijden!T164:AB164)&lt;&gt;0,1,"")</f>
        <v>1</v>
      </c>
      <c r="BX147" s="44">
        <f t="shared" si="13"/>
        <v>1</v>
      </c>
      <c r="BY147" s="44" t="str">
        <f>IF(Wedstrijden!T164="x","BB","")</f>
        <v>BB</v>
      </c>
      <c r="BZ147" s="44" t="str">
        <f>IF(Wedstrijden!U164="x","B","")</f>
        <v>B</v>
      </c>
      <c r="CA147" s="44" t="str">
        <f>IF(Wedstrijden!V164="x","L1","")</f>
        <v>L1</v>
      </c>
      <c r="CB147" s="44" t="str">
        <f>IF(Wedstrijden!W164="x","L2","")</f>
        <v>L2</v>
      </c>
      <c r="CC147" s="44" t="str">
        <f>IF(Wedstrijden!X164="x","M1","")</f>
        <v>M1</v>
      </c>
      <c r="CD147" s="44" t="str">
        <f>IF(Wedstrijden!Y164="x","M2","")</f>
        <v>M2</v>
      </c>
      <c r="CE147" s="44" t="str">
        <f>IF(Wedstrijden!Z164="x","Z1","")</f>
        <v/>
      </c>
      <c r="CF147" s="44" t="str">
        <f>IF(Wedstrijden!AA164="x","Z2","")</f>
        <v/>
      </c>
      <c r="CG147" s="44" t="str">
        <f>IF(Wedstrijden!AB164="x","ZZL","")</f>
        <v/>
      </c>
      <c r="CL147" s="44" t="str">
        <f>IF(COUNTA(Wedstrijden!AC164:AJ164)&lt;&gt;0,2,"")</f>
        <v/>
      </c>
      <c r="CM147" s="44" t="str">
        <f t="shared" si="14"/>
        <v/>
      </c>
      <c r="CN147" s="44" t="str">
        <f>IF(Wedstrijden!AC164="x","AA","")</f>
        <v/>
      </c>
      <c r="CO147" s="44" t="str">
        <f>IF(Wedstrijden!AD164="x","A","")</f>
        <v/>
      </c>
      <c r="CP147" s="44" t="str">
        <f>IF(Wedstrijden!AE164="x","BB","")</f>
        <v/>
      </c>
      <c r="CQ147" s="44" t="str">
        <f>IF(Wedstrijden!AF164="x","B","")</f>
        <v/>
      </c>
      <c r="CR147" s="44" t="str">
        <f>IF(Wedstrijden!AG164="x","L","")</f>
        <v/>
      </c>
      <c r="CS147" s="44" t="str">
        <f>IF(Wedstrijden!AH164="x","M","")</f>
        <v/>
      </c>
      <c r="CT147" s="44" t="str">
        <f>IF(Wedstrijden!AI164="x","Z","")</f>
        <v/>
      </c>
      <c r="CU147" s="44" t="str">
        <f>IF(Wedstrijden!AJ164="x","ZZ","")</f>
        <v/>
      </c>
      <c r="CV147" s="44" t="str">
        <f>IF(COUNTA(Wedstrijden!AK164:AQ164)&lt;&gt;0,2,"")</f>
        <v/>
      </c>
      <c r="CW147" s="44" t="str">
        <f t="shared" si="15"/>
        <v/>
      </c>
      <c r="CX147" s="44" t="str">
        <f>IF(Wedstrijden!AK164="x","BB","")</f>
        <v/>
      </c>
      <c r="CY147" s="44" t="str">
        <f>IF(Wedstrijden!AL164="x","B","")</f>
        <v/>
      </c>
      <c r="CZ147" s="44" t="str">
        <f>IF(Wedstrijden!AM164="x","L","")</f>
        <v/>
      </c>
      <c r="DA147" s="44" t="str">
        <f>IF(Wedstrijden!AN164="x","M","")</f>
        <v/>
      </c>
      <c r="DB147" s="44" t="str">
        <f>IF(Wedstrijden!AO164="x","Z","")</f>
        <v/>
      </c>
      <c r="DC147" s="44" t="str">
        <f>IF(Wedstrijden!AP164="x","ZZ","")</f>
        <v/>
      </c>
      <c r="DD147" s="44" t="str">
        <f>IF(Wedstrijden!AQ164="x","1.40","")</f>
        <v/>
      </c>
      <c r="DE147" s="44" t="str">
        <f>IF(COUNTA(Wedstrijden!AR164:AT164)&lt;&gt;0,6,"")</f>
        <v/>
      </c>
      <c r="DF147" s="44" t="str">
        <f t="shared" si="16"/>
        <v/>
      </c>
      <c r="DG147" s="44" t="str">
        <f>IF(Wedstrijden!AR164="x","L","")</f>
        <v/>
      </c>
      <c r="DH147" s="44" t="str">
        <f>IF(Wedstrijden!AS164="x","M","")</f>
        <v/>
      </c>
      <c r="DI147" s="44" t="str">
        <f>IF(Wedstrijden!AT164="x","Z","")</f>
        <v/>
      </c>
      <c r="DJ147" s="44" t="str">
        <f>IF(COUNTA(Wedstrijden!AU164:AW164)&lt;&gt;0,6,"")</f>
        <v/>
      </c>
      <c r="DK147" s="44" t="str">
        <f t="shared" si="17"/>
        <v/>
      </c>
      <c r="DL147" s="44" t="str">
        <f>IF(Wedstrijden!AU164="x","L","")</f>
        <v/>
      </c>
      <c r="DM147" s="44" t="str">
        <f>IF(Wedstrijden!AV164="x","M","")</f>
        <v/>
      </c>
      <c r="DN147" s="44" t="str">
        <f>IF(Wedstrijden!AW164="x","Z","")</f>
        <v/>
      </c>
    </row>
    <row r="148" spans="1:118" ht="15">
      <c r="A148" s="48" t="e">
        <f>Wedstrijden!#REF!</f>
        <v>#REF!</v>
      </c>
      <c r="B148" s="44" t="str">
        <f>IFERROR(VLOOKUP(Wedstrijden!E165,Wedstrijdlocaties!$B$2:$E$499,2,FALSE),"")</f>
        <v>V12156</v>
      </c>
      <c r="C148" s="44" t="str">
        <f>Wedstrijden!F165</f>
        <v>Purmerend</v>
      </c>
      <c r="D148" s="44" t="str">
        <f>IFERROR(VLOOKUP(Wedstrijden!G165,Organisaties!$B$2:$C$501,2,FALSE),"")</f>
        <v/>
      </c>
      <c r="E148" s="44" t="str">
        <f>IFERROR(VLOOKUP(Wedstrijden!G165,Organisaties!$B$2:$F$501,5,FALSE),"")</f>
        <v/>
      </c>
      <c r="F148" s="44" t="str">
        <f>IF(Wedstrijden!BC165&lt;&gt;"",Wedstrijden!BC165,"")</f>
        <v/>
      </c>
      <c r="G148" s="44">
        <f>IF(Wedstrijden!AY165="Indoor",1,0)</f>
        <v>1</v>
      </c>
      <c r="H148" s="44" t="str">
        <f>Wedstrijden!AZ165</f>
        <v>Onbeperkt</v>
      </c>
      <c r="I148" s="44">
        <f>IF(Wedstrijden!AX165="Nee",0,IF(Wedstrijden!AX165="Ja",1,""))</f>
        <v>0</v>
      </c>
      <c r="J148" s="44" t="str">
        <f>IF(Wedstrijden!BA165&lt;&gt;"",Wedstrijden!BA165,"")</f>
        <v/>
      </c>
      <c r="W148" s="45"/>
      <c r="AE148" s="45"/>
      <c r="AN148" s="45"/>
      <c r="AU148" s="45"/>
      <c r="BA148" s="45"/>
      <c r="BE148" s="45"/>
      <c r="BJ148" s="44">
        <f>IF(COUNTA(Wedstrijden!I165:S165)&lt;&gt;0,1,"")</f>
        <v>1</v>
      </c>
      <c r="BK148" s="44">
        <f t="shared" si="12"/>
        <v>2</v>
      </c>
      <c r="BL148" s="44" t="str">
        <f>IF(Wedstrijden!I165="x","AA","")</f>
        <v/>
      </c>
      <c r="BM148" s="44" t="str">
        <f>IF(Wedstrijden!J165="x","A","")</f>
        <v/>
      </c>
      <c r="BN148" s="44" t="str">
        <f>IF(Wedstrijden!K165="x","B1","")</f>
        <v/>
      </c>
      <c r="BO148" s="44" t="str">
        <f>IF(Wedstrijden!L165="x","BB","")</f>
        <v/>
      </c>
      <c r="BP148" s="44" t="str">
        <f>IF(Wedstrijden!M165="x","B","")</f>
        <v>B</v>
      </c>
      <c r="BQ148" s="44" t="str">
        <f>IF(Wedstrijden!N165="x","L1","")</f>
        <v>L1</v>
      </c>
      <c r="BR148" s="44" t="str">
        <f>IF(Wedstrijden!O165="x","L2","")</f>
        <v>L2</v>
      </c>
      <c r="BS148" s="44" t="str">
        <f>IF(Wedstrijden!P165="x","M1","")</f>
        <v>M1</v>
      </c>
      <c r="BT148" s="44" t="str">
        <f>IF(Wedstrijden!Q165="x","M2","")</f>
        <v>M2</v>
      </c>
      <c r="BU148" s="44" t="str">
        <f>IF(Wedstrijden!R165="x","Z1","")</f>
        <v>Z1</v>
      </c>
      <c r="BV148" s="44" t="str">
        <f>IF(Wedstrijden!S165="x","Z2","")</f>
        <v>Z2</v>
      </c>
      <c r="BW148" s="44">
        <f>IF(COUNTA(Wedstrijden!T165:AB165)&lt;&gt;0,1,"")</f>
        <v>1</v>
      </c>
      <c r="BX148" s="44">
        <f t="shared" si="13"/>
        <v>1</v>
      </c>
      <c r="BY148" s="44" t="str">
        <f>IF(Wedstrijden!T165="x","BB","")</f>
        <v/>
      </c>
      <c r="BZ148" s="44" t="str">
        <f>IF(Wedstrijden!U165="x","B","")</f>
        <v>B</v>
      </c>
      <c r="CA148" s="44" t="str">
        <f>IF(Wedstrijden!V165="x","L1","")</f>
        <v>L1</v>
      </c>
      <c r="CB148" s="44" t="str">
        <f>IF(Wedstrijden!W165="x","L2","")</f>
        <v>L2</v>
      </c>
      <c r="CC148" s="44" t="str">
        <f>IF(Wedstrijden!X165="x","M1","")</f>
        <v>M1</v>
      </c>
      <c r="CD148" s="44" t="str">
        <f>IF(Wedstrijden!Y165="x","M2","")</f>
        <v>M2</v>
      </c>
      <c r="CE148" s="44" t="str">
        <f>IF(Wedstrijden!Z165="x","Z1","")</f>
        <v>Z1</v>
      </c>
      <c r="CF148" s="44" t="str">
        <f>IF(Wedstrijden!AA165="x","Z2","")</f>
        <v>Z2</v>
      </c>
      <c r="CG148" s="44" t="str">
        <f>IF(Wedstrijden!AB165="x","ZZL","")</f>
        <v/>
      </c>
      <c r="CL148" s="44" t="str">
        <f>IF(COUNTA(Wedstrijden!AC165:AJ165)&lt;&gt;0,2,"")</f>
        <v/>
      </c>
      <c r="CM148" s="44" t="str">
        <f t="shared" si="14"/>
        <v/>
      </c>
      <c r="CN148" s="44" t="str">
        <f>IF(Wedstrijden!AC165="x","AA","")</f>
        <v/>
      </c>
      <c r="CO148" s="44" t="str">
        <f>IF(Wedstrijden!AD165="x","A","")</f>
        <v/>
      </c>
      <c r="CP148" s="44" t="str">
        <f>IF(Wedstrijden!AE165="x","BB","")</f>
        <v/>
      </c>
      <c r="CQ148" s="44" t="str">
        <f>IF(Wedstrijden!AF165="x","B","")</f>
        <v/>
      </c>
      <c r="CR148" s="44" t="str">
        <f>IF(Wedstrijden!AG165="x","L","")</f>
        <v/>
      </c>
      <c r="CS148" s="44" t="str">
        <f>IF(Wedstrijden!AH165="x","M","")</f>
        <v/>
      </c>
      <c r="CT148" s="44" t="str">
        <f>IF(Wedstrijden!AI165="x","Z","")</f>
        <v/>
      </c>
      <c r="CU148" s="44" t="str">
        <f>IF(Wedstrijden!AJ165="x","ZZ","")</f>
        <v/>
      </c>
      <c r="CV148" s="44" t="str">
        <f>IF(COUNTA(Wedstrijden!AK165:AQ165)&lt;&gt;0,2,"")</f>
        <v/>
      </c>
      <c r="CW148" s="44" t="str">
        <f t="shared" si="15"/>
        <v/>
      </c>
      <c r="CX148" s="44" t="str">
        <f>IF(Wedstrijden!AK165="x","BB","")</f>
        <v/>
      </c>
      <c r="CY148" s="44" t="str">
        <f>IF(Wedstrijden!AL165="x","B","")</f>
        <v/>
      </c>
      <c r="CZ148" s="44" t="str">
        <f>IF(Wedstrijden!AM165="x","L","")</f>
        <v/>
      </c>
      <c r="DA148" s="44" t="str">
        <f>IF(Wedstrijden!AN165="x","M","")</f>
        <v/>
      </c>
      <c r="DB148" s="44" t="str">
        <f>IF(Wedstrijden!AO165="x","Z","")</f>
        <v/>
      </c>
      <c r="DC148" s="44" t="str">
        <f>IF(Wedstrijden!AP165="x","ZZ","")</f>
        <v/>
      </c>
      <c r="DD148" s="44" t="str">
        <f>IF(Wedstrijden!AQ165="x","1.40","")</f>
        <v/>
      </c>
      <c r="DE148" s="44" t="str">
        <f>IF(COUNTA(Wedstrijden!AR165:AT165)&lt;&gt;0,6,"")</f>
        <v/>
      </c>
      <c r="DF148" s="44" t="str">
        <f t="shared" si="16"/>
        <v/>
      </c>
      <c r="DG148" s="44" t="str">
        <f>IF(Wedstrijden!AR165="x","L","")</f>
        <v/>
      </c>
      <c r="DH148" s="44" t="str">
        <f>IF(Wedstrijden!AS165="x","M","")</f>
        <v/>
      </c>
      <c r="DI148" s="44" t="str">
        <f>IF(Wedstrijden!AT165="x","Z","")</f>
        <v/>
      </c>
      <c r="DJ148" s="44" t="str">
        <f>IF(COUNTA(Wedstrijden!AU165:AW165)&lt;&gt;0,6,"")</f>
        <v/>
      </c>
      <c r="DK148" s="44" t="str">
        <f t="shared" si="17"/>
        <v/>
      </c>
      <c r="DL148" s="44" t="str">
        <f>IF(Wedstrijden!AU165="x","L","")</f>
        <v/>
      </c>
      <c r="DM148" s="44" t="str">
        <f>IF(Wedstrijden!AV165="x","M","")</f>
        <v/>
      </c>
      <c r="DN148" s="44" t="str">
        <f>IF(Wedstrijden!AW165="x","Z","")</f>
        <v/>
      </c>
    </row>
    <row r="149" spans="1:118" ht="15">
      <c r="A149" s="48" t="e">
        <f>Wedstrijden!#REF!</f>
        <v>#REF!</v>
      </c>
      <c r="B149" s="44" t="str">
        <f>IFERROR(VLOOKUP(Wedstrijden!E166,Wedstrijdlocaties!$B$2:$E$499,2,FALSE),"")</f>
        <v/>
      </c>
      <c r="C149" s="44" t="str">
        <f>Wedstrijden!F166</f>
        <v>Schoorl</v>
      </c>
      <c r="D149" s="44">
        <f>IFERROR(VLOOKUP(Wedstrijden!G166,Organisaties!$B$2:$C$501,2,FALSE),"")</f>
        <v>673230</v>
      </c>
      <c r="E149" s="44" t="str">
        <f>IFERROR(VLOOKUP(Wedstrijden!G166,Organisaties!$B$2:$F$501,5,FALSE),"")</f>
        <v>V31007</v>
      </c>
      <c r="F149" s="44" t="str">
        <f>IF(Wedstrijden!BC166&lt;&gt;"",Wedstrijden!BC166,"")</f>
        <v/>
      </c>
      <c r="G149" s="44">
        <f>IF(Wedstrijden!AY166="Indoor",1,0)</f>
        <v>1</v>
      </c>
      <c r="H149" s="44" t="str">
        <f>Wedstrijden!AZ166</f>
        <v>Onbeperkt</v>
      </c>
      <c r="I149" s="44">
        <f>IF(Wedstrijden!AX166="Nee",0,IF(Wedstrijden!AX166="Ja",1,""))</f>
        <v>0</v>
      </c>
      <c r="J149" s="44" t="str">
        <f>IF(Wedstrijden!BA166&lt;&gt;"",Wedstrijden!BA166,"")</f>
        <v/>
      </c>
      <c r="W149" s="45"/>
      <c r="AE149" s="45"/>
      <c r="AN149" s="45"/>
      <c r="AU149" s="45"/>
      <c r="BA149" s="45"/>
      <c r="BE149" s="45"/>
      <c r="BJ149" s="44">
        <f>IF(COUNTA(Wedstrijden!I166:S166)&lt;&gt;0,1,"")</f>
        <v>1</v>
      </c>
      <c r="BK149" s="44">
        <f t="shared" si="12"/>
        <v>2</v>
      </c>
      <c r="BL149" s="44" t="str">
        <f>IF(Wedstrijden!I166="x","AA","")</f>
        <v/>
      </c>
      <c r="BM149" s="44" t="str">
        <f>IF(Wedstrijden!J166="x","A","")</f>
        <v/>
      </c>
      <c r="BN149" s="44" t="str">
        <f>IF(Wedstrijden!K166="x","B1","")</f>
        <v/>
      </c>
      <c r="BO149" s="44" t="str">
        <f>IF(Wedstrijden!L166="x","BB","")</f>
        <v>BB</v>
      </c>
      <c r="BP149" s="44" t="str">
        <f>IF(Wedstrijden!M166="x","B","")</f>
        <v>B</v>
      </c>
      <c r="BQ149" s="44" t="str">
        <f>IF(Wedstrijden!N166="x","L1","")</f>
        <v>L1</v>
      </c>
      <c r="BR149" s="44" t="str">
        <f>IF(Wedstrijden!O166="x","L2","")</f>
        <v>L2</v>
      </c>
      <c r="BS149" s="44" t="str">
        <f>IF(Wedstrijden!P166="x","M1","")</f>
        <v>M1</v>
      </c>
      <c r="BT149" s="44" t="str">
        <f>IF(Wedstrijden!Q166="x","M2","")</f>
        <v>M2</v>
      </c>
      <c r="BU149" s="44" t="str">
        <f>IF(Wedstrijden!R166="x","Z1","")</f>
        <v/>
      </c>
      <c r="BV149" s="44" t="str">
        <f>IF(Wedstrijden!S166="x","Z2","")</f>
        <v/>
      </c>
      <c r="BW149" s="44">
        <f>IF(COUNTA(Wedstrijden!T166:AB166)&lt;&gt;0,1,"")</f>
        <v>1</v>
      </c>
      <c r="BX149" s="44">
        <f t="shared" si="13"/>
        <v>1</v>
      </c>
      <c r="BY149" s="44" t="str">
        <f>IF(Wedstrijden!T166="x","BB","")</f>
        <v>BB</v>
      </c>
      <c r="BZ149" s="44" t="str">
        <f>IF(Wedstrijden!U166="x","B","")</f>
        <v>B</v>
      </c>
      <c r="CA149" s="44" t="str">
        <f>IF(Wedstrijden!V166="x","L1","")</f>
        <v>L1</v>
      </c>
      <c r="CB149" s="44" t="str">
        <f>IF(Wedstrijden!W166="x","L2","")</f>
        <v>L2</v>
      </c>
      <c r="CC149" s="44" t="str">
        <f>IF(Wedstrijden!X166="x","M1","")</f>
        <v>M1</v>
      </c>
      <c r="CD149" s="44" t="str">
        <f>IF(Wedstrijden!Y166="x","M2","")</f>
        <v>M2</v>
      </c>
      <c r="CE149" s="44" t="str">
        <f>IF(Wedstrijden!Z166="x","Z1","")</f>
        <v/>
      </c>
      <c r="CF149" s="44" t="str">
        <f>IF(Wedstrijden!AA166="x","Z2","")</f>
        <v/>
      </c>
      <c r="CG149" s="44" t="str">
        <f>IF(Wedstrijden!AB166="x","ZZL","")</f>
        <v/>
      </c>
      <c r="CL149" s="44" t="str">
        <f>IF(COUNTA(Wedstrijden!AC166:AJ166)&lt;&gt;0,2,"")</f>
        <v/>
      </c>
      <c r="CM149" s="44" t="str">
        <f t="shared" si="14"/>
        <v/>
      </c>
      <c r="CN149" s="44" t="str">
        <f>IF(Wedstrijden!AC166="x","AA","")</f>
        <v/>
      </c>
      <c r="CO149" s="44" t="str">
        <f>IF(Wedstrijden!AD166="x","A","")</f>
        <v/>
      </c>
      <c r="CP149" s="44" t="str">
        <f>IF(Wedstrijden!AE166="x","BB","")</f>
        <v/>
      </c>
      <c r="CQ149" s="44" t="str">
        <f>IF(Wedstrijden!AF166="x","B","")</f>
        <v/>
      </c>
      <c r="CR149" s="44" t="str">
        <f>IF(Wedstrijden!AG166="x","L","")</f>
        <v/>
      </c>
      <c r="CS149" s="44" t="str">
        <f>IF(Wedstrijden!AH166="x","M","")</f>
        <v/>
      </c>
      <c r="CT149" s="44" t="str">
        <f>IF(Wedstrijden!AI166="x","Z","")</f>
        <v/>
      </c>
      <c r="CU149" s="44" t="str">
        <f>IF(Wedstrijden!AJ166="x","ZZ","")</f>
        <v/>
      </c>
      <c r="CV149" s="44" t="str">
        <f>IF(COUNTA(Wedstrijden!AK166:AQ166)&lt;&gt;0,2,"")</f>
        <v/>
      </c>
      <c r="CW149" s="44" t="str">
        <f t="shared" si="15"/>
        <v/>
      </c>
      <c r="CX149" s="44" t="str">
        <f>IF(Wedstrijden!AK166="x","BB","")</f>
        <v/>
      </c>
      <c r="CY149" s="44" t="str">
        <f>IF(Wedstrijden!AL166="x","B","")</f>
        <v/>
      </c>
      <c r="CZ149" s="44" t="str">
        <f>IF(Wedstrijden!AM166="x","L","")</f>
        <v/>
      </c>
      <c r="DA149" s="44" t="str">
        <f>IF(Wedstrijden!AN166="x","M","")</f>
        <v/>
      </c>
      <c r="DB149" s="44" t="str">
        <f>IF(Wedstrijden!AO166="x","Z","")</f>
        <v/>
      </c>
      <c r="DC149" s="44" t="str">
        <f>IF(Wedstrijden!AP166="x","ZZ","")</f>
        <v/>
      </c>
      <c r="DD149" s="44" t="str">
        <f>IF(Wedstrijden!AQ166="x","1.40","")</f>
        <v/>
      </c>
      <c r="DE149" s="44" t="str">
        <f>IF(COUNTA(Wedstrijden!AR166:AT166)&lt;&gt;0,6,"")</f>
        <v/>
      </c>
      <c r="DF149" s="44" t="str">
        <f t="shared" si="16"/>
        <v/>
      </c>
      <c r="DG149" s="44" t="str">
        <f>IF(Wedstrijden!AR166="x","L","")</f>
        <v/>
      </c>
      <c r="DH149" s="44" t="str">
        <f>IF(Wedstrijden!AS166="x","M","")</f>
        <v/>
      </c>
      <c r="DI149" s="44" t="str">
        <f>IF(Wedstrijden!AT166="x","Z","")</f>
        <v/>
      </c>
      <c r="DJ149" s="44" t="str">
        <f>IF(COUNTA(Wedstrijden!AU166:AW166)&lt;&gt;0,6,"")</f>
        <v/>
      </c>
      <c r="DK149" s="44" t="str">
        <f t="shared" si="17"/>
        <v/>
      </c>
      <c r="DL149" s="44" t="str">
        <f>IF(Wedstrijden!AU166="x","L","")</f>
        <v/>
      </c>
      <c r="DM149" s="44" t="str">
        <f>IF(Wedstrijden!AV166="x","M","")</f>
        <v/>
      </c>
      <c r="DN149" s="44" t="str">
        <f>IF(Wedstrijden!AW166="x","Z","")</f>
        <v/>
      </c>
    </row>
    <row r="150" spans="1:118" ht="15">
      <c r="A150" s="48" t="e">
        <f>Wedstrijden!#REF!</f>
        <v>#REF!</v>
      </c>
      <c r="B150" s="44">
        <f>IFERROR(VLOOKUP(Wedstrijden!E167,Wedstrijdlocaties!$B$2:$E$499,2,FALSE),"")</f>
        <v>960252</v>
      </c>
      <c r="C150" s="44" t="str">
        <f>Wedstrijden!F167</f>
        <v>Egmond</v>
      </c>
      <c r="D150" s="44" t="str">
        <f>IFERROR(VLOOKUP(Wedstrijden!G167,Organisaties!$B$2:$C$501,2,FALSE),"")</f>
        <v/>
      </c>
      <c r="E150" s="44" t="str">
        <f>IFERROR(VLOOKUP(Wedstrijden!G167,Organisaties!$B$2:$F$501,5,FALSE),"")</f>
        <v/>
      </c>
      <c r="F150" s="44" t="str">
        <f>IF(Wedstrijden!BC167&lt;&gt;"",Wedstrijden!BC167,"")</f>
        <v/>
      </c>
      <c r="G150" s="44">
        <f>IF(Wedstrijden!AY167="Indoor",1,0)</f>
        <v>1</v>
      </c>
      <c r="H150" s="44" t="str">
        <f>Wedstrijden!AZ167</f>
        <v>Onbeperkt</v>
      </c>
      <c r="I150" s="44">
        <f>IF(Wedstrijden!AX167="Nee",0,IF(Wedstrijden!AX167="Ja",1,""))</f>
        <v>0</v>
      </c>
      <c r="J150" s="44" t="str">
        <f>IF(Wedstrijden!BA167&lt;&gt;"",Wedstrijden!BA167,"")</f>
        <v/>
      </c>
      <c r="W150" s="45"/>
      <c r="AE150" s="45"/>
      <c r="AN150" s="45"/>
      <c r="AU150" s="45"/>
      <c r="BA150" s="45"/>
      <c r="BE150" s="45"/>
      <c r="BJ150" s="44">
        <f>IF(COUNTA(Wedstrijden!I167:S167)&lt;&gt;0,1,"")</f>
        <v>1</v>
      </c>
      <c r="BK150" s="44">
        <f t="shared" si="12"/>
        <v>2</v>
      </c>
      <c r="BL150" s="44" t="str">
        <f>IF(Wedstrijden!I167="x","AA","")</f>
        <v/>
      </c>
      <c r="BM150" s="44" t="str">
        <f>IF(Wedstrijden!J167="x","A","")</f>
        <v/>
      </c>
      <c r="BN150" s="44" t="str">
        <f>IF(Wedstrijden!K167="x","B1","")</f>
        <v/>
      </c>
      <c r="BO150" s="44" t="str">
        <f>IF(Wedstrijden!L167="x","BB","")</f>
        <v/>
      </c>
      <c r="BP150" s="44" t="str">
        <f>IF(Wedstrijden!M167="x","B","")</f>
        <v>B</v>
      </c>
      <c r="BQ150" s="44" t="str">
        <f>IF(Wedstrijden!N167="x","L1","")</f>
        <v>L1</v>
      </c>
      <c r="BR150" s="44" t="str">
        <f>IF(Wedstrijden!O167="x","L2","")</f>
        <v>L2</v>
      </c>
      <c r="BS150" s="44" t="str">
        <f>IF(Wedstrijden!P167="x","M1","")</f>
        <v>M1</v>
      </c>
      <c r="BT150" s="44" t="str">
        <f>IF(Wedstrijden!Q167="x","M2","")</f>
        <v>M2</v>
      </c>
      <c r="BU150" s="44" t="str">
        <f>IF(Wedstrijden!R167="x","Z1","")</f>
        <v>Z1</v>
      </c>
      <c r="BV150" s="44" t="str">
        <f>IF(Wedstrijden!S167="x","Z2","")</f>
        <v>Z2</v>
      </c>
      <c r="BW150" s="44">
        <f>IF(COUNTA(Wedstrijden!T167:AB167)&lt;&gt;0,1,"")</f>
        <v>1</v>
      </c>
      <c r="BX150" s="44">
        <f t="shared" si="13"/>
        <v>1</v>
      </c>
      <c r="BY150" s="44" t="str">
        <f>IF(Wedstrijden!T167="x","BB","")</f>
        <v/>
      </c>
      <c r="BZ150" s="44" t="str">
        <f>IF(Wedstrijden!U167="x","B","")</f>
        <v>B</v>
      </c>
      <c r="CA150" s="44" t="str">
        <f>IF(Wedstrijden!V167="x","L1","")</f>
        <v>L1</v>
      </c>
      <c r="CB150" s="44" t="str">
        <f>IF(Wedstrijden!W167="x","L2","")</f>
        <v>L2</v>
      </c>
      <c r="CC150" s="44" t="str">
        <f>IF(Wedstrijden!X167="x","M1","")</f>
        <v>M1</v>
      </c>
      <c r="CD150" s="44" t="str">
        <f>IF(Wedstrijden!Y167="x","M2","")</f>
        <v>M2</v>
      </c>
      <c r="CE150" s="44" t="str">
        <f>IF(Wedstrijden!Z167="x","Z1","")</f>
        <v>Z1</v>
      </c>
      <c r="CF150" s="44" t="str">
        <f>IF(Wedstrijden!AA167="x","Z2","")</f>
        <v>Z2</v>
      </c>
      <c r="CG150" s="44" t="str">
        <f>IF(Wedstrijden!AB167="x","ZZL","")</f>
        <v/>
      </c>
      <c r="CL150" s="44" t="str">
        <f>IF(COUNTA(Wedstrijden!AC167:AJ167)&lt;&gt;0,2,"")</f>
        <v/>
      </c>
      <c r="CM150" s="44" t="str">
        <f t="shared" si="14"/>
        <v/>
      </c>
      <c r="CN150" s="44" t="str">
        <f>IF(Wedstrijden!AC167="x","AA","")</f>
        <v/>
      </c>
      <c r="CO150" s="44" t="str">
        <f>IF(Wedstrijden!AD167="x","A","")</f>
        <v/>
      </c>
      <c r="CP150" s="44" t="str">
        <f>IF(Wedstrijden!AE167="x","BB","")</f>
        <v/>
      </c>
      <c r="CQ150" s="44" t="str">
        <f>IF(Wedstrijden!AF167="x","B","")</f>
        <v/>
      </c>
      <c r="CR150" s="44" t="str">
        <f>IF(Wedstrijden!AG167="x","L","")</f>
        <v/>
      </c>
      <c r="CS150" s="44" t="str">
        <f>IF(Wedstrijden!AH167="x","M","")</f>
        <v/>
      </c>
      <c r="CT150" s="44" t="str">
        <f>IF(Wedstrijden!AI167="x","Z","")</f>
        <v/>
      </c>
      <c r="CU150" s="44" t="str">
        <f>IF(Wedstrijden!AJ167="x","ZZ","")</f>
        <v/>
      </c>
      <c r="CV150" s="44" t="str">
        <f>IF(COUNTA(Wedstrijden!AK167:AQ167)&lt;&gt;0,2,"")</f>
        <v/>
      </c>
      <c r="CW150" s="44" t="str">
        <f t="shared" si="15"/>
        <v/>
      </c>
      <c r="CX150" s="44" t="str">
        <f>IF(Wedstrijden!AK167="x","BB","")</f>
        <v/>
      </c>
      <c r="CY150" s="44" t="str">
        <f>IF(Wedstrijden!AL167="x","B","")</f>
        <v/>
      </c>
      <c r="CZ150" s="44" t="str">
        <f>IF(Wedstrijden!AM167="x","L","")</f>
        <v/>
      </c>
      <c r="DA150" s="44" t="str">
        <f>IF(Wedstrijden!AN167="x","M","")</f>
        <v/>
      </c>
      <c r="DB150" s="44" t="str">
        <f>IF(Wedstrijden!AO167="x","Z","")</f>
        <v/>
      </c>
      <c r="DC150" s="44" t="str">
        <f>IF(Wedstrijden!AP167="x","ZZ","")</f>
        <v/>
      </c>
      <c r="DD150" s="44" t="str">
        <f>IF(Wedstrijden!AQ167="x","1.40","")</f>
        <v/>
      </c>
      <c r="DE150" s="44" t="str">
        <f>IF(COUNTA(Wedstrijden!AR167:AT167)&lt;&gt;0,6,"")</f>
        <v/>
      </c>
      <c r="DF150" s="44" t="str">
        <f t="shared" si="16"/>
        <v/>
      </c>
      <c r="DG150" s="44" t="str">
        <f>IF(Wedstrijden!AR167="x","L","")</f>
        <v/>
      </c>
      <c r="DH150" s="44" t="str">
        <f>IF(Wedstrijden!AS167="x","M","")</f>
        <v/>
      </c>
      <c r="DI150" s="44" t="str">
        <f>IF(Wedstrijden!AT167="x","Z","")</f>
        <v/>
      </c>
      <c r="DJ150" s="44" t="str">
        <f>IF(COUNTA(Wedstrijden!AU167:AW167)&lt;&gt;0,6,"")</f>
        <v/>
      </c>
      <c r="DK150" s="44" t="str">
        <f t="shared" si="17"/>
        <v/>
      </c>
      <c r="DL150" s="44" t="str">
        <f>IF(Wedstrijden!AU167="x","L","")</f>
        <v/>
      </c>
      <c r="DM150" s="44" t="str">
        <f>IF(Wedstrijden!AV167="x","M","")</f>
        <v/>
      </c>
      <c r="DN150" s="44" t="str">
        <f>IF(Wedstrijden!AW167="x","Z","")</f>
        <v/>
      </c>
    </row>
    <row r="151" spans="1:118" ht="15">
      <c r="A151" s="48" t="e">
        <f>Wedstrijden!#REF!</f>
        <v>#REF!</v>
      </c>
      <c r="B151" s="44">
        <f>IFERROR(VLOOKUP(Wedstrijden!E168,Wedstrijdlocaties!$B$2:$E$499,2,FALSE),"")</f>
        <v>960274</v>
      </c>
      <c r="C151" s="44" t="str">
        <f>Wedstrijden!F168</f>
        <v>Nieuw Vennep</v>
      </c>
      <c r="D151" s="44" t="str">
        <f>IFERROR(VLOOKUP(Wedstrijden!G168,Organisaties!$B$2:$C$501,2,FALSE),"")</f>
        <v>V60284</v>
      </c>
      <c r="E151" s="44" t="str">
        <f>IFERROR(VLOOKUP(Wedstrijden!G168,Organisaties!$B$2:$F$501,5,FALSE),"")</f>
        <v>V31007</v>
      </c>
      <c r="F151" s="44" t="str">
        <f>IF(Wedstrijden!BC168&lt;&gt;"",Wedstrijden!BC168,"")</f>
        <v/>
      </c>
      <c r="G151" s="44">
        <f>IF(Wedstrijden!AY168="Indoor",1,0)</f>
        <v>0</v>
      </c>
      <c r="H151" s="44">
        <f>Wedstrijden!AZ168</f>
        <v>0</v>
      </c>
      <c r="I151" s="44" t="str">
        <f>IF(Wedstrijden!AX168="Nee",0,IF(Wedstrijden!AX168="Ja",1,""))</f>
        <v/>
      </c>
      <c r="J151" s="44" t="str">
        <f>IF(Wedstrijden!BA168&lt;&gt;"",Wedstrijden!BA168,"")</f>
        <v/>
      </c>
      <c r="W151" s="45"/>
      <c r="AE151" s="45"/>
      <c r="AN151" s="45"/>
      <c r="AU151" s="45"/>
      <c r="BA151" s="45"/>
      <c r="BE151" s="45"/>
      <c r="BJ151" s="44">
        <f>IF(COUNTA(Wedstrijden!I168:S168)&lt;&gt;0,1,"")</f>
        <v>1</v>
      </c>
      <c r="BK151" s="44">
        <f t="shared" si="12"/>
        <v>2</v>
      </c>
      <c r="BL151" s="44" t="str">
        <f>IF(Wedstrijden!I168="x","AA","")</f>
        <v/>
      </c>
      <c r="BM151" s="44" t="str">
        <f>IF(Wedstrijden!J168="x","A","")</f>
        <v/>
      </c>
      <c r="BN151" s="44" t="str">
        <f>IF(Wedstrijden!K168="x","B1","")</f>
        <v/>
      </c>
      <c r="BO151" s="44" t="str">
        <f>IF(Wedstrijden!L168="x","BB","")</f>
        <v/>
      </c>
      <c r="BP151" s="44" t="str">
        <f>IF(Wedstrijden!M168="x","B","")</f>
        <v>B</v>
      </c>
      <c r="BQ151" s="44" t="str">
        <f>IF(Wedstrijden!N168="x","L1","")</f>
        <v>L1</v>
      </c>
      <c r="BR151" s="44" t="str">
        <f>IF(Wedstrijden!O168="x","L2","")</f>
        <v>L2</v>
      </c>
      <c r="BS151" s="44" t="str">
        <f>IF(Wedstrijden!P168="x","M1","")</f>
        <v>M1</v>
      </c>
      <c r="BT151" s="44" t="str">
        <f>IF(Wedstrijden!Q168="x","M2","")</f>
        <v>M2</v>
      </c>
      <c r="BU151" s="44" t="str">
        <f>IF(Wedstrijden!R168="x","Z1","")</f>
        <v>Z1</v>
      </c>
      <c r="BV151" s="44" t="str">
        <f>IF(Wedstrijden!S168="x","Z2","")</f>
        <v>Z2</v>
      </c>
      <c r="BW151" s="44">
        <f>IF(COUNTA(Wedstrijden!T168:AB168)&lt;&gt;0,1,"")</f>
        <v>1</v>
      </c>
      <c r="BX151" s="44">
        <f t="shared" si="13"/>
        <v>1</v>
      </c>
      <c r="BY151" s="44" t="str">
        <f>IF(Wedstrijden!T168="x","BB","")</f>
        <v/>
      </c>
      <c r="BZ151" s="44" t="str">
        <f>IF(Wedstrijden!U168="x","B","")</f>
        <v>B</v>
      </c>
      <c r="CA151" s="44" t="str">
        <f>IF(Wedstrijden!V168="x","L1","")</f>
        <v>L1</v>
      </c>
      <c r="CB151" s="44" t="str">
        <f>IF(Wedstrijden!W168="x","L2","")</f>
        <v>L2</v>
      </c>
      <c r="CC151" s="44" t="str">
        <f>IF(Wedstrijden!X168="x","M1","")</f>
        <v>M1</v>
      </c>
      <c r="CD151" s="44" t="str">
        <f>IF(Wedstrijden!Y168="x","M2","")</f>
        <v>M2</v>
      </c>
      <c r="CE151" s="44" t="str">
        <f>IF(Wedstrijden!Z168="x","Z1","")</f>
        <v>Z1</v>
      </c>
      <c r="CF151" s="44" t="str">
        <f>IF(Wedstrijden!AA168="x","Z2","")</f>
        <v>Z2</v>
      </c>
      <c r="CG151" s="44" t="str">
        <f>IF(Wedstrijden!AB168="x","ZZL","")</f>
        <v/>
      </c>
      <c r="CL151" s="44" t="str">
        <f>IF(COUNTA(Wedstrijden!AC168:AJ168)&lt;&gt;0,2,"")</f>
        <v/>
      </c>
      <c r="CM151" s="44" t="str">
        <f t="shared" si="14"/>
        <v/>
      </c>
      <c r="CN151" s="44" t="str">
        <f>IF(Wedstrijden!AC168="x","AA","")</f>
        <v/>
      </c>
      <c r="CO151" s="44" t="str">
        <f>IF(Wedstrijden!AD168="x","A","")</f>
        <v/>
      </c>
      <c r="CP151" s="44" t="str">
        <f>IF(Wedstrijden!AE168="x","BB","")</f>
        <v/>
      </c>
      <c r="CQ151" s="44" t="str">
        <f>IF(Wedstrijden!AF168="x","B","")</f>
        <v/>
      </c>
      <c r="CR151" s="44" t="str">
        <f>IF(Wedstrijden!AG168="x","L","")</f>
        <v/>
      </c>
      <c r="CS151" s="44" t="str">
        <f>IF(Wedstrijden!AH168="x","M","")</f>
        <v/>
      </c>
      <c r="CT151" s="44" t="str">
        <f>IF(Wedstrijden!AI168="x","Z","")</f>
        <v/>
      </c>
      <c r="CU151" s="44" t="str">
        <f>IF(Wedstrijden!AJ168="x","ZZ","")</f>
        <v/>
      </c>
      <c r="CV151" s="44" t="str">
        <f>IF(COUNTA(Wedstrijden!AK168:AQ168)&lt;&gt;0,2,"")</f>
        <v/>
      </c>
      <c r="CW151" s="44" t="str">
        <f t="shared" si="15"/>
        <v/>
      </c>
      <c r="CX151" s="44" t="str">
        <f>IF(Wedstrijden!AK168="x","BB","")</f>
        <v/>
      </c>
      <c r="CY151" s="44" t="str">
        <f>IF(Wedstrijden!AL168="x","B","")</f>
        <v/>
      </c>
      <c r="CZ151" s="44" t="str">
        <f>IF(Wedstrijden!AM168="x","L","")</f>
        <v/>
      </c>
      <c r="DA151" s="44" t="str">
        <f>IF(Wedstrijden!AN168="x","M","")</f>
        <v/>
      </c>
      <c r="DB151" s="44" t="str">
        <f>IF(Wedstrijden!AO168="x","Z","")</f>
        <v/>
      </c>
      <c r="DC151" s="44" t="str">
        <f>IF(Wedstrijden!AP168="x","ZZ","")</f>
        <v/>
      </c>
      <c r="DD151" s="44" t="str">
        <f>IF(Wedstrijden!AQ168="x","1.40","")</f>
        <v/>
      </c>
      <c r="DE151" s="44" t="str">
        <f>IF(COUNTA(Wedstrijden!AR168:AT168)&lt;&gt;0,6,"")</f>
        <v/>
      </c>
      <c r="DF151" s="44" t="str">
        <f t="shared" si="16"/>
        <v/>
      </c>
      <c r="DG151" s="44" t="str">
        <f>IF(Wedstrijden!AR168="x","L","")</f>
        <v/>
      </c>
      <c r="DH151" s="44" t="str">
        <f>IF(Wedstrijden!AS168="x","M","")</f>
        <v/>
      </c>
      <c r="DI151" s="44" t="str">
        <f>IF(Wedstrijden!AT168="x","Z","")</f>
        <v/>
      </c>
      <c r="DJ151" s="44" t="str">
        <f>IF(COUNTA(Wedstrijden!AU168:AW168)&lt;&gt;0,6,"")</f>
        <v/>
      </c>
      <c r="DK151" s="44" t="str">
        <f t="shared" si="17"/>
        <v/>
      </c>
      <c r="DL151" s="44" t="str">
        <f>IF(Wedstrijden!AU168="x","L","")</f>
        <v/>
      </c>
      <c r="DM151" s="44" t="str">
        <f>IF(Wedstrijden!AV168="x","M","")</f>
        <v/>
      </c>
      <c r="DN151" s="44" t="str">
        <f>IF(Wedstrijden!AW168="x","Z","")</f>
        <v/>
      </c>
    </row>
    <row r="152" spans="1:118" ht="15">
      <c r="A152" s="48" t="e">
        <f>Wedstrijden!#REF!</f>
        <v>#REF!</v>
      </c>
      <c r="B152" s="44">
        <f>IFERROR(VLOOKUP(Wedstrijden!E169,Wedstrijdlocaties!$B$2:$E$499,2,FALSE),"")</f>
        <v>670262</v>
      </c>
      <c r="C152" s="44" t="str">
        <f>Wedstrijden!F169</f>
        <v>Aerdenhout</v>
      </c>
      <c r="D152" s="44" t="str">
        <f>IFERROR(VLOOKUP(Wedstrijden!G169,Organisaties!$B$2:$C$501,2,FALSE),"")</f>
        <v>V61994</v>
      </c>
      <c r="E152" s="44" t="str">
        <f>IFERROR(VLOOKUP(Wedstrijden!G169,Organisaties!$B$2:$F$501,5,FALSE),"")</f>
        <v>V31007</v>
      </c>
      <c r="F152" s="44" t="str">
        <f>IF(Wedstrijden!BC169&lt;&gt;"",Wedstrijden!BC169,"")</f>
        <v/>
      </c>
      <c r="G152" s="44">
        <f>IF(Wedstrijden!AY169="Indoor",1,0)</f>
        <v>0</v>
      </c>
      <c r="H152" s="44">
        <f>Wedstrijden!AZ169</f>
        <v>0</v>
      </c>
      <c r="I152" s="44" t="str">
        <f>IF(Wedstrijden!AX169="Nee",0,IF(Wedstrijden!AX169="Ja",1,""))</f>
        <v/>
      </c>
      <c r="J152" s="44" t="str">
        <f>IF(Wedstrijden!BA169&lt;&gt;"",Wedstrijden!BA169,"")</f>
        <v/>
      </c>
      <c r="W152" s="45"/>
      <c r="AE152" s="45"/>
      <c r="AN152" s="45"/>
      <c r="AU152" s="45"/>
      <c r="BA152" s="45"/>
      <c r="BE152" s="45"/>
      <c r="BJ152" s="44">
        <f>IF(COUNTA(Wedstrijden!I169:S169)&lt;&gt;0,1,"")</f>
        <v>1</v>
      </c>
      <c r="BK152" s="44">
        <f t="shared" si="12"/>
        <v>2</v>
      </c>
      <c r="BL152" s="44" t="str">
        <f>IF(Wedstrijden!I169="x","AA","")</f>
        <v/>
      </c>
      <c r="BM152" s="44" t="str">
        <f>IF(Wedstrijden!J169="x","A","")</f>
        <v/>
      </c>
      <c r="BN152" s="44" t="str">
        <f>IF(Wedstrijden!K169="x","B1","")</f>
        <v/>
      </c>
      <c r="BO152" s="44" t="str">
        <f>IF(Wedstrijden!L169="x","BB","")</f>
        <v/>
      </c>
      <c r="BP152" s="44" t="str">
        <f>IF(Wedstrijden!M169="x","B","")</f>
        <v>B</v>
      </c>
      <c r="BQ152" s="44" t="str">
        <f>IF(Wedstrijden!N169="x","L1","")</f>
        <v>L1</v>
      </c>
      <c r="BR152" s="44" t="str">
        <f>IF(Wedstrijden!O169="x","L2","")</f>
        <v>L2</v>
      </c>
      <c r="BS152" s="44" t="str">
        <f>IF(Wedstrijden!P169="x","M1","")</f>
        <v>M1</v>
      </c>
      <c r="BT152" s="44" t="str">
        <f>IF(Wedstrijden!Q169="x","M2","")</f>
        <v>M2</v>
      </c>
      <c r="BU152" s="44" t="str">
        <f>IF(Wedstrijden!R169="x","Z1","")</f>
        <v/>
      </c>
      <c r="BV152" s="44" t="str">
        <f>IF(Wedstrijden!S169="x","Z2","")</f>
        <v/>
      </c>
      <c r="BW152" s="44">
        <f>IF(COUNTA(Wedstrijden!T169:AB169)&lt;&gt;0,1,"")</f>
        <v>1</v>
      </c>
      <c r="BX152" s="44">
        <f t="shared" si="13"/>
        <v>1</v>
      </c>
      <c r="BY152" s="44" t="str">
        <f>IF(Wedstrijden!T169="x","BB","")</f>
        <v/>
      </c>
      <c r="BZ152" s="44" t="str">
        <f>IF(Wedstrijden!U169="x","B","")</f>
        <v>B</v>
      </c>
      <c r="CA152" s="44" t="str">
        <f>IF(Wedstrijden!V169="x","L1","")</f>
        <v>L1</v>
      </c>
      <c r="CB152" s="44" t="str">
        <f>IF(Wedstrijden!W169="x","L2","")</f>
        <v>L2</v>
      </c>
      <c r="CC152" s="44" t="str">
        <f>IF(Wedstrijden!X169="x","M1","")</f>
        <v>M1</v>
      </c>
      <c r="CD152" s="44" t="str">
        <f>IF(Wedstrijden!Y169="x","M2","")</f>
        <v>M2</v>
      </c>
      <c r="CE152" s="44" t="str">
        <f>IF(Wedstrijden!Z169="x","Z1","")</f>
        <v/>
      </c>
      <c r="CF152" s="44" t="str">
        <f>IF(Wedstrijden!AA169="x","Z2","")</f>
        <v/>
      </c>
      <c r="CG152" s="44" t="str">
        <f>IF(Wedstrijden!AB169="x","ZZL","")</f>
        <v/>
      </c>
      <c r="CL152" s="44" t="str">
        <f>IF(COUNTA(Wedstrijden!AC169:AJ169)&lt;&gt;0,2,"")</f>
        <v/>
      </c>
      <c r="CM152" s="44" t="str">
        <f t="shared" si="14"/>
        <v/>
      </c>
      <c r="CN152" s="44" t="str">
        <f>IF(Wedstrijden!AC169="x","AA","")</f>
        <v/>
      </c>
      <c r="CO152" s="44" t="str">
        <f>IF(Wedstrijden!AD169="x","A","")</f>
        <v/>
      </c>
      <c r="CP152" s="44" t="str">
        <f>IF(Wedstrijden!AE169="x","BB","")</f>
        <v/>
      </c>
      <c r="CQ152" s="44" t="str">
        <f>IF(Wedstrijden!AF169="x","B","")</f>
        <v/>
      </c>
      <c r="CR152" s="44" t="str">
        <f>IF(Wedstrijden!AG169="x","L","")</f>
        <v/>
      </c>
      <c r="CS152" s="44" t="str">
        <f>IF(Wedstrijden!AH169="x","M","")</f>
        <v/>
      </c>
      <c r="CT152" s="44" t="str">
        <f>IF(Wedstrijden!AI169="x","Z","")</f>
        <v/>
      </c>
      <c r="CU152" s="44" t="str">
        <f>IF(Wedstrijden!AJ169="x","ZZ","")</f>
        <v/>
      </c>
      <c r="CV152" s="44" t="str">
        <f>IF(COUNTA(Wedstrijden!AK169:AQ169)&lt;&gt;0,2,"")</f>
        <v/>
      </c>
      <c r="CW152" s="44" t="str">
        <f t="shared" si="15"/>
        <v/>
      </c>
      <c r="CX152" s="44" t="str">
        <f>IF(Wedstrijden!AK169="x","BB","")</f>
        <v/>
      </c>
      <c r="CY152" s="44" t="str">
        <f>IF(Wedstrijden!AL169="x","B","")</f>
        <v/>
      </c>
      <c r="CZ152" s="44" t="str">
        <f>IF(Wedstrijden!AM169="x","L","")</f>
        <v/>
      </c>
      <c r="DA152" s="44" t="str">
        <f>IF(Wedstrijden!AN169="x","M","")</f>
        <v/>
      </c>
      <c r="DB152" s="44" t="str">
        <f>IF(Wedstrijden!AO169="x","Z","")</f>
        <v/>
      </c>
      <c r="DC152" s="44" t="str">
        <f>IF(Wedstrijden!AP169="x","ZZ","")</f>
        <v/>
      </c>
      <c r="DD152" s="44" t="str">
        <f>IF(Wedstrijden!AQ169="x","1.40","")</f>
        <v/>
      </c>
      <c r="DE152" s="44" t="str">
        <f>IF(COUNTA(Wedstrijden!AR169:AT169)&lt;&gt;0,6,"")</f>
        <v/>
      </c>
      <c r="DF152" s="44" t="str">
        <f t="shared" si="16"/>
        <v/>
      </c>
      <c r="DG152" s="44" t="str">
        <f>IF(Wedstrijden!AR169="x","L","")</f>
        <v/>
      </c>
      <c r="DH152" s="44" t="str">
        <f>IF(Wedstrijden!AS169="x","M","")</f>
        <v/>
      </c>
      <c r="DI152" s="44" t="str">
        <f>IF(Wedstrijden!AT169="x","Z","")</f>
        <v/>
      </c>
      <c r="DJ152" s="44" t="str">
        <f>IF(COUNTA(Wedstrijden!AU169:AW169)&lt;&gt;0,6,"")</f>
        <v/>
      </c>
      <c r="DK152" s="44" t="str">
        <f t="shared" si="17"/>
        <v/>
      </c>
      <c r="DL152" s="44" t="str">
        <f>IF(Wedstrijden!AU169="x","L","")</f>
        <v/>
      </c>
      <c r="DM152" s="44" t="str">
        <f>IF(Wedstrijden!AV169="x","M","")</f>
        <v/>
      </c>
      <c r="DN152" s="44" t="str">
        <f>IF(Wedstrijden!AW169="x","Z","")</f>
        <v/>
      </c>
    </row>
    <row r="153" spans="1:118" ht="15">
      <c r="A153" s="48" t="e">
        <f>Wedstrijden!#REF!</f>
        <v>#REF!</v>
      </c>
      <c r="B153" s="44" t="str">
        <f>IFERROR(VLOOKUP(Wedstrijden!E170,Wedstrijdlocaties!$B$2:$E$499,2,FALSE),"")</f>
        <v/>
      </c>
      <c r="C153" s="44" t="str">
        <f>Wedstrijden!F170</f>
        <v>Assendelft</v>
      </c>
      <c r="D153" s="44" t="str">
        <f>IFERROR(VLOOKUP(Wedstrijden!G170,Organisaties!$B$2:$C$501,2,FALSE),"")</f>
        <v>V60339</v>
      </c>
      <c r="E153" s="44" t="str">
        <f>IFERROR(VLOOKUP(Wedstrijden!G170,Organisaties!$B$2:$F$501,5,FALSE),"")</f>
        <v>V31007</v>
      </c>
      <c r="F153" s="44" t="str">
        <f>IF(Wedstrijden!BC170&lt;&gt;"",Wedstrijden!BC170,"")</f>
        <v/>
      </c>
      <c r="G153" s="44">
        <f>IF(Wedstrijden!AY170="Indoor",1,0)</f>
        <v>1</v>
      </c>
      <c r="H153" s="44">
        <f>Wedstrijden!AZ170</f>
        <v>0</v>
      </c>
      <c r="I153" s="44" t="str">
        <f>IF(Wedstrijden!AX170="Nee",0,IF(Wedstrijden!AX170="Ja",1,""))</f>
        <v/>
      </c>
      <c r="J153" s="44" t="str">
        <f>IF(Wedstrijden!BA170&lt;&gt;"",Wedstrijden!BA170,"")</f>
        <v/>
      </c>
      <c r="W153" s="45"/>
      <c r="AE153" s="45"/>
      <c r="AN153" s="45"/>
      <c r="AU153" s="45"/>
      <c r="BA153" s="45"/>
      <c r="BE153" s="45"/>
      <c r="BJ153" s="44" t="str">
        <f>IF(COUNTA(Wedstrijden!I170:S170)&lt;&gt;0,1,"")</f>
        <v/>
      </c>
      <c r="BK153" s="44" t="str">
        <f t="shared" si="12"/>
        <v/>
      </c>
      <c r="BL153" s="44" t="str">
        <f>IF(Wedstrijden!I170="x","AA","")</f>
        <v/>
      </c>
      <c r="BM153" s="44" t="str">
        <f>IF(Wedstrijden!J170="x","A","")</f>
        <v/>
      </c>
      <c r="BN153" s="44" t="str">
        <f>IF(Wedstrijden!K170="x","B1","")</f>
        <v/>
      </c>
      <c r="BO153" s="44" t="str">
        <f>IF(Wedstrijden!L170="x","BB","")</f>
        <v/>
      </c>
      <c r="BP153" s="44" t="str">
        <f>IF(Wedstrijden!M170="x","B","")</f>
        <v/>
      </c>
      <c r="BQ153" s="44" t="str">
        <f>IF(Wedstrijden!N170="x","L1","")</f>
        <v/>
      </c>
      <c r="BR153" s="44" t="str">
        <f>IF(Wedstrijden!O170="x","L2","")</f>
        <v/>
      </c>
      <c r="BS153" s="44" t="str">
        <f>IF(Wedstrijden!P170="x","M1","")</f>
        <v/>
      </c>
      <c r="BT153" s="44" t="str">
        <f>IF(Wedstrijden!Q170="x","M2","")</f>
        <v/>
      </c>
      <c r="BU153" s="44" t="str">
        <f>IF(Wedstrijden!R170="x","Z1","")</f>
        <v/>
      </c>
      <c r="BV153" s="44" t="str">
        <f>IF(Wedstrijden!S170="x","Z2","")</f>
        <v/>
      </c>
      <c r="BW153" s="44">
        <f>IF(COUNTA(Wedstrijden!T170:AB170)&lt;&gt;0,1,"")</f>
        <v>1</v>
      </c>
      <c r="BX153" s="44">
        <f t="shared" si="13"/>
        <v>1</v>
      </c>
      <c r="BY153" s="44" t="str">
        <f>IF(Wedstrijden!T170="x","BB","")</f>
        <v>BB</v>
      </c>
      <c r="BZ153" s="44" t="str">
        <f>IF(Wedstrijden!U170="x","B","")</f>
        <v>B</v>
      </c>
      <c r="CA153" s="44" t="str">
        <f>IF(Wedstrijden!V170="x","L1","")</f>
        <v>L1</v>
      </c>
      <c r="CB153" s="44" t="str">
        <f>IF(Wedstrijden!W170="x","L2","")</f>
        <v>L2</v>
      </c>
      <c r="CC153" s="44" t="str">
        <f>IF(Wedstrijden!X170="x","M1","")</f>
        <v>M1</v>
      </c>
      <c r="CD153" s="44" t="str">
        <f>IF(Wedstrijden!Y170="x","M2","")</f>
        <v>M2</v>
      </c>
      <c r="CE153" s="44" t="str">
        <f>IF(Wedstrijden!Z170="x","Z1","")</f>
        <v>Z1</v>
      </c>
      <c r="CF153" s="44" t="str">
        <f>IF(Wedstrijden!AA170="x","Z2","")</f>
        <v>Z2</v>
      </c>
      <c r="CG153" s="44" t="str">
        <f>IF(Wedstrijden!AB170="x","ZZL","")</f>
        <v>ZZL</v>
      </c>
      <c r="CL153" s="44" t="str">
        <f>IF(COUNTA(Wedstrijden!AC170:AJ170)&lt;&gt;0,2,"")</f>
        <v/>
      </c>
      <c r="CM153" s="44" t="str">
        <f t="shared" si="14"/>
        <v/>
      </c>
      <c r="CN153" s="44" t="str">
        <f>IF(Wedstrijden!AC170="x","AA","")</f>
        <v/>
      </c>
      <c r="CO153" s="44" t="str">
        <f>IF(Wedstrijden!AD170="x","A","")</f>
        <v/>
      </c>
      <c r="CP153" s="44" t="str">
        <f>IF(Wedstrijden!AE170="x","BB","")</f>
        <v/>
      </c>
      <c r="CQ153" s="44" t="str">
        <f>IF(Wedstrijden!AF170="x","B","")</f>
        <v/>
      </c>
      <c r="CR153" s="44" t="str">
        <f>IF(Wedstrijden!AG170="x","L","")</f>
        <v/>
      </c>
      <c r="CS153" s="44" t="str">
        <f>IF(Wedstrijden!AH170="x","M","")</f>
        <v/>
      </c>
      <c r="CT153" s="44" t="str">
        <f>IF(Wedstrijden!AI170="x","Z","")</f>
        <v/>
      </c>
      <c r="CU153" s="44" t="str">
        <f>IF(Wedstrijden!AJ170="x","ZZ","")</f>
        <v/>
      </c>
      <c r="CV153" s="44" t="str">
        <f>IF(COUNTA(Wedstrijden!AK170:AQ170)&lt;&gt;0,2,"")</f>
        <v/>
      </c>
      <c r="CW153" s="44" t="str">
        <f t="shared" si="15"/>
        <v/>
      </c>
      <c r="CX153" s="44" t="str">
        <f>IF(Wedstrijden!AK170="x","BB","")</f>
        <v/>
      </c>
      <c r="CY153" s="44" t="str">
        <f>IF(Wedstrijden!AL170="x","B","")</f>
        <v/>
      </c>
      <c r="CZ153" s="44" t="str">
        <f>IF(Wedstrijden!AM170="x","L","")</f>
        <v/>
      </c>
      <c r="DA153" s="44" t="str">
        <f>IF(Wedstrijden!AN170="x","M","")</f>
        <v/>
      </c>
      <c r="DB153" s="44" t="str">
        <f>IF(Wedstrijden!AO170="x","Z","")</f>
        <v/>
      </c>
      <c r="DC153" s="44" t="str">
        <f>IF(Wedstrijden!AP170="x","ZZ","")</f>
        <v/>
      </c>
      <c r="DD153" s="44" t="str">
        <f>IF(Wedstrijden!AQ170="x","1.40","")</f>
        <v/>
      </c>
      <c r="DE153" s="44" t="str">
        <f>IF(COUNTA(Wedstrijden!AR170:AT170)&lt;&gt;0,6,"")</f>
        <v/>
      </c>
      <c r="DF153" s="44" t="str">
        <f t="shared" si="16"/>
        <v/>
      </c>
      <c r="DG153" s="44" t="str">
        <f>IF(Wedstrijden!AR170="x","L","")</f>
        <v/>
      </c>
      <c r="DH153" s="44" t="str">
        <f>IF(Wedstrijden!AS170="x","M","")</f>
        <v/>
      </c>
      <c r="DI153" s="44" t="str">
        <f>IF(Wedstrijden!AT170="x","Z","")</f>
        <v/>
      </c>
      <c r="DJ153" s="44" t="str">
        <f>IF(COUNTA(Wedstrijden!AU170:AW170)&lt;&gt;0,6,"")</f>
        <v/>
      </c>
      <c r="DK153" s="44" t="str">
        <f t="shared" si="17"/>
        <v/>
      </c>
      <c r="DL153" s="44" t="str">
        <f>IF(Wedstrijden!AU170="x","L","")</f>
        <v/>
      </c>
      <c r="DM153" s="44" t="str">
        <f>IF(Wedstrijden!AV170="x","M","")</f>
        <v/>
      </c>
      <c r="DN153" s="44" t="str">
        <f>IF(Wedstrijden!AW170="x","Z","")</f>
        <v/>
      </c>
    </row>
    <row r="154" spans="1:118" ht="15">
      <c r="A154" s="48" t="e">
        <f>Wedstrijden!#REF!</f>
        <v>#REF!</v>
      </c>
      <c r="B154" s="44">
        <f>IFERROR(VLOOKUP(Wedstrijden!E171,Wedstrijdlocaties!$B$2:$E$499,2,FALSE),"")</f>
        <v>766889</v>
      </c>
      <c r="C154" s="44" t="str">
        <f>Wedstrijden!F171</f>
        <v>Wormer</v>
      </c>
      <c r="D154" s="44">
        <f>IFERROR(VLOOKUP(Wedstrijden!G171,Organisaties!$B$2:$C$501,2,FALSE),"")</f>
        <v>751884</v>
      </c>
      <c r="E154" s="44" t="str">
        <f>IFERROR(VLOOKUP(Wedstrijden!G171,Organisaties!$B$2:$F$501,5,FALSE),"")</f>
        <v>V31007</v>
      </c>
      <c r="F154" s="44" t="str">
        <f>IF(Wedstrijden!BC171&lt;&gt;"",Wedstrijden!BC171,"")</f>
        <v/>
      </c>
      <c r="G154" s="44">
        <f>IF(Wedstrijden!AY171="Indoor",1,0)</f>
        <v>1</v>
      </c>
      <c r="H154" s="44">
        <f>Wedstrijden!AZ171</f>
        <v>0</v>
      </c>
      <c r="I154" s="44" t="str">
        <f>IF(Wedstrijden!AX171="Nee",0,IF(Wedstrijden!AX171="Ja",1,""))</f>
        <v/>
      </c>
      <c r="J154" s="44" t="str">
        <f>IF(Wedstrijden!BA171&lt;&gt;"",Wedstrijden!BA171,"")</f>
        <v/>
      </c>
      <c r="W154" s="45"/>
      <c r="AE154" s="45"/>
      <c r="AN154" s="45"/>
      <c r="AU154" s="45"/>
      <c r="BA154" s="45"/>
      <c r="BE154" s="45"/>
      <c r="BJ154" s="44">
        <f>IF(COUNTA(Wedstrijden!I171:S171)&lt;&gt;0,1,"")</f>
        <v>1</v>
      </c>
      <c r="BK154" s="44">
        <f t="shared" si="12"/>
        <v>2</v>
      </c>
      <c r="BL154" s="44" t="str">
        <f>IF(Wedstrijden!I171="x","AA","")</f>
        <v/>
      </c>
      <c r="BM154" s="44" t="str">
        <f>IF(Wedstrijden!J171="x","A","")</f>
        <v/>
      </c>
      <c r="BN154" s="44" t="str">
        <f>IF(Wedstrijden!K171="x","B1","")</f>
        <v/>
      </c>
      <c r="BO154" s="44" t="str">
        <f>IF(Wedstrijden!L171="x","BB","")</f>
        <v/>
      </c>
      <c r="BP154" s="44" t="str">
        <f>IF(Wedstrijden!M171="x","B","")</f>
        <v>B</v>
      </c>
      <c r="BQ154" s="44" t="str">
        <f>IF(Wedstrijden!N171="x","L1","")</f>
        <v>L1</v>
      </c>
      <c r="BR154" s="44" t="str">
        <f>IF(Wedstrijden!O171="x","L2","")</f>
        <v>L2</v>
      </c>
      <c r="BS154" s="44" t="str">
        <f>IF(Wedstrijden!P171="x","M1","")</f>
        <v>M1</v>
      </c>
      <c r="BT154" s="44" t="str">
        <f>IF(Wedstrijden!Q171="x","M2","")</f>
        <v>M2</v>
      </c>
      <c r="BU154" s="44" t="str">
        <f>IF(Wedstrijden!R171="x","Z1","")</f>
        <v>Z1</v>
      </c>
      <c r="BV154" s="44" t="str">
        <f>IF(Wedstrijden!S171="x","Z2","")</f>
        <v>Z2</v>
      </c>
      <c r="BW154" s="44">
        <f>IF(COUNTA(Wedstrijden!T171:AB171)&lt;&gt;0,1,"")</f>
        <v>1</v>
      </c>
      <c r="BX154" s="44">
        <f t="shared" si="13"/>
        <v>1</v>
      </c>
      <c r="BY154" s="44" t="str">
        <f>IF(Wedstrijden!T171="x","BB","")</f>
        <v/>
      </c>
      <c r="BZ154" s="44" t="str">
        <f>IF(Wedstrijden!U171="x","B","")</f>
        <v>B</v>
      </c>
      <c r="CA154" s="44" t="str">
        <f>IF(Wedstrijden!V171="x","L1","")</f>
        <v>L1</v>
      </c>
      <c r="CB154" s="44" t="str">
        <f>IF(Wedstrijden!W171="x","L2","")</f>
        <v>L2</v>
      </c>
      <c r="CC154" s="44" t="str">
        <f>IF(Wedstrijden!X171="x","M1","")</f>
        <v>M1</v>
      </c>
      <c r="CD154" s="44" t="str">
        <f>IF(Wedstrijden!Y171="x","M2","")</f>
        <v>M2</v>
      </c>
      <c r="CE154" s="44" t="str">
        <f>IF(Wedstrijden!Z171="x","Z1","")</f>
        <v>Z1</v>
      </c>
      <c r="CF154" s="44" t="str">
        <f>IF(Wedstrijden!AA171="x","Z2","")</f>
        <v>Z2</v>
      </c>
      <c r="CG154" s="44" t="str">
        <f>IF(Wedstrijden!AB171="x","ZZL","")</f>
        <v/>
      </c>
      <c r="CL154" s="44" t="str">
        <f>IF(COUNTA(Wedstrijden!AC171:AJ171)&lt;&gt;0,2,"")</f>
        <v/>
      </c>
      <c r="CM154" s="44" t="str">
        <f t="shared" si="14"/>
        <v/>
      </c>
      <c r="CN154" s="44" t="str">
        <f>IF(Wedstrijden!AC171="x","AA","")</f>
        <v/>
      </c>
      <c r="CO154" s="44" t="str">
        <f>IF(Wedstrijden!AD171="x","A","")</f>
        <v/>
      </c>
      <c r="CP154" s="44" t="str">
        <f>IF(Wedstrijden!AE171="x","BB","")</f>
        <v/>
      </c>
      <c r="CQ154" s="44" t="str">
        <f>IF(Wedstrijden!AF171="x","B","")</f>
        <v/>
      </c>
      <c r="CR154" s="44" t="str">
        <f>IF(Wedstrijden!AG171="x","L","")</f>
        <v/>
      </c>
      <c r="CS154" s="44" t="str">
        <f>IF(Wedstrijden!AH171="x","M","")</f>
        <v/>
      </c>
      <c r="CT154" s="44" t="str">
        <f>IF(Wedstrijden!AI171="x","Z","")</f>
        <v/>
      </c>
      <c r="CU154" s="44" t="str">
        <f>IF(Wedstrijden!AJ171="x","ZZ","")</f>
        <v/>
      </c>
      <c r="CV154" s="44" t="str">
        <f>IF(COUNTA(Wedstrijden!AK171:AQ171)&lt;&gt;0,2,"")</f>
        <v/>
      </c>
      <c r="CW154" s="44" t="str">
        <f t="shared" si="15"/>
        <v/>
      </c>
      <c r="CX154" s="44" t="str">
        <f>IF(Wedstrijden!AK171="x","BB","")</f>
        <v/>
      </c>
      <c r="CY154" s="44" t="str">
        <f>IF(Wedstrijden!AL171="x","B","")</f>
        <v/>
      </c>
      <c r="CZ154" s="44" t="str">
        <f>IF(Wedstrijden!AM171="x","L","")</f>
        <v/>
      </c>
      <c r="DA154" s="44" t="str">
        <f>IF(Wedstrijden!AN171="x","M","")</f>
        <v/>
      </c>
      <c r="DB154" s="44" t="str">
        <f>IF(Wedstrijden!AO171="x","Z","")</f>
        <v/>
      </c>
      <c r="DC154" s="44" t="str">
        <f>IF(Wedstrijden!AP171="x","ZZ","")</f>
        <v/>
      </c>
      <c r="DD154" s="44" t="str">
        <f>IF(Wedstrijden!AQ171="x","1.40","")</f>
        <v/>
      </c>
      <c r="DE154" s="44" t="str">
        <f>IF(COUNTA(Wedstrijden!AR171:AT171)&lt;&gt;0,6,"")</f>
        <v/>
      </c>
      <c r="DF154" s="44" t="str">
        <f t="shared" si="16"/>
        <v/>
      </c>
      <c r="DG154" s="44" t="str">
        <f>IF(Wedstrijden!AR171="x","L","")</f>
        <v/>
      </c>
      <c r="DH154" s="44" t="str">
        <f>IF(Wedstrijden!AS171="x","M","")</f>
        <v/>
      </c>
      <c r="DI154" s="44" t="str">
        <f>IF(Wedstrijden!AT171="x","Z","")</f>
        <v/>
      </c>
      <c r="DJ154" s="44" t="str">
        <f>IF(COUNTA(Wedstrijden!AU171:AW171)&lt;&gt;0,6,"")</f>
        <v/>
      </c>
      <c r="DK154" s="44" t="str">
        <f t="shared" si="17"/>
        <v/>
      </c>
      <c r="DL154" s="44" t="str">
        <f>IF(Wedstrijden!AU171="x","L","")</f>
        <v/>
      </c>
      <c r="DM154" s="44" t="str">
        <f>IF(Wedstrijden!AV171="x","M","")</f>
        <v/>
      </c>
      <c r="DN154" s="44" t="str">
        <f>IF(Wedstrijden!AW171="x","Z","")</f>
        <v/>
      </c>
    </row>
    <row r="155" spans="1:118" ht="15">
      <c r="A155" s="48" t="e">
        <f>Wedstrijden!#REF!</f>
        <v>#REF!</v>
      </c>
      <c r="B155" s="44">
        <f>IFERROR(VLOOKUP(Wedstrijden!E173,Wedstrijdlocaties!$B$2:$E$499,2,FALSE),"")</f>
        <v>861966</v>
      </c>
      <c r="C155" s="44" t="str">
        <f>Wedstrijden!F173</f>
        <v>Oostzaan</v>
      </c>
      <c r="D155" s="44">
        <f>IFERROR(VLOOKUP(Wedstrijden!G173,Organisaties!$B$2:$C$501,2,FALSE),"")</f>
        <v>755901</v>
      </c>
      <c r="E155" s="44" t="str">
        <f>IFERROR(VLOOKUP(Wedstrijden!G173,Organisaties!$B$2:$F$501,5,FALSE),"")</f>
        <v>V31007</v>
      </c>
      <c r="F155" s="44" t="str">
        <f>IF(Wedstrijden!BC173&lt;&gt;"",Wedstrijden!BC173,"")</f>
        <v/>
      </c>
      <c r="G155" s="44">
        <f>IF(Wedstrijden!AY173="Indoor",1,0)</f>
        <v>1</v>
      </c>
      <c r="H155" s="44">
        <f>Wedstrijden!AZ173</f>
        <v>0</v>
      </c>
      <c r="I155" s="44" t="str">
        <f>IF(Wedstrijden!AX173="Nee",0,IF(Wedstrijden!AX173="Ja",1,""))</f>
        <v/>
      </c>
      <c r="J155" s="44" t="str">
        <f>IF(Wedstrijden!BA173&lt;&gt;"",Wedstrijden!BA173,"")</f>
        <v/>
      </c>
      <c r="W155" s="45"/>
      <c r="AE155" s="45"/>
      <c r="AN155" s="45"/>
      <c r="AU155" s="45"/>
      <c r="BA155" s="45"/>
      <c r="BE155" s="45"/>
      <c r="BJ155" s="44">
        <f>IF(COUNTA(Wedstrijden!I173:S173)&lt;&gt;0,1,"")</f>
        <v>1</v>
      </c>
      <c r="BK155" s="44">
        <f t="shared" si="12"/>
        <v>2</v>
      </c>
      <c r="BL155" s="44" t="str">
        <f>IF(Wedstrijden!I173="x","AA","")</f>
        <v/>
      </c>
      <c r="BM155" s="44" t="str">
        <f>IF(Wedstrijden!J173="x","A","")</f>
        <v/>
      </c>
      <c r="BN155" s="44" t="str">
        <f>IF(Wedstrijden!K173="x","B1","")</f>
        <v/>
      </c>
      <c r="BO155" s="44" t="str">
        <f>IF(Wedstrijden!L173="x","BB","")</f>
        <v/>
      </c>
      <c r="BP155" s="44" t="str">
        <f>IF(Wedstrijden!M173="x","B","")</f>
        <v>B</v>
      </c>
      <c r="BQ155" s="44" t="str">
        <f>IF(Wedstrijden!N173="x","L1","")</f>
        <v>L1</v>
      </c>
      <c r="BR155" s="44" t="str">
        <f>IF(Wedstrijden!O173="x","L2","")</f>
        <v>L2</v>
      </c>
      <c r="BS155" s="44" t="str">
        <f>IF(Wedstrijden!P173="x","M1","")</f>
        <v>M1</v>
      </c>
      <c r="BT155" s="44" t="str">
        <f>IF(Wedstrijden!Q173="x","M2","")</f>
        <v>M2</v>
      </c>
      <c r="BU155" s="44" t="str">
        <f>IF(Wedstrijden!R173="x","Z1","")</f>
        <v/>
      </c>
      <c r="BV155" s="44" t="str">
        <f>IF(Wedstrijden!S173="x","Z2","")</f>
        <v/>
      </c>
      <c r="BW155" s="44">
        <f>IF(COUNTA(Wedstrijden!T173:AB173)&lt;&gt;0,1,"")</f>
        <v>1</v>
      </c>
      <c r="BX155" s="44">
        <f t="shared" si="13"/>
        <v>1</v>
      </c>
      <c r="BY155" s="44" t="str">
        <f>IF(Wedstrijden!T173="x","BB","")</f>
        <v/>
      </c>
      <c r="BZ155" s="44" t="str">
        <f>IF(Wedstrijden!U173="x","B","")</f>
        <v>B</v>
      </c>
      <c r="CA155" s="44" t="str">
        <f>IF(Wedstrijden!V173="x","L1","")</f>
        <v>L1</v>
      </c>
      <c r="CB155" s="44" t="str">
        <f>IF(Wedstrijden!W173="x","L2","")</f>
        <v>L2</v>
      </c>
      <c r="CC155" s="44" t="str">
        <f>IF(Wedstrijden!X173="x","M1","")</f>
        <v>M1</v>
      </c>
      <c r="CD155" s="44" t="str">
        <f>IF(Wedstrijden!Y173="x","M2","")</f>
        <v>M2</v>
      </c>
      <c r="CE155" s="44" t="str">
        <f>IF(Wedstrijden!Z173="x","Z1","")</f>
        <v/>
      </c>
      <c r="CF155" s="44" t="str">
        <f>IF(Wedstrijden!AA173="x","Z2","")</f>
        <v/>
      </c>
      <c r="CG155" s="44" t="str">
        <f>IF(Wedstrijden!AB173="x","ZZL","")</f>
        <v/>
      </c>
      <c r="CL155" s="44" t="str">
        <f>IF(COUNTA(Wedstrijden!AC173:AJ173)&lt;&gt;0,2,"")</f>
        <v/>
      </c>
      <c r="CM155" s="44" t="str">
        <f t="shared" si="14"/>
        <v/>
      </c>
      <c r="CN155" s="44" t="str">
        <f>IF(Wedstrijden!AC173="x","AA","")</f>
        <v/>
      </c>
      <c r="CO155" s="44" t="str">
        <f>IF(Wedstrijden!AD173="x","A","")</f>
        <v/>
      </c>
      <c r="CP155" s="44" t="str">
        <f>IF(Wedstrijden!AE173="x","BB","")</f>
        <v/>
      </c>
      <c r="CQ155" s="44" t="str">
        <f>IF(Wedstrijden!AF173="x","B","")</f>
        <v/>
      </c>
      <c r="CR155" s="44" t="str">
        <f>IF(Wedstrijden!AG173="x","L","")</f>
        <v/>
      </c>
      <c r="CS155" s="44" t="str">
        <f>IF(Wedstrijden!AH173="x","M","")</f>
        <v/>
      </c>
      <c r="CT155" s="44" t="str">
        <f>IF(Wedstrijden!AI173="x","Z","")</f>
        <v/>
      </c>
      <c r="CU155" s="44" t="str">
        <f>IF(Wedstrijden!AJ173="x","ZZ","")</f>
        <v/>
      </c>
      <c r="CV155" s="44" t="str">
        <f>IF(COUNTA(Wedstrijden!AK173:AQ173)&lt;&gt;0,2,"")</f>
        <v/>
      </c>
      <c r="CW155" s="44" t="str">
        <f t="shared" si="15"/>
        <v/>
      </c>
      <c r="CX155" s="44" t="str">
        <f>IF(Wedstrijden!AK173="x","BB","")</f>
        <v/>
      </c>
      <c r="CY155" s="44" t="str">
        <f>IF(Wedstrijden!AL173="x","B","")</f>
        <v/>
      </c>
      <c r="CZ155" s="44" t="str">
        <f>IF(Wedstrijden!AM173="x","L","")</f>
        <v/>
      </c>
      <c r="DA155" s="44" t="str">
        <f>IF(Wedstrijden!AN173="x","M","")</f>
        <v/>
      </c>
      <c r="DB155" s="44" t="str">
        <f>IF(Wedstrijden!AO173="x","Z","")</f>
        <v/>
      </c>
      <c r="DC155" s="44" t="str">
        <f>IF(Wedstrijden!AP173="x","ZZ","")</f>
        <v/>
      </c>
      <c r="DD155" s="44" t="str">
        <f>IF(Wedstrijden!AQ173="x","1.40","")</f>
        <v/>
      </c>
      <c r="DE155" s="44" t="str">
        <f>IF(COUNTA(Wedstrijden!AR173:AT173)&lt;&gt;0,6,"")</f>
        <v/>
      </c>
      <c r="DF155" s="44" t="str">
        <f t="shared" si="16"/>
        <v/>
      </c>
      <c r="DG155" s="44" t="str">
        <f>IF(Wedstrijden!AR173="x","L","")</f>
        <v/>
      </c>
      <c r="DH155" s="44" t="str">
        <f>IF(Wedstrijden!AS173="x","M","")</f>
        <v/>
      </c>
      <c r="DI155" s="44" t="str">
        <f>IF(Wedstrijden!AT173="x","Z","")</f>
        <v/>
      </c>
      <c r="DJ155" s="44" t="str">
        <f>IF(COUNTA(Wedstrijden!AU173:AW173)&lt;&gt;0,6,"")</f>
        <v/>
      </c>
      <c r="DK155" s="44" t="str">
        <f t="shared" si="17"/>
        <v/>
      </c>
      <c r="DL155" s="44" t="str">
        <f>IF(Wedstrijden!AU173="x","L","")</f>
        <v/>
      </c>
      <c r="DM155" s="44" t="str">
        <f>IF(Wedstrijden!AV173="x","M","")</f>
        <v/>
      </c>
      <c r="DN155" s="44" t="str">
        <f>IF(Wedstrijden!AW173="x","Z","")</f>
        <v/>
      </c>
    </row>
    <row r="156" spans="1:118" ht="15">
      <c r="A156" s="48" t="e">
        <f>Wedstrijden!#REF!</f>
        <v>#REF!</v>
      </c>
      <c r="B156" s="44" t="str">
        <f>IFERROR(VLOOKUP(Wedstrijden!E174,Wedstrijdlocaties!$B$2:$E$499,2,FALSE),"")</f>
        <v>V12140</v>
      </c>
      <c r="C156" s="44" t="str">
        <f>Wedstrijden!F174</f>
        <v>Amstelveen</v>
      </c>
      <c r="D156" s="44" t="str">
        <f>IFERROR(VLOOKUP(Wedstrijden!G174,Organisaties!$B$2:$C$501,2,FALSE),"")</f>
        <v/>
      </c>
      <c r="E156" s="44" t="str">
        <f>IFERROR(VLOOKUP(Wedstrijden!G174,Organisaties!$B$2:$F$501,5,FALSE),"")</f>
        <v/>
      </c>
      <c r="F156" s="44" t="str">
        <f>IF(Wedstrijden!BC174&lt;&gt;"",Wedstrijden!BC174,"")</f>
        <v/>
      </c>
      <c r="G156" s="44">
        <f>IF(Wedstrijden!AY174="Indoor",1,0)</f>
        <v>1</v>
      </c>
      <c r="H156" s="44">
        <f>Wedstrijden!AZ174</f>
        <v>0</v>
      </c>
      <c r="I156" s="44" t="str">
        <f>IF(Wedstrijden!AX174="Nee",0,IF(Wedstrijden!AX174="Ja",1,""))</f>
        <v/>
      </c>
      <c r="J156" s="44" t="str">
        <f>IF(Wedstrijden!BA174&lt;&gt;"",Wedstrijden!BA174,"")</f>
        <v/>
      </c>
      <c r="W156" s="45"/>
      <c r="AE156" s="45"/>
      <c r="AN156" s="45"/>
      <c r="AU156" s="45"/>
      <c r="BA156" s="45"/>
      <c r="BE156" s="45"/>
      <c r="BJ156" s="44">
        <f>IF(COUNTA(Wedstrijden!I174:S174)&lt;&gt;0,1,"")</f>
        <v>1</v>
      </c>
      <c r="BK156" s="44">
        <f t="shared" si="12"/>
        <v>2</v>
      </c>
      <c r="BL156" s="44" t="str">
        <f>IF(Wedstrijden!I174="x","AA","")</f>
        <v/>
      </c>
      <c r="BM156" s="44" t="str">
        <f>IF(Wedstrijden!J174="x","A","")</f>
        <v/>
      </c>
      <c r="BN156" s="44" t="str">
        <f>IF(Wedstrijden!K174="x","B1","")</f>
        <v/>
      </c>
      <c r="BO156" s="44" t="str">
        <f>IF(Wedstrijden!L174="x","BB","")</f>
        <v>BB</v>
      </c>
      <c r="BP156" s="44" t="str">
        <f>IF(Wedstrijden!M174="x","B","")</f>
        <v>B</v>
      </c>
      <c r="BQ156" s="44" t="str">
        <f>IF(Wedstrijden!N174="x","L1","")</f>
        <v>L1</v>
      </c>
      <c r="BR156" s="44" t="str">
        <f>IF(Wedstrijden!O174="x","L2","")</f>
        <v>L2</v>
      </c>
      <c r="BS156" s="44" t="str">
        <f>IF(Wedstrijden!P174="x","M1","")</f>
        <v>M1</v>
      </c>
      <c r="BT156" s="44" t="str">
        <f>IF(Wedstrijden!Q174="x","M2","")</f>
        <v>M2</v>
      </c>
      <c r="BU156" s="44" t="str">
        <f>IF(Wedstrijden!R174="x","Z1","")</f>
        <v/>
      </c>
      <c r="BV156" s="44" t="str">
        <f>IF(Wedstrijden!S174="x","Z2","")</f>
        <v/>
      </c>
      <c r="BW156" s="44">
        <f>IF(COUNTA(Wedstrijden!T174:AB174)&lt;&gt;0,1,"")</f>
        <v>1</v>
      </c>
      <c r="BX156" s="44">
        <f t="shared" si="13"/>
        <v>1</v>
      </c>
      <c r="BY156" s="44" t="str">
        <f>IF(Wedstrijden!T174="x","BB","")</f>
        <v>BB</v>
      </c>
      <c r="BZ156" s="44" t="str">
        <f>IF(Wedstrijden!U174="x","B","")</f>
        <v>B</v>
      </c>
      <c r="CA156" s="44" t="str">
        <f>IF(Wedstrijden!V174="x","L1","")</f>
        <v>L1</v>
      </c>
      <c r="CB156" s="44" t="str">
        <f>IF(Wedstrijden!W174="x","L2","")</f>
        <v>L2</v>
      </c>
      <c r="CC156" s="44" t="str">
        <f>IF(Wedstrijden!X174="x","M1","")</f>
        <v>M1</v>
      </c>
      <c r="CD156" s="44" t="str">
        <f>IF(Wedstrijden!Y174="x","M2","")</f>
        <v>M2</v>
      </c>
      <c r="CE156" s="44" t="str">
        <f>IF(Wedstrijden!Z174="x","Z1","")</f>
        <v/>
      </c>
      <c r="CF156" s="44" t="str">
        <f>IF(Wedstrijden!AA174="x","Z2","")</f>
        <v/>
      </c>
      <c r="CG156" s="44" t="str">
        <f>IF(Wedstrijden!AB174="x","ZZL","")</f>
        <v/>
      </c>
      <c r="CL156" s="44" t="str">
        <f>IF(COUNTA(Wedstrijden!AC174:AJ174)&lt;&gt;0,2,"")</f>
        <v/>
      </c>
      <c r="CM156" s="44" t="str">
        <f t="shared" si="14"/>
        <v/>
      </c>
      <c r="CN156" s="44" t="str">
        <f>IF(Wedstrijden!AC174="x","AA","")</f>
        <v/>
      </c>
      <c r="CO156" s="44" t="str">
        <f>IF(Wedstrijden!AD174="x","A","")</f>
        <v/>
      </c>
      <c r="CP156" s="44" t="str">
        <f>IF(Wedstrijden!AE174="x","BB","")</f>
        <v/>
      </c>
      <c r="CQ156" s="44" t="str">
        <f>IF(Wedstrijden!AF174="x","B","")</f>
        <v/>
      </c>
      <c r="CR156" s="44" t="str">
        <f>IF(Wedstrijden!AG174="x","L","")</f>
        <v/>
      </c>
      <c r="CS156" s="44" t="str">
        <f>IF(Wedstrijden!AH174="x","M","")</f>
        <v/>
      </c>
      <c r="CT156" s="44" t="str">
        <f>IF(Wedstrijden!AI174="x","Z","")</f>
        <v/>
      </c>
      <c r="CU156" s="44" t="str">
        <f>IF(Wedstrijden!AJ174="x","ZZ","")</f>
        <v/>
      </c>
      <c r="CV156" s="44" t="str">
        <f>IF(COUNTA(Wedstrijden!AK174:AQ174)&lt;&gt;0,2,"")</f>
        <v/>
      </c>
      <c r="CW156" s="44" t="str">
        <f t="shared" si="15"/>
        <v/>
      </c>
      <c r="CX156" s="44" t="str">
        <f>IF(Wedstrijden!AK174="x","BB","")</f>
        <v/>
      </c>
      <c r="CY156" s="44" t="str">
        <f>IF(Wedstrijden!AL174="x","B","")</f>
        <v/>
      </c>
      <c r="CZ156" s="44" t="str">
        <f>IF(Wedstrijden!AM174="x","L","")</f>
        <v/>
      </c>
      <c r="DA156" s="44" t="str">
        <f>IF(Wedstrijden!AN174="x","M","")</f>
        <v/>
      </c>
      <c r="DB156" s="44" t="str">
        <f>IF(Wedstrijden!AO174="x","Z","")</f>
        <v/>
      </c>
      <c r="DC156" s="44" t="str">
        <f>IF(Wedstrijden!AP174="x","ZZ","")</f>
        <v/>
      </c>
      <c r="DD156" s="44" t="str">
        <f>IF(Wedstrijden!AQ174="x","1.40","")</f>
        <v/>
      </c>
      <c r="DE156" s="44" t="str">
        <f>IF(COUNTA(Wedstrijden!AR174:AT174)&lt;&gt;0,6,"")</f>
        <v/>
      </c>
      <c r="DF156" s="44" t="str">
        <f t="shared" si="16"/>
        <v/>
      </c>
      <c r="DG156" s="44" t="str">
        <f>IF(Wedstrijden!AR174="x","L","")</f>
        <v/>
      </c>
      <c r="DH156" s="44" t="str">
        <f>IF(Wedstrijden!AS174="x","M","")</f>
        <v/>
      </c>
      <c r="DI156" s="44" t="str">
        <f>IF(Wedstrijden!AT174="x","Z","")</f>
        <v/>
      </c>
      <c r="DJ156" s="44" t="str">
        <f>IF(COUNTA(Wedstrijden!AU174:AW174)&lt;&gt;0,6,"")</f>
        <v/>
      </c>
      <c r="DK156" s="44" t="str">
        <f t="shared" si="17"/>
        <v/>
      </c>
      <c r="DL156" s="44" t="str">
        <f>IF(Wedstrijden!AU174="x","L","")</f>
        <v/>
      </c>
      <c r="DM156" s="44" t="str">
        <f>IF(Wedstrijden!AV174="x","M","")</f>
        <v/>
      </c>
      <c r="DN156" s="44" t="str">
        <f>IF(Wedstrijden!AW174="x","Z","")</f>
        <v/>
      </c>
    </row>
    <row r="157" spans="1:118" ht="15">
      <c r="A157" s="48" t="e">
        <f>Wedstrijden!#REF!</f>
        <v>#REF!</v>
      </c>
      <c r="B157" s="44">
        <f>IFERROR(VLOOKUP(Wedstrijden!E175,Wedstrijdlocaties!$B$2:$E$499,2,FALSE),"")</f>
        <v>827187</v>
      </c>
      <c r="C157" s="44" t="str">
        <f>Wedstrijden!F175</f>
        <v>Kwadijk</v>
      </c>
      <c r="D157" s="44">
        <f>IFERROR(VLOOKUP(Wedstrijden!G175,Organisaties!$B$2:$C$501,2,FALSE),"")</f>
        <v>887020</v>
      </c>
      <c r="E157" s="44" t="str">
        <f>IFERROR(VLOOKUP(Wedstrijden!G175,Organisaties!$B$2:$F$501,5,FALSE),"")</f>
        <v>V31007</v>
      </c>
      <c r="F157" s="44" t="str">
        <f>IF(Wedstrijden!BC175&lt;&gt;"",Wedstrijden!BC175,"")</f>
        <v/>
      </c>
      <c r="G157" s="44">
        <f>IF(Wedstrijden!AY175="Indoor",1,0)</f>
        <v>1</v>
      </c>
      <c r="H157" s="44">
        <f>Wedstrijden!AZ175</f>
        <v>0</v>
      </c>
      <c r="I157" s="44" t="str">
        <f>IF(Wedstrijden!AX175="Nee",0,IF(Wedstrijden!AX175="Ja",1,""))</f>
        <v/>
      </c>
      <c r="J157" s="44" t="str">
        <f>IF(Wedstrijden!BA175&lt;&gt;"",Wedstrijden!BA175,"")</f>
        <v/>
      </c>
      <c r="W157" s="45"/>
      <c r="AE157" s="45"/>
      <c r="AN157" s="45"/>
      <c r="AU157" s="45"/>
      <c r="BA157" s="45"/>
      <c r="BE157" s="45"/>
      <c r="BJ157" s="44">
        <f>IF(COUNTA(Wedstrijden!I175:S175)&lt;&gt;0,1,"")</f>
        <v>1</v>
      </c>
      <c r="BK157" s="44">
        <f t="shared" si="12"/>
        <v>2</v>
      </c>
      <c r="BL157" s="44" t="str">
        <f>IF(Wedstrijden!I175="x","AA","")</f>
        <v/>
      </c>
      <c r="BM157" s="44" t="str">
        <f>IF(Wedstrijden!J175="x","A","")</f>
        <v/>
      </c>
      <c r="BN157" s="44" t="str">
        <f>IF(Wedstrijden!K175="x","B1","")</f>
        <v/>
      </c>
      <c r="BO157" s="44" t="str">
        <f>IF(Wedstrijden!L175="x","BB","")</f>
        <v/>
      </c>
      <c r="BP157" s="44" t="str">
        <f>IF(Wedstrijden!M175="x","B","")</f>
        <v>B</v>
      </c>
      <c r="BQ157" s="44" t="str">
        <f>IF(Wedstrijden!N175="x","L1","")</f>
        <v>L1</v>
      </c>
      <c r="BR157" s="44" t="str">
        <f>IF(Wedstrijden!O175="x","L2","")</f>
        <v>L2</v>
      </c>
      <c r="BS157" s="44" t="str">
        <f>IF(Wedstrijden!P175="x","M1","")</f>
        <v>M1</v>
      </c>
      <c r="BT157" s="44" t="str">
        <f>IF(Wedstrijden!Q175="x","M2","")</f>
        <v>M2</v>
      </c>
      <c r="BU157" s="44" t="str">
        <f>IF(Wedstrijden!R175="x","Z1","")</f>
        <v>Z1</v>
      </c>
      <c r="BV157" s="44" t="str">
        <f>IF(Wedstrijden!S175="x","Z2","")</f>
        <v>Z2</v>
      </c>
      <c r="BW157" s="44">
        <f>IF(COUNTA(Wedstrijden!T175:AB175)&lt;&gt;0,1,"")</f>
        <v>1</v>
      </c>
      <c r="BX157" s="44">
        <f t="shared" si="13"/>
        <v>1</v>
      </c>
      <c r="BY157" s="44" t="str">
        <f>IF(Wedstrijden!T175="x","BB","")</f>
        <v/>
      </c>
      <c r="BZ157" s="44" t="str">
        <f>IF(Wedstrijden!U175="x","B","")</f>
        <v>B</v>
      </c>
      <c r="CA157" s="44" t="str">
        <f>IF(Wedstrijden!V175="x","L1","")</f>
        <v>L1</v>
      </c>
      <c r="CB157" s="44" t="str">
        <f>IF(Wedstrijden!W175="x","L2","")</f>
        <v>L2</v>
      </c>
      <c r="CC157" s="44" t="str">
        <f>IF(Wedstrijden!X175="x","M1","")</f>
        <v>M1</v>
      </c>
      <c r="CD157" s="44" t="str">
        <f>IF(Wedstrijden!Y175="x","M2","")</f>
        <v>M2</v>
      </c>
      <c r="CE157" s="44" t="str">
        <f>IF(Wedstrijden!Z175="x","Z1","")</f>
        <v>Z1</v>
      </c>
      <c r="CF157" s="44" t="str">
        <f>IF(Wedstrijden!AA175="x","Z2","")</f>
        <v>Z2</v>
      </c>
      <c r="CG157" s="44" t="str">
        <f>IF(Wedstrijden!AB175="x","ZZL","")</f>
        <v/>
      </c>
      <c r="CL157" s="44" t="str">
        <f>IF(COUNTA(Wedstrijden!AC175:AJ175)&lt;&gt;0,2,"")</f>
        <v/>
      </c>
      <c r="CM157" s="44" t="str">
        <f t="shared" si="14"/>
        <v/>
      </c>
      <c r="CN157" s="44" t="str">
        <f>IF(Wedstrijden!AC175="x","AA","")</f>
        <v/>
      </c>
      <c r="CO157" s="44" t="str">
        <f>IF(Wedstrijden!AD175="x","A","")</f>
        <v/>
      </c>
      <c r="CP157" s="44" t="str">
        <f>IF(Wedstrijden!AE175="x","BB","")</f>
        <v/>
      </c>
      <c r="CQ157" s="44" t="str">
        <f>IF(Wedstrijden!AF175="x","B","")</f>
        <v/>
      </c>
      <c r="CR157" s="44" t="str">
        <f>IF(Wedstrijden!AG175="x","L","")</f>
        <v/>
      </c>
      <c r="CS157" s="44" t="str">
        <f>IF(Wedstrijden!AH175="x","M","")</f>
        <v/>
      </c>
      <c r="CT157" s="44" t="str">
        <f>IF(Wedstrijden!AI175="x","Z","")</f>
        <v/>
      </c>
      <c r="CU157" s="44" t="str">
        <f>IF(Wedstrijden!AJ175="x","ZZ","")</f>
        <v/>
      </c>
      <c r="CV157" s="44" t="str">
        <f>IF(COUNTA(Wedstrijden!AK175:AQ175)&lt;&gt;0,2,"")</f>
        <v/>
      </c>
      <c r="CW157" s="44" t="str">
        <f t="shared" si="15"/>
        <v/>
      </c>
      <c r="CX157" s="44" t="str">
        <f>IF(Wedstrijden!AK175="x","BB","")</f>
        <v/>
      </c>
      <c r="CY157" s="44" t="str">
        <f>IF(Wedstrijden!AL175="x","B","")</f>
        <v/>
      </c>
      <c r="CZ157" s="44" t="str">
        <f>IF(Wedstrijden!AM175="x","L","")</f>
        <v/>
      </c>
      <c r="DA157" s="44" t="str">
        <f>IF(Wedstrijden!AN175="x","M","")</f>
        <v/>
      </c>
      <c r="DB157" s="44" t="str">
        <f>IF(Wedstrijden!AO175="x","Z","")</f>
        <v/>
      </c>
      <c r="DC157" s="44" t="str">
        <f>IF(Wedstrijden!AP175="x","ZZ","")</f>
        <v/>
      </c>
      <c r="DD157" s="44" t="str">
        <f>IF(Wedstrijden!AQ175="x","1.40","")</f>
        <v/>
      </c>
      <c r="DE157" s="44" t="str">
        <f>IF(COUNTA(Wedstrijden!AR175:AT175)&lt;&gt;0,6,"")</f>
        <v/>
      </c>
      <c r="DF157" s="44" t="str">
        <f t="shared" si="16"/>
        <v/>
      </c>
      <c r="DG157" s="44" t="str">
        <f>IF(Wedstrijden!AR175="x","L","")</f>
        <v/>
      </c>
      <c r="DH157" s="44" t="str">
        <f>IF(Wedstrijden!AS175="x","M","")</f>
        <v/>
      </c>
      <c r="DI157" s="44" t="str">
        <f>IF(Wedstrijden!AT175="x","Z","")</f>
        <v/>
      </c>
      <c r="DJ157" s="44" t="str">
        <f>IF(COUNTA(Wedstrijden!AU175:AW175)&lt;&gt;0,6,"")</f>
        <v/>
      </c>
      <c r="DK157" s="44" t="str">
        <f t="shared" si="17"/>
        <v/>
      </c>
      <c r="DL157" s="44" t="str">
        <f>IF(Wedstrijden!AU175="x","L","")</f>
        <v/>
      </c>
      <c r="DM157" s="44" t="str">
        <f>IF(Wedstrijden!AV175="x","M","")</f>
        <v/>
      </c>
      <c r="DN157" s="44" t="str">
        <f>IF(Wedstrijden!AW175="x","Z","")</f>
        <v/>
      </c>
    </row>
    <row r="158" spans="1:118" ht="15">
      <c r="A158" s="48" t="e">
        <f>Wedstrijden!#REF!</f>
        <v>#REF!</v>
      </c>
      <c r="B158" s="44" t="str">
        <f>IFERROR(VLOOKUP(Wedstrijden!E176,Wedstrijdlocaties!$B$2:$E$499,2,FALSE),"")</f>
        <v>R80450</v>
      </c>
      <c r="C158" s="44" t="str">
        <f>Wedstrijden!F176</f>
        <v>Broek in Waterland</v>
      </c>
      <c r="D158" s="44" t="str">
        <f>IFERROR(VLOOKUP(Wedstrijden!G176,Organisaties!$B$2:$C$501,2,FALSE),"")</f>
        <v/>
      </c>
      <c r="E158" s="44" t="str">
        <f>IFERROR(VLOOKUP(Wedstrijden!G176,Organisaties!$B$2:$F$501,5,FALSE),"")</f>
        <v/>
      </c>
      <c r="F158" s="44" t="str">
        <f>IF(Wedstrijden!BC176&lt;&gt;"",Wedstrijden!BC176,"")</f>
        <v/>
      </c>
      <c r="G158" s="44">
        <f>IF(Wedstrijden!AY176="Indoor",1,0)</f>
        <v>1</v>
      </c>
      <c r="H158" s="44">
        <f>Wedstrijden!AZ176</f>
        <v>0</v>
      </c>
      <c r="I158" s="44" t="str">
        <f>IF(Wedstrijden!AX176="Nee",0,IF(Wedstrijden!AX176="Ja",1,""))</f>
        <v/>
      </c>
      <c r="J158" s="44" t="str">
        <f>IF(Wedstrijden!BA176&lt;&gt;"",Wedstrijden!BA176,"")</f>
        <v/>
      </c>
      <c r="W158" s="45"/>
      <c r="AE158" s="45"/>
      <c r="AN158" s="45"/>
      <c r="AU158" s="45"/>
      <c r="BA158" s="45"/>
      <c r="BE158" s="45"/>
      <c r="BJ158" s="44">
        <f>IF(COUNTA(Wedstrijden!I176:S176)&lt;&gt;0,1,"")</f>
        <v>1</v>
      </c>
      <c r="BK158" s="44">
        <f t="shared" si="12"/>
        <v>2</v>
      </c>
      <c r="BL158" s="44" t="str">
        <f>IF(Wedstrijden!I176="x","AA","")</f>
        <v/>
      </c>
      <c r="BM158" s="44" t="str">
        <f>IF(Wedstrijden!J176="x","A","")</f>
        <v/>
      </c>
      <c r="BN158" s="44" t="str">
        <f>IF(Wedstrijden!K176="x","B1","")</f>
        <v/>
      </c>
      <c r="BO158" s="44" t="str">
        <f>IF(Wedstrijden!L176="x","BB","")</f>
        <v/>
      </c>
      <c r="BP158" s="44" t="str">
        <f>IF(Wedstrijden!M176="x","B","")</f>
        <v>B</v>
      </c>
      <c r="BQ158" s="44" t="str">
        <f>IF(Wedstrijden!N176="x","L1","")</f>
        <v>L1</v>
      </c>
      <c r="BR158" s="44" t="str">
        <f>IF(Wedstrijden!O176="x","L2","")</f>
        <v>L2</v>
      </c>
      <c r="BS158" s="44" t="str">
        <f>IF(Wedstrijden!P176="x","M1","")</f>
        <v>M1</v>
      </c>
      <c r="BT158" s="44" t="str">
        <f>IF(Wedstrijden!Q176="x","M2","")</f>
        <v>M2</v>
      </c>
      <c r="BU158" s="44" t="str">
        <f>IF(Wedstrijden!R176="x","Z1","")</f>
        <v/>
      </c>
      <c r="BV158" s="44" t="str">
        <f>IF(Wedstrijden!S176="x","Z2","")</f>
        <v/>
      </c>
      <c r="BW158" s="44">
        <f>IF(COUNTA(Wedstrijden!T176:AB176)&lt;&gt;0,1,"")</f>
        <v>1</v>
      </c>
      <c r="BX158" s="44">
        <f t="shared" si="13"/>
        <v>1</v>
      </c>
      <c r="BY158" s="44" t="str">
        <f>IF(Wedstrijden!T176="x","BB","")</f>
        <v/>
      </c>
      <c r="BZ158" s="44" t="str">
        <f>IF(Wedstrijden!U176="x","B","")</f>
        <v>B</v>
      </c>
      <c r="CA158" s="44" t="str">
        <f>IF(Wedstrijden!V176="x","L1","")</f>
        <v>L1</v>
      </c>
      <c r="CB158" s="44" t="str">
        <f>IF(Wedstrijden!W176="x","L2","")</f>
        <v>L2</v>
      </c>
      <c r="CC158" s="44" t="str">
        <f>IF(Wedstrijden!X176="x","M1","")</f>
        <v>M1</v>
      </c>
      <c r="CD158" s="44" t="str">
        <f>IF(Wedstrijden!Y176="x","M2","")</f>
        <v>M2</v>
      </c>
      <c r="CE158" s="44" t="str">
        <f>IF(Wedstrijden!Z176="x","Z1","")</f>
        <v/>
      </c>
      <c r="CF158" s="44" t="str">
        <f>IF(Wedstrijden!AA176="x","Z2","")</f>
        <v/>
      </c>
      <c r="CG158" s="44" t="str">
        <f>IF(Wedstrijden!AB176="x","ZZL","")</f>
        <v/>
      </c>
      <c r="CL158" s="44" t="str">
        <f>IF(COUNTA(Wedstrijden!AC176:AJ176)&lt;&gt;0,2,"")</f>
        <v/>
      </c>
      <c r="CM158" s="44" t="str">
        <f t="shared" si="14"/>
        <v/>
      </c>
      <c r="CN158" s="44" t="str">
        <f>IF(Wedstrijden!AC176="x","AA","")</f>
        <v/>
      </c>
      <c r="CO158" s="44" t="str">
        <f>IF(Wedstrijden!AD176="x","A","")</f>
        <v/>
      </c>
      <c r="CP158" s="44" t="str">
        <f>IF(Wedstrijden!AE176="x","BB","")</f>
        <v/>
      </c>
      <c r="CQ158" s="44" t="str">
        <f>IF(Wedstrijden!AF176="x","B","")</f>
        <v/>
      </c>
      <c r="CR158" s="44" t="str">
        <f>IF(Wedstrijden!AG176="x","L","")</f>
        <v/>
      </c>
      <c r="CS158" s="44" t="str">
        <f>IF(Wedstrijden!AH176="x","M","")</f>
        <v/>
      </c>
      <c r="CT158" s="44" t="str">
        <f>IF(Wedstrijden!AI176="x","Z","")</f>
        <v/>
      </c>
      <c r="CU158" s="44" t="str">
        <f>IF(Wedstrijden!AJ176="x","ZZ","")</f>
        <v/>
      </c>
      <c r="CV158" s="44" t="str">
        <f>IF(COUNTA(Wedstrijden!AK176:AQ176)&lt;&gt;0,2,"")</f>
        <v/>
      </c>
      <c r="CW158" s="44" t="str">
        <f t="shared" si="15"/>
        <v/>
      </c>
      <c r="CX158" s="44" t="str">
        <f>IF(Wedstrijden!AK176="x","BB","")</f>
        <v/>
      </c>
      <c r="CY158" s="44" t="str">
        <f>IF(Wedstrijden!AL176="x","B","")</f>
        <v/>
      </c>
      <c r="CZ158" s="44" t="str">
        <f>IF(Wedstrijden!AM176="x","L","")</f>
        <v/>
      </c>
      <c r="DA158" s="44" t="str">
        <f>IF(Wedstrijden!AN176="x","M","")</f>
        <v/>
      </c>
      <c r="DB158" s="44" t="str">
        <f>IF(Wedstrijden!AO176="x","Z","")</f>
        <v/>
      </c>
      <c r="DC158" s="44" t="str">
        <f>IF(Wedstrijden!AP176="x","ZZ","")</f>
        <v/>
      </c>
      <c r="DD158" s="44" t="str">
        <f>IF(Wedstrijden!AQ176="x","1.40","")</f>
        <v/>
      </c>
      <c r="DE158" s="44" t="str">
        <f>IF(COUNTA(Wedstrijden!AR176:AT176)&lt;&gt;0,6,"")</f>
        <v/>
      </c>
      <c r="DF158" s="44" t="str">
        <f t="shared" si="16"/>
        <v/>
      </c>
      <c r="DG158" s="44" t="str">
        <f>IF(Wedstrijden!AR176="x","L","")</f>
        <v/>
      </c>
      <c r="DH158" s="44" t="str">
        <f>IF(Wedstrijden!AS176="x","M","")</f>
        <v/>
      </c>
      <c r="DI158" s="44" t="str">
        <f>IF(Wedstrijden!AT176="x","Z","")</f>
        <v/>
      </c>
      <c r="DJ158" s="44" t="str">
        <f>IF(COUNTA(Wedstrijden!AU176:AW176)&lt;&gt;0,6,"")</f>
        <v/>
      </c>
      <c r="DK158" s="44" t="str">
        <f t="shared" si="17"/>
        <v/>
      </c>
      <c r="DL158" s="44" t="str">
        <f>IF(Wedstrijden!AU176="x","L","")</f>
        <v/>
      </c>
      <c r="DM158" s="44" t="str">
        <f>IF(Wedstrijden!AV176="x","M","")</f>
        <v/>
      </c>
      <c r="DN158" s="44" t="str">
        <f>IF(Wedstrijden!AW176="x","Z","")</f>
        <v/>
      </c>
    </row>
    <row r="159" spans="1:118" ht="15">
      <c r="A159" s="48" t="e">
        <f>Wedstrijden!#REF!</f>
        <v>#REF!</v>
      </c>
      <c r="B159" s="44">
        <f>IFERROR(VLOOKUP(Wedstrijden!E177,Wedstrijdlocaties!$B$2:$E$499,2,FALSE),"")</f>
        <v>922258</v>
      </c>
      <c r="C159" s="44" t="str">
        <f>Wedstrijden!F177</f>
        <v>Den Burg</v>
      </c>
      <c r="D159" s="44" t="str">
        <f>IFERROR(VLOOKUP(Wedstrijden!G177,Organisaties!$B$2:$C$501,2,FALSE),"")</f>
        <v>V50721</v>
      </c>
      <c r="E159" s="44" t="str">
        <f>IFERROR(VLOOKUP(Wedstrijden!G177,Organisaties!$B$2:$F$501,5,FALSE),"")</f>
        <v>V31007</v>
      </c>
      <c r="F159" s="44" t="str">
        <f>IF(Wedstrijden!BC177&lt;&gt;"",Wedstrijden!BC177,"")</f>
        <v/>
      </c>
      <c r="G159" s="44">
        <f>IF(Wedstrijden!AY177="Indoor",1,0)</f>
        <v>0</v>
      </c>
      <c r="H159" s="44" t="str">
        <f>Wedstrijden!AZ177</f>
        <v>Nee</v>
      </c>
      <c r="I159" s="44" t="str">
        <f>IF(Wedstrijden!AX177="Nee",0,IF(Wedstrijden!AX177="Ja",1,""))</f>
        <v/>
      </c>
      <c r="J159" s="44" t="str">
        <f>IF(Wedstrijden!BA177&lt;&gt;"",Wedstrijden!BA177,"")</f>
        <v>Indoor</v>
      </c>
      <c r="W159" s="45"/>
      <c r="AE159" s="45"/>
      <c r="AN159" s="45"/>
      <c r="AU159" s="45"/>
      <c r="BA159" s="45"/>
      <c r="BE159" s="45"/>
      <c r="BJ159" s="44">
        <f>IF(COUNTA(Wedstrijden!I177:S177)&lt;&gt;0,1,"")</f>
        <v>1</v>
      </c>
      <c r="BK159" s="44">
        <f t="shared" si="12"/>
        <v>2</v>
      </c>
      <c r="BL159" s="44" t="str">
        <f>IF(Wedstrijden!I177="x","AA","")</f>
        <v/>
      </c>
      <c r="BM159" s="44" t="str">
        <f>IF(Wedstrijden!J177="x","A","")</f>
        <v/>
      </c>
      <c r="BN159" s="44" t="str">
        <f>IF(Wedstrijden!K177="x","B1","")</f>
        <v/>
      </c>
      <c r="BO159" s="44" t="str">
        <f>IF(Wedstrijden!L177="x","BB","")</f>
        <v/>
      </c>
      <c r="BP159" s="44" t="str">
        <f>IF(Wedstrijden!M177="x","B","")</f>
        <v>B</v>
      </c>
      <c r="BQ159" s="44" t="str">
        <f>IF(Wedstrijden!N177="x","L1","")</f>
        <v>L1</v>
      </c>
      <c r="BR159" s="44" t="str">
        <f>IF(Wedstrijden!O177="x","L2","")</f>
        <v>L2</v>
      </c>
      <c r="BS159" s="44" t="str">
        <f>IF(Wedstrijden!P177="x","M1","")</f>
        <v>M1</v>
      </c>
      <c r="BT159" s="44" t="str">
        <f>IF(Wedstrijden!Q177="x","M2","")</f>
        <v>M2</v>
      </c>
      <c r="BU159" s="44" t="str">
        <f>IF(Wedstrijden!R177="x","Z1","")</f>
        <v>Z1</v>
      </c>
      <c r="BV159" s="44" t="str">
        <f>IF(Wedstrijden!S177="x","Z2","")</f>
        <v>Z2</v>
      </c>
      <c r="BW159" s="44">
        <f>IF(COUNTA(Wedstrijden!T177:AB177)&lt;&gt;0,1,"")</f>
        <v>1</v>
      </c>
      <c r="BX159" s="44">
        <f t="shared" si="13"/>
        <v>1</v>
      </c>
      <c r="BY159" s="44" t="str">
        <f>IF(Wedstrijden!T177="x","BB","")</f>
        <v/>
      </c>
      <c r="BZ159" s="44" t="str">
        <f>IF(Wedstrijden!U177="x","B","")</f>
        <v>B</v>
      </c>
      <c r="CA159" s="44" t="str">
        <f>IF(Wedstrijden!V177="x","L1","")</f>
        <v>L1</v>
      </c>
      <c r="CB159" s="44" t="str">
        <f>IF(Wedstrijden!W177="x","L2","")</f>
        <v>L2</v>
      </c>
      <c r="CC159" s="44" t="str">
        <f>IF(Wedstrijden!X177="x","M1","")</f>
        <v>M1</v>
      </c>
      <c r="CD159" s="44" t="str">
        <f>IF(Wedstrijden!Y177="x","M2","")</f>
        <v>M2</v>
      </c>
      <c r="CE159" s="44" t="str">
        <f>IF(Wedstrijden!Z177="x","Z1","")</f>
        <v/>
      </c>
      <c r="CF159" s="44" t="str">
        <f>IF(Wedstrijden!AA177="x","Z2","")</f>
        <v/>
      </c>
      <c r="CG159" s="44" t="str">
        <f>IF(Wedstrijden!AB177="x","ZZL","")</f>
        <v/>
      </c>
      <c r="CL159" s="44" t="str">
        <f>IF(COUNTA(Wedstrijden!AC177:AJ177)&lt;&gt;0,2,"")</f>
        <v/>
      </c>
      <c r="CM159" s="44" t="str">
        <f t="shared" si="14"/>
        <v/>
      </c>
      <c r="CN159" s="44" t="str">
        <f>IF(Wedstrijden!AC177="x","AA","")</f>
        <v/>
      </c>
      <c r="CO159" s="44" t="str">
        <f>IF(Wedstrijden!AD177="x","A","")</f>
        <v/>
      </c>
      <c r="CP159" s="44" t="str">
        <f>IF(Wedstrijden!AE177="x","BB","")</f>
        <v/>
      </c>
      <c r="CQ159" s="44" t="str">
        <f>IF(Wedstrijden!AF177="x","B","")</f>
        <v/>
      </c>
      <c r="CR159" s="44" t="str">
        <f>IF(Wedstrijden!AG177="x","L","")</f>
        <v/>
      </c>
      <c r="CS159" s="44" t="str">
        <f>IF(Wedstrijden!AH177="x","M","")</f>
        <v/>
      </c>
      <c r="CT159" s="44" t="str">
        <f>IF(Wedstrijden!AI177="x","Z","")</f>
        <v/>
      </c>
      <c r="CU159" s="44" t="str">
        <f>IF(Wedstrijden!AJ177="x","ZZ","")</f>
        <v/>
      </c>
      <c r="CV159" s="44" t="str">
        <f>IF(COUNTA(Wedstrijden!AK177:AQ177)&lt;&gt;0,2,"")</f>
        <v/>
      </c>
      <c r="CW159" s="44" t="str">
        <f t="shared" si="15"/>
        <v/>
      </c>
      <c r="CX159" s="44" t="str">
        <f>IF(Wedstrijden!AK177="x","BB","")</f>
        <v/>
      </c>
      <c r="CY159" s="44" t="str">
        <f>IF(Wedstrijden!AL177="x","B","")</f>
        <v/>
      </c>
      <c r="CZ159" s="44" t="str">
        <f>IF(Wedstrijden!AM177="x","L","")</f>
        <v/>
      </c>
      <c r="DA159" s="44" t="str">
        <f>IF(Wedstrijden!AN177="x","M","")</f>
        <v/>
      </c>
      <c r="DB159" s="44" t="str">
        <f>IF(Wedstrijden!AO177="x","Z","")</f>
        <v/>
      </c>
      <c r="DC159" s="44" t="str">
        <f>IF(Wedstrijden!AP177="x","ZZ","")</f>
        <v/>
      </c>
      <c r="DD159" s="44" t="str">
        <f>IF(Wedstrijden!AQ177="x","1.40","")</f>
        <v/>
      </c>
      <c r="DE159" s="44" t="str">
        <f>IF(COUNTA(Wedstrijden!AR177:AT177)&lt;&gt;0,6,"")</f>
        <v/>
      </c>
      <c r="DF159" s="44" t="str">
        <f t="shared" si="16"/>
        <v/>
      </c>
      <c r="DG159" s="44" t="str">
        <f>IF(Wedstrijden!AR177="x","L","")</f>
        <v/>
      </c>
      <c r="DH159" s="44" t="str">
        <f>IF(Wedstrijden!AS177="x","M","")</f>
        <v/>
      </c>
      <c r="DI159" s="44" t="str">
        <f>IF(Wedstrijden!AT177="x","Z","")</f>
        <v/>
      </c>
      <c r="DJ159" s="44" t="str">
        <f>IF(COUNTA(Wedstrijden!AU177:AW177)&lt;&gt;0,6,"")</f>
        <v/>
      </c>
      <c r="DK159" s="44" t="str">
        <f t="shared" si="17"/>
        <v/>
      </c>
      <c r="DL159" s="44" t="str">
        <f>IF(Wedstrijden!AU177="x","L","")</f>
        <v/>
      </c>
      <c r="DM159" s="44" t="str">
        <f>IF(Wedstrijden!AV177="x","M","")</f>
        <v/>
      </c>
      <c r="DN159" s="44" t="str">
        <f>IF(Wedstrijden!AW177="x","Z","")</f>
        <v/>
      </c>
    </row>
    <row r="160" spans="1:118" ht="15">
      <c r="A160" s="48" t="e">
        <f>Wedstrijden!#REF!</f>
        <v>#REF!</v>
      </c>
      <c r="B160" s="44">
        <f>IFERROR(VLOOKUP(Wedstrijden!E178,Wedstrijdlocaties!$B$2:$E$499,2,FALSE),"")</f>
        <v>973274</v>
      </c>
      <c r="C160" s="44" t="str">
        <f>Wedstrijden!F178</f>
        <v>Enkhuizen</v>
      </c>
      <c r="D160" s="44" t="str">
        <f>IFERROR(VLOOKUP(Wedstrijden!G178,Organisaties!$B$2:$C$501,2,FALSE),"")</f>
        <v/>
      </c>
      <c r="E160" s="44" t="str">
        <f>IFERROR(VLOOKUP(Wedstrijden!G178,Organisaties!$B$2:$F$501,5,FALSE),"")</f>
        <v/>
      </c>
      <c r="F160" s="44" t="str">
        <f>IF(Wedstrijden!BC178&lt;&gt;"",Wedstrijden!BC178,"")</f>
        <v/>
      </c>
      <c r="G160" s="44">
        <f>IF(Wedstrijden!AY178="Indoor",1,0)</f>
        <v>0</v>
      </c>
      <c r="H160" s="44">
        <f>Wedstrijden!AZ178</f>
        <v>0</v>
      </c>
      <c r="I160" s="44" t="str">
        <f>IF(Wedstrijden!AX178="Nee",0,IF(Wedstrijden!AX178="Ja",1,""))</f>
        <v/>
      </c>
      <c r="J160" s="44" t="str">
        <f>IF(Wedstrijden!BA178&lt;&gt;"",Wedstrijden!BA178,"")</f>
        <v>Indoor</v>
      </c>
      <c r="W160" s="45"/>
      <c r="AE160" s="45"/>
      <c r="AN160" s="45"/>
      <c r="AU160" s="45"/>
      <c r="BA160" s="45"/>
      <c r="BE160" s="45"/>
      <c r="BJ160" s="44">
        <f>IF(COUNTA(Wedstrijden!I178:S178)&lt;&gt;0,1,"")</f>
        <v>1</v>
      </c>
      <c r="BK160" s="44">
        <f t="shared" si="12"/>
        <v>2</v>
      </c>
      <c r="BL160" s="44" t="str">
        <f>IF(Wedstrijden!I178="x","AA","")</f>
        <v/>
      </c>
      <c r="BM160" s="44" t="str">
        <f>IF(Wedstrijden!J178="x","A","")</f>
        <v/>
      </c>
      <c r="BN160" s="44" t="str">
        <f>IF(Wedstrijden!K178="x","B1","")</f>
        <v/>
      </c>
      <c r="BO160" s="44" t="str">
        <f>IF(Wedstrijden!L178="x","BB","")</f>
        <v/>
      </c>
      <c r="BP160" s="44" t="str">
        <f>IF(Wedstrijden!M178="x","B","")</f>
        <v>B</v>
      </c>
      <c r="BQ160" s="44" t="str">
        <f>IF(Wedstrijden!N178="x","L1","")</f>
        <v>L1</v>
      </c>
      <c r="BR160" s="44" t="str">
        <f>IF(Wedstrijden!O178="x","L2","")</f>
        <v>L2</v>
      </c>
      <c r="BS160" s="44" t="str">
        <f>IF(Wedstrijden!P178="x","M1","")</f>
        <v>M1</v>
      </c>
      <c r="BT160" s="44" t="str">
        <f>IF(Wedstrijden!Q178="x","M2","")</f>
        <v>M2</v>
      </c>
      <c r="BU160" s="44" t="str">
        <f>IF(Wedstrijden!R178="x","Z1","")</f>
        <v>Z1</v>
      </c>
      <c r="BV160" s="44" t="str">
        <f>IF(Wedstrijden!S178="x","Z2","")</f>
        <v>Z2</v>
      </c>
      <c r="BW160" s="44">
        <f>IF(COUNTA(Wedstrijden!T178:AB178)&lt;&gt;0,1,"")</f>
        <v>1</v>
      </c>
      <c r="BX160" s="44">
        <f t="shared" si="13"/>
        <v>1</v>
      </c>
      <c r="BY160" s="44" t="str">
        <f>IF(Wedstrijden!T178="x","BB","")</f>
        <v/>
      </c>
      <c r="BZ160" s="44" t="str">
        <f>IF(Wedstrijden!U178="x","B","")</f>
        <v>B</v>
      </c>
      <c r="CA160" s="44" t="str">
        <f>IF(Wedstrijden!V178="x","L1","")</f>
        <v>L1</v>
      </c>
      <c r="CB160" s="44" t="str">
        <f>IF(Wedstrijden!W178="x","L2","")</f>
        <v>L2</v>
      </c>
      <c r="CC160" s="44" t="str">
        <f>IF(Wedstrijden!X178="x","M1","")</f>
        <v>M1</v>
      </c>
      <c r="CD160" s="44" t="str">
        <f>IF(Wedstrijden!Y178="x","M2","")</f>
        <v>M2</v>
      </c>
      <c r="CE160" s="44" t="str">
        <f>IF(Wedstrijden!Z178="x","Z1","")</f>
        <v>Z1</v>
      </c>
      <c r="CF160" s="44" t="str">
        <f>IF(Wedstrijden!AA178="x","Z2","")</f>
        <v>Z2</v>
      </c>
      <c r="CG160" s="44" t="str">
        <f>IF(Wedstrijden!AB178="x","ZZL","")</f>
        <v/>
      </c>
      <c r="CL160" s="44" t="str">
        <f>IF(COUNTA(Wedstrijden!AC178:AJ178)&lt;&gt;0,2,"")</f>
        <v/>
      </c>
      <c r="CM160" s="44" t="str">
        <f t="shared" si="14"/>
        <v/>
      </c>
      <c r="CN160" s="44" t="str">
        <f>IF(Wedstrijden!AC178="x","AA","")</f>
        <v/>
      </c>
      <c r="CO160" s="44" t="str">
        <f>IF(Wedstrijden!AD178="x","A","")</f>
        <v/>
      </c>
      <c r="CP160" s="44" t="str">
        <f>IF(Wedstrijden!AE178="x","BB","")</f>
        <v/>
      </c>
      <c r="CQ160" s="44" t="str">
        <f>IF(Wedstrijden!AF178="x","B","")</f>
        <v/>
      </c>
      <c r="CR160" s="44" t="str">
        <f>IF(Wedstrijden!AG178="x","L","")</f>
        <v/>
      </c>
      <c r="CS160" s="44" t="str">
        <f>IF(Wedstrijden!AH178="x","M","")</f>
        <v/>
      </c>
      <c r="CT160" s="44" t="str">
        <f>IF(Wedstrijden!AI178="x","Z","")</f>
        <v/>
      </c>
      <c r="CU160" s="44" t="str">
        <f>IF(Wedstrijden!AJ178="x","ZZ","")</f>
        <v/>
      </c>
      <c r="CV160" s="44" t="str">
        <f>IF(COUNTA(Wedstrijden!AK178:AQ178)&lt;&gt;0,2,"")</f>
        <v/>
      </c>
      <c r="CW160" s="44" t="str">
        <f t="shared" si="15"/>
        <v/>
      </c>
      <c r="CX160" s="44" t="str">
        <f>IF(Wedstrijden!AK178="x","BB","")</f>
        <v/>
      </c>
      <c r="CY160" s="44" t="str">
        <f>IF(Wedstrijden!AL178="x","B","")</f>
        <v/>
      </c>
      <c r="CZ160" s="44" t="str">
        <f>IF(Wedstrijden!AM178="x","L","")</f>
        <v/>
      </c>
      <c r="DA160" s="44" t="str">
        <f>IF(Wedstrijden!AN178="x","M","")</f>
        <v/>
      </c>
      <c r="DB160" s="44" t="str">
        <f>IF(Wedstrijden!AO178="x","Z","")</f>
        <v/>
      </c>
      <c r="DC160" s="44" t="str">
        <f>IF(Wedstrijden!AP178="x","ZZ","")</f>
        <v/>
      </c>
      <c r="DD160" s="44" t="str">
        <f>IF(Wedstrijden!AQ178="x","1.40","")</f>
        <v/>
      </c>
      <c r="DE160" s="44" t="str">
        <f>IF(COUNTA(Wedstrijden!AR178:AT178)&lt;&gt;0,6,"")</f>
        <v/>
      </c>
      <c r="DF160" s="44" t="str">
        <f t="shared" si="16"/>
        <v/>
      </c>
      <c r="DG160" s="44" t="str">
        <f>IF(Wedstrijden!AR178="x","L","")</f>
        <v/>
      </c>
      <c r="DH160" s="44" t="str">
        <f>IF(Wedstrijden!AS178="x","M","")</f>
        <v/>
      </c>
      <c r="DI160" s="44" t="str">
        <f>IF(Wedstrijden!AT178="x","Z","")</f>
        <v/>
      </c>
      <c r="DJ160" s="44" t="str">
        <f>IF(COUNTA(Wedstrijden!AU178:AW178)&lt;&gt;0,6,"")</f>
        <v/>
      </c>
      <c r="DK160" s="44" t="str">
        <f t="shared" si="17"/>
        <v/>
      </c>
      <c r="DL160" s="44" t="str">
        <f>IF(Wedstrijden!AU178="x","L","")</f>
        <v/>
      </c>
      <c r="DM160" s="44" t="str">
        <f>IF(Wedstrijden!AV178="x","M","")</f>
        <v/>
      </c>
      <c r="DN160" s="44" t="str">
        <f>IF(Wedstrijden!AW178="x","Z","")</f>
        <v/>
      </c>
    </row>
    <row r="161" spans="1:118" ht="15">
      <c r="A161" s="48" t="e">
        <f>Wedstrijden!#REF!</f>
        <v>#REF!</v>
      </c>
      <c r="B161" s="44">
        <f>IFERROR(VLOOKUP(Wedstrijden!E179,Wedstrijdlocaties!$B$2:$E$499,2,FALSE),"")</f>
        <v>960179</v>
      </c>
      <c r="C161" s="44" t="str">
        <f>Wedstrijden!F179</f>
        <v>Berkhout</v>
      </c>
      <c r="D161" s="44" t="str">
        <f>IFERROR(VLOOKUP(Wedstrijden!G179,Organisaties!$B$2:$C$501,2,FALSE),"")</f>
        <v>V51825</v>
      </c>
      <c r="E161" s="44" t="str">
        <f>IFERROR(VLOOKUP(Wedstrijden!G179,Organisaties!$B$2:$F$501,5,FALSE),"")</f>
        <v>V31007</v>
      </c>
      <c r="F161" s="44" t="str">
        <f>IF(Wedstrijden!BC179&lt;&gt;"",Wedstrijden!BC179,"")</f>
        <v/>
      </c>
      <c r="G161" s="44">
        <f>IF(Wedstrijden!AY179="Indoor",1,0)</f>
        <v>0</v>
      </c>
      <c r="H161" s="44" t="str">
        <f>Wedstrijden!AZ179</f>
        <v>Nee</v>
      </c>
      <c r="I161" s="44" t="str">
        <f>IF(Wedstrijden!AX179="Nee",0,IF(Wedstrijden!AX179="Ja",1,""))</f>
        <v/>
      </c>
      <c r="J161" s="44" t="str">
        <f>IF(Wedstrijden!BA179&lt;&gt;"",Wedstrijden!BA179,"")</f>
        <v>Indoor</v>
      </c>
      <c r="W161" s="45"/>
      <c r="AE161" s="45"/>
      <c r="AN161" s="45"/>
      <c r="AU161" s="45"/>
      <c r="BA161" s="45"/>
      <c r="BE161" s="45"/>
      <c r="BJ161" s="44" t="str">
        <f>IF(COUNTA(Wedstrijden!I179:S179)&lt;&gt;0,1,"")</f>
        <v/>
      </c>
      <c r="BK161" s="44" t="str">
        <f t="shared" si="12"/>
        <v/>
      </c>
      <c r="BL161" s="44" t="str">
        <f>IF(Wedstrijden!I179="x","AA","")</f>
        <v/>
      </c>
      <c r="BM161" s="44" t="str">
        <f>IF(Wedstrijden!J179="x","A","")</f>
        <v/>
      </c>
      <c r="BN161" s="44" t="str">
        <f>IF(Wedstrijden!K179="x","B1","")</f>
        <v/>
      </c>
      <c r="BO161" s="44" t="str">
        <f>IF(Wedstrijden!L179="x","BB","")</f>
        <v/>
      </c>
      <c r="BP161" s="44" t="str">
        <f>IF(Wedstrijden!M179="x","B","")</f>
        <v/>
      </c>
      <c r="BQ161" s="44" t="str">
        <f>IF(Wedstrijden!N179="x","L1","")</f>
        <v/>
      </c>
      <c r="BR161" s="44" t="str">
        <f>IF(Wedstrijden!O179="x","L2","")</f>
        <v/>
      </c>
      <c r="BS161" s="44" t="str">
        <f>IF(Wedstrijden!P179="x","M1","")</f>
        <v/>
      </c>
      <c r="BT161" s="44" t="str">
        <f>IF(Wedstrijden!Q179="x","M2","")</f>
        <v/>
      </c>
      <c r="BU161" s="44" t="str">
        <f>IF(Wedstrijden!R179="x","Z1","")</f>
        <v/>
      </c>
      <c r="BV161" s="44" t="str">
        <f>IF(Wedstrijden!S179="x","Z2","")</f>
        <v/>
      </c>
      <c r="BW161" s="44">
        <f>IF(COUNTA(Wedstrijden!T179:AB179)&lt;&gt;0,1,"")</f>
        <v>1</v>
      </c>
      <c r="BX161" s="44">
        <f t="shared" si="13"/>
        <v>1</v>
      </c>
      <c r="BY161" s="44" t="str">
        <f>IF(Wedstrijden!T179="x","BB","")</f>
        <v/>
      </c>
      <c r="BZ161" s="44" t="str">
        <f>IF(Wedstrijden!U179="x","B","")</f>
        <v>B</v>
      </c>
      <c r="CA161" s="44" t="str">
        <f>IF(Wedstrijden!V179="x","L1","")</f>
        <v>L1</v>
      </c>
      <c r="CB161" s="44" t="str">
        <f>IF(Wedstrijden!W179="x","L2","")</f>
        <v>L2</v>
      </c>
      <c r="CC161" s="44" t="str">
        <f>IF(Wedstrijden!X179="x","M1","")</f>
        <v>M1</v>
      </c>
      <c r="CD161" s="44" t="str">
        <f>IF(Wedstrijden!Y179="x","M2","")</f>
        <v>M2</v>
      </c>
      <c r="CE161" s="44" t="str">
        <f>IF(Wedstrijden!Z179="x","Z1","")</f>
        <v>Z1</v>
      </c>
      <c r="CF161" s="44" t="str">
        <f>IF(Wedstrijden!AA179="x","Z2","")</f>
        <v>Z2</v>
      </c>
      <c r="CG161" s="44" t="str">
        <f>IF(Wedstrijden!AB179="x","ZZL","")</f>
        <v/>
      </c>
      <c r="CL161" s="44" t="str">
        <f>IF(COUNTA(Wedstrijden!AC179:AJ179)&lt;&gt;0,2,"")</f>
        <v/>
      </c>
      <c r="CM161" s="44" t="str">
        <f t="shared" si="14"/>
        <v/>
      </c>
      <c r="CN161" s="44" t="str">
        <f>IF(Wedstrijden!AC179="x","AA","")</f>
        <v/>
      </c>
      <c r="CO161" s="44" t="str">
        <f>IF(Wedstrijden!AD179="x","A","")</f>
        <v/>
      </c>
      <c r="CP161" s="44" t="str">
        <f>IF(Wedstrijden!AE179="x","BB","")</f>
        <v/>
      </c>
      <c r="CQ161" s="44" t="str">
        <f>IF(Wedstrijden!AF179="x","B","")</f>
        <v/>
      </c>
      <c r="CR161" s="44" t="str">
        <f>IF(Wedstrijden!AG179="x","L","")</f>
        <v/>
      </c>
      <c r="CS161" s="44" t="str">
        <f>IF(Wedstrijden!AH179="x","M","")</f>
        <v/>
      </c>
      <c r="CT161" s="44" t="str">
        <f>IF(Wedstrijden!AI179="x","Z","")</f>
        <v/>
      </c>
      <c r="CU161" s="44" t="str">
        <f>IF(Wedstrijden!AJ179="x","ZZ","")</f>
        <v/>
      </c>
      <c r="CV161" s="44" t="str">
        <f>IF(COUNTA(Wedstrijden!AK179:AQ179)&lt;&gt;0,2,"")</f>
        <v/>
      </c>
      <c r="CW161" s="44" t="str">
        <f t="shared" si="15"/>
        <v/>
      </c>
      <c r="CX161" s="44" t="str">
        <f>IF(Wedstrijden!AK179="x","BB","")</f>
        <v/>
      </c>
      <c r="CY161" s="44" t="str">
        <f>IF(Wedstrijden!AL179="x","B","")</f>
        <v/>
      </c>
      <c r="CZ161" s="44" t="str">
        <f>IF(Wedstrijden!AM179="x","L","")</f>
        <v/>
      </c>
      <c r="DA161" s="44" t="str">
        <f>IF(Wedstrijden!AN179="x","M","")</f>
        <v/>
      </c>
      <c r="DB161" s="44" t="str">
        <f>IF(Wedstrijden!AO179="x","Z","")</f>
        <v/>
      </c>
      <c r="DC161" s="44" t="str">
        <f>IF(Wedstrijden!AP179="x","ZZ","")</f>
        <v/>
      </c>
      <c r="DD161" s="44" t="str">
        <f>IF(Wedstrijden!AQ179="x","1.40","")</f>
        <v/>
      </c>
      <c r="DE161" s="44" t="str">
        <f>IF(COUNTA(Wedstrijden!AR179:AT179)&lt;&gt;0,6,"")</f>
        <v/>
      </c>
      <c r="DF161" s="44" t="str">
        <f t="shared" si="16"/>
        <v/>
      </c>
      <c r="DG161" s="44" t="str">
        <f>IF(Wedstrijden!AR179="x","L","")</f>
        <v/>
      </c>
      <c r="DH161" s="44" t="str">
        <f>IF(Wedstrijden!AS179="x","M","")</f>
        <v/>
      </c>
      <c r="DI161" s="44" t="str">
        <f>IF(Wedstrijden!AT179="x","Z","")</f>
        <v/>
      </c>
      <c r="DJ161" s="44" t="str">
        <f>IF(COUNTA(Wedstrijden!AU179:AW179)&lt;&gt;0,6,"")</f>
        <v/>
      </c>
      <c r="DK161" s="44" t="str">
        <f t="shared" si="17"/>
        <v/>
      </c>
      <c r="DL161" s="44" t="str">
        <f>IF(Wedstrijden!AU179="x","L","")</f>
        <v/>
      </c>
      <c r="DM161" s="44" t="str">
        <f>IF(Wedstrijden!AV179="x","M","")</f>
        <v/>
      </c>
      <c r="DN161" s="44" t="str">
        <f>IF(Wedstrijden!AW179="x","Z","")</f>
        <v/>
      </c>
    </row>
    <row r="162" spans="1:118" ht="15">
      <c r="A162" s="48" t="e">
        <f>Wedstrijden!#REF!</f>
        <v>#REF!</v>
      </c>
      <c r="B162" s="44" t="str">
        <f>IFERROR(VLOOKUP(Wedstrijden!E180,Wedstrijdlocaties!$B$2:$E$499,2,FALSE),"")</f>
        <v/>
      </c>
      <c r="C162" s="44" t="str">
        <f>Wedstrijden!F180</f>
        <v>Hippolytushoef</v>
      </c>
      <c r="D162" s="44" t="str">
        <f>IFERROR(VLOOKUP(Wedstrijden!G180,Organisaties!$B$2:$C$501,2,FALSE),"")</f>
        <v/>
      </c>
      <c r="E162" s="44" t="str">
        <f>IFERROR(VLOOKUP(Wedstrijden!G180,Organisaties!$B$2:$F$501,5,FALSE),"")</f>
        <v/>
      </c>
      <c r="F162" s="44" t="str">
        <f>IF(Wedstrijden!BC180&lt;&gt;"",Wedstrijden!BC180,"")</f>
        <v/>
      </c>
      <c r="G162" s="44">
        <f>IF(Wedstrijden!AY180="Indoor",1,0)</f>
        <v>0</v>
      </c>
      <c r="H162" s="44">
        <f>Wedstrijden!AZ180</f>
        <v>0</v>
      </c>
      <c r="I162" s="44" t="str">
        <f>IF(Wedstrijden!AX180="Nee",0,IF(Wedstrijden!AX180="Ja",1,""))</f>
        <v/>
      </c>
      <c r="J162" s="44" t="str">
        <f>IF(Wedstrijden!BA180&lt;&gt;"",Wedstrijden!BA180,"")</f>
        <v/>
      </c>
      <c r="W162" s="45"/>
      <c r="AE162" s="45"/>
      <c r="AN162" s="45"/>
      <c r="AU162" s="45"/>
      <c r="BA162" s="45"/>
      <c r="BE162" s="45"/>
      <c r="BJ162" s="44">
        <f>IF(COUNTA(Wedstrijden!I180:S180)&lt;&gt;0,1,"")</f>
        <v>1</v>
      </c>
      <c r="BK162" s="44">
        <f t="shared" si="12"/>
        <v>2</v>
      </c>
      <c r="BL162" s="44" t="str">
        <f>IF(Wedstrijden!I180="x","AA","")</f>
        <v/>
      </c>
      <c r="BM162" s="44" t="str">
        <f>IF(Wedstrijden!J180="x","A","")</f>
        <v/>
      </c>
      <c r="BN162" s="44" t="str">
        <f>IF(Wedstrijden!K180="x","B1","")</f>
        <v/>
      </c>
      <c r="BO162" s="44" t="str">
        <f>IF(Wedstrijden!L180="x","BB","")</f>
        <v/>
      </c>
      <c r="BP162" s="44" t="str">
        <f>IF(Wedstrijden!M180="x","B","")</f>
        <v>B</v>
      </c>
      <c r="BQ162" s="44" t="str">
        <f>IF(Wedstrijden!N180="x","L1","")</f>
        <v>L1</v>
      </c>
      <c r="BR162" s="44" t="str">
        <f>IF(Wedstrijden!O180="x","L2","")</f>
        <v>L2</v>
      </c>
      <c r="BS162" s="44" t="str">
        <f>IF(Wedstrijden!P180="x","M1","")</f>
        <v>M1</v>
      </c>
      <c r="BT162" s="44" t="str">
        <f>IF(Wedstrijden!Q180="x","M2","")</f>
        <v>M2</v>
      </c>
      <c r="BU162" s="44" t="str">
        <f>IF(Wedstrijden!R180="x","Z1","")</f>
        <v/>
      </c>
      <c r="BV162" s="44" t="str">
        <f>IF(Wedstrijden!S180="x","Z2","")</f>
        <v/>
      </c>
      <c r="BW162" s="44">
        <f>IF(COUNTA(Wedstrijden!T180:AB180)&lt;&gt;0,1,"")</f>
        <v>1</v>
      </c>
      <c r="BX162" s="44">
        <f t="shared" si="13"/>
        <v>1</v>
      </c>
      <c r="BY162" s="44" t="str">
        <f>IF(Wedstrijden!T180="x","BB","")</f>
        <v/>
      </c>
      <c r="BZ162" s="44" t="str">
        <f>IF(Wedstrijden!U180="x","B","")</f>
        <v>B</v>
      </c>
      <c r="CA162" s="44" t="str">
        <f>IF(Wedstrijden!V180="x","L1","")</f>
        <v>L1</v>
      </c>
      <c r="CB162" s="44" t="str">
        <f>IF(Wedstrijden!W180="x","L2","")</f>
        <v>L2</v>
      </c>
      <c r="CC162" s="44" t="str">
        <f>IF(Wedstrijden!X180="x","M1","")</f>
        <v>M1</v>
      </c>
      <c r="CD162" s="44" t="str">
        <f>IF(Wedstrijden!Y180="x","M2","")</f>
        <v>M2</v>
      </c>
      <c r="CE162" s="44" t="str">
        <f>IF(Wedstrijden!Z180="x","Z1","")</f>
        <v/>
      </c>
      <c r="CF162" s="44" t="str">
        <f>IF(Wedstrijden!AA180="x","Z2","")</f>
        <v/>
      </c>
      <c r="CG162" s="44" t="str">
        <f>IF(Wedstrijden!AB180="x","ZZL","")</f>
        <v/>
      </c>
      <c r="CL162" s="44" t="str">
        <f>IF(COUNTA(Wedstrijden!AC180:AJ180)&lt;&gt;0,2,"")</f>
        <v/>
      </c>
      <c r="CM162" s="44" t="str">
        <f t="shared" si="14"/>
        <v/>
      </c>
      <c r="CN162" s="44" t="str">
        <f>IF(Wedstrijden!AC180="x","AA","")</f>
        <v/>
      </c>
      <c r="CO162" s="44" t="str">
        <f>IF(Wedstrijden!AD180="x","A","")</f>
        <v/>
      </c>
      <c r="CP162" s="44" t="str">
        <f>IF(Wedstrijden!AE180="x","BB","")</f>
        <v/>
      </c>
      <c r="CQ162" s="44" t="str">
        <f>IF(Wedstrijden!AF180="x","B","")</f>
        <v/>
      </c>
      <c r="CR162" s="44" t="str">
        <f>IF(Wedstrijden!AG180="x","L","")</f>
        <v/>
      </c>
      <c r="CS162" s="44" t="str">
        <f>IF(Wedstrijden!AH180="x","M","")</f>
        <v/>
      </c>
      <c r="CT162" s="44" t="str">
        <f>IF(Wedstrijden!AI180="x","Z","")</f>
        <v/>
      </c>
      <c r="CU162" s="44" t="str">
        <f>IF(Wedstrijden!AJ180="x","ZZ","")</f>
        <v/>
      </c>
      <c r="CV162" s="44" t="str">
        <f>IF(COUNTA(Wedstrijden!AK180:AQ180)&lt;&gt;0,2,"")</f>
        <v/>
      </c>
      <c r="CW162" s="44" t="str">
        <f t="shared" si="15"/>
        <v/>
      </c>
      <c r="CX162" s="44" t="str">
        <f>IF(Wedstrijden!AK180="x","BB","")</f>
        <v/>
      </c>
      <c r="CY162" s="44" t="str">
        <f>IF(Wedstrijden!AL180="x","B","")</f>
        <v/>
      </c>
      <c r="CZ162" s="44" t="str">
        <f>IF(Wedstrijden!AM180="x","L","")</f>
        <v/>
      </c>
      <c r="DA162" s="44" t="str">
        <f>IF(Wedstrijden!AN180="x","M","")</f>
        <v/>
      </c>
      <c r="DB162" s="44" t="str">
        <f>IF(Wedstrijden!AO180="x","Z","")</f>
        <v/>
      </c>
      <c r="DC162" s="44" t="str">
        <f>IF(Wedstrijden!AP180="x","ZZ","")</f>
        <v/>
      </c>
      <c r="DD162" s="44" t="str">
        <f>IF(Wedstrijden!AQ180="x","1.40","")</f>
        <v/>
      </c>
      <c r="DE162" s="44" t="str">
        <f>IF(COUNTA(Wedstrijden!AR180:AT180)&lt;&gt;0,6,"")</f>
        <v/>
      </c>
      <c r="DF162" s="44" t="str">
        <f t="shared" si="16"/>
        <v/>
      </c>
      <c r="DG162" s="44" t="str">
        <f>IF(Wedstrijden!AR180="x","L","")</f>
        <v/>
      </c>
      <c r="DH162" s="44" t="str">
        <f>IF(Wedstrijden!AS180="x","M","")</f>
        <v/>
      </c>
      <c r="DI162" s="44" t="str">
        <f>IF(Wedstrijden!AT180="x","Z","")</f>
        <v/>
      </c>
      <c r="DJ162" s="44" t="str">
        <f>IF(COUNTA(Wedstrijden!AU180:AW180)&lt;&gt;0,6,"")</f>
        <v/>
      </c>
      <c r="DK162" s="44" t="str">
        <f t="shared" si="17"/>
        <v/>
      </c>
      <c r="DL162" s="44" t="str">
        <f>IF(Wedstrijden!AU180="x","L","")</f>
        <v/>
      </c>
      <c r="DM162" s="44" t="str">
        <f>IF(Wedstrijden!AV180="x","M","")</f>
        <v/>
      </c>
      <c r="DN162" s="44" t="str">
        <f>IF(Wedstrijden!AW180="x","Z","")</f>
        <v/>
      </c>
    </row>
    <row r="163" spans="1:118" ht="15">
      <c r="A163" s="48" t="e">
        <f>Wedstrijden!#REF!</f>
        <v>#REF!</v>
      </c>
      <c r="B163" s="44">
        <f>IFERROR(VLOOKUP(Wedstrijden!E181,Wedstrijdlocaties!$B$2:$E$499,2,FALSE),"")</f>
        <v>849142</v>
      </c>
      <c r="C163" s="44" t="str">
        <f>Wedstrijden!F181</f>
        <v>Barsingerhorn</v>
      </c>
      <c r="D163" s="44" t="str">
        <f>IFERROR(VLOOKUP(Wedstrijden!G181,Organisaties!$B$2:$C$501,2,FALSE),"")</f>
        <v/>
      </c>
      <c r="E163" s="44" t="str">
        <f>IFERROR(VLOOKUP(Wedstrijden!G181,Organisaties!$B$2:$F$501,5,FALSE),"")</f>
        <v/>
      </c>
      <c r="F163" s="44" t="str">
        <f>IF(Wedstrijden!BC181&lt;&gt;"",Wedstrijden!BC181,"")</f>
        <v/>
      </c>
      <c r="G163" s="44">
        <f>IF(Wedstrijden!AY181="Indoor",1,0)</f>
        <v>0</v>
      </c>
      <c r="H163" s="44" t="str">
        <f>Wedstrijden!AZ181</f>
        <v>Nee</v>
      </c>
      <c r="I163" s="44" t="str">
        <f>IF(Wedstrijden!AX181="Nee",0,IF(Wedstrijden!AX181="Ja",1,""))</f>
        <v/>
      </c>
      <c r="J163" s="44" t="str">
        <f>IF(Wedstrijden!BA181&lt;&gt;"",Wedstrijden!BA181,"")</f>
        <v>Indoor</v>
      </c>
      <c r="W163" s="45"/>
      <c r="AE163" s="45"/>
      <c r="AN163" s="45"/>
      <c r="AU163" s="45"/>
      <c r="BA163" s="45"/>
      <c r="BE163" s="45"/>
      <c r="BJ163" s="44" t="str">
        <f>IF(COUNTA(Wedstrijden!I181:S181)&lt;&gt;0,1,"")</f>
        <v/>
      </c>
      <c r="BK163" s="44" t="str">
        <f t="shared" si="12"/>
        <v/>
      </c>
      <c r="BL163" s="44" t="str">
        <f>IF(Wedstrijden!I181="x","AA","")</f>
        <v/>
      </c>
      <c r="BM163" s="44" t="str">
        <f>IF(Wedstrijden!J181="x","A","")</f>
        <v/>
      </c>
      <c r="BN163" s="44" t="str">
        <f>IF(Wedstrijden!K181="x","B1","")</f>
        <v/>
      </c>
      <c r="BO163" s="44" t="str">
        <f>IF(Wedstrijden!L181="x","BB","")</f>
        <v/>
      </c>
      <c r="BP163" s="44" t="str">
        <f>IF(Wedstrijden!M181="x","B","")</f>
        <v/>
      </c>
      <c r="BQ163" s="44" t="str">
        <f>IF(Wedstrijden!N181="x","L1","")</f>
        <v/>
      </c>
      <c r="BR163" s="44" t="str">
        <f>IF(Wedstrijden!O181="x","L2","")</f>
        <v/>
      </c>
      <c r="BS163" s="44" t="str">
        <f>IF(Wedstrijden!P181="x","M1","")</f>
        <v/>
      </c>
      <c r="BT163" s="44" t="str">
        <f>IF(Wedstrijden!Q181="x","M2","")</f>
        <v/>
      </c>
      <c r="BU163" s="44" t="str">
        <f>IF(Wedstrijden!R181="x","Z1","")</f>
        <v/>
      </c>
      <c r="BV163" s="44" t="str">
        <f>IF(Wedstrijden!S181="x","Z2","")</f>
        <v/>
      </c>
      <c r="BW163" s="44">
        <f>IF(COUNTA(Wedstrijden!T181:AB181)&lt;&gt;0,1,"")</f>
        <v>1</v>
      </c>
      <c r="BX163" s="44">
        <f t="shared" si="13"/>
        <v>1</v>
      </c>
      <c r="BY163" s="44" t="str">
        <f>IF(Wedstrijden!T181="x","BB","")</f>
        <v>BB</v>
      </c>
      <c r="BZ163" s="44" t="str">
        <f>IF(Wedstrijden!U181="x","B","")</f>
        <v>B</v>
      </c>
      <c r="CA163" s="44" t="str">
        <f>IF(Wedstrijden!V181="x","L1","")</f>
        <v>L1</v>
      </c>
      <c r="CB163" s="44" t="str">
        <f>IF(Wedstrijden!W181="x","L2","")</f>
        <v>L2</v>
      </c>
      <c r="CC163" s="44" t="str">
        <f>IF(Wedstrijden!X181="x","M1","")</f>
        <v>M1</v>
      </c>
      <c r="CD163" s="44" t="str">
        <f>IF(Wedstrijden!Y181="x","M2","")</f>
        <v>M2</v>
      </c>
      <c r="CE163" s="44" t="str">
        <f>IF(Wedstrijden!Z181="x","Z1","")</f>
        <v/>
      </c>
      <c r="CF163" s="44" t="str">
        <f>IF(Wedstrijden!AA181="x","Z2","")</f>
        <v/>
      </c>
      <c r="CG163" s="44" t="str">
        <f>IF(Wedstrijden!AB181="x","ZZL","")</f>
        <v/>
      </c>
      <c r="CL163" s="44" t="str">
        <f>IF(COUNTA(Wedstrijden!AC181:AJ181)&lt;&gt;0,2,"")</f>
        <v/>
      </c>
      <c r="CM163" s="44" t="str">
        <f t="shared" si="14"/>
        <v/>
      </c>
      <c r="CN163" s="44" t="str">
        <f>IF(Wedstrijden!AC181="x","AA","")</f>
        <v/>
      </c>
      <c r="CO163" s="44" t="str">
        <f>IF(Wedstrijden!AD181="x","A","")</f>
        <v/>
      </c>
      <c r="CP163" s="44" t="str">
        <f>IF(Wedstrijden!AE181="x","BB","")</f>
        <v/>
      </c>
      <c r="CQ163" s="44" t="str">
        <f>IF(Wedstrijden!AF181="x","B","")</f>
        <v/>
      </c>
      <c r="CR163" s="44" t="str">
        <f>IF(Wedstrijden!AG181="x","L","")</f>
        <v/>
      </c>
      <c r="CS163" s="44" t="str">
        <f>IF(Wedstrijden!AH181="x","M","")</f>
        <v/>
      </c>
      <c r="CT163" s="44" t="str">
        <f>IF(Wedstrijden!AI181="x","Z","")</f>
        <v/>
      </c>
      <c r="CU163" s="44" t="str">
        <f>IF(Wedstrijden!AJ181="x","ZZ","")</f>
        <v/>
      </c>
      <c r="CV163" s="44" t="str">
        <f>IF(COUNTA(Wedstrijden!AK181:AQ181)&lt;&gt;0,2,"")</f>
        <v/>
      </c>
      <c r="CW163" s="44" t="str">
        <f t="shared" si="15"/>
        <v/>
      </c>
      <c r="CX163" s="44" t="str">
        <f>IF(Wedstrijden!AK181="x","BB","")</f>
        <v/>
      </c>
      <c r="CY163" s="44" t="str">
        <f>IF(Wedstrijden!AL181="x","B","")</f>
        <v/>
      </c>
      <c r="CZ163" s="44" t="str">
        <f>IF(Wedstrijden!AM181="x","L","")</f>
        <v/>
      </c>
      <c r="DA163" s="44" t="str">
        <f>IF(Wedstrijden!AN181="x","M","")</f>
        <v/>
      </c>
      <c r="DB163" s="44" t="str">
        <f>IF(Wedstrijden!AO181="x","Z","")</f>
        <v/>
      </c>
      <c r="DC163" s="44" t="str">
        <f>IF(Wedstrijden!AP181="x","ZZ","")</f>
        <v/>
      </c>
      <c r="DD163" s="44" t="str">
        <f>IF(Wedstrijden!AQ181="x","1.40","")</f>
        <v/>
      </c>
      <c r="DE163" s="44" t="str">
        <f>IF(COUNTA(Wedstrijden!AR181:AT181)&lt;&gt;0,6,"")</f>
        <v/>
      </c>
      <c r="DF163" s="44" t="str">
        <f t="shared" si="16"/>
        <v/>
      </c>
      <c r="DG163" s="44" t="str">
        <f>IF(Wedstrijden!AR181="x","L","")</f>
        <v/>
      </c>
      <c r="DH163" s="44" t="str">
        <f>IF(Wedstrijden!AS181="x","M","")</f>
        <v/>
      </c>
      <c r="DI163" s="44" t="str">
        <f>IF(Wedstrijden!AT181="x","Z","")</f>
        <v/>
      </c>
      <c r="DJ163" s="44" t="str">
        <f>IF(COUNTA(Wedstrijden!AU181:AW181)&lt;&gt;0,6,"")</f>
        <v/>
      </c>
      <c r="DK163" s="44" t="str">
        <f t="shared" si="17"/>
        <v/>
      </c>
      <c r="DL163" s="44" t="str">
        <f>IF(Wedstrijden!AU181="x","L","")</f>
        <v/>
      </c>
      <c r="DM163" s="44" t="str">
        <f>IF(Wedstrijden!AV181="x","M","")</f>
        <v/>
      </c>
      <c r="DN163" s="44" t="str">
        <f>IF(Wedstrijden!AW181="x","Z","")</f>
        <v/>
      </c>
    </row>
    <row r="164" spans="1:118" ht="15">
      <c r="A164" s="48" t="e">
        <f>Wedstrijden!#REF!</f>
        <v>#REF!</v>
      </c>
      <c r="B164" s="44">
        <f>IFERROR(VLOOKUP(Wedstrijden!E182,Wedstrijdlocaties!$B$2:$E$499,2,FALSE),"")</f>
        <v>824798</v>
      </c>
      <c r="C164" s="44" t="str">
        <f>Wedstrijden!F182</f>
        <v>Anna Paulowna</v>
      </c>
      <c r="D164" s="44" t="str">
        <f>IFERROR(VLOOKUP(Wedstrijden!G182,Organisaties!$B$2:$C$501,2,FALSE),"")</f>
        <v/>
      </c>
      <c r="E164" s="44" t="str">
        <f>IFERROR(VLOOKUP(Wedstrijden!G182,Organisaties!$B$2:$F$501,5,FALSE),"")</f>
        <v/>
      </c>
      <c r="F164" s="44" t="str">
        <f>IF(Wedstrijden!BC182&lt;&gt;"",Wedstrijden!BC182,"")</f>
        <v/>
      </c>
      <c r="G164" s="44">
        <f>IF(Wedstrijden!AY182="Indoor",1,0)</f>
        <v>0</v>
      </c>
      <c r="H164" s="44">
        <f>Wedstrijden!AZ182</f>
        <v>0</v>
      </c>
      <c r="I164" s="44" t="str">
        <f>IF(Wedstrijden!AX182="Nee",0,IF(Wedstrijden!AX182="Ja",1,""))</f>
        <v/>
      </c>
      <c r="J164" s="44" t="str">
        <f>IF(Wedstrijden!BA182&lt;&gt;"",Wedstrijden!BA182,"")</f>
        <v/>
      </c>
      <c r="W164" s="45"/>
      <c r="AE164" s="45"/>
      <c r="AN164" s="45"/>
      <c r="AU164" s="45"/>
      <c r="BA164" s="45"/>
      <c r="BE164" s="45"/>
      <c r="BJ164" s="44">
        <f>IF(COUNTA(Wedstrijden!I182:S182)&lt;&gt;0,1,"")</f>
        <v>1</v>
      </c>
      <c r="BK164" s="44">
        <f t="shared" si="12"/>
        <v>2</v>
      </c>
      <c r="BL164" s="44" t="str">
        <f>IF(Wedstrijden!I182="x","AA","")</f>
        <v>AA</v>
      </c>
      <c r="BM164" s="44" t="str">
        <f>IF(Wedstrijden!J182="x","A","")</f>
        <v>A</v>
      </c>
      <c r="BN164" s="44" t="str">
        <f>IF(Wedstrijden!K182="x","B1","")</f>
        <v>B1</v>
      </c>
      <c r="BO164" s="44" t="str">
        <f>IF(Wedstrijden!L182="x","BB","")</f>
        <v/>
      </c>
      <c r="BP164" s="44" t="str">
        <f>IF(Wedstrijden!M182="x","B","")</f>
        <v/>
      </c>
      <c r="BQ164" s="44" t="str">
        <f>IF(Wedstrijden!N182="x","L1","")</f>
        <v/>
      </c>
      <c r="BR164" s="44" t="str">
        <f>IF(Wedstrijden!O182="x","L2","")</f>
        <v/>
      </c>
      <c r="BS164" s="44" t="str">
        <f>IF(Wedstrijden!P182="x","M1","")</f>
        <v/>
      </c>
      <c r="BT164" s="44" t="str">
        <f>IF(Wedstrijden!Q182="x","M2","")</f>
        <v/>
      </c>
      <c r="BU164" s="44" t="str">
        <f>IF(Wedstrijden!R182="x","Z1","")</f>
        <v/>
      </c>
      <c r="BV164" s="44" t="str">
        <f>IF(Wedstrijden!S182="x","Z2","")</f>
        <v/>
      </c>
      <c r="BW164" s="44" t="str">
        <f>IF(COUNTA(Wedstrijden!T182:AB182)&lt;&gt;0,1,"")</f>
        <v/>
      </c>
      <c r="BX164" s="44" t="str">
        <f t="shared" si="13"/>
        <v/>
      </c>
      <c r="BY164" s="44" t="str">
        <f>IF(Wedstrijden!T182="x","BB","")</f>
        <v/>
      </c>
      <c r="BZ164" s="44" t="str">
        <f>IF(Wedstrijden!U182="x","B","")</f>
        <v/>
      </c>
      <c r="CA164" s="44" t="str">
        <f>IF(Wedstrijden!V182="x","L1","")</f>
        <v/>
      </c>
      <c r="CB164" s="44" t="str">
        <f>IF(Wedstrijden!W182="x","L2","")</f>
        <v/>
      </c>
      <c r="CC164" s="44" t="str">
        <f>IF(Wedstrijden!X182="x","M1","")</f>
        <v/>
      </c>
      <c r="CD164" s="44" t="str">
        <f>IF(Wedstrijden!Y182="x","M2","")</f>
        <v/>
      </c>
      <c r="CE164" s="44" t="str">
        <f>IF(Wedstrijden!Z182="x","Z1","")</f>
        <v/>
      </c>
      <c r="CF164" s="44" t="str">
        <f>IF(Wedstrijden!AA182="x","Z2","")</f>
        <v/>
      </c>
      <c r="CG164" s="44" t="str">
        <f>IF(Wedstrijden!AB182="x","ZZL","")</f>
        <v/>
      </c>
      <c r="CL164" s="44">
        <f>IF(COUNTA(Wedstrijden!AC182:AJ182)&lt;&gt;0,2,"")</f>
        <v>2</v>
      </c>
      <c r="CM164" s="44">
        <f t="shared" si="14"/>
        <v>2</v>
      </c>
      <c r="CN164" s="44" t="str">
        <f>IF(Wedstrijden!AC182="x","AA","")</f>
        <v>AA</v>
      </c>
      <c r="CO164" s="44" t="str">
        <f>IF(Wedstrijden!AD182="x","A","")</f>
        <v>A</v>
      </c>
      <c r="CP164" s="44" t="str">
        <f>IF(Wedstrijden!AE182="x","BB","")</f>
        <v>BB</v>
      </c>
      <c r="CQ164" s="44" t="str">
        <f>IF(Wedstrijden!AF182="x","B","")</f>
        <v/>
      </c>
      <c r="CR164" s="44" t="str">
        <f>IF(Wedstrijden!AG182="x","L","")</f>
        <v/>
      </c>
      <c r="CS164" s="44" t="str">
        <f>IF(Wedstrijden!AH182="x","M","")</f>
        <v/>
      </c>
      <c r="CT164" s="44" t="str">
        <f>IF(Wedstrijden!AI182="x","Z","")</f>
        <v/>
      </c>
      <c r="CU164" s="44" t="str">
        <f>IF(Wedstrijden!AJ182="x","ZZ","")</f>
        <v/>
      </c>
      <c r="CV164" s="44" t="str">
        <f>IF(COUNTA(Wedstrijden!AK182:AQ182)&lt;&gt;0,2,"")</f>
        <v/>
      </c>
      <c r="CW164" s="44" t="str">
        <f t="shared" si="15"/>
        <v/>
      </c>
      <c r="CX164" s="44" t="str">
        <f>IF(Wedstrijden!AK182="x","BB","")</f>
        <v/>
      </c>
      <c r="CY164" s="44" t="str">
        <f>IF(Wedstrijden!AL182="x","B","")</f>
        <v/>
      </c>
      <c r="CZ164" s="44" t="str">
        <f>IF(Wedstrijden!AM182="x","L","")</f>
        <v/>
      </c>
      <c r="DA164" s="44" t="str">
        <f>IF(Wedstrijden!AN182="x","M","")</f>
        <v/>
      </c>
      <c r="DB164" s="44" t="str">
        <f>IF(Wedstrijden!AO182="x","Z","")</f>
        <v/>
      </c>
      <c r="DC164" s="44" t="str">
        <f>IF(Wedstrijden!AP182="x","ZZ","")</f>
        <v/>
      </c>
      <c r="DD164" s="44" t="str">
        <f>IF(Wedstrijden!AQ182="x","1.40","")</f>
        <v/>
      </c>
      <c r="DE164" s="44" t="str">
        <f>IF(COUNTA(Wedstrijden!AR182:AT182)&lt;&gt;0,6,"")</f>
        <v/>
      </c>
      <c r="DF164" s="44" t="str">
        <f t="shared" si="16"/>
        <v/>
      </c>
      <c r="DG164" s="44" t="str">
        <f>IF(Wedstrijden!AR182="x","L","")</f>
        <v/>
      </c>
      <c r="DH164" s="44" t="str">
        <f>IF(Wedstrijden!AS182="x","M","")</f>
        <v/>
      </c>
      <c r="DI164" s="44" t="str">
        <f>IF(Wedstrijden!AT182="x","Z","")</f>
        <v/>
      </c>
      <c r="DJ164" s="44" t="str">
        <f>IF(COUNTA(Wedstrijden!AU182:AW182)&lt;&gt;0,6,"")</f>
        <v/>
      </c>
      <c r="DK164" s="44" t="str">
        <f t="shared" si="17"/>
        <v/>
      </c>
      <c r="DL164" s="44" t="str">
        <f>IF(Wedstrijden!AU182="x","L","")</f>
        <v/>
      </c>
      <c r="DM164" s="44" t="str">
        <f>IF(Wedstrijden!AV182="x","M","")</f>
        <v/>
      </c>
      <c r="DN164" s="44" t="str">
        <f>IF(Wedstrijden!AW182="x","Z","")</f>
        <v/>
      </c>
    </row>
    <row r="165" spans="1:118" ht="15">
      <c r="A165" s="48" t="e">
        <f>Wedstrijden!#REF!</f>
        <v>#REF!</v>
      </c>
      <c r="B165" s="44" t="str">
        <f>IFERROR(VLOOKUP(Wedstrijden!E183,Wedstrijdlocaties!$B$2:$E$499,2,FALSE),"")</f>
        <v>V12155</v>
      </c>
      <c r="C165" s="44" t="str">
        <f>Wedstrijden!F183</f>
        <v>Waarland</v>
      </c>
      <c r="D165" s="44" t="str">
        <f>IFERROR(VLOOKUP(Wedstrijden!G183,Organisaties!$B$2:$C$501,2,FALSE),"")</f>
        <v>V60263</v>
      </c>
      <c r="E165" s="44" t="str">
        <f>IFERROR(VLOOKUP(Wedstrijden!G183,Organisaties!$B$2:$F$501,5,FALSE),"")</f>
        <v>V31007</v>
      </c>
      <c r="F165" s="44" t="str">
        <f>IF(Wedstrijden!BC183&lt;&gt;"",Wedstrijden!BC183,"")</f>
        <v/>
      </c>
      <c r="G165" s="44">
        <f>IF(Wedstrijden!AY183="Indoor",1,0)</f>
        <v>0</v>
      </c>
      <c r="H165" s="44" t="str">
        <f>Wedstrijden!AZ183</f>
        <v>Nee</v>
      </c>
      <c r="I165" s="44" t="str">
        <f>IF(Wedstrijden!AX183="Nee",0,IF(Wedstrijden!AX183="Ja",1,""))</f>
        <v/>
      </c>
      <c r="J165" s="44" t="str">
        <f>IF(Wedstrijden!BA183&lt;&gt;"",Wedstrijden!BA183,"")</f>
        <v>Indoor</v>
      </c>
      <c r="W165" s="45"/>
      <c r="AE165" s="45"/>
      <c r="AN165" s="45"/>
      <c r="AU165" s="45"/>
      <c r="BA165" s="45"/>
      <c r="BE165" s="45"/>
      <c r="BJ165" s="44">
        <f>IF(COUNTA(Wedstrijden!I183:S183)&lt;&gt;0,1,"")</f>
        <v>1</v>
      </c>
      <c r="BK165" s="44">
        <f t="shared" si="12"/>
        <v>2</v>
      </c>
      <c r="BL165" s="44" t="str">
        <f>IF(Wedstrijden!I183="x","AA","")</f>
        <v/>
      </c>
      <c r="BM165" s="44" t="str">
        <f>IF(Wedstrijden!J183="x","A","")</f>
        <v/>
      </c>
      <c r="BN165" s="44" t="str">
        <f>IF(Wedstrijden!K183="x","B1","")</f>
        <v/>
      </c>
      <c r="BO165" s="44" t="str">
        <f>IF(Wedstrijden!L183="x","BB","")</f>
        <v/>
      </c>
      <c r="BP165" s="44" t="str">
        <f>IF(Wedstrijden!M183="x","B","")</f>
        <v>B</v>
      </c>
      <c r="BQ165" s="44" t="str">
        <f>IF(Wedstrijden!N183="x","L1","")</f>
        <v>L1</v>
      </c>
      <c r="BR165" s="44" t="str">
        <f>IF(Wedstrijden!O183="x","L2","")</f>
        <v>L2</v>
      </c>
      <c r="BS165" s="44" t="str">
        <f>IF(Wedstrijden!P183="x","M1","")</f>
        <v>M1</v>
      </c>
      <c r="BT165" s="44" t="str">
        <f>IF(Wedstrijden!Q183="x","M2","")</f>
        <v>M2</v>
      </c>
      <c r="BU165" s="44" t="str">
        <f>IF(Wedstrijden!R183="x","Z1","")</f>
        <v>Z1</v>
      </c>
      <c r="BV165" s="44" t="str">
        <f>IF(Wedstrijden!S183="x","Z2","")</f>
        <v>Z2</v>
      </c>
      <c r="BW165" s="44">
        <f>IF(COUNTA(Wedstrijden!T183:AB183)&lt;&gt;0,1,"")</f>
        <v>1</v>
      </c>
      <c r="BX165" s="44">
        <f t="shared" si="13"/>
        <v>1</v>
      </c>
      <c r="BY165" s="44" t="str">
        <f>IF(Wedstrijden!T183="x","BB","")</f>
        <v/>
      </c>
      <c r="BZ165" s="44" t="str">
        <f>IF(Wedstrijden!U183="x","B","")</f>
        <v>B</v>
      </c>
      <c r="CA165" s="44" t="str">
        <f>IF(Wedstrijden!V183="x","L1","")</f>
        <v>L1</v>
      </c>
      <c r="CB165" s="44" t="str">
        <f>IF(Wedstrijden!W183="x","L2","")</f>
        <v>L2</v>
      </c>
      <c r="CC165" s="44" t="str">
        <f>IF(Wedstrijden!X183="x","M1","")</f>
        <v>M1</v>
      </c>
      <c r="CD165" s="44" t="str">
        <f>IF(Wedstrijden!Y183="x","M2","")</f>
        <v>M2</v>
      </c>
      <c r="CE165" s="44" t="str">
        <f>IF(Wedstrijden!Z183="x","Z1","")</f>
        <v/>
      </c>
      <c r="CF165" s="44" t="str">
        <f>IF(Wedstrijden!AA183="x","Z2","")</f>
        <v/>
      </c>
      <c r="CG165" s="44" t="str">
        <f>IF(Wedstrijden!AB183="x","ZZL","")</f>
        <v/>
      </c>
      <c r="CL165" s="44" t="str">
        <f>IF(COUNTA(Wedstrijden!AC183:AJ183)&lt;&gt;0,2,"")</f>
        <v/>
      </c>
      <c r="CM165" s="44" t="str">
        <f t="shared" si="14"/>
        <v/>
      </c>
      <c r="CN165" s="44" t="str">
        <f>IF(Wedstrijden!AC183="x","AA","")</f>
        <v/>
      </c>
      <c r="CO165" s="44" t="str">
        <f>IF(Wedstrijden!AD183="x","A","")</f>
        <v/>
      </c>
      <c r="CP165" s="44" t="str">
        <f>IF(Wedstrijden!AE183="x","BB","")</f>
        <v/>
      </c>
      <c r="CQ165" s="44" t="str">
        <f>IF(Wedstrijden!AF183="x","B","")</f>
        <v/>
      </c>
      <c r="CR165" s="44" t="str">
        <f>IF(Wedstrijden!AG183="x","L","")</f>
        <v/>
      </c>
      <c r="CS165" s="44" t="str">
        <f>IF(Wedstrijden!AH183="x","M","")</f>
        <v/>
      </c>
      <c r="CT165" s="44" t="str">
        <f>IF(Wedstrijden!AI183="x","Z","")</f>
        <v/>
      </c>
      <c r="CU165" s="44" t="str">
        <f>IF(Wedstrijden!AJ183="x","ZZ","")</f>
        <v/>
      </c>
      <c r="CV165" s="44" t="str">
        <f>IF(COUNTA(Wedstrijden!AK183:AQ183)&lt;&gt;0,2,"")</f>
        <v/>
      </c>
      <c r="CW165" s="44" t="str">
        <f t="shared" si="15"/>
        <v/>
      </c>
      <c r="CX165" s="44" t="str">
        <f>IF(Wedstrijden!AK183="x","BB","")</f>
        <v/>
      </c>
      <c r="CY165" s="44" t="str">
        <f>IF(Wedstrijden!AL183="x","B","")</f>
        <v/>
      </c>
      <c r="CZ165" s="44" t="str">
        <f>IF(Wedstrijden!AM183="x","L","")</f>
        <v/>
      </c>
      <c r="DA165" s="44" t="str">
        <f>IF(Wedstrijden!AN183="x","M","")</f>
        <v/>
      </c>
      <c r="DB165" s="44" t="str">
        <f>IF(Wedstrijden!AO183="x","Z","")</f>
        <v/>
      </c>
      <c r="DC165" s="44" t="str">
        <f>IF(Wedstrijden!AP183="x","ZZ","")</f>
        <v/>
      </c>
      <c r="DD165" s="44" t="str">
        <f>IF(Wedstrijden!AQ183="x","1.40","")</f>
        <v/>
      </c>
      <c r="DE165" s="44" t="str">
        <f>IF(COUNTA(Wedstrijden!AR183:AT183)&lt;&gt;0,6,"")</f>
        <v/>
      </c>
      <c r="DF165" s="44" t="str">
        <f t="shared" si="16"/>
        <v/>
      </c>
      <c r="DG165" s="44" t="str">
        <f>IF(Wedstrijden!AR183="x","L","")</f>
        <v/>
      </c>
      <c r="DH165" s="44" t="str">
        <f>IF(Wedstrijden!AS183="x","M","")</f>
        <v/>
      </c>
      <c r="DI165" s="44" t="str">
        <f>IF(Wedstrijden!AT183="x","Z","")</f>
        <v/>
      </c>
      <c r="DJ165" s="44" t="str">
        <f>IF(COUNTA(Wedstrijden!AU183:AW183)&lt;&gt;0,6,"")</f>
        <v/>
      </c>
      <c r="DK165" s="44" t="str">
        <f t="shared" si="17"/>
        <v/>
      </c>
      <c r="DL165" s="44" t="str">
        <f>IF(Wedstrijden!AU183="x","L","")</f>
        <v/>
      </c>
      <c r="DM165" s="44" t="str">
        <f>IF(Wedstrijden!AV183="x","M","")</f>
        <v/>
      </c>
      <c r="DN165" s="44" t="str">
        <f>IF(Wedstrijden!AW183="x","Z","")</f>
        <v/>
      </c>
    </row>
    <row r="166" spans="1:118" ht="15">
      <c r="A166" s="48" t="e">
        <f>Wedstrijden!#REF!</f>
        <v>#REF!</v>
      </c>
      <c r="B166" s="44" t="str">
        <f>IFERROR(VLOOKUP(Wedstrijden!E184,Wedstrijdlocaties!$B$2:$E$499,2,FALSE),"")</f>
        <v>V12119</v>
      </c>
      <c r="C166" s="44" t="str">
        <f>Wedstrijden!F184</f>
        <v>Sint Maarten</v>
      </c>
      <c r="D166" s="44">
        <f>IFERROR(VLOOKUP(Wedstrijden!G184,Organisaties!$B$2:$C$501,2,FALSE),"")</f>
        <v>778602</v>
      </c>
      <c r="E166" s="44" t="str">
        <f>IFERROR(VLOOKUP(Wedstrijden!G184,Organisaties!$B$2:$F$501,5,FALSE),"")</f>
        <v>V31007</v>
      </c>
      <c r="F166" s="44" t="str">
        <f>IF(Wedstrijden!BC184&lt;&gt;"",Wedstrijden!BC184,"")</f>
        <v/>
      </c>
      <c r="G166" s="44">
        <f>IF(Wedstrijden!AY184="Indoor",1,0)</f>
        <v>0</v>
      </c>
      <c r="H166" s="44">
        <f>Wedstrijden!AZ184</f>
        <v>0</v>
      </c>
      <c r="I166" s="44" t="str">
        <f>IF(Wedstrijden!AX184="Nee",0,IF(Wedstrijden!AX184="Ja",1,""))</f>
        <v/>
      </c>
      <c r="J166" s="44" t="str">
        <f>IF(Wedstrijden!BA184&lt;&gt;"",Wedstrijden!BA184,"")</f>
        <v/>
      </c>
      <c r="W166" s="45"/>
      <c r="AE166" s="45"/>
      <c r="AN166" s="45"/>
      <c r="AU166" s="45"/>
      <c r="BA166" s="45"/>
      <c r="BE166" s="45"/>
      <c r="BJ166" s="44" t="str">
        <f>IF(COUNTA(Wedstrijden!I184:S184)&lt;&gt;0,1,"")</f>
        <v/>
      </c>
      <c r="BK166" s="44" t="str">
        <f t="shared" si="12"/>
        <v/>
      </c>
      <c r="BL166" s="44" t="str">
        <f>IF(Wedstrijden!I184="x","AA","")</f>
        <v/>
      </c>
      <c r="BM166" s="44" t="str">
        <f>IF(Wedstrijden!J184="x","A","")</f>
        <v/>
      </c>
      <c r="BN166" s="44" t="str">
        <f>IF(Wedstrijden!K184="x","B1","")</f>
        <v/>
      </c>
      <c r="BO166" s="44" t="str">
        <f>IF(Wedstrijden!L184="x","BB","")</f>
        <v/>
      </c>
      <c r="BP166" s="44" t="str">
        <f>IF(Wedstrijden!M184="x","B","")</f>
        <v/>
      </c>
      <c r="BQ166" s="44" t="str">
        <f>IF(Wedstrijden!N184="x","L1","")</f>
        <v/>
      </c>
      <c r="BR166" s="44" t="str">
        <f>IF(Wedstrijden!O184="x","L2","")</f>
        <v/>
      </c>
      <c r="BS166" s="44" t="str">
        <f>IF(Wedstrijden!P184="x","M1","")</f>
        <v/>
      </c>
      <c r="BT166" s="44" t="str">
        <f>IF(Wedstrijden!Q184="x","M2","")</f>
        <v/>
      </c>
      <c r="BU166" s="44" t="str">
        <f>IF(Wedstrijden!R184="x","Z1","")</f>
        <v/>
      </c>
      <c r="BV166" s="44" t="str">
        <f>IF(Wedstrijden!S184="x","Z2","")</f>
        <v/>
      </c>
      <c r="BW166" s="44">
        <f>IF(COUNTA(Wedstrijden!T184:AB184)&lt;&gt;0,1,"")</f>
        <v>1</v>
      </c>
      <c r="BX166" s="44">
        <f t="shared" si="13"/>
        <v>1</v>
      </c>
      <c r="BY166" s="44" t="str">
        <f>IF(Wedstrijden!T184="x","BB","")</f>
        <v/>
      </c>
      <c r="BZ166" s="44" t="str">
        <f>IF(Wedstrijden!U184="x","B","")</f>
        <v>B</v>
      </c>
      <c r="CA166" s="44" t="str">
        <f>IF(Wedstrijden!V184="x","L1","")</f>
        <v>L1</v>
      </c>
      <c r="CB166" s="44" t="str">
        <f>IF(Wedstrijden!W184="x","L2","")</f>
        <v>L2</v>
      </c>
      <c r="CC166" s="44" t="str">
        <f>IF(Wedstrijden!X184="x","M1","")</f>
        <v>M1</v>
      </c>
      <c r="CD166" s="44" t="str">
        <f>IF(Wedstrijden!Y184="x","M2","")</f>
        <v>M2</v>
      </c>
      <c r="CE166" s="44" t="str">
        <f>IF(Wedstrijden!Z184="x","Z1","")</f>
        <v>Z1</v>
      </c>
      <c r="CF166" s="44" t="str">
        <f>IF(Wedstrijden!AA184="x","Z2","")</f>
        <v>Z2</v>
      </c>
      <c r="CG166" s="44" t="str">
        <f>IF(Wedstrijden!AB184="x","ZZL","")</f>
        <v/>
      </c>
      <c r="CL166" s="44" t="str">
        <f>IF(COUNTA(Wedstrijden!AC184:AJ184)&lt;&gt;0,2,"")</f>
        <v/>
      </c>
      <c r="CM166" s="44" t="str">
        <f t="shared" si="14"/>
        <v/>
      </c>
      <c r="CN166" s="44" t="str">
        <f>IF(Wedstrijden!AC184="x","AA","")</f>
        <v/>
      </c>
      <c r="CO166" s="44" t="str">
        <f>IF(Wedstrijden!AD184="x","A","")</f>
        <v/>
      </c>
      <c r="CP166" s="44" t="str">
        <f>IF(Wedstrijden!AE184="x","BB","")</f>
        <v/>
      </c>
      <c r="CQ166" s="44" t="str">
        <f>IF(Wedstrijden!AF184="x","B","")</f>
        <v/>
      </c>
      <c r="CR166" s="44" t="str">
        <f>IF(Wedstrijden!AG184="x","L","")</f>
        <v/>
      </c>
      <c r="CS166" s="44" t="str">
        <f>IF(Wedstrijden!AH184="x","M","")</f>
        <v/>
      </c>
      <c r="CT166" s="44" t="str">
        <f>IF(Wedstrijden!AI184="x","Z","")</f>
        <v/>
      </c>
      <c r="CU166" s="44" t="str">
        <f>IF(Wedstrijden!AJ184="x","ZZ","")</f>
        <v/>
      </c>
      <c r="CV166" s="44" t="str">
        <f>IF(COUNTA(Wedstrijden!AK184:AQ184)&lt;&gt;0,2,"")</f>
        <v/>
      </c>
      <c r="CW166" s="44" t="str">
        <f t="shared" si="15"/>
        <v/>
      </c>
      <c r="CX166" s="44" t="str">
        <f>IF(Wedstrijden!AK184="x","BB","")</f>
        <v/>
      </c>
      <c r="CY166" s="44" t="str">
        <f>IF(Wedstrijden!AL184="x","B","")</f>
        <v/>
      </c>
      <c r="CZ166" s="44" t="str">
        <f>IF(Wedstrijden!AM184="x","L","")</f>
        <v/>
      </c>
      <c r="DA166" s="44" t="str">
        <f>IF(Wedstrijden!AN184="x","M","")</f>
        <v/>
      </c>
      <c r="DB166" s="44" t="str">
        <f>IF(Wedstrijden!AO184="x","Z","")</f>
        <v/>
      </c>
      <c r="DC166" s="44" t="str">
        <f>IF(Wedstrijden!AP184="x","ZZ","")</f>
        <v/>
      </c>
      <c r="DD166" s="44" t="str">
        <f>IF(Wedstrijden!AQ184="x","1.40","")</f>
        <v/>
      </c>
      <c r="DE166" s="44" t="str">
        <f>IF(COUNTA(Wedstrijden!AR184:AT184)&lt;&gt;0,6,"")</f>
        <v/>
      </c>
      <c r="DF166" s="44" t="str">
        <f t="shared" si="16"/>
        <v/>
      </c>
      <c r="DG166" s="44" t="str">
        <f>IF(Wedstrijden!AR184="x","L","")</f>
        <v/>
      </c>
      <c r="DH166" s="44" t="str">
        <f>IF(Wedstrijden!AS184="x","M","")</f>
        <v/>
      </c>
      <c r="DI166" s="44" t="str">
        <f>IF(Wedstrijden!AT184="x","Z","")</f>
        <v/>
      </c>
      <c r="DJ166" s="44" t="str">
        <f>IF(COUNTA(Wedstrijden!AU184:AW184)&lt;&gt;0,6,"")</f>
        <v/>
      </c>
      <c r="DK166" s="44" t="str">
        <f t="shared" si="17"/>
        <v/>
      </c>
      <c r="DL166" s="44" t="str">
        <f>IF(Wedstrijden!AU184="x","L","")</f>
        <v/>
      </c>
      <c r="DM166" s="44" t="str">
        <f>IF(Wedstrijden!AV184="x","M","")</f>
        <v/>
      </c>
      <c r="DN166" s="44" t="str">
        <f>IF(Wedstrijden!AW184="x","Z","")</f>
        <v/>
      </c>
    </row>
    <row r="167" spans="1:118" ht="15">
      <c r="A167" s="48" t="e">
        <f>Wedstrijden!#REF!</f>
        <v>#REF!</v>
      </c>
      <c r="B167" s="44">
        <f>IFERROR(VLOOKUP(Wedstrijden!E185,Wedstrijdlocaties!$B$2:$E$499,2,FALSE),"")</f>
        <v>848748</v>
      </c>
      <c r="C167" s="44" t="str">
        <f>Wedstrijden!F185</f>
        <v>Starnmeer</v>
      </c>
      <c r="D167" s="44" t="str">
        <f>IFERROR(VLOOKUP(Wedstrijden!G185,Organisaties!$B$2:$C$501,2,FALSE),"")</f>
        <v>V50717</v>
      </c>
      <c r="E167" s="44" t="str">
        <f>IFERROR(VLOOKUP(Wedstrijden!G185,Organisaties!$B$2:$F$501,5,FALSE),"")</f>
        <v>V31007</v>
      </c>
      <c r="F167" s="44" t="str">
        <f>IF(Wedstrijden!BC185&lt;&gt;"",Wedstrijden!BC185,"")</f>
        <v/>
      </c>
      <c r="G167" s="44">
        <f>IF(Wedstrijden!AY185="Indoor",1,0)</f>
        <v>1</v>
      </c>
      <c r="H167" s="44" t="str">
        <f>Wedstrijden!AZ185</f>
        <v>Onbeperkt</v>
      </c>
      <c r="I167" s="44">
        <f>IF(Wedstrijden!AX185="Nee",0,IF(Wedstrijden!AX185="Ja",1,""))</f>
        <v>0</v>
      </c>
      <c r="J167" s="44" t="str">
        <f>IF(Wedstrijden!BA185&lt;&gt;"",Wedstrijden!BA185,"")</f>
        <v/>
      </c>
      <c r="W167" s="45"/>
      <c r="AE167" s="45"/>
      <c r="AN167" s="45"/>
      <c r="AU167" s="45"/>
      <c r="BA167" s="45"/>
      <c r="BE167" s="45"/>
      <c r="BJ167" s="44">
        <f>IF(COUNTA(Wedstrijden!I185:S185)&lt;&gt;0,1,"")</f>
        <v>1</v>
      </c>
      <c r="BK167" s="44">
        <f t="shared" si="12"/>
        <v>2</v>
      </c>
      <c r="BL167" s="44" t="str">
        <f>IF(Wedstrijden!I185="x","AA","")</f>
        <v/>
      </c>
      <c r="BM167" s="44" t="str">
        <f>IF(Wedstrijden!J185="x","A","")</f>
        <v/>
      </c>
      <c r="BN167" s="44" t="str">
        <f>IF(Wedstrijden!K185="x","B1","")</f>
        <v/>
      </c>
      <c r="BO167" s="44" t="str">
        <f>IF(Wedstrijden!L185="x","BB","")</f>
        <v/>
      </c>
      <c r="BP167" s="44" t="str">
        <f>IF(Wedstrijden!M185="x","B","")</f>
        <v>B</v>
      </c>
      <c r="BQ167" s="44" t="str">
        <f>IF(Wedstrijden!N185="x","L1","")</f>
        <v>L1</v>
      </c>
      <c r="BR167" s="44" t="str">
        <f>IF(Wedstrijden!O185="x","L2","")</f>
        <v>L2</v>
      </c>
      <c r="BS167" s="44" t="str">
        <f>IF(Wedstrijden!P185="x","M1","")</f>
        <v/>
      </c>
      <c r="BT167" s="44" t="str">
        <f>IF(Wedstrijden!Q185="x","M2","")</f>
        <v/>
      </c>
      <c r="BU167" s="44" t="str">
        <f>IF(Wedstrijden!R185="x","Z1","")</f>
        <v/>
      </c>
      <c r="BV167" s="44" t="str">
        <f>IF(Wedstrijden!S185="x","Z2","")</f>
        <v/>
      </c>
      <c r="BW167" s="44">
        <f>IF(COUNTA(Wedstrijden!T185:AB185)&lt;&gt;0,1,"")</f>
        <v>1</v>
      </c>
      <c r="BX167" s="44">
        <f t="shared" si="13"/>
        <v>1</v>
      </c>
      <c r="BY167" s="44" t="str">
        <f>IF(Wedstrijden!T185="x","BB","")</f>
        <v/>
      </c>
      <c r="BZ167" s="44" t="str">
        <f>IF(Wedstrijden!U185="x","B","")</f>
        <v>B</v>
      </c>
      <c r="CA167" s="44" t="str">
        <f>IF(Wedstrijden!V185="x","L1","")</f>
        <v>L1</v>
      </c>
      <c r="CB167" s="44" t="str">
        <f>IF(Wedstrijden!W185="x","L2","")</f>
        <v>L2</v>
      </c>
      <c r="CC167" s="44" t="str">
        <f>IF(Wedstrijden!X185="x","M1","")</f>
        <v/>
      </c>
      <c r="CD167" s="44" t="str">
        <f>IF(Wedstrijden!Y185="x","M2","")</f>
        <v/>
      </c>
      <c r="CE167" s="44" t="str">
        <f>IF(Wedstrijden!Z185="x","Z1","")</f>
        <v/>
      </c>
      <c r="CF167" s="44" t="str">
        <f>IF(Wedstrijden!AA185="x","Z2","")</f>
        <v/>
      </c>
      <c r="CG167" s="44" t="str">
        <f>IF(Wedstrijden!AB185="x","ZZL","")</f>
        <v/>
      </c>
      <c r="CL167" s="44" t="str">
        <f>IF(COUNTA(Wedstrijden!AC185:AJ185)&lt;&gt;0,2,"")</f>
        <v/>
      </c>
      <c r="CM167" s="44" t="str">
        <f t="shared" si="14"/>
        <v/>
      </c>
      <c r="CN167" s="44" t="str">
        <f>IF(Wedstrijden!AC185="x","AA","")</f>
        <v/>
      </c>
      <c r="CO167" s="44" t="str">
        <f>IF(Wedstrijden!AD185="x","A","")</f>
        <v/>
      </c>
      <c r="CP167" s="44" t="str">
        <f>IF(Wedstrijden!AE185="x","BB","")</f>
        <v/>
      </c>
      <c r="CQ167" s="44" t="str">
        <f>IF(Wedstrijden!AF185="x","B","")</f>
        <v/>
      </c>
      <c r="CR167" s="44" t="str">
        <f>IF(Wedstrijden!AG185="x","L","")</f>
        <v/>
      </c>
      <c r="CS167" s="44" t="str">
        <f>IF(Wedstrijden!AH185="x","M","")</f>
        <v/>
      </c>
      <c r="CT167" s="44" t="str">
        <f>IF(Wedstrijden!AI185="x","Z","")</f>
        <v/>
      </c>
      <c r="CU167" s="44" t="str">
        <f>IF(Wedstrijden!AJ185="x","ZZ","")</f>
        <v/>
      </c>
      <c r="CV167" s="44" t="str">
        <f>IF(COUNTA(Wedstrijden!AK185:AQ185)&lt;&gt;0,2,"")</f>
        <v/>
      </c>
      <c r="CW167" s="44" t="str">
        <f t="shared" si="15"/>
        <v/>
      </c>
      <c r="CX167" s="44" t="str">
        <f>IF(Wedstrijden!AK185="x","BB","")</f>
        <v/>
      </c>
      <c r="CY167" s="44" t="str">
        <f>IF(Wedstrijden!AL185="x","B","")</f>
        <v/>
      </c>
      <c r="CZ167" s="44" t="str">
        <f>IF(Wedstrijden!AM185="x","L","")</f>
        <v/>
      </c>
      <c r="DA167" s="44" t="str">
        <f>IF(Wedstrijden!AN185="x","M","")</f>
        <v/>
      </c>
      <c r="DB167" s="44" t="str">
        <f>IF(Wedstrijden!AO185="x","Z","")</f>
        <v/>
      </c>
      <c r="DC167" s="44" t="str">
        <f>IF(Wedstrijden!AP185="x","ZZ","")</f>
        <v/>
      </c>
      <c r="DD167" s="44" t="str">
        <f>IF(Wedstrijden!AQ185="x","1.40","")</f>
        <v/>
      </c>
      <c r="DE167" s="44" t="str">
        <f>IF(COUNTA(Wedstrijden!AR185:AT185)&lt;&gt;0,6,"")</f>
        <v/>
      </c>
      <c r="DF167" s="44" t="str">
        <f t="shared" si="16"/>
        <v/>
      </c>
      <c r="DG167" s="44" t="str">
        <f>IF(Wedstrijden!AR185="x","L","")</f>
        <v/>
      </c>
      <c r="DH167" s="44" t="str">
        <f>IF(Wedstrijden!AS185="x","M","")</f>
        <v/>
      </c>
      <c r="DI167" s="44" t="str">
        <f>IF(Wedstrijden!AT185="x","Z","")</f>
        <v/>
      </c>
      <c r="DJ167" s="44" t="str">
        <f>IF(COUNTA(Wedstrijden!AU185:AW185)&lt;&gt;0,6,"")</f>
        <v/>
      </c>
      <c r="DK167" s="44" t="str">
        <f t="shared" si="17"/>
        <v/>
      </c>
      <c r="DL167" s="44" t="str">
        <f>IF(Wedstrijden!AU185="x","L","")</f>
        <v/>
      </c>
      <c r="DM167" s="44" t="str">
        <f>IF(Wedstrijden!AV185="x","M","")</f>
        <v/>
      </c>
      <c r="DN167" s="44" t="str">
        <f>IF(Wedstrijden!AW185="x","Z","")</f>
        <v/>
      </c>
    </row>
    <row r="168" spans="1:118" ht="15">
      <c r="A168" s="48" t="e">
        <f>Wedstrijden!#REF!</f>
        <v>#REF!</v>
      </c>
      <c r="B168" s="44">
        <f>IFERROR(VLOOKUP(Wedstrijden!E189,Wedstrijdlocaties!$B$2:$E$499,2,FALSE),"")</f>
        <v>848748</v>
      </c>
      <c r="C168" s="44" t="str">
        <f>Wedstrijden!F189</f>
        <v>Starnmeer</v>
      </c>
      <c r="D168" s="44" t="str">
        <f>IFERROR(VLOOKUP(Wedstrijden!G189,Organisaties!$B$2:$C$501,2,FALSE),"")</f>
        <v>V50717</v>
      </c>
      <c r="E168" s="44" t="str">
        <f>IFERROR(VLOOKUP(Wedstrijden!G189,Organisaties!$B$2:$F$501,5,FALSE),"")</f>
        <v>V31007</v>
      </c>
      <c r="F168" s="44" t="str">
        <f>IF(Wedstrijden!BC189&lt;&gt;"",Wedstrijden!BC189,"")</f>
        <v/>
      </c>
      <c r="G168" s="44">
        <f>IF(Wedstrijden!AY189="Indoor",1,0)</f>
        <v>1</v>
      </c>
      <c r="H168" s="44" t="str">
        <f>Wedstrijden!AZ189</f>
        <v>Onbeperkt</v>
      </c>
      <c r="I168" s="44">
        <f>IF(Wedstrijden!AX189="Nee",0,IF(Wedstrijden!AX189="Ja",1,""))</f>
        <v>0</v>
      </c>
      <c r="J168" s="44" t="str">
        <f>IF(Wedstrijden!BA189&lt;&gt;"",Wedstrijden!BA189,"")</f>
        <v/>
      </c>
      <c r="W168" s="45"/>
      <c r="AE168" s="45"/>
      <c r="AN168" s="45"/>
      <c r="AU168" s="45"/>
      <c r="BA168" s="45"/>
      <c r="BE168" s="45"/>
      <c r="BJ168" s="44">
        <f>IF(COUNTA(Wedstrijden!I189:S189)&lt;&gt;0,1,"")</f>
        <v>1</v>
      </c>
      <c r="BK168" s="44">
        <f t="shared" si="12"/>
        <v>2</v>
      </c>
      <c r="BL168" s="44" t="str">
        <f>IF(Wedstrijden!I189="x","AA","")</f>
        <v/>
      </c>
      <c r="BM168" s="44" t="str">
        <f>IF(Wedstrijden!J189="x","A","")</f>
        <v/>
      </c>
      <c r="BN168" s="44" t="str">
        <f>IF(Wedstrijden!K189="x","B1","")</f>
        <v/>
      </c>
      <c r="BO168" s="44" t="str">
        <f>IF(Wedstrijden!L189="x","BB","")</f>
        <v/>
      </c>
      <c r="BP168" s="44" t="str">
        <f>IF(Wedstrijden!M189="x","B","")</f>
        <v/>
      </c>
      <c r="BQ168" s="44" t="str">
        <f>IF(Wedstrijden!N189="x","L1","")</f>
        <v/>
      </c>
      <c r="BR168" s="44" t="str">
        <f>IF(Wedstrijden!O189="x","L2","")</f>
        <v/>
      </c>
      <c r="BS168" s="44" t="str">
        <f>IF(Wedstrijden!P189="x","M1","")</f>
        <v>M1</v>
      </c>
      <c r="BT168" s="44" t="str">
        <f>IF(Wedstrijden!Q189="x","M2","")</f>
        <v>M2</v>
      </c>
      <c r="BU168" s="44" t="str">
        <f>IF(Wedstrijden!R189="x","Z1","")</f>
        <v>Z1</v>
      </c>
      <c r="BV168" s="44" t="str">
        <f>IF(Wedstrijden!S189="x","Z2","")</f>
        <v>Z2</v>
      </c>
      <c r="BW168" s="44">
        <f>IF(COUNTA(Wedstrijden!T189:AB189)&lt;&gt;0,1,"")</f>
        <v>1</v>
      </c>
      <c r="BX168" s="44">
        <f t="shared" si="13"/>
        <v>1</v>
      </c>
      <c r="BY168" s="44" t="str">
        <f>IF(Wedstrijden!T189="x","BB","")</f>
        <v/>
      </c>
      <c r="BZ168" s="44" t="str">
        <f>IF(Wedstrijden!U189="x","B","")</f>
        <v/>
      </c>
      <c r="CA168" s="44" t="str">
        <f>IF(Wedstrijden!V189="x","L1","")</f>
        <v/>
      </c>
      <c r="CB168" s="44" t="str">
        <f>IF(Wedstrijden!W189="x","L2","")</f>
        <v/>
      </c>
      <c r="CC168" s="44" t="str">
        <f>IF(Wedstrijden!X189="x","M1","")</f>
        <v>M1</v>
      </c>
      <c r="CD168" s="44" t="str">
        <f>IF(Wedstrijden!Y189="x","M2","")</f>
        <v>M2</v>
      </c>
      <c r="CE168" s="44" t="str">
        <f>IF(Wedstrijden!Z189="x","Z1","")</f>
        <v>Z1</v>
      </c>
      <c r="CF168" s="44" t="str">
        <f>IF(Wedstrijden!AA189="x","Z2","")</f>
        <v>Z2</v>
      </c>
      <c r="CG168" s="44" t="str">
        <f>IF(Wedstrijden!AB189="x","ZZL","")</f>
        <v/>
      </c>
      <c r="CL168" s="44" t="str">
        <f>IF(COUNTA(Wedstrijden!AC189:AJ189)&lt;&gt;0,2,"")</f>
        <v/>
      </c>
      <c r="CM168" s="44" t="str">
        <f t="shared" si="14"/>
        <v/>
      </c>
      <c r="CN168" s="44" t="str">
        <f>IF(Wedstrijden!AC189="x","AA","")</f>
        <v/>
      </c>
      <c r="CO168" s="44" t="str">
        <f>IF(Wedstrijden!AD189="x","A","")</f>
        <v/>
      </c>
      <c r="CP168" s="44" t="str">
        <f>IF(Wedstrijden!AE189="x","BB","")</f>
        <v/>
      </c>
      <c r="CQ168" s="44" t="str">
        <f>IF(Wedstrijden!AF189="x","B","")</f>
        <v/>
      </c>
      <c r="CR168" s="44" t="str">
        <f>IF(Wedstrijden!AG189="x","L","")</f>
        <v/>
      </c>
      <c r="CS168" s="44" t="str">
        <f>IF(Wedstrijden!AH189="x","M","")</f>
        <v/>
      </c>
      <c r="CT168" s="44" t="str">
        <f>IF(Wedstrijden!AI189="x","Z","")</f>
        <v/>
      </c>
      <c r="CU168" s="44" t="str">
        <f>IF(Wedstrijden!AJ189="x","ZZ","")</f>
        <v/>
      </c>
      <c r="CV168" s="44" t="str">
        <f>IF(COUNTA(Wedstrijden!AK189:AQ189)&lt;&gt;0,2,"")</f>
        <v/>
      </c>
      <c r="CW168" s="44" t="str">
        <f t="shared" si="15"/>
        <v/>
      </c>
      <c r="CX168" s="44" t="str">
        <f>IF(Wedstrijden!AK189="x","BB","")</f>
        <v/>
      </c>
      <c r="CY168" s="44" t="str">
        <f>IF(Wedstrijden!AL189="x","B","")</f>
        <v/>
      </c>
      <c r="CZ168" s="44" t="str">
        <f>IF(Wedstrijden!AM189="x","L","")</f>
        <v/>
      </c>
      <c r="DA168" s="44" t="str">
        <f>IF(Wedstrijden!AN189="x","M","")</f>
        <v/>
      </c>
      <c r="DB168" s="44" t="str">
        <f>IF(Wedstrijden!AO189="x","Z","")</f>
        <v/>
      </c>
      <c r="DC168" s="44" t="str">
        <f>IF(Wedstrijden!AP189="x","ZZ","")</f>
        <v/>
      </c>
      <c r="DD168" s="44" t="str">
        <f>IF(Wedstrijden!AQ189="x","1.40","")</f>
        <v/>
      </c>
      <c r="DE168" s="44" t="str">
        <f>IF(COUNTA(Wedstrijden!AR189:AT189)&lt;&gt;0,6,"")</f>
        <v/>
      </c>
      <c r="DF168" s="44" t="str">
        <f t="shared" si="16"/>
        <v/>
      </c>
      <c r="DG168" s="44" t="str">
        <f>IF(Wedstrijden!AR189="x","L","")</f>
        <v/>
      </c>
      <c r="DH168" s="44" t="str">
        <f>IF(Wedstrijden!AS189="x","M","")</f>
        <v/>
      </c>
      <c r="DI168" s="44" t="str">
        <f>IF(Wedstrijden!AT189="x","Z","")</f>
        <v/>
      </c>
      <c r="DJ168" s="44" t="str">
        <f>IF(COUNTA(Wedstrijden!AU189:AW189)&lt;&gt;0,6,"")</f>
        <v/>
      </c>
      <c r="DK168" s="44" t="str">
        <f t="shared" si="17"/>
        <v/>
      </c>
      <c r="DL168" s="44" t="str">
        <f>IF(Wedstrijden!AU189="x","L","")</f>
        <v/>
      </c>
      <c r="DM168" s="44" t="str">
        <f>IF(Wedstrijden!AV189="x","M","")</f>
        <v/>
      </c>
      <c r="DN168" s="44" t="str">
        <f>IF(Wedstrijden!AW189="x","Z","")</f>
        <v/>
      </c>
    </row>
    <row r="169" spans="1:118" ht="15">
      <c r="A169" s="48" t="e">
        <f>Wedstrijden!#REF!</f>
        <v>#REF!</v>
      </c>
      <c r="B169" s="44" t="str">
        <f>IFERROR(VLOOKUP(Wedstrijden!E191,Wedstrijdlocaties!$B$2:$E$499,2,FALSE),"")</f>
        <v/>
      </c>
      <c r="C169" s="44" t="str">
        <f>Wedstrijden!F191</f>
        <v>Middenbeemster</v>
      </c>
      <c r="D169" s="44" t="str">
        <f>IFERROR(VLOOKUP(Wedstrijden!G191,Organisaties!$B$2:$C$501,2,FALSE),"")</f>
        <v/>
      </c>
      <c r="E169" s="44" t="str">
        <f>IFERROR(VLOOKUP(Wedstrijden!G191,Organisaties!$B$2:$F$501,5,FALSE),"")</f>
        <v/>
      </c>
      <c r="F169" s="44" t="str">
        <f>IF(Wedstrijden!BC191&lt;&gt;"",Wedstrijden!BC191,"")</f>
        <v>Dressuur pa en po, PSV Sabaruiters Middenbeemster</v>
      </c>
      <c r="G169" s="44">
        <f>IF(Wedstrijden!AY191="Indoor",1,0)</f>
        <v>1</v>
      </c>
      <c r="H169" s="44" t="str">
        <f>Wedstrijden!AZ191</f>
        <v>Onbeperkt</v>
      </c>
      <c r="I169" s="44">
        <f>IF(Wedstrijden!AX191="Nee",0,IF(Wedstrijden!AX191="Ja",1,""))</f>
        <v>0</v>
      </c>
      <c r="J169" s="44" t="str">
        <f>IF(Wedstrijden!BA191&lt;&gt;"",Wedstrijden!BA191,"")</f>
        <v/>
      </c>
      <c r="W169" s="45"/>
      <c r="AE169" s="45"/>
      <c r="AN169" s="45"/>
      <c r="AU169" s="45"/>
      <c r="BA169" s="45"/>
      <c r="BE169" s="45"/>
      <c r="BJ169" s="44">
        <f>IF(COUNTA(Wedstrijden!I191:S191)&lt;&gt;0,1,"")</f>
        <v>1</v>
      </c>
      <c r="BK169" s="44">
        <f t="shared" si="12"/>
        <v>2</v>
      </c>
      <c r="BL169" s="44" t="str">
        <f>IF(Wedstrijden!I191="x","AA","")</f>
        <v/>
      </c>
      <c r="BM169" s="44" t="str">
        <f>IF(Wedstrijden!J191="x","A","")</f>
        <v/>
      </c>
      <c r="BN169" s="44" t="str">
        <f>IF(Wedstrijden!K191="x","B1","")</f>
        <v/>
      </c>
      <c r="BO169" s="44" t="str">
        <f>IF(Wedstrijden!L191="x","BB","")</f>
        <v/>
      </c>
      <c r="BP169" s="44" t="str">
        <f>IF(Wedstrijden!M191="x","B","")</f>
        <v>B</v>
      </c>
      <c r="BQ169" s="44" t="str">
        <f>IF(Wedstrijden!N191="x","L1","")</f>
        <v>L1</v>
      </c>
      <c r="BR169" s="44" t="str">
        <f>IF(Wedstrijden!O191="x","L2","")</f>
        <v>L2</v>
      </c>
      <c r="BS169" s="44" t="str">
        <f>IF(Wedstrijden!P191="x","M1","")</f>
        <v>M1</v>
      </c>
      <c r="BT169" s="44" t="str">
        <f>IF(Wedstrijden!Q191="x","M2","")</f>
        <v>M2</v>
      </c>
      <c r="BU169" s="44" t="str">
        <f>IF(Wedstrijden!R191="x","Z1","")</f>
        <v>Z1</v>
      </c>
      <c r="BV169" s="44" t="str">
        <f>IF(Wedstrijden!S191="x","Z2","")</f>
        <v>Z2</v>
      </c>
      <c r="BW169" s="44">
        <f>IF(COUNTA(Wedstrijden!T191:AB191)&lt;&gt;0,1,"")</f>
        <v>1</v>
      </c>
      <c r="BX169" s="44">
        <f t="shared" si="13"/>
        <v>1</v>
      </c>
      <c r="BY169" s="44" t="str">
        <f>IF(Wedstrijden!T191="x","BB","")</f>
        <v/>
      </c>
      <c r="BZ169" s="44" t="str">
        <f>IF(Wedstrijden!U191="x","B","")</f>
        <v>B</v>
      </c>
      <c r="CA169" s="44" t="str">
        <f>IF(Wedstrijden!V191="x","L1","")</f>
        <v>L1</v>
      </c>
      <c r="CB169" s="44" t="str">
        <f>IF(Wedstrijden!W191="x","L2","")</f>
        <v>L2</v>
      </c>
      <c r="CC169" s="44" t="str">
        <f>IF(Wedstrijden!X191="x","M1","")</f>
        <v>M1</v>
      </c>
      <c r="CD169" s="44" t="str">
        <f>IF(Wedstrijden!Y191="x","M2","")</f>
        <v>M2</v>
      </c>
      <c r="CE169" s="44" t="str">
        <f>IF(Wedstrijden!Z191="x","Z1","")</f>
        <v>Z1</v>
      </c>
      <c r="CF169" s="44" t="str">
        <f>IF(Wedstrijden!AA191="x","Z2","")</f>
        <v>Z2</v>
      </c>
      <c r="CG169" s="44" t="str">
        <f>IF(Wedstrijden!AB191="x","ZZL","")</f>
        <v>ZZL</v>
      </c>
      <c r="CL169" s="44" t="str">
        <f>IF(COUNTA(Wedstrijden!AC191:AJ191)&lt;&gt;0,2,"")</f>
        <v/>
      </c>
      <c r="CM169" s="44" t="str">
        <f t="shared" si="14"/>
        <v/>
      </c>
      <c r="CN169" s="44" t="str">
        <f>IF(Wedstrijden!AC191="x","AA","")</f>
        <v/>
      </c>
      <c r="CO169" s="44" t="str">
        <f>IF(Wedstrijden!AD191="x","A","")</f>
        <v/>
      </c>
      <c r="CP169" s="44" t="str">
        <f>IF(Wedstrijden!AE191="x","BB","")</f>
        <v/>
      </c>
      <c r="CQ169" s="44" t="str">
        <f>IF(Wedstrijden!AF191="x","B","")</f>
        <v/>
      </c>
      <c r="CR169" s="44" t="str">
        <f>IF(Wedstrijden!AG191="x","L","")</f>
        <v/>
      </c>
      <c r="CS169" s="44" t="str">
        <f>IF(Wedstrijden!AH191="x","M","")</f>
        <v/>
      </c>
      <c r="CT169" s="44" t="str">
        <f>IF(Wedstrijden!AI191="x","Z","")</f>
        <v/>
      </c>
      <c r="CU169" s="44" t="str">
        <f>IF(Wedstrijden!AJ191="x","ZZ","")</f>
        <v/>
      </c>
      <c r="CV169" s="44" t="str">
        <f>IF(COUNTA(Wedstrijden!AK191:AQ191)&lt;&gt;0,2,"")</f>
        <v/>
      </c>
      <c r="CW169" s="44" t="str">
        <f t="shared" si="15"/>
        <v/>
      </c>
      <c r="CX169" s="44" t="str">
        <f>IF(Wedstrijden!AK191="x","BB","")</f>
        <v/>
      </c>
      <c r="CY169" s="44" t="str">
        <f>IF(Wedstrijden!AL191="x","B","")</f>
        <v/>
      </c>
      <c r="CZ169" s="44" t="str">
        <f>IF(Wedstrijden!AM191="x","L","")</f>
        <v/>
      </c>
      <c r="DA169" s="44" t="str">
        <f>IF(Wedstrijden!AN191="x","M","")</f>
        <v/>
      </c>
      <c r="DB169" s="44" t="str">
        <f>IF(Wedstrijden!AO191="x","Z","")</f>
        <v/>
      </c>
      <c r="DC169" s="44" t="str">
        <f>IF(Wedstrijden!AP191="x","ZZ","")</f>
        <v/>
      </c>
      <c r="DD169" s="44" t="str">
        <f>IF(Wedstrijden!AQ191="x","1.40","")</f>
        <v/>
      </c>
      <c r="DE169" s="44" t="str">
        <f>IF(COUNTA(Wedstrijden!AR191:AT191)&lt;&gt;0,6,"")</f>
        <v/>
      </c>
      <c r="DF169" s="44" t="str">
        <f t="shared" si="16"/>
        <v/>
      </c>
      <c r="DG169" s="44" t="str">
        <f>IF(Wedstrijden!AR191="x","L","")</f>
        <v/>
      </c>
      <c r="DH169" s="44" t="str">
        <f>IF(Wedstrijden!AS191="x","M","")</f>
        <v/>
      </c>
      <c r="DI169" s="44" t="str">
        <f>IF(Wedstrijden!AT191="x","Z","")</f>
        <v/>
      </c>
      <c r="DJ169" s="44" t="str">
        <f>IF(COUNTA(Wedstrijden!AU191:AW191)&lt;&gt;0,6,"")</f>
        <v/>
      </c>
      <c r="DK169" s="44" t="str">
        <f t="shared" si="17"/>
        <v/>
      </c>
      <c r="DL169" s="44" t="str">
        <f>IF(Wedstrijden!AU191="x","L","")</f>
        <v/>
      </c>
      <c r="DM169" s="44" t="str">
        <f>IF(Wedstrijden!AV191="x","M","")</f>
        <v/>
      </c>
      <c r="DN169" s="44" t="str">
        <f>IF(Wedstrijden!AW191="x","Z","")</f>
        <v/>
      </c>
    </row>
    <row r="170" spans="1:118" ht="15">
      <c r="A170" s="48" t="e">
        <f>Wedstrijden!#REF!</f>
        <v>#REF!</v>
      </c>
      <c r="B170" s="44" t="str">
        <f>IFERROR(VLOOKUP(Wedstrijden!E192,Wedstrijdlocaties!$B$2:$E$499,2,FALSE),"")</f>
        <v>V12346</v>
      </c>
      <c r="C170" s="44" t="str">
        <f>Wedstrijden!F192</f>
        <v>Oudkarspel</v>
      </c>
      <c r="D170" s="44" t="str">
        <f>IFERROR(VLOOKUP(Wedstrijden!G192,Organisaties!$B$2:$C$501,2,FALSE),"")</f>
        <v>V50752</v>
      </c>
      <c r="E170" s="44" t="str">
        <f>IFERROR(VLOOKUP(Wedstrijden!G192,Organisaties!$B$2:$F$501,5,FALSE),"")</f>
        <v>V31007</v>
      </c>
      <c r="F170" s="44" t="str">
        <f>IF(Wedstrijden!BC192&lt;&gt;"",Wedstrijden!BC192,"")</f>
        <v>Wedstrijd (P.C. De Schildknapen) te Oudkarspel</v>
      </c>
      <c r="G170" s="44">
        <f>IF(Wedstrijden!AY192="Indoor",1,0)</f>
        <v>1</v>
      </c>
      <c r="H170" s="44" t="str">
        <f>Wedstrijden!AZ192</f>
        <v>Onbeperkt</v>
      </c>
      <c r="I170" s="44">
        <f>IF(Wedstrijden!AX192="Nee",0,IF(Wedstrijden!AX192="Ja",1,""))</f>
        <v>0</v>
      </c>
      <c r="J170" s="44" t="str">
        <f>IF(Wedstrijden!BA192&lt;&gt;"",Wedstrijden!BA192,"")</f>
        <v/>
      </c>
      <c r="W170" s="45"/>
      <c r="AE170" s="45"/>
      <c r="AN170" s="45"/>
      <c r="AU170" s="45"/>
      <c r="BA170" s="45"/>
      <c r="BE170" s="45"/>
      <c r="BJ170" s="44">
        <f>IF(COUNTA(Wedstrijden!I192:S192)&lt;&gt;0,1,"")</f>
        <v>1</v>
      </c>
      <c r="BK170" s="44">
        <f t="shared" si="12"/>
        <v>2</v>
      </c>
      <c r="BL170" s="44" t="str">
        <f>IF(Wedstrijden!I192="x","AA","")</f>
        <v>AA</v>
      </c>
      <c r="BM170" s="44" t="str">
        <f>IF(Wedstrijden!J192="x","A","")</f>
        <v/>
      </c>
      <c r="BN170" s="44" t="str">
        <f>IF(Wedstrijden!K192="x","B1","")</f>
        <v>B1</v>
      </c>
      <c r="BO170" s="44" t="str">
        <f>IF(Wedstrijden!L192="x","BB","")</f>
        <v>BB</v>
      </c>
      <c r="BP170" s="44" t="str">
        <f>IF(Wedstrijden!M192="x","B","")</f>
        <v>B</v>
      </c>
      <c r="BQ170" s="44" t="str">
        <f>IF(Wedstrijden!N192="x","L1","")</f>
        <v>L1</v>
      </c>
      <c r="BR170" s="44" t="str">
        <f>IF(Wedstrijden!O192="x","L2","")</f>
        <v>L2</v>
      </c>
      <c r="BS170" s="44" t="str">
        <f>IF(Wedstrijden!P192="x","M1","")</f>
        <v>M1</v>
      </c>
      <c r="BT170" s="44" t="str">
        <f>IF(Wedstrijden!Q192="x","M2","")</f>
        <v>M2</v>
      </c>
      <c r="BU170" s="44" t="str">
        <f>IF(Wedstrijden!R192="x","Z1","")</f>
        <v>Z1</v>
      </c>
      <c r="BV170" s="44" t="str">
        <f>IF(Wedstrijden!S192="x","Z2","")</f>
        <v>Z2</v>
      </c>
      <c r="BW170" s="44" t="str">
        <f>IF(COUNTA(Wedstrijden!T192:AB192)&lt;&gt;0,1,"")</f>
        <v/>
      </c>
      <c r="BX170" s="44" t="str">
        <f t="shared" si="13"/>
        <v/>
      </c>
      <c r="BY170" s="44" t="str">
        <f>IF(Wedstrijden!T192="x","BB","")</f>
        <v/>
      </c>
      <c r="BZ170" s="44" t="str">
        <f>IF(Wedstrijden!U192="x","B","")</f>
        <v/>
      </c>
      <c r="CA170" s="44" t="str">
        <f>IF(Wedstrijden!V192="x","L1","")</f>
        <v/>
      </c>
      <c r="CB170" s="44" t="str">
        <f>IF(Wedstrijden!W192="x","L2","")</f>
        <v/>
      </c>
      <c r="CC170" s="44" t="str">
        <f>IF(Wedstrijden!X192="x","M1","")</f>
        <v/>
      </c>
      <c r="CD170" s="44" t="str">
        <f>IF(Wedstrijden!Y192="x","M2","")</f>
        <v/>
      </c>
      <c r="CE170" s="44" t="str">
        <f>IF(Wedstrijden!Z192="x","Z1","")</f>
        <v/>
      </c>
      <c r="CF170" s="44" t="str">
        <f>IF(Wedstrijden!AA192="x","Z2","")</f>
        <v/>
      </c>
      <c r="CG170" s="44" t="str">
        <f>IF(Wedstrijden!AB192="x","ZZL","")</f>
        <v/>
      </c>
      <c r="CL170" s="44" t="str">
        <f>IF(COUNTA(Wedstrijden!AC192:AJ192)&lt;&gt;0,2,"")</f>
        <v/>
      </c>
      <c r="CM170" s="44" t="str">
        <f t="shared" si="14"/>
        <v/>
      </c>
      <c r="CN170" s="44" t="str">
        <f>IF(Wedstrijden!AC192="x","AA","")</f>
        <v/>
      </c>
      <c r="CO170" s="44" t="str">
        <f>IF(Wedstrijden!AD192="x","A","")</f>
        <v/>
      </c>
      <c r="CP170" s="44" t="str">
        <f>IF(Wedstrijden!AE192="x","BB","")</f>
        <v/>
      </c>
      <c r="CQ170" s="44" t="str">
        <f>IF(Wedstrijden!AF192="x","B","")</f>
        <v/>
      </c>
      <c r="CR170" s="44" t="str">
        <f>IF(Wedstrijden!AG192="x","L","")</f>
        <v/>
      </c>
      <c r="CS170" s="44" t="str">
        <f>IF(Wedstrijden!AH192="x","M","")</f>
        <v/>
      </c>
      <c r="CT170" s="44" t="str">
        <f>IF(Wedstrijden!AI192="x","Z","")</f>
        <v/>
      </c>
      <c r="CU170" s="44" t="str">
        <f>IF(Wedstrijden!AJ192="x","ZZ","")</f>
        <v/>
      </c>
      <c r="CV170" s="44" t="str">
        <f>IF(COUNTA(Wedstrijden!AK192:AQ192)&lt;&gt;0,2,"")</f>
        <v/>
      </c>
      <c r="CW170" s="44" t="str">
        <f t="shared" si="15"/>
        <v/>
      </c>
      <c r="CX170" s="44" t="str">
        <f>IF(Wedstrijden!AK192="x","BB","")</f>
        <v/>
      </c>
      <c r="CY170" s="44" t="str">
        <f>IF(Wedstrijden!AL192="x","B","")</f>
        <v/>
      </c>
      <c r="CZ170" s="44" t="str">
        <f>IF(Wedstrijden!AM192="x","L","")</f>
        <v/>
      </c>
      <c r="DA170" s="44" t="str">
        <f>IF(Wedstrijden!AN192="x","M","")</f>
        <v/>
      </c>
      <c r="DB170" s="44" t="str">
        <f>IF(Wedstrijden!AO192="x","Z","")</f>
        <v/>
      </c>
      <c r="DC170" s="44" t="str">
        <f>IF(Wedstrijden!AP192="x","ZZ","")</f>
        <v/>
      </c>
      <c r="DD170" s="44" t="str">
        <f>IF(Wedstrijden!AQ192="x","1.40","")</f>
        <v/>
      </c>
      <c r="DE170" s="44" t="str">
        <f>IF(COUNTA(Wedstrijden!AR192:AT192)&lt;&gt;0,6,"")</f>
        <v/>
      </c>
      <c r="DF170" s="44" t="str">
        <f t="shared" si="16"/>
        <v/>
      </c>
      <c r="DG170" s="44" t="str">
        <f>IF(Wedstrijden!AR192="x","L","")</f>
        <v/>
      </c>
      <c r="DH170" s="44" t="str">
        <f>IF(Wedstrijden!AS192="x","M","")</f>
        <v/>
      </c>
      <c r="DI170" s="44" t="str">
        <f>IF(Wedstrijden!AT192="x","Z","")</f>
        <v/>
      </c>
      <c r="DJ170" s="44" t="str">
        <f>IF(COUNTA(Wedstrijden!AU192:AW192)&lt;&gt;0,6,"")</f>
        <v/>
      </c>
      <c r="DK170" s="44" t="str">
        <f t="shared" si="17"/>
        <v/>
      </c>
      <c r="DL170" s="44" t="str">
        <f>IF(Wedstrijden!AU192="x","L","")</f>
        <v/>
      </c>
      <c r="DM170" s="44" t="str">
        <f>IF(Wedstrijden!AV192="x","M","")</f>
        <v/>
      </c>
      <c r="DN170" s="44" t="str">
        <f>IF(Wedstrijden!AW192="x","Z","")</f>
        <v/>
      </c>
    </row>
    <row r="171" spans="1:118" ht="15">
      <c r="A171" s="48" t="e">
        <f>Wedstrijden!#REF!</f>
        <v>#REF!</v>
      </c>
      <c r="B171" s="44" t="str">
        <f>IFERROR(VLOOKUP(Wedstrijden!E193,Wedstrijdlocaties!$B$2:$E$499,2,FALSE),"")</f>
        <v/>
      </c>
      <c r="C171" s="44" t="str">
        <f>Wedstrijden!F193</f>
        <v>Heerhugowaard</v>
      </c>
      <c r="D171" s="44" t="str">
        <f>IFERROR(VLOOKUP(Wedstrijden!G193,Organisaties!$B$2:$C$501,2,FALSE),"")</f>
        <v>V60200</v>
      </c>
      <c r="E171" s="44" t="str">
        <f>IFERROR(VLOOKUP(Wedstrijden!G193,Organisaties!$B$2:$F$501,5,FALSE),"")</f>
        <v>V31007</v>
      </c>
      <c r="F171" s="44" t="str">
        <f>IF(Wedstrijden!BC193&lt;&gt;"",Wedstrijden!BC193,"")</f>
        <v/>
      </c>
      <c r="G171" s="44">
        <f>IF(Wedstrijden!AY193="Indoor",1,0)</f>
        <v>0</v>
      </c>
      <c r="H171" s="44" t="str">
        <f>Wedstrijden!AZ193</f>
        <v>Onbeperkt</v>
      </c>
      <c r="I171" s="44">
        <f>IF(Wedstrijden!AX193="Nee",0,IF(Wedstrijden!AX193="Ja",1,""))</f>
        <v>0</v>
      </c>
      <c r="J171" s="44" t="str">
        <f>IF(Wedstrijden!BA193&lt;&gt;"",Wedstrijden!BA193,"")</f>
        <v>Tijdens deze wedstrijd zal de eerste proef outdoor en de tweede proef indoor worden verreden. Het inrijterrein is outdoor.</v>
      </c>
      <c r="W171" s="45"/>
      <c r="AE171" s="45"/>
      <c r="AN171" s="45"/>
      <c r="AU171" s="45"/>
      <c r="BA171" s="45"/>
      <c r="BE171" s="45"/>
      <c r="BJ171" s="44">
        <f>IF(COUNTA(Wedstrijden!I193:S193)&lt;&gt;0,1,"")</f>
        <v>1</v>
      </c>
      <c r="BK171" s="44">
        <f t="shared" si="12"/>
        <v>2</v>
      </c>
      <c r="BL171" s="44" t="str">
        <f>IF(Wedstrijden!I193="x","AA","")</f>
        <v/>
      </c>
      <c r="BM171" s="44" t="str">
        <f>IF(Wedstrijden!J193="x","A","")</f>
        <v/>
      </c>
      <c r="BN171" s="44" t="str">
        <f>IF(Wedstrijden!K193="x","B1","")</f>
        <v/>
      </c>
      <c r="BO171" s="44" t="str">
        <f>IF(Wedstrijden!L193="x","BB","")</f>
        <v>BB</v>
      </c>
      <c r="BP171" s="44" t="str">
        <f>IF(Wedstrijden!M193="x","B","")</f>
        <v>B</v>
      </c>
      <c r="BQ171" s="44" t="str">
        <f>IF(Wedstrijden!N193="x","L1","")</f>
        <v>L1</v>
      </c>
      <c r="BR171" s="44" t="str">
        <f>IF(Wedstrijden!O193="x","L2","")</f>
        <v>L2</v>
      </c>
      <c r="BS171" s="44" t="str">
        <f>IF(Wedstrijden!P193="x","M1","")</f>
        <v>M1</v>
      </c>
      <c r="BT171" s="44" t="str">
        <f>IF(Wedstrijden!Q193="x","M2","")</f>
        <v>M2</v>
      </c>
      <c r="BU171" s="44" t="str">
        <f>IF(Wedstrijden!R193="x","Z1","")</f>
        <v>Z1</v>
      </c>
      <c r="BV171" s="44" t="str">
        <f>IF(Wedstrijden!S193="x","Z2","")</f>
        <v>Z2</v>
      </c>
      <c r="BW171" s="44">
        <f>IF(COUNTA(Wedstrijden!T193:AB193)&lt;&gt;0,1,"")</f>
        <v>1</v>
      </c>
      <c r="BX171" s="44">
        <f t="shared" si="13"/>
        <v>1</v>
      </c>
      <c r="BY171" s="44" t="str">
        <f>IF(Wedstrijden!T193="x","BB","")</f>
        <v>BB</v>
      </c>
      <c r="BZ171" s="44" t="str">
        <f>IF(Wedstrijden!U193="x","B","")</f>
        <v>B</v>
      </c>
      <c r="CA171" s="44" t="str">
        <f>IF(Wedstrijden!V193="x","L1","")</f>
        <v>L1</v>
      </c>
      <c r="CB171" s="44" t="str">
        <f>IF(Wedstrijden!W193="x","L2","")</f>
        <v>L2</v>
      </c>
      <c r="CC171" s="44" t="str">
        <f>IF(Wedstrijden!X193="x","M1","")</f>
        <v>M1</v>
      </c>
      <c r="CD171" s="44" t="str">
        <f>IF(Wedstrijden!Y193="x","M2","")</f>
        <v>M2</v>
      </c>
      <c r="CE171" s="44" t="str">
        <f>IF(Wedstrijden!Z193="x","Z1","")</f>
        <v>Z1</v>
      </c>
      <c r="CF171" s="44" t="str">
        <f>IF(Wedstrijden!AA193="x","Z2","")</f>
        <v>Z2</v>
      </c>
      <c r="CG171" s="44" t="str">
        <f>IF(Wedstrijden!AB193="x","ZZL","")</f>
        <v/>
      </c>
      <c r="CL171" s="44" t="str">
        <f>IF(COUNTA(Wedstrijden!AC193:AJ193)&lt;&gt;0,2,"")</f>
        <v/>
      </c>
      <c r="CM171" s="44" t="str">
        <f t="shared" si="14"/>
        <v/>
      </c>
      <c r="CN171" s="44" t="str">
        <f>IF(Wedstrijden!AC193="x","AA","")</f>
        <v/>
      </c>
      <c r="CO171" s="44" t="str">
        <f>IF(Wedstrijden!AD193="x","A","")</f>
        <v/>
      </c>
      <c r="CP171" s="44" t="str">
        <f>IF(Wedstrijden!AE193="x","BB","")</f>
        <v/>
      </c>
      <c r="CQ171" s="44" t="str">
        <f>IF(Wedstrijden!AF193="x","B","")</f>
        <v/>
      </c>
      <c r="CR171" s="44" t="str">
        <f>IF(Wedstrijden!AG193="x","L","")</f>
        <v/>
      </c>
      <c r="CS171" s="44" t="str">
        <f>IF(Wedstrijden!AH193="x","M","")</f>
        <v/>
      </c>
      <c r="CT171" s="44" t="str">
        <f>IF(Wedstrijden!AI193="x","Z","")</f>
        <v/>
      </c>
      <c r="CU171" s="44" t="str">
        <f>IF(Wedstrijden!AJ193="x","ZZ","")</f>
        <v/>
      </c>
      <c r="CV171" s="44" t="str">
        <f>IF(COUNTA(Wedstrijden!AK193:AQ193)&lt;&gt;0,2,"")</f>
        <v/>
      </c>
      <c r="CW171" s="44" t="str">
        <f t="shared" si="15"/>
        <v/>
      </c>
      <c r="CX171" s="44" t="str">
        <f>IF(Wedstrijden!AK193="x","BB","")</f>
        <v/>
      </c>
      <c r="CY171" s="44" t="str">
        <f>IF(Wedstrijden!AL193="x","B","")</f>
        <v/>
      </c>
      <c r="CZ171" s="44" t="str">
        <f>IF(Wedstrijden!AM193="x","L","")</f>
        <v/>
      </c>
      <c r="DA171" s="44" t="str">
        <f>IF(Wedstrijden!AN193="x","M","")</f>
        <v/>
      </c>
      <c r="DB171" s="44" t="str">
        <f>IF(Wedstrijden!AO193="x","Z","")</f>
        <v/>
      </c>
      <c r="DC171" s="44" t="str">
        <f>IF(Wedstrijden!AP193="x","ZZ","")</f>
        <v/>
      </c>
      <c r="DD171" s="44" t="str">
        <f>IF(Wedstrijden!AQ193="x","1.40","")</f>
        <v/>
      </c>
      <c r="DE171" s="44" t="str">
        <f>IF(COUNTA(Wedstrijden!AR193:AT193)&lt;&gt;0,6,"")</f>
        <v/>
      </c>
      <c r="DF171" s="44" t="str">
        <f t="shared" si="16"/>
        <v/>
      </c>
      <c r="DG171" s="44" t="str">
        <f>IF(Wedstrijden!AR193="x","L","")</f>
        <v/>
      </c>
      <c r="DH171" s="44" t="str">
        <f>IF(Wedstrijden!AS193="x","M","")</f>
        <v/>
      </c>
      <c r="DI171" s="44" t="str">
        <f>IF(Wedstrijden!AT193="x","Z","")</f>
        <v/>
      </c>
      <c r="DJ171" s="44" t="str">
        <f>IF(COUNTA(Wedstrijden!AU193:AW193)&lt;&gt;0,6,"")</f>
        <v/>
      </c>
      <c r="DK171" s="44" t="str">
        <f t="shared" si="17"/>
        <v/>
      </c>
      <c r="DL171" s="44" t="str">
        <f>IF(Wedstrijden!AU193="x","L","")</f>
        <v/>
      </c>
      <c r="DM171" s="44" t="str">
        <f>IF(Wedstrijden!AV193="x","M","")</f>
        <v/>
      </c>
      <c r="DN171" s="44" t="str">
        <f>IF(Wedstrijden!AW193="x","Z","")</f>
        <v/>
      </c>
    </row>
    <row r="172" spans="1:118" ht="15">
      <c r="A172" s="48" t="e">
        <f>Wedstrijden!#REF!</f>
        <v>#REF!</v>
      </c>
      <c r="B172" s="44">
        <f>IFERROR(VLOOKUP(Wedstrijden!E194,Wedstrijdlocaties!$B$2:$E$499,2,FALSE),"")</f>
        <v>830931</v>
      </c>
      <c r="C172" s="44" t="str">
        <f>Wedstrijden!F194</f>
        <v>Wijdewormer</v>
      </c>
      <c r="D172" s="44" t="str">
        <f>IFERROR(VLOOKUP(Wedstrijden!G194,Organisaties!$B$2:$C$501,2,FALSE),"")</f>
        <v/>
      </c>
      <c r="E172" s="44" t="str">
        <f>IFERROR(VLOOKUP(Wedstrijden!G194,Organisaties!$B$2:$F$501,5,FALSE),"")</f>
        <v/>
      </c>
      <c r="F172" s="44" t="str">
        <f>IF(Wedstrijden!BC194&lt;&gt;"",Wedstrijden!BC194,"")</f>
        <v/>
      </c>
      <c r="G172" s="44">
        <f>IF(Wedstrijden!AY194="Indoor",1,0)</f>
        <v>1</v>
      </c>
      <c r="H172" s="44" t="str">
        <f>Wedstrijden!AZ194</f>
        <v>Onbeperkt</v>
      </c>
      <c r="I172" s="44">
        <f>IF(Wedstrijden!AX194="Nee",0,IF(Wedstrijden!AX194="Ja",1,""))</f>
        <v>0</v>
      </c>
      <c r="J172" s="44" t="str">
        <f>IF(Wedstrijden!BA194&lt;&gt;"",Wedstrijden!BA194,"")</f>
        <v/>
      </c>
      <c r="W172" s="45"/>
      <c r="AE172" s="45"/>
      <c r="AN172" s="45"/>
      <c r="AU172" s="45"/>
      <c r="BA172" s="45"/>
      <c r="BE172" s="45"/>
      <c r="BJ172" s="44">
        <f>IF(COUNTA(Wedstrijden!I194:S194)&lt;&gt;0,1,"")</f>
        <v>1</v>
      </c>
      <c r="BK172" s="44">
        <f t="shared" si="12"/>
        <v>2</v>
      </c>
      <c r="BL172" s="44" t="str">
        <f>IF(Wedstrijden!I194="x","AA","")</f>
        <v/>
      </c>
      <c r="BM172" s="44" t="str">
        <f>IF(Wedstrijden!J194="x","A","")</f>
        <v/>
      </c>
      <c r="BN172" s="44" t="str">
        <f>IF(Wedstrijden!K194="x","B1","")</f>
        <v/>
      </c>
      <c r="BO172" s="44" t="str">
        <f>IF(Wedstrijden!L194="x","BB","")</f>
        <v/>
      </c>
      <c r="BP172" s="44" t="str">
        <f>IF(Wedstrijden!M194="x","B","")</f>
        <v>B</v>
      </c>
      <c r="BQ172" s="44" t="str">
        <f>IF(Wedstrijden!N194="x","L1","")</f>
        <v>L1</v>
      </c>
      <c r="BR172" s="44" t="str">
        <f>IF(Wedstrijden!O194="x","L2","")</f>
        <v>L2</v>
      </c>
      <c r="BS172" s="44" t="str">
        <f>IF(Wedstrijden!P194="x","M1","")</f>
        <v>M1</v>
      </c>
      <c r="BT172" s="44" t="str">
        <f>IF(Wedstrijden!Q194="x","M2","")</f>
        <v>M2</v>
      </c>
      <c r="BU172" s="44" t="str">
        <f>IF(Wedstrijden!R194="x","Z1","")</f>
        <v/>
      </c>
      <c r="BV172" s="44" t="str">
        <f>IF(Wedstrijden!S194="x","Z2","")</f>
        <v/>
      </c>
      <c r="BW172" s="44">
        <f>IF(COUNTA(Wedstrijden!T194:AB194)&lt;&gt;0,1,"")</f>
        <v>1</v>
      </c>
      <c r="BX172" s="44">
        <f t="shared" si="13"/>
        <v>1</v>
      </c>
      <c r="BY172" s="44" t="str">
        <f>IF(Wedstrijden!T194="x","BB","")</f>
        <v/>
      </c>
      <c r="BZ172" s="44" t="str">
        <f>IF(Wedstrijden!U194="x","B","")</f>
        <v>B</v>
      </c>
      <c r="CA172" s="44" t="str">
        <f>IF(Wedstrijden!V194="x","L1","")</f>
        <v>L1</v>
      </c>
      <c r="CB172" s="44" t="str">
        <f>IF(Wedstrijden!W194="x","L2","")</f>
        <v>L2</v>
      </c>
      <c r="CC172" s="44" t="str">
        <f>IF(Wedstrijden!X194="x","M1","")</f>
        <v>M1</v>
      </c>
      <c r="CD172" s="44" t="str">
        <f>IF(Wedstrijden!Y194="x","M2","")</f>
        <v>M2</v>
      </c>
      <c r="CE172" s="44" t="str">
        <f>IF(Wedstrijden!Z194="x","Z1","")</f>
        <v/>
      </c>
      <c r="CF172" s="44" t="str">
        <f>IF(Wedstrijden!AA194="x","Z2","")</f>
        <v/>
      </c>
      <c r="CG172" s="44" t="str">
        <f>IF(Wedstrijden!AB194="x","ZZL","")</f>
        <v/>
      </c>
      <c r="CL172" s="44" t="str">
        <f>IF(COUNTA(Wedstrijden!AC194:AJ194)&lt;&gt;0,2,"")</f>
        <v/>
      </c>
      <c r="CM172" s="44" t="str">
        <f t="shared" si="14"/>
        <v/>
      </c>
      <c r="CN172" s="44" t="str">
        <f>IF(Wedstrijden!AC194="x","AA","")</f>
        <v/>
      </c>
      <c r="CO172" s="44" t="str">
        <f>IF(Wedstrijden!AD194="x","A","")</f>
        <v/>
      </c>
      <c r="CP172" s="44" t="str">
        <f>IF(Wedstrijden!AE194="x","BB","")</f>
        <v/>
      </c>
      <c r="CQ172" s="44" t="str">
        <f>IF(Wedstrijden!AF194="x","B","")</f>
        <v/>
      </c>
      <c r="CR172" s="44" t="str">
        <f>IF(Wedstrijden!AG194="x","L","")</f>
        <v/>
      </c>
      <c r="CS172" s="44" t="str">
        <f>IF(Wedstrijden!AH194="x","M","")</f>
        <v/>
      </c>
      <c r="CT172" s="44" t="str">
        <f>IF(Wedstrijden!AI194="x","Z","")</f>
        <v/>
      </c>
      <c r="CU172" s="44" t="str">
        <f>IF(Wedstrijden!AJ194="x","ZZ","")</f>
        <v/>
      </c>
      <c r="CV172" s="44" t="str">
        <f>IF(COUNTA(Wedstrijden!AK194:AQ194)&lt;&gt;0,2,"")</f>
        <v/>
      </c>
      <c r="CW172" s="44" t="str">
        <f t="shared" si="15"/>
        <v/>
      </c>
      <c r="CX172" s="44" t="str">
        <f>IF(Wedstrijden!AK194="x","BB","")</f>
        <v/>
      </c>
      <c r="CY172" s="44" t="str">
        <f>IF(Wedstrijden!AL194="x","B","")</f>
        <v/>
      </c>
      <c r="CZ172" s="44" t="str">
        <f>IF(Wedstrijden!AM194="x","L","")</f>
        <v/>
      </c>
      <c r="DA172" s="44" t="str">
        <f>IF(Wedstrijden!AN194="x","M","")</f>
        <v/>
      </c>
      <c r="DB172" s="44" t="str">
        <f>IF(Wedstrijden!AO194="x","Z","")</f>
        <v/>
      </c>
      <c r="DC172" s="44" t="str">
        <f>IF(Wedstrijden!AP194="x","ZZ","")</f>
        <v/>
      </c>
      <c r="DD172" s="44" t="str">
        <f>IF(Wedstrijden!AQ194="x","1.40","")</f>
        <v/>
      </c>
      <c r="DE172" s="44" t="str">
        <f>IF(COUNTA(Wedstrijden!AR194:AT194)&lt;&gt;0,6,"")</f>
        <v/>
      </c>
      <c r="DF172" s="44" t="str">
        <f t="shared" si="16"/>
        <v/>
      </c>
      <c r="DG172" s="44" t="str">
        <f>IF(Wedstrijden!AR194="x","L","")</f>
        <v/>
      </c>
      <c r="DH172" s="44" t="str">
        <f>IF(Wedstrijden!AS194="x","M","")</f>
        <v/>
      </c>
      <c r="DI172" s="44" t="str">
        <f>IF(Wedstrijden!AT194="x","Z","")</f>
        <v/>
      </c>
      <c r="DJ172" s="44" t="str">
        <f>IF(COUNTA(Wedstrijden!AU194:AW194)&lt;&gt;0,6,"")</f>
        <v/>
      </c>
      <c r="DK172" s="44" t="str">
        <f t="shared" si="17"/>
        <v/>
      </c>
      <c r="DL172" s="44" t="str">
        <f>IF(Wedstrijden!AU194="x","L","")</f>
        <v/>
      </c>
      <c r="DM172" s="44" t="str">
        <f>IF(Wedstrijden!AV194="x","M","")</f>
        <v/>
      </c>
      <c r="DN172" s="44" t="str">
        <f>IF(Wedstrijden!AW194="x","Z","")</f>
        <v/>
      </c>
    </row>
    <row r="173" spans="1:118" ht="15">
      <c r="A173" s="48" t="e">
        <f>Wedstrijden!#REF!</f>
        <v>#REF!</v>
      </c>
      <c r="B173" s="44" t="str">
        <f>IFERROR(VLOOKUP(Wedstrijden!E195,Wedstrijdlocaties!$B$2:$E$499,2,FALSE),"")</f>
        <v>R90930</v>
      </c>
      <c r="C173" s="44" t="str">
        <f>Wedstrijden!F195</f>
        <v>Aalsmeer</v>
      </c>
      <c r="D173" s="44" t="str">
        <f>IFERROR(VLOOKUP(Wedstrijden!G195,Organisaties!$B$2:$C$501,2,FALSE),"")</f>
        <v>V60594</v>
      </c>
      <c r="E173" s="44" t="str">
        <f>IFERROR(VLOOKUP(Wedstrijden!G195,Organisaties!$B$2:$F$501,5,FALSE),"")</f>
        <v>V31007</v>
      </c>
      <c r="F173" s="44" t="str">
        <f>IF(Wedstrijden!BC195&lt;&gt;"",Wedstrijden!BC195,"")</f>
        <v/>
      </c>
      <c r="G173" s="44">
        <f>IF(Wedstrijden!AY195="Indoor",1,0)</f>
        <v>0</v>
      </c>
      <c r="H173" s="44">
        <f>Wedstrijden!AZ195</f>
        <v>0</v>
      </c>
      <c r="I173" s="44" t="str">
        <f>IF(Wedstrijden!AX195="Nee",0,IF(Wedstrijden!AX195="Ja",1,""))</f>
        <v/>
      </c>
      <c r="J173" s="44" t="str">
        <f>IF(Wedstrijden!BA195&lt;&gt;"",Wedstrijden!BA195,"")</f>
        <v/>
      </c>
      <c r="W173" s="45"/>
      <c r="AE173" s="45"/>
      <c r="AN173" s="45"/>
      <c r="AU173" s="45"/>
      <c r="BA173" s="45"/>
      <c r="BE173" s="45"/>
      <c r="BJ173" s="44">
        <f>IF(COUNTA(Wedstrijden!I195:S195)&lt;&gt;0,1,"")</f>
        <v>1</v>
      </c>
      <c r="BK173" s="44">
        <f t="shared" si="12"/>
        <v>2</v>
      </c>
      <c r="BL173" s="44" t="str">
        <f>IF(Wedstrijden!I195="x","AA","")</f>
        <v/>
      </c>
      <c r="BM173" s="44" t="str">
        <f>IF(Wedstrijden!J195="x","A","")</f>
        <v/>
      </c>
      <c r="BN173" s="44" t="str">
        <f>IF(Wedstrijden!K195="x","B1","")</f>
        <v/>
      </c>
      <c r="BO173" s="44" t="str">
        <f>IF(Wedstrijden!L195="x","BB","")</f>
        <v/>
      </c>
      <c r="BP173" s="44" t="str">
        <f>IF(Wedstrijden!M195="x","B","")</f>
        <v>B</v>
      </c>
      <c r="BQ173" s="44" t="str">
        <f>IF(Wedstrijden!N195="x","L1","")</f>
        <v>L1</v>
      </c>
      <c r="BR173" s="44" t="str">
        <f>IF(Wedstrijden!O195="x","L2","")</f>
        <v>L2</v>
      </c>
      <c r="BS173" s="44" t="str">
        <f>IF(Wedstrijden!P195="x","M1","")</f>
        <v>M1</v>
      </c>
      <c r="BT173" s="44" t="str">
        <f>IF(Wedstrijden!Q195="x","M2","")</f>
        <v>M2</v>
      </c>
      <c r="BU173" s="44" t="str">
        <f>IF(Wedstrijden!R195="x","Z1","")</f>
        <v/>
      </c>
      <c r="BV173" s="44" t="str">
        <f>IF(Wedstrijden!S195="x","Z2","")</f>
        <v/>
      </c>
      <c r="BW173" s="44">
        <f>IF(COUNTA(Wedstrijden!T195:AB195)&lt;&gt;0,1,"")</f>
        <v>1</v>
      </c>
      <c r="BX173" s="44">
        <f t="shared" si="13"/>
        <v>1</v>
      </c>
      <c r="BY173" s="44" t="str">
        <f>IF(Wedstrijden!T195="x","BB","")</f>
        <v/>
      </c>
      <c r="BZ173" s="44" t="str">
        <f>IF(Wedstrijden!U195="x","B","")</f>
        <v>B</v>
      </c>
      <c r="CA173" s="44" t="str">
        <f>IF(Wedstrijden!V195="x","L1","")</f>
        <v>L1</v>
      </c>
      <c r="CB173" s="44" t="str">
        <f>IF(Wedstrijden!W195="x","L2","")</f>
        <v>L2</v>
      </c>
      <c r="CC173" s="44" t="str">
        <f>IF(Wedstrijden!X195="x","M1","")</f>
        <v>M1</v>
      </c>
      <c r="CD173" s="44" t="str">
        <f>IF(Wedstrijden!Y195="x","M2","")</f>
        <v>M2</v>
      </c>
      <c r="CE173" s="44" t="str">
        <f>IF(Wedstrijden!Z195="x","Z1","")</f>
        <v/>
      </c>
      <c r="CF173" s="44" t="str">
        <f>IF(Wedstrijden!AA195="x","Z2","")</f>
        <v/>
      </c>
      <c r="CG173" s="44" t="str">
        <f>IF(Wedstrijden!AB195="x","ZZL","")</f>
        <v/>
      </c>
      <c r="CL173" s="44" t="str">
        <f>IF(COUNTA(Wedstrijden!AC195:AJ195)&lt;&gt;0,2,"")</f>
        <v/>
      </c>
      <c r="CM173" s="44" t="str">
        <f t="shared" si="14"/>
        <v/>
      </c>
      <c r="CN173" s="44" t="str">
        <f>IF(Wedstrijden!AC195="x","AA","")</f>
        <v/>
      </c>
      <c r="CO173" s="44" t="str">
        <f>IF(Wedstrijden!AD195="x","A","")</f>
        <v/>
      </c>
      <c r="CP173" s="44" t="str">
        <f>IF(Wedstrijden!AE195="x","BB","")</f>
        <v/>
      </c>
      <c r="CQ173" s="44" t="str">
        <f>IF(Wedstrijden!AF195="x","B","")</f>
        <v/>
      </c>
      <c r="CR173" s="44" t="str">
        <f>IF(Wedstrijden!AG195="x","L","")</f>
        <v/>
      </c>
      <c r="CS173" s="44" t="str">
        <f>IF(Wedstrijden!AH195="x","M","")</f>
        <v/>
      </c>
      <c r="CT173" s="44" t="str">
        <f>IF(Wedstrijden!AI195="x","Z","")</f>
        <v/>
      </c>
      <c r="CU173" s="44" t="str">
        <f>IF(Wedstrijden!AJ195="x","ZZ","")</f>
        <v/>
      </c>
      <c r="CV173" s="44" t="str">
        <f>IF(COUNTA(Wedstrijden!AK195:AQ195)&lt;&gt;0,2,"")</f>
        <v/>
      </c>
      <c r="CW173" s="44" t="str">
        <f t="shared" si="15"/>
        <v/>
      </c>
      <c r="CX173" s="44" t="str">
        <f>IF(Wedstrijden!AK195="x","BB","")</f>
        <v/>
      </c>
      <c r="CY173" s="44" t="str">
        <f>IF(Wedstrijden!AL195="x","B","")</f>
        <v/>
      </c>
      <c r="CZ173" s="44" t="str">
        <f>IF(Wedstrijden!AM195="x","L","")</f>
        <v/>
      </c>
      <c r="DA173" s="44" t="str">
        <f>IF(Wedstrijden!AN195="x","M","")</f>
        <v/>
      </c>
      <c r="DB173" s="44" t="str">
        <f>IF(Wedstrijden!AO195="x","Z","")</f>
        <v/>
      </c>
      <c r="DC173" s="44" t="str">
        <f>IF(Wedstrijden!AP195="x","ZZ","")</f>
        <v/>
      </c>
      <c r="DD173" s="44" t="str">
        <f>IF(Wedstrijden!AQ195="x","1.40","")</f>
        <v/>
      </c>
      <c r="DE173" s="44" t="str">
        <f>IF(COUNTA(Wedstrijden!AR195:AT195)&lt;&gt;0,6,"")</f>
        <v/>
      </c>
      <c r="DF173" s="44" t="str">
        <f t="shared" si="16"/>
        <v/>
      </c>
      <c r="DG173" s="44" t="str">
        <f>IF(Wedstrijden!AR195="x","L","")</f>
        <v/>
      </c>
      <c r="DH173" s="44" t="str">
        <f>IF(Wedstrijden!AS195="x","M","")</f>
        <v/>
      </c>
      <c r="DI173" s="44" t="str">
        <f>IF(Wedstrijden!AT195="x","Z","")</f>
        <v/>
      </c>
      <c r="DJ173" s="44" t="str">
        <f>IF(COUNTA(Wedstrijden!AU195:AW195)&lt;&gt;0,6,"")</f>
        <v/>
      </c>
      <c r="DK173" s="44" t="str">
        <f t="shared" si="17"/>
        <v/>
      </c>
      <c r="DL173" s="44" t="str">
        <f>IF(Wedstrijden!AU195="x","L","")</f>
        <v/>
      </c>
      <c r="DM173" s="44" t="str">
        <f>IF(Wedstrijden!AV195="x","M","")</f>
        <v/>
      </c>
      <c r="DN173" s="44" t="str">
        <f>IF(Wedstrijden!AW195="x","Z","")</f>
        <v/>
      </c>
    </row>
    <row r="174" spans="1:118" ht="15">
      <c r="A174" s="48" t="e">
        <f>Wedstrijden!#REF!</f>
        <v>#REF!</v>
      </c>
      <c r="B174" s="44">
        <f>IFERROR(VLOOKUP(Wedstrijden!E196,Wedstrijdlocaties!$B$2:$E$499,2,FALSE),"")</f>
        <v>927748</v>
      </c>
      <c r="C174" s="44" t="str">
        <f>Wedstrijden!F196</f>
        <v>Aalsmeer</v>
      </c>
      <c r="D174" s="44" t="str">
        <f>IFERROR(VLOOKUP(Wedstrijden!G196,Organisaties!$B$2:$C$501,2,FALSE),"")</f>
        <v>V51291</v>
      </c>
      <c r="E174" s="44" t="str">
        <f>IFERROR(VLOOKUP(Wedstrijden!G196,Organisaties!$B$2:$F$501,5,FALSE),"")</f>
        <v>V31007</v>
      </c>
      <c r="F174" s="44" t="str">
        <f>IF(Wedstrijden!BC196&lt;&gt;"",Wedstrijden!BC196,"")</f>
        <v/>
      </c>
      <c r="G174" s="44">
        <f>IF(Wedstrijden!AY196="Indoor",1,0)</f>
        <v>0</v>
      </c>
      <c r="H174" s="44">
        <f>Wedstrijden!AZ196</f>
        <v>0</v>
      </c>
      <c r="I174" s="44" t="str">
        <f>IF(Wedstrijden!AX196="Nee",0,IF(Wedstrijden!AX196="Ja",1,""))</f>
        <v/>
      </c>
      <c r="J174" s="44" t="str">
        <f>IF(Wedstrijden!BA196&lt;&gt;"",Wedstrijden!BA196,"")</f>
        <v/>
      </c>
      <c r="W174" s="45"/>
      <c r="AE174" s="45"/>
      <c r="AN174" s="45"/>
      <c r="AU174" s="45"/>
      <c r="BA174" s="45"/>
      <c r="BE174" s="45"/>
      <c r="BJ174" s="44">
        <f>IF(COUNTA(Wedstrijden!I196:S196)&lt;&gt;0,1,"")</f>
        <v>1</v>
      </c>
      <c r="BK174" s="44">
        <f t="shared" si="12"/>
        <v>2</v>
      </c>
      <c r="BL174" s="44" t="str">
        <f>IF(Wedstrijden!I196="x","AA","")</f>
        <v/>
      </c>
      <c r="BM174" s="44" t="str">
        <f>IF(Wedstrijden!J196="x","A","")</f>
        <v/>
      </c>
      <c r="BN174" s="44" t="str">
        <f>IF(Wedstrijden!K196="x","B1","")</f>
        <v/>
      </c>
      <c r="BO174" s="44" t="str">
        <f>IF(Wedstrijden!L196="x","BB","")</f>
        <v/>
      </c>
      <c r="BP174" s="44" t="str">
        <f>IF(Wedstrijden!M196="x","B","")</f>
        <v>B</v>
      </c>
      <c r="BQ174" s="44" t="str">
        <f>IF(Wedstrijden!N196="x","L1","")</f>
        <v>L1</v>
      </c>
      <c r="BR174" s="44" t="str">
        <f>IF(Wedstrijden!O196="x","L2","")</f>
        <v>L2</v>
      </c>
      <c r="BS174" s="44" t="str">
        <f>IF(Wedstrijden!P196="x","M1","")</f>
        <v>M1</v>
      </c>
      <c r="BT174" s="44" t="str">
        <f>IF(Wedstrijden!Q196="x","M2","")</f>
        <v>M2</v>
      </c>
      <c r="BU174" s="44" t="str">
        <f>IF(Wedstrijden!R196="x","Z1","")</f>
        <v>Z1</v>
      </c>
      <c r="BV174" s="44" t="str">
        <f>IF(Wedstrijden!S196="x","Z2","")</f>
        <v>Z2</v>
      </c>
      <c r="BW174" s="44">
        <f>IF(COUNTA(Wedstrijden!T196:AB196)&lt;&gt;0,1,"")</f>
        <v>1</v>
      </c>
      <c r="BX174" s="44">
        <f t="shared" si="13"/>
        <v>1</v>
      </c>
      <c r="BY174" s="44" t="str">
        <f>IF(Wedstrijden!T196="x","BB","")</f>
        <v/>
      </c>
      <c r="BZ174" s="44" t="str">
        <f>IF(Wedstrijden!U196="x","B","")</f>
        <v>B</v>
      </c>
      <c r="CA174" s="44" t="str">
        <f>IF(Wedstrijden!V196="x","L1","")</f>
        <v>L1</v>
      </c>
      <c r="CB174" s="44" t="str">
        <f>IF(Wedstrijden!W196="x","L2","")</f>
        <v>L2</v>
      </c>
      <c r="CC174" s="44" t="str">
        <f>IF(Wedstrijden!X196="x","M1","")</f>
        <v>M1</v>
      </c>
      <c r="CD174" s="44" t="str">
        <f>IF(Wedstrijden!Y196="x","M2","")</f>
        <v>M2</v>
      </c>
      <c r="CE174" s="44" t="str">
        <f>IF(Wedstrijden!Z196="x","Z1","")</f>
        <v>Z1</v>
      </c>
      <c r="CF174" s="44" t="str">
        <f>IF(Wedstrijden!AA196="x","Z2","")</f>
        <v>Z2</v>
      </c>
      <c r="CG174" s="44" t="str">
        <f>IF(Wedstrijden!AB196="x","ZZL","")</f>
        <v>ZZL</v>
      </c>
      <c r="CL174" s="44" t="str">
        <f>IF(COUNTA(Wedstrijden!AC196:AJ196)&lt;&gt;0,2,"")</f>
        <v/>
      </c>
      <c r="CM174" s="44" t="str">
        <f t="shared" si="14"/>
        <v/>
      </c>
      <c r="CN174" s="44" t="str">
        <f>IF(Wedstrijden!AC196="x","AA","")</f>
        <v/>
      </c>
      <c r="CO174" s="44" t="str">
        <f>IF(Wedstrijden!AD196="x","A","")</f>
        <v/>
      </c>
      <c r="CP174" s="44" t="str">
        <f>IF(Wedstrijden!AE196="x","BB","")</f>
        <v/>
      </c>
      <c r="CQ174" s="44" t="str">
        <f>IF(Wedstrijden!AF196="x","B","")</f>
        <v/>
      </c>
      <c r="CR174" s="44" t="str">
        <f>IF(Wedstrijden!AG196="x","L","")</f>
        <v/>
      </c>
      <c r="CS174" s="44" t="str">
        <f>IF(Wedstrijden!AH196="x","M","")</f>
        <v/>
      </c>
      <c r="CT174" s="44" t="str">
        <f>IF(Wedstrijden!AI196="x","Z","")</f>
        <v/>
      </c>
      <c r="CU174" s="44" t="str">
        <f>IF(Wedstrijden!AJ196="x","ZZ","")</f>
        <v/>
      </c>
      <c r="CV174" s="44" t="str">
        <f>IF(COUNTA(Wedstrijden!AK196:AQ196)&lt;&gt;0,2,"")</f>
        <v/>
      </c>
      <c r="CW174" s="44" t="str">
        <f t="shared" si="15"/>
        <v/>
      </c>
      <c r="CX174" s="44" t="str">
        <f>IF(Wedstrijden!AK196="x","BB","")</f>
        <v/>
      </c>
      <c r="CY174" s="44" t="str">
        <f>IF(Wedstrijden!AL196="x","B","")</f>
        <v/>
      </c>
      <c r="CZ174" s="44" t="str">
        <f>IF(Wedstrijden!AM196="x","L","")</f>
        <v/>
      </c>
      <c r="DA174" s="44" t="str">
        <f>IF(Wedstrijden!AN196="x","M","")</f>
        <v/>
      </c>
      <c r="DB174" s="44" t="str">
        <f>IF(Wedstrijden!AO196="x","Z","")</f>
        <v/>
      </c>
      <c r="DC174" s="44" t="str">
        <f>IF(Wedstrijden!AP196="x","ZZ","")</f>
        <v/>
      </c>
      <c r="DD174" s="44" t="str">
        <f>IF(Wedstrijden!AQ196="x","1.40","")</f>
        <v/>
      </c>
      <c r="DE174" s="44" t="str">
        <f>IF(COUNTA(Wedstrijden!AR196:AT196)&lt;&gt;0,6,"")</f>
        <v/>
      </c>
      <c r="DF174" s="44" t="str">
        <f t="shared" si="16"/>
        <v/>
      </c>
      <c r="DG174" s="44" t="str">
        <f>IF(Wedstrijden!AR196="x","L","")</f>
        <v/>
      </c>
      <c r="DH174" s="44" t="str">
        <f>IF(Wedstrijden!AS196="x","M","")</f>
        <v/>
      </c>
      <c r="DI174" s="44" t="str">
        <f>IF(Wedstrijden!AT196="x","Z","")</f>
        <v/>
      </c>
      <c r="DJ174" s="44" t="str">
        <f>IF(COUNTA(Wedstrijden!AU196:AW196)&lt;&gt;0,6,"")</f>
        <v/>
      </c>
      <c r="DK174" s="44" t="str">
        <f t="shared" si="17"/>
        <v/>
      </c>
      <c r="DL174" s="44" t="str">
        <f>IF(Wedstrijden!AU196="x","L","")</f>
        <v/>
      </c>
      <c r="DM174" s="44" t="str">
        <f>IF(Wedstrijden!AV196="x","M","")</f>
        <v/>
      </c>
      <c r="DN174" s="44" t="str">
        <f>IF(Wedstrijden!AW196="x","Z","")</f>
        <v/>
      </c>
    </row>
    <row r="175" spans="1:118" ht="15">
      <c r="A175" s="48" t="e">
        <f>Wedstrijden!#REF!</f>
        <v>#REF!</v>
      </c>
      <c r="B175" s="44">
        <f>IFERROR(VLOOKUP(Wedstrijden!E197,Wedstrijdlocaties!$B$2:$E$499,2,FALSE),"")</f>
        <v>960951</v>
      </c>
      <c r="C175" s="44" t="str">
        <f>Wedstrijden!F197</f>
        <v>Haarlem</v>
      </c>
      <c r="D175" s="44">
        <f>IFERROR(VLOOKUP(Wedstrijden!G197,Organisaties!$B$2:$C$501,2,FALSE),"")</f>
        <v>780499</v>
      </c>
      <c r="E175" s="44" t="str">
        <f>IFERROR(VLOOKUP(Wedstrijden!G197,Organisaties!$B$2:$F$501,5,FALSE),"")</f>
        <v>V31007</v>
      </c>
      <c r="F175" s="44" t="str">
        <f>IF(Wedstrijden!BC197&lt;&gt;"",Wedstrijden!BC197,"")</f>
        <v/>
      </c>
      <c r="G175" s="44">
        <f>IF(Wedstrijden!AY197="Indoor",1,0)</f>
        <v>0</v>
      </c>
      <c r="H175" s="44">
        <f>Wedstrijden!AZ197</f>
        <v>0</v>
      </c>
      <c r="I175" s="44" t="str">
        <f>IF(Wedstrijden!AX197="Nee",0,IF(Wedstrijden!AX197="Ja",1,""))</f>
        <v/>
      </c>
      <c r="J175" s="44" t="str">
        <f>IF(Wedstrijden!BA197&lt;&gt;"",Wedstrijden!BA197,"")</f>
        <v/>
      </c>
      <c r="W175" s="45"/>
      <c r="AE175" s="45"/>
      <c r="AN175" s="45"/>
      <c r="AU175" s="45"/>
      <c r="BA175" s="45"/>
      <c r="BE175" s="45"/>
      <c r="BJ175" s="44">
        <f>IF(COUNTA(Wedstrijden!I197:S197)&lt;&gt;0,1,"")</f>
        <v>1</v>
      </c>
      <c r="BK175" s="44">
        <f t="shared" si="12"/>
        <v>2</v>
      </c>
      <c r="BL175" s="44" t="str">
        <f>IF(Wedstrijden!I197="x","AA","")</f>
        <v/>
      </c>
      <c r="BM175" s="44" t="str">
        <f>IF(Wedstrijden!J197="x","A","")</f>
        <v/>
      </c>
      <c r="BN175" s="44" t="str">
        <f>IF(Wedstrijden!K197="x","B1","")</f>
        <v/>
      </c>
      <c r="BO175" s="44" t="str">
        <f>IF(Wedstrijden!L197="x","BB","")</f>
        <v/>
      </c>
      <c r="BP175" s="44" t="str">
        <f>IF(Wedstrijden!M197="x","B","")</f>
        <v>B</v>
      </c>
      <c r="BQ175" s="44" t="str">
        <f>IF(Wedstrijden!N197="x","L1","")</f>
        <v>L1</v>
      </c>
      <c r="BR175" s="44" t="str">
        <f>IF(Wedstrijden!O197="x","L2","")</f>
        <v>L2</v>
      </c>
      <c r="BS175" s="44" t="str">
        <f>IF(Wedstrijden!P197="x","M1","")</f>
        <v>M1</v>
      </c>
      <c r="BT175" s="44" t="str">
        <f>IF(Wedstrijden!Q197="x","M2","")</f>
        <v>M2</v>
      </c>
      <c r="BU175" s="44" t="str">
        <f>IF(Wedstrijden!R197="x","Z1","")</f>
        <v/>
      </c>
      <c r="BV175" s="44" t="str">
        <f>IF(Wedstrijden!S197="x","Z2","")</f>
        <v/>
      </c>
      <c r="BW175" s="44">
        <f>IF(COUNTA(Wedstrijden!T197:AB197)&lt;&gt;0,1,"")</f>
        <v>1</v>
      </c>
      <c r="BX175" s="44">
        <f t="shared" si="13"/>
        <v>1</v>
      </c>
      <c r="BY175" s="44" t="str">
        <f>IF(Wedstrijden!T197="x","BB","")</f>
        <v/>
      </c>
      <c r="BZ175" s="44" t="str">
        <f>IF(Wedstrijden!U197="x","B","")</f>
        <v>B</v>
      </c>
      <c r="CA175" s="44" t="str">
        <f>IF(Wedstrijden!V197="x","L1","")</f>
        <v>L1</v>
      </c>
      <c r="CB175" s="44" t="str">
        <f>IF(Wedstrijden!W197="x","L2","")</f>
        <v>L2</v>
      </c>
      <c r="CC175" s="44" t="str">
        <f>IF(Wedstrijden!X197="x","M1","")</f>
        <v>M1</v>
      </c>
      <c r="CD175" s="44" t="str">
        <f>IF(Wedstrijden!Y197="x","M2","")</f>
        <v>M2</v>
      </c>
      <c r="CE175" s="44" t="str">
        <f>IF(Wedstrijden!Z197="x","Z1","")</f>
        <v/>
      </c>
      <c r="CF175" s="44" t="str">
        <f>IF(Wedstrijden!AA197="x","Z2","")</f>
        <v/>
      </c>
      <c r="CG175" s="44" t="str">
        <f>IF(Wedstrijden!AB197="x","ZZL","")</f>
        <v/>
      </c>
      <c r="CL175" s="44" t="str">
        <f>IF(COUNTA(Wedstrijden!AC197:AJ197)&lt;&gt;0,2,"")</f>
        <v/>
      </c>
      <c r="CM175" s="44" t="str">
        <f t="shared" si="14"/>
        <v/>
      </c>
      <c r="CN175" s="44" t="str">
        <f>IF(Wedstrijden!AC197="x","AA","")</f>
        <v/>
      </c>
      <c r="CO175" s="44" t="str">
        <f>IF(Wedstrijden!AD197="x","A","")</f>
        <v/>
      </c>
      <c r="CP175" s="44" t="str">
        <f>IF(Wedstrijden!AE197="x","BB","")</f>
        <v/>
      </c>
      <c r="CQ175" s="44" t="str">
        <f>IF(Wedstrijden!AF197="x","B","")</f>
        <v/>
      </c>
      <c r="CR175" s="44" t="str">
        <f>IF(Wedstrijden!AG197="x","L","")</f>
        <v/>
      </c>
      <c r="CS175" s="44" t="str">
        <f>IF(Wedstrijden!AH197="x","M","")</f>
        <v/>
      </c>
      <c r="CT175" s="44" t="str">
        <f>IF(Wedstrijden!AI197="x","Z","")</f>
        <v/>
      </c>
      <c r="CU175" s="44" t="str">
        <f>IF(Wedstrijden!AJ197="x","ZZ","")</f>
        <v/>
      </c>
      <c r="CV175" s="44" t="str">
        <f>IF(COUNTA(Wedstrijden!AK197:AQ197)&lt;&gt;0,2,"")</f>
        <v/>
      </c>
      <c r="CW175" s="44" t="str">
        <f t="shared" si="15"/>
        <v/>
      </c>
      <c r="CX175" s="44" t="str">
        <f>IF(Wedstrijden!AK197="x","BB","")</f>
        <v/>
      </c>
      <c r="CY175" s="44" t="str">
        <f>IF(Wedstrijden!AL197="x","B","")</f>
        <v/>
      </c>
      <c r="CZ175" s="44" t="str">
        <f>IF(Wedstrijden!AM197="x","L","")</f>
        <v/>
      </c>
      <c r="DA175" s="44" t="str">
        <f>IF(Wedstrijden!AN197="x","M","")</f>
        <v/>
      </c>
      <c r="DB175" s="44" t="str">
        <f>IF(Wedstrijden!AO197="x","Z","")</f>
        <v/>
      </c>
      <c r="DC175" s="44" t="str">
        <f>IF(Wedstrijden!AP197="x","ZZ","")</f>
        <v/>
      </c>
      <c r="DD175" s="44" t="str">
        <f>IF(Wedstrijden!AQ197="x","1.40","")</f>
        <v/>
      </c>
      <c r="DE175" s="44" t="str">
        <f>IF(COUNTA(Wedstrijden!AR197:AT197)&lt;&gt;0,6,"")</f>
        <v/>
      </c>
      <c r="DF175" s="44" t="str">
        <f t="shared" si="16"/>
        <v/>
      </c>
      <c r="DG175" s="44" t="str">
        <f>IF(Wedstrijden!AR197="x","L","")</f>
        <v/>
      </c>
      <c r="DH175" s="44" t="str">
        <f>IF(Wedstrijden!AS197="x","M","")</f>
        <v/>
      </c>
      <c r="DI175" s="44" t="str">
        <f>IF(Wedstrijden!AT197="x","Z","")</f>
        <v/>
      </c>
      <c r="DJ175" s="44" t="str">
        <f>IF(COUNTA(Wedstrijden!AU197:AW197)&lt;&gt;0,6,"")</f>
        <v/>
      </c>
      <c r="DK175" s="44" t="str">
        <f t="shared" si="17"/>
        <v/>
      </c>
      <c r="DL175" s="44" t="str">
        <f>IF(Wedstrijden!AU197="x","L","")</f>
        <v/>
      </c>
      <c r="DM175" s="44" t="str">
        <f>IF(Wedstrijden!AV197="x","M","")</f>
        <v/>
      </c>
      <c r="DN175" s="44" t="str">
        <f>IF(Wedstrijden!AW197="x","Z","")</f>
        <v/>
      </c>
    </row>
    <row r="176" spans="1:118" ht="15">
      <c r="A176" s="48" t="e">
        <f>Wedstrijden!#REF!</f>
        <v>#REF!</v>
      </c>
      <c r="B176" s="44" t="str">
        <f>IFERROR(VLOOKUP(Wedstrijden!E198,Wedstrijdlocaties!$B$2:$E$499,2,FALSE),"")</f>
        <v>V12305</v>
      </c>
      <c r="C176" s="44" t="str">
        <f>Wedstrijden!F198</f>
        <v>Velsen-Zuid</v>
      </c>
      <c r="D176" s="44" t="str">
        <f>IFERROR(VLOOKUP(Wedstrijden!G198,Organisaties!$B$2:$C$501,2,FALSE),"")</f>
        <v>V51590</v>
      </c>
      <c r="E176" s="44" t="str">
        <f>IFERROR(VLOOKUP(Wedstrijden!G198,Organisaties!$B$2:$F$501,5,FALSE),"")</f>
        <v>V31007</v>
      </c>
      <c r="F176" s="44" t="str">
        <f>IF(Wedstrijden!BC198&lt;&gt;"",Wedstrijden!BC198,"")</f>
        <v/>
      </c>
      <c r="G176" s="44">
        <f>IF(Wedstrijden!AY198="Indoor",1,0)</f>
        <v>0</v>
      </c>
      <c r="H176" s="44">
        <f>Wedstrijden!AZ198</f>
        <v>0</v>
      </c>
      <c r="I176" s="44" t="str">
        <f>IF(Wedstrijden!AX198="Nee",0,IF(Wedstrijden!AX198="Ja",1,""))</f>
        <v/>
      </c>
      <c r="J176" s="44" t="str">
        <f>IF(Wedstrijden!BA198&lt;&gt;"",Wedstrijden!BA198,"")</f>
        <v/>
      </c>
      <c r="W176" s="45"/>
      <c r="AE176" s="45"/>
      <c r="AN176" s="45"/>
      <c r="AU176" s="45"/>
      <c r="BA176" s="45"/>
      <c r="BE176" s="45"/>
      <c r="BJ176" s="44">
        <f>IF(COUNTA(Wedstrijden!I198:S198)&lt;&gt;0,1,"")</f>
        <v>1</v>
      </c>
      <c r="BK176" s="44">
        <f t="shared" si="12"/>
        <v>2</v>
      </c>
      <c r="BL176" s="44" t="str">
        <f>IF(Wedstrijden!I198="x","AA","")</f>
        <v/>
      </c>
      <c r="BM176" s="44" t="str">
        <f>IF(Wedstrijden!J198="x","A","")</f>
        <v/>
      </c>
      <c r="BN176" s="44" t="str">
        <f>IF(Wedstrijden!K198="x","B1","")</f>
        <v/>
      </c>
      <c r="BO176" s="44" t="str">
        <f>IF(Wedstrijden!L198="x","BB","")</f>
        <v/>
      </c>
      <c r="BP176" s="44" t="str">
        <f>IF(Wedstrijden!M198="x","B","")</f>
        <v>B</v>
      </c>
      <c r="BQ176" s="44" t="str">
        <f>IF(Wedstrijden!N198="x","L1","")</f>
        <v>L1</v>
      </c>
      <c r="BR176" s="44" t="str">
        <f>IF(Wedstrijden!O198="x","L2","")</f>
        <v>L2</v>
      </c>
      <c r="BS176" s="44" t="str">
        <f>IF(Wedstrijden!P198="x","M1","")</f>
        <v>M1</v>
      </c>
      <c r="BT176" s="44" t="str">
        <f>IF(Wedstrijden!Q198="x","M2","")</f>
        <v>M2</v>
      </c>
      <c r="BU176" s="44" t="str">
        <f>IF(Wedstrijden!R198="x","Z1","")</f>
        <v>Z1</v>
      </c>
      <c r="BV176" s="44" t="str">
        <f>IF(Wedstrijden!S198="x","Z2","")</f>
        <v>Z2</v>
      </c>
      <c r="BW176" s="44">
        <f>IF(COUNTA(Wedstrijden!T198:AB198)&lt;&gt;0,1,"")</f>
        <v>1</v>
      </c>
      <c r="BX176" s="44">
        <f t="shared" si="13"/>
        <v>1</v>
      </c>
      <c r="BY176" s="44" t="str">
        <f>IF(Wedstrijden!T198="x","BB","")</f>
        <v/>
      </c>
      <c r="BZ176" s="44" t="str">
        <f>IF(Wedstrijden!U198="x","B","")</f>
        <v>B</v>
      </c>
      <c r="CA176" s="44" t="str">
        <f>IF(Wedstrijden!V198="x","L1","")</f>
        <v>L1</v>
      </c>
      <c r="CB176" s="44" t="str">
        <f>IF(Wedstrijden!W198="x","L2","")</f>
        <v>L2</v>
      </c>
      <c r="CC176" s="44" t="str">
        <f>IF(Wedstrijden!X198="x","M1","")</f>
        <v>M1</v>
      </c>
      <c r="CD176" s="44" t="str">
        <f>IF(Wedstrijden!Y198="x","M2","")</f>
        <v>M2</v>
      </c>
      <c r="CE176" s="44" t="str">
        <f>IF(Wedstrijden!Z198="x","Z1","")</f>
        <v>Z1</v>
      </c>
      <c r="CF176" s="44" t="str">
        <f>IF(Wedstrijden!AA198="x","Z2","")</f>
        <v>Z2</v>
      </c>
      <c r="CG176" s="44" t="str">
        <f>IF(Wedstrijden!AB198="x","ZZL","")</f>
        <v/>
      </c>
      <c r="CL176" s="44" t="str">
        <f>IF(COUNTA(Wedstrijden!AC198:AJ198)&lt;&gt;0,2,"")</f>
        <v/>
      </c>
      <c r="CM176" s="44" t="str">
        <f t="shared" si="14"/>
        <v/>
      </c>
      <c r="CN176" s="44" t="str">
        <f>IF(Wedstrijden!AC198="x","AA","")</f>
        <v/>
      </c>
      <c r="CO176" s="44" t="str">
        <f>IF(Wedstrijden!AD198="x","A","")</f>
        <v/>
      </c>
      <c r="CP176" s="44" t="str">
        <f>IF(Wedstrijden!AE198="x","BB","")</f>
        <v/>
      </c>
      <c r="CQ176" s="44" t="str">
        <f>IF(Wedstrijden!AF198="x","B","")</f>
        <v/>
      </c>
      <c r="CR176" s="44" t="str">
        <f>IF(Wedstrijden!AG198="x","L","")</f>
        <v/>
      </c>
      <c r="CS176" s="44" t="str">
        <f>IF(Wedstrijden!AH198="x","M","")</f>
        <v/>
      </c>
      <c r="CT176" s="44" t="str">
        <f>IF(Wedstrijden!AI198="x","Z","")</f>
        <v/>
      </c>
      <c r="CU176" s="44" t="str">
        <f>IF(Wedstrijden!AJ198="x","ZZ","")</f>
        <v/>
      </c>
      <c r="CV176" s="44" t="str">
        <f>IF(COUNTA(Wedstrijden!AK198:AQ198)&lt;&gt;0,2,"")</f>
        <v/>
      </c>
      <c r="CW176" s="44" t="str">
        <f t="shared" si="15"/>
        <v/>
      </c>
      <c r="CX176" s="44" t="str">
        <f>IF(Wedstrijden!AK198="x","BB","")</f>
        <v/>
      </c>
      <c r="CY176" s="44" t="str">
        <f>IF(Wedstrijden!AL198="x","B","")</f>
        <v/>
      </c>
      <c r="CZ176" s="44" t="str">
        <f>IF(Wedstrijden!AM198="x","L","")</f>
        <v/>
      </c>
      <c r="DA176" s="44" t="str">
        <f>IF(Wedstrijden!AN198="x","M","")</f>
        <v/>
      </c>
      <c r="DB176" s="44" t="str">
        <f>IF(Wedstrijden!AO198="x","Z","")</f>
        <v/>
      </c>
      <c r="DC176" s="44" t="str">
        <f>IF(Wedstrijden!AP198="x","ZZ","")</f>
        <v/>
      </c>
      <c r="DD176" s="44" t="str">
        <f>IF(Wedstrijden!AQ198="x","1.40","")</f>
        <v/>
      </c>
      <c r="DE176" s="44" t="str">
        <f>IF(COUNTA(Wedstrijden!AR198:AT198)&lt;&gt;0,6,"")</f>
        <v/>
      </c>
      <c r="DF176" s="44" t="str">
        <f t="shared" si="16"/>
        <v/>
      </c>
      <c r="DG176" s="44" t="str">
        <f>IF(Wedstrijden!AR198="x","L","")</f>
        <v/>
      </c>
      <c r="DH176" s="44" t="str">
        <f>IF(Wedstrijden!AS198="x","M","")</f>
        <v/>
      </c>
      <c r="DI176" s="44" t="str">
        <f>IF(Wedstrijden!AT198="x","Z","")</f>
        <v/>
      </c>
      <c r="DJ176" s="44" t="str">
        <f>IF(COUNTA(Wedstrijden!AU198:AW198)&lt;&gt;0,6,"")</f>
        <v/>
      </c>
      <c r="DK176" s="44" t="str">
        <f t="shared" si="17"/>
        <v/>
      </c>
      <c r="DL176" s="44" t="str">
        <f>IF(Wedstrijden!AU198="x","L","")</f>
        <v/>
      </c>
      <c r="DM176" s="44" t="str">
        <f>IF(Wedstrijden!AV198="x","M","")</f>
        <v/>
      </c>
      <c r="DN176" s="44" t="str">
        <f>IF(Wedstrijden!AW198="x","Z","")</f>
        <v/>
      </c>
    </row>
    <row r="177" spans="1:118" ht="15">
      <c r="A177" s="48" t="e">
        <f>Wedstrijden!#REF!</f>
        <v>#REF!</v>
      </c>
      <c r="B177" s="44" t="str">
        <f>IFERROR(VLOOKUP(Wedstrijden!E199,Wedstrijdlocaties!$B$2:$E$499,2,FALSE),"")</f>
        <v>V12146</v>
      </c>
      <c r="C177" s="44" t="str">
        <f>Wedstrijden!F199</f>
        <v>HEEMSKERK</v>
      </c>
      <c r="D177" s="44" t="str">
        <f>IFERROR(VLOOKUP(Wedstrijden!G199,Organisaties!$B$2:$C$501,2,FALSE),"")</f>
        <v/>
      </c>
      <c r="E177" s="44" t="str">
        <f>IFERROR(VLOOKUP(Wedstrijden!G199,Organisaties!$B$2:$F$501,5,FALSE),"")</f>
        <v/>
      </c>
      <c r="F177" s="44" t="str">
        <f>IF(Wedstrijden!BC199&lt;&gt;"",Wedstrijden!BC199,"")</f>
        <v/>
      </c>
      <c r="G177" s="44">
        <f>IF(Wedstrijden!AY199="Indoor",1,0)</f>
        <v>1</v>
      </c>
      <c r="H177" s="44">
        <f>Wedstrijden!AZ199</f>
        <v>0</v>
      </c>
      <c r="I177" s="44" t="str">
        <f>IF(Wedstrijden!AX199="Nee",0,IF(Wedstrijden!AX199="Ja",1,""))</f>
        <v/>
      </c>
      <c r="J177" s="44" t="str">
        <f>IF(Wedstrijden!BA199&lt;&gt;"",Wedstrijden!BA199,"")</f>
        <v/>
      </c>
      <c r="W177" s="45"/>
      <c r="AE177" s="45"/>
      <c r="AN177" s="45"/>
      <c r="AU177" s="45"/>
      <c r="BA177" s="45"/>
      <c r="BE177" s="45"/>
      <c r="BJ177" s="44">
        <f>IF(COUNTA(Wedstrijden!I199:S199)&lt;&gt;0,1,"")</f>
        <v>1</v>
      </c>
      <c r="BK177" s="44">
        <f t="shared" si="12"/>
        <v>2</v>
      </c>
      <c r="BL177" s="44" t="str">
        <f>IF(Wedstrijden!I199="x","AA","")</f>
        <v/>
      </c>
      <c r="BM177" s="44" t="str">
        <f>IF(Wedstrijden!J199="x","A","")</f>
        <v/>
      </c>
      <c r="BN177" s="44" t="str">
        <f>IF(Wedstrijden!K199="x","B1","")</f>
        <v/>
      </c>
      <c r="BO177" s="44" t="str">
        <f>IF(Wedstrijden!L199="x","BB","")</f>
        <v/>
      </c>
      <c r="BP177" s="44" t="str">
        <f>IF(Wedstrijden!M199="x","B","")</f>
        <v>B</v>
      </c>
      <c r="BQ177" s="44" t="str">
        <f>IF(Wedstrijden!N199="x","L1","")</f>
        <v>L1</v>
      </c>
      <c r="BR177" s="44" t="str">
        <f>IF(Wedstrijden!O199="x","L2","")</f>
        <v>L2</v>
      </c>
      <c r="BS177" s="44" t="str">
        <f>IF(Wedstrijden!P199="x","M1","")</f>
        <v>M1</v>
      </c>
      <c r="BT177" s="44" t="str">
        <f>IF(Wedstrijden!Q199="x","M2","")</f>
        <v>M2</v>
      </c>
      <c r="BU177" s="44" t="str">
        <f>IF(Wedstrijden!R199="x","Z1","")</f>
        <v/>
      </c>
      <c r="BV177" s="44" t="str">
        <f>IF(Wedstrijden!S199="x","Z2","")</f>
        <v/>
      </c>
      <c r="BW177" s="44">
        <f>IF(COUNTA(Wedstrijden!T199:AB199)&lt;&gt;0,1,"")</f>
        <v>1</v>
      </c>
      <c r="BX177" s="44">
        <f t="shared" si="13"/>
        <v>1</v>
      </c>
      <c r="BY177" s="44" t="str">
        <f>IF(Wedstrijden!T199="x","BB","")</f>
        <v/>
      </c>
      <c r="BZ177" s="44" t="str">
        <f>IF(Wedstrijden!U199="x","B","")</f>
        <v>B</v>
      </c>
      <c r="CA177" s="44" t="str">
        <f>IF(Wedstrijden!V199="x","L1","")</f>
        <v>L1</v>
      </c>
      <c r="CB177" s="44" t="str">
        <f>IF(Wedstrijden!W199="x","L2","")</f>
        <v>L2</v>
      </c>
      <c r="CC177" s="44" t="str">
        <f>IF(Wedstrijden!X199="x","M1","")</f>
        <v>M1</v>
      </c>
      <c r="CD177" s="44" t="str">
        <f>IF(Wedstrijden!Y199="x","M2","")</f>
        <v>M2</v>
      </c>
      <c r="CE177" s="44" t="str">
        <f>IF(Wedstrijden!Z199="x","Z1","")</f>
        <v/>
      </c>
      <c r="CF177" s="44" t="str">
        <f>IF(Wedstrijden!AA199="x","Z2","")</f>
        <v/>
      </c>
      <c r="CG177" s="44" t="str">
        <f>IF(Wedstrijden!AB199="x","ZZL","")</f>
        <v/>
      </c>
      <c r="CL177" s="44" t="str">
        <f>IF(COUNTA(Wedstrijden!AC199:AJ199)&lt;&gt;0,2,"")</f>
        <v/>
      </c>
      <c r="CM177" s="44" t="str">
        <f t="shared" si="14"/>
        <v/>
      </c>
      <c r="CN177" s="44" t="str">
        <f>IF(Wedstrijden!AC199="x","AA","")</f>
        <v/>
      </c>
      <c r="CO177" s="44" t="str">
        <f>IF(Wedstrijden!AD199="x","A","")</f>
        <v/>
      </c>
      <c r="CP177" s="44" t="str">
        <f>IF(Wedstrijden!AE199="x","BB","")</f>
        <v/>
      </c>
      <c r="CQ177" s="44" t="str">
        <f>IF(Wedstrijden!AF199="x","B","")</f>
        <v/>
      </c>
      <c r="CR177" s="44" t="str">
        <f>IF(Wedstrijden!AG199="x","L","")</f>
        <v/>
      </c>
      <c r="CS177" s="44" t="str">
        <f>IF(Wedstrijden!AH199="x","M","")</f>
        <v/>
      </c>
      <c r="CT177" s="44" t="str">
        <f>IF(Wedstrijden!AI199="x","Z","")</f>
        <v/>
      </c>
      <c r="CU177" s="44" t="str">
        <f>IF(Wedstrijden!AJ199="x","ZZ","")</f>
        <v/>
      </c>
      <c r="CV177" s="44" t="str">
        <f>IF(COUNTA(Wedstrijden!AK199:AQ199)&lt;&gt;0,2,"")</f>
        <v/>
      </c>
      <c r="CW177" s="44" t="str">
        <f t="shared" si="15"/>
        <v/>
      </c>
      <c r="CX177" s="44" t="str">
        <f>IF(Wedstrijden!AK199="x","BB","")</f>
        <v/>
      </c>
      <c r="CY177" s="44" t="str">
        <f>IF(Wedstrijden!AL199="x","B","")</f>
        <v/>
      </c>
      <c r="CZ177" s="44" t="str">
        <f>IF(Wedstrijden!AM199="x","L","")</f>
        <v/>
      </c>
      <c r="DA177" s="44" t="str">
        <f>IF(Wedstrijden!AN199="x","M","")</f>
        <v/>
      </c>
      <c r="DB177" s="44" t="str">
        <f>IF(Wedstrijden!AO199="x","Z","")</f>
        <v/>
      </c>
      <c r="DC177" s="44" t="str">
        <f>IF(Wedstrijden!AP199="x","ZZ","")</f>
        <v/>
      </c>
      <c r="DD177" s="44" t="str">
        <f>IF(Wedstrijden!AQ199="x","1.40","")</f>
        <v/>
      </c>
      <c r="DE177" s="44" t="str">
        <f>IF(COUNTA(Wedstrijden!AR199:AT199)&lt;&gt;0,6,"")</f>
        <v/>
      </c>
      <c r="DF177" s="44" t="str">
        <f t="shared" si="16"/>
        <v/>
      </c>
      <c r="DG177" s="44" t="str">
        <f>IF(Wedstrijden!AR199="x","L","")</f>
        <v/>
      </c>
      <c r="DH177" s="44" t="str">
        <f>IF(Wedstrijden!AS199="x","M","")</f>
        <v/>
      </c>
      <c r="DI177" s="44" t="str">
        <f>IF(Wedstrijden!AT199="x","Z","")</f>
        <v/>
      </c>
      <c r="DJ177" s="44" t="str">
        <f>IF(COUNTA(Wedstrijden!AU199:AW199)&lt;&gt;0,6,"")</f>
        <v/>
      </c>
      <c r="DK177" s="44" t="str">
        <f t="shared" si="17"/>
        <v/>
      </c>
      <c r="DL177" s="44" t="str">
        <f>IF(Wedstrijden!AU199="x","L","")</f>
        <v/>
      </c>
      <c r="DM177" s="44" t="str">
        <f>IF(Wedstrijden!AV199="x","M","")</f>
        <v/>
      </c>
      <c r="DN177" s="44" t="str">
        <f>IF(Wedstrijden!AW199="x","Z","")</f>
        <v/>
      </c>
    </row>
    <row r="178" spans="1:118" ht="15">
      <c r="A178" s="48" t="e">
        <f>Wedstrijden!#REF!</f>
        <v>#REF!</v>
      </c>
      <c r="B178" s="44">
        <f>IFERROR(VLOOKUP(Wedstrijden!E200,Wedstrijdlocaties!$B$2:$E$499,2,FALSE),"")</f>
        <v>848812</v>
      </c>
      <c r="C178" s="44" t="str">
        <f>Wedstrijden!F200</f>
        <v>Wormerveer</v>
      </c>
      <c r="D178" s="44" t="str">
        <f>IFERROR(VLOOKUP(Wedstrijden!G200,Organisaties!$B$2:$C$501,2,FALSE),"")</f>
        <v/>
      </c>
      <c r="E178" s="44" t="str">
        <f>IFERROR(VLOOKUP(Wedstrijden!G200,Organisaties!$B$2:$F$501,5,FALSE),"")</f>
        <v/>
      </c>
      <c r="F178" s="44" t="str">
        <f>IF(Wedstrijden!BC200&lt;&gt;"",Wedstrijden!BC200,"")</f>
        <v/>
      </c>
      <c r="G178" s="44">
        <f>IF(Wedstrijden!AY200="Indoor",1,0)</f>
        <v>1</v>
      </c>
      <c r="H178" s="44">
        <f>Wedstrijden!AZ200</f>
        <v>0</v>
      </c>
      <c r="I178" s="44" t="str">
        <f>IF(Wedstrijden!AX200="Nee",0,IF(Wedstrijden!AX200="Ja",1,""))</f>
        <v/>
      </c>
      <c r="J178" s="44" t="str">
        <f>IF(Wedstrijden!BA200&lt;&gt;"",Wedstrijden!BA200,"")</f>
        <v/>
      </c>
      <c r="W178" s="45"/>
      <c r="AE178" s="45"/>
      <c r="AN178" s="45"/>
      <c r="AU178" s="45"/>
      <c r="BA178" s="45"/>
      <c r="BE178" s="45"/>
      <c r="BJ178" s="44" t="str">
        <f>IF(COUNTA(Wedstrijden!I200:S200)&lt;&gt;0,1,"")</f>
        <v/>
      </c>
      <c r="BK178" s="44" t="str">
        <f t="shared" si="12"/>
        <v/>
      </c>
      <c r="BL178" s="44" t="str">
        <f>IF(Wedstrijden!I200="x","AA","")</f>
        <v/>
      </c>
      <c r="BM178" s="44" t="str">
        <f>IF(Wedstrijden!J200="x","A","")</f>
        <v/>
      </c>
      <c r="BN178" s="44" t="str">
        <f>IF(Wedstrijden!K200="x","B1","")</f>
        <v/>
      </c>
      <c r="BO178" s="44" t="str">
        <f>IF(Wedstrijden!L200="x","BB","")</f>
        <v/>
      </c>
      <c r="BP178" s="44" t="str">
        <f>IF(Wedstrijden!M200="x","B","")</f>
        <v/>
      </c>
      <c r="BQ178" s="44" t="str">
        <f>IF(Wedstrijden!N200="x","L1","")</f>
        <v/>
      </c>
      <c r="BR178" s="44" t="str">
        <f>IF(Wedstrijden!O200="x","L2","")</f>
        <v/>
      </c>
      <c r="BS178" s="44" t="str">
        <f>IF(Wedstrijden!P200="x","M1","")</f>
        <v/>
      </c>
      <c r="BT178" s="44" t="str">
        <f>IF(Wedstrijden!Q200="x","M2","")</f>
        <v/>
      </c>
      <c r="BU178" s="44" t="str">
        <f>IF(Wedstrijden!R200="x","Z1","")</f>
        <v/>
      </c>
      <c r="BV178" s="44" t="str">
        <f>IF(Wedstrijden!S200="x","Z2","")</f>
        <v/>
      </c>
      <c r="BW178" s="44">
        <f>IF(COUNTA(Wedstrijden!T200:AB200)&lt;&gt;0,1,"")</f>
        <v>1</v>
      </c>
      <c r="BX178" s="44">
        <f t="shared" si="13"/>
        <v>1</v>
      </c>
      <c r="BY178" s="44" t="str">
        <f>IF(Wedstrijden!T200="x","BB","")</f>
        <v/>
      </c>
      <c r="BZ178" s="44" t="str">
        <f>IF(Wedstrijden!U200="x","B","")</f>
        <v>B</v>
      </c>
      <c r="CA178" s="44" t="str">
        <f>IF(Wedstrijden!V200="x","L1","")</f>
        <v>L1</v>
      </c>
      <c r="CB178" s="44" t="str">
        <f>IF(Wedstrijden!W200="x","L2","")</f>
        <v>L2</v>
      </c>
      <c r="CC178" s="44" t="str">
        <f>IF(Wedstrijden!X200="x","M1","")</f>
        <v>M1</v>
      </c>
      <c r="CD178" s="44" t="str">
        <f>IF(Wedstrijden!Y200="x","M2","")</f>
        <v>M2</v>
      </c>
      <c r="CE178" s="44" t="str">
        <f>IF(Wedstrijden!Z200="x","Z1","")</f>
        <v>Z1</v>
      </c>
      <c r="CF178" s="44" t="str">
        <f>IF(Wedstrijden!AA200="x","Z2","")</f>
        <v>Z2</v>
      </c>
      <c r="CG178" s="44" t="str">
        <f>IF(Wedstrijden!AB200="x","ZZL","")</f>
        <v/>
      </c>
      <c r="CL178" s="44" t="str">
        <f>IF(COUNTA(Wedstrijden!AC200:AJ200)&lt;&gt;0,2,"")</f>
        <v/>
      </c>
      <c r="CM178" s="44" t="str">
        <f t="shared" si="14"/>
        <v/>
      </c>
      <c r="CN178" s="44" t="str">
        <f>IF(Wedstrijden!AC200="x","AA","")</f>
        <v/>
      </c>
      <c r="CO178" s="44" t="str">
        <f>IF(Wedstrijden!AD200="x","A","")</f>
        <v/>
      </c>
      <c r="CP178" s="44" t="str">
        <f>IF(Wedstrijden!AE200="x","BB","")</f>
        <v/>
      </c>
      <c r="CQ178" s="44" t="str">
        <f>IF(Wedstrijden!AF200="x","B","")</f>
        <v/>
      </c>
      <c r="CR178" s="44" t="str">
        <f>IF(Wedstrijden!AG200="x","L","")</f>
        <v/>
      </c>
      <c r="CS178" s="44" t="str">
        <f>IF(Wedstrijden!AH200="x","M","")</f>
        <v/>
      </c>
      <c r="CT178" s="44" t="str">
        <f>IF(Wedstrijden!AI200="x","Z","")</f>
        <v/>
      </c>
      <c r="CU178" s="44" t="str">
        <f>IF(Wedstrijden!AJ200="x","ZZ","")</f>
        <v/>
      </c>
      <c r="CV178" s="44" t="str">
        <f>IF(COUNTA(Wedstrijden!AK200:AQ200)&lt;&gt;0,2,"")</f>
        <v/>
      </c>
      <c r="CW178" s="44" t="str">
        <f t="shared" si="15"/>
        <v/>
      </c>
      <c r="CX178" s="44" t="str">
        <f>IF(Wedstrijden!AK200="x","BB","")</f>
        <v/>
      </c>
      <c r="CY178" s="44" t="str">
        <f>IF(Wedstrijden!AL200="x","B","")</f>
        <v/>
      </c>
      <c r="CZ178" s="44" t="str">
        <f>IF(Wedstrijden!AM200="x","L","")</f>
        <v/>
      </c>
      <c r="DA178" s="44" t="str">
        <f>IF(Wedstrijden!AN200="x","M","")</f>
        <v/>
      </c>
      <c r="DB178" s="44" t="str">
        <f>IF(Wedstrijden!AO200="x","Z","")</f>
        <v/>
      </c>
      <c r="DC178" s="44" t="str">
        <f>IF(Wedstrijden!AP200="x","ZZ","")</f>
        <v/>
      </c>
      <c r="DD178" s="44" t="str">
        <f>IF(Wedstrijden!AQ200="x","1.40","")</f>
        <v/>
      </c>
      <c r="DE178" s="44" t="str">
        <f>IF(COUNTA(Wedstrijden!AR200:AT200)&lt;&gt;0,6,"")</f>
        <v/>
      </c>
      <c r="DF178" s="44" t="str">
        <f t="shared" si="16"/>
        <v/>
      </c>
      <c r="DG178" s="44" t="str">
        <f>IF(Wedstrijden!AR200="x","L","")</f>
        <v/>
      </c>
      <c r="DH178" s="44" t="str">
        <f>IF(Wedstrijden!AS200="x","M","")</f>
        <v/>
      </c>
      <c r="DI178" s="44" t="str">
        <f>IF(Wedstrijden!AT200="x","Z","")</f>
        <v/>
      </c>
      <c r="DJ178" s="44" t="str">
        <f>IF(COUNTA(Wedstrijden!AU200:AW200)&lt;&gt;0,6,"")</f>
        <v/>
      </c>
      <c r="DK178" s="44" t="str">
        <f t="shared" si="17"/>
        <v/>
      </c>
      <c r="DL178" s="44" t="str">
        <f>IF(Wedstrijden!AU200="x","L","")</f>
        <v/>
      </c>
      <c r="DM178" s="44" t="str">
        <f>IF(Wedstrijden!AV200="x","M","")</f>
        <v/>
      </c>
      <c r="DN178" s="44" t="str">
        <f>IF(Wedstrijden!AW200="x","Z","")</f>
        <v/>
      </c>
    </row>
    <row r="179" spans="1:118" ht="15">
      <c r="A179" s="48" t="e">
        <f>Wedstrijden!#REF!</f>
        <v>#REF!</v>
      </c>
      <c r="B179" s="44" t="str">
        <f>IFERROR(VLOOKUP(Wedstrijden!E201,Wedstrijdlocaties!$B$2:$E$499,2,FALSE),"")</f>
        <v/>
      </c>
      <c r="C179" s="44" t="str">
        <f>Wedstrijden!F201</f>
        <v>Kwadijk</v>
      </c>
      <c r="D179" s="44" t="str">
        <f>IFERROR(VLOOKUP(Wedstrijden!G201,Organisaties!$B$2:$C$501,2,FALSE),"")</f>
        <v>V60381</v>
      </c>
      <c r="E179" s="44" t="str">
        <f>IFERROR(VLOOKUP(Wedstrijden!G201,Organisaties!$B$2:$F$501,5,FALSE),"")</f>
        <v>V31007</v>
      </c>
      <c r="F179" s="44" t="str">
        <f>IF(Wedstrijden!BC201&lt;&gt;"",Wedstrijden!BC201,"")</f>
        <v/>
      </c>
      <c r="G179" s="44">
        <f>IF(Wedstrijden!AY201="Indoor",1,0)</f>
        <v>1</v>
      </c>
      <c r="H179" s="44">
        <f>Wedstrijden!AZ201</f>
        <v>0</v>
      </c>
      <c r="I179" s="44" t="str">
        <f>IF(Wedstrijden!AX201="Nee",0,IF(Wedstrijden!AX201="Ja",1,""))</f>
        <v/>
      </c>
      <c r="J179" s="44" t="str">
        <f>IF(Wedstrijden!BA201&lt;&gt;"",Wedstrijden!BA201,"")</f>
        <v/>
      </c>
      <c r="W179" s="45"/>
      <c r="AE179" s="45"/>
      <c r="AN179" s="45"/>
      <c r="AU179" s="45"/>
      <c r="BA179" s="45"/>
      <c r="BE179" s="45"/>
      <c r="BJ179" s="44">
        <f>IF(COUNTA(Wedstrijden!I201:S201)&lt;&gt;0,1,"")</f>
        <v>1</v>
      </c>
      <c r="BK179" s="44">
        <f t="shared" si="12"/>
        <v>2</v>
      </c>
      <c r="BL179" s="44" t="str">
        <f>IF(Wedstrijden!I201="x","AA","")</f>
        <v/>
      </c>
      <c r="BM179" s="44" t="str">
        <f>IF(Wedstrijden!J201="x","A","")</f>
        <v/>
      </c>
      <c r="BN179" s="44" t="str">
        <f>IF(Wedstrijden!K201="x","B1","")</f>
        <v/>
      </c>
      <c r="BO179" s="44" t="str">
        <f>IF(Wedstrijden!L201="x","BB","")</f>
        <v/>
      </c>
      <c r="BP179" s="44" t="str">
        <f>IF(Wedstrijden!M201="x","B","")</f>
        <v>B</v>
      </c>
      <c r="BQ179" s="44" t="str">
        <f>IF(Wedstrijden!N201="x","L1","")</f>
        <v>L1</v>
      </c>
      <c r="BR179" s="44" t="str">
        <f>IF(Wedstrijden!O201="x","L2","")</f>
        <v>L2</v>
      </c>
      <c r="BS179" s="44" t="str">
        <f>IF(Wedstrijden!P201="x","M1","")</f>
        <v>M1</v>
      </c>
      <c r="BT179" s="44" t="str">
        <f>IF(Wedstrijden!Q201="x","M2","")</f>
        <v>M2</v>
      </c>
      <c r="BU179" s="44" t="str">
        <f>IF(Wedstrijden!R201="x","Z1","")</f>
        <v/>
      </c>
      <c r="BV179" s="44" t="str">
        <f>IF(Wedstrijden!S201="x","Z2","")</f>
        <v/>
      </c>
      <c r="BW179" s="44">
        <f>IF(COUNTA(Wedstrijden!T201:AB201)&lt;&gt;0,1,"")</f>
        <v>1</v>
      </c>
      <c r="BX179" s="44">
        <f t="shared" si="13"/>
        <v>1</v>
      </c>
      <c r="BY179" s="44" t="str">
        <f>IF(Wedstrijden!T201="x","BB","")</f>
        <v/>
      </c>
      <c r="BZ179" s="44" t="str">
        <f>IF(Wedstrijden!U201="x","B","")</f>
        <v>B</v>
      </c>
      <c r="CA179" s="44" t="str">
        <f>IF(Wedstrijden!V201="x","L1","")</f>
        <v>L1</v>
      </c>
      <c r="CB179" s="44" t="str">
        <f>IF(Wedstrijden!W201="x","L2","")</f>
        <v>L2</v>
      </c>
      <c r="CC179" s="44" t="str">
        <f>IF(Wedstrijden!X201="x","M1","")</f>
        <v>M1</v>
      </c>
      <c r="CD179" s="44" t="str">
        <f>IF(Wedstrijden!Y201="x","M2","")</f>
        <v>M2</v>
      </c>
      <c r="CE179" s="44" t="str">
        <f>IF(Wedstrijden!Z201="x","Z1","")</f>
        <v/>
      </c>
      <c r="CF179" s="44" t="str">
        <f>IF(Wedstrijden!AA201="x","Z2","")</f>
        <v/>
      </c>
      <c r="CG179" s="44" t="str">
        <f>IF(Wedstrijden!AB201="x","ZZL","")</f>
        <v/>
      </c>
      <c r="CL179" s="44" t="str">
        <f>IF(COUNTA(Wedstrijden!AC201:AJ201)&lt;&gt;0,2,"")</f>
        <v/>
      </c>
      <c r="CM179" s="44" t="str">
        <f t="shared" si="14"/>
        <v/>
      </c>
      <c r="CN179" s="44" t="str">
        <f>IF(Wedstrijden!AC201="x","AA","")</f>
        <v/>
      </c>
      <c r="CO179" s="44" t="str">
        <f>IF(Wedstrijden!AD201="x","A","")</f>
        <v/>
      </c>
      <c r="CP179" s="44" t="str">
        <f>IF(Wedstrijden!AE201="x","BB","")</f>
        <v/>
      </c>
      <c r="CQ179" s="44" t="str">
        <f>IF(Wedstrijden!AF201="x","B","")</f>
        <v/>
      </c>
      <c r="CR179" s="44" t="str">
        <f>IF(Wedstrijden!AG201="x","L","")</f>
        <v/>
      </c>
      <c r="CS179" s="44" t="str">
        <f>IF(Wedstrijden!AH201="x","M","")</f>
        <v/>
      </c>
      <c r="CT179" s="44" t="str">
        <f>IF(Wedstrijden!AI201="x","Z","")</f>
        <v/>
      </c>
      <c r="CU179" s="44" t="str">
        <f>IF(Wedstrijden!AJ201="x","ZZ","")</f>
        <v/>
      </c>
      <c r="CV179" s="44" t="str">
        <f>IF(COUNTA(Wedstrijden!AK201:AQ201)&lt;&gt;0,2,"")</f>
        <v/>
      </c>
      <c r="CW179" s="44" t="str">
        <f t="shared" si="15"/>
        <v/>
      </c>
      <c r="CX179" s="44" t="str">
        <f>IF(Wedstrijden!AK201="x","BB","")</f>
        <v/>
      </c>
      <c r="CY179" s="44" t="str">
        <f>IF(Wedstrijden!AL201="x","B","")</f>
        <v/>
      </c>
      <c r="CZ179" s="44" t="str">
        <f>IF(Wedstrijden!AM201="x","L","")</f>
        <v/>
      </c>
      <c r="DA179" s="44" t="str">
        <f>IF(Wedstrijden!AN201="x","M","")</f>
        <v/>
      </c>
      <c r="DB179" s="44" t="str">
        <f>IF(Wedstrijden!AO201="x","Z","")</f>
        <v/>
      </c>
      <c r="DC179" s="44" t="str">
        <f>IF(Wedstrijden!AP201="x","ZZ","")</f>
        <v/>
      </c>
      <c r="DD179" s="44" t="str">
        <f>IF(Wedstrijden!AQ201="x","1.40","")</f>
        <v/>
      </c>
      <c r="DE179" s="44" t="str">
        <f>IF(COUNTA(Wedstrijden!AR201:AT201)&lt;&gt;0,6,"")</f>
        <v/>
      </c>
      <c r="DF179" s="44" t="str">
        <f t="shared" si="16"/>
        <v/>
      </c>
      <c r="DG179" s="44" t="str">
        <f>IF(Wedstrijden!AR201="x","L","")</f>
        <v/>
      </c>
      <c r="DH179" s="44" t="str">
        <f>IF(Wedstrijden!AS201="x","M","")</f>
        <v/>
      </c>
      <c r="DI179" s="44" t="str">
        <f>IF(Wedstrijden!AT201="x","Z","")</f>
        <v/>
      </c>
      <c r="DJ179" s="44" t="str">
        <f>IF(COUNTA(Wedstrijden!AU201:AW201)&lt;&gt;0,6,"")</f>
        <v/>
      </c>
      <c r="DK179" s="44" t="str">
        <f t="shared" si="17"/>
        <v/>
      </c>
      <c r="DL179" s="44" t="str">
        <f>IF(Wedstrijden!AU201="x","L","")</f>
        <v/>
      </c>
      <c r="DM179" s="44" t="str">
        <f>IF(Wedstrijden!AV201="x","M","")</f>
        <v/>
      </c>
      <c r="DN179" s="44" t="str">
        <f>IF(Wedstrijden!AW201="x","Z","")</f>
        <v/>
      </c>
    </row>
    <row r="180" spans="1:118" ht="15">
      <c r="A180" s="48" t="e">
        <f>Wedstrijden!#REF!</f>
        <v>#REF!</v>
      </c>
      <c r="B180" s="44">
        <f>IFERROR(VLOOKUP(Wedstrijden!E205,Wedstrijdlocaties!$B$2:$E$499,2,FALSE),"")</f>
        <v>460974</v>
      </c>
      <c r="C180" s="44" t="str">
        <f>Wedstrijden!F205</f>
        <v>Amsterdam</v>
      </c>
      <c r="D180" s="44" t="str">
        <f>IFERROR(VLOOKUP(Wedstrijden!G205,Organisaties!$B$2:$C$501,2,FALSE),"")</f>
        <v>V60302</v>
      </c>
      <c r="E180" s="44" t="str">
        <f>IFERROR(VLOOKUP(Wedstrijden!G205,Organisaties!$B$2:$F$501,5,FALSE),"")</f>
        <v>V31007</v>
      </c>
      <c r="F180" s="44" t="str">
        <f>IF(Wedstrijden!BC205&lt;&gt;"",Wedstrijden!BC205,"")</f>
        <v/>
      </c>
      <c r="G180" s="44">
        <f>IF(Wedstrijden!AY205="Indoor",1,0)</f>
        <v>1</v>
      </c>
      <c r="H180" s="44">
        <f>Wedstrijden!AZ205</f>
        <v>0</v>
      </c>
      <c r="I180" s="44" t="str">
        <f>IF(Wedstrijden!AX205="Nee",0,IF(Wedstrijden!AX205="Ja",1,""))</f>
        <v/>
      </c>
      <c r="J180" s="44" t="str">
        <f>IF(Wedstrijden!BA205&lt;&gt;"",Wedstrijden!BA205,"")</f>
        <v/>
      </c>
      <c r="W180" s="45"/>
      <c r="AE180" s="45"/>
      <c r="AN180" s="45"/>
      <c r="AU180" s="45"/>
      <c r="BA180" s="45"/>
      <c r="BE180" s="45"/>
      <c r="BJ180" s="44" t="str">
        <f>IF(COUNTA(Wedstrijden!I205:S205)&lt;&gt;0,1,"")</f>
        <v/>
      </c>
      <c r="BK180" s="44" t="str">
        <f t="shared" si="12"/>
        <v/>
      </c>
      <c r="BL180" s="44" t="str">
        <f>IF(Wedstrijden!I205="x","AA","")</f>
        <v/>
      </c>
      <c r="BM180" s="44" t="str">
        <f>IF(Wedstrijden!J205="x","A","")</f>
        <v/>
      </c>
      <c r="BN180" s="44" t="str">
        <f>IF(Wedstrijden!K205="x","B1","")</f>
        <v/>
      </c>
      <c r="BO180" s="44" t="str">
        <f>IF(Wedstrijden!L205="x","BB","")</f>
        <v/>
      </c>
      <c r="BP180" s="44" t="str">
        <f>IF(Wedstrijden!M205="x","B","")</f>
        <v/>
      </c>
      <c r="BQ180" s="44" t="str">
        <f>IF(Wedstrijden!N205="x","L1","")</f>
        <v/>
      </c>
      <c r="BR180" s="44" t="str">
        <f>IF(Wedstrijden!O205="x","L2","")</f>
        <v/>
      </c>
      <c r="BS180" s="44" t="str">
        <f>IF(Wedstrijden!P205="x","M1","")</f>
        <v/>
      </c>
      <c r="BT180" s="44" t="str">
        <f>IF(Wedstrijden!Q205="x","M2","")</f>
        <v/>
      </c>
      <c r="BU180" s="44" t="str">
        <f>IF(Wedstrijden!R205="x","Z1","")</f>
        <v/>
      </c>
      <c r="BV180" s="44" t="str">
        <f>IF(Wedstrijden!S205="x","Z2","")</f>
        <v/>
      </c>
      <c r="BW180" s="44">
        <f>IF(COUNTA(Wedstrijden!T205:AB205)&lt;&gt;0,1,"")</f>
        <v>1</v>
      </c>
      <c r="BX180" s="44">
        <f t="shared" si="13"/>
        <v>1</v>
      </c>
      <c r="BY180" s="44" t="str">
        <f>IF(Wedstrijden!T205="x","BB","")</f>
        <v/>
      </c>
      <c r="BZ180" s="44" t="str">
        <f>IF(Wedstrijden!U205="x","B","")</f>
        <v>B</v>
      </c>
      <c r="CA180" s="44" t="str">
        <f>IF(Wedstrijden!V205="x","L1","")</f>
        <v>L1</v>
      </c>
      <c r="CB180" s="44" t="str">
        <f>IF(Wedstrijden!W205="x","L2","")</f>
        <v>L2</v>
      </c>
      <c r="CC180" s="44" t="str">
        <f>IF(Wedstrijden!X205="x","M1","")</f>
        <v>M1</v>
      </c>
      <c r="CD180" s="44" t="str">
        <f>IF(Wedstrijden!Y205="x","M2","")</f>
        <v>M2</v>
      </c>
      <c r="CE180" s="44" t="str">
        <f>IF(Wedstrijden!Z205="x","Z1","")</f>
        <v/>
      </c>
      <c r="CF180" s="44" t="str">
        <f>IF(Wedstrijden!AA205="x","Z2","")</f>
        <v/>
      </c>
      <c r="CG180" s="44" t="str">
        <f>IF(Wedstrijden!AB205="x","ZZL","")</f>
        <v/>
      </c>
      <c r="CL180" s="44" t="str">
        <f>IF(COUNTA(Wedstrijden!AC205:AJ205)&lt;&gt;0,2,"")</f>
        <v/>
      </c>
      <c r="CM180" s="44" t="str">
        <f t="shared" si="14"/>
        <v/>
      </c>
      <c r="CN180" s="44" t="str">
        <f>IF(Wedstrijden!AC205="x","AA","")</f>
        <v/>
      </c>
      <c r="CO180" s="44" t="str">
        <f>IF(Wedstrijden!AD205="x","A","")</f>
        <v/>
      </c>
      <c r="CP180" s="44" t="str">
        <f>IF(Wedstrijden!AE205="x","BB","")</f>
        <v/>
      </c>
      <c r="CQ180" s="44" t="str">
        <f>IF(Wedstrijden!AF205="x","B","")</f>
        <v/>
      </c>
      <c r="CR180" s="44" t="str">
        <f>IF(Wedstrijden!AG205="x","L","")</f>
        <v/>
      </c>
      <c r="CS180" s="44" t="str">
        <f>IF(Wedstrijden!AH205="x","M","")</f>
        <v/>
      </c>
      <c r="CT180" s="44" t="str">
        <f>IF(Wedstrijden!AI205="x","Z","")</f>
        <v/>
      </c>
      <c r="CU180" s="44" t="str">
        <f>IF(Wedstrijden!AJ205="x","ZZ","")</f>
        <v/>
      </c>
      <c r="CV180" s="44" t="str">
        <f>IF(COUNTA(Wedstrijden!AK205:AQ205)&lt;&gt;0,2,"")</f>
        <v/>
      </c>
      <c r="CW180" s="44" t="str">
        <f t="shared" si="15"/>
        <v/>
      </c>
      <c r="CX180" s="44" t="str">
        <f>IF(Wedstrijden!AK205="x","BB","")</f>
        <v/>
      </c>
      <c r="CY180" s="44" t="str">
        <f>IF(Wedstrijden!AL205="x","B","")</f>
        <v/>
      </c>
      <c r="CZ180" s="44" t="str">
        <f>IF(Wedstrijden!AM205="x","L","")</f>
        <v/>
      </c>
      <c r="DA180" s="44" t="str">
        <f>IF(Wedstrijden!AN205="x","M","")</f>
        <v/>
      </c>
      <c r="DB180" s="44" t="str">
        <f>IF(Wedstrijden!AO205="x","Z","")</f>
        <v/>
      </c>
      <c r="DC180" s="44" t="str">
        <f>IF(Wedstrijden!AP205="x","ZZ","")</f>
        <v/>
      </c>
      <c r="DD180" s="44" t="str">
        <f>IF(Wedstrijden!AQ205="x","1.40","")</f>
        <v/>
      </c>
      <c r="DE180" s="44" t="str">
        <f>IF(COUNTA(Wedstrijden!AR205:AT205)&lt;&gt;0,6,"")</f>
        <v/>
      </c>
      <c r="DF180" s="44" t="str">
        <f t="shared" si="16"/>
        <v/>
      </c>
      <c r="DG180" s="44" t="str">
        <f>IF(Wedstrijden!AR205="x","L","")</f>
        <v/>
      </c>
      <c r="DH180" s="44" t="str">
        <f>IF(Wedstrijden!AS205="x","M","")</f>
        <v/>
      </c>
      <c r="DI180" s="44" t="str">
        <f>IF(Wedstrijden!AT205="x","Z","")</f>
        <v/>
      </c>
      <c r="DJ180" s="44" t="str">
        <f>IF(COUNTA(Wedstrijden!AU205:AW205)&lt;&gt;0,6,"")</f>
        <v/>
      </c>
      <c r="DK180" s="44" t="str">
        <f t="shared" si="17"/>
        <v/>
      </c>
      <c r="DL180" s="44" t="str">
        <f>IF(Wedstrijden!AU205="x","L","")</f>
        <v/>
      </c>
      <c r="DM180" s="44" t="str">
        <f>IF(Wedstrijden!AV205="x","M","")</f>
        <v/>
      </c>
      <c r="DN180" s="44" t="str">
        <f>IF(Wedstrijden!AW205="x","Z","")</f>
        <v/>
      </c>
    </row>
    <row r="181" spans="1:118" ht="15">
      <c r="A181" s="48" t="e">
        <f>Wedstrijden!#REF!</f>
        <v>#REF!</v>
      </c>
      <c r="B181" s="44" t="str">
        <f>IFERROR(VLOOKUP(Wedstrijden!E206,Wedstrijdlocaties!$B$2:$E$499,2,FALSE),"")</f>
        <v/>
      </c>
      <c r="C181" s="44" t="str">
        <f>Wedstrijden!F206</f>
        <v>Egmond-Binnen</v>
      </c>
      <c r="D181" s="44" t="str">
        <f>IFERROR(VLOOKUP(Wedstrijden!G206,Organisaties!$B$2:$C$501,2,FALSE),"")</f>
        <v/>
      </c>
      <c r="E181" s="44" t="str">
        <f>IFERROR(VLOOKUP(Wedstrijden!G206,Organisaties!$B$2:$F$501,5,FALSE),"")</f>
        <v/>
      </c>
      <c r="F181" s="44" t="str">
        <f>IF(Wedstrijden!BC206&lt;&gt;"",Wedstrijden!BC206,"")</f>
        <v/>
      </c>
      <c r="G181" s="44">
        <f>IF(Wedstrijden!AY206="Indoor",1,0)</f>
        <v>1</v>
      </c>
      <c r="H181" s="44" t="str">
        <f>Wedstrijden!AZ206</f>
        <v>Onbeperkt</v>
      </c>
      <c r="I181" s="44">
        <f>IF(Wedstrijden!AX206="Nee",0,IF(Wedstrijden!AX206="Ja",1,""))</f>
        <v>0</v>
      </c>
      <c r="J181" s="44" t="str">
        <f>IF(Wedstrijden!BA206&lt;&gt;"",Wedstrijden!BA206,"")</f>
        <v/>
      </c>
      <c r="W181" s="45"/>
      <c r="AE181" s="45"/>
      <c r="AN181" s="45"/>
      <c r="AU181" s="45"/>
      <c r="BA181" s="45"/>
      <c r="BE181" s="45"/>
      <c r="BJ181" s="44">
        <f>IF(COUNTA(Wedstrijden!I206:S206)&lt;&gt;0,1,"")</f>
        <v>1</v>
      </c>
      <c r="BK181" s="44">
        <f t="shared" si="12"/>
        <v>2</v>
      </c>
      <c r="BL181" s="44" t="str">
        <f>IF(Wedstrijden!I206="x","AA","")</f>
        <v/>
      </c>
      <c r="BM181" s="44" t="str">
        <f>IF(Wedstrijden!J206="x","A","")</f>
        <v/>
      </c>
      <c r="BN181" s="44" t="str">
        <f>IF(Wedstrijden!K206="x","B1","")</f>
        <v/>
      </c>
      <c r="BO181" s="44" t="str">
        <f>IF(Wedstrijden!L206="x","BB","")</f>
        <v/>
      </c>
      <c r="BP181" s="44" t="str">
        <f>IF(Wedstrijden!M206="x","B","")</f>
        <v>B</v>
      </c>
      <c r="BQ181" s="44" t="str">
        <f>IF(Wedstrijden!N206="x","L1","")</f>
        <v>L1</v>
      </c>
      <c r="BR181" s="44" t="str">
        <f>IF(Wedstrijden!O206="x","L2","")</f>
        <v>L2</v>
      </c>
      <c r="BS181" s="44" t="str">
        <f>IF(Wedstrijden!P206="x","M1","")</f>
        <v>M1</v>
      </c>
      <c r="BT181" s="44" t="str">
        <f>IF(Wedstrijden!Q206="x","M2","")</f>
        <v>M2</v>
      </c>
      <c r="BU181" s="44" t="str">
        <f>IF(Wedstrijden!R206="x","Z1","")</f>
        <v/>
      </c>
      <c r="BV181" s="44" t="str">
        <f>IF(Wedstrijden!S206="x","Z2","")</f>
        <v/>
      </c>
      <c r="BW181" s="44">
        <f>IF(COUNTA(Wedstrijden!T206:AB206)&lt;&gt;0,1,"")</f>
        <v>1</v>
      </c>
      <c r="BX181" s="44">
        <f t="shared" si="13"/>
        <v>1</v>
      </c>
      <c r="BY181" s="44" t="str">
        <f>IF(Wedstrijden!T206="x","BB","")</f>
        <v/>
      </c>
      <c r="BZ181" s="44" t="str">
        <f>IF(Wedstrijden!U206="x","B","")</f>
        <v>B</v>
      </c>
      <c r="CA181" s="44" t="str">
        <f>IF(Wedstrijden!V206="x","L1","")</f>
        <v>L1</v>
      </c>
      <c r="CB181" s="44" t="str">
        <f>IF(Wedstrijden!W206="x","L2","")</f>
        <v>L2</v>
      </c>
      <c r="CC181" s="44" t="str">
        <f>IF(Wedstrijden!X206="x","M1","")</f>
        <v>M1</v>
      </c>
      <c r="CD181" s="44" t="str">
        <f>IF(Wedstrijden!Y206="x","M2","")</f>
        <v>M2</v>
      </c>
      <c r="CE181" s="44" t="str">
        <f>IF(Wedstrijden!Z206="x","Z1","")</f>
        <v/>
      </c>
      <c r="CF181" s="44" t="str">
        <f>IF(Wedstrijden!AA206="x","Z2","")</f>
        <v/>
      </c>
      <c r="CG181" s="44" t="str">
        <f>IF(Wedstrijden!AB206="x","ZZL","")</f>
        <v/>
      </c>
      <c r="CL181" s="44" t="str">
        <f>IF(COUNTA(Wedstrijden!AC206:AJ206)&lt;&gt;0,2,"")</f>
        <v/>
      </c>
      <c r="CM181" s="44" t="str">
        <f t="shared" si="14"/>
        <v/>
      </c>
      <c r="CN181" s="44" t="str">
        <f>IF(Wedstrijden!AC206="x","AA","")</f>
        <v/>
      </c>
      <c r="CO181" s="44" t="str">
        <f>IF(Wedstrijden!AD206="x","A","")</f>
        <v/>
      </c>
      <c r="CP181" s="44" t="str">
        <f>IF(Wedstrijden!AE206="x","BB","")</f>
        <v/>
      </c>
      <c r="CQ181" s="44" t="str">
        <f>IF(Wedstrijden!AF206="x","B","")</f>
        <v/>
      </c>
      <c r="CR181" s="44" t="str">
        <f>IF(Wedstrijden!AG206="x","L","")</f>
        <v/>
      </c>
      <c r="CS181" s="44" t="str">
        <f>IF(Wedstrijden!AH206="x","M","")</f>
        <v/>
      </c>
      <c r="CT181" s="44" t="str">
        <f>IF(Wedstrijden!AI206="x","Z","")</f>
        <v/>
      </c>
      <c r="CU181" s="44" t="str">
        <f>IF(Wedstrijden!AJ206="x","ZZ","")</f>
        <v/>
      </c>
      <c r="CV181" s="44" t="str">
        <f>IF(COUNTA(Wedstrijden!AK206:AQ206)&lt;&gt;0,2,"")</f>
        <v/>
      </c>
      <c r="CW181" s="44" t="str">
        <f t="shared" si="15"/>
        <v/>
      </c>
      <c r="CX181" s="44" t="str">
        <f>IF(Wedstrijden!AK206="x","BB","")</f>
        <v/>
      </c>
      <c r="CY181" s="44" t="str">
        <f>IF(Wedstrijden!AL206="x","B","")</f>
        <v/>
      </c>
      <c r="CZ181" s="44" t="str">
        <f>IF(Wedstrijden!AM206="x","L","")</f>
        <v/>
      </c>
      <c r="DA181" s="44" t="str">
        <f>IF(Wedstrijden!AN206="x","M","")</f>
        <v/>
      </c>
      <c r="DB181" s="44" t="str">
        <f>IF(Wedstrijden!AO206="x","Z","")</f>
        <v/>
      </c>
      <c r="DC181" s="44" t="str">
        <f>IF(Wedstrijden!AP206="x","ZZ","")</f>
        <v/>
      </c>
      <c r="DD181" s="44" t="str">
        <f>IF(Wedstrijden!AQ206="x","1.40","")</f>
        <v/>
      </c>
      <c r="DE181" s="44" t="str">
        <f>IF(COUNTA(Wedstrijden!AR206:AT206)&lt;&gt;0,6,"")</f>
        <v/>
      </c>
      <c r="DF181" s="44" t="str">
        <f t="shared" si="16"/>
        <v/>
      </c>
      <c r="DG181" s="44" t="str">
        <f>IF(Wedstrijden!AR206="x","L","")</f>
        <v/>
      </c>
      <c r="DH181" s="44" t="str">
        <f>IF(Wedstrijden!AS206="x","M","")</f>
        <v/>
      </c>
      <c r="DI181" s="44" t="str">
        <f>IF(Wedstrijden!AT206="x","Z","")</f>
        <v/>
      </c>
      <c r="DJ181" s="44" t="str">
        <f>IF(COUNTA(Wedstrijden!AU206:AW206)&lt;&gt;0,6,"")</f>
        <v/>
      </c>
      <c r="DK181" s="44" t="str">
        <f t="shared" si="17"/>
        <v/>
      </c>
      <c r="DL181" s="44" t="str">
        <f>IF(Wedstrijden!AU206="x","L","")</f>
        <v/>
      </c>
      <c r="DM181" s="44" t="str">
        <f>IF(Wedstrijden!AV206="x","M","")</f>
        <v/>
      </c>
      <c r="DN181" s="44" t="str">
        <f>IF(Wedstrijden!AW206="x","Z","")</f>
        <v/>
      </c>
    </row>
    <row r="182" spans="1:118" ht="15">
      <c r="A182" s="48" t="e">
        <f>Wedstrijden!#REF!</f>
        <v>#REF!</v>
      </c>
      <c r="B182" s="44">
        <f>IFERROR(VLOOKUP(Wedstrijden!E207,Wedstrijdlocaties!$B$2:$E$499,2,FALSE),"")</f>
        <v>849061</v>
      </c>
      <c r="C182" s="44" t="str">
        <f>Wedstrijden!F207</f>
        <v>Middenbeemster</v>
      </c>
      <c r="D182" s="44" t="str">
        <f>IFERROR(VLOOKUP(Wedstrijden!G207,Organisaties!$B$2:$C$501,2,FALSE),"")</f>
        <v/>
      </c>
      <c r="E182" s="44" t="str">
        <f>IFERROR(VLOOKUP(Wedstrijden!G207,Organisaties!$B$2:$F$501,5,FALSE),"")</f>
        <v/>
      </c>
      <c r="F182" s="44" t="str">
        <f>IF(Wedstrijden!BC207&lt;&gt;"",Wedstrijden!BC207,"")</f>
        <v/>
      </c>
      <c r="G182" s="44">
        <f>IF(Wedstrijden!AY207="Indoor",1,0)</f>
        <v>1</v>
      </c>
      <c r="H182" s="44" t="str">
        <f>Wedstrijden!AZ207</f>
        <v>Onbeperkt</v>
      </c>
      <c r="I182" s="44">
        <f>IF(Wedstrijden!AX207="Nee",0,IF(Wedstrijden!AX207="Ja",1,""))</f>
        <v>0</v>
      </c>
      <c r="J182" s="44" t="str">
        <f>IF(Wedstrijden!BA207&lt;&gt;"",Wedstrijden!BA207,"")</f>
        <v/>
      </c>
      <c r="W182" s="45"/>
      <c r="AE182" s="45"/>
      <c r="AN182" s="45"/>
      <c r="AU182" s="45"/>
      <c r="BA182" s="45"/>
      <c r="BE182" s="45"/>
      <c r="BJ182" s="44">
        <f>IF(COUNTA(Wedstrijden!I207:S207)&lt;&gt;0,1,"")</f>
        <v>1</v>
      </c>
      <c r="BK182" s="44">
        <f t="shared" si="12"/>
        <v>2</v>
      </c>
      <c r="BL182" s="44" t="str">
        <f>IF(Wedstrijden!I207="x","AA","")</f>
        <v>AA</v>
      </c>
      <c r="BM182" s="44" t="str">
        <f>IF(Wedstrijden!J207="x","A","")</f>
        <v/>
      </c>
      <c r="BN182" s="44" t="str">
        <f>IF(Wedstrijden!K207="x","B1","")</f>
        <v>B1</v>
      </c>
      <c r="BO182" s="44" t="str">
        <f>IF(Wedstrijden!L207="x","BB","")</f>
        <v/>
      </c>
      <c r="BP182" s="44" t="str">
        <f>IF(Wedstrijden!M207="x","B","")</f>
        <v/>
      </c>
      <c r="BQ182" s="44" t="str">
        <f>IF(Wedstrijden!N207="x","L1","")</f>
        <v/>
      </c>
      <c r="BR182" s="44" t="str">
        <f>IF(Wedstrijden!O207="x","L2","")</f>
        <v/>
      </c>
      <c r="BS182" s="44" t="str">
        <f>IF(Wedstrijden!P207="x","M1","")</f>
        <v/>
      </c>
      <c r="BT182" s="44" t="str">
        <f>IF(Wedstrijden!Q207="x","M2","")</f>
        <v/>
      </c>
      <c r="BU182" s="44" t="str">
        <f>IF(Wedstrijden!R207="x","Z1","")</f>
        <v/>
      </c>
      <c r="BV182" s="44" t="str">
        <f>IF(Wedstrijden!S207="x","Z2","")</f>
        <v/>
      </c>
      <c r="BW182" s="44" t="str">
        <f>IF(COUNTA(Wedstrijden!T207:AB207)&lt;&gt;0,1,"")</f>
        <v/>
      </c>
      <c r="BX182" s="44" t="str">
        <f t="shared" si="13"/>
        <v/>
      </c>
      <c r="BY182" s="44" t="str">
        <f>IF(Wedstrijden!T207="x","BB","")</f>
        <v/>
      </c>
      <c r="BZ182" s="44" t="str">
        <f>IF(Wedstrijden!U207="x","B","")</f>
        <v/>
      </c>
      <c r="CA182" s="44" t="str">
        <f>IF(Wedstrijden!V207="x","L1","")</f>
        <v/>
      </c>
      <c r="CB182" s="44" t="str">
        <f>IF(Wedstrijden!W207="x","L2","")</f>
        <v/>
      </c>
      <c r="CC182" s="44" t="str">
        <f>IF(Wedstrijden!X207="x","M1","")</f>
        <v/>
      </c>
      <c r="CD182" s="44" t="str">
        <f>IF(Wedstrijden!Y207="x","M2","")</f>
        <v/>
      </c>
      <c r="CE182" s="44" t="str">
        <f>IF(Wedstrijden!Z207="x","Z1","")</f>
        <v/>
      </c>
      <c r="CF182" s="44" t="str">
        <f>IF(Wedstrijden!AA207="x","Z2","")</f>
        <v/>
      </c>
      <c r="CG182" s="44" t="str">
        <f>IF(Wedstrijden!AB207="x","ZZL","")</f>
        <v/>
      </c>
      <c r="CL182" s="44" t="str">
        <f>IF(COUNTA(Wedstrijden!AC207:AJ207)&lt;&gt;0,2,"")</f>
        <v/>
      </c>
      <c r="CM182" s="44" t="str">
        <f t="shared" si="14"/>
        <v/>
      </c>
      <c r="CN182" s="44" t="str">
        <f>IF(Wedstrijden!AC207="x","AA","")</f>
        <v/>
      </c>
      <c r="CO182" s="44" t="str">
        <f>IF(Wedstrijden!AD207="x","A","")</f>
        <v/>
      </c>
      <c r="CP182" s="44" t="str">
        <f>IF(Wedstrijden!AE207="x","BB","")</f>
        <v/>
      </c>
      <c r="CQ182" s="44" t="str">
        <f>IF(Wedstrijden!AF207="x","B","")</f>
        <v/>
      </c>
      <c r="CR182" s="44" t="str">
        <f>IF(Wedstrijden!AG207="x","L","")</f>
        <v/>
      </c>
      <c r="CS182" s="44" t="str">
        <f>IF(Wedstrijden!AH207="x","M","")</f>
        <v/>
      </c>
      <c r="CT182" s="44" t="str">
        <f>IF(Wedstrijden!AI207="x","Z","")</f>
        <v/>
      </c>
      <c r="CU182" s="44" t="str">
        <f>IF(Wedstrijden!AJ207="x","ZZ","")</f>
        <v/>
      </c>
      <c r="CV182" s="44" t="str">
        <f>IF(COUNTA(Wedstrijden!AK207:AQ207)&lt;&gt;0,2,"")</f>
        <v/>
      </c>
      <c r="CW182" s="44" t="str">
        <f t="shared" si="15"/>
        <v/>
      </c>
      <c r="CX182" s="44" t="str">
        <f>IF(Wedstrijden!AK207="x","BB","")</f>
        <v/>
      </c>
      <c r="CY182" s="44" t="str">
        <f>IF(Wedstrijden!AL207="x","B","")</f>
        <v/>
      </c>
      <c r="CZ182" s="44" t="str">
        <f>IF(Wedstrijden!AM207="x","L","")</f>
        <v/>
      </c>
      <c r="DA182" s="44" t="str">
        <f>IF(Wedstrijden!AN207="x","M","")</f>
        <v/>
      </c>
      <c r="DB182" s="44" t="str">
        <f>IF(Wedstrijden!AO207="x","Z","")</f>
        <v/>
      </c>
      <c r="DC182" s="44" t="str">
        <f>IF(Wedstrijden!AP207="x","ZZ","")</f>
        <v/>
      </c>
      <c r="DD182" s="44" t="str">
        <f>IF(Wedstrijden!AQ207="x","1.40","")</f>
        <v/>
      </c>
      <c r="DE182" s="44" t="str">
        <f>IF(COUNTA(Wedstrijden!AR207:AT207)&lt;&gt;0,6,"")</f>
        <v/>
      </c>
      <c r="DF182" s="44" t="str">
        <f t="shared" si="16"/>
        <v/>
      </c>
      <c r="DG182" s="44" t="str">
        <f>IF(Wedstrijden!AR207="x","L","")</f>
        <v/>
      </c>
      <c r="DH182" s="44" t="str">
        <f>IF(Wedstrijden!AS207="x","M","")</f>
        <v/>
      </c>
      <c r="DI182" s="44" t="str">
        <f>IF(Wedstrijden!AT207="x","Z","")</f>
        <v/>
      </c>
      <c r="DJ182" s="44" t="str">
        <f>IF(COUNTA(Wedstrijden!AU207:AW207)&lt;&gt;0,6,"")</f>
        <v/>
      </c>
      <c r="DK182" s="44" t="str">
        <f t="shared" si="17"/>
        <v/>
      </c>
      <c r="DL182" s="44" t="str">
        <f>IF(Wedstrijden!AU207="x","L","")</f>
        <v/>
      </c>
      <c r="DM182" s="44" t="str">
        <f>IF(Wedstrijden!AV207="x","M","")</f>
        <v/>
      </c>
      <c r="DN182" s="44" t="str">
        <f>IF(Wedstrijden!AW207="x","Z","")</f>
        <v/>
      </c>
    </row>
    <row r="183" spans="1:118" ht="15">
      <c r="A183" s="48" t="e">
        <f>Wedstrijden!#REF!</f>
        <v>#REF!</v>
      </c>
      <c r="B183" s="44" t="str">
        <f>IFERROR(VLOOKUP(Wedstrijden!E208,Wedstrijdlocaties!$B$2:$E$499,2,FALSE),"")</f>
        <v/>
      </c>
      <c r="C183" s="44" t="str">
        <f>Wedstrijden!F208</f>
        <v>Schoorl</v>
      </c>
      <c r="D183" s="44">
        <f>IFERROR(VLOOKUP(Wedstrijden!G208,Organisaties!$B$2:$C$501,2,FALSE),"")</f>
        <v>673230</v>
      </c>
      <c r="E183" s="44" t="str">
        <f>IFERROR(VLOOKUP(Wedstrijden!G208,Organisaties!$B$2:$F$501,5,FALSE),"")</f>
        <v>V31007</v>
      </c>
      <c r="F183" s="44" t="str">
        <f>IF(Wedstrijden!BC208&lt;&gt;"",Wedstrijden!BC208,"")</f>
        <v/>
      </c>
      <c r="G183" s="44">
        <f>IF(Wedstrijden!AY208="Indoor",1,0)</f>
        <v>1</v>
      </c>
      <c r="H183" s="44" t="str">
        <f>Wedstrijden!AZ208</f>
        <v>Onbeperkt</v>
      </c>
      <c r="I183" s="44">
        <f>IF(Wedstrijden!AX208="Nee",0,IF(Wedstrijden!AX208="Ja",1,""))</f>
        <v>0</v>
      </c>
      <c r="J183" s="44" t="str">
        <f>IF(Wedstrijden!BA208&lt;&gt;"",Wedstrijden!BA208,"")</f>
        <v>Avondwedstrijd</v>
      </c>
      <c r="W183" s="45"/>
      <c r="AE183" s="45"/>
      <c r="AN183" s="45"/>
      <c r="AU183" s="45"/>
      <c r="BA183" s="45"/>
      <c r="BE183" s="45"/>
      <c r="BJ183" s="44" t="str">
        <f>IF(COUNTA(Wedstrijden!I208:S208)&lt;&gt;0,1,"")</f>
        <v/>
      </c>
      <c r="BK183" s="44" t="str">
        <f t="shared" si="12"/>
        <v/>
      </c>
      <c r="BL183" s="44" t="str">
        <f>IF(Wedstrijden!I208="x","AA","")</f>
        <v/>
      </c>
      <c r="BM183" s="44" t="str">
        <f>IF(Wedstrijden!J208="x","A","")</f>
        <v/>
      </c>
      <c r="BN183" s="44" t="str">
        <f>IF(Wedstrijden!K208="x","B1","")</f>
        <v/>
      </c>
      <c r="BO183" s="44" t="str">
        <f>IF(Wedstrijden!L208="x","BB","")</f>
        <v/>
      </c>
      <c r="BP183" s="44" t="str">
        <f>IF(Wedstrijden!M208="x","B","")</f>
        <v/>
      </c>
      <c r="BQ183" s="44" t="str">
        <f>IF(Wedstrijden!N208="x","L1","")</f>
        <v/>
      </c>
      <c r="BR183" s="44" t="str">
        <f>IF(Wedstrijden!O208="x","L2","")</f>
        <v/>
      </c>
      <c r="BS183" s="44" t="str">
        <f>IF(Wedstrijden!P208="x","M1","")</f>
        <v/>
      </c>
      <c r="BT183" s="44" t="str">
        <f>IF(Wedstrijden!Q208="x","M2","")</f>
        <v/>
      </c>
      <c r="BU183" s="44" t="str">
        <f>IF(Wedstrijden!R208="x","Z1","")</f>
        <v/>
      </c>
      <c r="BV183" s="44" t="str">
        <f>IF(Wedstrijden!S208="x","Z2","")</f>
        <v/>
      </c>
      <c r="BW183" s="44" t="str">
        <f>IF(COUNTA(Wedstrijden!T208:AB208)&lt;&gt;0,1,"")</f>
        <v/>
      </c>
      <c r="BX183" s="44" t="str">
        <f t="shared" si="13"/>
        <v/>
      </c>
      <c r="BY183" s="44" t="str">
        <f>IF(Wedstrijden!T208="x","BB","")</f>
        <v/>
      </c>
      <c r="BZ183" s="44" t="str">
        <f>IF(Wedstrijden!U208="x","B","")</f>
        <v/>
      </c>
      <c r="CA183" s="44" t="str">
        <f>IF(Wedstrijden!V208="x","L1","")</f>
        <v/>
      </c>
      <c r="CB183" s="44" t="str">
        <f>IF(Wedstrijden!W208="x","L2","")</f>
        <v/>
      </c>
      <c r="CC183" s="44" t="str">
        <f>IF(Wedstrijden!X208="x","M1","")</f>
        <v/>
      </c>
      <c r="CD183" s="44" t="str">
        <f>IF(Wedstrijden!Y208="x","M2","")</f>
        <v/>
      </c>
      <c r="CE183" s="44" t="str">
        <f>IF(Wedstrijden!Z208="x","Z1","")</f>
        <v/>
      </c>
      <c r="CF183" s="44" t="str">
        <f>IF(Wedstrijden!AA208="x","Z2","")</f>
        <v/>
      </c>
      <c r="CG183" s="44" t="str">
        <f>IF(Wedstrijden!AB208="x","ZZL","")</f>
        <v/>
      </c>
      <c r="CL183" s="44">
        <f>IF(COUNTA(Wedstrijden!AC208:AJ208)&lt;&gt;0,2,"")</f>
        <v>2</v>
      </c>
      <c r="CM183" s="44">
        <f t="shared" si="14"/>
        <v>2</v>
      </c>
      <c r="CN183" s="44" t="str">
        <f>IF(Wedstrijden!AC208="x","AA","")</f>
        <v/>
      </c>
      <c r="CO183" s="44" t="str">
        <f>IF(Wedstrijden!AD208="x","A","")</f>
        <v/>
      </c>
      <c r="CP183" s="44" t="str">
        <f>IF(Wedstrijden!AE208="x","BB","")</f>
        <v>BB</v>
      </c>
      <c r="CQ183" s="44" t="str">
        <f>IF(Wedstrijden!AF208="x","B","")</f>
        <v>B</v>
      </c>
      <c r="CR183" s="44" t="str">
        <f>IF(Wedstrijden!AG208="x","L","")</f>
        <v>L</v>
      </c>
      <c r="CS183" s="44" t="str">
        <f>IF(Wedstrijden!AH208="x","M","")</f>
        <v/>
      </c>
      <c r="CT183" s="44" t="str">
        <f>IF(Wedstrijden!AI208="x","Z","")</f>
        <v/>
      </c>
      <c r="CU183" s="44" t="str">
        <f>IF(Wedstrijden!AJ208="x","ZZ","")</f>
        <v/>
      </c>
      <c r="CV183" s="44">
        <f>IF(COUNTA(Wedstrijden!AK208:AQ208)&lt;&gt;0,2,"")</f>
        <v>2</v>
      </c>
      <c r="CW183" s="44">
        <f t="shared" si="15"/>
        <v>1</v>
      </c>
      <c r="CX183" s="44" t="str">
        <f>IF(Wedstrijden!AK208="x","BB","")</f>
        <v>BB</v>
      </c>
      <c r="CY183" s="44" t="str">
        <f>IF(Wedstrijden!AL208="x","B","")</f>
        <v>B</v>
      </c>
      <c r="CZ183" s="44" t="str">
        <f>IF(Wedstrijden!AM208="x","L","")</f>
        <v>L</v>
      </c>
      <c r="DA183" s="44" t="str">
        <f>IF(Wedstrijden!AN208="x","M","")</f>
        <v/>
      </c>
      <c r="DB183" s="44" t="str">
        <f>IF(Wedstrijden!AO208="x","Z","")</f>
        <v/>
      </c>
      <c r="DC183" s="44" t="str">
        <f>IF(Wedstrijden!AP208="x","ZZ","")</f>
        <v/>
      </c>
      <c r="DD183" s="44" t="str">
        <f>IF(Wedstrijden!AQ208="x","1.40","")</f>
        <v/>
      </c>
      <c r="DE183" s="44" t="str">
        <f>IF(COUNTA(Wedstrijden!AR208:AT208)&lt;&gt;0,6,"")</f>
        <v/>
      </c>
      <c r="DF183" s="44" t="str">
        <f t="shared" si="16"/>
        <v/>
      </c>
      <c r="DG183" s="44" t="str">
        <f>IF(Wedstrijden!AR208="x","L","")</f>
        <v/>
      </c>
      <c r="DH183" s="44" t="str">
        <f>IF(Wedstrijden!AS208="x","M","")</f>
        <v/>
      </c>
      <c r="DI183" s="44" t="str">
        <f>IF(Wedstrijden!AT208="x","Z","")</f>
        <v/>
      </c>
      <c r="DJ183" s="44" t="str">
        <f>IF(COUNTA(Wedstrijden!AU208:AW208)&lt;&gt;0,6,"")</f>
        <v/>
      </c>
      <c r="DK183" s="44" t="str">
        <f t="shared" si="17"/>
        <v/>
      </c>
      <c r="DL183" s="44" t="str">
        <f>IF(Wedstrijden!AU208="x","L","")</f>
        <v/>
      </c>
      <c r="DM183" s="44" t="str">
        <f>IF(Wedstrijden!AV208="x","M","")</f>
        <v/>
      </c>
      <c r="DN183" s="44" t="str">
        <f>IF(Wedstrijden!AW208="x","Z","")</f>
        <v/>
      </c>
    </row>
    <row r="184" spans="1:118" ht="15">
      <c r="A184" s="48" t="e">
        <f>Wedstrijden!#REF!</f>
        <v>#REF!</v>
      </c>
      <c r="B184" s="44">
        <f>IFERROR(VLOOKUP(Wedstrijden!E209,Wedstrijdlocaties!$B$2:$E$499,2,FALSE),"")</f>
        <v>849155</v>
      </c>
      <c r="C184" s="44" t="str">
        <f>Wedstrijden!F209</f>
        <v>Castircum</v>
      </c>
      <c r="D184" s="44" t="str">
        <f>IFERROR(VLOOKUP(Wedstrijden!G209,Organisaties!$B$2:$C$501,2,FALSE),"")</f>
        <v/>
      </c>
      <c r="E184" s="44" t="str">
        <f>IFERROR(VLOOKUP(Wedstrijden!G209,Organisaties!$B$2:$F$501,5,FALSE),"")</f>
        <v/>
      </c>
      <c r="F184" s="44" t="str">
        <f>IF(Wedstrijden!BC209&lt;&gt;"",Wedstrijden!BC209,"")</f>
        <v/>
      </c>
      <c r="G184" s="44">
        <f>IF(Wedstrijden!AY209="Indoor",1,0)</f>
        <v>0</v>
      </c>
      <c r="H184" s="44" t="str">
        <f>Wedstrijden!AZ209</f>
        <v>Onbeperkt</v>
      </c>
      <c r="I184" s="44">
        <f>IF(Wedstrijden!AX209="Nee",0,IF(Wedstrijden!AX209="Ja",1,""))</f>
        <v>0</v>
      </c>
      <c r="J184" s="44" t="str">
        <f>IF(Wedstrijden!BA209&lt;&gt;"",Wedstrijden!BA209,"")</f>
        <v/>
      </c>
      <c r="W184" s="45"/>
      <c r="AE184" s="45"/>
      <c r="AN184" s="45"/>
      <c r="AU184" s="45"/>
      <c r="BA184" s="45"/>
      <c r="BE184" s="45"/>
      <c r="BJ184" s="44">
        <f>IF(COUNTA(Wedstrijden!I209:S209)&lt;&gt;0,1,"")</f>
        <v>1</v>
      </c>
      <c r="BK184" s="44">
        <f t="shared" si="12"/>
        <v>2</v>
      </c>
      <c r="BL184" s="44" t="str">
        <f>IF(Wedstrijden!I209="x","AA","")</f>
        <v/>
      </c>
      <c r="BM184" s="44" t="str">
        <f>IF(Wedstrijden!J209="x","A","")</f>
        <v/>
      </c>
      <c r="BN184" s="44" t="str">
        <f>IF(Wedstrijden!K209="x","B1","")</f>
        <v/>
      </c>
      <c r="BO184" s="44" t="str">
        <f>IF(Wedstrijden!L209="x","BB","")</f>
        <v/>
      </c>
      <c r="BP184" s="44" t="str">
        <f>IF(Wedstrijden!M209="x","B","")</f>
        <v>B</v>
      </c>
      <c r="BQ184" s="44" t="str">
        <f>IF(Wedstrijden!N209="x","L1","")</f>
        <v>L1</v>
      </c>
      <c r="BR184" s="44" t="str">
        <f>IF(Wedstrijden!O209="x","L2","")</f>
        <v>L2</v>
      </c>
      <c r="BS184" s="44" t="str">
        <f>IF(Wedstrijden!P209="x","M1","")</f>
        <v>M1</v>
      </c>
      <c r="BT184" s="44" t="str">
        <f>IF(Wedstrijden!Q209="x","M2","")</f>
        <v>M2</v>
      </c>
      <c r="BU184" s="44" t="str">
        <f>IF(Wedstrijden!R209="x","Z1","")</f>
        <v/>
      </c>
      <c r="BV184" s="44" t="str">
        <f>IF(Wedstrijden!S209="x","Z2","")</f>
        <v/>
      </c>
      <c r="BW184" s="44">
        <f>IF(COUNTA(Wedstrijden!T209:AB209)&lt;&gt;0,1,"")</f>
        <v>1</v>
      </c>
      <c r="BX184" s="44">
        <f t="shared" si="13"/>
        <v>1</v>
      </c>
      <c r="BY184" s="44" t="str">
        <f>IF(Wedstrijden!T209="x","BB","")</f>
        <v/>
      </c>
      <c r="BZ184" s="44" t="str">
        <f>IF(Wedstrijden!U209="x","B","")</f>
        <v>B</v>
      </c>
      <c r="CA184" s="44" t="str">
        <f>IF(Wedstrijden!V209="x","L1","")</f>
        <v>L1</v>
      </c>
      <c r="CB184" s="44" t="str">
        <f>IF(Wedstrijden!W209="x","L2","")</f>
        <v>L2</v>
      </c>
      <c r="CC184" s="44" t="str">
        <f>IF(Wedstrijden!X209="x","M1","")</f>
        <v>M1</v>
      </c>
      <c r="CD184" s="44" t="str">
        <f>IF(Wedstrijden!Y209="x","M2","")</f>
        <v>M2</v>
      </c>
      <c r="CE184" s="44" t="str">
        <f>IF(Wedstrijden!Z209="x","Z1","")</f>
        <v/>
      </c>
      <c r="CF184" s="44" t="str">
        <f>IF(Wedstrijden!AA209="x","Z2","")</f>
        <v/>
      </c>
      <c r="CG184" s="44" t="str">
        <f>IF(Wedstrijden!AB209="x","ZZL","")</f>
        <v/>
      </c>
      <c r="CL184" s="44" t="str">
        <f>IF(COUNTA(Wedstrijden!AC209:AJ209)&lt;&gt;0,2,"")</f>
        <v/>
      </c>
      <c r="CM184" s="44" t="str">
        <f t="shared" si="14"/>
        <v/>
      </c>
      <c r="CN184" s="44" t="str">
        <f>IF(Wedstrijden!AC209="x","AA","")</f>
        <v/>
      </c>
      <c r="CO184" s="44" t="str">
        <f>IF(Wedstrijden!AD209="x","A","")</f>
        <v/>
      </c>
      <c r="CP184" s="44" t="str">
        <f>IF(Wedstrijden!AE209="x","BB","")</f>
        <v/>
      </c>
      <c r="CQ184" s="44" t="str">
        <f>IF(Wedstrijden!AF209="x","B","")</f>
        <v/>
      </c>
      <c r="CR184" s="44" t="str">
        <f>IF(Wedstrijden!AG209="x","L","")</f>
        <v/>
      </c>
      <c r="CS184" s="44" t="str">
        <f>IF(Wedstrijden!AH209="x","M","")</f>
        <v/>
      </c>
      <c r="CT184" s="44" t="str">
        <f>IF(Wedstrijden!AI209="x","Z","")</f>
        <v/>
      </c>
      <c r="CU184" s="44" t="str">
        <f>IF(Wedstrijden!AJ209="x","ZZ","")</f>
        <v/>
      </c>
      <c r="CV184" s="44" t="str">
        <f>IF(COUNTA(Wedstrijden!AK209:AQ209)&lt;&gt;0,2,"")</f>
        <v/>
      </c>
      <c r="CW184" s="44" t="str">
        <f t="shared" si="15"/>
        <v/>
      </c>
      <c r="CX184" s="44" t="str">
        <f>IF(Wedstrijden!AK209="x","BB","")</f>
        <v/>
      </c>
      <c r="CY184" s="44" t="str">
        <f>IF(Wedstrijden!AL209="x","B","")</f>
        <v/>
      </c>
      <c r="CZ184" s="44" t="str">
        <f>IF(Wedstrijden!AM209="x","L","")</f>
        <v/>
      </c>
      <c r="DA184" s="44" t="str">
        <f>IF(Wedstrijden!AN209="x","M","")</f>
        <v/>
      </c>
      <c r="DB184" s="44" t="str">
        <f>IF(Wedstrijden!AO209="x","Z","")</f>
        <v/>
      </c>
      <c r="DC184" s="44" t="str">
        <f>IF(Wedstrijden!AP209="x","ZZ","")</f>
        <v/>
      </c>
      <c r="DD184" s="44" t="str">
        <f>IF(Wedstrijden!AQ209="x","1.40","")</f>
        <v/>
      </c>
      <c r="DE184" s="44" t="str">
        <f>IF(COUNTA(Wedstrijden!AR209:AT209)&lt;&gt;0,6,"")</f>
        <v/>
      </c>
      <c r="DF184" s="44" t="str">
        <f t="shared" si="16"/>
        <v/>
      </c>
      <c r="DG184" s="44" t="str">
        <f>IF(Wedstrijden!AR209="x","L","")</f>
        <v/>
      </c>
      <c r="DH184" s="44" t="str">
        <f>IF(Wedstrijden!AS209="x","M","")</f>
        <v/>
      </c>
      <c r="DI184" s="44" t="str">
        <f>IF(Wedstrijden!AT209="x","Z","")</f>
        <v/>
      </c>
      <c r="DJ184" s="44" t="str">
        <f>IF(COUNTA(Wedstrijden!AU209:AW209)&lt;&gt;0,6,"")</f>
        <v/>
      </c>
      <c r="DK184" s="44" t="str">
        <f t="shared" si="17"/>
        <v/>
      </c>
      <c r="DL184" s="44" t="str">
        <f>IF(Wedstrijden!AU209="x","L","")</f>
        <v/>
      </c>
      <c r="DM184" s="44" t="str">
        <f>IF(Wedstrijden!AV209="x","M","")</f>
        <v/>
      </c>
      <c r="DN184" s="44" t="str">
        <f>IF(Wedstrijden!AW209="x","Z","")</f>
        <v/>
      </c>
    </row>
    <row r="185" spans="1:118" ht="15">
      <c r="A185" s="48" t="e">
        <f>Wedstrijden!#REF!</f>
        <v>#REF!</v>
      </c>
      <c r="B185" s="44">
        <f>IFERROR(VLOOKUP(Wedstrijden!E210,Wedstrijdlocaties!$B$2:$E$499,2,FALSE),"")</f>
        <v>927555</v>
      </c>
      <c r="C185" s="44" t="str">
        <f>Wedstrijden!F210</f>
        <v>Beinsdorp</v>
      </c>
      <c r="D185" s="44">
        <f>IFERROR(VLOOKUP(Wedstrijden!G210,Organisaties!$B$2:$C$501,2,FALSE),"")</f>
        <v>756810</v>
      </c>
      <c r="E185" s="44" t="str">
        <f>IFERROR(VLOOKUP(Wedstrijden!G210,Organisaties!$B$2:$F$501,5,FALSE),"")</f>
        <v>V31007</v>
      </c>
      <c r="F185" s="44" t="str">
        <f>IF(Wedstrijden!BC210&lt;&gt;"",Wedstrijden!BC210,"")</f>
        <v/>
      </c>
      <c r="G185" s="44">
        <f>IF(Wedstrijden!AY210="Indoor",1,0)</f>
        <v>0</v>
      </c>
      <c r="H185" s="44">
        <f>Wedstrijden!AZ210</f>
        <v>0</v>
      </c>
      <c r="I185" s="44" t="str">
        <f>IF(Wedstrijden!AX210="Nee",0,IF(Wedstrijden!AX210="Ja",1,""))</f>
        <v/>
      </c>
      <c r="J185" s="44" t="str">
        <f>IF(Wedstrijden!BA210&lt;&gt;"",Wedstrijden!BA210,"")</f>
        <v/>
      </c>
      <c r="W185" s="45"/>
      <c r="AE185" s="45"/>
      <c r="AN185" s="45"/>
      <c r="AU185" s="45"/>
      <c r="BA185" s="45"/>
      <c r="BE185" s="45"/>
      <c r="BJ185" s="44">
        <f>IF(COUNTA(Wedstrijden!I210:S210)&lt;&gt;0,1,"")</f>
        <v>1</v>
      </c>
      <c r="BK185" s="44">
        <f t="shared" si="12"/>
        <v>2</v>
      </c>
      <c r="BL185" s="44" t="str">
        <f>IF(Wedstrijden!I210="x","AA","")</f>
        <v/>
      </c>
      <c r="BM185" s="44" t="str">
        <f>IF(Wedstrijden!J210="x","A","")</f>
        <v/>
      </c>
      <c r="BN185" s="44" t="str">
        <f>IF(Wedstrijden!K210="x","B1","")</f>
        <v/>
      </c>
      <c r="BO185" s="44" t="str">
        <f>IF(Wedstrijden!L210="x","BB","")</f>
        <v/>
      </c>
      <c r="BP185" s="44" t="str">
        <f>IF(Wedstrijden!M210="x","B","")</f>
        <v>B</v>
      </c>
      <c r="BQ185" s="44" t="str">
        <f>IF(Wedstrijden!N210="x","L1","")</f>
        <v>L1</v>
      </c>
      <c r="BR185" s="44" t="str">
        <f>IF(Wedstrijden!O210="x","L2","")</f>
        <v>L2</v>
      </c>
      <c r="BS185" s="44" t="str">
        <f>IF(Wedstrijden!P210="x","M1","")</f>
        <v>M1</v>
      </c>
      <c r="BT185" s="44" t="str">
        <f>IF(Wedstrijden!Q210="x","M2","")</f>
        <v>M2</v>
      </c>
      <c r="BU185" s="44" t="str">
        <f>IF(Wedstrijden!R210="x","Z1","")</f>
        <v/>
      </c>
      <c r="BV185" s="44" t="str">
        <f>IF(Wedstrijden!S210="x","Z2","")</f>
        <v/>
      </c>
      <c r="BW185" s="44">
        <f>IF(COUNTA(Wedstrijden!T210:AB210)&lt;&gt;0,1,"")</f>
        <v>1</v>
      </c>
      <c r="BX185" s="44">
        <f t="shared" si="13"/>
        <v>1</v>
      </c>
      <c r="BY185" s="44" t="str">
        <f>IF(Wedstrijden!T210="x","BB","")</f>
        <v/>
      </c>
      <c r="BZ185" s="44" t="str">
        <f>IF(Wedstrijden!U210="x","B","")</f>
        <v>B</v>
      </c>
      <c r="CA185" s="44" t="str">
        <f>IF(Wedstrijden!V210="x","L1","")</f>
        <v>L1</v>
      </c>
      <c r="CB185" s="44" t="str">
        <f>IF(Wedstrijden!W210="x","L2","")</f>
        <v>L2</v>
      </c>
      <c r="CC185" s="44" t="str">
        <f>IF(Wedstrijden!X210="x","M1","")</f>
        <v>M1</v>
      </c>
      <c r="CD185" s="44" t="str">
        <f>IF(Wedstrijden!Y210="x","M2","")</f>
        <v>M2</v>
      </c>
      <c r="CE185" s="44" t="str">
        <f>IF(Wedstrijden!Z210="x","Z1","")</f>
        <v/>
      </c>
      <c r="CF185" s="44" t="str">
        <f>IF(Wedstrijden!AA210="x","Z2","")</f>
        <v/>
      </c>
      <c r="CG185" s="44" t="str">
        <f>IF(Wedstrijden!AB210="x","ZZL","")</f>
        <v/>
      </c>
      <c r="CL185" s="44" t="str">
        <f>IF(COUNTA(Wedstrijden!AC210:AJ210)&lt;&gt;0,2,"")</f>
        <v/>
      </c>
      <c r="CM185" s="44" t="str">
        <f t="shared" si="14"/>
        <v/>
      </c>
      <c r="CN185" s="44" t="str">
        <f>IF(Wedstrijden!AC210="x","AA","")</f>
        <v/>
      </c>
      <c r="CO185" s="44" t="str">
        <f>IF(Wedstrijden!AD210="x","A","")</f>
        <v/>
      </c>
      <c r="CP185" s="44" t="str">
        <f>IF(Wedstrijden!AE210="x","BB","")</f>
        <v/>
      </c>
      <c r="CQ185" s="44" t="str">
        <f>IF(Wedstrijden!AF210="x","B","")</f>
        <v/>
      </c>
      <c r="CR185" s="44" t="str">
        <f>IF(Wedstrijden!AG210="x","L","")</f>
        <v/>
      </c>
      <c r="CS185" s="44" t="str">
        <f>IF(Wedstrijden!AH210="x","M","")</f>
        <v/>
      </c>
      <c r="CT185" s="44" t="str">
        <f>IF(Wedstrijden!AI210="x","Z","")</f>
        <v/>
      </c>
      <c r="CU185" s="44" t="str">
        <f>IF(Wedstrijden!AJ210="x","ZZ","")</f>
        <v/>
      </c>
      <c r="CV185" s="44" t="str">
        <f>IF(COUNTA(Wedstrijden!AK210:AQ210)&lt;&gt;0,2,"")</f>
        <v/>
      </c>
      <c r="CW185" s="44" t="str">
        <f t="shared" si="15"/>
        <v/>
      </c>
      <c r="CX185" s="44" t="str">
        <f>IF(Wedstrijden!AK210="x","BB","")</f>
        <v/>
      </c>
      <c r="CY185" s="44" t="str">
        <f>IF(Wedstrijden!AL210="x","B","")</f>
        <v/>
      </c>
      <c r="CZ185" s="44" t="str">
        <f>IF(Wedstrijden!AM210="x","L","")</f>
        <v/>
      </c>
      <c r="DA185" s="44" t="str">
        <f>IF(Wedstrijden!AN210="x","M","")</f>
        <v/>
      </c>
      <c r="DB185" s="44" t="str">
        <f>IF(Wedstrijden!AO210="x","Z","")</f>
        <v/>
      </c>
      <c r="DC185" s="44" t="str">
        <f>IF(Wedstrijden!AP210="x","ZZ","")</f>
        <v/>
      </c>
      <c r="DD185" s="44" t="str">
        <f>IF(Wedstrijden!AQ210="x","1.40","")</f>
        <v/>
      </c>
      <c r="DE185" s="44" t="str">
        <f>IF(COUNTA(Wedstrijden!AR210:AT210)&lt;&gt;0,6,"")</f>
        <v/>
      </c>
      <c r="DF185" s="44" t="str">
        <f t="shared" si="16"/>
        <v/>
      </c>
      <c r="DG185" s="44" t="str">
        <f>IF(Wedstrijden!AR210="x","L","")</f>
        <v/>
      </c>
      <c r="DH185" s="44" t="str">
        <f>IF(Wedstrijden!AS210="x","M","")</f>
        <v/>
      </c>
      <c r="DI185" s="44" t="str">
        <f>IF(Wedstrijden!AT210="x","Z","")</f>
        <v/>
      </c>
      <c r="DJ185" s="44" t="str">
        <f>IF(COUNTA(Wedstrijden!AU210:AW210)&lt;&gt;0,6,"")</f>
        <v/>
      </c>
      <c r="DK185" s="44" t="str">
        <f t="shared" si="17"/>
        <v/>
      </c>
      <c r="DL185" s="44" t="str">
        <f>IF(Wedstrijden!AU210="x","L","")</f>
        <v/>
      </c>
      <c r="DM185" s="44" t="str">
        <f>IF(Wedstrijden!AV210="x","M","")</f>
        <v/>
      </c>
      <c r="DN185" s="44" t="str">
        <f>IF(Wedstrijden!AW210="x","Z","")</f>
        <v/>
      </c>
    </row>
    <row r="186" spans="1:118" ht="15">
      <c r="A186" s="48" t="e">
        <f>Wedstrijden!#REF!</f>
        <v>#REF!</v>
      </c>
      <c r="B186" s="44">
        <f>IFERROR(VLOOKUP(Wedstrijden!E211,Wedstrijdlocaties!$B$2:$E$499,2,FALSE),"")</f>
        <v>969231</v>
      </c>
      <c r="C186" s="44" t="str">
        <f>Wedstrijden!F211</f>
        <v>Vijfhuizen</v>
      </c>
      <c r="D186" s="44">
        <f>IFERROR(VLOOKUP(Wedstrijden!G211,Organisaties!$B$2:$C$501,2,FALSE),"")</f>
        <v>868533</v>
      </c>
      <c r="E186" s="44" t="str">
        <f>IFERROR(VLOOKUP(Wedstrijden!G211,Organisaties!$B$2:$F$501,5,FALSE),"")</f>
        <v>V31007</v>
      </c>
      <c r="F186" s="44" t="str">
        <f>IF(Wedstrijden!BC211&lt;&gt;"",Wedstrijden!BC211,"")</f>
        <v/>
      </c>
      <c r="G186" s="44">
        <f>IF(Wedstrijden!AY211="Indoor",1,0)</f>
        <v>0</v>
      </c>
      <c r="H186" s="44">
        <f>Wedstrijden!AZ211</f>
        <v>0</v>
      </c>
      <c r="I186" s="44" t="str">
        <f>IF(Wedstrijden!AX211="Nee",0,IF(Wedstrijden!AX211="Ja",1,""))</f>
        <v/>
      </c>
      <c r="J186" s="44" t="str">
        <f>IF(Wedstrijden!BA211&lt;&gt;"",Wedstrijden!BA211,"")</f>
        <v/>
      </c>
      <c r="W186" s="45"/>
      <c r="AE186" s="45"/>
      <c r="AN186" s="45"/>
      <c r="AU186" s="45"/>
      <c r="BA186" s="45"/>
      <c r="BE186" s="45"/>
      <c r="BJ186" s="44">
        <f>IF(COUNTA(Wedstrijden!I211:S211)&lt;&gt;0,1,"")</f>
        <v>1</v>
      </c>
      <c r="BK186" s="44">
        <f t="shared" si="12"/>
        <v>2</v>
      </c>
      <c r="BL186" s="44" t="str">
        <f>IF(Wedstrijden!I211="x","AA","")</f>
        <v/>
      </c>
      <c r="BM186" s="44" t="str">
        <f>IF(Wedstrijden!J211="x","A","")</f>
        <v/>
      </c>
      <c r="BN186" s="44" t="str">
        <f>IF(Wedstrijden!K211="x","B1","")</f>
        <v/>
      </c>
      <c r="BO186" s="44" t="str">
        <f>IF(Wedstrijden!L211="x","BB","")</f>
        <v/>
      </c>
      <c r="BP186" s="44" t="str">
        <f>IF(Wedstrijden!M211="x","B","")</f>
        <v>B</v>
      </c>
      <c r="BQ186" s="44" t="str">
        <f>IF(Wedstrijden!N211="x","L1","")</f>
        <v>L1</v>
      </c>
      <c r="BR186" s="44" t="str">
        <f>IF(Wedstrijden!O211="x","L2","")</f>
        <v>L2</v>
      </c>
      <c r="BS186" s="44" t="str">
        <f>IF(Wedstrijden!P211="x","M1","")</f>
        <v>M1</v>
      </c>
      <c r="BT186" s="44" t="str">
        <f>IF(Wedstrijden!Q211="x","M2","")</f>
        <v>M2</v>
      </c>
      <c r="BU186" s="44" t="str">
        <f>IF(Wedstrijden!R211="x","Z1","")</f>
        <v/>
      </c>
      <c r="BV186" s="44" t="str">
        <f>IF(Wedstrijden!S211="x","Z2","")</f>
        <v/>
      </c>
      <c r="BW186" s="44">
        <f>IF(COUNTA(Wedstrijden!T211:AB211)&lt;&gt;0,1,"")</f>
        <v>1</v>
      </c>
      <c r="BX186" s="44">
        <f t="shared" si="13"/>
        <v>1</v>
      </c>
      <c r="BY186" s="44" t="str">
        <f>IF(Wedstrijden!T211="x","BB","")</f>
        <v/>
      </c>
      <c r="BZ186" s="44" t="str">
        <f>IF(Wedstrijden!U211="x","B","")</f>
        <v>B</v>
      </c>
      <c r="CA186" s="44" t="str">
        <f>IF(Wedstrijden!V211="x","L1","")</f>
        <v>L1</v>
      </c>
      <c r="CB186" s="44" t="str">
        <f>IF(Wedstrijden!W211="x","L2","")</f>
        <v>L2</v>
      </c>
      <c r="CC186" s="44" t="str">
        <f>IF(Wedstrijden!X211="x","M1","")</f>
        <v>M1</v>
      </c>
      <c r="CD186" s="44" t="str">
        <f>IF(Wedstrijden!Y211="x","M2","")</f>
        <v>M2</v>
      </c>
      <c r="CE186" s="44" t="str">
        <f>IF(Wedstrijden!Z211="x","Z1","")</f>
        <v/>
      </c>
      <c r="CF186" s="44" t="str">
        <f>IF(Wedstrijden!AA211="x","Z2","")</f>
        <v/>
      </c>
      <c r="CG186" s="44" t="str">
        <f>IF(Wedstrijden!AB211="x","ZZL","")</f>
        <v/>
      </c>
      <c r="CL186" s="44" t="str">
        <f>IF(COUNTA(Wedstrijden!AC211:AJ211)&lt;&gt;0,2,"")</f>
        <v/>
      </c>
      <c r="CM186" s="44" t="str">
        <f t="shared" si="14"/>
        <v/>
      </c>
      <c r="CN186" s="44" t="str">
        <f>IF(Wedstrijden!AC211="x","AA","")</f>
        <v/>
      </c>
      <c r="CO186" s="44" t="str">
        <f>IF(Wedstrijden!AD211="x","A","")</f>
        <v/>
      </c>
      <c r="CP186" s="44" t="str">
        <f>IF(Wedstrijden!AE211="x","BB","")</f>
        <v/>
      </c>
      <c r="CQ186" s="44" t="str">
        <f>IF(Wedstrijden!AF211="x","B","")</f>
        <v/>
      </c>
      <c r="CR186" s="44" t="str">
        <f>IF(Wedstrijden!AG211="x","L","")</f>
        <v/>
      </c>
      <c r="CS186" s="44" t="str">
        <f>IF(Wedstrijden!AH211="x","M","")</f>
        <v/>
      </c>
      <c r="CT186" s="44" t="str">
        <f>IF(Wedstrijden!AI211="x","Z","")</f>
        <v/>
      </c>
      <c r="CU186" s="44" t="str">
        <f>IF(Wedstrijden!AJ211="x","ZZ","")</f>
        <v/>
      </c>
      <c r="CV186" s="44" t="str">
        <f>IF(COUNTA(Wedstrijden!AK211:AQ211)&lt;&gt;0,2,"")</f>
        <v/>
      </c>
      <c r="CW186" s="44" t="str">
        <f t="shared" si="15"/>
        <v/>
      </c>
      <c r="CX186" s="44" t="str">
        <f>IF(Wedstrijden!AK211="x","BB","")</f>
        <v/>
      </c>
      <c r="CY186" s="44" t="str">
        <f>IF(Wedstrijden!AL211="x","B","")</f>
        <v/>
      </c>
      <c r="CZ186" s="44" t="str">
        <f>IF(Wedstrijden!AM211="x","L","")</f>
        <v/>
      </c>
      <c r="DA186" s="44" t="str">
        <f>IF(Wedstrijden!AN211="x","M","")</f>
        <v/>
      </c>
      <c r="DB186" s="44" t="str">
        <f>IF(Wedstrijden!AO211="x","Z","")</f>
        <v/>
      </c>
      <c r="DC186" s="44" t="str">
        <f>IF(Wedstrijden!AP211="x","ZZ","")</f>
        <v/>
      </c>
      <c r="DD186" s="44" t="str">
        <f>IF(Wedstrijden!AQ211="x","1.40","")</f>
        <v/>
      </c>
      <c r="DE186" s="44" t="str">
        <f>IF(COUNTA(Wedstrijden!AR211:AT211)&lt;&gt;0,6,"")</f>
        <v/>
      </c>
      <c r="DF186" s="44" t="str">
        <f t="shared" si="16"/>
        <v/>
      </c>
      <c r="DG186" s="44" t="str">
        <f>IF(Wedstrijden!AR211="x","L","")</f>
        <v/>
      </c>
      <c r="DH186" s="44" t="str">
        <f>IF(Wedstrijden!AS211="x","M","")</f>
        <v/>
      </c>
      <c r="DI186" s="44" t="str">
        <f>IF(Wedstrijden!AT211="x","Z","")</f>
        <v/>
      </c>
      <c r="DJ186" s="44" t="str">
        <f>IF(COUNTA(Wedstrijden!AU211:AW211)&lt;&gt;0,6,"")</f>
        <v/>
      </c>
      <c r="DK186" s="44" t="str">
        <f t="shared" si="17"/>
        <v/>
      </c>
      <c r="DL186" s="44" t="str">
        <f>IF(Wedstrijden!AU211="x","L","")</f>
        <v/>
      </c>
      <c r="DM186" s="44" t="str">
        <f>IF(Wedstrijden!AV211="x","M","")</f>
        <v/>
      </c>
      <c r="DN186" s="44" t="str">
        <f>IF(Wedstrijden!AW211="x","Z","")</f>
        <v/>
      </c>
    </row>
    <row r="187" spans="1:118" ht="15">
      <c r="A187" s="48" t="e">
        <f>Wedstrijden!#REF!</f>
        <v>#REF!</v>
      </c>
      <c r="B187" s="44">
        <f>IFERROR(VLOOKUP(Wedstrijden!E212,Wedstrijdlocaties!$B$2:$E$499,2,FALSE),"")</f>
        <v>773625</v>
      </c>
      <c r="C187" s="44" t="str">
        <f>Wedstrijden!F212</f>
        <v>Benningbroek</v>
      </c>
      <c r="D187" s="44" t="str">
        <f>IFERROR(VLOOKUP(Wedstrijden!G212,Organisaties!$B$2:$C$501,2,FALSE),"")</f>
        <v/>
      </c>
      <c r="E187" s="44" t="str">
        <f>IFERROR(VLOOKUP(Wedstrijden!G212,Organisaties!$B$2:$F$501,5,FALSE),"")</f>
        <v/>
      </c>
      <c r="F187" s="44" t="str">
        <f>IF(Wedstrijden!BC212&lt;&gt;"",Wedstrijden!BC212,"")</f>
        <v/>
      </c>
      <c r="G187" s="44">
        <f>IF(Wedstrijden!AY212="Indoor",1,0)</f>
        <v>0</v>
      </c>
      <c r="H187" s="44" t="str">
        <f>Wedstrijden!AZ212</f>
        <v>Nee</v>
      </c>
      <c r="I187" s="44" t="str">
        <f>IF(Wedstrijden!AX212="Nee",0,IF(Wedstrijden!AX212="Ja",1,""))</f>
        <v/>
      </c>
      <c r="J187" s="44" t="str">
        <f>IF(Wedstrijden!BA212&lt;&gt;"",Wedstrijden!BA212,"")</f>
        <v>Indoor</v>
      </c>
      <c r="W187" s="45"/>
      <c r="AE187" s="45"/>
      <c r="AN187" s="45"/>
      <c r="AU187" s="45"/>
      <c r="BA187" s="45"/>
      <c r="BE187" s="45"/>
      <c r="BJ187" s="44">
        <f>IF(COUNTA(Wedstrijden!I212:S212)&lt;&gt;0,1,"")</f>
        <v>1</v>
      </c>
      <c r="BK187" s="44">
        <f t="shared" si="12"/>
        <v>2</v>
      </c>
      <c r="BL187" s="44" t="str">
        <f>IF(Wedstrijden!I212="x","AA","")</f>
        <v/>
      </c>
      <c r="BM187" s="44" t="str">
        <f>IF(Wedstrijden!J212="x","A","")</f>
        <v/>
      </c>
      <c r="BN187" s="44" t="str">
        <f>IF(Wedstrijden!K212="x","B1","")</f>
        <v/>
      </c>
      <c r="BO187" s="44" t="str">
        <f>IF(Wedstrijden!L212="x","BB","")</f>
        <v/>
      </c>
      <c r="BP187" s="44" t="str">
        <f>IF(Wedstrijden!M212="x","B","")</f>
        <v>B</v>
      </c>
      <c r="BQ187" s="44" t="str">
        <f>IF(Wedstrijden!N212="x","L1","")</f>
        <v>L1</v>
      </c>
      <c r="BR187" s="44" t="str">
        <f>IF(Wedstrijden!O212="x","L2","")</f>
        <v>L2</v>
      </c>
      <c r="BS187" s="44" t="str">
        <f>IF(Wedstrijden!P212="x","M1","")</f>
        <v/>
      </c>
      <c r="BT187" s="44" t="str">
        <f>IF(Wedstrijden!Q212="x","M2","")</f>
        <v/>
      </c>
      <c r="BU187" s="44" t="str">
        <f>IF(Wedstrijden!R212="x","Z1","")</f>
        <v/>
      </c>
      <c r="BV187" s="44" t="str">
        <f>IF(Wedstrijden!S212="x","Z2","")</f>
        <v/>
      </c>
      <c r="BW187" s="44">
        <f>IF(COUNTA(Wedstrijden!T212:AB212)&lt;&gt;0,1,"")</f>
        <v>1</v>
      </c>
      <c r="BX187" s="44">
        <f t="shared" si="13"/>
        <v>1</v>
      </c>
      <c r="BY187" s="44" t="str">
        <f>IF(Wedstrijden!T212="x","BB","")</f>
        <v/>
      </c>
      <c r="BZ187" s="44" t="str">
        <f>IF(Wedstrijden!U212="x","B","")</f>
        <v>B</v>
      </c>
      <c r="CA187" s="44" t="str">
        <f>IF(Wedstrijden!V212="x","L1","")</f>
        <v>L1</v>
      </c>
      <c r="CB187" s="44" t="str">
        <f>IF(Wedstrijden!W212="x","L2","")</f>
        <v>L2</v>
      </c>
      <c r="CC187" s="44" t="str">
        <f>IF(Wedstrijden!X212="x","M1","")</f>
        <v/>
      </c>
      <c r="CD187" s="44" t="str">
        <f>IF(Wedstrijden!Y212="x","M2","")</f>
        <v/>
      </c>
      <c r="CE187" s="44" t="str">
        <f>IF(Wedstrijden!Z212="x","Z1","")</f>
        <v/>
      </c>
      <c r="CF187" s="44" t="str">
        <f>IF(Wedstrijden!AA212="x","Z2","")</f>
        <v/>
      </c>
      <c r="CG187" s="44" t="str">
        <f>IF(Wedstrijden!AB212="x","ZZL","")</f>
        <v/>
      </c>
      <c r="CL187" s="44" t="str">
        <f>IF(COUNTA(Wedstrijden!AC212:AJ212)&lt;&gt;0,2,"")</f>
        <v/>
      </c>
      <c r="CM187" s="44" t="str">
        <f t="shared" si="14"/>
        <v/>
      </c>
      <c r="CN187" s="44" t="str">
        <f>IF(Wedstrijden!AC212="x","AA","")</f>
        <v/>
      </c>
      <c r="CO187" s="44" t="str">
        <f>IF(Wedstrijden!AD212="x","A","")</f>
        <v/>
      </c>
      <c r="CP187" s="44" t="str">
        <f>IF(Wedstrijden!AE212="x","BB","")</f>
        <v/>
      </c>
      <c r="CQ187" s="44" t="str">
        <f>IF(Wedstrijden!AF212="x","B","")</f>
        <v/>
      </c>
      <c r="CR187" s="44" t="str">
        <f>IF(Wedstrijden!AG212="x","L","")</f>
        <v/>
      </c>
      <c r="CS187" s="44" t="str">
        <f>IF(Wedstrijden!AH212="x","M","")</f>
        <v/>
      </c>
      <c r="CT187" s="44" t="str">
        <f>IF(Wedstrijden!AI212="x","Z","")</f>
        <v/>
      </c>
      <c r="CU187" s="44" t="str">
        <f>IF(Wedstrijden!AJ212="x","ZZ","")</f>
        <v/>
      </c>
      <c r="CV187" s="44" t="str">
        <f>IF(COUNTA(Wedstrijden!AK212:AQ212)&lt;&gt;0,2,"")</f>
        <v/>
      </c>
      <c r="CW187" s="44" t="str">
        <f t="shared" si="15"/>
        <v/>
      </c>
      <c r="CX187" s="44" t="str">
        <f>IF(Wedstrijden!AK212="x","BB","")</f>
        <v/>
      </c>
      <c r="CY187" s="44" t="str">
        <f>IF(Wedstrijden!AL212="x","B","")</f>
        <v/>
      </c>
      <c r="CZ187" s="44" t="str">
        <f>IF(Wedstrijden!AM212="x","L","")</f>
        <v/>
      </c>
      <c r="DA187" s="44" t="str">
        <f>IF(Wedstrijden!AN212="x","M","")</f>
        <v/>
      </c>
      <c r="DB187" s="44" t="str">
        <f>IF(Wedstrijden!AO212="x","Z","")</f>
        <v/>
      </c>
      <c r="DC187" s="44" t="str">
        <f>IF(Wedstrijden!AP212="x","ZZ","")</f>
        <v/>
      </c>
      <c r="DD187" s="44" t="str">
        <f>IF(Wedstrijden!AQ212="x","1.40","")</f>
        <v/>
      </c>
      <c r="DE187" s="44" t="str">
        <f>IF(COUNTA(Wedstrijden!AR212:AT212)&lt;&gt;0,6,"")</f>
        <v/>
      </c>
      <c r="DF187" s="44" t="str">
        <f t="shared" si="16"/>
        <v/>
      </c>
      <c r="DG187" s="44" t="str">
        <f>IF(Wedstrijden!AR212="x","L","")</f>
        <v/>
      </c>
      <c r="DH187" s="44" t="str">
        <f>IF(Wedstrijden!AS212="x","M","")</f>
        <v/>
      </c>
      <c r="DI187" s="44" t="str">
        <f>IF(Wedstrijden!AT212="x","Z","")</f>
        <v/>
      </c>
      <c r="DJ187" s="44" t="str">
        <f>IF(COUNTA(Wedstrijden!AU212:AW212)&lt;&gt;0,6,"")</f>
        <v/>
      </c>
      <c r="DK187" s="44" t="str">
        <f t="shared" si="17"/>
        <v/>
      </c>
      <c r="DL187" s="44" t="str">
        <f>IF(Wedstrijden!AU212="x","L","")</f>
        <v/>
      </c>
      <c r="DM187" s="44" t="str">
        <f>IF(Wedstrijden!AV212="x","M","")</f>
        <v/>
      </c>
      <c r="DN187" s="44" t="str">
        <f>IF(Wedstrijden!AW212="x","Z","")</f>
        <v/>
      </c>
    </row>
    <row r="188" spans="1:118" ht="15">
      <c r="A188" s="48" t="e">
        <f>Wedstrijden!#REF!</f>
        <v>#REF!</v>
      </c>
      <c r="B188" s="44" t="str">
        <f>IFERROR(VLOOKUP(Wedstrijden!#REF!,Wedstrijdlocaties!$B$2:$E$499,2,FALSE),"")</f>
        <v/>
      </c>
      <c r="C188" s="44" t="e">
        <f>Wedstrijden!#REF!</f>
        <v>#REF!</v>
      </c>
      <c r="D188" s="44" t="str">
        <f>IFERROR(VLOOKUP(Wedstrijden!#REF!,Organisaties!$B$2:$C$501,2,FALSE),"")</f>
        <v/>
      </c>
      <c r="E188" s="44" t="str">
        <f>IFERROR(VLOOKUP(Wedstrijden!#REF!,Organisaties!$B$2:$F$501,5,FALSE),"")</f>
        <v/>
      </c>
      <c r="F188" s="44" t="e">
        <f>IF(Wedstrijden!#REF!&lt;&gt;"",Wedstrijden!#REF!,"")</f>
        <v>#REF!</v>
      </c>
      <c r="G188" s="44" t="e">
        <f>IF(Wedstrijden!#REF!="Indoor",1,0)</f>
        <v>#REF!</v>
      </c>
      <c r="H188" s="44" t="e">
        <f>Wedstrijden!#REF!</f>
        <v>#REF!</v>
      </c>
      <c r="I188" s="44" t="e">
        <f>IF(Wedstrijden!#REF!="Nee",0,IF(Wedstrijden!#REF!="Ja",1,""))</f>
        <v>#REF!</v>
      </c>
      <c r="J188" s="44" t="e">
        <f>IF(Wedstrijden!#REF!&lt;&gt;"",Wedstrijden!#REF!,"")</f>
        <v>#REF!</v>
      </c>
      <c r="W188" s="45"/>
      <c r="AE188" s="45"/>
      <c r="AN188" s="45"/>
      <c r="AU188" s="45"/>
      <c r="BA188" s="45"/>
      <c r="BE188" s="45"/>
      <c r="BJ188" s="44">
        <f>IF(COUNTA(Wedstrijden!#REF!)&lt;&gt;0,1,"")</f>
        <v>1</v>
      </c>
      <c r="BK188" s="44">
        <f t="shared" si="12"/>
        <v>2</v>
      </c>
      <c r="BL188" s="44" t="e">
        <f>IF(Wedstrijden!#REF!="x","AA","")</f>
        <v>#REF!</v>
      </c>
      <c r="BM188" s="44" t="e">
        <f>IF(Wedstrijden!#REF!="x","A","")</f>
        <v>#REF!</v>
      </c>
      <c r="BN188" s="44" t="e">
        <f>IF(Wedstrijden!#REF!="x","B1","")</f>
        <v>#REF!</v>
      </c>
      <c r="BO188" s="44" t="e">
        <f>IF(Wedstrijden!#REF!="x","BB","")</f>
        <v>#REF!</v>
      </c>
      <c r="BP188" s="44" t="e">
        <f>IF(Wedstrijden!#REF!="x","B","")</f>
        <v>#REF!</v>
      </c>
      <c r="BQ188" s="44" t="e">
        <f>IF(Wedstrijden!#REF!="x","L1","")</f>
        <v>#REF!</v>
      </c>
      <c r="BR188" s="44" t="e">
        <f>IF(Wedstrijden!#REF!="x","L2","")</f>
        <v>#REF!</v>
      </c>
      <c r="BS188" s="44" t="e">
        <f>IF(Wedstrijden!#REF!="x","M1","")</f>
        <v>#REF!</v>
      </c>
      <c r="BT188" s="44" t="e">
        <f>IF(Wedstrijden!#REF!="x","M2","")</f>
        <v>#REF!</v>
      </c>
      <c r="BU188" s="44" t="e">
        <f>IF(Wedstrijden!#REF!="x","Z1","")</f>
        <v>#REF!</v>
      </c>
      <c r="BV188" s="44" t="e">
        <f>IF(Wedstrijden!#REF!="x","Z2","")</f>
        <v>#REF!</v>
      </c>
      <c r="BW188" s="44">
        <f>IF(COUNTA(Wedstrijden!#REF!)&lt;&gt;0,1,"")</f>
        <v>1</v>
      </c>
      <c r="BX188" s="44">
        <f t="shared" si="13"/>
        <v>1</v>
      </c>
      <c r="BY188" s="44" t="e">
        <f>IF(Wedstrijden!#REF!="x","BB","")</f>
        <v>#REF!</v>
      </c>
      <c r="BZ188" s="44" t="e">
        <f>IF(Wedstrijden!#REF!="x","B","")</f>
        <v>#REF!</v>
      </c>
      <c r="CA188" s="44" t="e">
        <f>IF(Wedstrijden!#REF!="x","L1","")</f>
        <v>#REF!</v>
      </c>
      <c r="CB188" s="44" t="e">
        <f>IF(Wedstrijden!#REF!="x","L2","")</f>
        <v>#REF!</v>
      </c>
      <c r="CC188" s="44" t="e">
        <f>IF(Wedstrijden!#REF!="x","M1","")</f>
        <v>#REF!</v>
      </c>
      <c r="CD188" s="44" t="e">
        <f>IF(Wedstrijden!#REF!="x","M2","")</f>
        <v>#REF!</v>
      </c>
      <c r="CE188" s="44" t="e">
        <f>IF(Wedstrijden!#REF!="x","Z1","")</f>
        <v>#REF!</v>
      </c>
      <c r="CF188" s="44" t="e">
        <f>IF(Wedstrijden!#REF!="x","Z2","")</f>
        <v>#REF!</v>
      </c>
      <c r="CG188" s="44" t="e">
        <f>IF(Wedstrijden!#REF!="x","ZZL","")</f>
        <v>#REF!</v>
      </c>
      <c r="CL188" s="44">
        <f>IF(COUNTA(Wedstrijden!#REF!)&lt;&gt;0,2,"")</f>
        <v>2</v>
      </c>
      <c r="CM188" s="44">
        <f t="shared" si="14"/>
        <v>2</v>
      </c>
      <c r="CN188" s="44" t="e">
        <f>IF(Wedstrijden!#REF!="x","AA","")</f>
        <v>#REF!</v>
      </c>
      <c r="CO188" s="44" t="e">
        <f>IF(Wedstrijden!#REF!="x","A","")</f>
        <v>#REF!</v>
      </c>
      <c r="CP188" s="44" t="e">
        <f>IF(Wedstrijden!#REF!="x","BB","")</f>
        <v>#REF!</v>
      </c>
      <c r="CQ188" s="44" t="e">
        <f>IF(Wedstrijden!#REF!="x","B","")</f>
        <v>#REF!</v>
      </c>
      <c r="CR188" s="44" t="e">
        <f>IF(Wedstrijden!#REF!="x","L","")</f>
        <v>#REF!</v>
      </c>
      <c r="CS188" s="44" t="e">
        <f>IF(Wedstrijden!#REF!="x","M","")</f>
        <v>#REF!</v>
      </c>
      <c r="CT188" s="44" t="e">
        <f>IF(Wedstrijden!#REF!="x","Z","")</f>
        <v>#REF!</v>
      </c>
      <c r="CU188" s="44" t="e">
        <f>IF(Wedstrijden!#REF!="x","ZZ","")</f>
        <v>#REF!</v>
      </c>
      <c r="CV188" s="44">
        <f>IF(COUNTA(Wedstrijden!#REF!)&lt;&gt;0,2,"")</f>
        <v>2</v>
      </c>
      <c r="CW188" s="44">
        <f t="shared" si="15"/>
        <v>1</v>
      </c>
      <c r="CX188" s="44" t="e">
        <f>IF(Wedstrijden!#REF!="x","BB","")</f>
        <v>#REF!</v>
      </c>
      <c r="CY188" s="44" t="e">
        <f>IF(Wedstrijden!#REF!="x","B","")</f>
        <v>#REF!</v>
      </c>
      <c r="CZ188" s="44" t="e">
        <f>IF(Wedstrijden!#REF!="x","L","")</f>
        <v>#REF!</v>
      </c>
      <c r="DA188" s="44" t="e">
        <f>IF(Wedstrijden!#REF!="x","M","")</f>
        <v>#REF!</v>
      </c>
      <c r="DB188" s="44" t="e">
        <f>IF(Wedstrijden!#REF!="x","Z","")</f>
        <v>#REF!</v>
      </c>
      <c r="DC188" s="44" t="e">
        <f>IF(Wedstrijden!#REF!="x","ZZ","")</f>
        <v>#REF!</v>
      </c>
      <c r="DD188" s="44" t="e">
        <f>IF(Wedstrijden!#REF!="x","1.40","")</f>
        <v>#REF!</v>
      </c>
      <c r="DE188" s="44">
        <f>IF(COUNTA(Wedstrijden!#REF!)&lt;&gt;0,6,"")</f>
        <v>6</v>
      </c>
      <c r="DF188" s="44">
        <f t="shared" si="16"/>
        <v>2</v>
      </c>
      <c r="DG188" s="44" t="e">
        <f>IF(Wedstrijden!#REF!="x","L","")</f>
        <v>#REF!</v>
      </c>
      <c r="DH188" s="44" t="e">
        <f>IF(Wedstrijden!#REF!="x","M","")</f>
        <v>#REF!</v>
      </c>
      <c r="DI188" s="44" t="e">
        <f>IF(Wedstrijden!#REF!="x","Z","")</f>
        <v>#REF!</v>
      </c>
      <c r="DJ188" s="44">
        <f>IF(COUNTA(Wedstrijden!#REF!)&lt;&gt;0,6,"")</f>
        <v>6</v>
      </c>
      <c r="DK188" s="44">
        <f t="shared" si="17"/>
        <v>1</v>
      </c>
      <c r="DL188" s="44" t="e">
        <f>IF(Wedstrijden!#REF!="x","L","")</f>
        <v>#REF!</v>
      </c>
      <c r="DM188" s="44" t="e">
        <f>IF(Wedstrijden!#REF!="x","M","")</f>
        <v>#REF!</v>
      </c>
      <c r="DN188" s="44" t="e">
        <f>IF(Wedstrijden!#REF!="x","Z","")</f>
        <v>#REF!</v>
      </c>
    </row>
    <row r="189" spans="1:118" ht="15">
      <c r="A189" s="48" t="e">
        <f>Wedstrijden!#REF!</f>
        <v>#REF!</v>
      </c>
      <c r="B189" s="44" t="str">
        <f>IFERROR(VLOOKUP(Wedstrijden!E214,Wedstrijdlocaties!$B$2:$E$499,2,FALSE),"")</f>
        <v>V12346</v>
      </c>
      <c r="C189" s="44" t="str">
        <f>Wedstrijden!F214</f>
        <v>Oudkarspel</v>
      </c>
      <c r="D189" s="44" t="str">
        <f>IFERROR(VLOOKUP(Wedstrijden!G214,Organisaties!$B$2:$C$501,2,FALSE),"")</f>
        <v/>
      </c>
      <c r="E189" s="44" t="str">
        <f>IFERROR(VLOOKUP(Wedstrijden!G214,Organisaties!$B$2:$F$501,5,FALSE),"")</f>
        <v/>
      </c>
      <c r="F189" s="44" t="str">
        <f>IF(Wedstrijden!BC214&lt;&gt;"",Wedstrijden!BC214,"")</f>
        <v/>
      </c>
      <c r="G189" s="44">
        <f>IF(Wedstrijden!AY214="Indoor",1,0)</f>
        <v>1</v>
      </c>
      <c r="H189" s="44" t="str">
        <f>Wedstrijden!AZ214</f>
        <v>Onbeperkt</v>
      </c>
      <c r="I189" s="44">
        <f>IF(Wedstrijden!AX214="Nee",0,IF(Wedstrijden!AX214="Ja",1,""))</f>
        <v>0</v>
      </c>
      <c r="J189" s="44" t="str">
        <f>IF(Wedstrijden!BA214&lt;&gt;"",Wedstrijden!BA214,"")</f>
        <v/>
      </c>
      <c r="W189" s="45"/>
      <c r="AE189" s="45"/>
      <c r="AN189" s="45"/>
      <c r="AU189" s="45"/>
      <c r="BA189" s="45"/>
      <c r="BE189" s="45"/>
      <c r="BJ189" s="44" t="str">
        <f>IF(COUNTA(Wedstrijden!I214:S214)&lt;&gt;0,1,"")</f>
        <v/>
      </c>
      <c r="BK189" s="44" t="str">
        <f t="shared" si="12"/>
        <v/>
      </c>
      <c r="BL189" s="44" t="str">
        <f>IF(Wedstrijden!I214="x","AA","")</f>
        <v/>
      </c>
      <c r="BM189" s="44" t="str">
        <f>IF(Wedstrijden!J214="x","A","")</f>
        <v/>
      </c>
      <c r="BN189" s="44" t="str">
        <f>IF(Wedstrijden!K214="x","B1","")</f>
        <v/>
      </c>
      <c r="BO189" s="44" t="str">
        <f>IF(Wedstrijden!L214="x","BB","")</f>
        <v/>
      </c>
      <c r="BP189" s="44" t="str">
        <f>IF(Wedstrijden!M214="x","B","")</f>
        <v/>
      </c>
      <c r="BQ189" s="44" t="str">
        <f>IF(Wedstrijden!N214="x","L1","")</f>
        <v/>
      </c>
      <c r="BR189" s="44" t="str">
        <f>IF(Wedstrijden!O214="x","L2","")</f>
        <v/>
      </c>
      <c r="BS189" s="44" t="str">
        <f>IF(Wedstrijden!P214="x","M1","")</f>
        <v/>
      </c>
      <c r="BT189" s="44" t="str">
        <f>IF(Wedstrijden!Q214="x","M2","")</f>
        <v/>
      </c>
      <c r="BU189" s="44" t="str">
        <f>IF(Wedstrijden!R214="x","Z1","")</f>
        <v/>
      </c>
      <c r="BV189" s="44" t="str">
        <f>IF(Wedstrijden!S214="x","Z2","")</f>
        <v/>
      </c>
      <c r="BW189" s="44" t="str">
        <f>IF(COUNTA(Wedstrijden!T214:AB214)&lt;&gt;0,1,"")</f>
        <v/>
      </c>
      <c r="BX189" s="44" t="str">
        <f t="shared" si="13"/>
        <v/>
      </c>
      <c r="BY189" s="44" t="str">
        <f>IF(Wedstrijden!T214="x","BB","")</f>
        <v/>
      </c>
      <c r="BZ189" s="44" t="str">
        <f>IF(Wedstrijden!U214="x","B","")</f>
        <v/>
      </c>
      <c r="CA189" s="44" t="str">
        <f>IF(Wedstrijden!V214="x","L1","")</f>
        <v/>
      </c>
      <c r="CB189" s="44" t="str">
        <f>IF(Wedstrijden!W214="x","L2","")</f>
        <v/>
      </c>
      <c r="CC189" s="44" t="str">
        <f>IF(Wedstrijden!X214="x","M1","")</f>
        <v/>
      </c>
      <c r="CD189" s="44" t="str">
        <f>IF(Wedstrijden!Y214="x","M2","")</f>
        <v/>
      </c>
      <c r="CE189" s="44" t="str">
        <f>IF(Wedstrijden!Z214="x","Z1","")</f>
        <v/>
      </c>
      <c r="CF189" s="44" t="str">
        <f>IF(Wedstrijden!AA214="x","Z2","")</f>
        <v/>
      </c>
      <c r="CG189" s="44" t="str">
        <f>IF(Wedstrijden!AB214="x","ZZL","")</f>
        <v/>
      </c>
      <c r="CL189" s="44" t="str">
        <f>IF(COUNTA(Wedstrijden!AC214:AJ214)&lt;&gt;0,2,"")</f>
        <v/>
      </c>
      <c r="CM189" s="44" t="str">
        <f t="shared" si="14"/>
        <v/>
      </c>
      <c r="CN189" s="44" t="str">
        <f>IF(Wedstrijden!AC214="x","AA","")</f>
        <v/>
      </c>
      <c r="CO189" s="44" t="str">
        <f>IF(Wedstrijden!AD214="x","A","")</f>
        <v/>
      </c>
      <c r="CP189" s="44" t="str">
        <f>IF(Wedstrijden!AE214="x","BB","")</f>
        <v/>
      </c>
      <c r="CQ189" s="44" t="str">
        <f>IF(Wedstrijden!AF214="x","B","")</f>
        <v/>
      </c>
      <c r="CR189" s="44" t="str">
        <f>IF(Wedstrijden!AG214="x","L","")</f>
        <v/>
      </c>
      <c r="CS189" s="44" t="str">
        <f>IF(Wedstrijden!AH214="x","M","")</f>
        <v/>
      </c>
      <c r="CT189" s="44" t="str">
        <f>IF(Wedstrijden!AI214="x","Z","")</f>
        <v/>
      </c>
      <c r="CU189" s="44" t="str">
        <f>IF(Wedstrijden!AJ214="x","ZZ","")</f>
        <v/>
      </c>
      <c r="CV189" s="44">
        <f>IF(COUNTA(Wedstrijden!AK214:AQ214)&lt;&gt;0,2,"")</f>
        <v>2</v>
      </c>
      <c r="CW189" s="44">
        <f t="shared" si="15"/>
        <v>1</v>
      </c>
      <c r="CX189" s="44" t="str">
        <f>IF(Wedstrijden!AK214="x","BB","")</f>
        <v>BB</v>
      </c>
      <c r="CY189" s="44" t="str">
        <f>IF(Wedstrijden!AL214="x","B","")</f>
        <v>B</v>
      </c>
      <c r="CZ189" s="44" t="str">
        <f>IF(Wedstrijden!AM214="x","L","")</f>
        <v>L</v>
      </c>
      <c r="DA189" s="44" t="str">
        <f>IF(Wedstrijden!AN214="x","M","")</f>
        <v>M</v>
      </c>
      <c r="DB189" s="44" t="str">
        <f>IF(Wedstrijden!AO214="x","Z","")</f>
        <v>Z</v>
      </c>
      <c r="DC189" s="44" t="str">
        <f>IF(Wedstrijden!AP214="x","ZZ","")</f>
        <v>ZZ</v>
      </c>
      <c r="DD189" s="44" t="str">
        <f>IF(Wedstrijden!AQ214="x","1.40","")</f>
        <v/>
      </c>
      <c r="DE189" s="44" t="str">
        <f>IF(COUNTA(Wedstrijden!AR214:AT214)&lt;&gt;0,6,"")</f>
        <v/>
      </c>
      <c r="DF189" s="44" t="str">
        <f t="shared" si="16"/>
        <v/>
      </c>
      <c r="DG189" s="44" t="str">
        <f>IF(Wedstrijden!AR214="x","L","")</f>
        <v/>
      </c>
      <c r="DH189" s="44" t="str">
        <f>IF(Wedstrijden!AS214="x","M","")</f>
        <v/>
      </c>
      <c r="DI189" s="44" t="str">
        <f>IF(Wedstrijden!AT214="x","Z","")</f>
        <v/>
      </c>
      <c r="DJ189" s="44" t="str">
        <f>IF(COUNTA(Wedstrijden!AU214:AW214)&lt;&gt;0,6,"")</f>
        <v/>
      </c>
      <c r="DK189" s="44" t="str">
        <f t="shared" si="17"/>
        <v/>
      </c>
      <c r="DL189" s="44" t="str">
        <f>IF(Wedstrijden!AU214="x","L","")</f>
        <v/>
      </c>
      <c r="DM189" s="44" t="str">
        <f>IF(Wedstrijden!AV214="x","M","")</f>
        <v/>
      </c>
      <c r="DN189" s="44" t="str">
        <f>IF(Wedstrijden!AW214="x","Z","")</f>
        <v/>
      </c>
    </row>
    <row r="190" spans="1:118" ht="15">
      <c r="A190" s="48" t="e">
        <f>Wedstrijden!#REF!</f>
        <v>#REF!</v>
      </c>
      <c r="B190" s="44">
        <f>IFERROR(VLOOKUP(Wedstrijden!E215,Wedstrijdlocaties!$B$2:$E$499,2,FALSE),"")</f>
        <v>830932</v>
      </c>
      <c r="C190" s="44" t="str">
        <f>Wedstrijden!F215</f>
        <v>Heerhugowaard</v>
      </c>
      <c r="D190" s="44" t="str">
        <f>IFERROR(VLOOKUP(Wedstrijden!G215,Organisaties!$B$2:$C$501,2,FALSE),"")</f>
        <v>V60148</v>
      </c>
      <c r="E190" s="44" t="str">
        <f>IFERROR(VLOOKUP(Wedstrijden!G215,Organisaties!$B$2:$F$501,5,FALSE),"")</f>
        <v>V31007</v>
      </c>
      <c r="F190" s="44" t="str">
        <f>IF(Wedstrijden!BC215&lt;&gt;"",Wedstrijden!BC215,"")</f>
        <v/>
      </c>
      <c r="G190" s="44">
        <f>IF(Wedstrijden!AY215="Indoor",1,0)</f>
        <v>0</v>
      </c>
      <c r="H190" s="44" t="str">
        <f>Wedstrijden!AZ215</f>
        <v>Onbeperkt</v>
      </c>
      <c r="I190" s="44">
        <f>IF(Wedstrijden!AX215="Nee",0,IF(Wedstrijden!AX215="Ja",1,""))</f>
        <v>0</v>
      </c>
      <c r="J190" s="44" t="str">
        <f>IF(Wedstrijden!BA215&lt;&gt;"",Wedstrijden!BA215,"")</f>
        <v/>
      </c>
      <c r="W190" s="45"/>
      <c r="AE190" s="45"/>
      <c r="AN190" s="45"/>
      <c r="AU190" s="45"/>
      <c r="BA190" s="45"/>
      <c r="BE190" s="45"/>
      <c r="BJ190" s="44">
        <f>IF(COUNTA(Wedstrijden!I215:S215)&lt;&gt;0,1,"")</f>
        <v>1</v>
      </c>
      <c r="BK190" s="44">
        <f t="shared" si="12"/>
        <v>2</v>
      </c>
      <c r="BL190" s="44" t="str">
        <f>IF(Wedstrijden!I215="x","AA","")</f>
        <v/>
      </c>
      <c r="BM190" s="44" t="str">
        <f>IF(Wedstrijden!J215="x","A","")</f>
        <v/>
      </c>
      <c r="BN190" s="44" t="str">
        <f>IF(Wedstrijden!K215="x","B1","")</f>
        <v/>
      </c>
      <c r="BO190" s="44" t="str">
        <f>IF(Wedstrijden!L215="x","BB","")</f>
        <v/>
      </c>
      <c r="BP190" s="44" t="str">
        <f>IF(Wedstrijden!M215="x","B","")</f>
        <v>B</v>
      </c>
      <c r="BQ190" s="44" t="str">
        <f>IF(Wedstrijden!N215="x","L1","")</f>
        <v>L1</v>
      </c>
      <c r="BR190" s="44" t="str">
        <f>IF(Wedstrijden!O215="x","L2","")</f>
        <v>L2</v>
      </c>
      <c r="BS190" s="44" t="str">
        <f>IF(Wedstrijden!P215="x","M1","")</f>
        <v>M1</v>
      </c>
      <c r="BT190" s="44" t="str">
        <f>IF(Wedstrijden!Q215="x","M2","")</f>
        <v>M2</v>
      </c>
      <c r="BU190" s="44" t="str">
        <f>IF(Wedstrijden!R215="x","Z1","")</f>
        <v>Z1</v>
      </c>
      <c r="BV190" s="44" t="str">
        <f>IF(Wedstrijden!S215="x","Z2","")</f>
        <v>Z2</v>
      </c>
      <c r="BW190" s="44">
        <f>IF(COUNTA(Wedstrijden!T215:AB215)&lt;&gt;0,1,"")</f>
        <v>1</v>
      </c>
      <c r="BX190" s="44">
        <f t="shared" si="13"/>
        <v>1</v>
      </c>
      <c r="BY190" s="44" t="str">
        <f>IF(Wedstrijden!T215="x","BB","")</f>
        <v/>
      </c>
      <c r="BZ190" s="44" t="str">
        <f>IF(Wedstrijden!U215="x","B","")</f>
        <v>B</v>
      </c>
      <c r="CA190" s="44" t="str">
        <f>IF(Wedstrijden!V215="x","L1","")</f>
        <v>L1</v>
      </c>
      <c r="CB190" s="44" t="str">
        <f>IF(Wedstrijden!W215="x","L2","")</f>
        <v>L2</v>
      </c>
      <c r="CC190" s="44" t="str">
        <f>IF(Wedstrijden!X215="x","M1","")</f>
        <v>M1</v>
      </c>
      <c r="CD190" s="44" t="str">
        <f>IF(Wedstrijden!Y215="x","M2","")</f>
        <v>M2</v>
      </c>
      <c r="CE190" s="44" t="str">
        <f>IF(Wedstrijden!Z215="x","Z1","")</f>
        <v>Z1</v>
      </c>
      <c r="CF190" s="44" t="str">
        <f>IF(Wedstrijden!AA215="x","Z2","")</f>
        <v>Z2</v>
      </c>
      <c r="CG190" s="44" t="str">
        <f>IF(Wedstrijden!AB215="x","ZZL","")</f>
        <v/>
      </c>
      <c r="CL190" s="44" t="str">
        <f>IF(COUNTA(Wedstrijden!AC215:AJ215)&lt;&gt;0,2,"")</f>
        <v/>
      </c>
      <c r="CM190" s="44" t="str">
        <f t="shared" si="14"/>
        <v/>
      </c>
      <c r="CN190" s="44" t="str">
        <f>IF(Wedstrijden!AC215="x","AA","")</f>
        <v/>
      </c>
      <c r="CO190" s="44" t="str">
        <f>IF(Wedstrijden!AD215="x","A","")</f>
        <v/>
      </c>
      <c r="CP190" s="44" t="str">
        <f>IF(Wedstrijden!AE215="x","BB","")</f>
        <v/>
      </c>
      <c r="CQ190" s="44" t="str">
        <f>IF(Wedstrijden!AF215="x","B","")</f>
        <v/>
      </c>
      <c r="CR190" s="44" t="str">
        <f>IF(Wedstrijden!AG215="x","L","")</f>
        <v/>
      </c>
      <c r="CS190" s="44" t="str">
        <f>IF(Wedstrijden!AH215="x","M","")</f>
        <v/>
      </c>
      <c r="CT190" s="44" t="str">
        <f>IF(Wedstrijden!AI215="x","Z","")</f>
        <v/>
      </c>
      <c r="CU190" s="44" t="str">
        <f>IF(Wedstrijden!AJ215="x","ZZ","")</f>
        <v/>
      </c>
      <c r="CV190" s="44" t="str">
        <f>IF(COUNTA(Wedstrijden!AK215:AQ215)&lt;&gt;0,2,"")</f>
        <v/>
      </c>
      <c r="CW190" s="44" t="str">
        <f t="shared" si="15"/>
        <v/>
      </c>
      <c r="CX190" s="44" t="str">
        <f>IF(Wedstrijden!AK215="x","BB","")</f>
        <v/>
      </c>
      <c r="CY190" s="44" t="str">
        <f>IF(Wedstrijden!AL215="x","B","")</f>
        <v/>
      </c>
      <c r="CZ190" s="44" t="str">
        <f>IF(Wedstrijden!AM215="x","L","")</f>
        <v/>
      </c>
      <c r="DA190" s="44" t="str">
        <f>IF(Wedstrijden!AN215="x","M","")</f>
        <v/>
      </c>
      <c r="DB190" s="44" t="str">
        <f>IF(Wedstrijden!AO215="x","Z","")</f>
        <v/>
      </c>
      <c r="DC190" s="44" t="str">
        <f>IF(Wedstrijden!AP215="x","ZZ","")</f>
        <v/>
      </c>
      <c r="DD190" s="44" t="str">
        <f>IF(Wedstrijden!AQ215="x","1.40","")</f>
        <v/>
      </c>
      <c r="DE190" s="44" t="str">
        <f>IF(COUNTA(Wedstrijden!AR215:AT215)&lt;&gt;0,6,"")</f>
        <v/>
      </c>
      <c r="DF190" s="44" t="str">
        <f t="shared" si="16"/>
        <v/>
      </c>
      <c r="DG190" s="44" t="str">
        <f>IF(Wedstrijden!AR215="x","L","")</f>
        <v/>
      </c>
      <c r="DH190" s="44" t="str">
        <f>IF(Wedstrijden!AS215="x","M","")</f>
        <v/>
      </c>
      <c r="DI190" s="44" t="str">
        <f>IF(Wedstrijden!AT215="x","Z","")</f>
        <v/>
      </c>
      <c r="DJ190" s="44" t="str">
        <f>IF(COUNTA(Wedstrijden!AU215:AW215)&lt;&gt;0,6,"")</f>
        <v/>
      </c>
      <c r="DK190" s="44" t="str">
        <f t="shared" si="17"/>
        <v/>
      </c>
      <c r="DL190" s="44" t="str">
        <f>IF(Wedstrijden!AU215="x","L","")</f>
        <v/>
      </c>
      <c r="DM190" s="44" t="str">
        <f>IF(Wedstrijden!AV215="x","M","")</f>
        <v/>
      </c>
      <c r="DN190" s="44" t="str">
        <f>IF(Wedstrijden!AW215="x","Z","")</f>
        <v/>
      </c>
    </row>
    <row r="191" spans="1:118" ht="15">
      <c r="A191" s="48" t="e">
        <f>Wedstrijden!#REF!</f>
        <v>#REF!</v>
      </c>
      <c r="B191" s="44">
        <f>IFERROR(VLOOKUP(Wedstrijden!E216,Wedstrijdlocaties!$B$2:$E$499,2,FALSE),"")</f>
        <v>849143</v>
      </c>
      <c r="C191" s="44" t="str">
        <f>Wedstrijden!F216</f>
        <v>Heiloo</v>
      </c>
      <c r="D191" s="44" t="str">
        <f>IFERROR(VLOOKUP(Wedstrijden!G216,Organisaties!$B$2:$C$501,2,FALSE),"")</f>
        <v>V50701</v>
      </c>
      <c r="E191" s="44" t="str">
        <f>IFERROR(VLOOKUP(Wedstrijden!G216,Organisaties!$B$2:$F$501,5,FALSE),"")</f>
        <v>V31007</v>
      </c>
      <c r="F191" s="44" t="str">
        <f>IF(Wedstrijden!BC216&lt;&gt;"",Wedstrijden!BC216,"")</f>
        <v/>
      </c>
      <c r="G191" s="44">
        <f>IF(Wedstrijden!AY216="Indoor",1,0)</f>
        <v>1</v>
      </c>
      <c r="H191" s="44" t="str">
        <f>Wedstrijden!AZ216</f>
        <v>Onbeperkt</v>
      </c>
      <c r="I191" s="44">
        <f>IF(Wedstrijden!AX216="Nee",0,IF(Wedstrijden!AX216="Ja",1,""))</f>
        <v>0</v>
      </c>
      <c r="J191" s="44" t="str">
        <f>IF(Wedstrijden!BA216&lt;&gt;"",Wedstrijden!BA216,"")</f>
        <v/>
      </c>
      <c r="W191" s="45"/>
      <c r="AE191" s="45"/>
      <c r="AN191" s="45"/>
      <c r="AU191" s="45"/>
      <c r="BA191" s="45"/>
      <c r="BE191" s="45"/>
      <c r="BJ191" s="44">
        <f>IF(COUNTA(Wedstrijden!I216:S216)&lt;&gt;0,1,"")</f>
        <v>1</v>
      </c>
      <c r="BK191" s="44">
        <f t="shared" si="12"/>
        <v>2</v>
      </c>
      <c r="BL191" s="44" t="str">
        <f>IF(Wedstrijden!I216="x","AA","")</f>
        <v/>
      </c>
      <c r="BM191" s="44" t="str">
        <f>IF(Wedstrijden!J216="x","A","")</f>
        <v/>
      </c>
      <c r="BN191" s="44" t="str">
        <f>IF(Wedstrijden!K216="x","B1","")</f>
        <v/>
      </c>
      <c r="BO191" s="44" t="str">
        <f>IF(Wedstrijden!L216="x","BB","")</f>
        <v>BB</v>
      </c>
      <c r="BP191" s="44" t="str">
        <f>IF(Wedstrijden!M216="x","B","")</f>
        <v>B</v>
      </c>
      <c r="BQ191" s="44" t="str">
        <f>IF(Wedstrijden!N216="x","L1","")</f>
        <v>L1</v>
      </c>
      <c r="BR191" s="44" t="str">
        <f>IF(Wedstrijden!O216="x","L2","")</f>
        <v>L2</v>
      </c>
      <c r="BS191" s="44" t="str">
        <f>IF(Wedstrijden!P216="x","M1","")</f>
        <v>M1</v>
      </c>
      <c r="BT191" s="44" t="str">
        <f>IF(Wedstrijden!Q216="x","M2","")</f>
        <v>M2</v>
      </c>
      <c r="BU191" s="44" t="str">
        <f>IF(Wedstrijden!R216="x","Z1","")</f>
        <v/>
      </c>
      <c r="BV191" s="44" t="str">
        <f>IF(Wedstrijden!S216="x","Z2","")</f>
        <v/>
      </c>
      <c r="BW191" s="44">
        <f>IF(COUNTA(Wedstrijden!T216:AB216)&lt;&gt;0,1,"")</f>
        <v>1</v>
      </c>
      <c r="BX191" s="44">
        <f t="shared" si="13"/>
        <v>1</v>
      </c>
      <c r="BY191" s="44" t="str">
        <f>IF(Wedstrijden!T216="x","BB","")</f>
        <v>BB</v>
      </c>
      <c r="BZ191" s="44" t="str">
        <f>IF(Wedstrijden!U216="x","B","")</f>
        <v>B</v>
      </c>
      <c r="CA191" s="44" t="str">
        <f>IF(Wedstrijden!V216="x","L1","")</f>
        <v>L1</v>
      </c>
      <c r="CB191" s="44" t="str">
        <f>IF(Wedstrijden!W216="x","L2","")</f>
        <v>L2</v>
      </c>
      <c r="CC191" s="44" t="str">
        <f>IF(Wedstrijden!X216="x","M1","")</f>
        <v>M1</v>
      </c>
      <c r="CD191" s="44" t="str">
        <f>IF(Wedstrijden!Y216="x","M2","")</f>
        <v>M2</v>
      </c>
      <c r="CE191" s="44" t="str">
        <f>IF(Wedstrijden!Z216="x","Z1","")</f>
        <v/>
      </c>
      <c r="CF191" s="44" t="str">
        <f>IF(Wedstrijden!AA216="x","Z2","")</f>
        <v/>
      </c>
      <c r="CG191" s="44" t="str">
        <f>IF(Wedstrijden!AB216="x","ZZL","")</f>
        <v/>
      </c>
      <c r="CL191" s="44" t="str">
        <f>IF(COUNTA(Wedstrijden!AC216:AJ216)&lt;&gt;0,2,"")</f>
        <v/>
      </c>
      <c r="CM191" s="44" t="str">
        <f t="shared" si="14"/>
        <v/>
      </c>
      <c r="CN191" s="44" t="str">
        <f>IF(Wedstrijden!AC216="x","AA","")</f>
        <v/>
      </c>
      <c r="CO191" s="44" t="str">
        <f>IF(Wedstrijden!AD216="x","A","")</f>
        <v/>
      </c>
      <c r="CP191" s="44" t="str">
        <f>IF(Wedstrijden!AE216="x","BB","")</f>
        <v/>
      </c>
      <c r="CQ191" s="44" t="str">
        <f>IF(Wedstrijden!AF216="x","B","")</f>
        <v/>
      </c>
      <c r="CR191" s="44" t="str">
        <f>IF(Wedstrijden!AG216="x","L","")</f>
        <v/>
      </c>
      <c r="CS191" s="44" t="str">
        <f>IF(Wedstrijden!AH216="x","M","")</f>
        <v/>
      </c>
      <c r="CT191" s="44" t="str">
        <f>IF(Wedstrijden!AI216="x","Z","")</f>
        <v/>
      </c>
      <c r="CU191" s="44" t="str">
        <f>IF(Wedstrijden!AJ216="x","ZZ","")</f>
        <v/>
      </c>
      <c r="CV191" s="44" t="str">
        <f>IF(COUNTA(Wedstrijden!AK216:AQ216)&lt;&gt;0,2,"")</f>
        <v/>
      </c>
      <c r="CW191" s="44" t="str">
        <f t="shared" si="15"/>
        <v/>
      </c>
      <c r="CX191" s="44" t="str">
        <f>IF(Wedstrijden!AK216="x","BB","")</f>
        <v/>
      </c>
      <c r="CY191" s="44" t="str">
        <f>IF(Wedstrijden!AL216="x","B","")</f>
        <v/>
      </c>
      <c r="CZ191" s="44" t="str">
        <f>IF(Wedstrijden!AM216="x","L","")</f>
        <v/>
      </c>
      <c r="DA191" s="44" t="str">
        <f>IF(Wedstrijden!AN216="x","M","")</f>
        <v/>
      </c>
      <c r="DB191" s="44" t="str">
        <f>IF(Wedstrijden!AO216="x","Z","")</f>
        <v/>
      </c>
      <c r="DC191" s="44" t="str">
        <f>IF(Wedstrijden!AP216="x","ZZ","")</f>
        <v/>
      </c>
      <c r="DD191" s="44" t="str">
        <f>IF(Wedstrijden!AQ216="x","1.40","")</f>
        <v/>
      </c>
      <c r="DE191" s="44" t="str">
        <f>IF(COUNTA(Wedstrijden!AR216:AT216)&lt;&gt;0,6,"")</f>
        <v/>
      </c>
      <c r="DF191" s="44" t="str">
        <f t="shared" si="16"/>
        <v/>
      </c>
      <c r="DG191" s="44" t="str">
        <f>IF(Wedstrijden!AR216="x","L","")</f>
        <v/>
      </c>
      <c r="DH191" s="44" t="str">
        <f>IF(Wedstrijden!AS216="x","M","")</f>
        <v/>
      </c>
      <c r="DI191" s="44" t="str">
        <f>IF(Wedstrijden!AT216="x","Z","")</f>
        <v/>
      </c>
      <c r="DJ191" s="44" t="str">
        <f>IF(COUNTA(Wedstrijden!AU216:AW216)&lt;&gt;0,6,"")</f>
        <v/>
      </c>
      <c r="DK191" s="44" t="str">
        <f t="shared" si="17"/>
        <v/>
      </c>
      <c r="DL191" s="44" t="str">
        <f>IF(Wedstrijden!AU216="x","L","")</f>
        <v/>
      </c>
      <c r="DM191" s="44" t="str">
        <f>IF(Wedstrijden!AV216="x","M","")</f>
        <v/>
      </c>
      <c r="DN191" s="44" t="str">
        <f>IF(Wedstrijden!AW216="x","Z","")</f>
        <v/>
      </c>
    </row>
    <row r="192" spans="1:118" ht="15">
      <c r="A192" s="48" t="e">
        <f>Wedstrijden!#REF!</f>
        <v>#REF!</v>
      </c>
      <c r="B192" s="44">
        <f>IFERROR(VLOOKUP(Wedstrijden!E217,Wedstrijdlocaties!$B$2:$E$499,2,FALSE),"")</f>
        <v>849061</v>
      </c>
      <c r="C192" s="44" t="str">
        <f>Wedstrijden!F217</f>
        <v>Middenbeemster</v>
      </c>
      <c r="D192" s="44" t="str">
        <f>IFERROR(VLOOKUP(Wedstrijden!G217,Organisaties!$B$2:$C$501,2,FALSE),"")</f>
        <v>V60262</v>
      </c>
      <c r="E192" s="44" t="str">
        <f>IFERROR(VLOOKUP(Wedstrijden!G217,Organisaties!$B$2:$F$501,5,FALSE),"")</f>
        <v>V31007</v>
      </c>
      <c r="F192" s="44" t="str">
        <f>IF(Wedstrijden!BC217&lt;&gt;"",Wedstrijden!BC217,"")</f>
        <v/>
      </c>
      <c r="G192" s="44">
        <f>IF(Wedstrijden!AY217="Indoor",1,0)</f>
        <v>1</v>
      </c>
      <c r="H192" s="44" t="str">
        <f>Wedstrijden!AZ217</f>
        <v>Onbeperkt</v>
      </c>
      <c r="I192" s="44">
        <f>IF(Wedstrijden!AX217="Nee",0,IF(Wedstrijden!AX217="Ja",1,""))</f>
        <v>0</v>
      </c>
      <c r="J192" s="44" t="str">
        <f>IF(Wedstrijden!BA217&lt;&gt;"",Wedstrijden!BA217,"")</f>
        <v/>
      </c>
      <c r="W192" s="45"/>
      <c r="AE192" s="45"/>
      <c r="AN192" s="45"/>
      <c r="AU192" s="45"/>
      <c r="BA192" s="45"/>
      <c r="BE192" s="45"/>
      <c r="BJ192" s="44">
        <f>IF(COUNTA(Wedstrijden!I217:S217)&lt;&gt;0,1,"")</f>
        <v>1</v>
      </c>
      <c r="BK192" s="44">
        <f t="shared" si="12"/>
        <v>2</v>
      </c>
      <c r="BL192" s="44" t="str">
        <f>IF(Wedstrijden!I217="x","AA","")</f>
        <v/>
      </c>
      <c r="BM192" s="44" t="str">
        <f>IF(Wedstrijden!J217="x","A","")</f>
        <v/>
      </c>
      <c r="BN192" s="44" t="str">
        <f>IF(Wedstrijden!K217="x","B1","")</f>
        <v/>
      </c>
      <c r="BO192" s="44" t="str">
        <f>IF(Wedstrijden!L217="x","BB","")</f>
        <v/>
      </c>
      <c r="BP192" s="44" t="str">
        <f>IF(Wedstrijden!M217="x","B","")</f>
        <v>B</v>
      </c>
      <c r="BQ192" s="44" t="str">
        <f>IF(Wedstrijden!N217="x","L1","")</f>
        <v>L1</v>
      </c>
      <c r="BR192" s="44" t="str">
        <f>IF(Wedstrijden!O217="x","L2","")</f>
        <v>L2</v>
      </c>
      <c r="BS192" s="44" t="str">
        <f>IF(Wedstrijden!P217="x","M1","")</f>
        <v>M1</v>
      </c>
      <c r="BT192" s="44" t="str">
        <f>IF(Wedstrijden!Q217="x","M2","")</f>
        <v>M2</v>
      </c>
      <c r="BU192" s="44" t="str">
        <f>IF(Wedstrijden!R217="x","Z1","")</f>
        <v>Z1</v>
      </c>
      <c r="BV192" s="44" t="str">
        <f>IF(Wedstrijden!S217="x","Z2","")</f>
        <v>Z2</v>
      </c>
      <c r="BW192" s="44">
        <f>IF(COUNTA(Wedstrijden!T217:AB217)&lt;&gt;0,1,"")</f>
        <v>1</v>
      </c>
      <c r="BX192" s="44">
        <f t="shared" si="13"/>
        <v>1</v>
      </c>
      <c r="BY192" s="44" t="str">
        <f>IF(Wedstrijden!T217="x","BB","")</f>
        <v/>
      </c>
      <c r="BZ192" s="44" t="str">
        <f>IF(Wedstrijden!U217="x","B","")</f>
        <v>B</v>
      </c>
      <c r="CA192" s="44" t="str">
        <f>IF(Wedstrijden!V217="x","L1","")</f>
        <v>L1</v>
      </c>
      <c r="CB192" s="44" t="str">
        <f>IF(Wedstrijden!W217="x","L2","")</f>
        <v>L2</v>
      </c>
      <c r="CC192" s="44" t="str">
        <f>IF(Wedstrijden!X217="x","M1","")</f>
        <v>M1</v>
      </c>
      <c r="CD192" s="44" t="str">
        <f>IF(Wedstrijden!Y217="x","M2","")</f>
        <v>M2</v>
      </c>
      <c r="CE192" s="44" t="str">
        <f>IF(Wedstrijden!Z217="x","Z1","")</f>
        <v>Z1</v>
      </c>
      <c r="CF192" s="44" t="str">
        <f>IF(Wedstrijden!AA217="x","Z2","")</f>
        <v>Z2</v>
      </c>
      <c r="CG192" s="44" t="str">
        <f>IF(Wedstrijden!AB217="x","ZZL","")</f>
        <v/>
      </c>
      <c r="CL192" s="44" t="str">
        <f>IF(COUNTA(Wedstrijden!AC217:AJ217)&lt;&gt;0,2,"")</f>
        <v/>
      </c>
      <c r="CM192" s="44" t="str">
        <f t="shared" si="14"/>
        <v/>
      </c>
      <c r="CN192" s="44" t="str">
        <f>IF(Wedstrijden!AC217="x","AA","")</f>
        <v/>
      </c>
      <c r="CO192" s="44" t="str">
        <f>IF(Wedstrijden!AD217="x","A","")</f>
        <v/>
      </c>
      <c r="CP192" s="44" t="str">
        <f>IF(Wedstrijden!AE217="x","BB","")</f>
        <v/>
      </c>
      <c r="CQ192" s="44" t="str">
        <f>IF(Wedstrijden!AF217="x","B","")</f>
        <v/>
      </c>
      <c r="CR192" s="44" t="str">
        <f>IF(Wedstrijden!AG217="x","L","")</f>
        <v/>
      </c>
      <c r="CS192" s="44" t="str">
        <f>IF(Wedstrijden!AH217="x","M","")</f>
        <v/>
      </c>
      <c r="CT192" s="44" t="str">
        <f>IF(Wedstrijden!AI217="x","Z","")</f>
        <v/>
      </c>
      <c r="CU192" s="44" t="str">
        <f>IF(Wedstrijden!AJ217="x","ZZ","")</f>
        <v/>
      </c>
      <c r="CV192" s="44" t="str">
        <f>IF(COUNTA(Wedstrijden!AK217:AQ217)&lt;&gt;0,2,"")</f>
        <v/>
      </c>
      <c r="CW192" s="44" t="str">
        <f t="shared" si="15"/>
        <v/>
      </c>
      <c r="CX192" s="44" t="str">
        <f>IF(Wedstrijden!AK217="x","BB","")</f>
        <v/>
      </c>
      <c r="CY192" s="44" t="str">
        <f>IF(Wedstrijden!AL217="x","B","")</f>
        <v/>
      </c>
      <c r="CZ192" s="44" t="str">
        <f>IF(Wedstrijden!AM217="x","L","")</f>
        <v/>
      </c>
      <c r="DA192" s="44" t="str">
        <f>IF(Wedstrijden!AN217="x","M","")</f>
        <v/>
      </c>
      <c r="DB192" s="44" t="str">
        <f>IF(Wedstrijden!AO217="x","Z","")</f>
        <v/>
      </c>
      <c r="DC192" s="44" t="str">
        <f>IF(Wedstrijden!AP217="x","ZZ","")</f>
        <v/>
      </c>
      <c r="DD192" s="44" t="str">
        <f>IF(Wedstrijden!AQ217="x","1.40","")</f>
        <v/>
      </c>
      <c r="DE192" s="44" t="str">
        <f>IF(COUNTA(Wedstrijden!AR217:AT217)&lt;&gt;0,6,"")</f>
        <v/>
      </c>
      <c r="DF192" s="44" t="str">
        <f t="shared" si="16"/>
        <v/>
      </c>
      <c r="DG192" s="44" t="str">
        <f>IF(Wedstrijden!AR217="x","L","")</f>
        <v/>
      </c>
      <c r="DH192" s="44" t="str">
        <f>IF(Wedstrijden!AS217="x","M","")</f>
        <v/>
      </c>
      <c r="DI192" s="44" t="str">
        <f>IF(Wedstrijden!AT217="x","Z","")</f>
        <v/>
      </c>
      <c r="DJ192" s="44" t="str">
        <f>IF(COUNTA(Wedstrijden!AU217:AW217)&lt;&gt;0,6,"")</f>
        <v/>
      </c>
      <c r="DK192" s="44" t="str">
        <f t="shared" si="17"/>
        <v/>
      </c>
      <c r="DL192" s="44" t="str">
        <f>IF(Wedstrijden!AU217="x","L","")</f>
        <v/>
      </c>
      <c r="DM192" s="44" t="str">
        <f>IF(Wedstrijden!AV217="x","M","")</f>
        <v/>
      </c>
      <c r="DN192" s="44" t="str">
        <f>IF(Wedstrijden!AW217="x","Z","")</f>
        <v/>
      </c>
    </row>
    <row r="193" spans="1:118" ht="15">
      <c r="A193" s="48" t="e">
        <f>Wedstrijden!#REF!</f>
        <v>#REF!</v>
      </c>
      <c r="B193" s="44" t="str">
        <f>IFERROR(VLOOKUP(Wedstrijden!E219,Wedstrijdlocaties!$B$2:$E$499,2,FALSE),"")</f>
        <v>V12305</v>
      </c>
      <c r="C193" s="44" t="str">
        <f>Wedstrijden!F219</f>
        <v>Velsen-Zuid</v>
      </c>
      <c r="D193" s="44" t="str">
        <f>IFERROR(VLOOKUP(Wedstrijden!G219,Organisaties!$B$2:$C$501,2,FALSE),"")</f>
        <v>V51590</v>
      </c>
      <c r="E193" s="44" t="str">
        <f>IFERROR(VLOOKUP(Wedstrijden!G219,Organisaties!$B$2:$F$501,5,FALSE),"")</f>
        <v>V31007</v>
      </c>
      <c r="F193" s="44" t="str">
        <f>IF(Wedstrijden!BC219&lt;&gt;"",Wedstrijden!BC219,"")</f>
        <v/>
      </c>
      <c r="G193" s="44">
        <f>IF(Wedstrijden!AY219="Indoor",1,0)</f>
        <v>0</v>
      </c>
      <c r="H193" s="44">
        <f>Wedstrijden!AZ219</f>
        <v>0</v>
      </c>
      <c r="I193" s="44" t="str">
        <f>IF(Wedstrijden!AX219="Nee",0,IF(Wedstrijden!AX219="Ja",1,""))</f>
        <v/>
      </c>
      <c r="J193" s="44" t="str">
        <f>IF(Wedstrijden!BA219&lt;&gt;"",Wedstrijden!BA219,"")</f>
        <v/>
      </c>
      <c r="W193" s="45"/>
      <c r="AE193" s="45"/>
      <c r="AN193" s="45"/>
      <c r="AU193" s="45"/>
      <c r="BA193" s="45"/>
      <c r="BE193" s="45"/>
      <c r="BJ193" s="44">
        <f>IF(COUNTA(Wedstrijden!I219:S219)&lt;&gt;0,1,"")</f>
        <v>1</v>
      </c>
      <c r="BK193" s="44">
        <f t="shared" si="12"/>
        <v>2</v>
      </c>
      <c r="BL193" s="44" t="str">
        <f>IF(Wedstrijden!I219="x","AA","")</f>
        <v/>
      </c>
      <c r="BM193" s="44" t="str">
        <f>IF(Wedstrijden!J219="x","A","")</f>
        <v/>
      </c>
      <c r="BN193" s="44" t="str">
        <f>IF(Wedstrijden!K219="x","B1","")</f>
        <v/>
      </c>
      <c r="BO193" s="44" t="str">
        <f>IF(Wedstrijden!L219="x","BB","")</f>
        <v>BB</v>
      </c>
      <c r="BP193" s="44" t="str">
        <f>IF(Wedstrijden!M219="x","B","")</f>
        <v>B</v>
      </c>
      <c r="BQ193" s="44" t="str">
        <f>IF(Wedstrijden!N219="x","L1","")</f>
        <v>L1</v>
      </c>
      <c r="BR193" s="44" t="str">
        <f>IF(Wedstrijden!O219="x","L2","")</f>
        <v>L2</v>
      </c>
      <c r="BS193" s="44" t="str">
        <f>IF(Wedstrijden!P219="x","M1","")</f>
        <v>M1</v>
      </c>
      <c r="BT193" s="44" t="str">
        <f>IF(Wedstrijden!Q219="x","M2","")</f>
        <v>M2</v>
      </c>
      <c r="BU193" s="44" t="str">
        <f>IF(Wedstrijden!R219="x","Z1","")</f>
        <v>Z1</v>
      </c>
      <c r="BV193" s="44" t="str">
        <f>IF(Wedstrijden!S219="x","Z2","")</f>
        <v>Z2</v>
      </c>
      <c r="BW193" s="44">
        <f>IF(COUNTA(Wedstrijden!T219:AB219)&lt;&gt;0,1,"")</f>
        <v>1</v>
      </c>
      <c r="BX193" s="44">
        <f t="shared" si="13"/>
        <v>1</v>
      </c>
      <c r="BY193" s="44" t="str">
        <f>IF(Wedstrijden!T219="x","BB","")</f>
        <v>BB</v>
      </c>
      <c r="BZ193" s="44" t="str">
        <f>IF(Wedstrijden!U219="x","B","")</f>
        <v>B</v>
      </c>
      <c r="CA193" s="44" t="str">
        <f>IF(Wedstrijden!V219="x","L1","")</f>
        <v>L1</v>
      </c>
      <c r="CB193" s="44" t="str">
        <f>IF(Wedstrijden!W219="x","L2","")</f>
        <v>L2</v>
      </c>
      <c r="CC193" s="44" t="str">
        <f>IF(Wedstrijden!X219="x","M1","")</f>
        <v>M1</v>
      </c>
      <c r="CD193" s="44" t="str">
        <f>IF(Wedstrijden!Y219="x","M2","")</f>
        <v>M2</v>
      </c>
      <c r="CE193" s="44" t="str">
        <f>IF(Wedstrijden!Z219="x","Z1","")</f>
        <v>Z1</v>
      </c>
      <c r="CF193" s="44" t="str">
        <f>IF(Wedstrijden!AA219="x","Z2","")</f>
        <v>Z2</v>
      </c>
      <c r="CG193" s="44" t="str">
        <f>IF(Wedstrijden!AB219="x","ZZL","")</f>
        <v/>
      </c>
      <c r="CL193" s="44" t="str">
        <f>IF(COUNTA(Wedstrijden!AC219:AJ219)&lt;&gt;0,2,"")</f>
        <v/>
      </c>
      <c r="CM193" s="44" t="str">
        <f t="shared" si="14"/>
        <v/>
      </c>
      <c r="CN193" s="44" t="str">
        <f>IF(Wedstrijden!AC219="x","AA","")</f>
        <v/>
      </c>
      <c r="CO193" s="44" t="str">
        <f>IF(Wedstrijden!AD219="x","A","")</f>
        <v/>
      </c>
      <c r="CP193" s="44" t="str">
        <f>IF(Wedstrijden!AE219="x","BB","")</f>
        <v/>
      </c>
      <c r="CQ193" s="44" t="str">
        <f>IF(Wedstrijden!AF219="x","B","")</f>
        <v/>
      </c>
      <c r="CR193" s="44" t="str">
        <f>IF(Wedstrijden!AG219="x","L","")</f>
        <v/>
      </c>
      <c r="CS193" s="44" t="str">
        <f>IF(Wedstrijden!AH219="x","M","")</f>
        <v/>
      </c>
      <c r="CT193" s="44" t="str">
        <f>IF(Wedstrijden!AI219="x","Z","")</f>
        <v/>
      </c>
      <c r="CU193" s="44" t="str">
        <f>IF(Wedstrijden!AJ219="x","ZZ","")</f>
        <v/>
      </c>
      <c r="CV193" s="44" t="str">
        <f>IF(COUNTA(Wedstrijden!AK219:AQ219)&lt;&gt;0,2,"")</f>
        <v/>
      </c>
      <c r="CW193" s="44" t="str">
        <f t="shared" si="15"/>
        <v/>
      </c>
      <c r="CX193" s="44" t="str">
        <f>IF(Wedstrijden!AK219="x","BB","")</f>
        <v/>
      </c>
      <c r="CY193" s="44" t="str">
        <f>IF(Wedstrijden!AL219="x","B","")</f>
        <v/>
      </c>
      <c r="CZ193" s="44" t="str">
        <f>IF(Wedstrijden!AM219="x","L","")</f>
        <v/>
      </c>
      <c r="DA193" s="44" t="str">
        <f>IF(Wedstrijden!AN219="x","M","")</f>
        <v/>
      </c>
      <c r="DB193" s="44" t="str">
        <f>IF(Wedstrijden!AO219="x","Z","")</f>
        <v/>
      </c>
      <c r="DC193" s="44" t="str">
        <f>IF(Wedstrijden!AP219="x","ZZ","")</f>
        <v/>
      </c>
      <c r="DD193" s="44" t="str">
        <f>IF(Wedstrijden!AQ219="x","1.40","")</f>
        <v/>
      </c>
      <c r="DE193" s="44" t="str">
        <f>IF(COUNTA(Wedstrijden!AR219:AT219)&lt;&gt;0,6,"")</f>
        <v/>
      </c>
      <c r="DF193" s="44" t="str">
        <f t="shared" si="16"/>
        <v/>
      </c>
      <c r="DG193" s="44" t="str">
        <f>IF(Wedstrijden!AR219="x","L","")</f>
        <v/>
      </c>
      <c r="DH193" s="44" t="str">
        <f>IF(Wedstrijden!AS219="x","M","")</f>
        <v/>
      </c>
      <c r="DI193" s="44" t="str">
        <f>IF(Wedstrijden!AT219="x","Z","")</f>
        <v/>
      </c>
      <c r="DJ193" s="44" t="str">
        <f>IF(COUNTA(Wedstrijden!AU219:AW219)&lt;&gt;0,6,"")</f>
        <v/>
      </c>
      <c r="DK193" s="44" t="str">
        <f t="shared" si="17"/>
        <v/>
      </c>
      <c r="DL193" s="44" t="str">
        <f>IF(Wedstrijden!AU219="x","L","")</f>
        <v/>
      </c>
      <c r="DM193" s="44" t="str">
        <f>IF(Wedstrijden!AV219="x","M","")</f>
        <v/>
      </c>
      <c r="DN193" s="44" t="str">
        <f>IF(Wedstrijden!AW219="x","Z","")</f>
        <v/>
      </c>
    </row>
    <row r="194" spans="1:118" ht="15">
      <c r="A194" s="48" t="e">
        <f>Wedstrijden!#REF!</f>
        <v>#REF!</v>
      </c>
      <c r="B194" s="44" t="str">
        <f>IFERROR(VLOOKUP(Wedstrijden!#REF!,Wedstrijdlocaties!$B$2:$E$499,2,FALSE),"")</f>
        <v/>
      </c>
      <c r="C194" s="44" t="e">
        <f>Wedstrijden!#REF!</f>
        <v>#REF!</v>
      </c>
      <c r="D194" s="44" t="str">
        <f>IFERROR(VLOOKUP(Wedstrijden!#REF!,Organisaties!$B$2:$C$501,2,FALSE),"")</f>
        <v/>
      </c>
      <c r="E194" s="44" t="str">
        <f>IFERROR(VLOOKUP(Wedstrijden!#REF!,Organisaties!$B$2:$F$501,5,FALSE),"")</f>
        <v/>
      </c>
      <c r="F194" s="44" t="e">
        <f>IF(Wedstrijden!#REF!&lt;&gt;"",Wedstrijden!#REF!,"")</f>
        <v>#REF!</v>
      </c>
      <c r="G194" s="44" t="e">
        <f>IF(Wedstrijden!#REF!="Indoor",1,0)</f>
        <v>#REF!</v>
      </c>
      <c r="H194" s="44" t="e">
        <f>Wedstrijden!#REF!</f>
        <v>#REF!</v>
      </c>
      <c r="I194" s="44" t="e">
        <f>IF(Wedstrijden!#REF!="Nee",0,IF(Wedstrijden!#REF!="Ja",1,""))</f>
        <v>#REF!</v>
      </c>
      <c r="J194" s="44" t="e">
        <f>IF(Wedstrijden!#REF!&lt;&gt;"",Wedstrijden!#REF!,"")</f>
        <v>#REF!</v>
      </c>
      <c r="W194" s="45"/>
      <c r="AE194" s="45"/>
      <c r="AN194" s="45"/>
      <c r="AU194" s="45"/>
      <c r="BA194" s="45"/>
      <c r="BE194" s="45"/>
      <c r="BJ194" s="44">
        <f>IF(COUNTA(Wedstrijden!#REF!)&lt;&gt;0,1,"")</f>
        <v>1</v>
      </c>
      <c r="BK194" s="44">
        <f t="shared" si="12"/>
        <v>2</v>
      </c>
      <c r="BL194" s="44" t="e">
        <f>IF(Wedstrijden!#REF!="x","AA","")</f>
        <v>#REF!</v>
      </c>
      <c r="BM194" s="44" t="e">
        <f>IF(Wedstrijden!#REF!="x","A","")</f>
        <v>#REF!</v>
      </c>
      <c r="BN194" s="44" t="e">
        <f>IF(Wedstrijden!#REF!="x","B1","")</f>
        <v>#REF!</v>
      </c>
      <c r="BO194" s="44" t="e">
        <f>IF(Wedstrijden!#REF!="x","BB","")</f>
        <v>#REF!</v>
      </c>
      <c r="BP194" s="44" t="e">
        <f>IF(Wedstrijden!#REF!="x","B","")</f>
        <v>#REF!</v>
      </c>
      <c r="BQ194" s="44" t="e">
        <f>IF(Wedstrijden!#REF!="x","L1","")</f>
        <v>#REF!</v>
      </c>
      <c r="BR194" s="44" t="e">
        <f>IF(Wedstrijden!#REF!="x","L2","")</f>
        <v>#REF!</v>
      </c>
      <c r="BS194" s="44" t="e">
        <f>IF(Wedstrijden!#REF!="x","M1","")</f>
        <v>#REF!</v>
      </c>
      <c r="BT194" s="44" t="e">
        <f>IF(Wedstrijden!#REF!="x","M2","")</f>
        <v>#REF!</v>
      </c>
      <c r="BU194" s="44" t="e">
        <f>IF(Wedstrijden!#REF!="x","Z1","")</f>
        <v>#REF!</v>
      </c>
      <c r="BV194" s="44" t="e">
        <f>IF(Wedstrijden!#REF!="x","Z2","")</f>
        <v>#REF!</v>
      </c>
      <c r="BW194" s="44">
        <f>IF(COUNTA(Wedstrijden!#REF!)&lt;&gt;0,1,"")</f>
        <v>1</v>
      </c>
      <c r="BX194" s="44">
        <f t="shared" si="13"/>
        <v>1</v>
      </c>
      <c r="BY194" s="44" t="e">
        <f>IF(Wedstrijden!#REF!="x","BB","")</f>
        <v>#REF!</v>
      </c>
      <c r="BZ194" s="44" t="e">
        <f>IF(Wedstrijden!#REF!="x","B","")</f>
        <v>#REF!</v>
      </c>
      <c r="CA194" s="44" t="e">
        <f>IF(Wedstrijden!#REF!="x","L1","")</f>
        <v>#REF!</v>
      </c>
      <c r="CB194" s="44" t="e">
        <f>IF(Wedstrijden!#REF!="x","L2","")</f>
        <v>#REF!</v>
      </c>
      <c r="CC194" s="44" t="e">
        <f>IF(Wedstrijden!#REF!="x","M1","")</f>
        <v>#REF!</v>
      </c>
      <c r="CD194" s="44" t="e">
        <f>IF(Wedstrijden!#REF!="x","M2","")</f>
        <v>#REF!</v>
      </c>
      <c r="CE194" s="44" t="e">
        <f>IF(Wedstrijden!#REF!="x","Z1","")</f>
        <v>#REF!</v>
      </c>
      <c r="CF194" s="44" t="e">
        <f>IF(Wedstrijden!#REF!="x","Z2","")</f>
        <v>#REF!</v>
      </c>
      <c r="CG194" s="44" t="e">
        <f>IF(Wedstrijden!#REF!="x","ZZL","")</f>
        <v>#REF!</v>
      </c>
      <c r="CL194" s="44">
        <f>IF(COUNTA(Wedstrijden!#REF!)&lt;&gt;0,2,"")</f>
        <v>2</v>
      </c>
      <c r="CM194" s="44">
        <f t="shared" si="14"/>
        <v>2</v>
      </c>
      <c r="CN194" s="44" t="e">
        <f>IF(Wedstrijden!#REF!="x","AA","")</f>
        <v>#REF!</v>
      </c>
      <c r="CO194" s="44" t="e">
        <f>IF(Wedstrijden!#REF!="x","A","")</f>
        <v>#REF!</v>
      </c>
      <c r="CP194" s="44" t="e">
        <f>IF(Wedstrijden!#REF!="x","BB","")</f>
        <v>#REF!</v>
      </c>
      <c r="CQ194" s="44" t="e">
        <f>IF(Wedstrijden!#REF!="x","B","")</f>
        <v>#REF!</v>
      </c>
      <c r="CR194" s="44" t="e">
        <f>IF(Wedstrijden!#REF!="x","L","")</f>
        <v>#REF!</v>
      </c>
      <c r="CS194" s="44" t="e">
        <f>IF(Wedstrijden!#REF!="x","M","")</f>
        <v>#REF!</v>
      </c>
      <c r="CT194" s="44" t="e">
        <f>IF(Wedstrijden!#REF!="x","Z","")</f>
        <v>#REF!</v>
      </c>
      <c r="CU194" s="44" t="e">
        <f>IF(Wedstrijden!#REF!="x","ZZ","")</f>
        <v>#REF!</v>
      </c>
      <c r="CV194" s="44">
        <f>IF(COUNTA(Wedstrijden!#REF!)&lt;&gt;0,2,"")</f>
        <v>2</v>
      </c>
      <c r="CW194" s="44">
        <f t="shared" si="15"/>
        <v>1</v>
      </c>
      <c r="CX194" s="44" t="e">
        <f>IF(Wedstrijden!#REF!="x","BB","")</f>
        <v>#REF!</v>
      </c>
      <c r="CY194" s="44" t="e">
        <f>IF(Wedstrijden!#REF!="x","B","")</f>
        <v>#REF!</v>
      </c>
      <c r="CZ194" s="44" t="e">
        <f>IF(Wedstrijden!#REF!="x","L","")</f>
        <v>#REF!</v>
      </c>
      <c r="DA194" s="44" t="e">
        <f>IF(Wedstrijden!#REF!="x","M","")</f>
        <v>#REF!</v>
      </c>
      <c r="DB194" s="44" t="e">
        <f>IF(Wedstrijden!#REF!="x","Z","")</f>
        <v>#REF!</v>
      </c>
      <c r="DC194" s="44" t="e">
        <f>IF(Wedstrijden!#REF!="x","ZZ","")</f>
        <v>#REF!</v>
      </c>
      <c r="DD194" s="44" t="e">
        <f>IF(Wedstrijden!#REF!="x","1.40","")</f>
        <v>#REF!</v>
      </c>
      <c r="DE194" s="44">
        <f>IF(COUNTA(Wedstrijden!#REF!)&lt;&gt;0,6,"")</f>
        <v>6</v>
      </c>
      <c r="DF194" s="44">
        <f t="shared" si="16"/>
        <v>2</v>
      </c>
      <c r="DG194" s="44" t="e">
        <f>IF(Wedstrijden!#REF!="x","L","")</f>
        <v>#REF!</v>
      </c>
      <c r="DH194" s="44" t="e">
        <f>IF(Wedstrijden!#REF!="x","M","")</f>
        <v>#REF!</v>
      </c>
      <c r="DI194" s="44" t="e">
        <f>IF(Wedstrijden!#REF!="x","Z","")</f>
        <v>#REF!</v>
      </c>
      <c r="DJ194" s="44">
        <f>IF(COUNTA(Wedstrijden!#REF!)&lt;&gt;0,6,"")</f>
        <v>6</v>
      </c>
      <c r="DK194" s="44">
        <f t="shared" si="17"/>
        <v>1</v>
      </c>
      <c r="DL194" s="44" t="e">
        <f>IF(Wedstrijden!#REF!="x","L","")</f>
        <v>#REF!</v>
      </c>
      <c r="DM194" s="44" t="e">
        <f>IF(Wedstrijden!#REF!="x","M","")</f>
        <v>#REF!</v>
      </c>
      <c r="DN194" s="44" t="e">
        <f>IF(Wedstrijden!#REF!="x","Z","")</f>
        <v>#REF!</v>
      </c>
    </row>
    <row r="195" spans="1:118" ht="15">
      <c r="A195" s="48" t="e">
        <f>Wedstrijden!#REF!</f>
        <v>#REF!</v>
      </c>
      <c r="B195" s="44">
        <f>IFERROR(VLOOKUP(Wedstrijden!E221,Wedstrijdlocaties!$B$2:$E$499,2,FALSE),"")</f>
        <v>773625</v>
      </c>
      <c r="C195" s="44" t="str">
        <f>Wedstrijden!F221</f>
        <v>Benningbroek</v>
      </c>
      <c r="D195" s="44" t="str">
        <f>IFERROR(VLOOKUP(Wedstrijden!G221,Organisaties!$B$2:$C$501,2,FALSE),"")</f>
        <v/>
      </c>
      <c r="E195" s="44" t="str">
        <f>IFERROR(VLOOKUP(Wedstrijden!G221,Organisaties!$B$2:$F$501,5,FALSE),"")</f>
        <v/>
      </c>
      <c r="F195" s="44" t="str">
        <f>IF(Wedstrijden!BC221&lt;&gt;"",Wedstrijden!BC221,"")</f>
        <v/>
      </c>
      <c r="G195" s="44">
        <f>IF(Wedstrijden!AY221="Indoor",1,0)</f>
        <v>0</v>
      </c>
      <c r="H195" s="44" t="str">
        <f>Wedstrijden!AZ221</f>
        <v>Nee</v>
      </c>
      <c r="I195" s="44" t="str">
        <f>IF(Wedstrijden!AX221="Nee",0,IF(Wedstrijden!AX221="Ja",1,""))</f>
        <v/>
      </c>
      <c r="J195" s="44" t="str">
        <f>IF(Wedstrijden!BA221&lt;&gt;"",Wedstrijden!BA221,"")</f>
        <v>Indoor</v>
      </c>
      <c r="W195" s="45"/>
      <c r="AE195" s="45"/>
      <c r="AN195" s="45"/>
      <c r="AU195" s="45"/>
      <c r="BA195" s="45"/>
      <c r="BE195" s="45"/>
      <c r="BJ195" s="44">
        <f>IF(COUNTA(Wedstrijden!I221:S221)&lt;&gt;0,1,"")</f>
        <v>1</v>
      </c>
      <c r="BK195" s="44">
        <f t="shared" ref="BK195:BK258" si="18">IF(COUNTBLANK(BJ195) = 1,"",2)</f>
        <v>2</v>
      </c>
      <c r="BL195" s="44" t="str">
        <f>IF(Wedstrijden!I221="x","AA","")</f>
        <v/>
      </c>
      <c r="BM195" s="44" t="str">
        <f>IF(Wedstrijden!J221="x","A","")</f>
        <v/>
      </c>
      <c r="BN195" s="44" t="str">
        <f>IF(Wedstrijden!K221="x","B1","")</f>
        <v/>
      </c>
      <c r="BO195" s="44" t="str">
        <f>IF(Wedstrijden!L221="x","BB","")</f>
        <v/>
      </c>
      <c r="BP195" s="44" t="str">
        <f>IF(Wedstrijden!M221="x","B","")</f>
        <v/>
      </c>
      <c r="BQ195" s="44" t="str">
        <f>IF(Wedstrijden!N221="x","L1","")</f>
        <v/>
      </c>
      <c r="BR195" s="44" t="str">
        <f>IF(Wedstrijden!O221="x","L2","")</f>
        <v/>
      </c>
      <c r="BS195" s="44" t="str">
        <f>IF(Wedstrijden!P221="x","M1","")</f>
        <v>M1</v>
      </c>
      <c r="BT195" s="44" t="str">
        <f>IF(Wedstrijden!Q221="x","M2","")</f>
        <v>M2</v>
      </c>
      <c r="BU195" s="44" t="str">
        <f>IF(Wedstrijden!R221="x","Z1","")</f>
        <v>Z1</v>
      </c>
      <c r="BV195" s="44" t="str">
        <f>IF(Wedstrijden!S221="x","Z2","")</f>
        <v>Z2</v>
      </c>
      <c r="BW195" s="44">
        <f>IF(COUNTA(Wedstrijden!T221:AB221)&lt;&gt;0,1,"")</f>
        <v>1</v>
      </c>
      <c r="BX195" s="44">
        <f t="shared" ref="BX195:BX258" si="19">IF(COUNTBLANK(BW195) = 1,"",1)</f>
        <v>1</v>
      </c>
      <c r="BY195" s="44" t="str">
        <f>IF(Wedstrijden!T221="x","BB","")</f>
        <v/>
      </c>
      <c r="BZ195" s="44" t="str">
        <f>IF(Wedstrijden!U221="x","B","")</f>
        <v/>
      </c>
      <c r="CA195" s="44" t="str">
        <f>IF(Wedstrijden!V221="x","L1","")</f>
        <v/>
      </c>
      <c r="CB195" s="44" t="str">
        <f>IF(Wedstrijden!W221="x","L2","")</f>
        <v/>
      </c>
      <c r="CC195" s="44" t="str">
        <f>IF(Wedstrijden!X221="x","M1","")</f>
        <v>M1</v>
      </c>
      <c r="CD195" s="44" t="str">
        <f>IF(Wedstrijden!Y221="x","M2","")</f>
        <v>M2</v>
      </c>
      <c r="CE195" s="44" t="str">
        <f>IF(Wedstrijden!Z221="x","Z1","")</f>
        <v>Z1</v>
      </c>
      <c r="CF195" s="44" t="str">
        <f>IF(Wedstrijden!AA221="x","Z2","")</f>
        <v>Z2</v>
      </c>
      <c r="CG195" s="44" t="str">
        <f>IF(Wedstrijden!AB221="x","ZZL","")</f>
        <v>ZZL</v>
      </c>
      <c r="CL195" s="44" t="str">
        <f>IF(COUNTA(Wedstrijden!AC221:AJ221)&lt;&gt;0,2,"")</f>
        <v/>
      </c>
      <c r="CM195" s="44" t="str">
        <f t="shared" ref="CM195:CM258" si="20">IF(COUNTBLANK(CL195) = 1,"",2)</f>
        <v/>
      </c>
      <c r="CN195" s="44" t="str">
        <f>IF(Wedstrijden!AC221="x","AA","")</f>
        <v/>
      </c>
      <c r="CO195" s="44" t="str">
        <f>IF(Wedstrijden!AD221="x","A","")</f>
        <v/>
      </c>
      <c r="CP195" s="44" t="str">
        <f>IF(Wedstrijden!AE221="x","BB","")</f>
        <v/>
      </c>
      <c r="CQ195" s="44" t="str">
        <f>IF(Wedstrijden!AF221="x","B","")</f>
        <v/>
      </c>
      <c r="CR195" s="44" t="str">
        <f>IF(Wedstrijden!AG221="x","L","")</f>
        <v/>
      </c>
      <c r="CS195" s="44" t="str">
        <f>IF(Wedstrijden!AH221="x","M","")</f>
        <v/>
      </c>
      <c r="CT195" s="44" t="str">
        <f>IF(Wedstrijden!AI221="x","Z","")</f>
        <v/>
      </c>
      <c r="CU195" s="44" t="str">
        <f>IF(Wedstrijden!AJ221="x","ZZ","")</f>
        <v/>
      </c>
      <c r="CV195" s="44" t="str">
        <f>IF(COUNTA(Wedstrijden!AK221:AQ221)&lt;&gt;0,2,"")</f>
        <v/>
      </c>
      <c r="CW195" s="44" t="str">
        <f t="shared" ref="CW195:CW258" si="21">IF(COUNTBLANK(CV195) = 1,"",1)</f>
        <v/>
      </c>
      <c r="CX195" s="44" t="str">
        <f>IF(Wedstrijden!AK221="x","BB","")</f>
        <v/>
      </c>
      <c r="CY195" s="44" t="str">
        <f>IF(Wedstrijden!AL221="x","B","")</f>
        <v/>
      </c>
      <c r="CZ195" s="44" t="str">
        <f>IF(Wedstrijden!AM221="x","L","")</f>
        <v/>
      </c>
      <c r="DA195" s="44" t="str">
        <f>IF(Wedstrijden!AN221="x","M","")</f>
        <v/>
      </c>
      <c r="DB195" s="44" t="str">
        <f>IF(Wedstrijden!AO221="x","Z","")</f>
        <v/>
      </c>
      <c r="DC195" s="44" t="str">
        <f>IF(Wedstrijden!AP221="x","ZZ","")</f>
        <v/>
      </c>
      <c r="DD195" s="44" t="str">
        <f>IF(Wedstrijden!AQ221="x","1.40","")</f>
        <v/>
      </c>
      <c r="DE195" s="44" t="str">
        <f>IF(COUNTA(Wedstrijden!AR221:AT221)&lt;&gt;0,6,"")</f>
        <v/>
      </c>
      <c r="DF195" s="44" t="str">
        <f t="shared" ref="DF195:DF258" si="22">IF(COUNTBLANK(DE195) = 1,"",2)</f>
        <v/>
      </c>
      <c r="DG195" s="44" t="str">
        <f>IF(Wedstrijden!AR221="x","L","")</f>
        <v/>
      </c>
      <c r="DH195" s="44" t="str">
        <f>IF(Wedstrijden!AS221="x","M","")</f>
        <v/>
      </c>
      <c r="DI195" s="44" t="str">
        <f>IF(Wedstrijden!AT221="x","Z","")</f>
        <v/>
      </c>
      <c r="DJ195" s="44" t="str">
        <f>IF(COUNTA(Wedstrijden!AU221:AW221)&lt;&gt;0,6,"")</f>
        <v/>
      </c>
      <c r="DK195" s="44" t="str">
        <f t="shared" ref="DK195:DK258" si="23">IF(COUNTBLANK(DJ195) = 1,"",1)</f>
        <v/>
      </c>
      <c r="DL195" s="44" t="str">
        <f>IF(Wedstrijden!AU221="x","L","")</f>
        <v/>
      </c>
      <c r="DM195" s="44" t="str">
        <f>IF(Wedstrijden!AV221="x","M","")</f>
        <v/>
      </c>
      <c r="DN195" s="44" t="str">
        <f>IF(Wedstrijden!AW221="x","Z","")</f>
        <v/>
      </c>
    </row>
    <row r="196" spans="1:118" ht="15">
      <c r="A196" s="48" t="e">
        <f>Wedstrijden!#REF!</f>
        <v>#REF!</v>
      </c>
      <c r="B196" s="44">
        <f>IFERROR(VLOOKUP(Wedstrijden!E222,Wedstrijdlocaties!$B$2:$E$499,2,FALSE),"")</f>
        <v>824799</v>
      </c>
      <c r="C196" s="44" t="str">
        <f>Wedstrijden!F222</f>
        <v>Enkhuizen</v>
      </c>
      <c r="D196" s="44" t="str">
        <f>IFERROR(VLOOKUP(Wedstrijden!G222,Organisaties!$B$2:$C$501,2,FALSE),"")</f>
        <v/>
      </c>
      <c r="E196" s="44" t="str">
        <f>IFERROR(VLOOKUP(Wedstrijden!G222,Organisaties!$B$2:$F$501,5,FALSE),"")</f>
        <v/>
      </c>
      <c r="F196" s="44" t="str">
        <f>IF(Wedstrijden!BC222&lt;&gt;"",Wedstrijden!BC222,"")</f>
        <v/>
      </c>
      <c r="G196" s="44">
        <f>IF(Wedstrijden!AY222="Indoor",1,0)</f>
        <v>0</v>
      </c>
      <c r="H196" s="44">
        <f>Wedstrijden!AZ222</f>
        <v>0</v>
      </c>
      <c r="I196" s="44" t="str">
        <f>IF(Wedstrijden!AX222="Nee",0,IF(Wedstrijden!AX222="Ja",1,""))</f>
        <v/>
      </c>
      <c r="J196" s="44" t="str">
        <f>IF(Wedstrijden!BA222&lt;&gt;"",Wedstrijden!BA222,"")</f>
        <v/>
      </c>
      <c r="W196" s="45"/>
      <c r="AE196" s="45"/>
      <c r="AN196" s="45"/>
      <c r="AU196" s="45"/>
      <c r="BA196" s="45"/>
      <c r="BE196" s="45"/>
      <c r="BJ196" s="44">
        <f>IF(COUNTA(Wedstrijden!I222:S222)&lt;&gt;0,1,"")</f>
        <v>1</v>
      </c>
      <c r="BK196" s="44">
        <f t="shared" si="18"/>
        <v>2</v>
      </c>
      <c r="BL196" s="44" t="str">
        <f>IF(Wedstrijden!I222="x","AA","")</f>
        <v/>
      </c>
      <c r="BM196" s="44" t="str">
        <f>IF(Wedstrijden!J222="x","A","")</f>
        <v/>
      </c>
      <c r="BN196" s="44" t="str">
        <f>IF(Wedstrijden!K222="x","B1","")</f>
        <v/>
      </c>
      <c r="BO196" s="44" t="str">
        <f>IF(Wedstrijden!L222="x","BB","")</f>
        <v/>
      </c>
      <c r="BP196" s="44" t="str">
        <f>IF(Wedstrijden!M222="x","B","")</f>
        <v>B</v>
      </c>
      <c r="BQ196" s="44" t="str">
        <f>IF(Wedstrijden!N222="x","L1","")</f>
        <v>L1</v>
      </c>
      <c r="BR196" s="44" t="str">
        <f>IF(Wedstrijden!O222="x","L2","")</f>
        <v>L2</v>
      </c>
      <c r="BS196" s="44" t="str">
        <f>IF(Wedstrijden!P222="x","M1","")</f>
        <v>M1</v>
      </c>
      <c r="BT196" s="44" t="str">
        <f>IF(Wedstrijden!Q222="x","M2","")</f>
        <v>M2</v>
      </c>
      <c r="BU196" s="44" t="str">
        <f>IF(Wedstrijden!R222="x","Z1","")</f>
        <v>Z1</v>
      </c>
      <c r="BV196" s="44" t="str">
        <f>IF(Wedstrijden!S222="x","Z2","")</f>
        <v>Z2</v>
      </c>
      <c r="BW196" s="44">
        <f>IF(COUNTA(Wedstrijden!T222:AB222)&lt;&gt;0,1,"")</f>
        <v>1</v>
      </c>
      <c r="BX196" s="44">
        <f t="shared" si="19"/>
        <v>1</v>
      </c>
      <c r="BY196" s="44" t="str">
        <f>IF(Wedstrijden!T222="x","BB","")</f>
        <v/>
      </c>
      <c r="BZ196" s="44" t="str">
        <f>IF(Wedstrijden!U222="x","B","")</f>
        <v>B</v>
      </c>
      <c r="CA196" s="44" t="str">
        <f>IF(Wedstrijden!V222="x","L1","")</f>
        <v>L1</v>
      </c>
      <c r="CB196" s="44" t="str">
        <f>IF(Wedstrijden!W222="x","L2","")</f>
        <v>L2</v>
      </c>
      <c r="CC196" s="44" t="str">
        <f>IF(Wedstrijden!X222="x","M1","")</f>
        <v>M1</v>
      </c>
      <c r="CD196" s="44" t="str">
        <f>IF(Wedstrijden!Y222="x","M2","")</f>
        <v>M2</v>
      </c>
      <c r="CE196" s="44" t="str">
        <f>IF(Wedstrijden!Z222="x","Z1","")</f>
        <v>Z1</v>
      </c>
      <c r="CF196" s="44" t="str">
        <f>IF(Wedstrijden!AA222="x","Z2","")</f>
        <v>Z2</v>
      </c>
      <c r="CG196" s="44" t="str">
        <f>IF(Wedstrijden!AB222="x","ZZL","")</f>
        <v/>
      </c>
      <c r="CL196" s="44" t="str">
        <f>IF(COUNTA(Wedstrijden!AC222:AJ222)&lt;&gt;0,2,"")</f>
        <v/>
      </c>
      <c r="CM196" s="44" t="str">
        <f t="shared" si="20"/>
        <v/>
      </c>
      <c r="CN196" s="44" t="str">
        <f>IF(Wedstrijden!AC222="x","AA","")</f>
        <v/>
      </c>
      <c r="CO196" s="44" t="str">
        <f>IF(Wedstrijden!AD222="x","A","")</f>
        <v/>
      </c>
      <c r="CP196" s="44" t="str">
        <f>IF(Wedstrijden!AE222="x","BB","")</f>
        <v/>
      </c>
      <c r="CQ196" s="44" t="str">
        <f>IF(Wedstrijden!AF222="x","B","")</f>
        <v/>
      </c>
      <c r="CR196" s="44" t="str">
        <f>IF(Wedstrijden!AG222="x","L","")</f>
        <v/>
      </c>
      <c r="CS196" s="44" t="str">
        <f>IF(Wedstrijden!AH222="x","M","")</f>
        <v/>
      </c>
      <c r="CT196" s="44" t="str">
        <f>IF(Wedstrijden!AI222="x","Z","")</f>
        <v/>
      </c>
      <c r="CU196" s="44" t="str">
        <f>IF(Wedstrijden!AJ222="x","ZZ","")</f>
        <v/>
      </c>
      <c r="CV196" s="44" t="str">
        <f>IF(COUNTA(Wedstrijden!AK222:AQ222)&lt;&gt;0,2,"")</f>
        <v/>
      </c>
      <c r="CW196" s="44" t="str">
        <f t="shared" si="21"/>
        <v/>
      </c>
      <c r="CX196" s="44" t="str">
        <f>IF(Wedstrijden!AK222="x","BB","")</f>
        <v/>
      </c>
      <c r="CY196" s="44" t="str">
        <f>IF(Wedstrijden!AL222="x","B","")</f>
        <v/>
      </c>
      <c r="CZ196" s="44" t="str">
        <f>IF(Wedstrijden!AM222="x","L","")</f>
        <v/>
      </c>
      <c r="DA196" s="44" t="str">
        <f>IF(Wedstrijden!AN222="x","M","")</f>
        <v/>
      </c>
      <c r="DB196" s="44" t="str">
        <f>IF(Wedstrijden!AO222="x","Z","")</f>
        <v/>
      </c>
      <c r="DC196" s="44" t="str">
        <f>IF(Wedstrijden!AP222="x","ZZ","")</f>
        <v/>
      </c>
      <c r="DD196" s="44" t="str">
        <f>IF(Wedstrijden!AQ222="x","1.40","")</f>
        <v/>
      </c>
      <c r="DE196" s="44" t="str">
        <f>IF(COUNTA(Wedstrijden!AR222:AT222)&lt;&gt;0,6,"")</f>
        <v/>
      </c>
      <c r="DF196" s="44" t="str">
        <f t="shared" si="22"/>
        <v/>
      </c>
      <c r="DG196" s="44" t="str">
        <f>IF(Wedstrijden!AR222="x","L","")</f>
        <v/>
      </c>
      <c r="DH196" s="44" t="str">
        <f>IF(Wedstrijden!AS222="x","M","")</f>
        <v/>
      </c>
      <c r="DI196" s="44" t="str">
        <f>IF(Wedstrijden!AT222="x","Z","")</f>
        <v/>
      </c>
      <c r="DJ196" s="44" t="str">
        <f>IF(COUNTA(Wedstrijden!AU222:AW222)&lt;&gt;0,6,"")</f>
        <v/>
      </c>
      <c r="DK196" s="44" t="str">
        <f t="shared" si="23"/>
        <v/>
      </c>
      <c r="DL196" s="44" t="str">
        <f>IF(Wedstrijden!AU222="x","L","")</f>
        <v/>
      </c>
      <c r="DM196" s="44" t="str">
        <f>IF(Wedstrijden!AV222="x","M","")</f>
        <v/>
      </c>
      <c r="DN196" s="44" t="str">
        <f>IF(Wedstrijden!AW222="x","Z","")</f>
        <v/>
      </c>
    </row>
    <row r="197" spans="1:118" ht="15">
      <c r="A197" s="48" t="e">
        <f>Wedstrijden!#REF!</f>
        <v>#REF!</v>
      </c>
      <c r="B197" s="44">
        <f>IFERROR(VLOOKUP(Wedstrijden!E223,Wedstrijdlocaties!$B$2:$E$499,2,FALSE),"")</f>
        <v>849142</v>
      </c>
      <c r="C197" s="44" t="str">
        <f>Wedstrijden!F223</f>
        <v>Barsingerhorn</v>
      </c>
      <c r="D197" s="44" t="str">
        <f>IFERROR(VLOOKUP(Wedstrijden!G223,Organisaties!$B$2:$C$501,2,FALSE),"")</f>
        <v/>
      </c>
      <c r="E197" s="44" t="str">
        <f>IFERROR(VLOOKUP(Wedstrijden!G223,Organisaties!$B$2:$F$501,5,FALSE),"")</f>
        <v/>
      </c>
      <c r="F197" s="44" t="str">
        <f>IF(Wedstrijden!BC223&lt;&gt;"",Wedstrijden!BC223,"")</f>
        <v/>
      </c>
      <c r="G197" s="44">
        <f>IF(Wedstrijden!AY223="Indoor",1,0)</f>
        <v>0</v>
      </c>
      <c r="H197" s="44" t="str">
        <f>Wedstrijden!AZ223</f>
        <v>Nee</v>
      </c>
      <c r="I197" s="44" t="str">
        <f>IF(Wedstrijden!AX223="Nee",0,IF(Wedstrijden!AX223="Ja",1,""))</f>
        <v/>
      </c>
      <c r="J197" s="44" t="str">
        <f>IF(Wedstrijden!BA223&lt;&gt;"",Wedstrijden!BA223,"")</f>
        <v>Indoor</v>
      </c>
      <c r="W197" s="45"/>
      <c r="AE197" s="45"/>
      <c r="AN197" s="45"/>
      <c r="AU197" s="45"/>
      <c r="BA197" s="45"/>
      <c r="BE197" s="45"/>
      <c r="BJ197" s="44">
        <f>IF(COUNTA(Wedstrijden!I223:S223)&lt;&gt;0,1,"")</f>
        <v>1</v>
      </c>
      <c r="BK197" s="44">
        <f t="shared" si="18"/>
        <v>2</v>
      </c>
      <c r="BL197" s="44" t="str">
        <f>IF(Wedstrijden!I223="x","AA","")</f>
        <v>AA</v>
      </c>
      <c r="BM197" s="44" t="str">
        <f>IF(Wedstrijden!J223="x","A","")</f>
        <v>A</v>
      </c>
      <c r="BN197" s="44" t="str">
        <f>IF(Wedstrijden!K223="x","B1","")</f>
        <v>B1</v>
      </c>
      <c r="BO197" s="44" t="str">
        <f>IF(Wedstrijden!L223="x","BB","")</f>
        <v/>
      </c>
      <c r="BP197" s="44" t="str">
        <f>IF(Wedstrijden!M223="x","B","")</f>
        <v/>
      </c>
      <c r="BQ197" s="44" t="str">
        <f>IF(Wedstrijden!N223="x","L1","")</f>
        <v/>
      </c>
      <c r="BR197" s="44" t="str">
        <f>IF(Wedstrijden!O223="x","L2","")</f>
        <v/>
      </c>
      <c r="BS197" s="44" t="str">
        <f>IF(Wedstrijden!P223="x","M1","")</f>
        <v/>
      </c>
      <c r="BT197" s="44" t="str">
        <f>IF(Wedstrijden!Q223="x","M2","")</f>
        <v/>
      </c>
      <c r="BU197" s="44" t="str">
        <f>IF(Wedstrijden!R223="x","Z1","")</f>
        <v/>
      </c>
      <c r="BV197" s="44" t="str">
        <f>IF(Wedstrijden!S223="x","Z2","")</f>
        <v/>
      </c>
      <c r="BW197" s="44" t="str">
        <f>IF(COUNTA(Wedstrijden!T223:AB223)&lt;&gt;0,1,"")</f>
        <v/>
      </c>
      <c r="BX197" s="44" t="str">
        <f t="shared" si="19"/>
        <v/>
      </c>
      <c r="BY197" s="44" t="str">
        <f>IF(Wedstrijden!T223="x","BB","")</f>
        <v/>
      </c>
      <c r="BZ197" s="44" t="str">
        <f>IF(Wedstrijden!U223="x","B","")</f>
        <v/>
      </c>
      <c r="CA197" s="44" t="str">
        <f>IF(Wedstrijden!V223="x","L1","")</f>
        <v/>
      </c>
      <c r="CB197" s="44" t="str">
        <f>IF(Wedstrijden!W223="x","L2","")</f>
        <v/>
      </c>
      <c r="CC197" s="44" t="str">
        <f>IF(Wedstrijden!X223="x","M1","")</f>
        <v/>
      </c>
      <c r="CD197" s="44" t="str">
        <f>IF(Wedstrijden!Y223="x","M2","")</f>
        <v/>
      </c>
      <c r="CE197" s="44" t="str">
        <f>IF(Wedstrijden!Z223="x","Z1","")</f>
        <v/>
      </c>
      <c r="CF197" s="44" t="str">
        <f>IF(Wedstrijden!AA223="x","Z2","")</f>
        <v/>
      </c>
      <c r="CG197" s="44" t="str">
        <f>IF(Wedstrijden!AB223="x","ZZL","")</f>
        <v/>
      </c>
      <c r="CL197" s="44" t="str">
        <f>IF(COUNTA(Wedstrijden!AC223:AJ223)&lt;&gt;0,2,"")</f>
        <v/>
      </c>
      <c r="CM197" s="44" t="str">
        <f t="shared" si="20"/>
        <v/>
      </c>
      <c r="CN197" s="44" t="str">
        <f>IF(Wedstrijden!AC223="x","AA","")</f>
        <v/>
      </c>
      <c r="CO197" s="44" t="str">
        <f>IF(Wedstrijden!AD223="x","A","")</f>
        <v/>
      </c>
      <c r="CP197" s="44" t="str">
        <f>IF(Wedstrijden!AE223="x","BB","")</f>
        <v/>
      </c>
      <c r="CQ197" s="44" t="str">
        <f>IF(Wedstrijden!AF223="x","B","")</f>
        <v/>
      </c>
      <c r="CR197" s="44" t="str">
        <f>IF(Wedstrijden!AG223="x","L","")</f>
        <v/>
      </c>
      <c r="CS197" s="44" t="str">
        <f>IF(Wedstrijden!AH223="x","M","")</f>
        <v/>
      </c>
      <c r="CT197" s="44" t="str">
        <f>IF(Wedstrijden!AI223="x","Z","")</f>
        <v/>
      </c>
      <c r="CU197" s="44" t="str">
        <f>IF(Wedstrijden!AJ223="x","ZZ","")</f>
        <v/>
      </c>
      <c r="CV197" s="44" t="str">
        <f>IF(COUNTA(Wedstrijden!AK223:AQ223)&lt;&gt;0,2,"")</f>
        <v/>
      </c>
      <c r="CW197" s="44" t="str">
        <f t="shared" si="21"/>
        <v/>
      </c>
      <c r="CX197" s="44" t="str">
        <f>IF(Wedstrijden!AK223="x","BB","")</f>
        <v/>
      </c>
      <c r="CY197" s="44" t="str">
        <f>IF(Wedstrijden!AL223="x","B","")</f>
        <v/>
      </c>
      <c r="CZ197" s="44" t="str">
        <f>IF(Wedstrijden!AM223="x","L","")</f>
        <v/>
      </c>
      <c r="DA197" s="44" t="str">
        <f>IF(Wedstrijden!AN223="x","M","")</f>
        <v/>
      </c>
      <c r="DB197" s="44" t="str">
        <f>IF(Wedstrijden!AO223="x","Z","")</f>
        <v/>
      </c>
      <c r="DC197" s="44" t="str">
        <f>IF(Wedstrijden!AP223="x","ZZ","")</f>
        <v/>
      </c>
      <c r="DD197" s="44" t="str">
        <f>IF(Wedstrijden!AQ223="x","1.40","")</f>
        <v/>
      </c>
      <c r="DE197" s="44" t="str">
        <f>IF(COUNTA(Wedstrijden!AR223:AT223)&lt;&gt;0,6,"")</f>
        <v/>
      </c>
      <c r="DF197" s="44" t="str">
        <f t="shared" si="22"/>
        <v/>
      </c>
      <c r="DG197" s="44" t="str">
        <f>IF(Wedstrijden!AR223="x","L","")</f>
        <v/>
      </c>
      <c r="DH197" s="44" t="str">
        <f>IF(Wedstrijden!AS223="x","M","")</f>
        <v/>
      </c>
      <c r="DI197" s="44" t="str">
        <f>IF(Wedstrijden!AT223="x","Z","")</f>
        <v/>
      </c>
      <c r="DJ197" s="44" t="str">
        <f>IF(COUNTA(Wedstrijden!AU223:AW223)&lt;&gt;0,6,"")</f>
        <v/>
      </c>
      <c r="DK197" s="44" t="str">
        <f t="shared" si="23"/>
        <v/>
      </c>
      <c r="DL197" s="44" t="str">
        <f>IF(Wedstrijden!AU223="x","L","")</f>
        <v/>
      </c>
      <c r="DM197" s="44" t="str">
        <f>IF(Wedstrijden!AV223="x","M","")</f>
        <v/>
      </c>
      <c r="DN197" s="44" t="str">
        <f>IF(Wedstrijden!AW223="x","Z","")</f>
        <v/>
      </c>
    </row>
    <row r="198" spans="1:118" ht="15">
      <c r="A198" s="48" t="e">
        <f>Wedstrijden!#REF!</f>
        <v>#REF!</v>
      </c>
      <c r="B198" s="44">
        <f>IFERROR(VLOOKUP(Wedstrijden!E224,Wedstrijdlocaties!$B$2:$E$499,2,FALSE),"")</f>
        <v>960858</v>
      </c>
      <c r="C198" s="44" t="str">
        <f>Wedstrijden!F224</f>
        <v>Blokker</v>
      </c>
      <c r="D198" s="44" t="str">
        <f>IFERROR(VLOOKUP(Wedstrijden!G224,Organisaties!$B$2:$C$501,2,FALSE),"")</f>
        <v>V60295</v>
      </c>
      <c r="E198" s="44" t="str">
        <f>IFERROR(VLOOKUP(Wedstrijden!G224,Organisaties!$B$2:$F$501,5,FALSE),"")</f>
        <v>V31007</v>
      </c>
      <c r="F198" s="44" t="str">
        <f>IF(Wedstrijden!BC224&lt;&gt;"",Wedstrijden!BC224,"")</f>
        <v/>
      </c>
      <c r="G198" s="44">
        <f>IF(Wedstrijden!AY224="Indoor",1,0)</f>
        <v>0</v>
      </c>
      <c r="H198" s="44">
        <f>Wedstrijden!AZ224</f>
        <v>0</v>
      </c>
      <c r="I198" s="44" t="str">
        <f>IF(Wedstrijden!AX224="Nee",0,IF(Wedstrijden!AX224="Ja",1,""))</f>
        <v/>
      </c>
      <c r="J198" s="44" t="str">
        <f>IF(Wedstrijden!BA224&lt;&gt;"",Wedstrijden!BA224,"")</f>
        <v/>
      </c>
      <c r="W198" s="45"/>
      <c r="AE198" s="45"/>
      <c r="AN198" s="45"/>
      <c r="AU198" s="45"/>
      <c r="BA198" s="45"/>
      <c r="BE198" s="45"/>
      <c r="BJ198" s="44">
        <f>IF(COUNTA(Wedstrijden!I224:S224)&lt;&gt;0,1,"")</f>
        <v>1</v>
      </c>
      <c r="BK198" s="44">
        <f t="shared" si="18"/>
        <v>2</v>
      </c>
      <c r="BL198" s="44" t="str">
        <f>IF(Wedstrijden!I224="x","AA","")</f>
        <v/>
      </c>
      <c r="BM198" s="44" t="str">
        <f>IF(Wedstrijden!J224="x","A","")</f>
        <v/>
      </c>
      <c r="BN198" s="44" t="str">
        <f>IF(Wedstrijden!K224="x","B1","")</f>
        <v/>
      </c>
      <c r="BO198" s="44" t="str">
        <f>IF(Wedstrijden!L224="x","BB","")</f>
        <v/>
      </c>
      <c r="BP198" s="44" t="str">
        <f>IF(Wedstrijden!M224="x","B","")</f>
        <v>B</v>
      </c>
      <c r="BQ198" s="44" t="str">
        <f>IF(Wedstrijden!N224="x","L1","")</f>
        <v>L1</v>
      </c>
      <c r="BR198" s="44" t="str">
        <f>IF(Wedstrijden!O224="x","L2","")</f>
        <v>L2</v>
      </c>
      <c r="BS198" s="44" t="str">
        <f>IF(Wedstrijden!P224="x","M1","")</f>
        <v>M1</v>
      </c>
      <c r="BT198" s="44" t="str">
        <f>IF(Wedstrijden!Q224="x","M2","")</f>
        <v>M2</v>
      </c>
      <c r="BU198" s="44" t="str">
        <f>IF(Wedstrijden!R224="x","Z1","")</f>
        <v>Z1</v>
      </c>
      <c r="BV198" s="44" t="str">
        <f>IF(Wedstrijden!S224="x","Z2","")</f>
        <v>Z2</v>
      </c>
      <c r="BW198" s="44">
        <f>IF(COUNTA(Wedstrijden!T224:AB224)&lt;&gt;0,1,"")</f>
        <v>1</v>
      </c>
      <c r="BX198" s="44">
        <f t="shared" si="19"/>
        <v>1</v>
      </c>
      <c r="BY198" s="44" t="str">
        <f>IF(Wedstrijden!T224="x","BB","")</f>
        <v/>
      </c>
      <c r="BZ198" s="44" t="str">
        <f>IF(Wedstrijden!U224="x","B","")</f>
        <v>B</v>
      </c>
      <c r="CA198" s="44" t="str">
        <f>IF(Wedstrijden!V224="x","L1","")</f>
        <v>L1</v>
      </c>
      <c r="CB198" s="44" t="str">
        <f>IF(Wedstrijden!W224="x","L2","")</f>
        <v>L2</v>
      </c>
      <c r="CC198" s="44" t="str">
        <f>IF(Wedstrijden!X224="x","M1","")</f>
        <v>M1</v>
      </c>
      <c r="CD198" s="44" t="str">
        <f>IF(Wedstrijden!Y224="x","M2","")</f>
        <v>M2</v>
      </c>
      <c r="CE198" s="44" t="str">
        <f>IF(Wedstrijden!Z224="x","Z1","")</f>
        <v/>
      </c>
      <c r="CF198" s="44" t="str">
        <f>IF(Wedstrijden!AA224="x","Z2","")</f>
        <v/>
      </c>
      <c r="CG198" s="44" t="str">
        <f>IF(Wedstrijden!AB224="x","ZZL","")</f>
        <v/>
      </c>
      <c r="CL198" s="44" t="str">
        <f>IF(COUNTA(Wedstrijden!AC224:AJ224)&lt;&gt;0,2,"")</f>
        <v/>
      </c>
      <c r="CM198" s="44" t="str">
        <f t="shared" si="20"/>
        <v/>
      </c>
      <c r="CN198" s="44" t="str">
        <f>IF(Wedstrijden!AC224="x","AA","")</f>
        <v/>
      </c>
      <c r="CO198" s="44" t="str">
        <f>IF(Wedstrijden!AD224="x","A","")</f>
        <v/>
      </c>
      <c r="CP198" s="44" t="str">
        <f>IF(Wedstrijden!AE224="x","BB","")</f>
        <v/>
      </c>
      <c r="CQ198" s="44" t="str">
        <f>IF(Wedstrijden!AF224="x","B","")</f>
        <v/>
      </c>
      <c r="CR198" s="44" t="str">
        <f>IF(Wedstrijden!AG224="x","L","")</f>
        <v/>
      </c>
      <c r="CS198" s="44" t="str">
        <f>IF(Wedstrijden!AH224="x","M","")</f>
        <v/>
      </c>
      <c r="CT198" s="44" t="str">
        <f>IF(Wedstrijden!AI224="x","Z","")</f>
        <v/>
      </c>
      <c r="CU198" s="44" t="str">
        <f>IF(Wedstrijden!AJ224="x","ZZ","")</f>
        <v/>
      </c>
      <c r="CV198" s="44" t="str">
        <f>IF(COUNTA(Wedstrijden!AK224:AQ224)&lt;&gt;0,2,"")</f>
        <v/>
      </c>
      <c r="CW198" s="44" t="str">
        <f t="shared" si="21"/>
        <v/>
      </c>
      <c r="CX198" s="44" t="str">
        <f>IF(Wedstrijden!AK224="x","BB","")</f>
        <v/>
      </c>
      <c r="CY198" s="44" t="str">
        <f>IF(Wedstrijden!AL224="x","B","")</f>
        <v/>
      </c>
      <c r="CZ198" s="44" t="str">
        <f>IF(Wedstrijden!AM224="x","L","")</f>
        <v/>
      </c>
      <c r="DA198" s="44" t="str">
        <f>IF(Wedstrijden!AN224="x","M","")</f>
        <v/>
      </c>
      <c r="DB198" s="44" t="str">
        <f>IF(Wedstrijden!AO224="x","Z","")</f>
        <v/>
      </c>
      <c r="DC198" s="44" t="str">
        <f>IF(Wedstrijden!AP224="x","ZZ","")</f>
        <v/>
      </c>
      <c r="DD198" s="44" t="str">
        <f>IF(Wedstrijden!AQ224="x","1.40","")</f>
        <v/>
      </c>
      <c r="DE198" s="44" t="str">
        <f>IF(COUNTA(Wedstrijden!AR224:AT224)&lt;&gt;0,6,"")</f>
        <v/>
      </c>
      <c r="DF198" s="44" t="str">
        <f t="shared" si="22"/>
        <v/>
      </c>
      <c r="DG198" s="44" t="str">
        <f>IF(Wedstrijden!AR224="x","L","")</f>
        <v/>
      </c>
      <c r="DH198" s="44" t="str">
        <f>IF(Wedstrijden!AS224="x","M","")</f>
        <v/>
      </c>
      <c r="DI198" s="44" t="str">
        <f>IF(Wedstrijden!AT224="x","Z","")</f>
        <v/>
      </c>
      <c r="DJ198" s="44" t="str">
        <f>IF(COUNTA(Wedstrijden!AU224:AW224)&lt;&gt;0,6,"")</f>
        <v/>
      </c>
      <c r="DK198" s="44" t="str">
        <f t="shared" si="23"/>
        <v/>
      </c>
      <c r="DL198" s="44" t="str">
        <f>IF(Wedstrijden!AU224="x","L","")</f>
        <v/>
      </c>
      <c r="DM198" s="44" t="str">
        <f>IF(Wedstrijden!AV224="x","M","")</f>
        <v/>
      </c>
      <c r="DN198" s="44" t="str">
        <f>IF(Wedstrijden!AW224="x","Z","")</f>
        <v/>
      </c>
    </row>
    <row r="199" spans="1:118" ht="15">
      <c r="A199" s="48" t="e">
        <f>Wedstrijden!#REF!</f>
        <v>#REF!</v>
      </c>
      <c r="B199" s="44">
        <f>IFERROR(VLOOKUP(Wedstrijden!E226,Wedstrijdlocaties!$B$2:$E$499,2,FALSE),"")</f>
        <v>824694</v>
      </c>
      <c r="C199" s="44" t="str">
        <f>Wedstrijden!F226</f>
        <v>Hem</v>
      </c>
      <c r="D199" s="44" t="str">
        <f>IFERROR(VLOOKUP(Wedstrijden!G226,Organisaties!$B$2:$C$501,2,FALSE),"")</f>
        <v/>
      </c>
      <c r="E199" s="44" t="str">
        <f>IFERROR(VLOOKUP(Wedstrijden!G226,Organisaties!$B$2:$F$501,5,FALSE),"")</f>
        <v/>
      </c>
      <c r="F199" s="44" t="str">
        <f>IF(Wedstrijden!BC226&lt;&gt;"",Wedstrijden!BC226,"")</f>
        <v/>
      </c>
      <c r="G199" s="44">
        <f>IF(Wedstrijden!AY226="Indoor",1,0)</f>
        <v>0</v>
      </c>
      <c r="H199" s="44">
        <f>Wedstrijden!AZ226</f>
        <v>0</v>
      </c>
      <c r="I199" s="44" t="str">
        <f>IF(Wedstrijden!AX226="Nee",0,IF(Wedstrijden!AX226="Ja",1,""))</f>
        <v/>
      </c>
      <c r="J199" s="44" t="str">
        <f>IF(Wedstrijden!BA226&lt;&gt;"",Wedstrijden!BA226,"")</f>
        <v>Indoor</v>
      </c>
      <c r="W199" s="45"/>
      <c r="AE199" s="45"/>
      <c r="AN199" s="45"/>
      <c r="AU199" s="45"/>
      <c r="BA199" s="45"/>
      <c r="BE199" s="45"/>
      <c r="BJ199" s="44">
        <f>IF(COUNTA(Wedstrijden!I226:S226)&lt;&gt;0,1,"")</f>
        <v>1</v>
      </c>
      <c r="BK199" s="44">
        <f t="shared" si="18"/>
        <v>2</v>
      </c>
      <c r="BL199" s="44" t="str">
        <f>IF(Wedstrijden!I226="x","AA","")</f>
        <v/>
      </c>
      <c r="BM199" s="44" t="str">
        <f>IF(Wedstrijden!J226="x","A","")</f>
        <v/>
      </c>
      <c r="BN199" s="44" t="str">
        <f>IF(Wedstrijden!K226="x","B1","")</f>
        <v/>
      </c>
      <c r="BO199" s="44" t="str">
        <f>IF(Wedstrijden!L226="x","BB","")</f>
        <v/>
      </c>
      <c r="BP199" s="44" t="str">
        <f>IF(Wedstrijden!M226="x","B","")</f>
        <v>B</v>
      </c>
      <c r="BQ199" s="44" t="str">
        <f>IF(Wedstrijden!N226="x","L1","")</f>
        <v>L1</v>
      </c>
      <c r="BR199" s="44" t="str">
        <f>IF(Wedstrijden!O226="x","L2","")</f>
        <v>L2</v>
      </c>
      <c r="BS199" s="44" t="str">
        <f>IF(Wedstrijden!P226="x","M1","")</f>
        <v>M1</v>
      </c>
      <c r="BT199" s="44" t="str">
        <f>IF(Wedstrijden!Q226="x","M2","")</f>
        <v>M2</v>
      </c>
      <c r="BU199" s="44" t="str">
        <f>IF(Wedstrijden!R226="x","Z1","")</f>
        <v/>
      </c>
      <c r="BV199" s="44" t="str">
        <f>IF(Wedstrijden!S226="x","Z2","")</f>
        <v/>
      </c>
      <c r="BW199" s="44">
        <f>IF(COUNTA(Wedstrijden!T226:AB226)&lt;&gt;0,1,"")</f>
        <v>1</v>
      </c>
      <c r="BX199" s="44">
        <f t="shared" si="19"/>
        <v>1</v>
      </c>
      <c r="BY199" s="44" t="str">
        <f>IF(Wedstrijden!T226="x","BB","")</f>
        <v/>
      </c>
      <c r="BZ199" s="44" t="str">
        <f>IF(Wedstrijden!U226="x","B","")</f>
        <v>B</v>
      </c>
      <c r="CA199" s="44" t="str">
        <f>IF(Wedstrijden!V226="x","L1","")</f>
        <v>L1</v>
      </c>
      <c r="CB199" s="44" t="str">
        <f>IF(Wedstrijden!W226="x","L2","")</f>
        <v>L2</v>
      </c>
      <c r="CC199" s="44" t="str">
        <f>IF(Wedstrijden!X226="x","M1","")</f>
        <v>M1</v>
      </c>
      <c r="CD199" s="44" t="str">
        <f>IF(Wedstrijden!Y226="x","M2","")</f>
        <v>M2</v>
      </c>
      <c r="CE199" s="44" t="str">
        <f>IF(Wedstrijden!Z226="x","Z1","")</f>
        <v/>
      </c>
      <c r="CF199" s="44" t="str">
        <f>IF(Wedstrijden!AA226="x","Z2","")</f>
        <v/>
      </c>
      <c r="CG199" s="44" t="str">
        <f>IF(Wedstrijden!AB226="x","ZZL","")</f>
        <v/>
      </c>
      <c r="CL199" s="44" t="str">
        <f>IF(COUNTA(Wedstrijden!AC226:AJ226)&lt;&gt;0,2,"")</f>
        <v/>
      </c>
      <c r="CM199" s="44" t="str">
        <f t="shared" si="20"/>
        <v/>
      </c>
      <c r="CN199" s="44" t="str">
        <f>IF(Wedstrijden!AC226="x","AA","")</f>
        <v/>
      </c>
      <c r="CO199" s="44" t="str">
        <f>IF(Wedstrijden!AD226="x","A","")</f>
        <v/>
      </c>
      <c r="CP199" s="44" t="str">
        <f>IF(Wedstrijden!AE226="x","BB","")</f>
        <v/>
      </c>
      <c r="CQ199" s="44" t="str">
        <f>IF(Wedstrijden!AF226="x","B","")</f>
        <v/>
      </c>
      <c r="CR199" s="44" t="str">
        <f>IF(Wedstrijden!AG226="x","L","")</f>
        <v/>
      </c>
      <c r="CS199" s="44" t="str">
        <f>IF(Wedstrijden!AH226="x","M","")</f>
        <v/>
      </c>
      <c r="CT199" s="44" t="str">
        <f>IF(Wedstrijden!AI226="x","Z","")</f>
        <v/>
      </c>
      <c r="CU199" s="44" t="str">
        <f>IF(Wedstrijden!AJ226="x","ZZ","")</f>
        <v/>
      </c>
      <c r="CV199" s="44" t="str">
        <f>IF(COUNTA(Wedstrijden!AK226:AQ226)&lt;&gt;0,2,"")</f>
        <v/>
      </c>
      <c r="CW199" s="44" t="str">
        <f t="shared" si="21"/>
        <v/>
      </c>
      <c r="CX199" s="44" t="str">
        <f>IF(Wedstrijden!AK226="x","BB","")</f>
        <v/>
      </c>
      <c r="CY199" s="44" t="str">
        <f>IF(Wedstrijden!AL226="x","B","")</f>
        <v/>
      </c>
      <c r="CZ199" s="44" t="str">
        <f>IF(Wedstrijden!AM226="x","L","")</f>
        <v/>
      </c>
      <c r="DA199" s="44" t="str">
        <f>IF(Wedstrijden!AN226="x","M","")</f>
        <v/>
      </c>
      <c r="DB199" s="44" t="str">
        <f>IF(Wedstrijden!AO226="x","Z","")</f>
        <v/>
      </c>
      <c r="DC199" s="44" t="str">
        <f>IF(Wedstrijden!AP226="x","ZZ","")</f>
        <v/>
      </c>
      <c r="DD199" s="44" t="str">
        <f>IF(Wedstrijden!AQ226="x","1.40","")</f>
        <v/>
      </c>
      <c r="DE199" s="44" t="str">
        <f>IF(COUNTA(Wedstrijden!AR226:AT226)&lt;&gt;0,6,"")</f>
        <v/>
      </c>
      <c r="DF199" s="44" t="str">
        <f t="shared" si="22"/>
        <v/>
      </c>
      <c r="DG199" s="44" t="str">
        <f>IF(Wedstrijden!AR226="x","L","")</f>
        <v/>
      </c>
      <c r="DH199" s="44" t="str">
        <f>IF(Wedstrijden!AS226="x","M","")</f>
        <v/>
      </c>
      <c r="DI199" s="44" t="str">
        <f>IF(Wedstrijden!AT226="x","Z","")</f>
        <v/>
      </c>
      <c r="DJ199" s="44" t="str">
        <f>IF(COUNTA(Wedstrijden!AU226:AW226)&lt;&gt;0,6,"")</f>
        <v/>
      </c>
      <c r="DK199" s="44" t="str">
        <f t="shared" si="23"/>
        <v/>
      </c>
      <c r="DL199" s="44" t="str">
        <f>IF(Wedstrijden!AU226="x","L","")</f>
        <v/>
      </c>
      <c r="DM199" s="44" t="str">
        <f>IF(Wedstrijden!AV226="x","M","")</f>
        <v/>
      </c>
      <c r="DN199" s="44" t="str">
        <f>IF(Wedstrijden!AW226="x","Z","")</f>
        <v/>
      </c>
    </row>
    <row r="200" spans="1:118" ht="15">
      <c r="A200" s="48" t="e">
        <f>Wedstrijden!#REF!</f>
        <v>#REF!</v>
      </c>
      <c r="B200" s="44">
        <f>IFERROR(VLOOKUP(Wedstrijden!E229,Wedstrijdlocaties!$B$2:$E$499,2,FALSE),"")</f>
        <v>849143</v>
      </c>
      <c r="C200" s="44" t="str">
        <f>Wedstrijden!F229</f>
        <v>Heiloo</v>
      </c>
      <c r="D200" s="44" t="str">
        <f>IFERROR(VLOOKUP(Wedstrijden!G229,Organisaties!$B$2:$C$501,2,FALSE),"")</f>
        <v>V50701</v>
      </c>
      <c r="E200" s="44" t="str">
        <f>IFERROR(VLOOKUP(Wedstrijden!G229,Organisaties!$B$2:$F$501,5,FALSE),"")</f>
        <v>V31007</v>
      </c>
      <c r="F200" s="44" t="str">
        <f>IF(Wedstrijden!BC229&lt;&gt;"",Wedstrijden!BC229,"")</f>
        <v/>
      </c>
      <c r="G200" s="44">
        <f>IF(Wedstrijden!AY229="Indoor",1,0)</f>
        <v>1</v>
      </c>
      <c r="H200" s="44" t="str">
        <f>Wedstrijden!AZ229</f>
        <v>Onbeperkt</v>
      </c>
      <c r="I200" s="44">
        <f>IF(Wedstrijden!AX229="Nee",0,IF(Wedstrijden!AX229="Ja",1,""))</f>
        <v>0</v>
      </c>
      <c r="J200" s="44" t="str">
        <f>IF(Wedstrijden!BA229&lt;&gt;"",Wedstrijden!BA229,"")</f>
        <v/>
      </c>
      <c r="W200" s="45"/>
      <c r="AE200" s="45"/>
      <c r="AN200" s="45"/>
      <c r="AU200" s="45"/>
      <c r="BA200" s="45"/>
      <c r="BE200" s="45"/>
      <c r="BJ200" s="44">
        <f>IF(COUNTA(Wedstrijden!I229:S229)&lt;&gt;0,1,"")</f>
        <v>1</v>
      </c>
      <c r="BK200" s="44">
        <f t="shared" si="18"/>
        <v>2</v>
      </c>
      <c r="BL200" s="44" t="str">
        <f>IF(Wedstrijden!I229="x","AA","")</f>
        <v/>
      </c>
      <c r="BM200" s="44" t="str">
        <f>IF(Wedstrijden!J229="x","A","")</f>
        <v/>
      </c>
      <c r="BN200" s="44" t="str">
        <f>IF(Wedstrijden!K229="x","B1","")</f>
        <v/>
      </c>
      <c r="BO200" s="44" t="str">
        <f>IF(Wedstrijden!L229="x","BB","")</f>
        <v/>
      </c>
      <c r="BP200" s="44" t="str">
        <f>IF(Wedstrijden!M229="x","B","")</f>
        <v>B</v>
      </c>
      <c r="BQ200" s="44" t="str">
        <f>IF(Wedstrijden!N229="x","L1","")</f>
        <v>L1</v>
      </c>
      <c r="BR200" s="44" t="str">
        <f>IF(Wedstrijden!O229="x","L2","")</f>
        <v>L2</v>
      </c>
      <c r="BS200" s="44" t="str">
        <f>IF(Wedstrijden!P229="x","M1","")</f>
        <v>M1</v>
      </c>
      <c r="BT200" s="44" t="str">
        <f>IF(Wedstrijden!Q229="x","M2","")</f>
        <v>M2</v>
      </c>
      <c r="BU200" s="44" t="str">
        <f>IF(Wedstrijden!R229="x","Z1","")</f>
        <v>Z1</v>
      </c>
      <c r="BV200" s="44" t="str">
        <f>IF(Wedstrijden!S229="x","Z2","")</f>
        <v>Z2</v>
      </c>
      <c r="BW200" s="44">
        <f>IF(COUNTA(Wedstrijden!T229:AB229)&lt;&gt;0,1,"")</f>
        <v>1</v>
      </c>
      <c r="BX200" s="44">
        <f t="shared" si="19"/>
        <v>1</v>
      </c>
      <c r="BY200" s="44" t="str">
        <f>IF(Wedstrijden!T229="x","BB","")</f>
        <v>BB</v>
      </c>
      <c r="BZ200" s="44" t="str">
        <f>IF(Wedstrijden!U229="x","B","")</f>
        <v>B</v>
      </c>
      <c r="CA200" s="44" t="str">
        <f>IF(Wedstrijden!V229="x","L1","")</f>
        <v>L1</v>
      </c>
      <c r="CB200" s="44" t="str">
        <f>IF(Wedstrijden!W229="x","L2","")</f>
        <v>L2</v>
      </c>
      <c r="CC200" s="44" t="str">
        <f>IF(Wedstrijden!X229="x","M1","")</f>
        <v>M1</v>
      </c>
      <c r="CD200" s="44" t="str">
        <f>IF(Wedstrijden!Y229="x","M2","")</f>
        <v>M2</v>
      </c>
      <c r="CE200" s="44" t="str">
        <f>IF(Wedstrijden!Z229="x","Z1","")</f>
        <v>Z1</v>
      </c>
      <c r="CF200" s="44" t="str">
        <f>IF(Wedstrijden!AA229="x","Z2","")</f>
        <v>Z2</v>
      </c>
      <c r="CG200" s="44" t="str">
        <f>IF(Wedstrijden!AB229="x","ZZL","")</f>
        <v>ZZL</v>
      </c>
      <c r="CL200" s="44" t="str">
        <f>IF(COUNTA(Wedstrijden!AC229:AJ229)&lt;&gt;0,2,"")</f>
        <v/>
      </c>
      <c r="CM200" s="44" t="str">
        <f t="shared" si="20"/>
        <v/>
      </c>
      <c r="CN200" s="44" t="str">
        <f>IF(Wedstrijden!AC229="x","AA","")</f>
        <v/>
      </c>
      <c r="CO200" s="44" t="str">
        <f>IF(Wedstrijden!AD229="x","A","")</f>
        <v/>
      </c>
      <c r="CP200" s="44" t="str">
        <f>IF(Wedstrijden!AE229="x","BB","")</f>
        <v/>
      </c>
      <c r="CQ200" s="44" t="str">
        <f>IF(Wedstrijden!AF229="x","B","")</f>
        <v/>
      </c>
      <c r="CR200" s="44" t="str">
        <f>IF(Wedstrijden!AG229="x","L","")</f>
        <v/>
      </c>
      <c r="CS200" s="44" t="str">
        <f>IF(Wedstrijden!AH229="x","M","")</f>
        <v/>
      </c>
      <c r="CT200" s="44" t="str">
        <f>IF(Wedstrijden!AI229="x","Z","")</f>
        <v/>
      </c>
      <c r="CU200" s="44" t="str">
        <f>IF(Wedstrijden!AJ229="x","ZZ","")</f>
        <v/>
      </c>
      <c r="CV200" s="44" t="str">
        <f>IF(COUNTA(Wedstrijden!AK229:AQ229)&lt;&gt;0,2,"")</f>
        <v/>
      </c>
      <c r="CW200" s="44" t="str">
        <f t="shared" si="21"/>
        <v/>
      </c>
      <c r="CX200" s="44" t="str">
        <f>IF(Wedstrijden!AK229="x","BB","")</f>
        <v/>
      </c>
      <c r="CY200" s="44" t="str">
        <f>IF(Wedstrijden!AL229="x","B","")</f>
        <v/>
      </c>
      <c r="CZ200" s="44" t="str">
        <f>IF(Wedstrijden!AM229="x","L","")</f>
        <v/>
      </c>
      <c r="DA200" s="44" t="str">
        <f>IF(Wedstrijden!AN229="x","M","")</f>
        <v/>
      </c>
      <c r="DB200" s="44" t="str">
        <f>IF(Wedstrijden!AO229="x","Z","")</f>
        <v/>
      </c>
      <c r="DC200" s="44" t="str">
        <f>IF(Wedstrijden!AP229="x","ZZ","")</f>
        <v/>
      </c>
      <c r="DD200" s="44" t="str">
        <f>IF(Wedstrijden!AQ229="x","1.40","")</f>
        <v/>
      </c>
      <c r="DE200" s="44" t="str">
        <f>IF(COUNTA(Wedstrijden!AR229:AT229)&lt;&gt;0,6,"")</f>
        <v/>
      </c>
      <c r="DF200" s="44" t="str">
        <f t="shared" si="22"/>
        <v/>
      </c>
      <c r="DG200" s="44" t="str">
        <f>IF(Wedstrijden!AR229="x","L","")</f>
        <v/>
      </c>
      <c r="DH200" s="44" t="str">
        <f>IF(Wedstrijden!AS229="x","M","")</f>
        <v/>
      </c>
      <c r="DI200" s="44" t="str">
        <f>IF(Wedstrijden!AT229="x","Z","")</f>
        <v/>
      </c>
      <c r="DJ200" s="44" t="str">
        <f>IF(COUNTA(Wedstrijden!AU229:AW229)&lt;&gt;0,6,"")</f>
        <v/>
      </c>
      <c r="DK200" s="44" t="str">
        <f t="shared" si="23"/>
        <v/>
      </c>
      <c r="DL200" s="44" t="str">
        <f>IF(Wedstrijden!AU229="x","L","")</f>
        <v/>
      </c>
      <c r="DM200" s="44" t="str">
        <f>IF(Wedstrijden!AV229="x","M","")</f>
        <v/>
      </c>
      <c r="DN200" s="44" t="str">
        <f>IF(Wedstrijden!AW229="x","Z","")</f>
        <v/>
      </c>
    </row>
    <row r="201" spans="1:118" ht="15">
      <c r="A201" s="48" t="e">
        <f>Wedstrijden!#REF!</f>
        <v>#REF!</v>
      </c>
      <c r="B201" s="44" t="str">
        <f>IFERROR(VLOOKUP(Wedstrijden!E230,Wedstrijdlocaties!$B$2:$E$499,2,FALSE),"")</f>
        <v>R90930</v>
      </c>
      <c r="C201" s="44" t="str">
        <f>Wedstrijden!F230</f>
        <v>Aalsmeer</v>
      </c>
      <c r="D201" s="44" t="str">
        <f>IFERROR(VLOOKUP(Wedstrijden!G230,Organisaties!$B$2:$C$501,2,FALSE),"")</f>
        <v>V60594</v>
      </c>
      <c r="E201" s="44" t="str">
        <f>IFERROR(VLOOKUP(Wedstrijden!G230,Organisaties!$B$2:$F$501,5,FALSE),"")</f>
        <v>V31007</v>
      </c>
      <c r="F201" s="44" t="str">
        <f>IF(Wedstrijden!BC230&lt;&gt;"",Wedstrijden!BC230,"")</f>
        <v/>
      </c>
      <c r="G201" s="44">
        <f>IF(Wedstrijden!AY230="Indoor",1,0)</f>
        <v>0</v>
      </c>
      <c r="H201" s="44">
        <f>Wedstrijden!AZ230</f>
        <v>0</v>
      </c>
      <c r="I201" s="44" t="str">
        <f>IF(Wedstrijden!AX230="Nee",0,IF(Wedstrijden!AX230="Ja",1,""))</f>
        <v/>
      </c>
      <c r="J201" s="44" t="str">
        <f>IF(Wedstrijden!BA230&lt;&gt;"",Wedstrijden!BA230,"")</f>
        <v/>
      </c>
      <c r="W201" s="45"/>
      <c r="AE201" s="45"/>
      <c r="AN201" s="45"/>
      <c r="AU201" s="45"/>
      <c r="BA201" s="45"/>
      <c r="BE201" s="45"/>
      <c r="BJ201" s="44">
        <f>IF(COUNTA(Wedstrijden!I230:S230)&lt;&gt;0,1,"")</f>
        <v>1</v>
      </c>
      <c r="BK201" s="44">
        <f t="shared" si="18"/>
        <v>2</v>
      </c>
      <c r="BL201" s="44" t="str">
        <f>IF(Wedstrijden!I230="x","AA","")</f>
        <v/>
      </c>
      <c r="BM201" s="44" t="str">
        <f>IF(Wedstrijden!J230="x","A","")</f>
        <v/>
      </c>
      <c r="BN201" s="44" t="str">
        <f>IF(Wedstrijden!K230="x","B1","")</f>
        <v/>
      </c>
      <c r="BO201" s="44" t="str">
        <f>IF(Wedstrijden!L230="x","BB","")</f>
        <v>BB</v>
      </c>
      <c r="BP201" s="44" t="str">
        <f>IF(Wedstrijden!M230="x","B","")</f>
        <v>B</v>
      </c>
      <c r="BQ201" s="44" t="str">
        <f>IF(Wedstrijden!N230="x","L1","")</f>
        <v>L1</v>
      </c>
      <c r="BR201" s="44" t="str">
        <f>IF(Wedstrijden!O230="x","L2","")</f>
        <v>L2</v>
      </c>
      <c r="BS201" s="44" t="str">
        <f>IF(Wedstrijden!P230="x","M1","")</f>
        <v>M1</v>
      </c>
      <c r="BT201" s="44" t="str">
        <f>IF(Wedstrijden!Q230="x","M2","")</f>
        <v>M2</v>
      </c>
      <c r="BU201" s="44" t="str">
        <f>IF(Wedstrijden!R230="x","Z1","")</f>
        <v>Z1</v>
      </c>
      <c r="BV201" s="44" t="str">
        <f>IF(Wedstrijden!S230="x","Z2","")</f>
        <v>Z2</v>
      </c>
      <c r="BW201" s="44">
        <f>IF(COUNTA(Wedstrijden!T230:AB230)&lt;&gt;0,1,"")</f>
        <v>1</v>
      </c>
      <c r="BX201" s="44">
        <f t="shared" si="19"/>
        <v>1</v>
      </c>
      <c r="BY201" s="44" t="str">
        <f>IF(Wedstrijden!T230="x","BB","")</f>
        <v>BB</v>
      </c>
      <c r="BZ201" s="44" t="str">
        <f>IF(Wedstrijden!U230="x","B","")</f>
        <v>B</v>
      </c>
      <c r="CA201" s="44" t="str">
        <f>IF(Wedstrijden!V230="x","L1","")</f>
        <v>L1</v>
      </c>
      <c r="CB201" s="44" t="str">
        <f>IF(Wedstrijden!W230="x","L2","")</f>
        <v>L2</v>
      </c>
      <c r="CC201" s="44" t="str">
        <f>IF(Wedstrijden!X230="x","M1","")</f>
        <v>M1</v>
      </c>
      <c r="CD201" s="44" t="str">
        <f>IF(Wedstrijden!Y230="x","M2","")</f>
        <v>M2</v>
      </c>
      <c r="CE201" s="44" t="str">
        <f>IF(Wedstrijden!Z230="x","Z1","")</f>
        <v>Z1</v>
      </c>
      <c r="CF201" s="44" t="str">
        <f>IF(Wedstrijden!AA230="x","Z2","")</f>
        <v>Z2</v>
      </c>
      <c r="CG201" s="44" t="str">
        <f>IF(Wedstrijden!AB230="x","ZZL","")</f>
        <v>ZZL</v>
      </c>
      <c r="CL201" s="44" t="str">
        <f>IF(COUNTA(Wedstrijden!AC230:AJ230)&lt;&gt;0,2,"")</f>
        <v/>
      </c>
      <c r="CM201" s="44" t="str">
        <f t="shared" si="20"/>
        <v/>
      </c>
      <c r="CN201" s="44" t="str">
        <f>IF(Wedstrijden!AC230="x","AA","")</f>
        <v/>
      </c>
      <c r="CO201" s="44" t="str">
        <f>IF(Wedstrijden!AD230="x","A","")</f>
        <v/>
      </c>
      <c r="CP201" s="44" t="str">
        <f>IF(Wedstrijden!AE230="x","BB","")</f>
        <v/>
      </c>
      <c r="CQ201" s="44" t="str">
        <f>IF(Wedstrijden!AF230="x","B","")</f>
        <v/>
      </c>
      <c r="CR201" s="44" t="str">
        <f>IF(Wedstrijden!AG230="x","L","")</f>
        <v/>
      </c>
      <c r="CS201" s="44" t="str">
        <f>IF(Wedstrijden!AH230="x","M","")</f>
        <v/>
      </c>
      <c r="CT201" s="44" t="str">
        <f>IF(Wedstrijden!AI230="x","Z","")</f>
        <v/>
      </c>
      <c r="CU201" s="44" t="str">
        <f>IF(Wedstrijden!AJ230="x","ZZ","")</f>
        <v/>
      </c>
      <c r="CV201" s="44" t="str">
        <f>IF(COUNTA(Wedstrijden!AK230:AQ230)&lt;&gt;0,2,"")</f>
        <v/>
      </c>
      <c r="CW201" s="44" t="str">
        <f t="shared" si="21"/>
        <v/>
      </c>
      <c r="CX201" s="44" t="str">
        <f>IF(Wedstrijden!AK230="x","BB","")</f>
        <v/>
      </c>
      <c r="CY201" s="44" t="str">
        <f>IF(Wedstrijden!AL230="x","B","")</f>
        <v/>
      </c>
      <c r="CZ201" s="44" t="str">
        <f>IF(Wedstrijden!AM230="x","L","")</f>
        <v/>
      </c>
      <c r="DA201" s="44" t="str">
        <f>IF(Wedstrijden!AN230="x","M","")</f>
        <v/>
      </c>
      <c r="DB201" s="44" t="str">
        <f>IF(Wedstrijden!AO230="x","Z","")</f>
        <v/>
      </c>
      <c r="DC201" s="44" t="str">
        <f>IF(Wedstrijden!AP230="x","ZZ","")</f>
        <v/>
      </c>
      <c r="DD201" s="44" t="str">
        <f>IF(Wedstrijden!AQ230="x","1.40","")</f>
        <v/>
      </c>
      <c r="DE201" s="44" t="str">
        <f>IF(COUNTA(Wedstrijden!AR230:AT230)&lt;&gt;0,6,"")</f>
        <v/>
      </c>
      <c r="DF201" s="44" t="str">
        <f t="shared" si="22"/>
        <v/>
      </c>
      <c r="DG201" s="44" t="str">
        <f>IF(Wedstrijden!AR230="x","L","")</f>
        <v/>
      </c>
      <c r="DH201" s="44" t="str">
        <f>IF(Wedstrijden!AS230="x","M","")</f>
        <v/>
      </c>
      <c r="DI201" s="44" t="str">
        <f>IF(Wedstrijden!AT230="x","Z","")</f>
        <v/>
      </c>
      <c r="DJ201" s="44" t="str">
        <f>IF(COUNTA(Wedstrijden!AU230:AW230)&lt;&gt;0,6,"")</f>
        <v/>
      </c>
      <c r="DK201" s="44" t="str">
        <f t="shared" si="23"/>
        <v/>
      </c>
      <c r="DL201" s="44" t="str">
        <f>IF(Wedstrijden!AU230="x","L","")</f>
        <v/>
      </c>
      <c r="DM201" s="44" t="str">
        <f>IF(Wedstrijden!AV230="x","M","")</f>
        <v/>
      </c>
      <c r="DN201" s="44" t="str">
        <f>IF(Wedstrijden!AW230="x","Z","")</f>
        <v/>
      </c>
    </row>
    <row r="202" spans="1:118" ht="15">
      <c r="A202" s="48" t="e">
        <f>Wedstrijden!#REF!</f>
        <v>#REF!</v>
      </c>
      <c r="B202" s="44" t="str">
        <f>IFERROR(VLOOKUP(Wedstrijden!E231,Wedstrijdlocaties!$B$2:$E$499,2,FALSE),"")</f>
        <v>V12147</v>
      </c>
      <c r="C202" s="44" t="str">
        <f>Wedstrijden!F231</f>
        <v>Spaarnwoude</v>
      </c>
      <c r="D202" s="44" t="str">
        <f>IFERROR(VLOOKUP(Wedstrijden!G231,Organisaties!$B$2:$C$501,2,FALSE),"")</f>
        <v>V60111</v>
      </c>
      <c r="E202" s="44" t="str">
        <f>IFERROR(VLOOKUP(Wedstrijden!G231,Organisaties!$B$2:$F$501,5,FALSE),"")</f>
        <v>V31007</v>
      </c>
      <c r="F202" s="44" t="str">
        <f>IF(Wedstrijden!BC231&lt;&gt;"",Wedstrijden!BC231,"")</f>
        <v/>
      </c>
      <c r="G202" s="44">
        <f>IF(Wedstrijden!AY231="Indoor",1,0)</f>
        <v>0</v>
      </c>
      <c r="H202" s="44">
        <f>Wedstrijden!AZ231</f>
        <v>0</v>
      </c>
      <c r="I202" s="44" t="str">
        <f>IF(Wedstrijden!AX231="Nee",0,IF(Wedstrijden!AX231="Ja",1,""))</f>
        <v/>
      </c>
      <c r="J202" s="44" t="str">
        <f>IF(Wedstrijden!BA231&lt;&gt;"",Wedstrijden!BA231,"")</f>
        <v/>
      </c>
      <c r="W202" s="45"/>
      <c r="AE202" s="45"/>
      <c r="AN202" s="45"/>
      <c r="AU202" s="45"/>
      <c r="BA202" s="45"/>
      <c r="BE202" s="45"/>
      <c r="BJ202" s="44">
        <f>IF(COUNTA(Wedstrijden!I231:S231)&lt;&gt;0,1,"")</f>
        <v>1</v>
      </c>
      <c r="BK202" s="44">
        <f t="shared" si="18"/>
        <v>2</v>
      </c>
      <c r="BL202" s="44" t="str">
        <f>IF(Wedstrijden!I231="x","AA","")</f>
        <v/>
      </c>
      <c r="BM202" s="44" t="str">
        <f>IF(Wedstrijden!J231="x","A","")</f>
        <v/>
      </c>
      <c r="BN202" s="44" t="str">
        <f>IF(Wedstrijden!K231="x","B1","")</f>
        <v/>
      </c>
      <c r="BO202" s="44" t="str">
        <f>IF(Wedstrijden!L231="x","BB","")</f>
        <v/>
      </c>
      <c r="BP202" s="44" t="str">
        <f>IF(Wedstrijden!M231="x","B","")</f>
        <v>B</v>
      </c>
      <c r="BQ202" s="44" t="str">
        <f>IF(Wedstrijden!N231="x","L1","")</f>
        <v>L1</v>
      </c>
      <c r="BR202" s="44" t="str">
        <f>IF(Wedstrijden!O231="x","L2","")</f>
        <v>L2</v>
      </c>
      <c r="BS202" s="44" t="str">
        <f>IF(Wedstrijden!P231="x","M1","")</f>
        <v>M1</v>
      </c>
      <c r="BT202" s="44" t="str">
        <f>IF(Wedstrijden!Q231="x","M2","")</f>
        <v>M2</v>
      </c>
      <c r="BU202" s="44" t="str">
        <f>IF(Wedstrijden!R231="x","Z1","")</f>
        <v/>
      </c>
      <c r="BV202" s="44" t="str">
        <f>IF(Wedstrijden!S231="x","Z2","")</f>
        <v/>
      </c>
      <c r="BW202" s="44">
        <f>IF(COUNTA(Wedstrijden!T231:AB231)&lt;&gt;0,1,"")</f>
        <v>1</v>
      </c>
      <c r="BX202" s="44">
        <f t="shared" si="19"/>
        <v>1</v>
      </c>
      <c r="BY202" s="44" t="str">
        <f>IF(Wedstrijden!T231="x","BB","")</f>
        <v/>
      </c>
      <c r="BZ202" s="44" t="str">
        <f>IF(Wedstrijden!U231="x","B","")</f>
        <v>B</v>
      </c>
      <c r="CA202" s="44" t="str">
        <f>IF(Wedstrijden!V231="x","L1","")</f>
        <v>L1</v>
      </c>
      <c r="CB202" s="44" t="str">
        <f>IF(Wedstrijden!W231="x","L2","")</f>
        <v>L2</v>
      </c>
      <c r="CC202" s="44" t="str">
        <f>IF(Wedstrijden!X231="x","M1","")</f>
        <v>M1</v>
      </c>
      <c r="CD202" s="44" t="str">
        <f>IF(Wedstrijden!Y231="x","M2","")</f>
        <v>M2</v>
      </c>
      <c r="CE202" s="44" t="str">
        <f>IF(Wedstrijden!Z231="x","Z1","")</f>
        <v/>
      </c>
      <c r="CF202" s="44" t="str">
        <f>IF(Wedstrijden!AA231="x","Z2","")</f>
        <v/>
      </c>
      <c r="CG202" s="44" t="str">
        <f>IF(Wedstrijden!AB231="x","ZZL","")</f>
        <v/>
      </c>
      <c r="CL202" s="44" t="str">
        <f>IF(COUNTA(Wedstrijden!AC231:AJ231)&lt;&gt;0,2,"")</f>
        <v/>
      </c>
      <c r="CM202" s="44" t="str">
        <f t="shared" si="20"/>
        <v/>
      </c>
      <c r="CN202" s="44" t="str">
        <f>IF(Wedstrijden!AC231="x","AA","")</f>
        <v/>
      </c>
      <c r="CO202" s="44" t="str">
        <f>IF(Wedstrijden!AD231="x","A","")</f>
        <v/>
      </c>
      <c r="CP202" s="44" t="str">
        <f>IF(Wedstrijden!AE231="x","BB","")</f>
        <v/>
      </c>
      <c r="CQ202" s="44" t="str">
        <f>IF(Wedstrijden!AF231="x","B","")</f>
        <v/>
      </c>
      <c r="CR202" s="44" t="str">
        <f>IF(Wedstrijden!AG231="x","L","")</f>
        <v/>
      </c>
      <c r="CS202" s="44" t="str">
        <f>IF(Wedstrijden!AH231="x","M","")</f>
        <v/>
      </c>
      <c r="CT202" s="44" t="str">
        <f>IF(Wedstrijden!AI231="x","Z","")</f>
        <v/>
      </c>
      <c r="CU202" s="44" t="str">
        <f>IF(Wedstrijden!AJ231="x","ZZ","")</f>
        <v/>
      </c>
      <c r="CV202" s="44" t="str">
        <f>IF(COUNTA(Wedstrijden!AK231:AQ231)&lt;&gt;0,2,"")</f>
        <v/>
      </c>
      <c r="CW202" s="44" t="str">
        <f t="shared" si="21"/>
        <v/>
      </c>
      <c r="CX202" s="44" t="str">
        <f>IF(Wedstrijden!AK231="x","BB","")</f>
        <v/>
      </c>
      <c r="CY202" s="44" t="str">
        <f>IF(Wedstrijden!AL231="x","B","")</f>
        <v/>
      </c>
      <c r="CZ202" s="44" t="str">
        <f>IF(Wedstrijden!AM231="x","L","")</f>
        <v/>
      </c>
      <c r="DA202" s="44" t="str">
        <f>IF(Wedstrijden!AN231="x","M","")</f>
        <v/>
      </c>
      <c r="DB202" s="44" t="str">
        <f>IF(Wedstrijden!AO231="x","Z","")</f>
        <v/>
      </c>
      <c r="DC202" s="44" t="str">
        <f>IF(Wedstrijden!AP231="x","ZZ","")</f>
        <v/>
      </c>
      <c r="DD202" s="44" t="str">
        <f>IF(Wedstrijden!AQ231="x","1.40","")</f>
        <v/>
      </c>
      <c r="DE202" s="44" t="str">
        <f>IF(COUNTA(Wedstrijden!AR231:AT231)&lt;&gt;0,6,"")</f>
        <v/>
      </c>
      <c r="DF202" s="44" t="str">
        <f t="shared" si="22"/>
        <v/>
      </c>
      <c r="DG202" s="44" t="str">
        <f>IF(Wedstrijden!AR231="x","L","")</f>
        <v/>
      </c>
      <c r="DH202" s="44" t="str">
        <f>IF(Wedstrijden!AS231="x","M","")</f>
        <v/>
      </c>
      <c r="DI202" s="44" t="str">
        <f>IF(Wedstrijden!AT231="x","Z","")</f>
        <v/>
      </c>
      <c r="DJ202" s="44" t="str">
        <f>IF(COUNTA(Wedstrijden!AU231:AW231)&lt;&gt;0,6,"")</f>
        <v/>
      </c>
      <c r="DK202" s="44" t="str">
        <f t="shared" si="23"/>
        <v/>
      </c>
      <c r="DL202" s="44" t="str">
        <f>IF(Wedstrijden!AU231="x","L","")</f>
        <v/>
      </c>
      <c r="DM202" s="44" t="str">
        <f>IF(Wedstrijden!AV231="x","M","")</f>
        <v/>
      </c>
      <c r="DN202" s="44" t="str">
        <f>IF(Wedstrijden!AW231="x","Z","")</f>
        <v/>
      </c>
    </row>
    <row r="203" spans="1:118" ht="15">
      <c r="A203" s="48" t="e">
        <f>Wedstrijden!#REF!</f>
        <v>#REF!</v>
      </c>
      <c r="B203" s="44">
        <f>IFERROR(VLOOKUP(Wedstrijden!E232,Wedstrijdlocaties!$B$2:$E$499,2,FALSE),"")</f>
        <v>824798</v>
      </c>
      <c r="C203" s="44" t="str">
        <f>Wedstrijden!F232</f>
        <v>Anna Paulowna</v>
      </c>
      <c r="D203" s="44" t="str">
        <f>IFERROR(VLOOKUP(Wedstrijden!G232,Organisaties!$B$2:$C$501,2,FALSE),"")</f>
        <v/>
      </c>
      <c r="E203" s="44" t="str">
        <f>IFERROR(VLOOKUP(Wedstrijden!G232,Organisaties!$B$2:$F$501,5,FALSE),"")</f>
        <v/>
      </c>
      <c r="F203" s="44" t="str">
        <f>IF(Wedstrijden!BC232&lt;&gt;"",Wedstrijden!BC232,"")</f>
        <v/>
      </c>
      <c r="G203" s="44">
        <f>IF(Wedstrijden!AY232="Indoor",1,0)</f>
        <v>0</v>
      </c>
      <c r="H203" s="44">
        <f>Wedstrijden!AZ232</f>
        <v>0</v>
      </c>
      <c r="I203" s="44" t="str">
        <f>IF(Wedstrijden!AX232="Nee",0,IF(Wedstrijden!AX232="Ja",1,""))</f>
        <v/>
      </c>
      <c r="J203" s="44" t="str">
        <f>IF(Wedstrijden!BA232&lt;&gt;"",Wedstrijden!BA232,"")</f>
        <v/>
      </c>
      <c r="W203" s="45"/>
      <c r="AE203" s="45"/>
      <c r="AN203" s="45"/>
      <c r="AU203" s="45"/>
      <c r="BA203" s="45"/>
      <c r="BE203" s="45"/>
      <c r="BJ203" s="44" t="str">
        <f>IF(COUNTA(Wedstrijden!I232:S232)&lt;&gt;0,1,"")</f>
        <v/>
      </c>
      <c r="BK203" s="44" t="str">
        <f t="shared" si="18"/>
        <v/>
      </c>
      <c r="BL203" s="44" t="str">
        <f>IF(Wedstrijden!I232="x","AA","")</f>
        <v/>
      </c>
      <c r="BM203" s="44" t="str">
        <f>IF(Wedstrijden!J232="x","A","")</f>
        <v/>
      </c>
      <c r="BN203" s="44" t="str">
        <f>IF(Wedstrijden!K232="x","B1","")</f>
        <v/>
      </c>
      <c r="BO203" s="44" t="str">
        <f>IF(Wedstrijden!L232="x","BB","")</f>
        <v/>
      </c>
      <c r="BP203" s="44" t="str">
        <f>IF(Wedstrijden!M232="x","B","")</f>
        <v/>
      </c>
      <c r="BQ203" s="44" t="str">
        <f>IF(Wedstrijden!N232="x","L1","")</f>
        <v/>
      </c>
      <c r="BR203" s="44" t="str">
        <f>IF(Wedstrijden!O232="x","L2","")</f>
        <v/>
      </c>
      <c r="BS203" s="44" t="str">
        <f>IF(Wedstrijden!P232="x","M1","")</f>
        <v/>
      </c>
      <c r="BT203" s="44" t="str">
        <f>IF(Wedstrijden!Q232="x","M2","")</f>
        <v/>
      </c>
      <c r="BU203" s="44" t="str">
        <f>IF(Wedstrijden!R232="x","Z1","")</f>
        <v/>
      </c>
      <c r="BV203" s="44" t="str">
        <f>IF(Wedstrijden!S232="x","Z2","")</f>
        <v/>
      </c>
      <c r="BW203" s="44">
        <f>IF(COUNTA(Wedstrijden!T232:AB232)&lt;&gt;0,1,"")</f>
        <v>1</v>
      </c>
      <c r="BX203" s="44">
        <f t="shared" si="19"/>
        <v>1</v>
      </c>
      <c r="BY203" s="44" t="str">
        <f>IF(Wedstrijden!T232="x","BB","")</f>
        <v/>
      </c>
      <c r="BZ203" s="44" t="str">
        <f>IF(Wedstrijden!U232="x","B","")</f>
        <v>B</v>
      </c>
      <c r="CA203" s="44" t="str">
        <f>IF(Wedstrijden!V232="x","L1","")</f>
        <v>L1</v>
      </c>
      <c r="CB203" s="44" t="str">
        <f>IF(Wedstrijden!W232="x","L2","")</f>
        <v>L2</v>
      </c>
      <c r="CC203" s="44" t="str">
        <f>IF(Wedstrijden!X232="x","M1","")</f>
        <v>M1</v>
      </c>
      <c r="CD203" s="44" t="str">
        <f>IF(Wedstrijden!Y232="x","M2","")</f>
        <v>M2</v>
      </c>
      <c r="CE203" s="44" t="str">
        <f>IF(Wedstrijden!Z232="x","Z1","")</f>
        <v>Z1</v>
      </c>
      <c r="CF203" s="44" t="str">
        <f>IF(Wedstrijden!AA232="x","Z2","")</f>
        <v>Z2</v>
      </c>
      <c r="CG203" s="44" t="str">
        <f>IF(Wedstrijden!AB232="x","ZZL","")</f>
        <v/>
      </c>
      <c r="CL203" s="44" t="str">
        <f>IF(COUNTA(Wedstrijden!AC232:AJ232)&lt;&gt;0,2,"")</f>
        <v/>
      </c>
      <c r="CM203" s="44" t="str">
        <f t="shared" si="20"/>
        <v/>
      </c>
      <c r="CN203" s="44" t="str">
        <f>IF(Wedstrijden!AC232="x","AA","")</f>
        <v/>
      </c>
      <c r="CO203" s="44" t="str">
        <f>IF(Wedstrijden!AD232="x","A","")</f>
        <v/>
      </c>
      <c r="CP203" s="44" t="str">
        <f>IF(Wedstrijden!AE232="x","BB","")</f>
        <v/>
      </c>
      <c r="CQ203" s="44" t="str">
        <f>IF(Wedstrijden!AF232="x","B","")</f>
        <v/>
      </c>
      <c r="CR203" s="44" t="str">
        <f>IF(Wedstrijden!AG232="x","L","")</f>
        <v/>
      </c>
      <c r="CS203" s="44" t="str">
        <f>IF(Wedstrijden!AH232="x","M","")</f>
        <v/>
      </c>
      <c r="CT203" s="44" t="str">
        <f>IF(Wedstrijden!AI232="x","Z","")</f>
        <v/>
      </c>
      <c r="CU203" s="44" t="str">
        <f>IF(Wedstrijden!AJ232="x","ZZ","")</f>
        <v/>
      </c>
      <c r="CV203" s="44" t="str">
        <f>IF(COUNTA(Wedstrijden!AK232:AQ232)&lt;&gt;0,2,"")</f>
        <v/>
      </c>
      <c r="CW203" s="44" t="str">
        <f t="shared" si="21"/>
        <v/>
      </c>
      <c r="CX203" s="44" t="str">
        <f>IF(Wedstrijden!AK232="x","BB","")</f>
        <v/>
      </c>
      <c r="CY203" s="44" t="str">
        <f>IF(Wedstrijden!AL232="x","B","")</f>
        <v/>
      </c>
      <c r="CZ203" s="44" t="str">
        <f>IF(Wedstrijden!AM232="x","L","")</f>
        <v/>
      </c>
      <c r="DA203" s="44" t="str">
        <f>IF(Wedstrijden!AN232="x","M","")</f>
        <v/>
      </c>
      <c r="DB203" s="44" t="str">
        <f>IF(Wedstrijden!AO232="x","Z","")</f>
        <v/>
      </c>
      <c r="DC203" s="44" t="str">
        <f>IF(Wedstrijden!AP232="x","ZZ","")</f>
        <v/>
      </c>
      <c r="DD203" s="44" t="str">
        <f>IF(Wedstrijden!AQ232="x","1.40","")</f>
        <v/>
      </c>
      <c r="DE203" s="44" t="str">
        <f>IF(COUNTA(Wedstrijden!AR232:AT232)&lt;&gt;0,6,"")</f>
        <v/>
      </c>
      <c r="DF203" s="44" t="str">
        <f t="shared" si="22"/>
        <v/>
      </c>
      <c r="DG203" s="44" t="str">
        <f>IF(Wedstrijden!AR232="x","L","")</f>
        <v/>
      </c>
      <c r="DH203" s="44" t="str">
        <f>IF(Wedstrijden!AS232="x","M","")</f>
        <v/>
      </c>
      <c r="DI203" s="44" t="str">
        <f>IF(Wedstrijden!AT232="x","Z","")</f>
        <v/>
      </c>
      <c r="DJ203" s="44" t="str">
        <f>IF(COUNTA(Wedstrijden!AU232:AW232)&lt;&gt;0,6,"")</f>
        <v/>
      </c>
      <c r="DK203" s="44" t="str">
        <f t="shared" si="23"/>
        <v/>
      </c>
      <c r="DL203" s="44" t="str">
        <f>IF(Wedstrijden!AU232="x","L","")</f>
        <v/>
      </c>
      <c r="DM203" s="44" t="str">
        <f>IF(Wedstrijden!AV232="x","M","")</f>
        <v/>
      </c>
      <c r="DN203" s="44" t="str">
        <f>IF(Wedstrijden!AW232="x","Z","")</f>
        <v/>
      </c>
    </row>
    <row r="204" spans="1:118" ht="15">
      <c r="A204" s="48" t="e">
        <f>Wedstrijden!#REF!</f>
        <v>#REF!</v>
      </c>
      <c r="B204" s="44">
        <f>IFERROR(VLOOKUP(Wedstrijden!E233,Wedstrijdlocaties!$B$2:$E$499,2,FALSE),"")</f>
        <v>442868</v>
      </c>
      <c r="C204" s="44" t="str">
        <f>Wedstrijden!F233</f>
        <v>Noordbeemster</v>
      </c>
      <c r="D204" s="44" t="str">
        <f>IFERROR(VLOOKUP(Wedstrijden!G233,Organisaties!$B$2:$C$501,2,FALSE),"")</f>
        <v>V51815</v>
      </c>
      <c r="E204" s="44" t="str">
        <f>IFERROR(VLOOKUP(Wedstrijden!G233,Organisaties!$B$2:$F$501,5,FALSE),"")</f>
        <v>V31007</v>
      </c>
      <c r="F204" s="44" t="str">
        <f>IF(Wedstrijden!BC233&lt;&gt;"",Wedstrijden!BC233,"")</f>
        <v>Rijvereniging Bon Ami te Noordbeemster</v>
      </c>
      <c r="G204" s="44">
        <f>IF(Wedstrijden!AY233="Indoor",1,0)</f>
        <v>0</v>
      </c>
      <c r="H204" s="44" t="str">
        <f>Wedstrijden!AZ233</f>
        <v>Onbeperkt</v>
      </c>
      <c r="I204" s="44">
        <f>IF(Wedstrijden!AX233="Nee",0,IF(Wedstrijden!AX233="Ja",1,""))</f>
        <v>0</v>
      </c>
      <c r="J204" s="44" t="str">
        <f>IF(Wedstrijden!BA233&lt;&gt;"",Wedstrijden!BA233,"")</f>
        <v/>
      </c>
      <c r="W204" s="45"/>
      <c r="AE204" s="45"/>
      <c r="AN204" s="45"/>
      <c r="AU204" s="45"/>
      <c r="BA204" s="45"/>
      <c r="BE204" s="45"/>
      <c r="BJ204" s="44">
        <f>IF(COUNTA(Wedstrijden!I233:S233)&lt;&gt;0,1,"")</f>
        <v>1</v>
      </c>
      <c r="BK204" s="44">
        <f t="shared" si="18"/>
        <v>2</v>
      </c>
      <c r="BL204" s="44" t="str">
        <f>IF(Wedstrijden!I233="x","AA","")</f>
        <v/>
      </c>
      <c r="BM204" s="44" t="str">
        <f>IF(Wedstrijden!J233="x","A","")</f>
        <v/>
      </c>
      <c r="BN204" s="44" t="str">
        <f>IF(Wedstrijden!K233="x","B1","")</f>
        <v/>
      </c>
      <c r="BO204" s="44" t="str">
        <f>IF(Wedstrijden!L233="x","BB","")</f>
        <v/>
      </c>
      <c r="BP204" s="44" t="str">
        <f>IF(Wedstrijden!M233="x","B","")</f>
        <v>B</v>
      </c>
      <c r="BQ204" s="44" t="str">
        <f>IF(Wedstrijden!N233="x","L1","")</f>
        <v>L1</v>
      </c>
      <c r="BR204" s="44" t="str">
        <f>IF(Wedstrijden!O233="x","L2","")</f>
        <v>L2</v>
      </c>
      <c r="BS204" s="44" t="str">
        <f>IF(Wedstrijden!P233="x","M1","")</f>
        <v>M1</v>
      </c>
      <c r="BT204" s="44" t="str">
        <f>IF(Wedstrijden!Q233="x","M2","")</f>
        <v>M2</v>
      </c>
      <c r="BU204" s="44" t="str">
        <f>IF(Wedstrijden!R233="x","Z1","")</f>
        <v>Z1</v>
      </c>
      <c r="BV204" s="44" t="str">
        <f>IF(Wedstrijden!S233="x","Z2","")</f>
        <v>Z2</v>
      </c>
      <c r="BW204" s="44">
        <f>IF(COUNTA(Wedstrijden!T233:AB233)&lt;&gt;0,1,"")</f>
        <v>1</v>
      </c>
      <c r="BX204" s="44">
        <f t="shared" si="19"/>
        <v>1</v>
      </c>
      <c r="BY204" s="44" t="str">
        <f>IF(Wedstrijden!T233="x","BB","")</f>
        <v/>
      </c>
      <c r="BZ204" s="44" t="str">
        <f>IF(Wedstrijden!U233="x","B","")</f>
        <v>B</v>
      </c>
      <c r="CA204" s="44" t="str">
        <f>IF(Wedstrijden!V233="x","L1","")</f>
        <v>L1</v>
      </c>
      <c r="CB204" s="44" t="str">
        <f>IF(Wedstrijden!W233="x","L2","")</f>
        <v>L2</v>
      </c>
      <c r="CC204" s="44" t="str">
        <f>IF(Wedstrijden!X233="x","M1","")</f>
        <v>M1</v>
      </c>
      <c r="CD204" s="44" t="str">
        <f>IF(Wedstrijden!Y233="x","M2","")</f>
        <v>M2</v>
      </c>
      <c r="CE204" s="44" t="str">
        <f>IF(Wedstrijden!Z233="x","Z1","")</f>
        <v>Z1</v>
      </c>
      <c r="CF204" s="44" t="str">
        <f>IF(Wedstrijden!AA233="x","Z2","")</f>
        <v>Z2</v>
      </c>
      <c r="CG204" s="44" t="str">
        <f>IF(Wedstrijden!AB233="x","ZZL","")</f>
        <v/>
      </c>
      <c r="CL204" s="44" t="str">
        <f>IF(COUNTA(Wedstrijden!AC233:AJ233)&lt;&gt;0,2,"")</f>
        <v/>
      </c>
      <c r="CM204" s="44" t="str">
        <f t="shared" si="20"/>
        <v/>
      </c>
      <c r="CN204" s="44" t="str">
        <f>IF(Wedstrijden!AC233="x","AA","")</f>
        <v/>
      </c>
      <c r="CO204" s="44" t="str">
        <f>IF(Wedstrijden!AD233="x","A","")</f>
        <v/>
      </c>
      <c r="CP204" s="44" t="str">
        <f>IF(Wedstrijden!AE233="x","BB","")</f>
        <v/>
      </c>
      <c r="CQ204" s="44" t="str">
        <f>IF(Wedstrijden!AF233="x","B","")</f>
        <v/>
      </c>
      <c r="CR204" s="44" t="str">
        <f>IF(Wedstrijden!AG233="x","L","")</f>
        <v/>
      </c>
      <c r="CS204" s="44" t="str">
        <f>IF(Wedstrijden!AH233="x","M","")</f>
        <v/>
      </c>
      <c r="CT204" s="44" t="str">
        <f>IF(Wedstrijden!AI233="x","Z","")</f>
        <v/>
      </c>
      <c r="CU204" s="44" t="str">
        <f>IF(Wedstrijden!AJ233="x","ZZ","")</f>
        <v/>
      </c>
      <c r="CV204" s="44" t="str">
        <f>IF(COUNTA(Wedstrijden!AK233:AQ233)&lt;&gt;0,2,"")</f>
        <v/>
      </c>
      <c r="CW204" s="44" t="str">
        <f t="shared" si="21"/>
        <v/>
      </c>
      <c r="CX204" s="44" t="str">
        <f>IF(Wedstrijden!AK233="x","BB","")</f>
        <v/>
      </c>
      <c r="CY204" s="44" t="str">
        <f>IF(Wedstrijden!AL233="x","B","")</f>
        <v/>
      </c>
      <c r="CZ204" s="44" t="str">
        <f>IF(Wedstrijden!AM233="x","L","")</f>
        <v/>
      </c>
      <c r="DA204" s="44" t="str">
        <f>IF(Wedstrijden!AN233="x","M","")</f>
        <v/>
      </c>
      <c r="DB204" s="44" t="str">
        <f>IF(Wedstrijden!AO233="x","Z","")</f>
        <v/>
      </c>
      <c r="DC204" s="44" t="str">
        <f>IF(Wedstrijden!AP233="x","ZZ","")</f>
        <v/>
      </c>
      <c r="DD204" s="44" t="str">
        <f>IF(Wedstrijden!AQ233="x","1.40","")</f>
        <v/>
      </c>
      <c r="DE204" s="44" t="str">
        <f>IF(COUNTA(Wedstrijden!AR233:AT233)&lt;&gt;0,6,"")</f>
        <v/>
      </c>
      <c r="DF204" s="44" t="str">
        <f t="shared" si="22"/>
        <v/>
      </c>
      <c r="DG204" s="44" t="str">
        <f>IF(Wedstrijden!AR233="x","L","")</f>
        <v/>
      </c>
      <c r="DH204" s="44" t="str">
        <f>IF(Wedstrijden!AS233="x","M","")</f>
        <v/>
      </c>
      <c r="DI204" s="44" t="str">
        <f>IF(Wedstrijden!AT233="x","Z","")</f>
        <v/>
      </c>
      <c r="DJ204" s="44" t="str">
        <f>IF(COUNTA(Wedstrijden!AU233:AW233)&lt;&gt;0,6,"")</f>
        <v/>
      </c>
      <c r="DK204" s="44" t="str">
        <f t="shared" si="23"/>
        <v/>
      </c>
      <c r="DL204" s="44" t="str">
        <f>IF(Wedstrijden!AU233="x","L","")</f>
        <v/>
      </c>
      <c r="DM204" s="44" t="str">
        <f>IF(Wedstrijden!AV233="x","M","")</f>
        <v/>
      </c>
      <c r="DN204" s="44" t="str">
        <f>IF(Wedstrijden!AW233="x","Z","")</f>
        <v/>
      </c>
    </row>
    <row r="205" spans="1:118" ht="15">
      <c r="A205" s="48" t="e">
        <f>Wedstrijden!#REF!</f>
        <v>#REF!</v>
      </c>
      <c r="B205" s="44">
        <f>IFERROR(VLOOKUP(Wedstrijden!E234,Wedstrijdlocaties!$B$2:$E$499,2,FALSE),"")</f>
        <v>849143</v>
      </c>
      <c r="C205" s="44" t="str">
        <f>Wedstrijden!F234</f>
        <v>Heiloo</v>
      </c>
      <c r="D205" s="44" t="str">
        <f>IFERROR(VLOOKUP(Wedstrijden!G234,Organisaties!$B$2:$C$501,2,FALSE),"")</f>
        <v>V50701</v>
      </c>
      <c r="E205" s="44" t="str">
        <f>IFERROR(VLOOKUP(Wedstrijden!G234,Organisaties!$B$2:$F$501,5,FALSE),"")</f>
        <v>V31007</v>
      </c>
      <c r="F205" s="44" t="str">
        <f>IF(Wedstrijden!BC234&lt;&gt;"",Wedstrijden!BC234,"")</f>
        <v/>
      </c>
      <c r="G205" s="44">
        <f>IF(Wedstrijden!AY234="Indoor",1,0)</f>
        <v>1</v>
      </c>
      <c r="H205" s="44" t="str">
        <f>Wedstrijden!AZ234</f>
        <v>Onbeperkt</v>
      </c>
      <c r="I205" s="44">
        <f>IF(Wedstrijden!AX234="Nee",0,IF(Wedstrijden!AX234="Ja",1,""))</f>
        <v>0</v>
      </c>
      <c r="J205" s="44" t="str">
        <f>IF(Wedstrijden!BA234&lt;&gt;"",Wedstrijden!BA234,"")</f>
        <v/>
      </c>
      <c r="W205" s="45"/>
      <c r="AE205" s="45"/>
      <c r="AN205" s="45"/>
      <c r="AU205" s="45"/>
      <c r="BA205" s="45"/>
      <c r="BE205" s="45"/>
      <c r="BJ205" s="44">
        <f>IF(COUNTA(Wedstrijden!I234:S234)&lt;&gt;0,1,"")</f>
        <v>1</v>
      </c>
      <c r="BK205" s="44">
        <f t="shared" si="18"/>
        <v>2</v>
      </c>
      <c r="BL205" s="44" t="str">
        <f>IF(Wedstrijden!I234="x","AA","")</f>
        <v/>
      </c>
      <c r="BM205" s="44" t="str">
        <f>IF(Wedstrijden!J234="x","A","")</f>
        <v/>
      </c>
      <c r="BN205" s="44" t="str">
        <f>IF(Wedstrijden!K234="x","B1","")</f>
        <v/>
      </c>
      <c r="BO205" s="44" t="str">
        <f>IF(Wedstrijden!L234="x","BB","")</f>
        <v/>
      </c>
      <c r="BP205" s="44" t="str">
        <f>IF(Wedstrijden!M234="x","B","")</f>
        <v>B</v>
      </c>
      <c r="BQ205" s="44" t="str">
        <f>IF(Wedstrijden!N234="x","L1","")</f>
        <v>L1</v>
      </c>
      <c r="BR205" s="44" t="str">
        <f>IF(Wedstrijden!O234="x","L2","")</f>
        <v>L2</v>
      </c>
      <c r="BS205" s="44" t="str">
        <f>IF(Wedstrijden!P234="x","M1","")</f>
        <v>M1</v>
      </c>
      <c r="BT205" s="44" t="str">
        <f>IF(Wedstrijden!Q234="x","M2","")</f>
        <v>M2</v>
      </c>
      <c r="BU205" s="44" t="str">
        <f>IF(Wedstrijden!R234="x","Z1","")</f>
        <v>Z1</v>
      </c>
      <c r="BV205" s="44" t="str">
        <f>IF(Wedstrijden!S234="x","Z2","")</f>
        <v>Z2</v>
      </c>
      <c r="BW205" s="44">
        <f>IF(COUNTA(Wedstrijden!T234:AB234)&lt;&gt;0,1,"")</f>
        <v>1</v>
      </c>
      <c r="BX205" s="44">
        <f t="shared" si="19"/>
        <v>1</v>
      </c>
      <c r="BY205" s="44" t="str">
        <f>IF(Wedstrijden!T234="x","BB","")</f>
        <v>BB</v>
      </c>
      <c r="BZ205" s="44" t="str">
        <f>IF(Wedstrijden!U234="x","B","")</f>
        <v>B</v>
      </c>
      <c r="CA205" s="44" t="str">
        <f>IF(Wedstrijden!V234="x","L1","")</f>
        <v>L1</v>
      </c>
      <c r="CB205" s="44" t="str">
        <f>IF(Wedstrijden!W234="x","L2","")</f>
        <v>L2</v>
      </c>
      <c r="CC205" s="44" t="str">
        <f>IF(Wedstrijden!X234="x","M1","")</f>
        <v>M1</v>
      </c>
      <c r="CD205" s="44" t="str">
        <f>IF(Wedstrijden!Y234="x","M2","")</f>
        <v>M2</v>
      </c>
      <c r="CE205" s="44" t="str">
        <f>IF(Wedstrijden!Z234="x","Z1","")</f>
        <v>Z1</v>
      </c>
      <c r="CF205" s="44" t="str">
        <f>IF(Wedstrijden!AA234="x","Z2","")</f>
        <v>Z2</v>
      </c>
      <c r="CG205" s="44" t="str">
        <f>IF(Wedstrijden!AB234="x","ZZL","")</f>
        <v/>
      </c>
      <c r="CL205" s="44" t="str">
        <f>IF(COUNTA(Wedstrijden!AC234:AJ234)&lt;&gt;0,2,"")</f>
        <v/>
      </c>
      <c r="CM205" s="44" t="str">
        <f t="shared" si="20"/>
        <v/>
      </c>
      <c r="CN205" s="44" t="str">
        <f>IF(Wedstrijden!AC234="x","AA","")</f>
        <v/>
      </c>
      <c r="CO205" s="44" t="str">
        <f>IF(Wedstrijden!AD234="x","A","")</f>
        <v/>
      </c>
      <c r="CP205" s="44" t="str">
        <f>IF(Wedstrijden!AE234="x","BB","")</f>
        <v/>
      </c>
      <c r="CQ205" s="44" t="str">
        <f>IF(Wedstrijden!AF234="x","B","")</f>
        <v/>
      </c>
      <c r="CR205" s="44" t="str">
        <f>IF(Wedstrijden!AG234="x","L","")</f>
        <v/>
      </c>
      <c r="CS205" s="44" t="str">
        <f>IF(Wedstrijden!AH234="x","M","")</f>
        <v/>
      </c>
      <c r="CT205" s="44" t="str">
        <f>IF(Wedstrijden!AI234="x","Z","")</f>
        <v/>
      </c>
      <c r="CU205" s="44" t="str">
        <f>IF(Wedstrijden!AJ234="x","ZZ","")</f>
        <v/>
      </c>
      <c r="CV205" s="44" t="str">
        <f>IF(COUNTA(Wedstrijden!AK234:AQ234)&lt;&gt;0,2,"")</f>
        <v/>
      </c>
      <c r="CW205" s="44" t="str">
        <f t="shared" si="21"/>
        <v/>
      </c>
      <c r="CX205" s="44" t="str">
        <f>IF(Wedstrijden!AK234="x","BB","")</f>
        <v/>
      </c>
      <c r="CY205" s="44" t="str">
        <f>IF(Wedstrijden!AL234="x","B","")</f>
        <v/>
      </c>
      <c r="CZ205" s="44" t="str">
        <f>IF(Wedstrijden!AM234="x","L","")</f>
        <v/>
      </c>
      <c r="DA205" s="44" t="str">
        <f>IF(Wedstrijden!AN234="x","M","")</f>
        <v/>
      </c>
      <c r="DB205" s="44" t="str">
        <f>IF(Wedstrijden!AO234="x","Z","")</f>
        <v/>
      </c>
      <c r="DC205" s="44" t="str">
        <f>IF(Wedstrijden!AP234="x","ZZ","")</f>
        <v/>
      </c>
      <c r="DD205" s="44" t="str">
        <f>IF(Wedstrijden!AQ234="x","1.40","")</f>
        <v/>
      </c>
      <c r="DE205" s="44" t="str">
        <f>IF(COUNTA(Wedstrijden!AR234:AT234)&lt;&gt;0,6,"")</f>
        <v/>
      </c>
      <c r="DF205" s="44" t="str">
        <f t="shared" si="22"/>
        <v/>
      </c>
      <c r="DG205" s="44" t="str">
        <f>IF(Wedstrijden!AR234="x","L","")</f>
        <v/>
      </c>
      <c r="DH205" s="44" t="str">
        <f>IF(Wedstrijden!AS234="x","M","")</f>
        <v/>
      </c>
      <c r="DI205" s="44" t="str">
        <f>IF(Wedstrijden!AT234="x","Z","")</f>
        <v/>
      </c>
      <c r="DJ205" s="44" t="str">
        <f>IF(COUNTA(Wedstrijden!AU234:AW234)&lt;&gt;0,6,"")</f>
        <v/>
      </c>
      <c r="DK205" s="44" t="str">
        <f t="shared" si="23"/>
        <v/>
      </c>
      <c r="DL205" s="44" t="str">
        <f>IF(Wedstrijden!AU234="x","L","")</f>
        <v/>
      </c>
      <c r="DM205" s="44" t="str">
        <f>IF(Wedstrijden!AV234="x","M","")</f>
        <v/>
      </c>
      <c r="DN205" s="44" t="str">
        <f>IF(Wedstrijden!AW234="x","Z","")</f>
        <v/>
      </c>
    </row>
    <row r="206" spans="1:118" ht="15">
      <c r="A206" s="48" t="e">
        <f>Wedstrijden!#REF!</f>
        <v>#REF!</v>
      </c>
      <c r="B206" s="44" t="str">
        <f>IFERROR(VLOOKUP(Wedstrijden!E237,Wedstrijdlocaties!$B$2:$E$499,2,FALSE),"")</f>
        <v>R90930</v>
      </c>
      <c r="C206" s="44" t="str">
        <f>Wedstrijden!F237</f>
        <v>Aalsmeer</v>
      </c>
      <c r="D206" s="44" t="str">
        <f>IFERROR(VLOOKUP(Wedstrijden!G237,Organisaties!$B$2:$C$501,2,FALSE),"")</f>
        <v>V60594</v>
      </c>
      <c r="E206" s="44" t="str">
        <f>IFERROR(VLOOKUP(Wedstrijden!G237,Organisaties!$B$2:$F$501,5,FALSE),"")</f>
        <v>V31007</v>
      </c>
      <c r="F206" s="44" t="str">
        <f>IF(Wedstrijden!BC237&lt;&gt;"",Wedstrijden!BC237,"")</f>
        <v/>
      </c>
      <c r="G206" s="44">
        <f>IF(Wedstrijden!AY237="Indoor",1,0)</f>
        <v>0</v>
      </c>
      <c r="H206" s="44">
        <f>Wedstrijden!AZ237</f>
        <v>0</v>
      </c>
      <c r="I206" s="44" t="str">
        <f>IF(Wedstrijden!AX237="Nee",0,IF(Wedstrijden!AX237="Ja",1,""))</f>
        <v/>
      </c>
      <c r="J206" s="44" t="str">
        <f>IF(Wedstrijden!BA237&lt;&gt;"",Wedstrijden!BA237,"")</f>
        <v/>
      </c>
      <c r="W206" s="45"/>
      <c r="AE206" s="45"/>
      <c r="AN206" s="45"/>
      <c r="AU206" s="45"/>
      <c r="BA206" s="45"/>
      <c r="BE206" s="45"/>
      <c r="BJ206" s="44">
        <f>IF(COUNTA(Wedstrijden!I237:S237)&lt;&gt;0,1,"")</f>
        <v>1</v>
      </c>
      <c r="BK206" s="44">
        <f t="shared" si="18"/>
        <v>2</v>
      </c>
      <c r="BL206" s="44" t="str">
        <f>IF(Wedstrijden!I237="x","AA","")</f>
        <v/>
      </c>
      <c r="BM206" s="44" t="str">
        <f>IF(Wedstrijden!J237="x","A","")</f>
        <v/>
      </c>
      <c r="BN206" s="44" t="str">
        <f>IF(Wedstrijden!K237="x","B1","")</f>
        <v/>
      </c>
      <c r="BO206" s="44" t="str">
        <f>IF(Wedstrijden!L237="x","BB","")</f>
        <v>BB</v>
      </c>
      <c r="BP206" s="44" t="str">
        <f>IF(Wedstrijden!M237="x","B","")</f>
        <v>B</v>
      </c>
      <c r="BQ206" s="44" t="str">
        <f>IF(Wedstrijden!N237="x","L1","")</f>
        <v>L1</v>
      </c>
      <c r="BR206" s="44" t="str">
        <f>IF(Wedstrijden!O237="x","L2","")</f>
        <v>L2</v>
      </c>
      <c r="BS206" s="44" t="str">
        <f>IF(Wedstrijden!P237="x","M1","")</f>
        <v>M1</v>
      </c>
      <c r="BT206" s="44" t="str">
        <f>IF(Wedstrijden!Q237="x","M2","")</f>
        <v>M2</v>
      </c>
      <c r="BU206" s="44" t="str">
        <f>IF(Wedstrijden!R237="x","Z1","")</f>
        <v/>
      </c>
      <c r="BV206" s="44" t="str">
        <f>IF(Wedstrijden!S237="x","Z2","")</f>
        <v/>
      </c>
      <c r="BW206" s="44">
        <f>IF(COUNTA(Wedstrijden!T237:AB237)&lt;&gt;0,1,"")</f>
        <v>1</v>
      </c>
      <c r="BX206" s="44">
        <f t="shared" si="19"/>
        <v>1</v>
      </c>
      <c r="BY206" s="44" t="str">
        <f>IF(Wedstrijden!T237="x","BB","")</f>
        <v>BB</v>
      </c>
      <c r="BZ206" s="44" t="str">
        <f>IF(Wedstrijden!U237="x","B","")</f>
        <v>B</v>
      </c>
      <c r="CA206" s="44" t="str">
        <f>IF(Wedstrijden!V237="x","L1","")</f>
        <v>L1</v>
      </c>
      <c r="CB206" s="44" t="str">
        <f>IF(Wedstrijden!W237="x","L2","")</f>
        <v>L2</v>
      </c>
      <c r="CC206" s="44" t="str">
        <f>IF(Wedstrijden!X237="x","M1","")</f>
        <v>M1</v>
      </c>
      <c r="CD206" s="44" t="str">
        <f>IF(Wedstrijden!Y237="x","M2","")</f>
        <v>M2</v>
      </c>
      <c r="CE206" s="44" t="str">
        <f>IF(Wedstrijden!Z237="x","Z1","")</f>
        <v/>
      </c>
      <c r="CF206" s="44" t="str">
        <f>IF(Wedstrijden!AA237="x","Z2","")</f>
        <v/>
      </c>
      <c r="CG206" s="44" t="str">
        <f>IF(Wedstrijden!AB237="x","ZZL","")</f>
        <v/>
      </c>
      <c r="CL206" s="44" t="str">
        <f>IF(COUNTA(Wedstrijden!AC237:AJ237)&lt;&gt;0,2,"")</f>
        <v/>
      </c>
      <c r="CM206" s="44" t="str">
        <f t="shared" si="20"/>
        <v/>
      </c>
      <c r="CN206" s="44" t="str">
        <f>IF(Wedstrijden!AC237="x","AA","")</f>
        <v/>
      </c>
      <c r="CO206" s="44" t="str">
        <f>IF(Wedstrijden!AD237="x","A","")</f>
        <v/>
      </c>
      <c r="CP206" s="44" t="str">
        <f>IF(Wedstrijden!AE237="x","BB","")</f>
        <v/>
      </c>
      <c r="CQ206" s="44" t="str">
        <f>IF(Wedstrijden!AF237="x","B","")</f>
        <v/>
      </c>
      <c r="CR206" s="44" t="str">
        <f>IF(Wedstrijden!AG237="x","L","")</f>
        <v/>
      </c>
      <c r="CS206" s="44" t="str">
        <f>IF(Wedstrijden!AH237="x","M","")</f>
        <v/>
      </c>
      <c r="CT206" s="44" t="str">
        <f>IF(Wedstrijden!AI237="x","Z","")</f>
        <v/>
      </c>
      <c r="CU206" s="44" t="str">
        <f>IF(Wedstrijden!AJ237="x","ZZ","")</f>
        <v/>
      </c>
      <c r="CV206" s="44" t="str">
        <f>IF(COUNTA(Wedstrijden!AK237:AQ237)&lt;&gt;0,2,"")</f>
        <v/>
      </c>
      <c r="CW206" s="44" t="str">
        <f t="shared" si="21"/>
        <v/>
      </c>
      <c r="CX206" s="44" t="str">
        <f>IF(Wedstrijden!AK237="x","BB","")</f>
        <v/>
      </c>
      <c r="CY206" s="44" t="str">
        <f>IF(Wedstrijden!AL237="x","B","")</f>
        <v/>
      </c>
      <c r="CZ206" s="44" t="str">
        <f>IF(Wedstrijden!AM237="x","L","")</f>
        <v/>
      </c>
      <c r="DA206" s="44" t="str">
        <f>IF(Wedstrijden!AN237="x","M","")</f>
        <v/>
      </c>
      <c r="DB206" s="44" t="str">
        <f>IF(Wedstrijden!AO237="x","Z","")</f>
        <v/>
      </c>
      <c r="DC206" s="44" t="str">
        <f>IF(Wedstrijden!AP237="x","ZZ","")</f>
        <v/>
      </c>
      <c r="DD206" s="44" t="str">
        <f>IF(Wedstrijden!AQ237="x","1.40","")</f>
        <v/>
      </c>
      <c r="DE206" s="44" t="str">
        <f>IF(COUNTA(Wedstrijden!AR237:AT237)&lt;&gt;0,6,"")</f>
        <v/>
      </c>
      <c r="DF206" s="44" t="str">
        <f t="shared" si="22"/>
        <v/>
      </c>
      <c r="DG206" s="44" t="str">
        <f>IF(Wedstrijden!AR237="x","L","")</f>
        <v/>
      </c>
      <c r="DH206" s="44" t="str">
        <f>IF(Wedstrijden!AS237="x","M","")</f>
        <v/>
      </c>
      <c r="DI206" s="44" t="str">
        <f>IF(Wedstrijden!AT237="x","Z","")</f>
        <v/>
      </c>
      <c r="DJ206" s="44" t="str">
        <f>IF(COUNTA(Wedstrijden!AU237:AW237)&lt;&gt;0,6,"")</f>
        <v/>
      </c>
      <c r="DK206" s="44" t="str">
        <f t="shared" si="23"/>
        <v/>
      </c>
      <c r="DL206" s="44" t="str">
        <f>IF(Wedstrijden!AU237="x","L","")</f>
        <v/>
      </c>
      <c r="DM206" s="44" t="str">
        <f>IF(Wedstrijden!AV237="x","M","")</f>
        <v/>
      </c>
      <c r="DN206" s="44" t="str">
        <f>IF(Wedstrijden!AW237="x","Z","")</f>
        <v/>
      </c>
    </row>
    <row r="207" spans="1:118" ht="15">
      <c r="A207" s="48" t="e">
        <f>Wedstrijden!#REF!</f>
        <v>#REF!</v>
      </c>
      <c r="B207" s="44" t="str">
        <f>IFERROR(VLOOKUP(Wedstrijden!E238,Wedstrijdlocaties!$B$2:$E$499,2,FALSE),"")</f>
        <v/>
      </c>
      <c r="C207" s="44" t="str">
        <f>Wedstrijden!F238</f>
        <v>Waverveen</v>
      </c>
      <c r="D207" s="44" t="str">
        <f>IFERROR(VLOOKUP(Wedstrijden!G238,Organisaties!$B$2:$C$501,2,FALSE),"")</f>
        <v>V51821</v>
      </c>
      <c r="E207" s="44" t="str">
        <f>IFERROR(VLOOKUP(Wedstrijden!G238,Organisaties!$B$2:$F$501,5,FALSE),"")</f>
        <v>V31007</v>
      </c>
      <c r="F207" s="44" t="str">
        <f>IF(Wedstrijden!BC238&lt;&gt;"",Wedstrijden!BC238,"")</f>
        <v/>
      </c>
      <c r="G207" s="44">
        <f>IF(Wedstrijden!AY238="Indoor",1,0)</f>
        <v>0</v>
      </c>
      <c r="H207" s="44">
        <f>Wedstrijden!AZ238</f>
        <v>0</v>
      </c>
      <c r="I207" s="44" t="str">
        <f>IF(Wedstrijden!AX238="Nee",0,IF(Wedstrijden!AX238="Ja",1,""))</f>
        <v/>
      </c>
      <c r="J207" s="44" t="str">
        <f>IF(Wedstrijden!BA238&lt;&gt;"",Wedstrijden!BA238,"")</f>
        <v/>
      </c>
      <c r="W207" s="45"/>
      <c r="AE207" s="45"/>
      <c r="AN207" s="45"/>
      <c r="AU207" s="45"/>
      <c r="BA207" s="45"/>
      <c r="BE207" s="45"/>
      <c r="BJ207" s="44">
        <f>IF(COUNTA(Wedstrijden!I238:S238)&lt;&gt;0,1,"")</f>
        <v>1</v>
      </c>
      <c r="BK207" s="44">
        <f t="shared" si="18"/>
        <v>2</v>
      </c>
      <c r="BL207" s="44" t="str">
        <f>IF(Wedstrijden!I238="x","AA","")</f>
        <v/>
      </c>
      <c r="BM207" s="44" t="str">
        <f>IF(Wedstrijden!J238="x","A","")</f>
        <v/>
      </c>
      <c r="BN207" s="44" t="str">
        <f>IF(Wedstrijden!K238="x","B1","")</f>
        <v/>
      </c>
      <c r="BO207" s="44" t="str">
        <f>IF(Wedstrijden!L238="x","BB","")</f>
        <v/>
      </c>
      <c r="BP207" s="44" t="str">
        <f>IF(Wedstrijden!M238="x","B","")</f>
        <v>B</v>
      </c>
      <c r="BQ207" s="44" t="str">
        <f>IF(Wedstrijden!N238="x","L1","")</f>
        <v>L1</v>
      </c>
      <c r="BR207" s="44" t="str">
        <f>IF(Wedstrijden!O238="x","L2","")</f>
        <v>L2</v>
      </c>
      <c r="BS207" s="44" t="str">
        <f>IF(Wedstrijden!P238="x","M1","")</f>
        <v>M1</v>
      </c>
      <c r="BT207" s="44" t="str">
        <f>IF(Wedstrijden!Q238="x","M2","")</f>
        <v>M2</v>
      </c>
      <c r="BU207" s="44" t="str">
        <f>IF(Wedstrijden!R238="x","Z1","")</f>
        <v/>
      </c>
      <c r="BV207" s="44" t="str">
        <f>IF(Wedstrijden!S238="x","Z2","")</f>
        <v/>
      </c>
      <c r="BW207" s="44">
        <f>IF(COUNTA(Wedstrijden!T238:AB238)&lt;&gt;0,1,"")</f>
        <v>1</v>
      </c>
      <c r="BX207" s="44">
        <f t="shared" si="19"/>
        <v>1</v>
      </c>
      <c r="BY207" s="44" t="str">
        <f>IF(Wedstrijden!T238="x","BB","")</f>
        <v/>
      </c>
      <c r="BZ207" s="44" t="str">
        <f>IF(Wedstrijden!U238="x","B","")</f>
        <v>B</v>
      </c>
      <c r="CA207" s="44" t="str">
        <f>IF(Wedstrijden!V238="x","L1","")</f>
        <v>L1</v>
      </c>
      <c r="CB207" s="44" t="str">
        <f>IF(Wedstrijden!W238="x","L2","")</f>
        <v>L2</v>
      </c>
      <c r="CC207" s="44" t="str">
        <f>IF(Wedstrijden!X238="x","M1","")</f>
        <v>M1</v>
      </c>
      <c r="CD207" s="44" t="str">
        <f>IF(Wedstrijden!Y238="x","M2","")</f>
        <v>M2</v>
      </c>
      <c r="CE207" s="44" t="str">
        <f>IF(Wedstrijden!Z238="x","Z1","")</f>
        <v/>
      </c>
      <c r="CF207" s="44" t="str">
        <f>IF(Wedstrijden!AA238="x","Z2","")</f>
        <v/>
      </c>
      <c r="CG207" s="44" t="str">
        <f>IF(Wedstrijden!AB238="x","ZZL","")</f>
        <v/>
      </c>
      <c r="CL207" s="44" t="str">
        <f>IF(COUNTA(Wedstrijden!AC238:AJ238)&lt;&gt;0,2,"")</f>
        <v/>
      </c>
      <c r="CM207" s="44" t="str">
        <f t="shared" si="20"/>
        <v/>
      </c>
      <c r="CN207" s="44" t="str">
        <f>IF(Wedstrijden!AC238="x","AA","")</f>
        <v/>
      </c>
      <c r="CO207" s="44" t="str">
        <f>IF(Wedstrijden!AD238="x","A","")</f>
        <v/>
      </c>
      <c r="CP207" s="44" t="str">
        <f>IF(Wedstrijden!AE238="x","BB","")</f>
        <v/>
      </c>
      <c r="CQ207" s="44" t="str">
        <f>IF(Wedstrijden!AF238="x","B","")</f>
        <v/>
      </c>
      <c r="CR207" s="44" t="str">
        <f>IF(Wedstrijden!AG238="x","L","")</f>
        <v/>
      </c>
      <c r="CS207" s="44" t="str">
        <f>IF(Wedstrijden!AH238="x","M","")</f>
        <v/>
      </c>
      <c r="CT207" s="44" t="str">
        <f>IF(Wedstrijden!AI238="x","Z","")</f>
        <v/>
      </c>
      <c r="CU207" s="44" t="str">
        <f>IF(Wedstrijden!AJ238="x","ZZ","")</f>
        <v/>
      </c>
      <c r="CV207" s="44" t="str">
        <f>IF(COUNTA(Wedstrijden!AK238:AQ238)&lt;&gt;0,2,"")</f>
        <v/>
      </c>
      <c r="CW207" s="44" t="str">
        <f t="shared" si="21"/>
        <v/>
      </c>
      <c r="CX207" s="44" t="str">
        <f>IF(Wedstrijden!AK238="x","BB","")</f>
        <v/>
      </c>
      <c r="CY207" s="44" t="str">
        <f>IF(Wedstrijden!AL238="x","B","")</f>
        <v/>
      </c>
      <c r="CZ207" s="44" t="str">
        <f>IF(Wedstrijden!AM238="x","L","")</f>
        <v/>
      </c>
      <c r="DA207" s="44" t="str">
        <f>IF(Wedstrijden!AN238="x","M","")</f>
        <v/>
      </c>
      <c r="DB207" s="44" t="str">
        <f>IF(Wedstrijden!AO238="x","Z","")</f>
        <v/>
      </c>
      <c r="DC207" s="44" t="str">
        <f>IF(Wedstrijden!AP238="x","ZZ","")</f>
        <v/>
      </c>
      <c r="DD207" s="44" t="str">
        <f>IF(Wedstrijden!AQ238="x","1.40","")</f>
        <v/>
      </c>
      <c r="DE207" s="44" t="str">
        <f>IF(COUNTA(Wedstrijden!AR238:AT238)&lt;&gt;0,6,"")</f>
        <v/>
      </c>
      <c r="DF207" s="44" t="str">
        <f t="shared" si="22"/>
        <v/>
      </c>
      <c r="DG207" s="44" t="str">
        <f>IF(Wedstrijden!AR238="x","L","")</f>
        <v/>
      </c>
      <c r="DH207" s="44" t="str">
        <f>IF(Wedstrijden!AS238="x","M","")</f>
        <v/>
      </c>
      <c r="DI207" s="44" t="str">
        <f>IF(Wedstrijden!AT238="x","Z","")</f>
        <v/>
      </c>
      <c r="DJ207" s="44" t="str">
        <f>IF(COUNTA(Wedstrijden!AU238:AW238)&lt;&gt;0,6,"")</f>
        <v/>
      </c>
      <c r="DK207" s="44" t="str">
        <f t="shared" si="23"/>
        <v/>
      </c>
      <c r="DL207" s="44" t="str">
        <f>IF(Wedstrijden!AU238="x","L","")</f>
        <v/>
      </c>
      <c r="DM207" s="44" t="str">
        <f>IF(Wedstrijden!AV238="x","M","")</f>
        <v/>
      </c>
      <c r="DN207" s="44" t="str">
        <f>IF(Wedstrijden!AW238="x","Z","")</f>
        <v/>
      </c>
    </row>
    <row r="208" spans="1:118" ht="15">
      <c r="A208" s="48" t="e">
        <f>Wedstrijden!#REF!</f>
        <v>#REF!</v>
      </c>
      <c r="B208" s="44">
        <f>IFERROR(VLOOKUP(Wedstrijden!E239,Wedstrijdlocaties!$B$2:$E$499,2,FALSE),"")</f>
        <v>959940</v>
      </c>
      <c r="C208" s="44" t="str">
        <f>Wedstrijden!F239</f>
        <v>Nieuw Vennep</v>
      </c>
      <c r="D208" s="44" t="str">
        <f>IFERROR(VLOOKUP(Wedstrijden!G239,Organisaties!$B$2:$C$501,2,FALSE),"")</f>
        <v>V60431</v>
      </c>
      <c r="E208" s="44" t="str">
        <f>IFERROR(VLOOKUP(Wedstrijden!G239,Organisaties!$B$2:$F$501,5,FALSE),"")</f>
        <v>V31007</v>
      </c>
      <c r="F208" s="44" t="str">
        <f>IF(Wedstrijden!BC239&lt;&gt;"",Wedstrijden!BC239,"")</f>
        <v/>
      </c>
      <c r="G208" s="44">
        <f>IF(Wedstrijden!AY239="Indoor",1,0)</f>
        <v>0</v>
      </c>
      <c r="H208" s="44">
        <f>Wedstrijden!AZ239</f>
        <v>0</v>
      </c>
      <c r="I208" s="44" t="str">
        <f>IF(Wedstrijden!AX239="Nee",0,IF(Wedstrijden!AX239="Ja",1,""))</f>
        <v/>
      </c>
      <c r="J208" s="44" t="str">
        <f>IF(Wedstrijden!BA239&lt;&gt;"",Wedstrijden!BA239,"")</f>
        <v/>
      </c>
      <c r="W208" s="45"/>
      <c r="AE208" s="45"/>
      <c r="AN208" s="45"/>
      <c r="AU208" s="45"/>
      <c r="BA208" s="45"/>
      <c r="BE208" s="45"/>
      <c r="BJ208" s="44">
        <f>IF(COUNTA(Wedstrijden!I239:S239)&lt;&gt;0,1,"")</f>
        <v>1</v>
      </c>
      <c r="BK208" s="44">
        <f t="shared" si="18"/>
        <v>2</v>
      </c>
      <c r="BL208" s="44" t="str">
        <f>IF(Wedstrijden!I239="x","AA","")</f>
        <v/>
      </c>
      <c r="BM208" s="44" t="str">
        <f>IF(Wedstrijden!J239="x","A","")</f>
        <v/>
      </c>
      <c r="BN208" s="44" t="str">
        <f>IF(Wedstrijden!K239="x","B1","")</f>
        <v/>
      </c>
      <c r="BO208" s="44" t="str">
        <f>IF(Wedstrijden!L239="x","BB","")</f>
        <v/>
      </c>
      <c r="BP208" s="44" t="str">
        <f>IF(Wedstrijden!M239="x","B","")</f>
        <v>B</v>
      </c>
      <c r="BQ208" s="44" t="str">
        <f>IF(Wedstrijden!N239="x","L1","")</f>
        <v>L1</v>
      </c>
      <c r="BR208" s="44" t="str">
        <f>IF(Wedstrijden!O239="x","L2","")</f>
        <v>L2</v>
      </c>
      <c r="BS208" s="44" t="str">
        <f>IF(Wedstrijden!P239="x","M1","")</f>
        <v>M1</v>
      </c>
      <c r="BT208" s="44" t="str">
        <f>IF(Wedstrijden!Q239="x","M2","")</f>
        <v>M2</v>
      </c>
      <c r="BU208" s="44" t="str">
        <f>IF(Wedstrijden!R239="x","Z1","")</f>
        <v>Z1</v>
      </c>
      <c r="BV208" s="44" t="str">
        <f>IF(Wedstrijden!S239="x","Z2","")</f>
        <v>Z2</v>
      </c>
      <c r="BW208" s="44">
        <f>IF(COUNTA(Wedstrijden!T239:AB239)&lt;&gt;0,1,"")</f>
        <v>1</v>
      </c>
      <c r="BX208" s="44">
        <f t="shared" si="19"/>
        <v>1</v>
      </c>
      <c r="BY208" s="44" t="str">
        <f>IF(Wedstrijden!T239="x","BB","")</f>
        <v>BB</v>
      </c>
      <c r="BZ208" s="44" t="str">
        <f>IF(Wedstrijden!U239="x","B","")</f>
        <v>B</v>
      </c>
      <c r="CA208" s="44" t="str">
        <f>IF(Wedstrijden!V239="x","L1","")</f>
        <v>L1</v>
      </c>
      <c r="CB208" s="44" t="str">
        <f>IF(Wedstrijden!W239="x","L2","")</f>
        <v>L2</v>
      </c>
      <c r="CC208" s="44" t="str">
        <f>IF(Wedstrijden!X239="x","M1","")</f>
        <v>M1</v>
      </c>
      <c r="CD208" s="44" t="str">
        <f>IF(Wedstrijden!Y239="x","M2","")</f>
        <v>M2</v>
      </c>
      <c r="CE208" s="44" t="str">
        <f>IF(Wedstrijden!Z239="x","Z1","")</f>
        <v>Z1</v>
      </c>
      <c r="CF208" s="44" t="str">
        <f>IF(Wedstrijden!AA239="x","Z2","")</f>
        <v>Z2</v>
      </c>
      <c r="CG208" s="44" t="str">
        <f>IF(Wedstrijden!AB239="x","ZZL","")</f>
        <v>ZZL</v>
      </c>
      <c r="CL208" s="44" t="str">
        <f>IF(COUNTA(Wedstrijden!AC239:AJ239)&lt;&gt;0,2,"")</f>
        <v/>
      </c>
      <c r="CM208" s="44" t="str">
        <f t="shared" si="20"/>
        <v/>
      </c>
      <c r="CN208" s="44" t="str">
        <f>IF(Wedstrijden!AC239="x","AA","")</f>
        <v/>
      </c>
      <c r="CO208" s="44" t="str">
        <f>IF(Wedstrijden!AD239="x","A","")</f>
        <v/>
      </c>
      <c r="CP208" s="44" t="str">
        <f>IF(Wedstrijden!AE239="x","BB","")</f>
        <v/>
      </c>
      <c r="CQ208" s="44" t="str">
        <f>IF(Wedstrijden!AF239="x","B","")</f>
        <v/>
      </c>
      <c r="CR208" s="44" t="str">
        <f>IF(Wedstrijden!AG239="x","L","")</f>
        <v/>
      </c>
      <c r="CS208" s="44" t="str">
        <f>IF(Wedstrijden!AH239="x","M","")</f>
        <v/>
      </c>
      <c r="CT208" s="44" t="str">
        <f>IF(Wedstrijden!AI239="x","Z","")</f>
        <v/>
      </c>
      <c r="CU208" s="44" t="str">
        <f>IF(Wedstrijden!AJ239="x","ZZ","")</f>
        <v/>
      </c>
      <c r="CV208" s="44" t="str">
        <f>IF(COUNTA(Wedstrijden!AK239:AQ239)&lt;&gt;0,2,"")</f>
        <v/>
      </c>
      <c r="CW208" s="44" t="str">
        <f t="shared" si="21"/>
        <v/>
      </c>
      <c r="CX208" s="44" t="str">
        <f>IF(Wedstrijden!AK239="x","BB","")</f>
        <v/>
      </c>
      <c r="CY208" s="44" t="str">
        <f>IF(Wedstrijden!AL239="x","B","")</f>
        <v/>
      </c>
      <c r="CZ208" s="44" t="str">
        <f>IF(Wedstrijden!AM239="x","L","")</f>
        <v/>
      </c>
      <c r="DA208" s="44" t="str">
        <f>IF(Wedstrijden!AN239="x","M","")</f>
        <v/>
      </c>
      <c r="DB208" s="44" t="str">
        <f>IF(Wedstrijden!AO239="x","Z","")</f>
        <v/>
      </c>
      <c r="DC208" s="44" t="str">
        <f>IF(Wedstrijden!AP239="x","ZZ","")</f>
        <v/>
      </c>
      <c r="DD208" s="44" t="str">
        <f>IF(Wedstrijden!AQ239="x","1.40","")</f>
        <v/>
      </c>
      <c r="DE208" s="44" t="str">
        <f>IF(COUNTA(Wedstrijden!AR239:AT239)&lt;&gt;0,6,"")</f>
        <v/>
      </c>
      <c r="DF208" s="44" t="str">
        <f t="shared" si="22"/>
        <v/>
      </c>
      <c r="DG208" s="44" t="str">
        <f>IF(Wedstrijden!AR239="x","L","")</f>
        <v/>
      </c>
      <c r="DH208" s="44" t="str">
        <f>IF(Wedstrijden!AS239="x","M","")</f>
        <v/>
      </c>
      <c r="DI208" s="44" t="str">
        <f>IF(Wedstrijden!AT239="x","Z","")</f>
        <v/>
      </c>
      <c r="DJ208" s="44" t="str">
        <f>IF(COUNTA(Wedstrijden!AU239:AW239)&lt;&gt;0,6,"")</f>
        <v/>
      </c>
      <c r="DK208" s="44" t="str">
        <f t="shared" si="23"/>
        <v/>
      </c>
      <c r="DL208" s="44" t="str">
        <f>IF(Wedstrijden!AU239="x","L","")</f>
        <v/>
      </c>
      <c r="DM208" s="44" t="str">
        <f>IF(Wedstrijden!AV239="x","M","")</f>
        <v/>
      </c>
      <c r="DN208" s="44" t="str">
        <f>IF(Wedstrijden!AW239="x","Z","")</f>
        <v/>
      </c>
    </row>
    <row r="209" spans="1:118" ht="15">
      <c r="A209" s="48" t="e">
        <f>Wedstrijden!#REF!</f>
        <v>#REF!</v>
      </c>
      <c r="B209" s="44">
        <f>IFERROR(VLOOKUP(Wedstrijden!E240,Wedstrijdlocaties!$B$2:$E$499,2,FALSE),"")</f>
        <v>927639</v>
      </c>
      <c r="C209" s="44" t="str">
        <f>Wedstrijden!F240</f>
        <v>Aerdenhout</v>
      </c>
      <c r="D209" s="44" t="str">
        <f>IFERROR(VLOOKUP(Wedstrijden!G240,Organisaties!$B$2:$C$501,2,FALSE),"")</f>
        <v>V60185</v>
      </c>
      <c r="E209" s="44" t="str">
        <f>IFERROR(VLOOKUP(Wedstrijden!G240,Organisaties!$B$2:$F$501,5,FALSE),"")</f>
        <v>V31007</v>
      </c>
      <c r="F209" s="44" t="str">
        <f>IF(Wedstrijden!BC240&lt;&gt;"",Wedstrijden!BC240,"")</f>
        <v/>
      </c>
      <c r="G209" s="44">
        <f>IF(Wedstrijden!AY240="Indoor",1,0)</f>
        <v>0</v>
      </c>
      <c r="H209" s="44">
        <f>Wedstrijden!AZ240</f>
        <v>0</v>
      </c>
      <c r="I209" s="44" t="str">
        <f>IF(Wedstrijden!AX240="Nee",0,IF(Wedstrijden!AX240="Ja",1,""))</f>
        <v/>
      </c>
      <c r="J209" s="44" t="str">
        <f>IF(Wedstrijden!BA240&lt;&gt;"",Wedstrijden!BA240,"")</f>
        <v/>
      </c>
      <c r="W209" s="45"/>
      <c r="AE209" s="45"/>
      <c r="AN209" s="45"/>
      <c r="AU209" s="45"/>
      <c r="BA209" s="45"/>
      <c r="BE209" s="45"/>
      <c r="BJ209" s="44">
        <f>IF(COUNTA(Wedstrijden!I240:S240)&lt;&gt;0,1,"")</f>
        <v>1</v>
      </c>
      <c r="BK209" s="44">
        <f t="shared" si="18"/>
        <v>2</v>
      </c>
      <c r="BL209" s="44" t="str">
        <f>IF(Wedstrijden!I240="x","AA","")</f>
        <v/>
      </c>
      <c r="BM209" s="44" t="str">
        <f>IF(Wedstrijden!J240="x","A","")</f>
        <v/>
      </c>
      <c r="BN209" s="44" t="str">
        <f>IF(Wedstrijden!K240="x","B1","")</f>
        <v/>
      </c>
      <c r="BO209" s="44" t="str">
        <f>IF(Wedstrijden!L240="x","BB","")</f>
        <v/>
      </c>
      <c r="BP209" s="44" t="str">
        <f>IF(Wedstrijden!M240="x","B","")</f>
        <v>B</v>
      </c>
      <c r="BQ209" s="44" t="str">
        <f>IF(Wedstrijden!N240="x","L1","")</f>
        <v>L1</v>
      </c>
      <c r="BR209" s="44" t="str">
        <f>IF(Wedstrijden!O240="x","L2","")</f>
        <v>L2</v>
      </c>
      <c r="BS209" s="44" t="str">
        <f>IF(Wedstrijden!P240="x","M1","")</f>
        <v>M1</v>
      </c>
      <c r="BT209" s="44" t="str">
        <f>IF(Wedstrijden!Q240="x","M2","")</f>
        <v>M2</v>
      </c>
      <c r="BU209" s="44" t="str">
        <f>IF(Wedstrijden!R240="x","Z1","")</f>
        <v/>
      </c>
      <c r="BV209" s="44" t="str">
        <f>IF(Wedstrijden!S240="x","Z2","")</f>
        <v/>
      </c>
      <c r="BW209" s="44">
        <f>IF(COUNTA(Wedstrijden!T240:AB240)&lt;&gt;0,1,"")</f>
        <v>1</v>
      </c>
      <c r="BX209" s="44">
        <f t="shared" si="19"/>
        <v>1</v>
      </c>
      <c r="BY209" s="44" t="str">
        <f>IF(Wedstrijden!T240="x","BB","")</f>
        <v/>
      </c>
      <c r="BZ209" s="44" t="str">
        <f>IF(Wedstrijden!U240="x","B","")</f>
        <v>B</v>
      </c>
      <c r="CA209" s="44" t="str">
        <f>IF(Wedstrijden!V240="x","L1","")</f>
        <v>L1</v>
      </c>
      <c r="CB209" s="44" t="str">
        <f>IF(Wedstrijden!W240="x","L2","")</f>
        <v>L2</v>
      </c>
      <c r="CC209" s="44" t="str">
        <f>IF(Wedstrijden!X240="x","M1","")</f>
        <v>M1</v>
      </c>
      <c r="CD209" s="44" t="str">
        <f>IF(Wedstrijden!Y240="x","M2","")</f>
        <v>M2</v>
      </c>
      <c r="CE209" s="44" t="str">
        <f>IF(Wedstrijden!Z240="x","Z1","")</f>
        <v/>
      </c>
      <c r="CF209" s="44" t="str">
        <f>IF(Wedstrijden!AA240="x","Z2","")</f>
        <v/>
      </c>
      <c r="CG209" s="44" t="str">
        <f>IF(Wedstrijden!AB240="x","ZZL","")</f>
        <v/>
      </c>
      <c r="CL209" s="44" t="str">
        <f>IF(COUNTA(Wedstrijden!AC240:AJ240)&lt;&gt;0,2,"")</f>
        <v/>
      </c>
      <c r="CM209" s="44" t="str">
        <f t="shared" si="20"/>
        <v/>
      </c>
      <c r="CN209" s="44" t="str">
        <f>IF(Wedstrijden!AC240="x","AA","")</f>
        <v/>
      </c>
      <c r="CO209" s="44" t="str">
        <f>IF(Wedstrijden!AD240="x","A","")</f>
        <v/>
      </c>
      <c r="CP209" s="44" t="str">
        <f>IF(Wedstrijden!AE240="x","BB","")</f>
        <v/>
      </c>
      <c r="CQ209" s="44" t="str">
        <f>IF(Wedstrijden!AF240="x","B","")</f>
        <v/>
      </c>
      <c r="CR209" s="44" t="str">
        <f>IF(Wedstrijden!AG240="x","L","")</f>
        <v/>
      </c>
      <c r="CS209" s="44" t="str">
        <f>IF(Wedstrijden!AH240="x","M","")</f>
        <v/>
      </c>
      <c r="CT209" s="44" t="str">
        <f>IF(Wedstrijden!AI240="x","Z","")</f>
        <v/>
      </c>
      <c r="CU209" s="44" t="str">
        <f>IF(Wedstrijden!AJ240="x","ZZ","")</f>
        <v/>
      </c>
      <c r="CV209" s="44" t="str">
        <f>IF(COUNTA(Wedstrijden!AK240:AQ240)&lt;&gt;0,2,"")</f>
        <v/>
      </c>
      <c r="CW209" s="44" t="str">
        <f t="shared" si="21"/>
        <v/>
      </c>
      <c r="CX209" s="44" t="str">
        <f>IF(Wedstrijden!AK240="x","BB","")</f>
        <v/>
      </c>
      <c r="CY209" s="44" t="str">
        <f>IF(Wedstrijden!AL240="x","B","")</f>
        <v/>
      </c>
      <c r="CZ209" s="44" t="str">
        <f>IF(Wedstrijden!AM240="x","L","")</f>
        <v/>
      </c>
      <c r="DA209" s="44" t="str">
        <f>IF(Wedstrijden!AN240="x","M","")</f>
        <v/>
      </c>
      <c r="DB209" s="44" t="str">
        <f>IF(Wedstrijden!AO240="x","Z","")</f>
        <v/>
      </c>
      <c r="DC209" s="44" t="str">
        <f>IF(Wedstrijden!AP240="x","ZZ","")</f>
        <v/>
      </c>
      <c r="DD209" s="44" t="str">
        <f>IF(Wedstrijden!AQ240="x","1.40","")</f>
        <v/>
      </c>
      <c r="DE209" s="44" t="str">
        <f>IF(COUNTA(Wedstrijden!AR240:AT240)&lt;&gt;0,6,"")</f>
        <v/>
      </c>
      <c r="DF209" s="44" t="str">
        <f t="shared" si="22"/>
        <v/>
      </c>
      <c r="DG209" s="44" t="str">
        <f>IF(Wedstrijden!AR240="x","L","")</f>
        <v/>
      </c>
      <c r="DH209" s="44" t="str">
        <f>IF(Wedstrijden!AS240="x","M","")</f>
        <v/>
      </c>
      <c r="DI209" s="44" t="str">
        <f>IF(Wedstrijden!AT240="x","Z","")</f>
        <v/>
      </c>
      <c r="DJ209" s="44" t="str">
        <f>IF(COUNTA(Wedstrijden!AU240:AW240)&lt;&gt;0,6,"")</f>
        <v/>
      </c>
      <c r="DK209" s="44" t="str">
        <f t="shared" si="23"/>
        <v/>
      </c>
      <c r="DL209" s="44" t="str">
        <f>IF(Wedstrijden!AU240="x","L","")</f>
        <v/>
      </c>
      <c r="DM209" s="44" t="str">
        <f>IF(Wedstrijden!AV240="x","M","")</f>
        <v/>
      </c>
      <c r="DN209" s="44" t="str">
        <f>IF(Wedstrijden!AW240="x","Z","")</f>
        <v/>
      </c>
    </row>
    <row r="210" spans="1:118" ht="15">
      <c r="A210" s="48" t="e">
        <f>Wedstrijden!#REF!</f>
        <v>#REF!</v>
      </c>
      <c r="B210" s="44" t="str">
        <f>IFERROR(VLOOKUP(Wedstrijden!E241,Wedstrijdlocaties!$B$2:$E$499,2,FALSE),"")</f>
        <v/>
      </c>
      <c r="C210" s="44" t="str">
        <f>Wedstrijden!F241</f>
        <v>Broek in Waterland</v>
      </c>
      <c r="D210" s="44" t="str">
        <f>IFERROR(VLOOKUP(Wedstrijden!G241,Organisaties!$B$2:$C$501,2,FALSE),"")</f>
        <v/>
      </c>
      <c r="E210" s="44" t="str">
        <f>IFERROR(VLOOKUP(Wedstrijden!G241,Organisaties!$B$2:$F$501,5,FALSE),"")</f>
        <v/>
      </c>
      <c r="F210" s="44" t="str">
        <f>IF(Wedstrijden!BC241&lt;&gt;"",Wedstrijden!BC241,"")</f>
        <v/>
      </c>
      <c r="G210" s="44">
        <f>IF(Wedstrijden!AY241="Indoor",1,0)</f>
        <v>1</v>
      </c>
      <c r="H210" s="44">
        <f>Wedstrijden!AZ241</f>
        <v>0</v>
      </c>
      <c r="I210" s="44" t="str">
        <f>IF(Wedstrijden!AX241="Nee",0,IF(Wedstrijden!AX241="Ja",1,""))</f>
        <v/>
      </c>
      <c r="J210" s="44" t="str">
        <f>IF(Wedstrijden!BA241&lt;&gt;"",Wedstrijden!BA241,"")</f>
        <v/>
      </c>
      <c r="W210" s="45"/>
      <c r="AE210" s="45"/>
      <c r="AN210" s="45"/>
      <c r="AU210" s="45"/>
      <c r="BA210" s="45"/>
      <c r="BE210" s="45"/>
      <c r="BJ210" s="44">
        <f>IF(COUNTA(Wedstrijden!I241:S241)&lt;&gt;0,1,"")</f>
        <v>1</v>
      </c>
      <c r="BK210" s="44">
        <f t="shared" si="18"/>
        <v>2</v>
      </c>
      <c r="BL210" s="44" t="str">
        <f>IF(Wedstrijden!I241="x","AA","")</f>
        <v/>
      </c>
      <c r="BM210" s="44" t="str">
        <f>IF(Wedstrijden!J241="x","A","")</f>
        <v/>
      </c>
      <c r="BN210" s="44" t="str">
        <f>IF(Wedstrijden!K241="x","B1","")</f>
        <v/>
      </c>
      <c r="BO210" s="44" t="str">
        <f>IF(Wedstrijden!L241="x","BB","")</f>
        <v/>
      </c>
      <c r="BP210" s="44" t="str">
        <f>IF(Wedstrijden!M241="x","B","")</f>
        <v>B</v>
      </c>
      <c r="BQ210" s="44" t="str">
        <f>IF(Wedstrijden!N241="x","L1","")</f>
        <v>L1</v>
      </c>
      <c r="BR210" s="44" t="str">
        <f>IF(Wedstrijden!O241="x","L2","")</f>
        <v>L2</v>
      </c>
      <c r="BS210" s="44" t="str">
        <f>IF(Wedstrijden!P241="x","M1","")</f>
        <v>M1</v>
      </c>
      <c r="BT210" s="44" t="str">
        <f>IF(Wedstrijden!Q241="x","M2","")</f>
        <v>M2</v>
      </c>
      <c r="BU210" s="44" t="str">
        <f>IF(Wedstrijden!R241="x","Z1","")</f>
        <v/>
      </c>
      <c r="BV210" s="44" t="str">
        <f>IF(Wedstrijden!S241="x","Z2","")</f>
        <v/>
      </c>
      <c r="BW210" s="44">
        <f>IF(COUNTA(Wedstrijden!T241:AB241)&lt;&gt;0,1,"")</f>
        <v>1</v>
      </c>
      <c r="BX210" s="44">
        <f t="shared" si="19"/>
        <v>1</v>
      </c>
      <c r="BY210" s="44" t="str">
        <f>IF(Wedstrijden!T241="x","BB","")</f>
        <v/>
      </c>
      <c r="BZ210" s="44" t="str">
        <f>IF(Wedstrijden!U241="x","B","")</f>
        <v>B</v>
      </c>
      <c r="CA210" s="44" t="str">
        <f>IF(Wedstrijden!V241="x","L1","")</f>
        <v>L1</v>
      </c>
      <c r="CB210" s="44" t="str">
        <f>IF(Wedstrijden!W241="x","L2","")</f>
        <v>L2</v>
      </c>
      <c r="CC210" s="44" t="str">
        <f>IF(Wedstrijden!X241="x","M1","")</f>
        <v>M1</v>
      </c>
      <c r="CD210" s="44" t="str">
        <f>IF(Wedstrijden!Y241="x","M2","")</f>
        <v>M2</v>
      </c>
      <c r="CE210" s="44" t="str">
        <f>IF(Wedstrijden!Z241="x","Z1","")</f>
        <v/>
      </c>
      <c r="CF210" s="44" t="str">
        <f>IF(Wedstrijden!AA241="x","Z2","")</f>
        <v/>
      </c>
      <c r="CG210" s="44" t="str">
        <f>IF(Wedstrijden!AB241="x","ZZL","")</f>
        <v/>
      </c>
      <c r="CL210" s="44" t="str">
        <f>IF(COUNTA(Wedstrijden!AC241:AJ241)&lt;&gt;0,2,"")</f>
        <v/>
      </c>
      <c r="CM210" s="44" t="str">
        <f t="shared" si="20"/>
        <v/>
      </c>
      <c r="CN210" s="44" t="str">
        <f>IF(Wedstrijden!AC241="x","AA","")</f>
        <v/>
      </c>
      <c r="CO210" s="44" t="str">
        <f>IF(Wedstrijden!AD241="x","A","")</f>
        <v/>
      </c>
      <c r="CP210" s="44" t="str">
        <f>IF(Wedstrijden!AE241="x","BB","")</f>
        <v/>
      </c>
      <c r="CQ210" s="44" t="str">
        <f>IF(Wedstrijden!AF241="x","B","")</f>
        <v/>
      </c>
      <c r="CR210" s="44" t="str">
        <f>IF(Wedstrijden!AG241="x","L","")</f>
        <v/>
      </c>
      <c r="CS210" s="44" t="str">
        <f>IF(Wedstrijden!AH241="x","M","")</f>
        <v/>
      </c>
      <c r="CT210" s="44" t="str">
        <f>IF(Wedstrijden!AI241="x","Z","")</f>
        <v/>
      </c>
      <c r="CU210" s="44" t="str">
        <f>IF(Wedstrijden!AJ241="x","ZZ","")</f>
        <v/>
      </c>
      <c r="CV210" s="44" t="str">
        <f>IF(COUNTA(Wedstrijden!AK241:AQ241)&lt;&gt;0,2,"")</f>
        <v/>
      </c>
      <c r="CW210" s="44" t="str">
        <f t="shared" si="21"/>
        <v/>
      </c>
      <c r="CX210" s="44" t="str">
        <f>IF(Wedstrijden!AK241="x","BB","")</f>
        <v/>
      </c>
      <c r="CY210" s="44" t="str">
        <f>IF(Wedstrijden!AL241="x","B","")</f>
        <v/>
      </c>
      <c r="CZ210" s="44" t="str">
        <f>IF(Wedstrijden!AM241="x","L","")</f>
        <v/>
      </c>
      <c r="DA210" s="44" t="str">
        <f>IF(Wedstrijden!AN241="x","M","")</f>
        <v/>
      </c>
      <c r="DB210" s="44" t="str">
        <f>IF(Wedstrijden!AO241="x","Z","")</f>
        <v/>
      </c>
      <c r="DC210" s="44" t="str">
        <f>IF(Wedstrijden!AP241="x","ZZ","")</f>
        <v/>
      </c>
      <c r="DD210" s="44" t="str">
        <f>IF(Wedstrijden!AQ241="x","1.40","")</f>
        <v/>
      </c>
      <c r="DE210" s="44" t="str">
        <f>IF(COUNTA(Wedstrijden!AR241:AT241)&lt;&gt;0,6,"")</f>
        <v/>
      </c>
      <c r="DF210" s="44" t="str">
        <f t="shared" si="22"/>
        <v/>
      </c>
      <c r="DG210" s="44" t="str">
        <f>IF(Wedstrijden!AR241="x","L","")</f>
        <v/>
      </c>
      <c r="DH210" s="44" t="str">
        <f>IF(Wedstrijden!AS241="x","M","")</f>
        <v/>
      </c>
      <c r="DI210" s="44" t="str">
        <f>IF(Wedstrijden!AT241="x","Z","")</f>
        <v/>
      </c>
      <c r="DJ210" s="44" t="str">
        <f>IF(COUNTA(Wedstrijden!AU241:AW241)&lt;&gt;0,6,"")</f>
        <v/>
      </c>
      <c r="DK210" s="44" t="str">
        <f t="shared" si="23"/>
        <v/>
      </c>
      <c r="DL210" s="44" t="str">
        <f>IF(Wedstrijden!AU241="x","L","")</f>
        <v/>
      </c>
      <c r="DM210" s="44" t="str">
        <f>IF(Wedstrijden!AV241="x","M","")</f>
        <v/>
      </c>
      <c r="DN210" s="44" t="str">
        <f>IF(Wedstrijden!AW241="x","Z","")</f>
        <v/>
      </c>
    </row>
    <row r="211" spans="1:118" ht="15">
      <c r="A211" s="48" t="e">
        <f>Wedstrijden!#REF!</f>
        <v>#REF!</v>
      </c>
      <c r="B211" s="44" t="str">
        <f>IFERROR(VLOOKUP(Wedstrijden!E242,Wedstrijdlocaties!$B$2:$E$499,2,FALSE),"")</f>
        <v>V12144</v>
      </c>
      <c r="C211" s="44" t="str">
        <f>Wedstrijden!F242</f>
        <v>Amsterdam</v>
      </c>
      <c r="D211" s="44" t="str">
        <f>IFERROR(VLOOKUP(Wedstrijden!G242,Organisaties!$B$2:$C$501,2,FALSE),"")</f>
        <v>V60302</v>
      </c>
      <c r="E211" s="44" t="str">
        <f>IFERROR(VLOOKUP(Wedstrijden!G242,Organisaties!$B$2:$F$501,5,FALSE),"")</f>
        <v>V31007</v>
      </c>
      <c r="F211" s="44" t="str">
        <f>IF(Wedstrijden!BC242&lt;&gt;"",Wedstrijden!BC242,"")</f>
        <v/>
      </c>
      <c r="G211" s="44">
        <f>IF(Wedstrijden!AY242="Indoor",1,0)</f>
        <v>1</v>
      </c>
      <c r="H211" s="44">
        <f>Wedstrijden!AZ242</f>
        <v>0</v>
      </c>
      <c r="I211" s="44" t="str">
        <f>IF(Wedstrijden!AX242="Nee",0,IF(Wedstrijden!AX242="Ja",1,""))</f>
        <v/>
      </c>
      <c r="J211" s="44" t="str">
        <f>IF(Wedstrijden!BA242&lt;&gt;"",Wedstrijden!BA242,"")</f>
        <v/>
      </c>
      <c r="W211" s="45"/>
      <c r="AE211" s="45"/>
      <c r="AN211" s="45"/>
      <c r="AU211" s="45"/>
      <c r="BA211" s="45"/>
      <c r="BE211" s="45"/>
      <c r="BJ211" s="44">
        <f>IF(COUNTA(Wedstrijden!I242:S242)&lt;&gt;0,1,"")</f>
        <v>1</v>
      </c>
      <c r="BK211" s="44">
        <f t="shared" si="18"/>
        <v>2</v>
      </c>
      <c r="BL211" s="44" t="str">
        <f>IF(Wedstrijden!I242="x","AA","")</f>
        <v/>
      </c>
      <c r="BM211" s="44" t="str">
        <f>IF(Wedstrijden!J242="x","A","")</f>
        <v/>
      </c>
      <c r="BN211" s="44" t="str">
        <f>IF(Wedstrijden!K242="x","B1","")</f>
        <v/>
      </c>
      <c r="BO211" s="44" t="str">
        <f>IF(Wedstrijden!L242="x","BB","")</f>
        <v/>
      </c>
      <c r="BP211" s="44" t="str">
        <f>IF(Wedstrijden!M242="x","B","")</f>
        <v>B</v>
      </c>
      <c r="BQ211" s="44" t="str">
        <f>IF(Wedstrijden!N242="x","L1","")</f>
        <v>L1</v>
      </c>
      <c r="BR211" s="44" t="str">
        <f>IF(Wedstrijden!O242="x","L2","")</f>
        <v>L2</v>
      </c>
      <c r="BS211" s="44" t="str">
        <f>IF(Wedstrijden!P242="x","M1","")</f>
        <v>M1</v>
      </c>
      <c r="BT211" s="44" t="str">
        <f>IF(Wedstrijden!Q242="x","M2","")</f>
        <v>M2</v>
      </c>
      <c r="BU211" s="44" t="str">
        <f>IF(Wedstrijden!R242="x","Z1","")</f>
        <v/>
      </c>
      <c r="BV211" s="44" t="str">
        <f>IF(Wedstrijden!S242="x","Z2","")</f>
        <v/>
      </c>
      <c r="BW211" s="44">
        <f>IF(COUNTA(Wedstrijden!T242:AB242)&lt;&gt;0,1,"")</f>
        <v>1</v>
      </c>
      <c r="BX211" s="44">
        <f t="shared" si="19"/>
        <v>1</v>
      </c>
      <c r="BY211" s="44" t="str">
        <f>IF(Wedstrijden!T242="x","BB","")</f>
        <v/>
      </c>
      <c r="BZ211" s="44" t="str">
        <f>IF(Wedstrijden!U242="x","B","")</f>
        <v>B</v>
      </c>
      <c r="CA211" s="44" t="str">
        <f>IF(Wedstrijden!V242="x","L1","")</f>
        <v>L1</v>
      </c>
      <c r="CB211" s="44" t="str">
        <f>IF(Wedstrijden!W242="x","L2","")</f>
        <v>L2</v>
      </c>
      <c r="CC211" s="44" t="str">
        <f>IF(Wedstrijden!X242="x","M1","")</f>
        <v>M1</v>
      </c>
      <c r="CD211" s="44" t="str">
        <f>IF(Wedstrijden!Y242="x","M2","")</f>
        <v>M2</v>
      </c>
      <c r="CE211" s="44" t="str">
        <f>IF(Wedstrijden!Z242="x","Z1","")</f>
        <v/>
      </c>
      <c r="CF211" s="44" t="str">
        <f>IF(Wedstrijden!AA242="x","Z2","")</f>
        <v/>
      </c>
      <c r="CG211" s="44" t="str">
        <f>IF(Wedstrijden!AB242="x","ZZL","")</f>
        <v/>
      </c>
      <c r="CL211" s="44" t="str">
        <f>IF(COUNTA(Wedstrijden!AC242:AJ242)&lt;&gt;0,2,"")</f>
        <v/>
      </c>
      <c r="CM211" s="44" t="str">
        <f t="shared" si="20"/>
        <v/>
      </c>
      <c r="CN211" s="44" t="str">
        <f>IF(Wedstrijden!AC242="x","AA","")</f>
        <v/>
      </c>
      <c r="CO211" s="44" t="str">
        <f>IF(Wedstrijden!AD242="x","A","")</f>
        <v/>
      </c>
      <c r="CP211" s="44" t="str">
        <f>IF(Wedstrijden!AE242="x","BB","")</f>
        <v/>
      </c>
      <c r="CQ211" s="44" t="str">
        <f>IF(Wedstrijden!AF242="x","B","")</f>
        <v/>
      </c>
      <c r="CR211" s="44" t="str">
        <f>IF(Wedstrijden!AG242="x","L","")</f>
        <v/>
      </c>
      <c r="CS211" s="44" t="str">
        <f>IF(Wedstrijden!AH242="x","M","")</f>
        <v/>
      </c>
      <c r="CT211" s="44" t="str">
        <f>IF(Wedstrijden!AI242="x","Z","")</f>
        <v/>
      </c>
      <c r="CU211" s="44" t="str">
        <f>IF(Wedstrijden!AJ242="x","ZZ","")</f>
        <v/>
      </c>
      <c r="CV211" s="44" t="str">
        <f>IF(COUNTA(Wedstrijden!AK242:AQ242)&lt;&gt;0,2,"")</f>
        <v/>
      </c>
      <c r="CW211" s="44" t="str">
        <f t="shared" si="21"/>
        <v/>
      </c>
      <c r="CX211" s="44" t="str">
        <f>IF(Wedstrijden!AK242="x","BB","")</f>
        <v/>
      </c>
      <c r="CY211" s="44" t="str">
        <f>IF(Wedstrijden!AL242="x","B","")</f>
        <v/>
      </c>
      <c r="CZ211" s="44" t="str">
        <f>IF(Wedstrijden!AM242="x","L","")</f>
        <v/>
      </c>
      <c r="DA211" s="44" t="str">
        <f>IF(Wedstrijden!AN242="x","M","")</f>
        <v/>
      </c>
      <c r="DB211" s="44" t="str">
        <f>IF(Wedstrijden!AO242="x","Z","")</f>
        <v/>
      </c>
      <c r="DC211" s="44" t="str">
        <f>IF(Wedstrijden!AP242="x","ZZ","")</f>
        <v/>
      </c>
      <c r="DD211" s="44" t="str">
        <f>IF(Wedstrijden!AQ242="x","1.40","")</f>
        <v/>
      </c>
      <c r="DE211" s="44" t="str">
        <f>IF(COUNTA(Wedstrijden!AR242:AT242)&lt;&gt;0,6,"")</f>
        <v/>
      </c>
      <c r="DF211" s="44" t="str">
        <f t="shared" si="22"/>
        <v/>
      </c>
      <c r="DG211" s="44" t="str">
        <f>IF(Wedstrijden!AR242="x","L","")</f>
        <v/>
      </c>
      <c r="DH211" s="44" t="str">
        <f>IF(Wedstrijden!AS242="x","M","")</f>
        <v/>
      </c>
      <c r="DI211" s="44" t="str">
        <f>IF(Wedstrijden!AT242="x","Z","")</f>
        <v/>
      </c>
      <c r="DJ211" s="44" t="str">
        <f>IF(COUNTA(Wedstrijden!AU242:AW242)&lt;&gt;0,6,"")</f>
        <v/>
      </c>
      <c r="DK211" s="44" t="str">
        <f t="shared" si="23"/>
        <v/>
      </c>
      <c r="DL211" s="44" t="str">
        <f>IF(Wedstrijden!AU242="x","L","")</f>
        <v/>
      </c>
      <c r="DM211" s="44" t="str">
        <f>IF(Wedstrijden!AV242="x","M","")</f>
        <v/>
      </c>
      <c r="DN211" s="44" t="str">
        <f>IF(Wedstrijden!AW242="x","Z","")</f>
        <v/>
      </c>
    </row>
    <row r="212" spans="1:118" ht="15">
      <c r="A212" s="48" t="e">
        <f>Wedstrijden!#REF!</f>
        <v>#REF!</v>
      </c>
      <c r="B212" s="44" t="str">
        <f>IFERROR(VLOOKUP(Wedstrijden!E243,Wedstrijdlocaties!$B$2:$E$499,2,FALSE),"")</f>
        <v>R80187</v>
      </c>
      <c r="C212" s="44" t="str">
        <f>Wedstrijden!F243</f>
        <v>Den Ilp</v>
      </c>
      <c r="D212" s="44" t="str">
        <f>IFERROR(VLOOKUP(Wedstrijden!G243,Organisaties!$B$2:$C$501,2,FALSE),"")</f>
        <v/>
      </c>
      <c r="E212" s="44" t="str">
        <f>IFERROR(VLOOKUP(Wedstrijden!G243,Organisaties!$B$2:$F$501,5,FALSE),"")</f>
        <v/>
      </c>
      <c r="F212" s="44" t="str">
        <f>IF(Wedstrijden!BC243&lt;&gt;"",Wedstrijden!BC243,"")</f>
        <v/>
      </c>
      <c r="G212" s="44">
        <f>IF(Wedstrijden!AY243="Indoor",1,0)</f>
        <v>0</v>
      </c>
      <c r="H212" s="44">
        <f>Wedstrijden!AZ243</f>
        <v>0</v>
      </c>
      <c r="I212" s="44" t="str">
        <f>IF(Wedstrijden!AX243="Nee",0,IF(Wedstrijden!AX243="Ja",1,""))</f>
        <v/>
      </c>
      <c r="J212" s="44" t="str">
        <f>IF(Wedstrijden!BA243&lt;&gt;"",Wedstrijden!BA243,"")</f>
        <v/>
      </c>
      <c r="W212" s="45"/>
      <c r="AE212" s="45"/>
      <c r="AN212" s="45"/>
      <c r="AU212" s="45"/>
      <c r="BA212" s="45"/>
      <c r="BE212" s="45"/>
      <c r="BJ212" s="44">
        <f>IF(COUNTA(Wedstrijden!I243:S243)&lt;&gt;0,1,"")</f>
        <v>1</v>
      </c>
      <c r="BK212" s="44">
        <f t="shared" si="18"/>
        <v>2</v>
      </c>
      <c r="BL212" s="44" t="str">
        <f>IF(Wedstrijden!I243="x","AA","")</f>
        <v/>
      </c>
      <c r="BM212" s="44" t="str">
        <f>IF(Wedstrijden!J243="x","A","")</f>
        <v/>
      </c>
      <c r="BN212" s="44" t="str">
        <f>IF(Wedstrijden!K243="x","B1","")</f>
        <v/>
      </c>
      <c r="BO212" s="44" t="str">
        <f>IF(Wedstrijden!L243="x","BB","")</f>
        <v/>
      </c>
      <c r="BP212" s="44" t="str">
        <f>IF(Wedstrijden!M243="x","B","")</f>
        <v>B</v>
      </c>
      <c r="BQ212" s="44" t="str">
        <f>IF(Wedstrijden!N243="x","L1","")</f>
        <v>L1</v>
      </c>
      <c r="BR212" s="44" t="str">
        <f>IF(Wedstrijden!O243="x","L2","")</f>
        <v>L2</v>
      </c>
      <c r="BS212" s="44" t="str">
        <f>IF(Wedstrijden!P243="x","M1","")</f>
        <v>M1</v>
      </c>
      <c r="BT212" s="44" t="str">
        <f>IF(Wedstrijden!Q243="x","M2","")</f>
        <v>M2</v>
      </c>
      <c r="BU212" s="44" t="str">
        <f>IF(Wedstrijden!R243="x","Z1","")</f>
        <v>Z1</v>
      </c>
      <c r="BV212" s="44" t="str">
        <f>IF(Wedstrijden!S243="x","Z2","")</f>
        <v>Z2</v>
      </c>
      <c r="BW212" s="44">
        <f>IF(COUNTA(Wedstrijden!T243:AB243)&lt;&gt;0,1,"")</f>
        <v>1</v>
      </c>
      <c r="BX212" s="44">
        <f t="shared" si="19"/>
        <v>1</v>
      </c>
      <c r="BY212" s="44" t="str">
        <f>IF(Wedstrijden!T243="x","BB","")</f>
        <v/>
      </c>
      <c r="BZ212" s="44" t="str">
        <f>IF(Wedstrijden!U243="x","B","")</f>
        <v>B</v>
      </c>
      <c r="CA212" s="44" t="str">
        <f>IF(Wedstrijden!V243="x","L1","")</f>
        <v>L1</v>
      </c>
      <c r="CB212" s="44" t="str">
        <f>IF(Wedstrijden!W243="x","L2","")</f>
        <v>L2</v>
      </c>
      <c r="CC212" s="44" t="str">
        <f>IF(Wedstrijden!X243="x","M1","")</f>
        <v>M1</v>
      </c>
      <c r="CD212" s="44" t="str">
        <f>IF(Wedstrijden!Y243="x","M2","")</f>
        <v>M2</v>
      </c>
      <c r="CE212" s="44" t="str">
        <f>IF(Wedstrijden!Z243="x","Z1","")</f>
        <v>Z1</v>
      </c>
      <c r="CF212" s="44" t="str">
        <f>IF(Wedstrijden!AA243="x","Z2","")</f>
        <v>Z2</v>
      </c>
      <c r="CG212" s="44" t="str">
        <f>IF(Wedstrijden!AB243="x","ZZL","")</f>
        <v/>
      </c>
      <c r="CL212" s="44" t="str">
        <f>IF(COUNTA(Wedstrijden!AC243:AJ243)&lt;&gt;0,2,"")</f>
        <v/>
      </c>
      <c r="CM212" s="44" t="str">
        <f t="shared" si="20"/>
        <v/>
      </c>
      <c r="CN212" s="44" t="str">
        <f>IF(Wedstrijden!AC243="x","AA","")</f>
        <v/>
      </c>
      <c r="CO212" s="44" t="str">
        <f>IF(Wedstrijden!AD243="x","A","")</f>
        <v/>
      </c>
      <c r="CP212" s="44" t="str">
        <f>IF(Wedstrijden!AE243="x","BB","")</f>
        <v/>
      </c>
      <c r="CQ212" s="44" t="str">
        <f>IF(Wedstrijden!AF243="x","B","")</f>
        <v/>
      </c>
      <c r="CR212" s="44" t="str">
        <f>IF(Wedstrijden!AG243="x","L","")</f>
        <v/>
      </c>
      <c r="CS212" s="44" t="str">
        <f>IF(Wedstrijden!AH243="x","M","")</f>
        <v/>
      </c>
      <c r="CT212" s="44" t="str">
        <f>IF(Wedstrijden!AI243="x","Z","")</f>
        <v/>
      </c>
      <c r="CU212" s="44" t="str">
        <f>IF(Wedstrijden!AJ243="x","ZZ","")</f>
        <v/>
      </c>
      <c r="CV212" s="44" t="str">
        <f>IF(COUNTA(Wedstrijden!AK243:AQ243)&lt;&gt;0,2,"")</f>
        <v/>
      </c>
      <c r="CW212" s="44" t="str">
        <f t="shared" si="21"/>
        <v/>
      </c>
      <c r="CX212" s="44" t="str">
        <f>IF(Wedstrijden!AK243="x","BB","")</f>
        <v/>
      </c>
      <c r="CY212" s="44" t="str">
        <f>IF(Wedstrijden!AL243="x","B","")</f>
        <v/>
      </c>
      <c r="CZ212" s="44" t="str">
        <f>IF(Wedstrijden!AM243="x","L","")</f>
        <v/>
      </c>
      <c r="DA212" s="44" t="str">
        <f>IF(Wedstrijden!AN243="x","M","")</f>
        <v/>
      </c>
      <c r="DB212" s="44" t="str">
        <f>IF(Wedstrijden!AO243="x","Z","")</f>
        <v/>
      </c>
      <c r="DC212" s="44" t="str">
        <f>IF(Wedstrijden!AP243="x","ZZ","")</f>
        <v/>
      </c>
      <c r="DD212" s="44" t="str">
        <f>IF(Wedstrijden!AQ243="x","1.40","")</f>
        <v/>
      </c>
      <c r="DE212" s="44" t="str">
        <f>IF(COUNTA(Wedstrijden!AR243:AT243)&lt;&gt;0,6,"")</f>
        <v/>
      </c>
      <c r="DF212" s="44" t="str">
        <f t="shared" si="22"/>
        <v/>
      </c>
      <c r="DG212" s="44" t="str">
        <f>IF(Wedstrijden!AR243="x","L","")</f>
        <v/>
      </c>
      <c r="DH212" s="44" t="str">
        <f>IF(Wedstrijden!AS243="x","M","")</f>
        <v/>
      </c>
      <c r="DI212" s="44" t="str">
        <f>IF(Wedstrijden!AT243="x","Z","")</f>
        <v/>
      </c>
      <c r="DJ212" s="44" t="str">
        <f>IF(COUNTA(Wedstrijden!AU243:AW243)&lt;&gt;0,6,"")</f>
        <v/>
      </c>
      <c r="DK212" s="44" t="str">
        <f t="shared" si="23"/>
        <v/>
      </c>
      <c r="DL212" s="44" t="str">
        <f>IF(Wedstrijden!AU243="x","L","")</f>
        <v/>
      </c>
      <c r="DM212" s="44" t="str">
        <f>IF(Wedstrijden!AV243="x","M","")</f>
        <v/>
      </c>
      <c r="DN212" s="44" t="str">
        <f>IF(Wedstrijden!AW243="x","Z","")</f>
        <v/>
      </c>
    </row>
    <row r="213" spans="1:118" ht="15">
      <c r="A213" s="48" t="e">
        <f>Wedstrijden!#REF!</f>
        <v>#REF!</v>
      </c>
      <c r="B213" s="44">
        <f>IFERROR(VLOOKUP(Wedstrijden!E244,Wedstrijdlocaties!$B$2:$E$499,2,FALSE),"")</f>
        <v>960858</v>
      </c>
      <c r="C213" s="44" t="str">
        <f>Wedstrijden!F244</f>
        <v>Blokker</v>
      </c>
      <c r="D213" s="44" t="str">
        <f>IFERROR(VLOOKUP(Wedstrijden!G244,Organisaties!$B$2:$C$501,2,FALSE),"")</f>
        <v>V60295</v>
      </c>
      <c r="E213" s="44" t="str">
        <f>IFERROR(VLOOKUP(Wedstrijden!G244,Organisaties!$B$2:$F$501,5,FALSE),"")</f>
        <v>V31007</v>
      </c>
      <c r="F213" s="44" t="str">
        <f>IF(Wedstrijden!BC244&lt;&gt;"",Wedstrijden!BC244,"")</f>
        <v/>
      </c>
      <c r="G213" s="44">
        <f>IF(Wedstrijden!AY244="Indoor",1,0)</f>
        <v>0</v>
      </c>
      <c r="H213" s="44">
        <f>Wedstrijden!AZ244</f>
        <v>0</v>
      </c>
      <c r="I213" s="44" t="str">
        <f>IF(Wedstrijden!AX244="Nee",0,IF(Wedstrijden!AX244="Ja",1,""))</f>
        <v/>
      </c>
      <c r="J213" s="44" t="str">
        <f>IF(Wedstrijden!BA244&lt;&gt;"",Wedstrijden!BA244,"")</f>
        <v/>
      </c>
      <c r="W213" s="45"/>
      <c r="AE213" s="45"/>
      <c r="AN213" s="45"/>
      <c r="AU213" s="45"/>
      <c r="BA213" s="45"/>
      <c r="BE213" s="45"/>
      <c r="BJ213" s="44" t="str">
        <f>IF(COUNTA(Wedstrijden!I244:S244)&lt;&gt;0,1,"")</f>
        <v/>
      </c>
      <c r="BK213" s="44" t="str">
        <f t="shared" si="18"/>
        <v/>
      </c>
      <c r="BL213" s="44" t="str">
        <f>IF(Wedstrijden!I244="x","AA","")</f>
        <v/>
      </c>
      <c r="BM213" s="44" t="str">
        <f>IF(Wedstrijden!J244="x","A","")</f>
        <v/>
      </c>
      <c r="BN213" s="44" t="str">
        <f>IF(Wedstrijden!K244="x","B1","")</f>
        <v/>
      </c>
      <c r="BO213" s="44" t="str">
        <f>IF(Wedstrijden!L244="x","BB","")</f>
        <v/>
      </c>
      <c r="BP213" s="44" t="str">
        <f>IF(Wedstrijden!M244="x","B","")</f>
        <v/>
      </c>
      <c r="BQ213" s="44" t="str">
        <f>IF(Wedstrijden!N244="x","L1","")</f>
        <v/>
      </c>
      <c r="BR213" s="44" t="str">
        <f>IF(Wedstrijden!O244="x","L2","")</f>
        <v/>
      </c>
      <c r="BS213" s="44" t="str">
        <f>IF(Wedstrijden!P244="x","M1","")</f>
        <v/>
      </c>
      <c r="BT213" s="44" t="str">
        <f>IF(Wedstrijden!Q244="x","M2","")</f>
        <v/>
      </c>
      <c r="BU213" s="44" t="str">
        <f>IF(Wedstrijden!R244="x","Z1","")</f>
        <v/>
      </c>
      <c r="BV213" s="44" t="str">
        <f>IF(Wedstrijden!S244="x","Z2","")</f>
        <v/>
      </c>
      <c r="BW213" s="44" t="str">
        <f>IF(COUNTA(Wedstrijden!T244:AB244)&lt;&gt;0,1,"")</f>
        <v/>
      </c>
      <c r="BX213" s="44" t="str">
        <f t="shared" si="19"/>
        <v/>
      </c>
      <c r="BY213" s="44" t="str">
        <f>IF(Wedstrijden!T244="x","BB","")</f>
        <v/>
      </c>
      <c r="BZ213" s="44" t="str">
        <f>IF(Wedstrijden!U244="x","B","")</f>
        <v/>
      </c>
      <c r="CA213" s="44" t="str">
        <f>IF(Wedstrijden!V244="x","L1","")</f>
        <v/>
      </c>
      <c r="CB213" s="44" t="str">
        <f>IF(Wedstrijden!W244="x","L2","")</f>
        <v/>
      </c>
      <c r="CC213" s="44" t="str">
        <f>IF(Wedstrijden!X244="x","M1","")</f>
        <v/>
      </c>
      <c r="CD213" s="44" t="str">
        <f>IF(Wedstrijden!Y244="x","M2","")</f>
        <v/>
      </c>
      <c r="CE213" s="44" t="str">
        <f>IF(Wedstrijden!Z244="x","Z1","")</f>
        <v/>
      </c>
      <c r="CF213" s="44" t="str">
        <f>IF(Wedstrijden!AA244="x","Z2","")</f>
        <v/>
      </c>
      <c r="CG213" s="44" t="str">
        <f>IF(Wedstrijden!AB244="x","ZZL","")</f>
        <v/>
      </c>
      <c r="CL213" s="44" t="str">
        <f>IF(COUNTA(Wedstrijden!AC244:AJ244)&lt;&gt;0,2,"")</f>
        <v/>
      </c>
      <c r="CM213" s="44" t="str">
        <f t="shared" si="20"/>
        <v/>
      </c>
      <c r="CN213" s="44" t="str">
        <f>IF(Wedstrijden!AC244="x","AA","")</f>
        <v/>
      </c>
      <c r="CO213" s="44" t="str">
        <f>IF(Wedstrijden!AD244="x","A","")</f>
        <v/>
      </c>
      <c r="CP213" s="44" t="str">
        <f>IF(Wedstrijden!AE244="x","BB","")</f>
        <v/>
      </c>
      <c r="CQ213" s="44" t="str">
        <f>IF(Wedstrijden!AF244="x","B","")</f>
        <v/>
      </c>
      <c r="CR213" s="44" t="str">
        <f>IF(Wedstrijden!AG244="x","L","")</f>
        <v/>
      </c>
      <c r="CS213" s="44" t="str">
        <f>IF(Wedstrijden!AH244="x","M","")</f>
        <v/>
      </c>
      <c r="CT213" s="44" t="str">
        <f>IF(Wedstrijden!AI244="x","Z","")</f>
        <v/>
      </c>
      <c r="CU213" s="44" t="str">
        <f>IF(Wedstrijden!AJ244="x","ZZ","")</f>
        <v/>
      </c>
      <c r="CV213" s="44">
        <f>IF(COUNTA(Wedstrijden!AK244:AQ244)&lt;&gt;0,2,"")</f>
        <v>2</v>
      </c>
      <c r="CW213" s="44">
        <f t="shared" si="21"/>
        <v>1</v>
      </c>
      <c r="CX213" s="44" t="str">
        <f>IF(Wedstrijden!AK244="x","BB","")</f>
        <v>BB</v>
      </c>
      <c r="CY213" s="44" t="str">
        <f>IF(Wedstrijden!AL244="x","B","")</f>
        <v>B</v>
      </c>
      <c r="CZ213" s="44" t="str">
        <f>IF(Wedstrijden!AM244="x","L","")</f>
        <v>L</v>
      </c>
      <c r="DA213" s="44" t="str">
        <f>IF(Wedstrijden!AN244="x","M","")</f>
        <v>M</v>
      </c>
      <c r="DB213" s="44" t="str">
        <f>IF(Wedstrijden!AO244="x","Z","")</f>
        <v>Z</v>
      </c>
      <c r="DC213" s="44" t="str">
        <f>IF(Wedstrijden!AP244="x","ZZ","")</f>
        <v>ZZ</v>
      </c>
      <c r="DD213" s="44" t="str">
        <f>IF(Wedstrijden!AQ244="x","1.40","")</f>
        <v/>
      </c>
      <c r="DE213" s="44" t="str">
        <f>IF(COUNTA(Wedstrijden!AR244:AT244)&lt;&gt;0,6,"")</f>
        <v/>
      </c>
      <c r="DF213" s="44" t="str">
        <f t="shared" si="22"/>
        <v/>
      </c>
      <c r="DG213" s="44" t="str">
        <f>IF(Wedstrijden!AR244="x","L","")</f>
        <v/>
      </c>
      <c r="DH213" s="44" t="str">
        <f>IF(Wedstrijden!AS244="x","M","")</f>
        <v/>
      </c>
      <c r="DI213" s="44" t="str">
        <f>IF(Wedstrijden!AT244="x","Z","")</f>
        <v/>
      </c>
      <c r="DJ213" s="44" t="str">
        <f>IF(COUNTA(Wedstrijden!AU244:AW244)&lt;&gt;0,6,"")</f>
        <v/>
      </c>
      <c r="DK213" s="44" t="str">
        <f t="shared" si="23"/>
        <v/>
      </c>
      <c r="DL213" s="44" t="str">
        <f>IF(Wedstrijden!AU244="x","L","")</f>
        <v/>
      </c>
      <c r="DM213" s="44" t="str">
        <f>IF(Wedstrijden!AV244="x","M","")</f>
        <v/>
      </c>
      <c r="DN213" s="44" t="str">
        <f>IF(Wedstrijden!AW244="x","Z","")</f>
        <v/>
      </c>
    </row>
    <row r="214" spans="1:118" ht="15">
      <c r="A214" s="48" t="e">
        <f>Wedstrijden!#REF!</f>
        <v>#REF!</v>
      </c>
      <c r="B214" s="44">
        <f>IFERROR(VLOOKUP(Wedstrijden!E245,Wedstrijdlocaties!$B$2:$E$499,2,FALSE),"")</f>
        <v>922258</v>
      </c>
      <c r="C214" s="44" t="str">
        <f>Wedstrijden!F245</f>
        <v>Den Burg</v>
      </c>
      <c r="D214" s="44" t="str">
        <f>IFERROR(VLOOKUP(Wedstrijden!G245,Organisaties!$B$2:$C$501,2,FALSE),"")</f>
        <v>V50721</v>
      </c>
      <c r="E214" s="44" t="str">
        <f>IFERROR(VLOOKUP(Wedstrijden!G245,Organisaties!$B$2:$F$501,5,FALSE),"")</f>
        <v>V31007</v>
      </c>
      <c r="F214" s="44" t="str">
        <f>IF(Wedstrijden!BC245&lt;&gt;"",Wedstrijden!BC245,"")</f>
        <v/>
      </c>
      <c r="G214" s="44">
        <f>IF(Wedstrijden!AY245="Indoor",1,0)</f>
        <v>0</v>
      </c>
      <c r="H214" s="44" t="str">
        <f>Wedstrijden!AZ245</f>
        <v>Nee</v>
      </c>
      <c r="I214" s="44" t="str">
        <f>IF(Wedstrijden!AX245="Nee",0,IF(Wedstrijden!AX245="Ja",1,""))</f>
        <v/>
      </c>
      <c r="J214" s="44" t="str">
        <f>IF(Wedstrijden!BA245&lt;&gt;"",Wedstrijden!BA245,"")</f>
        <v>Indoor</v>
      </c>
      <c r="W214" s="45"/>
      <c r="AE214" s="45"/>
      <c r="AN214" s="45"/>
      <c r="AU214" s="45"/>
      <c r="BA214" s="45"/>
      <c r="BE214" s="45"/>
      <c r="BJ214" s="44">
        <f>IF(COUNTA(Wedstrijden!I245:S245)&lt;&gt;0,1,"")</f>
        <v>1</v>
      </c>
      <c r="BK214" s="44">
        <f t="shared" si="18"/>
        <v>2</v>
      </c>
      <c r="BL214" s="44" t="str">
        <f>IF(Wedstrijden!I245="x","AA","")</f>
        <v/>
      </c>
      <c r="BM214" s="44" t="str">
        <f>IF(Wedstrijden!J245="x","A","")</f>
        <v/>
      </c>
      <c r="BN214" s="44" t="str">
        <f>IF(Wedstrijden!K245="x","B1","")</f>
        <v/>
      </c>
      <c r="BO214" s="44" t="str">
        <f>IF(Wedstrijden!L245="x","BB","")</f>
        <v/>
      </c>
      <c r="BP214" s="44" t="str">
        <f>IF(Wedstrijden!M245="x","B","")</f>
        <v>B</v>
      </c>
      <c r="BQ214" s="44" t="str">
        <f>IF(Wedstrijden!N245="x","L1","")</f>
        <v>L1</v>
      </c>
      <c r="BR214" s="44" t="str">
        <f>IF(Wedstrijden!O245="x","L2","")</f>
        <v>L2</v>
      </c>
      <c r="BS214" s="44" t="str">
        <f>IF(Wedstrijden!P245="x","M1","")</f>
        <v>M1</v>
      </c>
      <c r="BT214" s="44" t="str">
        <f>IF(Wedstrijden!Q245="x","M2","")</f>
        <v>M2</v>
      </c>
      <c r="BU214" s="44" t="str">
        <f>IF(Wedstrijden!R245="x","Z1","")</f>
        <v>Z1</v>
      </c>
      <c r="BV214" s="44" t="str">
        <f>IF(Wedstrijden!S245="x","Z2","")</f>
        <v>Z2</v>
      </c>
      <c r="BW214" s="44">
        <f>IF(COUNTA(Wedstrijden!T245:AB245)&lt;&gt;0,1,"")</f>
        <v>1</v>
      </c>
      <c r="BX214" s="44">
        <f t="shared" si="19"/>
        <v>1</v>
      </c>
      <c r="BY214" s="44" t="str">
        <f>IF(Wedstrijden!T245="x","BB","")</f>
        <v/>
      </c>
      <c r="BZ214" s="44" t="str">
        <f>IF(Wedstrijden!U245="x","B","")</f>
        <v>B</v>
      </c>
      <c r="CA214" s="44" t="str">
        <f>IF(Wedstrijden!V245="x","L1","")</f>
        <v>L1</v>
      </c>
      <c r="CB214" s="44" t="str">
        <f>IF(Wedstrijden!W245="x","L2","")</f>
        <v>L2</v>
      </c>
      <c r="CC214" s="44" t="str">
        <f>IF(Wedstrijden!X245="x","M1","")</f>
        <v>M1</v>
      </c>
      <c r="CD214" s="44" t="str">
        <f>IF(Wedstrijden!Y245="x","M2","")</f>
        <v>M2</v>
      </c>
      <c r="CE214" s="44" t="str">
        <f>IF(Wedstrijden!Z245="x","Z1","")</f>
        <v>Z1</v>
      </c>
      <c r="CF214" s="44" t="str">
        <f>IF(Wedstrijden!AA245="x","Z2","")</f>
        <v>Z2</v>
      </c>
      <c r="CG214" s="44" t="str">
        <f>IF(Wedstrijden!AB245="x","ZZL","")</f>
        <v/>
      </c>
      <c r="CL214" s="44" t="str">
        <f>IF(COUNTA(Wedstrijden!AC245:AJ245)&lt;&gt;0,2,"")</f>
        <v/>
      </c>
      <c r="CM214" s="44" t="str">
        <f t="shared" si="20"/>
        <v/>
      </c>
      <c r="CN214" s="44" t="str">
        <f>IF(Wedstrijden!AC245="x","AA","")</f>
        <v/>
      </c>
      <c r="CO214" s="44" t="str">
        <f>IF(Wedstrijden!AD245="x","A","")</f>
        <v/>
      </c>
      <c r="CP214" s="44" t="str">
        <f>IF(Wedstrijden!AE245="x","BB","")</f>
        <v/>
      </c>
      <c r="CQ214" s="44" t="str">
        <f>IF(Wedstrijden!AF245="x","B","")</f>
        <v/>
      </c>
      <c r="CR214" s="44" t="str">
        <f>IF(Wedstrijden!AG245="x","L","")</f>
        <v/>
      </c>
      <c r="CS214" s="44" t="str">
        <f>IF(Wedstrijden!AH245="x","M","")</f>
        <v/>
      </c>
      <c r="CT214" s="44" t="str">
        <f>IF(Wedstrijden!AI245="x","Z","")</f>
        <v/>
      </c>
      <c r="CU214" s="44" t="str">
        <f>IF(Wedstrijden!AJ245="x","ZZ","")</f>
        <v/>
      </c>
      <c r="CV214" s="44" t="str">
        <f>IF(COUNTA(Wedstrijden!AK245:AQ245)&lt;&gt;0,2,"")</f>
        <v/>
      </c>
      <c r="CW214" s="44" t="str">
        <f t="shared" si="21"/>
        <v/>
      </c>
      <c r="CX214" s="44" t="str">
        <f>IF(Wedstrijden!AK245="x","BB","")</f>
        <v/>
      </c>
      <c r="CY214" s="44" t="str">
        <f>IF(Wedstrijden!AL245="x","B","")</f>
        <v/>
      </c>
      <c r="CZ214" s="44" t="str">
        <f>IF(Wedstrijden!AM245="x","L","")</f>
        <v/>
      </c>
      <c r="DA214" s="44" t="str">
        <f>IF(Wedstrijden!AN245="x","M","")</f>
        <v/>
      </c>
      <c r="DB214" s="44" t="str">
        <f>IF(Wedstrijden!AO245="x","Z","")</f>
        <v/>
      </c>
      <c r="DC214" s="44" t="str">
        <f>IF(Wedstrijden!AP245="x","ZZ","")</f>
        <v/>
      </c>
      <c r="DD214" s="44" t="str">
        <f>IF(Wedstrijden!AQ245="x","1.40","")</f>
        <v/>
      </c>
      <c r="DE214" s="44" t="str">
        <f>IF(COUNTA(Wedstrijden!AR245:AT245)&lt;&gt;0,6,"")</f>
        <v/>
      </c>
      <c r="DF214" s="44" t="str">
        <f t="shared" si="22"/>
        <v/>
      </c>
      <c r="DG214" s="44" t="str">
        <f>IF(Wedstrijden!AR245="x","L","")</f>
        <v/>
      </c>
      <c r="DH214" s="44" t="str">
        <f>IF(Wedstrijden!AS245="x","M","")</f>
        <v/>
      </c>
      <c r="DI214" s="44" t="str">
        <f>IF(Wedstrijden!AT245="x","Z","")</f>
        <v/>
      </c>
      <c r="DJ214" s="44" t="str">
        <f>IF(COUNTA(Wedstrijden!AU245:AW245)&lt;&gt;0,6,"")</f>
        <v/>
      </c>
      <c r="DK214" s="44" t="str">
        <f t="shared" si="23"/>
        <v/>
      </c>
      <c r="DL214" s="44" t="str">
        <f>IF(Wedstrijden!AU245="x","L","")</f>
        <v/>
      </c>
      <c r="DM214" s="44" t="str">
        <f>IF(Wedstrijden!AV245="x","M","")</f>
        <v/>
      </c>
      <c r="DN214" s="44" t="str">
        <f>IF(Wedstrijden!AW245="x","Z","")</f>
        <v/>
      </c>
    </row>
    <row r="215" spans="1:118" ht="15">
      <c r="A215" s="48" t="e">
        <f>Wedstrijden!#REF!</f>
        <v>#REF!</v>
      </c>
      <c r="B215" s="44" t="str">
        <f>IFERROR(VLOOKUP(Wedstrijden!E246,Wedstrijdlocaties!$B$2:$E$499,2,FALSE),"")</f>
        <v/>
      </c>
      <c r="C215" s="44" t="str">
        <f>Wedstrijden!F246</f>
        <v>Oudesluis</v>
      </c>
      <c r="D215" s="44" t="str">
        <f>IFERROR(VLOOKUP(Wedstrijden!G246,Organisaties!$B$2:$C$501,2,FALSE),"")</f>
        <v/>
      </c>
      <c r="E215" s="44" t="str">
        <f>IFERROR(VLOOKUP(Wedstrijden!G246,Organisaties!$B$2:$F$501,5,FALSE),"")</f>
        <v/>
      </c>
      <c r="F215" s="44" t="str">
        <f>IF(Wedstrijden!BC246&lt;&gt;"",Wedstrijden!BC246,"")</f>
        <v/>
      </c>
      <c r="G215" s="44">
        <f>IF(Wedstrijden!AY246="Indoor",1,0)</f>
        <v>0</v>
      </c>
      <c r="H215" s="44">
        <f>Wedstrijden!AZ246</f>
        <v>0</v>
      </c>
      <c r="I215" s="44" t="str">
        <f>IF(Wedstrijden!AX246="Nee",0,IF(Wedstrijden!AX246="Ja",1,""))</f>
        <v/>
      </c>
      <c r="J215" s="44" t="str">
        <f>IF(Wedstrijden!BA246&lt;&gt;"",Wedstrijden!BA246,"")</f>
        <v/>
      </c>
      <c r="W215" s="45"/>
      <c r="AE215" s="45"/>
      <c r="AN215" s="45"/>
      <c r="AU215" s="45"/>
      <c r="BA215" s="45"/>
      <c r="BE215" s="45"/>
      <c r="BJ215" s="44">
        <f>IF(COUNTA(Wedstrijden!I246:S246)&lt;&gt;0,1,"")</f>
        <v>1</v>
      </c>
      <c r="BK215" s="44">
        <f t="shared" si="18"/>
        <v>2</v>
      </c>
      <c r="BL215" s="44" t="str">
        <f>IF(Wedstrijden!I246="x","AA","")</f>
        <v/>
      </c>
      <c r="BM215" s="44" t="str">
        <f>IF(Wedstrijden!J246="x","A","")</f>
        <v/>
      </c>
      <c r="BN215" s="44" t="str">
        <f>IF(Wedstrijden!K246="x","B1","")</f>
        <v/>
      </c>
      <c r="BO215" s="44" t="str">
        <f>IF(Wedstrijden!L246="x","BB","")</f>
        <v>BB</v>
      </c>
      <c r="BP215" s="44" t="str">
        <f>IF(Wedstrijden!M246="x","B","")</f>
        <v>B</v>
      </c>
      <c r="BQ215" s="44" t="str">
        <f>IF(Wedstrijden!N246="x","L1","")</f>
        <v>L1</v>
      </c>
      <c r="BR215" s="44" t="str">
        <f>IF(Wedstrijden!O246="x","L2","")</f>
        <v>L2</v>
      </c>
      <c r="BS215" s="44" t="str">
        <f>IF(Wedstrijden!P246="x","M1","")</f>
        <v>M1</v>
      </c>
      <c r="BT215" s="44" t="str">
        <f>IF(Wedstrijden!Q246="x","M2","")</f>
        <v>M2</v>
      </c>
      <c r="BU215" s="44" t="str">
        <f>IF(Wedstrijden!R246="x","Z1","")</f>
        <v/>
      </c>
      <c r="BV215" s="44" t="str">
        <f>IF(Wedstrijden!S246="x","Z2","")</f>
        <v/>
      </c>
      <c r="BW215" s="44">
        <f>IF(COUNTA(Wedstrijden!T246:AB246)&lt;&gt;0,1,"")</f>
        <v>1</v>
      </c>
      <c r="BX215" s="44">
        <f t="shared" si="19"/>
        <v>1</v>
      </c>
      <c r="BY215" s="44" t="str">
        <f>IF(Wedstrijden!T246="x","BB","")</f>
        <v>BB</v>
      </c>
      <c r="BZ215" s="44" t="str">
        <f>IF(Wedstrijden!U246="x","B","")</f>
        <v>B</v>
      </c>
      <c r="CA215" s="44" t="str">
        <f>IF(Wedstrijden!V246="x","L1","")</f>
        <v>L1</v>
      </c>
      <c r="CB215" s="44" t="str">
        <f>IF(Wedstrijden!W246="x","L2","")</f>
        <v>L2</v>
      </c>
      <c r="CC215" s="44" t="str">
        <f>IF(Wedstrijden!X246="x","M1","")</f>
        <v>M1</v>
      </c>
      <c r="CD215" s="44" t="str">
        <f>IF(Wedstrijden!Y246="x","M2","")</f>
        <v>M2</v>
      </c>
      <c r="CE215" s="44" t="str">
        <f>IF(Wedstrijden!Z246="x","Z1","")</f>
        <v/>
      </c>
      <c r="CF215" s="44" t="str">
        <f>IF(Wedstrijden!AA246="x","Z2","")</f>
        <v/>
      </c>
      <c r="CG215" s="44" t="str">
        <f>IF(Wedstrijden!AB246="x","ZZL","")</f>
        <v/>
      </c>
      <c r="CL215" s="44" t="str">
        <f>IF(COUNTA(Wedstrijden!AC246:AJ246)&lt;&gt;0,2,"")</f>
        <v/>
      </c>
      <c r="CM215" s="44" t="str">
        <f t="shared" si="20"/>
        <v/>
      </c>
      <c r="CN215" s="44" t="str">
        <f>IF(Wedstrijden!AC246="x","AA","")</f>
        <v/>
      </c>
      <c r="CO215" s="44" t="str">
        <f>IF(Wedstrijden!AD246="x","A","")</f>
        <v/>
      </c>
      <c r="CP215" s="44" t="str">
        <f>IF(Wedstrijden!AE246="x","BB","")</f>
        <v/>
      </c>
      <c r="CQ215" s="44" t="str">
        <f>IF(Wedstrijden!AF246="x","B","")</f>
        <v/>
      </c>
      <c r="CR215" s="44" t="str">
        <f>IF(Wedstrijden!AG246="x","L","")</f>
        <v/>
      </c>
      <c r="CS215" s="44" t="str">
        <f>IF(Wedstrijden!AH246="x","M","")</f>
        <v/>
      </c>
      <c r="CT215" s="44" t="str">
        <f>IF(Wedstrijden!AI246="x","Z","")</f>
        <v/>
      </c>
      <c r="CU215" s="44" t="str">
        <f>IF(Wedstrijden!AJ246="x","ZZ","")</f>
        <v/>
      </c>
      <c r="CV215" s="44" t="str">
        <f>IF(COUNTA(Wedstrijden!AK246:AQ246)&lt;&gt;0,2,"")</f>
        <v/>
      </c>
      <c r="CW215" s="44" t="str">
        <f t="shared" si="21"/>
        <v/>
      </c>
      <c r="CX215" s="44" t="str">
        <f>IF(Wedstrijden!AK246="x","BB","")</f>
        <v/>
      </c>
      <c r="CY215" s="44" t="str">
        <f>IF(Wedstrijden!AL246="x","B","")</f>
        <v/>
      </c>
      <c r="CZ215" s="44" t="str">
        <f>IF(Wedstrijden!AM246="x","L","")</f>
        <v/>
      </c>
      <c r="DA215" s="44" t="str">
        <f>IF(Wedstrijden!AN246="x","M","")</f>
        <v/>
      </c>
      <c r="DB215" s="44" t="str">
        <f>IF(Wedstrijden!AO246="x","Z","")</f>
        <v/>
      </c>
      <c r="DC215" s="44" t="str">
        <f>IF(Wedstrijden!AP246="x","ZZ","")</f>
        <v/>
      </c>
      <c r="DD215" s="44" t="str">
        <f>IF(Wedstrijden!AQ246="x","1.40","")</f>
        <v/>
      </c>
      <c r="DE215" s="44" t="str">
        <f>IF(COUNTA(Wedstrijden!AR246:AT246)&lt;&gt;0,6,"")</f>
        <v/>
      </c>
      <c r="DF215" s="44" t="str">
        <f t="shared" si="22"/>
        <v/>
      </c>
      <c r="DG215" s="44" t="str">
        <f>IF(Wedstrijden!AR246="x","L","")</f>
        <v/>
      </c>
      <c r="DH215" s="44" t="str">
        <f>IF(Wedstrijden!AS246="x","M","")</f>
        <v/>
      </c>
      <c r="DI215" s="44" t="str">
        <f>IF(Wedstrijden!AT246="x","Z","")</f>
        <v/>
      </c>
      <c r="DJ215" s="44" t="str">
        <f>IF(COUNTA(Wedstrijden!AU246:AW246)&lt;&gt;0,6,"")</f>
        <v/>
      </c>
      <c r="DK215" s="44" t="str">
        <f t="shared" si="23"/>
        <v/>
      </c>
      <c r="DL215" s="44" t="str">
        <f>IF(Wedstrijden!AU246="x","L","")</f>
        <v/>
      </c>
      <c r="DM215" s="44" t="str">
        <f>IF(Wedstrijden!AV246="x","M","")</f>
        <v/>
      </c>
      <c r="DN215" s="44" t="str">
        <f>IF(Wedstrijden!AW246="x","Z","")</f>
        <v/>
      </c>
    </row>
    <row r="216" spans="1:118" ht="15">
      <c r="A216" s="48" t="e">
        <f>Wedstrijden!#REF!</f>
        <v>#REF!</v>
      </c>
      <c r="B216" s="44" t="str">
        <f>IFERROR(VLOOKUP(Wedstrijden!#REF!,Wedstrijdlocaties!$B$2:$E$499,2,FALSE),"")</f>
        <v/>
      </c>
      <c r="C216" s="44" t="e">
        <f>Wedstrijden!#REF!</f>
        <v>#REF!</v>
      </c>
      <c r="D216" s="44" t="str">
        <f>IFERROR(VLOOKUP(Wedstrijden!#REF!,Organisaties!$B$2:$C$501,2,FALSE),"")</f>
        <v/>
      </c>
      <c r="E216" s="44" t="str">
        <f>IFERROR(VLOOKUP(Wedstrijden!#REF!,Organisaties!$B$2:$F$501,5,FALSE),"")</f>
        <v/>
      </c>
      <c r="F216" s="44" t="e">
        <f>IF(Wedstrijden!#REF!&lt;&gt;"",Wedstrijden!#REF!,"")</f>
        <v>#REF!</v>
      </c>
      <c r="G216" s="44" t="e">
        <f>IF(Wedstrijden!#REF!="Indoor",1,0)</f>
        <v>#REF!</v>
      </c>
      <c r="H216" s="44" t="e">
        <f>Wedstrijden!#REF!</f>
        <v>#REF!</v>
      </c>
      <c r="I216" s="44" t="e">
        <f>IF(Wedstrijden!#REF!="Nee",0,IF(Wedstrijden!#REF!="Ja",1,""))</f>
        <v>#REF!</v>
      </c>
      <c r="J216" s="44" t="e">
        <f>IF(Wedstrijden!#REF!&lt;&gt;"",Wedstrijden!#REF!,"")</f>
        <v>#REF!</v>
      </c>
      <c r="W216" s="45"/>
      <c r="AE216" s="45"/>
      <c r="AN216" s="45"/>
      <c r="AU216" s="45"/>
      <c r="BA216" s="45"/>
      <c r="BE216" s="45"/>
      <c r="BJ216" s="44">
        <f>IF(COUNTA(Wedstrijden!#REF!)&lt;&gt;0,1,"")</f>
        <v>1</v>
      </c>
      <c r="BK216" s="44">
        <f t="shared" si="18"/>
        <v>2</v>
      </c>
      <c r="BL216" s="44" t="e">
        <f>IF(Wedstrijden!#REF!="x","AA","")</f>
        <v>#REF!</v>
      </c>
      <c r="BM216" s="44" t="e">
        <f>IF(Wedstrijden!#REF!="x","A","")</f>
        <v>#REF!</v>
      </c>
      <c r="BN216" s="44" t="e">
        <f>IF(Wedstrijden!#REF!="x","B1","")</f>
        <v>#REF!</v>
      </c>
      <c r="BO216" s="44" t="e">
        <f>IF(Wedstrijden!#REF!="x","BB","")</f>
        <v>#REF!</v>
      </c>
      <c r="BP216" s="44" t="e">
        <f>IF(Wedstrijden!#REF!="x","B","")</f>
        <v>#REF!</v>
      </c>
      <c r="BQ216" s="44" t="e">
        <f>IF(Wedstrijden!#REF!="x","L1","")</f>
        <v>#REF!</v>
      </c>
      <c r="BR216" s="44" t="e">
        <f>IF(Wedstrijden!#REF!="x","L2","")</f>
        <v>#REF!</v>
      </c>
      <c r="BS216" s="44" t="e">
        <f>IF(Wedstrijden!#REF!="x","M1","")</f>
        <v>#REF!</v>
      </c>
      <c r="BT216" s="44" t="e">
        <f>IF(Wedstrijden!#REF!="x","M2","")</f>
        <v>#REF!</v>
      </c>
      <c r="BU216" s="44" t="e">
        <f>IF(Wedstrijden!#REF!="x","Z1","")</f>
        <v>#REF!</v>
      </c>
      <c r="BV216" s="44" t="e">
        <f>IF(Wedstrijden!#REF!="x","Z2","")</f>
        <v>#REF!</v>
      </c>
      <c r="BW216" s="44">
        <f>IF(COUNTA(Wedstrijden!#REF!)&lt;&gt;0,1,"")</f>
        <v>1</v>
      </c>
      <c r="BX216" s="44">
        <f t="shared" si="19"/>
        <v>1</v>
      </c>
      <c r="BY216" s="44" t="e">
        <f>IF(Wedstrijden!#REF!="x","BB","")</f>
        <v>#REF!</v>
      </c>
      <c r="BZ216" s="44" t="e">
        <f>IF(Wedstrijden!#REF!="x","B","")</f>
        <v>#REF!</v>
      </c>
      <c r="CA216" s="44" t="e">
        <f>IF(Wedstrijden!#REF!="x","L1","")</f>
        <v>#REF!</v>
      </c>
      <c r="CB216" s="44" t="e">
        <f>IF(Wedstrijden!#REF!="x","L2","")</f>
        <v>#REF!</v>
      </c>
      <c r="CC216" s="44" t="e">
        <f>IF(Wedstrijden!#REF!="x","M1","")</f>
        <v>#REF!</v>
      </c>
      <c r="CD216" s="44" t="e">
        <f>IF(Wedstrijden!#REF!="x","M2","")</f>
        <v>#REF!</v>
      </c>
      <c r="CE216" s="44" t="e">
        <f>IF(Wedstrijden!#REF!="x","Z1","")</f>
        <v>#REF!</v>
      </c>
      <c r="CF216" s="44" t="e">
        <f>IF(Wedstrijden!#REF!="x","Z2","")</f>
        <v>#REF!</v>
      </c>
      <c r="CG216" s="44" t="e">
        <f>IF(Wedstrijden!#REF!="x","ZZL","")</f>
        <v>#REF!</v>
      </c>
      <c r="CL216" s="44">
        <f>IF(COUNTA(Wedstrijden!#REF!)&lt;&gt;0,2,"")</f>
        <v>2</v>
      </c>
      <c r="CM216" s="44">
        <f t="shared" si="20"/>
        <v>2</v>
      </c>
      <c r="CN216" s="44" t="e">
        <f>IF(Wedstrijden!#REF!="x","AA","")</f>
        <v>#REF!</v>
      </c>
      <c r="CO216" s="44" t="e">
        <f>IF(Wedstrijden!#REF!="x","A","")</f>
        <v>#REF!</v>
      </c>
      <c r="CP216" s="44" t="e">
        <f>IF(Wedstrijden!#REF!="x","BB","")</f>
        <v>#REF!</v>
      </c>
      <c r="CQ216" s="44" t="e">
        <f>IF(Wedstrijden!#REF!="x","B","")</f>
        <v>#REF!</v>
      </c>
      <c r="CR216" s="44" t="e">
        <f>IF(Wedstrijden!#REF!="x","L","")</f>
        <v>#REF!</v>
      </c>
      <c r="CS216" s="44" t="e">
        <f>IF(Wedstrijden!#REF!="x","M","")</f>
        <v>#REF!</v>
      </c>
      <c r="CT216" s="44" t="e">
        <f>IF(Wedstrijden!#REF!="x","Z","")</f>
        <v>#REF!</v>
      </c>
      <c r="CU216" s="44" t="e">
        <f>IF(Wedstrijden!#REF!="x","ZZ","")</f>
        <v>#REF!</v>
      </c>
      <c r="CV216" s="44">
        <f>IF(COUNTA(Wedstrijden!#REF!)&lt;&gt;0,2,"")</f>
        <v>2</v>
      </c>
      <c r="CW216" s="44">
        <f t="shared" si="21"/>
        <v>1</v>
      </c>
      <c r="CX216" s="44" t="e">
        <f>IF(Wedstrijden!#REF!="x","BB","")</f>
        <v>#REF!</v>
      </c>
      <c r="CY216" s="44" t="e">
        <f>IF(Wedstrijden!#REF!="x","B","")</f>
        <v>#REF!</v>
      </c>
      <c r="CZ216" s="44" t="e">
        <f>IF(Wedstrijden!#REF!="x","L","")</f>
        <v>#REF!</v>
      </c>
      <c r="DA216" s="44" t="e">
        <f>IF(Wedstrijden!#REF!="x","M","")</f>
        <v>#REF!</v>
      </c>
      <c r="DB216" s="44" t="e">
        <f>IF(Wedstrijden!#REF!="x","Z","")</f>
        <v>#REF!</v>
      </c>
      <c r="DC216" s="44" t="e">
        <f>IF(Wedstrijden!#REF!="x","ZZ","")</f>
        <v>#REF!</v>
      </c>
      <c r="DD216" s="44" t="e">
        <f>IF(Wedstrijden!#REF!="x","1.40","")</f>
        <v>#REF!</v>
      </c>
      <c r="DE216" s="44">
        <f>IF(COUNTA(Wedstrijden!#REF!)&lt;&gt;0,6,"")</f>
        <v>6</v>
      </c>
      <c r="DF216" s="44">
        <f t="shared" si="22"/>
        <v>2</v>
      </c>
      <c r="DG216" s="44" t="e">
        <f>IF(Wedstrijden!#REF!="x","L","")</f>
        <v>#REF!</v>
      </c>
      <c r="DH216" s="44" t="e">
        <f>IF(Wedstrijden!#REF!="x","M","")</f>
        <v>#REF!</v>
      </c>
      <c r="DI216" s="44" t="e">
        <f>IF(Wedstrijden!#REF!="x","Z","")</f>
        <v>#REF!</v>
      </c>
      <c r="DJ216" s="44">
        <f>IF(COUNTA(Wedstrijden!#REF!)&lt;&gt;0,6,"")</f>
        <v>6</v>
      </c>
      <c r="DK216" s="44">
        <f t="shared" si="23"/>
        <v>1</v>
      </c>
      <c r="DL216" s="44" t="e">
        <f>IF(Wedstrijden!#REF!="x","L","")</f>
        <v>#REF!</v>
      </c>
      <c r="DM216" s="44" t="e">
        <f>IF(Wedstrijden!#REF!="x","M","")</f>
        <v>#REF!</v>
      </c>
      <c r="DN216" s="44" t="e">
        <f>IF(Wedstrijden!#REF!="x","Z","")</f>
        <v>#REF!</v>
      </c>
    </row>
    <row r="217" spans="1:118" ht="15">
      <c r="A217" s="48" t="e">
        <f>Wedstrijden!#REF!</f>
        <v>#REF!</v>
      </c>
      <c r="B217" s="44">
        <f>IFERROR(VLOOKUP(Wedstrijden!E248,Wedstrijdlocaties!$B$2:$E$499,2,FALSE),"")</f>
        <v>861966</v>
      </c>
      <c r="C217" s="44" t="str">
        <f>Wedstrijden!F248</f>
        <v>Oostzaan</v>
      </c>
      <c r="D217" s="44">
        <f>IFERROR(VLOOKUP(Wedstrijden!G248,Organisaties!$B$2:$C$501,2,FALSE),"")</f>
        <v>755901</v>
      </c>
      <c r="E217" s="44" t="str">
        <f>IFERROR(VLOOKUP(Wedstrijden!G248,Organisaties!$B$2:$F$501,5,FALSE),"")</f>
        <v>V31007</v>
      </c>
      <c r="F217" s="44" t="str">
        <f>IF(Wedstrijden!BC248&lt;&gt;"",Wedstrijden!BC248,"")</f>
        <v/>
      </c>
      <c r="G217" s="44">
        <f>IF(Wedstrijden!AY248="Indoor",1,0)</f>
        <v>1</v>
      </c>
      <c r="H217" s="44">
        <f>Wedstrijden!AZ248</f>
        <v>0</v>
      </c>
      <c r="I217" s="44" t="str">
        <f>IF(Wedstrijden!AX248="Nee",0,IF(Wedstrijden!AX248="Ja",1,""))</f>
        <v/>
      </c>
      <c r="J217" s="44" t="str">
        <f>IF(Wedstrijden!BA248&lt;&gt;"",Wedstrijden!BA248,"")</f>
        <v/>
      </c>
      <c r="W217" s="45"/>
      <c r="AE217" s="45"/>
      <c r="AN217" s="45"/>
      <c r="AU217" s="45"/>
      <c r="BA217" s="45"/>
      <c r="BE217" s="45"/>
      <c r="BJ217" s="44">
        <f>IF(COUNTA(Wedstrijden!I248:S248)&lt;&gt;0,1,"")</f>
        <v>1</v>
      </c>
      <c r="BK217" s="44">
        <f t="shared" si="18"/>
        <v>2</v>
      </c>
      <c r="BL217" s="44" t="str">
        <f>IF(Wedstrijden!I248="x","AA","")</f>
        <v/>
      </c>
      <c r="BM217" s="44" t="str">
        <f>IF(Wedstrijden!J248="x","A","")</f>
        <v/>
      </c>
      <c r="BN217" s="44" t="str">
        <f>IF(Wedstrijden!K248="x","B1","")</f>
        <v/>
      </c>
      <c r="BO217" s="44" t="str">
        <f>IF(Wedstrijden!L248="x","BB","")</f>
        <v/>
      </c>
      <c r="BP217" s="44" t="str">
        <f>IF(Wedstrijden!M248="x","B","")</f>
        <v>B</v>
      </c>
      <c r="BQ217" s="44" t="str">
        <f>IF(Wedstrijden!N248="x","L1","")</f>
        <v>L1</v>
      </c>
      <c r="BR217" s="44" t="str">
        <f>IF(Wedstrijden!O248="x","L2","")</f>
        <v>L2</v>
      </c>
      <c r="BS217" s="44" t="str">
        <f>IF(Wedstrijden!P248="x","M1","")</f>
        <v>M1</v>
      </c>
      <c r="BT217" s="44" t="str">
        <f>IF(Wedstrijden!Q248="x","M2","")</f>
        <v>M2</v>
      </c>
      <c r="BU217" s="44" t="str">
        <f>IF(Wedstrijden!R248="x","Z1","")</f>
        <v>Z1</v>
      </c>
      <c r="BV217" s="44" t="str">
        <f>IF(Wedstrijden!S248="x","Z2","")</f>
        <v>Z2</v>
      </c>
      <c r="BW217" s="44">
        <f>IF(COUNTA(Wedstrijden!T248:AB248)&lt;&gt;0,1,"")</f>
        <v>1</v>
      </c>
      <c r="BX217" s="44">
        <f t="shared" si="19"/>
        <v>1</v>
      </c>
      <c r="BY217" s="44" t="str">
        <f>IF(Wedstrijden!T248="x","BB","")</f>
        <v/>
      </c>
      <c r="BZ217" s="44" t="str">
        <f>IF(Wedstrijden!U248="x","B","")</f>
        <v>B</v>
      </c>
      <c r="CA217" s="44" t="str">
        <f>IF(Wedstrijden!V248="x","L1","")</f>
        <v>L1</v>
      </c>
      <c r="CB217" s="44" t="str">
        <f>IF(Wedstrijden!W248="x","L2","")</f>
        <v>L2</v>
      </c>
      <c r="CC217" s="44" t="str">
        <f>IF(Wedstrijden!X248="x","M1","")</f>
        <v>M1</v>
      </c>
      <c r="CD217" s="44" t="str">
        <f>IF(Wedstrijden!Y248="x","M2","")</f>
        <v>M2</v>
      </c>
      <c r="CE217" s="44" t="str">
        <f>IF(Wedstrijden!Z248="x","Z1","")</f>
        <v>Z1</v>
      </c>
      <c r="CF217" s="44" t="str">
        <f>IF(Wedstrijden!AA248="x","Z2","")</f>
        <v>Z2</v>
      </c>
      <c r="CG217" s="44" t="str">
        <f>IF(Wedstrijden!AB248="x","ZZL","")</f>
        <v/>
      </c>
      <c r="CL217" s="44" t="str">
        <f>IF(COUNTA(Wedstrijden!AC248:AJ248)&lt;&gt;0,2,"")</f>
        <v/>
      </c>
      <c r="CM217" s="44" t="str">
        <f t="shared" si="20"/>
        <v/>
      </c>
      <c r="CN217" s="44" t="str">
        <f>IF(Wedstrijden!AC248="x","AA","")</f>
        <v/>
      </c>
      <c r="CO217" s="44" t="str">
        <f>IF(Wedstrijden!AD248="x","A","")</f>
        <v/>
      </c>
      <c r="CP217" s="44" t="str">
        <f>IF(Wedstrijden!AE248="x","BB","")</f>
        <v/>
      </c>
      <c r="CQ217" s="44" t="str">
        <f>IF(Wedstrijden!AF248="x","B","")</f>
        <v/>
      </c>
      <c r="CR217" s="44" t="str">
        <f>IF(Wedstrijden!AG248="x","L","")</f>
        <v/>
      </c>
      <c r="CS217" s="44" t="str">
        <f>IF(Wedstrijden!AH248="x","M","")</f>
        <v/>
      </c>
      <c r="CT217" s="44" t="str">
        <f>IF(Wedstrijden!AI248="x","Z","")</f>
        <v/>
      </c>
      <c r="CU217" s="44" t="str">
        <f>IF(Wedstrijden!AJ248="x","ZZ","")</f>
        <v/>
      </c>
      <c r="CV217" s="44" t="str">
        <f>IF(COUNTA(Wedstrijden!AK248:AQ248)&lt;&gt;0,2,"")</f>
        <v/>
      </c>
      <c r="CW217" s="44" t="str">
        <f t="shared" si="21"/>
        <v/>
      </c>
      <c r="CX217" s="44" t="str">
        <f>IF(Wedstrijden!AK248="x","BB","")</f>
        <v/>
      </c>
      <c r="CY217" s="44" t="str">
        <f>IF(Wedstrijden!AL248="x","B","")</f>
        <v/>
      </c>
      <c r="CZ217" s="44" t="str">
        <f>IF(Wedstrijden!AM248="x","L","")</f>
        <v/>
      </c>
      <c r="DA217" s="44" t="str">
        <f>IF(Wedstrijden!AN248="x","M","")</f>
        <v/>
      </c>
      <c r="DB217" s="44" t="str">
        <f>IF(Wedstrijden!AO248="x","Z","")</f>
        <v/>
      </c>
      <c r="DC217" s="44" t="str">
        <f>IF(Wedstrijden!AP248="x","ZZ","")</f>
        <v/>
      </c>
      <c r="DD217" s="44" t="str">
        <f>IF(Wedstrijden!AQ248="x","1.40","")</f>
        <v/>
      </c>
      <c r="DE217" s="44" t="str">
        <f>IF(COUNTA(Wedstrijden!AR248:AT248)&lt;&gt;0,6,"")</f>
        <v/>
      </c>
      <c r="DF217" s="44" t="str">
        <f t="shared" si="22"/>
        <v/>
      </c>
      <c r="DG217" s="44" t="str">
        <f>IF(Wedstrijden!AR248="x","L","")</f>
        <v/>
      </c>
      <c r="DH217" s="44" t="str">
        <f>IF(Wedstrijden!AS248="x","M","")</f>
        <v/>
      </c>
      <c r="DI217" s="44" t="str">
        <f>IF(Wedstrijden!AT248="x","Z","")</f>
        <v/>
      </c>
      <c r="DJ217" s="44" t="str">
        <f>IF(COUNTA(Wedstrijden!AU248:AW248)&lt;&gt;0,6,"")</f>
        <v/>
      </c>
      <c r="DK217" s="44" t="str">
        <f t="shared" si="23"/>
        <v/>
      </c>
      <c r="DL217" s="44" t="str">
        <f>IF(Wedstrijden!AU248="x","L","")</f>
        <v/>
      </c>
      <c r="DM217" s="44" t="str">
        <f>IF(Wedstrijden!AV248="x","M","")</f>
        <v/>
      </c>
      <c r="DN217" s="44" t="str">
        <f>IF(Wedstrijden!AW248="x","Z","")</f>
        <v/>
      </c>
    </row>
    <row r="218" spans="1:118" ht="15">
      <c r="A218" s="48" t="e">
        <f>Wedstrijden!#REF!</f>
        <v>#REF!</v>
      </c>
      <c r="B218" s="44">
        <f>IFERROR(VLOOKUP(Wedstrijden!E249,Wedstrijdlocaties!$B$2:$E$499,2,FALSE),"")</f>
        <v>960179</v>
      </c>
      <c r="C218" s="44" t="str">
        <f>Wedstrijden!F249</f>
        <v>Berkhout</v>
      </c>
      <c r="D218" s="44" t="str">
        <f>IFERROR(VLOOKUP(Wedstrijden!G249,Organisaties!$B$2:$C$501,2,FALSE),"")</f>
        <v>V51825</v>
      </c>
      <c r="E218" s="44" t="str">
        <f>IFERROR(VLOOKUP(Wedstrijden!G249,Organisaties!$B$2:$F$501,5,FALSE),"")</f>
        <v>V31007</v>
      </c>
      <c r="F218" s="44" t="str">
        <f>IF(Wedstrijden!BC249&lt;&gt;"",Wedstrijden!BC249,"")</f>
        <v/>
      </c>
      <c r="G218" s="44">
        <f>IF(Wedstrijden!AY249="Indoor",1,0)</f>
        <v>0</v>
      </c>
      <c r="H218" s="44">
        <f>Wedstrijden!AZ249</f>
        <v>0</v>
      </c>
      <c r="I218" s="44" t="str">
        <f>IF(Wedstrijden!AX249="Nee",0,IF(Wedstrijden!AX249="Ja",1,""))</f>
        <v/>
      </c>
      <c r="J218" s="44" t="str">
        <f>IF(Wedstrijden!BA249&lt;&gt;"",Wedstrijden!BA249,"")</f>
        <v/>
      </c>
      <c r="W218" s="45"/>
      <c r="AE218" s="45"/>
      <c r="AN218" s="45"/>
      <c r="AU218" s="45"/>
      <c r="BA218" s="45"/>
      <c r="BE218" s="45"/>
      <c r="BJ218" s="44">
        <f>IF(COUNTA(Wedstrijden!I249:S249)&lt;&gt;0,1,"")</f>
        <v>1</v>
      </c>
      <c r="BK218" s="44">
        <f t="shared" si="18"/>
        <v>2</v>
      </c>
      <c r="BL218" s="44" t="str">
        <f>IF(Wedstrijden!I249="x","AA","")</f>
        <v/>
      </c>
      <c r="BM218" s="44" t="str">
        <f>IF(Wedstrijden!J249="x","A","")</f>
        <v/>
      </c>
      <c r="BN218" s="44" t="str">
        <f>IF(Wedstrijden!K249="x","B1","")</f>
        <v/>
      </c>
      <c r="BO218" s="44" t="str">
        <f>IF(Wedstrijden!L249="x","BB","")</f>
        <v/>
      </c>
      <c r="BP218" s="44" t="str">
        <f>IF(Wedstrijden!M249="x","B","")</f>
        <v>B</v>
      </c>
      <c r="BQ218" s="44" t="str">
        <f>IF(Wedstrijden!N249="x","L1","")</f>
        <v>L1</v>
      </c>
      <c r="BR218" s="44" t="str">
        <f>IF(Wedstrijden!O249="x","L2","")</f>
        <v>L2</v>
      </c>
      <c r="BS218" s="44" t="str">
        <f>IF(Wedstrijden!P249="x","M1","")</f>
        <v>M1</v>
      </c>
      <c r="BT218" s="44" t="str">
        <f>IF(Wedstrijden!Q249="x","M2","")</f>
        <v>M2</v>
      </c>
      <c r="BU218" s="44" t="str">
        <f>IF(Wedstrijden!R249="x","Z1","")</f>
        <v>Z1</v>
      </c>
      <c r="BV218" s="44" t="str">
        <f>IF(Wedstrijden!S249="x","Z2","")</f>
        <v>Z2</v>
      </c>
      <c r="BW218" s="44" t="str">
        <f>IF(COUNTA(Wedstrijden!T249:AB249)&lt;&gt;0,1,"")</f>
        <v/>
      </c>
      <c r="BX218" s="44" t="str">
        <f t="shared" si="19"/>
        <v/>
      </c>
      <c r="BY218" s="44" t="str">
        <f>IF(Wedstrijden!T249="x","BB","")</f>
        <v/>
      </c>
      <c r="BZ218" s="44" t="str">
        <f>IF(Wedstrijden!U249="x","B","")</f>
        <v/>
      </c>
      <c r="CA218" s="44" t="str">
        <f>IF(Wedstrijden!V249="x","L1","")</f>
        <v/>
      </c>
      <c r="CB218" s="44" t="str">
        <f>IF(Wedstrijden!W249="x","L2","")</f>
        <v/>
      </c>
      <c r="CC218" s="44" t="str">
        <f>IF(Wedstrijden!X249="x","M1","")</f>
        <v/>
      </c>
      <c r="CD218" s="44" t="str">
        <f>IF(Wedstrijden!Y249="x","M2","")</f>
        <v/>
      </c>
      <c r="CE218" s="44" t="str">
        <f>IF(Wedstrijden!Z249="x","Z1","")</f>
        <v/>
      </c>
      <c r="CF218" s="44" t="str">
        <f>IF(Wedstrijden!AA249="x","Z2","")</f>
        <v/>
      </c>
      <c r="CG218" s="44" t="str">
        <f>IF(Wedstrijden!AB249="x","ZZL","")</f>
        <v/>
      </c>
      <c r="CL218" s="44" t="str">
        <f>IF(COUNTA(Wedstrijden!AC249:AJ249)&lt;&gt;0,2,"")</f>
        <v/>
      </c>
      <c r="CM218" s="44" t="str">
        <f t="shared" si="20"/>
        <v/>
      </c>
      <c r="CN218" s="44" t="str">
        <f>IF(Wedstrijden!AC249="x","AA","")</f>
        <v/>
      </c>
      <c r="CO218" s="44" t="str">
        <f>IF(Wedstrijden!AD249="x","A","")</f>
        <v/>
      </c>
      <c r="CP218" s="44" t="str">
        <f>IF(Wedstrijden!AE249="x","BB","")</f>
        <v/>
      </c>
      <c r="CQ218" s="44" t="str">
        <f>IF(Wedstrijden!AF249="x","B","")</f>
        <v/>
      </c>
      <c r="CR218" s="44" t="str">
        <f>IF(Wedstrijden!AG249="x","L","")</f>
        <v/>
      </c>
      <c r="CS218" s="44" t="str">
        <f>IF(Wedstrijden!AH249="x","M","")</f>
        <v/>
      </c>
      <c r="CT218" s="44" t="str">
        <f>IF(Wedstrijden!AI249="x","Z","")</f>
        <v/>
      </c>
      <c r="CU218" s="44" t="str">
        <f>IF(Wedstrijden!AJ249="x","ZZ","")</f>
        <v/>
      </c>
      <c r="CV218" s="44" t="str">
        <f>IF(COUNTA(Wedstrijden!AK249:AQ249)&lt;&gt;0,2,"")</f>
        <v/>
      </c>
      <c r="CW218" s="44" t="str">
        <f t="shared" si="21"/>
        <v/>
      </c>
      <c r="CX218" s="44" t="str">
        <f>IF(Wedstrijden!AK249="x","BB","")</f>
        <v/>
      </c>
      <c r="CY218" s="44" t="str">
        <f>IF(Wedstrijden!AL249="x","B","")</f>
        <v/>
      </c>
      <c r="CZ218" s="44" t="str">
        <f>IF(Wedstrijden!AM249="x","L","")</f>
        <v/>
      </c>
      <c r="DA218" s="44" t="str">
        <f>IF(Wedstrijden!AN249="x","M","")</f>
        <v/>
      </c>
      <c r="DB218" s="44" t="str">
        <f>IF(Wedstrijden!AO249="x","Z","")</f>
        <v/>
      </c>
      <c r="DC218" s="44" t="str">
        <f>IF(Wedstrijden!AP249="x","ZZ","")</f>
        <v/>
      </c>
      <c r="DD218" s="44" t="str">
        <f>IF(Wedstrijden!AQ249="x","1.40","")</f>
        <v/>
      </c>
      <c r="DE218" s="44" t="str">
        <f>IF(COUNTA(Wedstrijden!AR249:AT249)&lt;&gt;0,6,"")</f>
        <v/>
      </c>
      <c r="DF218" s="44" t="str">
        <f t="shared" si="22"/>
        <v/>
      </c>
      <c r="DG218" s="44" t="str">
        <f>IF(Wedstrijden!AR249="x","L","")</f>
        <v/>
      </c>
      <c r="DH218" s="44" t="str">
        <f>IF(Wedstrijden!AS249="x","M","")</f>
        <v/>
      </c>
      <c r="DI218" s="44" t="str">
        <f>IF(Wedstrijden!AT249="x","Z","")</f>
        <v/>
      </c>
      <c r="DJ218" s="44" t="str">
        <f>IF(COUNTA(Wedstrijden!AU249:AW249)&lt;&gt;0,6,"")</f>
        <v/>
      </c>
      <c r="DK218" s="44" t="str">
        <f t="shared" si="23"/>
        <v/>
      </c>
      <c r="DL218" s="44" t="str">
        <f>IF(Wedstrijden!AU249="x","L","")</f>
        <v/>
      </c>
      <c r="DM218" s="44" t="str">
        <f>IF(Wedstrijden!AV249="x","M","")</f>
        <v/>
      </c>
      <c r="DN218" s="44" t="str">
        <f>IF(Wedstrijden!AW249="x","Z","")</f>
        <v/>
      </c>
    </row>
    <row r="219" spans="1:118" ht="15">
      <c r="A219" s="48" t="e">
        <f>Wedstrijden!#REF!</f>
        <v>#REF!</v>
      </c>
      <c r="B219" s="44">
        <f>IFERROR(VLOOKUP(Wedstrijden!E250,Wedstrijdlocaties!$B$2:$E$499,2,FALSE),"")</f>
        <v>849061</v>
      </c>
      <c r="C219" s="44" t="str">
        <f>Wedstrijden!F250</f>
        <v>Middenbeemster</v>
      </c>
      <c r="D219" s="44" t="str">
        <f>IFERROR(VLOOKUP(Wedstrijden!G250,Organisaties!$B$2:$C$501,2,FALSE),"")</f>
        <v/>
      </c>
      <c r="E219" s="44" t="str">
        <f>IFERROR(VLOOKUP(Wedstrijden!G250,Organisaties!$B$2:$F$501,5,FALSE),"")</f>
        <v/>
      </c>
      <c r="F219" s="44" t="str">
        <f>IF(Wedstrijden!BC250&lt;&gt;"",Wedstrijden!BC250,"")</f>
        <v/>
      </c>
      <c r="G219" s="44">
        <f>IF(Wedstrijden!AY250="Indoor",1,0)</f>
        <v>0</v>
      </c>
      <c r="H219" s="44" t="str">
        <f>Wedstrijden!AZ250</f>
        <v>Onbeperkt</v>
      </c>
      <c r="I219" s="44">
        <f>IF(Wedstrijden!AX250="Nee",0,IF(Wedstrijden!AX250="Ja",1,""))</f>
        <v>0</v>
      </c>
      <c r="J219" s="44" t="str">
        <f>IF(Wedstrijden!BA250&lt;&gt;"",Wedstrijden!BA250,"")</f>
        <v/>
      </c>
      <c r="W219" s="45"/>
      <c r="AE219" s="45"/>
      <c r="AN219" s="45"/>
      <c r="AU219" s="45"/>
      <c r="BA219" s="45"/>
      <c r="BE219" s="45"/>
      <c r="BJ219" s="44" t="str">
        <f>IF(COUNTA(Wedstrijden!I250:S250)&lt;&gt;0,1,"")</f>
        <v/>
      </c>
      <c r="BK219" s="44" t="str">
        <f t="shared" si="18"/>
        <v/>
      </c>
      <c r="BL219" s="44" t="str">
        <f>IF(Wedstrijden!I250="x","AA","")</f>
        <v/>
      </c>
      <c r="BM219" s="44" t="str">
        <f>IF(Wedstrijden!J250="x","A","")</f>
        <v/>
      </c>
      <c r="BN219" s="44" t="str">
        <f>IF(Wedstrijden!K250="x","B1","")</f>
        <v/>
      </c>
      <c r="BO219" s="44" t="str">
        <f>IF(Wedstrijden!L250="x","BB","")</f>
        <v/>
      </c>
      <c r="BP219" s="44" t="str">
        <f>IF(Wedstrijden!M250="x","B","")</f>
        <v/>
      </c>
      <c r="BQ219" s="44" t="str">
        <f>IF(Wedstrijden!N250="x","L1","")</f>
        <v/>
      </c>
      <c r="BR219" s="44" t="str">
        <f>IF(Wedstrijden!O250="x","L2","")</f>
        <v/>
      </c>
      <c r="BS219" s="44" t="str">
        <f>IF(Wedstrijden!P250="x","M1","")</f>
        <v/>
      </c>
      <c r="BT219" s="44" t="str">
        <f>IF(Wedstrijden!Q250="x","M2","")</f>
        <v/>
      </c>
      <c r="BU219" s="44" t="str">
        <f>IF(Wedstrijden!R250="x","Z1","")</f>
        <v/>
      </c>
      <c r="BV219" s="44" t="str">
        <f>IF(Wedstrijden!S250="x","Z2","")</f>
        <v/>
      </c>
      <c r="BW219" s="44" t="str">
        <f>IF(COUNTA(Wedstrijden!T250:AB250)&lt;&gt;0,1,"")</f>
        <v/>
      </c>
      <c r="BX219" s="44" t="str">
        <f t="shared" si="19"/>
        <v/>
      </c>
      <c r="BY219" s="44" t="str">
        <f>IF(Wedstrijden!T250="x","BB","")</f>
        <v/>
      </c>
      <c r="BZ219" s="44" t="str">
        <f>IF(Wedstrijden!U250="x","B","")</f>
        <v/>
      </c>
      <c r="CA219" s="44" t="str">
        <f>IF(Wedstrijden!V250="x","L1","")</f>
        <v/>
      </c>
      <c r="CB219" s="44" t="str">
        <f>IF(Wedstrijden!W250="x","L2","")</f>
        <v/>
      </c>
      <c r="CC219" s="44" t="str">
        <f>IF(Wedstrijden!X250="x","M1","")</f>
        <v/>
      </c>
      <c r="CD219" s="44" t="str">
        <f>IF(Wedstrijden!Y250="x","M2","")</f>
        <v/>
      </c>
      <c r="CE219" s="44" t="str">
        <f>IF(Wedstrijden!Z250="x","Z1","")</f>
        <v/>
      </c>
      <c r="CF219" s="44" t="str">
        <f>IF(Wedstrijden!AA250="x","Z2","")</f>
        <v/>
      </c>
      <c r="CG219" s="44" t="str">
        <f>IF(Wedstrijden!AB250="x","ZZL","")</f>
        <v/>
      </c>
      <c r="CL219" s="44" t="str">
        <f>IF(COUNTA(Wedstrijden!AC250:AJ250)&lt;&gt;0,2,"")</f>
        <v/>
      </c>
      <c r="CM219" s="44" t="str">
        <f t="shared" si="20"/>
        <v/>
      </c>
      <c r="CN219" s="44" t="str">
        <f>IF(Wedstrijden!AC250="x","AA","")</f>
        <v/>
      </c>
      <c r="CO219" s="44" t="str">
        <f>IF(Wedstrijden!AD250="x","A","")</f>
        <v/>
      </c>
      <c r="CP219" s="44" t="str">
        <f>IF(Wedstrijden!AE250="x","BB","")</f>
        <v/>
      </c>
      <c r="CQ219" s="44" t="str">
        <f>IF(Wedstrijden!AF250="x","B","")</f>
        <v/>
      </c>
      <c r="CR219" s="44" t="str">
        <f>IF(Wedstrijden!AG250="x","L","")</f>
        <v/>
      </c>
      <c r="CS219" s="44" t="str">
        <f>IF(Wedstrijden!AH250="x","M","")</f>
        <v/>
      </c>
      <c r="CT219" s="44" t="str">
        <f>IF(Wedstrijden!AI250="x","Z","")</f>
        <v/>
      </c>
      <c r="CU219" s="44" t="str">
        <f>IF(Wedstrijden!AJ250="x","ZZ","")</f>
        <v/>
      </c>
      <c r="CV219" s="44">
        <f>IF(COUNTA(Wedstrijden!AK250:AQ250)&lt;&gt;0,2,"")</f>
        <v>2</v>
      </c>
      <c r="CW219" s="44">
        <f t="shared" si="21"/>
        <v>1</v>
      </c>
      <c r="CX219" s="44" t="str">
        <f>IF(Wedstrijden!AK250="x","BB","")</f>
        <v>BB</v>
      </c>
      <c r="CY219" s="44" t="str">
        <f>IF(Wedstrijden!AL250="x","B","")</f>
        <v>B</v>
      </c>
      <c r="CZ219" s="44" t="str">
        <f>IF(Wedstrijden!AM250="x","L","")</f>
        <v>L</v>
      </c>
      <c r="DA219" s="44" t="str">
        <f>IF(Wedstrijden!AN250="x","M","")</f>
        <v>M</v>
      </c>
      <c r="DB219" s="44" t="str">
        <f>IF(Wedstrijden!AO250="x","Z","")</f>
        <v>Z</v>
      </c>
      <c r="DC219" s="44" t="str">
        <f>IF(Wedstrijden!AP250="x","ZZ","")</f>
        <v>ZZ</v>
      </c>
      <c r="DD219" s="44" t="str">
        <f>IF(Wedstrijden!AQ250="x","1.40","")</f>
        <v/>
      </c>
      <c r="DE219" s="44" t="str">
        <f>IF(COUNTA(Wedstrijden!AR250:AT250)&lt;&gt;0,6,"")</f>
        <v/>
      </c>
      <c r="DF219" s="44" t="str">
        <f t="shared" si="22"/>
        <v/>
      </c>
      <c r="DG219" s="44" t="str">
        <f>IF(Wedstrijden!AR250="x","L","")</f>
        <v/>
      </c>
      <c r="DH219" s="44" t="str">
        <f>IF(Wedstrijden!AS250="x","M","")</f>
        <v/>
      </c>
      <c r="DI219" s="44" t="str">
        <f>IF(Wedstrijden!AT250="x","Z","")</f>
        <v/>
      </c>
      <c r="DJ219" s="44" t="str">
        <f>IF(COUNTA(Wedstrijden!AU250:AW250)&lt;&gt;0,6,"")</f>
        <v/>
      </c>
      <c r="DK219" s="44" t="str">
        <f t="shared" si="23"/>
        <v/>
      </c>
      <c r="DL219" s="44" t="str">
        <f>IF(Wedstrijden!AU250="x","L","")</f>
        <v/>
      </c>
      <c r="DM219" s="44" t="str">
        <f>IF(Wedstrijden!AV250="x","M","")</f>
        <v/>
      </c>
      <c r="DN219" s="44" t="str">
        <f>IF(Wedstrijden!AW250="x","Z","")</f>
        <v/>
      </c>
    </row>
    <row r="220" spans="1:118" ht="15">
      <c r="A220" s="48" t="e">
        <f>Wedstrijden!#REF!</f>
        <v>#REF!</v>
      </c>
      <c r="B220" s="44" t="str">
        <f>IFERROR(VLOOKUP(Wedstrijden!E251,Wedstrijdlocaties!$B$2:$E$499,2,FALSE),"")</f>
        <v>V12346</v>
      </c>
      <c r="C220" s="44" t="str">
        <f>Wedstrijden!F251</f>
        <v>Oudkarspel</v>
      </c>
      <c r="D220" s="44" t="str">
        <f>IFERROR(VLOOKUP(Wedstrijden!G251,Organisaties!$B$2:$C$501,2,FALSE),"")</f>
        <v/>
      </c>
      <c r="E220" s="44" t="str">
        <f>IFERROR(VLOOKUP(Wedstrijden!G251,Organisaties!$B$2:$F$501,5,FALSE),"")</f>
        <v/>
      </c>
      <c r="F220" s="44" t="str">
        <f>IF(Wedstrijden!BC251&lt;&gt;"",Wedstrijden!BC251,"")</f>
        <v/>
      </c>
      <c r="G220" s="44">
        <f>IF(Wedstrijden!AY251="Indoor",1,0)</f>
        <v>0</v>
      </c>
      <c r="H220" s="44" t="str">
        <f>Wedstrijden!AZ251</f>
        <v>Onbeperkt</v>
      </c>
      <c r="I220" s="44">
        <f>IF(Wedstrijden!AX251="Nee",0,IF(Wedstrijden!AX251="Ja",1,""))</f>
        <v>0</v>
      </c>
      <c r="J220" s="44" t="str">
        <f>IF(Wedstrijden!BA251&lt;&gt;"",Wedstrijden!BA251,"")</f>
        <v/>
      </c>
      <c r="W220" s="45"/>
      <c r="AE220" s="45"/>
      <c r="AN220" s="45"/>
      <c r="AU220" s="45"/>
      <c r="BA220" s="45"/>
      <c r="BE220" s="45"/>
      <c r="BJ220" s="44">
        <f>IF(COUNTA(Wedstrijden!I251:S251)&lt;&gt;0,1,"")</f>
        <v>1</v>
      </c>
      <c r="BK220" s="44">
        <f t="shared" si="18"/>
        <v>2</v>
      </c>
      <c r="BL220" s="44" t="str">
        <f>IF(Wedstrijden!I251="x","AA","")</f>
        <v/>
      </c>
      <c r="BM220" s="44" t="str">
        <f>IF(Wedstrijden!J251="x","A","")</f>
        <v/>
      </c>
      <c r="BN220" s="44" t="str">
        <f>IF(Wedstrijden!K251="x","B1","")</f>
        <v/>
      </c>
      <c r="BO220" s="44" t="str">
        <f>IF(Wedstrijden!L251="x","BB","")</f>
        <v>BB</v>
      </c>
      <c r="BP220" s="44" t="str">
        <f>IF(Wedstrijden!M251="x","B","")</f>
        <v>B</v>
      </c>
      <c r="BQ220" s="44" t="str">
        <f>IF(Wedstrijden!N251="x","L1","")</f>
        <v>L1</v>
      </c>
      <c r="BR220" s="44" t="str">
        <f>IF(Wedstrijden!O251="x","L2","")</f>
        <v>L2</v>
      </c>
      <c r="BS220" s="44" t="str">
        <f>IF(Wedstrijden!P251="x","M1","")</f>
        <v>M1</v>
      </c>
      <c r="BT220" s="44" t="str">
        <f>IF(Wedstrijden!Q251="x","M2","")</f>
        <v>M2</v>
      </c>
      <c r="BU220" s="44" t="str">
        <f>IF(Wedstrijden!R251="x","Z1","")</f>
        <v/>
      </c>
      <c r="BV220" s="44" t="str">
        <f>IF(Wedstrijden!S251="x","Z2","")</f>
        <v/>
      </c>
      <c r="BW220" s="44">
        <f>IF(COUNTA(Wedstrijden!T251:AB251)&lt;&gt;0,1,"")</f>
        <v>1</v>
      </c>
      <c r="BX220" s="44">
        <f t="shared" si="19"/>
        <v>1</v>
      </c>
      <c r="BY220" s="44" t="str">
        <f>IF(Wedstrijden!T251="x","BB","")</f>
        <v>BB</v>
      </c>
      <c r="BZ220" s="44" t="str">
        <f>IF(Wedstrijden!U251="x","B","")</f>
        <v>B</v>
      </c>
      <c r="CA220" s="44" t="str">
        <f>IF(Wedstrijden!V251="x","L1","")</f>
        <v>L1</v>
      </c>
      <c r="CB220" s="44" t="str">
        <f>IF(Wedstrijden!W251="x","L2","")</f>
        <v>L2</v>
      </c>
      <c r="CC220" s="44" t="str">
        <f>IF(Wedstrijden!X251="x","M1","")</f>
        <v>M1</v>
      </c>
      <c r="CD220" s="44" t="str">
        <f>IF(Wedstrijden!Y251="x","M2","")</f>
        <v>M2</v>
      </c>
      <c r="CE220" s="44" t="str">
        <f>IF(Wedstrijden!Z251="x","Z1","")</f>
        <v/>
      </c>
      <c r="CF220" s="44" t="str">
        <f>IF(Wedstrijden!AA251="x","Z2","")</f>
        <v/>
      </c>
      <c r="CG220" s="44" t="str">
        <f>IF(Wedstrijden!AB251="x","ZZL","")</f>
        <v/>
      </c>
      <c r="CL220" s="44" t="str">
        <f>IF(COUNTA(Wedstrijden!AC251:AJ251)&lt;&gt;0,2,"")</f>
        <v/>
      </c>
      <c r="CM220" s="44" t="str">
        <f t="shared" si="20"/>
        <v/>
      </c>
      <c r="CN220" s="44" t="str">
        <f>IF(Wedstrijden!AC251="x","AA","")</f>
        <v/>
      </c>
      <c r="CO220" s="44" t="str">
        <f>IF(Wedstrijden!AD251="x","A","")</f>
        <v/>
      </c>
      <c r="CP220" s="44" t="str">
        <f>IF(Wedstrijden!AE251="x","BB","")</f>
        <v/>
      </c>
      <c r="CQ220" s="44" t="str">
        <f>IF(Wedstrijden!AF251="x","B","")</f>
        <v/>
      </c>
      <c r="CR220" s="44" t="str">
        <f>IF(Wedstrijden!AG251="x","L","")</f>
        <v/>
      </c>
      <c r="CS220" s="44" t="str">
        <f>IF(Wedstrijden!AH251="x","M","")</f>
        <v/>
      </c>
      <c r="CT220" s="44" t="str">
        <f>IF(Wedstrijden!AI251="x","Z","")</f>
        <v/>
      </c>
      <c r="CU220" s="44" t="str">
        <f>IF(Wedstrijden!AJ251="x","ZZ","")</f>
        <v/>
      </c>
      <c r="CV220" s="44" t="str">
        <f>IF(COUNTA(Wedstrijden!AK251:AQ251)&lt;&gt;0,2,"")</f>
        <v/>
      </c>
      <c r="CW220" s="44" t="str">
        <f t="shared" si="21"/>
        <v/>
      </c>
      <c r="CX220" s="44" t="str">
        <f>IF(Wedstrijden!AK251="x","BB","")</f>
        <v/>
      </c>
      <c r="CY220" s="44" t="str">
        <f>IF(Wedstrijden!AL251="x","B","")</f>
        <v/>
      </c>
      <c r="CZ220" s="44" t="str">
        <f>IF(Wedstrijden!AM251="x","L","")</f>
        <v/>
      </c>
      <c r="DA220" s="44" t="str">
        <f>IF(Wedstrijden!AN251="x","M","")</f>
        <v/>
      </c>
      <c r="DB220" s="44" t="str">
        <f>IF(Wedstrijden!AO251="x","Z","")</f>
        <v/>
      </c>
      <c r="DC220" s="44" t="str">
        <f>IF(Wedstrijden!AP251="x","ZZ","")</f>
        <v/>
      </c>
      <c r="DD220" s="44" t="str">
        <f>IF(Wedstrijden!AQ251="x","1.40","")</f>
        <v/>
      </c>
      <c r="DE220" s="44" t="str">
        <f>IF(COUNTA(Wedstrijden!AR251:AT251)&lt;&gt;0,6,"")</f>
        <v/>
      </c>
      <c r="DF220" s="44" t="str">
        <f t="shared" si="22"/>
        <v/>
      </c>
      <c r="DG220" s="44" t="str">
        <f>IF(Wedstrijden!AR251="x","L","")</f>
        <v/>
      </c>
      <c r="DH220" s="44" t="str">
        <f>IF(Wedstrijden!AS251="x","M","")</f>
        <v/>
      </c>
      <c r="DI220" s="44" t="str">
        <f>IF(Wedstrijden!AT251="x","Z","")</f>
        <v/>
      </c>
      <c r="DJ220" s="44" t="str">
        <f>IF(COUNTA(Wedstrijden!AU251:AW251)&lt;&gt;0,6,"")</f>
        <v/>
      </c>
      <c r="DK220" s="44" t="str">
        <f t="shared" si="23"/>
        <v/>
      </c>
      <c r="DL220" s="44" t="str">
        <f>IF(Wedstrijden!AU251="x","L","")</f>
        <v/>
      </c>
      <c r="DM220" s="44" t="str">
        <f>IF(Wedstrijden!AV251="x","M","")</f>
        <v/>
      </c>
      <c r="DN220" s="44" t="str">
        <f>IF(Wedstrijden!AW251="x","Z","")</f>
        <v/>
      </c>
    </row>
    <row r="221" spans="1:118" ht="15">
      <c r="A221" s="48" t="e">
        <f>Wedstrijden!#REF!</f>
        <v>#REF!</v>
      </c>
      <c r="B221" s="44" t="str">
        <f>IFERROR(VLOOKUP(Wedstrijden!E252,Wedstrijdlocaties!$B$2:$E$499,2,FALSE),"")</f>
        <v/>
      </c>
      <c r="C221" s="44" t="str">
        <f>Wedstrijden!F252</f>
        <v>Schoorl</v>
      </c>
      <c r="D221" s="44">
        <f>IFERROR(VLOOKUP(Wedstrijden!G252,Organisaties!$B$2:$C$501,2,FALSE),"")</f>
        <v>673230</v>
      </c>
      <c r="E221" s="44" t="str">
        <f>IFERROR(VLOOKUP(Wedstrijden!G252,Organisaties!$B$2:$F$501,5,FALSE),"")</f>
        <v>V31007</v>
      </c>
      <c r="F221" s="44" t="str">
        <f>IF(Wedstrijden!BC252&lt;&gt;"",Wedstrijden!BC252,"")</f>
        <v/>
      </c>
      <c r="G221" s="44">
        <f>IF(Wedstrijden!AY252="Indoor",1,0)</f>
        <v>1</v>
      </c>
      <c r="H221" s="44" t="str">
        <f>Wedstrijden!AZ252</f>
        <v>Onbeperkt</v>
      </c>
      <c r="I221" s="44">
        <f>IF(Wedstrijden!AX252="Nee",0,IF(Wedstrijden!AX252="Ja",1,""))</f>
        <v>0</v>
      </c>
      <c r="J221" s="44" t="str">
        <f>IF(Wedstrijden!BA252&lt;&gt;"",Wedstrijden!BA252,"")</f>
        <v/>
      </c>
      <c r="W221" s="45"/>
      <c r="AE221" s="45"/>
      <c r="AN221" s="45"/>
      <c r="AU221" s="45"/>
      <c r="BA221" s="45"/>
      <c r="BE221" s="45"/>
      <c r="BJ221" s="44">
        <f>IF(COUNTA(Wedstrijden!I252:S252)&lt;&gt;0,1,"")</f>
        <v>1</v>
      </c>
      <c r="BK221" s="44">
        <f t="shared" si="18"/>
        <v>2</v>
      </c>
      <c r="BL221" s="44" t="str">
        <f>IF(Wedstrijden!I252="x","AA","")</f>
        <v/>
      </c>
      <c r="BM221" s="44" t="str">
        <f>IF(Wedstrijden!J252="x","A","")</f>
        <v/>
      </c>
      <c r="BN221" s="44" t="str">
        <f>IF(Wedstrijden!K252="x","B1","")</f>
        <v/>
      </c>
      <c r="BO221" s="44" t="str">
        <f>IF(Wedstrijden!L252="x","BB","")</f>
        <v>BB</v>
      </c>
      <c r="BP221" s="44" t="str">
        <f>IF(Wedstrijden!M252="x","B","")</f>
        <v>B</v>
      </c>
      <c r="BQ221" s="44" t="str">
        <f>IF(Wedstrijden!N252="x","L1","")</f>
        <v>L1</v>
      </c>
      <c r="BR221" s="44" t="str">
        <f>IF(Wedstrijden!O252="x","L2","")</f>
        <v>L2</v>
      </c>
      <c r="BS221" s="44" t="str">
        <f>IF(Wedstrijden!P252="x","M1","")</f>
        <v>M1</v>
      </c>
      <c r="BT221" s="44" t="str">
        <f>IF(Wedstrijden!Q252="x","M2","")</f>
        <v>M2</v>
      </c>
      <c r="BU221" s="44" t="str">
        <f>IF(Wedstrijden!R252="x","Z1","")</f>
        <v/>
      </c>
      <c r="BV221" s="44" t="str">
        <f>IF(Wedstrijden!S252="x","Z2","")</f>
        <v/>
      </c>
      <c r="BW221" s="44">
        <f>IF(COUNTA(Wedstrijden!T252:AB252)&lt;&gt;0,1,"")</f>
        <v>1</v>
      </c>
      <c r="BX221" s="44">
        <f t="shared" si="19"/>
        <v>1</v>
      </c>
      <c r="BY221" s="44" t="str">
        <f>IF(Wedstrijden!T252="x","BB","")</f>
        <v>BB</v>
      </c>
      <c r="BZ221" s="44" t="str">
        <f>IF(Wedstrijden!U252="x","B","")</f>
        <v>B</v>
      </c>
      <c r="CA221" s="44" t="str">
        <f>IF(Wedstrijden!V252="x","L1","")</f>
        <v>L1</v>
      </c>
      <c r="CB221" s="44" t="str">
        <f>IF(Wedstrijden!W252="x","L2","")</f>
        <v>L2</v>
      </c>
      <c r="CC221" s="44" t="str">
        <f>IF(Wedstrijden!X252="x","M1","")</f>
        <v>M1</v>
      </c>
      <c r="CD221" s="44" t="str">
        <f>IF(Wedstrijden!Y252="x","M2","")</f>
        <v>M2</v>
      </c>
      <c r="CE221" s="44" t="str">
        <f>IF(Wedstrijden!Z252="x","Z1","")</f>
        <v/>
      </c>
      <c r="CF221" s="44" t="str">
        <f>IF(Wedstrijden!AA252="x","Z2","")</f>
        <v/>
      </c>
      <c r="CG221" s="44" t="str">
        <f>IF(Wedstrijden!AB252="x","ZZL","")</f>
        <v/>
      </c>
      <c r="CL221" s="44" t="str">
        <f>IF(COUNTA(Wedstrijden!AC252:AJ252)&lt;&gt;0,2,"")</f>
        <v/>
      </c>
      <c r="CM221" s="44" t="str">
        <f t="shared" si="20"/>
        <v/>
      </c>
      <c r="CN221" s="44" t="str">
        <f>IF(Wedstrijden!AC252="x","AA","")</f>
        <v/>
      </c>
      <c r="CO221" s="44" t="str">
        <f>IF(Wedstrijden!AD252="x","A","")</f>
        <v/>
      </c>
      <c r="CP221" s="44" t="str">
        <f>IF(Wedstrijden!AE252="x","BB","")</f>
        <v/>
      </c>
      <c r="CQ221" s="44" t="str">
        <f>IF(Wedstrijden!AF252="x","B","")</f>
        <v/>
      </c>
      <c r="CR221" s="44" t="str">
        <f>IF(Wedstrijden!AG252="x","L","")</f>
        <v/>
      </c>
      <c r="CS221" s="44" t="str">
        <f>IF(Wedstrijden!AH252="x","M","")</f>
        <v/>
      </c>
      <c r="CT221" s="44" t="str">
        <f>IF(Wedstrijden!AI252="x","Z","")</f>
        <v/>
      </c>
      <c r="CU221" s="44" t="str">
        <f>IF(Wedstrijden!AJ252="x","ZZ","")</f>
        <v/>
      </c>
      <c r="CV221" s="44" t="str">
        <f>IF(COUNTA(Wedstrijden!AK252:AQ252)&lt;&gt;0,2,"")</f>
        <v/>
      </c>
      <c r="CW221" s="44" t="str">
        <f t="shared" si="21"/>
        <v/>
      </c>
      <c r="CX221" s="44" t="str">
        <f>IF(Wedstrijden!AK252="x","BB","")</f>
        <v/>
      </c>
      <c r="CY221" s="44" t="str">
        <f>IF(Wedstrijden!AL252="x","B","")</f>
        <v/>
      </c>
      <c r="CZ221" s="44" t="str">
        <f>IF(Wedstrijden!AM252="x","L","")</f>
        <v/>
      </c>
      <c r="DA221" s="44" t="str">
        <f>IF(Wedstrijden!AN252="x","M","")</f>
        <v/>
      </c>
      <c r="DB221" s="44" t="str">
        <f>IF(Wedstrijden!AO252="x","Z","")</f>
        <v/>
      </c>
      <c r="DC221" s="44" t="str">
        <f>IF(Wedstrijden!AP252="x","ZZ","")</f>
        <v/>
      </c>
      <c r="DD221" s="44" t="str">
        <f>IF(Wedstrijden!AQ252="x","1.40","")</f>
        <v/>
      </c>
      <c r="DE221" s="44" t="str">
        <f>IF(COUNTA(Wedstrijden!AR252:AT252)&lt;&gt;0,6,"")</f>
        <v/>
      </c>
      <c r="DF221" s="44" t="str">
        <f t="shared" si="22"/>
        <v/>
      </c>
      <c r="DG221" s="44" t="str">
        <f>IF(Wedstrijden!AR252="x","L","")</f>
        <v/>
      </c>
      <c r="DH221" s="44" t="str">
        <f>IF(Wedstrijden!AS252="x","M","")</f>
        <v/>
      </c>
      <c r="DI221" s="44" t="str">
        <f>IF(Wedstrijden!AT252="x","Z","")</f>
        <v/>
      </c>
      <c r="DJ221" s="44" t="str">
        <f>IF(COUNTA(Wedstrijden!AU252:AW252)&lt;&gt;0,6,"")</f>
        <v/>
      </c>
      <c r="DK221" s="44" t="str">
        <f t="shared" si="23"/>
        <v/>
      </c>
      <c r="DL221" s="44" t="str">
        <f>IF(Wedstrijden!AU252="x","L","")</f>
        <v/>
      </c>
      <c r="DM221" s="44" t="str">
        <f>IF(Wedstrijden!AV252="x","M","")</f>
        <v/>
      </c>
      <c r="DN221" s="44" t="str">
        <f>IF(Wedstrijden!AW252="x","Z","")</f>
        <v/>
      </c>
    </row>
    <row r="222" spans="1:118" ht="15">
      <c r="A222" s="48" t="e">
        <f>Wedstrijden!#REF!</f>
        <v>#REF!</v>
      </c>
      <c r="B222" s="44">
        <f>IFERROR(VLOOKUP(Wedstrijden!E253,Wedstrijdlocaties!$B$2:$E$499,2,FALSE),"")</f>
        <v>830931</v>
      </c>
      <c r="C222" s="44" t="str">
        <f>Wedstrijden!F253</f>
        <v>Wijdewormer</v>
      </c>
      <c r="D222" s="44" t="str">
        <f>IFERROR(VLOOKUP(Wedstrijden!G253,Organisaties!$B$2:$C$501,2,FALSE),"")</f>
        <v/>
      </c>
      <c r="E222" s="44" t="str">
        <f>IFERROR(VLOOKUP(Wedstrijden!G253,Organisaties!$B$2:$F$501,5,FALSE),"")</f>
        <v/>
      </c>
      <c r="F222" s="44" t="str">
        <f>IF(Wedstrijden!BC253&lt;&gt;"",Wedstrijden!BC253,"")</f>
        <v/>
      </c>
      <c r="G222" s="44">
        <f>IF(Wedstrijden!AY253="Indoor",1,0)</f>
        <v>0</v>
      </c>
      <c r="H222" s="44" t="str">
        <f>Wedstrijden!AZ253</f>
        <v>Onbeperkt</v>
      </c>
      <c r="I222" s="44">
        <f>IF(Wedstrijden!AX253="Nee",0,IF(Wedstrijden!AX253="Ja",1,""))</f>
        <v>0</v>
      </c>
      <c r="J222" s="44" t="str">
        <f>IF(Wedstrijden!BA253&lt;&gt;"",Wedstrijden!BA253,"")</f>
        <v/>
      </c>
      <c r="W222" s="45"/>
      <c r="AE222" s="45"/>
      <c r="AN222" s="45"/>
      <c r="AU222" s="45"/>
      <c r="BA222" s="45"/>
      <c r="BE222" s="45"/>
      <c r="BJ222" s="44">
        <f>IF(COUNTA(Wedstrijden!I253:S253)&lt;&gt;0,1,"")</f>
        <v>1</v>
      </c>
      <c r="BK222" s="44">
        <f t="shared" si="18"/>
        <v>2</v>
      </c>
      <c r="BL222" s="44" t="str">
        <f>IF(Wedstrijden!I253="x","AA","")</f>
        <v/>
      </c>
      <c r="BM222" s="44" t="str">
        <f>IF(Wedstrijden!J253="x","A","")</f>
        <v/>
      </c>
      <c r="BN222" s="44" t="str">
        <f>IF(Wedstrijden!K253="x","B1","")</f>
        <v/>
      </c>
      <c r="BO222" s="44" t="str">
        <f>IF(Wedstrijden!L253="x","BB","")</f>
        <v/>
      </c>
      <c r="BP222" s="44" t="str">
        <f>IF(Wedstrijden!M253="x","B","")</f>
        <v>B</v>
      </c>
      <c r="BQ222" s="44" t="str">
        <f>IF(Wedstrijden!N253="x","L1","")</f>
        <v>L1</v>
      </c>
      <c r="BR222" s="44" t="str">
        <f>IF(Wedstrijden!O253="x","L2","")</f>
        <v>L2</v>
      </c>
      <c r="BS222" s="44" t="str">
        <f>IF(Wedstrijden!P253="x","M1","")</f>
        <v>M1</v>
      </c>
      <c r="BT222" s="44" t="str">
        <f>IF(Wedstrijden!Q253="x","M2","")</f>
        <v>M2</v>
      </c>
      <c r="BU222" s="44" t="str">
        <f>IF(Wedstrijden!R253="x","Z1","")</f>
        <v>Z1</v>
      </c>
      <c r="BV222" s="44" t="str">
        <f>IF(Wedstrijden!S253="x","Z2","")</f>
        <v>Z2</v>
      </c>
      <c r="BW222" s="44">
        <f>IF(COUNTA(Wedstrijden!T253:AB253)&lt;&gt;0,1,"")</f>
        <v>1</v>
      </c>
      <c r="BX222" s="44">
        <f t="shared" si="19"/>
        <v>1</v>
      </c>
      <c r="BY222" s="44" t="str">
        <f>IF(Wedstrijden!T253="x","BB","")</f>
        <v/>
      </c>
      <c r="BZ222" s="44" t="str">
        <f>IF(Wedstrijden!U253="x","B","")</f>
        <v>B</v>
      </c>
      <c r="CA222" s="44" t="str">
        <f>IF(Wedstrijden!V253="x","L1","")</f>
        <v>L1</v>
      </c>
      <c r="CB222" s="44" t="str">
        <f>IF(Wedstrijden!W253="x","L2","")</f>
        <v>L2</v>
      </c>
      <c r="CC222" s="44" t="str">
        <f>IF(Wedstrijden!X253="x","M1","")</f>
        <v>M1</v>
      </c>
      <c r="CD222" s="44" t="str">
        <f>IF(Wedstrijden!Y253="x","M2","")</f>
        <v>M2</v>
      </c>
      <c r="CE222" s="44" t="str">
        <f>IF(Wedstrijden!Z253="x","Z1","")</f>
        <v>Z1</v>
      </c>
      <c r="CF222" s="44" t="str">
        <f>IF(Wedstrijden!AA253="x","Z2","")</f>
        <v>Z2</v>
      </c>
      <c r="CG222" s="44" t="str">
        <f>IF(Wedstrijden!AB253="x","ZZL","")</f>
        <v/>
      </c>
      <c r="CL222" s="44" t="str">
        <f>IF(COUNTA(Wedstrijden!AC253:AJ253)&lt;&gt;0,2,"")</f>
        <v/>
      </c>
      <c r="CM222" s="44" t="str">
        <f t="shared" si="20"/>
        <v/>
      </c>
      <c r="CN222" s="44" t="str">
        <f>IF(Wedstrijden!AC253="x","AA","")</f>
        <v/>
      </c>
      <c r="CO222" s="44" t="str">
        <f>IF(Wedstrijden!AD253="x","A","")</f>
        <v/>
      </c>
      <c r="CP222" s="44" t="str">
        <f>IF(Wedstrijden!AE253="x","BB","")</f>
        <v/>
      </c>
      <c r="CQ222" s="44" t="str">
        <f>IF(Wedstrijden!AF253="x","B","")</f>
        <v/>
      </c>
      <c r="CR222" s="44" t="str">
        <f>IF(Wedstrijden!AG253="x","L","")</f>
        <v/>
      </c>
      <c r="CS222" s="44" t="str">
        <f>IF(Wedstrijden!AH253="x","M","")</f>
        <v/>
      </c>
      <c r="CT222" s="44" t="str">
        <f>IF(Wedstrijden!AI253="x","Z","")</f>
        <v/>
      </c>
      <c r="CU222" s="44" t="str">
        <f>IF(Wedstrijden!AJ253="x","ZZ","")</f>
        <v/>
      </c>
      <c r="CV222" s="44" t="str">
        <f>IF(COUNTA(Wedstrijden!AK253:AQ253)&lt;&gt;0,2,"")</f>
        <v/>
      </c>
      <c r="CW222" s="44" t="str">
        <f t="shared" si="21"/>
        <v/>
      </c>
      <c r="CX222" s="44" t="str">
        <f>IF(Wedstrijden!AK253="x","BB","")</f>
        <v/>
      </c>
      <c r="CY222" s="44" t="str">
        <f>IF(Wedstrijden!AL253="x","B","")</f>
        <v/>
      </c>
      <c r="CZ222" s="44" t="str">
        <f>IF(Wedstrijden!AM253="x","L","")</f>
        <v/>
      </c>
      <c r="DA222" s="44" t="str">
        <f>IF(Wedstrijden!AN253="x","M","")</f>
        <v/>
      </c>
      <c r="DB222" s="44" t="str">
        <f>IF(Wedstrijden!AO253="x","Z","")</f>
        <v/>
      </c>
      <c r="DC222" s="44" t="str">
        <f>IF(Wedstrijden!AP253="x","ZZ","")</f>
        <v/>
      </c>
      <c r="DD222" s="44" t="str">
        <f>IF(Wedstrijden!AQ253="x","1.40","")</f>
        <v/>
      </c>
      <c r="DE222" s="44" t="str">
        <f>IF(COUNTA(Wedstrijden!AR253:AT253)&lt;&gt;0,6,"")</f>
        <v/>
      </c>
      <c r="DF222" s="44" t="str">
        <f t="shared" si="22"/>
        <v/>
      </c>
      <c r="DG222" s="44" t="str">
        <f>IF(Wedstrijden!AR253="x","L","")</f>
        <v/>
      </c>
      <c r="DH222" s="44" t="str">
        <f>IF(Wedstrijden!AS253="x","M","")</f>
        <v/>
      </c>
      <c r="DI222" s="44" t="str">
        <f>IF(Wedstrijden!AT253="x","Z","")</f>
        <v/>
      </c>
      <c r="DJ222" s="44" t="str">
        <f>IF(COUNTA(Wedstrijden!AU253:AW253)&lt;&gt;0,6,"")</f>
        <v/>
      </c>
      <c r="DK222" s="44" t="str">
        <f t="shared" si="23"/>
        <v/>
      </c>
      <c r="DL222" s="44" t="str">
        <f>IF(Wedstrijden!AU253="x","L","")</f>
        <v/>
      </c>
      <c r="DM222" s="44" t="str">
        <f>IF(Wedstrijden!AV253="x","M","")</f>
        <v/>
      </c>
      <c r="DN222" s="44" t="str">
        <f>IF(Wedstrijden!AW253="x","Z","")</f>
        <v/>
      </c>
    </row>
    <row r="223" spans="1:118" ht="15">
      <c r="A223" s="48" t="e">
        <f>Wedstrijden!#REF!</f>
        <v>#REF!</v>
      </c>
      <c r="B223" s="44">
        <f>IFERROR(VLOOKUP(Wedstrijden!E254,Wedstrijdlocaties!$B$2:$E$499,2,FALSE),"")</f>
        <v>960252</v>
      </c>
      <c r="C223" s="44" t="str">
        <f>Wedstrijden!F254</f>
        <v>Egmond</v>
      </c>
      <c r="D223" s="44" t="str">
        <f>IFERROR(VLOOKUP(Wedstrijden!G254,Organisaties!$B$2:$C$501,2,FALSE),"")</f>
        <v/>
      </c>
      <c r="E223" s="44" t="str">
        <f>IFERROR(VLOOKUP(Wedstrijden!G254,Organisaties!$B$2:$F$501,5,FALSE),"")</f>
        <v/>
      </c>
      <c r="F223" s="44" t="str">
        <f>IF(Wedstrijden!BC254&lt;&gt;"",Wedstrijden!BC254,"")</f>
        <v/>
      </c>
      <c r="G223" s="44">
        <f>IF(Wedstrijden!AY254="Indoor",1,0)</f>
        <v>0</v>
      </c>
      <c r="H223" s="44" t="str">
        <f>Wedstrijden!AZ254</f>
        <v>Onbeperkt</v>
      </c>
      <c r="I223" s="44">
        <f>IF(Wedstrijden!AX254="Nee",0,IF(Wedstrijden!AX254="Ja",1,""))</f>
        <v>0</v>
      </c>
      <c r="J223" s="44" t="str">
        <f>IF(Wedstrijden!BA254&lt;&gt;"",Wedstrijden!BA254,"")</f>
        <v/>
      </c>
      <c r="W223" s="45"/>
      <c r="AE223" s="45"/>
      <c r="AN223" s="45"/>
      <c r="AU223" s="45"/>
      <c r="BA223" s="45"/>
      <c r="BE223" s="45"/>
      <c r="BJ223" s="44">
        <f>IF(COUNTA(Wedstrijden!I254:S254)&lt;&gt;0,1,"")</f>
        <v>1</v>
      </c>
      <c r="BK223" s="44">
        <f t="shared" si="18"/>
        <v>2</v>
      </c>
      <c r="BL223" s="44" t="str">
        <f>IF(Wedstrijden!I254="x","AA","")</f>
        <v/>
      </c>
      <c r="BM223" s="44" t="str">
        <f>IF(Wedstrijden!J254="x","A","")</f>
        <v/>
      </c>
      <c r="BN223" s="44" t="str">
        <f>IF(Wedstrijden!K254="x","B1","")</f>
        <v/>
      </c>
      <c r="BO223" s="44" t="str">
        <f>IF(Wedstrijden!L254="x","BB","")</f>
        <v/>
      </c>
      <c r="BP223" s="44" t="str">
        <f>IF(Wedstrijden!M254="x","B","")</f>
        <v>B</v>
      </c>
      <c r="BQ223" s="44" t="str">
        <f>IF(Wedstrijden!N254="x","L1","")</f>
        <v>L1</v>
      </c>
      <c r="BR223" s="44" t="str">
        <f>IF(Wedstrijden!O254="x","L2","")</f>
        <v>L2</v>
      </c>
      <c r="BS223" s="44" t="str">
        <f>IF(Wedstrijden!P254="x","M1","")</f>
        <v>M1</v>
      </c>
      <c r="BT223" s="44" t="str">
        <f>IF(Wedstrijden!Q254="x","M2","")</f>
        <v>M2</v>
      </c>
      <c r="BU223" s="44" t="str">
        <f>IF(Wedstrijden!R254="x","Z1","")</f>
        <v>Z1</v>
      </c>
      <c r="BV223" s="44" t="str">
        <f>IF(Wedstrijden!S254="x","Z2","")</f>
        <v>Z2</v>
      </c>
      <c r="BW223" s="44">
        <f>IF(COUNTA(Wedstrijden!T254:AB254)&lt;&gt;0,1,"")</f>
        <v>1</v>
      </c>
      <c r="BX223" s="44">
        <f t="shared" si="19"/>
        <v>1</v>
      </c>
      <c r="BY223" s="44" t="str">
        <f>IF(Wedstrijden!T254="x","BB","")</f>
        <v/>
      </c>
      <c r="BZ223" s="44" t="str">
        <f>IF(Wedstrijden!U254="x","B","")</f>
        <v>B</v>
      </c>
      <c r="CA223" s="44" t="str">
        <f>IF(Wedstrijden!V254="x","L1","")</f>
        <v>L1</v>
      </c>
      <c r="CB223" s="44" t="str">
        <f>IF(Wedstrijden!W254="x","L2","")</f>
        <v>L2</v>
      </c>
      <c r="CC223" s="44" t="str">
        <f>IF(Wedstrijden!X254="x","M1","")</f>
        <v>M1</v>
      </c>
      <c r="CD223" s="44" t="str">
        <f>IF(Wedstrijden!Y254="x","M2","")</f>
        <v>M2</v>
      </c>
      <c r="CE223" s="44" t="str">
        <f>IF(Wedstrijden!Z254="x","Z1","")</f>
        <v>Z1</v>
      </c>
      <c r="CF223" s="44" t="str">
        <f>IF(Wedstrijden!AA254="x","Z2","")</f>
        <v>Z2</v>
      </c>
      <c r="CG223" s="44" t="str">
        <f>IF(Wedstrijden!AB254="x","ZZL","")</f>
        <v/>
      </c>
      <c r="CL223" s="44" t="str">
        <f>IF(COUNTA(Wedstrijden!AC254:AJ254)&lt;&gt;0,2,"")</f>
        <v/>
      </c>
      <c r="CM223" s="44" t="str">
        <f t="shared" si="20"/>
        <v/>
      </c>
      <c r="CN223" s="44" t="str">
        <f>IF(Wedstrijden!AC254="x","AA","")</f>
        <v/>
      </c>
      <c r="CO223" s="44" t="str">
        <f>IF(Wedstrijden!AD254="x","A","")</f>
        <v/>
      </c>
      <c r="CP223" s="44" t="str">
        <f>IF(Wedstrijden!AE254="x","BB","")</f>
        <v/>
      </c>
      <c r="CQ223" s="44" t="str">
        <f>IF(Wedstrijden!AF254="x","B","")</f>
        <v/>
      </c>
      <c r="CR223" s="44" t="str">
        <f>IF(Wedstrijden!AG254="x","L","")</f>
        <v/>
      </c>
      <c r="CS223" s="44" t="str">
        <f>IF(Wedstrijden!AH254="x","M","")</f>
        <v/>
      </c>
      <c r="CT223" s="44" t="str">
        <f>IF(Wedstrijden!AI254="x","Z","")</f>
        <v/>
      </c>
      <c r="CU223" s="44" t="str">
        <f>IF(Wedstrijden!AJ254="x","ZZ","")</f>
        <v/>
      </c>
      <c r="CV223" s="44" t="str">
        <f>IF(COUNTA(Wedstrijden!AK254:AQ254)&lt;&gt;0,2,"")</f>
        <v/>
      </c>
      <c r="CW223" s="44" t="str">
        <f t="shared" si="21"/>
        <v/>
      </c>
      <c r="CX223" s="44" t="str">
        <f>IF(Wedstrijden!AK254="x","BB","")</f>
        <v/>
      </c>
      <c r="CY223" s="44" t="str">
        <f>IF(Wedstrijden!AL254="x","B","")</f>
        <v/>
      </c>
      <c r="CZ223" s="44" t="str">
        <f>IF(Wedstrijden!AM254="x","L","")</f>
        <v/>
      </c>
      <c r="DA223" s="44" t="str">
        <f>IF(Wedstrijden!AN254="x","M","")</f>
        <v/>
      </c>
      <c r="DB223" s="44" t="str">
        <f>IF(Wedstrijden!AO254="x","Z","")</f>
        <v/>
      </c>
      <c r="DC223" s="44" t="str">
        <f>IF(Wedstrijden!AP254="x","ZZ","")</f>
        <v/>
      </c>
      <c r="DD223" s="44" t="str">
        <f>IF(Wedstrijden!AQ254="x","1.40","")</f>
        <v/>
      </c>
      <c r="DE223" s="44" t="str">
        <f>IF(COUNTA(Wedstrijden!AR254:AT254)&lt;&gt;0,6,"")</f>
        <v/>
      </c>
      <c r="DF223" s="44" t="str">
        <f t="shared" si="22"/>
        <v/>
      </c>
      <c r="DG223" s="44" t="str">
        <f>IF(Wedstrijden!AR254="x","L","")</f>
        <v/>
      </c>
      <c r="DH223" s="44" t="str">
        <f>IF(Wedstrijden!AS254="x","M","")</f>
        <v/>
      </c>
      <c r="DI223" s="44" t="str">
        <f>IF(Wedstrijden!AT254="x","Z","")</f>
        <v/>
      </c>
      <c r="DJ223" s="44" t="str">
        <f>IF(COUNTA(Wedstrijden!AU254:AW254)&lt;&gt;0,6,"")</f>
        <v/>
      </c>
      <c r="DK223" s="44" t="str">
        <f t="shared" si="23"/>
        <v/>
      </c>
      <c r="DL223" s="44" t="str">
        <f>IF(Wedstrijden!AU254="x","L","")</f>
        <v/>
      </c>
      <c r="DM223" s="44" t="str">
        <f>IF(Wedstrijden!AV254="x","M","")</f>
        <v/>
      </c>
      <c r="DN223" s="44" t="str">
        <f>IF(Wedstrijden!AW254="x","Z","")</f>
        <v/>
      </c>
    </row>
    <row r="224" spans="1:118" ht="15">
      <c r="A224" s="48" t="e">
        <f>Wedstrijden!#REF!</f>
        <v>#REF!</v>
      </c>
      <c r="B224" s="44">
        <f>IFERROR(VLOOKUP(Wedstrijden!E255,Wedstrijdlocaties!$B$2:$E$499,2,FALSE),"")</f>
        <v>927639</v>
      </c>
      <c r="C224" s="44" t="str">
        <f>Wedstrijden!F255</f>
        <v>Aerdenhout</v>
      </c>
      <c r="D224" s="44" t="str">
        <f>IFERROR(VLOOKUP(Wedstrijden!G255,Organisaties!$B$2:$C$501,2,FALSE),"")</f>
        <v>V60185</v>
      </c>
      <c r="E224" s="44" t="str">
        <f>IFERROR(VLOOKUP(Wedstrijden!G255,Organisaties!$B$2:$F$501,5,FALSE),"")</f>
        <v>V31007</v>
      </c>
      <c r="F224" s="44" t="str">
        <f>IF(Wedstrijden!BC255&lt;&gt;"",Wedstrijden!BC255,"")</f>
        <v/>
      </c>
      <c r="G224" s="44">
        <f>IF(Wedstrijden!AY255="Indoor",1,0)</f>
        <v>0</v>
      </c>
      <c r="H224" s="44">
        <f>Wedstrijden!AZ255</f>
        <v>0</v>
      </c>
      <c r="I224" s="44" t="str">
        <f>IF(Wedstrijden!AX255="Nee",0,IF(Wedstrijden!AX255="Ja",1,""))</f>
        <v/>
      </c>
      <c r="J224" s="44" t="str">
        <f>IF(Wedstrijden!BA255&lt;&gt;"",Wedstrijden!BA255,"")</f>
        <v/>
      </c>
      <c r="W224" s="45"/>
      <c r="AE224" s="45"/>
      <c r="AN224" s="45"/>
      <c r="AU224" s="45"/>
      <c r="BA224" s="45"/>
      <c r="BE224" s="45"/>
      <c r="BJ224" s="44" t="str">
        <f>IF(COUNTA(Wedstrijden!I255:S255)&lt;&gt;0,1,"")</f>
        <v/>
      </c>
      <c r="BK224" s="44" t="str">
        <f t="shared" si="18"/>
        <v/>
      </c>
      <c r="BL224" s="44" t="str">
        <f>IF(Wedstrijden!I255="x","AA","")</f>
        <v/>
      </c>
      <c r="BM224" s="44" t="str">
        <f>IF(Wedstrijden!J255="x","A","")</f>
        <v/>
      </c>
      <c r="BN224" s="44" t="str">
        <f>IF(Wedstrijden!K255="x","B1","")</f>
        <v/>
      </c>
      <c r="BO224" s="44" t="str">
        <f>IF(Wedstrijden!L255="x","BB","")</f>
        <v/>
      </c>
      <c r="BP224" s="44" t="str">
        <f>IF(Wedstrijden!M255="x","B","")</f>
        <v/>
      </c>
      <c r="BQ224" s="44" t="str">
        <f>IF(Wedstrijden!N255="x","L1","")</f>
        <v/>
      </c>
      <c r="BR224" s="44" t="str">
        <f>IF(Wedstrijden!O255="x","L2","")</f>
        <v/>
      </c>
      <c r="BS224" s="44" t="str">
        <f>IF(Wedstrijden!P255="x","M1","")</f>
        <v/>
      </c>
      <c r="BT224" s="44" t="str">
        <f>IF(Wedstrijden!Q255="x","M2","")</f>
        <v/>
      </c>
      <c r="BU224" s="44" t="str">
        <f>IF(Wedstrijden!R255="x","Z1","")</f>
        <v/>
      </c>
      <c r="BV224" s="44" t="str">
        <f>IF(Wedstrijden!S255="x","Z2","")</f>
        <v/>
      </c>
      <c r="BW224" s="44" t="str">
        <f>IF(COUNTA(Wedstrijden!T255:AB255)&lt;&gt;0,1,"")</f>
        <v/>
      </c>
      <c r="BX224" s="44" t="str">
        <f t="shared" si="19"/>
        <v/>
      </c>
      <c r="BY224" s="44" t="str">
        <f>IF(Wedstrijden!T255="x","BB","")</f>
        <v/>
      </c>
      <c r="BZ224" s="44" t="str">
        <f>IF(Wedstrijden!U255="x","B","")</f>
        <v/>
      </c>
      <c r="CA224" s="44" t="str">
        <f>IF(Wedstrijden!V255="x","L1","")</f>
        <v/>
      </c>
      <c r="CB224" s="44" t="str">
        <f>IF(Wedstrijden!W255="x","L2","")</f>
        <v/>
      </c>
      <c r="CC224" s="44" t="str">
        <f>IF(Wedstrijden!X255="x","M1","")</f>
        <v/>
      </c>
      <c r="CD224" s="44" t="str">
        <f>IF(Wedstrijden!Y255="x","M2","")</f>
        <v/>
      </c>
      <c r="CE224" s="44" t="str">
        <f>IF(Wedstrijden!Z255="x","Z1","")</f>
        <v/>
      </c>
      <c r="CF224" s="44" t="str">
        <f>IF(Wedstrijden!AA255="x","Z2","")</f>
        <v/>
      </c>
      <c r="CG224" s="44" t="str">
        <f>IF(Wedstrijden!AB255="x","ZZL","")</f>
        <v/>
      </c>
      <c r="CL224" s="44">
        <f>IF(COUNTA(Wedstrijden!AC255:AJ255)&lt;&gt;0,2,"")</f>
        <v>2</v>
      </c>
      <c r="CM224" s="44">
        <f t="shared" si="20"/>
        <v>2</v>
      </c>
      <c r="CN224" s="44" t="str">
        <f>IF(Wedstrijden!AC255="x","AA","")</f>
        <v/>
      </c>
      <c r="CO224" s="44" t="str">
        <f>IF(Wedstrijden!AD255="x","A","")</f>
        <v/>
      </c>
      <c r="CP224" s="44" t="str">
        <f>IF(Wedstrijden!AE255="x","BB","")</f>
        <v>BB</v>
      </c>
      <c r="CQ224" s="44" t="str">
        <f>IF(Wedstrijden!AF255="x","B","")</f>
        <v>B</v>
      </c>
      <c r="CR224" s="44" t="str">
        <f>IF(Wedstrijden!AG255="x","L","")</f>
        <v>L</v>
      </c>
      <c r="CS224" s="44" t="str">
        <f>IF(Wedstrijden!AH255="x","M","")</f>
        <v>M</v>
      </c>
      <c r="CT224" s="44" t="str">
        <f>IF(Wedstrijden!AI255="x","Z","")</f>
        <v>Z</v>
      </c>
      <c r="CU224" s="44" t="str">
        <f>IF(Wedstrijden!AJ255="x","ZZ","")</f>
        <v>ZZ</v>
      </c>
      <c r="CV224" s="44">
        <f>IF(COUNTA(Wedstrijden!AK255:AQ255)&lt;&gt;0,2,"")</f>
        <v>2</v>
      </c>
      <c r="CW224" s="44">
        <f t="shared" si="21"/>
        <v>1</v>
      </c>
      <c r="CX224" s="44" t="str">
        <f>IF(Wedstrijden!AK255="x","BB","")</f>
        <v>BB</v>
      </c>
      <c r="CY224" s="44" t="str">
        <f>IF(Wedstrijden!AL255="x","B","")</f>
        <v>B</v>
      </c>
      <c r="CZ224" s="44" t="str">
        <f>IF(Wedstrijden!AM255="x","L","")</f>
        <v>L</v>
      </c>
      <c r="DA224" s="44" t="str">
        <f>IF(Wedstrijden!AN255="x","M","")</f>
        <v>M</v>
      </c>
      <c r="DB224" s="44" t="str">
        <f>IF(Wedstrijden!AO255="x","Z","")</f>
        <v>Z</v>
      </c>
      <c r="DC224" s="44" t="str">
        <f>IF(Wedstrijden!AP255="x","ZZ","")</f>
        <v>ZZ</v>
      </c>
      <c r="DD224" s="44" t="str">
        <f>IF(Wedstrijden!AQ255="x","1.40","")</f>
        <v/>
      </c>
      <c r="DE224" s="44" t="str">
        <f>IF(COUNTA(Wedstrijden!AR255:AT255)&lt;&gt;0,6,"")</f>
        <v/>
      </c>
      <c r="DF224" s="44" t="str">
        <f t="shared" si="22"/>
        <v/>
      </c>
      <c r="DG224" s="44" t="str">
        <f>IF(Wedstrijden!AR255="x","L","")</f>
        <v/>
      </c>
      <c r="DH224" s="44" t="str">
        <f>IF(Wedstrijden!AS255="x","M","")</f>
        <v/>
      </c>
      <c r="DI224" s="44" t="str">
        <f>IF(Wedstrijden!AT255="x","Z","")</f>
        <v/>
      </c>
      <c r="DJ224" s="44" t="str">
        <f>IF(COUNTA(Wedstrijden!AU255:AW255)&lt;&gt;0,6,"")</f>
        <v/>
      </c>
      <c r="DK224" s="44" t="str">
        <f t="shared" si="23"/>
        <v/>
      </c>
      <c r="DL224" s="44" t="str">
        <f>IF(Wedstrijden!AU255="x","L","")</f>
        <v/>
      </c>
      <c r="DM224" s="44" t="str">
        <f>IF(Wedstrijden!AV255="x","M","")</f>
        <v/>
      </c>
      <c r="DN224" s="44" t="str">
        <f>IF(Wedstrijden!AW255="x","Z","")</f>
        <v/>
      </c>
    </row>
    <row r="225" spans="1:118" ht="15">
      <c r="A225" s="48" t="e">
        <f>Wedstrijden!#REF!</f>
        <v>#REF!</v>
      </c>
      <c r="B225" s="44">
        <f>IFERROR(VLOOKUP(Wedstrijden!E256,Wedstrijdlocaties!$B$2:$E$499,2,FALSE),"")</f>
        <v>848755</v>
      </c>
      <c r="C225" s="44" t="str">
        <f>Wedstrijden!F256</f>
        <v>Lisserbroek</v>
      </c>
      <c r="D225" s="44" t="str">
        <f>IFERROR(VLOOKUP(Wedstrijden!G256,Organisaties!$B$2:$C$501,2,FALSE),"")</f>
        <v>V60416</v>
      </c>
      <c r="E225" s="44" t="str">
        <f>IFERROR(VLOOKUP(Wedstrijden!G256,Organisaties!$B$2:$F$501,5,FALSE),"")</f>
        <v>V31007</v>
      </c>
      <c r="F225" s="44" t="str">
        <f>IF(Wedstrijden!BC256&lt;&gt;"",Wedstrijden!BC256,"")</f>
        <v/>
      </c>
      <c r="G225" s="44">
        <f>IF(Wedstrijden!AY256="Indoor",1,0)</f>
        <v>0</v>
      </c>
      <c r="H225" s="44">
        <f>Wedstrijden!AZ256</f>
        <v>0</v>
      </c>
      <c r="I225" s="44" t="str">
        <f>IF(Wedstrijden!AX256="Nee",0,IF(Wedstrijden!AX256="Ja",1,""))</f>
        <v/>
      </c>
      <c r="J225" s="44" t="str">
        <f>IF(Wedstrijden!BA256&lt;&gt;"",Wedstrijden!BA256,"")</f>
        <v/>
      </c>
      <c r="W225" s="45"/>
      <c r="AE225" s="45"/>
      <c r="AN225" s="45"/>
      <c r="AU225" s="45"/>
      <c r="BA225" s="45"/>
      <c r="BE225" s="45"/>
      <c r="BJ225" s="44">
        <f>IF(COUNTA(Wedstrijden!I256:S256)&lt;&gt;0,1,"")</f>
        <v>1</v>
      </c>
      <c r="BK225" s="44">
        <f t="shared" si="18"/>
        <v>2</v>
      </c>
      <c r="BL225" s="44" t="str">
        <f>IF(Wedstrijden!I256="x","AA","")</f>
        <v/>
      </c>
      <c r="BM225" s="44" t="str">
        <f>IF(Wedstrijden!J256="x","A","")</f>
        <v/>
      </c>
      <c r="BN225" s="44" t="str">
        <f>IF(Wedstrijden!K256="x","B1","")</f>
        <v/>
      </c>
      <c r="BO225" s="44" t="str">
        <f>IF(Wedstrijden!L256="x","BB","")</f>
        <v/>
      </c>
      <c r="BP225" s="44" t="str">
        <f>IF(Wedstrijden!M256="x","B","")</f>
        <v>B</v>
      </c>
      <c r="BQ225" s="44" t="str">
        <f>IF(Wedstrijden!N256="x","L1","")</f>
        <v>L1</v>
      </c>
      <c r="BR225" s="44" t="str">
        <f>IF(Wedstrijden!O256="x","L2","")</f>
        <v>L2</v>
      </c>
      <c r="BS225" s="44" t="str">
        <f>IF(Wedstrijden!P256="x","M1","")</f>
        <v>M1</v>
      </c>
      <c r="BT225" s="44" t="str">
        <f>IF(Wedstrijden!Q256="x","M2","")</f>
        <v>M2</v>
      </c>
      <c r="BU225" s="44" t="str">
        <f>IF(Wedstrijden!R256="x","Z1","")</f>
        <v>Z1</v>
      </c>
      <c r="BV225" s="44" t="str">
        <f>IF(Wedstrijden!S256="x","Z2","")</f>
        <v>Z2</v>
      </c>
      <c r="BW225" s="44">
        <f>IF(COUNTA(Wedstrijden!T256:AB256)&lt;&gt;0,1,"")</f>
        <v>1</v>
      </c>
      <c r="BX225" s="44">
        <f t="shared" si="19"/>
        <v>1</v>
      </c>
      <c r="BY225" s="44" t="str">
        <f>IF(Wedstrijden!T256="x","BB","")</f>
        <v/>
      </c>
      <c r="BZ225" s="44" t="str">
        <f>IF(Wedstrijden!U256="x","B","")</f>
        <v>B</v>
      </c>
      <c r="CA225" s="44" t="str">
        <f>IF(Wedstrijden!V256="x","L1","")</f>
        <v>L1</v>
      </c>
      <c r="CB225" s="44" t="str">
        <f>IF(Wedstrijden!W256="x","L2","")</f>
        <v>L2</v>
      </c>
      <c r="CC225" s="44" t="str">
        <f>IF(Wedstrijden!X256="x","M1","")</f>
        <v>M1</v>
      </c>
      <c r="CD225" s="44" t="str">
        <f>IF(Wedstrijden!Y256="x","M2","")</f>
        <v>M2</v>
      </c>
      <c r="CE225" s="44" t="str">
        <f>IF(Wedstrijden!Z256="x","Z1","")</f>
        <v>Z1</v>
      </c>
      <c r="CF225" s="44" t="str">
        <f>IF(Wedstrijden!AA256="x","Z2","")</f>
        <v>Z2</v>
      </c>
      <c r="CG225" s="44" t="str">
        <f>IF(Wedstrijden!AB256="x","ZZL","")</f>
        <v/>
      </c>
      <c r="CL225" s="44" t="str">
        <f>IF(COUNTA(Wedstrijden!AC256:AJ256)&lt;&gt;0,2,"")</f>
        <v/>
      </c>
      <c r="CM225" s="44" t="str">
        <f t="shared" si="20"/>
        <v/>
      </c>
      <c r="CN225" s="44" t="str">
        <f>IF(Wedstrijden!AC256="x","AA","")</f>
        <v/>
      </c>
      <c r="CO225" s="44" t="str">
        <f>IF(Wedstrijden!AD256="x","A","")</f>
        <v/>
      </c>
      <c r="CP225" s="44" t="str">
        <f>IF(Wedstrijden!AE256="x","BB","")</f>
        <v/>
      </c>
      <c r="CQ225" s="44" t="str">
        <f>IF(Wedstrijden!AF256="x","B","")</f>
        <v/>
      </c>
      <c r="CR225" s="44" t="str">
        <f>IF(Wedstrijden!AG256="x","L","")</f>
        <v/>
      </c>
      <c r="CS225" s="44" t="str">
        <f>IF(Wedstrijden!AH256="x","M","")</f>
        <v/>
      </c>
      <c r="CT225" s="44" t="str">
        <f>IF(Wedstrijden!AI256="x","Z","")</f>
        <v/>
      </c>
      <c r="CU225" s="44" t="str">
        <f>IF(Wedstrijden!AJ256="x","ZZ","")</f>
        <v/>
      </c>
      <c r="CV225" s="44" t="str">
        <f>IF(COUNTA(Wedstrijden!AK256:AQ256)&lt;&gt;0,2,"")</f>
        <v/>
      </c>
      <c r="CW225" s="44" t="str">
        <f t="shared" si="21"/>
        <v/>
      </c>
      <c r="CX225" s="44" t="str">
        <f>IF(Wedstrijden!AK256="x","BB","")</f>
        <v/>
      </c>
      <c r="CY225" s="44" t="str">
        <f>IF(Wedstrijden!AL256="x","B","")</f>
        <v/>
      </c>
      <c r="CZ225" s="44" t="str">
        <f>IF(Wedstrijden!AM256="x","L","")</f>
        <v/>
      </c>
      <c r="DA225" s="44" t="str">
        <f>IF(Wedstrijden!AN256="x","M","")</f>
        <v/>
      </c>
      <c r="DB225" s="44" t="str">
        <f>IF(Wedstrijden!AO256="x","Z","")</f>
        <v/>
      </c>
      <c r="DC225" s="44" t="str">
        <f>IF(Wedstrijden!AP256="x","ZZ","")</f>
        <v/>
      </c>
      <c r="DD225" s="44" t="str">
        <f>IF(Wedstrijden!AQ256="x","1.40","")</f>
        <v/>
      </c>
      <c r="DE225" s="44" t="str">
        <f>IF(COUNTA(Wedstrijden!AR256:AT256)&lt;&gt;0,6,"")</f>
        <v/>
      </c>
      <c r="DF225" s="44" t="str">
        <f t="shared" si="22"/>
        <v/>
      </c>
      <c r="DG225" s="44" t="str">
        <f>IF(Wedstrijden!AR256="x","L","")</f>
        <v/>
      </c>
      <c r="DH225" s="44" t="str">
        <f>IF(Wedstrijden!AS256="x","M","")</f>
        <v/>
      </c>
      <c r="DI225" s="44" t="str">
        <f>IF(Wedstrijden!AT256="x","Z","")</f>
        <v/>
      </c>
      <c r="DJ225" s="44" t="str">
        <f>IF(COUNTA(Wedstrijden!AU256:AW256)&lt;&gt;0,6,"")</f>
        <v/>
      </c>
      <c r="DK225" s="44" t="str">
        <f t="shared" si="23"/>
        <v/>
      </c>
      <c r="DL225" s="44" t="str">
        <f>IF(Wedstrijden!AU256="x","L","")</f>
        <v/>
      </c>
      <c r="DM225" s="44" t="str">
        <f>IF(Wedstrijden!AV256="x","M","")</f>
        <v/>
      </c>
      <c r="DN225" s="44" t="str">
        <f>IF(Wedstrijden!AW256="x","Z","")</f>
        <v/>
      </c>
    </row>
    <row r="226" spans="1:118" ht="15">
      <c r="A226" s="48" t="e">
        <f>Wedstrijden!#REF!</f>
        <v>#REF!</v>
      </c>
      <c r="B226" s="44">
        <f>IFERROR(VLOOKUP(Wedstrijden!E257,Wedstrijdlocaties!$B$2:$E$499,2,FALSE),"")</f>
        <v>927748</v>
      </c>
      <c r="C226" s="44" t="str">
        <f>Wedstrijden!F257</f>
        <v>Aalsmeer</v>
      </c>
      <c r="D226" s="44" t="str">
        <f>IFERROR(VLOOKUP(Wedstrijden!G257,Organisaties!$B$2:$C$501,2,FALSE),"")</f>
        <v>V51291</v>
      </c>
      <c r="E226" s="44" t="str">
        <f>IFERROR(VLOOKUP(Wedstrijden!G257,Organisaties!$B$2:$F$501,5,FALSE),"")</f>
        <v>V31007</v>
      </c>
      <c r="F226" s="44" t="str">
        <f>IF(Wedstrijden!BC257&lt;&gt;"",Wedstrijden!BC257,"")</f>
        <v/>
      </c>
      <c r="G226" s="44">
        <f>IF(Wedstrijden!AY257="Indoor",1,0)</f>
        <v>0</v>
      </c>
      <c r="H226" s="44">
        <f>Wedstrijden!AZ257</f>
        <v>0</v>
      </c>
      <c r="I226" s="44" t="str">
        <f>IF(Wedstrijden!AX257="Nee",0,IF(Wedstrijden!AX257="Ja",1,""))</f>
        <v/>
      </c>
      <c r="J226" s="44" t="str">
        <f>IF(Wedstrijden!BA257&lt;&gt;"",Wedstrijden!BA257,"")</f>
        <v/>
      </c>
      <c r="W226" s="45"/>
      <c r="AE226" s="45"/>
      <c r="AN226" s="45"/>
      <c r="AU226" s="45"/>
      <c r="BA226" s="45"/>
      <c r="BE226" s="45"/>
      <c r="BJ226" s="44">
        <f>IF(COUNTA(Wedstrijden!I257:S257)&lt;&gt;0,1,"")</f>
        <v>1</v>
      </c>
      <c r="BK226" s="44">
        <f t="shared" si="18"/>
        <v>2</v>
      </c>
      <c r="BL226" s="44" t="str">
        <f>IF(Wedstrijden!I257="x","AA","")</f>
        <v/>
      </c>
      <c r="BM226" s="44" t="str">
        <f>IF(Wedstrijden!J257="x","A","")</f>
        <v/>
      </c>
      <c r="BN226" s="44" t="str">
        <f>IF(Wedstrijden!K257="x","B1","")</f>
        <v/>
      </c>
      <c r="BO226" s="44" t="str">
        <f>IF(Wedstrijden!L257="x","BB","")</f>
        <v/>
      </c>
      <c r="BP226" s="44" t="str">
        <f>IF(Wedstrijden!M257="x","B","")</f>
        <v>B</v>
      </c>
      <c r="BQ226" s="44" t="str">
        <f>IF(Wedstrijden!N257="x","L1","")</f>
        <v>L1</v>
      </c>
      <c r="BR226" s="44" t="str">
        <f>IF(Wedstrijden!O257="x","L2","")</f>
        <v>L2</v>
      </c>
      <c r="BS226" s="44" t="str">
        <f>IF(Wedstrijden!P257="x","M1","")</f>
        <v>M1</v>
      </c>
      <c r="BT226" s="44" t="str">
        <f>IF(Wedstrijden!Q257="x","M2","")</f>
        <v>M2</v>
      </c>
      <c r="BU226" s="44" t="str">
        <f>IF(Wedstrijden!R257="x","Z1","")</f>
        <v>Z1</v>
      </c>
      <c r="BV226" s="44" t="str">
        <f>IF(Wedstrijden!S257="x","Z2","")</f>
        <v>Z2</v>
      </c>
      <c r="BW226" s="44">
        <f>IF(COUNTA(Wedstrijden!T257:AB257)&lt;&gt;0,1,"")</f>
        <v>1</v>
      </c>
      <c r="BX226" s="44">
        <f t="shared" si="19"/>
        <v>1</v>
      </c>
      <c r="BY226" s="44" t="str">
        <f>IF(Wedstrijden!T257="x","BB","")</f>
        <v/>
      </c>
      <c r="BZ226" s="44" t="str">
        <f>IF(Wedstrijden!U257="x","B","")</f>
        <v>B</v>
      </c>
      <c r="CA226" s="44" t="str">
        <f>IF(Wedstrijden!V257="x","L1","")</f>
        <v>L1</v>
      </c>
      <c r="CB226" s="44" t="str">
        <f>IF(Wedstrijden!W257="x","L2","")</f>
        <v>L2</v>
      </c>
      <c r="CC226" s="44" t="str">
        <f>IF(Wedstrijden!X257="x","M1","")</f>
        <v>M1</v>
      </c>
      <c r="CD226" s="44" t="str">
        <f>IF(Wedstrijden!Y257="x","M2","")</f>
        <v>M2</v>
      </c>
      <c r="CE226" s="44" t="str">
        <f>IF(Wedstrijden!Z257="x","Z1","")</f>
        <v>Z1</v>
      </c>
      <c r="CF226" s="44" t="str">
        <f>IF(Wedstrijden!AA257="x","Z2","")</f>
        <v>Z2</v>
      </c>
      <c r="CG226" s="44" t="str">
        <f>IF(Wedstrijden!AB257="x","ZZL","")</f>
        <v>ZZL</v>
      </c>
      <c r="CL226" s="44" t="str">
        <f>IF(COUNTA(Wedstrijden!AC257:AJ257)&lt;&gt;0,2,"")</f>
        <v/>
      </c>
      <c r="CM226" s="44" t="str">
        <f t="shared" si="20"/>
        <v/>
      </c>
      <c r="CN226" s="44" t="str">
        <f>IF(Wedstrijden!AC257="x","AA","")</f>
        <v/>
      </c>
      <c r="CO226" s="44" t="str">
        <f>IF(Wedstrijden!AD257="x","A","")</f>
        <v/>
      </c>
      <c r="CP226" s="44" t="str">
        <f>IF(Wedstrijden!AE257="x","BB","")</f>
        <v/>
      </c>
      <c r="CQ226" s="44" t="str">
        <f>IF(Wedstrijden!AF257="x","B","")</f>
        <v/>
      </c>
      <c r="CR226" s="44" t="str">
        <f>IF(Wedstrijden!AG257="x","L","")</f>
        <v/>
      </c>
      <c r="CS226" s="44" t="str">
        <f>IF(Wedstrijden!AH257="x","M","")</f>
        <v/>
      </c>
      <c r="CT226" s="44" t="str">
        <f>IF(Wedstrijden!AI257="x","Z","")</f>
        <v/>
      </c>
      <c r="CU226" s="44" t="str">
        <f>IF(Wedstrijden!AJ257="x","ZZ","")</f>
        <v/>
      </c>
      <c r="CV226" s="44" t="str">
        <f>IF(COUNTA(Wedstrijden!AK257:AQ257)&lt;&gt;0,2,"")</f>
        <v/>
      </c>
      <c r="CW226" s="44" t="str">
        <f t="shared" si="21"/>
        <v/>
      </c>
      <c r="CX226" s="44" t="str">
        <f>IF(Wedstrijden!AK257="x","BB","")</f>
        <v/>
      </c>
      <c r="CY226" s="44" t="str">
        <f>IF(Wedstrijden!AL257="x","B","")</f>
        <v/>
      </c>
      <c r="CZ226" s="44" t="str">
        <f>IF(Wedstrijden!AM257="x","L","")</f>
        <v/>
      </c>
      <c r="DA226" s="44" t="str">
        <f>IF(Wedstrijden!AN257="x","M","")</f>
        <v/>
      </c>
      <c r="DB226" s="44" t="str">
        <f>IF(Wedstrijden!AO257="x","Z","")</f>
        <v/>
      </c>
      <c r="DC226" s="44" t="str">
        <f>IF(Wedstrijden!AP257="x","ZZ","")</f>
        <v/>
      </c>
      <c r="DD226" s="44" t="str">
        <f>IF(Wedstrijden!AQ257="x","1.40","")</f>
        <v/>
      </c>
      <c r="DE226" s="44" t="str">
        <f>IF(COUNTA(Wedstrijden!AR257:AT257)&lt;&gt;0,6,"")</f>
        <v/>
      </c>
      <c r="DF226" s="44" t="str">
        <f t="shared" si="22"/>
        <v/>
      </c>
      <c r="DG226" s="44" t="str">
        <f>IF(Wedstrijden!AR257="x","L","")</f>
        <v/>
      </c>
      <c r="DH226" s="44" t="str">
        <f>IF(Wedstrijden!AS257="x","M","")</f>
        <v/>
      </c>
      <c r="DI226" s="44" t="str">
        <f>IF(Wedstrijden!AT257="x","Z","")</f>
        <v/>
      </c>
      <c r="DJ226" s="44" t="str">
        <f>IF(COUNTA(Wedstrijden!AU257:AW257)&lt;&gt;0,6,"")</f>
        <v/>
      </c>
      <c r="DK226" s="44" t="str">
        <f t="shared" si="23"/>
        <v/>
      </c>
      <c r="DL226" s="44" t="str">
        <f>IF(Wedstrijden!AU257="x","L","")</f>
        <v/>
      </c>
      <c r="DM226" s="44" t="str">
        <f>IF(Wedstrijden!AV257="x","M","")</f>
        <v/>
      </c>
      <c r="DN226" s="44" t="str">
        <f>IF(Wedstrijden!AW257="x","Z","")</f>
        <v/>
      </c>
    </row>
    <row r="227" spans="1:118" ht="15">
      <c r="A227" s="48" t="e">
        <f>Wedstrijden!#REF!</f>
        <v>#REF!</v>
      </c>
      <c r="B227" s="44">
        <f>IFERROR(VLOOKUP(Wedstrijden!E258,Wedstrijdlocaties!$B$2:$E$499,2,FALSE),"")</f>
        <v>960951</v>
      </c>
      <c r="C227" s="44" t="str">
        <f>Wedstrijden!F258</f>
        <v>Haarlem</v>
      </c>
      <c r="D227" s="44">
        <f>IFERROR(VLOOKUP(Wedstrijden!G258,Organisaties!$B$2:$C$501,2,FALSE),"")</f>
        <v>780499</v>
      </c>
      <c r="E227" s="44" t="str">
        <f>IFERROR(VLOOKUP(Wedstrijden!G258,Organisaties!$B$2:$F$501,5,FALSE),"")</f>
        <v>V31007</v>
      </c>
      <c r="F227" s="44" t="str">
        <f>IF(Wedstrijden!BC258&lt;&gt;"",Wedstrijden!BC258,"")</f>
        <v/>
      </c>
      <c r="G227" s="44">
        <f>IF(Wedstrijden!AY258="Indoor",1,0)</f>
        <v>0</v>
      </c>
      <c r="H227" s="44">
        <f>Wedstrijden!AZ258</f>
        <v>0</v>
      </c>
      <c r="I227" s="44" t="str">
        <f>IF(Wedstrijden!AX258="Nee",0,IF(Wedstrijden!AX258="Ja",1,""))</f>
        <v/>
      </c>
      <c r="J227" s="44" t="str">
        <f>IF(Wedstrijden!BA258&lt;&gt;"",Wedstrijden!BA258,"")</f>
        <v/>
      </c>
      <c r="W227" s="45"/>
      <c r="AE227" s="45"/>
      <c r="AN227" s="45"/>
      <c r="AU227" s="45"/>
      <c r="BA227" s="45"/>
      <c r="BE227" s="45"/>
      <c r="BJ227" s="44">
        <f>IF(COUNTA(Wedstrijden!I258:S258)&lt;&gt;0,1,"")</f>
        <v>1</v>
      </c>
      <c r="BK227" s="44">
        <f t="shared" si="18"/>
        <v>2</v>
      </c>
      <c r="BL227" s="44" t="str">
        <f>IF(Wedstrijden!I258="x","AA","")</f>
        <v/>
      </c>
      <c r="BM227" s="44" t="str">
        <f>IF(Wedstrijden!J258="x","A","")</f>
        <v/>
      </c>
      <c r="BN227" s="44" t="str">
        <f>IF(Wedstrijden!K258="x","B1","")</f>
        <v/>
      </c>
      <c r="BO227" s="44" t="str">
        <f>IF(Wedstrijden!L258="x","BB","")</f>
        <v/>
      </c>
      <c r="BP227" s="44" t="str">
        <f>IF(Wedstrijden!M258="x","B","")</f>
        <v>B</v>
      </c>
      <c r="BQ227" s="44" t="str">
        <f>IF(Wedstrijden!N258="x","L1","")</f>
        <v>L1</v>
      </c>
      <c r="BR227" s="44" t="str">
        <f>IF(Wedstrijden!O258="x","L2","")</f>
        <v>L2</v>
      </c>
      <c r="BS227" s="44" t="str">
        <f>IF(Wedstrijden!P258="x","M1","")</f>
        <v>M1</v>
      </c>
      <c r="BT227" s="44" t="str">
        <f>IF(Wedstrijden!Q258="x","M2","")</f>
        <v>M2</v>
      </c>
      <c r="BU227" s="44" t="str">
        <f>IF(Wedstrijden!R258="x","Z1","")</f>
        <v>Z1</v>
      </c>
      <c r="BV227" s="44" t="str">
        <f>IF(Wedstrijden!S258="x","Z2","")</f>
        <v>Z2</v>
      </c>
      <c r="BW227" s="44">
        <f>IF(COUNTA(Wedstrijden!T258:AB258)&lt;&gt;0,1,"")</f>
        <v>1</v>
      </c>
      <c r="BX227" s="44">
        <f t="shared" si="19"/>
        <v>1</v>
      </c>
      <c r="BY227" s="44" t="str">
        <f>IF(Wedstrijden!T258="x","BB","")</f>
        <v/>
      </c>
      <c r="BZ227" s="44" t="str">
        <f>IF(Wedstrijden!U258="x","B","")</f>
        <v>B</v>
      </c>
      <c r="CA227" s="44" t="str">
        <f>IF(Wedstrijden!V258="x","L1","")</f>
        <v>L1</v>
      </c>
      <c r="CB227" s="44" t="str">
        <f>IF(Wedstrijden!W258="x","L2","")</f>
        <v>L2</v>
      </c>
      <c r="CC227" s="44" t="str">
        <f>IF(Wedstrijden!X258="x","M1","")</f>
        <v>M1</v>
      </c>
      <c r="CD227" s="44" t="str">
        <f>IF(Wedstrijden!Y258="x","M2","")</f>
        <v>M2</v>
      </c>
      <c r="CE227" s="44" t="str">
        <f>IF(Wedstrijden!Z258="x","Z1","")</f>
        <v>Z1</v>
      </c>
      <c r="CF227" s="44" t="str">
        <f>IF(Wedstrijden!AA258="x","Z2","")</f>
        <v>Z2</v>
      </c>
      <c r="CG227" s="44" t="str">
        <f>IF(Wedstrijden!AB258="x","ZZL","")</f>
        <v>ZZL</v>
      </c>
      <c r="CL227" s="44" t="str">
        <f>IF(COUNTA(Wedstrijden!AC258:AJ258)&lt;&gt;0,2,"")</f>
        <v/>
      </c>
      <c r="CM227" s="44" t="str">
        <f t="shared" si="20"/>
        <v/>
      </c>
      <c r="CN227" s="44" t="str">
        <f>IF(Wedstrijden!AC258="x","AA","")</f>
        <v/>
      </c>
      <c r="CO227" s="44" t="str">
        <f>IF(Wedstrijden!AD258="x","A","")</f>
        <v/>
      </c>
      <c r="CP227" s="44" t="str">
        <f>IF(Wedstrijden!AE258="x","BB","")</f>
        <v/>
      </c>
      <c r="CQ227" s="44" t="str">
        <f>IF(Wedstrijden!AF258="x","B","")</f>
        <v/>
      </c>
      <c r="CR227" s="44" t="str">
        <f>IF(Wedstrijden!AG258="x","L","")</f>
        <v/>
      </c>
      <c r="CS227" s="44" t="str">
        <f>IF(Wedstrijden!AH258="x","M","")</f>
        <v/>
      </c>
      <c r="CT227" s="44" t="str">
        <f>IF(Wedstrijden!AI258="x","Z","")</f>
        <v/>
      </c>
      <c r="CU227" s="44" t="str">
        <f>IF(Wedstrijden!AJ258="x","ZZ","")</f>
        <v/>
      </c>
      <c r="CV227" s="44" t="str">
        <f>IF(COUNTA(Wedstrijden!AK258:AQ258)&lt;&gt;0,2,"")</f>
        <v/>
      </c>
      <c r="CW227" s="44" t="str">
        <f t="shared" si="21"/>
        <v/>
      </c>
      <c r="CX227" s="44" t="str">
        <f>IF(Wedstrijden!AK258="x","BB","")</f>
        <v/>
      </c>
      <c r="CY227" s="44" t="str">
        <f>IF(Wedstrijden!AL258="x","B","")</f>
        <v/>
      </c>
      <c r="CZ227" s="44" t="str">
        <f>IF(Wedstrijden!AM258="x","L","")</f>
        <v/>
      </c>
      <c r="DA227" s="44" t="str">
        <f>IF(Wedstrijden!AN258="x","M","")</f>
        <v/>
      </c>
      <c r="DB227" s="44" t="str">
        <f>IF(Wedstrijden!AO258="x","Z","")</f>
        <v/>
      </c>
      <c r="DC227" s="44" t="str">
        <f>IF(Wedstrijden!AP258="x","ZZ","")</f>
        <v/>
      </c>
      <c r="DD227" s="44" t="str">
        <f>IF(Wedstrijden!AQ258="x","1.40","")</f>
        <v/>
      </c>
      <c r="DE227" s="44" t="str">
        <f>IF(COUNTA(Wedstrijden!AR258:AT258)&lt;&gt;0,6,"")</f>
        <v/>
      </c>
      <c r="DF227" s="44" t="str">
        <f t="shared" si="22"/>
        <v/>
      </c>
      <c r="DG227" s="44" t="str">
        <f>IF(Wedstrijden!AR258="x","L","")</f>
        <v/>
      </c>
      <c r="DH227" s="44" t="str">
        <f>IF(Wedstrijden!AS258="x","M","")</f>
        <v/>
      </c>
      <c r="DI227" s="44" t="str">
        <f>IF(Wedstrijden!AT258="x","Z","")</f>
        <v/>
      </c>
      <c r="DJ227" s="44" t="str">
        <f>IF(COUNTA(Wedstrijden!AU258:AW258)&lt;&gt;0,6,"")</f>
        <v/>
      </c>
      <c r="DK227" s="44" t="str">
        <f t="shared" si="23"/>
        <v/>
      </c>
      <c r="DL227" s="44" t="str">
        <f>IF(Wedstrijden!AU258="x","L","")</f>
        <v/>
      </c>
      <c r="DM227" s="44" t="str">
        <f>IF(Wedstrijden!AV258="x","M","")</f>
        <v/>
      </c>
      <c r="DN227" s="44" t="str">
        <f>IF(Wedstrijden!AW258="x","Z","")</f>
        <v/>
      </c>
    </row>
    <row r="228" spans="1:118" ht="15">
      <c r="A228" s="48" t="e">
        <f>Wedstrijden!#REF!</f>
        <v>#REF!</v>
      </c>
      <c r="B228" s="44">
        <f>IFERROR(VLOOKUP(Wedstrijden!E259,Wedstrijdlocaties!$B$2:$E$499,2,FALSE),"")</f>
        <v>670262</v>
      </c>
      <c r="C228" s="44" t="str">
        <f>Wedstrijden!F259</f>
        <v>Bentveld</v>
      </c>
      <c r="D228" s="44" t="str">
        <f>IFERROR(VLOOKUP(Wedstrijden!G259,Organisaties!$B$2:$C$501,2,FALSE),"")</f>
        <v>V61994</v>
      </c>
      <c r="E228" s="44" t="str">
        <f>IFERROR(VLOOKUP(Wedstrijden!G259,Organisaties!$B$2:$F$501,5,FALSE),"")</f>
        <v>V31007</v>
      </c>
      <c r="F228" s="44" t="str">
        <f>IF(Wedstrijden!BC259&lt;&gt;"",Wedstrijden!BC259,"")</f>
        <v/>
      </c>
      <c r="G228" s="44">
        <f>IF(Wedstrijden!AY259="Indoor",1,0)</f>
        <v>0</v>
      </c>
      <c r="H228" s="44">
        <f>Wedstrijden!AZ259</f>
        <v>0</v>
      </c>
      <c r="I228" s="44" t="str">
        <f>IF(Wedstrijden!AX259="Nee",0,IF(Wedstrijden!AX259="Ja",1,""))</f>
        <v/>
      </c>
      <c r="J228" s="44" t="str">
        <f>IF(Wedstrijden!BA259&lt;&gt;"",Wedstrijden!BA259,"")</f>
        <v/>
      </c>
      <c r="W228" s="45"/>
      <c r="AE228" s="45"/>
      <c r="AN228" s="45"/>
      <c r="AU228" s="45"/>
      <c r="BA228" s="45"/>
      <c r="BE228" s="45"/>
      <c r="BJ228" s="44">
        <f>IF(COUNTA(Wedstrijden!I259:S259)&lt;&gt;0,1,"")</f>
        <v>1</v>
      </c>
      <c r="BK228" s="44">
        <f t="shared" si="18"/>
        <v>2</v>
      </c>
      <c r="BL228" s="44" t="str">
        <f>IF(Wedstrijden!I259="x","AA","")</f>
        <v/>
      </c>
      <c r="BM228" s="44" t="str">
        <f>IF(Wedstrijden!J259="x","A","")</f>
        <v/>
      </c>
      <c r="BN228" s="44" t="str">
        <f>IF(Wedstrijden!K259="x","B1","")</f>
        <v/>
      </c>
      <c r="BO228" s="44" t="str">
        <f>IF(Wedstrijden!L259="x","BB","")</f>
        <v/>
      </c>
      <c r="BP228" s="44" t="str">
        <f>IF(Wedstrijden!M259="x","B","")</f>
        <v>B</v>
      </c>
      <c r="BQ228" s="44" t="str">
        <f>IF(Wedstrijden!N259="x","L1","")</f>
        <v>L1</v>
      </c>
      <c r="BR228" s="44" t="str">
        <f>IF(Wedstrijden!O259="x","L2","")</f>
        <v>L2</v>
      </c>
      <c r="BS228" s="44" t="str">
        <f>IF(Wedstrijden!P259="x","M1","")</f>
        <v>M1</v>
      </c>
      <c r="BT228" s="44" t="str">
        <f>IF(Wedstrijden!Q259="x","M2","")</f>
        <v>M2</v>
      </c>
      <c r="BU228" s="44" t="str">
        <f>IF(Wedstrijden!R259="x","Z1","")</f>
        <v/>
      </c>
      <c r="BV228" s="44" t="str">
        <f>IF(Wedstrijden!S259="x","Z2","")</f>
        <v/>
      </c>
      <c r="BW228" s="44">
        <f>IF(COUNTA(Wedstrijden!T259:AB259)&lt;&gt;0,1,"")</f>
        <v>1</v>
      </c>
      <c r="BX228" s="44">
        <f t="shared" si="19"/>
        <v>1</v>
      </c>
      <c r="BY228" s="44" t="str">
        <f>IF(Wedstrijden!T259="x","BB","")</f>
        <v/>
      </c>
      <c r="BZ228" s="44" t="str">
        <f>IF(Wedstrijden!U259="x","B","")</f>
        <v>B</v>
      </c>
      <c r="CA228" s="44" t="str">
        <f>IF(Wedstrijden!V259="x","L1","")</f>
        <v>L1</v>
      </c>
      <c r="CB228" s="44" t="str">
        <f>IF(Wedstrijden!W259="x","L2","")</f>
        <v>L2</v>
      </c>
      <c r="CC228" s="44" t="str">
        <f>IF(Wedstrijden!X259="x","M1","")</f>
        <v>M1</v>
      </c>
      <c r="CD228" s="44" t="str">
        <f>IF(Wedstrijden!Y259="x","M2","")</f>
        <v>M2</v>
      </c>
      <c r="CE228" s="44" t="str">
        <f>IF(Wedstrijden!Z259="x","Z1","")</f>
        <v/>
      </c>
      <c r="CF228" s="44" t="str">
        <f>IF(Wedstrijden!AA259="x","Z2","")</f>
        <v/>
      </c>
      <c r="CG228" s="44" t="str">
        <f>IF(Wedstrijden!AB259="x","ZZL","")</f>
        <v/>
      </c>
      <c r="CL228" s="44" t="str">
        <f>IF(COUNTA(Wedstrijden!AC259:AJ259)&lt;&gt;0,2,"")</f>
        <v/>
      </c>
      <c r="CM228" s="44" t="str">
        <f t="shared" si="20"/>
        <v/>
      </c>
      <c r="CN228" s="44" t="str">
        <f>IF(Wedstrijden!AC259="x","AA","")</f>
        <v/>
      </c>
      <c r="CO228" s="44" t="str">
        <f>IF(Wedstrijden!AD259="x","A","")</f>
        <v/>
      </c>
      <c r="CP228" s="44" t="str">
        <f>IF(Wedstrijden!AE259="x","BB","")</f>
        <v/>
      </c>
      <c r="CQ228" s="44" t="str">
        <f>IF(Wedstrijden!AF259="x","B","")</f>
        <v/>
      </c>
      <c r="CR228" s="44" t="str">
        <f>IF(Wedstrijden!AG259="x","L","")</f>
        <v/>
      </c>
      <c r="CS228" s="44" t="str">
        <f>IF(Wedstrijden!AH259="x","M","")</f>
        <v/>
      </c>
      <c r="CT228" s="44" t="str">
        <f>IF(Wedstrijden!AI259="x","Z","")</f>
        <v/>
      </c>
      <c r="CU228" s="44" t="str">
        <f>IF(Wedstrijden!AJ259="x","ZZ","")</f>
        <v/>
      </c>
      <c r="CV228" s="44" t="str">
        <f>IF(COUNTA(Wedstrijden!AK259:AQ259)&lt;&gt;0,2,"")</f>
        <v/>
      </c>
      <c r="CW228" s="44" t="str">
        <f t="shared" si="21"/>
        <v/>
      </c>
      <c r="CX228" s="44" t="str">
        <f>IF(Wedstrijden!AK259="x","BB","")</f>
        <v/>
      </c>
      <c r="CY228" s="44" t="str">
        <f>IF(Wedstrijden!AL259="x","B","")</f>
        <v/>
      </c>
      <c r="CZ228" s="44" t="str">
        <f>IF(Wedstrijden!AM259="x","L","")</f>
        <v/>
      </c>
      <c r="DA228" s="44" t="str">
        <f>IF(Wedstrijden!AN259="x","M","")</f>
        <v/>
      </c>
      <c r="DB228" s="44" t="str">
        <f>IF(Wedstrijden!AO259="x","Z","")</f>
        <v/>
      </c>
      <c r="DC228" s="44" t="str">
        <f>IF(Wedstrijden!AP259="x","ZZ","")</f>
        <v/>
      </c>
      <c r="DD228" s="44" t="str">
        <f>IF(Wedstrijden!AQ259="x","1.40","")</f>
        <v/>
      </c>
      <c r="DE228" s="44" t="str">
        <f>IF(COUNTA(Wedstrijden!AR259:AT259)&lt;&gt;0,6,"")</f>
        <v/>
      </c>
      <c r="DF228" s="44" t="str">
        <f t="shared" si="22"/>
        <v/>
      </c>
      <c r="DG228" s="44" t="str">
        <f>IF(Wedstrijden!AR259="x","L","")</f>
        <v/>
      </c>
      <c r="DH228" s="44" t="str">
        <f>IF(Wedstrijden!AS259="x","M","")</f>
        <v/>
      </c>
      <c r="DI228" s="44" t="str">
        <f>IF(Wedstrijden!AT259="x","Z","")</f>
        <v/>
      </c>
      <c r="DJ228" s="44" t="str">
        <f>IF(COUNTA(Wedstrijden!AU259:AW259)&lt;&gt;0,6,"")</f>
        <v/>
      </c>
      <c r="DK228" s="44" t="str">
        <f t="shared" si="23"/>
        <v/>
      </c>
      <c r="DL228" s="44" t="str">
        <f>IF(Wedstrijden!AU259="x","L","")</f>
        <v/>
      </c>
      <c r="DM228" s="44" t="str">
        <f>IF(Wedstrijden!AV259="x","M","")</f>
        <v/>
      </c>
      <c r="DN228" s="44" t="str">
        <f>IF(Wedstrijden!AW259="x","Z","")</f>
        <v/>
      </c>
    </row>
    <row r="229" spans="1:118" ht="15">
      <c r="A229" s="48" t="e">
        <f>Wedstrijden!#REF!</f>
        <v>#REF!</v>
      </c>
      <c r="B229" s="44" t="str">
        <f>IFERROR(VLOOKUP(Wedstrijden!#REF!,Wedstrijdlocaties!$B$2:$E$499,2,FALSE),"")</f>
        <v/>
      </c>
      <c r="C229" s="44" t="e">
        <f>Wedstrijden!#REF!</f>
        <v>#REF!</v>
      </c>
      <c r="D229" s="44" t="str">
        <f>IFERROR(VLOOKUP(Wedstrijden!#REF!,Organisaties!$B$2:$C$501,2,FALSE),"")</f>
        <v/>
      </c>
      <c r="E229" s="44" t="str">
        <f>IFERROR(VLOOKUP(Wedstrijden!#REF!,Organisaties!$B$2:$F$501,5,FALSE),"")</f>
        <v/>
      </c>
      <c r="F229" s="44" t="e">
        <f>IF(Wedstrijden!#REF!&lt;&gt;"",Wedstrijden!#REF!,"")</f>
        <v>#REF!</v>
      </c>
      <c r="G229" s="44" t="e">
        <f>IF(Wedstrijden!#REF!="Indoor",1,0)</f>
        <v>#REF!</v>
      </c>
      <c r="H229" s="44" t="e">
        <f>Wedstrijden!#REF!</f>
        <v>#REF!</v>
      </c>
      <c r="I229" s="44" t="e">
        <f>IF(Wedstrijden!#REF!="Nee",0,IF(Wedstrijden!#REF!="Ja",1,""))</f>
        <v>#REF!</v>
      </c>
      <c r="J229" s="44" t="e">
        <f>IF(Wedstrijden!#REF!&lt;&gt;"",Wedstrijden!#REF!,"")</f>
        <v>#REF!</v>
      </c>
      <c r="W229" s="45"/>
      <c r="AE229" s="45"/>
      <c r="AN229" s="45"/>
      <c r="AU229" s="45"/>
      <c r="BA229" s="45"/>
      <c r="BE229" s="45"/>
      <c r="BJ229" s="44">
        <f>IF(COUNTA(Wedstrijden!#REF!)&lt;&gt;0,1,"")</f>
        <v>1</v>
      </c>
      <c r="BK229" s="44">
        <f t="shared" si="18"/>
        <v>2</v>
      </c>
      <c r="BL229" s="44" t="e">
        <f>IF(Wedstrijden!#REF!="x","AA","")</f>
        <v>#REF!</v>
      </c>
      <c r="BM229" s="44" t="e">
        <f>IF(Wedstrijden!#REF!="x","A","")</f>
        <v>#REF!</v>
      </c>
      <c r="BN229" s="44" t="e">
        <f>IF(Wedstrijden!#REF!="x","B1","")</f>
        <v>#REF!</v>
      </c>
      <c r="BO229" s="44" t="e">
        <f>IF(Wedstrijden!#REF!="x","BB","")</f>
        <v>#REF!</v>
      </c>
      <c r="BP229" s="44" t="e">
        <f>IF(Wedstrijden!#REF!="x","B","")</f>
        <v>#REF!</v>
      </c>
      <c r="BQ229" s="44" t="e">
        <f>IF(Wedstrijden!#REF!="x","L1","")</f>
        <v>#REF!</v>
      </c>
      <c r="BR229" s="44" t="e">
        <f>IF(Wedstrijden!#REF!="x","L2","")</f>
        <v>#REF!</v>
      </c>
      <c r="BS229" s="44" t="e">
        <f>IF(Wedstrijden!#REF!="x","M1","")</f>
        <v>#REF!</v>
      </c>
      <c r="BT229" s="44" t="e">
        <f>IF(Wedstrijden!#REF!="x","M2","")</f>
        <v>#REF!</v>
      </c>
      <c r="BU229" s="44" t="e">
        <f>IF(Wedstrijden!#REF!="x","Z1","")</f>
        <v>#REF!</v>
      </c>
      <c r="BV229" s="44" t="e">
        <f>IF(Wedstrijden!#REF!="x","Z2","")</f>
        <v>#REF!</v>
      </c>
      <c r="BW229" s="44">
        <f>IF(COUNTA(Wedstrijden!#REF!)&lt;&gt;0,1,"")</f>
        <v>1</v>
      </c>
      <c r="BX229" s="44">
        <f t="shared" si="19"/>
        <v>1</v>
      </c>
      <c r="BY229" s="44" t="e">
        <f>IF(Wedstrijden!#REF!="x","BB","")</f>
        <v>#REF!</v>
      </c>
      <c r="BZ229" s="44" t="e">
        <f>IF(Wedstrijden!#REF!="x","B","")</f>
        <v>#REF!</v>
      </c>
      <c r="CA229" s="44" t="e">
        <f>IF(Wedstrijden!#REF!="x","L1","")</f>
        <v>#REF!</v>
      </c>
      <c r="CB229" s="44" t="e">
        <f>IF(Wedstrijden!#REF!="x","L2","")</f>
        <v>#REF!</v>
      </c>
      <c r="CC229" s="44" t="e">
        <f>IF(Wedstrijden!#REF!="x","M1","")</f>
        <v>#REF!</v>
      </c>
      <c r="CD229" s="44" t="e">
        <f>IF(Wedstrijden!#REF!="x","M2","")</f>
        <v>#REF!</v>
      </c>
      <c r="CE229" s="44" t="e">
        <f>IF(Wedstrijden!#REF!="x","Z1","")</f>
        <v>#REF!</v>
      </c>
      <c r="CF229" s="44" t="e">
        <f>IF(Wedstrijden!#REF!="x","Z2","")</f>
        <v>#REF!</v>
      </c>
      <c r="CG229" s="44" t="e">
        <f>IF(Wedstrijden!#REF!="x","ZZL","")</f>
        <v>#REF!</v>
      </c>
      <c r="CL229" s="44">
        <f>IF(COUNTA(Wedstrijden!#REF!)&lt;&gt;0,2,"")</f>
        <v>2</v>
      </c>
      <c r="CM229" s="44">
        <f t="shared" si="20"/>
        <v>2</v>
      </c>
      <c r="CN229" s="44" t="e">
        <f>IF(Wedstrijden!#REF!="x","AA","")</f>
        <v>#REF!</v>
      </c>
      <c r="CO229" s="44" t="e">
        <f>IF(Wedstrijden!#REF!="x","A","")</f>
        <v>#REF!</v>
      </c>
      <c r="CP229" s="44" t="e">
        <f>IF(Wedstrijden!#REF!="x","BB","")</f>
        <v>#REF!</v>
      </c>
      <c r="CQ229" s="44" t="e">
        <f>IF(Wedstrijden!#REF!="x","B","")</f>
        <v>#REF!</v>
      </c>
      <c r="CR229" s="44" t="e">
        <f>IF(Wedstrijden!#REF!="x","L","")</f>
        <v>#REF!</v>
      </c>
      <c r="CS229" s="44" t="e">
        <f>IF(Wedstrijden!#REF!="x","M","")</f>
        <v>#REF!</v>
      </c>
      <c r="CT229" s="44" t="e">
        <f>IF(Wedstrijden!#REF!="x","Z","")</f>
        <v>#REF!</v>
      </c>
      <c r="CU229" s="44" t="e">
        <f>IF(Wedstrijden!#REF!="x","ZZ","")</f>
        <v>#REF!</v>
      </c>
      <c r="CV229" s="44">
        <f>IF(COUNTA(Wedstrijden!#REF!)&lt;&gt;0,2,"")</f>
        <v>2</v>
      </c>
      <c r="CW229" s="44">
        <f t="shared" si="21"/>
        <v>1</v>
      </c>
      <c r="CX229" s="44" t="e">
        <f>IF(Wedstrijden!#REF!="x","BB","")</f>
        <v>#REF!</v>
      </c>
      <c r="CY229" s="44" t="e">
        <f>IF(Wedstrijden!#REF!="x","B","")</f>
        <v>#REF!</v>
      </c>
      <c r="CZ229" s="44" t="e">
        <f>IF(Wedstrijden!#REF!="x","L","")</f>
        <v>#REF!</v>
      </c>
      <c r="DA229" s="44" t="e">
        <f>IF(Wedstrijden!#REF!="x","M","")</f>
        <v>#REF!</v>
      </c>
      <c r="DB229" s="44" t="e">
        <f>IF(Wedstrijden!#REF!="x","Z","")</f>
        <v>#REF!</v>
      </c>
      <c r="DC229" s="44" t="e">
        <f>IF(Wedstrijden!#REF!="x","ZZ","")</f>
        <v>#REF!</v>
      </c>
      <c r="DD229" s="44" t="e">
        <f>IF(Wedstrijden!#REF!="x","1.40","")</f>
        <v>#REF!</v>
      </c>
      <c r="DE229" s="44">
        <f>IF(COUNTA(Wedstrijden!#REF!)&lt;&gt;0,6,"")</f>
        <v>6</v>
      </c>
      <c r="DF229" s="44">
        <f t="shared" si="22"/>
        <v>2</v>
      </c>
      <c r="DG229" s="44" t="e">
        <f>IF(Wedstrijden!#REF!="x","L","")</f>
        <v>#REF!</v>
      </c>
      <c r="DH229" s="44" t="e">
        <f>IF(Wedstrijden!#REF!="x","M","")</f>
        <v>#REF!</v>
      </c>
      <c r="DI229" s="44" t="e">
        <f>IF(Wedstrijden!#REF!="x","Z","")</f>
        <v>#REF!</v>
      </c>
      <c r="DJ229" s="44">
        <f>IF(COUNTA(Wedstrijden!#REF!)&lt;&gt;0,6,"")</f>
        <v>6</v>
      </c>
      <c r="DK229" s="44">
        <f t="shared" si="23"/>
        <v>1</v>
      </c>
      <c r="DL229" s="44" t="e">
        <f>IF(Wedstrijden!#REF!="x","L","")</f>
        <v>#REF!</v>
      </c>
      <c r="DM229" s="44" t="e">
        <f>IF(Wedstrijden!#REF!="x","M","")</f>
        <v>#REF!</v>
      </c>
      <c r="DN229" s="44" t="e">
        <f>IF(Wedstrijden!#REF!="x","Z","")</f>
        <v>#REF!</v>
      </c>
    </row>
    <row r="230" spans="1:118" ht="15">
      <c r="A230" s="48" t="e">
        <f>Wedstrijden!#REF!</f>
        <v>#REF!</v>
      </c>
      <c r="B230" s="44">
        <f>IFERROR(VLOOKUP(Wedstrijden!E261,Wedstrijdlocaties!$B$2:$E$499,2,FALSE),"")</f>
        <v>766889</v>
      </c>
      <c r="C230" s="44" t="str">
        <f>Wedstrijden!F261</f>
        <v>Wormer</v>
      </c>
      <c r="D230" s="44">
        <f>IFERROR(VLOOKUP(Wedstrijden!G261,Organisaties!$B$2:$C$501,2,FALSE),"")</f>
        <v>751884</v>
      </c>
      <c r="E230" s="44" t="str">
        <f>IFERROR(VLOOKUP(Wedstrijden!G261,Organisaties!$B$2:$F$501,5,FALSE),"")</f>
        <v>V31007</v>
      </c>
      <c r="F230" s="44" t="str">
        <f>IF(Wedstrijden!BC261&lt;&gt;"",Wedstrijden!BC261,"")</f>
        <v/>
      </c>
      <c r="G230" s="44">
        <f>IF(Wedstrijden!AY261="Indoor",1,0)</f>
        <v>1</v>
      </c>
      <c r="H230" s="44">
        <f>Wedstrijden!AZ261</f>
        <v>0</v>
      </c>
      <c r="I230" s="44" t="str">
        <f>IF(Wedstrijden!AX261="Nee",0,IF(Wedstrijden!AX261="Ja",1,""))</f>
        <v/>
      </c>
      <c r="J230" s="44" t="str">
        <f>IF(Wedstrijden!BA261&lt;&gt;"",Wedstrijden!BA261,"")</f>
        <v/>
      </c>
      <c r="W230" s="45"/>
      <c r="AE230" s="45"/>
      <c r="AN230" s="45"/>
      <c r="AU230" s="45"/>
      <c r="BA230" s="45"/>
      <c r="BE230" s="45"/>
      <c r="BJ230" s="44">
        <f>IF(COUNTA(Wedstrijden!I261:S261)&lt;&gt;0,1,"")</f>
        <v>1</v>
      </c>
      <c r="BK230" s="44">
        <f t="shared" si="18"/>
        <v>2</v>
      </c>
      <c r="BL230" s="44" t="str">
        <f>IF(Wedstrijden!I261="x","AA","")</f>
        <v/>
      </c>
      <c r="BM230" s="44" t="str">
        <f>IF(Wedstrijden!J261="x","A","")</f>
        <v/>
      </c>
      <c r="BN230" s="44" t="str">
        <f>IF(Wedstrijden!K261="x","B1","")</f>
        <v/>
      </c>
      <c r="BO230" s="44" t="str">
        <f>IF(Wedstrijden!L261="x","BB","")</f>
        <v/>
      </c>
      <c r="BP230" s="44" t="str">
        <f>IF(Wedstrijden!M261="x","B","")</f>
        <v>B</v>
      </c>
      <c r="BQ230" s="44" t="str">
        <f>IF(Wedstrijden!N261="x","L1","")</f>
        <v>L1</v>
      </c>
      <c r="BR230" s="44" t="str">
        <f>IF(Wedstrijden!O261="x","L2","")</f>
        <v>L2</v>
      </c>
      <c r="BS230" s="44" t="str">
        <f>IF(Wedstrijden!P261="x","M1","")</f>
        <v>M1</v>
      </c>
      <c r="BT230" s="44" t="str">
        <f>IF(Wedstrijden!Q261="x","M2","")</f>
        <v>M2</v>
      </c>
      <c r="BU230" s="44" t="str">
        <f>IF(Wedstrijden!R261="x","Z1","")</f>
        <v>Z1</v>
      </c>
      <c r="BV230" s="44" t="str">
        <f>IF(Wedstrijden!S261="x","Z2","")</f>
        <v>Z2</v>
      </c>
      <c r="BW230" s="44">
        <f>IF(COUNTA(Wedstrijden!T261:AB261)&lt;&gt;0,1,"")</f>
        <v>1</v>
      </c>
      <c r="BX230" s="44">
        <f t="shared" si="19"/>
        <v>1</v>
      </c>
      <c r="BY230" s="44" t="str">
        <f>IF(Wedstrijden!T261="x","BB","")</f>
        <v/>
      </c>
      <c r="BZ230" s="44" t="str">
        <f>IF(Wedstrijden!U261="x","B","")</f>
        <v>B</v>
      </c>
      <c r="CA230" s="44" t="str">
        <f>IF(Wedstrijden!V261="x","L1","")</f>
        <v>L1</v>
      </c>
      <c r="CB230" s="44" t="str">
        <f>IF(Wedstrijden!W261="x","L2","")</f>
        <v>L2</v>
      </c>
      <c r="CC230" s="44" t="str">
        <f>IF(Wedstrijden!X261="x","M1","")</f>
        <v>M1</v>
      </c>
      <c r="CD230" s="44" t="str">
        <f>IF(Wedstrijden!Y261="x","M2","")</f>
        <v>M2</v>
      </c>
      <c r="CE230" s="44" t="str">
        <f>IF(Wedstrijden!Z261="x","Z1","")</f>
        <v>Z1</v>
      </c>
      <c r="CF230" s="44" t="str">
        <f>IF(Wedstrijden!AA261="x","Z2","")</f>
        <v>Z2</v>
      </c>
      <c r="CG230" s="44" t="str">
        <f>IF(Wedstrijden!AB261="x","ZZL","")</f>
        <v/>
      </c>
      <c r="CL230" s="44" t="str">
        <f>IF(COUNTA(Wedstrijden!AC261:AJ261)&lt;&gt;0,2,"")</f>
        <v/>
      </c>
      <c r="CM230" s="44" t="str">
        <f t="shared" si="20"/>
        <v/>
      </c>
      <c r="CN230" s="44" t="str">
        <f>IF(Wedstrijden!AC261="x","AA","")</f>
        <v/>
      </c>
      <c r="CO230" s="44" t="str">
        <f>IF(Wedstrijden!AD261="x","A","")</f>
        <v/>
      </c>
      <c r="CP230" s="44" t="str">
        <f>IF(Wedstrijden!AE261="x","BB","")</f>
        <v/>
      </c>
      <c r="CQ230" s="44" t="str">
        <f>IF(Wedstrijden!AF261="x","B","")</f>
        <v/>
      </c>
      <c r="CR230" s="44" t="str">
        <f>IF(Wedstrijden!AG261="x","L","")</f>
        <v/>
      </c>
      <c r="CS230" s="44" t="str">
        <f>IF(Wedstrijden!AH261="x","M","")</f>
        <v/>
      </c>
      <c r="CT230" s="44" t="str">
        <f>IF(Wedstrijden!AI261="x","Z","")</f>
        <v/>
      </c>
      <c r="CU230" s="44" t="str">
        <f>IF(Wedstrijden!AJ261="x","ZZ","")</f>
        <v/>
      </c>
      <c r="CV230" s="44" t="str">
        <f>IF(COUNTA(Wedstrijden!AK261:AQ261)&lt;&gt;0,2,"")</f>
        <v/>
      </c>
      <c r="CW230" s="44" t="str">
        <f t="shared" si="21"/>
        <v/>
      </c>
      <c r="CX230" s="44" t="str">
        <f>IF(Wedstrijden!AK261="x","BB","")</f>
        <v/>
      </c>
      <c r="CY230" s="44" t="str">
        <f>IF(Wedstrijden!AL261="x","B","")</f>
        <v/>
      </c>
      <c r="CZ230" s="44" t="str">
        <f>IF(Wedstrijden!AM261="x","L","")</f>
        <v/>
      </c>
      <c r="DA230" s="44" t="str">
        <f>IF(Wedstrijden!AN261="x","M","")</f>
        <v/>
      </c>
      <c r="DB230" s="44" t="str">
        <f>IF(Wedstrijden!AO261="x","Z","")</f>
        <v/>
      </c>
      <c r="DC230" s="44" t="str">
        <f>IF(Wedstrijden!AP261="x","ZZ","")</f>
        <v/>
      </c>
      <c r="DD230" s="44" t="str">
        <f>IF(Wedstrijden!AQ261="x","1.40","")</f>
        <v/>
      </c>
      <c r="DE230" s="44" t="str">
        <f>IF(COUNTA(Wedstrijden!AR261:AT261)&lt;&gt;0,6,"")</f>
        <v/>
      </c>
      <c r="DF230" s="44" t="str">
        <f t="shared" si="22"/>
        <v/>
      </c>
      <c r="DG230" s="44" t="str">
        <f>IF(Wedstrijden!AR261="x","L","")</f>
        <v/>
      </c>
      <c r="DH230" s="44" t="str">
        <f>IF(Wedstrijden!AS261="x","M","")</f>
        <v/>
      </c>
      <c r="DI230" s="44" t="str">
        <f>IF(Wedstrijden!AT261="x","Z","")</f>
        <v/>
      </c>
      <c r="DJ230" s="44" t="str">
        <f>IF(COUNTA(Wedstrijden!AU261:AW261)&lt;&gt;0,6,"")</f>
        <v/>
      </c>
      <c r="DK230" s="44" t="str">
        <f t="shared" si="23"/>
        <v/>
      </c>
      <c r="DL230" s="44" t="str">
        <f>IF(Wedstrijden!AU261="x","L","")</f>
        <v/>
      </c>
      <c r="DM230" s="44" t="str">
        <f>IF(Wedstrijden!AV261="x","M","")</f>
        <v/>
      </c>
      <c r="DN230" s="44" t="str">
        <f>IF(Wedstrijden!AW261="x","Z","")</f>
        <v/>
      </c>
    </row>
    <row r="231" spans="1:118" ht="15">
      <c r="A231" s="48" t="e">
        <f>Wedstrijden!#REF!</f>
        <v>#REF!</v>
      </c>
      <c r="B231" s="44" t="str">
        <f>IFERROR(VLOOKUP(Wedstrijden!E262,Wedstrijdlocaties!$B$2:$E$499,2,FALSE),"")</f>
        <v>V12146</v>
      </c>
      <c r="C231" s="44" t="str">
        <f>Wedstrijden!F262</f>
        <v>Heemskerk</v>
      </c>
      <c r="D231" s="44" t="str">
        <f>IFERROR(VLOOKUP(Wedstrijden!G262,Organisaties!$B$2:$C$501,2,FALSE),"")</f>
        <v/>
      </c>
      <c r="E231" s="44" t="str">
        <f>IFERROR(VLOOKUP(Wedstrijden!G262,Organisaties!$B$2:$F$501,5,FALSE),"")</f>
        <v/>
      </c>
      <c r="F231" s="44" t="str">
        <f>IF(Wedstrijden!BC262&lt;&gt;"",Wedstrijden!BC262,"")</f>
        <v/>
      </c>
      <c r="G231" s="44">
        <f>IF(Wedstrijden!AY262="Indoor",1,0)</f>
        <v>0</v>
      </c>
      <c r="H231" s="44">
        <f>Wedstrijden!AZ262</f>
        <v>0</v>
      </c>
      <c r="I231" s="44" t="str">
        <f>IF(Wedstrijden!AX262="Nee",0,IF(Wedstrijden!AX262="Ja",1,""))</f>
        <v/>
      </c>
      <c r="J231" s="44" t="str">
        <f>IF(Wedstrijden!BA262&lt;&gt;"",Wedstrijden!BA262,"")</f>
        <v/>
      </c>
      <c r="W231" s="45"/>
      <c r="AE231" s="45"/>
      <c r="AN231" s="45"/>
      <c r="AU231" s="45"/>
      <c r="BA231" s="45"/>
      <c r="BE231" s="45"/>
      <c r="BJ231" s="44">
        <f>IF(COUNTA(Wedstrijden!I262:S262)&lt;&gt;0,1,"")</f>
        <v>1</v>
      </c>
      <c r="BK231" s="44">
        <f t="shared" si="18"/>
        <v>2</v>
      </c>
      <c r="BL231" s="44" t="str">
        <f>IF(Wedstrijden!I262="x","AA","")</f>
        <v/>
      </c>
      <c r="BM231" s="44" t="str">
        <f>IF(Wedstrijden!J262="x","A","")</f>
        <v/>
      </c>
      <c r="BN231" s="44" t="str">
        <f>IF(Wedstrijden!K262="x","B1","")</f>
        <v/>
      </c>
      <c r="BO231" s="44" t="str">
        <f>IF(Wedstrijden!L262="x","BB","")</f>
        <v/>
      </c>
      <c r="BP231" s="44" t="str">
        <f>IF(Wedstrijden!M262="x","B","")</f>
        <v>B</v>
      </c>
      <c r="BQ231" s="44" t="str">
        <f>IF(Wedstrijden!N262="x","L1","")</f>
        <v>L1</v>
      </c>
      <c r="BR231" s="44" t="str">
        <f>IF(Wedstrijden!O262="x","L2","")</f>
        <v>L2</v>
      </c>
      <c r="BS231" s="44" t="str">
        <f>IF(Wedstrijden!P262="x","M1","")</f>
        <v>M1</v>
      </c>
      <c r="BT231" s="44" t="str">
        <f>IF(Wedstrijden!Q262="x","M2","")</f>
        <v>M2</v>
      </c>
      <c r="BU231" s="44" t="str">
        <f>IF(Wedstrijden!R262="x","Z1","")</f>
        <v>Z1</v>
      </c>
      <c r="BV231" s="44" t="str">
        <f>IF(Wedstrijden!S262="x","Z2","")</f>
        <v>Z2</v>
      </c>
      <c r="BW231" s="44">
        <f>IF(COUNTA(Wedstrijden!T262:AB262)&lt;&gt;0,1,"")</f>
        <v>1</v>
      </c>
      <c r="BX231" s="44">
        <f t="shared" si="19"/>
        <v>1</v>
      </c>
      <c r="BY231" s="44" t="str">
        <f>IF(Wedstrijden!T262="x","BB","")</f>
        <v/>
      </c>
      <c r="BZ231" s="44" t="str">
        <f>IF(Wedstrijden!U262="x","B","")</f>
        <v>B</v>
      </c>
      <c r="CA231" s="44" t="str">
        <f>IF(Wedstrijden!V262="x","L1","")</f>
        <v>L1</v>
      </c>
      <c r="CB231" s="44" t="str">
        <f>IF(Wedstrijden!W262="x","L2","")</f>
        <v>L2</v>
      </c>
      <c r="CC231" s="44" t="str">
        <f>IF(Wedstrijden!X262="x","M1","")</f>
        <v>M1</v>
      </c>
      <c r="CD231" s="44" t="str">
        <f>IF(Wedstrijden!Y262="x","M2","")</f>
        <v>M2</v>
      </c>
      <c r="CE231" s="44" t="str">
        <f>IF(Wedstrijden!Z262="x","Z1","")</f>
        <v>Z1</v>
      </c>
      <c r="CF231" s="44" t="str">
        <f>IF(Wedstrijden!AA262="x","Z2","")</f>
        <v>Z2</v>
      </c>
      <c r="CG231" s="44" t="str">
        <f>IF(Wedstrijden!AB262="x","ZZL","")</f>
        <v/>
      </c>
      <c r="CL231" s="44" t="str">
        <f>IF(COUNTA(Wedstrijden!AC262:AJ262)&lt;&gt;0,2,"")</f>
        <v/>
      </c>
      <c r="CM231" s="44" t="str">
        <f t="shared" si="20"/>
        <v/>
      </c>
      <c r="CN231" s="44" t="str">
        <f>IF(Wedstrijden!AC262="x","AA","")</f>
        <v/>
      </c>
      <c r="CO231" s="44" t="str">
        <f>IF(Wedstrijden!AD262="x","A","")</f>
        <v/>
      </c>
      <c r="CP231" s="44" t="str">
        <f>IF(Wedstrijden!AE262="x","BB","")</f>
        <v/>
      </c>
      <c r="CQ231" s="44" t="str">
        <f>IF(Wedstrijden!AF262="x","B","")</f>
        <v/>
      </c>
      <c r="CR231" s="44" t="str">
        <f>IF(Wedstrijden!AG262="x","L","")</f>
        <v/>
      </c>
      <c r="CS231" s="44" t="str">
        <f>IF(Wedstrijden!AH262="x","M","")</f>
        <v/>
      </c>
      <c r="CT231" s="44" t="str">
        <f>IF(Wedstrijden!AI262="x","Z","")</f>
        <v/>
      </c>
      <c r="CU231" s="44" t="str">
        <f>IF(Wedstrijden!AJ262="x","ZZ","")</f>
        <v/>
      </c>
      <c r="CV231" s="44" t="str">
        <f>IF(COUNTA(Wedstrijden!AK262:AQ262)&lt;&gt;0,2,"")</f>
        <v/>
      </c>
      <c r="CW231" s="44" t="str">
        <f t="shared" si="21"/>
        <v/>
      </c>
      <c r="CX231" s="44" t="str">
        <f>IF(Wedstrijden!AK262="x","BB","")</f>
        <v/>
      </c>
      <c r="CY231" s="44" t="str">
        <f>IF(Wedstrijden!AL262="x","B","")</f>
        <v/>
      </c>
      <c r="CZ231" s="44" t="str">
        <f>IF(Wedstrijden!AM262="x","L","")</f>
        <v/>
      </c>
      <c r="DA231" s="44" t="str">
        <f>IF(Wedstrijden!AN262="x","M","")</f>
        <v/>
      </c>
      <c r="DB231" s="44" t="str">
        <f>IF(Wedstrijden!AO262="x","Z","")</f>
        <v/>
      </c>
      <c r="DC231" s="44" t="str">
        <f>IF(Wedstrijden!AP262="x","ZZ","")</f>
        <v/>
      </c>
      <c r="DD231" s="44" t="str">
        <f>IF(Wedstrijden!AQ262="x","1.40","")</f>
        <v/>
      </c>
      <c r="DE231" s="44" t="str">
        <f>IF(COUNTA(Wedstrijden!AR262:AT262)&lt;&gt;0,6,"")</f>
        <v/>
      </c>
      <c r="DF231" s="44" t="str">
        <f t="shared" si="22"/>
        <v/>
      </c>
      <c r="DG231" s="44" t="str">
        <f>IF(Wedstrijden!AR262="x","L","")</f>
        <v/>
      </c>
      <c r="DH231" s="44" t="str">
        <f>IF(Wedstrijden!AS262="x","M","")</f>
        <v/>
      </c>
      <c r="DI231" s="44" t="str">
        <f>IF(Wedstrijden!AT262="x","Z","")</f>
        <v/>
      </c>
      <c r="DJ231" s="44" t="str">
        <f>IF(COUNTA(Wedstrijden!AU262:AW262)&lt;&gt;0,6,"")</f>
        <v/>
      </c>
      <c r="DK231" s="44" t="str">
        <f t="shared" si="23"/>
        <v/>
      </c>
      <c r="DL231" s="44" t="str">
        <f>IF(Wedstrijden!AU262="x","L","")</f>
        <v/>
      </c>
      <c r="DM231" s="44" t="str">
        <f>IF(Wedstrijden!AV262="x","M","")</f>
        <v/>
      </c>
      <c r="DN231" s="44" t="str">
        <f>IF(Wedstrijden!AW262="x","Z","")</f>
        <v/>
      </c>
    </row>
    <row r="232" spans="1:118" ht="15">
      <c r="A232" s="48" t="e">
        <f>Wedstrijden!#REF!</f>
        <v>#REF!</v>
      </c>
      <c r="B232" s="44" t="str">
        <f>IFERROR(VLOOKUP(Wedstrijden!E263,Wedstrijdlocaties!$B$2:$E$499,2,FALSE),"")</f>
        <v>V12140</v>
      </c>
      <c r="C232" s="44" t="str">
        <f>Wedstrijden!F263</f>
        <v>Amstelveen</v>
      </c>
      <c r="D232" s="44" t="str">
        <f>IFERROR(VLOOKUP(Wedstrijden!G263,Organisaties!$B$2:$C$501,2,FALSE),"")</f>
        <v/>
      </c>
      <c r="E232" s="44" t="str">
        <f>IFERROR(VLOOKUP(Wedstrijden!G263,Organisaties!$B$2:$F$501,5,FALSE),"")</f>
        <v/>
      </c>
      <c r="F232" s="44" t="str">
        <f>IF(Wedstrijden!BC263&lt;&gt;"",Wedstrijden!BC263,"")</f>
        <v/>
      </c>
      <c r="G232" s="44">
        <f>IF(Wedstrijden!AY263="Indoor",1,0)</f>
        <v>1</v>
      </c>
      <c r="H232" s="44">
        <f>Wedstrijden!AZ263</f>
        <v>0</v>
      </c>
      <c r="I232" s="44" t="str">
        <f>IF(Wedstrijden!AX263="Nee",0,IF(Wedstrijden!AX263="Ja",1,""))</f>
        <v/>
      </c>
      <c r="J232" s="44" t="str">
        <f>IF(Wedstrijden!BA263&lt;&gt;"",Wedstrijden!BA263,"")</f>
        <v/>
      </c>
      <c r="W232" s="45"/>
      <c r="AE232" s="45"/>
      <c r="AN232" s="45"/>
      <c r="AU232" s="45"/>
      <c r="BA232" s="45"/>
      <c r="BE232" s="45"/>
      <c r="BJ232" s="44">
        <f>IF(COUNTA(Wedstrijden!I263:S263)&lt;&gt;0,1,"")</f>
        <v>1</v>
      </c>
      <c r="BK232" s="44">
        <f t="shared" si="18"/>
        <v>2</v>
      </c>
      <c r="BL232" s="44" t="str">
        <f>IF(Wedstrijden!I263="x","AA","")</f>
        <v/>
      </c>
      <c r="BM232" s="44" t="str">
        <f>IF(Wedstrijden!J263="x","A","")</f>
        <v/>
      </c>
      <c r="BN232" s="44" t="str">
        <f>IF(Wedstrijden!K263="x","B1","")</f>
        <v/>
      </c>
      <c r="BO232" s="44" t="str">
        <f>IF(Wedstrijden!L263="x","BB","")</f>
        <v>BB</v>
      </c>
      <c r="BP232" s="44" t="str">
        <f>IF(Wedstrijden!M263="x","B","")</f>
        <v>B</v>
      </c>
      <c r="BQ232" s="44" t="str">
        <f>IF(Wedstrijden!N263="x","L1","")</f>
        <v>L1</v>
      </c>
      <c r="BR232" s="44" t="str">
        <f>IF(Wedstrijden!O263="x","L2","")</f>
        <v>L2</v>
      </c>
      <c r="BS232" s="44" t="str">
        <f>IF(Wedstrijden!P263="x","M1","")</f>
        <v>M1</v>
      </c>
      <c r="BT232" s="44" t="str">
        <f>IF(Wedstrijden!Q263="x","M2","")</f>
        <v>M2</v>
      </c>
      <c r="BU232" s="44" t="str">
        <f>IF(Wedstrijden!R263="x","Z1","")</f>
        <v/>
      </c>
      <c r="BV232" s="44" t="str">
        <f>IF(Wedstrijden!S263="x","Z2","")</f>
        <v/>
      </c>
      <c r="BW232" s="44">
        <f>IF(COUNTA(Wedstrijden!T263:AB263)&lt;&gt;0,1,"")</f>
        <v>1</v>
      </c>
      <c r="BX232" s="44">
        <f t="shared" si="19"/>
        <v>1</v>
      </c>
      <c r="BY232" s="44" t="str">
        <f>IF(Wedstrijden!T263="x","BB","")</f>
        <v>BB</v>
      </c>
      <c r="BZ232" s="44" t="str">
        <f>IF(Wedstrijden!U263="x","B","")</f>
        <v>B</v>
      </c>
      <c r="CA232" s="44" t="str">
        <f>IF(Wedstrijden!V263="x","L1","")</f>
        <v>L1</v>
      </c>
      <c r="CB232" s="44" t="str">
        <f>IF(Wedstrijden!W263="x","L2","")</f>
        <v>L2</v>
      </c>
      <c r="CC232" s="44" t="str">
        <f>IF(Wedstrijden!X263="x","M1","")</f>
        <v>M1</v>
      </c>
      <c r="CD232" s="44" t="str">
        <f>IF(Wedstrijden!Y263="x","M2","")</f>
        <v>M2</v>
      </c>
      <c r="CE232" s="44" t="str">
        <f>IF(Wedstrijden!Z263="x","Z1","")</f>
        <v/>
      </c>
      <c r="CF232" s="44" t="str">
        <f>IF(Wedstrijden!AA263="x","Z2","")</f>
        <v/>
      </c>
      <c r="CG232" s="44" t="str">
        <f>IF(Wedstrijden!AB263="x","ZZL","")</f>
        <v/>
      </c>
      <c r="CL232" s="44" t="str">
        <f>IF(COUNTA(Wedstrijden!AC263:AJ263)&lt;&gt;0,2,"")</f>
        <v/>
      </c>
      <c r="CM232" s="44" t="str">
        <f t="shared" si="20"/>
        <v/>
      </c>
      <c r="CN232" s="44" t="str">
        <f>IF(Wedstrijden!AC263="x","AA","")</f>
        <v/>
      </c>
      <c r="CO232" s="44" t="str">
        <f>IF(Wedstrijden!AD263="x","A","")</f>
        <v/>
      </c>
      <c r="CP232" s="44" t="str">
        <f>IF(Wedstrijden!AE263="x","BB","")</f>
        <v/>
      </c>
      <c r="CQ232" s="44" t="str">
        <f>IF(Wedstrijden!AF263="x","B","")</f>
        <v/>
      </c>
      <c r="CR232" s="44" t="str">
        <f>IF(Wedstrijden!AG263="x","L","")</f>
        <v/>
      </c>
      <c r="CS232" s="44" t="str">
        <f>IF(Wedstrijden!AH263="x","M","")</f>
        <v/>
      </c>
      <c r="CT232" s="44" t="str">
        <f>IF(Wedstrijden!AI263="x","Z","")</f>
        <v/>
      </c>
      <c r="CU232" s="44" t="str">
        <f>IF(Wedstrijden!AJ263="x","ZZ","")</f>
        <v/>
      </c>
      <c r="CV232" s="44" t="str">
        <f>IF(COUNTA(Wedstrijden!AK263:AQ263)&lt;&gt;0,2,"")</f>
        <v/>
      </c>
      <c r="CW232" s="44" t="str">
        <f t="shared" si="21"/>
        <v/>
      </c>
      <c r="CX232" s="44" t="str">
        <f>IF(Wedstrijden!AK263="x","BB","")</f>
        <v/>
      </c>
      <c r="CY232" s="44" t="str">
        <f>IF(Wedstrijden!AL263="x","B","")</f>
        <v/>
      </c>
      <c r="CZ232" s="44" t="str">
        <f>IF(Wedstrijden!AM263="x","L","")</f>
        <v/>
      </c>
      <c r="DA232" s="44" t="str">
        <f>IF(Wedstrijden!AN263="x","M","")</f>
        <v/>
      </c>
      <c r="DB232" s="44" t="str">
        <f>IF(Wedstrijden!AO263="x","Z","")</f>
        <v/>
      </c>
      <c r="DC232" s="44" t="str">
        <f>IF(Wedstrijden!AP263="x","ZZ","")</f>
        <v/>
      </c>
      <c r="DD232" s="44" t="str">
        <f>IF(Wedstrijden!AQ263="x","1.40","")</f>
        <v/>
      </c>
      <c r="DE232" s="44" t="str">
        <f>IF(COUNTA(Wedstrijden!AR263:AT263)&lt;&gt;0,6,"")</f>
        <v/>
      </c>
      <c r="DF232" s="44" t="str">
        <f t="shared" si="22"/>
        <v/>
      </c>
      <c r="DG232" s="44" t="str">
        <f>IF(Wedstrijden!AR263="x","L","")</f>
        <v/>
      </c>
      <c r="DH232" s="44" t="str">
        <f>IF(Wedstrijden!AS263="x","M","")</f>
        <v/>
      </c>
      <c r="DI232" s="44" t="str">
        <f>IF(Wedstrijden!AT263="x","Z","")</f>
        <v/>
      </c>
      <c r="DJ232" s="44" t="str">
        <f>IF(COUNTA(Wedstrijden!AU263:AW263)&lt;&gt;0,6,"")</f>
        <v/>
      </c>
      <c r="DK232" s="44" t="str">
        <f t="shared" si="23"/>
        <v/>
      </c>
      <c r="DL232" s="44" t="str">
        <f>IF(Wedstrijden!AU263="x","L","")</f>
        <v/>
      </c>
      <c r="DM232" s="44" t="str">
        <f>IF(Wedstrijden!AV263="x","M","")</f>
        <v/>
      </c>
      <c r="DN232" s="44" t="str">
        <f>IF(Wedstrijden!AW263="x","Z","")</f>
        <v/>
      </c>
    </row>
    <row r="233" spans="1:118" ht="15">
      <c r="A233" s="48" t="e">
        <f>Wedstrijden!#REF!</f>
        <v>#REF!</v>
      </c>
      <c r="B233" s="44">
        <f>IFERROR(VLOOKUP(Wedstrijden!E264,Wedstrijdlocaties!$B$2:$E$499,2,FALSE),"")</f>
        <v>460974</v>
      </c>
      <c r="C233" s="44" t="str">
        <f>Wedstrijden!F264</f>
        <v>Amsterdam</v>
      </c>
      <c r="D233" s="44" t="str">
        <f>IFERROR(VLOOKUP(Wedstrijden!G264,Organisaties!$B$2:$C$501,2,FALSE),"")</f>
        <v>V60302</v>
      </c>
      <c r="E233" s="44" t="str">
        <f>IFERROR(VLOOKUP(Wedstrijden!G264,Organisaties!$B$2:$F$501,5,FALSE),"")</f>
        <v>V31007</v>
      </c>
      <c r="F233" s="44" t="str">
        <f>IF(Wedstrijden!BC264&lt;&gt;"",Wedstrijden!BC264,"")</f>
        <v/>
      </c>
      <c r="G233" s="44">
        <f>IF(Wedstrijden!AY264="Indoor",1,0)</f>
        <v>1</v>
      </c>
      <c r="H233" s="44">
        <f>Wedstrijden!AZ264</f>
        <v>0</v>
      </c>
      <c r="I233" s="44" t="str">
        <f>IF(Wedstrijden!AX264="Nee",0,IF(Wedstrijden!AX264="Ja",1,""))</f>
        <v/>
      </c>
      <c r="J233" s="44" t="str">
        <f>IF(Wedstrijden!BA264&lt;&gt;"",Wedstrijden!BA264,"")</f>
        <v/>
      </c>
      <c r="W233" s="45"/>
      <c r="AE233" s="45"/>
      <c r="AN233" s="45"/>
      <c r="AU233" s="45"/>
      <c r="BA233" s="45"/>
      <c r="BE233" s="45"/>
      <c r="BJ233" s="44" t="str">
        <f>IF(COUNTA(Wedstrijden!I264:S264)&lt;&gt;0,1,"")</f>
        <v/>
      </c>
      <c r="BK233" s="44" t="str">
        <f t="shared" si="18"/>
        <v/>
      </c>
      <c r="BL233" s="44" t="str">
        <f>IF(Wedstrijden!I264="x","AA","")</f>
        <v/>
      </c>
      <c r="BM233" s="44" t="str">
        <f>IF(Wedstrijden!J264="x","A","")</f>
        <v/>
      </c>
      <c r="BN233" s="44" t="str">
        <f>IF(Wedstrijden!K264="x","B1","")</f>
        <v/>
      </c>
      <c r="BO233" s="44" t="str">
        <f>IF(Wedstrijden!L264="x","BB","")</f>
        <v/>
      </c>
      <c r="BP233" s="44" t="str">
        <f>IF(Wedstrijden!M264="x","B","")</f>
        <v/>
      </c>
      <c r="BQ233" s="44" t="str">
        <f>IF(Wedstrijden!N264="x","L1","")</f>
        <v/>
      </c>
      <c r="BR233" s="44" t="str">
        <f>IF(Wedstrijden!O264="x","L2","")</f>
        <v/>
      </c>
      <c r="BS233" s="44" t="str">
        <f>IF(Wedstrijden!P264="x","M1","")</f>
        <v/>
      </c>
      <c r="BT233" s="44" t="str">
        <f>IF(Wedstrijden!Q264="x","M2","")</f>
        <v/>
      </c>
      <c r="BU233" s="44" t="str">
        <f>IF(Wedstrijden!R264="x","Z1","")</f>
        <v/>
      </c>
      <c r="BV233" s="44" t="str">
        <f>IF(Wedstrijden!S264="x","Z2","")</f>
        <v/>
      </c>
      <c r="BW233" s="44">
        <f>IF(COUNTA(Wedstrijden!T264:AB264)&lt;&gt;0,1,"")</f>
        <v>1</v>
      </c>
      <c r="BX233" s="44">
        <f t="shared" si="19"/>
        <v>1</v>
      </c>
      <c r="BY233" s="44" t="str">
        <f>IF(Wedstrijden!T264="x","BB","")</f>
        <v/>
      </c>
      <c r="BZ233" s="44" t="str">
        <f>IF(Wedstrijden!U264="x","B","")</f>
        <v>B</v>
      </c>
      <c r="CA233" s="44" t="str">
        <f>IF(Wedstrijden!V264="x","L1","")</f>
        <v>L1</v>
      </c>
      <c r="CB233" s="44" t="str">
        <f>IF(Wedstrijden!W264="x","L2","")</f>
        <v>L2</v>
      </c>
      <c r="CC233" s="44" t="str">
        <f>IF(Wedstrijden!X264="x","M1","")</f>
        <v>M1</v>
      </c>
      <c r="CD233" s="44" t="str">
        <f>IF(Wedstrijden!Y264="x","M2","")</f>
        <v>M2</v>
      </c>
      <c r="CE233" s="44" t="str">
        <f>IF(Wedstrijden!Z264="x","Z1","")</f>
        <v/>
      </c>
      <c r="CF233" s="44" t="str">
        <f>IF(Wedstrijden!AA264="x","Z2","")</f>
        <v/>
      </c>
      <c r="CG233" s="44" t="str">
        <f>IF(Wedstrijden!AB264="x","ZZL","")</f>
        <v/>
      </c>
      <c r="CL233" s="44" t="str">
        <f>IF(COUNTA(Wedstrijden!AC264:AJ264)&lt;&gt;0,2,"")</f>
        <v/>
      </c>
      <c r="CM233" s="44" t="str">
        <f t="shared" si="20"/>
        <v/>
      </c>
      <c r="CN233" s="44" t="str">
        <f>IF(Wedstrijden!AC264="x","AA","")</f>
        <v/>
      </c>
      <c r="CO233" s="44" t="str">
        <f>IF(Wedstrijden!AD264="x","A","")</f>
        <v/>
      </c>
      <c r="CP233" s="44" t="str">
        <f>IF(Wedstrijden!AE264="x","BB","")</f>
        <v/>
      </c>
      <c r="CQ233" s="44" t="str">
        <f>IF(Wedstrijden!AF264="x","B","")</f>
        <v/>
      </c>
      <c r="CR233" s="44" t="str">
        <f>IF(Wedstrijden!AG264="x","L","")</f>
        <v/>
      </c>
      <c r="CS233" s="44" t="str">
        <f>IF(Wedstrijden!AH264="x","M","")</f>
        <v/>
      </c>
      <c r="CT233" s="44" t="str">
        <f>IF(Wedstrijden!AI264="x","Z","")</f>
        <v/>
      </c>
      <c r="CU233" s="44" t="str">
        <f>IF(Wedstrijden!AJ264="x","ZZ","")</f>
        <v/>
      </c>
      <c r="CV233" s="44" t="str">
        <f>IF(COUNTA(Wedstrijden!AK264:AQ264)&lt;&gt;0,2,"")</f>
        <v/>
      </c>
      <c r="CW233" s="44" t="str">
        <f t="shared" si="21"/>
        <v/>
      </c>
      <c r="CX233" s="44" t="str">
        <f>IF(Wedstrijden!AK264="x","BB","")</f>
        <v/>
      </c>
      <c r="CY233" s="44" t="str">
        <f>IF(Wedstrijden!AL264="x","B","")</f>
        <v/>
      </c>
      <c r="CZ233" s="44" t="str">
        <f>IF(Wedstrijden!AM264="x","L","")</f>
        <v/>
      </c>
      <c r="DA233" s="44" t="str">
        <f>IF(Wedstrijden!AN264="x","M","")</f>
        <v/>
      </c>
      <c r="DB233" s="44" t="str">
        <f>IF(Wedstrijden!AO264="x","Z","")</f>
        <v/>
      </c>
      <c r="DC233" s="44" t="str">
        <f>IF(Wedstrijden!AP264="x","ZZ","")</f>
        <v/>
      </c>
      <c r="DD233" s="44" t="str">
        <f>IF(Wedstrijden!AQ264="x","1.40","")</f>
        <v/>
      </c>
      <c r="DE233" s="44" t="str">
        <f>IF(COUNTA(Wedstrijden!AR264:AT264)&lt;&gt;0,6,"")</f>
        <v/>
      </c>
      <c r="DF233" s="44" t="str">
        <f t="shared" si="22"/>
        <v/>
      </c>
      <c r="DG233" s="44" t="str">
        <f>IF(Wedstrijden!AR264="x","L","")</f>
        <v/>
      </c>
      <c r="DH233" s="44" t="str">
        <f>IF(Wedstrijden!AS264="x","M","")</f>
        <v/>
      </c>
      <c r="DI233" s="44" t="str">
        <f>IF(Wedstrijden!AT264="x","Z","")</f>
        <v/>
      </c>
      <c r="DJ233" s="44" t="str">
        <f>IF(COUNTA(Wedstrijden!AU264:AW264)&lt;&gt;0,6,"")</f>
        <v/>
      </c>
      <c r="DK233" s="44" t="str">
        <f t="shared" si="23"/>
        <v/>
      </c>
      <c r="DL233" s="44" t="str">
        <f>IF(Wedstrijden!AU264="x","L","")</f>
        <v/>
      </c>
      <c r="DM233" s="44" t="str">
        <f>IF(Wedstrijden!AV264="x","M","")</f>
        <v/>
      </c>
      <c r="DN233" s="44" t="str">
        <f>IF(Wedstrijden!AW264="x","Z","")</f>
        <v/>
      </c>
    </row>
    <row r="234" spans="1:118" ht="15">
      <c r="A234" s="48" t="e">
        <f>Wedstrijden!#REF!</f>
        <v>#REF!</v>
      </c>
      <c r="B234" s="44">
        <f>IFERROR(VLOOKUP(Wedstrijden!E265,Wedstrijdlocaties!$B$2:$E$499,2,FALSE),"")</f>
        <v>827187</v>
      </c>
      <c r="C234" s="44" t="str">
        <f>Wedstrijden!F265</f>
        <v>Kwadijk</v>
      </c>
      <c r="D234" s="44">
        <f>IFERROR(VLOOKUP(Wedstrijden!G265,Organisaties!$B$2:$C$501,2,FALSE),"")</f>
        <v>887020</v>
      </c>
      <c r="E234" s="44" t="str">
        <f>IFERROR(VLOOKUP(Wedstrijden!G265,Organisaties!$B$2:$F$501,5,FALSE),"")</f>
        <v>V31007</v>
      </c>
      <c r="F234" s="44" t="str">
        <f>IF(Wedstrijden!BC265&lt;&gt;"",Wedstrijden!BC265,"")</f>
        <v/>
      </c>
      <c r="G234" s="44">
        <f>IF(Wedstrijden!AY265="Indoor",1,0)</f>
        <v>1</v>
      </c>
      <c r="H234" s="44">
        <f>Wedstrijden!AZ265</f>
        <v>0</v>
      </c>
      <c r="I234" s="44" t="str">
        <f>IF(Wedstrijden!AX265="Nee",0,IF(Wedstrijden!AX265="Ja",1,""))</f>
        <v/>
      </c>
      <c r="J234" s="44" t="str">
        <f>IF(Wedstrijden!BA265&lt;&gt;"",Wedstrijden!BA265,"")</f>
        <v/>
      </c>
      <c r="W234" s="45"/>
      <c r="AE234" s="45"/>
      <c r="AN234" s="45"/>
      <c r="AU234" s="45"/>
      <c r="BA234" s="45"/>
      <c r="BE234" s="45"/>
      <c r="BJ234" s="44" t="str">
        <f>IF(COUNTA(Wedstrijden!I265:S265)&lt;&gt;0,1,"")</f>
        <v/>
      </c>
      <c r="BK234" s="44" t="str">
        <f t="shared" si="18"/>
        <v/>
      </c>
      <c r="BL234" s="44" t="str">
        <f>IF(Wedstrijden!I265="x","AA","")</f>
        <v/>
      </c>
      <c r="BM234" s="44" t="str">
        <f>IF(Wedstrijden!J265="x","A","")</f>
        <v/>
      </c>
      <c r="BN234" s="44" t="str">
        <f>IF(Wedstrijden!K265="x","B1","")</f>
        <v/>
      </c>
      <c r="BO234" s="44" t="str">
        <f>IF(Wedstrijden!L265="x","BB","")</f>
        <v/>
      </c>
      <c r="BP234" s="44" t="str">
        <f>IF(Wedstrijden!M265="x","B","")</f>
        <v/>
      </c>
      <c r="BQ234" s="44" t="str">
        <f>IF(Wedstrijden!N265="x","L1","")</f>
        <v/>
      </c>
      <c r="BR234" s="44" t="str">
        <f>IF(Wedstrijden!O265="x","L2","")</f>
        <v/>
      </c>
      <c r="BS234" s="44" t="str">
        <f>IF(Wedstrijden!P265="x","M1","")</f>
        <v/>
      </c>
      <c r="BT234" s="44" t="str">
        <f>IF(Wedstrijden!Q265="x","M2","")</f>
        <v/>
      </c>
      <c r="BU234" s="44" t="str">
        <f>IF(Wedstrijden!R265="x","Z1","")</f>
        <v/>
      </c>
      <c r="BV234" s="44" t="str">
        <f>IF(Wedstrijden!S265="x","Z2","")</f>
        <v/>
      </c>
      <c r="BW234" s="44">
        <f>IF(COUNTA(Wedstrijden!T265:AB265)&lt;&gt;0,1,"")</f>
        <v>1</v>
      </c>
      <c r="BX234" s="44">
        <f t="shared" si="19"/>
        <v>1</v>
      </c>
      <c r="BY234" s="44" t="str">
        <f>IF(Wedstrijden!T265="x","BB","")</f>
        <v/>
      </c>
      <c r="BZ234" s="44" t="str">
        <f>IF(Wedstrijden!U265="x","B","")</f>
        <v>B</v>
      </c>
      <c r="CA234" s="44" t="str">
        <f>IF(Wedstrijden!V265="x","L1","")</f>
        <v>L1</v>
      </c>
      <c r="CB234" s="44" t="str">
        <f>IF(Wedstrijden!W265="x","L2","")</f>
        <v>L2</v>
      </c>
      <c r="CC234" s="44" t="str">
        <f>IF(Wedstrijden!X265="x","M1","")</f>
        <v>M1</v>
      </c>
      <c r="CD234" s="44" t="str">
        <f>IF(Wedstrijden!Y265="x","M2","")</f>
        <v>M2</v>
      </c>
      <c r="CE234" s="44" t="str">
        <f>IF(Wedstrijden!Z265="x","Z1","")</f>
        <v>Z1</v>
      </c>
      <c r="CF234" s="44" t="str">
        <f>IF(Wedstrijden!AA265="x","Z2","")</f>
        <v>Z2</v>
      </c>
      <c r="CG234" s="44" t="str">
        <f>IF(Wedstrijden!AB265="x","ZZL","")</f>
        <v>ZZL</v>
      </c>
      <c r="CL234" s="44" t="str">
        <f>IF(COUNTA(Wedstrijden!AC265:AJ265)&lt;&gt;0,2,"")</f>
        <v/>
      </c>
      <c r="CM234" s="44" t="str">
        <f t="shared" si="20"/>
        <v/>
      </c>
      <c r="CN234" s="44" t="str">
        <f>IF(Wedstrijden!AC265="x","AA","")</f>
        <v/>
      </c>
      <c r="CO234" s="44" t="str">
        <f>IF(Wedstrijden!AD265="x","A","")</f>
        <v/>
      </c>
      <c r="CP234" s="44" t="str">
        <f>IF(Wedstrijden!AE265="x","BB","")</f>
        <v/>
      </c>
      <c r="CQ234" s="44" t="str">
        <f>IF(Wedstrijden!AF265="x","B","")</f>
        <v/>
      </c>
      <c r="CR234" s="44" t="str">
        <f>IF(Wedstrijden!AG265="x","L","")</f>
        <v/>
      </c>
      <c r="CS234" s="44" t="str">
        <f>IF(Wedstrijden!AH265="x","M","")</f>
        <v/>
      </c>
      <c r="CT234" s="44" t="str">
        <f>IF(Wedstrijden!AI265="x","Z","")</f>
        <v/>
      </c>
      <c r="CU234" s="44" t="str">
        <f>IF(Wedstrijden!AJ265="x","ZZ","")</f>
        <v/>
      </c>
      <c r="CV234" s="44" t="str">
        <f>IF(COUNTA(Wedstrijden!AK265:AQ265)&lt;&gt;0,2,"")</f>
        <v/>
      </c>
      <c r="CW234" s="44" t="str">
        <f t="shared" si="21"/>
        <v/>
      </c>
      <c r="CX234" s="44" t="str">
        <f>IF(Wedstrijden!AK265="x","BB","")</f>
        <v/>
      </c>
      <c r="CY234" s="44" t="str">
        <f>IF(Wedstrijden!AL265="x","B","")</f>
        <v/>
      </c>
      <c r="CZ234" s="44" t="str">
        <f>IF(Wedstrijden!AM265="x","L","")</f>
        <v/>
      </c>
      <c r="DA234" s="44" t="str">
        <f>IF(Wedstrijden!AN265="x","M","")</f>
        <v/>
      </c>
      <c r="DB234" s="44" t="str">
        <f>IF(Wedstrijden!AO265="x","Z","")</f>
        <v/>
      </c>
      <c r="DC234" s="44" t="str">
        <f>IF(Wedstrijden!AP265="x","ZZ","")</f>
        <v/>
      </c>
      <c r="DD234" s="44" t="str">
        <f>IF(Wedstrijden!AQ265="x","1.40","")</f>
        <v/>
      </c>
      <c r="DE234" s="44" t="str">
        <f>IF(COUNTA(Wedstrijden!AR265:AT265)&lt;&gt;0,6,"")</f>
        <v/>
      </c>
      <c r="DF234" s="44" t="str">
        <f t="shared" si="22"/>
        <v/>
      </c>
      <c r="DG234" s="44" t="str">
        <f>IF(Wedstrijden!AR265="x","L","")</f>
        <v/>
      </c>
      <c r="DH234" s="44" t="str">
        <f>IF(Wedstrijden!AS265="x","M","")</f>
        <v/>
      </c>
      <c r="DI234" s="44" t="str">
        <f>IF(Wedstrijden!AT265="x","Z","")</f>
        <v/>
      </c>
      <c r="DJ234" s="44" t="str">
        <f>IF(COUNTA(Wedstrijden!AU265:AW265)&lt;&gt;0,6,"")</f>
        <v/>
      </c>
      <c r="DK234" s="44" t="str">
        <f t="shared" si="23"/>
        <v/>
      </c>
      <c r="DL234" s="44" t="str">
        <f>IF(Wedstrijden!AU265="x","L","")</f>
        <v/>
      </c>
      <c r="DM234" s="44" t="str">
        <f>IF(Wedstrijden!AV265="x","M","")</f>
        <v/>
      </c>
      <c r="DN234" s="44" t="str">
        <f>IF(Wedstrijden!AW265="x","Z","")</f>
        <v/>
      </c>
    </row>
    <row r="235" spans="1:118" ht="15">
      <c r="A235" s="48" t="e">
        <f>Wedstrijden!#REF!</f>
        <v>#REF!</v>
      </c>
      <c r="B235" s="44">
        <f>IFERROR(VLOOKUP(Wedstrijden!E266,Wedstrijdlocaties!$B$2:$E$499,2,FALSE),"")</f>
        <v>973274</v>
      </c>
      <c r="C235" s="44" t="str">
        <f>Wedstrijden!F266</f>
        <v>Enkhuizen</v>
      </c>
      <c r="D235" s="44" t="str">
        <f>IFERROR(VLOOKUP(Wedstrijden!G266,Organisaties!$B$2:$C$501,2,FALSE),"")</f>
        <v/>
      </c>
      <c r="E235" s="44" t="str">
        <f>IFERROR(VLOOKUP(Wedstrijden!G266,Organisaties!$B$2:$F$501,5,FALSE),"")</f>
        <v/>
      </c>
      <c r="F235" s="44" t="str">
        <f>IF(Wedstrijden!BC266&lt;&gt;"",Wedstrijden!BC266,"")</f>
        <v/>
      </c>
      <c r="G235" s="44">
        <f>IF(Wedstrijden!AY266="Indoor",1,0)</f>
        <v>0</v>
      </c>
      <c r="H235" s="44">
        <f>Wedstrijden!AZ266</f>
        <v>0</v>
      </c>
      <c r="I235" s="44" t="str">
        <f>IF(Wedstrijden!AX266="Nee",0,IF(Wedstrijden!AX266="Ja",1,""))</f>
        <v/>
      </c>
      <c r="J235" s="44" t="str">
        <f>IF(Wedstrijden!BA266&lt;&gt;"",Wedstrijden!BA266,"")</f>
        <v>Indoor</v>
      </c>
      <c r="W235" s="45"/>
      <c r="AE235" s="45"/>
      <c r="AN235" s="45"/>
      <c r="AU235" s="45"/>
      <c r="BA235" s="45"/>
      <c r="BE235" s="45"/>
      <c r="BJ235" s="44">
        <f>IF(COUNTA(Wedstrijden!I266:S266)&lt;&gt;0,1,"")</f>
        <v>1</v>
      </c>
      <c r="BK235" s="44">
        <f t="shared" si="18"/>
        <v>2</v>
      </c>
      <c r="BL235" s="44" t="str">
        <f>IF(Wedstrijden!I266="x","AA","")</f>
        <v/>
      </c>
      <c r="BM235" s="44" t="str">
        <f>IF(Wedstrijden!J266="x","A","")</f>
        <v/>
      </c>
      <c r="BN235" s="44" t="str">
        <f>IF(Wedstrijden!K266="x","B1","")</f>
        <v/>
      </c>
      <c r="BO235" s="44" t="str">
        <f>IF(Wedstrijden!L266="x","BB","")</f>
        <v/>
      </c>
      <c r="BP235" s="44" t="str">
        <f>IF(Wedstrijden!M266="x","B","")</f>
        <v>B</v>
      </c>
      <c r="BQ235" s="44" t="str">
        <f>IF(Wedstrijden!N266="x","L1","")</f>
        <v>L1</v>
      </c>
      <c r="BR235" s="44" t="str">
        <f>IF(Wedstrijden!O266="x","L2","")</f>
        <v>L2</v>
      </c>
      <c r="BS235" s="44" t="str">
        <f>IF(Wedstrijden!P266="x","M1","")</f>
        <v>M1</v>
      </c>
      <c r="BT235" s="44" t="str">
        <f>IF(Wedstrijden!Q266="x","M2","")</f>
        <v>M2</v>
      </c>
      <c r="BU235" s="44" t="str">
        <f>IF(Wedstrijden!R266="x","Z1","")</f>
        <v>Z1</v>
      </c>
      <c r="BV235" s="44" t="str">
        <f>IF(Wedstrijden!S266="x","Z2","")</f>
        <v>Z2</v>
      </c>
      <c r="BW235" s="44">
        <f>IF(COUNTA(Wedstrijden!T266:AB266)&lt;&gt;0,1,"")</f>
        <v>1</v>
      </c>
      <c r="BX235" s="44">
        <f t="shared" si="19"/>
        <v>1</v>
      </c>
      <c r="BY235" s="44" t="str">
        <f>IF(Wedstrijden!T266="x","BB","")</f>
        <v/>
      </c>
      <c r="BZ235" s="44" t="str">
        <f>IF(Wedstrijden!U266="x","B","")</f>
        <v>B</v>
      </c>
      <c r="CA235" s="44" t="str">
        <f>IF(Wedstrijden!V266="x","L1","")</f>
        <v>L1</v>
      </c>
      <c r="CB235" s="44" t="str">
        <f>IF(Wedstrijden!W266="x","L2","")</f>
        <v>L2</v>
      </c>
      <c r="CC235" s="44" t="str">
        <f>IF(Wedstrijden!X266="x","M1","")</f>
        <v>M1</v>
      </c>
      <c r="CD235" s="44" t="str">
        <f>IF(Wedstrijden!Y266="x","M2","")</f>
        <v>M2</v>
      </c>
      <c r="CE235" s="44" t="str">
        <f>IF(Wedstrijden!Z266="x","Z1","")</f>
        <v>Z1</v>
      </c>
      <c r="CF235" s="44" t="str">
        <f>IF(Wedstrijden!AA266="x","Z2","")</f>
        <v>Z2</v>
      </c>
      <c r="CG235" s="44" t="str">
        <f>IF(Wedstrijden!AB266="x","ZZL","")</f>
        <v/>
      </c>
      <c r="CL235" s="44" t="str">
        <f>IF(COUNTA(Wedstrijden!AC266:AJ266)&lt;&gt;0,2,"")</f>
        <v/>
      </c>
      <c r="CM235" s="44" t="str">
        <f t="shared" si="20"/>
        <v/>
      </c>
      <c r="CN235" s="44" t="str">
        <f>IF(Wedstrijden!AC266="x","AA","")</f>
        <v/>
      </c>
      <c r="CO235" s="44" t="str">
        <f>IF(Wedstrijden!AD266="x","A","")</f>
        <v/>
      </c>
      <c r="CP235" s="44" t="str">
        <f>IF(Wedstrijden!AE266="x","BB","")</f>
        <v/>
      </c>
      <c r="CQ235" s="44" t="str">
        <f>IF(Wedstrijden!AF266="x","B","")</f>
        <v/>
      </c>
      <c r="CR235" s="44" t="str">
        <f>IF(Wedstrijden!AG266="x","L","")</f>
        <v/>
      </c>
      <c r="CS235" s="44" t="str">
        <f>IF(Wedstrijden!AH266="x","M","")</f>
        <v/>
      </c>
      <c r="CT235" s="44" t="str">
        <f>IF(Wedstrijden!AI266="x","Z","")</f>
        <v/>
      </c>
      <c r="CU235" s="44" t="str">
        <f>IF(Wedstrijden!AJ266="x","ZZ","")</f>
        <v/>
      </c>
      <c r="CV235" s="44" t="str">
        <f>IF(COUNTA(Wedstrijden!AK266:AQ266)&lt;&gt;0,2,"")</f>
        <v/>
      </c>
      <c r="CW235" s="44" t="str">
        <f t="shared" si="21"/>
        <v/>
      </c>
      <c r="CX235" s="44" t="str">
        <f>IF(Wedstrijden!AK266="x","BB","")</f>
        <v/>
      </c>
      <c r="CY235" s="44" t="str">
        <f>IF(Wedstrijden!AL266="x","B","")</f>
        <v/>
      </c>
      <c r="CZ235" s="44" t="str">
        <f>IF(Wedstrijden!AM266="x","L","")</f>
        <v/>
      </c>
      <c r="DA235" s="44" t="str">
        <f>IF(Wedstrijden!AN266="x","M","")</f>
        <v/>
      </c>
      <c r="DB235" s="44" t="str">
        <f>IF(Wedstrijden!AO266="x","Z","")</f>
        <v/>
      </c>
      <c r="DC235" s="44" t="str">
        <f>IF(Wedstrijden!AP266="x","ZZ","")</f>
        <v/>
      </c>
      <c r="DD235" s="44" t="str">
        <f>IF(Wedstrijden!AQ266="x","1.40","")</f>
        <v/>
      </c>
      <c r="DE235" s="44" t="str">
        <f>IF(COUNTA(Wedstrijden!AR266:AT266)&lt;&gt;0,6,"")</f>
        <v/>
      </c>
      <c r="DF235" s="44" t="str">
        <f t="shared" si="22"/>
        <v/>
      </c>
      <c r="DG235" s="44" t="str">
        <f>IF(Wedstrijden!AR266="x","L","")</f>
        <v/>
      </c>
      <c r="DH235" s="44" t="str">
        <f>IF(Wedstrijden!AS266="x","M","")</f>
        <v/>
      </c>
      <c r="DI235" s="44" t="str">
        <f>IF(Wedstrijden!AT266="x","Z","")</f>
        <v/>
      </c>
      <c r="DJ235" s="44" t="str">
        <f>IF(COUNTA(Wedstrijden!AU266:AW266)&lt;&gt;0,6,"")</f>
        <v/>
      </c>
      <c r="DK235" s="44" t="str">
        <f t="shared" si="23"/>
        <v/>
      </c>
      <c r="DL235" s="44" t="str">
        <f>IF(Wedstrijden!AU266="x","L","")</f>
        <v/>
      </c>
      <c r="DM235" s="44" t="str">
        <f>IF(Wedstrijden!AV266="x","M","")</f>
        <v/>
      </c>
      <c r="DN235" s="44" t="str">
        <f>IF(Wedstrijden!AW266="x","Z","")</f>
        <v/>
      </c>
    </row>
    <row r="236" spans="1:118" ht="15">
      <c r="A236" s="48" t="e">
        <f>Wedstrijden!#REF!</f>
        <v>#REF!</v>
      </c>
      <c r="B236" s="44">
        <f>IFERROR(VLOOKUP(Wedstrijden!E268,Wedstrijdlocaties!$B$2:$E$499,2,FALSE),"")</f>
        <v>960902</v>
      </c>
      <c r="C236" s="44" t="str">
        <f>Wedstrijden!F267</f>
        <v>Blokker</v>
      </c>
      <c r="D236" s="44" t="str">
        <f>IFERROR(VLOOKUP(Wedstrijden!G268,Organisaties!$B$2:$C$501,2,FALSE),"")</f>
        <v/>
      </c>
      <c r="E236" s="44" t="str">
        <f>IFERROR(VLOOKUP(Wedstrijden!G268,Organisaties!$B$2:$F$501,5,FALSE),"")</f>
        <v/>
      </c>
      <c r="F236" s="44" t="str">
        <f>IF(Wedstrijden!BC268&lt;&gt;"",Wedstrijden!BC268,"")</f>
        <v/>
      </c>
      <c r="G236" s="44">
        <f>IF(Wedstrijden!AY268="Indoor",1,0)</f>
        <v>0</v>
      </c>
      <c r="H236" s="44" t="str">
        <f>Wedstrijden!AZ268</f>
        <v>Nee</v>
      </c>
      <c r="I236" s="44" t="str">
        <f>IF(Wedstrijden!AX268="Nee",0,IF(Wedstrijden!AX268="Ja",1,""))</f>
        <v/>
      </c>
      <c r="J236" s="44" t="str">
        <f>IF(Wedstrijden!BA268&lt;&gt;"",Wedstrijden!BA268,"")</f>
        <v>Indoor</v>
      </c>
      <c r="W236" s="45"/>
      <c r="AE236" s="45"/>
      <c r="AN236" s="45"/>
      <c r="AU236" s="45"/>
      <c r="BA236" s="45"/>
      <c r="BE236" s="45"/>
      <c r="BJ236" s="44">
        <f>IF(COUNTA(Wedstrijden!I268:S268)&lt;&gt;0,1,"")</f>
        <v>1</v>
      </c>
      <c r="BK236" s="44">
        <f t="shared" si="18"/>
        <v>2</v>
      </c>
      <c r="BL236" s="44" t="str">
        <f>IF(Wedstrijden!I268="x","AA","")</f>
        <v/>
      </c>
      <c r="BM236" s="44" t="str">
        <f>IF(Wedstrijden!J268="x","A","")</f>
        <v/>
      </c>
      <c r="BN236" s="44" t="str">
        <f>IF(Wedstrijden!K268="x","B1","")</f>
        <v/>
      </c>
      <c r="BO236" s="44" t="str">
        <f>IF(Wedstrijden!L268="x","BB","")</f>
        <v>BB</v>
      </c>
      <c r="BP236" s="44" t="str">
        <f>IF(Wedstrijden!M268="x","B","")</f>
        <v>B</v>
      </c>
      <c r="BQ236" s="44" t="str">
        <f>IF(Wedstrijden!N268="x","L1","")</f>
        <v>L1</v>
      </c>
      <c r="BR236" s="44" t="str">
        <f>IF(Wedstrijden!O268="x","L2","")</f>
        <v>L2</v>
      </c>
      <c r="BS236" s="44" t="str">
        <f>IF(Wedstrijden!P268="x","M1","")</f>
        <v>M1</v>
      </c>
      <c r="BT236" s="44" t="str">
        <f>IF(Wedstrijden!Q268="x","M2","")</f>
        <v>M2</v>
      </c>
      <c r="BU236" s="44" t="str">
        <f>IF(Wedstrijden!R268="x","Z1","")</f>
        <v>Z1</v>
      </c>
      <c r="BV236" s="44" t="str">
        <f>IF(Wedstrijden!S268="x","Z2","")</f>
        <v>Z2</v>
      </c>
      <c r="BW236" s="44">
        <f>IF(COUNTA(Wedstrijden!T268:AB268)&lt;&gt;0,1,"")</f>
        <v>1</v>
      </c>
      <c r="BX236" s="44">
        <f t="shared" si="19"/>
        <v>1</v>
      </c>
      <c r="BY236" s="44" t="str">
        <f>IF(Wedstrijden!T268="x","BB","")</f>
        <v>BB</v>
      </c>
      <c r="BZ236" s="44" t="str">
        <f>IF(Wedstrijden!U268="x","B","")</f>
        <v>B</v>
      </c>
      <c r="CA236" s="44" t="str">
        <f>IF(Wedstrijden!V268="x","L1","")</f>
        <v>L1</v>
      </c>
      <c r="CB236" s="44" t="str">
        <f>IF(Wedstrijden!W268="x","L2","")</f>
        <v>L2</v>
      </c>
      <c r="CC236" s="44" t="str">
        <f>IF(Wedstrijden!X268="x","M1","")</f>
        <v>M1</v>
      </c>
      <c r="CD236" s="44" t="str">
        <f>IF(Wedstrijden!Y268="x","M2","")</f>
        <v>M2</v>
      </c>
      <c r="CE236" s="44" t="str">
        <f>IF(Wedstrijden!Z268="x","Z1","")</f>
        <v>Z1</v>
      </c>
      <c r="CF236" s="44" t="str">
        <f>IF(Wedstrijden!AA268="x","Z2","")</f>
        <v>Z2</v>
      </c>
      <c r="CG236" s="44" t="str">
        <f>IF(Wedstrijden!AB268="x","ZZL","")</f>
        <v/>
      </c>
      <c r="CL236" s="44" t="str">
        <f>IF(COUNTA(Wedstrijden!AC268:AJ268)&lt;&gt;0,2,"")</f>
        <v/>
      </c>
      <c r="CM236" s="44" t="str">
        <f t="shared" si="20"/>
        <v/>
      </c>
      <c r="CN236" s="44" t="str">
        <f>IF(Wedstrijden!AC268="x","AA","")</f>
        <v/>
      </c>
      <c r="CO236" s="44" t="str">
        <f>IF(Wedstrijden!AD268="x","A","")</f>
        <v/>
      </c>
      <c r="CP236" s="44" t="str">
        <f>IF(Wedstrijden!AE268="x","BB","")</f>
        <v/>
      </c>
      <c r="CQ236" s="44" t="str">
        <f>IF(Wedstrijden!AF268="x","B","")</f>
        <v/>
      </c>
      <c r="CR236" s="44" t="str">
        <f>IF(Wedstrijden!AG268="x","L","")</f>
        <v/>
      </c>
      <c r="CS236" s="44" t="str">
        <f>IF(Wedstrijden!AH268="x","M","")</f>
        <v/>
      </c>
      <c r="CT236" s="44" t="str">
        <f>IF(Wedstrijden!AI268="x","Z","")</f>
        <v/>
      </c>
      <c r="CU236" s="44" t="str">
        <f>IF(Wedstrijden!AJ268="x","ZZ","")</f>
        <v/>
      </c>
      <c r="CV236" s="44" t="str">
        <f>IF(COUNTA(Wedstrijden!AK268:AQ268)&lt;&gt;0,2,"")</f>
        <v/>
      </c>
      <c r="CW236" s="44" t="str">
        <f t="shared" si="21"/>
        <v/>
      </c>
      <c r="CX236" s="44" t="str">
        <f>IF(Wedstrijden!AK268="x","BB","")</f>
        <v/>
      </c>
      <c r="CY236" s="44" t="str">
        <f>IF(Wedstrijden!AL268="x","B","")</f>
        <v/>
      </c>
      <c r="CZ236" s="44" t="str">
        <f>IF(Wedstrijden!AM268="x","L","")</f>
        <v/>
      </c>
      <c r="DA236" s="44" t="str">
        <f>IF(Wedstrijden!AN268="x","M","")</f>
        <v/>
      </c>
      <c r="DB236" s="44" t="str">
        <f>IF(Wedstrijden!AO268="x","Z","")</f>
        <v/>
      </c>
      <c r="DC236" s="44" t="str">
        <f>IF(Wedstrijden!AP268="x","ZZ","")</f>
        <v/>
      </c>
      <c r="DD236" s="44" t="str">
        <f>IF(Wedstrijden!AQ268="x","1.40","")</f>
        <v/>
      </c>
      <c r="DE236" s="44" t="str">
        <f>IF(COUNTA(Wedstrijden!AR268:AT268)&lt;&gt;0,6,"")</f>
        <v/>
      </c>
      <c r="DF236" s="44" t="str">
        <f t="shared" si="22"/>
        <v/>
      </c>
      <c r="DG236" s="44" t="str">
        <f>IF(Wedstrijden!AR268="x","L","")</f>
        <v/>
      </c>
      <c r="DH236" s="44" t="str">
        <f>IF(Wedstrijden!AS268="x","M","")</f>
        <v/>
      </c>
      <c r="DI236" s="44" t="str">
        <f>IF(Wedstrijden!AT268="x","Z","")</f>
        <v/>
      </c>
      <c r="DJ236" s="44" t="str">
        <f>IF(COUNTA(Wedstrijden!AU268:AW268)&lt;&gt;0,6,"")</f>
        <v/>
      </c>
      <c r="DK236" s="44" t="str">
        <f t="shared" si="23"/>
        <v/>
      </c>
      <c r="DL236" s="44" t="str">
        <f>IF(Wedstrijden!AU268="x","L","")</f>
        <v/>
      </c>
      <c r="DM236" s="44" t="str">
        <f>IF(Wedstrijden!AV268="x","M","")</f>
        <v/>
      </c>
      <c r="DN236" s="44" t="str">
        <f>IF(Wedstrijden!AW268="x","Z","")</f>
        <v/>
      </c>
    </row>
    <row r="237" spans="1:118" ht="15">
      <c r="A237" s="48" t="e">
        <f>Wedstrijden!#REF!</f>
        <v>#REF!</v>
      </c>
      <c r="B237" s="44">
        <f>IFERROR(VLOOKUP(Wedstrijden!E270,Wedstrijdlocaties!$B$2:$E$499,2,FALSE),"")</f>
        <v>960179</v>
      </c>
      <c r="C237" s="44" t="str">
        <f>Wedstrijden!F270</f>
        <v>Berkhout</v>
      </c>
      <c r="D237" s="44" t="str">
        <f>IFERROR(VLOOKUP(Wedstrijden!G270,Organisaties!$B$2:$C$501,2,FALSE),"")</f>
        <v>V51825</v>
      </c>
      <c r="E237" s="44" t="str">
        <f>IFERROR(VLOOKUP(Wedstrijden!G270,Organisaties!$B$2:$F$501,5,FALSE),"")</f>
        <v>V31007</v>
      </c>
      <c r="F237" s="44" t="str">
        <f>IF(Wedstrijden!BC270&lt;&gt;"",Wedstrijden!BC270,"")</f>
        <v/>
      </c>
      <c r="G237" s="44">
        <f>IF(Wedstrijden!AY270="Indoor",1,0)</f>
        <v>0</v>
      </c>
      <c r="H237" s="44" t="str">
        <f>Wedstrijden!AZ270</f>
        <v>Nee</v>
      </c>
      <c r="I237" s="44" t="str">
        <f>IF(Wedstrijden!AX270="Nee",0,IF(Wedstrijden!AX270="Ja",1,""))</f>
        <v/>
      </c>
      <c r="J237" s="44" t="str">
        <f>IF(Wedstrijden!BA270&lt;&gt;"",Wedstrijden!BA270,"")</f>
        <v>Indoor</v>
      </c>
      <c r="W237" s="45"/>
      <c r="AE237" s="45"/>
      <c r="AN237" s="45"/>
      <c r="AU237" s="45"/>
      <c r="BA237" s="45"/>
      <c r="BE237" s="45"/>
      <c r="BJ237" s="44" t="str">
        <f>IF(COUNTA(Wedstrijden!I270:S270)&lt;&gt;0,1,"")</f>
        <v/>
      </c>
      <c r="BK237" s="44" t="str">
        <f t="shared" si="18"/>
        <v/>
      </c>
      <c r="BL237" s="44" t="str">
        <f>IF(Wedstrijden!I270="x","AA","")</f>
        <v/>
      </c>
      <c r="BM237" s="44" t="str">
        <f>IF(Wedstrijden!J270="x","A","")</f>
        <v/>
      </c>
      <c r="BN237" s="44" t="str">
        <f>IF(Wedstrijden!K270="x","B1","")</f>
        <v/>
      </c>
      <c r="BO237" s="44" t="str">
        <f>IF(Wedstrijden!L270="x","BB","")</f>
        <v/>
      </c>
      <c r="BP237" s="44" t="str">
        <f>IF(Wedstrijden!M270="x","B","")</f>
        <v/>
      </c>
      <c r="BQ237" s="44" t="str">
        <f>IF(Wedstrijden!N270="x","L1","")</f>
        <v/>
      </c>
      <c r="BR237" s="44" t="str">
        <f>IF(Wedstrijden!O270="x","L2","")</f>
        <v/>
      </c>
      <c r="BS237" s="44" t="str">
        <f>IF(Wedstrijden!P270="x","M1","")</f>
        <v/>
      </c>
      <c r="BT237" s="44" t="str">
        <f>IF(Wedstrijden!Q270="x","M2","")</f>
        <v/>
      </c>
      <c r="BU237" s="44" t="str">
        <f>IF(Wedstrijden!R270="x","Z1","")</f>
        <v/>
      </c>
      <c r="BV237" s="44" t="str">
        <f>IF(Wedstrijden!S270="x","Z2","")</f>
        <v/>
      </c>
      <c r="BW237" s="44">
        <f>IF(COUNTA(Wedstrijden!T270:AB270)&lt;&gt;0,1,"")</f>
        <v>1</v>
      </c>
      <c r="BX237" s="44">
        <f t="shared" si="19"/>
        <v>1</v>
      </c>
      <c r="BY237" s="44" t="str">
        <f>IF(Wedstrijden!T270="x","BB","")</f>
        <v/>
      </c>
      <c r="BZ237" s="44" t="str">
        <f>IF(Wedstrijden!U270="x","B","")</f>
        <v>B</v>
      </c>
      <c r="CA237" s="44" t="str">
        <f>IF(Wedstrijden!V270="x","L1","")</f>
        <v>L1</v>
      </c>
      <c r="CB237" s="44" t="str">
        <f>IF(Wedstrijden!W270="x","L2","")</f>
        <v>L2</v>
      </c>
      <c r="CC237" s="44" t="str">
        <f>IF(Wedstrijden!X270="x","M1","")</f>
        <v>M1</v>
      </c>
      <c r="CD237" s="44" t="str">
        <f>IF(Wedstrijden!Y270="x","M2","")</f>
        <v>M2</v>
      </c>
      <c r="CE237" s="44" t="str">
        <f>IF(Wedstrijden!Z270="x","Z1","")</f>
        <v>Z1</v>
      </c>
      <c r="CF237" s="44" t="str">
        <f>IF(Wedstrijden!AA270="x","Z2","")</f>
        <v>Z2</v>
      </c>
      <c r="CG237" s="44" t="str">
        <f>IF(Wedstrijden!AB270="x","ZZL","")</f>
        <v>ZZL</v>
      </c>
      <c r="CL237" s="44" t="str">
        <f>IF(COUNTA(Wedstrijden!AC270:AJ270)&lt;&gt;0,2,"")</f>
        <v/>
      </c>
      <c r="CM237" s="44" t="str">
        <f t="shared" si="20"/>
        <v/>
      </c>
      <c r="CN237" s="44" t="str">
        <f>IF(Wedstrijden!AC270="x","AA","")</f>
        <v/>
      </c>
      <c r="CO237" s="44" t="str">
        <f>IF(Wedstrijden!AD270="x","A","")</f>
        <v/>
      </c>
      <c r="CP237" s="44" t="str">
        <f>IF(Wedstrijden!AE270="x","BB","")</f>
        <v/>
      </c>
      <c r="CQ237" s="44" t="str">
        <f>IF(Wedstrijden!AF270="x","B","")</f>
        <v/>
      </c>
      <c r="CR237" s="44" t="str">
        <f>IF(Wedstrijden!AG270="x","L","")</f>
        <v/>
      </c>
      <c r="CS237" s="44" t="str">
        <f>IF(Wedstrijden!AH270="x","M","")</f>
        <v/>
      </c>
      <c r="CT237" s="44" t="str">
        <f>IF(Wedstrijden!AI270="x","Z","")</f>
        <v/>
      </c>
      <c r="CU237" s="44" t="str">
        <f>IF(Wedstrijden!AJ270="x","ZZ","")</f>
        <v/>
      </c>
      <c r="CV237" s="44" t="str">
        <f>IF(COUNTA(Wedstrijden!AK270:AQ270)&lt;&gt;0,2,"")</f>
        <v/>
      </c>
      <c r="CW237" s="44" t="str">
        <f t="shared" si="21"/>
        <v/>
      </c>
      <c r="CX237" s="44" t="str">
        <f>IF(Wedstrijden!AK270="x","BB","")</f>
        <v/>
      </c>
      <c r="CY237" s="44" t="str">
        <f>IF(Wedstrijden!AL270="x","B","")</f>
        <v/>
      </c>
      <c r="CZ237" s="44" t="str">
        <f>IF(Wedstrijden!AM270="x","L","")</f>
        <v/>
      </c>
      <c r="DA237" s="44" t="str">
        <f>IF(Wedstrijden!AN270="x","M","")</f>
        <v/>
      </c>
      <c r="DB237" s="44" t="str">
        <f>IF(Wedstrijden!AO270="x","Z","")</f>
        <v/>
      </c>
      <c r="DC237" s="44" t="str">
        <f>IF(Wedstrijden!AP270="x","ZZ","")</f>
        <v/>
      </c>
      <c r="DD237" s="44" t="str">
        <f>IF(Wedstrijden!AQ270="x","1.40","")</f>
        <v/>
      </c>
      <c r="DE237" s="44" t="str">
        <f>IF(COUNTA(Wedstrijden!AR270:AT270)&lt;&gt;0,6,"")</f>
        <v/>
      </c>
      <c r="DF237" s="44" t="str">
        <f t="shared" si="22"/>
        <v/>
      </c>
      <c r="DG237" s="44" t="str">
        <f>IF(Wedstrijden!AR270="x","L","")</f>
        <v/>
      </c>
      <c r="DH237" s="44" t="str">
        <f>IF(Wedstrijden!AS270="x","M","")</f>
        <v/>
      </c>
      <c r="DI237" s="44" t="str">
        <f>IF(Wedstrijden!AT270="x","Z","")</f>
        <v/>
      </c>
      <c r="DJ237" s="44" t="str">
        <f>IF(COUNTA(Wedstrijden!AU270:AW270)&lt;&gt;0,6,"")</f>
        <v/>
      </c>
      <c r="DK237" s="44" t="str">
        <f t="shared" si="23"/>
        <v/>
      </c>
      <c r="DL237" s="44" t="str">
        <f>IF(Wedstrijden!AU270="x","L","")</f>
        <v/>
      </c>
      <c r="DM237" s="44" t="str">
        <f>IF(Wedstrijden!AV270="x","M","")</f>
        <v/>
      </c>
      <c r="DN237" s="44" t="str">
        <f>IF(Wedstrijden!AW270="x","Z","")</f>
        <v/>
      </c>
    </row>
    <row r="238" spans="1:118" ht="15">
      <c r="A238" s="48" t="e">
        <f>Wedstrijden!#REF!</f>
        <v>#REF!</v>
      </c>
      <c r="B238" s="44" t="str">
        <f>IFERROR(VLOOKUP(Wedstrijden!E272,Wedstrijdlocaties!$B$2:$E$499,2,FALSE),"")</f>
        <v>V12119</v>
      </c>
      <c r="C238" s="44" t="str">
        <f>Wedstrijden!F272</f>
        <v>Sint Maarten</v>
      </c>
      <c r="D238" s="44">
        <f>IFERROR(VLOOKUP(Wedstrijden!G272,Organisaties!$B$2:$C$501,2,FALSE),"")</f>
        <v>778602</v>
      </c>
      <c r="E238" s="44" t="str">
        <f>IFERROR(VLOOKUP(Wedstrijden!G272,Organisaties!$B$2:$F$501,5,FALSE),"")</f>
        <v>V31007</v>
      </c>
      <c r="F238" s="44" t="str">
        <f>IF(Wedstrijden!BC272&lt;&gt;"",Wedstrijden!BC272,"")</f>
        <v/>
      </c>
      <c r="G238" s="44">
        <f>IF(Wedstrijden!AY272="Indoor",1,0)</f>
        <v>0</v>
      </c>
      <c r="H238" s="44">
        <f>Wedstrijden!AZ272</f>
        <v>0</v>
      </c>
      <c r="I238" s="44" t="str">
        <f>IF(Wedstrijden!AX272="Nee",0,IF(Wedstrijden!AX272="Ja",1,""))</f>
        <v/>
      </c>
      <c r="J238" s="44" t="str">
        <f>IF(Wedstrijden!BA272&lt;&gt;"",Wedstrijden!BA272,"")</f>
        <v/>
      </c>
      <c r="W238" s="45"/>
      <c r="AE238" s="45"/>
      <c r="AN238" s="45"/>
      <c r="AU238" s="45"/>
      <c r="BA238" s="45"/>
      <c r="BE238" s="45"/>
      <c r="BJ238" s="44" t="str">
        <f>IF(COUNTA(Wedstrijden!I272:S272)&lt;&gt;0,1,"")</f>
        <v/>
      </c>
      <c r="BK238" s="44" t="str">
        <f t="shared" si="18"/>
        <v/>
      </c>
      <c r="BL238" s="44" t="str">
        <f>IF(Wedstrijden!I272="x","AA","")</f>
        <v/>
      </c>
      <c r="BM238" s="44" t="str">
        <f>IF(Wedstrijden!J272="x","A","")</f>
        <v/>
      </c>
      <c r="BN238" s="44" t="str">
        <f>IF(Wedstrijden!K272="x","B1","")</f>
        <v/>
      </c>
      <c r="BO238" s="44" t="str">
        <f>IF(Wedstrijden!L272="x","BB","")</f>
        <v/>
      </c>
      <c r="BP238" s="44" t="str">
        <f>IF(Wedstrijden!M272="x","B","")</f>
        <v/>
      </c>
      <c r="BQ238" s="44" t="str">
        <f>IF(Wedstrijden!N272="x","L1","")</f>
        <v/>
      </c>
      <c r="BR238" s="44" t="str">
        <f>IF(Wedstrijden!O272="x","L2","")</f>
        <v/>
      </c>
      <c r="BS238" s="44" t="str">
        <f>IF(Wedstrijden!P272="x","M1","")</f>
        <v/>
      </c>
      <c r="BT238" s="44" t="str">
        <f>IF(Wedstrijden!Q272="x","M2","")</f>
        <v/>
      </c>
      <c r="BU238" s="44" t="str">
        <f>IF(Wedstrijden!R272="x","Z1","")</f>
        <v/>
      </c>
      <c r="BV238" s="44" t="str">
        <f>IF(Wedstrijden!S272="x","Z2","")</f>
        <v/>
      </c>
      <c r="BW238" s="44">
        <f>IF(COUNTA(Wedstrijden!T272:AB272)&lt;&gt;0,1,"")</f>
        <v>1</v>
      </c>
      <c r="BX238" s="44">
        <f t="shared" si="19"/>
        <v>1</v>
      </c>
      <c r="BY238" s="44" t="str">
        <f>IF(Wedstrijden!T272="x","BB","")</f>
        <v/>
      </c>
      <c r="BZ238" s="44" t="str">
        <f>IF(Wedstrijden!U272="x","B","")</f>
        <v/>
      </c>
      <c r="CA238" s="44" t="str">
        <f>IF(Wedstrijden!V272="x","L1","")</f>
        <v>L1</v>
      </c>
      <c r="CB238" s="44" t="str">
        <f>IF(Wedstrijden!W272="x","L2","")</f>
        <v>L2</v>
      </c>
      <c r="CC238" s="44" t="str">
        <f>IF(Wedstrijden!X272="x","M1","")</f>
        <v>M1</v>
      </c>
      <c r="CD238" s="44" t="str">
        <f>IF(Wedstrijden!Y272="x","M2","")</f>
        <v>M2</v>
      </c>
      <c r="CE238" s="44" t="str">
        <f>IF(Wedstrijden!Z272="x","Z1","")</f>
        <v>Z1</v>
      </c>
      <c r="CF238" s="44" t="str">
        <f>IF(Wedstrijden!AA272="x","Z2","")</f>
        <v>Z2</v>
      </c>
      <c r="CG238" s="44" t="str">
        <f>IF(Wedstrijden!AB272="x","ZZL","")</f>
        <v/>
      </c>
      <c r="CL238" s="44" t="str">
        <f>IF(COUNTA(Wedstrijden!AC272:AJ272)&lt;&gt;0,2,"")</f>
        <v/>
      </c>
      <c r="CM238" s="44" t="str">
        <f t="shared" si="20"/>
        <v/>
      </c>
      <c r="CN238" s="44" t="str">
        <f>IF(Wedstrijden!AC272="x","AA","")</f>
        <v/>
      </c>
      <c r="CO238" s="44" t="str">
        <f>IF(Wedstrijden!AD272="x","A","")</f>
        <v/>
      </c>
      <c r="CP238" s="44" t="str">
        <f>IF(Wedstrijden!AE272="x","BB","")</f>
        <v/>
      </c>
      <c r="CQ238" s="44" t="str">
        <f>IF(Wedstrijden!AF272="x","B","")</f>
        <v/>
      </c>
      <c r="CR238" s="44" t="str">
        <f>IF(Wedstrijden!AG272="x","L","")</f>
        <v/>
      </c>
      <c r="CS238" s="44" t="str">
        <f>IF(Wedstrijden!AH272="x","M","")</f>
        <v/>
      </c>
      <c r="CT238" s="44" t="str">
        <f>IF(Wedstrijden!AI272="x","Z","")</f>
        <v/>
      </c>
      <c r="CU238" s="44" t="str">
        <f>IF(Wedstrijden!AJ272="x","ZZ","")</f>
        <v/>
      </c>
      <c r="CV238" s="44" t="str">
        <f>IF(COUNTA(Wedstrijden!AK272:AQ272)&lt;&gt;0,2,"")</f>
        <v/>
      </c>
      <c r="CW238" s="44" t="str">
        <f t="shared" si="21"/>
        <v/>
      </c>
      <c r="CX238" s="44" t="str">
        <f>IF(Wedstrijden!AK272="x","BB","")</f>
        <v/>
      </c>
      <c r="CY238" s="44" t="str">
        <f>IF(Wedstrijden!AL272="x","B","")</f>
        <v/>
      </c>
      <c r="CZ238" s="44" t="str">
        <f>IF(Wedstrijden!AM272="x","L","")</f>
        <v/>
      </c>
      <c r="DA238" s="44" t="str">
        <f>IF(Wedstrijden!AN272="x","M","")</f>
        <v/>
      </c>
      <c r="DB238" s="44" t="str">
        <f>IF(Wedstrijden!AO272="x","Z","")</f>
        <v/>
      </c>
      <c r="DC238" s="44" t="str">
        <f>IF(Wedstrijden!AP272="x","ZZ","")</f>
        <v/>
      </c>
      <c r="DD238" s="44" t="str">
        <f>IF(Wedstrijden!AQ272="x","1.40","")</f>
        <v/>
      </c>
      <c r="DE238" s="44" t="str">
        <f>IF(COUNTA(Wedstrijden!AR272:AT272)&lt;&gt;0,6,"")</f>
        <v/>
      </c>
      <c r="DF238" s="44" t="str">
        <f t="shared" si="22"/>
        <v/>
      </c>
      <c r="DG238" s="44" t="str">
        <f>IF(Wedstrijden!AR272="x","L","")</f>
        <v/>
      </c>
      <c r="DH238" s="44" t="str">
        <f>IF(Wedstrijden!AS272="x","M","")</f>
        <v/>
      </c>
      <c r="DI238" s="44" t="str">
        <f>IF(Wedstrijden!AT272="x","Z","")</f>
        <v/>
      </c>
      <c r="DJ238" s="44">
        <f>IF(COUNTA(Wedstrijden!AU272:AW272)&lt;&gt;0,6,"")</f>
        <v>6</v>
      </c>
      <c r="DK238" s="44">
        <f t="shared" si="23"/>
        <v>1</v>
      </c>
      <c r="DL238" s="44" t="str">
        <f>IF(Wedstrijden!AU272="x","L","")</f>
        <v/>
      </c>
      <c r="DM238" s="44" t="str">
        <f>IF(Wedstrijden!AV272="x","M","")</f>
        <v/>
      </c>
      <c r="DN238" s="44" t="str">
        <f>IF(Wedstrijden!AW272="x","Z","")</f>
        <v/>
      </c>
    </row>
    <row r="239" spans="1:118" ht="15">
      <c r="A239" s="48" t="e">
        <f>Wedstrijden!#REF!</f>
        <v>#REF!</v>
      </c>
      <c r="B239" s="44" t="str">
        <f>IFERROR(VLOOKUP(Wedstrijden!E273,Wedstrijdlocaties!$B$2:$E$499,2,FALSE),"")</f>
        <v>V12156</v>
      </c>
      <c r="C239" s="44" t="str">
        <f>Wedstrijden!F273</f>
        <v>Purmerend</v>
      </c>
      <c r="D239" s="44" t="str">
        <f>IFERROR(VLOOKUP(Wedstrijden!G273,Organisaties!$B$2:$C$501,2,FALSE),"")</f>
        <v/>
      </c>
      <c r="E239" s="44" t="str">
        <f>IFERROR(VLOOKUP(Wedstrijden!G273,Organisaties!$B$2:$F$501,5,FALSE),"")</f>
        <v/>
      </c>
      <c r="F239" s="44" t="str">
        <f>IF(Wedstrijden!BC273&lt;&gt;"",Wedstrijden!BC273,"")</f>
        <v/>
      </c>
      <c r="G239" s="44">
        <f>IF(Wedstrijden!AY273="Indoor",1,0)</f>
        <v>1</v>
      </c>
      <c r="H239" s="44" t="str">
        <f>Wedstrijden!AZ273</f>
        <v>Onbeperkt</v>
      </c>
      <c r="I239" s="44">
        <f>IF(Wedstrijden!AX273="Nee",0,IF(Wedstrijden!AX273="Ja",1,""))</f>
        <v>0</v>
      </c>
      <c r="J239" s="44" t="str">
        <f>IF(Wedstrijden!BA273&lt;&gt;"",Wedstrijden!BA273,"")</f>
        <v/>
      </c>
      <c r="W239" s="45"/>
      <c r="AE239" s="45"/>
      <c r="AN239" s="45"/>
      <c r="AU239" s="45"/>
      <c r="BA239" s="45"/>
      <c r="BE239" s="45"/>
      <c r="BJ239" s="44">
        <f>IF(COUNTA(Wedstrijden!I273:S273)&lt;&gt;0,1,"")</f>
        <v>1</v>
      </c>
      <c r="BK239" s="44">
        <f t="shared" si="18"/>
        <v>2</v>
      </c>
      <c r="BL239" s="44" t="str">
        <f>IF(Wedstrijden!I273="x","AA","")</f>
        <v/>
      </c>
      <c r="BM239" s="44" t="str">
        <f>IF(Wedstrijden!J273="x","A","")</f>
        <v/>
      </c>
      <c r="BN239" s="44" t="str">
        <f>IF(Wedstrijden!K273="x","B1","")</f>
        <v/>
      </c>
      <c r="BO239" s="44" t="str">
        <f>IF(Wedstrijden!L273="x","BB","")</f>
        <v/>
      </c>
      <c r="BP239" s="44" t="str">
        <f>IF(Wedstrijden!M273="x","B","")</f>
        <v>B</v>
      </c>
      <c r="BQ239" s="44" t="str">
        <f>IF(Wedstrijden!N273="x","L1","")</f>
        <v>L1</v>
      </c>
      <c r="BR239" s="44" t="str">
        <f>IF(Wedstrijden!O273="x","L2","")</f>
        <v>L2</v>
      </c>
      <c r="BS239" s="44" t="str">
        <f>IF(Wedstrijden!P273="x","M1","")</f>
        <v>M1</v>
      </c>
      <c r="BT239" s="44" t="str">
        <f>IF(Wedstrijden!Q273="x","M2","")</f>
        <v>M2</v>
      </c>
      <c r="BU239" s="44" t="str">
        <f>IF(Wedstrijden!R273="x","Z1","")</f>
        <v>Z1</v>
      </c>
      <c r="BV239" s="44" t="str">
        <f>IF(Wedstrijden!S273="x","Z2","")</f>
        <v>Z2</v>
      </c>
      <c r="BW239" s="44">
        <f>IF(COUNTA(Wedstrijden!T273:AB273)&lt;&gt;0,1,"")</f>
        <v>1</v>
      </c>
      <c r="BX239" s="44">
        <f t="shared" si="19"/>
        <v>1</v>
      </c>
      <c r="BY239" s="44" t="str">
        <f>IF(Wedstrijden!T273="x","BB","")</f>
        <v/>
      </c>
      <c r="BZ239" s="44" t="str">
        <f>IF(Wedstrijden!U273="x","B","")</f>
        <v>B</v>
      </c>
      <c r="CA239" s="44" t="str">
        <f>IF(Wedstrijden!V273="x","L1","")</f>
        <v>L1</v>
      </c>
      <c r="CB239" s="44" t="str">
        <f>IF(Wedstrijden!W273="x","L2","")</f>
        <v>L2</v>
      </c>
      <c r="CC239" s="44" t="str">
        <f>IF(Wedstrijden!X273="x","M1","")</f>
        <v>M1</v>
      </c>
      <c r="CD239" s="44" t="str">
        <f>IF(Wedstrijden!Y273="x","M2","")</f>
        <v>M2</v>
      </c>
      <c r="CE239" s="44" t="str">
        <f>IF(Wedstrijden!Z273="x","Z1","")</f>
        <v>Z1</v>
      </c>
      <c r="CF239" s="44" t="str">
        <f>IF(Wedstrijden!AA273="x","Z2","")</f>
        <v>Z2</v>
      </c>
      <c r="CG239" s="44" t="str">
        <f>IF(Wedstrijden!AB273="x","ZZL","")</f>
        <v/>
      </c>
      <c r="CL239" s="44" t="str">
        <f>IF(COUNTA(Wedstrijden!AC273:AJ273)&lt;&gt;0,2,"")</f>
        <v/>
      </c>
      <c r="CM239" s="44" t="str">
        <f t="shared" si="20"/>
        <v/>
      </c>
      <c r="CN239" s="44" t="str">
        <f>IF(Wedstrijden!AC273="x","AA","")</f>
        <v/>
      </c>
      <c r="CO239" s="44" t="str">
        <f>IF(Wedstrijden!AD273="x","A","")</f>
        <v/>
      </c>
      <c r="CP239" s="44" t="str">
        <f>IF(Wedstrijden!AE273="x","BB","")</f>
        <v/>
      </c>
      <c r="CQ239" s="44" t="str">
        <f>IF(Wedstrijden!AF273="x","B","")</f>
        <v/>
      </c>
      <c r="CR239" s="44" t="str">
        <f>IF(Wedstrijden!AG273="x","L","")</f>
        <v/>
      </c>
      <c r="CS239" s="44" t="str">
        <f>IF(Wedstrijden!AH273="x","M","")</f>
        <v/>
      </c>
      <c r="CT239" s="44" t="str">
        <f>IF(Wedstrijden!AI273="x","Z","")</f>
        <v/>
      </c>
      <c r="CU239" s="44" t="str">
        <f>IF(Wedstrijden!AJ273="x","ZZ","")</f>
        <v/>
      </c>
      <c r="CV239" s="44" t="str">
        <f>IF(COUNTA(Wedstrijden!AK273:AQ273)&lt;&gt;0,2,"")</f>
        <v/>
      </c>
      <c r="CW239" s="44" t="str">
        <f t="shared" si="21"/>
        <v/>
      </c>
      <c r="CX239" s="44" t="str">
        <f>IF(Wedstrijden!AK273="x","BB","")</f>
        <v/>
      </c>
      <c r="CY239" s="44" t="str">
        <f>IF(Wedstrijden!AL273="x","B","")</f>
        <v/>
      </c>
      <c r="CZ239" s="44" t="str">
        <f>IF(Wedstrijden!AM273="x","L","")</f>
        <v/>
      </c>
      <c r="DA239" s="44" t="str">
        <f>IF(Wedstrijden!AN273="x","M","")</f>
        <v/>
      </c>
      <c r="DB239" s="44" t="str">
        <f>IF(Wedstrijden!AO273="x","Z","")</f>
        <v/>
      </c>
      <c r="DC239" s="44" t="str">
        <f>IF(Wedstrijden!AP273="x","ZZ","")</f>
        <v/>
      </c>
      <c r="DD239" s="44" t="str">
        <f>IF(Wedstrijden!AQ273="x","1.40","")</f>
        <v/>
      </c>
      <c r="DE239" s="44" t="str">
        <f>IF(COUNTA(Wedstrijden!AR273:AT273)&lt;&gt;0,6,"")</f>
        <v/>
      </c>
      <c r="DF239" s="44" t="str">
        <f t="shared" si="22"/>
        <v/>
      </c>
      <c r="DG239" s="44" t="str">
        <f>IF(Wedstrijden!AR273="x","L","")</f>
        <v/>
      </c>
      <c r="DH239" s="44" t="str">
        <f>IF(Wedstrijden!AS273="x","M","")</f>
        <v/>
      </c>
      <c r="DI239" s="44" t="str">
        <f>IF(Wedstrijden!AT273="x","Z","")</f>
        <v/>
      </c>
      <c r="DJ239" s="44" t="str">
        <f>IF(COUNTA(Wedstrijden!AU273:AW273)&lt;&gt;0,6,"")</f>
        <v/>
      </c>
      <c r="DK239" s="44" t="str">
        <f t="shared" si="23"/>
        <v/>
      </c>
      <c r="DL239" s="44" t="str">
        <f>IF(Wedstrijden!AU273="x","L","")</f>
        <v/>
      </c>
      <c r="DM239" s="44" t="str">
        <f>IF(Wedstrijden!AV273="x","M","")</f>
        <v/>
      </c>
      <c r="DN239" s="44" t="str">
        <f>IF(Wedstrijden!AW273="x","Z","")</f>
        <v/>
      </c>
    </row>
    <row r="240" spans="1:118" ht="15">
      <c r="A240" s="48" t="e">
        <f>Wedstrijden!#REF!</f>
        <v>#REF!</v>
      </c>
      <c r="B240" s="44">
        <f>IFERROR(VLOOKUP(Wedstrijden!E274,Wedstrijdlocaties!$B$2:$E$499,2,FALSE),"")</f>
        <v>927433</v>
      </c>
      <c r="C240" s="44" t="str">
        <f>Wedstrijden!F274</f>
        <v>Castricum</v>
      </c>
      <c r="D240" s="44" t="str">
        <f>IFERROR(VLOOKUP(Wedstrijden!G274,Organisaties!$B$2:$C$501,2,FALSE),"")</f>
        <v>V50716</v>
      </c>
      <c r="E240" s="44" t="str">
        <f>IFERROR(VLOOKUP(Wedstrijden!G274,Organisaties!$B$2:$F$501,5,FALSE),"")</f>
        <v>V31007</v>
      </c>
      <c r="F240" s="44" t="str">
        <f>IF(Wedstrijden!BC274&lt;&gt;"",Wedstrijden!BC274,"")</f>
        <v/>
      </c>
      <c r="G240" s="44">
        <f>IF(Wedstrijden!AY274="Indoor",1,0)</f>
        <v>0</v>
      </c>
      <c r="H240" s="44" t="str">
        <f>Wedstrijden!AZ274</f>
        <v>Onbeperkt</v>
      </c>
      <c r="I240" s="44">
        <f>IF(Wedstrijden!AX274="Nee",0,IF(Wedstrijden!AX274="Ja",1,""))</f>
        <v>0</v>
      </c>
      <c r="J240" s="44" t="str">
        <f>IF(Wedstrijden!BA274&lt;&gt;"",Wedstrijden!BA274,"")</f>
        <v/>
      </c>
      <c r="W240" s="45"/>
      <c r="AE240" s="45"/>
      <c r="AN240" s="45"/>
      <c r="AU240" s="45"/>
      <c r="BA240" s="45"/>
      <c r="BE240" s="45"/>
      <c r="BJ240" s="44">
        <f>IF(COUNTA(Wedstrijden!I274:S274)&lt;&gt;0,1,"")</f>
        <v>1</v>
      </c>
      <c r="BK240" s="44">
        <f t="shared" si="18"/>
        <v>2</v>
      </c>
      <c r="BL240" s="44" t="str">
        <f>IF(Wedstrijden!I274="x","AA","")</f>
        <v/>
      </c>
      <c r="BM240" s="44" t="str">
        <f>IF(Wedstrijden!J274="x","A","")</f>
        <v/>
      </c>
      <c r="BN240" s="44" t="str">
        <f>IF(Wedstrijden!K274="x","B1","")</f>
        <v/>
      </c>
      <c r="BO240" s="44" t="str">
        <f>IF(Wedstrijden!L274="x","BB","")</f>
        <v/>
      </c>
      <c r="BP240" s="44" t="str">
        <f>IF(Wedstrijden!M274="x","B","")</f>
        <v>B</v>
      </c>
      <c r="BQ240" s="44" t="str">
        <f>IF(Wedstrijden!N274="x","L1","")</f>
        <v>L1</v>
      </c>
      <c r="BR240" s="44" t="str">
        <f>IF(Wedstrijden!O274="x","L2","")</f>
        <v>L2</v>
      </c>
      <c r="BS240" s="44" t="str">
        <f>IF(Wedstrijden!P274="x","M1","")</f>
        <v>M1</v>
      </c>
      <c r="BT240" s="44" t="str">
        <f>IF(Wedstrijden!Q274="x","M2","")</f>
        <v>M2</v>
      </c>
      <c r="BU240" s="44" t="str">
        <f>IF(Wedstrijden!R274="x","Z1","")</f>
        <v/>
      </c>
      <c r="BV240" s="44" t="str">
        <f>IF(Wedstrijden!S274="x","Z2","")</f>
        <v/>
      </c>
      <c r="BW240" s="44">
        <f>IF(COUNTA(Wedstrijden!T274:AB274)&lt;&gt;0,1,"")</f>
        <v>1</v>
      </c>
      <c r="BX240" s="44">
        <f t="shared" si="19"/>
        <v>1</v>
      </c>
      <c r="BY240" s="44" t="str">
        <f>IF(Wedstrijden!T274="x","BB","")</f>
        <v/>
      </c>
      <c r="BZ240" s="44" t="str">
        <f>IF(Wedstrijden!U274="x","B","")</f>
        <v>B</v>
      </c>
      <c r="CA240" s="44" t="str">
        <f>IF(Wedstrijden!V274="x","L1","")</f>
        <v>L1</v>
      </c>
      <c r="CB240" s="44" t="str">
        <f>IF(Wedstrijden!W274="x","L2","")</f>
        <v>L2</v>
      </c>
      <c r="CC240" s="44" t="str">
        <f>IF(Wedstrijden!X274="x","M1","")</f>
        <v>M1</v>
      </c>
      <c r="CD240" s="44" t="str">
        <f>IF(Wedstrijden!Y274="x","M2","")</f>
        <v>M2</v>
      </c>
      <c r="CE240" s="44" t="str">
        <f>IF(Wedstrijden!Z274="x","Z1","")</f>
        <v/>
      </c>
      <c r="CF240" s="44" t="str">
        <f>IF(Wedstrijden!AA274="x","Z2","")</f>
        <v/>
      </c>
      <c r="CG240" s="44" t="str">
        <f>IF(Wedstrijden!AB274="x","ZZL","")</f>
        <v/>
      </c>
      <c r="CL240" s="44" t="str">
        <f>IF(COUNTA(Wedstrijden!AC274:AJ274)&lt;&gt;0,2,"")</f>
        <v/>
      </c>
      <c r="CM240" s="44" t="str">
        <f t="shared" si="20"/>
        <v/>
      </c>
      <c r="CN240" s="44" t="str">
        <f>IF(Wedstrijden!AC274="x","AA","")</f>
        <v/>
      </c>
      <c r="CO240" s="44" t="str">
        <f>IF(Wedstrijden!AD274="x","A","")</f>
        <v/>
      </c>
      <c r="CP240" s="44" t="str">
        <f>IF(Wedstrijden!AE274="x","BB","")</f>
        <v/>
      </c>
      <c r="CQ240" s="44" t="str">
        <f>IF(Wedstrijden!AF274="x","B","")</f>
        <v/>
      </c>
      <c r="CR240" s="44" t="str">
        <f>IF(Wedstrijden!AG274="x","L","")</f>
        <v/>
      </c>
      <c r="CS240" s="44" t="str">
        <f>IF(Wedstrijden!AH274="x","M","")</f>
        <v/>
      </c>
      <c r="CT240" s="44" t="str">
        <f>IF(Wedstrijden!AI274="x","Z","")</f>
        <v/>
      </c>
      <c r="CU240" s="44" t="str">
        <f>IF(Wedstrijden!AJ274="x","ZZ","")</f>
        <v/>
      </c>
      <c r="CV240" s="44" t="str">
        <f>IF(COUNTA(Wedstrijden!AK274:AQ274)&lt;&gt;0,2,"")</f>
        <v/>
      </c>
      <c r="CW240" s="44" t="str">
        <f t="shared" si="21"/>
        <v/>
      </c>
      <c r="CX240" s="44" t="str">
        <f>IF(Wedstrijden!AK274="x","BB","")</f>
        <v/>
      </c>
      <c r="CY240" s="44" t="str">
        <f>IF(Wedstrijden!AL274="x","B","")</f>
        <v/>
      </c>
      <c r="CZ240" s="44" t="str">
        <f>IF(Wedstrijden!AM274="x","L","")</f>
        <v/>
      </c>
      <c r="DA240" s="44" t="str">
        <f>IF(Wedstrijden!AN274="x","M","")</f>
        <v/>
      </c>
      <c r="DB240" s="44" t="str">
        <f>IF(Wedstrijden!AO274="x","Z","")</f>
        <v/>
      </c>
      <c r="DC240" s="44" t="str">
        <f>IF(Wedstrijden!AP274="x","ZZ","")</f>
        <v/>
      </c>
      <c r="DD240" s="44" t="str">
        <f>IF(Wedstrijden!AQ274="x","1.40","")</f>
        <v/>
      </c>
      <c r="DE240" s="44" t="str">
        <f>IF(COUNTA(Wedstrijden!AR274:AT274)&lt;&gt;0,6,"")</f>
        <v/>
      </c>
      <c r="DF240" s="44" t="str">
        <f t="shared" si="22"/>
        <v/>
      </c>
      <c r="DG240" s="44" t="str">
        <f>IF(Wedstrijden!AR274="x","L","")</f>
        <v/>
      </c>
      <c r="DH240" s="44" t="str">
        <f>IF(Wedstrijden!AS274="x","M","")</f>
        <v/>
      </c>
      <c r="DI240" s="44" t="str">
        <f>IF(Wedstrijden!AT274="x","Z","")</f>
        <v/>
      </c>
      <c r="DJ240" s="44" t="str">
        <f>IF(COUNTA(Wedstrijden!AU274:AW274)&lt;&gt;0,6,"")</f>
        <v/>
      </c>
      <c r="DK240" s="44" t="str">
        <f t="shared" si="23"/>
        <v/>
      </c>
      <c r="DL240" s="44" t="str">
        <f>IF(Wedstrijden!AU274="x","L","")</f>
        <v/>
      </c>
      <c r="DM240" s="44" t="str">
        <f>IF(Wedstrijden!AV274="x","M","")</f>
        <v/>
      </c>
      <c r="DN240" s="44" t="str">
        <f>IF(Wedstrijden!AW274="x","Z","")</f>
        <v/>
      </c>
    </row>
    <row r="241" spans="1:118" ht="15">
      <c r="A241" s="48" t="e">
        <f>Wedstrijden!#REF!</f>
        <v>#REF!</v>
      </c>
      <c r="B241" s="44">
        <f>IFERROR(VLOOKUP(Wedstrijden!E276,Wedstrijdlocaties!$B$2:$E$499,2,FALSE),"")</f>
        <v>849061</v>
      </c>
      <c r="C241" s="44" t="str">
        <f>Wedstrijden!F276</f>
        <v>Middenbeemster</v>
      </c>
      <c r="D241" s="44" t="str">
        <f>IFERROR(VLOOKUP(Wedstrijden!G276,Organisaties!$B$2:$C$501,2,FALSE),"")</f>
        <v/>
      </c>
      <c r="E241" s="44" t="str">
        <f>IFERROR(VLOOKUP(Wedstrijden!G276,Organisaties!$B$2:$F$501,5,FALSE),"")</f>
        <v/>
      </c>
      <c r="F241" s="44" t="str">
        <f>IF(Wedstrijden!BC276&lt;&gt;"",Wedstrijden!BC276,"")</f>
        <v/>
      </c>
      <c r="G241" s="44">
        <f>IF(Wedstrijden!AY276="Indoor",1,0)</f>
        <v>0</v>
      </c>
      <c r="H241" s="44" t="str">
        <f>Wedstrijden!AZ276</f>
        <v>Onbeperkt</v>
      </c>
      <c r="I241" s="44">
        <f>IF(Wedstrijden!AX276="Nee",0,IF(Wedstrijden!AX276="Ja",1,""))</f>
        <v>0</v>
      </c>
      <c r="J241" s="44" t="str">
        <f>IF(Wedstrijden!BA276&lt;&gt;"",Wedstrijden!BA276,"")</f>
        <v/>
      </c>
      <c r="W241" s="45"/>
      <c r="AE241" s="45"/>
      <c r="AN241" s="45"/>
      <c r="AU241" s="45"/>
      <c r="BA241" s="45"/>
      <c r="BE241" s="45"/>
      <c r="BJ241" s="44">
        <f>IF(COUNTA(Wedstrijden!I276:S276)&lt;&gt;0,1,"")</f>
        <v>1</v>
      </c>
      <c r="BK241" s="44">
        <f t="shared" si="18"/>
        <v>2</v>
      </c>
      <c r="BL241" s="44" t="str">
        <f>IF(Wedstrijden!I276="x","AA","")</f>
        <v/>
      </c>
      <c r="BM241" s="44" t="str">
        <f>IF(Wedstrijden!J276="x","A","")</f>
        <v/>
      </c>
      <c r="BN241" s="44" t="str">
        <f>IF(Wedstrijden!K276="x","B1","")</f>
        <v/>
      </c>
      <c r="BO241" s="44" t="str">
        <f>IF(Wedstrijden!L276="x","BB","")</f>
        <v>BB</v>
      </c>
      <c r="BP241" s="44" t="str">
        <f>IF(Wedstrijden!M276="x","B","")</f>
        <v>B</v>
      </c>
      <c r="BQ241" s="44" t="str">
        <f>IF(Wedstrijden!N276="x","L1","")</f>
        <v>L1</v>
      </c>
      <c r="BR241" s="44" t="str">
        <f>IF(Wedstrijden!O276="x","L2","")</f>
        <v>L2</v>
      </c>
      <c r="BS241" s="44" t="str">
        <f>IF(Wedstrijden!P276="x","M1","")</f>
        <v>M1</v>
      </c>
      <c r="BT241" s="44" t="str">
        <f>IF(Wedstrijden!Q276="x","M2","")</f>
        <v>M2</v>
      </c>
      <c r="BU241" s="44" t="str">
        <f>IF(Wedstrijden!R276="x","Z1","")</f>
        <v>Z1</v>
      </c>
      <c r="BV241" s="44" t="str">
        <f>IF(Wedstrijden!S276="x","Z2","")</f>
        <v>Z2</v>
      </c>
      <c r="BW241" s="44">
        <f>IF(COUNTA(Wedstrijden!T276:AB276)&lt;&gt;0,1,"")</f>
        <v>1</v>
      </c>
      <c r="BX241" s="44">
        <f t="shared" si="19"/>
        <v>1</v>
      </c>
      <c r="BY241" s="44" t="str">
        <f>IF(Wedstrijden!T276="x","BB","")</f>
        <v>BB</v>
      </c>
      <c r="BZ241" s="44" t="str">
        <f>IF(Wedstrijden!U276="x","B","")</f>
        <v>B</v>
      </c>
      <c r="CA241" s="44" t="str">
        <f>IF(Wedstrijden!V276="x","L1","")</f>
        <v>L1</v>
      </c>
      <c r="CB241" s="44" t="str">
        <f>IF(Wedstrijden!W276="x","L2","")</f>
        <v>L2</v>
      </c>
      <c r="CC241" s="44" t="str">
        <f>IF(Wedstrijden!X276="x","M1","")</f>
        <v>M1</v>
      </c>
      <c r="CD241" s="44" t="str">
        <f>IF(Wedstrijden!Y276="x","M2","")</f>
        <v>M2</v>
      </c>
      <c r="CE241" s="44" t="str">
        <f>IF(Wedstrijden!Z276="x","Z1","")</f>
        <v>Z1</v>
      </c>
      <c r="CF241" s="44" t="str">
        <f>IF(Wedstrijden!AA276="x","Z2","")</f>
        <v>Z2</v>
      </c>
      <c r="CG241" s="44" t="str">
        <f>IF(Wedstrijden!AB276="x","ZZL","")</f>
        <v/>
      </c>
      <c r="CL241" s="44" t="str">
        <f>IF(COUNTA(Wedstrijden!AC276:AJ276)&lt;&gt;0,2,"")</f>
        <v/>
      </c>
      <c r="CM241" s="44" t="str">
        <f t="shared" si="20"/>
        <v/>
      </c>
      <c r="CN241" s="44" t="str">
        <f>IF(Wedstrijden!AC276="x","AA","")</f>
        <v/>
      </c>
      <c r="CO241" s="44" t="str">
        <f>IF(Wedstrijden!AD276="x","A","")</f>
        <v/>
      </c>
      <c r="CP241" s="44" t="str">
        <f>IF(Wedstrijden!AE276="x","BB","")</f>
        <v/>
      </c>
      <c r="CQ241" s="44" t="str">
        <f>IF(Wedstrijden!AF276="x","B","")</f>
        <v/>
      </c>
      <c r="CR241" s="44" t="str">
        <f>IF(Wedstrijden!AG276="x","L","")</f>
        <v/>
      </c>
      <c r="CS241" s="44" t="str">
        <f>IF(Wedstrijden!AH276="x","M","")</f>
        <v/>
      </c>
      <c r="CT241" s="44" t="str">
        <f>IF(Wedstrijden!AI276="x","Z","")</f>
        <v/>
      </c>
      <c r="CU241" s="44" t="str">
        <f>IF(Wedstrijden!AJ276="x","ZZ","")</f>
        <v/>
      </c>
      <c r="CV241" s="44" t="str">
        <f>IF(COUNTA(Wedstrijden!AK276:AQ276)&lt;&gt;0,2,"")</f>
        <v/>
      </c>
      <c r="CW241" s="44" t="str">
        <f t="shared" si="21"/>
        <v/>
      </c>
      <c r="CX241" s="44" t="str">
        <f>IF(Wedstrijden!AK276="x","BB","")</f>
        <v/>
      </c>
      <c r="CY241" s="44" t="str">
        <f>IF(Wedstrijden!AL276="x","B","")</f>
        <v/>
      </c>
      <c r="CZ241" s="44" t="str">
        <f>IF(Wedstrijden!AM276="x","L","")</f>
        <v/>
      </c>
      <c r="DA241" s="44" t="str">
        <f>IF(Wedstrijden!AN276="x","M","")</f>
        <v/>
      </c>
      <c r="DB241" s="44" t="str">
        <f>IF(Wedstrijden!AO276="x","Z","")</f>
        <v/>
      </c>
      <c r="DC241" s="44" t="str">
        <f>IF(Wedstrijden!AP276="x","ZZ","")</f>
        <v/>
      </c>
      <c r="DD241" s="44" t="str">
        <f>IF(Wedstrijden!AQ276="x","1.40","")</f>
        <v/>
      </c>
      <c r="DE241" s="44" t="str">
        <f>IF(COUNTA(Wedstrijden!AR276:AT276)&lt;&gt;0,6,"")</f>
        <v/>
      </c>
      <c r="DF241" s="44" t="str">
        <f t="shared" si="22"/>
        <v/>
      </c>
      <c r="DG241" s="44" t="str">
        <f>IF(Wedstrijden!AR276="x","L","")</f>
        <v/>
      </c>
      <c r="DH241" s="44" t="str">
        <f>IF(Wedstrijden!AS276="x","M","")</f>
        <v/>
      </c>
      <c r="DI241" s="44" t="str">
        <f>IF(Wedstrijden!AT276="x","Z","")</f>
        <v/>
      </c>
      <c r="DJ241" s="44" t="str">
        <f>IF(COUNTA(Wedstrijden!AU276:AW276)&lt;&gt;0,6,"")</f>
        <v/>
      </c>
      <c r="DK241" s="44" t="str">
        <f t="shared" si="23"/>
        <v/>
      </c>
      <c r="DL241" s="44" t="str">
        <f>IF(Wedstrijden!AU276="x","L","")</f>
        <v/>
      </c>
      <c r="DM241" s="44" t="str">
        <f>IF(Wedstrijden!AV276="x","M","")</f>
        <v/>
      </c>
      <c r="DN241" s="44" t="str">
        <f>IF(Wedstrijden!AW276="x","Z","")</f>
        <v/>
      </c>
    </row>
    <row r="242" spans="1:118" ht="15">
      <c r="A242" s="48" t="e">
        <f>Wedstrijden!#REF!</f>
        <v>#REF!</v>
      </c>
      <c r="B242" s="44">
        <f>IFERROR(VLOOKUP(Wedstrijden!E277,Wedstrijdlocaties!$B$2:$E$499,2,FALSE),"")</f>
        <v>927851</v>
      </c>
      <c r="C242" s="44" t="str">
        <f>Wedstrijden!F277</f>
        <v>Schoorl</v>
      </c>
      <c r="D242" s="44" t="str">
        <f>IFERROR(VLOOKUP(Wedstrijden!G277,Organisaties!$B$2:$C$501,2,FALSE),"")</f>
        <v>V50699</v>
      </c>
      <c r="E242" s="44" t="str">
        <f>IFERROR(VLOOKUP(Wedstrijden!G277,Organisaties!$B$2:$F$501,5,FALSE),"")</f>
        <v>V31007</v>
      </c>
      <c r="F242" s="44" t="str">
        <f>IF(Wedstrijden!BC277&lt;&gt;"",Wedstrijden!BC277,"")</f>
        <v>Molen Kijkduin springwedstrijd</v>
      </c>
      <c r="G242" s="44">
        <f>IF(Wedstrijden!AY277="Indoor",1,0)</f>
        <v>0</v>
      </c>
      <c r="H242" s="44" t="str">
        <f>Wedstrijden!AZ277</f>
        <v>Onbeperkt</v>
      </c>
      <c r="I242" s="44">
        <f>IF(Wedstrijden!AX277="Nee",0,IF(Wedstrijden!AX277="Ja",1,""))</f>
        <v>0</v>
      </c>
      <c r="J242" s="44" t="str">
        <f>IF(Wedstrijden!BA277&lt;&gt;"",Wedstrijden!BA277,"")</f>
        <v/>
      </c>
      <c r="W242" s="45"/>
      <c r="AE242" s="45"/>
      <c r="AN242" s="45"/>
      <c r="AU242" s="45"/>
      <c r="BA242" s="45"/>
      <c r="BE242" s="45"/>
      <c r="BJ242" s="44" t="str">
        <f>IF(COUNTA(Wedstrijden!I277:S277)&lt;&gt;0,1,"")</f>
        <v/>
      </c>
      <c r="BK242" s="44" t="str">
        <f t="shared" si="18"/>
        <v/>
      </c>
      <c r="BL242" s="44" t="str">
        <f>IF(Wedstrijden!I277="x","AA","")</f>
        <v/>
      </c>
      <c r="BM242" s="44" t="str">
        <f>IF(Wedstrijden!J277="x","A","")</f>
        <v/>
      </c>
      <c r="BN242" s="44" t="str">
        <f>IF(Wedstrijden!K277="x","B1","")</f>
        <v/>
      </c>
      <c r="BO242" s="44" t="str">
        <f>IF(Wedstrijden!L277="x","BB","")</f>
        <v/>
      </c>
      <c r="BP242" s="44" t="str">
        <f>IF(Wedstrijden!M277="x","B","")</f>
        <v/>
      </c>
      <c r="BQ242" s="44" t="str">
        <f>IF(Wedstrijden!N277="x","L1","")</f>
        <v/>
      </c>
      <c r="BR242" s="44" t="str">
        <f>IF(Wedstrijden!O277="x","L2","")</f>
        <v/>
      </c>
      <c r="BS242" s="44" t="str">
        <f>IF(Wedstrijden!P277="x","M1","")</f>
        <v/>
      </c>
      <c r="BT242" s="44" t="str">
        <f>IF(Wedstrijden!Q277="x","M2","")</f>
        <v/>
      </c>
      <c r="BU242" s="44" t="str">
        <f>IF(Wedstrijden!R277="x","Z1","")</f>
        <v/>
      </c>
      <c r="BV242" s="44" t="str">
        <f>IF(Wedstrijden!S277="x","Z2","")</f>
        <v/>
      </c>
      <c r="BW242" s="44" t="str">
        <f>IF(COUNTA(Wedstrijden!T277:AB277)&lt;&gt;0,1,"")</f>
        <v/>
      </c>
      <c r="BX242" s="44" t="str">
        <f t="shared" si="19"/>
        <v/>
      </c>
      <c r="BY242" s="44" t="str">
        <f>IF(Wedstrijden!T277="x","BB","")</f>
        <v/>
      </c>
      <c r="BZ242" s="44" t="str">
        <f>IF(Wedstrijden!U277="x","B","")</f>
        <v/>
      </c>
      <c r="CA242" s="44" t="str">
        <f>IF(Wedstrijden!V277="x","L1","")</f>
        <v/>
      </c>
      <c r="CB242" s="44" t="str">
        <f>IF(Wedstrijden!W277="x","L2","")</f>
        <v/>
      </c>
      <c r="CC242" s="44" t="str">
        <f>IF(Wedstrijden!X277="x","M1","")</f>
        <v/>
      </c>
      <c r="CD242" s="44" t="str">
        <f>IF(Wedstrijden!Y277="x","M2","")</f>
        <v/>
      </c>
      <c r="CE242" s="44" t="str">
        <f>IF(Wedstrijden!Z277="x","Z1","")</f>
        <v/>
      </c>
      <c r="CF242" s="44" t="str">
        <f>IF(Wedstrijden!AA277="x","Z2","")</f>
        <v/>
      </c>
      <c r="CG242" s="44" t="str">
        <f>IF(Wedstrijden!AB277="x","ZZL","")</f>
        <v/>
      </c>
      <c r="CL242" s="44">
        <f>IF(COUNTA(Wedstrijden!AC277:AJ277)&lt;&gt;0,2,"")</f>
        <v>2</v>
      </c>
      <c r="CM242" s="44">
        <f t="shared" si="20"/>
        <v>2</v>
      </c>
      <c r="CN242" s="44" t="str">
        <f>IF(Wedstrijden!AC277="x","AA","")</f>
        <v/>
      </c>
      <c r="CO242" s="44" t="str">
        <f>IF(Wedstrijden!AD277="x","A","")</f>
        <v/>
      </c>
      <c r="CP242" s="44" t="str">
        <f>IF(Wedstrijden!AE277="x","BB","")</f>
        <v>BB</v>
      </c>
      <c r="CQ242" s="44" t="str">
        <f>IF(Wedstrijden!AF277="x","B","")</f>
        <v>B</v>
      </c>
      <c r="CR242" s="44" t="str">
        <f>IF(Wedstrijden!AG277="x","L","")</f>
        <v>L</v>
      </c>
      <c r="CS242" s="44" t="str">
        <f>IF(Wedstrijden!AH277="x","M","")</f>
        <v>M</v>
      </c>
      <c r="CT242" s="44" t="str">
        <f>IF(Wedstrijden!AI277="x","Z","")</f>
        <v>Z</v>
      </c>
      <c r="CU242" s="44" t="str">
        <f>IF(Wedstrijden!AJ277="x","ZZ","")</f>
        <v>ZZ</v>
      </c>
      <c r="CV242" s="44">
        <f>IF(COUNTA(Wedstrijden!AK277:AQ277)&lt;&gt;0,2,"")</f>
        <v>2</v>
      </c>
      <c r="CW242" s="44">
        <f t="shared" si="21"/>
        <v>1</v>
      </c>
      <c r="CX242" s="44" t="str">
        <f>IF(Wedstrijden!AK277="x","BB","")</f>
        <v>BB</v>
      </c>
      <c r="CY242" s="44" t="str">
        <f>IF(Wedstrijden!AL277="x","B","")</f>
        <v>B</v>
      </c>
      <c r="CZ242" s="44" t="str">
        <f>IF(Wedstrijden!AM277="x","L","")</f>
        <v>L</v>
      </c>
      <c r="DA242" s="44" t="str">
        <f>IF(Wedstrijden!AN277="x","M","")</f>
        <v>M</v>
      </c>
      <c r="DB242" s="44" t="str">
        <f>IF(Wedstrijden!AO277="x","Z","")</f>
        <v>Z</v>
      </c>
      <c r="DC242" s="44" t="str">
        <f>IF(Wedstrijden!AP277="x","ZZ","")</f>
        <v>ZZ</v>
      </c>
      <c r="DD242" s="44" t="str">
        <f>IF(Wedstrijden!AQ277="x","1.40","")</f>
        <v>1.40</v>
      </c>
      <c r="DE242" s="44" t="str">
        <f>IF(COUNTA(Wedstrijden!AR277:AT277)&lt;&gt;0,6,"")</f>
        <v/>
      </c>
      <c r="DF242" s="44" t="str">
        <f t="shared" si="22"/>
        <v/>
      </c>
      <c r="DG242" s="44" t="str">
        <f>IF(Wedstrijden!AR277="x","L","")</f>
        <v/>
      </c>
      <c r="DH242" s="44" t="str">
        <f>IF(Wedstrijden!AS277="x","M","")</f>
        <v/>
      </c>
      <c r="DI242" s="44" t="str">
        <f>IF(Wedstrijden!AT277="x","Z","")</f>
        <v/>
      </c>
      <c r="DJ242" s="44" t="str">
        <f>IF(COUNTA(Wedstrijden!AU277:AW277)&lt;&gt;0,6,"")</f>
        <v/>
      </c>
      <c r="DK242" s="44" t="str">
        <f t="shared" si="23"/>
        <v/>
      </c>
      <c r="DL242" s="44" t="str">
        <f>IF(Wedstrijden!AU277="x","L","")</f>
        <v/>
      </c>
      <c r="DM242" s="44" t="str">
        <f>IF(Wedstrijden!AV277="x","M","")</f>
        <v/>
      </c>
      <c r="DN242" s="44" t="str">
        <f>IF(Wedstrijden!AW277="x","Z","")</f>
        <v/>
      </c>
    </row>
    <row r="243" spans="1:118" ht="15">
      <c r="A243" s="48" t="e">
        <f>Wedstrijden!#REF!</f>
        <v>#REF!</v>
      </c>
      <c r="B243" s="44">
        <f>IFERROR(VLOOKUP(Wedstrijden!E278,Wedstrijdlocaties!$B$2:$E$499,2,FALSE),"")</f>
        <v>773625</v>
      </c>
      <c r="C243" s="44" t="str">
        <f>Wedstrijden!F278</f>
        <v>Benningbroek</v>
      </c>
      <c r="D243" s="44" t="str">
        <f>IFERROR(VLOOKUP(Wedstrijden!G278,Organisaties!$B$2:$C$501,2,FALSE),"")</f>
        <v/>
      </c>
      <c r="E243" s="44" t="str">
        <f>IFERROR(VLOOKUP(Wedstrijden!G278,Organisaties!$B$2:$F$501,5,FALSE),"")</f>
        <v/>
      </c>
      <c r="F243" s="44" t="str">
        <f>IF(Wedstrijden!BC278&lt;&gt;"",Wedstrijden!BC278,"")</f>
        <v/>
      </c>
      <c r="G243" s="44">
        <f>IF(Wedstrijden!AY278="Indoor",1,0)</f>
        <v>0</v>
      </c>
      <c r="H243" s="44" t="str">
        <f>Wedstrijden!AZ278</f>
        <v>Nee</v>
      </c>
      <c r="I243" s="44" t="str">
        <f>IF(Wedstrijden!AX278="Nee",0,IF(Wedstrijden!AX278="Ja",1,""))</f>
        <v/>
      </c>
      <c r="J243" s="44" t="str">
        <f>IF(Wedstrijden!BA278&lt;&gt;"",Wedstrijden!BA278,"")</f>
        <v>Indoor</v>
      </c>
      <c r="W243" s="45"/>
      <c r="AE243" s="45"/>
      <c r="AN243" s="45"/>
      <c r="AU243" s="45"/>
      <c r="BA243" s="45"/>
      <c r="BE243" s="45"/>
      <c r="BJ243" s="44">
        <f>IF(COUNTA(Wedstrijden!I278:S278)&lt;&gt;0,1,"")</f>
        <v>1</v>
      </c>
      <c r="BK243" s="44">
        <f t="shared" si="18"/>
        <v>2</v>
      </c>
      <c r="BL243" s="44" t="str">
        <f>IF(Wedstrijden!I278="x","AA","")</f>
        <v/>
      </c>
      <c r="BM243" s="44" t="str">
        <f>IF(Wedstrijden!J278="x","A","")</f>
        <v/>
      </c>
      <c r="BN243" s="44" t="str">
        <f>IF(Wedstrijden!K278="x","B1","")</f>
        <v/>
      </c>
      <c r="BO243" s="44" t="str">
        <f>IF(Wedstrijden!L278="x","BB","")</f>
        <v/>
      </c>
      <c r="BP243" s="44" t="str">
        <f>IF(Wedstrijden!M278="x","B","")</f>
        <v/>
      </c>
      <c r="BQ243" s="44" t="str">
        <f>IF(Wedstrijden!N278="x","L1","")</f>
        <v/>
      </c>
      <c r="BR243" s="44" t="str">
        <f>IF(Wedstrijden!O278="x","L2","")</f>
        <v/>
      </c>
      <c r="BS243" s="44" t="str">
        <f>IF(Wedstrijden!P278="x","M1","")</f>
        <v/>
      </c>
      <c r="BT243" s="44" t="str">
        <f>IF(Wedstrijden!Q278="x","M2","")</f>
        <v/>
      </c>
      <c r="BU243" s="44" t="str">
        <f>IF(Wedstrijden!R278="x","Z1","")</f>
        <v>Z1</v>
      </c>
      <c r="BV243" s="44" t="str">
        <f>IF(Wedstrijden!S278="x","Z2","")</f>
        <v>Z2</v>
      </c>
      <c r="BW243" s="44">
        <f>IF(COUNTA(Wedstrijden!T278:AB278)&lt;&gt;0,1,"")</f>
        <v>1</v>
      </c>
      <c r="BX243" s="44">
        <f t="shared" si="19"/>
        <v>1</v>
      </c>
      <c r="BY243" s="44" t="str">
        <f>IF(Wedstrijden!T278="x","BB","")</f>
        <v/>
      </c>
      <c r="BZ243" s="44" t="str">
        <f>IF(Wedstrijden!U278="x","B","")</f>
        <v/>
      </c>
      <c r="CA243" s="44" t="str">
        <f>IF(Wedstrijden!V278="x","L1","")</f>
        <v/>
      </c>
      <c r="CB243" s="44" t="str">
        <f>IF(Wedstrijden!W278="x","L2","")</f>
        <v/>
      </c>
      <c r="CC243" s="44" t="str">
        <f>IF(Wedstrijden!X278="x","M1","")</f>
        <v/>
      </c>
      <c r="CD243" s="44" t="str">
        <f>IF(Wedstrijden!Y278="x","M2","")</f>
        <v/>
      </c>
      <c r="CE243" s="44" t="str">
        <f>IF(Wedstrijden!Z278="x","Z1","")</f>
        <v>Z1</v>
      </c>
      <c r="CF243" s="44" t="str">
        <f>IF(Wedstrijden!AA278="x","Z2","")</f>
        <v>Z2</v>
      </c>
      <c r="CG243" s="44" t="str">
        <f>IF(Wedstrijden!AB278="x","ZZL","")</f>
        <v/>
      </c>
      <c r="CL243" s="44" t="str">
        <f>IF(COUNTA(Wedstrijden!AC278:AJ278)&lt;&gt;0,2,"")</f>
        <v/>
      </c>
      <c r="CM243" s="44" t="str">
        <f t="shared" si="20"/>
        <v/>
      </c>
      <c r="CN243" s="44" t="str">
        <f>IF(Wedstrijden!AC278="x","AA","")</f>
        <v/>
      </c>
      <c r="CO243" s="44" t="str">
        <f>IF(Wedstrijden!AD278="x","A","")</f>
        <v/>
      </c>
      <c r="CP243" s="44" t="str">
        <f>IF(Wedstrijden!AE278="x","BB","")</f>
        <v/>
      </c>
      <c r="CQ243" s="44" t="str">
        <f>IF(Wedstrijden!AF278="x","B","")</f>
        <v/>
      </c>
      <c r="CR243" s="44" t="str">
        <f>IF(Wedstrijden!AG278="x","L","")</f>
        <v/>
      </c>
      <c r="CS243" s="44" t="str">
        <f>IF(Wedstrijden!AH278="x","M","")</f>
        <v/>
      </c>
      <c r="CT243" s="44" t="str">
        <f>IF(Wedstrijden!AI278="x","Z","")</f>
        <v/>
      </c>
      <c r="CU243" s="44" t="str">
        <f>IF(Wedstrijden!AJ278="x","ZZ","")</f>
        <v/>
      </c>
      <c r="CV243" s="44" t="str">
        <f>IF(COUNTA(Wedstrijden!AK278:AQ278)&lt;&gt;0,2,"")</f>
        <v/>
      </c>
      <c r="CW243" s="44" t="str">
        <f t="shared" si="21"/>
        <v/>
      </c>
      <c r="CX243" s="44" t="str">
        <f>IF(Wedstrijden!AK278="x","BB","")</f>
        <v/>
      </c>
      <c r="CY243" s="44" t="str">
        <f>IF(Wedstrijden!AL278="x","B","")</f>
        <v/>
      </c>
      <c r="CZ243" s="44" t="str">
        <f>IF(Wedstrijden!AM278="x","L","")</f>
        <v/>
      </c>
      <c r="DA243" s="44" t="str">
        <f>IF(Wedstrijden!AN278="x","M","")</f>
        <v/>
      </c>
      <c r="DB243" s="44" t="str">
        <f>IF(Wedstrijden!AO278="x","Z","")</f>
        <v/>
      </c>
      <c r="DC243" s="44" t="str">
        <f>IF(Wedstrijden!AP278="x","ZZ","")</f>
        <v/>
      </c>
      <c r="DD243" s="44" t="str">
        <f>IF(Wedstrijden!AQ278="x","1.40","")</f>
        <v/>
      </c>
      <c r="DE243" s="44" t="str">
        <f>IF(COUNTA(Wedstrijden!AR278:AT278)&lt;&gt;0,6,"")</f>
        <v/>
      </c>
      <c r="DF243" s="44" t="str">
        <f t="shared" si="22"/>
        <v/>
      </c>
      <c r="DG243" s="44" t="str">
        <f>IF(Wedstrijden!AR278="x","L","")</f>
        <v/>
      </c>
      <c r="DH243" s="44" t="str">
        <f>IF(Wedstrijden!AS278="x","M","")</f>
        <v/>
      </c>
      <c r="DI243" s="44" t="str">
        <f>IF(Wedstrijden!AT278="x","Z","")</f>
        <v/>
      </c>
      <c r="DJ243" s="44" t="str">
        <f>IF(COUNTA(Wedstrijden!AU278:AW278)&lt;&gt;0,6,"")</f>
        <v/>
      </c>
      <c r="DK243" s="44" t="str">
        <f t="shared" si="23"/>
        <v/>
      </c>
      <c r="DL243" s="44" t="str">
        <f>IF(Wedstrijden!AU278="x","L","")</f>
        <v/>
      </c>
      <c r="DM243" s="44" t="str">
        <f>IF(Wedstrijden!AV278="x","M","")</f>
        <v/>
      </c>
      <c r="DN243" s="44" t="str">
        <f>IF(Wedstrijden!AW278="x","Z","")</f>
        <v/>
      </c>
    </row>
    <row r="244" spans="1:118" ht="15">
      <c r="A244" s="48" t="e">
        <f>Wedstrijden!#REF!</f>
        <v>#REF!</v>
      </c>
      <c r="B244" s="44">
        <f>IFERROR(VLOOKUP(Wedstrijden!E279,Wedstrijdlocaties!$B$2:$E$499,2,FALSE),"")</f>
        <v>927489</v>
      </c>
      <c r="C244" s="44" t="str">
        <f>Wedstrijden!F279</f>
        <v>Bovenkarspel</v>
      </c>
      <c r="D244" s="44" t="str">
        <f>IFERROR(VLOOKUP(Wedstrijden!G279,Organisaties!$B$2:$C$501,2,FALSE),"")</f>
        <v/>
      </c>
      <c r="E244" s="44" t="str">
        <f>IFERROR(VLOOKUP(Wedstrijden!G279,Organisaties!$B$2:$F$501,5,FALSE),"")</f>
        <v/>
      </c>
      <c r="F244" s="44" t="str">
        <f>IF(Wedstrijden!BC279&lt;&gt;"",Wedstrijden!BC279,"")</f>
        <v/>
      </c>
      <c r="G244" s="44">
        <f>IF(Wedstrijden!AY279="Indoor",1,0)</f>
        <v>0</v>
      </c>
      <c r="H244" s="44">
        <f>Wedstrijden!AZ279</f>
        <v>0</v>
      </c>
      <c r="I244" s="44" t="str">
        <f>IF(Wedstrijden!AX279="Nee",0,IF(Wedstrijden!AX279="Ja",1,""))</f>
        <v/>
      </c>
      <c r="J244" s="44" t="str">
        <f>IF(Wedstrijden!BA279&lt;&gt;"",Wedstrijden!BA279,"")</f>
        <v/>
      </c>
      <c r="W244" s="45"/>
      <c r="AE244" s="45"/>
      <c r="AN244" s="45"/>
      <c r="AU244" s="45"/>
      <c r="BA244" s="45"/>
      <c r="BE244" s="45"/>
      <c r="BJ244" s="44">
        <f>IF(COUNTA(Wedstrijden!I279:S279)&lt;&gt;0,1,"")</f>
        <v>1</v>
      </c>
      <c r="BK244" s="44">
        <f t="shared" si="18"/>
        <v>2</v>
      </c>
      <c r="BL244" s="44" t="str">
        <f>IF(Wedstrijden!I279="x","AA","")</f>
        <v/>
      </c>
      <c r="BM244" s="44" t="str">
        <f>IF(Wedstrijden!J279="x","A","")</f>
        <v/>
      </c>
      <c r="BN244" s="44" t="str">
        <f>IF(Wedstrijden!K279="x","B1","")</f>
        <v/>
      </c>
      <c r="BO244" s="44" t="str">
        <f>IF(Wedstrijden!L279="x","BB","")</f>
        <v/>
      </c>
      <c r="BP244" s="44" t="str">
        <f>IF(Wedstrijden!M279="x","B","")</f>
        <v>B</v>
      </c>
      <c r="BQ244" s="44" t="str">
        <f>IF(Wedstrijden!N279="x","L1","")</f>
        <v>L1</v>
      </c>
      <c r="BR244" s="44" t="str">
        <f>IF(Wedstrijden!O279="x","L2","")</f>
        <v>L2</v>
      </c>
      <c r="BS244" s="44" t="str">
        <f>IF(Wedstrijden!P279="x","M1","")</f>
        <v>M1</v>
      </c>
      <c r="BT244" s="44" t="str">
        <f>IF(Wedstrijden!Q279="x","M2","")</f>
        <v>M2</v>
      </c>
      <c r="BU244" s="44" t="str">
        <f>IF(Wedstrijden!R279="x","Z1","")</f>
        <v>Z1</v>
      </c>
      <c r="BV244" s="44" t="str">
        <f>IF(Wedstrijden!S279="x","Z2","")</f>
        <v>Z2</v>
      </c>
      <c r="BW244" s="44">
        <f>IF(COUNTA(Wedstrijden!T279:AB279)&lt;&gt;0,1,"")</f>
        <v>1</v>
      </c>
      <c r="BX244" s="44">
        <f t="shared" si="19"/>
        <v>1</v>
      </c>
      <c r="BY244" s="44" t="str">
        <f>IF(Wedstrijden!T279="x","BB","")</f>
        <v/>
      </c>
      <c r="BZ244" s="44" t="str">
        <f>IF(Wedstrijden!U279="x","B","")</f>
        <v>B</v>
      </c>
      <c r="CA244" s="44" t="str">
        <f>IF(Wedstrijden!V279="x","L1","")</f>
        <v>L1</v>
      </c>
      <c r="CB244" s="44" t="str">
        <f>IF(Wedstrijden!W279="x","L2","")</f>
        <v>L2</v>
      </c>
      <c r="CC244" s="44" t="str">
        <f>IF(Wedstrijden!X279="x","M1","")</f>
        <v>M1</v>
      </c>
      <c r="CD244" s="44" t="str">
        <f>IF(Wedstrijden!Y279="x","M2","")</f>
        <v>M2</v>
      </c>
      <c r="CE244" s="44" t="str">
        <f>IF(Wedstrijden!Z279="x","Z1","")</f>
        <v>Z1</v>
      </c>
      <c r="CF244" s="44" t="str">
        <f>IF(Wedstrijden!AA279="x","Z2","")</f>
        <v>Z2</v>
      </c>
      <c r="CG244" s="44" t="str">
        <f>IF(Wedstrijden!AB279="x","ZZL","")</f>
        <v/>
      </c>
      <c r="CL244" s="44" t="str">
        <f>IF(COUNTA(Wedstrijden!AC279:AJ279)&lt;&gt;0,2,"")</f>
        <v/>
      </c>
      <c r="CM244" s="44" t="str">
        <f t="shared" si="20"/>
        <v/>
      </c>
      <c r="CN244" s="44" t="str">
        <f>IF(Wedstrijden!AC279="x","AA","")</f>
        <v/>
      </c>
      <c r="CO244" s="44" t="str">
        <f>IF(Wedstrijden!AD279="x","A","")</f>
        <v/>
      </c>
      <c r="CP244" s="44" t="str">
        <f>IF(Wedstrijden!AE279="x","BB","")</f>
        <v/>
      </c>
      <c r="CQ244" s="44" t="str">
        <f>IF(Wedstrijden!AF279="x","B","")</f>
        <v/>
      </c>
      <c r="CR244" s="44" t="str">
        <f>IF(Wedstrijden!AG279="x","L","")</f>
        <v/>
      </c>
      <c r="CS244" s="44" t="str">
        <f>IF(Wedstrijden!AH279="x","M","")</f>
        <v/>
      </c>
      <c r="CT244" s="44" t="str">
        <f>IF(Wedstrijden!AI279="x","Z","")</f>
        <v/>
      </c>
      <c r="CU244" s="44" t="str">
        <f>IF(Wedstrijden!AJ279="x","ZZ","")</f>
        <v/>
      </c>
      <c r="CV244" s="44" t="str">
        <f>IF(COUNTA(Wedstrijden!AK279:AQ279)&lt;&gt;0,2,"")</f>
        <v/>
      </c>
      <c r="CW244" s="44" t="str">
        <f t="shared" si="21"/>
        <v/>
      </c>
      <c r="CX244" s="44" t="str">
        <f>IF(Wedstrijden!AK279="x","BB","")</f>
        <v/>
      </c>
      <c r="CY244" s="44" t="str">
        <f>IF(Wedstrijden!AL279="x","B","")</f>
        <v/>
      </c>
      <c r="CZ244" s="44" t="str">
        <f>IF(Wedstrijden!AM279="x","L","")</f>
        <v/>
      </c>
      <c r="DA244" s="44" t="str">
        <f>IF(Wedstrijden!AN279="x","M","")</f>
        <v/>
      </c>
      <c r="DB244" s="44" t="str">
        <f>IF(Wedstrijden!AO279="x","Z","")</f>
        <v/>
      </c>
      <c r="DC244" s="44" t="str">
        <f>IF(Wedstrijden!AP279="x","ZZ","")</f>
        <v/>
      </c>
      <c r="DD244" s="44" t="str">
        <f>IF(Wedstrijden!AQ279="x","1.40","")</f>
        <v/>
      </c>
      <c r="DE244" s="44" t="str">
        <f>IF(COUNTA(Wedstrijden!AR279:AT279)&lt;&gt;0,6,"")</f>
        <v/>
      </c>
      <c r="DF244" s="44" t="str">
        <f t="shared" si="22"/>
        <v/>
      </c>
      <c r="DG244" s="44" t="str">
        <f>IF(Wedstrijden!AR279="x","L","")</f>
        <v/>
      </c>
      <c r="DH244" s="44" t="str">
        <f>IF(Wedstrijden!AS279="x","M","")</f>
        <v/>
      </c>
      <c r="DI244" s="44" t="str">
        <f>IF(Wedstrijden!AT279="x","Z","")</f>
        <v/>
      </c>
      <c r="DJ244" s="44">
        <f>IF(COUNTA(Wedstrijden!AU279:AW279)&lt;&gt;0,6,"")</f>
        <v>6</v>
      </c>
      <c r="DK244" s="44">
        <f t="shared" si="23"/>
        <v>1</v>
      </c>
      <c r="DL244" s="44" t="str">
        <f>IF(Wedstrijden!AU279="x","L","")</f>
        <v/>
      </c>
      <c r="DM244" s="44" t="str">
        <f>IF(Wedstrijden!AV279="x","M","")</f>
        <v/>
      </c>
      <c r="DN244" s="44" t="str">
        <f>IF(Wedstrijden!AW279="x","Z","")</f>
        <v/>
      </c>
    </row>
    <row r="245" spans="1:118" ht="15">
      <c r="A245" s="48" t="e">
        <f>Wedstrijden!#REF!</f>
        <v>#REF!</v>
      </c>
      <c r="B245" s="44">
        <f>IFERROR(VLOOKUP(Wedstrijden!E281,Wedstrijdlocaties!$B$2:$E$499,2,FALSE),"")</f>
        <v>960274</v>
      </c>
      <c r="C245" s="44" t="str">
        <f>Wedstrijden!F281</f>
        <v>Nieuw Vennep</v>
      </c>
      <c r="D245" s="44" t="str">
        <f>IFERROR(VLOOKUP(Wedstrijden!G281,Organisaties!$B$2:$C$501,2,FALSE),"")</f>
        <v>V60284</v>
      </c>
      <c r="E245" s="44" t="str">
        <f>IFERROR(VLOOKUP(Wedstrijden!G281,Organisaties!$B$2:$F$501,5,FALSE),"")</f>
        <v>V31007</v>
      </c>
      <c r="F245" s="44" t="str">
        <f>IF(Wedstrijden!BC281&lt;&gt;"",Wedstrijden!BC281,"")</f>
        <v/>
      </c>
      <c r="G245" s="44">
        <f>IF(Wedstrijden!AY281="Indoor",1,0)</f>
        <v>0</v>
      </c>
      <c r="H245" s="44">
        <f>Wedstrijden!AZ281</f>
        <v>0</v>
      </c>
      <c r="I245" s="44" t="str">
        <f>IF(Wedstrijden!AX281="Nee",0,IF(Wedstrijden!AX281="Ja",1,""))</f>
        <v/>
      </c>
      <c r="J245" s="44" t="str">
        <f>IF(Wedstrijden!BA281&lt;&gt;"",Wedstrijden!BA281,"")</f>
        <v/>
      </c>
      <c r="W245" s="45"/>
      <c r="AE245" s="45"/>
      <c r="AN245" s="45"/>
      <c r="AU245" s="45"/>
      <c r="BA245" s="45"/>
      <c r="BE245" s="45"/>
      <c r="BJ245" s="44">
        <f>IF(COUNTA(Wedstrijden!I281:S281)&lt;&gt;0,1,"")</f>
        <v>1</v>
      </c>
      <c r="BK245" s="44">
        <f t="shared" si="18"/>
        <v>2</v>
      </c>
      <c r="BL245" s="44" t="str">
        <f>IF(Wedstrijden!I281="x","AA","")</f>
        <v/>
      </c>
      <c r="BM245" s="44" t="str">
        <f>IF(Wedstrijden!J281="x","A","")</f>
        <v/>
      </c>
      <c r="BN245" s="44" t="str">
        <f>IF(Wedstrijden!K281="x","B1","")</f>
        <v/>
      </c>
      <c r="BO245" s="44" t="str">
        <f>IF(Wedstrijden!L281="x","BB","")</f>
        <v/>
      </c>
      <c r="BP245" s="44" t="str">
        <f>IF(Wedstrijden!M281="x","B","")</f>
        <v>B</v>
      </c>
      <c r="BQ245" s="44" t="str">
        <f>IF(Wedstrijden!N281="x","L1","")</f>
        <v>L1</v>
      </c>
      <c r="BR245" s="44" t="str">
        <f>IF(Wedstrijden!O281="x","L2","")</f>
        <v>L2</v>
      </c>
      <c r="BS245" s="44" t="str">
        <f>IF(Wedstrijden!P281="x","M1","")</f>
        <v>M1</v>
      </c>
      <c r="BT245" s="44" t="str">
        <f>IF(Wedstrijden!Q281="x","M2","")</f>
        <v>M2</v>
      </c>
      <c r="BU245" s="44" t="str">
        <f>IF(Wedstrijden!R281="x","Z1","")</f>
        <v>Z1</v>
      </c>
      <c r="BV245" s="44" t="str">
        <f>IF(Wedstrijden!S281="x","Z2","")</f>
        <v>Z2</v>
      </c>
      <c r="BW245" s="44">
        <f>IF(COUNTA(Wedstrijden!T281:AB281)&lt;&gt;0,1,"")</f>
        <v>1</v>
      </c>
      <c r="BX245" s="44">
        <f t="shared" si="19"/>
        <v>1</v>
      </c>
      <c r="BY245" s="44" t="str">
        <f>IF(Wedstrijden!T281="x","BB","")</f>
        <v/>
      </c>
      <c r="BZ245" s="44" t="str">
        <f>IF(Wedstrijden!U281="x","B","")</f>
        <v>B</v>
      </c>
      <c r="CA245" s="44" t="str">
        <f>IF(Wedstrijden!V281="x","L1","")</f>
        <v>L1</v>
      </c>
      <c r="CB245" s="44" t="str">
        <f>IF(Wedstrijden!W281="x","L2","")</f>
        <v>L2</v>
      </c>
      <c r="CC245" s="44" t="str">
        <f>IF(Wedstrijden!X281="x","M1","")</f>
        <v>M1</v>
      </c>
      <c r="CD245" s="44" t="str">
        <f>IF(Wedstrijden!Y281="x","M2","")</f>
        <v>M2</v>
      </c>
      <c r="CE245" s="44" t="str">
        <f>IF(Wedstrijden!Z281="x","Z1","")</f>
        <v>Z1</v>
      </c>
      <c r="CF245" s="44" t="str">
        <f>IF(Wedstrijden!AA281="x","Z2","")</f>
        <v>Z2</v>
      </c>
      <c r="CG245" s="44" t="str">
        <f>IF(Wedstrijden!AB281="x","ZZL","")</f>
        <v/>
      </c>
      <c r="CL245" s="44" t="str">
        <f>IF(COUNTA(Wedstrijden!AC281:AJ281)&lt;&gt;0,2,"")</f>
        <v/>
      </c>
      <c r="CM245" s="44" t="str">
        <f t="shared" si="20"/>
        <v/>
      </c>
      <c r="CN245" s="44" t="str">
        <f>IF(Wedstrijden!AC281="x","AA","")</f>
        <v/>
      </c>
      <c r="CO245" s="44" t="str">
        <f>IF(Wedstrijden!AD281="x","A","")</f>
        <v/>
      </c>
      <c r="CP245" s="44" t="str">
        <f>IF(Wedstrijden!AE281="x","BB","")</f>
        <v/>
      </c>
      <c r="CQ245" s="44" t="str">
        <f>IF(Wedstrijden!AF281="x","B","")</f>
        <v/>
      </c>
      <c r="CR245" s="44" t="str">
        <f>IF(Wedstrijden!AG281="x","L","")</f>
        <v/>
      </c>
      <c r="CS245" s="44" t="str">
        <f>IF(Wedstrijden!AH281="x","M","")</f>
        <v/>
      </c>
      <c r="CT245" s="44" t="str">
        <f>IF(Wedstrijden!AI281="x","Z","")</f>
        <v/>
      </c>
      <c r="CU245" s="44" t="str">
        <f>IF(Wedstrijden!AJ281="x","ZZ","")</f>
        <v/>
      </c>
      <c r="CV245" s="44" t="str">
        <f>IF(COUNTA(Wedstrijden!AK281:AQ281)&lt;&gt;0,2,"")</f>
        <v/>
      </c>
      <c r="CW245" s="44" t="str">
        <f t="shared" si="21"/>
        <v/>
      </c>
      <c r="CX245" s="44" t="str">
        <f>IF(Wedstrijden!AK281="x","BB","")</f>
        <v/>
      </c>
      <c r="CY245" s="44" t="str">
        <f>IF(Wedstrijden!AL281="x","B","")</f>
        <v/>
      </c>
      <c r="CZ245" s="44" t="str">
        <f>IF(Wedstrijden!AM281="x","L","")</f>
        <v/>
      </c>
      <c r="DA245" s="44" t="str">
        <f>IF(Wedstrijden!AN281="x","M","")</f>
        <v/>
      </c>
      <c r="DB245" s="44" t="str">
        <f>IF(Wedstrijden!AO281="x","Z","")</f>
        <v/>
      </c>
      <c r="DC245" s="44" t="str">
        <f>IF(Wedstrijden!AP281="x","ZZ","")</f>
        <v/>
      </c>
      <c r="DD245" s="44" t="str">
        <f>IF(Wedstrijden!AQ281="x","1.40","")</f>
        <v/>
      </c>
      <c r="DE245" s="44" t="str">
        <f>IF(COUNTA(Wedstrijden!AR281:AT281)&lt;&gt;0,6,"")</f>
        <v/>
      </c>
      <c r="DF245" s="44" t="str">
        <f t="shared" si="22"/>
        <v/>
      </c>
      <c r="DG245" s="44" t="str">
        <f>IF(Wedstrijden!AR281="x","L","")</f>
        <v/>
      </c>
      <c r="DH245" s="44" t="str">
        <f>IF(Wedstrijden!AS281="x","M","")</f>
        <v/>
      </c>
      <c r="DI245" s="44" t="str">
        <f>IF(Wedstrijden!AT281="x","Z","")</f>
        <v/>
      </c>
      <c r="DJ245" s="44" t="str">
        <f>IF(COUNTA(Wedstrijden!AU281:AW281)&lt;&gt;0,6,"")</f>
        <v/>
      </c>
      <c r="DK245" s="44" t="str">
        <f t="shared" si="23"/>
        <v/>
      </c>
      <c r="DL245" s="44" t="str">
        <f>IF(Wedstrijden!AU281="x","L","")</f>
        <v/>
      </c>
      <c r="DM245" s="44" t="str">
        <f>IF(Wedstrijden!AV281="x","M","")</f>
        <v/>
      </c>
      <c r="DN245" s="44" t="str">
        <f>IF(Wedstrijden!AW281="x","Z","")</f>
        <v/>
      </c>
    </row>
    <row r="246" spans="1:118" ht="15">
      <c r="A246" s="48" t="e">
        <f>Wedstrijden!#REF!</f>
        <v>#REF!</v>
      </c>
      <c r="B246" s="44" t="str">
        <f>IFERROR(VLOOKUP(Wedstrijden!E282,Wedstrijdlocaties!$B$2:$E$499,2,FALSE),"")</f>
        <v>V12305</v>
      </c>
      <c r="C246" s="44" t="str">
        <f>Wedstrijden!F282</f>
        <v>Velsen-Zuid</v>
      </c>
      <c r="D246" s="44" t="str">
        <f>IFERROR(VLOOKUP(Wedstrijden!G282,Organisaties!$B$2:$C$501,2,FALSE),"")</f>
        <v>V51590</v>
      </c>
      <c r="E246" s="44" t="str">
        <f>IFERROR(VLOOKUP(Wedstrijden!G282,Organisaties!$B$2:$F$501,5,FALSE),"")</f>
        <v>V31007</v>
      </c>
      <c r="F246" s="44" t="str">
        <f>IF(Wedstrijden!BC282&lt;&gt;"",Wedstrijden!BC282,"")</f>
        <v/>
      </c>
      <c r="G246" s="44">
        <f>IF(Wedstrijden!AY282="Indoor",1,0)</f>
        <v>0</v>
      </c>
      <c r="H246" s="44">
        <f>Wedstrijden!AZ282</f>
        <v>0</v>
      </c>
      <c r="I246" s="44" t="str">
        <f>IF(Wedstrijden!AX282="Nee",0,IF(Wedstrijden!AX282="Ja",1,""))</f>
        <v/>
      </c>
      <c r="J246" s="44" t="str">
        <f>IF(Wedstrijden!BA282&lt;&gt;"",Wedstrijden!BA282,"")</f>
        <v/>
      </c>
      <c r="W246" s="45"/>
      <c r="AE246" s="45"/>
      <c r="AN246" s="45"/>
      <c r="AU246" s="45"/>
      <c r="BA246" s="45"/>
      <c r="BE246" s="45"/>
      <c r="BJ246" s="44">
        <f>IF(COUNTA(Wedstrijden!I282:S282)&lt;&gt;0,1,"")</f>
        <v>1</v>
      </c>
      <c r="BK246" s="44">
        <f t="shared" si="18"/>
        <v>2</v>
      </c>
      <c r="BL246" s="44" t="str">
        <f>IF(Wedstrijden!I282="x","AA","")</f>
        <v/>
      </c>
      <c r="BM246" s="44" t="str">
        <f>IF(Wedstrijden!J282="x","A","")</f>
        <v/>
      </c>
      <c r="BN246" s="44" t="str">
        <f>IF(Wedstrijden!K282="x","B1","")</f>
        <v/>
      </c>
      <c r="BO246" s="44" t="str">
        <f>IF(Wedstrijden!L282="x","BB","")</f>
        <v>BB</v>
      </c>
      <c r="BP246" s="44" t="str">
        <f>IF(Wedstrijden!M282="x","B","")</f>
        <v>B</v>
      </c>
      <c r="BQ246" s="44" t="str">
        <f>IF(Wedstrijden!N282="x","L1","")</f>
        <v>L1</v>
      </c>
      <c r="BR246" s="44" t="str">
        <f>IF(Wedstrijden!O282="x","L2","")</f>
        <v>L2</v>
      </c>
      <c r="BS246" s="44" t="str">
        <f>IF(Wedstrijden!P282="x","M1","")</f>
        <v>M1</v>
      </c>
      <c r="BT246" s="44" t="str">
        <f>IF(Wedstrijden!Q282="x","M2","")</f>
        <v>M2</v>
      </c>
      <c r="BU246" s="44" t="str">
        <f>IF(Wedstrijden!R282="x","Z1","")</f>
        <v>Z1</v>
      </c>
      <c r="BV246" s="44" t="str">
        <f>IF(Wedstrijden!S282="x","Z2","")</f>
        <v/>
      </c>
      <c r="BW246" s="44">
        <f>IF(COUNTA(Wedstrijden!T282:AB282)&lt;&gt;0,1,"")</f>
        <v>1</v>
      </c>
      <c r="BX246" s="44">
        <f t="shared" si="19"/>
        <v>1</v>
      </c>
      <c r="BY246" s="44" t="str">
        <f>IF(Wedstrijden!T282="x","BB","")</f>
        <v/>
      </c>
      <c r="BZ246" s="44" t="str">
        <f>IF(Wedstrijden!U282="x","B","")</f>
        <v>B</v>
      </c>
      <c r="CA246" s="44" t="str">
        <f>IF(Wedstrijden!V282="x","L1","")</f>
        <v>L1</v>
      </c>
      <c r="CB246" s="44" t="str">
        <f>IF(Wedstrijden!W282="x","L2","")</f>
        <v>L2</v>
      </c>
      <c r="CC246" s="44" t="str">
        <f>IF(Wedstrijden!X282="x","M1","")</f>
        <v>M1</v>
      </c>
      <c r="CD246" s="44" t="str">
        <f>IF(Wedstrijden!Y282="x","M2","")</f>
        <v>M2</v>
      </c>
      <c r="CE246" s="44" t="str">
        <f>IF(Wedstrijden!Z282="x","Z1","")</f>
        <v/>
      </c>
      <c r="CF246" s="44" t="str">
        <f>IF(Wedstrijden!AA282="x","Z2","")</f>
        <v/>
      </c>
      <c r="CG246" s="44" t="str">
        <f>IF(Wedstrijden!AB282="x","ZZL","")</f>
        <v/>
      </c>
      <c r="CL246" s="44" t="str">
        <f>IF(COUNTA(Wedstrijden!AC282:AJ282)&lt;&gt;0,2,"")</f>
        <v/>
      </c>
      <c r="CM246" s="44" t="str">
        <f t="shared" si="20"/>
        <v/>
      </c>
      <c r="CN246" s="44" t="str">
        <f>IF(Wedstrijden!AC282="x","AA","")</f>
        <v/>
      </c>
      <c r="CO246" s="44" t="str">
        <f>IF(Wedstrijden!AD282="x","A","")</f>
        <v/>
      </c>
      <c r="CP246" s="44" t="str">
        <f>IF(Wedstrijden!AE282="x","BB","")</f>
        <v/>
      </c>
      <c r="CQ246" s="44" t="str">
        <f>IF(Wedstrijden!AF282="x","B","")</f>
        <v/>
      </c>
      <c r="CR246" s="44" t="str">
        <f>IF(Wedstrijden!AG282="x","L","")</f>
        <v/>
      </c>
      <c r="CS246" s="44" t="str">
        <f>IF(Wedstrijden!AH282="x","M","")</f>
        <v/>
      </c>
      <c r="CT246" s="44" t="str">
        <f>IF(Wedstrijden!AI282="x","Z","")</f>
        <v/>
      </c>
      <c r="CU246" s="44" t="str">
        <f>IF(Wedstrijden!AJ282="x","ZZ","")</f>
        <v/>
      </c>
      <c r="CV246" s="44" t="str">
        <f>IF(COUNTA(Wedstrijden!AK282:AQ282)&lt;&gt;0,2,"")</f>
        <v/>
      </c>
      <c r="CW246" s="44" t="str">
        <f t="shared" si="21"/>
        <v/>
      </c>
      <c r="CX246" s="44" t="str">
        <f>IF(Wedstrijden!AK282="x","BB","")</f>
        <v/>
      </c>
      <c r="CY246" s="44" t="str">
        <f>IF(Wedstrijden!AL282="x","B","")</f>
        <v/>
      </c>
      <c r="CZ246" s="44" t="str">
        <f>IF(Wedstrijden!AM282="x","L","")</f>
        <v/>
      </c>
      <c r="DA246" s="44" t="str">
        <f>IF(Wedstrijden!AN282="x","M","")</f>
        <v/>
      </c>
      <c r="DB246" s="44" t="str">
        <f>IF(Wedstrijden!AO282="x","Z","")</f>
        <v/>
      </c>
      <c r="DC246" s="44" t="str">
        <f>IF(Wedstrijden!AP282="x","ZZ","")</f>
        <v/>
      </c>
      <c r="DD246" s="44" t="str">
        <f>IF(Wedstrijden!AQ282="x","1.40","")</f>
        <v/>
      </c>
      <c r="DE246" s="44" t="str">
        <f>IF(COUNTA(Wedstrijden!AR282:AT282)&lt;&gt;0,6,"")</f>
        <v/>
      </c>
      <c r="DF246" s="44" t="str">
        <f t="shared" si="22"/>
        <v/>
      </c>
      <c r="DG246" s="44" t="str">
        <f>IF(Wedstrijden!AR282="x","L","")</f>
        <v/>
      </c>
      <c r="DH246" s="44" t="str">
        <f>IF(Wedstrijden!AS282="x","M","")</f>
        <v/>
      </c>
      <c r="DI246" s="44" t="str">
        <f>IF(Wedstrijden!AT282="x","Z","")</f>
        <v/>
      </c>
      <c r="DJ246" s="44" t="str">
        <f>IF(COUNTA(Wedstrijden!AU282:AW282)&lt;&gt;0,6,"")</f>
        <v/>
      </c>
      <c r="DK246" s="44" t="str">
        <f t="shared" si="23"/>
        <v/>
      </c>
      <c r="DL246" s="44" t="str">
        <f>IF(Wedstrijden!AU282="x","L","")</f>
        <v/>
      </c>
      <c r="DM246" s="44" t="str">
        <f>IF(Wedstrijden!AV282="x","M","")</f>
        <v/>
      </c>
      <c r="DN246" s="44" t="str">
        <f>IF(Wedstrijden!AW282="x","Z","")</f>
        <v/>
      </c>
    </row>
    <row r="247" spans="1:118" ht="15">
      <c r="A247" s="48" t="e">
        <f>Wedstrijden!#REF!</f>
        <v>#REF!</v>
      </c>
      <c r="B247" s="44" t="str">
        <f>IFERROR(VLOOKUP(Wedstrijden!E284,Wedstrijdlocaties!$B$2:$E$499,2,FALSE),"")</f>
        <v>R80450</v>
      </c>
      <c r="C247" s="44" t="str">
        <f>Wedstrijden!F284</f>
        <v>Broek in Waterland</v>
      </c>
      <c r="D247" s="44" t="str">
        <f>IFERROR(VLOOKUP(Wedstrijden!G284,Organisaties!$B$2:$C$501,2,FALSE),"")</f>
        <v/>
      </c>
      <c r="E247" s="44" t="str">
        <f>IFERROR(VLOOKUP(Wedstrijden!G284,Organisaties!$B$2:$F$501,5,FALSE),"")</f>
        <v/>
      </c>
      <c r="F247" s="44" t="str">
        <f>IF(Wedstrijden!BC284&lt;&gt;"",Wedstrijden!BC284,"")</f>
        <v/>
      </c>
      <c r="G247" s="44">
        <f>IF(Wedstrijden!AY284="Indoor",1,0)</f>
        <v>1</v>
      </c>
      <c r="H247" s="44">
        <f>Wedstrijden!AZ284</f>
        <v>0</v>
      </c>
      <c r="I247" s="44" t="str">
        <f>IF(Wedstrijden!AX284="Nee",0,IF(Wedstrijden!AX284="Ja",1,""))</f>
        <v/>
      </c>
      <c r="J247" s="44" t="str">
        <f>IF(Wedstrijden!BA284&lt;&gt;"",Wedstrijden!BA284,"")</f>
        <v/>
      </c>
      <c r="W247" s="45"/>
      <c r="AE247" s="45"/>
      <c r="AN247" s="45"/>
      <c r="AU247" s="45"/>
      <c r="BA247" s="45"/>
      <c r="BE247" s="45"/>
      <c r="BJ247" s="44">
        <f>IF(COUNTA(Wedstrijden!I284:S284)&lt;&gt;0,1,"")</f>
        <v>1</v>
      </c>
      <c r="BK247" s="44">
        <f t="shared" si="18"/>
        <v>2</v>
      </c>
      <c r="BL247" s="44" t="str">
        <f>IF(Wedstrijden!I284="x","AA","")</f>
        <v/>
      </c>
      <c r="BM247" s="44" t="str">
        <f>IF(Wedstrijden!J284="x","A","")</f>
        <v/>
      </c>
      <c r="BN247" s="44" t="str">
        <f>IF(Wedstrijden!K284="x","B1","")</f>
        <v/>
      </c>
      <c r="BO247" s="44" t="str">
        <f>IF(Wedstrijden!L284="x","BB","")</f>
        <v/>
      </c>
      <c r="BP247" s="44" t="str">
        <f>IF(Wedstrijden!M284="x","B","")</f>
        <v>B</v>
      </c>
      <c r="BQ247" s="44" t="str">
        <f>IF(Wedstrijden!N284="x","L1","")</f>
        <v>L1</v>
      </c>
      <c r="BR247" s="44" t="str">
        <f>IF(Wedstrijden!O284="x","L2","")</f>
        <v>L2</v>
      </c>
      <c r="BS247" s="44" t="str">
        <f>IF(Wedstrijden!P284="x","M1","")</f>
        <v>M1</v>
      </c>
      <c r="BT247" s="44" t="str">
        <f>IF(Wedstrijden!Q284="x","M2","")</f>
        <v>M2</v>
      </c>
      <c r="BU247" s="44" t="str">
        <f>IF(Wedstrijden!R284="x","Z1","")</f>
        <v/>
      </c>
      <c r="BV247" s="44" t="str">
        <f>IF(Wedstrijden!S284="x","Z2","")</f>
        <v/>
      </c>
      <c r="BW247" s="44">
        <f>IF(COUNTA(Wedstrijden!T284:AB284)&lt;&gt;0,1,"")</f>
        <v>1</v>
      </c>
      <c r="BX247" s="44">
        <f t="shared" si="19"/>
        <v>1</v>
      </c>
      <c r="BY247" s="44" t="str">
        <f>IF(Wedstrijden!T284="x","BB","")</f>
        <v/>
      </c>
      <c r="BZ247" s="44" t="str">
        <f>IF(Wedstrijden!U284="x","B","")</f>
        <v>B</v>
      </c>
      <c r="CA247" s="44" t="str">
        <f>IF(Wedstrijden!V284="x","L1","")</f>
        <v>L1</v>
      </c>
      <c r="CB247" s="44" t="str">
        <f>IF(Wedstrijden!W284="x","L2","")</f>
        <v>L2</v>
      </c>
      <c r="CC247" s="44" t="str">
        <f>IF(Wedstrijden!X284="x","M1","")</f>
        <v>M1</v>
      </c>
      <c r="CD247" s="44" t="str">
        <f>IF(Wedstrijden!Y284="x","M2","")</f>
        <v>M2</v>
      </c>
      <c r="CE247" s="44" t="str">
        <f>IF(Wedstrijden!Z284="x","Z1","")</f>
        <v/>
      </c>
      <c r="CF247" s="44" t="str">
        <f>IF(Wedstrijden!AA284="x","Z2","")</f>
        <v/>
      </c>
      <c r="CG247" s="44" t="str">
        <f>IF(Wedstrijden!AB284="x","ZZL","")</f>
        <v/>
      </c>
      <c r="CL247" s="44" t="str">
        <f>IF(COUNTA(Wedstrijden!AC284:AJ284)&lt;&gt;0,2,"")</f>
        <v/>
      </c>
      <c r="CM247" s="44" t="str">
        <f t="shared" si="20"/>
        <v/>
      </c>
      <c r="CN247" s="44" t="str">
        <f>IF(Wedstrijden!AC284="x","AA","")</f>
        <v/>
      </c>
      <c r="CO247" s="44" t="str">
        <f>IF(Wedstrijden!AD284="x","A","")</f>
        <v/>
      </c>
      <c r="CP247" s="44" t="str">
        <f>IF(Wedstrijden!AE284="x","BB","")</f>
        <v/>
      </c>
      <c r="CQ247" s="44" t="str">
        <f>IF(Wedstrijden!AF284="x","B","")</f>
        <v/>
      </c>
      <c r="CR247" s="44" t="str">
        <f>IF(Wedstrijden!AG284="x","L","")</f>
        <v/>
      </c>
      <c r="CS247" s="44" t="str">
        <f>IF(Wedstrijden!AH284="x","M","")</f>
        <v/>
      </c>
      <c r="CT247" s="44" t="str">
        <f>IF(Wedstrijden!AI284="x","Z","")</f>
        <v/>
      </c>
      <c r="CU247" s="44" t="str">
        <f>IF(Wedstrijden!AJ284="x","ZZ","")</f>
        <v/>
      </c>
      <c r="CV247" s="44" t="str">
        <f>IF(COUNTA(Wedstrijden!AK284:AQ284)&lt;&gt;0,2,"")</f>
        <v/>
      </c>
      <c r="CW247" s="44" t="str">
        <f t="shared" si="21"/>
        <v/>
      </c>
      <c r="CX247" s="44" t="str">
        <f>IF(Wedstrijden!AK284="x","BB","")</f>
        <v/>
      </c>
      <c r="CY247" s="44" t="str">
        <f>IF(Wedstrijden!AL284="x","B","")</f>
        <v/>
      </c>
      <c r="CZ247" s="44" t="str">
        <f>IF(Wedstrijden!AM284="x","L","")</f>
        <v/>
      </c>
      <c r="DA247" s="44" t="str">
        <f>IF(Wedstrijden!AN284="x","M","")</f>
        <v/>
      </c>
      <c r="DB247" s="44" t="str">
        <f>IF(Wedstrijden!AO284="x","Z","")</f>
        <v/>
      </c>
      <c r="DC247" s="44" t="str">
        <f>IF(Wedstrijden!AP284="x","ZZ","")</f>
        <v/>
      </c>
      <c r="DD247" s="44" t="str">
        <f>IF(Wedstrijden!AQ284="x","1.40","")</f>
        <v/>
      </c>
      <c r="DE247" s="44" t="str">
        <f>IF(COUNTA(Wedstrijden!AR284:AT284)&lt;&gt;0,6,"")</f>
        <v/>
      </c>
      <c r="DF247" s="44" t="str">
        <f t="shared" si="22"/>
        <v/>
      </c>
      <c r="DG247" s="44" t="str">
        <f>IF(Wedstrijden!AR284="x","L","")</f>
        <v/>
      </c>
      <c r="DH247" s="44" t="str">
        <f>IF(Wedstrijden!AS284="x","M","")</f>
        <v/>
      </c>
      <c r="DI247" s="44" t="str">
        <f>IF(Wedstrijden!AT284="x","Z","")</f>
        <v/>
      </c>
      <c r="DJ247" s="44" t="str">
        <f>IF(COUNTA(Wedstrijden!AU284:AW284)&lt;&gt;0,6,"")</f>
        <v/>
      </c>
      <c r="DK247" s="44" t="str">
        <f t="shared" si="23"/>
        <v/>
      </c>
      <c r="DL247" s="44" t="str">
        <f>IF(Wedstrijden!AU284="x","L","")</f>
        <v/>
      </c>
      <c r="DM247" s="44" t="str">
        <f>IF(Wedstrijden!AV284="x","M","")</f>
        <v/>
      </c>
      <c r="DN247" s="44" t="str">
        <f>IF(Wedstrijden!AW284="x","Z","")</f>
        <v/>
      </c>
    </row>
    <row r="248" spans="1:118" ht="15">
      <c r="A248" s="48" t="e">
        <f>Wedstrijden!#REF!</f>
        <v>#REF!</v>
      </c>
      <c r="B248" s="44">
        <f>IFERROR(VLOOKUP(Wedstrijden!E285,Wedstrijdlocaties!$B$2:$E$499,2,FALSE),"")</f>
        <v>824652</v>
      </c>
      <c r="C248" s="44" t="str">
        <f>Wedstrijden!F285</f>
        <v>Middenmeer</v>
      </c>
      <c r="D248" s="44" t="str">
        <f>IFERROR(VLOOKUP(Wedstrijden!G285,Organisaties!$B$2:$C$501,2,FALSE),"")</f>
        <v/>
      </c>
      <c r="E248" s="44" t="str">
        <f>IFERROR(VLOOKUP(Wedstrijden!G285,Organisaties!$B$2:$F$501,5,FALSE),"")</f>
        <v/>
      </c>
      <c r="F248" s="44" t="str">
        <f>IF(Wedstrijden!BC285&lt;&gt;"",Wedstrijden!BC285,"")</f>
        <v/>
      </c>
      <c r="G248" s="44">
        <f>IF(Wedstrijden!AY285="Indoor",1,0)</f>
        <v>0</v>
      </c>
      <c r="H248" s="44">
        <f>Wedstrijden!AZ285</f>
        <v>0</v>
      </c>
      <c r="I248" s="44" t="str">
        <f>IF(Wedstrijden!AX285="Nee",0,IF(Wedstrijden!AX285="Ja",1,""))</f>
        <v/>
      </c>
      <c r="J248" s="44" t="str">
        <f>IF(Wedstrijden!BA285&lt;&gt;"",Wedstrijden!BA285,"")</f>
        <v/>
      </c>
      <c r="W248" s="45"/>
      <c r="AE248" s="45"/>
      <c r="AN248" s="45"/>
      <c r="AU248" s="45"/>
      <c r="BA248" s="45"/>
      <c r="BE248" s="45"/>
      <c r="BJ248" s="44">
        <f>IF(COUNTA(Wedstrijden!I285:S285)&lt;&gt;0,1,"")</f>
        <v>1</v>
      </c>
      <c r="BK248" s="44">
        <f t="shared" si="18"/>
        <v>2</v>
      </c>
      <c r="BL248" s="44" t="str">
        <f>IF(Wedstrijden!I285="x","AA","")</f>
        <v>AA</v>
      </c>
      <c r="BM248" s="44" t="str">
        <f>IF(Wedstrijden!J285="x","A","")</f>
        <v>A</v>
      </c>
      <c r="BN248" s="44" t="str">
        <f>IF(Wedstrijden!K285="x","B1","")</f>
        <v>B1</v>
      </c>
      <c r="BO248" s="44" t="str">
        <f>IF(Wedstrijden!L285="x","BB","")</f>
        <v>BB</v>
      </c>
      <c r="BP248" s="44" t="str">
        <f>IF(Wedstrijden!M285="x","B","")</f>
        <v>B</v>
      </c>
      <c r="BQ248" s="44" t="str">
        <f>IF(Wedstrijden!N285="x","L1","")</f>
        <v>L1</v>
      </c>
      <c r="BR248" s="44" t="str">
        <f>IF(Wedstrijden!O285="x","L2","")</f>
        <v>L2</v>
      </c>
      <c r="BS248" s="44" t="str">
        <f>IF(Wedstrijden!P285="x","M1","")</f>
        <v>M1</v>
      </c>
      <c r="BT248" s="44" t="str">
        <f>IF(Wedstrijden!Q285="x","M2","")</f>
        <v>M2</v>
      </c>
      <c r="BU248" s="44" t="str">
        <f>IF(Wedstrijden!R285="x","Z1","")</f>
        <v>Z1</v>
      </c>
      <c r="BV248" s="44" t="str">
        <f>IF(Wedstrijden!S285="x","Z2","")</f>
        <v>Z2</v>
      </c>
      <c r="BW248" s="44" t="str">
        <f>IF(COUNTA(Wedstrijden!T285:AB285)&lt;&gt;0,1,"")</f>
        <v/>
      </c>
      <c r="BX248" s="44" t="str">
        <f t="shared" si="19"/>
        <v/>
      </c>
      <c r="BY248" s="44" t="str">
        <f>IF(Wedstrijden!T285="x","BB","")</f>
        <v/>
      </c>
      <c r="BZ248" s="44" t="str">
        <f>IF(Wedstrijden!U285="x","B","")</f>
        <v/>
      </c>
      <c r="CA248" s="44" t="str">
        <f>IF(Wedstrijden!V285="x","L1","")</f>
        <v/>
      </c>
      <c r="CB248" s="44" t="str">
        <f>IF(Wedstrijden!W285="x","L2","")</f>
        <v/>
      </c>
      <c r="CC248" s="44" t="str">
        <f>IF(Wedstrijden!X285="x","M1","")</f>
        <v/>
      </c>
      <c r="CD248" s="44" t="str">
        <f>IF(Wedstrijden!Y285="x","M2","")</f>
        <v/>
      </c>
      <c r="CE248" s="44" t="str">
        <f>IF(Wedstrijden!Z285="x","Z1","")</f>
        <v/>
      </c>
      <c r="CF248" s="44" t="str">
        <f>IF(Wedstrijden!AA285="x","Z2","")</f>
        <v/>
      </c>
      <c r="CG248" s="44" t="str">
        <f>IF(Wedstrijden!AB285="x","ZZL","")</f>
        <v/>
      </c>
      <c r="CL248" s="44" t="str">
        <f>IF(COUNTA(Wedstrijden!AC285:AJ285)&lt;&gt;0,2,"")</f>
        <v/>
      </c>
      <c r="CM248" s="44" t="str">
        <f t="shared" si="20"/>
        <v/>
      </c>
      <c r="CN248" s="44" t="str">
        <f>IF(Wedstrijden!AC285="x","AA","")</f>
        <v/>
      </c>
      <c r="CO248" s="44" t="str">
        <f>IF(Wedstrijden!AD285="x","A","")</f>
        <v/>
      </c>
      <c r="CP248" s="44" t="str">
        <f>IF(Wedstrijden!AE285="x","BB","")</f>
        <v/>
      </c>
      <c r="CQ248" s="44" t="str">
        <f>IF(Wedstrijden!AF285="x","B","")</f>
        <v/>
      </c>
      <c r="CR248" s="44" t="str">
        <f>IF(Wedstrijden!AG285="x","L","")</f>
        <v/>
      </c>
      <c r="CS248" s="44" t="str">
        <f>IF(Wedstrijden!AH285="x","M","")</f>
        <v/>
      </c>
      <c r="CT248" s="44" t="str">
        <f>IF(Wedstrijden!AI285="x","Z","")</f>
        <v/>
      </c>
      <c r="CU248" s="44" t="str">
        <f>IF(Wedstrijden!AJ285="x","ZZ","")</f>
        <v/>
      </c>
      <c r="CV248" s="44" t="str">
        <f>IF(COUNTA(Wedstrijden!AK285:AQ285)&lt;&gt;0,2,"")</f>
        <v/>
      </c>
      <c r="CW248" s="44" t="str">
        <f t="shared" si="21"/>
        <v/>
      </c>
      <c r="CX248" s="44" t="str">
        <f>IF(Wedstrijden!AK285="x","BB","")</f>
        <v/>
      </c>
      <c r="CY248" s="44" t="str">
        <f>IF(Wedstrijden!AL285="x","B","")</f>
        <v/>
      </c>
      <c r="CZ248" s="44" t="str">
        <f>IF(Wedstrijden!AM285="x","L","")</f>
        <v/>
      </c>
      <c r="DA248" s="44" t="str">
        <f>IF(Wedstrijden!AN285="x","M","")</f>
        <v/>
      </c>
      <c r="DB248" s="44" t="str">
        <f>IF(Wedstrijden!AO285="x","Z","")</f>
        <v/>
      </c>
      <c r="DC248" s="44" t="str">
        <f>IF(Wedstrijden!AP285="x","ZZ","")</f>
        <v/>
      </c>
      <c r="DD248" s="44" t="str">
        <f>IF(Wedstrijden!AQ285="x","1.40","")</f>
        <v/>
      </c>
      <c r="DE248" s="44" t="str">
        <f>IF(COUNTA(Wedstrijden!AR285:AT285)&lt;&gt;0,6,"")</f>
        <v/>
      </c>
      <c r="DF248" s="44" t="str">
        <f t="shared" si="22"/>
        <v/>
      </c>
      <c r="DG248" s="44" t="str">
        <f>IF(Wedstrijden!AR285="x","L","")</f>
        <v/>
      </c>
      <c r="DH248" s="44" t="str">
        <f>IF(Wedstrijden!AS285="x","M","")</f>
        <v/>
      </c>
      <c r="DI248" s="44" t="str">
        <f>IF(Wedstrijden!AT285="x","Z","")</f>
        <v/>
      </c>
      <c r="DJ248" s="44" t="str">
        <f>IF(COUNTA(Wedstrijden!AU285:AW285)&lt;&gt;0,6,"")</f>
        <v/>
      </c>
      <c r="DK248" s="44" t="str">
        <f t="shared" si="23"/>
        <v/>
      </c>
      <c r="DL248" s="44" t="str">
        <f>IF(Wedstrijden!AU285="x","L","")</f>
        <v/>
      </c>
      <c r="DM248" s="44" t="str">
        <f>IF(Wedstrijden!AV285="x","M","")</f>
        <v/>
      </c>
      <c r="DN248" s="44" t="str">
        <f>IF(Wedstrijden!AW285="x","Z","")</f>
        <v/>
      </c>
    </row>
    <row r="249" spans="1:118" ht="15">
      <c r="A249" s="48" t="e">
        <f>Wedstrijden!#REF!</f>
        <v>#REF!</v>
      </c>
      <c r="B249" s="44">
        <f>IFERROR(VLOOKUP(Wedstrijden!E286,Wedstrijdlocaties!$B$2:$E$499,2,FALSE),"")</f>
        <v>773625</v>
      </c>
      <c r="C249" s="44" t="str">
        <f>Wedstrijden!F286</f>
        <v>Benningbroek</v>
      </c>
      <c r="D249" s="44" t="str">
        <f>IFERROR(VLOOKUP(Wedstrijden!G286,Organisaties!$B$2:$C$501,2,FALSE),"")</f>
        <v/>
      </c>
      <c r="E249" s="44" t="str">
        <f>IFERROR(VLOOKUP(Wedstrijden!G286,Organisaties!$B$2:$F$501,5,FALSE),"")</f>
        <v/>
      </c>
      <c r="F249" s="44" t="str">
        <f>IF(Wedstrijden!BC286&lt;&gt;"",Wedstrijden!BC286,"")</f>
        <v/>
      </c>
      <c r="G249" s="44">
        <f>IF(Wedstrijden!AY286="Indoor",1,0)</f>
        <v>0</v>
      </c>
      <c r="H249" s="44" t="str">
        <f>Wedstrijden!AZ286</f>
        <v>Nee</v>
      </c>
      <c r="I249" s="44" t="str">
        <f>IF(Wedstrijden!AX286="Nee",0,IF(Wedstrijden!AX286="Ja",1,""))</f>
        <v/>
      </c>
      <c r="J249" s="44" t="str">
        <f>IF(Wedstrijden!BA286&lt;&gt;"",Wedstrijden!BA286,"")</f>
        <v>Indoor</v>
      </c>
      <c r="W249" s="45"/>
      <c r="AE249" s="45"/>
      <c r="AN249" s="45"/>
      <c r="AU249" s="45"/>
      <c r="BA249" s="45"/>
      <c r="BE249" s="45"/>
      <c r="BJ249" s="44">
        <f>IF(COUNTA(Wedstrijden!I286:S286)&lt;&gt;0,1,"")</f>
        <v>1</v>
      </c>
      <c r="BK249" s="44">
        <f t="shared" si="18"/>
        <v>2</v>
      </c>
      <c r="BL249" s="44" t="str">
        <f>IF(Wedstrijden!I286="x","AA","")</f>
        <v/>
      </c>
      <c r="BM249" s="44" t="str">
        <f>IF(Wedstrijden!J286="x","A","")</f>
        <v/>
      </c>
      <c r="BN249" s="44" t="str">
        <f>IF(Wedstrijden!K286="x","B1","")</f>
        <v/>
      </c>
      <c r="BO249" s="44" t="str">
        <f>IF(Wedstrijden!L286="x","BB","")</f>
        <v/>
      </c>
      <c r="BP249" s="44" t="str">
        <f>IF(Wedstrijden!M286="x","B","")</f>
        <v>B</v>
      </c>
      <c r="BQ249" s="44" t="str">
        <f>IF(Wedstrijden!N286="x","L1","")</f>
        <v>L1</v>
      </c>
      <c r="BR249" s="44" t="str">
        <f>IF(Wedstrijden!O286="x","L2","")</f>
        <v>L2</v>
      </c>
      <c r="BS249" s="44" t="str">
        <f>IF(Wedstrijden!P286="x","M1","")</f>
        <v>M1</v>
      </c>
      <c r="BT249" s="44" t="str">
        <f>IF(Wedstrijden!Q286="x","M2","")</f>
        <v>M2</v>
      </c>
      <c r="BU249" s="44" t="str">
        <f>IF(Wedstrijden!R286="x","Z1","")</f>
        <v/>
      </c>
      <c r="BV249" s="44" t="str">
        <f>IF(Wedstrijden!S286="x","Z2","")</f>
        <v/>
      </c>
      <c r="BW249" s="44">
        <f>IF(COUNTA(Wedstrijden!T286:AB286)&lt;&gt;0,1,"")</f>
        <v>1</v>
      </c>
      <c r="BX249" s="44">
        <f t="shared" si="19"/>
        <v>1</v>
      </c>
      <c r="BY249" s="44" t="str">
        <f>IF(Wedstrijden!T286="x","BB","")</f>
        <v/>
      </c>
      <c r="BZ249" s="44" t="str">
        <f>IF(Wedstrijden!U286="x","B","")</f>
        <v>B</v>
      </c>
      <c r="CA249" s="44" t="str">
        <f>IF(Wedstrijden!V286="x","L1","")</f>
        <v>L1</v>
      </c>
      <c r="CB249" s="44" t="str">
        <f>IF(Wedstrijden!W286="x","L2","")</f>
        <v>L2</v>
      </c>
      <c r="CC249" s="44" t="str">
        <f>IF(Wedstrijden!X286="x","M1","")</f>
        <v>M1</v>
      </c>
      <c r="CD249" s="44" t="str">
        <f>IF(Wedstrijden!Y286="x","M2","")</f>
        <v>M2</v>
      </c>
      <c r="CE249" s="44" t="str">
        <f>IF(Wedstrijden!Z286="x","Z1","")</f>
        <v/>
      </c>
      <c r="CF249" s="44" t="str">
        <f>IF(Wedstrijden!AA286="x","Z2","")</f>
        <v/>
      </c>
      <c r="CG249" s="44" t="str">
        <f>IF(Wedstrijden!AB286="x","ZZL","")</f>
        <v/>
      </c>
      <c r="CL249" s="44" t="str">
        <f>IF(COUNTA(Wedstrijden!AC286:AJ286)&lt;&gt;0,2,"")</f>
        <v/>
      </c>
      <c r="CM249" s="44" t="str">
        <f t="shared" si="20"/>
        <v/>
      </c>
      <c r="CN249" s="44" t="str">
        <f>IF(Wedstrijden!AC286="x","AA","")</f>
        <v/>
      </c>
      <c r="CO249" s="44" t="str">
        <f>IF(Wedstrijden!AD286="x","A","")</f>
        <v/>
      </c>
      <c r="CP249" s="44" t="str">
        <f>IF(Wedstrijden!AE286="x","BB","")</f>
        <v/>
      </c>
      <c r="CQ249" s="44" t="str">
        <f>IF(Wedstrijden!AF286="x","B","")</f>
        <v/>
      </c>
      <c r="CR249" s="44" t="str">
        <f>IF(Wedstrijden!AG286="x","L","")</f>
        <v/>
      </c>
      <c r="CS249" s="44" t="str">
        <f>IF(Wedstrijden!AH286="x","M","")</f>
        <v/>
      </c>
      <c r="CT249" s="44" t="str">
        <f>IF(Wedstrijden!AI286="x","Z","")</f>
        <v/>
      </c>
      <c r="CU249" s="44" t="str">
        <f>IF(Wedstrijden!AJ286="x","ZZ","")</f>
        <v/>
      </c>
      <c r="CV249" s="44" t="str">
        <f>IF(COUNTA(Wedstrijden!AK286:AQ286)&lt;&gt;0,2,"")</f>
        <v/>
      </c>
      <c r="CW249" s="44" t="str">
        <f t="shared" si="21"/>
        <v/>
      </c>
      <c r="CX249" s="44" t="str">
        <f>IF(Wedstrijden!AK286="x","BB","")</f>
        <v/>
      </c>
      <c r="CY249" s="44" t="str">
        <f>IF(Wedstrijden!AL286="x","B","")</f>
        <v/>
      </c>
      <c r="CZ249" s="44" t="str">
        <f>IF(Wedstrijden!AM286="x","L","")</f>
        <v/>
      </c>
      <c r="DA249" s="44" t="str">
        <f>IF(Wedstrijden!AN286="x","M","")</f>
        <v/>
      </c>
      <c r="DB249" s="44" t="str">
        <f>IF(Wedstrijden!AO286="x","Z","")</f>
        <v/>
      </c>
      <c r="DC249" s="44" t="str">
        <f>IF(Wedstrijden!AP286="x","ZZ","")</f>
        <v/>
      </c>
      <c r="DD249" s="44" t="str">
        <f>IF(Wedstrijden!AQ286="x","1.40","")</f>
        <v/>
      </c>
      <c r="DE249" s="44" t="str">
        <f>IF(COUNTA(Wedstrijden!AR286:AT286)&lt;&gt;0,6,"")</f>
        <v/>
      </c>
      <c r="DF249" s="44" t="str">
        <f t="shared" si="22"/>
        <v/>
      </c>
      <c r="DG249" s="44" t="str">
        <f>IF(Wedstrijden!AR286="x","L","")</f>
        <v/>
      </c>
      <c r="DH249" s="44" t="str">
        <f>IF(Wedstrijden!AS286="x","M","")</f>
        <v/>
      </c>
      <c r="DI249" s="44" t="str">
        <f>IF(Wedstrijden!AT286="x","Z","")</f>
        <v/>
      </c>
      <c r="DJ249" s="44" t="str">
        <f>IF(COUNTA(Wedstrijden!AU286:AW286)&lt;&gt;0,6,"")</f>
        <v/>
      </c>
      <c r="DK249" s="44" t="str">
        <f t="shared" si="23"/>
        <v/>
      </c>
      <c r="DL249" s="44" t="str">
        <f>IF(Wedstrijden!AU286="x","L","")</f>
        <v/>
      </c>
      <c r="DM249" s="44" t="str">
        <f>IF(Wedstrijden!AV286="x","M","")</f>
        <v/>
      </c>
      <c r="DN249" s="44" t="str">
        <f>IF(Wedstrijden!AW286="x","Z","")</f>
        <v/>
      </c>
    </row>
    <row r="250" spans="1:118" ht="15">
      <c r="A250" s="48" t="e">
        <f>Wedstrijden!#REF!</f>
        <v>#REF!</v>
      </c>
      <c r="B250" s="44">
        <f>IFERROR(VLOOKUP(Wedstrijden!E288,Wedstrijdlocaties!$B$2:$E$499,2,FALSE),"")</f>
        <v>927897</v>
      </c>
      <c r="C250" s="44" t="str">
        <f>Wedstrijden!F288</f>
        <v>Aerdenhout</v>
      </c>
      <c r="D250" s="44" t="str">
        <f>IFERROR(VLOOKUP(Wedstrijden!G288,Organisaties!$B$2:$C$501,2,FALSE),"")</f>
        <v>V60185</v>
      </c>
      <c r="E250" s="44" t="str">
        <f>IFERROR(VLOOKUP(Wedstrijden!G288,Organisaties!$B$2:$F$501,5,FALSE),"")</f>
        <v>V31007</v>
      </c>
      <c r="F250" s="44" t="str">
        <f>IF(Wedstrijden!BC288&lt;&gt;"",Wedstrijden!BC288,"")</f>
        <v/>
      </c>
      <c r="G250" s="44">
        <f>IF(Wedstrijden!AY288="Indoor",1,0)</f>
        <v>0</v>
      </c>
      <c r="H250" s="44">
        <f>Wedstrijden!AZ288</f>
        <v>0</v>
      </c>
      <c r="I250" s="44" t="str">
        <f>IF(Wedstrijden!AX288="Nee",0,IF(Wedstrijden!AX288="Ja",1,""))</f>
        <v/>
      </c>
      <c r="J250" s="44" t="str">
        <f>IF(Wedstrijden!BA288&lt;&gt;"",Wedstrijden!BA288,"")</f>
        <v/>
      </c>
      <c r="W250" s="45"/>
      <c r="AE250" s="45"/>
      <c r="AN250" s="45"/>
      <c r="AU250" s="45"/>
      <c r="BA250" s="45"/>
      <c r="BE250" s="45"/>
      <c r="BJ250" s="44">
        <f>IF(COUNTA(Wedstrijden!I288:S288)&lt;&gt;0,1,"")</f>
        <v>1</v>
      </c>
      <c r="BK250" s="44">
        <f t="shared" si="18"/>
        <v>2</v>
      </c>
      <c r="BL250" s="44" t="str">
        <f>IF(Wedstrijden!I288="x","AA","")</f>
        <v/>
      </c>
      <c r="BM250" s="44" t="str">
        <f>IF(Wedstrijden!J288="x","A","")</f>
        <v/>
      </c>
      <c r="BN250" s="44" t="str">
        <f>IF(Wedstrijden!K288="x","B1","")</f>
        <v/>
      </c>
      <c r="BO250" s="44" t="str">
        <f>IF(Wedstrijden!L288="x","BB","")</f>
        <v/>
      </c>
      <c r="BP250" s="44" t="str">
        <f>IF(Wedstrijden!M288="x","B","")</f>
        <v>B</v>
      </c>
      <c r="BQ250" s="44" t="str">
        <f>IF(Wedstrijden!N288="x","L1","")</f>
        <v>L1</v>
      </c>
      <c r="BR250" s="44" t="str">
        <f>IF(Wedstrijden!O288="x","L2","")</f>
        <v>L2</v>
      </c>
      <c r="BS250" s="44" t="str">
        <f>IF(Wedstrijden!P288="x","M1","")</f>
        <v>M1</v>
      </c>
      <c r="BT250" s="44" t="str">
        <f>IF(Wedstrijden!Q288="x","M2","")</f>
        <v>M2</v>
      </c>
      <c r="BU250" s="44" t="str">
        <f>IF(Wedstrijden!R288="x","Z1","")</f>
        <v>Z1</v>
      </c>
      <c r="BV250" s="44" t="str">
        <f>IF(Wedstrijden!S288="x","Z2","")</f>
        <v>Z2</v>
      </c>
      <c r="BW250" s="44">
        <f>IF(COUNTA(Wedstrijden!T288:AB288)&lt;&gt;0,1,"")</f>
        <v>1</v>
      </c>
      <c r="BX250" s="44">
        <f t="shared" si="19"/>
        <v>1</v>
      </c>
      <c r="BY250" s="44" t="str">
        <f>IF(Wedstrijden!T288="x","BB","")</f>
        <v/>
      </c>
      <c r="BZ250" s="44" t="str">
        <f>IF(Wedstrijden!U288="x","B","")</f>
        <v>B</v>
      </c>
      <c r="CA250" s="44" t="str">
        <f>IF(Wedstrijden!V288="x","L1","")</f>
        <v>L1</v>
      </c>
      <c r="CB250" s="44" t="str">
        <f>IF(Wedstrijden!W288="x","L2","")</f>
        <v>L2</v>
      </c>
      <c r="CC250" s="44" t="str">
        <f>IF(Wedstrijden!X288="x","M1","")</f>
        <v>M1</v>
      </c>
      <c r="CD250" s="44" t="str">
        <f>IF(Wedstrijden!Y288="x","M2","")</f>
        <v>M2</v>
      </c>
      <c r="CE250" s="44" t="str">
        <f>IF(Wedstrijden!Z288="x","Z1","")</f>
        <v>Z1</v>
      </c>
      <c r="CF250" s="44" t="str">
        <f>IF(Wedstrijden!AA288="x","Z2","")</f>
        <v>Z2</v>
      </c>
      <c r="CG250" s="44" t="str">
        <f>IF(Wedstrijden!AB288="x","ZZL","")</f>
        <v/>
      </c>
      <c r="CL250" s="44">
        <f>IF(COUNTA(Wedstrijden!AC288:AJ288)&lt;&gt;0,2,"")</f>
        <v>2</v>
      </c>
      <c r="CM250" s="44">
        <f t="shared" si="20"/>
        <v>2</v>
      </c>
      <c r="CN250" s="44" t="str">
        <f>IF(Wedstrijden!AC288="x","AA","")</f>
        <v/>
      </c>
      <c r="CO250" s="44" t="str">
        <f>IF(Wedstrijden!AD288="x","A","")</f>
        <v/>
      </c>
      <c r="CP250" s="44" t="str">
        <f>IF(Wedstrijden!AE288="x","BB","")</f>
        <v>BB</v>
      </c>
      <c r="CQ250" s="44" t="str">
        <f>IF(Wedstrijden!AF288="x","B","")</f>
        <v>B</v>
      </c>
      <c r="CR250" s="44" t="str">
        <f>IF(Wedstrijden!AG288="x","L","")</f>
        <v>L</v>
      </c>
      <c r="CS250" s="44" t="str">
        <f>IF(Wedstrijden!AH288="x","M","")</f>
        <v>M</v>
      </c>
      <c r="CT250" s="44" t="str">
        <f>IF(Wedstrijden!AI288="x","Z","")</f>
        <v>Z</v>
      </c>
      <c r="CU250" s="44" t="str">
        <f>IF(Wedstrijden!AJ288="x","ZZ","")</f>
        <v>ZZ</v>
      </c>
      <c r="CV250" s="44">
        <f>IF(COUNTA(Wedstrijden!AK288:AQ288)&lt;&gt;0,2,"")</f>
        <v>2</v>
      </c>
      <c r="CW250" s="44">
        <f t="shared" si="21"/>
        <v>1</v>
      </c>
      <c r="CX250" s="44" t="str">
        <f>IF(Wedstrijden!AK288="x","BB","")</f>
        <v>BB</v>
      </c>
      <c r="CY250" s="44" t="str">
        <f>IF(Wedstrijden!AL288="x","B","")</f>
        <v>B</v>
      </c>
      <c r="CZ250" s="44" t="str">
        <f>IF(Wedstrijden!AM288="x","L","")</f>
        <v>L</v>
      </c>
      <c r="DA250" s="44" t="str">
        <f>IF(Wedstrijden!AN288="x","M","")</f>
        <v>M</v>
      </c>
      <c r="DB250" s="44" t="str">
        <f>IF(Wedstrijden!AO288="x","Z","")</f>
        <v>Z</v>
      </c>
      <c r="DC250" s="44" t="str">
        <f>IF(Wedstrijden!AP288="x","ZZ","")</f>
        <v>ZZ</v>
      </c>
      <c r="DD250" s="44" t="str">
        <f>IF(Wedstrijden!AQ288="x","1.40","")</f>
        <v/>
      </c>
      <c r="DE250" s="44" t="str">
        <f>IF(COUNTA(Wedstrijden!AR288:AT288)&lt;&gt;0,6,"")</f>
        <v/>
      </c>
      <c r="DF250" s="44" t="str">
        <f t="shared" si="22"/>
        <v/>
      </c>
      <c r="DG250" s="44" t="str">
        <f>IF(Wedstrijden!AR288="x","L","")</f>
        <v/>
      </c>
      <c r="DH250" s="44" t="str">
        <f>IF(Wedstrijden!AS288="x","M","")</f>
        <v/>
      </c>
      <c r="DI250" s="44" t="str">
        <f>IF(Wedstrijden!AT288="x","Z","")</f>
        <v/>
      </c>
      <c r="DJ250" s="44" t="str">
        <f>IF(COUNTA(Wedstrijden!AU288:AW288)&lt;&gt;0,6,"")</f>
        <v/>
      </c>
      <c r="DK250" s="44" t="str">
        <f t="shared" si="23"/>
        <v/>
      </c>
      <c r="DL250" s="44" t="str">
        <f>IF(Wedstrijden!AU288="x","L","")</f>
        <v/>
      </c>
      <c r="DM250" s="44" t="str">
        <f>IF(Wedstrijden!AV288="x","M","")</f>
        <v/>
      </c>
      <c r="DN250" s="44" t="str">
        <f>IF(Wedstrijden!AW288="x","Z","")</f>
        <v/>
      </c>
    </row>
    <row r="251" spans="1:118" ht="15">
      <c r="A251" s="48" t="e">
        <f>Wedstrijden!#REF!</f>
        <v>#REF!</v>
      </c>
      <c r="B251" s="44" t="str">
        <f>IFERROR(VLOOKUP(Wedstrijden!E289,Wedstrijdlocaties!$B$2:$E$499,2,FALSE),"")</f>
        <v>V12147</v>
      </c>
      <c r="C251" s="44" t="str">
        <f>Wedstrijden!F289</f>
        <v>Spaarnwoude</v>
      </c>
      <c r="D251" s="44" t="str">
        <f>IFERROR(VLOOKUP(Wedstrijden!G289,Organisaties!$B$2:$C$501,2,FALSE),"")</f>
        <v>V60239</v>
      </c>
      <c r="E251" s="44" t="str">
        <f>IFERROR(VLOOKUP(Wedstrijden!G289,Organisaties!$B$2:$F$501,5,FALSE),"")</f>
        <v>V31007</v>
      </c>
      <c r="F251" s="44" t="str">
        <f>IF(Wedstrijden!BC289&lt;&gt;"",Wedstrijden!BC289,"")</f>
        <v/>
      </c>
      <c r="G251" s="44">
        <f>IF(Wedstrijden!AY289="Indoor",1,0)</f>
        <v>0</v>
      </c>
      <c r="H251" s="44">
        <f>Wedstrijden!AZ289</f>
        <v>0</v>
      </c>
      <c r="I251" s="44" t="str">
        <f>IF(Wedstrijden!AX289="Nee",0,IF(Wedstrijden!AX289="Ja",1,""))</f>
        <v/>
      </c>
      <c r="J251" s="44" t="str">
        <f>IF(Wedstrijden!BA289&lt;&gt;"",Wedstrijden!BA289,"")</f>
        <v/>
      </c>
      <c r="W251" s="45"/>
      <c r="AE251" s="45"/>
      <c r="AN251" s="45"/>
      <c r="AU251" s="45"/>
      <c r="BA251" s="45"/>
      <c r="BE251" s="45"/>
      <c r="BJ251" s="44">
        <f>IF(COUNTA(Wedstrijden!I289:S289)&lt;&gt;0,1,"")</f>
        <v>1</v>
      </c>
      <c r="BK251" s="44">
        <f t="shared" si="18"/>
        <v>2</v>
      </c>
      <c r="BL251" s="44" t="str">
        <f>IF(Wedstrijden!I289="x","AA","")</f>
        <v/>
      </c>
      <c r="BM251" s="44" t="str">
        <f>IF(Wedstrijden!J289="x","A","")</f>
        <v/>
      </c>
      <c r="BN251" s="44" t="str">
        <f>IF(Wedstrijden!K289="x","B1","")</f>
        <v/>
      </c>
      <c r="BO251" s="44" t="str">
        <f>IF(Wedstrijden!L289="x","BB","")</f>
        <v/>
      </c>
      <c r="BP251" s="44" t="str">
        <f>IF(Wedstrijden!M289="x","B","")</f>
        <v>B</v>
      </c>
      <c r="BQ251" s="44" t="str">
        <f>IF(Wedstrijden!N289="x","L1","")</f>
        <v>L1</v>
      </c>
      <c r="BR251" s="44" t="str">
        <f>IF(Wedstrijden!O289="x","L2","")</f>
        <v>L2</v>
      </c>
      <c r="BS251" s="44" t="str">
        <f>IF(Wedstrijden!P289="x","M1","")</f>
        <v>M1</v>
      </c>
      <c r="BT251" s="44" t="str">
        <f>IF(Wedstrijden!Q289="x","M2","")</f>
        <v>M2</v>
      </c>
      <c r="BU251" s="44" t="str">
        <f>IF(Wedstrijden!R289="x","Z1","")</f>
        <v>Z1</v>
      </c>
      <c r="BV251" s="44" t="str">
        <f>IF(Wedstrijden!S289="x","Z2","")</f>
        <v>Z2</v>
      </c>
      <c r="BW251" s="44">
        <f>IF(COUNTA(Wedstrijden!T289:AB289)&lt;&gt;0,1,"")</f>
        <v>1</v>
      </c>
      <c r="BX251" s="44">
        <f t="shared" si="19"/>
        <v>1</v>
      </c>
      <c r="BY251" s="44" t="str">
        <f>IF(Wedstrijden!T289="x","BB","")</f>
        <v/>
      </c>
      <c r="BZ251" s="44" t="str">
        <f>IF(Wedstrijden!U289="x","B","")</f>
        <v>B</v>
      </c>
      <c r="CA251" s="44" t="str">
        <f>IF(Wedstrijden!V289="x","L1","")</f>
        <v>L1</v>
      </c>
      <c r="CB251" s="44" t="str">
        <f>IF(Wedstrijden!W289="x","L2","")</f>
        <v>L2</v>
      </c>
      <c r="CC251" s="44" t="str">
        <f>IF(Wedstrijden!X289="x","M1","")</f>
        <v>M1</v>
      </c>
      <c r="CD251" s="44" t="str">
        <f>IF(Wedstrijden!Y289="x","M2","")</f>
        <v>M2</v>
      </c>
      <c r="CE251" s="44" t="str">
        <f>IF(Wedstrijden!Z289="x","Z1","")</f>
        <v>Z1</v>
      </c>
      <c r="CF251" s="44" t="str">
        <f>IF(Wedstrijden!AA289="x","Z2","")</f>
        <v>Z2</v>
      </c>
      <c r="CG251" s="44" t="str">
        <f>IF(Wedstrijden!AB289="x","ZZL","")</f>
        <v/>
      </c>
      <c r="CL251" s="44" t="str">
        <f>IF(COUNTA(Wedstrijden!AC289:AJ289)&lt;&gt;0,2,"")</f>
        <v/>
      </c>
      <c r="CM251" s="44" t="str">
        <f t="shared" si="20"/>
        <v/>
      </c>
      <c r="CN251" s="44" t="str">
        <f>IF(Wedstrijden!AC289="x","AA","")</f>
        <v/>
      </c>
      <c r="CO251" s="44" t="str">
        <f>IF(Wedstrijden!AD289="x","A","")</f>
        <v/>
      </c>
      <c r="CP251" s="44" t="str">
        <f>IF(Wedstrijden!AE289="x","BB","")</f>
        <v/>
      </c>
      <c r="CQ251" s="44" t="str">
        <f>IF(Wedstrijden!AF289="x","B","")</f>
        <v/>
      </c>
      <c r="CR251" s="44" t="str">
        <f>IF(Wedstrijden!AG289="x","L","")</f>
        <v/>
      </c>
      <c r="CS251" s="44" t="str">
        <f>IF(Wedstrijden!AH289="x","M","")</f>
        <v/>
      </c>
      <c r="CT251" s="44" t="str">
        <f>IF(Wedstrijden!AI289="x","Z","")</f>
        <v/>
      </c>
      <c r="CU251" s="44" t="str">
        <f>IF(Wedstrijden!AJ289="x","ZZ","")</f>
        <v/>
      </c>
      <c r="CV251" s="44" t="str">
        <f>IF(COUNTA(Wedstrijden!AK289:AQ289)&lt;&gt;0,2,"")</f>
        <v/>
      </c>
      <c r="CW251" s="44" t="str">
        <f t="shared" si="21"/>
        <v/>
      </c>
      <c r="CX251" s="44" t="str">
        <f>IF(Wedstrijden!AK289="x","BB","")</f>
        <v/>
      </c>
      <c r="CY251" s="44" t="str">
        <f>IF(Wedstrijden!AL289="x","B","")</f>
        <v/>
      </c>
      <c r="CZ251" s="44" t="str">
        <f>IF(Wedstrijden!AM289="x","L","")</f>
        <v/>
      </c>
      <c r="DA251" s="44" t="str">
        <f>IF(Wedstrijden!AN289="x","M","")</f>
        <v/>
      </c>
      <c r="DB251" s="44" t="str">
        <f>IF(Wedstrijden!AO289="x","Z","")</f>
        <v/>
      </c>
      <c r="DC251" s="44" t="str">
        <f>IF(Wedstrijden!AP289="x","ZZ","")</f>
        <v/>
      </c>
      <c r="DD251" s="44" t="str">
        <f>IF(Wedstrijden!AQ289="x","1.40","")</f>
        <v/>
      </c>
      <c r="DE251" s="44" t="str">
        <f>IF(COUNTA(Wedstrijden!AR289:AT289)&lt;&gt;0,6,"")</f>
        <v/>
      </c>
      <c r="DF251" s="44" t="str">
        <f t="shared" si="22"/>
        <v/>
      </c>
      <c r="DG251" s="44" t="str">
        <f>IF(Wedstrijden!AR289="x","L","")</f>
        <v/>
      </c>
      <c r="DH251" s="44" t="str">
        <f>IF(Wedstrijden!AS289="x","M","")</f>
        <v/>
      </c>
      <c r="DI251" s="44" t="str">
        <f>IF(Wedstrijden!AT289="x","Z","")</f>
        <v/>
      </c>
      <c r="DJ251" s="44" t="str">
        <f>IF(COUNTA(Wedstrijden!AU289:AW289)&lt;&gt;0,6,"")</f>
        <v/>
      </c>
      <c r="DK251" s="44" t="str">
        <f t="shared" si="23"/>
        <v/>
      </c>
      <c r="DL251" s="44" t="str">
        <f>IF(Wedstrijden!AU289="x","L","")</f>
        <v/>
      </c>
      <c r="DM251" s="44" t="str">
        <f>IF(Wedstrijden!AV289="x","M","")</f>
        <v/>
      </c>
      <c r="DN251" s="44" t="str">
        <f>IF(Wedstrijden!AW289="x","Z","")</f>
        <v/>
      </c>
    </row>
    <row r="252" spans="1:118" ht="15">
      <c r="A252" s="48" t="e">
        <f>Wedstrijden!#REF!</f>
        <v>#REF!</v>
      </c>
      <c r="B252" s="44" t="str">
        <f>IFERROR(VLOOKUP(Wedstrijden!E290,Wedstrijdlocaties!$B$2:$E$499,2,FALSE),"")</f>
        <v>R80187</v>
      </c>
      <c r="C252" s="44" t="str">
        <f>Wedstrijden!F290</f>
        <v>Den Ilp</v>
      </c>
      <c r="D252" s="44" t="str">
        <f>IFERROR(VLOOKUP(Wedstrijden!G290,Organisaties!$B$2:$C$501,2,FALSE),"")</f>
        <v/>
      </c>
      <c r="E252" s="44" t="str">
        <f>IFERROR(VLOOKUP(Wedstrijden!G290,Organisaties!$B$2:$F$501,5,FALSE),"")</f>
        <v/>
      </c>
      <c r="F252" s="44" t="str">
        <f>IF(Wedstrijden!BC290&lt;&gt;"",Wedstrijden!BC290,"")</f>
        <v/>
      </c>
      <c r="G252" s="44">
        <f>IF(Wedstrijden!AY290="Indoor",1,0)</f>
        <v>0</v>
      </c>
      <c r="H252" s="44">
        <f>Wedstrijden!AZ290</f>
        <v>0</v>
      </c>
      <c r="I252" s="44" t="str">
        <f>IF(Wedstrijden!AX290="Nee",0,IF(Wedstrijden!AX290="Ja",1,""))</f>
        <v/>
      </c>
      <c r="J252" s="44" t="str">
        <f>IF(Wedstrijden!BA290&lt;&gt;"",Wedstrijden!BA290,"")</f>
        <v/>
      </c>
      <c r="W252" s="45"/>
      <c r="AE252" s="45"/>
      <c r="AN252" s="45"/>
      <c r="AU252" s="45"/>
      <c r="BA252" s="45"/>
      <c r="BE252" s="45"/>
      <c r="BJ252" s="44">
        <f>IF(COUNTA(Wedstrijden!I290:S290)&lt;&gt;0,1,"")</f>
        <v>1</v>
      </c>
      <c r="BK252" s="44">
        <f t="shared" si="18"/>
        <v>2</v>
      </c>
      <c r="BL252" s="44" t="str">
        <f>IF(Wedstrijden!I290="x","AA","")</f>
        <v/>
      </c>
      <c r="BM252" s="44" t="str">
        <f>IF(Wedstrijden!J290="x","A","")</f>
        <v/>
      </c>
      <c r="BN252" s="44" t="str">
        <f>IF(Wedstrijden!K290="x","B1","")</f>
        <v/>
      </c>
      <c r="BO252" s="44" t="str">
        <f>IF(Wedstrijden!L290="x","BB","")</f>
        <v/>
      </c>
      <c r="BP252" s="44" t="str">
        <f>IF(Wedstrijden!M290="x","B","")</f>
        <v>B</v>
      </c>
      <c r="BQ252" s="44" t="str">
        <f>IF(Wedstrijden!N290="x","L1","")</f>
        <v>L1</v>
      </c>
      <c r="BR252" s="44" t="str">
        <f>IF(Wedstrijden!O290="x","L2","")</f>
        <v>L2</v>
      </c>
      <c r="BS252" s="44" t="str">
        <f>IF(Wedstrijden!P290="x","M1","")</f>
        <v>M1</v>
      </c>
      <c r="BT252" s="44" t="str">
        <f>IF(Wedstrijden!Q290="x","M2","")</f>
        <v>M2</v>
      </c>
      <c r="BU252" s="44" t="str">
        <f>IF(Wedstrijden!R290="x","Z1","")</f>
        <v>Z1</v>
      </c>
      <c r="BV252" s="44" t="str">
        <f>IF(Wedstrijden!S290="x","Z2","")</f>
        <v>Z2</v>
      </c>
      <c r="BW252" s="44">
        <f>IF(COUNTA(Wedstrijden!T290:AB290)&lt;&gt;0,1,"")</f>
        <v>1</v>
      </c>
      <c r="BX252" s="44">
        <f t="shared" si="19"/>
        <v>1</v>
      </c>
      <c r="BY252" s="44" t="str">
        <f>IF(Wedstrijden!T290="x","BB","")</f>
        <v/>
      </c>
      <c r="BZ252" s="44" t="str">
        <f>IF(Wedstrijden!U290="x","B","")</f>
        <v>B</v>
      </c>
      <c r="CA252" s="44" t="str">
        <f>IF(Wedstrijden!V290="x","L1","")</f>
        <v>L1</v>
      </c>
      <c r="CB252" s="44" t="str">
        <f>IF(Wedstrijden!W290="x","L2","")</f>
        <v>L2</v>
      </c>
      <c r="CC252" s="44" t="str">
        <f>IF(Wedstrijden!X290="x","M1","")</f>
        <v>M1</v>
      </c>
      <c r="CD252" s="44" t="str">
        <f>IF(Wedstrijden!Y290="x","M2","")</f>
        <v>M2</v>
      </c>
      <c r="CE252" s="44" t="str">
        <f>IF(Wedstrijden!Z290="x","Z1","")</f>
        <v>Z1</v>
      </c>
      <c r="CF252" s="44" t="str">
        <f>IF(Wedstrijden!AA290="x","Z2","")</f>
        <v>Z2</v>
      </c>
      <c r="CG252" s="44" t="str">
        <f>IF(Wedstrijden!AB290="x","ZZL","")</f>
        <v/>
      </c>
      <c r="CL252" s="44" t="str">
        <f>IF(COUNTA(Wedstrijden!AC290:AJ290)&lt;&gt;0,2,"")</f>
        <v/>
      </c>
      <c r="CM252" s="44" t="str">
        <f t="shared" si="20"/>
        <v/>
      </c>
      <c r="CN252" s="44" t="str">
        <f>IF(Wedstrijden!AC290="x","AA","")</f>
        <v/>
      </c>
      <c r="CO252" s="44" t="str">
        <f>IF(Wedstrijden!AD290="x","A","")</f>
        <v/>
      </c>
      <c r="CP252" s="44" t="str">
        <f>IF(Wedstrijden!AE290="x","BB","")</f>
        <v/>
      </c>
      <c r="CQ252" s="44" t="str">
        <f>IF(Wedstrijden!AF290="x","B","")</f>
        <v/>
      </c>
      <c r="CR252" s="44" t="str">
        <f>IF(Wedstrijden!AG290="x","L","")</f>
        <v/>
      </c>
      <c r="CS252" s="44" t="str">
        <f>IF(Wedstrijden!AH290="x","M","")</f>
        <v/>
      </c>
      <c r="CT252" s="44" t="str">
        <f>IF(Wedstrijden!AI290="x","Z","")</f>
        <v/>
      </c>
      <c r="CU252" s="44" t="str">
        <f>IF(Wedstrijden!AJ290="x","ZZ","")</f>
        <v/>
      </c>
      <c r="CV252" s="44" t="str">
        <f>IF(COUNTA(Wedstrijden!AK290:AQ290)&lt;&gt;0,2,"")</f>
        <v/>
      </c>
      <c r="CW252" s="44" t="str">
        <f t="shared" si="21"/>
        <v/>
      </c>
      <c r="CX252" s="44" t="str">
        <f>IF(Wedstrijden!AK290="x","BB","")</f>
        <v/>
      </c>
      <c r="CY252" s="44" t="str">
        <f>IF(Wedstrijden!AL290="x","B","")</f>
        <v/>
      </c>
      <c r="CZ252" s="44" t="str">
        <f>IF(Wedstrijden!AM290="x","L","")</f>
        <v/>
      </c>
      <c r="DA252" s="44" t="str">
        <f>IF(Wedstrijden!AN290="x","M","")</f>
        <v/>
      </c>
      <c r="DB252" s="44" t="str">
        <f>IF(Wedstrijden!AO290="x","Z","")</f>
        <v/>
      </c>
      <c r="DC252" s="44" t="str">
        <f>IF(Wedstrijden!AP290="x","ZZ","")</f>
        <v/>
      </c>
      <c r="DD252" s="44" t="str">
        <f>IF(Wedstrijden!AQ290="x","1.40","")</f>
        <v/>
      </c>
      <c r="DE252" s="44" t="str">
        <f>IF(COUNTA(Wedstrijden!AR290:AT290)&lt;&gt;0,6,"")</f>
        <v/>
      </c>
      <c r="DF252" s="44" t="str">
        <f t="shared" si="22"/>
        <v/>
      </c>
      <c r="DG252" s="44" t="str">
        <f>IF(Wedstrijden!AR290="x","L","")</f>
        <v/>
      </c>
      <c r="DH252" s="44" t="str">
        <f>IF(Wedstrijden!AS290="x","M","")</f>
        <v/>
      </c>
      <c r="DI252" s="44" t="str">
        <f>IF(Wedstrijden!AT290="x","Z","")</f>
        <v/>
      </c>
      <c r="DJ252" s="44" t="str">
        <f>IF(COUNTA(Wedstrijden!AU290:AW290)&lt;&gt;0,6,"")</f>
        <v/>
      </c>
      <c r="DK252" s="44" t="str">
        <f t="shared" si="23"/>
        <v/>
      </c>
      <c r="DL252" s="44" t="str">
        <f>IF(Wedstrijden!AU290="x","L","")</f>
        <v/>
      </c>
      <c r="DM252" s="44" t="str">
        <f>IF(Wedstrijden!AV290="x","M","")</f>
        <v/>
      </c>
      <c r="DN252" s="44" t="str">
        <f>IF(Wedstrijden!AW290="x","Z","")</f>
        <v/>
      </c>
    </row>
    <row r="253" spans="1:118" ht="15">
      <c r="A253" s="48" t="e">
        <f>Wedstrijden!#REF!</f>
        <v>#REF!</v>
      </c>
      <c r="B253" s="44" t="str">
        <f>IFERROR(VLOOKUP(Wedstrijden!E291,Wedstrijdlocaties!$B$2:$E$499,2,FALSE),"")</f>
        <v>V12123</v>
      </c>
      <c r="C253" s="44" t="str">
        <f>Wedstrijden!F291</f>
        <v>Den Helder</v>
      </c>
      <c r="D253" s="44" t="str">
        <f>IFERROR(VLOOKUP(Wedstrijden!G291,Organisaties!$B$2:$C$501,2,FALSE),"")</f>
        <v/>
      </c>
      <c r="E253" s="44" t="str">
        <f>IFERROR(VLOOKUP(Wedstrijden!G291,Organisaties!$B$2:$F$501,5,FALSE),"")</f>
        <v/>
      </c>
      <c r="F253" s="44" t="str">
        <f>IF(Wedstrijden!BC291&lt;&gt;"",Wedstrijden!BC291,"")</f>
        <v/>
      </c>
      <c r="G253" s="44">
        <f>IF(Wedstrijden!AY291="Indoor",1,0)</f>
        <v>0</v>
      </c>
      <c r="H253" s="44">
        <f>Wedstrijden!AZ291</f>
        <v>0</v>
      </c>
      <c r="I253" s="44" t="str">
        <f>IF(Wedstrijden!AX291="Nee",0,IF(Wedstrijden!AX291="Ja",1,""))</f>
        <v/>
      </c>
      <c r="J253" s="44" t="str">
        <f>IF(Wedstrijden!BA291&lt;&gt;"",Wedstrijden!BA291,"")</f>
        <v/>
      </c>
      <c r="W253" s="45"/>
      <c r="AE253" s="45"/>
      <c r="AN253" s="45"/>
      <c r="AU253" s="45"/>
      <c r="BA253" s="45"/>
      <c r="BE253" s="45"/>
      <c r="BJ253" s="44">
        <f>IF(COUNTA(Wedstrijden!I291:S291)&lt;&gt;0,1,"")</f>
        <v>1</v>
      </c>
      <c r="BK253" s="44">
        <f t="shared" si="18"/>
        <v>2</v>
      </c>
      <c r="BL253" s="44" t="str">
        <f>IF(Wedstrijden!I291="x","AA","")</f>
        <v/>
      </c>
      <c r="BM253" s="44" t="str">
        <f>IF(Wedstrijden!J291="x","A","")</f>
        <v/>
      </c>
      <c r="BN253" s="44" t="str">
        <f>IF(Wedstrijden!K291="x","B1","")</f>
        <v/>
      </c>
      <c r="BO253" s="44" t="str">
        <f>IF(Wedstrijden!L291="x","BB","")</f>
        <v>BB</v>
      </c>
      <c r="BP253" s="44" t="str">
        <f>IF(Wedstrijden!M291="x","B","")</f>
        <v>B</v>
      </c>
      <c r="BQ253" s="44" t="str">
        <f>IF(Wedstrijden!N291="x","L1","")</f>
        <v>L1</v>
      </c>
      <c r="BR253" s="44" t="str">
        <f>IF(Wedstrijden!O291="x","L2","")</f>
        <v>L2</v>
      </c>
      <c r="BS253" s="44" t="str">
        <f>IF(Wedstrijden!P291="x","M1","")</f>
        <v>M1</v>
      </c>
      <c r="BT253" s="44" t="str">
        <f>IF(Wedstrijden!Q291="x","M2","")</f>
        <v>M2</v>
      </c>
      <c r="BU253" s="44" t="str">
        <f>IF(Wedstrijden!R291="x","Z1","")</f>
        <v/>
      </c>
      <c r="BV253" s="44" t="str">
        <f>IF(Wedstrijden!S291="x","Z2","")</f>
        <v/>
      </c>
      <c r="BW253" s="44">
        <f>IF(COUNTA(Wedstrijden!T291:AB291)&lt;&gt;0,1,"")</f>
        <v>1</v>
      </c>
      <c r="BX253" s="44">
        <f t="shared" si="19"/>
        <v>1</v>
      </c>
      <c r="BY253" s="44" t="str">
        <f>IF(Wedstrijden!T291="x","BB","")</f>
        <v>BB</v>
      </c>
      <c r="BZ253" s="44" t="str">
        <f>IF(Wedstrijden!U291="x","B","")</f>
        <v>B</v>
      </c>
      <c r="CA253" s="44" t="str">
        <f>IF(Wedstrijden!V291="x","L1","")</f>
        <v>L1</v>
      </c>
      <c r="CB253" s="44" t="str">
        <f>IF(Wedstrijden!W291="x","L2","")</f>
        <v>L2</v>
      </c>
      <c r="CC253" s="44" t="str">
        <f>IF(Wedstrijden!X291="x","M1","")</f>
        <v>M1</v>
      </c>
      <c r="CD253" s="44" t="str">
        <f>IF(Wedstrijden!Y291="x","M2","")</f>
        <v>M2</v>
      </c>
      <c r="CE253" s="44" t="str">
        <f>IF(Wedstrijden!Z291="x","Z1","")</f>
        <v/>
      </c>
      <c r="CF253" s="44" t="str">
        <f>IF(Wedstrijden!AA291="x","Z2","")</f>
        <v/>
      </c>
      <c r="CG253" s="44" t="str">
        <f>IF(Wedstrijden!AB291="x","ZZL","")</f>
        <v/>
      </c>
      <c r="CL253" s="44" t="str">
        <f>IF(COUNTA(Wedstrijden!AC291:AJ291)&lt;&gt;0,2,"")</f>
        <v/>
      </c>
      <c r="CM253" s="44" t="str">
        <f t="shared" si="20"/>
        <v/>
      </c>
      <c r="CN253" s="44" t="str">
        <f>IF(Wedstrijden!AC291="x","AA","")</f>
        <v/>
      </c>
      <c r="CO253" s="44" t="str">
        <f>IF(Wedstrijden!AD291="x","A","")</f>
        <v/>
      </c>
      <c r="CP253" s="44" t="str">
        <f>IF(Wedstrijden!AE291="x","BB","")</f>
        <v/>
      </c>
      <c r="CQ253" s="44" t="str">
        <f>IF(Wedstrijden!AF291="x","B","")</f>
        <v/>
      </c>
      <c r="CR253" s="44" t="str">
        <f>IF(Wedstrijden!AG291="x","L","")</f>
        <v/>
      </c>
      <c r="CS253" s="44" t="str">
        <f>IF(Wedstrijden!AH291="x","M","")</f>
        <v/>
      </c>
      <c r="CT253" s="44" t="str">
        <f>IF(Wedstrijden!AI291="x","Z","")</f>
        <v/>
      </c>
      <c r="CU253" s="44" t="str">
        <f>IF(Wedstrijden!AJ291="x","ZZ","")</f>
        <v/>
      </c>
      <c r="CV253" s="44" t="str">
        <f>IF(COUNTA(Wedstrijden!AK291:AQ291)&lt;&gt;0,2,"")</f>
        <v/>
      </c>
      <c r="CW253" s="44" t="str">
        <f t="shared" si="21"/>
        <v/>
      </c>
      <c r="CX253" s="44" t="str">
        <f>IF(Wedstrijden!AK291="x","BB","")</f>
        <v/>
      </c>
      <c r="CY253" s="44" t="str">
        <f>IF(Wedstrijden!AL291="x","B","")</f>
        <v/>
      </c>
      <c r="CZ253" s="44" t="str">
        <f>IF(Wedstrijden!AM291="x","L","")</f>
        <v/>
      </c>
      <c r="DA253" s="44" t="str">
        <f>IF(Wedstrijden!AN291="x","M","")</f>
        <v/>
      </c>
      <c r="DB253" s="44" t="str">
        <f>IF(Wedstrijden!AO291="x","Z","")</f>
        <v/>
      </c>
      <c r="DC253" s="44" t="str">
        <f>IF(Wedstrijden!AP291="x","ZZ","")</f>
        <v/>
      </c>
      <c r="DD253" s="44" t="str">
        <f>IF(Wedstrijden!AQ291="x","1.40","")</f>
        <v/>
      </c>
      <c r="DE253" s="44" t="str">
        <f>IF(COUNTA(Wedstrijden!AR291:AT291)&lt;&gt;0,6,"")</f>
        <v/>
      </c>
      <c r="DF253" s="44" t="str">
        <f t="shared" si="22"/>
        <v/>
      </c>
      <c r="DG253" s="44" t="str">
        <f>IF(Wedstrijden!AR291="x","L","")</f>
        <v/>
      </c>
      <c r="DH253" s="44" t="str">
        <f>IF(Wedstrijden!AS291="x","M","")</f>
        <v/>
      </c>
      <c r="DI253" s="44" t="str">
        <f>IF(Wedstrijden!AT291="x","Z","")</f>
        <v/>
      </c>
      <c r="DJ253" s="44" t="str">
        <f>IF(COUNTA(Wedstrijden!AU291:AW291)&lt;&gt;0,6,"")</f>
        <v/>
      </c>
      <c r="DK253" s="44" t="str">
        <f t="shared" si="23"/>
        <v/>
      </c>
      <c r="DL253" s="44" t="str">
        <f>IF(Wedstrijden!AU291="x","L","")</f>
        <v/>
      </c>
      <c r="DM253" s="44" t="str">
        <f>IF(Wedstrijden!AV291="x","M","")</f>
        <v/>
      </c>
      <c r="DN253" s="44" t="str">
        <f>IF(Wedstrijden!AW291="x","Z","")</f>
        <v/>
      </c>
    </row>
    <row r="254" spans="1:118" ht="15">
      <c r="A254" s="48" t="e">
        <f>Wedstrijden!#REF!</f>
        <v>#REF!</v>
      </c>
      <c r="B254" s="44">
        <f>IFERROR(VLOOKUP(Wedstrijden!E292,Wedstrijdlocaties!$B$2:$E$499,2,FALSE),"")</f>
        <v>960858</v>
      </c>
      <c r="C254" s="44" t="str">
        <f>Wedstrijden!F292</f>
        <v>Blokker</v>
      </c>
      <c r="D254" s="44" t="str">
        <f>IFERROR(VLOOKUP(Wedstrijden!G292,Organisaties!$B$2:$C$501,2,FALSE),"")</f>
        <v/>
      </c>
      <c r="E254" s="44" t="str">
        <f>IFERROR(VLOOKUP(Wedstrijden!G292,Organisaties!$B$2:$F$501,5,FALSE),"")</f>
        <v/>
      </c>
      <c r="F254" s="44" t="str">
        <f>IF(Wedstrijden!BC292&lt;&gt;"",Wedstrijden!BC292,"")</f>
        <v/>
      </c>
      <c r="G254" s="44">
        <f>IF(Wedstrijden!AY292="Indoor",1,0)</f>
        <v>0</v>
      </c>
      <c r="H254" s="44">
        <f>Wedstrijden!AZ292</f>
        <v>0</v>
      </c>
      <c r="I254" s="44" t="str">
        <f>IF(Wedstrijden!AX292="Nee",0,IF(Wedstrijden!AX292="Ja",1,""))</f>
        <v/>
      </c>
      <c r="J254" s="44" t="str">
        <f>IF(Wedstrijden!BA292&lt;&gt;"",Wedstrijden!BA292,"")</f>
        <v/>
      </c>
      <c r="W254" s="45"/>
      <c r="AE254" s="45"/>
      <c r="AN254" s="45"/>
      <c r="AU254" s="45"/>
      <c r="BA254" s="45"/>
      <c r="BE254" s="45"/>
      <c r="BJ254" s="44">
        <f>IF(COUNTA(Wedstrijden!I292:S292)&lt;&gt;0,1,"")</f>
        <v>1</v>
      </c>
      <c r="BK254" s="44">
        <f t="shared" si="18"/>
        <v>2</v>
      </c>
      <c r="BL254" s="44" t="str">
        <f>IF(Wedstrijden!I292="x","AA","")</f>
        <v/>
      </c>
      <c r="BM254" s="44" t="str">
        <f>IF(Wedstrijden!J292="x","A","")</f>
        <v/>
      </c>
      <c r="BN254" s="44" t="str">
        <f>IF(Wedstrijden!K292="x","B1","")</f>
        <v/>
      </c>
      <c r="BO254" s="44" t="str">
        <f>IF(Wedstrijden!L292="x","BB","")</f>
        <v/>
      </c>
      <c r="BP254" s="44" t="str">
        <f>IF(Wedstrijden!M292="x","B","")</f>
        <v>B</v>
      </c>
      <c r="BQ254" s="44" t="str">
        <f>IF(Wedstrijden!N292="x","L1","")</f>
        <v>L1</v>
      </c>
      <c r="BR254" s="44" t="str">
        <f>IF(Wedstrijden!O292="x","L2","")</f>
        <v>L2</v>
      </c>
      <c r="BS254" s="44" t="str">
        <f>IF(Wedstrijden!P292="x","M1","")</f>
        <v>M1</v>
      </c>
      <c r="BT254" s="44" t="str">
        <f>IF(Wedstrijden!Q292="x","M2","")</f>
        <v>M2</v>
      </c>
      <c r="BU254" s="44" t="str">
        <f>IF(Wedstrijden!R292="x","Z1","")</f>
        <v>Z1</v>
      </c>
      <c r="BV254" s="44" t="str">
        <f>IF(Wedstrijden!S292="x","Z2","")</f>
        <v>Z2</v>
      </c>
      <c r="BW254" s="44">
        <f>IF(COUNTA(Wedstrijden!T292:AB292)&lt;&gt;0,1,"")</f>
        <v>1</v>
      </c>
      <c r="BX254" s="44">
        <f t="shared" si="19"/>
        <v>1</v>
      </c>
      <c r="BY254" s="44" t="str">
        <f>IF(Wedstrijden!T292="x","BB","")</f>
        <v/>
      </c>
      <c r="BZ254" s="44" t="str">
        <f>IF(Wedstrijden!U292="x","B","")</f>
        <v>B</v>
      </c>
      <c r="CA254" s="44" t="str">
        <f>IF(Wedstrijden!V292="x","L1","")</f>
        <v>L1</v>
      </c>
      <c r="CB254" s="44" t="str">
        <f>IF(Wedstrijden!W292="x","L2","")</f>
        <v>L2</v>
      </c>
      <c r="CC254" s="44" t="str">
        <f>IF(Wedstrijden!X292="x","M1","")</f>
        <v>M1</v>
      </c>
      <c r="CD254" s="44" t="str">
        <f>IF(Wedstrijden!Y292="x","M2","")</f>
        <v>M2</v>
      </c>
      <c r="CE254" s="44" t="str">
        <f>IF(Wedstrijden!Z292="x","Z1","")</f>
        <v>Z1</v>
      </c>
      <c r="CF254" s="44" t="str">
        <f>IF(Wedstrijden!AA292="x","Z2","")</f>
        <v>Z2</v>
      </c>
      <c r="CG254" s="44" t="str">
        <f>IF(Wedstrijden!AB292="x","ZZL","")</f>
        <v/>
      </c>
      <c r="CL254" s="44" t="str">
        <f>IF(COUNTA(Wedstrijden!AC292:AJ292)&lt;&gt;0,2,"")</f>
        <v/>
      </c>
      <c r="CM254" s="44" t="str">
        <f t="shared" si="20"/>
        <v/>
      </c>
      <c r="CN254" s="44" t="str">
        <f>IF(Wedstrijden!AC292="x","AA","")</f>
        <v/>
      </c>
      <c r="CO254" s="44" t="str">
        <f>IF(Wedstrijden!AD292="x","A","")</f>
        <v/>
      </c>
      <c r="CP254" s="44" t="str">
        <f>IF(Wedstrijden!AE292="x","BB","")</f>
        <v/>
      </c>
      <c r="CQ254" s="44" t="str">
        <f>IF(Wedstrijden!AF292="x","B","")</f>
        <v/>
      </c>
      <c r="CR254" s="44" t="str">
        <f>IF(Wedstrijden!AG292="x","L","")</f>
        <v/>
      </c>
      <c r="CS254" s="44" t="str">
        <f>IF(Wedstrijden!AH292="x","M","")</f>
        <v/>
      </c>
      <c r="CT254" s="44" t="str">
        <f>IF(Wedstrijden!AI292="x","Z","")</f>
        <v/>
      </c>
      <c r="CU254" s="44" t="str">
        <f>IF(Wedstrijden!AJ292="x","ZZ","")</f>
        <v/>
      </c>
      <c r="CV254" s="44" t="str">
        <f>IF(COUNTA(Wedstrijden!AK292:AQ292)&lt;&gt;0,2,"")</f>
        <v/>
      </c>
      <c r="CW254" s="44" t="str">
        <f t="shared" si="21"/>
        <v/>
      </c>
      <c r="CX254" s="44" t="str">
        <f>IF(Wedstrijden!AK292="x","BB","")</f>
        <v/>
      </c>
      <c r="CY254" s="44" t="str">
        <f>IF(Wedstrijden!AL292="x","B","")</f>
        <v/>
      </c>
      <c r="CZ254" s="44" t="str">
        <f>IF(Wedstrijden!AM292="x","L","")</f>
        <v/>
      </c>
      <c r="DA254" s="44" t="str">
        <f>IF(Wedstrijden!AN292="x","M","")</f>
        <v/>
      </c>
      <c r="DB254" s="44" t="str">
        <f>IF(Wedstrijden!AO292="x","Z","")</f>
        <v/>
      </c>
      <c r="DC254" s="44" t="str">
        <f>IF(Wedstrijden!AP292="x","ZZ","")</f>
        <v/>
      </c>
      <c r="DD254" s="44" t="str">
        <f>IF(Wedstrijden!AQ292="x","1.40","")</f>
        <v/>
      </c>
      <c r="DE254" s="44" t="str">
        <f>IF(COUNTA(Wedstrijden!AR292:AT292)&lt;&gt;0,6,"")</f>
        <v/>
      </c>
      <c r="DF254" s="44" t="str">
        <f t="shared" si="22"/>
        <v/>
      </c>
      <c r="DG254" s="44" t="str">
        <f>IF(Wedstrijden!AR292="x","L","")</f>
        <v/>
      </c>
      <c r="DH254" s="44" t="str">
        <f>IF(Wedstrijden!AS292="x","M","")</f>
        <v/>
      </c>
      <c r="DI254" s="44" t="str">
        <f>IF(Wedstrijden!AT292="x","Z","")</f>
        <v/>
      </c>
      <c r="DJ254" s="44" t="str">
        <f>IF(COUNTA(Wedstrijden!AU292:AW292)&lt;&gt;0,6,"")</f>
        <v/>
      </c>
      <c r="DK254" s="44" t="str">
        <f t="shared" si="23"/>
        <v/>
      </c>
      <c r="DL254" s="44" t="str">
        <f>IF(Wedstrijden!AU292="x","L","")</f>
        <v/>
      </c>
      <c r="DM254" s="44" t="str">
        <f>IF(Wedstrijden!AV292="x","M","")</f>
        <v/>
      </c>
      <c r="DN254" s="44" t="str">
        <f>IF(Wedstrijden!AW292="x","Z","")</f>
        <v/>
      </c>
    </row>
    <row r="255" spans="1:118" ht="15">
      <c r="A255" s="48" t="e">
        <f>Wedstrijden!#REF!</f>
        <v>#REF!</v>
      </c>
      <c r="B255" s="44" t="str">
        <f>IFERROR(VLOOKUP(Wedstrijden!E293,Wedstrijdlocaties!$B$2:$E$499,2,FALSE),"")</f>
        <v/>
      </c>
      <c r="C255" s="44" t="str">
        <f>Wedstrijden!F293</f>
        <v>Egmond-Binnen</v>
      </c>
      <c r="D255" s="44" t="str">
        <f>IFERROR(VLOOKUP(Wedstrijden!G293,Organisaties!$B$2:$C$501,2,FALSE),"")</f>
        <v/>
      </c>
      <c r="E255" s="44" t="str">
        <f>IFERROR(VLOOKUP(Wedstrijden!G293,Organisaties!$B$2:$F$501,5,FALSE),"")</f>
        <v/>
      </c>
      <c r="F255" s="44" t="str">
        <f>IF(Wedstrijden!BC293&lt;&gt;"",Wedstrijden!BC293,"")</f>
        <v/>
      </c>
      <c r="G255" s="44">
        <f>IF(Wedstrijden!AY293="Indoor",1,0)</f>
        <v>1</v>
      </c>
      <c r="H255" s="44" t="str">
        <f>Wedstrijden!AZ293</f>
        <v>Onbeperkt</v>
      </c>
      <c r="I255" s="44">
        <f>IF(Wedstrijden!AX293="Nee",0,IF(Wedstrijden!AX293="Ja",1,""))</f>
        <v>0</v>
      </c>
      <c r="J255" s="44" t="str">
        <f>IF(Wedstrijden!BA293&lt;&gt;"",Wedstrijden!BA293,"")</f>
        <v/>
      </c>
      <c r="W255" s="45"/>
      <c r="AE255" s="45"/>
      <c r="AN255" s="45"/>
      <c r="AU255" s="45"/>
      <c r="BA255" s="45"/>
      <c r="BE255" s="45"/>
      <c r="BJ255" s="44">
        <f>IF(COUNTA(Wedstrijden!I293:S293)&lt;&gt;0,1,"")</f>
        <v>1</v>
      </c>
      <c r="BK255" s="44">
        <f t="shared" si="18"/>
        <v>2</v>
      </c>
      <c r="BL255" s="44" t="str">
        <f>IF(Wedstrijden!I293="x","AA","")</f>
        <v/>
      </c>
      <c r="BM255" s="44" t="str">
        <f>IF(Wedstrijden!J293="x","A","")</f>
        <v/>
      </c>
      <c r="BN255" s="44" t="str">
        <f>IF(Wedstrijden!K293="x","B1","")</f>
        <v/>
      </c>
      <c r="BO255" s="44" t="str">
        <f>IF(Wedstrijden!L293="x","BB","")</f>
        <v/>
      </c>
      <c r="BP255" s="44" t="str">
        <f>IF(Wedstrijden!M293="x","B","")</f>
        <v>B</v>
      </c>
      <c r="BQ255" s="44" t="str">
        <f>IF(Wedstrijden!N293="x","L1","")</f>
        <v>L1</v>
      </c>
      <c r="BR255" s="44" t="str">
        <f>IF(Wedstrijden!O293="x","L2","")</f>
        <v>L2</v>
      </c>
      <c r="BS255" s="44" t="str">
        <f>IF(Wedstrijden!P293="x","M1","")</f>
        <v>M1</v>
      </c>
      <c r="BT255" s="44" t="str">
        <f>IF(Wedstrijden!Q293="x","M2","")</f>
        <v>M2</v>
      </c>
      <c r="BU255" s="44" t="str">
        <f>IF(Wedstrijden!R293="x","Z1","")</f>
        <v/>
      </c>
      <c r="BV255" s="44" t="str">
        <f>IF(Wedstrijden!S293="x","Z2","")</f>
        <v/>
      </c>
      <c r="BW255" s="44">
        <f>IF(COUNTA(Wedstrijden!T293:AB293)&lt;&gt;0,1,"")</f>
        <v>1</v>
      </c>
      <c r="BX255" s="44">
        <f t="shared" si="19"/>
        <v>1</v>
      </c>
      <c r="BY255" s="44" t="str">
        <f>IF(Wedstrijden!T293="x","BB","")</f>
        <v/>
      </c>
      <c r="BZ255" s="44" t="str">
        <f>IF(Wedstrijden!U293="x","B","")</f>
        <v>B</v>
      </c>
      <c r="CA255" s="44" t="str">
        <f>IF(Wedstrijden!V293="x","L1","")</f>
        <v>L1</v>
      </c>
      <c r="CB255" s="44" t="str">
        <f>IF(Wedstrijden!W293="x","L2","")</f>
        <v>L2</v>
      </c>
      <c r="CC255" s="44" t="str">
        <f>IF(Wedstrijden!X293="x","M1","")</f>
        <v>M1</v>
      </c>
      <c r="CD255" s="44" t="str">
        <f>IF(Wedstrijden!Y293="x","M2","")</f>
        <v>M2</v>
      </c>
      <c r="CE255" s="44" t="str">
        <f>IF(Wedstrijden!Z293="x","Z1","")</f>
        <v/>
      </c>
      <c r="CF255" s="44" t="str">
        <f>IF(Wedstrijden!AA293="x","Z2","")</f>
        <v/>
      </c>
      <c r="CG255" s="44" t="str">
        <f>IF(Wedstrijden!AB293="x","ZZL","")</f>
        <v/>
      </c>
      <c r="CL255" s="44" t="str">
        <f>IF(COUNTA(Wedstrijden!AC293:AJ293)&lt;&gt;0,2,"")</f>
        <v/>
      </c>
      <c r="CM255" s="44" t="str">
        <f t="shared" si="20"/>
        <v/>
      </c>
      <c r="CN255" s="44" t="str">
        <f>IF(Wedstrijden!AC293="x","AA","")</f>
        <v/>
      </c>
      <c r="CO255" s="44" t="str">
        <f>IF(Wedstrijden!AD293="x","A","")</f>
        <v/>
      </c>
      <c r="CP255" s="44" t="str">
        <f>IF(Wedstrijden!AE293="x","BB","")</f>
        <v/>
      </c>
      <c r="CQ255" s="44" t="str">
        <f>IF(Wedstrijden!AF293="x","B","")</f>
        <v/>
      </c>
      <c r="CR255" s="44" t="str">
        <f>IF(Wedstrijden!AG293="x","L","")</f>
        <v/>
      </c>
      <c r="CS255" s="44" t="str">
        <f>IF(Wedstrijden!AH293="x","M","")</f>
        <v/>
      </c>
      <c r="CT255" s="44" t="str">
        <f>IF(Wedstrijden!AI293="x","Z","")</f>
        <v/>
      </c>
      <c r="CU255" s="44" t="str">
        <f>IF(Wedstrijden!AJ293="x","ZZ","")</f>
        <v/>
      </c>
      <c r="CV255" s="44" t="str">
        <f>IF(COUNTA(Wedstrijden!AK293:AQ293)&lt;&gt;0,2,"")</f>
        <v/>
      </c>
      <c r="CW255" s="44" t="str">
        <f t="shared" si="21"/>
        <v/>
      </c>
      <c r="CX255" s="44" t="str">
        <f>IF(Wedstrijden!AK293="x","BB","")</f>
        <v/>
      </c>
      <c r="CY255" s="44" t="str">
        <f>IF(Wedstrijden!AL293="x","B","")</f>
        <v/>
      </c>
      <c r="CZ255" s="44" t="str">
        <f>IF(Wedstrijden!AM293="x","L","")</f>
        <v/>
      </c>
      <c r="DA255" s="44" t="str">
        <f>IF(Wedstrijden!AN293="x","M","")</f>
        <v/>
      </c>
      <c r="DB255" s="44" t="str">
        <f>IF(Wedstrijden!AO293="x","Z","")</f>
        <v/>
      </c>
      <c r="DC255" s="44" t="str">
        <f>IF(Wedstrijden!AP293="x","ZZ","")</f>
        <v/>
      </c>
      <c r="DD255" s="44" t="str">
        <f>IF(Wedstrijden!AQ293="x","1.40","")</f>
        <v/>
      </c>
      <c r="DE255" s="44" t="str">
        <f>IF(COUNTA(Wedstrijden!AR293:AT293)&lt;&gt;0,6,"")</f>
        <v/>
      </c>
      <c r="DF255" s="44" t="str">
        <f t="shared" si="22"/>
        <v/>
      </c>
      <c r="DG255" s="44" t="str">
        <f>IF(Wedstrijden!AR293="x","L","")</f>
        <v/>
      </c>
      <c r="DH255" s="44" t="str">
        <f>IF(Wedstrijden!AS293="x","M","")</f>
        <v/>
      </c>
      <c r="DI255" s="44" t="str">
        <f>IF(Wedstrijden!AT293="x","Z","")</f>
        <v/>
      </c>
      <c r="DJ255" s="44" t="str">
        <f>IF(COUNTA(Wedstrijden!AU293:AW293)&lt;&gt;0,6,"")</f>
        <v/>
      </c>
      <c r="DK255" s="44" t="str">
        <f t="shared" si="23"/>
        <v/>
      </c>
      <c r="DL255" s="44" t="str">
        <f>IF(Wedstrijden!AU293="x","L","")</f>
        <v/>
      </c>
      <c r="DM255" s="44" t="str">
        <f>IF(Wedstrijden!AV293="x","M","")</f>
        <v/>
      </c>
      <c r="DN255" s="44" t="str">
        <f>IF(Wedstrijden!AW293="x","Z","")</f>
        <v/>
      </c>
    </row>
    <row r="256" spans="1:118" ht="15">
      <c r="A256" s="48" t="e">
        <f>Wedstrijden!#REF!</f>
        <v>#REF!</v>
      </c>
      <c r="B256" s="44">
        <f>IFERROR(VLOOKUP(Wedstrijden!E296,Wedstrijdlocaties!$B$2:$E$499,2,FALSE),"")</f>
        <v>849155</v>
      </c>
      <c r="C256" s="44" t="str">
        <f>Wedstrijden!F296</f>
        <v>Castricum</v>
      </c>
      <c r="D256" s="44" t="str">
        <f>IFERROR(VLOOKUP(Wedstrijden!G296,Organisaties!$B$2:$C$501,2,FALSE),"")</f>
        <v/>
      </c>
      <c r="E256" s="44" t="str">
        <f>IFERROR(VLOOKUP(Wedstrijden!G296,Organisaties!$B$2:$F$501,5,FALSE),"")</f>
        <v/>
      </c>
      <c r="F256" s="44" t="str">
        <f>IF(Wedstrijden!BC296&lt;&gt;"",Wedstrijden!BC296,"")</f>
        <v/>
      </c>
      <c r="G256" s="44">
        <f>IF(Wedstrijden!AY296="Indoor",1,0)</f>
        <v>0</v>
      </c>
      <c r="H256" s="44" t="str">
        <f>Wedstrijden!AZ296</f>
        <v>Onbeperkt</v>
      </c>
      <c r="I256" s="44">
        <f>IF(Wedstrijden!AX296="Nee",0,IF(Wedstrijden!AX296="Ja",1,""))</f>
        <v>0</v>
      </c>
      <c r="J256" s="44" t="str">
        <f>IF(Wedstrijden!BA296&lt;&gt;"",Wedstrijden!BA296,"")</f>
        <v/>
      </c>
      <c r="W256" s="45"/>
      <c r="AE256" s="45"/>
      <c r="AN256" s="45"/>
      <c r="AU256" s="45"/>
      <c r="BA256" s="45"/>
      <c r="BE256" s="45"/>
      <c r="BJ256" s="44">
        <f>IF(COUNTA(Wedstrijden!I296:S296)&lt;&gt;0,1,"")</f>
        <v>1</v>
      </c>
      <c r="BK256" s="44">
        <f t="shared" si="18"/>
        <v>2</v>
      </c>
      <c r="BL256" s="44" t="str">
        <f>IF(Wedstrijden!I296="x","AA","")</f>
        <v/>
      </c>
      <c r="BM256" s="44" t="str">
        <f>IF(Wedstrijden!J296="x","A","")</f>
        <v/>
      </c>
      <c r="BN256" s="44" t="str">
        <f>IF(Wedstrijden!K296="x","B1","")</f>
        <v/>
      </c>
      <c r="BO256" s="44" t="str">
        <f>IF(Wedstrijden!L296="x","BB","")</f>
        <v/>
      </c>
      <c r="BP256" s="44" t="str">
        <f>IF(Wedstrijden!M296="x","B","")</f>
        <v>B</v>
      </c>
      <c r="BQ256" s="44" t="str">
        <f>IF(Wedstrijden!N296="x","L1","")</f>
        <v>L1</v>
      </c>
      <c r="BR256" s="44" t="str">
        <f>IF(Wedstrijden!O296="x","L2","")</f>
        <v>L2</v>
      </c>
      <c r="BS256" s="44" t="str">
        <f>IF(Wedstrijden!P296="x","M1","")</f>
        <v>M1</v>
      </c>
      <c r="BT256" s="44" t="str">
        <f>IF(Wedstrijden!Q296="x","M2","")</f>
        <v>M2</v>
      </c>
      <c r="BU256" s="44" t="str">
        <f>IF(Wedstrijden!R296="x","Z1","")</f>
        <v/>
      </c>
      <c r="BV256" s="44" t="str">
        <f>IF(Wedstrijden!S296="x","Z2","")</f>
        <v/>
      </c>
      <c r="BW256" s="44">
        <f>IF(COUNTA(Wedstrijden!T296:AB296)&lt;&gt;0,1,"")</f>
        <v>1</v>
      </c>
      <c r="BX256" s="44">
        <f t="shared" si="19"/>
        <v>1</v>
      </c>
      <c r="BY256" s="44" t="str">
        <f>IF(Wedstrijden!T296="x","BB","")</f>
        <v/>
      </c>
      <c r="BZ256" s="44" t="str">
        <f>IF(Wedstrijden!U296="x","B","")</f>
        <v>B</v>
      </c>
      <c r="CA256" s="44" t="str">
        <f>IF(Wedstrijden!V296="x","L1","")</f>
        <v>L1</v>
      </c>
      <c r="CB256" s="44" t="str">
        <f>IF(Wedstrijden!W296="x","L2","")</f>
        <v>L2</v>
      </c>
      <c r="CC256" s="44" t="str">
        <f>IF(Wedstrijden!X296="x","M1","")</f>
        <v>M1</v>
      </c>
      <c r="CD256" s="44" t="str">
        <f>IF(Wedstrijden!Y296="x","M2","")</f>
        <v>M2</v>
      </c>
      <c r="CE256" s="44" t="str">
        <f>IF(Wedstrijden!Z296="x","Z1","")</f>
        <v/>
      </c>
      <c r="CF256" s="44" t="str">
        <f>IF(Wedstrijden!AA296="x","Z2","")</f>
        <v/>
      </c>
      <c r="CG256" s="44" t="str">
        <f>IF(Wedstrijden!AB296="x","ZZL","")</f>
        <v/>
      </c>
      <c r="CL256" s="44" t="str">
        <f>IF(COUNTA(Wedstrijden!AC296:AJ296)&lt;&gt;0,2,"")</f>
        <v/>
      </c>
      <c r="CM256" s="44" t="str">
        <f t="shared" si="20"/>
        <v/>
      </c>
      <c r="CN256" s="44" t="str">
        <f>IF(Wedstrijden!AC296="x","AA","")</f>
        <v/>
      </c>
      <c r="CO256" s="44" t="str">
        <f>IF(Wedstrijden!AD296="x","A","")</f>
        <v/>
      </c>
      <c r="CP256" s="44" t="str">
        <f>IF(Wedstrijden!AE296="x","BB","")</f>
        <v/>
      </c>
      <c r="CQ256" s="44" t="str">
        <f>IF(Wedstrijden!AF296="x","B","")</f>
        <v/>
      </c>
      <c r="CR256" s="44" t="str">
        <f>IF(Wedstrijden!AG296="x","L","")</f>
        <v/>
      </c>
      <c r="CS256" s="44" t="str">
        <f>IF(Wedstrijden!AH296="x","M","")</f>
        <v/>
      </c>
      <c r="CT256" s="44" t="str">
        <f>IF(Wedstrijden!AI296="x","Z","")</f>
        <v/>
      </c>
      <c r="CU256" s="44" t="str">
        <f>IF(Wedstrijden!AJ296="x","ZZ","")</f>
        <v/>
      </c>
      <c r="CV256" s="44" t="str">
        <f>IF(COUNTA(Wedstrijden!AK296:AQ296)&lt;&gt;0,2,"")</f>
        <v/>
      </c>
      <c r="CW256" s="44" t="str">
        <f t="shared" si="21"/>
        <v/>
      </c>
      <c r="CX256" s="44" t="str">
        <f>IF(Wedstrijden!AK296="x","BB","")</f>
        <v/>
      </c>
      <c r="CY256" s="44" t="str">
        <f>IF(Wedstrijden!AL296="x","B","")</f>
        <v/>
      </c>
      <c r="CZ256" s="44" t="str">
        <f>IF(Wedstrijden!AM296="x","L","")</f>
        <v/>
      </c>
      <c r="DA256" s="44" t="str">
        <f>IF(Wedstrijden!AN296="x","M","")</f>
        <v/>
      </c>
      <c r="DB256" s="44" t="str">
        <f>IF(Wedstrijden!AO296="x","Z","")</f>
        <v/>
      </c>
      <c r="DC256" s="44" t="str">
        <f>IF(Wedstrijden!AP296="x","ZZ","")</f>
        <v/>
      </c>
      <c r="DD256" s="44" t="str">
        <f>IF(Wedstrijden!AQ296="x","1.40","")</f>
        <v/>
      </c>
      <c r="DE256" s="44" t="str">
        <f>IF(COUNTA(Wedstrijden!AR296:AT296)&lt;&gt;0,6,"")</f>
        <v/>
      </c>
      <c r="DF256" s="44" t="str">
        <f t="shared" si="22"/>
        <v/>
      </c>
      <c r="DG256" s="44" t="str">
        <f>IF(Wedstrijden!AR296="x","L","")</f>
        <v/>
      </c>
      <c r="DH256" s="44" t="str">
        <f>IF(Wedstrijden!AS296="x","M","")</f>
        <v/>
      </c>
      <c r="DI256" s="44" t="str">
        <f>IF(Wedstrijden!AT296="x","Z","")</f>
        <v/>
      </c>
      <c r="DJ256" s="44" t="str">
        <f>IF(COUNTA(Wedstrijden!AU296:AW296)&lt;&gt;0,6,"")</f>
        <v/>
      </c>
      <c r="DK256" s="44" t="str">
        <f t="shared" si="23"/>
        <v/>
      </c>
      <c r="DL256" s="44" t="str">
        <f>IF(Wedstrijden!AU296="x","L","")</f>
        <v/>
      </c>
      <c r="DM256" s="44" t="str">
        <f>IF(Wedstrijden!AV296="x","M","")</f>
        <v/>
      </c>
      <c r="DN256" s="44" t="str">
        <f>IF(Wedstrijden!AW296="x","Z","")</f>
        <v/>
      </c>
    </row>
    <row r="257" spans="1:118" ht="15">
      <c r="A257" s="48" t="e">
        <f>Wedstrijden!#REF!</f>
        <v>#REF!</v>
      </c>
      <c r="B257" s="44">
        <f>IFERROR(VLOOKUP(Wedstrijden!E297,Wedstrijdlocaties!$B$2:$E$499,2,FALSE),"")</f>
        <v>849142</v>
      </c>
      <c r="C257" s="44" t="str">
        <f>Wedstrijden!F297</f>
        <v>Barsingerhorn</v>
      </c>
      <c r="D257" s="44" t="str">
        <f>IFERROR(VLOOKUP(Wedstrijden!G297,Organisaties!$B$2:$C$501,2,FALSE),"")</f>
        <v/>
      </c>
      <c r="E257" s="44" t="str">
        <f>IFERROR(VLOOKUP(Wedstrijden!G297,Organisaties!$B$2:$F$501,5,FALSE),"")</f>
        <v/>
      </c>
      <c r="F257" s="44" t="str">
        <f>IF(Wedstrijden!BC297&lt;&gt;"",Wedstrijden!BC297,"")</f>
        <v/>
      </c>
      <c r="G257" s="44">
        <f>IF(Wedstrijden!AY297="Indoor",1,0)</f>
        <v>0</v>
      </c>
      <c r="H257" s="44" t="str">
        <f>Wedstrijden!AZ297</f>
        <v>Nee</v>
      </c>
      <c r="I257" s="44" t="str">
        <f>IF(Wedstrijden!AX297="Nee",0,IF(Wedstrijden!AX297="Ja",1,""))</f>
        <v/>
      </c>
      <c r="J257" s="44" t="str">
        <f>IF(Wedstrijden!BA297&lt;&gt;"",Wedstrijden!BA297,"")</f>
        <v>Indoor</v>
      </c>
      <c r="W257" s="45"/>
      <c r="AE257" s="45"/>
      <c r="AN257" s="45"/>
      <c r="AU257" s="45"/>
      <c r="BA257" s="45"/>
      <c r="BE257" s="45"/>
      <c r="BJ257" s="44" t="str">
        <f>IF(COUNTA(Wedstrijden!I297:S297)&lt;&gt;0,1,"")</f>
        <v/>
      </c>
      <c r="BK257" s="44" t="str">
        <f t="shared" si="18"/>
        <v/>
      </c>
      <c r="BL257" s="44" t="str">
        <f>IF(Wedstrijden!I297="x","AA","")</f>
        <v/>
      </c>
      <c r="BM257" s="44" t="str">
        <f>IF(Wedstrijden!J297="x","A","")</f>
        <v/>
      </c>
      <c r="BN257" s="44" t="str">
        <f>IF(Wedstrijden!K297="x","B1","")</f>
        <v/>
      </c>
      <c r="BO257" s="44" t="str">
        <f>IF(Wedstrijden!L297="x","BB","")</f>
        <v/>
      </c>
      <c r="BP257" s="44" t="str">
        <f>IF(Wedstrijden!M297="x","B","")</f>
        <v/>
      </c>
      <c r="BQ257" s="44" t="str">
        <f>IF(Wedstrijden!N297="x","L1","")</f>
        <v/>
      </c>
      <c r="BR257" s="44" t="str">
        <f>IF(Wedstrijden!O297="x","L2","")</f>
        <v/>
      </c>
      <c r="BS257" s="44" t="str">
        <f>IF(Wedstrijden!P297="x","M1","")</f>
        <v/>
      </c>
      <c r="BT257" s="44" t="str">
        <f>IF(Wedstrijden!Q297="x","M2","")</f>
        <v/>
      </c>
      <c r="BU257" s="44" t="str">
        <f>IF(Wedstrijden!R297="x","Z1","")</f>
        <v/>
      </c>
      <c r="BV257" s="44" t="str">
        <f>IF(Wedstrijden!S297="x","Z2","")</f>
        <v/>
      </c>
      <c r="BW257" s="44">
        <f>IF(COUNTA(Wedstrijden!T297:AB297)&lt;&gt;0,1,"")</f>
        <v>1</v>
      </c>
      <c r="BX257" s="44">
        <f t="shared" si="19"/>
        <v>1</v>
      </c>
      <c r="BY257" s="44" t="str">
        <f>IF(Wedstrijden!T297="x","BB","")</f>
        <v>BB</v>
      </c>
      <c r="BZ257" s="44" t="str">
        <f>IF(Wedstrijden!U297="x","B","")</f>
        <v>B</v>
      </c>
      <c r="CA257" s="44" t="str">
        <f>IF(Wedstrijden!V297="x","L1","")</f>
        <v>L1</v>
      </c>
      <c r="CB257" s="44" t="str">
        <f>IF(Wedstrijden!W297="x","L2","")</f>
        <v>L2</v>
      </c>
      <c r="CC257" s="44" t="str">
        <f>IF(Wedstrijden!X297="x","M1","")</f>
        <v>M1</v>
      </c>
      <c r="CD257" s="44" t="str">
        <f>IF(Wedstrijden!Y297="x","M2","")</f>
        <v>M2</v>
      </c>
      <c r="CE257" s="44" t="str">
        <f>IF(Wedstrijden!Z297="x","Z1","")</f>
        <v>Z1</v>
      </c>
      <c r="CF257" s="44" t="str">
        <f>IF(Wedstrijden!AA297="x","Z2","")</f>
        <v>Z2</v>
      </c>
      <c r="CG257" s="44" t="str">
        <f>IF(Wedstrijden!AB297="x","ZZL","")</f>
        <v>ZZL</v>
      </c>
      <c r="CL257" s="44" t="str">
        <f>IF(COUNTA(Wedstrijden!AC297:AJ297)&lt;&gt;0,2,"")</f>
        <v/>
      </c>
      <c r="CM257" s="44" t="str">
        <f t="shared" si="20"/>
        <v/>
      </c>
      <c r="CN257" s="44" t="str">
        <f>IF(Wedstrijden!AC297="x","AA","")</f>
        <v/>
      </c>
      <c r="CO257" s="44" t="str">
        <f>IF(Wedstrijden!AD297="x","A","")</f>
        <v/>
      </c>
      <c r="CP257" s="44" t="str">
        <f>IF(Wedstrijden!AE297="x","BB","")</f>
        <v/>
      </c>
      <c r="CQ257" s="44" t="str">
        <f>IF(Wedstrijden!AF297="x","B","")</f>
        <v/>
      </c>
      <c r="CR257" s="44" t="str">
        <f>IF(Wedstrijden!AG297="x","L","")</f>
        <v/>
      </c>
      <c r="CS257" s="44" t="str">
        <f>IF(Wedstrijden!AH297="x","M","")</f>
        <v/>
      </c>
      <c r="CT257" s="44" t="str">
        <f>IF(Wedstrijden!AI297="x","Z","")</f>
        <v/>
      </c>
      <c r="CU257" s="44" t="str">
        <f>IF(Wedstrijden!AJ297="x","ZZ","")</f>
        <v/>
      </c>
      <c r="CV257" s="44" t="str">
        <f>IF(COUNTA(Wedstrijden!AK297:AQ297)&lt;&gt;0,2,"")</f>
        <v/>
      </c>
      <c r="CW257" s="44" t="str">
        <f t="shared" si="21"/>
        <v/>
      </c>
      <c r="CX257" s="44" t="str">
        <f>IF(Wedstrijden!AK297="x","BB","")</f>
        <v/>
      </c>
      <c r="CY257" s="44" t="str">
        <f>IF(Wedstrijden!AL297="x","B","")</f>
        <v/>
      </c>
      <c r="CZ257" s="44" t="str">
        <f>IF(Wedstrijden!AM297="x","L","")</f>
        <v/>
      </c>
      <c r="DA257" s="44" t="str">
        <f>IF(Wedstrijden!AN297="x","M","")</f>
        <v/>
      </c>
      <c r="DB257" s="44" t="str">
        <f>IF(Wedstrijden!AO297="x","Z","")</f>
        <v/>
      </c>
      <c r="DC257" s="44" t="str">
        <f>IF(Wedstrijden!AP297="x","ZZ","")</f>
        <v/>
      </c>
      <c r="DD257" s="44" t="str">
        <f>IF(Wedstrijden!AQ297="x","1.40","")</f>
        <v/>
      </c>
      <c r="DE257" s="44" t="str">
        <f>IF(COUNTA(Wedstrijden!AR297:AT297)&lt;&gt;0,6,"")</f>
        <v/>
      </c>
      <c r="DF257" s="44" t="str">
        <f t="shared" si="22"/>
        <v/>
      </c>
      <c r="DG257" s="44" t="str">
        <f>IF(Wedstrijden!AR297="x","L","")</f>
        <v/>
      </c>
      <c r="DH257" s="44" t="str">
        <f>IF(Wedstrijden!AS297="x","M","")</f>
        <v/>
      </c>
      <c r="DI257" s="44" t="str">
        <f>IF(Wedstrijden!AT297="x","Z","")</f>
        <v/>
      </c>
      <c r="DJ257" s="44" t="str">
        <f>IF(COUNTA(Wedstrijden!AU297:AW297)&lt;&gt;0,6,"")</f>
        <v/>
      </c>
      <c r="DK257" s="44" t="str">
        <f t="shared" si="23"/>
        <v/>
      </c>
      <c r="DL257" s="44" t="str">
        <f>IF(Wedstrijden!AU297="x","L","")</f>
        <v/>
      </c>
      <c r="DM257" s="44" t="str">
        <f>IF(Wedstrijden!AV297="x","M","")</f>
        <v/>
      </c>
      <c r="DN257" s="44" t="str">
        <f>IF(Wedstrijden!AW297="x","Z","")</f>
        <v/>
      </c>
    </row>
    <row r="258" spans="1:118" ht="15">
      <c r="A258" s="48" t="e">
        <f>Wedstrijden!#REF!</f>
        <v>#REF!</v>
      </c>
      <c r="B258" s="44">
        <f>IFERROR(VLOOKUP(Wedstrijden!E298,Wedstrijdlocaties!$B$2:$E$499,2,FALSE),"")</f>
        <v>849143</v>
      </c>
      <c r="C258" s="44" t="str">
        <f>Wedstrijden!F298</f>
        <v>Heiloo</v>
      </c>
      <c r="D258" s="44" t="str">
        <f>IFERROR(VLOOKUP(Wedstrijden!G298,Organisaties!$B$2:$C$501,2,FALSE),"")</f>
        <v>V50701</v>
      </c>
      <c r="E258" s="44" t="str">
        <f>IFERROR(VLOOKUP(Wedstrijden!G298,Organisaties!$B$2:$F$501,5,FALSE),"")</f>
        <v>V31007</v>
      </c>
      <c r="F258" s="44" t="str">
        <f>IF(Wedstrijden!BC298&lt;&gt;"",Wedstrijden!BC298,"")</f>
        <v>Spring- en dressuurwedstrijd</v>
      </c>
      <c r="G258" s="44">
        <f>IF(Wedstrijden!AY298="Indoor",1,0)</f>
        <v>0</v>
      </c>
      <c r="H258" s="44" t="str">
        <f>Wedstrijden!AZ298</f>
        <v>Onbeperkt</v>
      </c>
      <c r="I258" s="44">
        <f>IF(Wedstrijden!AX298="Nee",0,IF(Wedstrijden!AX298="Ja",1,""))</f>
        <v>0</v>
      </c>
      <c r="J258" s="44" t="str">
        <f>IF(Wedstrijden!BA298&lt;&gt;"",Wedstrijden!BA298,"")</f>
        <v/>
      </c>
      <c r="W258" s="45"/>
      <c r="AE258" s="45"/>
      <c r="AN258" s="45"/>
      <c r="AU258" s="45"/>
      <c r="BA258" s="45"/>
      <c r="BE258" s="45"/>
      <c r="BJ258" s="44">
        <f>IF(COUNTA(Wedstrijden!I298:S298)&lt;&gt;0,1,"")</f>
        <v>1</v>
      </c>
      <c r="BK258" s="44">
        <f t="shared" si="18"/>
        <v>2</v>
      </c>
      <c r="BL258" s="44" t="str">
        <f>IF(Wedstrijden!I298="x","AA","")</f>
        <v/>
      </c>
      <c r="BM258" s="44" t="str">
        <f>IF(Wedstrijden!J298="x","A","")</f>
        <v/>
      </c>
      <c r="BN258" s="44" t="str">
        <f>IF(Wedstrijden!K298="x","B1","")</f>
        <v/>
      </c>
      <c r="BO258" s="44" t="str">
        <f>IF(Wedstrijden!L298="x","BB","")</f>
        <v>BB</v>
      </c>
      <c r="BP258" s="44" t="str">
        <f>IF(Wedstrijden!M298="x","B","")</f>
        <v>B</v>
      </c>
      <c r="BQ258" s="44" t="str">
        <f>IF(Wedstrijden!N298="x","L1","")</f>
        <v>L1</v>
      </c>
      <c r="BR258" s="44" t="str">
        <f>IF(Wedstrijden!O298="x","L2","")</f>
        <v>L2</v>
      </c>
      <c r="BS258" s="44" t="str">
        <f>IF(Wedstrijden!P298="x","M1","")</f>
        <v>M1</v>
      </c>
      <c r="BT258" s="44" t="str">
        <f>IF(Wedstrijden!Q298="x","M2","")</f>
        <v>M2</v>
      </c>
      <c r="BU258" s="44" t="str">
        <f>IF(Wedstrijden!R298="x","Z1","")</f>
        <v/>
      </c>
      <c r="BV258" s="44" t="str">
        <f>IF(Wedstrijden!S298="x","Z2","")</f>
        <v/>
      </c>
      <c r="BW258" s="44">
        <f>IF(COUNTA(Wedstrijden!T298:AB298)&lt;&gt;0,1,"")</f>
        <v>1</v>
      </c>
      <c r="BX258" s="44">
        <f t="shared" si="19"/>
        <v>1</v>
      </c>
      <c r="BY258" s="44" t="str">
        <f>IF(Wedstrijden!T298="x","BB","")</f>
        <v>BB</v>
      </c>
      <c r="BZ258" s="44" t="str">
        <f>IF(Wedstrijden!U298="x","B","")</f>
        <v>B</v>
      </c>
      <c r="CA258" s="44" t="str">
        <f>IF(Wedstrijden!V298="x","L1","")</f>
        <v>L1</v>
      </c>
      <c r="CB258" s="44" t="str">
        <f>IF(Wedstrijden!W298="x","L2","")</f>
        <v>L2</v>
      </c>
      <c r="CC258" s="44" t="str">
        <f>IF(Wedstrijden!X298="x","M1","")</f>
        <v>M1</v>
      </c>
      <c r="CD258" s="44" t="str">
        <f>IF(Wedstrijden!Y298="x","M2","")</f>
        <v>M2</v>
      </c>
      <c r="CE258" s="44" t="str">
        <f>IF(Wedstrijden!Z298="x","Z1","")</f>
        <v/>
      </c>
      <c r="CF258" s="44" t="str">
        <f>IF(Wedstrijden!AA298="x","Z2","")</f>
        <v/>
      </c>
      <c r="CG258" s="44" t="str">
        <f>IF(Wedstrijden!AB298="x","ZZL","")</f>
        <v/>
      </c>
      <c r="CL258" s="44">
        <f>IF(COUNTA(Wedstrijden!AC298:AJ298)&lt;&gt;0,2,"")</f>
        <v>2</v>
      </c>
      <c r="CM258" s="44">
        <f t="shared" si="20"/>
        <v>2</v>
      </c>
      <c r="CN258" s="44" t="str">
        <f>IF(Wedstrijden!AC298="x","AA","")</f>
        <v/>
      </c>
      <c r="CO258" s="44" t="str">
        <f>IF(Wedstrijden!AD298="x","A","")</f>
        <v/>
      </c>
      <c r="CP258" s="44" t="str">
        <f>IF(Wedstrijden!AE298="x","BB","")</f>
        <v>BB</v>
      </c>
      <c r="CQ258" s="44" t="str">
        <f>IF(Wedstrijden!AF298="x","B","")</f>
        <v>B</v>
      </c>
      <c r="CR258" s="44" t="str">
        <f>IF(Wedstrijden!AG298="x","L","")</f>
        <v>L</v>
      </c>
      <c r="CS258" s="44" t="str">
        <f>IF(Wedstrijden!AH298="x","M","")</f>
        <v>M</v>
      </c>
      <c r="CT258" s="44" t="str">
        <f>IF(Wedstrijden!AI298="x","Z","")</f>
        <v>Z</v>
      </c>
      <c r="CU258" s="44" t="str">
        <f>IF(Wedstrijden!AJ298="x","ZZ","")</f>
        <v>ZZ</v>
      </c>
      <c r="CV258" s="44">
        <f>IF(COUNTA(Wedstrijden!AK298:AQ298)&lt;&gt;0,2,"")</f>
        <v>2</v>
      </c>
      <c r="CW258" s="44">
        <f t="shared" si="21"/>
        <v>1</v>
      </c>
      <c r="CX258" s="44" t="str">
        <f>IF(Wedstrijden!AK298="x","BB","")</f>
        <v>BB</v>
      </c>
      <c r="CY258" s="44" t="str">
        <f>IF(Wedstrijden!AL298="x","B","")</f>
        <v>B</v>
      </c>
      <c r="CZ258" s="44" t="str">
        <f>IF(Wedstrijden!AM298="x","L","")</f>
        <v>L</v>
      </c>
      <c r="DA258" s="44" t="str">
        <f>IF(Wedstrijden!AN298="x","M","")</f>
        <v>M</v>
      </c>
      <c r="DB258" s="44" t="str">
        <f>IF(Wedstrijden!AO298="x","Z","")</f>
        <v>Z</v>
      </c>
      <c r="DC258" s="44" t="str">
        <f>IF(Wedstrijden!AP298="x","ZZ","")</f>
        <v>ZZ</v>
      </c>
      <c r="DD258" s="44" t="str">
        <f>IF(Wedstrijden!AQ298="x","1.40","")</f>
        <v/>
      </c>
      <c r="DE258" s="44" t="str">
        <f>IF(COUNTA(Wedstrijden!AR298:AT298)&lt;&gt;0,6,"")</f>
        <v/>
      </c>
      <c r="DF258" s="44" t="str">
        <f t="shared" si="22"/>
        <v/>
      </c>
      <c r="DG258" s="44" t="str">
        <f>IF(Wedstrijden!AR298="x","L","")</f>
        <v/>
      </c>
      <c r="DH258" s="44" t="str">
        <f>IF(Wedstrijden!AS298="x","M","")</f>
        <v/>
      </c>
      <c r="DI258" s="44" t="str">
        <f>IF(Wedstrijden!AT298="x","Z","")</f>
        <v/>
      </c>
      <c r="DJ258" s="44" t="str">
        <f>IF(COUNTA(Wedstrijden!AU298:AW298)&lt;&gt;0,6,"")</f>
        <v/>
      </c>
      <c r="DK258" s="44" t="str">
        <f t="shared" si="23"/>
        <v/>
      </c>
      <c r="DL258" s="44" t="str">
        <f>IF(Wedstrijden!AU298="x","L","")</f>
        <v/>
      </c>
      <c r="DM258" s="44" t="str">
        <f>IF(Wedstrijden!AV298="x","M","")</f>
        <v/>
      </c>
      <c r="DN258" s="44" t="str">
        <f>IF(Wedstrijden!AW298="x","Z","")</f>
        <v/>
      </c>
    </row>
    <row r="259" spans="1:118" ht="15">
      <c r="A259" s="48" t="e">
        <f>Wedstrijden!#REF!</f>
        <v>#REF!</v>
      </c>
      <c r="B259" s="44">
        <f>IFERROR(VLOOKUP(Wedstrijden!E299,Wedstrijdlocaties!$B$2:$E$499,2,FALSE),"")</f>
        <v>830932</v>
      </c>
      <c r="C259" s="44" t="str">
        <f>Wedstrijden!F299</f>
        <v>Heerhugowaard</v>
      </c>
      <c r="D259" s="44" t="str">
        <f>IFERROR(VLOOKUP(Wedstrijden!G299,Organisaties!$B$2:$C$501,2,FALSE),"")</f>
        <v>V60148</v>
      </c>
      <c r="E259" s="44" t="str">
        <f>IFERROR(VLOOKUP(Wedstrijden!G299,Organisaties!$B$2:$F$501,5,FALSE),"")</f>
        <v>V31007</v>
      </c>
      <c r="F259" s="44" t="str">
        <f>IF(Wedstrijden!BC299&lt;&gt;"",Wedstrijden!BC299,"")</f>
        <v/>
      </c>
      <c r="G259" s="44">
        <f>IF(Wedstrijden!AY299="Indoor",1,0)</f>
        <v>0</v>
      </c>
      <c r="H259" s="44" t="str">
        <f>Wedstrijden!AZ299</f>
        <v>Onbeperkt</v>
      </c>
      <c r="I259" s="44">
        <f>IF(Wedstrijden!AX299="Nee",0,IF(Wedstrijden!AX299="Ja",1,""))</f>
        <v>0</v>
      </c>
      <c r="J259" s="44" t="str">
        <f>IF(Wedstrijden!BA299&lt;&gt;"",Wedstrijden!BA299,"")</f>
        <v/>
      </c>
      <c r="W259" s="45"/>
      <c r="AE259" s="45"/>
      <c r="AN259" s="45"/>
      <c r="AU259" s="45"/>
      <c r="BA259" s="45"/>
      <c r="BE259" s="45"/>
      <c r="BJ259" s="44">
        <f>IF(COUNTA(Wedstrijden!I299:S299)&lt;&gt;0,1,"")</f>
        <v>1</v>
      </c>
      <c r="BK259" s="44">
        <f t="shared" ref="BK259:BK322" si="24">IF(COUNTBLANK(BJ259) = 1,"",2)</f>
        <v>2</v>
      </c>
      <c r="BL259" s="44" t="str">
        <f>IF(Wedstrijden!I299="x","AA","")</f>
        <v/>
      </c>
      <c r="BM259" s="44" t="str">
        <f>IF(Wedstrijden!J299="x","A","")</f>
        <v/>
      </c>
      <c r="BN259" s="44" t="str">
        <f>IF(Wedstrijden!K299="x","B1","")</f>
        <v/>
      </c>
      <c r="BO259" s="44" t="str">
        <f>IF(Wedstrijden!L299="x","BB","")</f>
        <v/>
      </c>
      <c r="BP259" s="44" t="str">
        <f>IF(Wedstrijden!M299="x","B","")</f>
        <v>B</v>
      </c>
      <c r="BQ259" s="44" t="str">
        <f>IF(Wedstrijden!N299="x","L1","")</f>
        <v>L1</v>
      </c>
      <c r="BR259" s="44" t="str">
        <f>IF(Wedstrijden!O299="x","L2","")</f>
        <v>L2</v>
      </c>
      <c r="BS259" s="44" t="str">
        <f>IF(Wedstrijden!P299="x","M1","")</f>
        <v>M1</v>
      </c>
      <c r="BT259" s="44" t="str">
        <f>IF(Wedstrijden!Q299="x","M2","")</f>
        <v>M2</v>
      </c>
      <c r="BU259" s="44" t="str">
        <f>IF(Wedstrijden!R299="x","Z1","")</f>
        <v>Z1</v>
      </c>
      <c r="BV259" s="44" t="str">
        <f>IF(Wedstrijden!S299="x","Z2","")</f>
        <v>Z2</v>
      </c>
      <c r="BW259" s="44">
        <f>IF(COUNTA(Wedstrijden!T299:AB299)&lt;&gt;0,1,"")</f>
        <v>1</v>
      </c>
      <c r="BX259" s="44">
        <f t="shared" ref="BX259:BX322" si="25">IF(COUNTBLANK(BW259) = 1,"",1)</f>
        <v>1</v>
      </c>
      <c r="BY259" s="44" t="str">
        <f>IF(Wedstrijden!T299="x","BB","")</f>
        <v/>
      </c>
      <c r="BZ259" s="44" t="str">
        <f>IF(Wedstrijden!U299="x","B","")</f>
        <v>B</v>
      </c>
      <c r="CA259" s="44" t="str">
        <f>IF(Wedstrijden!V299="x","L1","")</f>
        <v>L1</v>
      </c>
      <c r="CB259" s="44" t="str">
        <f>IF(Wedstrijden!W299="x","L2","")</f>
        <v>L2</v>
      </c>
      <c r="CC259" s="44" t="str">
        <f>IF(Wedstrijden!X299="x","M1","")</f>
        <v>M1</v>
      </c>
      <c r="CD259" s="44" t="str">
        <f>IF(Wedstrijden!Y299="x","M2","")</f>
        <v>M2</v>
      </c>
      <c r="CE259" s="44" t="str">
        <f>IF(Wedstrijden!Z299="x","Z1","")</f>
        <v>Z1</v>
      </c>
      <c r="CF259" s="44" t="str">
        <f>IF(Wedstrijden!AA299="x","Z2","")</f>
        <v>Z2</v>
      </c>
      <c r="CG259" s="44" t="str">
        <f>IF(Wedstrijden!AB299="x","ZZL","")</f>
        <v/>
      </c>
      <c r="CL259" s="44" t="str">
        <f>IF(COUNTA(Wedstrijden!AC299:AJ299)&lt;&gt;0,2,"")</f>
        <v/>
      </c>
      <c r="CM259" s="44" t="str">
        <f t="shared" ref="CM259:CM322" si="26">IF(COUNTBLANK(CL259) = 1,"",2)</f>
        <v/>
      </c>
      <c r="CN259" s="44" t="str">
        <f>IF(Wedstrijden!AC299="x","AA","")</f>
        <v/>
      </c>
      <c r="CO259" s="44" t="str">
        <f>IF(Wedstrijden!AD299="x","A","")</f>
        <v/>
      </c>
      <c r="CP259" s="44" t="str">
        <f>IF(Wedstrijden!AE299="x","BB","")</f>
        <v/>
      </c>
      <c r="CQ259" s="44" t="str">
        <f>IF(Wedstrijden!AF299="x","B","")</f>
        <v/>
      </c>
      <c r="CR259" s="44" t="str">
        <f>IF(Wedstrijden!AG299="x","L","")</f>
        <v/>
      </c>
      <c r="CS259" s="44" t="str">
        <f>IF(Wedstrijden!AH299="x","M","")</f>
        <v/>
      </c>
      <c r="CT259" s="44" t="str">
        <f>IF(Wedstrijden!AI299="x","Z","")</f>
        <v/>
      </c>
      <c r="CU259" s="44" t="str">
        <f>IF(Wedstrijden!AJ299="x","ZZ","")</f>
        <v/>
      </c>
      <c r="CV259" s="44" t="str">
        <f>IF(COUNTA(Wedstrijden!AK299:AQ299)&lt;&gt;0,2,"")</f>
        <v/>
      </c>
      <c r="CW259" s="44" t="str">
        <f t="shared" ref="CW259:CW322" si="27">IF(COUNTBLANK(CV259) = 1,"",1)</f>
        <v/>
      </c>
      <c r="CX259" s="44" t="str">
        <f>IF(Wedstrijden!AK299="x","BB","")</f>
        <v/>
      </c>
      <c r="CY259" s="44" t="str">
        <f>IF(Wedstrijden!AL299="x","B","")</f>
        <v/>
      </c>
      <c r="CZ259" s="44" t="str">
        <f>IF(Wedstrijden!AM299="x","L","")</f>
        <v/>
      </c>
      <c r="DA259" s="44" t="str">
        <f>IF(Wedstrijden!AN299="x","M","")</f>
        <v/>
      </c>
      <c r="DB259" s="44" t="str">
        <f>IF(Wedstrijden!AO299="x","Z","")</f>
        <v/>
      </c>
      <c r="DC259" s="44" t="str">
        <f>IF(Wedstrijden!AP299="x","ZZ","")</f>
        <v/>
      </c>
      <c r="DD259" s="44" t="str">
        <f>IF(Wedstrijden!AQ299="x","1.40","")</f>
        <v/>
      </c>
      <c r="DE259" s="44" t="str">
        <f>IF(COUNTA(Wedstrijden!AR299:AT299)&lt;&gt;0,6,"")</f>
        <v/>
      </c>
      <c r="DF259" s="44" t="str">
        <f t="shared" ref="DF259:DF322" si="28">IF(COUNTBLANK(DE259) = 1,"",2)</f>
        <v/>
      </c>
      <c r="DG259" s="44" t="str">
        <f>IF(Wedstrijden!AR299="x","L","")</f>
        <v/>
      </c>
      <c r="DH259" s="44" t="str">
        <f>IF(Wedstrijden!AS299="x","M","")</f>
        <v/>
      </c>
      <c r="DI259" s="44" t="str">
        <f>IF(Wedstrijden!AT299="x","Z","")</f>
        <v/>
      </c>
      <c r="DJ259" s="44" t="str">
        <f>IF(COUNTA(Wedstrijden!AU299:AW299)&lt;&gt;0,6,"")</f>
        <v/>
      </c>
      <c r="DK259" s="44" t="str">
        <f t="shared" ref="DK259:DK322" si="29">IF(COUNTBLANK(DJ259) = 1,"",1)</f>
        <v/>
      </c>
      <c r="DL259" s="44" t="str">
        <f>IF(Wedstrijden!AU299="x","L","")</f>
        <v/>
      </c>
      <c r="DM259" s="44" t="str">
        <f>IF(Wedstrijden!AV299="x","M","")</f>
        <v/>
      </c>
      <c r="DN259" s="44" t="str">
        <f>IF(Wedstrijden!AW299="x","Z","")</f>
        <v/>
      </c>
    </row>
    <row r="260" spans="1:118" ht="15">
      <c r="A260" s="48" t="e">
        <f>Wedstrijden!#REF!</f>
        <v>#REF!</v>
      </c>
      <c r="B260" s="44">
        <f>IFERROR(VLOOKUP(Wedstrijden!E302,Wedstrijdlocaties!$B$2:$E$499,2,FALSE),"")</f>
        <v>849061</v>
      </c>
      <c r="C260" s="44" t="str">
        <f>Wedstrijden!F302</f>
        <v>Middenbeemster</v>
      </c>
      <c r="D260" s="44" t="str">
        <f>IFERROR(VLOOKUP(Wedstrijden!G302,Organisaties!$B$2:$C$501,2,FALSE),"")</f>
        <v>V60262</v>
      </c>
      <c r="E260" s="44" t="str">
        <f>IFERROR(VLOOKUP(Wedstrijden!G302,Organisaties!$B$2:$F$501,5,FALSE),"")</f>
        <v>V31007</v>
      </c>
      <c r="F260" s="44" t="str">
        <f>IF(Wedstrijden!BC302&lt;&gt;"",Wedstrijden!BC302,"")</f>
        <v/>
      </c>
      <c r="G260" s="44">
        <f>IF(Wedstrijden!AY302="Indoor",1,0)</f>
        <v>0</v>
      </c>
      <c r="H260" s="44" t="str">
        <f>Wedstrijden!AZ302</f>
        <v>Onbeperkt</v>
      </c>
      <c r="I260" s="44">
        <f>IF(Wedstrijden!AX302="Nee",0,IF(Wedstrijden!AX302="Ja",1,""))</f>
        <v>0</v>
      </c>
      <c r="J260" s="44" t="str">
        <f>IF(Wedstrijden!BA302&lt;&gt;"",Wedstrijden!BA302,"")</f>
        <v/>
      </c>
      <c r="W260" s="45"/>
      <c r="AE260" s="45"/>
      <c r="AN260" s="45"/>
      <c r="AU260" s="45"/>
      <c r="BA260" s="45"/>
      <c r="BE260" s="45"/>
      <c r="BJ260" s="44">
        <f>IF(COUNTA(Wedstrijden!I302:S302)&lt;&gt;0,1,"")</f>
        <v>1</v>
      </c>
      <c r="BK260" s="44">
        <f t="shared" si="24"/>
        <v>2</v>
      </c>
      <c r="BL260" s="44" t="str">
        <f>IF(Wedstrijden!I302="x","AA","")</f>
        <v/>
      </c>
      <c r="BM260" s="44" t="str">
        <f>IF(Wedstrijden!J302="x","A","")</f>
        <v/>
      </c>
      <c r="BN260" s="44" t="str">
        <f>IF(Wedstrijden!K302="x","B1","")</f>
        <v/>
      </c>
      <c r="BO260" s="44" t="str">
        <f>IF(Wedstrijden!L302="x","BB","")</f>
        <v/>
      </c>
      <c r="BP260" s="44" t="str">
        <f>IF(Wedstrijden!M302="x","B","")</f>
        <v>B</v>
      </c>
      <c r="BQ260" s="44" t="str">
        <f>IF(Wedstrijden!N302="x","L1","")</f>
        <v>L1</v>
      </c>
      <c r="BR260" s="44" t="str">
        <f>IF(Wedstrijden!O302="x","L2","")</f>
        <v>L2</v>
      </c>
      <c r="BS260" s="44" t="str">
        <f>IF(Wedstrijden!P302="x","M1","")</f>
        <v>M1</v>
      </c>
      <c r="BT260" s="44" t="str">
        <f>IF(Wedstrijden!Q302="x","M2","")</f>
        <v>M2</v>
      </c>
      <c r="BU260" s="44" t="str">
        <f>IF(Wedstrijden!R302="x","Z1","")</f>
        <v>Z1</v>
      </c>
      <c r="BV260" s="44" t="str">
        <f>IF(Wedstrijden!S302="x","Z2","")</f>
        <v>Z2</v>
      </c>
      <c r="BW260" s="44">
        <f>IF(COUNTA(Wedstrijden!T302:AB302)&lt;&gt;0,1,"")</f>
        <v>1</v>
      </c>
      <c r="BX260" s="44">
        <f t="shared" si="25"/>
        <v>1</v>
      </c>
      <c r="BY260" s="44" t="str">
        <f>IF(Wedstrijden!T302="x","BB","")</f>
        <v/>
      </c>
      <c r="BZ260" s="44" t="str">
        <f>IF(Wedstrijden!U302="x","B","")</f>
        <v>B</v>
      </c>
      <c r="CA260" s="44" t="str">
        <f>IF(Wedstrijden!V302="x","L1","")</f>
        <v>L1</v>
      </c>
      <c r="CB260" s="44" t="str">
        <f>IF(Wedstrijden!W302="x","L2","")</f>
        <v>L2</v>
      </c>
      <c r="CC260" s="44" t="str">
        <f>IF(Wedstrijden!X302="x","M1","")</f>
        <v>M1</v>
      </c>
      <c r="CD260" s="44" t="str">
        <f>IF(Wedstrijden!Y302="x","M2","")</f>
        <v>M2</v>
      </c>
      <c r="CE260" s="44" t="str">
        <f>IF(Wedstrijden!Z302="x","Z1","")</f>
        <v>Z1</v>
      </c>
      <c r="CF260" s="44" t="str">
        <f>IF(Wedstrijden!AA302="x","Z2","")</f>
        <v>Z2</v>
      </c>
      <c r="CG260" s="44" t="str">
        <f>IF(Wedstrijden!AB302="x","ZZL","")</f>
        <v/>
      </c>
      <c r="CL260" s="44" t="str">
        <f>IF(COUNTA(Wedstrijden!AC302:AJ302)&lt;&gt;0,2,"")</f>
        <v/>
      </c>
      <c r="CM260" s="44" t="str">
        <f t="shared" si="26"/>
        <v/>
      </c>
      <c r="CN260" s="44" t="str">
        <f>IF(Wedstrijden!AC302="x","AA","")</f>
        <v/>
      </c>
      <c r="CO260" s="44" t="str">
        <f>IF(Wedstrijden!AD302="x","A","")</f>
        <v/>
      </c>
      <c r="CP260" s="44" t="str">
        <f>IF(Wedstrijden!AE302="x","BB","")</f>
        <v/>
      </c>
      <c r="CQ260" s="44" t="str">
        <f>IF(Wedstrijden!AF302="x","B","")</f>
        <v/>
      </c>
      <c r="CR260" s="44" t="str">
        <f>IF(Wedstrijden!AG302="x","L","")</f>
        <v/>
      </c>
      <c r="CS260" s="44" t="str">
        <f>IF(Wedstrijden!AH302="x","M","")</f>
        <v/>
      </c>
      <c r="CT260" s="44" t="str">
        <f>IF(Wedstrijden!AI302="x","Z","")</f>
        <v/>
      </c>
      <c r="CU260" s="44" t="str">
        <f>IF(Wedstrijden!AJ302="x","ZZ","")</f>
        <v/>
      </c>
      <c r="CV260" s="44" t="str">
        <f>IF(COUNTA(Wedstrijden!AK302:AQ302)&lt;&gt;0,2,"")</f>
        <v/>
      </c>
      <c r="CW260" s="44" t="str">
        <f t="shared" si="27"/>
        <v/>
      </c>
      <c r="CX260" s="44" t="str">
        <f>IF(Wedstrijden!AK302="x","BB","")</f>
        <v/>
      </c>
      <c r="CY260" s="44" t="str">
        <f>IF(Wedstrijden!AL302="x","B","")</f>
        <v/>
      </c>
      <c r="CZ260" s="44" t="str">
        <f>IF(Wedstrijden!AM302="x","L","")</f>
        <v/>
      </c>
      <c r="DA260" s="44" t="str">
        <f>IF(Wedstrijden!AN302="x","M","")</f>
        <v/>
      </c>
      <c r="DB260" s="44" t="str">
        <f>IF(Wedstrijden!AO302="x","Z","")</f>
        <v/>
      </c>
      <c r="DC260" s="44" t="str">
        <f>IF(Wedstrijden!AP302="x","ZZ","")</f>
        <v/>
      </c>
      <c r="DD260" s="44" t="str">
        <f>IF(Wedstrijden!AQ302="x","1.40","")</f>
        <v/>
      </c>
      <c r="DE260" s="44" t="str">
        <f>IF(COUNTA(Wedstrijden!AR302:AT302)&lt;&gt;0,6,"")</f>
        <v/>
      </c>
      <c r="DF260" s="44" t="str">
        <f t="shared" si="28"/>
        <v/>
      </c>
      <c r="DG260" s="44" t="str">
        <f>IF(Wedstrijden!AR302="x","L","")</f>
        <v/>
      </c>
      <c r="DH260" s="44" t="str">
        <f>IF(Wedstrijden!AS302="x","M","")</f>
        <v/>
      </c>
      <c r="DI260" s="44" t="str">
        <f>IF(Wedstrijden!AT302="x","Z","")</f>
        <v/>
      </c>
      <c r="DJ260" s="44" t="str">
        <f>IF(COUNTA(Wedstrijden!AU302:AW302)&lt;&gt;0,6,"")</f>
        <v/>
      </c>
      <c r="DK260" s="44" t="str">
        <f t="shared" si="29"/>
        <v/>
      </c>
      <c r="DL260" s="44" t="str">
        <f>IF(Wedstrijden!AU302="x","L","")</f>
        <v/>
      </c>
      <c r="DM260" s="44" t="str">
        <f>IF(Wedstrijden!AV302="x","M","")</f>
        <v/>
      </c>
      <c r="DN260" s="44" t="str">
        <f>IF(Wedstrijden!AW302="x","Z","")</f>
        <v/>
      </c>
    </row>
    <row r="261" spans="1:118" ht="15">
      <c r="A261" s="48" t="e">
        <f>Wedstrijden!#REF!</f>
        <v>#REF!</v>
      </c>
      <c r="B261" s="44">
        <f>IFERROR(VLOOKUP(Wedstrijden!E303,Wedstrijdlocaties!$B$2:$E$499,2,FALSE),"")</f>
        <v>927748</v>
      </c>
      <c r="C261" s="44" t="str">
        <f>Wedstrijden!F303</f>
        <v>Aalsmeer</v>
      </c>
      <c r="D261" s="44" t="str">
        <f>IFERROR(VLOOKUP(Wedstrijden!G303,Organisaties!$B$2:$C$501,2,FALSE),"")</f>
        <v>V51291</v>
      </c>
      <c r="E261" s="44" t="str">
        <f>IFERROR(VLOOKUP(Wedstrijden!G303,Organisaties!$B$2:$F$501,5,FALSE),"")</f>
        <v>V31007</v>
      </c>
      <c r="F261" s="44" t="str">
        <f>IF(Wedstrijden!BC303&lt;&gt;"",Wedstrijden!BC303,"")</f>
        <v/>
      </c>
      <c r="G261" s="44">
        <f>IF(Wedstrijden!AY303="Indoor",1,0)</f>
        <v>0</v>
      </c>
      <c r="H261" s="44">
        <f>Wedstrijden!AZ303</f>
        <v>0</v>
      </c>
      <c r="I261" s="44" t="str">
        <f>IF(Wedstrijden!AX303="Nee",0,IF(Wedstrijden!AX303="Ja",1,""))</f>
        <v/>
      </c>
      <c r="J261" s="44" t="str">
        <f>IF(Wedstrijden!BA303&lt;&gt;"",Wedstrijden!BA303,"")</f>
        <v/>
      </c>
      <c r="W261" s="45"/>
      <c r="AE261" s="45"/>
      <c r="AN261" s="45"/>
      <c r="AU261" s="45"/>
      <c r="BA261" s="45"/>
      <c r="BE261" s="45"/>
      <c r="BJ261" s="44">
        <f>IF(COUNTA(Wedstrijden!I303:S303)&lt;&gt;0,1,"")</f>
        <v>1</v>
      </c>
      <c r="BK261" s="44">
        <f t="shared" si="24"/>
        <v>2</v>
      </c>
      <c r="BL261" s="44" t="str">
        <f>IF(Wedstrijden!I303="x","AA","")</f>
        <v/>
      </c>
      <c r="BM261" s="44" t="str">
        <f>IF(Wedstrijden!J303="x","A","")</f>
        <v/>
      </c>
      <c r="BN261" s="44" t="str">
        <f>IF(Wedstrijden!K303="x","B1","")</f>
        <v/>
      </c>
      <c r="BO261" s="44" t="str">
        <f>IF(Wedstrijden!L303="x","BB","")</f>
        <v/>
      </c>
      <c r="BP261" s="44" t="str">
        <f>IF(Wedstrijden!M303="x","B","")</f>
        <v>B</v>
      </c>
      <c r="BQ261" s="44" t="str">
        <f>IF(Wedstrijden!N303="x","L1","")</f>
        <v>L1</v>
      </c>
      <c r="BR261" s="44" t="str">
        <f>IF(Wedstrijden!O303="x","L2","")</f>
        <v>L2</v>
      </c>
      <c r="BS261" s="44" t="str">
        <f>IF(Wedstrijden!P303="x","M1","")</f>
        <v>M1</v>
      </c>
      <c r="BT261" s="44" t="str">
        <f>IF(Wedstrijden!Q303="x","M2","")</f>
        <v>M2</v>
      </c>
      <c r="BU261" s="44" t="str">
        <f>IF(Wedstrijden!R303="x","Z1","")</f>
        <v>Z1</v>
      </c>
      <c r="BV261" s="44" t="str">
        <f>IF(Wedstrijden!S303="x","Z2","")</f>
        <v>Z2</v>
      </c>
      <c r="BW261" s="44">
        <f>IF(COUNTA(Wedstrijden!T303:AB303)&lt;&gt;0,1,"")</f>
        <v>1</v>
      </c>
      <c r="BX261" s="44">
        <f t="shared" si="25"/>
        <v>1</v>
      </c>
      <c r="BY261" s="44" t="str">
        <f>IF(Wedstrijden!T303="x","BB","")</f>
        <v/>
      </c>
      <c r="BZ261" s="44" t="str">
        <f>IF(Wedstrijden!U303="x","B","")</f>
        <v>B</v>
      </c>
      <c r="CA261" s="44" t="str">
        <f>IF(Wedstrijden!V303="x","L1","")</f>
        <v>L1</v>
      </c>
      <c r="CB261" s="44" t="str">
        <f>IF(Wedstrijden!W303="x","L2","")</f>
        <v>L2</v>
      </c>
      <c r="CC261" s="44" t="str">
        <f>IF(Wedstrijden!X303="x","M1","")</f>
        <v>M1</v>
      </c>
      <c r="CD261" s="44" t="str">
        <f>IF(Wedstrijden!Y303="x","M2","")</f>
        <v>M2</v>
      </c>
      <c r="CE261" s="44" t="str">
        <f>IF(Wedstrijden!Z303="x","Z1","")</f>
        <v>Z1</v>
      </c>
      <c r="CF261" s="44" t="str">
        <f>IF(Wedstrijden!AA303="x","Z2","")</f>
        <v>Z2</v>
      </c>
      <c r="CG261" s="44" t="str">
        <f>IF(Wedstrijden!AB303="x","ZZL","")</f>
        <v>ZZL</v>
      </c>
      <c r="CL261" s="44" t="str">
        <f>IF(COUNTA(Wedstrijden!AC303:AJ303)&lt;&gt;0,2,"")</f>
        <v/>
      </c>
      <c r="CM261" s="44" t="str">
        <f t="shared" si="26"/>
        <v/>
      </c>
      <c r="CN261" s="44" t="str">
        <f>IF(Wedstrijden!AC303="x","AA","")</f>
        <v/>
      </c>
      <c r="CO261" s="44" t="str">
        <f>IF(Wedstrijden!AD303="x","A","")</f>
        <v/>
      </c>
      <c r="CP261" s="44" t="str">
        <f>IF(Wedstrijden!AE303="x","BB","")</f>
        <v/>
      </c>
      <c r="CQ261" s="44" t="str">
        <f>IF(Wedstrijden!AF303="x","B","")</f>
        <v/>
      </c>
      <c r="CR261" s="44" t="str">
        <f>IF(Wedstrijden!AG303="x","L","")</f>
        <v/>
      </c>
      <c r="CS261" s="44" t="str">
        <f>IF(Wedstrijden!AH303="x","M","")</f>
        <v/>
      </c>
      <c r="CT261" s="44" t="str">
        <f>IF(Wedstrijden!AI303="x","Z","")</f>
        <v/>
      </c>
      <c r="CU261" s="44" t="str">
        <f>IF(Wedstrijden!AJ303="x","ZZ","")</f>
        <v/>
      </c>
      <c r="CV261" s="44" t="str">
        <f>IF(COUNTA(Wedstrijden!AK303:AQ303)&lt;&gt;0,2,"")</f>
        <v/>
      </c>
      <c r="CW261" s="44" t="str">
        <f t="shared" si="27"/>
        <v/>
      </c>
      <c r="CX261" s="44" t="str">
        <f>IF(Wedstrijden!AK303="x","BB","")</f>
        <v/>
      </c>
      <c r="CY261" s="44" t="str">
        <f>IF(Wedstrijden!AL303="x","B","")</f>
        <v/>
      </c>
      <c r="CZ261" s="44" t="str">
        <f>IF(Wedstrijden!AM303="x","L","")</f>
        <v/>
      </c>
      <c r="DA261" s="44" t="str">
        <f>IF(Wedstrijden!AN303="x","M","")</f>
        <v/>
      </c>
      <c r="DB261" s="44" t="str">
        <f>IF(Wedstrijden!AO303="x","Z","")</f>
        <v/>
      </c>
      <c r="DC261" s="44" t="str">
        <f>IF(Wedstrijden!AP303="x","ZZ","")</f>
        <v/>
      </c>
      <c r="DD261" s="44" t="str">
        <f>IF(Wedstrijden!AQ303="x","1.40","")</f>
        <v/>
      </c>
      <c r="DE261" s="44" t="str">
        <f>IF(COUNTA(Wedstrijden!AR303:AT303)&lt;&gt;0,6,"")</f>
        <v/>
      </c>
      <c r="DF261" s="44" t="str">
        <f t="shared" si="28"/>
        <v/>
      </c>
      <c r="DG261" s="44" t="str">
        <f>IF(Wedstrijden!AR303="x","L","")</f>
        <v/>
      </c>
      <c r="DH261" s="44" t="str">
        <f>IF(Wedstrijden!AS303="x","M","")</f>
        <v/>
      </c>
      <c r="DI261" s="44" t="str">
        <f>IF(Wedstrijden!AT303="x","Z","")</f>
        <v/>
      </c>
      <c r="DJ261" s="44" t="str">
        <f>IF(COUNTA(Wedstrijden!AU303:AW303)&lt;&gt;0,6,"")</f>
        <v/>
      </c>
      <c r="DK261" s="44" t="str">
        <f t="shared" si="29"/>
        <v/>
      </c>
      <c r="DL261" s="44" t="str">
        <f>IF(Wedstrijden!AU303="x","L","")</f>
        <v/>
      </c>
      <c r="DM261" s="44" t="str">
        <f>IF(Wedstrijden!AV303="x","M","")</f>
        <v/>
      </c>
      <c r="DN261" s="44" t="str">
        <f>IF(Wedstrijden!AW303="x","Z","")</f>
        <v/>
      </c>
    </row>
    <row r="262" spans="1:118" ht="15">
      <c r="A262" s="48" t="e">
        <f>Wedstrijden!#REF!</f>
        <v>#REF!</v>
      </c>
      <c r="B262" s="44" t="str">
        <f>IFERROR(VLOOKUP(Wedstrijden!E304,Wedstrijdlocaties!$B$2:$E$499,2,FALSE),"")</f>
        <v>R2005</v>
      </c>
      <c r="C262" s="44" t="str">
        <f>Wedstrijden!F304</f>
        <v>Cruquius</v>
      </c>
      <c r="D262" s="44" t="str">
        <f>IFERROR(VLOOKUP(Wedstrijden!G304,Organisaties!$B$2:$C$501,2,FALSE),"")</f>
        <v>V50745</v>
      </c>
      <c r="E262" s="44" t="str">
        <f>IFERROR(VLOOKUP(Wedstrijden!G304,Organisaties!$B$2:$F$501,5,FALSE),"")</f>
        <v>V31007</v>
      </c>
      <c r="F262" s="44" t="str">
        <f>IF(Wedstrijden!BC304&lt;&gt;"",Wedstrijden!BC304,"")</f>
        <v/>
      </c>
      <c r="G262" s="44">
        <f>IF(Wedstrijden!AY304="Indoor",1,0)</f>
        <v>0</v>
      </c>
      <c r="H262" s="44">
        <f>Wedstrijden!AZ304</f>
        <v>0</v>
      </c>
      <c r="I262" s="44" t="str">
        <f>IF(Wedstrijden!AX304="Nee",0,IF(Wedstrijden!AX304="Ja",1,""))</f>
        <v/>
      </c>
      <c r="J262" s="44" t="str">
        <f>IF(Wedstrijden!BA304&lt;&gt;"",Wedstrijden!BA304,"")</f>
        <v/>
      </c>
      <c r="W262" s="45"/>
      <c r="AE262" s="45"/>
      <c r="AN262" s="45"/>
      <c r="AU262" s="45"/>
      <c r="BA262" s="45"/>
      <c r="BE262" s="45"/>
      <c r="BJ262" s="44">
        <f>IF(COUNTA(Wedstrijden!I304:S304)&lt;&gt;0,1,"")</f>
        <v>1</v>
      </c>
      <c r="BK262" s="44">
        <f t="shared" si="24"/>
        <v>2</v>
      </c>
      <c r="BL262" s="44" t="str">
        <f>IF(Wedstrijden!I304="x","AA","")</f>
        <v/>
      </c>
      <c r="BM262" s="44" t="str">
        <f>IF(Wedstrijden!J304="x","A","")</f>
        <v/>
      </c>
      <c r="BN262" s="44" t="str">
        <f>IF(Wedstrijden!K304="x","B1","")</f>
        <v/>
      </c>
      <c r="BO262" s="44" t="str">
        <f>IF(Wedstrijden!L304="x","BB","")</f>
        <v/>
      </c>
      <c r="BP262" s="44" t="str">
        <f>IF(Wedstrijden!M304="x","B","")</f>
        <v>B</v>
      </c>
      <c r="BQ262" s="44" t="str">
        <f>IF(Wedstrijden!N304="x","L1","")</f>
        <v>L1</v>
      </c>
      <c r="BR262" s="44" t="str">
        <f>IF(Wedstrijden!O304="x","L2","")</f>
        <v>L2</v>
      </c>
      <c r="BS262" s="44" t="str">
        <f>IF(Wedstrijden!P304="x","M1","")</f>
        <v>M1</v>
      </c>
      <c r="BT262" s="44" t="str">
        <f>IF(Wedstrijden!Q304="x","M2","")</f>
        <v>M2</v>
      </c>
      <c r="BU262" s="44" t="str">
        <f>IF(Wedstrijden!R304="x","Z1","")</f>
        <v/>
      </c>
      <c r="BV262" s="44" t="str">
        <f>IF(Wedstrijden!S304="x","Z2","")</f>
        <v/>
      </c>
      <c r="BW262" s="44">
        <f>IF(COUNTA(Wedstrijden!T304:AB304)&lt;&gt;0,1,"")</f>
        <v>1</v>
      </c>
      <c r="BX262" s="44">
        <f t="shared" si="25"/>
        <v>1</v>
      </c>
      <c r="BY262" s="44" t="str">
        <f>IF(Wedstrijden!T304="x","BB","")</f>
        <v/>
      </c>
      <c r="BZ262" s="44" t="str">
        <f>IF(Wedstrijden!U304="x","B","")</f>
        <v>B</v>
      </c>
      <c r="CA262" s="44" t="str">
        <f>IF(Wedstrijden!V304="x","L1","")</f>
        <v>L1</v>
      </c>
      <c r="CB262" s="44" t="str">
        <f>IF(Wedstrijden!W304="x","L2","")</f>
        <v>L2</v>
      </c>
      <c r="CC262" s="44" t="str">
        <f>IF(Wedstrijden!X304="x","M1","")</f>
        <v>M1</v>
      </c>
      <c r="CD262" s="44" t="str">
        <f>IF(Wedstrijden!Y304="x","M2","")</f>
        <v>M2</v>
      </c>
      <c r="CE262" s="44" t="str">
        <f>IF(Wedstrijden!Z304="x","Z1","")</f>
        <v/>
      </c>
      <c r="CF262" s="44" t="str">
        <f>IF(Wedstrijden!AA304="x","Z2","")</f>
        <v/>
      </c>
      <c r="CG262" s="44" t="str">
        <f>IF(Wedstrijden!AB304="x","ZZL","")</f>
        <v/>
      </c>
      <c r="CL262" s="44" t="str">
        <f>IF(COUNTA(Wedstrijden!AC304:AJ304)&lt;&gt;0,2,"")</f>
        <v/>
      </c>
      <c r="CM262" s="44" t="str">
        <f t="shared" si="26"/>
        <v/>
      </c>
      <c r="CN262" s="44" t="str">
        <f>IF(Wedstrijden!AC304="x","AA","")</f>
        <v/>
      </c>
      <c r="CO262" s="44" t="str">
        <f>IF(Wedstrijden!AD304="x","A","")</f>
        <v/>
      </c>
      <c r="CP262" s="44" t="str">
        <f>IF(Wedstrijden!AE304="x","BB","")</f>
        <v/>
      </c>
      <c r="CQ262" s="44" t="str">
        <f>IF(Wedstrijden!AF304="x","B","")</f>
        <v/>
      </c>
      <c r="CR262" s="44" t="str">
        <f>IF(Wedstrijden!AG304="x","L","")</f>
        <v/>
      </c>
      <c r="CS262" s="44" t="str">
        <f>IF(Wedstrijden!AH304="x","M","")</f>
        <v/>
      </c>
      <c r="CT262" s="44" t="str">
        <f>IF(Wedstrijden!AI304="x","Z","")</f>
        <v/>
      </c>
      <c r="CU262" s="44" t="str">
        <f>IF(Wedstrijden!AJ304="x","ZZ","")</f>
        <v/>
      </c>
      <c r="CV262" s="44" t="str">
        <f>IF(COUNTA(Wedstrijden!AK304:AQ304)&lt;&gt;0,2,"")</f>
        <v/>
      </c>
      <c r="CW262" s="44" t="str">
        <f t="shared" si="27"/>
        <v/>
      </c>
      <c r="CX262" s="44" t="str">
        <f>IF(Wedstrijden!AK304="x","BB","")</f>
        <v/>
      </c>
      <c r="CY262" s="44" t="str">
        <f>IF(Wedstrijden!AL304="x","B","")</f>
        <v/>
      </c>
      <c r="CZ262" s="44" t="str">
        <f>IF(Wedstrijden!AM304="x","L","")</f>
        <v/>
      </c>
      <c r="DA262" s="44" t="str">
        <f>IF(Wedstrijden!AN304="x","M","")</f>
        <v/>
      </c>
      <c r="DB262" s="44" t="str">
        <f>IF(Wedstrijden!AO304="x","Z","")</f>
        <v/>
      </c>
      <c r="DC262" s="44" t="str">
        <f>IF(Wedstrijden!AP304="x","ZZ","")</f>
        <v/>
      </c>
      <c r="DD262" s="44" t="str">
        <f>IF(Wedstrijden!AQ304="x","1.40","")</f>
        <v/>
      </c>
      <c r="DE262" s="44" t="str">
        <f>IF(COUNTA(Wedstrijden!AR304:AT304)&lt;&gt;0,6,"")</f>
        <v/>
      </c>
      <c r="DF262" s="44" t="str">
        <f t="shared" si="28"/>
        <v/>
      </c>
      <c r="DG262" s="44" t="str">
        <f>IF(Wedstrijden!AR304="x","L","")</f>
        <v/>
      </c>
      <c r="DH262" s="44" t="str">
        <f>IF(Wedstrijden!AS304="x","M","")</f>
        <v/>
      </c>
      <c r="DI262" s="44" t="str">
        <f>IF(Wedstrijden!AT304="x","Z","")</f>
        <v/>
      </c>
      <c r="DJ262" s="44" t="str">
        <f>IF(COUNTA(Wedstrijden!AU304:AW304)&lt;&gt;0,6,"")</f>
        <v/>
      </c>
      <c r="DK262" s="44" t="str">
        <f t="shared" si="29"/>
        <v/>
      </c>
      <c r="DL262" s="44" t="str">
        <f>IF(Wedstrijden!AU304="x","L","")</f>
        <v/>
      </c>
      <c r="DM262" s="44" t="str">
        <f>IF(Wedstrijden!AV304="x","M","")</f>
        <v/>
      </c>
      <c r="DN262" s="44" t="str">
        <f>IF(Wedstrijden!AW304="x","Z","")</f>
        <v/>
      </c>
    </row>
    <row r="263" spans="1:118" ht="15">
      <c r="A263" s="48" t="e">
        <f>Wedstrijden!#REF!</f>
        <v>#REF!</v>
      </c>
      <c r="B263" s="44">
        <f>IFERROR(VLOOKUP(Wedstrijden!E305,Wedstrijdlocaties!$B$2:$E$499,2,FALSE),"")</f>
        <v>927427</v>
      </c>
      <c r="C263" s="44" t="str">
        <f>Wedstrijden!F305</f>
        <v>Monnickendam</v>
      </c>
      <c r="D263" s="44" t="str">
        <f>IFERROR(VLOOKUP(Wedstrijden!G305,Organisaties!$B$2:$C$501,2,FALSE),"")</f>
        <v>V50736</v>
      </c>
      <c r="E263" s="44" t="str">
        <f>IFERROR(VLOOKUP(Wedstrijden!G305,Organisaties!$B$2:$F$501,5,FALSE),"")</f>
        <v>V31007</v>
      </c>
      <c r="F263" s="44" t="str">
        <f>IF(Wedstrijden!BC305&lt;&gt;"",Wedstrijden!BC305,"")</f>
        <v/>
      </c>
      <c r="G263" s="44">
        <f>IF(Wedstrijden!AY305="Indoor",1,0)</f>
        <v>0</v>
      </c>
      <c r="H263" s="44">
        <f>Wedstrijden!AZ305</f>
        <v>0</v>
      </c>
      <c r="I263" s="44" t="str">
        <f>IF(Wedstrijden!AX305="Nee",0,IF(Wedstrijden!AX305="Ja",1,""))</f>
        <v/>
      </c>
      <c r="J263" s="44" t="str">
        <f>IF(Wedstrijden!BA305&lt;&gt;"",Wedstrijden!BA305,"")</f>
        <v/>
      </c>
      <c r="W263" s="45"/>
      <c r="AE263" s="45"/>
      <c r="AN263" s="45"/>
      <c r="AU263" s="45"/>
      <c r="BA263" s="45"/>
      <c r="BE263" s="45"/>
      <c r="BJ263" s="44">
        <f>IF(COUNTA(Wedstrijden!I305:S305)&lt;&gt;0,1,"")</f>
        <v>1</v>
      </c>
      <c r="BK263" s="44">
        <f t="shared" si="24"/>
        <v>2</v>
      </c>
      <c r="BL263" s="44" t="str">
        <f>IF(Wedstrijden!I305="x","AA","")</f>
        <v/>
      </c>
      <c r="BM263" s="44" t="str">
        <f>IF(Wedstrijden!J305="x","A","")</f>
        <v/>
      </c>
      <c r="BN263" s="44" t="str">
        <f>IF(Wedstrijden!K305="x","B1","")</f>
        <v/>
      </c>
      <c r="BO263" s="44" t="str">
        <f>IF(Wedstrijden!L305="x","BB","")</f>
        <v/>
      </c>
      <c r="BP263" s="44" t="str">
        <f>IF(Wedstrijden!M305="x","B","")</f>
        <v>B</v>
      </c>
      <c r="BQ263" s="44" t="str">
        <f>IF(Wedstrijden!N305="x","L1","")</f>
        <v>L1</v>
      </c>
      <c r="BR263" s="44" t="str">
        <f>IF(Wedstrijden!O305="x","L2","")</f>
        <v>L2</v>
      </c>
      <c r="BS263" s="44" t="str">
        <f>IF(Wedstrijden!P305="x","M1","")</f>
        <v>M1</v>
      </c>
      <c r="BT263" s="44" t="str">
        <f>IF(Wedstrijden!Q305="x","M2","")</f>
        <v>M2</v>
      </c>
      <c r="BU263" s="44" t="str">
        <f>IF(Wedstrijden!R305="x","Z1","")</f>
        <v/>
      </c>
      <c r="BV263" s="44" t="str">
        <f>IF(Wedstrijden!S305="x","Z2","")</f>
        <v/>
      </c>
      <c r="BW263" s="44">
        <f>IF(COUNTA(Wedstrijden!T305:AB305)&lt;&gt;0,1,"")</f>
        <v>1</v>
      </c>
      <c r="BX263" s="44">
        <f t="shared" si="25"/>
        <v>1</v>
      </c>
      <c r="BY263" s="44" t="str">
        <f>IF(Wedstrijden!T305="x","BB","")</f>
        <v/>
      </c>
      <c r="BZ263" s="44" t="str">
        <f>IF(Wedstrijden!U305="x","B","")</f>
        <v>B</v>
      </c>
      <c r="CA263" s="44" t="str">
        <f>IF(Wedstrijden!V305="x","L1","")</f>
        <v>L1</v>
      </c>
      <c r="CB263" s="44" t="str">
        <f>IF(Wedstrijden!W305="x","L2","")</f>
        <v>L2</v>
      </c>
      <c r="CC263" s="44" t="str">
        <f>IF(Wedstrijden!X305="x","M1","")</f>
        <v>M1</v>
      </c>
      <c r="CD263" s="44" t="str">
        <f>IF(Wedstrijden!Y305="x","M2","")</f>
        <v>M2</v>
      </c>
      <c r="CE263" s="44" t="str">
        <f>IF(Wedstrijden!Z305="x","Z1","")</f>
        <v/>
      </c>
      <c r="CF263" s="44" t="str">
        <f>IF(Wedstrijden!AA305="x","Z2","")</f>
        <v/>
      </c>
      <c r="CG263" s="44" t="str">
        <f>IF(Wedstrijden!AB305="x","ZZL","")</f>
        <v/>
      </c>
      <c r="CL263" s="44" t="str">
        <f>IF(COUNTA(Wedstrijden!AC305:AJ305)&lt;&gt;0,2,"")</f>
        <v/>
      </c>
      <c r="CM263" s="44" t="str">
        <f t="shared" si="26"/>
        <v/>
      </c>
      <c r="CN263" s="44" t="str">
        <f>IF(Wedstrijden!AC305="x","AA","")</f>
        <v/>
      </c>
      <c r="CO263" s="44" t="str">
        <f>IF(Wedstrijden!AD305="x","A","")</f>
        <v/>
      </c>
      <c r="CP263" s="44" t="str">
        <f>IF(Wedstrijden!AE305="x","BB","")</f>
        <v/>
      </c>
      <c r="CQ263" s="44" t="str">
        <f>IF(Wedstrijden!AF305="x","B","")</f>
        <v/>
      </c>
      <c r="CR263" s="44" t="str">
        <f>IF(Wedstrijden!AG305="x","L","")</f>
        <v/>
      </c>
      <c r="CS263" s="44" t="str">
        <f>IF(Wedstrijden!AH305="x","M","")</f>
        <v/>
      </c>
      <c r="CT263" s="44" t="str">
        <f>IF(Wedstrijden!AI305="x","Z","")</f>
        <v/>
      </c>
      <c r="CU263" s="44" t="str">
        <f>IF(Wedstrijden!AJ305="x","ZZ","")</f>
        <v/>
      </c>
      <c r="CV263" s="44" t="str">
        <f>IF(COUNTA(Wedstrijden!AK305:AQ305)&lt;&gt;0,2,"")</f>
        <v/>
      </c>
      <c r="CW263" s="44" t="str">
        <f t="shared" si="27"/>
        <v/>
      </c>
      <c r="CX263" s="44" t="str">
        <f>IF(Wedstrijden!AK305="x","BB","")</f>
        <v/>
      </c>
      <c r="CY263" s="44" t="str">
        <f>IF(Wedstrijden!AL305="x","B","")</f>
        <v/>
      </c>
      <c r="CZ263" s="44" t="str">
        <f>IF(Wedstrijden!AM305="x","L","")</f>
        <v/>
      </c>
      <c r="DA263" s="44" t="str">
        <f>IF(Wedstrijden!AN305="x","M","")</f>
        <v/>
      </c>
      <c r="DB263" s="44" t="str">
        <f>IF(Wedstrijden!AO305="x","Z","")</f>
        <v/>
      </c>
      <c r="DC263" s="44" t="str">
        <f>IF(Wedstrijden!AP305="x","ZZ","")</f>
        <v/>
      </c>
      <c r="DD263" s="44" t="str">
        <f>IF(Wedstrijden!AQ305="x","1.40","")</f>
        <v/>
      </c>
      <c r="DE263" s="44" t="str">
        <f>IF(COUNTA(Wedstrijden!AR305:AT305)&lt;&gt;0,6,"")</f>
        <v/>
      </c>
      <c r="DF263" s="44" t="str">
        <f t="shared" si="28"/>
        <v/>
      </c>
      <c r="DG263" s="44" t="str">
        <f>IF(Wedstrijden!AR305="x","L","")</f>
        <v/>
      </c>
      <c r="DH263" s="44" t="str">
        <f>IF(Wedstrijden!AS305="x","M","")</f>
        <v/>
      </c>
      <c r="DI263" s="44" t="str">
        <f>IF(Wedstrijden!AT305="x","Z","")</f>
        <v/>
      </c>
      <c r="DJ263" s="44" t="str">
        <f>IF(COUNTA(Wedstrijden!AU305:AW305)&lt;&gt;0,6,"")</f>
        <v/>
      </c>
      <c r="DK263" s="44" t="str">
        <f t="shared" si="29"/>
        <v/>
      </c>
      <c r="DL263" s="44" t="str">
        <f>IF(Wedstrijden!AU305="x","L","")</f>
        <v/>
      </c>
      <c r="DM263" s="44" t="str">
        <f>IF(Wedstrijden!AV305="x","M","")</f>
        <v/>
      </c>
      <c r="DN263" s="44" t="str">
        <f>IF(Wedstrijden!AW305="x","Z","")</f>
        <v/>
      </c>
    </row>
    <row r="264" spans="1:118" ht="15">
      <c r="A264" s="48" t="e">
        <f>Wedstrijden!#REF!</f>
        <v>#REF!</v>
      </c>
      <c r="B264" s="44" t="str">
        <f>IFERROR(VLOOKUP(Wedstrijden!E306,Wedstrijdlocaties!$B$2:$E$499,2,FALSE),"")</f>
        <v/>
      </c>
      <c r="C264" s="44" t="str">
        <f>Wedstrijden!F306</f>
        <v>Kwadijk</v>
      </c>
      <c r="D264" s="44" t="str">
        <f>IFERROR(VLOOKUP(Wedstrijden!G306,Organisaties!$B$2:$C$501,2,FALSE),"")</f>
        <v>V60381</v>
      </c>
      <c r="E264" s="44" t="str">
        <f>IFERROR(VLOOKUP(Wedstrijden!G306,Organisaties!$B$2:$F$501,5,FALSE),"")</f>
        <v>V31007</v>
      </c>
      <c r="F264" s="44" t="str">
        <f>IF(Wedstrijden!BC306&lt;&gt;"",Wedstrijden!BC306,"")</f>
        <v/>
      </c>
      <c r="G264" s="44">
        <f>IF(Wedstrijden!AY306="Indoor",1,0)</f>
        <v>1</v>
      </c>
      <c r="H264" s="44">
        <f>Wedstrijden!AZ306</f>
        <v>0</v>
      </c>
      <c r="I264" s="44" t="str">
        <f>IF(Wedstrijden!AX306="Nee",0,IF(Wedstrijden!AX306="Ja",1,""))</f>
        <v/>
      </c>
      <c r="J264" s="44" t="str">
        <f>IF(Wedstrijden!BA306&lt;&gt;"",Wedstrijden!BA306,"")</f>
        <v/>
      </c>
      <c r="W264" s="45"/>
      <c r="AE264" s="45"/>
      <c r="AN264" s="45"/>
      <c r="AU264" s="45"/>
      <c r="BA264" s="45"/>
      <c r="BE264" s="45"/>
      <c r="BJ264" s="44">
        <f>IF(COUNTA(Wedstrijden!I306:S306)&lt;&gt;0,1,"")</f>
        <v>1</v>
      </c>
      <c r="BK264" s="44">
        <f t="shared" si="24"/>
        <v>2</v>
      </c>
      <c r="BL264" s="44" t="str">
        <f>IF(Wedstrijden!I306="x","AA","")</f>
        <v/>
      </c>
      <c r="BM264" s="44" t="str">
        <f>IF(Wedstrijden!J306="x","A","")</f>
        <v/>
      </c>
      <c r="BN264" s="44" t="str">
        <f>IF(Wedstrijden!K306="x","B1","")</f>
        <v/>
      </c>
      <c r="BO264" s="44" t="str">
        <f>IF(Wedstrijden!L306="x","BB","")</f>
        <v/>
      </c>
      <c r="BP264" s="44" t="str">
        <f>IF(Wedstrijden!M306="x","B","")</f>
        <v>B</v>
      </c>
      <c r="BQ264" s="44" t="str">
        <f>IF(Wedstrijden!N306="x","L1","")</f>
        <v>L1</v>
      </c>
      <c r="BR264" s="44" t="str">
        <f>IF(Wedstrijden!O306="x","L2","")</f>
        <v>L2</v>
      </c>
      <c r="BS264" s="44" t="str">
        <f>IF(Wedstrijden!P306="x","M1","")</f>
        <v>M1</v>
      </c>
      <c r="BT264" s="44" t="str">
        <f>IF(Wedstrijden!Q306="x","M2","")</f>
        <v>M2</v>
      </c>
      <c r="BU264" s="44" t="str">
        <f>IF(Wedstrijden!R306="x","Z1","")</f>
        <v/>
      </c>
      <c r="BV264" s="44" t="str">
        <f>IF(Wedstrijden!S306="x","Z2","")</f>
        <v/>
      </c>
      <c r="BW264" s="44">
        <f>IF(COUNTA(Wedstrijden!T306:AB306)&lt;&gt;0,1,"")</f>
        <v>1</v>
      </c>
      <c r="BX264" s="44">
        <f t="shared" si="25"/>
        <v>1</v>
      </c>
      <c r="BY264" s="44" t="str">
        <f>IF(Wedstrijden!T306="x","BB","")</f>
        <v/>
      </c>
      <c r="BZ264" s="44" t="str">
        <f>IF(Wedstrijden!U306="x","B","")</f>
        <v>B</v>
      </c>
      <c r="CA264" s="44" t="str">
        <f>IF(Wedstrijden!V306="x","L1","")</f>
        <v>L1</v>
      </c>
      <c r="CB264" s="44" t="str">
        <f>IF(Wedstrijden!W306="x","L2","")</f>
        <v>L2</v>
      </c>
      <c r="CC264" s="44" t="str">
        <f>IF(Wedstrijden!X306="x","M1","")</f>
        <v>M1</v>
      </c>
      <c r="CD264" s="44" t="str">
        <f>IF(Wedstrijden!Y306="x","M2","")</f>
        <v>M2</v>
      </c>
      <c r="CE264" s="44" t="str">
        <f>IF(Wedstrijden!Z306="x","Z1","")</f>
        <v/>
      </c>
      <c r="CF264" s="44" t="str">
        <f>IF(Wedstrijden!AA306="x","Z2","")</f>
        <v/>
      </c>
      <c r="CG264" s="44" t="str">
        <f>IF(Wedstrijden!AB306="x","ZZL","")</f>
        <v/>
      </c>
      <c r="CL264" s="44" t="str">
        <f>IF(COUNTA(Wedstrijden!AC306:AJ306)&lt;&gt;0,2,"")</f>
        <v/>
      </c>
      <c r="CM264" s="44" t="str">
        <f t="shared" si="26"/>
        <v/>
      </c>
      <c r="CN264" s="44" t="str">
        <f>IF(Wedstrijden!AC306="x","AA","")</f>
        <v/>
      </c>
      <c r="CO264" s="44" t="str">
        <f>IF(Wedstrijden!AD306="x","A","")</f>
        <v/>
      </c>
      <c r="CP264" s="44" t="str">
        <f>IF(Wedstrijden!AE306="x","BB","")</f>
        <v/>
      </c>
      <c r="CQ264" s="44" t="str">
        <f>IF(Wedstrijden!AF306="x","B","")</f>
        <v/>
      </c>
      <c r="CR264" s="44" t="str">
        <f>IF(Wedstrijden!AG306="x","L","")</f>
        <v/>
      </c>
      <c r="CS264" s="44" t="str">
        <f>IF(Wedstrijden!AH306="x","M","")</f>
        <v/>
      </c>
      <c r="CT264" s="44" t="str">
        <f>IF(Wedstrijden!AI306="x","Z","")</f>
        <v/>
      </c>
      <c r="CU264" s="44" t="str">
        <f>IF(Wedstrijden!AJ306="x","ZZ","")</f>
        <v/>
      </c>
      <c r="CV264" s="44" t="str">
        <f>IF(COUNTA(Wedstrijden!AK306:AQ306)&lt;&gt;0,2,"")</f>
        <v/>
      </c>
      <c r="CW264" s="44" t="str">
        <f t="shared" si="27"/>
        <v/>
      </c>
      <c r="CX264" s="44" t="str">
        <f>IF(Wedstrijden!AK306="x","BB","")</f>
        <v/>
      </c>
      <c r="CY264" s="44" t="str">
        <f>IF(Wedstrijden!AL306="x","B","")</f>
        <v/>
      </c>
      <c r="CZ264" s="44" t="str">
        <f>IF(Wedstrijden!AM306="x","L","")</f>
        <v/>
      </c>
      <c r="DA264" s="44" t="str">
        <f>IF(Wedstrijden!AN306="x","M","")</f>
        <v/>
      </c>
      <c r="DB264" s="44" t="str">
        <f>IF(Wedstrijden!AO306="x","Z","")</f>
        <v/>
      </c>
      <c r="DC264" s="44" t="str">
        <f>IF(Wedstrijden!AP306="x","ZZ","")</f>
        <v/>
      </c>
      <c r="DD264" s="44" t="str">
        <f>IF(Wedstrijden!AQ306="x","1.40","")</f>
        <v/>
      </c>
      <c r="DE264" s="44" t="str">
        <f>IF(COUNTA(Wedstrijden!AR306:AT306)&lt;&gt;0,6,"")</f>
        <v/>
      </c>
      <c r="DF264" s="44" t="str">
        <f t="shared" si="28"/>
        <v/>
      </c>
      <c r="DG264" s="44" t="str">
        <f>IF(Wedstrijden!AR306="x","L","")</f>
        <v/>
      </c>
      <c r="DH264" s="44" t="str">
        <f>IF(Wedstrijden!AS306="x","M","")</f>
        <v/>
      </c>
      <c r="DI264" s="44" t="str">
        <f>IF(Wedstrijden!AT306="x","Z","")</f>
        <v/>
      </c>
      <c r="DJ264" s="44" t="str">
        <f>IF(COUNTA(Wedstrijden!AU306:AW306)&lt;&gt;0,6,"")</f>
        <v/>
      </c>
      <c r="DK264" s="44" t="str">
        <f t="shared" si="29"/>
        <v/>
      </c>
      <c r="DL264" s="44" t="str">
        <f>IF(Wedstrijden!AU306="x","L","")</f>
        <v/>
      </c>
      <c r="DM264" s="44" t="str">
        <f>IF(Wedstrijden!AV306="x","M","")</f>
        <v/>
      </c>
      <c r="DN264" s="44" t="str">
        <f>IF(Wedstrijden!AW306="x","Z","")</f>
        <v/>
      </c>
    </row>
    <row r="265" spans="1:118" ht="15">
      <c r="A265" s="48" t="e">
        <f>Wedstrijden!#REF!</f>
        <v>#REF!</v>
      </c>
      <c r="B265" s="44" t="str">
        <f>IFERROR(VLOOKUP(Wedstrijden!E307,Wedstrijdlocaties!$B$2:$E$499,2,FALSE),"")</f>
        <v>V12119</v>
      </c>
      <c r="C265" s="44" t="str">
        <f>Wedstrijden!F307</f>
        <v>Sint Maarten</v>
      </c>
      <c r="D265" s="44" t="str">
        <f>IFERROR(VLOOKUP(Wedstrijden!G307,Organisaties!$B$2:$C$501,2,FALSE),"")</f>
        <v/>
      </c>
      <c r="E265" s="44" t="str">
        <f>IFERROR(VLOOKUP(Wedstrijden!G307,Organisaties!$B$2:$F$501,5,FALSE),"")</f>
        <v/>
      </c>
      <c r="F265" s="44" t="str">
        <f>IF(Wedstrijden!BC307&lt;&gt;"",Wedstrijden!BC307,"")</f>
        <v/>
      </c>
      <c r="G265" s="44">
        <f>IF(Wedstrijden!AY307="Indoor",1,0)</f>
        <v>0</v>
      </c>
      <c r="H265" s="44">
        <f>Wedstrijden!AZ307</f>
        <v>0</v>
      </c>
      <c r="I265" s="44" t="str">
        <f>IF(Wedstrijden!AX307="Nee",0,IF(Wedstrijden!AX307="Ja",1,""))</f>
        <v/>
      </c>
      <c r="J265" s="44" t="str">
        <f>IF(Wedstrijden!BA307&lt;&gt;"",Wedstrijden!BA307,"")</f>
        <v/>
      </c>
      <c r="W265" s="45"/>
      <c r="AE265" s="45"/>
      <c r="AN265" s="45"/>
      <c r="AU265" s="45"/>
      <c r="BA265" s="45"/>
      <c r="BE265" s="45"/>
      <c r="BJ265" s="44">
        <f>IF(COUNTA(Wedstrijden!I307:S307)&lt;&gt;0,1,"")</f>
        <v>1</v>
      </c>
      <c r="BK265" s="44">
        <f t="shared" si="24"/>
        <v>2</v>
      </c>
      <c r="BL265" s="44" t="str">
        <f>IF(Wedstrijden!I307="x","AA","")</f>
        <v/>
      </c>
      <c r="BM265" s="44" t="str">
        <f>IF(Wedstrijden!J307="x","A","")</f>
        <v/>
      </c>
      <c r="BN265" s="44" t="str">
        <f>IF(Wedstrijden!K307="x","B1","")</f>
        <v/>
      </c>
      <c r="BO265" s="44" t="str">
        <f>IF(Wedstrijden!L307="x","BB","")</f>
        <v>BB</v>
      </c>
      <c r="BP265" s="44" t="str">
        <f>IF(Wedstrijden!M307="x","B","")</f>
        <v>B</v>
      </c>
      <c r="BQ265" s="44" t="str">
        <f>IF(Wedstrijden!N307="x","L1","")</f>
        <v>L1</v>
      </c>
      <c r="BR265" s="44" t="str">
        <f>IF(Wedstrijden!O307="x","L2","")</f>
        <v>L2</v>
      </c>
      <c r="BS265" s="44" t="str">
        <f>IF(Wedstrijden!P307="x","M1","")</f>
        <v>M1</v>
      </c>
      <c r="BT265" s="44" t="str">
        <f>IF(Wedstrijden!Q307="x","M2","")</f>
        <v>M2</v>
      </c>
      <c r="BU265" s="44" t="str">
        <f>IF(Wedstrijden!R307="x","Z1","")</f>
        <v>Z1</v>
      </c>
      <c r="BV265" s="44" t="str">
        <f>IF(Wedstrijden!S307="x","Z2","")</f>
        <v>Z2</v>
      </c>
      <c r="BW265" s="44">
        <f>IF(COUNTA(Wedstrijden!T307:AB307)&lt;&gt;0,1,"")</f>
        <v>1</v>
      </c>
      <c r="BX265" s="44">
        <f t="shared" si="25"/>
        <v>1</v>
      </c>
      <c r="BY265" s="44" t="str">
        <f>IF(Wedstrijden!T307="x","BB","")</f>
        <v>BB</v>
      </c>
      <c r="BZ265" s="44" t="str">
        <f>IF(Wedstrijden!U307="x","B","")</f>
        <v>B</v>
      </c>
      <c r="CA265" s="44" t="str">
        <f>IF(Wedstrijden!V307="x","L1","")</f>
        <v>L1</v>
      </c>
      <c r="CB265" s="44" t="str">
        <f>IF(Wedstrijden!W307="x","L2","")</f>
        <v>L2</v>
      </c>
      <c r="CC265" s="44" t="str">
        <f>IF(Wedstrijden!X307="x","M1","")</f>
        <v>M1</v>
      </c>
      <c r="CD265" s="44" t="str">
        <f>IF(Wedstrijden!Y307="x","M2","")</f>
        <v>M2</v>
      </c>
      <c r="CE265" s="44" t="str">
        <f>IF(Wedstrijden!Z307="x","Z1","")</f>
        <v>Z1</v>
      </c>
      <c r="CF265" s="44" t="str">
        <f>IF(Wedstrijden!AA307="x","Z2","")</f>
        <v>Z2</v>
      </c>
      <c r="CG265" s="44" t="str">
        <f>IF(Wedstrijden!AB307="x","ZZL","")</f>
        <v/>
      </c>
      <c r="CL265" s="44" t="str">
        <f>IF(COUNTA(Wedstrijden!AC307:AJ307)&lt;&gt;0,2,"")</f>
        <v/>
      </c>
      <c r="CM265" s="44" t="str">
        <f t="shared" si="26"/>
        <v/>
      </c>
      <c r="CN265" s="44" t="str">
        <f>IF(Wedstrijden!AC307="x","AA","")</f>
        <v/>
      </c>
      <c r="CO265" s="44" t="str">
        <f>IF(Wedstrijden!AD307="x","A","")</f>
        <v/>
      </c>
      <c r="CP265" s="44" t="str">
        <f>IF(Wedstrijden!AE307="x","BB","")</f>
        <v/>
      </c>
      <c r="CQ265" s="44" t="str">
        <f>IF(Wedstrijden!AF307="x","B","")</f>
        <v/>
      </c>
      <c r="CR265" s="44" t="str">
        <f>IF(Wedstrijden!AG307="x","L","")</f>
        <v/>
      </c>
      <c r="CS265" s="44" t="str">
        <f>IF(Wedstrijden!AH307="x","M","")</f>
        <v/>
      </c>
      <c r="CT265" s="44" t="str">
        <f>IF(Wedstrijden!AI307="x","Z","")</f>
        <v/>
      </c>
      <c r="CU265" s="44" t="str">
        <f>IF(Wedstrijden!AJ307="x","ZZ","")</f>
        <v/>
      </c>
      <c r="CV265" s="44" t="str">
        <f>IF(COUNTA(Wedstrijden!AK307:AQ307)&lt;&gt;0,2,"")</f>
        <v/>
      </c>
      <c r="CW265" s="44" t="str">
        <f t="shared" si="27"/>
        <v/>
      </c>
      <c r="CX265" s="44" t="str">
        <f>IF(Wedstrijden!AK307="x","BB","")</f>
        <v/>
      </c>
      <c r="CY265" s="44" t="str">
        <f>IF(Wedstrijden!AL307="x","B","")</f>
        <v/>
      </c>
      <c r="CZ265" s="44" t="str">
        <f>IF(Wedstrijden!AM307="x","L","")</f>
        <v/>
      </c>
      <c r="DA265" s="44" t="str">
        <f>IF(Wedstrijden!AN307="x","M","")</f>
        <v/>
      </c>
      <c r="DB265" s="44" t="str">
        <f>IF(Wedstrijden!AO307="x","Z","")</f>
        <v/>
      </c>
      <c r="DC265" s="44" t="str">
        <f>IF(Wedstrijden!AP307="x","ZZ","")</f>
        <v/>
      </c>
      <c r="DD265" s="44" t="str">
        <f>IF(Wedstrijden!AQ307="x","1.40","")</f>
        <v/>
      </c>
      <c r="DE265" s="44" t="str">
        <f>IF(COUNTA(Wedstrijden!AR307:AT307)&lt;&gt;0,6,"")</f>
        <v/>
      </c>
      <c r="DF265" s="44" t="str">
        <f t="shared" si="28"/>
        <v/>
      </c>
      <c r="DG265" s="44" t="str">
        <f>IF(Wedstrijden!AR307="x","L","")</f>
        <v/>
      </c>
      <c r="DH265" s="44" t="str">
        <f>IF(Wedstrijden!AS307="x","M","")</f>
        <v/>
      </c>
      <c r="DI265" s="44" t="str">
        <f>IF(Wedstrijden!AT307="x","Z","")</f>
        <v/>
      </c>
      <c r="DJ265" s="44" t="str">
        <f>IF(COUNTA(Wedstrijden!AU307:AW307)&lt;&gt;0,6,"")</f>
        <v/>
      </c>
      <c r="DK265" s="44" t="str">
        <f t="shared" si="29"/>
        <v/>
      </c>
      <c r="DL265" s="44" t="str">
        <f>IF(Wedstrijden!AU307="x","L","")</f>
        <v/>
      </c>
      <c r="DM265" s="44" t="str">
        <f>IF(Wedstrijden!AV307="x","M","")</f>
        <v/>
      </c>
      <c r="DN265" s="44" t="str">
        <f>IF(Wedstrijden!AW307="x","Z","")</f>
        <v/>
      </c>
    </row>
    <row r="266" spans="1:118" ht="15">
      <c r="A266" s="48" t="e">
        <f>Wedstrijden!#REF!</f>
        <v>#REF!</v>
      </c>
      <c r="B266" s="44" t="str">
        <f>IFERROR(VLOOKUP(Wedstrijden!E308,Wedstrijdlocaties!$B$2:$E$499,2,FALSE),"")</f>
        <v/>
      </c>
      <c r="C266" s="44" t="str">
        <f>Wedstrijden!F308</f>
        <v>Hippolytushoef</v>
      </c>
      <c r="D266" s="44" t="str">
        <f>IFERROR(VLOOKUP(Wedstrijden!G308,Organisaties!$B$2:$C$501,2,FALSE),"")</f>
        <v/>
      </c>
      <c r="E266" s="44" t="str">
        <f>IFERROR(VLOOKUP(Wedstrijden!G308,Organisaties!$B$2:$F$501,5,FALSE),"")</f>
        <v/>
      </c>
      <c r="F266" s="44" t="str">
        <f>IF(Wedstrijden!BC308&lt;&gt;"",Wedstrijden!BC308,"")</f>
        <v/>
      </c>
      <c r="G266" s="44">
        <f>IF(Wedstrijden!AY308="Indoor",1,0)</f>
        <v>0</v>
      </c>
      <c r="H266" s="44">
        <f>Wedstrijden!AZ308</f>
        <v>0</v>
      </c>
      <c r="I266" s="44" t="str">
        <f>IF(Wedstrijden!AX308="Nee",0,IF(Wedstrijden!AX308="Ja",1,""))</f>
        <v/>
      </c>
      <c r="J266" s="44" t="str">
        <f>IF(Wedstrijden!BA308&lt;&gt;"",Wedstrijden!BA308,"")</f>
        <v/>
      </c>
      <c r="W266" s="45"/>
      <c r="AE266" s="45"/>
      <c r="AN266" s="45"/>
      <c r="AU266" s="45"/>
      <c r="BA266" s="45"/>
      <c r="BE266" s="45"/>
      <c r="BJ266" s="44">
        <f>IF(COUNTA(Wedstrijden!I308:S308)&lt;&gt;0,1,"")</f>
        <v>1</v>
      </c>
      <c r="BK266" s="44">
        <f t="shared" si="24"/>
        <v>2</v>
      </c>
      <c r="BL266" s="44" t="str">
        <f>IF(Wedstrijden!I308="x","AA","")</f>
        <v/>
      </c>
      <c r="BM266" s="44" t="str">
        <f>IF(Wedstrijden!J308="x","A","")</f>
        <v/>
      </c>
      <c r="BN266" s="44" t="str">
        <f>IF(Wedstrijden!K308="x","B1","")</f>
        <v/>
      </c>
      <c r="BO266" s="44" t="str">
        <f>IF(Wedstrijden!L308="x","BB","")</f>
        <v/>
      </c>
      <c r="BP266" s="44" t="str">
        <f>IF(Wedstrijden!M308="x","B","")</f>
        <v>B</v>
      </c>
      <c r="BQ266" s="44" t="str">
        <f>IF(Wedstrijden!N308="x","L1","")</f>
        <v>L1</v>
      </c>
      <c r="BR266" s="44" t="str">
        <f>IF(Wedstrijden!O308="x","L2","")</f>
        <v>L2</v>
      </c>
      <c r="BS266" s="44" t="str">
        <f>IF(Wedstrijden!P308="x","M1","")</f>
        <v>M1</v>
      </c>
      <c r="BT266" s="44" t="str">
        <f>IF(Wedstrijden!Q308="x","M2","")</f>
        <v>M2</v>
      </c>
      <c r="BU266" s="44" t="str">
        <f>IF(Wedstrijden!R308="x","Z1","")</f>
        <v/>
      </c>
      <c r="BV266" s="44" t="str">
        <f>IF(Wedstrijden!S308="x","Z2","")</f>
        <v/>
      </c>
      <c r="BW266" s="44">
        <f>IF(COUNTA(Wedstrijden!T308:AB308)&lt;&gt;0,1,"")</f>
        <v>1</v>
      </c>
      <c r="BX266" s="44">
        <f t="shared" si="25"/>
        <v>1</v>
      </c>
      <c r="BY266" s="44" t="str">
        <f>IF(Wedstrijden!T308="x","BB","")</f>
        <v/>
      </c>
      <c r="BZ266" s="44" t="str">
        <f>IF(Wedstrijden!U308="x","B","")</f>
        <v>B</v>
      </c>
      <c r="CA266" s="44" t="str">
        <f>IF(Wedstrijden!V308="x","L1","")</f>
        <v>L1</v>
      </c>
      <c r="CB266" s="44" t="str">
        <f>IF(Wedstrijden!W308="x","L2","")</f>
        <v>L2</v>
      </c>
      <c r="CC266" s="44" t="str">
        <f>IF(Wedstrijden!X308="x","M1","")</f>
        <v>M1</v>
      </c>
      <c r="CD266" s="44" t="str">
        <f>IF(Wedstrijden!Y308="x","M2","")</f>
        <v>M2</v>
      </c>
      <c r="CE266" s="44" t="str">
        <f>IF(Wedstrijden!Z308="x","Z1","")</f>
        <v/>
      </c>
      <c r="CF266" s="44" t="str">
        <f>IF(Wedstrijden!AA308="x","Z2","")</f>
        <v/>
      </c>
      <c r="CG266" s="44" t="str">
        <f>IF(Wedstrijden!AB308="x","ZZL","")</f>
        <v/>
      </c>
      <c r="CL266" s="44" t="str">
        <f>IF(COUNTA(Wedstrijden!AC308:AJ308)&lt;&gt;0,2,"")</f>
        <v/>
      </c>
      <c r="CM266" s="44" t="str">
        <f t="shared" si="26"/>
        <v/>
      </c>
      <c r="CN266" s="44" t="str">
        <f>IF(Wedstrijden!AC308="x","AA","")</f>
        <v/>
      </c>
      <c r="CO266" s="44" t="str">
        <f>IF(Wedstrijden!AD308="x","A","")</f>
        <v/>
      </c>
      <c r="CP266" s="44" t="str">
        <f>IF(Wedstrijden!AE308="x","BB","")</f>
        <v/>
      </c>
      <c r="CQ266" s="44" t="str">
        <f>IF(Wedstrijden!AF308="x","B","")</f>
        <v/>
      </c>
      <c r="CR266" s="44" t="str">
        <f>IF(Wedstrijden!AG308="x","L","")</f>
        <v/>
      </c>
      <c r="CS266" s="44" t="str">
        <f>IF(Wedstrijden!AH308="x","M","")</f>
        <v/>
      </c>
      <c r="CT266" s="44" t="str">
        <f>IF(Wedstrijden!AI308="x","Z","")</f>
        <v/>
      </c>
      <c r="CU266" s="44" t="str">
        <f>IF(Wedstrijden!AJ308="x","ZZ","")</f>
        <v/>
      </c>
      <c r="CV266" s="44" t="str">
        <f>IF(COUNTA(Wedstrijden!AK308:AQ308)&lt;&gt;0,2,"")</f>
        <v/>
      </c>
      <c r="CW266" s="44" t="str">
        <f t="shared" si="27"/>
        <v/>
      </c>
      <c r="CX266" s="44" t="str">
        <f>IF(Wedstrijden!AK308="x","BB","")</f>
        <v/>
      </c>
      <c r="CY266" s="44" t="str">
        <f>IF(Wedstrijden!AL308="x","B","")</f>
        <v/>
      </c>
      <c r="CZ266" s="44" t="str">
        <f>IF(Wedstrijden!AM308="x","L","")</f>
        <v/>
      </c>
      <c r="DA266" s="44" t="str">
        <f>IF(Wedstrijden!AN308="x","M","")</f>
        <v/>
      </c>
      <c r="DB266" s="44" t="str">
        <f>IF(Wedstrijden!AO308="x","Z","")</f>
        <v/>
      </c>
      <c r="DC266" s="44" t="str">
        <f>IF(Wedstrijden!AP308="x","ZZ","")</f>
        <v/>
      </c>
      <c r="DD266" s="44" t="str">
        <f>IF(Wedstrijden!AQ308="x","1.40","")</f>
        <v/>
      </c>
      <c r="DE266" s="44" t="str">
        <f>IF(COUNTA(Wedstrijden!AR308:AT308)&lt;&gt;0,6,"")</f>
        <v/>
      </c>
      <c r="DF266" s="44" t="str">
        <f t="shared" si="28"/>
        <v/>
      </c>
      <c r="DG266" s="44" t="str">
        <f>IF(Wedstrijden!AR308="x","L","")</f>
        <v/>
      </c>
      <c r="DH266" s="44" t="str">
        <f>IF(Wedstrijden!AS308="x","M","")</f>
        <v/>
      </c>
      <c r="DI266" s="44" t="str">
        <f>IF(Wedstrijden!AT308="x","Z","")</f>
        <v/>
      </c>
      <c r="DJ266" s="44" t="str">
        <f>IF(COUNTA(Wedstrijden!AU308:AW308)&lt;&gt;0,6,"")</f>
        <v/>
      </c>
      <c r="DK266" s="44" t="str">
        <f t="shared" si="29"/>
        <v/>
      </c>
      <c r="DL266" s="44" t="str">
        <f>IF(Wedstrijden!AU308="x","L","")</f>
        <v/>
      </c>
      <c r="DM266" s="44" t="str">
        <f>IF(Wedstrijden!AV308="x","M","")</f>
        <v/>
      </c>
      <c r="DN266" s="44" t="str">
        <f>IF(Wedstrijden!AW308="x","Z","")</f>
        <v/>
      </c>
    </row>
    <row r="267" spans="1:118" ht="15">
      <c r="A267" s="48" t="e">
        <f>Wedstrijden!#REF!</f>
        <v>#REF!</v>
      </c>
      <c r="B267" s="44">
        <f>IFERROR(VLOOKUP(Wedstrijden!E309,Wedstrijdlocaties!$B$2:$E$499,2,FALSE),"")</f>
        <v>824694</v>
      </c>
      <c r="C267" s="44" t="str">
        <f>Wedstrijden!F309</f>
        <v>Hem</v>
      </c>
      <c r="D267" s="44" t="str">
        <f>IFERROR(VLOOKUP(Wedstrijden!G309,Organisaties!$B$2:$C$501,2,FALSE),"")</f>
        <v/>
      </c>
      <c r="E267" s="44" t="str">
        <f>IFERROR(VLOOKUP(Wedstrijden!G309,Organisaties!$B$2:$F$501,5,FALSE),"")</f>
        <v/>
      </c>
      <c r="F267" s="44" t="str">
        <f>IF(Wedstrijden!BC309&lt;&gt;"",Wedstrijden!BC309,"")</f>
        <v/>
      </c>
      <c r="G267" s="44">
        <f>IF(Wedstrijden!AY309="Indoor",1,0)</f>
        <v>0</v>
      </c>
      <c r="H267" s="44">
        <f>Wedstrijden!AZ309</f>
        <v>0</v>
      </c>
      <c r="I267" s="44" t="str">
        <f>IF(Wedstrijden!AX309="Nee",0,IF(Wedstrijden!AX309="Ja",1,""))</f>
        <v/>
      </c>
      <c r="J267" s="44" t="str">
        <f>IF(Wedstrijden!BA309&lt;&gt;"",Wedstrijden!BA309,"")</f>
        <v>Indoor</v>
      </c>
      <c r="W267" s="45"/>
      <c r="AE267" s="45"/>
      <c r="AN267" s="45"/>
      <c r="AU267" s="45"/>
      <c r="BA267" s="45"/>
      <c r="BE267" s="45"/>
      <c r="BJ267" s="44">
        <f>IF(COUNTA(Wedstrijden!I309:S309)&lt;&gt;0,1,"")</f>
        <v>1</v>
      </c>
      <c r="BK267" s="44">
        <f t="shared" si="24"/>
        <v>2</v>
      </c>
      <c r="BL267" s="44" t="str">
        <f>IF(Wedstrijden!I309="x","AA","")</f>
        <v/>
      </c>
      <c r="BM267" s="44" t="str">
        <f>IF(Wedstrijden!J309="x","A","")</f>
        <v/>
      </c>
      <c r="BN267" s="44" t="str">
        <f>IF(Wedstrijden!K309="x","B1","")</f>
        <v/>
      </c>
      <c r="BO267" s="44" t="str">
        <f>IF(Wedstrijden!L309="x","BB","")</f>
        <v/>
      </c>
      <c r="BP267" s="44" t="str">
        <f>IF(Wedstrijden!M309="x","B","")</f>
        <v>B</v>
      </c>
      <c r="BQ267" s="44" t="str">
        <f>IF(Wedstrijden!N309="x","L1","")</f>
        <v>L1</v>
      </c>
      <c r="BR267" s="44" t="str">
        <f>IF(Wedstrijden!O309="x","L2","")</f>
        <v>L2</v>
      </c>
      <c r="BS267" s="44" t="str">
        <f>IF(Wedstrijden!P309="x","M1","")</f>
        <v>M1</v>
      </c>
      <c r="BT267" s="44" t="str">
        <f>IF(Wedstrijden!Q309="x","M2","")</f>
        <v>M2</v>
      </c>
      <c r="BU267" s="44" t="str">
        <f>IF(Wedstrijden!R309="x","Z1","")</f>
        <v/>
      </c>
      <c r="BV267" s="44" t="str">
        <f>IF(Wedstrijden!S309="x","Z2","")</f>
        <v/>
      </c>
      <c r="BW267" s="44">
        <f>IF(COUNTA(Wedstrijden!T309:AB309)&lt;&gt;0,1,"")</f>
        <v>1</v>
      </c>
      <c r="BX267" s="44">
        <f t="shared" si="25"/>
        <v>1</v>
      </c>
      <c r="BY267" s="44" t="str">
        <f>IF(Wedstrijden!T309="x","BB","")</f>
        <v/>
      </c>
      <c r="BZ267" s="44" t="str">
        <f>IF(Wedstrijden!U309="x","B","")</f>
        <v>B</v>
      </c>
      <c r="CA267" s="44" t="str">
        <f>IF(Wedstrijden!V309="x","L1","")</f>
        <v>L1</v>
      </c>
      <c r="CB267" s="44" t="str">
        <f>IF(Wedstrijden!W309="x","L2","")</f>
        <v>L2</v>
      </c>
      <c r="CC267" s="44" t="str">
        <f>IF(Wedstrijden!X309="x","M1","")</f>
        <v>M1</v>
      </c>
      <c r="CD267" s="44" t="str">
        <f>IF(Wedstrijden!Y309="x","M2","")</f>
        <v>M2</v>
      </c>
      <c r="CE267" s="44" t="str">
        <f>IF(Wedstrijden!Z309="x","Z1","")</f>
        <v/>
      </c>
      <c r="CF267" s="44" t="str">
        <f>IF(Wedstrijden!AA309="x","Z2","")</f>
        <v/>
      </c>
      <c r="CG267" s="44" t="str">
        <f>IF(Wedstrijden!AB309="x","ZZL","")</f>
        <v/>
      </c>
      <c r="CL267" s="44" t="str">
        <f>IF(COUNTA(Wedstrijden!AC309:AJ309)&lt;&gt;0,2,"")</f>
        <v/>
      </c>
      <c r="CM267" s="44" t="str">
        <f t="shared" si="26"/>
        <v/>
      </c>
      <c r="CN267" s="44" t="str">
        <f>IF(Wedstrijden!AC309="x","AA","")</f>
        <v/>
      </c>
      <c r="CO267" s="44" t="str">
        <f>IF(Wedstrijden!AD309="x","A","")</f>
        <v/>
      </c>
      <c r="CP267" s="44" t="str">
        <f>IF(Wedstrijden!AE309="x","BB","")</f>
        <v/>
      </c>
      <c r="CQ267" s="44" t="str">
        <f>IF(Wedstrijden!AF309="x","B","")</f>
        <v/>
      </c>
      <c r="CR267" s="44" t="str">
        <f>IF(Wedstrijden!AG309="x","L","")</f>
        <v/>
      </c>
      <c r="CS267" s="44" t="str">
        <f>IF(Wedstrijden!AH309="x","M","")</f>
        <v/>
      </c>
      <c r="CT267" s="44" t="str">
        <f>IF(Wedstrijden!AI309="x","Z","")</f>
        <v/>
      </c>
      <c r="CU267" s="44" t="str">
        <f>IF(Wedstrijden!AJ309="x","ZZ","")</f>
        <v/>
      </c>
      <c r="CV267" s="44" t="str">
        <f>IF(COUNTA(Wedstrijden!AK309:AQ309)&lt;&gt;0,2,"")</f>
        <v/>
      </c>
      <c r="CW267" s="44" t="str">
        <f t="shared" si="27"/>
        <v/>
      </c>
      <c r="CX267" s="44" t="str">
        <f>IF(Wedstrijden!AK309="x","BB","")</f>
        <v/>
      </c>
      <c r="CY267" s="44" t="str">
        <f>IF(Wedstrijden!AL309="x","B","")</f>
        <v/>
      </c>
      <c r="CZ267" s="44" t="str">
        <f>IF(Wedstrijden!AM309="x","L","")</f>
        <v/>
      </c>
      <c r="DA267" s="44" t="str">
        <f>IF(Wedstrijden!AN309="x","M","")</f>
        <v/>
      </c>
      <c r="DB267" s="44" t="str">
        <f>IF(Wedstrijden!AO309="x","Z","")</f>
        <v/>
      </c>
      <c r="DC267" s="44" t="str">
        <f>IF(Wedstrijden!AP309="x","ZZ","")</f>
        <v/>
      </c>
      <c r="DD267" s="44" t="str">
        <f>IF(Wedstrijden!AQ309="x","1.40","")</f>
        <v/>
      </c>
      <c r="DE267" s="44" t="str">
        <f>IF(COUNTA(Wedstrijden!AR309:AT309)&lt;&gt;0,6,"")</f>
        <v/>
      </c>
      <c r="DF267" s="44" t="str">
        <f t="shared" si="28"/>
        <v/>
      </c>
      <c r="DG267" s="44" t="str">
        <f>IF(Wedstrijden!AR309="x","L","")</f>
        <v/>
      </c>
      <c r="DH267" s="44" t="str">
        <f>IF(Wedstrijden!AS309="x","M","")</f>
        <v/>
      </c>
      <c r="DI267" s="44" t="str">
        <f>IF(Wedstrijden!AT309="x","Z","")</f>
        <v/>
      </c>
      <c r="DJ267" s="44" t="str">
        <f>IF(COUNTA(Wedstrijden!AU309:AW309)&lt;&gt;0,6,"")</f>
        <v/>
      </c>
      <c r="DK267" s="44" t="str">
        <f t="shared" si="29"/>
        <v/>
      </c>
      <c r="DL267" s="44" t="str">
        <f>IF(Wedstrijden!AU309="x","L","")</f>
        <v/>
      </c>
      <c r="DM267" s="44" t="str">
        <f>IF(Wedstrijden!AV309="x","M","")</f>
        <v/>
      </c>
      <c r="DN267" s="44" t="str">
        <f>IF(Wedstrijden!AW309="x","Z","")</f>
        <v/>
      </c>
    </row>
    <row r="268" spans="1:118" ht="15">
      <c r="A268" s="48" t="e">
        <f>Wedstrijden!#REF!</f>
        <v>#REF!</v>
      </c>
      <c r="B268" s="44" t="str">
        <f>IFERROR(VLOOKUP(Wedstrijden!E310,Wedstrijdlocaties!$B$2:$E$499,2,FALSE),"")</f>
        <v>V12155</v>
      </c>
      <c r="C268" s="44" t="str">
        <f>Wedstrijden!F310</f>
        <v>Waarland</v>
      </c>
      <c r="D268" s="44" t="str">
        <f>IFERROR(VLOOKUP(Wedstrijden!G310,Organisaties!$B$2:$C$501,2,FALSE),"")</f>
        <v>V60263</v>
      </c>
      <c r="E268" s="44" t="str">
        <f>IFERROR(VLOOKUP(Wedstrijden!G310,Organisaties!$B$2:$F$501,5,FALSE),"")</f>
        <v>V31007</v>
      </c>
      <c r="F268" s="44" t="str">
        <f>IF(Wedstrijden!BC310&lt;&gt;"",Wedstrijden!BC310,"")</f>
        <v/>
      </c>
      <c r="G268" s="44">
        <f>IF(Wedstrijden!AY310="Indoor",1,0)</f>
        <v>0</v>
      </c>
      <c r="H268" s="44" t="str">
        <f>Wedstrijden!AZ310</f>
        <v>Nee</v>
      </c>
      <c r="I268" s="44" t="str">
        <f>IF(Wedstrijden!AX310="Nee",0,IF(Wedstrijden!AX310="Ja",1,""))</f>
        <v/>
      </c>
      <c r="J268" s="44" t="str">
        <f>IF(Wedstrijden!BA310&lt;&gt;"",Wedstrijden!BA310,"")</f>
        <v>Outdoor</v>
      </c>
      <c r="W268" s="45"/>
      <c r="AE268" s="45"/>
      <c r="AN268" s="45"/>
      <c r="AU268" s="45"/>
      <c r="BA268" s="45"/>
      <c r="BE268" s="45"/>
      <c r="BJ268" s="44">
        <f>IF(COUNTA(Wedstrijden!I310:S310)&lt;&gt;0,1,"")</f>
        <v>1</v>
      </c>
      <c r="BK268" s="44">
        <f t="shared" si="24"/>
        <v>2</v>
      </c>
      <c r="BL268" s="44" t="str">
        <f>IF(Wedstrijden!I310="x","AA","")</f>
        <v/>
      </c>
      <c r="BM268" s="44" t="str">
        <f>IF(Wedstrijden!J310="x","A","")</f>
        <v/>
      </c>
      <c r="BN268" s="44" t="str">
        <f>IF(Wedstrijden!K310="x","B1","")</f>
        <v/>
      </c>
      <c r="BO268" s="44" t="str">
        <f>IF(Wedstrijden!L310="x","BB","")</f>
        <v/>
      </c>
      <c r="BP268" s="44" t="str">
        <f>IF(Wedstrijden!M310="x","B","")</f>
        <v>B</v>
      </c>
      <c r="BQ268" s="44" t="str">
        <f>IF(Wedstrijden!N310="x","L1","")</f>
        <v>L1</v>
      </c>
      <c r="BR268" s="44" t="str">
        <f>IF(Wedstrijden!O310="x","L2","")</f>
        <v>L2</v>
      </c>
      <c r="BS268" s="44" t="str">
        <f>IF(Wedstrijden!P310="x","M1","")</f>
        <v>M1</v>
      </c>
      <c r="BT268" s="44" t="str">
        <f>IF(Wedstrijden!Q310="x","M2","")</f>
        <v>M2</v>
      </c>
      <c r="BU268" s="44" t="str">
        <f>IF(Wedstrijden!R310="x","Z1","")</f>
        <v>Z1</v>
      </c>
      <c r="BV268" s="44" t="str">
        <f>IF(Wedstrijden!S310="x","Z2","")</f>
        <v>Z2</v>
      </c>
      <c r="BW268" s="44">
        <f>IF(COUNTA(Wedstrijden!T310:AB310)&lt;&gt;0,1,"")</f>
        <v>1</v>
      </c>
      <c r="BX268" s="44">
        <f t="shared" si="25"/>
        <v>1</v>
      </c>
      <c r="BY268" s="44" t="str">
        <f>IF(Wedstrijden!T310="x","BB","")</f>
        <v/>
      </c>
      <c r="BZ268" s="44" t="str">
        <f>IF(Wedstrijden!U310="x","B","")</f>
        <v>B</v>
      </c>
      <c r="CA268" s="44" t="str">
        <f>IF(Wedstrijden!V310="x","L1","")</f>
        <v>L1</v>
      </c>
      <c r="CB268" s="44" t="str">
        <f>IF(Wedstrijden!W310="x","L2","")</f>
        <v>L2</v>
      </c>
      <c r="CC268" s="44" t="str">
        <f>IF(Wedstrijden!X310="x","M1","")</f>
        <v>M1</v>
      </c>
      <c r="CD268" s="44" t="str">
        <f>IF(Wedstrijden!Y310="x","M2","")</f>
        <v>M2</v>
      </c>
      <c r="CE268" s="44" t="str">
        <f>IF(Wedstrijden!Z310="x","Z1","")</f>
        <v>Z1</v>
      </c>
      <c r="CF268" s="44" t="str">
        <f>IF(Wedstrijden!AA310="x","Z2","")</f>
        <v>Z2</v>
      </c>
      <c r="CG268" s="44" t="str">
        <f>IF(Wedstrijden!AB310="x","ZZL","")</f>
        <v>ZZL</v>
      </c>
      <c r="CL268" s="44" t="str">
        <f>IF(COUNTA(Wedstrijden!AC310:AJ310)&lt;&gt;0,2,"")</f>
        <v/>
      </c>
      <c r="CM268" s="44" t="str">
        <f t="shared" si="26"/>
        <v/>
      </c>
      <c r="CN268" s="44" t="str">
        <f>IF(Wedstrijden!AC310="x","AA","")</f>
        <v/>
      </c>
      <c r="CO268" s="44" t="str">
        <f>IF(Wedstrijden!AD310="x","A","")</f>
        <v/>
      </c>
      <c r="CP268" s="44" t="str">
        <f>IF(Wedstrijden!AE310="x","BB","")</f>
        <v/>
      </c>
      <c r="CQ268" s="44" t="str">
        <f>IF(Wedstrijden!AF310="x","B","")</f>
        <v/>
      </c>
      <c r="CR268" s="44" t="str">
        <f>IF(Wedstrijden!AG310="x","L","")</f>
        <v/>
      </c>
      <c r="CS268" s="44" t="str">
        <f>IF(Wedstrijden!AH310="x","M","")</f>
        <v/>
      </c>
      <c r="CT268" s="44" t="str">
        <f>IF(Wedstrijden!AI310="x","Z","")</f>
        <v/>
      </c>
      <c r="CU268" s="44" t="str">
        <f>IF(Wedstrijden!AJ310="x","ZZ","")</f>
        <v/>
      </c>
      <c r="CV268" s="44" t="str">
        <f>IF(COUNTA(Wedstrijden!AK310:AQ310)&lt;&gt;0,2,"")</f>
        <v/>
      </c>
      <c r="CW268" s="44" t="str">
        <f t="shared" si="27"/>
        <v/>
      </c>
      <c r="CX268" s="44" t="str">
        <f>IF(Wedstrijden!AK310="x","BB","")</f>
        <v/>
      </c>
      <c r="CY268" s="44" t="str">
        <f>IF(Wedstrijden!AL310="x","B","")</f>
        <v/>
      </c>
      <c r="CZ268" s="44" t="str">
        <f>IF(Wedstrijden!AM310="x","L","")</f>
        <v/>
      </c>
      <c r="DA268" s="44" t="str">
        <f>IF(Wedstrijden!AN310="x","M","")</f>
        <v/>
      </c>
      <c r="DB268" s="44" t="str">
        <f>IF(Wedstrijden!AO310="x","Z","")</f>
        <v/>
      </c>
      <c r="DC268" s="44" t="str">
        <f>IF(Wedstrijden!AP310="x","ZZ","")</f>
        <v/>
      </c>
      <c r="DD268" s="44" t="str">
        <f>IF(Wedstrijden!AQ310="x","1.40","")</f>
        <v/>
      </c>
      <c r="DE268" s="44" t="str">
        <f>IF(COUNTA(Wedstrijden!AR310:AT310)&lt;&gt;0,6,"")</f>
        <v/>
      </c>
      <c r="DF268" s="44" t="str">
        <f t="shared" si="28"/>
        <v/>
      </c>
      <c r="DG268" s="44" t="str">
        <f>IF(Wedstrijden!AR310="x","L","")</f>
        <v/>
      </c>
      <c r="DH268" s="44" t="str">
        <f>IF(Wedstrijden!AS310="x","M","")</f>
        <v/>
      </c>
      <c r="DI268" s="44" t="str">
        <f>IF(Wedstrijden!AT310="x","Z","")</f>
        <v/>
      </c>
      <c r="DJ268" s="44" t="str">
        <f>IF(COUNTA(Wedstrijden!AU310:AW310)&lt;&gt;0,6,"")</f>
        <v/>
      </c>
      <c r="DK268" s="44" t="str">
        <f t="shared" si="29"/>
        <v/>
      </c>
      <c r="DL268" s="44" t="str">
        <f>IF(Wedstrijden!AU310="x","L","")</f>
        <v/>
      </c>
      <c r="DM268" s="44" t="str">
        <f>IF(Wedstrijden!AV310="x","M","")</f>
        <v/>
      </c>
      <c r="DN268" s="44" t="str">
        <f>IF(Wedstrijden!AW310="x","Z","")</f>
        <v/>
      </c>
    </row>
    <row r="269" spans="1:118" ht="15">
      <c r="A269" s="48" t="e">
        <f>Wedstrijden!#REF!</f>
        <v>#REF!</v>
      </c>
      <c r="B269" s="44" t="str">
        <f>IFERROR(VLOOKUP(Wedstrijden!E930,Wedstrijdlocaties!$B$2:$E$499,2,FALSE),"")</f>
        <v/>
      </c>
      <c r="C269" s="44" t="str">
        <f>Wedstrijden!F930</f>
        <v>Egmond-Binnen</v>
      </c>
      <c r="D269" s="44" t="str">
        <f>IFERROR(VLOOKUP(Wedstrijden!G930,Organisaties!$B$2:$C$501,2,FALSE),"")</f>
        <v/>
      </c>
      <c r="E269" s="44" t="str">
        <f>IFERROR(VLOOKUP(Wedstrijden!G930,Organisaties!$B$2:$F$501,5,FALSE),"")</f>
        <v/>
      </c>
      <c r="F269" s="44" t="str">
        <f>IF(Wedstrijden!BC930&lt;&gt;"",Wedstrijden!BC930,"")</f>
        <v/>
      </c>
      <c r="G269" s="44">
        <f>IF(Wedstrijden!AY930="Indoor",1,0)</f>
        <v>1</v>
      </c>
      <c r="H269" s="44" t="str">
        <f>Wedstrijden!AZ930</f>
        <v>Onbeperkt</v>
      </c>
      <c r="I269" s="44">
        <f>IF(Wedstrijden!AX930="Nee",0,IF(Wedstrijden!AX930="Ja",1,""))</f>
        <v>0</v>
      </c>
      <c r="J269" s="44" t="str">
        <f>IF(Wedstrijden!BA930&lt;&gt;"",Wedstrijden!BA930,"")</f>
        <v/>
      </c>
      <c r="W269" s="45"/>
      <c r="AE269" s="45"/>
      <c r="AN269" s="45"/>
      <c r="AU269" s="45"/>
      <c r="BA269" s="45"/>
      <c r="BE269" s="45"/>
      <c r="BJ269" s="44">
        <f>IF(COUNTA(Wedstrijden!I930:S930)&lt;&gt;0,1,"")</f>
        <v>1</v>
      </c>
      <c r="BK269" s="44">
        <f t="shared" si="24"/>
        <v>2</v>
      </c>
      <c r="BL269" s="44" t="str">
        <f>IF(Wedstrijden!I930="x","AA","")</f>
        <v/>
      </c>
      <c r="BM269" s="44" t="str">
        <f>IF(Wedstrijden!J930="x","A","")</f>
        <v/>
      </c>
      <c r="BN269" s="44" t="str">
        <f>IF(Wedstrijden!K930="x","B1","")</f>
        <v/>
      </c>
      <c r="BO269" s="44" t="str">
        <f>IF(Wedstrijden!L930="x","BB","")</f>
        <v/>
      </c>
      <c r="BP269" s="44" t="str">
        <f>IF(Wedstrijden!M930="x","B","")</f>
        <v>B</v>
      </c>
      <c r="BQ269" s="44" t="str">
        <f>IF(Wedstrijden!N930="x","L1","")</f>
        <v>L1</v>
      </c>
      <c r="BR269" s="44" t="str">
        <f>IF(Wedstrijden!O930="x","L2","")</f>
        <v>L2</v>
      </c>
      <c r="BS269" s="44" t="str">
        <f>IF(Wedstrijden!P930="x","M1","")</f>
        <v>M1</v>
      </c>
      <c r="BT269" s="44" t="str">
        <f>IF(Wedstrijden!Q930="x","M2","")</f>
        <v>M2</v>
      </c>
      <c r="BU269" s="44" t="str">
        <f>IF(Wedstrijden!R930="x","Z1","")</f>
        <v/>
      </c>
      <c r="BV269" s="44" t="str">
        <f>IF(Wedstrijden!S930="x","Z2","")</f>
        <v/>
      </c>
      <c r="BW269" s="44">
        <f>IF(COUNTA(Wedstrijden!T930:AB930)&lt;&gt;0,1,"")</f>
        <v>1</v>
      </c>
      <c r="BX269" s="44">
        <f t="shared" si="25"/>
        <v>1</v>
      </c>
      <c r="BY269" s="44" t="str">
        <f>IF(Wedstrijden!T930="x","BB","")</f>
        <v/>
      </c>
      <c r="BZ269" s="44" t="str">
        <f>IF(Wedstrijden!U930="x","B","")</f>
        <v>B</v>
      </c>
      <c r="CA269" s="44" t="str">
        <f>IF(Wedstrijden!V930="x","L1","")</f>
        <v>L1</v>
      </c>
      <c r="CB269" s="44" t="str">
        <f>IF(Wedstrijden!W930="x","L2","")</f>
        <v>L2</v>
      </c>
      <c r="CC269" s="44" t="str">
        <f>IF(Wedstrijden!X930="x","M1","")</f>
        <v>M1</v>
      </c>
      <c r="CD269" s="44" t="str">
        <f>IF(Wedstrijden!Y930="x","M2","")</f>
        <v>M2</v>
      </c>
      <c r="CE269" s="44" t="str">
        <f>IF(Wedstrijden!Z930="x","Z1","")</f>
        <v/>
      </c>
      <c r="CF269" s="44" t="str">
        <f>IF(Wedstrijden!AA930="x","Z2","")</f>
        <v/>
      </c>
      <c r="CG269" s="44" t="str">
        <f>IF(Wedstrijden!AB930="x","ZZL","")</f>
        <v/>
      </c>
      <c r="CL269" s="44" t="str">
        <f>IF(COUNTA(Wedstrijden!AC930:AJ930)&lt;&gt;0,2,"")</f>
        <v/>
      </c>
      <c r="CM269" s="44" t="str">
        <f t="shared" si="26"/>
        <v/>
      </c>
      <c r="CN269" s="44" t="str">
        <f>IF(Wedstrijden!AC930="x","AA","")</f>
        <v/>
      </c>
      <c r="CO269" s="44" t="str">
        <f>IF(Wedstrijden!AD930="x","A","")</f>
        <v/>
      </c>
      <c r="CP269" s="44" t="str">
        <f>IF(Wedstrijden!AE930="x","BB","")</f>
        <v/>
      </c>
      <c r="CQ269" s="44" t="str">
        <f>IF(Wedstrijden!AF930="x","B","")</f>
        <v/>
      </c>
      <c r="CR269" s="44" t="str">
        <f>IF(Wedstrijden!AG930="x","L","")</f>
        <v/>
      </c>
      <c r="CS269" s="44" t="str">
        <f>IF(Wedstrijden!AH930="x","M","")</f>
        <v/>
      </c>
      <c r="CT269" s="44" t="str">
        <f>IF(Wedstrijden!AI930="x","Z","")</f>
        <v/>
      </c>
      <c r="CU269" s="44" t="str">
        <f>IF(Wedstrijden!AJ930="x","ZZ","")</f>
        <v/>
      </c>
      <c r="CV269" s="44" t="str">
        <f>IF(COUNTA(Wedstrijden!AK930:AQ930)&lt;&gt;0,2,"")</f>
        <v/>
      </c>
      <c r="CW269" s="44" t="str">
        <f t="shared" si="27"/>
        <v/>
      </c>
      <c r="CX269" s="44" t="str">
        <f>IF(Wedstrijden!AK930="x","BB","")</f>
        <v/>
      </c>
      <c r="CY269" s="44" t="str">
        <f>IF(Wedstrijden!AL930="x","B","")</f>
        <v/>
      </c>
      <c r="CZ269" s="44" t="str">
        <f>IF(Wedstrijden!AM930="x","L","")</f>
        <v/>
      </c>
      <c r="DA269" s="44" t="str">
        <f>IF(Wedstrijden!AN930="x","M","")</f>
        <v/>
      </c>
      <c r="DB269" s="44" t="str">
        <f>IF(Wedstrijden!AO930="x","Z","")</f>
        <v/>
      </c>
      <c r="DC269" s="44" t="str">
        <f>IF(Wedstrijden!AP930="x","ZZ","")</f>
        <v/>
      </c>
      <c r="DD269" s="44" t="str">
        <f>IF(Wedstrijden!AQ930="x","1.40","")</f>
        <v/>
      </c>
      <c r="DE269" s="44" t="str">
        <f>IF(COUNTA(Wedstrijden!AR930:AT930)&lt;&gt;0,6,"")</f>
        <v/>
      </c>
      <c r="DF269" s="44" t="str">
        <f t="shared" si="28"/>
        <v/>
      </c>
      <c r="DG269" s="44" t="str">
        <f>IF(Wedstrijden!AR930="x","L","")</f>
        <v/>
      </c>
      <c r="DH269" s="44" t="str">
        <f>IF(Wedstrijden!AS930="x","M","")</f>
        <v/>
      </c>
      <c r="DI269" s="44" t="str">
        <f>IF(Wedstrijden!AT930="x","Z","")</f>
        <v/>
      </c>
      <c r="DJ269" s="44" t="str">
        <f>IF(COUNTA(Wedstrijden!AU930:AW930)&lt;&gt;0,6,"")</f>
        <v/>
      </c>
      <c r="DK269" s="44" t="str">
        <f t="shared" si="29"/>
        <v/>
      </c>
      <c r="DL269" s="44" t="str">
        <f>IF(Wedstrijden!AU930="x","L","")</f>
        <v/>
      </c>
      <c r="DM269" s="44" t="str">
        <f>IF(Wedstrijden!AV930="x","M","")</f>
        <v/>
      </c>
      <c r="DN269" s="44" t="str">
        <f>IF(Wedstrijden!AW930="x","Z","")</f>
        <v/>
      </c>
    </row>
    <row r="270" spans="1:118" ht="15">
      <c r="A270" s="48" t="e">
        <f>Wedstrijden!#REF!</f>
        <v>#REF!</v>
      </c>
      <c r="B270" s="44" t="str">
        <f>IFERROR(VLOOKUP(Wedstrijden!E313,Wedstrijdlocaties!$B$2:$E$499,2,FALSE),"")</f>
        <v>V12147</v>
      </c>
      <c r="C270" s="44" t="str">
        <f>Wedstrijden!F313</f>
        <v>Spaarnwoude</v>
      </c>
      <c r="D270" s="44" t="str">
        <f>IFERROR(VLOOKUP(Wedstrijden!G313,Organisaties!$B$2:$C$501,2,FALSE),"")</f>
        <v>V60239</v>
      </c>
      <c r="E270" s="44" t="str">
        <f>IFERROR(VLOOKUP(Wedstrijden!G313,Organisaties!$B$2:$F$501,5,FALSE),"")</f>
        <v>V31007</v>
      </c>
      <c r="F270" s="44" t="str">
        <f>IF(Wedstrijden!BC313&lt;&gt;"",Wedstrijden!BC313,"")</f>
        <v/>
      </c>
      <c r="G270" s="44">
        <f>IF(Wedstrijden!AY313="Indoor",1,0)</f>
        <v>0</v>
      </c>
      <c r="H270" s="44">
        <f>Wedstrijden!AZ313</f>
        <v>0</v>
      </c>
      <c r="I270" s="44" t="str">
        <f>IF(Wedstrijden!AX313="Nee",0,IF(Wedstrijden!AX313="Ja",1,""))</f>
        <v/>
      </c>
      <c r="J270" s="44" t="str">
        <f>IF(Wedstrijden!BA313&lt;&gt;"",Wedstrijden!BA313,"")</f>
        <v/>
      </c>
      <c r="W270" s="45"/>
      <c r="AE270" s="45"/>
      <c r="AN270" s="45"/>
      <c r="AU270" s="45"/>
      <c r="BA270" s="45"/>
      <c r="BE270" s="45"/>
      <c r="BJ270" s="44">
        <f>IF(COUNTA(Wedstrijden!I313:S313)&lt;&gt;0,1,"")</f>
        <v>1</v>
      </c>
      <c r="BK270" s="44">
        <f t="shared" si="24"/>
        <v>2</v>
      </c>
      <c r="BL270" s="44" t="str">
        <f>IF(Wedstrijden!I313="x","AA","")</f>
        <v/>
      </c>
      <c r="BM270" s="44" t="str">
        <f>IF(Wedstrijden!J313="x","A","")</f>
        <v/>
      </c>
      <c r="BN270" s="44" t="str">
        <f>IF(Wedstrijden!K313="x","B1","")</f>
        <v/>
      </c>
      <c r="BO270" s="44" t="str">
        <f>IF(Wedstrijden!L313="x","BB","")</f>
        <v/>
      </c>
      <c r="BP270" s="44" t="str">
        <f>IF(Wedstrijden!M313="x","B","")</f>
        <v>B</v>
      </c>
      <c r="BQ270" s="44" t="str">
        <f>IF(Wedstrijden!N313="x","L1","")</f>
        <v>L1</v>
      </c>
      <c r="BR270" s="44" t="str">
        <f>IF(Wedstrijden!O313="x","L2","")</f>
        <v>L2</v>
      </c>
      <c r="BS270" s="44" t="str">
        <f>IF(Wedstrijden!P313="x","M1","")</f>
        <v>M1</v>
      </c>
      <c r="BT270" s="44" t="str">
        <f>IF(Wedstrijden!Q313="x","M2","")</f>
        <v>M2</v>
      </c>
      <c r="BU270" s="44" t="str">
        <f>IF(Wedstrijden!R313="x","Z1","")</f>
        <v>Z1</v>
      </c>
      <c r="BV270" s="44" t="str">
        <f>IF(Wedstrijden!S313="x","Z2","")</f>
        <v>Z2</v>
      </c>
      <c r="BW270" s="44">
        <f>IF(COUNTA(Wedstrijden!T313:AB313)&lt;&gt;0,1,"")</f>
        <v>1</v>
      </c>
      <c r="BX270" s="44">
        <f t="shared" si="25"/>
        <v>1</v>
      </c>
      <c r="BY270" s="44" t="str">
        <f>IF(Wedstrijden!T313="x","BB","")</f>
        <v/>
      </c>
      <c r="BZ270" s="44" t="str">
        <f>IF(Wedstrijden!U313="x","B","")</f>
        <v>B</v>
      </c>
      <c r="CA270" s="44" t="str">
        <f>IF(Wedstrijden!V313="x","L1","")</f>
        <v>L1</v>
      </c>
      <c r="CB270" s="44" t="str">
        <f>IF(Wedstrijden!W313="x","L2","")</f>
        <v>L2</v>
      </c>
      <c r="CC270" s="44" t="str">
        <f>IF(Wedstrijden!X313="x","M1","")</f>
        <v>M1</v>
      </c>
      <c r="CD270" s="44" t="str">
        <f>IF(Wedstrijden!Y313="x","M2","")</f>
        <v>M2</v>
      </c>
      <c r="CE270" s="44" t="str">
        <f>IF(Wedstrijden!Z313="x","Z1","")</f>
        <v>Z1</v>
      </c>
      <c r="CF270" s="44" t="str">
        <f>IF(Wedstrijden!AA313="x","Z2","")</f>
        <v>Z2</v>
      </c>
      <c r="CG270" s="44" t="str">
        <f>IF(Wedstrijden!AB313="x","ZZL","")</f>
        <v/>
      </c>
      <c r="CL270" s="44" t="str">
        <f>IF(COUNTA(Wedstrijden!AC313:AJ313)&lt;&gt;0,2,"")</f>
        <v/>
      </c>
      <c r="CM270" s="44" t="str">
        <f t="shared" si="26"/>
        <v/>
      </c>
      <c r="CN270" s="44" t="str">
        <f>IF(Wedstrijden!AC313="x","AA","")</f>
        <v/>
      </c>
      <c r="CO270" s="44" t="str">
        <f>IF(Wedstrijden!AD313="x","A","")</f>
        <v/>
      </c>
      <c r="CP270" s="44" t="str">
        <f>IF(Wedstrijden!AE313="x","BB","")</f>
        <v/>
      </c>
      <c r="CQ270" s="44" t="str">
        <f>IF(Wedstrijden!AF313="x","B","")</f>
        <v/>
      </c>
      <c r="CR270" s="44" t="str">
        <f>IF(Wedstrijden!AG313="x","L","")</f>
        <v/>
      </c>
      <c r="CS270" s="44" t="str">
        <f>IF(Wedstrijden!AH313="x","M","")</f>
        <v/>
      </c>
      <c r="CT270" s="44" t="str">
        <f>IF(Wedstrijden!AI313="x","Z","")</f>
        <v/>
      </c>
      <c r="CU270" s="44" t="str">
        <f>IF(Wedstrijden!AJ313="x","ZZ","")</f>
        <v/>
      </c>
      <c r="CV270" s="44" t="str">
        <f>IF(COUNTA(Wedstrijden!AK313:AQ313)&lt;&gt;0,2,"")</f>
        <v/>
      </c>
      <c r="CW270" s="44" t="str">
        <f t="shared" si="27"/>
        <v/>
      </c>
      <c r="CX270" s="44" t="str">
        <f>IF(Wedstrijden!AK313="x","BB","")</f>
        <v/>
      </c>
      <c r="CY270" s="44" t="str">
        <f>IF(Wedstrijden!AL313="x","B","")</f>
        <v/>
      </c>
      <c r="CZ270" s="44" t="str">
        <f>IF(Wedstrijden!AM313="x","L","")</f>
        <v/>
      </c>
      <c r="DA270" s="44" t="str">
        <f>IF(Wedstrijden!AN313="x","M","")</f>
        <v/>
      </c>
      <c r="DB270" s="44" t="str">
        <f>IF(Wedstrijden!AO313="x","Z","")</f>
        <v/>
      </c>
      <c r="DC270" s="44" t="str">
        <f>IF(Wedstrijden!AP313="x","ZZ","")</f>
        <v/>
      </c>
      <c r="DD270" s="44" t="str">
        <f>IF(Wedstrijden!AQ313="x","1.40","")</f>
        <v/>
      </c>
      <c r="DE270" s="44" t="str">
        <f>IF(COUNTA(Wedstrijden!AR313:AT313)&lt;&gt;0,6,"")</f>
        <v/>
      </c>
      <c r="DF270" s="44" t="str">
        <f t="shared" si="28"/>
        <v/>
      </c>
      <c r="DG270" s="44" t="str">
        <f>IF(Wedstrijden!AR313="x","L","")</f>
        <v/>
      </c>
      <c r="DH270" s="44" t="str">
        <f>IF(Wedstrijden!AS313="x","M","")</f>
        <v/>
      </c>
      <c r="DI270" s="44" t="str">
        <f>IF(Wedstrijden!AT313="x","Z","")</f>
        <v/>
      </c>
      <c r="DJ270" s="44" t="str">
        <f>IF(COUNTA(Wedstrijden!AU313:AW313)&lt;&gt;0,6,"")</f>
        <v/>
      </c>
      <c r="DK270" s="44" t="str">
        <f t="shared" si="29"/>
        <v/>
      </c>
      <c r="DL270" s="44" t="str">
        <f>IF(Wedstrijden!AU313="x","L","")</f>
        <v/>
      </c>
      <c r="DM270" s="44" t="str">
        <f>IF(Wedstrijden!AV313="x","M","")</f>
        <v/>
      </c>
      <c r="DN270" s="44" t="str">
        <f>IF(Wedstrijden!AW313="x","Z","")</f>
        <v/>
      </c>
    </row>
    <row r="271" spans="1:118" ht="15">
      <c r="A271" s="48" t="e">
        <f>Wedstrijden!#REF!</f>
        <v>#REF!</v>
      </c>
      <c r="B271" s="44">
        <f>IFERROR(VLOOKUP(Wedstrijden!E314,Wedstrijdlocaties!$B$2:$E$499,2,FALSE),"")</f>
        <v>922258</v>
      </c>
      <c r="C271" s="44" t="str">
        <f>Wedstrijden!F314</f>
        <v>Den Burg</v>
      </c>
      <c r="D271" s="44" t="str">
        <f>IFERROR(VLOOKUP(Wedstrijden!G314,Organisaties!$B$2:$C$501,2,FALSE),"")</f>
        <v>V50742</v>
      </c>
      <c r="E271" s="44" t="str">
        <f>IFERROR(VLOOKUP(Wedstrijden!G314,Organisaties!$B$2:$F$501,5,FALSE),"")</f>
        <v>V31007</v>
      </c>
      <c r="F271" s="44" t="str">
        <f>IF(Wedstrijden!BC314&lt;&gt;"",Wedstrijden!BC314,"")</f>
        <v/>
      </c>
      <c r="G271" s="44">
        <f>IF(Wedstrijden!AY314="Indoor",1,0)</f>
        <v>0</v>
      </c>
      <c r="H271" s="44" t="str">
        <f>Wedstrijden!AZ314</f>
        <v>Nee</v>
      </c>
      <c r="I271" s="44" t="str">
        <f>IF(Wedstrijden!AX314="Nee",0,IF(Wedstrijden!AX314="Ja",1,""))</f>
        <v/>
      </c>
      <c r="J271" s="44" t="str">
        <f>IF(Wedstrijden!BA314&lt;&gt;"",Wedstrijden!BA314,"")</f>
        <v>Outdoor</v>
      </c>
      <c r="W271" s="45"/>
      <c r="AE271" s="45"/>
      <c r="AN271" s="45"/>
      <c r="AU271" s="45"/>
      <c r="BA271" s="45"/>
      <c r="BE271" s="45"/>
      <c r="BJ271" s="44">
        <f>IF(COUNTA(Wedstrijden!I314:S314)&lt;&gt;0,1,"")</f>
        <v>1</v>
      </c>
      <c r="BK271" s="44">
        <f t="shared" si="24"/>
        <v>2</v>
      </c>
      <c r="BL271" s="44" t="str">
        <f>IF(Wedstrijden!I314="x","AA","")</f>
        <v/>
      </c>
      <c r="BM271" s="44" t="str">
        <f>IF(Wedstrijden!J314="x","A","")</f>
        <v/>
      </c>
      <c r="BN271" s="44" t="str">
        <f>IF(Wedstrijden!K314="x","B1","")</f>
        <v/>
      </c>
      <c r="BO271" s="44" t="str">
        <f>IF(Wedstrijden!L314="x","BB","")</f>
        <v>BB</v>
      </c>
      <c r="BP271" s="44" t="str">
        <f>IF(Wedstrijden!M314="x","B","")</f>
        <v>B</v>
      </c>
      <c r="BQ271" s="44" t="str">
        <f>IF(Wedstrijden!N314="x","L1","")</f>
        <v>L1</v>
      </c>
      <c r="BR271" s="44" t="str">
        <f>IF(Wedstrijden!O314="x","L2","")</f>
        <v>L2</v>
      </c>
      <c r="BS271" s="44" t="str">
        <f>IF(Wedstrijden!P314="x","M1","")</f>
        <v>M1</v>
      </c>
      <c r="BT271" s="44" t="str">
        <f>IF(Wedstrijden!Q314="x","M2","")</f>
        <v>M2</v>
      </c>
      <c r="BU271" s="44" t="str">
        <f>IF(Wedstrijden!R314="x","Z1","")</f>
        <v>Z1</v>
      </c>
      <c r="BV271" s="44" t="str">
        <f>IF(Wedstrijden!S314="x","Z2","")</f>
        <v>Z2</v>
      </c>
      <c r="BW271" s="44">
        <f>IF(COUNTA(Wedstrijden!T314:AB314)&lt;&gt;0,1,"")</f>
        <v>1</v>
      </c>
      <c r="BX271" s="44">
        <f t="shared" si="25"/>
        <v>1</v>
      </c>
      <c r="BY271" s="44" t="str">
        <f>IF(Wedstrijden!T314="x","BB","")</f>
        <v>BB</v>
      </c>
      <c r="BZ271" s="44" t="str">
        <f>IF(Wedstrijden!U314="x","B","")</f>
        <v>B</v>
      </c>
      <c r="CA271" s="44" t="str">
        <f>IF(Wedstrijden!V314="x","L1","")</f>
        <v>L1</v>
      </c>
      <c r="CB271" s="44" t="str">
        <f>IF(Wedstrijden!W314="x","L2","")</f>
        <v>L2</v>
      </c>
      <c r="CC271" s="44" t="str">
        <f>IF(Wedstrijden!X314="x","M1","")</f>
        <v>M1</v>
      </c>
      <c r="CD271" s="44" t="str">
        <f>IF(Wedstrijden!Y314="x","M2","")</f>
        <v>M2</v>
      </c>
      <c r="CE271" s="44" t="str">
        <f>IF(Wedstrijden!Z314="x","Z1","")</f>
        <v>Z1</v>
      </c>
      <c r="CF271" s="44" t="str">
        <f>IF(Wedstrijden!AA314="x","Z2","")</f>
        <v>Z2</v>
      </c>
      <c r="CG271" s="44" t="str">
        <f>IF(Wedstrijden!AB314="x","ZZL","")</f>
        <v>ZZL</v>
      </c>
      <c r="CL271" s="44" t="str">
        <f>IF(COUNTA(Wedstrijden!AC314:AJ314)&lt;&gt;0,2,"")</f>
        <v/>
      </c>
      <c r="CM271" s="44" t="str">
        <f t="shared" si="26"/>
        <v/>
      </c>
      <c r="CN271" s="44" t="str">
        <f>IF(Wedstrijden!AC314="x","AA","")</f>
        <v/>
      </c>
      <c r="CO271" s="44" t="str">
        <f>IF(Wedstrijden!AD314="x","A","")</f>
        <v/>
      </c>
      <c r="CP271" s="44" t="str">
        <f>IF(Wedstrijden!AE314="x","BB","")</f>
        <v/>
      </c>
      <c r="CQ271" s="44" t="str">
        <f>IF(Wedstrijden!AF314="x","B","")</f>
        <v/>
      </c>
      <c r="CR271" s="44" t="str">
        <f>IF(Wedstrijden!AG314="x","L","")</f>
        <v/>
      </c>
      <c r="CS271" s="44" t="str">
        <f>IF(Wedstrijden!AH314="x","M","")</f>
        <v/>
      </c>
      <c r="CT271" s="44" t="str">
        <f>IF(Wedstrijden!AI314="x","Z","")</f>
        <v/>
      </c>
      <c r="CU271" s="44" t="str">
        <f>IF(Wedstrijden!AJ314="x","ZZ","")</f>
        <v/>
      </c>
      <c r="CV271" s="44" t="str">
        <f>IF(COUNTA(Wedstrijden!AK314:AQ314)&lt;&gt;0,2,"")</f>
        <v/>
      </c>
      <c r="CW271" s="44" t="str">
        <f t="shared" si="27"/>
        <v/>
      </c>
      <c r="CX271" s="44" t="str">
        <f>IF(Wedstrijden!AK314="x","BB","")</f>
        <v/>
      </c>
      <c r="CY271" s="44" t="str">
        <f>IF(Wedstrijden!AL314="x","B","")</f>
        <v/>
      </c>
      <c r="CZ271" s="44" t="str">
        <f>IF(Wedstrijden!AM314="x","L","")</f>
        <v/>
      </c>
      <c r="DA271" s="44" t="str">
        <f>IF(Wedstrijden!AN314="x","M","")</f>
        <v/>
      </c>
      <c r="DB271" s="44" t="str">
        <f>IF(Wedstrijden!AO314="x","Z","")</f>
        <v/>
      </c>
      <c r="DC271" s="44" t="str">
        <f>IF(Wedstrijden!AP314="x","ZZ","")</f>
        <v/>
      </c>
      <c r="DD271" s="44" t="str">
        <f>IF(Wedstrijden!AQ314="x","1.40","")</f>
        <v/>
      </c>
      <c r="DE271" s="44" t="str">
        <f>IF(COUNTA(Wedstrijden!AR314:AT314)&lt;&gt;0,6,"")</f>
        <v/>
      </c>
      <c r="DF271" s="44" t="str">
        <f t="shared" si="28"/>
        <v/>
      </c>
      <c r="DG271" s="44" t="str">
        <f>IF(Wedstrijden!AR314="x","L","")</f>
        <v/>
      </c>
      <c r="DH271" s="44" t="str">
        <f>IF(Wedstrijden!AS314="x","M","")</f>
        <v/>
      </c>
      <c r="DI271" s="44" t="str">
        <f>IF(Wedstrijden!AT314="x","Z","")</f>
        <v/>
      </c>
      <c r="DJ271" s="44" t="str">
        <f>IF(COUNTA(Wedstrijden!AU314:AW314)&lt;&gt;0,6,"")</f>
        <v/>
      </c>
      <c r="DK271" s="44" t="str">
        <f t="shared" si="29"/>
        <v/>
      </c>
      <c r="DL271" s="44" t="str">
        <f>IF(Wedstrijden!AU314="x","L","")</f>
        <v/>
      </c>
      <c r="DM271" s="44" t="str">
        <f>IF(Wedstrijden!AV314="x","M","")</f>
        <v/>
      </c>
      <c r="DN271" s="44" t="str">
        <f>IF(Wedstrijden!AW314="x","Z","")</f>
        <v/>
      </c>
    </row>
    <row r="272" spans="1:118" ht="15">
      <c r="A272" s="48" t="e">
        <f>Wedstrijden!#REF!</f>
        <v>#REF!</v>
      </c>
      <c r="B272" s="44">
        <f>IFERROR(VLOOKUP(Wedstrijden!E316,Wedstrijdlocaties!$B$2:$E$499,2,FALSE),"")</f>
        <v>927433</v>
      </c>
      <c r="C272" s="44" t="str">
        <f>Wedstrijden!F316</f>
        <v>Castricum</v>
      </c>
      <c r="D272" s="44" t="str">
        <f>IFERROR(VLOOKUP(Wedstrijden!G316,Organisaties!$B$2:$C$501,2,FALSE),"")</f>
        <v>V50716</v>
      </c>
      <c r="E272" s="44" t="str">
        <f>IFERROR(VLOOKUP(Wedstrijden!G316,Organisaties!$B$2:$F$501,5,FALSE),"")</f>
        <v>V31007</v>
      </c>
      <c r="F272" s="44" t="str">
        <f>IF(Wedstrijden!BC316&lt;&gt;"",Wedstrijden!BC316,"")</f>
        <v/>
      </c>
      <c r="G272" s="44">
        <f>IF(Wedstrijden!AY316="Indoor",1,0)</f>
        <v>0</v>
      </c>
      <c r="H272" s="44" t="str">
        <f>Wedstrijden!AZ316</f>
        <v>Onbeperkt</v>
      </c>
      <c r="I272" s="44">
        <f>IF(Wedstrijden!AX316="Nee",0,IF(Wedstrijden!AX316="Ja",1,""))</f>
        <v>0</v>
      </c>
      <c r="J272" s="44" t="str">
        <f>IF(Wedstrijden!BA316&lt;&gt;"",Wedstrijden!BA316,"")</f>
        <v/>
      </c>
      <c r="W272" s="45"/>
      <c r="AE272" s="45"/>
      <c r="AN272" s="45"/>
      <c r="AU272" s="45"/>
      <c r="BA272" s="45"/>
      <c r="BE272" s="45"/>
      <c r="BJ272" s="44">
        <f>IF(COUNTA(Wedstrijden!I316:S316)&lt;&gt;0,1,"")</f>
        <v>1</v>
      </c>
      <c r="BK272" s="44">
        <f t="shared" si="24"/>
        <v>2</v>
      </c>
      <c r="BL272" s="44" t="str">
        <f>IF(Wedstrijden!I316="x","AA","")</f>
        <v/>
      </c>
      <c r="BM272" s="44" t="str">
        <f>IF(Wedstrijden!J316="x","A","")</f>
        <v/>
      </c>
      <c r="BN272" s="44" t="str">
        <f>IF(Wedstrijden!K316="x","B1","")</f>
        <v/>
      </c>
      <c r="BO272" s="44" t="str">
        <f>IF(Wedstrijden!L316="x","BB","")</f>
        <v/>
      </c>
      <c r="BP272" s="44" t="str">
        <f>IF(Wedstrijden!M316="x","B","")</f>
        <v/>
      </c>
      <c r="BQ272" s="44" t="str">
        <f>IF(Wedstrijden!N316="x","L1","")</f>
        <v/>
      </c>
      <c r="BR272" s="44" t="str">
        <f>IF(Wedstrijden!O316="x","L2","")</f>
        <v/>
      </c>
      <c r="BS272" s="44" t="str">
        <f>IF(Wedstrijden!P316="x","M1","")</f>
        <v/>
      </c>
      <c r="BT272" s="44" t="str">
        <f>IF(Wedstrijden!Q316="x","M2","")</f>
        <v/>
      </c>
      <c r="BU272" s="44" t="str">
        <f>IF(Wedstrijden!R316="x","Z1","")</f>
        <v>Z1</v>
      </c>
      <c r="BV272" s="44" t="str">
        <f>IF(Wedstrijden!S316="x","Z2","")</f>
        <v>Z2</v>
      </c>
      <c r="BW272" s="44">
        <f>IF(COUNTA(Wedstrijden!T316:AB316)&lt;&gt;0,1,"")</f>
        <v>1</v>
      </c>
      <c r="BX272" s="44">
        <f t="shared" si="25"/>
        <v>1</v>
      </c>
      <c r="BY272" s="44" t="str">
        <f>IF(Wedstrijden!T316="x","BB","")</f>
        <v/>
      </c>
      <c r="BZ272" s="44" t="str">
        <f>IF(Wedstrijden!U316="x","B","")</f>
        <v/>
      </c>
      <c r="CA272" s="44" t="str">
        <f>IF(Wedstrijden!V316="x","L1","")</f>
        <v/>
      </c>
      <c r="CB272" s="44" t="str">
        <f>IF(Wedstrijden!W316="x","L2","")</f>
        <v/>
      </c>
      <c r="CC272" s="44" t="str">
        <f>IF(Wedstrijden!X316="x","M1","")</f>
        <v/>
      </c>
      <c r="CD272" s="44" t="str">
        <f>IF(Wedstrijden!Y316="x","M2","")</f>
        <v/>
      </c>
      <c r="CE272" s="44" t="str">
        <f>IF(Wedstrijden!Z316="x","Z1","")</f>
        <v>Z1</v>
      </c>
      <c r="CF272" s="44" t="str">
        <f>IF(Wedstrijden!AA316="x","Z2","")</f>
        <v>Z2</v>
      </c>
      <c r="CG272" s="44" t="str">
        <f>IF(Wedstrijden!AB316="x","ZZL","")</f>
        <v>ZZL</v>
      </c>
      <c r="CL272" s="44" t="str">
        <f>IF(COUNTA(Wedstrijden!AC316:AJ316)&lt;&gt;0,2,"")</f>
        <v/>
      </c>
      <c r="CM272" s="44" t="str">
        <f t="shared" si="26"/>
        <v/>
      </c>
      <c r="CN272" s="44" t="str">
        <f>IF(Wedstrijden!AC316="x","AA","")</f>
        <v/>
      </c>
      <c r="CO272" s="44" t="str">
        <f>IF(Wedstrijden!AD316="x","A","")</f>
        <v/>
      </c>
      <c r="CP272" s="44" t="str">
        <f>IF(Wedstrijden!AE316="x","BB","")</f>
        <v/>
      </c>
      <c r="CQ272" s="44" t="str">
        <f>IF(Wedstrijden!AF316="x","B","")</f>
        <v/>
      </c>
      <c r="CR272" s="44" t="str">
        <f>IF(Wedstrijden!AG316="x","L","")</f>
        <v/>
      </c>
      <c r="CS272" s="44" t="str">
        <f>IF(Wedstrijden!AH316="x","M","")</f>
        <v/>
      </c>
      <c r="CT272" s="44" t="str">
        <f>IF(Wedstrijden!AI316="x","Z","")</f>
        <v/>
      </c>
      <c r="CU272" s="44" t="str">
        <f>IF(Wedstrijden!AJ316="x","ZZ","")</f>
        <v/>
      </c>
      <c r="CV272" s="44" t="str">
        <f>IF(COUNTA(Wedstrijden!AK316:AQ316)&lt;&gt;0,2,"")</f>
        <v/>
      </c>
      <c r="CW272" s="44" t="str">
        <f t="shared" si="27"/>
        <v/>
      </c>
      <c r="CX272" s="44" t="str">
        <f>IF(Wedstrijden!AK316="x","BB","")</f>
        <v/>
      </c>
      <c r="CY272" s="44" t="str">
        <f>IF(Wedstrijden!AL316="x","B","")</f>
        <v/>
      </c>
      <c r="CZ272" s="44" t="str">
        <f>IF(Wedstrijden!AM316="x","L","")</f>
        <v/>
      </c>
      <c r="DA272" s="44" t="str">
        <f>IF(Wedstrijden!AN316="x","M","")</f>
        <v/>
      </c>
      <c r="DB272" s="44" t="str">
        <f>IF(Wedstrijden!AO316="x","Z","")</f>
        <v/>
      </c>
      <c r="DC272" s="44" t="str">
        <f>IF(Wedstrijden!AP316="x","ZZ","")</f>
        <v/>
      </c>
      <c r="DD272" s="44" t="str">
        <f>IF(Wedstrijden!AQ316="x","1.40","")</f>
        <v/>
      </c>
      <c r="DE272" s="44" t="str">
        <f>IF(COUNTA(Wedstrijden!AR316:AT316)&lt;&gt;0,6,"")</f>
        <v/>
      </c>
      <c r="DF272" s="44" t="str">
        <f t="shared" si="28"/>
        <v/>
      </c>
      <c r="DG272" s="44" t="str">
        <f>IF(Wedstrijden!AR316="x","L","")</f>
        <v/>
      </c>
      <c r="DH272" s="44" t="str">
        <f>IF(Wedstrijden!AS316="x","M","")</f>
        <v/>
      </c>
      <c r="DI272" s="44" t="str">
        <f>IF(Wedstrijden!AT316="x","Z","")</f>
        <v/>
      </c>
      <c r="DJ272" s="44" t="str">
        <f>IF(COUNTA(Wedstrijden!AU316:AW316)&lt;&gt;0,6,"")</f>
        <v/>
      </c>
      <c r="DK272" s="44" t="str">
        <f t="shared" si="29"/>
        <v/>
      </c>
      <c r="DL272" s="44" t="str">
        <f>IF(Wedstrijden!AU316="x","L","")</f>
        <v/>
      </c>
      <c r="DM272" s="44" t="str">
        <f>IF(Wedstrijden!AV316="x","M","")</f>
        <v/>
      </c>
      <c r="DN272" s="44" t="str">
        <f>IF(Wedstrijden!AW316="x","Z","")</f>
        <v/>
      </c>
    </row>
    <row r="273" spans="1:118" ht="15">
      <c r="A273" s="48" t="e">
        <f>Wedstrijden!#REF!</f>
        <v>#REF!</v>
      </c>
      <c r="B273" s="44">
        <f>IFERROR(VLOOKUP(Wedstrijden!E317,Wedstrijdlocaties!$B$2:$E$499,2,FALSE),"")</f>
        <v>927555</v>
      </c>
      <c r="C273" s="44" t="str">
        <f>Wedstrijden!F317</f>
        <v>Beinsdorp</v>
      </c>
      <c r="D273" s="44">
        <f>IFERROR(VLOOKUP(Wedstrijden!G317,Organisaties!$B$2:$C$501,2,FALSE),"")</f>
        <v>751874</v>
      </c>
      <c r="E273" s="44" t="str">
        <f>IFERROR(VLOOKUP(Wedstrijden!G317,Organisaties!$B$2:$F$501,5,FALSE),"")</f>
        <v>V31007</v>
      </c>
      <c r="F273" s="44" t="str">
        <f>IF(Wedstrijden!BC317&lt;&gt;"",Wedstrijden!BC317,"")</f>
        <v/>
      </c>
      <c r="G273" s="44">
        <f>IF(Wedstrijden!AY317="Indoor",1,0)</f>
        <v>0</v>
      </c>
      <c r="H273" s="44">
        <f>Wedstrijden!AZ317</f>
        <v>0</v>
      </c>
      <c r="I273" s="44" t="str">
        <f>IF(Wedstrijden!AX317="Nee",0,IF(Wedstrijden!AX317="Ja",1,""))</f>
        <v/>
      </c>
      <c r="J273" s="44" t="str">
        <f>IF(Wedstrijden!BA317&lt;&gt;"",Wedstrijden!BA317,"")</f>
        <v/>
      </c>
      <c r="W273" s="45"/>
      <c r="AE273" s="45"/>
      <c r="AN273" s="45"/>
      <c r="AU273" s="45"/>
      <c r="BA273" s="45"/>
      <c r="BE273" s="45"/>
      <c r="BJ273" s="44">
        <f>IF(COUNTA(Wedstrijden!I317:S317)&lt;&gt;0,1,"")</f>
        <v>1</v>
      </c>
      <c r="BK273" s="44">
        <f t="shared" si="24"/>
        <v>2</v>
      </c>
      <c r="BL273" s="44" t="str">
        <f>IF(Wedstrijden!I317="x","AA","")</f>
        <v/>
      </c>
      <c r="BM273" s="44" t="str">
        <f>IF(Wedstrijden!J317="x","A","")</f>
        <v/>
      </c>
      <c r="BN273" s="44" t="str">
        <f>IF(Wedstrijden!K317="x","B1","")</f>
        <v/>
      </c>
      <c r="BO273" s="44" t="str">
        <f>IF(Wedstrijden!L317="x","BB","")</f>
        <v/>
      </c>
      <c r="BP273" s="44" t="str">
        <f>IF(Wedstrijden!M317="x","B","")</f>
        <v>B</v>
      </c>
      <c r="BQ273" s="44" t="str">
        <f>IF(Wedstrijden!N317="x","L1","")</f>
        <v>L1</v>
      </c>
      <c r="BR273" s="44" t="str">
        <f>IF(Wedstrijden!O317="x","L2","")</f>
        <v>L2</v>
      </c>
      <c r="BS273" s="44" t="str">
        <f>IF(Wedstrijden!P317="x","M1","")</f>
        <v>M1</v>
      </c>
      <c r="BT273" s="44" t="str">
        <f>IF(Wedstrijden!Q317="x","M2","")</f>
        <v>M2</v>
      </c>
      <c r="BU273" s="44" t="str">
        <f>IF(Wedstrijden!R317="x","Z1","")</f>
        <v/>
      </c>
      <c r="BV273" s="44" t="str">
        <f>IF(Wedstrijden!S317="x","Z2","")</f>
        <v/>
      </c>
      <c r="BW273" s="44">
        <f>IF(COUNTA(Wedstrijden!T317:AB317)&lt;&gt;0,1,"")</f>
        <v>1</v>
      </c>
      <c r="BX273" s="44">
        <f t="shared" si="25"/>
        <v>1</v>
      </c>
      <c r="BY273" s="44" t="str">
        <f>IF(Wedstrijden!T317="x","BB","")</f>
        <v/>
      </c>
      <c r="BZ273" s="44" t="str">
        <f>IF(Wedstrijden!U317="x","B","")</f>
        <v>B</v>
      </c>
      <c r="CA273" s="44" t="str">
        <f>IF(Wedstrijden!V317="x","L1","")</f>
        <v>L1</v>
      </c>
      <c r="CB273" s="44" t="str">
        <f>IF(Wedstrijden!W317="x","L2","")</f>
        <v>L2</v>
      </c>
      <c r="CC273" s="44" t="str">
        <f>IF(Wedstrijden!X317="x","M1","")</f>
        <v>M1</v>
      </c>
      <c r="CD273" s="44" t="str">
        <f>IF(Wedstrijden!Y317="x","M2","")</f>
        <v>M2</v>
      </c>
      <c r="CE273" s="44" t="str">
        <f>IF(Wedstrijden!Z317="x","Z1","")</f>
        <v/>
      </c>
      <c r="CF273" s="44" t="str">
        <f>IF(Wedstrijden!AA317="x","Z2","")</f>
        <v/>
      </c>
      <c r="CG273" s="44" t="str">
        <f>IF(Wedstrijden!AB317="x","ZZL","")</f>
        <v/>
      </c>
      <c r="CL273" s="44" t="str">
        <f>IF(COUNTA(Wedstrijden!AC317:AJ317)&lt;&gt;0,2,"")</f>
        <v/>
      </c>
      <c r="CM273" s="44" t="str">
        <f t="shared" si="26"/>
        <v/>
      </c>
      <c r="CN273" s="44" t="str">
        <f>IF(Wedstrijden!AC317="x","AA","")</f>
        <v/>
      </c>
      <c r="CO273" s="44" t="str">
        <f>IF(Wedstrijden!AD317="x","A","")</f>
        <v/>
      </c>
      <c r="CP273" s="44" t="str">
        <f>IF(Wedstrijden!AE317="x","BB","")</f>
        <v/>
      </c>
      <c r="CQ273" s="44" t="str">
        <f>IF(Wedstrijden!AF317="x","B","")</f>
        <v/>
      </c>
      <c r="CR273" s="44" t="str">
        <f>IF(Wedstrijden!AG317="x","L","")</f>
        <v/>
      </c>
      <c r="CS273" s="44" t="str">
        <f>IF(Wedstrijden!AH317="x","M","")</f>
        <v/>
      </c>
      <c r="CT273" s="44" t="str">
        <f>IF(Wedstrijden!AI317="x","Z","")</f>
        <v/>
      </c>
      <c r="CU273" s="44" t="str">
        <f>IF(Wedstrijden!AJ317="x","ZZ","")</f>
        <v/>
      </c>
      <c r="CV273" s="44" t="str">
        <f>IF(COUNTA(Wedstrijden!AK317:AQ317)&lt;&gt;0,2,"")</f>
        <v/>
      </c>
      <c r="CW273" s="44" t="str">
        <f t="shared" si="27"/>
        <v/>
      </c>
      <c r="CX273" s="44" t="str">
        <f>IF(Wedstrijden!AK317="x","BB","")</f>
        <v/>
      </c>
      <c r="CY273" s="44" t="str">
        <f>IF(Wedstrijden!AL317="x","B","")</f>
        <v/>
      </c>
      <c r="CZ273" s="44" t="str">
        <f>IF(Wedstrijden!AM317="x","L","")</f>
        <v/>
      </c>
      <c r="DA273" s="44" t="str">
        <f>IF(Wedstrijden!AN317="x","M","")</f>
        <v/>
      </c>
      <c r="DB273" s="44" t="str">
        <f>IF(Wedstrijden!AO317="x","Z","")</f>
        <v/>
      </c>
      <c r="DC273" s="44" t="str">
        <f>IF(Wedstrijden!AP317="x","ZZ","")</f>
        <v/>
      </c>
      <c r="DD273" s="44" t="str">
        <f>IF(Wedstrijden!AQ317="x","1.40","")</f>
        <v/>
      </c>
      <c r="DE273" s="44" t="str">
        <f>IF(COUNTA(Wedstrijden!AR317:AT317)&lt;&gt;0,6,"")</f>
        <v/>
      </c>
      <c r="DF273" s="44" t="str">
        <f t="shared" si="28"/>
        <v/>
      </c>
      <c r="DG273" s="44" t="str">
        <f>IF(Wedstrijden!AR317="x","L","")</f>
        <v/>
      </c>
      <c r="DH273" s="44" t="str">
        <f>IF(Wedstrijden!AS317="x","M","")</f>
        <v/>
      </c>
      <c r="DI273" s="44" t="str">
        <f>IF(Wedstrijden!AT317="x","Z","")</f>
        <v/>
      </c>
      <c r="DJ273" s="44" t="str">
        <f>IF(COUNTA(Wedstrijden!AU317:AW317)&lt;&gt;0,6,"")</f>
        <v/>
      </c>
      <c r="DK273" s="44" t="str">
        <f t="shared" si="29"/>
        <v/>
      </c>
      <c r="DL273" s="44" t="str">
        <f>IF(Wedstrijden!AU317="x","L","")</f>
        <v/>
      </c>
      <c r="DM273" s="44" t="str">
        <f>IF(Wedstrijden!AV317="x","M","")</f>
        <v/>
      </c>
      <c r="DN273" s="44" t="str">
        <f>IF(Wedstrijden!AW317="x","Z","")</f>
        <v/>
      </c>
    </row>
    <row r="274" spans="1:118" ht="15">
      <c r="A274" s="48" t="e">
        <f>Wedstrijden!#REF!</f>
        <v>#REF!</v>
      </c>
      <c r="B274" s="44">
        <f>IFERROR(VLOOKUP(Wedstrijden!E318,Wedstrijdlocaties!$B$2:$E$499,2,FALSE),"")</f>
        <v>922258</v>
      </c>
      <c r="C274" s="44" t="str">
        <f>Wedstrijden!F318</f>
        <v>Den Burg</v>
      </c>
      <c r="D274" s="44" t="str">
        <f>IFERROR(VLOOKUP(Wedstrijden!G318,Organisaties!$B$2:$C$501,2,FALSE),"")</f>
        <v>V50742</v>
      </c>
      <c r="E274" s="44" t="str">
        <f>IFERROR(VLOOKUP(Wedstrijden!G318,Organisaties!$B$2:$F$501,5,FALSE),"")</f>
        <v>V31007</v>
      </c>
      <c r="F274" s="44" t="str">
        <f>IF(Wedstrijden!BC318&lt;&gt;"",Wedstrijden!BC318,"")</f>
        <v/>
      </c>
      <c r="G274" s="44">
        <f>IF(Wedstrijden!AY318="Indoor",1,0)</f>
        <v>0</v>
      </c>
      <c r="H274" s="44" t="str">
        <f>Wedstrijden!AZ318</f>
        <v>Nee</v>
      </c>
      <c r="I274" s="44" t="str">
        <f>IF(Wedstrijden!AX318="Nee",0,IF(Wedstrijden!AX318="Ja",1,""))</f>
        <v/>
      </c>
      <c r="J274" s="44" t="str">
        <f>IF(Wedstrijden!BA318&lt;&gt;"",Wedstrijden!BA318,"")</f>
        <v>Outdoor</v>
      </c>
      <c r="W274" s="45"/>
      <c r="AE274" s="45"/>
      <c r="AN274" s="45"/>
      <c r="AU274" s="45"/>
      <c r="BA274" s="45"/>
      <c r="BE274" s="45"/>
      <c r="BJ274" s="44">
        <f>IF(COUNTA(Wedstrijden!I318:S318)&lt;&gt;0,1,"")</f>
        <v>1</v>
      </c>
      <c r="BK274" s="44">
        <f t="shared" si="24"/>
        <v>2</v>
      </c>
      <c r="BL274" s="44" t="str">
        <f>IF(Wedstrijden!I318="x","AA","")</f>
        <v/>
      </c>
      <c r="BM274" s="44" t="str">
        <f>IF(Wedstrijden!J318="x","A","")</f>
        <v/>
      </c>
      <c r="BN274" s="44" t="str">
        <f>IF(Wedstrijden!K318="x","B1","")</f>
        <v/>
      </c>
      <c r="BO274" s="44" t="str">
        <f>IF(Wedstrijden!L318="x","BB","")</f>
        <v>BB</v>
      </c>
      <c r="BP274" s="44" t="str">
        <f>IF(Wedstrijden!M318="x","B","")</f>
        <v>B</v>
      </c>
      <c r="BQ274" s="44" t="str">
        <f>IF(Wedstrijden!N318="x","L1","")</f>
        <v>L1</v>
      </c>
      <c r="BR274" s="44" t="str">
        <f>IF(Wedstrijden!O318="x","L2","")</f>
        <v>L2</v>
      </c>
      <c r="BS274" s="44" t="str">
        <f>IF(Wedstrijden!P318="x","M1","")</f>
        <v>M1</v>
      </c>
      <c r="BT274" s="44" t="str">
        <f>IF(Wedstrijden!Q318="x","M2","")</f>
        <v>M2</v>
      </c>
      <c r="BU274" s="44" t="str">
        <f>IF(Wedstrijden!R318="x","Z1","")</f>
        <v>Z1</v>
      </c>
      <c r="BV274" s="44" t="str">
        <f>IF(Wedstrijden!S318="x","Z2","")</f>
        <v>Z2</v>
      </c>
      <c r="BW274" s="44">
        <f>IF(COUNTA(Wedstrijden!T318:AB318)&lt;&gt;0,1,"")</f>
        <v>1</v>
      </c>
      <c r="BX274" s="44">
        <f t="shared" si="25"/>
        <v>1</v>
      </c>
      <c r="BY274" s="44" t="str">
        <f>IF(Wedstrijden!T318="x","BB","")</f>
        <v>BB</v>
      </c>
      <c r="BZ274" s="44" t="str">
        <f>IF(Wedstrijden!U318="x","B","")</f>
        <v>B</v>
      </c>
      <c r="CA274" s="44" t="str">
        <f>IF(Wedstrijden!V318="x","L1","")</f>
        <v>L1</v>
      </c>
      <c r="CB274" s="44" t="str">
        <f>IF(Wedstrijden!W318="x","L2","")</f>
        <v>L2</v>
      </c>
      <c r="CC274" s="44" t="str">
        <f>IF(Wedstrijden!X318="x","M1","")</f>
        <v>M1</v>
      </c>
      <c r="CD274" s="44" t="str">
        <f>IF(Wedstrijden!Y318="x","M2","")</f>
        <v>M2</v>
      </c>
      <c r="CE274" s="44" t="str">
        <f>IF(Wedstrijden!Z318="x","Z1","")</f>
        <v>Z1</v>
      </c>
      <c r="CF274" s="44" t="str">
        <f>IF(Wedstrijden!AA318="x","Z2","")</f>
        <v>Z2</v>
      </c>
      <c r="CG274" s="44" t="str">
        <f>IF(Wedstrijden!AB318="x","ZZL","")</f>
        <v>ZZL</v>
      </c>
      <c r="CL274" s="44">
        <f>IF(COUNTA(Wedstrijden!AC318:AJ318)&lt;&gt;0,2,"")</f>
        <v>2</v>
      </c>
      <c r="CM274" s="44">
        <f t="shared" si="26"/>
        <v>2</v>
      </c>
      <c r="CN274" s="44" t="str">
        <f>IF(Wedstrijden!AC318="x","AA","")</f>
        <v/>
      </c>
      <c r="CO274" s="44" t="str">
        <f>IF(Wedstrijden!AD318="x","A","")</f>
        <v/>
      </c>
      <c r="CP274" s="44" t="str">
        <f>IF(Wedstrijden!AE318="x","BB","")</f>
        <v>BB</v>
      </c>
      <c r="CQ274" s="44" t="str">
        <f>IF(Wedstrijden!AF318="x","B","")</f>
        <v>B</v>
      </c>
      <c r="CR274" s="44" t="str">
        <f>IF(Wedstrijden!AG318="x","L","")</f>
        <v>L</v>
      </c>
      <c r="CS274" s="44" t="str">
        <f>IF(Wedstrijden!AH318="x","M","")</f>
        <v>M</v>
      </c>
      <c r="CT274" s="44" t="str">
        <f>IF(Wedstrijden!AI318="x","Z","")</f>
        <v>Z</v>
      </c>
      <c r="CU274" s="44" t="str">
        <f>IF(Wedstrijden!AJ318="x","ZZ","")</f>
        <v>ZZ</v>
      </c>
      <c r="CV274" s="44">
        <f>IF(COUNTA(Wedstrijden!AK318:AQ318)&lt;&gt;0,2,"")</f>
        <v>2</v>
      </c>
      <c r="CW274" s="44">
        <f t="shared" si="27"/>
        <v>1</v>
      </c>
      <c r="CX274" s="44" t="str">
        <f>IF(Wedstrijden!AK318="x","BB","")</f>
        <v>BB</v>
      </c>
      <c r="CY274" s="44" t="str">
        <f>IF(Wedstrijden!AL318="x","B","")</f>
        <v>B</v>
      </c>
      <c r="CZ274" s="44" t="str">
        <f>IF(Wedstrijden!AM318="x","L","")</f>
        <v>L</v>
      </c>
      <c r="DA274" s="44" t="str">
        <f>IF(Wedstrijden!AN318="x","M","")</f>
        <v>M</v>
      </c>
      <c r="DB274" s="44" t="str">
        <f>IF(Wedstrijden!AO318="x","Z","")</f>
        <v>Z</v>
      </c>
      <c r="DC274" s="44" t="str">
        <f>IF(Wedstrijden!AP318="x","ZZ","")</f>
        <v>ZZ</v>
      </c>
      <c r="DD274" s="44" t="str">
        <f>IF(Wedstrijden!AQ318="x","1.40","")</f>
        <v/>
      </c>
      <c r="DE274" s="44" t="str">
        <f>IF(COUNTA(Wedstrijden!AR318:AT318)&lt;&gt;0,6,"")</f>
        <v/>
      </c>
      <c r="DF274" s="44" t="str">
        <f t="shared" si="28"/>
        <v/>
      </c>
      <c r="DG274" s="44" t="str">
        <f>IF(Wedstrijden!AR318="x","L","")</f>
        <v/>
      </c>
      <c r="DH274" s="44" t="str">
        <f>IF(Wedstrijden!AS318="x","M","")</f>
        <v/>
      </c>
      <c r="DI274" s="44" t="str">
        <f>IF(Wedstrijden!AT318="x","Z","")</f>
        <v/>
      </c>
      <c r="DJ274" s="44" t="str">
        <f>IF(COUNTA(Wedstrijden!AU318:AW318)&lt;&gt;0,6,"")</f>
        <v/>
      </c>
      <c r="DK274" s="44" t="str">
        <f t="shared" si="29"/>
        <v/>
      </c>
      <c r="DL274" s="44" t="str">
        <f>IF(Wedstrijden!AU318="x","L","")</f>
        <v/>
      </c>
      <c r="DM274" s="44" t="str">
        <f>IF(Wedstrijden!AV318="x","M","")</f>
        <v/>
      </c>
      <c r="DN274" s="44" t="str">
        <f>IF(Wedstrijden!AW318="x","Z","")</f>
        <v/>
      </c>
    </row>
    <row r="275" spans="1:118" ht="15">
      <c r="A275" s="48" t="e">
        <f>Wedstrijden!#REF!</f>
        <v>#REF!</v>
      </c>
      <c r="B275" s="44">
        <f>IFERROR(VLOOKUP(Wedstrijden!E319,Wedstrijdlocaties!$B$2:$E$499,2,FALSE),"")</f>
        <v>927639</v>
      </c>
      <c r="C275" s="44" t="str">
        <f>Wedstrijden!F319</f>
        <v>Aerdenhout</v>
      </c>
      <c r="D275" s="44" t="str">
        <f>IFERROR(VLOOKUP(Wedstrijden!G319,Organisaties!$B$2:$C$501,2,FALSE),"")</f>
        <v>V60185</v>
      </c>
      <c r="E275" s="44" t="str">
        <f>IFERROR(VLOOKUP(Wedstrijden!G319,Organisaties!$B$2:$F$501,5,FALSE),"")</f>
        <v>V31007</v>
      </c>
      <c r="F275" s="44" t="str">
        <f>IF(Wedstrijden!BC319&lt;&gt;"",Wedstrijden!BC319,"")</f>
        <v/>
      </c>
      <c r="G275" s="44">
        <f>IF(Wedstrijden!AY319="Indoor",1,0)</f>
        <v>0</v>
      </c>
      <c r="H275" s="44">
        <f>Wedstrijden!AZ319</f>
        <v>0</v>
      </c>
      <c r="I275" s="44" t="str">
        <f>IF(Wedstrijden!AX319="Nee",0,IF(Wedstrijden!AX319="Ja",1,""))</f>
        <v/>
      </c>
      <c r="J275" s="44" t="str">
        <f>IF(Wedstrijden!BA319&lt;&gt;"",Wedstrijden!BA319,"")</f>
        <v/>
      </c>
      <c r="W275" s="45"/>
      <c r="AE275" s="45"/>
      <c r="AN275" s="45"/>
      <c r="AU275" s="45"/>
      <c r="BA275" s="45"/>
      <c r="BE275" s="45"/>
      <c r="BJ275" s="44">
        <f>IF(COUNTA(Wedstrijden!I319:S319)&lt;&gt;0,1,"")</f>
        <v>1</v>
      </c>
      <c r="BK275" s="44">
        <f t="shared" si="24"/>
        <v>2</v>
      </c>
      <c r="BL275" s="44" t="str">
        <f>IF(Wedstrijden!I319="x","AA","")</f>
        <v/>
      </c>
      <c r="BM275" s="44" t="str">
        <f>IF(Wedstrijden!J319="x","A","")</f>
        <v/>
      </c>
      <c r="BN275" s="44" t="str">
        <f>IF(Wedstrijden!K319="x","B1","")</f>
        <v/>
      </c>
      <c r="BO275" s="44" t="str">
        <f>IF(Wedstrijden!L319="x","BB","")</f>
        <v/>
      </c>
      <c r="BP275" s="44" t="str">
        <f>IF(Wedstrijden!M319="x","B","")</f>
        <v>B</v>
      </c>
      <c r="BQ275" s="44" t="str">
        <f>IF(Wedstrijden!N319="x","L1","")</f>
        <v>L1</v>
      </c>
      <c r="BR275" s="44" t="str">
        <f>IF(Wedstrijden!O319="x","L2","")</f>
        <v>L2</v>
      </c>
      <c r="BS275" s="44" t="str">
        <f>IF(Wedstrijden!P319="x","M1","")</f>
        <v>M1</v>
      </c>
      <c r="BT275" s="44" t="str">
        <f>IF(Wedstrijden!Q319="x","M2","")</f>
        <v>M2</v>
      </c>
      <c r="BU275" s="44" t="str">
        <f>IF(Wedstrijden!R319="x","Z1","")</f>
        <v>Z1</v>
      </c>
      <c r="BV275" s="44" t="str">
        <f>IF(Wedstrijden!S319="x","Z2","")</f>
        <v>Z2</v>
      </c>
      <c r="BW275" s="44">
        <f>IF(COUNTA(Wedstrijden!T319:AB319)&lt;&gt;0,1,"")</f>
        <v>1</v>
      </c>
      <c r="BX275" s="44">
        <f t="shared" si="25"/>
        <v>1</v>
      </c>
      <c r="BY275" s="44" t="str">
        <f>IF(Wedstrijden!T319="x","BB","")</f>
        <v/>
      </c>
      <c r="BZ275" s="44" t="str">
        <f>IF(Wedstrijden!U319="x","B","")</f>
        <v>B</v>
      </c>
      <c r="CA275" s="44" t="str">
        <f>IF(Wedstrijden!V319="x","L1","")</f>
        <v>L1</v>
      </c>
      <c r="CB275" s="44" t="str">
        <f>IF(Wedstrijden!W319="x","L2","")</f>
        <v>L2</v>
      </c>
      <c r="CC275" s="44" t="str">
        <f>IF(Wedstrijden!X319="x","M1","")</f>
        <v>M1</v>
      </c>
      <c r="CD275" s="44" t="str">
        <f>IF(Wedstrijden!Y319="x","M2","")</f>
        <v>M2</v>
      </c>
      <c r="CE275" s="44" t="str">
        <f>IF(Wedstrijden!Z319="x","Z1","")</f>
        <v>Z1</v>
      </c>
      <c r="CF275" s="44" t="str">
        <f>IF(Wedstrijden!AA319="x","Z2","")</f>
        <v>Z2</v>
      </c>
      <c r="CG275" s="44" t="str">
        <f>IF(Wedstrijden!AB319="x","ZZL","")</f>
        <v>ZZL</v>
      </c>
      <c r="CL275" s="44" t="str">
        <f>IF(COUNTA(Wedstrijden!AC319:AJ319)&lt;&gt;0,2,"")</f>
        <v/>
      </c>
      <c r="CM275" s="44" t="str">
        <f t="shared" si="26"/>
        <v/>
      </c>
      <c r="CN275" s="44" t="str">
        <f>IF(Wedstrijden!AC319="x","AA","")</f>
        <v/>
      </c>
      <c r="CO275" s="44" t="str">
        <f>IF(Wedstrijden!AD319="x","A","")</f>
        <v/>
      </c>
      <c r="CP275" s="44" t="str">
        <f>IF(Wedstrijden!AE319="x","BB","")</f>
        <v/>
      </c>
      <c r="CQ275" s="44" t="str">
        <f>IF(Wedstrijden!AF319="x","B","")</f>
        <v/>
      </c>
      <c r="CR275" s="44" t="str">
        <f>IF(Wedstrijden!AG319="x","L","")</f>
        <v/>
      </c>
      <c r="CS275" s="44" t="str">
        <f>IF(Wedstrijden!AH319="x","M","")</f>
        <v/>
      </c>
      <c r="CT275" s="44" t="str">
        <f>IF(Wedstrijden!AI319="x","Z","")</f>
        <v/>
      </c>
      <c r="CU275" s="44" t="str">
        <f>IF(Wedstrijden!AJ319="x","ZZ","")</f>
        <v/>
      </c>
      <c r="CV275" s="44" t="str">
        <f>IF(COUNTA(Wedstrijden!AK319:AQ319)&lt;&gt;0,2,"")</f>
        <v/>
      </c>
      <c r="CW275" s="44" t="str">
        <f t="shared" si="27"/>
        <v/>
      </c>
      <c r="CX275" s="44" t="str">
        <f>IF(Wedstrijden!AK319="x","BB","")</f>
        <v/>
      </c>
      <c r="CY275" s="44" t="str">
        <f>IF(Wedstrijden!AL319="x","B","")</f>
        <v/>
      </c>
      <c r="CZ275" s="44" t="str">
        <f>IF(Wedstrijden!AM319="x","L","")</f>
        <v/>
      </c>
      <c r="DA275" s="44" t="str">
        <f>IF(Wedstrijden!AN319="x","M","")</f>
        <v/>
      </c>
      <c r="DB275" s="44" t="str">
        <f>IF(Wedstrijden!AO319="x","Z","")</f>
        <v/>
      </c>
      <c r="DC275" s="44" t="str">
        <f>IF(Wedstrijden!AP319="x","ZZ","")</f>
        <v/>
      </c>
      <c r="DD275" s="44" t="str">
        <f>IF(Wedstrijden!AQ319="x","1.40","")</f>
        <v/>
      </c>
      <c r="DE275" s="44" t="str">
        <f>IF(COUNTA(Wedstrijden!AR319:AT319)&lt;&gt;0,6,"")</f>
        <v/>
      </c>
      <c r="DF275" s="44" t="str">
        <f t="shared" si="28"/>
        <v/>
      </c>
      <c r="DG275" s="44" t="str">
        <f>IF(Wedstrijden!AR319="x","L","")</f>
        <v/>
      </c>
      <c r="DH275" s="44" t="str">
        <f>IF(Wedstrijden!AS319="x","M","")</f>
        <v/>
      </c>
      <c r="DI275" s="44" t="str">
        <f>IF(Wedstrijden!AT319="x","Z","")</f>
        <v/>
      </c>
      <c r="DJ275" s="44" t="str">
        <f>IF(COUNTA(Wedstrijden!AU319:AW319)&lt;&gt;0,6,"")</f>
        <v/>
      </c>
      <c r="DK275" s="44" t="str">
        <f t="shared" si="29"/>
        <v/>
      </c>
      <c r="DL275" s="44" t="str">
        <f>IF(Wedstrijden!AU319="x","L","")</f>
        <v/>
      </c>
      <c r="DM275" s="44" t="str">
        <f>IF(Wedstrijden!AV319="x","M","")</f>
        <v/>
      </c>
      <c r="DN275" s="44" t="str">
        <f>IF(Wedstrijden!AW319="x","Z","")</f>
        <v/>
      </c>
    </row>
    <row r="276" spans="1:118" ht="15">
      <c r="A276" s="48" t="e">
        <f>Wedstrijden!#REF!</f>
        <v>#REF!</v>
      </c>
      <c r="B276" s="44" t="str">
        <f>IFERROR(VLOOKUP(Wedstrijden!E320,Wedstrijdlocaties!$B$2:$E$499,2,FALSE),"")</f>
        <v>V12305</v>
      </c>
      <c r="C276" s="44" t="str">
        <f>Wedstrijden!F320</f>
        <v>Velsen-Zuid</v>
      </c>
      <c r="D276" s="44" t="str">
        <f>IFERROR(VLOOKUP(Wedstrijden!G320,Organisaties!$B$2:$C$501,2,FALSE),"")</f>
        <v>V51591</v>
      </c>
      <c r="E276" s="44" t="str">
        <f>IFERROR(VLOOKUP(Wedstrijden!G320,Organisaties!$B$2:$F$501,5,FALSE),"")</f>
        <v>V31007</v>
      </c>
      <c r="F276" s="44" t="str">
        <f>IF(Wedstrijden!BC320&lt;&gt;"",Wedstrijden!BC320,"")</f>
        <v/>
      </c>
      <c r="G276" s="44">
        <f>IF(Wedstrijden!AY320="Indoor",1,0)</f>
        <v>0</v>
      </c>
      <c r="H276" s="44">
        <f>Wedstrijden!AZ320</f>
        <v>0</v>
      </c>
      <c r="I276" s="44" t="str">
        <f>IF(Wedstrijden!AX320="Nee",0,IF(Wedstrijden!AX320="Ja",1,""))</f>
        <v/>
      </c>
      <c r="J276" s="44" t="str">
        <f>IF(Wedstrijden!BA320&lt;&gt;"",Wedstrijden!BA320,"")</f>
        <v/>
      </c>
      <c r="W276" s="45"/>
      <c r="AE276" s="45"/>
      <c r="AN276" s="45"/>
      <c r="AU276" s="45"/>
      <c r="BA276" s="45"/>
      <c r="BE276" s="45"/>
      <c r="BJ276" s="44">
        <f>IF(COUNTA(Wedstrijden!I320:S320)&lt;&gt;0,1,"")</f>
        <v>1</v>
      </c>
      <c r="BK276" s="44">
        <f t="shared" si="24"/>
        <v>2</v>
      </c>
      <c r="BL276" s="44" t="str">
        <f>IF(Wedstrijden!I320="x","AA","")</f>
        <v/>
      </c>
      <c r="BM276" s="44" t="str">
        <f>IF(Wedstrijden!J320="x","A","")</f>
        <v/>
      </c>
      <c r="BN276" s="44" t="str">
        <f>IF(Wedstrijden!K320="x","B1","")</f>
        <v/>
      </c>
      <c r="BO276" s="44" t="str">
        <f>IF(Wedstrijden!L320="x","BB","")</f>
        <v/>
      </c>
      <c r="BP276" s="44" t="str">
        <f>IF(Wedstrijden!M320="x","B","")</f>
        <v>B</v>
      </c>
      <c r="BQ276" s="44" t="str">
        <f>IF(Wedstrijden!N320="x","L1","")</f>
        <v>L1</v>
      </c>
      <c r="BR276" s="44" t="str">
        <f>IF(Wedstrijden!O320="x","L2","")</f>
        <v>L2</v>
      </c>
      <c r="BS276" s="44" t="str">
        <f>IF(Wedstrijden!P320="x","M1","")</f>
        <v>M1</v>
      </c>
      <c r="BT276" s="44" t="str">
        <f>IF(Wedstrijden!Q320="x","M2","")</f>
        <v>M2</v>
      </c>
      <c r="BU276" s="44" t="str">
        <f>IF(Wedstrijden!R320="x","Z1","")</f>
        <v>Z1</v>
      </c>
      <c r="BV276" s="44" t="str">
        <f>IF(Wedstrijden!S320="x","Z2","")</f>
        <v>Z2</v>
      </c>
      <c r="BW276" s="44">
        <f>IF(COUNTA(Wedstrijden!T320:AB320)&lt;&gt;0,1,"")</f>
        <v>1</v>
      </c>
      <c r="BX276" s="44">
        <f t="shared" si="25"/>
        <v>1</v>
      </c>
      <c r="BY276" s="44" t="str">
        <f>IF(Wedstrijden!T320="x","BB","")</f>
        <v/>
      </c>
      <c r="BZ276" s="44" t="str">
        <f>IF(Wedstrijden!U320="x","B","")</f>
        <v>B</v>
      </c>
      <c r="CA276" s="44" t="str">
        <f>IF(Wedstrijden!V320="x","L1","")</f>
        <v>L1</v>
      </c>
      <c r="CB276" s="44" t="str">
        <f>IF(Wedstrijden!W320="x","L2","")</f>
        <v>L2</v>
      </c>
      <c r="CC276" s="44" t="str">
        <f>IF(Wedstrijden!X320="x","M1","")</f>
        <v>M1</v>
      </c>
      <c r="CD276" s="44" t="str">
        <f>IF(Wedstrijden!Y320="x","M2","")</f>
        <v>M2</v>
      </c>
      <c r="CE276" s="44" t="str">
        <f>IF(Wedstrijden!Z320="x","Z1","")</f>
        <v>Z1</v>
      </c>
      <c r="CF276" s="44" t="str">
        <f>IF(Wedstrijden!AA320="x","Z2","")</f>
        <v>Z2</v>
      </c>
      <c r="CG276" s="44" t="str">
        <f>IF(Wedstrijden!AB320="x","ZZL","")</f>
        <v/>
      </c>
      <c r="CL276" s="44" t="str">
        <f>IF(COUNTA(Wedstrijden!AC320:AJ320)&lt;&gt;0,2,"")</f>
        <v/>
      </c>
      <c r="CM276" s="44" t="str">
        <f t="shared" si="26"/>
        <v/>
      </c>
      <c r="CN276" s="44" t="str">
        <f>IF(Wedstrijden!AC320="x","AA","")</f>
        <v/>
      </c>
      <c r="CO276" s="44" t="str">
        <f>IF(Wedstrijden!AD320="x","A","")</f>
        <v/>
      </c>
      <c r="CP276" s="44" t="str">
        <f>IF(Wedstrijden!AE320="x","BB","")</f>
        <v/>
      </c>
      <c r="CQ276" s="44" t="str">
        <f>IF(Wedstrijden!AF320="x","B","")</f>
        <v/>
      </c>
      <c r="CR276" s="44" t="str">
        <f>IF(Wedstrijden!AG320="x","L","")</f>
        <v/>
      </c>
      <c r="CS276" s="44" t="str">
        <f>IF(Wedstrijden!AH320="x","M","")</f>
        <v/>
      </c>
      <c r="CT276" s="44" t="str">
        <f>IF(Wedstrijden!AI320="x","Z","")</f>
        <v/>
      </c>
      <c r="CU276" s="44" t="str">
        <f>IF(Wedstrijden!AJ320="x","ZZ","")</f>
        <v/>
      </c>
      <c r="CV276" s="44" t="str">
        <f>IF(COUNTA(Wedstrijden!AK320:AQ320)&lt;&gt;0,2,"")</f>
        <v/>
      </c>
      <c r="CW276" s="44" t="str">
        <f t="shared" si="27"/>
        <v/>
      </c>
      <c r="CX276" s="44" t="str">
        <f>IF(Wedstrijden!AK320="x","BB","")</f>
        <v/>
      </c>
      <c r="CY276" s="44" t="str">
        <f>IF(Wedstrijden!AL320="x","B","")</f>
        <v/>
      </c>
      <c r="CZ276" s="44" t="str">
        <f>IF(Wedstrijden!AM320="x","L","")</f>
        <v/>
      </c>
      <c r="DA276" s="44" t="str">
        <f>IF(Wedstrijden!AN320="x","M","")</f>
        <v/>
      </c>
      <c r="DB276" s="44" t="str">
        <f>IF(Wedstrijden!AO320="x","Z","")</f>
        <v/>
      </c>
      <c r="DC276" s="44" t="str">
        <f>IF(Wedstrijden!AP320="x","ZZ","")</f>
        <v/>
      </c>
      <c r="DD276" s="44" t="str">
        <f>IF(Wedstrijden!AQ320="x","1.40","")</f>
        <v/>
      </c>
      <c r="DE276" s="44" t="str">
        <f>IF(COUNTA(Wedstrijden!AR320:AT320)&lt;&gt;0,6,"")</f>
        <v/>
      </c>
      <c r="DF276" s="44" t="str">
        <f t="shared" si="28"/>
        <v/>
      </c>
      <c r="DG276" s="44" t="str">
        <f>IF(Wedstrijden!AR320="x","L","")</f>
        <v/>
      </c>
      <c r="DH276" s="44" t="str">
        <f>IF(Wedstrijden!AS320="x","M","")</f>
        <v/>
      </c>
      <c r="DI276" s="44" t="str">
        <f>IF(Wedstrijden!AT320="x","Z","")</f>
        <v/>
      </c>
      <c r="DJ276" s="44" t="str">
        <f>IF(COUNTA(Wedstrijden!AU320:AW320)&lt;&gt;0,6,"")</f>
        <v/>
      </c>
      <c r="DK276" s="44" t="str">
        <f t="shared" si="29"/>
        <v/>
      </c>
      <c r="DL276" s="44" t="str">
        <f>IF(Wedstrijden!AU320="x","L","")</f>
        <v/>
      </c>
      <c r="DM276" s="44" t="str">
        <f>IF(Wedstrijden!AV320="x","M","")</f>
        <v/>
      </c>
      <c r="DN276" s="44" t="str">
        <f>IF(Wedstrijden!AW320="x","Z","")</f>
        <v/>
      </c>
    </row>
    <row r="277" spans="1:118" ht="15">
      <c r="A277" s="48" t="e">
        <f>Wedstrijden!#REF!</f>
        <v>#REF!</v>
      </c>
      <c r="B277" s="44">
        <f>IFERROR(VLOOKUP(Wedstrijden!E321,Wedstrijdlocaties!$B$2:$E$499,2,FALSE),"")</f>
        <v>848812</v>
      </c>
      <c r="C277" s="44" t="str">
        <f>Wedstrijden!F321</f>
        <v>Wormerveer</v>
      </c>
      <c r="D277" s="44" t="str">
        <f>IFERROR(VLOOKUP(Wedstrijden!G321,Organisaties!$B$2:$C$501,2,FALSE),"")</f>
        <v/>
      </c>
      <c r="E277" s="44" t="str">
        <f>IFERROR(VLOOKUP(Wedstrijden!G321,Organisaties!$B$2:$F$501,5,FALSE),"")</f>
        <v/>
      </c>
      <c r="F277" s="44" t="str">
        <f>IF(Wedstrijden!BC321&lt;&gt;"",Wedstrijden!BC321,"")</f>
        <v/>
      </c>
      <c r="G277" s="44">
        <f>IF(Wedstrijden!AY321="Indoor",1,0)</f>
        <v>1</v>
      </c>
      <c r="H277" s="44">
        <f>Wedstrijden!AZ321</f>
        <v>0</v>
      </c>
      <c r="I277" s="44" t="str">
        <f>IF(Wedstrijden!AX321="Nee",0,IF(Wedstrijden!AX321="Ja",1,""))</f>
        <v/>
      </c>
      <c r="J277" s="44" t="str">
        <f>IF(Wedstrijden!BA321&lt;&gt;"",Wedstrijden!BA321,"")</f>
        <v/>
      </c>
      <c r="W277" s="45"/>
      <c r="AE277" s="45"/>
      <c r="AN277" s="45"/>
      <c r="AU277" s="45"/>
      <c r="BA277" s="45"/>
      <c r="BE277" s="45"/>
      <c r="BJ277" s="44" t="str">
        <f>IF(COUNTA(Wedstrijden!I321:S321)&lt;&gt;0,1,"")</f>
        <v/>
      </c>
      <c r="BK277" s="44" t="str">
        <f t="shared" si="24"/>
        <v/>
      </c>
      <c r="BL277" s="44" t="str">
        <f>IF(Wedstrijden!I321="x","AA","")</f>
        <v/>
      </c>
      <c r="BM277" s="44" t="str">
        <f>IF(Wedstrijden!J321="x","A","")</f>
        <v/>
      </c>
      <c r="BN277" s="44" t="str">
        <f>IF(Wedstrijden!K321="x","B1","")</f>
        <v/>
      </c>
      <c r="BO277" s="44" t="str">
        <f>IF(Wedstrijden!L321="x","BB","")</f>
        <v/>
      </c>
      <c r="BP277" s="44" t="str">
        <f>IF(Wedstrijden!M321="x","B","")</f>
        <v/>
      </c>
      <c r="BQ277" s="44" t="str">
        <f>IF(Wedstrijden!N321="x","L1","")</f>
        <v/>
      </c>
      <c r="BR277" s="44" t="str">
        <f>IF(Wedstrijden!O321="x","L2","")</f>
        <v/>
      </c>
      <c r="BS277" s="44" t="str">
        <f>IF(Wedstrijden!P321="x","M1","")</f>
        <v/>
      </c>
      <c r="BT277" s="44" t="str">
        <f>IF(Wedstrijden!Q321="x","M2","")</f>
        <v/>
      </c>
      <c r="BU277" s="44" t="str">
        <f>IF(Wedstrijden!R321="x","Z1","")</f>
        <v/>
      </c>
      <c r="BV277" s="44" t="str">
        <f>IF(Wedstrijden!S321="x","Z2","")</f>
        <v/>
      </c>
      <c r="BW277" s="44">
        <f>IF(COUNTA(Wedstrijden!T321:AB321)&lt;&gt;0,1,"")</f>
        <v>1</v>
      </c>
      <c r="BX277" s="44">
        <f t="shared" si="25"/>
        <v>1</v>
      </c>
      <c r="BY277" s="44" t="str">
        <f>IF(Wedstrijden!T321="x","BB","")</f>
        <v/>
      </c>
      <c r="BZ277" s="44" t="str">
        <f>IF(Wedstrijden!U321="x","B","")</f>
        <v>B</v>
      </c>
      <c r="CA277" s="44" t="str">
        <f>IF(Wedstrijden!V321="x","L1","")</f>
        <v>L1</v>
      </c>
      <c r="CB277" s="44" t="str">
        <f>IF(Wedstrijden!W321="x","L2","")</f>
        <v>L2</v>
      </c>
      <c r="CC277" s="44" t="str">
        <f>IF(Wedstrijden!X321="x","M1","")</f>
        <v>M1</v>
      </c>
      <c r="CD277" s="44" t="str">
        <f>IF(Wedstrijden!Y321="x","M2","")</f>
        <v>M2</v>
      </c>
      <c r="CE277" s="44" t="str">
        <f>IF(Wedstrijden!Z321="x","Z1","")</f>
        <v>Z1</v>
      </c>
      <c r="CF277" s="44" t="str">
        <f>IF(Wedstrijden!AA321="x","Z2","")</f>
        <v>Z2</v>
      </c>
      <c r="CG277" s="44" t="str">
        <f>IF(Wedstrijden!AB321="x","ZZL","")</f>
        <v/>
      </c>
      <c r="CL277" s="44" t="str">
        <f>IF(COUNTA(Wedstrijden!AC321:AJ321)&lt;&gt;0,2,"")</f>
        <v/>
      </c>
      <c r="CM277" s="44" t="str">
        <f t="shared" si="26"/>
        <v/>
      </c>
      <c r="CN277" s="44" t="str">
        <f>IF(Wedstrijden!AC321="x","AA","")</f>
        <v/>
      </c>
      <c r="CO277" s="44" t="str">
        <f>IF(Wedstrijden!AD321="x","A","")</f>
        <v/>
      </c>
      <c r="CP277" s="44" t="str">
        <f>IF(Wedstrijden!AE321="x","BB","")</f>
        <v/>
      </c>
      <c r="CQ277" s="44" t="str">
        <f>IF(Wedstrijden!AF321="x","B","")</f>
        <v/>
      </c>
      <c r="CR277" s="44" t="str">
        <f>IF(Wedstrijden!AG321="x","L","")</f>
        <v/>
      </c>
      <c r="CS277" s="44" t="str">
        <f>IF(Wedstrijden!AH321="x","M","")</f>
        <v/>
      </c>
      <c r="CT277" s="44" t="str">
        <f>IF(Wedstrijden!AI321="x","Z","")</f>
        <v/>
      </c>
      <c r="CU277" s="44" t="str">
        <f>IF(Wedstrijden!AJ321="x","ZZ","")</f>
        <v/>
      </c>
      <c r="CV277" s="44" t="str">
        <f>IF(COUNTA(Wedstrijden!AK321:AQ321)&lt;&gt;0,2,"")</f>
        <v/>
      </c>
      <c r="CW277" s="44" t="str">
        <f t="shared" si="27"/>
        <v/>
      </c>
      <c r="CX277" s="44" t="str">
        <f>IF(Wedstrijden!AK321="x","BB","")</f>
        <v/>
      </c>
      <c r="CY277" s="44" t="str">
        <f>IF(Wedstrijden!AL321="x","B","")</f>
        <v/>
      </c>
      <c r="CZ277" s="44" t="str">
        <f>IF(Wedstrijden!AM321="x","L","")</f>
        <v/>
      </c>
      <c r="DA277" s="44" t="str">
        <f>IF(Wedstrijden!AN321="x","M","")</f>
        <v/>
      </c>
      <c r="DB277" s="44" t="str">
        <f>IF(Wedstrijden!AO321="x","Z","")</f>
        <v/>
      </c>
      <c r="DC277" s="44" t="str">
        <f>IF(Wedstrijden!AP321="x","ZZ","")</f>
        <v/>
      </c>
      <c r="DD277" s="44" t="str">
        <f>IF(Wedstrijden!AQ321="x","1.40","")</f>
        <v/>
      </c>
      <c r="DE277" s="44" t="str">
        <f>IF(COUNTA(Wedstrijden!AR321:AT321)&lt;&gt;0,6,"")</f>
        <v/>
      </c>
      <c r="DF277" s="44" t="str">
        <f t="shared" si="28"/>
        <v/>
      </c>
      <c r="DG277" s="44" t="str">
        <f>IF(Wedstrijden!AR321="x","L","")</f>
        <v/>
      </c>
      <c r="DH277" s="44" t="str">
        <f>IF(Wedstrijden!AS321="x","M","")</f>
        <v/>
      </c>
      <c r="DI277" s="44" t="str">
        <f>IF(Wedstrijden!AT321="x","Z","")</f>
        <v/>
      </c>
      <c r="DJ277" s="44" t="str">
        <f>IF(COUNTA(Wedstrijden!AU321:AW321)&lt;&gt;0,6,"")</f>
        <v/>
      </c>
      <c r="DK277" s="44" t="str">
        <f t="shared" si="29"/>
        <v/>
      </c>
      <c r="DL277" s="44" t="str">
        <f>IF(Wedstrijden!AU321="x","L","")</f>
        <v/>
      </c>
      <c r="DM277" s="44" t="str">
        <f>IF(Wedstrijden!AV321="x","M","")</f>
        <v/>
      </c>
      <c r="DN277" s="44" t="str">
        <f>IF(Wedstrijden!AW321="x","Z","")</f>
        <v/>
      </c>
    </row>
    <row r="278" spans="1:118" ht="15">
      <c r="A278" s="48" t="e">
        <f>Wedstrijden!#REF!</f>
        <v>#REF!</v>
      </c>
      <c r="B278" s="44" t="str">
        <f>IFERROR(VLOOKUP(Wedstrijden!E322,Wedstrijdlocaties!$B$2:$E$499,2,FALSE),"")</f>
        <v>R80187</v>
      </c>
      <c r="C278" s="44" t="str">
        <f>Wedstrijden!F322</f>
        <v>Den Ilp</v>
      </c>
      <c r="D278" s="44" t="str">
        <f>IFERROR(VLOOKUP(Wedstrijden!G322,Organisaties!$B$2:$C$501,2,FALSE),"")</f>
        <v/>
      </c>
      <c r="E278" s="44" t="str">
        <f>IFERROR(VLOOKUP(Wedstrijden!G322,Organisaties!$B$2:$F$501,5,FALSE),"")</f>
        <v/>
      </c>
      <c r="F278" s="44" t="str">
        <f>IF(Wedstrijden!BC322&lt;&gt;"",Wedstrijden!BC322,"")</f>
        <v/>
      </c>
      <c r="G278" s="44">
        <f>IF(Wedstrijden!AY322="Indoor",1,0)</f>
        <v>0</v>
      </c>
      <c r="H278" s="44">
        <f>Wedstrijden!AZ322</f>
        <v>0</v>
      </c>
      <c r="I278" s="44" t="str">
        <f>IF(Wedstrijden!AX322="Nee",0,IF(Wedstrijden!AX322="Ja",1,""))</f>
        <v/>
      </c>
      <c r="J278" s="44" t="str">
        <f>IF(Wedstrijden!BA322&lt;&gt;"",Wedstrijden!BA322,"")</f>
        <v/>
      </c>
      <c r="W278" s="45"/>
      <c r="AE278" s="45"/>
      <c r="AN278" s="45"/>
      <c r="AU278" s="45"/>
      <c r="BA278" s="45"/>
      <c r="BE278" s="45"/>
      <c r="BJ278" s="44">
        <f>IF(COUNTA(Wedstrijden!I322:S322)&lt;&gt;0,1,"")</f>
        <v>1</v>
      </c>
      <c r="BK278" s="44">
        <f t="shared" si="24"/>
        <v>2</v>
      </c>
      <c r="BL278" s="44" t="str">
        <f>IF(Wedstrijden!I322="x","AA","")</f>
        <v/>
      </c>
      <c r="BM278" s="44" t="str">
        <f>IF(Wedstrijden!J322="x","A","")</f>
        <v/>
      </c>
      <c r="BN278" s="44" t="str">
        <f>IF(Wedstrijden!K322="x","B1","")</f>
        <v/>
      </c>
      <c r="BO278" s="44" t="str">
        <f>IF(Wedstrijden!L322="x","BB","")</f>
        <v/>
      </c>
      <c r="BP278" s="44" t="str">
        <f>IF(Wedstrijden!M322="x","B","")</f>
        <v>B</v>
      </c>
      <c r="BQ278" s="44" t="str">
        <f>IF(Wedstrijden!N322="x","L1","")</f>
        <v>L1</v>
      </c>
      <c r="BR278" s="44" t="str">
        <f>IF(Wedstrijden!O322="x","L2","")</f>
        <v>L2</v>
      </c>
      <c r="BS278" s="44" t="str">
        <f>IF(Wedstrijden!P322="x","M1","")</f>
        <v>M1</v>
      </c>
      <c r="BT278" s="44" t="str">
        <f>IF(Wedstrijden!Q322="x","M2","")</f>
        <v>M2</v>
      </c>
      <c r="BU278" s="44" t="str">
        <f>IF(Wedstrijden!R322="x","Z1","")</f>
        <v>Z1</v>
      </c>
      <c r="BV278" s="44" t="str">
        <f>IF(Wedstrijden!S322="x","Z2","")</f>
        <v>Z2</v>
      </c>
      <c r="BW278" s="44">
        <f>IF(COUNTA(Wedstrijden!T322:AB322)&lt;&gt;0,1,"")</f>
        <v>1</v>
      </c>
      <c r="BX278" s="44">
        <f t="shared" si="25"/>
        <v>1</v>
      </c>
      <c r="BY278" s="44" t="str">
        <f>IF(Wedstrijden!T322="x","BB","")</f>
        <v/>
      </c>
      <c r="BZ278" s="44" t="str">
        <f>IF(Wedstrijden!U322="x","B","")</f>
        <v>B</v>
      </c>
      <c r="CA278" s="44" t="str">
        <f>IF(Wedstrijden!V322="x","L1","")</f>
        <v>L1</v>
      </c>
      <c r="CB278" s="44" t="str">
        <f>IF(Wedstrijden!W322="x","L2","")</f>
        <v>L2</v>
      </c>
      <c r="CC278" s="44" t="str">
        <f>IF(Wedstrijden!X322="x","M1","")</f>
        <v>M1</v>
      </c>
      <c r="CD278" s="44" t="str">
        <f>IF(Wedstrijden!Y322="x","M2","")</f>
        <v>M2</v>
      </c>
      <c r="CE278" s="44" t="str">
        <f>IF(Wedstrijden!Z322="x","Z1","")</f>
        <v>Z1</v>
      </c>
      <c r="CF278" s="44" t="str">
        <f>IF(Wedstrijden!AA322="x","Z2","")</f>
        <v>Z2</v>
      </c>
      <c r="CG278" s="44" t="str">
        <f>IF(Wedstrijden!AB322="x","ZZL","")</f>
        <v/>
      </c>
      <c r="CL278" s="44" t="str">
        <f>IF(COUNTA(Wedstrijden!AC322:AJ322)&lt;&gt;0,2,"")</f>
        <v/>
      </c>
      <c r="CM278" s="44" t="str">
        <f t="shared" si="26"/>
        <v/>
      </c>
      <c r="CN278" s="44" t="str">
        <f>IF(Wedstrijden!AC322="x","AA","")</f>
        <v/>
      </c>
      <c r="CO278" s="44" t="str">
        <f>IF(Wedstrijden!AD322="x","A","")</f>
        <v/>
      </c>
      <c r="CP278" s="44" t="str">
        <f>IF(Wedstrijden!AE322="x","BB","")</f>
        <v/>
      </c>
      <c r="CQ278" s="44" t="str">
        <f>IF(Wedstrijden!AF322="x","B","")</f>
        <v/>
      </c>
      <c r="CR278" s="44" t="str">
        <f>IF(Wedstrijden!AG322="x","L","")</f>
        <v/>
      </c>
      <c r="CS278" s="44" t="str">
        <f>IF(Wedstrijden!AH322="x","M","")</f>
        <v/>
      </c>
      <c r="CT278" s="44" t="str">
        <f>IF(Wedstrijden!AI322="x","Z","")</f>
        <v/>
      </c>
      <c r="CU278" s="44" t="str">
        <f>IF(Wedstrijden!AJ322="x","ZZ","")</f>
        <v/>
      </c>
      <c r="CV278" s="44" t="str">
        <f>IF(COUNTA(Wedstrijden!AK322:AQ322)&lt;&gt;0,2,"")</f>
        <v/>
      </c>
      <c r="CW278" s="44" t="str">
        <f t="shared" si="27"/>
        <v/>
      </c>
      <c r="CX278" s="44" t="str">
        <f>IF(Wedstrijden!AK322="x","BB","")</f>
        <v/>
      </c>
      <c r="CY278" s="44" t="str">
        <f>IF(Wedstrijden!AL322="x","B","")</f>
        <v/>
      </c>
      <c r="CZ278" s="44" t="str">
        <f>IF(Wedstrijden!AM322="x","L","")</f>
        <v/>
      </c>
      <c r="DA278" s="44" t="str">
        <f>IF(Wedstrijden!AN322="x","M","")</f>
        <v/>
      </c>
      <c r="DB278" s="44" t="str">
        <f>IF(Wedstrijden!AO322="x","Z","")</f>
        <v/>
      </c>
      <c r="DC278" s="44" t="str">
        <f>IF(Wedstrijden!AP322="x","ZZ","")</f>
        <v/>
      </c>
      <c r="DD278" s="44" t="str">
        <f>IF(Wedstrijden!AQ322="x","1.40","")</f>
        <v/>
      </c>
      <c r="DE278" s="44" t="str">
        <f>IF(COUNTA(Wedstrijden!AR322:AT322)&lt;&gt;0,6,"")</f>
        <v/>
      </c>
      <c r="DF278" s="44" t="str">
        <f t="shared" si="28"/>
        <v/>
      </c>
      <c r="DG278" s="44" t="str">
        <f>IF(Wedstrijden!AR322="x","L","")</f>
        <v/>
      </c>
      <c r="DH278" s="44" t="str">
        <f>IF(Wedstrijden!AS322="x","M","")</f>
        <v/>
      </c>
      <c r="DI278" s="44" t="str">
        <f>IF(Wedstrijden!AT322="x","Z","")</f>
        <v/>
      </c>
      <c r="DJ278" s="44" t="str">
        <f>IF(COUNTA(Wedstrijden!AU322:AW322)&lt;&gt;0,6,"")</f>
        <v/>
      </c>
      <c r="DK278" s="44" t="str">
        <f t="shared" si="29"/>
        <v/>
      </c>
      <c r="DL278" s="44" t="str">
        <f>IF(Wedstrijden!AU322="x","L","")</f>
        <v/>
      </c>
      <c r="DM278" s="44" t="str">
        <f>IF(Wedstrijden!AV322="x","M","")</f>
        <v/>
      </c>
      <c r="DN278" s="44" t="str">
        <f>IF(Wedstrijden!AW322="x","Z","")</f>
        <v/>
      </c>
    </row>
    <row r="279" spans="1:118" ht="15">
      <c r="A279" s="48" t="e">
        <f>Wedstrijden!#REF!</f>
        <v>#REF!</v>
      </c>
      <c r="B279" s="44">
        <f>IFERROR(VLOOKUP(Wedstrijden!E323,Wedstrijdlocaties!$B$2:$E$499,2,FALSE),"")</f>
        <v>922258</v>
      </c>
      <c r="C279" s="44" t="str">
        <f>Wedstrijden!F323</f>
        <v>Den Burg</v>
      </c>
      <c r="D279" s="44" t="str">
        <f>IFERROR(VLOOKUP(Wedstrijden!G323,Organisaties!$B$2:$C$501,2,FALSE),"")</f>
        <v>V50742</v>
      </c>
      <c r="E279" s="44" t="str">
        <f>IFERROR(VLOOKUP(Wedstrijden!G323,Organisaties!$B$2:$F$501,5,FALSE),"")</f>
        <v>V31007</v>
      </c>
      <c r="F279" s="44" t="str">
        <f>IF(Wedstrijden!BC323&lt;&gt;"",Wedstrijden!BC323,"")</f>
        <v/>
      </c>
      <c r="G279" s="44">
        <f>IF(Wedstrijden!AY323="Indoor",1,0)</f>
        <v>0</v>
      </c>
      <c r="H279" s="44" t="str">
        <f>Wedstrijden!AZ323</f>
        <v>Nee</v>
      </c>
      <c r="I279" s="44" t="str">
        <f>IF(Wedstrijden!AX323="Nee",0,IF(Wedstrijden!AX323="Ja",1,""))</f>
        <v/>
      </c>
      <c r="J279" s="44" t="str">
        <f>IF(Wedstrijden!BA323&lt;&gt;"",Wedstrijden!BA323,"")</f>
        <v>Outdoor</v>
      </c>
      <c r="W279" s="45"/>
      <c r="AE279" s="45"/>
      <c r="AN279" s="45"/>
      <c r="AU279" s="45"/>
      <c r="BA279" s="45"/>
      <c r="BE279" s="45"/>
      <c r="BJ279" s="44">
        <f>IF(COUNTA(Wedstrijden!I323:S323)&lt;&gt;0,1,"")</f>
        <v>1</v>
      </c>
      <c r="BK279" s="44">
        <f t="shared" si="24"/>
        <v>2</v>
      </c>
      <c r="BL279" s="44" t="str">
        <f>IF(Wedstrijden!I323="x","AA","")</f>
        <v/>
      </c>
      <c r="BM279" s="44" t="str">
        <f>IF(Wedstrijden!J323="x","A","")</f>
        <v/>
      </c>
      <c r="BN279" s="44" t="str">
        <f>IF(Wedstrijden!K323="x","B1","")</f>
        <v/>
      </c>
      <c r="BO279" s="44" t="str">
        <f>IF(Wedstrijden!L323="x","BB","")</f>
        <v>BB</v>
      </c>
      <c r="BP279" s="44" t="str">
        <f>IF(Wedstrijden!M323="x","B","")</f>
        <v>B</v>
      </c>
      <c r="BQ279" s="44" t="str">
        <f>IF(Wedstrijden!N323="x","L1","")</f>
        <v>L1</v>
      </c>
      <c r="BR279" s="44" t="str">
        <f>IF(Wedstrijden!O323="x","L2","")</f>
        <v>L2</v>
      </c>
      <c r="BS279" s="44" t="str">
        <f>IF(Wedstrijden!P323="x","M1","")</f>
        <v>M1</v>
      </c>
      <c r="BT279" s="44" t="str">
        <f>IF(Wedstrijden!Q323="x","M2","")</f>
        <v>M2</v>
      </c>
      <c r="BU279" s="44" t="str">
        <f>IF(Wedstrijden!R323="x","Z1","")</f>
        <v>Z1</v>
      </c>
      <c r="BV279" s="44" t="str">
        <f>IF(Wedstrijden!S323="x","Z2","")</f>
        <v>Z2</v>
      </c>
      <c r="BW279" s="44">
        <f>IF(COUNTA(Wedstrijden!T323:AB323)&lt;&gt;0,1,"")</f>
        <v>1</v>
      </c>
      <c r="BX279" s="44">
        <f t="shared" si="25"/>
        <v>1</v>
      </c>
      <c r="BY279" s="44" t="str">
        <f>IF(Wedstrijden!T323="x","BB","")</f>
        <v>BB</v>
      </c>
      <c r="BZ279" s="44" t="str">
        <f>IF(Wedstrijden!U323="x","B","")</f>
        <v>B</v>
      </c>
      <c r="CA279" s="44" t="str">
        <f>IF(Wedstrijden!V323="x","L1","")</f>
        <v>L1</v>
      </c>
      <c r="CB279" s="44" t="str">
        <f>IF(Wedstrijden!W323="x","L2","")</f>
        <v>L2</v>
      </c>
      <c r="CC279" s="44" t="str">
        <f>IF(Wedstrijden!X323="x","M1","")</f>
        <v>M1</v>
      </c>
      <c r="CD279" s="44" t="str">
        <f>IF(Wedstrijden!Y323="x","M2","")</f>
        <v>M2</v>
      </c>
      <c r="CE279" s="44" t="str">
        <f>IF(Wedstrijden!Z323="x","Z1","")</f>
        <v>Z1</v>
      </c>
      <c r="CF279" s="44" t="str">
        <f>IF(Wedstrijden!AA323="x","Z2","")</f>
        <v>Z2</v>
      </c>
      <c r="CG279" s="44" t="str">
        <f>IF(Wedstrijden!AB323="x","ZZL","")</f>
        <v>ZZL</v>
      </c>
      <c r="CL279" s="44">
        <f>IF(COUNTA(Wedstrijden!AC323:AJ323)&lt;&gt;0,2,"")</f>
        <v>2</v>
      </c>
      <c r="CM279" s="44">
        <f t="shared" si="26"/>
        <v>2</v>
      </c>
      <c r="CN279" s="44" t="str">
        <f>IF(Wedstrijden!AC323="x","AA","")</f>
        <v/>
      </c>
      <c r="CO279" s="44" t="str">
        <f>IF(Wedstrijden!AD323="x","A","")</f>
        <v/>
      </c>
      <c r="CP279" s="44" t="str">
        <f>IF(Wedstrijden!AE323="x","BB","")</f>
        <v>BB</v>
      </c>
      <c r="CQ279" s="44" t="str">
        <f>IF(Wedstrijden!AF323="x","B","")</f>
        <v>B</v>
      </c>
      <c r="CR279" s="44" t="str">
        <f>IF(Wedstrijden!AG323="x","L","")</f>
        <v>L</v>
      </c>
      <c r="CS279" s="44" t="str">
        <f>IF(Wedstrijden!AH323="x","M","")</f>
        <v>M</v>
      </c>
      <c r="CT279" s="44" t="str">
        <f>IF(Wedstrijden!AI323="x","Z","")</f>
        <v>Z</v>
      </c>
      <c r="CU279" s="44" t="str">
        <f>IF(Wedstrijden!AJ323="x","ZZ","")</f>
        <v>ZZ</v>
      </c>
      <c r="CV279" s="44">
        <f>IF(COUNTA(Wedstrijden!AK323:AQ323)&lt;&gt;0,2,"")</f>
        <v>2</v>
      </c>
      <c r="CW279" s="44">
        <f t="shared" si="27"/>
        <v>1</v>
      </c>
      <c r="CX279" s="44" t="str">
        <f>IF(Wedstrijden!AK323="x","BB","")</f>
        <v>BB</v>
      </c>
      <c r="CY279" s="44" t="str">
        <f>IF(Wedstrijden!AL323="x","B","")</f>
        <v>B</v>
      </c>
      <c r="CZ279" s="44" t="str">
        <f>IF(Wedstrijden!AM323="x","L","")</f>
        <v>L</v>
      </c>
      <c r="DA279" s="44" t="str">
        <f>IF(Wedstrijden!AN323="x","M","")</f>
        <v>M</v>
      </c>
      <c r="DB279" s="44" t="str">
        <f>IF(Wedstrijden!AO323="x","Z","")</f>
        <v>Z</v>
      </c>
      <c r="DC279" s="44" t="str">
        <f>IF(Wedstrijden!AP323="x","ZZ","")</f>
        <v>ZZ</v>
      </c>
      <c r="DD279" s="44" t="str">
        <f>IF(Wedstrijden!AQ323="x","1.40","")</f>
        <v/>
      </c>
      <c r="DE279" s="44" t="str">
        <f>IF(COUNTA(Wedstrijden!AR323:AT323)&lt;&gt;0,6,"")</f>
        <v/>
      </c>
      <c r="DF279" s="44" t="str">
        <f t="shared" si="28"/>
        <v/>
      </c>
      <c r="DG279" s="44" t="str">
        <f>IF(Wedstrijden!AR323="x","L","")</f>
        <v/>
      </c>
      <c r="DH279" s="44" t="str">
        <f>IF(Wedstrijden!AS323="x","M","")</f>
        <v/>
      </c>
      <c r="DI279" s="44" t="str">
        <f>IF(Wedstrijden!AT323="x","Z","")</f>
        <v/>
      </c>
      <c r="DJ279" s="44" t="str">
        <f>IF(COUNTA(Wedstrijden!AU323:AW323)&lt;&gt;0,6,"")</f>
        <v/>
      </c>
      <c r="DK279" s="44" t="str">
        <f t="shared" si="29"/>
        <v/>
      </c>
      <c r="DL279" s="44" t="str">
        <f>IF(Wedstrijden!AU323="x","L","")</f>
        <v/>
      </c>
      <c r="DM279" s="44" t="str">
        <f>IF(Wedstrijden!AV323="x","M","")</f>
        <v/>
      </c>
      <c r="DN279" s="44" t="str">
        <f>IF(Wedstrijden!AW323="x","Z","")</f>
        <v/>
      </c>
    </row>
    <row r="280" spans="1:118" ht="15">
      <c r="A280" s="48" t="e">
        <f>Wedstrijden!#REF!</f>
        <v>#REF!</v>
      </c>
      <c r="B280" s="44">
        <f>IFERROR(VLOOKUP(Wedstrijden!E326,Wedstrijdlocaties!$B$2:$E$499,2,FALSE),"")</f>
        <v>824799</v>
      </c>
      <c r="C280" s="44" t="str">
        <f>Wedstrijden!F326</f>
        <v>Enkhuizen</v>
      </c>
      <c r="D280" s="44" t="str">
        <f>IFERROR(VLOOKUP(Wedstrijden!G326,Organisaties!$B$2:$C$501,2,FALSE),"")</f>
        <v/>
      </c>
      <c r="E280" s="44" t="str">
        <f>IFERROR(VLOOKUP(Wedstrijden!G326,Organisaties!$B$2:$F$501,5,FALSE),"")</f>
        <v/>
      </c>
      <c r="F280" s="44" t="str">
        <f>IF(Wedstrijden!BC326&lt;&gt;"",Wedstrijden!BC326,"")</f>
        <v/>
      </c>
      <c r="G280" s="44">
        <f>IF(Wedstrijden!AY326="Indoor",1,0)</f>
        <v>0</v>
      </c>
      <c r="H280" s="44">
        <f>Wedstrijden!AZ326</f>
        <v>0</v>
      </c>
      <c r="I280" s="44" t="str">
        <f>IF(Wedstrijden!AX326="Nee",0,IF(Wedstrijden!AX326="Ja",1,""))</f>
        <v/>
      </c>
      <c r="J280" s="44" t="str">
        <f>IF(Wedstrijden!BA326&lt;&gt;"",Wedstrijden!BA326,"")</f>
        <v/>
      </c>
      <c r="W280" s="45"/>
      <c r="AE280" s="45"/>
      <c r="AN280" s="45"/>
      <c r="AU280" s="45"/>
      <c r="BA280" s="45"/>
      <c r="BE280" s="45"/>
      <c r="BJ280" s="44">
        <f>IF(COUNTA(Wedstrijden!I326:S326)&lt;&gt;0,1,"")</f>
        <v>1</v>
      </c>
      <c r="BK280" s="44">
        <f t="shared" si="24"/>
        <v>2</v>
      </c>
      <c r="BL280" s="44" t="str">
        <f>IF(Wedstrijden!I326="x","AA","")</f>
        <v/>
      </c>
      <c r="BM280" s="44" t="str">
        <f>IF(Wedstrijden!J326="x","A","")</f>
        <v/>
      </c>
      <c r="BN280" s="44" t="str">
        <f>IF(Wedstrijden!K326="x","B1","")</f>
        <v/>
      </c>
      <c r="BO280" s="44" t="str">
        <f>IF(Wedstrijden!L326="x","BB","")</f>
        <v/>
      </c>
      <c r="BP280" s="44" t="str">
        <f>IF(Wedstrijden!M326="x","B","")</f>
        <v>B</v>
      </c>
      <c r="BQ280" s="44" t="str">
        <f>IF(Wedstrijden!N326="x","L1","")</f>
        <v>L1</v>
      </c>
      <c r="BR280" s="44" t="str">
        <f>IF(Wedstrijden!O326="x","L2","")</f>
        <v>L2</v>
      </c>
      <c r="BS280" s="44" t="str">
        <f>IF(Wedstrijden!P326="x","M1","")</f>
        <v>M1</v>
      </c>
      <c r="BT280" s="44" t="str">
        <f>IF(Wedstrijden!Q326="x","M2","")</f>
        <v>M2</v>
      </c>
      <c r="BU280" s="44" t="str">
        <f>IF(Wedstrijden!R326="x","Z1","")</f>
        <v>Z1</v>
      </c>
      <c r="BV280" s="44" t="str">
        <f>IF(Wedstrijden!S326="x","Z2","")</f>
        <v>Z2</v>
      </c>
      <c r="BW280" s="44">
        <f>IF(COUNTA(Wedstrijden!T326:AB326)&lt;&gt;0,1,"")</f>
        <v>1</v>
      </c>
      <c r="BX280" s="44">
        <f t="shared" si="25"/>
        <v>1</v>
      </c>
      <c r="BY280" s="44" t="str">
        <f>IF(Wedstrijden!T326="x","BB","")</f>
        <v/>
      </c>
      <c r="BZ280" s="44" t="str">
        <f>IF(Wedstrijden!U326="x","B","")</f>
        <v>B</v>
      </c>
      <c r="CA280" s="44" t="str">
        <f>IF(Wedstrijden!V326="x","L1","")</f>
        <v>L1</v>
      </c>
      <c r="CB280" s="44" t="str">
        <f>IF(Wedstrijden!W326="x","L2","")</f>
        <v>L2</v>
      </c>
      <c r="CC280" s="44" t="str">
        <f>IF(Wedstrijden!X326="x","M1","")</f>
        <v>M1</v>
      </c>
      <c r="CD280" s="44" t="str">
        <f>IF(Wedstrijden!Y326="x","M2","")</f>
        <v>M2</v>
      </c>
      <c r="CE280" s="44" t="str">
        <f>IF(Wedstrijden!Z326="x","Z1","")</f>
        <v>Z1</v>
      </c>
      <c r="CF280" s="44" t="str">
        <f>IF(Wedstrijden!AA326="x","Z2","")</f>
        <v>Z2</v>
      </c>
      <c r="CG280" s="44" t="str">
        <f>IF(Wedstrijden!AB326="x","ZZL","")</f>
        <v/>
      </c>
      <c r="CL280" s="44" t="str">
        <f>IF(COUNTA(Wedstrijden!AC326:AJ326)&lt;&gt;0,2,"")</f>
        <v/>
      </c>
      <c r="CM280" s="44" t="str">
        <f t="shared" si="26"/>
        <v/>
      </c>
      <c r="CN280" s="44" t="str">
        <f>IF(Wedstrijden!AC326="x","AA","")</f>
        <v/>
      </c>
      <c r="CO280" s="44" t="str">
        <f>IF(Wedstrijden!AD326="x","A","")</f>
        <v/>
      </c>
      <c r="CP280" s="44" t="str">
        <f>IF(Wedstrijden!AE326="x","BB","")</f>
        <v/>
      </c>
      <c r="CQ280" s="44" t="str">
        <f>IF(Wedstrijden!AF326="x","B","")</f>
        <v/>
      </c>
      <c r="CR280" s="44" t="str">
        <f>IF(Wedstrijden!AG326="x","L","")</f>
        <v/>
      </c>
      <c r="CS280" s="44" t="str">
        <f>IF(Wedstrijden!AH326="x","M","")</f>
        <v/>
      </c>
      <c r="CT280" s="44" t="str">
        <f>IF(Wedstrijden!AI326="x","Z","")</f>
        <v/>
      </c>
      <c r="CU280" s="44" t="str">
        <f>IF(Wedstrijden!AJ326="x","ZZ","")</f>
        <v/>
      </c>
      <c r="CV280" s="44" t="str">
        <f>IF(COUNTA(Wedstrijden!AK326:AQ326)&lt;&gt;0,2,"")</f>
        <v/>
      </c>
      <c r="CW280" s="44" t="str">
        <f t="shared" si="27"/>
        <v/>
      </c>
      <c r="CX280" s="44" t="str">
        <f>IF(Wedstrijden!AK326="x","BB","")</f>
        <v/>
      </c>
      <c r="CY280" s="44" t="str">
        <f>IF(Wedstrijden!AL326="x","B","")</f>
        <v/>
      </c>
      <c r="CZ280" s="44" t="str">
        <f>IF(Wedstrijden!AM326="x","L","")</f>
        <v/>
      </c>
      <c r="DA280" s="44" t="str">
        <f>IF(Wedstrijden!AN326="x","M","")</f>
        <v/>
      </c>
      <c r="DB280" s="44" t="str">
        <f>IF(Wedstrijden!AO326="x","Z","")</f>
        <v/>
      </c>
      <c r="DC280" s="44" t="str">
        <f>IF(Wedstrijden!AP326="x","ZZ","")</f>
        <v/>
      </c>
      <c r="DD280" s="44" t="str">
        <f>IF(Wedstrijden!AQ326="x","1.40","")</f>
        <v/>
      </c>
      <c r="DE280" s="44" t="str">
        <f>IF(COUNTA(Wedstrijden!AR326:AT326)&lt;&gt;0,6,"")</f>
        <v/>
      </c>
      <c r="DF280" s="44" t="str">
        <f t="shared" si="28"/>
        <v/>
      </c>
      <c r="DG280" s="44" t="str">
        <f>IF(Wedstrijden!AR326="x","L","")</f>
        <v/>
      </c>
      <c r="DH280" s="44" t="str">
        <f>IF(Wedstrijden!AS326="x","M","")</f>
        <v/>
      </c>
      <c r="DI280" s="44" t="str">
        <f>IF(Wedstrijden!AT326="x","Z","")</f>
        <v/>
      </c>
      <c r="DJ280" s="44" t="str">
        <f>IF(COUNTA(Wedstrijden!AU326:AW326)&lt;&gt;0,6,"")</f>
        <v/>
      </c>
      <c r="DK280" s="44" t="str">
        <f t="shared" si="29"/>
        <v/>
      </c>
      <c r="DL280" s="44" t="str">
        <f>IF(Wedstrijden!AU326="x","L","")</f>
        <v/>
      </c>
      <c r="DM280" s="44" t="str">
        <f>IF(Wedstrijden!AV326="x","M","")</f>
        <v/>
      </c>
      <c r="DN280" s="44" t="str">
        <f>IF(Wedstrijden!AW326="x","Z","")</f>
        <v/>
      </c>
    </row>
    <row r="281" spans="1:118" ht="15">
      <c r="A281" s="48" t="e">
        <f>Wedstrijden!#REF!</f>
        <v>#REF!</v>
      </c>
      <c r="B281" s="44" t="str">
        <f>IFERROR(VLOOKUP(Wedstrijden!E328,Wedstrijdlocaties!$B$2:$E$499,2,FALSE),"")</f>
        <v/>
      </c>
      <c r="C281" s="44" t="str">
        <f>Wedstrijden!F328</f>
        <v>Sint Maarten</v>
      </c>
      <c r="D281" s="44" t="str">
        <f>IFERROR(VLOOKUP(Wedstrijden!G328,Organisaties!$B$2:$C$501,2,FALSE),"")</f>
        <v>V60487</v>
      </c>
      <c r="E281" s="44" t="str">
        <f>IFERROR(VLOOKUP(Wedstrijden!G328,Organisaties!$B$2:$F$501,5,FALSE),"")</f>
        <v>V31007</v>
      </c>
      <c r="F281" s="44" t="str">
        <f>IF(Wedstrijden!BC328&lt;&gt;"",Wedstrijden!BC328,"")</f>
        <v/>
      </c>
      <c r="G281" s="44">
        <f>IF(Wedstrijden!AY328="Indoor",1,0)</f>
        <v>0</v>
      </c>
      <c r="H281" s="44">
        <f>Wedstrijden!AZ328</f>
        <v>0</v>
      </c>
      <c r="I281" s="44" t="str">
        <f>IF(Wedstrijden!AX328="Nee",0,IF(Wedstrijden!AX328="Ja",1,""))</f>
        <v/>
      </c>
      <c r="J281" s="44" t="str">
        <f>IF(Wedstrijden!BA328&lt;&gt;"",Wedstrijden!BA328,"")</f>
        <v/>
      </c>
      <c r="W281" s="45"/>
      <c r="AE281" s="45"/>
      <c r="AN281" s="45"/>
      <c r="AU281" s="45"/>
      <c r="BA281" s="45"/>
      <c r="BE281" s="45"/>
      <c r="BJ281" s="44">
        <f>IF(COUNTA(Wedstrijden!I328:S328)&lt;&gt;0,1,"")</f>
        <v>1</v>
      </c>
      <c r="BK281" s="44">
        <f t="shared" si="24"/>
        <v>2</v>
      </c>
      <c r="BL281" s="44" t="str">
        <f>IF(Wedstrijden!I328="x","AA","")</f>
        <v/>
      </c>
      <c r="BM281" s="44" t="str">
        <f>IF(Wedstrijden!J328="x","A","")</f>
        <v/>
      </c>
      <c r="BN281" s="44" t="str">
        <f>IF(Wedstrijden!K328="x","B1","")</f>
        <v/>
      </c>
      <c r="BO281" s="44" t="str">
        <f>IF(Wedstrijden!L328="x","BB","")</f>
        <v>BB</v>
      </c>
      <c r="BP281" s="44" t="str">
        <f>IF(Wedstrijden!M328="x","B","")</f>
        <v>B</v>
      </c>
      <c r="BQ281" s="44" t="str">
        <f>IF(Wedstrijden!N328="x","L1","")</f>
        <v>L1</v>
      </c>
      <c r="BR281" s="44" t="str">
        <f>IF(Wedstrijden!O328="x","L2","")</f>
        <v>L2</v>
      </c>
      <c r="BS281" s="44" t="str">
        <f>IF(Wedstrijden!P328="x","M1","")</f>
        <v>M1</v>
      </c>
      <c r="BT281" s="44" t="str">
        <f>IF(Wedstrijden!Q328="x","M2","")</f>
        <v>M2</v>
      </c>
      <c r="BU281" s="44" t="str">
        <f>IF(Wedstrijden!R328="x","Z1","")</f>
        <v>Z1</v>
      </c>
      <c r="BV281" s="44" t="str">
        <f>IF(Wedstrijden!S328="x","Z2","")</f>
        <v>Z2</v>
      </c>
      <c r="BW281" s="44">
        <f>IF(COUNTA(Wedstrijden!T328:AB328)&lt;&gt;0,1,"")</f>
        <v>1</v>
      </c>
      <c r="BX281" s="44">
        <f t="shared" si="25"/>
        <v>1</v>
      </c>
      <c r="BY281" s="44" t="str">
        <f>IF(Wedstrijden!T328="x","BB","")</f>
        <v>BB</v>
      </c>
      <c r="BZ281" s="44" t="str">
        <f>IF(Wedstrijden!U328="x","B","")</f>
        <v>B</v>
      </c>
      <c r="CA281" s="44" t="str">
        <f>IF(Wedstrijden!V328="x","L1","")</f>
        <v>L1</v>
      </c>
      <c r="CB281" s="44" t="str">
        <f>IF(Wedstrijden!W328="x","L2","")</f>
        <v>L2</v>
      </c>
      <c r="CC281" s="44" t="str">
        <f>IF(Wedstrijden!X328="x","M1","")</f>
        <v>M1</v>
      </c>
      <c r="CD281" s="44" t="str">
        <f>IF(Wedstrijden!Y328="x","M2","")</f>
        <v>M2</v>
      </c>
      <c r="CE281" s="44" t="str">
        <f>IF(Wedstrijden!Z328="x","Z1","")</f>
        <v>Z1</v>
      </c>
      <c r="CF281" s="44" t="str">
        <f>IF(Wedstrijden!AA328="x","Z2","")</f>
        <v>Z2</v>
      </c>
      <c r="CG281" s="44" t="str">
        <f>IF(Wedstrijden!AB328="x","ZZL","")</f>
        <v/>
      </c>
      <c r="CL281" s="44" t="str">
        <f>IF(COUNTA(Wedstrijden!AC328:AJ328)&lt;&gt;0,2,"")</f>
        <v/>
      </c>
      <c r="CM281" s="44" t="str">
        <f t="shared" si="26"/>
        <v/>
      </c>
      <c r="CN281" s="44" t="str">
        <f>IF(Wedstrijden!AC328="x","AA","")</f>
        <v/>
      </c>
      <c r="CO281" s="44" t="str">
        <f>IF(Wedstrijden!AD328="x","A","")</f>
        <v/>
      </c>
      <c r="CP281" s="44" t="str">
        <f>IF(Wedstrijden!AE328="x","BB","")</f>
        <v/>
      </c>
      <c r="CQ281" s="44" t="str">
        <f>IF(Wedstrijden!AF328="x","B","")</f>
        <v/>
      </c>
      <c r="CR281" s="44" t="str">
        <f>IF(Wedstrijden!AG328="x","L","")</f>
        <v/>
      </c>
      <c r="CS281" s="44" t="str">
        <f>IF(Wedstrijden!AH328="x","M","")</f>
        <v/>
      </c>
      <c r="CT281" s="44" t="str">
        <f>IF(Wedstrijden!AI328="x","Z","")</f>
        <v/>
      </c>
      <c r="CU281" s="44" t="str">
        <f>IF(Wedstrijden!AJ328="x","ZZ","")</f>
        <v/>
      </c>
      <c r="CV281" s="44" t="str">
        <f>IF(COUNTA(Wedstrijden!AK328:AQ328)&lt;&gt;0,2,"")</f>
        <v/>
      </c>
      <c r="CW281" s="44" t="str">
        <f t="shared" si="27"/>
        <v/>
      </c>
      <c r="CX281" s="44" t="str">
        <f>IF(Wedstrijden!AK328="x","BB","")</f>
        <v/>
      </c>
      <c r="CY281" s="44" t="str">
        <f>IF(Wedstrijden!AL328="x","B","")</f>
        <v/>
      </c>
      <c r="CZ281" s="44" t="str">
        <f>IF(Wedstrijden!AM328="x","L","")</f>
        <v/>
      </c>
      <c r="DA281" s="44" t="str">
        <f>IF(Wedstrijden!AN328="x","M","")</f>
        <v/>
      </c>
      <c r="DB281" s="44" t="str">
        <f>IF(Wedstrijden!AO328="x","Z","")</f>
        <v/>
      </c>
      <c r="DC281" s="44" t="str">
        <f>IF(Wedstrijden!AP328="x","ZZ","")</f>
        <v/>
      </c>
      <c r="DD281" s="44" t="str">
        <f>IF(Wedstrijden!AQ328="x","1.40","")</f>
        <v/>
      </c>
      <c r="DE281" s="44" t="str">
        <f>IF(COUNTA(Wedstrijden!AR328:AT328)&lt;&gt;0,6,"")</f>
        <v/>
      </c>
      <c r="DF281" s="44" t="str">
        <f t="shared" si="28"/>
        <v/>
      </c>
      <c r="DG281" s="44" t="str">
        <f>IF(Wedstrijden!AR328="x","L","")</f>
        <v/>
      </c>
      <c r="DH281" s="44" t="str">
        <f>IF(Wedstrijden!AS328="x","M","")</f>
        <v/>
      </c>
      <c r="DI281" s="44" t="str">
        <f>IF(Wedstrijden!AT328="x","Z","")</f>
        <v/>
      </c>
      <c r="DJ281" s="44" t="str">
        <f>IF(COUNTA(Wedstrijden!AU328:AW328)&lt;&gt;0,6,"")</f>
        <v/>
      </c>
      <c r="DK281" s="44" t="str">
        <f t="shared" si="29"/>
        <v/>
      </c>
      <c r="DL281" s="44" t="str">
        <f>IF(Wedstrijden!AU328="x","L","")</f>
        <v/>
      </c>
      <c r="DM281" s="44" t="str">
        <f>IF(Wedstrijden!AV328="x","M","")</f>
        <v/>
      </c>
      <c r="DN281" s="44" t="str">
        <f>IF(Wedstrijden!AW328="x","Z","")</f>
        <v/>
      </c>
    </row>
    <row r="282" spans="1:118" ht="15">
      <c r="A282" s="48" t="e">
        <f>Wedstrijden!#REF!</f>
        <v>#REF!</v>
      </c>
      <c r="B282" s="44" t="str">
        <f>IFERROR(VLOOKUP(Wedstrijden!#REF!,Wedstrijdlocaties!$B$2:$E$499,2,FALSE),"")</f>
        <v/>
      </c>
      <c r="C282" s="44" t="e">
        <f>Wedstrijden!#REF!</f>
        <v>#REF!</v>
      </c>
      <c r="D282" s="44" t="str">
        <f>IFERROR(VLOOKUP(Wedstrijden!#REF!,Organisaties!$B$2:$C$501,2,FALSE),"")</f>
        <v/>
      </c>
      <c r="E282" s="44" t="str">
        <f>IFERROR(VLOOKUP(Wedstrijden!#REF!,Organisaties!$B$2:$F$501,5,FALSE),"")</f>
        <v/>
      </c>
      <c r="F282" s="44" t="e">
        <f>IF(Wedstrijden!#REF!&lt;&gt;"",Wedstrijden!#REF!,"")</f>
        <v>#REF!</v>
      </c>
      <c r="G282" s="44" t="e">
        <f>IF(Wedstrijden!#REF!="Indoor",1,0)</f>
        <v>#REF!</v>
      </c>
      <c r="H282" s="44" t="e">
        <f>Wedstrijden!#REF!</f>
        <v>#REF!</v>
      </c>
      <c r="I282" s="44" t="e">
        <f>IF(Wedstrijden!#REF!="Nee",0,IF(Wedstrijden!#REF!="Ja",1,""))</f>
        <v>#REF!</v>
      </c>
      <c r="J282" s="44" t="e">
        <f>IF(Wedstrijden!#REF!&lt;&gt;"",Wedstrijden!#REF!,"")</f>
        <v>#REF!</v>
      </c>
      <c r="W282" s="45"/>
      <c r="AE282" s="45"/>
      <c r="AN282" s="45"/>
      <c r="AU282" s="45"/>
      <c r="BA282" s="45"/>
      <c r="BE282" s="45"/>
      <c r="BJ282" s="44">
        <f>IF(COUNTA(Wedstrijden!#REF!)&lt;&gt;0,1,"")</f>
        <v>1</v>
      </c>
      <c r="BK282" s="44">
        <f t="shared" si="24"/>
        <v>2</v>
      </c>
      <c r="BL282" s="44" t="e">
        <f>IF(Wedstrijden!#REF!="x","AA","")</f>
        <v>#REF!</v>
      </c>
      <c r="BM282" s="44" t="e">
        <f>IF(Wedstrijden!#REF!="x","A","")</f>
        <v>#REF!</v>
      </c>
      <c r="BN282" s="44" t="e">
        <f>IF(Wedstrijden!#REF!="x","B1","")</f>
        <v>#REF!</v>
      </c>
      <c r="BO282" s="44" t="e">
        <f>IF(Wedstrijden!#REF!="x","BB","")</f>
        <v>#REF!</v>
      </c>
      <c r="BP282" s="44" t="e">
        <f>IF(Wedstrijden!#REF!="x","B","")</f>
        <v>#REF!</v>
      </c>
      <c r="BQ282" s="44" t="e">
        <f>IF(Wedstrijden!#REF!="x","L1","")</f>
        <v>#REF!</v>
      </c>
      <c r="BR282" s="44" t="e">
        <f>IF(Wedstrijden!#REF!="x","L2","")</f>
        <v>#REF!</v>
      </c>
      <c r="BS282" s="44" t="e">
        <f>IF(Wedstrijden!#REF!="x","M1","")</f>
        <v>#REF!</v>
      </c>
      <c r="BT282" s="44" t="e">
        <f>IF(Wedstrijden!#REF!="x","M2","")</f>
        <v>#REF!</v>
      </c>
      <c r="BU282" s="44" t="e">
        <f>IF(Wedstrijden!#REF!="x","Z1","")</f>
        <v>#REF!</v>
      </c>
      <c r="BV282" s="44" t="e">
        <f>IF(Wedstrijden!#REF!="x","Z2","")</f>
        <v>#REF!</v>
      </c>
      <c r="BW282" s="44">
        <f>IF(COUNTA(Wedstrijden!#REF!)&lt;&gt;0,1,"")</f>
        <v>1</v>
      </c>
      <c r="BX282" s="44">
        <f t="shared" si="25"/>
        <v>1</v>
      </c>
      <c r="BY282" s="44" t="e">
        <f>IF(Wedstrijden!#REF!="x","BB","")</f>
        <v>#REF!</v>
      </c>
      <c r="BZ282" s="44" t="e">
        <f>IF(Wedstrijden!#REF!="x","B","")</f>
        <v>#REF!</v>
      </c>
      <c r="CA282" s="44" t="e">
        <f>IF(Wedstrijden!#REF!="x","L1","")</f>
        <v>#REF!</v>
      </c>
      <c r="CB282" s="44" t="e">
        <f>IF(Wedstrijden!#REF!="x","L2","")</f>
        <v>#REF!</v>
      </c>
      <c r="CC282" s="44" t="e">
        <f>IF(Wedstrijden!#REF!="x","M1","")</f>
        <v>#REF!</v>
      </c>
      <c r="CD282" s="44" t="e">
        <f>IF(Wedstrijden!#REF!="x","M2","")</f>
        <v>#REF!</v>
      </c>
      <c r="CE282" s="44" t="e">
        <f>IF(Wedstrijden!#REF!="x","Z1","")</f>
        <v>#REF!</v>
      </c>
      <c r="CF282" s="44" t="e">
        <f>IF(Wedstrijden!#REF!="x","Z2","")</f>
        <v>#REF!</v>
      </c>
      <c r="CG282" s="44" t="e">
        <f>IF(Wedstrijden!#REF!="x","ZZL","")</f>
        <v>#REF!</v>
      </c>
      <c r="CL282" s="44">
        <f>IF(COUNTA(Wedstrijden!#REF!)&lt;&gt;0,2,"")</f>
        <v>2</v>
      </c>
      <c r="CM282" s="44">
        <f t="shared" si="26"/>
        <v>2</v>
      </c>
      <c r="CN282" s="44" t="e">
        <f>IF(Wedstrijden!#REF!="x","AA","")</f>
        <v>#REF!</v>
      </c>
      <c r="CO282" s="44" t="e">
        <f>IF(Wedstrijden!#REF!="x","A","")</f>
        <v>#REF!</v>
      </c>
      <c r="CP282" s="44" t="e">
        <f>IF(Wedstrijden!#REF!="x","BB","")</f>
        <v>#REF!</v>
      </c>
      <c r="CQ282" s="44" t="e">
        <f>IF(Wedstrijden!#REF!="x","B","")</f>
        <v>#REF!</v>
      </c>
      <c r="CR282" s="44" t="e">
        <f>IF(Wedstrijden!#REF!="x","L","")</f>
        <v>#REF!</v>
      </c>
      <c r="CS282" s="44" t="e">
        <f>IF(Wedstrijden!#REF!="x","M","")</f>
        <v>#REF!</v>
      </c>
      <c r="CT282" s="44" t="e">
        <f>IF(Wedstrijden!#REF!="x","Z","")</f>
        <v>#REF!</v>
      </c>
      <c r="CU282" s="44" t="e">
        <f>IF(Wedstrijden!#REF!="x","ZZ","")</f>
        <v>#REF!</v>
      </c>
      <c r="CV282" s="44">
        <f>IF(COUNTA(Wedstrijden!#REF!)&lt;&gt;0,2,"")</f>
        <v>2</v>
      </c>
      <c r="CW282" s="44">
        <f t="shared" si="27"/>
        <v>1</v>
      </c>
      <c r="CX282" s="44" t="e">
        <f>IF(Wedstrijden!#REF!="x","BB","")</f>
        <v>#REF!</v>
      </c>
      <c r="CY282" s="44" t="e">
        <f>IF(Wedstrijden!#REF!="x","B","")</f>
        <v>#REF!</v>
      </c>
      <c r="CZ282" s="44" t="e">
        <f>IF(Wedstrijden!#REF!="x","L","")</f>
        <v>#REF!</v>
      </c>
      <c r="DA282" s="44" t="e">
        <f>IF(Wedstrijden!#REF!="x","M","")</f>
        <v>#REF!</v>
      </c>
      <c r="DB282" s="44" t="e">
        <f>IF(Wedstrijden!#REF!="x","Z","")</f>
        <v>#REF!</v>
      </c>
      <c r="DC282" s="44" t="e">
        <f>IF(Wedstrijden!#REF!="x","ZZ","")</f>
        <v>#REF!</v>
      </c>
      <c r="DD282" s="44" t="e">
        <f>IF(Wedstrijden!#REF!="x","1.40","")</f>
        <v>#REF!</v>
      </c>
      <c r="DE282" s="44">
        <f>IF(COUNTA(Wedstrijden!#REF!)&lt;&gt;0,6,"")</f>
        <v>6</v>
      </c>
      <c r="DF282" s="44">
        <f t="shared" si="28"/>
        <v>2</v>
      </c>
      <c r="DG282" s="44" t="e">
        <f>IF(Wedstrijden!#REF!="x","L","")</f>
        <v>#REF!</v>
      </c>
      <c r="DH282" s="44" t="e">
        <f>IF(Wedstrijden!#REF!="x","M","")</f>
        <v>#REF!</v>
      </c>
      <c r="DI282" s="44" t="e">
        <f>IF(Wedstrijden!#REF!="x","Z","")</f>
        <v>#REF!</v>
      </c>
      <c r="DJ282" s="44">
        <f>IF(COUNTA(Wedstrijden!#REF!)&lt;&gt;0,6,"")</f>
        <v>6</v>
      </c>
      <c r="DK282" s="44">
        <f t="shared" si="29"/>
        <v>1</v>
      </c>
      <c r="DL282" s="44" t="e">
        <f>IF(Wedstrijden!#REF!="x","L","")</f>
        <v>#REF!</v>
      </c>
      <c r="DM282" s="44" t="e">
        <f>IF(Wedstrijden!#REF!="x","M","")</f>
        <v>#REF!</v>
      </c>
      <c r="DN282" s="44" t="e">
        <f>IF(Wedstrijden!#REF!="x","Z","")</f>
        <v>#REF!</v>
      </c>
    </row>
    <row r="283" spans="1:118" ht="15">
      <c r="A283" s="48" t="e">
        <f>Wedstrijden!#REF!</f>
        <v>#REF!</v>
      </c>
      <c r="B283" s="44">
        <f>IFERROR(VLOOKUP(Wedstrijden!E329,Wedstrijdlocaties!$B$2:$E$499,2,FALSE),"")</f>
        <v>927597</v>
      </c>
      <c r="C283" s="44" t="str">
        <f>Wedstrijden!F329</f>
        <v>Den Helder</v>
      </c>
      <c r="D283" s="44" t="str">
        <f>IFERROR(VLOOKUP(Wedstrijden!G329,Organisaties!$B$2:$C$501,2,FALSE),"")</f>
        <v/>
      </c>
      <c r="E283" s="44" t="str">
        <f>IFERROR(VLOOKUP(Wedstrijden!G329,Organisaties!$B$2:$F$501,5,FALSE),"")</f>
        <v/>
      </c>
      <c r="F283" s="44" t="str">
        <f>IF(Wedstrijden!BC329&lt;&gt;"",Wedstrijden!BC329,"")</f>
        <v/>
      </c>
      <c r="G283" s="44">
        <f>IF(Wedstrijden!AY329="Indoor",1,0)</f>
        <v>0</v>
      </c>
      <c r="H283" s="44">
        <f>Wedstrijden!AZ329</f>
        <v>0</v>
      </c>
      <c r="I283" s="44" t="str">
        <f>IF(Wedstrijden!AX329="Nee",0,IF(Wedstrijden!AX329="Ja",1,""))</f>
        <v/>
      </c>
      <c r="J283" s="44" t="str">
        <f>IF(Wedstrijden!BA329&lt;&gt;"",Wedstrijden!BA329,"")</f>
        <v/>
      </c>
      <c r="W283" s="45"/>
      <c r="AE283" s="45"/>
      <c r="AN283" s="45"/>
      <c r="AU283" s="45"/>
      <c r="BA283" s="45"/>
      <c r="BE283" s="45"/>
      <c r="BJ283" s="44">
        <f>IF(COUNTA(Wedstrijden!I329:S329)&lt;&gt;0,1,"")</f>
        <v>1</v>
      </c>
      <c r="BK283" s="44">
        <f t="shared" si="24"/>
        <v>2</v>
      </c>
      <c r="BL283" s="44" t="str">
        <f>IF(Wedstrijden!I329="x","AA","")</f>
        <v/>
      </c>
      <c r="BM283" s="44" t="str">
        <f>IF(Wedstrijden!J329="x","A","")</f>
        <v/>
      </c>
      <c r="BN283" s="44" t="str">
        <f>IF(Wedstrijden!K329="x","B1","")</f>
        <v/>
      </c>
      <c r="BO283" s="44" t="str">
        <f>IF(Wedstrijden!L329="x","BB","")</f>
        <v>BB</v>
      </c>
      <c r="BP283" s="44" t="str">
        <f>IF(Wedstrijden!M329="x","B","")</f>
        <v>B</v>
      </c>
      <c r="BQ283" s="44" t="str">
        <f>IF(Wedstrijden!N329="x","L1","")</f>
        <v>L1</v>
      </c>
      <c r="BR283" s="44" t="str">
        <f>IF(Wedstrijden!O329="x","L2","")</f>
        <v>L2</v>
      </c>
      <c r="BS283" s="44" t="str">
        <f>IF(Wedstrijden!P329="x","M1","")</f>
        <v>M1</v>
      </c>
      <c r="BT283" s="44" t="str">
        <f>IF(Wedstrijden!Q329="x","M2","")</f>
        <v>M2</v>
      </c>
      <c r="BU283" s="44" t="str">
        <f>IF(Wedstrijden!R329="x","Z1","")</f>
        <v>Z1</v>
      </c>
      <c r="BV283" s="44" t="str">
        <f>IF(Wedstrijden!S329="x","Z2","")</f>
        <v>Z2</v>
      </c>
      <c r="BW283" s="44">
        <f>IF(COUNTA(Wedstrijden!T329:AB329)&lt;&gt;0,1,"")</f>
        <v>1</v>
      </c>
      <c r="BX283" s="44">
        <f t="shared" si="25"/>
        <v>1</v>
      </c>
      <c r="BY283" s="44" t="str">
        <f>IF(Wedstrijden!T329="x","BB","")</f>
        <v>BB</v>
      </c>
      <c r="BZ283" s="44" t="str">
        <f>IF(Wedstrijden!U329="x","B","")</f>
        <v>B</v>
      </c>
      <c r="CA283" s="44" t="str">
        <f>IF(Wedstrijden!V329="x","L1","")</f>
        <v>L1</v>
      </c>
      <c r="CB283" s="44" t="str">
        <f>IF(Wedstrijden!W329="x","L2","")</f>
        <v>L2</v>
      </c>
      <c r="CC283" s="44" t="str">
        <f>IF(Wedstrijden!X329="x","M1","")</f>
        <v>M1</v>
      </c>
      <c r="CD283" s="44" t="str">
        <f>IF(Wedstrijden!Y329="x","M2","")</f>
        <v>M2</v>
      </c>
      <c r="CE283" s="44" t="str">
        <f>IF(Wedstrijden!Z329="x","Z1","")</f>
        <v>Z1</v>
      </c>
      <c r="CF283" s="44" t="str">
        <f>IF(Wedstrijden!AA329="x","Z2","")</f>
        <v>Z2</v>
      </c>
      <c r="CG283" s="44" t="str">
        <f>IF(Wedstrijden!AB329="x","ZZL","")</f>
        <v/>
      </c>
      <c r="CL283" s="44" t="str">
        <f>IF(COUNTA(Wedstrijden!AC329:AJ329)&lt;&gt;0,2,"")</f>
        <v/>
      </c>
      <c r="CM283" s="44" t="str">
        <f t="shared" si="26"/>
        <v/>
      </c>
      <c r="CN283" s="44" t="str">
        <f>IF(Wedstrijden!AC329="x","AA","")</f>
        <v/>
      </c>
      <c r="CO283" s="44" t="str">
        <f>IF(Wedstrijden!AD329="x","A","")</f>
        <v/>
      </c>
      <c r="CP283" s="44" t="str">
        <f>IF(Wedstrijden!AE329="x","BB","")</f>
        <v/>
      </c>
      <c r="CQ283" s="44" t="str">
        <f>IF(Wedstrijden!AF329="x","B","")</f>
        <v/>
      </c>
      <c r="CR283" s="44" t="str">
        <f>IF(Wedstrijden!AG329="x","L","")</f>
        <v/>
      </c>
      <c r="CS283" s="44" t="str">
        <f>IF(Wedstrijden!AH329="x","M","")</f>
        <v/>
      </c>
      <c r="CT283" s="44" t="str">
        <f>IF(Wedstrijden!AI329="x","Z","")</f>
        <v/>
      </c>
      <c r="CU283" s="44" t="str">
        <f>IF(Wedstrijden!AJ329="x","ZZ","")</f>
        <v/>
      </c>
      <c r="CV283" s="44" t="str">
        <f>IF(COUNTA(Wedstrijden!AK329:AQ329)&lt;&gt;0,2,"")</f>
        <v/>
      </c>
      <c r="CW283" s="44" t="str">
        <f t="shared" si="27"/>
        <v/>
      </c>
      <c r="CX283" s="44" t="str">
        <f>IF(Wedstrijden!AK329="x","BB","")</f>
        <v/>
      </c>
      <c r="CY283" s="44" t="str">
        <f>IF(Wedstrijden!AL329="x","B","")</f>
        <v/>
      </c>
      <c r="CZ283" s="44" t="str">
        <f>IF(Wedstrijden!AM329="x","L","")</f>
        <v/>
      </c>
      <c r="DA283" s="44" t="str">
        <f>IF(Wedstrijden!AN329="x","M","")</f>
        <v/>
      </c>
      <c r="DB283" s="44" t="str">
        <f>IF(Wedstrijden!AO329="x","Z","")</f>
        <v/>
      </c>
      <c r="DC283" s="44" t="str">
        <f>IF(Wedstrijden!AP329="x","ZZ","")</f>
        <v/>
      </c>
      <c r="DD283" s="44" t="str">
        <f>IF(Wedstrijden!AQ329="x","1.40","")</f>
        <v/>
      </c>
      <c r="DE283" s="44" t="str">
        <f>IF(COUNTA(Wedstrijden!AR329:AT329)&lt;&gt;0,6,"")</f>
        <v/>
      </c>
      <c r="DF283" s="44" t="str">
        <f t="shared" si="28"/>
        <v/>
      </c>
      <c r="DG283" s="44" t="str">
        <f>IF(Wedstrijden!AR329="x","L","")</f>
        <v/>
      </c>
      <c r="DH283" s="44" t="str">
        <f>IF(Wedstrijden!AS329="x","M","")</f>
        <v/>
      </c>
      <c r="DI283" s="44" t="str">
        <f>IF(Wedstrijden!AT329="x","Z","")</f>
        <v/>
      </c>
      <c r="DJ283" s="44" t="str">
        <f>IF(COUNTA(Wedstrijden!AU329:AW329)&lt;&gt;0,6,"")</f>
        <v/>
      </c>
      <c r="DK283" s="44" t="str">
        <f t="shared" si="29"/>
        <v/>
      </c>
      <c r="DL283" s="44" t="str">
        <f>IF(Wedstrijden!AU329="x","L","")</f>
        <v/>
      </c>
      <c r="DM283" s="44" t="str">
        <f>IF(Wedstrijden!AV329="x","M","")</f>
        <v/>
      </c>
      <c r="DN283" s="44" t="str">
        <f>IF(Wedstrijden!AW329="x","Z","")</f>
        <v/>
      </c>
    </row>
    <row r="284" spans="1:118" ht="15">
      <c r="A284" s="48" t="e">
        <f>Wedstrijden!#REF!</f>
        <v>#REF!</v>
      </c>
      <c r="B284" s="44">
        <f>IFERROR(VLOOKUP(Wedstrijden!E331,Wedstrijdlocaties!$B$2:$E$499,2,FALSE),"")</f>
        <v>927590</v>
      </c>
      <c r="C284" s="44" t="str">
        <f>Wedstrijden!F331</f>
        <v>Hoofddorp</v>
      </c>
      <c r="D284" s="44" t="str">
        <f>IFERROR(VLOOKUP(Wedstrijden!G331,Organisaties!$B$2:$C$501,2,FALSE),"")</f>
        <v>V50719</v>
      </c>
      <c r="E284" s="44" t="str">
        <f>IFERROR(VLOOKUP(Wedstrijden!G331,Organisaties!$B$2:$F$501,5,FALSE),"")</f>
        <v>V31007</v>
      </c>
      <c r="F284" s="44" t="str">
        <f>IF(Wedstrijden!BC331&lt;&gt;"",Wedstrijden!BC331,"")</f>
        <v/>
      </c>
      <c r="G284" s="44">
        <f>IF(Wedstrijden!AY331="Indoor",1,0)</f>
        <v>0</v>
      </c>
      <c r="H284" s="44">
        <f>Wedstrijden!AZ331</f>
        <v>0</v>
      </c>
      <c r="I284" s="44" t="str">
        <f>IF(Wedstrijden!AX331="Nee",0,IF(Wedstrijden!AX331="Ja",1,""))</f>
        <v/>
      </c>
      <c r="J284" s="44" t="str">
        <f>IF(Wedstrijden!BA331&lt;&gt;"",Wedstrijden!BA331,"")</f>
        <v/>
      </c>
      <c r="W284" s="45"/>
      <c r="AE284" s="45"/>
      <c r="AN284" s="45"/>
      <c r="AU284" s="45"/>
      <c r="BA284" s="45"/>
      <c r="BE284" s="45"/>
      <c r="BJ284" s="44" t="str">
        <f>IF(COUNTA(Wedstrijden!I331:S331)&lt;&gt;0,1,"")</f>
        <v/>
      </c>
      <c r="BK284" s="44" t="str">
        <f t="shared" si="24"/>
        <v/>
      </c>
      <c r="BL284" s="44" t="str">
        <f>IF(Wedstrijden!I331="x","AA","")</f>
        <v/>
      </c>
      <c r="BM284" s="44" t="str">
        <f>IF(Wedstrijden!J331="x","A","")</f>
        <v/>
      </c>
      <c r="BN284" s="44" t="str">
        <f>IF(Wedstrijden!K331="x","B1","")</f>
        <v/>
      </c>
      <c r="BO284" s="44" t="str">
        <f>IF(Wedstrijden!L331="x","BB","")</f>
        <v/>
      </c>
      <c r="BP284" s="44" t="str">
        <f>IF(Wedstrijden!M331="x","B","")</f>
        <v/>
      </c>
      <c r="BQ284" s="44" t="str">
        <f>IF(Wedstrijden!N331="x","L1","")</f>
        <v/>
      </c>
      <c r="BR284" s="44" t="str">
        <f>IF(Wedstrijden!O331="x","L2","")</f>
        <v/>
      </c>
      <c r="BS284" s="44" t="str">
        <f>IF(Wedstrijden!P331="x","M1","")</f>
        <v/>
      </c>
      <c r="BT284" s="44" t="str">
        <f>IF(Wedstrijden!Q331="x","M2","")</f>
        <v/>
      </c>
      <c r="BU284" s="44" t="str">
        <f>IF(Wedstrijden!R331="x","Z1","")</f>
        <v/>
      </c>
      <c r="BV284" s="44" t="str">
        <f>IF(Wedstrijden!S331="x","Z2","")</f>
        <v/>
      </c>
      <c r="BW284" s="44" t="str">
        <f>IF(COUNTA(Wedstrijden!T331:AB331)&lt;&gt;0,1,"")</f>
        <v/>
      </c>
      <c r="BX284" s="44" t="str">
        <f t="shared" si="25"/>
        <v/>
      </c>
      <c r="BY284" s="44" t="str">
        <f>IF(Wedstrijden!T331="x","BB","")</f>
        <v/>
      </c>
      <c r="BZ284" s="44" t="str">
        <f>IF(Wedstrijden!U331="x","B","")</f>
        <v/>
      </c>
      <c r="CA284" s="44" t="str">
        <f>IF(Wedstrijden!V331="x","L1","")</f>
        <v/>
      </c>
      <c r="CB284" s="44" t="str">
        <f>IF(Wedstrijden!W331="x","L2","")</f>
        <v/>
      </c>
      <c r="CC284" s="44" t="str">
        <f>IF(Wedstrijden!X331="x","M1","")</f>
        <v/>
      </c>
      <c r="CD284" s="44" t="str">
        <f>IF(Wedstrijden!Y331="x","M2","")</f>
        <v/>
      </c>
      <c r="CE284" s="44" t="str">
        <f>IF(Wedstrijden!Z331="x","Z1","")</f>
        <v/>
      </c>
      <c r="CF284" s="44" t="str">
        <f>IF(Wedstrijden!AA331="x","Z2","")</f>
        <v/>
      </c>
      <c r="CG284" s="44" t="str">
        <f>IF(Wedstrijden!AB331="x","ZZL","")</f>
        <v/>
      </c>
      <c r="CL284" s="44">
        <f>IF(COUNTA(Wedstrijden!AC331:AJ331)&lt;&gt;0,2,"")</f>
        <v>2</v>
      </c>
      <c r="CM284" s="44">
        <f t="shared" si="26"/>
        <v>2</v>
      </c>
      <c r="CN284" s="44" t="str">
        <f>IF(Wedstrijden!AC331="x","AA","")</f>
        <v/>
      </c>
      <c r="CO284" s="44" t="str">
        <f>IF(Wedstrijden!AD331="x","A","")</f>
        <v/>
      </c>
      <c r="CP284" s="44" t="str">
        <f>IF(Wedstrijden!AE331="x","BB","")</f>
        <v/>
      </c>
      <c r="CQ284" s="44" t="str">
        <f>IF(Wedstrijden!AF331="x","B","")</f>
        <v>B</v>
      </c>
      <c r="CR284" s="44" t="str">
        <f>IF(Wedstrijden!AG331="x","L","")</f>
        <v>L</v>
      </c>
      <c r="CS284" s="44" t="str">
        <f>IF(Wedstrijden!AH331="x","M","")</f>
        <v>M</v>
      </c>
      <c r="CT284" s="44" t="str">
        <f>IF(Wedstrijden!AI331="x","Z","")</f>
        <v>Z</v>
      </c>
      <c r="CU284" s="44" t="str">
        <f>IF(Wedstrijden!AJ331="x","ZZ","")</f>
        <v>ZZ</v>
      </c>
      <c r="CV284" s="44">
        <f>IF(COUNTA(Wedstrijden!AK331:AQ331)&lt;&gt;0,2,"")</f>
        <v>2</v>
      </c>
      <c r="CW284" s="44">
        <f t="shared" si="27"/>
        <v>1</v>
      </c>
      <c r="CX284" s="44" t="str">
        <f>IF(Wedstrijden!AK331="x","BB","")</f>
        <v>BB</v>
      </c>
      <c r="CY284" s="44" t="str">
        <f>IF(Wedstrijden!AL331="x","B","")</f>
        <v>B</v>
      </c>
      <c r="CZ284" s="44" t="str">
        <f>IF(Wedstrijden!AM331="x","L","")</f>
        <v>L</v>
      </c>
      <c r="DA284" s="44" t="str">
        <f>IF(Wedstrijden!AN331="x","M","")</f>
        <v>M</v>
      </c>
      <c r="DB284" s="44" t="str">
        <f>IF(Wedstrijden!AO331="x","Z","")</f>
        <v>Z</v>
      </c>
      <c r="DC284" s="44" t="str">
        <f>IF(Wedstrijden!AP331="x","ZZ","")</f>
        <v>ZZ</v>
      </c>
      <c r="DD284" s="44" t="str">
        <f>IF(Wedstrijden!AQ331="x","1.40","")</f>
        <v/>
      </c>
      <c r="DE284" s="44" t="str">
        <f>IF(COUNTA(Wedstrijden!AR331:AT331)&lt;&gt;0,6,"")</f>
        <v/>
      </c>
      <c r="DF284" s="44" t="str">
        <f t="shared" si="28"/>
        <v/>
      </c>
      <c r="DG284" s="44" t="str">
        <f>IF(Wedstrijden!AR331="x","L","")</f>
        <v/>
      </c>
      <c r="DH284" s="44" t="str">
        <f>IF(Wedstrijden!AS331="x","M","")</f>
        <v/>
      </c>
      <c r="DI284" s="44" t="str">
        <f>IF(Wedstrijden!AT331="x","Z","")</f>
        <v/>
      </c>
      <c r="DJ284" s="44" t="str">
        <f>IF(COUNTA(Wedstrijden!AU331:AW331)&lt;&gt;0,6,"")</f>
        <v/>
      </c>
      <c r="DK284" s="44" t="str">
        <f t="shared" si="29"/>
        <v/>
      </c>
      <c r="DL284" s="44" t="str">
        <f>IF(Wedstrijden!AU331="x","L","")</f>
        <v/>
      </c>
      <c r="DM284" s="44" t="str">
        <f>IF(Wedstrijden!AV331="x","M","")</f>
        <v/>
      </c>
      <c r="DN284" s="44" t="str">
        <f>IF(Wedstrijden!AW331="x","Z","")</f>
        <v/>
      </c>
    </row>
    <row r="285" spans="1:118" ht="15">
      <c r="A285" s="48" t="e">
        <f>Wedstrijden!#REF!</f>
        <v>#REF!</v>
      </c>
      <c r="B285" s="44" t="str">
        <f>IFERROR(VLOOKUP(Wedstrijden!E332,Wedstrijdlocaties!$B$2:$E$499,2,FALSE),"")</f>
        <v>V12305</v>
      </c>
      <c r="C285" s="44" t="str">
        <f>Wedstrijden!F332</f>
        <v>Velsen-Zuid</v>
      </c>
      <c r="D285" s="44" t="str">
        <f>IFERROR(VLOOKUP(Wedstrijden!G332,Organisaties!$B$2:$C$501,2,FALSE),"")</f>
        <v>V12410</v>
      </c>
      <c r="E285" s="44" t="str">
        <f>IFERROR(VLOOKUP(Wedstrijden!G332,Organisaties!$B$2:$F$501,5,FALSE),"")</f>
        <v>V31007</v>
      </c>
      <c r="F285" s="44" t="str">
        <f>IF(Wedstrijden!BC332&lt;&gt;"",Wedstrijden!BC332,"")</f>
        <v/>
      </c>
      <c r="G285" s="44">
        <f>IF(Wedstrijden!AY332="Indoor",1,0)</f>
        <v>0</v>
      </c>
      <c r="H285" s="44">
        <f>Wedstrijden!AZ332</f>
        <v>0</v>
      </c>
      <c r="I285" s="44" t="str">
        <f>IF(Wedstrijden!AX332="Nee",0,IF(Wedstrijden!AX332="Ja",1,""))</f>
        <v/>
      </c>
      <c r="J285" s="44" t="str">
        <f>IF(Wedstrijden!BA332&lt;&gt;"",Wedstrijden!BA332,"")</f>
        <v/>
      </c>
      <c r="W285" s="45"/>
      <c r="AE285" s="45"/>
      <c r="AN285" s="45"/>
      <c r="AU285" s="45"/>
      <c r="BA285" s="45"/>
      <c r="BE285" s="45"/>
      <c r="BJ285" s="44">
        <f>IF(COUNTA(Wedstrijden!I332:S332)&lt;&gt;0,1,"")</f>
        <v>1</v>
      </c>
      <c r="BK285" s="44">
        <f t="shared" si="24"/>
        <v>2</v>
      </c>
      <c r="BL285" s="44" t="str">
        <f>IF(Wedstrijden!I332="x","AA","")</f>
        <v/>
      </c>
      <c r="BM285" s="44" t="str">
        <f>IF(Wedstrijden!J332="x","A","")</f>
        <v/>
      </c>
      <c r="BN285" s="44" t="str">
        <f>IF(Wedstrijden!K332="x","B1","")</f>
        <v/>
      </c>
      <c r="BO285" s="44" t="str">
        <f>IF(Wedstrijden!L332="x","BB","")</f>
        <v>BB</v>
      </c>
      <c r="BP285" s="44" t="str">
        <f>IF(Wedstrijden!M332="x","B","")</f>
        <v>B</v>
      </c>
      <c r="BQ285" s="44" t="str">
        <f>IF(Wedstrijden!N332="x","L1","")</f>
        <v>L1</v>
      </c>
      <c r="BR285" s="44" t="str">
        <f>IF(Wedstrijden!O332="x","L2","")</f>
        <v>L2</v>
      </c>
      <c r="BS285" s="44" t="str">
        <f>IF(Wedstrijden!P332="x","M1","")</f>
        <v>M1</v>
      </c>
      <c r="BT285" s="44" t="str">
        <f>IF(Wedstrijden!Q332="x","M2","")</f>
        <v>M2</v>
      </c>
      <c r="BU285" s="44" t="str">
        <f>IF(Wedstrijden!R332="x","Z1","")</f>
        <v/>
      </c>
      <c r="BV285" s="44" t="str">
        <f>IF(Wedstrijden!S332="x","Z2","")</f>
        <v/>
      </c>
      <c r="BW285" s="44">
        <f>IF(COUNTA(Wedstrijden!T332:AB332)&lt;&gt;0,1,"")</f>
        <v>1</v>
      </c>
      <c r="BX285" s="44">
        <f t="shared" si="25"/>
        <v>1</v>
      </c>
      <c r="BY285" s="44" t="str">
        <f>IF(Wedstrijden!T332="x","BB","")</f>
        <v/>
      </c>
      <c r="BZ285" s="44" t="str">
        <f>IF(Wedstrijden!U332="x","B","")</f>
        <v>B</v>
      </c>
      <c r="CA285" s="44" t="str">
        <f>IF(Wedstrijden!V332="x","L1","")</f>
        <v>L1</v>
      </c>
      <c r="CB285" s="44" t="str">
        <f>IF(Wedstrijden!W332="x","L2","")</f>
        <v>L2</v>
      </c>
      <c r="CC285" s="44" t="str">
        <f>IF(Wedstrijden!X332="x","M1","")</f>
        <v>M1</v>
      </c>
      <c r="CD285" s="44" t="str">
        <f>IF(Wedstrijden!Y332="x","M2","")</f>
        <v>M2</v>
      </c>
      <c r="CE285" s="44" t="str">
        <f>IF(Wedstrijden!Z332="x","Z1","")</f>
        <v>Z1</v>
      </c>
      <c r="CF285" s="44" t="str">
        <f>IF(Wedstrijden!AA332="x","Z2","")</f>
        <v>Z2</v>
      </c>
      <c r="CG285" s="44" t="str">
        <f>IF(Wedstrijden!AB332="x","ZZL","")</f>
        <v>ZZL</v>
      </c>
      <c r="CL285" s="44" t="str">
        <f>IF(COUNTA(Wedstrijden!AC332:AJ332)&lt;&gt;0,2,"")</f>
        <v/>
      </c>
      <c r="CM285" s="44" t="str">
        <f t="shared" si="26"/>
        <v/>
      </c>
      <c r="CN285" s="44" t="str">
        <f>IF(Wedstrijden!AC332="x","AA","")</f>
        <v/>
      </c>
      <c r="CO285" s="44" t="str">
        <f>IF(Wedstrijden!AD332="x","A","")</f>
        <v/>
      </c>
      <c r="CP285" s="44" t="str">
        <f>IF(Wedstrijden!AE332="x","BB","")</f>
        <v/>
      </c>
      <c r="CQ285" s="44" t="str">
        <f>IF(Wedstrijden!AF332="x","B","")</f>
        <v/>
      </c>
      <c r="CR285" s="44" t="str">
        <f>IF(Wedstrijden!AG332="x","L","")</f>
        <v/>
      </c>
      <c r="CS285" s="44" t="str">
        <f>IF(Wedstrijden!AH332="x","M","")</f>
        <v/>
      </c>
      <c r="CT285" s="44" t="str">
        <f>IF(Wedstrijden!AI332="x","Z","")</f>
        <v/>
      </c>
      <c r="CU285" s="44" t="str">
        <f>IF(Wedstrijden!AJ332="x","ZZ","")</f>
        <v/>
      </c>
      <c r="CV285" s="44" t="str">
        <f>IF(COUNTA(Wedstrijden!AK332:AQ332)&lt;&gt;0,2,"")</f>
        <v/>
      </c>
      <c r="CW285" s="44" t="str">
        <f t="shared" si="27"/>
        <v/>
      </c>
      <c r="CX285" s="44" t="str">
        <f>IF(Wedstrijden!AK332="x","BB","")</f>
        <v/>
      </c>
      <c r="CY285" s="44" t="str">
        <f>IF(Wedstrijden!AL332="x","B","")</f>
        <v/>
      </c>
      <c r="CZ285" s="44" t="str">
        <f>IF(Wedstrijden!AM332="x","L","")</f>
        <v/>
      </c>
      <c r="DA285" s="44" t="str">
        <f>IF(Wedstrijden!AN332="x","M","")</f>
        <v/>
      </c>
      <c r="DB285" s="44" t="str">
        <f>IF(Wedstrijden!AO332="x","Z","")</f>
        <v/>
      </c>
      <c r="DC285" s="44" t="str">
        <f>IF(Wedstrijden!AP332="x","ZZ","")</f>
        <v/>
      </c>
      <c r="DD285" s="44" t="str">
        <f>IF(Wedstrijden!AQ332="x","1.40","")</f>
        <v/>
      </c>
      <c r="DE285" s="44" t="str">
        <f>IF(COUNTA(Wedstrijden!AR332:AT332)&lt;&gt;0,6,"")</f>
        <v/>
      </c>
      <c r="DF285" s="44" t="str">
        <f t="shared" si="28"/>
        <v/>
      </c>
      <c r="DG285" s="44" t="str">
        <f>IF(Wedstrijden!AR332="x","L","")</f>
        <v/>
      </c>
      <c r="DH285" s="44" t="str">
        <f>IF(Wedstrijden!AS332="x","M","")</f>
        <v/>
      </c>
      <c r="DI285" s="44" t="str">
        <f>IF(Wedstrijden!AT332="x","Z","")</f>
        <v/>
      </c>
      <c r="DJ285" s="44" t="str">
        <f>IF(COUNTA(Wedstrijden!AU332:AW332)&lt;&gt;0,6,"")</f>
        <v/>
      </c>
      <c r="DK285" s="44" t="str">
        <f t="shared" si="29"/>
        <v/>
      </c>
      <c r="DL285" s="44" t="str">
        <f>IF(Wedstrijden!AU332="x","L","")</f>
        <v/>
      </c>
      <c r="DM285" s="44" t="str">
        <f>IF(Wedstrijden!AV332="x","M","")</f>
        <v/>
      </c>
      <c r="DN285" s="44" t="str">
        <f>IF(Wedstrijden!AW332="x","Z","")</f>
        <v/>
      </c>
    </row>
    <row r="286" spans="1:118" ht="15">
      <c r="A286" s="48" t="e">
        <f>Wedstrijden!#REF!</f>
        <v>#REF!</v>
      </c>
      <c r="B286" s="44" t="str">
        <f>IFERROR(VLOOKUP(Wedstrijden!E333,Wedstrijdlocaties!$B$2:$E$499,2,FALSE),"")</f>
        <v>V12346</v>
      </c>
      <c r="C286" s="44" t="str">
        <f>Wedstrijden!F333</f>
        <v>Oudkarspel</v>
      </c>
      <c r="D286" s="44" t="str">
        <f>IFERROR(VLOOKUP(Wedstrijden!G333,Organisaties!$B$2:$C$501,2,FALSE),"")</f>
        <v/>
      </c>
      <c r="E286" s="44" t="str">
        <f>IFERROR(VLOOKUP(Wedstrijden!G333,Organisaties!$B$2:$F$501,5,FALSE),"")</f>
        <v/>
      </c>
      <c r="F286" s="44" t="str">
        <f>IF(Wedstrijden!BC333&lt;&gt;"",Wedstrijden!BC333,"")</f>
        <v/>
      </c>
      <c r="G286" s="44">
        <f>IF(Wedstrijden!AY333="Indoor",1,0)</f>
        <v>0</v>
      </c>
      <c r="H286" s="44" t="str">
        <f>Wedstrijden!AZ333</f>
        <v>Onbeperkt</v>
      </c>
      <c r="I286" s="44">
        <f>IF(Wedstrijden!AX333="Nee",0,IF(Wedstrijden!AX333="Ja",1,""))</f>
        <v>0</v>
      </c>
      <c r="J286" s="44" t="str">
        <f>IF(Wedstrijden!BA333&lt;&gt;"",Wedstrijden!BA333,"")</f>
        <v/>
      </c>
      <c r="W286" s="45"/>
      <c r="AE286" s="45"/>
      <c r="AN286" s="45"/>
      <c r="AU286" s="45"/>
      <c r="BA286" s="45"/>
      <c r="BE286" s="45"/>
      <c r="BJ286" s="44">
        <f>IF(COUNTA(Wedstrijden!I333:S333)&lt;&gt;0,1,"")</f>
        <v>1</v>
      </c>
      <c r="BK286" s="44">
        <f t="shared" si="24"/>
        <v>2</v>
      </c>
      <c r="BL286" s="44" t="str">
        <f>IF(Wedstrijden!I333="x","AA","")</f>
        <v/>
      </c>
      <c r="BM286" s="44" t="str">
        <f>IF(Wedstrijden!J333="x","A","")</f>
        <v/>
      </c>
      <c r="BN286" s="44" t="str">
        <f>IF(Wedstrijden!K333="x","B1","")</f>
        <v/>
      </c>
      <c r="BO286" s="44" t="str">
        <f>IF(Wedstrijden!L333="x","BB","")</f>
        <v>BB</v>
      </c>
      <c r="BP286" s="44" t="str">
        <f>IF(Wedstrijden!M333="x","B","")</f>
        <v>B</v>
      </c>
      <c r="BQ286" s="44" t="str">
        <f>IF(Wedstrijden!N333="x","L1","")</f>
        <v>L1</v>
      </c>
      <c r="BR286" s="44" t="str">
        <f>IF(Wedstrijden!O333="x","L2","")</f>
        <v>L2</v>
      </c>
      <c r="BS286" s="44" t="str">
        <f>IF(Wedstrijden!P333="x","M1","")</f>
        <v>M1</v>
      </c>
      <c r="BT286" s="44" t="str">
        <f>IF(Wedstrijden!Q333="x","M2","")</f>
        <v>M2</v>
      </c>
      <c r="BU286" s="44" t="str">
        <f>IF(Wedstrijden!R333="x","Z1","")</f>
        <v/>
      </c>
      <c r="BV286" s="44" t="str">
        <f>IF(Wedstrijden!S333="x","Z2","")</f>
        <v/>
      </c>
      <c r="BW286" s="44">
        <f>IF(COUNTA(Wedstrijden!T333:AB333)&lt;&gt;0,1,"")</f>
        <v>1</v>
      </c>
      <c r="BX286" s="44">
        <f t="shared" si="25"/>
        <v>1</v>
      </c>
      <c r="BY286" s="44" t="str">
        <f>IF(Wedstrijden!T333="x","BB","")</f>
        <v>BB</v>
      </c>
      <c r="BZ286" s="44" t="str">
        <f>IF(Wedstrijden!U333="x","B","")</f>
        <v>B</v>
      </c>
      <c r="CA286" s="44" t="str">
        <f>IF(Wedstrijden!V333="x","L1","")</f>
        <v>L1</v>
      </c>
      <c r="CB286" s="44" t="str">
        <f>IF(Wedstrijden!W333="x","L2","")</f>
        <v>L2</v>
      </c>
      <c r="CC286" s="44" t="str">
        <f>IF(Wedstrijden!X333="x","M1","")</f>
        <v>M1</v>
      </c>
      <c r="CD286" s="44" t="str">
        <f>IF(Wedstrijden!Y333="x","M2","")</f>
        <v>M2</v>
      </c>
      <c r="CE286" s="44" t="str">
        <f>IF(Wedstrijden!Z333="x","Z1","")</f>
        <v/>
      </c>
      <c r="CF286" s="44" t="str">
        <f>IF(Wedstrijden!AA333="x","Z2","")</f>
        <v/>
      </c>
      <c r="CG286" s="44" t="str">
        <f>IF(Wedstrijden!AB333="x","ZZL","")</f>
        <v/>
      </c>
      <c r="CL286" s="44" t="str">
        <f>IF(COUNTA(Wedstrijden!AC333:AJ333)&lt;&gt;0,2,"")</f>
        <v/>
      </c>
      <c r="CM286" s="44" t="str">
        <f t="shared" si="26"/>
        <v/>
      </c>
      <c r="CN286" s="44" t="str">
        <f>IF(Wedstrijden!AC333="x","AA","")</f>
        <v/>
      </c>
      <c r="CO286" s="44" t="str">
        <f>IF(Wedstrijden!AD333="x","A","")</f>
        <v/>
      </c>
      <c r="CP286" s="44" t="str">
        <f>IF(Wedstrijden!AE333="x","BB","")</f>
        <v/>
      </c>
      <c r="CQ286" s="44" t="str">
        <f>IF(Wedstrijden!AF333="x","B","")</f>
        <v/>
      </c>
      <c r="CR286" s="44" t="str">
        <f>IF(Wedstrijden!AG333="x","L","")</f>
        <v/>
      </c>
      <c r="CS286" s="44" t="str">
        <f>IF(Wedstrijden!AH333="x","M","")</f>
        <v/>
      </c>
      <c r="CT286" s="44" t="str">
        <f>IF(Wedstrijden!AI333="x","Z","")</f>
        <v/>
      </c>
      <c r="CU286" s="44" t="str">
        <f>IF(Wedstrijden!AJ333="x","ZZ","")</f>
        <v/>
      </c>
      <c r="CV286" s="44" t="str">
        <f>IF(COUNTA(Wedstrijden!AK333:AQ333)&lt;&gt;0,2,"")</f>
        <v/>
      </c>
      <c r="CW286" s="44" t="str">
        <f t="shared" si="27"/>
        <v/>
      </c>
      <c r="CX286" s="44" t="str">
        <f>IF(Wedstrijden!AK333="x","BB","")</f>
        <v/>
      </c>
      <c r="CY286" s="44" t="str">
        <f>IF(Wedstrijden!AL333="x","B","")</f>
        <v/>
      </c>
      <c r="CZ286" s="44" t="str">
        <f>IF(Wedstrijden!AM333="x","L","")</f>
        <v/>
      </c>
      <c r="DA286" s="44" t="str">
        <f>IF(Wedstrijden!AN333="x","M","")</f>
        <v/>
      </c>
      <c r="DB286" s="44" t="str">
        <f>IF(Wedstrijden!AO333="x","Z","")</f>
        <v/>
      </c>
      <c r="DC286" s="44" t="str">
        <f>IF(Wedstrijden!AP333="x","ZZ","")</f>
        <v/>
      </c>
      <c r="DD286" s="44" t="str">
        <f>IF(Wedstrijden!AQ333="x","1.40","")</f>
        <v/>
      </c>
      <c r="DE286" s="44" t="str">
        <f>IF(COUNTA(Wedstrijden!AR333:AT333)&lt;&gt;0,6,"")</f>
        <v/>
      </c>
      <c r="DF286" s="44" t="str">
        <f t="shared" si="28"/>
        <v/>
      </c>
      <c r="DG286" s="44" t="str">
        <f>IF(Wedstrijden!AR333="x","L","")</f>
        <v/>
      </c>
      <c r="DH286" s="44" t="str">
        <f>IF(Wedstrijden!AS333="x","M","")</f>
        <v/>
      </c>
      <c r="DI286" s="44" t="str">
        <f>IF(Wedstrijden!AT333="x","Z","")</f>
        <v/>
      </c>
      <c r="DJ286" s="44" t="str">
        <f>IF(COUNTA(Wedstrijden!AU333:AW333)&lt;&gt;0,6,"")</f>
        <v/>
      </c>
      <c r="DK286" s="44" t="str">
        <f t="shared" si="29"/>
        <v/>
      </c>
      <c r="DL286" s="44" t="str">
        <f>IF(Wedstrijden!AU333="x","L","")</f>
        <v/>
      </c>
      <c r="DM286" s="44" t="str">
        <f>IF(Wedstrijden!AV333="x","M","")</f>
        <v/>
      </c>
      <c r="DN286" s="44" t="str">
        <f>IF(Wedstrijden!AW333="x","Z","")</f>
        <v/>
      </c>
    </row>
    <row r="287" spans="1:118" ht="15">
      <c r="A287" s="48" t="e">
        <f>Wedstrijden!#REF!</f>
        <v>#REF!</v>
      </c>
      <c r="B287" s="44">
        <f>IFERROR(VLOOKUP(Wedstrijden!E334,Wedstrijdlocaties!$B$2:$E$499,2,FALSE),"")</f>
        <v>442868</v>
      </c>
      <c r="C287" s="44" t="str">
        <f>Wedstrijden!F334</f>
        <v>Noordbeemster</v>
      </c>
      <c r="D287" s="44" t="str">
        <f>IFERROR(VLOOKUP(Wedstrijden!G334,Organisaties!$B$2:$C$501,2,FALSE),"")</f>
        <v>V51815</v>
      </c>
      <c r="E287" s="44" t="str">
        <f>IFERROR(VLOOKUP(Wedstrijden!G334,Organisaties!$B$2:$F$501,5,FALSE),"")</f>
        <v>V31007</v>
      </c>
      <c r="F287" s="44" t="str">
        <f>IF(Wedstrijden!BC334&lt;&gt;"",Wedstrijden!BC334,"")</f>
        <v>Rijvereniging Bon Ami te Noordbeemster</v>
      </c>
      <c r="G287" s="44">
        <f>IF(Wedstrijden!AY334="Indoor",1,0)</f>
        <v>0</v>
      </c>
      <c r="H287" s="44" t="str">
        <f>Wedstrijden!AZ334</f>
        <v>Onbeperkt</v>
      </c>
      <c r="I287" s="44">
        <f>IF(Wedstrijden!AX334="Nee",0,IF(Wedstrijden!AX334="Ja",1,""))</f>
        <v>0</v>
      </c>
      <c r="J287" s="44" t="str">
        <f>IF(Wedstrijden!BA334&lt;&gt;"",Wedstrijden!BA334,"")</f>
        <v/>
      </c>
      <c r="W287" s="45"/>
      <c r="AE287" s="45"/>
      <c r="AN287" s="45"/>
      <c r="AU287" s="45"/>
      <c r="BA287" s="45"/>
      <c r="BE287" s="45"/>
      <c r="BJ287" s="44">
        <f>IF(COUNTA(Wedstrijden!I334:S334)&lt;&gt;0,1,"")</f>
        <v>1</v>
      </c>
      <c r="BK287" s="44">
        <f t="shared" si="24"/>
        <v>2</v>
      </c>
      <c r="BL287" s="44" t="str">
        <f>IF(Wedstrijden!I334="x","AA","")</f>
        <v/>
      </c>
      <c r="BM287" s="44" t="str">
        <f>IF(Wedstrijden!J334="x","A","")</f>
        <v/>
      </c>
      <c r="BN287" s="44" t="str">
        <f>IF(Wedstrijden!K334="x","B1","")</f>
        <v/>
      </c>
      <c r="BO287" s="44" t="str">
        <f>IF(Wedstrijden!L334="x","BB","")</f>
        <v/>
      </c>
      <c r="BP287" s="44" t="str">
        <f>IF(Wedstrijden!M334="x","B","")</f>
        <v>B</v>
      </c>
      <c r="BQ287" s="44" t="str">
        <f>IF(Wedstrijden!N334="x","L1","")</f>
        <v>L1</v>
      </c>
      <c r="BR287" s="44" t="str">
        <f>IF(Wedstrijden!O334="x","L2","")</f>
        <v>L2</v>
      </c>
      <c r="BS287" s="44" t="str">
        <f>IF(Wedstrijden!P334="x","M1","")</f>
        <v>M1</v>
      </c>
      <c r="BT287" s="44" t="str">
        <f>IF(Wedstrijden!Q334="x","M2","")</f>
        <v>M2</v>
      </c>
      <c r="BU287" s="44" t="str">
        <f>IF(Wedstrijden!R334="x","Z1","")</f>
        <v>Z1</v>
      </c>
      <c r="BV287" s="44" t="str">
        <f>IF(Wedstrijden!S334="x","Z2","")</f>
        <v>Z2</v>
      </c>
      <c r="BW287" s="44">
        <f>IF(COUNTA(Wedstrijden!T334:AB334)&lt;&gt;0,1,"")</f>
        <v>1</v>
      </c>
      <c r="BX287" s="44">
        <f t="shared" si="25"/>
        <v>1</v>
      </c>
      <c r="BY287" s="44" t="str">
        <f>IF(Wedstrijden!T334="x","BB","")</f>
        <v/>
      </c>
      <c r="BZ287" s="44" t="str">
        <f>IF(Wedstrijden!U334="x","B","")</f>
        <v>B</v>
      </c>
      <c r="CA287" s="44" t="str">
        <f>IF(Wedstrijden!V334="x","L1","")</f>
        <v>L1</v>
      </c>
      <c r="CB287" s="44" t="str">
        <f>IF(Wedstrijden!W334="x","L2","")</f>
        <v>L2</v>
      </c>
      <c r="CC287" s="44" t="str">
        <f>IF(Wedstrijden!X334="x","M1","")</f>
        <v>M1</v>
      </c>
      <c r="CD287" s="44" t="str">
        <f>IF(Wedstrijden!Y334="x","M2","")</f>
        <v>M2</v>
      </c>
      <c r="CE287" s="44" t="str">
        <f>IF(Wedstrijden!Z334="x","Z1","")</f>
        <v>Z1</v>
      </c>
      <c r="CF287" s="44" t="str">
        <f>IF(Wedstrijden!AA334="x","Z2","")</f>
        <v>Z2</v>
      </c>
      <c r="CG287" s="44" t="str">
        <f>IF(Wedstrijden!AB334="x","ZZL","")</f>
        <v/>
      </c>
      <c r="CL287" s="44" t="str">
        <f>IF(COUNTA(Wedstrijden!AC334:AJ334)&lt;&gt;0,2,"")</f>
        <v/>
      </c>
      <c r="CM287" s="44" t="str">
        <f t="shared" si="26"/>
        <v/>
      </c>
      <c r="CN287" s="44" t="str">
        <f>IF(Wedstrijden!AC334="x","AA","")</f>
        <v/>
      </c>
      <c r="CO287" s="44" t="str">
        <f>IF(Wedstrijden!AD334="x","A","")</f>
        <v/>
      </c>
      <c r="CP287" s="44" t="str">
        <f>IF(Wedstrijden!AE334="x","BB","")</f>
        <v/>
      </c>
      <c r="CQ287" s="44" t="str">
        <f>IF(Wedstrijden!AF334="x","B","")</f>
        <v/>
      </c>
      <c r="CR287" s="44" t="str">
        <f>IF(Wedstrijden!AG334="x","L","")</f>
        <v/>
      </c>
      <c r="CS287" s="44" t="str">
        <f>IF(Wedstrijden!AH334="x","M","")</f>
        <v/>
      </c>
      <c r="CT287" s="44" t="str">
        <f>IF(Wedstrijden!AI334="x","Z","")</f>
        <v/>
      </c>
      <c r="CU287" s="44" t="str">
        <f>IF(Wedstrijden!AJ334="x","ZZ","")</f>
        <v/>
      </c>
      <c r="CV287" s="44" t="str">
        <f>IF(COUNTA(Wedstrijden!AK334:AQ334)&lt;&gt;0,2,"")</f>
        <v/>
      </c>
      <c r="CW287" s="44" t="str">
        <f t="shared" si="27"/>
        <v/>
      </c>
      <c r="CX287" s="44" t="str">
        <f>IF(Wedstrijden!AK334="x","BB","")</f>
        <v/>
      </c>
      <c r="CY287" s="44" t="str">
        <f>IF(Wedstrijden!AL334="x","B","")</f>
        <v/>
      </c>
      <c r="CZ287" s="44" t="str">
        <f>IF(Wedstrijden!AM334="x","L","")</f>
        <v/>
      </c>
      <c r="DA287" s="44" t="str">
        <f>IF(Wedstrijden!AN334="x","M","")</f>
        <v/>
      </c>
      <c r="DB287" s="44" t="str">
        <f>IF(Wedstrijden!AO334="x","Z","")</f>
        <v/>
      </c>
      <c r="DC287" s="44" t="str">
        <f>IF(Wedstrijden!AP334="x","ZZ","")</f>
        <v/>
      </c>
      <c r="DD287" s="44" t="str">
        <f>IF(Wedstrijden!AQ334="x","1.40","")</f>
        <v/>
      </c>
      <c r="DE287" s="44" t="str">
        <f>IF(COUNTA(Wedstrijden!AR334:AT334)&lt;&gt;0,6,"")</f>
        <v/>
      </c>
      <c r="DF287" s="44" t="str">
        <f t="shared" si="28"/>
        <v/>
      </c>
      <c r="DG287" s="44" t="str">
        <f>IF(Wedstrijden!AR334="x","L","")</f>
        <v/>
      </c>
      <c r="DH287" s="44" t="str">
        <f>IF(Wedstrijden!AS334="x","M","")</f>
        <v/>
      </c>
      <c r="DI287" s="44" t="str">
        <f>IF(Wedstrijden!AT334="x","Z","")</f>
        <v/>
      </c>
      <c r="DJ287" s="44" t="str">
        <f>IF(COUNTA(Wedstrijden!AU334:AW334)&lt;&gt;0,6,"")</f>
        <v/>
      </c>
      <c r="DK287" s="44" t="str">
        <f t="shared" si="29"/>
        <v/>
      </c>
      <c r="DL287" s="44" t="str">
        <f>IF(Wedstrijden!AU334="x","L","")</f>
        <v/>
      </c>
      <c r="DM287" s="44" t="str">
        <f>IF(Wedstrijden!AV334="x","M","")</f>
        <v/>
      </c>
      <c r="DN287" s="44" t="str">
        <f>IF(Wedstrijden!AW334="x","Z","")</f>
        <v/>
      </c>
    </row>
    <row r="288" spans="1:118" ht="15">
      <c r="A288" s="48" t="e">
        <f>Wedstrijden!#REF!</f>
        <v>#REF!</v>
      </c>
      <c r="B288" s="44">
        <f>IFERROR(VLOOKUP(Wedstrijden!E335,Wedstrijdlocaties!$B$2:$E$499,2,FALSE),"")</f>
        <v>849061</v>
      </c>
      <c r="C288" s="44" t="str">
        <f>Wedstrijden!F335</f>
        <v>Middenbeemster</v>
      </c>
      <c r="D288" s="44" t="str">
        <f>IFERROR(VLOOKUP(Wedstrijden!G335,Organisaties!$B$2:$C$501,2,FALSE),"")</f>
        <v>V60262</v>
      </c>
      <c r="E288" s="44" t="str">
        <f>IFERROR(VLOOKUP(Wedstrijden!G335,Organisaties!$B$2:$F$501,5,FALSE),"")</f>
        <v>V31007</v>
      </c>
      <c r="F288" s="44" t="str">
        <f>IF(Wedstrijden!BC335&lt;&gt;"",Wedstrijden!BC335,"")</f>
        <v/>
      </c>
      <c r="G288" s="44">
        <f>IF(Wedstrijden!AY335="Indoor",1,0)</f>
        <v>0</v>
      </c>
      <c r="H288" s="44" t="str">
        <f>Wedstrijden!AZ335</f>
        <v>Onbeperkt</v>
      </c>
      <c r="I288" s="44">
        <f>IF(Wedstrijden!AX335="Nee",0,IF(Wedstrijden!AX335="Ja",1,""))</f>
        <v>0</v>
      </c>
      <c r="J288" s="44" t="str">
        <f>IF(Wedstrijden!BA335&lt;&gt;"",Wedstrijden!BA335,"")</f>
        <v/>
      </c>
      <c r="W288" s="45"/>
      <c r="AE288" s="45"/>
      <c r="AN288" s="45"/>
      <c r="AU288" s="45"/>
      <c r="BA288" s="45"/>
      <c r="BE288" s="45"/>
      <c r="BJ288" s="44">
        <f>IF(COUNTA(Wedstrijden!I335:S335)&lt;&gt;0,1,"")</f>
        <v>1</v>
      </c>
      <c r="BK288" s="44">
        <f t="shared" si="24"/>
        <v>2</v>
      </c>
      <c r="BL288" s="44" t="str">
        <f>IF(Wedstrijden!I335="x","AA","")</f>
        <v/>
      </c>
      <c r="BM288" s="44" t="str">
        <f>IF(Wedstrijden!J335="x","A","")</f>
        <v/>
      </c>
      <c r="BN288" s="44" t="str">
        <f>IF(Wedstrijden!K335="x","B1","")</f>
        <v/>
      </c>
      <c r="BO288" s="44" t="str">
        <f>IF(Wedstrijden!L335="x","BB","")</f>
        <v/>
      </c>
      <c r="BP288" s="44" t="str">
        <f>IF(Wedstrijden!M335="x","B","")</f>
        <v>B</v>
      </c>
      <c r="BQ288" s="44" t="str">
        <f>IF(Wedstrijden!N335="x","L1","")</f>
        <v>L1</v>
      </c>
      <c r="BR288" s="44" t="str">
        <f>IF(Wedstrijden!O335="x","L2","")</f>
        <v>L2</v>
      </c>
      <c r="BS288" s="44" t="str">
        <f>IF(Wedstrijden!P335="x","M1","")</f>
        <v>M1</v>
      </c>
      <c r="BT288" s="44" t="str">
        <f>IF(Wedstrijden!Q335="x","M2","")</f>
        <v>M2</v>
      </c>
      <c r="BU288" s="44" t="str">
        <f>IF(Wedstrijden!R335="x","Z1","")</f>
        <v>Z1</v>
      </c>
      <c r="BV288" s="44" t="str">
        <f>IF(Wedstrijden!S335="x","Z2","")</f>
        <v>Z2</v>
      </c>
      <c r="BW288" s="44">
        <f>IF(COUNTA(Wedstrijden!T335:AB335)&lt;&gt;0,1,"")</f>
        <v>1</v>
      </c>
      <c r="BX288" s="44">
        <f t="shared" si="25"/>
        <v>1</v>
      </c>
      <c r="BY288" s="44" t="str">
        <f>IF(Wedstrijden!T335="x","BB","")</f>
        <v/>
      </c>
      <c r="BZ288" s="44" t="str">
        <f>IF(Wedstrijden!U335="x","B","")</f>
        <v>B</v>
      </c>
      <c r="CA288" s="44" t="str">
        <f>IF(Wedstrijden!V335="x","L1","")</f>
        <v>L1</v>
      </c>
      <c r="CB288" s="44" t="str">
        <f>IF(Wedstrijden!W335="x","L2","")</f>
        <v>L2</v>
      </c>
      <c r="CC288" s="44" t="str">
        <f>IF(Wedstrijden!X335="x","M1","")</f>
        <v>M1</v>
      </c>
      <c r="CD288" s="44" t="str">
        <f>IF(Wedstrijden!Y335="x","M2","")</f>
        <v>M2</v>
      </c>
      <c r="CE288" s="44" t="str">
        <f>IF(Wedstrijden!Z335="x","Z1","")</f>
        <v>Z1</v>
      </c>
      <c r="CF288" s="44" t="str">
        <f>IF(Wedstrijden!AA335="x","Z2","")</f>
        <v>Z2</v>
      </c>
      <c r="CG288" s="44" t="str">
        <f>IF(Wedstrijden!AB335="x","ZZL","")</f>
        <v/>
      </c>
      <c r="CL288" s="44" t="str">
        <f>IF(COUNTA(Wedstrijden!AC335:AJ335)&lt;&gt;0,2,"")</f>
        <v/>
      </c>
      <c r="CM288" s="44" t="str">
        <f t="shared" si="26"/>
        <v/>
      </c>
      <c r="CN288" s="44" t="str">
        <f>IF(Wedstrijden!AC335="x","AA","")</f>
        <v/>
      </c>
      <c r="CO288" s="44" t="str">
        <f>IF(Wedstrijden!AD335="x","A","")</f>
        <v/>
      </c>
      <c r="CP288" s="44" t="str">
        <f>IF(Wedstrijden!AE335="x","BB","")</f>
        <v/>
      </c>
      <c r="CQ288" s="44" t="str">
        <f>IF(Wedstrijden!AF335="x","B","")</f>
        <v/>
      </c>
      <c r="CR288" s="44" t="str">
        <f>IF(Wedstrijden!AG335="x","L","")</f>
        <v/>
      </c>
      <c r="CS288" s="44" t="str">
        <f>IF(Wedstrijden!AH335="x","M","")</f>
        <v/>
      </c>
      <c r="CT288" s="44" t="str">
        <f>IF(Wedstrijden!AI335="x","Z","")</f>
        <v/>
      </c>
      <c r="CU288" s="44" t="str">
        <f>IF(Wedstrijden!AJ335="x","ZZ","")</f>
        <v/>
      </c>
      <c r="CV288" s="44" t="str">
        <f>IF(COUNTA(Wedstrijden!AK335:AQ335)&lt;&gt;0,2,"")</f>
        <v/>
      </c>
      <c r="CW288" s="44" t="str">
        <f t="shared" si="27"/>
        <v/>
      </c>
      <c r="CX288" s="44" t="str">
        <f>IF(Wedstrijden!AK335="x","BB","")</f>
        <v/>
      </c>
      <c r="CY288" s="44" t="str">
        <f>IF(Wedstrijden!AL335="x","B","")</f>
        <v/>
      </c>
      <c r="CZ288" s="44" t="str">
        <f>IF(Wedstrijden!AM335="x","L","")</f>
        <v/>
      </c>
      <c r="DA288" s="44" t="str">
        <f>IF(Wedstrijden!AN335="x","M","")</f>
        <v/>
      </c>
      <c r="DB288" s="44" t="str">
        <f>IF(Wedstrijden!AO335="x","Z","")</f>
        <v/>
      </c>
      <c r="DC288" s="44" t="str">
        <f>IF(Wedstrijden!AP335="x","ZZ","")</f>
        <v/>
      </c>
      <c r="DD288" s="44" t="str">
        <f>IF(Wedstrijden!AQ335="x","1.40","")</f>
        <v/>
      </c>
      <c r="DE288" s="44" t="str">
        <f>IF(COUNTA(Wedstrijden!AR335:AT335)&lt;&gt;0,6,"")</f>
        <v/>
      </c>
      <c r="DF288" s="44" t="str">
        <f t="shared" si="28"/>
        <v/>
      </c>
      <c r="DG288" s="44" t="str">
        <f>IF(Wedstrijden!AR335="x","L","")</f>
        <v/>
      </c>
      <c r="DH288" s="44" t="str">
        <f>IF(Wedstrijden!AS335="x","M","")</f>
        <v/>
      </c>
      <c r="DI288" s="44" t="str">
        <f>IF(Wedstrijden!AT335="x","Z","")</f>
        <v/>
      </c>
      <c r="DJ288" s="44" t="str">
        <f>IF(COUNTA(Wedstrijden!AU335:AW335)&lt;&gt;0,6,"")</f>
        <v/>
      </c>
      <c r="DK288" s="44" t="str">
        <f t="shared" si="29"/>
        <v/>
      </c>
      <c r="DL288" s="44" t="str">
        <f>IF(Wedstrijden!AU335="x","L","")</f>
        <v/>
      </c>
      <c r="DM288" s="44" t="str">
        <f>IF(Wedstrijden!AV335="x","M","")</f>
        <v/>
      </c>
      <c r="DN288" s="44" t="str">
        <f>IF(Wedstrijden!AW335="x","Z","")</f>
        <v/>
      </c>
    </row>
    <row r="289" spans="1:118" ht="15">
      <c r="A289" s="48" t="e">
        <f>Wedstrijden!#REF!</f>
        <v>#REF!</v>
      </c>
      <c r="B289" s="44">
        <f>IFERROR(VLOOKUP(Wedstrijden!E337,Wedstrijdlocaties!$B$2:$E$499,2,FALSE),"")</f>
        <v>927590</v>
      </c>
      <c r="C289" s="44" t="str">
        <f>Wedstrijden!F337</f>
        <v>Hoofddorp</v>
      </c>
      <c r="D289" s="44" t="str">
        <f>IFERROR(VLOOKUP(Wedstrijden!G337,Organisaties!$B$2:$C$501,2,FALSE),"")</f>
        <v>V50719</v>
      </c>
      <c r="E289" s="44" t="str">
        <f>IFERROR(VLOOKUP(Wedstrijden!G337,Organisaties!$B$2:$F$501,5,FALSE),"")</f>
        <v>V31007</v>
      </c>
      <c r="F289" s="44" t="str">
        <f>IF(Wedstrijden!BC337&lt;&gt;"",Wedstrijden!BC337,"")</f>
        <v/>
      </c>
      <c r="G289" s="44">
        <f>IF(Wedstrijden!AY337="Indoor",1,0)</f>
        <v>0</v>
      </c>
      <c r="H289" s="44">
        <f>Wedstrijden!AZ337</f>
        <v>0</v>
      </c>
      <c r="I289" s="44" t="str">
        <f>IF(Wedstrijden!AX337="Nee",0,IF(Wedstrijden!AX337="Ja",1,""))</f>
        <v/>
      </c>
      <c r="J289" s="44" t="str">
        <f>IF(Wedstrijden!BA337&lt;&gt;"",Wedstrijden!BA337,"")</f>
        <v/>
      </c>
      <c r="W289" s="45"/>
      <c r="AE289" s="45"/>
      <c r="AN289" s="45"/>
      <c r="AU289" s="45"/>
      <c r="BA289" s="45"/>
      <c r="BE289" s="45"/>
      <c r="BJ289" s="44">
        <f>IF(COUNTA(Wedstrijden!I337:S337)&lt;&gt;0,1,"")</f>
        <v>1</v>
      </c>
      <c r="BK289" s="44">
        <f t="shared" si="24"/>
        <v>2</v>
      </c>
      <c r="BL289" s="44" t="str">
        <f>IF(Wedstrijden!I337="x","AA","")</f>
        <v/>
      </c>
      <c r="BM289" s="44" t="str">
        <f>IF(Wedstrijden!J337="x","A","")</f>
        <v/>
      </c>
      <c r="BN289" s="44" t="str">
        <f>IF(Wedstrijden!K337="x","B1","")</f>
        <v/>
      </c>
      <c r="BO289" s="44" t="str">
        <f>IF(Wedstrijden!L337="x","BB","")</f>
        <v>BB</v>
      </c>
      <c r="BP289" s="44" t="str">
        <f>IF(Wedstrijden!M337="x","B","")</f>
        <v>B</v>
      </c>
      <c r="BQ289" s="44" t="str">
        <f>IF(Wedstrijden!N337="x","L1","")</f>
        <v>L1</v>
      </c>
      <c r="BR289" s="44" t="str">
        <f>IF(Wedstrijden!O337="x","L2","")</f>
        <v>L2</v>
      </c>
      <c r="BS289" s="44" t="str">
        <f>IF(Wedstrijden!P337="x","M1","")</f>
        <v>M1</v>
      </c>
      <c r="BT289" s="44" t="str">
        <f>IF(Wedstrijden!Q337="x","M2","")</f>
        <v>M2</v>
      </c>
      <c r="BU289" s="44" t="str">
        <f>IF(Wedstrijden!R337="x","Z1","")</f>
        <v>Z1</v>
      </c>
      <c r="BV289" s="44" t="str">
        <f>IF(Wedstrijden!S337="x","Z2","")</f>
        <v>Z2</v>
      </c>
      <c r="BW289" s="44">
        <f>IF(COUNTA(Wedstrijden!T337:AB337)&lt;&gt;0,1,"")</f>
        <v>1</v>
      </c>
      <c r="BX289" s="44">
        <f t="shared" si="25"/>
        <v>1</v>
      </c>
      <c r="BY289" s="44" t="str">
        <f>IF(Wedstrijden!T337="x","BB","")</f>
        <v>BB</v>
      </c>
      <c r="BZ289" s="44" t="str">
        <f>IF(Wedstrijden!U337="x","B","")</f>
        <v>B</v>
      </c>
      <c r="CA289" s="44" t="str">
        <f>IF(Wedstrijden!V337="x","L1","")</f>
        <v>L1</v>
      </c>
      <c r="CB289" s="44" t="str">
        <f>IF(Wedstrijden!W337="x","L2","")</f>
        <v>L2</v>
      </c>
      <c r="CC289" s="44" t="str">
        <f>IF(Wedstrijden!X337="x","M1","")</f>
        <v>M1</v>
      </c>
      <c r="CD289" s="44" t="str">
        <f>IF(Wedstrijden!Y337="x","M2","")</f>
        <v>M2</v>
      </c>
      <c r="CE289" s="44" t="str">
        <f>IF(Wedstrijden!Z337="x","Z1","")</f>
        <v>Z1</v>
      </c>
      <c r="CF289" s="44" t="str">
        <f>IF(Wedstrijden!AA337="x","Z2","")</f>
        <v>Z2</v>
      </c>
      <c r="CG289" s="44" t="str">
        <f>IF(Wedstrijden!AB337="x","ZZL","")</f>
        <v>ZZL</v>
      </c>
      <c r="CL289" s="44" t="str">
        <f>IF(COUNTA(Wedstrijden!AC337:AJ337)&lt;&gt;0,2,"")</f>
        <v/>
      </c>
      <c r="CM289" s="44" t="str">
        <f t="shared" si="26"/>
        <v/>
      </c>
      <c r="CN289" s="44" t="str">
        <f>IF(Wedstrijden!AC337="x","AA","")</f>
        <v/>
      </c>
      <c r="CO289" s="44" t="str">
        <f>IF(Wedstrijden!AD337="x","A","")</f>
        <v/>
      </c>
      <c r="CP289" s="44" t="str">
        <f>IF(Wedstrijden!AE337="x","BB","")</f>
        <v/>
      </c>
      <c r="CQ289" s="44" t="str">
        <f>IF(Wedstrijden!AF337="x","B","")</f>
        <v/>
      </c>
      <c r="CR289" s="44" t="str">
        <f>IF(Wedstrijden!AG337="x","L","")</f>
        <v/>
      </c>
      <c r="CS289" s="44" t="str">
        <f>IF(Wedstrijden!AH337="x","M","")</f>
        <v/>
      </c>
      <c r="CT289" s="44" t="str">
        <f>IF(Wedstrijden!AI337="x","Z","")</f>
        <v/>
      </c>
      <c r="CU289" s="44" t="str">
        <f>IF(Wedstrijden!AJ337="x","ZZ","")</f>
        <v/>
      </c>
      <c r="CV289" s="44" t="str">
        <f>IF(COUNTA(Wedstrijden!AK337:AQ337)&lt;&gt;0,2,"")</f>
        <v/>
      </c>
      <c r="CW289" s="44" t="str">
        <f t="shared" si="27"/>
        <v/>
      </c>
      <c r="CX289" s="44" t="str">
        <f>IF(Wedstrijden!AK337="x","BB","")</f>
        <v/>
      </c>
      <c r="CY289" s="44" t="str">
        <f>IF(Wedstrijden!AL337="x","B","")</f>
        <v/>
      </c>
      <c r="CZ289" s="44" t="str">
        <f>IF(Wedstrijden!AM337="x","L","")</f>
        <v/>
      </c>
      <c r="DA289" s="44" t="str">
        <f>IF(Wedstrijden!AN337="x","M","")</f>
        <v/>
      </c>
      <c r="DB289" s="44" t="str">
        <f>IF(Wedstrijden!AO337="x","Z","")</f>
        <v/>
      </c>
      <c r="DC289" s="44" t="str">
        <f>IF(Wedstrijden!AP337="x","ZZ","")</f>
        <v/>
      </c>
      <c r="DD289" s="44" t="str">
        <f>IF(Wedstrijden!AQ337="x","1.40","")</f>
        <v/>
      </c>
      <c r="DE289" s="44" t="str">
        <f>IF(COUNTA(Wedstrijden!AR337:AT337)&lt;&gt;0,6,"")</f>
        <v/>
      </c>
      <c r="DF289" s="44" t="str">
        <f t="shared" si="28"/>
        <v/>
      </c>
      <c r="DG289" s="44" t="str">
        <f>IF(Wedstrijden!AR337="x","L","")</f>
        <v/>
      </c>
      <c r="DH289" s="44" t="str">
        <f>IF(Wedstrijden!AS337="x","M","")</f>
        <v/>
      </c>
      <c r="DI289" s="44" t="str">
        <f>IF(Wedstrijden!AT337="x","Z","")</f>
        <v/>
      </c>
      <c r="DJ289" s="44" t="str">
        <f>IF(COUNTA(Wedstrijden!AU337:AW337)&lt;&gt;0,6,"")</f>
        <v/>
      </c>
      <c r="DK289" s="44" t="str">
        <f t="shared" si="29"/>
        <v/>
      </c>
      <c r="DL289" s="44" t="str">
        <f>IF(Wedstrijden!AU337="x","L","")</f>
        <v/>
      </c>
      <c r="DM289" s="44" t="str">
        <f>IF(Wedstrijden!AV337="x","M","")</f>
        <v/>
      </c>
      <c r="DN289" s="44" t="str">
        <f>IF(Wedstrijden!AW337="x","Z","")</f>
        <v/>
      </c>
    </row>
    <row r="290" spans="1:118" ht="15">
      <c r="A290" s="48" t="e">
        <f>Wedstrijden!#REF!</f>
        <v>#REF!</v>
      </c>
      <c r="B290" s="44" t="str">
        <f>IFERROR(VLOOKUP(Wedstrijden!E338,Wedstrijdlocaties!$B$2:$E$499,2,FALSE),"")</f>
        <v>V12305</v>
      </c>
      <c r="C290" s="44" t="str">
        <f>Wedstrijden!F338</f>
        <v>Velsen-Zuid</v>
      </c>
      <c r="D290" s="44" t="str">
        <f>IFERROR(VLOOKUP(Wedstrijden!G338,Organisaties!$B$2:$C$501,2,FALSE),"")</f>
        <v>V62014</v>
      </c>
      <c r="E290" s="44" t="str">
        <f>IFERROR(VLOOKUP(Wedstrijden!G338,Organisaties!$B$2:$F$501,5,FALSE),"")</f>
        <v>V31007</v>
      </c>
      <c r="F290" s="44" t="str">
        <f>IF(Wedstrijden!BC338&lt;&gt;"",Wedstrijden!BC338,"")</f>
        <v/>
      </c>
      <c r="G290" s="44">
        <f>IF(Wedstrijden!AY338="Indoor",1,0)</f>
        <v>0</v>
      </c>
      <c r="H290" s="44">
        <f>Wedstrijden!AZ338</f>
        <v>0</v>
      </c>
      <c r="I290" s="44" t="str">
        <f>IF(Wedstrijden!AX338="Nee",0,IF(Wedstrijden!AX338="Ja",1,""))</f>
        <v/>
      </c>
      <c r="J290" s="44" t="str">
        <f>IF(Wedstrijden!BA338&lt;&gt;"",Wedstrijden!BA338,"")</f>
        <v/>
      </c>
      <c r="W290" s="45"/>
      <c r="AE290" s="45"/>
      <c r="AN290" s="45"/>
      <c r="AU290" s="45"/>
      <c r="BA290" s="45"/>
      <c r="BE290" s="45"/>
      <c r="BJ290" s="44">
        <f>IF(COUNTA(Wedstrijden!I338:S338)&lt;&gt;0,1,"")</f>
        <v>1</v>
      </c>
      <c r="BK290" s="44">
        <f t="shared" si="24"/>
        <v>2</v>
      </c>
      <c r="BL290" s="44" t="str">
        <f>IF(Wedstrijden!I338="x","AA","")</f>
        <v/>
      </c>
      <c r="BM290" s="44" t="str">
        <f>IF(Wedstrijden!J338="x","A","")</f>
        <v/>
      </c>
      <c r="BN290" s="44" t="str">
        <f>IF(Wedstrijden!K338="x","B1","")</f>
        <v/>
      </c>
      <c r="BO290" s="44" t="str">
        <f>IF(Wedstrijden!L338="x","BB","")</f>
        <v/>
      </c>
      <c r="BP290" s="44" t="str">
        <f>IF(Wedstrijden!M338="x","B","")</f>
        <v>B</v>
      </c>
      <c r="BQ290" s="44" t="str">
        <f>IF(Wedstrijden!N338="x","L1","")</f>
        <v>L1</v>
      </c>
      <c r="BR290" s="44" t="str">
        <f>IF(Wedstrijden!O338="x","L2","")</f>
        <v>L2</v>
      </c>
      <c r="BS290" s="44" t="str">
        <f>IF(Wedstrijden!P338="x","M1","")</f>
        <v>M1</v>
      </c>
      <c r="BT290" s="44" t="str">
        <f>IF(Wedstrijden!Q338="x","M2","")</f>
        <v>M2</v>
      </c>
      <c r="BU290" s="44" t="str">
        <f>IF(Wedstrijden!R338="x","Z1","")</f>
        <v>Z1</v>
      </c>
      <c r="BV290" s="44" t="str">
        <f>IF(Wedstrijden!S338="x","Z2","")</f>
        <v>Z2</v>
      </c>
      <c r="BW290" s="44">
        <f>IF(COUNTA(Wedstrijden!T338:AB338)&lt;&gt;0,1,"")</f>
        <v>1</v>
      </c>
      <c r="BX290" s="44">
        <f t="shared" si="25"/>
        <v>1</v>
      </c>
      <c r="BY290" s="44" t="str">
        <f>IF(Wedstrijden!T338="x","BB","")</f>
        <v/>
      </c>
      <c r="BZ290" s="44" t="str">
        <f>IF(Wedstrijden!U338="x","B","")</f>
        <v>B</v>
      </c>
      <c r="CA290" s="44" t="str">
        <f>IF(Wedstrijden!V338="x","L1","")</f>
        <v>L1</v>
      </c>
      <c r="CB290" s="44" t="str">
        <f>IF(Wedstrijden!W338="x","L2","")</f>
        <v>L2</v>
      </c>
      <c r="CC290" s="44" t="str">
        <f>IF(Wedstrijden!X338="x","M1","")</f>
        <v>M1</v>
      </c>
      <c r="CD290" s="44" t="str">
        <f>IF(Wedstrijden!Y338="x","M2","")</f>
        <v>M2</v>
      </c>
      <c r="CE290" s="44" t="str">
        <f>IF(Wedstrijden!Z338="x","Z1","")</f>
        <v>Z1</v>
      </c>
      <c r="CF290" s="44" t="str">
        <f>IF(Wedstrijden!AA338="x","Z2","")</f>
        <v>Z2</v>
      </c>
      <c r="CG290" s="44" t="str">
        <f>IF(Wedstrijden!AB338="x","ZZL","")</f>
        <v>ZZL</v>
      </c>
      <c r="CL290" s="44" t="str">
        <f>IF(COUNTA(Wedstrijden!AC338:AJ338)&lt;&gt;0,2,"")</f>
        <v/>
      </c>
      <c r="CM290" s="44" t="str">
        <f t="shared" si="26"/>
        <v/>
      </c>
      <c r="CN290" s="44" t="str">
        <f>IF(Wedstrijden!AC338="x","AA","")</f>
        <v/>
      </c>
      <c r="CO290" s="44" t="str">
        <f>IF(Wedstrijden!AD338="x","A","")</f>
        <v/>
      </c>
      <c r="CP290" s="44" t="str">
        <f>IF(Wedstrijden!AE338="x","BB","")</f>
        <v/>
      </c>
      <c r="CQ290" s="44" t="str">
        <f>IF(Wedstrijden!AF338="x","B","")</f>
        <v/>
      </c>
      <c r="CR290" s="44" t="str">
        <f>IF(Wedstrijden!AG338="x","L","")</f>
        <v/>
      </c>
      <c r="CS290" s="44" t="str">
        <f>IF(Wedstrijden!AH338="x","M","")</f>
        <v/>
      </c>
      <c r="CT290" s="44" t="str">
        <f>IF(Wedstrijden!AI338="x","Z","")</f>
        <v/>
      </c>
      <c r="CU290" s="44" t="str">
        <f>IF(Wedstrijden!AJ338="x","ZZ","")</f>
        <v/>
      </c>
      <c r="CV290" s="44" t="str">
        <f>IF(COUNTA(Wedstrijden!AK338:AQ338)&lt;&gt;0,2,"")</f>
        <v/>
      </c>
      <c r="CW290" s="44" t="str">
        <f t="shared" si="27"/>
        <v/>
      </c>
      <c r="CX290" s="44" t="str">
        <f>IF(Wedstrijden!AK338="x","BB","")</f>
        <v/>
      </c>
      <c r="CY290" s="44" t="str">
        <f>IF(Wedstrijden!AL338="x","B","")</f>
        <v/>
      </c>
      <c r="CZ290" s="44" t="str">
        <f>IF(Wedstrijden!AM338="x","L","")</f>
        <v/>
      </c>
      <c r="DA290" s="44" t="str">
        <f>IF(Wedstrijden!AN338="x","M","")</f>
        <v/>
      </c>
      <c r="DB290" s="44" t="str">
        <f>IF(Wedstrijden!AO338="x","Z","")</f>
        <v/>
      </c>
      <c r="DC290" s="44" t="str">
        <f>IF(Wedstrijden!AP338="x","ZZ","")</f>
        <v/>
      </c>
      <c r="DD290" s="44" t="str">
        <f>IF(Wedstrijden!AQ338="x","1.40","")</f>
        <v/>
      </c>
      <c r="DE290" s="44" t="str">
        <f>IF(COUNTA(Wedstrijden!AR338:AT338)&lt;&gt;0,6,"")</f>
        <v/>
      </c>
      <c r="DF290" s="44" t="str">
        <f t="shared" si="28"/>
        <v/>
      </c>
      <c r="DG290" s="44" t="str">
        <f>IF(Wedstrijden!AR338="x","L","")</f>
        <v/>
      </c>
      <c r="DH290" s="44" t="str">
        <f>IF(Wedstrijden!AS338="x","M","")</f>
        <v/>
      </c>
      <c r="DI290" s="44" t="str">
        <f>IF(Wedstrijden!AT338="x","Z","")</f>
        <v/>
      </c>
      <c r="DJ290" s="44" t="str">
        <f>IF(COUNTA(Wedstrijden!AU338:AW338)&lt;&gt;0,6,"")</f>
        <v/>
      </c>
      <c r="DK290" s="44" t="str">
        <f t="shared" si="29"/>
        <v/>
      </c>
      <c r="DL290" s="44" t="str">
        <f>IF(Wedstrijden!AU338="x","L","")</f>
        <v/>
      </c>
      <c r="DM290" s="44" t="str">
        <f>IF(Wedstrijden!AV338="x","M","")</f>
        <v/>
      </c>
      <c r="DN290" s="44" t="str">
        <f>IF(Wedstrijden!AW338="x","Z","")</f>
        <v/>
      </c>
    </row>
    <row r="291" spans="1:118" ht="15">
      <c r="A291" s="48" t="e">
        <f>Wedstrijden!#REF!</f>
        <v>#REF!</v>
      </c>
      <c r="B291" s="44">
        <f>IFERROR(VLOOKUP(Wedstrijden!E340,Wedstrijdlocaties!$B$2:$E$499,2,FALSE),"")</f>
        <v>927639</v>
      </c>
      <c r="C291" s="44" t="str">
        <f>Wedstrijden!F340</f>
        <v>Aerdenhout</v>
      </c>
      <c r="D291" s="44" t="str">
        <f>IFERROR(VLOOKUP(Wedstrijden!G340,Organisaties!$B$2:$C$501,2,FALSE),"")</f>
        <v>V60185</v>
      </c>
      <c r="E291" s="44" t="str">
        <f>IFERROR(VLOOKUP(Wedstrijden!G340,Organisaties!$B$2:$F$501,5,FALSE),"")</f>
        <v>V31007</v>
      </c>
      <c r="F291" s="44" t="str">
        <f>IF(Wedstrijden!BC340&lt;&gt;"",Wedstrijden!BC340,"")</f>
        <v/>
      </c>
      <c r="G291" s="44">
        <f>IF(Wedstrijden!AY340="Indoor",1,0)</f>
        <v>0</v>
      </c>
      <c r="H291" s="44">
        <f>Wedstrijden!AZ340</f>
        <v>0</v>
      </c>
      <c r="I291" s="44" t="str">
        <f>IF(Wedstrijden!AX340="Nee",0,IF(Wedstrijden!AX340="Ja",1,""))</f>
        <v/>
      </c>
      <c r="J291" s="44" t="str">
        <f>IF(Wedstrijden!BA340&lt;&gt;"",Wedstrijden!BA340,"")</f>
        <v/>
      </c>
      <c r="W291" s="45"/>
      <c r="AE291" s="45"/>
      <c r="AN291" s="45"/>
      <c r="AU291" s="45"/>
      <c r="BA291" s="45"/>
      <c r="BE291" s="45"/>
      <c r="BJ291" s="44" t="str">
        <f>IF(COUNTA(Wedstrijden!I340:S340)&lt;&gt;0,1,"")</f>
        <v/>
      </c>
      <c r="BK291" s="44" t="str">
        <f t="shared" si="24"/>
        <v/>
      </c>
      <c r="BL291" s="44" t="str">
        <f>IF(Wedstrijden!I340="x","AA","")</f>
        <v/>
      </c>
      <c r="BM291" s="44" t="str">
        <f>IF(Wedstrijden!J340="x","A","")</f>
        <v/>
      </c>
      <c r="BN291" s="44" t="str">
        <f>IF(Wedstrijden!K340="x","B1","")</f>
        <v/>
      </c>
      <c r="BO291" s="44" t="str">
        <f>IF(Wedstrijden!L340="x","BB","")</f>
        <v/>
      </c>
      <c r="BP291" s="44" t="str">
        <f>IF(Wedstrijden!M340="x","B","")</f>
        <v/>
      </c>
      <c r="BQ291" s="44" t="str">
        <f>IF(Wedstrijden!N340="x","L1","")</f>
        <v/>
      </c>
      <c r="BR291" s="44" t="str">
        <f>IF(Wedstrijden!O340="x","L2","")</f>
        <v/>
      </c>
      <c r="BS291" s="44" t="str">
        <f>IF(Wedstrijden!P340="x","M1","")</f>
        <v/>
      </c>
      <c r="BT291" s="44" t="str">
        <f>IF(Wedstrijden!Q340="x","M2","")</f>
        <v/>
      </c>
      <c r="BU291" s="44" t="str">
        <f>IF(Wedstrijden!R340="x","Z1","")</f>
        <v/>
      </c>
      <c r="BV291" s="44" t="str">
        <f>IF(Wedstrijden!S340="x","Z2","")</f>
        <v/>
      </c>
      <c r="BW291" s="44" t="str">
        <f>IF(COUNTA(Wedstrijden!T340:AB340)&lt;&gt;0,1,"")</f>
        <v/>
      </c>
      <c r="BX291" s="44" t="str">
        <f t="shared" si="25"/>
        <v/>
      </c>
      <c r="BY291" s="44" t="str">
        <f>IF(Wedstrijden!T340="x","BB","")</f>
        <v/>
      </c>
      <c r="BZ291" s="44" t="str">
        <f>IF(Wedstrijden!U340="x","B","")</f>
        <v/>
      </c>
      <c r="CA291" s="44" t="str">
        <f>IF(Wedstrijden!V340="x","L1","")</f>
        <v/>
      </c>
      <c r="CB291" s="44" t="str">
        <f>IF(Wedstrijden!W340="x","L2","")</f>
        <v/>
      </c>
      <c r="CC291" s="44" t="str">
        <f>IF(Wedstrijden!X340="x","M1","")</f>
        <v/>
      </c>
      <c r="CD291" s="44" t="str">
        <f>IF(Wedstrijden!Y340="x","M2","")</f>
        <v/>
      </c>
      <c r="CE291" s="44" t="str">
        <f>IF(Wedstrijden!Z340="x","Z1","")</f>
        <v/>
      </c>
      <c r="CF291" s="44" t="str">
        <f>IF(Wedstrijden!AA340="x","Z2","")</f>
        <v/>
      </c>
      <c r="CG291" s="44" t="str">
        <f>IF(Wedstrijden!AB340="x","ZZL","")</f>
        <v/>
      </c>
      <c r="CL291" s="44">
        <f>IF(COUNTA(Wedstrijden!AC340:AJ340)&lt;&gt;0,2,"")</f>
        <v>2</v>
      </c>
      <c r="CM291" s="44">
        <f t="shared" si="26"/>
        <v>2</v>
      </c>
      <c r="CN291" s="44" t="str">
        <f>IF(Wedstrijden!AC340="x","AA","")</f>
        <v/>
      </c>
      <c r="CO291" s="44" t="str">
        <f>IF(Wedstrijden!AD340="x","A","")</f>
        <v/>
      </c>
      <c r="CP291" s="44" t="str">
        <f>IF(Wedstrijden!AE340="x","BB","")</f>
        <v>BB</v>
      </c>
      <c r="CQ291" s="44" t="str">
        <f>IF(Wedstrijden!AF340="x","B","")</f>
        <v>B</v>
      </c>
      <c r="CR291" s="44" t="str">
        <f>IF(Wedstrijden!AG340="x","L","")</f>
        <v>L</v>
      </c>
      <c r="CS291" s="44" t="str">
        <f>IF(Wedstrijden!AH340="x","M","")</f>
        <v>M</v>
      </c>
      <c r="CT291" s="44" t="str">
        <f>IF(Wedstrijden!AI340="x","Z","")</f>
        <v>Z</v>
      </c>
      <c r="CU291" s="44" t="str">
        <f>IF(Wedstrijden!AJ340="x","ZZ","")</f>
        <v>ZZ</v>
      </c>
      <c r="CV291" s="44">
        <f>IF(COUNTA(Wedstrijden!AK340:AQ340)&lt;&gt;0,2,"")</f>
        <v>2</v>
      </c>
      <c r="CW291" s="44">
        <f t="shared" si="27"/>
        <v>1</v>
      </c>
      <c r="CX291" s="44" t="str">
        <f>IF(Wedstrijden!AK340="x","BB","")</f>
        <v>BB</v>
      </c>
      <c r="CY291" s="44" t="str">
        <f>IF(Wedstrijden!AL340="x","B","")</f>
        <v>B</v>
      </c>
      <c r="CZ291" s="44" t="str">
        <f>IF(Wedstrijden!AM340="x","L","")</f>
        <v>L</v>
      </c>
      <c r="DA291" s="44" t="str">
        <f>IF(Wedstrijden!AN340="x","M","")</f>
        <v>M</v>
      </c>
      <c r="DB291" s="44" t="str">
        <f>IF(Wedstrijden!AO340="x","Z","")</f>
        <v>Z</v>
      </c>
      <c r="DC291" s="44" t="str">
        <f>IF(Wedstrijden!AP340="x","ZZ","")</f>
        <v>ZZ</v>
      </c>
      <c r="DD291" s="44" t="str">
        <f>IF(Wedstrijden!AQ340="x","1.40","")</f>
        <v/>
      </c>
      <c r="DE291" s="44" t="str">
        <f>IF(COUNTA(Wedstrijden!AR340:AT340)&lt;&gt;0,6,"")</f>
        <v/>
      </c>
      <c r="DF291" s="44" t="str">
        <f t="shared" si="28"/>
        <v/>
      </c>
      <c r="DG291" s="44" t="str">
        <f>IF(Wedstrijden!AR340="x","L","")</f>
        <v/>
      </c>
      <c r="DH291" s="44" t="str">
        <f>IF(Wedstrijden!AS340="x","M","")</f>
        <v/>
      </c>
      <c r="DI291" s="44" t="str">
        <f>IF(Wedstrijden!AT340="x","Z","")</f>
        <v/>
      </c>
      <c r="DJ291" s="44" t="str">
        <f>IF(COUNTA(Wedstrijden!AU340:AW340)&lt;&gt;0,6,"")</f>
        <v/>
      </c>
      <c r="DK291" s="44" t="str">
        <f t="shared" si="29"/>
        <v/>
      </c>
      <c r="DL291" s="44" t="str">
        <f>IF(Wedstrijden!AU340="x","L","")</f>
        <v/>
      </c>
      <c r="DM291" s="44" t="str">
        <f>IF(Wedstrijden!AV340="x","M","")</f>
        <v/>
      </c>
      <c r="DN291" s="44" t="str">
        <f>IF(Wedstrijden!AW340="x","Z","")</f>
        <v/>
      </c>
    </row>
    <row r="292" spans="1:118" ht="15">
      <c r="A292" s="48" t="e">
        <f>Wedstrijden!#REF!</f>
        <v>#REF!</v>
      </c>
      <c r="B292" s="44">
        <f>IFERROR(VLOOKUP(Wedstrijden!E342,Wedstrijdlocaties!$B$2:$E$499,2,FALSE),"")</f>
        <v>927883</v>
      </c>
      <c r="C292" s="44" t="str">
        <f>Wedstrijden!F342</f>
        <v>Heemskerk</v>
      </c>
      <c r="D292" s="44" t="str">
        <f>IFERROR(VLOOKUP(Wedstrijden!G342,Organisaties!$B$2:$C$501,2,FALSE),"")</f>
        <v>V50698</v>
      </c>
      <c r="E292" s="44" t="str">
        <f>IFERROR(VLOOKUP(Wedstrijden!G342,Organisaties!$B$2:$F$501,5,FALSE),"")</f>
        <v>V31007</v>
      </c>
      <c r="F292" s="44" t="str">
        <f>IF(Wedstrijden!BC342&lt;&gt;"",Wedstrijden!BC342,"")</f>
        <v/>
      </c>
      <c r="G292" s="44">
        <f>IF(Wedstrijden!AY342="Indoor",1,0)</f>
        <v>0</v>
      </c>
      <c r="H292" s="44">
        <f>Wedstrijden!AZ342</f>
        <v>0</v>
      </c>
      <c r="I292" s="44" t="str">
        <f>IF(Wedstrijden!AX342="Nee",0,IF(Wedstrijden!AX342="Ja",1,""))</f>
        <v/>
      </c>
      <c r="J292" s="44" t="str">
        <f>IF(Wedstrijden!BA342&lt;&gt;"",Wedstrijden!BA342,"")</f>
        <v/>
      </c>
      <c r="W292" s="45"/>
      <c r="AE292" s="45"/>
      <c r="AN292" s="45"/>
      <c r="AU292" s="45"/>
      <c r="BA292" s="45"/>
      <c r="BE292" s="45"/>
      <c r="BJ292" s="44">
        <f>IF(COUNTA(Wedstrijden!I342:S342)&lt;&gt;0,1,"")</f>
        <v>1</v>
      </c>
      <c r="BK292" s="44">
        <f t="shared" si="24"/>
        <v>2</v>
      </c>
      <c r="BL292" s="44" t="str">
        <f>IF(Wedstrijden!I342="x","AA","")</f>
        <v/>
      </c>
      <c r="BM292" s="44" t="str">
        <f>IF(Wedstrijden!J342="x","A","")</f>
        <v/>
      </c>
      <c r="BN292" s="44" t="str">
        <f>IF(Wedstrijden!K342="x","B1","")</f>
        <v/>
      </c>
      <c r="BO292" s="44" t="str">
        <f>IF(Wedstrijden!L342="x","BB","")</f>
        <v/>
      </c>
      <c r="BP292" s="44" t="str">
        <f>IF(Wedstrijden!M342="x","B","")</f>
        <v>B</v>
      </c>
      <c r="BQ292" s="44" t="str">
        <f>IF(Wedstrijden!N342="x","L1","")</f>
        <v>L1</v>
      </c>
      <c r="BR292" s="44" t="str">
        <f>IF(Wedstrijden!O342="x","L2","")</f>
        <v>L2</v>
      </c>
      <c r="BS292" s="44" t="str">
        <f>IF(Wedstrijden!P342="x","M1","")</f>
        <v>M1</v>
      </c>
      <c r="BT292" s="44" t="str">
        <f>IF(Wedstrijden!Q342="x","M2","")</f>
        <v>M2</v>
      </c>
      <c r="BU292" s="44" t="str">
        <f>IF(Wedstrijden!R342="x","Z1","")</f>
        <v>Z1</v>
      </c>
      <c r="BV292" s="44" t="str">
        <f>IF(Wedstrijden!S342="x","Z2","")</f>
        <v>Z2</v>
      </c>
      <c r="BW292" s="44">
        <f>IF(COUNTA(Wedstrijden!T342:AB342)&lt;&gt;0,1,"")</f>
        <v>1</v>
      </c>
      <c r="BX292" s="44">
        <f t="shared" si="25"/>
        <v>1</v>
      </c>
      <c r="BY292" s="44" t="str">
        <f>IF(Wedstrijden!T342="x","BB","")</f>
        <v/>
      </c>
      <c r="BZ292" s="44" t="str">
        <f>IF(Wedstrijden!U342="x","B","")</f>
        <v>B</v>
      </c>
      <c r="CA292" s="44" t="str">
        <f>IF(Wedstrijden!V342="x","L1","")</f>
        <v>L1</v>
      </c>
      <c r="CB292" s="44" t="str">
        <f>IF(Wedstrijden!W342="x","L2","")</f>
        <v>L2</v>
      </c>
      <c r="CC292" s="44" t="str">
        <f>IF(Wedstrijden!X342="x","M1","")</f>
        <v>M1</v>
      </c>
      <c r="CD292" s="44" t="str">
        <f>IF(Wedstrijden!Y342="x","M2","")</f>
        <v>M2</v>
      </c>
      <c r="CE292" s="44" t="str">
        <f>IF(Wedstrijden!Z342="x","Z1","")</f>
        <v>Z1</v>
      </c>
      <c r="CF292" s="44" t="str">
        <f>IF(Wedstrijden!AA342="x","Z2","")</f>
        <v>Z2</v>
      </c>
      <c r="CG292" s="44" t="str">
        <f>IF(Wedstrijden!AB342="x","ZZL","")</f>
        <v/>
      </c>
      <c r="CL292" s="44" t="str">
        <f>IF(COUNTA(Wedstrijden!AC342:AJ342)&lt;&gt;0,2,"")</f>
        <v/>
      </c>
      <c r="CM292" s="44" t="str">
        <f t="shared" si="26"/>
        <v/>
      </c>
      <c r="CN292" s="44" t="str">
        <f>IF(Wedstrijden!AC342="x","AA","")</f>
        <v/>
      </c>
      <c r="CO292" s="44" t="str">
        <f>IF(Wedstrijden!AD342="x","A","")</f>
        <v/>
      </c>
      <c r="CP292" s="44" t="str">
        <f>IF(Wedstrijden!AE342="x","BB","")</f>
        <v/>
      </c>
      <c r="CQ292" s="44" t="str">
        <f>IF(Wedstrijden!AF342="x","B","")</f>
        <v/>
      </c>
      <c r="CR292" s="44" t="str">
        <f>IF(Wedstrijden!AG342="x","L","")</f>
        <v/>
      </c>
      <c r="CS292" s="44" t="str">
        <f>IF(Wedstrijden!AH342="x","M","")</f>
        <v/>
      </c>
      <c r="CT292" s="44" t="str">
        <f>IF(Wedstrijden!AI342="x","Z","")</f>
        <v/>
      </c>
      <c r="CU292" s="44" t="str">
        <f>IF(Wedstrijden!AJ342="x","ZZ","")</f>
        <v/>
      </c>
      <c r="CV292" s="44" t="str">
        <f>IF(COUNTA(Wedstrijden!AK342:AQ342)&lt;&gt;0,2,"")</f>
        <v/>
      </c>
      <c r="CW292" s="44" t="str">
        <f t="shared" si="27"/>
        <v/>
      </c>
      <c r="CX292" s="44" t="str">
        <f>IF(Wedstrijden!AK342="x","BB","")</f>
        <v/>
      </c>
      <c r="CY292" s="44" t="str">
        <f>IF(Wedstrijden!AL342="x","B","")</f>
        <v/>
      </c>
      <c r="CZ292" s="44" t="str">
        <f>IF(Wedstrijden!AM342="x","L","")</f>
        <v/>
      </c>
      <c r="DA292" s="44" t="str">
        <f>IF(Wedstrijden!AN342="x","M","")</f>
        <v/>
      </c>
      <c r="DB292" s="44" t="str">
        <f>IF(Wedstrijden!AO342="x","Z","")</f>
        <v/>
      </c>
      <c r="DC292" s="44" t="str">
        <f>IF(Wedstrijden!AP342="x","ZZ","")</f>
        <v/>
      </c>
      <c r="DD292" s="44" t="str">
        <f>IF(Wedstrijden!AQ342="x","1.40","")</f>
        <v/>
      </c>
      <c r="DE292" s="44" t="str">
        <f>IF(COUNTA(Wedstrijden!AR342:AT342)&lt;&gt;0,6,"")</f>
        <v/>
      </c>
      <c r="DF292" s="44" t="str">
        <f t="shared" si="28"/>
        <v/>
      </c>
      <c r="DG292" s="44" t="str">
        <f>IF(Wedstrijden!AR342="x","L","")</f>
        <v/>
      </c>
      <c r="DH292" s="44" t="str">
        <f>IF(Wedstrijden!AS342="x","M","")</f>
        <v/>
      </c>
      <c r="DI292" s="44" t="str">
        <f>IF(Wedstrijden!AT342="x","Z","")</f>
        <v/>
      </c>
      <c r="DJ292" s="44" t="str">
        <f>IF(COUNTA(Wedstrijden!AU342:AW342)&lt;&gt;0,6,"")</f>
        <v/>
      </c>
      <c r="DK292" s="44" t="str">
        <f t="shared" si="29"/>
        <v/>
      </c>
      <c r="DL292" s="44" t="str">
        <f>IF(Wedstrijden!AU342="x","L","")</f>
        <v/>
      </c>
      <c r="DM292" s="44" t="str">
        <f>IF(Wedstrijden!AV342="x","M","")</f>
        <v/>
      </c>
      <c r="DN292" s="44" t="str">
        <f>IF(Wedstrijden!AW342="x","Z","")</f>
        <v/>
      </c>
    </row>
    <row r="293" spans="1:118" ht="15">
      <c r="A293" s="48" t="e">
        <f>Wedstrijden!#REF!</f>
        <v>#REF!</v>
      </c>
      <c r="B293" s="44" t="str">
        <f>IFERROR(VLOOKUP(Wedstrijden!E343,Wedstrijdlocaties!$B$2:$E$499,2,FALSE),"")</f>
        <v/>
      </c>
      <c r="C293" s="44" t="str">
        <f>Wedstrijden!F343</f>
        <v>Broek in Waterland</v>
      </c>
      <c r="D293" s="44" t="str">
        <f>IFERROR(VLOOKUP(Wedstrijden!G343,Organisaties!$B$2:$C$501,2,FALSE),"")</f>
        <v/>
      </c>
      <c r="E293" s="44" t="str">
        <f>IFERROR(VLOOKUP(Wedstrijden!G343,Organisaties!$B$2:$F$501,5,FALSE),"")</f>
        <v/>
      </c>
      <c r="F293" s="44" t="str">
        <f>IF(Wedstrijden!BC343&lt;&gt;"",Wedstrijden!BC343,"")</f>
        <v/>
      </c>
      <c r="G293" s="44">
        <f>IF(Wedstrijden!AY343="Indoor",1,0)</f>
        <v>0</v>
      </c>
      <c r="H293" s="44">
        <f>Wedstrijden!AZ343</f>
        <v>0</v>
      </c>
      <c r="I293" s="44" t="str">
        <f>IF(Wedstrijden!AX343="Nee",0,IF(Wedstrijden!AX343="Ja",1,""))</f>
        <v/>
      </c>
      <c r="J293" s="44" t="str">
        <f>IF(Wedstrijden!BA343&lt;&gt;"",Wedstrijden!BA343,"")</f>
        <v/>
      </c>
      <c r="W293" s="45"/>
      <c r="AE293" s="45"/>
      <c r="AN293" s="45"/>
      <c r="AU293" s="45"/>
      <c r="BA293" s="45"/>
      <c r="BE293" s="45"/>
      <c r="BJ293" s="44">
        <f>IF(COUNTA(Wedstrijden!I343:S343)&lt;&gt;0,1,"")</f>
        <v>1</v>
      </c>
      <c r="BK293" s="44">
        <f t="shared" si="24"/>
        <v>2</v>
      </c>
      <c r="BL293" s="44" t="str">
        <f>IF(Wedstrijden!I343="x","AA","")</f>
        <v/>
      </c>
      <c r="BM293" s="44" t="str">
        <f>IF(Wedstrijden!J343="x","A","")</f>
        <v/>
      </c>
      <c r="BN293" s="44" t="str">
        <f>IF(Wedstrijden!K343="x","B1","")</f>
        <v/>
      </c>
      <c r="BO293" s="44" t="str">
        <f>IF(Wedstrijden!L343="x","BB","")</f>
        <v/>
      </c>
      <c r="BP293" s="44" t="str">
        <f>IF(Wedstrijden!M343="x","B","")</f>
        <v>B</v>
      </c>
      <c r="BQ293" s="44" t="str">
        <f>IF(Wedstrijden!N343="x","L1","")</f>
        <v>L1</v>
      </c>
      <c r="BR293" s="44" t="str">
        <f>IF(Wedstrijden!O343="x","L2","")</f>
        <v>L2</v>
      </c>
      <c r="BS293" s="44" t="str">
        <f>IF(Wedstrijden!P343="x","M1","")</f>
        <v>M1</v>
      </c>
      <c r="BT293" s="44" t="str">
        <f>IF(Wedstrijden!Q343="x","M2","")</f>
        <v>M2</v>
      </c>
      <c r="BU293" s="44" t="str">
        <f>IF(Wedstrijden!R343="x","Z1","")</f>
        <v/>
      </c>
      <c r="BV293" s="44" t="str">
        <f>IF(Wedstrijden!S343="x","Z2","")</f>
        <v/>
      </c>
      <c r="BW293" s="44">
        <f>IF(COUNTA(Wedstrijden!T343:AB343)&lt;&gt;0,1,"")</f>
        <v>1</v>
      </c>
      <c r="BX293" s="44">
        <f t="shared" si="25"/>
        <v>1</v>
      </c>
      <c r="BY293" s="44" t="str">
        <f>IF(Wedstrijden!T343="x","BB","")</f>
        <v/>
      </c>
      <c r="BZ293" s="44" t="str">
        <f>IF(Wedstrijden!U343="x","B","")</f>
        <v>B</v>
      </c>
      <c r="CA293" s="44" t="str">
        <f>IF(Wedstrijden!V343="x","L1","")</f>
        <v>L1</v>
      </c>
      <c r="CB293" s="44" t="str">
        <f>IF(Wedstrijden!W343="x","L2","")</f>
        <v>L2</v>
      </c>
      <c r="CC293" s="44" t="str">
        <f>IF(Wedstrijden!X343="x","M1","")</f>
        <v>M1</v>
      </c>
      <c r="CD293" s="44" t="str">
        <f>IF(Wedstrijden!Y343="x","M2","")</f>
        <v>M2</v>
      </c>
      <c r="CE293" s="44" t="str">
        <f>IF(Wedstrijden!Z343="x","Z1","")</f>
        <v/>
      </c>
      <c r="CF293" s="44" t="str">
        <f>IF(Wedstrijden!AA343="x","Z2","")</f>
        <v/>
      </c>
      <c r="CG293" s="44" t="str">
        <f>IF(Wedstrijden!AB343="x","ZZL","")</f>
        <v/>
      </c>
      <c r="CL293" s="44" t="str">
        <f>IF(COUNTA(Wedstrijden!AC343:AJ343)&lt;&gt;0,2,"")</f>
        <v/>
      </c>
      <c r="CM293" s="44" t="str">
        <f t="shared" si="26"/>
        <v/>
      </c>
      <c r="CN293" s="44" t="str">
        <f>IF(Wedstrijden!AC343="x","AA","")</f>
        <v/>
      </c>
      <c r="CO293" s="44" t="str">
        <f>IF(Wedstrijden!AD343="x","A","")</f>
        <v/>
      </c>
      <c r="CP293" s="44" t="str">
        <f>IF(Wedstrijden!AE343="x","BB","")</f>
        <v/>
      </c>
      <c r="CQ293" s="44" t="str">
        <f>IF(Wedstrijden!AF343="x","B","")</f>
        <v/>
      </c>
      <c r="CR293" s="44" t="str">
        <f>IF(Wedstrijden!AG343="x","L","")</f>
        <v/>
      </c>
      <c r="CS293" s="44" t="str">
        <f>IF(Wedstrijden!AH343="x","M","")</f>
        <v/>
      </c>
      <c r="CT293" s="44" t="str">
        <f>IF(Wedstrijden!AI343="x","Z","")</f>
        <v/>
      </c>
      <c r="CU293" s="44" t="str">
        <f>IF(Wedstrijden!AJ343="x","ZZ","")</f>
        <v/>
      </c>
      <c r="CV293" s="44" t="str">
        <f>IF(COUNTA(Wedstrijden!AK343:AQ343)&lt;&gt;0,2,"")</f>
        <v/>
      </c>
      <c r="CW293" s="44" t="str">
        <f t="shared" si="27"/>
        <v/>
      </c>
      <c r="CX293" s="44" t="str">
        <f>IF(Wedstrijden!AK343="x","BB","")</f>
        <v/>
      </c>
      <c r="CY293" s="44" t="str">
        <f>IF(Wedstrijden!AL343="x","B","")</f>
        <v/>
      </c>
      <c r="CZ293" s="44" t="str">
        <f>IF(Wedstrijden!AM343="x","L","")</f>
        <v/>
      </c>
      <c r="DA293" s="44" t="str">
        <f>IF(Wedstrijden!AN343="x","M","")</f>
        <v/>
      </c>
      <c r="DB293" s="44" t="str">
        <f>IF(Wedstrijden!AO343="x","Z","")</f>
        <v/>
      </c>
      <c r="DC293" s="44" t="str">
        <f>IF(Wedstrijden!AP343="x","ZZ","")</f>
        <v/>
      </c>
      <c r="DD293" s="44" t="str">
        <f>IF(Wedstrijden!AQ343="x","1.40","")</f>
        <v/>
      </c>
      <c r="DE293" s="44" t="str">
        <f>IF(COUNTA(Wedstrijden!AR343:AT343)&lt;&gt;0,6,"")</f>
        <v/>
      </c>
      <c r="DF293" s="44" t="str">
        <f t="shared" si="28"/>
        <v/>
      </c>
      <c r="DG293" s="44" t="str">
        <f>IF(Wedstrijden!AR343="x","L","")</f>
        <v/>
      </c>
      <c r="DH293" s="44" t="str">
        <f>IF(Wedstrijden!AS343="x","M","")</f>
        <v/>
      </c>
      <c r="DI293" s="44" t="str">
        <f>IF(Wedstrijden!AT343="x","Z","")</f>
        <v/>
      </c>
      <c r="DJ293" s="44" t="str">
        <f>IF(COUNTA(Wedstrijden!AU343:AW343)&lt;&gt;0,6,"")</f>
        <v/>
      </c>
      <c r="DK293" s="44" t="str">
        <f t="shared" si="29"/>
        <v/>
      </c>
      <c r="DL293" s="44" t="str">
        <f>IF(Wedstrijden!AU343="x","L","")</f>
        <v/>
      </c>
      <c r="DM293" s="44" t="str">
        <f>IF(Wedstrijden!AV343="x","M","")</f>
        <v/>
      </c>
      <c r="DN293" s="44" t="str">
        <f>IF(Wedstrijden!AW343="x","Z","")</f>
        <v/>
      </c>
    </row>
    <row r="294" spans="1:118" ht="15">
      <c r="A294" s="48" t="e">
        <f>Wedstrijden!#REF!</f>
        <v>#REF!</v>
      </c>
      <c r="B294" s="44" t="str">
        <f>IFERROR(VLOOKUP(Wedstrijden!E344,Wedstrijdlocaties!$B$2:$E$499,2,FALSE),"")</f>
        <v/>
      </c>
      <c r="C294" s="44" t="str">
        <f>Wedstrijden!F344</f>
        <v>Oudesluis</v>
      </c>
      <c r="D294" s="44" t="str">
        <f>IFERROR(VLOOKUP(Wedstrijden!G344,Organisaties!$B$2:$C$501,2,FALSE),"")</f>
        <v/>
      </c>
      <c r="E294" s="44" t="str">
        <f>IFERROR(VLOOKUP(Wedstrijden!G344,Organisaties!$B$2:$F$501,5,FALSE),"")</f>
        <v/>
      </c>
      <c r="F294" s="44" t="str">
        <f>IF(Wedstrijden!BC344&lt;&gt;"",Wedstrijden!BC344,"")</f>
        <v/>
      </c>
      <c r="G294" s="44">
        <f>IF(Wedstrijden!AY344="Indoor",1,0)</f>
        <v>0</v>
      </c>
      <c r="H294" s="44">
        <f>Wedstrijden!AZ344</f>
        <v>0</v>
      </c>
      <c r="I294" s="44" t="str">
        <f>IF(Wedstrijden!AX344="Nee",0,IF(Wedstrijden!AX344="Ja",1,""))</f>
        <v/>
      </c>
      <c r="J294" s="44" t="str">
        <f>IF(Wedstrijden!BA344&lt;&gt;"",Wedstrijden!BA344,"")</f>
        <v/>
      </c>
      <c r="W294" s="45"/>
      <c r="AE294" s="45"/>
      <c r="AN294" s="45"/>
      <c r="AU294" s="45"/>
      <c r="BA294" s="45"/>
      <c r="BE294" s="45"/>
      <c r="BJ294" s="44">
        <f>IF(COUNTA(Wedstrijden!I344:S344)&lt;&gt;0,1,"")</f>
        <v>1</v>
      </c>
      <c r="BK294" s="44">
        <f t="shared" si="24"/>
        <v>2</v>
      </c>
      <c r="BL294" s="44" t="str">
        <f>IF(Wedstrijden!I344="x","AA","")</f>
        <v/>
      </c>
      <c r="BM294" s="44" t="str">
        <f>IF(Wedstrijden!J344="x","A","")</f>
        <v/>
      </c>
      <c r="BN294" s="44" t="str">
        <f>IF(Wedstrijden!K344="x","B1","")</f>
        <v/>
      </c>
      <c r="BO294" s="44" t="str">
        <f>IF(Wedstrijden!L344="x","BB","")</f>
        <v>BB</v>
      </c>
      <c r="BP294" s="44" t="str">
        <f>IF(Wedstrijden!M344="x","B","")</f>
        <v>B</v>
      </c>
      <c r="BQ294" s="44" t="str">
        <f>IF(Wedstrijden!N344="x","L1","")</f>
        <v>L1</v>
      </c>
      <c r="BR294" s="44" t="str">
        <f>IF(Wedstrijden!O344="x","L2","")</f>
        <v>L2</v>
      </c>
      <c r="BS294" s="44" t="str">
        <f>IF(Wedstrijden!P344="x","M1","")</f>
        <v>M1</v>
      </c>
      <c r="BT294" s="44" t="str">
        <f>IF(Wedstrijden!Q344="x","M2","")</f>
        <v>M2</v>
      </c>
      <c r="BU294" s="44" t="str">
        <f>IF(Wedstrijden!R344="x","Z1","")</f>
        <v>Z1</v>
      </c>
      <c r="BV294" s="44" t="str">
        <f>IF(Wedstrijden!S344="x","Z2","")</f>
        <v>Z2</v>
      </c>
      <c r="BW294" s="44">
        <f>IF(COUNTA(Wedstrijden!T344:AB344)&lt;&gt;0,1,"")</f>
        <v>1</v>
      </c>
      <c r="BX294" s="44">
        <f t="shared" si="25"/>
        <v>1</v>
      </c>
      <c r="BY294" s="44" t="str">
        <f>IF(Wedstrijden!T344="x","BB","")</f>
        <v>BB</v>
      </c>
      <c r="BZ294" s="44" t="str">
        <f>IF(Wedstrijden!U344="x","B","")</f>
        <v>B</v>
      </c>
      <c r="CA294" s="44" t="str">
        <f>IF(Wedstrijden!V344="x","L1","")</f>
        <v>L1</v>
      </c>
      <c r="CB294" s="44" t="str">
        <f>IF(Wedstrijden!W344="x","L2","")</f>
        <v>L2</v>
      </c>
      <c r="CC294" s="44" t="str">
        <f>IF(Wedstrijden!X344="x","M1","")</f>
        <v>M1</v>
      </c>
      <c r="CD294" s="44" t="str">
        <f>IF(Wedstrijden!Y344="x","M2","")</f>
        <v>M2</v>
      </c>
      <c r="CE294" s="44" t="str">
        <f>IF(Wedstrijden!Z344="x","Z1","")</f>
        <v>Z1</v>
      </c>
      <c r="CF294" s="44" t="str">
        <f>IF(Wedstrijden!AA344="x","Z2","")</f>
        <v>Z2</v>
      </c>
      <c r="CG294" s="44" t="str">
        <f>IF(Wedstrijden!AB344="x","ZZL","")</f>
        <v>ZZL</v>
      </c>
      <c r="CL294" s="44" t="str">
        <f>IF(COUNTA(Wedstrijden!AC344:AJ344)&lt;&gt;0,2,"")</f>
        <v/>
      </c>
      <c r="CM294" s="44" t="str">
        <f t="shared" si="26"/>
        <v/>
      </c>
      <c r="CN294" s="44" t="str">
        <f>IF(Wedstrijden!AC344="x","AA","")</f>
        <v/>
      </c>
      <c r="CO294" s="44" t="str">
        <f>IF(Wedstrijden!AD344="x","A","")</f>
        <v/>
      </c>
      <c r="CP294" s="44" t="str">
        <f>IF(Wedstrijden!AE344="x","BB","")</f>
        <v/>
      </c>
      <c r="CQ294" s="44" t="str">
        <f>IF(Wedstrijden!AF344="x","B","")</f>
        <v/>
      </c>
      <c r="CR294" s="44" t="str">
        <f>IF(Wedstrijden!AG344="x","L","")</f>
        <v/>
      </c>
      <c r="CS294" s="44" t="str">
        <f>IF(Wedstrijden!AH344="x","M","")</f>
        <v/>
      </c>
      <c r="CT294" s="44" t="str">
        <f>IF(Wedstrijden!AI344="x","Z","")</f>
        <v/>
      </c>
      <c r="CU294" s="44" t="str">
        <f>IF(Wedstrijden!AJ344="x","ZZ","")</f>
        <v/>
      </c>
      <c r="CV294" s="44" t="str">
        <f>IF(COUNTA(Wedstrijden!AK344:AQ344)&lt;&gt;0,2,"")</f>
        <v/>
      </c>
      <c r="CW294" s="44" t="str">
        <f t="shared" si="27"/>
        <v/>
      </c>
      <c r="CX294" s="44" t="str">
        <f>IF(Wedstrijden!AK344="x","BB","")</f>
        <v/>
      </c>
      <c r="CY294" s="44" t="str">
        <f>IF(Wedstrijden!AL344="x","B","")</f>
        <v/>
      </c>
      <c r="CZ294" s="44" t="str">
        <f>IF(Wedstrijden!AM344="x","L","")</f>
        <v/>
      </c>
      <c r="DA294" s="44" t="str">
        <f>IF(Wedstrijden!AN344="x","M","")</f>
        <v/>
      </c>
      <c r="DB294" s="44" t="str">
        <f>IF(Wedstrijden!AO344="x","Z","")</f>
        <v/>
      </c>
      <c r="DC294" s="44" t="str">
        <f>IF(Wedstrijden!AP344="x","ZZ","")</f>
        <v/>
      </c>
      <c r="DD294" s="44" t="str">
        <f>IF(Wedstrijden!AQ344="x","1.40","")</f>
        <v/>
      </c>
      <c r="DE294" s="44" t="str">
        <f>IF(COUNTA(Wedstrijden!AR344:AT344)&lt;&gt;0,6,"")</f>
        <v/>
      </c>
      <c r="DF294" s="44" t="str">
        <f t="shared" si="28"/>
        <v/>
      </c>
      <c r="DG294" s="44" t="str">
        <f>IF(Wedstrijden!AR344="x","L","")</f>
        <v/>
      </c>
      <c r="DH294" s="44" t="str">
        <f>IF(Wedstrijden!AS344="x","M","")</f>
        <v/>
      </c>
      <c r="DI294" s="44" t="str">
        <f>IF(Wedstrijden!AT344="x","Z","")</f>
        <v/>
      </c>
      <c r="DJ294" s="44" t="str">
        <f>IF(COUNTA(Wedstrijden!AU344:AW344)&lt;&gt;0,6,"")</f>
        <v/>
      </c>
      <c r="DK294" s="44" t="str">
        <f t="shared" si="29"/>
        <v/>
      </c>
      <c r="DL294" s="44" t="str">
        <f>IF(Wedstrijden!AU344="x","L","")</f>
        <v/>
      </c>
      <c r="DM294" s="44" t="str">
        <f>IF(Wedstrijden!AV344="x","M","")</f>
        <v/>
      </c>
      <c r="DN294" s="44" t="str">
        <f>IF(Wedstrijden!AW344="x","Z","")</f>
        <v/>
      </c>
    </row>
    <row r="295" spans="1:118" ht="15">
      <c r="A295" s="48" t="e">
        <f>Wedstrijden!#REF!</f>
        <v>#REF!</v>
      </c>
      <c r="B295" s="44">
        <f>IFERROR(VLOOKUP(Wedstrijden!E346,Wedstrijdlocaties!$B$2:$E$499,2,FALSE),"")</f>
        <v>849143</v>
      </c>
      <c r="C295" s="44" t="str">
        <f>Wedstrijden!F346</f>
        <v>Heiloo</v>
      </c>
      <c r="D295" s="44" t="str">
        <f>IFERROR(VLOOKUP(Wedstrijden!G346,Organisaties!$B$2:$C$501,2,FALSE),"")</f>
        <v>V50701</v>
      </c>
      <c r="E295" s="44" t="str">
        <f>IFERROR(VLOOKUP(Wedstrijden!G346,Organisaties!$B$2:$F$501,5,FALSE),"")</f>
        <v>V31007</v>
      </c>
      <c r="F295" s="44" t="str">
        <f>IF(Wedstrijden!BC346&lt;&gt;"",Wedstrijden!BC346,"")</f>
        <v>Avondwedstrijd dressuur</v>
      </c>
      <c r="G295" s="44">
        <f>IF(Wedstrijden!AY346="Indoor",1,0)</f>
        <v>0</v>
      </c>
      <c r="H295" s="44" t="str">
        <f>Wedstrijden!AZ346</f>
        <v>Onbeperkt</v>
      </c>
      <c r="I295" s="44">
        <f>IF(Wedstrijden!AX346="Nee",0,IF(Wedstrijden!AX346="Ja",1,""))</f>
        <v>0</v>
      </c>
      <c r="J295" s="44" t="str">
        <f>IF(Wedstrijden!BA346&lt;&gt;"",Wedstrijden!BA346,"")</f>
        <v>Avondwedstrijd</v>
      </c>
      <c r="W295" s="45"/>
      <c r="AE295" s="45"/>
      <c r="AN295" s="45"/>
      <c r="AU295" s="45"/>
      <c r="BA295" s="45"/>
      <c r="BE295" s="45"/>
      <c r="BJ295" s="44">
        <f>IF(COUNTA(Wedstrijden!I346:S346)&lt;&gt;0,1,"")</f>
        <v>1</v>
      </c>
      <c r="BK295" s="44">
        <f t="shared" si="24"/>
        <v>2</v>
      </c>
      <c r="BL295" s="44" t="str">
        <f>IF(Wedstrijden!I346="x","AA","")</f>
        <v/>
      </c>
      <c r="BM295" s="44" t="str">
        <f>IF(Wedstrijden!J346="x","A","")</f>
        <v/>
      </c>
      <c r="BN295" s="44" t="str">
        <f>IF(Wedstrijden!K346="x","B1","")</f>
        <v/>
      </c>
      <c r="BO295" s="44" t="str">
        <f>IF(Wedstrijden!L346="x","BB","")</f>
        <v>BB</v>
      </c>
      <c r="BP295" s="44" t="str">
        <f>IF(Wedstrijden!M346="x","B","")</f>
        <v>B</v>
      </c>
      <c r="BQ295" s="44" t="str">
        <f>IF(Wedstrijden!N346="x","L1","")</f>
        <v>L1</v>
      </c>
      <c r="BR295" s="44" t="str">
        <f>IF(Wedstrijden!O346="x","L2","")</f>
        <v>L2</v>
      </c>
      <c r="BS295" s="44" t="str">
        <f>IF(Wedstrijden!P346="x","M1","")</f>
        <v>M1</v>
      </c>
      <c r="BT295" s="44" t="str">
        <f>IF(Wedstrijden!Q346="x","M2","")</f>
        <v>M2</v>
      </c>
      <c r="BU295" s="44" t="str">
        <f>IF(Wedstrijden!R346="x","Z1","")</f>
        <v>Z1</v>
      </c>
      <c r="BV295" s="44" t="str">
        <f>IF(Wedstrijden!S346="x","Z2","")</f>
        <v>Z2</v>
      </c>
      <c r="BW295" s="44">
        <f>IF(COUNTA(Wedstrijden!T346:AB346)&lt;&gt;0,1,"")</f>
        <v>1</v>
      </c>
      <c r="BX295" s="44">
        <f t="shared" si="25"/>
        <v>1</v>
      </c>
      <c r="BY295" s="44" t="str">
        <f>IF(Wedstrijden!T346="x","BB","")</f>
        <v>BB</v>
      </c>
      <c r="BZ295" s="44" t="str">
        <f>IF(Wedstrijden!U346="x","B","")</f>
        <v>B</v>
      </c>
      <c r="CA295" s="44" t="str">
        <f>IF(Wedstrijden!V346="x","L1","")</f>
        <v>L1</v>
      </c>
      <c r="CB295" s="44" t="str">
        <f>IF(Wedstrijden!W346="x","L2","")</f>
        <v>L2</v>
      </c>
      <c r="CC295" s="44" t="str">
        <f>IF(Wedstrijden!X346="x","M1","")</f>
        <v>M1</v>
      </c>
      <c r="CD295" s="44" t="str">
        <f>IF(Wedstrijden!Y346="x","M2","")</f>
        <v>M2</v>
      </c>
      <c r="CE295" s="44" t="str">
        <f>IF(Wedstrijden!Z346="x","Z1","")</f>
        <v>Z1</v>
      </c>
      <c r="CF295" s="44" t="str">
        <f>IF(Wedstrijden!AA346="x","Z2","")</f>
        <v>Z2</v>
      </c>
      <c r="CG295" s="44" t="str">
        <f>IF(Wedstrijden!AB346="x","ZZL","")</f>
        <v>ZZL</v>
      </c>
      <c r="CL295" s="44" t="str">
        <f>IF(COUNTA(Wedstrijden!AC346:AJ346)&lt;&gt;0,2,"")</f>
        <v/>
      </c>
      <c r="CM295" s="44" t="str">
        <f t="shared" si="26"/>
        <v/>
      </c>
      <c r="CN295" s="44" t="str">
        <f>IF(Wedstrijden!AC346="x","AA","")</f>
        <v/>
      </c>
      <c r="CO295" s="44" t="str">
        <f>IF(Wedstrijden!AD346="x","A","")</f>
        <v/>
      </c>
      <c r="CP295" s="44" t="str">
        <f>IF(Wedstrijden!AE346="x","BB","")</f>
        <v/>
      </c>
      <c r="CQ295" s="44" t="str">
        <f>IF(Wedstrijden!AF346="x","B","")</f>
        <v/>
      </c>
      <c r="CR295" s="44" t="str">
        <f>IF(Wedstrijden!AG346="x","L","")</f>
        <v/>
      </c>
      <c r="CS295" s="44" t="str">
        <f>IF(Wedstrijden!AH346="x","M","")</f>
        <v/>
      </c>
      <c r="CT295" s="44" t="str">
        <f>IF(Wedstrijden!AI346="x","Z","")</f>
        <v/>
      </c>
      <c r="CU295" s="44" t="str">
        <f>IF(Wedstrijden!AJ346="x","ZZ","")</f>
        <v/>
      </c>
      <c r="CV295" s="44" t="str">
        <f>IF(COUNTA(Wedstrijden!AK346:AQ346)&lt;&gt;0,2,"")</f>
        <v/>
      </c>
      <c r="CW295" s="44" t="str">
        <f t="shared" si="27"/>
        <v/>
      </c>
      <c r="CX295" s="44" t="str">
        <f>IF(Wedstrijden!AK346="x","BB","")</f>
        <v/>
      </c>
      <c r="CY295" s="44" t="str">
        <f>IF(Wedstrijden!AL346="x","B","")</f>
        <v/>
      </c>
      <c r="CZ295" s="44" t="str">
        <f>IF(Wedstrijden!AM346="x","L","")</f>
        <v/>
      </c>
      <c r="DA295" s="44" t="str">
        <f>IF(Wedstrijden!AN346="x","M","")</f>
        <v/>
      </c>
      <c r="DB295" s="44" t="str">
        <f>IF(Wedstrijden!AO346="x","Z","")</f>
        <v/>
      </c>
      <c r="DC295" s="44" t="str">
        <f>IF(Wedstrijden!AP346="x","ZZ","")</f>
        <v/>
      </c>
      <c r="DD295" s="44" t="str">
        <f>IF(Wedstrijden!AQ346="x","1.40","")</f>
        <v/>
      </c>
      <c r="DE295" s="44" t="str">
        <f>IF(COUNTA(Wedstrijden!AR346:AT346)&lt;&gt;0,6,"")</f>
        <v/>
      </c>
      <c r="DF295" s="44" t="str">
        <f t="shared" si="28"/>
        <v/>
      </c>
      <c r="DG295" s="44" t="str">
        <f>IF(Wedstrijden!AR346="x","L","")</f>
        <v/>
      </c>
      <c r="DH295" s="44" t="str">
        <f>IF(Wedstrijden!AS346="x","M","")</f>
        <v/>
      </c>
      <c r="DI295" s="44" t="str">
        <f>IF(Wedstrijden!AT346="x","Z","")</f>
        <v/>
      </c>
      <c r="DJ295" s="44" t="str">
        <f>IF(COUNTA(Wedstrijden!AU346:AW346)&lt;&gt;0,6,"")</f>
        <v/>
      </c>
      <c r="DK295" s="44" t="str">
        <f t="shared" si="29"/>
        <v/>
      </c>
      <c r="DL295" s="44" t="str">
        <f>IF(Wedstrijden!AU346="x","L","")</f>
        <v/>
      </c>
      <c r="DM295" s="44" t="str">
        <f>IF(Wedstrijden!AV346="x","M","")</f>
        <v/>
      </c>
      <c r="DN295" s="44" t="str">
        <f>IF(Wedstrijden!AW346="x","Z","")</f>
        <v/>
      </c>
    </row>
    <row r="296" spans="1:118" ht="15">
      <c r="A296" s="48" t="e">
        <f>Wedstrijden!#REF!</f>
        <v>#REF!</v>
      </c>
      <c r="B296" s="44">
        <f>IFERROR(VLOOKUP(Wedstrijden!E347,Wedstrijdlocaties!$B$2:$E$499,2,FALSE),"")</f>
        <v>927931</v>
      </c>
      <c r="C296" s="44" t="str">
        <f>Wedstrijden!F347</f>
        <v>Purmerend</v>
      </c>
      <c r="D296" s="44" t="str">
        <f>IFERROR(VLOOKUP(Wedstrijden!G347,Organisaties!$B$2:$C$501,2,FALSE),"")</f>
        <v/>
      </c>
      <c r="E296" s="44" t="str">
        <f>IFERROR(VLOOKUP(Wedstrijden!G347,Organisaties!$B$2:$F$501,5,FALSE),"")</f>
        <v/>
      </c>
      <c r="F296" s="44" t="str">
        <f>IF(Wedstrijden!BC347&lt;&gt;"",Wedstrijden!BC347,"")</f>
        <v/>
      </c>
      <c r="G296" s="44">
        <f>IF(Wedstrijden!AY347="Indoor",1,0)</f>
        <v>0</v>
      </c>
      <c r="H296" s="44" t="str">
        <f>Wedstrijden!AZ347</f>
        <v>Onbeperkt</v>
      </c>
      <c r="I296" s="44">
        <f>IF(Wedstrijden!AX347="Nee",0,IF(Wedstrijden!AX347="Ja",1,""))</f>
        <v>0</v>
      </c>
      <c r="J296" s="44" t="str">
        <f>IF(Wedstrijden!BA347&lt;&gt;"",Wedstrijden!BA347,"")</f>
        <v/>
      </c>
      <c r="W296" s="45"/>
      <c r="AE296" s="45"/>
      <c r="AN296" s="45"/>
      <c r="AU296" s="45"/>
      <c r="BA296" s="45"/>
      <c r="BE296" s="45"/>
      <c r="BJ296" s="44">
        <f>IF(COUNTA(Wedstrijden!I347:S347)&lt;&gt;0,1,"")</f>
        <v>1</v>
      </c>
      <c r="BK296" s="44">
        <f t="shared" si="24"/>
        <v>2</v>
      </c>
      <c r="BL296" s="44" t="str">
        <f>IF(Wedstrijden!I347="x","AA","")</f>
        <v/>
      </c>
      <c r="BM296" s="44" t="str">
        <f>IF(Wedstrijden!J347="x","A","")</f>
        <v/>
      </c>
      <c r="BN296" s="44" t="str">
        <f>IF(Wedstrijden!K347="x","B1","")</f>
        <v/>
      </c>
      <c r="BO296" s="44" t="str">
        <f>IF(Wedstrijden!L347="x","BB","")</f>
        <v>BB</v>
      </c>
      <c r="BP296" s="44" t="str">
        <f>IF(Wedstrijden!M347="x","B","")</f>
        <v>B</v>
      </c>
      <c r="BQ296" s="44" t="str">
        <f>IF(Wedstrijden!N347="x","L1","")</f>
        <v>L1</v>
      </c>
      <c r="BR296" s="44" t="str">
        <f>IF(Wedstrijden!O347="x","L2","")</f>
        <v>L2</v>
      </c>
      <c r="BS296" s="44" t="str">
        <f>IF(Wedstrijden!P347="x","M1","")</f>
        <v>M1</v>
      </c>
      <c r="BT296" s="44" t="str">
        <f>IF(Wedstrijden!Q347="x","M2","")</f>
        <v>M2</v>
      </c>
      <c r="BU296" s="44" t="str">
        <f>IF(Wedstrijden!R347="x","Z1","")</f>
        <v>Z1</v>
      </c>
      <c r="BV296" s="44" t="str">
        <f>IF(Wedstrijden!S347="x","Z2","")</f>
        <v>Z2</v>
      </c>
      <c r="BW296" s="44">
        <f>IF(COUNTA(Wedstrijden!T347:AB347)&lt;&gt;0,1,"")</f>
        <v>1</v>
      </c>
      <c r="BX296" s="44">
        <f t="shared" si="25"/>
        <v>1</v>
      </c>
      <c r="BY296" s="44" t="str">
        <f>IF(Wedstrijden!T347="x","BB","")</f>
        <v>BB</v>
      </c>
      <c r="BZ296" s="44" t="str">
        <f>IF(Wedstrijden!U347="x","B","")</f>
        <v>B</v>
      </c>
      <c r="CA296" s="44" t="str">
        <f>IF(Wedstrijden!V347="x","L1","")</f>
        <v>L1</v>
      </c>
      <c r="CB296" s="44" t="str">
        <f>IF(Wedstrijden!W347="x","L2","")</f>
        <v>L2</v>
      </c>
      <c r="CC296" s="44" t="str">
        <f>IF(Wedstrijden!X347="x","M1","")</f>
        <v>M1</v>
      </c>
      <c r="CD296" s="44" t="str">
        <f>IF(Wedstrijden!Y347="x","M2","")</f>
        <v>M2</v>
      </c>
      <c r="CE296" s="44" t="str">
        <f>IF(Wedstrijden!Z347="x","Z1","")</f>
        <v>Z1</v>
      </c>
      <c r="CF296" s="44" t="str">
        <f>IF(Wedstrijden!AA347="x","Z2","")</f>
        <v>Z2</v>
      </c>
      <c r="CG296" s="44" t="str">
        <f>IF(Wedstrijden!AB347="x","ZZL","")</f>
        <v/>
      </c>
      <c r="CL296" s="44">
        <f>IF(COUNTA(Wedstrijden!AC347:AJ347)&lt;&gt;0,2,"")</f>
        <v>2</v>
      </c>
      <c r="CM296" s="44">
        <f t="shared" si="26"/>
        <v>2</v>
      </c>
      <c r="CN296" s="44" t="str">
        <f>IF(Wedstrijden!AC347="x","AA","")</f>
        <v/>
      </c>
      <c r="CO296" s="44" t="str">
        <f>IF(Wedstrijden!AD347="x","A","")</f>
        <v/>
      </c>
      <c r="CP296" s="44" t="str">
        <f>IF(Wedstrijden!AE347="x","BB","")</f>
        <v>BB</v>
      </c>
      <c r="CQ296" s="44" t="str">
        <f>IF(Wedstrijden!AF347="x","B","")</f>
        <v>B</v>
      </c>
      <c r="CR296" s="44" t="str">
        <f>IF(Wedstrijden!AG347="x","L","")</f>
        <v>L</v>
      </c>
      <c r="CS296" s="44" t="str">
        <f>IF(Wedstrijden!AH347="x","M","")</f>
        <v>M</v>
      </c>
      <c r="CT296" s="44" t="str">
        <f>IF(Wedstrijden!AI347="x","Z","")</f>
        <v>Z</v>
      </c>
      <c r="CU296" s="44" t="str">
        <f>IF(Wedstrijden!AJ347="x","ZZ","")</f>
        <v>ZZ</v>
      </c>
      <c r="CV296" s="44">
        <f>IF(COUNTA(Wedstrijden!AK347:AQ347)&lt;&gt;0,2,"")</f>
        <v>2</v>
      </c>
      <c r="CW296" s="44">
        <f t="shared" si="27"/>
        <v>1</v>
      </c>
      <c r="CX296" s="44" t="str">
        <f>IF(Wedstrijden!AK347="x","BB","")</f>
        <v>BB</v>
      </c>
      <c r="CY296" s="44" t="str">
        <f>IF(Wedstrijden!AL347="x","B","")</f>
        <v>B</v>
      </c>
      <c r="CZ296" s="44" t="str">
        <f>IF(Wedstrijden!AM347="x","L","")</f>
        <v>L</v>
      </c>
      <c r="DA296" s="44" t="str">
        <f>IF(Wedstrijden!AN347="x","M","")</f>
        <v>M</v>
      </c>
      <c r="DB296" s="44" t="str">
        <f>IF(Wedstrijden!AO347="x","Z","")</f>
        <v>Z</v>
      </c>
      <c r="DC296" s="44" t="str">
        <f>IF(Wedstrijden!AP347="x","ZZ","")</f>
        <v>ZZ</v>
      </c>
      <c r="DD296" s="44" t="str">
        <f>IF(Wedstrijden!AQ347="x","1.40","")</f>
        <v/>
      </c>
      <c r="DE296" s="44" t="str">
        <f>IF(COUNTA(Wedstrijden!AR347:AT347)&lt;&gt;0,6,"")</f>
        <v/>
      </c>
      <c r="DF296" s="44" t="str">
        <f t="shared" si="28"/>
        <v/>
      </c>
      <c r="DG296" s="44" t="str">
        <f>IF(Wedstrijden!AR347="x","L","")</f>
        <v/>
      </c>
      <c r="DH296" s="44" t="str">
        <f>IF(Wedstrijden!AS347="x","M","")</f>
        <v/>
      </c>
      <c r="DI296" s="44" t="str">
        <f>IF(Wedstrijden!AT347="x","Z","")</f>
        <v/>
      </c>
      <c r="DJ296" s="44" t="str">
        <f>IF(COUNTA(Wedstrijden!AU347:AW347)&lt;&gt;0,6,"")</f>
        <v/>
      </c>
      <c r="DK296" s="44" t="str">
        <f t="shared" si="29"/>
        <v/>
      </c>
      <c r="DL296" s="44" t="str">
        <f>IF(Wedstrijden!AU347="x","L","")</f>
        <v/>
      </c>
      <c r="DM296" s="44" t="str">
        <f>IF(Wedstrijden!AV347="x","M","")</f>
        <v/>
      </c>
      <c r="DN296" s="44" t="str">
        <f>IF(Wedstrijden!AW347="x","Z","")</f>
        <v/>
      </c>
    </row>
    <row r="297" spans="1:118" ht="15">
      <c r="A297" s="48" t="e">
        <f>Wedstrijden!#REF!</f>
        <v>#REF!</v>
      </c>
      <c r="B297" s="44" t="str">
        <f>IFERROR(VLOOKUP(Wedstrijden!E348,Wedstrijdlocaties!$B$2:$E$499,2,FALSE),"")</f>
        <v>V12119</v>
      </c>
      <c r="C297" s="44" t="str">
        <f>Wedstrijden!F348</f>
        <v>Sint Maarten</v>
      </c>
      <c r="D297" s="44">
        <f>IFERROR(VLOOKUP(Wedstrijden!G348,Organisaties!$B$2:$C$501,2,FALSE),"")</f>
        <v>778602</v>
      </c>
      <c r="E297" s="44" t="str">
        <f>IFERROR(VLOOKUP(Wedstrijden!G348,Organisaties!$B$2:$F$501,5,FALSE),"")</f>
        <v>V31007</v>
      </c>
      <c r="F297" s="44" t="str">
        <f>IF(Wedstrijden!BC348&lt;&gt;"",Wedstrijden!BC348,"")</f>
        <v/>
      </c>
      <c r="G297" s="44">
        <f>IF(Wedstrijden!AY348="Indoor",1,0)</f>
        <v>0</v>
      </c>
      <c r="H297" s="44">
        <f>Wedstrijden!AZ348</f>
        <v>0</v>
      </c>
      <c r="I297" s="44" t="str">
        <f>IF(Wedstrijden!AX348="Nee",0,IF(Wedstrijden!AX348="Ja",1,""))</f>
        <v/>
      </c>
      <c r="J297" s="44" t="str">
        <f>IF(Wedstrijden!BA348&lt;&gt;"",Wedstrijden!BA348,"")</f>
        <v/>
      </c>
      <c r="W297" s="45"/>
      <c r="AE297" s="45"/>
      <c r="AN297" s="45"/>
      <c r="AU297" s="45"/>
      <c r="BA297" s="45"/>
      <c r="BE297" s="45"/>
      <c r="BJ297" s="44" t="str">
        <f>IF(COUNTA(Wedstrijden!I348:S348)&lt;&gt;0,1,"")</f>
        <v/>
      </c>
      <c r="BK297" s="44" t="str">
        <f t="shared" si="24"/>
        <v/>
      </c>
      <c r="BL297" s="44" t="str">
        <f>IF(Wedstrijden!I348="x","AA","")</f>
        <v/>
      </c>
      <c r="BM297" s="44" t="str">
        <f>IF(Wedstrijden!J348="x","A","")</f>
        <v/>
      </c>
      <c r="BN297" s="44" t="str">
        <f>IF(Wedstrijden!K348="x","B1","")</f>
        <v/>
      </c>
      <c r="BO297" s="44" t="str">
        <f>IF(Wedstrijden!L348="x","BB","")</f>
        <v/>
      </c>
      <c r="BP297" s="44" t="str">
        <f>IF(Wedstrijden!M348="x","B","")</f>
        <v/>
      </c>
      <c r="BQ297" s="44" t="str">
        <f>IF(Wedstrijden!N348="x","L1","")</f>
        <v/>
      </c>
      <c r="BR297" s="44" t="str">
        <f>IF(Wedstrijden!O348="x","L2","")</f>
        <v/>
      </c>
      <c r="BS297" s="44" t="str">
        <f>IF(Wedstrijden!P348="x","M1","")</f>
        <v/>
      </c>
      <c r="BT297" s="44" t="str">
        <f>IF(Wedstrijden!Q348="x","M2","")</f>
        <v/>
      </c>
      <c r="BU297" s="44" t="str">
        <f>IF(Wedstrijden!R348="x","Z1","")</f>
        <v/>
      </c>
      <c r="BV297" s="44" t="str">
        <f>IF(Wedstrijden!S348="x","Z2","")</f>
        <v/>
      </c>
      <c r="BW297" s="44">
        <f>IF(COUNTA(Wedstrijden!T348:AB348)&lt;&gt;0,1,"")</f>
        <v>1</v>
      </c>
      <c r="BX297" s="44">
        <f t="shared" si="25"/>
        <v>1</v>
      </c>
      <c r="BY297" s="44" t="str">
        <f>IF(Wedstrijden!T348="x","BB","")</f>
        <v/>
      </c>
      <c r="BZ297" s="44" t="str">
        <f>IF(Wedstrijden!U348="x","B","")</f>
        <v>B</v>
      </c>
      <c r="CA297" s="44" t="str">
        <f>IF(Wedstrijden!V348="x","L1","")</f>
        <v>L1</v>
      </c>
      <c r="CB297" s="44" t="str">
        <f>IF(Wedstrijden!W348="x","L2","")</f>
        <v>L2</v>
      </c>
      <c r="CC297" s="44" t="str">
        <f>IF(Wedstrijden!X348="x","M1","")</f>
        <v>M1</v>
      </c>
      <c r="CD297" s="44" t="str">
        <f>IF(Wedstrijden!Y348="x","M2","")</f>
        <v>M2</v>
      </c>
      <c r="CE297" s="44" t="str">
        <f>IF(Wedstrijden!Z348="x","Z1","")</f>
        <v>Z1</v>
      </c>
      <c r="CF297" s="44" t="str">
        <f>IF(Wedstrijden!AA348="x","Z2","")</f>
        <v>Z2</v>
      </c>
      <c r="CG297" s="44" t="str">
        <f>IF(Wedstrijden!AB348="x","ZZL","")</f>
        <v>ZZL</v>
      </c>
      <c r="CL297" s="44" t="str">
        <f>IF(COUNTA(Wedstrijden!AC348:AJ348)&lt;&gt;0,2,"")</f>
        <v/>
      </c>
      <c r="CM297" s="44" t="str">
        <f t="shared" si="26"/>
        <v/>
      </c>
      <c r="CN297" s="44" t="str">
        <f>IF(Wedstrijden!AC348="x","AA","")</f>
        <v/>
      </c>
      <c r="CO297" s="44" t="str">
        <f>IF(Wedstrijden!AD348="x","A","")</f>
        <v/>
      </c>
      <c r="CP297" s="44" t="str">
        <f>IF(Wedstrijden!AE348="x","BB","")</f>
        <v/>
      </c>
      <c r="CQ297" s="44" t="str">
        <f>IF(Wedstrijden!AF348="x","B","")</f>
        <v/>
      </c>
      <c r="CR297" s="44" t="str">
        <f>IF(Wedstrijden!AG348="x","L","")</f>
        <v/>
      </c>
      <c r="CS297" s="44" t="str">
        <f>IF(Wedstrijden!AH348="x","M","")</f>
        <v/>
      </c>
      <c r="CT297" s="44" t="str">
        <f>IF(Wedstrijden!AI348="x","Z","")</f>
        <v/>
      </c>
      <c r="CU297" s="44" t="str">
        <f>IF(Wedstrijden!AJ348="x","ZZ","")</f>
        <v/>
      </c>
      <c r="CV297" s="44" t="str">
        <f>IF(COUNTA(Wedstrijden!AK348:AQ348)&lt;&gt;0,2,"")</f>
        <v/>
      </c>
      <c r="CW297" s="44" t="str">
        <f t="shared" si="27"/>
        <v/>
      </c>
      <c r="CX297" s="44" t="str">
        <f>IF(Wedstrijden!AK348="x","BB","")</f>
        <v/>
      </c>
      <c r="CY297" s="44" t="str">
        <f>IF(Wedstrijden!AL348="x","B","")</f>
        <v/>
      </c>
      <c r="CZ297" s="44" t="str">
        <f>IF(Wedstrijden!AM348="x","L","")</f>
        <v/>
      </c>
      <c r="DA297" s="44" t="str">
        <f>IF(Wedstrijden!AN348="x","M","")</f>
        <v/>
      </c>
      <c r="DB297" s="44" t="str">
        <f>IF(Wedstrijden!AO348="x","Z","")</f>
        <v/>
      </c>
      <c r="DC297" s="44" t="str">
        <f>IF(Wedstrijden!AP348="x","ZZ","")</f>
        <v/>
      </c>
      <c r="DD297" s="44" t="str">
        <f>IF(Wedstrijden!AQ348="x","1.40","")</f>
        <v/>
      </c>
      <c r="DE297" s="44" t="str">
        <f>IF(COUNTA(Wedstrijden!AR348:AT348)&lt;&gt;0,6,"")</f>
        <v/>
      </c>
      <c r="DF297" s="44" t="str">
        <f t="shared" si="28"/>
        <v/>
      </c>
      <c r="DG297" s="44" t="str">
        <f>IF(Wedstrijden!AR348="x","L","")</f>
        <v/>
      </c>
      <c r="DH297" s="44" t="str">
        <f>IF(Wedstrijden!AS348="x","M","")</f>
        <v/>
      </c>
      <c r="DI297" s="44" t="str">
        <f>IF(Wedstrijden!AT348="x","Z","")</f>
        <v/>
      </c>
      <c r="DJ297" s="44" t="str">
        <f>IF(COUNTA(Wedstrijden!AU348:AW348)&lt;&gt;0,6,"")</f>
        <v/>
      </c>
      <c r="DK297" s="44" t="str">
        <f t="shared" si="29"/>
        <v/>
      </c>
      <c r="DL297" s="44" t="str">
        <f>IF(Wedstrijden!AU348="x","L","")</f>
        <v/>
      </c>
      <c r="DM297" s="44" t="str">
        <f>IF(Wedstrijden!AV348="x","M","")</f>
        <v/>
      </c>
      <c r="DN297" s="44" t="str">
        <f>IF(Wedstrijden!AW348="x","Z","")</f>
        <v/>
      </c>
    </row>
    <row r="298" spans="1:118" ht="15">
      <c r="A298" s="48" t="e">
        <f>Wedstrijden!#REF!</f>
        <v>#REF!</v>
      </c>
      <c r="B298" s="44">
        <f>IFERROR(VLOOKUP(Wedstrijden!E349,Wedstrijdlocaties!$B$2:$E$499,2,FALSE),"")</f>
        <v>849143</v>
      </c>
      <c r="C298" s="44" t="str">
        <f>Wedstrijden!F349</f>
        <v>Heiloo</v>
      </c>
      <c r="D298" s="44" t="str">
        <f>IFERROR(VLOOKUP(Wedstrijden!G349,Organisaties!$B$2:$C$501,2,FALSE),"")</f>
        <v>V50701</v>
      </c>
      <c r="E298" s="44" t="str">
        <f>IFERROR(VLOOKUP(Wedstrijden!G349,Organisaties!$B$2:$F$501,5,FALSE),"")</f>
        <v>V31007</v>
      </c>
      <c r="F298" s="44" t="str">
        <f>IF(Wedstrijden!BC349&lt;&gt;"",Wedstrijden!BC349,"")</f>
        <v>Avondwedstrijd dressuur</v>
      </c>
      <c r="G298" s="44">
        <f>IF(Wedstrijden!AY349="Indoor",1,0)</f>
        <v>0</v>
      </c>
      <c r="H298" s="44" t="str">
        <f>Wedstrijden!AZ349</f>
        <v>Onbeperkt</v>
      </c>
      <c r="I298" s="44">
        <f>IF(Wedstrijden!AX349="Nee",0,IF(Wedstrijden!AX349="Ja",1,""))</f>
        <v>0</v>
      </c>
      <c r="J298" s="44" t="str">
        <f>IF(Wedstrijden!BA349&lt;&gt;"",Wedstrijden!BA349,"")</f>
        <v>Avondwedstrijd</v>
      </c>
      <c r="W298" s="45"/>
      <c r="AE298" s="45"/>
      <c r="AN298" s="45"/>
      <c r="AU298" s="45"/>
      <c r="BA298" s="45"/>
      <c r="BE298" s="45"/>
      <c r="BJ298" s="44">
        <f>IF(COUNTA(Wedstrijden!I349:S349)&lt;&gt;0,1,"")</f>
        <v>1</v>
      </c>
      <c r="BK298" s="44">
        <f t="shared" si="24"/>
        <v>2</v>
      </c>
      <c r="BL298" s="44" t="str">
        <f>IF(Wedstrijden!I349="x","AA","")</f>
        <v/>
      </c>
      <c r="BM298" s="44" t="str">
        <f>IF(Wedstrijden!J349="x","A","")</f>
        <v/>
      </c>
      <c r="BN298" s="44" t="str">
        <f>IF(Wedstrijden!K349="x","B1","")</f>
        <v/>
      </c>
      <c r="BO298" s="44" t="str">
        <f>IF(Wedstrijden!L349="x","BB","")</f>
        <v>BB</v>
      </c>
      <c r="BP298" s="44" t="str">
        <f>IF(Wedstrijden!M349="x","B","")</f>
        <v>B</v>
      </c>
      <c r="BQ298" s="44" t="str">
        <f>IF(Wedstrijden!N349="x","L1","")</f>
        <v>L1</v>
      </c>
      <c r="BR298" s="44" t="str">
        <f>IF(Wedstrijden!O349="x","L2","")</f>
        <v>L2</v>
      </c>
      <c r="BS298" s="44" t="str">
        <f>IF(Wedstrijden!P349="x","M1","")</f>
        <v>M1</v>
      </c>
      <c r="BT298" s="44" t="str">
        <f>IF(Wedstrijden!Q349="x","M2","")</f>
        <v>M2</v>
      </c>
      <c r="BU298" s="44" t="str">
        <f>IF(Wedstrijden!R349="x","Z1","")</f>
        <v>Z1</v>
      </c>
      <c r="BV298" s="44" t="str">
        <f>IF(Wedstrijden!S349="x","Z2","")</f>
        <v>Z2</v>
      </c>
      <c r="BW298" s="44">
        <f>IF(COUNTA(Wedstrijden!T349:AB349)&lt;&gt;0,1,"")</f>
        <v>1</v>
      </c>
      <c r="BX298" s="44">
        <f t="shared" si="25"/>
        <v>1</v>
      </c>
      <c r="BY298" s="44" t="str">
        <f>IF(Wedstrijden!T349="x","BB","")</f>
        <v>BB</v>
      </c>
      <c r="BZ298" s="44" t="str">
        <f>IF(Wedstrijden!U349="x","B","")</f>
        <v>B</v>
      </c>
      <c r="CA298" s="44" t="str">
        <f>IF(Wedstrijden!V349="x","L1","")</f>
        <v>L1</v>
      </c>
      <c r="CB298" s="44" t="str">
        <f>IF(Wedstrijden!W349="x","L2","")</f>
        <v>L2</v>
      </c>
      <c r="CC298" s="44" t="str">
        <f>IF(Wedstrijden!X349="x","M1","")</f>
        <v>M1</v>
      </c>
      <c r="CD298" s="44" t="str">
        <f>IF(Wedstrijden!Y349="x","M2","")</f>
        <v>M2</v>
      </c>
      <c r="CE298" s="44" t="str">
        <f>IF(Wedstrijden!Z349="x","Z1","")</f>
        <v>Z1</v>
      </c>
      <c r="CF298" s="44" t="str">
        <f>IF(Wedstrijden!AA349="x","Z2","")</f>
        <v>Z2</v>
      </c>
      <c r="CG298" s="44" t="str">
        <f>IF(Wedstrijden!AB349="x","ZZL","")</f>
        <v>ZZL</v>
      </c>
      <c r="CL298" s="44" t="str">
        <f>IF(COUNTA(Wedstrijden!AC349:AJ349)&lt;&gt;0,2,"")</f>
        <v/>
      </c>
      <c r="CM298" s="44" t="str">
        <f t="shared" si="26"/>
        <v/>
      </c>
      <c r="CN298" s="44" t="str">
        <f>IF(Wedstrijden!AC349="x","AA","")</f>
        <v/>
      </c>
      <c r="CO298" s="44" t="str">
        <f>IF(Wedstrijden!AD349="x","A","")</f>
        <v/>
      </c>
      <c r="CP298" s="44" t="str">
        <f>IF(Wedstrijden!AE349="x","BB","")</f>
        <v/>
      </c>
      <c r="CQ298" s="44" t="str">
        <f>IF(Wedstrijden!AF349="x","B","")</f>
        <v/>
      </c>
      <c r="CR298" s="44" t="str">
        <f>IF(Wedstrijden!AG349="x","L","")</f>
        <v/>
      </c>
      <c r="CS298" s="44" t="str">
        <f>IF(Wedstrijden!AH349="x","M","")</f>
        <v/>
      </c>
      <c r="CT298" s="44" t="str">
        <f>IF(Wedstrijden!AI349="x","Z","")</f>
        <v/>
      </c>
      <c r="CU298" s="44" t="str">
        <f>IF(Wedstrijden!AJ349="x","ZZ","")</f>
        <v/>
      </c>
      <c r="CV298" s="44" t="str">
        <f>IF(COUNTA(Wedstrijden!AK349:AQ349)&lt;&gt;0,2,"")</f>
        <v/>
      </c>
      <c r="CW298" s="44" t="str">
        <f t="shared" si="27"/>
        <v/>
      </c>
      <c r="CX298" s="44" t="str">
        <f>IF(Wedstrijden!AK349="x","BB","")</f>
        <v/>
      </c>
      <c r="CY298" s="44" t="str">
        <f>IF(Wedstrijden!AL349="x","B","")</f>
        <v/>
      </c>
      <c r="CZ298" s="44" t="str">
        <f>IF(Wedstrijden!AM349="x","L","")</f>
        <v/>
      </c>
      <c r="DA298" s="44" t="str">
        <f>IF(Wedstrijden!AN349="x","M","")</f>
        <v/>
      </c>
      <c r="DB298" s="44" t="str">
        <f>IF(Wedstrijden!AO349="x","Z","")</f>
        <v/>
      </c>
      <c r="DC298" s="44" t="str">
        <f>IF(Wedstrijden!AP349="x","ZZ","")</f>
        <v/>
      </c>
      <c r="DD298" s="44" t="str">
        <f>IF(Wedstrijden!AQ349="x","1.40","")</f>
        <v/>
      </c>
      <c r="DE298" s="44" t="str">
        <f>IF(COUNTA(Wedstrijden!AR349:AT349)&lt;&gt;0,6,"")</f>
        <v/>
      </c>
      <c r="DF298" s="44" t="str">
        <f t="shared" si="28"/>
        <v/>
      </c>
      <c r="DG298" s="44" t="str">
        <f>IF(Wedstrijden!AR349="x","L","")</f>
        <v/>
      </c>
      <c r="DH298" s="44" t="str">
        <f>IF(Wedstrijden!AS349="x","M","")</f>
        <v/>
      </c>
      <c r="DI298" s="44" t="str">
        <f>IF(Wedstrijden!AT349="x","Z","")</f>
        <v/>
      </c>
      <c r="DJ298" s="44" t="str">
        <f>IF(COUNTA(Wedstrijden!AU349:AW349)&lt;&gt;0,6,"")</f>
        <v/>
      </c>
      <c r="DK298" s="44" t="str">
        <f t="shared" si="29"/>
        <v/>
      </c>
      <c r="DL298" s="44" t="str">
        <f>IF(Wedstrijden!AU349="x","L","")</f>
        <v/>
      </c>
      <c r="DM298" s="44" t="str">
        <f>IF(Wedstrijden!AV349="x","M","")</f>
        <v/>
      </c>
      <c r="DN298" s="44" t="str">
        <f>IF(Wedstrijden!AW349="x","Z","")</f>
        <v/>
      </c>
    </row>
    <row r="299" spans="1:118" ht="15">
      <c r="A299" s="48" t="e">
        <f>Wedstrijden!#REF!</f>
        <v>#REF!</v>
      </c>
      <c r="B299" s="44">
        <f>IFERROR(VLOOKUP(Wedstrijden!E351,Wedstrijdlocaties!$B$2:$E$499,2,FALSE),"")</f>
        <v>849155</v>
      </c>
      <c r="C299" s="44" t="str">
        <f>Wedstrijden!F351</f>
        <v>Castricum</v>
      </c>
      <c r="D299" s="44" t="str">
        <f>IFERROR(VLOOKUP(Wedstrijden!G351,Organisaties!$B$2:$C$501,2,FALSE),"")</f>
        <v/>
      </c>
      <c r="E299" s="44" t="str">
        <f>IFERROR(VLOOKUP(Wedstrijden!G351,Organisaties!$B$2:$F$501,5,FALSE),"")</f>
        <v/>
      </c>
      <c r="F299" s="44" t="str">
        <f>IF(Wedstrijden!BC351&lt;&gt;"",Wedstrijden!BC351,"")</f>
        <v/>
      </c>
      <c r="G299" s="44">
        <f>IF(Wedstrijden!AY351="Indoor",1,0)</f>
        <v>0</v>
      </c>
      <c r="H299" s="44" t="str">
        <f>Wedstrijden!AZ351</f>
        <v>Onbeperkt</v>
      </c>
      <c r="I299" s="44">
        <f>IF(Wedstrijden!AX351="Nee",0,IF(Wedstrijden!AX351="Ja",1,""))</f>
        <v>0</v>
      </c>
      <c r="J299" s="44" t="str">
        <f>IF(Wedstrijden!BA351&lt;&gt;"",Wedstrijden!BA351,"")</f>
        <v/>
      </c>
      <c r="W299" s="45"/>
      <c r="AE299" s="45"/>
      <c r="AN299" s="45"/>
      <c r="AU299" s="45"/>
      <c r="BA299" s="45"/>
      <c r="BE299" s="45"/>
      <c r="BJ299" s="44">
        <f>IF(COUNTA(Wedstrijden!I351:S351)&lt;&gt;0,1,"")</f>
        <v>1</v>
      </c>
      <c r="BK299" s="44">
        <f t="shared" si="24"/>
        <v>2</v>
      </c>
      <c r="BL299" s="44" t="str">
        <f>IF(Wedstrijden!I351="x","AA","")</f>
        <v/>
      </c>
      <c r="BM299" s="44" t="str">
        <f>IF(Wedstrijden!J351="x","A","")</f>
        <v/>
      </c>
      <c r="BN299" s="44" t="str">
        <f>IF(Wedstrijden!K351="x","B1","")</f>
        <v/>
      </c>
      <c r="BO299" s="44" t="str">
        <f>IF(Wedstrijden!L351="x","BB","")</f>
        <v/>
      </c>
      <c r="BP299" s="44" t="str">
        <f>IF(Wedstrijden!M351="x","B","")</f>
        <v>B</v>
      </c>
      <c r="BQ299" s="44" t="str">
        <f>IF(Wedstrijden!N351="x","L1","")</f>
        <v>L1</v>
      </c>
      <c r="BR299" s="44" t="str">
        <f>IF(Wedstrijden!O351="x","L2","")</f>
        <v>L2</v>
      </c>
      <c r="BS299" s="44" t="str">
        <f>IF(Wedstrijden!P351="x","M1","")</f>
        <v>M1</v>
      </c>
      <c r="BT299" s="44" t="str">
        <f>IF(Wedstrijden!Q351="x","M2","")</f>
        <v>M2</v>
      </c>
      <c r="BU299" s="44" t="str">
        <f>IF(Wedstrijden!R351="x","Z1","")</f>
        <v/>
      </c>
      <c r="BV299" s="44" t="str">
        <f>IF(Wedstrijden!S351="x","Z2","")</f>
        <v/>
      </c>
      <c r="BW299" s="44">
        <f>IF(COUNTA(Wedstrijden!T351:AB351)&lt;&gt;0,1,"")</f>
        <v>1</v>
      </c>
      <c r="BX299" s="44">
        <f t="shared" si="25"/>
        <v>1</v>
      </c>
      <c r="BY299" s="44" t="str">
        <f>IF(Wedstrijden!T351="x","BB","")</f>
        <v/>
      </c>
      <c r="BZ299" s="44" t="str">
        <f>IF(Wedstrijden!U351="x","B","")</f>
        <v>B</v>
      </c>
      <c r="CA299" s="44" t="str">
        <f>IF(Wedstrijden!V351="x","L1","")</f>
        <v>L1</v>
      </c>
      <c r="CB299" s="44" t="str">
        <f>IF(Wedstrijden!W351="x","L2","")</f>
        <v>L2</v>
      </c>
      <c r="CC299" s="44" t="str">
        <f>IF(Wedstrijden!X351="x","M1","")</f>
        <v>M1</v>
      </c>
      <c r="CD299" s="44" t="str">
        <f>IF(Wedstrijden!Y351="x","M2","")</f>
        <v>M2</v>
      </c>
      <c r="CE299" s="44" t="str">
        <f>IF(Wedstrijden!Z351="x","Z1","")</f>
        <v/>
      </c>
      <c r="CF299" s="44" t="str">
        <f>IF(Wedstrijden!AA351="x","Z2","")</f>
        <v/>
      </c>
      <c r="CG299" s="44" t="str">
        <f>IF(Wedstrijden!AB351="x","ZZL","")</f>
        <v/>
      </c>
      <c r="CL299" s="44" t="str">
        <f>IF(COUNTA(Wedstrijden!AC351:AJ351)&lt;&gt;0,2,"")</f>
        <v/>
      </c>
      <c r="CM299" s="44" t="str">
        <f t="shared" si="26"/>
        <v/>
      </c>
      <c r="CN299" s="44" t="str">
        <f>IF(Wedstrijden!AC351="x","AA","")</f>
        <v/>
      </c>
      <c r="CO299" s="44" t="str">
        <f>IF(Wedstrijden!AD351="x","A","")</f>
        <v/>
      </c>
      <c r="CP299" s="44" t="str">
        <f>IF(Wedstrijden!AE351="x","BB","")</f>
        <v/>
      </c>
      <c r="CQ299" s="44" t="str">
        <f>IF(Wedstrijden!AF351="x","B","")</f>
        <v/>
      </c>
      <c r="CR299" s="44" t="str">
        <f>IF(Wedstrijden!AG351="x","L","")</f>
        <v/>
      </c>
      <c r="CS299" s="44" t="str">
        <f>IF(Wedstrijden!AH351="x","M","")</f>
        <v/>
      </c>
      <c r="CT299" s="44" t="str">
        <f>IF(Wedstrijden!AI351="x","Z","")</f>
        <v/>
      </c>
      <c r="CU299" s="44" t="str">
        <f>IF(Wedstrijden!AJ351="x","ZZ","")</f>
        <v/>
      </c>
      <c r="CV299" s="44" t="str">
        <f>IF(COUNTA(Wedstrijden!AK351:AQ351)&lt;&gt;0,2,"")</f>
        <v/>
      </c>
      <c r="CW299" s="44" t="str">
        <f t="shared" si="27"/>
        <v/>
      </c>
      <c r="CX299" s="44" t="str">
        <f>IF(Wedstrijden!AK351="x","BB","")</f>
        <v/>
      </c>
      <c r="CY299" s="44" t="str">
        <f>IF(Wedstrijden!AL351="x","B","")</f>
        <v/>
      </c>
      <c r="CZ299" s="44" t="str">
        <f>IF(Wedstrijden!AM351="x","L","")</f>
        <v/>
      </c>
      <c r="DA299" s="44" t="str">
        <f>IF(Wedstrijden!AN351="x","M","")</f>
        <v/>
      </c>
      <c r="DB299" s="44" t="str">
        <f>IF(Wedstrijden!AO351="x","Z","")</f>
        <v/>
      </c>
      <c r="DC299" s="44" t="str">
        <f>IF(Wedstrijden!AP351="x","ZZ","")</f>
        <v/>
      </c>
      <c r="DD299" s="44" t="str">
        <f>IF(Wedstrijden!AQ351="x","1.40","")</f>
        <v/>
      </c>
      <c r="DE299" s="44" t="str">
        <f>IF(COUNTA(Wedstrijden!AR351:AT351)&lt;&gt;0,6,"")</f>
        <v/>
      </c>
      <c r="DF299" s="44" t="str">
        <f t="shared" si="28"/>
        <v/>
      </c>
      <c r="DG299" s="44" t="str">
        <f>IF(Wedstrijden!AR351="x","L","")</f>
        <v/>
      </c>
      <c r="DH299" s="44" t="str">
        <f>IF(Wedstrijden!AS351="x","M","")</f>
        <v/>
      </c>
      <c r="DI299" s="44" t="str">
        <f>IF(Wedstrijden!AT351="x","Z","")</f>
        <v/>
      </c>
      <c r="DJ299" s="44" t="str">
        <f>IF(COUNTA(Wedstrijden!AU351:AW351)&lt;&gt;0,6,"")</f>
        <v/>
      </c>
      <c r="DK299" s="44" t="str">
        <f t="shared" si="29"/>
        <v/>
      </c>
      <c r="DL299" s="44" t="str">
        <f>IF(Wedstrijden!AU351="x","L","")</f>
        <v/>
      </c>
      <c r="DM299" s="44" t="str">
        <f>IF(Wedstrijden!AV351="x","M","")</f>
        <v/>
      </c>
      <c r="DN299" s="44" t="str">
        <f>IF(Wedstrijden!AW351="x","Z","")</f>
        <v/>
      </c>
    </row>
    <row r="300" spans="1:118" ht="15">
      <c r="A300" s="48" t="e">
        <f>Wedstrijden!#REF!</f>
        <v>#REF!</v>
      </c>
      <c r="B300" s="44">
        <f>IFERROR(VLOOKUP(Wedstrijden!E353,Wedstrijdlocaties!$B$2:$E$499,2,FALSE),"")</f>
        <v>824879</v>
      </c>
      <c r="C300" s="44" t="str">
        <f>Wedstrijden!F353</f>
        <v>Amsterdam</v>
      </c>
      <c r="D300" s="44" t="str">
        <f>IFERROR(VLOOKUP(Wedstrijden!G353,Organisaties!$B$2:$C$501,2,FALSE),"")</f>
        <v>V60195</v>
      </c>
      <c r="E300" s="44" t="str">
        <f>IFERROR(VLOOKUP(Wedstrijden!G353,Organisaties!$B$2:$F$501,5,FALSE),"")</f>
        <v>V31007</v>
      </c>
      <c r="F300" s="44" t="str">
        <f>IF(Wedstrijden!BC353&lt;&gt;"",Wedstrijden!BC353,"")</f>
        <v/>
      </c>
      <c r="G300" s="44">
        <f>IF(Wedstrijden!AY353="Indoor",1,0)</f>
        <v>0</v>
      </c>
      <c r="H300" s="44">
        <f>Wedstrijden!AZ353</f>
        <v>0</v>
      </c>
      <c r="I300" s="44" t="str">
        <f>IF(Wedstrijden!AX353="Nee",0,IF(Wedstrijden!AX353="Ja",1,""))</f>
        <v/>
      </c>
      <c r="J300" s="44" t="str">
        <f>IF(Wedstrijden!BA353&lt;&gt;"",Wedstrijden!BA353,"")</f>
        <v/>
      </c>
      <c r="W300" s="45"/>
      <c r="AE300" s="45"/>
      <c r="AN300" s="45"/>
      <c r="AU300" s="45"/>
      <c r="BA300" s="45"/>
      <c r="BE300" s="45"/>
      <c r="BJ300" s="44" t="str">
        <f>IF(COUNTA(Wedstrijden!I353:S353)&lt;&gt;0,1,"")</f>
        <v/>
      </c>
      <c r="BK300" s="44" t="str">
        <f t="shared" si="24"/>
        <v/>
      </c>
      <c r="BL300" s="44" t="str">
        <f>IF(Wedstrijden!I353="x","AA","")</f>
        <v/>
      </c>
      <c r="BM300" s="44" t="str">
        <f>IF(Wedstrijden!J353="x","A","")</f>
        <v/>
      </c>
      <c r="BN300" s="44" t="str">
        <f>IF(Wedstrijden!K353="x","B1","")</f>
        <v/>
      </c>
      <c r="BO300" s="44" t="str">
        <f>IF(Wedstrijden!L353="x","BB","")</f>
        <v/>
      </c>
      <c r="BP300" s="44" t="str">
        <f>IF(Wedstrijden!M353="x","B","")</f>
        <v/>
      </c>
      <c r="BQ300" s="44" t="str">
        <f>IF(Wedstrijden!N353="x","L1","")</f>
        <v/>
      </c>
      <c r="BR300" s="44" t="str">
        <f>IF(Wedstrijden!O353="x","L2","")</f>
        <v/>
      </c>
      <c r="BS300" s="44" t="str">
        <f>IF(Wedstrijden!P353="x","M1","")</f>
        <v/>
      </c>
      <c r="BT300" s="44" t="str">
        <f>IF(Wedstrijden!Q353="x","M2","")</f>
        <v/>
      </c>
      <c r="BU300" s="44" t="str">
        <f>IF(Wedstrijden!R353="x","Z1","")</f>
        <v/>
      </c>
      <c r="BV300" s="44" t="str">
        <f>IF(Wedstrijden!S353="x","Z2","")</f>
        <v/>
      </c>
      <c r="BW300" s="44">
        <f>IF(COUNTA(Wedstrijden!T353:AB353)&lt;&gt;0,1,"")</f>
        <v>1</v>
      </c>
      <c r="BX300" s="44">
        <f t="shared" si="25"/>
        <v>1</v>
      </c>
      <c r="BY300" s="44" t="str">
        <f>IF(Wedstrijden!T353="x","BB","")</f>
        <v/>
      </c>
      <c r="BZ300" s="44" t="str">
        <f>IF(Wedstrijden!U353="x","B","")</f>
        <v>B</v>
      </c>
      <c r="CA300" s="44" t="str">
        <f>IF(Wedstrijden!V353="x","L1","")</f>
        <v>L1</v>
      </c>
      <c r="CB300" s="44" t="str">
        <f>IF(Wedstrijden!W353="x","L2","")</f>
        <v>L2</v>
      </c>
      <c r="CC300" s="44" t="str">
        <f>IF(Wedstrijden!X353="x","M1","")</f>
        <v>M1</v>
      </c>
      <c r="CD300" s="44" t="str">
        <f>IF(Wedstrijden!Y353="x","M2","")</f>
        <v>M2</v>
      </c>
      <c r="CE300" s="44" t="str">
        <f>IF(Wedstrijden!Z353="x","Z1","")</f>
        <v>Z1</v>
      </c>
      <c r="CF300" s="44" t="str">
        <f>IF(Wedstrijden!AA353="x","Z2","")</f>
        <v>Z2</v>
      </c>
      <c r="CG300" s="44" t="str">
        <f>IF(Wedstrijden!AB353="x","ZZL","")</f>
        <v/>
      </c>
      <c r="CL300" s="44" t="str">
        <f>IF(COUNTA(Wedstrijden!AC353:AJ353)&lt;&gt;0,2,"")</f>
        <v/>
      </c>
      <c r="CM300" s="44" t="str">
        <f t="shared" si="26"/>
        <v/>
      </c>
      <c r="CN300" s="44" t="str">
        <f>IF(Wedstrijden!AC353="x","AA","")</f>
        <v/>
      </c>
      <c r="CO300" s="44" t="str">
        <f>IF(Wedstrijden!AD353="x","A","")</f>
        <v/>
      </c>
      <c r="CP300" s="44" t="str">
        <f>IF(Wedstrijden!AE353="x","BB","")</f>
        <v/>
      </c>
      <c r="CQ300" s="44" t="str">
        <f>IF(Wedstrijden!AF353="x","B","")</f>
        <v/>
      </c>
      <c r="CR300" s="44" t="str">
        <f>IF(Wedstrijden!AG353="x","L","")</f>
        <v/>
      </c>
      <c r="CS300" s="44" t="str">
        <f>IF(Wedstrijden!AH353="x","M","")</f>
        <v/>
      </c>
      <c r="CT300" s="44" t="str">
        <f>IF(Wedstrijden!AI353="x","Z","")</f>
        <v/>
      </c>
      <c r="CU300" s="44" t="str">
        <f>IF(Wedstrijden!AJ353="x","ZZ","")</f>
        <v/>
      </c>
      <c r="CV300" s="44" t="str">
        <f>IF(COUNTA(Wedstrijden!AK353:AQ353)&lt;&gt;0,2,"")</f>
        <v/>
      </c>
      <c r="CW300" s="44" t="str">
        <f t="shared" si="27"/>
        <v/>
      </c>
      <c r="CX300" s="44" t="str">
        <f>IF(Wedstrijden!AK353="x","BB","")</f>
        <v/>
      </c>
      <c r="CY300" s="44" t="str">
        <f>IF(Wedstrijden!AL353="x","B","")</f>
        <v/>
      </c>
      <c r="CZ300" s="44" t="str">
        <f>IF(Wedstrijden!AM353="x","L","")</f>
        <v/>
      </c>
      <c r="DA300" s="44" t="str">
        <f>IF(Wedstrijden!AN353="x","M","")</f>
        <v/>
      </c>
      <c r="DB300" s="44" t="str">
        <f>IF(Wedstrijden!AO353="x","Z","")</f>
        <v/>
      </c>
      <c r="DC300" s="44" t="str">
        <f>IF(Wedstrijden!AP353="x","ZZ","")</f>
        <v/>
      </c>
      <c r="DD300" s="44" t="str">
        <f>IF(Wedstrijden!AQ353="x","1.40","")</f>
        <v/>
      </c>
      <c r="DE300" s="44" t="str">
        <f>IF(COUNTA(Wedstrijden!AR353:AT353)&lt;&gt;0,6,"")</f>
        <v/>
      </c>
      <c r="DF300" s="44" t="str">
        <f t="shared" si="28"/>
        <v/>
      </c>
      <c r="DG300" s="44" t="str">
        <f>IF(Wedstrijden!AR353="x","L","")</f>
        <v/>
      </c>
      <c r="DH300" s="44" t="str">
        <f>IF(Wedstrijden!AS353="x","M","")</f>
        <v/>
      </c>
      <c r="DI300" s="44" t="str">
        <f>IF(Wedstrijden!AT353="x","Z","")</f>
        <v/>
      </c>
      <c r="DJ300" s="44" t="str">
        <f>IF(COUNTA(Wedstrijden!AU353:AW353)&lt;&gt;0,6,"")</f>
        <v/>
      </c>
      <c r="DK300" s="44" t="str">
        <f t="shared" si="29"/>
        <v/>
      </c>
      <c r="DL300" s="44" t="str">
        <f>IF(Wedstrijden!AU353="x","L","")</f>
        <v/>
      </c>
      <c r="DM300" s="44" t="str">
        <f>IF(Wedstrijden!AV353="x","M","")</f>
        <v/>
      </c>
      <c r="DN300" s="44" t="str">
        <f>IF(Wedstrijden!AW353="x","Z","")</f>
        <v/>
      </c>
    </row>
    <row r="301" spans="1:118" ht="15">
      <c r="A301" s="48" t="e">
        <f>Wedstrijden!#REF!</f>
        <v>#REF!</v>
      </c>
      <c r="B301" s="44">
        <f>IFERROR(VLOOKUP(Wedstrijden!E354,Wedstrijdlocaties!$B$2:$E$499,2,FALSE),"")</f>
        <v>927851</v>
      </c>
      <c r="C301" s="44" t="str">
        <f>Wedstrijden!F354</f>
        <v>Schoorl</v>
      </c>
      <c r="D301" s="44" t="str">
        <f>IFERROR(VLOOKUP(Wedstrijden!G354,Organisaties!$B$2:$C$501,2,FALSE),"")</f>
        <v>V50699</v>
      </c>
      <c r="E301" s="44" t="str">
        <f>IFERROR(VLOOKUP(Wedstrijden!G354,Organisaties!$B$2:$F$501,5,FALSE),"")</f>
        <v>V31007</v>
      </c>
      <c r="F301" s="44" t="str">
        <f>IF(Wedstrijden!BC354&lt;&gt;"",Wedstrijden!BC354,"")</f>
        <v>Molen Kijkduin springwedstrijd</v>
      </c>
      <c r="G301" s="44">
        <f>IF(Wedstrijden!AY354="Indoor",1,0)</f>
        <v>0</v>
      </c>
      <c r="H301" s="44" t="str">
        <f>Wedstrijden!AZ354</f>
        <v>Onbeperkt</v>
      </c>
      <c r="I301" s="44">
        <f>IF(Wedstrijden!AX354="Nee",0,IF(Wedstrijden!AX354="Ja",1,""))</f>
        <v>0</v>
      </c>
      <c r="J301" s="44" t="str">
        <f>IF(Wedstrijden!BA354&lt;&gt;"",Wedstrijden!BA354,"")</f>
        <v/>
      </c>
      <c r="W301" s="45"/>
      <c r="AE301" s="45"/>
      <c r="AN301" s="45"/>
      <c r="AU301" s="45"/>
      <c r="BA301" s="45"/>
      <c r="BE301" s="45"/>
      <c r="BJ301" s="44" t="str">
        <f>IF(COUNTA(Wedstrijden!I354:S354)&lt;&gt;0,1,"")</f>
        <v/>
      </c>
      <c r="BK301" s="44" t="str">
        <f t="shared" si="24"/>
        <v/>
      </c>
      <c r="BL301" s="44" t="str">
        <f>IF(Wedstrijden!I354="x","AA","")</f>
        <v/>
      </c>
      <c r="BM301" s="44" t="str">
        <f>IF(Wedstrijden!J354="x","A","")</f>
        <v/>
      </c>
      <c r="BN301" s="44" t="str">
        <f>IF(Wedstrijden!K354="x","B1","")</f>
        <v/>
      </c>
      <c r="BO301" s="44" t="str">
        <f>IF(Wedstrijden!L354="x","BB","")</f>
        <v/>
      </c>
      <c r="BP301" s="44" t="str">
        <f>IF(Wedstrijden!M354="x","B","")</f>
        <v/>
      </c>
      <c r="BQ301" s="44" t="str">
        <f>IF(Wedstrijden!N354="x","L1","")</f>
        <v/>
      </c>
      <c r="BR301" s="44" t="str">
        <f>IF(Wedstrijden!O354="x","L2","")</f>
        <v/>
      </c>
      <c r="BS301" s="44" t="str">
        <f>IF(Wedstrijden!P354="x","M1","")</f>
        <v/>
      </c>
      <c r="BT301" s="44" t="str">
        <f>IF(Wedstrijden!Q354="x","M2","")</f>
        <v/>
      </c>
      <c r="BU301" s="44" t="str">
        <f>IF(Wedstrijden!R354="x","Z1","")</f>
        <v/>
      </c>
      <c r="BV301" s="44" t="str">
        <f>IF(Wedstrijden!S354="x","Z2","")</f>
        <v/>
      </c>
      <c r="BW301" s="44" t="str">
        <f>IF(COUNTA(Wedstrijden!T354:AB354)&lt;&gt;0,1,"")</f>
        <v/>
      </c>
      <c r="BX301" s="44" t="str">
        <f t="shared" si="25"/>
        <v/>
      </c>
      <c r="BY301" s="44" t="str">
        <f>IF(Wedstrijden!T354="x","BB","")</f>
        <v/>
      </c>
      <c r="BZ301" s="44" t="str">
        <f>IF(Wedstrijden!U354="x","B","")</f>
        <v/>
      </c>
      <c r="CA301" s="44" t="str">
        <f>IF(Wedstrijden!V354="x","L1","")</f>
        <v/>
      </c>
      <c r="CB301" s="44" t="str">
        <f>IF(Wedstrijden!W354="x","L2","")</f>
        <v/>
      </c>
      <c r="CC301" s="44" t="str">
        <f>IF(Wedstrijden!X354="x","M1","")</f>
        <v/>
      </c>
      <c r="CD301" s="44" t="str">
        <f>IF(Wedstrijden!Y354="x","M2","")</f>
        <v/>
      </c>
      <c r="CE301" s="44" t="str">
        <f>IF(Wedstrijden!Z354="x","Z1","")</f>
        <v/>
      </c>
      <c r="CF301" s="44" t="str">
        <f>IF(Wedstrijden!AA354="x","Z2","")</f>
        <v/>
      </c>
      <c r="CG301" s="44" t="str">
        <f>IF(Wedstrijden!AB354="x","ZZL","")</f>
        <v/>
      </c>
      <c r="CL301" s="44">
        <f>IF(COUNTA(Wedstrijden!AC354:AJ354)&lt;&gt;0,2,"")</f>
        <v>2</v>
      </c>
      <c r="CM301" s="44">
        <f t="shared" si="26"/>
        <v>2</v>
      </c>
      <c r="CN301" s="44" t="str">
        <f>IF(Wedstrijden!AC354="x","AA","")</f>
        <v/>
      </c>
      <c r="CO301" s="44" t="str">
        <f>IF(Wedstrijden!AD354="x","A","")</f>
        <v/>
      </c>
      <c r="CP301" s="44" t="str">
        <f>IF(Wedstrijden!AE354="x","BB","")</f>
        <v>BB</v>
      </c>
      <c r="CQ301" s="44" t="str">
        <f>IF(Wedstrijden!AF354="x","B","")</f>
        <v>B</v>
      </c>
      <c r="CR301" s="44" t="str">
        <f>IF(Wedstrijden!AG354="x","L","")</f>
        <v>L</v>
      </c>
      <c r="CS301" s="44" t="str">
        <f>IF(Wedstrijden!AH354="x","M","")</f>
        <v>M</v>
      </c>
      <c r="CT301" s="44" t="str">
        <f>IF(Wedstrijden!AI354="x","Z","")</f>
        <v>Z</v>
      </c>
      <c r="CU301" s="44" t="str">
        <f>IF(Wedstrijden!AJ354="x","ZZ","")</f>
        <v>ZZ</v>
      </c>
      <c r="CV301" s="44">
        <f>IF(COUNTA(Wedstrijden!AK354:AQ354)&lt;&gt;0,2,"")</f>
        <v>2</v>
      </c>
      <c r="CW301" s="44">
        <f t="shared" si="27"/>
        <v>1</v>
      </c>
      <c r="CX301" s="44" t="str">
        <f>IF(Wedstrijden!AK354="x","BB","")</f>
        <v>BB</v>
      </c>
      <c r="CY301" s="44" t="str">
        <f>IF(Wedstrijden!AL354="x","B","")</f>
        <v>B</v>
      </c>
      <c r="CZ301" s="44" t="str">
        <f>IF(Wedstrijden!AM354="x","L","")</f>
        <v>L</v>
      </c>
      <c r="DA301" s="44" t="str">
        <f>IF(Wedstrijden!AN354="x","M","")</f>
        <v>M</v>
      </c>
      <c r="DB301" s="44" t="str">
        <f>IF(Wedstrijden!AO354="x","Z","")</f>
        <v>Z</v>
      </c>
      <c r="DC301" s="44" t="str">
        <f>IF(Wedstrijden!AP354="x","ZZ","")</f>
        <v>ZZ</v>
      </c>
      <c r="DD301" s="44" t="str">
        <f>IF(Wedstrijden!AQ354="x","1.40","")</f>
        <v>1.40</v>
      </c>
      <c r="DE301" s="44" t="str">
        <f>IF(COUNTA(Wedstrijden!AR354:AT354)&lt;&gt;0,6,"")</f>
        <v/>
      </c>
      <c r="DF301" s="44" t="str">
        <f t="shared" si="28"/>
        <v/>
      </c>
      <c r="DG301" s="44" t="str">
        <f>IF(Wedstrijden!AR354="x","L","")</f>
        <v/>
      </c>
      <c r="DH301" s="44" t="str">
        <f>IF(Wedstrijden!AS354="x","M","")</f>
        <v/>
      </c>
      <c r="DI301" s="44" t="str">
        <f>IF(Wedstrijden!AT354="x","Z","")</f>
        <v/>
      </c>
      <c r="DJ301" s="44" t="str">
        <f>IF(COUNTA(Wedstrijden!AU354:AW354)&lt;&gt;0,6,"")</f>
        <v/>
      </c>
      <c r="DK301" s="44" t="str">
        <f t="shared" si="29"/>
        <v/>
      </c>
      <c r="DL301" s="44" t="str">
        <f>IF(Wedstrijden!AU354="x","L","")</f>
        <v/>
      </c>
      <c r="DM301" s="44" t="str">
        <f>IF(Wedstrijden!AV354="x","M","")</f>
        <v/>
      </c>
      <c r="DN301" s="44" t="str">
        <f>IF(Wedstrijden!AW354="x","Z","")</f>
        <v/>
      </c>
    </row>
    <row r="302" spans="1:118" ht="15">
      <c r="A302" s="48" t="e">
        <f>Wedstrijden!#REF!</f>
        <v>#REF!</v>
      </c>
      <c r="B302" s="44" t="str">
        <f>IFERROR(VLOOKUP(Wedstrijden!E355,Wedstrijdlocaties!$B$2:$E$499,2,FALSE),"")</f>
        <v>V12346</v>
      </c>
      <c r="C302" s="44" t="str">
        <f>Wedstrijden!F355</f>
        <v>Oudkarspel</v>
      </c>
      <c r="D302" s="44" t="str">
        <f>IFERROR(VLOOKUP(Wedstrijden!G355,Organisaties!$B$2:$C$501,2,FALSE),"")</f>
        <v/>
      </c>
      <c r="E302" s="44" t="str">
        <f>IFERROR(VLOOKUP(Wedstrijden!G355,Organisaties!$B$2:$F$501,5,FALSE),"")</f>
        <v/>
      </c>
      <c r="F302" s="44" t="str">
        <f>IF(Wedstrijden!BC355&lt;&gt;"",Wedstrijden!BC355,"")</f>
        <v/>
      </c>
      <c r="G302" s="44">
        <f>IF(Wedstrijden!AY355="Indoor",1,0)</f>
        <v>0</v>
      </c>
      <c r="H302" s="44" t="str">
        <f>Wedstrijden!AZ355</f>
        <v>Onbeperkt</v>
      </c>
      <c r="I302" s="44">
        <f>IF(Wedstrijden!AX355="Nee",0,IF(Wedstrijden!AX355="Ja",1,""))</f>
        <v>0</v>
      </c>
      <c r="J302" s="44" t="str">
        <f>IF(Wedstrijden!BA355&lt;&gt;"",Wedstrijden!BA355,"")</f>
        <v/>
      </c>
      <c r="W302" s="45"/>
      <c r="AE302" s="45"/>
      <c r="AN302" s="45"/>
      <c r="AU302" s="45"/>
      <c r="BA302" s="45"/>
      <c r="BE302" s="45"/>
      <c r="BJ302" s="44" t="str">
        <f>IF(COUNTA(Wedstrijden!I355:S355)&lt;&gt;0,1,"")</f>
        <v/>
      </c>
      <c r="BK302" s="44" t="str">
        <f t="shared" si="24"/>
        <v/>
      </c>
      <c r="BL302" s="44" t="str">
        <f>IF(Wedstrijden!I355="x","AA","")</f>
        <v/>
      </c>
      <c r="BM302" s="44" t="str">
        <f>IF(Wedstrijden!J355="x","A","")</f>
        <v/>
      </c>
      <c r="BN302" s="44" t="str">
        <f>IF(Wedstrijden!K355="x","B1","")</f>
        <v/>
      </c>
      <c r="BO302" s="44" t="str">
        <f>IF(Wedstrijden!L355="x","BB","")</f>
        <v/>
      </c>
      <c r="BP302" s="44" t="str">
        <f>IF(Wedstrijden!M355="x","B","")</f>
        <v/>
      </c>
      <c r="BQ302" s="44" t="str">
        <f>IF(Wedstrijden!N355="x","L1","")</f>
        <v/>
      </c>
      <c r="BR302" s="44" t="str">
        <f>IF(Wedstrijden!O355="x","L2","")</f>
        <v/>
      </c>
      <c r="BS302" s="44" t="str">
        <f>IF(Wedstrijden!P355="x","M1","")</f>
        <v/>
      </c>
      <c r="BT302" s="44" t="str">
        <f>IF(Wedstrijden!Q355="x","M2","")</f>
        <v/>
      </c>
      <c r="BU302" s="44" t="str">
        <f>IF(Wedstrijden!R355="x","Z1","")</f>
        <v/>
      </c>
      <c r="BV302" s="44" t="str">
        <f>IF(Wedstrijden!S355="x","Z2","")</f>
        <v/>
      </c>
      <c r="BW302" s="44" t="str">
        <f>IF(COUNTA(Wedstrijden!T355:AB355)&lt;&gt;0,1,"")</f>
        <v/>
      </c>
      <c r="BX302" s="44" t="str">
        <f t="shared" si="25"/>
        <v/>
      </c>
      <c r="BY302" s="44" t="str">
        <f>IF(Wedstrijden!T355="x","BB","")</f>
        <v/>
      </c>
      <c r="BZ302" s="44" t="str">
        <f>IF(Wedstrijden!U355="x","B","")</f>
        <v/>
      </c>
      <c r="CA302" s="44" t="str">
        <f>IF(Wedstrijden!V355="x","L1","")</f>
        <v/>
      </c>
      <c r="CB302" s="44" t="str">
        <f>IF(Wedstrijden!W355="x","L2","")</f>
        <v/>
      </c>
      <c r="CC302" s="44" t="str">
        <f>IF(Wedstrijden!X355="x","M1","")</f>
        <v/>
      </c>
      <c r="CD302" s="44" t="str">
        <f>IF(Wedstrijden!Y355="x","M2","")</f>
        <v/>
      </c>
      <c r="CE302" s="44" t="str">
        <f>IF(Wedstrijden!Z355="x","Z1","")</f>
        <v/>
      </c>
      <c r="CF302" s="44" t="str">
        <f>IF(Wedstrijden!AA355="x","Z2","")</f>
        <v/>
      </c>
      <c r="CG302" s="44" t="str">
        <f>IF(Wedstrijden!AB355="x","ZZL","")</f>
        <v/>
      </c>
      <c r="CL302" s="44">
        <f>IF(COUNTA(Wedstrijden!AC355:AJ355)&lt;&gt;0,2,"")</f>
        <v>2</v>
      </c>
      <c r="CM302" s="44">
        <f t="shared" si="26"/>
        <v>2</v>
      </c>
      <c r="CN302" s="44" t="str">
        <f>IF(Wedstrijden!AC355="x","AA","")</f>
        <v/>
      </c>
      <c r="CO302" s="44" t="str">
        <f>IF(Wedstrijden!AD355="x","A","")</f>
        <v/>
      </c>
      <c r="CP302" s="44" t="str">
        <f>IF(Wedstrijden!AE355="x","BB","")</f>
        <v>BB</v>
      </c>
      <c r="CQ302" s="44" t="str">
        <f>IF(Wedstrijden!AF355="x","B","")</f>
        <v>B</v>
      </c>
      <c r="CR302" s="44" t="str">
        <f>IF(Wedstrijden!AG355="x","L","")</f>
        <v>L</v>
      </c>
      <c r="CS302" s="44" t="str">
        <f>IF(Wedstrijden!AH355="x","M","")</f>
        <v>M</v>
      </c>
      <c r="CT302" s="44" t="str">
        <f>IF(Wedstrijden!AI355="x","Z","")</f>
        <v>Z</v>
      </c>
      <c r="CU302" s="44" t="str">
        <f>IF(Wedstrijden!AJ355="x","ZZ","")</f>
        <v/>
      </c>
      <c r="CV302" s="44">
        <f>IF(COUNTA(Wedstrijden!AK355:AQ355)&lt;&gt;0,2,"")</f>
        <v>2</v>
      </c>
      <c r="CW302" s="44">
        <f t="shared" si="27"/>
        <v>1</v>
      </c>
      <c r="CX302" s="44" t="str">
        <f>IF(Wedstrijden!AK355="x","BB","")</f>
        <v>BB</v>
      </c>
      <c r="CY302" s="44" t="str">
        <f>IF(Wedstrijden!AL355="x","B","")</f>
        <v>B</v>
      </c>
      <c r="CZ302" s="44" t="str">
        <f>IF(Wedstrijden!AM355="x","L","")</f>
        <v>L</v>
      </c>
      <c r="DA302" s="44" t="str">
        <f>IF(Wedstrijden!AN355="x","M","")</f>
        <v>M</v>
      </c>
      <c r="DB302" s="44" t="str">
        <f>IF(Wedstrijden!AO355="x","Z","")</f>
        <v>Z</v>
      </c>
      <c r="DC302" s="44" t="str">
        <f>IF(Wedstrijden!AP355="x","ZZ","")</f>
        <v/>
      </c>
      <c r="DD302" s="44" t="str">
        <f>IF(Wedstrijden!AQ355="x","1.40","")</f>
        <v/>
      </c>
      <c r="DE302" s="44" t="str">
        <f>IF(COUNTA(Wedstrijden!AR355:AT355)&lt;&gt;0,6,"")</f>
        <v/>
      </c>
      <c r="DF302" s="44" t="str">
        <f t="shared" si="28"/>
        <v/>
      </c>
      <c r="DG302" s="44" t="str">
        <f>IF(Wedstrijden!AR355="x","L","")</f>
        <v/>
      </c>
      <c r="DH302" s="44" t="str">
        <f>IF(Wedstrijden!AS355="x","M","")</f>
        <v/>
      </c>
      <c r="DI302" s="44" t="str">
        <f>IF(Wedstrijden!AT355="x","Z","")</f>
        <v/>
      </c>
      <c r="DJ302" s="44" t="str">
        <f>IF(COUNTA(Wedstrijden!AU355:AW355)&lt;&gt;0,6,"")</f>
        <v/>
      </c>
      <c r="DK302" s="44" t="str">
        <f t="shared" si="29"/>
        <v/>
      </c>
      <c r="DL302" s="44" t="str">
        <f>IF(Wedstrijden!AU355="x","L","")</f>
        <v/>
      </c>
      <c r="DM302" s="44" t="str">
        <f>IF(Wedstrijden!AV355="x","M","")</f>
        <v/>
      </c>
      <c r="DN302" s="44" t="str">
        <f>IF(Wedstrijden!AW355="x","Z","")</f>
        <v/>
      </c>
    </row>
    <row r="303" spans="1:118" ht="15">
      <c r="A303" s="48" t="e">
        <f>Wedstrijden!#REF!</f>
        <v>#REF!</v>
      </c>
      <c r="B303" s="44">
        <f>IFERROR(VLOOKUP(Wedstrijden!E356,Wedstrijdlocaties!$B$2:$E$499,2,FALSE),"")</f>
        <v>849061</v>
      </c>
      <c r="C303" s="44" t="str">
        <f>Wedstrijden!F356</f>
        <v>Middenbeemster</v>
      </c>
      <c r="D303" s="44" t="str">
        <f>IFERROR(VLOOKUP(Wedstrijden!G356,Organisaties!$B$2:$C$501,2,FALSE),"")</f>
        <v/>
      </c>
      <c r="E303" s="44" t="str">
        <f>IFERROR(VLOOKUP(Wedstrijden!G356,Organisaties!$B$2:$F$501,5,FALSE),"")</f>
        <v/>
      </c>
      <c r="F303" s="44" t="str">
        <f>IF(Wedstrijden!BC356&lt;&gt;"",Wedstrijden!BC356,"")</f>
        <v/>
      </c>
      <c r="G303" s="44">
        <f>IF(Wedstrijden!AY356="Indoor",1,0)</f>
        <v>0</v>
      </c>
      <c r="H303" s="44" t="str">
        <f>Wedstrijden!AZ356</f>
        <v>Onbeperkt</v>
      </c>
      <c r="I303" s="44">
        <f>IF(Wedstrijden!AX356="Nee",0,IF(Wedstrijden!AX356="Ja",1,""))</f>
        <v>0</v>
      </c>
      <c r="J303" s="44" t="str">
        <f>IF(Wedstrijden!BA356&lt;&gt;"",Wedstrijden!BA356,"")</f>
        <v/>
      </c>
      <c r="W303" s="45"/>
      <c r="AE303" s="45"/>
      <c r="AN303" s="45"/>
      <c r="AU303" s="45"/>
      <c r="BA303" s="45"/>
      <c r="BE303" s="45"/>
      <c r="BJ303" s="44">
        <f>IF(COUNTA(Wedstrijden!I356:S356)&lt;&gt;0,1,"")</f>
        <v>1</v>
      </c>
      <c r="BK303" s="44">
        <f t="shared" si="24"/>
        <v>2</v>
      </c>
      <c r="BL303" s="44" t="str">
        <f>IF(Wedstrijden!I356="x","AA","")</f>
        <v/>
      </c>
      <c r="BM303" s="44" t="str">
        <f>IF(Wedstrijden!J356="x","A","")</f>
        <v/>
      </c>
      <c r="BN303" s="44" t="str">
        <f>IF(Wedstrijden!K356="x","B1","")</f>
        <v/>
      </c>
      <c r="BO303" s="44" t="str">
        <f>IF(Wedstrijden!L356="x","BB","")</f>
        <v>BB</v>
      </c>
      <c r="BP303" s="44" t="str">
        <f>IF(Wedstrijden!M356="x","B","")</f>
        <v>B</v>
      </c>
      <c r="BQ303" s="44" t="str">
        <f>IF(Wedstrijden!N356="x","L1","")</f>
        <v>L1</v>
      </c>
      <c r="BR303" s="44" t="str">
        <f>IF(Wedstrijden!O356="x","L2","")</f>
        <v>L2</v>
      </c>
      <c r="BS303" s="44" t="str">
        <f>IF(Wedstrijden!P356="x","M1","")</f>
        <v>M1</v>
      </c>
      <c r="BT303" s="44" t="str">
        <f>IF(Wedstrijden!Q356="x","M2","")</f>
        <v>M2</v>
      </c>
      <c r="BU303" s="44" t="str">
        <f>IF(Wedstrijden!R356="x","Z1","")</f>
        <v>Z1</v>
      </c>
      <c r="BV303" s="44" t="str">
        <f>IF(Wedstrijden!S356="x","Z2","")</f>
        <v>Z2</v>
      </c>
      <c r="BW303" s="44">
        <f>IF(COUNTA(Wedstrijden!T356:AB356)&lt;&gt;0,1,"")</f>
        <v>1</v>
      </c>
      <c r="BX303" s="44">
        <f t="shared" si="25"/>
        <v>1</v>
      </c>
      <c r="BY303" s="44" t="str">
        <f>IF(Wedstrijden!T356="x","BB","")</f>
        <v>BB</v>
      </c>
      <c r="BZ303" s="44" t="str">
        <f>IF(Wedstrijden!U356="x","B","")</f>
        <v>B</v>
      </c>
      <c r="CA303" s="44" t="str">
        <f>IF(Wedstrijden!V356="x","L1","")</f>
        <v>L1</v>
      </c>
      <c r="CB303" s="44" t="str">
        <f>IF(Wedstrijden!W356="x","L2","")</f>
        <v>L2</v>
      </c>
      <c r="CC303" s="44" t="str">
        <f>IF(Wedstrijden!X356="x","M1","")</f>
        <v>M1</v>
      </c>
      <c r="CD303" s="44" t="str">
        <f>IF(Wedstrijden!Y356="x","M2","")</f>
        <v>M2</v>
      </c>
      <c r="CE303" s="44" t="str">
        <f>IF(Wedstrijden!Z356="x","Z1","")</f>
        <v>Z1</v>
      </c>
      <c r="CF303" s="44" t="str">
        <f>IF(Wedstrijden!AA356="x","Z2","")</f>
        <v>Z2</v>
      </c>
      <c r="CG303" s="44" t="str">
        <f>IF(Wedstrijden!AB356="x","ZZL","")</f>
        <v>ZZL</v>
      </c>
      <c r="CL303" s="44" t="str">
        <f>IF(COUNTA(Wedstrijden!AC356:AJ356)&lt;&gt;0,2,"")</f>
        <v/>
      </c>
      <c r="CM303" s="44" t="str">
        <f t="shared" si="26"/>
        <v/>
      </c>
      <c r="CN303" s="44" t="str">
        <f>IF(Wedstrijden!AC356="x","AA","")</f>
        <v/>
      </c>
      <c r="CO303" s="44" t="str">
        <f>IF(Wedstrijden!AD356="x","A","")</f>
        <v/>
      </c>
      <c r="CP303" s="44" t="str">
        <f>IF(Wedstrijden!AE356="x","BB","")</f>
        <v/>
      </c>
      <c r="CQ303" s="44" t="str">
        <f>IF(Wedstrijden!AF356="x","B","")</f>
        <v/>
      </c>
      <c r="CR303" s="44" t="str">
        <f>IF(Wedstrijden!AG356="x","L","")</f>
        <v/>
      </c>
      <c r="CS303" s="44" t="str">
        <f>IF(Wedstrijden!AH356="x","M","")</f>
        <v/>
      </c>
      <c r="CT303" s="44" t="str">
        <f>IF(Wedstrijden!AI356="x","Z","")</f>
        <v/>
      </c>
      <c r="CU303" s="44" t="str">
        <f>IF(Wedstrijden!AJ356="x","ZZ","")</f>
        <v/>
      </c>
      <c r="CV303" s="44" t="str">
        <f>IF(COUNTA(Wedstrijden!AK356:AQ356)&lt;&gt;0,2,"")</f>
        <v/>
      </c>
      <c r="CW303" s="44" t="str">
        <f t="shared" si="27"/>
        <v/>
      </c>
      <c r="CX303" s="44" t="str">
        <f>IF(Wedstrijden!AK356="x","BB","")</f>
        <v/>
      </c>
      <c r="CY303" s="44" t="str">
        <f>IF(Wedstrijden!AL356="x","B","")</f>
        <v/>
      </c>
      <c r="CZ303" s="44" t="str">
        <f>IF(Wedstrijden!AM356="x","L","")</f>
        <v/>
      </c>
      <c r="DA303" s="44" t="str">
        <f>IF(Wedstrijden!AN356="x","M","")</f>
        <v/>
      </c>
      <c r="DB303" s="44" t="str">
        <f>IF(Wedstrijden!AO356="x","Z","")</f>
        <v/>
      </c>
      <c r="DC303" s="44" t="str">
        <f>IF(Wedstrijden!AP356="x","ZZ","")</f>
        <v/>
      </c>
      <c r="DD303" s="44" t="str">
        <f>IF(Wedstrijden!AQ356="x","1.40","")</f>
        <v/>
      </c>
      <c r="DE303" s="44" t="str">
        <f>IF(COUNTA(Wedstrijden!AR356:AT356)&lt;&gt;0,6,"")</f>
        <v/>
      </c>
      <c r="DF303" s="44" t="str">
        <f t="shared" si="28"/>
        <v/>
      </c>
      <c r="DG303" s="44" t="str">
        <f>IF(Wedstrijden!AR356="x","L","")</f>
        <v/>
      </c>
      <c r="DH303" s="44" t="str">
        <f>IF(Wedstrijden!AS356="x","M","")</f>
        <v/>
      </c>
      <c r="DI303" s="44" t="str">
        <f>IF(Wedstrijden!AT356="x","Z","")</f>
        <v/>
      </c>
      <c r="DJ303" s="44" t="str">
        <f>IF(COUNTA(Wedstrijden!AU356:AW356)&lt;&gt;0,6,"")</f>
        <v/>
      </c>
      <c r="DK303" s="44" t="str">
        <f t="shared" si="29"/>
        <v/>
      </c>
      <c r="DL303" s="44" t="str">
        <f>IF(Wedstrijden!AU356="x","L","")</f>
        <v/>
      </c>
      <c r="DM303" s="44" t="str">
        <f>IF(Wedstrijden!AV356="x","M","")</f>
        <v/>
      </c>
      <c r="DN303" s="44" t="str">
        <f>IF(Wedstrijden!AW356="x","Z","")</f>
        <v/>
      </c>
    </row>
    <row r="304" spans="1:118" ht="15">
      <c r="A304" s="48" t="e">
        <f>Wedstrijden!#REF!</f>
        <v>#REF!</v>
      </c>
      <c r="B304" s="44" t="str">
        <f>IFERROR(VLOOKUP(Wedstrijden!E357,Wedstrijdlocaties!$B$2:$E$499,2,FALSE),"")</f>
        <v/>
      </c>
      <c r="C304" s="44" t="str">
        <f>Wedstrijden!F357</f>
        <v>Heerhugowaard</v>
      </c>
      <c r="D304" s="44" t="str">
        <f>IFERROR(VLOOKUP(Wedstrijden!G357,Organisaties!$B$2:$C$501,2,FALSE),"")</f>
        <v>V60200</v>
      </c>
      <c r="E304" s="44" t="str">
        <f>IFERROR(VLOOKUP(Wedstrijden!G357,Organisaties!$B$2:$F$501,5,FALSE),"")</f>
        <v>V31007</v>
      </c>
      <c r="F304" s="44" t="str">
        <f>IF(Wedstrijden!BC357&lt;&gt;"",Wedstrijden!BC357,"")</f>
        <v/>
      </c>
      <c r="G304" s="44">
        <f>IF(Wedstrijden!AY357="Indoor",1,0)</f>
        <v>0</v>
      </c>
      <c r="H304" s="44" t="str">
        <f>Wedstrijden!AZ357</f>
        <v>Onbeperkt</v>
      </c>
      <c r="I304" s="44">
        <f>IF(Wedstrijden!AX357="Nee",0,IF(Wedstrijden!AX357="Ja",1,""))</f>
        <v>0</v>
      </c>
      <c r="J304" s="44" t="str">
        <f>IF(Wedstrijden!BA357&lt;&gt;"",Wedstrijden!BA357,"")</f>
        <v/>
      </c>
      <c r="W304" s="45"/>
      <c r="AE304" s="45"/>
      <c r="AN304" s="45"/>
      <c r="AU304" s="45"/>
      <c r="BA304" s="45"/>
      <c r="BE304" s="45"/>
      <c r="BJ304" s="44">
        <f>IF(COUNTA(Wedstrijden!I357:S357)&lt;&gt;0,1,"")</f>
        <v>1</v>
      </c>
      <c r="BK304" s="44">
        <f t="shared" si="24"/>
        <v>2</v>
      </c>
      <c r="BL304" s="44" t="str">
        <f>IF(Wedstrijden!I357="x","AA","")</f>
        <v/>
      </c>
      <c r="BM304" s="44" t="str">
        <f>IF(Wedstrijden!J357="x","A","")</f>
        <v/>
      </c>
      <c r="BN304" s="44" t="str">
        <f>IF(Wedstrijden!K357="x","B1","")</f>
        <v/>
      </c>
      <c r="BO304" s="44" t="str">
        <f>IF(Wedstrijden!L357="x","BB","")</f>
        <v>BB</v>
      </c>
      <c r="BP304" s="44" t="str">
        <f>IF(Wedstrijden!M357="x","B","")</f>
        <v>B</v>
      </c>
      <c r="BQ304" s="44" t="str">
        <f>IF(Wedstrijden!N357="x","L1","")</f>
        <v>L1</v>
      </c>
      <c r="BR304" s="44" t="str">
        <f>IF(Wedstrijden!O357="x","L2","")</f>
        <v>L2</v>
      </c>
      <c r="BS304" s="44" t="str">
        <f>IF(Wedstrijden!P357="x","M1","")</f>
        <v>M1</v>
      </c>
      <c r="BT304" s="44" t="str">
        <f>IF(Wedstrijden!Q357="x","M2","")</f>
        <v>M2</v>
      </c>
      <c r="BU304" s="44" t="str">
        <f>IF(Wedstrijden!R357="x","Z1","")</f>
        <v/>
      </c>
      <c r="BV304" s="44" t="str">
        <f>IF(Wedstrijden!S357="x","Z2","")</f>
        <v/>
      </c>
      <c r="BW304" s="44">
        <f>IF(COUNTA(Wedstrijden!T357:AB357)&lt;&gt;0,1,"")</f>
        <v>1</v>
      </c>
      <c r="BX304" s="44">
        <f t="shared" si="25"/>
        <v>1</v>
      </c>
      <c r="BY304" s="44" t="str">
        <f>IF(Wedstrijden!T357="x","BB","")</f>
        <v>BB</v>
      </c>
      <c r="BZ304" s="44" t="str">
        <f>IF(Wedstrijden!U357="x","B","")</f>
        <v>B</v>
      </c>
      <c r="CA304" s="44" t="str">
        <f>IF(Wedstrijden!V357="x","L1","")</f>
        <v>L1</v>
      </c>
      <c r="CB304" s="44" t="str">
        <f>IF(Wedstrijden!W357="x","L2","")</f>
        <v>L2</v>
      </c>
      <c r="CC304" s="44" t="str">
        <f>IF(Wedstrijden!X357="x","M1","")</f>
        <v>M1</v>
      </c>
      <c r="CD304" s="44" t="str">
        <f>IF(Wedstrijden!Y357="x","M2","")</f>
        <v>M2</v>
      </c>
      <c r="CE304" s="44" t="str">
        <f>IF(Wedstrijden!Z357="x","Z1","")</f>
        <v/>
      </c>
      <c r="CF304" s="44" t="str">
        <f>IF(Wedstrijden!AA357="x","Z2","")</f>
        <v/>
      </c>
      <c r="CG304" s="44" t="str">
        <f>IF(Wedstrijden!AB357="x","ZZL","")</f>
        <v/>
      </c>
      <c r="CL304" s="44" t="str">
        <f>IF(COUNTA(Wedstrijden!AC357:AJ357)&lt;&gt;0,2,"")</f>
        <v/>
      </c>
      <c r="CM304" s="44" t="str">
        <f t="shared" si="26"/>
        <v/>
      </c>
      <c r="CN304" s="44" t="str">
        <f>IF(Wedstrijden!AC357="x","AA","")</f>
        <v/>
      </c>
      <c r="CO304" s="44" t="str">
        <f>IF(Wedstrijden!AD357="x","A","")</f>
        <v/>
      </c>
      <c r="CP304" s="44" t="str">
        <f>IF(Wedstrijden!AE357="x","BB","")</f>
        <v/>
      </c>
      <c r="CQ304" s="44" t="str">
        <f>IF(Wedstrijden!AF357="x","B","")</f>
        <v/>
      </c>
      <c r="CR304" s="44" t="str">
        <f>IF(Wedstrijden!AG357="x","L","")</f>
        <v/>
      </c>
      <c r="CS304" s="44" t="str">
        <f>IF(Wedstrijden!AH357="x","M","")</f>
        <v/>
      </c>
      <c r="CT304" s="44" t="str">
        <f>IF(Wedstrijden!AI357="x","Z","")</f>
        <v/>
      </c>
      <c r="CU304" s="44" t="str">
        <f>IF(Wedstrijden!AJ357="x","ZZ","")</f>
        <v/>
      </c>
      <c r="CV304" s="44" t="str">
        <f>IF(COUNTA(Wedstrijden!AK357:AQ357)&lt;&gt;0,2,"")</f>
        <v/>
      </c>
      <c r="CW304" s="44" t="str">
        <f t="shared" si="27"/>
        <v/>
      </c>
      <c r="CX304" s="44" t="str">
        <f>IF(Wedstrijden!AK357="x","BB","")</f>
        <v/>
      </c>
      <c r="CY304" s="44" t="str">
        <f>IF(Wedstrijden!AL357="x","B","")</f>
        <v/>
      </c>
      <c r="CZ304" s="44" t="str">
        <f>IF(Wedstrijden!AM357="x","L","")</f>
        <v/>
      </c>
      <c r="DA304" s="44" t="str">
        <f>IF(Wedstrijden!AN357="x","M","")</f>
        <v/>
      </c>
      <c r="DB304" s="44" t="str">
        <f>IF(Wedstrijden!AO357="x","Z","")</f>
        <v/>
      </c>
      <c r="DC304" s="44" t="str">
        <f>IF(Wedstrijden!AP357="x","ZZ","")</f>
        <v/>
      </c>
      <c r="DD304" s="44" t="str">
        <f>IF(Wedstrijden!AQ357="x","1.40","")</f>
        <v/>
      </c>
      <c r="DE304" s="44" t="str">
        <f>IF(COUNTA(Wedstrijden!AR357:AT357)&lt;&gt;0,6,"")</f>
        <v/>
      </c>
      <c r="DF304" s="44" t="str">
        <f t="shared" si="28"/>
        <v/>
      </c>
      <c r="DG304" s="44" t="str">
        <f>IF(Wedstrijden!AR357="x","L","")</f>
        <v/>
      </c>
      <c r="DH304" s="44" t="str">
        <f>IF(Wedstrijden!AS357="x","M","")</f>
        <v/>
      </c>
      <c r="DI304" s="44" t="str">
        <f>IF(Wedstrijden!AT357="x","Z","")</f>
        <v/>
      </c>
      <c r="DJ304" s="44" t="str">
        <f>IF(COUNTA(Wedstrijden!AU357:AW357)&lt;&gt;0,6,"")</f>
        <v/>
      </c>
      <c r="DK304" s="44" t="str">
        <f t="shared" si="29"/>
        <v/>
      </c>
      <c r="DL304" s="44" t="str">
        <f>IF(Wedstrijden!AU357="x","L","")</f>
        <v/>
      </c>
      <c r="DM304" s="44" t="str">
        <f>IF(Wedstrijden!AV357="x","M","")</f>
        <v/>
      </c>
      <c r="DN304" s="44" t="str">
        <f>IF(Wedstrijden!AW357="x","Z","")</f>
        <v/>
      </c>
    </row>
    <row r="305" spans="1:118" ht="15">
      <c r="A305" s="48" t="e">
        <f>Wedstrijden!#REF!</f>
        <v>#REF!</v>
      </c>
      <c r="B305" s="44" t="str">
        <f>IFERROR(VLOOKUP(Wedstrijden!E358,Wedstrijdlocaties!$B$2:$E$499,2,FALSE),"")</f>
        <v/>
      </c>
      <c r="C305" s="44" t="str">
        <f>Wedstrijden!F358</f>
        <v>Schoorl</v>
      </c>
      <c r="D305" s="44">
        <f>IFERROR(VLOOKUP(Wedstrijden!G358,Organisaties!$B$2:$C$501,2,FALSE),"")</f>
        <v>673230</v>
      </c>
      <c r="E305" s="44" t="str">
        <f>IFERROR(VLOOKUP(Wedstrijden!G358,Organisaties!$B$2:$F$501,5,FALSE),"")</f>
        <v>V31007</v>
      </c>
      <c r="F305" s="44" t="str">
        <f>IF(Wedstrijden!BC358&lt;&gt;"",Wedstrijden!BC358,"")</f>
        <v/>
      </c>
      <c r="G305" s="44">
        <f>IF(Wedstrijden!AY358="Indoor",1,0)</f>
        <v>0</v>
      </c>
      <c r="H305" s="44" t="str">
        <f>Wedstrijden!AZ358</f>
        <v>Onbeperkt</v>
      </c>
      <c r="I305" s="44">
        <f>IF(Wedstrijden!AX358="Nee",0,IF(Wedstrijden!AX358="Ja",1,""))</f>
        <v>0</v>
      </c>
      <c r="J305" s="44" t="str">
        <f>IF(Wedstrijden!BA358&lt;&gt;"",Wedstrijden!BA358,"")</f>
        <v/>
      </c>
      <c r="W305" s="45"/>
      <c r="AE305" s="45"/>
      <c r="AN305" s="45"/>
      <c r="AU305" s="45"/>
      <c r="BA305" s="45"/>
      <c r="BE305" s="45"/>
      <c r="BJ305" s="44">
        <f>IF(COUNTA(Wedstrijden!I358:S358)&lt;&gt;0,1,"")</f>
        <v>1</v>
      </c>
      <c r="BK305" s="44">
        <f t="shared" si="24"/>
        <v>2</v>
      </c>
      <c r="BL305" s="44" t="str">
        <f>IF(Wedstrijden!I358="x","AA","")</f>
        <v/>
      </c>
      <c r="BM305" s="44" t="str">
        <f>IF(Wedstrijden!J358="x","A","")</f>
        <v/>
      </c>
      <c r="BN305" s="44" t="str">
        <f>IF(Wedstrijden!K358="x","B1","")</f>
        <v/>
      </c>
      <c r="BO305" s="44" t="str">
        <f>IF(Wedstrijden!L358="x","BB","")</f>
        <v>BB</v>
      </c>
      <c r="BP305" s="44" t="str">
        <f>IF(Wedstrijden!M358="x","B","")</f>
        <v>B</v>
      </c>
      <c r="BQ305" s="44" t="str">
        <f>IF(Wedstrijden!N358="x","L1","")</f>
        <v>L1</v>
      </c>
      <c r="BR305" s="44" t="str">
        <f>IF(Wedstrijden!O358="x","L2","")</f>
        <v>L2</v>
      </c>
      <c r="BS305" s="44" t="str">
        <f>IF(Wedstrijden!P358="x","M1","")</f>
        <v>M1</v>
      </c>
      <c r="BT305" s="44" t="str">
        <f>IF(Wedstrijden!Q358="x","M2","")</f>
        <v>M2</v>
      </c>
      <c r="BU305" s="44" t="str">
        <f>IF(Wedstrijden!R358="x","Z1","")</f>
        <v/>
      </c>
      <c r="BV305" s="44" t="str">
        <f>IF(Wedstrijden!S358="x","Z2","")</f>
        <v/>
      </c>
      <c r="BW305" s="44">
        <f>IF(COUNTA(Wedstrijden!T358:AB358)&lt;&gt;0,1,"")</f>
        <v>1</v>
      </c>
      <c r="BX305" s="44">
        <f t="shared" si="25"/>
        <v>1</v>
      </c>
      <c r="BY305" s="44" t="str">
        <f>IF(Wedstrijden!T358="x","BB","")</f>
        <v>BB</v>
      </c>
      <c r="BZ305" s="44" t="str">
        <f>IF(Wedstrijden!U358="x","B","")</f>
        <v>B</v>
      </c>
      <c r="CA305" s="44" t="str">
        <f>IF(Wedstrijden!V358="x","L1","")</f>
        <v>L1</v>
      </c>
      <c r="CB305" s="44" t="str">
        <f>IF(Wedstrijden!W358="x","L2","")</f>
        <v>L2</v>
      </c>
      <c r="CC305" s="44" t="str">
        <f>IF(Wedstrijden!X358="x","M1","")</f>
        <v>M1</v>
      </c>
      <c r="CD305" s="44" t="str">
        <f>IF(Wedstrijden!Y358="x","M2","")</f>
        <v>M2</v>
      </c>
      <c r="CE305" s="44" t="str">
        <f>IF(Wedstrijden!Z358="x","Z1","")</f>
        <v/>
      </c>
      <c r="CF305" s="44" t="str">
        <f>IF(Wedstrijden!AA358="x","Z2","")</f>
        <v/>
      </c>
      <c r="CG305" s="44" t="str">
        <f>IF(Wedstrijden!AB358="x","ZZL","")</f>
        <v/>
      </c>
      <c r="CL305" s="44" t="str">
        <f>IF(COUNTA(Wedstrijden!AC358:AJ358)&lt;&gt;0,2,"")</f>
        <v/>
      </c>
      <c r="CM305" s="44" t="str">
        <f t="shared" si="26"/>
        <v/>
      </c>
      <c r="CN305" s="44" t="str">
        <f>IF(Wedstrijden!AC358="x","AA","")</f>
        <v/>
      </c>
      <c r="CO305" s="44" t="str">
        <f>IF(Wedstrijden!AD358="x","A","")</f>
        <v/>
      </c>
      <c r="CP305" s="44" t="str">
        <f>IF(Wedstrijden!AE358="x","BB","")</f>
        <v/>
      </c>
      <c r="CQ305" s="44" t="str">
        <f>IF(Wedstrijden!AF358="x","B","")</f>
        <v/>
      </c>
      <c r="CR305" s="44" t="str">
        <f>IF(Wedstrijden!AG358="x","L","")</f>
        <v/>
      </c>
      <c r="CS305" s="44" t="str">
        <f>IF(Wedstrijden!AH358="x","M","")</f>
        <v/>
      </c>
      <c r="CT305" s="44" t="str">
        <f>IF(Wedstrijden!AI358="x","Z","")</f>
        <v/>
      </c>
      <c r="CU305" s="44" t="str">
        <f>IF(Wedstrijden!AJ358="x","ZZ","")</f>
        <v/>
      </c>
      <c r="CV305" s="44" t="str">
        <f>IF(COUNTA(Wedstrijden!AK358:AQ358)&lt;&gt;0,2,"")</f>
        <v/>
      </c>
      <c r="CW305" s="44" t="str">
        <f t="shared" si="27"/>
        <v/>
      </c>
      <c r="CX305" s="44" t="str">
        <f>IF(Wedstrijden!AK358="x","BB","")</f>
        <v/>
      </c>
      <c r="CY305" s="44" t="str">
        <f>IF(Wedstrijden!AL358="x","B","")</f>
        <v/>
      </c>
      <c r="CZ305" s="44" t="str">
        <f>IF(Wedstrijden!AM358="x","L","")</f>
        <v/>
      </c>
      <c r="DA305" s="44" t="str">
        <f>IF(Wedstrijden!AN358="x","M","")</f>
        <v/>
      </c>
      <c r="DB305" s="44" t="str">
        <f>IF(Wedstrijden!AO358="x","Z","")</f>
        <v/>
      </c>
      <c r="DC305" s="44" t="str">
        <f>IF(Wedstrijden!AP358="x","ZZ","")</f>
        <v/>
      </c>
      <c r="DD305" s="44" t="str">
        <f>IF(Wedstrijden!AQ358="x","1.40","")</f>
        <v/>
      </c>
      <c r="DE305" s="44" t="str">
        <f>IF(COUNTA(Wedstrijden!AR358:AT358)&lt;&gt;0,6,"")</f>
        <v/>
      </c>
      <c r="DF305" s="44" t="str">
        <f t="shared" si="28"/>
        <v/>
      </c>
      <c r="DG305" s="44" t="str">
        <f>IF(Wedstrijden!AR358="x","L","")</f>
        <v/>
      </c>
      <c r="DH305" s="44" t="str">
        <f>IF(Wedstrijden!AS358="x","M","")</f>
        <v/>
      </c>
      <c r="DI305" s="44" t="str">
        <f>IF(Wedstrijden!AT358="x","Z","")</f>
        <v/>
      </c>
      <c r="DJ305" s="44" t="str">
        <f>IF(COUNTA(Wedstrijden!AU358:AW358)&lt;&gt;0,6,"")</f>
        <v/>
      </c>
      <c r="DK305" s="44" t="str">
        <f t="shared" si="29"/>
        <v/>
      </c>
      <c r="DL305" s="44" t="str">
        <f>IF(Wedstrijden!AU358="x","L","")</f>
        <v/>
      </c>
      <c r="DM305" s="44" t="str">
        <f>IF(Wedstrijden!AV358="x","M","")</f>
        <v/>
      </c>
      <c r="DN305" s="44" t="str">
        <f>IF(Wedstrijden!AW358="x","Z","")</f>
        <v/>
      </c>
    </row>
    <row r="306" spans="1:118" ht="15">
      <c r="A306" s="48" t="e">
        <f>Wedstrijden!#REF!</f>
        <v>#REF!</v>
      </c>
      <c r="B306" s="44">
        <f>IFERROR(VLOOKUP(Wedstrijden!E359,Wedstrijdlocaties!$B$2:$E$499,2,FALSE),"")</f>
        <v>960252</v>
      </c>
      <c r="C306" s="44" t="str">
        <f>Wedstrijden!F359</f>
        <v>Egmond</v>
      </c>
      <c r="D306" s="44" t="str">
        <f>IFERROR(VLOOKUP(Wedstrijden!G359,Organisaties!$B$2:$C$501,2,FALSE),"")</f>
        <v/>
      </c>
      <c r="E306" s="44" t="str">
        <f>IFERROR(VLOOKUP(Wedstrijden!G359,Organisaties!$B$2:$F$501,5,FALSE),"")</f>
        <v/>
      </c>
      <c r="F306" s="44" t="str">
        <f>IF(Wedstrijden!BC359&lt;&gt;"",Wedstrijden!BC359,"")</f>
        <v/>
      </c>
      <c r="G306" s="44">
        <f>IF(Wedstrijden!AY359="Indoor",1,0)</f>
        <v>0</v>
      </c>
      <c r="H306" s="44" t="str">
        <f>Wedstrijden!AZ359</f>
        <v>Onbeperkt</v>
      </c>
      <c r="I306" s="44">
        <f>IF(Wedstrijden!AX359="Nee",0,IF(Wedstrijden!AX359="Ja",1,""))</f>
        <v>0</v>
      </c>
      <c r="J306" s="44" t="str">
        <f>IF(Wedstrijden!BA359&lt;&gt;"",Wedstrijden!BA359,"")</f>
        <v/>
      </c>
      <c r="W306" s="45"/>
      <c r="AE306" s="45"/>
      <c r="AN306" s="45"/>
      <c r="AU306" s="45"/>
      <c r="BA306" s="45"/>
      <c r="BE306" s="45"/>
      <c r="BJ306" s="44">
        <f>IF(COUNTA(Wedstrijden!I359:S359)&lt;&gt;0,1,"")</f>
        <v>1</v>
      </c>
      <c r="BK306" s="44">
        <f t="shared" si="24"/>
        <v>2</v>
      </c>
      <c r="BL306" s="44" t="str">
        <f>IF(Wedstrijden!I359="x","AA","")</f>
        <v/>
      </c>
      <c r="BM306" s="44" t="str">
        <f>IF(Wedstrijden!J359="x","A","")</f>
        <v/>
      </c>
      <c r="BN306" s="44" t="str">
        <f>IF(Wedstrijden!K359="x","B1","")</f>
        <v/>
      </c>
      <c r="BO306" s="44" t="str">
        <f>IF(Wedstrijden!L359="x","BB","")</f>
        <v/>
      </c>
      <c r="BP306" s="44" t="str">
        <f>IF(Wedstrijden!M359="x","B","")</f>
        <v>B</v>
      </c>
      <c r="BQ306" s="44" t="str">
        <f>IF(Wedstrijden!N359="x","L1","")</f>
        <v>L1</v>
      </c>
      <c r="BR306" s="44" t="str">
        <f>IF(Wedstrijden!O359="x","L2","")</f>
        <v>L2</v>
      </c>
      <c r="BS306" s="44" t="str">
        <f>IF(Wedstrijden!P359="x","M1","")</f>
        <v>M1</v>
      </c>
      <c r="BT306" s="44" t="str">
        <f>IF(Wedstrijden!Q359="x","M2","")</f>
        <v>M2</v>
      </c>
      <c r="BU306" s="44" t="str">
        <f>IF(Wedstrijden!R359="x","Z1","")</f>
        <v/>
      </c>
      <c r="BV306" s="44" t="str">
        <f>IF(Wedstrijden!S359="x","Z2","")</f>
        <v/>
      </c>
      <c r="BW306" s="44">
        <f>IF(COUNTA(Wedstrijden!T359:AB359)&lt;&gt;0,1,"")</f>
        <v>1</v>
      </c>
      <c r="BX306" s="44">
        <f t="shared" si="25"/>
        <v>1</v>
      </c>
      <c r="BY306" s="44" t="str">
        <f>IF(Wedstrijden!T359="x","BB","")</f>
        <v/>
      </c>
      <c r="BZ306" s="44" t="str">
        <f>IF(Wedstrijden!U359="x","B","")</f>
        <v>B</v>
      </c>
      <c r="CA306" s="44" t="str">
        <f>IF(Wedstrijden!V359="x","L1","")</f>
        <v>L1</v>
      </c>
      <c r="CB306" s="44" t="str">
        <f>IF(Wedstrijden!W359="x","L2","")</f>
        <v>L2</v>
      </c>
      <c r="CC306" s="44" t="str">
        <f>IF(Wedstrijden!X359="x","M1","")</f>
        <v>M1</v>
      </c>
      <c r="CD306" s="44" t="str">
        <f>IF(Wedstrijden!Y359="x","M2","")</f>
        <v>M2</v>
      </c>
      <c r="CE306" s="44" t="str">
        <f>IF(Wedstrijden!Z359="x","Z1","")</f>
        <v/>
      </c>
      <c r="CF306" s="44" t="str">
        <f>IF(Wedstrijden!AA359="x","Z2","")</f>
        <v/>
      </c>
      <c r="CG306" s="44" t="str">
        <f>IF(Wedstrijden!AB359="x","ZZL","")</f>
        <v/>
      </c>
      <c r="CL306" s="44" t="str">
        <f>IF(COUNTA(Wedstrijden!AC359:AJ359)&lt;&gt;0,2,"")</f>
        <v/>
      </c>
      <c r="CM306" s="44" t="str">
        <f t="shared" si="26"/>
        <v/>
      </c>
      <c r="CN306" s="44" t="str">
        <f>IF(Wedstrijden!AC359="x","AA","")</f>
        <v/>
      </c>
      <c r="CO306" s="44" t="str">
        <f>IF(Wedstrijden!AD359="x","A","")</f>
        <v/>
      </c>
      <c r="CP306" s="44" t="str">
        <f>IF(Wedstrijden!AE359="x","BB","")</f>
        <v/>
      </c>
      <c r="CQ306" s="44" t="str">
        <f>IF(Wedstrijden!AF359="x","B","")</f>
        <v/>
      </c>
      <c r="CR306" s="44" t="str">
        <f>IF(Wedstrijden!AG359="x","L","")</f>
        <v/>
      </c>
      <c r="CS306" s="44" t="str">
        <f>IF(Wedstrijden!AH359="x","M","")</f>
        <v/>
      </c>
      <c r="CT306" s="44" t="str">
        <f>IF(Wedstrijden!AI359="x","Z","")</f>
        <v/>
      </c>
      <c r="CU306" s="44" t="str">
        <f>IF(Wedstrijden!AJ359="x","ZZ","")</f>
        <v/>
      </c>
      <c r="CV306" s="44" t="str">
        <f>IF(COUNTA(Wedstrijden!AK359:AQ359)&lt;&gt;0,2,"")</f>
        <v/>
      </c>
      <c r="CW306" s="44" t="str">
        <f t="shared" si="27"/>
        <v/>
      </c>
      <c r="CX306" s="44" t="str">
        <f>IF(Wedstrijden!AK359="x","BB","")</f>
        <v/>
      </c>
      <c r="CY306" s="44" t="str">
        <f>IF(Wedstrijden!AL359="x","B","")</f>
        <v/>
      </c>
      <c r="CZ306" s="44" t="str">
        <f>IF(Wedstrijden!AM359="x","L","")</f>
        <v/>
      </c>
      <c r="DA306" s="44" t="str">
        <f>IF(Wedstrijden!AN359="x","M","")</f>
        <v/>
      </c>
      <c r="DB306" s="44" t="str">
        <f>IF(Wedstrijden!AO359="x","Z","")</f>
        <v/>
      </c>
      <c r="DC306" s="44" t="str">
        <f>IF(Wedstrijden!AP359="x","ZZ","")</f>
        <v/>
      </c>
      <c r="DD306" s="44" t="str">
        <f>IF(Wedstrijden!AQ359="x","1.40","")</f>
        <v/>
      </c>
      <c r="DE306" s="44" t="str">
        <f>IF(COUNTA(Wedstrijden!AR359:AT359)&lt;&gt;0,6,"")</f>
        <v/>
      </c>
      <c r="DF306" s="44" t="str">
        <f t="shared" si="28"/>
        <v/>
      </c>
      <c r="DG306" s="44" t="str">
        <f>IF(Wedstrijden!AR359="x","L","")</f>
        <v/>
      </c>
      <c r="DH306" s="44" t="str">
        <f>IF(Wedstrijden!AS359="x","M","")</f>
        <v/>
      </c>
      <c r="DI306" s="44" t="str">
        <f>IF(Wedstrijden!AT359="x","Z","")</f>
        <v/>
      </c>
      <c r="DJ306" s="44" t="str">
        <f>IF(COUNTA(Wedstrijden!AU359:AW359)&lt;&gt;0,6,"")</f>
        <v/>
      </c>
      <c r="DK306" s="44" t="str">
        <f t="shared" si="29"/>
        <v/>
      </c>
      <c r="DL306" s="44" t="str">
        <f>IF(Wedstrijden!AU359="x","L","")</f>
        <v/>
      </c>
      <c r="DM306" s="44" t="str">
        <f>IF(Wedstrijden!AV359="x","M","")</f>
        <v/>
      </c>
      <c r="DN306" s="44" t="str">
        <f>IF(Wedstrijden!AW359="x","Z","")</f>
        <v/>
      </c>
    </row>
    <row r="307" spans="1:118" ht="15">
      <c r="A307" s="48" t="e">
        <f>Wedstrijden!#REF!</f>
        <v>#REF!</v>
      </c>
      <c r="B307" s="44">
        <f>IFERROR(VLOOKUP(Wedstrijden!E360,Wedstrijdlocaties!$B$2:$E$499,2,FALSE),"")</f>
        <v>927748</v>
      </c>
      <c r="C307" s="44" t="str">
        <f>Wedstrijden!F360</f>
        <v>Aalsmeer</v>
      </c>
      <c r="D307" s="44" t="str">
        <f>IFERROR(VLOOKUP(Wedstrijden!G360,Organisaties!$B$2:$C$501,2,FALSE),"")</f>
        <v>V51291</v>
      </c>
      <c r="E307" s="44" t="str">
        <f>IFERROR(VLOOKUP(Wedstrijden!G360,Organisaties!$B$2:$F$501,5,FALSE),"")</f>
        <v>V31007</v>
      </c>
      <c r="F307" s="44" t="str">
        <f>IF(Wedstrijden!BC360&lt;&gt;"",Wedstrijden!BC360,"")</f>
        <v/>
      </c>
      <c r="G307" s="44">
        <f>IF(Wedstrijden!AY360="Indoor",1,0)</f>
        <v>0</v>
      </c>
      <c r="H307" s="44">
        <f>Wedstrijden!AZ360</f>
        <v>0</v>
      </c>
      <c r="I307" s="44" t="str">
        <f>IF(Wedstrijden!AX360="Nee",0,IF(Wedstrijden!AX360="Ja",1,""))</f>
        <v/>
      </c>
      <c r="J307" s="44" t="str">
        <f>IF(Wedstrijden!BA360&lt;&gt;"",Wedstrijden!BA360,"")</f>
        <v/>
      </c>
      <c r="W307" s="45"/>
      <c r="AE307" s="45"/>
      <c r="AN307" s="45"/>
      <c r="AU307" s="45"/>
      <c r="BA307" s="45"/>
      <c r="BE307" s="45"/>
      <c r="BJ307" s="44">
        <f>IF(COUNTA(Wedstrijden!I360:S360)&lt;&gt;0,1,"")</f>
        <v>1</v>
      </c>
      <c r="BK307" s="44">
        <f t="shared" si="24"/>
        <v>2</v>
      </c>
      <c r="BL307" s="44" t="str">
        <f>IF(Wedstrijden!I360="x","AA","")</f>
        <v/>
      </c>
      <c r="BM307" s="44" t="str">
        <f>IF(Wedstrijden!J360="x","A","")</f>
        <v/>
      </c>
      <c r="BN307" s="44" t="str">
        <f>IF(Wedstrijden!K360="x","B1","")</f>
        <v/>
      </c>
      <c r="BO307" s="44" t="str">
        <f>IF(Wedstrijden!L360="x","BB","")</f>
        <v/>
      </c>
      <c r="BP307" s="44" t="str">
        <f>IF(Wedstrijden!M360="x","B","")</f>
        <v>B</v>
      </c>
      <c r="BQ307" s="44" t="str">
        <f>IF(Wedstrijden!N360="x","L1","")</f>
        <v>L1</v>
      </c>
      <c r="BR307" s="44" t="str">
        <f>IF(Wedstrijden!O360="x","L2","")</f>
        <v>L2</v>
      </c>
      <c r="BS307" s="44" t="str">
        <f>IF(Wedstrijden!P360="x","M1","")</f>
        <v>M1</v>
      </c>
      <c r="BT307" s="44" t="str">
        <f>IF(Wedstrijden!Q360="x","M2","")</f>
        <v>M2</v>
      </c>
      <c r="BU307" s="44" t="str">
        <f>IF(Wedstrijden!R360="x","Z1","")</f>
        <v>Z1</v>
      </c>
      <c r="BV307" s="44" t="str">
        <f>IF(Wedstrijden!S360="x","Z2","")</f>
        <v>Z2</v>
      </c>
      <c r="BW307" s="44">
        <f>IF(COUNTA(Wedstrijden!T360:AB360)&lt;&gt;0,1,"")</f>
        <v>1</v>
      </c>
      <c r="BX307" s="44">
        <f t="shared" si="25"/>
        <v>1</v>
      </c>
      <c r="BY307" s="44" t="str">
        <f>IF(Wedstrijden!T360="x","BB","")</f>
        <v/>
      </c>
      <c r="BZ307" s="44" t="str">
        <f>IF(Wedstrijden!U360="x","B","")</f>
        <v>B</v>
      </c>
      <c r="CA307" s="44" t="str">
        <f>IF(Wedstrijden!V360="x","L1","")</f>
        <v>L1</v>
      </c>
      <c r="CB307" s="44" t="str">
        <f>IF(Wedstrijden!W360="x","L2","")</f>
        <v>L2</v>
      </c>
      <c r="CC307" s="44" t="str">
        <f>IF(Wedstrijden!X360="x","M1","")</f>
        <v>M1</v>
      </c>
      <c r="CD307" s="44" t="str">
        <f>IF(Wedstrijden!Y360="x","M2","")</f>
        <v>M2</v>
      </c>
      <c r="CE307" s="44" t="str">
        <f>IF(Wedstrijden!Z360="x","Z1","")</f>
        <v>Z1</v>
      </c>
      <c r="CF307" s="44" t="str">
        <f>IF(Wedstrijden!AA360="x","Z2","")</f>
        <v>Z2</v>
      </c>
      <c r="CG307" s="44" t="str">
        <f>IF(Wedstrijden!AB360="x","ZZL","")</f>
        <v>ZZL</v>
      </c>
      <c r="CL307" s="44" t="str">
        <f>IF(COUNTA(Wedstrijden!AC360:AJ360)&lt;&gt;0,2,"")</f>
        <v/>
      </c>
      <c r="CM307" s="44" t="str">
        <f t="shared" si="26"/>
        <v/>
      </c>
      <c r="CN307" s="44" t="str">
        <f>IF(Wedstrijden!AC360="x","AA","")</f>
        <v/>
      </c>
      <c r="CO307" s="44" t="str">
        <f>IF(Wedstrijden!AD360="x","A","")</f>
        <v/>
      </c>
      <c r="CP307" s="44" t="str">
        <f>IF(Wedstrijden!AE360="x","BB","")</f>
        <v/>
      </c>
      <c r="CQ307" s="44" t="str">
        <f>IF(Wedstrijden!AF360="x","B","")</f>
        <v/>
      </c>
      <c r="CR307" s="44" t="str">
        <f>IF(Wedstrijden!AG360="x","L","")</f>
        <v/>
      </c>
      <c r="CS307" s="44" t="str">
        <f>IF(Wedstrijden!AH360="x","M","")</f>
        <v/>
      </c>
      <c r="CT307" s="44" t="str">
        <f>IF(Wedstrijden!AI360="x","Z","")</f>
        <v/>
      </c>
      <c r="CU307" s="44" t="str">
        <f>IF(Wedstrijden!AJ360="x","ZZ","")</f>
        <v/>
      </c>
      <c r="CV307" s="44" t="str">
        <f>IF(COUNTA(Wedstrijden!AK360:AQ360)&lt;&gt;0,2,"")</f>
        <v/>
      </c>
      <c r="CW307" s="44" t="str">
        <f t="shared" si="27"/>
        <v/>
      </c>
      <c r="CX307" s="44" t="str">
        <f>IF(Wedstrijden!AK360="x","BB","")</f>
        <v/>
      </c>
      <c r="CY307" s="44" t="str">
        <f>IF(Wedstrijden!AL360="x","B","")</f>
        <v/>
      </c>
      <c r="CZ307" s="44" t="str">
        <f>IF(Wedstrijden!AM360="x","L","")</f>
        <v/>
      </c>
      <c r="DA307" s="44" t="str">
        <f>IF(Wedstrijden!AN360="x","M","")</f>
        <v/>
      </c>
      <c r="DB307" s="44" t="str">
        <f>IF(Wedstrijden!AO360="x","Z","")</f>
        <v/>
      </c>
      <c r="DC307" s="44" t="str">
        <f>IF(Wedstrijden!AP360="x","ZZ","")</f>
        <v/>
      </c>
      <c r="DD307" s="44" t="str">
        <f>IF(Wedstrijden!AQ360="x","1.40","")</f>
        <v/>
      </c>
      <c r="DE307" s="44" t="str">
        <f>IF(COUNTA(Wedstrijden!AR360:AT360)&lt;&gt;0,6,"")</f>
        <v/>
      </c>
      <c r="DF307" s="44" t="str">
        <f t="shared" si="28"/>
        <v/>
      </c>
      <c r="DG307" s="44" t="str">
        <f>IF(Wedstrijden!AR360="x","L","")</f>
        <v/>
      </c>
      <c r="DH307" s="44" t="str">
        <f>IF(Wedstrijden!AS360="x","M","")</f>
        <v/>
      </c>
      <c r="DI307" s="44" t="str">
        <f>IF(Wedstrijden!AT360="x","Z","")</f>
        <v/>
      </c>
      <c r="DJ307" s="44" t="str">
        <f>IF(COUNTA(Wedstrijden!AU360:AW360)&lt;&gt;0,6,"")</f>
        <v/>
      </c>
      <c r="DK307" s="44" t="str">
        <f t="shared" si="29"/>
        <v/>
      </c>
      <c r="DL307" s="44" t="str">
        <f>IF(Wedstrijden!AU360="x","L","")</f>
        <v/>
      </c>
      <c r="DM307" s="44" t="str">
        <f>IF(Wedstrijden!AV360="x","M","")</f>
        <v/>
      </c>
      <c r="DN307" s="44" t="str">
        <f>IF(Wedstrijden!AW360="x","Z","")</f>
        <v/>
      </c>
    </row>
    <row r="308" spans="1:118" ht="15">
      <c r="A308" s="48" t="e">
        <f>Wedstrijden!#REF!</f>
        <v>#REF!</v>
      </c>
      <c r="B308" s="44" t="str">
        <f>IFERROR(VLOOKUP(Wedstrijden!E361,Wedstrijdlocaties!$B$2:$E$499,2,FALSE),"")</f>
        <v>V12147</v>
      </c>
      <c r="C308" s="44" t="str">
        <f>Wedstrijden!F361</f>
        <v>Spaarnwoude</v>
      </c>
      <c r="D308" s="44" t="str">
        <f>IFERROR(VLOOKUP(Wedstrijden!G361,Organisaties!$B$2:$C$501,2,FALSE),"")</f>
        <v>V60239</v>
      </c>
      <c r="E308" s="44" t="str">
        <f>IFERROR(VLOOKUP(Wedstrijden!G361,Organisaties!$B$2:$F$501,5,FALSE),"")</f>
        <v>V31007</v>
      </c>
      <c r="F308" s="44" t="str">
        <f>IF(Wedstrijden!BC361&lt;&gt;"",Wedstrijden!BC361,"")</f>
        <v/>
      </c>
      <c r="G308" s="44">
        <f>IF(Wedstrijden!AY361="Indoor",1,0)</f>
        <v>0</v>
      </c>
      <c r="H308" s="44">
        <f>Wedstrijden!AZ361</f>
        <v>0</v>
      </c>
      <c r="I308" s="44" t="str">
        <f>IF(Wedstrijden!AX361="Nee",0,IF(Wedstrijden!AX361="Ja",1,""))</f>
        <v/>
      </c>
      <c r="J308" s="44" t="str">
        <f>IF(Wedstrijden!BA361&lt;&gt;"",Wedstrijden!BA361,"")</f>
        <v/>
      </c>
      <c r="W308" s="45"/>
      <c r="AE308" s="45"/>
      <c r="AN308" s="45"/>
      <c r="AU308" s="45"/>
      <c r="BA308" s="45"/>
      <c r="BE308" s="45"/>
      <c r="BJ308" s="44">
        <f>IF(COUNTA(Wedstrijden!I361:S361)&lt;&gt;0,1,"")</f>
        <v>1</v>
      </c>
      <c r="BK308" s="44">
        <f t="shared" si="24"/>
        <v>2</v>
      </c>
      <c r="BL308" s="44" t="str">
        <f>IF(Wedstrijden!I361="x","AA","")</f>
        <v/>
      </c>
      <c r="BM308" s="44" t="str">
        <f>IF(Wedstrijden!J361="x","A","")</f>
        <v/>
      </c>
      <c r="BN308" s="44" t="str">
        <f>IF(Wedstrijden!K361="x","B1","")</f>
        <v/>
      </c>
      <c r="BO308" s="44" t="str">
        <f>IF(Wedstrijden!L361="x","BB","")</f>
        <v/>
      </c>
      <c r="BP308" s="44" t="str">
        <f>IF(Wedstrijden!M361="x","B","")</f>
        <v>B</v>
      </c>
      <c r="BQ308" s="44" t="str">
        <f>IF(Wedstrijden!N361="x","L1","")</f>
        <v>L1</v>
      </c>
      <c r="BR308" s="44" t="str">
        <f>IF(Wedstrijden!O361="x","L2","")</f>
        <v>L2</v>
      </c>
      <c r="BS308" s="44" t="str">
        <f>IF(Wedstrijden!P361="x","M1","")</f>
        <v>M1</v>
      </c>
      <c r="BT308" s="44" t="str">
        <f>IF(Wedstrijden!Q361="x","M2","")</f>
        <v>M2</v>
      </c>
      <c r="BU308" s="44" t="str">
        <f>IF(Wedstrijden!R361="x","Z1","")</f>
        <v>Z1</v>
      </c>
      <c r="BV308" s="44" t="str">
        <f>IF(Wedstrijden!S361="x","Z2","")</f>
        <v>Z2</v>
      </c>
      <c r="BW308" s="44">
        <f>IF(COUNTA(Wedstrijden!T361:AB361)&lt;&gt;0,1,"")</f>
        <v>1</v>
      </c>
      <c r="BX308" s="44">
        <f t="shared" si="25"/>
        <v>1</v>
      </c>
      <c r="BY308" s="44" t="str">
        <f>IF(Wedstrijden!T361="x","BB","")</f>
        <v/>
      </c>
      <c r="BZ308" s="44" t="str">
        <f>IF(Wedstrijden!U361="x","B","")</f>
        <v>B</v>
      </c>
      <c r="CA308" s="44" t="str">
        <f>IF(Wedstrijden!V361="x","L1","")</f>
        <v>L1</v>
      </c>
      <c r="CB308" s="44" t="str">
        <f>IF(Wedstrijden!W361="x","L2","")</f>
        <v>L2</v>
      </c>
      <c r="CC308" s="44" t="str">
        <f>IF(Wedstrijden!X361="x","M1","")</f>
        <v>M1</v>
      </c>
      <c r="CD308" s="44" t="str">
        <f>IF(Wedstrijden!Y361="x","M2","")</f>
        <v>M2</v>
      </c>
      <c r="CE308" s="44" t="str">
        <f>IF(Wedstrijden!Z361="x","Z1","")</f>
        <v>Z1</v>
      </c>
      <c r="CF308" s="44" t="str">
        <f>IF(Wedstrijden!AA361="x","Z2","")</f>
        <v>Z2</v>
      </c>
      <c r="CG308" s="44" t="str">
        <f>IF(Wedstrijden!AB361="x","ZZL","")</f>
        <v/>
      </c>
      <c r="CL308" s="44" t="str">
        <f>IF(COUNTA(Wedstrijden!AC361:AJ361)&lt;&gt;0,2,"")</f>
        <v/>
      </c>
      <c r="CM308" s="44" t="str">
        <f t="shared" si="26"/>
        <v/>
      </c>
      <c r="CN308" s="44" t="str">
        <f>IF(Wedstrijden!AC361="x","AA","")</f>
        <v/>
      </c>
      <c r="CO308" s="44" t="str">
        <f>IF(Wedstrijden!AD361="x","A","")</f>
        <v/>
      </c>
      <c r="CP308" s="44" t="str">
        <f>IF(Wedstrijden!AE361="x","BB","")</f>
        <v/>
      </c>
      <c r="CQ308" s="44" t="str">
        <f>IF(Wedstrijden!AF361="x","B","")</f>
        <v/>
      </c>
      <c r="CR308" s="44" t="str">
        <f>IF(Wedstrijden!AG361="x","L","")</f>
        <v/>
      </c>
      <c r="CS308" s="44" t="str">
        <f>IF(Wedstrijden!AH361="x","M","")</f>
        <v/>
      </c>
      <c r="CT308" s="44" t="str">
        <f>IF(Wedstrijden!AI361="x","Z","")</f>
        <v/>
      </c>
      <c r="CU308" s="44" t="str">
        <f>IF(Wedstrijden!AJ361="x","ZZ","")</f>
        <v/>
      </c>
      <c r="CV308" s="44" t="str">
        <f>IF(COUNTA(Wedstrijden!AK361:AQ361)&lt;&gt;0,2,"")</f>
        <v/>
      </c>
      <c r="CW308" s="44" t="str">
        <f t="shared" si="27"/>
        <v/>
      </c>
      <c r="CX308" s="44" t="str">
        <f>IF(Wedstrijden!AK361="x","BB","")</f>
        <v/>
      </c>
      <c r="CY308" s="44" t="str">
        <f>IF(Wedstrijden!AL361="x","B","")</f>
        <v/>
      </c>
      <c r="CZ308" s="44" t="str">
        <f>IF(Wedstrijden!AM361="x","L","")</f>
        <v/>
      </c>
      <c r="DA308" s="44" t="str">
        <f>IF(Wedstrijden!AN361="x","M","")</f>
        <v/>
      </c>
      <c r="DB308" s="44" t="str">
        <f>IF(Wedstrijden!AO361="x","Z","")</f>
        <v/>
      </c>
      <c r="DC308" s="44" t="str">
        <f>IF(Wedstrijden!AP361="x","ZZ","")</f>
        <v/>
      </c>
      <c r="DD308" s="44" t="str">
        <f>IF(Wedstrijden!AQ361="x","1.40","")</f>
        <v/>
      </c>
      <c r="DE308" s="44" t="str">
        <f>IF(COUNTA(Wedstrijden!AR361:AT361)&lt;&gt;0,6,"")</f>
        <v/>
      </c>
      <c r="DF308" s="44" t="str">
        <f t="shared" si="28"/>
        <v/>
      </c>
      <c r="DG308" s="44" t="str">
        <f>IF(Wedstrijden!AR361="x","L","")</f>
        <v/>
      </c>
      <c r="DH308" s="44" t="str">
        <f>IF(Wedstrijden!AS361="x","M","")</f>
        <v/>
      </c>
      <c r="DI308" s="44" t="str">
        <f>IF(Wedstrijden!AT361="x","Z","")</f>
        <v/>
      </c>
      <c r="DJ308" s="44" t="str">
        <f>IF(COUNTA(Wedstrijden!AU361:AW361)&lt;&gt;0,6,"")</f>
        <v/>
      </c>
      <c r="DK308" s="44" t="str">
        <f t="shared" si="29"/>
        <v/>
      </c>
      <c r="DL308" s="44" t="str">
        <f>IF(Wedstrijden!AU361="x","L","")</f>
        <v/>
      </c>
      <c r="DM308" s="44" t="str">
        <f>IF(Wedstrijden!AV361="x","M","")</f>
        <v/>
      </c>
      <c r="DN308" s="44" t="str">
        <f>IF(Wedstrijden!AW361="x","Z","")</f>
        <v/>
      </c>
    </row>
    <row r="309" spans="1:118" ht="15">
      <c r="A309" s="48" t="e">
        <f>Wedstrijden!#REF!</f>
        <v>#REF!</v>
      </c>
      <c r="B309" s="44">
        <f>IFERROR(VLOOKUP(Wedstrijden!E362,Wedstrijdlocaties!$B$2:$E$499,2,FALSE),"")</f>
        <v>960274</v>
      </c>
      <c r="C309" s="44" t="str">
        <f>Wedstrijden!F362</f>
        <v>Nieuw Vennep</v>
      </c>
      <c r="D309" s="44" t="str">
        <f>IFERROR(VLOOKUP(Wedstrijden!G362,Organisaties!$B$2:$C$501,2,FALSE),"")</f>
        <v>V60284</v>
      </c>
      <c r="E309" s="44" t="str">
        <f>IFERROR(VLOOKUP(Wedstrijden!G362,Organisaties!$B$2:$F$501,5,FALSE),"")</f>
        <v>V31007</v>
      </c>
      <c r="F309" s="44" t="str">
        <f>IF(Wedstrijden!BC362&lt;&gt;"",Wedstrijden!BC362,"")</f>
        <v/>
      </c>
      <c r="G309" s="44">
        <f>IF(Wedstrijden!AY362="Indoor",1,0)</f>
        <v>0</v>
      </c>
      <c r="H309" s="44">
        <f>Wedstrijden!AZ362</f>
        <v>0</v>
      </c>
      <c r="I309" s="44" t="str">
        <f>IF(Wedstrijden!AX362="Nee",0,IF(Wedstrijden!AX362="Ja",1,""))</f>
        <v/>
      </c>
      <c r="J309" s="44" t="str">
        <f>IF(Wedstrijden!BA362&lt;&gt;"",Wedstrijden!BA362,"")</f>
        <v/>
      </c>
      <c r="W309" s="45"/>
      <c r="AE309" s="45"/>
      <c r="AN309" s="45"/>
      <c r="AU309" s="45"/>
      <c r="BA309" s="45"/>
      <c r="BE309" s="45"/>
      <c r="BJ309" s="44">
        <f>IF(COUNTA(Wedstrijden!I362:S362)&lt;&gt;0,1,"")</f>
        <v>1</v>
      </c>
      <c r="BK309" s="44">
        <f t="shared" si="24"/>
        <v>2</v>
      </c>
      <c r="BL309" s="44" t="str">
        <f>IF(Wedstrijden!I362="x","AA","")</f>
        <v/>
      </c>
      <c r="BM309" s="44" t="str">
        <f>IF(Wedstrijden!J362="x","A","")</f>
        <v/>
      </c>
      <c r="BN309" s="44" t="str">
        <f>IF(Wedstrijden!K362="x","B1","")</f>
        <v/>
      </c>
      <c r="BO309" s="44" t="str">
        <f>IF(Wedstrijden!L362="x","BB","")</f>
        <v/>
      </c>
      <c r="BP309" s="44" t="str">
        <f>IF(Wedstrijden!M362="x","B","")</f>
        <v>B</v>
      </c>
      <c r="BQ309" s="44" t="str">
        <f>IF(Wedstrijden!N362="x","L1","")</f>
        <v>L1</v>
      </c>
      <c r="BR309" s="44" t="str">
        <f>IF(Wedstrijden!O362="x","L2","")</f>
        <v>L2</v>
      </c>
      <c r="BS309" s="44" t="str">
        <f>IF(Wedstrijden!P362="x","M1","")</f>
        <v>M1</v>
      </c>
      <c r="BT309" s="44" t="str">
        <f>IF(Wedstrijden!Q362="x","M2","")</f>
        <v>M2</v>
      </c>
      <c r="BU309" s="44" t="str">
        <f>IF(Wedstrijden!R362="x","Z1","")</f>
        <v>Z1</v>
      </c>
      <c r="BV309" s="44" t="str">
        <f>IF(Wedstrijden!S362="x","Z2","")</f>
        <v>Z2</v>
      </c>
      <c r="BW309" s="44">
        <f>IF(COUNTA(Wedstrijden!T362:AB362)&lt;&gt;0,1,"")</f>
        <v>1</v>
      </c>
      <c r="BX309" s="44">
        <f t="shared" si="25"/>
        <v>1</v>
      </c>
      <c r="BY309" s="44" t="str">
        <f>IF(Wedstrijden!T362="x","BB","")</f>
        <v/>
      </c>
      <c r="BZ309" s="44" t="str">
        <f>IF(Wedstrijden!U362="x","B","")</f>
        <v>B</v>
      </c>
      <c r="CA309" s="44" t="str">
        <f>IF(Wedstrijden!V362="x","L1","")</f>
        <v>L1</v>
      </c>
      <c r="CB309" s="44" t="str">
        <f>IF(Wedstrijden!W362="x","L2","")</f>
        <v>L2</v>
      </c>
      <c r="CC309" s="44" t="str">
        <f>IF(Wedstrijden!X362="x","M1","")</f>
        <v>M1</v>
      </c>
      <c r="CD309" s="44" t="str">
        <f>IF(Wedstrijden!Y362="x","M2","")</f>
        <v>M2</v>
      </c>
      <c r="CE309" s="44" t="str">
        <f>IF(Wedstrijden!Z362="x","Z1","")</f>
        <v>Z1</v>
      </c>
      <c r="CF309" s="44" t="str">
        <f>IF(Wedstrijden!AA362="x","Z2","")</f>
        <v>Z2</v>
      </c>
      <c r="CG309" s="44" t="str">
        <f>IF(Wedstrijden!AB362="x","ZZL","")</f>
        <v/>
      </c>
      <c r="CL309" s="44" t="str">
        <f>IF(COUNTA(Wedstrijden!AC362:AJ362)&lt;&gt;0,2,"")</f>
        <v/>
      </c>
      <c r="CM309" s="44" t="str">
        <f t="shared" si="26"/>
        <v/>
      </c>
      <c r="CN309" s="44" t="str">
        <f>IF(Wedstrijden!AC362="x","AA","")</f>
        <v/>
      </c>
      <c r="CO309" s="44" t="str">
        <f>IF(Wedstrijden!AD362="x","A","")</f>
        <v/>
      </c>
      <c r="CP309" s="44" t="str">
        <f>IF(Wedstrijden!AE362="x","BB","")</f>
        <v/>
      </c>
      <c r="CQ309" s="44" t="str">
        <f>IF(Wedstrijden!AF362="x","B","")</f>
        <v/>
      </c>
      <c r="CR309" s="44" t="str">
        <f>IF(Wedstrijden!AG362="x","L","")</f>
        <v/>
      </c>
      <c r="CS309" s="44" t="str">
        <f>IF(Wedstrijden!AH362="x","M","")</f>
        <v/>
      </c>
      <c r="CT309" s="44" t="str">
        <f>IF(Wedstrijden!AI362="x","Z","")</f>
        <v/>
      </c>
      <c r="CU309" s="44" t="str">
        <f>IF(Wedstrijden!AJ362="x","ZZ","")</f>
        <v/>
      </c>
      <c r="CV309" s="44" t="str">
        <f>IF(COUNTA(Wedstrijden!AK362:AQ362)&lt;&gt;0,2,"")</f>
        <v/>
      </c>
      <c r="CW309" s="44" t="str">
        <f t="shared" si="27"/>
        <v/>
      </c>
      <c r="CX309" s="44" t="str">
        <f>IF(Wedstrijden!AK362="x","BB","")</f>
        <v/>
      </c>
      <c r="CY309" s="44" t="str">
        <f>IF(Wedstrijden!AL362="x","B","")</f>
        <v/>
      </c>
      <c r="CZ309" s="44" t="str">
        <f>IF(Wedstrijden!AM362="x","L","")</f>
        <v/>
      </c>
      <c r="DA309" s="44" t="str">
        <f>IF(Wedstrijden!AN362="x","M","")</f>
        <v/>
      </c>
      <c r="DB309" s="44" t="str">
        <f>IF(Wedstrijden!AO362="x","Z","")</f>
        <v/>
      </c>
      <c r="DC309" s="44" t="str">
        <f>IF(Wedstrijden!AP362="x","ZZ","")</f>
        <v/>
      </c>
      <c r="DD309" s="44" t="str">
        <f>IF(Wedstrijden!AQ362="x","1.40","")</f>
        <v/>
      </c>
      <c r="DE309" s="44" t="str">
        <f>IF(COUNTA(Wedstrijden!AR362:AT362)&lt;&gt;0,6,"")</f>
        <v/>
      </c>
      <c r="DF309" s="44" t="str">
        <f t="shared" si="28"/>
        <v/>
      </c>
      <c r="DG309" s="44" t="str">
        <f>IF(Wedstrijden!AR362="x","L","")</f>
        <v/>
      </c>
      <c r="DH309" s="44" t="str">
        <f>IF(Wedstrijden!AS362="x","M","")</f>
        <v/>
      </c>
      <c r="DI309" s="44" t="str">
        <f>IF(Wedstrijden!AT362="x","Z","")</f>
        <v/>
      </c>
      <c r="DJ309" s="44" t="str">
        <f>IF(COUNTA(Wedstrijden!AU362:AW362)&lt;&gt;0,6,"")</f>
        <v/>
      </c>
      <c r="DK309" s="44" t="str">
        <f t="shared" si="29"/>
        <v/>
      </c>
      <c r="DL309" s="44" t="str">
        <f>IF(Wedstrijden!AU362="x","L","")</f>
        <v/>
      </c>
      <c r="DM309" s="44" t="str">
        <f>IF(Wedstrijden!AV362="x","M","")</f>
        <v/>
      </c>
      <c r="DN309" s="44" t="str">
        <f>IF(Wedstrijden!AW362="x","Z","")</f>
        <v/>
      </c>
    </row>
    <row r="310" spans="1:118" ht="15">
      <c r="A310" s="48" t="e">
        <f>Wedstrijden!#REF!</f>
        <v>#REF!</v>
      </c>
      <c r="B310" s="44">
        <f>IFERROR(VLOOKUP(Wedstrijden!E363,Wedstrijdlocaties!$B$2:$E$499,2,FALSE),"")</f>
        <v>927897</v>
      </c>
      <c r="C310" s="44" t="str">
        <f>Wedstrijden!F363</f>
        <v>Aerdenhout</v>
      </c>
      <c r="D310" s="44" t="str">
        <f>IFERROR(VLOOKUP(Wedstrijden!G363,Organisaties!$B$2:$C$501,2,FALSE),"")</f>
        <v>V60185</v>
      </c>
      <c r="E310" s="44" t="str">
        <f>IFERROR(VLOOKUP(Wedstrijden!G363,Organisaties!$B$2:$F$501,5,FALSE),"")</f>
        <v>V31007</v>
      </c>
      <c r="F310" s="44" t="str">
        <f>IF(Wedstrijden!BC363&lt;&gt;"",Wedstrijden!BC363,"")</f>
        <v/>
      </c>
      <c r="G310" s="44">
        <f>IF(Wedstrijden!AY363="Indoor",1,0)</f>
        <v>0</v>
      </c>
      <c r="H310" s="44">
        <f>Wedstrijden!AZ363</f>
        <v>0</v>
      </c>
      <c r="I310" s="44" t="str">
        <f>IF(Wedstrijden!AX363="Nee",0,IF(Wedstrijden!AX363="Ja",1,""))</f>
        <v/>
      </c>
      <c r="J310" s="44" t="str">
        <f>IF(Wedstrijden!BA363&lt;&gt;"",Wedstrijden!BA363,"")</f>
        <v/>
      </c>
      <c r="W310" s="45"/>
      <c r="AE310" s="45"/>
      <c r="AN310" s="45"/>
      <c r="AU310" s="45"/>
      <c r="BA310" s="45"/>
      <c r="BE310" s="45"/>
      <c r="BJ310" s="44">
        <f>IF(COUNTA(Wedstrijden!I363:S363)&lt;&gt;0,1,"")</f>
        <v>1</v>
      </c>
      <c r="BK310" s="44">
        <f t="shared" si="24"/>
        <v>2</v>
      </c>
      <c r="BL310" s="44" t="str">
        <f>IF(Wedstrijden!I363="x","AA","")</f>
        <v/>
      </c>
      <c r="BM310" s="44" t="str">
        <f>IF(Wedstrijden!J363="x","A","")</f>
        <v/>
      </c>
      <c r="BN310" s="44" t="str">
        <f>IF(Wedstrijden!K363="x","B1","")</f>
        <v/>
      </c>
      <c r="BO310" s="44" t="str">
        <f>IF(Wedstrijden!L363="x","BB","")</f>
        <v/>
      </c>
      <c r="BP310" s="44" t="str">
        <f>IF(Wedstrijden!M363="x","B","")</f>
        <v>B</v>
      </c>
      <c r="BQ310" s="44" t="str">
        <f>IF(Wedstrijden!N363="x","L1","")</f>
        <v>L1</v>
      </c>
      <c r="BR310" s="44" t="str">
        <f>IF(Wedstrijden!O363="x","L2","")</f>
        <v>L2</v>
      </c>
      <c r="BS310" s="44" t="str">
        <f>IF(Wedstrijden!P363="x","M1","")</f>
        <v>M1</v>
      </c>
      <c r="BT310" s="44" t="str">
        <f>IF(Wedstrijden!Q363="x","M2","")</f>
        <v>M2</v>
      </c>
      <c r="BU310" s="44" t="str">
        <f>IF(Wedstrijden!R363="x","Z1","")</f>
        <v/>
      </c>
      <c r="BV310" s="44" t="str">
        <f>IF(Wedstrijden!S363="x","Z2","")</f>
        <v/>
      </c>
      <c r="BW310" s="44">
        <f>IF(COUNTA(Wedstrijden!T363:AB363)&lt;&gt;0,1,"")</f>
        <v>1</v>
      </c>
      <c r="BX310" s="44">
        <f t="shared" si="25"/>
        <v>1</v>
      </c>
      <c r="BY310" s="44" t="str">
        <f>IF(Wedstrijden!T363="x","BB","")</f>
        <v/>
      </c>
      <c r="BZ310" s="44" t="str">
        <f>IF(Wedstrijden!U363="x","B","")</f>
        <v>B</v>
      </c>
      <c r="CA310" s="44" t="str">
        <f>IF(Wedstrijden!V363="x","L1","")</f>
        <v>L1</v>
      </c>
      <c r="CB310" s="44" t="str">
        <f>IF(Wedstrijden!W363="x","L2","")</f>
        <v>L2</v>
      </c>
      <c r="CC310" s="44" t="str">
        <f>IF(Wedstrijden!X363="x","M1","")</f>
        <v>M1</v>
      </c>
      <c r="CD310" s="44" t="str">
        <f>IF(Wedstrijden!Y363="x","M2","")</f>
        <v>M2</v>
      </c>
      <c r="CE310" s="44" t="str">
        <f>IF(Wedstrijden!Z363="x","Z1","")</f>
        <v/>
      </c>
      <c r="CF310" s="44" t="str">
        <f>IF(Wedstrijden!AA363="x","Z2","")</f>
        <v/>
      </c>
      <c r="CG310" s="44" t="str">
        <f>IF(Wedstrijden!AB363="x","ZZL","")</f>
        <v/>
      </c>
      <c r="CL310" s="44" t="str">
        <f>IF(COUNTA(Wedstrijden!AC363:AJ363)&lt;&gt;0,2,"")</f>
        <v/>
      </c>
      <c r="CM310" s="44" t="str">
        <f t="shared" si="26"/>
        <v/>
      </c>
      <c r="CN310" s="44" t="str">
        <f>IF(Wedstrijden!AC363="x","AA","")</f>
        <v/>
      </c>
      <c r="CO310" s="44" t="str">
        <f>IF(Wedstrijden!AD363="x","A","")</f>
        <v/>
      </c>
      <c r="CP310" s="44" t="str">
        <f>IF(Wedstrijden!AE363="x","BB","")</f>
        <v/>
      </c>
      <c r="CQ310" s="44" t="str">
        <f>IF(Wedstrijden!AF363="x","B","")</f>
        <v/>
      </c>
      <c r="CR310" s="44" t="str">
        <f>IF(Wedstrijden!AG363="x","L","")</f>
        <v/>
      </c>
      <c r="CS310" s="44" t="str">
        <f>IF(Wedstrijden!AH363="x","M","")</f>
        <v/>
      </c>
      <c r="CT310" s="44" t="str">
        <f>IF(Wedstrijden!AI363="x","Z","")</f>
        <v/>
      </c>
      <c r="CU310" s="44" t="str">
        <f>IF(Wedstrijden!AJ363="x","ZZ","")</f>
        <v/>
      </c>
      <c r="CV310" s="44" t="str">
        <f>IF(COUNTA(Wedstrijden!AK363:AQ363)&lt;&gt;0,2,"")</f>
        <v/>
      </c>
      <c r="CW310" s="44" t="str">
        <f t="shared" si="27"/>
        <v/>
      </c>
      <c r="CX310" s="44" t="str">
        <f>IF(Wedstrijden!AK363="x","BB","")</f>
        <v/>
      </c>
      <c r="CY310" s="44" t="str">
        <f>IF(Wedstrijden!AL363="x","B","")</f>
        <v/>
      </c>
      <c r="CZ310" s="44" t="str">
        <f>IF(Wedstrijden!AM363="x","L","")</f>
        <v/>
      </c>
      <c r="DA310" s="44" t="str">
        <f>IF(Wedstrijden!AN363="x","M","")</f>
        <v/>
      </c>
      <c r="DB310" s="44" t="str">
        <f>IF(Wedstrijden!AO363="x","Z","")</f>
        <v/>
      </c>
      <c r="DC310" s="44" t="str">
        <f>IF(Wedstrijden!AP363="x","ZZ","")</f>
        <v/>
      </c>
      <c r="DD310" s="44" t="str">
        <f>IF(Wedstrijden!AQ363="x","1.40","")</f>
        <v/>
      </c>
      <c r="DE310" s="44" t="str">
        <f>IF(COUNTA(Wedstrijden!AR363:AT363)&lt;&gt;0,6,"")</f>
        <v/>
      </c>
      <c r="DF310" s="44" t="str">
        <f t="shared" si="28"/>
        <v/>
      </c>
      <c r="DG310" s="44" t="str">
        <f>IF(Wedstrijden!AR363="x","L","")</f>
        <v/>
      </c>
      <c r="DH310" s="44" t="str">
        <f>IF(Wedstrijden!AS363="x","M","")</f>
        <v/>
      </c>
      <c r="DI310" s="44" t="str">
        <f>IF(Wedstrijden!AT363="x","Z","")</f>
        <v/>
      </c>
      <c r="DJ310" s="44" t="str">
        <f>IF(COUNTA(Wedstrijden!AU363:AW363)&lt;&gt;0,6,"")</f>
        <v/>
      </c>
      <c r="DK310" s="44" t="str">
        <f t="shared" si="29"/>
        <v/>
      </c>
      <c r="DL310" s="44" t="str">
        <f>IF(Wedstrijden!AU363="x","L","")</f>
        <v/>
      </c>
      <c r="DM310" s="44" t="str">
        <f>IF(Wedstrijden!AV363="x","M","")</f>
        <v/>
      </c>
      <c r="DN310" s="44" t="str">
        <f>IF(Wedstrijden!AW363="x","Z","")</f>
        <v/>
      </c>
    </row>
    <row r="311" spans="1:118" ht="15">
      <c r="A311" s="48" t="e">
        <f>Wedstrijden!#REF!</f>
        <v>#REF!</v>
      </c>
      <c r="B311" s="44" t="str">
        <f>IFERROR(VLOOKUP(Wedstrijden!E364,Wedstrijdlocaties!$B$2:$E$499,2,FALSE),"")</f>
        <v>R80187</v>
      </c>
      <c r="C311" s="44" t="str">
        <f>Wedstrijden!F364</f>
        <v>Den Ilp</v>
      </c>
      <c r="D311" s="44" t="str">
        <f>IFERROR(VLOOKUP(Wedstrijden!G364,Organisaties!$B$2:$C$501,2,FALSE),"")</f>
        <v/>
      </c>
      <c r="E311" s="44" t="str">
        <f>IFERROR(VLOOKUP(Wedstrijden!G364,Organisaties!$B$2:$F$501,5,FALSE),"")</f>
        <v/>
      </c>
      <c r="F311" s="44" t="str">
        <f>IF(Wedstrijden!BC364&lt;&gt;"",Wedstrijden!BC364,"")</f>
        <v/>
      </c>
      <c r="G311" s="44">
        <f>IF(Wedstrijden!AY364="Indoor",1,0)</f>
        <v>0</v>
      </c>
      <c r="H311" s="44">
        <f>Wedstrijden!AZ364</f>
        <v>0</v>
      </c>
      <c r="I311" s="44" t="str">
        <f>IF(Wedstrijden!AX364="Nee",0,IF(Wedstrijden!AX364="Ja",1,""))</f>
        <v/>
      </c>
      <c r="J311" s="44" t="str">
        <f>IF(Wedstrijden!BA364&lt;&gt;"",Wedstrijden!BA364,"")</f>
        <v/>
      </c>
      <c r="W311" s="45"/>
      <c r="AE311" s="45"/>
      <c r="AN311" s="45"/>
      <c r="AU311" s="45"/>
      <c r="BA311" s="45"/>
      <c r="BE311" s="45"/>
      <c r="BJ311" s="44">
        <f>IF(COUNTA(Wedstrijden!I364:S364)&lt;&gt;0,1,"")</f>
        <v>1</v>
      </c>
      <c r="BK311" s="44">
        <f t="shared" si="24"/>
        <v>2</v>
      </c>
      <c r="BL311" s="44" t="str">
        <f>IF(Wedstrijden!I364="x","AA","")</f>
        <v/>
      </c>
      <c r="BM311" s="44" t="str">
        <f>IF(Wedstrijden!J364="x","A","")</f>
        <v/>
      </c>
      <c r="BN311" s="44" t="str">
        <f>IF(Wedstrijden!K364="x","B1","")</f>
        <v/>
      </c>
      <c r="BO311" s="44" t="str">
        <f>IF(Wedstrijden!L364="x","BB","")</f>
        <v/>
      </c>
      <c r="BP311" s="44" t="str">
        <f>IF(Wedstrijden!M364="x","B","")</f>
        <v>B</v>
      </c>
      <c r="BQ311" s="44" t="str">
        <f>IF(Wedstrijden!N364="x","L1","")</f>
        <v>L1</v>
      </c>
      <c r="BR311" s="44" t="str">
        <f>IF(Wedstrijden!O364="x","L2","")</f>
        <v>L2</v>
      </c>
      <c r="BS311" s="44" t="str">
        <f>IF(Wedstrijden!P364="x","M1","")</f>
        <v>M1</v>
      </c>
      <c r="BT311" s="44" t="str">
        <f>IF(Wedstrijden!Q364="x","M2","")</f>
        <v>M2</v>
      </c>
      <c r="BU311" s="44" t="str">
        <f>IF(Wedstrijden!R364="x","Z1","")</f>
        <v/>
      </c>
      <c r="BV311" s="44" t="str">
        <f>IF(Wedstrijden!S364="x","Z2","")</f>
        <v/>
      </c>
      <c r="BW311" s="44">
        <f>IF(COUNTA(Wedstrijden!T364:AB364)&lt;&gt;0,1,"")</f>
        <v>1</v>
      </c>
      <c r="BX311" s="44">
        <f t="shared" si="25"/>
        <v>1</v>
      </c>
      <c r="BY311" s="44" t="str">
        <f>IF(Wedstrijden!T364="x","BB","")</f>
        <v/>
      </c>
      <c r="BZ311" s="44" t="str">
        <f>IF(Wedstrijden!U364="x","B","")</f>
        <v>B</v>
      </c>
      <c r="CA311" s="44" t="str">
        <f>IF(Wedstrijden!V364="x","L1","")</f>
        <v>L1</v>
      </c>
      <c r="CB311" s="44" t="str">
        <f>IF(Wedstrijden!W364="x","L2","")</f>
        <v>L2</v>
      </c>
      <c r="CC311" s="44" t="str">
        <f>IF(Wedstrijden!X364="x","M1","")</f>
        <v>M1</v>
      </c>
      <c r="CD311" s="44" t="str">
        <f>IF(Wedstrijden!Y364="x","M2","")</f>
        <v>M2</v>
      </c>
      <c r="CE311" s="44" t="str">
        <f>IF(Wedstrijden!Z364="x","Z1","")</f>
        <v/>
      </c>
      <c r="CF311" s="44" t="str">
        <f>IF(Wedstrijden!AA364="x","Z2","")</f>
        <v/>
      </c>
      <c r="CG311" s="44" t="str">
        <f>IF(Wedstrijden!AB364="x","ZZL","")</f>
        <v/>
      </c>
      <c r="CL311" s="44" t="str">
        <f>IF(COUNTA(Wedstrijden!AC364:AJ364)&lt;&gt;0,2,"")</f>
        <v/>
      </c>
      <c r="CM311" s="44" t="str">
        <f t="shared" si="26"/>
        <v/>
      </c>
      <c r="CN311" s="44" t="str">
        <f>IF(Wedstrijden!AC364="x","AA","")</f>
        <v/>
      </c>
      <c r="CO311" s="44" t="str">
        <f>IF(Wedstrijden!AD364="x","A","")</f>
        <v/>
      </c>
      <c r="CP311" s="44" t="str">
        <f>IF(Wedstrijden!AE364="x","BB","")</f>
        <v/>
      </c>
      <c r="CQ311" s="44" t="str">
        <f>IF(Wedstrijden!AF364="x","B","")</f>
        <v/>
      </c>
      <c r="CR311" s="44" t="str">
        <f>IF(Wedstrijden!AG364="x","L","")</f>
        <v/>
      </c>
      <c r="CS311" s="44" t="str">
        <f>IF(Wedstrijden!AH364="x","M","")</f>
        <v/>
      </c>
      <c r="CT311" s="44" t="str">
        <f>IF(Wedstrijden!AI364="x","Z","")</f>
        <v/>
      </c>
      <c r="CU311" s="44" t="str">
        <f>IF(Wedstrijden!AJ364="x","ZZ","")</f>
        <v/>
      </c>
      <c r="CV311" s="44" t="str">
        <f>IF(COUNTA(Wedstrijden!AK364:AQ364)&lt;&gt;0,2,"")</f>
        <v/>
      </c>
      <c r="CW311" s="44" t="str">
        <f t="shared" si="27"/>
        <v/>
      </c>
      <c r="CX311" s="44" t="str">
        <f>IF(Wedstrijden!AK364="x","BB","")</f>
        <v/>
      </c>
      <c r="CY311" s="44" t="str">
        <f>IF(Wedstrijden!AL364="x","B","")</f>
        <v/>
      </c>
      <c r="CZ311" s="44" t="str">
        <f>IF(Wedstrijden!AM364="x","L","")</f>
        <v/>
      </c>
      <c r="DA311" s="44" t="str">
        <f>IF(Wedstrijden!AN364="x","M","")</f>
        <v/>
      </c>
      <c r="DB311" s="44" t="str">
        <f>IF(Wedstrijden!AO364="x","Z","")</f>
        <v/>
      </c>
      <c r="DC311" s="44" t="str">
        <f>IF(Wedstrijden!AP364="x","ZZ","")</f>
        <v/>
      </c>
      <c r="DD311" s="44" t="str">
        <f>IF(Wedstrijden!AQ364="x","1.40","")</f>
        <v/>
      </c>
      <c r="DE311" s="44" t="str">
        <f>IF(COUNTA(Wedstrijden!AR364:AT364)&lt;&gt;0,6,"")</f>
        <v/>
      </c>
      <c r="DF311" s="44" t="str">
        <f t="shared" si="28"/>
        <v/>
      </c>
      <c r="DG311" s="44" t="str">
        <f>IF(Wedstrijden!AR364="x","L","")</f>
        <v/>
      </c>
      <c r="DH311" s="44" t="str">
        <f>IF(Wedstrijden!AS364="x","M","")</f>
        <v/>
      </c>
      <c r="DI311" s="44" t="str">
        <f>IF(Wedstrijden!AT364="x","Z","")</f>
        <v/>
      </c>
      <c r="DJ311" s="44" t="str">
        <f>IF(COUNTA(Wedstrijden!AU364:AW364)&lt;&gt;0,6,"")</f>
        <v/>
      </c>
      <c r="DK311" s="44" t="str">
        <f t="shared" si="29"/>
        <v/>
      </c>
      <c r="DL311" s="44" t="str">
        <f>IF(Wedstrijden!AU364="x","L","")</f>
        <v/>
      </c>
      <c r="DM311" s="44" t="str">
        <f>IF(Wedstrijden!AV364="x","M","")</f>
        <v/>
      </c>
      <c r="DN311" s="44" t="str">
        <f>IF(Wedstrijden!AW364="x","Z","")</f>
        <v/>
      </c>
    </row>
    <row r="312" spans="1:118" ht="15">
      <c r="A312" s="48" t="e">
        <f>Wedstrijden!#REF!</f>
        <v>#REF!</v>
      </c>
      <c r="B312" s="44">
        <f>IFERROR(VLOOKUP(Wedstrijden!E365,Wedstrijdlocaties!$B$2:$E$499,2,FALSE),"")</f>
        <v>827187</v>
      </c>
      <c r="C312" s="44" t="str">
        <f>Wedstrijden!F365</f>
        <v>Kwadijk</v>
      </c>
      <c r="D312" s="44">
        <f>IFERROR(VLOOKUP(Wedstrijden!G365,Organisaties!$B$2:$C$501,2,FALSE),"")</f>
        <v>887020</v>
      </c>
      <c r="E312" s="44" t="str">
        <f>IFERROR(VLOOKUP(Wedstrijden!G365,Organisaties!$B$2:$F$501,5,FALSE),"")</f>
        <v>V31007</v>
      </c>
      <c r="F312" s="44" t="str">
        <f>IF(Wedstrijden!BC365&lt;&gt;"",Wedstrijden!BC365,"")</f>
        <v/>
      </c>
      <c r="G312" s="44">
        <f>IF(Wedstrijden!AY365="Indoor",1,0)</f>
        <v>0</v>
      </c>
      <c r="H312" s="44">
        <f>Wedstrijden!AZ365</f>
        <v>0</v>
      </c>
      <c r="I312" s="44" t="str">
        <f>IF(Wedstrijden!AX365="Nee",0,IF(Wedstrijden!AX365="Ja",1,""))</f>
        <v/>
      </c>
      <c r="J312" s="44" t="str">
        <f>IF(Wedstrijden!BA365&lt;&gt;"",Wedstrijden!BA365,"")</f>
        <v/>
      </c>
      <c r="W312" s="45"/>
      <c r="AE312" s="45"/>
      <c r="AN312" s="45"/>
      <c r="AU312" s="45"/>
      <c r="BA312" s="45"/>
      <c r="BE312" s="45"/>
      <c r="BJ312" s="44">
        <f>IF(COUNTA(Wedstrijden!I365:S365)&lt;&gt;0,1,"")</f>
        <v>1</v>
      </c>
      <c r="BK312" s="44">
        <f t="shared" si="24"/>
        <v>2</v>
      </c>
      <c r="BL312" s="44" t="str">
        <f>IF(Wedstrijden!I365="x","AA","")</f>
        <v/>
      </c>
      <c r="BM312" s="44" t="str">
        <f>IF(Wedstrijden!J365="x","A","")</f>
        <v/>
      </c>
      <c r="BN312" s="44" t="str">
        <f>IF(Wedstrijden!K365="x","B1","")</f>
        <v/>
      </c>
      <c r="BO312" s="44" t="str">
        <f>IF(Wedstrijden!L365="x","BB","")</f>
        <v/>
      </c>
      <c r="BP312" s="44" t="str">
        <f>IF(Wedstrijden!M365="x","B","")</f>
        <v>B</v>
      </c>
      <c r="BQ312" s="44" t="str">
        <f>IF(Wedstrijden!N365="x","L1","")</f>
        <v>L1</v>
      </c>
      <c r="BR312" s="44" t="str">
        <f>IF(Wedstrijden!O365="x","L2","")</f>
        <v>L2</v>
      </c>
      <c r="BS312" s="44" t="str">
        <f>IF(Wedstrijden!P365="x","M1","")</f>
        <v>M1</v>
      </c>
      <c r="BT312" s="44" t="str">
        <f>IF(Wedstrijden!Q365="x","M2","")</f>
        <v>M2</v>
      </c>
      <c r="BU312" s="44" t="str">
        <f>IF(Wedstrijden!R365="x","Z1","")</f>
        <v>Z1</v>
      </c>
      <c r="BV312" s="44" t="str">
        <f>IF(Wedstrijden!S365="x","Z2","")</f>
        <v>Z2</v>
      </c>
      <c r="BW312" s="44">
        <f>IF(COUNTA(Wedstrijden!T365:AB365)&lt;&gt;0,1,"")</f>
        <v>1</v>
      </c>
      <c r="BX312" s="44">
        <f t="shared" si="25"/>
        <v>1</v>
      </c>
      <c r="BY312" s="44" t="str">
        <f>IF(Wedstrijden!T365="x","BB","")</f>
        <v/>
      </c>
      <c r="BZ312" s="44" t="str">
        <f>IF(Wedstrijden!U365="x","B","")</f>
        <v>B</v>
      </c>
      <c r="CA312" s="44" t="str">
        <f>IF(Wedstrijden!V365="x","L1","")</f>
        <v>L1</v>
      </c>
      <c r="CB312" s="44" t="str">
        <f>IF(Wedstrijden!W365="x","L2","")</f>
        <v>L2</v>
      </c>
      <c r="CC312" s="44" t="str">
        <f>IF(Wedstrijden!X365="x","M1","")</f>
        <v>M1</v>
      </c>
      <c r="CD312" s="44" t="str">
        <f>IF(Wedstrijden!Y365="x","M2","")</f>
        <v>M2</v>
      </c>
      <c r="CE312" s="44" t="str">
        <f>IF(Wedstrijden!Z365="x","Z1","")</f>
        <v>Z1</v>
      </c>
      <c r="CF312" s="44" t="str">
        <f>IF(Wedstrijden!AA365="x","Z2","")</f>
        <v>Z2</v>
      </c>
      <c r="CG312" s="44" t="str">
        <f>IF(Wedstrijden!AB365="x","ZZL","")</f>
        <v/>
      </c>
      <c r="CL312" s="44" t="str">
        <f>IF(COUNTA(Wedstrijden!AC365:AJ365)&lt;&gt;0,2,"")</f>
        <v/>
      </c>
      <c r="CM312" s="44" t="str">
        <f t="shared" si="26"/>
        <v/>
      </c>
      <c r="CN312" s="44" t="str">
        <f>IF(Wedstrijden!AC365="x","AA","")</f>
        <v/>
      </c>
      <c r="CO312" s="44" t="str">
        <f>IF(Wedstrijden!AD365="x","A","")</f>
        <v/>
      </c>
      <c r="CP312" s="44" t="str">
        <f>IF(Wedstrijden!AE365="x","BB","")</f>
        <v/>
      </c>
      <c r="CQ312" s="44" t="str">
        <f>IF(Wedstrijden!AF365="x","B","")</f>
        <v/>
      </c>
      <c r="CR312" s="44" t="str">
        <f>IF(Wedstrijden!AG365="x","L","")</f>
        <v/>
      </c>
      <c r="CS312" s="44" t="str">
        <f>IF(Wedstrijden!AH365="x","M","")</f>
        <v/>
      </c>
      <c r="CT312" s="44" t="str">
        <f>IF(Wedstrijden!AI365="x","Z","")</f>
        <v/>
      </c>
      <c r="CU312" s="44" t="str">
        <f>IF(Wedstrijden!AJ365="x","ZZ","")</f>
        <v/>
      </c>
      <c r="CV312" s="44" t="str">
        <f>IF(COUNTA(Wedstrijden!AK365:AQ365)&lt;&gt;0,2,"")</f>
        <v/>
      </c>
      <c r="CW312" s="44" t="str">
        <f t="shared" si="27"/>
        <v/>
      </c>
      <c r="CX312" s="44" t="str">
        <f>IF(Wedstrijden!AK365="x","BB","")</f>
        <v/>
      </c>
      <c r="CY312" s="44" t="str">
        <f>IF(Wedstrijden!AL365="x","B","")</f>
        <v/>
      </c>
      <c r="CZ312" s="44" t="str">
        <f>IF(Wedstrijden!AM365="x","L","")</f>
        <v/>
      </c>
      <c r="DA312" s="44" t="str">
        <f>IF(Wedstrijden!AN365="x","M","")</f>
        <v/>
      </c>
      <c r="DB312" s="44" t="str">
        <f>IF(Wedstrijden!AO365="x","Z","")</f>
        <v/>
      </c>
      <c r="DC312" s="44" t="str">
        <f>IF(Wedstrijden!AP365="x","ZZ","")</f>
        <v/>
      </c>
      <c r="DD312" s="44" t="str">
        <f>IF(Wedstrijden!AQ365="x","1.40","")</f>
        <v/>
      </c>
      <c r="DE312" s="44" t="str">
        <f>IF(COUNTA(Wedstrijden!AR365:AT365)&lt;&gt;0,6,"")</f>
        <v/>
      </c>
      <c r="DF312" s="44" t="str">
        <f t="shared" si="28"/>
        <v/>
      </c>
      <c r="DG312" s="44" t="str">
        <f>IF(Wedstrijden!AR365="x","L","")</f>
        <v/>
      </c>
      <c r="DH312" s="44" t="str">
        <f>IF(Wedstrijden!AS365="x","M","")</f>
        <v/>
      </c>
      <c r="DI312" s="44" t="str">
        <f>IF(Wedstrijden!AT365="x","Z","")</f>
        <v/>
      </c>
      <c r="DJ312" s="44" t="str">
        <f>IF(COUNTA(Wedstrijden!AU365:AW365)&lt;&gt;0,6,"")</f>
        <v/>
      </c>
      <c r="DK312" s="44" t="str">
        <f t="shared" si="29"/>
        <v/>
      </c>
      <c r="DL312" s="44" t="str">
        <f>IF(Wedstrijden!AU365="x","L","")</f>
        <v/>
      </c>
      <c r="DM312" s="44" t="str">
        <f>IF(Wedstrijden!AV365="x","M","")</f>
        <v/>
      </c>
      <c r="DN312" s="44" t="str">
        <f>IF(Wedstrijden!AW365="x","Z","")</f>
        <v/>
      </c>
    </row>
    <row r="313" spans="1:118" ht="15">
      <c r="A313" s="48" t="e">
        <f>Wedstrijden!#REF!</f>
        <v>#REF!</v>
      </c>
      <c r="B313" s="44">
        <f>IFERROR(VLOOKUP(Wedstrijden!E366,Wedstrijdlocaties!$B$2:$E$499,2,FALSE),"")</f>
        <v>973274</v>
      </c>
      <c r="C313" s="44" t="str">
        <f>Wedstrijden!F366</f>
        <v>Enkhuizen</v>
      </c>
      <c r="D313" s="44" t="str">
        <f>IFERROR(VLOOKUP(Wedstrijden!G366,Organisaties!$B$2:$C$501,2,FALSE),"")</f>
        <v/>
      </c>
      <c r="E313" s="44" t="str">
        <f>IFERROR(VLOOKUP(Wedstrijden!G366,Organisaties!$B$2:$F$501,5,FALSE),"")</f>
        <v/>
      </c>
      <c r="F313" s="44" t="str">
        <f>IF(Wedstrijden!BC366&lt;&gt;"",Wedstrijden!BC366,"")</f>
        <v/>
      </c>
      <c r="G313" s="44">
        <f>IF(Wedstrijden!AY366="Indoor",1,0)</f>
        <v>0</v>
      </c>
      <c r="H313" s="44">
        <f>Wedstrijden!AZ366</f>
        <v>0</v>
      </c>
      <c r="I313" s="44" t="str">
        <f>IF(Wedstrijden!AX366="Nee",0,IF(Wedstrijden!AX366="Ja",1,""))</f>
        <v/>
      </c>
      <c r="J313" s="44" t="str">
        <f>IF(Wedstrijden!BA366&lt;&gt;"",Wedstrijden!BA366,"")</f>
        <v>Outdoor</v>
      </c>
      <c r="W313" s="45"/>
      <c r="AE313" s="45"/>
      <c r="AN313" s="45"/>
      <c r="AU313" s="45"/>
      <c r="BA313" s="45"/>
      <c r="BE313" s="45"/>
      <c r="BJ313" s="44">
        <f>IF(COUNTA(Wedstrijden!I366:S366)&lt;&gt;0,1,"")</f>
        <v>1</v>
      </c>
      <c r="BK313" s="44">
        <f t="shared" si="24"/>
        <v>2</v>
      </c>
      <c r="BL313" s="44" t="str">
        <f>IF(Wedstrijden!I366="x","AA","")</f>
        <v/>
      </c>
      <c r="BM313" s="44" t="str">
        <f>IF(Wedstrijden!J366="x","A","")</f>
        <v/>
      </c>
      <c r="BN313" s="44" t="str">
        <f>IF(Wedstrijden!K366="x","B1","")</f>
        <v/>
      </c>
      <c r="BO313" s="44" t="str">
        <f>IF(Wedstrijden!L366="x","BB","")</f>
        <v/>
      </c>
      <c r="BP313" s="44" t="str">
        <f>IF(Wedstrijden!M366="x","B","")</f>
        <v>B</v>
      </c>
      <c r="BQ313" s="44" t="str">
        <f>IF(Wedstrijden!N366="x","L1","")</f>
        <v>L1</v>
      </c>
      <c r="BR313" s="44" t="str">
        <f>IF(Wedstrijden!O366="x","L2","")</f>
        <v>L2</v>
      </c>
      <c r="BS313" s="44" t="str">
        <f>IF(Wedstrijden!P366="x","M1","")</f>
        <v>M1</v>
      </c>
      <c r="BT313" s="44" t="str">
        <f>IF(Wedstrijden!Q366="x","M2","")</f>
        <v>M2</v>
      </c>
      <c r="BU313" s="44" t="str">
        <f>IF(Wedstrijden!R366="x","Z1","")</f>
        <v/>
      </c>
      <c r="BV313" s="44" t="str">
        <f>IF(Wedstrijden!S366="x","Z2","")</f>
        <v/>
      </c>
      <c r="BW313" s="44">
        <f>IF(COUNTA(Wedstrijden!T366:AB366)&lt;&gt;0,1,"")</f>
        <v>1</v>
      </c>
      <c r="BX313" s="44">
        <f t="shared" si="25"/>
        <v>1</v>
      </c>
      <c r="BY313" s="44" t="str">
        <f>IF(Wedstrijden!T366="x","BB","")</f>
        <v/>
      </c>
      <c r="BZ313" s="44" t="str">
        <f>IF(Wedstrijden!U366="x","B","")</f>
        <v>B</v>
      </c>
      <c r="CA313" s="44" t="str">
        <f>IF(Wedstrijden!V366="x","L1","")</f>
        <v>L1</v>
      </c>
      <c r="CB313" s="44" t="str">
        <f>IF(Wedstrijden!W366="x","L2","")</f>
        <v>L2</v>
      </c>
      <c r="CC313" s="44" t="str">
        <f>IF(Wedstrijden!X366="x","M1","")</f>
        <v>M1</v>
      </c>
      <c r="CD313" s="44" t="str">
        <f>IF(Wedstrijden!Y366="x","M2","")</f>
        <v>M2</v>
      </c>
      <c r="CE313" s="44" t="str">
        <f>IF(Wedstrijden!Z366="x","Z1","")</f>
        <v/>
      </c>
      <c r="CF313" s="44" t="str">
        <f>IF(Wedstrijden!AA366="x","Z2","")</f>
        <v/>
      </c>
      <c r="CG313" s="44" t="str">
        <f>IF(Wedstrijden!AB366="x","ZZL","")</f>
        <v/>
      </c>
      <c r="CL313" s="44" t="str">
        <f>IF(COUNTA(Wedstrijden!AC366:AJ366)&lt;&gt;0,2,"")</f>
        <v/>
      </c>
      <c r="CM313" s="44" t="str">
        <f t="shared" si="26"/>
        <v/>
      </c>
      <c r="CN313" s="44" t="str">
        <f>IF(Wedstrijden!AC366="x","AA","")</f>
        <v/>
      </c>
      <c r="CO313" s="44" t="str">
        <f>IF(Wedstrijden!AD366="x","A","")</f>
        <v/>
      </c>
      <c r="CP313" s="44" t="str">
        <f>IF(Wedstrijden!AE366="x","BB","")</f>
        <v/>
      </c>
      <c r="CQ313" s="44" t="str">
        <f>IF(Wedstrijden!AF366="x","B","")</f>
        <v/>
      </c>
      <c r="CR313" s="44" t="str">
        <f>IF(Wedstrijden!AG366="x","L","")</f>
        <v/>
      </c>
      <c r="CS313" s="44" t="str">
        <f>IF(Wedstrijden!AH366="x","M","")</f>
        <v/>
      </c>
      <c r="CT313" s="44" t="str">
        <f>IF(Wedstrijden!AI366="x","Z","")</f>
        <v/>
      </c>
      <c r="CU313" s="44" t="str">
        <f>IF(Wedstrijden!AJ366="x","ZZ","")</f>
        <v/>
      </c>
      <c r="CV313" s="44" t="str">
        <f>IF(COUNTA(Wedstrijden!AK366:AQ366)&lt;&gt;0,2,"")</f>
        <v/>
      </c>
      <c r="CW313" s="44" t="str">
        <f t="shared" si="27"/>
        <v/>
      </c>
      <c r="CX313" s="44" t="str">
        <f>IF(Wedstrijden!AK366="x","BB","")</f>
        <v/>
      </c>
      <c r="CY313" s="44" t="str">
        <f>IF(Wedstrijden!AL366="x","B","")</f>
        <v/>
      </c>
      <c r="CZ313" s="44" t="str">
        <f>IF(Wedstrijden!AM366="x","L","")</f>
        <v/>
      </c>
      <c r="DA313" s="44" t="str">
        <f>IF(Wedstrijden!AN366="x","M","")</f>
        <v/>
      </c>
      <c r="DB313" s="44" t="str">
        <f>IF(Wedstrijden!AO366="x","Z","")</f>
        <v/>
      </c>
      <c r="DC313" s="44" t="str">
        <f>IF(Wedstrijden!AP366="x","ZZ","")</f>
        <v/>
      </c>
      <c r="DD313" s="44" t="str">
        <f>IF(Wedstrijden!AQ366="x","1.40","")</f>
        <v/>
      </c>
      <c r="DE313" s="44" t="str">
        <f>IF(COUNTA(Wedstrijden!AR366:AT366)&lt;&gt;0,6,"")</f>
        <v/>
      </c>
      <c r="DF313" s="44" t="str">
        <f t="shared" si="28"/>
        <v/>
      </c>
      <c r="DG313" s="44" t="str">
        <f>IF(Wedstrijden!AR366="x","L","")</f>
        <v/>
      </c>
      <c r="DH313" s="44" t="str">
        <f>IF(Wedstrijden!AS366="x","M","")</f>
        <v/>
      </c>
      <c r="DI313" s="44" t="str">
        <f>IF(Wedstrijden!AT366="x","Z","")</f>
        <v/>
      </c>
      <c r="DJ313" s="44" t="str">
        <f>IF(COUNTA(Wedstrijden!AU366:AW366)&lt;&gt;0,6,"")</f>
        <v/>
      </c>
      <c r="DK313" s="44" t="str">
        <f t="shared" si="29"/>
        <v/>
      </c>
      <c r="DL313" s="44" t="str">
        <f>IF(Wedstrijden!AU366="x","L","")</f>
        <v/>
      </c>
      <c r="DM313" s="44" t="str">
        <f>IF(Wedstrijden!AV366="x","M","")</f>
        <v/>
      </c>
      <c r="DN313" s="44" t="str">
        <f>IF(Wedstrijden!AW366="x","Z","")</f>
        <v/>
      </c>
    </row>
    <row r="314" spans="1:118" ht="15">
      <c r="A314" s="48" t="e">
        <f>Wedstrijden!#REF!</f>
        <v>#REF!</v>
      </c>
      <c r="B314" s="44" t="str">
        <f>IFERROR(VLOOKUP(Wedstrijden!E367,Wedstrijdlocaties!$B$2:$E$499,2,FALSE),"")</f>
        <v/>
      </c>
      <c r="C314" s="44" t="str">
        <f>Wedstrijden!F367</f>
        <v>Hippolytushoef</v>
      </c>
      <c r="D314" s="44" t="str">
        <f>IFERROR(VLOOKUP(Wedstrijden!G367,Organisaties!$B$2:$C$501,2,FALSE),"")</f>
        <v/>
      </c>
      <c r="E314" s="44" t="str">
        <f>IFERROR(VLOOKUP(Wedstrijden!G367,Organisaties!$B$2:$F$501,5,FALSE),"")</f>
        <v/>
      </c>
      <c r="F314" s="44" t="str">
        <f>IF(Wedstrijden!BC367&lt;&gt;"",Wedstrijden!BC367,"")</f>
        <v/>
      </c>
      <c r="G314" s="44">
        <f>IF(Wedstrijden!AY367="Indoor",1,0)</f>
        <v>0</v>
      </c>
      <c r="H314" s="44">
        <f>Wedstrijden!AZ367</f>
        <v>0</v>
      </c>
      <c r="I314" s="44" t="str">
        <f>IF(Wedstrijden!AX367="Nee",0,IF(Wedstrijden!AX367="Ja",1,""))</f>
        <v/>
      </c>
      <c r="J314" s="44" t="str">
        <f>IF(Wedstrijden!BA367&lt;&gt;"",Wedstrijden!BA367,"")</f>
        <v/>
      </c>
      <c r="W314" s="45"/>
      <c r="AE314" s="45"/>
      <c r="AN314" s="45"/>
      <c r="AU314" s="45"/>
      <c r="BA314" s="45"/>
      <c r="BE314" s="45"/>
      <c r="BJ314" s="44">
        <f>IF(COUNTA(Wedstrijden!I367:S367)&lt;&gt;0,1,"")</f>
        <v>1</v>
      </c>
      <c r="BK314" s="44">
        <f t="shared" si="24"/>
        <v>2</v>
      </c>
      <c r="BL314" s="44" t="str">
        <f>IF(Wedstrijden!I367="x","AA","")</f>
        <v/>
      </c>
      <c r="BM314" s="44" t="str">
        <f>IF(Wedstrijden!J367="x","A","")</f>
        <v/>
      </c>
      <c r="BN314" s="44" t="str">
        <f>IF(Wedstrijden!K367="x","B1","")</f>
        <v/>
      </c>
      <c r="BO314" s="44" t="str">
        <f>IF(Wedstrijden!L367="x","BB","")</f>
        <v/>
      </c>
      <c r="BP314" s="44" t="str">
        <f>IF(Wedstrijden!M367="x","B","")</f>
        <v>B</v>
      </c>
      <c r="BQ314" s="44" t="str">
        <f>IF(Wedstrijden!N367="x","L1","")</f>
        <v>L1</v>
      </c>
      <c r="BR314" s="44" t="str">
        <f>IF(Wedstrijden!O367="x","L2","")</f>
        <v>L2</v>
      </c>
      <c r="BS314" s="44" t="str">
        <f>IF(Wedstrijden!P367="x","M1","")</f>
        <v>M1</v>
      </c>
      <c r="BT314" s="44" t="str">
        <f>IF(Wedstrijden!Q367="x","M2","")</f>
        <v>M2</v>
      </c>
      <c r="BU314" s="44" t="str">
        <f>IF(Wedstrijden!R367="x","Z1","")</f>
        <v>Z1</v>
      </c>
      <c r="BV314" s="44" t="str">
        <f>IF(Wedstrijden!S367="x","Z2","")</f>
        <v>Z2</v>
      </c>
      <c r="BW314" s="44">
        <f>IF(COUNTA(Wedstrijden!T367:AB367)&lt;&gt;0,1,"")</f>
        <v>1</v>
      </c>
      <c r="BX314" s="44">
        <f t="shared" si="25"/>
        <v>1</v>
      </c>
      <c r="BY314" s="44" t="str">
        <f>IF(Wedstrijden!T367="x","BB","")</f>
        <v/>
      </c>
      <c r="BZ314" s="44" t="str">
        <f>IF(Wedstrijden!U367="x","B","")</f>
        <v>B</v>
      </c>
      <c r="CA314" s="44" t="str">
        <f>IF(Wedstrijden!V367="x","L1","")</f>
        <v>L1</v>
      </c>
      <c r="CB314" s="44" t="str">
        <f>IF(Wedstrijden!W367="x","L2","")</f>
        <v>L2</v>
      </c>
      <c r="CC314" s="44" t="str">
        <f>IF(Wedstrijden!X367="x","M1","")</f>
        <v>M1</v>
      </c>
      <c r="CD314" s="44" t="str">
        <f>IF(Wedstrijden!Y367="x","M2","")</f>
        <v>M2</v>
      </c>
      <c r="CE314" s="44" t="str">
        <f>IF(Wedstrijden!Z367="x","Z1","")</f>
        <v>Z1</v>
      </c>
      <c r="CF314" s="44" t="str">
        <f>IF(Wedstrijden!AA367="x","Z2","")</f>
        <v>Z2</v>
      </c>
      <c r="CG314" s="44" t="str">
        <f>IF(Wedstrijden!AB367="x","ZZL","")</f>
        <v/>
      </c>
      <c r="CL314" s="44" t="str">
        <f>IF(COUNTA(Wedstrijden!AC367:AJ367)&lt;&gt;0,2,"")</f>
        <v/>
      </c>
      <c r="CM314" s="44" t="str">
        <f t="shared" si="26"/>
        <v/>
      </c>
      <c r="CN314" s="44" t="str">
        <f>IF(Wedstrijden!AC367="x","AA","")</f>
        <v/>
      </c>
      <c r="CO314" s="44" t="str">
        <f>IF(Wedstrijden!AD367="x","A","")</f>
        <v/>
      </c>
      <c r="CP314" s="44" t="str">
        <f>IF(Wedstrijden!AE367="x","BB","")</f>
        <v/>
      </c>
      <c r="CQ314" s="44" t="str">
        <f>IF(Wedstrijden!AF367="x","B","")</f>
        <v/>
      </c>
      <c r="CR314" s="44" t="str">
        <f>IF(Wedstrijden!AG367="x","L","")</f>
        <v/>
      </c>
      <c r="CS314" s="44" t="str">
        <f>IF(Wedstrijden!AH367="x","M","")</f>
        <v/>
      </c>
      <c r="CT314" s="44" t="str">
        <f>IF(Wedstrijden!AI367="x","Z","")</f>
        <v/>
      </c>
      <c r="CU314" s="44" t="str">
        <f>IF(Wedstrijden!AJ367="x","ZZ","")</f>
        <v/>
      </c>
      <c r="CV314" s="44" t="str">
        <f>IF(COUNTA(Wedstrijden!AK367:AQ367)&lt;&gt;0,2,"")</f>
        <v/>
      </c>
      <c r="CW314" s="44" t="str">
        <f t="shared" si="27"/>
        <v/>
      </c>
      <c r="CX314" s="44" t="str">
        <f>IF(Wedstrijden!AK367="x","BB","")</f>
        <v/>
      </c>
      <c r="CY314" s="44" t="str">
        <f>IF(Wedstrijden!AL367="x","B","")</f>
        <v/>
      </c>
      <c r="CZ314" s="44" t="str">
        <f>IF(Wedstrijden!AM367="x","L","")</f>
        <v/>
      </c>
      <c r="DA314" s="44" t="str">
        <f>IF(Wedstrijden!AN367="x","M","")</f>
        <v/>
      </c>
      <c r="DB314" s="44" t="str">
        <f>IF(Wedstrijden!AO367="x","Z","")</f>
        <v/>
      </c>
      <c r="DC314" s="44" t="str">
        <f>IF(Wedstrijden!AP367="x","ZZ","")</f>
        <v/>
      </c>
      <c r="DD314" s="44" t="str">
        <f>IF(Wedstrijden!AQ367="x","1.40","")</f>
        <v/>
      </c>
      <c r="DE314" s="44" t="str">
        <f>IF(COUNTA(Wedstrijden!AR367:AT367)&lt;&gt;0,6,"")</f>
        <v/>
      </c>
      <c r="DF314" s="44" t="str">
        <f t="shared" si="28"/>
        <v/>
      </c>
      <c r="DG314" s="44" t="str">
        <f>IF(Wedstrijden!AR367="x","L","")</f>
        <v/>
      </c>
      <c r="DH314" s="44" t="str">
        <f>IF(Wedstrijden!AS367="x","M","")</f>
        <v/>
      </c>
      <c r="DI314" s="44" t="str">
        <f>IF(Wedstrijden!AT367="x","Z","")</f>
        <v/>
      </c>
      <c r="DJ314" s="44" t="str">
        <f>IF(COUNTA(Wedstrijden!AU367:AW367)&lt;&gt;0,6,"")</f>
        <v/>
      </c>
      <c r="DK314" s="44" t="str">
        <f t="shared" si="29"/>
        <v/>
      </c>
      <c r="DL314" s="44" t="str">
        <f>IF(Wedstrijden!AU367="x","L","")</f>
        <v/>
      </c>
      <c r="DM314" s="44" t="str">
        <f>IF(Wedstrijden!AV367="x","M","")</f>
        <v/>
      </c>
      <c r="DN314" s="44" t="str">
        <f>IF(Wedstrijden!AW367="x","Z","")</f>
        <v/>
      </c>
    </row>
    <row r="315" spans="1:118" ht="15">
      <c r="A315" s="48" t="e">
        <f>Wedstrijden!#REF!</f>
        <v>#REF!</v>
      </c>
      <c r="B315" s="44">
        <f>IFERROR(VLOOKUP(Wedstrijden!E368,Wedstrijdlocaties!$B$2:$E$499,2,FALSE),"")</f>
        <v>824798</v>
      </c>
      <c r="C315" s="44" t="str">
        <f>Wedstrijden!F368</f>
        <v>Anna Paulowna</v>
      </c>
      <c r="D315" s="44" t="str">
        <f>IFERROR(VLOOKUP(Wedstrijden!G368,Organisaties!$B$2:$C$501,2,FALSE),"")</f>
        <v/>
      </c>
      <c r="E315" s="44" t="str">
        <f>IFERROR(VLOOKUP(Wedstrijden!G368,Organisaties!$B$2:$F$501,5,FALSE),"")</f>
        <v/>
      </c>
      <c r="F315" s="44" t="str">
        <f>IF(Wedstrijden!BC368&lt;&gt;"",Wedstrijden!BC368,"")</f>
        <v/>
      </c>
      <c r="G315" s="44">
        <f>IF(Wedstrijden!AY368="Indoor",1,0)</f>
        <v>0</v>
      </c>
      <c r="H315" s="44">
        <f>Wedstrijden!AZ368</f>
        <v>0</v>
      </c>
      <c r="I315" s="44" t="str">
        <f>IF(Wedstrijden!AX368="Nee",0,IF(Wedstrijden!AX368="Ja",1,""))</f>
        <v/>
      </c>
      <c r="J315" s="44" t="str">
        <f>IF(Wedstrijden!BA368&lt;&gt;"",Wedstrijden!BA368,"")</f>
        <v/>
      </c>
      <c r="W315" s="45"/>
      <c r="AE315" s="45"/>
      <c r="AN315" s="45"/>
      <c r="AU315" s="45"/>
      <c r="BA315" s="45"/>
      <c r="BE315" s="45"/>
      <c r="BJ315" s="44" t="str">
        <f>IF(COUNTA(Wedstrijden!I368:S368)&lt;&gt;0,1,"")</f>
        <v/>
      </c>
      <c r="BK315" s="44" t="str">
        <f t="shared" si="24"/>
        <v/>
      </c>
      <c r="BL315" s="44" t="str">
        <f>IF(Wedstrijden!I368="x","AA","")</f>
        <v/>
      </c>
      <c r="BM315" s="44" t="str">
        <f>IF(Wedstrijden!J368="x","A","")</f>
        <v/>
      </c>
      <c r="BN315" s="44" t="str">
        <f>IF(Wedstrijden!K368="x","B1","")</f>
        <v/>
      </c>
      <c r="BO315" s="44" t="str">
        <f>IF(Wedstrijden!L368="x","BB","")</f>
        <v/>
      </c>
      <c r="BP315" s="44" t="str">
        <f>IF(Wedstrijden!M368="x","B","")</f>
        <v/>
      </c>
      <c r="BQ315" s="44" t="str">
        <f>IF(Wedstrijden!N368="x","L1","")</f>
        <v/>
      </c>
      <c r="BR315" s="44" t="str">
        <f>IF(Wedstrijden!O368="x","L2","")</f>
        <v/>
      </c>
      <c r="BS315" s="44" t="str">
        <f>IF(Wedstrijden!P368="x","M1","")</f>
        <v/>
      </c>
      <c r="BT315" s="44" t="str">
        <f>IF(Wedstrijden!Q368="x","M2","")</f>
        <v/>
      </c>
      <c r="BU315" s="44" t="str">
        <f>IF(Wedstrijden!R368="x","Z1","")</f>
        <v/>
      </c>
      <c r="BV315" s="44" t="str">
        <f>IF(Wedstrijden!S368="x","Z2","")</f>
        <v/>
      </c>
      <c r="BW315" s="44">
        <f>IF(COUNTA(Wedstrijden!T368:AB368)&lt;&gt;0,1,"")</f>
        <v>1</v>
      </c>
      <c r="BX315" s="44">
        <f t="shared" si="25"/>
        <v>1</v>
      </c>
      <c r="BY315" s="44" t="str">
        <f>IF(Wedstrijden!T368="x","BB","")</f>
        <v/>
      </c>
      <c r="BZ315" s="44" t="str">
        <f>IF(Wedstrijden!U368="x","B","")</f>
        <v>B</v>
      </c>
      <c r="CA315" s="44" t="str">
        <f>IF(Wedstrijden!V368="x","L1","")</f>
        <v>L1</v>
      </c>
      <c r="CB315" s="44" t="str">
        <f>IF(Wedstrijden!W368="x","L2","")</f>
        <v>L2</v>
      </c>
      <c r="CC315" s="44" t="str">
        <f>IF(Wedstrijden!X368="x","M1","")</f>
        <v>M1</v>
      </c>
      <c r="CD315" s="44" t="str">
        <f>IF(Wedstrijden!Y368="x","M2","")</f>
        <v>M2</v>
      </c>
      <c r="CE315" s="44" t="str">
        <f>IF(Wedstrijden!Z368="x","Z1","")</f>
        <v/>
      </c>
      <c r="CF315" s="44" t="str">
        <f>IF(Wedstrijden!AA368="x","Z2","")</f>
        <v/>
      </c>
      <c r="CG315" s="44" t="str">
        <f>IF(Wedstrijden!AB368="x","ZZL","")</f>
        <v/>
      </c>
      <c r="CL315" s="44" t="str">
        <f>IF(COUNTA(Wedstrijden!AC368:AJ368)&lt;&gt;0,2,"")</f>
        <v/>
      </c>
      <c r="CM315" s="44" t="str">
        <f t="shared" si="26"/>
        <v/>
      </c>
      <c r="CN315" s="44" t="str">
        <f>IF(Wedstrijden!AC368="x","AA","")</f>
        <v/>
      </c>
      <c r="CO315" s="44" t="str">
        <f>IF(Wedstrijden!AD368="x","A","")</f>
        <v/>
      </c>
      <c r="CP315" s="44" t="str">
        <f>IF(Wedstrijden!AE368="x","BB","")</f>
        <v/>
      </c>
      <c r="CQ315" s="44" t="str">
        <f>IF(Wedstrijden!AF368="x","B","")</f>
        <v/>
      </c>
      <c r="CR315" s="44" t="str">
        <f>IF(Wedstrijden!AG368="x","L","")</f>
        <v/>
      </c>
      <c r="CS315" s="44" t="str">
        <f>IF(Wedstrijden!AH368="x","M","")</f>
        <v/>
      </c>
      <c r="CT315" s="44" t="str">
        <f>IF(Wedstrijden!AI368="x","Z","")</f>
        <v/>
      </c>
      <c r="CU315" s="44" t="str">
        <f>IF(Wedstrijden!AJ368="x","ZZ","")</f>
        <v/>
      </c>
      <c r="CV315" s="44" t="str">
        <f>IF(COUNTA(Wedstrijden!AK368:AQ368)&lt;&gt;0,2,"")</f>
        <v/>
      </c>
      <c r="CW315" s="44" t="str">
        <f t="shared" si="27"/>
        <v/>
      </c>
      <c r="CX315" s="44" t="str">
        <f>IF(Wedstrijden!AK368="x","BB","")</f>
        <v/>
      </c>
      <c r="CY315" s="44" t="str">
        <f>IF(Wedstrijden!AL368="x","B","")</f>
        <v/>
      </c>
      <c r="CZ315" s="44" t="str">
        <f>IF(Wedstrijden!AM368="x","L","")</f>
        <v/>
      </c>
      <c r="DA315" s="44" t="str">
        <f>IF(Wedstrijden!AN368="x","M","")</f>
        <v/>
      </c>
      <c r="DB315" s="44" t="str">
        <f>IF(Wedstrijden!AO368="x","Z","")</f>
        <v/>
      </c>
      <c r="DC315" s="44" t="str">
        <f>IF(Wedstrijden!AP368="x","ZZ","")</f>
        <v/>
      </c>
      <c r="DD315" s="44" t="str">
        <f>IF(Wedstrijden!AQ368="x","1.40","")</f>
        <v/>
      </c>
      <c r="DE315" s="44" t="str">
        <f>IF(COUNTA(Wedstrijden!AR368:AT368)&lt;&gt;0,6,"")</f>
        <v/>
      </c>
      <c r="DF315" s="44" t="str">
        <f t="shared" si="28"/>
        <v/>
      </c>
      <c r="DG315" s="44" t="str">
        <f>IF(Wedstrijden!AR368="x","L","")</f>
        <v/>
      </c>
      <c r="DH315" s="44" t="str">
        <f>IF(Wedstrijden!AS368="x","M","")</f>
        <v/>
      </c>
      <c r="DI315" s="44" t="str">
        <f>IF(Wedstrijden!AT368="x","Z","")</f>
        <v/>
      </c>
      <c r="DJ315" s="44" t="str">
        <f>IF(COUNTA(Wedstrijden!AU368:AW368)&lt;&gt;0,6,"")</f>
        <v/>
      </c>
      <c r="DK315" s="44" t="str">
        <f t="shared" si="29"/>
        <v/>
      </c>
      <c r="DL315" s="44" t="str">
        <f>IF(Wedstrijden!AU368="x","L","")</f>
        <v/>
      </c>
      <c r="DM315" s="44" t="str">
        <f>IF(Wedstrijden!AV368="x","M","")</f>
        <v/>
      </c>
      <c r="DN315" s="44" t="str">
        <f>IF(Wedstrijden!AW368="x","Z","")</f>
        <v/>
      </c>
    </row>
    <row r="316" spans="1:118" ht="15">
      <c r="A316" s="48" t="e">
        <f>Wedstrijden!#REF!</f>
        <v>#REF!</v>
      </c>
      <c r="B316" s="44">
        <f>IFERROR(VLOOKUP(Wedstrijden!E369,Wedstrijdlocaties!$B$2:$E$499,2,FALSE),"")</f>
        <v>927799</v>
      </c>
      <c r="C316" s="44" t="str">
        <f>Wedstrijden!F369</f>
        <v>Callantsoog</v>
      </c>
      <c r="D316" s="44" t="str">
        <f>IFERROR(VLOOKUP(Wedstrijden!G369,Organisaties!$B$2:$C$501,2,FALSE),"")</f>
        <v/>
      </c>
      <c r="E316" s="44" t="str">
        <f>IFERROR(VLOOKUP(Wedstrijden!G369,Organisaties!$B$2:$F$501,5,FALSE),"")</f>
        <v/>
      </c>
      <c r="F316" s="44" t="str">
        <f>IF(Wedstrijden!BC369&lt;&gt;"",Wedstrijden!BC369,"")</f>
        <v/>
      </c>
      <c r="G316" s="44">
        <f>IF(Wedstrijden!AY369="Indoor",1,0)</f>
        <v>0</v>
      </c>
      <c r="H316" s="44">
        <f>Wedstrijden!AZ369</f>
        <v>0</v>
      </c>
      <c r="I316" s="44" t="str">
        <f>IF(Wedstrijden!AX369="Nee",0,IF(Wedstrijden!AX369="Ja",1,""))</f>
        <v/>
      </c>
      <c r="J316" s="44" t="str">
        <f>IF(Wedstrijden!BA369&lt;&gt;"",Wedstrijden!BA369,"")</f>
        <v/>
      </c>
      <c r="W316" s="45"/>
      <c r="AE316" s="45"/>
      <c r="AN316" s="45"/>
      <c r="AU316" s="45"/>
      <c r="BA316" s="45"/>
      <c r="BE316" s="45"/>
      <c r="BJ316" s="44">
        <f>IF(COUNTA(Wedstrijden!I369:S369)&lt;&gt;0,1,"")</f>
        <v>1</v>
      </c>
      <c r="BK316" s="44">
        <f t="shared" si="24"/>
        <v>2</v>
      </c>
      <c r="BL316" s="44" t="str">
        <f>IF(Wedstrijden!I369="x","AA","")</f>
        <v/>
      </c>
      <c r="BM316" s="44" t="str">
        <f>IF(Wedstrijden!J369="x","A","")</f>
        <v/>
      </c>
      <c r="BN316" s="44" t="str">
        <f>IF(Wedstrijden!K369="x","B1","")</f>
        <v/>
      </c>
      <c r="BO316" s="44" t="str">
        <f>IF(Wedstrijden!L369="x","BB","")</f>
        <v>BB</v>
      </c>
      <c r="BP316" s="44" t="str">
        <f>IF(Wedstrijden!M369="x","B","")</f>
        <v>B</v>
      </c>
      <c r="BQ316" s="44" t="str">
        <f>IF(Wedstrijden!N369="x","L1","")</f>
        <v>L1</v>
      </c>
      <c r="BR316" s="44" t="str">
        <f>IF(Wedstrijden!O369="x","L2","")</f>
        <v>L2</v>
      </c>
      <c r="BS316" s="44" t="str">
        <f>IF(Wedstrijden!P369="x","M1","")</f>
        <v>M1</v>
      </c>
      <c r="BT316" s="44" t="str">
        <f>IF(Wedstrijden!Q369="x","M2","")</f>
        <v>M2</v>
      </c>
      <c r="BU316" s="44" t="str">
        <f>IF(Wedstrijden!R369="x","Z1","")</f>
        <v/>
      </c>
      <c r="BV316" s="44" t="str">
        <f>IF(Wedstrijden!S369="x","Z2","")</f>
        <v/>
      </c>
      <c r="BW316" s="44">
        <f>IF(COUNTA(Wedstrijden!T369:AB369)&lt;&gt;0,1,"")</f>
        <v>1</v>
      </c>
      <c r="BX316" s="44">
        <f t="shared" si="25"/>
        <v>1</v>
      </c>
      <c r="BY316" s="44" t="str">
        <f>IF(Wedstrijden!T369="x","BB","")</f>
        <v>BB</v>
      </c>
      <c r="BZ316" s="44" t="str">
        <f>IF(Wedstrijden!U369="x","B","")</f>
        <v>B</v>
      </c>
      <c r="CA316" s="44" t="str">
        <f>IF(Wedstrijden!V369="x","L1","")</f>
        <v>L1</v>
      </c>
      <c r="CB316" s="44" t="str">
        <f>IF(Wedstrijden!W369="x","L2","")</f>
        <v>L2</v>
      </c>
      <c r="CC316" s="44" t="str">
        <f>IF(Wedstrijden!X369="x","M1","")</f>
        <v>M1</v>
      </c>
      <c r="CD316" s="44" t="str">
        <f>IF(Wedstrijden!Y369="x","M2","")</f>
        <v>M2</v>
      </c>
      <c r="CE316" s="44" t="str">
        <f>IF(Wedstrijden!Z369="x","Z1","")</f>
        <v/>
      </c>
      <c r="CF316" s="44" t="str">
        <f>IF(Wedstrijden!AA369="x","Z2","")</f>
        <v/>
      </c>
      <c r="CG316" s="44" t="str">
        <f>IF(Wedstrijden!AB369="x","ZZL","")</f>
        <v/>
      </c>
      <c r="CL316" s="44" t="str">
        <f>IF(COUNTA(Wedstrijden!AC369:AJ369)&lt;&gt;0,2,"")</f>
        <v/>
      </c>
      <c r="CM316" s="44" t="str">
        <f t="shared" si="26"/>
        <v/>
      </c>
      <c r="CN316" s="44" t="str">
        <f>IF(Wedstrijden!AC369="x","AA","")</f>
        <v/>
      </c>
      <c r="CO316" s="44" t="str">
        <f>IF(Wedstrijden!AD369="x","A","")</f>
        <v/>
      </c>
      <c r="CP316" s="44" t="str">
        <f>IF(Wedstrijden!AE369="x","BB","")</f>
        <v/>
      </c>
      <c r="CQ316" s="44" t="str">
        <f>IF(Wedstrijden!AF369="x","B","")</f>
        <v/>
      </c>
      <c r="CR316" s="44" t="str">
        <f>IF(Wedstrijden!AG369="x","L","")</f>
        <v/>
      </c>
      <c r="CS316" s="44" t="str">
        <f>IF(Wedstrijden!AH369="x","M","")</f>
        <v/>
      </c>
      <c r="CT316" s="44" t="str">
        <f>IF(Wedstrijden!AI369="x","Z","")</f>
        <v/>
      </c>
      <c r="CU316" s="44" t="str">
        <f>IF(Wedstrijden!AJ369="x","ZZ","")</f>
        <v/>
      </c>
      <c r="CV316" s="44" t="str">
        <f>IF(COUNTA(Wedstrijden!AK369:AQ369)&lt;&gt;0,2,"")</f>
        <v/>
      </c>
      <c r="CW316" s="44" t="str">
        <f t="shared" si="27"/>
        <v/>
      </c>
      <c r="CX316" s="44" t="str">
        <f>IF(Wedstrijden!AK369="x","BB","")</f>
        <v/>
      </c>
      <c r="CY316" s="44" t="str">
        <f>IF(Wedstrijden!AL369="x","B","")</f>
        <v/>
      </c>
      <c r="CZ316" s="44" t="str">
        <f>IF(Wedstrijden!AM369="x","L","")</f>
        <v/>
      </c>
      <c r="DA316" s="44" t="str">
        <f>IF(Wedstrijden!AN369="x","M","")</f>
        <v/>
      </c>
      <c r="DB316" s="44" t="str">
        <f>IF(Wedstrijden!AO369="x","Z","")</f>
        <v/>
      </c>
      <c r="DC316" s="44" t="str">
        <f>IF(Wedstrijden!AP369="x","ZZ","")</f>
        <v/>
      </c>
      <c r="DD316" s="44" t="str">
        <f>IF(Wedstrijden!AQ369="x","1.40","")</f>
        <v/>
      </c>
      <c r="DE316" s="44" t="str">
        <f>IF(COUNTA(Wedstrijden!AR369:AT369)&lt;&gt;0,6,"")</f>
        <v/>
      </c>
      <c r="DF316" s="44" t="str">
        <f t="shared" si="28"/>
        <v/>
      </c>
      <c r="DG316" s="44" t="str">
        <f>IF(Wedstrijden!AR369="x","L","")</f>
        <v/>
      </c>
      <c r="DH316" s="44" t="str">
        <f>IF(Wedstrijden!AS369="x","M","")</f>
        <v/>
      </c>
      <c r="DI316" s="44" t="str">
        <f>IF(Wedstrijden!AT369="x","Z","")</f>
        <v/>
      </c>
      <c r="DJ316" s="44" t="str">
        <f>IF(COUNTA(Wedstrijden!AU369:AW369)&lt;&gt;0,6,"")</f>
        <v/>
      </c>
      <c r="DK316" s="44" t="str">
        <f t="shared" si="29"/>
        <v/>
      </c>
      <c r="DL316" s="44" t="str">
        <f>IF(Wedstrijden!AU369="x","L","")</f>
        <v/>
      </c>
      <c r="DM316" s="44" t="str">
        <f>IF(Wedstrijden!AV369="x","M","")</f>
        <v/>
      </c>
      <c r="DN316" s="44" t="str">
        <f>IF(Wedstrijden!AW369="x","Z","")</f>
        <v/>
      </c>
    </row>
    <row r="317" spans="1:118" ht="15">
      <c r="A317" s="48" t="e">
        <f>Wedstrijden!#REF!</f>
        <v>#REF!</v>
      </c>
      <c r="B317" s="44" t="str">
        <f>IFERROR(VLOOKUP(Wedstrijden!E371,Wedstrijdlocaties!$B$2:$E$499,2,FALSE),"")</f>
        <v>V12346</v>
      </c>
      <c r="C317" s="44" t="str">
        <f>Wedstrijden!F371</f>
        <v>Oudkarspel</v>
      </c>
      <c r="D317" s="44" t="str">
        <f>IFERROR(VLOOKUP(Wedstrijden!G371,Organisaties!$B$2:$C$501,2,FALSE),"")</f>
        <v/>
      </c>
      <c r="E317" s="44" t="str">
        <f>IFERROR(VLOOKUP(Wedstrijden!G371,Organisaties!$B$2:$F$501,5,FALSE),"")</f>
        <v/>
      </c>
      <c r="F317" s="44" t="str">
        <f>IF(Wedstrijden!BC371&lt;&gt;"",Wedstrijden!BC371,"")</f>
        <v/>
      </c>
      <c r="G317" s="44">
        <f>IF(Wedstrijden!AY371="Indoor",1,0)</f>
        <v>0</v>
      </c>
      <c r="H317" s="44" t="str">
        <f>Wedstrijden!AZ371</f>
        <v>Onbeperkt</v>
      </c>
      <c r="I317" s="44">
        <f>IF(Wedstrijden!AX371="Nee",0,IF(Wedstrijden!AX371="Ja",1,""))</f>
        <v>0</v>
      </c>
      <c r="J317" s="44" t="str">
        <f>IF(Wedstrijden!BA371&lt;&gt;"",Wedstrijden!BA371,"")</f>
        <v/>
      </c>
      <c r="W317" s="45"/>
      <c r="AE317" s="45"/>
      <c r="AN317" s="45"/>
      <c r="AU317" s="45"/>
      <c r="BA317" s="45"/>
      <c r="BE317" s="45"/>
      <c r="BJ317" s="44" t="str">
        <f>IF(COUNTA(Wedstrijden!I371:S371)&lt;&gt;0,1,"")</f>
        <v/>
      </c>
      <c r="BK317" s="44" t="str">
        <f t="shared" si="24"/>
        <v/>
      </c>
      <c r="BL317" s="44" t="str">
        <f>IF(Wedstrijden!I371="x","AA","")</f>
        <v/>
      </c>
      <c r="BM317" s="44" t="str">
        <f>IF(Wedstrijden!J371="x","A","")</f>
        <v/>
      </c>
      <c r="BN317" s="44" t="str">
        <f>IF(Wedstrijden!K371="x","B1","")</f>
        <v/>
      </c>
      <c r="BO317" s="44" t="str">
        <f>IF(Wedstrijden!L371="x","BB","")</f>
        <v/>
      </c>
      <c r="BP317" s="44" t="str">
        <f>IF(Wedstrijden!M371="x","B","")</f>
        <v/>
      </c>
      <c r="BQ317" s="44" t="str">
        <f>IF(Wedstrijden!N371="x","L1","")</f>
        <v/>
      </c>
      <c r="BR317" s="44" t="str">
        <f>IF(Wedstrijden!O371="x","L2","")</f>
        <v/>
      </c>
      <c r="BS317" s="44" t="str">
        <f>IF(Wedstrijden!P371="x","M1","")</f>
        <v/>
      </c>
      <c r="BT317" s="44" t="str">
        <f>IF(Wedstrijden!Q371="x","M2","")</f>
        <v/>
      </c>
      <c r="BU317" s="44" t="str">
        <f>IF(Wedstrijden!R371="x","Z1","")</f>
        <v/>
      </c>
      <c r="BV317" s="44" t="str">
        <f>IF(Wedstrijden!S371="x","Z2","")</f>
        <v/>
      </c>
      <c r="BW317" s="44" t="str">
        <f>IF(COUNTA(Wedstrijden!T371:AB371)&lt;&gt;0,1,"")</f>
        <v/>
      </c>
      <c r="BX317" s="44" t="str">
        <f t="shared" si="25"/>
        <v/>
      </c>
      <c r="BY317" s="44" t="str">
        <f>IF(Wedstrijden!T371="x","BB","")</f>
        <v/>
      </c>
      <c r="BZ317" s="44" t="str">
        <f>IF(Wedstrijden!U371="x","B","")</f>
        <v/>
      </c>
      <c r="CA317" s="44" t="str">
        <f>IF(Wedstrijden!V371="x","L1","")</f>
        <v/>
      </c>
      <c r="CB317" s="44" t="str">
        <f>IF(Wedstrijden!W371="x","L2","")</f>
        <v/>
      </c>
      <c r="CC317" s="44" t="str">
        <f>IF(Wedstrijden!X371="x","M1","")</f>
        <v/>
      </c>
      <c r="CD317" s="44" t="str">
        <f>IF(Wedstrijden!Y371="x","M2","")</f>
        <v/>
      </c>
      <c r="CE317" s="44" t="str">
        <f>IF(Wedstrijden!Z371="x","Z1","")</f>
        <v/>
      </c>
      <c r="CF317" s="44" t="str">
        <f>IF(Wedstrijden!AA371="x","Z2","")</f>
        <v/>
      </c>
      <c r="CG317" s="44" t="str">
        <f>IF(Wedstrijden!AB371="x","ZZL","")</f>
        <v/>
      </c>
      <c r="CL317" s="44" t="str">
        <f>IF(COUNTA(Wedstrijden!AC371:AJ371)&lt;&gt;0,2,"")</f>
        <v/>
      </c>
      <c r="CM317" s="44" t="str">
        <f t="shared" si="26"/>
        <v/>
      </c>
      <c r="CN317" s="44" t="str">
        <f>IF(Wedstrijden!AC371="x","AA","")</f>
        <v/>
      </c>
      <c r="CO317" s="44" t="str">
        <f>IF(Wedstrijden!AD371="x","A","")</f>
        <v/>
      </c>
      <c r="CP317" s="44" t="str">
        <f>IF(Wedstrijden!AE371="x","BB","")</f>
        <v/>
      </c>
      <c r="CQ317" s="44" t="str">
        <f>IF(Wedstrijden!AF371="x","B","")</f>
        <v/>
      </c>
      <c r="CR317" s="44" t="str">
        <f>IF(Wedstrijden!AG371="x","L","")</f>
        <v/>
      </c>
      <c r="CS317" s="44" t="str">
        <f>IF(Wedstrijden!AH371="x","M","")</f>
        <v/>
      </c>
      <c r="CT317" s="44" t="str">
        <f>IF(Wedstrijden!AI371="x","Z","")</f>
        <v/>
      </c>
      <c r="CU317" s="44" t="str">
        <f>IF(Wedstrijden!AJ371="x","ZZ","")</f>
        <v/>
      </c>
      <c r="CV317" s="44">
        <f>IF(COUNTA(Wedstrijden!AK371:AQ371)&lt;&gt;0,2,"")</f>
        <v>2</v>
      </c>
      <c r="CW317" s="44">
        <f t="shared" si="27"/>
        <v>1</v>
      </c>
      <c r="CX317" s="44" t="str">
        <f>IF(Wedstrijden!AK371="x","BB","")</f>
        <v>BB</v>
      </c>
      <c r="CY317" s="44" t="str">
        <f>IF(Wedstrijden!AL371="x","B","")</f>
        <v>B</v>
      </c>
      <c r="CZ317" s="44" t="str">
        <f>IF(Wedstrijden!AM371="x","L","")</f>
        <v>L</v>
      </c>
      <c r="DA317" s="44" t="str">
        <f>IF(Wedstrijden!AN371="x","M","")</f>
        <v>M</v>
      </c>
      <c r="DB317" s="44" t="str">
        <f>IF(Wedstrijden!AO371="x","Z","")</f>
        <v>Z</v>
      </c>
      <c r="DC317" s="44" t="str">
        <f>IF(Wedstrijden!AP371="x","ZZ","")</f>
        <v>ZZ</v>
      </c>
      <c r="DD317" s="44" t="str">
        <f>IF(Wedstrijden!AQ371="x","1.40","")</f>
        <v/>
      </c>
      <c r="DE317" s="44" t="str">
        <f>IF(COUNTA(Wedstrijden!AR371:AT371)&lt;&gt;0,6,"")</f>
        <v/>
      </c>
      <c r="DF317" s="44" t="str">
        <f t="shared" si="28"/>
        <v/>
      </c>
      <c r="DG317" s="44" t="str">
        <f>IF(Wedstrijden!AR371="x","L","")</f>
        <v/>
      </c>
      <c r="DH317" s="44" t="str">
        <f>IF(Wedstrijden!AS371="x","M","")</f>
        <v/>
      </c>
      <c r="DI317" s="44" t="str">
        <f>IF(Wedstrijden!AT371="x","Z","")</f>
        <v/>
      </c>
      <c r="DJ317" s="44" t="str">
        <f>IF(COUNTA(Wedstrijden!AU371:AW371)&lt;&gt;0,6,"")</f>
        <v/>
      </c>
      <c r="DK317" s="44" t="str">
        <f t="shared" si="29"/>
        <v/>
      </c>
      <c r="DL317" s="44" t="str">
        <f>IF(Wedstrijden!AU371="x","L","")</f>
        <v/>
      </c>
      <c r="DM317" s="44" t="str">
        <f>IF(Wedstrijden!AV371="x","M","")</f>
        <v/>
      </c>
      <c r="DN317" s="44" t="str">
        <f>IF(Wedstrijden!AW371="x","Z","")</f>
        <v/>
      </c>
    </row>
    <row r="318" spans="1:118" ht="15">
      <c r="A318" s="48" t="e">
        <f>Wedstrijden!#REF!</f>
        <v>#REF!</v>
      </c>
      <c r="B318" s="44" t="str">
        <f>IFERROR(VLOOKUP(Wedstrijden!E372,Wedstrijdlocaties!$B$2:$E$499,2,FALSE),"")</f>
        <v/>
      </c>
      <c r="C318" s="44" t="str">
        <f>Wedstrijden!F372</f>
        <v>Oude Niedorp</v>
      </c>
      <c r="D318" s="44" t="str">
        <f>IFERROR(VLOOKUP(Wedstrijden!G372,Organisaties!$B$2:$C$501,2,FALSE),"")</f>
        <v/>
      </c>
      <c r="E318" s="44" t="str">
        <f>IFERROR(VLOOKUP(Wedstrijden!G372,Organisaties!$B$2:$F$501,5,FALSE),"")</f>
        <v/>
      </c>
      <c r="F318" s="44" t="str">
        <f>IF(Wedstrijden!BC372&lt;&gt;"",Wedstrijden!BC372,"")</f>
        <v/>
      </c>
      <c r="G318" s="44">
        <f>IF(Wedstrijden!AY372="Indoor",1,0)</f>
        <v>0</v>
      </c>
      <c r="H318" s="44">
        <f>Wedstrijden!AZ372</f>
        <v>0</v>
      </c>
      <c r="I318" s="44" t="str">
        <f>IF(Wedstrijden!AX372="Nee",0,IF(Wedstrijden!AX372="Ja",1,""))</f>
        <v/>
      </c>
      <c r="J318" s="44" t="str">
        <f>IF(Wedstrijden!BA372&lt;&gt;"",Wedstrijden!BA372,"")</f>
        <v/>
      </c>
      <c r="W318" s="45"/>
      <c r="AE318" s="45"/>
      <c r="AN318" s="45"/>
      <c r="AU318" s="45"/>
      <c r="BA318" s="45"/>
      <c r="BE318" s="45"/>
      <c r="BJ318" s="44">
        <f>IF(COUNTA(Wedstrijden!I372:S372)&lt;&gt;0,1,"")</f>
        <v>1</v>
      </c>
      <c r="BK318" s="44">
        <f t="shared" si="24"/>
        <v>2</v>
      </c>
      <c r="BL318" s="44" t="str">
        <f>IF(Wedstrijden!I372="x","AA","")</f>
        <v/>
      </c>
      <c r="BM318" s="44" t="str">
        <f>IF(Wedstrijden!J372="x","A","")</f>
        <v/>
      </c>
      <c r="BN318" s="44" t="str">
        <f>IF(Wedstrijden!K372="x","B1","")</f>
        <v/>
      </c>
      <c r="BO318" s="44" t="str">
        <f>IF(Wedstrijden!L372="x","BB","")</f>
        <v>BB</v>
      </c>
      <c r="BP318" s="44" t="str">
        <f>IF(Wedstrijden!M372="x","B","")</f>
        <v>B</v>
      </c>
      <c r="BQ318" s="44" t="str">
        <f>IF(Wedstrijden!N372="x","L1","")</f>
        <v>L1</v>
      </c>
      <c r="BR318" s="44" t="str">
        <f>IF(Wedstrijden!O372="x","L2","")</f>
        <v>L2</v>
      </c>
      <c r="BS318" s="44" t="str">
        <f>IF(Wedstrijden!P372="x","M1","")</f>
        <v>M1</v>
      </c>
      <c r="BT318" s="44" t="str">
        <f>IF(Wedstrijden!Q372="x","M2","")</f>
        <v>M2</v>
      </c>
      <c r="BU318" s="44" t="str">
        <f>IF(Wedstrijden!R372="x","Z1","")</f>
        <v/>
      </c>
      <c r="BV318" s="44" t="str">
        <f>IF(Wedstrijden!S372="x","Z2","")</f>
        <v/>
      </c>
      <c r="BW318" s="44">
        <f>IF(COUNTA(Wedstrijden!T372:AB372)&lt;&gt;0,1,"")</f>
        <v>1</v>
      </c>
      <c r="BX318" s="44">
        <f t="shared" si="25"/>
        <v>1</v>
      </c>
      <c r="BY318" s="44" t="str">
        <f>IF(Wedstrijden!T372="x","BB","")</f>
        <v>BB</v>
      </c>
      <c r="BZ318" s="44" t="str">
        <f>IF(Wedstrijden!U372="x","B","")</f>
        <v>B</v>
      </c>
      <c r="CA318" s="44" t="str">
        <f>IF(Wedstrijden!V372="x","L1","")</f>
        <v>L1</v>
      </c>
      <c r="CB318" s="44" t="str">
        <f>IF(Wedstrijden!W372="x","L2","")</f>
        <v>L2</v>
      </c>
      <c r="CC318" s="44" t="str">
        <f>IF(Wedstrijden!X372="x","M1","")</f>
        <v>M1</v>
      </c>
      <c r="CD318" s="44" t="str">
        <f>IF(Wedstrijden!Y372="x","M2","")</f>
        <v>M2</v>
      </c>
      <c r="CE318" s="44" t="str">
        <f>IF(Wedstrijden!Z372="x","Z1","")</f>
        <v/>
      </c>
      <c r="CF318" s="44" t="str">
        <f>IF(Wedstrijden!AA372="x","Z2","")</f>
        <v/>
      </c>
      <c r="CG318" s="44" t="str">
        <f>IF(Wedstrijden!AB372="x","ZZL","")</f>
        <v/>
      </c>
      <c r="CL318" s="44" t="str">
        <f>IF(COUNTA(Wedstrijden!AC372:AJ372)&lt;&gt;0,2,"")</f>
        <v/>
      </c>
      <c r="CM318" s="44" t="str">
        <f t="shared" si="26"/>
        <v/>
      </c>
      <c r="CN318" s="44" t="str">
        <f>IF(Wedstrijden!AC372="x","AA","")</f>
        <v/>
      </c>
      <c r="CO318" s="44" t="str">
        <f>IF(Wedstrijden!AD372="x","A","")</f>
        <v/>
      </c>
      <c r="CP318" s="44" t="str">
        <f>IF(Wedstrijden!AE372="x","BB","")</f>
        <v/>
      </c>
      <c r="CQ318" s="44" t="str">
        <f>IF(Wedstrijden!AF372="x","B","")</f>
        <v/>
      </c>
      <c r="CR318" s="44" t="str">
        <f>IF(Wedstrijden!AG372="x","L","")</f>
        <v/>
      </c>
      <c r="CS318" s="44" t="str">
        <f>IF(Wedstrijden!AH372="x","M","")</f>
        <v/>
      </c>
      <c r="CT318" s="44" t="str">
        <f>IF(Wedstrijden!AI372="x","Z","")</f>
        <v/>
      </c>
      <c r="CU318" s="44" t="str">
        <f>IF(Wedstrijden!AJ372="x","ZZ","")</f>
        <v/>
      </c>
      <c r="CV318" s="44" t="str">
        <f>IF(COUNTA(Wedstrijden!AK372:AQ372)&lt;&gt;0,2,"")</f>
        <v/>
      </c>
      <c r="CW318" s="44" t="str">
        <f t="shared" si="27"/>
        <v/>
      </c>
      <c r="CX318" s="44" t="str">
        <f>IF(Wedstrijden!AK372="x","BB","")</f>
        <v/>
      </c>
      <c r="CY318" s="44" t="str">
        <f>IF(Wedstrijden!AL372="x","B","")</f>
        <v/>
      </c>
      <c r="CZ318" s="44" t="str">
        <f>IF(Wedstrijden!AM372="x","L","")</f>
        <v/>
      </c>
      <c r="DA318" s="44" t="str">
        <f>IF(Wedstrijden!AN372="x","M","")</f>
        <v/>
      </c>
      <c r="DB318" s="44" t="str">
        <f>IF(Wedstrijden!AO372="x","Z","")</f>
        <v/>
      </c>
      <c r="DC318" s="44" t="str">
        <f>IF(Wedstrijden!AP372="x","ZZ","")</f>
        <v/>
      </c>
      <c r="DD318" s="44" t="str">
        <f>IF(Wedstrijden!AQ372="x","1.40","")</f>
        <v/>
      </c>
      <c r="DE318" s="44" t="str">
        <f>IF(COUNTA(Wedstrijden!AR372:AT372)&lt;&gt;0,6,"")</f>
        <v/>
      </c>
      <c r="DF318" s="44" t="str">
        <f t="shared" si="28"/>
        <v/>
      </c>
      <c r="DG318" s="44" t="str">
        <f>IF(Wedstrijden!AR372="x","L","")</f>
        <v/>
      </c>
      <c r="DH318" s="44" t="str">
        <f>IF(Wedstrijden!AS372="x","M","")</f>
        <v/>
      </c>
      <c r="DI318" s="44" t="str">
        <f>IF(Wedstrijden!AT372="x","Z","")</f>
        <v/>
      </c>
      <c r="DJ318" s="44" t="str">
        <f>IF(COUNTA(Wedstrijden!AU372:AW372)&lt;&gt;0,6,"")</f>
        <v/>
      </c>
      <c r="DK318" s="44" t="str">
        <f t="shared" si="29"/>
        <v/>
      </c>
      <c r="DL318" s="44" t="str">
        <f>IF(Wedstrijden!AU372="x","L","")</f>
        <v/>
      </c>
      <c r="DM318" s="44" t="str">
        <f>IF(Wedstrijden!AV372="x","M","")</f>
        <v/>
      </c>
      <c r="DN318" s="44" t="str">
        <f>IF(Wedstrijden!AW372="x","Z","")</f>
        <v/>
      </c>
    </row>
    <row r="319" spans="1:118" ht="15">
      <c r="A319" s="48" t="e">
        <f>Wedstrijden!#REF!</f>
        <v>#REF!</v>
      </c>
      <c r="B319" s="44">
        <f>IFERROR(VLOOKUP(Wedstrijden!E374,Wedstrijdlocaties!$B$2:$E$499,2,FALSE),"")</f>
        <v>824694</v>
      </c>
      <c r="C319" s="44" t="str">
        <f>Wedstrijden!F374</f>
        <v>Hem</v>
      </c>
      <c r="D319" s="44" t="str">
        <f>IFERROR(VLOOKUP(Wedstrijden!G374,Organisaties!$B$2:$C$501,2,FALSE),"")</f>
        <v/>
      </c>
      <c r="E319" s="44" t="str">
        <f>IFERROR(VLOOKUP(Wedstrijden!G374,Organisaties!$B$2:$F$501,5,FALSE),"")</f>
        <v/>
      </c>
      <c r="F319" s="44" t="str">
        <f>IF(Wedstrijden!BC374&lt;&gt;"",Wedstrijden!BC374,"")</f>
        <v/>
      </c>
      <c r="G319" s="44">
        <f>IF(Wedstrijden!AY374="Indoor",1,0)</f>
        <v>0</v>
      </c>
      <c r="H319" s="44">
        <f>Wedstrijden!AZ374</f>
        <v>0</v>
      </c>
      <c r="I319" s="44" t="str">
        <f>IF(Wedstrijden!AX374="Nee",0,IF(Wedstrijden!AX374="Ja",1,""))</f>
        <v/>
      </c>
      <c r="J319" s="44" t="str">
        <f>IF(Wedstrijden!BA374&lt;&gt;"",Wedstrijden!BA374,"")</f>
        <v>Outdoor</v>
      </c>
      <c r="W319" s="45"/>
      <c r="AE319" s="45"/>
      <c r="AN319" s="45"/>
      <c r="AU319" s="45"/>
      <c r="BA319" s="45"/>
      <c r="BE319" s="45"/>
      <c r="BJ319" s="44">
        <f>IF(COUNTA(Wedstrijden!I374:S374)&lt;&gt;0,1,"")</f>
        <v>1</v>
      </c>
      <c r="BK319" s="44">
        <f t="shared" si="24"/>
        <v>2</v>
      </c>
      <c r="BL319" s="44" t="str">
        <f>IF(Wedstrijden!I374="x","AA","")</f>
        <v/>
      </c>
      <c r="BM319" s="44" t="str">
        <f>IF(Wedstrijden!J374="x","A","")</f>
        <v/>
      </c>
      <c r="BN319" s="44" t="str">
        <f>IF(Wedstrijden!K374="x","B1","")</f>
        <v/>
      </c>
      <c r="BO319" s="44" t="str">
        <f>IF(Wedstrijden!L374="x","BB","")</f>
        <v/>
      </c>
      <c r="BP319" s="44" t="str">
        <f>IF(Wedstrijden!M374="x","B","")</f>
        <v>B</v>
      </c>
      <c r="BQ319" s="44" t="str">
        <f>IF(Wedstrijden!N374="x","L1","")</f>
        <v>L1</v>
      </c>
      <c r="BR319" s="44" t="str">
        <f>IF(Wedstrijden!O374="x","L2","")</f>
        <v>L2</v>
      </c>
      <c r="BS319" s="44" t="str">
        <f>IF(Wedstrijden!P374="x","M1","")</f>
        <v>M1</v>
      </c>
      <c r="BT319" s="44" t="str">
        <f>IF(Wedstrijden!Q374="x","M2","")</f>
        <v>M2</v>
      </c>
      <c r="BU319" s="44" t="str">
        <f>IF(Wedstrijden!R374="x","Z1","")</f>
        <v>Z1</v>
      </c>
      <c r="BV319" s="44" t="str">
        <f>IF(Wedstrijden!S374="x","Z2","")</f>
        <v>Z2</v>
      </c>
      <c r="BW319" s="44">
        <f>IF(COUNTA(Wedstrijden!T374:AB374)&lt;&gt;0,1,"")</f>
        <v>1</v>
      </c>
      <c r="BX319" s="44">
        <f t="shared" si="25"/>
        <v>1</v>
      </c>
      <c r="BY319" s="44" t="str">
        <f>IF(Wedstrijden!T374="x","BB","")</f>
        <v/>
      </c>
      <c r="BZ319" s="44" t="str">
        <f>IF(Wedstrijden!U374="x","B","")</f>
        <v>B</v>
      </c>
      <c r="CA319" s="44" t="str">
        <f>IF(Wedstrijden!V374="x","L1","")</f>
        <v>L1</v>
      </c>
      <c r="CB319" s="44" t="str">
        <f>IF(Wedstrijden!W374="x","L2","")</f>
        <v>L2</v>
      </c>
      <c r="CC319" s="44" t="str">
        <f>IF(Wedstrijden!X374="x","M1","")</f>
        <v>M1</v>
      </c>
      <c r="CD319" s="44" t="str">
        <f>IF(Wedstrijden!Y374="x","M2","")</f>
        <v>M2</v>
      </c>
      <c r="CE319" s="44" t="str">
        <f>IF(Wedstrijden!Z374="x","Z1","")</f>
        <v>Z1</v>
      </c>
      <c r="CF319" s="44" t="str">
        <f>IF(Wedstrijden!AA374="x","Z2","")</f>
        <v>Z2</v>
      </c>
      <c r="CG319" s="44" t="str">
        <f>IF(Wedstrijden!AB374="x","ZZL","")</f>
        <v>ZZL</v>
      </c>
      <c r="CL319" s="44" t="str">
        <f>IF(COUNTA(Wedstrijden!AC374:AJ374)&lt;&gt;0,2,"")</f>
        <v/>
      </c>
      <c r="CM319" s="44" t="str">
        <f t="shared" si="26"/>
        <v/>
      </c>
      <c r="CN319" s="44" t="str">
        <f>IF(Wedstrijden!AC374="x","AA","")</f>
        <v/>
      </c>
      <c r="CO319" s="44" t="str">
        <f>IF(Wedstrijden!AD374="x","A","")</f>
        <v/>
      </c>
      <c r="CP319" s="44" t="str">
        <f>IF(Wedstrijden!AE374="x","BB","")</f>
        <v/>
      </c>
      <c r="CQ319" s="44" t="str">
        <f>IF(Wedstrijden!AF374="x","B","")</f>
        <v/>
      </c>
      <c r="CR319" s="44" t="str">
        <f>IF(Wedstrijden!AG374="x","L","")</f>
        <v/>
      </c>
      <c r="CS319" s="44" t="str">
        <f>IF(Wedstrijden!AH374="x","M","")</f>
        <v/>
      </c>
      <c r="CT319" s="44" t="str">
        <f>IF(Wedstrijden!AI374="x","Z","")</f>
        <v/>
      </c>
      <c r="CU319" s="44" t="str">
        <f>IF(Wedstrijden!AJ374="x","ZZ","")</f>
        <v/>
      </c>
      <c r="CV319" s="44" t="str">
        <f>IF(COUNTA(Wedstrijden!AK374:AQ374)&lt;&gt;0,2,"")</f>
        <v/>
      </c>
      <c r="CW319" s="44" t="str">
        <f t="shared" si="27"/>
        <v/>
      </c>
      <c r="CX319" s="44" t="str">
        <f>IF(Wedstrijden!AK374="x","BB","")</f>
        <v/>
      </c>
      <c r="CY319" s="44" t="str">
        <f>IF(Wedstrijden!AL374="x","B","")</f>
        <v/>
      </c>
      <c r="CZ319" s="44" t="str">
        <f>IF(Wedstrijden!AM374="x","L","")</f>
        <v/>
      </c>
      <c r="DA319" s="44" t="str">
        <f>IF(Wedstrijden!AN374="x","M","")</f>
        <v/>
      </c>
      <c r="DB319" s="44" t="str">
        <f>IF(Wedstrijden!AO374="x","Z","")</f>
        <v/>
      </c>
      <c r="DC319" s="44" t="str">
        <f>IF(Wedstrijden!AP374="x","ZZ","")</f>
        <v/>
      </c>
      <c r="DD319" s="44" t="str">
        <f>IF(Wedstrijden!AQ374="x","1.40","")</f>
        <v/>
      </c>
      <c r="DE319" s="44" t="str">
        <f>IF(COUNTA(Wedstrijden!AR374:AT374)&lt;&gt;0,6,"")</f>
        <v/>
      </c>
      <c r="DF319" s="44" t="str">
        <f t="shared" si="28"/>
        <v/>
      </c>
      <c r="DG319" s="44" t="str">
        <f>IF(Wedstrijden!AR374="x","L","")</f>
        <v/>
      </c>
      <c r="DH319" s="44" t="str">
        <f>IF(Wedstrijden!AS374="x","M","")</f>
        <v/>
      </c>
      <c r="DI319" s="44" t="str">
        <f>IF(Wedstrijden!AT374="x","Z","")</f>
        <v/>
      </c>
      <c r="DJ319" s="44" t="str">
        <f>IF(COUNTA(Wedstrijden!AU374:AW374)&lt;&gt;0,6,"")</f>
        <v/>
      </c>
      <c r="DK319" s="44" t="str">
        <f t="shared" si="29"/>
        <v/>
      </c>
      <c r="DL319" s="44" t="str">
        <f>IF(Wedstrijden!AU374="x","L","")</f>
        <v/>
      </c>
      <c r="DM319" s="44" t="str">
        <f>IF(Wedstrijden!AV374="x","M","")</f>
        <v/>
      </c>
      <c r="DN319" s="44" t="str">
        <f>IF(Wedstrijden!AW374="x","Z","")</f>
        <v/>
      </c>
    </row>
    <row r="320" spans="1:118" ht="15">
      <c r="A320" s="48" t="e">
        <f>Wedstrijden!#REF!</f>
        <v>#REF!</v>
      </c>
      <c r="B320" s="44">
        <f>IFERROR(VLOOKUP(Wedstrijden!E375,Wedstrijdlocaties!$B$2:$E$499,2,FALSE),"")</f>
        <v>927433</v>
      </c>
      <c r="C320" s="44" t="str">
        <f>Wedstrijden!F375</f>
        <v>Castricum</v>
      </c>
      <c r="D320" s="44" t="str">
        <f>IFERROR(VLOOKUP(Wedstrijden!G375,Organisaties!$B$2:$C$501,2,FALSE),"")</f>
        <v>V50716</v>
      </c>
      <c r="E320" s="44" t="str">
        <f>IFERROR(VLOOKUP(Wedstrijden!G375,Organisaties!$B$2:$F$501,5,FALSE),"")</f>
        <v>V31007</v>
      </c>
      <c r="F320" s="44" t="str">
        <f>IF(Wedstrijden!BC375&lt;&gt;"",Wedstrijden!BC375,"")</f>
        <v/>
      </c>
      <c r="G320" s="44">
        <f>IF(Wedstrijden!AY375="Indoor",1,0)</f>
        <v>0</v>
      </c>
      <c r="H320" s="44" t="str">
        <f>Wedstrijden!AZ375</f>
        <v>Onbeperkt</v>
      </c>
      <c r="I320" s="44">
        <f>IF(Wedstrijden!AX375="Nee",0,IF(Wedstrijden!AX375="Ja",1,""))</f>
        <v>0</v>
      </c>
      <c r="J320" s="44" t="str">
        <f>IF(Wedstrijden!BA375&lt;&gt;"",Wedstrijden!BA375,"")</f>
        <v/>
      </c>
      <c r="W320" s="45"/>
      <c r="AE320" s="45"/>
      <c r="AN320" s="45"/>
      <c r="AU320" s="45"/>
      <c r="BA320" s="45"/>
      <c r="BE320" s="45"/>
      <c r="BJ320" s="44">
        <f>IF(COUNTA(Wedstrijden!I375:S375)&lt;&gt;0,1,"")</f>
        <v>1</v>
      </c>
      <c r="BK320" s="44">
        <f t="shared" si="24"/>
        <v>2</v>
      </c>
      <c r="BL320" s="44" t="str">
        <f>IF(Wedstrijden!I375="x","AA","")</f>
        <v/>
      </c>
      <c r="BM320" s="44" t="str">
        <f>IF(Wedstrijden!J375="x","A","")</f>
        <v/>
      </c>
      <c r="BN320" s="44" t="str">
        <f>IF(Wedstrijden!K375="x","B1","")</f>
        <v/>
      </c>
      <c r="BO320" s="44" t="str">
        <f>IF(Wedstrijden!L375="x","BB","")</f>
        <v/>
      </c>
      <c r="BP320" s="44" t="str">
        <f>IF(Wedstrijden!M375="x","B","")</f>
        <v>B</v>
      </c>
      <c r="BQ320" s="44" t="str">
        <f>IF(Wedstrijden!N375="x","L1","")</f>
        <v>L1</v>
      </c>
      <c r="BR320" s="44" t="str">
        <f>IF(Wedstrijden!O375="x","L2","")</f>
        <v>L2</v>
      </c>
      <c r="BS320" s="44" t="str">
        <f>IF(Wedstrijden!P375="x","M1","")</f>
        <v>M1</v>
      </c>
      <c r="BT320" s="44" t="str">
        <f>IF(Wedstrijden!Q375="x","M2","")</f>
        <v>M2</v>
      </c>
      <c r="BU320" s="44" t="str">
        <f>IF(Wedstrijden!R375="x","Z1","")</f>
        <v/>
      </c>
      <c r="BV320" s="44" t="str">
        <f>IF(Wedstrijden!S375="x","Z2","")</f>
        <v/>
      </c>
      <c r="BW320" s="44">
        <f>IF(COUNTA(Wedstrijden!T375:AB375)&lt;&gt;0,1,"")</f>
        <v>1</v>
      </c>
      <c r="BX320" s="44">
        <f t="shared" si="25"/>
        <v>1</v>
      </c>
      <c r="BY320" s="44" t="str">
        <f>IF(Wedstrijden!T375="x","BB","")</f>
        <v/>
      </c>
      <c r="BZ320" s="44" t="str">
        <f>IF(Wedstrijden!U375="x","B","")</f>
        <v>B</v>
      </c>
      <c r="CA320" s="44" t="str">
        <f>IF(Wedstrijden!V375="x","L1","")</f>
        <v>L1</v>
      </c>
      <c r="CB320" s="44" t="str">
        <f>IF(Wedstrijden!W375="x","L2","")</f>
        <v>L2</v>
      </c>
      <c r="CC320" s="44" t="str">
        <f>IF(Wedstrijden!X375="x","M1","")</f>
        <v>M1</v>
      </c>
      <c r="CD320" s="44" t="str">
        <f>IF(Wedstrijden!Y375="x","M2","")</f>
        <v>M2</v>
      </c>
      <c r="CE320" s="44" t="str">
        <f>IF(Wedstrijden!Z375="x","Z1","")</f>
        <v/>
      </c>
      <c r="CF320" s="44" t="str">
        <f>IF(Wedstrijden!AA375="x","Z2","")</f>
        <v/>
      </c>
      <c r="CG320" s="44" t="str">
        <f>IF(Wedstrijden!AB375="x","ZZL","")</f>
        <v/>
      </c>
      <c r="CL320" s="44" t="str">
        <f>IF(COUNTA(Wedstrijden!AC375:AJ375)&lt;&gt;0,2,"")</f>
        <v/>
      </c>
      <c r="CM320" s="44" t="str">
        <f t="shared" si="26"/>
        <v/>
      </c>
      <c r="CN320" s="44" t="str">
        <f>IF(Wedstrijden!AC375="x","AA","")</f>
        <v/>
      </c>
      <c r="CO320" s="44" t="str">
        <f>IF(Wedstrijden!AD375="x","A","")</f>
        <v/>
      </c>
      <c r="CP320" s="44" t="str">
        <f>IF(Wedstrijden!AE375="x","BB","")</f>
        <v/>
      </c>
      <c r="CQ320" s="44" t="str">
        <f>IF(Wedstrijden!AF375="x","B","")</f>
        <v/>
      </c>
      <c r="CR320" s="44" t="str">
        <f>IF(Wedstrijden!AG375="x","L","")</f>
        <v/>
      </c>
      <c r="CS320" s="44" t="str">
        <f>IF(Wedstrijden!AH375="x","M","")</f>
        <v/>
      </c>
      <c r="CT320" s="44" t="str">
        <f>IF(Wedstrijden!AI375="x","Z","")</f>
        <v/>
      </c>
      <c r="CU320" s="44" t="str">
        <f>IF(Wedstrijden!AJ375="x","ZZ","")</f>
        <v/>
      </c>
      <c r="CV320" s="44" t="str">
        <f>IF(COUNTA(Wedstrijden!AK375:AQ375)&lt;&gt;0,2,"")</f>
        <v/>
      </c>
      <c r="CW320" s="44" t="str">
        <f t="shared" si="27"/>
        <v/>
      </c>
      <c r="CX320" s="44" t="str">
        <f>IF(Wedstrijden!AK375="x","BB","")</f>
        <v/>
      </c>
      <c r="CY320" s="44" t="str">
        <f>IF(Wedstrijden!AL375="x","B","")</f>
        <v/>
      </c>
      <c r="CZ320" s="44" t="str">
        <f>IF(Wedstrijden!AM375="x","L","")</f>
        <v/>
      </c>
      <c r="DA320" s="44" t="str">
        <f>IF(Wedstrijden!AN375="x","M","")</f>
        <v/>
      </c>
      <c r="DB320" s="44" t="str">
        <f>IF(Wedstrijden!AO375="x","Z","")</f>
        <v/>
      </c>
      <c r="DC320" s="44" t="str">
        <f>IF(Wedstrijden!AP375="x","ZZ","")</f>
        <v/>
      </c>
      <c r="DD320" s="44" t="str">
        <f>IF(Wedstrijden!AQ375="x","1.40","")</f>
        <v/>
      </c>
      <c r="DE320" s="44" t="str">
        <f>IF(COUNTA(Wedstrijden!AR375:AT375)&lt;&gt;0,6,"")</f>
        <v/>
      </c>
      <c r="DF320" s="44" t="str">
        <f t="shared" si="28"/>
        <v/>
      </c>
      <c r="DG320" s="44" t="str">
        <f>IF(Wedstrijden!AR375="x","L","")</f>
        <v/>
      </c>
      <c r="DH320" s="44" t="str">
        <f>IF(Wedstrijden!AS375="x","M","")</f>
        <v/>
      </c>
      <c r="DI320" s="44" t="str">
        <f>IF(Wedstrijden!AT375="x","Z","")</f>
        <v/>
      </c>
      <c r="DJ320" s="44" t="str">
        <f>IF(COUNTA(Wedstrijden!AU375:AW375)&lt;&gt;0,6,"")</f>
        <v/>
      </c>
      <c r="DK320" s="44" t="str">
        <f t="shared" si="29"/>
        <v/>
      </c>
      <c r="DL320" s="44" t="str">
        <f>IF(Wedstrijden!AU375="x","L","")</f>
        <v/>
      </c>
      <c r="DM320" s="44" t="str">
        <f>IF(Wedstrijden!AV375="x","M","")</f>
        <v/>
      </c>
      <c r="DN320" s="44" t="str">
        <f>IF(Wedstrijden!AW375="x","Z","")</f>
        <v/>
      </c>
    </row>
    <row r="321" spans="1:118" ht="15">
      <c r="A321" s="48" t="e">
        <f>Wedstrijden!#REF!</f>
        <v>#REF!</v>
      </c>
      <c r="B321" s="44" t="str">
        <f>IFERROR(VLOOKUP(Wedstrijden!E376,Wedstrijdlocaties!$B$2:$E$499,2,FALSE),"")</f>
        <v/>
      </c>
      <c r="C321" s="44" t="str">
        <f>Wedstrijden!F376</f>
        <v>Schagerbrug</v>
      </c>
      <c r="D321" s="44" t="str">
        <f>IFERROR(VLOOKUP(Wedstrijden!G376,Organisaties!$B$2:$C$501,2,FALSE),"")</f>
        <v/>
      </c>
      <c r="E321" s="44" t="str">
        <f>IFERROR(VLOOKUP(Wedstrijden!G376,Organisaties!$B$2:$F$501,5,FALSE),"")</f>
        <v/>
      </c>
      <c r="F321" s="44" t="str">
        <f>IF(Wedstrijden!BC376&lt;&gt;"",Wedstrijden!BC376,"")</f>
        <v/>
      </c>
      <c r="G321" s="44">
        <f>IF(Wedstrijden!AY376="Indoor",1,0)</f>
        <v>0</v>
      </c>
      <c r="H321" s="44">
        <f>Wedstrijden!AZ376</f>
        <v>0</v>
      </c>
      <c r="I321" s="44" t="str">
        <f>IF(Wedstrijden!AX376="Nee",0,IF(Wedstrijden!AX376="Ja",1,""))</f>
        <v/>
      </c>
      <c r="J321" s="44" t="str">
        <f>IF(Wedstrijden!BA376&lt;&gt;"",Wedstrijden!BA376,"")</f>
        <v/>
      </c>
      <c r="W321" s="45"/>
      <c r="AE321" s="45"/>
      <c r="AN321" s="45"/>
      <c r="AU321" s="45"/>
      <c r="BA321" s="45"/>
      <c r="BE321" s="45"/>
      <c r="BJ321" s="44">
        <f>IF(COUNTA(Wedstrijden!I376:S376)&lt;&gt;0,1,"")</f>
        <v>1</v>
      </c>
      <c r="BK321" s="44">
        <f t="shared" si="24"/>
        <v>2</v>
      </c>
      <c r="BL321" s="44" t="str">
        <f>IF(Wedstrijden!I376="x","AA","")</f>
        <v/>
      </c>
      <c r="BM321" s="44" t="str">
        <f>IF(Wedstrijden!J376="x","A","")</f>
        <v/>
      </c>
      <c r="BN321" s="44" t="str">
        <f>IF(Wedstrijden!K376="x","B1","")</f>
        <v/>
      </c>
      <c r="BO321" s="44" t="str">
        <f>IF(Wedstrijden!L376="x","BB","")</f>
        <v>BB</v>
      </c>
      <c r="BP321" s="44" t="str">
        <f>IF(Wedstrijden!M376="x","B","")</f>
        <v>B</v>
      </c>
      <c r="BQ321" s="44" t="str">
        <f>IF(Wedstrijden!N376="x","L1","")</f>
        <v>L1</v>
      </c>
      <c r="BR321" s="44" t="str">
        <f>IF(Wedstrijden!O376="x","L2","")</f>
        <v>L2</v>
      </c>
      <c r="BS321" s="44" t="str">
        <f>IF(Wedstrijden!P376="x","M1","")</f>
        <v>M1</v>
      </c>
      <c r="BT321" s="44" t="str">
        <f>IF(Wedstrijden!Q376="x","M2","")</f>
        <v>M2</v>
      </c>
      <c r="BU321" s="44" t="str">
        <f>IF(Wedstrijden!R376="x","Z1","")</f>
        <v/>
      </c>
      <c r="BV321" s="44" t="str">
        <f>IF(Wedstrijden!S376="x","Z2","")</f>
        <v/>
      </c>
      <c r="BW321" s="44">
        <f>IF(COUNTA(Wedstrijden!T376:AB376)&lt;&gt;0,1,"")</f>
        <v>1</v>
      </c>
      <c r="BX321" s="44">
        <f t="shared" si="25"/>
        <v>1</v>
      </c>
      <c r="BY321" s="44" t="str">
        <f>IF(Wedstrijden!T376="x","BB","")</f>
        <v>BB</v>
      </c>
      <c r="BZ321" s="44" t="str">
        <f>IF(Wedstrijden!U376="x","B","")</f>
        <v>B</v>
      </c>
      <c r="CA321" s="44" t="str">
        <f>IF(Wedstrijden!V376="x","L1","")</f>
        <v>L1</v>
      </c>
      <c r="CB321" s="44" t="str">
        <f>IF(Wedstrijden!W376="x","L2","")</f>
        <v>L2</v>
      </c>
      <c r="CC321" s="44" t="str">
        <f>IF(Wedstrijden!X376="x","M1","")</f>
        <v>M1</v>
      </c>
      <c r="CD321" s="44" t="str">
        <f>IF(Wedstrijden!Y376="x","M2","")</f>
        <v>M2</v>
      </c>
      <c r="CE321" s="44" t="str">
        <f>IF(Wedstrijden!Z376="x","Z1","")</f>
        <v/>
      </c>
      <c r="CF321" s="44" t="str">
        <f>IF(Wedstrijden!AA376="x","Z2","")</f>
        <v/>
      </c>
      <c r="CG321" s="44" t="str">
        <f>IF(Wedstrijden!AB376="x","ZZL","")</f>
        <v/>
      </c>
      <c r="CL321" s="44" t="str">
        <f>IF(COUNTA(Wedstrijden!AC376:AJ376)&lt;&gt;0,2,"")</f>
        <v/>
      </c>
      <c r="CM321" s="44" t="str">
        <f t="shared" si="26"/>
        <v/>
      </c>
      <c r="CN321" s="44" t="str">
        <f>IF(Wedstrijden!AC376="x","AA","")</f>
        <v/>
      </c>
      <c r="CO321" s="44" t="str">
        <f>IF(Wedstrijden!AD376="x","A","")</f>
        <v/>
      </c>
      <c r="CP321" s="44" t="str">
        <f>IF(Wedstrijden!AE376="x","BB","")</f>
        <v/>
      </c>
      <c r="CQ321" s="44" t="str">
        <f>IF(Wedstrijden!AF376="x","B","")</f>
        <v/>
      </c>
      <c r="CR321" s="44" t="str">
        <f>IF(Wedstrijden!AG376="x","L","")</f>
        <v/>
      </c>
      <c r="CS321" s="44" t="str">
        <f>IF(Wedstrijden!AH376="x","M","")</f>
        <v/>
      </c>
      <c r="CT321" s="44" t="str">
        <f>IF(Wedstrijden!AI376="x","Z","")</f>
        <v/>
      </c>
      <c r="CU321" s="44" t="str">
        <f>IF(Wedstrijden!AJ376="x","ZZ","")</f>
        <v/>
      </c>
      <c r="CV321" s="44" t="str">
        <f>IF(COUNTA(Wedstrijden!AK376:AQ376)&lt;&gt;0,2,"")</f>
        <v/>
      </c>
      <c r="CW321" s="44" t="str">
        <f t="shared" si="27"/>
        <v/>
      </c>
      <c r="CX321" s="44" t="str">
        <f>IF(Wedstrijden!AK376="x","BB","")</f>
        <v/>
      </c>
      <c r="CY321" s="44" t="str">
        <f>IF(Wedstrijden!AL376="x","B","")</f>
        <v/>
      </c>
      <c r="CZ321" s="44" t="str">
        <f>IF(Wedstrijden!AM376="x","L","")</f>
        <v/>
      </c>
      <c r="DA321" s="44" t="str">
        <f>IF(Wedstrijden!AN376="x","M","")</f>
        <v/>
      </c>
      <c r="DB321" s="44" t="str">
        <f>IF(Wedstrijden!AO376="x","Z","")</f>
        <v/>
      </c>
      <c r="DC321" s="44" t="str">
        <f>IF(Wedstrijden!AP376="x","ZZ","")</f>
        <v/>
      </c>
      <c r="DD321" s="44" t="str">
        <f>IF(Wedstrijden!AQ376="x","1.40","")</f>
        <v/>
      </c>
      <c r="DE321" s="44" t="str">
        <f>IF(COUNTA(Wedstrijden!AR376:AT376)&lt;&gt;0,6,"")</f>
        <v/>
      </c>
      <c r="DF321" s="44" t="str">
        <f t="shared" si="28"/>
        <v/>
      </c>
      <c r="DG321" s="44" t="str">
        <f>IF(Wedstrijden!AR376="x","L","")</f>
        <v/>
      </c>
      <c r="DH321" s="44" t="str">
        <f>IF(Wedstrijden!AS376="x","M","")</f>
        <v/>
      </c>
      <c r="DI321" s="44" t="str">
        <f>IF(Wedstrijden!AT376="x","Z","")</f>
        <v/>
      </c>
      <c r="DJ321" s="44" t="str">
        <f>IF(COUNTA(Wedstrijden!AU376:AW376)&lt;&gt;0,6,"")</f>
        <v/>
      </c>
      <c r="DK321" s="44" t="str">
        <f t="shared" si="29"/>
        <v/>
      </c>
      <c r="DL321" s="44" t="str">
        <f>IF(Wedstrijden!AU376="x","L","")</f>
        <v/>
      </c>
      <c r="DM321" s="44" t="str">
        <f>IF(Wedstrijden!AV376="x","M","")</f>
        <v/>
      </c>
      <c r="DN321" s="44" t="str">
        <f>IF(Wedstrijden!AW376="x","Z","")</f>
        <v/>
      </c>
    </row>
    <row r="322" spans="1:118" ht="15">
      <c r="A322" s="48" t="e">
        <f>Wedstrijden!#REF!</f>
        <v>#REF!</v>
      </c>
      <c r="B322" s="44" t="str">
        <f>IFERROR(VLOOKUP(Wedstrijden!E377,Wedstrijdlocaties!$B$2:$E$499,2,FALSE),"")</f>
        <v/>
      </c>
      <c r="C322" s="44" t="str">
        <f>Wedstrijden!F377</f>
        <v>Oude Niedorp</v>
      </c>
      <c r="D322" s="44" t="str">
        <f>IFERROR(VLOOKUP(Wedstrijden!G377,Organisaties!$B$2:$C$501,2,FALSE),"")</f>
        <v/>
      </c>
      <c r="E322" s="44" t="str">
        <f>IFERROR(VLOOKUP(Wedstrijden!G377,Organisaties!$B$2:$F$501,5,FALSE),"")</f>
        <v/>
      </c>
      <c r="F322" s="44" t="str">
        <f>IF(Wedstrijden!BC377&lt;&gt;"",Wedstrijden!BC377,"")</f>
        <v/>
      </c>
      <c r="G322" s="44">
        <f>IF(Wedstrijden!AY377="Indoor",1,0)</f>
        <v>0</v>
      </c>
      <c r="H322" s="44">
        <f>Wedstrijden!AZ377</f>
        <v>0</v>
      </c>
      <c r="I322" s="44" t="str">
        <f>IF(Wedstrijden!AX377="Nee",0,IF(Wedstrijden!AX377="Ja",1,""))</f>
        <v/>
      </c>
      <c r="J322" s="44" t="str">
        <f>IF(Wedstrijden!BA377&lt;&gt;"",Wedstrijden!BA377,"")</f>
        <v/>
      </c>
      <c r="W322" s="45"/>
      <c r="AE322" s="45"/>
      <c r="AN322" s="45"/>
      <c r="AU322" s="45"/>
      <c r="BA322" s="45"/>
      <c r="BE322" s="45"/>
      <c r="BJ322" s="44">
        <f>IF(COUNTA(Wedstrijden!I377:S377)&lt;&gt;0,1,"")</f>
        <v>1</v>
      </c>
      <c r="BK322" s="44">
        <f t="shared" si="24"/>
        <v>2</v>
      </c>
      <c r="BL322" s="44" t="str">
        <f>IF(Wedstrijden!I377="x","AA","")</f>
        <v/>
      </c>
      <c r="BM322" s="44" t="str">
        <f>IF(Wedstrijden!J377="x","A","")</f>
        <v/>
      </c>
      <c r="BN322" s="44" t="str">
        <f>IF(Wedstrijden!K377="x","B1","")</f>
        <v/>
      </c>
      <c r="BO322" s="44" t="str">
        <f>IF(Wedstrijden!L377="x","BB","")</f>
        <v>BB</v>
      </c>
      <c r="BP322" s="44" t="str">
        <f>IF(Wedstrijden!M377="x","B","")</f>
        <v>B</v>
      </c>
      <c r="BQ322" s="44" t="str">
        <f>IF(Wedstrijden!N377="x","L1","")</f>
        <v>L1</v>
      </c>
      <c r="BR322" s="44" t="str">
        <f>IF(Wedstrijden!O377="x","L2","")</f>
        <v>L2</v>
      </c>
      <c r="BS322" s="44" t="str">
        <f>IF(Wedstrijden!P377="x","M1","")</f>
        <v>M1</v>
      </c>
      <c r="BT322" s="44" t="str">
        <f>IF(Wedstrijden!Q377="x","M2","")</f>
        <v>M2</v>
      </c>
      <c r="BU322" s="44" t="str">
        <f>IF(Wedstrijden!R377="x","Z1","")</f>
        <v/>
      </c>
      <c r="BV322" s="44" t="str">
        <f>IF(Wedstrijden!S377="x","Z2","")</f>
        <v/>
      </c>
      <c r="BW322" s="44">
        <f>IF(COUNTA(Wedstrijden!T377:AB377)&lt;&gt;0,1,"")</f>
        <v>1</v>
      </c>
      <c r="BX322" s="44">
        <f t="shared" si="25"/>
        <v>1</v>
      </c>
      <c r="BY322" s="44" t="str">
        <f>IF(Wedstrijden!T377="x","BB","")</f>
        <v>BB</v>
      </c>
      <c r="BZ322" s="44" t="str">
        <f>IF(Wedstrijden!U377="x","B","")</f>
        <v>B</v>
      </c>
      <c r="CA322" s="44" t="str">
        <f>IF(Wedstrijden!V377="x","L1","")</f>
        <v>L1</v>
      </c>
      <c r="CB322" s="44" t="str">
        <f>IF(Wedstrijden!W377="x","L2","")</f>
        <v>L2</v>
      </c>
      <c r="CC322" s="44" t="str">
        <f>IF(Wedstrijden!X377="x","M1","")</f>
        <v>M1</v>
      </c>
      <c r="CD322" s="44" t="str">
        <f>IF(Wedstrijden!Y377="x","M2","")</f>
        <v>M2</v>
      </c>
      <c r="CE322" s="44" t="str">
        <f>IF(Wedstrijden!Z377="x","Z1","")</f>
        <v/>
      </c>
      <c r="CF322" s="44" t="str">
        <f>IF(Wedstrijden!AA377="x","Z2","")</f>
        <v/>
      </c>
      <c r="CG322" s="44" t="str">
        <f>IF(Wedstrijden!AB377="x","ZZL","")</f>
        <v/>
      </c>
      <c r="CL322" s="44" t="str">
        <f>IF(COUNTA(Wedstrijden!AC377:AJ377)&lt;&gt;0,2,"")</f>
        <v/>
      </c>
      <c r="CM322" s="44" t="str">
        <f t="shared" si="26"/>
        <v/>
      </c>
      <c r="CN322" s="44" t="str">
        <f>IF(Wedstrijden!AC377="x","AA","")</f>
        <v/>
      </c>
      <c r="CO322" s="44" t="str">
        <f>IF(Wedstrijden!AD377="x","A","")</f>
        <v/>
      </c>
      <c r="CP322" s="44" t="str">
        <f>IF(Wedstrijden!AE377="x","BB","")</f>
        <v/>
      </c>
      <c r="CQ322" s="44" t="str">
        <f>IF(Wedstrijden!AF377="x","B","")</f>
        <v/>
      </c>
      <c r="CR322" s="44" t="str">
        <f>IF(Wedstrijden!AG377="x","L","")</f>
        <v/>
      </c>
      <c r="CS322" s="44" t="str">
        <f>IF(Wedstrijden!AH377="x","M","")</f>
        <v/>
      </c>
      <c r="CT322" s="44" t="str">
        <f>IF(Wedstrijden!AI377="x","Z","")</f>
        <v/>
      </c>
      <c r="CU322" s="44" t="str">
        <f>IF(Wedstrijden!AJ377="x","ZZ","")</f>
        <v/>
      </c>
      <c r="CV322" s="44" t="str">
        <f>IF(COUNTA(Wedstrijden!AK377:AQ377)&lt;&gt;0,2,"")</f>
        <v/>
      </c>
      <c r="CW322" s="44" t="str">
        <f t="shared" si="27"/>
        <v/>
      </c>
      <c r="CX322" s="44" t="str">
        <f>IF(Wedstrijden!AK377="x","BB","")</f>
        <v/>
      </c>
      <c r="CY322" s="44" t="str">
        <f>IF(Wedstrijden!AL377="x","B","")</f>
        <v/>
      </c>
      <c r="CZ322" s="44" t="str">
        <f>IF(Wedstrijden!AM377="x","L","")</f>
        <v/>
      </c>
      <c r="DA322" s="44" t="str">
        <f>IF(Wedstrijden!AN377="x","M","")</f>
        <v/>
      </c>
      <c r="DB322" s="44" t="str">
        <f>IF(Wedstrijden!AO377="x","Z","")</f>
        <v/>
      </c>
      <c r="DC322" s="44" t="str">
        <f>IF(Wedstrijden!AP377="x","ZZ","")</f>
        <v/>
      </c>
      <c r="DD322" s="44" t="str">
        <f>IF(Wedstrijden!AQ377="x","1.40","")</f>
        <v/>
      </c>
      <c r="DE322" s="44" t="str">
        <f>IF(COUNTA(Wedstrijden!AR377:AT377)&lt;&gt;0,6,"")</f>
        <v/>
      </c>
      <c r="DF322" s="44" t="str">
        <f t="shared" si="28"/>
        <v/>
      </c>
      <c r="DG322" s="44" t="str">
        <f>IF(Wedstrijden!AR377="x","L","")</f>
        <v/>
      </c>
      <c r="DH322" s="44" t="str">
        <f>IF(Wedstrijden!AS377="x","M","")</f>
        <v/>
      </c>
      <c r="DI322" s="44" t="str">
        <f>IF(Wedstrijden!AT377="x","Z","")</f>
        <v/>
      </c>
      <c r="DJ322" s="44" t="str">
        <f>IF(COUNTA(Wedstrijden!AU377:AW377)&lt;&gt;0,6,"")</f>
        <v/>
      </c>
      <c r="DK322" s="44" t="str">
        <f t="shared" si="29"/>
        <v/>
      </c>
      <c r="DL322" s="44" t="str">
        <f>IF(Wedstrijden!AU377="x","L","")</f>
        <v/>
      </c>
      <c r="DM322" s="44" t="str">
        <f>IF(Wedstrijden!AV377="x","M","")</f>
        <v/>
      </c>
      <c r="DN322" s="44" t="str">
        <f>IF(Wedstrijden!AW377="x","Z","")</f>
        <v/>
      </c>
    </row>
    <row r="323" spans="1:118" ht="15">
      <c r="A323" s="48" t="e">
        <f>Wedstrijden!#REF!</f>
        <v>#REF!</v>
      </c>
      <c r="B323" s="44">
        <f>IFERROR(VLOOKUP(Wedstrijden!E380,Wedstrijdlocaties!$B$2:$E$499,2,FALSE),"")</f>
        <v>927460</v>
      </c>
      <c r="C323" s="44" t="str">
        <f>Wedstrijden!F380</f>
        <v>Stompetoren</v>
      </c>
      <c r="D323" s="44" t="str">
        <f>IFERROR(VLOOKUP(Wedstrijden!G380,Organisaties!$B$2:$C$501,2,FALSE),"")</f>
        <v>V51605</v>
      </c>
      <c r="E323" s="44" t="str">
        <f>IFERROR(VLOOKUP(Wedstrijden!G380,Organisaties!$B$2:$F$501,5,FALSE),"")</f>
        <v>V31007</v>
      </c>
      <c r="F323" s="44" t="str">
        <f>IF(Wedstrijden!BC380&lt;&gt;"",Wedstrijden!BC380,"")</f>
        <v/>
      </c>
      <c r="G323" s="44">
        <f>IF(Wedstrijden!AY380="Indoor",1,0)</f>
        <v>0</v>
      </c>
      <c r="H323" s="44" t="str">
        <f>Wedstrijden!AZ380</f>
        <v>Onbeperkt</v>
      </c>
      <c r="I323" s="44">
        <f>IF(Wedstrijden!AX380="Nee",0,IF(Wedstrijden!AX380="Ja",1,""))</f>
        <v>0</v>
      </c>
      <c r="J323" s="44" t="str">
        <f>IF(Wedstrijden!BA380&lt;&gt;"",Wedstrijden!BA380,"")</f>
        <v/>
      </c>
      <c r="W323" s="45"/>
      <c r="AE323" s="45"/>
      <c r="AN323" s="45"/>
      <c r="AU323" s="45"/>
      <c r="BA323" s="45"/>
      <c r="BE323" s="45"/>
      <c r="BJ323" s="44">
        <f>IF(COUNTA(Wedstrijden!I380:S380)&lt;&gt;0,1,"")</f>
        <v>1</v>
      </c>
      <c r="BK323" s="44">
        <f t="shared" ref="BK323:BK386" si="30">IF(COUNTBLANK(BJ323) = 1,"",2)</f>
        <v>2</v>
      </c>
      <c r="BL323" s="44" t="str">
        <f>IF(Wedstrijden!I380="x","AA","")</f>
        <v>AA</v>
      </c>
      <c r="BM323" s="44" t="str">
        <f>IF(Wedstrijden!J380="x","A","")</f>
        <v/>
      </c>
      <c r="BN323" s="44" t="str">
        <f>IF(Wedstrijden!K380="x","B1","")</f>
        <v>B1</v>
      </c>
      <c r="BO323" s="44" t="str">
        <f>IF(Wedstrijden!L380="x","BB","")</f>
        <v/>
      </c>
      <c r="BP323" s="44" t="str">
        <f>IF(Wedstrijden!M380="x","B","")</f>
        <v>B</v>
      </c>
      <c r="BQ323" s="44" t="str">
        <f>IF(Wedstrijden!N380="x","L1","")</f>
        <v>L1</v>
      </c>
      <c r="BR323" s="44" t="str">
        <f>IF(Wedstrijden!O380="x","L2","")</f>
        <v>L2</v>
      </c>
      <c r="BS323" s="44" t="str">
        <f>IF(Wedstrijden!P380="x","M1","")</f>
        <v>M1</v>
      </c>
      <c r="BT323" s="44" t="str">
        <f>IF(Wedstrijden!Q380="x","M2","")</f>
        <v>M2</v>
      </c>
      <c r="BU323" s="44" t="str">
        <f>IF(Wedstrijden!R380="x","Z1","")</f>
        <v/>
      </c>
      <c r="BV323" s="44" t="str">
        <f>IF(Wedstrijden!S380="x","Z2","")</f>
        <v/>
      </c>
      <c r="BW323" s="44" t="str">
        <f>IF(COUNTA(Wedstrijden!T380:AB380)&lt;&gt;0,1,"")</f>
        <v/>
      </c>
      <c r="BX323" s="44" t="str">
        <f t="shared" ref="BX323:BX386" si="31">IF(COUNTBLANK(BW323) = 1,"",1)</f>
        <v/>
      </c>
      <c r="BY323" s="44" t="str">
        <f>IF(Wedstrijden!T380="x","BB","")</f>
        <v/>
      </c>
      <c r="BZ323" s="44" t="str">
        <f>IF(Wedstrijden!U380="x","B","")</f>
        <v/>
      </c>
      <c r="CA323" s="44" t="str">
        <f>IF(Wedstrijden!V380="x","L1","")</f>
        <v/>
      </c>
      <c r="CB323" s="44" t="str">
        <f>IF(Wedstrijden!W380="x","L2","")</f>
        <v/>
      </c>
      <c r="CC323" s="44" t="str">
        <f>IF(Wedstrijden!X380="x","M1","")</f>
        <v/>
      </c>
      <c r="CD323" s="44" t="str">
        <f>IF(Wedstrijden!Y380="x","M2","")</f>
        <v/>
      </c>
      <c r="CE323" s="44" t="str">
        <f>IF(Wedstrijden!Z380="x","Z1","")</f>
        <v/>
      </c>
      <c r="CF323" s="44" t="str">
        <f>IF(Wedstrijden!AA380="x","Z2","")</f>
        <v/>
      </c>
      <c r="CG323" s="44" t="str">
        <f>IF(Wedstrijden!AB380="x","ZZL","")</f>
        <v/>
      </c>
      <c r="CL323" s="44" t="str">
        <f>IF(COUNTA(Wedstrijden!AC380:AJ380)&lt;&gt;0,2,"")</f>
        <v/>
      </c>
      <c r="CM323" s="44" t="str">
        <f t="shared" ref="CM323:CM386" si="32">IF(COUNTBLANK(CL323) = 1,"",2)</f>
        <v/>
      </c>
      <c r="CN323" s="44" t="str">
        <f>IF(Wedstrijden!AC380="x","AA","")</f>
        <v/>
      </c>
      <c r="CO323" s="44" t="str">
        <f>IF(Wedstrijden!AD380="x","A","")</f>
        <v/>
      </c>
      <c r="CP323" s="44" t="str">
        <f>IF(Wedstrijden!AE380="x","BB","")</f>
        <v/>
      </c>
      <c r="CQ323" s="44" t="str">
        <f>IF(Wedstrijden!AF380="x","B","")</f>
        <v/>
      </c>
      <c r="CR323" s="44" t="str">
        <f>IF(Wedstrijden!AG380="x","L","")</f>
        <v/>
      </c>
      <c r="CS323" s="44" t="str">
        <f>IF(Wedstrijden!AH380="x","M","")</f>
        <v/>
      </c>
      <c r="CT323" s="44" t="str">
        <f>IF(Wedstrijden!AI380="x","Z","")</f>
        <v/>
      </c>
      <c r="CU323" s="44" t="str">
        <f>IF(Wedstrijden!AJ380="x","ZZ","")</f>
        <v/>
      </c>
      <c r="CV323" s="44" t="str">
        <f>IF(COUNTA(Wedstrijden!AK380:AQ380)&lt;&gt;0,2,"")</f>
        <v/>
      </c>
      <c r="CW323" s="44" t="str">
        <f t="shared" ref="CW323:CW386" si="33">IF(COUNTBLANK(CV323) = 1,"",1)</f>
        <v/>
      </c>
      <c r="CX323" s="44" t="str">
        <f>IF(Wedstrijden!AK380="x","BB","")</f>
        <v/>
      </c>
      <c r="CY323" s="44" t="str">
        <f>IF(Wedstrijden!AL380="x","B","")</f>
        <v/>
      </c>
      <c r="CZ323" s="44" t="str">
        <f>IF(Wedstrijden!AM380="x","L","")</f>
        <v/>
      </c>
      <c r="DA323" s="44" t="str">
        <f>IF(Wedstrijden!AN380="x","M","")</f>
        <v/>
      </c>
      <c r="DB323" s="44" t="str">
        <f>IF(Wedstrijden!AO380="x","Z","")</f>
        <v/>
      </c>
      <c r="DC323" s="44" t="str">
        <f>IF(Wedstrijden!AP380="x","ZZ","")</f>
        <v/>
      </c>
      <c r="DD323" s="44" t="str">
        <f>IF(Wedstrijden!AQ380="x","1.40","")</f>
        <v/>
      </c>
      <c r="DE323" s="44" t="str">
        <f>IF(COUNTA(Wedstrijden!AR380:AT380)&lt;&gt;0,6,"")</f>
        <v/>
      </c>
      <c r="DF323" s="44" t="str">
        <f t="shared" ref="DF323:DF386" si="34">IF(COUNTBLANK(DE323) = 1,"",2)</f>
        <v/>
      </c>
      <c r="DG323" s="44" t="str">
        <f>IF(Wedstrijden!AR380="x","L","")</f>
        <v/>
      </c>
      <c r="DH323" s="44" t="str">
        <f>IF(Wedstrijden!AS380="x","M","")</f>
        <v/>
      </c>
      <c r="DI323" s="44" t="str">
        <f>IF(Wedstrijden!AT380="x","Z","")</f>
        <v/>
      </c>
      <c r="DJ323" s="44" t="str">
        <f>IF(COUNTA(Wedstrijden!AU380:AW380)&lt;&gt;0,6,"")</f>
        <v/>
      </c>
      <c r="DK323" s="44" t="str">
        <f t="shared" ref="DK323:DK386" si="35">IF(COUNTBLANK(DJ323) = 1,"",1)</f>
        <v/>
      </c>
      <c r="DL323" s="44" t="str">
        <f>IF(Wedstrijden!AU380="x","L","")</f>
        <v/>
      </c>
      <c r="DM323" s="44" t="str">
        <f>IF(Wedstrijden!AV380="x","M","")</f>
        <v/>
      </c>
      <c r="DN323" s="44" t="str">
        <f>IF(Wedstrijden!AW380="x","Z","")</f>
        <v/>
      </c>
    </row>
    <row r="324" spans="1:118" ht="15">
      <c r="A324" s="48" t="e">
        <f>Wedstrijden!#REF!</f>
        <v>#REF!</v>
      </c>
      <c r="B324" s="44">
        <f>IFERROR(VLOOKUP(Wedstrijden!E381,Wedstrijdlocaties!$B$2:$E$499,2,FALSE),"")</f>
        <v>969231</v>
      </c>
      <c r="C324" s="44" t="str">
        <f>Wedstrijden!F381</f>
        <v>Vijfhuizen</v>
      </c>
      <c r="D324" s="44">
        <f>IFERROR(VLOOKUP(Wedstrijden!G381,Organisaties!$B$2:$C$501,2,FALSE),"")</f>
        <v>868533</v>
      </c>
      <c r="E324" s="44" t="str">
        <f>IFERROR(VLOOKUP(Wedstrijden!G381,Organisaties!$B$2:$F$501,5,FALSE),"")</f>
        <v>V31007</v>
      </c>
      <c r="F324" s="44" t="str">
        <f>IF(Wedstrijden!BC381&lt;&gt;"",Wedstrijden!BC381,"")</f>
        <v/>
      </c>
      <c r="G324" s="44">
        <f>IF(Wedstrijden!AY381="Indoor",1,0)</f>
        <v>0</v>
      </c>
      <c r="H324" s="44">
        <f>Wedstrijden!AZ381</f>
        <v>0</v>
      </c>
      <c r="I324" s="44" t="str">
        <f>IF(Wedstrijden!AX381="Nee",0,IF(Wedstrijden!AX381="Ja",1,""))</f>
        <v/>
      </c>
      <c r="J324" s="44" t="str">
        <f>IF(Wedstrijden!BA381&lt;&gt;"",Wedstrijden!BA381,"")</f>
        <v/>
      </c>
      <c r="W324" s="45"/>
      <c r="AE324" s="45"/>
      <c r="AN324" s="45"/>
      <c r="AU324" s="45"/>
      <c r="BA324" s="45"/>
      <c r="BE324" s="45"/>
      <c r="BJ324" s="44">
        <f>IF(COUNTA(Wedstrijden!I381:S381)&lt;&gt;0,1,"")</f>
        <v>1</v>
      </c>
      <c r="BK324" s="44">
        <f t="shared" si="30"/>
        <v>2</v>
      </c>
      <c r="BL324" s="44" t="str">
        <f>IF(Wedstrijden!I381="x","AA","")</f>
        <v/>
      </c>
      <c r="BM324" s="44" t="str">
        <f>IF(Wedstrijden!J381="x","A","")</f>
        <v/>
      </c>
      <c r="BN324" s="44" t="str">
        <f>IF(Wedstrijden!K381="x","B1","")</f>
        <v/>
      </c>
      <c r="BO324" s="44" t="str">
        <f>IF(Wedstrijden!L381="x","BB","")</f>
        <v/>
      </c>
      <c r="BP324" s="44" t="str">
        <f>IF(Wedstrijden!M381="x","B","")</f>
        <v>B</v>
      </c>
      <c r="BQ324" s="44" t="str">
        <f>IF(Wedstrijden!N381="x","L1","")</f>
        <v>L1</v>
      </c>
      <c r="BR324" s="44" t="str">
        <f>IF(Wedstrijden!O381="x","L2","")</f>
        <v>L2</v>
      </c>
      <c r="BS324" s="44" t="str">
        <f>IF(Wedstrijden!P381="x","M1","")</f>
        <v>M1</v>
      </c>
      <c r="BT324" s="44" t="str">
        <f>IF(Wedstrijden!Q381="x","M2","")</f>
        <v>M2</v>
      </c>
      <c r="BU324" s="44" t="str">
        <f>IF(Wedstrijden!R381="x","Z1","")</f>
        <v/>
      </c>
      <c r="BV324" s="44" t="str">
        <f>IF(Wedstrijden!S381="x","Z2","")</f>
        <v/>
      </c>
      <c r="BW324" s="44">
        <f>IF(COUNTA(Wedstrijden!T381:AB381)&lt;&gt;0,1,"")</f>
        <v>1</v>
      </c>
      <c r="BX324" s="44">
        <f t="shared" si="31"/>
        <v>1</v>
      </c>
      <c r="BY324" s="44" t="str">
        <f>IF(Wedstrijden!T381="x","BB","")</f>
        <v/>
      </c>
      <c r="BZ324" s="44" t="str">
        <f>IF(Wedstrijden!U381="x","B","")</f>
        <v>B</v>
      </c>
      <c r="CA324" s="44" t="str">
        <f>IF(Wedstrijden!V381="x","L1","")</f>
        <v>L1</v>
      </c>
      <c r="CB324" s="44" t="str">
        <f>IF(Wedstrijden!W381="x","L2","")</f>
        <v>L2</v>
      </c>
      <c r="CC324" s="44" t="str">
        <f>IF(Wedstrijden!X381="x","M1","")</f>
        <v>M1</v>
      </c>
      <c r="CD324" s="44" t="str">
        <f>IF(Wedstrijden!Y381="x","M2","")</f>
        <v>M2</v>
      </c>
      <c r="CE324" s="44" t="str">
        <f>IF(Wedstrijden!Z381="x","Z1","")</f>
        <v/>
      </c>
      <c r="CF324" s="44" t="str">
        <f>IF(Wedstrijden!AA381="x","Z2","")</f>
        <v/>
      </c>
      <c r="CG324" s="44" t="str">
        <f>IF(Wedstrijden!AB381="x","ZZL","")</f>
        <v/>
      </c>
      <c r="CL324" s="44" t="str">
        <f>IF(COUNTA(Wedstrijden!AC381:AJ381)&lt;&gt;0,2,"")</f>
        <v/>
      </c>
      <c r="CM324" s="44" t="str">
        <f t="shared" si="32"/>
        <v/>
      </c>
      <c r="CN324" s="44" t="str">
        <f>IF(Wedstrijden!AC381="x","AA","")</f>
        <v/>
      </c>
      <c r="CO324" s="44" t="str">
        <f>IF(Wedstrijden!AD381="x","A","")</f>
        <v/>
      </c>
      <c r="CP324" s="44" t="str">
        <f>IF(Wedstrijden!AE381="x","BB","")</f>
        <v/>
      </c>
      <c r="CQ324" s="44" t="str">
        <f>IF(Wedstrijden!AF381="x","B","")</f>
        <v/>
      </c>
      <c r="CR324" s="44" t="str">
        <f>IF(Wedstrijden!AG381="x","L","")</f>
        <v/>
      </c>
      <c r="CS324" s="44" t="str">
        <f>IF(Wedstrijden!AH381="x","M","")</f>
        <v/>
      </c>
      <c r="CT324" s="44" t="str">
        <f>IF(Wedstrijden!AI381="x","Z","")</f>
        <v/>
      </c>
      <c r="CU324" s="44" t="str">
        <f>IF(Wedstrijden!AJ381="x","ZZ","")</f>
        <v/>
      </c>
      <c r="CV324" s="44" t="str">
        <f>IF(COUNTA(Wedstrijden!AK381:AQ381)&lt;&gt;0,2,"")</f>
        <v/>
      </c>
      <c r="CW324" s="44" t="str">
        <f t="shared" si="33"/>
        <v/>
      </c>
      <c r="CX324" s="44" t="str">
        <f>IF(Wedstrijden!AK381="x","BB","")</f>
        <v/>
      </c>
      <c r="CY324" s="44" t="str">
        <f>IF(Wedstrijden!AL381="x","B","")</f>
        <v/>
      </c>
      <c r="CZ324" s="44" t="str">
        <f>IF(Wedstrijden!AM381="x","L","")</f>
        <v/>
      </c>
      <c r="DA324" s="44" t="str">
        <f>IF(Wedstrijden!AN381="x","M","")</f>
        <v/>
      </c>
      <c r="DB324" s="44" t="str">
        <f>IF(Wedstrijden!AO381="x","Z","")</f>
        <v/>
      </c>
      <c r="DC324" s="44" t="str">
        <f>IF(Wedstrijden!AP381="x","ZZ","")</f>
        <v/>
      </c>
      <c r="DD324" s="44" t="str">
        <f>IF(Wedstrijden!AQ381="x","1.40","")</f>
        <v/>
      </c>
      <c r="DE324" s="44" t="str">
        <f>IF(COUNTA(Wedstrijden!AR381:AT381)&lt;&gt;0,6,"")</f>
        <v/>
      </c>
      <c r="DF324" s="44" t="str">
        <f t="shared" si="34"/>
        <v/>
      </c>
      <c r="DG324" s="44" t="str">
        <f>IF(Wedstrijden!AR381="x","L","")</f>
        <v/>
      </c>
      <c r="DH324" s="44" t="str">
        <f>IF(Wedstrijden!AS381="x","M","")</f>
        <v/>
      </c>
      <c r="DI324" s="44" t="str">
        <f>IF(Wedstrijden!AT381="x","Z","")</f>
        <v/>
      </c>
      <c r="DJ324" s="44" t="str">
        <f>IF(COUNTA(Wedstrijden!AU381:AW381)&lt;&gt;0,6,"")</f>
        <v/>
      </c>
      <c r="DK324" s="44" t="str">
        <f t="shared" si="35"/>
        <v/>
      </c>
      <c r="DL324" s="44" t="str">
        <f>IF(Wedstrijden!AU381="x","L","")</f>
        <v/>
      </c>
      <c r="DM324" s="44" t="str">
        <f>IF(Wedstrijden!AV381="x","M","")</f>
        <v/>
      </c>
      <c r="DN324" s="44" t="str">
        <f>IF(Wedstrijden!AW381="x","Z","")</f>
        <v/>
      </c>
    </row>
    <row r="325" spans="1:118" ht="15">
      <c r="A325" s="48" t="e">
        <f>Wedstrijden!#REF!</f>
        <v>#REF!</v>
      </c>
      <c r="B325" s="44">
        <f>IFERROR(VLOOKUP(Wedstrijden!E382,Wedstrijdlocaties!$B$2:$E$499,2,FALSE),"")</f>
        <v>670262</v>
      </c>
      <c r="C325" s="44" t="str">
        <f>Wedstrijden!F382</f>
        <v>Aerdenhout</v>
      </c>
      <c r="D325" s="44" t="str">
        <f>IFERROR(VLOOKUP(Wedstrijden!G382,Organisaties!$B$2:$C$501,2,FALSE),"")</f>
        <v>V61994</v>
      </c>
      <c r="E325" s="44" t="str">
        <f>IFERROR(VLOOKUP(Wedstrijden!G382,Organisaties!$B$2:$F$501,5,FALSE),"")</f>
        <v>V31007</v>
      </c>
      <c r="F325" s="44" t="str">
        <f>IF(Wedstrijden!BC382&lt;&gt;"",Wedstrijden!BC382,"")</f>
        <v/>
      </c>
      <c r="G325" s="44">
        <f>IF(Wedstrijden!AY382="Indoor",1,0)</f>
        <v>0</v>
      </c>
      <c r="H325" s="44">
        <f>Wedstrijden!AZ382</f>
        <v>0</v>
      </c>
      <c r="I325" s="44" t="str">
        <f>IF(Wedstrijden!AX382="Nee",0,IF(Wedstrijden!AX382="Ja",1,""))</f>
        <v/>
      </c>
      <c r="J325" s="44" t="str">
        <f>IF(Wedstrijden!BA382&lt;&gt;"",Wedstrijden!BA382,"")</f>
        <v/>
      </c>
      <c r="W325" s="45"/>
      <c r="AE325" s="45"/>
      <c r="AN325" s="45"/>
      <c r="AU325" s="45"/>
      <c r="BA325" s="45"/>
      <c r="BE325" s="45"/>
      <c r="BJ325" s="44">
        <f>IF(COUNTA(Wedstrijden!I382:S382)&lt;&gt;0,1,"")</f>
        <v>1</v>
      </c>
      <c r="BK325" s="44">
        <f t="shared" si="30"/>
        <v>2</v>
      </c>
      <c r="BL325" s="44" t="str">
        <f>IF(Wedstrijden!I382="x","AA","")</f>
        <v/>
      </c>
      <c r="BM325" s="44" t="str">
        <f>IF(Wedstrijden!J382="x","A","")</f>
        <v/>
      </c>
      <c r="BN325" s="44" t="str">
        <f>IF(Wedstrijden!K382="x","B1","")</f>
        <v/>
      </c>
      <c r="BO325" s="44" t="str">
        <f>IF(Wedstrijden!L382="x","BB","")</f>
        <v/>
      </c>
      <c r="BP325" s="44" t="str">
        <f>IF(Wedstrijden!M382="x","B","")</f>
        <v>B</v>
      </c>
      <c r="BQ325" s="44" t="str">
        <f>IF(Wedstrijden!N382="x","L1","")</f>
        <v>L1</v>
      </c>
      <c r="BR325" s="44" t="str">
        <f>IF(Wedstrijden!O382="x","L2","")</f>
        <v>L2</v>
      </c>
      <c r="BS325" s="44" t="str">
        <f>IF(Wedstrijden!P382="x","M1","")</f>
        <v>M1</v>
      </c>
      <c r="BT325" s="44" t="str">
        <f>IF(Wedstrijden!Q382="x","M2","")</f>
        <v>M2</v>
      </c>
      <c r="BU325" s="44" t="str">
        <f>IF(Wedstrijden!R382="x","Z1","")</f>
        <v/>
      </c>
      <c r="BV325" s="44" t="str">
        <f>IF(Wedstrijden!S382="x","Z2","")</f>
        <v/>
      </c>
      <c r="BW325" s="44">
        <f>IF(COUNTA(Wedstrijden!T382:AB382)&lt;&gt;0,1,"")</f>
        <v>1</v>
      </c>
      <c r="BX325" s="44">
        <f t="shared" si="31"/>
        <v>1</v>
      </c>
      <c r="BY325" s="44" t="str">
        <f>IF(Wedstrijden!T382="x","BB","")</f>
        <v/>
      </c>
      <c r="BZ325" s="44" t="str">
        <f>IF(Wedstrijden!U382="x","B","")</f>
        <v>B</v>
      </c>
      <c r="CA325" s="44" t="str">
        <f>IF(Wedstrijden!V382="x","L1","")</f>
        <v>L1</v>
      </c>
      <c r="CB325" s="44" t="str">
        <f>IF(Wedstrijden!W382="x","L2","")</f>
        <v>L2</v>
      </c>
      <c r="CC325" s="44" t="str">
        <f>IF(Wedstrijden!X382="x","M1","")</f>
        <v>M1</v>
      </c>
      <c r="CD325" s="44" t="str">
        <f>IF(Wedstrijden!Y382="x","M2","")</f>
        <v>M2</v>
      </c>
      <c r="CE325" s="44" t="str">
        <f>IF(Wedstrijden!Z382="x","Z1","")</f>
        <v/>
      </c>
      <c r="CF325" s="44" t="str">
        <f>IF(Wedstrijden!AA382="x","Z2","")</f>
        <v/>
      </c>
      <c r="CG325" s="44" t="str">
        <f>IF(Wedstrijden!AB382="x","ZZL","")</f>
        <v/>
      </c>
      <c r="CL325" s="44" t="str">
        <f>IF(COUNTA(Wedstrijden!AC382:AJ382)&lt;&gt;0,2,"")</f>
        <v/>
      </c>
      <c r="CM325" s="44" t="str">
        <f t="shared" si="32"/>
        <v/>
      </c>
      <c r="CN325" s="44" t="str">
        <f>IF(Wedstrijden!AC382="x","AA","")</f>
        <v/>
      </c>
      <c r="CO325" s="44" t="str">
        <f>IF(Wedstrijden!AD382="x","A","")</f>
        <v/>
      </c>
      <c r="CP325" s="44" t="str">
        <f>IF(Wedstrijden!AE382="x","BB","")</f>
        <v/>
      </c>
      <c r="CQ325" s="44" t="str">
        <f>IF(Wedstrijden!AF382="x","B","")</f>
        <v/>
      </c>
      <c r="CR325" s="44" t="str">
        <f>IF(Wedstrijden!AG382="x","L","")</f>
        <v/>
      </c>
      <c r="CS325" s="44" t="str">
        <f>IF(Wedstrijden!AH382="x","M","")</f>
        <v/>
      </c>
      <c r="CT325" s="44" t="str">
        <f>IF(Wedstrijden!AI382="x","Z","")</f>
        <v/>
      </c>
      <c r="CU325" s="44" t="str">
        <f>IF(Wedstrijden!AJ382="x","ZZ","")</f>
        <v/>
      </c>
      <c r="CV325" s="44" t="str">
        <f>IF(COUNTA(Wedstrijden!AK382:AQ382)&lt;&gt;0,2,"")</f>
        <v/>
      </c>
      <c r="CW325" s="44" t="str">
        <f t="shared" si="33"/>
        <v/>
      </c>
      <c r="CX325" s="44" t="str">
        <f>IF(Wedstrijden!AK382="x","BB","")</f>
        <v/>
      </c>
      <c r="CY325" s="44" t="str">
        <f>IF(Wedstrijden!AL382="x","B","")</f>
        <v/>
      </c>
      <c r="CZ325" s="44" t="str">
        <f>IF(Wedstrijden!AM382="x","L","")</f>
        <v/>
      </c>
      <c r="DA325" s="44" t="str">
        <f>IF(Wedstrijden!AN382="x","M","")</f>
        <v/>
      </c>
      <c r="DB325" s="44" t="str">
        <f>IF(Wedstrijden!AO382="x","Z","")</f>
        <v/>
      </c>
      <c r="DC325" s="44" t="str">
        <f>IF(Wedstrijden!AP382="x","ZZ","")</f>
        <v/>
      </c>
      <c r="DD325" s="44" t="str">
        <f>IF(Wedstrijden!AQ382="x","1.40","")</f>
        <v/>
      </c>
      <c r="DE325" s="44" t="str">
        <f>IF(COUNTA(Wedstrijden!AR382:AT382)&lt;&gt;0,6,"")</f>
        <v/>
      </c>
      <c r="DF325" s="44" t="str">
        <f t="shared" si="34"/>
        <v/>
      </c>
      <c r="DG325" s="44" t="str">
        <f>IF(Wedstrijden!AR382="x","L","")</f>
        <v/>
      </c>
      <c r="DH325" s="44" t="str">
        <f>IF(Wedstrijden!AS382="x","M","")</f>
        <v/>
      </c>
      <c r="DI325" s="44" t="str">
        <f>IF(Wedstrijden!AT382="x","Z","")</f>
        <v/>
      </c>
      <c r="DJ325" s="44" t="str">
        <f>IF(COUNTA(Wedstrijden!AU382:AW382)&lt;&gt;0,6,"")</f>
        <v/>
      </c>
      <c r="DK325" s="44" t="str">
        <f t="shared" si="35"/>
        <v/>
      </c>
      <c r="DL325" s="44" t="str">
        <f>IF(Wedstrijden!AU382="x","L","")</f>
        <v/>
      </c>
      <c r="DM325" s="44" t="str">
        <f>IF(Wedstrijden!AV382="x","M","")</f>
        <v/>
      </c>
      <c r="DN325" s="44" t="str">
        <f>IF(Wedstrijden!AW382="x","Z","")</f>
        <v/>
      </c>
    </row>
    <row r="326" spans="1:118" ht="15">
      <c r="A326" s="48" t="e">
        <f>Wedstrijden!#REF!</f>
        <v>#REF!</v>
      </c>
      <c r="B326" s="44">
        <f>IFERROR(VLOOKUP(Wedstrijden!E383,Wedstrijdlocaties!$B$2:$E$499,2,FALSE),"")</f>
        <v>927597</v>
      </c>
      <c r="C326" s="44">
        <f>Wedstrijden!F383</f>
        <v>0</v>
      </c>
      <c r="D326" s="44" t="str">
        <f>IFERROR(VLOOKUP(Wedstrijden!G383,Organisaties!$B$2:$C$501,2,FALSE),"")</f>
        <v/>
      </c>
      <c r="E326" s="44" t="str">
        <f>IFERROR(VLOOKUP(Wedstrijden!G383,Organisaties!$B$2:$F$501,5,FALSE),"")</f>
        <v/>
      </c>
      <c r="F326" s="44" t="str">
        <f>IF(Wedstrijden!BC383&lt;&gt;"",Wedstrijden!BC383,"")</f>
        <v>Dressuur op zaterdag (incl. ZZ licht en teamdressuur en kur op muziek), springen en Bixie op zondag.</v>
      </c>
      <c r="G326" s="44">
        <f>IF(Wedstrijden!AY383="Indoor",1,0)</f>
        <v>0</v>
      </c>
      <c r="H326" s="44">
        <f>Wedstrijden!AZ383</f>
        <v>0</v>
      </c>
      <c r="I326" s="44" t="str">
        <f>IF(Wedstrijden!AX383="Nee",0,IF(Wedstrijden!AX383="Ja",1,""))</f>
        <v/>
      </c>
      <c r="J326" s="44" t="str">
        <f>IF(Wedstrijden!BA383&lt;&gt;"",Wedstrijden!BA383,"")</f>
        <v/>
      </c>
      <c r="W326" s="45"/>
      <c r="AE326" s="45"/>
      <c r="AN326" s="45"/>
      <c r="AU326" s="45"/>
      <c r="BA326" s="45"/>
      <c r="BE326" s="45"/>
      <c r="BJ326" s="44">
        <f>IF(COUNTA(Wedstrijden!I383:S383)&lt;&gt;0,1,"")</f>
        <v>1</v>
      </c>
      <c r="BK326" s="44">
        <f t="shared" si="30"/>
        <v>2</v>
      </c>
      <c r="BL326" s="44" t="str">
        <f>IF(Wedstrijden!I383="x","AA","")</f>
        <v>AA</v>
      </c>
      <c r="BM326" s="44" t="str">
        <f>IF(Wedstrijden!J383="x","A","")</f>
        <v>A</v>
      </c>
      <c r="BN326" s="44" t="str">
        <f>IF(Wedstrijden!K383="x","B1","")</f>
        <v>B1</v>
      </c>
      <c r="BO326" s="44" t="str">
        <f>IF(Wedstrijden!L383="x","BB","")</f>
        <v>BB</v>
      </c>
      <c r="BP326" s="44" t="str">
        <f>IF(Wedstrijden!M383="x","B","")</f>
        <v>B</v>
      </c>
      <c r="BQ326" s="44" t="str">
        <f>IF(Wedstrijden!N383="x","L1","")</f>
        <v>L1</v>
      </c>
      <c r="BR326" s="44" t="str">
        <f>IF(Wedstrijden!O383="x","L2","")</f>
        <v>L2</v>
      </c>
      <c r="BS326" s="44" t="str">
        <f>IF(Wedstrijden!P383="x","M1","")</f>
        <v>M1</v>
      </c>
      <c r="BT326" s="44" t="str">
        <f>IF(Wedstrijden!Q383="x","M2","")</f>
        <v>M2</v>
      </c>
      <c r="BU326" s="44" t="str">
        <f>IF(Wedstrijden!R383="x","Z1","")</f>
        <v>Z1</v>
      </c>
      <c r="BV326" s="44" t="str">
        <f>IF(Wedstrijden!S383="x","Z2","")</f>
        <v>Z2</v>
      </c>
      <c r="BW326" s="44">
        <f>IF(COUNTA(Wedstrijden!T383:AB383)&lt;&gt;0,1,"")</f>
        <v>1</v>
      </c>
      <c r="BX326" s="44">
        <f t="shared" si="31"/>
        <v>1</v>
      </c>
      <c r="BY326" s="44" t="str">
        <f>IF(Wedstrijden!T383="x","BB","")</f>
        <v>BB</v>
      </c>
      <c r="BZ326" s="44" t="str">
        <f>IF(Wedstrijden!U383="x","B","")</f>
        <v>B</v>
      </c>
      <c r="CA326" s="44" t="str">
        <f>IF(Wedstrijden!V383="x","L1","")</f>
        <v>L1</v>
      </c>
      <c r="CB326" s="44" t="str">
        <f>IF(Wedstrijden!W383="x","L2","")</f>
        <v>L2</v>
      </c>
      <c r="CC326" s="44" t="str">
        <f>IF(Wedstrijden!X383="x","M1","")</f>
        <v>M1</v>
      </c>
      <c r="CD326" s="44" t="str">
        <f>IF(Wedstrijden!Y383="x","M2","")</f>
        <v>M2</v>
      </c>
      <c r="CE326" s="44" t="str">
        <f>IF(Wedstrijden!Z383="x","Z1","")</f>
        <v>Z1</v>
      </c>
      <c r="CF326" s="44" t="str">
        <f>IF(Wedstrijden!AA383="x","Z2","")</f>
        <v>Z2</v>
      </c>
      <c r="CG326" s="44" t="str">
        <f>IF(Wedstrijden!AB383="x","ZZL","")</f>
        <v/>
      </c>
      <c r="CL326" s="44" t="str">
        <f>IF(COUNTA(Wedstrijden!AC383:AJ383)&lt;&gt;0,2,"")</f>
        <v/>
      </c>
      <c r="CM326" s="44" t="str">
        <f t="shared" si="32"/>
        <v/>
      </c>
      <c r="CN326" s="44" t="str">
        <f>IF(Wedstrijden!AC383="x","AA","")</f>
        <v/>
      </c>
      <c r="CO326" s="44" t="str">
        <f>IF(Wedstrijden!AD383="x","A","")</f>
        <v/>
      </c>
      <c r="CP326" s="44" t="str">
        <f>IF(Wedstrijden!AE383="x","BB","")</f>
        <v/>
      </c>
      <c r="CQ326" s="44" t="str">
        <f>IF(Wedstrijden!AF383="x","B","")</f>
        <v/>
      </c>
      <c r="CR326" s="44" t="str">
        <f>IF(Wedstrijden!AG383="x","L","")</f>
        <v/>
      </c>
      <c r="CS326" s="44" t="str">
        <f>IF(Wedstrijden!AH383="x","M","")</f>
        <v/>
      </c>
      <c r="CT326" s="44" t="str">
        <f>IF(Wedstrijden!AI383="x","Z","")</f>
        <v/>
      </c>
      <c r="CU326" s="44" t="str">
        <f>IF(Wedstrijden!AJ383="x","ZZ","")</f>
        <v/>
      </c>
      <c r="CV326" s="44" t="str">
        <f>IF(COUNTA(Wedstrijden!AK383:AQ383)&lt;&gt;0,2,"")</f>
        <v/>
      </c>
      <c r="CW326" s="44" t="str">
        <f t="shared" si="33"/>
        <v/>
      </c>
      <c r="CX326" s="44" t="str">
        <f>IF(Wedstrijden!AK383="x","BB","")</f>
        <v/>
      </c>
      <c r="CY326" s="44" t="str">
        <f>IF(Wedstrijden!AL383="x","B","")</f>
        <v/>
      </c>
      <c r="CZ326" s="44" t="str">
        <f>IF(Wedstrijden!AM383="x","L","")</f>
        <v/>
      </c>
      <c r="DA326" s="44" t="str">
        <f>IF(Wedstrijden!AN383="x","M","")</f>
        <v/>
      </c>
      <c r="DB326" s="44" t="str">
        <f>IF(Wedstrijden!AO383="x","Z","")</f>
        <v/>
      </c>
      <c r="DC326" s="44" t="str">
        <f>IF(Wedstrijden!AP383="x","ZZ","")</f>
        <v/>
      </c>
      <c r="DD326" s="44" t="str">
        <f>IF(Wedstrijden!AQ383="x","1.40","")</f>
        <v/>
      </c>
      <c r="DE326" s="44" t="str">
        <f>IF(COUNTA(Wedstrijden!AR383:AT383)&lt;&gt;0,6,"")</f>
        <v/>
      </c>
      <c r="DF326" s="44" t="str">
        <f t="shared" si="34"/>
        <v/>
      </c>
      <c r="DG326" s="44" t="str">
        <f>IF(Wedstrijden!AR383="x","L","")</f>
        <v/>
      </c>
      <c r="DH326" s="44" t="str">
        <f>IF(Wedstrijden!AS383="x","M","")</f>
        <v/>
      </c>
      <c r="DI326" s="44" t="str">
        <f>IF(Wedstrijden!AT383="x","Z","")</f>
        <v/>
      </c>
      <c r="DJ326" s="44" t="str">
        <f>IF(COUNTA(Wedstrijden!AU383:AW383)&lt;&gt;0,6,"")</f>
        <v/>
      </c>
      <c r="DK326" s="44" t="str">
        <f t="shared" si="35"/>
        <v/>
      </c>
      <c r="DL326" s="44" t="str">
        <f>IF(Wedstrijden!AU383="x","L","")</f>
        <v/>
      </c>
      <c r="DM326" s="44" t="str">
        <f>IF(Wedstrijden!AV383="x","M","")</f>
        <v/>
      </c>
      <c r="DN326" s="44" t="str">
        <f>IF(Wedstrijden!AW383="x","Z","")</f>
        <v/>
      </c>
    </row>
    <row r="327" spans="1:118" ht="15">
      <c r="A327" s="48" t="e">
        <f>Wedstrijden!#REF!</f>
        <v>#REF!</v>
      </c>
      <c r="B327" s="44">
        <f>IFERROR(VLOOKUP(Wedstrijden!E385,Wedstrijdlocaties!$B$2:$E$499,2,FALSE),"")</f>
        <v>927489</v>
      </c>
      <c r="C327" s="44" t="str">
        <f>Wedstrijden!F385</f>
        <v>Bovenkarspel</v>
      </c>
      <c r="D327" s="44" t="str">
        <f>IFERROR(VLOOKUP(Wedstrijden!G385,Organisaties!$B$2:$C$501,2,FALSE),"")</f>
        <v/>
      </c>
      <c r="E327" s="44" t="str">
        <f>IFERROR(VLOOKUP(Wedstrijden!G385,Organisaties!$B$2:$F$501,5,FALSE),"")</f>
        <v/>
      </c>
      <c r="F327" s="44" t="str">
        <f>IF(Wedstrijden!BC385&lt;&gt;"",Wedstrijden!BC385,"")</f>
        <v/>
      </c>
      <c r="G327" s="44">
        <f>IF(Wedstrijden!AY385="Indoor",1,0)</f>
        <v>0</v>
      </c>
      <c r="H327" s="44">
        <f>Wedstrijden!AZ385</f>
        <v>0</v>
      </c>
      <c r="I327" s="44" t="str">
        <f>IF(Wedstrijden!AX385="Nee",0,IF(Wedstrijden!AX385="Ja",1,""))</f>
        <v/>
      </c>
      <c r="J327" s="44" t="str">
        <f>IF(Wedstrijden!BA385&lt;&gt;"",Wedstrijden!BA385,"")</f>
        <v/>
      </c>
      <c r="W327" s="45"/>
      <c r="AE327" s="45"/>
      <c r="AN327" s="45"/>
      <c r="AU327" s="45"/>
      <c r="BA327" s="45"/>
      <c r="BE327" s="45"/>
      <c r="BJ327" s="44">
        <f>IF(COUNTA(Wedstrijden!I385:S385)&lt;&gt;0,1,"")</f>
        <v>1</v>
      </c>
      <c r="BK327" s="44">
        <f t="shared" si="30"/>
        <v>2</v>
      </c>
      <c r="BL327" s="44" t="str">
        <f>IF(Wedstrijden!I385="x","AA","")</f>
        <v/>
      </c>
      <c r="BM327" s="44" t="str">
        <f>IF(Wedstrijden!J385="x","A","")</f>
        <v/>
      </c>
      <c r="BN327" s="44" t="str">
        <f>IF(Wedstrijden!K385="x","B1","")</f>
        <v/>
      </c>
      <c r="BO327" s="44" t="str">
        <f>IF(Wedstrijden!L385="x","BB","")</f>
        <v/>
      </c>
      <c r="BP327" s="44" t="str">
        <f>IF(Wedstrijden!M385="x","B","")</f>
        <v>B</v>
      </c>
      <c r="BQ327" s="44" t="str">
        <f>IF(Wedstrijden!N385="x","L1","")</f>
        <v>L1</v>
      </c>
      <c r="BR327" s="44" t="str">
        <f>IF(Wedstrijden!O385="x","L2","")</f>
        <v>L2</v>
      </c>
      <c r="BS327" s="44" t="str">
        <f>IF(Wedstrijden!P385="x","M1","")</f>
        <v>M1</v>
      </c>
      <c r="BT327" s="44" t="str">
        <f>IF(Wedstrijden!Q385="x","M2","")</f>
        <v>M2</v>
      </c>
      <c r="BU327" s="44" t="str">
        <f>IF(Wedstrijden!R385="x","Z1","")</f>
        <v>Z1</v>
      </c>
      <c r="BV327" s="44" t="str">
        <f>IF(Wedstrijden!S385="x","Z2","")</f>
        <v>Z2</v>
      </c>
      <c r="BW327" s="44">
        <f>IF(COUNTA(Wedstrijden!T385:AB385)&lt;&gt;0,1,"")</f>
        <v>1</v>
      </c>
      <c r="BX327" s="44">
        <f t="shared" si="31"/>
        <v>1</v>
      </c>
      <c r="BY327" s="44" t="str">
        <f>IF(Wedstrijden!T385="x","BB","")</f>
        <v/>
      </c>
      <c r="BZ327" s="44" t="str">
        <f>IF(Wedstrijden!U385="x","B","")</f>
        <v>B</v>
      </c>
      <c r="CA327" s="44" t="str">
        <f>IF(Wedstrijden!V385="x","L1","")</f>
        <v>L1</v>
      </c>
      <c r="CB327" s="44" t="str">
        <f>IF(Wedstrijden!W385="x","L2","")</f>
        <v>L2</v>
      </c>
      <c r="CC327" s="44" t="str">
        <f>IF(Wedstrijden!X385="x","M1","")</f>
        <v>M1</v>
      </c>
      <c r="CD327" s="44" t="str">
        <f>IF(Wedstrijden!Y385="x","M2","")</f>
        <v>M2</v>
      </c>
      <c r="CE327" s="44" t="str">
        <f>IF(Wedstrijden!Z385="x","Z1","")</f>
        <v>Z1</v>
      </c>
      <c r="CF327" s="44" t="str">
        <f>IF(Wedstrijden!AA385="x","Z2","")</f>
        <v>Z2</v>
      </c>
      <c r="CG327" s="44" t="str">
        <f>IF(Wedstrijden!AB385="x","ZZL","")</f>
        <v/>
      </c>
      <c r="CL327" s="44" t="str">
        <f>IF(COUNTA(Wedstrijden!AC385:AJ385)&lt;&gt;0,2,"")</f>
        <v/>
      </c>
      <c r="CM327" s="44" t="str">
        <f t="shared" si="32"/>
        <v/>
      </c>
      <c r="CN327" s="44" t="str">
        <f>IF(Wedstrijden!AC385="x","AA","")</f>
        <v/>
      </c>
      <c r="CO327" s="44" t="str">
        <f>IF(Wedstrijden!AD385="x","A","")</f>
        <v/>
      </c>
      <c r="CP327" s="44" t="str">
        <f>IF(Wedstrijden!AE385="x","BB","")</f>
        <v/>
      </c>
      <c r="CQ327" s="44" t="str">
        <f>IF(Wedstrijden!AF385="x","B","")</f>
        <v/>
      </c>
      <c r="CR327" s="44" t="str">
        <f>IF(Wedstrijden!AG385="x","L","")</f>
        <v/>
      </c>
      <c r="CS327" s="44" t="str">
        <f>IF(Wedstrijden!AH385="x","M","")</f>
        <v/>
      </c>
      <c r="CT327" s="44" t="str">
        <f>IF(Wedstrijden!AI385="x","Z","")</f>
        <v/>
      </c>
      <c r="CU327" s="44" t="str">
        <f>IF(Wedstrijden!AJ385="x","ZZ","")</f>
        <v/>
      </c>
      <c r="CV327" s="44" t="str">
        <f>IF(COUNTA(Wedstrijden!AK385:AQ385)&lt;&gt;0,2,"")</f>
        <v/>
      </c>
      <c r="CW327" s="44" t="str">
        <f t="shared" si="33"/>
        <v/>
      </c>
      <c r="CX327" s="44" t="str">
        <f>IF(Wedstrijden!AK385="x","BB","")</f>
        <v/>
      </c>
      <c r="CY327" s="44" t="str">
        <f>IF(Wedstrijden!AL385="x","B","")</f>
        <v/>
      </c>
      <c r="CZ327" s="44" t="str">
        <f>IF(Wedstrijden!AM385="x","L","")</f>
        <v/>
      </c>
      <c r="DA327" s="44" t="str">
        <f>IF(Wedstrijden!AN385="x","M","")</f>
        <v/>
      </c>
      <c r="DB327" s="44" t="str">
        <f>IF(Wedstrijden!AO385="x","Z","")</f>
        <v/>
      </c>
      <c r="DC327" s="44" t="str">
        <f>IF(Wedstrijden!AP385="x","ZZ","")</f>
        <v/>
      </c>
      <c r="DD327" s="44" t="str">
        <f>IF(Wedstrijden!AQ385="x","1.40","")</f>
        <v/>
      </c>
      <c r="DE327" s="44" t="str">
        <f>IF(COUNTA(Wedstrijden!AR385:AT385)&lt;&gt;0,6,"")</f>
        <v/>
      </c>
      <c r="DF327" s="44" t="str">
        <f t="shared" si="34"/>
        <v/>
      </c>
      <c r="DG327" s="44" t="str">
        <f>IF(Wedstrijden!AR385="x","L","")</f>
        <v/>
      </c>
      <c r="DH327" s="44" t="str">
        <f>IF(Wedstrijden!AS385="x","M","")</f>
        <v/>
      </c>
      <c r="DI327" s="44" t="str">
        <f>IF(Wedstrijden!AT385="x","Z","")</f>
        <v/>
      </c>
      <c r="DJ327" s="44">
        <f>IF(COUNTA(Wedstrijden!AU385:AW385)&lt;&gt;0,6,"")</f>
        <v>6</v>
      </c>
      <c r="DK327" s="44">
        <f t="shared" si="35"/>
        <v>1</v>
      </c>
      <c r="DL327" s="44" t="str">
        <f>IF(Wedstrijden!AU385="x","L","")</f>
        <v/>
      </c>
      <c r="DM327" s="44" t="str">
        <f>IF(Wedstrijden!AV385="x","M","")</f>
        <v/>
      </c>
      <c r="DN327" s="44" t="str">
        <f>IF(Wedstrijden!AW385="x","Z","")</f>
        <v/>
      </c>
    </row>
    <row r="328" spans="1:118" ht="15">
      <c r="A328" s="48" t="e">
        <f>Wedstrijden!#REF!</f>
        <v>#REF!</v>
      </c>
      <c r="B328" s="44">
        <f>IFERROR(VLOOKUP(Wedstrijden!E386,Wedstrijdlocaties!$B$2:$E$499,2,FALSE),"")</f>
        <v>830931</v>
      </c>
      <c r="C328" s="44" t="str">
        <f>Wedstrijden!F386</f>
        <v>Wijdewormer</v>
      </c>
      <c r="D328" s="44" t="str">
        <f>IFERROR(VLOOKUP(Wedstrijden!G386,Organisaties!$B$2:$C$501,2,FALSE),"")</f>
        <v/>
      </c>
      <c r="E328" s="44" t="str">
        <f>IFERROR(VLOOKUP(Wedstrijden!G386,Organisaties!$B$2:$F$501,5,FALSE),"")</f>
        <v/>
      </c>
      <c r="F328" s="44" t="str">
        <f>IF(Wedstrijden!BC386&lt;&gt;"",Wedstrijden!BC386,"")</f>
        <v/>
      </c>
      <c r="G328" s="44">
        <f>IF(Wedstrijden!AY386="Indoor",1,0)</f>
        <v>0</v>
      </c>
      <c r="H328" s="44" t="str">
        <f>Wedstrijden!AZ386</f>
        <v>Onbeperkt</v>
      </c>
      <c r="I328" s="44">
        <f>IF(Wedstrijden!AX386="Nee",0,IF(Wedstrijden!AX386="Ja",1,""))</f>
        <v>0</v>
      </c>
      <c r="J328" s="44" t="str">
        <f>IF(Wedstrijden!BA386&lt;&gt;"",Wedstrijden!BA386,"")</f>
        <v/>
      </c>
      <c r="W328" s="45"/>
      <c r="AE328" s="45"/>
      <c r="AN328" s="45"/>
      <c r="AU328" s="45"/>
      <c r="BA328" s="45"/>
      <c r="BE328" s="45"/>
      <c r="BJ328" s="44">
        <f>IF(COUNTA(Wedstrijden!I386:S386)&lt;&gt;0,1,"")</f>
        <v>1</v>
      </c>
      <c r="BK328" s="44">
        <f t="shared" si="30"/>
        <v>2</v>
      </c>
      <c r="BL328" s="44" t="str">
        <f>IF(Wedstrijden!I386="x","AA","")</f>
        <v/>
      </c>
      <c r="BM328" s="44" t="str">
        <f>IF(Wedstrijden!J386="x","A","")</f>
        <v/>
      </c>
      <c r="BN328" s="44" t="str">
        <f>IF(Wedstrijden!K386="x","B1","")</f>
        <v/>
      </c>
      <c r="BO328" s="44" t="str">
        <f>IF(Wedstrijden!L386="x","BB","")</f>
        <v/>
      </c>
      <c r="BP328" s="44" t="str">
        <f>IF(Wedstrijden!M386="x","B","")</f>
        <v>B</v>
      </c>
      <c r="BQ328" s="44" t="str">
        <f>IF(Wedstrijden!N386="x","L1","")</f>
        <v>L1</v>
      </c>
      <c r="BR328" s="44" t="str">
        <f>IF(Wedstrijden!O386="x","L2","")</f>
        <v>L2</v>
      </c>
      <c r="BS328" s="44" t="str">
        <f>IF(Wedstrijden!P386="x","M1","")</f>
        <v>M1</v>
      </c>
      <c r="BT328" s="44" t="str">
        <f>IF(Wedstrijden!Q386="x","M2","")</f>
        <v>M2</v>
      </c>
      <c r="BU328" s="44" t="str">
        <f>IF(Wedstrijden!R386="x","Z1","")</f>
        <v>Z1</v>
      </c>
      <c r="BV328" s="44" t="str">
        <f>IF(Wedstrijden!S386="x","Z2","")</f>
        <v>Z2</v>
      </c>
      <c r="BW328" s="44">
        <f>IF(COUNTA(Wedstrijden!T386:AB386)&lt;&gt;0,1,"")</f>
        <v>1</v>
      </c>
      <c r="BX328" s="44">
        <f t="shared" si="31"/>
        <v>1</v>
      </c>
      <c r="BY328" s="44" t="str">
        <f>IF(Wedstrijden!T386="x","BB","")</f>
        <v/>
      </c>
      <c r="BZ328" s="44" t="str">
        <f>IF(Wedstrijden!U386="x","B","")</f>
        <v>B</v>
      </c>
      <c r="CA328" s="44" t="str">
        <f>IF(Wedstrijden!V386="x","L1","")</f>
        <v>L1</v>
      </c>
      <c r="CB328" s="44" t="str">
        <f>IF(Wedstrijden!W386="x","L2","")</f>
        <v>L2</v>
      </c>
      <c r="CC328" s="44" t="str">
        <f>IF(Wedstrijden!X386="x","M1","")</f>
        <v>M1</v>
      </c>
      <c r="CD328" s="44" t="str">
        <f>IF(Wedstrijden!Y386="x","M2","")</f>
        <v>M2</v>
      </c>
      <c r="CE328" s="44" t="str">
        <f>IF(Wedstrijden!Z386="x","Z1","")</f>
        <v>Z1</v>
      </c>
      <c r="CF328" s="44" t="str">
        <f>IF(Wedstrijden!AA386="x","Z2","")</f>
        <v>Z2</v>
      </c>
      <c r="CG328" s="44" t="str">
        <f>IF(Wedstrijden!AB386="x","ZZL","")</f>
        <v/>
      </c>
      <c r="CL328" s="44" t="str">
        <f>IF(COUNTA(Wedstrijden!AC386:AJ386)&lt;&gt;0,2,"")</f>
        <v/>
      </c>
      <c r="CM328" s="44" t="str">
        <f t="shared" si="32"/>
        <v/>
      </c>
      <c r="CN328" s="44" t="str">
        <f>IF(Wedstrijden!AC386="x","AA","")</f>
        <v/>
      </c>
      <c r="CO328" s="44" t="str">
        <f>IF(Wedstrijden!AD386="x","A","")</f>
        <v/>
      </c>
      <c r="CP328" s="44" t="str">
        <f>IF(Wedstrijden!AE386="x","BB","")</f>
        <v/>
      </c>
      <c r="CQ328" s="44" t="str">
        <f>IF(Wedstrijden!AF386="x","B","")</f>
        <v/>
      </c>
      <c r="CR328" s="44" t="str">
        <f>IF(Wedstrijden!AG386="x","L","")</f>
        <v/>
      </c>
      <c r="CS328" s="44" t="str">
        <f>IF(Wedstrijden!AH386="x","M","")</f>
        <v/>
      </c>
      <c r="CT328" s="44" t="str">
        <f>IF(Wedstrijden!AI386="x","Z","")</f>
        <v/>
      </c>
      <c r="CU328" s="44" t="str">
        <f>IF(Wedstrijden!AJ386="x","ZZ","")</f>
        <v/>
      </c>
      <c r="CV328" s="44" t="str">
        <f>IF(COUNTA(Wedstrijden!AK386:AQ386)&lt;&gt;0,2,"")</f>
        <v/>
      </c>
      <c r="CW328" s="44" t="str">
        <f t="shared" si="33"/>
        <v/>
      </c>
      <c r="CX328" s="44" t="str">
        <f>IF(Wedstrijden!AK386="x","BB","")</f>
        <v/>
      </c>
      <c r="CY328" s="44" t="str">
        <f>IF(Wedstrijden!AL386="x","B","")</f>
        <v/>
      </c>
      <c r="CZ328" s="44" t="str">
        <f>IF(Wedstrijden!AM386="x","L","")</f>
        <v/>
      </c>
      <c r="DA328" s="44" t="str">
        <f>IF(Wedstrijden!AN386="x","M","")</f>
        <v/>
      </c>
      <c r="DB328" s="44" t="str">
        <f>IF(Wedstrijden!AO386="x","Z","")</f>
        <v/>
      </c>
      <c r="DC328" s="44" t="str">
        <f>IF(Wedstrijden!AP386="x","ZZ","")</f>
        <v/>
      </c>
      <c r="DD328" s="44" t="str">
        <f>IF(Wedstrijden!AQ386="x","1.40","")</f>
        <v/>
      </c>
      <c r="DE328" s="44" t="str">
        <f>IF(COUNTA(Wedstrijden!AR386:AT386)&lt;&gt;0,6,"")</f>
        <v/>
      </c>
      <c r="DF328" s="44" t="str">
        <f t="shared" si="34"/>
        <v/>
      </c>
      <c r="DG328" s="44" t="str">
        <f>IF(Wedstrijden!AR386="x","L","")</f>
        <v/>
      </c>
      <c r="DH328" s="44" t="str">
        <f>IF(Wedstrijden!AS386="x","M","")</f>
        <v/>
      </c>
      <c r="DI328" s="44" t="str">
        <f>IF(Wedstrijden!AT386="x","Z","")</f>
        <v/>
      </c>
      <c r="DJ328" s="44" t="str">
        <f>IF(COUNTA(Wedstrijden!AU386:AW386)&lt;&gt;0,6,"")</f>
        <v/>
      </c>
      <c r="DK328" s="44" t="str">
        <f t="shared" si="35"/>
        <v/>
      </c>
      <c r="DL328" s="44" t="str">
        <f>IF(Wedstrijden!AU386="x","L","")</f>
        <v/>
      </c>
      <c r="DM328" s="44" t="str">
        <f>IF(Wedstrijden!AV386="x","M","")</f>
        <v/>
      </c>
      <c r="DN328" s="44" t="str">
        <f>IF(Wedstrijden!AW386="x","Z","")</f>
        <v/>
      </c>
    </row>
    <row r="329" spans="1:118" ht="15">
      <c r="A329" s="48" t="e">
        <f>Wedstrijden!#REF!</f>
        <v>#REF!</v>
      </c>
      <c r="B329" s="44">
        <f>IFERROR(VLOOKUP(Wedstrijden!E387,Wedstrijdlocaties!$B$2:$E$499,2,FALSE),"")</f>
        <v>959940</v>
      </c>
      <c r="C329" s="44" t="str">
        <f>Wedstrijden!F387</f>
        <v>Nieuw Vennep</v>
      </c>
      <c r="D329" s="44" t="str">
        <f>IFERROR(VLOOKUP(Wedstrijden!G387,Organisaties!$B$2:$C$501,2,FALSE),"")</f>
        <v>V60431</v>
      </c>
      <c r="E329" s="44" t="str">
        <f>IFERROR(VLOOKUP(Wedstrijden!G387,Organisaties!$B$2:$F$501,5,FALSE),"")</f>
        <v>V31007</v>
      </c>
      <c r="F329" s="44" t="str">
        <f>IF(Wedstrijden!BC387&lt;&gt;"",Wedstrijden!BC387,"")</f>
        <v/>
      </c>
      <c r="G329" s="44">
        <f>IF(Wedstrijden!AY387="Indoor",1,0)</f>
        <v>0</v>
      </c>
      <c r="H329" s="44">
        <f>Wedstrijden!AZ387</f>
        <v>0</v>
      </c>
      <c r="I329" s="44" t="str">
        <f>IF(Wedstrijden!AX387="Nee",0,IF(Wedstrijden!AX387="Ja",1,""))</f>
        <v/>
      </c>
      <c r="J329" s="44" t="str">
        <f>IF(Wedstrijden!BA387&lt;&gt;"",Wedstrijden!BA387,"")</f>
        <v/>
      </c>
      <c r="W329" s="45"/>
      <c r="AE329" s="45"/>
      <c r="AN329" s="45"/>
      <c r="AU329" s="45"/>
      <c r="BA329" s="45"/>
      <c r="BE329" s="45"/>
      <c r="BJ329" s="44">
        <f>IF(COUNTA(Wedstrijden!I387:S387)&lt;&gt;0,1,"")</f>
        <v>1</v>
      </c>
      <c r="BK329" s="44">
        <f t="shared" si="30"/>
        <v>2</v>
      </c>
      <c r="BL329" s="44" t="str">
        <f>IF(Wedstrijden!I387="x","AA","")</f>
        <v/>
      </c>
      <c r="BM329" s="44" t="str">
        <f>IF(Wedstrijden!J387="x","A","")</f>
        <v/>
      </c>
      <c r="BN329" s="44" t="str">
        <f>IF(Wedstrijden!K387="x","B1","")</f>
        <v/>
      </c>
      <c r="BO329" s="44" t="str">
        <f>IF(Wedstrijden!L387="x","BB","")</f>
        <v>BB</v>
      </c>
      <c r="BP329" s="44" t="str">
        <f>IF(Wedstrijden!M387="x","B","")</f>
        <v>B</v>
      </c>
      <c r="BQ329" s="44" t="str">
        <f>IF(Wedstrijden!N387="x","L1","")</f>
        <v>L1</v>
      </c>
      <c r="BR329" s="44" t="str">
        <f>IF(Wedstrijden!O387="x","L2","")</f>
        <v>L2</v>
      </c>
      <c r="BS329" s="44" t="str">
        <f>IF(Wedstrijden!P387="x","M1","")</f>
        <v>M1</v>
      </c>
      <c r="BT329" s="44" t="str">
        <f>IF(Wedstrijden!Q387="x","M2","")</f>
        <v>M2</v>
      </c>
      <c r="BU329" s="44" t="str">
        <f>IF(Wedstrijden!R387="x","Z1","")</f>
        <v>Z1</v>
      </c>
      <c r="BV329" s="44" t="str">
        <f>IF(Wedstrijden!S387="x","Z2","")</f>
        <v>Z2</v>
      </c>
      <c r="BW329" s="44">
        <f>IF(COUNTA(Wedstrijden!T387:AB387)&lt;&gt;0,1,"")</f>
        <v>1</v>
      </c>
      <c r="BX329" s="44">
        <f t="shared" si="31"/>
        <v>1</v>
      </c>
      <c r="BY329" s="44" t="str">
        <f>IF(Wedstrijden!T387="x","BB","")</f>
        <v/>
      </c>
      <c r="BZ329" s="44" t="str">
        <f>IF(Wedstrijden!U387="x","B","")</f>
        <v>B</v>
      </c>
      <c r="CA329" s="44" t="str">
        <f>IF(Wedstrijden!V387="x","L1","")</f>
        <v>L1</v>
      </c>
      <c r="CB329" s="44" t="str">
        <f>IF(Wedstrijden!W387="x","L2","")</f>
        <v>L2</v>
      </c>
      <c r="CC329" s="44" t="str">
        <f>IF(Wedstrijden!X387="x","M1","")</f>
        <v>M1</v>
      </c>
      <c r="CD329" s="44" t="str">
        <f>IF(Wedstrijden!Y387="x","M2","")</f>
        <v>M2</v>
      </c>
      <c r="CE329" s="44" t="str">
        <f>IF(Wedstrijden!Z387="x","Z1","")</f>
        <v>Z1</v>
      </c>
      <c r="CF329" s="44" t="str">
        <f>IF(Wedstrijden!AA387="x","Z2","")</f>
        <v>Z2</v>
      </c>
      <c r="CG329" s="44" t="str">
        <f>IF(Wedstrijden!AB387="x","ZZL","")</f>
        <v>ZZL</v>
      </c>
      <c r="CL329" s="44" t="str">
        <f>IF(COUNTA(Wedstrijden!AC387:AJ387)&lt;&gt;0,2,"")</f>
        <v/>
      </c>
      <c r="CM329" s="44" t="str">
        <f t="shared" si="32"/>
        <v/>
      </c>
      <c r="CN329" s="44" t="str">
        <f>IF(Wedstrijden!AC387="x","AA","")</f>
        <v/>
      </c>
      <c r="CO329" s="44" t="str">
        <f>IF(Wedstrijden!AD387="x","A","")</f>
        <v/>
      </c>
      <c r="CP329" s="44" t="str">
        <f>IF(Wedstrijden!AE387="x","BB","")</f>
        <v/>
      </c>
      <c r="CQ329" s="44" t="str">
        <f>IF(Wedstrijden!AF387="x","B","")</f>
        <v/>
      </c>
      <c r="CR329" s="44" t="str">
        <f>IF(Wedstrijden!AG387="x","L","")</f>
        <v/>
      </c>
      <c r="CS329" s="44" t="str">
        <f>IF(Wedstrijden!AH387="x","M","")</f>
        <v/>
      </c>
      <c r="CT329" s="44" t="str">
        <f>IF(Wedstrijden!AI387="x","Z","")</f>
        <v/>
      </c>
      <c r="CU329" s="44" t="str">
        <f>IF(Wedstrijden!AJ387="x","ZZ","")</f>
        <v/>
      </c>
      <c r="CV329" s="44" t="str">
        <f>IF(COUNTA(Wedstrijden!AK387:AQ387)&lt;&gt;0,2,"")</f>
        <v/>
      </c>
      <c r="CW329" s="44" t="str">
        <f t="shared" si="33"/>
        <v/>
      </c>
      <c r="CX329" s="44" t="str">
        <f>IF(Wedstrijden!AK387="x","BB","")</f>
        <v/>
      </c>
      <c r="CY329" s="44" t="str">
        <f>IF(Wedstrijden!AL387="x","B","")</f>
        <v/>
      </c>
      <c r="CZ329" s="44" t="str">
        <f>IF(Wedstrijden!AM387="x","L","")</f>
        <v/>
      </c>
      <c r="DA329" s="44" t="str">
        <f>IF(Wedstrijden!AN387="x","M","")</f>
        <v/>
      </c>
      <c r="DB329" s="44" t="str">
        <f>IF(Wedstrijden!AO387="x","Z","")</f>
        <v/>
      </c>
      <c r="DC329" s="44" t="str">
        <f>IF(Wedstrijden!AP387="x","ZZ","")</f>
        <v/>
      </c>
      <c r="DD329" s="44" t="str">
        <f>IF(Wedstrijden!AQ387="x","1.40","")</f>
        <v/>
      </c>
      <c r="DE329" s="44" t="str">
        <f>IF(COUNTA(Wedstrijden!AR387:AT387)&lt;&gt;0,6,"")</f>
        <v/>
      </c>
      <c r="DF329" s="44" t="str">
        <f t="shared" si="34"/>
        <v/>
      </c>
      <c r="DG329" s="44" t="str">
        <f>IF(Wedstrijden!AR387="x","L","")</f>
        <v/>
      </c>
      <c r="DH329" s="44" t="str">
        <f>IF(Wedstrijden!AS387="x","M","")</f>
        <v/>
      </c>
      <c r="DI329" s="44" t="str">
        <f>IF(Wedstrijden!AT387="x","Z","")</f>
        <v/>
      </c>
      <c r="DJ329" s="44" t="str">
        <f>IF(COUNTA(Wedstrijden!AU387:AW387)&lt;&gt;0,6,"")</f>
        <v/>
      </c>
      <c r="DK329" s="44" t="str">
        <f t="shared" si="35"/>
        <v/>
      </c>
      <c r="DL329" s="44" t="str">
        <f>IF(Wedstrijden!AU387="x","L","")</f>
        <v/>
      </c>
      <c r="DM329" s="44" t="str">
        <f>IF(Wedstrijden!AV387="x","M","")</f>
        <v/>
      </c>
      <c r="DN329" s="44" t="str">
        <f>IF(Wedstrijden!AW387="x","Z","")</f>
        <v/>
      </c>
    </row>
    <row r="330" spans="1:118" ht="15">
      <c r="A330" s="48" t="e">
        <f>Wedstrijden!#REF!</f>
        <v>#REF!</v>
      </c>
      <c r="B330" s="44">
        <f>IFERROR(VLOOKUP(Wedstrijden!E388,Wedstrijdlocaties!$B$2:$E$499,2,FALSE),"")</f>
        <v>670262</v>
      </c>
      <c r="C330" s="44" t="str">
        <f>Wedstrijden!F388</f>
        <v>Aerdenhout</v>
      </c>
      <c r="D330" s="44" t="str">
        <f>IFERROR(VLOOKUP(Wedstrijden!G388,Organisaties!$B$2:$C$501,2,FALSE),"")</f>
        <v>V61994</v>
      </c>
      <c r="E330" s="44" t="str">
        <f>IFERROR(VLOOKUP(Wedstrijden!G388,Organisaties!$B$2:$F$501,5,FALSE),"")</f>
        <v>V31007</v>
      </c>
      <c r="F330" s="44" t="str">
        <f>IF(Wedstrijden!BC388&lt;&gt;"",Wedstrijden!BC388,"")</f>
        <v/>
      </c>
      <c r="G330" s="44">
        <f>IF(Wedstrijden!AY388="Indoor",1,0)</f>
        <v>0</v>
      </c>
      <c r="H330" s="44">
        <f>Wedstrijden!AZ388</f>
        <v>0</v>
      </c>
      <c r="I330" s="44" t="str">
        <f>IF(Wedstrijden!AX388="Nee",0,IF(Wedstrijden!AX388="Ja",1,""))</f>
        <v/>
      </c>
      <c r="J330" s="44" t="str">
        <f>IF(Wedstrijden!BA388&lt;&gt;"",Wedstrijden!BA388,"")</f>
        <v/>
      </c>
      <c r="W330" s="45"/>
      <c r="AE330" s="45"/>
      <c r="AN330" s="45"/>
      <c r="AU330" s="45"/>
      <c r="BA330" s="45"/>
      <c r="BE330" s="45"/>
      <c r="BJ330" s="44">
        <f>IF(COUNTA(Wedstrijden!I388:S388)&lt;&gt;0,1,"")</f>
        <v>1</v>
      </c>
      <c r="BK330" s="44">
        <f t="shared" si="30"/>
        <v>2</v>
      </c>
      <c r="BL330" s="44" t="str">
        <f>IF(Wedstrijden!I388="x","AA","")</f>
        <v/>
      </c>
      <c r="BM330" s="44" t="str">
        <f>IF(Wedstrijden!J388="x","A","")</f>
        <v/>
      </c>
      <c r="BN330" s="44" t="str">
        <f>IF(Wedstrijden!K388="x","B1","")</f>
        <v/>
      </c>
      <c r="BO330" s="44" t="str">
        <f>IF(Wedstrijden!L388="x","BB","")</f>
        <v/>
      </c>
      <c r="BP330" s="44" t="str">
        <f>IF(Wedstrijden!M388="x","B","")</f>
        <v>B</v>
      </c>
      <c r="BQ330" s="44" t="str">
        <f>IF(Wedstrijden!N388="x","L1","")</f>
        <v>L1</v>
      </c>
      <c r="BR330" s="44" t="str">
        <f>IF(Wedstrijden!O388="x","L2","")</f>
        <v>L2</v>
      </c>
      <c r="BS330" s="44" t="str">
        <f>IF(Wedstrijden!P388="x","M1","")</f>
        <v>M1</v>
      </c>
      <c r="BT330" s="44" t="str">
        <f>IF(Wedstrijden!Q388="x","M2","")</f>
        <v>M2</v>
      </c>
      <c r="BU330" s="44" t="str">
        <f>IF(Wedstrijden!R388="x","Z1","")</f>
        <v/>
      </c>
      <c r="BV330" s="44" t="str">
        <f>IF(Wedstrijden!S388="x","Z2","")</f>
        <v/>
      </c>
      <c r="BW330" s="44">
        <f>IF(COUNTA(Wedstrijden!T388:AB388)&lt;&gt;0,1,"")</f>
        <v>1</v>
      </c>
      <c r="BX330" s="44">
        <f t="shared" si="31"/>
        <v>1</v>
      </c>
      <c r="BY330" s="44" t="str">
        <f>IF(Wedstrijden!T388="x","BB","")</f>
        <v/>
      </c>
      <c r="BZ330" s="44" t="str">
        <f>IF(Wedstrijden!U388="x","B","")</f>
        <v>B</v>
      </c>
      <c r="CA330" s="44" t="str">
        <f>IF(Wedstrijden!V388="x","L1","")</f>
        <v>L1</v>
      </c>
      <c r="CB330" s="44" t="str">
        <f>IF(Wedstrijden!W388="x","L2","")</f>
        <v>L2</v>
      </c>
      <c r="CC330" s="44" t="str">
        <f>IF(Wedstrijden!X388="x","M1","")</f>
        <v>M1</v>
      </c>
      <c r="CD330" s="44" t="str">
        <f>IF(Wedstrijden!Y388="x","M2","")</f>
        <v>M2</v>
      </c>
      <c r="CE330" s="44" t="str">
        <f>IF(Wedstrijden!Z388="x","Z1","")</f>
        <v/>
      </c>
      <c r="CF330" s="44" t="str">
        <f>IF(Wedstrijden!AA388="x","Z2","")</f>
        <v/>
      </c>
      <c r="CG330" s="44" t="str">
        <f>IF(Wedstrijden!AB388="x","ZZL","")</f>
        <v/>
      </c>
      <c r="CL330" s="44" t="str">
        <f>IF(COUNTA(Wedstrijden!AC388:AJ388)&lt;&gt;0,2,"")</f>
        <v/>
      </c>
      <c r="CM330" s="44" t="str">
        <f t="shared" si="32"/>
        <v/>
      </c>
      <c r="CN330" s="44" t="str">
        <f>IF(Wedstrijden!AC388="x","AA","")</f>
        <v/>
      </c>
      <c r="CO330" s="44" t="str">
        <f>IF(Wedstrijden!AD388="x","A","")</f>
        <v/>
      </c>
      <c r="CP330" s="44" t="str">
        <f>IF(Wedstrijden!AE388="x","BB","")</f>
        <v/>
      </c>
      <c r="CQ330" s="44" t="str">
        <f>IF(Wedstrijden!AF388="x","B","")</f>
        <v/>
      </c>
      <c r="CR330" s="44" t="str">
        <f>IF(Wedstrijden!AG388="x","L","")</f>
        <v/>
      </c>
      <c r="CS330" s="44" t="str">
        <f>IF(Wedstrijden!AH388="x","M","")</f>
        <v/>
      </c>
      <c r="CT330" s="44" t="str">
        <f>IF(Wedstrijden!AI388="x","Z","")</f>
        <v/>
      </c>
      <c r="CU330" s="44" t="str">
        <f>IF(Wedstrijden!AJ388="x","ZZ","")</f>
        <v/>
      </c>
      <c r="CV330" s="44" t="str">
        <f>IF(COUNTA(Wedstrijden!AK388:AQ388)&lt;&gt;0,2,"")</f>
        <v/>
      </c>
      <c r="CW330" s="44" t="str">
        <f t="shared" si="33"/>
        <v/>
      </c>
      <c r="CX330" s="44" t="str">
        <f>IF(Wedstrijden!AK388="x","BB","")</f>
        <v/>
      </c>
      <c r="CY330" s="44" t="str">
        <f>IF(Wedstrijden!AL388="x","B","")</f>
        <v/>
      </c>
      <c r="CZ330" s="44" t="str">
        <f>IF(Wedstrijden!AM388="x","L","")</f>
        <v/>
      </c>
      <c r="DA330" s="44" t="str">
        <f>IF(Wedstrijden!AN388="x","M","")</f>
        <v/>
      </c>
      <c r="DB330" s="44" t="str">
        <f>IF(Wedstrijden!AO388="x","Z","")</f>
        <v/>
      </c>
      <c r="DC330" s="44" t="str">
        <f>IF(Wedstrijden!AP388="x","ZZ","")</f>
        <v/>
      </c>
      <c r="DD330" s="44" t="str">
        <f>IF(Wedstrijden!AQ388="x","1.40","")</f>
        <v/>
      </c>
      <c r="DE330" s="44" t="str">
        <f>IF(COUNTA(Wedstrijden!AR388:AT388)&lt;&gt;0,6,"")</f>
        <v/>
      </c>
      <c r="DF330" s="44" t="str">
        <f t="shared" si="34"/>
        <v/>
      </c>
      <c r="DG330" s="44" t="str">
        <f>IF(Wedstrijden!AR388="x","L","")</f>
        <v/>
      </c>
      <c r="DH330" s="44" t="str">
        <f>IF(Wedstrijden!AS388="x","M","")</f>
        <v/>
      </c>
      <c r="DI330" s="44" t="str">
        <f>IF(Wedstrijden!AT388="x","Z","")</f>
        <v/>
      </c>
      <c r="DJ330" s="44" t="str">
        <f>IF(COUNTA(Wedstrijden!AU388:AW388)&lt;&gt;0,6,"")</f>
        <v/>
      </c>
      <c r="DK330" s="44" t="str">
        <f t="shared" si="35"/>
        <v/>
      </c>
      <c r="DL330" s="44" t="str">
        <f>IF(Wedstrijden!AU388="x","L","")</f>
        <v/>
      </c>
      <c r="DM330" s="44" t="str">
        <f>IF(Wedstrijden!AV388="x","M","")</f>
        <v/>
      </c>
      <c r="DN330" s="44" t="str">
        <f>IF(Wedstrijden!AW388="x","Z","")</f>
        <v/>
      </c>
    </row>
    <row r="331" spans="1:118" ht="15">
      <c r="A331" s="48" t="e">
        <f>Wedstrijden!#REF!</f>
        <v>#REF!</v>
      </c>
      <c r="B331" s="44" t="str">
        <f>IFERROR(VLOOKUP(Wedstrijden!E389,Wedstrijdlocaties!$B$2:$E$499,2,FALSE),"")</f>
        <v>V12305</v>
      </c>
      <c r="C331" s="44" t="str">
        <f>Wedstrijden!F389</f>
        <v>Velsen-Zuid</v>
      </c>
      <c r="D331" s="44" t="str">
        <f>IFERROR(VLOOKUP(Wedstrijden!G389,Organisaties!$B$2:$C$501,2,FALSE),"")</f>
        <v>V51590</v>
      </c>
      <c r="E331" s="44" t="str">
        <f>IFERROR(VLOOKUP(Wedstrijden!G389,Organisaties!$B$2:$F$501,5,FALSE),"")</f>
        <v>V31007</v>
      </c>
      <c r="F331" s="44" t="str">
        <f>IF(Wedstrijden!BC389&lt;&gt;"",Wedstrijden!BC389,"")</f>
        <v/>
      </c>
      <c r="G331" s="44">
        <f>IF(Wedstrijden!AY389="Indoor",1,0)</f>
        <v>0</v>
      </c>
      <c r="H331" s="44">
        <f>Wedstrijden!AZ389</f>
        <v>0</v>
      </c>
      <c r="I331" s="44" t="str">
        <f>IF(Wedstrijden!AX389="Nee",0,IF(Wedstrijden!AX389="Ja",1,""))</f>
        <v/>
      </c>
      <c r="J331" s="44" t="str">
        <f>IF(Wedstrijden!BA389&lt;&gt;"",Wedstrijden!BA389,"")</f>
        <v/>
      </c>
      <c r="W331" s="45"/>
      <c r="AE331" s="45"/>
      <c r="AN331" s="45"/>
      <c r="AU331" s="45"/>
      <c r="BA331" s="45"/>
      <c r="BE331" s="45"/>
      <c r="BJ331" s="44">
        <f>IF(COUNTA(Wedstrijden!I389:S389)&lt;&gt;0,1,"")</f>
        <v>1</v>
      </c>
      <c r="BK331" s="44">
        <f t="shared" si="30"/>
        <v>2</v>
      </c>
      <c r="BL331" s="44" t="str">
        <f>IF(Wedstrijden!I389="x","AA","")</f>
        <v/>
      </c>
      <c r="BM331" s="44" t="str">
        <f>IF(Wedstrijden!J389="x","A","")</f>
        <v/>
      </c>
      <c r="BN331" s="44" t="str">
        <f>IF(Wedstrijden!K389="x","B1","")</f>
        <v/>
      </c>
      <c r="BO331" s="44" t="str">
        <f>IF(Wedstrijden!L389="x","BB","")</f>
        <v>BB</v>
      </c>
      <c r="BP331" s="44" t="str">
        <f>IF(Wedstrijden!M389="x","B","")</f>
        <v>B</v>
      </c>
      <c r="BQ331" s="44" t="str">
        <f>IF(Wedstrijden!N389="x","L1","")</f>
        <v>L1</v>
      </c>
      <c r="BR331" s="44" t="str">
        <f>IF(Wedstrijden!O389="x","L2","")</f>
        <v>L2</v>
      </c>
      <c r="BS331" s="44" t="str">
        <f>IF(Wedstrijden!P389="x","M1","")</f>
        <v>M1</v>
      </c>
      <c r="BT331" s="44" t="str">
        <f>IF(Wedstrijden!Q389="x","M2","")</f>
        <v>M2</v>
      </c>
      <c r="BU331" s="44" t="str">
        <f>IF(Wedstrijden!R389="x","Z1","")</f>
        <v>Z1</v>
      </c>
      <c r="BV331" s="44" t="str">
        <f>IF(Wedstrijden!S389="x","Z2","")</f>
        <v>Z2</v>
      </c>
      <c r="BW331" s="44">
        <f>IF(COUNTA(Wedstrijden!T389:AB389)&lt;&gt;0,1,"")</f>
        <v>1</v>
      </c>
      <c r="BX331" s="44">
        <f t="shared" si="31"/>
        <v>1</v>
      </c>
      <c r="BY331" s="44" t="str">
        <f>IF(Wedstrijden!T389="x","BB","")</f>
        <v/>
      </c>
      <c r="BZ331" s="44" t="str">
        <f>IF(Wedstrijden!U389="x","B","")</f>
        <v>B</v>
      </c>
      <c r="CA331" s="44" t="str">
        <f>IF(Wedstrijden!V389="x","L1","")</f>
        <v>L1</v>
      </c>
      <c r="CB331" s="44" t="str">
        <f>IF(Wedstrijden!W389="x","L2","")</f>
        <v>L2</v>
      </c>
      <c r="CC331" s="44" t="str">
        <f>IF(Wedstrijden!X389="x","M1","")</f>
        <v>M1</v>
      </c>
      <c r="CD331" s="44" t="str">
        <f>IF(Wedstrijden!Y389="x","M2","")</f>
        <v>M2</v>
      </c>
      <c r="CE331" s="44" t="str">
        <f>IF(Wedstrijden!Z389="x","Z1","")</f>
        <v>Z1</v>
      </c>
      <c r="CF331" s="44" t="str">
        <f>IF(Wedstrijden!AA389="x","Z2","")</f>
        <v>Z2</v>
      </c>
      <c r="CG331" s="44" t="str">
        <f>IF(Wedstrijden!AB389="x","ZZL","")</f>
        <v>ZZL</v>
      </c>
      <c r="CL331" s="44" t="str">
        <f>IF(COUNTA(Wedstrijden!AC389:AJ389)&lt;&gt;0,2,"")</f>
        <v/>
      </c>
      <c r="CM331" s="44" t="str">
        <f t="shared" si="32"/>
        <v/>
      </c>
      <c r="CN331" s="44" t="str">
        <f>IF(Wedstrijden!AC389="x","AA","")</f>
        <v/>
      </c>
      <c r="CO331" s="44" t="str">
        <f>IF(Wedstrijden!AD389="x","A","")</f>
        <v/>
      </c>
      <c r="CP331" s="44" t="str">
        <f>IF(Wedstrijden!AE389="x","BB","")</f>
        <v/>
      </c>
      <c r="CQ331" s="44" t="str">
        <f>IF(Wedstrijden!AF389="x","B","")</f>
        <v/>
      </c>
      <c r="CR331" s="44" t="str">
        <f>IF(Wedstrijden!AG389="x","L","")</f>
        <v/>
      </c>
      <c r="CS331" s="44" t="str">
        <f>IF(Wedstrijden!AH389="x","M","")</f>
        <v/>
      </c>
      <c r="CT331" s="44" t="str">
        <f>IF(Wedstrijden!AI389="x","Z","")</f>
        <v/>
      </c>
      <c r="CU331" s="44" t="str">
        <f>IF(Wedstrijden!AJ389="x","ZZ","")</f>
        <v/>
      </c>
      <c r="CV331" s="44" t="str">
        <f>IF(COUNTA(Wedstrijden!AK389:AQ389)&lt;&gt;0,2,"")</f>
        <v/>
      </c>
      <c r="CW331" s="44" t="str">
        <f t="shared" si="33"/>
        <v/>
      </c>
      <c r="CX331" s="44" t="str">
        <f>IF(Wedstrijden!AK389="x","BB","")</f>
        <v/>
      </c>
      <c r="CY331" s="44" t="str">
        <f>IF(Wedstrijden!AL389="x","B","")</f>
        <v/>
      </c>
      <c r="CZ331" s="44" t="str">
        <f>IF(Wedstrijden!AM389="x","L","")</f>
        <v/>
      </c>
      <c r="DA331" s="44" t="str">
        <f>IF(Wedstrijden!AN389="x","M","")</f>
        <v/>
      </c>
      <c r="DB331" s="44" t="str">
        <f>IF(Wedstrijden!AO389="x","Z","")</f>
        <v/>
      </c>
      <c r="DC331" s="44" t="str">
        <f>IF(Wedstrijden!AP389="x","ZZ","")</f>
        <v/>
      </c>
      <c r="DD331" s="44" t="str">
        <f>IF(Wedstrijden!AQ389="x","1.40","")</f>
        <v/>
      </c>
      <c r="DE331" s="44" t="str">
        <f>IF(COUNTA(Wedstrijden!AR389:AT389)&lt;&gt;0,6,"")</f>
        <v/>
      </c>
      <c r="DF331" s="44" t="str">
        <f t="shared" si="34"/>
        <v/>
      </c>
      <c r="DG331" s="44" t="str">
        <f>IF(Wedstrijden!AR389="x","L","")</f>
        <v/>
      </c>
      <c r="DH331" s="44" t="str">
        <f>IF(Wedstrijden!AS389="x","M","")</f>
        <v/>
      </c>
      <c r="DI331" s="44" t="str">
        <f>IF(Wedstrijden!AT389="x","Z","")</f>
        <v/>
      </c>
      <c r="DJ331" s="44" t="str">
        <f>IF(COUNTA(Wedstrijden!AU389:AW389)&lt;&gt;0,6,"")</f>
        <v/>
      </c>
      <c r="DK331" s="44" t="str">
        <f t="shared" si="35"/>
        <v/>
      </c>
      <c r="DL331" s="44" t="str">
        <f>IF(Wedstrijden!AU389="x","L","")</f>
        <v/>
      </c>
      <c r="DM331" s="44" t="str">
        <f>IF(Wedstrijden!AV389="x","M","")</f>
        <v/>
      </c>
      <c r="DN331" s="44" t="str">
        <f>IF(Wedstrijden!AW389="x","Z","")</f>
        <v/>
      </c>
    </row>
    <row r="332" spans="1:118" ht="15">
      <c r="A332" s="48" t="e">
        <f>Wedstrijden!#REF!</f>
        <v>#REF!</v>
      </c>
      <c r="B332" s="44">
        <f>IFERROR(VLOOKUP(Wedstrijden!E390,Wedstrijdlocaties!$B$2:$E$499,2,FALSE),"")</f>
        <v>766889</v>
      </c>
      <c r="C332" s="44" t="str">
        <f>Wedstrijden!F390</f>
        <v>Wormer</v>
      </c>
      <c r="D332" s="44">
        <f>IFERROR(VLOOKUP(Wedstrijden!G390,Organisaties!$B$2:$C$501,2,FALSE),"")</f>
        <v>751884</v>
      </c>
      <c r="E332" s="44" t="str">
        <f>IFERROR(VLOOKUP(Wedstrijden!G390,Organisaties!$B$2:$F$501,5,FALSE),"")</f>
        <v>V31007</v>
      </c>
      <c r="F332" s="44" t="str">
        <f>IF(Wedstrijden!BC390&lt;&gt;"",Wedstrijden!BC390,"")</f>
        <v/>
      </c>
      <c r="G332" s="44">
        <f>IF(Wedstrijden!AY390="Indoor",1,0)</f>
        <v>0</v>
      </c>
      <c r="H332" s="44">
        <f>Wedstrijden!AZ390</f>
        <v>0</v>
      </c>
      <c r="I332" s="44" t="str">
        <f>IF(Wedstrijden!AX390="Nee",0,IF(Wedstrijden!AX390="Ja",1,""))</f>
        <v/>
      </c>
      <c r="J332" s="44" t="str">
        <f>IF(Wedstrijden!BA390&lt;&gt;"",Wedstrijden!BA390,"")</f>
        <v/>
      </c>
      <c r="W332" s="45"/>
      <c r="AE332" s="45"/>
      <c r="AN332" s="45"/>
      <c r="AU332" s="45"/>
      <c r="BA332" s="45"/>
      <c r="BE332" s="45"/>
      <c r="BJ332" s="44">
        <f>IF(COUNTA(Wedstrijden!I390:S390)&lt;&gt;0,1,"")</f>
        <v>1</v>
      </c>
      <c r="BK332" s="44">
        <f t="shared" si="30"/>
        <v>2</v>
      </c>
      <c r="BL332" s="44" t="str">
        <f>IF(Wedstrijden!I390="x","AA","")</f>
        <v/>
      </c>
      <c r="BM332" s="44" t="str">
        <f>IF(Wedstrijden!J390="x","A","")</f>
        <v/>
      </c>
      <c r="BN332" s="44" t="str">
        <f>IF(Wedstrijden!K390="x","B1","")</f>
        <v/>
      </c>
      <c r="BO332" s="44" t="str">
        <f>IF(Wedstrijden!L390="x","BB","")</f>
        <v/>
      </c>
      <c r="BP332" s="44" t="str">
        <f>IF(Wedstrijden!M390="x","B","")</f>
        <v>B</v>
      </c>
      <c r="BQ332" s="44" t="str">
        <f>IF(Wedstrijden!N390="x","L1","")</f>
        <v>L1</v>
      </c>
      <c r="BR332" s="44" t="str">
        <f>IF(Wedstrijden!O390="x","L2","")</f>
        <v>L2</v>
      </c>
      <c r="BS332" s="44" t="str">
        <f>IF(Wedstrijden!P390="x","M1","")</f>
        <v>M1</v>
      </c>
      <c r="BT332" s="44" t="str">
        <f>IF(Wedstrijden!Q390="x","M2","")</f>
        <v>M2</v>
      </c>
      <c r="BU332" s="44" t="str">
        <f>IF(Wedstrijden!R390="x","Z1","")</f>
        <v>Z1</v>
      </c>
      <c r="BV332" s="44" t="str">
        <f>IF(Wedstrijden!S390="x","Z2","")</f>
        <v>Z2</v>
      </c>
      <c r="BW332" s="44">
        <f>IF(COUNTA(Wedstrijden!T390:AB390)&lt;&gt;0,1,"")</f>
        <v>1</v>
      </c>
      <c r="BX332" s="44">
        <f t="shared" si="31"/>
        <v>1</v>
      </c>
      <c r="BY332" s="44" t="str">
        <f>IF(Wedstrijden!T390="x","BB","")</f>
        <v/>
      </c>
      <c r="BZ332" s="44" t="str">
        <f>IF(Wedstrijden!U390="x","B","")</f>
        <v>B</v>
      </c>
      <c r="CA332" s="44" t="str">
        <f>IF(Wedstrijden!V390="x","L1","")</f>
        <v>L1</v>
      </c>
      <c r="CB332" s="44" t="str">
        <f>IF(Wedstrijden!W390="x","L2","")</f>
        <v>L2</v>
      </c>
      <c r="CC332" s="44" t="str">
        <f>IF(Wedstrijden!X390="x","M1","")</f>
        <v>M1</v>
      </c>
      <c r="CD332" s="44" t="str">
        <f>IF(Wedstrijden!Y390="x","M2","")</f>
        <v>M2</v>
      </c>
      <c r="CE332" s="44" t="str">
        <f>IF(Wedstrijden!Z390="x","Z1","")</f>
        <v>Z1</v>
      </c>
      <c r="CF332" s="44" t="str">
        <f>IF(Wedstrijden!AA390="x","Z2","")</f>
        <v>Z2</v>
      </c>
      <c r="CG332" s="44" t="str">
        <f>IF(Wedstrijden!AB390="x","ZZL","")</f>
        <v/>
      </c>
      <c r="CL332" s="44" t="str">
        <f>IF(COUNTA(Wedstrijden!AC390:AJ390)&lt;&gt;0,2,"")</f>
        <v/>
      </c>
      <c r="CM332" s="44" t="str">
        <f t="shared" si="32"/>
        <v/>
      </c>
      <c r="CN332" s="44" t="str">
        <f>IF(Wedstrijden!AC390="x","AA","")</f>
        <v/>
      </c>
      <c r="CO332" s="44" t="str">
        <f>IF(Wedstrijden!AD390="x","A","")</f>
        <v/>
      </c>
      <c r="CP332" s="44" t="str">
        <f>IF(Wedstrijden!AE390="x","BB","")</f>
        <v/>
      </c>
      <c r="CQ332" s="44" t="str">
        <f>IF(Wedstrijden!AF390="x","B","")</f>
        <v/>
      </c>
      <c r="CR332" s="44" t="str">
        <f>IF(Wedstrijden!AG390="x","L","")</f>
        <v/>
      </c>
      <c r="CS332" s="44" t="str">
        <f>IF(Wedstrijden!AH390="x","M","")</f>
        <v/>
      </c>
      <c r="CT332" s="44" t="str">
        <f>IF(Wedstrijden!AI390="x","Z","")</f>
        <v/>
      </c>
      <c r="CU332" s="44" t="str">
        <f>IF(Wedstrijden!AJ390="x","ZZ","")</f>
        <v/>
      </c>
      <c r="CV332" s="44" t="str">
        <f>IF(COUNTA(Wedstrijden!AK390:AQ390)&lt;&gt;0,2,"")</f>
        <v/>
      </c>
      <c r="CW332" s="44" t="str">
        <f t="shared" si="33"/>
        <v/>
      </c>
      <c r="CX332" s="44" t="str">
        <f>IF(Wedstrijden!AK390="x","BB","")</f>
        <v/>
      </c>
      <c r="CY332" s="44" t="str">
        <f>IF(Wedstrijden!AL390="x","B","")</f>
        <v/>
      </c>
      <c r="CZ332" s="44" t="str">
        <f>IF(Wedstrijden!AM390="x","L","")</f>
        <v/>
      </c>
      <c r="DA332" s="44" t="str">
        <f>IF(Wedstrijden!AN390="x","M","")</f>
        <v/>
      </c>
      <c r="DB332" s="44" t="str">
        <f>IF(Wedstrijden!AO390="x","Z","")</f>
        <v/>
      </c>
      <c r="DC332" s="44" t="str">
        <f>IF(Wedstrijden!AP390="x","ZZ","")</f>
        <v/>
      </c>
      <c r="DD332" s="44" t="str">
        <f>IF(Wedstrijden!AQ390="x","1.40","")</f>
        <v/>
      </c>
      <c r="DE332" s="44" t="str">
        <f>IF(COUNTA(Wedstrijden!AR390:AT390)&lt;&gt;0,6,"")</f>
        <v/>
      </c>
      <c r="DF332" s="44" t="str">
        <f t="shared" si="34"/>
        <v/>
      </c>
      <c r="DG332" s="44" t="str">
        <f>IF(Wedstrijden!AR390="x","L","")</f>
        <v/>
      </c>
      <c r="DH332" s="44" t="str">
        <f>IF(Wedstrijden!AS390="x","M","")</f>
        <v/>
      </c>
      <c r="DI332" s="44" t="str">
        <f>IF(Wedstrijden!AT390="x","Z","")</f>
        <v/>
      </c>
      <c r="DJ332" s="44" t="str">
        <f>IF(COUNTA(Wedstrijden!AU390:AW390)&lt;&gt;0,6,"")</f>
        <v/>
      </c>
      <c r="DK332" s="44" t="str">
        <f t="shared" si="35"/>
        <v/>
      </c>
      <c r="DL332" s="44" t="str">
        <f>IF(Wedstrijden!AU390="x","L","")</f>
        <v/>
      </c>
      <c r="DM332" s="44" t="str">
        <f>IF(Wedstrijden!AV390="x","M","")</f>
        <v/>
      </c>
      <c r="DN332" s="44" t="str">
        <f>IF(Wedstrijden!AW390="x","Z","")</f>
        <v/>
      </c>
    </row>
    <row r="333" spans="1:118" ht="15">
      <c r="A333" s="48" t="e">
        <f>Wedstrijden!#REF!</f>
        <v>#REF!</v>
      </c>
      <c r="B333" s="44">
        <f>IFERROR(VLOOKUP(Wedstrijden!E391,Wedstrijdlocaties!$B$2:$E$499,2,FALSE),"")</f>
        <v>927427</v>
      </c>
      <c r="C333" s="44" t="str">
        <f>Wedstrijden!F391</f>
        <v>Monnickendam</v>
      </c>
      <c r="D333" s="44" t="str">
        <f>IFERROR(VLOOKUP(Wedstrijden!G391,Organisaties!$B$2:$C$501,2,FALSE),"")</f>
        <v>V50736</v>
      </c>
      <c r="E333" s="44" t="str">
        <f>IFERROR(VLOOKUP(Wedstrijden!G391,Organisaties!$B$2:$F$501,5,FALSE),"")</f>
        <v>V31007</v>
      </c>
      <c r="F333" s="44" t="str">
        <f>IF(Wedstrijden!BC391&lt;&gt;"",Wedstrijden!BC391,"")</f>
        <v/>
      </c>
      <c r="G333" s="44">
        <f>IF(Wedstrijden!AY391="Indoor",1,0)</f>
        <v>0</v>
      </c>
      <c r="H333" s="44">
        <f>Wedstrijden!AZ391</f>
        <v>0</v>
      </c>
      <c r="I333" s="44" t="str">
        <f>IF(Wedstrijden!AX391="Nee",0,IF(Wedstrijden!AX391="Ja",1,""))</f>
        <v/>
      </c>
      <c r="J333" s="44" t="str">
        <f>IF(Wedstrijden!BA391&lt;&gt;"",Wedstrijden!BA391,"")</f>
        <v/>
      </c>
      <c r="W333" s="45"/>
      <c r="AE333" s="45"/>
      <c r="AN333" s="45"/>
      <c r="AU333" s="45"/>
      <c r="BA333" s="45"/>
      <c r="BE333" s="45"/>
      <c r="BJ333" s="44">
        <f>IF(COUNTA(Wedstrijden!I391:S391)&lt;&gt;0,1,"")</f>
        <v>1</v>
      </c>
      <c r="BK333" s="44">
        <f t="shared" si="30"/>
        <v>2</v>
      </c>
      <c r="BL333" s="44" t="str">
        <f>IF(Wedstrijden!I391="x","AA","")</f>
        <v/>
      </c>
      <c r="BM333" s="44" t="str">
        <f>IF(Wedstrijden!J391="x","A","")</f>
        <v/>
      </c>
      <c r="BN333" s="44" t="str">
        <f>IF(Wedstrijden!K391="x","B1","")</f>
        <v/>
      </c>
      <c r="BO333" s="44" t="str">
        <f>IF(Wedstrijden!L391="x","BB","")</f>
        <v/>
      </c>
      <c r="BP333" s="44" t="str">
        <f>IF(Wedstrijden!M391="x","B","")</f>
        <v>B</v>
      </c>
      <c r="BQ333" s="44" t="str">
        <f>IF(Wedstrijden!N391="x","L1","")</f>
        <v>L1</v>
      </c>
      <c r="BR333" s="44" t="str">
        <f>IF(Wedstrijden!O391="x","L2","")</f>
        <v>L2</v>
      </c>
      <c r="BS333" s="44" t="str">
        <f>IF(Wedstrijden!P391="x","M1","")</f>
        <v>M1</v>
      </c>
      <c r="BT333" s="44" t="str">
        <f>IF(Wedstrijden!Q391="x","M2","")</f>
        <v>M2</v>
      </c>
      <c r="BU333" s="44" t="str">
        <f>IF(Wedstrijden!R391="x","Z1","")</f>
        <v/>
      </c>
      <c r="BV333" s="44" t="str">
        <f>IF(Wedstrijden!S391="x","Z2","")</f>
        <v/>
      </c>
      <c r="BW333" s="44">
        <f>IF(COUNTA(Wedstrijden!T391:AB391)&lt;&gt;0,1,"")</f>
        <v>1</v>
      </c>
      <c r="BX333" s="44">
        <f t="shared" si="31"/>
        <v>1</v>
      </c>
      <c r="BY333" s="44" t="str">
        <f>IF(Wedstrijden!T391="x","BB","")</f>
        <v/>
      </c>
      <c r="BZ333" s="44" t="str">
        <f>IF(Wedstrijden!U391="x","B","")</f>
        <v>B</v>
      </c>
      <c r="CA333" s="44" t="str">
        <f>IF(Wedstrijden!V391="x","L1","")</f>
        <v>L1</v>
      </c>
      <c r="CB333" s="44" t="str">
        <f>IF(Wedstrijden!W391="x","L2","")</f>
        <v>L2</v>
      </c>
      <c r="CC333" s="44" t="str">
        <f>IF(Wedstrijden!X391="x","M1","")</f>
        <v>M1</v>
      </c>
      <c r="CD333" s="44" t="str">
        <f>IF(Wedstrijden!Y391="x","M2","")</f>
        <v>M2</v>
      </c>
      <c r="CE333" s="44" t="str">
        <f>IF(Wedstrijden!Z391="x","Z1","")</f>
        <v/>
      </c>
      <c r="CF333" s="44" t="str">
        <f>IF(Wedstrijden!AA391="x","Z2","")</f>
        <v/>
      </c>
      <c r="CG333" s="44" t="str">
        <f>IF(Wedstrijden!AB391="x","ZZL","")</f>
        <v/>
      </c>
      <c r="CL333" s="44" t="str">
        <f>IF(COUNTA(Wedstrijden!AC391:AJ391)&lt;&gt;0,2,"")</f>
        <v/>
      </c>
      <c r="CM333" s="44" t="str">
        <f t="shared" si="32"/>
        <v/>
      </c>
      <c r="CN333" s="44" t="str">
        <f>IF(Wedstrijden!AC391="x","AA","")</f>
        <v/>
      </c>
      <c r="CO333" s="44" t="str">
        <f>IF(Wedstrijden!AD391="x","A","")</f>
        <v/>
      </c>
      <c r="CP333" s="44" t="str">
        <f>IF(Wedstrijden!AE391="x","BB","")</f>
        <v/>
      </c>
      <c r="CQ333" s="44" t="str">
        <f>IF(Wedstrijden!AF391="x","B","")</f>
        <v/>
      </c>
      <c r="CR333" s="44" t="str">
        <f>IF(Wedstrijden!AG391="x","L","")</f>
        <v/>
      </c>
      <c r="CS333" s="44" t="str">
        <f>IF(Wedstrijden!AH391="x","M","")</f>
        <v/>
      </c>
      <c r="CT333" s="44" t="str">
        <f>IF(Wedstrijden!AI391="x","Z","")</f>
        <v/>
      </c>
      <c r="CU333" s="44" t="str">
        <f>IF(Wedstrijden!AJ391="x","ZZ","")</f>
        <v/>
      </c>
      <c r="CV333" s="44" t="str">
        <f>IF(COUNTA(Wedstrijden!AK391:AQ391)&lt;&gt;0,2,"")</f>
        <v/>
      </c>
      <c r="CW333" s="44" t="str">
        <f t="shared" si="33"/>
        <v/>
      </c>
      <c r="CX333" s="44" t="str">
        <f>IF(Wedstrijden!AK391="x","BB","")</f>
        <v/>
      </c>
      <c r="CY333" s="44" t="str">
        <f>IF(Wedstrijden!AL391="x","B","")</f>
        <v/>
      </c>
      <c r="CZ333" s="44" t="str">
        <f>IF(Wedstrijden!AM391="x","L","")</f>
        <v/>
      </c>
      <c r="DA333" s="44" t="str">
        <f>IF(Wedstrijden!AN391="x","M","")</f>
        <v/>
      </c>
      <c r="DB333" s="44" t="str">
        <f>IF(Wedstrijden!AO391="x","Z","")</f>
        <v/>
      </c>
      <c r="DC333" s="44" t="str">
        <f>IF(Wedstrijden!AP391="x","ZZ","")</f>
        <v/>
      </c>
      <c r="DD333" s="44" t="str">
        <f>IF(Wedstrijden!AQ391="x","1.40","")</f>
        <v/>
      </c>
      <c r="DE333" s="44" t="str">
        <f>IF(COUNTA(Wedstrijden!AR391:AT391)&lt;&gt;0,6,"")</f>
        <v/>
      </c>
      <c r="DF333" s="44" t="str">
        <f t="shared" si="34"/>
        <v/>
      </c>
      <c r="DG333" s="44" t="str">
        <f>IF(Wedstrijden!AR391="x","L","")</f>
        <v/>
      </c>
      <c r="DH333" s="44" t="str">
        <f>IF(Wedstrijden!AS391="x","M","")</f>
        <v/>
      </c>
      <c r="DI333" s="44" t="str">
        <f>IF(Wedstrijden!AT391="x","Z","")</f>
        <v/>
      </c>
      <c r="DJ333" s="44" t="str">
        <f>IF(COUNTA(Wedstrijden!AU391:AW391)&lt;&gt;0,6,"")</f>
        <v/>
      </c>
      <c r="DK333" s="44" t="str">
        <f t="shared" si="35"/>
        <v/>
      </c>
      <c r="DL333" s="44" t="str">
        <f>IF(Wedstrijden!AU391="x","L","")</f>
        <v/>
      </c>
      <c r="DM333" s="44" t="str">
        <f>IF(Wedstrijden!AV391="x","M","")</f>
        <v/>
      </c>
      <c r="DN333" s="44" t="str">
        <f>IF(Wedstrijden!AW391="x","Z","")</f>
        <v/>
      </c>
    </row>
    <row r="334" spans="1:118" ht="15">
      <c r="A334" s="48" t="e">
        <f>Wedstrijden!#REF!</f>
        <v>#REF!</v>
      </c>
      <c r="B334" s="44" t="str">
        <f>IFERROR(VLOOKUP(Wedstrijden!E392,Wedstrijdlocaties!$B$2:$E$499,2,FALSE),"")</f>
        <v>V12146</v>
      </c>
      <c r="C334" s="44" t="str">
        <f>Wedstrijden!F392</f>
        <v>Heemskerk</v>
      </c>
      <c r="D334" s="44" t="str">
        <f>IFERROR(VLOOKUP(Wedstrijden!G392,Organisaties!$B$2:$C$501,2,FALSE),"")</f>
        <v/>
      </c>
      <c r="E334" s="44" t="str">
        <f>IFERROR(VLOOKUP(Wedstrijden!G392,Organisaties!$B$2:$F$501,5,FALSE),"")</f>
        <v/>
      </c>
      <c r="F334" s="44" t="str">
        <f>IF(Wedstrijden!BC392&lt;&gt;"",Wedstrijden!BC392,"")</f>
        <v/>
      </c>
      <c r="G334" s="44">
        <f>IF(Wedstrijden!AY392="Indoor",1,0)</f>
        <v>0</v>
      </c>
      <c r="H334" s="44">
        <f>Wedstrijden!AZ392</f>
        <v>0</v>
      </c>
      <c r="I334" s="44" t="str">
        <f>IF(Wedstrijden!AX392="Nee",0,IF(Wedstrijden!AX392="Ja",1,""))</f>
        <v/>
      </c>
      <c r="J334" s="44" t="str">
        <f>IF(Wedstrijden!BA392&lt;&gt;"",Wedstrijden!BA392,"")</f>
        <v/>
      </c>
      <c r="W334" s="45"/>
      <c r="AE334" s="45"/>
      <c r="AN334" s="45"/>
      <c r="AU334" s="45"/>
      <c r="BA334" s="45"/>
      <c r="BE334" s="45"/>
      <c r="BJ334" s="44">
        <f>IF(COUNTA(Wedstrijden!I392:S392)&lt;&gt;0,1,"")</f>
        <v>1</v>
      </c>
      <c r="BK334" s="44">
        <f t="shared" si="30"/>
        <v>2</v>
      </c>
      <c r="BL334" s="44" t="str">
        <f>IF(Wedstrijden!I392="x","AA","")</f>
        <v/>
      </c>
      <c r="BM334" s="44" t="str">
        <f>IF(Wedstrijden!J392="x","A","")</f>
        <v/>
      </c>
      <c r="BN334" s="44" t="str">
        <f>IF(Wedstrijden!K392="x","B1","")</f>
        <v/>
      </c>
      <c r="BO334" s="44" t="str">
        <f>IF(Wedstrijden!L392="x","BB","")</f>
        <v/>
      </c>
      <c r="BP334" s="44" t="str">
        <f>IF(Wedstrijden!M392="x","B","")</f>
        <v>B</v>
      </c>
      <c r="BQ334" s="44" t="str">
        <f>IF(Wedstrijden!N392="x","L1","")</f>
        <v>L1</v>
      </c>
      <c r="BR334" s="44" t="str">
        <f>IF(Wedstrijden!O392="x","L2","")</f>
        <v>L2</v>
      </c>
      <c r="BS334" s="44" t="str">
        <f>IF(Wedstrijden!P392="x","M1","")</f>
        <v>M1</v>
      </c>
      <c r="BT334" s="44" t="str">
        <f>IF(Wedstrijden!Q392="x","M2","")</f>
        <v>M2</v>
      </c>
      <c r="BU334" s="44" t="str">
        <f>IF(Wedstrijden!R392="x","Z1","")</f>
        <v>Z1</v>
      </c>
      <c r="BV334" s="44" t="str">
        <f>IF(Wedstrijden!S392="x","Z2","")</f>
        <v>Z2</v>
      </c>
      <c r="BW334" s="44">
        <f>IF(COUNTA(Wedstrijden!T392:AB392)&lt;&gt;0,1,"")</f>
        <v>1</v>
      </c>
      <c r="BX334" s="44">
        <f t="shared" si="31"/>
        <v>1</v>
      </c>
      <c r="BY334" s="44" t="str">
        <f>IF(Wedstrijden!T392="x","BB","")</f>
        <v/>
      </c>
      <c r="BZ334" s="44" t="str">
        <f>IF(Wedstrijden!U392="x","B","")</f>
        <v>B</v>
      </c>
      <c r="CA334" s="44" t="str">
        <f>IF(Wedstrijden!V392="x","L1","")</f>
        <v>L1</v>
      </c>
      <c r="CB334" s="44" t="str">
        <f>IF(Wedstrijden!W392="x","L2","")</f>
        <v>L2</v>
      </c>
      <c r="CC334" s="44" t="str">
        <f>IF(Wedstrijden!X392="x","M1","")</f>
        <v>M1</v>
      </c>
      <c r="CD334" s="44" t="str">
        <f>IF(Wedstrijden!Y392="x","M2","")</f>
        <v>M2</v>
      </c>
      <c r="CE334" s="44" t="str">
        <f>IF(Wedstrijden!Z392="x","Z1","")</f>
        <v>Z1</v>
      </c>
      <c r="CF334" s="44" t="str">
        <f>IF(Wedstrijden!AA392="x","Z2","")</f>
        <v>Z2</v>
      </c>
      <c r="CG334" s="44" t="str">
        <f>IF(Wedstrijden!AB392="x","ZZL","")</f>
        <v/>
      </c>
      <c r="CL334" s="44" t="str">
        <f>IF(COUNTA(Wedstrijden!AC392:AJ392)&lt;&gt;0,2,"")</f>
        <v/>
      </c>
      <c r="CM334" s="44" t="str">
        <f t="shared" si="32"/>
        <v/>
      </c>
      <c r="CN334" s="44" t="str">
        <f>IF(Wedstrijden!AC392="x","AA","")</f>
        <v/>
      </c>
      <c r="CO334" s="44" t="str">
        <f>IF(Wedstrijden!AD392="x","A","")</f>
        <v/>
      </c>
      <c r="CP334" s="44" t="str">
        <f>IF(Wedstrijden!AE392="x","BB","")</f>
        <v/>
      </c>
      <c r="CQ334" s="44" t="str">
        <f>IF(Wedstrijden!AF392="x","B","")</f>
        <v/>
      </c>
      <c r="CR334" s="44" t="str">
        <f>IF(Wedstrijden!AG392="x","L","")</f>
        <v/>
      </c>
      <c r="CS334" s="44" t="str">
        <f>IF(Wedstrijden!AH392="x","M","")</f>
        <v/>
      </c>
      <c r="CT334" s="44" t="str">
        <f>IF(Wedstrijden!AI392="x","Z","")</f>
        <v/>
      </c>
      <c r="CU334" s="44" t="str">
        <f>IF(Wedstrijden!AJ392="x","ZZ","")</f>
        <v/>
      </c>
      <c r="CV334" s="44" t="str">
        <f>IF(COUNTA(Wedstrijden!AK392:AQ392)&lt;&gt;0,2,"")</f>
        <v/>
      </c>
      <c r="CW334" s="44" t="str">
        <f t="shared" si="33"/>
        <v/>
      </c>
      <c r="CX334" s="44" t="str">
        <f>IF(Wedstrijden!AK392="x","BB","")</f>
        <v/>
      </c>
      <c r="CY334" s="44" t="str">
        <f>IF(Wedstrijden!AL392="x","B","")</f>
        <v/>
      </c>
      <c r="CZ334" s="44" t="str">
        <f>IF(Wedstrijden!AM392="x","L","")</f>
        <v/>
      </c>
      <c r="DA334" s="44" t="str">
        <f>IF(Wedstrijden!AN392="x","M","")</f>
        <v/>
      </c>
      <c r="DB334" s="44" t="str">
        <f>IF(Wedstrijden!AO392="x","Z","")</f>
        <v/>
      </c>
      <c r="DC334" s="44" t="str">
        <f>IF(Wedstrijden!AP392="x","ZZ","")</f>
        <v/>
      </c>
      <c r="DD334" s="44" t="str">
        <f>IF(Wedstrijden!AQ392="x","1.40","")</f>
        <v/>
      </c>
      <c r="DE334" s="44" t="str">
        <f>IF(COUNTA(Wedstrijden!AR392:AT392)&lt;&gt;0,6,"")</f>
        <v/>
      </c>
      <c r="DF334" s="44" t="str">
        <f t="shared" si="34"/>
        <v/>
      </c>
      <c r="DG334" s="44" t="str">
        <f>IF(Wedstrijden!AR392="x","L","")</f>
        <v/>
      </c>
      <c r="DH334" s="44" t="str">
        <f>IF(Wedstrijden!AS392="x","M","")</f>
        <v/>
      </c>
      <c r="DI334" s="44" t="str">
        <f>IF(Wedstrijden!AT392="x","Z","")</f>
        <v/>
      </c>
      <c r="DJ334" s="44" t="str">
        <f>IF(COUNTA(Wedstrijden!AU392:AW392)&lt;&gt;0,6,"")</f>
        <v/>
      </c>
      <c r="DK334" s="44" t="str">
        <f t="shared" si="35"/>
        <v/>
      </c>
      <c r="DL334" s="44" t="str">
        <f>IF(Wedstrijden!AU392="x","L","")</f>
        <v/>
      </c>
      <c r="DM334" s="44" t="str">
        <f>IF(Wedstrijden!AV392="x","M","")</f>
        <v/>
      </c>
      <c r="DN334" s="44" t="str">
        <f>IF(Wedstrijden!AW392="x","Z","")</f>
        <v/>
      </c>
    </row>
    <row r="335" spans="1:118" ht="15">
      <c r="A335" s="48" t="e">
        <f>Wedstrijden!#REF!</f>
        <v>#REF!</v>
      </c>
      <c r="B335" s="44">
        <f>IFERROR(VLOOKUP(Wedstrijden!E393,Wedstrijdlocaties!$B$2:$E$499,2,FALSE),"")</f>
        <v>848812</v>
      </c>
      <c r="C335" s="44" t="str">
        <f>Wedstrijden!F393</f>
        <v>Wormerveer</v>
      </c>
      <c r="D335" s="44" t="str">
        <f>IFERROR(VLOOKUP(Wedstrijden!G393,Organisaties!$B$2:$C$501,2,FALSE),"")</f>
        <v>V50726</v>
      </c>
      <c r="E335" s="44" t="str">
        <f>IFERROR(VLOOKUP(Wedstrijden!G393,Organisaties!$B$2:$F$501,5,FALSE),"")</f>
        <v>V31007</v>
      </c>
      <c r="F335" s="44" t="str">
        <f>IF(Wedstrijden!BC393&lt;&gt;"",Wedstrijden!BC393,"")</f>
        <v/>
      </c>
      <c r="G335" s="44">
        <f>IF(Wedstrijden!AY393="Indoor",1,0)</f>
        <v>0</v>
      </c>
      <c r="H335" s="44">
        <f>Wedstrijden!AZ393</f>
        <v>0</v>
      </c>
      <c r="I335" s="44" t="str">
        <f>IF(Wedstrijden!AX393="Nee",0,IF(Wedstrijden!AX393="Ja",1,""))</f>
        <v/>
      </c>
      <c r="J335" s="44" t="str">
        <f>IF(Wedstrijden!BA393&lt;&gt;"",Wedstrijden!BA393,"")</f>
        <v/>
      </c>
      <c r="W335" s="45"/>
      <c r="AE335" s="45"/>
      <c r="AN335" s="45"/>
      <c r="AU335" s="45"/>
      <c r="BA335" s="45"/>
      <c r="BE335" s="45"/>
      <c r="BJ335" s="44">
        <f>IF(COUNTA(Wedstrijden!I393:S393)&lt;&gt;0,1,"")</f>
        <v>1</v>
      </c>
      <c r="BK335" s="44">
        <f t="shared" si="30"/>
        <v>2</v>
      </c>
      <c r="BL335" s="44" t="str">
        <f>IF(Wedstrijden!I393="x","AA","")</f>
        <v/>
      </c>
      <c r="BM335" s="44" t="str">
        <f>IF(Wedstrijden!J393="x","A","")</f>
        <v/>
      </c>
      <c r="BN335" s="44" t="str">
        <f>IF(Wedstrijden!K393="x","B1","")</f>
        <v/>
      </c>
      <c r="BO335" s="44" t="str">
        <f>IF(Wedstrijden!L393="x","BB","")</f>
        <v/>
      </c>
      <c r="BP335" s="44" t="str">
        <f>IF(Wedstrijden!M393="x","B","")</f>
        <v>B</v>
      </c>
      <c r="BQ335" s="44" t="str">
        <f>IF(Wedstrijden!N393="x","L1","")</f>
        <v>L1</v>
      </c>
      <c r="BR335" s="44" t="str">
        <f>IF(Wedstrijden!O393="x","L2","")</f>
        <v>L2</v>
      </c>
      <c r="BS335" s="44" t="str">
        <f>IF(Wedstrijden!P393="x","M1","")</f>
        <v>M1</v>
      </c>
      <c r="BT335" s="44" t="str">
        <f>IF(Wedstrijden!Q393="x","M2","")</f>
        <v>M2</v>
      </c>
      <c r="BU335" s="44" t="str">
        <f>IF(Wedstrijden!R393="x","Z1","")</f>
        <v>Z1</v>
      </c>
      <c r="BV335" s="44" t="str">
        <f>IF(Wedstrijden!S393="x","Z2","")</f>
        <v>Z2</v>
      </c>
      <c r="BW335" s="44">
        <f>IF(COUNTA(Wedstrijden!T393:AB393)&lt;&gt;0,1,"")</f>
        <v>1</v>
      </c>
      <c r="BX335" s="44">
        <f t="shared" si="31"/>
        <v>1</v>
      </c>
      <c r="BY335" s="44" t="str">
        <f>IF(Wedstrijden!T393="x","BB","")</f>
        <v/>
      </c>
      <c r="BZ335" s="44" t="str">
        <f>IF(Wedstrijden!U393="x","B","")</f>
        <v>B</v>
      </c>
      <c r="CA335" s="44" t="str">
        <f>IF(Wedstrijden!V393="x","L1","")</f>
        <v>L1</v>
      </c>
      <c r="CB335" s="44" t="str">
        <f>IF(Wedstrijden!W393="x","L2","")</f>
        <v>L2</v>
      </c>
      <c r="CC335" s="44" t="str">
        <f>IF(Wedstrijden!X393="x","M1","")</f>
        <v>M1</v>
      </c>
      <c r="CD335" s="44" t="str">
        <f>IF(Wedstrijden!Y393="x","M2","")</f>
        <v>M2</v>
      </c>
      <c r="CE335" s="44" t="str">
        <f>IF(Wedstrijden!Z393="x","Z1","")</f>
        <v>Z1</v>
      </c>
      <c r="CF335" s="44" t="str">
        <f>IF(Wedstrijden!AA393="x","Z2","")</f>
        <v>Z2</v>
      </c>
      <c r="CG335" s="44" t="str">
        <f>IF(Wedstrijden!AB393="x","ZZL","")</f>
        <v>ZZL</v>
      </c>
      <c r="CL335" s="44" t="str">
        <f>IF(COUNTA(Wedstrijden!AC393:AJ393)&lt;&gt;0,2,"")</f>
        <v/>
      </c>
      <c r="CM335" s="44" t="str">
        <f t="shared" si="32"/>
        <v/>
      </c>
      <c r="CN335" s="44" t="str">
        <f>IF(Wedstrijden!AC393="x","AA","")</f>
        <v/>
      </c>
      <c r="CO335" s="44" t="str">
        <f>IF(Wedstrijden!AD393="x","A","")</f>
        <v/>
      </c>
      <c r="CP335" s="44" t="str">
        <f>IF(Wedstrijden!AE393="x","BB","")</f>
        <v/>
      </c>
      <c r="CQ335" s="44" t="str">
        <f>IF(Wedstrijden!AF393="x","B","")</f>
        <v/>
      </c>
      <c r="CR335" s="44" t="str">
        <f>IF(Wedstrijden!AG393="x","L","")</f>
        <v/>
      </c>
      <c r="CS335" s="44" t="str">
        <f>IF(Wedstrijden!AH393="x","M","")</f>
        <v/>
      </c>
      <c r="CT335" s="44" t="str">
        <f>IF(Wedstrijden!AI393="x","Z","")</f>
        <v/>
      </c>
      <c r="CU335" s="44" t="str">
        <f>IF(Wedstrijden!AJ393="x","ZZ","")</f>
        <v/>
      </c>
      <c r="CV335" s="44" t="str">
        <f>IF(COUNTA(Wedstrijden!AK393:AQ393)&lt;&gt;0,2,"")</f>
        <v/>
      </c>
      <c r="CW335" s="44" t="str">
        <f t="shared" si="33"/>
        <v/>
      </c>
      <c r="CX335" s="44" t="str">
        <f>IF(Wedstrijden!AK393="x","BB","")</f>
        <v/>
      </c>
      <c r="CY335" s="44" t="str">
        <f>IF(Wedstrijden!AL393="x","B","")</f>
        <v/>
      </c>
      <c r="CZ335" s="44" t="str">
        <f>IF(Wedstrijden!AM393="x","L","")</f>
        <v/>
      </c>
      <c r="DA335" s="44" t="str">
        <f>IF(Wedstrijden!AN393="x","M","")</f>
        <v/>
      </c>
      <c r="DB335" s="44" t="str">
        <f>IF(Wedstrijden!AO393="x","Z","")</f>
        <v/>
      </c>
      <c r="DC335" s="44" t="str">
        <f>IF(Wedstrijden!AP393="x","ZZ","")</f>
        <v/>
      </c>
      <c r="DD335" s="44" t="str">
        <f>IF(Wedstrijden!AQ393="x","1.40","")</f>
        <v/>
      </c>
      <c r="DE335" s="44" t="str">
        <f>IF(COUNTA(Wedstrijden!AR393:AT393)&lt;&gt;0,6,"")</f>
        <v/>
      </c>
      <c r="DF335" s="44" t="str">
        <f t="shared" si="34"/>
        <v/>
      </c>
      <c r="DG335" s="44" t="str">
        <f>IF(Wedstrijden!AR393="x","L","")</f>
        <v/>
      </c>
      <c r="DH335" s="44" t="str">
        <f>IF(Wedstrijden!AS393="x","M","")</f>
        <v/>
      </c>
      <c r="DI335" s="44" t="str">
        <f>IF(Wedstrijden!AT393="x","Z","")</f>
        <v/>
      </c>
      <c r="DJ335" s="44" t="str">
        <f>IF(COUNTA(Wedstrijden!AU393:AW393)&lt;&gt;0,6,"")</f>
        <v/>
      </c>
      <c r="DK335" s="44" t="str">
        <f t="shared" si="35"/>
        <v/>
      </c>
      <c r="DL335" s="44" t="str">
        <f>IF(Wedstrijden!AU393="x","L","")</f>
        <v/>
      </c>
      <c r="DM335" s="44" t="str">
        <f>IF(Wedstrijden!AV393="x","M","")</f>
        <v/>
      </c>
      <c r="DN335" s="44" t="str">
        <f>IF(Wedstrijden!AW393="x","Z","")</f>
        <v/>
      </c>
    </row>
    <row r="336" spans="1:118" ht="15">
      <c r="A336" s="48" t="e">
        <f>Wedstrijden!#REF!</f>
        <v>#REF!</v>
      </c>
      <c r="B336" s="44">
        <f>IFERROR(VLOOKUP(Wedstrijden!E394,Wedstrijdlocaties!$B$2:$E$499,2,FALSE),"")</f>
        <v>922258</v>
      </c>
      <c r="C336" s="44" t="str">
        <f>Wedstrijden!F394</f>
        <v>Den Burg</v>
      </c>
      <c r="D336" s="44" t="str">
        <f>IFERROR(VLOOKUP(Wedstrijden!G394,Organisaties!$B$2:$C$501,2,FALSE),"")</f>
        <v>V50742</v>
      </c>
      <c r="E336" s="44" t="str">
        <f>IFERROR(VLOOKUP(Wedstrijden!G394,Organisaties!$B$2:$F$501,5,FALSE),"")</f>
        <v>V31007</v>
      </c>
      <c r="F336" s="44" t="str">
        <f>IF(Wedstrijden!BC394&lt;&gt;"",Wedstrijden!BC394,"")</f>
        <v/>
      </c>
      <c r="G336" s="44">
        <f>IF(Wedstrijden!AY394="Indoor",1,0)</f>
        <v>0</v>
      </c>
      <c r="H336" s="44" t="str">
        <f>Wedstrijden!AZ394</f>
        <v>Nee</v>
      </c>
      <c r="I336" s="44" t="str">
        <f>IF(Wedstrijden!AX394="Nee",0,IF(Wedstrijden!AX394="Ja",1,""))</f>
        <v/>
      </c>
      <c r="J336" s="44" t="str">
        <f>IF(Wedstrijden!BA394&lt;&gt;"",Wedstrijden!BA394,"")</f>
        <v>Outdoor</v>
      </c>
      <c r="W336" s="45"/>
      <c r="AE336" s="45"/>
      <c r="AN336" s="45"/>
      <c r="AU336" s="45"/>
      <c r="BA336" s="45"/>
      <c r="BE336" s="45"/>
      <c r="BJ336" s="44">
        <f>IF(COUNTA(Wedstrijden!I394:S394)&lt;&gt;0,1,"")</f>
        <v>1</v>
      </c>
      <c r="BK336" s="44">
        <f t="shared" si="30"/>
        <v>2</v>
      </c>
      <c r="BL336" s="44" t="str">
        <f>IF(Wedstrijden!I394="x","AA","")</f>
        <v>AA</v>
      </c>
      <c r="BM336" s="44" t="str">
        <f>IF(Wedstrijden!J394="x","A","")</f>
        <v>A</v>
      </c>
      <c r="BN336" s="44" t="str">
        <f>IF(Wedstrijden!K394="x","B1","")</f>
        <v>B1</v>
      </c>
      <c r="BO336" s="44" t="str">
        <f>IF(Wedstrijden!L394="x","BB","")</f>
        <v>BB</v>
      </c>
      <c r="BP336" s="44" t="str">
        <f>IF(Wedstrijden!M394="x","B","")</f>
        <v>B</v>
      </c>
      <c r="BQ336" s="44" t="str">
        <f>IF(Wedstrijden!N394="x","L1","")</f>
        <v>L1</v>
      </c>
      <c r="BR336" s="44" t="str">
        <f>IF(Wedstrijden!O394="x","L2","")</f>
        <v>L2</v>
      </c>
      <c r="BS336" s="44" t="str">
        <f>IF(Wedstrijden!P394="x","M1","")</f>
        <v>M1</v>
      </c>
      <c r="BT336" s="44" t="str">
        <f>IF(Wedstrijden!Q394="x","M2","")</f>
        <v>M2</v>
      </c>
      <c r="BU336" s="44" t="str">
        <f>IF(Wedstrijden!R394="x","Z1","")</f>
        <v>Z1</v>
      </c>
      <c r="BV336" s="44" t="str">
        <f>IF(Wedstrijden!S394="x","Z2","")</f>
        <v>Z2</v>
      </c>
      <c r="BW336" s="44">
        <f>IF(COUNTA(Wedstrijden!T394:AB394)&lt;&gt;0,1,"")</f>
        <v>1</v>
      </c>
      <c r="BX336" s="44">
        <f t="shared" si="31"/>
        <v>1</v>
      </c>
      <c r="BY336" s="44" t="str">
        <f>IF(Wedstrijden!T394="x","BB","")</f>
        <v>BB</v>
      </c>
      <c r="BZ336" s="44" t="str">
        <f>IF(Wedstrijden!U394="x","B","")</f>
        <v>B</v>
      </c>
      <c r="CA336" s="44" t="str">
        <f>IF(Wedstrijden!V394="x","L1","")</f>
        <v>L1</v>
      </c>
      <c r="CB336" s="44" t="str">
        <f>IF(Wedstrijden!W394="x","L2","")</f>
        <v>L2</v>
      </c>
      <c r="CC336" s="44" t="str">
        <f>IF(Wedstrijden!X394="x","M1","")</f>
        <v>M1</v>
      </c>
      <c r="CD336" s="44" t="str">
        <f>IF(Wedstrijden!Y394="x","M2","")</f>
        <v>M2</v>
      </c>
      <c r="CE336" s="44" t="str">
        <f>IF(Wedstrijden!Z394="x","Z1","")</f>
        <v>Z1</v>
      </c>
      <c r="CF336" s="44" t="str">
        <f>IF(Wedstrijden!AA394="x","Z2","")</f>
        <v>Z2</v>
      </c>
      <c r="CG336" s="44" t="str">
        <f>IF(Wedstrijden!AB394="x","ZZL","")</f>
        <v/>
      </c>
      <c r="CL336" s="44">
        <f>IF(COUNTA(Wedstrijden!AC394:AJ394)&lt;&gt;0,2,"")</f>
        <v>2</v>
      </c>
      <c r="CM336" s="44">
        <f t="shared" si="32"/>
        <v>2</v>
      </c>
      <c r="CN336" s="44" t="str">
        <f>IF(Wedstrijden!AC394="x","AA","")</f>
        <v>AA</v>
      </c>
      <c r="CO336" s="44" t="str">
        <f>IF(Wedstrijden!AD394="x","A","")</f>
        <v>A</v>
      </c>
      <c r="CP336" s="44" t="str">
        <f>IF(Wedstrijden!AE394="x","BB","")</f>
        <v>BB</v>
      </c>
      <c r="CQ336" s="44" t="str">
        <f>IF(Wedstrijden!AF394="x","B","")</f>
        <v>B</v>
      </c>
      <c r="CR336" s="44" t="str">
        <f>IF(Wedstrijden!AG394="x","L","")</f>
        <v>L</v>
      </c>
      <c r="CS336" s="44" t="str">
        <f>IF(Wedstrijden!AH394="x","M","")</f>
        <v>M</v>
      </c>
      <c r="CT336" s="44" t="str">
        <f>IF(Wedstrijden!AI394="x","Z","")</f>
        <v>Z</v>
      </c>
      <c r="CU336" s="44" t="str">
        <f>IF(Wedstrijden!AJ394="x","ZZ","")</f>
        <v>ZZ</v>
      </c>
      <c r="CV336" s="44">
        <f>IF(COUNTA(Wedstrijden!AK394:AQ394)&lt;&gt;0,2,"")</f>
        <v>2</v>
      </c>
      <c r="CW336" s="44">
        <f t="shared" si="33"/>
        <v>1</v>
      </c>
      <c r="CX336" s="44" t="str">
        <f>IF(Wedstrijden!AK394="x","BB","")</f>
        <v>BB</v>
      </c>
      <c r="CY336" s="44" t="str">
        <f>IF(Wedstrijden!AL394="x","B","")</f>
        <v>B</v>
      </c>
      <c r="CZ336" s="44" t="str">
        <f>IF(Wedstrijden!AM394="x","L","")</f>
        <v>L</v>
      </c>
      <c r="DA336" s="44" t="str">
        <f>IF(Wedstrijden!AN394="x","M","")</f>
        <v>M</v>
      </c>
      <c r="DB336" s="44" t="str">
        <f>IF(Wedstrijden!AO394="x","Z","")</f>
        <v>Z</v>
      </c>
      <c r="DC336" s="44" t="str">
        <f>IF(Wedstrijden!AP394="x","ZZ","")</f>
        <v>ZZ</v>
      </c>
      <c r="DD336" s="44" t="str">
        <f>IF(Wedstrijden!AQ394="x","1.40","")</f>
        <v/>
      </c>
      <c r="DE336" s="44" t="str">
        <f>IF(COUNTA(Wedstrijden!AR394:AT394)&lt;&gt;0,6,"")</f>
        <v/>
      </c>
      <c r="DF336" s="44" t="str">
        <f t="shared" si="34"/>
        <v/>
      </c>
      <c r="DG336" s="44" t="str">
        <f>IF(Wedstrijden!AR394="x","L","")</f>
        <v/>
      </c>
      <c r="DH336" s="44" t="str">
        <f>IF(Wedstrijden!AS394="x","M","")</f>
        <v/>
      </c>
      <c r="DI336" s="44" t="str">
        <f>IF(Wedstrijden!AT394="x","Z","")</f>
        <v/>
      </c>
      <c r="DJ336" s="44" t="str">
        <f>IF(COUNTA(Wedstrijden!AU394:AW394)&lt;&gt;0,6,"")</f>
        <v/>
      </c>
      <c r="DK336" s="44" t="str">
        <f t="shared" si="35"/>
        <v/>
      </c>
      <c r="DL336" s="44" t="str">
        <f>IF(Wedstrijden!AU394="x","L","")</f>
        <v/>
      </c>
      <c r="DM336" s="44" t="str">
        <f>IF(Wedstrijden!AV394="x","M","")</f>
        <v/>
      </c>
      <c r="DN336" s="44" t="str">
        <f>IF(Wedstrijden!AW394="x","Z","")</f>
        <v/>
      </c>
    </row>
    <row r="337" spans="1:118" ht="15">
      <c r="A337" s="48" t="e">
        <f>Wedstrijden!#REF!</f>
        <v>#REF!</v>
      </c>
      <c r="B337" s="44" t="str">
        <f>IFERROR(VLOOKUP(Wedstrijden!E395,Wedstrijdlocaties!$B$2:$E$499,2,FALSE),"")</f>
        <v>V12119</v>
      </c>
      <c r="C337" s="44" t="str">
        <f>Wedstrijden!F395</f>
        <v>Sint Maarten</v>
      </c>
      <c r="D337" s="44" t="str">
        <f>IFERROR(VLOOKUP(Wedstrijden!G395,Organisaties!$B$2:$C$501,2,FALSE),"")</f>
        <v/>
      </c>
      <c r="E337" s="44" t="str">
        <f>IFERROR(VLOOKUP(Wedstrijden!G395,Organisaties!$B$2:$F$501,5,FALSE),"")</f>
        <v/>
      </c>
      <c r="F337" s="44" t="str">
        <f>IF(Wedstrijden!BC395&lt;&gt;"",Wedstrijden!BC395,"")</f>
        <v/>
      </c>
      <c r="G337" s="44">
        <f>IF(Wedstrijden!AY395="Indoor",1,0)</f>
        <v>0</v>
      </c>
      <c r="H337" s="44">
        <f>Wedstrijden!AZ395</f>
        <v>0</v>
      </c>
      <c r="I337" s="44" t="str">
        <f>IF(Wedstrijden!AX395="Nee",0,IF(Wedstrijden!AX395="Ja",1,""))</f>
        <v/>
      </c>
      <c r="J337" s="44" t="str">
        <f>IF(Wedstrijden!BA395&lt;&gt;"",Wedstrijden!BA395,"")</f>
        <v/>
      </c>
      <c r="W337" s="45"/>
      <c r="AE337" s="45"/>
      <c r="AN337" s="45"/>
      <c r="AU337" s="45"/>
      <c r="BA337" s="45"/>
      <c r="BE337" s="45"/>
      <c r="BJ337" s="44">
        <f>IF(COUNTA(Wedstrijden!I395:S395)&lt;&gt;0,1,"")</f>
        <v>1</v>
      </c>
      <c r="BK337" s="44">
        <f t="shared" si="30"/>
        <v>2</v>
      </c>
      <c r="BL337" s="44" t="str">
        <f>IF(Wedstrijden!I395="x","AA","")</f>
        <v/>
      </c>
      <c r="BM337" s="44" t="str">
        <f>IF(Wedstrijden!J395="x","A","")</f>
        <v/>
      </c>
      <c r="BN337" s="44" t="str">
        <f>IF(Wedstrijden!K395="x","B1","")</f>
        <v/>
      </c>
      <c r="BO337" s="44" t="str">
        <f>IF(Wedstrijden!L395="x","BB","")</f>
        <v>BB</v>
      </c>
      <c r="BP337" s="44" t="str">
        <f>IF(Wedstrijden!M395="x","B","")</f>
        <v>B</v>
      </c>
      <c r="BQ337" s="44" t="str">
        <f>IF(Wedstrijden!N395="x","L1","")</f>
        <v>L1</v>
      </c>
      <c r="BR337" s="44" t="str">
        <f>IF(Wedstrijden!O395="x","L2","")</f>
        <v>L2</v>
      </c>
      <c r="BS337" s="44" t="str">
        <f>IF(Wedstrijden!P395="x","M1","")</f>
        <v>M1</v>
      </c>
      <c r="BT337" s="44" t="str">
        <f>IF(Wedstrijden!Q395="x","M2","")</f>
        <v>M2</v>
      </c>
      <c r="BU337" s="44" t="str">
        <f>IF(Wedstrijden!R395="x","Z1","")</f>
        <v>Z1</v>
      </c>
      <c r="BV337" s="44" t="str">
        <f>IF(Wedstrijden!S395="x","Z2","")</f>
        <v>Z2</v>
      </c>
      <c r="BW337" s="44">
        <f>IF(COUNTA(Wedstrijden!T395:AB395)&lt;&gt;0,1,"")</f>
        <v>1</v>
      </c>
      <c r="BX337" s="44">
        <f t="shared" si="31"/>
        <v>1</v>
      </c>
      <c r="BY337" s="44" t="str">
        <f>IF(Wedstrijden!T395="x","BB","")</f>
        <v>BB</v>
      </c>
      <c r="BZ337" s="44" t="str">
        <f>IF(Wedstrijden!U395="x","B","")</f>
        <v>B</v>
      </c>
      <c r="CA337" s="44" t="str">
        <f>IF(Wedstrijden!V395="x","L1","")</f>
        <v>L1</v>
      </c>
      <c r="CB337" s="44" t="str">
        <f>IF(Wedstrijden!W395="x","L2","")</f>
        <v>L2</v>
      </c>
      <c r="CC337" s="44" t="str">
        <f>IF(Wedstrijden!X395="x","M1","")</f>
        <v>M1</v>
      </c>
      <c r="CD337" s="44" t="str">
        <f>IF(Wedstrijden!Y395="x","M2","")</f>
        <v>M2</v>
      </c>
      <c r="CE337" s="44" t="str">
        <f>IF(Wedstrijden!Z395="x","Z1","")</f>
        <v>Z1</v>
      </c>
      <c r="CF337" s="44" t="str">
        <f>IF(Wedstrijden!AA395="x","Z2","")</f>
        <v>Z2</v>
      </c>
      <c r="CG337" s="44" t="str">
        <f>IF(Wedstrijden!AB395="x","ZZL","")</f>
        <v>ZZL</v>
      </c>
      <c r="CL337" s="44" t="str">
        <f>IF(COUNTA(Wedstrijden!AC395:AJ395)&lt;&gt;0,2,"")</f>
        <v/>
      </c>
      <c r="CM337" s="44" t="str">
        <f t="shared" si="32"/>
        <v/>
      </c>
      <c r="CN337" s="44" t="str">
        <f>IF(Wedstrijden!AC395="x","AA","")</f>
        <v/>
      </c>
      <c r="CO337" s="44" t="str">
        <f>IF(Wedstrijden!AD395="x","A","")</f>
        <v/>
      </c>
      <c r="CP337" s="44" t="str">
        <f>IF(Wedstrijden!AE395="x","BB","")</f>
        <v/>
      </c>
      <c r="CQ337" s="44" t="str">
        <f>IF(Wedstrijden!AF395="x","B","")</f>
        <v/>
      </c>
      <c r="CR337" s="44" t="str">
        <f>IF(Wedstrijden!AG395="x","L","")</f>
        <v/>
      </c>
      <c r="CS337" s="44" t="str">
        <f>IF(Wedstrijden!AH395="x","M","")</f>
        <v/>
      </c>
      <c r="CT337" s="44" t="str">
        <f>IF(Wedstrijden!AI395="x","Z","")</f>
        <v/>
      </c>
      <c r="CU337" s="44" t="str">
        <f>IF(Wedstrijden!AJ395="x","ZZ","")</f>
        <v/>
      </c>
      <c r="CV337" s="44" t="str">
        <f>IF(COUNTA(Wedstrijden!AK395:AQ395)&lt;&gt;0,2,"")</f>
        <v/>
      </c>
      <c r="CW337" s="44" t="str">
        <f t="shared" si="33"/>
        <v/>
      </c>
      <c r="CX337" s="44" t="str">
        <f>IF(Wedstrijden!AK395="x","BB","")</f>
        <v/>
      </c>
      <c r="CY337" s="44" t="str">
        <f>IF(Wedstrijden!AL395="x","B","")</f>
        <v/>
      </c>
      <c r="CZ337" s="44" t="str">
        <f>IF(Wedstrijden!AM395="x","L","")</f>
        <v/>
      </c>
      <c r="DA337" s="44" t="str">
        <f>IF(Wedstrijden!AN395="x","M","")</f>
        <v/>
      </c>
      <c r="DB337" s="44" t="str">
        <f>IF(Wedstrijden!AO395="x","Z","")</f>
        <v/>
      </c>
      <c r="DC337" s="44" t="str">
        <f>IF(Wedstrijden!AP395="x","ZZ","")</f>
        <v/>
      </c>
      <c r="DD337" s="44" t="str">
        <f>IF(Wedstrijden!AQ395="x","1.40","")</f>
        <v/>
      </c>
      <c r="DE337" s="44" t="str">
        <f>IF(COUNTA(Wedstrijden!AR395:AT395)&lt;&gt;0,6,"")</f>
        <v/>
      </c>
      <c r="DF337" s="44" t="str">
        <f t="shared" si="34"/>
        <v/>
      </c>
      <c r="DG337" s="44" t="str">
        <f>IF(Wedstrijden!AR395="x","L","")</f>
        <v/>
      </c>
      <c r="DH337" s="44" t="str">
        <f>IF(Wedstrijden!AS395="x","M","")</f>
        <v/>
      </c>
      <c r="DI337" s="44" t="str">
        <f>IF(Wedstrijden!AT395="x","Z","")</f>
        <v/>
      </c>
      <c r="DJ337" s="44" t="str">
        <f>IF(COUNTA(Wedstrijden!AU395:AW395)&lt;&gt;0,6,"")</f>
        <v/>
      </c>
      <c r="DK337" s="44" t="str">
        <f t="shared" si="35"/>
        <v/>
      </c>
      <c r="DL337" s="44" t="str">
        <f>IF(Wedstrijden!AU395="x","L","")</f>
        <v/>
      </c>
      <c r="DM337" s="44" t="str">
        <f>IF(Wedstrijden!AV395="x","M","")</f>
        <v/>
      </c>
      <c r="DN337" s="44" t="str">
        <f>IF(Wedstrijden!AW395="x","Z","")</f>
        <v/>
      </c>
    </row>
    <row r="338" spans="1:118" ht="15">
      <c r="A338" s="48" t="e">
        <f>Wedstrijden!#REF!</f>
        <v>#REF!</v>
      </c>
      <c r="B338" s="44">
        <f>IFERROR(VLOOKUP(Wedstrijden!E396,Wedstrijdlocaties!$B$2:$E$499,2,FALSE),"")</f>
        <v>960858</v>
      </c>
      <c r="C338" s="44" t="str">
        <f>Wedstrijden!F396</f>
        <v>Blokker</v>
      </c>
      <c r="D338" s="44" t="str">
        <f>IFERROR(VLOOKUP(Wedstrijden!G396,Organisaties!$B$2:$C$501,2,FALSE),"")</f>
        <v>V60295</v>
      </c>
      <c r="E338" s="44" t="str">
        <f>IFERROR(VLOOKUP(Wedstrijden!G396,Organisaties!$B$2:$F$501,5,FALSE),"")</f>
        <v>V31007</v>
      </c>
      <c r="F338" s="44" t="str">
        <f>IF(Wedstrijden!BC396&lt;&gt;"",Wedstrijden!BC396,"")</f>
        <v/>
      </c>
      <c r="G338" s="44">
        <f>IF(Wedstrijden!AY396="Indoor",1,0)</f>
        <v>0</v>
      </c>
      <c r="H338" s="44">
        <f>Wedstrijden!AZ396</f>
        <v>0</v>
      </c>
      <c r="I338" s="44" t="str">
        <f>IF(Wedstrijden!AX396="Nee",0,IF(Wedstrijden!AX396="Ja",1,""))</f>
        <v/>
      </c>
      <c r="J338" s="44" t="str">
        <f>IF(Wedstrijden!BA396&lt;&gt;"",Wedstrijden!BA396,"")</f>
        <v/>
      </c>
      <c r="W338" s="45"/>
      <c r="AE338" s="45"/>
      <c r="AN338" s="45"/>
      <c r="AU338" s="45"/>
      <c r="BA338" s="45"/>
      <c r="BE338" s="45"/>
      <c r="BJ338" s="44">
        <f>IF(COUNTA(Wedstrijden!I396:S396)&lt;&gt;0,1,"")</f>
        <v>1</v>
      </c>
      <c r="BK338" s="44">
        <f t="shared" si="30"/>
        <v>2</v>
      </c>
      <c r="BL338" s="44" t="str">
        <f>IF(Wedstrijden!I396="x","AA","")</f>
        <v/>
      </c>
      <c r="BM338" s="44" t="str">
        <f>IF(Wedstrijden!J396="x","A","")</f>
        <v/>
      </c>
      <c r="BN338" s="44" t="str">
        <f>IF(Wedstrijden!K396="x","B1","")</f>
        <v/>
      </c>
      <c r="BO338" s="44" t="str">
        <f>IF(Wedstrijden!L396="x","BB","")</f>
        <v/>
      </c>
      <c r="BP338" s="44" t="str">
        <f>IF(Wedstrijden!M396="x","B","")</f>
        <v>B</v>
      </c>
      <c r="BQ338" s="44" t="str">
        <f>IF(Wedstrijden!N396="x","L1","")</f>
        <v>L1</v>
      </c>
      <c r="BR338" s="44" t="str">
        <f>IF(Wedstrijden!O396="x","L2","")</f>
        <v>L2</v>
      </c>
      <c r="BS338" s="44" t="str">
        <f>IF(Wedstrijden!P396="x","M1","")</f>
        <v>M1</v>
      </c>
      <c r="BT338" s="44" t="str">
        <f>IF(Wedstrijden!Q396="x","M2","")</f>
        <v>M2</v>
      </c>
      <c r="BU338" s="44" t="str">
        <f>IF(Wedstrijden!R396="x","Z1","")</f>
        <v/>
      </c>
      <c r="BV338" s="44" t="str">
        <f>IF(Wedstrijden!S396="x","Z2","")</f>
        <v/>
      </c>
      <c r="BW338" s="44">
        <f>IF(COUNTA(Wedstrijden!T396:AB396)&lt;&gt;0,1,"")</f>
        <v>1</v>
      </c>
      <c r="BX338" s="44">
        <f t="shared" si="31"/>
        <v>1</v>
      </c>
      <c r="BY338" s="44" t="str">
        <f>IF(Wedstrijden!T396="x","BB","")</f>
        <v/>
      </c>
      <c r="BZ338" s="44" t="str">
        <f>IF(Wedstrijden!U396="x","B","")</f>
        <v>B</v>
      </c>
      <c r="CA338" s="44" t="str">
        <f>IF(Wedstrijden!V396="x","L1","")</f>
        <v>L1</v>
      </c>
      <c r="CB338" s="44" t="str">
        <f>IF(Wedstrijden!W396="x","L2","")</f>
        <v>L2</v>
      </c>
      <c r="CC338" s="44" t="str">
        <f>IF(Wedstrijden!X396="x","M1","")</f>
        <v>M1</v>
      </c>
      <c r="CD338" s="44" t="str">
        <f>IF(Wedstrijden!Y396="x","M2","")</f>
        <v>M2</v>
      </c>
      <c r="CE338" s="44" t="str">
        <f>IF(Wedstrijden!Z396="x","Z1","")</f>
        <v/>
      </c>
      <c r="CF338" s="44" t="str">
        <f>IF(Wedstrijden!AA396="x","Z2","")</f>
        <v/>
      </c>
      <c r="CG338" s="44" t="str">
        <f>IF(Wedstrijden!AB396="x","ZZL","")</f>
        <v/>
      </c>
      <c r="CL338" s="44" t="str">
        <f>IF(COUNTA(Wedstrijden!AC396:AJ396)&lt;&gt;0,2,"")</f>
        <v/>
      </c>
      <c r="CM338" s="44" t="str">
        <f t="shared" si="32"/>
        <v/>
      </c>
      <c r="CN338" s="44" t="str">
        <f>IF(Wedstrijden!AC396="x","AA","")</f>
        <v/>
      </c>
      <c r="CO338" s="44" t="str">
        <f>IF(Wedstrijden!AD396="x","A","")</f>
        <v/>
      </c>
      <c r="CP338" s="44" t="str">
        <f>IF(Wedstrijden!AE396="x","BB","")</f>
        <v/>
      </c>
      <c r="CQ338" s="44" t="str">
        <f>IF(Wedstrijden!AF396="x","B","")</f>
        <v/>
      </c>
      <c r="CR338" s="44" t="str">
        <f>IF(Wedstrijden!AG396="x","L","")</f>
        <v/>
      </c>
      <c r="CS338" s="44" t="str">
        <f>IF(Wedstrijden!AH396="x","M","")</f>
        <v/>
      </c>
      <c r="CT338" s="44" t="str">
        <f>IF(Wedstrijden!AI396="x","Z","")</f>
        <v/>
      </c>
      <c r="CU338" s="44" t="str">
        <f>IF(Wedstrijden!AJ396="x","ZZ","")</f>
        <v/>
      </c>
      <c r="CV338" s="44" t="str">
        <f>IF(COUNTA(Wedstrijden!AK396:AQ396)&lt;&gt;0,2,"")</f>
        <v/>
      </c>
      <c r="CW338" s="44" t="str">
        <f t="shared" si="33"/>
        <v/>
      </c>
      <c r="CX338" s="44" t="str">
        <f>IF(Wedstrijden!AK396="x","BB","")</f>
        <v/>
      </c>
      <c r="CY338" s="44" t="str">
        <f>IF(Wedstrijden!AL396="x","B","")</f>
        <v/>
      </c>
      <c r="CZ338" s="44" t="str">
        <f>IF(Wedstrijden!AM396="x","L","")</f>
        <v/>
      </c>
      <c r="DA338" s="44" t="str">
        <f>IF(Wedstrijden!AN396="x","M","")</f>
        <v/>
      </c>
      <c r="DB338" s="44" t="str">
        <f>IF(Wedstrijden!AO396="x","Z","")</f>
        <v/>
      </c>
      <c r="DC338" s="44" t="str">
        <f>IF(Wedstrijden!AP396="x","ZZ","")</f>
        <v/>
      </c>
      <c r="DD338" s="44" t="str">
        <f>IF(Wedstrijden!AQ396="x","1.40","")</f>
        <v/>
      </c>
      <c r="DE338" s="44" t="str">
        <f>IF(COUNTA(Wedstrijden!AR396:AT396)&lt;&gt;0,6,"")</f>
        <v/>
      </c>
      <c r="DF338" s="44" t="str">
        <f t="shared" si="34"/>
        <v/>
      </c>
      <c r="DG338" s="44" t="str">
        <f>IF(Wedstrijden!AR396="x","L","")</f>
        <v/>
      </c>
      <c r="DH338" s="44" t="str">
        <f>IF(Wedstrijden!AS396="x","M","")</f>
        <v/>
      </c>
      <c r="DI338" s="44" t="str">
        <f>IF(Wedstrijden!AT396="x","Z","")</f>
        <v/>
      </c>
      <c r="DJ338" s="44" t="str">
        <f>IF(COUNTA(Wedstrijden!AU396:AW396)&lt;&gt;0,6,"")</f>
        <v/>
      </c>
      <c r="DK338" s="44" t="str">
        <f t="shared" si="35"/>
        <v/>
      </c>
      <c r="DL338" s="44" t="str">
        <f>IF(Wedstrijden!AU396="x","L","")</f>
        <v/>
      </c>
      <c r="DM338" s="44" t="str">
        <f>IF(Wedstrijden!AV396="x","M","")</f>
        <v/>
      </c>
      <c r="DN338" s="44" t="str">
        <f>IF(Wedstrijden!AW396="x","Z","")</f>
        <v/>
      </c>
    </row>
    <row r="339" spans="1:118" ht="15">
      <c r="A339" s="48" t="e">
        <f>Wedstrijden!#REF!</f>
        <v>#REF!</v>
      </c>
      <c r="B339" s="44" t="str">
        <f>IFERROR(VLOOKUP(Wedstrijden!E398,Wedstrijdlocaties!$B$2:$E$499,2,FALSE),"")</f>
        <v>V12155</v>
      </c>
      <c r="C339" s="44" t="str">
        <f>Wedstrijden!F398</f>
        <v>Waarland</v>
      </c>
      <c r="D339" s="44" t="str">
        <f>IFERROR(VLOOKUP(Wedstrijden!G398,Organisaties!$B$2:$C$501,2,FALSE),"")</f>
        <v>V60263</v>
      </c>
      <c r="E339" s="44" t="str">
        <f>IFERROR(VLOOKUP(Wedstrijden!G398,Organisaties!$B$2:$F$501,5,FALSE),"")</f>
        <v>V31007</v>
      </c>
      <c r="F339" s="44" t="str">
        <f>IF(Wedstrijden!BC398&lt;&gt;"",Wedstrijden!BC398,"")</f>
        <v/>
      </c>
      <c r="G339" s="44">
        <f>IF(Wedstrijden!AY398="Indoor",1,0)</f>
        <v>0</v>
      </c>
      <c r="H339" s="44" t="str">
        <f>Wedstrijden!AZ398</f>
        <v>Nee</v>
      </c>
      <c r="I339" s="44" t="str">
        <f>IF(Wedstrijden!AX398="Nee",0,IF(Wedstrijden!AX398="Ja",1,""))</f>
        <v/>
      </c>
      <c r="J339" s="44" t="str">
        <f>IF(Wedstrijden!BA398&lt;&gt;"",Wedstrijden!BA398,"")</f>
        <v>Outdoor</v>
      </c>
      <c r="W339" s="45"/>
      <c r="AE339" s="45"/>
      <c r="AN339" s="45"/>
      <c r="AU339" s="45"/>
      <c r="BA339" s="45"/>
      <c r="BE339" s="45"/>
      <c r="BJ339" s="44">
        <f>IF(COUNTA(Wedstrijden!I398:S398)&lt;&gt;0,1,"")</f>
        <v>1</v>
      </c>
      <c r="BK339" s="44">
        <f t="shared" si="30"/>
        <v>2</v>
      </c>
      <c r="BL339" s="44" t="str">
        <f>IF(Wedstrijden!I398="x","AA","")</f>
        <v/>
      </c>
      <c r="BM339" s="44" t="str">
        <f>IF(Wedstrijden!J398="x","A","")</f>
        <v/>
      </c>
      <c r="BN339" s="44" t="str">
        <f>IF(Wedstrijden!K398="x","B1","")</f>
        <v/>
      </c>
      <c r="BO339" s="44" t="str">
        <f>IF(Wedstrijden!L398="x","BB","")</f>
        <v/>
      </c>
      <c r="BP339" s="44" t="str">
        <f>IF(Wedstrijden!M398="x","B","")</f>
        <v>B</v>
      </c>
      <c r="BQ339" s="44" t="str">
        <f>IF(Wedstrijden!N398="x","L1","")</f>
        <v>L1</v>
      </c>
      <c r="BR339" s="44" t="str">
        <f>IF(Wedstrijden!O398="x","L2","")</f>
        <v>L2</v>
      </c>
      <c r="BS339" s="44" t="str">
        <f>IF(Wedstrijden!P398="x","M1","")</f>
        <v>M1</v>
      </c>
      <c r="BT339" s="44" t="str">
        <f>IF(Wedstrijden!Q398="x","M2","")</f>
        <v>M2</v>
      </c>
      <c r="BU339" s="44" t="str">
        <f>IF(Wedstrijden!R398="x","Z1","")</f>
        <v>Z1</v>
      </c>
      <c r="BV339" s="44" t="str">
        <f>IF(Wedstrijden!S398="x","Z2","")</f>
        <v>Z2</v>
      </c>
      <c r="BW339" s="44">
        <f>IF(COUNTA(Wedstrijden!T398:AB398)&lt;&gt;0,1,"")</f>
        <v>1</v>
      </c>
      <c r="BX339" s="44">
        <f t="shared" si="31"/>
        <v>1</v>
      </c>
      <c r="BY339" s="44" t="str">
        <f>IF(Wedstrijden!T398="x","BB","")</f>
        <v/>
      </c>
      <c r="BZ339" s="44" t="str">
        <f>IF(Wedstrijden!U398="x","B","")</f>
        <v>B</v>
      </c>
      <c r="CA339" s="44" t="str">
        <f>IF(Wedstrijden!V398="x","L1","")</f>
        <v>L1</v>
      </c>
      <c r="CB339" s="44" t="str">
        <f>IF(Wedstrijden!W398="x","L2","")</f>
        <v>L2</v>
      </c>
      <c r="CC339" s="44" t="str">
        <f>IF(Wedstrijden!X398="x","M1","")</f>
        <v>M1</v>
      </c>
      <c r="CD339" s="44" t="str">
        <f>IF(Wedstrijden!Y398="x","M2","")</f>
        <v>M2</v>
      </c>
      <c r="CE339" s="44" t="str">
        <f>IF(Wedstrijden!Z398="x","Z1","")</f>
        <v/>
      </c>
      <c r="CF339" s="44" t="str">
        <f>IF(Wedstrijden!AA398="x","Z2","")</f>
        <v/>
      </c>
      <c r="CG339" s="44" t="str">
        <f>IF(Wedstrijden!AB398="x","ZZL","")</f>
        <v/>
      </c>
      <c r="CL339" s="44" t="str">
        <f>IF(COUNTA(Wedstrijden!AC398:AJ398)&lt;&gt;0,2,"")</f>
        <v/>
      </c>
      <c r="CM339" s="44" t="str">
        <f t="shared" si="32"/>
        <v/>
      </c>
      <c r="CN339" s="44" t="str">
        <f>IF(Wedstrijden!AC398="x","AA","")</f>
        <v/>
      </c>
      <c r="CO339" s="44" t="str">
        <f>IF(Wedstrijden!AD398="x","A","")</f>
        <v/>
      </c>
      <c r="CP339" s="44" t="str">
        <f>IF(Wedstrijden!AE398="x","BB","")</f>
        <v/>
      </c>
      <c r="CQ339" s="44" t="str">
        <f>IF(Wedstrijden!AF398="x","B","")</f>
        <v/>
      </c>
      <c r="CR339" s="44" t="str">
        <f>IF(Wedstrijden!AG398="x","L","")</f>
        <v/>
      </c>
      <c r="CS339" s="44" t="str">
        <f>IF(Wedstrijden!AH398="x","M","")</f>
        <v/>
      </c>
      <c r="CT339" s="44" t="str">
        <f>IF(Wedstrijden!AI398="x","Z","")</f>
        <v/>
      </c>
      <c r="CU339" s="44" t="str">
        <f>IF(Wedstrijden!AJ398="x","ZZ","")</f>
        <v/>
      </c>
      <c r="CV339" s="44" t="str">
        <f>IF(COUNTA(Wedstrijden!AK398:AQ398)&lt;&gt;0,2,"")</f>
        <v/>
      </c>
      <c r="CW339" s="44" t="str">
        <f t="shared" si="33"/>
        <v/>
      </c>
      <c r="CX339" s="44" t="str">
        <f>IF(Wedstrijden!AK398="x","BB","")</f>
        <v/>
      </c>
      <c r="CY339" s="44" t="str">
        <f>IF(Wedstrijden!AL398="x","B","")</f>
        <v/>
      </c>
      <c r="CZ339" s="44" t="str">
        <f>IF(Wedstrijden!AM398="x","L","")</f>
        <v/>
      </c>
      <c r="DA339" s="44" t="str">
        <f>IF(Wedstrijden!AN398="x","M","")</f>
        <v/>
      </c>
      <c r="DB339" s="44" t="str">
        <f>IF(Wedstrijden!AO398="x","Z","")</f>
        <v/>
      </c>
      <c r="DC339" s="44" t="str">
        <f>IF(Wedstrijden!AP398="x","ZZ","")</f>
        <v/>
      </c>
      <c r="DD339" s="44" t="str">
        <f>IF(Wedstrijden!AQ398="x","1.40","")</f>
        <v/>
      </c>
      <c r="DE339" s="44" t="str">
        <f>IF(COUNTA(Wedstrijden!AR398:AT398)&lt;&gt;0,6,"")</f>
        <v/>
      </c>
      <c r="DF339" s="44" t="str">
        <f t="shared" si="34"/>
        <v/>
      </c>
      <c r="DG339" s="44" t="str">
        <f>IF(Wedstrijden!AR398="x","L","")</f>
        <v/>
      </c>
      <c r="DH339" s="44" t="str">
        <f>IF(Wedstrijden!AS398="x","M","")</f>
        <v/>
      </c>
      <c r="DI339" s="44" t="str">
        <f>IF(Wedstrijden!AT398="x","Z","")</f>
        <v/>
      </c>
      <c r="DJ339" s="44" t="str">
        <f>IF(COUNTA(Wedstrijden!AU398:AW398)&lt;&gt;0,6,"")</f>
        <v/>
      </c>
      <c r="DK339" s="44" t="str">
        <f t="shared" si="35"/>
        <v/>
      </c>
      <c r="DL339" s="44" t="str">
        <f>IF(Wedstrijden!AU398="x","L","")</f>
        <v/>
      </c>
      <c r="DM339" s="44" t="str">
        <f>IF(Wedstrijden!AV398="x","M","")</f>
        <v/>
      </c>
      <c r="DN339" s="44" t="str">
        <f>IF(Wedstrijden!AW398="x","Z","")</f>
        <v/>
      </c>
    </row>
    <row r="340" spans="1:118" ht="15">
      <c r="A340" s="48" t="e">
        <f>Wedstrijden!#REF!</f>
        <v>#REF!</v>
      </c>
      <c r="B340" s="44">
        <f>IFERROR(VLOOKUP(Wedstrijden!E400,Wedstrijdlocaties!$B$2:$E$499,2,FALSE),"")</f>
        <v>960179</v>
      </c>
      <c r="C340" s="44" t="str">
        <f>Wedstrijden!F400</f>
        <v>Berkhout</v>
      </c>
      <c r="D340" s="44" t="str">
        <f>IFERROR(VLOOKUP(Wedstrijden!G400,Organisaties!$B$2:$C$501,2,FALSE),"")</f>
        <v>V51825</v>
      </c>
      <c r="E340" s="44" t="str">
        <f>IFERROR(VLOOKUP(Wedstrijden!G400,Organisaties!$B$2:$F$501,5,FALSE),"")</f>
        <v>V31007</v>
      </c>
      <c r="F340" s="44" t="str">
        <f>IF(Wedstrijden!BC400&lt;&gt;"",Wedstrijden!BC400,"")</f>
        <v>avondwedstrijd</v>
      </c>
      <c r="G340" s="44">
        <f>IF(Wedstrijden!AY400="Indoor",1,0)</f>
        <v>0</v>
      </c>
      <c r="H340" s="44" t="str">
        <f>Wedstrijden!AZ400</f>
        <v>Nee</v>
      </c>
      <c r="I340" s="44" t="str">
        <f>IF(Wedstrijden!AX400="Nee",0,IF(Wedstrijden!AX400="Ja",1,""))</f>
        <v/>
      </c>
      <c r="J340" s="44" t="str">
        <f>IF(Wedstrijden!BA400&lt;&gt;"",Wedstrijden!BA400,"")</f>
        <v>Outdoor</v>
      </c>
      <c r="W340" s="45"/>
      <c r="AE340" s="45"/>
      <c r="AN340" s="45"/>
      <c r="AU340" s="45"/>
      <c r="BA340" s="45"/>
      <c r="BE340" s="45"/>
      <c r="BJ340" s="44">
        <f>IF(COUNTA(Wedstrijden!I400:S400)&lt;&gt;0,1,"")</f>
        <v>1</v>
      </c>
      <c r="BK340" s="44">
        <f t="shared" si="30"/>
        <v>2</v>
      </c>
      <c r="BL340" s="44" t="str">
        <f>IF(Wedstrijden!I400="x","AA","")</f>
        <v/>
      </c>
      <c r="BM340" s="44" t="str">
        <f>IF(Wedstrijden!J400="x","A","")</f>
        <v/>
      </c>
      <c r="BN340" s="44" t="str">
        <f>IF(Wedstrijden!K400="x","B1","")</f>
        <v/>
      </c>
      <c r="BO340" s="44" t="str">
        <f>IF(Wedstrijden!L400="x","BB","")</f>
        <v/>
      </c>
      <c r="BP340" s="44" t="str">
        <f>IF(Wedstrijden!M400="x","B","")</f>
        <v>B</v>
      </c>
      <c r="BQ340" s="44" t="str">
        <f>IF(Wedstrijden!N400="x","L1","")</f>
        <v>L1</v>
      </c>
      <c r="BR340" s="44" t="str">
        <f>IF(Wedstrijden!O400="x","L2","")</f>
        <v>L2</v>
      </c>
      <c r="BS340" s="44" t="str">
        <f>IF(Wedstrijden!P400="x","M1","")</f>
        <v>M1</v>
      </c>
      <c r="BT340" s="44" t="str">
        <f>IF(Wedstrijden!Q400="x","M2","")</f>
        <v>M2</v>
      </c>
      <c r="BU340" s="44" t="str">
        <f>IF(Wedstrijden!R400="x","Z1","")</f>
        <v>Z1</v>
      </c>
      <c r="BV340" s="44" t="str">
        <f>IF(Wedstrijden!S400="x","Z2","")</f>
        <v>Z2</v>
      </c>
      <c r="BW340" s="44">
        <f>IF(COUNTA(Wedstrijden!T400:AB400)&lt;&gt;0,1,"")</f>
        <v>1</v>
      </c>
      <c r="BX340" s="44">
        <f t="shared" si="31"/>
        <v>1</v>
      </c>
      <c r="BY340" s="44" t="str">
        <f>IF(Wedstrijden!T400="x","BB","")</f>
        <v/>
      </c>
      <c r="BZ340" s="44" t="str">
        <f>IF(Wedstrijden!U400="x","B","")</f>
        <v>B</v>
      </c>
      <c r="CA340" s="44" t="str">
        <f>IF(Wedstrijden!V400="x","L1","")</f>
        <v>L1</v>
      </c>
      <c r="CB340" s="44" t="str">
        <f>IF(Wedstrijden!W400="x","L2","")</f>
        <v>L2</v>
      </c>
      <c r="CC340" s="44" t="str">
        <f>IF(Wedstrijden!X400="x","M1","")</f>
        <v>M1</v>
      </c>
      <c r="CD340" s="44" t="str">
        <f>IF(Wedstrijden!Y400="x","M2","")</f>
        <v>M2</v>
      </c>
      <c r="CE340" s="44" t="str">
        <f>IF(Wedstrijden!Z400="x","Z1","")</f>
        <v>Z1</v>
      </c>
      <c r="CF340" s="44" t="str">
        <f>IF(Wedstrijden!AA400="x","Z2","")</f>
        <v>Z2</v>
      </c>
      <c r="CG340" s="44" t="str">
        <f>IF(Wedstrijden!AB400="x","ZZL","")</f>
        <v/>
      </c>
      <c r="CL340" s="44" t="str">
        <f>IF(COUNTA(Wedstrijden!AC400:AJ400)&lt;&gt;0,2,"")</f>
        <v/>
      </c>
      <c r="CM340" s="44" t="str">
        <f t="shared" si="32"/>
        <v/>
      </c>
      <c r="CN340" s="44" t="str">
        <f>IF(Wedstrijden!AC400="x","AA","")</f>
        <v/>
      </c>
      <c r="CO340" s="44" t="str">
        <f>IF(Wedstrijden!AD400="x","A","")</f>
        <v/>
      </c>
      <c r="CP340" s="44" t="str">
        <f>IF(Wedstrijden!AE400="x","BB","")</f>
        <v/>
      </c>
      <c r="CQ340" s="44" t="str">
        <f>IF(Wedstrijden!AF400="x","B","")</f>
        <v/>
      </c>
      <c r="CR340" s="44" t="str">
        <f>IF(Wedstrijden!AG400="x","L","")</f>
        <v/>
      </c>
      <c r="CS340" s="44" t="str">
        <f>IF(Wedstrijden!AH400="x","M","")</f>
        <v/>
      </c>
      <c r="CT340" s="44" t="str">
        <f>IF(Wedstrijden!AI400="x","Z","")</f>
        <v/>
      </c>
      <c r="CU340" s="44" t="str">
        <f>IF(Wedstrijden!AJ400="x","ZZ","")</f>
        <v/>
      </c>
      <c r="CV340" s="44" t="str">
        <f>IF(COUNTA(Wedstrijden!AK400:AQ400)&lt;&gt;0,2,"")</f>
        <v/>
      </c>
      <c r="CW340" s="44" t="str">
        <f t="shared" si="33"/>
        <v/>
      </c>
      <c r="CX340" s="44" t="str">
        <f>IF(Wedstrijden!AK400="x","BB","")</f>
        <v/>
      </c>
      <c r="CY340" s="44" t="str">
        <f>IF(Wedstrijden!AL400="x","B","")</f>
        <v/>
      </c>
      <c r="CZ340" s="44" t="str">
        <f>IF(Wedstrijden!AM400="x","L","")</f>
        <v/>
      </c>
      <c r="DA340" s="44" t="str">
        <f>IF(Wedstrijden!AN400="x","M","")</f>
        <v/>
      </c>
      <c r="DB340" s="44" t="str">
        <f>IF(Wedstrijden!AO400="x","Z","")</f>
        <v/>
      </c>
      <c r="DC340" s="44" t="str">
        <f>IF(Wedstrijden!AP400="x","ZZ","")</f>
        <v/>
      </c>
      <c r="DD340" s="44" t="str">
        <f>IF(Wedstrijden!AQ400="x","1.40","")</f>
        <v/>
      </c>
      <c r="DE340" s="44" t="str">
        <f>IF(COUNTA(Wedstrijden!AR400:AT400)&lt;&gt;0,6,"")</f>
        <v/>
      </c>
      <c r="DF340" s="44" t="str">
        <f t="shared" si="34"/>
        <v/>
      </c>
      <c r="DG340" s="44" t="str">
        <f>IF(Wedstrijden!AR400="x","L","")</f>
        <v/>
      </c>
      <c r="DH340" s="44" t="str">
        <f>IF(Wedstrijden!AS400="x","M","")</f>
        <v/>
      </c>
      <c r="DI340" s="44" t="str">
        <f>IF(Wedstrijden!AT400="x","Z","")</f>
        <v/>
      </c>
      <c r="DJ340" s="44" t="str">
        <f>IF(COUNTA(Wedstrijden!AU400:AW400)&lt;&gt;0,6,"")</f>
        <v/>
      </c>
      <c r="DK340" s="44" t="str">
        <f t="shared" si="35"/>
        <v/>
      </c>
      <c r="DL340" s="44" t="str">
        <f>IF(Wedstrijden!AU400="x","L","")</f>
        <v/>
      </c>
      <c r="DM340" s="44" t="str">
        <f>IF(Wedstrijden!AV400="x","M","")</f>
        <v/>
      </c>
      <c r="DN340" s="44" t="str">
        <f>IF(Wedstrijden!AW400="x","Z","")</f>
        <v/>
      </c>
    </row>
    <row r="341" spans="1:118" ht="15">
      <c r="A341" s="48" t="e">
        <f>Wedstrijden!#REF!</f>
        <v>#REF!</v>
      </c>
      <c r="B341" s="44" t="str">
        <f>IFERROR(VLOOKUP(Wedstrijden!E401,Wedstrijdlocaties!$B$2:$E$499,2,FALSE),"")</f>
        <v/>
      </c>
      <c r="C341" s="44" t="str">
        <f>Wedstrijden!F401</f>
        <v>Zuidoostbeemster</v>
      </c>
      <c r="D341" s="44" t="str">
        <f>IFERROR(VLOOKUP(Wedstrijden!G401,Organisaties!$B$2:$C$501,2,FALSE),"")</f>
        <v/>
      </c>
      <c r="E341" s="44" t="str">
        <f>IFERROR(VLOOKUP(Wedstrijden!G401,Organisaties!$B$2:$F$501,5,FALSE),"")</f>
        <v/>
      </c>
      <c r="F341" s="44" t="str">
        <f>IF(Wedstrijden!BC401&lt;&gt;"",Wedstrijden!BC401,"")</f>
        <v/>
      </c>
      <c r="G341" s="44">
        <f>IF(Wedstrijden!AY401="Indoor",1,0)</f>
        <v>0</v>
      </c>
      <c r="H341" s="44" t="str">
        <f>Wedstrijden!AZ401</f>
        <v>Stamboek/Ras/Type</v>
      </c>
      <c r="I341" s="44">
        <f>IF(Wedstrijden!AX401="Nee",0,IF(Wedstrijden!AX401="Ja",1,""))</f>
        <v>0</v>
      </c>
      <c r="J341" s="44" t="str">
        <f>IF(Wedstrijden!BA401&lt;&gt;"",Wedstrijden!BA401,"")</f>
        <v>alleen voor arabische volbloeds</v>
      </c>
      <c r="W341" s="45"/>
      <c r="AE341" s="45"/>
      <c r="AN341" s="45"/>
      <c r="AU341" s="45"/>
      <c r="BA341" s="45"/>
      <c r="BE341" s="45"/>
      <c r="BJ341" s="44">
        <f>IF(COUNTA(Wedstrijden!I401:S401)&lt;&gt;0,1,"")</f>
        <v>1</v>
      </c>
      <c r="BK341" s="44">
        <f t="shared" si="30"/>
        <v>2</v>
      </c>
      <c r="BL341" s="44" t="str">
        <f>IF(Wedstrijden!I401="x","AA","")</f>
        <v/>
      </c>
      <c r="BM341" s="44" t="str">
        <f>IF(Wedstrijden!J401="x","A","")</f>
        <v/>
      </c>
      <c r="BN341" s="44" t="str">
        <f>IF(Wedstrijden!K401="x","B1","")</f>
        <v/>
      </c>
      <c r="BO341" s="44" t="str">
        <f>IF(Wedstrijden!L401="x","BB","")</f>
        <v/>
      </c>
      <c r="BP341" s="44" t="str">
        <f>IF(Wedstrijden!M401="x","B","")</f>
        <v>B</v>
      </c>
      <c r="BQ341" s="44" t="str">
        <f>IF(Wedstrijden!N401="x","L1","")</f>
        <v>L1</v>
      </c>
      <c r="BR341" s="44" t="str">
        <f>IF(Wedstrijden!O401="x","L2","")</f>
        <v>L2</v>
      </c>
      <c r="BS341" s="44" t="str">
        <f>IF(Wedstrijden!P401="x","M1","")</f>
        <v>M1</v>
      </c>
      <c r="BT341" s="44" t="str">
        <f>IF(Wedstrijden!Q401="x","M2","")</f>
        <v>M2</v>
      </c>
      <c r="BU341" s="44" t="str">
        <f>IF(Wedstrijden!R401="x","Z1","")</f>
        <v>Z1</v>
      </c>
      <c r="BV341" s="44" t="str">
        <f>IF(Wedstrijden!S401="x","Z2","")</f>
        <v>Z2</v>
      </c>
      <c r="BW341" s="44">
        <f>IF(COUNTA(Wedstrijden!T401:AB401)&lt;&gt;0,1,"")</f>
        <v>1</v>
      </c>
      <c r="BX341" s="44">
        <f t="shared" si="31"/>
        <v>1</v>
      </c>
      <c r="BY341" s="44" t="str">
        <f>IF(Wedstrijden!T401="x","BB","")</f>
        <v/>
      </c>
      <c r="BZ341" s="44" t="str">
        <f>IF(Wedstrijden!U401="x","B","")</f>
        <v>B</v>
      </c>
      <c r="CA341" s="44" t="str">
        <f>IF(Wedstrijden!V401="x","L1","")</f>
        <v>L1</v>
      </c>
      <c r="CB341" s="44" t="str">
        <f>IF(Wedstrijden!W401="x","L2","")</f>
        <v>L2</v>
      </c>
      <c r="CC341" s="44" t="str">
        <f>IF(Wedstrijden!X401="x","M1","")</f>
        <v>M1</v>
      </c>
      <c r="CD341" s="44" t="str">
        <f>IF(Wedstrijden!Y401="x","M2","")</f>
        <v>M2</v>
      </c>
      <c r="CE341" s="44" t="str">
        <f>IF(Wedstrijden!Z401="x","Z1","")</f>
        <v>Z1</v>
      </c>
      <c r="CF341" s="44" t="str">
        <f>IF(Wedstrijden!AA401="x","Z2","")</f>
        <v>Z2</v>
      </c>
      <c r="CG341" s="44" t="str">
        <f>IF(Wedstrijden!AB401="x","ZZL","")</f>
        <v/>
      </c>
      <c r="CL341" s="44" t="str">
        <f>IF(COUNTA(Wedstrijden!AC401:AJ401)&lt;&gt;0,2,"")</f>
        <v/>
      </c>
      <c r="CM341" s="44" t="str">
        <f t="shared" si="32"/>
        <v/>
      </c>
      <c r="CN341" s="44" t="str">
        <f>IF(Wedstrijden!AC401="x","AA","")</f>
        <v/>
      </c>
      <c r="CO341" s="44" t="str">
        <f>IF(Wedstrijden!AD401="x","A","")</f>
        <v/>
      </c>
      <c r="CP341" s="44" t="str">
        <f>IF(Wedstrijden!AE401="x","BB","")</f>
        <v/>
      </c>
      <c r="CQ341" s="44" t="str">
        <f>IF(Wedstrijden!AF401="x","B","")</f>
        <v/>
      </c>
      <c r="CR341" s="44" t="str">
        <f>IF(Wedstrijden!AG401="x","L","")</f>
        <v/>
      </c>
      <c r="CS341" s="44" t="str">
        <f>IF(Wedstrijden!AH401="x","M","")</f>
        <v/>
      </c>
      <c r="CT341" s="44" t="str">
        <f>IF(Wedstrijden!AI401="x","Z","")</f>
        <v/>
      </c>
      <c r="CU341" s="44" t="str">
        <f>IF(Wedstrijden!AJ401="x","ZZ","")</f>
        <v/>
      </c>
      <c r="CV341" s="44" t="str">
        <f>IF(COUNTA(Wedstrijden!AK401:AQ401)&lt;&gt;0,2,"")</f>
        <v/>
      </c>
      <c r="CW341" s="44" t="str">
        <f t="shared" si="33"/>
        <v/>
      </c>
      <c r="CX341" s="44" t="str">
        <f>IF(Wedstrijden!AK401="x","BB","")</f>
        <v/>
      </c>
      <c r="CY341" s="44" t="str">
        <f>IF(Wedstrijden!AL401="x","B","")</f>
        <v/>
      </c>
      <c r="CZ341" s="44" t="str">
        <f>IF(Wedstrijden!AM401="x","L","")</f>
        <v/>
      </c>
      <c r="DA341" s="44" t="str">
        <f>IF(Wedstrijden!AN401="x","M","")</f>
        <v/>
      </c>
      <c r="DB341" s="44" t="str">
        <f>IF(Wedstrijden!AO401="x","Z","")</f>
        <v/>
      </c>
      <c r="DC341" s="44" t="str">
        <f>IF(Wedstrijden!AP401="x","ZZ","")</f>
        <v/>
      </c>
      <c r="DD341" s="44" t="str">
        <f>IF(Wedstrijden!AQ401="x","1.40","")</f>
        <v/>
      </c>
      <c r="DE341" s="44" t="str">
        <f>IF(COUNTA(Wedstrijden!AR401:AT401)&lt;&gt;0,6,"")</f>
        <v/>
      </c>
      <c r="DF341" s="44" t="str">
        <f t="shared" si="34"/>
        <v/>
      </c>
      <c r="DG341" s="44" t="str">
        <f>IF(Wedstrijden!AR401="x","L","")</f>
        <v/>
      </c>
      <c r="DH341" s="44" t="str">
        <f>IF(Wedstrijden!AS401="x","M","")</f>
        <v/>
      </c>
      <c r="DI341" s="44" t="str">
        <f>IF(Wedstrijden!AT401="x","Z","")</f>
        <v/>
      </c>
      <c r="DJ341" s="44" t="str">
        <f>IF(COUNTA(Wedstrijden!AU401:AW401)&lt;&gt;0,6,"")</f>
        <v/>
      </c>
      <c r="DK341" s="44" t="str">
        <f t="shared" si="35"/>
        <v/>
      </c>
      <c r="DL341" s="44" t="str">
        <f>IF(Wedstrijden!AU401="x","L","")</f>
        <v/>
      </c>
      <c r="DM341" s="44" t="str">
        <f>IF(Wedstrijden!AV401="x","M","")</f>
        <v/>
      </c>
      <c r="DN341" s="44" t="str">
        <f>IF(Wedstrijden!AW401="x","Z","")</f>
        <v/>
      </c>
    </row>
    <row r="342" spans="1:118" ht="15">
      <c r="A342" s="48" t="e">
        <f>Wedstrijden!#REF!</f>
        <v>#REF!</v>
      </c>
      <c r="B342" s="44" t="str">
        <f>IFERROR(VLOOKUP(Wedstrijden!E402,Wedstrijdlocaties!$B$2:$E$499,2,FALSE),"")</f>
        <v>V12346</v>
      </c>
      <c r="C342" s="44" t="str">
        <f>Wedstrijden!F402</f>
        <v>Oudkarspel</v>
      </c>
      <c r="D342" s="44" t="str">
        <f>IFERROR(VLOOKUP(Wedstrijden!G402,Organisaties!$B$2:$C$501,2,FALSE),"")</f>
        <v/>
      </c>
      <c r="E342" s="44" t="str">
        <f>IFERROR(VLOOKUP(Wedstrijden!G402,Organisaties!$B$2:$F$501,5,FALSE),"")</f>
        <v/>
      </c>
      <c r="F342" s="44" t="str">
        <f>IF(Wedstrijden!BC402&lt;&gt;"",Wedstrijden!BC402,"")</f>
        <v>Outdoor Beukers 2017</v>
      </c>
      <c r="G342" s="44">
        <f>IF(Wedstrijden!AY402="Indoor",1,0)</f>
        <v>0</v>
      </c>
      <c r="H342" s="44" t="str">
        <f>Wedstrijden!AZ402</f>
        <v>Onbeperkt</v>
      </c>
      <c r="I342" s="44">
        <f>IF(Wedstrijden!AX402="Nee",0,IF(Wedstrijden!AX402="Ja",1,""))</f>
        <v>0</v>
      </c>
      <c r="J342" s="44" t="str">
        <f>IF(Wedstrijden!BA402&lt;&gt;"",Wedstrijden!BA402,"")</f>
        <v>Outdoor Beukers</v>
      </c>
      <c r="W342" s="45"/>
      <c r="AE342" s="45"/>
      <c r="AN342" s="45"/>
      <c r="AU342" s="45"/>
      <c r="BA342" s="45"/>
      <c r="BE342" s="45"/>
      <c r="BJ342" s="44">
        <f>IF(COUNTA(Wedstrijden!I402:S402)&lt;&gt;0,1,"")</f>
        <v>1</v>
      </c>
      <c r="BK342" s="44">
        <f t="shared" si="30"/>
        <v>2</v>
      </c>
      <c r="BL342" s="44" t="str">
        <f>IF(Wedstrijden!I402="x","AA","")</f>
        <v/>
      </c>
      <c r="BM342" s="44" t="str">
        <f>IF(Wedstrijden!J402="x","A","")</f>
        <v/>
      </c>
      <c r="BN342" s="44" t="str">
        <f>IF(Wedstrijden!K402="x","B1","")</f>
        <v/>
      </c>
      <c r="BO342" s="44" t="str">
        <f>IF(Wedstrijden!L402="x","BB","")</f>
        <v/>
      </c>
      <c r="BP342" s="44" t="str">
        <f>IF(Wedstrijden!M402="x","B","")</f>
        <v>B</v>
      </c>
      <c r="BQ342" s="44" t="str">
        <f>IF(Wedstrijden!N402="x","L1","")</f>
        <v>L1</v>
      </c>
      <c r="BR342" s="44" t="str">
        <f>IF(Wedstrijden!O402="x","L2","")</f>
        <v>L2</v>
      </c>
      <c r="BS342" s="44" t="str">
        <f>IF(Wedstrijden!P402="x","M1","")</f>
        <v>M1</v>
      </c>
      <c r="BT342" s="44" t="str">
        <f>IF(Wedstrijden!Q402="x","M2","")</f>
        <v>M2</v>
      </c>
      <c r="BU342" s="44" t="str">
        <f>IF(Wedstrijden!R402="x","Z1","")</f>
        <v/>
      </c>
      <c r="BV342" s="44" t="str">
        <f>IF(Wedstrijden!S402="x","Z2","")</f>
        <v/>
      </c>
      <c r="BW342" s="44">
        <f>IF(COUNTA(Wedstrijden!T402:AB402)&lt;&gt;0,1,"")</f>
        <v>1</v>
      </c>
      <c r="BX342" s="44">
        <f t="shared" si="31"/>
        <v>1</v>
      </c>
      <c r="BY342" s="44" t="str">
        <f>IF(Wedstrijden!T402="x","BB","")</f>
        <v/>
      </c>
      <c r="BZ342" s="44" t="str">
        <f>IF(Wedstrijden!U402="x","B","")</f>
        <v>B</v>
      </c>
      <c r="CA342" s="44" t="str">
        <f>IF(Wedstrijden!V402="x","L1","")</f>
        <v>L1</v>
      </c>
      <c r="CB342" s="44" t="str">
        <f>IF(Wedstrijden!W402="x","L2","")</f>
        <v>L2</v>
      </c>
      <c r="CC342" s="44" t="str">
        <f>IF(Wedstrijden!X402="x","M1","")</f>
        <v>M1</v>
      </c>
      <c r="CD342" s="44" t="str">
        <f>IF(Wedstrijden!Y402="x","M2","")</f>
        <v>M2</v>
      </c>
      <c r="CE342" s="44" t="str">
        <f>IF(Wedstrijden!Z402="x","Z1","")</f>
        <v/>
      </c>
      <c r="CF342" s="44" t="str">
        <f>IF(Wedstrijden!AA402="x","Z2","")</f>
        <v/>
      </c>
      <c r="CG342" s="44" t="str">
        <f>IF(Wedstrijden!AB402="x","ZZL","")</f>
        <v/>
      </c>
      <c r="CL342" s="44" t="str">
        <f>IF(COUNTA(Wedstrijden!AC402:AJ402)&lt;&gt;0,2,"")</f>
        <v/>
      </c>
      <c r="CM342" s="44" t="str">
        <f t="shared" si="32"/>
        <v/>
      </c>
      <c r="CN342" s="44" t="str">
        <f>IF(Wedstrijden!AC402="x","AA","")</f>
        <v/>
      </c>
      <c r="CO342" s="44" t="str">
        <f>IF(Wedstrijden!AD402="x","A","")</f>
        <v/>
      </c>
      <c r="CP342" s="44" t="str">
        <f>IF(Wedstrijden!AE402="x","BB","")</f>
        <v/>
      </c>
      <c r="CQ342" s="44" t="str">
        <f>IF(Wedstrijden!AF402="x","B","")</f>
        <v/>
      </c>
      <c r="CR342" s="44" t="str">
        <f>IF(Wedstrijden!AG402="x","L","")</f>
        <v/>
      </c>
      <c r="CS342" s="44" t="str">
        <f>IF(Wedstrijden!AH402="x","M","")</f>
        <v/>
      </c>
      <c r="CT342" s="44" t="str">
        <f>IF(Wedstrijden!AI402="x","Z","")</f>
        <v/>
      </c>
      <c r="CU342" s="44" t="str">
        <f>IF(Wedstrijden!AJ402="x","ZZ","")</f>
        <v/>
      </c>
      <c r="CV342" s="44">
        <f>IF(COUNTA(Wedstrijden!AK402:AQ402)&lt;&gt;0,2,"")</f>
        <v>2</v>
      </c>
      <c r="CW342" s="44">
        <f t="shared" si="33"/>
        <v>1</v>
      </c>
      <c r="CX342" s="44" t="str">
        <f>IF(Wedstrijden!AK402="x","BB","")</f>
        <v>BB</v>
      </c>
      <c r="CY342" s="44" t="str">
        <f>IF(Wedstrijden!AL402="x","B","")</f>
        <v>B</v>
      </c>
      <c r="CZ342" s="44" t="str">
        <f>IF(Wedstrijden!AM402="x","L","")</f>
        <v>L</v>
      </c>
      <c r="DA342" s="44" t="str">
        <f>IF(Wedstrijden!AN402="x","M","")</f>
        <v>M</v>
      </c>
      <c r="DB342" s="44" t="str">
        <f>IF(Wedstrijden!AO402="x","Z","")</f>
        <v>Z</v>
      </c>
      <c r="DC342" s="44" t="str">
        <f>IF(Wedstrijden!AP402="x","ZZ","")</f>
        <v>ZZ</v>
      </c>
      <c r="DD342" s="44" t="str">
        <f>IF(Wedstrijden!AQ402="x","1.40","")</f>
        <v/>
      </c>
      <c r="DE342" s="44" t="str">
        <f>IF(COUNTA(Wedstrijden!AR402:AT402)&lt;&gt;0,6,"")</f>
        <v/>
      </c>
      <c r="DF342" s="44" t="str">
        <f t="shared" si="34"/>
        <v/>
      </c>
      <c r="DG342" s="44" t="str">
        <f>IF(Wedstrijden!AR402="x","L","")</f>
        <v/>
      </c>
      <c r="DH342" s="44" t="str">
        <f>IF(Wedstrijden!AS402="x","M","")</f>
        <v/>
      </c>
      <c r="DI342" s="44" t="str">
        <f>IF(Wedstrijden!AT402="x","Z","")</f>
        <v/>
      </c>
      <c r="DJ342" s="44" t="str">
        <f>IF(COUNTA(Wedstrijden!AU402:AW402)&lt;&gt;0,6,"")</f>
        <v/>
      </c>
      <c r="DK342" s="44" t="str">
        <f t="shared" si="35"/>
        <v/>
      </c>
      <c r="DL342" s="44" t="str">
        <f>IF(Wedstrijden!AU402="x","L","")</f>
        <v/>
      </c>
      <c r="DM342" s="44" t="str">
        <f>IF(Wedstrijden!AV402="x","M","")</f>
        <v/>
      </c>
      <c r="DN342" s="44" t="str">
        <f>IF(Wedstrijden!AW402="x","Z","")</f>
        <v/>
      </c>
    </row>
    <row r="343" spans="1:118" ht="15">
      <c r="A343" s="48" t="e">
        <f>Wedstrijden!#REF!</f>
        <v>#REF!</v>
      </c>
      <c r="B343" s="44" t="str">
        <f>IFERROR(VLOOKUP(Wedstrijden!E403,Wedstrijdlocaties!$B$2:$E$499,2,FALSE),"")</f>
        <v>V12147</v>
      </c>
      <c r="C343" s="44" t="str">
        <f>Wedstrijden!F403</f>
        <v>Spaarnwoude</v>
      </c>
      <c r="D343" s="44" t="str">
        <f>IFERROR(VLOOKUP(Wedstrijden!G403,Organisaties!$B$2:$C$501,2,FALSE),"")</f>
        <v>V60111</v>
      </c>
      <c r="E343" s="44" t="str">
        <f>IFERROR(VLOOKUP(Wedstrijden!G403,Organisaties!$B$2:$F$501,5,FALSE),"")</f>
        <v>V31007</v>
      </c>
      <c r="F343" s="44" t="str">
        <f>IF(Wedstrijden!BC403&lt;&gt;"",Wedstrijden!BC403,"")</f>
        <v/>
      </c>
      <c r="G343" s="44">
        <f>IF(Wedstrijden!AY403="Indoor",1,0)</f>
        <v>0</v>
      </c>
      <c r="H343" s="44">
        <f>Wedstrijden!AZ403</f>
        <v>0</v>
      </c>
      <c r="I343" s="44" t="str">
        <f>IF(Wedstrijden!AX403="Nee",0,IF(Wedstrijden!AX403="Ja",1,""))</f>
        <v/>
      </c>
      <c r="J343" s="44" t="str">
        <f>IF(Wedstrijden!BA403&lt;&gt;"",Wedstrijden!BA403,"")</f>
        <v/>
      </c>
      <c r="W343" s="45"/>
      <c r="AE343" s="45"/>
      <c r="AN343" s="45"/>
      <c r="AU343" s="45"/>
      <c r="BA343" s="45"/>
      <c r="BE343" s="45"/>
      <c r="BJ343" s="44">
        <f>IF(COUNTA(Wedstrijden!I403:S403)&lt;&gt;0,1,"")</f>
        <v>1</v>
      </c>
      <c r="BK343" s="44">
        <f t="shared" si="30"/>
        <v>2</v>
      </c>
      <c r="BL343" s="44" t="str">
        <f>IF(Wedstrijden!I403="x","AA","")</f>
        <v/>
      </c>
      <c r="BM343" s="44" t="str">
        <f>IF(Wedstrijden!J403="x","A","")</f>
        <v/>
      </c>
      <c r="BN343" s="44" t="str">
        <f>IF(Wedstrijden!K403="x","B1","")</f>
        <v/>
      </c>
      <c r="BO343" s="44" t="str">
        <f>IF(Wedstrijden!L403="x","BB","")</f>
        <v/>
      </c>
      <c r="BP343" s="44" t="str">
        <f>IF(Wedstrijden!M403="x","B","")</f>
        <v>B</v>
      </c>
      <c r="BQ343" s="44" t="str">
        <f>IF(Wedstrijden!N403="x","L1","")</f>
        <v>L1</v>
      </c>
      <c r="BR343" s="44" t="str">
        <f>IF(Wedstrijden!O403="x","L2","")</f>
        <v>L2</v>
      </c>
      <c r="BS343" s="44" t="str">
        <f>IF(Wedstrijden!P403="x","M1","")</f>
        <v>M1</v>
      </c>
      <c r="BT343" s="44" t="str">
        <f>IF(Wedstrijden!Q403="x","M2","")</f>
        <v>M2</v>
      </c>
      <c r="BU343" s="44" t="str">
        <f>IF(Wedstrijden!R403="x","Z1","")</f>
        <v>Z1</v>
      </c>
      <c r="BV343" s="44" t="str">
        <f>IF(Wedstrijden!S403="x","Z2","")</f>
        <v>Z2</v>
      </c>
      <c r="BW343" s="44">
        <f>IF(COUNTA(Wedstrijden!T403:AB403)&lt;&gt;0,1,"")</f>
        <v>1</v>
      </c>
      <c r="BX343" s="44">
        <f t="shared" si="31"/>
        <v>1</v>
      </c>
      <c r="BY343" s="44" t="str">
        <f>IF(Wedstrijden!T403="x","BB","")</f>
        <v/>
      </c>
      <c r="BZ343" s="44" t="str">
        <f>IF(Wedstrijden!U403="x","B","")</f>
        <v>B</v>
      </c>
      <c r="CA343" s="44" t="str">
        <f>IF(Wedstrijden!V403="x","L1","")</f>
        <v>L1</v>
      </c>
      <c r="CB343" s="44" t="str">
        <f>IF(Wedstrijden!W403="x","L2","")</f>
        <v>L2</v>
      </c>
      <c r="CC343" s="44" t="str">
        <f>IF(Wedstrijden!X403="x","M1","")</f>
        <v>M1</v>
      </c>
      <c r="CD343" s="44" t="str">
        <f>IF(Wedstrijden!Y403="x","M2","")</f>
        <v>M2</v>
      </c>
      <c r="CE343" s="44" t="str">
        <f>IF(Wedstrijden!Z403="x","Z1","")</f>
        <v>Z1</v>
      </c>
      <c r="CF343" s="44" t="str">
        <f>IF(Wedstrijden!AA403="x","Z2","")</f>
        <v>Z2</v>
      </c>
      <c r="CG343" s="44" t="str">
        <f>IF(Wedstrijden!AB403="x","ZZL","")</f>
        <v/>
      </c>
      <c r="CL343" s="44" t="str">
        <f>IF(COUNTA(Wedstrijden!AC403:AJ403)&lt;&gt;0,2,"")</f>
        <v/>
      </c>
      <c r="CM343" s="44" t="str">
        <f t="shared" si="32"/>
        <v/>
      </c>
      <c r="CN343" s="44" t="str">
        <f>IF(Wedstrijden!AC403="x","AA","")</f>
        <v/>
      </c>
      <c r="CO343" s="44" t="str">
        <f>IF(Wedstrijden!AD403="x","A","")</f>
        <v/>
      </c>
      <c r="CP343" s="44" t="str">
        <f>IF(Wedstrijden!AE403="x","BB","")</f>
        <v/>
      </c>
      <c r="CQ343" s="44" t="str">
        <f>IF(Wedstrijden!AF403="x","B","")</f>
        <v/>
      </c>
      <c r="CR343" s="44" t="str">
        <f>IF(Wedstrijden!AG403="x","L","")</f>
        <v/>
      </c>
      <c r="CS343" s="44" t="str">
        <f>IF(Wedstrijden!AH403="x","M","")</f>
        <v/>
      </c>
      <c r="CT343" s="44" t="str">
        <f>IF(Wedstrijden!AI403="x","Z","")</f>
        <v/>
      </c>
      <c r="CU343" s="44" t="str">
        <f>IF(Wedstrijden!AJ403="x","ZZ","")</f>
        <v/>
      </c>
      <c r="CV343" s="44" t="str">
        <f>IF(COUNTA(Wedstrijden!AK403:AQ403)&lt;&gt;0,2,"")</f>
        <v/>
      </c>
      <c r="CW343" s="44" t="str">
        <f t="shared" si="33"/>
        <v/>
      </c>
      <c r="CX343" s="44" t="str">
        <f>IF(Wedstrijden!AK403="x","BB","")</f>
        <v/>
      </c>
      <c r="CY343" s="44" t="str">
        <f>IF(Wedstrijden!AL403="x","B","")</f>
        <v/>
      </c>
      <c r="CZ343" s="44" t="str">
        <f>IF(Wedstrijden!AM403="x","L","")</f>
        <v/>
      </c>
      <c r="DA343" s="44" t="str">
        <f>IF(Wedstrijden!AN403="x","M","")</f>
        <v/>
      </c>
      <c r="DB343" s="44" t="str">
        <f>IF(Wedstrijden!AO403="x","Z","")</f>
        <v/>
      </c>
      <c r="DC343" s="44" t="str">
        <f>IF(Wedstrijden!AP403="x","ZZ","")</f>
        <v/>
      </c>
      <c r="DD343" s="44" t="str">
        <f>IF(Wedstrijden!AQ403="x","1.40","")</f>
        <v/>
      </c>
      <c r="DE343" s="44" t="str">
        <f>IF(COUNTA(Wedstrijden!AR403:AT403)&lt;&gt;0,6,"")</f>
        <v/>
      </c>
      <c r="DF343" s="44" t="str">
        <f t="shared" si="34"/>
        <v/>
      </c>
      <c r="DG343" s="44" t="str">
        <f>IF(Wedstrijden!AR403="x","L","")</f>
        <v/>
      </c>
      <c r="DH343" s="44" t="str">
        <f>IF(Wedstrijden!AS403="x","M","")</f>
        <v/>
      </c>
      <c r="DI343" s="44" t="str">
        <f>IF(Wedstrijden!AT403="x","Z","")</f>
        <v/>
      </c>
      <c r="DJ343" s="44" t="str">
        <f>IF(COUNTA(Wedstrijden!AU403:AW403)&lt;&gt;0,6,"")</f>
        <v/>
      </c>
      <c r="DK343" s="44" t="str">
        <f t="shared" si="35"/>
        <v/>
      </c>
      <c r="DL343" s="44" t="str">
        <f>IF(Wedstrijden!AU403="x","L","")</f>
        <v/>
      </c>
      <c r="DM343" s="44" t="str">
        <f>IF(Wedstrijden!AV403="x","M","")</f>
        <v/>
      </c>
      <c r="DN343" s="44" t="str">
        <f>IF(Wedstrijden!AW403="x","Z","")</f>
        <v/>
      </c>
    </row>
    <row r="344" spans="1:118" ht="15">
      <c r="A344" s="48" t="e">
        <f>Wedstrijden!#REF!</f>
        <v>#REF!</v>
      </c>
      <c r="B344" s="44">
        <f>IFERROR(VLOOKUP(Wedstrijden!E404,Wedstrijdlocaties!$B$2:$E$499,2,FALSE),"")</f>
        <v>927639</v>
      </c>
      <c r="C344" s="44" t="str">
        <f>Wedstrijden!F404</f>
        <v>Aerdenhout</v>
      </c>
      <c r="D344" s="44" t="str">
        <f>IFERROR(VLOOKUP(Wedstrijden!G404,Organisaties!$B$2:$C$501,2,FALSE),"")</f>
        <v>V60185</v>
      </c>
      <c r="E344" s="44" t="str">
        <f>IFERROR(VLOOKUP(Wedstrijden!G404,Organisaties!$B$2:$F$501,5,FALSE),"")</f>
        <v>V31007</v>
      </c>
      <c r="F344" s="44" t="str">
        <f>IF(Wedstrijden!BC404&lt;&gt;"",Wedstrijden!BC404,"")</f>
        <v/>
      </c>
      <c r="G344" s="44">
        <f>IF(Wedstrijden!AY404="Indoor",1,0)</f>
        <v>0</v>
      </c>
      <c r="H344" s="44">
        <f>Wedstrijden!AZ404</f>
        <v>0</v>
      </c>
      <c r="I344" s="44" t="str">
        <f>IF(Wedstrijden!AX404="Nee",0,IF(Wedstrijden!AX404="Ja",1,""))</f>
        <v/>
      </c>
      <c r="J344" s="44" t="str">
        <f>IF(Wedstrijden!BA404&lt;&gt;"",Wedstrijden!BA404,"")</f>
        <v/>
      </c>
      <c r="W344" s="45"/>
      <c r="AE344" s="45"/>
      <c r="AN344" s="45"/>
      <c r="AU344" s="45"/>
      <c r="BA344" s="45"/>
      <c r="BE344" s="45"/>
      <c r="BJ344" s="44" t="str">
        <f>IF(COUNTA(Wedstrijden!I404:S404)&lt;&gt;0,1,"")</f>
        <v/>
      </c>
      <c r="BK344" s="44" t="str">
        <f t="shared" si="30"/>
        <v/>
      </c>
      <c r="BL344" s="44" t="str">
        <f>IF(Wedstrijden!I404="x","AA","")</f>
        <v/>
      </c>
      <c r="BM344" s="44" t="str">
        <f>IF(Wedstrijden!J404="x","A","")</f>
        <v/>
      </c>
      <c r="BN344" s="44" t="str">
        <f>IF(Wedstrijden!K404="x","B1","")</f>
        <v/>
      </c>
      <c r="BO344" s="44" t="str">
        <f>IF(Wedstrijden!L404="x","BB","")</f>
        <v/>
      </c>
      <c r="BP344" s="44" t="str">
        <f>IF(Wedstrijden!M404="x","B","")</f>
        <v/>
      </c>
      <c r="BQ344" s="44" t="str">
        <f>IF(Wedstrijden!N404="x","L1","")</f>
        <v/>
      </c>
      <c r="BR344" s="44" t="str">
        <f>IF(Wedstrijden!O404="x","L2","")</f>
        <v/>
      </c>
      <c r="BS344" s="44" t="str">
        <f>IF(Wedstrijden!P404="x","M1","")</f>
        <v/>
      </c>
      <c r="BT344" s="44" t="str">
        <f>IF(Wedstrijden!Q404="x","M2","")</f>
        <v/>
      </c>
      <c r="BU344" s="44" t="str">
        <f>IF(Wedstrijden!R404="x","Z1","")</f>
        <v/>
      </c>
      <c r="BV344" s="44" t="str">
        <f>IF(Wedstrijden!S404="x","Z2","")</f>
        <v/>
      </c>
      <c r="BW344" s="44" t="str">
        <f>IF(COUNTA(Wedstrijden!T404:AB404)&lt;&gt;0,1,"")</f>
        <v/>
      </c>
      <c r="BX344" s="44" t="str">
        <f t="shared" si="31"/>
        <v/>
      </c>
      <c r="BY344" s="44" t="str">
        <f>IF(Wedstrijden!T404="x","BB","")</f>
        <v/>
      </c>
      <c r="BZ344" s="44" t="str">
        <f>IF(Wedstrijden!U404="x","B","")</f>
        <v/>
      </c>
      <c r="CA344" s="44" t="str">
        <f>IF(Wedstrijden!V404="x","L1","")</f>
        <v/>
      </c>
      <c r="CB344" s="44" t="str">
        <f>IF(Wedstrijden!W404="x","L2","")</f>
        <v/>
      </c>
      <c r="CC344" s="44" t="str">
        <f>IF(Wedstrijden!X404="x","M1","")</f>
        <v/>
      </c>
      <c r="CD344" s="44" t="str">
        <f>IF(Wedstrijden!Y404="x","M2","")</f>
        <v/>
      </c>
      <c r="CE344" s="44" t="str">
        <f>IF(Wedstrijden!Z404="x","Z1","")</f>
        <v/>
      </c>
      <c r="CF344" s="44" t="str">
        <f>IF(Wedstrijden!AA404="x","Z2","")</f>
        <v/>
      </c>
      <c r="CG344" s="44" t="str">
        <f>IF(Wedstrijden!AB404="x","ZZL","")</f>
        <v/>
      </c>
      <c r="CL344" s="44">
        <f>IF(COUNTA(Wedstrijden!AC404:AJ404)&lt;&gt;0,2,"")</f>
        <v>2</v>
      </c>
      <c r="CM344" s="44">
        <f t="shared" si="32"/>
        <v>2</v>
      </c>
      <c r="CN344" s="44" t="str">
        <f>IF(Wedstrijden!AC404="x","AA","")</f>
        <v/>
      </c>
      <c r="CO344" s="44" t="str">
        <f>IF(Wedstrijden!AD404="x","A","")</f>
        <v/>
      </c>
      <c r="CP344" s="44" t="str">
        <f>IF(Wedstrijden!AE404="x","BB","")</f>
        <v>BB</v>
      </c>
      <c r="CQ344" s="44" t="str">
        <f>IF(Wedstrijden!AF404="x","B","")</f>
        <v>B</v>
      </c>
      <c r="CR344" s="44" t="str">
        <f>IF(Wedstrijden!AG404="x","L","")</f>
        <v>L</v>
      </c>
      <c r="CS344" s="44" t="str">
        <f>IF(Wedstrijden!AH404="x","M","")</f>
        <v>M</v>
      </c>
      <c r="CT344" s="44" t="str">
        <f>IF(Wedstrijden!AI404="x","Z","")</f>
        <v>Z</v>
      </c>
      <c r="CU344" s="44" t="str">
        <f>IF(Wedstrijden!AJ404="x","ZZ","")</f>
        <v>ZZ</v>
      </c>
      <c r="CV344" s="44">
        <f>IF(COUNTA(Wedstrijden!AK404:AQ404)&lt;&gt;0,2,"")</f>
        <v>2</v>
      </c>
      <c r="CW344" s="44">
        <f t="shared" si="33"/>
        <v>1</v>
      </c>
      <c r="CX344" s="44" t="str">
        <f>IF(Wedstrijden!AK404="x","BB","")</f>
        <v>BB</v>
      </c>
      <c r="CY344" s="44" t="str">
        <f>IF(Wedstrijden!AL404="x","B","")</f>
        <v>B</v>
      </c>
      <c r="CZ344" s="44" t="str">
        <f>IF(Wedstrijden!AM404="x","L","")</f>
        <v>L</v>
      </c>
      <c r="DA344" s="44" t="str">
        <f>IF(Wedstrijden!AN404="x","M","")</f>
        <v>M</v>
      </c>
      <c r="DB344" s="44" t="str">
        <f>IF(Wedstrijden!AO404="x","Z","")</f>
        <v>Z</v>
      </c>
      <c r="DC344" s="44" t="str">
        <f>IF(Wedstrijden!AP404="x","ZZ","")</f>
        <v>ZZ</v>
      </c>
      <c r="DD344" s="44" t="str">
        <f>IF(Wedstrijden!AQ404="x","1.40","")</f>
        <v/>
      </c>
      <c r="DE344" s="44" t="str">
        <f>IF(COUNTA(Wedstrijden!AR404:AT404)&lt;&gt;0,6,"")</f>
        <v/>
      </c>
      <c r="DF344" s="44" t="str">
        <f t="shared" si="34"/>
        <v/>
      </c>
      <c r="DG344" s="44" t="str">
        <f>IF(Wedstrijden!AR404="x","L","")</f>
        <v/>
      </c>
      <c r="DH344" s="44" t="str">
        <f>IF(Wedstrijden!AS404="x","M","")</f>
        <v/>
      </c>
      <c r="DI344" s="44" t="str">
        <f>IF(Wedstrijden!AT404="x","Z","")</f>
        <v/>
      </c>
      <c r="DJ344" s="44" t="str">
        <f>IF(COUNTA(Wedstrijden!AU404:AW404)&lt;&gt;0,6,"")</f>
        <v/>
      </c>
      <c r="DK344" s="44" t="str">
        <f t="shared" si="35"/>
        <v/>
      </c>
      <c r="DL344" s="44" t="str">
        <f>IF(Wedstrijden!AU404="x","L","")</f>
        <v/>
      </c>
      <c r="DM344" s="44" t="str">
        <f>IF(Wedstrijden!AV404="x","M","")</f>
        <v/>
      </c>
      <c r="DN344" s="44" t="str">
        <f>IF(Wedstrijden!AW404="x","Z","")</f>
        <v/>
      </c>
    </row>
    <row r="345" spans="1:118" ht="15">
      <c r="A345" s="48" t="e">
        <f>Wedstrijden!#REF!</f>
        <v>#REF!</v>
      </c>
      <c r="B345" s="44">
        <f>IFERROR(VLOOKUP(Wedstrijden!E405,Wedstrijdlocaties!$B$2:$E$499,2,FALSE),"")</f>
        <v>861966</v>
      </c>
      <c r="C345" s="44" t="str">
        <f>Wedstrijden!F405</f>
        <v>Oostzaan</v>
      </c>
      <c r="D345" s="44">
        <f>IFERROR(VLOOKUP(Wedstrijden!G405,Organisaties!$B$2:$C$501,2,FALSE),"")</f>
        <v>755901</v>
      </c>
      <c r="E345" s="44" t="str">
        <f>IFERROR(VLOOKUP(Wedstrijden!G405,Organisaties!$B$2:$F$501,5,FALSE),"")</f>
        <v>V31007</v>
      </c>
      <c r="F345" s="44" t="str">
        <f>IF(Wedstrijden!BC405&lt;&gt;"",Wedstrijden!BC405,"")</f>
        <v/>
      </c>
      <c r="G345" s="44">
        <f>IF(Wedstrijden!AY405="Indoor",1,0)</f>
        <v>0</v>
      </c>
      <c r="H345" s="44">
        <f>Wedstrijden!AZ405</f>
        <v>0</v>
      </c>
      <c r="I345" s="44" t="str">
        <f>IF(Wedstrijden!AX405="Nee",0,IF(Wedstrijden!AX405="Ja",1,""))</f>
        <v/>
      </c>
      <c r="J345" s="44" t="str">
        <f>IF(Wedstrijden!BA405&lt;&gt;"",Wedstrijden!BA405,"")</f>
        <v/>
      </c>
      <c r="W345" s="45"/>
      <c r="AE345" s="45"/>
      <c r="AN345" s="45"/>
      <c r="AU345" s="45"/>
      <c r="BA345" s="45"/>
      <c r="BE345" s="45"/>
      <c r="BJ345" s="44">
        <f>IF(COUNTA(Wedstrijden!I405:S405)&lt;&gt;0,1,"")</f>
        <v>1</v>
      </c>
      <c r="BK345" s="44">
        <f t="shared" si="30"/>
        <v>2</v>
      </c>
      <c r="BL345" s="44" t="str">
        <f>IF(Wedstrijden!I405="x","AA","")</f>
        <v/>
      </c>
      <c r="BM345" s="44" t="str">
        <f>IF(Wedstrijden!J405="x","A","")</f>
        <v/>
      </c>
      <c r="BN345" s="44" t="str">
        <f>IF(Wedstrijden!K405="x","B1","")</f>
        <v/>
      </c>
      <c r="BO345" s="44" t="str">
        <f>IF(Wedstrijden!L405="x","BB","")</f>
        <v/>
      </c>
      <c r="BP345" s="44" t="str">
        <f>IF(Wedstrijden!M405="x","B","")</f>
        <v>B</v>
      </c>
      <c r="BQ345" s="44" t="str">
        <f>IF(Wedstrijden!N405="x","L1","")</f>
        <v>L1</v>
      </c>
      <c r="BR345" s="44" t="str">
        <f>IF(Wedstrijden!O405="x","L2","")</f>
        <v>L2</v>
      </c>
      <c r="BS345" s="44" t="str">
        <f>IF(Wedstrijden!P405="x","M1","")</f>
        <v>M1</v>
      </c>
      <c r="BT345" s="44" t="str">
        <f>IF(Wedstrijden!Q405="x","M2","")</f>
        <v>M2</v>
      </c>
      <c r="BU345" s="44" t="str">
        <f>IF(Wedstrijden!R405="x","Z1","")</f>
        <v>Z1</v>
      </c>
      <c r="BV345" s="44" t="str">
        <f>IF(Wedstrijden!S405="x","Z2","")</f>
        <v>Z2</v>
      </c>
      <c r="BW345" s="44">
        <f>IF(COUNTA(Wedstrijden!T405:AB405)&lt;&gt;0,1,"")</f>
        <v>1</v>
      </c>
      <c r="BX345" s="44">
        <f t="shared" si="31"/>
        <v>1</v>
      </c>
      <c r="BY345" s="44" t="str">
        <f>IF(Wedstrijden!T405="x","BB","")</f>
        <v/>
      </c>
      <c r="BZ345" s="44" t="str">
        <f>IF(Wedstrijden!U405="x","B","")</f>
        <v>B</v>
      </c>
      <c r="CA345" s="44" t="str">
        <f>IF(Wedstrijden!V405="x","L1","")</f>
        <v>L1</v>
      </c>
      <c r="CB345" s="44" t="str">
        <f>IF(Wedstrijden!W405="x","L2","")</f>
        <v>L2</v>
      </c>
      <c r="CC345" s="44" t="str">
        <f>IF(Wedstrijden!X405="x","M1","")</f>
        <v>M1</v>
      </c>
      <c r="CD345" s="44" t="str">
        <f>IF(Wedstrijden!Y405="x","M2","")</f>
        <v>M2</v>
      </c>
      <c r="CE345" s="44" t="str">
        <f>IF(Wedstrijden!Z405="x","Z1","")</f>
        <v>Z1</v>
      </c>
      <c r="CF345" s="44" t="str">
        <f>IF(Wedstrijden!AA405="x","Z2","")</f>
        <v>Z2</v>
      </c>
      <c r="CG345" s="44" t="str">
        <f>IF(Wedstrijden!AB405="x","ZZL","")</f>
        <v/>
      </c>
      <c r="CL345" s="44" t="str">
        <f>IF(COUNTA(Wedstrijden!AC405:AJ405)&lt;&gt;0,2,"")</f>
        <v/>
      </c>
      <c r="CM345" s="44" t="str">
        <f t="shared" si="32"/>
        <v/>
      </c>
      <c r="CN345" s="44" t="str">
        <f>IF(Wedstrijden!AC405="x","AA","")</f>
        <v/>
      </c>
      <c r="CO345" s="44" t="str">
        <f>IF(Wedstrijden!AD405="x","A","")</f>
        <v/>
      </c>
      <c r="CP345" s="44" t="str">
        <f>IF(Wedstrijden!AE405="x","BB","")</f>
        <v/>
      </c>
      <c r="CQ345" s="44" t="str">
        <f>IF(Wedstrijden!AF405="x","B","")</f>
        <v/>
      </c>
      <c r="CR345" s="44" t="str">
        <f>IF(Wedstrijden!AG405="x","L","")</f>
        <v/>
      </c>
      <c r="CS345" s="44" t="str">
        <f>IF(Wedstrijden!AH405="x","M","")</f>
        <v/>
      </c>
      <c r="CT345" s="44" t="str">
        <f>IF(Wedstrijden!AI405="x","Z","")</f>
        <v/>
      </c>
      <c r="CU345" s="44" t="str">
        <f>IF(Wedstrijden!AJ405="x","ZZ","")</f>
        <v/>
      </c>
      <c r="CV345" s="44" t="str">
        <f>IF(COUNTA(Wedstrijden!AK405:AQ405)&lt;&gt;0,2,"")</f>
        <v/>
      </c>
      <c r="CW345" s="44" t="str">
        <f t="shared" si="33"/>
        <v/>
      </c>
      <c r="CX345" s="44" t="str">
        <f>IF(Wedstrijden!AK405="x","BB","")</f>
        <v/>
      </c>
      <c r="CY345" s="44" t="str">
        <f>IF(Wedstrijden!AL405="x","B","")</f>
        <v/>
      </c>
      <c r="CZ345" s="44" t="str">
        <f>IF(Wedstrijden!AM405="x","L","")</f>
        <v/>
      </c>
      <c r="DA345" s="44" t="str">
        <f>IF(Wedstrijden!AN405="x","M","")</f>
        <v/>
      </c>
      <c r="DB345" s="44" t="str">
        <f>IF(Wedstrijden!AO405="x","Z","")</f>
        <v/>
      </c>
      <c r="DC345" s="44" t="str">
        <f>IF(Wedstrijden!AP405="x","ZZ","")</f>
        <v/>
      </c>
      <c r="DD345" s="44" t="str">
        <f>IF(Wedstrijden!AQ405="x","1.40","")</f>
        <v/>
      </c>
      <c r="DE345" s="44" t="str">
        <f>IF(COUNTA(Wedstrijden!AR405:AT405)&lt;&gt;0,6,"")</f>
        <v/>
      </c>
      <c r="DF345" s="44" t="str">
        <f t="shared" si="34"/>
        <v/>
      </c>
      <c r="DG345" s="44" t="str">
        <f>IF(Wedstrijden!AR405="x","L","")</f>
        <v/>
      </c>
      <c r="DH345" s="44" t="str">
        <f>IF(Wedstrijden!AS405="x","M","")</f>
        <v/>
      </c>
      <c r="DI345" s="44" t="str">
        <f>IF(Wedstrijden!AT405="x","Z","")</f>
        <v/>
      </c>
      <c r="DJ345" s="44" t="str">
        <f>IF(COUNTA(Wedstrijden!AU405:AW405)&lt;&gt;0,6,"")</f>
        <v/>
      </c>
      <c r="DK345" s="44" t="str">
        <f t="shared" si="35"/>
        <v/>
      </c>
      <c r="DL345" s="44" t="str">
        <f>IF(Wedstrijden!AU405="x","L","")</f>
        <v/>
      </c>
      <c r="DM345" s="44" t="str">
        <f>IF(Wedstrijden!AV405="x","M","")</f>
        <v/>
      </c>
      <c r="DN345" s="44" t="str">
        <f>IF(Wedstrijden!AW405="x","Z","")</f>
        <v/>
      </c>
    </row>
    <row r="346" spans="1:118" ht="15">
      <c r="A346" s="48" t="e">
        <f>Wedstrijden!#REF!</f>
        <v>#REF!</v>
      </c>
      <c r="B346" s="44" t="str">
        <f>IFERROR(VLOOKUP(Wedstrijden!E406,Wedstrijdlocaties!$B$2:$E$499,2,FALSE),"")</f>
        <v>V12346</v>
      </c>
      <c r="C346" s="44" t="str">
        <f>Wedstrijden!F406</f>
        <v>Oudkarspel</v>
      </c>
      <c r="D346" s="44" t="str">
        <f>IFERROR(VLOOKUP(Wedstrijden!G406,Organisaties!$B$2:$C$501,2,FALSE),"")</f>
        <v/>
      </c>
      <c r="E346" s="44" t="str">
        <f>IFERROR(VLOOKUP(Wedstrijden!G406,Organisaties!$B$2:$F$501,5,FALSE),"")</f>
        <v/>
      </c>
      <c r="F346" s="44" t="str">
        <f>IF(Wedstrijden!BC406&lt;&gt;"",Wedstrijden!BC406,"")</f>
        <v>Outdoor Beukers 2017</v>
      </c>
      <c r="G346" s="44">
        <f>IF(Wedstrijden!AY406="Indoor",1,0)</f>
        <v>0</v>
      </c>
      <c r="H346" s="44" t="str">
        <f>Wedstrijden!AZ406</f>
        <v>Onbeperkt</v>
      </c>
      <c r="I346" s="44">
        <f>IF(Wedstrijden!AX406="Nee",0,IF(Wedstrijden!AX406="Ja",1,""))</f>
        <v>0</v>
      </c>
      <c r="J346" s="44" t="str">
        <f>IF(Wedstrijden!BA406&lt;&gt;"",Wedstrijden!BA406,"")</f>
        <v>Outdoor Beukers</v>
      </c>
      <c r="W346" s="45"/>
      <c r="AE346" s="45"/>
      <c r="AN346" s="45"/>
      <c r="AU346" s="45"/>
      <c r="BA346" s="45"/>
      <c r="BE346" s="45"/>
      <c r="BJ346" s="44">
        <f>IF(COUNTA(Wedstrijden!I406:S406)&lt;&gt;0,1,"")</f>
        <v>1</v>
      </c>
      <c r="BK346" s="44">
        <f t="shared" si="30"/>
        <v>2</v>
      </c>
      <c r="BL346" s="44" t="str">
        <f>IF(Wedstrijden!I406="x","AA","")</f>
        <v/>
      </c>
      <c r="BM346" s="44" t="str">
        <f>IF(Wedstrijden!J406="x","A","")</f>
        <v/>
      </c>
      <c r="BN346" s="44" t="str">
        <f>IF(Wedstrijden!K406="x","B1","")</f>
        <v/>
      </c>
      <c r="BO346" s="44" t="str">
        <f>IF(Wedstrijden!L406="x","BB","")</f>
        <v/>
      </c>
      <c r="BP346" s="44" t="str">
        <f>IF(Wedstrijden!M406="x","B","")</f>
        <v>B</v>
      </c>
      <c r="BQ346" s="44" t="str">
        <f>IF(Wedstrijden!N406="x","L1","")</f>
        <v>L1</v>
      </c>
      <c r="BR346" s="44" t="str">
        <f>IF(Wedstrijden!O406="x","L2","")</f>
        <v>L2</v>
      </c>
      <c r="BS346" s="44" t="str">
        <f>IF(Wedstrijden!P406="x","M1","")</f>
        <v>M1</v>
      </c>
      <c r="BT346" s="44" t="str">
        <f>IF(Wedstrijden!Q406="x","M2","")</f>
        <v>M2</v>
      </c>
      <c r="BU346" s="44" t="str">
        <f>IF(Wedstrijden!R406="x","Z1","")</f>
        <v/>
      </c>
      <c r="BV346" s="44" t="str">
        <f>IF(Wedstrijden!S406="x","Z2","")</f>
        <v/>
      </c>
      <c r="BW346" s="44">
        <f>IF(COUNTA(Wedstrijden!T406:AB406)&lt;&gt;0,1,"")</f>
        <v>1</v>
      </c>
      <c r="BX346" s="44">
        <f t="shared" si="31"/>
        <v>1</v>
      </c>
      <c r="BY346" s="44" t="str">
        <f>IF(Wedstrijden!T406="x","BB","")</f>
        <v/>
      </c>
      <c r="BZ346" s="44" t="str">
        <f>IF(Wedstrijden!U406="x","B","")</f>
        <v>B</v>
      </c>
      <c r="CA346" s="44" t="str">
        <f>IF(Wedstrijden!V406="x","L1","")</f>
        <v>L1</v>
      </c>
      <c r="CB346" s="44" t="str">
        <f>IF(Wedstrijden!W406="x","L2","")</f>
        <v>L2</v>
      </c>
      <c r="CC346" s="44" t="str">
        <f>IF(Wedstrijden!X406="x","M1","")</f>
        <v>M1</v>
      </c>
      <c r="CD346" s="44" t="str">
        <f>IF(Wedstrijden!Y406="x","M2","")</f>
        <v>M2</v>
      </c>
      <c r="CE346" s="44" t="str">
        <f>IF(Wedstrijden!Z406="x","Z1","")</f>
        <v/>
      </c>
      <c r="CF346" s="44" t="str">
        <f>IF(Wedstrijden!AA406="x","Z2","")</f>
        <v/>
      </c>
      <c r="CG346" s="44" t="str">
        <f>IF(Wedstrijden!AB406="x","ZZL","")</f>
        <v/>
      </c>
      <c r="CL346" s="44" t="str">
        <f>IF(COUNTA(Wedstrijden!AC406:AJ406)&lt;&gt;0,2,"")</f>
        <v/>
      </c>
      <c r="CM346" s="44" t="str">
        <f t="shared" si="32"/>
        <v/>
      </c>
      <c r="CN346" s="44" t="str">
        <f>IF(Wedstrijden!AC406="x","AA","")</f>
        <v/>
      </c>
      <c r="CO346" s="44" t="str">
        <f>IF(Wedstrijden!AD406="x","A","")</f>
        <v/>
      </c>
      <c r="CP346" s="44" t="str">
        <f>IF(Wedstrijden!AE406="x","BB","")</f>
        <v/>
      </c>
      <c r="CQ346" s="44" t="str">
        <f>IF(Wedstrijden!AF406="x","B","")</f>
        <v/>
      </c>
      <c r="CR346" s="44" t="str">
        <f>IF(Wedstrijden!AG406="x","L","")</f>
        <v/>
      </c>
      <c r="CS346" s="44" t="str">
        <f>IF(Wedstrijden!AH406="x","M","")</f>
        <v/>
      </c>
      <c r="CT346" s="44" t="str">
        <f>IF(Wedstrijden!AI406="x","Z","")</f>
        <v/>
      </c>
      <c r="CU346" s="44" t="str">
        <f>IF(Wedstrijden!AJ406="x","ZZ","")</f>
        <v/>
      </c>
      <c r="CV346" s="44">
        <f>IF(COUNTA(Wedstrijden!AK406:AQ406)&lt;&gt;0,2,"")</f>
        <v>2</v>
      </c>
      <c r="CW346" s="44">
        <f t="shared" si="33"/>
        <v>1</v>
      </c>
      <c r="CX346" s="44" t="str">
        <f>IF(Wedstrijden!AK406="x","BB","")</f>
        <v>BB</v>
      </c>
      <c r="CY346" s="44" t="str">
        <f>IF(Wedstrijden!AL406="x","B","")</f>
        <v>B</v>
      </c>
      <c r="CZ346" s="44" t="str">
        <f>IF(Wedstrijden!AM406="x","L","")</f>
        <v>L</v>
      </c>
      <c r="DA346" s="44" t="str">
        <f>IF(Wedstrijden!AN406="x","M","")</f>
        <v>M</v>
      </c>
      <c r="DB346" s="44" t="str">
        <f>IF(Wedstrijden!AO406="x","Z","")</f>
        <v>Z</v>
      </c>
      <c r="DC346" s="44" t="str">
        <f>IF(Wedstrijden!AP406="x","ZZ","")</f>
        <v>ZZ</v>
      </c>
      <c r="DD346" s="44" t="str">
        <f>IF(Wedstrijden!AQ406="x","1.40","")</f>
        <v/>
      </c>
      <c r="DE346" s="44" t="str">
        <f>IF(COUNTA(Wedstrijden!AR406:AT406)&lt;&gt;0,6,"")</f>
        <v/>
      </c>
      <c r="DF346" s="44" t="str">
        <f t="shared" si="34"/>
        <v/>
      </c>
      <c r="DG346" s="44" t="str">
        <f>IF(Wedstrijden!AR406="x","L","")</f>
        <v/>
      </c>
      <c r="DH346" s="44" t="str">
        <f>IF(Wedstrijden!AS406="x","M","")</f>
        <v/>
      </c>
      <c r="DI346" s="44" t="str">
        <f>IF(Wedstrijden!AT406="x","Z","")</f>
        <v/>
      </c>
      <c r="DJ346" s="44" t="str">
        <f>IF(COUNTA(Wedstrijden!AU406:AW406)&lt;&gt;0,6,"")</f>
        <v/>
      </c>
      <c r="DK346" s="44" t="str">
        <f t="shared" si="35"/>
        <v/>
      </c>
      <c r="DL346" s="44" t="str">
        <f>IF(Wedstrijden!AU406="x","L","")</f>
        <v/>
      </c>
      <c r="DM346" s="44" t="str">
        <f>IF(Wedstrijden!AV406="x","M","")</f>
        <v/>
      </c>
      <c r="DN346" s="44" t="str">
        <f>IF(Wedstrijden!AW406="x","Z","")</f>
        <v/>
      </c>
    </row>
    <row r="347" spans="1:118" ht="15">
      <c r="A347" s="48" t="e">
        <f>Wedstrijden!#REF!</f>
        <v>#REF!</v>
      </c>
      <c r="B347" s="44">
        <f>IFERROR(VLOOKUP(Wedstrijden!E407,Wedstrijdlocaties!$B$2:$E$499,2,FALSE),"")</f>
        <v>927433</v>
      </c>
      <c r="C347" s="44" t="str">
        <f>Wedstrijden!F407</f>
        <v>Castricum</v>
      </c>
      <c r="D347" s="44" t="str">
        <f>IFERROR(VLOOKUP(Wedstrijden!G407,Organisaties!$B$2:$C$501,2,FALSE),"")</f>
        <v>V50716</v>
      </c>
      <c r="E347" s="44" t="str">
        <f>IFERROR(VLOOKUP(Wedstrijden!G407,Organisaties!$B$2:$F$501,5,FALSE),"")</f>
        <v>V31007</v>
      </c>
      <c r="F347" s="44" t="str">
        <f>IF(Wedstrijden!BC407&lt;&gt;"",Wedstrijden!BC407,"")</f>
        <v/>
      </c>
      <c r="G347" s="44">
        <f>IF(Wedstrijden!AY407="Indoor",1,0)</f>
        <v>0</v>
      </c>
      <c r="H347" s="44" t="str">
        <f>Wedstrijden!AZ407</f>
        <v>Onbeperkt</v>
      </c>
      <c r="I347" s="44">
        <f>IF(Wedstrijden!AX407="Nee",0,IF(Wedstrijden!AX407="Ja",1,""))</f>
        <v>0</v>
      </c>
      <c r="J347" s="44" t="str">
        <f>IF(Wedstrijden!BA407&lt;&gt;"",Wedstrijden!BA407,"")</f>
        <v/>
      </c>
      <c r="W347" s="45"/>
      <c r="AE347" s="45"/>
      <c r="AN347" s="45"/>
      <c r="AU347" s="45"/>
      <c r="BA347" s="45"/>
      <c r="BE347" s="45"/>
      <c r="BJ347" s="44">
        <f>IF(COUNTA(Wedstrijden!I407:S407)&lt;&gt;0,1,"")</f>
        <v>1</v>
      </c>
      <c r="BK347" s="44">
        <f t="shared" si="30"/>
        <v>2</v>
      </c>
      <c r="BL347" s="44" t="str">
        <f>IF(Wedstrijden!I407="x","AA","")</f>
        <v/>
      </c>
      <c r="BM347" s="44" t="str">
        <f>IF(Wedstrijden!J407="x","A","")</f>
        <v/>
      </c>
      <c r="BN347" s="44" t="str">
        <f>IF(Wedstrijden!K407="x","B1","")</f>
        <v/>
      </c>
      <c r="BO347" s="44" t="str">
        <f>IF(Wedstrijden!L407="x","BB","")</f>
        <v/>
      </c>
      <c r="BP347" s="44" t="str">
        <f>IF(Wedstrijden!M407="x","B","")</f>
        <v>B</v>
      </c>
      <c r="BQ347" s="44" t="str">
        <f>IF(Wedstrijden!N407="x","L1","")</f>
        <v>L1</v>
      </c>
      <c r="BR347" s="44" t="str">
        <f>IF(Wedstrijden!O407="x","L2","")</f>
        <v>L2</v>
      </c>
      <c r="BS347" s="44" t="str">
        <f>IF(Wedstrijden!P407="x","M1","")</f>
        <v>M1</v>
      </c>
      <c r="BT347" s="44" t="str">
        <f>IF(Wedstrijden!Q407="x","M2","")</f>
        <v>M2</v>
      </c>
      <c r="BU347" s="44" t="str">
        <f>IF(Wedstrijden!R407="x","Z1","")</f>
        <v/>
      </c>
      <c r="BV347" s="44" t="str">
        <f>IF(Wedstrijden!S407="x","Z2","")</f>
        <v/>
      </c>
      <c r="BW347" s="44">
        <f>IF(COUNTA(Wedstrijden!T407:AB407)&lt;&gt;0,1,"")</f>
        <v>1</v>
      </c>
      <c r="BX347" s="44">
        <f t="shared" si="31"/>
        <v>1</v>
      </c>
      <c r="BY347" s="44" t="str">
        <f>IF(Wedstrijden!T407="x","BB","")</f>
        <v/>
      </c>
      <c r="BZ347" s="44" t="str">
        <f>IF(Wedstrijden!U407="x","B","")</f>
        <v>B</v>
      </c>
      <c r="CA347" s="44" t="str">
        <f>IF(Wedstrijden!V407="x","L1","")</f>
        <v>L1</v>
      </c>
      <c r="CB347" s="44" t="str">
        <f>IF(Wedstrijden!W407="x","L2","")</f>
        <v>L2</v>
      </c>
      <c r="CC347" s="44" t="str">
        <f>IF(Wedstrijden!X407="x","M1","")</f>
        <v>M1</v>
      </c>
      <c r="CD347" s="44" t="str">
        <f>IF(Wedstrijden!Y407="x","M2","")</f>
        <v>M2</v>
      </c>
      <c r="CE347" s="44" t="str">
        <f>IF(Wedstrijden!Z407="x","Z1","")</f>
        <v/>
      </c>
      <c r="CF347" s="44" t="str">
        <f>IF(Wedstrijden!AA407="x","Z2","")</f>
        <v/>
      </c>
      <c r="CG347" s="44" t="str">
        <f>IF(Wedstrijden!AB407="x","ZZL","")</f>
        <v/>
      </c>
      <c r="CL347" s="44" t="str">
        <f>IF(COUNTA(Wedstrijden!AC407:AJ407)&lt;&gt;0,2,"")</f>
        <v/>
      </c>
      <c r="CM347" s="44" t="str">
        <f t="shared" si="32"/>
        <v/>
      </c>
      <c r="CN347" s="44" t="str">
        <f>IF(Wedstrijden!AC407="x","AA","")</f>
        <v/>
      </c>
      <c r="CO347" s="44" t="str">
        <f>IF(Wedstrijden!AD407="x","A","")</f>
        <v/>
      </c>
      <c r="CP347" s="44" t="str">
        <f>IF(Wedstrijden!AE407="x","BB","")</f>
        <v/>
      </c>
      <c r="CQ347" s="44" t="str">
        <f>IF(Wedstrijden!AF407="x","B","")</f>
        <v/>
      </c>
      <c r="CR347" s="44" t="str">
        <f>IF(Wedstrijden!AG407="x","L","")</f>
        <v/>
      </c>
      <c r="CS347" s="44" t="str">
        <f>IF(Wedstrijden!AH407="x","M","")</f>
        <v/>
      </c>
      <c r="CT347" s="44" t="str">
        <f>IF(Wedstrijden!AI407="x","Z","")</f>
        <v/>
      </c>
      <c r="CU347" s="44" t="str">
        <f>IF(Wedstrijden!AJ407="x","ZZ","")</f>
        <v/>
      </c>
      <c r="CV347" s="44" t="str">
        <f>IF(COUNTA(Wedstrijden!AK407:AQ407)&lt;&gt;0,2,"")</f>
        <v/>
      </c>
      <c r="CW347" s="44" t="str">
        <f t="shared" si="33"/>
        <v/>
      </c>
      <c r="CX347" s="44" t="str">
        <f>IF(Wedstrijden!AK407="x","BB","")</f>
        <v/>
      </c>
      <c r="CY347" s="44" t="str">
        <f>IF(Wedstrijden!AL407="x","B","")</f>
        <v/>
      </c>
      <c r="CZ347" s="44" t="str">
        <f>IF(Wedstrijden!AM407="x","L","")</f>
        <v/>
      </c>
      <c r="DA347" s="44" t="str">
        <f>IF(Wedstrijden!AN407="x","M","")</f>
        <v/>
      </c>
      <c r="DB347" s="44" t="str">
        <f>IF(Wedstrijden!AO407="x","Z","")</f>
        <v/>
      </c>
      <c r="DC347" s="44" t="str">
        <f>IF(Wedstrijden!AP407="x","ZZ","")</f>
        <v/>
      </c>
      <c r="DD347" s="44" t="str">
        <f>IF(Wedstrijden!AQ407="x","1.40","")</f>
        <v/>
      </c>
      <c r="DE347" s="44" t="str">
        <f>IF(COUNTA(Wedstrijden!AR407:AT407)&lt;&gt;0,6,"")</f>
        <v/>
      </c>
      <c r="DF347" s="44" t="str">
        <f t="shared" si="34"/>
        <v/>
      </c>
      <c r="DG347" s="44" t="str">
        <f>IF(Wedstrijden!AR407="x","L","")</f>
        <v/>
      </c>
      <c r="DH347" s="44" t="str">
        <f>IF(Wedstrijden!AS407="x","M","")</f>
        <v/>
      </c>
      <c r="DI347" s="44" t="str">
        <f>IF(Wedstrijden!AT407="x","Z","")</f>
        <v/>
      </c>
      <c r="DJ347" s="44" t="str">
        <f>IF(COUNTA(Wedstrijden!AU407:AW407)&lt;&gt;0,6,"")</f>
        <v/>
      </c>
      <c r="DK347" s="44" t="str">
        <f t="shared" si="35"/>
        <v/>
      </c>
      <c r="DL347" s="44" t="str">
        <f>IF(Wedstrijden!AU407="x","L","")</f>
        <v/>
      </c>
      <c r="DM347" s="44" t="str">
        <f>IF(Wedstrijden!AV407="x","M","")</f>
        <v/>
      </c>
      <c r="DN347" s="44" t="str">
        <f>IF(Wedstrijden!AW407="x","Z","")</f>
        <v/>
      </c>
    </row>
    <row r="348" spans="1:118" ht="15">
      <c r="A348" s="48" t="e">
        <f>Wedstrijden!#REF!</f>
        <v>#REF!</v>
      </c>
      <c r="B348" s="44" t="str">
        <f>IFERROR(VLOOKUP(Wedstrijden!E410,Wedstrijdlocaties!$B$2:$E$499,2,FALSE),"")</f>
        <v>V12346</v>
      </c>
      <c r="C348" s="44" t="str">
        <f>Wedstrijden!F410</f>
        <v>Oudkarspel</v>
      </c>
      <c r="D348" s="44" t="str">
        <f>IFERROR(VLOOKUP(Wedstrijden!G410,Organisaties!$B$2:$C$501,2,FALSE),"")</f>
        <v/>
      </c>
      <c r="E348" s="44" t="str">
        <f>IFERROR(VLOOKUP(Wedstrijden!G410,Organisaties!$B$2:$F$501,5,FALSE),"")</f>
        <v/>
      </c>
      <c r="F348" s="44" t="str">
        <f>IF(Wedstrijden!BC410&lt;&gt;"",Wedstrijden!BC410,"")</f>
        <v>Outdoor Beukers 2017</v>
      </c>
      <c r="G348" s="44">
        <f>IF(Wedstrijden!AY410="Indoor",1,0)</f>
        <v>0</v>
      </c>
      <c r="H348" s="44" t="str">
        <f>Wedstrijden!AZ410</f>
        <v>Onbeperkt</v>
      </c>
      <c r="I348" s="44">
        <f>IF(Wedstrijden!AX410="Nee",0,IF(Wedstrijden!AX410="Ja",1,""))</f>
        <v>0</v>
      </c>
      <c r="J348" s="44" t="str">
        <f>IF(Wedstrijden!BA410&lt;&gt;"",Wedstrijden!BA410,"")</f>
        <v>Outdoor Beukers</v>
      </c>
      <c r="W348" s="45"/>
      <c r="AE348" s="45"/>
      <c r="AN348" s="45"/>
      <c r="AU348" s="45"/>
      <c r="BA348" s="45"/>
      <c r="BE348" s="45"/>
      <c r="BJ348" s="44">
        <f>IF(COUNTA(Wedstrijden!I410:S410)&lt;&gt;0,1,"")</f>
        <v>1</v>
      </c>
      <c r="BK348" s="44">
        <f t="shared" si="30"/>
        <v>2</v>
      </c>
      <c r="BL348" s="44" t="str">
        <f>IF(Wedstrijden!I410="x","AA","")</f>
        <v/>
      </c>
      <c r="BM348" s="44" t="str">
        <f>IF(Wedstrijden!J410="x","A","")</f>
        <v/>
      </c>
      <c r="BN348" s="44" t="str">
        <f>IF(Wedstrijden!K410="x","B1","")</f>
        <v/>
      </c>
      <c r="BO348" s="44" t="str">
        <f>IF(Wedstrijden!L410="x","BB","")</f>
        <v/>
      </c>
      <c r="BP348" s="44" t="str">
        <f>IF(Wedstrijden!M410="x","B","")</f>
        <v>B</v>
      </c>
      <c r="BQ348" s="44" t="str">
        <f>IF(Wedstrijden!N410="x","L1","")</f>
        <v>L1</v>
      </c>
      <c r="BR348" s="44" t="str">
        <f>IF(Wedstrijden!O410="x","L2","")</f>
        <v>L2</v>
      </c>
      <c r="BS348" s="44" t="str">
        <f>IF(Wedstrijden!P410="x","M1","")</f>
        <v>M1</v>
      </c>
      <c r="BT348" s="44" t="str">
        <f>IF(Wedstrijden!Q410="x","M2","")</f>
        <v>M2</v>
      </c>
      <c r="BU348" s="44" t="str">
        <f>IF(Wedstrijden!R410="x","Z1","")</f>
        <v/>
      </c>
      <c r="BV348" s="44" t="str">
        <f>IF(Wedstrijden!S410="x","Z2","")</f>
        <v/>
      </c>
      <c r="BW348" s="44">
        <f>IF(COUNTA(Wedstrijden!T410:AB410)&lt;&gt;0,1,"")</f>
        <v>1</v>
      </c>
      <c r="BX348" s="44">
        <f t="shared" si="31"/>
        <v>1</v>
      </c>
      <c r="BY348" s="44" t="str">
        <f>IF(Wedstrijden!T410="x","BB","")</f>
        <v/>
      </c>
      <c r="BZ348" s="44" t="str">
        <f>IF(Wedstrijden!U410="x","B","")</f>
        <v>B</v>
      </c>
      <c r="CA348" s="44" t="str">
        <f>IF(Wedstrijden!V410="x","L1","")</f>
        <v>L1</v>
      </c>
      <c r="CB348" s="44" t="str">
        <f>IF(Wedstrijden!W410="x","L2","")</f>
        <v>L2</v>
      </c>
      <c r="CC348" s="44" t="str">
        <f>IF(Wedstrijden!X410="x","M1","")</f>
        <v>M1</v>
      </c>
      <c r="CD348" s="44" t="str">
        <f>IF(Wedstrijden!Y410="x","M2","")</f>
        <v>M2</v>
      </c>
      <c r="CE348" s="44" t="str">
        <f>IF(Wedstrijden!Z410="x","Z1","")</f>
        <v/>
      </c>
      <c r="CF348" s="44" t="str">
        <f>IF(Wedstrijden!AA410="x","Z2","")</f>
        <v/>
      </c>
      <c r="CG348" s="44" t="str">
        <f>IF(Wedstrijden!AB410="x","ZZL","")</f>
        <v/>
      </c>
      <c r="CL348" s="44">
        <f>IF(COUNTA(Wedstrijden!AC410:AJ410)&lt;&gt;0,2,"")</f>
        <v>2</v>
      </c>
      <c r="CM348" s="44">
        <f t="shared" si="32"/>
        <v>2</v>
      </c>
      <c r="CN348" s="44" t="str">
        <f>IF(Wedstrijden!AC410="x","AA","")</f>
        <v/>
      </c>
      <c r="CO348" s="44" t="str">
        <f>IF(Wedstrijden!AD410="x","A","")</f>
        <v/>
      </c>
      <c r="CP348" s="44" t="str">
        <f>IF(Wedstrijden!AE410="x","BB","")</f>
        <v>BB</v>
      </c>
      <c r="CQ348" s="44" t="str">
        <f>IF(Wedstrijden!AF410="x","B","")</f>
        <v>B</v>
      </c>
      <c r="CR348" s="44" t="str">
        <f>IF(Wedstrijden!AG410="x","L","")</f>
        <v>L</v>
      </c>
      <c r="CS348" s="44" t="str">
        <f>IF(Wedstrijden!AH410="x","M","")</f>
        <v>M</v>
      </c>
      <c r="CT348" s="44" t="str">
        <f>IF(Wedstrijden!AI410="x","Z","")</f>
        <v>Z</v>
      </c>
      <c r="CU348" s="44" t="str">
        <f>IF(Wedstrijden!AJ410="x","ZZ","")</f>
        <v>ZZ</v>
      </c>
      <c r="CV348" s="44" t="str">
        <f>IF(COUNTA(Wedstrijden!AK410:AQ410)&lt;&gt;0,2,"")</f>
        <v/>
      </c>
      <c r="CW348" s="44" t="str">
        <f t="shared" si="33"/>
        <v/>
      </c>
      <c r="CX348" s="44" t="str">
        <f>IF(Wedstrijden!AK410="x","BB","")</f>
        <v/>
      </c>
      <c r="CY348" s="44" t="str">
        <f>IF(Wedstrijden!AL410="x","B","")</f>
        <v/>
      </c>
      <c r="CZ348" s="44" t="str">
        <f>IF(Wedstrijden!AM410="x","L","")</f>
        <v/>
      </c>
      <c r="DA348" s="44" t="str">
        <f>IF(Wedstrijden!AN410="x","M","")</f>
        <v/>
      </c>
      <c r="DB348" s="44" t="str">
        <f>IF(Wedstrijden!AO410="x","Z","")</f>
        <v/>
      </c>
      <c r="DC348" s="44" t="str">
        <f>IF(Wedstrijden!AP410="x","ZZ","")</f>
        <v/>
      </c>
      <c r="DD348" s="44" t="str">
        <f>IF(Wedstrijden!AQ410="x","1.40","")</f>
        <v/>
      </c>
      <c r="DE348" s="44" t="str">
        <f>IF(COUNTA(Wedstrijden!AR410:AT410)&lt;&gt;0,6,"")</f>
        <v/>
      </c>
      <c r="DF348" s="44" t="str">
        <f t="shared" si="34"/>
        <v/>
      </c>
      <c r="DG348" s="44" t="str">
        <f>IF(Wedstrijden!AR410="x","L","")</f>
        <v/>
      </c>
      <c r="DH348" s="44" t="str">
        <f>IF(Wedstrijden!AS410="x","M","")</f>
        <v/>
      </c>
      <c r="DI348" s="44" t="str">
        <f>IF(Wedstrijden!AT410="x","Z","")</f>
        <v/>
      </c>
      <c r="DJ348" s="44" t="str">
        <f>IF(COUNTA(Wedstrijden!AU410:AW410)&lt;&gt;0,6,"")</f>
        <v/>
      </c>
      <c r="DK348" s="44" t="str">
        <f t="shared" si="35"/>
        <v/>
      </c>
      <c r="DL348" s="44" t="str">
        <f>IF(Wedstrijden!AU410="x","L","")</f>
        <v/>
      </c>
      <c r="DM348" s="44" t="str">
        <f>IF(Wedstrijden!AV410="x","M","")</f>
        <v/>
      </c>
      <c r="DN348" s="44" t="str">
        <f>IF(Wedstrijden!AW410="x","Z","")</f>
        <v/>
      </c>
    </row>
    <row r="349" spans="1:118" ht="15">
      <c r="A349" s="48" t="e">
        <f>Wedstrijden!#REF!</f>
        <v>#REF!</v>
      </c>
      <c r="B349" s="44">
        <f>IFERROR(VLOOKUP(Wedstrijden!E411,Wedstrijdlocaties!$B$2:$E$499,2,FALSE),"")</f>
        <v>927555</v>
      </c>
      <c r="C349" s="44" t="str">
        <f>Wedstrijden!F411</f>
        <v>Nieuw Vennep</v>
      </c>
      <c r="D349" s="44">
        <f>IFERROR(VLOOKUP(Wedstrijden!G411,Organisaties!$B$2:$C$501,2,FALSE),"")</f>
        <v>756810</v>
      </c>
      <c r="E349" s="44" t="str">
        <f>IFERROR(VLOOKUP(Wedstrijden!G411,Organisaties!$B$2:$F$501,5,FALSE),"")</f>
        <v>V31007</v>
      </c>
      <c r="F349" s="44" t="str">
        <f>IF(Wedstrijden!BC411&lt;&gt;"",Wedstrijden!BC411,"")</f>
        <v/>
      </c>
      <c r="G349" s="44">
        <f>IF(Wedstrijden!AY411="Indoor",1,0)</f>
        <v>0</v>
      </c>
      <c r="H349" s="44">
        <f>Wedstrijden!AZ411</f>
        <v>0</v>
      </c>
      <c r="I349" s="44" t="str">
        <f>IF(Wedstrijden!AX411="Nee",0,IF(Wedstrijden!AX411="Ja",1,""))</f>
        <v/>
      </c>
      <c r="J349" s="44" t="str">
        <f>IF(Wedstrijden!BA411&lt;&gt;"",Wedstrijden!BA411,"")</f>
        <v/>
      </c>
      <c r="W349" s="45"/>
      <c r="AE349" s="45"/>
      <c r="AN349" s="45"/>
      <c r="AU349" s="45"/>
      <c r="BA349" s="45"/>
      <c r="BE349" s="45"/>
      <c r="BJ349" s="44">
        <f>IF(COUNTA(Wedstrijden!I411:S411)&lt;&gt;0,1,"")</f>
        <v>1</v>
      </c>
      <c r="BK349" s="44">
        <f t="shared" si="30"/>
        <v>2</v>
      </c>
      <c r="BL349" s="44" t="str">
        <f>IF(Wedstrijden!I411="x","AA","")</f>
        <v/>
      </c>
      <c r="BM349" s="44" t="str">
        <f>IF(Wedstrijden!J411="x","A","")</f>
        <v/>
      </c>
      <c r="BN349" s="44" t="str">
        <f>IF(Wedstrijden!K411="x","B1","")</f>
        <v/>
      </c>
      <c r="BO349" s="44" t="str">
        <f>IF(Wedstrijden!L411="x","BB","")</f>
        <v/>
      </c>
      <c r="BP349" s="44" t="str">
        <f>IF(Wedstrijden!M411="x","B","")</f>
        <v>B</v>
      </c>
      <c r="BQ349" s="44" t="str">
        <f>IF(Wedstrijden!N411="x","L1","")</f>
        <v>L1</v>
      </c>
      <c r="BR349" s="44" t="str">
        <f>IF(Wedstrijden!O411="x","L2","")</f>
        <v>L2</v>
      </c>
      <c r="BS349" s="44" t="str">
        <f>IF(Wedstrijden!P411="x","M1","")</f>
        <v>M1</v>
      </c>
      <c r="BT349" s="44" t="str">
        <f>IF(Wedstrijden!Q411="x","M2","")</f>
        <v>M2</v>
      </c>
      <c r="BU349" s="44" t="str">
        <f>IF(Wedstrijden!R411="x","Z1","")</f>
        <v/>
      </c>
      <c r="BV349" s="44" t="str">
        <f>IF(Wedstrijden!S411="x","Z2","")</f>
        <v/>
      </c>
      <c r="BW349" s="44">
        <f>IF(COUNTA(Wedstrijden!T411:AB411)&lt;&gt;0,1,"")</f>
        <v>1</v>
      </c>
      <c r="BX349" s="44">
        <f t="shared" si="31"/>
        <v>1</v>
      </c>
      <c r="BY349" s="44" t="str">
        <f>IF(Wedstrijden!T411="x","BB","")</f>
        <v/>
      </c>
      <c r="BZ349" s="44" t="str">
        <f>IF(Wedstrijden!U411="x","B","")</f>
        <v>B</v>
      </c>
      <c r="CA349" s="44" t="str">
        <f>IF(Wedstrijden!V411="x","L1","")</f>
        <v>L1</v>
      </c>
      <c r="CB349" s="44" t="str">
        <f>IF(Wedstrijden!W411="x","L2","")</f>
        <v>L2</v>
      </c>
      <c r="CC349" s="44" t="str">
        <f>IF(Wedstrijden!X411="x","M1","")</f>
        <v>M1</v>
      </c>
      <c r="CD349" s="44" t="str">
        <f>IF(Wedstrijden!Y411="x","M2","")</f>
        <v>M2</v>
      </c>
      <c r="CE349" s="44" t="str">
        <f>IF(Wedstrijden!Z411="x","Z1","")</f>
        <v/>
      </c>
      <c r="CF349" s="44" t="str">
        <f>IF(Wedstrijden!AA411="x","Z2","")</f>
        <v/>
      </c>
      <c r="CG349" s="44" t="str">
        <f>IF(Wedstrijden!AB411="x","ZZL","")</f>
        <v/>
      </c>
      <c r="CL349" s="44" t="str">
        <f>IF(COUNTA(Wedstrijden!AC411:AJ411)&lt;&gt;0,2,"")</f>
        <v/>
      </c>
      <c r="CM349" s="44" t="str">
        <f t="shared" si="32"/>
        <v/>
      </c>
      <c r="CN349" s="44" t="str">
        <f>IF(Wedstrijden!AC411="x","AA","")</f>
        <v/>
      </c>
      <c r="CO349" s="44" t="str">
        <f>IF(Wedstrijden!AD411="x","A","")</f>
        <v/>
      </c>
      <c r="CP349" s="44" t="str">
        <f>IF(Wedstrijden!AE411="x","BB","")</f>
        <v/>
      </c>
      <c r="CQ349" s="44" t="str">
        <f>IF(Wedstrijden!AF411="x","B","")</f>
        <v/>
      </c>
      <c r="CR349" s="44" t="str">
        <f>IF(Wedstrijden!AG411="x","L","")</f>
        <v/>
      </c>
      <c r="CS349" s="44" t="str">
        <f>IF(Wedstrijden!AH411="x","M","")</f>
        <v/>
      </c>
      <c r="CT349" s="44" t="str">
        <f>IF(Wedstrijden!AI411="x","Z","")</f>
        <v/>
      </c>
      <c r="CU349" s="44" t="str">
        <f>IF(Wedstrijden!AJ411="x","ZZ","")</f>
        <v/>
      </c>
      <c r="CV349" s="44" t="str">
        <f>IF(COUNTA(Wedstrijden!AK411:AQ411)&lt;&gt;0,2,"")</f>
        <v/>
      </c>
      <c r="CW349" s="44" t="str">
        <f t="shared" si="33"/>
        <v/>
      </c>
      <c r="CX349" s="44" t="str">
        <f>IF(Wedstrijden!AK411="x","BB","")</f>
        <v/>
      </c>
      <c r="CY349" s="44" t="str">
        <f>IF(Wedstrijden!AL411="x","B","")</f>
        <v/>
      </c>
      <c r="CZ349" s="44" t="str">
        <f>IF(Wedstrijden!AM411="x","L","")</f>
        <v/>
      </c>
      <c r="DA349" s="44" t="str">
        <f>IF(Wedstrijden!AN411="x","M","")</f>
        <v/>
      </c>
      <c r="DB349" s="44" t="str">
        <f>IF(Wedstrijden!AO411="x","Z","")</f>
        <v/>
      </c>
      <c r="DC349" s="44" t="str">
        <f>IF(Wedstrijden!AP411="x","ZZ","")</f>
        <v/>
      </c>
      <c r="DD349" s="44" t="str">
        <f>IF(Wedstrijden!AQ411="x","1.40","")</f>
        <v/>
      </c>
      <c r="DE349" s="44" t="str">
        <f>IF(COUNTA(Wedstrijden!AR411:AT411)&lt;&gt;0,6,"")</f>
        <v/>
      </c>
      <c r="DF349" s="44" t="str">
        <f t="shared" si="34"/>
        <v/>
      </c>
      <c r="DG349" s="44" t="str">
        <f>IF(Wedstrijden!AR411="x","L","")</f>
        <v/>
      </c>
      <c r="DH349" s="44" t="str">
        <f>IF(Wedstrijden!AS411="x","M","")</f>
        <v/>
      </c>
      <c r="DI349" s="44" t="str">
        <f>IF(Wedstrijden!AT411="x","Z","")</f>
        <v/>
      </c>
      <c r="DJ349" s="44" t="str">
        <f>IF(COUNTA(Wedstrijden!AU411:AW411)&lt;&gt;0,6,"")</f>
        <v/>
      </c>
      <c r="DK349" s="44" t="str">
        <f t="shared" si="35"/>
        <v/>
      </c>
      <c r="DL349" s="44" t="str">
        <f>IF(Wedstrijden!AU411="x","L","")</f>
        <v/>
      </c>
      <c r="DM349" s="44" t="str">
        <f>IF(Wedstrijden!AV411="x","M","")</f>
        <v/>
      </c>
      <c r="DN349" s="44" t="str">
        <f>IF(Wedstrijden!AW411="x","Z","")</f>
        <v/>
      </c>
    </row>
    <row r="350" spans="1:118" ht="15">
      <c r="A350" s="48" t="e">
        <f>Wedstrijden!#REF!</f>
        <v>#REF!</v>
      </c>
      <c r="B350" s="44" t="str">
        <f>IFERROR(VLOOKUP(Wedstrijden!E413,Wedstrijdlocaties!$B$2:$E$499,2,FALSE),"")</f>
        <v/>
      </c>
      <c r="C350" s="44" t="str">
        <f>Wedstrijden!F413</f>
        <v>Middenbeemster</v>
      </c>
      <c r="D350" s="44" t="str">
        <f>IFERROR(VLOOKUP(Wedstrijden!G413,Organisaties!$B$2:$C$501,2,FALSE),"")</f>
        <v/>
      </c>
      <c r="E350" s="44" t="str">
        <f>IFERROR(VLOOKUP(Wedstrijden!G413,Organisaties!$B$2:$F$501,5,FALSE),"")</f>
        <v/>
      </c>
      <c r="F350" s="44" t="str">
        <f>IF(Wedstrijden!BC413&lt;&gt;"",Wedstrijden!BC413,"")</f>
        <v>Dressuur pa en po, PSV Sabaruiters Middenbeemster</v>
      </c>
      <c r="G350" s="44">
        <f>IF(Wedstrijden!AY413="Indoor",1,0)</f>
        <v>0</v>
      </c>
      <c r="H350" s="44" t="str">
        <f>Wedstrijden!AZ413</f>
        <v>Onbeperkt</v>
      </c>
      <c r="I350" s="44">
        <f>IF(Wedstrijden!AX413="Nee",0,IF(Wedstrijden!AX413="Ja",1,""))</f>
        <v>0</v>
      </c>
      <c r="J350" s="44" t="str">
        <f>IF(Wedstrijden!BA413&lt;&gt;"",Wedstrijden!BA413,"")</f>
        <v/>
      </c>
      <c r="W350" s="45"/>
      <c r="AE350" s="45"/>
      <c r="AN350" s="45"/>
      <c r="AU350" s="45"/>
      <c r="BA350" s="45"/>
      <c r="BE350" s="45"/>
      <c r="BJ350" s="44">
        <f>IF(COUNTA(Wedstrijden!I413:S413)&lt;&gt;0,1,"")</f>
        <v>1</v>
      </c>
      <c r="BK350" s="44">
        <f t="shared" si="30"/>
        <v>2</v>
      </c>
      <c r="BL350" s="44" t="str">
        <f>IF(Wedstrijden!I413="x","AA","")</f>
        <v/>
      </c>
      <c r="BM350" s="44" t="str">
        <f>IF(Wedstrijden!J413="x","A","")</f>
        <v/>
      </c>
      <c r="BN350" s="44" t="str">
        <f>IF(Wedstrijden!K413="x","B1","")</f>
        <v/>
      </c>
      <c r="BO350" s="44" t="str">
        <f>IF(Wedstrijden!L413="x","BB","")</f>
        <v/>
      </c>
      <c r="BP350" s="44" t="str">
        <f>IF(Wedstrijden!M413="x","B","")</f>
        <v>B</v>
      </c>
      <c r="BQ350" s="44" t="str">
        <f>IF(Wedstrijden!N413="x","L1","")</f>
        <v>L1</v>
      </c>
      <c r="BR350" s="44" t="str">
        <f>IF(Wedstrijden!O413="x","L2","")</f>
        <v>L2</v>
      </c>
      <c r="BS350" s="44" t="str">
        <f>IF(Wedstrijden!P413="x","M1","")</f>
        <v>M1</v>
      </c>
      <c r="BT350" s="44" t="str">
        <f>IF(Wedstrijden!Q413="x","M2","")</f>
        <v>M2</v>
      </c>
      <c r="BU350" s="44" t="str">
        <f>IF(Wedstrijden!R413="x","Z1","")</f>
        <v>Z1</v>
      </c>
      <c r="BV350" s="44" t="str">
        <f>IF(Wedstrijden!S413="x","Z2","")</f>
        <v>Z2</v>
      </c>
      <c r="BW350" s="44">
        <f>IF(COUNTA(Wedstrijden!T413:AB413)&lt;&gt;0,1,"")</f>
        <v>1</v>
      </c>
      <c r="BX350" s="44">
        <f t="shared" si="31"/>
        <v>1</v>
      </c>
      <c r="BY350" s="44" t="str">
        <f>IF(Wedstrijden!T413="x","BB","")</f>
        <v/>
      </c>
      <c r="BZ350" s="44" t="str">
        <f>IF(Wedstrijden!U413="x","B","")</f>
        <v>B</v>
      </c>
      <c r="CA350" s="44" t="str">
        <f>IF(Wedstrijden!V413="x","L1","")</f>
        <v>L1</v>
      </c>
      <c r="CB350" s="44" t="str">
        <f>IF(Wedstrijden!W413="x","L2","")</f>
        <v>L2</v>
      </c>
      <c r="CC350" s="44" t="str">
        <f>IF(Wedstrijden!X413="x","M1","")</f>
        <v>M1</v>
      </c>
      <c r="CD350" s="44" t="str">
        <f>IF(Wedstrijden!Y413="x","M2","")</f>
        <v>M2</v>
      </c>
      <c r="CE350" s="44" t="str">
        <f>IF(Wedstrijden!Z413="x","Z1","")</f>
        <v>Z1</v>
      </c>
      <c r="CF350" s="44" t="str">
        <f>IF(Wedstrijden!AA413="x","Z2","")</f>
        <v>Z2</v>
      </c>
      <c r="CG350" s="44" t="str">
        <f>IF(Wedstrijden!AB413="x","ZZL","")</f>
        <v/>
      </c>
      <c r="CL350" s="44" t="str">
        <f>IF(COUNTA(Wedstrijden!AC413:AJ413)&lt;&gt;0,2,"")</f>
        <v/>
      </c>
      <c r="CM350" s="44" t="str">
        <f t="shared" si="32"/>
        <v/>
      </c>
      <c r="CN350" s="44" t="str">
        <f>IF(Wedstrijden!AC413="x","AA","")</f>
        <v/>
      </c>
      <c r="CO350" s="44" t="str">
        <f>IF(Wedstrijden!AD413="x","A","")</f>
        <v/>
      </c>
      <c r="CP350" s="44" t="str">
        <f>IF(Wedstrijden!AE413="x","BB","")</f>
        <v/>
      </c>
      <c r="CQ350" s="44" t="str">
        <f>IF(Wedstrijden!AF413="x","B","")</f>
        <v/>
      </c>
      <c r="CR350" s="44" t="str">
        <f>IF(Wedstrijden!AG413="x","L","")</f>
        <v/>
      </c>
      <c r="CS350" s="44" t="str">
        <f>IF(Wedstrijden!AH413="x","M","")</f>
        <v/>
      </c>
      <c r="CT350" s="44" t="str">
        <f>IF(Wedstrijden!AI413="x","Z","")</f>
        <v/>
      </c>
      <c r="CU350" s="44" t="str">
        <f>IF(Wedstrijden!AJ413="x","ZZ","")</f>
        <v/>
      </c>
      <c r="CV350" s="44" t="str">
        <f>IF(COUNTA(Wedstrijden!AK413:AQ413)&lt;&gt;0,2,"")</f>
        <v/>
      </c>
      <c r="CW350" s="44" t="str">
        <f t="shared" si="33"/>
        <v/>
      </c>
      <c r="CX350" s="44" t="str">
        <f>IF(Wedstrijden!AK413="x","BB","")</f>
        <v/>
      </c>
      <c r="CY350" s="44" t="str">
        <f>IF(Wedstrijden!AL413="x","B","")</f>
        <v/>
      </c>
      <c r="CZ350" s="44" t="str">
        <f>IF(Wedstrijden!AM413="x","L","")</f>
        <v/>
      </c>
      <c r="DA350" s="44" t="str">
        <f>IF(Wedstrijden!AN413="x","M","")</f>
        <v/>
      </c>
      <c r="DB350" s="44" t="str">
        <f>IF(Wedstrijden!AO413="x","Z","")</f>
        <v/>
      </c>
      <c r="DC350" s="44" t="str">
        <f>IF(Wedstrijden!AP413="x","ZZ","")</f>
        <v/>
      </c>
      <c r="DD350" s="44" t="str">
        <f>IF(Wedstrijden!AQ413="x","1.40","")</f>
        <v/>
      </c>
      <c r="DE350" s="44" t="str">
        <f>IF(COUNTA(Wedstrijden!AR413:AT413)&lt;&gt;0,6,"")</f>
        <v/>
      </c>
      <c r="DF350" s="44" t="str">
        <f t="shared" si="34"/>
        <v/>
      </c>
      <c r="DG350" s="44" t="str">
        <f>IF(Wedstrijden!AR413="x","L","")</f>
        <v/>
      </c>
      <c r="DH350" s="44" t="str">
        <f>IF(Wedstrijden!AS413="x","M","")</f>
        <v/>
      </c>
      <c r="DI350" s="44" t="str">
        <f>IF(Wedstrijden!AT413="x","Z","")</f>
        <v/>
      </c>
      <c r="DJ350" s="44" t="str">
        <f>IF(COUNTA(Wedstrijden!AU413:AW413)&lt;&gt;0,6,"")</f>
        <v/>
      </c>
      <c r="DK350" s="44" t="str">
        <f t="shared" si="35"/>
        <v/>
      </c>
      <c r="DL350" s="44" t="str">
        <f>IF(Wedstrijden!AU413="x","L","")</f>
        <v/>
      </c>
      <c r="DM350" s="44" t="str">
        <f>IF(Wedstrijden!AV413="x","M","")</f>
        <v/>
      </c>
      <c r="DN350" s="44" t="str">
        <f>IF(Wedstrijden!AW413="x","Z","")</f>
        <v/>
      </c>
    </row>
    <row r="351" spans="1:118" ht="15">
      <c r="A351" s="48" t="e">
        <f>Wedstrijden!#REF!</f>
        <v>#REF!</v>
      </c>
      <c r="B351" s="44" t="str">
        <f>IFERROR(VLOOKUP(Wedstrijden!E414,Wedstrijdlocaties!$B$2:$E$499,2,FALSE),"")</f>
        <v/>
      </c>
      <c r="C351" s="44" t="str">
        <f>Wedstrijden!F414</f>
        <v>Heerhugowaard</v>
      </c>
      <c r="D351" s="44" t="str">
        <f>IFERROR(VLOOKUP(Wedstrijden!G414,Organisaties!$B$2:$C$501,2,FALSE),"")</f>
        <v>V60200</v>
      </c>
      <c r="E351" s="44" t="str">
        <f>IFERROR(VLOOKUP(Wedstrijden!G414,Organisaties!$B$2:$F$501,5,FALSE),"")</f>
        <v>V31007</v>
      </c>
      <c r="F351" s="44" t="str">
        <f>IF(Wedstrijden!BC414&lt;&gt;"",Wedstrijden!BC414,"")</f>
        <v/>
      </c>
      <c r="G351" s="44">
        <f>IF(Wedstrijden!AY414="Indoor",1,0)</f>
        <v>0</v>
      </c>
      <c r="H351" s="44" t="str">
        <f>Wedstrijden!AZ414</f>
        <v>Onbeperkt</v>
      </c>
      <c r="I351" s="44">
        <f>IF(Wedstrijden!AX414="Nee",0,IF(Wedstrijden!AX414="Ja",1,""))</f>
        <v>0</v>
      </c>
      <c r="J351" s="44" t="str">
        <f>IF(Wedstrijden!BA414&lt;&gt;"",Wedstrijden!BA414,"")</f>
        <v/>
      </c>
      <c r="W351" s="45"/>
      <c r="AE351" s="45"/>
      <c r="AN351" s="45"/>
      <c r="AU351" s="45"/>
      <c r="BA351" s="45"/>
      <c r="BE351" s="45"/>
      <c r="BJ351" s="44">
        <f>IF(COUNTA(Wedstrijden!I414:S414)&lt;&gt;0,1,"")</f>
        <v>1</v>
      </c>
      <c r="BK351" s="44">
        <f t="shared" si="30"/>
        <v>2</v>
      </c>
      <c r="BL351" s="44" t="str">
        <f>IF(Wedstrijden!I414="x","AA","")</f>
        <v/>
      </c>
      <c r="BM351" s="44" t="str">
        <f>IF(Wedstrijden!J414="x","A","")</f>
        <v/>
      </c>
      <c r="BN351" s="44" t="str">
        <f>IF(Wedstrijden!K414="x","B1","")</f>
        <v/>
      </c>
      <c r="BO351" s="44" t="str">
        <f>IF(Wedstrijden!L414="x","BB","")</f>
        <v/>
      </c>
      <c r="BP351" s="44" t="str">
        <f>IF(Wedstrijden!M414="x","B","")</f>
        <v>B</v>
      </c>
      <c r="BQ351" s="44" t="str">
        <f>IF(Wedstrijden!N414="x","L1","")</f>
        <v>L1</v>
      </c>
      <c r="BR351" s="44" t="str">
        <f>IF(Wedstrijden!O414="x","L2","")</f>
        <v>L2</v>
      </c>
      <c r="BS351" s="44" t="str">
        <f>IF(Wedstrijden!P414="x","M1","")</f>
        <v>M1</v>
      </c>
      <c r="BT351" s="44" t="str">
        <f>IF(Wedstrijden!Q414="x","M2","")</f>
        <v>M2</v>
      </c>
      <c r="BU351" s="44" t="str">
        <f>IF(Wedstrijden!R414="x","Z1","")</f>
        <v>Z1</v>
      </c>
      <c r="BV351" s="44" t="str">
        <f>IF(Wedstrijden!S414="x","Z2","")</f>
        <v>Z2</v>
      </c>
      <c r="BW351" s="44">
        <f>IF(COUNTA(Wedstrijden!T414:AB414)&lt;&gt;0,1,"")</f>
        <v>1</v>
      </c>
      <c r="BX351" s="44">
        <f t="shared" si="31"/>
        <v>1</v>
      </c>
      <c r="BY351" s="44" t="str">
        <f>IF(Wedstrijden!T414="x","BB","")</f>
        <v/>
      </c>
      <c r="BZ351" s="44" t="str">
        <f>IF(Wedstrijden!U414="x","B","")</f>
        <v>B</v>
      </c>
      <c r="CA351" s="44" t="str">
        <f>IF(Wedstrijden!V414="x","L1","")</f>
        <v>L1</v>
      </c>
      <c r="CB351" s="44" t="str">
        <f>IF(Wedstrijden!W414="x","L2","")</f>
        <v>L2</v>
      </c>
      <c r="CC351" s="44" t="str">
        <f>IF(Wedstrijden!X414="x","M1","")</f>
        <v>M1</v>
      </c>
      <c r="CD351" s="44" t="str">
        <f>IF(Wedstrijden!Y414="x","M2","")</f>
        <v>M2</v>
      </c>
      <c r="CE351" s="44" t="str">
        <f>IF(Wedstrijden!Z414="x","Z1","")</f>
        <v>Z1</v>
      </c>
      <c r="CF351" s="44" t="str">
        <f>IF(Wedstrijden!AA414="x","Z2","")</f>
        <v>Z2</v>
      </c>
      <c r="CG351" s="44" t="str">
        <f>IF(Wedstrijden!AB414="x","ZZL","")</f>
        <v/>
      </c>
      <c r="CL351" s="44" t="str">
        <f>IF(COUNTA(Wedstrijden!AC414:AJ414)&lt;&gt;0,2,"")</f>
        <v/>
      </c>
      <c r="CM351" s="44" t="str">
        <f t="shared" si="32"/>
        <v/>
      </c>
      <c r="CN351" s="44" t="str">
        <f>IF(Wedstrijden!AC414="x","AA","")</f>
        <v/>
      </c>
      <c r="CO351" s="44" t="str">
        <f>IF(Wedstrijden!AD414="x","A","")</f>
        <v/>
      </c>
      <c r="CP351" s="44" t="str">
        <f>IF(Wedstrijden!AE414="x","BB","")</f>
        <v/>
      </c>
      <c r="CQ351" s="44" t="str">
        <f>IF(Wedstrijden!AF414="x","B","")</f>
        <v/>
      </c>
      <c r="CR351" s="44" t="str">
        <f>IF(Wedstrijden!AG414="x","L","")</f>
        <v/>
      </c>
      <c r="CS351" s="44" t="str">
        <f>IF(Wedstrijden!AH414="x","M","")</f>
        <v/>
      </c>
      <c r="CT351" s="44" t="str">
        <f>IF(Wedstrijden!AI414="x","Z","")</f>
        <v/>
      </c>
      <c r="CU351" s="44" t="str">
        <f>IF(Wedstrijden!AJ414="x","ZZ","")</f>
        <v/>
      </c>
      <c r="CV351" s="44" t="str">
        <f>IF(COUNTA(Wedstrijden!AK414:AQ414)&lt;&gt;0,2,"")</f>
        <v/>
      </c>
      <c r="CW351" s="44" t="str">
        <f t="shared" si="33"/>
        <v/>
      </c>
      <c r="CX351" s="44" t="str">
        <f>IF(Wedstrijden!AK414="x","BB","")</f>
        <v/>
      </c>
      <c r="CY351" s="44" t="str">
        <f>IF(Wedstrijden!AL414="x","B","")</f>
        <v/>
      </c>
      <c r="CZ351" s="44" t="str">
        <f>IF(Wedstrijden!AM414="x","L","")</f>
        <v/>
      </c>
      <c r="DA351" s="44" t="str">
        <f>IF(Wedstrijden!AN414="x","M","")</f>
        <v/>
      </c>
      <c r="DB351" s="44" t="str">
        <f>IF(Wedstrijden!AO414="x","Z","")</f>
        <v/>
      </c>
      <c r="DC351" s="44" t="str">
        <f>IF(Wedstrijden!AP414="x","ZZ","")</f>
        <v/>
      </c>
      <c r="DD351" s="44" t="str">
        <f>IF(Wedstrijden!AQ414="x","1.40","")</f>
        <v/>
      </c>
      <c r="DE351" s="44" t="str">
        <f>IF(COUNTA(Wedstrijden!AR414:AT414)&lt;&gt;0,6,"")</f>
        <v/>
      </c>
      <c r="DF351" s="44" t="str">
        <f t="shared" si="34"/>
        <v/>
      </c>
      <c r="DG351" s="44" t="str">
        <f>IF(Wedstrijden!AR414="x","L","")</f>
        <v/>
      </c>
      <c r="DH351" s="44" t="str">
        <f>IF(Wedstrijden!AS414="x","M","")</f>
        <v/>
      </c>
      <c r="DI351" s="44" t="str">
        <f>IF(Wedstrijden!AT414="x","Z","")</f>
        <v/>
      </c>
      <c r="DJ351" s="44" t="str">
        <f>IF(COUNTA(Wedstrijden!AU414:AW414)&lt;&gt;0,6,"")</f>
        <v/>
      </c>
      <c r="DK351" s="44" t="str">
        <f t="shared" si="35"/>
        <v/>
      </c>
      <c r="DL351" s="44" t="str">
        <f>IF(Wedstrijden!AU414="x","L","")</f>
        <v/>
      </c>
      <c r="DM351" s="44" t="str">
        <f>IF(Wedstrijden!AV414="x","M","")</f>
        <v/>
      </c>
      <c r="DN351" s="44" t="str">
        <f>IF(Wedstrijden!AW414="x","Z","")</f>
        <v/>
      </c>
    </row>
    <row r="352" spans="1:118" ht="15">
      <c r="A352" s="48" t="e">
        <f>Wedstrijden!#REF!</f>
        <v>#REF!</v>
      </c>
      <c r="B352" s="44" t="str">
        <f>IFERROR(VLOOKUP(Wedstrijden!E417,Wedstrijdlocaties!$B$2:$E$499,2,FALSE),"")</f>
        <v>V12346</v>
      </c>
      <c r="C352" s="44" t="str">
        <f>Wedstrijden!F417</f>
        <v>Oudkarspel</v>
      </c>
      <c r="D352" s="44" t="str">
        <f>IFERROR(VLOOKUP(Wedstrijden!G417,Organisaties!$B$2:$C$501,2,FALSE),"")</f>
        <v/>
      </c>
      <c r="E352" s="44" t="str">
        <f>IFERROR(VLOOKUP(Wedstrijden!G417,Organisaties!$B$2:$F$501,5,FALSE),"")</f>
        <v/>
      </c>
      <c r="F352" s="44" t="str">
        <f>IF(Wedstrijden!BC417&lt;&gt;"",Wedstrijden!BC417,"")</f>
        <v>Outdoor Beukers 2017</v>
      </c>
      <c r="G352" s="44">
        <f>IF(Wedstrijden!AY417="Indoor",1,0)</f>
        <v>0</v>
      </c>
      <c r="H352" s="44" t="str">
        <f>Wedstrijden!AZ417</f>
        <v>Onbeperkt</v>
      </c>
      <c r="I352" s="44">
        <f>IF(Wedstrijden!AX417="Nee",0,IF(Wedstrijden!AX417="Ja",1,""))</f>
        <v>0</v>
      </c>
      <c r="J352" s="44" t="str">
        <f>IF(Wedstrijden!BA417&lt;&gt;"",Wedstrijden!BA417,"")</f>
        <v>Outdoor Beukers</v>
      </c>
      <c r="W352" s="45"/>
      <c r="AE352" s="45"/>
      <c r="AN352" s="45"/>
      <c r="AU352" s="45"/>
      <c r="BA352" s="45"/>
      <c r="BE352" s="45"/>
      <c r="BJ352" s="44">
        <f>IF(COUNTA(Wedstrijden!I417:S417)&lt;&gt;0,1,"")</f>
        <v>1</v>
      </c>
      <c r="BK352" s="44">
        <f t="shared" si="30"/>
        <v>2</v>
      </c>
      <c r="BL352" s="44" t="str">
        <f>IF(Wedstrijden!I417="x","AA","")</f>
        <v/>
      </c>
      <c r="BM352" s="44" t="str">
        <f>IF(Wedstrijden!J417="x","A","")</f>
        <v/>
      </c>
      <c r="BN352" s="44" t="str">
        <f>IF(Wedstrijden!K417="x","B1","")</f>
        <v/>
      </c>
      <c r="BO352" s="44" t="str">
        <f>IF(Wedstrijden!L417="x","BB","")</f>
        <v/>
      </c>
      <c r="BP352" s="44" t="str">
        <f>IF(Wedstrijden!M417="x","B","")</f>
        <v>B</v>
      </c>
      <c r="BQ352" s="44" t="str">
        <f>IF(Wedstrijden!N417="x","L1","")</f>
        <v>L1</v>
      </c>
      <c r="BR352" s="44" t="str">
        <f>IF(Wedstrijden!O417="x","L2","")</f>
        <v>L2</v>
      </c>
      <c r="BS352" s="44" t="str">
        <f>IF(Wedstrijden!P417="x","M1","")</f>
        <v>M1</v>
      </c>
      <c r="BT352" s="44" t="str">
        <f>IF(Wedstrijden!Q417="x","M2","")</f>
        <v>M2</v>
      </c>
      <c r="BU352" s="44" t="str">
        <f>IF(Wedstrijden!R417="x","Z1","")</f>
        <v>Z1</v>
      </c>
      <c r="BV352" s="44" t="str">
        <f>IF(Wedstrijden!S417="x","Z2","")</f>
        <v>Z2</v>
      </c>
      <c r="BW352" s="44">
        <f>IF(COUNTA(Wedstrijden!T417:AB417)&lt;&gt;0,1,"")</f>
        <v>1</v>
      </c>
      <c r="BX352" s="44">
        <f t="shared" si="31"/>
        <v>1</v>
      </c>
      <c r="BY352" s="44" t="str">
        <f>IF(Wedstrijden!T417="x","BB","")</f>
        <v/>
      </c>
      <c r="BZ352" s="44" t="str">
        <f>IF(Wedstrijden!U417="x","B","")</f>
        <v>B</v>
      </c>
      <c r="CA352" s="44" t="str">
        <f>IF(Wedstrijden!V417="x","L1","")</f>
        <v>L1</v>
      </c>
      <c r="CB352" s="44" t="str">
        <f>IF(Wedstrijden!W417="x","L2","")</f>
        <v>L2</v>
      </c>
      <c r="CC352" s="44" t="str">
        <f>IF(Wedstrijden!X417="x","M1","")</f>
        <v>M1</v>
      </c>
      <c r="CD352" s="44" t="str">
        <f>IF(Wedstrijden!Y417="x","M2","")</f>
        <v>M2</v>
      </c>
      <c r="CE352" s="44" t="str">
        <f>IF(Wedstrijden!Z417="x","Z1","")</f>
        <v>Z1</v>
      </c>
      <c r="CF352" s="44" t="str">
        <f>IF(Wedstrijden!AA417="x","Z2","")</f>
        <v>Z2</v>
      </c>
      <c r="CG352" s="44" t="str">
        <f>IF(Wedstrijden!AB417="x","ZZL","")</f>
        <v>ZZL</v>
      </c>
      <c r="CL352" s="44">
        <f>IF(COUNTA(Wedstrijden!AC417:AJ417)&lt;&gt;0,2,"")</f>
        <v>2</v>
      </c>
      <c r="CM352" s="44">
        <f t="shared" si="32"/>
        <v>2</v>
      </c>
      <c r="CN352" s="44" t="str">
        <f>IF(Wedstrijden!AC417="x","AA","")</f>
        <v/>
      </c>
      <c r="CO352" s="44" t="str">
        <f>IF(Wedstrijden!AD417="x","A","")</f>
        <v/>
      </c>
      <c r="CP352" s="44" t="str">
        <f>IF(Wedstrijden!AE417="x","BB","")</f>
        <v/>
      </c>
      <c r="CQ352" s="44" t="str">
        <f>IF(Wedstrijden!AF417="x","B","")</f>
        <v/>
      </c>
      <c r="CR352" s="44" t="str">
        <f>IF(Wedstrijden!AG417="x","L","")</f>
        <v>L</v>
      </c>
      <c r="CS352" s="44" t="str">
        <f>IF(Wedstrijden!AH417="x","M","")</f>
        <v>M</v>
      </c>
      <c r="CT352" s="44" t="str">
        <f>IF(Wedstrijden!AI417="x","Z","")</f>
        <v>Z</v>
      </c>
      <c r="CU352" s="44" t="str">
        <f>IF(Wedstrijden!AJ417="x","ZZ","")</f>
        <v>ZZ</v>
      </c>
      <c r="CV352" s="44">
        <f>IF(COUNTA(Wedstrijden!AK417:AQ417)&lt;&gt;0,2,"")</f>
        <v>2</v>
      </c>
      <c r="CW352" s="44">
        <f t="shared" si="33"/>
        <v>1</v>
      </c>
      <c r="CX352" s="44" t="str">
        <f>IF(Wedstrijden!AK417="x","BB","")</f>
        <v>BB</v>
      </c>
      <c r="CY352" s="44" t="str">
        <f>IF(Wedstrijden!AL417="x","B","")</f>
        <v>B</v>
      </c>
      <c r="CZ352" s="44" t="str">
        <f>IF(Wedstrijden!AM417="x","L","")</f>
        <v>L</v>
      </c>
      <c r="DA352" s="44" t="str">
        <f>IF(Wedstrijden!AN417="x","M","")</f>
        <v>M</v>
      </c>
      <c r="DB352" s="44" t="str">
        <f>IF(Wedstrijden!AO417="x","Z","")</f>
        <v>Z</v>
      </c>
      <c r="DC352" s="44" t="str">
        <f>IF(Wedstrijden!AP417="x","ZZ","")</f>
        <v>ZZ</v>
      </c>
      <c r="DD352" s="44" t="str">
        <f>IF(Wedstrijden!AQ417="x","1.40","")</f>
        <v/>
      </c>
      <c r="DE352" s="44" t="str">
        <f>IF(COUNTA(Wedstrijden!AR417:AT417)&lt;&gt;0,6,"")</f>
        <v/>
      </c>
      <c r="DF352" s="44" t="str">
        <f t="shared" si="34"/>
        <v/>
      </c>
      <c r="DG352" s="44" t="str">
        <f>IF(Wedstrijden!AR417="x","L","")</f>
        <v/>
      </c>
      <c r="DH352" s="44" t="str">
        <f>IF(Wedstrijden!AS417="x","M","")</f>
        <v/>
      </c>
      <c r="DI352" s="44" t="str">
        <f>IF(Wedstrijden!AT417="x","Z","")</f>
        <v/>
      </c>
      <c r="DJ352" s="44" t="str">
        <f>IF(COUNTA(Wedstrijden!AU417:AW417)&lt;&gt;0,6,"")</f>
        <v/>
      </c>
      <c r="DK352" s="44" t="str">
        <f t="shared" si="35"/>
        <v/>
      </c>
      <c r="DL352" s="44" t="str">
        <f>IF(Wedstrijden!AU417="x","L","")</f>
        <v/>
      </c>
      <c r="DM352" s="44" t="str">
        <f>IF(Wedstrijden!AV417="x","M","")</f>
        <v/>
      </c>
      <c r="DN352" s="44" t="str">
        <f>IF(Wedstrijden!AW417="x","Z","")</f>
        <v/>
      </c>
    </row>
    <row r="353" spans="1:118" ht="15">
      <c r="A353" s="48" t="e">
        <f>Wedstrijden!#REF!</f>
        <v>#REF!</v>
      </c>
      <c r="B353" s="44">
        <f>IFERROR(VLOOKUP(Wedstrijden!E418,Wedstrijdlocaties!$B$2:$E$499,2,FALSE),"")</f>
        <v>848755</v>
      </c>
      <c r="C353" s="44" t="str">
        <f>Wedstrijden!F418</f>
        <v>Lisserbroek</v>
      </c>
      <c r="D353" s="44" t="str">
        <f>IFERROR(VLOOKUP(Wedstrijden!G418,Organisaties!$B$2:$C$501,2,FALSE),"")</f>
        <v>V60416</v>
      </c>
      <c r="E353" s="44" t="str">
        <f>IFERROR(VLOOKUP(Wedstrijden!G418,Organisaties!$B$2:$F$501,5,FALSE),"")</f>
        <v>V31007</v>
      </c>
      <c r="F353" s="44" t="str">
        <f>IF(Wedstrijden!BC418&lt;&gt;"",Wedstrijden!BC418,"")</f>
        <v/>
      </c>
      <c r="G353" s="44">
        <f>IF(Wedstrijden!AY418="Indoor",1,0)</f>
        <v>0</v>
      </c>
      <c r="H353" s="44">
        <f>Wedstrijden!AZ418</f>
        <v>0</v>
      </c>
      <c r="I353" s="44" t="str">
        <f>IF(Wedstrijden!AX418="Nee",0,IF(Wedstrijden!AX418="Ja",1,""))</f>
        <v/>
      </c>
      <c r="J353" s="44" t="str">
        <f>IF(Wedstrijden!BA418&lt;&gt;"",Wedstrijden!BA418,"")</f>
        <v/>
      </c>
      <c r="W353" s="45"/>
      <c r="AE353" s="45"/>
      <c r="AN353" s="45"/>
      <c r="AU353" s="45"/>
      <c r="BA353" s="45"/>
      <c r="BE353" s="45"/>
      <c r="BJ353" s="44">
        <f>IF(COUNTA(Wedstrijden!I418:S418)&lt;&gt;0,1,"")</f>
        <v>1</v>
      </c>
      <c r="BK353" s="44">
        <f t="shared" si="30"/>
        <v>2</v>
      </c>
      <c r="BL353" s="44" t="str">
        <f>IF(Wedstrijden!I418="x","AA","")</f>
        <v/>
      </c>
      <c r="BM353" s="44" t="str">
        <f>IF(Wedstrijden!J418="x","A","")</f>
        <v/>
      </c>
      <c r="BN353" s="44" t="str">
        <f>IF(Wedstrijden!K418="x","B1","")</f>
        <v/>
      </c>
      <c r="BO353" s="44" t="str">
        <f>IF(Wedstrijden!L418="x","BB","")</f>
        <v/>
      </c>
      <c r="BP353" s="44" t="str">
        <f>IF(Wedstrijden!M418="x","B","")</f>
        <v>B</v>
      </c>
      <c r="BQ353" s="44" t="str">
        <f>IF(Wedstrijden!N418="x","L1","")</f>
        <v>L1</v>
      </c>
      <c r="BR353" s="44" t="str">
        <f>IF(Wedstrijden!O418="x","L2","")</f>
        <v>L2</v>
      </c>
      <c r="BS353" s="44" t="str">
        <f>IF(Wedstrijden!P418="x","M1","")</f>
        <v>M1</v>
      </c>
      <c r="BT353" s="44" t="str">
        <f>IF(Wedstrijden!Q418="x","M2","")</f>
        <v>M2</v>
      </c>
      <c r="BU353" s="44" t="str">
        <f>IF(Wedstrijden!R418="x","Z1","")</f>
        <v>Z1</v>
      </c>
      <c r="BV353" s="44" t="str">
        <f>IF(Wedstrijden!S418="x","Z2","")</f>
        <v>Z2</v>
      </c>
      <c r="BW353" s="44">
        <f>IF(COUNTA(Wedstrijden!T418:AB418)&lt;&gt;0,1,"")</f>
        <v>1</v>
      </c>
      <c r="BX353" s="44">
        <f t="shared" si="31"/>
        <v>1</v>
      </c>
      <c r="BY353" s="44" t="str">
        <f>IF(Wedstrijden!T418="x","BB","")</f>
        <v/>
      </c>
      <c r="BZ353" s="44" t="str">
        <f>IF(Wedstrijden!U418="x","B","")</f>
        <v>B</v>
      </c>
      <c r="CA353" s="44" t="str">
        <f>IF(Wedstrijden!V418="x","L1","")</f>
        <v>L1</v>
      </c>
      <c r="CB353" s="44" t="str">
        <f>IF(Wedstrijden!W418="x","L2","")</f>
        <v>L2</v>
      </c>
      <c r="CC353" s="44" t="str">
        <f>IF(Wedstrijden!X418="x","M1","")</f>
        <v>M1</v>
      </c>
      <c r="CD353" s="44" t="str">
        <f>IF(Wedstrijden!Y418="x","M2","")</f>
        <v>M2</v>
      </c>
      <c r="CE353" s="44" t="str">
        <f>IF(Wedstrijden!Z418="x","Z1","")</f>
        <v>Z1</v>
      </c>
      <c r="CF353" s="44" t="str">
        <f>IF(Wedstrijden!AA418="x","Z2","")</f>
        <v>Z2</v>
      </c>
      <c r="CG353" s="44" t="str">
        <f>IF(Wedstrijden!AB418="x","ZZL","")</f>
        <v>ZZL</v>
      </c>
      <c r="CL353" s="44" t="str">
        <f>IF(COUNTA(Wedstrijden!AC418:AJ418)&lt;&gt;0,2,"")</f>
        <v/>
      </c>
      <c r="CM353" s="44" t="str">
        <f t="shared" si="32"/>
        <v/>
      </c>
      <c r="CN353" s="44" t="str">
        <f>IF(Wedstrijden!AC418="x","AA","")</f>
        <v/>
      </c>
      <c r="CO353" s="44" t="str">
        <f>IF(Wedstrijden!AD418="x","A","")</f>
        <v/>
      </c>
      <c r="CP353" s="44" t="str">
        <f>IF(Wedstrijden!AE418="x","BB","")</f>
        <v/>
      </c>
      <c r="CQ353" s="44" t="str">
        <f>IF(Wedstrijden!AF418="x","B","")</f>
        <v/>
      </c>
      <c r="CR353" s="44" t="str">
        <f>IF(Wedstrijden!AG418="x","L","")</f>
        <v/>
      </c>
      <c r="CS353" s="44" t="str">
        <f>IF(Wedstrijden!AH418="x","M","")</f>
        <v/>
      </c>
      <c r="CT353" s="44" t="str">
        <f>IF(Wedstrijden!AI418="x","Z","")</f>
        <v/>
      </c>
      <c r="CU353" s="44" t="str">
        <f>IF(Wedstrijden!AJ418="x","ZZ","")</f>
        <v/>
      </c>
      <c r="CV353" s="44" t="str">
        <f>IF(COUNTA(Wedstrijden!AK418:AQ418)&lt;&gt;0,2,"")</f>
        <v/>
      </c>
      <c r="CW353" s="44" t="str">
        <f t="shared" si="33"/>
        <v/>
      </c>
      <c r="CX353" s="44" t="str">
        <f>IF(Wedstrijden!AK418="x","BB","")</f>
        <v/>
      </c>
      <c r="CY353" s="44" t="str">
        <f>IF(Wedstrijden!AL418="x","B","")</f>
        <v/>
      </c>
      <c r="CZ353" s="44" t="str">
        <f>IF(Wedstrijden!AM418="x","L","")</f>
        <v/>
      </c>
      <c r="DA353" s="44" t="str">
        <f>IF(Wedstrijden!AN418="x","M","")</f>
        <v/>
      </c>
      <c r="DB353" s="44" t="str">
        <f>IF(Wedstrijden!AO418="x","Z","")</f>
        <v/>
      </c>
      <c r="DC353" s="44" t="str">
        <f>IF(Wedstrijden!AP418="x","ZZ","")</f>
        <v/>
      </c>
      <c r="DD353" s="44" t="str">
        <f>IF(Wedstrijden!AQ418="x","1.40","")</f>
        <v/>
      </c>
      <c r="DE353" s="44" t="str">
        <f>IF(COUNTA(Wedstrijden!AR418:AT418)&lt;&gt;0,6,"")</f>
        <v/>
      </c>
      <c r="DF353" s="44" t="str">
        <f t="shared" si="34"/>
        <v/>
      </c>
      <c r="DG353" s="44" t="str">
        <f>IF(Wedstrijden!AR418="x","L","")</f>
        <v/>
      </c>
      <c r="DH353" s="44" t="str">
        <f>IF(Wedstrijden!AS418="x","M","")</f>
        <v/>
      </c>
      <c r="DI353" s="44" t="str">
        <f>IF(Wedstrijden!AT418="x","Z","")</f>
        <v/>
      </c>
      <c r="DJ353" s="44" t="str">
        <f>IF(COUNTA(Wedstrijden!AU418:AW418)&lt;&gt;0,6,"")</f>
        <v/>
      </c>
      <c r="DK353" s="44" t="str">
        <f t="shared" si="35"/>
        <v/>
      </c>
      <c r="DL353" s="44" t="str">
        <f>IF(Wedstrijden!AU418="x","L","")</f>
        <v/>
      </c>
      <c r="DM353" s="44" t="str">
        <f>IF(Wedstrijden!AV418="x","M","")</f>
        <v/>
      </c>
      <c r="DN353" s="44" t="str">
        <f>IF(Wedstrijden!AW418="x","Z","")</f>
        <v/>
      </c>
    </row>
    <row r="354" spans="1:118" ht="15">
      <c r="A354" s="48" t="e">
        <f>Wedstrijden!#REF!</f>
        <v>#REF!</v>
      </c>
      <c r="B354" s="44">
        <f>IFERROR(VLOOKUP(Wedstrijden!E419,Wedstrijdlocaties!$B$2:$E$499,2,FALSE),"")</f>
        <v>927639</v>
      </c>
      <c r="C354" s="44" t="str">
        <f>Wedstrijden!F419</f>
        <v>Aerdenhout</v>
      </c>
      <c r="D354" s="44" t="str">
        <f>IFERROR(VLOOKUP(Wedstrijden!G419,Organisaties!$B$2:$C$501,2,FALSE),"")</f>
        <v>V60185</v>
      </c>
      <c r="E354" s="44" t="str">
        <f>IFERROR(VLOOKUP(Wedstrijden!G419,Organisaties!$B$2:$F$501,5,FALSE),"")</f>
        <v>V31007</v>
      </c>
      <c r="F354" s="44" t="str">
        <f>IF(Wedstrijden!BC419&lt;&gt;"",Wedstrijden!BC419,"")</f>
        <v/>
      </c>
      <c r="G354" s="44">
        <f>IF(Wedstrijden!AY419="Indoor",1,0)</f>
        <v>0</v>
      </c>
      <c r="H354" s="44">
        <f>Wedstrijden!AZ419</f>
        <v>0</v>
      </c>
      <c r="I354" s="44" t="str">
        <f>IF(Wedstrijden!AX419="Nee",0,IF(Wedstrijden!AX419="Ja",1,""))</f>
        <v/>
      </c>
      <c r="J354" s="44" t="str">
        <f>IF(Wedstrijden!BA419&lt;&gt;"",Wedstrijden!BA419,"")</f>
        <v/>
      </c>
      <c r="W354" s="45"/>
      <c r="AE354" s="45"/>
      <c r="AN354" s="45"/>
      <c r="AU354" s="45"/>
      <c r="BA354" s="45"/>
      <c r="BE354" s="45"/>
      <c r="BJ354" s="44">
        <f>IF(COUNTA(Wedstrijden!I419:S419)&lt;&gt;0,1,"")</f>
        <v>1</v>
      </c>
      <c r="BK354" s="44">
        <f t="shared" si="30"/>
        <v>2</v>
      </c>
      <c r="BL354" s="44" t="str">
        <f>IF(Wedstrijden!I419="x","AA","")</f>
        <v/>
      </c>
      <c r="BM354" s="44" t="str">
        <f>IF(Wedstrijden!J419="x","A","")</f>
        <v/>
      </c>
      <c r="BN354" s="44" t="str">
        <f>IF(Wedstrijden!K419="x","B1","")</f>
        <v/>
      </c>
      <c r="BO354" s="44" t="str">
        <f>IF(Wedstrijden!L419="x","BB","")</f>
        <v/>
      </c>
      <c r="BP354" s="44" t="str">
        <f>IF(Wedstrijden!M419="x","B","")</f>
        <v>B</v>
      </c>
      <c r="BQ354" s="44" t="str">
        <f>IF(Wedstrijden!N419="x","L1","")</f>
        <v>L1</v>
      </c>
      <c r="BR354" s="44" t="str">
        <f>IF(Wedstrijden!O419="x","L2","")</f>
        <v>L2</v>
      </c>
      <c r="BS354" s="44" t="str">
        <f>IF(Wedstrijden!P419="x","M1","")</f>
        <v>M1</v>
      </c>
      <c r="BT354" s="44" t="str">
        <f>IF(Wedstrijden!Q419="x","M2","")</f>
        <v>M2</v>
      </c>
      <c r="BU354" s="44" t="str">
        <f>IF(Wedstrijden!R419="x","Z1","")</f>
        <v/>
      </c>
      <c r="BV354" s="44" t="str">
        <f>IF(Wedstrijden!S419="x","Z2","")</f>
        <v/>
      </c>
      <c r="BW354" s="44">
        <f>IF(COUNTA(Wedstrijden!T419:AB419)&lt;&gt;0,1,"")</f>
        <v>1</v>
      </c>
      <c r="BX354" s="44">
        <f t="shared" si="31"/>
        <v>1</v>
      </c>
      <c r="BY354" s="44" t="str">
        <f>IF(Wedstrijden!T419="x","BB","")</f>
        <v/>
      </c>
      <c r="BZ354" s="44" t="str">
        <f>IF(Wedstrijden!U419="x","B","")</f>
        <v>B</v>
      </c>
      <c r="CA354" s="44" t="str">
        <f>IF(Wedstrijden!V419="x","L1","")</f>
        <v>L1</v>
      </c>
      <c r="CB354" s="44" t="str">
        <f>IF(Wedstrijden!W419="x","L2","")</f>
        <v>L2</v>
      </c>
      <c r="CC354" s="44" t="str">
        <f>IF(Wedstrijden!X419="x","M1","")</f>
        <v>M1</v>
      </c>
      <c r="CD354" s="44" t="str">
        <f>IF(Wedstrijden!Y419="x","M2","")</f>
        <v>M2</v>
      </c>
      <c r="CE354" s="44" t="str">
        <f>IF(Wedstrijden!Z419="x","Z1","")</f>
        <v/>
      </c>
      <c r="CF354" s="44" t="str">
        <f>IF(Wedstrijden!AA419="x","Z2","")</f>
        <v/>
      </c>
      <c r="CG354" s="44" t="str">
        <f>IF(Wedstrijden!AB419="x","ZZL","")</f>
        <v/>
      </c>
      <c r="CL354" s="44" t="str">
        <f>IF(COUNTA(Wedstrijden!AC419:AJ419)&lt;&gt;0,2,"")</f>
        <v/>
      </c>
      <c r="CM354" s="44" t="str">
        <f t="shared" si="32"/>
        <v/>
      </c>
      <c r="CN354" s="44" t="str">
        <f>IF(Wedstrijden!AC419="x","AA","")</f>
        <v/>
      </c>
      <c r="CO354" s="44" t="str">
        <f>IF(Wedstrijden!AD419="x","A","")</f>
        <v/>
      </c>
      <c r="CP354" s="44" t="str">
        <f>IF(Wedstrijden!AE419="x","BB","")</f>
        <v/>
      </c>
      <c r="CQ354" s="44" t="str">
        <f>IF(Wedstrijden!AF419="x","B","")</f>
        <v/>
      </c>
      <c r="CR354" s="44" t="str">
        <f>IF(Wedstrijden!AG419="x","L","")</f>
        <v/>
      </c>
      <c r="CS354" s="44" t="str">
        <f>IF(Wedstrijden!AH419="x","M","")</f>
        <v/>
      </c>
      <c r="CT354" s="44" t="str">
        <f>IF(Wedstrijden!AI419="x","Z","")</f>
        <v/>
      </c>
      <c r="CU354" s="44" t="str">
        <f>IF(Wedstrijden!AJ419="x","ZZ","")</f>
        <v/>
      </c>
      <c r="CV354" s="44" t="str">
        <f>IF(COUNTA(Wedstrijden!AK419:AQ419)&lt;&gt;0,2,"")</f>
        <v/>
      </c>
      <c r="CW354" s="44" t="str">
        <f t="shared" si="33"/>
        <v/>
      </c>
      <c r="CX354" s="44" t="str">
        <f>IF(Wedstrijden!AK419="x","BB","")</f>
        <v/>
      </c>
      <c r="CY354" s="44" t="str">
        <f>IF(Wedstrijden!AL419="x","B","")</f>
        <v/>
      </c>
      <c r="CZ354" s="44" t="str">
        <f>IF(Wedstrijden!AM419="x","L","")</f>
        <v/>
      </c>
      <c r="DA354" s="44" t="str">
        <f>IF(Wedstrijden!AN419="x","M","")</f>
        <v/>
      </c>
      <c r="DB354" s="44" t="str">
        <f>IF(Wedstrijden!AO419="x","Z","")</f>
        <v/>
      </c>
      <c r="DC354" s="44" t="str">
        <f>IF(Wedstrijden!AP419="x","ZZ","")</f>
        <v/>
      </c>
      <c r="DD354" s="44" t="str">
        <f>IF(Wedstrijden!AQ419="x","1.40","")</f>
        <v/>
      </c>
      <c r="DE354" s="44" t="str">
        <f>IF(COUNTA(Wedstrijden!AR419:AT419)&lt;&gt;0,6,"")</f>
        <v/>
      </c>
      <c r="DF354" s="44" t="str">
        <f t="shared" si="34"/>
        <v/>
      </c>
      <c r="DG354" s="44" t="str">
        <f>IF(Wedstrijden!AR419="x","L","")</f>
        <v/>
      </c>
      <c r="DH354" s="44" t="str">
        <f>IF(Wedstrijden!AS419="x","M","")</f>
        <v/>
      </c>
      <c r="DI354" s="44" t="str">
        <f>IF(Wedstrijden!AT419="x","Z","")</f>
        <v/>
      </c>
      <c r="DJ354" s="44" t="str">
        <f>IF(COUNTA(Wedstrijden!AU419:AW419)&lt;&gt;0,6,"")</f>
        <v/>
      </c>
      <c r="DK354" s="44" t="str">
        <f t="shared" si="35"/>
        <v/>
      </c>
      <c r="DL354" s="44" t="str">
        <f>IF(Wedstrijden!AU419="x","L","")</f>
        <v/>
      </c>
      <c r="DM354" s="44" t="str">
        <f>IF(Wedstrijden!AV419="x","M","")</f>
        <v/>
      </c>
      <c r="DN354" s="44" t="str">
        <f>IF(Wedstrijden!AW419="x","Z","")</f>
        <v/>
      </c>
    </row>
    <row r="355" spans="1:118" ht="15">
      <c r="A355" s="48" t="e">
        <f>Wedstrijden!#REF!</f>
        <v>#REF!</v>
      </c>
      <c r="B355" s="44">
        <f>IFERROR(VLOOKUP(Wedstrijden!E420,Wedstrijdlocaties!$B$2:$E$499,2,FALSE),"")</f>
        <v>960274</v>
      </c>
      <c r="C355" s="44" t="str">
        <f>Wedstrijden!F420</f>
        <v>Nieuw vennep</v>
      </c>
      <c r="D355" s="44" t="str">
        <f>IFERROR(VLOOKUP(Wedstrijden!G420,Organisaties!$B$2:$C$501,2,FALSE),"")</f>
        <v>V60284</v>
      </c>
      <c r="E355" s="44" t="str">
        <f>IFERROR(VLOOKUP(Wedstrijden!G420,Organisaties!$B$2:$F$501,5,FALSE),"")</f>
        <v>V31007</v>
      </c>
      <c r="F355" s="44" t="str">
        <f>IF(Wedstrijden!BC420&lt;&gt;"",Wedstrijden!BC420,"")</f>
        <v/>
      </c>
      <c r="G355" s="44">
        <f>IF(Wedstrijden!AY420="Indoor",1,0)</f>
        <v>0</v>
      </c>
      <c r="H355" s="44">
        <f>Wedstrijden!AZ420</f>
        <v>0</v>
      </c>
      <c r="I355" s="44" t="str">
        <f>IF(Wedstrijden!AX420="Nee",0,IF(Wedstrijden!AX420="Ja",1,""))</f>
        <v/>
      </c>
      <c r="J355" s="44" t="str">
        <f>IF(Wedstrijden!BA420&lt;&gt;"",Wedstrijden!BA420,"")</f>
        <v/>
      </c>
      <c r="W355" s="45"/>
      <c r="AE355" s="45"/>
      <c r="AN355" s="45"/>
      <c r="AU355" s="45"/>
      <c r="BA355" s="45"/>
      <c r="BE355" s="45"/>
      <c r="BJ355" s="44">
        <f>IF(COUNTA(Wedstrijden!I420:S420)&lt;&gt;0,1,"")</f>
        <v>1</v>
      </c>
      <c r="BK355" s="44">
        <f t="shared" si="30"/>
        <v>2</v>
      </c>
      <c r="BL355" s="44" t="str">
        <f>IF(Wedstrijden!I420="x","AA","")</f>
        <v/>
      </c>
      <c r="BM355" s="44" t="str">
        <f>IF(Wedstrijden!J420="x","A","")</f>
        <v/>
      </c>
      <c r="BN355" s="44" t="str">
        <f>IF(Wedstrijden!K420="x","B1","")</f>
        <v/>
      </c>
      <c r="BO355" s="44" t="str">
        <f>IF(Wedstrijden!L420="x","BB","")</f>
        <v/>
      </c>
      <c r="BP355" s="44" t="str">
        <f>IF(Wedstrijden!M420="x","B","")</f>
        <v>B</v>
      </c>
      <c r="BQ355" s="44" t="str">
        <f>IF(Wedstrijden!N420="x","L1","")</f>
        <v>L1</v>
      </c>
      <c r="BR355" s="44" t="str">
        <f>IF(Wedstrijden!O420="x","L2","")</f>
        <v>L2</v>
      </c>
      <c r="BS355" s="44" t="str">
        <f>IF(Wedstrijden!P420="x","M1","")</f>
        <v>M1</v>
      </c>
      <c r="BT355" s="44" t="str">
        <f>IF(Wedstrijden!Q420="x","M2","")</f>
        <v>M2</v>
      </c>
      <c r="BU355" s="44" t="str">
        <f>IF(Wedstrijden!R420="x","Z1","")</f>
        <v>Z1</v>
      </c>
      <c r="BV355" s="44" t="str">
        <f>IF(Wedstrijden!S420="x","Z2","")</f>
        <v>Z2</v>
      </c>
      <c r="BW355" s="44">
        <f>IF(COUNTA(Wedstrijden!T420:AB420)&lt;&gt;0,1,"")</f>
        <v>1</v>
      </c>
      <c r="BX355" s="44">
        <f t="shared" si="31"/>
        <v>1</v>
      </c>
      <c r="BY355" s="44" t="str">
        <f>IF(Wedstrijden!T420="x","BB","")</f>
        <v/>
      </c>
      <c r="BZ355" s="44" t="str">
        <f>IF(Wedstrijden!U420="x","B","")</f>
        <v>B</v>
      </c>
      <c r="CA355" s="44" t="str">
        <f>IF(Wedstrijden!V420="x","L1","")</f>
        <v>L1</v>
      </c>
      <c r="CB355" s="44" t="str">
        <f>IF(Wedstrijden!W420="x","L2","")</f>
        <v>L2</v>
      </c>
      <c r="CC355" s="44" t="str">
        <f>IF(Wedstrijden!X420="x","M1","")</f>
        <v>M1</v>
      </c>
      <c r="CD355" s="44" t="str">
        <f>IF(Wedstrijden!Y420="x","M2","")</f>
        <v>M2</v>
      </c>
      <c r="CE355" s="44" t="str">
        <f>IF(Wedstrijden!Z420="x","Z1","")</f>
        <v>Z1</v>
      </c>
      <c r="CF355" s="44" t="str">
        <f>IF(Wedstrijden!AA420="x","Z2","")</f>
        <v>Z2</v>
      </c>
      <c r="CG355" s="44" t="str">
        <f>IF(Wedstrijden!AB420="x","ZZL","")</f>
        <v/>
      </c>
      <c r="CL355" s="44" t="str">
        <f>IF(COUNTA(Wedstrijden!AC420:AJ420)&lt;&gt;0,2,"")</f>
        <v/>
      </c>
      <c r="CM355" s="44" t="str">
        <f t="shared" si="32"/>
        <v/>
      </c>
      <c r="CN355" s="44" t="str">
        <f>IF(Wedstrijden!AC420="x","AA","")</f>
        <v/>
      </c>
      <c r="CO355" s="44" t="str">
        <f>IF(Wedstrijden!AD420="x","A","")</f>
        <v/>
      </c>
      <c r="CP355" s="44" t="str">
        <f>IF(Wedstrijden!AE420="x","BB","")</f>
        <v/>
      </c>
      <c r="CQ355" s="44" t="str">
        <f>IF(Wedstrijden!AF420="x","B","")</f>
        <v/>
      </c>
      <c r="CR355" s="44" t="str">
        <f>IF(Wedstrijden!AG420="x","L","")</f>
        <v/>
      </c>
      <c r="CS355" s="44" t="str">
        <f>IF(Wedstrijden!AH420="x","M","")</f>
        <v/>
      </c>
      <c r="CT355" s="44" t="str">
        <f>IF(Wedstrijden!AI420="x","Z","")</f>
        <v/>
      </c>
      <c r="CU355" s="44" t="str">
        <f>IF(Wedstrijden!AJ420="x","ZZ","")</f>
        <v/>
      </c>
      <c r="CV355" s="44" t="str">
        <f>IF(COUNTA(Wedstrijden!AK420:AQ420)&lt;&gt;0,2,"")</f>
        <v/>
      </c>
      <c r="CW355" s="44" t="str">
        <f t="shared" si="33"/>
        <v/>
      </c>
      <c r="CX355" s="44" t="str">
        <f>IF(Wedstrijden!AK420="x","BB","")</f>
        <v/>
      </c>
      <c r="CY355" s="44" t="str">
        <f>IF(Wedstrijden!AL420="x","B","")</f>
        <v/>
      </c>
      <c r="CZ355" s="44" t="str">
        <f>IF(Wedstrijden!AM420="x","L","")</f>
        <v/>
      </c>
      <c r="DA355" s="44" t="str">
        <f>IF(Wedstrijden!AN420="x","M","")</f>
        <v/>
      </c>
      <c r="DB355" s="44" t="str">
        <f>IF(Wedstrijden!AO420="x","Z","")</f>
        <v/>
      </c>
      <c r="DC355" s="44" t="str">
        <f>IF(Wedstrijden!AP420="x","ZZ","")</f>
        <v/>
      </c>
      <c r="DD355" s="44" t="str">
        <f>IF(Wedstrijden!AQ420="x","1.40","")</f>
        <v/>
      </c>
      <c r="DE355" s="44" t="str">
        <f>IF(COUNTA(Wedstrijden!AR420:AT420)&lt;&gt;0,6,"")</f>
        <v/>
      </c>
      <c r="DF355" s="44" t="str">
        <f t="shared" si="34"/>
        <v/>
      </c>
      <c r="DG355" s="44" t="str">
        <f>IF(Wedstrijden!AR420="x","L","")</f>
        <v/>
      </c>
      <c r="DH355" s="44" t="str">
        <f>IF(Wedstrijden!AS420="x","M","")</f>
        <v/>
      </c>
      <c r="DI355" s="44" t="str">
        <f>IF(Wedstrijden!AT420="x","Z","")</f>
        <v/>
      </c>
      <c r="DJ355" s="44" t="str">
        <f>IF(COUNTA(Wedstrijden!AU420:AW420)&lt;&gt;0,6,"")</f>
        <v/>
      </c>
      <c r="DK355" s="44" t="str">
        <f t="shared" si="35"/>
        <v/>
      </c>
      <c r="DL355" s="44" t="str">
        <f>IF(Wedstrijden!AU420="x","L","")</f>
        <v/>
      </c>
      <c r="DM355" s="44" t="str">
        <f>IF(Wedstrijden!AV420="x","M","")</f>
        <v/>
      </c>
      <c r="DN355" s="44" t="str">
        <f>IF(Wedstrijden!AW420="x","Z","")</f>
        <v/>
      </c>
    </row>
    <row r="356" spans="1:118" ht="15">
      <c r="A356" s="48" t="e">
        <f>Wedstrijden!#REF!</f>
        <v>#REF!</v>
      </c>
      <c r="B356" s="44">
        <f>IFERROR(VLOOKUP(Wedstrijden!E421,Wedstrijdlocaties!$B$2:$E$499,2,FALSE),"")</f>
        <v>848812</v>
      </c>
      <c r="C356" s="44" t="str">
        <f>Wedstrijden!F421</f>
        <v>Wormerveer</v>
      </c>
      <c r="D356" s="44" t="str">
        <f>IFERROR(VLOOKUP(Wedstrijden!G421,Organisaties!$B$2:$C$501,2,FALSE),"")</f>
        <v/>
      </c>
      <c r="E356" s="44" t="str">
        <f>IFERROR(VLOOKUP(Wedstrijden!G421,Organisaties!$B$2:$F$501,5,FALSE),"")</f>
        <v/>
      </c>
      <c r="F356" s="44" t="str">
        <f>IF(Wedstrijden!BC421&lt;&gt;"",Wedstrijden!BC421,"")</f>
        <v/>
      </c>
      <c r="G356" s="44">
        <f>IF(Wedstrijden!AY421="Indoor",1,0)</f>
        <v>0</v>
      </c>
      <c r="H356" s="44">
        <f>Wedstrijden!AZ421</f>
        <v>0</v>
      </c>
      <c r="I356" s="44" t="str">
        <f>IF(Wedstrijden!AX421="Nee",0,IF(Wedstrijden!AX421="Ja",1,""))</f>
        <v/>
      </c>
      <c r="J356" s="44" t="str">
        <f>IF(Wedstrijden!BA421&lt;&gt;"",Wedstrijden!BA421,"")</f>
        <v/>
      </c>
      <c r="W356" s="45"/>
      <c r="AE356" s="45"/>
      <c r="AN356" s="45"/>
      <c r="AU356" s="45"/>
      <c r="BA356" s="45"/>
      <c r="BE356" s="45"/>
      <c r="BJ356" s="44" t="str">
        <f>IF(COUNTA(Wedstrijden!I421:S421)&lt;&gt;0,1,"")</f>
        <v/>
      </c>
      <c r="BK356" s="44" t="str">
        <f t="shared" si="30"/>
        <v/>
      </c>
      <c r="BL356" s="44" t="str">
        <f>IF(Wedstrijden!I421="x","AA","")</f>
        <v/>
      </c>
      <c r="BM356" s="44" t="str">
        <f>IF(Wedstrijden!J421="x","A","")</f>
        <v/>
      </c>
      <c r="BN356" s="44" t="str">
        <f>IF(Wedstrijden!K421="x","B1","")</f>
        <v/>
      </c>
      <c r="BO356" s="44" t="str">
        <f>IF(Wedstrijden!L421="x","BB","")</f>
        <v/>
      </c>
      <c r="BP356" s="44" t="str">
        <f>IF(Wedstrijden!M421="x","B","")</f>
        <v/>
      </c>
      <c r="BQ356" s="44" t="str">
        <f>IF(Wedstrijden!N421="x","L1","")</f>
        <v/>
      </c>
      <c r="BR356" s="44" t="str">
        <f>IF(Wedstrijden!O421="x","L2","")</f>
        <v/>
      </c>
      <c r="BS356" s="44" t="str">
        <f>IF(Wedstrijden!P421="x","M1","")</f>
        <v/>
      </c>
      <c r="BT356" s="44" t="str">
        <f>IF(Wedstrijden!Q421="x","M2","")</f>
        <v/>
      </c>
      <c r="BU356" s="44" t="str">
        <f>IF(Wedstrijden!R421="x","Z1","")</f>
        <v/>
      </c>
      <c r="BV356" s="44" t="str">
        <f>IF(Wedstrijden!S421="x","Z2","")</f>
        <v/>
      </c>
      <c r="BW356" s="44">
        <f>IF(COUNTA(Wedstrijden!T421:AB421)&lt;&gt;0,1,"")</f>
        <v>1</v>
      </c>
      <c r="BX356" s="44">
        <f t="shared" si="31"/>
        <v>1</v>
      </c>
      <c r="BY356" s="44" t="str">
        <f>IF(Wedstrijden!T421="x","BB","")</f>
        <v/>
      </c>
      <c r="BZ356" s="44" t="str">
        <f>IF(Wedstrijden!U421="x","B","")</f>
        <v>B</v>
      </c>
      <c r="CA356" s="44" t="str">
        <f>IF(Wedstrijden!V421="x","L1","")</f>
        <v>L1</v>
      </c>
      <c r="CB356" s="44" t="str">
        <f>IF(Wedstrijden!W421="x","L2","")</f>
        <v>L2</v>
      </c>
      <c r="CC356" s="44" t="str">
        <f>IF(Wedstrijden!X421="x","M1","")</f>
        <v>M1</v>
      </c>
      <c r="CD356" s="44" t="str">
        <f>IF(Wedstrijden!Y421="x","M2","")</f>
        <v>M2</v>
      </c>
      <c r="CE356" s="44" t="str">
        <f>IF(Wedstrijden!Z421="x","Z1","")</f>
        <v>Z1</v>
      </c>
      <c r="CF356" s="44" t="str">
        <f>IF(Wedstrijden!AA421="x","Z2","")</f>
        <v>Z2</v>
      </c>
      <c r="CG356" s="44" t="str">
        <f>IF(Wedstrijden!AB421="x","ZZL","")</f>
        <v/>
      </c>
      <c r="CL356" s="44" t="str">
        <f>IF(COUNTA(Wedstrijden!AC421:AJ421)&lt;&gt;0,2,"")</f>
        <v/>
      </c>
      <c r="CM356" s="44" t="str">
        <f t="shared" si="32"/>
        <v/>
      </c>
      <c r="CN356" s="44" t="str">
        <f>IF(Wedstrijden!AC421="x","AA","")</f>
        <v/>
      </c>
      <c r="CO356" s="44" t="str">
        <f>IF(Wedstrijden!AD421="x","A","")</f>
        <v/>
      </c>
      <c r="CP356" s="44" t="str">
        <f>IF(Wedstrijden!AE421="x","BB","")</f>
        <v/>
      </c>
      <c r="CQ356" s="44" t="str">
        <f>IF(Wedstrijden!AF421="x","B","")</f>
        <v/>
      </c>
      <c r="CR356" s="44" t="str">
        <f>IF(Wedstrijden!AG421="x","L","")</f>
        <v/>
      </c>
      <c r="CS356" s="44" t="str">
        <f>IF(Wedstrijden!AH421="x","M","")</f>
        <v/>
      </c>
      <c r="CT356" s="44" t="str">
        <f>IF(Wedstrijden!AI421="x","Z","")</f>
        <v/>
      </c>
      <c r="CU356" s="44" t="str">
        <f>IF(Wedstrijden!AJ421="x","ZZ","")</f>
        <v/>
      </c>
      <c r="CV356" s="44" t="str">
        <f>IF(COUNTA(Wedstrijden!AK421:AQ421)&lt;&gt;0,2,"")</f>
        <v/>
      </c>
      <c r="CW356" s="44" t="str">
        <f t="shared" si="33"/>
        <v/>
      </c>
      <c r="CX356" s="44" t="str">
        <f>IF(Wedstrijden!AK421="x","BB","")</f>
        <v/>
      </c>
      <c r="CY356" s="44" t="str">
        <f>IF(Wedstrijden!AL421="x","B","")</f>
        <v/>
      </c>
      <c r="CZ356" s="44" t="str">
        <f>IF(Wedstrijden!AM421="x","L","")</f>
        <v/>
      </c>
      <c r="DA356" s="44" t="str">
        <f>IF(Wedstrijden!AN421="x","M","")</f>
        <v/>
      </c>
      <c r="DB356" s="44" t="str">
        <f>IF(Wedstrijden!AO421="x","Z","")</f>
        <v/>
      </c>
      <c r="DC356" s="44" t="str">
        <f>IF(Wedstrijden!AP421="x","ZZ","")</f>
        <v/>
      </c>
      <c r="DD356" s="44" t="str">
        <f>IF(Wedstrijden!AQ421="x","1.40","")</f>
        <v/>
      </c>
      <c r="DE356" s="44" t="str">
        <f>IF(COUNTA(Wedstrijden!AR421:AT421)&lt;&gt;0,6,"")</f>
        <v/>
      </c>
      <c r="DF356" s="44" t="str">
        <f t="shared" si="34"/>
        <v/>
      </c>
      <c r="DG356" s="44" t="str">
        <f>IF(Wedstrijden!AR421="x","L","")</f>
        <v/>
      </c>
      <c r="DH356" s="44" t="str">
        <f>IF(Wedstrijden!AS421="x","M","")</f>
        <v/>
      </c>
      <c r="DI356" s="44" t="str">
        <f>IF(Wedstrijden!AT421="x","Z","")</f>
        <v/>
      </c>
      <c r="DJ356" s="44" t="str">
        <f>IF(COUNTA(Wedstrijden!AU421:AW421)&lt;&gt;0,6,"")</f>
        <v/>
      </c>
      <c r="DK356" s="44" t="str">
        <f t="shared" si="35"/>
        <v/>
      </c>
      <c r="DL356" s="44" t="str">
        <f>IF(Wedstrijden!AU421="x","L","")</f>
        <v/>
      </c>
      <c r="DM356" s="44" t="str">
        <f>IF(Wedstrijden!AV421="x","M","")</f>
        <v/>
      </c>
      <c r="DN356" s="44" t="str">
        <f>IF(Wedstrijden!AW421="x","Z","")</f>
        <v/>
      </c>
    </row>
    <row r="357" spans="1:118" ht="15">
      <c r="A357" s="48" t="e">
        <f>Wedstrijden!#REF!</f>
        <v>#REF!</v>
      </c>
      <c r="B357" s="44">
        <f>IFERROR(VLOOKUP(Wedstrijden!E422,Wedstrijdlocaties!$B$2:$E$499,2,FALSE),"")</f>
        <v>824799</v>
      </c>
      <c r="C357" s="44" t="str">
        <f>Wedstrijden!F422</f>
        <v>Enkhuizen</v>
      </c>
      <c r="D357" s="44" t="str">
        <f>IFERROR(VLOOKUP(Wedstrijden!G422,Organisaties!$B$2:$C$501,2,FALSE),"")</f>
        <v/>
      </c>
      <c r="E357" s="44" t="str">
        <f>IFERROR(VLOOKUP(Wedstrijden!G422,Organisaties!$B$2:$F$501,5,FALSE),"")</f>
        <v/>
      </c>
      <c r="F357" s="44" t="str">
        <f>IF(Wedstrijden!BC422&lt;&gt;"",Wedstrijden!BC422,"")</f>
        <v/>
      </c>
      <c r="G357" s="44">
        <f>IF(Wedstrijden!AY422="Indoor",1,0)</f>
        <v>0</v>
      </c>
      <c r="H357" s="44">
        <f>Wedstrijden!AZ422</f>
        <v>0</v>
      </c>
      <c r="I357" s="44" t="str">
        <f>IF(Wedstrijden!AX422="Nee",0,IF(Wedstrijden!AX422="Ja",1,""))</f>
        <v/>
      </c>
      <c r="J357" s="44" t="str">
        <f>IF(Wedstrijden!BA422&lt;&gt;"",Wedstrijden!BA422,"")</f>
        <v/>
      </c>
      <c r="W357" s="45"/>
      <c r="AE357" s="45"/>
      <c r="AN357" s="45"/>
      <c r="AU357" s="45"/>
      <c r="BA357" s="45"/>
      <c r="BE357" s="45"/>
      <c r="BJ357" s="44">
        <f>IF(COUNTA(Wedstrijden!I422:S422)&lt;&gt;0,1,"")</f>
        <v>1</v>
      </c>
      <c r="BK357" s="44">
        <f t="shared" si="30"/>
        <v>2</v>
      </c>
      <c r="BL357" s="44" t="str">
        <f>IF(Wedstrijden!I422="x","AA","")</f>
        <v/>
      </c>
      <c r="BM357" s="44" t="str">
        <f>IF(Wedstrijden!J422="x","A","")</f>
        <v/>
      </c>
      <c r="BN357" s="44" t="str">
        <f>IF(Wedstrijden!K422="x","B1","")</f>
        <v/>
      </c>
      <c r="BO357" s="44" t="str">
        <f>IF(Wedstrijden!L422="x","BB","")</f>
        <v/>
      </c>
      <c r="BP357" s="44" t="str">
        <f>IF(Wedstrijden!M422="x","B","")</f>
        <v>B</v>
      </c>
      <c r="BQ357" s="44" t="str">
        <f>IF(Wedstrijden!N422="x","L1","")</f>
        <v>L1</v>
      </c>
      <c r="BR357" s="44" t="str">
        <f>IF(Wedstrijden!O422="x","L2","")</f>
        <v>L2</v>
      </c>
      <c r="BS357" s="44" t="str">
        <f>IF(Wedstrijden!P422="x","M1","")</f>
        <v>M1</v>
      </c>
      <c r="BT357" s="44" t="str">
        <f>IF(Wedstrijden!Q422="x","M2","")</f>
        <v>M2</v>
      </c>
      <c r="BU357" s="44" t="str">
        <f>IF(Wedstrijden!R422="x","Z1","")</f>
        <v>Z1</v>
      </c>
      <c r="BV357" s="44" t="str">
        <f>IF(Wedstrijden!S422="x","Z2","")</f>
        <v>Z2</v>
      </c>
      <c r="BW357" s="44">
        <f>IF(COUNTA(Wedstrijden!T422:AB422)&lt;&gt;0,1,"")</f>
        <v>1</v>
      </c>
      <c r="BX357" s="44">
        <f t="shared" si="31"/>
        <v>1</v>
      </c>
      <c r="BY357" s="44" t="str">
        <f>IF(Wedstrijden!T422="x","BB","")</f>
        <v/>
      </c>
      <c r="BZ357" s="44" t="str">
        <f>IF(Wedstrijden!U422="x","B","")</f>
        <v>B</v>
      </c>
      <c r="CA357" s="44" t="str">
        <f>IF(Wedstrijden!V422="x","L1","")</f>
        <v>L1</v>
      </c>
      <c r="CB357" s="44" t="str">
        <f>IF(Wedstrijden!W422="x","L2","")</f>
        <v>L2</v>
      </c>
      <c r="CC357" s="44" t="str">
        <f>IF(Wedstrijden!X422="x","M1","")</f>
        <v>M1</v>
      </c>
      <c r="CD357" s="44" t="str">
        <f>IF(Wedstrijden!Y422="x","M2","")</f>
        <v>M2</v>
      </c>
      <c r="CE357" s="44" t="str">
        <f>IF(Wedstrijden!Z422="x","Z1","")</f>
        <v>Z1</v>
      </c>
      <c r="CF357" s="44" t="str">
        <f>IF(Wedstrijden!AA422="x","Z2","")</f>
        <v>Z2</v>
      </c>
      <c r="CG357" s="44" t="str">
        <f>IF(Wedstrijden!AB422="x","ZZL","")</f>
        <v/>
      </c>
      <c r="CL357" s="44" t="str">
        <f>IF(COUNTA(Wedstrijden!AC422:AJ422)&lt;&gt;0,2,"")</f>
        <v/>
      </c>
      <c r="CM357" s="44" t="str">
        <f t="shared" si="32"/>
        <v/>
      </c>
      <c r="CN357" s="44" t="str">
        <f>IF(Wedstrijden!AC422="x","AA","")</f>
        <v/>
      </c>
      <c r="CO357" s="44" t="str">
        <f>IF(Wedstrijden!AD422="x","A","")</f>
        <v/>
      </c>
      <c r="CP357" s="44" t="str">
        <f>IF(Wedstrijden!AE422="x","BB","")</f>
        <v/>
      </c>
      <c r="CQ357" s="44" t="str">
        <f>IF(Wedstrijden!AF422="x","B","")</f>
        <v/>
      </c>
      <c r="CR357" s="44" t="str">
        <f>IF(Wedstrijden!AG422="x","L","")</f>
        <v/>
      </c>
      <c r="CS357" s="44" t="str">
        <f>IF(Wedstrijden!AH422="x","M","")</f>
        <v/>
      </c>
      <c r="CT357" s="44" t="str">
        <f>IF(Wedstrijden!AI422="x","Z","")</f>
        <v/>
      </c>
      <c r="CU357" s="44" t="str">
        <f>IF(Wedstrijden!AJ422="x","ZZ","")</f>
        <v/>
      </c>
      <c r="CV357" s="44" t="str">
        <f>IF(COUNTA(Wedstrijden!AK422:AQ422)&lt;&gt;0,2,"")</f>
        <v/>
      </c>
      <c r="CW357" s="44" t="str">
        <f t="shared" si="33"/>
        <v/>
      </c>
      <c r="CX357" s="44" t="str">
        <f>IF(Wedstrijden!AK422="x","BB","")</f>
        <v/>
      </c>
      <c r="CY357" s="44" t="str">
        <f>IF(Wedstrijden!AL422="x","B","")</f>
        <v/>
      </c>
      <c r="CZ357" s="44" t="str">
        <f>IF(Wedstrijden!AM422="x","L","")</f>
        <v/>
      </c>
      <c r="DA357" s="44" t="str">
        <f>IF(Wedstrijden!AN422="x","M","")</f>
        <v/>
      </c>
      <c r="DB357" s="44" t="str">
        <f>IF(Wedstrijden!AO422="x","Z","")</f>
        <v/>
      </c>
      <c r="DC357" s="44" t="str">
        <f>IF(Wedstrijden!AP422="x","ZZ","")</f>
        <v/>
      </c>
      <c r="DD357" s="44" t="str">
        <f>IF(Wedstrijden!AQ422="x","1.40","")</f>
        <v/>
      </c>
      <c r="DE357" s="44" t="str">
        <f>IF(COUNTA(Wedstrijden!AR422:AT422)&lt;&gt;0,6,"")</f>
        <v/>
      </c>
      <c r="DF357" s="44" t="str">
        <f t="shared" si="34"/>
        <v/>
      </c>
      <c r="DG357" s="44" t="str">
        <f>IF(Wedstrijden!AR422="x","L","")</f>
        <v/>
      </c>
      <c r="DH357" s="44" t="str">
        <f>IF(Wedstrijden!AS422="x","M","")</f>
        <v/>
      </c>
      <c r="DI357" s="44" t="str">
        <f>IF(Wedstrijden!AT422="x","Z","")</f>
        <v/>
      </c>
      <c r="DJ357" s="44" t="str">
        <f>IF(COUNTA(Wedstrijden!AU422:AW422)&lt;&gt;0,6,"")</f>
        <v/>
      </c>
      <c r="DK357" s="44" t="str">
        <f t="shared" si="35"/>
        <v/>
      </c>
      <c r="DL357" s="44" t="str">
        <f>IF(Wedstrijden!AU422="x","L","")</f>
        <v/>
      </c>
      <c r="DM357" s="44" t="str">
        <f>IF(Wedstrijden!AV422="x","M","")</f>
        <v/>
      </c>
      <c r="DN357" s="44" t="str">
        <f>IF(Wedstrijden!AW422="x","Z","")</f>
        <v/>
      </c>
    </row>
    <row r="358" spans="1:118" ht="15">
      <c r="A358" s="48" t="e">
        <f>Wedstrijden!#REF!</f>
        <v>#REF!</v>
      </c>
      <c r="B358" s="44">
        <f>IFERROR(VLOOKUP(Wedstrijden!E424,Wedstrijdlocaties!$B$2:$E$499,2,FALSE),"")</f>
        <v>848812</v>
      </c>
      <c r="C358" s="44" t="str">
        <f>Wedstrijden!F424</f>
        <v>Wormerveer</v>
      </c>
      <c r="D358" s="44" t="str">
        <f>IFERROR(VLOOKUP(Wedstrijden!G424,Organisaties!$B$2:$C$501,2,FALSE),"")</f>
        <v>V50726</v>
      </c>
      <c r="E358" s="44" t="str">
        <f>IFERROR(VLOOKUP(Wedstrijden!G424,Organisaties!$B$2:$F$501,5,FALSE),"")</f>
        <v>V31007</v>
      </c>
      <c r="F358" s="44" t="str">
        <f>IF(Wedstrijden!BC424&lt;&gt;"",Wedstrijden!BC424,"")</f>
        <v/>
      </c>
      <c r="G358" s="44">
        <f>IF(Wedstrijden!AY424="Indoor",1,0)</f>
        <v>0</v>
      </c>
      <c r="H358" s="44">
        <f>Wedstrijden!AZ424</f>
        <v>0</v>
      </c>
      <c r="I358" s="44" t="str">
        <f>IF(Wedstrijden!AX424="Nee",0,IF(Wedstrijden!AX424="Ja",1,""))</f>
        <v/>
      </c>
      <c r="J358" s="44" t="str">
        <f>IF(Wedstrijden!BA424&lt;&gt;"",Wedstrijden!BA424,"")</f>
        <v/>
      </c>
      <c r="W358" s="45"/>
      <c r="AE358" s="45"/>
      <c r="AN358" s="45"/>
      <c r="AU358" s="45"/>
      <c r="BA358" s="45"/>
      <c r="BE358" s="45"/>
      <c r="BJ358" s="44">
        <f>IF(COUNTA(Wedstrijden!I424:S424)&lt;&gt;0,1,"")</f>
        <v>1</v>
      </c>
      <c r="BK358" s="44">
        <f t="shared" si="30"/>
        <v>2</v>
      </c>
      <c r="BL358" s="44" t="str">
        <f>IF(Wedstrijden!I424="x","AA","")</f>
        <v/>
      </c>
      <c r="BM358" s="44" t="str">
        <f>IF(Wedstrijden!J424="x","A","")</f>
        <v/>
      </c>
      <c r="BN358" s="44" t="str">
        <f>IF(Wedstrijden!K424="x","B1","")</f>
        <v/>
      </c>
      <c r="BO358" s="44" t="str">
        <f>IF(Wedstrijden!L424="x","BB","")</f>
        <v/>
      </c>
      <c r="BP358" s="44" t="str">
        <f>IF(Wedstrijden!M424="x","B","")</f>
        <v>B</v>
      </c>
      <c r="BQ358" s="44" t="str">
        <f>IF(Wedstrijden!N424="x","L1","")</f>
        <v>L1</v>
      </c>
      <c r="BR358" s="44" t="str">
        <f>IF(Wedstrijden!O424="x","L2","")</f>
        <v>L2</v>
      </c>
      <c r="BS358" s="44" t="str">
        <f>IF(Wedstrijden!P424="x","M1","")</f>
        <v>M1</v>
      </c>
      <c r="BT358" s="44" t="str">
        <f>IF(Wedstrijden!Q424="x","M2","")</f>
        <v>M2</v>
      </c>
      <c r="BU358" s="44" t="str">
        <f>IF(Wedstrijden!R424="x","Z1","")</f>
        <v>Z1</v>
      </c>
      <c r="BV358" s="44" t="str">
        <f>IF(Wedstrijden!S424="x","Z2","")</f>
        <v>Z2</v>
      </c>
      <c r="BW358" s="44">
        <f>IF(COUNTA(Wedstrijden!T424:AB424)&lt;&gt;0,1,"")</f>
        <v>1</v>
      </c>
      <c r="BX358" s="44">
        <f t="shared" si="31"/>
        <v>1</v>
      </c>
      <c r="BY358" s="44" t="str">
        <f>IF(Wedstrijden!T424="x","BB","")</f>
        <v/>
      </c>
      <c r="BZ358" s="44" t="str">
        <f>IF(Wedstrijden!U424="x","B","")</f>
        <v>B</v>
      </c>
      <c r="CA358" s="44" t="str">
        <f>IF(Wedstrijden!V424="x","L1","")</f>
        <v>L1</v>
      </c>
      <c r="CB358" s="44" t="str">
        <f>IF(Wedstrijden!W424="x","L2","")</f>
        <v>L2</v>
      </c>
      <c r="CC358" s="44" t="str">
        <f>IF(Wedstrijden!X424="x","M1","")</f>
        <v>M1</v>
      </c>
      <c r="CD358" s="44" t="str">
        <f>IF(Wedstrijden!Y424="x","M2","")</f>
        <v>M2</v>
      </c>
      <c r="CE358" s="44" t="str">
        <f>IF(Wedstrijden!Z424="x","Z1","")</f>
        <v>Z1</v>
      </c>
      <c r="CF358" s="44" t="str">
        <f>IF(Wedstrijden!AA424="x","Z2","")</f>
        <v>Z2</v>
      </c>
      <c r="CG358" s="44" t="str">
        <f>IF(Wedstrijden!AB424="x","ZZL","")</f>
        <v>ZZL</v>
      </c>
      <c r="CL358" s="44" t="str">
        <f>IF(COUNTA(Wedstrijden!AC424:AJ424)&lt;&gt;0,2,"")</f>
        <v/>
      </c>
      <c r="CM358" s="44" t="str">
        <f t="shared" si="32"/>
        <v/>
      </c>
      <c r="CN358" s="44" t="str">
        <f>IF(Wedstrijden!AC424="x","AA","")</f>
        <v/>
      </c>
      <c r="CO358" s="44" t="str">
        <f>IF(Wedstrijden!AD424="x","A","")</f>
        <v/>
      </c>
      <c r="CP358" s="44" t="str">
        <f>IF(Wedstrijden!AE424="x","BB","")</f>
        <v/>
      </c>
      <c r="CQ358" s="44" t="str">
        <f>IF(Wedstrijden!AF424="x","B","")</f>
        <v/>
      </c>
      <c r="CR358" s="44" t="str">
        <f>IF(Wedstrijden!AG424="x","L","")</f>
        <v/>
      </c>
      <c r="CS358" s="44" t="str">
        <f>IF(Wedstrijden!AH424="x","M","")</f>
        <v/>
      </c>
      <c r="CT358" s="44" t="str">
        <f>IF(Wedstrijden!AI424="x","Z","")</f>
        <v/>
      </c>
      <c r="CU358" s="44" t="str">
        <f>IF(Wedstrijden!AJ424="x","ZZ","")</f>
        <v/>
      </c>
      <c r="CV358" s="44" t="str">
        <f>IF(COUNTA(Wedstrijden!AK424:AQ424)&lt;&gt;0,2,"")</f>
        <v/>
      </c>
      <c r="CW358" s="44" t="str">
        <f t="shared" si="33"/>
        <v/>
      </c>
      <c r="CX358" s="44" t="str">
        <f>IF(Wedstrijden!AK424="x","BB","")</f>
        <v/>
      </c>
      <c r="CY358" s="44" t="str">
        <f>IF(Wedstrijden!AL424="x","B","")</f>
        <v/>
      </c>
      <c r="CZ358" s="44" t="str">
        <f>IF(Wedstrijden!AM424="x","L","")</f>
        <v/>
      </c>
      <c r="DA358" s="44" t="str">
        <f>IF(Wedstrijden!AN424="x","M","")</f>
        <v/>
      </c>
      <c r="DB358" s="44" t="str">
        <f>IF(Wedstrijden!AO424="x","Z","")</f>
        <v/>
      </c>
      <c r="DC358" s="44" t="str">
        <f>IF(Wedstrijden!AP424="x","ZZ","")</f>
        <v/>
      </c>
      <c r="DD358" s="44" t="str">
        <f>IF(Wedstrijden!AQ424="x","1.40","")</f>
        <v/>
      </c>
      <c r="DE358" s="44" t="str">
        <f>IF(COUNTA(Wedstrijden!AR424:AT424)&lt;&gt;0,6,"")</f>
        <v/>
      </c>
      <c r="DF358" s="44" t="str">
        <f t="shared" si="34"/>
        <v/>
      </c>
      <c r="DG358" s="44" t="str">
        <f>IF(Wedstrijden!AR424="x","L","")</f>
        <v/>
      </c>
      <c r="DH358" s="44" t="str">
        <f>IF(Wedstrijden!AS424="x","M","")</f>
        <v/>
      </c>
      <c r="DI358" s="44" t="str">
        <f>IF(Wedstrijden!AT424="x","Z","")</f>
        <v/>
      </c>
      <c r="DJ358" s="44" t="str">
        <f>IF(COUNTA(Wedstrijden!AU424:AW424)&lt;&gt;0,6,"")</f>
        <v/>
      </c>
      <c r="DK358" s="44" t="str">
        <f t="shared" si="35"/>
        <v/>
      </c>
      <c r="DL358" s="44" t="str">
        <f>IF(Wedstrijden!AU424="x","L","")</f>
        <v/>
      </c>
      <c r="DM358" s="44" t="str">
        <f>IF(Wedstrijden!AV424="x","M","")</f>
        <v/>
      </c>
      <c r="DN358" s="44" t="str">
        <f>IF(Wedstrijden!AW424="x","Z","")</f>
        <v/>
      </c>
    </row>
    <row r="359" spans="1:118" ht="15">
      <c r="A359" s="48" t="e">
        <f>Wedstrijden!#REF!</f>
        <v>#REF!</v>
      </c>
      <c r="B359" s="44">
        <f>IFERROR(VLOOKUP(Wedstrijden!E425,Wedstrijdlocaties!$B$2:$E$499,2,FALSE),"")</f>
        <v>927931</v>
      </c>
      <c r="C359" s="44" t="str">
        <f>Wedstrijden!F425</f>
        <v>Purmerend</v>
      </c>
      <c r="D359" s="44" t="str">
        <f>IFERROR(VLOOKUP(Wedstrijden!G425,Organisaties!$B$2:$C$501,2,FALSE),"")</f>
        <v/>
      </c>
      <c r="E359" s="44" t="str">
        <f>IFERROR(VLOOKUP(Wedstrijden!G425,Organisaties!$B$2:$F$501,5,FALSE),"")</f>
        <v/>
      </c>
      <c r="F359" s="44" t="str">
        <f>IF(Wedstrijden!BC425&lt;&gt;"",Wedstrijden!BC425,"")</f>
        <v/>
      </c>
      <c r="G359" s="44">
        <f>IF(Wedstrijden!AY425="Indoor",1,0)</f>
        <v>0</v>
      </c>
      <c r="H359" s="44" t="str">
        <f>Wedstrijden!AZ425</f>
        <v>Onbeperkt</v>
      </c>
      <c r="I359" s="44">
        <f>IF(Wedstrijden!AX425="Nee",0,IF(Wedstrijden!AX425="Ja",1,""))</f>
        <v>0</v>
      </c>
      <c r="J359" s="44" t="str">
        <f>IF(Wedstrijden!BA425&lt;&gt;"",Wedstrijden!BA425,"")</f>
        <v/>
      </c>
      <c r="W359" s="45"/>
      <c r="AE359" s="45"/>
      <c r="AN359" s="45"/>
      <c r="AU359" s="45"/>
      <c r="BA359" s="45"/>
      <c r="BE359" s="45"/>
      <c r="BJ359" s="44">
        <f>IF(COUNTA(Wedstrijden!I425:S425)&lt;&gt;0,1,"")</f>
        <v>1</v>
      </c>
      <c r="BK359" s="44">
        <f t="shared" si="30"/>
        <v>2</v>
      </c>
      <c r="BL359" s="44" t="str">
        <f>IF(Wedstrijden!I425="x","AA","")</f>
        <v/>
      </c>
      <c r="BM359" s="44" t="str">
        <f>IF(Wedstrijden!J425="x","A","")</f>
        <v/>
      </c>
      <c r="BN359" s="44" t="str">
        <f>IF(Wedstrijden!K425="x","B1","")</f>
        <v/>
      </c>
      <c r="BO359" s="44" t="str">
        <f>IF(Wedstrijden!L425="x","BB","")</f>
        <v>BB</v>
      </c>
      <c r="BP359" s="44" t="str">
        <f>IF(Wedstrijden!M425="x","B","")</f>
        <v>B</v>
      </c>
      <c r="BQ359" s="44" t="str">
        <f>IF(Wedstrijden!N425="x","L1","")</f>
        <v>L1</v>
      </c>
      <c r="BR359" s="44" t="str">
        <f>IF(Wedstrijden!O425="x","L2","")</f>
        <v>L2</v>
      </c>
      <c r="BS359" s="44" t="str">
        <f>IF(Wedstrijden!P425="x","M1","")</f>
        <v>M1</v>
      </c>
      <c r="BT359" s="44" t="str">
        <f>IF(Wedstrijden!Q425="x","M2","")</f>
        <v>M2</v>
      </c>
      <c r="BU359" s="44" t="str">
        <f>IF(Wedstrijden!R425="x","Z1","")</f>
        <v>Z1</v>
      </c>
      <c r="BV359" s="44" t="str">
        <f>IF(Wedstrijden!S425="x","Z2","")</f>
        <v>Z2</v>
      </c>
      <c r="BW359" s="44">
        <f>IF(COUNTA(Wedstrijden!T425:AB425)&lt;&gt;0,1,"")</f>
        <v>1</v>
      </c>
      <c r="BX359" s="44">
        <f t="shared" si="31"/>
        <v>1</v>
      </c>
      <c r="BY359" s="44" t="str">
        <f>IF(Wedstrijden!T425="x","BB","")</f>
        <v>BB</v>
      </c>
      <c r="BZ359" s="44" t="str">
        <f>IF(Wedstrijden!U425="x","B","")</f>
        <v>B</v>
      </c>
      <c r="CA359" s="44" t="str">
        <f>IF(Wedstrijden!V425="x","L1","")</f>
        <v>L1</v>
      </c>
      <c r="CB359" s="44" t="str">
        <f>IF(Wedstrijden!W425="x","L2","")</f>
        <v>L2</v>
      </c>
      <c r="CC359" s="44" t="str">
        <f>IF(Wedstrijden!X425="x","M1","")</f>
        <v>M1</v>
      </c>
      <c r="CD359" s="44" t="str">
        <f>IF(Wedstrijden!Y425="x","M2","")</f>
        <v>M2</v>
      </c>
      <c r="CE359" s="44" t="str">
        <f>IF(Wedstrijden!Z425="x","Z1","")</f>
        <v>Z1</v>
      </c>
      <c r="CF359" s="44" t="str">
        <f>IF(Wedstrijden!AA425="x","Z2","")</f>
        <v>Z2</v>
      </c>
      <c r="CG359" s="44" t="str">
        <f>IF(Wedstrijden!AB425="x","ZZL","")</f>
        <v/>
      </c>
      <c r="CL359" s="44">
        <f>IF(COUNTA(Wedstrijden!AC425:AJ425)&lt;&gt;0,2,"")</f>
        <v>2</v>
      </c>
      <c r="CM359" s="44">
        <f t="shared" si="32"/>
        <v>2</v>
      </c>
      <c r="CN359" s="44" t="str">
        <f>IF(Wedstrijden!AC425="x","AA","")</f>
        <v/>
      </c>
      <c r="CO359" s="44" t="str">
        <f>IF(Wedstrijden!AD425="x","A","")</f>
        <v/>
      </c>
      <c r="CP359" s="44" t="str">
        <f>IF(Wedstrijden!AE425="x","BB","")</f>
        <v>BB</v>
      </c>
      <c r="CQ359" s="44" t="str">
        <f>IF(Wedstrijden!AF425="x","B","")</f>
        <v>B</v>
      </c>
      <c r="CR359" s="44" t="str">
        <f>IF(Wedstrijden!AG425="x","L","")</f>
        <v>L</v>
      </c>
      <c r="CS359" s="44" t="str">
        <f>IF(Wedstrijden!AH425="x","M","")</f>
        <v>M</v>
      </c>
      <c r="CT359" s="44" t="str">
        <f>IF(Wedstrijden!AI425="x","Z","")</f>
        <v>Z</v>
      </c>
      <c r="CU359" s="44" t="str">
        <f>IF(Wedstrijden!AJ425="x","ZZ","")</f>
        <v>ZZ</v>
      </c>
      <c r="CV359" s="44">
        <f>IF(COUNTA(Wedstrijden!AK425:AQ425)&lt;&gt;0,2,"")</f>
        <v>2</v>
      </c>
      <c r="CW359" s="44">
        <f t="shared" si="33"/>
        <v>1</v>
      </c>
      <c r="CX359" s="44" t="str">
        <f>IF(Wedstrijden!AK425="x","BB","")</f>
        <v>BB</v>
      </c>
      <c r="CY359" s="44" t="str">
        <f>IF(Wedstrijden!AL425="x","B","")</f>
        <v>B</v>
      </c>
      <c r="CZ359" s="44" t="str">
        <f>IF(Wedstrijden!AM425="x","L","")</f>
        <v>L</v>
      </c>
      <c r="DA359" s="44" t="str">
        <f>IF(Wedstrijden!AN425="x","M","")</f>
        <v>M</v>
      </c>
      <c r="DB359" s="44" t="str">
        <f>IF(Wedstrijden!AO425="x","Z","")</f>
        <v>Z</v>
      </c>
      <c r="DC359" s="44" t="str">
        <f>IF(Wedstrijden!AP425="x","ZZ","")</f>
        <v>ZZ</v>
      </c>
      <c r="DD359" s="44" t="str">
        <f>IF(Wedstrijden!AQ425="x","1.40","")</f>
        <v/>
      </c>
      <c r="DE359" s="44" t="str">
        <f>IF(COUNTA(Wedstrijden!AR425:AT425)&lt;&gt;0,6,"")</f>
        <v/>
      </c>
      <c r="DF359" s="44" t="str">
        <f t="shared" si="34"/>
        <v/>
      </c>
      <c r="DG359" s="44" t="str">
        <f>IF(Wedstrijden!AR425="x","L","")</f>
        <v/>
      </c>
      <c r="DH359" s="44" t="str">
        <f>IF(Wedstrijden!AS425="x","M","")</f>
        <v/>
      </c>
      <c r="DI359" s="44" t="str">
        <f>IF(Wedstrijden!AT425="x","Z","")</f>
        <v/>
      </c>
      <c r="DJ359" s="44" t="str">
        <f>IF(COUNTA(Wedstrijden!AU425:AW425)&lt;&gt;0,6,"")</f>
        <v/>
      </c>
      <c r="DK359" s="44" t="str">
        <f t="shared" si="35"/>
        <v/>
      </c>
      <c r="DL359" s="44" t="str">
        <f>IF(Wedstrijden!AU425="x","L","")</f>
        <v/>
      </c>
      <c r="DM359" s="44" t="str">
        <f>IF(Wedstrijden!AV425="x","M","")</f>
        <v/>
      </c>
      <c r="DN359" s="44" t="str">
        <f>IF(Wedstrijden!AW425="x","Z","")</f>
        <v/>
      </c>
    </row>
    <row r="360" spans="1:118" ht="15">
      <c r="A360" s="48" t="e">
        <f>Wedstrijden!#REF!</f>
        <v>#REF!</v>
      </c>
      <c r="B360" s="44" t="str">
        <f>IFERROR(VLOOKUP(Wedstrijden!E427,Wedstrijdlocaties!$B$2:$E$499,2,FALSE),"")</f>
        <v>V12124</v>
      </c>
      <c r="C360" s="44" t="str">
        <f>Wedstrijden!F427</f>
        <v>Assendelft</v>
      </c>
      <c r="D360" s="44" t="str">
        <f>IFERROR(VLOOKUP(Wedstrijden!G427,Organisaties!$B$2:$C$501,2,FALSE),"")</f>
        <v>V60339</v>
      </c>
      <c r="E360" s="44" t="str">
        <f>IFERROR(VLOOKUP(Wedstrijden!G427,Organisaties!$B$2:$F$501,5,FALSE),"")</f>
        <v>V31007</v>
      </c>
      <c r="F360" s="44" t="str">
        <f>IF(Wedstrijden!BC427&lt;&gt;"",Wedstrijden!BC427,"")</f>
        <v/>
      </c>
      <c r="G360" s="44">
        <f>IF(Wedstrijden!AY427="Indoor",1,0)</f>
        <v>0</v>
      </c>
      <c r="H360" s="44">
        <f>Wedstrijden!AZ427</f>
        <v>0</v>
      </c>
      <c r="I360" s="44" t="str">
        <f>IF(Wedstrijden!AX427="Nee",0,IF(Wedstrijden!AX427="Ja",1,""))</f>
        <v/>
      </c>
      <c r="J360" s="44" t="str">
        <f>IF(Wedstrijden!BA427&lt;&gt;"",Wedstrijden!BA427,"")</f>
        <v/>
      </c>
      <c r="W360" s="45"/>
      <c r="AE360" s="45"/>
      <c r="AN360" s="45"/>
      <c r="AU360" s="45"/>
      <c r="BA360" s="45"/>
      <c r="BE360" s="45"/>
      <c r="BJ360" s="44">
        <f>IF(COUNTA(Wedstrijden!I427:S427)&lt;&gt;0,1,"")</f>
        <v>1</v>
      </c>
      <c r="BK360" s="44">
        <f t="shared" si="30"/>
        <v>2</v>
      </c>
      <c r="BL360" s="44" t="str">
        <f>IF(Wedstrijden!I427="x","AA","")</f>
        <v/>
      </c>
      <c r="BM360" s="44" t="str">
        <f>IF(Wedstrijden!J427="x","A","")</f>
        <v/>
      </c>
      <c r="BN360" s="44" t="str">
        <f>IF(Wedstrijden!K427="x","B1","")</f>
        <v/>
      </c>
      <c r="BO360" s="44" t="str">
        <f>IF(Wedstrijden!L427="x","BB","")</f>
        <v/>
      </c>
      <c r="BP360" s="44" t="str">
        <f>IF(Wedstrijden!M427="x","B","")</f>
        <v>B</v>
      </c>
      <c r="BQ360" s="44" t="str">
        <f>IF(Wedstrijden!N427="x","L1","")</f>
        <v>L1</v>
      </c>
      <c r="BR360" s="44" t="str">
        <f>IF(Wedstrijden!O427="x","L2","")</f>
        <v>L2</v>
      </c>
      <c r="BS360" s="44" t="str">
        <f>IF(Wedstrijden!P427="x","M1","")</f>
        <v>M1</v>
      </c>
      <c r="BT360" s="44" t="str">
        <f>IF(Wedstrijden!Q427="x","M2","")</f>
        <v>M2</v>
      </c>
      <c r="BU360" s="44" t="str">
        <f>IF(Wedstrijden!R427="x","Z1","")</f>
        <v/>
      </c>
      <c r="BV360" s="44" t="str">
        <f>IF(Wedstrijden!S427="x","Z2","")</f>
        <v/>
      </c>
      <c r="BW360" s="44">
        <f>IF(COUNTA(Wedstrijden!T427:AB427)&lt;&gt;0,1,"")</f>
        <v>1</v>
      </c>
      <c r="BX360" s="44">
        <f t="shared" si="31"/>
        <v>1</v>
      </c>
      <c r="BY360" s="44" t="str">
        <f>IF(Wedstrijden!T427="x","BB","")</f>
        <v/>
      </c>
      <c r="BZ360" s="44" t="str">
        <f>IF(Wedstrijden!U427="x","B","")</f>
        <v>B</v>
      </c>
      <c r="CA360" s="44" t="str">
        <f>IF(Wedstrijden!V427="x","L1","")</f>
        <v>L1</v>
      </c>
      <c r="CB360" s="44" t="str">
        <f>IF(Wedstrijden!W427="x","L2","")</f>
        <v>L2</v>
      </c>
      <c r="CC360" s="44" t="str">
        <f>IF(Wedstrijden!X427="x","M1","")</f>
        <v>M1</v>
      </c>
      <c r="CD360" s="44" t="str">
        <f>IF(Wedstrijden!Y427="x","M2","")</f>
        <v>M2</v>
      </c>
      <c r="CE360" s="44" t="str">
        <f>IF(Wedstrijden!Z427="x","Z1","")</f>
        <v/>
      </c>
      <c r="CF360" s="44" t="str">
        <f>IF(Wedstrijden!AA427="x","Z2","")</f>
        <v/>
      </c>
      <c r="CG360" s="44" t="str">
        <f>IF(Wedstrijden!AB427="x","ZZL","")</f>
        <v/>
      </c>
      <c r="CL360" s="44" t="str">
        <f>IF(COUNTA(Wedstrijden!AC427:AJ427)&lt;&gt;0,2,"")</f>
        <v/>
      </c>
      <c r="CM360" s="44" t="str">
        <f t="shared" si="32"/>
        <v/>
      </c>
      <c r="CN360" s="44" t="str">
        <f>IF(Wedstrijden!AC427="x","AA","")</f>
        <v/>
      </c>
      <c r="CO360" s="44" t="str">
        <f>IF(Wedstrijden!AD427="x","A","")</f>
        <v/>
      </c>
      <c r="CP360" s="44" t="str">
        <f>IF(Wedstrijden!AE427="x","BB","")</f>
        <v/>
      </c>
      <c r="CQ360" s="44" t="str">
        <f>IF(Wedstrijden!AF427="x","B","")</f>
        <v/>
      </c>
      <c r="CR360" s="44" t="str">
        <f>IF(Wedstrijden!AG427="x","L","")</f>
        <v/>
      </c>
      <c r="CS360" s="44" t="str">
        <f>IF(Wedstrijden!AH427="x","M","")</f>
        <v/>
      </c>
      <c r="CT360" s="44" t="str">
        <f>IF(Wedstrijden!AI427="x","Z","")</f>
        <v/>
      </c>
      <c r="CU360" s="44" t="str">
        <f>IF(Wedstrijden!AJ427="x","ZZ","")</f>
        <v/>
      </c>
      <c r="CV360" s="44" t="str">
        <f>IF(COUNTA(Wedstrijden!AK427:AQ427)&lt;&gt;0,2,"")</f>
        <v/>
      </c>
      <c r="CW360" s="44" t="str">
        <f t="shared" si="33"/>
        <v/>
      </c>
      <c r="CX360" s="44" t="str">
        <f>IF(Wedstrijden!AK427="x","BB","")</f>
        <v/>
      </c>
      <c r="CY360" s="44" t="str">
        <f>IF(Wedstrijden!AL427="x","B","")</f>
        <v/>
      </c>
      <c r="CZ360" s="44" t="str">
        <f>IF(Wedstrijden!AM427="x","L","")</f>
        <v/>
      </c>
      <c r="DA360" s="44" t="str">
        <f>IF(Wedstrijden!AN427="x","M","")</f>
        <v/>
      </c>
      <c r="DB360" s="44" t="str">
        <f>IF(Wedstrijden!AO427="x","Z","")</f>
        <v/>
      </c>
      <c r="DC360" s="44" t="str">
        <f>IF(Wedstrijden!AP427="x","ZZ","")</f>
        <v/>
      </c>
      <c r="DD360" s="44" t="str">
        <f>IF(Wedstrijden!AQ427="x","1.40","")</f>
        <v/>
      </c>
      <c r="DE360" s="44" t="str">
        <f>IF(COUNTA(Wedstrijden!AR427:AT427)&lt;&gt;0,6,"")</f>
        <v/>
      </c>
      <c r="DF360" s="44" t="str">
        <f t="shared" si="34"/>
        <v/>
      </c>
      <c r="DG360" s="44" t="str">
        <f>IF(Wedstrijden!AR427="x","L","")</f>
        <v/>
      </c>
      <c r="DH360" s="44" t="str">
        <f>IF(Wedstrijden!AS427="x","M","")</f>
        <v/>
      </c>
      <c r="DI360" s="44" t="str">
        <f>IF(Wedstrijden!AT427="x","Z","")</f>
        <v/>
      </c>
      <c r="DJ360" s="44" t="str">
        <f>IF(COUNTA(Wedstrijden!AU427:AW427)&lt;&gt;0,6,"")</f>
        <v/>
      </c>
      <c r="DK360" s="44" t="str">
        <f t="shared" si="35"/>
        <v/>
      </c>
      <c r="DL360" s="44" t="str">
        <f>IF(Wedstrijden!AU427="x","L","")</f>
        <v/>
      </c>
      <c r="DM360" s="44" t="str">
        <f>IF(Wedstrijden!AV427="x","M","")</f>
        <v/>
      </c>
      <c r="DN360" s="44" t="str">
        <f>IF(Wedstrijden!AW427="x","Z","")</f>
        <v/>
      </c>
    </row>
    <row r="361" spans="1:118" ht="15">
      <c r="A361" s="48" t="e">
        <f>Wedstrijden!#REF!</f>
        <v>#REF!</v>
      </c>
      <c r="B361" s="44" t="str">
        <f>IFERROR(VLOOKUP(Wedstrijden!E429,Wedstrijdlocaties!$B$2:$E$499,2,FALSE),"")</f>
        <v/>
      </c>
      <c r="C361" s="44" t="str">
        <f>Wedstrijden!F429</f>
        <v>Callantsoog</v>
      </c>
      <c r="D361" s="44" t="str">
        <f>IFERROR(VLOOKUP(Wedstrijden!G429,Organisaties!$B$2:$C$501,2,FALSE),"")</f>
        <v/>
      </c>
      <c r="E361" s="44" t="str">
        <f>IFERROR(VLOOKUP(Wedstrijden!G429,Organisaties!$B$2:$F$501,5,FALSE),"")</f>
        <v/>
      </c>
      <c r="F361" s="44" t="str">
        <f>IF(Wedstrijden!BC429&lt;&gt;"",Wedstrijden!BC429,"")</f>
        <v/>
      </c>
      <c r="G361" s="44">
        <f>IF(Wedstrijden!AY429="Indoor",1,0)</f>
        <v>0</v>
      </c>
      <c r="H361" s="44">
        <f>Wedstrijden!AZ429</f>
        <v>0</v>
      </c>
      <c r="I361" s="44" t="str">
        <f>IF(Wedstrijden!AX429="Nee",0,IF(Wedstrijden!AX429="Ja",1,""))</f>
        <v/>
      </c>
      <c r="J361" s="44" t="str">
        <f>IF(Wedstrijden!BA429&lt;&gt;"",Wedstrijden!BA429,"")</f>
        <v/>
      </c>
      <c r="W361" s="45"/>
      <c r="AE361" s="45"/>
      <c r="AN361" s="45"/>
      <c r="AU361" s="45"/>
      <c r="BA361" s="45"/>
      <c r="BE361" s="45"/>
      <c r="BJ361" s="44">
        <f>IF(COUNTA(Wedstrijden!I429:S429)&lt;&gt;0,1,"")</f>
        <v>1</v>
      </c>
      <c r="BK361" s="44">
        <f t="shared" si="30"/>
        <v>2</v>
      </c>
      <c r="BL361" s="44" t="str">
        <f>IF(Wedstrijden!I429="x","AA","")</f>
        <v/>
      </c>
      <c r="BM361" s="44" t="str">
        <f>IF(Wedstrijden!J429="x","A","")</f>
        <v/>
      </c>
      <c r="BN361" s="44" t="str">
        <f>IF(Wedstrijden!K429="x","B1","")</f>
        <v/>
      </c>
      <c r="BO361" s="44" t="str">
        <f>IF(Wedstrijden!L429="x","BB","")</f>
        <v>BB</v>
      </c>
      <c r="BP361" s="44" t="str">
        <f>IF(Wedstrijden!M429="x","B","")</f>
        <v>B</v>
      </c>
      <c r="BQ361" s="44" t="str">
        <f>IF(Wedstrijden!N429="x","L1","")</f>
        <v>L1</v>
      </c>
      <c r="BR361" s="44" t="str">
        <f>IF(Wedstrijden!O429="x","L2","")</f>
        <v>L2</v>
      </c>
      <c r="BS361" s="44" t="str">
        <f>IF(Wedstrijden!P429="x","M1","")</f>
        <v>M1</v>
      </c>
      <c r="BT361" s="44" t="str">
        <f>IF(Wedstrijden!Q429="x","M2","")</f>
        <v>M2</v>
      </c>
      <c r="BU361" s="44" t="str">
        <f>IF(Wedstrijden!R429="x","Z1","")</f>
        <v/>
      </c>
      <c r="BV361" s="44" t="str">
        <f>IF(Wedstrijden!S429="x","Z2","")</f>
        <v/>
      </c>
      <c r="BW361" s="44">
        <f>IF(COUNTA(Wedstrijden!T429:AB429)&lt;&gt;0,1,"")</f>
        <v>1</v>
      </c>
      <c r="BX361" s="44">
        <f t="shared" si="31"/>
        <v>1</v>
      </c>
      <c r="BY361" s="44" t="str">
        <f>IF(Wedstrijden!T429="x","BB","")</f>
        <v>BB</v>
      </c>
      <c r="BZ361" s="44" t="str">
        <f>IF(Wedstrijden!U429="x","B","")</f>
        <v>B</v>
      </c>
      <c r="CA361" s="44" t="str">
        <f>IF(Wedstrijden!V429="x","L1","")</f>
        <v>L1</v>
      </c>
      <c r="CB361" s="44" t="str">
        <f>IF(Wedstrijden!W429="x","L2","")</f>
        <v>L2</v>
      </c>
      <c r="CC361" s="44" t="str">
        <f>IF(Wedstrijden!X429="x","M1","")</f>
        <v>M1</v>
      </c>
      <c r="CD361" s="44" t="str">
        <f>IF(Wedstrijden!Y429="x","M2","")</f>
        <v>M2</v>
      </c>
      <c r="CE361" s="44" t="str">
        <f>IF(Wedstrijden!Z429="x","Z1","")</f>
        <v/>
      </c>
      <c r="CF361" s="44" t="str">
        <f>IF(Wedstrijden!AA429="x","Z2","")</f>
        <v/>
      </c>
      <c r="CG361" s="44" t="str">
        <f>IF(Wedstrijden!AB429="x","ZZL","")</f>
        <v/>
      </c>
      <c r="CL361" s="44" t="str">
        <f>IF(COUNTA(Wedstrijden!AC429:AJ429)&lt;&gt;0,2,"")</f>
        <v/>
      </c>
      <c r="CM361" s="44" t="str">
        <f t="shared" si="32"/>
        <v/>
      </c>
      <c r="CN361" s="44" t="str">
        <f>IF(Wedstrijden!AC429="x","AA","")</f>
        <v/>
      </c>
      <c r="CO361" s="44" t="str">
        <f>IF(Wedstrijden!AD429="x","A","")</f>
        <v/>
      </c>
      <c r="CP361" s="44" t="str">
        <f>IF(Wedstrijden!AE429="x","BB","")</f>
        <v/>
      </c>
      <c r="CQ361" s="44" t="str">
        <f>IF(Wedstrijden!AF429="x","B","")</f>
        <v/>
      </c>
      <c r="CR361" s="44" t="str">
        <f>IF(Wedstrijden!AG429="x","L","")</f>
        <v/>
      </c>
      <c r="CS361" s="44" t="str">
        <f>IF(Wedstrijden!AH429="x","M","")</f>
        <v/>
      </c>
      <c r="CT361" s="44" t="str">
        <f>IF(Wedstrijden!AI429="x","Z","")</f>
        <v/>
      </c>
      <c r="CU361" s="44" t="str">
        <f>IF(Wedstrijden!AJ429="x","ZZ","")</f>
        <v/>
      </c>
      <c r="CV361" s="44" t="str">
        <f>IF(COUNTA(Wedstrijden!AK429:AQ429)&lt;&gt;0,2,"")</f>
        <v/>
      </c>
      <c r="CW361" s="44" t="str">
        <f t="shared" si="33"/>
        <v/>
      </c>
      <c r="CX361" s="44" t="str">
        <f>IF(Wedstrijden!AK429="x","BB","")</f>
        <v/>
      </c>
      <c r="CY361" s="44" t="str">
        <f>IF(Wedstrijden!AL429="x","B","")</f>
        <v/>
      </c>
      <c r="CZ361" s="44" t="str">
        <f>IF(Wedstrijden!AM429="x","L","")</f>
        <v/>
      </c>
      <c r="DA361" s="44" t="str">
        <f>IF(Wedstrijden!AN429="x","M","")</f>
        <v/>
      </c>
      <c r="DB361" s="44" t="str">
        <f>IF(Wedstrijden!AO429="x","Z","")</f>
        <v/>
      </c>
      <c r="DC361" s="44" t="str">
        <f>IF(Wedstrijden!AP429="x","ZZ","")</f>
        <v/>
      </c>
      <c r="DD361" s="44" t="str">
        <f>IF(Wedstrijden!AQ429="x","1.40","")</f>
        <v/>
      </c>
      <c r="DE361" s="44" t="str">
        <f>IF(COUNTA(Wedstrijden!AR429:AT429)&lt;&gt;0,6,"")</f>
        <v/>
      </c>
      <c r="DF361" s="44" t="str">
        <f t="shared" si="34"/>
        <v/>
      </c>
      <c r="DG361" s="44" t="str">
        <f>IF(Wedstrijden!AR429="x","L","")</f>
        <v/>
      </c>
      <c r="DH361" s="44" t="str">
        <f>IF(Wedstrijden!AS429="x","M","")</f>
        <v/>
      </c>
      <c r="DI361" s="44" t="str">
        <f>IF(Wedstrijden!AT429="x","Z","")</f>
        <v/>
      </c>
      <c r="DJ361" s="44" t="str">
        <f>IF(COUNTA(Wedstrijden!AU429:AW429)&lt;&gt;0,6,"")</f>
        <v/>
      </c>
      <c r="DK361" s="44" t="str">
        <f t="shared" si="35"/>
        <v/>
      </c>
      <c r="DL361" s="44" t="str">
        <f>IF(Wedstrijden!AU429="x","L","")</f>
        <v/>
      </c>
      <c r="DM361" s="44" t="str">
        <f>IF(Wedstrijden!AV429="x","M","")</f>
        <v/>
      </c>
      <c r="DN361" s="44" t="str">
        <f>IF(Wedstrijden!AW429="x","Z","")</f>
        <v/>
      </c>
    </row>
    <row r="362" spans="1:118" ht="15">
      <c r="A362" s="48" t="e">
        <f>Wedstrijden!#REF!</f>
        <v>#REF!</v>
      </c>
      <c r="B362" s="44">
        <f>IFERROR(VLOOKUP(Wedstrijden!E432,Wedstrijdlocaties!$B$2:$E$499,2,FALSE),"")</f>
        <v>849143</v>
      </c>
      <c r="C362" s="44" t="str">
        <f>Wedstrijden!F432</f>
        <v>Heiloo</v>
      </c>
      <c r="D362" s="44" t="str">
        <f>IFERROR(VLOOKUP(Wedstrijden!G432,Organisaties!$B$2:$C$501,2,FALSE),"")</f>
        <v>V50701</v>
      </c>
      <c r="E362" s="44" t="str">
        <f>IFERROR(VLOOKUP(Wedstrijden!G432,Organisaties!$B$2:$F$501,5,FALSE),"")</f>
        <v>V31007</v>
      </c>
      <c r="F362" s="44" t="str">
        <f>IF(Wedstrijden!BC432&lt;&gt;"",Wedstrijden!BC432,"")</f>
        <v>RABO CH</v>
      </c>
      <c r="G362" s="44">
        <f>IF(Wedstrijden!AY432="Indoor",1,0)</f>
        <v>0</v>
      </c>
      <c r="H362" s="44" t="str">
        <f>Wedstrijden!AZ432</f>
        <v>Onbeperkt</v>
      </c>
      <c r="I362" s="44">
        <f>IF(Wedstrijden!AX432="Nee",0,IF(Wedstrijden!AX432="Ja",1,""))</f>
        <v>0</v>
      </c>
      <c r="J362" s="44" t="str">
        <f>IF(Wedstrijden!BA432&lt;&gt;"",Wedstrijden!BA432,"")</f>
        <v>Ook team- en afdelingsdressuur</v>
      </c>
      <c r="W362" s="45"/>
      <c r="AE362" s="45"/>
      <c r="AN362" s="45"/>
      <c r="AU362" s="45"/>
      <c r="BA362" s="45"/>
      <c r="BE362" s="45"/>
      <c r="BJ362" s="44">
        <f>IF(COUNTA(Wedstrijden!I432:S432)&lt;&gt;0,1,"")</f>
        <v>1</v>
      </c>
      <c r="BK362" s="44">
        <f t="shared" si="30"/>
        <v>2</v>
      </c>
      <c r="BL362" s="44" t="str">
        <f>IF(Wedstrijden!I432="x","AA","")</f>
        <v/>
      </c>
      <c r="BM362" s="44" t="str">
        <f>IF(Wedstrijden!J432="x","A","")</f>
        <v/>
      </c>
      <c r="BN362" s="44" t="str">
        <f>IF(Wedstrijden!K432="x","B1","")</f>
        <v/>
      </c>
      <c r="BO362" s="44" t="str">
        <f>IF(Wedstrijden!L432="x","BB","")</f>
        <v>BB</v>
      </c>
      <c r="BP362" s="44" t="str">
        <f>IF(Wedstrijden!M432="x","B","")</f>
        <v>B</v>
      </c>
      <c r="BQ362" s="44" t="str">
        <f>IF(Wedstrijden!N432="x","L1","")</f>
        <v>L1</v>
      </c>
      <c r="BR362" s="44" t="str">
        <f>IF(Wedstrijden!O432="x","L2","")</f>
        <v>L2</v>
      </c>
      <c r="BS362" s="44" t="str">
        <f>IF(Wedstrijden!P432="x","M1","")</f>
        <v>M1</v>
      </c>
      <c r="BT362" s="44" t="str">
        <f>IF(Wedstrijden!Q432="x","M2","")</f>
        <v>M2</v>
      </c>
      <c r="BU362" s="44" t="str">
        <f>IF(Wedstrijden!R432="x","Z1","")</f>
        <v/>
      </c>
      <c r="BV362" s="44" t="str">
        <f>IF(Wedstrijden!S432="x","Z2","")</f>
        <v/>
      </c>
      <c r="BW362" s="44" t="str">
        <f>IF(COUNTA(Wedstrijden!T432:AB432)&lt;&gt;0,1,"")</f>
        <v/>
      </c>
      <c r="BX362" s="44" t="str">
        <f t="shared" si="31"/>
        <v/>
      </c>
      <c r="BY362" s="44" t="str">
        <f>IF(Wedstrijden!T432="x","BB","")</f>
        <v/>
      </c>
      <c r="BZ362" s="44" t="str">
        <f>IF(Wedstrijden!U432="x","B","")</f>
        <v/>
      </c>
      <c r="CA362" s="44" t="str">
        <f>IF(Wedstrijden!V432="x","L1","")</f>
        <v/>
      </c>
      <c r="CB362" s="44" t="str">
        <f>IF(Wedstrijden!W432="x","L2","")</f>
        <v/>
      </c>
      <c r="CC362" s="44" t="str">
        <f>IF(Wedstrijden!X432="x","M1","")</f>
        <v/>
      </c>
      <c r="CD362" s="44" t="str">
        <f>IF(Wedstrijden!Y432="x","M2","")</f>
        <v/>
      </c>
      <c r="CE362" s="44" t="str">
        <f>IF(Wedstrijden!Z432="x","Z1","")</f>
        <v/>
      </c>
      <c r="CF362" s="44" t="str">
        <f>IF(Wedstrijden!AA432="x","Z2","")</f>
        <v/>
      </c>
      <c r="CG362" s="44" t="str">
        <f>IF(Wedstrijden!AB432="x","ZZL","")</f>
        <v/>
      </c>
      <c r="CL362" s="44">
        <f>IF(COUNTA(Wedstrijden!AC432:AJ432)&lt;&gt;0,2,"")</f>
        <v>2</v>
      </c>
      <c r="CM362" s="44">
        <f t="shared" si="32"/>
        <v>2</v>
      </c>
      <c r="CN362" s="44" t="str">
        <f>IF(Wedstrijden!AC432="x","AA","")</f>
        <v/>
      </c>
      <c r="CO362" s="44" t="str">
        <f>IF(Wedstrijden!AD432="x","A","")</f>
        <v/>
      </c>
      <c r="CP362" s="44" t="str">
        <f>IF(Wedstrijden!AE432="x","BB","")</f>
        <v>BB</v>
      </c>
      <c r="CQ362" s="44" t="str">
        <f>IF(Wedstrijden!AF432="x","B","")</f>
        <v>B</v>
      </c>
      <c r="CR362" s="44" t="str">
        <f>IF(Wedstrijden!AG432="x","L","")</f>
        <v>L</v>
      </c>
      <c r="CS362" s="44" t="str">
        <f>IF(Wedstrijden!AH432="x","M","")</f>
        <v>M</v>
      </c>
      <c r="CT362" s="44" t="str">
        <f>IF(Wedstrijden!AI432="x","Z","")</f>
        <v>Z</v>
      </c>
      <c r="CU362" s="44" t="str">
        <f>IF(Wedstrijden!AJ432="x","ZZ","")</f>
        <v>ZZ</v>
      </c>
      <c r="CV362" s="44">
        <f>IF(COUNTA(Wedstrijden!AK432:AQ432)&lt;&gt;0,2,"")</f>
        <v>2</v>
      </c>
      <c r="CW362" s="44">
        <f t="shared" si="33"/>
        <v>1</v>
      </c>
      <c r="CX362" s="44" t="str">
        <f>IF(Wedstrijden!AK432="x","BB","")</f>
        <v>BB</v>
      </c>
      <c r="CY362" s="44" t="str">
        <f>IF(Wedstrijden!AL432="x","B","")</f>
        <v>B</v>
      </c>
      <c r="CZ362" s="44" t="str">
        <f>IF(Wedstrijden!AM432="x","L","")</f>
        <v>L</v>
      </c>
      <c r="DA362" s="44" t="str">
        <f>IF(Wedstrijden!AN432="x","M","")</f>
        <v>M</v>
      </c>
      <c r="DB362" s="44" t="str">
        <f>IF(Wedstrijden!AO432="x","Z","")</f>
        <v>Z</v>
      </c>
      <c r="DC362" s="44" t="str">
        <f>IF(Wedstrijden!AP432="x","ZZ","")</f>
        <v>ZZ</v>
      </c>
      <c r="DD362" s="44" t="str">
        <f>IF(Wedstrijden!AQ432="x","1.40","")</f>
        <v/>
      </c>
      <c r="DE362" s="44">
        <f>IF(COUNTA(Wedstrijden!AR432:AT432)&lt;&gt;0,6,"")</f>
        <v>6</v>
      </c>
      <c r="DF362" s="44">
        <f t="shared" si="34"/>
        <v>2</v>
      </c>
      <c r="DG362" s="44" t="str">
        <f>IF(Wedstrijden!AR432="x","L","")</f>
        <v>L</v>
      </c>
      <c r="DH362" s="44" t="str">
        <f>IF(Wedstrijden!AS432="x","M","")</f>
        <v>M</v>
      </c>
      <c r="DI362" s="44" t="str">
        <f>IF(Wedstrijden!AT432="x","Z","")</f>
        <v/>
      </c>
      <c r="DJ362" s="44" t="str">
        <f>IF(COUNTA(Wedstrijden!AU432:AW432)&lt;&gt;0,6,"")</f>
        <v/>
      </c>
      <c r="DK362" s="44" t="str">
        <f t="shared" si="35"/>
        <v/>
      </c>
      <c r="DL362" s="44" t="str">
        <f>IF(Wedstrijden!AU432="x","L","")</f>
        <v/>
      </c>
      <c r="DM362" s="44" t="str">
        <f>IF(Wedstrijden!AV432="x","M","")</f>
        <v/>
      </c>
      <c r="DN362" s="44" t="str">
        <f>IF(Wedstrijden!AW432="x","Z","")</f>
        <v/>
      </c>
    </row>
    <row r="363" spans="1:118" ht="15">
      <c r="A363" s="48" t="e">
        <f>Wedstrijden!#REF!</f>
        <v>#REF!</v>
      </c>
      <c r="B363" s="44" t="str">
        <f>IFERROR(VLOOKUP(Wedstrijden!E434,Wedstrijdlocaties!$B$2:$E$499,2,FALSE),"")</f>
        <v>V12305</v>
      </c>
      <c r="C363" s="44" t="str">
        <f>Wedstrijden!F434</f>
        <v>Velsen-Zuid</v>
      </c>
      <c r="D363" s="44" t="str">
        <f>IFERROR(VLOOKUP(Wedstrijden!G434,Organisaties!$B$2:$C$501,2,FALSE),"")</f>
        <v>V12410</v>
      </c>
      <c r="E363" s="44" t="str">
        <f>IFERROR(VLOOKUP(Wedstrijden!G434,Organisaties!$B$2:$F$501,5,FALSE),"")</f>
        <v>V31007</v>
      </c>
      <c r="F363" s="44" t="str">
        <f>IF(Wedstrijden!BC434&lt;&gt;"",Wedstrijden!BC434,"")</f>
        <v/>
      </c>
      <c r="G363" s="44">
        <f>IF(Wedstrijden!AY434="Indoor",1,0)</f>
        <v>0</v>
      </c>
      <c r="H363" s="44">
        <f>Wedstrijden!AZ434</f>
        <v>0</v>
      </c>
      <c r="I363" s="44" t="str">
        <f>IF(Wedstrijden!AX434="Nee",0,IF(Wedstrijden!AX434="Ja",1,""))</f>
        <v/>
      </c>
      <c r="J363" s="44" t="str">
        <f>IF(Wedstrijden!BA434&lt;&gt;"",Wedstrijden!BA434,"")</f>
        <v/>
      </c>
      <c r="W363" s="45"/>
      <c r="AE363" s="45"/>
      <c r="AN363" s="45"/>
      <c r="AU363" s="45"/>
      <c r="BA363" s="45"/>
      <c r="BE363" s="45"/>
      <c r="BJ363" s="44">
        <f>IF(COUNTA(Wedstrijden!I434:S434)&lt;&gt;0,1,"")</f>
        <v>1</v>
      </c>
      <c r="BK363" s="44">
        <f t="shared" si="30"/>
        <v>2</v>
      </c>
      <c r="BL363" s="44" t="str">
        <f>IF(Wedstrijden!I434="x","AA","")</f>
        <v/>
      </c>
      <c r="BM363" s="44" t="str">
        <f>IF(Wedstrijden!J434="x","A","")</f>
        <v/>
      </c>
      <c r="BN363" s="44" t="str">
        <f>IF(Wedstrijden!K434="x","B1","")</f>
        <v/>
      </c>
      <c r="BO363" s="44" t="str">
        <f>IF(Wedstrijden!L434="x","BB","")</f>
        <v>BB</v>
      </c>
      <c r="BP363" s="44" t="str">
        <f>IF(Wedstrijden!M434="x","B","")</f>
        <v>B</v>
      </c>
      <c r="BQ363" s="44" t="str">
        <f>IF(Wedstrijden!N434="x","L1","")</f>
        <v>L1</v>
      </c>
      <c r="BR363" s="44" t="str">
        <f>IF(Wedstrijden!O434="x","L2","")</f>
        <v>L2</v>
      </c>
      <c r="BS363" s="44" t="str">
        <f>IF(Wedstrijden!P434="x","M1","")</f>
        <v>M1</v>
      </c>
      <c r="BT363" s="44" t="str">
        <f>IF(Wedstrijden!Q434="x","M2","")</f>
        <v>M2</v>
      </c>
      <c r="BU363" s="44" t="str">
        <f>IF(Wedstrijden!R434="x","Z1","")</f>
        <v>Z1</v>
      </c>
      <c r="BV363" s="44" t="str">
        <f>IF(Wedstrijden!S434="x","Z2","")</f>
        <v>Z2</v>
      </c>
      <c r="BW363" s="44">
        <f>IF(COUNTA(Wedstrijden!T434:AB434)&lt;&gt;0,1,"")</f>
        <v>1</v>
      </c>
      <c r="BX363" s="44">
        <f t="shared" si="31"/>
        <v>1</v>
      </c>
      <c r="BY363" s="44" t="str">
        <f>IF(Wedstrijden!T434="x","BB","")</f>
        <v/>
      </c>
      <c r="BZ363" s="44" t="str">
        <f>IF(Wedstrijden!U434="x","B","")</f>
        <v>B</v>
      </c>
      <c r="CA363" s="44" t="str">
        <f>IF(Wedstrijden!V434="x","L1","")</f>
        <v>L1</v>
      </c>
      <c r="CB363" s="44" t="str">
        <f>IF(Wedstrijden!W434="x","L2","")</f>
        <v>L2</v>
      </c>
      <c r="CC363" s="44" t="str">
        <f>IF(Wedstrijden!X434="x","M1","")</f>
        <v>M1</v>
      </c>
      <c r="CD363" s="44" t="str">
        <f>IF(Wedstrijden!Y434="x","M2","")</f>
        <v>M2</v>
      </c>
      <c r="CE363" s="44" t="str">
        <f>IF(Wedstrijden!Z434="x","Z1","")</f>
        <v>Z1</v>
      </c>
      <c r="CF363" s="44" t="str">
        <f>IF(Wedstrijden!AA434="x","Z2","")</f>
        <v>Z2</v>
      </c>
      <c r="CG363" s="44" t="str">
        <f>IF(Wedstrijden!AB434="x","ZZL","")</f>
        <v>ZZL</v>
      </c>
      <c r="CL363" s="44" t="str">
        <f>IF(COUNTA(Wedstrijden!AC434:AJ434)&lt;&gt;0,2,"")</f>
        <v/>
      </c>
      <c r="CM363" s="44" t="str">
        <f t="shared" si="32"/>
        <v/>
      </c>
      <c r="CN363" s="44" t="str">
        <f>IF(Wedstrijden!AC434="x","AA","")</f>
        <v/>
      </c>
      <c r="CO363" s="44" t="str">
        <f>IF(Wedstrijden!AD434="x","A","")</f>
        <v/>
      </c>
      <c r="CP363" s="44" t="str">
        <f>IF(Wedstrijden!AE434="x","BB","")</f>
        <v/>
      </c>
      <c r="CQ363" s="44" t="str">
        <f>IF(Wedstrijden!AF434="x","B","")</f>
        <v/>
      </c>
      <c r="CR363" s="44" t="str">
        <f>IF(Wedstrijden!AG434="x","L","")</f>
        <v/>
      </c>
      <c r="CS363" s="44" t="str">
        <f>IF(Wedstrijden!AH434="x","M","")</f>
        <v/>
      </c>
      <c r="CT363" s="44" t="str">
        <f>IF(Wedstrijden!AI434="x","Z","")</f>
        <v/>
      </c>
      <c r="CU363" s="44" t="str">
        <f>IF(Wedstrijden!AJ434="x","ZZ","")</f>
        <v/>
      </c>
      <c r="CV363" s="44" t="str">
        <f>IF(COUNTA(Wedstrijden!AK434:AQ434)&lt;&gt;0,2,"")</f>
        <v/>
      </c>
      <c r="CW363" s="44" t="str">
        <f t="shared" si="33"/>
        <v/>
      </c>
      <c r="CX363" s="44" t="str">
        <f>IF(Wedstrijden!AK434="x","BB","")</f>
        <v/>
      </c>
      <c r="CY363" s="44" t="str">
        <f>IF(Wedstrijden!AL434="x","B","")</f>
        <v/>
      </c>
      <c r="CZ363" s="44" t="str">
        <f>IF(Wedstrijden!AM434="x","L","")</f>
        <v/>
      </c>
      <c r="DA363" s="44" t="str">
        <f>IF(Wedstrijden!AN434="x","M","")</f>
        <v/>
      </c>
      <c r="DB363" s="44" t="str">
        <f>IF(Wedstrijden!AO434="x","Z","")</f>
        <v/>
      </c>
      <c r="DC363" s="44" t="str">
        <f>IF(Wedstrijden!AP434="x","ZZ","")</f>
        <v/>
      </c>
      <c r="DD363" s="44" t="str">
        <f>IF(Wedstrijden!AQ434="x","1.40","")</f>
        <v/>
      </c>
      <c r="DE363" s="44" t="str">
        <f>IF(COUNTA(Wedstrijden!AR434:AT434)&lt;&gt;0,6,"")</f>
        <v/>
      </c>
      <c r="DF363" s="44" t="str">
        <f t="shared" si="34"/>
        <v/>
      </c>
      <c r="DG363" s="44" t="str">
        <f>IF(Wedstrijden!AR434="x","L","")</f>
        <v/>
      </c>
      <c r="DH363" s="44" t="str">
        <f>IF(Wedstrijden!AS434="x","M","")</f>
        <v/>
      </c>
      <c r="DI363" s="44" t="str">
        <f>IF(Wedstrijden!AT434="x","Z","")</f>
        <v/>
      </c>
      <c r="DJ363" s="44" t="str">
        <f>IF(COUNTA(Wedstrijden!AU434:AW434)&lt;&gt;0,6,"")</f>
        <v/>
      </c>
      <c r="DK363" s="44" t="str">
        <f t="shared" si="35"/>
        <v/>
      </c>
      <c r="DL363" s="44" t="str">
        <f>IF(Wedstrijden!AU434="x","L","")</f>
        <v/>
      </c>
      <c r="DM363" s="44" t="str">
        <f>IF(Wedstrijden!AV434="x","M","")</f>
        <v/>
      </c>
      <c r="DN363" s="44" t="str">
        <f>IF(Wedstrijden!AW434="x","Z","")</f>
        <v/>
      </c>
    </row>
    <row r="364" spans="1:118" ht="15">
      <c r="A364" s="48" t="e">
        <f>Wedstrijden!#REF!</f>
        <v>#REF!</v>
      </c>
      <c r="B364" s="44">
        <f>IFERROR(VLOOKUP(Wedstrijden!E435,Wedstrijdlocaties!$B$2:$E$499,2,FALSE),"")</f>
        <v>927597</v>
      </c>
      <c r="C364" s="44" t="str">
        <f>Wedstrijden!F435</f>
        <v>Den Helder</v>
      </c>
      <c r="D364" s="44" t="str">
        <f>IFERROR(VLOOKUP(Wedstrijden!G435,Organisaties!$B$2:$C$501,2,FALSE),"")</f>
        <v/>
      </c>
      <c r="E364" s="44" t="str">
        <f>IFERROR(VLOOKUP(Wedstrijden!G435,Organisaties!$B$2:$F$501,5,FALSE),"")</f>
        <v/>
      </c>
      <c r="F364" s="44" t="str">
        <f>IF(Wedstrijden!BC435&lt;&gt;"",Wedstrijden!BC435,"")</f>
        <v>Dressuur op zaterdag (incl. ZZ licht en teamdressuur en kur op muziek), springen en Bixie op zondag. Eventueel mag deze wedstrijd ook een weekend later, 10 en 11 juni</v>
      </c>
      <c r="G364" s="44">
        <f>IF(Wedstrijden!AY435="Indoor",1,0)</f>
        <v>0</v>
      </c>
      <c r="H364" s="44">
        <f>Wedstrijden!AZ435</f>
        <v>0</v>
      </c>
      <c r="I364" s="44" t="str">
        <f>IF(Wedstrijden!AX435="Nee",0,IF(Wedstrijden!AX435="Ja",1,""))</f>
        <v/>
      </c>
      <c r="J364" s="44" t="str">
        <f>IF(Wedstrijden!BA435&lt;&gt;"",Wedstrijden!BA435,"")</f>
        <v/>
      </c>
      <c r="W364" s="45"/>
      <c r="AE364" s="45"/>
      <c r="AN364" s="45"/>
      <c r="AU364" s="45"/>
      <c r="BA364" s="45"/>
      <c r="BE364" s="45"/>
      <c r="BJ364" s="44">
        <f>IF(COUNTA(Wedstrijden!I435:S435)&lt;&gt;0,1,"")</f>
        <v>1</v>
      </c>
      <c r="BK364" s="44">
        <f t="shared" si="30"/>
        <v>2</v>
      </c>
      <c r="BL364" s="44" t="str">
        <f>IF(Wedstrijden!I435="x","AA","")</f>
        <v>AA</v>
      </c>
      <c r="BM364" s="44" t="str">
        <f>IF(Wedstrijden!J435="x","A","")</f>
        <v>A</v>
      </c>
      <c r="BN364" s="44" t="str">
        <f>IF(Wedstrijden!K435="x","B1","")</f>
        <v>B1</v>
      </c>
      <c r="BO364" s="44" t="str">
        <f>IF(Wedstrijden!L435="x","BB","")</f>
        <v>BB</v>
      </c>
      <c r="BP364" s="44" t="str">
        <f>IF(Wedstrijden!M435="x","B","")</f>
        <v>B</v>
      </c>
      <c r="BQ364" s="44" t="str">
        <f>IF(Wedstrijden!N435="x","L1","")</f>
        <v>L1</v>
      </c>
      <c r="BR364" s="44" t="str">
        <f>IF(Wedstrijden!O435="x","L2","")</f>
        <v>L2</v>
      </c>
      <c r="BS364" s="44" t="str">
        <f>IF(Wedstrijden!P435="x","M1","")</f>
        <v>M1</v>
      </c>
      <c r="BT364" s="44" t="str">
        <f>IF(Wedstrijden!Q435="x","M2","")</f>
        <v>M2</v>
      </c>
      <c r="BU364" s="44" t="str">
        <f>IF(Wedstrijden!R435="x","Z1","")</f>
        <v>Z1</v>
      </c>
      <c r="BV364" s="44" t="str">
        <f>IF(Wedstrijden!S435="x","Z2","")</f>
        <v>Z2</v>
      </c>
      <c r="BW364" s="44">
        <f>IF(COUNTA(Wedstrijden!T435:AB435)&lt;&gt;0,1,"")</f>
        <v>1</v>
      </c>
      <c r="BX364" s="44">
        <f t="shared" si="31"/>
        <v>1</v>
      </c>
      <c r="BY364" s="44" t="str">
        <f>IF(Wedstrijden!T435="x","BB","")</f>
        <v>BB</v>
      </c>
      <c r="BZ364" s="44" t="str">
        <f>IF(Wedstrijden!U435="x","B","")</f>
        <v>B</v>
      </c>
      <c r="CA364" s="44" t="str">
        <f>IF(Wedstrijden!V435="x","L1","")</f>
        <v>L1</v>
      </c>
      <c r="CB364" s="44" t="str">
        <f>IF(Wedstrijden!W435="x","L2","")</f>
        <v>L2</v>
      </c>
      <c r="CC364" s="44" t="str">
        <f>IF(Wedstrijden!X435="x","M1","")</f>
        <v>M1</v>
      </c>
      <c r="CD364" s="44" t="str">
        <f>IF(Wedstrijden!Y435="x","M2","")</f>
        <v>M2</v>
      </c>
      <c r="CE364" s="44" t="str">
        <f>IF(Wedstrijden!Z435="x","Z1","")</f>
        <v>Z1</v>
      </c>
      <c r="CF364" s="44" t="str">
        <f>IF(Wedstrijden!AA435="x","Z2","")</f>
        <v>Z2</v>
      </c>
      <c r="CG364" s="44" t="str">
        <f>IF(Wedstrijden!AB435="x","ZZL","")</f>
        <v>ZZL</v>
      </c>
      <c r="CL364" s="44">
        <f>IF(COUNTA(Wedstrijden!AC435:AJ435)&lt;&gt;0,2,"")</f>
        <v>2</v>
      </c>
      <c r="CM364" s="44">
        <f t="shared" si="32"/>
        <v>2</v>
      </c>
      <c r="CN364" s="44" t="str">
        <f>IF(Wedstrijden!AC435="x","AA","")</f>
        <v>AA</v>
      </c>
      <c r="CO364" s="44" t="str">
        <f>IF(Wedstrijden!AD435="x","A","")</f>
        <v>A</v>
      </c>
      <c r="CP364" s="44" t="str">
        <f>IF(Wedstrijden!AE435="x","BB","")</f>
        <v>BB</v>
      </c>
      <c r="CQ364" s="44" t="str">
        <f>IF(Wedstrijden!AF435="x","B","")</f>
        <v>B</v>
      </c>
      <c r="CR364" s="44" t="str">
        <f>IF(Wedstrijden!AG435="x","L","")</f>
        <v>L</v>
      </c>
      <c r="CS364" s="44" t="str">
        <f>IF(Wedstrijden!AH435="x","M","")</f>
        <v>M</v>
      </c>
      <c r="CT364" s="44" t="str">
        <f>IF(Wedstrijden!AI435="x","Z","")</f>
        <v>Z</v>
      </c>
      <c r="CU364" s="44" t="str">
        <f>IF(Wedstrijden!AJ435="x","ZZ","")</f>
        <v>ZZ</v>
      </c>
      <c r="CV364" s="44">
        <f>IF(COUNTA(Wedstrijden!AK435:AQ435)&lt;&gt;0,2,"")</f>
        <v>2</v>
      </c>
      <c r="CW364" s="44">
        <f t="shared" si="33"/>
        <v>1</v>
      </c>
      <c r="CX364" s="44" t="str">
        <f>IF(Wedstrijden!AK435="x","BB","")</f>
        <v>BB</v>
      </c>
      <c r="CY364" s="44" t="str">
        <f>IF(Wedstrijden!AL435="x","B","")</f>
        <v>B</v>
      </c>
      <c r="CZ364" s="44" t="str">
        <f>IF(Wedstrijden!AM435="x","L","")</f>
        <v>L</v>
      </c>
      <c r="DA364" s="44" t="str">
        <f>IF(Wedstrijden!AN435="x","M","")</f>
        <v>M</v>
      </c>
      <c r="DB364" s="44" t="str">
        <f>IF(Wedstrijden!AO435="x","Z","")</f>
        <v>Z</v>
      </c>
      <c r="DC364" s="44" t="str">
        <f>IF(Wedstrijden!AP435="x","ZZ","")</f>
        <v>ZZ</v>
      </c>
      <c r="DD364" s="44" t="str">
        <f>IF(Wedstrijden!AQ435="x","1.40","")</f>
        <v>1.40</v>
      </c>
      <c r="DE364" s="44">
        <f>IF(COUNTA(Wedstrijden!AR435:AT435)&lt;&gt;0,6,"")</f>
        <v>6</v>
      </c>
      <c r="DF364" s="44">
        <f t="shared" si="34"/>
        <v>2</v>
      </c>
      <c r="DG364" s="44" t="str">
        <f>IF(Wedstrijden!AR435="x","L","")</f>
        <v>L</v>
      </c>
      <c r="DH364" s="44" t="str">
        <f>IF(Wedstrijden!AS435="x","M","")</f>
        <v>M</v>
      </c>
      <c r="DI364" s="44" t="str">
        <f>IF(Wedstrijden!AT435="x","Z","")</f>
        <v>Z</v>
      </c>
      <c r="DJ364" s="44">
        <f>IF(COUNTA(Wedstrijden!AU435:AW435)&lt;&gt;0,6,"")</f>
        <v>6</v>
      </c>
      <c r="DK364" s="44">
        <f t="shared" si="35"/>
        <v>1</v>
      </c>
      <c r="DL364" s="44" t="str">
        <f>IF(Wedstrijden!AU435="x","L","")</f>
        <v>L</v>
      </c>
      <c r="DM364" s="44" t="str">
        <f>IF(Wedstrijden!AV435="x","M","")</f>
        <v>M</v>
      </c>
      <c r="DN364" s="44" t="str">
        <f>IF(Wedstrijden!AW435="x","Z","")</f>
        <v>Z</v>
      </c>
    </row>
    <row r="365" spans="1:118" ht="15">
      <c r="A365" s="48" t="e">
        <f>Wedstrijden!#REF!</f>
        <v>#REF!</v>
      </c>
      <c r="B365" s="44" t="str">
        <f>IFERROR(VLOOKUP(Wedstrijden!E467,Wedstrijdlocaties!$B$2:$E$499,2,FALSE),"")</f>
        <v>R80450</v>
      </c>
      <c r="C365" s="44" t="str">
        <f>Wedstrijden!F467</f>
        <v>Broek in Waterland</v>
      </c>
      <c r="D365" s="44" t="str">
        <f>IFERROR(VLOOKUP(Wedstrijden!G467,Organisaties!$B$2:$C$501,2,FALSE),"")</f>
        <v/>
      </c>
      <c r="E365" s="44" t="str">
        <f>IFERROR(VLOOKUP(Wedstrijden!G467,Organisaties!$B$2:$F$501,5,FALSE),"")</f>
        <v/>
      </c>
      <c r="F365" s="44" t="str">
        <f>IF(Wedstrijden!BC467&lt;&gt;"",Wedstrijden!BC467,"")</f>
        <v/>
      </c>
      <c r="G365" s="44">
        <f>IF(Wedstrijden!AY467="Indoor",1,0)</f>
        <v>0</v>
      </c>
      <c r="H365" s="44">
        <f>Wedstrijden!AZ467</f>
        <v>0</v>
      </c>
      <c r="I365" s="44" t="str">
        <f>IF(Wedstrijden!AX467="Nee",0,IF(Wedstrijden!AX467="Ja",1,""))</f>
        <v/>
      </c>
      <c r="J365" s="44" t="str">
        <f>IF(Wedstrijden!BA467&lt;&gt;"",Wedstrijden!BA467,"")</f>
        <v/>
      </c>
      <c r="W365" s="45"/>
      <c r="AE365" s="45"/>
      <c r="AN365" s="45"/>
      <c r="AU365" s="45"/>
      <c r="BA365" s="45"/>
      <c r="BE365" s="45"/>
      <c r="BJ365" s="44">
        <f>IF(COUNTA(Wedstrijden!I467:S467)&lt;&gt;0,1,"")</f>
        <v>1</v>
      </c>
      <c r="BK365" s="44">
        <f t="shared" si="30"/>
        <v>2</v>
      </c>
      <c r="BL365" s="44" t="str">
        <f>IF(Wedstrijden!I467="x","AA","")</f>
        <v/>
      </c>
      <c r="BM365" s="44" t="str">
        <f>IF(Wedstrijden!J467="x","A","")</f>
        <v/>
      </c>
      <c r="BN365" s="44" t="str">
        <f>IF(Wedstrijden!K467="x","B1","")</f>
        <v/>
      </c>
      <c r="BO365" s="44" t="str">
        <f>IF(Wedstrijden!L467="x","BB","")</f>
        <v/>
      </c>
      <c r="BP365" s="44" t="str">
        <f>IF(Wedstrijden!M467="x","B","")</f>
        <v>B</v>
      </c>
      <c r="BQ365" s="44" t="str">
        <f>IF(Wedstrijden!N467="x","L1","")</f>
        <v>L1</v>
      </c>
      <c r="BR365" s="44" t="str">
        <f>IF(Wedstrijden!O467="x","L2","")</f>
        <v>L2</v>
      </c>
      <c r="BS365" s="44" t="str">
        <f>IF(Wedstrijden!P467="x","M1","")</f>
        <v>M1</v>
      </c>
      <c r="BT365" s="44" t="str">
        <f>IF(Wedstrijden!Q467="x","M2","")</f>
        <v>M2</v>
      </c>
      <c r="BU365" s="44" t="str">
        <f>IF(Wedstrijden!R467="x","Z1","")</f>
        <v>Z1</v>
      </c>
      <c r="BV365" s="44" t="str">
        <f>IF(Wedstrijden!S467="x","Z2","")</f>
        <v>Z2</v>
      </c>
      <c r="BW365" s="44">
        <f>IF(COUNTA(Wedstrijden!T467:AB467)&lt;&gt;0,1,"")</f>
        <v>1</v>
      </c>
      <c r="BX365" s="44">
        <f t="shared" si="31"/>
        <v>1</v>
      </c>
      <c r="BY365" s="44" t="str">
        <f>IF(Wedstrijden!T467="x","BB","")</f>
        <v/>
      </c>
      <c r="BZ365" s="44" t="str">
        <f>IF(Wedstrijden!U467="x","B","")</f>
        <v>B</v>
      </c>
      <c r="CA365" s="44" t="str">
        <f>IF(Wedstrijden!V467="x","L1","")</f>
        <v>L1</v>
      </c>
      <c r="CB365" s="44" t="str">
        <f>IF(Wedstrijden!W467="x","L2","")</f>
        <v>L2</v>
      </c>
      <c r="CC365" s="44" t="str">
        <f>IF(Wedstrijden!X467="x","M1","")</f>
        <v>M1</v>
      </c>
      <c r="CD365" s="44" t="str">
        <f>IF(Wedstrijden!Y467="x","M2","")</f>
        <v>M2</v>
      </c>
      <c r="CE365" s="44" t="str">
        <f>IF(Wedstrijden!Z467="x","Z1","")</f>
        <v>Z1</v>
      </c>
      <c r="CF365" s="44" t="str">
        <f>IF(Wedstrijden!AA467="x","Z2","")</f>
        <v>Z2</v>
      </c>
      <c r="CG365" s="44" t="str">
        <f>IF(Wedstrijden!AB467="x","ZZL","")</f>
        <v/>
      </c>
      <c r="CL365" s="44" t="str">
        <f>IF(COUNTA(Wedstrijden!AC467:AJ467)&lt;&gt;0,2,"")</f>
        <v/>
      </c>
      <c r="CM365" s="44" t="str">
        <f t="shared" si="32"/>
        <v/>
      </c>
      <c r="CN365" s="44" t="str">
        <f>IF(Wedstrijden!AC467="x","AA","")</f>
        <v/>
      </c>
      <c r="CO365" s="44" t="str">
        <f>IF(Wedstrijden!AD467="x","A","")</f>
        <v/>
      </c>
      <c r="CP365" s="44" t="str">
        <f>IF(Wedstrijden!AE467="x","BB","")</f>
        <v/>
      </c>
      <c r="CQ365" s="44" t="str">
        <f>IF(Wedstrijden!AF467="x","B","")</f>
        <v/>
      </c>
      <c r="CR365" s="44" t="str">
        <f>IF(Wedstrijden!AG467="x","L","")</f>
        <v/>
      </c>
      <c r="CS365" s="44" t="str">
        <f>IF(Wedstrijden!AH467="x","M","")</f>
        <v/>
      </c>
      <c r="CT365" s="44" t="str">
        <f>IF(Wedstrijden!AI467="x","Z","")</f>
        <v/>
      </c>
      <c r="CU365" s="44" t="str">
        <f>IF(Wedstrijden!AJ467="x","ZZ","")</f>
        <v/>
      </c>
      <c r="CV365" s="44" t="str">
        <f>IF(COUNTA(Wedstrijden!AK467:AQ467)&lt;&gt;0,2,"")</f>
        <v/>
      </c>
      <c r="CW365" s="44" t="str">
        <f t="shared" si="33"/>
        <v/>
      </c>
      <c r="CX365" s="44" t="str">
        <f>IF(Wedstrijden!AK467="x","BB","")</f>
        <v/>
      </c>
      <c r="CY365" s="44" t="str">
        <f>IF(Wedstrijden!AL467="x","B","")</f>
        <v/>
      </c>
      <c r="CZ365" s="44" t="str">
        <f>IF(Wedstrijden!AM467="x","L","")</f>
        <v/>
      </c>
      <c r="DA365" s="44" t="str">
        <f>IF(Wedstrijden!AN467="x","M","")</f>
        <v/>
      </c>
      <c r="DB365" s="44" t="str">
        <f>IF(Wedstrijden!AO467="x","Z","")</f>
        <v/>
      </c>
      <c r="DC365" s="44" t="str">
        <f>IF(Wedstrijden!AP467="x","ZZ","")</f>
        <v/>
      </c>
      <c r="DD365" s="44" t="str">
        <f>IF(Wedstrijden!AQ467="x","1.40","")</f>
        <v/>
      </c>
      <c r="DE365" s="44" t="str">
        <f>IF(COUNTA(Wedstrijden!AR467:AT467)&lt;&gt;0,6,"")</f>
        <v/>
      </c>
      <c r="DF365" s="44" t="str">
        <f t="shared" si="34"/>
        <v/>
      </c>
      <c r="DG365" s="44" t="str">
        <f>IF(Wedstrijden!AR467="x","L","")</f>
        <v/>
      </c>
      <c r="DH365" s="44" t="str">
        <f>IF(Wedstrijden!AS467="x","M","")</f>
        <v/>
      </c>
      <c r="DI365" s="44" t="str">
        <f>IF(Wedstrijden!AT467="x","Z","")</f>
        <v/>
      </c>
      <c r="DJ365" s="44" t="str">
        <f>IF(COUNTA(Wedstrijden!AU467:AW467)&lt;&gt;0,6,"")</f>
        <v/>
      </c>
      <c r="DK365" s="44" t="str">
        <f t="shared" si="35"/>
        <v/>
      </c>
      <c r="DL365" s="44" t="str">
        <f>IF(Wedstrijden!AU467="x","L","")</f>
        <v/>
      </c>
      <c r="DM365" s="44" t="str">
        <f>IF(Wedstrijden!AV467="x","M","")</f>
        <v/>
      </c>
      <c r="DN365" s="44" t="str">
        <f>IF(Wedstrijden!AW467="x","Z","")</f>
        <v/>
      </c>
    </row>
    <row r="366" spans="1:118" ht="15">
      <c r="A366" s="48" t="e">
        <f>Wedstrijden!#REF!</f>
        <v>#REF!</v>
      </c>
      <c r="B366" s="44">
        <f>IFERROR(VLOOKUP(Wedstrijden!E437,Wedstrijdlocaties!$B$2:$E$499,2,FALSE),"")</f>
        <v>849061</v>
      </c>
      <c r="C366" s="44" t="str">
        <f>Wedstrijden!F437</f>
        <v>Middenbeemster</v>
      </c>
      <c r="D366" s="44" t="str">
        <f>IFERROR(VLOOKUP(Wedstrijden!G437,Organisaties!$B$2:$C$501,2,FALSE),"")</f>
        <v/>
      </c>
      <c r="E366" s="44" t="str">
        <f>IFERROR(VLOOKUP(Wedstrijden!G437,Organisaties!$B$2:$F$501,5,FALSE),"")</f>
        <v/>
      </c>
      <c r="F366" s="44" t="str">
        <f>IF(Wedstrijden!BC437&lt;&gt;"",Wedstrijden!BC437,"")</f>
        <v/>
      </c>
      <c r="G366" s="44">
        <f>IF(Wedstrijden!AY437="Indoor",1,0)</f>
        <v>0</v>
      </c>
      <c r="H366" s="44" t="str">
        <f>Wedstrijden!AZ437</f>
        <v>Onbeperkt</v>
      </c>
      <c r="I366" s="44">
        <f>IF(Wedstrijden!AX437="Nee",0,IF(Wedstrijden!AX437="Ja",1,""))</f>
        <v>0</v>
      </c>
      <c r="J366" s="44" t="str">
        <f>IF(Wedstrijden!BA437&lt;&gt;"",Wedstrijden!BA437,"")</f>
        <v/>
      </c>
      <c r="W366" s="45"/>
      <c r="AE366" s="45"/>
      <c r="AN366" s="45"/>
      <c r="AU366" s="45"/>
      <c r="BA366" s="45"/>
      <c r="BE366" s="45"/>
      <c r="BJ366" s="44" t="str">
        <f>IF(COUNTA(Wedstrijden!I437:S437)&lt;&gt;0,1,"")</f>
        <v/>
      </c>
      <c r="BK366" s="44" t="str">
        <f t="shared" si="30"/>
        <v/>
      </c>
      <c r="BL366" s="44" t="str">
        <f>IF(Wedstrijden!I437="x","AA","")</f>
        <v/>
      </c>
      <c r="BM366" s="44" t="str">
        <f>IF(Wedstrijden!J437="x","A","")</f>
        <v/>
      </c>
      <c r="BN366" s="44" t="str">
        <f>IF(Wedstrijden!K437="x","B1","")</f>
        <v/>
      </c>
      <c r="BO366" s="44" t="str">
        <f>IF(Wedstrijden!L437="x","BB","")</f>
        <v/>
      </c>
      <c r="BP366" s="44" t="str">
        <f>IF(Wedstrijden!M437="x","B","")</f>
        <v/>
      </c>
      <c r="BQ366" s="44" t="str">
        <f>IF(Wedstrijden!N437="x","L1","")</f>
        <v/>
      </c>
      <c r="BR366" s="44" t="str">
        <f>IF(Wedstrijden!O437="x","L2","")</f>
        <v/>
      </c>
      <c r="BS366" s="44" t="str">
        <f>IF(Wedstrijden!P437="x","M1","")</f>
        <v/>
      </c>
      <c r="BT366" s="44" t="str">
        <f>IF(Wedstrijden!Q437="x","M2","")</f>
        <v/>
      </c>
      <c r="BU366" s="44" t="str">
        <f>IF(Wedstrijden!R437="x","Z1","")</f>
        <v/>
      </c>
      <c r="BV366" s="44" t="str">
        <f>IF(Wedstrijden!S437="x","Z2","")</f>
        <v/>
      </c>
      <c r="BW366" s="44" t="str">
        <f>IF(COUNTA(Wedstrijden!T437:AB437)&lt;&gt;0,1,"")</f>
        <v/>
      </c>
      <c r="BX366" s="44" t="str">
        <f t="shared" si="31"/>
        <v/>
      </c>
      <c r="BY366" s="44" t="str">
        <f>IF(Wedstrijden!T437="x","BB","")</f>
        <v/>
      </c>
      <c r="BZ366" s="44" t="str">
        <f>IF(Wedstrijden!U437="x","B","")</f>
        <v/>
      </c>
      <c r="CA366" s="44" t="str">
        <f>IF(Wedstrijden!V437="x","L1","")</f>
        <v/>
      </c>
      <c r="CB366" s="44" t="str">
        <f>IF(Wedstrijden!W437="x","L2","")</f>
        <v/>
      </c>
      <c r="CC366" s="44" t="str">
        <f>IF(Wedstrijden!X437="x","M1","")</f>
        <v/>
      </c>
      <c r="CD366" s="44" t="str">
        <f>IF(Wedstrijden!Y437="x","M2","")</f>
        <v/>
      </c>
      <c r="CE366" s="44" t="str">
        <f>IF(Wedstrijden!Z437="x","Z1","")</f>
        <v/>
      </c>
      <c r="CF366" s="44" t="str">
        <f>IF(Wedstrijden!AA437="x","Z2","")</f>
        <v/>
      </c>
      <c r="CG366" s="44" t="str">
        <f>IF(Wedstrijden!AB437="x","ZZL","")</f>
        <v/>
      </c>
      <c r="CL366" s="44">
        <f>IF(COUNTA(Wedstrijden!AC437:AJ437)&lt;&gt;0,2,"")</f>
        <v>2</v>
      </c>
      <c r="CM366" s="44">
        <f t="shared" si="32"/>
        <v>2</v>
      </c>
      <c r="CN366" s="44" t="str">
        <f>IF(Wedstrijden!AC437="x","AA","")</f>
        <v/>
      </c>
      <c r="CO366" s="44" t="str">
        <f>IF(Wedstrijden!AD437="x","A","")</f>
        <v/>
      </c>
      <c r="CP366" s="44" t="str">
        <f>IF(Wedstrijden!AE437="x","BB","")</f>
        <v>BB</v>
      </c>
      <c r="CQ366" s="44" t="str">
        <f>IF(Wedstrijden!AF437="x","B","")</f>
        <v>B</v>
      </c>
      <c r="CR366" s="44" t="str">
        <f>IF(Wedstrijden!AG437="x","L","")</f>
        <v>L</v>
      </c>
      <c r="CS366" s="44" t="str">
        <f>IF(Wedstrijden!AH437="x","M","")</f>
        <v>M</v>
      </c>
      <c r="CT366" s="44" t="str">
        <f>IF(Wedstrijden!AI437="x","Z","")</f>
        <v>Z</v>
      </c>
      <c r="CU366" s="44" t="str">
        <f>IF(Wedstrijden!AJ437="x","ZZ","")</f>
        <v>ZZ</v>
      </c>
      <c r="CV366" s="44">
        <f>IF(COUNTA(Wedstrijden!AK437:AQ437)&lt;&gt;0,2,"")</f>
        <v>2</v>
      </c>
      <c r="CW366" s="44">
        <f t="shared" si="33"/>
        <v>1</v>
      </c>
      <c r="CX366" s="44" t="str">
        <f>IF(Wedstrijden!AK437="x","BB","")</f>
        <v>BB</v>
      </c>
      <c r="CY366" s="44" t="str">
        <f>IF(Wedstrijden!AL437="x","B","")</f>
        <v>B</v>
      </c>
      <c r="CZ366" s="44" t="str">
        <f>IF(Wedstrijden!AM437="x","L","")</f>
        <v>L</v>
      </c>
      <c r="DA366" s="44" t="str">
        <f>IF(Wedstrijden!AN437="x","M","")</f>
        <v>M</v>
      </c>
      <c r="DB366" s="44" t="str">
        <f>IF(Wedstrijden!AO437="x","Z","")</f>
        <v>Z</v>
      </c>
      <c r="DC366" s="44" t="str">
        <f>IF(Wedstrijden!AP437="x","ZZ","")</f>
        <v>ZZ</v>
      </c>
      <c r="DD366" s="44" t="str">
        <f>IF(Wedstrijden!AQ437="x","1.40","")</f>
        <v/>
      </c>
      <c r="DE366" s="44" t="str">
        <f>IF(COUNTA(Wedstrijden!AR437:AT437)&lt;&gt;0,6,"")</f>
        <v/>
      </c>
      <c r="DF366" s="44" t="str">
        <f t="shared" si="34"/>
        <v/>
      </c>
      <c r="DG366" s="44" t="str">
        <f>IF(Wedstrijden!AR437="x","L","")</f>
        <v/>
      </c>
      <c r="DH366" s="44" t="str">
        <f>IF(Wedstrijden!AS437="x","M","")</f>
        <v/>
      </c>
      <c r="DI366" s="44" t="str">
        <f>IF(Wedstrijden!AT437="x","Z","")</f>
        <v/>
      </c>
      <c r="DJ366" s="44" t="str">
        <f>IF(COUNTA(Wedstrijden!AU437:AW437)&lt;&gt;0,6,"")</f>
        <v/>
      </c>
      <c r="DK366" s="44" t="str">
        <f t="shared" si="35"/>
        <v/>
      </c>
      <c r="DL366" s="44" t="str">
        <f>IF(Wedstrijden!AU437="x","L","")</f>
        <v/>
      </c>
      <c r="DM366" s="44" t="str">
        <f>IF(Wedstrijden!AV437="x","M","")</f>
        <v/>
      </c>
      <c r="DN366" s="44" t="str">
        <f>IF(Wedstrijden!AW437="x","Z","")</f>
        <v/>
      </c>
    </row>
    <row r="367" spans="1:118" ht="15">
      <c r="A367" s="48" t="e">
        <f>Wedstrijden!#REF!</f>
        <v>#REF!</v>
      </c>
      <c r="B367" s="44">
        <f>IFERROR(VLOOKUP(Wedstrijden!E438,Wedstrijdlocaties!$B$2:$E$499,2,FALSE),"")</f>
        <v>442868</v>
      </c>
      <c r="C367" s="44" t="str">
        <f>Wedstrijden!F438</f>
        <v>Noordbeemster</v>
      </c>
      <c r="D367" s="44" t="str">
        <f>IFERROR(VLOOKUP(Wedstrijden!G438,Organisaties!$B$2:$C$501,2,FALSE),"")</f>
        <v>V51815</v>
      </c>
      <c r="E367" s="44" t="str">
        <f>IFERROR(VLOOKUP(Wedstrijden!G438,Organisaties!$B$2:$F$501,5,FALSE),"")</f>
        <v>V31007</v>
      </c>
      <c r="F367" s="44" t="str">
        <f>IF(Wedstrijden!BC438&lt;&gt;"",Wedstrijden!BC438,"")</f>
        <v>Rijvereniging Bon Ami te Noordbeemster</v>
      </c>
      <c r="G367" s="44">
        <f>IF(Wedstrijden!AY438="Indoor",1,0)</f>
        <v>0</v>
      </c>
      <c r="H367" s="44" t="str">
        <f>Wedstrijden!AZ438</f>
        <v>Onbeperkt</v>
      </c>
      <c r="I367" s="44">
        <f>IF(Wedstrijden!AX438="Nee",0,IF(Wedstrijden!AX438="Ja",1,""))</f>
        <v>0</v>
      </c>
      <c r="J367" s="44" t="str">
        <f>IF(Wedstrijden!BA438&lt;&gt;"",Wedstrijden!BA438,"")</f>
        <v/>
      </c>
      <c r="W367" s="45"/>
      <c r="AE367" s="45"/>
      <c r="AN367" s="45"/>
      <c r="AU367" s="45"/>
      <c r="BA367" s="45"/>
      <c r="BE367" s="45"/>
      <c r="BJ367" s="44">
        <f>IF(COUNTA(Wedstrijden!I438:S438)&lt;&gt;0,1,"")</f>
        <v>1</v>
      </c>
      <c r="BK367" s="44">
        <f t="shared" si="30"/>
        <v>2</v>
      </c>
      <c r="BL367" s="44" t="str">
        <f>IF(Wedstrijden!I438="x","AA","")</f>
        <v/>
      </c>
      <c r="BM367" s="44" t="str">
        <f>IF(Wedstrijden!J438="x","A","")</f>
        <v/>
      </c>
      <c r="BN367" s="44" t="str">
        <f>IF(Wedstrijden!K438="x","B1","")</f>
        <v/>
      </c>
      <c r="BO367" s="44" t="str">
        <f>IF(Wedstrijden!L438="x","BB","")</f>
        <v/>
      </c>
      <c r="BP367" s="44" t="str">
        <f>IF(Wedstrijden!M438="x","B","")</f>
        <v>B</v>
      </c>
      <c r="BQ367" s="44" t="str">
        <f>IF(Wedstrijden!N438="x","L1","")</f>
        <v>L1</v>
      </c>
      <c r="BR367" s="44" t="str">
        <f>IF(Wedstrijden!O438="x","L2","")</f>
        <v>L2</v>
      </c>
      <c r="BS367" s="44" t="str">
        <f>IF(Wedstrijden!P438="x","M1","")</f>
        <v>M1</v>
      </c>
      <c r="BT367" s="44" t="str">
        <f>IF(Wedstrijden!Q438="x","M2","")</f>
        <v>M2</v>
      </c>
      <c r="BU367" s="44" t="str">
        <f>IF(Wedstrijden!R438="x","Z1","")</f>
        <v>Z1</v>
      </c>
      <c r="BV367" s="44" t="str">
        <f>IF(Wedstrijden!S438="x","Z2","")</f>
        <v>Z2</v>
      </c>
      <c r="BW367" s="44">
        <f>IF(COUNTA(Wedstrijden!T438:AB438)&lt;&gt;0,1,"")</f>
        <v>1</v>
      </c>
      <c r="BX367" s="44">
        <f t="shared" si="31"/>
        <v>1</v>
      </c>
      <c r="BY367" s="44" t="str">
        <f>IF(Wedstrijden!T438="x","BB","")</f>
        <v/>
      </c>
      <c r="BZ367" s="44" t="str">
        <f>IF(Wedstrijden!U438="x","B","")</f>
        <v>B</v>
      </c>
      <c r="CA367" s="44" t="str">
        <f>IF(Wedstrijden!V438="x","L1","")</f>
        <v>L1</v>
      </c>
      <c r="CB367" s="44" t="str">
        <f>IF(Wedstrijden!W438="x","L2","")</f>
        <v>L2</v>
      </c>
      <c r="CC367" s="44" t="str">
        <f>IF(Wedstrijden!X438="x","M1","")</f>
        <v>M1</v>
      </c>
      <c r="CD367" s="44" t="str">
        <f>IF(Wedstrijden!Y438="x","M2","")</f>
        <v>M2</v>
      </c>
      <c r="CE367" s="44" t="str">
        <f>IF(Wedstrijden!Z438="x","Z1","")</f>
        <v>Z1</v>
      </c>
      <c r="CF367" s="44" t="str">
        <f>IF(Wedstrijden!AA438="x","Z2","")</f>
        <v>Z2</v>
      </c>
      <c r="CG367" s="44" t="str">
        <f>IF(Wedstrijden!AB438="x","ZZL","")</f>
        <v/>
      </c>
      <c r="CL367" s="44" t="str">
        <f>IF(COUNTA(Wedstrijden!AC438:AJ438)&lt;&gt;0,2,"")</f>
        <v/>
      </c>
      <c r="CM367" s="44" t="str">
        <f t="shared" si="32"/>
        <v/>
      </c>
      <c r="CN367" s="44" t="str">
        <f>IF(Wedstrijden!AC438="x","AA","")</f>
        <v/>
      </c>
      <c r="CO367" s="44" t="str">
        <f>IF(Wedstrijden!AD438="x","A","")</f>
        <v/>
      </c>
      <c r="CP367" s="44" t="str">
        <f>IF(Wedstrijden!AE438="x","BB","")</f>
        <v/>
      </c>
      <c r="CQ367" s="44" t="str">
        <f>IF(Wedstrijden!AF438="x","B","")</f>
        <v/>
      </c>
      <c r="CR367" s="44" t="str">
        <f>IF(Wedstrijden!AG438="x","L","")</f>
        <v/>
      </c>
      <c r="CS367" s="44" t="str">
        <f>IF(Wedstrijden!AH438="x","M","")</f>
        <v/>
      </c>
      <c r="CT367" s="44" t="str">
        <f>IF(Wedstrijden!AI438="x","Z","")</f>
        <v/>
      </c>
      <c r="CU367" s="44" t="str">
        <f>IF(Wedstrijden!AJ438="x","ZZ","")</f>
        <v/>
      </c>
      <c r="CV367" s="44" t="str">
        <f>IF(COUNTA(Wedstrijden!AK438:AQ438)&lt;&gt;0,2,"")</f>
        <v/>
      </c>
      <c r="CW367" s="44" t="str">
        <f t="shared" si="33"/>
        <v/>
      </c>
      <c r="CX367" s="44" t="str">
        <f>IF(Wedstrijden!AK438="x","BB","")</f>
        <v/>
      </c>
      <c r="CY367" s="44" t="str">
        <f>IF(Wedstrijden!AL438="x","B","")</f>
        <v/>
      </c>
      <c r="CZ367" s="44" t="str">
        <f>IF(Wedstrijden!AM438="x","L","")</f>
        <v/>
      </c>
      <c r="DA367" s="44" t="str">
        <f>IF(Wedstrijden!AN438="x","M","")</f>
        <v/>
      </c>
      <c r="DB367" s="44" t="str">
        <f>IF(Wedstrijden!AO438="x","Z","")</f>
        <v/>
      </c>
      <c r="DC367" s="44" t="str">
        <f>IF(Wedstrijden!AP438="x","ZZ","")</f>
        <v/>
      </c>
      <c r="DD367" s="44" t="str">
        <f>IF(Wedstrijden!AQ438="x","1.40","")</f>
        <v/>
      </c>
      <c r="DE367" s="44" t="str">
        <f>IF(COUNTA(Wedstrijden!AR438:AT438)&lt;&gt;0,6,"")</f>
        <v/>
      </c>
      <c r="DF367" s="44" t="str">
        <f t="shared" si="34"/>
        <v/>
      </c>
      <c r="DG367" s="44" t="str">
        <f>IF(Wedstrijden!AR438="x","L","")</f>
        <v/>
      </c>
      <c r="DH367" s="44" t="str">
        <f>IF(Wedstrijden!AS438="x","M","")</f>
        <v/>
      </c>
      <c r="DI367" s="44" t="str">
        <f>IF(Wedstrijden!AT438="x","Z","")</f>
        <v/>
      </c>
      <c r="DJ367" s="44" t="str">
        <f>IF(COUNTA(Wedstrijden!AU438:AW438)&lt;&gt;0,6,"")</f>
        <v/>
      </c>
      <c r="DK367" s="44" t="str">
        <f t="shared" si="35"/>
        <v/>
      </c>
      <c r="DL367" s="44" t="str">
        <f>IF(Wedstrijden!AU438="x","L","")</f>
        <v/>
      </c>
      <c r="DM367" s="44" t="str">
        <f>IF(Wedstrijden!AV438="x","M","")</f>
        <v/>
      </c>
      <c r="DN367" s="44" t="str">
        <f>IF(Wedstrijden!AW438="x","Z","")</f>
        <v/>
      </c>
    </row>
    <row r="368" spans="1:118" ht="15">
      <c r="A368" s="48" t="e">
        <f>Wedstrijden!#REF!</f>
        <v>#REF!</v>
      </c>
      <c r="B368" s="44">
        <f>IFERROR(VLOOKUP(Wedstrijden!E439,Wedstrijdlocaties!$B$2:$E$499,2,FALSE),"")</f>
        <v>849143</v>
      </c>
      <c r="C368" s="44" t="str">
        <f>Wedstrijden!F439</f>
        <v>Heiloo</v>
      </c>
      <c r="D368" s="44" t="str">
        <f>IFERROR(VLOOKUP(Wedstrijden!G439,Organisaties!$B$2:$C$501,2,FALSE),"")</f>
        <v>V50701</v>
      </c>
      <c r="E368" s="44" t="str">
        <f>IFERROR(VLOOKUP(Wedstrijden!G439,Organisaties!$B$2:$F$501,5,FALSE),"")</f>
        <v>V31007</v>
      </c>
      <c r="F368" s="44" t="str">
        <f>IF(Wedstrijden!BC439&lt;&gt;"",Wedstrijden!BC439,"")</f>
        <v>RABO CH</v>
      </c>
      <c r="G368" s="44">
        <f>IF(Wedstrijden!AY439="Indoor",1,0)</f>
        <v>0</v>
      </c>
      <c r="H368" s="44" t="str">
        <f>Wedstrijden!AZ439</f>
        <v>Onbeperkt</v>
      </c>
      <c r="I368" s="44">
        <f>IF(Wedstrijden!AX439="Nee",0,IF(Wedstrijden!AX439="Ja",1,""))</f>
        <v>0</v>
      </c>
      <c r="J368" s="44" t="str">
        <f>IF(Wedstrijden!BA439&lt;&gt;"",Wedstrijden!BA439,"")</f>
        <v>Ook team- en afdelingsdressuur en Kür op Muziek
KRINGCOMPETITIE</v>
      </c>
      <c r="W368" s="45"/>
      <c r="AE368" s="45"/>
      <c r="AN368" s="45"/>
      <c r="AU368" s="45"/>
      <c r="BA368" s="45"/>
      <c r="BE368" s="45"/>
      <c r="BJ368" s="44">
        <f>IF(COUNTA(Wedstrijden!I439:S439)&lt;&gt;0,1,"")</f>
        <v>1</v>
      </c>
      <c r="BK368" s="44">
        <f t="shared" si="30"/>
        <v>2</v>
      </c>
      <c r="BL368" s="44" t="str">
        <f>IF(Wedstrijden!I439="x","AA","")</f>
        <v/>
      </c>
      <c r="BM368" s="44" t="str">
        <f>IF(Wedstrijden!J439="x","A","")</f>
        <v/>
      </c>
      <c r="BN368" s="44" t="str">
        <f>IF(Wedstrijden!K439="x","B1","")</f>
        <v/>
      </c>
      <c r="BO368" s="44" t="str">
        <f>IF(Wedstrijden!L439="x","BB","")</f>
        <v/>
      </c>
      <c r="BP368" s="44" t="str">
        <f>IF(Wedstrijden!M439="x","B","")</f>
        <v/>
      </c>
      <c r="BQ368" s="44" t="str">
        <f>IF(Wedstrijden!N439="x","L1","")</f>
        <v/>
      </c>
      <c r="BR368" s="44" t="str">
        <f>IF(Wedstrijden!O439="x","L2","")</f>
        <v/>
      </c>
      <c r="BS368" s="44" t="str">
        <f>IF(Wedstrijden!P439="x","M1","")</f>
        <v/>
      </c>
      <c r="BT368" s="44" t="str">
        <f>IF(Wedstrijden!Q439="x","M2","")</f>
        <v/>
      </c>
      <c r="BU368" s="44" t="str">
        <f>IF(Wedstrijden!R439="x","Z1","")</f>
        <v>Z1</v>
      </c>
      <c r="BV368" s="44" t="str">
        <f>IF(Wedstrijden!S439="x","Z2","")</f>
        <v>Z2</v>
      </c>
      <c r="BW368" s="44">
        <f>IF(COUNTA(Wedstrijden!T439:AB439)&lt;&gt;0,1,"")</f>
        <v>1</v>
      </c>
      <c r="BX368" s="44">
        <f t="shared" si="31"/>
        <v>1</v>
      </c>
      <c r="BY368" s="44" t="str">
        <f>IF(Wedstrijden!T439="x","BB","")</f>
        <v>BB</v>
      </c>
      <c r="BZ368" s="44" t="str">
        <f>IF(Wedstrijden!U439="x","B","")</f>
        <v>B</v>
      </c>
      <c r="CA368" s="44" t="str">
        <f>IF(Wedstrijden!V439="x","L1","")</f>
        <v>L1</v>
      </c>
      <c r="CB368" s="44" t="str">
        <f>IF(Wedstrijden!W439="x","L2","")</f>
        <v>L2</v>
      </c>
      <c r="CC368" s="44" t="str">
        <f>IF(Wedstrijden!X439="x","M1","")</f>
        <v>M1</v>
      </c>
      <c r="CD368" s="44" t="str">
        <f>IF(Wedstrijden!Y439="x","M2","")</f>
        <v>M2</v>
      </c>
      <c r="CE368" s="44" t="str">
        <f>IF(Wedstrijden!Z439="x","Z1","")</f>
        <v>Z1</v>
      </c>
      <c r="CF368" s="44" t="str">
        <f>IF(Wedstrijden!AA439="x","Z2","")</f>
        <v>Z2</v>
      </c>
      <c r="CG368" s="44" t="str">
        <f>IF(Wedstrijden!AB439="x","ZZL","")</f>
        <v>ZZL</v>
      </c>
      <c r="CL368" s="44" t="str">
        <f>IF(COUNTA(Wedstrijden!AC439:AJ439)&lt;&gt;0,2,"")</f>
        <v/>
      </c>
      <c r="CM368" s="44" t="str">
        <f t="shared" si="32"/>
        <v/>
      </c>
      <c r="CN368" s="44" t="str">
        <f>IF(Wedstrijden!AC439="x","AA","")</f>
        <v/>
      </c>
      <c r="CO368" s="44" t="str">
        <f>IF(Wedstrijden!AD439="x","A","")</f>
        <v/>
      </c>
      <c r="CP368" s="44" t="str">
        <f>IF(Wedstrijden!AE439="x","BB","")</f>
        <v/>
      </c>
      <c r="CQ368" s="44" t="str">
        <f>IF(Wedstrijden!AF439="x","B","")</f>
        <v/>
      </c>
      <c r="CR368" s="44" t="str">
        <f>IF(Wedstrijden!AG439="x","L","")</f>
        <v/>
      </c>
      <c r="CS368" s="44" t="str">
        <f>IF(Wedstrijden!AH439="x","M","")</f>
        <v/>
      </c>
      <c r="CT368" s="44" t="str">
        <f>IF(Wedstrijden!AI439="x","Z","")</f>
        <v/>
      </c>
      <c r="CU368" s="44" t="str">
        <f>IF(Wedstrijden!AJ439="x","ZZ","")</f>
        <v/>
      </c>
      <c r="CV368" s="44" t="str">
        <f>IF(COUNTA(Wedstrijden!AK439:AQ439)&lt;&gt;0,2,"")</f>
        <v/>
      </c>
      <c r="CW368" s="44" t="str">
        <f t="shared" si="33"/>
        <v/>
      </c>
      <c r="CX368" s="44" t="str">
        <f>IF(Wedstrijden!AK439="x","BB","")</f>
        <v/>
      </c>
      <c r="CY368" s="44" t="str">
        <f>IF(Wedstrijden!AL439="x","B","")</f>
        <v/>
      </c>
      <c r="CZ368" s="44" t="str">
        <f>IF(Wedstrijden!AM439="x","L","")</f>
        <v/>
      </c>
      <c r="DA368" s="44" t="str">
        <f>IF(Wedstrijden!AN439="x","M","")</f>
        <v/>
      </c>
      <c r="DB368" s="44" t="str">
        <f>IF(Wedstrijden!AO439="x","Z","")</f>
        <v/>
      </c>
      <c r="DC368" s="44" t="str">
        <f>IF(Wedstrijden!AP439="x","ZZ","")</f>
        <v/>
      </c>
      <c r="DD368" s="44" t="str">
        <f>IF(Wedstrijden!AQ439="x","1.40","")</f>
        <v/>
      </c>
      <c r="DE368" s="44">
        <f>IF(COUNTA(Wedstrijden!AR439:AT439)&lt;&gt;0,6,"")</f>
        <v>6</v>
      </c>
      <c r="DF368" s="44">
        <f t="shared" si="34"/>
        <v>2</v>
      </c>
      <c r="DG368" s="44" t="str">
        <f>IF(Wedstrijden!AR439="x","L","")</f>
        <v/>
      </c>
      <c r="DH368" s="44" t="str">
        <f>IF(Wedstrijden!AS439="x","M","")</f>
        <v/>
      </c>
      <c r="DI368" s="44" t="str">
        <f>IF(Wedstrijden!AT439="x","Z","")</f>
        <v>Z</v>
      </c>
      <c r="DJ368" s="44">
        <f>IF(COUNTA(Wedstrijden!AU439:AW439)&lt;&gt;0,6,"")</f>
        <v>6</v>
      </c>
      <c r="DK368" s="44">
        <f t="shared" si="35"/>
        <v>1</v>
      </c>
      <c r="DL368" s="44" t="str">
        <f>IF(Wedstrijden!AU439="x","L","")</f>
        <v>L</v>
      </c>
      <c r="DM368" s="44" t="str">
        <f>IF(Wedstrijden!AV439="x","M","")</f>
        <v>M</v>
      </c>
      <c r="DN368" s="44" t="str">
        <f>IF(Wedstrijden!AW439="x","Z","")</f>
        <v>Z</v>
      </c>
    </row>
    <row r="369" spans="1:118" ht="15">
      <c r="A369" s="48" t="e">
        <f>Wedstrijden!#REF!</f>
        <v>#REF!</v>
      </c>
      <c r="B369" s="44">
        <f>IFERROR(VLOOKUP(Wedstrijden!E440,Wedstrijdlocaties!$B$2:$E$499,2,FALSE),"")</f>
        <v>849155</v>
      </c>
      <c r="C369" s="44" t="str">
        <f>Wedstrijden!F440</f>
        <v>Castricum</v>
      </c>
      <c r="D369" s="44" t="str">
        <f>IFERROR(VLOOKUP(Wedstrijden!G440,Organisaties!$B$2:$C$501,2,FALSE),"")</f>
        <v/>
      </c>
      <c r="E369" s="44" t="str">
        <f>IFERROR(VLOOKUP(Wedstrijden!G440,Organisaties!$B$2:$F$501,5,FALSE),"")</f>
        <v/>
      </c>
      <c r="F369" s="44" t="str">
        <f>IF(Wedstrijden!BC440&lt;&gt;"",Wedstrijden!BC440,"")</f>
        <v/>
      </c>
      <c r="G369" s="44">
        <f>IF(Wedstrijden!AY440="Indoor",1,0)</f>
        <v>0</v>
      </c>
      <c r="H369" s="44" t="str">
        <f>Wedstrijden!AZ440</f>
        <v>Onbeperkt</v>
      </c>
      <c r="I369" s="44">
        <f>IF(Wedstrijden!AX440="Nee",0,IF(Wedstrijden!AX440="Ja",1,""))</f>
        <v>0</v>
      </c>
      <c r="J369" s="44" t="str">
        <f>IF(Wedstrijden!BA440&lt;&gt;"",Wedstrijden!BA440,"")</f>
        <v/>
      </c>
      <c r="W369" s="45"/>
      <c r="AE369" s="45"/>
      <c r="AN369" s="45"/>
      <c r="AU369" s="45"/>
      <c r="BA369" s="45"/>
      <c r="BE369" s="45"/>
      <c r="BJ369" s="44">
        <f>IF(COUNTA(Wedstrijden!I440:S440)&lt;&gt;0,1,"")</f>
        <v>1</v>
      </c>
      <c r="BK369" s="44">
        <f t="shared" si="30"/>
        <v>2</v>
      </c>
      <c r="BL369" s="44" t="str">
        <f>IF(Wedstrijden!I440="x","AA","")</f>
        <v/>
      </c>
      <c r="BM369" s="44" t="str">
        <f>IF(Wedstrijden!J440="x","A","")</f>
        <v/>
      </c>
      <c r="BN369" s="44" t="str">
        <f>IF(Wedstrijden!K440="x","B1","")</f>
        <v/>
      </c>
      <c r="BO369" s="44" t="str">
        <f>IF(Wedstrijden!L440="x","BB","")</f>
        <v/>
      </c>
      <c r="BP369" s="44" t="str">
        <f>IF(Wedstrijden!M440="x","B","")</f>
        <v>B</v>
      </c>
      <c r="BQ369" s="44" t="str">
        <f>IF(Wedstrijden!N440="x","L1","")</f>
        <v>L1</v>
      </c>
      <c r="BR369" s="44" t="str">
        <f>IF(Wedstrijden!O440="x","L2","")</f>
        <v>L2</v>
      </c>
      <c r="BS369" s="44" t="str">
        <f>IF(Wedstrijden!P440="x","M1","")</f>
        <v>M1</v>
      </c>
      <c r="BT369" s="44" t="str">
        <f>IF(Wedstrijden!Q440="x","M2","")</f>
        <v>M2</v>
      </c>
      <c r="BU369" s="44" t="str">
        <f>IF(Wedstrijden!R440="x","Z1","")</f>
        <v>Z1</v>
      </c>
      <c r="BV369" s="44" t="str">
        <f>IF(Wedstrijden!S440="x","Z2","")</f>
        <v>Z2</v>
      </c>
      <c r="BW369" s="44">
        <f>IF(COUNTA(Wedstrijden!T440:AB440)&lt;&gt;0,1,"")</f>
        <v>1</v>
      </c>
      <c r="BX369" s="44">
        <f t="shared" si="31"/>
        <v>1</v>
      </c>
      <c r="BY369" s="44" t="str">
        <f>IF(Wedstrijden!T440="x","BB","")</f>
        <v/>
      </c>
      <c r="BZ369" s="44" t="str">
        <f>IF(Wedstrijden!U440="x","B","")</f>
        <v>B</v>
      </c>
      <c r="CA369" s="44" t="str">
        <f>IF(Wedstrijden!V440="x","L1","")</f>
        <v>L1</v>
      </c>
      <c r="CB369" s="44" t="str">
        <f>IF(Wedstrijden!W440="x","L2","")</f>
        <v>L2</v>
      </c>
      <c r="CC369" s="44" t="str">
        <f>IF(Wedstrijden!X440="x","M1","")</f>
        <v>M1</v>
      </c>
      <c r="CD369" s="44" t="str">
        <f>IF(Wedstrijden!Y440="x","M2","")</f>
        <v>M2</v>
      </c>
      <c r="CE369" s="44" t="str">
        <f>IF(Wedstrijden!Z440="x","Z1","")</f>
        <v>Z1</v>
      </c>
      <c r="CF369" s="44" t="str">
        <f>IF(Wedstrijden!AA440="x","Z2","")</f>
        <v>Z2</v>
      </c>
      <c r="CG369" s="44" t="str">
        <f>IF(Wedstrijden!AB440="x","ZZL","")</f>
        <v/>
      </c>
      <c r="CL369" s="44" t="str">
        <f>IF(COUNTA(Wedstrijden!AC440:AJ440)&lt;&gt;0,2,"")</f>
        <v/>
      </c>
      <c r="CM369" s="44" t="str">
        <f t="shared" si="32"/>
        <v/>
      </c>
      <c r="CN369" s="44" t="str">
        <f>IF(Wedstrijden!AC440="x","AA","")</f>
        <v/>
      </c>
      <c r="CO369" s="44" t="str">
        <f>IF(Wedstrijden!AD440="x","A","")</f>
        <v/>
      </c>
      <c r="CP369" s="44" t="str">
        <f>IF(Wedstrijden!AE440="x","BB","")</f>
        <v/>
      </c>
      <c r="CQ369" s="44" t="str">
        <f>IF(Wedstrijden!AF440="x","B","")</f>
        <v/>
      </c>
      <c r="CR369" s="44" t="str">
        <f>IF(Wedstrijden!AG440="x","L","")</f>
        <v/>
      </c>
      <c r="CS369" s="44" t="str">
        <f>IF(Wedstrijden!AH440="x","M","")</f>
        <v/>
      </c>
      <c r="CT369" s="44" t="str">
        <f>IF(Wedstrijden!AI440="x","Z","")</f>
        <v/>
      </c>
      <c r="CU369" s="44" t="str">
        <f>IF(Wedstrijden!AJ440="x","ZZ","")</f>
        <v/>
      </c>
      <c r="CV369" s="44" t="str">
        <f>IF(COUNTA(Wedstrijden!AK440:AQ440)&lt;&gt;0,2,"")</f>
        <v/>
      </c>
      <c r="CW369" s="44" t="str">
        <f t="shared" si="33"/>
        <v/>
      </c>
      <c r="CX369" s="44" t="str">
        <f>IF(Wedstrijden!AK440="x","BB","")</f>
        <v/>
      </c>
      <c r="CY369" s="44" t="str">
        <f>IF(Wedstrijden!AL440="x","B","")</f>
        <v/>
      </c>
      <c r="CZ369" s="44" t="str">
        <f>IF(Wedstrijden!AM440="x","L","")</f>
        <v/>
      </c>
      <c r="DA369" s="44" t="str">
        <f>IF(Wedstrijden!AN440="x","M","")</f>
        <v/>
      </c>
      <c r="DB369" s="44" t="str">
        <f>IF(Wedstrijden!AO440="x","Z","")</f>
        <v/>
      </c>
      <c r="DC369" s="44" t="str">
        <f>IF(Wedstrijden!AP440="x","ZZ","")</f>
        <v/>
      </c>
      <c r="DD369" s="44" t="str">
        <f>IF(Wedstrijden!AQ440="x","1.40","")</f>
        <v/>
      </c>
      <c r="DE369" s="44" t="str">
        <f>IF(COUNTA(Wedstrijden!AR440:AT440)&lt;&gt;0,6,"")</f>
        <v/>
      </c>
      <c r="DF369" s="44" t="str">
        <f t="shared" si="34"/>
        <v/>
      </c>
      <c r="DG369" s="44" t="str">
        <f>IF(Wedstrijden!AR440="x","L","")</f>
        <v/>
      </c>
      <c r="DH369" s="44" t="str">
        <f>IF(Wedstrijden!AS440="x","M","")</f>
        <v/>
      </c>
      <c r="DI369" s="44" t="str">
        <f>IF(Wedstrijden!AT440="x","Z","")</f>
        <v/>
      </c>
      <c r="DJ369" s="44" t="str">
        <f>IF(COUNTA(Wedstrijden!AU440:AW440)&lt;&gt;0,6,"")</f>
        <v/>
      </c>
      <c r="DK369" s="44" t="str">
        <f t="shared" si="35"/>
        <v/>
      </c>
      <c r="DL369" s="44" t="str">
        <f>IF(Wedstrijden!AU440="x","L","")</f>
        <v/>
      </c>
      <c r="DM369" s="44" t="str">
        <f>IF(Wedstrijden!AV440="x","M","")</f>
        <v/>
      </c>
      <c r="DN369" s="44" t="str">
        <f>IF(Wedstrijden!AW440="x","Z","")</f>
        <v/>
      </c>
    </row>
    <row r="370" spans="1:118" ht="15">
      <c r="A370" s="48" t="e">
        <f>Wedstrijden!#REF!</f>
        <v>#REF!</v>
      </c>
      <c r="B370" s="44" t="str">
        <f>IFERROR(VLOOKUP(Wedstrijden!E441,Wedstrijdlocaties!$B$2:$E$499,2,FALSE),"")</f>
        <v>V12305</v>
      </c>
      <c r="C370" s="44" t="str">
        <f>Wedstrijden!F441</f>
        <v>Velsen-Zuid</v>
      </c>
      <c r="D370" s="44" t="str">
        <f>IFERROR(VLOOKUP(Wedstrijden!G441,Organisaties!$B$2:$C$501,2,FALSE),"")</f>
        <v>V62014</v>
      </c>
      <c r="E370" s="44" t="str">
        <f>IFERROR(VLOOKUP(Wedstrijden!G441,Organisaties!$B$2:$F$501,5,FALSE),"")</f>
        <v>V31007</v>
      </c>
      <c r="F370" s="44" t="str">
        <f>IF(Wedstrijden!BC441&lt;&gt;"",Wedstrijden!BC441,"")</f>
        <v/>
      </c>
      <c r="G370" s="44">
        <f>IF(Wedstrijden!AY441="Indoor",1,0)</f>
        <v>0</v>
      </c>
      <c r="H370" s="44">
        <f>Wedstrijden!AZ441</f>
        <v>0</v>
      </c>
      <c r="I370" s="44" t="str">
        <f>IF(Wedstrijden!AX441="Nee",0,IF(Wedstrijden!AX441="Ja",1,""))</f>
        <v/>
      </c>
      <c r="J370" s="44" t="str">
        <f>IF(Wedstrijden!BA441&lt;&gt;"",Wedstrijden!BA441,"")</f>
        <v/>
      </c>
      <c r="W370" s="45"/>
      <c r="AE370" s="45"/>
      <c r="AN370" s="45"/>
      <c r="AU370" s="45"/>
      <c r="BA370" s="45"/>
      <c r="BE370" s="45"/>
      <c r="BJ370" s="44">
        <f>IF(COUNTA(Wedstrijden!I441:S441)&lt;&gt;0,1,"")</f>
        <v>1</v>
      </c>
      <c r="BK370" s="44">
        <f t="shared" si="30"/>
        <v>2</v>
      </c>
      <c r="BL370" s="44" t="str">
        <f>IF(Wedstrijden!I441="x","AA","")</f>
        <v/>
      </c>
      <c r="BM370" s="44" t="str">
        <f>IF(Wedstrijden!J441="x","A","")</f>
        <v/>
      </c>
      <c r="BN370" s="44" t="str">
        <f>IF(Wedstrijden!K441="x","B1","")</f>
        <v/>
      </c>
      <c r="BO370" s="44" t="str">
        <f>IF(Wedstrijden!L441="x","BB","")</f>
        <v>BB</v>
      </c>
      <c r="BP370" s="44" t="str">
        <f>IF(Wedstrijden!M441="x","B","")</f>
        <v>B</v>
      </c>
      <c r="BQ370" s="44" t="str">
        <f>IF(Wedstrijden!N441="x","L1","")</f>
        <v>L1</v>
      </c>
      <c r="BR370" s="44" t="str">
        <f>IF(Wedstrijden!O441="x","L2","")</f>
        <v>L2</v>
      </c>
      <c r="BS370" s="44" t="str">
        <f>IF(Wedstrijden!P441="x","M1","")</f>
        <v>M1</v>
      </c>
      <c r="BT370" s="44" t="str">
        <f>IF(Wedstrijden!Q441="x","M2","")</f>
        <v>M2</v>
      </c>
      <c r="BU370" s="44" t="str">
        <f>IF(Wedstrijden!R441="x","Z1","")</f>
        <v>Z1</v>
      </c>
      <c r="BV370" s="44" t="str">
        <f>IF(Wedstrijden!S441="x","Z2","")</f>
        <v>Z2</v>
      </c>
      <c r="BW370" s="44">
        <f>IF(COUNTA(Wedstrijden!T441:AB441)&lt;&gt;0,1,"")</f>
        <v>1</v>
      </c>
      <c r="BX370" s="44">
        <f t="shared" si="31"/>
        <v>1</v>
      </c>
      <c r="BY370" s="44" t="str">
        <f>IF(Wedstrijden!T441="x","BB","")</f>
        <v/>
      </c>
      <c r="BZ370" s="44" t="str">
        <f>IF(Wedstrijden!U441="x","B","")</f>
        <v>B</v>
      </c>
      <c r="CA370" s="44" t="str">
        <f>IF(Wedstrijden!V441="x","L1","")</f>
        <v>L1</v>
      </c>
      <c r="CB370" s="44" t="str">
        <f>IF(Wedstrijden!W441="x","L2","")</f>
        <v>L2</v>
      </c>
      <c r="CC370" s="44" t="str">
        <f>IF(Wedstrijden!X441="x","M1","")</f>
        <v>M1</v>
      </c>
      <c r="CD370" s="44" t="str">
        <f>IF(Wedstrijden!Y441="x","M2","")</f>
        <v>M2</v>
      </c>
      <c r="CE370" s="44" t="str">
        <f>IF(Wedstrijden!Z441="x","Z1","")</f>
        <v>Z1</v>
      </c>
      <c r="CF370" s="44" t="str">
        <f>IF(Wedstrijden!AA441="x","Z2","")</f>
        <v>Z2</v>
      </c>
      <c r="CG370" s="44" t="str">
        <f>IF(Wedstrijden!AB441="x","ZZL","")</f>
        <v>ZZL</v>
      </c>
      <c r="CL370" s="44" t="str">
        <f>IF(COUNTA(Wedstrijden!AC441:AJ441)&lt;&gt;0,2,"")</f>
        <v/>
      </c>
      <c r="CM370" s="44" t="str">
        <f t="shared" si="32"/>
        <v/>
      </c>
      <c r="CN370" s="44" t="str">
        <f>IF(Wedstrijden!AC441="x","AA","")</f>
        <v/>
      </c>
      <c r="CO370" s="44" t="str">
        <f>IF(Wedstrijden!AD441="x","A","")</f>
        <v/>
      </c>
      <c r="CP370" s="44" t="str">
        <f>IF(Wedstrijden!AE441="x","BB","")</f>
        <v/>
      </c>
      <c r="CQ370" s="44" t="str">
        <f>IF(Wedstrijden!AF441="x","B","")</f>
        <v/>
      </c>
      <c r="CR370" s="44" t="str">
        <f>IF(Wedstrijden!AG441="x","L","")</f>
        <v/>
      </c>
      <c r="CS370" s="44" t="str">
        <f>IF(Wedstrijden!AH441="x","M","")</f>
        <v/>
      </c>
      <c r="CT370" s="44" t="str">
        <f>IF(Wedstrijden!AI441="x","Z","")</f>
        <v/>
      </c>
      <c r="CU370" s="44" t="str">
        <f>IF(Wedstrijden!AJ441="x","ZZ","")</f>
        <v/>
      </c>
      <c r="CV370" s="44" t="str">
        <f>IF(COUNTA(Wedstrijden!AK441:AQ441)&lt;&gt;0,2,"")</f>
        <v/>
      </c>
      <c r="CW370" s="44" t="str">
        <f t="shared" si="33"/>
        <v/>
      </c>
      <c r="CX370" s="44" t="str">
        <f>IF(Wedstrijden!AK441="x","BB","")</f>
        <v/>
      </c>
      <c r="CY370" s="44" t="str">
        <f>IF(Wedstrijden!AL441="x","B","")</f>
        <v/>
      </c>
      <c r="CZ370" s="44" t="str">
        <f>IF(Wedstrijden!AM441="x","L","")</f>
        <v/>
      </c>
      <c r="DA370" s="44" t="str">
        <f>IF(Wedstrijden!AN441="x","M","")</f>
        <v/>
      </c>
      <c r="DB370" s="44" t="str">
        <f>IF(Wedstrijden!AO441="x","Z","")</f>
        <v/>
      </c>
      <c r="DC370" s="44" t="str">
        <f>IF(Wedstrijden!AP441="x","ZZ","")</f>
        <v/>
      </c>
      <c r="DD370" s="44" t="str">
        <f>IF(Wedstrijden!AQ441="x","1.40","")</f>
        <v/>
      </c>
      <c r="DE370" s="44" t="str">
        <f>IF(COUNTA(Wedstrijden!AR441:AT441)&lt;&gt;0,6,"")</f>
        <v/>
      </c>
      <c r="DF370" s="44" t="str">
        <f t="shared" si="34"/>
        <v/>
      </c>
      <c r="DG370" s="44" t="str">
        <f>IF(Wedstrijden!AR441="x","L","")</f>
        <v/>
      </c>
      <c r="DH370" s="44" t="str">
        <f>IF(Wedstrijden!AS441="x","M","")</f>
        <v/>
      </c>
      <c r="DI370" s="44" t="str">
        <f>IF(Wedstrijden!AT441="x","Z","")</f>
        <v/>
      </c>
      <c r="DJ370" s="44" t="str">
        <f>IF(COUNTA(Wedstrijden!AU441:AW441)&lt;&gt;0,6,"")</f>
        <v/>
      </c>
      <c r="DK370" s="44" t="str">
        <f t="shared" si="35"/>
        <v/>
      </c>
      <c r="DL370" s="44" t="str">
        <f>IF(Wedstrijden!AU441="x","L","")</f>
        <v/>
      </c>
      <c r="DM370" s="44" t="str">
        <f>IF(Wedstrijden!AV441="x","M","")</f>
        <v/>
      </c>
      <c r="DN370" s="44" t="str">
        <f>IF(Wedstrijden!AW441="x","Z","")</f>
        <v/>
      </c>
    </row>
    <row r="371" spans="1:118" ht="15">
      <c r="A371" s="48" t="e">
        <f>Wedstrijden!#REF!</f>
        <v>#REF!</v>
      </c>
      <c r="B371" s="44" t="str">
        <f>IFERROR(VLOOKUP(Wedstrijden!E445,Wedstrijdlocaties!$B$2:$E$499,2,FALSE),"")</f>
        <v>V12147</v>
      </c>
      <c r="C371" s="44" t="str">
        <f>Wedstrijden!F445</f>
        <v>Spaarnwoude</v>
      </c>
      <c r="D371" s="44" t="str">
        <f>IFERROR(VLOOKUP(Wedstrijden!G445,Organisaties!$B$2:$C$501,2,FALSE),"")</f>
        <v>V60239</v>
      </c>
      <c r="E371" s="44" t="str">
        <f>IFERROR(VLOOKUP(Wedstrijden!G445,Organisaties!$B$2:$F$501,5,FALSE),"")</f>
        <v>V31007</v>
      </c>
      <c r="F371" s="44" t="str">
        <f>IF(Wedstrijden!BC445&lt;&gt;"",Wedstrijden!BC445,"")</f>
        <v/>
      </c>
      <c r="G371" s="44">
        <f>IF(Wedstrijden!AY445="Indoor",1,0)</f>
        <v>0</v>
      </c>
      <c r="H371" s="44">
        <f>Wedstrijden!AZ445</f>
        <v>0</v>
      </c>
      <c r="I371" s="44" t="str">
        <f>IF(Wedstrijden!AX445="Nee",0,IF(Wedstrijden!AX445="Ja",1,""))</f>
        <v/>
      </c>
      <c r="J371" s="44" t="str">
        <f>IF(Wedstrijden!BA445&lt;&gt;"",Wedstrijden!BA445,"")</f>
        <v/>
      </c>
      <c r="W371" s="45"/>
      <c r="AE371" s="45"/>
      <c r="AN371" s="45"/>
      <c r="AU371" s="45"/>
      <c r="BA371" s="45"/>
      <c r="BE371" s="45"/>
      <c r="BJ371" s="44">
        <f>IF(COUNTA(Wedstrijden!I445:S445)&lt;&gt;0,1,"")</f>
        <v>1</v>
      </c>
      <c r="BK371" s="44">
        <f t="shared" si="30"/>
        <v>2</v>
      </c>
      <c r="BL371" s="44" t="str">
        <f>IF(Wedstrijden!I445="x","AA","")</f>
        <v/>
      </c>
      <c r="BM371" s="44" t="str">
        <f>IF(Wedstrijden!J445="x","A","")</f>
        <v/>
      </c>
      <c r="BN371" s="44" t="str">
        <f>IF(Wedstrijden!K445="x","B1","")</f>
        <v/>
      </c>
      <c r="BO371" s="44" t="str">
        <f>IF(Wedstrijden!L445="x","BB","")</f>
        <v/>
      </c>
      <c r="BP371" s="44" t="str">
        <f>IF(Wedstrijden!M445="x","B","")</f>
        <v>B</v>
      </c>
      <c r="BQ371" s="44" t="str">
        <f>IF(Wedstrijden!N445="x","L1","")</f>
        <v>L1</v>
      </c>
      <c r="BR371" s="44" t="str">
        <f>IF(Wedstrijden!O445="x","L2","")</f>
        <v>L2</v>
      </c>
      <c r="BS371" s="44" t="str">
        <f>IF(Wedstrijden!P445="x","M1","")</f>
        <v>M1</v>
      </c>
      <c r="BT371" s="44" t="str">
        <f>IF(Wedstrijden!Q445="x","M2","")</f>
        <v>M2</v>
      </c>
      <c r="BU371" s="44" t="str">
        <f>IF(Wedstrijden!R445="x","Z1","")</f>
        <v>Z1</v>
      </c>
      <c r="BV371" s="44" t="str">
        <f>IF(Wedstrijden!S445="x","Z2","")</f>
        <v>Z2</v>
      </c>
      <c r="BW371" s="44">
        <f>IF(COUNTA(Wedstrijden!T445:AB445)&lt;&gt;0,1,"")</f>
        <v>1</v>
      </c>
      <c r="BX371" s="44">
        <f t="shared" si="31"/>
        <v>1</v>
      </c>
      <c r="BY371" s="44" t="str">
        <f>IF(Wedstrijden!T445="x","BB","")</f>
        <v/>
      </c>
      <c r="BZ371" s="44" t="str">
        <f>IF(Wedstrijden!U445="x","B","")</f>
        <v>B</v>
      </c>
      <c r="CA371" s="44" t="str">
        <f>IF(Wedstrijden!V445="x","L1","")</f>
        <v>L1</v>
      </c>
      <c r="CB371" s="44" t="str">
        <f>IF(Wedstrijden!W445="x","L2","")</f>
        <v>L2</v>
      </c>
      <c r="CC371" s="44" t="str">
        <f>IF(Wedstrijden!X445="x","M1","")</f>
        <v>M1</v>
      </c>
      <c r="CD371" s="44" t="str">
        <f>IF(Wedstrijden!Y445="x","M2","")</f>
        <v>M2</v>
      </c>
      <c r="CE371" s="44" t="str">
        <f>IF(Wedstrijden!Z445="x","Z1","")</f>
        <v>Z1</v>
      </c>
      <c r="CF371" s="44" t="str">
        <f>IF(Wedstrijden!AA445="x","Z2","")</f>
        <v>Z2</v>
      </c>
      <c r="CG371" s="44" t="str">
        <f>IF(Wedstrijden!AB445="x","ZZL","")</f>
        <v/>
      </c>
      <c r="CL371" s="44" t="str">
        <f>IF(COUNTA(Wedstrijden!AC445:AJ445)&lt;&gt;0,2,"")</f>
        <v/>
      </c>
      <c r="CM371" s="44" t="str">
        <f t="shared" si="32"/>
        <v/>
      </c>
      <c r="CN371" s="44" t="str">
        <f>IF(Wedstrijden!AC445="x","AA","")</f>
        <v/>
      </c>
      <c r="CO371" s="44" t="str">
        <f>IF(Wedstrijden!AD445="x","A","")</f>
        <v/>
      </c>
      <c r="CP371" s="44" t="str">
        <f>IF(Wedstrijden!AE445="x","BB","")</f>
        <v/>
      </c>
      <c r="CQ371" s="44" t="str">
        <f>IF(Wedstrijden!AF445="x","B","")</f>
        <v/>
      </c>
      <c r="CR371" s="44" t="str">
        <f>IF(Wedstrijden!AG445="x","L","")</f>
        <v/>
      </c>
      <c r="CS371" s="44" t="str">
        <f>IF(Wedstrijden!AH445="x","M","")</f>
        <v/>
      </c>
      <c r="CT371" s="44" t="str">
        <f>IF(Wedstrijden!AI445="x","Z","")</f>
        <v/>
      </c>
      <c r="CU371" s="44" t="str">
        <f>IF(Wedstrijden!AJ445="x","ZZ","")</f>
        <v/>
      </c>
      <c r="CV371" s="44" t="str">
        <f>IF(COUNTA(Wedstrijden!AK445:AQ445)&lt;&gt;0,2,"")</f>
        <v/>
      </c>
      <c r="CW371" s="44" t="str">
        <f t="shared" si="33"/>
        <v/>
      </c>
      <c r="CX371" s="44" t="str">
        <f>IF(Wedstrijden!AK445="x","BB","")</f>
        <v/>
      </c>
      <c r="CY371" s="44" t="str">
        <f>IF(Wedstrijden!AL445="x","B","")</f>
        <v/>
      </c>
      <c r="CZ371" s="44" t="str">
        <f>IF(Wedstrijden!AM445="x","L","")</f>
        <v/>
      </c>
      <c r="DA371" s="44" t="str">
        <f>IF(Wedstrijden!AN445="x","M","")</f>
        <v/>
      </c>
      <c r="DB371" s="44" t="str">
        <f>IF(Wedstrijden!AO445="x","Z","")</f>
        <v/>
      </c>
      <c r="DC371" s="44" t="str">
        <f>IF(Wedstrijden!AP445="x","ZZ","")</f>
        <v/>
      </c>
      <c r="DD371" s="44" t="str">
        <f>IF(Wedstrijden!AQ445="x","1.40","")</f>
        <v/>
      </c>
      <c r="DE371" s="44" t="str">
        <f>IF(COUNTA(Wedstrijden!AR445:AT445)&lt;&gt;0,6,"")</f>
        <v/>
      </c>
      <c r="DF371" s="44" t="str">
        <f t="shared" si="34"/>
        <v/>
      </c>
      <c r="DG371" s="44" t="str">
        <f>IF(Wedstrijden!AR445="x","L","")</f>
        <v/>
      </c>
      <c r="DH371" s="44" t="str">
        <f>IF(Wedstrijden!AS445="x","M","")</f>
        <v/>
      </c>
      <c r="DI371" s="44" t="str">
        <f>IF(Wedstrijden!AT445="x","Z","")</f>
        <v/>
      </c>
      <c r="DJ371" s="44" t="str">
        <f>IF(COUNTA(Wedstrijden!AU445:AW445)&lt;&gt;0,6,"")</f>
        <v/>
      </c>
      <c r="DK371" s="44" t="str">
        <f t="shared" si="35"/>
        <v/>
      </c>
      <c r="DL371" s="44" t="str">
        <f>IF(Wedstrijden!AU445="x","L","")</f>
        <v/>
      </c>
      <c r="DM371" s="44" t="str">
        <f>IF(Wedstrijden!AV445="x","M","")</f>
        <v/>
      </c>
      <c r="DN371" s="44" t="str">
        <f>IF(Wedstrijden!AW445="x","Z","")</f>
        <v/>
      </c>
    </row>
    <row r="372" spans="1:118" ht="15">
      <c r="A372" s="48" t="e">
        <f>Wedstrijden!#REF!</f>
        <v>#REF!</v>
      </c>
      <c r="B372" s="44">
        <f>IFERROR(VLOOKUP(Wedstrijden!E443,Wedstrijdlocaties!$B$2:$E$499,2,FALSE),"")</f>
        <v>973274</v>
      </c>
      <c r="C372" s="44" t="str">
        <f>Wedstrijden!F443</f>
        <v>Enkhuizen</v>
      </c>
      <c r="D372" s="44" t="str">
        <f>IFERROR(VLOOKUP(Wedstrijden!G443,Organisaties!$B$2:$C$501,2,FALSE),"")</f>
        <v/>
      </c>
      <c r="E372" s="44" t="str">
        <f>IFERROR(VLOOKUP(Wedstrijden!G443,Organisaties!$B$2:$F$501,5,FALSE),"")</f>
        <v/>
      </c>
      <c r="F372" s="44" t="str">
        <f>IF(Wedstrijden!BC443&lt;&gt;"",Wedstrijden!BC443,"")</f>
        <v/>
      </c>
      <c r="G372" s="44">
        <f>IF(Wedstrijden!AY443="Indoor",1,0)</f>
        <v>0</v>
      </c>
      <c r="H372" s="44">
        <f>Wedstrijden!AZ443</f>
        <v>0</v>
      </c>
      <c r="I372" s="44" t="str">
        <f>IF(Wedstrijden!AX443="Nee",0,IF(Wedstrijden!AX443="Ja",1,""))</f>
        <v/>
      </c>
      <c r="J372" s="44" t="str">
        <f>IF(Wedstrijden!BA443&lt;&gt;"",Wedstrijden!BA443,"")</f>
        <v>Outdoor</v>
      </c>
      <c r="W372" s="45"/>
      <c r="AE372" s="45"/>
      <c r="AN372" s="45"/>
      <c r="AU372" s="45"/>
      <c r="BA372" s="45"/>
      <c r="BE372" s="45"/>
      <c r="BJ372" s="44">
        <f>IF(COUNTA(Wedstrijden!I443:S443)&lt;&gt;0,1,"")</f>
        <v>1</v>
      </c>
      <c r="BK372" s="44">
        <f t="shared" si="30"/>
        <v>2</v>
      </c>
      <c r="BL372" s="44" t="str">
        <f>IF(Wedstrijden!I443="x","AA","")</f>
        <v/>
      </c>
      <c r="BM372" s="44" t="str">
        <f>IF(Wedstrijden!J443="x","A","")</f>
        <v/>
      </c>
      <c r="BN372" s="44" t="str">
        <f>IF(Wedstrijden!K443="x","B1","")</f>
        <v/>
      </c>
      <c r="BO372" s="44" t="str">
        <f>IF(Wedstrijden!L443="x","BB","")</f>
        <v/>
      </c>
      <c r="BP372" s="44" t="str">
        <f>IF(Wedstrijden!M443="x","B","")</f>
        <v>B</v>
      </c>
      <c r="BQ372" s="44" t="str">
        <f>IF(Wedstrijden!N443="x","L1","")</f>
        <v>L1</v>
      </c>
      <c r="BR372" s="44" t="str">
        <f>IF(Wedstrijden!O443="x","L2","")</f>
        <v>L2</v>
      </c>
      <c r="BS372" s="44" t="str">
        <f>IF(Wedstrijden!P443="x","M1","")</f>
        <v>M1</v>
      </c>
      <c r="BT372" s="44" t="str">
        <f>IF(Wedstrijden!Q443="x","M2","")</f>
        <v>M2</v>
      </c>
      <c r="BU372" s="44" t="str">
        <f>IF(Wedstrijden!R443="x","Z1","")</f>
        <v/>
      </c>
      <c r="BV372" s="44" t="str">
        <f>IF(Wedstrijden!S443="x","Z2","")</f>
        <v/>
      </c>
      <c r="BW372" s="44">
        <f>IF(COUNTA(Wedstrijden!T443:AB443)&lt;&gt;0,1,"")</f>
        <v>1</v>
      </c>
      <c r="BX372" s="44">
        <f t="shared" si="31"/>
        <v>1</v>
      </c>
      <c r="BY372" s="44" t="str">
        <f>IF(Wedstrijden!T443="x","BB","")</f>
        <v/>
      </c>
      <c r="BZ372" s="44" t="str">
        <f>IF(Wedstrijden!U443="x","B","")</f>
        <v>B</v>
      </c>
      <c r="CA372" s="44" t="str">
        <f>IF(Wedstrijden!V443="x","L1","")</f>
        <v>L1</v>
      </c>
      <c r="CB372" s="44" t="str">
        <f>IF(Wedstrijden!W443="x","L2","")</f>
        <v>L2</v>
      </c>
      <c r="CC372" s="44" t="str">
        <f>IF(Wedstrijden!X443="x","M1","")</f>
        <v>M1</v>
      </c>
      <c r="CD372" s="44" t="str">
        <f>IF(Wedstrijden!Y443="x","M2","")</f>
        <v>M2</v>
      </c>
      <c r="CE372" s="44" t="str">
        <f>IF(Wedstrijden!Z443="x","Z1","")</f>
        <v/>
      </c>
      <c r="CF372" s="44" t="str">
        <f>IF(Wedstrijden!AA443="x","Z2","")</f>
        <v/>
      </c>
      <c r="CG372" s="44" t="str">
        <f>IF(Wedstrijden!AB443="x","ZZL","")</f>
        <v/>
      </c>
      <c r="CL372" s="44" t="str">
        <f>IF(COUNTA(Wedstrijden!AC443:AJ443)&lt;&gt;0,2,"")</f>
        <v/>
      </c>
      <c r="CM372" s="44" t="str">
        <f t="shared" si="32"/>
        <v/>
      </c>
      <c r="CN372" s="44" t="str">
        <f>IF(Wedstrijden!AC443="x","AA","")</f>
        <v/>
      </c>
      <c r="CO372" s="44" t="str">
        <f>IF(Wedstrijden!AD443="x","A","")</f>
        <v/>
      </c>
      <c r="CP372" s="44" t="str">
        <f>IF(Wedstrijden!AE443="x","BB","")</f>
        <v/>
      </c>
      <c r="CQ372" s="44" t="str">
        <f>IF(Wedstrijden!AF443="x","B","")</f>
        <v/>
      </c>
      <c r="CR372" s="44" t="str">
        <f>IF(Wedstrijden!AG443="x","L","")</f>
        <v/>
      </c>
      <c r="CS372" s="44" t="str">
        <f>IF(Wedstrijden!AH443="x","M","")</f>
        <v/>
      </c>
      <c r="CT372" s="44" t="str">
        <f>IF(Wedstrijden!AI443="x","Z","")</f>
        <v/>
      </c>
      <c r="CU372" s="44" t="str">
        <f>IF(Wedstrijden!AJ443="x","ZZ","")</f>
        <v/>
      </c>
      <c r="CV372" s="44" t="str">
        <f>IF(COUNTA(Wedstrijden!AK443:AQ443)&lt;&gt;0,2,"")</f>
        <v/>
      </c>
      <c r="CW372" s="44" t="str">
        <f t="shared" si="33"/>
        <v/>
      </c>
      <c r="CX372" s="44" t="str">
        <f>IF(Wedstrijden!AK443="x","BB","")</f>
        <v/>
      </c>
      <c r="CY372" s="44" t="str">
        <f>IF(Wedstrijden!AL443="x","B","")</f>
        <v/>
      </c>
      <c r="CZ372" s="44" t="str">
        <f>IF(Wedstrijden!AM443="x","L","")</f>
        <v/>
      </c>
      <c r="DA372" s="44" t="str">
        <f>IF(Wedstrijden!AN443="x","M","")</f>
        <v/>
      </c>
      <c r="DB372" s="44" t="str">
        <f>IF(Wedstrijden!AO443="x","Z","")</f>
        <v/>
      </c>
      <c r="DC372" s="44" t="str">
        <f>IF(Wedstrijden!AP443="x","ZZ","")</f>
        <v/>
      </c>
      <c r="DD372" s="44" t="str">
        <f>IF(Wedstrijden!AQ443="x","1.40","")</f>
        <v/>
      </c>
      <c r="DE372" s="44" t="str">
        <f>IF(COUNTA(Wedstrijden!AR443:AT443)&lt;&gt;0,6,"")</f>
        <v/>
      </c>
      <c r="DF372" s="44" t="str">
        <f t="shared" si="34"/>
        <v/>
      </c>
      <c r="DG372" s="44" t="str">
        <f>IF(Wedstrijden!AR443="x","L","")</f>
        <v/>
      </c>
      <c r="DH372" s="44" t="str">
        <f>IF(Wedstrijden!AS443="x","M","")</f>
        <v/>
      </c>
      <c r="DI372" s="44" t="str">
        <f>IF(Wedstrijden!AT443="x","Z","")</f>
        <v/>
      </c>
      <c r="DJ372" s="44" t="str">
        <f>IF(COUNTA(Wedstrijden!AU443:AW443)&lt;&gt;0,6,"")</f>
        <v/>
      </c>
      <c r="DK372" s="44" t="str">
        <f t="shared" si="35"/>
        <v/>
      </c>
      <c r="DL372" s="44" t="str">
        <f>IF(Wedstrijden!AU443="x","L","")</f>
        <v/>
      </c>
      <c r="DM372" s="44" t="str">
        <f>IF(Wedstrijden!AV443="x","M","")</f>
        <v/>
      </c>
      <c r="DN372" s="44" t="str">
        <f>IF(Wedstrijden!AW443="x","Z","")</f>
        <v/>
      </c>
    </row>
    <row r="373" spans="1:118" ht="15">
      <c r="A373" s="48" t="e">
        <f>Wedstrijden!#REF!</f>
        <v>#REF!</v>
      </c>
      <c r="B373" s="44">
        <f>IFERROR(VLOOKUP(Wedstrijden!E446,Wedstrijdlocaties!$B$2:$E$499,2,FALSE),"")</f>
        <v>849155</v>
      </c>
      <c r="C373" s="44" t="str">
        <f>Wedstrijden!F446</f>
        <v>Castricum</v>
      </c>
      <c r="D373" s="44" t="str">
        <f>IFERROR(VLOOKUP(Wedstrijden!G446,Organisaties!$B$2:$C$501,2,FALSE),"")</f>
        <v/>
      </c>
      <c r="E373" s="44" t="str">
        <f>IFERROR(VLOOKUP(Wedstrijden!G446,Organisaties!$B$2:$F$501,5,FALSE),"")</f>
        <v/>
      </c>
      <c r="F373" s="44" t="str">
        <f>IF(Wedstrijden!BC446&lt;&gt;"",Wedstrijden!BC446,"")</f>
        <v/>
      </c>
      <c r="G373" s="44">
        <f>IF(Wedstrijden!AY446="Indoor",1,0)</f>
        <v>0</v>
      </c>
      <c r="H373" s="44" t="str">
        <f>Wedstrijden!AZ446</f>
        <v>Onbeperkt</v>
      </c>
      <c r="I373" s="44">
        <f>IF(Wedstrijden!AX446="Nee",0,IF(Wedstrijden!AX446="Ja",1,""))</f>
        <v>0</v>
      </c>
      <c r="J373" s="44" t="str">
        <f>IF(Wedstrijden!BA446&lt;&gt;"",Wedstrijden!BA446,"")</f>
        <v/>
      </c>
      <c r="W373" s="45"/>
      <c r="AE373" s="45"/>
      <c r="AN373" s="45"/>
      <c r="AU373" s="45"/>
      <c r="BA373" s="45"/>
      <c r="BE373" s="45"/>
      <c r="BJ373" s="44">
        <f>IF(COUNTA(Wedstrijden!I446:S446)&lt;&gt;0,1,"")</f>
        <v>1</v>
      </c>
      <c r="BK373" s="44">
        <f t="shared" si="30"/>
        <v>2</v>
      </c>
      <c r="BL373" s="44" t="str">
        <f>IF(Wedstrijden!I446="x","AA","")</f>
        <v/>
      </c>
      <c r="BM373" s="44" t="str">
        <f>IF(Wedstrijden!J446="x","A","")</f>
        <v/>
      </c>
      <c r="BN373" s="44" t="str">
        <f>IF(Wedstrijden!K446="x","B1","")</f>
        <v/>
      </c>
      <c r="BO373" s="44" t="str">
        <f>IF(Wedstrijden!L446="x","BB","")</f>
        <v/>
      </c>
      <c r="BP373" s="44" t="str">
        <f>IF(Wedstrijden!M446="x","B","")</f>
        <v>B</v>
      </c>
      <c r="BQ373" s="44" t="str">
        <f>IF(Wedstrijden!N446="x","L1","")</f>
        <v>L1</v>
      </c>
      <c r="BR373" s="44" t="str">
        <f>IF(Wedstrijden!O446="x","L2","")</f>
        <v>L2</v>
      </c>
      <c r="BS373" s="44" t="str">
        <f>IF(Wedstrijden!P446="x","M1","")</f>
        <v>M1</v>
      </c>
      <c r="BT373" s="44" t="str">
        <f>IF(Wedstrijden!Q446="x","M2","")</f>
        <v>M2</v>
      </c>
      <c r="BU373" s="44" t="str">
        <f>IF(Wedstrijden!R446="x","Z1","")</f>
        <v>Z1</v>
      </c>
      <c r="BV373" s="44" t="str">
        <f>IF(Wedstrijden!S446="x","Z2","")</f>
        <v>Z2</v>
      </c>
      <c r="BW373" s="44">
        <f>IF(COUNTA(Wedstrijden!T446:AB446)&lt;&gt;0,1,"")</f>
        <v>1</v>
      </c>
      <c r="BX373" s="44">
        <f t="shared" si="31"/>
        <v>1</v>
      </c>
      <c r="BY373" s="44" t="str">
        <f>IF(Wedstrijden!T446="x","BB","")</f>
        <v/>
      </c>
      <c r="BZ373" s="44" t="str">
        <f>IF(Wedstrijden!U446="x","B","")</f>
        <v>B</v>
      </c>
      <c r="CA373" s="44" t="str">
        <f>IF(Wedstrijden!V446="x","L1","")</f>
        <v>L1</v>
      </c>
      <c r="CB373" s="44" t="str">
        <f>IF(Wedstrijden!W446="x","L2","")</f>
        <v>L2</v>
      </c>
      <c r="CC373" s="44" t="str">
        <f>IF(Wedstrijden!X446="x","M1","")</f>
        <v>M1</v>
      </c>
      <c r="CD373" s="44" t="str">
        <f>IF(Wedstrijden!Y446="x","M2","")</f>
        <v>M2</v>
      </c>
      <c r="CE373" s="44" t="str">
        <f>IF(Wedstrijden!Z446="x","Z1","")</f>
        <v>Z1</v>
      </c>
      <c r="CF373" s="44" t="str">
        <f>IF(Wedstrijden!AA446="x","Z2","")</f>
        <v>Z2</v>
      </c>
      <c r="CG373" s="44" t="str">
        <f>IF(Wedstrijden!AB446="x","ZZL","")</f>
        <v/>
      </c>
      <c r="CL373" s="44" t="str">
        <f>IF(COUNTA(Wedstrijden!AC446:AJ446)&lt;&gt;0,2,"")</f>
        <v/>
      </c>
      <c r="CM373" s="44" t="str">
        <f t="shared" si="32"/>
        <v/>
      </c>
      <c r="CN373" s="44" t="str">
        <f>IF(Wedstrijden!AC446="x","AA","")</f>
        <v/>
      </c>
      <c r="CO373" s="44" t="str">
        <f>IF(Wedstrijden!AD446="x","A","")</f>
        <v/>
      </c>
      <c r="CP373" s="44" t="str">
        <f>IF(Wedstrijden!AE446="x","BB","")</f>
        <v/>
      </c>
      <c r="CQ373" s="44" t="str">
        <f>IF(Wedstrijden!AF446="x","B","")</f>
        <v/>
      </c>
      <c r="CR373" s="44" t="str">
        <f>IF(Wedstrijden!AG446="x","L","")</f>
        <v/>
      </c>
      <c r="CS373" s="44" t="str">
        <f>IF(Wedstrijden!AH446="x","M","")</f>
        <v/>
      </c>
      <c r="CT373" s="44" t="str">
        <f>IF(Wedstrijden!AI446="x","Z","")</f>
        <v/>
      </c>
      <c r="CU373" s="44" t="str">
        <f>IF(Wedstrijden!AJ446="x","ZZ","")</f>
        <v/>
      </c>
      <c r="CV373" s="44" t="str">
        <f>IF(COUNTA(Wedstrijden!AK446:AQ446)&lt;&gt;0,2,"")</f>
        <v/>
      </c>
      <c r="CW373" s="44" t="str">
        <f t="shared" si="33"/>
        <v/>
      </c>
      <c r="CX373" s="44" t="str">
        <f>IF(Wedstrijden!AK446="x","BB","")</f>
        <v/>
      </c>
      <c r="CY373" s="44" t="str">
        <f>IF(Wedstrijden!AL446="x","B","")</f>
        <v/>
      </c>
      <c r="CZ373" s="44" t="str">
        <f>IF(Wedstrijden!AM446="x","L","")</f>
        <v/>
      </c>
      <c r="DA373" s="44" t="str">
        <f>IF(Wedstrijden!AN446="x","M","")</f>
        <v/>
      </c>
      <c r="DB373" s="44" t="str">
        <f>IF(Wedstrijden!AO446="x","Z","")</f>
        <v/>
      </c>
      <c r="DC373" s="44" t="str">
        <f>IF(Wedstrijden!AP446="x","ZZ","")</f>
        <v/>
      </c>
      <c r="DD373" s="44" t="str">
        <f>IF(Wedstrijden!AQ446="x","1.40","")</f>
        <v/>
      </c>
      <c r="DE373" s="44" t="str">
        <f>IF(COUNTA(Wedstrijden!AR446:AT446)&lt;&gt;0,6,"")</f>
        <v/>
      </c>
      <c r="DF373" s="44" t="str">
        <f t="shared" si="34"/>
        <v/>
      </c>
      <c r="DG373" s="44" t="str">
        <f>IF(Wedstrijden!AR446="x","L","")</f>
        <v/>
      </c>
      <c r="DH373" s="44" t="str">
        <f>IF(Wedstrijden!AS446="x","M","")</f>
        <v/>
      </c>
      <c r="DI373" s="44" t="str">
        <f>IF(Wedstrijden!AT446="x","Z","")</f>
        <v/>
      </c>
      <c r="DJ373" s="44" t="str">
        <f>IF(COUNTA(Wedstrijden!AU446:AW446)&lt;&gt;0,6,"")</f>
        <v/>
      </c>
      <c r="DK373" s="44" t="str">
        <f t="shared" si="35"/>
        <v/>
      </c>
      <c r="DL373" s="44" t="str">
        <f>IF(Wedstrijden!AU446="x","L","")</f>
        <v/>
      </c>
      <c r="DM373" s="44" t="str">
        <f>IF(Wedstrijden!AV446="x","M","")</f>
        <v/>
      </c>
      <c r="DN373" s="44" t="str">
        <f>IF(Wedstrijden!AW446="x","Z","")</f>
        <v/>
      </c>
    </row>
    <row r="374" spans="1:118" ht="15">
      <c r="A374" s="48" t="e">
        <f>Wedstrijden!#REF!</f>
        <v>#REF!</v>
      </c>
      <c r="B374" s="44" t="str">
        <f>IFERROR(VLOOKUP(Wedstrijden!E448,Wedstrijdlocaties!$B$2:$E$499,2,FALSE),"")</f>
        <v/>
      </c>
      <c r="C374" s="44" t="str">
        <f>Wedstrijden!F448</f>
        <v>Oudesluis</v>
      </c>
      <c r="D374" s="44" t="str">
        <f>IFERROR(VLOOKUP(Wedstrijden!G448,Organisaties!$B$2:$C$501,2,FALSE),"")</f>
        <v/>
      </c>
      <c r="E374" s="44" t="str">
        <f>IFERROR(VLOOKUP(Wedstrijden!G448,Organisaties!$B$2:$F$501,5,FALSE),"")</f>
        <v/>
      </c>
      <c r="F374" s="44" t="str">
        <f>IF(Wedstrijden!BC448&lt;&gt;"",Wedstrijden!BC448,"")</f>
        <v/>
      </c>
      <c r="G374" s="44">
        <f>IF(Wedstrijden!AY448="Indoor",1,0)</f>
        <v>0</v>
      </c>
      <c r="H374" s="44">
        <f>Wedstrijden!AZ448</f>
        <v>0</v>
      </c>
      <c r="I374" s="44" t="str">
        <f>IF(Wedstrijden!AX448="Nee",0,IF(Wedstrijden!AX448="Ja",1,""))</f>
        <v/>
      </c>
      <c r="J374" s="44" t="str">
        <f>IF(Wedstrijden!BA448&lt;&gt;"",Wedstrijden!BA448,"")</f>
        <v/>
      </c>
      <c r="W374" s="45"/>
      <c r="AE374" s="45"/>
      <c r="AN374" s="45"/>
      <c r="AU374" s="45"/>
      <c r="BA374" s="45"/>
      <c r="BE374" s="45"/>
      <c r="BJ374" s="44" t="str">
        <f>IF(COUNTA(Wedstrijden!I448:S448)&lt;&gt;0,1,"")</f>
        <v/>
      </c>
      <c r="BK374" s="44" t="str">
        <f t="shared" si="30"/>
        <v/>
      </c>
      <c r="BL374" s="44" t="str">
        <f>IF(Wedstrijden!I448="x","AA","")</f>
        <v/>
      </c>
      <c r="BM374" s="44" t="str">
        <f>IF(Wedstrijden!J448="x","A","")</f>
        <v/>
      </c>
      <c r="BN374" s="44" t="str">
        <f>IF(Wedstrijden!K448="x","B1","")</f>
        <v/>
      </c>
      <c r="BO374" s="44" t="str">
        <f>IF(Wedstrijden!L448="x","BB","")</f>
        <v/>
      </c>
      <c r="BP374" s="44" t="str">
        <f>IF(Wedstrijden!M448="x","B","")</f>
        <v/>
      </c>
      <c r="BQ374" s="44" t="str">
        <f>IF(Wedstrijden!N448="x","L1","")</f>
        <v/>
      </c>
      <c r="BR374" s="44" t="str">
        <f>IF(Wedstrijden!O448="x","L2","")</f>
        <v/>
      </c>
      <c r="BS374" s="44" t="str">
        <f>IF(Wedstrijden!P448="x","M1","")</f>
        <v/>
      </c>
      <c r="BT374" s="44" t="str">
        <f>IF(Wedstrijden!Q448="x","M2","")</f>
        <v/>
      </c>
      <c r="BU374" s="44" t="str">
        <f>IF(Wedstrijden!R448="x","Z1","")</f>
        <v/>
      </c>
      <c r="BV374" s="44" t="str">
        <f>IF(Wedstrijden!S448="x","Z2","")</f>
        <v/>
      </c>
      <c r="BW374" s="44">
        <f>IF(COUNTA(Wedstrijden!T448:AB448)&lt;&gt;0,1,"")</f>
        <v>1</v>
      </c>
      <c r="BX374" s="44">
        <f t="shared" si="31"/>
        <v>1</v>
      </c>
      <c r="BY374" s="44" t="str">
        <f>IF(Wedstrijden!T448="x","BB","")</f>
        <v>BB</v>
      </c>
      <c r="BZ374" s="44" t="str">
        <f>IF(Wedstrijden!U448="x","B","")</f>
        <v>B</v>
      </c>
      <c r="CA374" s="44" t="str">
        <f>IF(Wedstrijden!V448="x","L1","")</f>
        <v>L1</v>
      </c>
      <c r="CB374" s="44" t="str">
        <f>IF(Wedstrijden!W448="x","L2","")</f>
        <v>L2</v>
      </c>
      <c r="CC374" s="44" t="str">
        <f>IF(Wedstrijden!X448="x","M1","")</f>
        <v>M1</v>
      </c>
      <c r="CD374" s="44" t="str">
        <f>IF(Wedstrijden!Y448="x","M2","")</f>
        <v>M2</v>
      </c>
      <c r="CE374" s="44" t="str">
        <f>IF(Wedstrijden!Z448="x","Z1","")</f>
        <v/>
      </c>
      <c r="CF374" s="44" t="str">
        <f>IF(Wedstrijden!AA448="x","Z2","")</f>
        <v/>
      </c>
      <c r="CG374" s="44" t="str">
        <f>IF(Wedstrijden!AB448="x","ZZL","")</f>
        <v/>
      </c>
      <c r="CL374" s="44" t="str">
        <f>IF(COUNTA(Wedstrijden!AC448:AJ448)&lt;&gt;0,2,"")</f>
        <v/>
      </c>
      <c r="CM374" s="44" t="str">
        <f t="shared" si="32"/>
        <v/>
      </c>
      <c r="CN374" s="44" t="str">
        <f>IF(Wedstrijden!AC448="x","AA","")</f>
        <v/>
      </c>
      <c r="CO374" s="44" t="str">
        <f>IF(Wedstrijden!AD448="x","A","")</f>
        <v/>
      </c>
      <c r="CP374" s="44" t="str">
        <f>IF(Wedstrijden!AE448="x","BB","")</f>
        <v/>
      </c>
      <c r="CQ374" s="44" t="str">
        <f>IF(Wedstrijden!AF448="x","B","")</f>
        <v/>
      </c>
      <c r="CR374" s="44" t="str">
        <f>IF(Wedstrijden!AG448="x","L","")</f>
        <v/>
      </c>
      <c r="CS374" s="44" t="str">
        <f>IF(Wedstrijden!AH448="x","M","")</f>
        <v/>
      </c>
      <c r="CT374" s="44" t="str">
        <f>IF(Wedstrijden!AI448="x","Z","")</f>
        <v/>
      </c>
      <c r="CU374" s="44" t="str">
        <f>IF(Wedstrijden!AJ448="x","ZZ","")</f>
        <v/>
      </c>
      <c r="CV374" s="44" t="str">
        <f>IF(COUNTA(Wedstrijden!AK448:AQ448)&lt;&gt;0,2,"")</f>
        <v/>
      </c>
      <c r="CW374" s="44" t="str">
        <f t="shared" si="33"/>
        <v/>
      </c>
      <c r="CX374" s="44" t="str">
        <f>IF(Wedstrijden!AK448="x","BB","")</f>
        <v/>
      </c>
      <c r="CY374" s="44" t="str">
        <f>IF(Wedstrijden!AL448="x","B","")</f>
        <v/>
      </c>
      <c r="CZ374" s="44" t="str">
        <f>IF(Wedstrijden!AM448="x","L","")</f>
        <v/>
      </c>
      <c r="DA374" s="44" t="str">
        <f>IF(Wedstrijden!AN448="x","M","")</f>
        <v/>
      </c>
      <c r="DB374" s="44" t="str">
        <f>IF(Wedstrijden!AO448="x","Z","")</f>
        <v/>
      </c>
      <c r="DC374" s="44" t="str">
        <f>IF(Wedstrijden!AP448="x","ZZ","")</f>
        <v/>
      </c>
      <c r="DD374" s="44" t="str">
        <f>IF(Wedstrijden!AQ448="x","1.40","")</f>
        <v/>
      </c>
      <c r="DE374" s="44" t="str">
        <f>IF(COUNTA(Wedstrijden!AR448:AT448)&lt;&gt;0,6,"")</f>
        <v/>
      </c>
      <c r="DF374" s="44" t="str">
        <f t="shared" si="34"/>
        <v/>
      </c>
      <c r="DG374" s="44" t="str">
        <f>IF(Wedstrijden!AR448="x","L","")</f>
        <v/>
      </c>
      <c r="DH374" s="44" t="str">
        <f>IF(Wedstrijden!AS448="x","M","")</f>
        <v/>
      </c>
      <c r="DI374" s="44" t="str">
        <f>IF(Wedstrijden!AT448="x","Z","")</f>
        <v/>
      </c>
      <c r="DJ374" s="44" t="str">
        <f>IF(COUNTA(Wedstrijden!AU448:AW448)&lt;&gt;0,6,"")</f>
        <v/>
      </c>
      <c r="DK374" s="44" t="str">
        <f t="shared" si="35"/>
        <v/>
      </c>
      <c r="DL374" s="44" t="str">
        <f>IF(Wedstrijden!AU448="x","L","")</f>
        <v/>
      </c>
      <c r="DM374" s="44" t="str">
        <f>IF(Wedstrijden!AV448="x","M","")</f>
        <v/>
      </c>
      <c r="DN374" s="44" t="str">
        <f>IF(Wedstrijden!AW448="x","Z","")</f>
        <v/>
      </c>
    </row>
    <row r="375" spans="1:118" ht="15">
      <c r="A375" s="48" t="e">
        <f>Wedstrijden!#REF!</f>
        <v>#REF!</v>
      </c>
      <c r="B375" s="44">
        <f>IFERROR(VLOOKUP(Wedstrijden!E449,Wedstrijdlocaties!$B$2:$E$499,2,FALSE),"")</f>
        <v>849142</v>
      </c>
      <c r="C375" s="44" t="str">
        <f>Wedstrijden!F449</f>
        <v>Barsingerhorn</v>
      </c>
      <c r="D375" s="44" t="str">
        <f>IFERROR(VLOOKUP(Wedstrijden!G449,Organisaties!$B$2:$C$501,2,FALSE),"")</f>
        <v/>
      </c>
      <c r="E375" s="44" t="str">
        <f>IFERROR(VLOOKUP(Wedstrijden!G449,Organisaties!$B$2:$F$501,5,FALSE),"")</f>
        <v/>
      </c>
      <c r="F375" s="44" t="str">
        <f>IF(Wedstrijden!BC449&lt;&gt;"",Wedstrijden!BC449,"")</f>
        <v/>
      </c>
      <c r="G375" s="44">
        <f>IF(Wedstrijden!AY449="Indoor",1,0)</f>
        <v>0</v>
      </c>
      <c r="H375" s="44" t="str">
        <f>Wedstrijden!AZ449</f>
        <v>Nee</v>
      </c>
      <c r="I375" s="44" t="str">
        <f>IF(Wedstrijden!AX449="Nee",0,IF(Wedstrijden!AX449="Ja",1,""))</f>
        <v/>
      </c>
      <c r="J375" s="44" t="str">
        <f>IF(Wedstrijden!BA449&lt;&gt;"",Wedstrijden!BA449,"")</f>
        <v>Outdoor</v>
      </c>
      <c r="W375" s="45"/>
      <c r="AE375" s="45"/>
      <c r="AN375" s="45"/>
      <c r="AU375" s="45"/>
      <c r="BA375" s="45"/>
      <c r="BE375" s="45"/>
      <c r="BJ375" s="44" t="str">
        <f>IF(COUNTA(Wedstrijden!I449:S449)&lt;&gt;0,1,"")</f>
        <v/>
      </c>
      <c r="BK375" s="44" t="str">
        <f t="shared" si="30"/>
        <v/>
      </c>
      <c r="BL375" s="44" t="str">
        <f>IF(Wedstrijden!I449="x","AA","")</f>
        <v/>
      </c>
      <c r="BM375" s="44" t="str">
        <f>IF(Wedstrijden!J449="x","A","")</f>
        <v/>
      </c>
      <c r="BN375" s="44" t="str">
        <f>IF(Wedstrijden!K449="x","B1","")</f>
        <v/>
      </c>
      <c r="BO375" s="44" t="str">
        <f>IF(Wedstrijden!L449="x","BB","")</f>
        <v/>
      </c>
      <c r="BP375" s="44" t="str">
        <f>IF(Wedstrijden!M449="x","B","")</f>
        <v/>
      </c>
      <c r="BQ375" s="44" t="str">
        <f>IF(Wedstrijden!N449="x","L1","")</f>
        <v/>
      </c>
      <c r="BR375" s="44" t="str">
        <f>IF(Wedstrijden!O449="x","L2","")</f>
        <v/>
      </c>
      <c r="BS375" s="44" t="str">
        <f>IF(Wedstrijden!P449="x","M1","")</f>
        <v/>
      </c>
      <c r="BT375" s="44" t="str">
        <f>IF(Wedstrijden!Q449="x","M2","")</f>
        <v/>
      </c>
      <c r="BU375" s="44" t="str">
        <f>IF(Wedstrijden!R449="x","Z1","")</f>
        <v/>
      </c>
      <c r="BV375" s="44" t="str">
        <f>IF(Wedstrijden!S449="x","Z2","")</f>
        <v/>
      </c>
      <c r="BW375" s="44">
        <f>IF(COUNTA(Wedstrijden!T449:AB449)&lt;&gt;0,1,"")</f>
        <v>1</v>
      </c>
      <c r="BX375" s="44">
        <f t="shared" si="31"/>
        <v>1</v>
      </c>
      <c r="BY375" s="44" t="str">
        <f>IF(Wedstrijden!T449="x","BB","")</f>
        <v>BB</v>
      </c>
      <c r="BZ375" s="44" t="str">
        <f>IF(Wedstrijden!U449="x","B","")</f>
        <v>B</v>
      </c>
      <c r="CA375" s="44" t="str">
        <f>IF(Wedstrijden!V449="x","L1","")</f>
        <v>L1</v>
      </c>
      <c r="CB375" s="44" t="str">
        <f>IF(Wedstrijden!W449="x","L2","")</f>
        <v>L2</v>
      </c>
      <c r="CC375" s="44" t="str">
        <f>IF(Wedstrijden!X449="x","M1","")</f>
        <v>M1</v>
      </c>
      <c r="CD375" s="44" t="str">
        <f>IF(Wedstrijden!Y449="x","M2","")</f>
        <v>M2</v>
      </c>
      <c r="CE375" s="44" t="str">
        <f>IF(Wedstrijden!Z449="x","Z1","")</f>
        <v>Z1</v>
      </c>
      <c r="CF375" s="44" t="str">
        <f>IF(Wedstrijden!AA449="x","Z2","")</f>
        <v>Z2</v>
      </c>
      <c r="CG375" s="44" t="str">
        <f>IF(Wedstrijden!AB449="x","ZZL","")</f>
        <v/>
      </c>
      <c r="CL375" s="44" t="str">
        <f>IF(COUNTA(Wedstrijden!AC449:AJ449)&lt;&gt;0,2,"")</f>
        <v/>
      </c>
      <c r="CM375" s="44" t="str">
        <f t="shared" si="32"/>
        <v/>
      </c>
      <c r="CN375" s="44" t="str">
        <f>IF(Wedstrijden!AC449="x","AA","")</f>
        <v/>
      </c>
      <c r="CO375" s="44" t="str">
        <f>IF(Wedstrijden!AD449="x","A","")</f>
        <v/>
      </c>
      <c r="CP375" s="44" t="str">
        <f>IF(Wedstrijden!AE449="x","BB","")</f>
        <v/>
      </c>
      <c r="CQ375" s="44" t="str">
        <f>IF(Wedstrijden!AF449="x","B","")</f>
        <v/>
      </c>
      <c r="CR375" s="44" t="str">
        <f>IF(Wedstrijden!AG449="x","L","")</f>
        <v/>
      </c>
      <c r="CS375" s="44" t="str">
        <f>IF(Wedstrijden!AH449="x","M","")</f>
        <v/>
      </c>
      <c r="CT375" s="44" t="str">
        <f>IF(Wedstrijden!AI449="x","Z","")</f>
        <v/>
      </c>
      <c r="CU375" s="44" t="str">
        <f>IF(Wedstrijden!AJ449="x","ZZ","")</f>
        <v/>
      </c>
      <c r="CV375" s="44" t="str">
        <f>IF(COUNTA(Wedstrijden!AK449:AQ449)&lt;&gt;0,2,"")</f>
        <v/>
      </c>
      <c r="CW375" s="44" t="str">
        <f t="shared" si="33"/>
        <v/>
      </c>
      <c r="CX375" s="44" t="str">
        <f>IF(Wedstrijden!AK449="x","BB","")</f>
        <v/>
      </c>
      <c r="CY375" s="44" t="str">
        <f>IF(Wedstrijden!AL449="x","B","")</f>
        <v/>
      </c>
      <c r="CZ375" s="44" t="str">
        <f>IF(Wedstrijden!AM449="x","L","")</f>
        <v/>
      </c>
      <c r="DA375" s="44" t="str">
        <f>IF(Wedstrijden!AN449="x","M","")</f>
        <v/>
      </c>
      <c r="DB375" s="44" t="str">
        <f>IF(Wedstrijden!AO449="x","Z","")</f>
        <v/>
      </c>
      <c r="DC375" s="44" t="str">
        <f>IF(Wedstrijden!AP449="x","ZZ","")</f>
        <v/>
      </c>
      <c r="DD375" s="44" t="str">
        <f>IF(Wedstrijden!AQ449="x","1.40","")</f>
        <v/>
      </c>
      <c r="DE375" s="44" t="str">
        <f>IF(COUNTA(Wedstrijden!AR449:AT449)&lt;&gt;0,6,"")</f>
        <v/>
      </c>
      <c r="DF375" s="44" t="str">
        <f t="shared" si="34"/>
        <v/>
      </c>
      <c r="DG375" s="44" t="str">
        <f>IF(Wedstrijden!AR449="x","L","")</f>
        <v/>
      </c>
      <c r="DH375" s="44" t="str">
        <f>IF(Wedstrijden!AS449="x","M","")</f>
        <v/>
      </c>
      <c r="DI375" s="44" t="str">
        <f>IF(Wedstrijden!AT449="x","Z","")</f>
        <v/>
      </c>
      <c r="DJ375" s="44" t="str">
        <f>IF(COUNTA(Wedstrijden!AU449:AW449)&lt;&gt;0,6,"")</f>
        <v/>
      </c>
      <c r="DK375" s="44" t="str">
        <f t="shared" si="35"/>
        <v/>
      </c>
      <c r="DL375" s="44" t="str">
        <f>IF(Wedstrijden!AU449="x","L","")</f>
        <v/>
      </c>
      <c r="DM375" s="44" t="str">
        <f>IF(Wedstrijden!AV449="x","M","")</f>
        <v/>
      </c>
      <c r="DN375" s="44" t="str">
        <f>IF(Wedstrijden!AW449="x","Z","")</f>
        <v/>
      </c>
    </row>
    <row r="376" spans="1:118" ht="15">
      <c r="A376" s="48" t="e">
        <f>Wedstrijden!#REF!</f>
        <v>#REF!</v>
      </c>
      <c r="B376" s="44">
        <f>IFERROR(VLOOKUP(Wedstrijden!E450,Wedstrijdlocaties!$B$2:$E$499,2,FALSE),"")</f>
        <v>960179</v>
      </c>
      <c r="C376" s="44" t="str">
        <f>Wedstrijden!F450</f>
        <v>Berkhout</v>
      </c>
      <c r="D376" s="44">
        <f>IFERROR(VLOOKUP(Wedstrijden!G450,Organisaties!$B$2:$C$501,2,FALSE),"")</f>
        <v>778602</v>
      </c>
      <c r="E376" s="44" t="str">
        <f>IFERROR(VLOOKUP(Wedstrijden!G450,Organisaties!$B$2:$F$501,5,FALSE),"")</f>
        <v>V31007</v>
      </c>
      <c r="F376" s="44" t="str">
        <f>IF(Wedstrijden!BC450&lt;&gt;"",Wedstrijden!BC450,"")</f>
        <v/>
      </c>
      <c r="G376" s="44">
        <f>IF(Wedstrijden!AY450="Indoor",1,0)</f>
        <v>0</v>
      </c>
      <c r="H376" s="44">
        <f>Wedstrijden!AZ450</f>
        <v>0</v>
      </c>
      <c r="I376" s="44" t="str">
        <f>IF(Wedstrijden!AX450="Nee",0,IF(Wedstrijden!AX450="Ja",1,""))</f>
        <v/>
      </c>
      <c r="J376" s="44" t="str">
        <f>IF(Wedstrijden!BA450&lt;&gt;"",Wedstrijden!BA450,"")</f>
        <v/>
      </c>
      <c r="W376" s="45"/>
      <c r="AE376" s="45"/>
      <c r="AN376" s="45"/>
      <c r="AU376" s="45"/>
      <c r="BA376" s="45"/>
      <c r="BE376" s="45"/>
      <c r="BJ376" s="44" t="str">
        <f>IF(COUNTA(Wedstrijden!I450:S450)&lt;&gt;0,1,"")</f>
        <v/>
      </c>
      <c r="BK376" s="44" t="str">
        <f t="shared" si="30"/>
        <v/>
      </c>
      <c r="BL376" s="44" t="str">
        <f>IF(Wedstrijden!I450="x","AA","")</f>
        <v/>
      </c>
      <c r="BM376" s="44" t="str">
        <f>IF(Wedstrijden!J450="x","A","")</f>
        <v/>
      </c>
      <c r="BN376" s="44" t="str">
        <f>IF(Wedstrijden!K450="x","B1","")</f>
        <v/>
      </c>
      <c r="BO376" s="44" t="str">
        <f>IF(Wedstrijden!L450="x","BB","")</f>
        <v/>
      </c>
      <c r="BP376" s="44" t="str">
        <f>IF(Wedstrijden!M450="x","B","")</f>
        <v/>
      </c>
      <c r="BQ376" s="44" t="str">
        <f>IF(Wedstrijden!N450="x","L1","")</f>
        <v/>
      </c>
      <c r="BR376" s="44" t="str">
        <f>IF(Wedstrijden!O450="x","L2","")</f>
        <v/>
      </c>
      <c r="BS376" s="44" t="str">
        <f>IF(Wedstrijden!P450="x","M1","")</f>
        <v/>
      </c>
      <c r="BT376" s="44" t="str">
        <f>IF(Wedstrijden!Q450="x","M2","")</f>
        <v/>
      </c>
      <c r="BU376" s="44" t="str">
        <f>IF(Wedstrijden!R450="x","Z1","")</f>
        <v/>
      </c>
      <c r="BV376" s="44" t="str">
        <f>IF(Wedstrijden!S450="x","Z2","")</f>
        <v/>
      </c>
      <c r="BW376" s="44">
        <f>IF(COUNTA(Wedstrijden!T450:AB450)&lt;&gt;0,1,"")</f>
        <v>1</v>
      </c>
      <c r="BX376" s="44">
        <f t="shared" si="31"/>
        <v>1</v>
      </c>
      <c r="BY376" s="44" t="str">
        <f>IF(Wedstrijden!T450="x","BB","")</f>
        <v/>
      </c>
      <c r="BZ376" s="44" t="str">
        <f>IF(Wedstrijden!U450="x","B","")</f>
        <v>B</v>
      </c>
      <c r="CA376" s="44" t="str">
        <f>IF(Wedstrijden!V450="x","L1","")</f>
        <v>L1</v>
      </c>
      <c r="CB376" s="44" t="str">
        <f>IF(Wedstrijden!W450="x","L2","")</f>
        <v>L2</v>
      </c>
      <c r="CC376" s="44" t="str">
        <f>IF(Wedstrijden!X450="x","M1","")</f>
        <v>M1</v>
      </c>
      <c r="CD376" s="44" t="str">
        <f>IF(Wedstrijden!Y450="x","M2","")</f>
        <v>M2</v>
      </c>
      <c r="CE376" s="44" t="str">
        <f>IF(Wedstrijden!Z450="x","Z1","")</f>
        <v>Z1</v>
      </c>
      <c r="CF376" s="44" t="str">
        <f>IF(Wedstrijden!AA450="x","Z2","")</f>
        <v>Z2</v>
      </c>
      <c r="CG376" s="44" t="str">
        <f>IF(Wedstrijden!AB450="x","ZZL","")</f>
        <v>ZZL</v>
      </c>
      <c r="CL376" s="44" t="str">
        <f>IF(COUNTA(Wedstrijden!AC450:AJ450)&lt;&gt;0,2,"")</f>
        <v/>
      </c>
      <c r="CM376" s="44" t="str">
        <f t="shared" si="32"/>
        <v/>
      </c>
      <c r="CN376" s="44" t="str">
        <f>IF(Wedstrijden!AC450="x","AA","")</f>
        <v/>
      </c>
      <c r="CO376" s="44" t="str">
        <f>IF(Wedstrijden!AD450="x","A","")</f>
        <v/>
      </c>
      <c r="CP376" s="44" t="str">
        <f>IF(Wedstrijden!AE450="x","BB","")</f>
        <v/>
      </c>
      <c r="CQ376" s="44" t="str">
        <f>IF(Wedstrijden!AF450="x","B","")</f>
        <v/>
      </c>
      <c r="CR376" s="44" t="str">
        <f>IF(Wedstrijden!AG450="x","L","")</f>
        <v/>
      </c>
      <c r="CS376" s="44" t="str">
        <f>IF(Wedstrijden!AH450="x","M","")</f>
        <v/>
      </c>
      <c r="CT376" s="44" t="str">
        <f>IF(Wedstrijden!AI450="x","Z","")</f>
        <v/>
      </c>
      <c r="CU376" s="44" t="str">
        <f>IF(Wedstrijden!AJ450="x","ZZ","")</f>
        <v/>
      </c>
      <c r="CV376" s="44" t="str">
        <f>IF(COUNTA(Wedstrijden!AK450:AQ450)&lt;&gt;0,2,"")</f>
        <v/>
      </c>
      <c r="CW376" s="44" t="str">
        <f t="shared" si="33"/>
        <v/>
      </c>
      <c r="CX376" s="44" t="str">
        <f>IF(Wedstrijden!AK450="x","BB","")</f>
        <v/>
      </c>
      <c r="CY376" s="44" t="str">
        <f>IF(Wedstrijden!AL450="x","B","")</f>
        <v/>
      </c>
      <c r="CZ376" s="44" t="str">
        <f>IF(Wedstrijden!AM450="x","L","")</f>
        <v/>
      </c>
      <c r="DA376" s="44" t="str">
        <f>IF(Wedstrijden!AN450="x","M","")</f>
        <v/>
      </c>
      <c r="DB376" s="44" t="str">
        <f>IF(Wedstrijden!AO450="x","Z","")</f>
        <v/>
      </c>
      <c r="DC376" s="44" t="str">
        <f>IF(Wedstrijden!AP450="x","ZZ","")</f>
        <v/>
      </c>
      <c r="DD376" s="44" t="str">
        <f>IF(Wedstrijden!AQ450="x","1.40","")</f>
        <v/>
      </c>
      <c r="DE376" s="44" t="str">
        <f>IF(COUNTA(Wedstrijden!AR450:AT450)&lt;&gt;0,6,"")</f>
        <v/>
      </c>
      <c r="DF376" s="44" t="str">
        <f t="shared" si="34"/>
        <v/>
      </c>
      <c r="DG376" s="44" t="str">
        <f>IF(Wedstrijden!AR450="x","L","")</f>
        <v/>
      </c>
      <c r="DH376" s="44" t="str">
        <f>IF(Wedstrijden!AS450="x","M","")</f>
        <v/>
      </c>
      <c r="DI376" s="44" t="str">
        <f>IF(Wedstrijden!AT450="x","Z","")</f>
        <v/>
      </c>
      <c r="DJ376" s="44">
        <f>IF(COUNTA(Wedstrijden!AU450:AW450)&lt;&gt;0,6,"")</f>
        <v>6</v>
      </c>
      <c r="DK376" s="44">
        <f t="shared" si="35"/>
        <v>1</v>
      </c>
      <c r="DL376" s="44" t="str">
        <f>IF(Wedstrijden!AU450="x","L","")</f>
        <v/>
      </c>
      <c r="DM376" s="44" t="str">
        <f>IF(Wedstrijden!AV450="x","M","")</f>
        <v/>
      </c>
      <c r="DN376" s="44" t="str">
        <f>IF(Wedstrijden!AW450="x","Z","")</f>
        <v/>
      </c>
    </row>
    <row r="377" spans="1:118" ht="15">
      <c r="A377" s="48" t="e">
        <f>Wedstrijden!#REF!</f>
        <v>#REF!</v>
      </c>
      <c r="B377" s="44" t="str">
        <f>IFERROR(VLOOKUP(Wedstrijden!E451,Wedstrijdlocaties!$B$2:$E$499,2,FALSE),"")</f>
        <v>V12346</v>
      </c>
      <c r="C377" s="44" t="str">
        <f>Wedstrijden!F451</f>
        <v>Oudkarspel</v>
      </c>
      <c r="D377" s="44" t="str">
        <f>IFERROR(VLOOKUP(Wedstrijden!G451,Organisaties!$B$2:$C$501,2,FALSE),"")</f>
        <v/>
      </c>
      <c r="E377" s="44" t="str">
        <f>IFERROR(VLOOKUP(Wedstrijden!G451,Organisaties!$B$2:$F$501,5,FALSE),"")</f>
        <v/>
      </c>
      <c r="F377" s="44" t="str">
        <f>IF(Wedstrijden!BC451&lt;&gt;"",Wedstrijden!BC451,"")</f>
        <v/>
      </c>
      <c r="G377" s="44">
        <f>IF(Wedstrijden!AY451="Indoor",1,0)</f>
        <v>0</v>
      </c>
      <c r="H377" s="44" t="str">
        <f>Wedstrijden!AZ451</f>
        <v>Onbeperkt</v>
      </c>
      <c r="I377" s="44">
        <f>IF(Wedstrijden!AX451="Nee",0,IF(Wedstrijden!AX451="Ja",1,""))</f>
        <v>0</v>
      </c>
      <c r="J377" s="44" t="str">
        <f>IF(Wedstrijden!BA451&lt;&gt;"",Wedstrijden!BA451,"")</f>
        <v/>
      </c>
      <c r="W377" s="45"/>
      <c r="AE377" s="45"/>
      <c r="AN377" s="45"/>
      <c r="AU377" s="45"/>
      <c r="BA377" s="45"/>
      <c r="BE377" s="45"/>
      <c r="BJ377" s="44" t="str">
        <f>IF(COUNTA(Wedstrijden!I451:S451)&lt;&gt;0,1,"")</f>
        <v/>
      </c>
      <c r="BK377" s="44" t="str">
        <f t="shared" si="30"/>
        <v/>
      </c>
      <c r="BL377" s="44" t="str">
        <f>IF(Wedstrijden!I451="x","AA","")</f>
        <v/>
      </c>
      <c r="BM377" s="44" t="str">
        <f>IF(Wedstrijden!J451="x","A","")</f>
        <v/>
      </c>
      <c r="BN377" s="44" t="str">
        <f>IF(Wedstrijden!K451="x","B1","")</f>
        <v/>
      </c>
      <c r="BO377" s="44" t="str">
        <f>IF(Wedstrijden!L451="x","BB","")</f>
        <v/>
      </c>
      <c r="BP377" s="44" t="str">
        <f>IF(Wedstrijden!M451="x","B","")</f>
        <v/>
      </c>
      <c r="BQ377" s="44" t="str">
        <f>IF(Wedstrijden!N451="x","L1","")</f>
        <v/>
      </c>
      <c r="BR377" s="44" t="str">
        <f>IF(Wedstrijden!O451="x","L2","")</f>
        <v/>
      </c>
      <c r="BS377" s="44" t="str">
        <f>IF(Wedstrijden!P451="x","M1","")</f>
        <v/>
      </c>
      <c r="BT377" s="44" t="str">
        <f>IF(Wedstrijden!Q451="x","M2","")</f>
        <v/>
      </c>
      <c r="BU377" s="44" t="str">
        <f>IF(Wedstrijden!R451="x","Z1","")</f>
        <v/>
      </c>
      <c r="BV377" s="44" t="str">
        <f>IF(Wedstrijden!S451="x","Z2","")</f>
        <v/>
      </c>
      <c r="BW377" s="44" t="str">
        <f>IF(COUNTA(Wedstrijden!T451:AB451)&lt;&gt;0,1,"")</f>
        <v/>
      </c>
      <c r="BX377" s="44" t="str">
        <f t="shared" si="31"/>
        <v/>
      </c>
      <c r="BY377" s="44" t="str">
        <f>IF(Wedstrijden!T451="x","BB","")</f>
        <v/>
      </c>
      <c r="BZ377" s="44" t="str">
        <f>IF(Wedstrijden!U451="x","B","")</f>
        <v/>
      </c>
      <c r="CA377" s="44" t="str">
        <f>IF(Wedstrijden!V451="x","L1","")</f>
        <v/>
      </c>
      <c r="CB377" s="44" t="str">
        <f>IF(Wedstrijden!W451="x","L2","")</f>
        <v/>
      </c>
      <c r="CC377" s="44" t="str">
        <f>IF(Wedstrijden!X451="x","M1","")</f>
        <v/>
      </c>
      <c r="CD377" s="44" t="str">
        <f>IF(Wedstrijden!Y451="x","M2","")</f>
        <v/>
      </c>
      <c r="CE377" s="44" t="str">
        <f>IF(Wedstrijden!Z451="x","Z1","")</f>
        <v/>
      </c>
      <c r="CF377" s="44" t="str">
        <f>IF(Wedstrijden!AA451="x","Z2","")</f>
        <v/>
      </c>
      <c r="CG377" s="44" t="str">
        <f>IF(Wedstrijden!AB451="x","ZZL","")</f>
        <v/>
      </c>
      <c r="CL377" s="44" t="str">
        <f>IF(COUNTA(Wedstrijden!AC451:AJ451)&lt;&gt;0,2,"")</f>
        <v/>
      </c>
      <c r="CM377" s="44" t="str">
        <f t="shared" si="32"/>
        <v/>
      </c>
      <c r="CN377" s="44" t="str">
        <f>IF(Wedstrijden!AC451="x","AA","")</f>
        <v/>
      </c>
      <c r="CO377" s="44" t="str">
        <f>IF(Wedstrijden!AD451="x","A","")</f>
        <v/>
      </c>
      <c r="CP377" s="44" t="str">
        <f>IF(Wedstrijden!AE451="x","BB","")</f>
        <v/>
      </c>
      <c r="CQ377" s="44" t="str">
        <f>IF(Wedstrijden!AF451="x","B","")</f>
        <v/>
      </c>
      <c r="CR377" s="44" t="str">
        <f>IF(Wedstrijden!AG451="x","L","")</f>
        <v/>
      </c>
      <c r="CS377" s="44" t="str">
        <f>IF(Wedstrijden!AH451="x","M","")</f>
        <v/>
      </c>
      <c r="CT377" s="44" t="str">
        <f>IF(Wedstrijden!AI451="x","Z","")</f>
        <v/>
      </c>
      <c r="CU377" s="44" t="str">
        <f>IF(Wedstrijden!AJ451="x","ZZ","")</f>
        <v/>
      </c>
      <c r="CV377" s="44">
        <f>IF(COUNTA(Wedstrijden!AK451:AQ451)&lt;&gt;0,2,"")</f>
        <v>2</v>
      </c>
      <c r="CW377" s="44">
        <f t="shared" si="33"/>
        <v>1</v>
      </c>
      <c r="CX377" s="44" t="str">
        <f>IF(Wedstrijden!AK451="x","BB","")</f>
        <v>BB</v>
      </c>
      <c r="CY377" s="44" t="str">
        <f>IF(Wedstrijden!AL451="x","B","")</f>
        <v>B</v>
      </c>
      <c r="CZ377" s="44" t="str">
        <f>IF(Wedstrijden!AM451="x","L","")</f>
        <v>L</v>
      </c>
      <c r="DA377" s="44" t="str">
        <f>IF(Wedstrijden!AN451="x","M","")</f>
        <v>M</v>
      </c>
      <c r="DB377" s="44" t="str">
        <f>IF(Wedstrijden!AO451="x","Z","")</f>
        <v>Z</v>
      </c>
      <c r="DC377" s="44" t="str">
        <f>IF(Wedstrijden!AP451="x","ZZ","")</f>
        <v>ZZ</v>
      </c>
      <c r="DD377" s="44" t="str">
        <f>IF(Wedstrijden!AQ451="x","1.40","")</f>
        <v/>
      </c>
      <c r="DE377" s="44" t="str">
        <f>IF(COUNTA(Wedstrijden!AR451:AT451)&lt;&gt;0,6,"")</f>
        <v/>
      </c>
      <c r="DF377" s="44" t="str">
        <f t="shared" si="34"/>
        <v/>
      </c>
      <c r="DG377" s="44" t="str">
        <f>IF(Wedstrijden!AR451="x","L","")</f>
        <v/>
      </c>
      <c r="DH377" s="44" t="str">
        <f>IF(Wedstrijden!AS451="x","M","")</f>
        <v/>
      </c>
      <c r="DI377" s="44" t="str">
        <f>IF(Wedstrijden!AT451="x","Z","")</f>
        <v/>
      </c>
      <c r="DJ377" s="44" t="str">
        <f>IF(COUNTA(Wedstrijden!AU451:AW451)&lt;&gt;0,6,"")</f>
        <v/>
      </c>
      <c r="DK377" s="44" t="str">
        <f t="shared" si="35"/>
        <v/>
      </c>
      <c r="DL377" s="44" t="str">
        <f>IF(Wedstrijden!AU451="x","L","")</f>
        <v/>
      </c>
      <c r="DM377" s="44" t="str">
        <f>IF(Wedstrijden!AV451="x","M","")</f>
        <v/>
      </c>
      <c r="DN377" s="44" t="str">
        <f>IF(Wedstrijden!AW451="x","Z","")</f>
        <v/>
      </c>
    </row>
    <row r="378" spans="1:118" ht="15">
      <c r="A378" s="48" t="e">
        <f>Wedstrijden!#REF!</f>
        <v>#REF!</v>
      </c>
      <c r="B378" s="44">
        <f>IFERROR(VLOOKUP(Wedstrijden!E452,Wedstrijdlocaties!$B$2:$E$499,2,FALSE),"")</f>
        <v>927460</v>
      </c>
      <c r="C378" s="44" t="str">
        <f>Wedstrijden!F452</f>
        <v>Stompetoren</v>
      </c>
      <c r="D378" s="44" t="str">
        <f>IFERROR(VLOOKUP(Wedstrijden!G452,Organisaties!$B$2:$C$501,2,FALSE),"")</f>
        <v>V51605</v>
      </c>
      <c r="E378" s="44" t="str">
        <f>IFERROR(VLOOKUP(Wedstrijden!G452,Organisaties!$B$2:$F$501,5,FALSE),"")</f>
        <v>V31007</v>
      </c>
      <c r="F378" s="44" t="str">
        <f>IF(Wedstrijden!BC452&lt;&gt;"",Wedstrijden!BC452,"")</f>
        <v/>
      </c>
      <c r="G378" s="44">
        <f>IF(Wedstrijden!AY452="Indoor",1,0)</f>
        <v>0</v>
      </c>
      <c r="H378" s="44" t="str">
        <f>Wedstrijden!AZ452</f>
        <v>Onbeperkt</v>
      </c>
      <c r="I378" s="44">
        <f>IF(Wedstrijden!AX452="Nee",0,IF(Wedstrijden!AX452="Ja",1,""))</f>
        <v>0</v>
      </c>
      <c r="J378" s="44" t="str">
        <f>IF(Wedstrijden!BA452&lt;&gt;"",Wedstrijden!BA452,"")</f>
        <v/>
      </c>
      <c r="W378" s="45"/>
      <c r="AE378" s="45"/>
      <c r="AN378" s="45"/>
      <c r="AU378" s="45"/>
      <c r="BA378" s="45"/>
      <c r="BE378" s="45"/>
      <c r="BJ378" s="44">
        <f>IF(COUNTA(Wedstrijden!I452:S452)&lt;&gt;0,1,"")</f>
        <v>1</v>
      </c>
      <c r="BK378" s="44">
        <f t="shared" si="30"/>
        <v>2</v>
      </c>
      <c r="BL378" s="44" t="str">
        <f>IF(Wedstrijden!I452="x","AA","")</f>
        <v/>
      </c>
      <c r="BM378" s="44" t="str">
        <f>IF(Wedstrijden!J452="x","A","")</f>
        <v/>
      </c>
      <c r="BN378" s="44" t="str">
        <f>IF(Wedstrijden!K452="x","B1","")</f>
        <v/>
      </c>
      <c r="BO378" s="44" t="str">
        <f>IF(Wedstrijden!L452="x","BB","")</f>
        <v/>
      </c>
      <c r="BP378" s="44" t="str">
        <f>IF(Wedstrijden!M452="x","B","")</f>
        <v>B</v>
      </c>
      <c r="BQ378" s="44" t="str">
        <f>IF(Wedstrijden!N452="x","L1","")</f>
        <v>L1</v>
      </c>
      <c r="BR378" s="44" t="str">
        <f>IF(Wedstrijden!O452="x","L2","")</f>
        <v>L2</v>
      </c>
      <c r="BS378" s="44" t="str">
        <f>IF(Wedstrijden!P452="x","M1","")</f>
        <v>M1</v>
      </c>
      <c r="BT378" s="44" t="str">
        <f>IF(Wedstrijden!Q452="x","M2","")</f>
        <v>M2</v>
      </c>
      <c r="BU378" s="44" t="str">
        <f>IF(Wedstrijden!R452="x","Z1","")</f>
        <v/>
      </c>
      <c r="BV378" s="44" t="str">
        <f>IF(Wedstrijden!S452="x","Z2","")</f>
        <v/>
      </c>
      <c r="BW378" s="44">
        <f>IF(COUNTA(Wedstrijden!T452:AB452)&lt;&gt;0,1,"")</f>
        <v>1</v>
      </c>
      <c r="BX378" s="44">
        <f t="shared" si="31"/>
        <v>1</v>
      </c>
      <c r="BY378" s="44" t="str">
        <f>IF(Wedstrijden!T452="x","BB","")</f>
        <v/>
      </c>
      <c r="BZ378" s="44" t="str">
        <f>IF(Wedstrijden!U452="x","B","")</f>
        <v>B</v>
      </c>
      <c r="CA378" s="44" t="str">
        <f>IF(Wedstrijden!V452="x","L1","")</f>
        <v>L1</v>
      </c>
      <c r="CB378" s="44" t="str">
        <f>IF(Wedstrijden!W452="x","L2","")</f>
        <v>L2</v>
      </c>
      <c r="CC378" s="44" t="str">
        <f>IF(Wedstrijden!X452="x","M1","")</f>
        <v>M1</v>
      </c>
      <c r="CD378" s="44" t="str">
        <f>IF(Wedstrijden!Y452="x","M2","")</f>
        <v>M2</v>
      </c>
      <c r="CE378" s="44" t="str">
        <f>IF(Wedstrijden!Z452="x","Z1","")</f>
        <v/>
      </c>
      <c r="CF378" s="44" t="str">
        <f>IF(Wedstrijden!AA452="x","Z2","")</f>
        <v/>
      </c>
      <c r="CG378" s="44" t="str">
        <f>IF(Wedstrijden!AB452="x","ZZL","")</f>
        <v/>
      </c>
      <c r="CL378" s="44" t="str">
        <f>IF(COUNTA(Wedstrijden!AC452:AJ452)&lt;&gt;0,2,"")</f>
        <v/>
      </c>
      <c r="CM378" s="44" t="str">
        <f t="shared" si="32"/>
        <v/>
      </c>
      <c r="CN378" s="44" t="str">
        <f>IF(Wedstrijden!AC452="x","AA","")</f>
        <v/>
      </c>
      <c r="CO378" s="44" t="str">
        <f>IF(Wedstrijden!AD452="x","A","")</f>
        <v/>
      </c>
      <c r="CP378" s="44" t="str">
        <f>IF(Wedstrijden!AE452="x","BB","")</f>
        <v/>
      </c>
      <c r="CQ378" s="44" t="str">
        <f>IF(Wedstrijden!AF452="x","B","")</f>
        <v/>
      </c>
      <c r="CR378" s="44" t="str">
        <f>IF(Wedstrijden!AG452="x","L","")</f>
        <v/>
      </c>
      <c r="CS378" s="44" t="str">
        <f>IF(Wedstrijden!AH452="x","M","")</f>
        <v/>
      </c>
      <c r="CT378" s="44" t="str">
        <f>IF(Wedstrijden!AI452="x","Z","")</f>
        <v/>
      </c>
      <c r="CU378" s="44" t="str">
        <f>IF(Wedstrijden!AJ452="x","ZZ","")</f>
        <v/>
      </c>
      <c r="CV378" s="44" t="str">
        <f>IF(COUNTA(Wedstrijden!AK452:AQ452)&lt;&gt;0,2,"")</f>
        <v/>
      </c>
      <c r="CW378" s="44" t="str">
        <f t="shared" si="33"/>
        <v/>
      </c>
      <c r="CX378" s="44" t="str">
        <f>IF(Wedstrijden!AK452="x","BB","")</f>
        <v/>
      </c>
      <c r="CY378" s="44" t="str">
        <f>IF(Wedstrijden!AL452="x","B","")</f>
        <v/>
      </c>
      <c r="CZ378" s="44" t="str">
        <f>IF(Wedstrijden!AM452="x","L","")</f>
        <v/>
      </c>
      <c r="DA378" s="44" t="str">
        <f>IF(Wedstrijden!AN452="x","M","")</f>
        <v/>
      </c>
      <c r="DB378" s="44" t="str">
        <f>IF(Wedstrijden!AO452="x","Z","")</f>
        <v/>
      </c>
      <c r="DC378" s="44" t="str">
        <f>IF(Wedstrijden!AP452="x","ZZ","")</f>
        <v/>
      </c>
      <c r="DD378" s="44" t="str">
        <f>IF(Wedstrijden!AQ452="x","1.40","")</f>
        <v/>
      </c>
      <c r="DE378" s="44" t="str">
        <f>IF(COUNTA(Wedstrijden!AR452:AT452)&lt;&gt;0,6,"")</f>
        <v/>
      </c>
      <c r="DF378" s="44" t="str">
        <f t="shared" si="34"/>
        <v/>
      </c>
      <c r="DG378" s="44" t="str">
        <f>IF(Wedstrijden!AR452="x","L","")</f>
        <v/>
      </c>
      <c r="DH378" s="44" t="str">
        <f>IF(Wedstrijden!AS452="x","M","")</f>
        <v/>
      </c>
      <c r="DI378" s="44" t="str">
        <f>IF(Wedstrijden!AT452="x","Z","")</f>
        <v/>
      </c>
      <c r="DJ378" s="44" t="str">
        <f>IF(COUNTA(Wedstrijden!AU452:AW452)&lt;&gt;0,6,"")</f>
        <v/>
      </c>
      <c r="DK378" s="44" t="str">
        <f t="shared" si="35"/>
        <v/>
      </c>
      <c r="DL378" s="44" t="str">
        <f>IF(Wedstrijden!AU452="x","L","")</f>
        <v/>
      </c>
      <c r="DM378" s="44" t="str">
        <f>IF(Wedstrijden!AV452="x","M","")</f>
        <v/>
      </c>
      <c r="DN378" s="44" t="str">
        <f>IF(Wedstrijden!AW452="x","Z","")</f>
        <v/>
      </c>
    </row>
    <row r="379" spans="1:118" ht="15">
      <c r="A379" s="48" t="e">
        <f>Wedstrijden!#REF!</f>
        <v>#REF!</v>
      </c>
      <c r="B379" s="44" t="str">
        <f>IFERROR(VLOOKUP(Wedstrijden!E453,Wedstrijdlocaties!$B$2:$E$499,2,FALSE),"")</f>
        <v/>
      </c>
      <c r="C379" s="44" t="str">
        <f>Wedstrijden!F453</f>
        <v>Sint Maarten</v>
      </c>
      <c r="D379" s="44" t="str">
        <f>IFERROR(VLOOKUP(Wedstrijden!G453,Organisaties!$B$2:$C$501,2,FALSE),"")</f>
        <v>V60487</v>
      </c>
      <c r="E379" s="44" t="str">
        <f>IFERROR(VLOOKUP(Wedstrijden!G453,Organisaties!$B$2:$F$501,5,FALSE),"")</f>
        <v>V31007</v>
      </c>
      <c r="F379" s="44" t="str">
        <f>IF(Wedstrijden!BC453&lt;&gt;"",Wedstrijden!BC453,"")</f>
        <v/>
      </c>
      <c r="G379" s="44">
        <f>IF(Wedstrijden!AY453="Indoor",1,0)</f>
        <v>0</v>
      </c>
      <c r="H379" s="44">
        <f>Wedstrijden!AZ453</f>
        <v>0</v>
      </c>
      <c r="I379" s="44" t="str">
        <f>IF(Wedstrijden!AX453="Nee",0,IF(Wedstrijden!AX453="Ja",1,""))</f>
        <v/>
      </c>
      <c r="J379" s="44" t="str">
        <f>IF(Wedstrijden!BA453&lt;&gt;"",Wedstrijden!BA453,"")</f>
        <v/>
      </c>
      <c r="W379" s="45"/>
      <c r="AE379" s="45"/>
      <c r="AN379" s="45"/>
      <c r="AU379" s="45"/>
      <c r="BA379" s="45"/>
      <c r="BE379" s="45"/>
      <c r="BJ379" s="44">
        <f>IF(COUNTA(Wedstrijden!I453:S453)&lt;&gt;0,1,"")</f>
        <v>1</v>
      </c>
      <c r="BK379" s="44">
        <f t="shared" si="30"/>
        <v>2</v>
      </c>
      <c r="BL379" s="44" t="str">
        <f>IF(Wedstrijden!I453="x","AA","")</f>
        <v/>
      </c>
      <c r="BM379" s="44" t="str">
        <f>IF(Wedstrijden!J453="x","A","")</f>
        <v/>
      </c>
      <c r="BN379" s="44" t="str">
        <f>IF(Wedstrijden!K453="x","B1","")</f>
        <v/>
      </c>
      <c r="BO379" s="44" t="str">
        <f>IF(Wedstrijden!L453="x","BB","")</f>
        <v>BB</v>
      </c>
      <c r="BP379" s="44" t="str">
        <f>IF(Wedstrijden!M453="x","B","")</f>
        <v>B</v>
      </c>
      <c r="BQ379" s="44" t="str">
        <f>IF(Wedstrijden!N453="x","L1","")</f>
        <v>L1</v>
      </c>
      <c r="BR379" s="44" t="str">
        <f>IF(Wedstrijden!O453="x","L2","")</f>
        <v>L2</v>
      </c>
      <c r="BS379" s="44" t="str">
        <f>IF(Wedstrijden!P453="x","M1","")</f>
        <v>M1</v>
      </c>
      <c r="BT379" s="44" t="str">
        <f>IF(Wedstrijden!Q453="x","M2","")</f>
        <v>M2</v>
      </c>
      <c r="BU379" s="44" t="str">
        <f>IF(Wedstrijden!R453="x","Z1","")</f>
        <v>Z1</v>
      </c>
      <c r="BV379" s="44" t="str">
        <f>IF(Wedstrijden!S453="x","Z2","")</f>
        <v>Z2</v>
      </c>
      <c r="BW379" s="44">
        <f>IF(COUNTA(Wedstrijden!T453:AB453)&lt;&gt;0,1,"")</f>
        <v>1</v>
      </c>
      <c r="BX379" s="44">
        <f t="shared" si="31"/>
        <v>1</v>
      </c>
      <c r="BY379" s="44" t="str">
        <f>IF(Wedstrijden!T453="x","BB","")</f>
        <v>BB</v>
      </c>
      <c r="BZ379" s="44" t="str">
        <f>IF(Wedstrijden!U453="x","B","")</f>
        <v>B</v>
      </c>
      <c r="CA379" s="44" t="str">
        <f>IF(Wedstrijden!V453="x","L1","")</f>
        <v>L1</v>
      </c>
      <c r="CB379" s="44" t="str">
        <f>IF(Wedstrijden!W453="x","L2","")</f>
        <v>L2</v>
      </c>
      <c r="CC379" s="44" t="str">
        <f>IF(Wedstrijden!X453="x","M1","")</f>
        <v>M1</v>
      </c>
      <c r="CD379" s="44" t="str">
        <f>IF(Wedstrijden!Y453="x","M2","")</f>
        <v>M2</v>
      </c>
      <c r="CE379" s="44" t="str">
        <f>IF(Wedstrijden!Z453="x","Z1","")</f>
        <v/>
      </c>
      <c r="CF379" s="44" t="str">
        <f>IF(Wedstrijden!AA453="x","Z2","")</f>
        <v/>
      </c>
      <c r="CG379" s="44" t="str">
        <f>IF(Wedstrijden!AB453="x","ZZL","")</f>
        <v/>
      </c>
      <c r="CL379" s="44" t="str">
        <f>IF(COUNTA(Wedstrijden!AC453:AJ453)&lt;&gt;0,2,"")</f>
        <v/>
      </c>
      <c r="CM379" s="44" t="str">
        <f t="shared" si="32"/>
        <v/>
      </c>
      <c r="CN379" s="44" t="str">
        <f>IF(Wedstrijden!AC453="x","AA","")</f>
        <v/>
      </c>
      <c r="CO379" s="44" t="str">
        <f>IF(Wedstrijden!AD453="x","A","")</f>
        <v/>
      </c>
      <c r="CP379" s="44" t="str">
        <f>IF(Wedstrijden!AE453="x","BB","")</f>
        <v/>
      </c>
      <c r="CQ379" s="44" t="str">
        <f>IF(Wedstrijden!AF453="x","B","")</f>
        <v/>
      </c>
      <c r="CR379" s="44" t="str">
        <f>IF(Wedstrijden!AG453="x","L","")</f>
        <v/>
      </c>
      <c r="CS379" s="44" t="str">
        <f>IF(Wedstrijden!AH453="x","M","")</f>
        <v/>
      </c>
      <c r="CT379" s="44" t="str">
        <f>IF(Wedstrijden!AI453="x","Z","")</f>
        <v/>
      </c>
      <c r="CU379" s="44" t="str">
        <f>IF(Wedstrijden!AJ453="x","ZZ","")</f>
        <v/>
      </c>
      <c r="CV379" s="44" t="str">
        <f>IF(COUNTA(Wedstrijden!AK453:AQ453)&lt;&gt;0,2,"")</f>
        <v/>
      </c>
      <c r="CW379" s="44" t="str">
        <f t="shared" si="33"/>
        <v/>
      </c>
      <c r="CX379" s="44" t="str">
        <f>IF(Wedstrijden!AK453="x","BB","")</f>
        <v/>
      </c>
      <c r="CY379" s="44" t="str">
        <f>IF(Wedstrijden!AL453="x","B","")</f>
        <v/>
      </c>
      <c r="CZ379" s="44" t="str">
        <f>IF(Wedstrijden!AM453="x","L","")</f>
        <v/>
      </c>
      <c r="DA379" s="44" t="str">
        <f>IF(Wedstrijden!AN453="x","M","")</f>
        <v/>
      </c>
      <c r="DB379" s="44" t="str">
        <f>IF(Wedstrijden!AO453="x","Z","")</f>
        <v/>
      </c>
      <c r="DC379" s="44" t="str">
        <f>IF(Wedstrijden!AP453="x","ZZ","")</f>
        <v/>
      </c>
      <c r="DD379" s="44" t="str">
        <f>IF(Wedstrijden!AQ453="x","1.40","")</f>
        <v/>
      </c>
      <c r="DE379" s="44" t="str">
        <f>IF(COUNTA(Wedstrijden!AR453:AT453)&lt;&gt;0,6,"")</f>
        <v/>
      </c>
      <c r="DF379" s="44" t="str">
        <f t="shared" si="34"/>
        <v/>
      </c>
      <c r="DG379" s="44" t="str">
        <f>IF(Wedstrijden!AR453="x","L","")</f>
        <v/>
      </c>
      <c r="DH379" s="44" t="str">
        <f>IF(Wedstrijden!AS453="x","M","")</f>
        <v/>
      </c>
      <c r="DI379" s="44" t="str">
        <f>IF(Wedstrijden!AT453="x","Z","")</f>
        <v/>
      </c>
      <c r="DJ379" s="44" t="str">
        <f>IF(COUNTA(Wedstrijden!AU453:AW453)&lt;&gt;0,6,"")</f>
        <v/>
      </c>
      <c r="DK379" s="44" t="str">
        <f t="shared" si="35"/>
        <v/>
      </c>
      <c r="DL379" s="44" t="str">
        <f>IF(Wedstrijden!AU453="x","L","")</f>
        <v/>
      </c>
      <c r="DM379" s="44" t="str">
        <f>IF(Wedstrijden!AV453="x","M","")</f>
        <v/>
      </c>
      <c r="DN379" s="44" t="str">
        <f>IF(Wedstrijden!AW453="x","Z","")</f>
        <v/>
      </c>
    </row>
    <row r="380" spans="1:118" ht="15">
      <c r="A380" s="48" t="e">
        <f>Wedstrijden!#REF!</f>
        <v>#REF!</v>
      </c>
      <c r="B380" s="44" t="str">
        <f>IFERROR(VLOOKUP(Wedstrijden!E454,Wedstrijdlocaties!$B$2:$E$499,2,FALSE),"")</f>
        <v>V12124</v>
      </c>
      <c r="C380" s="44" t="str">
        <f>Wedstrijden!F454</f>
        <v>Assendelft</v>
      </c>
      <c r="D380" s="44" t="str">
        <f>IFERROR(VLOOKUP(Wedstrijden!G454,Organisaties!$B$2:$C$501,2,FALSE),"")</f>
        <v>V60339</v>
      </c>
      <c r="E380" s="44" t="str">
        <f>IFERROR(VLOOKUP(Wedstrijden!G454,Organisaties!$B$2:$F$501,5,FALSE),"")</f>
        <v>V31007</v>
      </c>
      <c r="F380" s="44" t="str">
        <f>IF(Wedstrijden!BC454&lt;&gt;"",Wedstrijden!BC454,"")</f>
        <v/>
      </c>
      <c r="G380" s="44">
        <f>IF(Wedstrijden!AY454="Indoor",1,0)</f>
        <v>0</v>
      </c>
      <c r="H380" s="44">
        <f>Wedstrijden!AZ454</f>
        <v>0</v>
      </c>
      <c r="I380" s="44" t="str">
        <f>IF(Wedstrijden!AX454="Nee",0,IF(Wedstrijden!AX454="Ja",1,""))</f>
        <v/>
      </c>
      <c r="J380" s="44" t="str">
        <f>IF(Wedstrijden!BA454&lt;&gt;"",Wedstrijden!BA454,"")</f>
        <v/>
      </c>
      <c r="W380" s="45"/>
      <c r="AE380" s="45"/>
      <c r="AN380" s="45"/>
      <c r="AU380" s="45"/>
      <c r="BA380" s="45"/>
      <c r="BE380" s="45"/>
      <c r="BJ380" s="44">
        <f>IF(COUNTA(Wedstrijden!I454:S454)&lt;&gt;0,1,"")</f>
        <v>1</v>
      </c>
      <c r="BK380" s="44">
        <f t="shared" si="30"/>
        <v>2</v>
      </c>
      <c r="BL380" s="44" t="str">
        <f>IF(Wedstrijden!I454="x","AA","")</f>
        <v/>
      </c>
      <c r="BM380" s="44" t="str">
        <f>IF(Wedstrijden!J454="x","A","")</f>
        <v/>
      </c>
      <c r="BN380" s="44" t="str">
        <f>IF(Wedstrijden!K454="x","B1","")</f>
        <v/>
      </c>
      <c r="BO380" s="44" t="str">
        <f>IF(Wedstrijden!L454="x","BB","")</f>
        <v>BB</v>
      </c>
      <c r="BP380" s="44" t="str">
        <f>IF(Wedstrijden!M454="x","B","")</f>
        <v>B</v>
      </c>
      <c r="BQ380" s="44" t="str">
        <f>IF(Wedstrijden!N454="x","L1","")</f>
        <v>L1</v>
      </c>
      <c r="BR380" s="44" t="str">
        <f>IF(Wedstrijden!O454="x","L2","")</f>
        <v>L2</v>
      </c>
      <c r="BS380" s="44" t="str">
        <f>IF(Wedstrijden!P454="x","M1","")</f>
        <v>M1</v>
      </c>
      <c r="BT380" s="44" t="str">
        <f>IF(Wedstrijden!Q454="x","M2","")</f>
        <v>M2</v>
      </c>
      <c r="BU380" s="44" t="str">
        <f>IF(Wedstrijden!R454="x","Z1","")</f>
        <v/>
      </c>
      <c r="BV380" s="44" t="str">
        <f>IF(Wedstrijden!S454="x","Z2","")</f>
        <v/>
      </c>
      <c r="BW380" s="44">
        <f>IF(COUNTA(Wedstrijden!T454:AB454)&lt;&gt;0,1,"")</f>
        <v>1</v>
      </c>
      <c r="BX380" s="44">
        <f t="shared" si="31"/>
        <v>1</v>
      </c>
      <c r="BY380" s="44" t="str">
        <f>IF(Wedstrijden!T454="x","BB","")</f>
        <v>BB</v>
      </c>
      <c r="BZ380" s="44" t="str">
        <f>IF(Wedstrijden!U454="x","B","")</f>
        <v>B</v>
      </c>
      <c r="CA380" s="44" t="str">
        <f>IF(Wedstrijden!V454="x","L1","")</f>
        <v>L1</v>
      </c>
      <c r="CB380" s="44" t="str">
        <f>IF(Wedstrijden!W454="x","L2","")</f>
        <v>L2</v>
      </c>
      <c r="CC380" s="44" t="str">
        <f>IF(Wedstrijden!X454="x","M1","")</f>
        <v>M1</v>
      </c>
      <c r="CD380" s="44" t="str">
        <f>IF(Wedstrijden!Y454="x","M2","")</f>
        <v>M2</v>
      </c>
      <c r="CE380" s="44" t="str">
        <f>IF(Wedstrijden!Z454="x","Z1","")</f>
        <v/>
      </c>
      <c r="CF380" s="44" t="str">
        <f>IF(Wedstrijden!AA454="x","Z2","")</f>
        <v/>
      </c>
      <c r="CG380" s="44" t="str">
        <f>IF(Wedstrijden!AB454="x","ZZL","")</f>
        <v/>
      </c>
      <c r="CL380" s="44" t="str">
        <f>IF(COUNTA(Wedstrijden!AC454:AJ454)&lt;&gt;0,2,"")</f>
        <v/>
      </c>
      <c r="CM380" s="44" t="str">
        <f t="shared" si="32"/>
        <v/>
      </c>
      <c r="CN380" s="44" t="str">
        <f>IF(Wedstrijden!AC454="x","AA","")</f>
        <v/>
      </c>
      <c r="CO380" s="44" t="str">
        <f>IF(Wedstrijden!AD454="x","A","")</f>
        <v/>
      </c>
      <c r="CP380" s="44" t="str">
        <f>IF(Wedstrijden!AE454="x","BB","")</f>
        <v/>
      </c>
      <c r="CQ380" s="44" t="str">
        <f>IF(Wedstrijden!AF454="x","B","")</f>
        <v/>
      </c>
      <c r="CR380" s="44" t="str">
        <f>IF(Wedstrijden!AG454="x","L","")</f>
        <v/>
      </c>
      <c r="CS380" s="44" t="str">
        <f>IF(Wedstrijden!AH454="x","M","")</f>
        <v/>
      </c>
      <c r="CT380" s="44" t="str">
        <f>IF(Wedstrijden!AI454="x","Z","")</f>
        <v/>
      </c>
      <c r="CU380" s="44" t="str">
        <f>IF(Wedstrijden!AJ454="x","ZZ","")</f>
        <v/>
      </c>
      <c r="CV380" s="44" t="str">
        <f>IF(COUNTA(Wedstrijden!AK454:AQ454)&lt;&gt;0,2,"")</f>
        <v/>
      </c>
      <c r="CW380" s="44" t="str">
        <f t="shared" si="33"/>
        <v/>
      </c>
      <c r="CX380" s="44" t="str">
        <f>IF(Wedstrijden!AK454="x","BB","")</f>
        <v/>
      </c>
      <c r="CY380" s="44" t="str">
        <f>IF(Wedstrijden!AL454="x","B","")</f>
        <v/>
      </c>
      <c r="CZ380" s="44" t="str">
        <f>IF(Wedstrijden!AM454="x","L","")</f>
        <v/>
      </c>
      <c r="DA380" s="44" t="str">
        <f>IF(Wedstrijden!AN454="x","M","")</f>
        <v/>
      </c>
      <c r="DB380" s="44" t="str">
        <f>IF(Wedstrijden!AO454="x","Z","")</f>
        <v/>
      </c>
      <c r="DC380" s="44" t="str">
        <f>IF(Wedstrijden!AP454="x","ZZ","")</f>
        <v/>
      </c>
      <c r="DD380" s="44" t="str">
        <f>IF(Wedstrijden!AQ454="x","1.40","")</f>
        <v/>
      </c>
      <c r="DE380" s="44" t="str">
        <f>IF(COUNTA(Wedstrijden!AR454:AT454)&lt;&gt;0,6,"")</f>
        <v/>
      </c>
      <c r="DF380" s="44" t="str">
        <f t="shared" si="34"/>
        <v/>
      </c>
      <c r="DG380" s="44" t="str">
        <f>IF(Wedstrijden!AR454="x","L","")</f>
        <v/>
      </c>
      <c r="DH380" s="44" t="str">
        <f>IF(Wedstrijden!AS454="x","M","")</f>
        <v/>
      </c>
      <c r="DI380" s="44" t="str">
        <f>IF(Wedstrijden!AT454="x","Z","")</f>
        <v/>
      </c>
      <c r="DJ380" s="44" t="str">
        <f>IF(COUNTA(Wedstrijden!AU454:AW454)&lt;&gt;0,6,"")</f>
        <v/>
      </c>
      <c r="DK380" s="44" t="str">
        <f t="shared" si="35"/>
        <v/>
      </c>
      <c r="DL380" s="44" t="str">
        <f>IF(Wedstrijden!AU454="x","L","")</f>
        <v/>
      </c>
      <c r="DM380" s="44" t="str">
        <f>IF(Wedstrijden!AV454="x","M","")</f>
        <v/>
      </c>
      <c r="DN380" s="44" t="str">
        <f>IF(Wedstrijden!AW454="x","Z","")</f>
        <v/>
      </c>
    </row>
    <row r="381" spans="1:118" ht="15">
      <c r="A381" s="48" t="e">
        <f>Wedstrijden!#REF!</f>
        <v>#REF!</v>
      </c>
      <c r="B381" s="44" t="str">
        <f>IFERROR(VLOOKUP(Wedstrijden!E455,Wedstrijdlocaties!$B$2:$E$499,2,FALSE),"")</f>
        <v>V12305</v>
      </c>
      <c r="C381" s="44" t="str">
        <f>Wedstrijden!F455</f>
        <v>Velsen-Zuid</v>
      </c>
      <c r="D381" s="44" t="str">
        <f>IFERROR(VLOOKUP(Wedstrijden!G455,Organisaties!$B$2:$C$501,2,FALSE),"")</f>
        <v>V51590</v>
      </c>
      <c r="E381" s="44" t="str">
        <f>IFERROR(VLOOKUP(Wedstrijden!G455,Organisaties!$B$2:$F$501,5,FALSE),"")</f>
        <v>V31007</v>
      </c>
      <c r="F381" s="44" t="str">
        <f>IF(Wedstrijden!BC455&lt;&gt;"",Wedstrijden!BC455,"")</f>
        <v/>
      </c>
      <c r="G381" s="44">
        <f>IF(Wedstrijden!AY455="Indoor",1,0)</f>
        <v>0</v>
      </c>
      <c r="H381" s="44">
        <f>Wedstrijden!AZ455</f>
        <v>0</v>
      </c>
      <c r="I381" s="44" t="str">
        <f>IF(Wedstrijden!AX455="Nee",0,IF(Wedstrijden!AX455="Ja",1,""))</f>
        <v/>
      </c>
      <c r="J381" s="44" t="str">
        <f>IF(Wedstrijden!BA455&lt;&gt;"",Wedstrijden!BA455,"")</f>
        <v/>
      </c>
      <c r="W381" s="45"/>
      <c r="AE381" s="45"/>
      <c r="AN381" s="45"/>
      <c r="AU381" s="45"/>
      <c r="BA381" s="45"/>
      <c r="BE381" s="45"/>
      <c r="BJ381" s="44">
        <f>IF(COUNTA(Wedstrijden!I455:S455)&lt;&gt;0,1,"")</f>
        <v>1</v>
      </c>
      <c r="BK381" s="44">
        <f t="shared" si="30"/>
        <v>2</v>
      </c>
      <c r="BL381" s="44" t="str">
        <f>IF(Wedstrijden!I455="x","AA","")</f>
        <v/>
      </c>
      <c r="BM381" s="44" t="str">
        <f>IF(Wedstrijden!J455="x","A","")</f>
        <v/>
      </c>
      <c r="BN381" s="44" t="str">
        <f>IF(Wedstrijden!K455="x","B1","")</f>
        <v/>
      </c>
      <c r="BO381" s="44" t="str">
        <f>IF(Wedstrijden!L455="x","BB","")</f>
        <v>BB</v>
      </c>
      <c r="BP381" s="44" t="str">
        <f>IF(Wedstrijden!M455="x","B","")</f>
        <v>B</v>
      </c>
      <c r="BQ381" s="44" t="str">
        <f>IF(Wedstrijden!N455="x","L1","")</f>
        <v>L1</v>
      </c>
      <c r="BR381" s="44" t="str">
        <f>IF(Wedstrijden!O455="x","L2","")</f>
        <v>L2</v>
      </c>
      <c r="BS381" s="44" t="str">
        <f>IF(Wedstrijden!P455="x","M1","")</f>
        <v>M1</v>
      </c>
      <c r="BT381" s="44" t="str">
        <f>IF(Wedstrijden!Q455="x","M2","")</f>
        <v>M2</v>
      </c>
      <c r="BU381" s="44" t="str">
        <f>IF(Wedstrijden!R455="x","Z1","")</f>
        <v/>
      </c>
      <c r="BV381" s="44" t="str">
        <f>IF(Wedstrijden!S455="x","Z2","")</f>
        <v/>
      </c>
      <c r="BW381" s="44">
        <f>IF(COUNTA(Wedstrijden!T455:AB455)&lt;&gt;0,1,"")</f>
        <v>1</v>
      </c>
      <c r="BX381" s="44">
        <f t="shared" si="31"/>
        <v>1</v>
      </c>
      <c r="BY381" s="44" t="str">
        <f>IF(Wedstrijden!T455="x","BB","")</f>
        <v/>
      </c>
      <c r="BZ381" s="44" t="str">
        <f>IF(Wedstrijden!U455="x","B","")</f>
        <v>B</v>
      </c>
      <c r="CA381" s="44" t="str">
        <f>IF(Wedstrijden!V455="x","L1","")</f>
        <v>L1</v>
      </c>
      <c r="CB381" s="44" t="str">
        <f>IF(Wedstrijden!W455="x","L2","")</f>
        <v>L2</v>
      </c>
      <c r="CC381" s="44" t="str">
        <f>IF(Wedstrijden!X455="x","M1","")</f>
        <v>M1</v>
      </c>
      <c r="CD381" s="44" t="str">
        <f>IF(Wedstrijden!Y455="x","M2","")</f>
        <v>M2</v>
      </c>
      <c r="CE381" s="44" t="str">
        <f>IF(Wedstrijden!Z455="x","Z1","")</f>
        <v>Z1</v>
      </c>
      <c r="CF381" s="44" t="str">
        <f>IF(Wedstrijden!AA455="x","Z2","")</f>
        <v>Z2</v>
      </c>
      <c r="CG381" s="44" t="str">
        <f>IF(Wedstrijden!AB455="x","ZZL","")</f>
        <v>ZZL</v>
      </c>
      <c r="CL381" s="44" t="str">
        <f>IF(COUNTA(Wedstrijden!AC455:AJ455)&lt;&gt;0,2,"")</f>
        <v/>
      </c>
      <c r="CM381" s="44" t="str">
        <f t="shared" si="32"/>
        <v/>
      </c>
      <c r="CN381" s="44" t="str">
        <f>IF(Wedstrijden!AC455="x","AA","")</f>
        <v/>
      </c>
      <c r="CO381" s="44" t="str">
        <f>IF(Wedstrijden!AD455="x","A","")</f>
        <v/>
      </c>
      <c r="CP381" s="44" t="str">
        <f>IF(Wedstrijden!AE455="x","BB","")</f>
        <v/>
      </c>
      <c r="CQ381" s="44" t="str">
        <f>IF(Wedstrijden!AF455="x","B","")</f>
        <v/>
      </c>
      <c r="CR381" s="44" t="str">
        <f>IF(Wedstrijden!AG455="x","L","")</f>
        <v/>
      </c>
      <c r="CS381" s="44" t="str">
        <f>IF(Wedstrijden!AH455="x","M","")</f>
        <v/>
      </c>
      <c r="CT381" s="44" t="str">
        <f>IF(Wedstrijden!AI455="x","Z","")</f>
        <v/>
      </c>
      <c r="CU381" s="44" t="str">
        <f>IF(Wedstrijden!AJ455="x","ZZ","")</f>
        <v/>
      </c>
      <c r="CV381" s="44" t="str">
        <f>IF(COUNTA(Wedstrijden!AK455:AQ455)&lt;&gt;0,2,"")</f>
        <v/>
      </c>
      <c r="CW381" s="44" t="str">
        <f t="shared" si="33"/>
        <v/>
      </c>
      <c r="CX381" s="44" t="str">
        <f>IF(Wedstrijden!AK455="x","BB","")</f>
        <v/>
      </c>
      <c r="CY381" s="44" t="str">
        <f>IF(Wedstrijden!AL455="x","B","")</f>
        <v/>
      </c>
      <c r="CZ381" s="44" t="str">
        <f>IF(Wedstrijden!AM455="x","L","")</f>
        <v/>
      </c>
      <c r="DA381" s="44" t="str">
        <f>IF(Wedstrijden!AN455="x","M","")</f>
        <v/>
      </c>
      <c r="DB381" s="44" t="str">
        <f>IF(Wedstrijden!AO455="x","Z","")</f>
        <v/>
      </c>
      <c r="DC381" s="44" t="str">
        <f>IF(Wedstrijden!AP455="x","ZZ","")</f>
        <v/>
      </c>
      <c r="DD381" s="44" t="str">
        <f>IF(Wedstrijden!AQ455="x","1.40","")</f>
        <v/>
      </c>
      <c r="DE381" s="44" t="str">
        <f>IF(COUNTA(Wedstrijden!AR455:AT455)&lt;&gt;0,6,"")</f>
        <v/>
      </c>
      <c r="DF381" s="44" t="str">
        <f t="shared" si="34"/>
        <v/>
      </c>
      <c r="DG381" s="44" t="str">
        <f>IF(Wedstrijden!AR455="x","L","")</f>
        <v/>
      </c>
      <c r="DH381" s="44" t="str">
        <f>IF(Wedstrijden!AS455="x","M","")</f>
        <v/>
      </c>
      <c r="DI381" s="44" t="str">
        <f>IF(Wedstrijden!AT455="x","Z","")</f>
        <v/>
      </c>
      <c r="DJ381" s="44" t="str">
        <f>IF(COUNTA(Wedstrijden!AU455:AW455)&lt;&gt;0,6,"")</f>
        <v/>
      </c>
      <c r="DK381" s="44" t="str">
        <f t="shared" si="35"/>
        <v/>
      </c>
      <c r="DL381" s="44" t="str">
        <f>IF(Wedstrijden!AU455="x","L","")</f>
        <v/>
      </c>
      <c r="DM381" s="44" t="str">
        <f>IF(Wedstrijden!AV455="x","M","")</f>
        <v/>
      </c>
      <c r="DN381" s="44" t="str">
        <f>IF(Wedstrijden!AW455="x","Z","")</f>
        <v/>
      </c>
    </row>
    <row r="382" spans="1:118" ht="15">
      <c r="A382" s="48" t="e">
        <f>Wedstrijden!#REF!</f>
        <v>#REF!</v>
      </c>
      <c r="B382" s="44">
        <f>IFERROR(VLOOKUP(Wedstrijden!E458,Wedstrijdlocaties!$B$2:$E$499,2,FALSE),"")</f>
        <v>927600</v>
      </c>
      <c r="C382" s="44" t="str">
        <f>Wedstrijden!F458</f>
        <v>De Rijp</v>
      </c>
      <c r="D382" s="44" t="str">
        <f>IFERROR(VLOOKUP(Wedstrijden!G458,Organisaties!$B$2:$C$501,2,FALSE),"")</f>
        <v>V50744</v>
      </c>
      <c r="E382" s="44" t="str">
        <f>IFERROR(VLOOKUP(Wedstrijden!G458,Organisaties!$B$2:$F$501,5,FALSE),"")</f>
        <v>V31007</v>
      </c>
      <c r="F382" s="44" t="str">
        <f>IF(Wedstrijden!BC458&lt;&gt;"",Wedstrijden!BC458,"")</f>
        <v/>
      </c>
      <c r="G382" s="44">
        <f>IF(Wedstrijden!AY458="Indoor",1,0)</f>
        <v>0</v>
      </c>
      <c r="H382" s="44" t="str">
        <f>Wedstrijden!AZ458</f>
        <v>Onbeperkt</v>
      </c>
      <c r="I382" s="44">
        <f>IF(Wedstrijden!AX458="Nee",0,IF(Wedstrijden!AX458="Ja",1,""))</f>
        <v>0</v>
      </c>
      <c r="J382" s="44" t="str">
        <f>IF(Wedstrijden!BA458&lt;&gt;"",Wedstrijden!BA458,"")</f>
        <v/>
      </c>
      <c r="W382" s="45"/>
      <c r="AE382" s="45"/>
      <c r="AN382" s="45"/>
      <c r="AU382" s="45"/>
      <c r="BA382" s="45"/>
      <c r="BE382" s="45"/>
      <c r="BJ382" s="44">
        <f>IF(COUNTA(Wedstrijden!I458:S458)&lt;&gt;0,1,"")</f>
        <v>1</v>
      </c>
      <c r="BK382" s="44">
        <f t="shared" si="30"/>
        <v>2</v>
      </c>
      <c r="BL382" s="44" t="str">
        <f>IF(Wedstrijden!I458="x","AA","")</f>
        <v>AA</v>
      </c>
      <c r="BM382" s="44" t="str">
        <f>IF(Wedstrijden!J458="x","A","")</f>
        <v/>
      </c>
      <c r="BN382" s="44" t="str">
        <f>IF(Wedstrijden!K458="x","B1","")</f>
        <v>B1</v>
      </c>
      <c r="BO382" s="44" t="str">
        <f>IF(Wedstrijden!L458="x","BB","")</f>
        <v>BB</v>
      </c>
      <c r="BP382" s="44" t="str">
        <f>IF(Wedstrijden!M458="x","B","")</f>
        <v>B</v>
      </c>
      <c r="BQ382" s="44" t="str">
        <f>IF(Wedstrijden!N458="x","L1","")</f>
        <v>L1</v>
      </c>
      <c r="BR382" s="44" t="str">
        <f>IF(Wedstrijden!O458="x","L2","")</f>
        <v>L2</v>
      </c>
      <c r="BS382" s="44" t="str">
        <f>IF(Wedstrijden!P458="x","M1","")</f>
        <v/>
      </c>
      <c r="BT382" s="44" t="str">
        <f>IF(Wedstrijden!Q458="x","M2","")</f>
        <v/>
      </c>
      <c r="BU382" s="44" t="str">
        <f>IF(Wedstrijden!R458="x","Z1","")</f>
        <v/>
      </c>
      <c r="BV382" s="44" t="str">
        <f>IF(Wedstrijden!S458="x","Z2","")</f>
        <v/>
      </c>
      <c r="BW382" s="44" t="str">
        <f>IF(COUNTA(Wedstrijden!T458:AB458)&lt;&gt;0,1,"")</f>
        <v/>
      </c>
      <c r="BX382" s="44" t="str">
        <f t="shared" si="31"/>
        <v/>
      </c>
      <c r="BY382" s="44" t="str">
        <f>IF(Wedstrijden!T458="x","BB","")</f>
        <v/>
      </c>
      <c r="BZ382" s="44" t="str">
        <f>IF(Wedstrijden!U458="x","B","")</f>
        <v/>
      </c>
      <c r="CA382" s="44" t="str">
        <f>IF(Wedstrijden!V458="x","L1","")</f>
        <v/>
      </c>
      <c r="CB382" s="44" t="str">
        <f>IF(Wedstrijden!W458="x","L2","")</f>
        <v/>
      </c>
      <c r="CC382" s="44" t="str">
        <f>IF(Wedstrijden!X458="x","M1","")</f>
        <v/>
      </c>
      <c r="CD382" s="44" t="str">
        <f>IF(Wedstrijden!Y458="x","M2","")</f>
        <v/>
      </c>
      <c r="CE382" s="44" t="str">
        <f>IF(Wedstrijden!Z458="x","Z1","")</f>
        <v/>
      </c>
      <c r="CF382" s="44" t="str">
        <f>IF(Wedstrijden!AA458="x","Z2","")</f>
        <v/>
      </c>
      <c r="CG382" s="44" t="str">
        <f>IF(Wedstrijden!AB458="x","ZZL","")</f>
        <v/>
      </c>
      <c r="CL382" s="44">
        <f>IF(COUNTA(Wedstrijden!AC458:AJ458)&lt;&gt;0,2,"")</f>
        <v>2</v>
      </c>
      <c r="CM382" s="44">
        <f t="shared" si="32"/>
        <v>2</v>
      </c>
      <c r="CN382" s="44" t="str">
        <f>IF(Wedstrijden!AC458="x","AA","")</f>
        <v/>
      </c>
      <c r="CO382" s="44" t="str">
        <f>IF(Wedstrijden!AD458="x","A","")</f>
        <v>A</v>
      </c>
      <c r="CP382" s="44" t="str">
        <f>IF(Wedstrijden!AE458="x","BB","")</f>
        <v/>
      </c>
      <c r="CQ382" s="44" t="str">
        <f>IF(Wedstrijden!AF458="x","B","")</f>
        <v/>
      </c>
      <c r="CR382" s="44" t="str">
        <f>IF(Wedstrijden!AG458="x","L","")</f>
        <v/>
      </c>
      <c r="CS382" s="44" t="str">
        <f>IF(Wedstrijden!AH458="x","M","")</f>
        <v/>
      </c>
      <c r="CT382" s="44" t="str">
        <f>IF(Wedstrijden!AI458="x","Z","")</f>
        <v/>
      </c>
      <c r="CU382" s="44" t="str">
        <f>IF(Wedstrijden!AJ458="x","ZZ","")</f>
        <v/>
      </c>
      <c r="CV382" s="44" t="str">
        <f>IF(COUNTA(Wedstrijden!AK458:AQ458)&lt;&gt;0,2,"")</f>
        <v/>
      </c>
      <c r="CW382" s="44" t="str">
        <f t="shared" si="33"/>
        <v/>
      </c>
      <c r="CX382" s="44" t="str">
        <f>IF(Wedstrijden!AK458="x","BB","")</f>
        <v/>
      </c>
      <c r="CY382" s="44" t="str">
        <f>IF(Wedstrijden!AL458="x","B","")</f>
        <v/>
      </c>
      <c r="CZ382" s="44" t="str">
        <f>IF(Wedstrijden!AM458="x","L","")</f>
        <v/>
      </c>
      <c r="DA382" s="44" t="str">
        <f>IF(Wedstrijden!AN458="x","M","")</f>
        <v/>
      </c>
      <c r="DB382" s="44" t="str">
        <f>IF(Wedstrijden!AO458="x","Z","")</f>
        <v/>
      </c>
      <c r="DC382" s="44" t="str">
        <f>IF(Wedstrijden!AP458="x","ZZ","")</f>
        <v/>
      </c>
      <c r="DD382" s="44" t="str">
        <f>IF(Wedstrijden!AQ458="x","1.40","")</f>
        <v/>
      </c>
      <c r="DE382" s="44" t="str">
        <f>IF(COUNTA(Wedstrijden!AR458:AT458)&lt;&gt;0,6,"")</f>
        <v/>
      </c>
      <c r="DF382" s="44" t="str">
        <f t="shared" si="34"/>
        <v/>
      </c>
      <c r="DG382" s="44" t="str">
        <f>IF(Wedstrijden!AR458="x","L","")</f>
        <v/>
      </c>
      <c r="DH382" s="44" t="str">
        <f>IF(Wedstrijden!AS458="x","M","")</f>
        <v/>
      </c>
      <c r="DI382" s="44" t="str">
        <f>IF(Wedstrijden!AT458="x","Z","")</f>
        <v/>
      </c>
      <c r="DJ382" s="44" t="str">
        <f>IF(COUNTA(Wedstrijden!AU458:AW458)&lt;&gt;0,6,"")</f>
        <v/>
      </c>
      <c r="DK382" s="44" t="str">
        <f t="shared" si="35"/>
        <v/>
      </c>
      <c r="DL382" s="44" t="str">
        <f>IF(Wedstrijden!AU458="x","L","")</f>
        <v/>
      </c>
      <c r="DM382" s="44" t="str">
        <f>IF(Wedstrijden!AV458="x","M","")</f>
        <v/>
      </c>
      <c r="DN382" s="44" t="str">
        <f>IF(Wedstrijden!AW458="x","Z","")</f>
        <v/>
      </c>
    </row>
    <row r="383" spans="1:118" ht="15">
      <c r="A383" s="48" t="e">
        <f>Wedstrijden!#REF!</f>
        <v>#REF!</v>
      </c>
      <c r="B383" s="44">
        <f>IFERROR(VLOOKUP(Wedstrijden!E459,Wedstrijdlocaties!$B$2:$E$499,2,FALSE),"")</f>
        <v>927851</v>
      </c>
      <c r="C383" s="44" t="str">
        <f>Wedstrijden!F459</f>
        <v>Schoorl</v>
      </c>
      <c r="D383" s="44" t="str">
        <f>IFERROR(VLOOKUP(Wedstrijden!G459,Organisaties!$B$2:$C$501,2,FALSE),"")</f>
        <v>V50699</v>
      </c>
      <c r="E383" s="44" t="str">
        <f>IFERROR(VLOOKUP(Wedstrijden!G459,Organisaties!$B$2:$F$501,5,FALSE),"")</f>
        <v>V31007</v>
      </c>
      <c r="F383" s="44" t="str">
        <f>IF(Wedstrijden!BC459&lt;&gt;"",Wedstrijden!BC459,"")</f>
        <v>Molen Kijkduin springwedstrijd</v>
      </c>
      <c r="G383" s="44">
        <f>IF(Wedstrijden!AY459="Indoor",1,0)</f>
        <v>0</v>
      </c>
      <c r="H383" s="44" t="str">
        <f>Wedstrijden!AZ459</f>
        <v>Onbeperkt</v>
      </c>
      <c r="I383" s="44">
        <f>IF(Wedstrijden!AX459="Nee",0,IF(Wedstrijden!AX459="Ja",1,""))</f>
        <v>0</v>
      </c>
      <c r="J383" s="44" t="str">
        <f>IF(Wedstrijden!BA459&lt;&gt;"",Wedstrijden!BA459,"")</f>
        <v/>
      </c>
      <c r="W383" s="45"/>
      <c r="AE383" s="45"/>
      <c r="AN383" s="45"/>
      <c r="AU383" s="45"/>
      <c r="BA383" s="45"/>
      <c r="BE383" s="45"/>
      <c r="BJ383" s="44" t="str">
        <f>IF(COUNTA(Wedstrijden!I459:S459)&lt;&gt;0,1,"")</f>
        <v/>
      </c>
      <c r="BK383" s="44" t="str">
        <f t="shared" si="30"/>
        <v/>
      </c>
      <c r="BL383" s="44" t="str">
        <f>IF(Wedstrijden!I459="x","AA","")</f>
        <v/>
      </c>
      <c r="BM383" s="44" t="str">
        <f>IF(Wedstrijden!J459="x","A","")</f>
        <v/>
      </c>
      <c r="BN383" s="44" t="str">
        <f>IF(Wedstrijden!K459="x","B1","")</f>
        <v/>
      </c>
      <c r="BO383" s="44" t="str">
        <f>IF(Wedstrijden!L459="x","BB","")</f>
        <v/>
      </c>
      <c r="BP383" s="44" t="str">
        <f>IF(Wedstrijden!M459="x","B","")</f>
        <v/>
      </c>
      <c r="BQ383" s="44" t="str">
        <f>IF(Wedstrijden!N459="x","L1","")</f>
        <v/>
      </c>
      <c r="BR383" s="44" t="str">
        <f>IF(Wedstrijden!O459="x","L2","")</f>
        <v/>
      </c>
      <c r="BS383" s="44" t="str">
        <f>IF(Wedstrijden!P459="x","M1","")</f>
        <v/>
      </c>
      <c r="BT383" s="44" t="str">
        <f>IF(Wedstrijden!Q459="x","M2","")</f>
        <v/>
      </c>
      <c r="BU383" s="44" t="str">
        <f>IF(Wedstrijden!R459="x","Z1","")</f>
        <v/>
      </c>
      <c r="BV383" s="44" t="str">
        <f>IF(Wedstrijden!S459="x","Z2","")</f>
        <v/>
      </c>
      <c r="BW383" s="44" t="str">
        <f>IF(COUNTA(Wedstrijden!T459:AB459)&lt;&gt;0,1,"")</f>
        <v/>
      </c>
      <c r="BX383" s="44" t="str">
        <f t="shared" si="31"/>
        <v/>
      </c>
      <c r="BY383" s="44" t="str">
        <f>IF(Wedstrijden!T459="x","BB","")</f>
        <v/>
      </c>
      <c r="BZ383" s="44" t="str">
        <f>IF(Wedstrijden!U459="x","B","")</f>
        <v/>
      </c>
      <c r="CA383" s="44" t="str">
        <f>IF(Wedstrijden!V459="x","L1","")</f>
        <v/>
      </c>
      <c r="CB383" s="44" t="str">
        <f>IF(Wedstrijden!W459="x","L2","")</f>
        <v/>
      </c>
      <c r="CC383" s="44" t="str">
        <f>IF(Wedstrijden!X459="x","M1","")</f>
        <v/>
      </c>
      <c r="CD383" s="44" t="str">
        <f>IF(Wedstrijden!Y459="x","M2","")</f>
        <v/>
      </c>
      <c r="CE383" s="44" t="str">
        <f>IF(Wedstrijden!Z459="x","Z1","")</f>
        <v/>
      </c>
      <c r="CF383" s="44" t="str">
        <f>IF(Wedstrijden!AA459="x","Z2","")</f>
        <v/>
      </c>
      <c r="CG383" s="44" t="str">
        <f>IF(Wedstrijden!AB459="x","ZZL","")</f>
        <v/>
      </c>
      <c r="CL383" s="44">
        <f>IF(COUNTA(Wedstrijden!AC459:AJ459)&lt;&gt;0,2,"")</f>
        <v>2</v>
      </c>
      <c r="CM383" s="44">
        <f t="shared" si="32"/>
        <v>2</v>
      </c>
      <c r="CN383" s="44" t="str">
        <f>IF(Wedstrijden!AC459="x","AA","")</f>
        <v/>
      </c>
      <c r="CO383" s="44" t="str">
        <f>IF(Wedstrijden!AD459="x","A","")</f>
        <v/>
      </c>
      <c r="CP383" s="44" t="str">
        <f>IF(Wedstrijden!AE459="x","BB","")</f>
        <v>BB</v>
      </c>
      <c r="CQ383" s="44" t="str">
        <f>IF(Wedstrijden!AF459="x","B","")</f>
        <v>B</v>
      </c>
      <c r="CR383" s="44" t="str">
        <f>IF(Wedstrijden!AG459="x","L","")</f>
        <v>L</v>
      </c>
      <c r="CS383" s="44" t="str">
        <f>IF(Wedstrijden!AH459="x","M","")</f>
        <v>M</v>
      </c>
      <c r="CT383" s="44" t="str">
        <f>IF(Wedstrijden!AI459="x","Z","")</f>
        <v>Z</v>
      </c>
      <c r="CU383" s="44" t="str">
        <f>IF(Wedstrijden!AJ459="x","ZZ","")</f>
        <v>ZZ</v>
      </c>
      <c r="CV383" s="44">
        <f>IF(COUNTA(Wedstrijden!AK459:AQ459)&lt;&gt;0,2,"")</f>
        <v>2</v>
      </c>
      <c r="CW383" s="44">
        <f t="shared" si="33"/>
        <v>1</v>
      </c>
      <c r="CX383" s="44" t="str">
        <f>IF(Wedstrijden!AK459="x","BB","")</f>
        <v>BB</v>
      </c>
      <c r="CY383" s="44" t="str">
        <f>IF(Wedstrijden!AL459="x","B","")</f>
        <v>B</v>
      </c>
      <c r="CZ383" s="44" t="str">
        <f>IF(Wedstrijden!AM459="x","L","")</f>
        <v>L</v>
      </c>
      <c r="DA383" s="44" t="str">
        <f>IF(Wedstrijden!AN459="x","M","")</f>
        <v>M</v>
      </c>
      <c r="DB383" s="44" t="str">
        <f>IF(Wedstrijden!AO459="x","Z","")</f>
        <v>Z</v>
      </c>
      <c r="DC383" s="44" t="str">
        <f>IF(Wedstrijden!AP459="x","ZZ","")</f>
        <v>ZZ</v>
      </c>
      <c r="DD383" s="44" t="str">
        <f>IF(Wedstrijden!AQ459="x","1.40","")</f>
        <v/>
      </c>
      <c r="DE383" s="44" t="str">
        <f>IF(COUNTA(Wedstrijden!AR459:AT459)&lt;&gt;0,6,"")</f>
        <v/>
      </c>
      <c r="DF383" s="44" t="str">
        <f t="shared" si="34"/>
        <v/>
      </c>
      <c r="DG383" s="44" t="str">
        <f>IF(Wedstrijden!AR459="x","L","")</f>
        <v/>
      </c>
      <c r="DH383" s="44" t="str">
        <f>IF(Wedstrijden!AS459="x","M","")</f>
        <v/>
      </c>
      <c r="DI383" s="44" t="str">
        <f>IF(Wedstrijden!AT459="x","Z","")</f>
        <v/>
      </c>
      <c r="DJ383" s="44" t="str">
        <f>IF(COUNTA(Wedstrijden!AU459:AW459)&lt;&gt;0,6,"")</f>
        <v/>
      </c>
      <c r="DK383" s="44" t="str">
        <f t="shared" si="35"/>
        <v/>
      </c>
      <c r="DL383" s="44" t="str">
        <f>IF(Wedstrijden!AU459="x","L","")</f>
        <v/>
      </c>
      <c r="DM383" s="44" t="str">
        <f>IF(Wedstrijden!AV459="x","M","")</f>
        <v/>
      </c>
      <c r="DN383" s="44" t="str">
        <f>IF(Wedstrijden!AW459="x","Z","")</f>
        <v/>
      </c>
    </row>
    <row r="384" spans="1:118" ht="15">
      <c r="A384" s="48" t="e">
        <f>Wedstrijden!#REF!</f>
        <v>#REF!</v>
      </c>
      <c r="B384" s="44" t="str">
        <f>IFERROR(VLOOKUP(Wedstrijden!E460,Wedstrijdlocaties!$B$2:$E$499,2,FALSE),"")</f>
        <v>V12346</v>
      </c>
      <c r="C384" s="44" t="str">
        <f>Wedstrijden!F460</f>
        <v>Oudkarspel</v>
      </c>
      <c r="D384" s="44" t="str">
        <f>IFERROR(VLOOKUP(Wedstrijden!G460,Organisaties!$B$2:$C$501,2,FALSE),"")</f>
        <v/>
      </c>
      <c r="E384" s="44" t="str">
        <f>IFERROR(VLOOKUP(Wedstrijden!G460,Organisaties!$B$2:$F$501,5,FALSE),"")</f>
        <v/>
      </c>
      <c r="F384" s="44" t="str">
        <f>IF(Wedstrijden!BC460&lt;&gt;"",Wedstrijden!BC460,"")</f>
        <v/>
      </c>
      <c r="G384" s="44">
        <f>IF(Wedstrijden!AY460="Indoor",1,0)</f>
        <v>0</v>
      </c>
      <c r="H384" s="44" t="str">
        <f>Wedstrijden!AZ460</f>
        <v>Onbeperkt</v>
      </c>
      <c r="I384" s="44">
        <f>IF(Wedstrijden!AX460="Nee",0,IF(Wedstrijden!AX460="Ja",1,""))</f>
        <v>0</v>
      </c>
      <c r="J384" s="44" t="str">
        <f>IF(Wedstrijden!BA460&lt;&gt;"",Wedstrijden!BA460,"")</f>
        <v>KRINGCOMPETITIE</v>
      </c>
      <c r="W384" s="45"/>
      <c r="AE384" s="45"/>
      <c r="AN384" s="45"/>
      <c r="AU384" s="45"/>
      <c r="BA384" s="45"/>
      <c r="BE384" s="45"/>
      <c r="BJ384" s="44">
        <f>IF(COUNTA(Wedstrijden!I460:S460)&lt;&gt;0,1,"")</f>
        <v>1</v>
      </c>
      <c r="BK384" s="44">
        <f t="shared" si="30"/>
        <v>2</v>
      </c>
      <c r="BL384" s="44" t="str">
        <f>IF(Wedstrijden!I460="x","AA","")</f>
        <v/>
      </c>
      <c r="BM384" s="44" t="str">
        <f>IF(Wedstrijden!J460="x","A","")</f>
        <v/>
      </c>
      <c r="BN384" s="44" t="str">
        <f>IF(Wedstrijden!K460="x","B1","")</f>
        <v/>
      </c>
      <c r="BO384" s="44" t="str">
        <f>IF(Wedstrijden!L460="x","BB","")</f>
        <v>BB</v>
      </c>
      <c r="BP384" s="44" t="str">
        <f>IF(Wedstrijden!M460="x","B","")</f>
        <v>B</v>
      </c>
      <c r="BQ384" s="44" t="str">
        <f>IF(Wedstrijden!N460="x","L1","")</f>
        <v>L1</v>
      </c>
      <c r="BR384" s="44" t="str">
        <f>IF(Wedstrijden!O460="x","L2","")</f>
        <v>L2</v>
      </c>
      <c r="BS384" s="44" t="str">
        <f>IF(Wedstrijden!P460="x","M1","")</f>
        <v>M1</v>
      </c>
      <c r="BT384" s="44" t="str">
        <f>IF(Wedstrijden!Q460="x","M2","")</f>
        <v>M2</v>
      </c>
      <c r="BU384" s="44" t="str">
        <f>IF(Wedstrijden!R460="x","Z1","")</f>
        <v>Z1</v>
      </c>
      <c r="BV384" s="44" t="str">
        <f>IF(Wedstrijden!S460="x","Z2","")</f>
        <v>Z2</v>
      </c>
      <c r="BW384" s="44">
        <f>IF(COUNTA(Wedstrijden!T460:AB460)&lt;&gt;0,1,"")</f>
        <v>1</v>
      </c>
      <c r="BX384" s="44">
        <f t="shared" si="31"/>
        <v>1</v>
      </c>
      <c r="BY384" s="44" t="str">
        <f>IF(Wedstrijden!T460="x","BB","")</f>
        <v>BB</v>
      </c>
      <c r="BZ384" s="44" t="str">
        <f>IF(Wedstrijden!U460="x","B","")</f>
        <v>B</v>
      </c>
      <c r="CA384" s="44" t="str">
        <f>IF(Wedstrijden!V460="x","L1","")</f>
        <v>L1</v>
      </c>
      <c r="CB384" s="44" t="str">
        <f>IF(Wedstrijden!W460="x","L2","")</f>
        <v>L2</v>
      </c>
      <c r="CC384" s="44" t="str">
        <f>IF(Wedstrijden!X460="x","M1","")</f>
        <v>M1</v>
      </c>
      <c r="CD384" s="44" t="str">
        <f>IF(Wedstrijden!Y460="x","M2","")</f>
        <v>M2</v>
      </c>
      <c r="CE384" s="44" t="str">
        <f>IF(Wedstrijden!Z460="x","Z1","")</f>
        <v>Z1</v>
      </c>
      <c r="CF384" s="44" t="str">
        <f>IF(Wedstrijden!AA460="x","Z2","")</f>
        <v>Z2</v>
      </c>
      <c r="CG384" s="44" t="str">
        <f>IF(Wedstrijden!AB460="x","ZZL","")</f>
        <v>ZZL</v>
      </c>
      <c r="CL384" s="44" t="str">
        <f>IF(COUNTA(Wedstrijden!AC460:AJ460)&lt;&gt;0,2,"")</f>
        <v/>
      </c>
      <c r="CM384" s="44" t="str">
        <f t="shared" si="32"/>
        <v/>
      </c>
      <c r="CN384" s="44" t="str">
        <f>IF(Wedstrijden!AC460="x","AA","")</f>
        <v/>
      </c>
      <c r="CO384" s="44" t="str">
        <f>IF(Wedstrijden!AD460="x","A","")</f>
        <v/>
      </c>
      <c r="CP384" s="44" t="str">
        <f>IF(Wedstrijden!AE460="x","BB","")</f>
        <v/>
      </c>
      <c r="CQ384" s="44" t="str">
        <f>IF(Wedstrijden!AF460="x","B","")</f>
        <v/>
      </c>
      <c r="CR384" s="44" t="str">
        <f>IF(Wedstrijden!AG460="x","L","")</f>
        <v/>
      </c>
      <c r="CS384" s="44" t="str">
        <f>IF(Wedstrijden!AH460="x","M","")</f>
        <v/>
      </c>
      <c r="CT384" s="44" t="str">
        <f>IF(Wedstrijden!AI460="x","Z","")</f>
        <v/>
      </c>
      <c r="CU384" s="44" t="str">
        <f>IF(Wedstrijden!AJ460="x","ZZ","")</f>
        <v/>
      </c>
      <c r="CV384" s="44" t="str">
        <f>IF(COUNTA(Wedstrijden!AK460:AQ460)&lt;&gt;0,2,"")</f>
        <v/>
      </c>
      <c r="CW384" s="44" t="str">
        <f t="shared" si="33"/>
        <v/>
      </c>
      <c r="CX384" s="44" t="str">
        <f>IF(Wedstrijden!AK460="x","BB","")</f>
        <v/>
      </c>
      <c r="CY384" s="44" t="str">
        <f>IF(Wedstrijden!AL460="x","B","")</f>
        <v/>
      </c>
      <c r="CZ384" s="44" t="str">
        <f>IF(Wedstrijden!AM460="x","L","")</f>
        <v/>
      </c>
      <c r="DA384" s="44" t="str">
        <f>IF(Wedstrijden!AN460="x","M","")</f>
        <v/>
      </c>
      <c r="DB384" s="44" t="str">
        <f>IF(Wedstrijden!AO460="x","Z","")</f>
        <v/>
      </c>
      <c r="DC384" s="44" t="str">
        <f>IF(Wedstrijden!AP460="x","ZZ","")</f>
        <v/>
      </c>
      <c r="DD384" s="44" t="str">
        <f>IF(Wedstrijden!AQ460="x","1.40","")</f>
        <v/>
      </c>
      <c r="DE384" s="44" t="str">
        <f>IF(COUNTA(Wedstrijden!AR460:AT460)&lt;&gt;0,6,"")</f>
        <v/>
      </c>
      <c r="DF384" s="44" t="str">
        <f t="shared" si="34"/>
        <v/>
      </c>
      <c r="DG384" s="44" t="str">
        <f>IF(Wedstrijden!AR460="x","L","")</f>
        <v/>
      </c>
      <c r="DH384" s="44" t="str">
        <f>IF(Wedstrijden!AS460="x","M","")</f>
        <v/>
      </c>
      <c r="DI384" s="44" t="str">
        <f>IF(Wedstrijden!AT460="x","Z","")</f>
        <v/>
      </c>
      <c r="DJ384" s="44" t="str">
        <f>IF(COUNTA(Wedstrijden!AU460:AW460)&lt;&gt;0,6,"")</f>
        <v/>
      </c>
      <c r="DK384" s="44" t="str">
        <f t="shared" si="35"/>
        <v/>
      </c>
      <c r="DL384" s="44" t="str">
        <f>IF(Wedstrijden!AU460="x","L","")</f>
        <v/>
      </c>
      <c r="DM384" s="44" t="str">
        <f>IF(Wedstrijden!AV460="x","M","")</f>
        <v/>
      </c>
      <c r="DN384" s="44" t="str">
        <f>IF(Wedstrijden!AW460="x","Z","")</f>
        <v/>
      </c>
    </row>
    <row r="385" spans="1:118" ht="15">
      <c r="A385" s="48" t="e">
        <f>Wedstrijden!#REF!</f>
        <v>#REF!</v>
      </c>
      <c r="B385" s="44" t="str">
        <f>IFERROR(VLOOKUP(Wedstrijden!E461,Wedstrijdlocaties!$B$2:$E$499,2,FALSE),"")</f>
        <v/>
      </c>
      <c r="C385" s="44" t="str">
        <f>Wedstrijden!F461</f>
        <v>Heerhugowaard</v>
      </c>
      <c r="D385" s="44" t="str">
        <f>IFERROR(VLOOKUP(Wedstrijden!G461,Organisaties!$B$2:$C$501,2,FALSE),"")</f>
        <v>V60200</v>
      </c>
      <c r="E385" s="44" t="str">
        <f>IFERROR(VLOOKUP(Wedstrijden!G461,Organisaties!$B$2:$F$501,5,FALSE),"")</f>
        <v>V31007</v>
      </c>
      <c r="F385" s="44" t="str">
        <f>IF(Wedstrijden!BC461&lt;&gt;"",Wedstrijden!BC461,"")</f>
        <v/>
      </c>
      <c r="G385" s="44">
        <f>IF(Wedstrijden!AY461="Indoor",1,0)</f>
        <v>0</v>
      </c>
      <c r="H385" s="44" t="str">
        <f>Wedstrijden!AZ461</f>
        <v>Onbeperkt</v>
      </c>
      <c r="I385" s="44">
        <f>IF(Wedstrijden!AX461="Nee",0,IF(Wedstrijden!AX461="Ja",1,""))</f>
        <v>0</v>
      </c>
      <c r="J385" s="44" t="str">
        <f>IF(Wedstrijden!BA461&lt;&gt;"",Wedstrijden!BA461,"")</f>
        <v/>
      </c>
      <c r="W385" s="45"/>
      <c r="AE385" s="45"/>
      <c r="AN385" s="45"/>
      <c r="AU385" s="45"/>
      <c r="BA385" s="45"/>
      <c r="BE385" s="45"/>
      <c r="BJ385" s="44">
        <f>IF(COUNTA(Wedstrijden!I461:S461)&lt;&gt;0,1,"")</f>
        <v>1</v>
      </c>
      <c r="BK385" s="44">
        <f t="shared" si="30"/>
        <v>2</v>
      </c>
      <c r="BL385" s="44" t="str">
        <f>IF(Wedstrijden!I461="x","AA","")</f>
        <v/>
      </c>
      <c r="BM385" s="44" t="str">
        <f>IF(Wedstrijden!J461="x","A","")</f>
        <v/>
      </c>
      <c r="BN385" s="44" t="str">
        <f>IF(Wedstrijden!K461="x","B1","")</f>
        <v/>
      </c>
      <c r="BO385" s="44" t="str">
        <f>IF(Wedstrijden!L461="x","BB","")</f>
        <v>BB</v>
      </c>
      <c r="BP385" s="44" t="str">
        <f>IF(Wedstrijden!M461="x","B","")</f>
        <v>B</v>
      </c>
      <c r="BQ385" s="44" t="str">
        <f>IF(Wedstrijden!N461="x","L1","")</f>
        <v>L1</v>
      </c>
      <c r="BR385" s="44" t="str">
        <f>IF(Wedstrijden!O461="x","L2","")</f>
        <v>L2</v>
      </c>
      <c r="BS385" s="44" t="str">
        <f>IF(Wedstrijden!P461="x","M1","")</f>
        <v>M1</v>
      </c>
      <c r="BT385" s="44" t="str">
        <f>IF(Wedstrijden!Q461="x","M2","")</f>
        <v>M2</v>
      </c>
      <c r="BU385" s="44" t="str">
        <f>IF(Wedstrijden!R461="x","Z1","")</f>
        <v/>
      </c>
      <c r="BV385" s="44" t="str">
        <f>IF(Wedstrijden!S461="x","Z2","")</f>
        <v/>
      </c>
      <c r="BW385" s="44">
        <f>IF(COUNTA(Wedstrijden!T461:AB461)&lt;&gt;0,1,"")</f>
        <v>1</v>
      </c>
      <c r="BX385" s="44">
        <f t="shared" si="31"/>
        <v>1</v>
      </c>
      <c r="BY385" s="44" t="str">
        <f>IF(Wedstrijden!T461="x","BB","")</f>
        <v>BB</v>
      </c>
      <c r="BZ385" s="44" t="str">
        <f>IF(Wedstrijden!U461="x","B","")</f>
        <v>B</v>
      </c>
      <c r="CA385" s="44" t="str">
        <f>IF(Wedstrijden!V461="x","L1","")</f>
        <v>L1</v>
      </c>
      <c r="CB385" s="44" t="str">
        <f>IF(Wedstrijden!W461="x","L2","")</f>
        <v>L2</v>
      </c>
      <c r="CC385" s="44" t="str">
        <f>IF(Wedstrijden!X461="x","M1","")</f>
        <v>M1</v>
      </c>
      <c r="CD385" s="44" t="str">
        <f>IF(Wedstrijden!Y461="x","M2","")</f>
        <v>M2</v>
      </c>
      <c r="CE385" s="44" t="str">
        <f>IF(Wedstrijden!Z461="x","Z1","")</f>
        <v/>
      </c>
      <c r="CF385" s="44" t="str">
        <f>IF(Wedstrijden!AA461="x","Z2","")</f>
        <v/>
      </c>
      <c r="CG385" s="44" t="str">
        <f>IF(Wedstrijden!AB461="x","ZZL","")</f>
        <v/>
      </c>
      <c r="CL385" s="44" t="str">
        <f>IF(COUNTA(Wedstrijden!AC461:AJ461)&lt;&gt;0,2,"")</f>
        <v/>
      </c>
      <c r="CM385" s="44" t="str">
        <f t="shared" si="32"/>
        <v/>
      </c>
      <c r="CN385" s="44" t="str">
        <f>IF(Wedstrijden!AC461="x","AA","")</f>
        <v/>
      </c>
      <c r="CO385" s="44" t="str">
        <f>IF(Wedstrijden!AD461="x","A","")</f>
        <v/>
      </c>
      <c r="CP385" s="44" t="str">
        <f>IF(Wedstrijden!AE461="x","BB","")</f>
        <v/>
      </c>
      <c r="CQ385" s="44" t="str">
        <f>IF(Wedstrijden!AF461="x","B","")</f>
        <v/>
      </c>
      <c r="CR385" s="44" t="str">
        <f>IF(Wedstrijden!AG461="x","L","")</f>
        <v/>
      </c>
      <c r="CS385" s="44" t="str">
        <f>IF(Wedstrijden!AH461="x","M","")</f>
        <v/>
      </c>
      <c r="CT385" s="44" t="str">
        <f>IF(Wedstrijden!AI461="x","Z","")</f>
        <v/>
      </c>
      <c r="CU385" s="44" t="str">
        <f>IF(Wedstrijden!AJ461="x","ZZ","")</f>
        <v/>
      </c>
      <c r="CV385" s="44" t="str">
        <f>IF(COUNTA(Wedstrijden!AK461:AQ461)&lt;&gt;0,2,"")</f>
        <v/>
      </c>
      <c r="CW385" s="44" t="str">
        <f t="shared" si="33"/>
        <v/>
      </c>
      <c r="CX385" s="44" t="str">
        <f>IF(Wedstrijden!AK461="x","BB","")</f>
        <v/>
      </c>
      <c r="CY385" s="44" t="str">
        <f>IF(Wedstrijden!AL461="x","B","")</f>
        <v/>
      </c>
      <c r="CZ385" s="44" t="str">
        <f>IF(Wedstrijden!AM461="x","L","")</f>
        <v/>
      </c>
      <c r="DA385" s="44" t="str">
        <f>IF(Wedstrijden!AN461="x","M","")</f>
        <v/>
      </c>
      <c r="DB385" s="44" t="str">
        <f>IF(Wedstrijden!AO461="x","Z","")</f>
        <v/>
      </c>
      <c r="DC385" s="44" t="str">
        <f>IF(Wedstrijden!AP461="x","ZZ","")</f>
        <v/>
      </c>
      <c r="DD385" s="44" t="str">
        <f>IF(Wedstrijden!AQ461="x","1.40","")</f>
        <v/>
      </c>
      <c r="DE385" s="44" t="str">
        <f>IF(COUNTA(Wedstrijden!AR461:AT461)&lt;&gt;0,6,"")</f>
        <v/>
      </c>
      <c r="DF385" s="44" t="str">
        <f t="shared" si="34"/>
        <v/>
      </c>
      <c r="DG385" s="44" t="str">
        <f>IF(Wedstrijden!AR461="x","L","")</f>
        <v/>
      </c>
      <c r="DH385" s="44" t="str">
        <f>IF(Wedstrijden!AS461="x","M","")</f>
        <v/>
      </c>
      <c r="DI385" s="44" t="str">
        <f>IF(Wedstrijden!AT461="x","Z","")</f>
        <v/>
      </c>
      <c r="DJ385" s="44" t="str">
        <f>IF(COUNTA(Wedstrijden!AU461:AW461)&lt;&gt;0,6,"")</f>
        <v/>
      </c>
      <c r="DK385" s="44" t="str">
        <f t="shared" si="35"/>
        <v/>
      </c>
      <c r="DL385" s="44" t="str">
        <f>IF(Wedstrijden!AU461="x","L","")</f>
        <v/>
      </c>
      <c r="DM385" s="44" t="str">
        <f>IF(Wedstrijden!AV461="x","M","")</f>
        <v/>
      </c>
      <c r="DN385" s="44" t="str">
        <f>IF(Wedstrijden!AW461="x","Z","")</f>
        <v/>
      </c>
    </row>
    <row r="386" spans="1:118" ht="15">
      <c r="A386" s="48" t="e">
        <f>Wedstrijden!#REF!</f>
        <v>#REF!</v>
      </c>
      <c r="B386" s="44" t="str">
        <f>IFERROR(VLOOKUP(Wedstrijden!E462,Wedstrijdlocaties!$B$2:$E$499,2,FALSE),"")</f>
        <v/>
      </c>
      <c r="C386" s="44" t="str">
        <f>Wedstrijden!F462</f>
        <v>Schoorl</v>
      </c>
      <c r="D386" s="44">
        <f>IFERROR(VLOOKUP(Wedstrijden!G462,Organisaties!$B$2:$C$501,2,FALSE),"")</f>
        <v>673230</v>
      </c>
      <c r="E386" s="44" t="str">
        <f>IFERROR(VLOOKUP(Wedstrijden!G462,Organisaties!$B$2:$F$501,5,FALSE),"")</f>
        <v>V31007</v>
      </c>
      <c r="F386" s="44" t="str">
        <f>IF(Wedstrijden!BC462&lt;&gt;"",Wedstrijden!BC462,"")</f>
        <v/>
      </c>
      <c r="G386" s="44">
        <f>IF(Wedstrijden!AY462="Indoor",1,0)</f>
        <v>0</v>
      </c>
      <c r="H386" s="44" t="str">
        <f>Wedstrijden!AZ462</f>
        <v>Onbeperkt</v>
      </c>
      <c r="I386" s="44">
        <f>IF(Wedstrijden!AX462="Nee",0,IF(Wedstrijden!AX462="Ja",1,""))</f>
        <v>0</v>
      </c>
      <c r="J386" s="44" t="str">
        <f>IF(Wedstrijden!BA462&lt;&gt;"",Wedstrijden!BA462,"")</f>
        <v/>
      </c>
      <c r="W386" s="45"/>
      <c r="AE386" s="45"/>
      <c r="AN386" s="45"/>
      <c r="AU386" s="45"/>
      <c r="BA386" s="45"/>
      <c r="BE386" s="45"/>
      <c r="BJ386" s="44">
        <f>IF(COUNTA(Wedstrijden!I462:S462)&lt;&gt;0,1,"")</f>
        <v>1</v>
      </c>
      <c r="BK386" s="44">
        <f t="shared" si="30"/>
        <v>2</v>
      </c>
      <c r="BL386" s="44" t="str">
        <f>IF(Wedstrijden!I462="x","AA","")</f>
        <v/>
      </c>
      <c r="BM386" s="44" t="str">
        <f>IF(Wedstrijden!J462="x","A","")</f>
        <v/>
      </c>
      <c r="BN386" s="44" t="str">
        <f>IF(Wedstrijden!K462="x","B1","")</f>
        <v/>
      </c>
      <c r="BO386" s="44" t="str">
        <f>IF(Wedstrijden!L462="x","BB","")</f>
        <v>BB</v>
      </c>
      <c r="BP386" s="44" t="str">
        <f>IF(Wedstrijden!M462="x","B","")</f>
        <v>B</v>
      </c>
      <c r="BQ386" s="44" t="str">
        <f>IF(Wedstrijden!N462="x","L1","")</f>
        <v>L1</v>
      </c>
      <c r="BR386" s="44" t="str">
        <f>IF(Wedstrijden!O462="x","L2","")</f>
        <v>L2</v>
      </c>
      <c r="BS386" s="44" t="str">
        <f>IF(Wedstrijden!P462="x","M1","")</f>
        <v>M1</v>
      </c>
      <c r="BT386" s="44" t="str">
        <f>IF(Wedstrijden!Q462="x","M2","")</f>
        <v>M2</v>
      </c>
      <c r="BU386" s="44" t="str">
        <f>IF(Wedstrijden!R462="x","Z1","")</f>
        <v>Z1</v>
      </c>
      <c r="BV386" s="44" t="str">
        <f>IF(Wedstrijden!S462="x","Z2","")</f>
        <v>Z2</v>
      </c>
      <c r="BW386" s="44">
        <f>IF(COUNTA(Wedstrijden!T462:AB462)&lt;&gt;0,1,"")</f>
        <v>1</v>
      </c>
      <c r="BX386" s="44">
        <f t="shared" si="31"/>
        <v>1</v>
      </c>
      <c r="BY386" s="44" t="str">
        <f>IF(Wedstrijden!T462="x","BB","")</f>
        <v>BB</v>
      </c>
      <c r="BZ386" s="44" t="str">
        <f>IF(Wedstrijden!U462="x","B","")</f>
        <v>B</v>
      </c>
      <c r="CA386" s="44" t="str">
        <f>IF(Wedstrijden!V462="x","L1","")</f>
        <v>L1</v>
      </c>
      <c r="CB386" s="44" t="str">
        <f>IF(Wedstrijden!W462="x","L2","")</f>
        <v>L2</v>
      </c>
      <c r="CC386" s="44" t="str">
        <f>IF(Wedstrijden!X462="x","M1","")</f>
        <v>M1</v>
      </c>
      <c r="CD386" s="44" t="str">
        <f>IF(Wedstrijden!Y462="x","M2","")</f>
        <v>M2</v>
      </c>
      <c r="CE386" s="44" t="str">
        <f>IF(Wedstrijden!Z462="x","Z1","")</f>
        <v>Z1</v>
      </c>
      <c r="CF386" s="44" t="str">
        <f>IF(Wedstrijden!AA462="x","Z2","")</f>
        <v>Z2</v>
      </c>
      <c r="CG386" s="44" t="str">
        <f>IF(Wedstrijden!AB462="x","ZZL","")</f>
        <v/>
      </c>
      <c r="CL386" s="44" t="str">
        <f>IF(COUNTA(Wedstrijden!AC462:AJ462)&lt;&gt;0,2,"")</f>
        <v/>
      </c>
      <c r="CM386" s="44" t="str">
        <f t="shared" si="32"/>
        <v/>
      </c>
      <c r="CN386" s="44" t="str">
        <f>IF(Wedstrijden!AC462="x","AA","")</f>
        <v/>
      </c>
      <c r="CO386" s="44" t="str">
        <f>IF(Wedstrijden!AD462="x","A","")</f>
        <v/>
      </c>
      <c r="CP386" s="44" t="str">
        <f>IF(Wedstrijden!AE462="x","BB","")</f>
        <v/>
      </c>
      <c r="CQ386" s="44" t="str">
        <f>IF(Wedstrijden!AF462="x","B","")</f>
        <v/>
      </c>
      <c r="CR386" s="44" t="str">
        <f>IF(Wedstrijden!AG462="x","L","")</f>
        <v/>
      </c>
      <c r="CS386" s="44" t="str">
        <f>IF(Wedstrijden!AH462="x","M","")</f>
        <v/>
      </c>
      <c r="CT386" s="44" t="str">
        <f>IF(Wedstrijden!AI462="x","Z","")</f>
        <v/>
      </c>
      <c r="CU386" s="44" t="str">
        <f>IF(Wedstrijden!AJ462="x","ZZ","")</f>
        <v/>
      </c>
      <c r="CV386" s="44" t="str">
        <f>IF(COUNTA(Wedstrijden!AK462:AQ462)&lt;&gt;0,2,"")</f>
        <v/>
      </c>
      <c r="CW386" s="44" t="str">
        <f t="shared" si="33"/>
        <v/>
      </c>
      <c r="CX386" s="44" t="str">
        <f>IF(Wedstrijden!AK462="x","BB","")</f>
        <v/>
      </c>
      <c r="CY386" s="44" t="str">
        <f>IF(Wedstrijden!AL462="x","B","")</f>
        <v/>
      </c>
      <c r="CZ386" s="44" t="str">
        <f>IF(Wedstrijden!AM462="x","L","")</f>
        <v/>
      </c>
      <c r="DA386" s="44" t="str">
        <f>IF(Wedstrijden!AN462="x","M","")</f>
        <v/>
      </c>
      <c r="DB386" s="44" t="str">
        <f>IF(Wedstrijden!AO462="x","Z","")</f>
        <v/>
      </c>
      <c r="DC386" s="44" t="str">
        <f>IF(Wedstrijden!AP462="x","ZZ","")</f>
        <v/>
      </c>
      <c r="DD386" s="44" t="str">
        <f>IF(Wedstrijden!AQ462="x","1.40","")</f>
        <v/>
      </c>
      <c r="DE386" s="44" t="str">
        <f>IF(COUNTA(Wedstrijden!AR462:AT462)&lt;&gt;0,6,"")</f>
        <v/>
      </c>
      <c r="DF386" s="44" t="str">
        <f t="shared" si="34"/>
        <v/>
      </c>
      <c r="DG386" s="44" t="str">
        <f>IF(Wedstrijden!AR462="x","L","")</f>
        <v/>
      </c>
      <c r="DH386" s="44" t="str">
        <f>IF(Wedstrijden!AS462="x","M","")</f>
        <v/>
      </c>
      <c r="DI386" s="44" t="str">
        <f>IF(Wedstrijden!AT462="x","Z","")</f>
        <v/>
      </c>
      <c r="DJ386" s="44" t="str">
        <f>IF(COUNTA(Wedstrijden!AU462:AW462)&lt;&gt;0,6,"")</f>
        <v/>
      </c>
      <c r="DK386" s="44" t="str">
        <f t="shared" si="35"/>
        <v/>
      </c>
      <c r="DL386" s="44" t="str">
        <f>IF(Wedstrijden!AU462="x","L","")</f>
        <v/>
      </c>
      <c r="DM386" s="44" t="str">
        <f>IF(Wedstrijden!AV462="x","M","")</f>
        <v/>
      </c>
      <c r="DN386" s="44" t="str">
        <f>IF(Wedstrijden!AW462="x","Z","")</f>
        <v/>
      </c>
    </row>
    <row r="387" spans="1:118" ht="15">
      <c r="A387" s="48" t="e">
        <f>Wedstrijden!#REF!</f>
        <v>#REF!</v>
      </c>
      <c r="B387" s="44" t="str">
        <f>IFERROR(VLOOKUP(Wedstrijden!E463,Wedstrijdlocaties!$B$2:$E$499,2,FALSE),"")</f>
        <v/>
      </c>
      <c r="C387" s="44" t="str">
        <f>Wedstrijden!F463</f>
        <v>Middenbeemster</v>
      </c>
      <c r="D387" s="44" t="str">
        <f>IFERROR(VLOOKUP(Wedstrijden!G463,Organisaties!$B$2:$C$501,2,FALSE),"")</f>
        <v/>
      </c>
      <c r="E387" s="44" t="str">
        <f>IFERROR(VLOOKUP(Wedstrijden!G463,Organisaties!$B$2:$F$501,5,FALSE),"")</f>
        <v/>
      </c>
      <c r="F387" s="44" t="str">
        <f>IF(Wedstrijden!BC463&lt;&gt;"",Wedstrijden!BC463,"")</f>
        <v>Dressuur pa en po, PSV Sabaruiters Middenbeemster</v>
      </c>
      <c r="G387" s="44">
        <f>IF(Wedstrijden!AY463="Indoor",1,0)</f>
        <v>0</v>
      </c>
      <c r="H387" s="44" t="str">
        <f>Wedstrijden!AZ463</f>
        <v>Onbeperkt</v>
      </c>
      <c r="I387" s="44">
        <f>IF(Wedstrijden!AX463="Nee",0,IF(Wedstrijden!AX463="Ja",1,""))</f>
        <v>0</v>
      </c>
      <c r="J387" s="44" t="str">
        <f>IF(Wedstrijden!BA463&lt;&gt;"",Wedstrijden!BA463,"")</f>
        <v/>
      </c>
      <c r="W387" s="45"/>
      <c r="AE387" s="45"/>
      <c r="AN387" s="45"/>
      <c r="AU387" s="45"/>
      <c r="BA387" s="45"/>
      <c r="BE387" s="45"/>
      <c r="BJ387" s="44">
        <f>IF(COUNTA(Wedstrijden!I463:S463)&lt;&gt;0,1,"")</f>
        <v>1</v>
      </c>
      <c r="BK387" s="44">
        <f t="shared" ref="BK387:BK450" si="36">IF(COUNTBLANK(BJ387) = 1,"",2)</f>
        <v>2</v>
      </c>
      <c r="BL387" s="44" t="str">
        <f>IF(Wedstrijden!I463="x","AA","")</f>
        <v/>
      </c>
      <c r="BM387" s="44" t="str">
        <f>IF(Wedstrijden!J463="x","A","")</f>
        <v/>
      </c>
      <c r="BN387" s="44" t="str">
        <f>IF(Wedstrijden!K463="x","B1","")</f>
        <v/>
      </c>
      <c r="BO387" s="44" t="str">
        <f>IF(Wedstrijden!L463="x","BB","")</f>
        <v/>
      </c>
      <c r="BP387" s="44" t="str">
        <f>IF(Wedstrijden!M463="x","B","")</f>
        <v>B</v>
      </c>
      <c r="BQ387" s="44" t="str">
        <f>IF(Wedstrijden!N463="x","L1","")</f>
        <v>L1</v>
      </c>
      <c r="BR387" s="44" t="str">
        <f>IF(Wedstrijden!O463="x","L2","")</f>
        <v>L2</v>
      </c>
      <c r="BS387" s="44" t="str">
        <f>IF(Wedstrijden!P463="x","M1","")</f>
        <v>M1</v>
      </c>
      <c r="BT387" s="44" t="str">
        <f>IF(Wedstrijden!Q463="x","M2","")</f>
        <v>M2</v>
      </c>
      <c r="BU387" s="44" t="str">
        <f>IF(Wedstrijden!R463="x","Z1","")</f>
        <v/>
      </c>
      <c r="BV387" s="44" t="str">
        <f>IF(Wedstrijden!S463="x","Z2","")</f>
        <v/>
      </c>
      <c r="BW387" s="44">
        <f>IF(COUNTA(Wedstrijden!T463:AB463)&lt;&gt;0,1,"")</f>
        <v>1</v>
      </c>
      <c r="BX387" s="44">
        <f t="shared" ref="BX387:BX450" si="37">IF(COUNTBLANK(BW387) = 1,"",1)</f>
        <v>1</v>
      </c>
      <c r="BY387" s="44" t="str">
        <f>IF(Wedstrijden!T463="x","BB","")</f>
        <v/>
      </c>
      <c r="BZ387" s="44" t="str">
        <f>IF(Wedstrijden!U463="x","B","")</f>
        <v>B</v>
      </c>
      <c r="CA387" s="44" t="str">
        <f>IF(Wedstrijden!V463="x","L1","")</f>
        <v>L1</v>
      </c>
      <c r="CB387" s="44" t="str">
        <f>IF(Wedstrijden!W463="x","L2","")</f>
        <v>L2</v>
      </c>
      <c r="CC387" s="44" t="str">
        <f>IF(Wedstrijden!X463="x","M1","")</f>
        <v>M1</v>
      </c>
      <c r="CD387" s="44" t="str">
        <f>IF(Wedstrijden!Y463="x","M2","")</f>
        <v>M2</v>
      </c>
      <c r="CE387" s="44" t="str">
        <f>IF(Wedstrijden!Z463="x","Z1","")</f>
        <v/>
      </c>
      <c r="CF387" s="44" t="str">
        <f>IF(Wedstrijden!AA463="x","Z2","")</f>
        <v/>
      </c>
      <c r="CG387" s="44" t="str">
        <f>IF(Wedstrijden!AB463="x","ZZL","")</f>
        <v/>
      </c>
      <c r="CL387" s="44" t="str">
        <f>IF(COUNTA(Wedstrijden!AC463:AJ463)&lt;&gt;0,2,"")</f>
        <v/>
      </c>
      <c r="CM387" s="44" t="str">
        <f t="shared" ref="CM387:CM450" si="38">IF(COUNTBLANK(CL387) = 1,"",2)</f>
        <v/>
      </c>
      <c r="CN387" s="44" t="str">
        <f>IF(Wedstrijden!AC463="x","AA","")</f>
        <v/>
      </c>
      <c r="CO387" s="44" t="str">
        <f>IF(Wedstrijden!AD463="x","A","")</f>
        <v/>
      </c>
      <c r="CP387" s="44" t="str">
        <f>IF(Wedstrijden!AE463="x","BB","")</f>
        <v/>
      </c>
      <c r="CQ387" s="44" t="str">
        <f>IF(Wedstrijden!AF463="x","B","")</f>
        <v/>
      </c>
      <c r="CR387" s="44" t="str">
        <f>IF(Wedstrijden!AG463="x","L","")</f>
        <v/>
      </c>
      <c r="CS387" s="44" t="str">
        <f>IF(Wedstrijden!AH463="x","M","")</f>
        <v/>
      </c>
      <c r="CT387" s="44" t="str">
        <f>IF(Wedstrijden!AI463="x","Z","")</f>
        <v/>
      </c>
      <c r="CU387" s="44" t="str">
        <f>IF(Wedstrijden!AJ463="x","ZZ","")</f>
        <v/>
      </c>
      <c r="CV387" s="44" t="str">
        <f>IF(COUNTA(Wedstrijden!AK463:AQ463)&lt;&gt;0,2,"")</f>
        <v/>
      </c>
      <c r="CW387" s="44" t="str">
        <f t="shared" ref="CW387:CW450" si="39">IF(COUNTBLANK(CV387) = 1,"",1)</f>
        <v/>
      </c>
      <c r="CX387" s="44" t="str">
        <f>IF(Wedstrijden!AK463="x","BB","")</f>
        <v/>
      </c>
      <c r="CY387" s="44" t="str">
        <f>IF(Wedstrijden!AL463="x","B","")</f>
        <v/>
      </c>
      <c r="CZ387" s="44" t="str">
        <f>IF(Wedstrijden!AM463="x","L","")</f>
        <v/>
      </c>
      <c r="DA387" s="44" t="str">
        <f>IF(Wedstrijden!AN463="x","M","")</f>
        <v/>
      </c>
      <c r="DB387" s="44" t="str">
        <f>IF(Wedstrijden!AO463="x","Z","")</f>
        <v/>
      </c>
      <c r="DC387" s="44" t="str">
        <f>IF(Wedstrijden!AP463="x","ZZ","")</f>
        <v/>
      </c>
      <c r="DD387" s="44" t="str">
        <f>IF(Wedstrijden!AQ463="x","1.40","")</f>
        <v/>
      </c>
      <c r="DE387" s="44" t="str">
        <f>IF(COUNTA(Wedstrijden!AR463:AT463)&lt;&gt;0,6,"")</f>
        <v/>
      </c>
      <c r="DF387" s="44" t="str">
        <f t="shared" ref="DF387:DF450" si="40">IF(COUNTBLANK(DE387) = 1,"",2)</f>
        <v/>
      </c>
      <c r="DG387" s="44" t="str">
        <f>IF(Wedstrijden!AR463="x","L","")</f>
        <v/>
      </c>
      <c r="DH387" s="44" t="str">
        <f>IF(Wedstrijden!AS463="x","M","")</f>
        <v/>
      </c>
      <c r="DI387" s="44" t="str">
        <f>IF(Wedstrijden!AT463="x","Z","")</f>
        <v/>
      </c>
      <c r="DJ387" s="44" t="str">
        <f>IF(COUNTA(Wedstrijden!AU463:AW463)&lt;&gt;0,6,"")</f>
        <v/>
      </c>
      <c r="DK387" s="44" t="str">
        <f t="shared" ref="DK387:DK450" si="41">IF(COUNTBLANK(DJ387) = 1,"",1)</f>
        <v/>
      </c>
      <c r="DL387" s="44" t="str">
        <f>IF(Wedstrijden!AU463="x","L","")</f>
        <v/>
      </c>
      <c r="DM387" s="44" t="str">
        <f>IF(Wedstrijden!AV463="x","M","")</f>
        <v/>
      </c>
      <c r="DN387" s="44" t="str">
        <f>IF(Wedstrijden!AW463="x","Z","")</f>
        <v/>
      </c>
    </row>
    <row r="388" spans="1:118" ht="15">
      <c r="A388" s="48" t="e">
        <f>Wedstrijden!#REF!</f>
        <v>#REF!</v>
      </c>
      <c r="B388" s="44" t="str">
        <f>IFERROR(VLOOKUP(Wedstrijden!E464,Wedstrijdlocaties!$B$2:$E$499,2,FALSE),"")</f>
        <v/>
      </c>
      <c r="C388" s="44" t="str">
        <f>Wedstrijden!F464</f>
        <v>Waverveen</v>
      </c>
      <c r="D388" s="44" t="str">
        <f>IFERROR(VLOOKUP(Wedstrijden!G464,Organisaties!$B$2:$C$501,2,FALSE),"")</f>
        <v>V51821</v>
      </c>
      <c r="E388" s="44" t="str">
        <f>IFERROR(VLOOKUP(Wedstrijden!G464,Organisaties!$B$2:$F$501,5,FALSE),"")</f>
        <v>V31007</v>
      </c>
      <c r="F388" s="44" t="str">
        <f>IF(Wedstrijden!BC464&lt;&gt;"",Wedstrijden!BC464,"")</f>
        <v/>
      </c>
      <c r="G388" s="44">
        <f>IF(Wedstrijden!AY464="Indoor",1,0)</f>
        <v>0</v>
      </c>
      <c r="H388" s="44">
        <f>Wedstrijden!AZ464</f>
        <v>0</v>
      </c>
      <c r="I388" s="44" t="str">
        <f>IF(Wedstrijden!AX464="Nee",0,IF(Wedstrijden!AX464="Ja",1,""))</f>
        <v/>
      </c>
      <c r="J388" s="44" t="str">
        <f>IF(Wedstrijden!BA464&lt;&gt;"",Wedstrijden!BA464,"")</f>
        <v/>
      </c>
      <c r="W388" s="45"/>
      <c r="AE388" s="45"/>
      <c r="AN388" s="45"/>
      <c r="AU388" s="45"/>
      <c r="BA388" s="45"/>
      <c r="BE388" s="45"/>
      <c r="BJ388" s="44">
        <f>IF(COUNTA(Wedstrijden!I464:S464)&lt;&gt;0,1,"")</f>
        <v>1</v>
      </c>
      <c r="BK388" s="44">
        <f t="shared" si="36"/>
        <v>2</v>
      </c>
      <c r="BL388" s="44" t="str">
        <f>IF(Wedstrijden!I464="x","AA","")</f>
        <v/>
      </c>
      <c r="BM388" s="44" t="str">
        <f>IF(Wedstrijden!J464="x","A","")</f>
        <v/>
      </c>
      <c r="BN388" s="44" t="str">
        <f>IF(Wedstrijden!K464="x","B1","")</f>
        <v/>
      </c>
      <c r="BO388" s="44" t="str">
        <f>IF(Wedstrijden!L464="x","BB","")</f>
        <v/>
      </c>
      <c r="BP388" s="44" t="str">
        <f>IF(Wedstrijden!M464="x","B","")</f>
        <v>B</v>
      </c>
      <c r="BQ388" s="44" t="str">
        <f>IF(Wedstrijden!N464="x","L1","")</f>
        <v>L1</v>
      </c>
      <c r="BR388" s="44" t="str">
        <f>IF(Wedstrijden!O464="x","L2","")</f>
        <v>L2</v>
      </c>
      <c r="BS388" s="44" t="str">
        <f>IF(Wedstrijden!P464="x","M1","")</f>
        <v>M1</v>
      </c>
      <c r="BT388" s="44" t="str">
        <f>IF(Wedstrijden!Q464="x","M2","")</f>
        <v>M2</v>
      </c>
      <c r="BU388" s="44" t="str">
        <f>IF(Wedstrijden!R464="x","Z1","")</f>
        <v>Z1</v>
      </c>
      <c r="BV388" s="44" t="str">
        <f>IF(Wedstrijden!S464="x","Z2","")</f>
        <v>Z2</v>
      </c>
      <c r="BW388" s="44">
        <f>IF(COUNTA(Wedstrijden!T464:AB464)&lt;&gt;0,1,"")</f>
        <v>1</v>
      </c>
      <c r="BX388" s="44">
        <f t="shared" si="37"/>
        <v>1</v>
      </c>
      <c r="BY388" s="44" t="str">
        <f>IF(Wedstrijden!T464="x","BB","")</f>
        <v/>
      </c>
      <c r="BZ388" s="44" t="str">
        <f>IF(Wedstrijden!U464="x","B","")</f>
        <v>B</v>
      </c>
      <c r="CA388" s="44" t="str">
        <f>IF(Wedstrijden!V464="x","L1","")</f>
        <v>L1</v>
      </c>
      <c r="CB388" s="44" t="str">
        <f>IF(Wedstrijden!W464="x","L2","")</f>
        <v>L2</v>
      </c>
      <c r="CC388" s="44" t="str">
        <f>IF(Wedstrijden!X464="x","M1","")</f>
        <v>M1</v>
      </c>
      <c r="CD388" s="44" t="str">
        <f>IF(Wedstrijden!Y464="x","M2","")</f>
        <v>M2</v>
      </c>
      <c r="CE388" s="44" t="str">
        <f>IF(Wedstrijden!Z464="x","Z1","")</f>
        <v>Z1</v>
      </c>
      <c r="CF388" s="44" t="str">
        <f>IF(Wedstrijden!AA464="x","Z2","")</f>
        <v>Z2</v>
      </c>
      <c r="CG388" s="44" t="str">
        <f>IF(Wedstrijden!AB464="x","ZZL","")</f>
        <v>ZZL</v>
      </c>
      <c r="CL388" s="44" t="str">
        <f>IF(COUNTA(Wedstrijden!AC464:AJ464)&lt;&gt;0,2,"")</f>
        <v/>
      </c>
      <c r="CM388" s="44" t="str">
        <f t="shared" si="38"/>
        <v/>
      </c>
      <c r="CN388" s="44" t="str">
        <f>IF(Wedstrijden!AC464="x","AA","")</f>
        <v/>
      </c>
      <c r="CO388" s="44" t="str">
        <f>IF(Wedstrijden!AD464="x","A","")</f>
        <v/>
      </c>
      <c r="CP388" s="44" t="str">
        <f>IF(Wedstrijden!AE464="x","BB","")</f>
        <v/>
      </c>
      <c r="CQ388" s="44" t="str">
        <f>IF(Wedstrijden!AF464="x","B","")</f>
        <v/>
      </c>
      <c r="CR388" s="44" t="str">
        <f>IF(Wedstrijden!AG464="x","L","")</f>
        <v/>
      </c>
      <c r="CS388" s="44" t="str">
        <f>IF(Wedstrijden!AH464="x","M","")</f>
        <v/>
      </c>
      <c r="CT388" s="44" t="str">
        <f>IF(Wedstrijden!AI464="x","Z","")</f>
        <v/>
      </c>
      <c r="CU388" s="44" t="str">
        <f>IF(Wedstrijden!AJ464="x","ZZ","")</f>
        <v/>
      </c>
      <c r="CV388" s="44" t="str">
        <f>IF(COUNTA(Wedstrijden!AK464:AQ464)&lt;&gt;0,2,"")</f>
        <v/>
      </c>
      <c r="CW388" s="44" t="str">
        <f t="shared" si="39"/>
        <v/>
      </c>
      <c r="CX388" s="44" t="str">
        <f>IF(Wedstrijden!AK464="x","BB","")</f>
        <v/>
      </c>
      <c r="CY388" s="44" t="str">
        <f>IF(Wedstrijden!AL464="x","B","")</f>
        <v/>
      </c>
      <c r="CZ388" s="44" t="str">
        <f>IF(Wedstrijden!AM464="x","L","")</f>
        <v/>
      </c>
      <c r="DA388" s="44" t="str">
        <f>IF(Wedstrijden!AN464="x","M","")</f>
        <v/>
      </c>
      <c r="DB388" s="44" t="str">
        <f>IF(Wedstrijden!AO464="x","Z","")</f>
        <v/>
      </c>
      <c r="DC388" s="44" t="str">
        <f>IF(Wedstrijden!AP464="x","ZZ","")</f>
        <v/>
      </c>
      <c r="DD388" s="44" t="str">
        <f>IF(Wedstrijden!AQ464="x","1.40","")</f>
        <v/>
      </c>
      <c r="DE388" s="44" t="str">
        <f>IF(COUNTA(Wedstrijden!AR464:AT464)&lt;&gt;0,6,"")</f>
        <v/>
      </c>
      <c r="DF388" s="44" t="str">
        <f t="shared" si="40"/>
        <v/>
      </c>
      <c r="DG388" s="44" t="str">
        <f>IF(Wedstrijden!AR464="x","L","")</f>
        <v/>
      </c>
      <c r="DH388" s="44" t="str">
        <f>IF(Wedstrijden!AS464="x","M","")</f>
        <v/>
      </c>
      <c r="DI388" s="44" t="str">
        <f>IF(Wedstrijden!AT464="x","Z","")</f>
        <v/>
      </c>
      <c r="DJ388" s="44" t="str">
        <f>IF(COUNTA(Wedstrijden!AU464:AW464)&lt;&gt;0,6,"")</f>
        <v/>
      </c>
      <c r="DK388" s="44" t="str">
        <f t="shared" si="41"/>
        <v/>
      </c>
      <c r="DL388" s="44" t="str">
        <f>IF(Wedstrijden!AU464="x","L","")</f>
        <v/>
      </c>
      <c r="DM388" s="44" t="str">
        <f>IF(Wedstrijden!AV464="x","M","")</f>
        <v/>
      </c>
      <c r="DN388" s="44" t="str">
        <f>IF(Wedstrijden!AW464="x","Z","")</f>
        <v/>
      </c>
    </row>
    <row r="389" spans="1:118" ht="15">
      <c r="A389" s="48" t="e">
        <f>Wedstrijden!#REF!</f>
        <v>#REF!</v>
      </c>
      <c r="B389" s="44">
        <f>IFERROR(VLOOKUP(Wedstrijden!E465,Wedstrijdlocaties!$B$2:$E$499,2,FALSE),"")</f>
        <v>959940</v>
      </c>
      <c r="C389" s="44" t="str">
        <f>Wedstrijden!F465</f>
        <v>Nieuw Vennep</v>
      </c>
      <c r="D389" s="44" t="str">
        <f>IFERROR(VLOOKUP(Wedstrijden!G465,Organisaties!$B$2:$C$501,2,FALSE),"")</f>
        <v>V60431</v>
      </c>
      <c r="E389" s="44" t="str">
        <f>IFERROR(VLOOKUP(Wedstrijden!G465,Organisaties!$B$2:$F$501,5,FALSE),"")</f>
        <v>V31007</v>
      </c>
      <c r="F389" s="44" t="str">
        <f>IF(Wedstrijden!BC465&lt;&gt;"",Wedstrijden!BC465,"")</f>
        <v/>
      </c>
      <c r="G389" s="44">
        <f>IF(Wedstrijden!AY465="Indoor",1,0)</f>
        <v>0</v>
      </c>
      <c r="H389" s="44">
        <f>Wedstrijden!AZ465</f>
        <v>0</v>
      </c>
      <c r="I389" s="44" t="str">
        <f>IF(Wedstrijden!AX465="Nee",0,IF(Wedstrijden!AX465="Ja",1,""))</f>
        <v/>
      </c>
      <c r="J389" s="44" t="str">
        <f>IF(Wedstrijden!BA465&lt;&gt;"",Wedstrijden!BA465,"")</f>
        <v/>
      </c>
      <c r="W389" s="45"/>
      <c r="AE389" s="45"/>
      <c r="AN389" s="45"/>
      <c r="AU389" s="45"/>
      <c r="BA389" s="45"/>
      <c r="BE389" s="45"/>
      <c r="BJ389" s="44">
        <f>IF(COUNTA(Wedstrijden!I465:S465)&lt;&gt;0,1,"")</f>
        <v>1</v>
      </c>
      <c r="BK389" s="44">
        <f t="shared" si="36"/>
        <v>2</v>
      </c>
      <c r="BL389" s="44" t="str">
        <f>IF(Wedstrijden!I465="x","AA","")</f>
        <v/>
      </c>
      <c r="BM389" s="44" t="str">
        <f>IF(Wedstrijden!J465="x","A","")</f>
        <v/>
      </c>
      <c r="BN389" s="44" t="str">
        <f>IF(Wedstrijden!K465="x","B1","")</f>
        <v/>
      </c>
      <c r="BO389" s="44" t="str">
        <f>IF(Wedstrijden!L465="x","BB","")</f>
        <v>BB</v>
      </c>
      <c r="BP389" s="44" t="str">
        <f>IF(Wedstrijden!M465="x","B","")</f>
        <v>B</v>
      </c>
      <c r="BQ389" s="44" t="str">
        <f>IF(Wedstrijden!N465="x","L1","")</f>
        <v>L1</v>
      </c>
      <c r="BR389" s="44" t="str">
        <f>IF(Wedstrijden!O465="x","L2","")</f>
        <v>L2</v>
      </c>
      <c r="BS389" s="44" t="str">
        <f>IF(Wedstrijden!P465="x","M1","")</f>
        <v>M1</v>
      </c>
      <c r="BT389" s="44" t="str">
        <f>IF(Wedstrijden!Q465="x","M2","")</f>
        <v>M2</v>
      </c>
      <c r="BU389" s="44" t="str">
        <f>IF(Wedstrijden!R465="x","Z1","")</f>
        <v/>
      </c>
      <c r="BV389" s="44" t="str">
        <f>IF(Wedstrijden!S465="x","Z2","")</f>
        <v/>
      </c>
      <c r="BW389" s="44">
        <f>IF(COUNTA(Wedstrijden!T465:AB465)&lt;&gt;0,1,"")</f>
        <v>1</v>
      </c>
      <c r="BX389" s="44">
        <f t="shared" si="37"/>
        <v>1</v>
      </c>
      <c r="BY389" s="44" t="str">
        <f>IF(Wedstrijden!T465="x","BB","")</f>
        <v>BB</v>
      </c>
      <c r="BZ389" s="44" t="str">
        <f>IF(Wedstrijden!U465="x","B","")</f>
        <v>B</v>
      </c>
      <c r="CA389" s="44" t="str">
        <f>IF(Wedstrijden!V465="x","L1","")</f>
        <v>L1</v>
      </c>
      <c r="CB389" s="44" t="str">
        <f>IF(Wedstrijden!W465="x","L2","")</f>
        <v>L2</v>
      </c>
      <c r="CC389" s="44" t="str">
        <f>IF(Wedstrijden!X465="x","M1","")</f>
        <v>M1</v>
      </c>
      <c r="CD389" s="44" t="str">
        <f>IF(Wedstrijden!Y465="x","M2","")</f>
        <v>M2</v>
      </c>
      <c r="CE389" s="44" t="str">
        <f>IF(Wedstrijden!Z465="x","Z1","")</f>
        <v>Z1</v>
      </c>
      <c r="CF389" s="44" t="str">
        <f>IF(Wedstrijden!AA465="x","Z2","")</f>
        <v>Z2</v>
      </c>
      <c r="CG389" s="44" t="str">
        <f>IF(Wedstrijden!AB465="x","ZZL","")</f>
        <v>ZZL</v>
      </c>
      <c r="CL389" s="44" t="str">
        <f>IF(COUNTA(Wedstrijden!AC465:AJ465)&lt;&gt;0,2,"")</f>
        <v/>
      </c>
      <c r="CM389" s="44" t="str">
        <f t="shared" si="38"/>
        <v/>
      </c>
      <c r="CN389" s="44" t="str">
        <f>IF(Wedstrijden!AC465="x","AA","")</f>
        <v/>
      </c>
      <c r="CO389" s="44" t="str">
        <f>IF(Wedstrijden!AD465="x","A","")</f>
        <v/>
      </c>
      <c r="CP389" s="44" t="str">
        <f>IF(Wedstrijden!AE465="x","BB","")</f>
        <v/>
      </c>
      <c r="CQ389" s="44" t="str">
        <f>IF(Wedstrijden!AF465="x","B","")</f>
        <v/>
      </c>
      <c r="CR389" s="44" t="str">
        <f>IF(Wedstrijden!AG465="x","L","")</f>
        <v/>
      </c>
      <c r="CS389" s="44" t="str">
        <f>IF(Wedstrijden!AH465="x","M","")</f>
        <v/>
      </c>
      <c r="CT389" s="44" t="str">
        <f>IF(Wedstrijden!AI465="x","Z","")</f>
        <v/>
      </c>
      <c r="CU389" s="44" t="str">
        <f>IF(Wedstrijden!AJ465="x","ZZ","")</f>
        <v/>
      </c>
      <c r="CV389" s="44" t="str">
        <f>IF(COUNTA(Wedstrijden!AK465:AQ465)&lt;&gt;0,2,"")</f>
        <v/>
      </c>
      <c r="CW389" s="44" t="str">
        <f t="shared" si="39"/>
        <v/>
      </c>
      <c r="CX389" s="44" t="str">
        <f>IF(Wedstrijden!AK465="x","BB","")</f>
        <v/>
      </c>
      <c r="CY389" s="44" t="str">
        <f>IF(Wedstrijden!AL465="x","B","")</f>
        <v/>
      </c>
      <c r="CZ389" s="44" t="str">
        <f>IF(Wedstrijden!AM465="x","L","")</f>
        <v/>
      </c>
      <c r="DA389" s="44" t="str">
        <f>IF(Wedstrijden!AN465="x","M","")</f>
        <v/>
      </c>
      <c r="DB389" s="44" t="str">
        <f>IF(Wedstrijden!AO465="x","Z","")</f>
        <v/>
      </c>
      <c r="DC389" s="44" t="str">
        <f>IF(Wedstrijden!AP465="x","ZZ","")</f>
        <v/>
      </c>
      <c r="DD389" s="44" t="str">
        <f>IF(Wedstrijden!AQ465="x","1.40","")</f>
        <v/>
      </c>
      <c r="DE389" s="44" t="str">
        <f>IF(COUNTA(Wedstrijden!AR465:AT465)&lt;&gt;0,6,"")</f>
        <v/>
      </c>
      <c r="DF389" s="44" t="str">
        <f t="shared" si="40"/>
        <v/>
      </c>
      <c r="DG389" s="44" t="str">
        <f>IF(Wedstrijden!AR465="x","L","")</f>
        <v/>
      </c>
      <c r="DH389" s="44" t="str">
        <f>IF(Wedstrijden!AS465="x","M","")</f>
        <v/>
      </c>
      <c r="DI389" s="44" t="str">
        <f>IF(Wedstrijden!AT465="x","Z","")</f>
        <v/>
      </c>
      <c r="DJ389" s="44" t="str">
        <f>IF(COUNTA(Wedstrijden!AU465:AW465)&lt;&gt;0,6,"")</f>
        <v/>
      </c>
      <c r="DK389" s="44" t="str">
        <f t="shared" si="41"/>
        <v/>
      </c>
      <c r="DL389" s="44" t="str">
        <f>IF(Wedstrijden!AU465="x","L","")</f>
        <v/>
      </c>
      <c r="DM389" s="44" t="str">
        <f>IF(Wedstrijden!AV465="x","M","")</f>
        <v/>
      </c>
      <c r="DN389" s="44" t="str">
        <f>IF(Wedstrijden!AW465="x","Z","")</f>
        <v/>
      </c>
    </row>
    <row r="390" spans="1:118" ht="15">
      <c r="A390" s="48" t="e">
        <f>Wedstrijden!#REF!</f>
        <v>#REF!</v>
      </c>
      <c r="B390" s="44">
        <f>IFERROR(VLOOKUP(Wedstrijden!E466,Wedstrijdlocaties!$B$2:$E$499,2,FALSE),"")</f>
        <v>848755</v>
      </c>
      <c r="C390" s="44" t="str">
        <f>Wedstrijden!F466</f>
        <v>Lisserbroek</v>
      </c>
      <c r="D390" s="44" t="str">
        <f>IFERROR(VLOOKUP(Wedstrijden!G466,Organisaties!$B$2:$C$501,2,FALSE),"")</f>
        <v>V60416</v>
      </c>
      <c r="E390" s="44" t="str">
        <f>IFERROR(VLOOKUP(Wedstrijden!G466,Organisaties!$B$2:$F$501,5,FALSE),"")</f>
        <v>V31007</v>
      </c>
      <c r="F390" s="44" t="str">
        <f>IF(Wedstrijden!BC466&lt;&gt;"",Wedstrijden!BC466,"")</f>
        <v/>
      </c>
      <c r="G390" s="44">
        <f>IF(Wedstrijden!AY466="Indoor",1,0)</f>
        <v>0</v>
      </c>
      <c r="H390" s="44">
        <f>Wedstrijden!AZ466</f>
        <v>0</v>
      </c>
      <c r="I390" s="44" t="str">
        <f>IF(Wedstrijden!AX466="Nee",0,IF(Wedstrijden!AX466="Ja",1,""))</f>
        <v/>
      </c>
      <c r="J390" s="44" t="str">
        <f>IF(Wedstrijden!BA466&lt;&gt;"",Wedstrijden!BA466,"")</f>
        <v/>
      </c>
      <c r="W390" s="45"/>
      <c r="AE390" s="45"/>
      <c r="AN390" s="45"/>
      <c r="AU390" s="45"/>
      <c r="BA390" s="45"/>
      <c r="BE390" s="45"/>
      <c r="BJ390" s="44">
        <f>IF(COUNTA(Wedstrijden!I466:S466)&lt;&gt;0,1,"")</f>
        <v>1</v>
      </c>
      <c r="BK390" s="44">
        <f t="shared" si="36"/>
        <v>2</v>
      </c>
      <c r="BL390" s="44" t="str">
        <f>IF(Wedstrijden!I466="x","AA","")</f>
        <v/>
      </c>
      <c r="BM390" s="44" t="str">
        <f>IF(Wedstrijden!J466="x","A","")</f>
        <v/>
      </c>
      <c r="BN390" s="44" t="str">
        <f>IF(Wedstrijden!K466="x","B1","")</f>
        <v/>
      </c>
      <c r="BO390" s="44" t="str">
        <f>IF(Wedstrijden!L466="x","BB","")</f>
        <v/>
      </c>
      <c r="BP390" s="44" t="str">
        <f>IF(Wedstrijden!M466="x","B","")</f>
        <v>B</v>
      </c>
      <c r="BQ390" s="44" t="str">
        <f>IF(Wedstrijden!N466="x","L1","")</f>
        <v>L1</v>
      </c>
      <c r="BR390" s="44" t="str">
        <f>IF(Wedstrijden!O466="x","L2","")</f>
        <v>L2</v>
      </c>
      <c r="BS390" s="44" t="str">
        <f>IF(Wedstrijden!P466="x","M1","")</f>
        <v>M1</v>
      </c>
      <c r="BT390" s="44" t="str">
        <f>IF(Wedstrijden!Q466="x","M2","")</f>
        <v>M2</v>
      </c>
      <c r="BU390" s="44" t="str">
        <f>IF(Wedstrijden!R466="x","Z1","")</f>
        <v>Z1</v>
      </c>
      <c r="BV390" s="44" t="str">
        <f>IF(Wedstrijden!S466="x","Z2","")</f>
        <v>Z2</v>
      </c>
      <c r="BW390" s="44">
        <f>IF(COUNTA(Wedstrijden!T466:AB466)&lt;&gt;0,1,"")</f>
        <v>1</v>
      </c>
      <c r="BX390" s="44">
        <f t="shared" si="37"/>
        <v>1</v>
      </c>
      <c r="BY390" s="44" t="str">
        <f>IF(Wedstrijden!T466="x","BB","")</f>
        <v/>
      </c>
      <c r="BZ390" s="44" t="str">
        <f>IF(Wedstrijden!U466="x","B","")</f>
        <v>B</v>
      </c>
      <c r="CA390" s="44" t="str">
        <f>IF(Wedstrijden!V466="x","L1","")</f>
        <v>L1</v>
      </c>
      <c r="CB390" s="44" t="str">
        <f>IF(Wedstrijden!W466="x","L2","")</f>
        <v>L2</v>
      </c>
      <c r="CC390" s="44" t="str">
        <f>IF(Wedstrijden!X466="x","M1","")</f>
        <v>M1</v>
      </c>
      <c r="CD390" s="44" t="str">
        <f>IF(Wedstrijden!Y466="x","M2","")</f>
        <v>M2</v>
      </c>
      <c r="CE390" s="44" t="str">
        <f>IF(Wedstrijden!Z466="x","Z1","")</f>
        <v>Z1</v>
      </c>
      <c r="CF390" s="44" t="str">
        <f>IF(Wedstrijden!AA466="x","Z2","")</f>
        <v>Z2</v>
      </c>
      <c r="CG390" s="44" t="str">
        <f>IF(Wedstrijden!AB466="x","ZZL","")</f>
        <v>ZZL</v>
      </c>
      <c r="CL390" s="44" t="str">
        <f>IF(COUNTA(Wedstrijden!AC466:AJ466)&lt;&gt;0,2,"")</f>
        <v/>
      </c>
      <c r="CM390" s="44" t="str">
        <f t="shared" si="38"/>
        <v/>
      </c>
      <c r="CN390" s="44" t="str">
        <f>IF(Wedstrijden!AC466="x","AA","")</f>
        <v/>
      </c>
      <c r="CO390" s="44" t="str">
        <f>IF(Wedstrijden!AD466="x","A","")</f>
        <v/>
      </c>
      <c r="CP390" s="44" t="str">
        <f>IF(Wedstrijden!AE466="x","BB","")</f>
        <v/>
      </c>
      <c r="CQ390" s="44" t="str">
        <f>IF(Wedstrijden!AF466="x","B","")</f>
        <v/>
      </c>
      <c r="CR390" s="44" t="str">
        <f>IF(Wedstrijden!AG466="x","L","")</f>
        <v/>
      </c>
      <c r="CS390" s="44" t="str">
        <f>IF(Wedstrijden!AH466="x","M","")</f>
        <v/>
      </c>
      <c r="CT390" s="44" t="str">
        <f>IF(Wedstrijden!AI466="x","Z","")</f>
        <v/>
      </c>
      <c r="CU390" s="44" t="str">
        <f>IF(Wedstrijden!AJ466="x","ZZ","")</f>
        <v/>
      </c>
      <c r="CV390" s="44" t="str">
        <f>IF(COUNTA(Wedstrijden!AK466:AQ466)&lt;&gt;0,2,"")</f>
        <v/>
      </c>
      <c r="CW390" s="44" t="str">
        <f t="shared" si="39"/>
        <v/>
      </c>
      <c r="CX390" s="44" t="str">
        <f>IF(Wedstrijden!AK466="x","BB","")</f>
        <v/>
      </c>
      <c r="CY390" s="44" t="str">
        <f>IF(Wedstrijden!AL466="x","B","")</f>
        <v/>
      </c>
      <c r="CZ390" s="44" t="str">
        <f>IF(Wedstrijden!AM466="x","L","")</f>
        <v/>
      </c>
      <c r="DA390" s="44" t="str">
        <f>IF(Wedstrijden!AN466="x","M","")</f>
        <v/>
      </c>
      <c r="DB390" s="44" t="str">
        <f>IF(Wedstrijden!AO466="x","Z","")</f>
        <v/>
      </c>
      <c r="DC390" s="44" t="str">
        <f>IF(Wedstrijden!AP466="x","ZZ","")</f>
        <v/>
      </c>
      <c r="DD390" s="44" t="str">
        <f>IF(Wedstrijden!AQ466="x","1.40","")</f>
        <v/>
      </c>
      <c r="DE390" s="44" t="str">
        <f>IF(COUNTA(Wedstrijden!AR466:AT466)&lt;&gt;0,6,"")</f>
        <v/>
      </c>
      <c r="DF390" s="44" t="str">
        <f t="shared" si="40"/>
        <v/>
      </c>
      <c r="DG390" s="44" t="str">
        <f>IF(Wedstrijden!AR466="x","L","")</f>
        <v/>
      </c>
      <c r="DH390" s="44" t="str">
        <f>IF(Wedstrijden!AS466="x","M","")</f>
        <v/>
      </c>
      <c r="DI390" s="44" t="str">
        <f>IF(Wedstrijden!AT466="x","Z","")</f>
        <v/>
      </c>
      <c r="DJ390" s="44" t="str">
        <f>IF(COUNTA(Wedstrijden!AU466:AW466)&lt;&gt;0,6,"")</f>
        <v/>
      </c>
      <c r="DK390" s="44" t="str">
        <f t="shared" si="41"/>
        <v/>
      </c>
      <c r="DL390" s="44" t="str">
        <f>IF(Wedstrijden!AU466="x","L","")</f>
        <v/>
      </c>
      <c r="DM390" s="44" t="str">
        <f>IF(Wedstrijden!AV466="x","M","")</f>
        <v/>
      </c>
      <c r="DN390" s="44" t="str">
        <f>IF(Wedstrijden!AW466="x","Z","")</f>
        <v/>
      </c>
    </row>
    <row r="391" spans="1:118" ht="15">
      <c r="A391" s="48" t="e">
        <f>Wedstrijden!#REF!</f>
        <v>#REF!</v>
      </c>
      <c r="B391" s="44">
        <f>IFERROR(VLOOKUP(Wedstrijden!E468,Wedstrijdlocaties!$B$2:$E$499,2,FALSE),"")</f>
        <v>766889</v>
      </c>
      <c r="C391" s="44" t="str">
        <f>Wedstrijden!F468</f>
        <v>Wormer</v>
      </c>
      <c r="D391" s="44">
        <f>IFERROR(VLOOKUP(Wedstrijden!G468,Organisaties!$B$2:$C$501,2,FALSE),"")</f>
        <v>751884</v>
      </c>
      <c r="E391" s="44" t="str">
        <f>IFERROR(VLOOKUP(Wedstrijden!G468,Organisaties!$B$2:$F$501,5,FALSE),"")</f>
        <v>V31007</v>
      </c>
      <c r="F391" s="44" t="str">
        <f>IF(Wedstrijden!BC468&lt;&gt;"",Wedstrijden!BC468,"")</f>
        <v/>
      </c>
      <c r="G391" s="44">
        <f>IF(Wedstrijden!AY468="Indoor",1,0)</f>
        <v>0</v>
      </c>
      <c r="H391" s="44">
        <f>Wedstrijden!AZ468</f>
        <v>0</v>
      </c>
      <c r="I391" s="44" t="str">
        <f>IF(Wedstrijden!AX468="Nee",0,IF(Wedstrijden!AX468="Ja",1,""))</f>
        <v/>
      </c>
      <c r="J391" s="44" t="str">
        <f>IF(Wedstrijden!BA468&lt;&gt;"",Wedstrijden!BA468,"")</f>
        <v/>
      </c>
      <c r="W391" s="45"/>
      <c r="AE391" s="45"/>
      <c r="AN391" s="45"/>
      <c r="AU391" s="45"/>
      <c r="BA391" s="45"/>
      <c r="BE391" s="45"/>
      <c r="BJ391" s="44">
        <f>IF(COUNTA(Wedstrijden!I468:S468)&lt;&gt;0,1,"")</f>
        <v>1</v>
      </c>
      <c r="BK391" s="44">
        <f t="shared" si="36"/>
        <v>2</v>
      </c>
      <c r="BL391" s="44" t="str">
        <f>IF(Wedstrijden!I468="x","AA","")</f>
        <v/>
      </c>
      <c r="BM391" s="44" t="str">
        <f>IF(Wedstrijden!J468="x","A","")</f>
        <v/>
      </c>
      <c r="BN391" s="44" t="str">
        <f>IF(Wedstrijden!K468="x","B1","")</f>
        <v/>
      </c>
      <c r="BO391" s="44" t="str">
        <f>IF(Wedstrijden!L468="x","BB","")</f>
        <v/>
      </c>
      <c r="BP391" s="44" t="str">
        <f>IF(Wedstrijden!M468="x","B","")</f>
        <v>B</v>
      </c>
      <c r="BQ391" s="44" t="str">
        <f>IF(Wedstrijden!N468="x","L1","")</f>
        <v>L1</v>
      </c>
      <c r="BR391" s="44" t="str">
        <f>IF(Wedstrijden!O468="x","L2","")</f>
        <v>L2</v>
      </c>
      <c r="BS391" s="44" t="str">
        <f>IF(Wedstrijden!P468="x","M1","")</f>
        <v>M1</v>
      </c>
      <c r="BT391" s="44" t="str">
        <f>IF(Wedstrijden!Q468="x","M2","")</f>
        <v>M2</v>
      </c>
      <c r="BU391" s="44" t="str">
        <f>IF(Wedstrijden!R468="x","Z1","")</f>
        <v>Z1</v>
      </c>
      <c r="BV391" s="44" t="str">
        <f>IF(Wedstrijden!S468="x","Z2","")</f>
        <v>Z2</v>
      </c>
      <c r="BW391" s="44">
        <f>IF(COUNTA(Wedstrijden!T468:AB468)&lt;&gt;0,1,"")</f>
        <v>1</v>
      </c>
      <c r="BX391" s="44">
        <f t="shared" si="37"/>
        <v>1</v>
      </c>
      <c r="BY391" s="44" t="str">
        <f>IF(Wedstrijden!T468="x","BB","")</f>
        <v/>
      </c>
      <c r="BZ391" s="44" t="str">
        <f>IF(Wedstrijden!U468="x","B","")</f>
        <v>B</v>
      </c>
      <c r="CA391" s="44" t="str">
        <f>IF(Wedstrijden!V468="x","L1","")</f>
        <v>L1</v>
      </c>
      <c r="CB391" s="44" t="str">
        <f>IF(Wedstrijden!W468="x","L2","")</f>
        <v>L2</v>
      </c>
      <c r="CC391" s="44" t="str">
        <f>IF(Wedstrijden!X468="x","M1","")</f>
        <v>M1</v>
      </c>
      <c r="CD391" s="44" t="str">
        <f>IF(Wedstrijden!Y468="x","M2","")</f>
        <v>M2</v>
      </c>
      <c r="CE391" s="44" t="str">
        <f>IF(Wedstrijden!Z468="x","Z1","")</f>
        <v>Z1</v>
      </c>
      <c r="CF391" s="44" t="str">
        <f>IF(Wedstrijden!AA468="x","Z2","")</f>
        <v>Z2</v>
      </c>
      <c r="CG391" s="44" t="str">
        <f>IF(Wedstrijden!AB468="x","ZZL","")</f>
        <v/>
      </c>
      <c r="CL391" s="44" t="str">
        <f>IF(COUNTA(Wedstrijden!AC468:AJ468)&lt;&gt;0,2,"")</f>
        <v/>
      </c>
      <c r="CM391" s="44" t="str">
        <f t="shared" si="38"/>
        <v/>
      </c>
      <c r="CN391" s="44" t="str">
        <f>IF(Wedstrijden!AC468="x","AA","")</f>
        <v/>
      </c>
      <c r="CO391" s="44" t="str">
        <f>IF(Wedstrijden!AD468="x","A","")</f>
        <v/>
      </c>
      <c r="CP391" s="44" t="str">
        <f>IF(Wedstrijden!AE468="x","BB","")</f>
        <v/>
      </c>
      <c r="CQ391" s="44" t="str">
        <f>IF(Wedstrijden!AF468="x","B","")</f>
        <v/>
      </c>
      <c r="CR391" s="44" t="str">
        <f>IF(Wedstrijden!AG468="x","L","")</f>
        <v/>
      </c>
      <c r="CS391" s="44" t="str">
        <f>IF(Wedstrijden!AH468="x","M","")</f>
        <v/>
      </c>
      <c r="CT391" s="44" t="str">
        <f>IF(Wedstrijden!AI468="x","Z","")</f>
        <v/>
      </c>
      <c r="CU391" s="44" t="str">
        <f>IF(Wedstrijden!AJ468="x","ZZ","")</f>
        <v/>
      </c>
      <c r="CV391" s="44" t="str">
        <f>IF(COUNTA(Wedstrijden!AK468:AQ468)&lt;&gt;0,2,"")</f>
        <v/>
      </c>
      <c r="CW391" s="44" t="str">
        <f t="shared" si="39"/>
        <v/>
      </c>
      <c r="CX391" s="44" t="str">
        <f>IF(Wedstrijden!AK468="x","BB","")</f>
        <v/>
      </c>
      <c r="CY391" s="44" t="str">
        <f>IF(Wedstrijden!AL468="x","B","")</f>
        <v/>
      </c>
      <c r="CZ391" s="44" t="str">
        <f>IF(Wedstrijden!AM468="x","L","")</f>
        <v/>
      </c>
      <c r="DA391" s="44" t="str">
        <f>IF(Wedstrijden!AN468="x","M","")</f>
        <v/>
      </c>
      <c r="DB391" s="44" t="str">
        <f>IF(Wedstrijden!AO468="x","Z","")</f>
        <v/>
      </c>
      <c r="DC391" s="44" t="str">
        <f>IF(Wedstrijden!AP468="x","ZZ","")</f>
        <v/>
      </c>
      <c r="DD391" s="44" t="str">
        <f>IF(Wedstrijden!AQ468="x","1.40","")</f>
        <v/>
      </c>
      <c r="DE391" s="44" t="str">
        <f>IF(COUNTA(Wedstrijden!AR468:AT468)&lt;&gt;0,6,"")</f>
        <v/>
      </c>
      <c r="DF391" s="44" t="str">
        <f t="shared" si="40"/>
        <v/>
      </c>
      <c r="DG391" s="44" t="str">
        <f>IF(Wedstrijden!AR468="x","L","")</f>
        <v/>
      </c>
      <c r="DH391" s="44" t="str">
        <f>IF(Wedstrijden!AS468="x","M","")</f>
        <v/>
      </c>
      <c r="DI391" s="44" t="str">
        <f>IF(Wedstrijden!AT468="x","Z","")</f>
        <v/>
      </c>
      <c r="DJ391" s="44" t="str">
        <f>IF(COUNTA(Wedstrijden!AU468:AW468)&lt;&gt;0,6,"")</f>
        <v/>
      </c>
      <c r="DK391" s="44" t="str">
        <f t="shared" si="41"/>
        <v/>
      </c>
      <c r="DL391" s="44" t="str">
        <f>IF(Wedstrijden!AU468="x","L","")</f>
        <v/>
      </c>
      <c r="DM391" s="44" t="str">
        <f>IF(Wedstrijden!AV468="x","M","")</f>
        <v/>
      </c>
      <c r="DN391" s="44" t="str">
        <f>IF(Wedstrijden!AW468="x","Z","")</f>
        <v/>
      </c>
    </row>
    <row r="392" spans="1:118" ht="15">
      <c r="A392" s="48" t="e">
        <f>Wedstrijden!#REF!</f>
        <v>#REF!</v>
      </c>
      <c r="B392" s="44" t="str">
        <f>IFERROR(VLOOKUP(Wedstrijden!E469,Wedstrijdlocaties!$B$2:$E$499,2,FALSE),"")</f>
        <v>V12146</v>
      </c>
      <c r="C392" s="44" t="str">
        <f>Wedstrijden!F469</f>
        <v>heemskerk</v>
      </c>
      <c r="D392" s="44" t="str">
        <f>IFERROR(VLOOKUP(Wedstrijden!G469,Organisaties!$B$2:$C$501,2,FALSE),"")</f>
        <v/>
      </c>
      <c r="E392" s="44" t="str">
        <f>IFERROR(VLOOKUP(Wedstrijden!G469,Organisaties!$B$2:$F$501,5,FALSE),"")</f>
        <v/>
      </c>
      <c r="F392" s="44" t="str">
        <f>IF(Wedstrijden!BC469&lt;&gt;"",Wedstrijden!BC469,"")</f>
        <v/>
      </c>
      <c r="G392" s="44">
        <f>IF(Wedstrijden!AY469="Indoor",1,0)</f>
        <v>0</v>
      </c>
      <c r="H392" s="44">
        <f>Wedstrijden!AZ469</f>
        <v>0</v>
      </c>
      <c r="I392" s="44" t="str">
        <f>IF(Wedstrijden!AX469="Nee",0,IF(Wedstrijden!AX469="Ja",1,""))</f>
        <v/>
      </c>
      <c r="J392" s="44" t="str">
        <f>IF(Wedstrijden!BA469&lt;&gt;"",Wedstrijden!BA469,"")</f>
        <v/>
      </c>
      <c r="W392" s="45"/>
      <c r="AE392" s="45"/>
      <c r="AN392" s="45"/>
      <c r="AU392" s="45"/>
      <c r="BA392" s="45"/>
      <c r="BE392" s="45"/>
      <c r="BJ392" s="44">
        <f>IF(COUNTA(Wedstrijden!I469:S469)&lt;&gt;0,1,"")</f>
        <v>1</v>
      </c>
      <c r="BK392" s="44">
        <f t="shared" si="36"/>
        <v>2</v>
      </c>
      <c r="BL392" s="44" t="str">
        <f>IF(Wedstrijden!I469="x","AA","")</f>
        <v/>
      </c>
      <c r="BM392" s="44" t="str">
        <f>IF(Wedstrijden!J469="x","A","")</f>
        <v/>
      </c>
      <c r="BN392" s="44" t="str">
        <f>IF(Wedstrijden!K469="x","B1","")</f>
        <v/>
      </c>
      <c r="BO392" s="44" t="str">
        <f>IF(Wedstrijden!L469="x","BB","")</f>
        <v/>
      </c>
      <c r="BP392" s="44" t="str">
        <f>IF(Wedstrijden!M469="x","B","")</f>
        <v>B</v>
      </c>
      <c r="BQ392" s="44" t="str">
        <f>IF(Wedstrijden!N469="x","L1","")</f>
        <v>L1</v>
      </c>
      <c r="BR392" s="44" t="str">
        <f>IF(Wedstrijden!O469="x","L2","")</f>
        <v>L2</v>
      </c>
      <c r="BS392" s="44" t="str">
        <f>IF(Wedstrijden!P469="x","M1","")</f>
        <v>M1</v>
      </c>
      <c r="BT392" s="44" t="str">
        <f>IF(Wedstrijden!Q469="x","M2","")</f>
        <v>M2</v>
      </c>
      <c r="BU392" s="44" t="str">
        <f>IF(Wedstrijden!R469="x","Z1","")</f>
        <v>Z1</v>
      </c>
      <c r="BV392" s="44" t="str">
        <f>IF(Wedstrijden!S469="x","Z2","")</f>
        <v>Z2</v>
      </c>
      <c r="BW392" s="44">
        <f>IF(COUNTA(Wedstrijden!T469:AB469)&lt;&gt;0,1,"")</f>
        <v>1</v>
      </c>
      <c r="BX392" s="44">
        <f t="shared" si="37"/>
        <v>1</v>
      </c>
      <c r="BY392" s="44" t="str">
        <f>IF(Wedstrijden!T469="x","BB","")</f>
        <v/>
      </c>
      <c r="BZ392" s="44" t="str">
        <f>IF(Wedstrijden!U469="x","B","")</f>
        <v>B</v>
      </c>
      <c r="CA392" s="44" t="str">
        <f>IF(Wedstrijden!V469="x","L1","")</f>
        <v>L1</v>
      </c>
      <c r="CB392" s="44" t="str">
        <f>IF(Wedstrijden!W469="x","L2","")</f>
        <v>L2</v>
      </c>
      <c r="CC392" s="44" t="str">
        <f>IF(Wedstrijden!X469="x","M1","")</f>
        <v>M1</v>
      </c>
      <c r="CD392" s="44" t="str">
        <f>IF(Wedstrijden!Y469="x","M2","")</f>
        <v>M2</v>
      </c>
      <c r="CE392" s="44" t="str">
        <f>IF(Wedstrijden!Z469="x","Z1","")</f>
        <v>Z1</v>
      </c>
      <c r="CF392" s="44" t="str">
        <f>IF(Wedstrijden!AA469="x","Z2","")</f>
        <v>Z2</v>
      </c>
      <c r="CG392" s="44" t="str">
        <f>IF(Wedstrijden!AB469="x","ZZL","")</f>
        <v/>
      </c>
      <c r="CL392" s="44" t="str">
        <f>IF(COUNTA(Wedstrijden!AC469:AJ469)&lt;&gt;0,2,"")</f>
        <v/>
      </c>
      <c r="CM392" s="44" t="str">
        <f t="shared" si="38"/>
        <v/>
      </c>
      <c r="CN392" s="44" t="str">
        <f>IF(Wedstrijden!AC469="x","AA","")</f>
        <v/>
      </c>
      <c r="CO392" s="44" t="str">
        <f>IF(Wedstrijden!AD469="x","A","")</f>
        <v/>
      </c>
      <c r="CP392" s="44" t="str">
        <f>IF(Wedstrijden!AE469="x","BB","")</f>
        <v/>
      </c>
      <c r="CQ392" s="44" t="str">
        <f>IF(Wedstrijden!AF469="x","B","")</f>
        <v/>
      </c>
      <c r="CR392" s="44" t="str">
        <f>IF(Wedstrijden!AG469="x","L","")</f>
        <v/>
      </c>
      <c r="CS392" s="44" t="str">
        <f>IF(Wedstrijden!AH469="x","M","")</f>
        <v/>
      </c>
      <c r="CT392" s="44" t="str">
        <f>IF(Wedstrijden!AI469="x","Z","")</f>
        <v/>
      </c>
      <c r="CU392" s="44" t="str">
        <f>IF(Wedstrijden!AJ469="x","ZZ","")</f>
        <v/>
      </c>
      <c r="CV392" s="44" t="str">
        <f>IF(COUNTA(Wedstrijden!AK469:AQ469)&lt;&gt;0,2,"")</f>
        <v/>
      </c>
      <c r="CW392" s="44" t="str">
        <f t="shared" si="39"/>
        <v/>
      </c>
      <c r="CX392" s="44" t="str">
        <f>IF(Wedstrijden!AK469="x","BB","")</f>
        <v/>
      </c>
      <c r="CY392" s="44" t="str">
        <f>IF(Wedstrijden!AL469="x","B","")</f>
        <v/>
      </c>
      <c r="CZ392" s="44" t="str">
        <f>IF(Wedstrijden!AM469="x","L","")</f>
        <v/>
      </c>
      <c r="DA392" s="44" t="str">
        <f>IF(Wedstrijden!AN469="x","M","")</f>
        <v/>
      </c>
      <c r="DB392" s="44" t="str">
        <f>IF(Wedstrijden!AO469="x","Z","")</f>
        <v/>
      </c>
      <c r="DC392" s="44" t="str">
        <f>IF(Wedstrijden!AP469="x","ZZ","")</f>
        <v/>
      </c>
      <c r="DD392" s="44" t="str">
        <f>IF(Wedstrijden!AQ469="x","1.40","")</f>
        <v/>
      </c>
      <c r="DE392" s="44" t="str">
        <f>IF(COUNTA(Wedstrijden!AR469:AT469)&lt;&gt;0,6,"")</f>
        <v/>
      </c>
      <c r="DF392" s="44" t="str">
        <f t="shared" si="40"/>
        <v/>
      </c>
      <c r="DG392" s="44" t="str">
        <f>IF(Wedstrijden!AR469="x","L","")</f>
        <v/>
      </c>
      <c r="DH392" s="44" t="str">
        <f>IF(Wedstrijden!AS469="x","M","")</f>
        <v/>
      </c>
      <c r="DI392" s="44" t="str">
        <f>IF(Wedstrijden!AT469="x","Z","")</f>
        <v/>
      </c>
      <c r="DJ392" s="44" t="str">
        <f>IF(COUNTA(Wedstrijden!AU469:AW469)&lt;&gt;0,6,"")</f>
        <v/>
      </c>
      <c r="DK392" s="44" t="str">
        <f t="shared" si="41"/>
        <v/>
      </c>
      <c r="DL392" s="44" t="str">
        <f>IF(Wedstrijden!AU469="x","L","")</f>
        <v/>
      </c>
      <c r="DM392" s="44" t="str">
        <f>IF(Wedstrijden!AV469="x","M","")</f>
        <v/>
      </c>
      <c r="DN392" s="44" t="str">
        <f>IF(Wedstrijden!AW469="x","Z","")</f>
        <v/>
      </c>
    </row>
    <row r="393" spans="1:118" ht="15">
      <c r="A393" s="48" t="e">
        <f>Wedstrijden!#REF!</f>
        <v>#REF!</v>
      </c>
      <c r="B393" s="44">
        <f>IFERROR(VLOOKUP(Wedstrijden!E470,Wedstrijdlocaties!$B$2:$E$499,2,FALSE),"")</f>
        <v>827187</v>
      </c>
      <c r="C393" s="44" t="str">
        <f>Wedstrijden!F470</f>
        <v>Kwadijk</v>
      </c>
      <c r="D393" s="44">
        <f>IFERROR(VLOOKUP(Wedstrijden!G470,Organisaties!$B$2:$C$501,2,FALSE),"")</f>
        <v>887020</v>
      </c>
      <c r="E393" s="44" t="str">
        <f>IFERROR(VLOOKUP(Wedstrijden!G470,Organisaties!$B$2:$F$501,5,FALSE),"")</f>
        <v>V31007</v>
      </c>
      <c r="F393" s="44" t="str">
        <f>IF(Wedstrijden!BC470&lt;&gt;"",Wedstrijden!BC470,"")</f>
        <v/>
      </c>
      <c r="G393" s="44">
        <f>IF(Wedstrijden!AY470="Indoor",1,0)</f>
        <v>0</v>
      </c>
      <c r="H393" s="44">
        <f>Wedstrijden!AZ470</f>
        <v>0</v>
      </c>
      <c r="I393" s="44" t="str">
        <f>IF(Wedstrijden!AX470="Nee",0,IF(Wedstrijden!AX470="Ja",1,""))</f>
        <v/>
      </c>
      <c r="J393" s="44" t="str">
        <f>IF(Wedstrijden!BA470&lt;&gt;"",Wedstrijden!BA470,"")</f>
        <v/>
      </c>
      <c r="W393" s="45"/>
      <c r="AE393" s="45"/>
      <c r="AN393" s="45"/>
      <c r="AU393" s="45"/>
      <c r="BA393" s="45"/>
      <c r="BE393" s="45"/>
      <c r="BJ393" s="44">
        <f>IF(COUNTA(Wedstrijden!I470:S470)&lt;&gt;0,1,"")</f>
        <v>1</v>
      </c>
      <c r="BK393" s="44">
        <f t="shared" si="36"/>
        <v>2</v>
      </c>
      <c r="BL393" s="44" t="str">
        <f>IF(Wedstrijden!I470="x","AA","")</f>
        <v/>
      </c>
      <c r="BM393" s="44" t="str">
        <f>IF(Wedstrijden!J470="x","A","")</f>
        <v/>
      </c>
      <c r="BN393" s="44" t="str">
        <f>IF(Wedstrijden!K470="x","B1","")</f>
        <v/>
      </c>
      <c r="BO393" s="44" t="str">
        <f>IF(Wedstrijden!L470="x","BB","")</f>
        <v/>
      </c>
      <c r="BP393" s="44" t="str">
        <f>IF(Wedstrijden!M470="x","B","")</f>
        <v>B</v>
      </c>
      <c r="BQ393" s="44" t="str">
        <f>IF(Wedstrijden!N470="x","L1","")</f>
        <v>L1</v>
      </c>
      <c r="BR393" s="44" t="str">
        <f>IF(Wedstrijden!O470="x","L2","")</f>
        <v>L2</v>
      </c>
      <c r="BS393" s="44" t="str">
        <f>IF(Wedstrijden!P470="x","M1","")</f>
        <v>M1</v>
      </c>
      <c r="BT393" s="44" t="str">
        <f>IF(Wedstrijden!Q470="x","M2","")</f>
        <v>M2</v>
      </c>
      <c r="BU393" s="44" t="str">
        <f>IF(Wedstrijden!R470="x","Z1","")</f>
        <v>Z1</v>
      </c>
      <c r="BV393" s="44" t="str">
        <f>IF(Wedstrijden!S470="x","Z2","")</f>
        <v>Z2</v>
      </c>
      <c r="BW393" s="44">
        <f>IF(COUNTA(Wedstrijden!T470:AB470)&lt;&gt;0,1,"")</f>
        <v>1</v>
      </c>
      <c r="BX393" s="44">
        <f t="shared" si="37"/>
        <v>1</v>
      </c>
      <c r="BY393" s="44" t="str">
        <f>IF(Wedstrijden!T470="x","BB","")</f>
        <v/>
      </c>
      <c r="BZ393" s="44" t="str">
        <f>IF(Wedstrijden!U470="x","B","")</f>
        <v>B</v>
      </c>
      <c r="CA393" s="44" t="str">
        <f>IF(Wedstrijden!V470="x","L1","")</f>
        <v>L1</v>
      </c>
      <c r="CB393" s="44" t="str">
        <f>IF(Wedstrijden!W470="x","L2","")</f>
        <v>L2</v>
      </c>
      <c r="CC393" s="44" t="str">
        <f>IF(Wedstrijden!X470="x","M1","")</f>
        <v>M1</v>
      </c>
      <c r="CD393" s="44" t="str">
        <f>IF(Wedstrijden!Y470="x","M2","")</f>
        <v>M2</v>
      </c>
      <c r="CE393" s="44" t="str">
        <f>IF(Wedstrijden!Z470="x","Z1","")</f>
        <v>Z1</v>
      </c>
      <c r="CF393" s="44" t="str">
        <f>IF(Wedstrijden!AA470="x","Z2","")</f>
        <v>Z2</v>
      </c>
      <c r="CG393" s="44" t="str">
        <f>IF(Wedstrijden!AB470="x","ZZL","")</f>
        <v>ZZL</v>
      </c>
      <c r="CL393" s="44" t="str">
        <f>IF(COUNTA(Wedstrijden!AC470:AJ470)&lt;&gt;0,2,"")</f>
        <v/>
      </c>
      <c r="CM393" s="44" t="str">
        <f t="shared" si="38"/>
        <v/>
      </c>
      <c r="CN393" s="44" t="str">
        <f>IF(Wedstrijden!AC470="x","AA","")</f>
        <v/>
      </c>
      <c r="CO393" s="44" t="str">
        <f>IF(Wedstrijden!AD470="x","A","")</f>
        <v/>
      </c>
      <c r="CP393" s="44" t="str">
        <f>IF(Wedstrijden!AE470="x","BB","")</f>
        <v/>
      </c>
      <c r="CQ393" s="44" t="str">
        <f>IF(Wedstrijden!AF470="x","B","")</f>
        <v/>
      </c>
      <c r="CR393" s="44" t="str">
        <f>IF(Wedstrijden!AG470="x","L","")</f>
        <v/>
      </c>
      <c r="CS393" s="44" t="str">
        <f>IF(Wedstrijden!AH470="x","M","")</f>
        <v/>
      </c>
      <c r="CT393" s="44" t="str">
        <f>IF(Wedstrijden!AI470="x","Z","")</f>
        <v/>
      </c>
      <c r="CU393" s="44" t="str">
        <f>IF(Wedstrijden!AJ470="x","ZZ","")</f>
        <v/>
      </c>
      <c r="CV393" s="44" t="str">
        <f>IF(COUNTA(Wedstrijden!AK470:AQ470)&lt;&gt;0,2,"")</f>
        <v/>
      </c>
      <c r="CW393" s="44" t="str">
        <f t="shared" si="39"/>
        <v/>
      </c>
      <c r="CX393" s="44" t="str">
        <f>IF(Wedstrijden!AK470="x","BB","")</f>
        <v/>
      </c>
      <c r="CY393" s="44" t="str">
        <f>IF(Wedstrijden!AL470="x","B","")</f>
        <v/>
      </c>
      <c r="CZ393" s="44" t="str">
        <f>IF(Wedstrijden!AM470="x","L","")</f>
        <v/>
      </c>
      <c r="DA393" s="44" t="str">
        <f>IF(Wedstrijden!AN470="x","M","")</f>
        <v/>
      </c>
      <c r="DB393" s="44" t="str">
        <f>IF(Wedstrijden!AO470="x","Z","")</f>
        <v/>
      </c>
      <c r="DC393" s="44" t="str">
        <f>IF(Wedstrijden!AP470="x","ZZ","")</f>
        <v/>
      </c>
      <c r="DD393" s="44" t="str">
        <f>IF(Wedstrijden!AQ470="x","1.40","")</f>
        <v/>
      </c>
      <c r="DE393" s="44" t="str">
        <f>IF(COUNTA(Wedstrijden!AR470:AT470)&lt;&gt;0,6,"")</f>
        <v/>
      </c>
      <c r="DF393" s="44" t="str">
        <f t="shared" si="40"/>
        <v/>
      </c>
      <c r="DG393" s="44" t="str">
        <f>IF(Wedstrijden!AR470="x","L","")</f>
        <v/>
      </c>
      <c r="DH393" s="44" t="str">
        <f>IF(Wedstrijden!AS470="x","M","")</f>
        <v/>
      </c>
      <c r="DI393" s="44" t="str">
        <f>IF(Wedstrijden!AT470="x","Z","")</f>
        <v/>
      </c>
      <c r="DJ393" s="44" t="str">
        <f>IF(COUNTA(Wedstrijden!AU470:AW470)&lt;&gt;0,6,"")</f>
        <v/>
      </c>
      <c r="DK393" s="44" t="str">
        <f t="shared" si="41"/>
        <v/>
      </c>
      <c r="DL393" s="44" t="str">
        <f>IF(Wedstrijden!AU470="x","L","")</f>
        <v/>
      </c>
      <c r="DM393" s="44" t="str">
        <f>IF(Wedstrijden!AV470="x","M","")</f>
        <v/>
      </c>
      <c r="DN393" s="44" t="str">
        <f>IF(Wedstrijden!AW470="x","Z","")</f>
        <v/>
      </c>
    </row>
    <row r="394" spans="1:118" ht="15">
      <c r="A394" s="48" t="e">
        <f>Wedstrijden!#REF!</f>
        <v>#REF!</v>
      </c>
      <c r="B394" s="44">
        <f>IFERROR(VLOOKUP(Wedstrijden!E471,Wedstrijdlocaties!$B$2:$E$499,2,FALSE),"")</f>
        <v>824799</v>
      </c>
      <c r="C394" s="44" t="str">
        <f>Wedstrijden!F471</f>
        <v>Enkhuizen</v>
      </c>
      <c r="D394" s="44" t="str">
        <f>IFERROR(VLOOKUP(Wedstrijden!G471,Organisaties!$B$2:$C$501,2,FALSE),"")</f>
        <v/>
      </c>
      <c r="E394" s="44" t="str">
        <f>IFERROR(VLOOKUP(Wedstrijden!G471,Organisaties!$B$2:$F$501,5,FALSE),"")</f>
        <v/>
      </c>
      <c r="F394" s="44" t="str">
        <f>IF(Wedstrijden!BC471&lt;&gt;"",Wedstrijden!BC471,"")</f>
        <v/>
      </c>
      <c r="G394" s="44">
        <f>IF(Wedstrijden!AY471="Indoor",1,0)</f>
        <v>0</v>
      </c>
      <c r="H394" s="44">
        <f>Wedstrijden!AZ471</f>
        <v>0</v>
      </c>
      <c r="I394" s="44" t="str">
        <f>IF(Wedstrijden!AX471="Nee",0,IF(Wedstrijden!AX471="Ja",1,""))</f>
        <v/>
      </c>
      <c r="J394" s="44" t="str">
        <f>IF(Wedstrijden!BA471&lt;&gt;"",Wedstrijden!BA471,"")</f>
        <v/>
      </c>
      <c r="W394" s="45"/>
      <c r="AE394" s="45"/>
      <c r="AN394" s="45"/>
      <c r="AU394" s="45"/>
      <c r="BA394" s="45"/>
      <c r="BE394" s="45"/>
      <c r="BJ394" s="44">
        <f>IF(COUNTA(Wedstrijden!I471:S471)&lt;&gt;0,1,"")</f>
        <v>1</v>
      </c>
      <c r="BK394" s="44">
        <f t="shared" si="36"/>
        <v>2</v>
      </c>
      <c r="BL394" s="44" t="str">
        <f>IF(Wedstrijden!I471="x","AA","")</f>
        <v/>
      </c>
      <c r="BM394" s="44" t="str">
        <f>IF(Wedstrijden!J471="x","A","")</f>
        <v/>
      </c>
      <c r="BN394" s="44" t="str">
        <f>IF(Wedstrijden!K471="x","B1","")</f>
        <v/>
      </c>
      <c r="BO394" s="44" t="str">
        <f>IF(Wedstrijden!L471="x","BB","")</f>
        <v/>
      </c>
      <c r="BP394" s="44" t="str">
        <f>IF(Wedstrijden!M471="x","B","")</f>
        <v>B</v>
      </c>
      <c r="BQ394" s="44" t="str">
        <f>IF(Wedstrijden!N471="x","L1","")</f>
        <v>L1</v>
      </c>
      <c r="BR394" s="44" t="str">
        <f>IF(Wedstrijden!O471="x","L2","")</f>
        <v>L2</v>
      </c>
      <c r="BS394" s="44" t="str">
        <f>IF(Wedstrijden!P471="x","M1","")</f>
        <v>M1</v>
      </c>
      <c r="BT394" s="44" t="str">
        <f>IF(Wedstrijden!Q471="x","M2","")</f>
        <v>M2</v>
      </c>
      <c r="BU394" s="44" t="str">
        <f>IF(Wedstrijden!R471="x","Z1","")</f>
        <v>Z1</v>
      </c>
      <c r="BV394" s="44" t="str">
        <f>IF(Wedstrijden!S471="x","Z2","")</f>
        <v>Z2</v>
      </c>
      <c r="BW394" s="44">
        <f>IF(COUNTA(Wedstrijden!T471:AB471)&lt;&gt;0,1,"")</f>
        <v>1</v>
      </c>
      <c r="BX394" s="44">
        <f t="shared" si="37"/>
        <v>1</v>
      </c>
      <c r="BY394" s="44" t="str">
        <f>IF(Wedstrijden!T471="x","BB","")</f>
        <v/>
      </c>
      <c r="BZ394" s="44" t="str">
        <f>IF(Wedstrijden!U471="x","B","")</f>
        <v>B</v>
      </c>
      <c r="CA394" s="44" t="str">
        <f>IF(Wedstrijden!V471="x","L1","")</f>
        <v>L1</v>
      </c>
      <c r="CB394" s="44" t="str">
        <f>IF(Wedstrijden!W471="x","L2","")</f>
        <v>L2</v>
      </c>
      <c r="CC394" s="44" t="str">
        <f>IF(Wedstrijden!X471="x","M1","")</f>
        <v>M1</v>
      </c>
      <c r="CD394" s="44" t="str">
        <f>IF(Wedstrijden!Y471="x","M2","")</f>
        <v>M2</v>
      </c>
      <c r="CE394" s="44" t="str">
        <f>IF(Wedstrijden!Z471="x","Z1","")</f>
        <v/>
      </c>
      <c r="CF394" s="44" t="str">
        <f>IF(Wedstrijden!AA471="x","Z2","")</f>
        <v/>
      </c>
      <c r="CG394" s="44" t="str">
        <f>IF(Wedstrijden!AB471="x","ZZL","")</f>
        <v/>
      </c>
      <c r="CL394" s="44" t="str">
        <f>IF(COUNTA(Wedstrijden!AC471:AJ471)&lt;&gt;0,2,"")</f>
        <v/>
      </c>
      <c r="CM394" s="44" t="str">
        <f t="shared" si="38"/>
        <v/>
      </c>
      <c r="CN394" s="44" t="str">
        <f>IF(Wedstrijden!AC471="x","AA","")</f>
        <v/>
      </c>
      <c r="CO394" s="44" t="str">
        <f>IF(Wedstrijden!AD471="x","A","")</f>
        <v/>
      </c>
      <c r="CP394" s="44" t="str">
        <f>IF(Wedstrijden!AE471="x","BB","")</f>
        <v/>
      </c>
      <c r="CQ394" s="44" t="str">
        <f>IF(Wedstrijden!AF471="x","B","")</f>
        <v/>
      </c>
      <c r="CR394" s="44" t="str">
        <f>IF(Wedstrijden!AG471="x","L","")</f>
        <v/>
      </c>
      <c r="CS394" s="44" t="str">
        <f>IF(Wedstrijden!AH471="x","M","")</f>
        <v/>
      </c>
      <c r="CT394" s="44" t="str">
        <f>IF(Wedstrijden!AI471="x","Z","")</f>
        <v/>
      </c>
      <c r="CU394" s="44" t="str">
        <f>IF(Wedstrijden!AJ471="x","ZZ","")</f>
        <v/>
      </c>
      <c r="CV394" s="44" t="str">
        <f>IF(COUNTA(Wedstrijden!AK471:AQ471)&lt;&gt;0,2,"")</f>
        <v/>
      </c>
      <c r="CW394" s="44" t="str">
        <f t="shared" si="39"/>
        <v/>
      </c>
      <c r="CX394" s="44" t="str">
        <f>IF(Wedstrijden!AK471="x","BB","")</f>
        <v/>
      </c>
      <c r="CY394" s="44" t="str">
        <f>IF(Wedstrijden!AL471="x","B","")</f>
        <v/>
      </c>
      <c r="CZ394" s="44" t="str">
        <f>IF(Wedstrijden!AM471="x","L","")</f>
        <v/>
      </c>
      <c r="DA394" s="44" t="str">
        <f>IF(Wedstrijden!AN471="x","M","")</f>
        <v/>
      </c>
      <c r="DB394" s="44" t="str">
        <f>IF(Wedstrijden!AO471="x","Z","")</f>
        <v/>
      </c>
      <c r="DC394" s="44" t="str">
        <f>IF(Wedstrijden!AP471="x","ZZ","")</f>
        <v/>
      </c>
      <c r="DD394" s="44" t="str">
        <f>IF(Wedstrijden!AQ471="x","1.40","")</f>
        <v/>
      </c>
      <c r="DE394" s="44" t="str">
        <f>IF(COUNTA(Wedstrijden!AR471:AT471)&lt;&gt;0,6,"")</f>
        <v/>
      </c>
      <c r="DF394" s="44" t="str">
        <f t="shared" si="40"/>
        <v/>
      </c>
      <c r="DG394" s="44" t="str">
        <f>IF(Wedstrijden!AR471="x","L","")</f>
        <v/>
      </c>
      <c r="DH394" s="44" t="str">
        <f>IF(Wedstrijden!AS471="x","M","")</f>
        <v/>
      </c>
      <c r="DI394" s="44" t="str">
        <f>IF(Wedstrijden!AT471="x","Z","")</f>
        <v/>
      </c>
      <c r="DJ394" s="44" t="str">
        <f>IF(COUNTA(Wedstrijden!AU471:AW471)&lt;&gt;0,6,"")</f>
        <v/>
      </c>
      <c r="DK394" s="44" t="str">
        <f t="shared" si="41"/>
        <v/>
      </c>
      <c r="DL394" s="44" t="str">
        <f>IF(Wedstrijden!AU471="x","L","")</f>
        <v/>
      </c>
      <c r="DM394" s="44" t="str">
        <f>IF(Wedstrijden!AV471="x","M","")</f>
        <v/>
      </c>
      <c r="DN394" s="44" t="str">
        <f>IF(Wedstrijden!AW471="x","Z","")</f>
        <v/>
      </c>
    </row>
    <row r="395" spans="1:118" ht="15">
      <c r="A395" s="48" t="e">
        <f>Wedstrijden!#REF!</f>
        <v>#REF!</v>
      </c>
      <c r="B395" s="44" t="str">
        <f>IFERROR(VLOOKUP(Wedstrijden!E472,Wedstrijdlocaties!$B$2:$E$499,2,FALSE),"")</f>
        <v/>
      </c>
      <c r="C395" s="44" t="str">
        <f>Wedstrijden!F472</f>
        <v>Hippolytushoef</v>
      </c>
      <c r="D395" s="44" t="str">
        <f>IFERROR(VLOOKUP(Wedstrijden!G472,Organisaties!$B$2:$C$501,2,FALSE),"")</f>
        <v/>
      </c>
      <c r="E395" s="44" t="str">
        <f>IFERROR(VLOOKUP(Wedstrijden!G472,Organisaties!$B$2:$F$501,5,FALSE),"")</f>
        <v/>
      </c>
      <c r="F395" s="44" t="str">
        <f>IF(Wedstrijden!BC472&lt;&gt;"",Wedstrijden!BC472,"")</f>
        <v/>
      </c>
      <c r="G395" s="44">
        <f>IF(Wedstrijden!AY472="Indoor",1,0)</f>
        <v>0</v>
      </c>
      <c r="H395" s="44">
        <f>Wedstrijden!AZ472</f>
        <v>0</v>
      </c>
      <c r="I395" s="44" t="str">
        <f>IF(Wedstrijden!AX472="Nee",0,IF(Wedstrijden!AX472="Ja",1,""))</f>
        <v/>
      </c>
      <c r="J395" s="44" t="str">
        <f>IF(Wedstrijden!BA472&lt;&gt;"",Wedstrijden!BA472,"")</f>
        <v/>
      </c>
      <c r="W395" s="45"/>
      <c r="AE395" s="45"/>
      <c r="AN395" s="45"/>
      <c r="AU395" s="45"/>
      <c r="BA395" s="45"/>
      <c r="BE395" s="45"/>
      <c r="BJ395" s="44">
        <f>IF(COUNTA(Wedstrijden!I472:S472)&lt;&gt;0,1,"")</f>
        <v>1</v>
      </c>
      <c r="BK395" s="44">
        <f t="shared" si="36"/>
        <v>2</v>
      </c>
      <c r="BL395" s="44" t="str">
        <f>IF(Wedstrijden!I472="x","AA","")</f>
        <v/>
      </c>
      <c r="BM395" s="44" t="str">
        <f>IF(Wedstrijden!J472="x","A","")</f>
        <v/>
      </c>
      <c r="BN395" s="44" t="str">
        <f>IF(Wedstrijden!K472="x","B1","")</f>
        <v/>
      </c>
      <c r="BO395" s="44" t="str">
        <f>IF(Wedstrijden!L472="x","BB","")</f>
        <v/>
      </c>
      <c r="BP395" s="44" t="str">
        <f>IF(Wedstrijden!M472="x","B","")</f>
        <v>B</v>
      </c>
      <c r="BQ395" s="44" t="str">
        <f>IF(Wedstrijden!N472="x","L1","")</f>
        <v>L1</v>
      </c>
      <c r="BR395" s="44" t="str">
        <f>IF(Wedstrijden!O472="x","L2","")</f>
        <v>L2</v>
      </c>
      <c r="BS395" s="44" t="str">
        <f>IF(Wedstrijden!P472="x","M1","")</f>
        <v>M1</v>
      </c>
      <c r="BT395" s="44" t="str">
        <f>IF(Wedstrijden!Q472="x","M2","")</f>
        <v>M2</v>
      </c>
      <c r="BU395" s="44" t="str">
        <f>IF(Wedstrijden!R472="x","Z1","")</f>
        <v>Z1</v>
      </c>
      <c r="BV395" s="44" t="str">
        <f>IF(Wedstrijden!S472="x","Z2","")</f>
        <v>Z2</v>
      </c>
      <c r="BW395" s="44">
        <f>IF(COUNTA(Wedstrijden!T472:AB472)&lt;&gt;0,1,"")</f>
        <v>1</v>
      </c>
      <c r="BX395" s="44">
        <f t="shared" si="37"/>
        <v>1</v>
      </c>
      <c r="BY395" s="44" t="str">
        <f>IF(Wedstrijden!T472="x","BB","")</f>
        <v/>
      </c>
      <c r="BZ395" s="44" t="str">
        <f>IF(Wedstrijden!U472="x","B","")</f>
        <v>B</v>
      </c>
      <c r="CA395" s="44" t="str">
        <f>IF(Wedstrijden!V472="x","L1","")</f>
        <v>L1</v>
      </c>
      <c r="CB395" s="44" t="str">
        <f>IF(Wedstrijden!W472="x","L2","")</f>
        <v>L2</v>
      </c>
      <c r="CC395" s="44" t="str">
        <f>IF(Wedstrijden!X472="x","M1","")</f>
        <v>M1</v>
      </c>
      <c r="CD395" s="44" t="str">
        <f>IF(Wedstrijden!Y472="x","M2","")</f>
        <v>M2</v>
      </c>
      <c r="CE395" s="44" t="str">
        <f>IF(Wedstrijden!Z472="x","Z1","")</f>
        <v>Z1</v>
      </c>
      <c r="CF395" s="44" t="str">
        <f>IF(Wedstrijden!AA472="x","Z2","")</f>
        <v>Z2</v>
      </c>
      <c r="CG395" s="44" t="str">
        <f>IF(Wedstrijden!AB472="x","ZZL","")</f>
        <v>ZZL</v>
      </c>
      <c r="CL395" s="44">
        <f>IF(COUNTA(Wedstrijden!AC472:AJ472)&lt;&gt;0,2,"")</f>
        <v>2</v>
      </c>
      <c r="CM395" s="44">
        <f t="shared" si="38"/>
        <v>2</v>
      </c>
      <c r="CN395" s="44" t="str">
        <f>IF(Wedstrijden!AC472="x","AA","")</f>
        <v/>
      </c>
      <c r="CO395" s="44" t="str">
        <f>IF(Wedstrijden!AD472="x","A","")</f>
        <v/>
      </c>
      <c r="CP395" s="44" t="str">
        <f>IF(Wedstrijden!AE472="x","BB","")</f>
        <v>BB</v>
      </c>
      <c r="CQ395" s="44" t="str">
        <f>IF(Wedstrijden!AF472="x","B","")</f>
        <v>B</v>
      </c>
      <c r="CR395" s="44" t="str">
        <f>IF(Wedstrijden!AG472="x","L","")</f>
        <v>L</v>
      </c>
      <c r="CS395" s="44" t="str">
        <f>IF(Wedstrijden!AH472="x","M","")</f>
        <v>M</v>
      </c>
      <c r="CT395" s="44" t="str">
        <f>IF(Wedstrijden!AI472="x","Z","")</f>
        <v>Z</v>
      </c>
      <c r="CU395" s="44" t="str">
        <f>IF(Wedstrijden!AJ472="x","ZZ","")</f>
        <v>ZZ</v>
      </c>
      <c r="CV395" s="44">
        <f>IF(COUNTA(Wedstrijden!AK472:AQ472)&lt;&gt;0,2,"")</f>
        <v>2</v>
      </c>
      <c r="CW395" s="44">
        <f t="shared" si="39"/>
        <v>1</v>
      </c>
      <c r="CX395" s="44" t="str">
        <f>IF(Wedstrijden!AK472="x","BB","")</f>
        <v>BB</v>
      </c>
      <c r="CY395" s="44" t="str">
        <f>IF(Wedstrijden!AL472="x","B","")</f>
        <v>B</v>
      </c>
      <c r="CZ395" s="44" t="str">
        <f>IF(Wedstrijden!AM472="x","L","")</f>
        <v>L</v>
      </c>
      <c r="DA395" s="44" t="str">
        <f>IF(Wedstrijden!AN472="x","M","")</f>
        <v>M</v>
      </c>
      <c r="DB395" s="44" t="str">
        <f>IF(Wedstrijden!AO472="x","Z","")</f>
        <v>Z</v>
      </c>
      <c r="DC395" s="44" t="str">
        <f>IF(Wedstrijden!AP472="x","ZZ","")</f>
        <v>ZZ</v>
      </c>
      <c r="DD395" s="44" t="str">
        <f>IF(Wedstrijden!AQ472="x","1.40","")</f>
        <v/>
      </c>
      <c r="DE395" s="44">
        <f>IF(COUNTA(Wedstrijden!AR472:AT472)&lt;&gt;0,6,"")</f>
        <v>6</v>
      </c>
      <c r="DF395" s="44">
        <f t="shared" si="40"/>
        <v>2</v>
      </c>
      <c r="DG395" s="44" t="str">
        <f>IF(Wedstrijden!AR472="x","L","")</f>
        <v>L</v>
      </c>
      <c r="DH395" s="44" t="str">
        <f>IF(Wedstrijden!AS472="x","M","")</f>
        <v>M</v>
      </c>
      <c r="DI395" s="44" t="str">
        <f>IF(Wedstrijden!AT472="x","Z","")</f>
        <v>Z</v>
      </c>
      <c r="DJ395" s="44">
        <f>IF(COUNTA(Wedstrijden!AU472:AW472)&lt;&gt;0,6,"")</f>
        <v>6</v>
      </c>
      <c r="DK395" s="44">
        <f t="shared" si="41"/>
        <v>1</v>
      </c>
      <c r="DL395" s="44" t="str">
        <f>IF(Wedstrijden!AU472="x","L","")</f>
        <v/>
      </c>
      <c r="DM395" s="44" t="str">
        <f>IF(Wedstrijden!AV472="x","M","")</f>
        <v>M</v>
      </c>
      <c r="DN395" s="44" t="str">
        <f>IF(Wedstrijden!AW472="x","Z","")</f>
        <v>Z</v>
      </c>
    </row>
    <row r="396" spans="1:118" ht="15">
      <c r="A396" s="48" t="e">
        <f>Wedstrijden!#REF!</f>
        <v>#REF!</v>
      </c>
      <c r="B396" s="44">
        <f>IFERROR(VLOOKUP(Wedstrijden!E474,Wedstrijdlocaties!$B$2:$E$499,2,FALSE),"")</f>
        <v>927931</v>
      </c>
      <c r="C396" s="44" t="str">
        <f>Wedstrijden!F474</f>
        <v>Purmerend</v>
      </c>
      <c r="D396" s="44" t="str">
        <f>IFERROR(VLOOKUP(Wedstrijden!G474,Organisaties!$B$2:$C$501,2,FALSE),"")</f>
        <v/>
      </c>
      <c r="E396" s="44" t="str">
        <f>IFERROR(VLOOKUP(Wedstrijden!G474,Organisaties!$B$2:$F$501,5,FALSE),"")</f>
        <v/>
      </c>
      <c r="F396" s="44" t="str">
        <f>IF(Wedstrijden!BC474&lt;&gt;"",Wedstrijden!BC474,"")</f>
        <v/>
      </c>
      <c r="G396" s="44">
        <f>IF(Wedstrijden!AY474="Indoor",1,0)</f>
        <v>0</v>
      </c>
      <c r="H396" s="44" t="str">
        <f>Wedstrijden!AZ474</f>
        <v>Onbeperkt</v>
      </c>
      <c r="I396" s="44">
        <f>IF(Wedstrijden!AX474="Nee",0,IF(Wedstrijden!AX474="Ja",1,""))</f>
        <v>0</v>
      </c>
      <c r="J396" s="44" t="str">
        <f>IF(Wedstrijden!BA474&lt;&gt;"",Wedstrijden!BA474,"")</f>
        <v>KRINGCOMPETITIE B t/m M2</v>
      </c>
      <c r="W396" s="45"/>
      <c r="AE396" s="45"/>
      <c r="AN396" s="45"/>
      <c r="AU396" s="45"/>
      <c r="BA396" s="45"/>
      <c r="BE396" s="45"/>
      <c r="BJ396" s="44">
        <f>IF(COUNTA(Wedstrijden!I474:S474)&lt;&gt;0,1,"")</f>
        <v>1</v>
      </c>
      <c r="BK396" s="44">
        <f t="shared" si="36"/>
        <v>2</v>
      </c>
      <c r="BL396" s="44" t="str">
        <f>IF(Wedstrijden!I474="x","AA","")</f>
        <v/>
      </c>
      <c r="BM396" s="44" t="str">
        <f>IF(Wedstrijden!J474="x","A","")</f>
        <v/>
      </c>
      <c r="BN396" s="44" t="str">
        <f>IF(Wedstrijden!K474="x","B1","")</f>
        <v/>
      </c>
      <c r="BO396" s="44" t="str">
        <f>IF(Wedstrijden!L474="x","BB","")</f>
        <v>BB</v>
      </c>
      <c r="BP396" s="44" t="str">
        <f>IF(Wedstrijden!M474="x","B","")</f>
        <v>B</v>
      </c>
      <c r="BQ396" s="44" t="str">
        <f>IF(Wedstrijden!N474="x","L1","")</f>
        <v>L1</v>
      </c>
      <c r="BR396" s="44" t="str">
        <f>IF(Wedstrijden!O474="x","L2","")</f>
        <v>L2</v>
      </c>
      <c r="BS396" s="44" t="str">
        <f>IF(Wedstrijden!P474="x","M1","")</f>
        <v>M1</v>
      </c>
      <c r="BT396" s="44" t="str">
        <f>IF(Wedstrijden!Q474="x","M2","")</f>
        <v>M2</v>
      </c>
      <c r="BU396" s="44" t="str">
        <f>IF(Wedstrijden!R474="x","Z1","")</f>
        <v>Z1</v>
      </c>
      <c r="BV396" s="44" t="str">
        <f>IF(Wedstrijden!S474="x","Z2","")</f>
        <v>Z2</v>
      </c>
      <c r="BW396" s="44">
        <f>IF(COUNTA(Wedstrijden!T474:AB474)&lt;&gt;0,1,"")</f>
        <v>1</v>
      </c>
      <c r="BX396" s="44">
        <f t="shared" si="37"/>
        <v>1</v>
      </c>
      <c r="BY396" s="44" t="str">
        <f>IF(Wedstrijden!T474="x","BB","")</f>
        <v>BB</v>
      </c>
      <c r="BZ396" s="44" t="str">
        <f>IF(Wedstrijden!U474="x","B","")</f>
        <v>B</v>
      </c>
      <c r="CA396" s="44" t="str">
        <f>IF(Wedstrijden!V474="x","L1","")</f>
        <v>L1</v>
      </c>
      <c r="CB396" s="44" t="str">
        <f>IF(Wedstrijden!W474="x","L2","")</f>
        <v>L2</v>
      </c>
      <c r="CC396" s="44" t="str">
        <f>IF(Wedstrijden!X474="x","M1","")</f>
        <v>M1</v>
      </c>
      <c r="CD396" s="44" t="str">
        <f>IF(Wedstrijden!Y474="x","M2","")</f>
        <v>M2</v>
      </c>
      <c r="CE396" s="44" t="str">
        <f>IF(Wedstrijden!Z474="x","Z1","")</f>
        <v>Z1</v>
      </c>
      <c r="CF396" s="44" t="str">
        <f>IF(Wedstrijden!AA474="x","Z2","")</f>
        <v>Z2</v>
      </c>
      <c r="CG396" s="44" t="str">
        <f>IF(Wedstrijden!AB474="x","ZZL","")</f>
        <v/>
      </c>
      <c r="CL396" s="44">
        <f>IF(COUNTA(Wedstrijden!AC474:AJ474)&lt;&gt;0,2,"")</f>
        <v>2</v>
      </c>
      <c r="CM396" s="44">
        <f t="shared" si="38"/>
        <v>2</v>
      </c>
      <c r="CN396" s="44" t="str">
        <f>IF(Wedstrijden!AC474="x","AA","")</f>
        <v/>
      </c>
      <c r="CO396" s="44" t="str">
        <f>IF(Wedstrijden!AD474="x","A","")</f>
        <v/>
      </c>
      <c r="CP396" s="44" t="str">
        <f>IF(Wedstrijden!AE474="x","BB","")</f>
        <v>BB</v>
      </c>
      <c r="CQ396" s="44" t="str">
        <f>IF(Wedstrijden!AF474="x","B","")</f>
        <v>B</v>
      </c>
      <c r="CR396" s="44" t="str">
        <f>IF(Wedstrijden!AG474="x","L","")</f>
        <v>L</v>
      </c>
      <c r="CS396" s="44" t="str">
        <f>IF(Wedstrijden!AH474="x","M","")</f>
        <v>M</v>
      </c>
      <c r="CT396" s="44" t="str">
        <f>IF(Wedstrijden!AI474="x","Z","")</f>
        <v>Z</v>
      </c>
      <c r="CU396" s="44" t="str">
        <f>IF(Wedstrijden!AJ474="x","ZZ","")</f>
        <v>ZZ</v>
      </c>
      <c r="CV396" s="44">
        <f>IF(COUNTA(Wedstrijden!AK474:AQ474)&lt;&gt;0,2,"")</f>
        <v>2</v>
      </c>
      <c r="CW396" s="44">
        <f t="shared" si="39"/>
        <v>1</v>
      </c>
      <c r="CX396" s="44" t="str">
        <f>IF(Wedstrijden!AK474="x","BB","")</f>
        <v>BB</v>
      </c>
      <c r="CY396" s="44" t="str">
        <f>IF(Wedstrijden!AL474="x","B","")</f>
        <v>B</v>
      </c>
      <c r="CZ396" s="44" t="str">
        <f>IF(Wedstrijden!AM474="x","L","")</f>
        <v>L</v>
      </c>
      <c r="DA396" s="44" t="str">
        <f>IF(Wedstrijden!AN474="x","M","")</f>
        <v>M</v>
      </c>
      <c r="DB396" s="44" t="str">
        <f>IF(Wedstrijden!AO474="x","Z","")</f>
        <v>Z</v>
      </c>
      <c r="DC396" s="44" t="str">
        <f>IF(Wedstrijden!AP474="x","ZZ","")</f>
        <v>ZZ</v>
      </c>
      <c r="DD396" s="44" t="str">
        <f>IF(Wedstrijden!AQ474="x","1.40","")</f>
        <v/>
      </c>
      <c r="DE396" s="44" t="str">
        <f>IF(COUNTA(Wedstrijden!AR474:AT474)&lt;&gt;0,6,"")</f>
        <v/>
      </c>
      <c r="DF396" s="44" t="str">
        <f t="shared" si="40"/>
        <v/>
      </c>
      <c r="DG396" s="44" t="str">
        <f>IF(Wedstrijden!AR474="x","L","")</f>
        <v/>
      </c>
      <c r="DH396" s="44" t="str">
        <f>IF(Wedstrijden!AS474="x","M","")</f>
        <v/>
      </c>
      <c r="DI396" s="44" t="str">
        <f>IF(Wedstrijden!AT474="x","Z","")</f>
        <v/>
      </c>
      <c r="DJ396" s="44" t="str">
        <f>IF(COUNTA(Wedstrijden!AU474:AW474)&lt;&gt;0,6,"")</f>
        <v/>
      </c>
      <c r="DK396" s="44" t="str">
        <f t="shared" si="41"/>
        <v/>
      </c>
      <c r="DL396" s="44" t="str">
        <f>IF(Wedstrijden!AU474="x","L","")</f>
        <v/>
      </c>
      <c r="DM396" s="44" t="str">
        <f>IF(Wedstrijden!AV474="x","M","")</f>
        <v/>
      </c>
      <c r="DN396" s="44" t="str">
        <f>IF(Wedstrijden!AW474="x","Z","")</f>
        <v/>
      </c>
    </row>
    <row r="397" spans="1:118" ht="15">
      <c r="A397" s="48" t="e">
        <f>Wedstrijden!#REF!</f>
        <v>#REF!</v>
      </c>
      <c r="B397" s="44" t="str">
        <f>IFERROR(VLOOKUP(Wedstrijden!E475,Wedstrijdlocaties!$B$2:$E$499,2,FALSE),"")</f>
        <v>V12124</v>
      </c>
      <c r="C397" s="44" t="str">
        <f>Wedstrijden!F475</f>
        <v>Assendelft</v>
      </c>
      <c r="D397" s="44" t="str">
        <f>IFERROR(VLOOKUP(Wedstrijden!G475,Organisaties!$B$2:$C$501,2,FALSE),"")</f>
        <v>V60339</v>
      </c>
      <c r="E397" s="44" t="str">
        <f>IFERROR(VLOOKUP(Wedstrijden!G475,Organisaties!$B$2:$F$501,5,FALSE),"")</f>
        <v>V31007</v>
      </c>
      <c r="F397" s="44" t="str">
        <f>IF(Wedstrijden!BC475&lt;&gt;"",Wedstrijden!BC475,"")</f>
        <v/>
      </c>
      <c r="G397" s="44">
        <f>IF(Wedstrijden!AY475="Indoor",1,0)</f>
        <v>0</v>
      </c>
      <c r="H397" s="44">
        <f>Wedstrijden!AZ475</f>
        <v>0</v>
      </c>
      <c r="I397" s="44" t="str">
        <f>IF(Wedstrijden!AX475="Nee",0,IF(Wedstrijden!AX475="Ja",1,""))</f>
        <v/>
      </c>
      <c r="J397" s="44" t="str">
        <f>IF(Wedstrijden!BA475&lt;&gt;"",Wedstrijden!BA475,"")</f>
        <v/>
      </c>
      <c r="W397" s="45"/>
      <c r="AE397" s="45"/>
      <c r="AN397" s="45"/>
      <c r="AU397" s="45"/>
      <c r="BA397" s="45"/>
      <c r="BE397" s="45"/>
      <c r="BJ397" s="44">
        <f>IF(COUNTA(Wedstrijden!I475:S475)&lt;&gt;0,1,"")</f>
        <v>1</v>
      </c>
      <c r="BK397" s="44">
        <f t="shared" si="36"/>
        <v>2</v>
      </c>
      <c r="BL397" s="44" t="str">
        <f>IF(Wedstrijden!I475="x","AA","")</f>
        <v/>
      </c>
      <c r="BM397" s="44" t="str">
        <f>IF(Wedstrijden!J475="x","A","")</f>
        <v/>
      </c>
      <c r="BN397" s="44" t="str">
        <f>IF(Wedstrijden!K475="x","B1","")</f>
        <v/>
      </c>
      <c r="BO397" s="44" t="str">
        <f>IF(Wedstrijden!L475="x","BB","")</f>
        <v>BB</v>
      </c>
      <c r="BP397" s="44" t="str">
        <f>IF(Wedstrijden!M475="x","B","")</f>
        <v>B</v>
      </c>
      <c r="BQ397" s="44" t="str">
        <f>IF(Wedstrijden!N475="x","L1","")</f>
        <v>L1</v>
      </c>
      <c r="BR397" s="44" t="str">
        <f>IF(Wedstrijden!O475="x","L2","")</f>
        <v>L2</v>
      </c>
      <c r="BS397" s="44" t="str">
        <f>IF(Wedstrijden!P475="x","M1","")</f>
        <v>M1</v>
      </c>
      <c r="BT397" s="44" t="str">
        <f>IF(Wedstrijden!Q475="x","M2","")</f>
        <v>M2</v>
      </c>
      <c r="BU397" s="44" t="str">
        <f>IF(Wedstrijden!R475="x","Z1","")</f>
        <v/>
      </c>
      <c r="BV397" s="44" t="str">
        <f>IF(Wedstrijden!S475="x","Z2","")</f>
        <v/>
      </c>
      <c r="BW397" s="44">
        <f>IF(COUNTA(Wedstrijden!T475:AB475)&lt;&gt;0,1,"")</f>
        <v>1</v>
      </c>
      <c r="BX397" s="44">
        <f t="shared" si="37"/>
        <v>1</v>
      </c>
      <c r="BY397" s="44" t="str">
        <f>IF(Wedstrijden!T475="x","BB","")</f>
        <v>BB</v>
      </c>
      <c r="BZ397" s="44" t="str">
        <f>IF(Wedstrijden!U475="x","B","")</f>
        <v>B</v>
      </c>
      <c r="CA397" s="44" t="str">
        <f>IF(Wedstrijden!V475="x","L1","")</f>
        <v>L1</v>
      </c>
      <c r="CB397" s="44" t="str">
        <f>IF(Wedstrijden!W475="x","L2","")</f>
        <v>L2</v>
      </c>
      <c r="CC397" s="44" t="str">
        <f>IF(Wedstrijden!X475="x","M1","")</f>
        <v>M1</v>
      </c>
      <c r="CD397" s="44" t="str">
        <f>IF(Wedstrijden!Y475="x","M2","")</f>
        <v>M2</v>
      </c>
      <c r="CE397" s="44" t="str">
        <f>IF(Wedstrijden!Z475="x","Z1","")</f>
        <v/>
      </c>
      <c r="CF397" s="44" t="str">
        <f>IF(Wedstrijden!AA475="x","Z2","")</f>
        <v/>
      </c>
      <c r="CG397" s="44" t="str">
        <f>IF(Wedstrijden!AB475="x","ZZL","")</f>
        <v/>
      </c>
      <c r="CL397" s="44" t="str">
        <f>IF(COUNTA(Wedstrijden!AC475:AJ475)&lt;&gt;0,2,"")</f>
        <v/>
      </c>
      <c r="CM397" s="44" t="str">
        <f t="shared" si="38"/>
        <v/>
      </c>
      <c r="CN397" s="44" t="str">
        <f>IF(Wedstrijden!AC475="x","AA","")</f>
        <v/>
      </c>
      <c r="CO397" s="44" t="str">
        <f>IF(Wedstrijden!AD475="x","A","")</f>
        <v/>
      </c>
      <c r="CP397" s="44" t="str">
        <f>IF(Wedstrijden!AE475="x","BB","")</f>
        <v/>
      </c>
      <c r="CQ397" s="44" t="str">
        <f>IF(Wedstrijden!AF475="x","B","")</f>
        <v/>
      </c>
      <c r="CR397" s="44" t="str">
        <f>IF(Wedstrijden!AG475="x","L","")</f>
        <v/>
      </c>
      <c r="CS397" s="44" t="str">
        <f>IF(Wedstrijden!AH475="x","M","")</f>
        <v/>
      </c>
      <c r="CT397" s="44" t="str">
        <f>IF(Wedstrijden!AI475="x","Z","")</f>
        <v/>
      </c>
      <c r="CU397" s="44" t="str">
        <f>IF(Wedstrijden!AJ475="x","ZZ","")</f>
        <v/>
      </c>
      <c r="CV397" s="44" t="str">
        <f>IF(COUNTA(Wedstrijden!AK475:AQ475)&lt;&gt;0,2,"")</f>
        <v/>
      </c>
      <c r="CW397" s="44" t="str">
        <f t="shared" si="39"/>
        <v/>
      </c>
      <c r="CX397" s="44" t="str">
        <f>IF(Wedstrijden!AK475="x","BB","")</f>
        <v/>
      </c>
      <c r="CY397" s="44" t="str">
        <f>IF(Wedstrijden!AL475="x","B","")</f>
        <v/>
      </c>
      <c r="CZ397" s="44" t="str">
        <f>IF(Wedstrijden!AM475="x","L","")</f>
        <v/>
      </c>
      <c r="DA397" s="44" t="str">
        <f>IF(Wedstrijden!AN475="x","M","")</f>
        <v/>
      </c>
      <c r="DB397" s="44" t="str">
        <f>IF(Wedstrijden!AO475="x","Z","")</f>
        <v/>
      </c>
      <c r="DC397" s="44" t="str">
        <f>IF(Wedstrijden!AP475="x","ZZ","")</f>
        <v/>
      </c>
      <c r="DD397" s="44" t="str">
        <f>IF(Wedstrijden!AQ475="x","1.40","")</f>
        <v/>
      </c>
      <c r="DE397" s="44" t="str">
        <f>IF(COUNTA(Wedstrijden!AR475:AT475)&lt;&gt;0,6,"")</f>
        <v/>
      </c>
      <c r="DF397" s="44" t="str">
        <f t="shared" si="40"/>
        <v/>
      </c>
      <c r="DG397" s="44" t="str">
        <f>IF(Wedstrijden!AR475="x","L","")</f>
        <v/>
      </c>
      <c r="DH397" s="44" t="str">
        <f>IF(Wedstrijden!AS475="x","M","")</f>
        <v/>
      </c>
      <c r="DI397" s="44" t="str">
        <f>IF(Wedstrijden!AT475="x","Z","")</f>
        <v/>
      </c>
      <c r="DJ397" s="44" t="str">
        <f>IF(COUNTA(Wedstrijden!AU475:AW475)&lt;&gt;0,6,"")</f>
        <v/>
      </c>
      <c r="DK397" s="44" t="str">
        <f t="shared" si="41"/>
        <v/>
      </c>
      <c r="DL397" s="44" t="str">
        <f>IF(Wedstrijden!AU475="x","L","")</f>
        <v/>
      </c>
      <c r="DM397" s="44" t="str">
        <f>IF(Wedstrijden!AV475="x","M","")</f>
        <v/>
      </c>
      <c r="DN397" s="44" t="str">
        <f>IF(Wedstrijden!AW475="x","Z","")</f>
        <v/>
      </c>
    </row>
    <row r="398" spans="1:118" ht="15">
      <c r="A398" s="48" t="e">
        <f>Wedstrijden!#REF!</f>
        <v>#REF!</v>
      </c>
      <c r="B398" s="44">
        <f>IFERROR(VLOOKUP(Wedstrijden!E476,Wedstrijdlocaties!$B$2:$E$499,2,FALSE),"")</f>
        <v>824694</v>
      </c>
      <c r="C398" s="44" t="str">
        <f>Wedstrijden!F476</f>
        <v>Hem</v>
      </c>
      <c r="D398" s="44" t="str">
        <f>IFERROR(VLOOKUP(Wedstrijden!G476,Organisaties!$B$2:$C$501,2,FALSE),"")</f>
        <v/>
      </c>
      <c r="E398" s="44" t="str">
        <f>IFERROR(VLOOKUP(Wedstrijden!G476,Organisaties!$B$2:$F$501,5,FALSE),"")</f>
        <v/>
      </c>
      <c r="F398" s="44" t="str">
        <f>IF(Wedstrijden!BC476&lt;&gt;"",Wedstrijden!BC476,"")</f>
        <v/>
      </c>
      <c r="G398" s="44">
        <f>IF(Wedstrijden!AY476="Indoor",1,0)</f>
        <v>0</v>
      </c>
      <c r="H398" s="44">
        <f>Wedstrijden!AZ476</f>
        <v>0</v>
      </c>
      <c r="I398" s="44" t="str">
        <f>IF(Wedstrijden!AX476="Nee",0,IF(Wedstrijden!AX476="Ja",1,""))</f>
        <v/>
      </c>
      <c r="J398" s="44" t="str">
        <f>IF(Wedstrijden!BA476&lt;&gt;"",Wedstrijden!BA476,"")</f>
        <v>Outdoor</v>
      </c>
      <c r="W398" s="45"/>
      <c r="AE398" s="45"/>
      <c r="AN398" s="45"/>
      <c r="AU398" s="45"/>
      <c r="BA398" s="45"/>
      <c r="BE398" s="45"/>
      <c r="BJ398" s="44">
        <f>IF(COUNTA(Wedstrijden!I476:S476)&lt;&gt;0,1,"")</f>
        <v>1</v>
      </c>
      <c r="BK398" s="44">
        <f t="shared" si="36"/>
        <v>2</v>
      </c>
      <c r="BL398" s="44" t="str">
        <f>IF(Wedstrijden!I476="x","AA","")</f>
        <v/>
      </c>
      <c r="BM398" s="44" t="str">
        <f>IF(Wedstrijden!J476="x","A","")</f>
        <v/>
      </c>
      <c r="BN398" s="44" t="str">
        <f>IF(Wedstrijden!K476="x","B1","")</f>
        <v/>
      </c>
      <c r="BO398" s="44" t="str">
        <f>IF(Wedstrijden!L476="x","BB","")</f>
        <v/>
      </c>
      <c r="BP398" s="44" t="str">
        <f>IF(Wedstrijden!M476="x","B","")</f>
        <v>B</v>
      </c>
      <c r="BQ398" s="44" t="str">
        <f>IF(Wedstrijden!N476="x","L1","")</f>
        <v>L1</v>
      </c>
      <c r="BR398" s="44" t="str">
        <f>IF(Wedstrijden!O476="x","L2","")</f>
        <v>L2</v>
      </c>
      <c r="BS398" s="44" t="str">
        <f>IF(Wedstrijden!P476="x","M1","")</f>
        <v>M1</v>
      </c>
      <c r="BT398" s="44" t="str">
        <f>IF(Wedstrijden!Q476="x","M2","")</f>
        <v>M2</v>
      </c>
      <c r="BU398" s="44" t="str">
        <f>IF(Wedstrijden!R476="x","Z1","")</f>
        <v>Z1</v>
      </c>
      <c r="BV398" s="44" t="str">
        <f>IF(Wedstrijden!S476="x","Z2","")</f>
        <v>Z2</v>
      </c>
      <c r="BW398" s="44">
        <f>IF(COUNTA(Wedstrijden!T476:AB476)&lt;&gt;0,1,"")</f>
        <v>1</v>
      </c>
      <c r="BX398" s="44">
        <f t="shared" si="37"/>
        <v>1</v>
      </c>
      <c r="BY398" s="44" t="str">
        <f>IF(Wedstrijden!T476="x","BB","")</f>
        <v/>
      </c>
      <c r="BZ398" s="44" t="str">
        <f>IF(Wedstrijden!U476="x","B","")</f>
        <v>B</v>
      </c>
      <c r="CA398" s="44" t="str">
        <f>IF(Wedstrijden!V476="x","L1","")</f>
        <v>L1</v>
      </c>
      <c r="CB398" s="44" t="str">
        <f>IF(Wedstrijden!W476="x","L2","")</f>
        <v>L2</v>
      </c>
      <c r="CC398" s="44" t="str">
        <f>IF(Wedstrijden!X476="x","M1","")</f>
        <v>M1</v>
      </c>
      <c r="CD398" s="44" t="str">
        <f>IF(Wedstrijden!Y476="x","M2","")</f>
        <v>M2</v>
      </c>
      <c r="CE398" s="44" t="str">
        <f>IF(Wedstrijden!Z476="x","Z1","")</f>
        <v>Z1</v>
      </c>
      <c r="CF398" s="44" t="str">
        <f>IF(Wedstrijden!AA476="x","Z2","")</f>
        <v>Z2</v>
      </c>
      <c r="CG398" s="44" t="str">
        <f>IF(Wedstrijden!AB476="x","ZZL","")</f>
        <v>ZZL</v>
      </c>
      <c r="CL398" s="44" t="str">
        <f>IF(COUNTA(Wedstrijden!AC476:AJ476)&lt;&gt;0,2,"")</f>
        <v/>
      </c>
      <c r="CM398" s="44" t="str">
        <f t="shared" si="38"/>
        <v/>
      </c>
      <c r="CN398" s="44" t="str">
        <f>IF(Wedstrijden!AC476="x","AA","")</f>
        <v/>
      </c>
      <c r="CO398" s="44" t="str">
        <f>IF(Wedstrijden!AD476="x","A","")</f>
        <v/>
      </c>
      <c r="CP398" s="44" t="str">
        <f>IF(Wedstrijden!AE476="x","BB","")</f>
        <v/>
      </c>
      <c r="CQ398" s="44" t="str">
        <f>IF(Wedstrijden!AF476="x","B","")</f>
        <v/>
      </c>
      <c r="CR398" s="44" t="str">
        <f>IF(Wedstrijden!AG476="x","L","")</f>
        <v/>
      </c>
      <c r="CS398" s="44" t="str">
        <f>IF(Wedstrijden!AH476="x","M","")</f>
        <v/>
      </c>
      <c r="CT398" s="44" t="str">
        <f>IF(Wedstrijden!AI476="x","Z","")</f>
        <v/>
      </c>
      <c r="CU398" s="44" t="str">
        <f>IF(Wedstrijden!AJ476="x","ZZ","")</f>
        <v/>
      </c>
      <c r="CV398" s="44" t="str">
        <f>IF(COUNTA(Wedstrijden!AK476:AQ476)&lt;&gt;0,2,"")</f>
        <v/>
      </c>
      <c r="CW398" s="44" t="str">
        <f t="shared" si="39"/>
        <v/>
      </c>
      <c r="CX398" s="44" t="str">
        <f>IF(Wedstrijden!AK476="x","BB","")</f>
        <v/>
      </c>
      <c r="CY398" s="44" t="str">
        <f>IF(Wedstrijden!AL476="x","B","")</f>
        <v/>
      </c>
      <c r="CZ398" s="44" t="str">
        <f>IF(Wedstrijden!AM476="x","L","")</f>
        <v/>
      </c>
      <c r="DA398" s="44" t="str">
        <f>IF(Wedstrijden!AN476="x","M","")</f>
        <v/>
      </c>
      <c r="DB398" s="44" t="str">
        <f>IF(Wedstrijden!AO476="x","Z","")</f>
        <v/>
      </c>
      <c r="DC398" s="44" t="str">
        <f>IF(Wedstrijden!AP476="x","ZZ","")</f>
        <v/>
      </c>
      <c r="DD398" s="44" t="str">
        <f>IF(Wedstrijden!AQ476="x","1.40","")</f>
        <v/>
      </c>
      <c r="DE398" s="44" t="str">
        <f>IF(COUNTA(Wedstrijden!AR476:AT476)&lt;&gt;0,6,"")</f>
        <v/>
      </c>
      <c r="DF398" s="44" t="str">
        <f t="shared" si="40"/>
        <v/>
      </c>
      <c r="DG398" s="44" t="str">
        <f>IF(Wedstrijden!AR476="x","L","")</f>
        <v/>
      </c>
      <c r="DH398" s="44" t="str">
        <f>IF(Wedstrijden!AS476="x","M","")</f>
        <v/>
      </c>
      <c r="DI398" s="44" t="str">
        <f>IF(Wedstrijden!AT476="x","Z","")</f>
        <v/>
      </c>
      <c r="DJ398" s="44" t="str">
        <f>IF(COUNTA(Wedstrijden!AU476:AW476)&lt;&gt;0,6,"")</f>
        <v/>
      </c>
      <c r="DK398" s="44" t="str">
        <f t="shared" si="41"/>
        <v/>
      </c>
      <c r="DL398" s="44" t="str">
        <f>IF(Wedstrijden!AU476="x","L","")</f>
        <v/>
      </c>
      <c r="DM398" s="44" t="str">
        <f>IF(Wedstrijden!AV476="x","M","")</f>
        <v/>
      </c>
      <c r="DN398" s="44" t="str">
        <f>IF(Wedstrijden!AW476="x","Z","")</f>
        <v/>
      </c>
    </row>
    <row r="399" spans="1:118" ht="15">
      <c r="A399" s="48" t="e">
        <f>Wedstrijden!#REF!</f>
        <v>#REF!</v>
      </c>
      <c r="B399" s="44">
        <f>IFERROR(VLOOKUP(Wedstrijden!E478,Wedstrijdlocaties!$B$2:$E$499,2,FALSE),"")</f>
        <v>927748</v>
      </c>
      <c r="C399" s="44" t="str">
        <f>Wedstrijden!F478</f>
        <v>Aalsmeer</v>
      </c>
      <c r="D399" s="44" t="str">
        <f>IFERROR(VLOOKUP(Wedstrijden!G478,Organisaties!$B$2:$C$501,2,FALSE),"")</f>
        <v>V51291</v>
      </c>
      <c r="E399" s="44" t="str">
        <f>IFERROR(VLOOKUP(Wedstrijden!G478,Organisaties!$B$2:$F$501,5,FALSE),"")</f>
        <v>V31007</v>
      </c>
      <c r="F399" s="44" t="str">
        <f>IF(Wedstrijden!BC478&lt;&gt;"",Wedstrijden!BC478,"")</f>
        <v/>
      </c>
      <c r="G399" s="44">
        <f>IF(Wedstrijden!AY478="Indoor",1,0)</f>
        <v>0</v>
      </c>
      <c r="H399" s="44">
        <f>Wedstrijden!AZ478</f>
        <v>0</v>
      </c>
      <c r="I399" s="44" t="str">
        <f>IF(Wedstrijden!AX478="Nee",0,IF(Wedstrijden!AX478="Ja",1,""))</f>
        <v/>
      </c>
      <c r="J399" s="44" t="str">
        <f>IF(Wedstrijden!BA478&lt;&gt;"",Wedstrijden!BA478,"")</f>
        <v/>
      </c>
      <c r="W399" s="45"/>
      <c r="AE399" s="45"/>
      <c r="AN399" s="45"/>
      <c r="AU399" s="45"/>
      <c r="BA399" s="45"/>
      <c r="BE399" s="45"/>
      <c r="BJ399" s="44">
        <f>IF(COUNTA(Wedstrijden!I478:S478)&lt;&gt;0,1,"")</f>
        <v>1</v>
      </c>
      <c r="BK399" s="44">
        <f t="shared" si="36"/>
        <v>2</v>
      </c>
      <c r="BL399" s="44" t="str">
        <f>IF(Wedstrijden!I478="x","AA","")</f>
        <v/>
      </c>
      <c r="BM399" s="44" t="str">
        <f>IF(Wedstrijden!J478="x","A","")</f>
        <v/>
      </c>
      <c r="BN399" s="44" t="str">
        <f>IF(Wedstrijden!K478="x","B1","")</f>
        <v/>
      </c>
      <c r="BO399" s="44" t="str">
        <f>IF(Wedstrijden!L478="x","BB","")</f>
        <v/>
      </c>
      <c r="BP399" s="44" t="str">
        <f>IF(Wedstrijden!M478="x","B","")</f>
        <v>B</v>
      </c>
      <c r="BQ399" s="44" t="str">
        <f>IF(Wedstrijden!N478="x","L1","")</f>
        <v>L1</v>
      </c>
      <c r="BR399" s="44" t="str">
        <f>IF(Wedstrijden!O478="x","L2","")</f>
        <v>L2</v>
      </c>
      <c r="BS399" s="44" t="str">
        <f>IF(Wedstrijden!P478="x","M1","")</f>
        <v>M1</v>
      </c>
      <c r="BT399" s="44" t="str">
        <f>IF(Wedstrijden!Q478="x","M2","")</f>
        <v>M2</v>
      </c>
      <c r="BU399" s="44" t="str">
        <f>IF(Wedstrijden!R478="x","Z1","")</f>
        <v>Z1</v>
      </c>
      <c r="BV399" s="44" t="str">
        <f>IF(Wedstrijden!S478="x","Z2","")</f>
        <v>Z2</v>
      </c>
      <c r="BW399" s="44">
        <f>IF(COUNTA(Wedstrijden!T478:AB478)&lt;&gt;0,1,"")</f>
        <v>1</v>
      </c>
      <c r="BX399" s="44">
        <f t="shared" si="37"/>
        <v>1</v>
      </c>
      <c r="BY399" s="44" t="str">
        <f>IF(Wedstrijden!T478="x","BB","")</f>
        <v/>
      </c>
      <c r="BZ399" s="44" t="str">
        <f>IF(Wedstrijden!U478="x","B","")</f>
        <v>B</v>
      </c>
      <c r="CA399" s="44" t="str">
        <f>IF(Wedstrijden!V478="x","L1","")</f>
        <v>L1</v>
      </c>
      <c r="CB399" s="44" t="str">
        <f>IF(Wedstrijden!W478="x","L2","")</f>
        <v>L2</v>
      </c>
      <c r="CC399" s="44" t="str">
        <f>IF(Wedstrijden!X478="x","M1","")</f>
        <v>M1</v>
      </c>
      <c r="CD399" s="44" t="str">
        <f>IF(Wedstrijden!Y478="x","M2","")</f>
        <v>M2</v>
      </c>
      <c r="CE399" s="44" t="str">
        <f>IF(Wedstrijden!Z478="x","Z1","")</f>
        <v>Z1</v>
      </c>
      <c r="CF399" s="44" t="str">
        <f>IF(Wedstrijden!AA478="x","Z2","")</f>
        <v>Z2</v>
      </c>
      <c r="CG399" s="44" t="str">
        <f>IF(Wedstrijden!AB478="x","ZZL","")</f>
        <v>ZZL</v>
      </c>
      <c r="CL399" s="44" t="str">
        <f>IF(COUNTA(Wedstrijden!AC478:AJ478)&lt;&gt;0,2,"")</f>
        <v/>
      </c>
      <c r="CM399" s="44" t="str">
        <f t="shared" si="38"/>
        <v/>
      </c>
      <c r="CN399" s="44" t="str">
        <f>IF(Wedstrijden!AC478="x","AA","")</f>
        <v/>
      </c>
      <c r="CO399" s="44" t="str">
        <f>IF(Wedstrijden!AD478="x","A","")</f>
        <v/>
      </c>
      <c r="CP399" s="44" t="str">
        <f>IF(Wedstrijden!AE478="x","BB","")</f>
        <v/>
      </c>
      <c r="CQ399" s="44" t="str">
        <f>IF(Wedstrijden!AF478="x","B","")</f>
        <v/>
      </c>
      <c r="CR399" s="44" t="str">
        <f>IF(Wedstrijden!AG478="x","L","")</f>
        <v/>
      </c>
      <c r="CS399" s="44" t="str">
        <f>IF(Wedstrijden!AH478="x","M","")</f>
        <v/>
      </c>
      <c r="CT399" s="44" t="str">
        <f>IF(Wedstrijden!AI478="x","Z","")</f>
        <v/>
      </c>
      <c r="CU399" s="44" t="str">
        <f>IF(Wedstrijden!AJ478="x","ZZ","")</f>
        <v/>
      </c>
      <c r="CV399" s="44" t="str">
        <f>IF(COUNTA(Wedstrijden!AK478:AQ478)&lt;&gt;0,2,"")</f>
        <v/>
      </c>
      <c r="CW399" s="44" t="str">
        <f t="shared" si="39"/>
        <v/>
      </c>
      <c r="CX399" s="44" t="str">
        <f>IF(Wedstrijden!AK478="x","BB","")</f>
        <v/>
      </c>
      <c r="CY399" s="44" t="str">
        <f>IF(Wedstrijden!AL478="x","B","")</f>
        <v/>
      </c>
      <c r="CZ399" s="44" t="str">
        <f>IF(Wedstrijden!AM478="x","L","")</f>
        <v/>
      </c>
      <c r="DA399" s="44" t="str">
        <f>IF(Wedstrijden!AN478="x","M","")</f>
        <v/>
      </c>
      <c r="DB399" s="44" t="str">
        <f>IF(Wedstrijden!AO478="x","Z","")</f>
        <v/>
      </c>
      <c r="DC399" s="44" t="str">
        <f>IF(Wedstrijden!AP478="x","ZZ","")</f>
        <v/>
      </c>
      <c r="DD399" s="44" t="str">
        <f>IF(Wedstrijden!AQ478="x","1.40","")</f>
        <v/>
      </c>
      <c r="DE399" s="44" t="str">
        <f>IF(COUNTA(Wedstrijden!AR478:AT478)&lt;&gt;0,6,"")</f>
        <v/>
      </c>
      <c r="DF399" s="44" t="str">
        <f t="shared" si="40"/>
        <v/>
      </c>
      <c r="DG399" s="44" t="str">
        <f>IF(Wedstrijden!AR478="x","L","")</f>
        <v/>
      </c>
      <c r="DH399" s="44" t="str">
        <f>IF(Wedstrijden!AS478="x","M","")</f>
        <v/>
      </c>
      <c r="DI399" s="44" t="str">
        <f>IF(Wedstrijden!AT478="x","Z","")</f>
        <v/>
      </c>
      <c r="DJ399" s="44" t="str">
        <f>IF(COUNTA(Wedstrijden!AU478:AW478)&lt;&gt;0,6,"")</f>
        <v/>
      </c>
      <c r="DK399" s="44" t="str">
        <f t="shared" si="41"/>
        <v/>
      </c>
      <c r="DL399" s="44" t="str">
        <f>IF(Wedstrijden!AU478="x","L","")</f>
        <v/>
      </c>
      <c r="DM399" s="44" t="str">
        <f>IF(Wedstrijden!AV478="x","M","")</f>
        <v/>
      </c>
      <c r="DN399" s="44" t="str">
        <f>IF(Wedstrijden!AW478="x","Z","")</f>
        <v/>
      </c>
    </row>
    <row r="400" spans="1:118" ht="15">
      <c r="A400" s="48" t="e">
        <f>Wedstrijden!#REF!</f>
        <v>#REF!</v>
      </c>
      <c r="B400" s="44">
        <f>IFERROR(VLOOKUP(Wedstrijden!E479,Wedstrijdlocaties!$B$2:$E$499,2,FALSE),"")</f>
        <v>927590</v>
      </c>
      <c r="C400" s="44" t="str">
        <f>Wedstrijden!F479</f>
        <v>Hoofddorp</v>
      </c>
      <c r="D400" s="44" t="str">
        <f>IFERROR(VLOOKUP(Wedstrijden!G479,Organisaties!$B$2:$C$501,2,FALSE),"")</f>
        <v>V60284</v>
      </c>
      <c r="E400" s="44" t="str">
        <f>IFERROR(VLOOKUP(Wedstrijden!G479,Organisaties!$B$2:$F$501,5,FALSE),"")</f>
        <v>V31007</v>
      </c>
      <c r="F400" s="44" t="str">
        <f>IF(Wedstrijden!BC479&lt;&gt;"",Wedstrijden!BC479,"")</f>
        <v/>
      </c>
      <c r="G400" s="44">
        <f>IF(Wedstrijden!AY479="Indoor",1,0)</f>
        <v>0</v>
      </c>
      <c r="H400" s="44">
        <f>Wedstrijden!AZ479</f>
        <v>0</v>
      </c>
      <c r="I400" s="44" t="str">
        <f>IF(Wedstrijden!AX479="Nee",0,IF(Wedstrijden!AX479="Ja",1,""))</f>
        <v/>
      </c>
      <c r="J400" s="44" t="str">
        <f>IF(Wedstrijden!BA479&lt;&gt;"",Wedstrijden!BA479,"")</f>
        <v/>
      </c>
      <c r="W400" s="45"/>
      <c r="AE400" s="45"/>
      <c r="AN400" s="45"/>
      <c r="AU400" s="45"/>
      <c r="BA400" s="45"/>
      <c r="BE400" s="45"/>
      <c r="BJ400" s="44">
        <f>IF(COUNTA(Wedstrijden!I479:S479)&lt;&gt;0,1,"")</f>
        <v>1</v>
      </c>
      <c r="BK400" s="44">
        <f t="shared" si="36"/>
        <v>2</v>
      </c>
      <c r="BL400" s="44" t="str">
        <f>IF(Wedstrijden!I479="x","AA","")</f>
        <v/>
      </c>
      <c r="BM400" s="44" t="str">
        <f>IF(Wedstrijden!J479="x","A","")</f>
        <v/>
      </c>
      <c r="BN400" s="44" t="str">
        <f>IF(Wedstrijden!K479="x","B1","")</f>
        <v/>
      </c>
      <c r="BO400" s="44" t="str">
        <f>IF(Wedstrijden!L479="x","BB","")</f>
        <v/>
      </c>
      <c r="BP400" s="44" t="str">
        <f>IF(Wedstrijden!M479="x","B","")</f>
        <v>B</v>
      </c>
      <c r="BQ400" s="44" t="str">
        <f>IF(Wedstrijden!N479="x","L1","")</f>
        <v>L1</v>
      </c>
      <c r="BR400" s="44" t="str">
        <f>IF(Wedstrijden!O479="x","L2","")</f>
        <v>L2</v>
      </c>
      <c r="BS400" s="44" t="str">
        <f>IF(Wedstrijden!P479="x","M1","")</f>
        <v>M1</v>
      </c>
      <c r="BT400" s="44" t="str">
        <f>IF(Wedstrijden!Q479="x","M2","")</f>
        <v>M2</v>
      </c>
      <c r="BU400" s="44" t="str">
        <f>IF(Wedstrijden!R479="x","Z1","")</f>
        <v>Z1</v>
      </c>
      <c r="BV400" s="44" t="str">
        <f>IF(Wedstrijden!S479="x","Z2","")</f>
        <v>Z2</v>
      </c>
      <c r="BW400" s="44">
        <f>IF(COUNTA(Wedstrijden!T479:AB479)&lt;&gt;0,1,"")</f>
        <v>1</v>
      </c>
      <c r="BX400" s="44">
        <f t="shared" si="37"/>
        <v>1</v>
      </c>
      <c r="BY400" s="44" t="str">
        <f>IF(Wedstrijden!T479="x","BB","")</f>
        <v/>
      </c>
      <c r="BZ400" s="44" t="str">
        <f>IF(Wedstrijden!U479="x","B","")</f>
        <v>B</v>
      </c>
      <c r="CA400" s="44" t="str">
        <f>IF(Wedstrijden!V479="x","L1","")</f>
        <v>L1</v>
      </c>
      <c r="CB400" s="44" t="str">
        <f>IF(Wedstrijden!W479="x","L2","")</f>
        <v>L2</v>
      </c>
      <c r="CC400" s="44" t="str">
        <f>IF(Wedstrijden!X479="x","M1","")</f>
        <v>M1</v>
      </c>
      <c r="CD400" s="44" t="str">
        <f>IF(Wedstrijden!Y479="x","M2","")</f>
        <v>M2</v>
      </c>
      <c r="CE400" s="44" t="str">
        <f>IF(Wedstrijden!Z479="x","Z1","")</f>
        <v>Z1</v>
      </c>
      <c r="CF400" s="44" t="str">
        <f>IF(Wedstrijden!AA479="x","Z2","")</f>
        <v>Z2</v>
      </c>
      <c r="CG400" s="44" t="str">
        <f>IF(Wedstrijden!AB479="x","ZZL","")</f>
        <v>ZZL</v>
      </c>
      <c r="CL400" s="44">
        <f>IF(COUNTA(Wedstrijden!AC479:AJ479)&lt;&gt;0,2,"")</f>
        <v>2</v>
      </c>
      <c r="CM400" s="44">
        <f t="shared" si="38"/>
        <v>2</v>
      </c>
      <c r="CN400" s="44" t="str">
        <f>IF(Wedstrijden!AC479="x","AA","")</f>
        <v/>
      </c>
      <c r="CO400" s="44" t="str">
        <f>IF(Wedstrijden!AD479="x","A","")</f>
        <v/>
      </c>
      <c r="CP400" s="44" t="str">
        <f>IF(Wedstrijden!AE479="x","BB","")</f>
        <v/>
      </c>
      <c r="CQ400" s="44" t="str">
        <f>IF(Wedstrijden!AF479="x","B","")</f>
        <v>B</v>
      </c>
      <c r="CR400" s="44" t="str">
        <f>IF(Wedstrijden!AG479="x","L","")</f>
        <v>L</v>
      </c>
      <c r="CS400" s="44" t="str">
        <f>IF(Wedstrijden!AH479="x","M","")</f>
        <v>M</v>
      </c>
      <c r="CT400" s="44" t="str">
        <f>IF(Wedstrijden!AI479="x","Z","")</f>
        <v>Z</v>
      </c>
      <c r="CU400" s="44" t="str">
        <f>IF(Wedstrijden!AJ479="x","ZZ","")</f>
        <v>ZZ</v>
      </c>
      <c r="CV400" s="44">
        <f>IF(COUNTA(Wedstrijden!AK479:AQ479)&lt;&gt;0,2,"")</f>
        <v>2</v>
      </c>
      <c r="CW400" s="44">
        <f t="shared" si="39"/>
        <v>1</v>
      </c>
      <c r="CX400" s="44" t="str">
        <f>IF(Wedstrijden!AK479="x","BB","")</f>
        <v/>
      </c>
      <c r="CY400" s="44" t="str">
        <f>IF(Wedstrijden!AL479="x","B","")</f>
        <v>B</v>
      </c>
      <c r="CZ400" s="44" t="str">
        <f>IF(Wedstrijden!AM479="x","L","")</f>
        <v>L</v>
      </c>
      <c r="DA400" s="44" t="str">
        <f>IF(Wedstrijden!AN479="x","M","")</f>
        <v>M</v>
      </c>
      <c r="DB400" s="44" t="str">
        <f>IF(Wedstrijden!AO479="x","Z","")</f>
        <v>Z</v>
      </c>
      <c r="DC400" s="44" t="str">
        <f>IF(Wedstrijden!AP479="x","ZZ","")</f>
        <v>ZZ</v>
      </c>
      <c r="DD400" s="44" t="str">
        <f>IF(Wedstrijden!AQ479="x","1.40","")</f>
        <v/>
      </c>
      <c r="DE400" s="44" t="str">
        <f>IF(COUNTA(Wedstrijden!AR479:AT479)&lt;&gt;0,6,"")</f>
        <v/>
      </c>
      <c r="DF400" s="44" t="str">
        <f t="shared" si="40"/>
        <v/>
      </c>
      <c r="DG400" s="44" t="str">
        <f>IF(Wedstrijden!AR479="x","L","")</f>
        <v/>
      </c>
      <c r="DH400" s="44" t="str">
        <f>IF(Wedstrijden!AS479="x","M","")</f>
        <v/>
      </c>
      <c r="DI400" s="44" t="str">
        <f>IF(Wedstrijden!AT479="x","Z","")</f>
        <v/>
      </c>
      <c r="DJ400" s="44" t="str">
        <f>IF(COUNTA(Wedstrijden!AU479:AW479)&lt;&gt;0,6,"")</f>
        <v/>
      </c>
      <c r="DK400" s="44" t="str">
        <f t="shared" si="41"/>
        <v/>
      </c>
      <c r="DL400" s="44" t="str">
        <f>IF(Wedstrijden!AU479="x","L","")</f>
        <v/>
      </c>
      <c r="DM400" s="44" t="str">
        <f>IF(Wedstrijden!AV479="x","M","")</f>
        <v/>
      </c>
      <c r="DN400" s="44" t="str">
        <f>IF(Wedstrijden!AW479="x","Z","")</f>
        <v/>
      </c>
    </row>
    <row r="401" spans="1:118" ht="15">
      <c r="A401" s="48" t="e">
        <f>Wedstrijden!#REF!</f>
        <v>#REF!</v>
      </c>
      <c r="B401" s="44">
        <f>IFERROR(VLOOKUP(Wedstrijden!E481,Wedstrijdlocaties!$B$2:$E$499,2,FALSE),"")</f>
        <v>927590</v>
      </c>
      <c r="C401" s="44" t="str">
        <f>Wedstrijden!F481</f>
        <v>Hoofddorp</v>
      </c>
      <c r="D401" s="44" t="str">
        <f>IFERROR(VLOOKUP(Wedstrijden!G481,Organisaties!$B$2:$C$501,2,FALSE),"")</f>
        <v>V60284</v>
      </c>
      <c r="E401" s="44" t="str">
        <f>IFERROR(VLOOKUP(Wedstrijden!G481,Organisaties!$B$2:$F$501,5,FALSE),"")</f>
        <v>V31007</v>
      </c>
      <c r="F401" s="44" t="str">
        <f>IF(Wedstrijden!BC481&lt;&gt;"",Wedstrijden!BC481,"")</f>
        <v/>
      </c>
      <c r="G401" s="44">
        <f>IF(Wedstrijden!AY481="Indoor",1,0)</f>
        <v>0</v>
      </c>
      <c r="H401" s="44">
        <f>Wedstrijden!AZ481</f>
        <v>0</v>
      </c>
      <c r="I401" s="44" t="str">
        <f>IF(Wedstrijden!AX481="Nee",0,IF(Wedstrijden!AX481="Ja",1,""))</f>
        <v/>
      </c>
      <c r="J401" s="44" t="str">
        <f>IF(Wedstrijden!BA481&lt;&gt;"",Wedstrijden!BA481,"")</f>
        <v/>
      </c>
      <c r="W401" s="45"/>
      <c r="AE401" s="45"/>
      <c r="AN401" s="45"/>
      <c r="AU401" s="45"/>
      <c r="BA401" s="45"/>
      <c r="BE401" s="45"/>
      <c r="BJ401" s="44">
        <f>IF(COUNTA(Wedstrijden!I481:S481)&lt;&gt;0,1,"")</f>
        <v>1</v>
      </c>
      <c r="BK401" s="44">
        <f t="shared" si="36"/>
        <v>2</v>
      </c>
      <c r="BL401" s="44" t="str">
        <f>IF(Wedstrijden!I481="x","AA","")</f>
        <v/>
      </c>
      <c r="BM401" s="44" t="str">
        <f>IF(Wedstrijden!J481="x","A","")</f>
        <v/>
      </c>
      <c r="BN401" s="44" t="str">
        <f>IF(Wedstrijden!K481="x","B1","")</f>
        <v/>
      </c>
      <c r="BO401" s="44" t="str">
        <f>IF(Wedstrijden!L481="x","BB","")</f>
        <v/>
      </c>
      <c r="BP401" s="44" t="str">
        <f>IF(Wedstrijden!M481="x","B","")</f>
        <v>B</v>
      </c>
      <c r="BQ401" s="44" t="str">
        <f>IF(Wedstrijden!N481="x","L1","")</f>
        <v>L1</v>
      </c>
      <c r="BR401" s="44" t="str">
        <f>IF(Wedstrijden!O481="x","L2","")</f>
        <v>L2</v>
      </c>
      <c r="BS401" s="44" t="str">
        <f>IF(Wedstrijden!P481="x","M1","")</f>
        <v>M1</v>
      </c>
      <c r="BT401" s="44" t="str">
        <f>IF(Wedstrijden!Q481="x","M2","")</f>
        <v>M2</v>
      </c>
      <c r="BU401" s="44" t="str">
        <f>IF(Wedstrijden!R481="x","Z1","")</f>
        <v>Z1</v>
      </c>
      <c r="BV401" s="44" t="str">
        <f>IF(Wedstrijden!S481="x","Z2","")</f>
        <v>Z2</v>
      </c>
      <c r="BW401" s="44">
        <f>IF(COUNTA(Wedstrijden!T481:AB481)&lt;&gt;0,1,"")</f>
        <v>1</v>
      </c>
      <c r="BX401" s="44">
        <f t="shared" si="37"/>
        <v>1</v>
      </c>
      <c r="BY401" s="44" t="str">
        <f>IF(Wedstrijden!T481="x","BB","")</f>
        <v/>
      </c>
      <c r="BZ401" s="44" t="str">
        <f>IF(Wedstrijden!U481="x","B","")</f>
        <v>B</v>
      </c>
      <c r="CA401" s="44" t="str">
        <f>IF(Wedstrijden!V481="x","L1","")</f>
        <v>L1</v>
      </c>
      <c r="CB401" s="44" t="str">
        <f>IF(Wedstrijden!W481="x","L2","")</f>
        <v>L2</v>
      </c>
      <c r="CC401" s="44" t="str">
        <f>IF(Wedstrijden!X481="x","M1","")</f>
        <v>M1</v>
      </c>
      <c r="CD401" s="44" t="str">
        <f>IF(Wedstrijden!Y481="x","M2","")</f>
        <v>M2</v>
      </c>
      <c r="CE401" s="44" t="str">
        <f>IF(Wedstrijden!Z481="x","Z1","")</f>
        <v>Z1</v>
      </c>
      <c r="CF401" s="44" t="str">
        <f>IF(Wedstrijden!AA481="x","Z2","")</f>
        <v>Z2</v>
      </c>
      <c r="CG401" s="44" t="str">
        <f>IF(Wedstrijden!AB481="x","ZZL","")</f>
        <v>ZZL</v>
      </c>
      <c r="CL401" s="44">
        <f>IF(COUNTA(Wedstrijden!AC481:AJ481)&lt;&gt;0,2,"")</f>
        <v>2</v>
      </c>
      <c r="CM401" s="44">
        <f t="shared" si="38"/>
        <v>2</v>
      </c>
      <c r="CN401" s="44" t="str">
        <f>IF(Wedstrijden!AC481="x","AA","")</f>
        <v/>
      </c>
      <c r="CO401" s="44" t="str">
        <f>IF(Wedstrijden!AD481="x","A","")</f>
        <v/>
      </c>
      <c r="CP401" s="44" t="str">
        <f>IF(Wedstrijden!AE481="x","BB","")</f>
        <v/>
      </c>
      <c r="CQ401" s="44" t="str">
        <f>IF(Wedstrijden!AF481="x","B","")</f>
        <v>B</v>
      </c>
      <c r="CR401" s="44" t="str">
        <f>IF(Wedstrijden!AG481="x","L","")</f>
        <v>L</v>
      </c>
      <c r="CS401" s="44" t="str">
        <f>IF(Wedstrijden!AH481="x","M","")</f>
        <v>M</v>
      </c>
      <c r="CT401" s="44" t="str">
        <f>IF(Wedstrijden!AI481="x","Z","")</f>
        <v>Z</v>
      </c>
      <c r="CU401" s="44" t="str">
        <f>IF(Wedstrijden!AJ481="x","ZZ","")</f>
        <v>ZZ</v>
      </c>
      <c r="CV401" s="44">
        <f>IF(COUNTA(Wedstrijden!AK481:AQ481)&lt;&gt;0,2,"")</f>
        <v>2</v>
      </c>
      <c r="CW401" s="44">
        <f t="shared" si="39"/>
        <v>1</v>
      </c>
      <c r="CX401" s="44" t="str">
        <f>IF(Wedstrijden!AK481="x","BB","")</f>
        <v/>
      </c>
      <c r="CY401" s="44" t="str">
        <f>IF(Wedstrijden!AL481="x","B","")</f>
        <v>B</v>
      </c>
      <c r="CZ401" s="44" t="str">
        <f>IF(Wedstrijden!AM481="x","L","")</f>
        <v>L</v>
      </c>
      <c r="DA401" s="44" t="str">
        <f>IF(Wedstrijden!AN481="x","M","")</f>
        <v>M</v>
      </c>
      <c r="DB401" s="44" t="str">
        <f>IF(Wedstrijden!AO481="x","Z","")</f>
        <v>Z</v>
      </c>
      <c r="DC401" s="44" t="str">
        <f>IF(Wedstrijden!AP481="x","ZZ","")</f>
        <v>ZZ</v>
      </c>
      <c r="DD401" s="44" t="str">
        <f>IF(Wedstrijden!AQ481="x","1.40","")</f>
        <v/>
      </c>
      <c r="DE401" s="44" t="str">
        <f>IF(COUNTA(Wedstrijden!AR481:AT481)&lt;&gt;0,6,"")</f>
        <v/>
      </c>
      <c r="DF401" s="44" t="str">
        <f t="shared" si="40"/>
        <v/>
      </c>
      <c r="DG401" s="44" t="str">
        <f>IF(Wedstrijden!AR481="x","L","")</f>
        <v/>
      </c>
      <c r="DH401" s="44" t="str">
        <f>IF(Wedstrijden!AS481="x","M","")</f>
        <v/>
      </c>
      <c r="DI401" s="44" t="str">
        <f>IF(Wedstrijden!AT481="x","Z","")</f>
        <v/>
      </c>
      <c r="DJ401" s="44" t="str">
        <f>IF(COUNTA(Wedstrijden!AU481:AW481)&lt;&gt;0,6,"")</f>
        <v/>
      </c>
      <c r="DK401" s="44" t="str">
        <f t="shared" si="41"/>
        <v/>
      </c>
      <c r="DL401" s="44" t="str">
        <f>IF(Wedstrijden!AU481="x","L","")</f>
        <v/>
      </c>
      <c r="DM401" s="44" t="str">
        <f>IF(Wedstrijden!AV481="x","M","")</f>
        <v/>
      </c>
      <c r="DN401" s="44" t="str">
        <f>IF(Wedstrijden!AW481="x","Z","")</f>
        <v/>
      </c>
    </row>
    <row r="402" spans="1:118" ht="15">
      <c r="A402" s="48" t="e">
        <f>Wedstrijden!#REF!</f>
        <v>#REF!</v>
      </c>
      <c r="B402" s="44">
        <f>IFERROR(VLOOKUP(Wedstrijden!E482,Wedstrijdlocaties!$B$2:$E$499,2,FALSE),"")</f>
        <v>670262</v>
      </c>
      <c r="C402" s="44" t="str">
        <f>Wedstrijden!F482</f>
        <v>Bentveld</v>
      </c>
      <c r="D402" s="44" t="str">
        <f>IFERROR(VLOOKUP(Wedstrijden!G482,Organisaties!$B$2:$C$501,2,FALSE),"")</f>
        <v>V61994</v>
      </c>
      <c r="E402" s="44" t="str">
        <f>IFERROR(VLOOKUP(Wedstrijden!G482,Organisaties!$B$2:$F$501,5,FALSE),"")</f>
        <v>V31007</v>
      </c>
      <c r="F402" s="44" t="str">
        <f>IF(Wedstrijden!BC482&lt;&gt;"",Wedstrijden!BC482,"")</f>
        <v/>
      </c>
      <c r="G402" s="44">
        <f>IF(Wedstrijden!AY482="Indoor",1,0)</f>
        <v>0</v>
      </c>
      <c r="H402" s="44">
        <f>Wedstrijden!AZ482</f>
        <v>0</v>
      </c>
      <c r="I402" s="44" t="str">
        <f>IF(Wedstrijden!AX482="Nee",0,IF(Wedstrijden!AX482="Ja",1,""))</f>
        <v/>
      </c>
      <c r="J402" s="44" t="str">
        <f>IF(Wedstrijden!BA482&lt;&gt;"",Wedstrijden!BA482,"")</f>
        <v/>
      </c>
      <c r="W402" s="45"/>
      <c r="AE402" s="45"/>
      <c r="AN402" s="45"/>
      <c r="AU402" s="45"/>
      <c r="BA402" s="45"/>
      <c r="BE402" s="45"/>
      <c r="BJ402" s="44">
        <f>IF(COUNTA(Wedstrijden!I482:S482)&lt;&gt;0,1,"")</f>
        <v>1</v>
      </c>
      <c r="BK402" s="44">
        <f t="shared" si="36"/>
        <v>2</v>
      </c>
      <c r="BL402" s="44" t="str">
        <f>IF(Wedstrijden!I482="x","AA","")</f>
        <v/>
      </c>
      <c r="BM402" s="44" t="str">
        <f>IF(Wedstrijden!J482="x","A","")</f>
        <v/>
      </c>
      <c r="BN402" s="44" t="str">
        <f>IF(Wedstrijden!K482="x","B1","")</f>
        <v/>
      </c>
      <c r="BO402" s="44" t="str">
        <f>IF(Wedstrijden!L482="x","BB","")</f>
        <v/>
      </c>
      <c r="BP402" s="44" t="str">
        <f>IF(Wedstrijden!M482="x","B","")</f>
        <v>B</v>
      </c>
      <c r="BQ402" s="44" t="str">
        <f>IF(Wedstrijden!N482="x","L1","")</f>
        <v>L1</v>
      </c>
      <c r="BR402" s="44" t="str">
        <f>IF(Wedstrijden!O482="x","L2","")</f>
        <v>L2</v>
      </c>
      <c r="BS402" s="44" t="str">
        <f>IF(Wedstrijden!P482="x","M1","")</f>
        <v>M1</v>
      </c>
      <c r="BT402" s="44" t="str">
        <f>IF(Wedstrijden!Q482="x","M2","")</f>
        <v/>
      </c>
      <c r="BU402" s="44" t="str">
        <f>IF(Wedstrijden!R482="x","Z1","")</f>
        <v/>
      </c>
      <c r="BV402" s="44" t="str">
        <f>IF(Wedstrijden!S482="x","Z2","")</f>
        <v/>
      </c>
      <c r="BW402" s="44">
        <f>IF(COUNTA(Wedstrijden!T482:AB482)&lt;&gt;0,1,"")</f>
        <v>1</v>
      </c>
      <c r="BX402" s="44">
        <f t="shared" si="37"/>
        <v>1</v>
      </c>
      <c r="BY402" s="44" t="str">
        <f>IF(Wedstrijden!T482="x","BB","")</f>
        <v/>
      </c>
      <c r="BZ402" s="44" t="str">
        <f>IF(Wedstrijden!U482="x","B","")</f>
        <v>B</v>
      </c>
      <c r="CA402" s="44" t="str">
        <f>IF(Wedstrijden!V482="x","L1","")</f>
        <v>L1</v>
      </c>
      <c r="CB402" s="44" t="str">
        <f>IF(Wedstrijden!W482="x","L2","")</f>
        <v>L2</v>
      </c>
      <c r="CC402" s="44" t="str">
        <f>IF(Wedstrijden!X482="x","M1","")</f>
        <v>M1</v>
      </c>
      <c r="CD402" s="44" t="str">
        <f>IF(Wedstrijden!Y482="x","M2","")</f>
        <v>M2</v>
      </c>
      <c r="CE402" s="44" t="str">
        <f>IF(Wedstrijden!Z482="x","Z1","")</f>
        <v/>
      </c>
      <c r="CF402" s="44" t="str">
        <f>IF(Wedstrijden!AA482="x","Z2","")</f>
        <v/>
      </c>
      <c r="CG402" s="44" t="str">
        <f>IF(Wedstrijden!AB482="x","ZZL","")</f>
        <v/>
      </c>
      <c r="CL402" s="44" t="str">
        <f>IF(COUNTA(Wedstrijden!AC482:AJ482)&lt;&gt;0,2,"")</f>
        <v/>
      </c>
      <c r="CM402" s="44" t="str">
        <f t="shared" si="38"/>
        <v/>
      </c>
      <c r="CN402" s="44" t="str">
        <f>IF(Wedstrijden!AC482="x","AA","")</f>
        <v/>
      </c>
      <c r="CO402" s="44" t="str">
        <f>IF(Wedstrijden!AD482="x","A","")</f>
        <v/>
      </c>
      <c r="CP402" s="44" t="str">
        <f>IF(Wedstrijden!AE482="x","BB","")</f>
        <v/>
      </c>
      <c r="CQ402" s="44" t="str">
        <f>IF(Wedstrijden!AF482="x","B","")</f>
        <v/>
      </c>
      <c r="CR402" s="44" t="str">
        <f>IF(Wedstrijden!AG482="x","L","")</f>
        <v/>
      </c>
      <c r="CS402" s="44" t="str">
        <f>IF(Wedstrijden!AH482="x","M","")</f>
        <v/>
      </c>
      <c r="CT402" s="44" t="str">
        <f>IF(Wedstrijden!AI482="x","Z","")</f>
        <v/>
      </c>
      <c r="CU402" s="44" t="str">
        <f>IF(Wedstrijden!AJ482="x","ZZ","")</f>
        <v/>
      </c>
      <c r="CV402" s="44" t="str">
        <f>IF(COUNTA(Wedstrijden!AK482:AQ482)&lt;&gt;0,2,"")</f>
        <v/>
      </c>
      <c r="CW402" s="44" t="str">
        <f t="shared" si="39"/>
        <v/>
      </c>
      <c r="CX402" s="44" t="str">
        <f>IF(Wedstrijden!AK482="x","BB","")</f>
        <v/>
      </c>
      <c r="CY402" s="44" t="str">
        <f>IF(Wedstrijden!AL482="x","B","")</f>
        <v/>
      </c>
      <c r="CZ402" s="44" t="str">
        <f>IF(Wedstrijden!AM482="x","L","")</f>
        <v/>
      </c>
      <c r="DA402" s="44" t="str">
        <f>IF(Wedstrijden!AN482="x","M","")</f>
        <v/>
      </c>
      <c r="DB402" s="44" t="str">
        <f>IF(Wedstrijden!AO482="x","Z","")</f>
        <v/>
      </c>
      <c r="DC402" s="44" t="str">
        <f>IF(Wedstrijden!AP482="x","ZZ","")</f>
        <v/>
      </c>
      <c r="DD402" s="44" t="str">
        <f>IF(Wedstrijden!AQ482="x","1.40","")</f>
        <v/>
      </c>
      <c r="DE402" s="44" t="str">
        <f>IF(COUNTA(Wedstrijden!AR482:AT482)&lt;&gt;0,6,"")</f>
        <v/>
      </c>
      <c r="DF402" s="44" t="str">
        <f t="shared" si="40"/>
        <v/>
      </c>
      <c r="DG402" s="44" t="str">
        <f>IF(Wedstrijden!AR482="x","L","")</f>
        <v/>
      </c>
      <c r="DH402" s="44" t="str">
        <f>IF(Wedstrijden!AS482="x","M","")</f>
        <v/>
      </c>
      <c r="DI402" s="44" t="str">
        <f>IF(Wedstrijden!AT482="x","Z","")</f>
        <v/>
      </c>
      <c r="DJ402" s="44" t="str">
        <f>IF(COUNTA(Wedstrijden!AU482:AW482)&lt;&gt;0,6,"")</f>
        <v/>
      </c>
      <c r="DK402" s="44" t="str">
        <f t="shared" si="41"/>
        <v/>
      </c>
      <c r="DL402" s="44" t="str">
        <f>IF(Wedstrijden!AU482="x","L","")</f>
        <v/>
      </c>
      <c r="DM402" s="44" t="str">
        <f>IF(Wedstrijden!AV482="x","M","")</f>
        <v/>
      </c>
      <c r="DN402" s="44" t="str">
        <f>IF(Wedstrijden!AW482="x","Z","")</f>
        <v/>
      </c>
    </row>
    <row r="403" spans="1:118" ht="15">
      <c r="A403" s="48" t="e">
        <f>Wedstrijden!#REF!</f>
        <v>#REF!</v>
      </c>
      <c r="B403" s="44">
        <f>IFERROR(VLOOKUP(Wedstrijden!E483,Wedstrijdlocaties!$B$2:$E$499,2,FALSE),"")</f>
        <v>927489</v>
      </c>
      <c r="C403" s="44" t="str">
        <f>Wedstrijden!F483</f>
        <v>Bovenkarspel</v>
      </c>
      <c r="D403" s="44" t="str">
        <f>IFERROR(VLOOKUP(Wedstrijden!G483,Organisaties!$B$2:$C$501,2,FALSE),"")</f>
        <v/>
      </c>
      <c r="E403" s="44" t="str">
        <f>IFERROR(VLOOKUP(Wedstrijden!G483,Organisaties!$B$2:$F$501,5,FALSE),"")</f>
        <v/>
      </c>
      <c r="F403" s="44" t="str">
        <f>IF(Wedstrijden!BC483&lt;&gt;"",Wedstrijden!BC483,"")</f>
        <v/>
      </c>
      <c r="G403" s="44">
        <f>IF(Wedstrijden!AY483="Indoor",1,0)</f>
        <v>0</v>
      </c>
      <c r="H403" s="44">
        <f>Wedstrijden!AZ483</f>
        <v>0</v>
      </c>
      <c r="I403" s="44" t="str">
        <f>IF(Wedstrijden!AX483="Nee",0,IF(Wedstrijden!AX483="Ja",1,""))</f>
        <v/>
      </c>
      <c r="J403" s="44" t="str">
        <f>IF(Wedstrijden!BA483&lt;&gt;"",Wedstrijden!BA483,"")</f>
        <v/>
      </c>
      <c r="W403" s="45"/>
      <c r="AE403" s="45"/>
      <c r="AN403" s="45"/>
      <c r="AU403" s="45"/>
      <c r="BA403" s="45"/>
      <c r="BE403" s="45"/>
      <c r="BJ403" s="44">
        <f>IF(COUNTA(Wedstrijden!I483:S483)&lt;&gt;0,1,"")</f>
        <v>1</v>
      </c>
      <c r="BK403" s="44">
        <f t="shared" si="36"/>
        <v>2</v>
      </c>
      <c r="BL403" s="44" t="str">
        <f>IF(Wedstrijden!I483="x","AA","")</f>
        <v/>
      </c>
      <c r="BM403" s="44" t="str">
        <f>IF(Wedstrijden!J483="x","A","")</f>
        <v/>
      </c>
      <c r="BN403" s="44" t="str">
        <f>IF(Wedstrijden!K483="x","B1","")</f>
        <v/>
      </c>
      <c r="BO403" s="44" t="str">
        <f>IF(Wedstrijden!L483="x","BB","")</f>
        <v/>
      </c>
      <c r="BP403" s="44" t="str">
        <f>IF(Wedstrijden!M483="x","B","")</f>
        <v>B</v>
      </c>
      <c r="BQ403" s="44" t="str">
        <f>IF(Wedstrijden!N483="x","L1","")</f>
        <v>L1</v>
      </c>
      <c r="BR403" s="44" t="str">
        <f>IF(Wedstrijden!O483="x","L2","")</f>
        <v>L2</v>
      </c>
      <c r="BS403" s="44" t="str">
        <f>IF(Wedstrijden!P483="x","M1","")</f>
        <v>M1</v>
      </c>
      <c r="BT403" s="44" t="str">
        <f>IF(Wedstrijden!Q483="x","M2","")</f>
        <v>M2</v>
      </c>
      <c r="BU403" s="44" t="str">
        <f>IF(Wedstrijden!R483="x","Z1","")</f>
        <v>Z1</v>
      </c>
      <c r="BV403" s="44" t="str">
        <f>IF(Wedstrijden!S483="x","Z2","")</f>
        <v>Z2</v>
      </c>
      <c r="BW403" s="44">
        <f>IF(COUNTA(Wedstrijden!T483:AB483)&lt;&gt;0,1,"")</f>
        <v>1</v>
      </c>
      <c r="BX403" s="44">
        <f t="shared" si="37"/>
        <v>1</v>
      </c>
      <c r="BY403" s="44" t="str">
        <f>IF(Wedstrijden!T483="x","BB","")</f>
        <v/>
      </c>
      <c r="BZ403" s="44" t="str">
        <f>IF(Wedstrijden!U483="x","B","")</f>
        <v>B</v>
      </c>
      <c r="CA403" s="44" t="str">
        <f>IF(Wedstrijden!V483="x","L1","")</f>
        <v>L1</v>
      </c>
      <c r="CB403" s="44" t="str">
        <f>IF(Wedstrijden!W483="x","L2","")</f>
        <v>L2</v>
      </c>
      <c r="CC403" s="44" t="str">
        <f>IF(Wedstrijden!X483="x","M1","")</f>
        <v>M1</v>
      </c>
      <c r="CD403" s="44" t="str">
        <f>IF(Wedstrijden!Y483="x","M2","")</f>
        <v>M2</v>
      </c>
      <c r="CE403" s="44" t="str">
        <f>IF(Wedstrijden!Z483="x","Z1","")</f>
        <v>Z1</v>
      </c>
      <c r="CF403" s="44" t="str">
        <f>IF(Wedstrijden!AA483="x","Z2","")</f>
        <v>Z2</v>
      </c>
      <c r="CG403" s="44" t="str">
        <f>IF(Wedstrijden!AB483="x","ZZL","")</f>
        <v/>
      </c>
      <c r="CL403" s="44" t="str">
        <f>IF(COUNTA(Wedstrijden!AC483:AJ483)&lt;&gt;0,2,"")</f>
        <v/>
      </c>
      <c r="CM403" s="44" t="str">
        <f t="shared" si="38"/>
        <v/>
      </c>
      <c r="CN403" s="44" t="str">
        <f>IF(Wedstrijden!AC483="x","AA","")</f>
        <v/>
      </c>
      <c r="CO403" s="44" t="str">
        <f>IF(Wedstrijden!AD483="x","A","")</f>
        <v/>
      </c>
      <c r="CP403" s="44" t="str">
        <f>IF(Wedstrijden!AE483="x","BB","")</f>
        <v/>
      </c>
      <c r="CQ403" s="44" t="str">
        <f>IF(Wedstrijden!AF483="x","B","")</f>
        <v/>
      </c>
      <c r="CR403" s="44" t="str">
        <f>IF(Wedstrijden!AG483="x","L","")</f>
        <v/>
      </c>
      <c r="CS403" s="44" t="str">
        <f>IF(Wedstrijden!AH483="x","M","")</f>
        <v/>
      </c>
      <c r="CT403" s="44" t="str">
        <f>IF(Wedstrijden!AI483="x","Z","")</f>
        <v/>
      </c>
      <c r="CU403" s="44" t="str">
        <f>IF(Wedstrijden!AJ483="x","ZZ","")</f>
        <v/>
      </c>
      <c r="CV403" s="44" t="str">
        <f>IF(COUNTA(Wedstrijden!AK483:AQ483)&lt;&gt;0,2,"")</f>
        <v/>
      </c>
      <c r="CW403" s="44" t="str">
        <f t="shared" si="39"/>
        <v/>
      </c>
      <c r="CX403" s="44" t="str">
        <f>IF(Wedstrijden!AK483="x","BB","")</f>
        <v/>
      </c>
      <c r="CY403" s="44" t="str">
        <f>IF(Wedstrijden!AL483="x","B","")</f>
        <v/>
      </c>
      <c r="CZ403" s="44" t="str">
        <f>IF(Wedstrijden!AM483="x","L","")</f>
        <v/>
      </c>
      <c r="DA403" s="44" t="str">
        <f>IF(Wedstrijden!AN483="x","M","")</f>
        <v/>
      </c>
      <c r="DB403" s="44" t="str">
        <f>IF(Wedstrijden!AO483="x","Z","")</f>
        <v/>
      </c>
      <c r="DC403" s="44" t="str">
        <f>IF(Wedstrijden!AP483="x","ZZ","")</f>
        <v/>
      </c>
      <c r="DD403" s="44" t="str">
        <f>IF(Wedstrijden!AQ483="x","1.40","")</f>
        <v/>
      </c>
      <c r="DE403" s="44" t="str">
        <f>IF(COUNTA(Wedstrijden!AR483:AT483)&lt;&gt;0,6,"")</f>
        <v/>
      </c>
      <c r="DF403" s="44" t="str">
        <f t="shared" si="40"/>
        <v/>
      </c>
      <c r="DG403" s="44" t="str">
        <f>IF(Wedstrijden!AR483="x","L","")</f>
        <v/>
      </c>
      <c r="DH403" s="44" t="str">
        <f>IF(Wedstrijden!AS483="x","M","")</f>
        <v/>
      </c>
      <c r="DI403" s="44" t="str">
        <f>IF(Wedstrijden!AT483="x","Z","")</f>
        <v/>
      </c>
      <c r="DJ403" s="44">
        <f>IF(COUNTA(Wedstrijden!AU483:AW483)&lt;&gt;0,6,"")</f>
        <v>6</v>
      </c>
      <c r="DK403" s="44">
        <f t="shared" si="41"/>
        <v>1</v>
      </c>
      <c r="DL403" s="44" t="str">
        <f>IF(Wedstrijden!AU483="x","L","")</f>
        <v/>
      </c>
      <c r="DM403" s="44" t="str">
        <f>IF(Wedstrijden!AV483="x","M","")</f>
        <v/>
      </c>
      <c r="DN403" s="44" t="str">
        <f>IF(Wedstrijden!AW483="x","Z","")</f>
        <v/>
      </c>
    </row>
    <row r="404" spans="1:118" ht="15">
      <c r="A404" s="48" t="e">
        <f>Wedstrijden!#REF!</f>
        <v>#REF!</v>
      </c>
      <c r="B404" s="44">
        <f>IFERROR(VLOOKUP(Wedstrijden!E484,Wedstrijdlocaties!$B$2:$E$499,2,FALSE),"")</f>
        <v>849061</v>
      </c>
      <c r="C404" s="44" t="str">
        <f>Wedstrijden!F484</f>
        <v>Middenbeemster</v>
      </c>
      <c r="D404" s="44" t="str">
        <f>IFERROR(VLOOKUP(Wedstrijden!G484,Organisaties!$B$2:$C$501,2,FALSE),"")</f>
        <v/>
      </c>
      <c r="E404" s="44" t="str">
        <f>IFERROR(VLOOKUP(Wedstrijden!G484,Organisaties!$B$2:$F$501,5,FALSE),"")</f>
        <v/>
      </c>
      <c r="F404" s="44" t="str">
        <f>IF(Wedstrijden!BC484&lt;&gt;"",Wedstrijden!BC484,"")</f>
        <v/>
      </c>
      <c r="G404" s="44">
        <f>IF(Wedstrijden!AY484="Indoor",1,0)</f>
        <v>0</v>
      </c>
      <c r="H404" s="44" t="str">
        <f>Wedstrijden!AZ484</f>
        <v>Onbeperkt</v>
      </c>
      <c r="I404" s="44">
        <f>IF(Wedstrijden!AX484="Nee",0,IF(Wedstrijden!AX484="Ja",1,""))</f>
        <v>0</v>
      </c>
      <c r="J404" s="44" t="str">
        <f>IF(Wedstrijden!BA484&lt;&gt;"",Wedstrijden!BA484,"")</f>
        <v/>
      </c>
      <c r="W404" s="45"/>
      <c r="AE404" s="45"/>
      <c r="AN404" s="45"/>
      <c r="AU404" s="45"/>
      <c r="BA404" s="45"/>
      <c r="BE404" s="45"/>
      <c r="BJ404" s="44">
        <f>IF(COUNTA(Wedstrijden!I484:S484)&lt;&gt;0,1,"")</f>
        <v>1</v>
      </c>
      <c r="BK404" s="44">
        <f t="shared" si="36"/>
        <v>2</v>
      </c>
      <c r="BL404" s="44" t="str">
        <f>IF(Wedstrijden!I484="x","AA","")</f>
        <v/>
      </c>
      <c r="BM404" s="44" t="str">
        <f>IF(Wedstrijden!J484="x","A","")</f>
        <v/>
      </c>
      <c r="BN404" s="44" t="str">
        <f>IF(Wedstrijden!K484="x","B1","")</f>
        <v/>
      </c>
      <c r="BO404" s="44" t="str">
        <f>IF(Wedstrijden!L484="x","BB","")</f>
        <v>BB</v>
      </c>
      <c r="BP404" s="44" t="str">
        <f>IF(Wedstrijden!M484="x","B","")</f>
        <v>B</v>
      </c>
      <c r="BQ404" s="44" t="str">
        <f>IF(Wedstrijden!N484="x","L1","")</f>
        <v>L1</v>
      </c>
      <c r="BR404" s="44" t="str">
        <f>IF(Wedstrijden!O484="x","L2","")</f>
        <v>L2</v>
      </c>
      <c r="BS404" s="44" t="str">
        <f>IF(Wedstrijden!P484="x","M1","")</f>
        <v>M1</v>
      </c>
      <c r="BT404" s="44" t="str">
        <f>IF(Wedstrijden!Q484="x","M2","")</f>
        <v>M2</v>
      </c>
      <c r="BU404" s="44" t="str">
        <f>IF(Wedstrijden!R484="x","Z1","")</f>
        <v>Z1</v>
      </c>
      <c r="BV404" s="44" t="str">
        <f>IF(Wedstrijden!S484="x","Z2","")</f>
        <v>Z2</v>
      </c>
      <c r="BW404" s="44">
        <f>IF(COUNTA(Wedstrijden!T484:AB484)&lt;&gt;0,1,"")</f>
        <v>1</v>
      </c>
      <c r="BX404" s="44">
        <f t="shared" si="37"/>
        <v>1</v>
      </c>
      <c r="BY404" s="44" t="str">
        <f>IF(Wedstrijden!T484="x","BB","")</f>
        <v>BB</v>
      </c>
      <c r="BZ404" s="44" t="str">
        <f>IF(Wedstrijden!U484="x","B","")</f>
        <v>B</v>
      </c>
      <c r="CA404" s="44" t="str">
        <f>IF(Wedstrijden!V484="x","L1","")</f>
        <v>L1</v>
      </c>
      <c r="CB404" s="44" t="str">
        <f>IF(Wedstrijden!W484="x","L2","")</f>
        <v>L2</v>
      </c>
      <c r="CC404" s="44" t="str">
        <f>IF(Wedstrijden!X484="x","M1","")</f>
        <v>M1</v>
      </c>
      <c r="CD404" s="44" t="str">
        <f>IF(Wedstrijden!Y484="x","M2","")</f>
        <v>M2</v>
      </c>
      <c r="CE404" s="44" t="str">
        <f>IF(Wedstrijden!Z484="x","Z1","")</f>
        <v>Z1</v>
      </c>
      <c r="CF404" s="44" t="str">
        <f>IF(Wedstrijden!AA484="x","Z2","")</f>
        <v>Z2</v>
      </c>
      <c r="CG404" s="44" t="str">
        <f>IF(Wedstrijden!AB484="x","ZZL","")</f>
        <v/>
      </c>
      <c r="CL404" s="44" t="str">
        <f>IF(COUNTA(Wedstrijden!AC484:AJ484)&lt;&gt;0,2,"")</f>
        <v/>
      </c>
      <c r="CM404" s="44" t="str">
        <f t="shared" si="38"/>
        <v/>
      </c>
      <c r="CN404" s="44" t="str">
        <f>IF(Wedstrijden!AC484="x","AA","")</f>
        <v/>
      </c>
      <c r="CO404" s="44" t="str">
        <f>IF(Wedstrijden!AD484="x","A","")</f>
        <v/>
      </c>
      <c r="CP404" s="44" t="str">
        <f>IF(Wedstrijden!AE484="x","BB","")</f>
        <v/>
      </c>
      <c r="CQ404" s="44" t="str">
        <f>IF(Wedstrijden!AF484="x","B","")</f>
        <v/>
      </c>
      <c r="CR404" s="44" t="str">
        <f>IF(Wedstrijden!AG484="x","L","")</f>
        <v/>
      </c>
      <c r="CS404" s="44" t="str">
        <f>IF(Wedstrijden!AH484="x","M","")</f>
        <v/>
      </c>
      <c r="CT404" s="44" t="str">
        <f>IF(Wedstrijden!AI484="x","Z","")</f>
        <v/>
      </c>
      <c r="CU404" s="44" t="str">
        <f>IF(Wedstrijden!AJ484="x","ZZ","")</f>
        <v/>
      </c>
      <c r="CV404" s="44" t="str">
        <f>IF(COUNTA(Wedstrijden!AK484:AQ484)&lt;&gt;0,2,"")</f>
        <v/>
      </c>
      <c r="CW404" s="44" t="str">
        <f t="shared" si="39"/>
        <v/>
      </c>
      <c r="CX404" s="44" t="str">
        <f>IF(Wedstrijden!AK484="x","BB","")</f>
        <v/>
      </c>
      <c r="CY404" s="44" t="str">
        <f>IF(Wedstrijden!AL484="x","B","")</f>
        <v/>
      </c>
      <c r="CZ404" s="44" t="str">
        <f>IF(Wedstrijden!AM484="x","L","")</f>
        <v/>
      </c>
      <c r="DA404" s="44" t="str">
        <f>IF(Wedstrijden!AN484="x","M","")</f>
        <v/>
      </c>
      <c r="DB404" s="44" t="str">
        <f>IF(Wedstrijden!AO484="x","Z","")</f>
        <v/>
      </c>
      <c r="DC404" s="44" t="str">
        <f>IF(Wedstrijden!AP484="x","ZZ","")</f>
        <v/>
      </c>
      <c r="DD404" s="44" t="str">
        <f>IF(Wedstrijden!AQ484="x","1.40","")</f>
        <v/>
      </c>
      <c r="DE404" s="44" t="str">
        <f>IF(COUNTA(Wedstrijden!AR484:AT484)&lt;&gt;0,6,"")</f>
        <v/>
      </c>
      <c r="DF404" s="44" t="str">
        <f t="shared" si="40"/>
        <v/>
      </c>
      <c r="DG404" s="44" t="str">
        <f>IF(Wedstrijden!AR484="x","L","")</f>
        <v/>
      </c>
      <c r="DH404" s="44" t="str">
        <f>IF(Wedstrijden!AS484="x","M","")</f>
        <v/>
      </c>
      <c r="DI404" s="44" t="str">
        <f>IF(Wedstrijden!AT484="x","Z","")</f>
        <v/>
      </c>
      <c r="DJ404" s="44" t="str">
        <f>IF(COUNTA(Wedstrijden!AU484:AW484)&lt;&gt;0,6,"")</f>
        <v/>
      </c>
      <c r="DK404" s="44" t="str">
        <f t="shared" si="41"/>
        <v/>
      </c>
      <c r="DL404" s="44" t="str">
        <f>IF(Wedstrijden!AU484="x","L","")</f>
        <v/>
      </c>
      <c r="DM404" s="44" t="str">
        <f>IF(Wedstrijden!AV484="x","M","")</f>
        <v/>
      </c>
      <c r="DN404" s="44" t="str">
        <f>IF(Wedstrijden!AW484="x","Z","")</f>
        <v/>
      </c>
    </row>
    <row r="405" spans="1:118" ht="15">
      <c r="A405" s="48" t="e">
        <f>Wedstrijden!#REF!</f>
        <v>#REF!</v>
      </c>
      <c r="B405" s="44">
        <f>IFERROR(VLOOKUP(Wedstrijden!E485,Wedstrijdlocaties!$B$2:$E$499,2,FALSE),"")</f>
        <v>830931</v>
      </c>
      <c r="C405" s="44" t="str">
        <f>Wedstrijden!F485</f>
        <v>Wijdewormer</v>
      </c>
      <c r="D405" s="44" t="str">
        <f>IFERROR(VLOOKUP(Wedstrijden!G485,Organisaties!$B$2:$C$501,2,FALSE),"")</f>
        <v/>
      </c>
      <c r="E405" s="44" t="str">
        <f>IFERROR(VLOOKUP(Wedstrijden!G485,Organisaties!$B$2:$F$501,5,FALSE),"")</f>
        <v/>
      </c>
      <c r="F405" s="44" t="str">
        <f>IF(Wedstrijden!BC485&lt;&gt;"",Wedstrijden!BC485,"")</f>
        <v/>
      </c>
      <c r="G405" s="44">
        <f>IF(Wedstrijden!AY485="Indoor",1,0)</f>
        <v>0</v>
      </c>
      <c r="H405" s="44" t="str">
        <f>Wedstrijden!AZ485</f>
        <v>Onbeperkt</v>
      </c>
      <c r="I405" s="44">
        <f>IF(Wedstrijden!AX485="Nee",0,IF(Wedstrijden!AX485="Ja",1,""))</f>
        <v>0</v>
      </c>
      <c r="J405" s="44" t="str">
        <f>IF(Wedstrijden!BA485&lt;&gt;"",Wedstrijden!BA485,"")</f>
        <v/>
      </c>
      <c r="W405" s="45"/>
      <c r="AE405" s="45"/>
      <c r="AN405" s="45"/>
      <c r="AU405" s="45"/>
      <c r="BA405" s="45"/>
      <c r="BE405" s="45"/>
      <c r="BJ405" s="44">
        <f>IF(COUNTA(Wedstrijden!I485:S485)&lt;&gt;0,1,"")</f>
        <v>1</v>
      </c>
      <c r="BK405" s="44">
        <f t="shared" si="36"/>
        <v>2</v>
      </c>
      <c r="BL405" s="44" t="str">
        <f>IF(Wedstrijden!I485="x","AA","")</f>
        <v>AA</v>
      </c>
      <c r="BM405" s="44" t="str">
        <f>IF(Wedstrijden!J485="x","A","")</f>
        <v/>
      </c>
      <c r="BN405" s="44" t="str">
        <f>IF(Wedstrijden!K485="x","B1","")</f>
        <v>B1</v>
      </c>
      <c r="BO405" s="44" t="str">
        <f>IF(Wedstrijden!L485="x","BB","")</f>
        <v/>
      </c>
      <c r="BP405" s="44" t="str">
        <f>IF(Wedstrijden!M485="x","B","")</f>
        <v>B</v>
      </c>
      <c r="BQ405" s="44" t="str">
        <f>IF(Wedstrijden!N485="x","L1","")</f>
        <v>L1</v>
      </c>
      <c r="BR405" s="44" t="str">
        <f>IF(Wedstrijden!O485="x","L2","")</f>
        <v>L2</v>
      </c>
      <c r="BS405" s="44" t="str">
        <f>IF(Wedstrijden!P485="x","M1","")</f>
        <v>M1</v>
      </c>
      <c r="BT405" s="44" t="str">
        <f>IF(Wedstrijden!Q485="x","M2","")</f>
        <v>M2</v>
      </c>
      <c r="BU405" s="44" t="str">
        <f>IF(Wedstrijden!R485="x","Z1","")</f>
        <v/>
      </c>
      <c r="BV405" s="44" t="str">
        <f>IF(Wedstrijden!S485="x","Z2","")</f>
        <v/>
      </c>
      <c r="BW405" s="44">
        <f>IF(COUNTA(Wedstrijden!T485:AB485)&lt;&gt;0,1,"")</f>
        <v>1</v>
      </c>
      <c r="BX405" s="44">
        <f t="shared" si="37"/>
        <v>1</v>
      </c>
      <c r="BY405" s="44" t="str">
        <f>IF(Wedstrijden!T485="x","BB","")</f>
        <v/>
      </c>
      <c r="BZ405" s="44" t="str">
        <f>IF(Wedstrijden!U485="x","B","")</f>
        <v>B</v>
      </c>
      <c r="CA405" s="44" t="str">
        <f>IF(Wedstrijden!V485="x","L1","")</f>
        <v>L1</v>
      </c>
      <c r="CB405" s="44" t="str">
        <f>IF(Wedstrijden!W485="x","L2","")</f>
        <v>L2</v>
      </c>
      <c r="CC405" s="44" t="str">
        <f>IF(Wedstrijden!X485="x","M1","")</f>
        <v>M1</v>
      </c>
      <c r="CD405" s="44" t="str">
        <f>IF(Wedstrijden!Y485="x","M2","")</f>
        <v>M2</v>
      </c>
      <c r="CE405" s="44" t="str">
        <f>IF(Wedstrijden!Z485="x","Z1","")</f>
        <v/>
      </c>
      <c r="CF405" s="44" t="str">
        <f>IF(Wedstrijden!AA485="x","Z2","")</f>
        <v/>
      </c>
      <c r="CG405" s="44" t="str">
        <f>IF(Wedstrijden!AB485="x","ZZL","")</f>
        <v/>
      </c>
      <c r="CL405" s="44" t="str">
        <f>IF(COUNTA(Wedstrijden!AC485:AJ485)&lt;&gt;0,2,"")</f>
        <v/>
      </c>
      <c r="CM405" s="44" t="str">
        <f t="shared" si="38"/>
        <v/>
      </c>
      <c r="CN405" s="44" t="str">
        <f>IF(Wedstrijden!AC485="x","AA","")</f>
        <v/>
      </c>
      <c r="CO405" s="44" t="str">
        <f>IF(Wedstrijden!AD485="x","A","")</f>
        <v/>
      </c>
      <c r="CP405" s="44" t="str">
        <f>IF(Wedstrijden!AE485="x","BB","")</f>
        <v/>
      </c>
      <c r="CQ405" s="44" t="str">
        <f>IF(Wedstrijden!AF485="x","B","")</f>
        <v/>
      </c>
      <c r="CR405" s="44" t="str">
        <f>IF(Wedstrijden!AG485="x","L","")</f>
        <v/>
      </c>
      <c r="CS405" s="44" t="str">
        <f>IF(Wedstrijden!AH485="x","M","")</f>
        <v/>
      </c>
      <c r="CT405" s="44" t="str">
        <f>IF(Wedstrijden!AI485="x","Z","")</f>
        <v/>
      </c>
      <c r="CU405" s="44" t="str">
        <f>IF(Wedstrijden!AJ485="x","ZZ","")</f>
        <v/>
      </c>
      <c r="CV405" s="44" t="str">
        <f>IF(COUNTA(Wedstrijden!AK485:AQ485)&lt;&gt;0,2,"")</f>
        <v/>
      </c>
      <c r="CW405" s="44" t="str">
        <f t="shared" si="39"/>
        <v/>
      </c>
      <c r="CX405" s="44" t="str">
        <f>IF(Wedstrijden!AK485="x","BB","")</f>
        <v/>
      </c>
      <c r="CY405" s="44" t="str">
        <f>IF(Wedstrijden!AL485="x","B","")</f>
        <v/>
      </c>
      <c r="CZ405" s="44" t="str">
        <f>IF(Wedstrijden!AM485="x","L","")</f>
        <v/>
      </c>
      <c r="DA405" s="44" t="str">
        <f>IF(Wedstrijden!AN485="x","M","")</f>
        <v/>
      </c>
      <c r="DB405" s="44" t="str">
        <f>IF(Wedstrijden!AO485="x","Z","")</f>
        <v/>
      </c>
      <c r="DC405" s="44" t="str">
        <f>IF(Wedstrijden!AP485="x","ZZ","")</f>
        <v/>
      </c>
      <c r="DD405" s="44" t="str">
        <f>IF(Wedstrijden!AQ485="x","1.40","")</f>
        <v/>
      </c>
      <c r="DE405" s="44" t="str">
        <f>IF(COUNTA(Wedstrijden!AR485:AT485)&lt;&gt;0,6,"")</f>
        <v/>
      </c>
      <c r="DF405" s="44" t="str">
        <f t="shared" si="40"/>
        <v/>
      </c>
      <c r="DG405" s="44" t="str">
        <f>IF(Wedstrijden!AR485="x","L","")</f>
        <v/>
      </c>
      <c r="DH405" s="44" t="str">
        <f>IF(Wedstrijden!AS485="x","M","")</f>
        <v/>
      </c>
      <c r="DI405" s="44" t="str">
        <f>IF(Wedstrijden!AT485="x","Z","")</f>
        <v/>
      </c>
      <c r="DJ405" s="44" t="str">
        <f>IF(COUNTA(Wedstrijden!AU485:AW485)&lt;&gt;0,6,"")</f>
        <v/>
      </c>
      <c r="DK405" s="44" t="str">
        <f t="shared" si="41"/>
        <v/>
      </c>
      <c r="DL405" s="44" t="str">
        <f>IF(Wedstrijden!AU485="x","L","")</f>
        <v/>
      </c>
      <c r="DM405" s="44" t="str">
        <f>IF(Wedstrijden!AV485="x","M","")</f>
        <v/>
      </c>
      <c r="DN405" s="44" t="str">
        <f>IF(Wedstrijden!AW485="x","Z","")</f>
        <v/>
      </c>
    </row>
    <row r="406" spans="1:118" ht="15">
      <c r="A406" s="48" t="e">
        <f>Wedstrijden!#REF!</f>
        <v>#REF!</v>
      </c>
      <c r="B406" s="44">
        <f>IFERROR(VLOOKUP(Wedstrijden!E486,Wedstrijdlocaties!$B$2:$E$499,2,FALSE),"")</f>
        <v>960252</v>
      </c>
      <c r="C406" s="44" t="str">
        <f>Wedstrijden!F486</f>
        <v>Egmond</v>
      </c>
      <c r="D406" s="44" t="str">
        <f>IFERROR(VLOOKUP(Wedstrijden!G486,Organisaties!$B$2:$C$501,2,FALSE),"")</f>
        <v/>
      </c>
      <c r="E406" s="44" t="str">
        <f>IFERROR(VLOOKUP(Wedstrijden!G486,Organisaties!$B$2:$F$501,5,FALSE),"")</f>
        <v/>
      </c>
      <c r="F406" s="44" t="str">
        <f>IF(Wedstrijden!BC486&lt;&gt;"",Wedstrijden!BC486,"")</f>
        <v/>
      </c>
      <c r="G406" s="44">
        <f>IF(Wedstrijden!AY486="Indoor",1,0)</f>
        <v>0</v>
      </c>
      <c r="H406" s="44" t="str">
        <f>Wedstrijden!AZ486</f>
        <v>Onbeperkt</v>
      </c>
      <c r="I406" s="44">
        <f>IF(Wedstrijden!AX486="Nee",0,IF(Wedstrijden!AX486="Ja",1,""))</f>
        <v>0</v>
      </c>
      <c r="J406" s="44" t="str">
        <f>IF(Wedstrijden!BA486&lt;&gt;"",Wedstrijden!BA486,"")</f>
        <v/>
      </c>
      <c r="W406" s="45"/>
      <c r="AE406" s="45"/>
      <c r="AN406" s="45"/>
      <c r="AU406" s="45"/>
      <c r="BA406" s="45"/>
      <c r="BE406" s="45"/>
      <c r="BJ406" s="44">
        <f>IF(COUNTA(Wedstrijden!I486:S486)&lt;&gt;0,1,"")</f>
        <v>1</v>
      </c>
      <c r="BK406" s="44">
        <f t="shared" si="36"/>
        <v>2</v>
      </c>
      <c r="BL406" s="44" t="str">
        <f>IF(Wedstrijden!I486="x","AA","")</f>
        <v/>
      </c>
      <c r="BM406" s="44" t="str">
        <f>IF(Wedstrijden!J486="x","A","")</f>
        <v/>
      </c>
      <c r="BN406" s="44" t="str">
        <f>IF(Wedstrijden!K486="x","B1","")</f>
        <v/>
      </c>
      <c r="BO406" s="44" t="str">
        <f>IF(Wedstrijden!L486="x","BB","")</f>
        <v/>
      </c>
      <c r="BP406" s="44" t="str">
        <f>IF(Wedstrijden!M486="x","B","")</f>
        <v>B</v>
      </c>
      <c r="BQ406" s="44" t="str">
        <f>IF(Wedstrijden!N486="x","L1","")</f>
        <v>L1</v>
      </c>
      <c r="BR406" s="44" t="str">
        <f>IF(Wedstrijden!O486="x","L2","")</f>
        <v>L2</v>
      </c>
      <c r="BS406" s="44" t="str">
        <f>IF(Wedstrijden!P486="x","M1","")</f>
        <v>M1</v>
      </c>
      <c r="BT406" s="44" t="str">
        <f>IF(Wedstrijden!Q486="x","M2","")</f>
        <v>M2</v>
      </c>
      <c r="BU406" s="44" t="str">
        <f>IF(Wedstrijden!R486="x","Z1","")</f>
        <v/>
      </c>
      <c r="BV406" s="44" t="str">
        <f>IF(Wedstrijden!S486="x","Z2","")</f>
        <v/>
      </c>
      <c r="BW406" s="44">
        <f>IF(COUNTA(Wedstrijden!T486:AB486)&lt;&gt;0,1,"")</f>
        <v>1</v>
      </c>
      <c r="BX406" s="44">
        <f t="shared" si="37"/>
        <v>1</v>
      </c>
      <c r="BY406" s="44" t="str">
        <f>IF(Wedstrijden!T486="x","BB","")</f>
        <v/>
      </c>
      <c r="BZ406" s="44" t="str">
        <f>IF(Wedstrijden!U486="x","B","")</f>
        <v>B</v>
      </c>
      <c r="CA406" s="44" t="str">
        <f>IF(Wedstrijden!V486="x","L1","")</f>
        <v>L1</v>
      </c>
      <c r="CB406" s="44" t="str">
        <f>IF(Wedstrijden!W486="x","L2","")</f>
        <v>L2</v>
      </c>
      <c r="CC406" s="44" t="str">
        <f>IF(Wedstrijden!X486="x","M1","")</f>
        <v>M1</v>
      </c>
      <c r="CD406" s="44" t="str">
        <f>IF(Wedstrijden!Y486="x","M2","")</f>
        <v>M2</v>
      </c>
      <c r="CE406" s="44" t="str">
        <f>IF(Wedstrijden!Z486="x","Z1","")</f>
        <v/>
      </c>
      <c r="CF406" s="44" t="str">
        <f>IF(Wedstrijden!AA486="x","Z2","")</f>
        <v/>
      </c>
      <c r="CG406" s="44" t="str">
        <f>IF(Wedstrijden!AB486="x","ZZL","")</f>
        <v/>
      </c>
      <c r="CL406" s="44" t="str">
        <f>IF(COUNTA(Wedstrijden!AC486:AJ486)&lt;&gt;0,2,"")</f>
        <v/>
      </c>
      <c r="CM406" s="44" t="str">
        <f t="shared" si="38"/>
        <v/>
      </c>
      <c r="CN406" s="44" t="str">
        <f>IF(Wedstrijden!AC486="x","AA","")</f>
        <v/>
      </c>
      <c r="CO406" s="44" t="str">
        <f>IF(Wedstrijden!AD486="x","A","")</f>
        <v/>
      </c>
      <c r="CP406" s="44" t="str">
        <f>IF(Wedstrijden!AE486="x","BB","")</f>
        <v/>
      </c>
      <c r="CQ406" s="44" t="str">
        <f>IF(Wedstrijden!AF486="x","B","")</f>
        <v/>
      </c>
      <c r="CR406" s="44" t="str">
        <f>IF(Wedstrijden!AG486="x","L","")</f>
        <v/>
      </c>
      <c r="CS406" s="44" t="str">
        <f>IF(Wedstrijden!AH486="x","M","")</f>
        <v/>
      </c>
      <c r="CT406" s="44" t="str">
        <f>IF(Wedstrijden!AI486="x","Z","")</f>
        <v/>
      </c>
      <c r="CU406" s="44" t="str">
        <f>IF(Wedstrijden!AJ486="x","ZZ","")</f>
        <v/>
      </c>
      <c r="CV406" s="44" t="str">
        <f>IF(COUNTA(Wedstrijden!AK486:AQ486)&lt;&gt;0,2,"")</f>
        <v/>
      </c>
      <c r="CW406" s="44" t="str">
        <f t="shared" si="39"/>
        <v/>
      </c>
      <c r="CX406" s="44" t="str">
        <f>IF(Wedstrijden!AK486="x","BB","")</f>
        <v/>
      </c>
      <c r="CY406" s="44" t="str">
        <f>IF(Wedstrijden!AL486="x","B","")</f>
        <v/>
      </c>
      <c r="CZ406" s="44" t="str">
        <f>IF(Wedstrijden!AM486="x","L","")</f>
        <v/>
      </c>
      <c r="DA406" s="44" t="str">
        <f>IF(Wedstrijden!AN486="x","M","")</f>
        <v/>
      </c>
      <c r="DB406" s="44" t="str">
        <f>IF(Wedstrijden!AO486="x","Z","")</f>
        <v/>
      </c>
      <c r="DC406" s="44" t="str">
        <f>IF(Wedstrijden!AP486="x","ZZ","")</f>
        <v/>
      </c>
      <c r="DD406" s="44" t="str">
        <f>IF(Wedstrijden!AQ486="x","1.40","")</f>
        <v/>
      </c>
      <c r="DE406" s="44" t="str">
        <f>IF(COUNTA(Wedstrijden!AR486:AT486)&lt;&gt;0,6,"")</f>
        <v/>
      </c>
      <c r="DF406" s="44" t="str">
        <f t="shared" si="40"/>
        <v/>
      </c>
      <c r="DG406" s="44" t="str">
        <f>IF(Wedstrijden!AR486="x","L","")</f>
        <v/>
      </c>
      <c r="DH406" s="44" t="str">
        <f>IF(Wedstrijden!AS486="x","M","")</f>
        <v/>
      </c>
      <c r="DI406" s="44" t="str">
        <f>IF(Wedstrijden!AT486="x","Z","")</f>
        <v/>
      </c>
      <c r="DJ406" s="44" t="str">
        <f>IF(COUNTA(Wedstrijden!AU486:AW486)&lt;&gt;0,6,"")</f>
        <v/>
      </c>
      <c r="DK406" s="44" t="str">
        <f t="shared" si="41"/>
        <v/>
      </c>
      <c r="DL406" s="44" t="str">
        <f>IF(Wedstrijden!AU486="x","L","")</f>
        <v/>
      </c>
      <c r="DM406" s="44" t="str">
        <f>IF(Wedstrijden!AV486="x","M","")</f>
        <v/>
      </c>
      <c r="DN406" s="44" t="str">
        <f>IF(Wedstrijden!AW486="x","Z","")</f>
        <v/>
      </c>
    </row>
    <row r="407" spans="1:118" ht="15">
      <c r="A407" s="48" t="e">
        <f>Wedstrijden!#REF!</f>
        <v>#REF!</v>
      </c>
      <c r="B407" s="44">
        <f>IFERROR(VLOOKUP(Wedstrijden!E487,Wedstrijdlocaties!$B$2:$E$499,2,FALSE),"")</f>
        <v>927590</v>
      </c>
      <c r="C407" s="44" t="str">
        <f>Wedstrijden!F487</f>
        <v>Hoofddorp</v>
      </c>
      <c r="D407" s="44" t="str">
        <f>IFERROR(VLOOKUP(Wedstrijden!G487,Organisaties!$B$2:$C$501,2,FALSE),"")</f>
        <v>V60284</v>
      </c>
      <c r="E407" s="44" t="str">
        <f>IFERROR(VLOOKUP(Wedstrijden!G487,Organisaties!$B$2:$F$501,5,FALSE),"")</f>
        <v>V31007</v>
      </c>
      <c r="F407" s="44" t="str">
        <f>IF(Wedstrijden!BC487&lt;&gt;"",Wedstrijden!BC487,"")</f>
        <v/>
      </c>
      <c r="G407" s="44">
        <f>IF(Wedstrijden!AY487="Indoor",1,0)</f>
        <v>0</v>
      </c>
      <c r="H407" s="44">
        <f>Wedstrijden!AZ487</f>
        <v>0</v>
      </c>
      <c r="I407" s="44" t="str">
        <f>IF(Wedstrijden!AX487="Nee",0,IF(Wedstrijden!AX487="Ja",1,""))</f>
        <v/>
      </c>
      <c r="J407" s="44" t="str">
        <f>IF(Wedstrijden!BA487&lt;&gt;"",Wedstrijden!BA487,"")</f>
        <v/>
      </c>
      <c r="W407" s="45"/>
      <c r="AE407" s="45"/>
      <c r="AN407" s="45"/>
      <c r="AU407" s="45"/>
      <c r="BA407" s="45"/>
      <c r="BE407" s="45"/>
      <c r="BJ407" s="44">
        <f>IF(COUNTA(Wedstrijden!I487:S487)&lt;&gt;0,1,"")</f>
        <v>1</v>
      </c>
      <c r="BK407" s="44">
        <f t="shared" si="36"/>
        <v>2</v>
      </c>
      <c r="BL407" s="44" t="str">
        <f>IF(Wedstrijden!I487="x","AA","")</f>
        <v/>
      </c>
      <c r="BM407" s="44" t="str">
        <f>IF(Wedstrijden!J487="x","A","")</f>
        <v/>
      </c>
      <c r="BN407" s="44" t="str">
        <f>IF(Wedstrijden!K487="x","B1","")</f>
        <v/>
      </c>
      <c r="BO407" s="44" t="str">
        <f>IF(Wedstrijden!L487="x","BB","")</f>
        <v/>
      </c>
      <c r="BP407" s="44" t="str">
        <f>IF(Wedstrijden!M487="x","B","")</f>
        <v>B</v>
      </c>
      <c r="BQ407" s="44" t="str">
        <f>IF(Wedstrijden!N487="x","L1","")</f>
        <v>L1</v>
      </c>
      <c r="BR407" s="44" t="str">
        <f>IF(Wedstrijden!O487="x","L2","")</f>
        <v>L2</v>
      </c>
      <c r="BS407" s="44" t="str">
        <f>IF(Wedstrijden!P487="x","M1","")</f>
        <v>M1</v>
      </c>
      <c r="BT407" s="44" t="str">
        <f>IF(Wedstrijden!Q487="x","M2","")</f>
        <v>M2</v>
      </c>
      <c r="BU407" s="44" t="str">
        <f>IF(Wedstrijden!R487="x","Z1","")</f>
        <v>Z1</v>
      </c>
      <c r="BV407" s="44" t="str">
        <f>IF(Wedstrijden!S487="x","Z2","")</f>
        <v>Z2</v>
      </c>
      <c r="BW407" s="44">
        <f>IF(COUNTA(Wedstrijden!T487:AB487)&lt;&gt;0,1,"")</f>
        <v>1</v>
      </c>
      <c r="BX407" s="44">
        <f t="shared" si="37"/>
        <v>1</v>
      </c>
      <c r="BY407" s="44" t="str">
        <f>IF(Wedstrijden!T487="x","BB","")</f>
        <v/>
      </c>
      <c r="BZ407" s="44" t="str">
        <f>IF(Wedstrijden!U487="x","B","")</f>
        <v>B</v>
      </c>
      <c r="CA407" s="44" t="str">
        <f>IF(Wedstrijden!V487="x","L1","")</f>
        <v>L1</v>
      </c>
      <c r="CB407" s="44" t="str">
        <f>IF(Wedstrijden!W487="x","L2","")</f>
        <v>L2</v>
      </c>
      <c r="CC407" s="44" t="str">
        <f>IF(Wedstrijden!X487="x","M1","")</f>
        <v>M1</v>
      </c>
      <c r="CD407" s="44" t="str">
        <f>IF(Wedstrijden!Y487="x","M2","")</f>
        <v>M2</v>
      </c>
      <c r="CE407" s="44" t="str">
        <f>IF(Wedstrijden!Z487="x","Z1","")</f>
        <v>Z1</v>
      </c>
      <c r="CF407" s="44" t="str">
        <f>IF(Wedstrijden!AA487="x","Z2","")</f>
        <v>Z2</v>
      </c>
      <c r="CG407" s="44" t="str">
        <f>IF(Wedstrijden!AB487="x","ZZL","")</f>
        <v>ZZL</v>
      </c>
      <c r="CL407" s="44">
        <f>IF(COUNTA(Wedstrijden!AC487:AJ487)&lt;&gt;0,2,"")</f>
        <v>2</v>
      </c>
      <c r="CM407" s="44">
        <f t="shared" si="38"/>
        <v>2</v>
      </c>
      <c r="CN407" s="44" t="str">
        <f>IF(Wedstrijden!AC487="x","AA","")</f>
        <v/>
      </c>
      <c r="CO407" s="44" t="str">
        <f>IF(Wedstrijden!AD487="x","A","")</f>
        <v/>
      </c>
      <c r="CP407" s="44" t="str">
        <f>IF(Wedstrijden!AE487="x","BB","")</f>
        <v/>
      </c>
      <c r="CQ407" s="44" t="str">
        <f>IF(Wedstrijden!AF487="x","B","")</f>
        <v>B</v>
      </c>
      <c r="CR407" s="44" t="str">
        <f>IF(Wedstrijden!AG487="x","L","")</f>
        <v>L</v>
      </c>
      <c r="CS407" s="44" t="str">
        <f>IF(Wedstrijden!AH487="x","M","")</f>
        <v>M</v>
      </c>
      <c r="CT407" s="44" t="str">
        <f>IF(Wedstrijden!AI487="x","Z","")</f>
        <v>Z</v>
      </c>
      <c r="CU407" s="44" t="str">
        <f>IF(Wedstrijden!AJ487="x","ZZ","")</f>
        <v>ZZ</v>
      </c>
      <c r="CV407" s="44">
        <f>IF(COUNTA(Wedstrijden!AK487:AQ487)&lt;&gt;0,2,"")</f>
        <v>2</v>
      </c>
      <c r="CW407" s="44">
        <f t="shared" si="39"/>
        <v>1</v>
      </c>
      <c r="CX407" s="44" t="str">
        <f>IF(Wedstrijden!AK487="x","BB","")</f>
        <v/>
      </c>
      <c r="CY407" s="44" t="str">
        <f>IF(Wedstrijden!AL487="x","B","")</f>
        <v>B</v>
      </c>
      <c r="CZ407" s="44" t="str">
        <f>IF(Wedstrijden!AM487="x","L","")</f>
        <v>L</v>
      </c>
      <c r="DA407" s="44" t="str">
        <f>IF(Wedstrijden!AN487="x","M","")</f>
        <v>M</v>
      </c>
      <c r="DB407" s="44" t="str">
        <f>IF(Wedstrijden!AO487="x","Z","")</f>
        <v>Z</v>
      </c>
      <c r="DC407" s="44" t="str">
        <f>IF(Wedstrijden!AP487="x","ZZ","")</f>
        <v>ZZ</v>
      </c>
      <c r="DD407" s="44" t="str">
        <f>IF(Wedstrijden!AQ487="x","1.40","")</f>
        <v/>
      </c>
      <c r="DE407" s="44" t="str">
        <f>IF(COUNTA(Wedstrijden!AR487:AT487)&lt;&gt;0,6,"")</f>
        <v/>
      </c>
      <c r="DF407" s="44" t="str">
        <f t="shared" si="40"/>
        <v/>
      </c>
      <c r="DG407" s="44" t="str">
        <f>IF(Wedstrijden!AR487="x","L","")</f>
        <v/>
      </c>
      <c r="DH407" s="44" t="str">
        <f>IF(Wedstrijden!AS487="x","M","")</f>
        <v/>
      </c>
      <c r="DI407" s="44" t="str">
        <f>IF(Wedstrijden!AT487="x","Z","")</f>
        <v/>
      </c>
      <c r="DJ407" s="44" t="str">
        <f>IF(COUNTA(Wedstrijden!AU487:AW487)&lt;&gt;0,6,"")</f>
        <v/>
      </c>
      <c r="DK407" s="44" t="str">
        <f t="shared" si="41"/>
        <v/>
      </c>
      <c r="DL407" s="44" t="str">
        <f>IF(Wedstrijden!AU487="x","L","")</f>
        <v/>
      </c>
      <c r="DM407" s="44" t="str">
        <f>IF(Wedstrijden!AV487="x","M","")</f>
        <v/>
      </c>
      <c r="DN407" s="44" t="str">
        <f>IF(Wedstrijden!AW487="x","Z","")</f>
        <v/>
      </c>
    </row>
    <row r="408" spans="1:118" ht="15">
      <c r="A408" s="48" t="e">
        <f>Wedstrijden!#REF!</f>
        <v>#REF!</v>
      </c>
      <c r="B408" s="44">
        <f>IFERROR(VLOOKUP(Wedstrijden!E488,Wedstrijdlocaties!$B$2:$E$499,2,FALSE),"")</f>
        <v>670262</v>
      </c>
      <c r="C408" s="44" t="str">
        <f>Wedstrijden!F488</f>
        <v>Bentveld</v>
      </c>
      <c r="D408" s="44" t="str">
        <f>IFERROR(VLOOKUP(Wedstrijden!G488,Organisaties!$B$2:$C$501,2,FALSE),"")</f>
        <v>V61994</v>
      </c>
      <c r="E408" s="44" t="str">
        <f>IFERROR(VLOOKUP(Wedstrijden!G488,Organisaties!$B$2:$F$501,5,FALSE),"")</f>
        <v>V31007</v>
      </c>
      <c r="F408" s="44" t="str">
        <f>IF(Wedstrijden!BC488&lt;&gt;"",Wedstrijden!BC488,"")</f>
        <v/>
      </c>
      <c r="G408" s="44">
        <f>IF(Wedstrijden!AY488="Indoor",1,0)</f>
        <v>0</v>
      </c>
      <c r="H408" s="44">
        <f>Wedstrijden!AZ488</f>
        <v>0</v>
      </c>
      <c r="I408" s="44" t="str">
        <f>IF(Wedstrijden!AX488="Nee",0,IF(Wedstrijden!AX488="Ja",1,""))</f>
        <v/>
      </c>
      <c r="J408" s="44" t="str">
        <f>IF(Wedstrijden!BA488&lt;&gt;"",Wedstrijden!BA488,"")</f>
        <v/>
      </c>
      <c r="W408" s="45"/>
      <c r="AE408" s="45"/>
      <c r="AN408" s="45"/>
      <c r="AU408" s="45"/>
      <c r="BA408" s="45"/>
      <c r="BE408" s="45"/>
      <c r="BJ408" s="44">
        <f>IF(COUNTA(Wedstrijden!I488:S488)&lt;&gt;0,1,"")</f>
        <v>1</v>
      </c>
      <c r="BK408" s="44">
        <f t="shared" si="36"/>
        <v>2</v>
      </c>
      <c r="BL408" s="44" t="str">
        <f>IF(Wedstrijden!I488="x","AA","")</f>
        <v/>
      </c>
      <c r="BM408" s="44" t="str">
        <f>IF(Wedstrijden!J488="x","A","")</f>
        <v/>
      </c>
      <c r="BN408" s="44" t="str">
        <f>IF(Wedstrijden!K488="x","B1","")</f>
        <v/>
      </c>
      <c r="BO408" s="44" t="str">
        <f>IF(Wedstrijden!L488="x","BB","")</f>
        <v/>
      </c>
      <c r="BP408" s="44" t="str">
        <f>IF(Wedstrijden!M488="x","B","")</f>
        <v>B</v>
      </c>
      <c r="BQ408" s="44" t="str">
        <f>IF(Wedstrijden!N488="x","L1","")</f>
        <v>L1</v>
      </c>
      <c r="BR408" s="44" t="str">
        <f>IF(Wedstrijden!O488="x","L2","")</f>
        <v>L2</v>
      </c>
      <c r="BS408" s="44" t="str">
        <f>IF(Wedstrijden!P488="x","M1","")</f>
        <v>M1</v>
      </c>
      <c r="BT408" s="44" t="str">
        <f>IF(Wedstrijden!Q488="x","M2","")</f>
        <v/>
      </c>
      <c r="BU408" s="44" t="str">
        <f>IF(Wedstrijden!R488="x","Z1","")</f>
        <v/>
      </c>
      <c r="BV408" s="44" t="str">
        <f>IF(Wedstrijden!S488="x","Z2","")</f>
        <v/>
      </c>
      <c r="BW408" s="44">
        <f>IF(COUNTA(Wedstrijden!T488:AB488)&lt;&gt;0,1,"")</f>
        <v>1</v>
      </c>
      <c r="BX408" s="44">
        <f t="shared" si="37"/>
        <v>1</v>
      </c>
      <c r="BY408" s="44" t="str">
        <f>IF(Wedstrijden!T488="x","BB","")</f>
        <v/>
      </c>
      <c r="BZ408" s="44" t="str">
        <f>IF(Wedstrijden!U488="x","B","")</f>
        <v>B</v>
      </c>
      <c r="CA408" s="44" t="str">
        <f>IF(Wedstrijden!V488="x","L1","")</f>
        <v>L1</v>
      </c>
      <c r="CB408" s="44" t="str">
        <f>IF(Wedstrijden!W488="x","L2","")</f>
        <v>L2</v>
      </c>
      <c r="CC408" s="44" t="str">
        <f>IF(Wedstrijden!X488="x","M1","")</f>
        <v>M1</v>
      </c>
      <c r="CD408" s="44" t="str">
        <f>IF(Wedstrijden!Y488="x","M2","")</f>
        <v>M2</v>
      </c>
      <c r="CE408" s="44" t="str">
        <f>IF(Wedstrijden!Z488="x","Z1","")</f>
        <v/>
      </c>
      <c r="CF408" s="44" t="str">
        <f>IF(Wedstrijden!AA488="x","Z2","")</f>
        <v/>
      </c>
      <c r="CG408" s="44" t="str">
        <f>IF(Wedstrijden!AB488="x","ZZL","")</f>
        <v/>
      </c>
      <c r="CL408" s="44" t="str">
        <f>IF(COUNTA(Wedstrijden!AC488:AJ488)&lt;&gt;0,2,"")</f>
        <v/>
      </c>
      <c r="CM408" s="44" t="str">
        <f t="shared" si="38"/>
        <v/>
      </c>
      <c r="CN408" s="44" t="str">
        <f>IF(Wedstrijden!AC488="x","AA","")</f>
        <v/>
      </c>
      <c r="CO408" s="44" t="str">
        <f>IF(Wedstrijden!AD488="x","A","")</f>
        <v/>
      </c>
      <c r="CP408" s="44" t="str">
        <f>IF(Wedstrijden!AE488="x","BB","")</f>
        <v/>
      </c>
      <c r="CQ408" s="44" t="str">
        <f>IF(Wedstrijden!AF488="x","B","")</f>
        <v/>
      </c>
      <c r="CR408" s="44" t="str">
        <f>IF(Wedstrijden!AG488="x","L","")</f>
        <v/>
      </c>
      <c r="CS408" s="44" t="str">
        <f>IF(Wedstrijden!AH488="x","M","")</f>
        <v/>
      </c>
      <c r="CT408" s="44" t="str">
        <f>IF(Wedstrijden!AI488="x","Z","")</f>
        <v/>
      </c>
      <c r="CU408" s="44" t="str">
        <f>IF(Wedstrijden!AJ488="x","ZZ","")</f>
        <v/>
      </c>
      <c r="CV408" s="44" t="str">
        <f>IF(COUNTA(Wedstrijden!AK488:AQ488)&lt;&gt;0,2,"")</f>
        <v/>
      </c>
      <c r="CW408" s="44" t="str">
        <f t="shared" si="39"/>
        <v/>
      </c>
      <c r="CX408" s="44" t="str">
        <f>IF(Wedstrijden!AK488="x","BB","")</f>
        <v/>
      </c>
      <c r="CY408" s="44" t="str">
        <f>IF(Wedstrijden!AL488="x","B","")</f>
        <v/>
      </c>
      <c r="CZ408" s="44" t="str">
        <f>IF(Wedstrijden!AM488="x","L","")</f>
        <v/>
      </c>
      <c r="DA408" s="44" t="str">
        <f>IF(Wedstrijden!AN488="x","M","")</f>
        <v/>
      </c>
      <c r="DB408" s="44" t="str">
        <f>IF(Wedstrijden!AO488="x","Z","")</f>
        <v/>
      </c>
      <c r="DC408" s="44" t="str">
        <f>IF(Wedstrijden!AP488="x","ZZ","")</f>
        <v/>
      </c>
      <c r="DD408" s="44" t="str">
        <f>IF(Wedstrijden!AQ488="x","1.40","")</f>
        <v/>
      </c>
      <c r="DE408" s="44" t="str">
        <f>IF(COUNTA(Wedstrijden!AR488:AT488)&lt;&gt;0,6,"")</f>
        <v/>
      </c>
      <c r="DF408" s="44" t="str">
        <f t="shared" si="40"/>
        <v/>
      </c>
      <c r="DG408" s="44" t="str">
        <f>IF(Wedstrijden!AR488="x","L","")</f>
        <v/>
      </c>
      <c r="DH408" s="44" t="str">
        <f>IF(Wedstrijden!AS488="x","M","")</f>
        <v/>
      </c>
      <c r="DI408" s="44" t="str">
        <f>IF(Wedstrijden!AT488="x","Z","")</f>
        <v/>
      </c>
      <c r="DJ408" s="44" t="str">
        <f>IF(COUNTA(Wedstrijden!AU488:AW488)&lt;&gt;0,6,"")</f>
        <v/>
      </c>
      <c r="DK408" s="44" t="str">
        <f t="shared" si="41"/>
        <v/>
      </c>
      <c r="DL408" s="44" t="str">
        <f>IF(Wedstrijden!AU488="x","L","")</f>
        <v/>
      </c>
      <c r="DM408" s="44" t="str">
        <f>IF(Wedstrijden!AV488="x","M","")</f>
        <v/>
      </c>
      <c r="DN408" s="44" t="str">
        <f>IF(Wedstrijden!AW488="x","Z","")</f>
        <v/>
      </c>
    </row>
    <row r="409" spans="1:118" ht="15">
      <c r="A409" s="48" t="e">
        <f>Wedstrijden!#REF!</f>
        <v>#REF!</v>
      </c>
      <c r="B409" s="44">
        <f>IFERROR(VLOOKUP(Wedstrijden!E489,Wedstrijdlocaties!$B$2:$E$499,2,FALSE),"")</f>
        <v>861966</v>
      </c>
      <c r="C409" s="44" t="str">
        <f>Wedstrijden!F489</f>
        <v>Oostzaan</v>
      </c>
      <c r="D409" s="44">
        <f>IFERROR(VLOOKUP(Wedstrijden!G489,Organisaties!$B$2:$C$501,2,FALSE),"")</f>
        <v>755901</v>
      </c>
      <c r="E409" s="44" t="str">
        <f>IFERROR(VLOOKUP(Wedstrijden!G489,Organisaties!$B$2:$F$501,5,FALSE),"")</f>
        <v>V31007</v>
      </c>
      <c r="F409" s="44" t="str">
        <f>IF(Wedstrijden!BC489&lt;&gt;"",Wedstrijden!BC489,"")</f>
        <v/>
      </c>
      <c r="G409" s="44">
        <f>IF(Wedstrijden!AY489="Indoor",1,0)</f>
        <v>0</v>
      </c>
      <c r="H409" s="44">
        <f>Wedstrijden!AZ489</f>
        <v>0</v>
      </c>
      <c r="I409" s="44" t="str">
        <f>IF(Wedstrijden!AX489="Nee",0,IF(Wedstrijden!AX489="Ja",1,""))</f>
        <v/>
      </c>
      <c r="J409" s="44" t="str">
        <f>IF(Wedstrijden!BA489&lt;&gt;"",Wedstrijden!BA489,"")</f>
        <v/>
      </c>
      <c r="W409" s="45"/>
      <c r="AE409" s="45"/>
      <c r="AN409" s="45"/>
      <c r="AU409" s="45"/>
      <c r="BA409" s="45"/>
      <c r="BE409" s="45"/>
      <c r="BJ409" s="44">
        <f>IF(COUNTA(Wedstrijden!I489:S489)&lt;&gt;0,1,"")</f>
        <v>1</v>
      </c>
      <c r="BK409" s="44">
        <f t="shared" si="36"/>
        <v>2</v>
      </c>
      <c r="BL409" s="44" t="str">
        <f>IF(Wedstrijden!I489="x","AA","")</f>
        <v/>
      </c>
      <c r="BM409" s="44" t="str">
        <f>IF(Wedstrijden!J489="x","A","")</f>
        <v/>
      </c>
      <c r="BN409" s="44" t="str">
        <f>IF(Wedstrijden!K489="x","B1","")</f>
        <v/>
      </c>
      <c r="BO409" s="44" t="str">
        <f>IF(Wedstrijden!L489="x","BB","")</f>
        <v/>
      </c>
      <c r="BP409" s="44" t="str">
        <f>IF(Wedstrijden!M489="x","B","")</f>
        <v>B</v>
      </c>
      <c r="BQ409" s="44" t="str">
        <f>IF(Wedstrijden!N489="x","L1","")</f>
        <v>L1</v>
      </c>
      <c r="BR409" s="44" t="str">
        <f>IF(Wedstrijden!O489="x","L2","")</f>
        <v>L2</v>
      </c>
      <c r="BS409" s="44" t="str">
        <f>IF(Wedstrijden!P489="x","M1","")</f>
        <v>M1</v>
      </c>
      <c r="BT409" s="44" t="str">
        <f>IF(Wedstrijden!Q489="x","M2","")</f>
        <v>M2</v>
      </c>
      <c r="BU409" s="44" t="str">
        <f>IF(Wedstrijden!R489="x","Z1","")</f>
        <v>Z1</v>
      </c>
      <c r="BV409" s="44" t="str">
        <f>IF(Wedstrijden!S489="x","Z2","")</f>
        <v>Z2</v>
      </c>
      <c r="BW409" s="44">
        <f>IF(COUNTA(Wedstrijden!T489:AB489)&lt;&gt;0,1,"")</f>
        <v>1</v>
      </c>
      <c r="BX409" s="44">
        <f t="shared" si="37"/>
        <v>1</v>
      </c>
      <c r="BY409" s="44" t="str">
        <f>IF(Wedstrijden!T489="x","BB","")</f>
        <v/>
      </c>
      <c r="BZ409" s="44" t="str">
        <f>IF(Wedstrijden!U489="x","B","")</f>
        <v>B</v>
      </c>
      <c r="CA409" s="44" t="str">
        <f>IF(Wedstrijden!V489="x","L1","")</f>
        <v>L1</v>
      </c>
      <c r="CB409" s="44" t="str">
        <f>IF(Wedstrijden!W489="x","L2","")</f>
        <v>L2</v>
      </c>
      <c r="CC409" s="44" t="str">
        <f>IF(Wedstrijden!X489="x","M1","")</f>
        <v>M1</v>
      </c>
      <c r="CD409" s="44" t="str">
        <f>IF(Wedstrijden!Y489="x","M2","")</f>
        <v>M2</v>
      </c>
      <c r="CE409" s="44" t="str">
        <f>IF(Wedstrijden!Z489="x","Z1","")</f>
        <v>Z1</v>
      </c>
      <c r="CF409" s="44" t="str">
        <f>IF(Wedstrijden!AA489="x","Z2","")</f>
        <v>Z2</v>
      </c>
      <c r="CG409" s="44" t="str">
        <f>IF(Wedstrijden!AB489="x","ZZL","")</f>
        <v/>
      </c>
      <c r="CL409" s="44" t="str">
        <f>IF(COUNTA(Wedstrijden!AC489:AJ489)&lt;&gt;0,2,"")</f>
        <v/>
      </c>
      <c r="CM409" s="44" t="str">
        <f t="shared" si="38"/>
        <v/>
      </c>
      <c r="CN409" s="44" t="str">
        <f>IF(Wedstrijden!AC489="x","AA","")</f>
        <v/>
      </c>
      <c r="CO409" s="44" t="str">
        <f>IF(Wedstrijden!AD489="x","A","")</f>
        <v/>
      </c>
      <c r="CP409" s="44" t="str">
        <f>IF(Wedstrijden!AE489="x","BB","")</f>
        <v/>
      </c>
      <c r="CQ409" s="44" t="str">
        <f>IF(Wedstrijden!AF489="x","B","")</f>
        <v/>
      </c>
      <c r="CR409" s="44" t="str">
        <f>IF(Wedstrijden!AG489="x","L","")</f>
        <v/>
      </c>
      <c r="CS409" s="44" t="str">
        <f>IF(Wedstrijden!AH489="x","M","")</f>
        <v/>
      </c>
      <c r="CT409" s="44" t="str">
        <f>IF(Wedstrijden!AI489="x","Z","")</f>
        <v/>
      </c>
      <c r="CU409" s="44" t="str">
        <f>IF(Wedstrijden!AJ489="x","ZZ","")</f>
        <v/>
      </c>
      <c r="CV409" s="44" t="str">
        <f>IF(COUNTA(Wedstrijden!AK489:AQ489)&lt;&gt;0,2,"")</f>
        <v/>
      </c>
      <c r="CW409" s="44" t="str">
        <f t="shared" si="39"/>
        <v/>
      </c>
      <c r="CX409" s="44" t="str">
        <f>IF(Wedstrijden!AK489="x","BB","")</f>
        <v/>
      </c>
      <c r="CY409" s="44" t="str">
        <f>IF(Wedstrijden!AL489="x","B","")</f>
        <v/>
      </c>
      <c r="CZ409" s="44" t="str">
        <f>IF(Wedstrijden!AM489="x","L","")</f>
        <v/>
      </c>
      <c r="DA409" s="44" t="str">
        <f>IF(Wedstrijden!AN489="x","M","")</f>
        <v/>
      </c>
      <c r="DB409" s="44" t="str">
        <f>IF(Wedstrijden!AO489="x","Z","")</f>
        <v/>
      </c>
      <c r="DC409" s="44" t="str">
        <f>IF(Wedstrijden!AP489="x","ZZ","")</f>
        <v/>
      </c>
      <c r="DD409" s="44" t="str">
        <f>IF(Wedstrijden!AQ489="x","1.40","")</f>
        <v/>
      </c>
      <c r="DE409" s="44" t="str">
        <f>IF(COUNTA(Wedstrijden!AR489:AT489)&lt;&gt;0,6,"")</f>
        <v/>
      </c>
      <c r="DF409" s="44" t="str">
        <f t="shared" si="40"/>
        <v/>
      </c>
      <c r="DG409" s="44" t="str">
        <f>IF(Wedstrijden!AR489="x","L","")</f>
        <v/>
      </c>
      <c r="DH409" s="44" t="str">
        <f>IF(Wedstrijden!AS489="x","M","")</f>
        <v/>
      </c>
      <c r="DI409" s="44" t="str">
        <f>IF(Wedstrijden!AT489="x","Z","")</f>
        <v/>
      </c>
      <c r="DJ409" s="44" t="str">
        <f>IF(COUNTA(Wedstrijden!AU489:AW489)&lt;&gt;0,6,"")</f>
        <v/>
      </c>
      <c r="DK409" s="44" t="str">
        <f t="shared" si="41"/>
        <v/>
      </c>
      <c r="DL409" s="44" t="str">
        <f>IF(Wedstrijden!AU489="x","L","")</f>
        <v/>
      </c>
      <c r="DM409" s="44" t="str">
        <f>IF(Wedstrijden!AV489="x","M","")</f>
        <v/>
      </c>
      <c r="DN409" s="44" t="str">
        <f>IF(Wedstrijden!AW489="x","Z","")</f>
        <v/>
      </c>
    </row>
    <row r="410" spans="1:118" ht="15">
      <c r="A410" s="48" t="e">
        <f>Wedstrijden!#REF!</f>
        <v>#REF!</v>
      </c>
      <c r="B410" s="44">
        <f>IFERROR(VLOOKUP(Wedstrijden!E490,Wedstrijdlocaties!$B$2:$E$499,2,FALSE),"")</f>
        <v>927427</v>
      </c>
      <c r="C410" s="44" t="str">
        <f>Wedstrijden!F490</f>
        <v>Monnickendam</v>
      </c>
      <c r="D410" s="44" t="str">
        <f>IFERROR(VLOOKUP(Wedstrijden!G490,Organisaties!$B$2:$C$501,2,FALSE),"")</f>
        <v>V50736</v>
      </c>
      <c r="E410" s="44" t="str">
        <f>IFERROR(VLOOKUP(Wedstrijden!G490,Organisaties!$B$2:$F$501,5,FALSE),"")</f>
        <v>V31007</v>
      </c>
      <c r="F410" s="44" t="str">
        <f>IF(Wedstrijden!BC490&lt;&gt;"",Wedstrijden!BC490,"")</f>
        <v/>
      </c>
      <c r="G410" s="44">
        <f>IF(Wedstrijden!AY490="Indoor",1,0)</f>
        <v>0</v>
      </c>
      <c r="H410" s="44">
        <f>Wedstrijden!AZ490</f>
        <v>0</v>
      </c>
      <c r="I410" s="44" t="str">
        <f>IF(Wedstrijden!AX490="Nee",0,IF(Wedstrijden!AX490="Ja",1,""))</f>
        <v/>
      </c>
      <c r="J410" s="44" t="str">
        <f>IF(Wedstrijden!BA490&lt;&gt;"",Wedstrijden!BA490,"")</f>
        <v/>
      </c>
      <c r="W410" s="45"/>
      <c r="AE410" s="45"/>
      <c r="AN410" s="45"/>
      <c r="AU410" s="45"/>
      <c r="BA410" s="45"/>
      <c r="BE410" s="45"/>
      <c r="BJ410" s="44">
        <f>IF(COUNTA(Wedstrijden!I490:S490)&lt;&gt;0,1,"")</f>
        <v>1</v>
      </c>
      <c r="BK410" s="44">
        <f t="shared" si="36"/>
        <v>2</v>
      </c>
      <c r="BL410" s="44" t="str">
        <f>IF(Wedstrijden!I490="x","AA","")</f>
        <v/>
      </c>
      <c r="BM410" s="44" t="str">
        <f>IF(Wedstrijden!J490="x","A","")</f>
        <v/>
      </c>
      <c r="BN410" s="44" t="str">
        <f>IF(Wedstrijden!K490="x","B1","")</f>
        <v/>
      </c>
      <c r="BO410" s="44" t="str">
        <f>IF(Wedstrijden!L490="x","BB","")</f>
        <v/>
      </c>
      <c r="BP410" s="44" t="str">
        <f>IF(Wedstrijden!M490="x","B","")</f>
        <v>B</v>
      </c>
      <c r="BQ410" s="44" t="str">
        <f>IF(Wedstrijden!N490="x","L1","")</f>
        <v>L1</v>
      </c>
      <c r="BR410" s="44" t="str">
        <f>IF(Wedstrijden!O490="x","L2","")</f>
        <v>L2</v>
      </c>
      <c r="BS410" s="44" t="str">
        <f>IF(Wedstrijden!P490="x","M1","")</f>
        <v>M1</v>
      </c>
      <c r="BT410" s="44" t="str">
        <f>IF(Wedstrijden!Q490="x","M2","")</f>
        <v>M2</v>
      </c>
      <c r="BU410" s="44" t="str">
        <f>IF(Wedstrijden!R490="x","Z1","")</f>
        <v/>
      </c>
      <c r="BV410" s="44" t="str">
        <f>IF(Wedstrijden!S490="x","Z2","")</f>
        <v/>
      </c>
      <c r="BW410" s="44">
        <f>IF(COUNTA(Wedstrijden!T490:AB490)&lt;&gt;0,1,"")</f>
        <v>1</v>
      </c>
      <c r="BX410" s="44">
        <f t="shared" si="37"/>
        <v>1</v>
      </c>
      <c r="BY410" s="44" t="str">
        <f>IF(Wedstrijden!T490="x","BB","")</f>
        <v/>
      </c>
      <c r="BZ410" s="44" t="str">
        <f>IF(Wedstrijden!U490="x","B","")</f>
        <v>B</v>
      </c>
      <c r="CA410" s="44" t="str">
        <f>IF(Wedstrijden!V490="x","L1","")</f>
        <v>L1</v>
      </c>
      <c r="CB410" s="44" t="str">
        <f>IF(Wedstrijden!W490="x","L2","")</f>
        <v>L2</v>
      </c>
      <c r="CC410" s="44" t="str">
        <f>IF(Wedstrijden!X490="x","M1","")</f>
        <v>M1</v>
      </c>
      <c r="CD410" s="44" t="str">
        <f>IF(Wedstrijden!Y490="x","M2","")</f>
        <v>M2</v>
      </c>
      <c r="CE410" s="44" t="str">
        <f>IF(Wedstrijden!Z490="x","Z1","")</f>
        <v/>
      </c>
      <c r="CF410" s="44" t="str">
        <f>IF(Wedstrijden!AA490="x","Z2","")</f>
        <v/>
      </c>
      <c r="CG410" s="44" t="str">
        <f>IF(Wedstrijden!AB490="x","ZZL","")</f>
        <v/>
      </c>
      <c r="CL410" s="44" t="str">
        <f>IF(COUNTA(Wedstrijden!AC490:AJ490)&lt;&gt;0,2,"")</f>
        <v/>
      </c>
      <c r="CM410" s="44" t="str">
        <f t="shared" si="38"/>
        <v/>
      </c>
      <c r="CN410" s="44" t="str">
        <f>IF(Wedstrijden!AC490="x","AA","")</f>
        <v/>
      </c>
      <c r="CO410" s="44" t="str">
        <f>IF(Wedstrijden!AD490="x","A","")</f>
        <v/>
      </c>
      <c r="CP410" s="44" t="str">
        <f>IF(Wedstrijden!AE490="x","BB","")</f>
        <v/>
      </c>
      <c r="CQ410" s="44" t="str">
        <f>IF(Wedstrijden!AF490="x","B","")</f>
        <v/>
      </c>
      <c r="CR410" s="44" t="str">
        <f>IF(Wedstrijden!AG490="x","L","")</f>
        <v/>
      </c>
      <c r="CS410" s="44" t="str">
        <f>IF(Wedstrijden!AH490="x","M","")</f>
        <v/>
      </c>
      <c r="CT410" s="44" t="str">
        <f>IF(Wedstrijden!AI490="x","Z","")</f>
        <v/>
      </c>
      <c r="CU410" s="44" t="str">
        <f>IF(Wedstrijden!AJ490="x","ZZ","")</f>
        <v/>
      </c>
      <c r="CV410" s="44" t="str">
        <f>IF(COUNTA(Wedstrijden!AK490:AQ490)&lt;&gt;0,2,"")</f>
        <v/>
      </c>
      <c r="CW410" s="44" t="str">
        <f t="shared" si="39"/>
        <v/>
      </c>
      <c r="CX410" s="44" t="str">
        <f>IF(Wedstrijden!AK490="x","BB","")</f>
        <v/>
      </c>
      <c r="CY410" s="44" t="str">
        <f>IF(Wedstrijden!AL490="x","B","")</f>
        <v/>
      </c>
      <c r="CZ410" s="44" t="str">
        <f>IF(Wedstrijden!AM490="x","L","")</f>
        <v/>
      </c>
      <c r="DA410" s="44" t="str">
        <f>IF(Wedstrijden!AN490="x","M","")</f>
        <v/>
      </c>
      <c r="DB410" s="44" t="str">
        <f>IF(Wedstrijden!AO490="x","Z","")</f>
        <v/>
      </c>
      <c r="DC410" s="44" t="str">
        <f>IF(Wedstrijden!AP490="x","ZZ","")</f>
        <v/>
      </c>
      <c r="DD410" s="44" t="str">
        <f>IF(Wedstrijden!AQ490="x","1.40","")</f>
        <v/>
      </c>
      <c r="DE410" s="44" t="str">
        <f>IF(COUNTA(Wedstrijden!AR490:AT490)&lt;&gt;0,6,"")</f>
        <v/>
      </c>
      <c r="DF410" s="44" t="str">
        <f t="shared" si="40"/>
        <v/>
      </c>
      <c r="DG410" s="44" t="str">
        <f>IF(Wedstrijden!AR490="x","L","")</f>
        <v/>
      </c>
      <c r="DH410" s="44" t="str">
        <f>IF(Wedstrijden!AS490="x","M","")</f>
        <v/>
      </c>
      <c r="DI410" s="44" t="str">
        <f>IF(Wedstrijden!AT490="x","Z","")</f>
        <v/>
      </c>
      <c r="DJ410" s="44" t="str">
        <f>IF(COUNTA(Wedstrijden!AU490:AW490)&lt;&gt;0,6,"")</f>
        <v/>
      </c>
      <c r="DK410" s="44" t="str">
        <f t="shared" si="41"/>
        <v/>
      </c>
      <c r="DL410" s="44" t="str">
        <f>IF(Wedstrijden!AU490="x","L","")</f>
        <v/>
      </c>
      <c r="DM410" s="44" t="str">
        <f>IF(Wedstrijden!AV490="x","M","")</f>
        <v/>
      </c>
      <c r="DN410" s="44" t="str">
        <f>IF(Wedstrijden!AW490="x","Z","")</f>
        <v/>
      </c>
    </row>
    <row r="411" spans="1:118" ht="15">
      <c r="A411" s="48" t="e">
        <f>Wedstrijden!#REF!</f>
        <v>#REF!</v>
      </c>
      <c r="B411" s="44" t="str">
        <f>IFERROR(VLOOKUP(Wedstrijden!E491,Wedstrijdlocaties!$B$2:$E$499,2,FALSE),"")</f>
        <v>R80187</v>
      </c>
      <c r="C411" s="44" t="str">
        <f>Wedstrijden!F491</f>
        <v>Den Ilp</v>
      </c>
      <c r="D411" s="44" t="str">
        <f>IFERROR(VLOOKUP(Wedstrijden!G491,Organisaties!$B$2:$C$501,2,FALSE),"")</f>
        <v/>
      </c>
      <c r="E411" s="44" t="str">
        <f>IFERROR(VLOOKUP(Wedstrijden!G491,Organisaties!$B$2:$F$501,5,FALSE),"")</f>
        <v/>
      </c>
      <c r="F411" s="44" t="str">
        <f>IF(Wedstrijden!BC491&lt;&gt;"",Wedstrijden!BC491,"")</f>
        <v/>
      </c>
      <c r="G411" s="44">
        <f>IF(Wedstrijden!AY491="Indoor",1,0)</f>
        <v>0</v>
      </c>
      <c r="H411" s="44">
        <f>Wedstrijden!AZ491</f>
        <v>0</v>
      </c>
      <c r="I411" s="44" t="str">
        <f>IF(Wedstrijden!AX491="Nee",0,IF(Wedstrijden!AX491="Ja",1,""))</f>
        <v/>
      </c>
      <c r="J411" s="44" t="str">
        <f>IF(Wedstrijden!BA491&lt;&gt;"",Wedstrijden!BA491,"")</f>
        <v/>
      </c>
      <c r="W411" s="45"/>
      <c r="AE411" s="45"/>
      <c r="AN411" s="45"/>
      <c r="AU411" s="45"/>
      <c r="BA411" s="45"/>
      <c r="BE411" s="45"/>
      <c r="BJ411" s="44">
        <f>IF(COUNTA(Wedstrijden!I491:S491)&lt;&gt;0,1,"")</f>
        <v>1</v>
      </c>
      <c r="BK411" s="44">
        <f t="shared" si="36"/>
        <v>2</v>
      </c>
      <c r="BL411" s="44" t="str">
        <f>IF(Wedstrijden!I491="x","AA","")</f>
        <v/>
      </c>
      <c r="BM411" s="44" t="str">
        <f>IF(Wedstrijden!J491="x","A","")</f>
        <v/>
      </c>
      <c r="BN411" s="44" t="str">
        <f>IF(Wedstrijden!K491="x","B1","")</f>
        <v/>
      </c>
      <c r="BO411" s="44" t="str">
        <f>IF(Wedstrijden!L491="x","BB","")</f>
        <v/>
      </c>
      <c r="BP411" s="44" t="str">
        <f>IF(Wedstrijden!M491="x","B","")</f>
        <v>B</v>
      </c>
      <c r="BQ411" s="44" t="str">
        <f>IF(Wedstrijden!N491="x","L1","")</f>
        <v>L1</v>
      </c>
      <c r="BR411" s="44" t="str">
        <f>IF(Wedstrijden!O491="x","L2","")</f>
        <v>L2</v>
      </c>
      <c r="BS411" s="44" t="str">
        <f>IF(Wedstrijden!P491="x","M1","")</f>
        <v>M1</v>
      </c>
      <c r="BT411" s="44" t="str">
        <f>IF(Wedstrijden!Q491="x","M2","")</f>
        <v>M2</v>
      </c>
      <c r="BU411" s="44" t="str">
        <f>IF(Wedstrijden!R491="x","Z1","")</f>
        <v>Z1</v>
      </c>
      <c r="BV411" s="44" t="str">
        <f>IF(Wedstrijden!S491="x","Z2","")</f>
        <v>Z2</v>
      </c>
      <c r="BW411" s="44">
        <f>IF(COUNTA(Wedstrijden!T491:AB491)&lt;&gt;0,1,"")</f>
        <v>1</v>
      </c>
      <c r="BX411" s="44">
        <f t="shared" si="37"/>
        <v>1</v>
      </c>
      <c r="BY411" s="44" t="str">
        <f>IF(Wedstrijden!T491="x","BB","")</f>
        <v/>
      </c>
      <c r="BZ411" s="44" t="str">
        <f>IF(Wedstrijden!U491="x","B","")</f>
        <v>B</v>
      </c>
      <c r="CA411" s="44" t="str">
        <f>IF(Wedstrijden!V491="x","L1","")</f>
        <v>L1</v>
      </c>
      <c r="CB411" s="44" t="str">
        <f>IF(Wedstrijden!W491="x","L2","")</f>
        <v>L2</v>
      </c>
      <c r="CC411" s="44" t="str">
        <f>IF(Wedstrijden!X491="x","M1","")</f>
        <v>M1</v>
      </c>
      <c r="CD411" s="44" t="str">
        <f>IF(Wedstrijden!Y491="x","M2","")</f>
        <v>M2</v>
      </c>
      <c r="CE411" s="44" t="str">
        <f>IF(Wedstrijden!Z491="x","Z1","")</f>
        <v>Z1</v>
      </c>
      <c r="CF411" s="44" t="str">
        <f>IF(Wedstrijden!AA491="x","Z2","")</f>
        <v>Z2</v>
      </c>
      <c r="CG411" s="44" t="str">
        <f>IF(Wedstrijden!AB491="x","ZZL","")</f>
        <v/>
      </c>
      <c r="CL411" s="44" t="str">
        <f>IF(COUNTA(Wedstrijden!AC491:AJ491)&lt;&gt;0,2,"")</f>
        <v/>
      </c>
      <c r="CM411" s="44" t="str">
        <f t="shared" si="38"/>
        <v/>
      </c>
      <c r="CN411" s="44" t="str">
        <f>IF(Wedstrijden!AC491="x","AA","")</f>
        <v/>
      </c>
      <c r="CO411" s="44" t="str">
        <f>IF(Wedstrijden!AD491="x","A","")</f>
        <v/>
      </c>
      <c r="CP411" s="44" t="str">
        <f>IF(Wedstrijden!AE491="x","BB","")</f>
        <v/>
      </c>
      <c r="CQ411" s="44" t="str">
        <f>IF(Wedstrijden!AF491="x","B","")</f>
        <v/>
      </c>
      <c r="CR411" s="44" t="str">
        <f>IF(Wedstrijden!AG491="x","L","")</f>
        <v/>
      </c>
      <c r="CS411" s="44" t="str">
        <f>IF(Wedstrijden!AH491="x","M","")</f>
        <v/>
      </c>
      <c r="CT411" s="44" t="str">
        <f>IF(Wedstrijden!AI491="x","Z","")</f>
        <v/>
      </c>
      <c r="CU411" s="44" t="str">
        <f>IF(Wedstrijden!AJ491="x","ZZ","")</f>
        <v/>
      </c>
      <c r="CV411" s="44" t="str">
        <f>IF(COUNTA(Wedstrijden!AK491:AQ491)&lt;&gt;0,2,"")</f>
        <v/>
      </c>
      <c r="CW411" s="44" t="str">
        <f t="shared" si="39"/>
        <v/>
      </c>
      <c r="CX411" s="44" t="str">
        <f>IF(Wedstrijden!AK491="x","BB","")</f>
        <v/>
      </c>
      <c r="CY411" s="44" t="str">
        <f>IF(Wedstrijden!AL491="x","B","")</f>
        <v/>
      </c>
      <c r="CZ411" s="44" t="str">
        <f>IF(Wedstrijden!AM491="x","L","")</f>
        <v/>
      </c>
      <c r="DA411" s="44" t="str">
        <f>IF(Wedstrijden!AN491="x","M","")</f>
        <v/>
      </c>
      <c r="DB411" s="44" t="str">
        <f>IF(Wedstrijden!AO491="x","Z","")</f>
        <v/>
      </c>
      <c r="DC411" s="44" t="str">
        <f>IF(Wedstrijden!AP491="x","ZZ","")</f>
        <v/>
      </c>
      <c r="DD411" s="44" t="str">
        <f>IF(Wedstrijden!AQ491="x","1.40","")</f>
        <v/>
      </c>
      <c r="DE411" s="44" t="str">
        <f>IF(COUNTA(Wedstrijden!AR491:AT491)&lt;&gt;0,6,"")</f>
        <v/>
      </c>
      <c r="DF411" s="44" t="str">
        <f t="shared" si="40"/>
        <v/>
      </c>
      <c r="DG411" s="44" t="str">
        <f>IF(Wedstrijden!AR491="x","L","")</f>
        <v/>
      </c>
      <c r="DH411" s="44" t="str">
        <f>IF(Wedstrijden!AS491="x","M","")</f>
        <v/>
      </c>
      <c r="DI411" s="44" t="str">
        <f>IF(Wedstrijden!AT491="x","Z","")</f>
        <v/>
      </c>
      <c r="DJ411" s="44" t="str">
        <f>IF(COUNTA(Wedstrijden!AU491:AW491)&lt;&gt;0,6,"")</f>
        <v/>
      </c>
      <c r="DK411" s="44" t="str">
        <f t="shared" si="41"/>
        <v/>
      </c>
      <c r="DL411" s="44" t="str">
        <f>IF(Wedstrijden!AU491="x","L","")</f>
        <v/>
      </c>
      <c r="DM411" s="44" t="str">
        <f>IF(Wedstrijden!AV491="x","M","")</f>
        <v/>
      </c>
      <c r="DN411" s="44" t="str">
        <f>IF(Wedstrijden!AW491="x","Z","")</f>
        <v/>
      </c>
    </row>
    <row r="412" spans="1:118" ht="15">
      <c r="A412" s="48" t="e">
        <f>Wedstrijden!#REF!</f>
        <v>#REF!</v>
      </c>
      <c r="B412" s="44">
        <f>IFERROR(VLOOKUP(Wedstrijden!E492,Wedstrijdlocaties!$B$2:$E$499,2,FALSE),"")</f>
        <v>848812</v>
      </c>
      <c r="C412" s="44" t="str">
        <f>Wedstrijden!F492</f>
        <v>Wormerveer</v>
      </c>
      <c r="D412" s="44" t="str">
        <f>IFERROR(VLOOKUP(Wedstrijden!G492,Organisaties!$B$2:$C$501,2,FALSE),"")</f>
        <v>V50726</v>
      </c>
      <c r="E412" s="44" t="str">
        <f>IFERROR(VLOOKUP(Wedstrijden!G492,Organisaties!$B$2:$F$501,5,FALSE),"")</f>
        <v>V31007</v>
      </c>
      <c r="F412" s="44" t="str">
        <f>IF(Wedstrijden!BC492&lt;&gt;"",Wedstrijden!BC492,"")</f>
        <v/>
      </c>
      <c r="G412" s="44">
        <f>IF(Wedstrijden!AY492="Indoor",1,0)</f>
        <v>0</v>
      </c>
      <c r="H412" s="44">
        <f>Wedstrijden!AZ492</f>
        <v>0</v>
      </c>
      <c r="I412" s="44" t="str">
        <f>IF(Wedstrijden!AX492="Nee",0,IF(Wedstrijden!AX492="Ja",1,""))</f>
        <v/>
      </c>
      <c r="J412" s="44" t="str">
        <f>IF(Wedstrijden!BA492&lt;&gt;"",Wedstrijden!BA492,"")</f>
        <v/>
      </c>
      <c r="W412" s="45"/>
      <c r="AE412" s="45"/>
      <c r="AN412" s="45"/>
      <c r="AU412" s="45"/>
      <c r="BA412" s="45"/>
      <c r="BE412" s="45"/>
      <c r="BJ412" s="44">
        <f>IF(COUNTA(Wedstrijden!I492:S492)&lt;&gt;0,1,"")</f>
        <v>1</v>
      </c>
      <c r="BK412" s="44">
        <f t="shared" si="36"/>
        <v>2</v>
      </c>
      <c r="BL412" s="44" t="str">
        <f>IF(Wedstrijden!I492="x","AA","")</f>
        <v/>
      </c>
      <c r="BM412" s="44" t="str">
        <f>IF(Wedstrijden!J492="x","A","")</f>
        <v/>
      </c>
      <c r="BN412" s="44" t="str">
        <f>IF(Wedstrijden!K492="x","B1","")</f>
        <v/>
      </c>
      <c r="BO412" s="44" t="str">
        <f>IF(Wedstrijden!L492="x","BB","")</f>
        <v/>
      </c>
      <c r="BP412" s="44" t="str">
        <f>IF(Wedstrijden!M492="x","B","")</f>
        <v>B</v>
      </c>
      <c r="BQ412" s="44" t="str">
        <f>IF(Wedstrijden!N492="x","L1","")</f>
        <v>L1</v>
      </c>
      <c r="BR412" s="44" t="str">
        <f>IF(Wedstrijden!O492="x","L2","")</f>
        <v>L2</v>
      </c>
      <c r="BS412" s="44" t="str">
        <f>IF(Wedstrijden!P492="x","M1","")</f>
        <v>M1</v>
      </c>
      <c r="BT412" s="44" t="str">
        <f>IF(Wedstrijden!Q492="x","M2","")</f>
        <v>M2</v>
      </c>
      <c r="BU412" s="44" t="str">
        <f>IF(Wedstrijden!R492="x","Z1","")</f>
        <v>Z1</v>
      </c>
      <c r="BV412" s="44" t="str">
        <f>IF(Wedstrijden!S492="x","Z2","")</f>
        <v>Z2</v>
      </c>
      <c r="BW412" s="44">
        <f>IF(COUNTA(Wedstrijden!T492:AB492)&lt;&gt;0,1,"")</f>
        <v>1</v>
      </c>
      <c r="BX412" s="44">
        <f t="shared" si="37"/>
        <v>1</v>
      </c>
      <c r="BY412" s="44" t="str">
        <f>IF(Wedstrijden!T492="x","BB","")</f>
        <v/>
      </c>
      <c r="BZ412" s="44" t="str">
        <f>IF(Wedstrijden!U492="x","B","")</f>
        <v>B</v>
      </c>
      <c r="CA412" s="44" t="str">
        <f>IF(Wedstrijden!V492="x","L1","")</f>
        <v>L1</v>
      </c>
      <c r="CB412" s="44" t="str">
        <f>IF(Wedstrijden!W492="x","L2","")</f>
        <v>L2</v>
      </c>
      <c r="CC412" s="44" t="str">
        <f>IF(Wedstrijden!X492="x","M1","")</f>
        <v>M1</v>
      </c>
      <c r="CD412" s="44" t="str">
        <f>IF(Wedstrijden!Y492="x","M2","")</f>
        <v>M2</v>
      </c>
      <c r="CE412" s="44" t="str">
        <f>IF(Wedstrijden!Z492="x","Z1","")</f>
        <v>Z1</v>
      </c>
      <c r="CF412" s="44" t="str">
        <f>IF(Wedstrijden!AA492="x","Z2","")</f>
        <v>Z2</v>
      </c>
      <c r="CG412" s="44" t="str">
        <f>IF(Wedstrijden!AB492="x","ZZL","")</f>
        <v>ZZL</v>
      </c>
      <c r="CL412" s="44" t="str">
        <f>IF(COUNTA(Wedstrijden!AC492:AJ492)&lt;&gt;0,2,"")</f>
        <v/>
      </c>
      <c r="CM412" s="44" t="str">
        <f t="shared" si="38"/>
        <v/>
      </c>
      <c r="CN412" s="44" t="str">
        <f>IF(Wedstrijden!AC492="x","AA","")</f>
        <v/>
      </c>
      <c r="CO412" s="44" t="str">
        <f>IF(Wedstrijden!AD492="x","A","")</f>
        <v/>
      </c>
      <c r="CP412" s="44" t="str">
        <f>IF(Wedstrijden!AE492="x","BB","")</f>
        <v/>
      </c>
      <c r="CQ412" s="44" t="str">
        <f>IF(Wedstrijden!AF492="x","B","")</f>
        <v/>
      </c>
      <c r="CR412" s="44" t="str">
        <f>IF(Wedstrijden!AG492="x","L","")</f>
        <v/>
      </c>
      <c r="CS412" s="44" t="str">
        <f>IF(Wedstrijden!AH492="x","M","")</f>
        <v/>
      </c>
      <c r="CT412" s="44" t="str">
        <f>IF(Wedstrijden!AI492="x","Z","")</f>
        <v/>
      </c>
      <c r="CU412" s="44" t="str">
        <f>IF(Wedstrijden!AJ492="x","ZZ","")</f>
        <v/>
      </c>
      <c r="CV412" s="44" t="str">
        <f>IF(COUNTA(Wedstrijden!AK492:AQ492)&lt;&gt;0,2,"")</f>
        <v/>
      </c>
      <c r="CW412" s="44" t="str">
        <f t="shared" si="39"/>
        <v/>
      </c>
      <c r="CX412" s="44" t="str">
        <f>IF(Wedstrijden!AK492="x","BB","")</f>
        <v/>
      </c>
      <c r="CY412" s="44" t="str">
        <f>IF(Wedstrijden!AL492="x","B","")</f>
        <v/>
      </c>
      <c r="CZ412" s="44" t="str">
        <f>IF(Wedstrijden!AM492="x","L","")</f>
        <v/>
      </c>
      <c r="DA412" s="44" t="str">
        <f>IF(Wedstrijden!AN492="x","M","")</f>
        <v/>
      </c>
      <c r="DB412" s="44" t="str">
        <f>IF(Wedstrijden!AO492="x","Z","")</f>
        <v/>
      </c>
      <c r="DC412" s="44" t="str">
        <f>IF(Wedstrijden!AP492="x","ZZ","")</f>
        <v/>
      </c>
      <c r="DD412" s="44" t="str">
        <f>IF(Wedstrijden!AQ492="x","1.40","")</f>
        <v/>
      </c>
      <c r="DE412" s="44" t="str">
        <f>IF(COUNTA(Wedstrijden!AR492:AT492)&lt;&gt;0,6,"")</f>
        <v/>
      </c>
      <c r="DF412" s="44" t="str">
        <f t="shared" si="40"/>
        <v/>
      </c>
      <c r="DG412" s="44" t="str">
        <f>IF(Wedstrijden!AR492="x","L","")</f>
        <v/>
      </c>
      <c r="DH412" s="44" t="str">
        <f>IF(Wedstrijden!AS492="x","M","")</f>
        <v/>
      </c>
      <c r="DI412" s="44" t="str">
        <f>IF(Wedstrijden!AT492="x","Z","")</f>
        <v/>
      </c>
      <c r="DJ412" s="44" t="str">
        <f>IF(COUNTA(Wedstrijden!AU492:AW492)&lt;&gt;0,6,"")</f>
        <v/>
      </c>
      <c r="DK412" s="44" t="str">
        <f t="shared" si="41"/>
        <v/>
      </c>
      <c r="DL412" s="44" t="str">
        <f>IF(Wedstrijden!AU492="x","L","")</f>
        <v/>
      </c>
      <c r="DM412" s="44" t="str">
        <f>IF(Wedstrijden!AV492="x","M","")</f>
        <v/>
      </c>
      <c r="DN412" s="44" t="str">
        <f>IF(Wedstrijden!AW492="x","Z","")</f>
        <v/>
      </c>
    </row>
    <row r="413" spans="1:118" ht="15">
      <c r="A413" s="48" t="e">
        <f>Wedstrijden!#REF!</f>
        <v>#REF!</v>
      </c>
      <c r="B413" s="44" t="str">
        <f>IFERROR(VLOOKUP(Wedstrijden!E493,Wedstrijdlocaties!$B$2:$E$499,2,FALSE),"")</f>
        <v>V12119</v>
      </c>
      <c r="C413" s="44" t="str">
        <f>Wedstrijden!F493</f>
        <v>Sint Maarten</v>
      </c>
      <c r="D413" s="44" t="str">
        <f>IFERROR(VLOOKUP(Wedstrijden!G493,Organisaties!$B$2:$C$501,2,FALSE),"")</f>
        <v/>
      </c>
      <c r="E413" s="44" t="str">
        <f>IFERROR(VLOOKUP(Wedstrijden!G493,Organisaties!$B$2:$F$501,5,FALSE),"")</f>
        <v/>
      </c>
      <c r="F413" s="44" t="str">
        <f>IF(Wedstrijden!BC493&lt;&gt;"",Wedstrijden!BC493,"")</f>
        <v/>
      </c>
      <c r="G413" s="44">
        <f>IF(Wedstrijden!AY493="Indoor",1,0)</f>
        <v>0</v>
      </c>
      <c r="H413" s="44">
        <f>Wedstrijden!AZ493</f>
        <v>0</v>
      </c>
      <c r="I413" s="44" t="str">
        <f>IF(Wedstrijden!AX493="Nee",0,IF(Wedstrijden!AX493="Ja",1,""))</f>
        <v/>
      </c>
      <c r="J413" s="44" t="str">
        <f>IF(Wedstrijden!BA493&lt;&gt;"",Wedstrijden!BA493,"")</f>
        <v/>
      </c>
      <c r="W413" s="45"/>
      <c r="AE413" s="45"/>
      <c r="AN413" s="45"/>
      <c r="AU413" s="45"/>
      <c r="BA413" s="45"/>
      <c r="BE413" s="45"/>
      <c r="BJ413" s="44">
        <f>IF(COUNTA(Wedstrijden!I493:S493)&lt;&gt;0,1,"")</f>
        <v>1</v>
      </c>
      <c r="BK413" s="44">
        <f t="shared" si="36"/>
        <v>2</v>
      </c>
      <c r="BL413" s="44" t="str">
        <f>IF(Wedstrijden!I493="x","AA","")</f>
        <v/>
      </c>
      <c r="BM413" s="44" t="str">
        <f>IF(Wedstrijden!J493="x","A","")</f>
        <v/>
      </c>
      <c r="BN413" s="44" t="str">
        <f>IF(Wedstrijden!K493="x","B1","")</f>
        <v/>
      </c>
      <c r="BO413" s="44" t="str">
        <f>IF(Wedstrijden!L493="x","BB","")</f>
        <v>BB</v>
      </c>
      <c r="BP413" s="44" t="str">
        <f>IF(Wedstrijden!M493="x","B","")</f>
        <v>B</v>
      </c>
      <c r="BQ413" s="44" t="str">
        <f>IF(Wedstrijden!N493="x","L1","")</f>
        <v>L1</v>
      </c>
      <c r="BR413" s="44" t="str">
        <f>IF(Wedstrijden!O493="x","L2","")</f>
        <v>L2</v>
      </c>
      <c r="BS413" s="44" t="str">
        <f>IF(Wedstrijden!P493="x","M1","")</f>
        <v>M1</v>
      </c>
      <c r="BT413" s="44" t="str">
        <f>IF(Wedstrijden!Q493="x","M2","")</f>
        <v>M2</v>
      </c>
      <c r="BU413" s="44" t="str">
        <f>IF(Wedstrijden!R493="x","Z1","")</f>
        <v>Z1</v>
      </c>
      <c r="BV413" s="44" t="str">
        <f>IF(Wedstrijden!S493="x","Z2","")</f>
        <v>Z2</v>
      </c>
      <c r="BW413" s="44">
        <f>IF(COUNTA(Wedstrijden!T493:AB493)&lt;&gt;0,1,"")</f>
        <v>1</v>
      </c>
      <c r="BX413" s="44">
        <f t="shared" si="37"/>
        <v>1</v>
      </c>
      <c r="BY413" s="44" t="str">
        <f>IF(Wedstrijden!T493="x","BB","")</f>
        <v>BB</v>
      </c>
      <c r="BZ413" s="44" t="str">
        <f>IF(Wedstrijden!U493="x","B","")</f>
        <v>B</v>
      </c>
      <c r="CA413" s="44" t="str">
        <f>IF(Wedstrijden!V493="x","L1","")</f>
        <v>L1</v>
      </c>
      <c r="CB413" s="44" t="str">
        <f>IF(Wedstrijden!W493="x","L2","")</f>
        <v>L2</v>
      </c>
      <c r="CC413" s="44" t="str">
        <f>IF(Wedstrijden!X493="x","M1","")</f>
        <v>M1</v>
      </c>
      <c r="CD413" s="44" t="str">
        <f>IF(Wedstrijden!Y493="x","M2","")</f>
        <v>M2</v>
      </c>
      <c r="CE413" s="44" t="str">
        <f>IF(Wedstrijden!Z493="x","Z1","")</f>
        <v>Z1</v>
      </c>
      <c r="CF413" s="44" t="str">
        <f>IF(Wedstrijden!AA493="x","Z2","")</f>
        <v>Z2</v>
      </c>
      <c r="CG413" s="44" t="str">
        <f>IF(Wedstrijden!AB493="x","ZZL","")</f>
        <v>ZZL</v>
      </c>
      <c r="CL413" s="44" t="str">
        <f>IF(COUNTA(Wedstrijden!AC493:AJ493)&lt;&gt;0,2,"")</f>
        <v/>
      </c>
      <c r="CM413" s="44" t="str">
        <f t="shared" si="38"/>
        <v/>
      </c>
      <c r="CN413" s="44" t="str">
        <f>IF(Wedstrijden!AC493="x","AA","")</f>
        <v/>
      </c>
      <c r="CO413" s="44" t="str">
        <f>IF(Wedstrijden!AD493="x","A","")</f>
        <v/>
      </c>
      <c r="CP413" s="44" t="str">
        <f>IF(Wedstrijden!AE493="x","BB","")</f>
        <v/>
      </c>
      <c r="CQ413" s="44" t="str">
        <f>IF(Wedstrijden!AF493="x","B","")</f>
        <v/>
      </c>
      <c r="CR413" s="44" t="str">
        <f>IF(Wedstrijden!AG493="x","L","")</f>
        <v/>
      </c>
      <c r="CS413" s="44" t="str">
        <f>IF(Wedstrijden!AH493="x","M","")</f>
        <v/>
      </c>
      <c r="CT413" s="44" t="str">
        <f>IF(Wedstrijden!AI493="x","Z","")</f>
        <v/>
      </c>
      <c r="CU413" s="44" t="str">
        <f>IF(Wedstrijden!AJ493="x","ZZ","")</f>
        <v/>
      </c>
      <c r="CV413" s="44" t="str">
        <f>IF(COUNTA(Wedstrijden!AK493:AQ493)&lt;&gt;0,2,"")</f>
        <v/>
      </c>
      <c r="CW413" s="44" t="str">
        <f t="shared" si="39"/>
        <v/>
      </c>
      <c r="CX413" s="44" t="str">
        <f>IF(Wedstrijden!AK493="x","BB","")</f>
        <v/>
      </c>
      <c r="CY413" s="44" t="str">
        <f>IF(Wedstrijden!AL493="x","B","")</f>
        <v/>
      </c>
      <c r="CZ413" s="44" t="str">
        <f>IF(Wedstrijden!AM493="x","L","")</f>
        <v/>
      </c>
      <c r="DA413" s="44" t="str">
        <f>IF(Wedstrijden!AN493="x","M","")</f>
        <v/>
      </c>
      <c r="DB413" s="44" t="str">
        <f>IF(Wedstrijden!AO493="x","Z","")</f>
        <v/>
      </c>
      <c r="DC413" s="44" t="str">
        <f>IF(Wedstrijden!AP493="x","ZZ","")</f>
        <v/>
      </c>
      <c r="DD413" s="44" t="str">
        <f>IF(Wedstrijden!AQ493="x","1.40","")</f>
        <v/>
      </c>
      <c r="DE413" s="44" t="str">
        <f>IF(COUNTA(Wedstrijden!AR493:AT493)&lt;&gt;0,6,"")</f>
        <v/>
      </c>
      <c r="DF413" s="44" t="str">
        <f t="shared" si="40"/>
        <v/>
      </c>
      <c r="DG413" s="44" t="str">
        <f>IF(Wedstrijden!AR493="x","L","")</f>
        <v/>
      </c>
      <c r="DH413" s="44" t="str">
        <f>IF(Wedstrijden!AS493="x","M","")</f>
        <v/>
      </c>
      <c r="DI413" s="44" t="str">
        <f>IF(Wedstrijden!AT493="x","Z","")</f>
        <v/>
      </c>
      <c r="DJ413" s="44" t="str">
        <f>IF(COUNTA(Wedstrijden!AU493:AW493)&lt;&gt;0,6,"")</f>
        <v/>
      </c>
      <c r="DK413" s="44" t="str">
        <f t="shared" si="41"/>
        <v/>
      </c>
      <c r="DL413" s="44" t="str">
        <f>IF(Wedstrijden!AU493="x","L","")</f>
        <v/>
      </c>
      <c r="DM413" s="44" t="str">
        <f>IF(Wedstrijden!AV493="x","M","")</f>
        <v/>
      </c>
      <c r="DN413" s="44" t="str">
        <f>IF(Wedstrijden!AW493="x","Z","")</f>
        <v/>
      </c>
    </row>
    <row r="414" spans="1:118" ht="15">
      <c r="A414" s="48" t="e">
        <f>Wedstrijden!#REF!</f>
        <v>#REF!</v>
      </c>
      <c r="B414" s="44" t="str">
        <f>IFERROR(VLOOKUP(Wedstrijden!E495,Wedstrijdlocaties!$B$2:$E$499,2,FALSE),"")</f>
        <v>V12155</v>
      </c>
      <c r="C414" s="44" t="str">
        <f>Wedstrijden!F495</f>
        <v>Waarland</v>
      </c>
      <c r="D414" s="44" t="str">
        <f>IFERROR(VLOOKUP(Wedstrijden!G495,Organisaties!$B$2:$C$501,2,FALSE),"")</f>
        <v>V60263</v>
      </c>
      <c r="E414" s="44" t="str">
        <f>IFERROR(VLOOKUP(Wedstrijden!G495,Organisaties!$B$2:$F$501,5,FALSE),"")</f>
        <v>V31007</v>
      </c>
      <c r="F414" s="44" t="str">
        <f>IF(Wedstrijden!BC495&lt;&gt;"",Wedstrijden!BC495,"")</f>
        <v/>
      </c>
      <c r="G414" s="44">
        <f>IF(Wedstrijden!AY495="Indoor",1,0)</f>
        <v>0</v>
      </c>
      <c r="H414" s="44" t="str">
        <f>Wedstrijden!AZ495</f>
        <v>Nee</v>
      </c>
      <c r="I414" s="44" t="str">
        <f>IF(Wedstrijden!AX495="Nee",0,IF(Wedstrijden!AX495="Ja",1,""))</f>
        <v/>
      </c>
      <c r="J414" s="44" t="str">
        <f>IF(Wedstrijden!BA495&lt;&gt;"",Wedstrijden!BA495,"")</f>
        <v>Outdoor</v>
      </c>
      <c r="W414" s="45"/>
      <c r="AE414" s="45"/>
      <c r="AN414" s="45"/>
      <c r="AU414" s="45"/>
      <c r="BA414" s="45"/>
      <c r="BE414" s="45"/>
      <c r="BJ414" s="44">
        <f>IF(COUNTA(Wedstrijden!I495:S495)&lt;&gt;0,1,"")</f>
        <v>1</v>
      </c>
      <c r="BK414" s="44">
        <f t="shared" si="36"/>
        <v>2</v>
      </c>
      <c r="BL414" s="44" t="str">
        <f>IF(Wedstrijden!I495="x","AA","")</f>
        <v/>
      </c>
      <c r="BM414" s="44" t="str">
        <f>IF(Wedstrijden!J495="x","A","")</f>
        <v/>
      </c>
      <c r="BN414" s="44" t="str">
        <f>IF(Wedstrijden!K495="x","B1","")</f>
        <v/>
      </c>
      <c r="BO414" s="44" t="str">
        <f>IF(Wedstrijden!L495="x","BB","")</f>
        <v/>
      </c>
      <c r="BP414" s="44" t="str">
        <f>IF(Wedstrijden!M495="x","B","")</f>
        <v>B</v>
      </c>
      <c r="BQ414" s="44" t="str">
        <f>IF(Wedstrijden!N495="x","L1","")</f>
        <v>L1</v>
      </c>
      <c r="BR414" s="44" t="str">
        <f>IF(Wedstrijden!O495="x","L2","")</f>
        <v>L2</v>
      </c>
      <c r="BS414" s="44" t="str">
        <f>IF(Wedstrijden!P495="x","M1","")</f>
        <v>M1</v>
      </c>
      <c r="BT414" s="44" t="str">
        <f>IF(Wedstrijden!Q495="x","M2","")</f>
        <v>M2</v>
      </c>
      <c r="BU414" s="44" t="str">
        <f>IF(Wedstrijden!R495="x","Z1","")</f>
        <v>Z1</v>
      </c>
      <c r="BV414" s="44" t="str">
        <f>IF(Wedstrijden!S495="x","Z2","")</f>
        <v>Z2</v>
      </c>
      <c r="BW414" s="44">
        <f>IF(COUNTA(Wedstrijden!T495:AB495)&lt;&gt;0,1,"")</f>
        <v>1</v>
      </c>
      <c r="BX414" s="44">
        <f t="shared" si="37"/>
        <v>1</v>
      </c>
      <c r="BY414" s="44" t="str">
        <f>IF(Wedstrijden!T495="x","BB","")</f>
        <v/>
      </c>
      <c r="BZ414" s="44" t="str">
        <f>IF(Wedstrijden!U495="x","B","")</f>
        <v>B</v>
      </c>
      <c r="CA414" s="44" t="str">
        <f>IF(Wedstrijden!V495="x","L1","")</f>
        <v>L1</v>
      </c>
      <c r="CB414" s="44" t="str">
        <f>IF(Wedstrijden!W495="x","L2","")</f>
        <v>L2</v>
      </c>
      <c r="CC414" s="44" t="str">
        <f>IF(Wedstrijden!X495="x","M1","")</f>
        <v>M1</v>
      </c>
      <c r="CD414" s="44" t="str">
        <f>IF(Wedstrijden!Y495="x","M2","")</f>
        <v>M2</v>
      </c>
      <c r="CE414" s="44" t="str">
        <f>IF(Wedstrijden!Z495="x","Z1","")</f>
        <v/>
      </c>
      <c r="CF414" s="44" t="str">
        <f>IF(Wedstrijden!AA495="x","Z2","")</f>
        <v/>
      </c>
      <c r="CG414" s="44" t="str">
        <f>IF(Wedstrijden!AB495="x","ZZL","")</f>
        <v/>
      </c>
      <c r="CL414" s="44" t="str">
        <f>IF(COUNTA(Wedstrijden!AC495:AJ495)&lt;&gt;0,2,"")</f>
        <v/>
      </c>
      <c r="CM414" s="44" t="str">
        <f t="shared" si="38"/>
        <v/>
      </c>
      <c r="CN414" s="44" t="str">
        <f>IF(Wedstrijden!AC495="x","AA","")</f>
        <v/>
      </c>
      <c r="CO414" s="44" t="str">
        <f>IF(Wedstrijden!AD495="x","A","")</f>
        <v/>
      </c>
      <c r="CP414" s="44" t="str">
        <f>IF(Wedstrijden!AE495="x","BB","")</f>
        <v/>
      </c>
      <c r="CQ414" s="44" t="str">
        <f>IF(Wedstrijden!AF495="x","B","")</f>
        <v/>
      </c>
      <c r="CR414" s="44" t="str">
        <f>IF(Wedstrijden!AG495="x","L","")</f>
        <v/>
      </c>
      <c r="CS414" s="44" t="str">
        <f>IF(Wedstrijden!AH495="x","M","")</f>
        <v/>
      </c>
      <c r="CT414" s="44" t="str">
        <f>IF(Wedstrijden!AI495="x","Z","")</f>
        <v/>
      </c>
      <c r="CU414" s="44" t="str">
        <f>IF(Wedstrijden!AJ495="x","ZZ","")</f>
        <v/>
      </c>
      <c r="CV414" s="44" t="str">
        <f>IF(COUNTA(Wedstrijden!AK495:AQ495)&lt;&gt;0,2,"")</f>
        <v/>
      </c>
      <c r="CW414" s="44" t="str">
        <f t="shared" si="39"/>
        <v/>
      </c>
      <c r="CX414" s="44" t="str">
        <f>IF(Wedstrijden!AK495="x","BB","")</f>
        <v/>
      </c>
      <c r="CY414" s="44" t="str">
        <f>IF(Wedstrijden!AL495="x","B","")</f>
        <v/>
      </c>
      <c r="CZ414" s="44" t="str">
        <f>IF(Wedstrijden!AM495="x","L","")</f>
        <v/>
      </c>
      <c r="DA414" s="44" t="str">
        <f>IF(Wedstrijden!AN495="x","M","")</f>
        <v/>
      </c>
      <c r="DB414" s="44" t="str">
        <f>IF(Wedstrijden!AO495="x","Z","")</f>
        <v/>
      </c>
      <c r="DC414" s="44" t="str">
        <f>IF(Wedstrijden!AP495="x","ZZ","")</f>
        <v/>
      </c>
      <c r="DD414" s="44" t="str">
        <f>IF(Wedstrijden!AQ495="x","1.40","")</f>
        <v/>
      </c>
      <c r="DE414" s="44" t="str">
        <f>IF(COUNTA(Wedstrijden!AR495:AT495)&lt;&gt;0,6,"")</f>
        <v/>
      </c>
      <c r="DF414" s="44" t="str">
        <f t="shared" si="40"/>
        <v/>
      </c>
      <c r="DG414" s="44" t="str">
        <f>IF(Wedstrijden!AR495="x","L","")</f>
        <v/>
      </c>
      <c r="DH414" s="44" t="str">
        <f>IF(Wedstrijden!AS495="x","M","")</f>
        <v/>
      </c>
      <c r="DI414" s="44" t="str">
        <f>IF(Wedstrijden!AT495="x","Z","")</f>
        <v/>
      </c>
      <c r="DJ414" s="44" t="str">
        <f>IF(COUNTA(Wedstrijden!AU495:AW495)&lt;&gt;0,6,"")</f>
        <v/>
      </c>
      <c r="DK414" s="44" t="str">
        <f t="shared" si="41"/>
        <v/>
      </c>
      <c r="DL414" s="44" t="str">
        <f>IF(Wedstrijden!AU495="x","L","")</f>
        <v/>
      </c>
      <c r="DM414" s="44" t="str">
        <f>IF(Wedstrijden!AV495="x","M","")</f>
        <v/>
      </c>
      <c r="DN414" s="44" t="str">
        <f>IF(Wedstrijden!AW495="x","Z","")</f>
        <v/>
      </c>
    </row>
    <row r="415" spans="1:118" ht="15">
      <c r="A415" s="48" t="e">
        <f>Wedstrijden!#REF!</f>
        <v>#REF!</v>
      </c>
      <c r="B415" s="44">
        <f>IFERROR(VLOOKUP(Wedstrijden!E497,Wedstrijdlocaties!$B$2:$E$499,2,FALSE),"")</f>
        <v>849143</v>
      </c>
      <c r="C415" s="44" t="str">
        <f>Wedstrijden!F497</f>
        <v>Heiloo</v>
      </c>
      <c r="D415" s="44" t="str">
        <f>IFERROR(VLOOKUP(Wedstrijden!G497,Organisaties!$B$2:$C$501,2,FALSE),"")</f>
        <v>V50701</v>
      </c>
      <c r="E415" s="44" t="str">
        <f>IFERROR(VLOOKUP(Wedstrijden!G497,Organisaties!$B$2:$F$501,5,FALSE),"")</f>
        <v>V31007</v>
      </c>
      <c r="F415" s="44" t="str">
        <f>IF(Wedstrijden!BC497&lt;&gt;"",Wedstrijden!BC497,"")</f>
        <v>Avondwedstrijd dressuur</v>
      </c>
      <c r="G415" s="44">
        <f>IF(Wedstrijden!AY497="Indoor",1,0)</f>
        <v>0</v>
      </c>
      <c r="H415" s="44" t="str">
        <f>Wedstrijden!AZ497</f>
        <v>Onbeperkt</v>
      </c>
      <c r="I415" s="44">
        <f>IF(Wedstrijden!AX497="Nee",0,IF(Wedstrijden!AX497="Ja",1,""))</f>
        <v>0</v>
      </c>
      <c r="J415" s="44" t="str">
        <f>IF(Wedstrijden!BA497&lt;&gt;"",Wedstrijden!BA497,"")</f>
        <v>Avondwedstrijd</v>
      </c>
      <c r="W415" s="45"/>
      <c r="AE415" s="45"/>
      <c r="AN415" s="45"/>
      <c r="AU415" s="45"/>
      <c r="BA415" s="45"/>
      <c r="BE415" s="45"/>
      <c r="BJ415" s="44">
        <f>IF(COUNTA(Wedstrijden!I497:S497)&lt;&gt;0,1,"")</f>
        <v>1</v>
      </c>
      <c r="BK415" s="44">
        <f t="shared" si="36"/>
        <v>2</v>
      </c>
      <c r="BL415" s="44" t="str">
        <f>IF(Wedstrijden!I497="x","AA","")</f>
        <v/>
      </c>
      <c r="BM415" s="44" t="str">
        <f>IF(Wedstrijden!J497="x","A","")</f>
        <v/>
      </c>
      <c r="BN415" s="44" t="str">
        <f>IF(Wedstrijden!K497="x","B1","")</f>
        <v/>
      </c>
      <c r="BO415" s="44" t="str">
        <f>IF(Wedstrijden!L497="x","BB","")</f>
        <v>BB</v>
      </c>
      <c r="BP415" s="44" t="str">
        <f>IF(Wedstrijden!M497="x","B","")</f>
        <v>B</v>
      </c>
      <c r="BQ415" s="44" t="str">
        <f>IF(Wedstrijden!N497="x","L1","")</f>
        <v>L1</v>
      </c>
      <c r="BR415" s="44" t="str">
        <f>IF(Wedstrijden!O497="x","L2","")</f>
        <v>L2</v>
      </c>
      <c r="BS415" s="44" t="str">
        <f>IF(Wedstrijden!P497="x","M1","")</f>
        <v>M1</v>
      </c>
      <c r="BT415" s="44" t="str">
        <f>IF(Wedstrijden!Q497="x","M2","")</f>
        <v>M2</v>
      </c>
      <c r="BU415" s="44" t="str">
        <f>IF(Wedstrijden!R497="x","Z1","")</f>
        <v>Z1</v>
      </c>
      <c r="BV415" s="44" t="str">
        <f>IF(Wedstrijden!S497="x","Z2","")</f>
        <v>Z2</v>
      </c>
      <c r="BW415" s="44">
        <f>IF(COUNTA(Wedstrijden!T497:AB497)&lt;&gt;0,1,"")</f>
        <v>1</v>
      </c>
      <c r="BX415" s="44">
        <f t="shared" si="37"/>
        <v>1</v>
      </c>
      <c r="BY415" s="44" t="str">
        <f>IF(Wedstrijden!T497="x","BB","")</f>
        <v>BB</v>
      </c>
      <c r="BZ415" s="44" t="str">
        <f>IF(Wedstrijden!U497="x","B","")</f>
        <v>B</v>
      </c>
      <c r="CA415" s="44" t="str">
        <f>IF(Wedstrijden!V497="x","L1","")</f>
        <v>L1</v>
      </c>
      <c r="CB415" s="44" t="str">
        <f>IF(Wedstrijden!W497="x","L2","")</f>
        <v>L2</v>
      </c>
      <c r="CC415" s="44" t="str">
        <f>IF(Wedstrijden!X497="x","M1","")</f>
        <v>M1</v>
      </c>
      <c r="CD415" s="44" t="str">
        <f>IF(Wedstrijden!Y497="x","M2","")</f>
        <v>M2</v>
      </c>
      <c r="CE415" s="44" t="str">
        <f>IF(Wedstrijden!Z497="x","Z1","")</f>
        <v>Z1</v>
      </c>
      <c r="CF415" s="44" t="str">
        <f>IF(Wedstrijden!AA497="x","Z2","")</f>
        <v>Z2</v>
      </c>
      <c r="CG415" s="44" t="str">
        <f>IF(Wedstrijden!AB497="x","ZZL","")</f>
        <v>ZZL</v>
      </c>
      <c r="CL415" s="44" t="str">
        <f>IF(COUNTA(Wedstrijden!AC497:AJ497)&lt;&gt;0,2,"")</f>
        <v/>
      </c>
      <c r="CM415" s="44" t="str">
        <f t="shared" si="38"/>
        <v/>
      </c>
      <c r="CN415" s="44" t="str">
        <f>IF(Wedstrijden!AC497="x","AA","")</f>
        <v/>
      </c>
      <c r="CO415" s="44" t="str">
        <f>IF(Wedstrijden!AD497="x","A","")</f>
        <v/>
      </c>
      <c r="CP415" s="44" t="str">
        <f>IF(Wedstrijden!AE497="x","BB","")</f>
        <v/>
      </c>
      <c r="CQ415" s="44" t="str">
        <f>IF(Wedstrijden!AF497="x","B","")</f>
        <v/>
      </c>
      <c r="CR415" s="44" t="str">
        <f>IF(Wedstrijden!AG497="x","L","")</f>
        <v/>
      </c>
      <c r="CS415" s="44" t="str">
        <f>IF(Wedstrijden!AH497="x","M","")</f>
        <v/>
      </c>
      <c r="CT415" s="44" t="str">
        <f>IF(Wedstrijden!AI497="x","Z","")</f>
        <v/>
      </c>
      <c r="CU415" s="44" t="str">
        <f>IF(Wedstrijden!AJ497="x","ZZ","")</f>
        <v/>
      </c>
      <c r="CV415" s="44" t="str">
        <f>IF(COUNTA(Wedstrijden!AK497:AQ497)&lt;&gt;0,2,"")</f>
        <v/>
      </c>
      <c r="CW415" s="44" t="str">
        <f t="shared" si="39"/>
        <v/>
      </c>
      <c r="CX415" s="44" t="str">
        <f>IF(Wedstrijden!AK497="x","BB","")</f>
        <v/>
      </c>
      <c r="CY415" s="44" t="str">
        <f>IF(Wedstrijden!AL497="x","B","")</f>
        <v/>
      </c>
      <c r="CZ415" s="44" t="str">
        <f>IF(Wedstrijden!AM497="x","L","")</f>
        <v/>
      </c>
      <c r="DA415" s="44" t="str">
        <f>IF(Wedstrijden!AN497="x","M","")</f>
        <v/>
      </c>
      <c r="DB415" s="44" t="str">
        <f>IF(Wedstrijden!AO497="x","Z","")</f>
        <v/>
      </c>
      <c r="DC415" s="44" t="str">
        <f>IF(Wedstrijden!AP497="x","ZZ","")</f>
        <v/>
      </c>
      <c r="DD415" s="44" t="str">
        <f>IF(Wedstrijden!AQ497="x","1.40","")</f>
        <v/>
      </c>
      <c r="DE415" s="44" t="str">
        <f>IF(COUNTA(Wedstrijden!AR497:AT497)&lt;&gt;0,6,"")</f>
        <v/>
      </c>
      <c r="DF415" s="44" t="str">
        <f t="shared" si="40"/>
        <v/>
      </c>
      <c r="DG415" s="44" t="str">
        <f>IF(Wedstrijden!AR497="x","L","")</f>
        <v/>
      </c>
      <c r="DH415" s="44" t="str">
        <f>IF(Wedstrijden!AS497="x","M","")</f>
        <v/>
      </c>
      <c r="DI415" s="44" t="str">
        <f>IF(Wedstrijden!AT497="x","Z","")</f>
        <v/>
      </c>
      <c r="DJ415" s="44" t="str">
        <f>IF(COUNTA(Wedstrijden!AU497:AW497)&lt;&gt;0,6,"")</f>
        <v/>
      </c>
      <c r="DK415" s="44" t="str">
        <f t="shared" si="41"/>
        <v/>
      </c>
      <c r="DL415" s="44" t="str">
        <f>IF(Wedstrijden!AU497="x","L","")</f>
        <v/>
      </c>
      <c r="DM415" s="44" t="str">
        <f>IF(Wedstrijden!AV497="x","M","")</f>
        <v/>
      </c>
      <c r="DN415" s="44" t="str">
        <f>IF(Wedstrijden!AW497="x","Z","")</f>
        <v/>
      </c>
    </row>
    <row r="416" spans="1:118" ht="15">
      <c r="A416" s="48" t="e">
        <f>Wedstrijden!#REF!</f>
        <v>#REF!</v>
      </c>
      <c r="B416" s="44" t="str">
        <f>IFERROR(VLOOKUP(Wedstrijden!E498,Wedstrijdlocaties!$B$2:$E$499,2,FALSE),"")</f>
        <v>V12346</v>
      </c>
      <c r="C416" s="44" t="str">
        <f>Wedstrijden!F498</f>
        <v>Oudkarspel</v>
      </c>
      <c r="D416" s="44" t="str">
        <f>IFERROR(VLOOKUP(Wedstrijden!G498,Organisaties!$B$2:$C$501,2,FALSE),"")</f>
        <v/>
      </c>
      <c r="E416" s="44" t="str">
        <f>IFERROR(VLOOKUP(Wedstrijden!G498,Organisaties!$B$2:$F$501,5,FALSE),"")</f>
        <v/>
      </c>
      <c r="F416" s="44" t="str">
        <f>IF(Wedstrijden!BC498&lt;&gt;"",Wedstrijden!BC498,"")</f>
        <v/>
      </c>
      <c r="G416" s="44">
        <f>IF(Wedstrijden!AY498="Indoor",1,0)</f>
        <v>0</v>
      </c>
      <c r="H416" s="44" t="str">
        <f>Wedstrijden!AZ498</f>
        <v>Onbeperkt</v>
      </c>
      <c r="I416" s="44">
        <f>IF(Wedstrijden!AX498="Nee",0,IF(Wedstrijden!AX498="Ja",1,""))</f>
        <v>0</v>
      </c>
      <c r="J416" s="44" t="str">
        <f>IF(Wedstrijden!BA498&lt;&gt;"",Wedstrijden!BA498,"")</f>
        <v/>
      </c>
      <c r="W416" s="45"/>
      <c r="AE416" s="45"/>
      <c r="AN416" s="45"/>
      <c r="AU416" s="45"/>
      <c r="BA416" s="45"/>
      <c r="BE416" s="45"/>
      <c r="BJ416" s="44" t="str">
        <f>IF(COUNTA(Wedstrijden!I498:S498)&lt;&gt;0,1,"")</f>
        <v/>
      </c>
      <c r="BK416" s="44" t="str">
        <f t="shared" si="36"/>
        <v/>
      </c>
      <c r="BL416" s="44" t="str">
        <f>IF(Wedstrijden!I498="x","AA","")</f>
        <v/>
      </c>
      <c r="BM416" s="44" t="str">
        <f>IF(Wedstrijden!J498="x","A","")</f>
        <v/>
      </c>
      <c r="BN416" s="44" t="str">
        <f>IF(Wedstrijden!K498="x","B1","")</f>
        <v/>
      </c>
      <c r="BO416" s="44" t="str">
        <f>IF(Wedstrijden!L498="x","BB","")</f>
        <v/>
      </c>
      <c r="BP416" s="44" t="str">
        <f>IF(Wedstrijden!M498="x","B","")</f>
        <v/>
      </c>
      <c r="BQ416" s="44" t="str">
        <f>IF(Wedstrijden!N498="x","L1","")</f>
        <v/>
      </c>
      <c r="BR416" s="44" t="str">
        <f>IF(Wedstrijden!O498="x","L2","")</f>
        <v/>
      </c>
      <c r="BS416" s="44" t="str">
        <f>IF(Wedstrijden!P498="x","M1","")</f>
        <v/>
      </c>
      <c r="BT416" s="44" t="str">
        <f>IF(Wedstrijden!Q498="x","M2","")</f>
        <v/>
      </c>
      <c r="BU416" s="44" t="str">
        <f>IF(Wedstrijden!R498="x","Z1","")</f>
        <v/>
      </c>
      <c r="BV416" s="44" t="str">
        <f>IF(Wedstrijden!S498="x","Z2","")</f>
        <v/>
      </c>
      <c r="BW416" s="44" t="str">
        <f>IF(COUNTA(Wedstrijden!T498:AB498)&lt;&gt;0,1,"")</f>
        <v/>
      </c>
      <c r="BX416" s="44" t="str">
        <f t="shared" si="37"/>
        <v/>
      </c>
      <c r="BY416" s="44" t="str">
        <f>IF(Wedstrijden!T498="x","BB","")</f>
        <v/>
      </c>
      <c r="BZ416" s="44" t="str">
        <f>IF(Wedstrijden!U498="x","B","")</f>
        <v/>
      </c>
      <c r="CA416" s="44" t="str">
        <f>IF(Wedstrijden!V498="x","L1","")</f>
        <v/>
      </c>
      <c r="CB416" s="44" t="str">
        <f>IF(Wedstrijden!W498="x","L2","")</f>
        <v/>
      </c>
      <c r="CC416" s="44" t="str">
        <f>IF(Wedstrijden!X498="x","M1","")</f>
        <v/>
      </c>
      <c r="CD416" s="44" t="str">
        <f>IF(Wedstrijden!Y498="x","M2","")</f>
        <v/>
      </c>
      <c r="CE416" s="44" t="str">
        <f>IF(Wedstrijden!Z498="x","Z1","")</f>
        <v/>
      </c>
      <c r="CF416" s="44" t="str">
        <f>IF(Wedstrijden!AA498="x","Z2","")</f>
        <v/>
      </c>
      <c r="CG416" s="44" t="str">
        <f>IF(Wedstrijden!AB498="x","ZZL","")</f>
        <v/>
      </c>
      <c r="CL416" s="44" t="str">
        <f>IF(COUNTA(Wedstrijden!AC498:AJ498)&lt;&gt;0,2,"")</f>
        <v/>
      </c>
      <c r="CM416" s="44" t="str">
        <f t="shared" si="38"/>
        <v/>
      </c>
      <c r="CN416" s="44" t="str">
        <f>IF(Wedstrijden!AC498="x","AA","")</f>
        <v/>
      </c>
      <c r="CO416" s="44" t="str">
        <f>IF(Wedstrijden!AD498="x","A","")</f>
        <v/>
      </c>
      <c r="CP416" s="44" t="str">
        <f>IF(Wedstrijden!AE498="x","BB","")</f>
        <v/>
      </c>
      <c r="CQ416" s="44" t="str">
        <f>IF(Wedstrijden!AF498="x","B","")</f>
        <v/>
      </c>
      <c r="CR416" s="44" t="str">
        <f>IF(Wedstrijden!AG498="x","L","")</f>
        <v/>
      </c>
      <c r="CS416" s="44" t="str">
        <f>IF(Wedstrijden!AH498="x","M","")</f>
        <v/>
      </c>
      <c r="CT416" s="44" t="str">
        <f>IF(Wedstrijden!AI498="x","Z","")</f>
        <v/>
      </c>
      <c r="CU416" s="44" t="str">
        <f>IF(Wedstrijden!AJ498="x","ZZ","")</f>
        <v/>
      </c>
      <c r="CV416" s="44">
        <f>IF(COUNTA(Wedstrijden!AK498:AQ498)&lt;&gt;0,2,"")</f>
        <v>2</v>
      </c>
      <c r="CW416" s="44">
        <f t="shared" si="39"/>
        <v>1</v>
      </c>
      <c r="CX416" s="44" t="str">
        <f>IF(Wedstrijden!AK498="x","BB","")</f>
        <v>BB</v>
      </c>
      <c r="CY416" s="44" t="str">
        <f>IF(Wedstrijden!AL498="x","B","")</f>
        <v>B</v>
      </c>
      <c r="CZ416" s="44" t="str">
        <f>IF(Wedstrijden!AM498="x","L","")</f>
        <v>L</v>
      </c>
      <c r="DA416" s="44" t="str">
        <f>IF(Wedstrijden!AN498="x","M","")</f>
        <v>M</v>
      </c>
      <c r="DB416" s="44" t="str">
        <f>IF(Wedstrijden!AO498="x","Z","")</f>
        <v>Z</v>
      </c>
      <c r="DC416" s="44" t="str">
        <f>IF(Wedstrijden!AP498="x","ZZ","")</f>
        <v>ZZ</v>
      </c>
      <c r="DD416" s="44" t="str">
        <f>IF(Wedstrijden!AQ498="x","1.40","")</f>
        <v/>
      </c>
      <c r="DE416" s="44" t="str">
        <f>IF(COUNTA(Wedstrijden!AR498:AT498)&lt;&gt;0,6,"")</f>
        <v/>
      </c>
      <c r="DF416" s="44" t="str">
        <f t="shared" si="40"/>
        <v/>
      </c>
      <c r="DG416" s="44" t="str">
        <f>IF(Wedstrijden!AR498="x","L","")</f>
        <v/>
      </c>
      <c r="DH416" s="44" t="str">
        <f>IF(Wedstrijden!AS498="x","M","")</f>
        <v/>
      </c>
      <c r="DI416" s="44" t="str">
        <f>IF(Wedstrijden!AT498="x","Z","")</f>
        <v/>
      </c>
      <c r="DJ416" s="44" t="str">
        <f>IF(COUNTA(Wedstrijden!AU498:AW498)&lt;&gt;0,6,"")</f>
        <v/>
      </c>
      <c r="DK416" s="44" t="str">
        <f t="shared" si="41"/>
        <v/>
      </c>
      <c r="DL416" s="44" t="str">
        <f>IF(Wedstrijden!AU498="x","L","")</f>
        <v/>
      </c>
      <c r="DM416" s="44" t="str">
        <f>IF(Wedstrijden!AV498="x","M","")</f>
        <v/>
      </c>
      <c r="DN416" s="44" t="str">
        <f>IF(Wedstrijden!AW498="x","Z","")</f>
        <v/>
      </c>
    </row>
    <row r="417" spans="1:118" ht="15">
      <c r="A417" s="48" t="e">
        <f>Wedstrijden!#REF!</f>
        <v>#REF!</v>
      </c>
      <c r="B417" s="44">
        <f>IFERROR(VLOOKUP(Wedstrijden!E499,Wedstrijdlocaties!$B$2:$E$499,2,FALSE),"")</f>
        <v>927460</v>
      </c>
      <c r="C417" s="44" t="str">
        <f>Wedstrijden!F499</f>
        <v>Stompetoren</v>
      </c>
      <c r="D417" s="44" t="str">
        <f>IFERROR(VLOOKUP(Wedstrijden!G499,Organisaties!$B$2:$C$501,2,FALSE),"")</f>
        <v>V51605</v>
      </c>
      <c r="E417" s="44" t="str">
        <f>IFERROR(VLOOKUP(Wedstrijden!G499,Organisaties!$B$2:$F$501,5,FALSE),"")</f>
        <v>V31007</v>
      </c>
      <c r="F417" s="44" t="str">
        <f>IF(Wedstrijden!BC499&lt;&gt;"",Wedstrijden!BC499,"")</f>
        <v/>
      </c>
      <c r="G417" s="44">
        <f>IF(Wedstrijden!AY499="Indoor",1,0)</f>
        <v>0</v>
      </c>
      <c r="H417" s="44" t="str">
        <f>Wedstrijden!AZ499</f>
        <v>Onbeperkt</v>
      </c>
      <c r="I417" s="44">
        <f>IF(Wedstrijden!AX499="Nee",0,IF(Wedstrijden!AX499="Ja",1,""))</f>
        <v>0</v>
      </c>
      <c r="J417" s="44" t="str">
        <f>IF(Wedstrijden!BA499&lt;&gt;"",Wedstrijden!BA499,"")</f>
        <v>KRINGCOMPETITIE Z1 t/m ZZL</v>
      </c>
      <c r="W417" s="45"/>
      <c r="AE417" s="45"/>
      <c r="AN417" s="45"/>
      <c r="AU417" s="45"/>
      <c r="BA417" s="45"/>
      <c r="BE417" s="45"/>
      <c r="BJ417" s="44">
        <f>IF(COUNTA(Wedstrijden!I499:S499)&lt;&gt;0,1,"")</f>
        <v>1</v>
      </c>
      <c r="BK417" s="44">
        <f t="shared" si="36"/>
        <v>2</v>
      </c>
      <c r="BL417" s="44" t="str">
        <f>IF(Wedstrijden!I499="x","AA","")</f>
        <v/>
      </c>
      <c r="BM417" s="44" t="str">
        <f>IF(Wedstrijden!J499="x","A","")</f>
        <v/>
      </c>
      <c r="BN417" s="44" t="str">
        <f>IF(Wedstrijden!K499="x","B1","")</f>
        <v/>
      </c>
      <c r="BO417" s="44" t="str">
        <f>IF(Wedstrijden!L499="x","BB","")</f>
        <v/>
      </c>
      <c r="BP417" s="44" t="str">
        <f>IF(Wedstrijden!M499="x","B","")</f>
        <v/>
      </c>
      <c r="BQ417" s="44" t="str">
        <f>IF(Wedstrijden!N499="x","L1","")</f>
        <v/>
      </c>
      <c r="BR417" s="44" t="str">
        <f>IF(Wedstrijden!O499="x","L2","")</f>
        <v/>
      </c>
      <c r="BS417" s="44" t="str">
        <f>IF(Wedstrijden!P499="x","M1","")</f>
        <v>M1</v>
      </c>
      <c r="BT417" s="44" t="str">
        <f>IF(Wedstrijden!Q499="x","M2","")</f>
        <v>M2</v>
      </c>
      <c r="BU417" s="44" t="str">
        <f>IF(Wedstrijden!R499="x","Z1","")</f>
        <v>Z1</v>
      </c>
      <c r="BV417" s="44" t="str">
        <f>IF(Wedstrijden!S499="x","Z2","")</f>
        <v>Z2</v>
      </c>
      <c r="BW417" s="44">
        <f>IF(COUNTA(Wedstrijden!T499:AB499)&lt;&gt;0,1,"")</f>
        <v>1</v>
      </c>
      <c r="BX417" s="44">
        <f t="shared" si="37"/>
        <v>1</v>
      </c>
      <c r="BY417" s="44" t="str">
        <f>IF(Wedstrijden!T499="x","BB","")</f>
        <v/>
      </c>
      <c r="BZ417" s="44" t="str">
        <f>IF(Wedstrijden!U499="x","B","")</f>
        <v/>
      </c>
      <c r="CA417" s="44" t="str">
        <f>IF(Wedstrijden!V499="x","L1","")</f>
        <v/>
      </c>
      <c r="CB417" s="44" t="str">
        <f>IF(Wedstrijden!W499="x","L2","")</f>
        <v/>
      </c>
      <c r="CC417" s="44" t="str">
        <f>IF(Wedstrijden!X499="x","M1","")</f>
        <v>M1</v>
      </c>
      <c r="CD417" s="44" t="str">
        <f>IF(Wedstrijden!Y499="x","M2","")</f>
        <v>M2</v>
      </c>
      <c r="CE417" s="44" t="str">
        <f>IF(Wedstrijden!Z499="x","Z1","")</f>
        <v>Z1</v>
      </c>
      <c r="CF417" s="44" t="str">
        <f>IF(Wedstrijden!AA499="x","Z2","")</f>
        <v>Z2</v>
      </c>
      <c r="CG417" s="44" t="str">
        <f>IF(Wedstrijden!AB499="x","ZZL","")</f>
        <v>ZZL</v>
      </c>
      <c r="CL417" s="44" t="str">
        <f>IF(COUNTA(Wedstrijden!AC499:AJ499)&lt;&gt;0,2,"")</f>
        <v/>
      </c>
      <c r="CM417" s="44" t="str">
        <f t="shared" si="38"/>
        <v/>
      </c>
      <c r="CN417" s="44" t="str">
        <f>IF(Wedstrijden!AC499="x","AA","")</f>
        <v/>
      </c>
      <c r="CO417" s="44" t="str">
        <f>IF(Wedstrijden!AD499="x","A","")</f>
        <v/>
      </c>
      <c r="CP417" s="44" t="str">
        <f>IF(Wedstrijden!AE499="x","BB","")</f>
        <v/>
      </c>
      <c r="CQ417" s="44" t="str">
        <f>IF(Wedstrijden!AF499="x","B","")</f>
        <v/>
      </c>
      <c r="CR417" s="44" t="str">
        <f>IF(Wedstrijden!AG499="x","L","")</f>
        <v/>
      </c>
      <c r="CS417" s="44" t="str">
        <f>IF(Wedstrijden!AH499="x","M","")</f>
        <v/>
      </c>
      <c r="CT417" s="44" t="str">
        <f>IF(Wedstrijden!AI499="x","Z","")</f>
        <v/>
      </c>
      <c r="CU417" s="44" t="str">
        <f>IF(Wedstrijden!AJ499="x","ZZ","")</f>
        <v/>
      </c>
      <c r="CV417" s="44" t="str">
        <f>IF(COUNTA(Wedstrijden!AK499:AQ499)&lt;&gt;0,2,"")</f>
        <v/>
      </c>
      <c r="CW417" s="44" t="str">
        <f t="shared" si="39"/>
        <v/>
      </c>
      <c r="CX417" s="44" t="str">
        <f>IF(Wedstrijden!AK499="x","BB","")</f>
        <v/>
      </c>
      <c r="CY417" s="44" t="str">
        <f>IF(Wedstrijden!AL499="x","B","")</f>
        <v/>
      </c>
      <c r="CZ417" s="44" t="str">
        <f>IF(Wedstrijden!AM499="x","L","")</f>
        <v/>
      </c>
      <c r="DA417" s="44" t="str">
        <f>IF(Wedstrijden!AN499="x","M","")</f>
        <v/>
      </c>
      <c r="DB417" s="44" t="str">
        <f>IF(Wedstrijden!AO499="x","Z","")</f>
        <v/>
      </c>
      <c r="DC417" s="44" t="str">
        <f>IF(Wedstrijden!AP499="x","ZZ","")</f>
        <v/>
      </c>
      <c r="DD417" s="44" t="str">
        <f>IF(Wedstrijden!AQ499="x","1.40","")</f>
        <v/>
      </c>
      <c r="DE417" s="44" t="str">
        <f>IF(COUNTA(Wedstrijden!AR499:AT499)&lt;&gt;0,6,"")</f>
        <v/>
      </c>
      <c r="DF417" s="44" t="str">
        <f t="shared" si="40"/>
        <v/>
      </c>
      <c r="DG417" s="44" t="str">
        <f>IF(Wedstrijden!AR499="x","L","")</f>
        <v/>
      </c>
      <c r="DH417" s="44" t="str">
        <f>IF(Wedstrijden!AS499="x","M","")</f>
        <v/>
      </c>
      <c r="DI417" s="44" t="str">
        <f>IF(Wedstrijden!AT499="x","Z","")</f>
        <v/>
      </c>
      <c r="DJ417" s="44" t="str">
        <f>IF(COUNTA(Wedstrijden!AU499:AW499)&lt;&gt;0,6,"")</f>
        <v/>
      </c>
      <c r="DK417" s="44" t="str">
        <f t="shared" si="41"/>
        <v/>
      </c>
      <c r="DL417" s="44" t="str">
        <f>IF(Wedstrijden!AU499="x","L","")</f>
        <v/>
      </c>
      <c r="DM417" s="44" t="str">
        <f>IF(Wedstrijden!AV499="x","M","")</f>
        <v/>
      </c>
      <c r="DN417" s="44" t="str">
        <f>IF(Wedstrijden!AW499="x","Z","")</f>
        <v/>
      </c>
    </row>
    <row r="418" spans="1:118" ht="15">
      <c r="A418" s="48" t="e">
        <f>Wedstrijden!#REF!</f>
        <v>#REF!</v>
      </c>
      <c r="B418" s="44">
        <f>IFERROR(VLOOKUP(Wedstrijden!E500,Wedstrijdlocaties!$B$2:$E$499,2,FALSE),"")</f>
        <v>849143</v>
      </c>
      <c r="C418" s="44" t="str">
        <f>Wedstrijden!F500</f>
        <v>Heiloo</v>
      </c>
      <c r="D418" s="44" t="str">
        <f>IFERROR(VLOOKUP(Wedstrijden!G500,Organisaties!$B$2:$C$501,2,FALSE),"")</f>
        <v>V50701</v>
      </c>
      <c r="E418" s="44" t="str">
        <f>IFERROR(VLOOKUP(Wedstrijden!G500,Organisaties!$B$2:$F$501,5,FALSE),"")</f>
        <v>V31007</v>
      </c>
      <c r="F418" s="44" t="str">
        <f>IF(Wedstrijden!BC500&lt;&gt;"",Wedstrijden!BC500,"")</f>
        <v>Avondwedstrijd dressuur</v>
      </c>
      <c r="G418" s="44">
        <f>IF(Wedstrijden!AY500="Indoor",1,0)</f>
        <v>0</v>
      </c>
      <c r="H418" s="44" t="str">
        <f>Wedstrijden!AZ500</f>
        <v>Onbeperkt</v>
      </c>
      <c r="I418" s="44">
        <f>IF(Wedstrijden!AX500="Nee",0,IF(Wedstrijden!AX500="Ja",1,""))</f>
        <v>0</v>
      </c>
      <c r="J418" s="44" t="str">
        <f>IF(Wedstrijden!BA500&lt;&gt;"",Wedstrijden!BA500,"")</f>
        <v>Avondwedstrijd</v>
      </c>
      <c r="W418" s="45"/>
      <c r="AE418" s="45"/>
      <c r="AN418" s="45"/>
      <c r="AU418" s="45"/>
      <c r="BA418" s="45"/>
      <c r="BE418" s="45"/>
      <c r="BJ418" s="44">
        <f>IF(COUNTA(Wedstrijden!I500:S500)&lt;&gt;0,1,"")</f>
        <v>1</v>
      </c>
      <c r="BK418" s="44">
        <f t="shared" si="36"/>
        <v>2</v>
      </c>
      <c r="BL418" s="44" t="str">
        <f>IF(Wedstrijden!I500="x","AA","")</f>
        <v/>
      </c>
      <c r="BM418" s="44" t="str">
        <f>IF(Wedstrijden!J500="x","A","")</f>
        <v/>
      </c>
      <c r="BN418" s="44" t="str">
        <f>IF(Wedstrijden!K500="x","B1","")</f>
        <v/>
      </c>
      <c r="BO418" s="44" t="str">
        <f>IF(Wedstrijden!L500="x","BB","")</f>
        <v>BB</v>
      </c>
      <c r="BP418" s="44" t="str">
        <f>IF(Wedstrijden!M500="x","B","")</f>
        <v>B</v>
      </c>
      <c r="BQ418" s="44" t="str">
        <f>IF(Wedstrijden!N500="x","L1","")</f>
        <v>L1</v>
      </c>
      <c r="BR418" s="44" t="str">
        <f>IF(Wedstrijden!O500="x","L2","")</f>
        <v>L2</v>
      </c>
      <c r="BS418" s="44" t="str">
        <f>IF(Wedstrijden!P500="x","M1","")</f>
        <v>M1</v>
      </c>
      <c r="BT418" s="44" t="str">
        <f>IF(Wedstrijden!Q500="x","M2","")</f>
        <v>M2</v>
      </c>
      <c r="BU418" s="44" t="str">
        <f>IF(Wedstrijden!R500="x","Z1","")</f>
        <v>Z1</v>
      </c>
      <c r="BV418" s="44" t="str">
        <f>IF(Wedstrijden!S500="x","Z2","")</f>
        <v>Z2</v>
      </c>
      <c r="BW418" s="44">
        <f>IF(COUNTA(Wedstrijden!T500:AB500)&lt;&gt;0,1,"")</f>
        <v>1</v>
      </c>
      <c r="BX418" s="44">
        <f t="shared" si="37"/>
        <v>1</v>
      </c>
      <c r="BY418" s="44" t="str">
        <f>IF(Wedstrijden!T500="x","BB","")</f>
        <v>BB</v>
      </c>
      <c r="BZ418" s="44" t="str">
        <f>IF(Wedstrijden!U500="x","B","")</f>
        <v>B</v>
      </c>
      <c r="CA418" s="44" t="str">
        <f>IF(Wedstrijden!V500="x","L1","")</f>
        <v>L1</v>
      </c>
      <c r="CB418" s="44" t="str">
        <f>IF(Wedstrijden!W500="x","L2","")</f>
        <v>L2</v>
      </c>
      <c r="CC418" s="44" t="str">
        <f>IF(Wedstrijden!X500="x","M1","")</f>
        <v>M1</v>
      </c>
      <c r="CD418" s="44" t="str">
        <f>IF(Wedstrijden!Y500="x","M2","")</f>
        <v>M2</v>
      </c>
      <c r="CE418" s="44" t="str">
        <f>IF(Wedstrijden!Z500="x","Z1","")</f>
        <v>Z1</v>
      </c>
      <c r="CF418" s="44" t="str">
        <f>IF(Wedstrijden!AA500="x","Z2","")</f>
        <v>Z2</v>
      </c>
      <c r="CG418" s="44" t="str">
        <f>IF(Wedstrijden!AB500="x","ZZL","")</f>
        <v>ZZL</v>
      </c>
      <c r="CL418" s="44" t="str">
        <f>IF(COUNTA(Wedstrijden!AC500:AJ500)&lt;&gt;0,2,"")</f>
        <v/>
      </c>
      <c r="CM418" s="44" t="str">
        <f t="shared" si="38"/>
        <v/>
      </c>
      <c r="CN418" s="44" t="str">
        <f>IF(Wedstrijden!AC500="x","AA","")</f>
        <v/>
      </c>
      <c r="CO418" s="44" t="str">
        <f>IF(Wedstrijden!AD500="x","A","")</f>
        <v/>
      </c>
      <c r="CP418" s="44" t="str">
        <f>IF(Wedstrijden!AE500="x","BB","")</f>
        <v/>
      </c>
      <c r="CQ418" s="44" t="str">
        <f>IF(Wedstrijden!AF500="x","B","")</f>
        <v/>
      </c>
      <c r="CR418" s="44" t="str">
        <f>IF(Wedstrijden!AG500="x","L","")</f>
        <v/>
      </c>
      <c r="CS418" s="44" t="str">
        <f>IF(Wedstrijden!AH500="x","M","")</f>
        <v/>
      </c>
      <c r="CT418" s="44" t="str">
        <f>IF(Wedstrijden!AI500="x","Z","")</f>
        <v/>
      </c>
      <c r="CU418" s="44" t="str">
        <f>IF(Wedstrijden!AJ500="x","ZZ","")</f>
        <v/>
      </c>
      <c r="CV418" s="44" t="str">
        <f>IF(COUNTA(Wedstrijden!AK500:AQ500)&lt;&gt;0,2,"")</f>
        <v/>
      </c>
      <c r="CW418" s="44" t="str">
        <f t="shared" si="39"/>
        <v/>
      </c>
      <c r="CX418" s="44" t="str">
        <f>IF(Wedstrijden!AK500="x","BB","")</f>
        <v/>
      </c>
      <c r="CY418" s="44" t="str">
        <f>IF(Wedstrijden!AL500="x","B","")</f>
        <v/>
      </c>
      <c r="CZ418" s="44" t="str">
        <f>IF(Wedstrijden!AM500="x","L","")</f>
        <v/>
      </c>
      <c r="DA418" s="44" t="str">
        <f>IF(Wedstrijden!AN500="x","M","")</f>
        <v/>
      </c>
      <c r="DB418" s="44" t="str">
        <f>IF(Wedstrijden!AO500="x","Z","")</f>
        <v/>
      </c>
      <c r="DC418" s="44" t="str">
        <f>IF(Wedstrijden!AP500="x","ZZ","")</f>
        <v/>
      </c>
      <c r="DD418" s="44" t="str">
        <f>IF(Wedstrijden!AQ500="x","1.40","")</f>
        <v/>
      </c>
      <c r="DE418" s="44" t="str">
        <f>IF(COUNTA(Wedstrijden!AR500:AT500)&lt;&gt;0,6,"")</f>
        <v/>
      </c>
      <c r="DF418" s="44" t="str">
        <f t="shared" si="40"/>
        <v/>
      </c>
      <c r="DG418" s="44" t="str">
        <f>IF(Wedstrijden!AR500="x","L","")</f>
        <v/>
      </c>
      <c r="DH418" s="44" t="str">
        <f>IF(Wedstrijden!AS500="x","M","")</f>
        <v/>
      </c>
      <c r="DI418" s="44" t="str">
        <f>IF(Wedstrijden!AT500="x","Z","")</f>
        <v/>
      </c>
      <c r="DJ418" s="44" t="str">
        <f>IF(COUNTA(Wedstrijden!AU500:AW500)&lt;&gt;0,6,"")</f>
        <v/>
      </c>
      <c r="DK418" s="44" t="str">
        <f t="shared" si="41"/>
        <v/>
      </c>
      <c r="DL418" s="44" t="str">
        <f>IF(Wedstrijden!AU500="x","L","")</f>
        <v/>
      </c>
      <c r="DM418" s="44" t="str">
        <f>IF(Wedstrijden!AV500="x","M","")</f>
        <v/>
      </c>
      <c r="DN418" s="44" t="str">
        <f>IF(Wedstrijden!AW500="x","Z","")</f>
        <v/>
      </c>
    </row>
    <row r="419" spans="1:118" ht="15">
      <c r="A419" s="48" t="e">
        <f>Wedstrijden!#REF!</f>
        <v>#REF!</v>
      </c>
      <c r="B419" s="44" t="str">
        <f>IFERROR(VLOOKUP(Wedstrijden!E501,Wedstrijdlocaties!$B$2:$E$499,2,FALSE),"")</f>
        <v>V12305</v>
      </c>
      <c r="C419" s="44" t="str">
        <f>Wedstrijden!F501</f>
        <v>Velsen-Zuid</v>
      </c>
      <c r="D419" s="44" t="str">
        <f>IFERROR(VLOOKUP(Wedstrijden!G501,Organisaties!$B$2:$C$501,2,FALSE),"")</f>
        <v>V51591</v>
      </c>
      <c r="E419" s="44" t="str">
        <f>IFERROR(VLOOKUP(Wedstrijden!G501,Organisaties!$B$2:$F$501,5,FALSE),"")</f>
        <v>V31007</v>
      </c>
      <c r="F419" s="44" t="str">
        <f>IF(Wedstrijden!BC501&lt;&gt;"",Wedstrijden!BC501,"")</f>
        <v/>
      </c>
      <c r="G419" s="44">
        <f>IF(Wedstrijden!AY501="Indoor",1,0)</f>
        <v>0</v>
      </c>
      <c r="H419" s="44">
        <f>Wedstrijden!AZ501</f>
        <v>0</v>
      </c>
      <c r="I419" s="44" t="str">
        <f>IF(Wedstrijden!AX501="Nee",0,IF(Wedstrijden!AX501="Ja",1,""))</f>
        <v/>
      </c>
      <c r="J419" s="44" t="str">
        <f>IF(Wedstrijden!BA501&lt;&gt;"",Wedstrijden!BA501,"")</f>
        <v/>
      </c>
      <c r="W419" s="45"/>
      <c r="AE419" s="45"/>
      <c r="AN419" s="45"/>
      <c r="AU419" s="45"/>
      <c r="BA419" s="45"/>
      <c r="BE419" s="45"/>
      <c r="BJ419" s="44">
        <f>IF(COUNTA(Wedstrijden!I501:S501)&lt;&gt;0,1,"")</f>
        <v>1</v>
      </c>
      <c r="BK419" s="44">
        <f t="shared" si="36"/>
        <v>2</v>
      </c>
      <c r="BL419" s="44" t="str">
        <f>IF(Wedstrijden!I501="x","AA","")</f>
        <v/>
      </c>
      <c r="BM419" s="44" t="str">
        <f>IF(Wedstrijden!J501="x","A","")</f>
        <v/>
      </c>
      <c r="BN419" s="44" t="str">
        <f>IF(Wedstrijden!K501="x","B1","")</f>
        <v/>
      </c>
      <c r="BO419" s="44" t="str">
        <f>IF(Wedstrijden!L501="x","BB","")</f>
        <v>BB</v>
      </c>
      <c r="BP419" s="44" t="str">
        <f>IF(Wedstrijden!M501="x","B","")</f>
        <v>B</v>
      </c>
      <c r="BQ419" s="44" t="str">
        <f>IF(Wedstrijden!N501="x","L1","")</f>
        <v>L1</v>
      </c>
      <c r="BR419" s="44" t="str">
        <f>IF(Wedstrijden!O501="x","L2","")</f>
        <v>L2</v>
      </c>
      <c r="BS419" s="44" t="str">
        <f>IF(Wedstrijden!P501="x","M1","")</f>
        <v>M1</v>
      </c>
      <c r="BT419" s="44" t="str">
        <f>IF(Wedstrijden!Q501="x","M2","")</f>
        <v>M2</v>
      </c>
      <c r="BU419" s="44" t="str">
        <f>IF(Wedstrijden!R501="x","Z1","")</f>
        <v>Z1</v>
      </c>
      <c r="BV419" s="44" t="str">
        <f>IF(Wedstrijden!S501="x","Z2","")</f>
        <v>Z2</v>
      </c>
      <c r="BW419" s="44">
        <f>IF(COUNTA(Wedstrijden!T501:AB501)&lt;&gt;0,1,"")</f>
        <v>1</v>
      </c>
      <c r="BX419" s="44">
        <f t="shared" si="37"/>
        <v>1</v>
      </c>
      <c r="BY419" s="44" t="str">
        <f>IF(Wedstrijden!T501="x","BB","")</f>
        <v/>
      </c>
      <c r="BZ419" s="44" t="str">
        <f>IF(Wedstrijden!U501="x","B","")</f>
        <v>B</v>
      </c>
      <c r="CA419" s="44" t="str">
        <f>IF(Wedstrijden!V501="x","L1","")</f>
        <v>L1</v>
      </c>
      <c r="CB419" s="44" t="str">
        <f>IF(Wedstrijden!W501="x","L2","")</f>
        <v>L2</v>
      </c>
      <c r="CC419" s="44" t="str">
        <f>IF(Wedstrijden!X501="x","M1","")</f>
        <v>M1</v>
      </c>
      <c r="CD419" s="44" t="str">
        <f>IF(Wedstrijden!Y501="x","M2","")</f>
        <v>M2</v>
      </c>
      <c r="CE419" s="44" t="str">
        <f>IF(Wedstrijden!Z501="x","Z1","")</f>
        <v>Z1</v>
      </c>
      <c r="CF419" s="44" t="str">
        <f>IF(Wedstrijden!AA501="x","Z2","")</f>
        <v>Z2</v>
      </c>
      <c r="CG419" s="44" t="str">
        <f>IF(Wedstrijden!AB501="x","ZZL","")</f>
        <v>ZZL</v>
      </c>
      <c r="CL419" s="44" t="str">
        <f>IF(COUNTA(Wedstrijden!AC501:AJ501)&lt;&gt;0,2,"")</f>
        <v/>
      </c>
      <c r="CM419" s="44" t="str">
        <f t="shared" si="38"/>
        <v/>
      </c>
      <c r="CN419" s="44" t="str">
        <f>IF(Wedstrijden!AC501="x","AA","")</f>
        <v/>
      </c>
      <c r="CO419" s="44" t="str">
        <f>IF(Wedstrijden!AD501="x","A","")</f>
        <v/>
      </c>
      <c r="CP419" s="44" t="str">
        <f>IF(Wedstrijden!AE501="x","BB","")</f>
        <v/>
      </c>
      <c r="CQ419" s="44" t="str">
        <f>IF(Wedstrijden!AF501="x","B","")</f>
        <v/>
      </c>
      <c r="CR419" s="44" t="str">
        <f>IF(Wedstrijden!AG501="x","L","")</f>
        <v/>
      </c>
      <c r="CS419" s="44" t="str">
        <f>IF(Wedstrijden!AH501="x","M","")</f>
        <v/>
      </c>
      <c r="CT419" s="44" t="str">
        <f>IF(Wedstrijden!AI501="x","Z","")</f>
        <v/>
      </c>
      <c r="CU419" s="44" t="str">
        <f>IF(Wedstrijden!AJ501="x","ZZ","")</f>
        <v/>
      </c>
      <c r="CV419" s="44" t="str">
        <f>IF(COUNTA(Wedstrijden!AK501:AQ501)&lt;&gt;0,2,"")</f>
        <v/>
      </c>
      <c r="CW419" s="44" t="str">
        <f t="shared" si="39"/>
        <v/>
      </c>
      <c r="CX419" s="44" t="str">
        <f>IF(Wedstrijden!AK501="x","BB","")</f>
        <v/>
      </c>
      <c r="CY419" s="44" t="str">
        <f>IF(Wedstrijden!AL501="x","B","")</f>
        <v/>
      </c>
      <c r="CZ419" s="44" t="str">
        <f>IF(Wedstrijden!AM501="x","L","")</f>
        <v/>
      </c>
      <c r="DA419" s="44" t="str">
        <f>IF(Wedstrijden!AN501="x","M","")</f>
        <v/>
      </c>
      <c r="DB419" s="44" t="str">
        <f>IF(Wedstrijden!AO501="x","Z","")</f>
        <v/>
      </c>
      <c r="DC419" s="44" t="str">
        <f>IF(Wedstrijden!AP501="x","ZZ","")</f>
        <v/>
      </c>
      <c r="DD419" s="44" t="str">
        <f>IF(Wedstrijden!AQ501="x","1.40","")</f>
        <v/>
      </c>
      <c r="DE419" s="44" t="str">
        <f>IF(COUNTA(Wedstrijden!AR501:AT501)&lt;&gt;0,6,"")</f>
        <v/>
      </c>
      <c r="DF419" s="44" t="str">
        <f t="shared" si="40"/>
        <v/>
      </c>
      <c r="DG419" s="44" t="str">
        <f>IF(Wedstrijden!AR501="x","L","")</f>
        <v/>
      </c>
      <c r="DH419" s="44" t="str">
        <f>IF(Wedstrijden!AS501="x","M","")</f>
        <v/>
      </c>
      <c r="DI419" s="44" t="str">
        <f>IF(Wedstrijden!AT501="x","Z","")</f>
        <v/>
      </c>
      <c r="DJ419" s="44" t="str">
        <f>IF(COUNTA(Wedstrijden!AU501:AW501)&lt;&gt;0,6,"")</f>
        <v/>
      </c>
      <c r="DK419" s="44" t="str">
        <f t="shared" si="41"/>
        <v/>
      </c>
      <c r="DL419" s="44" t="str">
        <f>IF(Wedstrijden!AU501="x","L","")</f>
        <v/>
      </c>
      <c r="DM419" s="44" t="str">
        <f>IF(Wedstrijden!AV501="x","M","")</f>
        <v/>
      </c>
      <c r="DN419" s="44" t="str">
        <f>IF(Wedstrijden!AW501="x","Z","")</f>
        <v/>
      </c>
    </row>
    <row r="420" spans="1:118" ht="15">
      <c r="A420" s="48" t="e">
        <f>Wedstrijden!#REF!</f>
        <v>#REF!</v>
      </c>
      <c r="B420" s="44">
        <f>IFERROR(VLOOKUP(Wedstrijden!E502,Wedstrijdlocaties!$B$2:$E$499,2,FALSE),"")</f>
        <v>927883</v>
      </c>
      <c r="C420" s="44" t="str">
        <f>Wedstrijden!F502</f>
        <v>heemskerk</v>
      </c>
      <c r="D420" s="44" t="str">
        <f>IFERROR(VLOOKUP(Wedstrijden!G502,Organisaties!$B$2:$C$501,2,FALSE),"")</f>
        <v>V50698</v>
      </c>
      <c r="E420" s="44" t="str">
        <f>IFERROR(VLOOKUP(Wedstrijden!G502,Organisaties!$B$2:$F$501,5,FALSE),"")</f>
        <v>V31007</v>
      </c>
      <c r="F420" s="44" t="str">
        <f>IF(Wedstrijden!BC502&lt;&gt;"",Wedstrijden!BC502,"")</f>
        <v/>
      </c>
      <c r="G420" s="44">
        <f>IF(Wedstrijden!AY502="Indoor",1,0)</f>
        <v>0</v>
      </c>
      <c r="H420" s="44">
        <f>Wedstrijden!AZ502</f>
        <v>0</v>
      </c>
      <c r="I420" s="44" t="str">
        <f>IF(Wedstrijden!AX502="Nee",0,IF(Wedstrijden!AX502="Ja",1,""))</f>
        <v/>
      </c>
      <c r="J420" s="44" t="str">
        <f>IF(Wedstrijden!BA502&lt;&gt;"",Wedstrijden!BA502,"")</f>
        <v/>
      </c>
      <c r="W420" s="45"/>
      <c r="AE420" s="45"/>
      <c r="AN420" s="45"/>
      <c r="AU420" s="45"/>
      <c r="BA420" s="45"/>
      <c r="BE420" s="45"/>
      <c r="BJ420" s="44" t="str">
        <f>IF(COUNTA(Wedstrijden!I502:S502)&lt;&gt;0,1,"")</f>
        <v/>
      </c>
      <c r="BK420" s="44" t="str">
        <f t="shared" si="36"/>
        <v/>
      </c>
      <c r="BL420" s="44" t="str">
        <f>IF(Wedstrijden!I502="x","AA","")</f>
        <v/>
      </c>
      <c r="BM420" s="44" t="str">
        <f>IF(Wedstrijden!J502="x","A","")</f>
        <v/>
      </c>
      <c r="BN420" s="44" t="str">
        <f>IF(Wedstrijden!K502="x","B1","")</f>
        <v/>
      </c>
      <c r="BO420" s="44" t="str">
        <f>IF(Wedstrijden!L502="x","BB","")</f>
        <v/>
      </c>
      <c r="BP420" s="44" t="str">
        <f>IF(Wedstrijden!M502="x","B","")</f>
        <v/>
      </c>
      <c r="BQ420" s="44" t="str">
        <f>IF(Wedstrijden!N502="x","L1","")</f>
        <v/>
      </c>
      <c r="BR420" s="44" t="str">
        <f>IF(Wedstrijden!O502="x","L2","")</f>
        <v/>
      </c>
      <c r="BS420" s="44" t="str">
        <f>IF(Wedstrijden!P502="x","M1","")</f>
        <v/>
      </c>
      <c r="BT420" s="44" t="str">
        <f>IF(Wedstrijden!Q502="x","M2","")</f>
        <v/>
      </c>
      <c r="BU420" s="44" t="str">
        <f>IF(Wedstrijden!R502="x","Z1","")</f>
        <v/>
      </c>
      <c r="BV420" s="44" t="str">
        <f>IF(Wedstrijden!S502="x","Z2","")</f>
        <v/>
      </c>
      <c r="BW420" s="44">
        <f>IF(COUNTA(Wedstrijden!T502:AB502)&lt;&gt;0,1,"")</f>
        <v>1</v>
      </c>
      <c r="BX420" s="44">
        <f t="shared" si="37"/>
        <v>1</v>
      </c>
      <c r="BY420" s="44" t="str">
        <f>IF(Wedstrijden!T502="x","BB","")</f>
        <v/>
      </c>
      <c r="BZ420" s="44" t="str">
        <f>IF(Wedstrijden!U502="x","B","")</f>
        <v>B</v>
      </c>
      <c r="CA420" s="44" t="str">
        <f>IF(Wedstrijden!V502="x","L1","")</f>
        <v>L1</v>
      </c>
      <c r="CB420" s="44" t="str">
        <f>IF(Wedstrijden!W502="x","L2","")</f>
        <v>L2</v>
      </c>
      <c r="CC420" s="44" t="str">
        <f>IF(Wedstrijden!X502="x","M1","")</f>
        <v>M1</v>
      </c>
      <c r="CD420" s="44" t="str">
        <f>IF(Wedstrijden!Y502="x","M2","")</f>
        <v>M2</v>
      </c>
      <c r="CE420" s="44" t="str">
        <f>IF(Wedstrijden!Z502="x","Z1","")</f>
        <v>Z1</v>
      </c>
      <c r="CF420" s="44" t="str">
        <f>IF(Wedstrijden!AA502="x","Z2","")</f>
        <v>Z2</v>
      </c>
      <c r="CG420" s="44" t="str">
        <f>IF(Wedstrijden!AB502="x","ZZL","")</f>
        <v/>
      </c>
      <c r="CL420" s="44" t="str">
        <f>IF(COUNTA(Wedstrijden!AC502:AJ502)&lt;&gt;0,2,"")</f>
        <v/>
      </c>
      <c r="CM420" s="44" t="str">
        <f t="shared" si="38"/>
        <v/>
      </c>
      <c r="CN420" s="44" t="str">
        <f>IF(Wedstrijden!AC502="x","AA","")</f>
        <v/>
      </c>
      <c r="CO420" s="44" t="str">
        <f>IF(Wedstrijden!AD502="x","A","")</f>
        <v/>
      </c>
      <c r="CP420" s="44" t="str">
        <f>IF(Wedstrijden!AE502="x","BB","")</f>
        <v/>
      </c>
      <c r="CQ420" s="44" t="str">
        <f>IF(Wedstrijden!AF502="x","B","")</f>
        <v/>
      </c>
      <c r="CR420" s="44" t="str">
        <f>IF(Wedstrijden!AG502="x","L","")</f>
        <v/>
      </c>
      <c r="CS420" s="44" t="str">
        <f>IF(Wedstrijden!AH502="x","M","")</f>
        <v/>
      </c>
      <c r="CT420" s="44" t="str">
        <f>IF(Wedstrijden!AI502="x","Z","")</f>
        <v/>
      </c>
      <c r="CU420" s="44" t="str">
        <f>IF(Wedstrijden!AJ502="x","ZZ","")</f>
        <v/>
      </c>
      <c r="CV420" s="44" t="str">
        <f>IF(COUNTA(Wedstrijden!AK502:AQ502)&lt;&gt;0,2,"")</f>
        <v/>
      </c>
      <c r="CW420" s="44" t="str">
        <f t="shared" si="39"/>
        <v/>
      </c>
      <c r="CX420" s="44" t="str">
        <f>IF(Wedstrijden!AK502="x","BB","")</f>
        <v/>
      </c>
      <c r="CY420" s="44" t="str">
        <f>IF(Wedstrijden!AL502="x","B","")</f>
        <v/>
      </c>
      <c r="CZ420" s="44" t="str">
        <f>IF(Wedstrijden!AM502="x","L","")</f>
        <v/>
      </c>
      <c r="DA420" s="44" t="str">
        <f>IF(Wedstrijden!AN502="x","M","")</f>
        <v/>
      </c>
      <c r="DB420" s="44" t="str">
        <f>IF(Wedstrijden!AO502="x","Z","")</f>
        <v/>
      </c>
      <c r="DC420" s="44" t="str">
        <f>IF(Wedstrijden!AP502="x","ZZ","")</f>
        <v/>
      </c>
      <c r="DD420" s="44" t="str">
        <f>IF(Wedstrijden!AQ502="x","1.40","")</f>
        <v/>
      </c>
      <c r="DE420" s="44" t="str">
        <f>IF(COUNTA(Wedstrijden!AR502:AT502)&lt;&gt;0,6,"")</f>
        <v/>
      </c>
      <c r="DF420" s="44" t="str">
        <f t="shared" si="40"/>
        <v/>
      </c>
      <c r="DG420" s="44" t="str">
        <f>IF(Wedstrijden!AR502="x","L","")</f>
        <v/>
      </c>
      <c r="DH420" s="44" t="str">
        <f>IF(Wedstrijden!AS502="x","M","")</f>
        <v/>
      </c>
      <c r="DI420" s="44" t="str">
        <f>IF(Wedstrijden!AT502="x","Z","")</f>
        <v/>
      </c>
      <c r="DJ420" s="44" t="str">
        <f>IF(COUNTA(Wedstrijden!AU502:AW502)&lt;&gt;0,6,"")</f>
        <v/>
      </c>
      <c r="DK420" s="44" t="str">
        <f t="shared" si="41"/>
        <v/>
      </c>
      <c r="DL420" s="44" t="str">
        <f>IF(Wedstrijden!AU502="x","L","")</f>
        <v/>
      </c>
      <c r="DM420" s="44" t="str">
        <f>IF(Wedstrijden!AV502="x","M","")</f>
        <v/>
      </c>
      <c r="DN420" s="44" t="str">
        <f>IF(Wedstrijden!AW502="x","Z","")</f>
        <v/>
      </c>
    </row>
    <row r="421" spans="1:118" ht="15">
      <c r="A421" s="48" t="e">
        <f>Wedstrijden!#REF!</f>
        <v>#REF!</v>
      </c>
      <c r="B421" s="44" t="str">
        <f>IFERROR(VLOOKUP(Wedstrijden!E503,Wedstrijdlocaties!$B$2:$E$499,2,FALSE),"")</f>
        <v>V12124</v>
      </c>
      <c r="C421" s="44" t="str">
        <f>Wedstrijden!F503</f>
        <v>Assendelft</v>
      </c>
      <c r="D421" s="44" t="str">
        <f>IFERROR(VLOOKUP(Wedstrijden!G503,Organisaties!$B$2:$C$501,2,FALSE),"")</f>
        <v>V60339</v>
      </c>
      <c r="E421" s="44" t="str">
        <f>IFERROR(VLOOKUP(Wedstrijden!G503,Organisaties!$B$2:$F$501,5,FALSE),"")</f>
        <v>V31007</v>
      </c>
      <c r="F421" s="44" t="str">
        <f>IF(Wedstrijden!BC503&lt;&gt;"",Wedstrijden!BC503,"")</f>
        <v/>
      </c>
      <c r="G421" s="44">
        <f>IF(Wedstrijden!AY503="Indoor",1,0)</f>
        <v>0</v>
      </c>
      <c r="H421" s="44">
        <f>Wedstrijden!AZ503</f>
        <v>0</v>
      </c>
      <c r="I421" s="44" t="str">
        <f>IF(Wedstrijden!AX503="Nee",0,IF(Wedstrijden!AX503="Ja",1,""))</f>
        <v/>
      </c>
      <c r="J421" s="44" t="str">
        <f>IF(Wedstrijden!BA503&lt;&gt;"",Wedstrijden!BA503,"")</f>
        <v/>
      </c>
      <c r="W421" s="45"/>
      <c r="AE421" s="45"/>
      <c r="AN421" s="45"/>
      <c r="AU421" s="45"/>
      <c r="BA421" s="45"/>
      <c r="BE421" s="45"/>
      <c r="BJ421" s="44">
        <f>IF(COUNTA(Wedstrijden!I503:S503)&lt;&gt;0,1,"")</f>
        <v>1</v>
      </c>
      <c r="BK421" s="44">
        <f t="shared" si="36"/>
        <v>2</v>
      </c>
      <c r="BL421" s="44" t="str">
        <f>IF(Wedstrijden!I503="x","AA","")</f>
        <v/>
      </c>
      <c r="BM421" s="44" t="str">
        <f>IF(Wedstrijden!J503="x","A","")</f>
        <v/>
      </c>
      <c r="BN421" s="44" t="str">
        <f>IF(Wedstrijden!K503="x","B1","")</f>
        <v/>
      </c>
      <c r="BO421" s="44" t="str">
        <f>IF(Wedstrijden!L503="x","BB","")</f>
        <v>BB</v>
      </c>
      <c r="BP421" s="44" t="str">
        <f>IF(Wedstrijden!M503="x","B","")</f>
        <v>B</v>
      </c>
      <c r="BQ421" s="44" t="str">
        <f>IF(Wedstrijden!N503="x","L1","")</f>
        <v>L1</v>
      </c>
      <c r="BR421" s="44" t="str">
        <f>IF(Wedstrijden!O503="x","L2","")</f>
        <v>L2</v>
      </c>
      <c r="BS421" s="44" t="str">
        <f>IF(Wedstrijden!P503="x","M1","")</f>
        <v>M1</v>
      </c>
      <c r="BT421" s="44" t="str">
        <f>IF(Wedstrijden!Q503="x","M2","")</f>
        <v>M2</v>
      </c>
      <c r="BU421" s="44" t="str">
        <f>IF(Wedstrijden!R503="x","Z1","")</f>
        <v/>
      </c>
      <c r="BV421" s="44" t="str">
        <f>IF(Wedstrijden!S503="x","Z2","")</f>
        <v/>
      </c>
      <c r="BW421" s="44">
        <f>IF(COUNTA(Wedstrijden!T503:AB503)&lt;&gt;0,1,"")</f>
        <v>1</v>
      </c>
      <c r="BX421" s="44">
        <f t="shared" si="37"/>
        <v>1</v>
      </c>
      <c r="BY421" s="44" t="str">
        <f>IF(Wedstrijden!T503="x","BB","")</f>
        <v>BB</v>
      </c>
      <c r="BZ421" s="44" t="str">
        <f>IF(Wedstrijden!U503="x","B","")</f>
        <v>B</v>
      </c>
      <c r="CA421" s="44" t="str">
        <f>IF(Wedstrijden!V503="x","L1","")</f>
        <v>L1</v>
      </c>
      <c r="CB421" s="44" t="str">
        <f>IF(Wedstrijden!W503="x","L2","")</f>
        <v>L2</v>
      </c>
      <c r="CC421" s="44" t="str">
        <f>IF(Wedstrijden!X503="x","M1","")</f>
        <v>M1</v>
      </c>
      <c r="CD421" s="44" t="str">
        <f>IF(Wedstrijden!Y503="x","M2","")</f>
        <v>M2</v>
      </c>
      <c r="CE421" s="44" t="str">
        <f>IF(Wedstrijden!Z503="x","Z1","")</f>
        <v/>
      </c>
      <c r="CF421" s="44" t="str">
        <f>IF(Wedstrijden!AA503="x","Z2","")</f>
        <v/>
      </c>
      <c r="CG421" s="44" t="str">
        <f>IF(Wedstrijden!AB503="x","ZZL","")</f>
        <v/>
      </c>
      <c r="CL421" s="44" t="str">
        <f>IF(COUNTA(Wedstrijden!AC503:AJ503)&lt;&gt;0,2,"")</f>
        <v/>
      </c>
      <c r="CM421" s="44" t="str">
        <f t="shared" si="38"/>
        <v/>
      </c>
      <c r="CN421" s="44" t="str">
        <f>IF(Wedstrijden!AC503="x","AA","")</f>
        <v/>
      </c>
      <c r="CO421" s="44" t="str">
        <f>IF(Wedstrijden!AD503="x","A","")</f>
        <v/>
      </c>
      <c r="CP421" s="44" t="str">
        <f>IF(Wedstrijden!AE503="x","BB","")</f>
        <v/>
      </c>
      <c r="CQ421" s="44" t="str">
        <f>IF(Wedstrijden!AF503="x","B","")</f>
        <v/>
      </c>
      <c r="CR421" s="44" t="str">
        <f>IF(Wedstrijden!AG503="x","L","")</f>
        <v/>
      </c>
      <c r="CS421" s="44" t="str">
        <f>IF(Wedstrijden!AH503="x","M","")</f>
        <v/>
      </c>
      <c r="CT421" s="44" t="str">
        <f>IF(Wedstrijden!AI503="x","Z","")</f>
        <v/>
      </c>
      <c r="CU421" s="44" t="str">
        <f>IF(Wedstrijden!AJ503="x","ZZ","")</f>
        <v/>
      </c>
      <c r="CV421" s="44" t="str">
        <f>IF(COUNTA(Wedstrijden!AK503:AQ503)&lt;&gt;0,2,"")</f>
        <v/>
      </c>
      <c r="CW421" s="44" t="str">
        <f t="shared" si="39"/>
        <v/>
      </c>
      <c r="CX421" s="44" t="str">
        <f>IF(Wedstrijden!AK503="x","BB","")</f>
        <v/>
      </c>
      <c r="CY421" s="44" t="str">
        <f>IF(Wedstrijden!AL503="x","B","")</f>
        <v/>
      </c>
      <c r="CZ421" s="44" t="str">
        <f>IF(Wedstrijden!AM503="x","L","")</f>
        <v/>
      </c>
      <c r="DA421" s="44" t="str">
        <f>IF(Wedstrijden!AN503="x","M","")</f>
        <v/>
      </c>
      <c r="DB421" s="44" t="str">
        <f>IF(Wedstrijden!AO503="x","Z","")</f>
        <v/>
      </c>
      <c r="DC421" s="44" t="str">
        <f>IF(Wedstrijden!AP503="x","ZZ","")</f>
        <v/>
      </c>
      <c r="DD421" s="44" t="str">
        <f>IF(Wedstrijden!AQ503="x","1.40","")</f>
        <v/>
      </c>
      <c r="DE421" s="44" t="str">
        <f>IF(COUNTA(Wedstrijden!AR503:AT503)&lt;&gt;0,6,"")</f>
        <v/>
      </c>
      <c r="DF421" s="44" t="str">
        <f t="shared" si="40"/>
        <v/>
      </c>
      <c r="DG421" s="44" t="str">
        <f>IF(Wedstrijden!AR503="x","L","")</f>
        <v/>
      </c>
      <c r="DH421" s="44" t="str">
        <f>IF(Wedstrijden!AS503="x","M","")</f>
        <v/>
      </c>
      <c r="DI421" s="44" t="str">
        <f>IF(Wedstrijden!AT503="x","Z","")</f>
        <v/>
      </c>
      <c r="DJ421" s="44" t="str">
        <f>IF(COUNTA(Wedstrijden!AU503:AW503)&lt;&gt;0,6,"")</f>
        <v/>
      </c>
      <c r="DK421" s="44" t="str">
        <f t="shared" si="41"/>
        <v/>
      </c>
      <c r="DL421" s="44" t="str">
        <f>IF(Wedstrijden!AU503="x","L","")</f>
        <v/>
      </c>
      <c r="DM421" s="44" t="str">
        <f>IF(Wedstrijden!AV503="x","M","")</f>
        <v/>
      </c>
      <c r="DN421" s="44" t="str">
        <f>IF(Wedstrijden!AW503="x","Z","")</f>
        <v/>
      </c>
    </row>
    <row r="422" spans="1:118" ht="15">
      <c r="A422" s="48" t="e">
        <f>Wedstrijden!#REF!</f>
        <v>#REF!</v>
      </c>
      <c r="B422" s="44">
        <f>IFERROR(VLOOKUP(Wedstrijden!E508,Wedstrijdlocaties!$B$2:$E$499,2,FALSE),"")</f>
        <v>927555</v>
      </c>
      <c r="C422" s="44" t="str">
        <f>Wedstrijden!F508</f>
        <v>Beinsdorp</v>
      </c>
      <c r="D422" s="44">
        <f>IFERROR(VLOOKUP(Wedstrijden!G508,Organisaties!$B$2:$C$501,2,FALSE),"")</f>
        <v>756810</v>
      </c>
      <c r="E422" s="44" t="str">
        <f>IFERROR(VLOOKUP(Wedstrijden!G508,Organisaties!$B$2:$F$501,5,FALSE),"")</f>
        <v>V31007</v>
      </c>
      <c r="F422" s="44" t="str">
        <f>IF(Wedstrijden!BC508&lt;&gt;"",Wedstrijden!BC508,"")</f>
        <v/>
      </c>
      <c r="G422" s="44">
        <f>IF(Wedstrijden!AY508="Indoor",1,0)</f>
        <v>0</v>
      </c>
      <c r="H422" s="44">
        <f>Wedstrijden!AZ508</f>
        <v>0</v>
      </c>
      <c r="I422" s="44" t="str">
        <f>IF(Wedstrijden!AX508="Nee",0,IF(Wedstrijden!AX508="Ja",1,""))</f>
        <v/>
      </c>
      <c r="J422" s="44" t="str">
        <f>IF(Wedstrijden!BA508&lt;&gt;"",Wedstrijden!BA508,"")</f>
        <v/>
      </c>
      <c r="W422" s="45"/>
      <c r="AE422" s="45"/>
      <c r="AN422" s="45"/>
      <c r="AU422" s="45"/>
      <c r="BA422" s="45"/>
      <c r="BE422" s="45"/>
      <c r="BJ422" s="44">
        <f>IF(COUNTA(Wedstrijden!I508:S508)&lt;&gt;0,1,"")</f>
        <v>1</v>
      </c>
      <c r="BK422" s="44">
        <f t="shared" si="36"/>
        <v>2</v>
      </c>
      <c r="BL422" s="44" t="str">
        <f>IF(Wedstrijden!I508="x","AA","")</f>
        <v/>
      </c>
      <c r="BM422" s="44" t="str">
        <f>IF(Wedstrijden!J508="x","A","")</f>
        <v/>
      </c>
      <c r="BN422" s="44" t="str">
        <f>IF(Wedstrijden!K508="x","B1","")</f>
        <v/>
      </c>
      <c r="BO422" s="44" t="str">
        <f>IF(Wedstrijden!L508="x","BB","")</f>
        <v/>
      </c>
      <c r="BP422" s="44" t="str">
        <f>IF(Wedstrijden!M508="x","B","")</f>
        <v>B</v>
      </c>
      <c r="BQ422" s="44" t="str">
        <f>IF(Wedstrijden!N508="x","L1","")</f>
        <v>L1</v>
      </c>
      <c r="BR422" s="44" t="str">
        <f>IF(Wedstrijden!O508="x","L2","")</f>
        <v>L2</v>
      </c>
      <c r="BS422" s="44" t="str">
        <f>IF(Wedstrijden!P508="x","M1","")</f>
        <v>M1</v>
      </c>
      <c r="BT422" s="44" t="str">
        <f>IF(Wedstrijden!Q508="x","M2","")</f>
        <v>M2</v>
      </c>
      <c r="BU422" s="44" t="str">
        <f>IF(Wedstrijden!R508="x","Z1","")</f>
        <v/>
      </c>
      <c r="BV422" s="44" t="str">
        <f>IF(Wedstrijden!S508="x","Z2","")</f>
        <v/>
      </c>
      <c r="BW422" s="44">
        <f>IF(COUNTA(Wedstrijden!T508:AB508)&lt;&gt;0,1,"")</f>
        <v>1</v>
      </c>
      <c r="BX422" s="44">
        <f t="shared" si="37"/>
        <v>1</v>
      </c>
      <c r="BY422" s="44" t="str">
        <f>IF(Wedstrijden!T508="x","BB","")</f>
        <v/>
      </c>
      <c r="BZ422" s="44" t="str">
        <f>IF(Wedstrijden!U508="x","B","")</f>
        <v>B</v>
      </c>
      <c r="CA422" s="44" t="str">
        <f>IF(Wedstrijden!V508="x","L1","")</f>
        <v>L1</v>
      </c>
      <c r="CB422" s="44" t="str">
        <f>IF(Wedstrijden!W508="x","L2","")</f>
        <v>L2</v>
      </c>
      <c r="CC422" s="44" t="str">
        <f>IF(Wedstrijden!X508="x","M1","")</f>
        <v>M1</v>
      </c>
      <c r="CD422" s="44" t="str">
        <f>IF(Wedstrijden!Y508="x","M2","")</f>
        <v>M2</v>
      </c>
      <c r="CE422" s="44" t="str">
        <f>IF(Wedstrijden!Z508="x","Z1","")</f>
        <v/>
      </c>
      <c r="CF422" s="44" t="str">
        <f>IF(Wedstrijden!AA508="x","Z2","")</f>
        <v/>
      </c>
      <c r="CG422" s="44" t="str">
        <f>IF(Wedstrijden!AB508="x","ZZL","")</f>
        <v/>
      </c>
      <c r="CL422" s="44" t="str">
        <f>IF(COUNTA(Wedstrijden!AC508:AJ508)&lt;&gt;0,2,"")</f>
        <v/>
      </c>
      <c r="CM422" s="44" t="str">
        <f t="shared" si="38"/>
        <v/>
      </c>
      <c r="CN422" s="44" t="str">
        <f>IF(Wedstrijden!AC508="x","AA","")</f>
        <v/>
      </c>
      <c r="CO422" s="44" t="str">
        <f>IF(Wedstrijden!AD508="x","A","")</f>
        <v/>
      </c>
      <c r="CP422" s="44" t="str">
        <f>IF(Wedstrijden!AE508="x","BB","")</f>
        <v/>
      </c>
      <c r="CQ422" s="44" t="str">
        <f>IF(Wedstrijden!AF508="x","B","")</f>
        <v/>
      </c>
      <c r="CR422" s="44" t="str">
        <f>IF(Wedstrijden!AG508="x","L","")</f>
        <v/>
      </c>
      <c r="CS422" s="44" t="str">
        <f>IF(Wedstrijden!AH508="x","M","")</f>
        <v/>
      </c>
      <c r="CT422" s="44" t="str">
        <f>IF(Wedstrijden!AI508="x","Z","")</f>
        <v/>
      </c>
      <c r="CU422" s="44" t="str">
        <f>IF(Wedstrijden!AJ508="x","ZZ","")</f>
        <v/>
      </c>
      <c r="CV422" s="44" t="str">
        <f>IF(COUNTA(Wedstrijden!AK508:AQ508)&lt;&gt;0,2,"")</f>
        <v/>
      </c>
      <c r="CW422" s="44" t="str">
        <f t="shared" si="39"/>
        <v/>
      </c>
      <c r="CX422" s="44" t="str">
        <f>IF(Wedstrijden!AK508="x","BB","")</f>
        <v/>
      </c>
      <c r="CY422" s="44" t="str">
        <f>IF(Wedstrijden!AL508="x","B","")</f>
        <v/>
      </c>
      <c r="CZ422" s="44" t="str">
        <f>IF(Wedstrijden!AM508="x","L","")</f>
        <v/>
      </c>
      <c r="DA422" s="44" t="str">
        <f>IF(Wedstrijden!AN508="x","M","")</f>
        <v/>
      </c>
      <c r="DB422" s="44" t="str">
        <f>IF(Wedstrijden!AO508="x","Z","")</f>
        <v/>
      </c>
      <c r="DC422" s="44" t="str">
        <f>IF(Wedstrijden!AP508="x","ZZ","")</f>
        <v/>
      </c>
      <c r="DD422" s="44" t="str">
        <f>IF(Wedstrijden!AQ508="x","1.40","")</f>
        <v/>
      </c>
      <c r="DE422" s="44" t="str">
        <f>IF(COUNTA(Wedstrijden!AR508:AT508)&lt;&gt;0,6,"")</f>
        <v/>
      </c>
      <c r="DF422" s="44" t="str">
        <f t="shared" si="40"/>
        <v/>
      </c>
      <c r="DG422" s="44" t="str">
        <f>IF(Wedstrijden!AR508="x","L","")</f>
        <v/>
      </c>
      <c r="DH422" s="44" t="str">
        <f>IF(Wedstrijden!AS508="x","M","")</f>
        <v/>
      </c>
      <c r="DI422" s="44" t="str">
        <f>IF(Wedstrijden!AT508="x","Z","")</f>
        <v/>
      </c>
      <c r="DJ422" s="44" t="str">
        <f>IF(COUNTA(Wedstrijden!AU508:AW508)&lt;&gt;0,6,"")</f>
        <v/>
      </c>
      <c r="DK422" s="44" t="str">
        <f t="shared" si="41"/>
        <v/>
      </c>
      <c r="DL422" s="44" t="str">
        <f>IF(Wedstrijden!AU508="x","L","")</f>
        <v/>
      </c>
      <c r="DM422" s="44" t="str">
        <f>IF(Wedstrijden!AV508="x","M","")</f>
        <v/>
      </c>
      <c r="DN422" s="44" t="str">
        <f>IF(Wedstrijden!AW508="x","Z","")</f>
        <v/>
      </c>
    </row>
    <row r="423" spans="1:118" ht="15">
      <c r="A423" s="48" t="e">
        <f>Wedstrijden!#REF!</f>
        <v>#REF!</v>
      </c>
      <c r="B423" s="44">
        <f>IFERROR(VLOOKUP(Wedstrijden!E509,Wedstrijdlocaties!$B$2:$E$499,2,FALSE),"")</f>
        <v>927897</v>
      </c>
      <c r="C423" s="44" t="str">
        <f>Wedstrijden!F509</f>
        <v>Aerdenhout</v>
      </c>
      <c r="D423" s="44" t="str">
        <f>IFERROR(VLOOKUP(Wedstrijden!G509,Organisaties!$B$2:$C$501,2,FALSE),"")</f>
        <v>V60185</v>
      </c>
      <c r="E423" s="44" t="str">
        <f>IFERROR(VLOOKUP(Wedstrijden!G509,Organisaties!$B$2:$F$501,5,FALSE),"")</f>
        <v>V31007</v>
      </c>
      <c r="F423" s="44" t="str">
        <f>IF(Wedstrijden!BC509&lt;&gt;"",Wedstrijden!BC509,"")</f>
        <v/>
      </c>
      <c r="G423" s="44">
        <f>IF(Wedstrijden!AY509="Indoor",1,0)</f>
        <v>0</v>
      </c>
      <c r="H423" s="44">
        <f>Wedstrijden!AZ509</f>
        <v>0</v>
      </c>
      <c r="I423" s="44" t="str">
        <f>IF(Wedstrijden!AX509="Nee",0,IF(Wedstrijden!AX509="Ja",1,""))</f>
        <v/>
      </c>
      <c r="J423" s="44" t="str">
        <f>IF(Wedstrijden!BA509&lt;&gt;"",Wedstrijden!BA509,"")</f>
        <v/>
      </c>
      <c r="W423" s="45"/>
      <c r="AE423" s="45"/>
      <c r="AN423" s="45"/>
      <c r="AU423" s="45"/>
      <c r="BA423" s="45"/>
      <c r="BE423" s="45"/>
      <c r="BJ423" s="44">
        <f>IF(COUNTA(Wedstrijden!I509:S509)&lt;&gt;0,1,"")</f>
        <v>1</v>
      </c>
      <c r="BK423" s="44">
        <f t="shared" si="36"/>
        <v>2</v>
      </c>
      <c r="BL423" s="44" t="str">
        <f>IF(Wedstrijden!I509="x","AA","")</f>
        <v/>
      </c>
      <c r="BM423" s="44" t="str">
        <f>IF(Wedstrijden!J509="x","A","")</f>
        <v/>
      </c>
      <c r="BN423" s="44" t="str">
        <f>IF(Wedstrijden!K509="x","B1","")</f>
        <v/>
      </c>
      <c r="BO423" s="44" t="str">
        <f>IF(Wedstrijden!L509="x","BB","")</f>
        <v/>
      </c>
      <c r="BP423" s="44" t="str">
        <f>IF(Wedstrijden!M509="x","B","")</f>
        <v>B</v>
      </c>
      <c r="BQ423" s="44" t="str">
        <f>IF(Wedstrijden!N509="x","L1","")</f>
        <v>L1</v>
      </c>
      <c r="BR423" s="44" t="str">
        <f>IF(Wedstrijden!O509="x","L2","")</f>
        <v>L2</v>
      </c>
      <c r="BS423" s="44" t="str">
        <f>IF(Wedstrijden!P509="x","M1","")</f>
        <v>M1</v>
      </c>
      <c r="BT423" s="44" t="str">
        <f>IF(Wedstrijden!Q509="x","M2","")</f>
        <v>M2</v>
      </c>
      <c r="BU423" s="44" t="str">
        <f>IF(Wedstrijden!R509="x","Z1","")</f>
        <v>Z1</v>
      </c>
      <c r="BV423" s="44" t="str">
        <f>IF(Wedstrijden!S509="x","Z2","")</f>
        <v>Z2</v>
      </c>
      <c r="BW423" s="44">
        <f>IF(COUNTA(Wedstrijden!T509:AB509)&lt;&gt;0,1,"")</f>
        <v>1</v>
      </c>
      <c r="BX423" s="44">
        <f t="shared" si="37"/>
        <v>1</v>
      </c>
      <c r="BY423" s="44" t="str">
        <f>IF(Wedstrijden!T509="x","BB","")</f>
        <v/>
      </c>
      <c r="BZ423" s="44" t="str">
        <f>IF(Wedstrijden!U509="x","B","")</f>
        <v>B</v>
      </c>
      <c r="CA423" s="44" t="str">
        <f>IF(Wedstrijden!V509="x","L1","")</f>
        <v>L1</v>
      </c>
      <c r="CB423" s="44" t="str">
        <f>IF(Wedstrijden!W509="x","L2","")</f>
        <v>L2</v>
      </c>
      <c r="CC423" s="44" t="str">
        <f>IF(Wedstrijden!X509="x","M1","")</f>
        <v>M1</v>
      </c>
      <c r="CD423" s="44" t="str">
        <f>IF(Wedstrijden!Y509="x","M2","")</f>
        <v>M2</v>
      </c>
      <c r="CE423" s="44" t="str">
        <f>IF(Wedstrijden!Z509="x","Z1","")</f>
        <v>Z1</v>
      </c>
      <c r="CF423" s="44" t="str">
        <f>IF(Wedstrijden!AA509="x","Z2","")</f>
        <v>Z2</v>
      </c>
      <c r="CG423" s="44" t="str">
        <f>IF(Wedstrijden!AB509="x","ZZL","")</f>
        <v>ZZL</v>
      </c>
      <c r="CL423" s="44" t="str">
        <f>IF(COUNTA(Wedstrijden!AC509:AJ509)&lt;&gt;0,2,"")</f>
        <v/>
      </c>
      <c r="CM423" s="44" t="str">
        <f t="shared" si="38"/>
        <v/>
      </c>
      <c r="CN423" s="44" t="str">
        <f>IF(Wedstrijden!AC509="x","AA","")</f>
        <v/>
      </c>
      <c r="CO423" s="44" t="str">
        <f>IF(Wedstrijden!AD509="x","A","")</f>
        <v/>
      </c>
      <c r="CP423" s="44" t="str">
        <f>IF(Wedstrijden!AE509="x","BB","")</f>
        <v/>
      </c>
      <c r="CQ423" s="44" t="str">
        <f>IF(Wedstrijden!AF509="x","B","")</f>
        <v/>
      </c>
      <c r="CR423" s="44" t="str">
        <f>IF(Wedstrijden!AG509="x","L","")</f>
        <v/>
      </c>
      <c r="CS423" s="44" t="str">
        <f>IF(Wedstrijden!AH509="x","M","")</f>
        <v/>
      </c>
      <c r="CT423" s="44" t="str">
        <f>IF(Wedstrijden!AI509="x","Z","")</f>
        <v/>
      </c>
      <c r="CU423" s="44" t="str">
        <f>IF(Wedstrijden!AJ509="x","ZZ","")</f>
        <v/>
      </c>
      <c r="CV423" s="44" t="str">
        <f>IF(COUNTA(Wedstrijden!AK509:AQ509)&lt;&gt;0,2,"")</f>
        <v/>
      </c>
      <c r="CW423" s="44" t="str">
        <f t="shared" si="39"/>
        <v/>
      </c>
      <c r="CX423" s="44" t="str">
        <f>IF(Wedstrijden!AK509="x","BB","")</f>
        <v/>
      </c>
      <c r="CY423" s="44" t="str">
        <f>IF(Wedstrijden!AL509="x","B","")</f>
        <v/>
      </c>
      <c r="CZ423" s="44" t="str">
        <f>IF(Wedstrijden!AM509="x","L","")</f>
        <v/>
      </c>
      <c r="DA423" s="44" t="str">
        <f>IF(Wedstrijden!AN509="x","M","")</f>
        <v/>
      </c>
      <c r="DB423" s="44" t="str">
        <f>IF(Wedstrijden!AO509="x","Z","")</f>
        <v/>
      </c>
      <c r="DC423" s="44" t="str">
        <f>IF(Wedstrijden!AP509="x","ZZ","")</f>
        <v/>
      </c>
      <c r="DD423" s="44" t="str">
        <f>IF(Wedstrijden!AQ509="x","1.40","")</f>
        <v/>
      </c>
      <c r="DE423" s="44" t="str">
        <f>IF(COUNTA(Wedstrijden!AR509:AT509)&lt;&gt;0,6,"")</f>
        <v/>
      </c>
      <c r="DF423" s="44" t="str">
        <f t="shared" si="40"/>
        <v/>
      </c>
      <c r="DG423" s="44" t="str">
        <f>IF(Wedstrijden!AR509="x","L","")</f>
        <v/>
      </c>
      <c r="DH423" s="44" t="str">
        <f>IF(Wedstrijden!AS509="x","M","")</f>
        <v/>
      </c>
      <c r="DI423" s="44" t="str">
        <f>IF(Wedstrijden!AT509="x","Z","")</f>
        <v/>
      </c>
      <c r="DJ423" s="44" t="str">
        <f>IF(COUNTA(Wedstrijden!AU509:AW509)&lt;&gt;0,6,"")</f>
        <v/>
      </c>
      <c r="DK423" s="44" t="str">
        <f t="shared" si="41"/>
        <v/>
      </c>
      <c r="DL423" s="44" t="str">
        <f>IF(Wedstrijden!AU509="x","L","")</f>
        <v/>
      </c>
      <c r="DM423" s="44" t="str">
        <f>IF(Wedstrijden!AV509="x","M","")</f>
        <v/>
      </c>
      <c r="DN423" s="44" t="str">
        <f>IF(Wedstrijden!AW509="x","Z","")</f>
        <v/>
      </c>
    </row>
    <row r="424" spans="1:118" ht="15">
      <c r="A424" s="48" t="e">
        <f>Wedstrijden!#REF!</f>
        <v>#REF!</v>
      </c>
      <c r="B424" s="44">
        <f>IFERROR(VLOOKUP(Wedstrijden!E510,Wedstrijdlocaties!$B$2:$E$499,2,FALSE),"")</f>
        <v>848812</v>
      </c>
      <c r="C424" s="44" t="str">
        <f>Wedstrijden!F510</f>
        <v>Wormerveer</v>
      </c>
      <c r="D424" s="44" t="str">
        <f>IFERROR(VLOOKUP(Wedstrijden!G510,Organisaties!$B$2:$C$501,2,FALSE),"")</f>
        <v>V50726</v>
      </c>
      <c r="E424" s="44" t="str">
        <f>IFERROR(VLOOKUP(Wedstrijden!G510,Organisaties!$B$2:$F$501,5,FALSE),"")</f>
        <v>V31007</v>
      </c>
      <c r="F424" s="44" t="str">
        <f>IF(Wedstrijden!BC510&lt;&gt;"",Wedstrijden!BC510,"")</f>
        <v/>
      </c>
      <c r="G424" s="44">
        <f>IF(Wedstrijden!AY510="Indoor",1,0)</f>
        <v>0</v>
      </c>
      <c r="H424" s="44">
        <f>Wedstrijden!AZ510</f>
        <v>0</v>
      </c>
      <c r="I424" s="44" t="str">
        <f>IF(Wedstrijden!AX510="Nee",0,IF(Wedstrijden!AX510="Ja",1,""))</f>
        <v/>
      </c>
      <c r="J424" s="44" t="str">
        <f>IF(Wedstrijden!BA510&lt;&gt;"",Wedstrijden!BA510,"")</f>
        <v/>
      </c>
      <c r="W424" s="45"/>
      <c r="AE424" s="45"/>
      <c r="AN424" s="45"/>
      <c r="AU424" s="45"/>
      <c r="BA424" s="45"/>
      <c r="BE424" s="45"/>
      <c r="BJ424" s="44" t="str">
        <f>IF(COUNTA(Wedstrijden!I510:S510)&lt;&gt;0,1,"")</f>
        <v/>
      </c>
      <c r="BK424" s="44" t="str">
        <f t="shared" si="36"/>
        <v/>
      </c>
      <c r="BL424" s="44" t="str">
        <f>IF(Wedstrijden!I510="x","AA","")</f>
        <v/>
      </c>
      <c r="BM424" s="44" t="str">
        <f>IF(Wedstrijden!J510="x","A","")</f>
        <v/>
      </c>
      <c r="BN424" s="44" t="str">
        <f>IF(Wedstrijden!K510="x","B1","")</f>
        <v/>
      </c>
      <c r="BO424" s="44" t="str">
        <f>IF(Wedstrijden!L510="x","BB","")</f>
        <v/>
      </c>
      <c r="BP424" s="44" t="str">
        <f>IF(Wedstrijden!M510="x","B","")</f>
        <v/>
      </c>
      <c r="BQ424" s="44" t="str">
        <f>IF(Wedstrijden!N510="x","L1","")</f>
        <v/>
      </c>
      <c r="BR424" s="44" t="str">
        <f>IF(Wedstrijden!O510="x","L2","")</f>
        <v/>
      </c>
      <c r="BS424" s="44" t="str">
        <f>IF(Wedstrijden!P510="x","M1","")</f>
        <v/>
      </c>
      <c r="BT424" s="44" t="str">
        <f>IF(Wedstrijden!Q510="x","M2","")</f>
        <v/>
      </c>
      <c r="BU424" s="44" t="str">
        <f>IF(Wedstrijden!R510="x","Z1","")</f>
        <v/>
      </c>
      <c r="BV424" s="44" t="str">
        <f>IF(Wedstrijden!S510="x","Z2","")</f>
        <v/>
      </c>
      <c r="BW424" s="44">
        <f>IF(COUNTA(Wedstrijden!T510:AB510)&lt;&gt;0,1,"")</f>
        <v>1</v>
      </c>
      <c r="BX424" s="44">
        <f t="shared" si="37"/>
        <v>1</v>
      </c>
      <c r="BY424" s="44" t="str">
        <f>IF(Wedstrijden!T510="x","BB","")</f>
        <v/>
      </c>
      <c r="BZ424" s="44" t="str">
        <f>IF(Wedstrijden!U510="x","B","")</f>
        <v>B</v>
      </c>
      <c r="CA424" s="44" t="str">
        <f>IF(Wedstrijden!V510="x","L1","")</f>
        <v>L1</v>
      </c>
      <c r="CB424" s="44" t="str">
        <f>IF(Wedstrijden!W510="x","L2","")</f>
        <v>L2</v>
      </c>
      <c r="CC424" s="44" t="str">
        <f>IF(Wedstrijden!X510="x","M1","")</f>
        <v>M1</v>
      </c>
      <c r="CD424" s="44" t="str">
        <f>IF(Wedstrijden!Y510="x","M2","")</f>
        <v>M2</v>
      </c>
      <c r="CE424" s="44" t="str">
        <f>IF(Wedstrijden!Z510="x","Z1","")</f>
        <v>Z1</v>
      </c>
      <c r="CF424" s="44" t="str">
        <f>IF(Wedstrijden!AA510="x","Z2","")</f>
        <v>Z2</v>
      </c>
      <c r="CG424" s="44" t="str">
        <f>IF(Wedstrijden!AB510="x","ZZL","")</f>
        <v>ZZL</v>
      </c>
      <c r="CL424" s="44" t="str">
        <f>IF(COUNTA(Wedstrijden!AC510:AJ510)&lt;&gt;0,2,"")</f>
        <v/>
      </c>
      <c r="CM424" s="44" t="str">
        <f t="shared" si="38"/>
        <v/>
      </c>
      <c r="CN424" s="44" t="str">
        <f>IF(Wedstrijden!AC510="x","AA","")</f>
        <v/>
      </c>
      <c r="CO424" s="44" t="str">
        <f>IF(Wedstrijden!AD510="x","A","")</f>
        <v/>
      </c>
      <c r="CP424" s="44" t="str">
        <f>IF(Wedstrijden!AE510="x","BB","")</f>
        <v/>
      </c>
      <c r="CQ424" s="44" t="str">
        <f>IF(Wedstrijden!AF510="x","B","")</f>
        <v/>
      </c>
      <c r="CR424" s="44" t="str">
        <f>IF(Wedstrijden!AG510="x","L","")</f>
        <v/>
      </c>
      <c r="CS424" s="44" t="str">
        <f>IF(Wedstrijden!AH510="x","M","")</f>
        <v/>
      </c>
      <c r="CT424" s="44" t="str">
        <f>IF(Wedstrijden!AI510="x","Z","")</f>
        <v/>
      </c>
      <c r="CU424" s="44" t="str">
        <f>IF(Wedstrijden!AJ510="x","ZZ","")</f>
        <v/>
      </c>
      <c r="CV424" s="44" t="str">
        <f>IF(COUNTA(Wedstrijden!AK510:AQ510)&lt;&gt;0,2,"")</f>
        <v/>
      </c>
      <c r="CW424" s="44" t="str">
        <f t="shared" si="39"/>
        <v/>
      </c>
      <c r="CX424" s="44" t="str">
        <f>IF(Wedstrijden!AK510="x","BB","")</f>
        <v/>
      </c>
      <c r="CY424" s="44" t="str">
        <f>IF(Wedstrijden!AL510="x","B","")</f>
        <v/>
      </c>
      <c r="CZ424" s="44" t="str">
        <f>IF(Wedstrijden!AM510="x","L","")</f>
        <v/>
      </c>
      <c r="DA424" s="44" t="str">
        <f>IF(Wedstrijden!AN510="x","M","")</f>
        <v/>
      </c>
      <c r="DB424" s="44" t="str">
        <f>IF(Wedstrijden!AO510="x","Z","")</f>
        <v/>
      </c>
      <c r="DC424" s="44" t="str">
        <f>IF(Wedstrijden!AP510="x","ZZ","")</f>
        <v/>
      </c>
      <c r="DD424" s="44" t="str">
        <f>IF(Wedstrijden!AQ510="x","1.40","")</f>
        <v/>
      </c>
      <c r="DE424" s="44" t="str">
        <f>IF(COUNTA(Wedstrijden!AR510:AT510)&lt;&gt;0,6,"")</f>
        <v/>
      </c>
      <c r="DF424" s="44" t="str">
        <f t="shared" si="40"/>
        <v/>
      </c>
      <c r="DG424" s="44" t="str">
        <f>IF(Wedstrijden!AR510="x","L","")</f>
        <v/>
      </c>
      <c r="DH424" s="44" t="str">
        <f>IF(Wedstrijden!AS510="x","M","")</f>
        <v/>
      </c>
      <c r="DI424" s="44" t="str">
        <f>IF(Wedstrijden!AT510="x","Z","")</f>
        <v/>
      </c>
      <c r="DJ424" s="44" t="str">
        <f>IF(COUNTA(Wedstrijden!AU510:AW510)&lt;&gt;0,6,"")</f>
        <v/>
      </c>
      <c r="DK424" s="44" t="str">
        <f t="shared" si="41"/>
        <v/>
      </c>
      <c r="DL424" s="44" t="str">
        <f>IF(Wedstrijden!AU510="x","L","")</f>
        <v/>
      </c>
      <c r="DM424" s="44" t="str">
        <f>IF(Wedstrijden!AV510="x","M","")</f>
        <v/>
      </c>
      <c r="DN424" s="44" t="str">
        <f>IF(Wedstrijden!AW510="x","Z","")</f>
        <v/>
      </c>
    </row>
    <row r="425" spans="1:118" ht="15">
      <c r="A425" s="48" t="e">
        <f>Wedstrijden!#REF!</f>
        <v>#REF!</v>
      </c>
      <c r="B425" s="44">
        <f>IFERROR(VLOOKUP(Wedstrijden!E512,Wedstrijdlocaties!$B$2:$E$499,2,FALSE),"")</f>
        <v>849061</v>
      </c>
      <c r="C425" s="44" t="str">
        <f>Wedstrijden!F512</f>
        <v>Middenbeemster</v>
      </c>
      <c r="D425" s="44" t="str">
        <f>IFERROR(VLOOKUP(Wedstrijden!G512,Organisaties!$B$2:$C$501,2,FALSE),"")</f>
        <v>V60262</v>
      </c>
      <c r="E425" s="44" t="str">
        <f>IFERROR(VLOOKUP(Wedstrijden!G512,Organisaties!$B$2:$F$501,5,FALSE),"")</f>
        <v>V31007</v>
      </c>
      <c r="F425" s="44" t="str">
        <f>IF(Wedstrijden!BC512&lt;&gt;"",Wedstrijden!BC512,"")</f>
        <v/>
      </c>
      <c r="G425" s="44">
        <f>IF(Wedstrijden!AY512="Indoor",1,0)</f>
        <v>0</v>
      </c>
      <c r="H425" s="44" t="str">
        <f>Wedstrijden!AZ512</f>
        <v>Onbeperkt</v>
      </c>
      <c r="I425" s="44">
        <f>IF(Wedstrijden!AX512="Nee",0,IF(Wedstrijden!AX512="Ja",1,""))</f>
        <v>0</v>
      </c>
      <c r="J425" s="44" t="str">
        <f>IF(Wedstrijden!BA512&lt;&gt;"",Wedstrijden!BA512,"")</f>
        <v/>
      </c>
      <c r="W425" s="45"/>
      <c r="AE425" s="45"/>
      <c r="AN425" s="45"/>
      <c r="AU425" s="45"/>
      <c r="BA425" s="45"/>
      <c r="BE425" s="45"/>
      <c r="BJ425" s="44">
        <f>IF(COUNTA(Wedstrijden!I512:S512)&lt;&gt;0,1,"")</f>
        <v>1</v>
      </c>
      <c r="BK425" s="44">
        <f t="shared" si="36"/>
        <v>2</v>
      </c>
      <c r="BL425" s="44" t="str">
        <f>IF(Wedstrijden!I512="x","AA","")</f>
        <v/>
      </c>
      <c r="BM425" s="44" t="str">
        <f>IF(Wedstrijden!J512="x","A","")</f>
        <v/>
      </c>
      <c r="BN425" s="44" t="str">
        <f>IF(Wedstrijden!K512="x","B1","")</f>
        <v/>
      </c>
      <c r="BO425" s="44" t="str">
        <f>IF(Wedstrijden!L512="x","BB","")</f>
        <v/>
      </c>
      <c r="BP425" s="44" t="str">
        <f>IF(Wedstrijden!M512="x","B","")</f>
        <v>B</v>
      </c>
      <c r="BQ425" s="44" t="str">
        <f>IF(Wedstrijden!N512="x","L1","")</f>
        <v>L1</v>
      </c>
      <c r="BR425" s="44" t="str">
        <f>IF(Wedstrijden!O512="x","L2","")</f>
        <v>L2</v>
      </c>
      <c r="BS425" s="44" t="str">
        <f>IF(Wedstrijden!P512="x","M1","")</f>
        <v>M1</v>
      </c>
      <c r="BT425" s="44" t="str">
        <f>IF(Wedstrijden!Q512="x","M2","")</f>
        <v>M2</v>
      </c>
      <c r="BU425" s="44" t="str">
        <f>IF(Wedstrijden!R512="x","Z1","")</f>
        <v>Z1</v>
      </c>
      <c r="BV425" s="44" t="str">
        <f>IF(Wedstrijden!S512="x","Z2","")</f>
        <v>Z2</v>
      </c>
      <c r="BW425" s="44">
        <f>IF(COUNTA(Wedstrijden!T512:AB512)&lt;&gt;0,1,"")</f>
        <v>1</v>
      </c>
      <c r="BX425" s="44">
        <f t="shared" si="37"/>
        <v>1</v>
      </c>
      <c r="BY425" s="44" t="str">
        <f>IF(Wedstrijden!T512="x","BB","")</f>
        <v/>
      </c>
      <c r="BZ425" s="44" t="str">
        <f>IF(Wedstrijden!U512="x","B","")</f>
        <v>B</v>
      </c>
      <c r="CA425" s="44" t="str">
        <f>IF(Wedstrijden!V512="x","L1","")</f>
        <v>L1</v>
      </c>
      <c r="CB425" s="44" t="str">
        <f>IF(Wedstrijden!W512="x","L2","")</f>
        <v>L2</v>
      </c>
      <c r="CC425" s="44" t="str">
        <f>IF(Wedstrijden!X512="x","M1","")</f>
        <v>M1</v>
      </c>
      <c r="CD425" s="44" t="str">
        <f>IF(Wedstrijden!Y512="x","M2","")</f>
        <v>M2</v>
      </c>
      <c r="CE425" s="44" t="str">
        <f>IF(Wedstrijden!Z512="x","Z1","")</f>
        <v>Z1</v>
      </c>
      <c r="CF425" s="44" t="str">
        <f>IF(Wedstrijden!AA512="x","Z2","")</f>
        <v>Z2</v>
      </c>
      <c r="CG425" s="44" t="str">
        <f>IF(Wedstrijden!AB512="x","ZZL","")</f>
        <v/>
      </c>
      <c r="CL425" s="44" t="str">
        <f>IF(COUNTA(Wedstrijden!AC512:AJ512)&lt;&gt;0,2,"")</f>
        <v/>
      </c>
      <c r="CM425" s="44" t="str">
        <f t="shared" si="38"/>
        <v/>
      </c>
      <c r="CN425" s="44" t="str">
        <f>IF(Wedstrijden!AC512="x","AA","")</f>
        <v/>
      </c>
      <c r="CO425" s="44" t="str">
        <f>IF(Wedstrijden!AD512="x","A","")</f>
        <v/>
      </c>
      <c r="CP425" s="44" t="str">
        <f>IF(Wedstrijden!AE512="x","BB","")</f>
        <v/>
      </c>
      <c r="CQ425" s="44" t="str">
        <f>IF(Wedstrijden!AF512="x","B","")</f>
        <v/>
      </c>
      <c r="CR425" s="44" t="str">
        <f>IF(Wedstrijden!AG512="x","L","")</f>
        <v/>
      </c>
      <c r="CS425" s="44" t="str">
        <f>IF(Wedstrijden!AH512="x","M","")</f>
        <v/>
      </c>
      <c r="CT425" s="44" t="str">
        <f>IF(Wedstrijden!AI512="x","Z","")</f>
        <v/>
      </c>
      <c r="CU425" s="44" t="str">
        <f>IF(Wedstrijden!AJ512="x","ZZ","")</f>
        <v/>
      </c>
      <c r="CV425" s="44" t="str">
        <f>IF(COUNTA(Wedstrijden!AK512:AQ512)&lt;&gt;0,2,"")</f>
        <v/>
      </c>
      <c r="CW425" s="44" t="str">
        <f t="shared" si="39"/>
        <v/>
      </c>
      <c r="CX425" s="44" t="str">
        <f>IF(Wedstrijden!AK512="x","BB","")</f>
        <v/>
      </c>
      <c r="CY425" s="44" t="str">
        <f>IF(Wedstrijden!AL512="x","B","")</f>
        <v/>
      </c>
      <c r="CZ425" s="44" t="str">
        <f>IF(Wedstrijden!AM512="x","L","")</f>
        <v/>
      </c>
      <c r="DA425" s="44" t="str">
        <f>IF(Wedstrijden!AN512="x","M","")</f>
        <v/>
      </c>
      <c r="DB425" s="44" t="str">
        <f>IF(Wedstrijden!AO512="x","Z","")</f>
        <v/>
      </c>
      <c r="DC425" s="44" t="str">
        <f>IF(Wedstrijden!AP512="x","ZZ","")</f>
        <v/>
      </c>
      <c r="DD425" s="44" t="str">
        <f>IF(Wedstrijden!AQ512="x","1.40","")</f>
        <v/>
      </c>
      <c r="DE425" s="44" t="str">
        <f>IF(COUNTA(Wedstrijden!AR512:AT512)&lt;&gt;0,6,"")</f>
        <v/>
      </c>
      <c r="DF425" s="44" t="str">
        <f t="shared" si="40"/>
        <v/>
      </c>
      <c r="DG425" s="44" t="str">
        <f>IF(Wedstrijden!AR512="x","L","")</f>
        <v/>
      </c>
      <c r="DH425" s="44" t="str">
        <f>IF(Wedstrijden!AS512="x","M","")</f>
        <v/>
      </c>
      <c r="DI425" s="44" t="str">
        <f>IF(Wedstrijden!AT512="x","Z","")</f>
        <v/>
      </c>
      <c r="DJ425" s="44" t="str">
        <f>IF(COUNTA(Wedstrijden!AU512:AW512)&lt;&gt;0,6,"")</f>
        <v/>
      </c>
      <c r="DK425" s="44" t="str">
        <f t="shared" si="41"/>
        <v/>
      </c>
      <c r="DL425" s="44" t="str">
        <f>IF(Wedstrijden!AU512="x","L","")</f>
        <v/>
      </c>
      <c r="DM425" s="44" t="str">
        <f>IF(Wedstrijden!AV512="x","M","")</f>
        <v/>
      </c>
      <c r="DN425" s="44" t="str">
        <f>IF(Wedstrijden!AW512="x","Z","")</f>
        <v/>
      </c>
    </row>
    <row r="426" spans="1:118" ht="15">
      <c r="A426" s="48" t="e">
        <f>Wedstrijden!#REF!</f>
        <v>#REF!</v>
      </c>
      <c r="B426" s="44">
        <f>IFERROR(VLOOKUP(Wedstrijden!E513,Wedstrijdlocaties!$B$2:$E$499,2,FALSE),"")</f>
        <v>927433</v>
      </c>
      <c r="C426" s="44" t="str">
        <f>Wedstrijden!F513</f>
        <v>Castricum</v>
      </c>
      <c r="D426" s="44" t="str">
        <f>IFERROR(VLOOKUP(Wedstrijden!G513,Organisaties!$B$2:$C$501,2,FALSE),"")</f>
        <v>V50716</v>
      </c>
      <c r="E426" s="44" t="str">
        <f>IFERROR(VLOOKUP(Wedstrijden!G513,Organisaties!$B$2:$F$501,5,FALSE),"")</f>
        <v>V31007</v>
      </c>
      <c r="F426" s="44" t="str">
        <f>IF(Wedstrijden!BC513&lt;&gt;"",Wedstrijden!BC513,"")</f>
        <v/>
      </c>
      <c r="G426" s="44">
        <f>IF(Wedstrijden!AY513="Indoor",1,0)</f>
        <v>0</v>
      </c>
      <c r="H426" s="44" t="str">
        <f>Wedstrijden!AZ513</f>
        <v>Onbeperkt</v>
      </c>
      <c r="I426" s="44">
        <f>IF(Wedstrijden!AX513="Nee",0,IF(Wedstrijden!AX513="Ja",1,""))</f>
        <v>0</v>
      </c>
      <c r="J426" s="44" t="str">
        <f>IF(Wedstrijden!BA513&lt;&gt;"",Wedstrijden!BA513,"")</f>
        <v/>
      </c>
      <c r="W426" s="45"/>
      <c r="AE426" s="45"/>
      <c r="AN426" s="45"/>
      <c r="AU426" s="45"/>
      <c r="BA426" s="45"/>
      <c r="BE426" s="45"/>
      <c r="BJ426" s="44">
        <f>IF(COUNTA(Wedstrijden!I513:S513)&lt;&gt;0,1,"")</f>
        <v>1</v>
      </c>
      <c r="BK426" s="44">
        <f t="shared" si="36"/>
        <v>2</v>
      </c>
      <c r="BL426" s="44" t="str">
        <f>IF(Wedstrijden!I513="x","AA","")</f>
        <v/>
      </c>
      <c r="BM426" s="44" t="str">
        <f>IF(Wedstrijden!J513="x","A","")</f>
        <v/>
      </c>
      <c r="BN426" s="44" t="str">
        <f>IF(Wedstrijden!K513="x","B1","")</f>
        <v/>
      </c>
      <c r="BO426" s="44" t="str">
        <f>IF(Wedstrijden!L513="x","BB","")</f>
        <v/>
      </c>
      <c r="BP426" s="44" t="str">
        <f>IF(Wedstrijden!M513="x","B","")</f>
        <v>B</v>
      </c>
      <c r="BQ426" s="44" t="str">
        <f>IF(Wedstrijden!N513="x","L1","")</f>
        <v>L1</v>
      </c>
      <c r="BR426" s="44" t="str">
        <f>IF(Wedstrijden!O513="x","L2","")</f>
        <v>L2</v>
      </c>
      <c r="BS426" s="44" t="str">
        <f>IF(Wedstrijden!P513="x","M1","")</f>
        <v>M1</v>
      </c>
      <c r="BT426" s="44" t="str">
        <f>IF(Wedstrijden!Q513="x","M2","")</f>
        <v>M2</v>
      </c>
      <c r="BU426" s="44" t="str">
        <f>IF(Wedstrijden!R513="x","Z1","")</f>
        <v/>
      </c>
      <c r="BV426" s="44" t="str">
        <f>IF(Wedstrijden!S513="x","Z2","")</f>
        <v/>
      </c>
      <c r="BW426" s="44">
        <f>IF(COUNTA(Wedstrijden!T513:AB513)&lt;&gt;0,1,"")</f>
        <v>1</v>
      </c>
      <c r="BX426" s="44">
        <f t="shared" si="37"/>
        <v>1</v>
      </c>
      <c r="BY426" s="44" t="str">
        <f>IF(Wedstrijden!T513="x","BB","")</f>
        <v/>
      </c>
      <c r="BZ426" s="44" t="str">
        <f>IF(Wedstrijden!U513="x","B","")</f>
        <v>B</v>
      </c>
      <c r="CA426" s="44" t="str">
        <f>IF(Wedstrijden!V513="x","L1","")</f>
        <v>L1</v>
      </c>
      <c r="CB426" s="44" t="str">
        <f>IF(Wedstrijden!W513="x","L2","")</f>
        <v>L2</v>
      </c>
      <c r="CC426" s="44" t="str">
        <f>IF(Wedstrijden!X513="x","M1","")</f>
        <v>M1</v>
      </c>
      <c r="CD426" s="44" t="str">
        <f>IF(Wedstrijden!Y513="x","M2","")</f>
        <v>M2</v>
      </c>
      <c r="CE426" s="44" t="str">
        <f>IF(Wedstrijden!Z513="x","Z1","")</f>
        <v/>
      </c>
      <c r="CF426" s="44" t="str">
        <f>IF(Wedstrijden!AA513="x","Z2","")</f>
        <v/>
      </c>
      <c r="CG426" s="44" t="str">
        <f>IF(Wedstrijden!AB513="x","ZZL","")</f>
        <v/>
      </c>
      <c r="CL426" s="44" t="str">
        <f>IF(COUNTA(Wedstrijden!AC513:AJ513)&lt;&gt;0,2,"")</f>
        <v/>
      </c>
      <c r="CM426" s="44" t="str">
        <f t="shared" si="38"/>
        <v/>
      </c>
      <c r="CN426" s="44" t="str">
        <f>IF(Wedstrijden!AC513="x","AA","")</f>
        <v/>
      </c>
      <c r="CO426" s="44" t="str">
        <f>IF(Wedstrijden!AD513="x","A","")</f>
        <v/>
      </c>
      <c r="CP426" s="44" t="str">
        <f>IF(Wedstrijden!AE513="x","BB","")</f>
        <v/>
      </c>
      <c r="CQ426" s="44" t="str">
        <f>IF(Wedstrijden!AF513="x","B","")</f>
        <v/>
      </c>
      <c r="CR426" s="44" t="str">
        <f>IF(Wedstrijden!AG513="x","L","")</f>
        <v/>
      </c>
      <c r="CS426" s="44" t="str">
        <f>IF(Wedstrijden!AH513="x","M","")</f>
        <v/>
      </c>
      <c r="CT426" s="44" t="str">
        <f>IF(Wedstrijden!AI513="x","Z","")</f>
        <v/>
      </c>
      <c r="CU426" s="44" t="str">
        <f>IF(Wedstrijden!AJ513="x","ZZ","")</f>
        <v/>
      </c>
      <c r="CV426" s="44" t="str">
        <f>IF(COUNTA(Wedstrijden!AK513:AQ513)&lt;&gt;0,2,"")</f>
        <v/>
      </c>
      <c r="CW426" s="44" t="str">
        <f t="shared" si="39"/>
        <v/>
      </c>
      <c r="CX426" s="44" t="str">
        <f>IF(Wedstrijden!AK513="x","BB","")</f>
        <v/>
      </c>
      <c r="CY426" s="44" t="str">
        <f>IF(Wedstrijden!AL513="x","B","")</f>
        <v/>
      </c>
      <c r="CZ426" s="44" t="str">
        <f>IF(Wedstrijden!AM513="x","L","")</f>
        <v/>
      </c>
      <c r="DA426" s="44" t="str">
        <f>IF(Wedstrijden!AN513="x","M","")</f>
        <v/>
      </c>
      <c r="DB426" s="44" t="str">
        <f>IF(Wedstrijden!AO513="x","Z","")</f>
        <v/>
      </c>
      <c r="DC426" s="44" t="str">
        <f>IF(Wedstrijden!AP513="x","ZZ","")</f>
        <v/>
      </c>
      <c r="DD426" s="44" t="str">
        <f>IF(Wedstrijden!AQ513="x","1.40","")</f>
        <v/>
      </c>
      <c r="DE426" s="44" t="str">
        <f>IF(COUNTA(Wedstrijden!AR513:AT513)&lt;&gt;0,6,"")</f>
        <v/>
      </c>
      <c r="DF426" s="44" t="str">
        <f t="shared" si="40"/>
        <v/>
      </c>
      <c r="DG426" s="44" t="str">
        <f>IF(Wedstrijden!AR513="x","L","")</f>
        <v/>
      </c>
      <c r="DH426" s="44" t="str">
        <f>IF(Wedstrijden!AS513="x","M","")</f>
        <v/>
      </c>
      <c r="DI426" s="44" t="str">
        <f>IF(Wedstrijden!AT513="x","Z","")</f>
        <v/>
      </c>
      <c r="DJ426" s="44" t="str">
        <f>IF(COUNTA(Wedstrijden!AU513:AW513)&lt;&gt;0,6,"")</f>
        <v/>
      </c>
      <c r="DK426" s="44" t="str">
        <f t="shared" si="41"/>
        <v/>
      </c>
      <c r="DL426" s="44" t="str">
        <f>IF(Wedstrijden!AU513="x","L","")</f>
        <v/>
      </c>
      <c r="DM426" s="44" t="str">
        <f>IF(Wedstrijden!AV513="x","M","")</f>
        <v/>
      </c>
      <c r="DN426" s="44" t="str">
        <f>IF(Wedstrijden!AW513="x","Z","")</f>
        <v/>
      </c>
    </row>
    <row r="427" spans="1:118" ht="15">
      <c r="A427" s="48" t="e">
        <f>Wedstrijden!#REF!</f>
        <v>#REF!</v>
      </c>
      <c r="B427" s="44" t="str">
        <f>IFERROR(VLOOKUP(Wedstrijden!E514,Wedstrijdlocaties!$B$2:$E$499,2,FALSE),"")</f>
        <v>V12346</v>
      </c>
      <c r="C427" s="44" t="str">
        <f>Wedstrijden!F514</f>
        <v>Oudkarspel</v>
      </c>
      <c r="D427" s="44" t="str">
        <f>IFERROR(VLOOKUP(Wedstrijden!G514,Organisaties!$B$2:$C$501,2,FALSE),"")</f>
        <v/>
      </c>
      <c r="E427" s="44" t="str">
        <f>IFERROR(VLOOKUP(Wedstrijden!G514,Organisaties!$B$2:$F$501,5,FALSE),"")</f>
        <v/>
      </c>
      <c r="F427" s="44" t="str">
        <f>IF(Wedstrijden!BC514&lt;&gt;"",Wedstrijden!BC514,"")</f>
        <v/>
      </c>
      <c r="G427" s="44">
        <f>IF(Wedstrijden!AY514="Indoor",1,0)</f>
        <v>0</v>
      </c>
      <c r="H427" s="44" t="str">
        <f>Wedstrijden!AZ514</f>
        <v>Onbeperkt</v>
      </c>
      <c r="I427" s="44">
        <f>IF(Wedstrijden!AX514="Nee",0,IF(Wedstrijden!AX514="Ja",1,""))</f>
        <v>0</v>
      </c>
      <c r="J427" s="44" t="str">
        <f>IF(Wedstrijden!BA514&lt;&gt;"",Wedstrijden!BA514,"")</f>
        <v/>
      </c>
      <c r="W427" s="45"/>
      <c r="AE427" s="45"/>
      <c r="AN427" s="45"/>
      <c r="AU427" s="45"/>
      <c r="BA427" s="45"/>
      <c r="BE427" s="45"/>
      <c r="BJ427" s="44">
        <f>IF(COUNTA(Wedstrijden!I514:S514)&lt;&gt;0,1,"")</f>
        <v>1</v>
      </c>
      <c r="BK427" s="44">
        <f t="shared" si="36"/>
        <v>2</v>
      </c>
      <c r="BL427" s="44" t="str">
        <f>IF(Wedstrijden!I514="x","AA","")</f>
        <v>AA</v>
      </c>
      <c r="BM427" s="44" t="str">
        <f>IF(Wedstrijden!J514="x","A","")</f>
        <v/>
      </c>
      <c r="BN427" s="44" t="str">
        <f>IF(Wedstrijden!K514="x","B1","")</f>
        <v>B1</v>
      </c>
      <c r="BO427" s="44" t="str">
        <f>IF(Wedstrijden!L514="x","BB","")</f>
        <v/>
      </c>
      <c r="BP427" s="44" t="str">
        <f>IF(Wedstrijden!M514="x","B","")</f>
        <v/>
      </c>
      <c r="BQ427" s="44" t="str">
        <f>IF(Wedstrijden!N514="x","L1","")</f>
        <v/>
      </c>
      <c r="BR427" s="44" t="str">
        <f>IF(Wedstrijden!O514="x","L2","")</f>
        <v/>
      </c>
      <c r="BS427" s="44" t="str">
        <f>IF(Wedstrijden!P514="x","M1","")</f>
        <v/>
      </c>
      <c r="BT427" s="44" t="str">
        <f>IF(Wedstrijden!Q514="x","M2","")</f>
        <v/>
      </c>
      <c r="BU427" s="44" t="str">
        <f>IF(Wedstrijden!R514="x","Z1","")</f>
        <v/>
      </c>
      <c r="BV427" s="44" t="str">
        <f>IF(Wedstrijden!S514="x","Z2","")</f>
        <v/>
      </c>
      <c r="BW427" s="44" t="str">
        <f>IF(COUNTA(Wedstrijden!T514:AB514)&lt;&gt;0,1,"")</f>
        <v/>
      </c>
      <c r="BX427" s="44" t="str">
        <f t="shared" si="37"/>
        <v/>
      </c>
      <c r="BY427" s="44" t="str">
        <f>IF(Wedstrijden!T514="x","BB","")</f>
        <v/>
      </c>
      <c r="BZ427" s="44" t="str">
        <f>IF(Wedstrijden!U514="x","B","")</f>
        <v/>
      </c>
      <c r="CA427" s="44" t="str">
        <f>IF(Wedstrijden!V514="x","L1","")</f>
        <v/>
      </c>
      <c r="CB427" s="44" t="str">
        <f>IF(Wedstrijden!W514="x","L2","")</f>
        <v/>
      </c>
      <c r="CC427" s="44" t="str">
        <f>IF(Wedstrijden!X514="x","M1","")</f>
        <v/>
      </c>
      <c r="CD427" s="44" t="str">
        <f>IF(Wedstrijden!Y514="x","M2","")</f>
        <v/>
      </c>
      <c r="CE427" s="44" t="str">
        <f>IF(Wedstrijden!Z514="x","Z1","")</f>
        <v/>
      </c>
      <c r="CF427" s="44" t="str">
        <f>IF(Wedstrijden!AA514="x","Z2","")</f>
        <v/>
      </c>
      <c r="CG427" s="44" t="str">
        <f>IF(Wedstrijden!AB514="x","ZZL","")</f>
        <v/>
      </c>
      <c r="CL427" s="44">
        <f>IF(COUNTA(Wedstrijden!AC514:AJ514)&lt;&gt;0,2,"")</f>
        <v>2</v>
      </c>
      <c r="CM427" s="44">
        <f t="shared" si="38"/>
        <v>2</v>
      </c>
      <c r="CN427" s="44" t="str">
        <f>IF(Wedstrijden!AC514="x","AA","")</f>
        <v/>
      </c>
      <c r="CO427" s="44" t="str">
        <f>IF(Wedstrijden!AD514="x","A","")</f>
        <v>A</v>
      </c>
      <c r="CP427" s="44" t="str">
        <f>IF(Wedstrijden!AE514="x","BB","")</f>
        <v/>
      </c>
      <c r="CQ427" s="44" t="str">
        <f>IF(Wedstrijden!AF514="x","B","")</f>
        <v/>
      </c>
      <c r="CR427" s="44" t="str">
        <f>IF(Wedstrijden!AG514="x","L","")</f>
        <v/>
      </c>
      <c r="CS427" s="44" t="str">
        <f>IF(Wedstrijden!AH514="x","M","")</f>
        <v/>
      </c>
      <c r="CT427" s="44" t="str">
        <f>IF(Wedstrijden!AI514="x","Z","")</f>
        <v/>
      </c>
      <c r="CU427" s="44" t="str">
        <f>IF(Wedstrijden!AJ514="x","ZZ","")</f>
        <v/>
      </c>
      <c r="CV427" s="44" t="str">
        <f>IF(COUNTA(Wedstrijden!AK514:AQ514)&lt;&gt;0,2,"")</f>
        <v/>
      </c>
      <c r="CW427" s="44" t="str">
        <f t="shared" si="39"/>
        <v/>
      </c>
      <c r="CX427" s="44" t="str">
        <f>IF(Wedstrijden!AK514="x","BB","")</f>
        <v/>
      </c>
      <c r="CY427" s="44" t="str">
        <f>IF(Wedstrijden!AL514="x","B","")</f>
        <v/>
      </c>
      <c r="CZ427" s="44" t="str">
        <f>IF(Wedstrijden!AM514="x","L","")</f>
        <v/>
      </c>
      <c r="DA427" s="44" t="str">
        <f>IF(Wedstrijden!AN514="x","M","")</f>
        <v/>
      </c>
      <c r="DB427" s="44" t="str">
        <f>IF(Wedstrijden!AO514="x","Z","")</f>
        <v/>
      </c>
      <c r="DC427" s="44" t="str">
        <f>IF(Wedstrijden!AP514="x","ZZ","")</f>
        <v/>
      </c>
      <c r="DD427" s="44" t="str">
        <f>IF(Wedstrijden!AQ514="x","1.40","")</f>
        <v/>
      </c>
      <c r="DE427" s="44" t="str">
        <f>IF(COUNTA(Wedstrijden!AR514:AT514)&lt;&gt;0,6,"")</f>
        <v/>
      </c>
      <c r="DF427" s="44" t="str">
        <f t="shared" si="40"/>
        <v/>
      </c>
      <c r="DG427" s="44" t="str">
        <f>IF(Wedstrijden!AR514="x","L","")</f>
        <v/>
      </c>
      <c r="DH427" s="44" t="str">
        <f>IF(Wedstrijden!AS514="x","M","")</f>
        <v/>
      </c>
      <c r="DI427" s="44" t="str">
        <f>IF(Wedstrijden!AT514="x","Z","")</f>
        <v/>
      </c>
      <c r="DJ427" s="44" t="str">
        <f>IF(COUNTA(Wedstrijden!AU514:AW514)&lt;&gt;0,6,"")</f>
        <v/>
      </c>
      <c r="DK427" s="44" t="str">
        <f t="shared" si="41"/>
        <v/>
      </c>
      <c r="DL427" s="44" t="str">
        <f>IF(Wedstrijden!AU514="x","L","")</f>
        <v/>
      </c>
      <c r="DM427" s="44" t="str">
        <f>IF(Wedstrijden!AV514="x","M","")</f>
        <v/>
      </c>
      <c r="DN427" s="44" t="str">
        <f>IF(Wedstrijden!AW514="x","Z","")</f>
        <v/>
      </c>
    </row>
    <row r="428" spans="1:118" ht="15">
      <c r="A428" s="48" t="e">
        <f>Wedstrijden!#REF!</f>
        <v>#REF!</v>
      </c>
      <c r="B428" s="44" t="str">
        <f>IFERROR(VLOOKUP(Wedstrijden!E515,Wedstrijdlocaties!$B$2:$E$499,2,FALSE),"")</f>
        <v>V12305</v>
      </c>
      <c r="C428" s="44" t="str">
        <f>Wedstrijden!F515</f>
        <v>Velsen-Zuid</v>
      </c>
      <c r="D428" s="44" t="str">
        <f>IFERROR(VLOOKUP(Wedstrijden!G515,Organisaties!$B$2:$C$501,2,FALSE),"")</f>
        <v>V51591</v>
      </c>
      <c r="E428" s="44" t="str">
        <f>IFERROR(VLOOKUP(Wedstrijden!G515,Organisaties!$B$2:$F$501,5,FALSE),"")</f>
        <v>V31007</v>
      </c>
      <c r="F428" s="44" t="str">
        <f>IF(Wedstrijden!BC515&lt;&gt;"",Wedstrijden!BC515,"")</f>
        <v/>
      </c>
      <c r="G428" s="44">
        <f>IF(Wedstrijden!AY515="Indoor",1,0)</f>
        <v>0</v>
      </c>
      <c r="H428" s="44">
        <f>Wedstrijden!AZ515</f>
        <v>0</v>
      </c>
      <c r="I428" s="44" t="str">
        <f>IF(Wedstrijden!AX515="Nee",0,IF(Wedstrijden!AX515="Ja",1,""))</f>
        <v/>
      </c>
      <c r="J428" s="44" t="str">
        <f>IF(Wedstrijden!BA515&lt;&gt;"",Wedstrijden!BA515,"")</f>
        <v/>
      </c>
      <c r="W428" s="45"/>
      <c r="AE428" s="45"/>
      <c r="AN428" s="45"/>
      <c r="AU428" s="45"/>
      <c r="BA428" s="45"/>
      <c r="BE428" s="45"/>
      <c r="BJ428" s="44">
        <f>IF(COUNTA(Wedstrijden!I515:S515)&lt;&gt;0,1,"")</f>
        <v>1</v>
      </c>
      <c r="BK428" s="44">
        <f t="shared" si="36"/>
        <v>2</v>
      </c>
      <c r="BL428" s="44" t="str">
        <f>IF(Wedstrijden!I515="x","AA","")</f>
        <v/>
      </c>
      <c r="BM428" s="44" t="str">
        <f>IF(Wedstrijden!J515="x","A","")</f>
        <v/>
      </c>
      <c r="BN428" s="44" t="str">
        <f>IF(Wedstrijden!K515="x","B1","")</f>
        <v/>
      </c>
      <c r="BO428" s="44" t="str">
        <f>IF(Wedstrijden!L515="x","BB","")</f>
        <v>BB</v>
      </c>
      <c r="BP428" s="44" t="str">
        <f>IF(Wedstrijden!M515="x","B","")</f>
        <v>B</v>
      </c>
      <c r="BQ428" s="44" t="str">
        <f>IF(Wedstrijden!N515="x","L1","")</f>
        <v>L1</v>
      </c>
      <c r="BR428" s="44" t="str">
        <f>IF(Wedstrijden!O515="x","L2","")</f>
        <v>L2</v>
      </c>
      <c r="BS428" s="44" t="str">
        <f>IF(Wedstrijden!P515="x","M1","")</f>
        <v>M1</v>
      </c>
      <c r="BT428" s="44" t="str">
        <f>IF(Wedstrijden!Q515="x","M2","")</f>
        <v>M2</v>
      </c>
      <c r="BU428" s="44" t="str">
        <f>IF(Wedstrijden!R515="x","Z1","")</f>
        <v>Z1</v>
      </c>
      <c r="BV428" s="44" t="str">
        <f>IF(Wedstrijden!S515="x","Z2","")</f>
        <v>Z2</v>
      </c>
      <c r="BW428" s="44">
        <f>IF(COUNTA(Wedstrijden!T515:AB515)&lt;&gt;0,1,"")</f>
        <v>1</v>
      </c>
      <c r="BX428" s="44">
        <f t="shared" si="37"/>
        <v>1</v>
      </c>
      <c r="BY428" s="44" t="str">
        <f>IF(Wedstrijden!T515="x","BB","")</f>
        <v>BB</v>
      </c>
      <c r="BZ428" s="44" t="str">
        <f>IF(Wedstrijden!U515="x","B","")</f>
        <v/>
      </c>
      <c r="CA428" s="44" t="str">
        <f>IF(Wedstrijden!V515="x","L1","")</f>
        <v>L1</v>
      </c>
      <c r="CB428" s="44" t="str">
        <f>IF(Wedstrijden!W515="x","L2","")</f>
        <v>L2</v>
      </c>
      <c r="CC428" s="44" t="str">
        <f>IF(Wedstrijden!X515="x","M1","")</f>
        <v>M1</v>
      </c>
      <c r="CD428" s="44" t="str">
        <f>IF(Wedstrijden!Y515="x","M2","")</f>
        <v>M2</v>
      </c>
      <c r="CE428" s="44" t="str">
        <f>IF(Wedstrijden!Z515="x","Z1","")</f>
        <v>Z1</v>
      </c>
      <c r="CF428" s="44" t="str">
        <f>IF(Wedstrijden!AA515="x","Z2","")</f>
        <v>Z2</v>
      </c>
      <c r="CG428" s="44" t="str">
        <f>IF(Wedstrijden!AB515="x","ZZL","")</f>
        <v>ZZL</v>
      </c>
      <c r="CL428" s="44" t="str">
        <f>IF(COUNTA(Wedstrijden!AC515:AJ515)&lt;&gt;0,2,"")</f>
        <v/>
      </c>
      <c r="CM428" s="44" t="str">
        <f t="shared" si="38"/>
        <v/>
      </c>
      <c r="CN428" s="44" t="str">
        <f>IF(Wedstrijden!AC515="x","AA","")</f>
        <v/>
      </c>
      <c r="CO428" s="44" t="str">
        <f>IF(Wedstrijden!AD515="x","A","")</f>
        <v/>
      </c>
      <c r="CP428" s="44" t="str">
        <f>IF(Wedstrijden!AE515="x","BB","")</f>
        <v/>
      </c>
      <c r="CQ428" s="44" t="str">
        <f>IF(Wedstrijden!AF515="x","B","")</f>
        <v/>
      </c>
      <c r="CR428" s="44" t="str">
        <f>IF(Wedstrijden!AG515="x","L","")</f>
        <v/>
      </c>
      <c r="CS428" s="44" t="str">
        <f>IF(Wedstrijden!AH515="x","M","")</f>
        <v/>
      </c>
      <c r="CT428" s="44" t="str">
        <f>IF(Wedstrijden!AI515="x","Z","")</f>
        <v/>
      </c>
      <c r="CU428" s="44" t="str">
        <f>IF(Wedstrijden!AJ515="x","ZZ","")</f>
        <v/>
      </c>
      <c r="CV428" s="44" t="str">
        <f>IF(COUNTA(Wedstrijden!AK515:AQ515)&lt;&gt;0,2,"")</f>
        <v/>
      </c>
      <c r="CW428" s="44" t="str">
        <f t="shared" si="39"/>
        <v/>
      </c>
      <c r="CX428" s="44" t="str">
        <f>IF(Wedstrijden!AK515="x","BB","")</f>
        <v/>
      </c>
      <c r="CY428" s="44" t="str">
        <f>IF(Wedstrijden!AL515="x","B","")</f>
        <v/>
      </c>
      <c r="CZ428" s="44" t="str">
        <f>IF(Wedstrijden!AM515="x","L","")</f>
        <v/>
      </c>
      <c r="DA428" s="44" t="str">
        <f>IF(Wedstrijden!AN515="x","M","")</f>
        <v/>
      </c>
      <c r="DB428" s="44" t="str">
        <f>IF(Wedstrijden!AO515="x","Z","")</f>
        <v/>
      </c>
      <c r="DC428" s="44" t="str">
        <f>IF(Wedstrijden!AP515="x","ZZ","")</f>
        <v/>
      </c>
      <c r="DD428" s="44" t="str">
        <f>IF(Wedstrijden!AQ515="x","1.40","")</f>
        <v/>
      </c>
      <c r="DE428" s="44" t="str">
        <f>IF(COUNTA(Wedstrijden!AR515:AT515)&lt;&gt;0,6,"")</f>
        <v/>
      </c>
      <c r="DF428" s="44" t="str">
        <f t="shared" si="40"/>
        <v/>
      </c>
      <c r="DG428" s="44" t="str">
        <f>IF(Wedstrijden!AR515="x","L","")</f>
        <v/>
      </c>
      <c r="DH428" s="44" t="str">
        <f>IF(Wedstrijden!AS515="x","M","")</f>
        <v/>
      </c>
      <c r="DI428" s="44" t="str">
        <f>IF(Wedstrijden!AT515="x","Z","")</f>
        <v/>
      </c>
      <c r="DJ428" s="44" t="str">
        <f>IF(COUNTA(Wedstrijden!AU515:AW515)&lt;&gt;0,6,"")</f>
        <v/>
      </c>
      <c r="DK428" s="44" t="str">
        <f t="shared" si="41"/>
        <v/>
      </c>
      <c r="DL428" s="44" t="str">
        <f>IF(Wedstrijden!AU515="x","L","")</f>
        <v/>
      </c>
      <c r="DM428" s="44" t="str">
        <f>IF(Wedstrijden!AV515="x","M","")</f>
        <v/>
      </c>
      <c r="DN428" s="44" t="str">
        <f>IF(Wedstrijden!AW515="x","Z","")</f>
        <v/>
      </c>
    </row>
    <row r="429" spans="1:118" ht="15">
      <c r="A429" s="48" t="e">
        <f>Wedstrijden!#REF!</f>
        <v>#REF!</v>
      </c>
      <c r="B429" s="44">
        <f>IFERROR(VLOOKUP(Wedstrijden!E516,Wedstrijdlocaties!$B$2:$E$499,2,FALSE),"")</f>
        <v>927897</v>
      </c>
      <c r="C429" s="44" t="str">
        <f>Wedstrijden!F516</f>
        <v>Aerdenhout</v>
      </c>
      <c r="D429" s="44" t="str">
        <f>IFERROR(VLOOKUP(Wedstrijden!G516,Organisaties!$B$2:$C$501,2,FALSE),"")</f>
        <v>V60185</v>
      </c>
      <c r="E429" s="44" t="str">
        <f>IFERROR(VLOOKUP(Wedstrijden!G516,Organisaties!$B$2:$F$501,5,FALSE),"")</f>
        <v>V31007</v>
      </c>
      <c r="F429" s="44" t="str">
        <f>IF(Wedstrijden!BC516&lt;&gt;"",Wedstrijden!BC516,"")</f>
        <v/>
      </c>
      <c r="G429" s="44">
        <f>IF(Wedstrijden!AY516="Indoor",1,0)</f>
        <v>0</v>
      </c>
      <c r="H429" s="44">
        <f>Wedstrijden!AZ516</f>
        <v>0</v>
      </c>
      <c r="I429" s="44" t="str">
        <f>IF(Wedstrijden!AX516="Nee",0,IF(Wedstrijden!AX516="Ja",1,""))</f>
        <v/>
      </c>
      <c r="J429" s="44" t="str">
        <f>IF(Wedstrijden!BA516&lt;&gt;"",Wedstrijden!BA516,"")</f>
        <v/>
      </c>
      <c r="W429" s="45"/>
      <c r="AE429" s="45"/>
      <c r="AN429" s="45"/>
      <c r="AU429" s="45"/>
      <c r="BA429" s="45"/>
      <c r="BE429" s="45"/>
      <c r="BJ429" s="44" t="str">
        <f>IF(COUNTA(Wedstrijden!I516:S516)&lt;&gt;0,1,"")</f>
        <v/>
      </c>
      <c r="BK429" s="44" t="str">
        <f t="shared" si="36"/>
        <v/>
      </c>
      <c r="BL429" s="44" t="str">
        <f>IF(Wedstrijden!I516="x","AA","")</f>
        <v/>
      </c>
      <c r="BM429" s="44" t="str">
        <f>IF(Wedstrijden!J516="x","A","")</f>
        <v/>
      </c>
      <c r="BN429" s="44" t="str">
        <f>IF(Wedstrijden!K516="x","B1","")</f>
        <v/>
      </c>
      <c r="BO429" s="44" t="str">
        <f>IF(Wedstrijden!L516="x","BB","")</f>
        <v/>
      </c>
      <c r="BP429" s="44" t="str">
        <f>IF(Wedstrijden!M516="x","B","")</f>
        <v/>
      </c>
      <c r="BQ429" s="44" t="str">
        <f>IF(Wedstrijden!N516="x","L1","")</f>
        <v/>
      </c>
      <c r="BR429" s="44" t="str">
        <f>IF(Wedstrijden!O516="x","L2","")</f>
        <v/>
      </c>
      <c r="BS429" s="44" t="str">
        <f>IF(Wedstrijden!P516="x","M1","")</f>
        <v/>
      </c>
      <c r="BT429" s="44" t="str">
        <f>IF(Wedstrijden!Q516="x","M2","")</f>
        <v/>
      </c>
      <c r="BU429" s="44" t="str">
        <f>IF(Wedstrijden!R516="x","Z1","")</f>
        <v/>
      </c>
      <c r="BV429" s="44" t="str">
        <f>IF(Wedstrijden!S516="x","Z2","")</f>
        <v/>
      </c>
      <c r="BW429" s="44" t="str">
        <f>IF(COUNTA(Wedstrijden!T516:AB516)&lt;&gt;0,1,"")</f>
        <v/>
      </c>
      <c r="BX429" s="44" t="str">
        <f t="shared" si="37"/>
        <v/>
      </c>
      <c r="BY429" s="44" t="str">
        <f>IF(Wedstrijden!T516="x","BB","")</f>
        <v/>
      </c>
      <c r="BZ429" s="44" t="str">
        <f>IF(Wedstrijden!U516="x","B","")</f>
        <v/>
      </c>
      <c r="CA429" s="44" t="str">
        <f>IF(Wedstrijden!V516="x","L1","")</f>
        <v/>
      </c>
      <c r="CB429" s="44" t="str">
        <f>IF(Wedstrijden!W516="x","L2","")</f>
        <v/>
      </c>
      <c r="CC429" s="44" t="str">
        <f>IF(Wedstrijden!X516="x","M1","")</f>
        <v/>
      </c>
      <c r="CD429" s="44" t="str">
        <f>IF(Wedstrijden!Y516="x","M2","")</f>
        <v/>
      </c>
      <c r="CE429" s="44" t="str">
        <f>IF(Wedstrijden!Z516="x","Z1","")</f>
        <v/>
      </c>
      <c r="CF429" s="44" t="str">
        <f>IF(Wedstrijden!AA516="x","Z2","")</f>
        <v/>
      </c>
      <c r="CG429" s="44" t="str">
        <f>IF(Wedstrijden!AB516="x","ZZL","")</f>
        <v/>
      </c>
      <c r="CL429" s="44">
        <f>IF(COUNTA(Wedstrijden!AC516:AJ516)&lt;&gt;0,2,"")</f>
        <v>2</v>
      </c>
      <c r="CM429" s="44">
        <f t="shared" si="38"/>
        <v>2</v>
      </c>
      <c r="CN429" s="44" t="str">
        <f>IF(Wedstrijden!AC516="x","AA","")</f>
        <v/>
      </c>
      <c r="CO429" s="44" t="str">
        <f>IF(Wedstrijden!AD516="x","A","")</f>
        <v/>
      </c>
      <c r="CP429" s="44" t="str">
        <f>IF(Wedstrijden!AE516="x","BB","")</f>
        <v>BB</v>
      </c>
      <c r="CQ429" s="44" t="str">
        <f>IF(Wedstrijden!AF516="x","B","")</f>
        <v>B</v>
      </c>
      <c r="CR429" s="44" t="str">
        <f>IF(Wedstrijden!AG516="x","L","")</f>
        <v>L</v>
      </c>
      <c r="CS429" s="44" t="str">
        <f>IF(Wedstrijden!AH516="x","M","")</f>
        <v>M</v>
      </c>
      <c r="CT429" s="44" t="str">
        <f>IF(Wedstrijden!AI516="x","Z","")</f>
        <v>Z</v>
      </c>
      <c r="CU429" s="44" t="str">
        <f>IF(Wedstrijden!AJ516="x","ZZ","")</f>
        <v>ZZ</v>
      </c>
      <c r="CV429" s="44">
        <f>IF(COUNTA(Wedstrijden!AK516:AQ516)&lt;&gt;0,2,"")</f>
        <v>2</v>
      </c>
      <c r="CW429" s="44">
        <f t="shared" si="39"/>
        <v>1</v>
      </c>
      <c r="CX429" s="44" t="str">
        <f>IF(Wedstrijden!AK516="x","BB","")</f>
        <v>BB</v>
      </c>
      <c r="CY429" s="44" t="str">
        <f>IF(Wedstrijden!AL516="x","B","")</f>
        <v>B</v>
      </c>
      <c r="CZ429" s="44" t="str">
        <f>IF(Wedstrijden!AM516="x","L","")</f>
        <v>L</v>
      </c>
      <c r="DA429" s="44" t="str">
        <f>IF(Wedstrijden!AN516="x","M","")</f>
        <v>M</v>
      </c>
      <c r="DB429" s="44" t="str">
        <f>IF(Wedstrijden!AO516="x","Z","")</f>
        <v>Z</v>
      </c>
      <c r="DC429" s="44" t="str">
        <f>IF(Wedstrijden!AP516="x","ZZ","")</f>
        <v>ZZ</v>
      </c>
      <c r="DD429" s="44" t="str">
        <f>IF(Wedstrijden!AQ516="x","1.40","")</f>
        <v/>
      </c>
      <c r="DE429" s="44" t="str">
        <f>IF(COUNTA(Wedstrijden!AR516:AT516)&lt;&gt;0,6,"")</f>
        <v/>
      </c>
      <c r="DF429" s="44" t="str">
        <f t="shared" si="40"/>
        <v/>
      </c>
      <c r="DG429" s="44" t="str">
        <f>IF(Wedstrijden!AR516="x","L","")</f>
        <v/>
      </c>
      <c r="DH429" s="44" t="str">
        <f>IF(Wedstrijden!AS516="x","M","")</f>
        <v/>
      </c>
      <c r="DI429" s="44" t="str">
        <f>IF(Wedstrijden!AT516="x","Z","")</f>
        <v/>
      </c>
      <c r="DJ429" s="44" t="str">
        <f>IF(COUNTA(Wedstrijden!AU516:AW516)&lt;&gt;0,6,"")</f>
        <v/>
      </c>
      <c r="DK429" s="44" t="str">
        <f t="shared" si="41"/>
        <v/>
      </c>
      <c r="DL429" s="44" t="str">
        <f>IF(Wedstrijden!AU516="x","L","")</f>
        <v/>
      </c>
      <c r="DM429" s="44" t="str">
        <f>IF(Wedstrijden!AV516="x","M","")</f>
        <v/>
      </c>
      <c r="DN429" s="44" t="str">
        <f>IF(Wedstrijden!AW516="x","Z","")</f>
        <v/>
      </c>
    </row>
    <row r="430" spans="1:118" ht="15">
      <c r="A430" s="48" t="e">
        <f>Wedstrijden!#REF!</f>
        <v>#REF!</v>
      </c>
      <c r="B430" s="44" t="str">
        <f>IFERROR(VLOOKUP(Wedstrijden!E517,Wedstrijdlocaties!$B$2:$E$499,2,FALSE),"")</f>
        <v/>
      </c>
      <c r="C430" s="44" t="str">
        <f>Wedstrijden!F517</f>
        <v>Broek in Waterland</v>
      </c>
      <c r="D430" s="44" t="str">
        <f>IFERROR(VLOOKUP(Wedstrijden!G517,Organisaties!$B$2:$C$501,2,FALSE),"")</f>
        <v/>
      </c>
      <c r="E430" s="44" t="str">
        <f>IFERROR(VLOOKUP(Wedstrijden!G517,Organisaties!$B$2:$F$501,5,FALSE),"")</f>
        <v/>
      </c>
      <c r="F430" s="44" t="str">
        <f>IF(Wedstrijden!BC517&lt;&gt;"",Wedstrijden!BC517,"")</f>
        <v/>
      </c>
      <c r="G430" s="44">
        <f>IF(Wedstrijden!AY517="Indoor",1,0)</f>
        <v>0</v>
      </c>
      <c r="H430" s="44">
        <f>Wedstrijden!AZ517</f>
        <v>0</v>
      </c>
      <c r="I430" s="44" t="str">
        <f>IF(Wedstrijden!AX517="Nee",0,IF(Wedstrijden!AX517="Ja",1,""))</f>
        <v/>
      </c>
      <c r="J430" s="44" t="str">
        <f>IF(Wedstrijden!BA517&lt;&gt;"",Wedstrijden!BA517,"")</f>
        <v/>
      </c>
      <c r="W430" s="45"/>
      <c r="AE430" s="45"/>
      <c r="AN430" s="45"/>
      <c r="AU430" s="45"/>
      <c r="BA430" s="45"/>
      <c r="BE430" s="45"/>
      <c r="BJ430" s="44">
        <f>IF(COUNTA(Wedstrijden!I517:S517)&lt;&gt;0,1,"")</f>
        <v>1</v>
      </c>
      <c r="BK430" s="44">
        <f t="shared" si="36"/>
        <v>2</v>
      </c>
      <c r="BL430" s="44" t="str">
        <f>IF(Wedstrijden!I517="x","AA","")</f>
        <v/>
      </c>
      <c r="BM430" s="44" t="str">
        <f>IF(Wedstrijden!J517="x","A","")</f>
        <v/>
      </c>
      <c r="BN430" s="44" t="str">
        <f>IF(Wedstrijden!K517="x","B1","")</f>
        <v/>
      </c>
      <c r="BO430" s="44" t="str">
        <f>IF(Wedstrijden!L517="x","BB","")</f>
        <v/>
      </c>
      <c r="BP430" s="44" t="str">
        <f>IF(Wedstrijden!M517="x","B","")</f>
        <v>B</v>
      </c>
      <c r="BQ430" s="44" t="str">
        <f>IF(Wedstrijden!N517="x","L1","")</f>
        <v>L1</v>
      </c>
      <c r="BR430" s="44" t="str">
        <f>IF(Wedstrijden!O517="x","L2","")</f>
        <v>L2</v>
      </c>
      <c r="BS430" s="44" t="str">
        <f>IF(Wedstrijden!P517="x","M1","")</f>
        <v>M1</v>
      </c>
      <c r="BT430" s="44" t="str">
        <f>IF(Wedstrijden!Q517="x","M2","")</f>
        <v>M2</v>
      </c>
      <c r="BU430" s="44" t="str">
        <f>IF(Wedstrijden!R517="x","Z1","")</f>
        <v/>
      </c>
      <c r="BV430" s="44" t="str">
        <f>IF(Wedstrijden!S517="x","Z2","")</f>
        <v/>
      </c>
      <c r="BW430" s="44">
        <f>IF(COUNTA(Wedstrijden!T517:AB517)&lt;&gt;0,1,"")</f>
        <v>1</v>
      </c>
      <c r="BX430" s="44">
        <f t="shared" si="37"/>
        <v>1</v>
      </c>
      <c r="BY430" s="44" t="str">
        <f>IF(Wedstrijden!T517="x","BB","")</f>
        <v/>
      </c>
      <c r="BZ430" s="44" t="str">
        <f>IF(Wedstrijden!U517="x","B","")</f>
        <v>B</v>
      </c>
      <c r="CA430" s="44" t="str">
        <f>IF(Wedstrijden!V517="x","L1","")</f>
        <v>L1</v>
      </c>
      <c r="CB430" s="44" t="str">
        <f>IF(Wedstrijden!W517="x","L2","")</f>
        <v>L2</v>
      </c>
      <c r="CC430" s="44" t="str">
        <f>IF(Wedstrijden!X517="x","M1","")</f>
        <v>M1</v>
      </c>
      <c r="CD430" s="44" t="str">
        <f>IF(Wedstrijden!Y517="x","M2","")</f>
        <v>M2</v>
      </c>
      <c r="CE430" s="44" t="str">
        <f>IF(Wedstrijden!Z517="x","Z1","")</f>
        <v/>
      </c>
      <c r="CF430" s="44" t="str">
        <f>IF(Wedstrijden!AA517="x","Z2","")</f>
        <v/>
      </c>
      <c r="CG430" s="44" t="str">
        <f>IF(Wedstrijden!AB517="x","ZZL","")</f>
        <v/>
      </c>
      <c r="CL430" s="44" t="str">
        <f>IF(COUNTA(Wedstrijden!AC517:AJ517)&lt;&gt;0,2,"")</f>
        <v/>
      </c>
      <c r="CM430" s="44" t="str">
        <f t="shared" si="38"/>
        <v/>
      </c>
      <c r="CN430" s="44" t="str">
        <f>IF(Wedstrijden!AC517="x","AA","")</f>
        <v/>
      </c>
      <c r="CO430" s="44" t="str">
        <f>IF(Wedstrijden!AD517="x","A","")</f>
        <v/>
      </c>
      <c r="CP430" s="44" t="str">
        <f>IF(Wedstrijden!AE517="x","BB","")</f>
        <v/>
      </c>
      <c r="CQ430" s="44" t="str">
        <f>IF(Wedstrijden!AF517="x","B","")</f>
        <v/>
      </c>
      <c r="CR430" s="44" t="str">
        <f>IF(Wedstrijden!AG517="x","L","")</f>
        <v/>
      </c>
      <c r="CS430" s="44" t="str">
        <f>IF(Wedstrijden!AH517="x","M","")</f>
        <v/>
      </c>
      <c r="CT430" s="44" t="str">
        <f>IF(Wedstrijden!AI517="x","Z","")</f>
        <v/>
      </c>
      <c r="CU430" s="44" t="str">
        <f>IF(Wedstrijden!AJ517="x","ZZ","")</f>
        <v/>
      </c>
      <c r="CV430" s="44" t="str">
        <f>IF(COUNTA(Wedstrijden!AK517:AQ517)&lt;&gt;0,2,"")</f>
        <v/>
      </c>
      <c r="CW430" s="44" t="str">
        <f t="shared" si="39"/>
        <v/>
      </c>
      <c r="CX430" s="44" t="str">
        <f>IF(Wedstrijden!AK517="x","BB","")</f>
        <v/>
      </c>
      <c r="CY430" s="44" t="str">
        <f>IF(Wedstrijden!AL517="x","B","")</f>
        <v/>
      </c>
      <c r="CZ430" s="44" t="str">
        <f>IF(Wedstrijden!AM517="x","L","")</f>
        <v/>
      </c>
      <c r="DA430" s="44" t="str">
        <f>IF(Wedstrijden!AN517="x","M","")</f>
        <v/>
      </c>
      <c r="DB430" s="44" t="str">
        <f>IF(Wedstrijden!AO517="x","Z","")</f>
        <v/>
      </c>
      <c r="DC430" s="44" t="str">
        <f>IF(Wedstrijden!AP517="x","ZZ","")</f>
        <v/>
      </c>
      <c r="DD430" s="44" t="str">
        <f>IF(Wedstrijden!AQ517="x","1.40","")</f>
        <v/>
      </c>
      <c r="DE430" s="44" t="str">
        <f>IF(COUNTA(Wedstrijden!AR517:AT517)&lt;&gt;0,6,"")</f>
        <v/>
      </c>
      <c r="DF430" s="44" t="str">
        <f t="shared" si="40"/>
        <v/>
      </c>
      <c r="DG430" s="44" t="str">
        <f>IF(Wedstrijden!AR517="x","L","")</f>
        <v/>
      </c>
      <c r="DH430" s="44" t="str">
        <f>IF(Wedstrijden!AS517="x","M","")</f>
        <v/>
      </c>
      <c r="DI430" s="44" t="str">
        <f>IF(Wedstrijden!AT517="x","Z","")</f>
        <v/>
      </c>
      <c r="DJ430" s="44" t="str">
        <f>IF(COUNTA(Wedstrijden!AU517:AW517)&lt;&gt;0,6,"")</f>
        <v/>
      </c>
      <c r="DK430" s="44" t="str">
        <f t="shared" si="41"/>
        <v/>
      </c>
      <c r="DL430" s="44" t="str">
        <f>IF(Wedstrijden!AU517="x","L","")</f>
        <v/>
      </c>
      <c r="DM430" s="44" t="str">
        <f>IF(Wedstrijden!AV517="x","M","")</f>
        <v/>
      </c>
      <c r="DN430" s="44" t="str">
        <f>IF(Wedstrijden!AW517="x","Z","")</f>
        <v/>
      </c>
    </row>
    <row r="431" spans="1:118" ht="15">
      <c r="A431" s="48" t="e">
        <f>Wedstrijden!#REF!</f>
        <v>#REF!</v>
      </c>
      <c r="B431" s="44">
        <f>IFERROR(VLOOKUP(Wedstrijden!E518,Wedstrijdlocaties!$B$2:$E$499,2,FALSE),"")</f>
        <v>848812</v>
      </c>
      <c r="C431" s="44" t="str">
        <f>Wedstrijden!F518</f>
        <v>Wormerveer</v>
      </c>
      <c r="D431" s="44" t="str">
        <f>IFERROR(VLOOKUP(Wedstrijden!G518,Organisaties!$B$2:$C$501,2,FALSE),"")</f>
        <v/>
      </c>
      <c r="E431" s="44" t="str">
        <f>IFERROR(VLOOKUP(Wedstrijden!G518,Organisaties!$B$2:$F$501,5,FALSE),"")</f>
        <v/>
      </c>
      <c r="F431" s="44" t="str">
        <f>IF(Wedstrijden!BC518&lt;&gt;"",Wedstrijden!BC518,"")</f>
        <v/>
      </c>
      <c r="G431" s="44">
        <f>IF(Wedstrijden!AY518="Indoor",1,0)</f>
        <v>0</v>
      </c>
      <c r="H431" s="44">
        <f>Wedstrijden!AZ518</f>
        <v>0</v>
      </c>
      <c r="I431" s="44" t="str">
        <f>IF(Wedstrijden!AX518="Nee",0,IF(Wedstrijden!AX518="Ja",1,""))</f>
        <v/>
      </c>
      <c r="J431" s="44" t="str">
        <f>IF(Wedstrijden!BA518&lt;&gt;"",Wedstrijden!BA518,"")</f>
        <v/>
      </c>
      <c r="W431" s="45"/>
      <c r="AE431" s="45"/>
      <c r="AN431" s="45"/>
      <c r="AU431" s="45"/>
      <c r="BA431" s="45"/>
      <c r="BE431" s="45"/>
      <c r="BJ431" s="44" t="str">
        <f>IF(COUNTA(Wedstrijden!I518:S518)&lt;&gt;0,1,"")</f>
        <v/>
      </c>
      <c r="BK431" s="44" t="str">
        <f t="shared" si="36"/>
        <v/>
      </c>
      <c r="BL431" s="44" t="str">
        <f>IF(Wedstrijden!I518="x","AA","")</f>
        <v/>
      </c>
      <c r="BM431" s="44" t="str">
        <f>IF(Wedstrijden!J518="x","A","")</f>
        <v/>
      </c>
      <c r="BN431" s="44" t="str">
        <f>IF(Wedstrijden!K518="x","B1","")</f>
        <v/>
      </c>
      <c r="BO431" s="44" t="str">
        <f>IF(Wedstrijden!L518="x","BB","")</f>
        <v/>
      </c>
      <c r="BP431" s="44" t="str">
        <f>IF(Wedstrijden!M518="x","B","")</f>
        <v/>
      </c>
      <c r="BQ431" s="44" t="str">
        <f>IF(Wedstrijden!N518="x","L1","")</f>
        <v/>
      </c>
      <c r="BR431" s="44" t="str">
        <f>IF(Wedstrijden!O518="x","L2","")</f>
        <v/>
      </c>
      <c r="BS431" s="44" t="str">
        <f>IF(Wedstrijden!P518="x","M1","")</f>
        <v/>
      </c>
      <c r="BT431" s="44" t="str">
        <f>IF(Wedstrijden!Q518="x","M2","")</f>
        <v/>
      </c>
      <c r="BU431" s="44" t="str">
        <f>IF(Wedstrijden!R518="x","Z1","")</f>
        <v/>
      </c>
      <c r="BV431" s="44" t="str">
        <f>IF(Wedstrijden!S518="x","Z2","")</f>
        <v/>
      </c>
      <c r="BW431" s="44">
        <f>IF(COUNTA(Wedstrijden!T518:AB518)&lt;&gt;0,1,"")</f>
        <v>1</v>
      </c>
      <c r="BX431" s="44">
        <f t="shared" si="37"/>
        <v>1</v>
      </c>
      <c r="BY431" s="44" t="str">
        <f>IF(Wedstrijden!T518="x","BB","")</f>
        <v/>
      </c>
      <c r="BZ431" s="44" t="str">
        <f>IF(Wedstrijden!U518="x","B","")</f>
        <v>B</v>
      </c>
      <c r="CA431" s="44" t="str">
        <f>IF(Wedstrijden!V518="x","L1","")</f>
        <v>L1</v>
      </c>
      <c r="CB431" s="44" t="str">
        <f>IF(Wedstrijden!W518="x","L2","")</f>
        <v>L2</v>
      </c>
      <c r="CC431" s="44" t="str">
        <f>IF(Wedstrijden!X518="x","M1","")</f>
        <v>M1</v>
      </c>
      <c r="CD431" s="44" t="str">
        <f>IF(Wedstrijden!Y518="x","M2","")</f>
        <v>M2</v>
      </c>
      <c r="CE431" s="44" t="str">
        <f>IF(Wedstrijden!Z518="x","Z1","")</f>
        <v>Z1</v>
      </c>
      <c r="CF431" s="44" t="str">
        <f>IF(Wedstrijden!AA518="x","Z2","")</f>
        <v>Z2</v>
      </c>
      <c r="CG431" s="44" t="str">
        <f>IF(Wedstrijden!AB518="x","ZZL","")</f>
        <v/>
      </c>
      <c r="CL431" s="44" t="str">
        <f>IF(COUNTA(Wedstrijden!AC518:AJ518)&lt;&gt;0,2,"")</f>
        <v/>
      </c>
      <c r="CM431" s="44" t="str">
        <f t="shared" si="38"/>
        <v/>
      </c>
      <c r="CN431" s="44" t="str">
        <f>IF(Wedstrijden!AC518="x","AA","")</f>
        <v/>
      </c>
      <c r="CO431" s="44" t="str">
        <f>IF(Wedstrijden!AD518="x","A","")</f>
        <v/>
      </c>
      <c r="CP431" s="44" t="str">
        <f>IF(Wedstrijden!AE518="x","BB","")</f>
        <v/>
      </c>
      <c r="CQ431" s="44" t="str">
        <f>IF(Wedstrijden!AF518="x","B","")</f>
        <v/>
      </c>
      <c r="CR431" s="44" t="str">
        <f>IF(Wedstrijden!AG518="x","L","")</f>
        <v/>
      </c>
      <c r="CS431" s="44" t="str">
        <f>IF(Wedstrijden!AH518="x","M","")</f>
        <v/>
      </c>
      <c r="CT431" s="44" t="str">
        <f>IF(Wedstrijden!AI518="x","Z","")</f>
        <v/>
      </c>
      <c r="CU431" s="44" t="str">
        <f>IF(Wedstrijden!AJ518="x","ZZ","")</f>
        <v/>
      </c>
      <c r="CV431" s="44" t="str">
        <f>IF(COUNTA(Wedstrijden!AK518:AQ518)&lt;&gt;0,2,"")</f>
        <v/>
      </c>
      <c r="CW431" s="44" t="str">
        <f t="shared" si="39"/>
        <v/>
      </c>
      <c r="CX431" s="44" t="str">
        <f>IF(Wedstrijden!AK518="x","BB","")</f>
        <v/>
      </c>
      <c r="CY431" s="44" t="str">
        <f>IF(Wedstrijden!AL518="x","B","")</f>
        <v/>
      </c>
      <c r="CZ431" s="44" t="str">
        <f>IF(Wedstrijden!AM518="x","L","")</f>
        <v/>
      </c>
      <c r="DA431" s="44" t="str">
        <f>IF(Wedstrijden!AN518="x","M","")</f>
        <v/>
      </c>
      <c r="DB431" s="44" t="str">
        <f>IF(Wedstrijden!AO518="x","Z","")</f>
        <v/>
      </c>
      <c r="DC431" s="44" t="str">
        <f>IF(Wedstrijden!AP518="x","ZZ","")</f>
        <v/>
      </c>
      <c r="DD431" s="44" t="str">
        <f>IF(Wedstrijden!AQ518="x","1.40","")</f>
        <v/>
      </c>
      <c r="DE431" s="44" t="str">
        <f>IF(COUNTA(Wedstrijden!AR518:AT518)&lt;&gt;0,6,"")</f>
        <v/>
      </c>
      <c r="DF431" s="44" t="str">
        <f t="shared" si="40"/>
        <v/>
      </c>
      <c r="DG431" s="44" t="str">
        <f>IF(Wedstrijden!AR518="x","L","")</f>
        <v/>
      </c>
      <c r="DH431" s="44" t="str">
        <f>IF(Wedstrijden!AS518="x","M","")</f>
        <v/>
      </c>
      <c r="DI431" s="44" t="str">
        <f>IF(Wedstrijden!AT518="x","Z","")</f>
        <v/>
      </c>
      <c r="DJ431" s="44" t="str">
        <f>IF(COUNTA(Wedstrijden!AU518:AW518)&lt;&gt;0,6,"")</f>
        <v/>
      </c>
      <c r="DK431" s="44" t="str">
        <f t="shared" si="41"/>
        <v/>
      </c>
      <c r="DL431" s="44" t="str">
        <f>IF(Wedstrijden!AU518="x","L","")</f>
        <v/>
      </c>
      <c r="DM431" s="44" t="str">
        <f>IF(Wedstrijden!AV518="x","M","")</f>
        <v/>
      </c>
      <c r="DN431" s="44" t="str">
        <f>IF(Wedstrijden!AW518="x","Z","")</f>
        <v/>
      </c>
    </row>
    <row r="432" spans="1:118" ht="15">
      <c r="A432" s="48" t="e">
        <f>Wedstrijden!#REF!</f>
        <v>#REF!</v>
      </c>
      <c r="B432" s="44" t="str">
        <f>IFERROR(VLOOKUP(Wedstrijden!E542,Wedstrijdlocaties!$B$2:$E$499,2,FALSE),"")</f>
        <v/>
      </c>
      <c r="C432" s="44" t="str">
        <f>Wedstrijden!F519</f>
        <v>Amsterdam</v>
      </c>
      <c r="D432" s="44" t="str">
        <f>IFERROR(VLOOKUP(Wedstrijden!G519,Organisaties!$B$2:$C$501,2,FALSE),"")</f>
        <v>V60195</v>
      </c>
      <c r="E432" s="44" t="str">
        <f>IFERROR(VLOOKUP(Wedstrijden!G519,Organisaties!$B$2:$F$501,5,FALSE),"")</f>
        <v>V31007</v>
      </c>
      <c r="F432" s="44" t="str">
        <f>IF(Wedstrijden!BC519&lt;&gt;"",Wedstrijden!BC519,"")</f>
        <v/>
      </c>
      <c r="G432" s="44">
        <f>IF(Wedstrijden!AY519="Indoor",1,0)</f>
        <v>0</v>
      </c>
      <c r="H432" s="44">
        <f>Wedstrijden!AZ519</f>
        <v>0</v>
      </c>
      <c r="I432" s="44" t="str">
        <f>IF(Wedstrijden!AX519="Nee",0,IF(Wedstrijden!AX519="Ja",1,""))</f>
        <v/>
      </c>
      <c r="J432" s="44" t="str">
        <f>IF(Wedstrijden!BA519&lt;&gt;"",Wedstrijden!BA519,"")</f>
        <v/>
      </c>
      <c r="W432" s="45"/>
      <c r="AE432" s="45"/>
      <c r="AN432" s="45"/>
      <c r="AU432" s="45"/>
      <c r="BA432" s="45"/>
      <c r="BE432" s="45"/>
      <c r="BJ432" s="44" t="str">
        <f>IF(COUNTA(Wedstrijden!I519:S519)&lt;&gt;0,1,"")</f>
        <v/>
      </c>
      <c r="BK432" s="44" t="str">
        <f t="shared" si="36"/>
        <v/>
      </c>
      <c r="BL432" s="44" t="str">
        <f>IF(Wedstrijden!I519="x","AA","")</f>
        <v/>
      </c>
      <c r="BM432" s="44" t="str">
        <f>IF(Wedstrijden!J519="x","A","")</f>
        <v/>
      </c>
      <c r="BN432" s="44" t="str">
        <f>IF(Wedstrijden!K519="x","B1","")</f>
        <v/>
      </c>
      <c r="BO432" s="44" t="str">
        <f>IF(Wedstrijden!L519="x","BB","")</f>
        <v/>
      </c>
      <c r="BP432" s="44" t="str">
        <f>IF(Wedstrijden!M519="x","B","")</f>
        <v/>
      </c>
      <c r="BQ432" s="44" t="str">
        <f>IF(Wedstrijden!N519="x","L1","")</f>
        <v/>
      </c>
      <c r="BR432" s="44" t="str">
        <f>IF(Wedstrijden!O519="x","L2","")</f>
        <v/>
      </c>
      <c r="BS432" s="44" t="str">
        <f>IF(Wedstrijden!P519="x","M1","")</f>
        <v/>
      </c>
      <c r="BT432" s="44" t="str">
        <f>IF(Wedstrijden!Q519="x","M2","")</f>
        <v/>
      </c>
      <c r="BU432" s="44" t="str">
        <f>IF(Wedstrijden!R519="x","Z1","")</f>
        <v/>
      </c>
      <c r="BV432" s="44" t="str">
        <f>IF(Wedstrijden!S519="x","Z2","")</f>
        <v/>
      </c>
      <c r="BW432" s="44">
        <f>IF(COUNTA(Wedstrijden!T519:AB519)&lt;&gt;0,1,"")</f>
        <v>1</v>
      </c>
      <c r="BX432" s="44">
        <f t="shared" si="37"/>
        <v>1</v>
      </c>
      <c r="BY432" s="44" t="str">
        <f>IF(Wedstrijden!T519="x","BB","")</f>
        <v/>
      </c>
      <c r="BZ432" s="44" t="str">
        <f>IF(Wedstrijden!U519="x","B","")</f>
        <v>B</v>
      </c>
      <c r="CA432" s="44" t="str">
        <f>IF(Wedstrijden!V519="x","L1","")</f>
        <v>L1</v>
      </c>
      <c r="CB432" s="44" t="str">
        <f>IF(Wedstrijden!W519="x","L2","")</f>
        <v>L2</v>
      </c>
      <c r="CC432" s="44" t="str">
        <f>IF(Wedstrijden!X519="x","M1","")</f>
        <v>M1</v>
      </c>
      <c r="CD432" s="44" t="str">
        <f>IF(Wedstrijden!Y519="x","M2","")</f>
        <v>M2</v>
      </c>
      <c r="CE432" s="44" t="str">
        <f>IF(Wedstrijden!Z519="x","Z1","")</f>
        <v>Z1</v>
      </c>
      <c r="CF432" s="44" t="str">
        <f>IF(Wedstrijden!AA519="x","Z2","")</f>
        <v>Z2</v>
      </c>
      <c r="CG432" s="44" t="str">
        <f>IF(Wedstrijden!AB519="x","ZZL","")</f>
        <v>ZZL</v>
      </c>
      <c r="CL432" s="44" t="str">
        <f>IF(COUNTA(Wedstrijden!AC519:AJ519)&lt;&gt;0,2,"")</f>
        <v/>
      </c>
      <c r="CM432" s="44" t="str">
        <f t="shared" si="38"/>
        <v/>
      </c>
      <c r="CN432" s="44" t="str">
        <f>IF(Wedstrijden!AC519="x","AA","")</f>
        <v/>
      </c>
      <c r="CO432" s="44" t="str">
        <f>IF(Wedstrijden!AD519="x","A","")</f>
        <v/>
      </c>
      <c r="CP432" s="44" t="str">
        <f>IF(Wedstrijden!AE519="x","BB","")</f>
        <v/>
      </c>
      <c r="CQ432" s="44" t="str">
        <f>IF(Wedstrijden!AF519="x","B","")</f>
        <v/>
      </c>
      <c r="CR432" s="44" t="str">
        <f>IF(Wedstrijden!AG519="x","L","")</f>
        <v/>
      </c>
      <c r="CS432" s="44" t="str">
        <f>IF(Wedstrijden!AH519="x","M","")</f>
        <v/>
      </c>
      <c r="CT432" s="44" t="str">
        <f>IF(Wedstrijden!AI519="x","Z","")</f>
        <v/>
      </c>
      <c r="CU432" s="44" t="str">
        <f>IF(Wedstrijden!AJ519="x","ZZ","")</f>
        <v/>
      </c>
      <c r="CV432" s="44" t="str">
        <f>IF(COUNTA(Wedstrijden!AK519:AQ519)&lt;&gt;0,2,"")</f>
        <v/>
      </c>
      <c r="CW432" s="44" t="str">
        <f t="shared" si="39"/>
        <v/>
      </c>
      <c r="CX432" s="44" t="str">
        <f>IF(Wedstrijden!AK519="x","BB","")</f>
        <v/>
      </c>
      <c r="CY432" s="44" t="str">
        <f>IF(Wedstrijden!AL519="x","B","")</f>
        <v/>
      </c>
      <c r="CZ432" s="44" t="str">
        <f>IF(Wedstrijden!AM519="x","L","")</f>
        <v/>
      </c>
      <c r="DA432" s="44" t="str">
        <f>IF(Wedstrijden!AN519="x","M","")</f>
        <v/>
      </c>
      <c r="DB432" s="44" t="str">
        <f>IF(Wedstrijden!AO519="x","Z","")</f>
        <v/>
      </c>
      <c r="DC432" s="44" t="str">
        <f>IF(Wedstrijden!AP519="x","ZZ","")</f>
        <v/>
      </c>
      <c r="DD432" s="44" t="str">
        <f>IF(Wedstrijden!AQ519="x","1.40","")</f>
        <v/>
      </c>
      <c r="DE432" s="44" t="str">
        <f>IF(COUNTA(Wedstrijden!AR519:AT519)&lt;&gt;0,6,"")</f>
        <v/>
      </c>
      <c r="DF432" s="44" t="str">
        <f t="shared" si="40"/>
        <v/>
      </c>
      <c r="DG432" s="44" t="str">
        <f>IF(Wedstrijden!AR519="x","L","")</f>
        <v/>
      </c>
      <c r="DH432" s="44" t="str">
        <f>IF(Wedstrijden!AS519="x","M","")</f>
        <v/>
      </c>
      <c r="DI432" s="44" t="str">
        <f>IF(Wedstrijden!AT519="x","Z","")</f>
        <v/>
      </c>
      <c r="DJ432" s="44" t="str">
        <f>IF(COUNTA(Wedstrijden!AU519:AW519)&lt;&gt;0,6,"")</f>
        <v/>
      </c>
      <c r="DK432" s="44" t="str">
        <f t="shared" si="41"/>
        <v/>
      </c>
      <c r="DL432" s="44" t="str">
        <f>IF(Wedstrijden!AU519="x","L","")</f>
        <v/>
      </c>
      <c r="DM432" s="44" t="str">
        <f>IF(Wedstrijden!AV519="x","M","")</f>
        <v/>
      </c>
      <c r="DN432" s="44" t="str">
        <f>IF(Wedstrijden!AW519="x","Z","")</f>
        <v/>
      </c>
    </row>
    <row r="433" spans="1:118" ht="15">
      <c r="A433" s="48" t="e">
        <f>Wedstrijden!#REF!</f>
        <v>#REF!</v>
      </c>
      <c r="B433" s="44">
        <f>IFERROR(VLOOKUP(Wedstrijden!E520,Wedstrijdlocaties!$B$2:$E$499,2,FALSE),"")</f>
        <v>922258</v>
      </c>
      <c r="C433" s="44" t="str">
        <f>Wedstrijden!F520</f>
        <v>Den Burg</v>
      </c>
      <c r="D433" s="44" t="str">
        <f>IFERROR(VLOOKUP(Wedstrijden!G520,Organisaties!$B$2:$C$501,2,FALSE),"")</f>
        <v>V50721</v>
      </c>
      <c r="E433" s="44" t="str">
        <f>IFERROR(VLOOKUP(Wedstrijden!G520,Organisaties!$B$2:$F$501,5,FALSE),"")</f>
        <v>V31007</v>
      </c>
      <c r="F433" s="44" t="str">
        <f>IF(Wedstrijden!BC520&lt;&gt;"",Wedstrijden!BC520,"")</f>
        <v/>
      </c>
      <c r="G433" s="44">
        <f>IF(Wedstrijden!AY520="Indoor",1,0)</f>
        <v>0</v>
      </c>
      <c r="H433" s="44" t="str">
        <f>Wedstrijden!AZ520</f>
        <v>Nee</v>
      </c>
      <c r="I433" s="44" t="str">
        <f>IF(Wedstrijden!AX520="Nee",0,IF(Wedstrijden!AX520="Ja",1,""))</f>
        <v/>
      </c>
      <c r="J433" s="44" t="str">
        <f>IF(Wedstrijden!BA520&lt;&gt;"",Wedstrijden!BA520,"")</f>
        <v>Outdoor</v>
      </c>
      <c r="W433" s="45"/>
      <c r="AE433" s="45"/>
      <c r="AN433" s="45"/>
      <c r="AU433" s="45"/>
      <c r="BA433" s="45"/>
      <c r="BE433" s="45"/>
      <c r="BJ433" s="44">
        <f>IF(COUNTA(Wedstrijden!I520:S520)&lt;&gt;0,1,"")</f>
        <v>1</v>
      </c>
      <c r="BK433" s="44">
        <f t="shared" si="36"/>
        <v>2</v>
      </c>
      <c r="BL433" s="44" t="str">
        <f>IF(Wedstrijden!I520="x","AA","")</f>
        <v/>
      </c>
      <c r="BM433" s="44" t="str">
        <f>IF(Wedstrijden!J520="x","A","")</f>
        <v/>
      </c>
      <c r="BN433" s="44" t="str">
        <f>IF(Wedstrijden!K520="x","B1","")</f>
        <v/>
      </c>
      <c r="BO433" s="44" t="str">
        <f>IF(Wedstrijden!L520="x","BB","")</f>
        <v/>
      </c>
      <c r="BP433" s="44" t="str">
        <f>IF(Wedstrijden!M520="x","B","")</f>
        <v>B</v>
      </c>
      <c r="BQ433" s="44" t="str">
        <f>IF(Wedstrijden!N520="x","L1","")</f>
        <v>L1</v>
      </c>
      <c r="BR433" s="44" t="str">
        <f>IF(Wedstrijden!O520="x","L2","")</f>
        <v>L2</v>
      </c>
      <c r="BS433" s="44" t="str">
        <f>IF(Wedstrijden!P520="x","M1","")</f>
        <v>M1</v>
      </c>
      <c r="BT433" s="44" t="str">
        <f>IF(Wedstrijden!Q520="x","M2","")</f>
        <v>M2</v>
      </c>
      <c r="BU433" s="44" t="str">
        <f>IF(Wedstrijden!R520="x","Z1","")</f>
        <v>Z1</v>
      </c>
      <c r="BV433" s="44" t="str">
        <f>IF(Wedstrijden!S520="x","Z2","")</f>
        <v>Z2</v>
      </c>
      <c r="BW433" s="44">
        <f>IF(COUNTA(Wedstrijden!T520:AB520)&lt;&gt;0,1,"")</f>
        <v>1</v>
      </c>
      <c r="BX433" s="44">
        <f t="shared" si="37"/>
        <v>1</v>
      </c>
      <c r="BY433" s="44" t="str">
        <f>IF(Wedstrijden!T520="x","BB","")</f>
        <v/>
      </c>
      <c r="BZ433" s="44" t="str">
        <f>IF(Wedstrijden!U520="x","B","")</f>
        <v>B</v>
      </c>
      <c r="CA433" s="44" t="str">
        <f>IF(Wedstrijden!V520="x","L1","")</f>
        <v>L1</v>
      </c>
      <c r="CB433" s="44" t="str">
        <f>IF(Wedstrijden!W520="x","L2","")</f>
        <v>L2</v>
      </c>
      <c r="CC433" s="44" t="str">
        <f>IF(Wedstrijden!X520="x","M1","")</f>
        <v>M1</v>
      </c>
      <c r="CD433" s="44" t="str">
        <f>IF(Wedstrijden!Y520="x","M2","")</f>
        <v>M2</v>
      </c>
      <c r="CE433" s="44" t="str">
        <f>IF(Wedstrijden!Z520="x","Z1","")</f>
        <v>Z1</v>
      </c>
      <c r="CF433" s="44" t="str">
        <f>IF(Wedstrijden!AA520="x","Z2","")</f>
        <v>Z2</v>
      </c>
      <c r="CG433" s="44" t="str">
        <f>IF(Wedstrijden!AB520="x","ZZL","")</f>
        <v/>
      </c>
      <c r="CL433" s="44" t="str">
        <f>IF(COUNTA(Wedstrijden!AC520:AJ520)&lt;&gt;0,2,"")</f>
        <v/>
      </c>
      <c r="CM433" s="44" t="str">
        <f t="shared" si="38"/>
        <v/>
      </c>
      <c r="CN433" s="44" t="str">
        <f>IF(Wedstrijden!AC520="x","AA","")</f>
        <v/>
      </c>
      <c r="CO433" s="44" t="str">
        <f>IF(Wedstrijden!AD520="x","A","")</f>
        <v/>
      </c>
      <c r="CP433" s="44" t="str">
        <f>IF(Wedstrijden!AE520="x","BB","")</f>
        <v/>
      </c>
      <c r="CQ433" s="44" t="str">
        <f>IF(Wedstrijden!AF520="x","B","")</f>
        <v/>
      </c>
      <c r="CR433" s="44" t="str">
        <f>IF(Wedstrijden!AG520="x","L","")</f>
        <v/>
      </c>
      <c r="CS433" s="44" t="str">
        <f>IF(Wedstrijden!AH520="x","M","")</f>
        <v/>
      </c>
      <c r="CT433" s="44" t="str">
        <f>IF(Wedstrijden!AI520="x","Z","")</f>
        <v/>
      </c>
      <c r="CU433" s="44" t="str">
        <f>IF(Wedstrijden!AJ520="x","ZZ","")</f>
        <v/>
      </c>
      <c r="CV433" s="44" t="str">
        <f>IF(COUNTA(Wedstrijden!AK520:AQ520)&lt;&gt;0,2,"")</f>
        <v/>
      </c>
      <c r="CW433" s="44" t="str">
        <f t="shared" si="39"/>
        <v/>
      </c>
      <c r="CX433" s="44" t="str">
        <f>IF(Wedstrijden!AK520="x","BB","")</f>
        <v/>
      </c>
      <c r="CY433" s="44" t="str">
        <f>IF(Wedstrijden!AL520="x","B","")</f>
        <v/>
      </c>
      <c r="CZ433" s="44" t="str">
        <f>IF(Wedstrijden!AM520="x","L","")</f>
        <v/>
      </c>
      <c r="DA433" s="44" t="str">
        <f>IF(Wedstrijden!AN520="x","M","")</f>
        <v/>
      </c>
      <c r="DB433" s="44" t="str">
        <f>IF(Wedstrijden!AO520="x","Z","")</f>
        <v/>
      </c>
      <c r="DC433" s="44" t="str">
        <f>IF(Wedstrijden!AP520="x","ZZ","")</f>
        <v/>
      </c>
      <c r="DD433" s="44" t="str">
        <f>IF(Wedstrijden!AQ520="x","1.40","")</f>
        <v/>
      </c>
      <c r="DE433" s="44" t="str">
        <f>IF(COUNTA(Wedstrijden!AR520:AT520)&lt;&gt;0,6,"")</f>
        <v/>
      </c>
      <c r="DF433" s="44" t="str">
        <f t="shared" si="40"/>
        <v/>
      </c>
      <c r="DG433" s="44" t="str">
        <f>IF(Wedstrijden!AR520="x","L","")</f>
        <v/>
      </c>
      <c r="DH433" s="44" t="str">
        <f>IF(Wedstrijden!AS520="x","M","")</f>
        <v/>
      </c>
      <c r="DI433" s="44" t="str">
        <f>IF(Wedstrijden!AT520="x","Z","")</f>
        <v/>
      </c>
      <c r="DJ433" s="44" t="str">
        <f>IF(COUNTA(Wedstrijden!AU520:AW520)&lt;&gt;0,6,"")</f>
        <v/>
      </c>
      <c r="DK433" s="44" t="str">
        <f t="shared" si="41"/>
        <v/>
      </c>
      <c r="DL433" s="44" t="str">
        <f>IF(Wedstrijden!AU520="x","L","")</f>
        <v/>
      </c>
      <c r="DM433" s="44" t="str">
        <f>IF(Wedstrijden!AV520="x","M","")</f>
        <v/>
      </c>
      <c r="DN433" s="44" t="str">
        <f>IF(Wedstrijden!AW520="x","Z","")</f>
        <v/>
      </c>
    </row>
    <row r="434" spans="1:118" ht="15">
      <c r="A434" s="48" t="e">
        <f>Wedstrijden!#REF!</f>
        <v>#REF!</v>
      </c>
      <c r="B434" s="44" t="str">
        <f>IFERROR(VLOOKUP(Wedstrijden!E521,Wedstrijdlocaties!$B$2:$E$499,2,FALSE),"")</f>
        <v/>
      </c>
      <c r="C434" s="44" t="str">
        <f>Wedstrijden!F521</f>
        <v>Oudesluis</v>
      </c>
      <c r="D434" s="44" t="str">
        <f>IFERROR(VLOOKUP(Wedstrijden!G521,Organisaties!$B$2:$C$501,2,FALSE),"")</f>
        <v/>
      </c>
      <c r="E434" s="44" t="str">
        <f>IFERROR(VLOOKUP(Wedstrijden!G521,Organisaties!$B$2:$F$501,5,FALSE),"")</f>
        <v/>
      </c>
      <c r="F434" s="44" t="str">
        <f>IF(Wedstrijden!BC521&lt;&gt;"",Wedstrijden!BC521,"")</f>
        <v/>
      </c>
      <c r="G434" s="44">
        <f>IF(Wedstrijden!AY521="Indoor",1,0)</f>
        <v>0</v>
      </c>
      <c r="H434" s="44">
        <f>Wedstrijden!AZ521</f>
        <v>0</v>
      </c>
      <c r="I434" s="44" t="str">
        <f>IF(Wedstrijden!AX521="Nee",0,IF(Wedstrijden!AX521="Ja",1,""))</f>
        <v/>
      </c>
      <c r="J434" s="44" t="str">
        <f>IF(Wedstrijden!BA521&lt;&gt;"",Wedstrijden!BA521,"")</f>
        <v/>
      </c>
      <c r="W434" s="45"/>
      <c r="AE434" s="45"/>
      <c r="AN434" s="45"/>
      <c r="AU434" s="45"/>
      <c r="BA434" s="45"/>
      <c r="BE434" s="45"/>
      <c r="BJ434" s="44" t="str">
        <f>IF(COUNTA(Wedstrijden!I521:S521)&lt;&gt;0,1,"")</f>
        <v/>
      </c>
      <c r="BK434" s="44" t="str">
        <f t="shared" si="36"/>
        <v/>
      </c>
      <c r="BL434" s="44" t="str">
        <f>IF(Wedstrijden!I521="x","AA","")</f>
        <v/>
      </c>
      <c r="BM434" s="44" t="str">
        <f>IF(Wedstrijden!J521="x","A","")</f>
        <v/>
      </c>
      <c r="BN434" s="44" t="str">
        <f>IF(Wedstrijden!K521="x","B1","")</f>
        <v/>
      </c>
      <c r="BO434" s="44" t="str">
        <f>IF(Wedstrijden!L521="x","BB","")</f>
        <v/>
      </c>
      <c r="BP434" s="44" t="str">
        <f>IF(Wedstrijden!M521="x","B","")</f>
        <v/>
      </c>
      <c r="BQ434" s="44" t="str">
        <f>IF(Wedstrijden!N521="x","L1","")</f>
        <v/>
      </c>
      <c r="BR434" s="44" t="str">
        <f>IF(Wedstrijden!O521="x","L2","")</f>
        <v/>
      </c>
      <c r="BS434" s="44" t="str">
        <f>IF(Wedstrijden!P521="x","M1","")</f>
        <v/>
      </c>
      <c r="BT434" s="44" t="str">
        <f>IF(Wedstrijden!Q521="x","M2","")</f>
        <v/>
      </c>
      <c r="BU434" s="44" t="str">
        <f>IF(Wedstrijden!R521="x","Z1","")</f>
        <v/>
      </c>
      <c r="BV434" s="44" t="str">
        <f>IF(Wedstrijden!S521="x","Z2","")</f>
        <v/>
      </c>
      <c r="BW434" s="44">
        <f>IF(COUNTA(Wedstrijden!T521:AB521)&lt;&gt;0,1,"")</f>
        <v>1</v>
      </c>
      <c r="BX434" s="44">
        <f t="shared" si="37"/>
        <v>1</v>
      </c>
      <c r="BY434" s="44" t="str">
        <f>IF(Wedstrijden!T521="x","BB","")</f>
        <v>BB</v>
      </c>
      <c r="BZ434" s="44" t="str">
        <f>IF(Wedstrijden!U521="x","B","")</f>
        <v>B</v>
      </c>
      <c r="CA434" s="44" t="str">
        <f>IF(Wedstrijden!V521="x","L1","")</f>
        <v>L1</v>
      </c>
      <c r="CB434" s="44" t="str">
        <f>IF(Wedstrijden!W521="x","L2","")</f>
        <v>L2</v>
      </c>
      <c r="CC434" s="44" t="str">
        <f>IF(Wedstrijden!X521="x","M1","")</f>
        <v>M1</v>
      </c>
      <c r="CD434" s="44" t="str">
        <f>IF(Wedstrijden!Y521="x","M2","")</f>
        <v>M2</v>
      </c>
      <c r="CE434" s="44" t="str">
        <f>IF(Wedstrijden!Z521="x","Z1","")</f>
        <v>Z1</v>
      </c>
      <c r="CF434" s="44" t="str">
        <f>IF(Wedstrijden!AA521="x","Z2","")</f>
        <v>Z2</v>
      </c>
      <c r="CG434" s="44" t="str">
        <f>IF(Wedstrijden!AB521="x","ZZL","")</f>
        <v/>
      </c>
      <c r="CL434" s="44" t="str">
        <f>IF(COUNTA(Wedstrijden!AC521:AJ521)&lt;&gt;0,2,"")</f>
        <v/>
      </c>
      <c r="CM434" s="44" t="str">
        <f t="shared" si="38"/>
        <v/>
      </c>
      <c r="CN434" s="44" t="str">
        <f>IF(Wedstrijden!AC521="x","AA","")</f>
        <v/>
      </c>
      <c r="CO434" s="44" t="str">
        <f>IF(Wedstrijden!AD521="x","A","")</f>
        <v/>
      </c>
      <c r="CP434" s="44" t="str">
        <f>IF(Wedstrijden!AE521="x","BB","")</f>
        <v/>
      </c>
      <c r="CQ434" s="44" t="str">
        <f>IF(Wedstrijden!AF521="x","B","")</f>
        <v/>
      </c>
      <c r="CR434" s="44" t="str">
        <f>IF(Wedstrijden!AG521="x","L","")</f>
        <v/>
      </c>
      <c r="CS434" s="44" t="str">
        <f>IF(Wedstrijden!AH521="x","M","")</f>
        <v/>
      </c>
      <c r="CT434" s="44" t="str">
        <f>IF(Wedstrijden!AI521="x","Z","")</f>
        <v/>
      </c>
      <c r="CU434" s="44" t="str">
        <f>IF(Wedstrijden!AJ521="x","ZZ","")</f>
        <v/>
      </c>
      <c r="CV434" s="44">
        <f>IF(COUNTA(Wedstrijden!AK521:AQ521)&lt;&gt;0,2,"")</f>
        <v>2</v>
      </c>
      <c r="CW434" s="44">
        <f t="shared" si="39"/>
        <v>1</v>
      </c>
      <c r="CX434" s="44" t="str">
        <f>IF(Wedstrijden!AK521="x","BB","")</f>
        <v>BB</v>
      </c>
      <c r="CY434" s="44" t="str">
        <f>IF(Wedstrijden!AL521="x","B","")</f>
        <v>B</v>
      </c>
      <c r="CZ434" s="44" t="str">
        <f>IF(Wedstrijden!AM521="x","L","")</f>
        <v>L</v>
      </c>
      <c r="DA434" s="44" t="str">
        <f>IF(Wedstrijden!AN521="x","M","")</f>
        <v>M</v>
      </c>
      <c r="DB434" s="44" t="str">
        <f>IF(Wedstrijden!AO521="x","Z","")</f>
        <v>Z</v>
      </c>
      <c r="DC434" s="44" t="str">
        <f>IF(Wedstrijden!AP521="x","ZZ","")</f>
        <v>ZZ</v>
      </c>
      <c r="DD434" s="44" t="str">
        <f>IF(Wedstrijden!AQ521="x","1.40","")</f>
        <v/>
      </c>
      <c r="DE434" s="44" t="str">
        <f>IF(COUNTA(Wedstrijden!AR521:AT521)&lt;&gt;0,6,"")</f>
        <v/>
      </c>
      <c r="DF434" s="44" t="str">
        <f t="shared" si="40"/>
        <v/>
      </c>
      <c r="DG434" s="44" t="str">
        <f>IF(Wedstrijden!AR521="x","L","")</f>
        <v/>
      </c>
      <c r="DH434" s="44" t="str">
        <f>IF(Wedstrijden!AS521="x","M","")</f>
        <v/>
      </c>
      <c r="DI434" s="44" t="str">
        <f>IF(Wedstrijden!AT521="x","Z","")</f>
        <v/>
      </c>
      <c r="DJ434" s="44" t="str">
        <f>IF(COUNTA(Wedstrijden!AU521:AW521)&lt;&gt;0,6,"")</f>
        <v/>
      </c>
      <c r="DK434" s="44" t="str">
        <f t="shared" si="41"/>
        <v/>
      </c>
      <c r="DL434" s="44" t="str">
        <f>IF(Wedstrijden!AU521="x","L","")</f>
        <v/>
      </c>
      <c r="DM434" s="44" t="str">
        <f>IF(Wedstrijden!AV521="x","M","")</f>
        <v/>
      </c>
      <c r="DN434" s="44" t="str">
        <f>IF(Wedstrijden!AW521="x","Z","")</f>
        <v/>
      </c>
    </row>
    <row r="435" spans="1:118" ht="15">
      <c r="A435" s="48" t="e">
        <f>Wedstrijden!#REF!</f>
        <v>#REF!</v>
      </c>
      <c r="B435" s="44" t="str">
        <f>IFERROR(VLOOKUP(Wedstrijden!E523,Wedstrijdlocaties!$B$2:$E$499,2,FALSE),"")</f>
        <v>V12346</v>
      </c>
      <c r="C435" s="44" t="str">
        <f>Wedstrijden!F523</f>
        <v>Oudkarspel</v>
      </c>
      <c r="D435" s="44" t="str">
        <f>IFERROR(VLOOKUP(Wedstrijden!G523,Organisaties!$B$2:$C$501,2,FALSE),"")</f>
        <v/>
      </c>
      <c r="E435" s="44" t="str">
        <f>IFERROR(VLOOKUP(Wedstrijden!G523,Organisaties!$B$2:$F$501,5,FALSE),"")</f>
        <v/>
      </c>
      <c r="F435" s="44" t="str">
        <f>IF(Wedstrijden!BC523&lt;&gt;"",Wedstrijden!BC523,"")</f>
        <v/>
      </c>
      <c r="G435" s="44">
        <f>IF(Wedstrijden!AY523="Indoor",1,0)</f>
        <v>0</v>
      </c>
      <c r="H435" s="44" t="str">
        <f>Wedstrijden!AZ523</f>
        <v>Onbeperkt</v>
      </c>
      <c r="I435" s="44">
        <f>IF(Wedstrijden!AX523="Nee",0,IF(Wedstrijden!AX523="Ja",1,""))</f>
        <v>0</v>
      </c>
      <c r="J435" s="44" t="str">
        <f>IF(Wedstrijden!BA523&lt;&gt;"",Wedstrijden!BA523,"")</f>
        <v/>
      </c>
      <c r="W435" s="45"/>
      <c r="AE435" s="45"/>
      <c r="AN435" s="45"/>
      <c r="AU435" s="45"/>
      <c r="BA435" s="45"/>
      <c r="BE435" s="45"/>
      <c r="BJ435" s="44">
        <f>IF(COUNTA(Wedstrijden!I523:S523)&lt;&gt;0,1,"")</f>
        <v>1</v>
      </c>
      <c r="BK435" s="44">
        <f t="shared" si="36"/>
        <v>2</v>
      </c>
      <c r="BL435" s="44" t="str">
        <f>IF(Wedstrijden!I523="x","AA","")</f>
        <v/>
      </c>
      <c r="BM435" s="44" t="str">
        <f>IF(Wedstrijden!J523="x","A","")</f>
        <v/>
      </c>
      <c r="BN435" s="44" t="str">
        <f>IF(Wedstrijden!K523="x","B1","")</f>
        <v/>
      </c>
      <c r="BO435" s="44" t="str">
        <f>IF(Wedstrijden!L523="x","BB","")</f>
        <v>BB</v>
      </c>
      <c r="BP435" s="44" t="str">
        <f>IF(Wedstrijden!M523="x","B","")</f>
        <v>B</v>
      </c>
      <c r="BQ435" s="44" t="str">
        <f>IF(Wedstrijden!N523="x","L1","")</f>
        <v>L1</v>
      </c>
      <c r="BR435" s="44" t="str">
        <f>IF(Wedstrijden!O523="x","L2","")</f>
        <v>L2</v>
      </c>
      <c r="BS435" s="44" t="str">
        <f>IF(Wedstrijden!P523="x","M1","")</f>
        <v>M1</v>
      </c>
      <c r="BT435" s="44" t="str">
        <f>IF(Wedstrijden!Q523="x","M2","")</f>
        <v>M2</v>
      </c>
      <c r="BU435" s="44" t="str">
        <f>IF(Wedstrijden!R523="x","Z1","")</f>
        <v/>
      </c>
      <c r="BV435" s="44" t="str">
        <f>IF(Wedstrijden!S523="x","Z2","")</f>
        <v/>
      </c>
      <c r="BW435" s="44">
        <f>IF(COUNTA(Wedstrijden!T523:AB523)&lt;&gt;0,1,"")</f>
        <v>1</v>
      </c>
      <c r="BX435" s="44">
        <f t="shared" si="37"/>
        <v>1</v>
      </c>
      <c r="BY435" s="44" t="str">
        <f>IF(Wedstrijden!T523="x","BB","")</f>
        <v>BB</v>
      </c>
      <c r="BZ435" s="44" t="str">
        <f>IF(Wedstrijden!U523="x","B","")</f>
        <v>B</v>
      </c>
      <c r="CA435" s="44" t="str">
        <f>IF(Wedstrijden!V523="x","L1","")</f>
        <v>L1</v>
      </c>
      <c r="CB435" s="44" t="str">
        <f>IF(Wedstrijden!W523="x","L2","")</f>
        <v>L2</v>
      </c>
      <c r="CC435" s="44" t="str">
        <f>IF(Wedstrijden!X523="x","M1","")</f>
        <v>M1</v>
      </c>
      <c r="CD435" s="44" t="str">
        <f>IF(Wedstrijden!Y523="x","M2","")</f>
        <v>M2</v>
      </c>
      <c r="CE435" s="44" t="str">
        <f>IF(Wedstrijden!Z523="x","Z1","")</f>
        <v/>
      </c>
      <c r="CF435" s="44" t="str">
        <f>IF(Wedstrijden!AA523="x","Z2","")</f>
        <v/>
      </c>
      <c r="CG435" s="44" t="str">
        <f>IF(Wedstrijden!AB523="x","ZZL","")</f>
        <v/>
      </c>
      <c r="CL435" s="44" t="str">
        <f>IF(COUNTA(Wedstrijden!AC523:AJ523)&lt;&gt;0,2,"")</f>
        <v/>
      </c>
      <c r="CM435" s="44" t="str">
        <f t="shared" si="38"/>
        <v/>
      </c>
      <c r="CN435" s="44" t="str">
        <f>IF(Wedstrijden!AC523="x","AA","")</f>
        <v/>
      </c>
      <c r="CO435" s="44" t="str">
        <f>IF(Wedstrijden!AD523="x","A","")</f>
        <v/>
      </c>
      <c r="CP435" s="44" t="str">
        <f>IF(Wedstrijden!AE523="x","BB","")</f>
        <v/>
      </c>
      <c r="CQ435" s="44" t="str">
        <f>IF(Wedstrijden!AF523="x","B","")</f>
        <v/>
      </c>
      <c r="CR435" s="44" t="str">
        <f>IF(Wedstrijden!AG523="x","L","")</f>
        <v/>
      </c>
      <c r="CS435" s="44" t="str">
        <f>IF(Wedstrijden!AH523="x","M","")</f>
        <v/>
      </c>
      <c r="CT435" s="44" t="str">
        <f>IF(Wedstrijden!AI523="x","Z","")</f>
        <v/>
      </c>
      <c r="CU435" s="44" t="str">
        <f>IF(Wedstrijden!AJ523="x","ZZ","")</f>
        <v/>
      </c>
      <c r="CV435" s="44" t="str">
        <f>IF(COUNTA(Wedstrijden!AK523:AQ523)&lt;&gt;0,2,"")</f>
        <v/>
      </c>
      <c r="CW435" s="44" t="str">
        <f t="shared" si="39"/>
        <v/>
      </c>
      <c r="CX435" s="44" t="str">
        <f>IF(Wedstrijden!AK523="x","BB","")</f>
        <v/>
      </c>
      <c r="CY435" s="44" t="str">
        <f>IF(Wedstrijden!AL523="x","B","")</f>
        <v/>
      </c>
      <c r="CZ435" s="44" t="str">
        <f>IF(Wedstrijden!AM523="x","L","")</f>
        <v/>
      </c>
      <c r="DA435" s="44" t="str">
        <f>IF(Wedstrijden!AN523="x","M","")</f>
        <v/>
      </c>
      <c r="DB435" s="44" t="str">
        <f>IF(Wedstrijden!AO523="x","Z","")</f>
        <v/>
      </c>
      <c r="DC435" s="44" t="str">
        <f>IF(Wedstrijden!AP523="x","ZZ","")</f>
        <v/>
      </c>
      <c r="DD435" s="44" t="str">
        <f>IF(Wedstrijden!AQ523="x","1.40","")</f>
        <v/>
      </c>
      <c r="DE435" s="44" t="str">
        <f>IF(COUNTA(Wedstrijden!AR523:AT523)&lt;&gt;0,6,"")</f>
        <v/>
      </c>
      <c r="DF435" s="44" t="str">
        <f t="shared" si="40"/>
        <v/>
      </c>
      <c r="DG435" s="44" t="str">
        <f>IF(Wedstrijden!AR523="x","L","")</f>
        <v/>
      </c>
      <c r="DH435" s="44" t="str">
        <f>IF(Wedstrijden!AS523="x","M","")</f>
        <v/>
      </c>
      <c r="DI435" s="44" t="str">
        <f>IF(Wedstrijden!AT523="x","Z","")</f>
        <v/>
      </c>
      <c r="DJ435" s="44" t="str">
        <f>IF(COUNTA(Wedstrijden!AU523:AW523)&lt;&gt;0,6,"")</f>
        <v/>
      </c>
      <c r="DK435" s="44" t="str">
        <f t="shared" si="41"/>
        <v/>
      </c>
      <c r="DL435" s="44" t="str">
        <f>IF(Wedstrijden!AU523="x","L","")</f>
        <v/>
      </c>
      <c r="DM435" s="44" t="str">
        <f>IF(Wedstrijden!AV523="x","M","")</f>
        <v/>
      </c>
      <c r="DN435" s="44" t="str">
        <f>IF(Wedstrijden!AW523="x","Z","")</f>
        <v/>
      </c>
    </row>
    <row r="436" spans="1:118" ht="15">
      <c r="A436" s="48" t="e">
        <f>Wedstrijden!#REF!</f>
        <v>#REF!</v>
      </c>
      <c r="B436" s="44">
        <f>IFERROR(VLOOKUP(Wedstrijden!E524,Wedstrijdlocaties!$B$2:$E$499,2,FALSE),"")</f>
        <v>824798</v>
      </c>
      <c r="C436" s="44" t="str">
        <f>Wedstrijden!F524</f>
        <v>Anna Paulowna</v>
      </c>
      <c r="D436" s="44" t="str">
        <f>IFERROR(VLOOKUP(Wedstrijden!G524,Organisaties!$B$2:$C$501,2,FALSE),"")</f>
        <v/>
      </c>
      <c r="E436" s="44" t="str">
        <f>IFERROR(VLOOKUP(Wedstrijden!G524,Organisaties!$B$2:$F$501,5,FALSE),"")</f>
        <v/>
      </c>
      <c r="F436" s="44" t="str">
        <f>IF(Wedstrijden!BC524&lt;&gt;"",Wedstrijden!BC524,"")</f>
        <v/>
      </c>
      <c r="G436" s="44">
        <f>IF(Wedstrijden!AY524="Indoor",1,0)</f>
        <v>0</v>
      </c>
      <c r="H436" s="44">
        <f>Wedstrijden!AZ524</f>
        <v>0</v>
      </c>
      <c r="I436" s="44" t="str">
        <f>IF(Wedstrijden!AX524="Nee",0,IF(Wedstrijden!AX524="Ja",1,""))</f>
        <v/>
      </c>
      <c r="J436" s="44" t="str">
        <f>IF(Wedstrijden!BA524&lt;&gt;"",Wedstrijden!BA524,"")</f>
        <v/>
      </c>
      <c r="W436" s="45"/>
      <c r="AE436" s="45"/>
      <c r="AN436" s="45"/>
      <c r="AU436" s="45"/>
      <c r="BA436" s="45"/>
      <c r="BE436" s="45"/>
      <c r="BJ436" s="44" t="str">
        <f>IF(COUNTA(Wedstrijden!I524:S524)&lt;&gt;0,1,"")</f>
        <v/>
      </c>
      <c r="BK436" s="44" t="str">
        <f t="shared" si="36"/>
        <v/>
      </c>
      <c r="BL436" s="44" t="str">
        <f>IF(Wedstrijden!I524="x","AA","")</f>
        <v/>
      </c>
      <c r="BM436" s="44" t="str">
        <f>IF(Wedstrijden!J524="x","A","")</f>
        <v/>
      </c>
      <c r="BN436" s="44" t="str">
        <f>IF(Wedstrijden!K524="x","B1","")</f>
        <v/>
      </c>
      <c r="BO436" s="44" t="str">
        <f>IF(Wedstrijden!L524="x","BB","")</f>
        <v/>
      </c>
      <c r="BP436" s="44" t="str">
        <f>IF(Wedstrijden!M524="x","B","")</f>
        <v/>
      </c>
      <c r="BQ436" s="44" t="str">
        <f>IF(Wedstrijden!N524="x","L1","")</f>
        <v/>
      </c>
      <c r="BR436" s="44" t="str">
        <f>IF(Wedstrijden!O524="x","L2","")</f>
        <v/>
      </c>
      <c r="BS436" s="44" t="str">
        <f>IF(Wedstrijden!P524="x","M1","")</f>
        <v/>
      </c>
      <c r="BT436" s="44" t="str">
        <f>IF(Wedstrijden!Q524="x","M2","")</f>
        <v/>
      </c>
      <c r="BU436" s="44" t="str">
        <f>IF(Wedstrijden!R524="x","Z1","")</f>
        <v/>
      </c>
      <c r="BV436" s="44" t="str">
        <f>IF(Wedstrijden!S524="x","Z2","")</f>
        <v/>
      </c>
      <c r="BW436" s="44">
        <f>IF(COUNTA(Wedstrijden!T524:AB524)&lt;&gt;0,1,"")</f>
        <v>1</v>
      </c>
      <c r="BX436" s="44">
        <f t="shared" si="37"/>
        <v>1</v>
      </c>
      <c r="BY436" s="44" t="str">
        <f>IF(Wedstrijden!T524="x","BB","")</f>
        <v/>
      </c>
      <c r="BZ436" s="44" t="str">
        <f>IF(Wedstrijden!U524="x","B","")</f>
        <v>B</v>
      </c>
      <c r="CA436" s="44" t="str">
        <f>IF(Wedstrijden!V524="x","L1","")</f>
        <v>L1</v>
      </c>
      <c r="CB436" s="44" t="str">
        <f>IF(Wedstrijden!W524="x","L2","")</f>
        <v>L2</v>
      </c>
      <c r="CC436" s="44" t="str">
        <f>IF(Wedstrijden!X524="x","M1","")</f>
        <v>M1</v>
      </c>
      <c r="CD436" s="44" t="str">
        <f>IF(Wedstrijden!Y524="x","M2","")</f>
        <v>M2</v>
      </c>
      <c r="CE436" s="44" t="str">
        <f>IF(Wedstrijden!Z524="x","Z1","")</f>
        <v/>
      </c>
      <c r="CF436" s="44" t="str">
        <f>IF(Wedstrijden!AA524="x","Z2","")</f>
        <v/>
      </c>
      <c r="CG436" s="44" t="str">
        <f>IF(Wedstrijden!AB524="x","ZZL","")</f>
        <v/>
      </c>
      <c r="CL436" s="44" t="str">
        <f>IF(COUNTA(Wedstrijden!AC524:AJ524)&lt;&gt;0,2,"")</f>
        <v/>
      </c>
      <c r="CM436" s="44" t="str">
        <f t="shared" si="38"/>
        <v/>
      </c>
      <c r="CN436" s="44" t="str">
        <f>IF(Wedstrijden!AC524="x","AA","")</f>
        <v/>
      </c>
      <c r="CO436" s="44" t="str">
        <f>IF(Wedstrijden!AD524="x","A","")</f>
        <v/>
      </c>
      <c r="CP436" s="44" t="str">
        <f>IF(Wedstrijden!AE524="x","BB","")</f>
        <v/>
      </c>
      <c r="CQ436" s="44" t="str">
        <f>IF(Wedstrijden!AF524="x","B","")</f>
        <v/>
      </c>
      <c r="CR436" s="44" t="str">
        <f>IF(Wedstrijden!AG524="x","L","")</f>
        <v/>
      </c>
      <c r="CS436" s="44" t="str">
        <f>IF(Wedstrijden!AH524="x","M","")</f>
        <v/>
      </c>
      <c r="CT436" s="44" t="str">
        <f>IF(Wedstrijden!AI524="x","Z","")</f>
        <v/>
      </c>
      <c r="CU436" s="44" t="str">
        <f>IF(Wedstrijden!AJ524="x","ZZ","")</f>
        <v/>
      </c>
      <c r="CV436" s="44" t="str">
        <f>IF(COUNTA(Wedstrijden!AK524:AQ524)&lt;&gt;0,2,"")</f>
        <v/>
      </c>
      <c r="CW436" s="44" t="str">
        <f t="shared" si="39"/>
        <v/>
      </c>
      <c r="CX436" s="44" t="str">
        <f>IF(Wedstrijden!AK524="x","BB","")</f>
        <v/>
      </c>
      <c r="CY436" s="44" t="str">
        <f>IF(Wedstrijden!AL524="x","B","")</f>
        <v/>
      </c>
      <c r="CZ436" s="44" t="str">
        <f>IF(Wedstrijden!AM524="x","L","")</f>
        <v/>
      </c>
      <c r="DA436" s="44" t="str">
        <f>IF(Wedstrijden!AN524="x","M","")</f>
        <v/>
      </c>
      <c r="DB436" s="44" t="str">
        <f>IF(Wedstrijden!AO524="x","Z","")</f>
        <v/>
      </c>
      <c r="DC436" s="44" t="str">
        <f>IF(Wedstrijden!AP524="x","ZZ","")</f>
        <v/>
      </c>
      <c r="DD436" s="44" t="str">
        <f>IF(Wedstrijden!AQ524="x","1.40","")</f>
        <v/>
      </c>
      <c r="DE436" s="44" t="str">
        <f>IF(COUNTA(Wedstrijden!AR524:AT524)&lt;&gt;0,6,"")</f>
        <v/>
      </c>
      <c r="DF436" s="44" t="str">
        <f t="shared" si="40"/>
        <v/>
      </c>
      <c r="DG436" s="44" t="str">
        <f>IF(Wedstrijden!AR524="x","L","")</f>
        <v/>
      </c>
      <c r="DH436" s="44" t="str">
        <f>IF(Wedstrijden!AS524="x","M","")</f>
        <v/>
      </c>
      <c r="DI436" s="44" t="str">
        <f>IF(Wedstrijden!AT524="x","Z","")</f>
        <v/>
      </c>
      <c r="DJ436" s="44" t="str">
        <f>IF(COUNTA(Wedstrijden!AU524:AW524)&lt;&gt;0,6,"")</f>
        <v/>
      </c>
      <c r="DK436" s="44" t="str">
        <f t="shared" si="41"/>
        <v/>
      </c>
      <c r="DL436" s="44" t="str">
        <f>IF(Wedstrijden!AU524="x","L","")</f>
        <v/>
      </c>
      <c r="DM436" s="44" t="str">
        <f>IF(Wedstrijden!AV524="x","M","")</f>
        <v/>
      </c>
      <c r="DN436" s="44" t="str">
        <f>IF(Wedstrijden!AW524="x","Z","")</f>
        <v/>
      </c>
    </row>
    <row r="437" spans="1:118" ht="15">
      <c r="A437" s="48" t="e">
        <f>Wedstrijden!#REF!</f>
        <v>#REF!</v>
      </c>
      <c r="B437" s="44" t="str">
        <f>IFERROR(VLOOKUP(Wedstrijden!E525,Wedstrijdlocaties!$B$2:$E$499,2,FALSE),"")</f>
        <v>V12124</v>
      </c>
      <c r="C437" s="44" t="str">
        <f>Wedstrijden!F525</f>
        <v>Assendelft</v>
      </c>
      <c r="D437" s="44" t="str">
        <f>IFERROR(VLOOKUP(Wedstrijden!G525,Organisaties!$B$2:$C$501,2,FALSE),"")</f>
        <v>V60339</v>
      </c>
      <c r="E437" s="44" t="str">
        <f>IFERROR(VLOOKUP(Wedstrijden!G525,Organisaties!$B$2:$F$501,5,FALSE),"")</f>
        <v>V31007</v>
      </c>
      <c r="F437" s="44" t="str">
        <f>IF(Wedstrijden!BC525&lt;&gt;"",Wedstrijden!BC525,"")</f>
        <v/>
      </c>
      <c r="G437" s="44">
        <f>IF(Wedstrijden!AY525="Indoor",1,0)</f>
        <v>0</v>
      </c>
      <c r="H437" s="44">
        <f>Wedstrijden!AZ525</f>
        <v>0</v>
      </c>
      <c r="I437" s="44" t="str">
        <f>IF(Wedstrijden!AX525="Nee",0,IF(Wedstrijden!AX525="Ja",1,""))</f>
        <v/>
      </c>
      <c r="J437" s="44" t="str">
        <f>IF(Wedstrijden!BA525&lt;&gt;"",Wedstrijden!BA525,"")</f>
        <v/>
      </c>
      <c r="W437" s="45"/>
      <c r="AE437" s="45"/>
      <c r="AN437" s="45"/>
      <c r="AU437" s="45"/>
      <c r="BA437" s="45"/>
      <c r="BE437" s="45"/>
      <c r="BJ437" s="44">
        <f>IF(COUNTA(Wedstrijden!I525:S525)&lt;&gt;0,1,"")</f>
        <v>1</v>
      </c>
      <c r="BK437" s="44">
        <f t="shared" si="36"/>
        <v>2</v>
      </c>
      <c r="BL437" s="44" t="str">
        <f>IF(Wedstrijden!I525="x","AA","")</f>
        <v/>
      </c>
      <c r="BM437" s="44" t="str">
        <f>IF(Wedstrijden!J525="x","A","")</f>
        <v/>
      </c>
      <c r="BN437" s="44" t="str">
        <f>IF(Wedstrijden!K525="x","B1","")</f>
        <v/>
      </c>
      <c r="BO437" s="44" t="str">
        <f>IF(Wedstrijden!L525="x","BB","")</f>
        <v>BB</v>
      </c>
      <c r="BP437" s="44" t="str">
        <f>IF(Wedstrijden!M525="x","B","")</f>
        <v>B</v>
      </c>
      <c r="BQ437" s="44" t="str">
        <f>IF(Wedstrijden!N525="x","L1","")</f>
        <v>L1</v>
      </c>
      <c r="BR437" s="44" t="str">
        <f>IF(Wedstrijden!O525="x","L2","")</f>
        <v>L2</v>
      </c>
      <c r="BS437" s="44" t="str">
        <f>IF(Wedstrijden!P525="x","M1","")</f>
        <v>M1</v>
      </c>
      <c r="BT437" s="44" t="str">
        <f>IF(Wedstrijden!Q525="x","M2","")</f>
        <v>M2</v>
      </c>
      <c r="BU437" s="44" t="str">
        <f>IF(Wedstrijden!R525="x","Z1","")</f>
        <v/>
      </c>
      <c r="BV437" s="44" t="str">
        <f>IF(Wedstrijden!S525="x","Z2","")</f>
        <v/>
      </c>
      <c r="BW437" s="44">
        <f>IF(COUNTA(Wedstrijden!T525:AB525)&lt;&gt;0,1,"")</f>
        <v>1</v>
      </c>
      <c r="BX437" s="44">
        <f t="shared" si="37"/>
        <v>1</v>
      </c>
      <c r="BY437" s="44" t="str">
        <f>IF(Wedstrijden!T525="x","BB","")</f>
        <v>BB</v>
      </c>
      <c r="BZ437" s="44" t="str">
        <f>IF(Wedstrijden!U525="x","B","")</f>
        <v>B</v>
      </c>
      <c r="CA437" s="44" t="str">
        <f>IF(Wedstrijden!V525="x","L1","")</f>
        <v>L1</v>
      </c>
      <c r="CB437" s="44" t="str">
        <f>IF(Wedstrijden!W525="x","L2","")</f>
        <v>L2</v>
      </c>
      <c r="CC437" s="44" t="str">
        <f>IF(Wedstrijden!X525="x","M1","")</f>
        <v>M1</v>
      </c>
      <c r="CD437" s="44" t="str">
        <f>IF(Wedstrijden!Y525="x","M2","")</f>
        <v>M2</v>
      </c>
      <c r="CE437" s="44" t="str">
        <f>IF(Wedstrijden!Z525="x","Z1","")</f>
        <v/>
      </c>
      <c r="CF437" s="44" t="str">
        <f>IF(Wedstrijden!AA525="x","Z2","")</f>
        <v/>
      </c>
      <c r="CG437" s="44" t="str">
        <f>IF(Wedstrijden!AB525="x","ZZL","")</f>
        <v/>
      </c>
      <c r="CL437" s="44" t="str">
        <f>IF(COUNTA(Wedstrijden!AC525:AJ525)&lt;&gt;0,2,"")</f>
        <v/>
      </c>
      <c r="CM437" s="44" t="str">
        <f t="shared" si="38"/>
        <v/>
      </c>
      <c r="CN437" s="44" t="str">
        <f>IF(Wedstrijden!AC525="x","AA","")</f>
        <v/>
      </c>
      <c r="CO437" s="44" t="str">
        <f>IF(Wedstrijden!AD525="x","A","")</f>
        <v/>
      </c>
      <c r="CP437" s="44" t="str">
        <f>IF(Wedstrijden!AE525="x","BB","")</f>
        <v/>
      </c>
      <c r="CQ437" s="44" t="str">
        <f>IF(Wedstrijden!AF525="x","B","")</f>
        <v/>
      </c>
      <c r="CR437" s="44" t="str">
        <f>IF(Wedstrijden!AG525="x","L","")</f>
        <v/>
      </c>
      <c r="CS437" s="44" t="str">
        <f>IF(Wedstrijden!AH525="x","M","")</f>
        <v/>
      </c>
      <c r="CT437" s="44" t="str">
        <f>IF(Wedstrijden!AI525="x","Z","")</f>
        <v/>
      </c>
      <c r="CU437" s="44" t="str">
        <f>IF(Wedstrijden!AJ525="x","ZZ","")</f>
        <v/>
      </c>
      <c r="CV437" s="44" t="str">
        <f>IF(COUNTA(Wedstrijden!AK525:AQ525)&lt;&gt;0,2,"")</f>
        <v/>
      </c>
      <c r="CW437" s="44" t="str">
        <f t="shared" si="39"/>
        <v/>
      </c>
      <c r="CX437" s="44" t="str">
        <f>IF(Wedstrijden!AK525="x","BB","")</f>
        <v/>
      </c>
      <c r="CY437" s="44" t="str">
        <f>IF(Wedstrijden!AL525="x","B","")</f>
        <v/>
      </c>
      <c r="CZ437" s="44" t="str">
        <f>IF(Wedstrijden!AM525="x","L","")</f>
        <v/>
      </c>
      <c r="DA437" s="44" t="str">
        <f>IF(Wedstrijden!AN525="x","M","")</f>
        <v/>
      </c>
      <c r="DB437" s="44" t="str">
        <f>IF(Wedstrijden!AO525="x","Z","")</f>
        <v/>
      </c>
      <c r="DC437" s="44" t="str">
        <f>IF(Wedstrijden!AP525="x","ZZ","")</f>
        <v/>
      </c>
      <c r="DD437" s="44" t="str">
        <f>IF(Wedstrijden!AQ525="x","1.40","")</f>
        <v/>
      </c>
      <c r="DE437" s="44" t="str">
        <f>IF(COUNTA(Wedstrijden!AR525:AT525)&lt;&gt;0,6,"")</f>
        <v/>
      </c>
      <c r="DF437" s="44" t="str">
        <f t="shared" si="40"/>
        <v/>
      </c>
      <c r="DG437" s="44" t="str">
        <f>IF(Wedstrijden!AR525="x","L","")</f>
        <v/>
      </c>
      <c r="DH437" s="44" t="str">
        <f>IF(Wedstrijden!AS525="x","M","")</f>
        <v/>
      </c>
      <c r="DI437" s="44" t="str">
        <f>IF(Wedstrijden!AT525="x","Z","")</f>
        <v/>
      </c>
      <c r="DJ437" s="44" t="str">
        <f>IF(COUNTA(Wedstrijden!AU525:AW525)&lt;&gt;0,6,"")</f>
        <v/>
      </c>
      <c r="DK437" s="44" t="str">
        <f t="shared" si="41"/>
        <v/>
      </c>
      <c r="DL437" s="44" t="str">
        <f>IF(Wedstrijden!AU525="x","L","")</f>
        <v/>
      </c>
      <c r="DM437" s="44" t="str">
        <f>IF(Wedstrijden!AV525="x","M","")</f>
        <v/>
      </c>
      <c r="DN437" s="44" t="str">
        <f>IF(Wedstrijden!AW525="x","Z","")</f>
        <v/>
      </c>
    </row>
    <row r="438" spans="1:118" ht="15">
      <c r="A438" s="48" t="e">
        <f>Wedstrijden!#REF!</f>
        <v>#REF!</v>
      </c>
      <c r="B438" s="44" t="str">
        <f>IFERROR(VLOOKUP(Wedstrijden!E526,Wedstrijdlocaties!$B$2:$E$499,2,FALSE),"")</f>
        <v>V12305</v>
      </c>
      <c r="C438" s="44" t="str">
        <f>Wedstrijden!F526</f>
        <v>Velsen-Zuid</v>
      </c>
      <c r="D438" s="44" t="str">
        <f>IFERROR(VLOOKUP(Wedstrijden!G526,Organisaties!$B$2:$C$501,2,FALSE),"")</f>
        <v>V51591</v>
      </c>
      <c r="E438" s="44" t="str">
        <f>IFERROR(VLOOKUP(Wedstrijden!G526,Organisaties!$B$2:$F$501,5,FALSE),"")</f>
        <v>V31007</v>
      </c>
      <c r="F438" s="44" t="str">
        <f>IF(Wedstrijden!BC526&lt;&gt;"",Wedstrijden!BC526,"")</f>
        <v/>
      </c>
      <c r="G438" s="44">
        <f>IF(Wedstrijden!AY526="Indoor",1,0)</f>
        <v>0</v>
      </c>
      <c r="H438" s="44">
        <f>Wedstrijden!AZ526</f>
        <v>0</v>
      </c>
      <c r="I438" s="44" t="str">
        <f>IF(Wedstrijden!AX526="Nee",0,IF(Wedstrijden!AX526="Ja",1,""))</f>
        <v/>
      </c>
      <c r="J438" s="44" t="str">
        <f>IF(Wedstrijden!BA526&lt;&gt;"",Wedstrijden!BA526,"")</f>
        <v/>
      </c>
      <c r="W438" s="45"/>
      <c r="AE438" s="45"/>
      <c r="AN438" s="45"/>
      <c r="AU438" s="45"/>
      <c r="BA438" s="45"/>
      <c r="BE438" s="45"/>
      <c r="BJ438" s="44">
        <f>IF(COUNTA(Wedstrijden!I526:S526)&lt;&gt;0,1,"")</f>
        <v>1</v>
      </c>
      <c r="BK438" s="44">
        <f t="shared" si="36"/>
        <v>2</v>
      </c>
      <c r="BL438" s="44" t="str">
        <f>IF(Wedstrijden!I526="x","AA","")</f>
        <v/>
      </c>
      <c r="BM438" s="44" t="str">
        <f>IF(Wedstrijden!J526="x","A","")</f>
        <v/>
      </c>
      <c r="BN438" s="44" t="str">
        <f>IF(Wedstrijden!K526="x","B1","")</f>
        <v/>
      </c>
      <c r="BO438" s="44" t="str">
        <f>IF(Wedstrijden!L526="x","BB","")</f>
        <v>BB</v>
      </c>
      <c r="BP438" s="44" t="str">
        <f>IF(Wedstrijden!M526="x","B","")</f>
        <v>B</v>
      </c>
      <c r="BQ438" s="44" t="str">
        <f>IF(Wedstrijden!N526="x","L1","")</f>
        <v>L1</v>
      </c>
      <c r="BR438" s="44" t="str">
        <f>IF(Wedstrijden!O526="x","L2","")</f>
        <v>L2</v>
      </c>
      <c r="BS438" s="44" t="str">
        <f>IF(Wedstrijden!P526="x","M1","")</f>
        <v>M1</v>
      </c>
      <c r="BT438" s="44" t="str">
        <f>IF(Wedstrijden!Q526="x","M2","")</f>
        <v>M2</v>
      </c>
      <c r="BU438" s="44" t="str">
        <f>IF(Wedstrijden!R526="x","Z1","")</f>
        <v/>
      </c>
      <c r="BV438" s="44" t="str">
        <f>IF(Wedstrijden!S526="x","Z2","")</f>
        <v/>
      </c>
      <c r="BW438" s="44">
        <f>IF(COUNTA(Wedstrijden!T526:AB526)&lt;&gt;0,1,"")</f>
        <v>1</v>
      </c>
      <c r="BX438" s="44">
        <f t="shared" si="37"/>
        <v>1</v>
      </c>
      <c r="BY438" s="44" t="str">
        <f>IF(Wedstrijden!T526="x","BB","")</f>
        <v/>
      </c>
      <c r="BZ438" s="44" t="str">
        <f>IF(Wedstrijden!U526="x","B","")</f>
        <v>B</v>
      </c>
      <c r="CA438" s="44" t="str">
        <f>IF(Wedstrijden!V526="x","L1","")</f>
        <v>L1</v>
      </c>
      <c r="CB438" s="44" t="str">
        <f>IF(Wedstrijden!W526="x","L2","")</f>
        <v>L2</v>
      </c>
      <c r="CC438" s="44" t="str">
        <f>IF(Wedstrijden!X526="x","M1","")</f>
        <v>M1</v>
      </c>
      <c r="CD438" s="44" t="str">
        <f>IF(Wedstrijden!Y526="x","M2","")</f>
        <v>M2</v>
      </c>
      <c r="CE438" s="44" t="str">
        <f>IF(Wedstrijden!Z526="x","Z1","")</f>
        <v>Z1</v>
      </c>
      <c r="CF438" s="44" t="str">
        <f>IF(Wedstrijden!AA526="x","Z2","")</f>
        <v>Z2</v>
      </c>
      <c r="CG438" s="44" t="str">
        <f>IF(Wedstrijden!AB526="x","ZZL","")</f>
        <v>ZZL</v>
      </c>
      <c r="CL438" s="44" t="str">
        <f>IF(COUNTA(Wedstrijden!AC526:AJ526)&lt;&gt;0,2,"")</f>
        <v/>
      </c>
      <c r="CM438" s="44" t="str">
        <f t="shared" si="38"/>
        <v/>
      </c>
      <c r="CN438" s="44" t="str">
        <f>IF(Wedstrijden!AC526="x","AA","")</f>
        <v/>
      </c>
      <c r="CO438" s="44" t="str">
        <f>IF(Wedstrijden!AD526="x","A","")</f>
        <v/>
      </c>
      <c r="CP438" s="44" t="str">
        <f>IF(Wedstrijden!AE526="x","BB","")</f>
        <v/>
      </c>
      <c r="CQ438" s="44" t="str">
        <f>IF(Wedstrijden!AF526="x","B","")</f>
        <v/>
      </c>
      <c r="CR438" s="44" t="str">
        <f>IF(Wedstrijden!AG526="x","L","")</f>
        <v/>
      </c>
      <c r="CS438" s="44" t="str">
        <f>IF(Wedstrijden!AH526="x","M","")</f>
        <v/>
      </c>
      <c r="CT438" s="44" t="str">
        <f>IF(Wedstrijden!AI526="x","Z","")</f>
        <v/>
      </c>
      <c r="CU438" s="44" t="str">
        <f>IF(Wedstrijden!AJ526="x","ZZ","")</f>
        <v/>
      </c>
      <c r="CV438" s="44" t="str">
        <f>IF(COUNTA(Wedstrijden!AK526:AQ526)&lt;&gt;0,2,"")</f>
        <v/>
      </c>
      <c r="CW438" s="44" t="str">
        <f t="shared" si="39"/>
        <v/>
      </c>
      <c r="CX438" s="44" t="str">
        <f>IF(Wedstrijden!AK526="x","BB","")</f>
        <v/>
      </c>
      <c r="CY438" s="44" t="str">
        <f>IF(Wedstrijden!AL526="x","B","")</f>
        <v/>
      </c>
      <c r="CZ438" s="44" t="str">
        <f>IF(Wedstrijden!AM526="x","L","")</f>
        <v/>
      </c>
      <c r="DA438" s="44" t="str">
        <f>IF(Wedstrijden!AN526="x","M","")</f>
        <v/>
      </c>
      <c r="DB438" s="44" t="str">
        <f>IF(Wedstrijden!AO526="x","Z","")</f>
        <v/>
      </c>
      <c r="DC438" s="44" t="str">
        <f>IF(Wedstrijden!AP526="x","ZZ","")</f>
        <v/>
      </c>
      <c r="DD438" s="44" t="str">
        <f>IF(Wedstrijden!AQ526="x","1.40","")</f>
        <v/>
      </c>
      <c r="DE438" s="44" t="str">
        <f>IF(COUNTA(Wedstrijden!AR526:AT526)&lt;&gt;0,6,"")</f>
        <v/>
      </c>
      <c r="DF438" s="44" t="str">
        <f t="shared" si="40"/>
        <v/>
      </c>
      <c r="DG438" s="44" t="str">
        <f>IF(Wedstrijden!AR526="x","L","")</f>
        <v/>
      </c>
      <c r="DH438" s="44" t="str">
        <f>IF(Wedstrijden!AS526="x","M","")</f>
        <v/>
      </c>
      <c r="DI438" s="44" t="str">
        <f>IF(Wedstrijden!AT526="x","Z","")</f>
        <v/>
      </c>
      <c r="DJ438" s="44" t="str">
        <f>IF(COUNTA(Wedstrijden!AU526:AW526)&lt;&gt;0,6,"")</f>
        <v/>
      </c>
      <c r="DK438" s="44" t="str">
        <f t="shared" si="41"/>
        <v/>
      </c>
      <c r="DL438" s="44" t="str">
        <f>IF(Wedstrijden!AU526="x","L","")</f>
        <v/>
      </c>
      <c r="DM438" s="44" t="str">
        <f>IF(Wedstrijden!AV526="x","M","")</f>
        <v/>
      </c>
      <c r="DN438" s="44" t="str">
        <f>IF(Wedstrijden!AW526="x","Z","")</f>
        <v/>
      </c>
    </row>
    <row r="439" spans="1:118" ht="15">
      <c r="A439" s="48" t="e">
        <f>Wedstrijden!#REF!</f>
        <v>#REF!</v>
      </c>
      <c r="B439" s="44">
        <f>IFERROR(VLOOKUP(Wedstrijden!E531,Wedstrijdlocaties!$B$2:$E$499,2,FALSE),"")</f>
        <v>849061</v>
      </c>
      <c r="C439" s="44" t="str">
        <f>Wedstrijden!F531</f>
        <v>Middenbeemster</v>
      </c>
      <c r="D439" s="44" t="str">
        <f>IFERROR(VLOOKUP(Wedstrijden!G531,Organisaties!$B$2:$C$501,2,FALSE),"")</f>
        <v/>
      </c>
      <c r="E439" s="44" t="str">
        <f>IFERROR(VLOOKUP(Wedstrijden!G531,Organisaties!$B$2:$F$501,5,FALSE),"")</f>
        <v/>
      </c>
      <c r="F439" s="44" t="str">
        <f>IF(Wedstrijden!BC531&lt;&gt;"",Wedstrijden!BC531,"")</f>
        <v/>
      </c>
      <c r="G439" s="44">
        <f>IF(Wedstrijden!AY531="Indoor",1,0)</f>
        <v>0</v>
      </c>
      <c r="H439" s="44" t="str">
        <f>Wedstrijden!AZ531</f>
        <v>Onbeperkt</v>
      </c>
      <c r="I439" s="44">
        <f>IF(Wedstrijden!AX531="Nee",0,IF(Wedstrijden!AX531="Ja",1,""))</f>
        <v>0</v>
      </c>
      <c r="J439" s="44" t="str">
        <f>IF(Wedstrijden!BA531&lt;&gt;"",Wedstrijden!BA531,"")</f>
        <v/>
      </c>
      <c r="W439" s="45"/>
      <c r="AE439" s="45"/>
      <c r="AN439" s="45"/>
      <c r="AU439" s="45"/>
      <c r="BA439" s="45"/>
      <c r="BE439" s="45"/>
      <c r="BJ439" s="44" t="str">
        <f>IF(COUNTA(Wedstrijden!I531:S531)&lt;&gt;0,1,"")</f>
        <v/>
      </c>
      <c r="BK439" s="44" t="str">
        <f t="shared" si="36"/>
        <v/>
      </c>
      <c r="BL439" s="44" t="str">
        <f>IF(Wedstrijden!I531="x","AA","")</f>
        <v/>
      </c>
      <c r="BM439" s="44" t="str">
        <f>IF(Wedstrijden!J531="x","A","")</f>
        <v/>
      </c>
      <c r="BN439" s="44" t="str">
        <f>IF(Wedstrijden!K531="x","B1","")</f>
        <v/>
      </c>
      <c r="BO439" s="44" t="str">
        <f>IF(Wedstrijden!L531="x","BB","")</f>
        <v/>
      </c>
      <c r="BP439" s="44" t="str">
        <f>IF(Wedstrijden!M531="x","B","")</f>
        <v/>
      </c>
      <c r="BQ439" s="44" t="str">
        <f>IF(Wedstrijden!N531="x","L1","")</f>
        <v/>
      </c>
      <c r="BR439" s="44" t="str">
        <f>IF(Wedstrijden!O531="x","L2","")</f>
        <v/>
      </c>
      <c r="BS439" s="44" t="str">
        <f>IF(Wedstrijden!P531="x","M1","")</f>
        <v/>
      </c>
      <c r="BT439" s="44" t="str">
        <f>IF(Wedstrijden!Q531="x","M2","")</f>
        <v/>
      </c>
      <c r="BU439" s="44" t="str">
        <f>IF(Wedstrijden!R531="x","Z1","")</f>
        <v/>
      </c>
      <c r="BV439" s="44" t="str">
        <f>IF(Wedstrijden!S531="x","Z2","")</f>
        <v/>
      </c>
      <c r="BW439" s="44" t="str">
        <f>IF(COUNTA(Wedstrijden!T531:AB531)&lt;&gt;0,1,"")</f>
        <v/>
      </c>
      <c r="BX439" s="44" t="str">
        <f t="shared" si="37"/>
        <v/>
      </c>
      <c r="BY439" s="44" t="str">
        <f>IF(Wedstrijden!T531="x","BB","")</f>
        <v/>
      </c>
      <c r="BZ439" s="44" t="str">
        <f>IF(Wedstrijden!U531="x","B","")</f>
        <v/>
      </c>
      <c r="CA439" s="44" t="str">
        <f>IF(Wedstrijden!V531="x","L1","")</f>
        <v/>
      </c>
      <c r="CB439" s="44" t="str">
        <f>IF(Wedstrijden!W531="x","L2","")</f>
        <v/>
      </c>
      <c r="CC439" s="44" t="str">
        <f>IF(Wedstrijden!X531="x","M1","")</f>
        <v/>
      </c>
      <c r="CD439" s="44" t="str">
        <f>IF(Wedstrijden!Y531="x","M2","")</f>
        <v/>
      </c>
      <c r="CE439" s="44" t="str">
        <f>IF(Wedstrijden!Z531="x","Z1","")</f>
        <v/>
      </c>
      <c r="CF439" s="44" t="str">
        <f>IF(Wedstrijden!AA531="x","Z2","")</f>
        <v/>
      </c>
      <c r="CG439" s="44" t="str">
        <f>IF(Wedstrijden!AB531="x","ZZL","")</f>
        <v/>
      </c>
      <c r="CL439" s="44">
        <f>IF(COUNTA(Wedstrijden!AC531:AJ531)&lt;&gt;0,2,"")</f>
        <v>2</v>
      </c>
      <c r="CM439" s="44">
        <f t="shared" si="38"/>
        <v>2</v>
      </c>
      <c r="CN439" s="44" t="str">
        <f>IF(Wedstrijden!AC531="x","AA","")</f>
        <v/>
      </c>
      <c r="CO439" s="44" t="str">
        <f>IF(Wedstrijden!AD531="x","A","")</f>
        <v/>
      </c>
      <c r="CP439" s="44" t="str">
        <f>IF(Wedstrijden!AE531="x","BB","")</f>
        <v>BB</v>
      </c>
      <c r="CQ439" s="44" t="str">
        <f>IF(Wedstrijden!AF531="x","B","")</f>
        <v>B</v>
      </c>
      <c r="CR439" s="44" t="str">
        <f>IF(Wedstrijden!AG531="x","L","")</f>
        <v>L</v>
      </c>
      <c r="CS439" s="44" t="str">
        <f>IF(Wedstrijden!AH531="x","M","")</f>
        <v>M</v>
      </c>
      <c r="CT439" s="44" t="str">
        <f>IF(Wedstrijden!AI531="x","Z","")</f>
        <v>Z</v>
      </c>
      <c r="CU439" s="44" t="str">
        <f>IF(Wedstrijden!AJ531="x","ZZ","")</f>
        <v>ZZ</v>
      </c>
      <c r="CV439" s="44">
        <f>IF(COUNTA(Wedstrijden!AK531:AQ531)&lt;&gt;0,2,"")</f>
        <v>2</v>
      </c>
      <c r="CW439" s="44">
        <f t="shared" si="39"/>
        <v>1</v>
      </c>
      <c r="CX439" s="44" t="str">
        <f>IF(Wedstrijden!AK531="x","BB","")</f>
        <v>BB</v>
      </c>
      <c r="CY439" s="44" t="str">
        <f>IF(Wedstrijden!AL531="x","B","")</f>
        <v>B</v>
      </c>
      <c r="CZ439" s="44" t="str">
        <f>IF(Wedstrijden!AM531="x","L","")</f>
        <v>L</v>
      </c>
      <c r="DA439" s="44" t="str">
        <f>IF(Wedstrijden!AN531="x","M","")</f>
        <v>M</v>
      </c>
      <c r="DB439" s="44" t="str">
        <f>IF(Wedstrijden!AO531="x","Z","")</f>
        <v>Z</v>
      </c>
      <c r="DC439" s="44" t="str">
        <f>IF(Wedstrijden!AP531="x","ZZ","")</f>
        <v>ZZ</v>
      </c>
      <c r="DD439" s="44" t="str">
        <f>IF(Wedstrijden!AQ531="x","1.40","")</f>
        <v/>
      </c>
      <c r="DE439" s="44" t="str">
        <f>IF(COUNTA(Wedstrijden!AR531:AT531)&lt;&gt;0,6,"")</f>
        <v/>
      </c>
      <c r="DF439" s="44" t="str">
        <f t="shared" si="40"/>
        <v/>
      </c>
      <c r="DG439" s="44" t="str">
        <f>IF(Wedstrijden!AR531="x","L","")</f>
        <v/>
      </c>
      <c r="DH439" s="44" t="str">
        <f>IF(Wedstrijden!AS531="x","M","")</f>
        <v/>
      </c>
      <c r="DI439" s="44" t="str">
        <f>IF(Wedstrijden!AT531="x","Z","")</f>
        <v/>
      </c>
      <c r="DJ439" s="44" t="str">
        <f>IF(COUNTA(Wedstrijden!AU531:AW531)&lt;&gt;0,6,"")</f>
        <v/>
      </c>
      <c r="DK439" s="44" t="str">
        <f t="shared" si="41"/>
        <v/>
      </c>
      <c r="DL439" s="44" t="str">
        <f>IF(Wedstrijden!AU531="x","L","")</f>
        <v/>
      </c>
      <c r="DM439" s="44" t="str">
        <f>IF(Wedstrijden!AV531="x","M","")</f>
        <v/>
      </c>
      <c r="DN439" s="44" t="str">
        <f>IF(Wedstrijden!AW531="x","Z","")</f>
        <v/>
      </c>
    </row>
    <row r="440" spans="1:118" ht="15">
      <c r="A440" s="48" t="e">
        <f>Wedstrijden!#REF!</f>
        <v>#REF!</v>
      </c>
      <c r="B440" s="44" t="str">
        <f>IFERROR(VLOOKUP(Wedstrijden!E532,Wedstrijdlocaties!$B$2:$E$499,2,FALSE),"")</f>
        <v>V12305</v>
      </c>
      <c r="C440" s="44" t="str">
        <f>Wedstrijden!F532</f>
        <v>Velsen-Zuid</v>
      </c>
      <c r="D440" s="44" t="str">
        <f>IFERROR(VLOOKUP(Wedstrijden!G532,Organisaties!$B$2:$C$501,2,FALSE),"")</f>
        <v>V51591</v>
      </c>
      <c r="E440" s="44" t="str">
        <f>IFERROR(VLOOKUP(Wedstrijden!G532,Organisaties!$B$2:$F$501,5,FALSE),"")</f>
        <v>V31007</v>
      </c>
      <c r="F440" s="44" t="str">
        <f>IF(Wedstrijden!BC532&lt;&gt;"",Wedstrijden!BC532,"")</f>
        <v/>
      </c>
      <c r="G440" s="44">
        <f>IF(Wedstrijden!AY532="Indoor",1,0)</f>
        <v>0</v>
      </c>
      <c r="H440" s="44">
        <f>Wedstrijden!AZ532</f>
        <v>0</v>
      </c>
      <c r="I440" s="44" t="str">
        <f>IF(Wedstrijden!AX532="Nee",0,IF(Wedstrijden!AX532="Ja",1,""))</f>
        <v/>
      </c>
      <c r="J440" s="44" t="str">
        <f>IF(Wedstrijden!BA532&lt;&gt;"",Wedstrijden!BA532,"")</f>
        <v/>
      </c>
      <c r="W440" s="45"/>
      <c r="AE440" s="45"/>
      <c r="AN440" s="45"/>
      <c r="AU440" s="45"/>
      <c r="BA440" s="45"/>
      <c r="BE440" s="45"/>
      <c r="BJ440" s="44">
        <f>IF(COUNTA(Wedstrijden!I532:S532)&lt;&gt;0,1,"")</f>
        <v>1</v>
      </c>
      <c r="BK440" s="44">
        <f t="shared" si="36"/>
        <v>2</v>
      </c>
      <c r="BL440" s="44" t="str">
        <f>IF(Wedstrijden!I532="x","AA","")</f>
        <v/>
      </c>
      <c r="BM440" s="44" t="str">
        <f>IF(Wedstrijden!J532="x","A","")</f>
        <v/>
      </c>
      <c r="BN440" s="44" t="str">
        <f>IF(Wedstrijden!K532="x","B1","")</f>
        <v/>
      </c>
      <c r="BO440" s="44" t="str">
        <f>IF(Wedstrijden!L532="x","BB","")</f>
        <v/>
      </c>
      <c r="BP440" s="44" t="str">
        <f>IF(Wedstrijden!M532="x","B","")</f>
        <v>B</v>
      </c>
      <c r="BQ440" s="44" t="str">
        <f>IF(Wedstrijden!N532="x","L1","")</f>
        <v>L1</v>
      </c>
      <c r="BR440" s="44" t="str">
        <f>IF(Wedstrijden!O532="x","L2","")</f>
        <v>L2</v>
      </c>
      <c r="BS440" s="44" t="str">
        <f>IF(Wedstrijden!P532="x","M1","")</f>
        <v>M1</v>
      </c>
      <c r="BT440" s="44" t="str">
        <f>IF(Wedstrijden!Q532="x","M2","")</f>
        <v>M2</v>
      </c>
      <c r="BU440" s="44" t="str">
        <f>IF(Wedstrijden!R532="x","Z1","")</f>
        <v>Z1</v>
      </c>
      <c r="BV440" s="44" t="str">
        <f>IF(Wedstrijden!S532="x","Z2","")</f>
        <v>Z2</v>
      </c>
      <c r="BW440" s="44">
        <f>IF(COUNTA(Wedstrijden!T532:AB532)&lt;&gt;0,1,"")</f>
        <v>1</v>
      </c>
      <c r="BX440" s="44">
        <f t="shared" si="37"/>
        <v>1</v>
      </c>
      <c r="BY440" s="44" t="str">
        <f>IF(Wedstrijden!T532="x","BB","")</f>
        <v/>
      </c>
      <c r="BZ440" s="44" t="str">
        <f>IF(Wedstrijden!U532="x","B","")</f>
        <v>B</v>
      </c>
      <c r="CA440" s="44" t="str">
        <f>IF(Wedstrijden!V532="x","L1","")</f>
        <v>L1</v>
      </c>
      <c r="CB440" s="44" t="str">
        <f>IF(Wedstrijden!W532="x","L2","")</f>
        <v>L2</v>
      </c>
      <c r="CC440" s="44" t="str">
        <f>IF(Wedstrijden!X532="x","M1","")</f>
        <v>M1</v>
      </c>
      <c r="CD440" s="44" t="str">
        <f>IF(Wedstrijden!Y532="x","M2","")</f>
        <v>M2</v>
      </c>
      <c r="CE440" s="44" t="str">
        <f>IF(Wedstrijden!Z532="x","Z1","")</f>
        <v>Z1</v>
      </c>
      <c r="CF440" s="44" t="str">
        <f>IF(Wedstrijden!AA532="x","Z2","")</f>
        <v>Z2</v>
      </c>
      <c r="CG440" s="44" t="str">
        <f>IF(Wedstrijden!AB532="x","ZZL","")</f>
        <v>ZZL</v>
      </c>
      <c r="CL440" s="44" t="str">
        <f>IF(COUNTA(Wedstrijden!AC532:AJ532)&lt;&gt;0,2,"")</f>
        <v/>
      </c>
      <c r="CM440" s="44" t="str">
        <f t="shared" si="38"/>
        <v/>
      </c>
      <c r="CN440" s="44" t="str">
        <f>IF(Wedstrijden!AC532="x","AA","")</f>
        <v/>
      </c>
      <c r="CO440" s="44" t="str">
        <f>IF(Wedstrijden!AD532="x","A","")</f>
        <v/>
      </c>
      <c r="CP440" s="44" t="str">
        <f>IF(Wedstrijden!AE532="x","BB","")</f>
        <v/>
      </c>
      <c r="CQ440" s="44" t="str">
        <f>IF(Wedstrijden!AF532="x","B","")</f>
        <v/>
      </c>
      <c r="CR440" s="44" t="str">
        <f>IF(Wedstrijden!AG532="x","L","")</f>
        <v/>
      </c>
      <c r="CS440" s="44" t="str">
        <f>IF(Wedstrijden!AH532="x","M","")</f>
        <v/>
      </c>
      <c r="CT440" s="44" t="str">
        <f>IF(Wedstrijden!AI532="x","Z","")</f>
        <v/>
      </c>
      <c r="CU440" s="44" t="str">
        <f>IF(Wedstrijden!AJ532="x","ZZ","")</f>
        <v/>
      </c>
      <c r="CV440" s="44" t="str">
        <f>IF(COUNTA(Wedstrijden!AK532:AQ532)&lt;&gt;0,2,"")</f>
        <v/>
      </c>
      <c r="CW440" s="44" t="str">
        <f t="shared" si="39"/>
        <v/>
      </c>
      <c r="CX440" s="44" t="str">
        <f>IF(Wedstrijden!AK532="x","BB","")</f>
        <v/>
      </c>
      <c r="CY440" s="44" t="str">
        <f>IF(Wedstrijden!AL532="x","B","")</f>
        <v/>
      </c>
      <c r="CZ440" s="44" t="str">
        <f>IF(Wedstrijden!AM532="x","L","")</f>
        <v/>
      </c>
      <c r="DA440" s="44" t="str">
        <f>IF(Wedstrijden!AN532="x","M","")</f>
        <v/>
      </c>
      <c r="DB440" s="44" t="str">
        <f>IF(Wedstrijden!AO532="x","Z","")</f>
        <v/>
      </c>
      <c r="DC440" s="44" t="str">
        <f>IF(Wedstrijden!AP532="x","ZZ","")</f>
        <v/>
      </c>
      <c r="DD440" s="44" t="str">
        <f>IF(Wedstrijden!AQ532="x","1.40","")</f>
        <v/>
      </c>
      <c r="DE440" s="44" t="str">
        <f>IF(COUNTA(Wedstrijden!AR532:AT532)&lt;&gt;0,6,"")</f>
        <v/>
      </c>
      <c r="DF440" s="44" t="str">
        <f t="shared" si="40"/>
        <v/>
      </c>
      <c r="DG440" s="44" t="str">
        <f>IF(Wedstrijden!AR532="x","L","")</f>
        <v/>
      </c>
      <c r="DH440" s="44" t="str">
        <f>IF(Wedstrijden!AS532="x","M","")</f>
        <v/>
      </c>
      <c r="DI440" s="44" t="str">
        <f>IF(Wedstrijden!AT532="x","Z","")</f>
        <v/>
      </c>
      <c r="DJ440" s="44" t="str">
        <f>IF(COUNTA(Wedstrijden!AU532:AW532)&lt;&gt;0,6,"")</f>
        <v/>
      </c>
      <c r="DK440" s="44" t="str">
        <f t="shared" si="41"/>
        <v/>
      </c>
      <c r="DL440" s="44" t="str">
        <f>IF(Wedstrijden!AU532="x","L","")</f>
        <v/>
      </c>
      <c r="DM440" s="44" t="str">
        <f>IF(Wedstrijden!AV532="x","M","")</f>
        <v/>
      </c>
      <c r="DN440" s="44" t="str">
        <f>IF(Wedstrijden!AW532="x","Z","")</f>
        <v/>
      </c>
    </row>
    <row r="441" spans="1:118" ht="15">
      <c r="A441" s="48" t="e">
        <f>Wedstrijden!#REF!</f>
        <v>#REF!</v>
      </c>
      <c r="B441" s="44">
        <f>IFERROR(VLOOKUP(Wedstrijden!E533,Wedstrijdlocaties!$B$2:$E$499,2,FALSE),"")</f>
        <v>927590</v>
      </c>
      <c r="C441" s="44" t="str">
        <f>Wedstrijden!F533</f>
        <v>Hoofddorp</v>
      </c>
      <c r="D441" s="44" t="str">
        <f>IFERROR(VLOOKUP(Wedstrijden!G533,Organisaties!$B$2:$C$501,2,FALSE),"")</f>
        <v>V50719</v>
      </c>
      <c r="E441" s="44" t="str">
        <f>IFERROR(VLOOKUP(Wedstrijden!G533,Organisaties!$B$2:$F$501,5,FALSE),"")</f>
        <v>V31007</v>
      </c>
      <c r="F441" s="44" t="str">
        <f>IF(Wedstrijden!BC533&lt;&gt;"",Wedstrijden!BC533,"")</f>
        <v/>
      </c>
      <c r="G441" s="44">
        <f>IF(Wedstrijden!AY533="Indoor",1,0)</f>
        <v>0</v>
      </c>
      <c r="H441" s="44">
        <f>Wedstrijden!AZ533</f>
        <v>0</v>
      </c>
      <c r="I441" s="44" t="str">
        <f>IF(Wedstrijden!AX533="Nee",0,IF(Wedstrijden!AX533="Ja",1,""))</f>
        <v/>
      </c>
      <c r="J441" s="44" t="str">
        <f>IF(Wedstrijden!BA533&lt;&gt;"",Wedstrijden!BA533,"")</f>
        <v/>
      </c>
      <c r="W441" s="45"/>
      <c r="AE441" s="45"/>
      <c r="AN441" s="45"/>
      <c r="AU441" s="45"/>
      <c r="BA441" s="45"/>
      <c r="BE441" s="45"/>
      <c r="BJ441" s="44" t="str">
        <f>IF(COUNTA(Wedstrijden!I533:S533)&lt;&gt;0,1,"")</f>
        <v/>
      </c>
      <c r="BK441" s="44" t="str">
        <f t="shared" si="36"/>
        <v/>
      </c>
      <c r="BL441" s="44" t="str">
        <f>IF(Wedstrijden!I533="x","AA","")</f>
        <v/>
      </c>
      <c r="BM441" s="44" t="str">
        <f>IF(Wedstrijden!J533="x","A","")</f>
        <v/>
      </c>
      <c r="BN441" s="44" t="str">
        <f>IF(Wedstrijden!K533="x","B1","")</f>
        <v/>
      </c>
      <c r="BO441" s="44" t="str">
        <f>IF(Wedstrijden!L533="x","BB","")</f>
        <v/>
      </c>
      <c r="BP441" s="44" t="str">
        <f>IF(Wedstrijden!M533="x","B","")</f>
        <v/>
      </c>
      <c r="BQ441" s="44" t="str">
        <f>IF(Wedstrijden!N533="x","L1","")</f>
        <v/>
      </c>
      <c r="BR441" s="44" t="str">
        <f>IF(Wedstrijden!O533="x","L2","")</f>
        <v/>
      </c>
      <c r="BS441" s="44" t="str">
        <f>IF(Wedstrijden!P533="x","M1","")</f>
        <v/>
      </c>
      <c r="BT441" s="44" t="str">
        <f>IF(Wedstrijden!Q533="x","M2","")</f>
        <v/>
      </c>
      <c r="BU441" s="44" t="str">
        <f>IF(Wedstrijden!R533="x","Z1","")</f>
        <v/>
      </c>
      <c r="BV441" s="44" t="str">
        <f>IF(Wedstrijden!S533="x","Z2","")</f>
        <v/>
      </c>
      <c r="BW441" s="44" t="str">
        <f>IF(COUNTA(Wedstrijden!T533:AB533)&lt;&gt;0,1,"")</f>
        <v/>
      </c>
      <c r="BX441" s="44" t="str">
        <f t="shared" si="37"/>
        <v/>
      </c>
      <c r="BY441" s="44" t="str">
        <f>IF(Wedstrijden!T533="x","BB","")</f>
        <v/>
      </c>
      <c r="BZ441" s="44" t="str">
        <f>IF(Wedstrijden!U533="x","B","")</f>
        <v/>
      </c>
      <c r="CA441" s="44" t="str">
        <f>IF(Wedstrijden!V533="x","L1","")</f>
        <v/>
      </c>
      <c r="CB441" s="44" t="str">
        <f>IF(Wedstrijden!W533="x","L2","")</f>
        <v/>
      </c>
      <c r="CC441" s="44" t="str">
        <f>IF(Wedstrijden!X533="x","M1","")</f>
        <v/>
      </c>
      <c r="CD441" s="44" t="str">
        <f>IF(Wedstrijden!Y533="x","M2","")</f>
        <v/>
      </c>
      <c r="CE441" s="44" t="str">
        <f>IF(Wedstrijden!Z533="x","Z1","")</f>
        <v/>
      </c>
      <c r="CF441" s="44" t="str">
        <f>IF(Wedstrijden!AA533="x","Z2","")</f>
        <v/>
      </c>
      <c r="CG441" s="44" t="str">
        <f>IF(Wedstrijden!AB533="x","ZZL","")</f>
        <v/>
      </c>
      <c r="CL441" s="44">
        <f>IF(COUNTA(Wedstrijden!AC533:AJ533)&lt;&gt;0,2,"")</f>
        <v>2</v>
      </c>
      <c r="CM441" s="44">
        <f t="shared" si="38"/>
        <v>2</v>
      </c>
      <c r="CN441" s="44" t="str">
        <f>IF(Wedstrijden!AC533="x","AA","")</f>
        <v/>
      </c>
      <c r="CO441" s="44" t="str">
        <f>IF(Wedstrijden!AD533="x","A","")</f>
        <v/>
      </c>
      <c r="CP441" s="44" t="str">
        <f>IF(Wedstrijden!AE533="x","BB","")</f>
        <v>BB</v>
      </c>
      <c r="CQ441" s="44" t="str">
        <f>IF(Wedstrijden!AF533="x","B","")</f>
        <v>B</v>
      </c>
      <c r="CR441" s="44" t="str">
        <f>IF(Wedstrijden!AG533="x","L","")</f>
        <v>L</v>
      </c>
      <c r="CS441" s="44" t="str">
        <f>IF(Wedstrijden!AH533="x","M","")</f>
        <v>M</v>
      </c>
      <c r="CT441" s="44" t="str">
        <f>IF(Wedstrijden!AI533="x","Z","")</f>
        <v>Z</v>
      </c>
      <c r="CU441" s="44" t="str">
        <f>IF(Wedstrijden!AJ533="x","ZZ","")</f>
        <v>ZZ</v>
      </c>
      <c r="CV441" s="44">
        <f>IF(COUNTA(Wedstrijden!AK533:AQ533)&lt;&gt;0,2,"")</f>
        <v>2</v>
      </c>
      <c r="CW441" s="44">
        <f t="shared" si="39"/>
        <v>1</v>
      </c>
      <c r="CX441" s="44" t="str">
        <f>IF(Wedstrijden!AK533="x","BB","")</f>
        <v>BB</v>
      </c>
      <c r="CY441" s="44" t="str">
        <f>IF(Wedstrijden!AL533="x","B","")</f>
        <v>B</v>
      </c>
      <c r="CZ441" s="44" t="str">
        <f>IF(Wedstrijden!AM533="x","L","")</f>
        <v>L</v>
      </c>
      <c r="DA441" s="44" t="str">
        <f>IF(Wedstrijden!AN533="x","M","")</f>
        <v>M</v>
      </c>
      <c r="DB441" s="44" t="str">
        <f>IF(Wedstrijden!AO533="x","Z","")</f>
        <v>Z</v>
      </c>
      <c r="DC441" s="44" t="str">
        <f>IF(Wedstrijden!AP533="x","ZZ","")</f>
        <v>ZZ</v>
      </c>
      <c r="DD441" s="44" t="str">
        <f>IF(Wedstrijden!AQ533="x","1.40","")</f>
        <v/>
      </c>
      <c r="DE441" s="44" t="str">
        <f>IF(COUNTA(Wedstrijden!AR533:AT533)&lt;&gt;0,6,"")</f>
        <v/>
      </c>
      <c r="DF441" s="44" t="str">
        <f t="shared" si="40"/>
        <v/>
      </c>
      <c r="DG441" s="44" t="str">
        <f>IF(Wedstrijden!AR533="x","L","")</f>
        <v/>
      </c>
      <c r="DH441" s="44" t="str">
        <f>IF(Wedstrijden!AS533="x","M","")</f>
        <v/>
      </c>
      <c r="DI441" s="44" t="str">
        <f>IF(Wedstrijden!AT533="x","Z","")</f>
        <v/>
      </c>
      <c r="DJ441" s="44" t="str">
        <f>IF(COUNTA(Wedstrijden!AU533:AW533)&lt;&gt;0,6,"")</f>
        <v/>
      </c>
      <c r="DK441" s="44" t="str">
        <f t="shared" si="41"/>
        <v/>
      </c>
      <c r="DL441" s="44" t="str">
        <f>IF(Wedstrijden!AU533="x","L","")</f>
        <v/>
      </c>
      <c r="DM441" s="44" t="str">
        <f>IF(Wedstrijden!AV533="x","M","")</f>
        <v/>
      </c>
      <c r="DN441" s="44" t="str">
        <f>IF(Wedstrijden!AW533="x","Z","")</f>
        <v/>
      </c>
    </row>
    <row r="442" spans="1:118" ht="15">
      <c r="A442" s="48" t="e">
        <f>Wedstrijden!#REF!</f>
        <v>#REF!</v>
      </c>
      <c r="B442" s="44">
        <f>IFERROR(VLOOKUP(Wedstrijden!E534,Wedstrijdlocaties!$B$2:$E$499,2,FALSE),"")</f>
        <v>442868</v>
      </c>
      <c r="C442" s="44" t="str">
        <f>Wedstrijden!F534</f>
        <v>Noordbeemster</v>
      </c>
      <c r="D442" s="44" t="str">
        <f>IFERROR(VLOOKUP(Wedstrijden!G534,Organisaties!$B$2:$C$501,2,FALSE),"")</f>
        <v>V51815</v>
      </c>
      <c r="E442" s="44" t="str">
        <f>IFERROR(VLOOKUP(Wedstrijden!G534,Organisaties!$B$2:$F$501,5,FALSE),"")</f>
        <v>V31007</v>
      </c>
      <c r="F442" s="44" t="str">
        <f>IF(Wedstrijden!BC534&lt;&gt;"",Wedstrijden!BC534,"")</f>
        <v>Rijvereniging Bon Ami te Noordbeemster</v>
      </c>
      <c r="G442" s="44">
        <f>IF(Wedstrijden!AY534="Indoor",1,0)</f>
        <v>0</v>
      </c>
      <c r="H442" s="44" t="str">
        <f>Wedstrijden!AZ534</f>
        <v>Onbeperkt</v>
      </c>
      <c r="I442" s="44">
        <f>IF(Wedstrijden!AX534="Nee",0,IF(Wedstrijden!AX534="Ja",1,""))</f>
        <v>0</v>
      </c>
      <c r="J442" s="44" t="str">
        <f>IF(Wedstrijden!BA534&lt;&gt;"",Wedstrijden!BA534,"")</f>
        <v/>
      </c>
      <c r="W442" s="45"/>
      <c r="AE442" s="45"/>
      <c r="AN442" s="45"/>
      <c r="AU442" s="45"/>
      <c r="BA442" s="45"/>
      <c r="BE442" s="45"/>
      <c r="BJ442" s="44">
        <f>IF(COUNTA(Wedstrijden!I534:S534)&lt;&gt;0,1,"")</f>
        <v>1</v>
      </c>
      <c r="BK442" s="44">
        <f t="shared" si="36"/>
        <v>2</v>
      </c>
      <c r="BL442" s="44" t="str">
        <f>IF(Wedstrijden!I534="x","AA","")</f>
        <v/>
      </c>
      <c r="BM442" s="44" t="str">
        <f>IF(Wedstrijden!J534="x","A","")</f>
        <v/>
      </c>
      <c r="BN442" s="44" t="str">
        <f>IF(Wedstrijden!K534="x","B1","")</f>
        <v/>
      </c>
      <c r="BO442" s="44" t="str">
        <f>IF(Wedstrijden!L534="x","BB","")</f>
        <v/>
      </c>
      <c r="BP442" s="44" t="str">
        <f>IF(Wedstrijden!M534="x","B","")</f>
        <v>B</v>
      </c>
      <c r="BQ442" s="44" t="str">
        <f>IF(Wedstrijden!N534="x","L1","")</f>
        <v>L1</v>
      </c>
      <c r="BR442" s="44" t="str">
        <f>IF(Wedstrijden!O534="x","L2","")</f>
        <v>L2</v>
      </c>
      <c r="BS442" s="44" t="str">
        <f>IF(Wedstrijden!P534="x","M1","")</f>
        <v>M1</v>
      </c>
      <c r="BT442" s="44" t="str">
        <f>IF(Wedstrijden!Q534="x","M2","")</f>
        <v>M2</v>
      </c>
      <c r="BU442" s="44" t="str">
        <f>IF(Wedstrijden!R534="x","Z1","")</f>
        <v>Z1</v>
      </c>
      <c r="BV442" s="44" t="str">
        <f>IF(Wedstrijden!S534="x","Z2","")</f>
        <v>Z2</v>
      </c>
      <c r="BW442" s="44">
        <f>IF(COUNTA(Wedstrijden!T534:AB534)&lt;&gt;0,1,"")</f>
        <v>1</v>
      </c>
      <c r="BX442" s="44">
        <f t="shared" si="37"/>
        <v>1</v>
      </c>
      <c r="BY442" s="44" t="str">
        <f>IF(Wedstrijden!T534="x","BB","")</f>
        <v/>
      </c>
      <c r="BZ442" s="44" t="str">
        <f>IF(Wedstrijden!U534="x","B","")</f>
        <v>B</v>
      </c>
      <c r="CA442" s="44" t="str">
        <f>IF(Wedstrijden!V534="x","L1","")</f>
        <v>L1</v>
      </c>
      <c r="CB442" s="44" t="str">
        <f>IF(Wedstrijden!W534="x","L2","")</f>
        <v>L2</v>
      </c>
      <c r="CC442" s="44" t="str">
        <f>IF(Wedstrijden!X534="x","M1","")</f>
        <v>M1</v>
      </c>
      <c r="CD442" s="44" t="str">
        <f>IF(Wedstrijden!Y534="x","M2","")</f>
        <v>M2</v>
      </c>
      <c r="CE442" s="44" t="str">
        <f>IF(Wedstrijden!Z534="x","Z1","")</f>
        <v>Z1</v>
      </c>
      <c r="CF442" s="44" t="str">
        <f>IF(Wedstrijden!AA534="x","Z2","")</f>
        <v>Z2</v>
      </c>
      <c r="CG442" s="44" t="str">
        <f>IF(Wedstrijden!AB534="x","ZZL","")</f>
        <v/>
      </c>
      <c r="CL442" s="44" t="str">
        <f>IF(COUNTA(Wedstrijden!AC534:AJ534)&lt;&gt;0,2,"")</f>
        <v/>
      </c>
      <c r="CM442" s="44" t="str">
        <f t="shared" si="38"/>
        <v/>
      </c>
      <c r="CN442" s="44" t="str">
        <f>IF(Wedstrijden!AC534="x","AA","")</f>
        <v/>
      </c>
      <c r="CO442" s="44" t="str">
        <f>IF(Wedstrijden!AD534="x","A","")</f>
        <v/>
      </c>
      <c r="CP442" s="44" t="str">
        <f>IF(Wedstrijden!AE534="x","BB","")</f>
        <v/>
      </c>
      <c r="CQ442" s="44" t="str">
        <f>IF(Wedstrijden!AF534="x","B","")</f>
        <v/>
      </c>
      <c r="CR442" s="44" t="str">
        <f>IF(Wedstrijden!AG534="x","L","")</f>
        <v/>
      </c>
      <c r="CS442" s="44" t="str">
        <f>IF(Wedstrijden!AH534="x","M","")</f>
        <v/>
      </c>
      <c r="CT442" s="44" t="str">
        <f>IF(Wedstrijden!AI534="x","Z","")</f>
        <v/>
      </c>
      <c r="CU442" s="44" t="str">
        <f>IF(Wedstrijden!AJ534="x","ZZ","")</f>
        <v/>
      </c>
      <c r="CV442" s="44" t="str">
        <f>IF(COUNTA(Wedstrijden!AK534:AQ534)&lt;&gt;0,2,"")</f>
        <v/>
      </c>
      <c r="CW442" s="44" t="str">
        <f t="shared" si="39"/>
        <v/>
      </c>
      <c r="CX442" s="44" t="str">
        <f>IF(Wedstrijden!AK534="x","BB","")</f>
        <v/>
      </c>
      <c r="CY442" s="44" t="str">
        <f>IF(Wedstrijden!AL534="x","B","")</f>
        <v/>
      </c>
      <c r="CZ442" s="44" t="str">
        <f>IF(Wedstrijden!AM534="x","L","")</f>
        <v/>
      </c>
      <c r="DA442" s="44" t="str">
        <f>IF(Wedstrijden!AN534="x","M","")</f>
        <v/>
      </c>
      <c r="DB442" s="44" t="str">
        <f>IF(Wedstrijden!AO534="x","Z","")</f>
        <v/>
      </c>
      <c r="DC442" s="44" t="str">
        <f>IF(Wedstrijden!AP534="x","ZZ","")</f>
        <v/>
      </c>
      <c r="DD442" s="44" t="str">
        <f>IF(Wedstrijden!AQ534="x","1.40","")</f>
        <v/>
      </c>
      <c r="DE442" s="44" t="str">
        <f>IF(COUNTA(Wedstrijden!AR534:AT534)&lt;&gt;0,6,"")</f>
        <v/>
      </c>
      <c r="DF442" s="44" t="str">
        <f t="shared" si="40"/>
        <v/>
      </c>
      <c r="DG442" s="44" t="str">
        <f>IF(Wedstrijden!AR534="x","L","")</f>
        <v/>
      </c>
      <c r="DH442" s="44" t="str">
        <f>IF(Wedstrijden!AS534="x","M","")</f>
        <v/>
      </c>
      <c r="DI442" s="44" t="str">
        <f>IF(Wedstrijden!AT534="x","Z","")</f>
        <v/>
      </c>
      <c r="DJ442" s="44" t="str">
        <f>IF(COUNTA(Wedstrijden!AU534:AW534)&lt;&gt;0,6,"")</f>
        <v/>
      </c>
      <c r="DK442" s="44" t="str">
        <f t="shared" si="41"/>
        <v/>
      </c>
      <c r="DL442" s="44" t="str">
        <f>IF(Wedstrijden!AU534="x","L","")</f>
        <v/>
      </c>
      <c r="DM442" s="44" t="str">
        <f>IF(Wedstrijden!AV534="x","M","")</f>
        <v/>
      </c>
      <c r="DN442" s="44" t="str">
        <f>IF(Wedstrijden!AW534="x","Z","")</f>
        <v/>
      </c>
    </row>
    <row r="443" spans="1:118" ht="15">
      <c r="A443" s="48" t="e">
        <f>Wedstrijden!#REF!</f>
        <v>#REF!</v>
      </c>
      <c r="B443" s="44" t="str">
        <f>IFERROR(VLOOKUP(Wedstrijden!E535,Wedstrijdlocaties!$B$2:$E$499,2,FALSE),"")</f>
        <v/>
      </c>
      <c r="C443" s="44" t="str">
        <f>Wedstrijden!F535</f>
        <v>Heerhugowaard</v>
      </c>
      <c r="D443" s="44" t="str">
        <f>IFERROR(VLOOKUP(Wedstrijden!G535,Organisaties!$B$2:$C$501,2,FALSE),"")</f>
        <v>V60200</v>
      </c>
      <c r="E443" s="44" t="str">
        <f>IFERROR(VLOOKUP(Wedstrijden!G535,Organisaties!$B$2:$F$501,5,FALSE),"")</f>
        <v>V31007</v>
      </c>
      <c r="F443" s="44" t="str">
        <f>IF(Wedstrijden!BC535&lt;&gt;"",Wedstrijden!BC535,"")</f>
        <v/>
      </c>
      <c r="G443" s="44">
        <f>IF(Wedstrijden!AY535="Indoor",1,0)</f>
        <v>0</v>
      </c>
      <c r="H443" s="44" t="str">
        <f>Wedstrijden!AZ535</f>
        <v>Onbeperkt</v>
      </c>
      <c r="I443" s="44">
        <f>IF(Wedstrijden!AX535="Nee",0,IF(Wedstrijden!AX535="Ja",1,""))</f>
        <v>0</v>
      </c>
      <c r="J443" s="44" t="str">
        <f>IF(Wedstrijden!BA535&lt;&gt;"",Wedstrijden!BA535,"")</f>
        <v/>
      </c>
      <c r="W443" s="45"/>
      <c r="AE443" s="45"/>
      <c r="AN443" s="45"/>
      <c r="AU443" s="45"/>
      <c r="BA443" s="45"/>
      <c r="BE443" s="45"/>
      <c r="BJ443" s="44">
        <f>IF(COUNTA(Wedstrijden!I535:S535)&lt;&gt;0,1,"")</f>
        <v>1</v>
      </c>
      <c r="BK443" s="44">
        <f t="shared" si="36"/>
        <v>2</v>
      </c>
      <c r="BL443" s="44" t="str">
        <f>IF(Wedstrijden!I535="x","AA","")</f>
        <v/>
      </c>
      <c r="BM443" s="44" t="str">
        <f>IF(Wedstrijden!J535="x","A","")</f>
        <v/>
      </c>
      <c r="BN443" s="44" t="str">
        <f>IF(Wedstrijden!K535="x","B1","")</f>
        <v/>
      </c>
      <c r="BO443" s="44" t="str">
        <f>IF(Wedstrijden!L535="x","BB","")</f>
        <v>BB</v>
      </c>
      <c r="BP443" s="44" t="str">
        <f>IF(Wedstrijden!M535="x","B","")</f>
        <v>B</v>
      </c>
      <c r="BQ443" s="44" t="str">
        <f>IF(Wedstrijden!N535="x","L1","")</f>
        <v>L1</v>
      </c>
      <c r="BR443" s="44" t="str">
        <f>IF(Wedstrijden!O535="x","L2","")</f>
        <v>L2</v>
      </c>
      <c r="BS443" s="44" t="str">
        <f>IF(Wedstrijden!P535="x","M1","")</f>
        <v>M1</v>
      </c>
      <c r="BT443" s="44" t="str">
        <f>IF(Wedstrijden!Q535="x","M2","")</f>
        <v>M2</v>
      </c>
      <c r="BU443" s="44" t="str">
        <f>IF(Wedstrijden!R535="x","Z1","")</f>
        <v>Z1</v>
      </c>
      <c r="BV443" s="44" t="str">
        <f>IF(Wedstrijden!S535="x","Z2","")</f>
        <v>Z2</v>
      </c>
      <c r="BW443" s="44">
        <f>IF(COUNTA(Wedstrijden!T535:AB535)&lt;&gt;0,1,"")</f>
        <v>1</v>
      </c>
      <c r="BX443" s="44">
        <f t="shared" si="37"/>
        <v>1</v>
      </c>
      <c r="BY443" s="44" t="str">
        <f>IF(Wedstrijden!T535="x","BB","")</f>
        <v>BB</v>
      </c>
      <c r="BZ443" s="44" t="str">
        <f>IF(Wedstrijden!U535="x","B","")</f>
        <v>B</v>
      </c>
      <c r="CA443" s="44" t="str">
        <f>IF(Wedstrijden!V535="x","L1","")</f>
        <v>L1</v>
      </c>
      <c r="CB443" s="44" t="str">
        <f>IF(Wedstrijden!W535="x","L2","")</f>
        <v>L2</v>
      </c>
      <c r="CC443" s="44" t="str">
        <f>IF(Wedstrijden!X535="x","M1","")</f>
        <v>M1</v>
      </c>
      <c r="CD443" s="44" t="str">
        <f>IF(Wedstrijden!Y535="x","M2","")</f>
        <v>M2</v>
      </c>
      <c r="CE443" s="44" t="str">
        <f>IF(Wedstrijden!Z535="x","Z1","")</f>
        <v>Z1</v>
      </c>
      <c r="CF443" s="44" t="str">
        <f>IF(Wedstrijden!AA535="x","Z2","")</f>
        <v>Z2</v>
      </c>
      <c r="CG443" s="44" t="str">
        <f>IF(Wedstrijden!AB535="x","ZZL","")</f>
        <v/>
      </c>
      <c r="CL443" s="44" t="str">
        <f>IF(COUNTA(Wedstrijden!AC535:AJ535)&lt;&gt;0,2,"")</f>
        <v/>
      </c>
      <c r="CM443" s="44" t="str">
        <f t="shared" si="38"/>
        <v/>
      </c>
      <c r="CN443" s="44" t="str">
        <f>IF(Wedstrijden!AC535="x","AA","")</f>
        <v/>
      </c>
      <c r="CO443" s="44" t="str">
        <f>IF(Wedstrijden!AD535="x","A","")</f>
        <v/>
      </c>
      <c r="CP443" s="44" t="str">
        <f>IF(Wedstrijden!AE535="x","BB","")</f>
        <v/>
      </c>
      <c r="CQ443" s="44" t="str">
        <f>IF(Wedstrijden!AF535="x","B","")</f>
        <v/>
      </c>
      <c r="CR443" s="44" t="str">
        <f>IF(Wedstrijden!AG535="x","L","")</f>
        <v/>
      </c>
      <c r="CS443" s="44" t="str">
        <f>IF(Wedstrijden!AH535="x","M","")</f>
        <v/>
      </c>
      <c r="CT443" s="44" t="str">
        <f>IF(Wedstrijden!AI535="x","Z","")</f>
        <v/>
      </c>
      <c r="CU443" s="44" t="str">
        <f>IF(Wedstrijden!AJ535="x","ZZ","")</f>
        <v/>
      </c>
      <c r="CV443" s="44" t="str">
        <f>IF(COUNTA(Wedstrijden!AK535:AQ535)&lt;&gt;0,2,"")</f>
        <v/>
      </c>
      <c r="CW443" s="44" t="str">
        <f t="shared" si="39"/>
        <v/>
      </c>
      <c r="CX443" s="44" t="str">
        <f>IF(Wedstrijden!AK535="x","BB","")</f>
        <v/>
      </c>
      <c r="CY443" s="44" t="str">
        <f>IF(Wedstrijden!AL535="x","B","")</f>
        <v/>
      </c>
      <c r="CZ443" s="44" t="str">
        <f>IF(Wedstrijden!AM535="x","L","")</f>
        <v/>
      </c>
      <c r="DA443" s="44" t="str">
        <f>IF(Wedstrijden!AN535="x","M","")</f>
        <v/>
      </c>
      <c r="DB443" s="44" t="str">
        <f>IF(Wedstrijden!AO535="x","Z","")</f>
        <v/>
      </c>
      <c r="DC443" s="44" t="str">
        <f>IF(Wedstrijden!AP535="x","ZZ","")</f>
        <v/>
      </c>
      <c r="DD443" s="44" t="str">
        <f>IF(Wedstrijden!AQ535="x","1.40","")</f>
        <v/>
      </c>
      <c r="DE443" s="44" t="str">
        <f>IF(COUNTA(Wedstrijden!AR535:AT535)&lt;&gt;0,6,"")</f>
        <v/>
      </c>
      <c r="DF443" s="44" t="str">
        <f t="shared" si="40"/>
        <v/>
      </c>
      <c r="DG443" s="44" t="str">
        <f>IF(Wedstrijden!AR535="x","L","")</f>
        <v/>
      </c>
      <c r="DH443" s="44" t="str">
        <f>IF(Wedstrijden!AS535="x","M","")</f>
        <v/>
      </c>
      <c r="DI443" s="44" t="str">
        <f>IF(Wedstrijden!AT535="x","Z","")</f>
        <v/>
      </c>
      <c r="DJ443" s="44" t="str">
        <f>IF(COUNTA(Wedstrijden!AU535:AW535)&lt;&gt;0,6,"")</f>
        <v/>
      </c>
      <c r="DK443" s="44" t="str">
        <f t="shared" si="41"/>
        <v/>
      </c>
      <c r="DL443" s="44" t="str">
        <f>IF(Wedstrijden!AU535="x","L","")</f>
        <v/>
      </c>
      <c r="DM443" s="44" t="str">
        <f>IF(Wedstrijden!AV535="x","M","")</f>
        <v/>
      </c>
      <c r="DN443" s="44" t="str">
        <f>IF(Wedstrijden!AW535="x","Z","")</f>
        <v/>
      </c>
    </row>
    <row r="444" spans="1:118" ht="15">
      <c r="A444" s="48" t="e">
        <f>Wedstrijden!#REF!</f>
        <v>#REF!</v>
      </c>
      <c r="B444" s="44" t="str">
        <f>IFERROR(VLOOKUP(Wedstrijden!E536,Wedstrijdlocaties!$B$2:$E$499,2,FALSE),"")</f>
        <v/>
      </c>
      <c r="C444" s="44" t="str">
        <f>Wedstrijden!F536</f>
        <v>Schoorl</v>
      </c>
      <c r="D444" s="44">
        <f>IFERROR(VLOOKUP(Wedstrijden!G536,Organisaties!$B$2:$C$501,2,FALSE),"")</f>
        <v>673230</v>
      </c>
      <c r="E444" s="44" t="str">
        <f>IFERROR(VLOOKUP(Wedstrijden!G536,Organisaties!$B$2:$F$501,5,FALSE),"")</f>
        <v>V31007</v>
      </c>
      <c r="F444" s="44" t="str">
        <f>IF(Wedstrijden!BC536&lt;&gt;"",Wedstrijden!BC536,"")</f>
        <v/>
      </c>
      <c r="G444" s="44">
        <f>IF(Wedstrijden!AY536="Indoor",1,0)</f>
        <v>0</v>
      </c>
      <c r="H444" s="44" t="str">
        <f>Wedstrijden!AZ536</f>
        <v>Onbeperkt</v>
      </c>
      <c r="I444" s="44">
        <f>IF(Wedstrijden!AX536="Nee",0,IF(Wedstrijden!AX536="Ja",1,""))</f>
        <v>0</v>
      </c>
      <c r="J444" s="44" t="str">
        <f>IF(Wedstrijden!BA536&lt;&gt;"",Wedstrijden!BA536,"")</f>
        <v/>
      </c>
      <c r="W444" s="45"/>
      <c r="AE444" s="45"/>
      <c r="AN444" s="45"/>
      <c r="AU444" s="45"/>
      <c r="BA444" s="45"/>
      <c r="BE444" s="45"/>
      <c r="BJ444" s="44">
        <f>IF(COUNTA(Wedstrijden!I536:S536)&lt;&gt;0,1,"")</f>
        <v>1</v>
      </c>
      <c r="BK444" s="44">
        <f t="shared" si="36"/>
        <v>2</v>
      </c>
      <c r="BL444" s="44" t="str">
        <f>IF(Wedstrijden!I536="x","AA","")</f>
        <v/>
      </c>
      <c r="BM444" s="44" t="str">
        <f>IF(Wedstrijden!J536="x","A","")</f>
        <v/>
      </c>
      <c r="BN444" s="44" t="str">
        <f>IF(Wedstrijden!K536="x","B1","")</f>
        <v/>
      </c>
      <c r="BO444" s="44" t="str">
        <f>IF(Wedstrijden!L536="x","BB","")</f>
        <v>BB</v>
      </c>
      <c r="BP444" s="44" t="str">
        <f>IF(Wedstrijden!M536="x","B","")</f>
        <v>B</v>
      </c>
      <c r="BQ444" s="44" t="str">
        <f>IF(Wedstrijden!N536="x","L1","")</f>
        <v>L1</v>
      </c>
      <c r="BR444" s="44" t="str">
        <f>IF(Wedstrijden!O536="x","L2","")</f>
        <v>L2</v>
      </c>
      <c r="BS444" s="44" t="str">
        <f>IF(Wedstrijden!P536="x","M1","")</f>
        <v>M1</v>
      </c>
      <c r="BT444" s="44" t="str">
        <f>IF(Wedstrijden!Q536="x","M2","")</f>
        <v>M2</v>
      </c>
      <c r="BU444" s="44" t="str">
        <f>IF(Wedstrijden!R536="x","Z1","")</f>
        <v/>
      </c>
      <c r="BV444" s="44" t="str">
        <f>IF(Wedstrijden!S536="x","Z2","")</f>
        <v/>
      </c>
      <c r="BW444" s="44">
        <f>IF(COUNTA(Wedstrijden!T536:AB536)&lt;&gt;0,1,"")</f>
        <v>1</v>
      </c>
      <c r="BX444" s="44">
        <f t="shared" si="37"/>
        <v>1</v>
      </c>
      <c r="BY444" s="44" t="str">
        <f>IF(Wedstrijden!T536="x","BB","")</f>
        <v>BB</v>
      </c>
      <c r="BZ444" s="44" t="str">
        <f>IF(Wedstrijden!U536="x","B","")</f>
        <v>B</v>
      </c>
      <c r="CA444" s="44" t="str">
        <f>IF(Wedstrijden!V536="x","L1","")</f>
        <v>L1</v>
      </c>
      <c r="CB444" s="44" t="str">
        <f>IF(Wedstrijden!W536="x","L2","")</f>
        <v>L2</v>
      </c>
      <c r="CC444" s="44" t="str">
        <f>IF(Wedstrijden!X536="x","M1","")</f>
        <v>M1</v>
      </c>
      <c r="CD444" s="44" t="str">
        <f>IF(Wedstrijden!Y536="x","M2","")</f>
        <v>M2</v>
      </c>
      <c r="CE444" s="44" t="str">
        <f>IF(Wedstrijden!Z536="x","Z1","")</f>
        <v/>
      </c>
      <c r="CF444" s="44" t="str">
        <f>IF(Wedstrijden!AA536="x","Z2","")</f>
        <v/>
      </c>
      <c r="CG444" s="44" t="str">
        <f>IF(Wedstrijden!AB536="x","ZZL","")</f>
        <v/>
      </c>
      <c r="CL444" s="44" t="str">
        <f>IF(COUNTA(Wedstrijden!AC536:AJ536)&lt;&gt;0,2,"")</f>
        <v/>
      </c>
      <c r="CM444" s="44" t="str">
        <f t="shared" si="38"/>
        <v/>
      </c>
      <c r="CN444" s="44" t="str">
        <f>IF(Wedstrijden!AC536="x","AA","")</f>
        <v/>
      </c>
      <c r="CO444" s="44" t="str">
        <f>IF(Wedstrijden!AD536="x","A","")</f>
        <v/>
      </c>
      <c r="CP444" s="44" t="str">
        <f>IF(Wedstrijden!AE536="x","BB","")</f>
        <v/>
      </c>
      <c r="CQ444" s="44" t="str">
        <f>IF(Wedstrijden!AF536="x","B","")</f>
        <v/>
      </c>
      <c r="CR444" s="44" t="str">
        <f>IF(Wedstrijden!AG536="x","L","")</f>
        <v/>
      </c>
      <c r="CS444" s="44" t="str">
        <f>IF(Wedstrijden!AH536="x","M","")</f>
        <v/>
      </c>
      <c r="CT444" s="44" t="str">
        <f>IF(Wedstrijden!AI536="x","Z","")</f>
        <v/>
      </c>
      <c r="CU444" s="44" t="str">
        <f>IF(Wedstrijden!AJ536="x","ZZ","")</f>
        <v/>
      </c>
      <c r="CV444" s="44" t="str">
        <f>IF(COUNTA(Wedstrijden!AK536:AQ536)&lt;&gt;0,2,"")</f>
        <v/>
      </c>
      <c r="CW444" s="44" t="str">
        <f t="shared" si="39"/>
        <v/>
      </c>
      <c r="CX444" s="44" t="str">
        <f>IF(Wedstrijden!AK536="x","BB","")</f>
        <v/>
      </c>
      <c r="CY444" s="44" t="str">
        <f>IF(Wedstrijden!AL536="x","B","")</f>
        <v/>
      </c>
      <c r="CZ444" s="44" t="str">
        <f>IF(Wedstrijden!AM536="x","L","")</f>
        <v/>
      </c>
      <c r="DA444" s="44" t="str">
        <f>IF(Wedstrijden!AN536="x","M","")</f>
        <v/>
      </c>
      <c r="DB444" s="44" t="str">
        <f>IF(Wedstrijden!AO536="x","Z","")</f>
        <v/>
      </c>
      <c r="DC444" s="44" t="str">
        <f>IF(Wedstrijden!AP536="x","ZZ","")</f>
        <v/>
      </c>
      <c r="DD444" s="44" t="str">
        <f>IF(Wedstrijden!AQ536="x","1.40","")</f>
        <v/>
      </c>
      <c r="DE444" s="44" t="str">
        <f>IF(COUNTA(Wedstrijden!AR536:AT536)&lt;&gt;0,6,"")</f>
        <v/>
      </c>
      <c r="DF444" s="44" t="str">
        <f t="shared" si="40"/>
        <v/>
      </c>
      <c r="DG444" s="44" t="str">
        <f>IF(Wedstrijden!AR536="x","L","")</f>
        <v/>
      </c>
      <c r="DH444" s="44" t="str">
        <f>IF(Wedstrijden!AS536="x","M","")</f>
        <v/>
      </c>
      <c r="DI444" s="44" t="str">
        <f>IF(Wedstrijden!AT536="x","Z","")</f>
        <v/>
      </c>
      <c r="DJ444" s="44" t="str">
        <f>IF(COUNTA(Wedstrijden!AU536:AW536)&lt;&gt;0,6,"")</f>
        <v/>
      </c>
      <c r="DK444" s="44" t="str">
        <f t="shared" si="41"/>
        <v/>
      </c>
      <c r="DL444" s="44" t="str">
        <f>IF(Wedstrijden!AU536="x","L","")</f>
        <v/>
      </c>
      <c r="DM444" s="44" t="str">
        <f>IF(Wedstrijden!AV536="x","M","")</f>
        <v/>
      </c>
      <c r="DN444" s="44" t="str">
        <f>IF(Wedstrijden!AW536="x","Z","")</f>
        <v/>
      </c>
    </row>
    <row r="445" spans="1:118" ht="15">
      <c r="A445" s="48" t="e">
        <f>Wedstrijden!#REF!</f>
        <v>#REF!</v>
      </c>
      <c r="B445" s="44">
        <f>IFERROR(VLOOKUP(Wedstrijden!E537,Wedstrijdlocaties!$B$2:$E$499,2,FALSE),"")</f>
        <v>927590</v>
      </c>
      <c r="C445" s="44" t="str">
        <f>Wedstrijden!F537</f>
        <v>Hoofddorp</v>
      </c>
      <c r="D445" s="44" t="str">
        <f>IFERROR(VLOOKUP(Wedstrijden!G537,Organisaties!$B$2:$C$501,2,FALSE),"")</f>
        <v>V50719</v>
      </c>
      <c r="E445" s="44" t="str">
        <f>IFERROR(VLOOKUP(Wedstrijden!G537,Organisaties!$B$2:$F$501,5,FALSE),"")</f>
        <v>V31007</v>
      </c>
      <c r="F445" s="44" t="str">
        <f>IF(Wedstrijden!BC537&lt;&gt;"",Wedstrijden!BC537,"")</f>
        <v/>
      </c>
      <c r="G445" s="44">
        <f>IF(Wedstrijden!AY537="Indoor",1,0)</f>
        <v>0</v>
      </c>
      <c r="H445" s="44">
        <f>Wedstrijden!AZ537</f>
        <v>0</v>
      </c>
      <c r="I445" s="44" t="str">
        <f>IF(Wedstrijden!AX537="Nee",0,IF(Wedstrijden!AX537="Ja",1,""))</f>
        <v/>
      </c>
      <c r="J445" s="44" t="str">
        <f>IF(Wedstrijden!BA537&lt;&gt;"",Wedstrijden!BA537,"")</f>
        <v/>
      </c>
      <c r="W445" s="45"/>
      <c r="AE445" s="45"/>
      <c r="AN445" s="45"/>
      <c r="AU445" s="45"/>
      <c r="BA445" s="45"/>
      <c r="BE445" s="45"/>
      <c r="BJ445" s="44">
        <f>IF(COUNTA(Wedstrijden!I537:S537)&lt;&gt;0,1,"")</f>
        <v>1</v>
      </c>
      <c r="BK445" s="44">
        <f t="shared" si="36"/>
        <v>2</v>
      </c>
      <c r="BL445" s="44" t="str">
        <f>IF(Wedstrijden!I537="x","AA","")</f>
        <v/>
      </c>
      <c r="BM445" s="44" t="str">
        <f>IF(Wedstrijden!J537="x","A","")</f>
        <v/>
      </c>
      <c r="BN445" s="44" t="str">
        <f>IF(Wedstrijden!K537="x","B1","")</f>
        <v/>
      </c>
      <c r="BO445" s="44" t="str">
        <f>IF(Wedstrijden!L537="x","BB","")</f>
        <v>BB</v>
      </c>
      <c r="BP445" s="44" t="str">
        <f>IF(Wedstrijden!M537="x","B","")</f>
        <v>B</v>
      </c>
      <c r="BQ445" s="44" t="str">
        <f>IF(Wedstrijden!N537="x","L1","")</f>
        <v>L1</v>
      </c>
      <c r="BR445" s="44" t="str">
        <f>IF(Wedstrijden!O537="x","L2","")</f>
        <v>L2</v>
      </c>
      <c r="BS445" s="44" t="str">
        <f>IF(Wedstrijden!P537="x","M1","")</f>
        <v>M1</v>
      </c>
      <c r="BT445" s="44" t="str">
        <f>IF(Wedstrijden!Q537="x","M2","")</f>
        <v>M2</v>
      </c>
      <c r="BU445" s="44" t="str">
        <f>IF(Wedstrijden!R537="x","Z1","")</f>
        <v>Z1</v>
      </c>
      <c r="BV445" s="44" t="str">
        <f>IF(Wedstrijden!S537="x","Z2","")</f>
        <v>Z2</v>
      </c>
      <c r="BW445" s="44">
        <f>IF(COUNTA(Wedstrijden!T537:AB537)&lt;&gt;0,1,"")</f>
        <v>1</v>
      </c>
      <c r="BX445" s="44">
        <f t="shared" si="37"/>
        <v>1</v>
      </c>
      <c r="BY445" s="44" t="str">
        <f>IF(Wedstrijden!T537="x","BB","")</f>
        <v>BB</v>
      </c>
      <c r="BZ445" s="44" t="str">
        <f>IF(Wedstrijden!U537="x","B","")</f>
        <v>B</v>
      </c>
      <c r="CA445" s="44" t="str">
        <f>IF(Wedstrijden!V537="x","L1","")</f>
        <v>L1</v>
      </c>
      <c r="CB445" s="44" t="str">
        <f>IF(Wedstrijden!W537="x","L2","")</f>
        <v>L2</v>
      </c>
      <c r="CC445" s="44" t="str">
        <f>IF(Wedstrijden!X537="x","M1","")</f>
        <v>M1</v>
      </c>
      <c r="CD445" s="44" t="str">
        <f>IF(Wedstrijden!Y537="x","M2","")</f>
        <v>M2</v>
      </c>
      <c r="CE445" s="44" t="str">
        <f>IF(Wedstrijden!Z537="x","Z1","")</f>
        <v>Z1</v>
      </c>
      <c r="CF445" s="44" t="str">
        <f>IF(Wedstrijden!AA537="x","Z2","")</f>
        <v>Z2</v>
      </c>
      <c r="CG445" s="44" t="str">
        <f>IF(Wedstrijden!AB537="x","ZZL","")</f>
        <v>ZZL</v>
      </c>
      <c r="CL445" s="44" t="str">
        <f>IF(COUNTA(Wedstrijden!AC537:AJ537)&lt;&gt;0,2,"")</f>
        <v/>
      </c>
      <c r="CM445" s="44" t="str">
        <f t="shared" si="38"/>
        <v/>
      </c>
      <c r="CN445" s="44" t="str">
        <f>IF(Wedstrijden!AC537="x","AA","")</f>
        <v/>
      </c>
      <c r="CO445" s="44" t="str">
        <f>IF(Wedstrijden!AD537="x","A","")</f>
        <v/>
      </c>
      <c r="CP445" s="44" t="str">
        <f>IF(Wedstrijden!AE537="x","BB","")</f>
        <v/>
      </c>
      <c r="CQ445" s="44" t="str">
        <f>IF(Wedstrijden!AF537="x","B","")</f>
        <v/>
      </c>
      <c r="CR445" s="44" t="str">
        <f>IF(Wedstrijden!AG537="x","L","")</f>
        <v/>
      </c>
      <c r="CS445" s="44" t="str">
        <f>IF(Wedstrijden!AH537="x","M","")</f>
        <v/>
      </c>
      <c r="CT445" s="44" t="str">
        <f>IF(Wedstrijden!AI537="x","Z","")</f>
        <v/>
      </c>
      <c r="CU445" s="44" t="str">
        <f>IF(Wedstrijden!AJ537="x","ZZ","")</f>
        <v/>
      </c>
      <c r="CV445" s="44" t="str">
        <f>IF(COUNTA(Wedstrijden!AK537:AQ537)&lt;&gt;0,2,"")</f>
        <v/>
      </c>
      <c r="CW445" s="44" t="str">
        <f t="shared" si="39"/>
        <v/>
      </c>
      <c r="CX445" s="44" t="str">
        <f>IF(Wedstrijden!AK537="x","BB","")</f>
        <v/>
      </c>
      <c r="CY445" s="44" t="str">
        <f>IF(Wedstrijden!AL537="x","B","")</f>
        <v/>
      </c>
      <c r="CZ445" s="44" t="str">
        <f>IF(Wedstrijden!AM537="x","L","")</f>
        <v/>
      </c>
      <c r="DA445" s="44" t="str">
        <f>IF(Wedstrijden!AN537="x","M","")</f>
        <v/>
      </c>
      <c r="DB445" s="44" t="str">
        <f>IF(Wedstrijden!AO537="x","Z","")</f>
        <v/>
      </c>
      <c r="DC445" s="44" t="str">
        <f>IF(Wedstrijden!AP537="x","ZZ","")</f>
        <v/>
      </c>
      <c r="DD445" s="44" t="str">
        <f>IF(Wedstrijden!AQ537="x","1.40","")</f>
        <v/>
      </c>
      <c r="DE445" s="44" t="str">
        <f>IF(COUNTA(Wedstrijden!AR537:AT537)&lt;&gt;0,6,"")</f>
        <v/>
      </c>
      <c r="DF445" s="44" t="str">
        <f t="shared" si="40"/>
        <v/>
      </c>
      <c r="DG445" s="44" t="str">
        <f>IF(Wedstrijden!AR537="x","L","")</f>
        <v/>
      </c>
      <c r="DH445" s="44" t="str">
        <f>IF(Wedstrijden!AS537="x","M","")</f>
        <v/>
      </c>
      <c r="DI445" s="44" t="str">
        <f>IF(Wedstrijden!AT537="x","Z","")</f>
        <v/>
      </c>
      <c r="DJ445" s="44" t="str">
        <f>IF(COUNTA(Wedstrijden!AU537:AW537)&lt;&gt;0,6,"")</f>
        <v/>
      </c>
      <c r="DK445" s="44" t="str">
        <f t="shared" si="41"/>
        <v/>
      </c>
      <c r="DL445" s="44" t="str">
        <f>IF(Wedstrijden!AU537="x","L","")</f>
        <v/>
      </c>
      <c r="DM445" s="44" t="str">
        <f>IF(Wedstrijden!AV537="x","M","")</f>
        <v/>
      </c>
      <c r="DN445" s="44" t="str">
        <f>IF(Wedstrijden!AW537="x","Z","")</f>
        <v/>
      </c>
    </row>
    <row r="446" spans="1:118" ht="15">
      <c r="A446" s="48" t="e">
        <f>Wedstrijden!#REF!</f>
        <v>#REF!</v>
      </c>
      <c r="B446" s="44" t="str">
        <f>IFERROR(VLOOKUP(Wedstrijden!E538,Wedstrijdlocaties!$B$2:$E$499,2,FALSE),"")</f>
        <v>V12147</v>
      </c>
      <c r="C446" s="44" t="str">
        <f>Wedstrijden!F538</f>
        <v>Spaarnwoude</v>
      </c>
      <c r="D446" s="44" t="str">
        <f>IFERROR(VLOOKUP(Wedstrijden!G538,Organisaties!$B$2:$C$501,2,FALSE),"")</f>
        <v>V60111</v>
      </c>
      <c r="E446" s="44" t="str">
        <f>IFERROR(VLOOKUP(Wedstrijden!G538,Organisaties!$B$2:$F$501,5,FALSE),"")</f>
        <v>V31007</v>
      </c>
      <c r="F446" s="44" t="str">
        <f>IF(Wedstrijden!BC538&lt;&gt;"",Wedstrijden!BC538,"")</f>
        <v/>
      </c>
      <c r="G446" s="44">
        <f>IF(Wedstrijden!AY538="Indoor",1,0)</f>
        <v>0</v>
      </c>
      <c r="H446" s="44">
        <f>Wedstrijden!AZ538</f>
        <v>0</v>
      </c>
      <c r="I446" s="44" t="str">
        <f>IF(Wedstrijden!AX538="Nee",0,IF(Wedstrijden!AX538="Ja",1,""))</f>
        <v/>
      </c>
      <c r="J446" s="44" t="str">
        <f>IF(Wedstrijden!BA538&lt;&gt;"",Wedstrijden!BA538,"")</f>
        <v/>
      </c>
      <c r="W446" s="45"/>
      <c r="AE446" s="45"/>
      <c r="AN446" s="45"/>
      <c r="AU446" s="45"/>
      <c r="BA446" s="45"/>
      <c r="BE446" s="45"/>
      <c r="BJ446" s="44">
        <f>IF(COUNTA(Wedstrijden!I538:S538)&lt;&gt;0,1,"")</f>
        <v>1</v>
      </c>
      <c r="BK446" s="44">
        <f t="shared" si="36"/>
        <v>2</v>
      </c>
      <c r="BL446" s="44" t="str">
        <f>IF(Wedstrijden!I538="x","AA","")</f>
        <v/>
      </c>
      <c r="BM446" s="44" t="str">
        <f>IF(Wedstrijden!J538="x","A","")</f>
        <v/>
      </c>
      <c r="BN446" s="44" t="str">
        <f>IF(Wedstrijden!K538="x","B1","")</f>
        <v/>
      </c>
      <c r="BO446" s="44" t="str">
        <f>IF(Wedstrijden!L538="x","BB","")</f>
        <v/>
      </c>
      <c r="BP446" s="44" t="str">
        <f>IF(Wedstrijden!M538="x","B","")</f>
        <v>B</v>
      </c>
      <c r="BQ446" s="44" t="str">
        <f>IF(Wedstrijden!N538="x","L1","")</f>
        <v>L1</v>
      </c>
      <c r="BR446" s="44" t="str">
        <f>IF(Wedstrijden!O538="x","L2","")</f>
        <v>L2</v>
      </c>
      <c r="BS446" s="44" t="str">
        <f>IF(Wedstrijden!P538="x","M1","")</f>
        <v>M1</v>
      </c>
      <c r="BT446" s="44" t="str">
        <f>IF(Wedstrijden!Q538="x","M2","")</f>
        <v>M2</v>
      </c>
      <c r="BU446" s="44" t="str">
        <f>IF(Wedstrijden!R538="x","Z1","")</f>
        <v>Z1</v>
      </c>
      <c r="BV446" s="44" t="str">
        <f>IF(Wedstrijden!S538="x","Z2","")</f>
        <v>Z2</v>
      </c>
      <c r="BW446" s="44">
        <f>IF(COUNTA(Wedstrijden!T538:AB538)&lt;&gt;0,1,"")</f>
        <v>1</v>
      </c>
      <c r="BX446" s="44">
        <f t="shared" si="37"/>
        <v>1</v>
      </c>
      <c r="BY446" s="44" t="str">
        <f>IF(Wedstrijden!T538="x","BB","")</f>
        <v/>
      </c>
      <c r="BZ446" s="44" t="str">
        <f>IF(Wedstrijden!U538="x","B","")</f>
        <v>B</v>
      </c>
      <c r="CA446" s="44" t="str">
        <f>IF(Wedstrijden!V538="x","L1","")</f>
        <v>L1</v>
      </c>
      <c r="CB446" s="44" t="str">
        <f>IF(Wedstrijden!W538="x","L2","")</f>
        <v>L2</v>
      </c>
      <c r="CC446" s="44" t="str">
        <f>IF(Wedstrijden!X538="x","M1","")</f>
        <v>M1</v>
      </c>
      <c r="CD446" s="44" t="str">
        <f>IF(Wedstrijden!Y538="x","M2","")</f>
        <v>M2</v>
      </c>
      <c r="CE446" s="44" t="str">
        <f>IF(Wedstrijden!Z538="x","Z1","")</f>
        <v>Z1</v>
      </c>
      <c r="CF446" s="44" t="str">
        <f>IF(Wedstrijden!AA538="x","Z2","")</f>
        <v>Z2</v>
      </c>
      <c r="CG446" s="44" t="str">
        <f>IF(Wedstrijden!AB538="x","ZZL","")</f>
        <v/>
      </c>
      <c r="CL446" s="44" t="str">
        <f>IF(COUNTA(Wedstrijden!AC538:AJ538)&lt;&gt;0,2,"")</f>
        <v/>
      </c>
      <c r="CM446" s="44" t="str">
        <f t="shared" si="38"/>
        <v/>
      </c>
      <c r="CN446" s="44" t="str">
        <f>IF(Wedstrijden!AC538="x","AA","")</f>
        <v/>
      </c>
      <c r="CO446" s="44" t="str">
        <f>IF(Wedstrijden!AD538="x","A","")</f>
        <v/>
      </c>
      <c r="CP446" s="44" t="str">
        <f>IF(Wedstrijden!AE538="x","BB","")</f>
        <v/>
      </c>
      <c r="CQ446" s="44" t="str">
        <f>IF(Wedstrijden!AF538="x","B","")</f>
        <v/>
      </c>
      <c r="CR446" s="44" t="str">
        <f>IF(Wedstrijden!AG538="x","L","")</f>
        <v/>
      </c>
      <c r="CS446" s="44" t="str">
        <f>IF(Wedstrijden!AH538="x","M","")</f>
        <v/>
      </c>
      <c r="CT446" s="44" t="str">
        <f>IF(Wedstrijden!AI538="x","Z","")</f>
        <v/>
      </c>
      <c r="CU446" s="44" t="str">
        <f>IF(Wedstrijden!AJ538="x","ZZ","")</f>
        <v/>
      </c>
      <c r="CV446" s="44" t="str">
        <f>IF(COUNTA(Wedstrijden!AK538:AQ538)&lt;&gt;0,2,"")</f>
        <v/>
      </c>
      <c r="CW446" s="44" t="str">
        <f t="shared" si="39"/>
        <v/>
      </c>
      <c r="CX446" s="44" t="str">
        <f>IF(Wedstrijden!AK538="x","BB","")</f>
        <v/>
      </c>
      <c r="CY446" s="44" t="str">
        <f>IF(Wedstrijden!AL538="x","B","")</f>
        <v/>
      </c>
      <c r="CZ446" s="44" t="str">
        <f>IF(Wedstrijden!AM538="x","L","")</f>
        <v/>
      </c>
      <c r="DA446" s="44" t="str">
        <f>IF(Wedstrijden!AN538="x","M","")</f>
        <v/>
      </c>
      <c r="DB446" s="44" t="str">
        <f>IF(Wedstrijden!AO538="x","Z","")</f>
        <v/>
      </c>
      <c r="DC446" s="44" t="str">
        <f>IF(Wedstrijden!AP538="x","ZZ","")</f>
        <v/>
      </c>
      <c r="DD446" s="44" t="str">
        <f>IF(Wedstrijden!AQ538="x","1.40","")</f>
        <v/>
      </c>
      <c r="DE446" s="44" t="str">
        <f>IF(COUNTA(Wedstrijden!AR538:AT538)&lt;&gt;0,6,"")</f>
        <v/>
      </c>
      <c r="DF446" s="44" t="str">
        <f t="shared" si="40"/>
        <v/>
      </c>
      <c r="DG446" s="44" t="str">
        <f>IF(Wedstrijden!AR538="x","L","")</f>
        <v/>
      </c>
      <c r="DH446" s="44" t="str">
        <f>IF(Wedstrijden!AS538="x","M","")</f>
        <v/>
      </c>
      <c r="DI446" s="44" t="str">
        <f>IF(Wedstrijden!AT538="x","Z","")</f>
        <v/>
      </c>
      <c r="DJ446" s="44" t="str">
        <f>IF(COUNTA(Wedstrijden!AU538:AW538)&lt;&gt;0,6,"")</f>
        <v/>
      </c>
      <c r="DK446" s="44" t="str">
        <f t="shared" si="41"/>
        <v/>
      </c>
      <c r="DL446" s="44" t="str">
        <f>IF(Wedstrijden!AU538="x","L","")</f>
        <v/>
      </c>
      <c r="DM446" s="44" t="str">
        <f>IF(Wedstrijden!AV538="x","M","")</f>
        <v/>
      </c>
      <c r="DN446" s="44" t="str">
        <f>IF(Wedstrijden!AW538="x","Z","")</f>
        <v/>
      </c>
    </row>
    <row r="447" spans="1:118" ht="15">
      <c r="A447" s="48" t="e">
        <f>Wedstrijden!#REF!</f>
        <v>#REF!</v>
      </c>
      <c r="B447" s="44" t="str">
        <f>IFERROR(VLOOKUP(Wedstrijden!E539,Wedstrijdlocaties!$B$2:$E$499,2,FALSE),"")</f>
        <v>V12305</v>
      </c>
      <c r="C447" s="44" t="str">
        <f>Wedstrijden!F539</f>
        <v>Velsen-Zuid</v>
      </c>
      <c r="D447" s="44" t="str">
        <f>IFERROR(VLOOKUP(Wedstrijden!G539,Organisaties!$B$2:$C$501,2,FALSE),"")</f>
        <v>V51590</v>
      </c>
      <c r="E447" s="44" t="str">
        <f>IFERROR(VLOOKUP(Wedstrijden!G539,Organisaties!$B$2:$F$501,5,FALSE),"")</f>
        <v>V31007</v>
      </c>
      <c r="F447" s="44" t="str">
        <f>IF(Wedstrijden!BC539&lt;&gt;"",Wedstrijden!BC539,"")</f>
        <v/>
      </c>
      <c r="G447" s="44">
        <f>IF(Wedstrijden!AY539="Indoor",1,0)</f>
        <v>0</v>
      </c>
      <c r="H447" s="44">
        <f>Wedstrijden!AZ539</f>
        <v>0</v>
      </c>
      <c r="I447" s="44" t="str">
        <f>IF(Wedstrijden!AX539="Nee",0,IF(Wedstrijden!AX539="Ja",1,""))</f>
        <v/>
      </c>
      <c r="J447" s="44" t="str">
        <f>IF(Wedstrijden!BA539&lt;&gt;"",Wedstrijden!BA539,"")</f>
        <v/>
      </c>
      <c r="W447" s="45"/>
      <c r="AE447" s="45"/>
      <c r="AN447" s="45"/>
      <c r="AU447" s="45"/>
      <c r="BA447" s="45"/>
      <c r="BE447" s="45"/>
      <c r="BJ447" s="44">
        <f>IF(COUNTA(Wedstrijden!I539:S539)&lt;&gt;0,1,"")</f>
        <v>1</v>
      </c>
      <c r="BK447" s="44">
        <f t="shared" si="36"/>
        <v>2</v>
      </c>
      <c r="BL447" s="44" t="str">
        <f>IF(Wedstrijden!I539="x","AA","")</f>
        <v/>
      </c>
      <c r="BM447" s="44" t="str">
        <f>IF(Wedstrijden!J539="x","A","")</f>
        <v/>
      </c>
      <c r="BN447" s="44" t="str">
        <f>IF(Wedstrijden!K539="x","B1","")</f>
        <v/>
      </c>
      <c r="BO447" s="44" t="str">
        <f>IF(Wedstrijden!L539="x","BB","")</f>
        <v>BB</v>
      </c>
      <c r="BP447" s="44" t="str">
        <f>IF(Wedstrijden!M539="x","B","")</f>
        <v>B</v>
      </c>
      <c r="BQ447" s="44" t="str">
        <f>IF(Wedstrijden!N539="x","L1","")</f>
        <v>L1</v>
      </c>
      <c r="BR447" s="44" t="str">
        <f>IF(Wedstrijden!O539="x","L2","")</f>
        <v>L2</v>
      </c>
      <c r="BS447" s="44" t="str">
        <f>IF(Wedstrijden!P539="x","M1","")</f>
        <v>M1</v>
      </c>
      <c r="BT447" s="44" t="str">
        <f>IF(Wedstrijden!Q539="x","M2","")</f>
        <v>M2</v>
      </c>
      <c r="BU447" s="44" t="str">
        <f>IF(Wedstrijden!R539="x","Z1","")</f>
        <v/>
      </c>
      <c r="BV447" s="44" t="str">
        <f>IF(Wedstrijden!S539="x","Z2","")</f>
        <v/>
      </c>
      <c r="BW447" s="44">
        <f>IF(COUNTA(Wedstrijden!T539:AB539)&lt;&gt;0,1,"")</f>
        <v>1</v>
      </c>
      <c r="BX447" s="44">
        <f t="shared" si="37"/>
        <v>1</v>
      </c>
      <c r="BY447" s="44" t="str">
        <f>IF(Wedstrijden!T539="x","BB","")</f>
        <v>BB</v>
      </c>
      <c r="BZ447" s="44" t="str">
        <f>IF(Wedstrijden!U539="x","B","")</f>
        <v>B</v>
      </c>
      <c r="CA447" s="44" t="str">
        <f>IF(Wedstrijden!V539="x","L1","")</f>
        <v>L1</v>
      </c>
      <c r="CB447" s="44" t="str">
        <f>IF(Wedstrijden!W539="x","L2","")</f>
        <v>L2</v>
      </c>
      <c r="CC447" s="44" t="str">
        <f>IF(Wedstrijden!X539="x","M1","")</f>
        <v>M1</v>
      </c>
      <c r="CD447" s="44" t="str">
        <f>IF(Wedstrijden!Y539="x","M2","")</f>
        <v>M2</v>
      </c>
      <c r="CE447" s="44" t="str">
        <f>IF(Wedstrijden!Z539="x","Z1","")</f>
        <v>Z1</v>
      </c>
      <c r="CF447" s="44" t="str">
        <f>IF(Wedstrijden!AA539="x","Z2","")</f>
        <v>Z2</v>
      </c>
      <c r="CG447" s="44" t="str">
        <f>IF(Wedstrijden!AB539="x","ZZL","")</f>
        <v>ZZL</v>
      </c>
      <c r="CL447" s="44" t="str">
        <f>IF(COUNTA(Wedstrijden!AC539:AJ539)&lt;&gt;0,2,"")</f>
        <v/>
      </c>
      <c r="CM447" s="44" t="str">
        <f t="shared" si="38"/>
        <v/>
      </c>
      <c r="CN447" s="44" t="str">
        <f>IF(Wedstrijden!AC539="x","AA","")</f>
        <v/>
      </c>
      <c r="CO447" s="44" t="str">
        <f>IF(Wedstrijden!AD539="x","A","")</f>
        <v/>
      </c>
      <c r="CP447" s="44" t="str">
        <f>IF(Wedstrijden!AE539="x","BB","")</f>
        <v/>
      </c>
      <c r="CQ447" s="44" t="str">
        <f>IF(Wedstrijden!AF539="x","B","")</f>
        <v/>
      </c>
      <c r="CR447" s="44" t="str">
        <f>IF(Wedstrijden!AG539="x","L","")</f>
        <v/>
      </c>
      <c r="CS447" s="44" t="str">
        <f>IF(Wedstrijden!AH539="x","M","")</f>
        <v/>
      </c>
      <c r="CT447" s="44" t="str">
        <f>IF(Wedstrijden!AI539="x","Z","")</f>
        <v/>
      </c>
      <c r="CU447" s="44" t="str">
        <f>IF(Wedstrijden!AJ539="x","ZZ","")</f>
        <v/>
      </c>
      <c r="CV447" s="44" t="str">
        <f>IF(COUNTA(Wedstrijden!AK539:AQ539)&lt;&gt;0,2,"")</f>
        <v/>
      </c>
      <c r="CW447" s="44" t="str">
        <f t="shared" si="39"/>
        <v/>
      </c>
      <c r="CX447" s="44" t="str">
        <f>IF(Wedstrijden!AK539="x","BB","")</f>
        <v/>
      </c>
      <c r="CY447" s="44" t="str">
        <f>IF(Wedstrijden!AL539="x","B","")</f>
        <v/>
      </c>
      <c r="CZ447" s="44" t="str">
        <f>IF(Wedstrijden!AM539="x","L","")</f>
        <v/>
      </c>
      <c r="DA447" s="44" t="str">
        <f>IF(Wedstrijden!AN539="x","M","")</f>
        <v/>
      </c>
      <c r="DB447" s="44" t="str">
        <f>IF(Wedstrijden!AO539="x","Z","")</f>
        <v/>
      </c>
      <c r="DC447" s="44" t="str">
        <f>IF(Wedstrijden!AP539="x","ZZ","")</f>
        <v/>
      </c>
      <c r="DD447" s="44" t="str">
        <f>IF(Wedstrijden!AQ539="x","1.40","")</f>
        <v/>
      </c>
      <c r="DE447" s="44" t="str">
        <f>IF(COUNTA(Wedstrijden!AR539:AT539)&lt;&gt;0,6,"")</f>
        <v/>
      </c>
      <c r="DF447" s="44" t="str">
        <f t="shared" si="40"/>
        <v/>
      </c>
      <c r="DG447" s="44" t="str">
        <f>IF(Wedstrijden!AR539="x","L","")</f>
        <v/>
      </c>
      <c r="DH447" s="44" t="str">
        <f>IF(Wedstrijden!AS539="x","M","")</f>
        <v/>
      </c>
      <c r="DI447" s="44" t="str">
        <f>IF(Wedstrijden!AT539="x","Z","")</f>
        <v/>
      </c>
      <c r="DJ447" s="44" t="str">
        <f>IF(COUNTA(Wedstrijden!AU539:AW539)&lt;&gt;0,6,"")</f>
        <v/>
      </c>
      <c r="DK447" s="44" t="str">
        <f t="shared" si="41"/>
        <v/>
      </c>
      <c r="DL447" s="44" t="str">
        <f>IF(Wedstrijden!AU539="x","L","")</f>
        <v/>
      </c>
      <c r="DM447" s="44" t="str">
        <f>IF(Wedstrijden!AV539="x","M","")</f>
        <v/>
      </c>
      <c r="DN447" s="44" t="str">
        <f>IF(Wedstrijden!AW539="x","Z","")</f>
        <v/>
      </c>
    </row>
    <row r="448" spans="1:118" ht="15">
      <c r="A448" s="48" t="e">
        <f>Wedstrijden!#REF!</f>
        <v>#REF!</v>
      </c>
      <c r="B448" s="44" t="str">
        <f>IFERROR(VLOOKUP(Wedstrijden!E540,Wedstrijdlocaties!$B$2:$E$499,2,FALSE),"")</f>
        <v/>
      </c>
      <c r="C448" s="44" t="str">
        <f>Wedstrijden!F540</f>
        <v>Assendelft</v>
      </c>
      <c r="D448" s="44" t="str">
        <f>IFERROR(VLOOKUP(Wedstrijden!G540,Organisaties!$B$2:$C$501,2,FALSE),"")</f>
        <v>V60339</v>
      </c>
      <c r="E448" s="44" t="str">
        <f>IFERROR(VLOOKUP(Wedstrijden!G540,Organisaties!$B$2:$F$501,5,FALSE),"")</f>
        <v>V31007</v>
      </c>
      <c r="F448" s="44" t="str">
        <f>IF(Wedstrijden!BC540&lt;&gt;"",Wedstrijden!BC540,"")</f>
        <v/>
      </c>
      <c r="G448" s="44">
        <f>IF(Wedstrijden!AY540="Indoor",1,0)</f>
        <v>0</v>
      </c>
      <c r="H448" s="44">
        <f>Wedstrijden!AZ540</f>
        <v>0</v>
      </c>
      <c r="I448" s="44" t="str">
        <f>IF(Wedstrijden!AX540="Nee",0,IF(Wedstrijden!AX540="Ja",1,""))</f>
        <v/>
      </c>
      <c r="J448" s="44" t="str">
        <f>IF(Wedstrijden!BA540&lt;&gt;"",Wedstrijden!BA540,"")</f>
        <v/>
      </c>
      <c r="W448" s="45"/>
      <c r="AE448" s="45"/>
      <c r="AN448" s="45"/>
      <c r="AU448" s="45"/>
      <c r="BA448" s="45"/>
      <c r="BE448" s="45"/>
      <c r="BJ448" s="44">
        <f>IF(COUNTA(Wedstrijden!I540:S540)&lt;&gt;0,1,"")</f>
        <v>1</v>
      </c>
      <c r="BK448" s="44">
        <f t="shared" si="36"/>
        <v>2</v>
      </c>
      <c r="BL448" s="44" t="str">
        <f>IF(Wedstrijden!I540="x","AA","")</f>
        <v/>
      </c>
      <c r="BM448" s="44" t="str">
        <f>IF(Wedstrijden!J540="x","A","")</f>
        <v/>
      </c>
      <c r="BN448" s="44" t="str">
        <f>IF(Wedstrijden!K540="x","B1","")</f>
        <v/>
      </c>
      <c r="BO448" s="44" t="str">
        <f>IF(Wedstrijden!L540="x","BB","")</f>
        <v>BB</v>
      </c>
      <c r="BP448" s="44" t="str">
        <f>IF(Wedstrijden!M540="x","B","")</f>
        <v>B</v>
      </c>
      <c r="BQ448" s="44" t="str">
        <f>IF(Wedstrijden!N540="x","L1","")</f>
        <v>L1</v>
      </c>
      <c r="BR448" s="44" t="str">
        <f>IF(Wedstrijden!O540="x","L2","")</f>
        <v>L2</v>
      </c>
      <c r="BS448" s="44" t="str">
        <f>IF(Wedstrijden!P540="x","M1","")</f>
        <v>M1</v>
      </c>
      <c r="BT448" s="44" t="str">
        <f>IF(Wedstrijden!Q540="x","M2","")</f>
        <v>M2</v>
      </c>
      <c r="BU448" s="44" t="str">
        <f>IF(Wedstrijden!R540="x","Z1","")</f>
        <v>Z1</v>
      </c>
      <c r="BV448" s="44" t="str">
        <f>IF(Wedstrijden!S540="x","Z2","")</f>
        <v>Z2</v>
      </c>
      <c r="BW448" s="44">
        <f>IF(COUNTA(Wedstrijden!T540:AB540)&lt;&gt;0,1,"")</f>
        <v>1</v>
      </c>
      <c r="BX448" s="44">
        <f t="shared" si="37"/>
        <v>1</v>
      </c>
      <c r="BY448" s="44" t="str">
        <f>IF(Wedstrijden!T540="x","BB","")</f>
        <v>BB</v>
      </c>
      <c r="BZ448" s="44" t="str">
        <f>IF(Wedstrijden!U540="x","B","")</f>
        <v>B</v>
      </c>
      <c r="CA448" s="44" t="str">
        <f>IF(Wedstrijden!V540="x","L1","")</f>
        <v>L1</v>
      </c>
      <c r="CB448" s="44" t="str">
        <f>IF(Wedstrijden!W540="x","L2","")</f>
        <v>L2</v>
      </c>
      <c r="CC448" s="44" t="str">
        <f>IF(Wedstrijden!X540="x","M1","")</f>
        <v>M1</v>
      </c>
      <c r="CD448" s="44" t="str">
        <f>IF(Wedstrijden!Y540="x","M2","")</f>
        <v>M2</v>
      </c>
      <c r="CE448" s="44" t="str">
        <f>IF(Wedstrijden!Z540="x","Z1","")</f>
        <v>Z1</v>
      </c>
      <c r="CF448" s="44" t="str">
        <f>IF(Wedstrijden!AA540="x","Z2","")</f>
        <v>Z2</v>
      </c>
      <c r="CG448" s="44" t="str">
        <f>IF(Wedstrijden!AB540="x","ZZL","")</f>
        <v>ZZL</v>
      </c>
      <c r="CL448" s="44" t="str">
        <f>IF(COUNTA(Wedstrijden!AC540:AJ540)&lt;&gt;0,2,"")</f>
        <v/>
      </c>
      <c r="CM448" s="44" t="str">
        <f t="shared" si="38"/>
        <v/>
      </c>
      <c r="CN448" s="44" t="str">
        <f>IF(Wedstrijden!AC540="x","AA","")</f>
        <v/>
      </c>
      <c r="CO448" s="44" t="str">
        <f>IF(Wedstrijden!AD540="x","A","")</f>
        <v/>
      </c>
      <c r="CP448" s="44" t="str">
        <f>IF(Wedstrijden!AE540="x","BB","")</f>
        <v/>
      </c>
      <c r="CQ448" s="44" t="str">
        <f>IF(Wedstrijden!AF540="x","B","")</f>
        <v/>
      </c>
      <c r="CR448" s="44" t="str">
        <f>IF(Wedstrijden!AG540="x","L","")</f>
        <v/>
      </c>
      <c r="CS448" s="44" t="str">
        <f>IF(Wedstrijden!AH540="x","M","")</f>
        <v/>
      </c>
      <c r="CT448" s="44" t="str">
        <f>IF(Wedstrijden!AI540="x","Z","")</f>
        <v/>
      </c>
      <c r="CU448" s="44" t="str">
        <f>IF(Wedstrijden!AJ540="x","ZZ","")</f>
        <v/>
      </c>
      <c r="CV448" s="44" t="str">
        <f>IF(COUNTA(Wedstrijden!AK540:AQ540)&lt;&gt;0,2,"")</f>
        <v/>
      </c>
      <c r="CW448" s="44" t="str">
        <f t="shared" si="39"/>
        <v/>
      </c>
      <c r="CX448" s="44" t="str">
        <f>IF(Wedstrijden!AK540="x","BB","")</f>
        <v/>
      </c>
      <c r="CY448" s="44" t="str">
        <f>IF(Wedstrijden!AL540="x","B","")</f>
        <v/>
      </c>
      <c r="CZ448" s="44" t="str">
        <f>IF(Wedstrijden!AM540="x","L","")</f>
        <v/>
      </c>
      <c r="DA448" s="44" t="str">
        <f>IF(Wedstrijden!AN540="x","M","")</f>
        <v/>
      </c>
      <c r="DB448" s="44" t="str">
        <f>IF(Wedstrijden!AO540="x","Z","")</f>
        <v/>
      </c>
      <c r="DC448" s="44" t="str">
        <f>IF(Wedstrijden!AP540="x","ZZ","")</f>
        <v/>
      </c>
      <c r="DD448" s="44" t="str">
        <f>IF(Wedstrijden!AQ540="x","1.40","")</f>
        <v/>
      </c>
      <c r="DE448" s="44" t="str">
        <f>IF(COUNTA(Wedstrijden!AR540:AT540)&lt;&gt;0,6,"")</f>
        <v/>
      </c>
      <c r="DF448" s="44" t="str">
        <f t="shared" si="40"/>
        <v/>
      </c>
      <c r="DG448" s="44" t="str">
        <f>IF(Wedstrijden!AR540="x","L","")</f>
        <v/>
      </c>
      <c r="DH448" s="44" t="str">
        <f>IF(Wedstrijden!AS540="x","M","")</f>
        <v/>
      </c>
      <c r="DI448" s="44" t="str">
        <f>IF(Wedstrijden!AT540="x","Z","")</f>
        <v/>
      </c>
      <c r="DJ448" s="44" t="str">
        <f>IF(COUNTA(Wedstrijden!AU540:AW540)&lt;&gt;0,6,"")</f>
        <v/>
      </c>
      <c r="DK448" s="44" t="str">
        <f t="shared" si="41"/>
        <v/>
      </c>
      <c r="DL448" s="44" t="str">
        <f>IF(Wedstrijden!AU540="x","L","")</f>
        <v/>
      </c>
      <c r="DM448" s="44" t="str">
        <f>IF(Wedstrijden!AV540="x","M","")</f>
        <v/>
      </c>
      <c r="DN448" s="44" t="str">
        <f>IF(Wedstrijden!AW540="x","Z","")</f>
        <v/>
      </c>
    </row>
    <row r="449" spans="1:118" ht="15">
      <c r="A449" s="48" t="e">
        <f>Wedstrijden!#REF!</f>
        <v>#REF!</v>
      </c>
      <c r="B449" s="44" t="str">
        <f>IFERROR(VLOOKUP(Wedstrijden!E541,Wedstrijdlocaties!$B$2:$E$499,2,FALSE),"")</f>
        <v>R80187</v>
      </c>
      <c r="C449" s="44" t="str">
        <f>Wedstrijden!F541</f>
        <v>Den Ilp</v>
      </c>
      <c r="D449" s="44" t="str">
        <f>IFERROR(VLOOKUP(Wedstrijden!G541,Organisaties!$B$2:$C$501,2,FALSE),"")</f>
        <v/>
      </c>
      <c r="E449" s="44" t="str">
        <f>IFERROR(VLOOKUP(Wedstrijden!G541,Organisaties!$B$2:$F$501,5,FALSE),"")</f>
        <v/>
      </c>
      <c r="F449" s="44" t="str">
        <f>IF(Wedstrijden!BC541&lt;&gt;"",Wedstrijden!BC541,"")</f>
        <v/>
      </c>
      <c r="G449" s="44">
        <f>IF(Wedstrijden!AY541="Indoor",1,0)</f>
        <v>0</v>
      </c>
      <c r="H449" s="44">
        <f>Wedstrijden!AZ541</f>
        <v>0</v>
      </c>
      <c r="I449" s="44" t="str">
        <f>IF(Wedstrijden!AX541="Nee",0,IF(Wedstrijden!AX541="Ja",1,""))</f>
        <v/>
      </c>
      <c r="J449" s="44" t="str">
        <f>IF(Wedstrijden!BA541&lt;&gt;"",Wedstrijden!BA541,"")</f>
        <v/>
      </c>
      <c r="W449" s="45"/>
      <c r="AE449" s="45"/>
      <c r="AN449" s="45"/>
      <c r="AU449" s="45"/>
      <c r="BA449" s="45"/>
      <c r="BE449" s="45"/>
      <c r="BJ449" s="44">
        <f>IF(COUNTA(Wedstrijden!I541:S541)&lt;&gt;0,1,"")</f>
        <v>1</v>
      </c>
      <c r="BK449" s="44">
        <f t="shared" si="36"/>
        <v>2</v>
      </c>
      <c r="BL449" s="44" t="str">
        <f>IF(Wedstrijden!I541="x","AA","")</f>
        <v/>
      </c>
      <c r="BM449" s="44" t="str">
        <f>IF(Wedstrijden!J541="x","A","")</f>
        <v/>
      </c>
      <c r="BN449" s="44" t="str">
        <f>IF(Wedstrijden!K541="x","B1","")</f>
        <v/>
      </c>
      <c r="BO449" s="44" t="str">
        <f>IF(Wedstrijden!L541="x","BB","")</f>
        <v/>
      </c>
      <c r="BP449" s="44" t="str">
        <f>IF(Wedstrijden!M541="x","B","")</f>
        <v>B</v>
      </c>
      <c r="BQ449" s="44" t="str">
        <f>IF(Wedstrijden!N541="x","L1","")</f>
        <v>L1</v>
      </c>
      <c r="BR449" s="44" t="str">
        <f>IF(Wedstrijden!O541="x","L2","")</f>
        <v>L2</v>
      </c>
      <c r="BS449" s="44" t="str">
        <f>IF(Wedstrijden!P541="x","M1","")</f>
        <v>M1</v>
      </c>
      <c r="BT449" s="44" t="str">
        <f>IF(Wedstrijden!Q541="x","M2","")</f>
        <v>M2</v>
      </c>
      <c r="BU449" s="44" t="str">
        <f>IF(Wedstrijden!R541="x","Z1","")</f>
        <v>Z1</v>
      </c>
      <c r="BV449" s="44" t="str">
        <f>IF(Wedstrijden!S541="x","Z2","")</f>
        <v>Z2</v>
      </c>
      <c r="BW449" s="44">
        <f>IF(COUNTA(Wedstrijden!T541:AB541)&lt;&gt;0,1,"")</f>
        <v>1</v>
      </c>
      <c r="BX449" s="44">
        <f t="shared" si="37"/>
        <v>1</v>
      </c>
      <c r="BY449" s="44" t="str">
        <f>IF(Wedstrijden!T541="x","BB","")</f>
        <v/>
      </c>
      <c r="BZ449" s="44" t="str">
        <f>IF(Wedstrijden!U541="x","B","")</f>
        <v>B</v>
      </c>
      <c r="CA449" s="44" t="str">
        <f>IF(Wedstrijden!V541="x","L1","")</f>
        <v>L1</v>
      </c>
      <c r="CB449" s="44" t="str">
        <f>IF(Wedstrijden!W541="x","L2","")</f>
        <v>L2</v>
      </c>
      <c r="CC449" s="44" t="str">
        <f>IF(Wedstrijden!X541="x","M1","")</f>
        <v>M1</v>
      </c>
      <c r="CD449" s="44" t="str">
        <f>IF(Wedstrijden!Y541="x","M2","")</f>
        <v>M2</v>
      </c>
      <c r="CE449" s="44" t="str">
        <f>IF(Wedstrijden!Z541="x","Z1","")</f>
        <v>Z1</v>
      </c>
      <c r="CF449" s="44" t="str">
        <f>IF(Wedstrijden!AA541="x","Z2","")</f>
        <v>Z2</v>
      </c>
      <c r="CG449" s="44" t="str">
        <f>IF(Wedstrijden!AB541="x","ZZL","")</f>
        <v/>
      </c>
      <c r="CL449" s="44" t="str">
        <f>IF(COUNTA(Wedstrijden!AC541:AJ541)&lt;&gt;0,2,"")</f>
        <v/>
      </c>
      <c r="CM449" s="44" t="str">
        <f t="shared" si="38"/>
        <v/>
      </c>
      <c r="CN449" s="44" t="str">
        <f>IF(Wedstrijden!AC541="x","AA","")</f>
        <v/>
      </c>
      <c r="CO449" s="44" t="str">
        <f>IF(Wedstrijden!AD541="x","A","")</f>
        <v/>
      </c>
      <c r="CP449" s="44" t="str">
        <f>IF(Wedstrijden!AE541="x","BB","")</f>
        <v/>
      </c>
      <c r="CQ449" s="44" t="str">
        <f>IF(Wedstrijden!AF541="x","B","")</f>
        <v/>
      </c>
      <c r="CR449" s="44" t="str">
        <f>IF(Wedstrijden!AG541="x","L","")</f>
        <v/>
      </c>
      <c r="CS449" s="44" t="str">
        <f>IF(Wedstrijden!AH541="x","M","")</f>
        <v/>
      </c>
      <c r="CT449" s="44" t="str">
        <f>IF(Wedstrijden!AI541="x","Z","")</f>
        <v/>
      </c>
      <c r="CU449" s="44" t="str">
        <f>IF(Wedstrijden!AJ541="x","ZZ","")</f>
        <v/>
      </c>
      <c r="CV449" s="44" t="str">
        <f>IF(COUNTA(Wedstrijden!AK541:AQ541)&lt;&gt;0,2,"")</f>
        <v/>
      </c>
      <c r="CW449" s="44" t="str">
        <f t="shared" si="39"/>
        <v/>
      </c>
      <c r="CX449" s="44" t="str">
        <f>IF(Wedstrijden!AK541="x","BB","")</f>
        <v/>
      </c>
      <c r="CY449" s="44" t="str">
        <f>IF(Wedstrijden!AL541="x","B","")</f>
        <v/>
      </c>
      <c r="CZ449" s="44" t="str">
        <f>IF(Wedstrijden!AM541="x","L","")</f>
        <v/>
      </c>
      <c r="DA449" s="44" t="str">
        <f>IF(Wedstrijden!AN541="x","M","")</f>
        <v/>
      </c>
      <c r="DB449" s="44" t="str">
        <f>IF(Wedstrijden!AO541="x","Z","")</f>
        <v/>
      </c>
      <c r="DC449" s="44" t="str">
        <f>IF(Wedstrijden!AP541="x","ZZ","")</f>
        <v/>
      </c>
      <c r="DD449" s="44" t="str">
        <f>IF(Wedstrijden!AQ541="x","1.40","")</f>
        <v/>
      </c>
      <c r="DE449" s="44" t="str">
        <f>IF(COUNTA(Wedstrijden!AR541:AT541)&lt;&gt;0,6,"")</f>
        <v/>
      </c>
      <c r="DF449" s="44" t="str">
        <f t="shared" si="40"/>
        <v/>
      </c>
      <c r="DG449" s="44" t="str">
        <f>IF(Wedstrijden!AR541="x","L","")</f>
        <v/>
      </c>
      <c r="DH449" s="44" t="str">
        <f>IF(Wedstrijden!AS541="x","M","")</f>
        <v/>
      </c>
      <c r="DI449" s="44" t="str">
        <f>IF(Wedstrijden!AT541="x","Z","")</f>
        <v/>
      </c>
      <c r="DJ449" s="44" t="str">
        <f>IF(COUNTA(Wedstrijden!AU541:AW541)&lt;&gt;0,6,"")</f>
        <v/>
      </c>
      <c r="DK449" s="44" t="str">
        <f t="shared" si="41"/>
        <v/>
      </c>
      <c r="DL449" s="44" t="str">
        <f>IF(Wedstrijden!AU541="x","L","")</f>
        <v/>
      </c>
      <c r="DM449" s="44" t="str">
        <f>IF(Wedstrijden!AV541="x","M","")</f>
        <v/>
      </c>
      <c r="DN449" s="44" t="str">
        <f>IF(Wedstrijden!AW541="x","Z","")</f>
        <v/>
      </c>
    </row>
    <row r="450" spans="1:118" ht="15">
      <c r="A450" s="48" t="e">
        <f>Wedstrijden!#REF!</f>
        <v>#REF!</v>
      </c>
      <c r="B450" s="44">
        <f>IFERROR(VLOOKUP(Wedstrijden!E544,Wedstrijdlocaties!$B$2:$E$499,2,FALSE),"")</f>
        <v>824799</v>
      </c>
      <c r="C450" s="44" t="str">
        <f>Wedstrijden!F544</f>
        <v>Enkhuizen</v>
      </c>
      <c r="D450" s="44" t="str">
        <f>IFERROR(VLOOKUP(Wedstrijden!G544,Organisaties!$B$2:$C$501,2,FALSE),"")</f>
        <v/>
      </c>
      <c r="E450" s="44" t="str">
        <f>IFERROR(VLOOKUP(Wedstrijden!G544,Organisaties!$B$2:$F$501,5,FALSE),"")</f>
        <v/>
      </c>
      <c r="F450" s="44" t="str">
        <f>IF(Wedstrijden!BC544&lt;&gt;"",Wedstrijden!BC544,"")</f>
        <v/>
      </c>
      <c r="G450" s="44">
        <f>IF(Wedstrijden!AY544="Indoor",1,0)</f>
        <v>0</v>
      </c>
      <c r="H450" s="44">
        <f>Wedstrijden!AZ544</f>
        <v>0</v>
      </c>
      <c r="I450" s="44" t="str">
        <f>IF(Wedstrijden!AX544="Nee",0,IF(Wedstrijden!AX544="Ja",1,""))</f>
        <v/>
      </c>
      <c r="J450" s="44" t="str">
        <f>IF(Wedstrijden!BA544&lt;&gt;"",Wedstrijden!BA544,"")</f>
        <v/>
      </c>
      <c r="W450" s="45"/>
      <c r="AE450" s="45"/>
      <c r="AN450" s="45"/>
      <c r="AU450" s="45"/>
      <c r="BA450" s="45"/>
      <c r="BE450" s="45"/>
      <c r="BJ450" s="44">
        <f>IF(COUNTA(Wedstrijden!I544:S544)&lt;&gt;0,1,"")</f>
        <v>1</v>
      </c>
      <c r="BK450" s="44">
        <f t="shared" si="36"/>
        <v>2</v>
      </c>
      <c r="BL450" s="44" t="str">
        <f>IF(Wedstrijden!I544="x","AA","")</f>
        <v/>
      </c>
      <c r="BM450" s="44" t="str">
        <f>IF(Wedstrijden!J544="x","A","")</f>
        <v/>
      </c>
      <c r="BN450" s="44" t="str">
        <f>IF(Wedstrijden!K544="x","B1","")</f>
        <v/>
      </c>
      <c r="BO450" s="44" t="str">
        <f>IF(Wedstrijden!L544="x","BB","")</f>
        <v/>
      </c>
      <c r="BP450" s="44" t="str">
        <f>IF(Wedstrijden!M544="x","B","")</f>
        <v>B</v>
      </c>
      <c r="BQ450" s="44" t="str">
        <f>IF(Wedstrijden!N544="x","L1","")</f>
        <v>L1</v>
      </c>
      <c r="BR450" s="44" t="str">
        <f>IF(Wedstrijden!O544="x","L2","")</f>
        <v>L2</v>
      </c>
      <c r="BS450" s="44" t="str">
        <f>IF(Wedstrijden!P544="x","M1","")</f>
        <v>M1</v>
      </c>
      <c r="BT450" s="44" t="str">
        <f>IF(Wedstrijden!Q544="x","M2","")</f>
        <v>M2</v>
      </c>
      <c r="BU450" s="44" t="str">
        <f>IF(Wedstrijden!R544="x","Z1","")</f>
        <v>Z1</v>
      </c>
      <c r="BV450" s="44" t="str">
        <f>IF(Wedstrijden!S544="x","Z2","")</f>
        <v>Z2</v>
      </c>
      <c r="BW450" s="44">
        <f>IF(COUNTA(Wedstrijden!T544:AB544)&lt;&gt;0,1,"")</f>
        <v>1</v>
      </c>
      <c r="BX450" s="44">
        <f t="shared" si="37"/>
        <v>1</v>
      </c>
      <c r="BY450" s="44" t="str">
        <f>IF(Wedstrijden!T544="x","BB","")</f>
        <v/>
      </c>
      <c r="BZ450" s="44" t="str">
        <f>IF(Wedstrijden!U544="x","B","")</f>
        <v>B</v>
      </c>
      <c r="CA450" s="44" t="str">
        <f>IF(Wedstrijden!V544="x","L1","")</f>
        <v>L1</v>
      </c>
      <c r="CB450" s="44" t="str">
        <f>IF(Wedstrijden!W544="x","L2","")</f>
        <v>L2</v>
      </c>
      <c r="CC450" s="44" t="str">
        <f>IF(Wedstrijden!X544="x","M1","")</f>
        <v>M1</v>
      </c>
      <c r="CD450" s="44" t="str">
        <f>IF(Wedstrijden!Y544="x","M2","")</f>
        <v>M2</v>
      </c>
      <c r="CE450" s="44" t="str">
        <f>IF(Wedstrijden!Z544="x","Z1","")</f>
        <v>Z1</v>
      </c>
      <c r="CF450" s="44" t="str">
        <f>IF(Wedstrijden!AA544="x","Z2","")</f>
        <v>Z2</v>
      </c>
      <c r="CG450" s="44" t="str">
        <f>IF(Wedstrijden!AB544="x","ZZL","")</f>
        <v>ZZL</v>
      </c>
      <c r="CL450" s="44" t="str">
        <f>IF(COUNTA(Wedstrijden!AC544:AJ544)&lt;&gt;0,2,"")</f>
        <v/>
      </c>
      <c r="CM450" s="44" t="str">
        <f t="shared" si="38"/>
        <v/>
      </c>
      <c r="CN450" s="44" t="str">
        <f>IF(Wedstrijden!AC544="x","AA","")</f>
        <v/>
      </c>
      <c r="CO450" s="44" t="str">
        <f>IF(Wedstrijden!AD544="x","A","")</f>
        <v/>
      </c>
      <c r="CP450" s="44" t="str">
        <f>IF(Wedstrijden!AE544="x","BB","")</f>
        <v/>
      </c>
      <c r="CQ450" s="44" t="str">
        <f>IF(Wedstrijden!AF544="x","B","")</f>
        <v/>
      </c>
      <c r="CR450" s="44" t="str">
        <f>IF(Wedstrijden!AG544="x","L","")</f>
        <v/>
      </c>
      <c r="CS450" s="44" t="str">
        <f>IF(Wedstrijden!AH544="x","M","")</f>
        <v/>
      </c>
      <c r="CT450" s="44" t="str">
        <f>IF(Wedstrijden!AI544="x","Z","")</f>
        <v/>
      </c>
      <c r="CU450" s="44" t="str">
        <f>IF(Wedstrijden!AJ544="x","ZZ","")</f>
        <v/>
      </c>
      <c r="CV450" s="44" t="str">
        <f>IF(COUNTA(Wedstrijden!AK544:AQ544)&lt;&gt;0,2,"")</f>
        <v/>
      </c>
      <c r="CW450" s="44" t="str">
        <f t="shared" si="39"/>
        <v/>
      </c>
      <c r="CX450" s="44" t="str">
        <f>IF(Wedstrijden!AK544="x","BB","")</f>
        <v/>
      </c>
      <c r="CY450" s="44" t="str">
        <f>IF(Wedstrijden!AL544="x","B","")</f>
        <v/>
      </c>
      <c r="CZ450" s="44" t="str">
        <f>IF(Wedstrijden!AM544="x","L","")</f>
        <v/>
      </c>
      <c r="DA450" s="44" t="str">
        <f>IF(Wedstrijden!AN544="x","M","")</f>
        <v/>
      </c>
      <c r="DB450" s="44" t="str">
        <f>IF(Wedstrijden!AO544="x","Z","")</f>
        <v/>
      </c>
      <c r="DC450" s="44" t="str">
        <f>IF(Wedstrijden!AP544="x","ZZ","")</f>
        <v/>
      </c>
      <c r="DD450" s="44" t="str">
        <f>IF(Wedstrijden!AQ544="x","1.40","")</f>
        <v/>
      </c>
      <c r="DE450" s="44" t="str">
        <f>IF(COUNTA(Wedstrijden!AR544:AT544)&lt;&gt;0,6,"")</f>
        <v/>
      </c>
      <c r="DF450" s="44" t="str">
        <f t="shared" si="40"/>
        <v/>
      </c>
      <c r="DG450" s="44" t="str">
        <f>IF(Wedstrijden!AR544="x","L","")</f>
        <v/>
      </c>
      <c r="DH450" s="44" t="str">
        <f>IF(Wedstrijden!AS544="x","M","")</f>
        <v/>
      </c>
      <c r="DI450" s="44" t="str">
        <f>IF(Wedstrijden!AT544="x","Z","")</f>
        <v/>
      </c>
      <c r="DJ450" s="44" t="str">
        <f>IF(COUNTA(Wedstrijden!AU544:AW544)&lt;&gt;0,6,"")</f>
        <v/>
      </c>
      <c r="DK450" s="44" t="str">
        <f t="shared" si="41"/>
        <v/>
      </c>
      <c r="DL450" s="44" t="str">
        <f>IF(Wedstrijden!AU544="x","L","")</f>
        <v/>
      </c>
      <c r="DM450" s="44" t="str">
        <f>IF(Wedstrijden!AV544="x","M","")</f>
        <v/>
      </c>
      <c r="DN450" s="44" t="str">
        <f>IF(Wedstrijden!AW544="x","Z","")</f>
        <v/>
      </c>
    </row>
    <row r="451" spans="1:118" ht="15">
      <c r="A451" s="48" t="e">
        <f>Wedstrijden!#REF!</f>
        <v>#REF!</v>
      </c>
      <c r="B451" s="44" t="str">
        <f>IFERROR(VLOOKUP(Wedstrijden!E546,Wedstrijdlocaties!$B$2:$E$499,2,FALSE),"")</f>
        <v>V12305</v>
      </c>
      <c r="C451" s="44" t="str">
        <f>Wedstrijden!F546</f>
        <v>Velsen-Zuid</v>
      </c>
      <c r="D451" s="44" t="str">
        <f>IFERROR(VLOOKUP(Wedstrijden!G546,Organisaties!$B$2:$C$501,2,FALSE),"")</f>
        <v>V51590</v>
      </c>
      <c r="E451" s="44" t="str">
        <f>IFERROR(VLOOKUP(Wedstrijden!G546,Organisaties!$B$2:$F$501,5,FALSE),"")</f>
        <v>V31007</v>
      </c>
      <c r="F451" s="44" t="str">
        <f>IF(Wedstrijden!BC546&lt;&gt;"",Wedstrijden!BC546,"")</f>
        <v/>
      </c>
      <c r="G451" s="44">
        <f>IF(Wedstrijden!AY546="Indoor",1,0)</f>
        <v>0</v>
      </c>
      <c r="H451" s="44">
        <f>Wedstrijden!AZ546</f>
        <v>0</v>
      </c>
      <c r="I451" s="44" t="str">
        <f>IF(Wedstrijden!AX546="Nee",0,IF(Wedstrijden!AX546="Ja",1,""))</f>
        <v/>
      </c>
      <c r="J451" s="44" t="str">
        <f>IF(Wedstrijden!BA546&lt;&gt;"",Wedstrijden!BA546,"")</f>
        <v/>
      </c>
      <c r="W451" s="45"/>
      <c r="AE451" s="45"/>
      <c r="AN451" s="45"/>
      <c r="AU451" s="45"/>
      <c r="BA451" s="45"/>
      <c r="BE451" s="45"/>
      <c r="BJ451" s="44">
        <f>IF(COUNTA(Wedstrijden!I546:S546)&lt;&gt;0,1,"")</f>
        <v>1</v>
      </c>
      <c r="BK451" s="44">
        <f t="shared" ref="BK451:BK514" si="42">IF(COUNTBLANK(BJ451) = 1,"",2)</f>
        <v>2</v>
      </c>
      <c r="BL451" s="44" t="str">
        <f>IF(Wedstrijden!I546="x","AA","")</f>
        <v/>
      </c>
      <c r="BM451" s="44" t="str">
        <f>IF(Wedstrijden!J546="x","A","")</f>
        <v/>
      </c>
      <c r="BN451" s="44" t="str">
        <f>IF(Wedstrijden!K546="x","B1","")</f>
        <v/>
      </c>
      <c r="BO451" s="44" t="str">
        <f>IF(Wedstrijden!L546="x","BB","")</f>
        <v>BB</v>
      </c>
      <c r="BP451" s="44" t="str">
        <f>IF(Wedstrijden!M546="x","B","")</f>
        <v>B</v>
      </c>
      <c r="BQ451" s="44" t="str">
        <f>IF(Wedstrijden!N546="x","L1","")</f>
        <v>L1</v>
      </c>
      <c r="BR451" s="44" t="str">
        <f>IF(Wedstrijden!O546="x","L2","")</f>
        <v>L2</v>
      </c>
      <c r="BS451" s="44" t="str">
        <f>IF(Wedstrijden!P546="x","M1","")</f>
        <v>M1</v>
      </c>
      <c r="BT451" s="44" t="str">
        <f>IF(Wedstrijden!Q546="x","M2","")</f>
        <v>M2</v>
      </c>
      <c r="BU451" s="44" t="str">
        <f>IF(Wedstrijden!R546="x","Z1","")</f>
        <v/>
      </c>
      <c r="BV451" s="44" t="str">
        <f>IF(Wedstrijden!S546="x","Z2","")</f>
        <v/>
      </c>
      <c r="BW451" s="44">
        <f>IF(COUNTA(Wedstrijden!T546:AB546)&lt;&gt;0,1,"")</f>
        <v>1</v>
      </c>
      <c r="BX451" s="44">
        <f t="shared" ref="BX451:BX514" si="43">IF(COUNTBLANK(BW451) = 1,"",1)</f>
        <v>1</v>
      </c>
      <c r="BY451" s="44" t="str">
        <f>IF(Wedstrijden!T546="x","BB","")</f>
        <v>BB</v>
      </c>
      <c r="BZ451" s="44" t="str">
        <f>IF(Wedstrijden!U546="x","B","")</f>
        <v>B</v>
      </c>
      <c r="CA451" s="44" t="str">
        <f>IF(Wedstrijden!V546="x","L1","")</f>
        <v>L1</v>
      </c>
      <c r="CB451" s="44" t="str">
        <f>IF(Wedstrijden!W546="x","L2","")</f>
        <v>L2</v>
      </c>
      <c r="CC451" s="44" t="str">
        <f>IF(Wedstrijden!X546="x","M1","")</f>
        <v>M1</v>
      </c>
      <c r="CD451" s="44" t="str">
        <f>IF(Wedstrijden!Y546="x","M2","")</f>
        <v>M2</v>
      </c>
      <c r="CE451" s="44" t="str">
        <f>IF(Wedstrijden!Z546="x","Z1","")</f>
        <v>Z1</v>
      </c>
      <c r="CF451" s="44" t="str">
        <f>IF(Wedstrijden!AA546="x","Z2","")</f>
        <v>Z2</v>
      </c>
      <c r="CG451" s="44" t="str">
        <f>IF(Wedstrijden!AB546="x","ZZL","")</f>
        <v>ZZL</v>
      </c>
      <c r="CL451" s="44" t="str">
        <f>IF(COUNTA(Wedstrijden!AC546:AJ546)&lt;&gt;0,2,"")</f>
        <v/>
      </c>
      <c r="CM451" s="44" t="str">
        <f t="shared" ref="CM451:CM514" si="44">IF(COUNTBLANK(CL451) = 1,"",2)</f>
        <v/>
      </c>
      <c r="CN451" s="44" t="str">
        <f>IF(Wedstrijden!AC546="x","AA","")</f>
        <v/>
      </c>
      <c r="CO451" s="44" t="str">
        <f>IF(Wedstrijden!AD546="x","A","")</f>
        <v/>
      </c>
      <c r="CP451" s="44" t="str">
        <f>IF(Wedstrijden!AE546="x","BB","")</f>
        <v/>
      </c>
      <c r="CQ451" s="44" t="str">
        <f>IF(Wedstrijden!AF546="x","B","")</f>
        <v/>
      </c>
      <c r="CR451" s="44" t="str">
        <f>IF(Wedstrijden!AG546="x","L","")</f>
        <v/>
      </c>
      <c r="CS451" s="44" t="str">
        <f>IF(Wedstrijden!AH546="x","M","")</f>
        <v/>
      </c>
      <c r="CT451" s="44" t="str">
        <f>IF(Wedstrijden!AI546="x","Z","")</f>
        <v/>
      </c>
      <c r="CU451" s="44" t="str">
        <f>IF(Wedstrijden!AJ546="x","ZZ","")</f>
        <v/>
      </c>
      <c r="CV451" s="44" t="str">
        <f>IF(COUNTA(Wedstrijden!AK546:AQ546)&lt;&gt;0,2,"")</f>
        <v/>
      </c>
      <c r="CW451" s="44" t="str">
        <f t="shared" ref="CW451:CW514" si="45">IF(COUNTBLANK(CV451) = 1,"",1)</f>
        <v/>
      </c>
      <c r="CX451" s="44" t="str">
        <f>IF(Wedstrijden!AK546="x","BB","")</f>
        <v/>
      </c>
      <c r="CY451" s="44" t="str">
        <f>IF(Wedstrijden!AL546="x","B","")</f>
        <v/>
      </c>
      <c r="CZ451" s="44" t="str">
        <f>IF(Wedstrijden!AM546="x","L","")</f>
        <v/>
      </c>
      <c r="DA451" s="44" t="str">
        <f>IF(Wedstrijden!AN546="x","M","")</f>
        <v/>
      </c>
      <c r="DB451" s="44" t="str">
        <f>IF(Wedstrijden!AO546="x","Z","")</f>
        <v/>
      </c>
      <c r="DC451" s="44" t="str">
        <f>IF(Wedstrijden!AP546="x","ZZ","")</f>
        <v/>
      </c>
      <c r="DD451" s="44" t="str">
        <f>IF(Wedstrijden!AQ546="x","1.40","")</f>
        <v/>
      </c>
      <c r="DE451" s="44" t="str">
        <f>IF(COUNTA(Wedstrijden!AR546:AT546)&lt;&gt;0,6,"")</f>
        <v/>
      </c>
      <c r="DF451" s="44" t="str">
        <f t="shared" ref="DF451:DF514" si="46">IF(COUNTBLANK(DE451) = 1,"",2)</f>
        <v/>
      </c>
      <c r="DG451" s="44" t="str">
        <f>IF(Wedstrijden!AR546="x","L","")</f>
        <v/>
      </c>
      <c r="DH451" s="44" t="str">
        <f>IF(Wedstrijden!AS546="x","M","")</f>
        <v/>
      </c>
      <c r="DI451" s="44" t="str">
        <f>IF(Wedstrijden!AT546="x","Z","")</f>
        <v/>
      </c>
      <c r="DJ451" s="44" t="str">
        <f>IF(COUNTA(Wedstrijden!AU546:AW546)&lt;&gt;0,6,"")</f>
        <v/>
      </c>
      <c r="DK451" s="44" t="str">
        <f t="shared" ref="DK451:DK514" si="47">IF(COUNTBLANK(DJ451) = 1,"",1)</f>
        <v/>
      </c>
      <c r="DL451" s="44" t="str">
        <f>IF(Wedstrijden!AU546="x","L","")</f>
        <v/>
      </c>
      <c r="DM451" s="44" t="str">
        <f>IF(Wedstrijden!AV546="x","M","")</f>
        <v/>
      </c>
      <c r="DN451" s="44" t="str">
        <f>IF(Wedstrijden!AW546="x","Z","")</f>
        <v/>
      </c>
    </row>
    <row r="452" spans="1:118" ht="15">
      <c r="A452" s="48" t="e">
        <f>Wedstrijden!#REF!</f>
        <v>#REF!</v>
      </c>
      <c r="B452" s="44">
        <f>IFERROR(VLOOKUP(Wedstrijden!E547,Wedstrijdlocaties!$B$2:$E$499,2,FALSE),"")</f>
        <v>927931</v>
      </c>
      <c r="C452" s="44" t="str">
        <f>Wedstrijden!F547</f>
        <v>Purmerend</v>
      </c>
      <c r="D452" s="44" t="str">
        <f>IFERROR(VLOOKUP(Wedstrijden!G547,Organisaties!$B$2:$C$501,2,FALSE),"")</f>
        <v/>
      </c>
      <c r="E452" s="44" t="str">
        <f>IFERROR(VLOOKUP(Wedstrijden!G547,Organisaties!$B$2:$F$501,5,FALSE),"")</f>
        <v/>
      </c>
      <c r="F452" s="44" t="str">
        <f>IF(Wedstrijden!BC547&lt;&gt;"",Wedstrijden!BC547,"")</f>
        <v/>
      </c>
      <c r="G452" s="44">
        <f>IF(Wedstrijden!AY547="Indoor",1,0)</f>
        <v>0</v>
      </c>
      <c r="H452" s="44" t="str">
        <f>Wedstrijden!AZ547</f>
        <v>Onbeperkt</v>
      </c>
      <c r="I452" s="44">
        <f>IF(Wedstrijden!AX547="Nee",0,IF(Wedstrijden!AX547="Ja",1,""))</f>
        <v>0</v>
      </c>
      <c r="J452" s="44" t="str">
        <f>IF(Wedstrijden!BA547&lt;&gt;"",Wedstrijden!BA547,"")</f>
        <v/>
      </c>
      <c r="W452" s="45"/>
      <c r="AE452" s="45"/>
      <c r="AN452" s="45"/>
      <c r="AU452" s="45"/>
      <c r="BA452" s="45"/>
      <c r="BE452" s="45"/>
      <c r="BJ452" s="44">
        <f>IF(COUNTA(Wedstrijden!I547:S547)&lt;&gt;0,1,"")</f>
        <v>1</v>
      </c>
      <c r="BK452" s="44">
        <f t="shared" si="42"/>
        <v>2</v>
      </c>
      <c r="BL452" s="44" t="str">
        <f>IF(Wedstrijden!I547="x","AA","")</f>
        <v/>
      </c>
      <c r="BM452" s="44" t="str">
        <f>IF(Wedstrijden!J547="x","A","")</f>
        <v/>
      </c>
      <c r="BN452" s="44" t="str">
        <f>IF(Wedstrijden!K547="x","B1","")</f>
        <v/>
      </c>
      <c r="BO452" s="44" t="str">
        <f>IF(Wedstrijden!L547="x","BB","")</f>
        <v>BB</v>
      </c>
      <c r="BP452" s="44" t="str">
        <f>IF(Wedstrijden!M547="x","B","")</f>
        <v>B</v>
      </c>
      <c r="BQ452" s="44" t="str">
        <f>IF(Wedstrijden!N547="x","L1","")</f>
        <v>L1</v>
      </c>
      <c r="BR452" s="44" t="str">
        <f>IF(Wedstrijden!O547="x","L2","")</f>
        <v>L2</v>
      </c>
      <c r="BS452" s="44" t="str">
        <f>IF(Wedstrijden!P547="x","M1","")</f>
        <v>M1</v>
      </c>
      <c r="BT452" s="44" t="str">
        <f>IF(Wedstrijden!Q547="x","M2","")</f>
        <v>M2</v>
      </c>
      <c r="BU452" s="44" t="str">
        <f>IF(Wedstrijden!R547="x","Z1","")</f>
        <v>Z1</v>
      </c>
      <c r="BV452" s="44" t="str">
        <f>IF(Wedstrijden!S547="x","Z2","")</f>
        <v>Z2</v>
      </c>
      <c r="BW452" s="44">
        <f>IF(COUNTA(Wedstrijden!T547:AB547)&lt;&gt;0,1,"")</f>
        <v>1</v>
      </c>
      <c r="BX452" s="44">
        <f t="shared" si="43"/>
        <v>1</v>
      </c>
      <c r="BY452" s="44" t="str">
        <f>IF(Wedstrijden!T547="x","BB","")</f>
        <v>BB</v>
      </c>
      <c r="BZ452" s="44" t="str">
        <f>IF(Wedstrijden!U547="x","B","")</f>
        <v>B</v>
      </c>
      <c r="CA452" s="44" t="str">
        <f>IF(Wedstrijden!V547="x","L1","")</f>
        <v>L1</v>
      </c>
      <c r="CB452" s="44" t="str">
        <f>IF(Wedstrijden!W547="x","L2","")</f>
        <v>L2</v>
      </c>
      <c r="CC452" s="44" t="str">
        <f>IF(Wedstrijden!X547="x","M1","")</f>
        <v>M1</v>
      </c>
      <c r="CD452" s="44" t="str">
        <f>IF(Wedstrijden!Y547="x","M2","")</f>
        <v>M2</v>
      </c>
      <c r="CE452" s="44" t="str">
        <f>IF(Wedstrijden!Z547="x","Z1","")</f>
        <v>Z1</v>
      </c>
      <c r="CF452" s="44" t="str">
        <f>IF(Wedstrijden!AA547="x","Z2","")</f>
        <v>Z2</v>
      </c>
      <c r="CG452" s="44" t="str">
        <f>IF(Wedstrijden!AB547="x","ZZL","")</f>
        <v/>
      </c>
      <c r="CL452" s="44">
        <f>IF(COUNTA(Wedstrijden!AC547:AJ547)&lt;&gt;0,2,"")</f>
        <v>2</v>
      </c>
      <c r="CM452" s="44">
        <f t="shared" si="44"/>
        <v>2</v>
      </c>
      <c r="CN452" s="44" t="str">
        <f>IF(Wedstrijden!AC547="x","AA","")</f>
        <v/>
      </c>
      <c r="CO452" s="44" t="str">
        <f>IF(Wedstrijden!AD547="x","A","")</f>
        <v/>
      </c>
      <c r="CP452" s="44" t="str">
        <f>IF(Wedstrijden!AE547="x","BB","")</f>
        <v>BB</v>
      </c>
      <c r="CQ452" s="44" t="str">
        <f>IF(Wedstrijden!AF547="x","B","")</f>
        <v>B</v>
      </c>
      <c r="CR452" s="44" t="str">
        <f>IF(Wedstrijden!AG547="x","L","")</f>
        <v>L</v>
      </c>
      <c r="CS452" s="44" t="str">
        <f>IF(Wedstrijden!AH547="x","M","")</f>
        <v>M</v>
      </c>
      <c r="CT452" s="44" t="str">
        <f>IF(Wedstrijden!AI547="x","Z","")</f>
        <v>Z</v>
      </c>
      <c r="CU452" s="44" t="str">
        <f>IF(Wedstrijden!AJ547="x","ZZ","")</f>
        <v>ZZ</v>
      </c>
      <c r="CV452" s="44">
        <f>IF(COUNTA(Wedstrijden!AK547:AQ547)&lt;&gt;0,2,"")</f>
        <v>2</v>
      </c>
      <c r="CW452" s="44">
        <f t="shared" si="45"/>
        <v>1</v>
      </c>
      <c r="CX452" s="44" t="str">
        <f>IF(Wedstrijden!AK547="x","BB","")</f>
        <v>BB</v>
      </c>
      <c r="CY452" s="44" t="str">
        <f>IF(Wedstrijden!AL547="x","B","")</f>
        <v>B</v>
      </c>
      <c r="CZ452" s="44" t="str">
        <f>IF(Wedstrijden!AM547="x","L","")</f>
        <v>L</v>
      </c>
      <c r="DA452" s="44" t="str">
        <f>IF(Wedstrijden!AN547="x","M","")</f>
        <v>M</v>
      </c>
      <c r="DB452" s="44" t="str">
        <f>IF(Wedstrijden!AO547="x","Z","")</f>
        <v>Z</v>
      </c>
      <c r="DC452" s="44" t="str">
        <f>IF(Wedstrijden!AP547="x","ZZ","")</f>
        <v>ZZ</v>
      </c>
      <c r="DD452" s="44" t="str">
        <f>IF(Wedstrijden!AQ547="x","1.40","")</f>
        <v/>
      </c>
      <c r="DE452" s="44" t="str">
        <f>IF(COUNTA(Wedstrijden!AR547:AT547)&lt;&gt;0,6,"")</f>
        <v/>
      </c>
      <c r="DF452" s="44" t="str">
        <f t="shared" si="46"/>
        <v/>
      </c>
      <c r="DG452" s="44" t="str">
        <f>IF(Wedstrijden!AR547="x","L","")</f>
        <v/>
      </c>
      <c r="DH452" s="44" t="str">
        <f>IF(Wedstrijden!AS547="x","M","")</f>
        <v/>
      </c>
      <c r="DI452" s="44" t="str">
        <f>IF(Wedstrijden!AT547="x","Z","")</f>
        <v/>
      </c>
      <c r="DJ452" s="44" t="str">
        <f>IF(COUNTA(Wedstrijden!AU547:AW547)&lt;&gt;0,6,"")</f>
        <v/>
      </c>
      <c r="DK452" s="44" t="str">
        <f t="shared" si="47"/>
        <v/>
      </c>
      <c r="DL452" s="44" t="str">
        <f>IF(Wedstrijden!AU547="x","L","")</f>
        <v/>
      </c>
      <c r="DM452" s="44" t="str">
        <f>IF(Wedstrijden!AV547="x","M","")</f>
        <v/>
      </c>
      <c r="DN452" s="44" t="str">
        <f>IF(Wedstrijden!AW547="x","Z","")</f>
        <v/>
      </c>
    </row>
    <row r="453" spans="1:118" ht="15">
      <c r="A453" s="48" t="e">
        <f>Wedstrijden!#REF!</f>
        <v>#REF!</v>
      </c>
      <c r="B453" s="44" t="str">
        <f>IFERROR(VLOOKUP(Wedstrijden!E548,Wedstrijdlocaties!$B$2:$E$499,2,FALSE),"")</f>
        <v>V12305</v>
      </c>
      <c r="C453" s="44" t="str">
        <f>Wedstrijden!F548</f>
        <v>Velsen-Zuid</v>
      </c>
      <c r="D453" s="44" t="str">
        <f>IFERROR(VLOOKUP(Wedstrijden!G548,Organisaties!$B$2:$C$501,2,FALSE),"")</f>
        <v>V51591</v>
      </c>
      <c r="E453" s="44" t="str">
        <f>IFERROR(VLOOKUP(Wedstrijden!G548,Organisaties!$B$2:$F$501,5,FALSE),"")</f>
        <v>V31007</v>
      </c>
      <c r="F453" s="44" t="str">
        <f>IF(Wedstrijden!BC548&lt;&gt;"",Wedstrijden!BC548,"")</f>
        <v/>
      </c>
      <c r="G453" s="44">
        <f>IF(Wedstrijden!AY548="Indoor",1,0)</f>
        <v>0</v>
      </c>
      <c r="H453" s="44">
        <f>Wedstrijden!AZ548</f>
        <v>0</v>
      </c>
      <c r="I453" s="44" t="str">
        <f>IF(Wedstrijden!AX548="Nee",0,IF(Wedstrijden!AX548="Ja",1,""))</f>
        <v/>
      </c>
      <c r="J453" s="44" t="str">
        <f>IF(Wedstrijden!BA548&lt;&gt;"",Wedstrijden!BA548,"")</f>
        <v/>
      </c>
      <c r="W453" s="45"/>
      <c r="AE453" s="45"/>
      <c r="AN453" s="45"/>
      <c r="AU453" s="45"/>
      <c r="BA453" s="45"/>
      <c r="BE453" s="45"/>
      <c r="BJ453" s="44">
        <f>IF(COUNTA(Wedstrijden!I548:S548)&lt;&gt;0,1,"")</f>
        <v>1</v>
      </c>
      <c r="BK453" s="44">
        <f t="shared" si="42"/>
        <v>2</v>
      </c>
      <c r="BL453" s="44" t="str">
        <f>IF(Wedstrijden!I548="x","AA","")</f>
        <v/>
      </c>
      <c r="BM453" s="44" t="str">
        <f>IF(Wedstrijden!J548="x","A","")</f>
        <v/>
      </c>
      <c r="BN453" s="44" t="str">
        <f>IF(Wedstrijden!K548="x","B1","")</f>
        <v/>
      </c>
      <c r="BO453" s="44" t="str">
        <f>IF(Wedstrijden!L548="x","BB","")</f>
        <v>BB</v>
      </c>
      <c r="BP453" s="44" t="str">
        <f>IF(Wedstrijden!M548="x","B","")</f>
        <v>B</v>
      </c>
      <c r="BQ453" s="44" t="str">
        <f>IF(Wedstrijden!N548="x","L1","")</f>
        <v>L1</v>
      </c>
      <c r="BR453" s="44" t="str">
        <f>IF(Wedstrijden!O548="x","L2","")</f>
        <v>L2</v>
      </c>
      <c r="BS453" s="44" t="str">
        <f>IF(Wedstrijden!P548="x","M1","")</f>
        <v>M1</v>
      </c>
      <c r="BT453" s="44" t="str">
        <f>IF(Wedstrijden!Q548="x","M2","")</f>
        <v>M2</v>
      </c>
      <c r="BU453" s="44" t="str">
        <f>IF(Wedstrijden!R548="x","Z1","")</f>
        <v/>
      </c>
      <c r="BV453" s="44" t="str">
        <f>IF(Wedstrijden!S548="x","Z2","")</f>
        <v/>
      </c>
      <c r="BW453" s="44">
        <f>IF(COUNTA(Wedstrijden!T548:AB548)&lt;&gt;0,1,"")</f>
        <v>1</v>
      </c>
      <c r="BX453" s="44">
        <f t="shared" si="43"/>
        <v>1</v>
      </c>
      <c r="BY453" s="44" t="str">
        <f>IF(Wedstrijden!T548="x","BB","")</f>
        <v>BB</v>
      </c>
      <c r="BZ453" s="44" t="str">
        <f>IF(Wedstrijden!U548="x","B","")</f>
        <v>B</v>
      </c>
      <c r="CA453" s="44" t="str">
        <f>IF(Wedstrijden!V548="x","L1","")</f>
        <v>L1</v>
      </c>
      <c r="CB453" s="44" t="str">
        <f>IF(Wedstrijden!W548="x","L2","")</f>
        <v>L2</v>
      </c>
      <c r="CC453" s="44" t="str">
        <f>IF(Wedstrijden!X548="x","M1","")</f>
        <v>M1</v>
      </c>
      <c r="CD453" s="44" t="str">
        <f>IF(Wedstrijden!Y548="x","M2","")</f>
        <v>M2</v>
      </c>
      <c r="CE453" s="44" t="str">
        <f>IF(Wedstrijden!Z548="x","Z1","")</f>
        <v>Z1</v>
      </c>
      <c r="CF453" s="44" t="str">
        <f>IF(Wedstrijden!AA548="x","Z2","")</f>
        <v>Z2</v>
      </c>
      <c r="CG453" s="44" t="str">
        <f>IF(Wedstrijden!AB548="x","ZZL","")</f>
        <v>ZZL</v>
      </c>
      <c r="CL453" s="44" t="str">
        <f>IF(COUNTA(Wedstrijden!AC548:AJ548)&lt;&gt;0,2,"")</f>
        <v/>
      </c>
      <c r="CM453" s="44" t="str">
        <f t="shared" si="44"/>
        <v/>
      </c>
      <c r="CN453" s="44" t="str">
        <f>IF(Wedstrijden!AC548="x","AA","")</f>
        <v/>
      </c>
      <c r="CO453" s="44" t="str">
        <f>IF(Wedstrijden!AD548="x","A","")</f>
        <v/>
      </c>
      <c r="CP453" s="44" t="str">
        <f>IF(Wedstrijden!AE548="x","BB","")</f>
        <v/>
      </c>
      <c r="CQ453" s="44" t="str">
        <f>IF(Wedstrijden!AF548="x","B","")</f>
        <v/>
      </c>
      <c r="CR453" s="44" t="str">
        <f>IF(Wedstrijden!AG548="x","L","")</f>
        <v/>
      </c>
      <c r="CS453" s="44" t="str">
        <f>IF(Wedstrijden!AH548="x","M","")</f>
        <v/>
      </c>
      <c r="CT453" s="44" t="str">
        <f>IF(Wedstrijden!AI548="x","Z","")</f>
        <v/>
      </c>
      <c r="CU453" s="44" t="str">
        <f>IF(Wedstrijden!AJ548="x","ZZ","")</f>
        <v/>
      </c>
      <c r="CV453" s="44" t="str">
        <f>IF(COUNTA(Wedstrijden!AK548:AQ548)&lt;&gt;0,2,"")</f>
        <v/>
      </c>
      <c r="CW453" s="44" t="str">
        <f t="shared" si="45"/>
        <v/>
      </c>
      <c r="CX453" s="44" t="str">
        <f>IF(Wedstrijden!AK548="x","BB","")</f>
        <v/>
      </c>
      <c r="CY453" s="44" t="str">
        <f>IF(Wedstrijden!AL548="x","B","")</f>
        <v/>
      </c>
      <c r="CZ453" s="44" t="str">
        <f>IF(Wedstrijden!AM548="x","L","")</f>
        <v/>
      </c>
      <c r="DA453" s="44" t="str">
        <f>IF(Wedstrijden!AN548="x","M","")</f>
        <v/>
      </c>
      <c r="DB453" s="44" t="str">
        <f>IF(Wedstrijden!AO548="x","Z","")</f>
        <v/>
      </c>
      <c r="DC453" s="44" t="str">
        <f>IF(Wedstrijden!AP548="x","ZZ","")</f>
        <v/>
      </c>
      <c r="DD453" s="44" t="str">
        <f>IF(Wedstrijden!AQ548="x","1.40","")</f>
        <v/>
      </c>
      <c r="DE453" s="44" t="str">
        <f>IF(COUNTA(Wedstrijden!AR548:AT548)&lt;&gt;0,6,"")</f>
        <v/>
      </c>
      <c r="DF453" s="44" t="str">
        <f t="shared" si="46"/>
        <v/>
      </c>
      <c r="DG453" s="44" t="str">
        <f>IF(Wedstrijden!AR548="x","L","")</f>
        <v/>
      </c>
      <c r="DH453" s="44" t="str">
        <f>IF(Wedstrijden!AS548="x","M","")</f>
        <v/>
      </c>
      <c r="DI453" s="44" t="str">
        <f>IF(Wedstrijden!AT548="x","Z","")</f>
        <v/>
      </c>
      <c r="DJ453" s="44" t="str">
        <f>IF(COUNTA(Wedstrijden!AU548:AW548)&lt;&gt;0,6,"")</f>
        <v/>
      </c>
      <c r="DK453" s="44" t="str">
        <f t="shared" si="47"/>
        <v/>
      </c>
      <c r="DL453" s="44" t="str">
        <f>IF(Wedstrijden!AU548="x","L","")</f>
        <v/>
      </c>
      <c r="DM453" s="44" t="str">
        <f>IF(Wedstrijden!AV548="x","M","")</f>
        <v/>
      </c>
      <c r="DN453" s="44" t="str">
        <f>IF(Wedstrijden!AW548="x","Z","")</f>
        <v/>
      </c>
    </row>
    <row r="454" spans="1:118" ht="15">
      <c r="A454" s="48" t="e">
        <f>Wedstrijden!#REF!</f>
        <v>#REF!</v>
      </c>
      <c r="B454" s="44">
        <f>IFERROR(VLOOKUP(Wedstrijden!E569,Wedstrijdlocaties!$B$2:$E$499,2,FALSE),"")</f>
        <v>849143</v>
      </c>
      <c r="C454" s="44" t="str">
        <f>Wedstrijden!F569</f>
        <v>Heiloo</v>
      </c>
      <c r="D454" s="44" t="str">
        <f>IFERROR(VLOOKUP(Wedstrijden!G569,Organisaties!$B$2:$C$501,2,FALSE),"")</f>
        <v>V50701</v>
      </c>
      <c r="E454" s="44" t="str">
        <f>IFERROR(VLOOKUP(Wedstrijden!G569,Organisaties!$B$2:$F$501,5,FALSE),"")</f>
        <v>V31007</v>
      </c>
      <c r="F454" s="44" t="str">
        <f>IF(Wedstrijden!BC569&lt;&gt;"",Wedstrijden!BC569,"")</f>
        <v>Avondwedstrijd dressuur</v>
      </c>
      <c r="G454" s="44">
        <f>IF(Wedstrijden!AY569="Indoor",1,0)</f>
        <v>0</v>
      </c>
      <c r="H454" s="44" t="str">
        <f>Wedstrijden!AZ569</f>
        <v>Onbeperkt</v>
      </c>
      <c r="I454" s="44">
        <f>IF(Wedstrijden!AX569="Nee",0,IF(Wedstrijden!AX569="Ja",1,""))</f>
        <v>0</v>
      </c>
      <c r="J454" s="44" t="str">
        <f>IF(Wedstrijden!BA569&lt;&gt;"",Wedstrijden!BA569,"")</f>
        <v>Avondwedstrijd</v>
      </c>
      <c r="W454" s="45"/>
      <c r="AE454" s="45"/>
      <c r="AN454" s="45"/>
      <c r="AU454" s="45"/>
      <c r="BA454" s="45"/>
      <c r="BE454" s="45"/>
      <c r="BJ454" s="44">
        <f>IF(COUNTA(Wedstrijden!I569:S569)&lt;&gt;0,1,"")</f>
        <v>1</v>
      </c>
      <c r="BK454" s="44">
        <f t="shared" si="42"/>
        <v>2</v>
      </c>
      <c r="BL454" s="44" t="str">
        <f>IF(Wedstrijden!I569="x","AA","")</f>
        <v/>
      </c>
      <c r="BM454" s="44" t="str">
        <f>IF(Wedstrijden!J569="x","A","")</f>
        <v/>
      </c>
      <c r="BN454" s="44" t="str">
        <f>IF(Wedstrijden!K569="x","B1","")</f>
        <v/>
      </c>
      <c r="BO454" s="44" t="str">
        <f>IF(Wedstrijden!L569="x","BB","")</f>
        <v>BB</v>
      </c>
      <c r="BP454" s="44" t="str">
        <f>IF(Wedstrijden!M569="x","B","")</f>
        <v>B</v>
      </c>
      <c r="BQ454" s="44" t="str">
        <f>IF(Wedstrijden!N569="x","L1","")</f>
        <v>L1</v>
      </c>
      <c r="BR454" s="44" t="str">
        <f>IF(Wedstrijden!O569="x","L2","")</f>
        <v>L2</v>
      </c>
      <c r="BS454" s="44" t="str">
        <f>IF(Wedstrijden!P569="x","M1","")</f>
        <v>M1</v>
      </c>
      <c r="BT454" s="44" t="str">
        <f>IF(Wedstrijden!Q569="x","M2","")</f>
        <v>M2</v>
      </c>
      <c r="BU454" s="44" t="str">
        <f>IF(Wedstrijden!R569="x","Z1","")</f>
        <v/>
      </c>
      <c r="BV454" s="44" t="str">
        <f>IF(Wedstrijden!S569="x","Z2","")</f>
        <v/>
      </c>
      <c r="BW454" s="44">
        <f>IF(COUNTA(Wedstrijden!T569:AB569)&lt;&gt;0,1,"")</f>
        <v>1</v>
      </c>
      <c r="BX454" s="44">
        <f t="shared" si="43"/>
        <v>1</v>
      </c>
      <c r="BY454" s="44" t="str">
        <f>IF(Wedstrijden!T569="x","BB","")</f>
        <v>BB</v>
      </c>
      <c r="BZ454" s="44" t="str">
        <f>IF(Wedstrijden!U569="x","B","")</f>
        <v>B</v>
      </c>
      <c r="CA454" s="44" t="str">
        <f>IF(Wedstrijden!V569="x","L1","")</f>
        <v>L1</v>
      </c>
      <c r="CB454" s="44" t="str">
        <f>IF(Wedstrijden!W569="x","L2","")</f>
        <v>L2</v>
      </c>
      <c r="CC454" s="44" t="str">
        <f>IF(Wedstrijden!X569="x","M1","")</f>
        <v>M1</v>
      </c>
      <c r="CD454" s="44" t="str">
        <f>IF(Wedstrijden!Y569="x","M2","")</f>
        <v>M2</v>
      </c>
      <c r="CE454" s="44" t="str">
        <f>IF(Wedstrijden!Z569="x","Z1","")</f>
        <v/>
      </c>
      <c r="CF454" s="44" t="str">
        <f>IF(Wedstrijden!AA569="x","Z2","")</f>
        <v/>
      </c>
      <c r="CG454" s="44" t="str">
        <f>IF(Wedstrijden!AB569="x","ZZL","")</f>
        <v/>
      </c>
      <c r="CL454" s="44" t="str">
        <f>IF(COUNTA(Wedstrijden!AC569:AJ569)&lt;&gt;0,2,"")</f>
        <v/>
      </c>
      <c r="CM454" s="44" t="str">
        <f t="shared" si="44"/>
        <v/>
      </c>
      <c r="CN454" s="44" t="str">
        <f>IF(Wedstrijden!AC569="x","AA","")</f>
        <v/>
      </c>
      <c r="CO454" s="44" t="str">
        <f>IF(Wedstrijden!AD569="x","A","")</f>
        <v/>
      </c>
      <c r="CP454" s="44" t="str">
        <f>IF(Wedstrijden!AE569="x","BB","")</f>
        <v/>
      </c>
      <c r="CQ454" s="44" t="str">
        <f>IF(Wedstrijden!AF569="x","B","")</f>
        <v/>
      </c>
      <c r="CR454" s="44" t="str">
        <f>IF(Wedstrijden!AG569="x","L","")</f>
        <v/>
      </c>
      <c r="CS454" s="44" t="str">
        <f>IF(Wedstrijden!AH569="x","M","")</f>
        <v/>
      </c>
      <c r="CT454" s="44" t="str">
        <f>IF(Wedstrijden!AI569="x","Z","")</f>
        <v/>
      </c>
      <c r="CU454" s="44" t="str">
        <f>IF(Wedstrijden!AJ569="x","ZZ","")</f>
        <v/>
      </c>
      <c r="CV454" s="44" t="str">
        <f>IF(COUNTA(Wedstrijden!AK569:AQ569)&lt;&gt;0,2,"")</f>
        <v/>
      </c>
      <c r="CW454" s="44" t="str">
        <f t="shared" si="45"/>
        <v/>
      </c>
      <c r="CX454" s="44" t="str">
        <f>IF(Wedstrijden!AK569="x","BB","")</f>
        <v/>
      </c>
      <c r="CY454" s="44" t="str">
        <f>IF(Wedstrijden!AL569="x","B","")</f>
        <v/>
      </c>
      <c r="CZ454" s="44" t="str">
        <f>IF(Wedstrijden!AM569="x","L","")</f>
        <v/>
      </c>
      <c r="DA454" s="44" t="str">
        <f>IF(Wedstrijden!AN569="x","M","")</f>
        <v/>
      </c>
      <c r="DB454" s="44" t="str">
        <f>IF(Wedstrijden!AO569="x","Z","")</f>
        <v/>
      </c>
      <c r="DC454" s="44" t="str">
        <f>IF(Wedstrijden!AP569="x","ZZ","")</f>
        <v/>
      </c>
      <c r="DD454" s="44" t="str">
        <f>IF(Wedstrijden!AQ569="x","1.40","")</f>
        <v/>
      </c>
      <c r="DE454" s="44" t="str">
        <f>IF(COUNTA(Wedstrijden!AR569:AT569)&lt;&gt;0,6,"")</f>
        <v/>
      </c>
      <c r="DF454" s="44" t="str">
        <f t="shared" si="46"/>
        <v/>
      </c>
      <c r="DG454" s="44" t="str">
        <f>IF(Wedstrijden!AR569="x","L","")</f>
        <v/>
      </c>
      <c r="DH454" s="44" t="str">
        <f>IF(Wedstrijden!AS569="x","M","")</f>
        <v/>
      </c>
      <c r="DI454" s="44" t="str">
        <f>IF(Wedstrijden!AT569="x","Z","")</f>
        <v/>
      </c>
      <c r="DJ454" s="44" t="str">
        <f>IF(COUNTA(Wedstrijden!AU569:AW569)&lt;&gt;0,6,"")</f>
        <v/>
      </c>
      <c r="DK454" s="44" t="str">
        <f t="shared" si="47"/>
        <v/>
      </c>
      <c r="DL454" s="44" t="str">
        <f>IF(Wedstrijden!AU569="x","L","")</f>
        <v/>
      </c>
      <c r="DM454" s="44" t="str">
        <f>IF(Wedstrijden!AV569="x","M","")</f>
        <v/>
      </c>
      <c r="DN454" s="44" t="str">
        <f>IF(Wedstrijden!AW569="x","Z","")</f>
        <v/>
      </c>
    </row>
    <row r="455" spans="1:118" ht="15">
      <c r="A455" s="48" t="e">
        <f>Wedstrijden!#REF!</f>
        <v>#REF!</v>
      </c>
      <c r="B455" s="44">
        <f>IFERROR(VLOOKUP(Wedstrijden!E549,Wedstrijdlocaties!$B$2:$E$499,2,FALSE),"")</f>
        <v>927460</v>
      </c>
      <c r="C455" s="44" t="str">
        <f>Wedstrijden!F549</f>
        <v>Stompetoren</v>
      </c>
      <c r="D455" s="44" t="str">
        <f>IFERROR(VLOOKUP(Wedstrijden!G549,Organisaties!$B$2:$C$501,2,FALSE),"")</f>
        <v>V51605</v>
      </c>
      <c r="E455" s="44" t="str">
        <f>IFERROR(VLOOKUP(Wedstrijden!G549,Organisaties!$B$2:$F$501,5,FALSE),"")</f>
        <v>V31007</v>
      </c>
      <c r="F455" s="44" t="str">
        <f>IF(Wedstrijden!BC549&lt;&gt;"",Wedstrijden!BC549,"")</f>
        <v/>
      </c>
      <c r="G455" s="44">
        <f>IF(Wedstrijden!AY549="Indoor",1,0)</f>
        <v>0</v>
      </c>
      <c r="H455" s="44" t="str">
        <f>Wedstrijden!AZ549</f>
        <v>Onbeperkt</v>
      </c>
      <c r="I455" s="44">
        <f>IF(Wedstrijden!AX549="Nee",0,IF(Wedstrijden!AX549="Ja",1,""))</f>
        <v>0</v>
      </c>
      <c r="J455" s="44" t="str">
        <f>IF(Wedstrijden!BA549&lt;&gt;"",Wedstrijden!BA549,"")</f>
        <v/>
      </c>
      <c r="W455" s="45"/>
      <c r="AE455" s="45"/>
      <c r="AN455" s="45"/>
      <c r="AU455" s="45"/>
      <c r="BA455" s="45"/>
      <c r="BE455" s="45"/>
      <c r="BJ455" s="44">
        <f>IF(COUNTA(Wedstrijden!I549:S549)&lt;&gt;0,1,"")</f>
        <v>1</v>
      </c>
      <c r="BK455" s="44">
        <f t="shared" si="42"/>
        <v>2</v>
      </c>
      <c r="BL455" s="44" t="str">
        <f>IF(Wedstrijden!I549="x","AA","")</f>
        <v/>
      </c>
      <c r="BM455" s="44" t="str">
        <f>IF(Wedstrijden!J549="x","A","")</f>
        <v/>
      </c>
      <c r="BN455" s="44" t="str">
        <f>IF(Wedstrijden!K549="x","B1","")</f>
        <v/>
      </c>
      <c r="BO455" s="44" t="str">
        <f>IF(Wedstrijden!L549="x","BB","")</f>
        <v/>
      </c>
      <c r="BP455" s="44" t="str">
        <f>IF(Wedstrijden!M549="x","B","")</f>
        <v>B</v>
      </c>
      <c r="BQ455" s="44" t="str">
        <f>IF(Wedstrijden!N549="x","L1","")</f>
        <v>L1</v>
      </c>
      <c r="BR455" s="44" t="str">
        <f>IF(Wedstrijden!O549="x","L2","")</f>
        <v>L2</v>
      </c>
      <c r="BS455" s="44" t="str">
        <f>IF(Wedstrijden!P549="x","M1","")</f>
        <v>M1</v>
      </c>
      <c r="BT455" s="44" t="str">
        <f>IF(Wedstrijden!Q549="x","M2","")</f>
        <v>M2</v>
      </c>
      <c r="BU455" s="44" t="str">
        <f>IF(Wedstrijden!R549="x","Z1","")</f>
        <v/>
      </c>
      <c r="BV455" s="44" t="str">
        <f>IF(Wedstrijden!S549="x","Z2","")</f>
        <v/>
      </c>
      <c r="BW455" s="44">
        <f>IF(COUNTA(Wedstrijden!T549:AB549)&lt;&gt;0,1,"")</f>
        <v>1</v>
      </c>
      <c r="BX455" s="44">
        <f t="shared" si="43"/>
        <v>1</v>
      </c>
      <c r="BY455" s="44" t="str">
        <f>IF(Wedstrijden!T549="x","BB","")</f>
        <v/>
      </c>
      <c r="BZ455" s="44" t="str">
        <f>IF(Wedstrijden!U549="x","B","")</f>
        <v>B</v>
      </c>
      <c r="CA455" s="44" t="str">
        <f>IF(Wedstrijden!V549="x","L1","")</f>
        <v>L1</v>
      </c>
      <c r="CB455" s="44" t="str">
        <f>IF(Wedstrijden!W549="x","L2","")</f>
        <v>L2</v>
      </c>
      <c r="CC455" s="44" t="str">
        <f>IF(Wedstrijden!X549="x","M1","")</f>
        <v>M1</v>
      </c>
      <c r="CD455" s="44" t="str">
        <f>IF(Wedstrijden!Y549="x","M2","")</f>
        <v>M2</v>
      </c>
      <c r="CE455" s="44" t="str">
        <f>IF(Wedstrijden!Z549="x","Z1","")</f>
        <v/>
      </c>
      <c r="CF455" s="44" t="str">
        <f>IF(Wedstrijden!AA549="x","Z2","")</f>
        <v/>
      </c>
      <c r="CG455" s="44" t="str">
        <f>IF(Wedstrijden!AB549="x","ZZL","")</f>
        <v/>
      </c>
      <c r="CL455" s="44" t="str">
        <f>IF(COUNTA(Wedstrijden!AC549:AJ549)&lt;&gt;0,2,"")</f>
        <v/>
      </c>
      <c r="CM455" s="44" t="str">
        <f t="shared" si="44"/>
        <v/>
      </c>
      <c r="CN455" s="44" t="str">
        <f>IF(Wedstrijden!AC549="x","AA","")</f>
        <v/>
      </c>
      <c r="CO455" s="44" t="str">
        <f>IF(Wedstrijden!AD549="x","A","")</f>
        <v/>
      </c>
      <c r="CP455" s="44" t="str">
        <f>IF(Wedstrijden!AE549="x","BB","")</f>
        <v/>
      </c>
      <c r="CQ455" s="44" t="str">
        <f>IF(Wedstrijden!AF549="x","B","")</f>
        <v/>
      </c>
      <c r="CR455" s="44" t="str">
        <f>IF(Wedstrijden!AG549="x","L","")</f>
        <v/>
      </c>
      <c r="CS455" s="44" t="str">
        <f>IF(Wedstrijden!AH549="x","M","")</f>
        <v/>
      </c>
      <c r="CT455" s="44" t="str">
        <f>IF(Wedstrijden!AI549="x","Z","")</f>
        <v/>
      </c>
      <c r="CU455" s="44" t="str">
        <f>IF(Wedstrijden!AJ549="x","ZZ","")</f>
        <v/>
      </c>
      <c r="CV455" s="44" t="str">
        <f>IF(COUNTA(Wedstrijden!AK549:AQ549)&lt;&gt;0,2,"")</f>
        <v/>
      </c>
      <c r="CW455" s="44" t="str">
        <f t="shared" si="45"/>
        <v/>
      </c>
      <c r="CX455" s="44" t="str">
        <f>IF(Wedstrijden!AK549="x","BB","")</f>
        <v/>
      </c>
      <c r="CY455" s="44" t="str">
        <f>IF(Wedstrijden!AL549="x","B","")</f>
        <v/>
      </c>
      <c r="CZ455" s="44" t="str">
        <f>IF(Wedstrijden!AM549="x","L","")</f>
        <v/>
      </c>
      <c r="DA455" s="44" t="str">
        <f>IF(Wedstrijden!AN549="x","M","")</f>
        <v/>
      </c>
      <c r="DB455" s="44" t="str">
        <f>IF(Wedstrijden!AO549="x","Z","")</f>
        <v/>
      </c>
      <c r="DC455" s="44" t="str">
        <f>IF(Wedstrijden!AP549="x","ZZ","")</f>
        <v/>
      </c>
      <c r="DD455" s="44" t="str">
        <f>IF(Wedstrijden!AQ549="x","1.40","")</f>
        <v/>
      </c>
      <c r="DE455" s="44" t="str">
        <f>IF(COUNTA(Wedstrijden!AR549:AT549)&lt;&gt;0,6,"")</f>
        <v/>
      </c>
      <c r="DF455" s="44" t="str">
        <f t="shared" si="46"/>
        <v/>
      </c>
      <c r="DG455" s="44" t="str">
        <f>IF(Wedstrijden!AR549="x","L","")</f>
        <v/>
      </c>
      <c r="DH455" s="44" t="str">
        <f>IF(Wedstrijden!AS549="x","M","")</f>
        <v/>
      </c>
      <c r="DI455" s="44" t="str">
        <f>IF(Wedstrijden!AT549="x","Z","")</f>
        <v/>
      </c>
      <c r="DJ455" s="44" t="str">
        <f>IF(COUNTA(Wedstrijden!AU549:AW549)&lt;&gt;0,6,"")</f>
        <v/>
      </c>
      <c r="DK455" s="44" t="str">
        <f t="shared" si="47"/>
        <v/>
      </c>
      <c r="DL455" s="44" t="str">
        <f>IF(Wedstrijden!AU549="x","L","")</f>
        <v/>
      </c>
      <c r="DM455" s="44" t="str">
        <f>IF(Wedstrijden!AV549="x","M","")</f>
        <v/>
      </c>
      <c r="DN455" s="44" t="str">
        <f>IF(Wedstrijden!AW549="x","Z","")</f>
        <v/>
      </c>
    </row>
    <row r="456" spans="1:118" ht="15">
      <c r="A456" s="48" t="e">
        <f>Wedstrijden!#REF!</f>
        <v>#REF!</v>
      </c>
      <c r="B456" s="44" t="str">
        <f>IFERROR(VLOOKUP(Wedstrijden!E550,Wedstrijdlocaties!$B$2:$E$499,2,FALSE),"")</f>
        <v>V12346</v>
      </c>
      <c r="C456" s="44" t="str">
        <f>Wedstrijden!F550</f>
        <v>Oudkarspel</v>
      </c>
      <c r="D456" s="44" t="str">
        <f>IFERROR(VLOOKUP(Wedstrijden!G550,Organisaties!$B$2:$C$501,2,FALSE),"")</f>
        <v/>
      </c>
      <c r="E456" s="44" t="str">
        <f>IFERROR(VLOOKUP(Wedstrijden!G550,Organisaties!$B$2:$F$501,5,FALSE),"")</f>
        <v/>
      </c>
      <c r="F456" s="44" t="str">
        <f>IF(Wedstrijden!BC550&lt;&gt;"",Wedstrijden!BC550,"")</f>
        <v/>
      </c>
      <c r="G456" s="44">
        <f>IF(Wedstrijden!AY550="Indoor",1,0)</f>
        <v>0</v>
      </c>
      <c r="H456" s="44" t="str">
        <f>Wedstrijden!AZ550</f>
        <v>Onbeperkt</v>
      </c>
      <c r="I456" s="44">
        <f>IF(Wedstrijden!AX550="Nee",0,IF(Wedstrijden!AX550="Ja",1,""))</f>
        <v>0</v>
      </c>
      <c r="J456" s="44" t="str">
        <f>IF(Wedstrijden!BA550&lt;&gt;"",Wedstrijden!BA550,"")</f>
        <v/>
      </c>
      <c r="W456" s="45"/>
      <c r="AE456" s="45"/>
      <c r="AN456" s="45"/>
      <c r="AU456" s="45"/>
      <c r="BA456" s="45"/>
      <c r="BE456" s="45"/>
      <c r="BJ456" s="44" t="str">
        <f>IF(COUNTA(Wedstrijden!I550:S550)&lt;&gt;0,1,"")</f>
        <v/>
      </c>
      <c r="BK456" s="44" t="str">
        <f t="shared" si="42"/>
        <v/>
      </c>
      <c r="BL456" s="44" t="str">
        <f>IF(Wedstrijden!I550="x","AA","")</f>
        <v/>
      </c>
      <c r="BM456" s="44" t="str">
        <f>IF(Wedstrijden!J550="x","A","")</f>
        <v/>
      </c>
      <c r="BN456" s="44" t="str">
        <f>IF(Wedstrijden!K550="x","B1","")</f>
        <v/>
      </c>
      <c r="BO456" s="44" t="str">
        <f>IF(Wedstrijden!L550="x","BB","")</f>
        <v/>
      </c>
      <c r="BP456" s="44" t="str">
        <f>IF(Wedstrijden!M550="x","B","")</f>
        <v/>
      </c>
      <c r="BQ456" s="44" t="str">
        <f>IF(Wedstrijden!N550="x","L1","")</f>
        <v/>
      </c>
      <c r="BR456" s="44" t="str">
        <f>IF(Wedstrijden!O550="x","L2","")</f>
        <v/>
      </c>
      <c r="BS456" s="44" t="str">
        <f>IF(Wedstrijden!P550="x","M1","")</f>
        <v/>
      </c>
      <c r="BT456" s="44" t="str">
        <f>IF(Wedstrijden!Q550="x","M2","")</f>
        <v/>
      </c>
      <c r="BU456" s="44" t="str">
        <f>IF(Wedstrijden!R550="x","Z1","")</f>
        <v/>
      </c>
      <c r="BV456" s="44" t="str">
        <f>IF(Wedstrijden!S550="x","Z2","")</f>
        <v/>
      </c>
      <c r="BW456" s="44" t="str">
        <f>IF(COUNTA(Wedstrijden!T550:AB550)&lt;&gt;0,1,"")</f>
        <v/>
      </c>
      <c r="BX456" s="44" t="str">
        <f t="shared" si="43"/>
        <v/>
      </c>
      <c r="BY456" s="44" t="str">
        <f>IF(Wedstrijden!T550="x","BB","")</f>
        <v/>
      </c>
      <c r="BZ456" s="44" t="str">
        <f>IF(Wedstrijden!U550="x","B","")</f>
        <v/>
      </c>
      <c r="CA456" s="44" t="str">
        <f>IF(Wedstrijden!V550="x","L1","")</f>
        <v/>
      </c>
      <c r="CB456" s="44" t="str">
        <f>IF(Wedstrijden!W550="x","L2","")</f>
        <v/>
      </c>
      <c r="CC456" s="44" t="str">
        <f>IF(Wedstrijden!X550="x","M1","")</f>
        <v/>
      </c>
      <c r="CD456" s="44" t="str">
        <f>IF(Wedstrijden!Y550="x","M2","")</f>
        <v/>
      </c>
      <c r="CE456" s="44" t="str">
        <f>IF(Wedstrijden!Z550="x","Z1","")</f>
        <v/>
      </c>
      <c r="CF456" s="44" t="str">
        <f>IF(Wedstrijden!AA550="x","Z2","")</f>
        <v/>
      </c>
      <c r="CG456" s="44" t="str">
        <f>IF(Wedstrijden!AB550="x","ZZL","")</f>
        <v/>
      </c>
      <c r="CL456" s="44">
        <f>IF(COUNTA(Wedstrijden!AC550:AJ550)&lt;&gt;0,2,"")</f>
        <v>2</v>
      </c>
      <c r="CM456" s="44">
        <f t="shared" si="44"/>
        <v>2</v>
      </c>
      <c r="CN456" s="44" t="str">
        <f>IF(Wedstrijden!AC550="x","AA","")</f>
        <v/>
      </c>
      <c r="CO456" s="44" t="str">
        <f>IF(Wedstrijden!AD550="x","A","")</f>
        <v/>
      </c>
      <c r="CP456" s="44" t="str">
        <f>IF(Wedstrijden!AE550="x","BB","")</f>
        <v>BB</v>
      </c>
      <c r="CQ456" s="44" t="str">
        <f>IF(Wedstrijden!AF550="x","B","")</f>
        <v>B</v>
      </c>
      <c r="CR456" s="44" t="str">
        <f>IF(Wedstrijden!AG550="x","L","")</f>
        <v>L</v>
      </c>
      <c r="CS456" s="44" t="str">
        <f>IF(Wedstrijden!AH550="x","M","")</f>
        <v>M</v>
      </c>
      <c r="CT456" s="44" t="str">
        <f>IF(Wedstrijden!AI550="x","Z","")</f>
        <v>Z</v>
      </c>
      <c r="CU456" s="44" t="str">
        <f>IF(Wedstrijden!AJ550="x","ZZ","")</f>
        <v>ZZ</v>
      </c>
      <c r="CV456" s="44" t="str">
        <f>IF(COUNTA(Wedstrijden!AK550:AQ550)&lt;&gt;0,2,"")</f>
        <v/>
      </c>
      <c r="CW456" s="44" t="str">
        <f t="shared" si="45"/>
        <v/>
      </c>
      <c r="CX456" s="44" t="str">
        <f>IF(Wedstrijden!AK550="x","BB","")</f>
        <v/>
      </c>
      <c r="CY456" s="44" t="str">
        <f>IF(Wedstrijden!AL550="x","B","")</f>
        <v/>
      </c>
      <c r="CZ456" s="44" t="str">
        <f>IF(Wedstrijden!AM550="x","L","")</f>
        <v/>
      </c>
      <c r="DA456" s="44" t="str">
        <f>IF(Wedstrijden!AN550="x","M","")</f>
        <v/>
      </c>
      <c r="DB456" s="44" t="str">
        <f>IF(Wedstrijden!AO550="x","Z","")</f>
        <v/>
      </c>
      <c r="DC456" s="44" t="str">
        <f>IF(Wedstrijden!AP550="x","ZZ","")</f>
        <v/>
      </c>
      <c r="DD456" s="44" t="str">
        <f>IF(Wedstrijden!AQ550="x","1.40","")</f>
        <v/>
      </c>
      <c r="DE456" s="44" t="str">
        <f>IF(COUNTA(Wedstrijden!AR550:AT550)&lt;&gt;0,6,"")</f>
        <v/>
      </c>
      <c r="DF456" s="44" t="str">
        <f t="shared" si="46"/>
        <v/>
      </c>
      <c r="DG456" s="44" t="str">
        <f>IF(Wedstrijden!AR550="x","L","")</f>
        <v/>
      </c>
      <c r="DH456" s="44" t="str">
        <f>IF(Wedstrijden!AS550="x","M","")</f>
        <v/>
      </c>
      <c r="DI456" s="44" t="str">
        <f>IF(Wedstrijden!AT550="x","Z","")</f>
        <v/>
      </c>
      <c r="DJ456" s="44" t="str">
        <f>IF(COUNTA(Wedstrijden!AU550:AW550)&lt;&gt;0,6,"")</f>
        <v/>
      </c>
      <c r="DK456" s="44" t="str">
        <f t="shared" si="47"/>
        <v/>
      </c>
      <c r="DL456" s="44" t="str">
        <f>IF(Wedstrijden!AU550="x","L","")</f>
        <v/>
      </c>
      <c r="DM456" s="44" t="str">
        <f>IF(Wedstrijden!AV550="x","M","")</f>
        <v/>
      </c>
      <c r="DN456" s="44" t="str">
        <f>IF(Wedstrijden!AW550="x","Z","")</f>
        <v/>
      </c>
    </row>
    <row r="457" spans="1:118" ht="15">
      <c r="A457" s="48" t="e">
        <f>Wedstrijden!#REF!</f>
        <v>#REF!</v>
      </c>
      <c r="B457" s="44" t="str">
        <f>IFERROR(VLOOKUP(Wedstrijden!E551,Wedstrijdlocaties!$B$2:$E$499,2,FALSE),"")</f>
        <v>V12305</v>
      </c>
      <c r="C457" s="44" t="str">
        <f>Wedstrijden!F551</f>
        <v>Velsen-Zuid</v>
      </c>
      <c r="D457" s="44" t="str">
        <f>IFERROR(VLOOKUP(Wedstrijden!G551,Organisaties!$B$2:$C$501,2,FALSE),"")</f>
        <v>V51590</v>
      </c>
      <c r="E457" s="44" t="str">
        <f>IFERROR(VLOOKUP(Wedstrijden!G551,Organisaties!$B$2:$F$501,5,FALSE),"")</f>
        <v>V31007</v>
      </c>
      <c r="F457" s="44" t="str">
        <f>IF(Wedstrijden!BC551&lt;&gt;"",Wedstrijden!BC551,"")</f>
        <v/>
      </c>
      <c r="G457" s="44">
        <f>IF(Wedstrijden!AY551="Indoor",1,0)</f>
        <v>0</v>
      </c>
      <c r="H457" s="44">
        <f>Wedstrijden!AZ551</f>
        <v>0</v>
      </c>
      <c r="I457" s="44" t="str">
        <f>IF(Wedstrijden!AX551="Nee",0,IF(Wedstrijden!AX551="Ja",1,""))</f>
        <v/>
      </c>
      <c r="J457" s="44" t="str">
        <f>IF(Wedstrijden!BA551&lt;&gt;"",Wedstrijden!BA551,"")</f>
        <v/>
      </c>
      <c r="W457" s="45"/>
      <c r="AE457" s="45"/>
      <c r="AN457" s="45"/>
      <c r="AU457" s="45"/>
      <c r="BA457" s="45"/>
      <c r="BE457" s="45"/>
      <c r="BJ457" s="44">
        <f>IF(COUNTA(Wedstrijden!I551:S551)&lt;&gt;0,1,"")</f>
        <v>1</v>
      </c>
      <c r="BK457" s="44">
        <f t="shared" si="42"/>
        <v>2</v>
      </c>
      <c r="BL457" s="44" t="str">
        <f>IF(Wedstrijden!I551="x","AA","")</f>
        <v/>
      </c>
      <c r="BM457" s="44" t="str">
        <f>IF(Wedstrijden!J551="x","A","")</f>
        <v/>
      </c>
      <c r="BN457" s="44" t="str">
        <f>IF(Wedstrijden!K551="x","B1","")</f>
        <v/>
      </c>
      <c r="BO457" s="44" t="str">
        <f>IF(Wedstrijden!L551="x","BB","")</f>
        <v>BB</v>
      </c>
      <c r="BP457" s="44" t="str">
        <f>IF(Wedstrijden!M551="x","B","")</f>
        <v>B</v>
      </c>
      <c r="BQ457" s="44" t="str">
        <f>IF(Wedstrijden!N551="x","L1","")</f>
        <v>L1</v>
      </c>
      <c r="BR457" s="44" t="str">
        <f>IF(Wedstrijden!O551="x","L2","")</f>
        <v>L2</v>
      </c>
      <c r="BS457" s="44" t="str">
        <f>IF(Wedstrijden!P551="x","M1","")</f>
        <v>M1</v>
      </c>
      <c r="BT457" s="44" t="str">
        <f>IF(Wedstrijden!Q551="x","M2","")</f>
        <v>M2</v>
      </c>
      <c r="BU457" s="44" t="str">
        <f>IF(Wedstrijden!R551="x","Z1","")</f>
        <v>Z1</v>
      </c>
      <c r="BV457" s="44" t="str">
        <f>IF(Wedstrijden!S551="x","Z2","")</f>
        <v>Z2</v>
      </c>
      <c r="BW457" s="44">
        <f>IF(COUNTA(Wedstrijden!T551:AB551)&lt;&gt;0,1,"")</f>
        <v>1</v>
      </c>
      <c r="BX457" s="44">
        <f t="shared" si="43"/>
        <v>1</v>
      </c>
      <c r="BY457" s="44" t="str">
        <f>IF(Wedstrijden!T551="x","BB","")</f>
        <v>BB</v>
      </c>
      <c r="BZ457" s="44" t="str">
        <f>IF(Wedstrijden!U551="x","B","")</f>
        <v/>
      </c>
      <c r="CA457" s="44" t="str">
        <f>IF(Wedstrijden!V551="x","L1","")</f>
        <v>L1</v>
      </c>
      <c r="CB457" s="44" t="str">
        <f>IF(Wedstrijden!W551="x","L2","")</f>
        <v>L2</v>
      </c>
      <c r="CC457" s="44" t="str">
        <f>IF(Wedstrijden!X551="x","M1","")</f>
        <v>M1</v>
      </c>
      <c r="CD457" s="44" t="str">
        <f>IF(Wedstrijden!Y551="x","M2","")</f>
        <v>M2</v>
      </c>
      <c r="CE457" s="44" t="str">
        <f>IF(Wedstrijden!Z551="x","Z1","")</f>
        <v>Z1</v>
      </c>
      <c r="CF457" s="44" t="str">
        <f>IF(Wedstrijden!AA551="x","Z2","")</f>
        <v>Z2</v>
      </c>
      <c r="CG457" s="44" t="str">
        <f>IF(Wedstrijden!AB551="x","ZZL","")</f>
        <v>ZZL</v>
      </c>
      <c r="CL457" s="44" t="str">
        <f>IF(COUNTA(Wedstrijden!AC551:AJ551)&lt;&gt;0,2,"")</f>
        <v/>
      </c>
      <c r="CM457" s="44" t="str">
        <f t="shared" si="44"/>
        <v/>
      </c>
      <c r="CN457" s="44" t="str">
        <f>IF(Wedstrijden!AC551="x","AA","")</f>
        <v/>
      </c>
      <c r="CO457" s="44" t="str">
        <f>IF(Wedstrijden!AD551="x","A","")</f>
        <v/>
      </c>
      <c r="CP457" s="44" t="str">
        <f>IF(Wedstrijden!AE551="x","BB","")</f>
        <v/>
      </c>
      <c r="CQ457" s="44" t="str">
        <f>IF(Wedstrijden!AF551="x","B","")</f>
        <v/>
      </c>
      <c r="CR457" s="44" t="str">
        <f>IF(Wedstrijden!AG551="x","L","")</f>
        <v/>
      </c>
      <c r="CS457" s="44" t="str">
        <f>IF(Wedstrijden!AH551="x","M","")</f>
        <v/>
      </c>
      <c r="CT457" s="44" t="str">
        <f>IF(Wedstrijden!AI551="x","Z","")</f>
        <v/>
      </c>
      <c r="CU457" s="44" t="str">
        <f>IF(Wedstrijden!AJ551="x","ZZ","")</f>
        <v/>
      </c>
      <c r="CV457" s="44" t="str">
        <f>IF(COUNTA(Wedstrijden!AK551:AQ551)&lt;&gt;0,2,"")</f>
        <v/>
      </c>
      <c r="CW457" s="44" t="str">
        <f t="shared" si="45"/>
        <v/>
      </c>
      <c r="CX457" s="44" t="str">
        <f>IF(Wedstrijden!AK551="x","BB","")</f>
        <v/>
      </c>
      <c r="CY457" s="44" t="str">
        <f>IF(Wedstrijden!AL551="x","B","")</f>
        <v/>
      </c>
      <c r="CZ457" s="44" t="str">
        <f>IF(Wedstrijden!AM551="x","L","")</f>
        <v/>
      </c>
      <c r="DA457" s="44" t="str">
        <f>IF(Wedstrijden!AN551="x","M","")</f>
        <v/>
      </c>
      <c r="DB457" s="44" t="str">
        <f>IF(Wedstrijden!AO551="x","Z","")</f>
        <v/>
      </c>
      <c r="DC457" s="44" t="str">
        <f>IF(Wedstrijden!AP551="x","ZZ","")</f>
        <v/>
      </c>
      <c r="DD457" s="44" t="str">
        <f>IF(Wedstrijden!AQ551="x","1.40","")</f>
        <v/>
      </c>
      <c r="DE457" s="44" t="str">
        <f>IF(COUNTA(Wedstrijden!AR551:AT551)&lt;&gt;0,6,"")</f>
        <v/>
      </c>
      <c r="DF457" s="44" t="str">
        <f t="shared" si="46"/>
        <v/>
      </c>
      <c r="DG457" s="44" t="str">
        <f>IF(Wedstrijden!AR551="x","L","")</f>
        <v/>
      </c>
      <c r="DH457" s="44" t="str">
        <f>IF(Wedstrijden!AS551="x","M","")</f>
        <v/>
      </c>
      <c r="DI457" s="44" t="str">
        <f>IF(Wedstrijden!AT551="x","Z","")</f>
        <v/>
      </c>
      <c r="DJ457" s="44" t="str">
        <f>IF(COUNTA(Wedstrijden!AU551:AW551)&lt;&gt;0,6,"")</f>
        <v/>
      </c>
      <c r="DK457" s="44" t="str">
        <f t="shared" si="47"/>
        <v/>
      </c>
      <c r="DL457" s="44" t="str">
        <f>IF(Wedstrijden!AU551="x","L","")</f>
        <v/>
      </c>
      <c r="DM457" s="44" t="str">
        <f>IF(Wedstrijden!AV551="x","M","")</f>
        <v/>
      </c>
      <c r="DN457" s="44" t="str">
        <f>IF(Wedstrijden!AW551="x","Z","")</f>
        <v/>
      </c>
    </row>
    <row r="458" spans="1:118" ht="15">
      <c r="A458" s="48" t="e">
        <f>Wedstrijden!#REF!</f>
        <v>#REF!</v>
      </c>
      <c r="B458" s="44">
        <f>IFERROR(VLOOKUP(Wedstrijden!E572,Wedstrijdlocaties!$B$2:$E$499,2,FALSE),"")</f>
        <v>849143</v>
      </c>
      <c r="C458" s="44" t="str">
        <f>Wedstrijden!F572</f>
        <v>Heiloo</v>
      </c>
      <c r="D458" s="44" t="str">
        <f>IFERROR(VLOOKUP(Wedstrijden!G572,Organisaties!$B$2:$C$501,2,FALSE),"")</f>
        <v>V50701</v>
      </c>
      <c r="E458" s="44" t="str">
        <f>IFERROR(VLOOKUP(Wedstrijden!G572,Organisaties!$B$2:$F$501,5,FALSE),"")</f>
        <v>V31007</v>
      </c>
      <c r="F458" s="44" t="str">
        <f>IF(Wedstrijden!BC572&lt;&gt;"",Wedstrijden!BC572,"")</f>
        <v>Avondwedstrijd dressuur</v>
      </c>
      <c r="G458" s="44">
        <f>IF(Wedstrijden!AY572="Indoor",1,0)</f>
        <v>0</v>
      </c>
      <c r="H458" s="44" t="str">
        <f>Wedstrijden!AZ572</f>
        <v>Onbeperkt</v>
      </c>
      <c r="I458" s="44">
        <f>IF(Wedstrijden!AX572="Nee",0,IF(Wedstrijden!AX572="Ja",1,""))</f>
        <v>0</v>
      </c>
      <c r="J458" s="44" t="str">
        <f>IF(Wedstrijden!BA572&lt;&gt;"",Wedstrijden!BA572,"")</f>
        <v>Avondwedstrijd</v>
      </c>
      <c r="W458" s="45"/>
      <c r="AE458" s="45"/>
      <c r="AN458" s="45"/>
      <c r="AU458" s="45"/>
      <c r="BA458" s="45"/>
      <c r="BE458" s="45"/>
      <c r="BJ458" s="44">
        <f>IF(COUNTA(Wedstrijden!I572:S572)&lt;&gt;0,1,"")</f>
        <v>1</v>
      </c>
      <c r="BK458" s="44">
        <f t="shared" si="42"/>
        <v>2</v>
      </c>
      <c r="BL458" s="44" t="str">
        <f>IF(Wedstrijden!I572="x","AA","")</f>
        <v/>
      </c>
      <c r="BM458" s="44" t="str">
        <f>IF(Wedstrijden!J572="x","A","")</f>
        <v/>
      </c>
      <c r="BN458" s="44" t="str">
        <f>IF(Wedstrijden!K572="x","B1","")</f>
        <v/>
      </c>
      <c r="BO458" s="44" t="str">
        <f>IF(Wedstrijden!L572="x","BB","")</f>
        <v>BB</v>
      </c>
      <c r="BP458" s="44" t="str">
        <f>IF(Wedstrijden!M572="x","B","")</f>
        <v>B</v>
      </c>
      <c r="BQ458" s="44" t="str">
        <f>IF(Wedstrijden!N572="x","L1","")</f>
        <v>L1</v>
      </c>
      <c r="BR458" s="44" t="str">
        <f>IF(Wedstrijden!O572="x","L2","")</f>
        <v>L2</v>
      </c>
      <c r="BS458" s="44" t="str">
        <f>IF(Wedstrijden!P572="x","M1","")</f>
        <v>M1</v>
      </c>
      <c r="BT458" s="44" t="str">
        <f>IF(Wedstrijden!Q572="x","M2","")</f>
        <v>M2</v>
      </c>
      <c r="BU458" s="44" t="str">
        <f>IF(Wedstrijden!R572="x","Z1","")</f>
        <v/>
      </c>
      <c r="BV458" s="44" t="str">
        <f>IF(Wedstrijden!S572="x","Z2","")</f>
        <v/>
      </c>
      <c r="BW458" s="44">
        <f>IF(COUNTA(Wedstrijden!T572:AB572)&lt;&gt;0,1,"")</f>
        <v>1</v>
      </c>
      <c r="BX458" s="44">
        <f t="shared" si="43"/>
        <v>1</v>
      </c>
      <c r="BY458" s="44" t="str">
        <f>IF(Wedstrijden!T572="x","BB","")</f>
        <v>BB</v>
      </c>
      <c r="BZ458" s="44" t="str">
        <f>IF(Wedstrijden!U572="x","B","")</f>
        <v>B</v>
      </c>
      <c r="CA458" s="44" t="str">
        <f>IF(Wedstrijden!V572="x","L1","")</f>
        <v>L1</v>
      </c>
      <c r="CB458" s="44" t="str">
        <f>IF(Wedstrijden!W572="x","L2","")</f>
        <v>L2</v>
      </c>
      <c r="CC458" s="44" t="str">
        <f>IF(Wedstrijden!X572="x","M1","")</f>
        <v>M1</v>
      </c>
      <c r="CD458" s="44" t="str">
        <f>IF(Wedstrijden!Y572="x","M2","")</f>
        <v>M2</v>
      </c>
      <c r="CE458" s="44" t="str">
        <f>IF(Wedstrijden!Z572="x","Z1","")</f>
        <v/>
      </c>
      <c r="CF458" s="44" t="str">
        <f>IF(Wedstrijden!AA572="x","Z2","")</f>
        <v/>
      </c>
      <c r="CG458" s="44" t="str">
        <f>IF(Wedstrijden!AB572="x","ZZL","")</f>
        <v/>
      </c>
      <c r="CL458" s="44" t="str">
        <f>IF(COUNTA(Wedstrijden!AC572:AJ572)&lt;&gt;0,2,"")</f>
        <v/>
      </c>
      <c r="CM458" s="44" t="str">
        <f t="shared" si="44"/>
        <v/>
      </c>
      <c r="CN458" s="44" t="str">
        <f>IF(Wedstrijden!AC572="x","AA","")</f>
        <v/>
      </c>
      <c r="CO458" s="44" t="str">
        <f>IF(Wedstrijden!AD572="x","A","")</f>
        <v/>
      </c>
      <c r="CP458" s="44" t="str">
        <f>IF(Wedstrijden!AE572="x","BB","")</f>
        <v/>
      </c>
      <c r="CQ458" s="44" t="str">
        <f>IF(Wedstrijden!AF572="x","B","")</f>
        <v/>
      </c>
      <c r="CR458" s="44" t="str">
        <f>IF(Wedstrijden!AG572="x","L","")</f>
        <v/>
      </c>
      <c r="CS458" s="44" t="str">
        <f>IF(Wedstrijden!AH572="x","M","")</f>
        <v/>
      </c>
      <c r="CT458" s="44" t="str">
        <f>IF(Wedstrijden!AI572="x","Z","")</f>
        <v/>
      </c>
      <c r="CU458" s="44" t="str">
        <f>IF(Wedstrijden!AJ572="x","ZZ","")</f>
        <v/>
      </c>
      <c r="CV458" s="44" t="str">
        <f>IF(COUNTA(Wedstrijden!AK572:AQ572)&lt;&gt;0,2,"")</f>
        <v/>
      </c>
      <c r="CW458" s="44" t="str">
        <f t="shared" si="45"/>
        <v/>
      </c>
      <c r="CX458" s="44" t="str">
        <f>IF(Wedstrijden!AK572="x","BB","")</f>
        <v/>
      </c>
      <c r="CY458" s="44" t="str">
        <f>IF(Wedstrijden!AL572="x","B","")</f>
        <v/>
      </c>
      <c r="CZ458" s="44" t="str">
        <f>IF(Wedstrijden!AM572="x","L","")</f>
        <v/>
      </c>
      <c r="DA458" s="44" t="str">
        <f>IF(Wedstrijden!AN572="x","M","")</f>
        <v/>
      </c>
      <c r="DB458" s="44" t="str">
        <f>IF(Wedstrijden!AO572="x","Z","")</f>
        <v/>
      </c>
      <c r="DC458" s="44" t="str">
        <f>IF(Wedstrijden!AP572="x","ZZ","")</f>
        <v/>
      </c>
      <c r="DD458" s="44" t="str">
        <f>IF(Wedstrijden!AQ572="x","1.40","")</f>
        <v/>
      </c>
      <c r="DE458" s="44" t="str">
        <f>IF(COUNTA(Wedstrijden!AR572:AT572)&lt;&gt;0,6,"")</f>
        <v/>
      </c>
      <c r="DF458" s="44" t="str">
        <f t="shared" si="46"/>
        <v/>
      </c>
      <c r="DG458" s="44" t="str">
        <f>IF(Wedstrijden!AR572="x","L","")</f>
        <v/>
      </c>
      <c r="DH458" s="44" t="str">
        <f>IF(Wedstrijden!AS572="x","M","")</f>
        <v/>
      </c>
      <c r="DI458" s="44" t="str">
        <f>IF(Wedstrijden!AT572="x","Z","")</f>
        <v/>
      </c>
      <c r="DJ458" s="44" t="str">
        <f>IF(COUNTA(Wedstrijden!AU572:AW572)&lt;&gt;0,6,"")</f>
        <v/>
      </c>
      <c r="DK458" s="44" t="str">
        <f t="shared" si="47"/>
        <v/>
      </c>
      <c r="DL458" s="44" t="str">
        <f>IF(Wedstrijden!AU572="x","L","")</f>
        <v/>
      </c>
      <c r="DM458" s="44" t="str">
        <f>IF(Wedstrijden!AV572="x","M","")</f>
        <v/>
      </c>
      <c r="DN458" s="44" t="str">
        <f>IF(Wedstrijden!AW572="x","Z","")</f>
        <v/>
      </c>
    </row>
    <row r="459" spans="1:118" ht="15">
      <c r="A459" s="48" t="e">
        <f>Wedstrijden!#REF!</f>
        <v>#REF!</v>
      </c>
      <c r="B459" s="44" t="str">
        <f>IFERROR(VLOOKUP(Wedstrijden!E552,Wedstrijdlocaties!$B$2:$E$499,2,FALSE),"")</f>
        <v>V12124</v>
      </c>
      <c r="C459" s="44" t="str">
        <f>Wedstrijden!F552</f>
        <v>Assendelft</v>
      </c>
      <c r="D459" s="44" t="str">
        <f>IFERROR(VLOOKUP(Wedstrijden!G552,Organisaties!$B$2:$C$501,2,FALSE),"")</f>
        <v>V60339</v>
      </c>
      <c r="E459" s="44" t="str">
        <f>IFERROR(VLOOKUP(Wedstrijden!G552,Organisaties!$B$2:$F$501,5,FALSE),"")</f>
        <v>V31007</v>
      </c>
      <c r="F459" s="44" t="str">
        <f>IF(Wedstrijden!BC552&lt;&gt;"",Wedstrijden!BC552,"")</f>
        <v/>
      </c>
      <c r="G459" s="44">
        <f>IF(Wedstrijden!AY552="Indoor",1,0)</f>
        <v>0</v>
      </c>
      <c r="H459" s="44">
        <f>Wedstrijden!AZ552</f>
        <v>0</v>
      </c>
      <c r="I459" s="44" t="str">
        <f>IF(Wedstrijden!AX552="Nee",0,IF(Wedstrijden!AX552="Ja",1,""))</f>
        <v/>
      </c>
      <c r="J459" s="44" t="str">
        <f>IF(Wedstrijden!BA552&lt;&gt;"",Wedstrijden!BA552,"")</f>
        <v/>
      </c>
      <c r="W459" s="45"/>
      <c r="AE459" s="45"/>
      <c r="AN459" s="45"/>
      <c r="AU459" s="45"/>
      <c r="BA459" s="45"/>
      <c r="BE459" s="45"/>
      <c r="BJ459" s="44">
        <f>IF(COUNTA(Wedstrijden!I552:S552)&lt;&gt;0,1,"")</f>
        <v>1</v>
      </c>
      <c r="BK459" s="44">
        <f t="shared" si="42"/>
        <v>2</v>
      </c>
      <c r="BL459" s="44" t="str">
        <f>IF(Wedstrijden!I552="x","AA","")</f>
        <v/>
      </c>
      <c r="BM459" s="44" t="str">
        <f>IF(Wedstrijden!J552="x","A","")</f>
        <v/>
      </c>
      <c r="BN459" s="44" t="str">
        <f>IF(Wedstrijden!K552="x","B1","")</f>
        <v/>
      </c>
      <c r="BO459" s="44" t="str">
        <f>IF(Wedstrijden!L552="x","BB","")</f>
        <v>BB</v>
      </c>
      <c r="BP459" s="44" t="str">
        <f>IF(Wedstrijden!M552="x","B","")</f>
        <v>B</v>
      </c>
      <c r="BQ459" s="44" t="str">
        <f>IF(Wedstrijden!N552="x","L1","")</f>
        <v>L1</v>
      </c>
      <c r="BR459" s="44" t="str">
        <f>IF(Wedstrijden!O552="x","L2","")</f>
        <v>L2</v>
      </c>
      <c r="BS459" s="44" t="str">
        <f>IF(Wedstrijden!P552="x","M1","")</f>
        <v>M1</v>
      </c>
      <c r="BT459" s="44" t="str">
        <f>IF(Wedstrijden!Q552="x","M2","")</f>
        <v>M2</v>
      </c>
      <c r="BU459" s="44" t="str">
        <f>IF(Wedstrijden!R552="x","Z1","")</f>
        <v/>
      </c>
      <c r="BV459" s="44" t="str">
        <f>IF(Wedstrijden!S552="x","Z2","")</f>
        <v/>
      </c>
      <c r="BW459" s="44">
        <f>IF(COUNTA(Wedstrijden!T552:AB552)&lt;&gt;0,1,"")</f>
        <v>1</v>
      </c>
      <c r="BX459" s="44">
        <f t="shared" si="43"/>
        <v>1</v>
      </c>
      <c r="BY459" s="44" t="str">
        <f>IF(Wedstrijden!T552="x","BB","")</f>
        <v>BB</v>
      </c>
      <c r="BZ459" s="44" t="str">
        <f>IF(Wedstrijden!U552="x","B","")</f>
        <v>B</v>
      </c>
      <c r="CA459" s="44" t="str">
        <f>IF(Wedstrijden!V552="x","L1","")</f>
        <v>L1</v>
      </c>
      <c r="CB459" s="44" t="str">
        <f>IF(Wedstrijden!W552="x","L2","")</f>
        <v>L2</v>
      </c>
      <c r="CC459" s="44" t="str">
        <f>IF(Wedstrijden!X552="x","M1","")</f>
        <v>M1</v>
      </c>
      <c r="CD459" s="44" t="str">
        <f>IF(Wedstrijden!Y552="x","M2","")</f>
        <v>M2</v>
      </c>
      <c r="CE459" s="44" t="str">
        <f>IF(Wedstrijden!Z552="x","Z1","")</f>
        <v/>
      </c>
      <c r="CF459" s="44" t="str">
        <f>IF(Wedstrijden!AA552="x","Z2","")</f>
        <v/>
      </c>
      <c r="CG459" s="44" t="str">
        <f>IF(Wedstrijden!AB552="x","ZZL","")</f>
        <v/>
      </c>
      <c r="CL459" s="44" t="str">
        <f>IF(COUNTA(Wedstrijden!AC552:AJ552)&lt;&gt;0,2,"")</f>
        <v/>
      </c>
      <c r="CM459" s="44" t="str">
        <f t="shared" si="44"/>
        <v/>
      </c>
      <c r="CN459" s="44" t="str">
        <f>IF(Wedstrijden!AC552="x","AA","")</f>
        <v/>
      </c>
      <c r="CO459" s="44" t="str">
        <f>IF(Wedstrijden!AD552="x","A","")</f>
        <v/>
      </c>
      <c r="CP459" s="44" t="str">
        <f>IF(Wedstrijden!AE552="x","BB","")</f>
        <v/>
      </c>
      <c r="CQ459" s="44" t="str">
        <f>IF(Wedstrijden!AF552="x","B","")</f>
        <v/>
      </c>
      <c r="CR459" s="44" t="str">
        <f>IF(Wedstrijden!AG552="x","L","")</f>
        <v/>
      </c>
      <c r="CS459" s="44" t="str">
        <f>IF(Wedstrijden!AH552="x","M","")</f>
        <v/>
      </c>
      <c r="CT459" s="44" t="str">
        <f>IF(Wedstrijden!AI552="x","Z","")</f>
        <v/>
      </c>
      <c r="CU459" s="44" t="str">
        <f>IF(Wedstrijden!AJ552="x","ZZ","")</f>
        <v/>
      </c>
      <c r="CV459" s="44" t="str">
        <f>IF(COUNTA(Wedstrijden!AK552:AQ552)&lt;&gt;0,2,"")</f>
        <v/>
      </c>
      <c r="CW459" s="44" t="str">
        <f t="shared" si="45"/>
        <v/>
      </c>
      <c r="CX459" s="44" t="str">
        <f>IF(Wedstrijden!AK552="x","BB","")</f>
        <v/>
      </c>
      <c r="CY459" s="44" t="str">
        <f>IF(Wedstrijden!AL552="x","B","")</f>
        <v/>
      </c>
      <c r="CZ459" s="44" t="str">
        <f>IF(Wedstrijden!AM552="x","L","")</f>
        <v/>
      </c>
      <c r="DA459" s="44" t="str">
        <f>IF(Wedstrijden!AN552="x","M","")</f>
        <v/>
      </c>
      <c r="DB459" s="44" t="str">
        <f>IF(Wedstrijden!AO552="x","Z","")</f>
        <v/>
      </c>
      <c r="DC459" s="44" t="str">
        <f>IF(Wedstrijden!AP552="x","ZZ","")</f>
        <v/>
      </c>
      <c r="DD459" s="44" t="str">
        <f>IF(Wedstrijden!AQ552="x","1.40","")</f>
        <v/>
      </c>
      <c r="DE459" s="44" t="str">
        <f>IF(COUNTA(Wedstrijden!AR552:AT552)&lt;&gt;0,6,"")</f>
        <v/>
      </c>
      <c r="DF459" s="44" t="str">
        <f t="shared" si="46"/>
        <v/>
      </c>
      <c r="DG459" s="44" t="str">
        <f>IF(Wedstrijden!AR552="x","L","")</f>
        <v/>
      </c>
      <c r="DH459" s="44" t="str">
        <f>IF(Wedstrijden!AS552="x","M","")</f>
        <v/>
      </c>
      <c r="DI459" s="44" t="str">
        <f>IF(Wedstrijden!AT552="x","Z","")</f>
        <v/>
      </c>
      <c r="DJ459" s="44" t="str">
        <f>IF(COUNTA(Wedstrijden!AU552:AW552)&lt;&gt;0,6,"")</f>
        <v/>
      </c>
      <c r="DK459" s="44" t="str">
        <f t="shared" si="47"/>
        <v/>
      </c>
      <c r="DL459" s="44" t="str">
        <f>IF(Wedstrijden!AU552="x","L","")</f>
        <v/>
      </c>
      <c r="DM459" s="44" t="str">
        <f>IF(Wedstrijden!AV552="x","M","")</f>
        <v/>
      </c>
      <c r="DN459" s="44" t="str">
        <f>IF(Wedstrijden!AW552="x","Z","")</f>
        <v/>
      </c>
    </row>
    <row r="460" spans="1:118" ht="15">
      <c r="A460" s="48" t="e">
        <f>Wedstrijden!#REF!</f>
        <v>#REF!</v>
      </c>
      <c r="B460" s="44" t="str">
        <f>IFERROR(VLOOKUP(Wedstrijden!E553,Wedstrijdlocaties!$B$2:$E$499,2,FALSE),"")</f>
        <v>V12305</v>
      </c>
      <c r="C460" s="44" t="str">
        <f>Wedstrijden!F553</f>
        <v>Velsen-Zuid</v>
      </c>
      <c r="D460" s="44" t="str">
        <f>IFERROR(VLOOKUP(Wedstrijden!G553,Organisaties!$B$2:$C$501,2,FALSE),"")</f>
        <v>V51590</v>
      </c>
      <c r="E460" s="44" t="str">
        <f>IFERROR(VLOOKUP(Wedstrijden!G553,Organisaties!$B$2:$F$501,5,FALSE),"")</f>
        <v>V31007</v>
      </c>
      <c r="F460" s="44" t="str">
        <f>IF(Wedstrijden!BC553&lt;&gt;"",Wedstrijden!BC553,"")</f>
        <v/>
      </c>
      <c r="G460" s="44">
        <f>IF(Wedstrijden!AY553="Indoor",1,0)</f>
        <v>0</v>
      </c>
      <c r="H460" s="44">
        <f>Wedstrijden!AZ553</f>
        <v>0</v>
      </c>
      <c r="I460" s="44" t="str">
        <f>IF(Wedstrijden!AX553="Nee",0,IF(Wedstrijden!AX553="Ja",1,""))</f>
        <v/>
      </c>
      <c r="J460" s="44" t="str">
        <f>IF(Wedstrijden!BA553&lt;&gt;"",Wedstrijden!BA553,"")</f>
        <v/>
      </c>
      <c r="W460" s="45"/>
      <c r="AE460" s="45"/>
      <c r="AN460" s="45"/>
      <c r="AU460" s="45"/>
      <c r="BA460" s="45"/>
      <c r="BE460" s="45"/>
      <c r="BJ460" s="44">
        <f>IF(COUNTA(Wedstrijden!I553:S553)&lt;&gt;0,1,"")</f>
        <v>1</v>
      </c>
      <c r="BK460" s="44">
        <f t="shared" si="42"/>
        <v>2</v>
      </c>
      <c r="BL460" s="44" t="str">
        <f>IF(Wedstrijden!I553="x","AA","")</f>
        <v/>
      </c>
      <c r="BM460" s="44" t="str">
        <f>IF(Wedstrijden!J553="x","A","")</f>
        <v/>
      </c>
      <c r="BN460" s="44" t="str">
        <f>IF(Wedstrijden!K553="x","B1","")</f>
        <v/>
      </c>
      <c r="BO460" s="44" t="str">
        <f>IF(Wedstrijden!L553="x","BB","")</f>
        <v>BB</v>
      </c>
      <c r="BP460" s="44" t="str">
        <f>IF(Wedstrijden!M553="x","B","")</f>
        <v>B</v>
      </c>
      <c r="BQ460" s="44" t="str">
        <f>IF(Wedstrijden!N553="x","L1","")</f>
        <v>L1</v>
      </c>
      <c r="BR460" s="44" t="str">
        <f>IF(Wedstrijden!O553="x","L2","")</f>
        <v>L2</v>
      </c>
      <c r="BS460" s="44" t="str">
        <f>IF(Wedstrijden!P553="x","M1","")</f>
        <v>M1</v>
      </c>
      <c r="BT460" s="44" t="str">
        <f>IF(Wedstrijden!Q553="x","M2","")</f>
        <v>M2</v>
      </c>
      <c r="BU460" s="44" t="str">
        <f>IF(Wedstrijden!R553="x","Z1","")</f>
        <v/>
      </c>
      <c r="BV460" s="44" t="str">
        <f>IF(Wedstrijden!S553="x","Z2","")</f>
        <v/>
      </c>
      <c r="BW460" s="44">
        <f>IF(COUNTA(Wedstrijden!T553:AB553)&lt;&gt;0,1,"")</f>
        <v>1</v>
      </c>
      <c r="BX460" s="44">
        <f t="shared" si="43"/>
        <v>1</v>
      </c>
      <c r="BY460" s="44" t="str">
        <f>IF(Wedstrijden!T553="x","BB","")</f>
        <v>BB</v>
      </c>
      <c r="BZ460" s="44" t="str">
        <f>IF(Wedstrijden!U553="x","B","")</f>
        <v>B</v>
      </c>
      <c r="CA460" s="44" t="str">
        <f>IF(Wedstrijden!V553="x","L1","")</f>
        <v>L1</v>
      </c>
      <c r="CB460" s="44" t="str">
        <f>IF(Wedstrijden!W553="x","L2","")</f>
        <v>L2</v>
      </c>
      <c r="CC460" s="44" t="str">
        <f>IF(Wedstrijden!X553="x","M1","")</f>
        <v>M1</v>
      </c>
      <c r="CD460" s="44" t="str">
        <f>IF(Wedstrijden!Y553="x","M2","")</f>
        <v>M2</v>
      </c>
      <c r="CE460" s="44" t="str">
        <f>IF(Wedstrijden!Z553="x","Z1","")</f>
        <v>Z1</v>
      </c>
      <c r="CF460" s="44" t="str">
        <f>IF(Wedstrijden!AA553="x","Z2","")</f>
        <v>Z2</v>
      </c>
      <c r="CG460" s="44" t="str">
        <f>IF(Wedstrijden!AB553="x","ZZL","")</f>
        <v>ZZL</v>
      </c>
      <c r="CL460" s="44" t="str">
        <f>IF(COUNTA(Wedstrijden!AC553:AJ553)&lt;&gt;0,2,"")</f>
        <v/>
      </c>
      <c r="CM460" s="44" t="str">
        <f t="shared" si="44"/>
        <v/>
      </c>
      <c r="CN460" s="44" t="str">
        <f>IF(Wedstrijden!AC553="x","AA","")</f>
        <v/>
      </c>
      <c r="CO460" s="44" t="str">
        <f>IF(Wedstrijden!AD553="x","A","")</f>
        <v/>
      </c>
      <c r="CP460" s="44" t="str">
        <f>IF(Wedstrijden!AE553="x","BB","")</f>
        <v/>
      </c>
      <c r="CQ460" s="44" t="str">
        <f>IF(Wedstrijden!AF553="x","B","")</f>
        <v/>
      </c>
      <c r="CR460" s="44" t="str">
        <f>IF(Wedstrijden!AG553="x","L","")</f>
        <v/>
      </c>
      <c r="CS460" s="44" t="str">
        <f>IF(Wedstrijden!AH553="x","M","")</f>
        <v/>
      </c>
      <c r="CT460" s="44" t="str">
        <f>IF(Wedstrijden!AI553="x","Z","")</f>
        <v/>
      </c>
      <c r="CU460" s="44" t="str">
        <f>IF(Wedstrijden!AJ553="x","ZZ","")</f>
        <v/>
      </c>
      <c r="CV460" s="44" t="str">
        <f>IF(COUNTA(Wedstrijden!AK553:AQ553)&lt;&gt;0,2,"")</f>
        <v/>
      </c>
      <c r="CW460" s="44" t="str">
        <f t="shared" si="45"/>
        <v/>
      </c>
      <c r="CX460" s="44" t="str">
        <f>IF(Wedstrijden!AK553="x","BB","")</f>
        <v/>
      </c>
      <c r="CY460" s="44" t="str">
        <f>IF(Wedstrijden!AL553="x","B","")</f>
        <v/>
      </c>
      <c r="CZ460" s="44" t="str">
        <f>IF(Wedstrijden!AM553="x","L","")</f>
        <v/>
      </c>
      <c r="DA460" s="44" t="str">
        <f>IF(Wedstrijden!AN553="x","M","")</f>
        <v/>
      </c>
      <c r="DB460" s="44" t="str">
        <f>IF(Wedstrijden!AO553="x","Z","")</f>
        <v/>
      </c>
      <c r="DC460" s="44" t="str">
        <f>IF(Wedstrijden!AP553="x","ZZ","")</f>
        <v/>
      </c>
      <c r="DD460" s="44" t="str">
        <f>IF(Wedstrijden!AQ553="x","1.40","")</f>
        <v/>
      </c>
      <c r="DE460" s="44" t="str">
        <f>IF(COUNTA(Wedstrijden!AR553:AT553)&lt;&gt;0,6,"")</f>
        <v/>
      </c>
      <c r="DF460" s="44" t="str">
        <f t="shared" si="46"/>
        <v/>
      </c>
      <c r="DG460" s="44" t="str">
        <f>IF(Wedstrijden!AR553="x","L","")</f>
        <v/>
      </c>
      <c r="DH460" s="44" t="str">
        <f>IF(Wedstrijden!AS553="x","M","")</f>
        <v/>
      </c>
      <c r="DI460" s="44" t="str">
        <f>IF(Wedstrijden!AT553="x","Z","")</f>
        <v/>
      </c>
      <c r="DJ460" s="44" t="str">
        <f>IF(COUNTA(Wedstrijden!AU553:AW553)&lt;&gt;0,6,"")</f>
        <v/>
      </c>
      <c r="DK460" s="44" t="str">
        <f t="shared" si="47"/>
        <v/>
      </c>
      <c r="DL460" s="44" t="str">
        <f>IF(Wedstrijden!AU553="x","L","")</f>
        <v/>
      </c>
      <c r="DM460" s="44" t="str">
        <f>IF(Wedstrijden!AV553="x","M","")</f>
        <v/>
      </c>
      <c r="DN460" s="44" t="str">
        <f>IF(Wedstrijden!AW553="x","Z","")</f>
        <v/>
      </c>
    </row>
    <row r="461" spans="1:118" ht="15">
      <c r="A461" s="48" t="e">
        <f>Wedstrijden!#REF!</f>
        <v>#REF!</v>
      </c>
      <c r="B461" s="44">
        <f>IFERROR(VLOOKUP(Wedstrijden!E557,Wedstrijdlocaties!$B$2:$E$499,2,FALSE),"")</f>
        <v>927641</v>
      </c>
      <c r="C461" s="44" t="str">
        <f>Wedstrijden!F557</f>
        <v>Bergen NH</v>
      </c>
      <c r="D461" s="44" t="str">
        <f>IFERROR(VLOOKUP(Wedstrijden!G557,Organisaties!$B$2:$C$501,2,FALSE),"")</f>
        <v/>
      </c>
      <c r="E461" s="44" t="str">
        <f>IFERROR(VLOOKUP(Wedstrijden!G557,Organisaties!$B$2:$F$501,5,FALSE),"")</f>
        <v/>
      </c>
      <c r="F461" s="44" t="str">
        <f>IF(Wedstrijden!BC557&lt;&gt;"",Wedstrijden!BC557,"")</f>
        <v>Concours Hippique Bergen</v>
      </c>
      <c r="G461" s="44">
        <f>IF(Wedstrijden!AY557="Indoor",1,0)</f>
        <v>0</v>
      </c>
      <c r="H461" s="44" t="str">
        <f>Wedstrijden!AZ557</f>
        <v>Onbeperkt</v>
      </c>
      <c r="I461" s="44">
        <f>IF(Wedstrijden!AX557="Nee",0,IF(Wedstrijden!AX557="Ja",1,""))</f>
        <v>0</v>
      </c>
      <c r="J461" s="44" t="str">
        <f>IF(Wedstrijden!BA557&lt;&gt;"",Wedstrijden!BA557,"")</f>
        <v/>
      </c>
      <c r="W461" s="45"/>
      <c r="AE461" s="45"/>
      <c r="AN461" s="45"/>
      <c r="AU461" s="45"/>
      <c r="BA461" s="45"/>
      <c r="BE461" s="45"/>
      <c r="BJ461" s="44">
        <f>IF(COUNTA(Wedstrijden!I557:S557)&lt;&gt;0,1,"")</f>
        <v>1</v>
      </c>
      <c r="BK461" s="44">
        <f t="shared" si="42"/>
        <v>2</v>
      </c>
      <c r="BL461" s="44" t="str">
        <f>IF(Wedstrijden!I557="x","AA","")</f>
        <v>AA</v>
      </c>
      <c r="BM461" s="44" t="str">
        <f>IF(Wedstrijden!J557="x","A","")</f>
        <v/>
      </c>
      <c r="BN461" s="44" t="str">
        <f>IF(Wedstrijden!K557="x","B1","")</f>
        <v>B1</v>
      </c>
      <c r="BO461" s="44" t="str">
        <f>IF(Wedstrijden!L557="x","BB","")</f>
        <v>BB</v>
      </c>
      <c r="BP461" s="44" t="str">
        <f>IF(Wedstrijden!M557="x","B","")</f>
        <v>B</v>
      </c>
      <c r="BQ461" s="44" t="str">
        <f>IF(Wedstrijden!N557="x","L1","")</f>
        <v>L1</v>
      </c>
      <c r="BR461" s="44" t="str">
        <f>IF(Wedstrijden!O557="x","L2","")</f>
        <v>L2</v>
      </c>
      <c r="BS461" s="44" t="str">
        <f>IF(Wedstrijden!P557="x","M1","")</f>
        <v>M1</v>
      </c>
      <c r="BT461" s="44" t="str">
        <f>IF(Wedstrijden!Q557="x","M2","")</f>
        <v>M2</v>
      </c>
      <c r="BU461" s="44" t="str">
        <f>IF(Wedstrijden!R557="x","Z1","")</f>
        <v>Z1</v>
      </c>
      <c r="BV461" s="44" t="str">
        <f>IF(Wedstrijden!S557="x","Z2","")</f>
        <v>Z2</v>
      </c>
      <c r="BW461" s="44">
        <f>IF(COUNTA(Wedstrijden!T557:AB557)&lt;&gt;0,1,"")</f>
        <v>1</v>
      </c>
      <c r="BX461" s="44">
        <f t="shared" si="43"/>
        <v>1</v>
      </c>
      <c r="BY461" s="44" t="str">
        <f>IF(Wedstrijden!T557="x","BB","")</f>
        <v>BB</v>
      </c>
      <c r="BZ461" s="44" t="str">
        <f>IF(Wedstrijden!U557="x","B","")</f>
        <v>B</v>
      </c>
      <c r="CA461" s="44" t="str">
        <f>IF(Wedstrijden!V557="x","L1","")</f>
        <v>L1</v>
      </c>
      <c r="CB461" s="44" t="str">
        <f>IF(Wedstrijden!W557="x","L2","")</f>
        <v>L2</v>
      </c>
      <c r="CC461" s="44" t="str">
        <f>IF(Wedstrijden!X557="x","M1","")</f>
        <v>M1</v>
      </c>
      <c r="CD461" s="44" t="str">
        <f>IF(Wedstrijden!Y557="x","M2","")</f>
        <v>M2</v>
      </c>
      <c r="CE461" s="44" t="str">
        <f>IF(Wedstrijden!Z557="x","Z1","")</f>
        <v>Z1</v>
      </c>
      <c r="CF461" s="44" t="str">
        <f>IF(Wedstrijden!AA557="x","Z2","")</f>
        <v>Z2</v>
      </c>
      <c r="CG461" s="44" t="str">
        <f>IF(Wedstrijden!AB557="x","ZZL","")</f>
        <v/>
      </c>
      <c r="CL461" s="44">
        <f>IF(COUNTA(Wedstrijden!AC557:AJ557)&lt;&gt;0,2,"")</f>
        <v>2</v>
      </c>
      <c r="CM461" s="44">
        <f t="shared" si="44"/>
        <v>2</v>
      </c>
      <c r="CN461" s="44" t="str">
        <f>IF(Wedstrijden!AC557="x","AA","")</f>
        <v/>
      </c>
      <c r="CO461" s="44" t="str">
        <f>IF(Wedstrijden!AD557="x","A","")</f>
        <v>A</v>
      </c>
      <c r="CP461" s="44" t="str">
        <f>IF(Wedstrijden!AE557="x","BB","")</f>
        <v>BB</v>
      </c>
      <c r="CQ461" s="44" t="str">
        <f>IF(Wedstrijden!AF557="x","B","")</f>
        <v/>
      </c>
      <c r="CR461" s="44" t="str">
        <f>IF(Wedstrijden!AG557="x","L","")</f>
        <v/>
      </c>
      <c r="CS461" s="44" t="str">
        <f>IF(Wedstrijden!AH557="x","M","")</f>
        <v/>
      </c>
      <c r="CT461" s="44" t="str">
        <f>IF(Wedstrijden!AI557="x","Z","")</f>
        <v/>
      </c>
      <c r="CU461" s="44" t="str">
        <f>IF(Wedstrijden!AJ557="x","ZZ","")</f>
        <v/>
      </c>
      <c r="CV461" s="44">
        <f>IF(COUNTA(Wedstrijden!AK557:AQ557)&lt;&gt;0,2,"")</f>
        <v>2</v>
      </c>
      <c r="CW461" s="44">
        <f t="shared" si="45"/>
        <v>1</v>
      </c>
      <c r="CX461" s="44" t="str">
        <f>IF(Wedstrijden!AK557="x","BB","")</f>
        <v>BB</v>
      </c>
      <c r="CY461" s="44" t="str">
        <f>IF(Wedstrijden!AL557="x","B","")</f>
        <v/>
      </c>
      <c r="CZ461" s="44" t="str">
        <f>IF(Wedstrijden!AM557="x","L","")</f>
        <v/>
      </c>
      <c r="DA461" s="44" t="str">
        <f>IF(Wedstrijden!AN557="x","M","")</f>
        <v/>
      </c>
      <c r="DB461" s="44" t="str">
        <f>IF(Wedstrijden!AO557="x","Z","")</f>
        <v/>
      </c>
      <c r="DC461" s="44" t="str">
        <f>IF(Wedstrijden!AP557="x","ZZ","")</f>
        <v/>
      </c>
      <c r="DD461" s="44" t="str">
        <f>IF(Wedstrijden!AQ557="x","1.40","")</f>
        <v/>
      </c>
      <c r="DE461" s="44">
        <f>IF(COUNTA(Wedstrijden!AR557:AT557)&lt;&gt;0,6,"")</f>
        <v>6</v>
      </c>
      <c r="DF461" s="44">
        <f t="shared" si="46"/>
        <v>2</v>
      </c>
      <c r="DG461" s="44" t="str">
        <f>IF(Wedstrijden!AR557="x","L","")</f>
        <v>L</v>
      </c>
      <c r="DH461" s="44" t="str">
        <f>IF(Wedstrijden!AS557="x","M","")</f>
        <v>M</v>
      </c>
      <c r="DI461" s="44" t="str">
        <f>IF(Wedstrijden!AT557="x","Z","")</f>
        <v>Z</v>
      </c>
      <c r="DJ461" s="44">
        <f>IF(COUNTA(Wedstrijden!AU557:AW557)&lt;&gt;0,6,"")</f>
        <v>6</v>
      </c>
      <c r="DK461" s="44">
        <f t="shared" si="47"/>
        <v>1</v>
      </c>
      <c r="DL461" s="44" t="str">
        <f>IF(Wedstrijden!AU557="x","L","")</f>
        <v>L</v>
      </c>
      <c r="DM461" s="44" t="str">
        <f>IF(Wedstrijden!AV557="x","M","")</f>
        <v>M</v>
      </c>
      <c r="DN461" s="44" t="str">
        <f>IF(Wedstrijden!AW557="x","Z","")</f>
        <v>Z</v>
      </c>
    </row>
    <row r="462" spans="1:118" ht="15">
      <c r="A462" s="48" t="e">
        <f>Wedstrijden!#REF!</f>
        <v>#REF!</v>
      </c>
      <c r="B462" s="44" t="str">
        <f>IFERROR(VLOOKUP(Wedstrijden!#REF!,Wedstrijdlocaties!$B$2:$E$499,2,FALSE),"")</f>
        <v/>
      </c>
      <c r="C462" s="44" t="e">
        <f>Wedstrijden!#REF!</f>
        <v>#REF!</v>
      </c>
      <c r="D462" s="44" t="str">
        <f>IFERROR(VLOOKUP(Wedstrijden!#REF!,Organisaties!$B$2:$C$501,2,FALSE),"")</f>
        <v/>
      </c>
      <c r="E462" s="44" t="str">
        <f>IFERROR(VLOOKUP(Wedstrijden!#REF!,Organisaties!$B$2:$F$501,5,FALSE),"")</f>
        <v/>
      </c>
      <c r="F462" s="44" t="e">
        <f>IF(Wedstrijden!#REF!&lt;&gt;"",Wedstrijden!#REF!,"")</f>
        <v>#REF!</v>
      </c>
      <c r="G462" s="44" t="e">
        <f>IF(Wedstrijden!#REF!="Indoor",1,0)</f>
        <v>#REF!</v>
      </c>
      <c r="H462" s="44" t="e">
        <f>Wedstrijden!#REF!</f>
        <v>#REF!</v>
      </c>
      <c r="I462" s="44" t="e">
        <f>IF(Wedstrijden!#REF!="Nee",0,IF(Wedstrijden!#REF!="Ja",1,""))</f>
        <v>#REF!</v>
      </c>
      <c r="J462" s="44" t="e">
        <f>IF(Wedstrijden!#REF!&lt;&gt;"",Wedstrijden!#REF!,"")</f>
        <v>#REF!</v>
      </c>
      <c r="W462" s="45"/>
      <c r="AE462" s="45"/>
      <c r="AN462" s="45"/>
      <c r="AU462" s="45"/>
      <c r="BA462" s="45"/>
      <c r="BE462" s="45"/>
      <c r="BJ462" s="44">
        <f>IF(COUNTA(Wedstrijden!#REF!)&lt;&gt;0,1,"")</f>
        <v>1</v>
      </c>
      <c r="BK462" s="44">
        <f t="shared" si="42"/>
        <v>2</v>
      </c>
      <c r="BL462" s="44" t="e">
        <f>IF(Wedstrijden!#REF!="x","AA","")</f>
        <v>#REF!</v>
      </c>
      <c r="BM462" s="44" t="e">
        <f>IF(Wedstrijden!#REF!="x","A","")</f>
        <v>#REF!</v>
      </c>
      <c r="BN462" s="44" t="e">
        <f>IF(Wedstrijden!#REF!="x","B1","")</f>
        <v>#REF!</v>
      </c>
      <c r="BO462" s="44" t="e">
        <f>IF(Wedstrijden!#REF!="x","BB","")</f>
        <v>#REF!</v>
      </c>
      <c r="BP462" s="44" t="e">
        <f>IF(Wedstrijden!#REF!="x","B","")</f>
        <v>#REF!</v>
      </c>
      <c r="BQ462" s="44" t="e">
        <f>IF(Wedstrijden!#REF!="x","L1","")</f>
        <v>#REF!</v>
      </c>
      <c r="BR462" s="44" t="e">
        <f>IF(Wedstrijden!#REF!="x","L2","")</f>
        <v>#REF!</v>
      </c>
      <c r="BS462" s="44" t="e">
        <f>IF(Wedstrijden!#REF!="x","M1","")</f>
        <v>#REF!</v>
      </c>
      <c r="BT462" s="44" t="e">
        <f>IF(Wedstrijden!#REF!="x","M2","")</f>
        <v>#REF!</v>
      </c>
      <c r="BU462" s="44" t="e">
        <f>IF(Wedstrijden!#REF!="x","Z1","")</f>
        <v>#REF!</v>
      </c>
      <c r="BV462" s="44" t="e">
        <f>IF(Wedstrijden!#REF!="x","Z2","")</f>
        <v>#REF!</v>
      </c>
      <c r="BW462" s="44">
        <f>IF(COUNTA(Wedstrijden!#REF!)&lt;&gt;0,1,"")</f>
        <v>1</v>
      </c>
      <c r="BX462" s="44">
        <f t="shared" si="43"/>
        <v>1</v>
      </c>
      <c r="BY462" s="44" t="e">
        <f>IF(Wedstrijden!#REF!="x","BB","")</f>
        <v>#REF!</v>
      </c>
      <c r="BZ462" s="44" t="e">
        <f>IF(Wedstrijden!#REF!="x","B","")</f>
        <v>#REF!</v>
      </c>
      <c r="CA462" s="44" t="e">
        <f>IF(Wedstrijden!#REF!="x","L1","")</f>
        <v>#REF!</v>
      </c>
      <c r="CB462" s="44" t="e">
        <f>IF(Wedstrijden!#REF!="x","L2","")</f>
        <v>#REF!</v>
      </c>
      <c r="CC462" s="44" t="e">
        <f>IF(Wedstrijden!#REF!="x","M1","")</f>
        <v>#REF!</v>
      </c>
      <c r="CD462" s="44" t="e">
        <f>IF(Wedstrijden!#REF!="x","M2","")</f>
        <v>#REF!</v>
      </c>
      <c r="CE462" s="44" t="e">
        <f>IF(Wedstrijden!#REF!="x","Z1","")</f>
        <v>#REF!</v>
      </c>
      <c r="CF462" s="44" t="e">
        <f>IF(Wedstrijden!#REF!="x","Z2","")</f>
        <v>#REF!</v>
      </c>
      <c r="CG462" s="44" t="e">
        <f>IF(Wedstrijden!#REF!="x","ZZL","")</f>
        <v>#REF!</v>
      </c>
      <c r="CL462" s="44">
        <f>IF(COUNTA(Wedstrijden!#REF!)&lt;&gt;0,2,"")</f>
        <v>2</v>
      </c>
      <c r="CM462" s="44">
        <f t="shared" si="44"/>
        <v>2</v>
      </c>
      <c r="CN462" s="44" t="e">
        <f>IF(Wedstrijden!#REF!="x","AA","")</f>
        <v>#REF!</v>
      </c>
      <c r="CO462" s="44" t="e">
        <f>IF(Wedstrijden!#REF!="x","A","")</f>
        <v>#REF!</v>
      </c>
      <c r="CP462" s="44" t="e">
        <f>IF(Wedstrijden!#REF!="x","BB","")</f>
        <v>#REF!</v>
      </c>
      <c r="CQ462" s="44" t="e">
        <f>IF(Wedstrijden!#REF!="x","B","")</f>
        <v>#REF!</v>
      </c>
      <c r="CR462" s="44" t="e">
        <f>IF(Wedstrijden!#REF!="x","L","")</f>
        <v>#REF!</v>
      </c>
      <c r="CS462" s="44" t="e">
        <f>IF(Wedstrijden!#REF!="x","M","")</f>
        <v>#REF!</v>
      </c>
      <c r="CT462" s="44" t="e">
        <f>IF(Wedstrijden!#REF!="x","Z","")</f>
        <v>#REF!</v>
      </c>
      <c r="CU462" s="44" t="e">
        <f>IF(Wedstrijden!#REF!="x","ZZ","")</f>
        <v>#REF!</v>
      </c>
      <c r="CV462" s="44">
        <f>IF(COUNTA(Wedstrijden!#REF!)&lt;&gt;0,2,"")</f>
        <v>2</v>
      </c>
      <c r="CW462" s="44">
        <f t="shared" si="45"/>
        <v>1</v>
      </c>
      <c r="CX462" s="44" t="e">
        <f>IF(Wedstrijden!#REF!="x","BB","")</f>
        <v>#REF!</v>
      </c>
      <c r="CY462" s="44" t="e">
        <f>IF(Wedstrijden!#REF!="x","B","")</f>
        <v>#REF!</v>
      </c>
      <c r="CZ462" s="44" t="e">
        <f>IF(Wedstrijden!#REF!="x","L","")</f>
        <v>#REF!</v>
      </c>
      <c r="DA462" s="44" t="e">
        <f>IF(Wedstrijden!#REF!="x","M","")</f>
        <v>#REF!</v>
      </c>
      <c r="DB462" s="44" t="e">
        <f>IF(Wedstrijden!#REF!="x","Z","")</f>
        <v>#REF!</v>
      </c>
      <c r="DC462" s="44" t="e">
        <f>IF(Wedstrijden!#REF!="x","ZZ","")</f>
        <v>#REF!</v>
      </c>
      <c r="DD462" s="44" t="e">
        <f>IF(Wedstrijden!#REF!="x","1.40","")</f>
        <v>#REF!</v>
      </c>
      <c r="DE462" s="44">
        <f>IF(COUNTA(Wedstrijden!#REF!)&lt;&gt;0,6,"")</f>
        <v>6</v>
      </c>
      <c r="DF462" s="44">
        <f t="shared" si="46"/>
        <v>2</v>
      </c>
      <c r="DG462" s="44" t="e">
        <f>IF(Wedstrijden!#REF!="x","L","")</f>
        <v>#REF!</v>
      </c>
      <c r="DH462" s="44" t="e">
        <f>IF(Wedstrijden!#REF!="x","M","")</f>
        <v>#REF!</v>
      </c>
      <c r="DI462" s="44" t="e">
        <f>IF(Wedstrijden!#REF!="x","Z","")</f>
        <v>#REF!</v>
      </c>
      <c r="DJ462" s="44">
        <f>IF(COUNTA(Wedstrijden!#REF!)&lt;&gt;0,6,"")</f>
        <v>6</v>
      </c>
      <c r="DK462" s="44">
        <f t="shared" si="47"/>
        <v>1</v>
      </c>
      <c r="DL462" s="44" t="e">
        <f>IF(Wedstrijden!#REF!="x","L","")</f>
        <v>#REF!</v>
      </c>
      <c r="DM462" s="44" t="e">
        <f>IF(Wedstrijden!#REF!="x","M","")</f>
        <v>#REF!</v>
      </c>
      <c r="DN462" s="44" t="e">
        <f>IF(Wedstrijden!#REF!="x","Z","")</f>
        <v>#REF!</v>
      </c>
    </row>
    <row r="463" spans="1:118" ht="15">
      <c r="A463" s="48" t="e">
        <f>Wedstrijden!#REF!</f>
        <v>#REF!</v>
      </c>
      <c r="B463" s="44">
        <f>IFERROR(VLOOKUP(Wedstrijden!E560,Wedstrijdlocaties!$B$2:$E$499,2,FALSE),"")</f>
        <v>927641</v>
      </c>
      <c r="C463" s="44" t="str">
        <f>Wedstrijden!F560</f>
        <v>Bergen NH</v>
      </c>
      <c r="D463" s="44" t="str">
        <f>IFERROR(VLOOKUP(Wedstrijden!G560,Organisaties!$B$2:$C$501,2,FALSE),"")</f>
        <v>V50704</v>
      </c>
      <c r="E463" s="44" t="str">
        <f>IFERROR(VLOOKUP(Wedstrijden!G560,Organisaties!$B$2:$F$501,5,FALSE),"")</f>
        <v>V31007</v>
      </c>
      <c r="F463" s="44" t="str">
        <f>IF(Wedstrijden!BC560&lt;&gt;"",Wedstrijden!BC560,"")</f>
        <v>Concours Hippique Bergen</v>
      </c>
      <c r="G463" s="44">
        <f>IF(Wedstrijden!AY560="Indoor",1,0)</f>
        <v>0</v>
      </c>
      <c r="H463" s="44" t="str">
        <f>Wedstrijden!AZ560</f>
        <v>Onbeperkt</v>
      </c>
      <c r="I463" s="44">
        <f>IF(Wedstrijden!AX560="Nee",0,IF(Wedstrijden!AX560="Ja",1,""))</f>
        <v>0</v>
      </c>
      <c r="J463" s="44" t="str">
        <f>IF(Wedstrijden!BA560&lt;&gt;"",Wedstrijden!BA560,"")</f>
        <v>Kur pa/po L,M,Z1,Z2, ZZL
KRINGCOMPETITIE</v>
      </c>
      <c r="W463" s="45"/>
      <c r="AE463" s="45"/>
      <c r="AN463" s="45"/>
      <c r="AU463" s="45"/>
      <c r="BA463" s="45"/>
      <c r="BE463" s="45"/>
      <c r="BJ463" s="44">
        <f>IF(COUNTA(Wedstrijden!I560:S560)&lt;&gt;0,1,"")</f>
        <v>1</v>
      </c>
      <c r="BK463" s="44">
        <f t="shared" si="42"/>
        <v>2</v>
      </c>
      <c r="BL463" s="44" t="str">
        <f>IF(Wedstrijden!I560="x","AA","")</f>
        <v/>
      </c>
      <c r="BM463" s="44" t="str">
        <f>IF(Wedstrijden!J560="x","A","")</f>
        <v/>
      </c>
      <c r="BN463" s="44" t="str">
        <f>IF(Wedstrijden!K560="x","B1","")</f>
        <v/>
      </c>
      <c r="BO463" s="44" t="str">
        <f>IF(Wedstrijden!L560="x","BB","")</f>
        <v>BB</v>
      </c>
      <c r="BP463" s="44" t="str">
        <f>IF(Wedstrijden!M560="x","B","")</f>
        <v>B</v>
      </c>
      <c r="BQ463" s="44" t="str">
        <f>IF(Wedstrijden!N560="x","L1","")</f>
        <v>L1</v>
      </c>
      <c r="BR463" s="44" t="str">
        <f>IF(Wedstrijden!O560="x","L2","")</f>
        <v>L2</v>
      </c>
      <c r="BS463" s="44" t="str">
        <f>IF(Wedstrijden!P560="x","M1","")</f>
        <v>M1</v>
      </c>
      <c r="BT463" s="44" t="str">
        <f>IF(Wedstrijden!Q560="x","M2","")</f>
        <v>M2</v>
      </c>
      <c r="BU463" s="44" t="str">
        <f>IF(Wedstrijden!R560="x","Z1","")</f>
        <v>Z1</v>
      </c>
      <c r="BV463" s="44" t="str">
        <f>IF(Wedstrijden!S560="x","Z2","")</f>
        <v>Z2</v>
      </c>
      <c r="BW463" s="44">
        <f>IF(COUNTA(Wedstrijden!T560:AB560)&lt;&gt;0,1,"")</f>
        <v>1</v>
      </c>
      <c r="BX463" s="44">
        <f t="shared" si="43"/>
        <v>1</v>
      </c>
      <c r="BY463" s="44" t="str">
        <f>IF(Wedstrijden!T560="x","BB","")</f>
        <v>BB</v>
      </c>
      <c r="BZ463" s="44" t="str">
        <f>IF(Wedstrijden!U560="x","B","")</f>
        <v>B</v>
      </c>
      <c r="CA463" s="44" t="str">
        <f>IF(Wedstrijden!V560="x","L1","")</f>
        <v>L1</v>
      </c>
      <c r="CB463" s="44" t="str">
        <f>IF(Wedstrijden!W560="x","L2","")</f>
        <v>L2</v>
      </c>
      <c r="CC463" s="44" t="str">
        <f>IF(Wedstrijden!X560="x","M1","")</f>
        <v>M1</v>
      </c>
      <c r="CD463" s="44" t="str">
        <f>IF(Wedstrijden!Y560="x","M2","")</f>
        <v>M2</v>
      </c>
      <c r="CE463" s="44" t="str">
        <f>IF(Wedstrijden!Z560="x","Z1","")</f>
        <v>Z1</v>
      </c>
      <c r="CF463" s="44" t="str">
        <f>IF(Wedstrijden!AA560="x","Z2","")</f>
        <v>Z2</v>
      </c>
      <c r="CG463" s="44" t="str">
        <f>IF(Wedstrijden!AB560="x","ZZL","")</f>
        <v>ZZL</v>
      </c>
      <c r="CL463" s="44">
        <f>IF(COUNTA(Wedstrijden!AC560:AJ560)&lt;&gt;0,2,"")</f>
        <v>2</v>
      </c>
      <c r="CM463" s="44">
        <f t="shared" si="44"/>
        <v>2</v>
      </c>
      <c r="CN463" s="44" t="str">
        <f>IF(Wedstrijden!AC560="x","AA","")</f>
        <v/>
      </c>
      <c r="CO463" s="44" t="str">
        <f>IF(Wedstrijden!AD560="x","A","")</f>
        <v/>
      </c>
      <c r="CP463" s="44" t="str">
        <f>IF(Wedstrijden!AE560="x","BB","")</f>
        <v>BB</v>
      </c>
      <c r="CQ463" s="44" t="str">
        <f>IF(Wedstrijden!AF560="x","B","")</f>
        <v/>
      </c>
      <c r="CR463" s="44" t="str">
        <f>IF(Wedstrijden!AG560="x","L","")</f>
        <v/>
      </c>
      <c r="CS463" s="44" t="str">
        <f>IF(Wedstrijden!AH560="x","M","")</f>
        <v/>
      </c>
      <c r="CT463" s="44" t="str">
        <f>IF(Wedstrijden!AI560="x","Z","")</f>
        <v/>
      </c>
      <c r="CU463" s="44" t="str">
        <f>IF(Wedstrijden!AJ560="x","ZZ","")</f>
        <v/>
      </c>
      <c r="CV463" s="44">
        <f>IF(COUNTA(Wedstrijden!AK560:AQ560)&lt;&gt;0,2,"")</f>
        <v>2</v>
      </c>
      <c r="CW463" s="44">
        <f t="shared" si="45"/>
        <v>1</v>
      </c>
      <c r="CX463" s="44" t="str">
        <f>IF(Wedstrijden!AK560="x","BB","")</f>
        <v>BB</v>
      </c>
      <c r="CY463" s="44" t="str">
        <f>IF(Wedstrijden!AL560="x","B","")</f>
        <v/>
      </c>
      <c r="CZ463" s="44" t="str">
        <f>IF(Wedstrijden!AM560="x","L","")</f>
        <v/>
      </c>
      <c r="DA463" s="44" t="str">
        <f>IF(Wedstrijden!AN560="x","M","")</f>
        <v/>
      </c>
      <c r="DB463" s="44" t="str">
        <f>IF(Wedstrijden!AO560="x","Z","")</f>
        <v/>
      </c>
      <c r="DC463" s="44" t="str">
        <f>IF(Wedstrijden!AP560="x","ZZ","")</f>
        <v/>
      </c>
      <c r="DD463" s="44" t="str">
        <f>IF(Wedstrijden!AQ560="x","1.40","")</f>
        <v/>
      </c>
      <c r="DE463" s="44">
        <f>IF(COUNTA(Wedstrijden!AR560:AT560)&lt;&gt;0,6,"")</f>
        <v>6</v>
      </c>
      <c r="DF463" s="44">
        <f t="shared" si="46"/>
        <v>2</v>
      </c>
      <c r="DG463" s="44" t="str">
        <f>IF(Wedstrijden!AR560="x","L","")</f>
        <v>L</v>
      </c>
      <c r="DH463" s="44" t="str">
        <f>IF(Wedstrijden!AS560="x","M","")</f>
        <v>M</v>
      </c>
      <c r="DI463" s="44" t="str">
        <f>IF(Wedstrijden!AT560="x","Z","")</f>
        <v>Z</v>
      </c>
      <c r="DJ463" s="44">
        <f>IF(COUNTA(Wedstrijden!AU560:AW560)&lt;&gt;0,6,"")</f>
        <v>6</v>
      </c>
      <c r="DK463" s="44">
        <f t="shared" si="47"/>
        <v>1</v>
      </c>
      <c r="DL463" s="44" t="str">
        <f>IF(Wedstrijden!AU560="x","L","")</f>
        <v>L</v>
      </c>
      <c r="DM463" s="44" t="str">
        <f>IF(Wedstrijden!AV560="x","M","")</f>
        <v>M</v>
      </c>
      <c r="DN463" s="44" t="str">
        <f>IF(Wedstrijden!AW560="x","Z","")</f>
        <v>Z</v>
      </c>
    </row>
    <row r="464" spans="1:118" ht="15">
      <c r="A464" s="48" t="e">
        <f>Wedstrijden!#REF!</f>
        <v>#REF!</v>
      </c>
      <c r="B464" s="44">
        <f>IFERROR(VLOOKUP(Wedstrijden!E561,Wedstrijdlocaties!$B$2:$E$499,2,FALSE),"")</f>
        <v>830931</v>
      </c>
      <c r="C464" s="44" t="str">
        <f>Wedstrijden!F561</f>
        <v>Wijdewormer</v>
      </c>
      <c r="D464" s="44" t="str">
        <f>IFERROR(VLOOKUP(Wedstrijden!G561,Organisaties!$B$2:$C$501,2,FALSE),"")</f>
        <v/>
      </c>
      <c r="E464" s="44" t="str">
        <f>IFERROR(VLOOKUP(Wedstrijden!G561,Organisaties!$B$2:$F$501,5,FALSE),"")</f>
        <v/>
      </c>
      <c r="F464" s="44" t="str">
        <f>IF(Wedstrijden!BC561&lt;&gt;"",Wedstrijden!BC561,"")</f>
        <v/>
      </c>
      <c r="G464" s="44">
        <f>IF(Wedstrijden!AY561="Indoor",1,0)</f>
        <v>0</v>
      </c>
      <c r="H464" s="44" t="str">
        <f>Wedstrijden!AZ561</f>
        <v>Onbeperkt</v>
      </c>
      <c r="I464" s="44">
        <f>IF(Wedstrijden!AX561="Nee",0,IF(Wedstrijden!AX561="Ja",1,""))</f>
        <v>0</v>
      </c>
      <c r="J464" s="44" t="str">
        <f>IF(Wedstrijden!BA561&lt;&gt;"",Wedstrijden!BA561,"")</f>
        <v/>
      </c>
      <c r="W464" s="45"/>
      <c r="AE464" s="45"/>
      <c r="AN464" s="45"/>
      <c r="AU464" s="45"/>
      <c r="BA464" s="45"/>
      <c r="BE464" s="45"/>
      <c r="BJ464" s="44">
        <f>IF(COUNTA(Wedstrijden!I561:S561)&lt;&gt;0,1,"")</f>
        <v>1</v>
      </c>
      <c r="BK464" s="44">
        <f t="shared" si="42"/>
        <v>2</v>
      </c>
      <c r="BL464" s="44" t="str">
        <f>IF(Wedstrijden!I561="x","AA","")</f>
        <v/>
      </c>
      <c r="BM464" s="44" t="str">
        <f>IF(Wedstrijden!J561="x","A","")</f>
        <v/>
      </c>
      <c r="BN464" s="44" t="str">
        <f>IF(Wedstrijden!K561="x","B1","")</f>
        <v/>
      </c>
      <c r="BO464" s="44" t="str">
        <f>IF(Wedstrijden!L561="x","BB","")</f>
        <v/>
      </c>
      <c r="BP464" s="44" t="str">
        <f>IF(Wedstrijden!M561="x","B","")</f>
        <v>B</v>
      </c>
      <c r="BQ464" s="44" t="str">
        <f>IF(Wedstrijden!N561="x","L1","")</f>
        <v>L1</v>
      </c>
      <c r="BR464" s="44" t="str">
        <f>IF(Wedstrijden!O561="x","L2","")</f>
        <v>L2</v>
      </c>
      <c r="BS464" s="44" t="str">
        <f>IF(Wedstrijden!P561="x","M1","")</f>
        <v>M1</v>
      </c>
      <c r="BT464" s="44" t="str">
        <f>IF(Wedstrijden!Q561="x","M2","")</f>
        <v>M2</v>
      </c>
      <c r="BU464" s="44" t="str">
        <f>IF(Wedstrijden!R561="x","Z1","")</f>
        <v/>
      </c>
      <c r="BV464" s="44" t="str">
        <f>IF(Wedstrijden!S561="x","Z2","")</f>
        <v/>
      </c>
      <c r="BW464" s="44">
        <f>IF(COUNTA(Wedstrijden!T561:AB561)&lt;&gt;0,1,"")</f>
        <v>1</v>
      </c>
      <c r="BX464" s="44">
        <f t="shared" si="43"/>
        <v>1</v>
      </c>
      <c r="BY464" s="44" t="str">
        <f>IF(Wedstrijden!T561="x","BB","")</f>
        <v/>
      </c>
      <c r="BZ464" s="44" t="str">
        <f>IF(Wedstrijden!U561="x","B","")</f>
        <v>B</v>
      </c>
      <c r="CA464" s="44" t="str">
        <f>IF(Wedstrijden!V561="x","L1","")</f>
        <v>L1</v>
      </c>
      <c r="CB464" s="44" t="str">
        <f>IF(Wedstrijden!W561="x","L2","")</f>
        <v>L2</v>
      </c>
      <c r="CC464" s="44" t="str">
        <f>IF(Wedstrijden!X561="x","M1","")</f>
        <v>M1</v>
      </c>
      <c r="CD464" s="44" t="str">
        <f>IF(Wedstrijden!Y561="x","M2","")</f>
        <v>M2</v>
      </c>
      <c r="CE464" s="44" t="str">
        <f>IF(Wedstrijden!Z561="x","Z1","")</f>
        <v/>
      </c>
      <c r="CF464" s="44" t="str">
        <f>IF(Wedstrijden!AA561="x","Z2","")</f>
        <v/>
      </c>
      <c r="CG464" s="44" t="str">
        <f>IF(Wedstrijden!AB561="x","ZZL","")</f>
        <v/>
      </c>
      <c r="CL464" s="44" t="str">
        <f>IF(COUNTA(Wedstrijden!AC561:AJ561)&lt;&gt;0,2,"")</f>
        <v/>
      </c>
      <c r="CM464" s="44" t="str">
        <f t="shared" si="44"/>
        <v/>
      </c>
      <c r="CN464" s="44" t="str">
        <f>IF(Wedstrijden!AC561="x","AA","")</f>
        <v/>
      </c>
      <c r="CO464" s="44" t="str">
        <f>IF(Wedstrijden!AD561="x","A","")</f>
        <v/>
      </c>
      <c r="CP464" s="44" t="str">
        <f>IF(Wedstrijden!AE561="x","BB","")</f>
        <v/>
      </c>
      <c r="CQ464" s="44" t="str">
        <f>IF(Wedstrijden!AF561="x","B","")</f>
        <v/>
      </c>
      <c r="CR464" s="44" t="str">
        <f>IF(Wedstrijden!AG561="x","L","")</f>
        <v/>
      </c>
      <c r="CS464" s="44" t="str">
        <f>IF(Wedstrijden!AH561="x","M","")</f>
        <v/>
      </c>
      <c r="CT464" s="44" t="str">
        <f>IF(Wedstrijden!AI561="x","Z","")</f>
        <v/>
      </c>
      <c r="CU464" s="44" t="str">
        <f>IF(Wedstrijden!AJ561="x","ZZ","")</f>
        <v/>
      </c>
      <c r="CV464" s="44" t="str">
        <f>IF(COUNTA(Wedstrijden!AK561:AQ561)&lt;&gt;0,2,"")</f>
        <v/>
      </c>
      <c r="CW464" s="44" t="str">
        <f t="shared" si="45"/>
        <v/>
      </c>
      <c r="CX464" s="44" t="str">
        <f>IF(Wedstrijden!AK561="x","BB","")</f>
        <v/>
      </c>
      <c r="CY464" s="44" t="str">
        <f>IF(Wedstrijden!AL561="x","B","")</f>
        <v/>
      </c>
      <c r="CZ464" s="44" t="str">
        <f>IF(Wedstrijden!AM561="x","L","")</f>
        <v/>
      </c>
      <c r="DA464" s="44" t="str">
        <f>IF(Wedstrijden!AN561="x","M","")</f>
        <v/>
      </c>
      <c r="DB464" s="44" t="str">
        <f>IF(Wedstrijden!AO561="x","Z","")</f>
        <v/>
      </c>
      <c r="DC464" s="44" t="str">
        <f>IF(Wedstrijden!AP561="x","ZZ","")</f>
        <v/>
      </c>
      <c r="DD464" s="44" t="str">
        <f>IF(Wedstrijden!AQ561="x","1.40","")</f>
        <v/>
      </c>
      <c r="DE464" s="44" t="str">
        <f>IF(COUNTA(Wedstrijden!AR561:AT561)&lt;&gt;0,6,"")</f>
        <v/>
      </c>
      <c r="DF464" s="44" t="str">
        <f t="shared" si="46"/>
        <v/>
      </c>
      <c r="DG464" s="44" t="str">
        <f>IF(Wedstrijden!AR561="x","L","")</f>
        <v/>
      </c>
      <c r="DH464" s="44" t="str">
        <f>IF(Wedstrijden!AS561="x","M","")</f>
        <v/>
      </c>
      <c r="DI464" s="44" t="str">
        <f>IF(Wedstrijden!AT561="x","Z","")</f>
        <v/>
      </c>
      <c r="DJ464" s="44" t="str">
        <f>IF(COUNTA(Wedstrijden!AU561:AW561)&lt;&gt;0,6,"")</f>
        <v/>
      </c>
      <c r="DK464" s="44" t="str">
        <f t="shared" si="47"/>
        <v/>
      </c>
      <c r="DL464" s="44" t="str">
        <f>IF(Wedstrijden!AU561="x","L","")</f>
        <v/>
      </c>
      <c r="DM464" s="44" t="str">
        <f>IF(Wedstrijden!AV561="x","M","")</f>
        <v/>
      </c>
      <c r="DN464" s="44" t="str">
        <f>IF(Wedstrijden!AW561="x","Z","")</f>
        <v/>
      </c>
    </row>
    <row r="465" spans="1:118" ht="15">
      <c r="A465" s="48" t="e">
        <f>Wedstrijden!#REF!</f>
        <v>#REF!</v>
      </c>
      <c r="B465" s="44">
        <f>IFERROR(VLOOKUP(Wedstrijden!E562,Wedstrijdlocaties!$B$2:$E$499,2,FALSE),"")</f>
        <v>959940</v>
      </c>
      <c r="C465" s="44" t="str">
        <f>Wedstrijden!F562</f>
        <v>Nieuw Vennep</v>
      </c>
      <c r="D465" s="44" t="str">
        <f>IFERROR(VLOOKUP(Wedstrijden!G562,Organisaties!$B$2:$C$501,2,FALSE),"")</f>
        <v>V60431</v>
      </c>
      <c r="E465" s="44" t="str">
        <f>IFERROR(VLOOKUP(Wedstrijden!G562,Organisaties!$B$2:$F$501,5,FALSE),"")</f>
        <v>V31007</v>
      </c>
      <c r="F465" s="44" t="str">
        <f>IF(Wedstrijden!BC562&lt;&gt;"",Wedstrijden!BC562,"")</f>
        <v/>
      </c>
      <c r="G465" s="44">
        <f>IF(Wedstrijden!AY562="Indoor",1,0)</f>
        <v>0</v>
      </c>
      <c r="H465" s="44">
        <f>Wedstrijden!AZ562</f>
        <v>0</v>
      </c>
      <c r="I465" s="44" t="str">
        <f>IF(Wedstrijden!AX562="Nee",0,IF(Wedstrijden!AX562="Ja",1,""))</f>
        <v/>
      </c>
      <c r="J465" s="44" t="str">
        <f>IF(Wedstrijden!BA562&lt;&gt;"",Wedstrijden!BA562,"")</f>
        <v/>
      </c>
      <c r="W465" s="45"/>
      <c r="AE465" s="45"/>
      <c r="AN465" s="45"/>
      <c r="AU465" s="45"/>
      <c r="BA465" s="45"/>
      <c r="BE465" s="45"/>
      <c r="BJ465" s="44">
        <f>IF(COUNTA(Wedstrijden!I562:S562)&lt;&gt;0,1,"")</f>
        <v>1</v>
      </c>
      <c r="BK465" s="44">
        <f t="shared" si="42"/>
        <v>2</v>
      </c>
      <c r="BL465" s="44" t="str">
        <f>IF(Wedstrijden!I562="x","AA","")</f>
        <v/>
      </c>
      <c r="BM465" s="44" t="str">
        <f>IF(Wedstrijden!J562="x","A","")</f>
        <v/>
      </c>
      <c r="BN465" s="44" t="str">
        <f>IF(Wedstrijden!K562="x","B1","")</f>
        <v/>
      </c>
      <c r="BO465" s="44" t="str">
        <f>IF(Wedstrijden!L562="x","BB","")</f>
        <v>BB</v>
      </c>
      <c r="BP465" s="44" t="str">
        <f>IF(Wedstrijden!M562="x","B","")</f>
        <v>B</v>
      </c>
      <c r="BQ465" s="44" t="str">
        <f>IF(Wedstrijden!N562="x","L1","")</f>
        <v>L1</v>
      </c>
      <c r="BR465" s="44" t="str">
        <f>IF(Wedstrijden!O562="x","L2","")</f>
        <v>L2</v>
      </c>
      <c r="BS465" s="44" t="str">
        <f>IF(Wedstrijden!P562="x","M1","")</f>
        <v>M1</v>
      </c>
      <c r="BT465" s="44" t="str">
        <f>IF(Wedstrijden!Q562="x","M2","")</f>
        <v>M2</v>
      </c>
      <c r="BU465" s="44" t="str">
        <f>IF(Wedstrijden!R562="x","Z1","")</f>
        <v>Z1</v>
      </c>
      <c r="BV465" s="44" t="str">
        <f>IF(Wedstrijden!S562="x","Z2","")</f>
        <v>Z2</v>
      </c>
      <c r="BW465" s="44">
        <f>IF(COUNTA(Wedstrijden!T562:AB562)&lt;&gt;0,1,"")</f>
        <v>1</v>
      </c>
      <c r="BX465" s="44">
        <f t="shared" si="43"/>
        <v>1</v>
      </c>
      <c r="BY465" s="44" t="str">
        <f>IF(Wedstrijden!T562="x","BB","")</f>
        <v>BB</v>
      </c>
      <c r="BZ465" s="44" t="str">
        <f>IF(Wedstrijden!U562="x","B","")</f>
        <v>B</v>
      </c>
      <c r="CA465" s="44" t="str">
        <f>IF(Wedstrijden!V562="x","L1","")</f>
        <v>L1</v>
      </c>
      <c r="CB465" s="44" t="str">
        <f>IF(Wedstrijden!W562="x","L2","")</f>
        <v>L2</v>
      </c>
      <c r="CC465" s="44" t="str">
        <f>IF(Wedstrijden!X562="x","M1","")</f>
        <v>M1</v>
      </c>
      <c r="CD465" s="44" t="str">
        <f>IF(Wedstrijden!Y562="x","M2","")</f>
        <v>M2</v>
      </c>
      <c r="CE465" s="44" t="str">
        <f>IF(Wedstrijden!Z562="x","Z1","")</f>
        <v>Z1</v>
      </c>
      <c r="CF465" s="44" t="str">
        <f>IF(Wedstrijden!AA562="x","Z2","")</f>
        <v>Z2</v>
      </c>
      <c r="CG465" s="44" t="str">
        <f>IF(Wedstrijden!AB562="x","ZZL","")</f>
        <v>ZZL</v>
      </c>
      <c r="CL465" s="44" t="str">
        <f>IF(COUNTA(Wedstrijden!AC562:AJ562)&lt;&gt;0,2,"")</f>
        <v/>
      </c>
      <c r="CM465" s="44" t="str">
        <f t="shared" si="44"/>
        <v/>
      </c>
      <c r="CN465" s="44" t="str">
        <f>IF(Wedstrijden!AC562="x","AA","")</f>
        <v/>
      </c>
      <c r="CO465" s="44" t="str">
        <f>IF(Wedstrijden!AD562="x","A","")</f>
        <v/>
      </c>
      <c r="CP465" s="44" t="str">
        <f>IF(Wedstrijden!AE562="x","BB","")</f>
        <v/>
      </c>
      <c r="CQ465" s="44" t="str">
        <f>IF(Wedstrijden!AF562="x","B","")</f>
        <v/>
      </c>
      <c r="CR465" s="44" t="str">
        <f>IF(Wedstrijden!AG562="x","L","")</f>
        <v/>
      </c>
      <c r="CS465" s="44" t="str">
        <f>IF(Wedstrijden!AH562="x","M","")</f>
        <v/>
      </c>
      <c r="CT465" s="44" t="str">
        <f>IF(Wedstrijden!AI562="x","Z","")</f>
        <v/>
      </c>
      <c r="CU465" s="44" t="str">
        <f>IF(Wedstrijden!AJ562="x","ZZ","")</f>
        <v/>
      </c>
      <c r="CV465" s="44" t="str">
        <f>IF(COUNTA(Wedstrijden!AK562:AQ562)&lt;&gt;0,2,"")</f>
        <v/>
      </c>
      <c r="CW465" s="44" t="str">
        <f t="shared" si="45"/>
        <v/>
      </c>
      <c r="CX465" s="44" t="str">
        <f>IF(Wedstrijden!AK562="x","BB","")</f>
        <v/>
      </c>
      <c r="CY465" s="44" t="str">
        <f>IF(Wedstrijden!AL562="x","B","")</f>
        <v/>
      </c>
      <c r="CZ465" s="44" t="str">
        <f>IF(Wedstrijden!AM562="x","L","")</f>
        <v/>
      </c>
      <c r="DA465" s="44" t="str">
        <f>IF(Wedstrijden!AN562="x","M","")</f>
        <v/>
      </c>
      <c r="DB465" s="44" t="str">
        <f>IF(Wedstrijden!AO562="x","Z","")</f>
        <v/>
      </c>
      <c r="DC465" s="44" t="str">
        <f>IF(Wedstrijden!AP562="x","ZZ","")</f>
        <v/>
      </c>
      <c r="DD465" s="44" t="str">
        <f>IF(Wedstrijden!AQ562="x","1.40","")</f>
        <v/>
      </c>
      <c r="DE465" s="44" t="str">
        <f>IF(COUNTA(Wedstrijden!AR562:AT562)&lt;&gt;0,6,"")</f>
        <v/>
      </c>
      <c r="DF465" s="44" t="str">
        <f t="shared" si="46"/>
        <v/>
      </c>
      <c r="DG465" s="44" t="str">
        <f>IF(Wedstrijden!AR562="x","L","")</f>
        <v/>
      </c>
      <c r="DH465" s="44" t="str">
        <f>IF(Wedstrijden!AS562="x","M","")</f>
        <v/>
      </c>
      <c r="DI465" s="44" t="str">
        <f>IF(Wedstrijden!AT562="x","Z","")</f>
        <v/>
      </c>
      <c r="DJ465" s="44" t="str">
        <f>IF(COUNTA(Wedstrijden!AU562:AW562)&lt;&gt;0,6,"")</f>
        <v/>
      </c>
      <c r="DK465" s="44" t="str">
        <f t="shared" si="47"/>
        <v/>
      </c>
      <c r="DL465" s="44" t="str">
        <f>IF(Wedstrijden!AU562="x","L","")</f>
        <v/>
      </c>
      <c r="DM465" s="44" t="str">
        <f>IF(Wedstrijden!AV562="x","M","")</f>
        <v/>
      </c>
      <c r="DN465" s="44" t="str">
        <f>IF(Wedstrijden!AW562="x","Z","")</f>
        <v/>
      </c>
    </row>
    <row r="466" spans="1:118" ht="15">
      <c r="A466" s="48" t="e">
        <f>Wedstrijden!#REF!</f>
        <v>#REF!</v>
      </c>
      <c r="B466" s="44">
        <f>IFERROR(VLOOKUP(Wedstrijden!E563,Wedstrijdlocaties!$B$2:$E$499,2,FALSE),"")</f>
        <v>927639</v>
      </c>
      <c r="C466" s="44" t="str">
        <f>Wedstrijden!F563</f>
        <v>Aerdenhout</v>
      </c>
      <c r="D466" s="44" t="str">
        <f>IFERROR(VLOOKUP(Wedstrijden!G563,Organisaties!$B$2:$C$501,2,FALSE),"")</f>
        <v>V60185</v>
      </c>
      <c r="E466" s="44" t="str">
        <f>IFERROR(VLOOKUP(Wedstrijden!G563,Organisaties!$B$2:$F$501,5,FALSE),"")</f>
        <v>V31007</v>
      </c>
      <c r="F466" s="44" t="str">
        <f>IF(Wedstrijden!BC563&lt;&gt;"",Wedstrijden!BC563,"")</f>
        <v/>
      </c>
      <c r="G466" s="44">
        <f>IF(Wedstrijden!AY563="Indoor",1,0)</f>
        <v>0</v>
      </c>
      <c r="H466" s="44">
        <f>Wedstrijden!AZ563</f>
        <v>0</v>
      </c>
      <c r="I466" s="44" t="str">
        <f>IF(Wedstrijden!AX563="Nee",0,IF(Wedstrijden!AX563="Ja",1,""))</f>
        <v/>
      </c>
      <c r="J466" s="44" t="str">
        <f>IF(Wedstrijden!BA563&lt;&gt;"",Wedstrijden!BA563,"")</f>
        <v/>
      </c>
      <c r="W466" s="45"/>
      <c r="AE466" s="45"/>
      <c r="AN466" s="45"/>
      <c r="AU466" s="45"/>
      <c r="BA466" s="45"/>
      <c r="BE466" s="45"/>
      <c r="BJ466" s="44" t="str">
        <f>IF(COUNTA(Wedstrijden!I563:S563)&lt;&gt;0,1,"")</f>
        <v/>
      </c>
      <c r="BK466" s="44" t="str">
        <f t="shared" si="42"/>
        <v/>
      </c>
      <c r="BL466" s="44" t="str">
        <f>IF(Wedstrijden!I563="x","AA","")</f>
        <v/>
      </c>
      <c r="BM466" s="44" t="str">
        <f>IF(Wedstrijden!J563="x","A","")</f>
        <v/>
      </c>
      <c r="BN466" s="44" t="str">
        <f>IF(Wedstrijden!K563="x","B1","")</f>
        <v/>
      </c>
      <c r="BO466" s="44" t="str">
        <f>IF(Wedstrijden!L563="x","BB","")</f>
        <v/>
      </c>
      <c r="BP466" s="44" t="str">
        <f>IF(Wedstrijden!M563="x","B","")</f>
        <v/>
      </c>
      <c r="BQ466" s="44" t="str">
        <f>IF(Wedstrijden!N563="x","L1","")</f>
        <v/>
      </c>
      <c r="BR466" s="44" t="str">
        <f>IF(Wedstrijden!O563="x","L2","")</f>
        <v/>
      </c>
      <c r="BS466" s="44" t="str">
        <f>IF(Wedstrijden!P563="x","M1","")</f>
        <v/>
      </c>
      <c r="BT466" s="44" t="str">
        <f>IF(Wedstrijden!Q563="x","M2","")</f>
        <v/>
      </c>
      <c r="BU466" s="44" t="str">
        <f>IF(Wedstrijden!R563="x","Z1","")</f>
        <v/>
      </c>
      <c r="BV466" s="44" t="str">
        <f>IF(Wedstrijden!S563="x","Z2","")</f>
        <v/>
      </c>
      <c r="BW466" s="44" t="str">
        <f>IF(COUNTA(Wedstrijden!T563:AB563)&lt;&gt;0,1,"")</f>
        <v/>
      </c>
      <c r="BX466" s="44" t="str">
        <f t="shared" si="43"/>
        <v/>
      </c>
      <c r="BY466" s="44" t="str">
        <f>IF(Wedstrijden!T563="x","BB","")</f>
        <v/>
      </c>
      <c r="BZ466" s="44" t="str">
        <f>IF(Wedstrijden!U563="x","B","")</f>
        <v/>
      </c>
      <c r="CA466" s="44" t="str">
        <f>IF(Wedstrijden!V563="x","L1","")</f>
        <v/>
      </c>
      <c r="CB466" s="44" t="str">
        <f>IF(Wedstrijden!W563="x","L2","")</f>
        <v/>
      </c>
      <c r="CC466" s="44" t="str">
        <f>IF(Wedstrijden!X563="x","M1","")</f>
        <v/>
      </c>
      <c r="CD466" s="44" t="str">
        <f>IF(Wedstrijden!Y563="x","M2","")</f>
        <v/>
      </c>
      <c r="CE466" s="44" t="str">
        <f>IF(Wedstrijden!Z563="x","Z1","")</f>
        <v/>
      </c>
      <c r="CF466" s="44" t="str">
        <f>IF(Wedstrijden!AA563="x","Z2","")</f>
        <v/>
      </c>
      <c r="CG466" s="44" t="str">
        <f>IF(Wedstrijden!AB563="x","ZZL","")</f>
        <v/>
      </c>
      <c r="CL466" s="44">
        <f>IF(COUNTA(Wedstrijden!AC563:AJ563)&lt;&gt;0,2,"")</f>
        <v>2</v>
      </c>
      <c r="CM466" s="44">
        <f t="shared" si="44"/>
        <v>2</v>
      </c>
      <c r="CN466" s="44" t="str">
        <f>IF(Wedstrijden!AC563="x","AA","")</f>
        <v/>
      </c>
      <c r="CO466" s="44" t="str">
        <f>IF(Wedstrijden!AD563="x","A","")</f>
        <v/>
      </c>
      <c r="CP466" s="44" t="str">
        <f>IF(Wedstrijden!AE563="x","BB","")</f>
        <v>BB</v>
      </c>
      <c r="CQ466" s="44" t="str">
        <f>IF(Wedstrijden!AF563="x","B","")</f>
        <v>B</v>
      </c>
      <c r="CR466" s="44" t="str">
        <f>IF(Wedstrijden!AG563="x","L","")</f>
        <v>L</v>
      </c>
      <c r="CS466" s="44" t="str">
        <f>IF(Wedstrijden!AH563="x","M","")</f>
        <v>M</v>
      </c>
      <c r="CT466" s="44" t="str">
        <f>IF(Wedstrijden!AI563="x","Z","")</f>
        <v>Z</v>
      </c>
      <c r="CU466" s="44" t="str">
        <f>IF(Wedstrijden!AJ563="x","ZZ","")</f>
        <v>ZZ</v>
      </c>
      <c r="CV466" s="44">
        <f>IF(COUNTA(Wedstrijden!AK563:AQ563)&lt;&gt;0,2,"")</f>
        <v>2</v>
      </c>
      <c r="CW466" s="44">
        <f t="shared" si="45"/>
        <v>1</v>
      </c>
      <c r="CX466" s="44" t="str">
        <f>IF(Wedstrijden!AK563="x","BB","")</f>
        <v>BB</v>
      </c>
      <c r="CY466" s="44" t="str">
        <f>IF(Wedstrijden!AL563="x","B","")</f>
        <v>B</v>
      </c>
      <c r="CZ466" s="44" t="str">
        <f>IF(Wedstrijden!AM563="x","L","")</f>
        <v/>
      </c>
      <c r="DA466" s="44" t="str">
        <f>IF(Wedstrijden!AN563="x","M","")</f>
        <v/>
      </c>
      <c r="DB466" s="44" t="str">
        <f>IF(Wedstrijden!AO563="x","Z","")</f>
        <v/>
      </c>
      <c r="DC466" s="44" t="str">
        <f>IF(Wedstrijden!AP563="x","ZZ","")</f>
        <v/>
      </c>
      <c r="DD466" s="44" t="str">
        <f>IF(Wedstrijden!AQ563="x","1.40","")</f>
        <v/>
      </c>
      <c r="DE466" s="44" t="str">
        <f>IF(COUNTA(Wedstrijden!AR563:AT563)&lt;&gt;0,6,"")</f>
        <v/>
      </c>
      <c r="DF466" s="44" t="str">
        <f t="shared" si="46"/>
        <v/>
      </c>
      <c r="DG466" s="44" t="str">
        <f>IF(Wedstrijden!AR563="x","L","")</f>
        <v/>
      </c>
      <c r="DH466" s="44" t="str">
        <f>IF(Wedstrijden!AS563="x","M","")</f>
        <v/>
      </c>
      <c r="DI466" s="44" t="str">
        <f>IF(Wedstrijden!AT563="x","Z","")</f>
        <v/>
      </c>
      <c r="DJ466" s="44" t="str">
        <f>IF(COUNTA(Wedstrijden!AU563:AW563)&lt;&gt;0,6,"")</f>
        <v/>
      </c>
      <c r="DK466" s="44" t="str">
        <f t="shared" si="47"/>
        <v/>
      </c>
      <c r="DL466" s="44" t="str">
        <f>IF(Wedstrijden!AU563="x","L","")</f>
        <v/>
      </c>
      <c r="DM466" s="44" t="str">
        <f>IF(Wedstrijden!AV563="x","M","")</f>
        <v/>
      </c>
      <c r="DN466" s="44" t="str">
        <f>IF(Wedstrijden!AW563="x","Z","")</f>
        <v/>
      </c>
    </row>
    <row r="467" spans="1:118" ht="15">
      <c r="A467" s="48" t="e">
        <f>Wedstrijden!#REF!</f>
        <v>#REF!</v>
      </c>
      <c r="B467" s="44">
        <f>IFERROR(VLOOKUP(Wedstrijden!E564,Wedstrijdlocaties!$B$2:$E$499,2,FALSE),"")</f>
        <v>766889</v>
      </c>
      <c r="C467" s="44" t="str">
        <f>Wedstrijden!F564</f>
        <v>Wormer</v>
      </c>
      <c r="D467" s="44">
        <f>IFERROR(VLOOKUP(Wedstrijden!G564,Organisaties!$B$2:$C$501,2,FALSE),"")</f>
        <v>751884</v>
      </c>
      <c r="E467" s="44" t="str">
        <f>IFERROR(VLOOKUP(Wedstrijden!G564,Organisaties!$B$2:$F$501,5,FALSE),"")</f>
        <v>V31007</v>
      </c>
      <c r="F467" s="44" t="str">
        <f>IF(Wedstrijden!BC564&lt;&gt;"",Wedstrijden!BC564,"")</f>
        <v/>
      </c>
      <c r="G467" s="44">
        <f>IF(Wedstrijden!AY564="Indoor",1,0)</f>
        <v>0</v>
      </c>
      <c r="H467" s="44">
        <f>Wedstrijden!AZ564</f>
        <v>0</v>
      </c>
      <c r="I467" s="44" t="str">
        <f>IF(Wedstrijden!AX564="Nee",0,IF(Wedstrijden!AX564="Ja",1,""))</f>
        <v/>
      </c>
      <c r="J467" s="44" t="str">
        <f>IF(Wedstrijden!BA564&lt;&gt;"",Wedstrijden!BA564,"")</f>
        <v/>
      </c>
      <c r="W467" s="45"/>
      <c r="AE467" s="45"/>
      <c r="AN467" s="45"/>
      <c r="AU467" s="45"/>
      <c r="BA467" s="45"/>
      <c r="BE467" s="45"/>
      <c r="BJ467" s="44">
        <f>IF(COUNTA(Wedstrijden!I564:S564)&lt;&gt;0,1,"")</f>
        <v>1</v>
      </c>
      <c r="BK467" s="44">
        <f t="shared" si="42"/>
        <v>2</v>
      </c>
      <c r="BL467" s="44" t="str">
        <f>IF(Wedstrijden!I564="x","AA","")</f>
        <v/>
      </c>
      <c r="BM467" s="44" t="str">
        <f>IF(Wedstrijden!J564="x","A","")</f>
        <v/>
      </c>
      <c r="BN467" s="44" t="str">
        <f>IF(Wedstrijden!K564="x","B1","")</f>
        <v/>
      </c>
      <c r="BO467" s="44" t="str">
        <f>IF(Wedstrijden!L564="x","BB","")</f>
        <v/>
      </c>
      <c r="BP467" s="44" t="str">
        <f>IF(Wedstrijden!M564="x","B","")</f>
        <v>B</v>
      </c>
      <c r="BQ467" s="44" t="str">
        <f>IF(Wedstrijden!N564="x","L1","")</f>
        <v>L1</v>
      </c>
      <c r="BR467" s="44" t="str">
        <f>IF(Wedstrijden!O564="x","L2","")</f>
        <v>L2</v>
      </c>
      <c r="BS467" s="44" t="str">
        <f>IF(Wedstrijden!P564="x","M1","")</f>
        <v>M1</v>
      </c>
      <c r="BT467" s="44" t="str">
        <f>IF(Wedstrijden!Q564="x","M2","")</f>
        <v>M2</v>
      </c>
      <c r="BU467" s="44" t="str">
        <f>IF(Wedstrijden!R564="x","Z1","")</f>
        <v>Z1</v>
      </c>
      <c r="BV467" s="44" t="str">
        <f>IF(Wedstrijden!S564="x","Z2","")</f>
        <v>Z2</v>
      </c>
      <c r="BW467" s="44">
        <f>IF(COUNTA(Wedstrijden!T564:AB564)&lt;&gt;0,1,"")</f>
        <v>1</v>
      </c>
      <c r="BX467" s="44">
        <f t="shared" si="43"/>
        <v>1</v>
      </c>
      <c r="BY467" s="44" t="str">
        <f>IF(Wedstrijden!T564="x","BB","")</f>
        <v/>
      </c>
      <c r="BZ467" s="44" t="str">
        <f>IF(Wedstrijden!U564="x","B","")</f>
        <v>B</v>
      </c>
      <c r="CA467" s="44" t="str">
        <f>IF(Wedstrijden!V564="x","L1","")</f>
        <v>L1</v>
      </c>
      <c r="CB467" s="44" t="str">
        <f>IF(Wedstrijden!W564="x","L2","")</f>
        <v>L2</v>
      </c>
      <c r="CC467" s="44" t="str">
        <f>IF(Wedstrijden!X564="x","M1","")</f>
        <v>M1</v>
      </c>
      <c r="CD467" s="44" t="str">
        <f>IF(Wedstrijden!Y564="x","M2","")</f>
        <v>M2</v>
      </c>
      <c r="CE467" s="44" t="str">
        <f>IF(Wedstrijden!Z564="x","Z1","")</f>
        <v>Z1</v>
      </c>
      <c r="CF467" s="44" t="str">
        <f>IF(Wedstrijden!AA564="x","Z2","")</f>
        <v>Z2</v>
      </c>
      <c r="CG467" s="44" t="str">
        <f>IF(Wedstrijden!AB564="x","ZZL","")</f>
        <v/>
      </c>
      <c r="CL467" s="44" t="str">
        <f>IF(COUNTA(Wedstrijden!AC564:AJ564)&lt;&gt;0,2,"")</f>
        <v/>
      </c>
      <c r="CM467" s="44" t="str">
        <f t="shared" si="44"/>
        <v/>
      </c>
      <c r="CN467" s="44" t="str">
        <f>IF(Wedstrijden!AC564="x","AA","")</f>
        <v/>
      </c>
      <c r="CO467" s="44" t="str">
        <f>IF(Wedstrijden!AD564="x","A","")</f>
        <v/>
      </c>
      <c r="CP467" s="44" t="str">
        <f>IF(Wedstrijden!AE564="x","BB","")</f>
        <v/>
      </c>
      <c r="CQ467" s="44" t="str">
        <f>IF(Wedstrijden!AF564="x","B","")</f>
        <v/>
      </c>
      <c r="CR467" s="44" t="str">
        <f>IF(Wedstrijden!AG564="x","L","")</f>
        <v/>
      </c>
      <c r="CS467" s="44" t="str">
        <f>IF(Wedstrijden!AH564="x","M","")</f>
        <v/>
      </c>
      <c r="CT467" s="44" t="str">
        <f>IF(Wedstrijden!AI564="x","Z","")</f>
        <v/>
      </c>
      <c r="CU467" s="44" t="str">
        <f>IF(Wedstrijden!AJ564="x","ZZ","")</f>
        <v/>
      </c>
      <c r="CV467" s="44" t="str">
        <f>IF(COUNTA(Wedstrijden!AK564:AQ564)&lt;&gt;0,2,"")</f>
        <v/>
      </c>
      <c r="CW467" s="44" t="str">
        <f t="shared" si="45"/>
        <v/>
      </c>
      <c r="CX467" s="44" t="str">
        <f>IF(Wedstrijden!AK564="x","BB","")</f>
        <v/>
      </c>
      <c r="CY467" s="44" t="str">
        <f>IF(Wedstrijden!AL564="x","B","")</f>
        <v/>
      </c>
      <c r="CZ467" s="44" t="str">
        <f>IF(Wedstrijden!AM564="x","L","")</f>
        <v/>
      </c>
      <c r="DA467" s="44" t="str">
        <f>IF(Wedstrijden!AN564="x","M","")</f>
        <v/>
      </c>
      <c r="DB467" s="44" t="str">
        <f>IF(Wedstrijden!AO564="x","Z","")</f>
        <v/>
      </c>
      <c r="DC467" s="44" t="str">
        <f>IF(Wedstrijden!AP564="x","ZZ","")</f>
        <v/>
      </c>
      <c r="DD467" s="44" t="str">
        <f>IF(Wedstrijden!AQ564="x","1.40","")</f>
        <v/>
      </c>
      <c r="DE467" s="44" t="str">
        <f>IF(COUNTA(Wedstrijden!AR564:AT564)&lt;&gt;0,6,"")</f>
        <v/>
      </c>
      <c r="DF467" s="44" t="str">
        <f t="shared" si="46"/>
        <v/>
      </c>
      <c r="DG467" s="44" t="str">
        <f>IF(Wedstrijden!AR564="x","L","")</f>
        <v/>
      </c>
      <c r="DH467" s="44" t="str">
        <f>IF(Wedstrijden!AS564="x","M","")</f>
        <v/>
      </c>
      <c r="DI467" s="44" t="str">
        <f>IF(Wedstrijden!AT564="x","Z","")</f>
        <v/>
      </c>
      <c r="DJ467" s="44" t="str">
        <f>IF(COUNTA(Wedstrijden!AU564:AW564)&lt;&gt;0,6,"")</f>
        <v/>
      </c>
      <c r="DK467" s="44" t="str">
        <f t="shared" si="47"/>
        <v/>
      </c>
      <c r="DL467" s="44" t="str">
        <f>IF(Wedstrijden!AU564="x","L","")</f>
        <v/>
      </c>
      <c r="DM467" s="44" t="str">
        <f>IF(Wedstrijden!AV564="x","M","")</f>
        <v/>
      </c>
      <c r="DN467" s="44" t="str">
        <f>IF(Wedstrijden!AW564="x","Z","")</f>
        <v/>
      </c>
    </row>
    <row r="468" spans="1:118" ht="15">
      <c r="A468" s="48" t="e">
        <f>Wedstrijden!#REF!</f>
        <v>#REF!</v>
      </c>
      <c r="B468" s="44">
        <f>IFERROR(VLOOKUP(Wedstrijden!E565,Wedstrijdlocaties!$B$2:$E$499,2,FALSE),"")</f>
        <v>827187</v>
      </c>
      <c r="C468" s="44" t="str">
        <f>Wedstrijden!F565</f>
        <v>Kwadijk</v>
      </c>
      <c r="D468" s="44">
        <f>IFERROR(VLOOKUP(Wedstrijden!G565,Organisaties!$B$2:$C$501,2,FALSE),"")</f>
        <v>887020</v>
      </c>
      <c r="E468" s="44" t="str">
        <f>IFERROR(VLOOKUP(Wedstrijden!G565,Organisaties!$B$2:$F$501,5,FALSE),"")</f>
        <v>V31007</v>
      </c>
      <c r="F468" s="44" t="str">
        <f>IF(Wedstrijden!BC565&lt;&gt;"",Wedstrijden!BC565,"")</f>
        <v/>
      </c>
      <c r="G468" s="44">
        <f>IF(Wedstrijden!AY565="Indoor",1,0)</f>
        <v>0</v>
      </c>
      <c r="H468" s="44">
        <f>Wedstrijden!AZ565</f>
        <v>0</v>
      </c>
      <c r="I468" s="44" t="str">
        <f>IF(Wedstrijden!AX565="Nee",0,IF(Wedstrijden!AX565="Ja",1,""))</f>
        <v/>
      </c>
      <c r="J468" s="44" t="str">
        <f>IF(Wedstrijden!BA565&lt;&gt;"",Wedstrijden!BA565,"")</f>
        <v/>
      </c>
      <c r="W468" s="45"/>
      <c r="AE468" s="45"/>
      <c r="AN468" s="45"/>
      <c r="AU468" s="45"/>
      <c r="BA468" s="45"/>
      <c r="BE468" s="45"/>
      <c r="BJ468" s="44">
        <f>IF(COUNTA(Wedstrijden!I565:S565)&lt;&gt;0,1,"")</f>
        <v>1</v>
      </c>
      <c r="BK468" s="44">
        <f t="shared" si="42"/>
        <v>2</v>
      </c>
      <c r="BL468" s="44" t="str">
        <f>IF(Wedstrijden!I565="x","AA","")</f>
        <v/>
      </c>
      <c r="BM468" s="44" t="str">
        <f>IF(Wedstrijden!J565="x","A","")</f>
        <v/>
      </c>
      <c r="BN468" s="44" t="str">
        <f>IF(Wedstrijden!K565="x","B1","")</f>
        <v/>
      </c>
      <c r="BO468" s="44" t="str">
        <f>IF(Wedstrijden!L565="x","BB","")</f>
        <v/>
      </c>
      <c r="BP468" s="44" t="str">
        <f>IF(Wedstrijden!M565="x","B","")</f>
        <v>B</v>
      </c>
      <c r="BQ468" s="44" t="str">
        <f>IF(Wedstrijden!N565="x","L1","")</f>
        <v>L1</v>
      </c>
      <c r="BR468" s="44" t="str">
        <f>IF(Wedstrijden!O565="x","L2","")</f>
        <v>L2</v>
      </c>
      <c r="BS468" s="44" t="str">
        <f>IF(Wedstrijden!P565="x","M1","")</f>
        <v>M1</v>
      </c>
      <c r="BT468" s="44" t="str">
        <f>IF(Wedstrijden!Q565="x","M2","")</f>
        <v>M2</v>
      </c>
      <c r="BU468" s="44" t="str">
        <f>IF(Wedstrijden!R565="x","Z1","")</f>
        <v>Z1</v>
      </c>
      <c r="BV468" s="44" t="str">
        <f>IF(Wedstrijden!S565="x","Z2","")</f>
        <v>Z2</v>
      </c>
      <c r="BW468" s="44">
        <f>IF(COUNTA(Wedstrijden!T565:AB565)&lt;&gt;0,1,"")</f>
        <v>1</v>
      </c>
      <c r="BX468" s="44">
        <f t="shared" si="43"/>
        <v>1</v>
      </c>
      <c r="BY468" s="44" t="str">
        <f>IF(Wedstrijden!T565="x","BB","")</f>
        <v/>
      </c>
      <c r="BZ468" s="44" t="str">
        <f>IF(Wedstrijden!U565="x","B","")</f>
        <v>B</v>
      </c>
      <c r="CA468" s="44" t="str">
        <f>IF(Wedstrijden!V565="x","L1","")</f>
        <v>L1</v>
      </c>
      <c r="CB468" s="44" t="str">
        <f>IF(Wedstrijden!W565="x","L2","")</f>
        <v>L2</v>
      </c>
      <c r="CC468" s="44" t="str">
        <f>IF(Wedstrijden!X565="x","M1","")</f>
        <v>M1</v>
      </c>
      <c r="CD468" s="44" t="str">
        <f>IF(Wedstrijden!Y565="x","M2","")</f>
        <v>M2</v>
      </c>
      <c r="CE468" s="44" t="str">
        <f>IF(Wedstrijden!Z565="x","Z1","")</f>
        <v>Z1</v>
      </c>
      <c r="CF468" s="44" t="str">
        <f>IF(Wedstrijden!AA565="x","Z2","")</f>
        <v>Z2</v>
      </c>
      <c r="CG468" s="44" t="str">
        <f>IF(Wedstrijden!AB565="x","ZZL","")</f>
        <v>ZZL</v>
      </c>
      <c r="CL468" s="44" t="str">
        <f>IF(COUNTA(Wedstrijden!AC565:AJ565)&lt;&gt;0,2,"")</f>
        <v/>
      </c>
      <c r="CM468" s="44" t="str">
        <f t="shared" si="44"/>
        <v/>
      </c>
      <c r="CN468" s="44" t="str">
        <f>IF(Wedstrijden!AC565="x","AA","")</f>
        <v/>
      </c>
      <c r="CO468" s="44" t="str">
        <f>IF(Wedstrijden!AD565="x","A","")</f>
        <v/>
      </c>
      <c r="CP468" s="44" t="str">
        <f>IF(Wedstrijden!AE565="x","BB","")</f>
        <v/>
      </c>
      <c r="CQ468" s="44" t="str">
        <f>IF(Wedstrijden!AF565="x","B","")</f>
        <v/>
      </c>
      <c r="CR468" s="44" t="str">
        <f>IF(Wedstrijden!AG565="x","L","")</f>
        <v/>
      </c>
      <c r="CS468" s="44" t="str">
        <f>IF(Wedstrijden!AH565="x","M","")</f>
        <v/>
      </c>
      <c r="CT468" s="44" t="str">
        <f>IF(Wedstrijden!AI565="x","Z","")</f>
        <v/>
      </c>
      <c r="CU468" s="44" t="str">
        <f>IF(Wedstrijden!AJ565="x","ZZ","")</f>
        <v/>
      </c>
      <c r="CV468" s="44" t="str">
        <f>IF(COUNTA(Wedstrijden!AK565:AQ565)&lt;&gt;0,2,"")</f>
        <v/>
      </c>
      <c r="CW468" s="44" t="str">
        <f t="shared" si="45"/>
        <v/>
      </c>
      <c r="CX468" s="44" t="str">
        <f>IF(Wedstrijden!AK565="x","BB","")</f>
        <v/>
      </c>
      <c r="CY468" s="44" t="str">
        <f>IF(Wedstrijden!AL565="x","B","")</f>
        <v/>
      </c>
      <c r="CZ468" s="44" t="str">
        <f>IF(Wedstrijden!AM565="x","L","")</f>
        <v/>
      </c>
      <c r="DA468" s="44" t="str">
        <f>IF(Wedstrijden!AN565="x","M","")</f>
        <v/>
      </c>
      <c r="DB468" s="44" t="str">
        <f>IF(Wedstrijden!AO565="x","Z","")</f>
        <v/>
      </c>
      <c r="DC468" s="44" t="str">
        <f>IF(Wedstrijden!AP565="x","ZZ","")</f>
        <v/>
      </c>
      <c r="DD468" s="44" t="str">
        <f>IF(Wedstrijden!AQ565="x","1.40","")</f>
        <v/>
      </c>
      <c r="DE468" s="44" t="str">
        <f>IF(COUNTA(Wedstrijden!AR565:AT565)&lt;&gt;0,6,"")</f>
        <v/>
      </c>
      <c r="DF468" s="44" t="str">
        <f t="shared" si="46"/>
        <v/>
      </c>
      <c r="DG468" s="44" t="str">
        <f>IF(Wedstrijden!AR565="x","L","")</f>
        <v/>
      </c>
      <c r="DH468" s="44" t="str">
        <f>IF(Wedstrijden!AS565="x","M","")</f>
        <v/>
      </c>
      <c r="DI468" s="44" t="str">
        <f>IF(Wedstrijden!AT565="x","Z","")</f>
        <v/>
      </c>
      <c r="DJ468" s="44" t="str">
        <f>IF(COUNTA(Wedstrijden!AU565:AW565)&lt;&gt;0,6,"")</f>
        <v/>
      </c>
      <c r="DK468" s="44" t="str">
        <f t="shared" si="47"/>
        <v/>
      </c>
      <c r="DL468" s="44" t="str">
        <f>IF(Wedstrijden!AU565="x","L","")</f>
        <v/>
      </c>
      <c r="DM468" s="44" t="str">
        <f>IF(Wedstrijden!AV565="x","M","")</f>
        <v/>
      </c>
      <c r="DN468" s="44" t="str">
        <f>IF(Wedstrijden!AW565="x","Z","")</f>
        <v/>
      </c>
    </row>
    <row r="469" spans="1:118" ht="15">
      <c r="A469" s="48" t="e">
        <f>Wedstrijden!#REF!</f>
        <v>#REF!</v>
      </c>
      <c r="B469" s="44" t="str">
        <f>IFERROR(VLOOKUP(Wedstrijden!E568,Wedstrijdlocaties!$B$2:$E$499,2,FALSE),"")</f>
        <v/>
      </c>
      <c r="C469" s="44" t="str">
        <f>Wedstrijden!F568</f>
        <v>Sint Maarten</v>
      </c>
      <c r="D469" s="44" t="str">
        <f>IFERROR(VLOOKUP(Wedstrijden!G568,Organisaties!$B$2:$C$501,2,FALSE),"")</f>
        <v>V60487</v>
      </c>
      <c r="E469" s="44" t="str">
        <f>IFERROR(VLOOKUP(Wedstrijden!G568,Organisaties!$B$2:$F$501,5,FALSE),"")</f>
        <v>V31007</v>
      </c>
      <c r="F469" s="44" t="str">
        <f>IF(Wedstrijden!BC568&lt;&gt;"",Wedstrijden!BC568,"")</f>
        <v/>
      </c>
      <c r="G469" s="44">
        <f>IF(Wedstrijden!AY568="Indoor",1,0)</f>
        <v>0</v>
      </c>
      <c r="H469" s="44">
        <f>Wedstrijden!AZ568</f>
        <v>0</v>
      </c>
      <c r="I469" s="44" t="str">
        <f>IF(Wedstrijden!AX568="Nee",0,IF(Wedstrijden!AX568="Ja",1,""))</f>
        <v/>
      </c>
      <c r="J469" s="44" t="str">
        <f>IF(Wedstrijden!BA568&lt;&gt;"",Wedstrijden!BA568,"")</f>
        <v/>
      </c>
      <c r="W469" s="45"/>
      <c r="AE469" s="45"/>
      <c r="AN469" s="45"/>
      <c r="AU469" s="45"/>
      <c r="BA469" s="45"/>
      <c r="BE469" s="45"/>
      <c r="BJ469" s="44">
        <f>IF(COUNTA(Wedstrijden!I568:S568)&lt;&gt;0,1,"")</f>
        <v>1</v>
      </c>
      <c r="BK469" s="44">
        <f t="shared" si="42"/>
        <v>2</v>
      </c>
      <c r="BL469" s="44" t="str">
        <f>IF(Wedstrijden!I568="x","AA","")</f>
        <v/>
      </c>
      <c r="BM469" s="44" t="str">
        <f>IF(Wedstrijden!J568="x","A","")</f>
        <v/>
      </c>
      <c r="BN469" s="44" t="str">
        <f>IF(Wedstrijden!K568="x","B1","")</f>
        <v/>
      </c>
      <c r="BO469" s="44" t="str">
        <f>IF(Wedstrijden!L568="x","BB","")</f>
        <v>BB</v>
      </c>
      <c r="BP469" s="44" t="str">
        <f>IF(Wedstrijden!M568="x","B","")</f>
        <v>B</v>
      </c>
      <c r="BQ469" s="44" t="str">
        <f>IF(Wedstrijden!N568="x","L1","")</f>
        <v>L1</v>
      </c>
      <c r="BR469" s="44" t="str">
        <f>IF(Wedstrijden!O568="x","L2","")</f>
        <v>L2</v>
      </c>
      <c r="BS469" s="44" t="str">
        <f>IF(Wedstrijden!P568="x","M1","")</f>
        <v>M1</v>
      </c>
      <c r="BT469" s="44" t="str">
        <f>IF(Wedstrijden!Q568="x","M2","")</f>
        <v>M2</v>
      </c>
      <c r="BU469" s="44" t="str">
        <f>IF(Wedstrijden!R568="x","Z1","")</f>
        <v>Z1</v>
      </c>
      <c r="BV469" s="44" t="str">
        <f>IF(Wedstrijden!S568="x","Z2","")</f>
        <v>Z2</v>
      </c>
      <c r="BW469" s="44">
        <f>IF(COUNTA(Wedstrijden!T568:AB568)&lt;&gt;0,1,"")</f>
        <v>1</v>
      </c>
      <c r="BX469" s="44">
        <f t="shared" si="43"/>
        <v>1</v>
      </c>
      <c r="BY469" s="44" t="str">
        <f>IF(Wedstrijden!T568="x","BB","")</f>
        <v>BB</v>
      </c>
      <c r="BZ469" s="44" t="str">
        <f>IF(Wedstrijden!U568="x","B","")</f>
        <v>B</v>
      </c>
      <c r="CA469" s="44" t="str">
        <f>IF(Wedstrijden!V568="x","L1","")</f>
        <v>L1</v>
      </c>
      <c r="CB469" s="44" t="str">
        <f>IF(Wedstrijden!W568="x","L2","")</f>
        <v>L2</v>
      </c>
      <c r="CC469" s="44" t="str">
        <f>IF(Wedstrijden!X568="x","M1","")</f>
        <v>M1</v>
      </c>
      <c r="CD469" s="44" t="str">
        <f>IF(Wedstrijden!Y568="x","M2","")</f>
        <v>M2</v>
      </c>
      <c r="CE469" s="44" t="str">
        <f>IF(Wedstrijden!Z568="x","Z1","")</f>
        <v>Z1</v>
      </c>
      <c r="CF469" s="44" t="str">
        <f>IF(Wedstrijden!AA568="x","Z2","")</f>
        <v>Z2</v>
      </c>
      <c r="CG469" s="44" t="str">
        <f>IF(Wedstrijden!AB568="x","ZZL","")</f>
        <v>ZZL</v>
      </c>
      <c r="CL469" s="44" t="str">
        <f>IF(COUNTA(Wedstrijden!AC568:AJ568)&lt;&gt;0,2,"")</f>
        <v/>
      </c>
      <c r="CM469" s="44" t="str">
        <f t="shared" si="44"/>
        <v/>
      </c>
      <c r="CN469" s="44" t="str">
        <f>IF(Wedstrijden!AC568="x","AA","")</f>
        <v/>
      </c>
      <c r="CO469" s="44" t="str">
        <f>IF(Wedstrijden!AD568="x","A","")</f>
        <v/>
      </c>
      <c r="CP469" s="44" t="str">
        <f>IF(Wedstrijden!AE568="x","BB","")</f>
        <v/>
      </c>
      <c r="CQ469" s="44" t="str">
        <f>IF(Wedstrijden!AF568="x","B","")</f>
        <v/>
      </c>
      <c r="CR469" s="44" t="str">
        <f>IF(Wedstrijden!AG568="x","L","")</f>
        <v/>
      </c>
      <c r="CS469" s="44" t="str">
        <f>IF(Wedstrijden!AH568="x","M","")</f>
        <v/>
      </c>
      <c r="CT469" s="44" t="str">
        <f>IF(Wedstrijden!AI568="x","Z","")</f>
        <v/>
      </c>
      <c r="CU469" s="44" t="str">
        <f>IF(Wedstrijden!AJ568="x","ZZ","")</f>
        <v/>
      </c>
      <c r="CV469" s="44" t="str">
        <f>IF(COUNTA(Wedstrijden!AK568:AQ568)&lt;&gt;0,2,"")</f>
        <v/>
      </c>
      <c r="CW469" s="44" t="str">
        <f t="shared" si="45"/>
        <v/>
      </c>
      <c r="CX469" s="44" t="str">
        <f>IF(Wedstrijden!AK568="x","BB","")</f>
        <v/>
      </c>
      <c r="CY469" s="44" t="str">
        <f>IF(Wedstrijden!AL568="x","B","")</f>
        <v/>
      </c>
      <c r="CZ469" s="44" t="str">
        <f>IF(Wedstrijden!AM568="x","L","")</f>
        <v/>
      </c>
      <c r="DA469" s="44" t="str">
        <f>IF(Wedstrijden!AN568="x","M","")</f>
        <v/>
      </c>
      <c r="DB469" s="44" t="str">
        <f>IF(Wedstrijden!AO568="x","Z","")</f>
        <v/>
      </c>
      <c r="DC469" s="44" t="str">
        <f>IF(Wedstrijden!AP568="x","ZZ","")</f>
        <v/>
      </c>
      <c r="DD469" s="44" t="str">
        <f>IF(Wedstrijden!AQ568="x","1.40","")</f>
        <v/>
      </c>
      <c r="DE469" s="44" t="str">
        <f>IF(COUNTA(Wedstrijden!AR568:AT568)&lt;&gt;0,6,"")</f>
        <v/>
      </c>
      <c r="DF469" s="44" t="str">
        <f t="shared" si="46"/>
        <v/>
      </c>
      <c r="DG469" s="44" t="str">
        <f>IF(Wedstrijden!AR568="x","L","")</f>
        <v/>
      </c>
      <c r="DH469" s="44" t="str">
        <f>IF(Wedstrijden!AS568="x","M","")</f>
        <v/>
      </c>
      <c r="DI469" s="44" t="str">
        <f>IF(Wedstrijden!AT568="x","Z","")</f>
        <v/>
      </c>
      <c r="DJ469" s="44" t="str">
        <f>IF(COUNTA(Wedstrijden!AU568:AW568)&lt;&gt;0,6,"")</f>
        <v/>
      </c>
      <c r="DK469" s="44" t="str">
        <f t="shared" si="47"/>
        <v/>
      </c>
      <c r="DL469" s="44" t="str">
        <f>IF(Wedstrijden!AU568="x","L","")</f>
        <v/>
      </c>
      <c r="DM469" s="44" t="str">
        <f>IF(Wedstrijden!AV568="x","M","")</f>
        <v/>
      </c>
      <c r="DN469" s="44" t="str">
        <f>IF(Wedstrijden!AW568="x","Z","")</f>
        <v/>
      </c>
    </row>
    <row r="470" spans="1:118" ht="15">
      <c r="A470" s="48" t="e">
        <f>Wedstrijden!#REF!</f>
        <v>#REF!</v>
      </c>
      <c r="B470" s="44" t="str">
        <f>IFERROR(VLOOKUP(Wedstrijden!E570,Wedstrijdlocaties!$B$2:$E$499,2,FALSE),"")</f>
        <v>V12124</v>
      </c>
      <c r="C470" s="44" t="str">
        <f>Wedstrijden!F570</f>
        <v>Assendelft</v>
      </c>
      <c r="D470" s="44" t="str">
        <f>IFERROR(VLOOKUP(Wedstrijden!G570,Organisaties!$B$2:$C$501,2,FALSE),"")</f>
        <v>V60339</v>
      </c>
      <c r="E470" s="44" t="str">
        <f>IFERROR(VLOOKUP(Wedstrijden!G570,Organisaties!$B$2:$F$501,5,FALSE),"")</f>
        <v>V31007</v>
      </c>
      <c r="F470" s="44" t="str">
        <f>IF(Wedstrijden!BC570&lt;&gt;"",Wedstrijden!BC570,"")</f>
        <v/>
      </c>
      <c r="G470" s="44">
        <f>IF(Wedstrijden!AY570="Indoor",1,0)</f>
        <v>0</v>
      </c>
      <c r="H470" s="44">
        <f>Wedstrijden!AZ570</f>
        <v>0</v>
      </c>
      <c r="I470" s="44" t="str">
        <f>IF(Wedstrijden!AX570="Nee",0,IF(Wedstrijden!AX570="Ja",1,""))</f>
        <v/>
      </c>
      <c r="J470" s="44" t="str">
        <f>IF(Wedstrijden!BA570&lt;&gt;"",Wedstrijden!BA570,"")</f>
        <v/>
      </c>
      <c r="W470" s="45"/>
      <c r="AE470" s="45"/>
      <c r="AN470" s="45"/>
      <c r="AU470" s="45"/>
      <c r="BA470" s="45"/>
      <c r="BE470" s="45"/>
      <c r="BJ470" s="44">
        <f>IF(COUNTA(Wedstrijden!I570:S570)&lt;&gt;0,1,"")</f>
        <v>1</v>
      </c>
      <c r="BK470" s="44">
        <f t="shared" si="42"/>
        <v>2</v>
      </c>
      <c r="BL470" s="44" t="str">
        <f>IF(Wedstrijden!I570="x","AA","")</f>
        <v/>
      </c>
      <c r="BM470" s="44" t="str">
        <f>IF(Wedstrijden!J570="x","A","")</f>
        <v/>
      </c>
      <c r="BN470" s="44" t="str">
        <f>IF(Wedstrijden!K570="x","B1","")</f>
        <v/>
      </c>
      <c r="BO470" s="44" t="str">
        <f>IF(Wedstrijden!L570="x","BB","")</f>
        <v>BB</v>
      </c>
      <c r="BP470" s="44" t="str">
        <f>IF(Wedstrijden!M570="x","B","")</f>
        <v>B</v>
      </c>
      <c r="BQ470" s="44" t="str">
        <f>IF(Wedstrijden!N570="x","L1","")</f>
        <v>L1</v>
      </c>
      <c r="BR470" s="44" t="str">
        <f>IF(Wedstrijden!O570="x","L2","")</f>
        <v>L2</v>
      </c>
      <c r="BS470" s="44" t="str">
        <f>IF(Wedstrijden!P570="x","M1","")</f>
        <v>M1</v>
      </c>
      <c r="BT470" s="44" t="str">
        <f>IF(Wedstrijden!Q570="x","M2","")</f>
        <v>M2</v>
      </c>
      <c r="BU470" s="44" t="str">
        <f>IF(Wedstrijden!R570="x","Z1","")</f>
        <v/>
      </c>
      <c r="BV470" s="44" t="str">
        <f>IF(Wedstrijden!S570="x","Z2","")</f>
        <v/>
      </c>
      <c r="BW470" s="44">
        <f>IF(COUNTA(Wedstrijden!T570:AB570)&lt;&gt;0,1,"")</f>
        <v>1</v>
      </c>
      <c r="BX470" s="44">
        <f t="shared" si="43"/>
        <v>1</v>
      </c>
      <c r="BY470" s="44" t="str">
        <f>IF(Wedstrijden!T570="x","BB","")</f>
        <v>BB</v>
      </c>
      <c r="BZ470" s="44" t="str">
        <f>IF(Wedstrijden!U570="x","B","")</f>
        <v>B</v>
      </c>
      <c r="CA470" s="44" t="str">
        <f>IF(Wedstrijden!V570="x","L1","")</f>
        <v>L1</v>
      </c>
      <c r="CB470" s="44" t="str">
        <f>IF(Wedstrijden!W570="x","L2","")</f>
        <v>L2</v>
      </c>
      <c r="CC470" s="44" t="str">
        <f>IF(Wedstrijden!X570="x","M1","")</f>
        <v>M1</v>
      </c>
      <c r="CD470" s="44" t="str">
        <f>IF(Wedstrijden!Y570="x","M2","")</f>
        <v>M2</v>
      </c>
      <c r="CE470" s="44" t="str">
        <f>IF(Wedstrijden!Z570="x","Z1","")</f>
        <v/>
      </c>
      <c r="CF470" s="44" t="str">
        <f>IF(Wedstrijden!AA570="x","Z2","")</f>
        <v/>
      </c>
      <c r="CG470" s="44" t="str">
        <f>IF(Wedstrijden!AB570="x","ZZL","")</f>
        <v/>
      </c>
      <c r="CL470" s="44" t="str">
        <f>IF(COUNTA(Wedstrijden!AC570:AJ570)&lt;&gt;0,2,"")</f>
        <v/>
      </c>
      <c r="CM470" s="44" t="str">
        <f t="shared" si="44"/>
        <v/>
      </c>
      <c r="CN470" s="44" t="str">
        <f>IF(Wedstrijden!AC570="x","AA","")</f>
        <v/>
      </c>
      <c r="CO470" s="44" t="str">
        <f>IF(Wedstrijden!AD570="x","A","")</f>
        <v/>
      </c>
      <c r="CP470" s="44" t="str">
        <f>IF(Wedstrijden!AE570="x","BB","")</f>
        <v/>
      </c>
      <c r="CQ470" s="44" t="str">
        <f>IF(Wedstrijden!AF570="x","B","")</f>
        <v/>
      </c>
      <c r="CR470" s="44" t="str">
        <f>IF(Wedstrijden!AG570="x","L","")</f>
        <v/>
      </c>
      <c r="CS470" s="44" t="str">
        <f>IF(Wedstrijden!AH570="x","M","")</f>
        <v/>
      </c>
      <c r="CT470" s="44" t="str">
        <f>IF(Wedstrijden!AI570="x","Z","")</f>
        <v/>
      </c>
      <c r="CU470" s="44" t="str">
        <f>IF(Wedstrijden!AJ570="x","ZZ","")</f>
        <v/>
      </c>
      <c r="CV470" s="44" t="str">
        <f>IF(COUNTA(Wedstrijden!AK570:AQ570)&lt;&gt;0,2,"")</f>
        <v/>
      </c>
      <c r="CW470" s="44" t="str">
        <f t="shared" si="45"/>
        <v/>
      </c>
      <c r="CX470" s="44" t="str">
        <f>IF(Wedstrijden!AK570="x","BB","")</f>
        <v/>
      </c>
      <c r="CY470" s="44" t="str">
        <f>IF(Wedstrijden!AL570="x","B","")</f>
        <v/>
      </c>
      <c r="CZ470" s="44" t="str">
        <f>IF(Wedstrijden!AM570="x","L","")</f>
        <v/>
      </c>
      <c r="DA470" s="44" t="str">
        <f>IF(Wedstrijden!AN570="x","M","")</f>
        <v/>
      </c>
      <c r="DB470" s="44" t="str">
        <f>IF(Wedstrijden!AO570="x","Z","")</f>
        <v/>
      </c>
      <c r="DC470" s="44" t="str">
        <f>IF(Wedstrijden!AP570="x","ZZ","")</f>
        <v/>
      </c>
      <c r="DD470" s="44" t="str">
        <f>IF(Wedstrijden!AQ570="x","1.40","")</f>
        <v/>
      </c>
      <c r="DE470" s="44" t="str">
        <f>IF(COUNTA(Wedstrijden!AR570:AT570)&lt;&gt;0,6,"")</f>
        <v/>
      </c>
      <c r="DF470" s="44" t="str">
        <f t="shared" si="46"/>
        <v/>
      </c>
      <c r="DG470" s="44" t="str">
        <f>IF(Wedstrijden!AR570="x","L","")</f>
        <v/>
      </c>
      <c r="DH470" s="44" t="str">
        <f>IF(Wedstrijden!AS570="x","M","")</f>
        <v/>
      </c>
      <c r="DI470" s="44" t="str">
        <f>IF(Wedstrijden!AT570="x","Z","")</f>
        <v/>
      </c>
      <c r="DJ470" s="44" t="str">
        <f>IF(COUNTA(Wedstrijden!AU570:AW570)&lt;&gt;0,6,"")</f>
        <v/>
      </c>
      <c r="DK470" s="44" t="str">
        <f t="shared" si="47"/>
        <v/>
      </c>
      <c r="DL470" s="44" t="str">
        <f>IF(Wedstrijden!AU570="x","L","")</f>
        <v/>
      </c>
      <c r="DM470" s="44" t="str">
        <f>IF(Wedstrijden!AV570="x","M","")</f>
        <v/>
      </c>
      <c r="DN470" s="44" t="str">
        <f>IF(Wedstrijden!AW570="x","Z","")</f>
        <v/>
      </c>
    </row>
    <row r="471" spans="1:118" ht="15">
      <c r="A471" s="48" t="e">
        <f>Wedstrijden!#REF!</f>
        <v>#REF!</v>
      </c>
      <c r="B471" s="44">
        <f>IFERROR(VLOOKUP(Wedstrijden!E571,Wedstrijdlocaties!$B$2:$E$499,2,FALSE),"")</f>
        <v>824694</v>
      </c>
      <c r="C471" s="44" t="str">
        <f>Wedstrijden!F571</f>
        <v>Hem</v>
      </c>
      <c r="D471" s="44" t="str">
        <f>IFERROR(VLOOKUP(Wedstrijden!G571,Organisaties!$B$2:$C$501,2,FALSE),"")</f>
        <v/>
      </c>
      <c r="E471" s="44" t="str">
        <f>IFERROR(VLOOKUP(Wedstrijden!G571,Organisaties!$B$2:$F$501,5,FALSE),"")</f>
        <v/>
      </c>
      <c r="F471" s="44" t="str">
        <f>IF(Wedstrijden!BC571&lt;&gt;"",Wedstrijden!BC571,"")</f>
        <v/>
      </c>
      <c r="G471" s="44">
        <f>IF(Wedstrijden!AY571="Indoor",1,0)</f>
        <v>0</v>
      </c>
      <c r="H471" s="44">
        <f>Wedstrijden!AZ571</f>
        <v>0</v>
      </c>
      <c r="I471" s="44" t="str">
        <f>IF(Wedstrijden!AX571="Nee",0,IF(Wedstrijden!AX571="Ja",1,""))</f>
        <v/>
      </c>
      <c r="J471" s="44" t="str">
        <f>IF(Wedstrijden!BA571&lt;&gt;"",Wedstrijden!BA571,"")</f>
        <v>Outdoor</v>
      </c>
      <c r="W471" s="45"/>
      <c r="AE471" s="45"/>
      <c r="AN471" s="45"/>
      <c r="AU471" s="45"/>
      <c r="BA471" s="45"/>
      <c r="BE471" s="45"/>
      <c r="BJ471" s="44">
        <f>IF(COUNTA(Wedstrijden!I571:S571)&lt;&gt;0,1,"")</f>
        <v>1</v>
      </c>
      <c r="BK471" s="44">
        <f t="shared" si="42"/>
        <v>2</v>
      </c>
      <c r="BL471" s="44" t="str">
        <f>IF(Wedstrijden!I571="x","AA","")</f>
        <v/>
      </c>
      <c r="BM471" s="44" t="str">
        <f>IF(Wedstrijden!J571="x","A","")</f>
        <v/>
      </c>
      <c r="BN471" s="44" t="str">
        <f>IF(Wedstrijden!K571="x","B1","")</f>
        <v/>
      </c>
      <c r="BO471" s="44" t="str">
        <f>IF(Wedstrijden!L571="x","BB","")</f>
        <v/>
      </c>
      <c r="BP471" s="44" t="str">
        <f>IF(Wedstrijden!M571="x","B","")</f>
        <v>B</v>
      </c>
      <c r="BQ471" s="44" t="str">
        <f>IF(Wedstrijden!N571="x","L1","")</f>
        <v>L1</v>
      </c>
      <c r="BR471" s="44" t="str">
        <f>IF(Wedstrijden!O571="x","L2","")</f>
        <v>L2</v>
      </c>
      <c r="BS471" s="44" t="str">
        <f>IF(Wedstrijden!P571="x","M1","")</f>
        <v>M1</v>
      </c>
      <c r="BT471" s="44" t="str">
        <f>IF(Wedstrijden!Q571="x","M2","")</f>
        <v>M2</v>
      </c>
      <c r="BU471" s="44" t="str">
        <f>IF(Wedstrijden!R571="x","Z1","")</f>
        <v>Z1</v>
      </c>
      <c r="BV471" s="44" t="str">
        <f>IF(Wedstrijden!S571="x","Z2","")</f>
        <v>Z2</v>
      </c>
      <c r="BW471" s="44">
        <f>IF(COUNTA(Wedstrijden!T571:AB571)&lt;&gt;0,1,"")</f>
        <v>1</v>
      </c>
      <c r="BX471" s="44">
        <f t="shared" si="43"/>
        <v>1</v>
      </c>
      <c r="BY471" s="44" t="str">
        <f>IF(Wedstrijden!T571="x","BB","")</f>
        <v/>
      </c>
      <c r="BZ471" s="44" t="str">
        <f>IF(Wedstrijden!U571="x","B","")</f>
        <v>B</v>
      </c>
      <c r="CA471" s="44" t="str">
        <f>IF(Wedstrijden!V571="x","L1","")</f>
        <v>L1</v>
      </c>
      <c r="CB471" s="44" t="str">
        <f>IF(Wedstrijden!W571="x","L2","")</f>
        <v>L2</v>
      </c>
      <c r="CC471" s="44" t="str">
        <f>IF(Wedstrijden!X571="x","M1","")</f>
        <v>M1</v>
      </c>
      <c r="CD471" s="44" t="str">
        <f>IF(Wedstrijden!Y571="x","M2","")</f>
        <v>M2</v>
      </c>
      <c r="CE471" s="44" t="str">
        <f>IF(Wedstrijden!Z571="x","Z1","")</f>
        <v>Z1</v>
      </c>
      <c r="CF471" s="44" t="str">
        <f>IF(Wedstrijden!AA571="x","Z2","")</f>
        <v>Z2</v>
      </c>
      <c r="CG471" s="44" t="str">
        <f>IF(Wedstrijden!AB571="x","ZZL","")</f>
        <v/>
      </c>
      <c r="CL471" s="44" t="str">
        <f>IF(COUNTA(Wedstrijden!AC571:AJ571)&lt;&gt;0,2,"")</f>
        <v/>
      </c>
      <c r="CM471" s="44" t="str">
        <f t="shared" si="44"/>
        <v/>
      </c>
      <c r="CN471" s="44" t="str">
        <f>IF(Wedstrijden!AC571="x","AA","")</f>
        <v/>
      </c>
      <c r="CO471" s="44" t="str">
        <f>IF(Wedstrijden!AD571="x","A","")</f>
        <v/>
      </c>
      <c r="CP471" s="44" t="str">
        <f>IF(Wedstrijden!AE571="x","BB","")</f>
        <v/>
      </c>
      <c r="CQ471" s="44" t="str">
        <f>IF(Wedstrijden!AF571="x","B","")</f>
        <v/>
      </c>
      <c r="CR471" s="44" t="str">
        <f>IF(Wedstrijden!AG571="x","L","")</f>
        <v/>
      </c>
      <c r="CS471" s="44" t="str">
        <f>IF(Wedstrijden!AH571="x","M","")</f>
        <v/>
      </c>
      <c r="CT471" s="44" t="str">
        <f>IF(Wedstrijden!AI571="x","Z","")</f>
        <v/>
      </c>
      <c r="CU471" s="44" t="str">
        <f>IF(Wedstrijden!AJ571="x","ZZ","")</f>
        <v/>
      </c>
      <c r="CV471" s="44" t="str">
        <f>IF(COUNTA(Wedstrijden!AK571:AQ571)&lt;&gt;0,2,"")</f>
        <v/>
      </c>
      <c r="CW471" s="44" t="str">
        <f t="shared" si="45"/>
        <v/>
      </c>
      <c r="CX471" s="44" t="str">
        <f>IF(Wedstrijden!AK571="x","BB","")</f>
        <v/>
      </c>
      <c r="CY471" s="44" t="str">
        <f>IF(Wedstrijden!AL571="x","B","")</f>
        <v/>
      </c>
      <c r="CZ471" s="44" t="str">
        <f>IF(Wedstrijden!AM571="x","L","")</f>
        <v/>
      </c>
      <c r="DA471" s="44" t="str">
        <f>IF(Wedstrijden!AN571="x","M","")</f>
        <v/>
      </c>
      <c r="DB471" s="44" t="str">
        <f>IF(Wedstrijden!AO571="x","Z","")</f>
        <v/>
      </c>
      <c r="DC471" s="44" t="str">
        <f>IF(Wedstrijden!AP571="x","ZZ","")</f>
        <v/>
      </c>
      <c r="DD471" s="44" t="str">
        <f>IF(Wedstrijden!AQ571="x","1.40","")</f>
        <v/>
      </c>
      <c r="DE471" s="44" t="str">
        <f>IF(COUNTA(Wedstrijden!AR571:AT571)&lt;&gt;0,6,"")</f>
        <v/>
      </c>
      <c r="DF471" s="44" t="str">
        <f t="shared" si="46"/>
        <v/>
      </c>
      <c r="DG471" s="44" t="str">
        <f>IF(Wedstrijden!AR571="x","L","")</f>
        <v/>
      </c>
      <c r="DH471" s="44" t="str">
        <f>IF(Wedstrijden!AS571="x","M","")</f>
        <v/>
      </c>
      <c r="DI471" s="44" t="str">
        <f>IF(Wedstrijden!AT571="x","Z","")</f>
        <v/>
      </c>
      <c r="DJ471" s="44" t="str">
        <f>IF(COUNTA(Wedstrijden!AU571:AW571)&lt;&gt;0,6,"")</f>
        <v/>
      </c>
      <c r="DK471" s="44" t="str">
        <f t="shared" si="47"/>
        <v/>
      </c>
      <c r="DL471" s="44" t="str">
        <f>IF(Wedstrijden!AU571="x","L","")</f>
        <v/>
      </c>
      <c r="DM471" s="44" t="str">
        <f>IF(Wedstrijden!AV571="x","M","")</f>
        <v/>
      </c>
      <c r="DN471" s="44" t="str">
        <f>IF(Wedstrijden!AW571="x","Z","")</f>
        <v/>
      </c>
    </row>
    <row r="472" spans="1:118" ht="15">
      <c r="A472" s="48" t="e">
        <f>Wedstrijden!#REF!</f>
        <v>#REF!</v>
      </c>
      <c r="B472" s="44">
        <f>IFERROR(VLOOKUP(Wedstrijden!E575,Wedstrijdlocaties!$B$2:$E$499,2,FALSE),"")</f>
        <v>927851</v>
      </c>
      <c r="C472" s="44" t="str">
        <f>Wedstrijden!F575</f>
        <v>SCHOORL</v>
      </c>
      <c r="D472" s="44" t="str">
        <f>IFERROR(VLOOKUP(Wedstrijden!G575,Organisaties!$B$2:$C$501,2,FALSE),"")</f>
        <v>V50699</v>
      </c>
      <c r="E472" s="44" t="str">
        <f>IFERROR(VLOOKUP(Wedstrijden!G575,Organisaties!$B$2:$F$501,5,FALSE),"")</f>
        <v>V31007</v>
      </c>
      <c r="F472" s="44" t="str">
        <f>IF(Wedstrijden!BC575&lt;&gt;"",Wedstrijden!BC575,"")</f>
        <v>Concours Hippique Schoorl paarden 50e editie</v>
      </c>
      <c r="G472" s="44">
        <f>IF(Wedstrijden!AY575="Indoor",1,0)</f>
        <v>0</v>
      </c>
      <c r="H472" s="44" t="str">
        <f>Wedstrijden!AZ575</f>
        <v>Onbeperkt</v>
      </c>
      <c r="I472" s="44">
        <f>IF(Wedstrijden!AX575="Nee",0,IF(Wedstrijden!AX575="Ja",1,""))</f>
        <v>1</v>
      </c>
      <c r="J472" s="44" t="str">
        <f>IF(Wedstrijden!BA575&lt;&gt;"",Wedstrijden!BA575,"")</f>
        <v>CH Schoorl 50e editie</v>
      </c>
      <c r="W472" s="45"/>
      <c r="AE472" s="45"/>
      <c r="AN472" s="45"/>
      <c r="AU472" s="45"/>
      <c r="BA472" s="45"/>
      <c r="BE472" s="45"/>
      <c r="BJ472" s="44" t="str">
        <f>IF(COUNTA(Wedstrijden!I575:S575)&lt;&gt;0,1,"")</f>
        <v/>
      </c>
      <c r="BK472" s="44" t="str">
        <f t="shared" si="42"/>
        <v/>
      </c>
      <c r="BL472" s="44" t="str">
        <f>IF(Wedstrijden!I575="x","AA","")</f>
        <v/>
      </c>
      <c r="BM472" s="44" t="str">
        <f>IF(Wedstrijden!J575="x","A","")</f>
        <v/>
      </c>
      <c r="BN472" s="44" t="str">
        <f>IF(Wedstrijden!K575="x","B1","")</f>
        <v/>
      </c>
      <c r="BO472" s="44" t="str">
        <f>IF(Wedstrijden!L575="x","BB","")</f>
        <v/>
      </c>
      <c r="BP472" s="44" t="str">
        <f>IF(Wedstrijden!M575="x","B","")</f>
        <v/>
      </c>
      <c r="BQ472" s="44" t="str">
        <f>IF(Wedstrijden!N575="x","L1","")</f>
        <v/>
      </c>
      <c r="BR472" s="44" t="str">
        <f>IF(Wedstrijden!O575="x","L2","")</f>
        <v/>
      </c>
      <c r="BS472" s="44" t="str">
        <f>IF(Wedstrijden!P575="x","M1","")</f>
        <v/>
      </c>
      <c r="BT472" s="44" t="str">
        <f>IF(Wedstrijden!Q575="x","M2","")</f>
        <v/>
      </c>
      <c r="BU472" s="44" t="str">
        <f>IF(Wedstrijden!R575="x","Z1","")</f>
        <v/>
      </c>
      <c r="BV472" s="44" t="str">
        <f>IF(Wedstrijden!S575="x","Z2","")</f>
        <v/>
      </c>
      <c r="BW472" s="44">
        <f>IF(COUNTA(Wedstrijden!T575:AB575)&lt;&gt;0,1,"")</f>
        <v>1</v>
      </c>
      <c r="BX472" s="44">
        <f t="shared" si="43"/>
        <v>1</v>
      </c>
      <c r="BY472" s="44" t="str">
        <f>IF(Wedstrijden!T575="x","BB","")</f>
        <v>BB</v>
      </c>
      <c r="BZ472" s="44" t="str">
        <f>IF(Wedstrijden!U575="x","B","")</f>
        <v>B</v>
      </c>
      <c r="CA472" s="44" t="str">
        <f>IF(Wedstrijden!V575="x","L1","")</f>
        <v>L1</v>
      </c>
      <c r="CB472" s="44" t="str">
        <f>IF(Wedstrijden!W575="x","L2","")</f>
        <v>L2</v>
      </c>
      <c r="CC472" s="44" t="str">
        <f>IF(Wedstrijden!X575="x","M1","")</f>
        <v>M1</v>
      </c>
      <c r="CD472" s="44" t="str">
        <f>IF(Wedstrijden!Y575="x","M2","")</f>
        <v>M2</v>
      </c>
      <c r="CE472" s="44" t="str">
        <f>IF(Wedstrijden!Z575="x","Z1","")</f>
        <v>Z1</v>
      </c>
      <c r="CF472" s="44" t="str">
        <f>IF(Wedstrijden!AA575="x","Z2","")</f>
        <v>Z2</v>
      </c>
      <c r="CG472" s="44" t="str">
        <f>IF(Wedstrijden!AB575="x","ZZL","")</f>
        <v>ZZL</v>
      </c>
      <c r="CL472" s="44" t="str">
        <f>IF(COUNTA(Wedstrijden!AC575:AJ575)&lt;&gt;0,2,"")</f>
        <v/>
      </c>
      <c r="CM472" s="44" t="str">
        <f t="shared" si="44"/>
        <v/>
      </c>
      <c r="CN472" s="44" t="str">
        <f>IF(Wedstrijden!AC575="x","AA","")</f>
        <v/>
      </c>
      <c r="CO472" s="44" t="str">
        <f>IF(Wedstrijden!AD575="x","A","")</f>
        <v/>
      </c>
      <c r="CP472" s="44" t="str">
        <f>IF(Wedstrijden!AE575="x","BB","")</f>
        <v/>
      </c>
      <c r="CQ472" s="44" t="str">
        <f>IF(Wedstrijden!AF575="x","B","")</f>
        <v/>
      </c>
      <c r="CR472" s="44" t="str">
        <f>IF(Wedstrijden!AG575="x","L","")</f>
        <v/>
      </c>
      <c r="CS472" s="44" t="str">
        <f>IF(Wedstrijden!AH575="x","M","")</f>
        <v/>
      </c>
      <c r="CT472" s="44" t="str">
        <f>IF(Wedstrijden!AI575="x","Z","")</f>
        <v/>
      </c>
      <c r="CU472" s="44" t="str">
        <f>IF(Wedstrijden!AJ575="x","ZZ","")</f>
        <v/>
      </c>
      <c r="CV472" s="44">
        <f>IF(COUNTA(Wedstrijden!AK575:AQ575)&lt;&gt;0,2,"")</f>
        <v>2</v>
      </c>
      <c r="CW472" s="44">
        <f t="shared" si="45"/>
        <v>1</v>
      </c>
      <c r="CX472" s="44" t="str">
        <f>IF(Wedstrijden!AK575="x","BB","")</f>
        <v>BB</v>
      </c>
      <c r="CY472" s="44" t="str">
        <f>IF(Wedstrijden!AL575="x","B","")</f>
        <v>B</v>
      </c>
      <c r="CZ472" s="44" t="str">
        <f>IF(Wedstrijden!AM575="x","L","")</f>
        <v>L</v>
      </c>
      <c r="DA472" s="44" t="str">
        <f>IF(Wedstrijden!AN575="x","M","")</f>
        <v>M</v>
      </c>
      <c r="DB472" s="44" t="str">
        <f>IF(Wedstrijden!AO575="x","Z","")</f>
        <v>Z</v>
      </c>
      <c r="DC472" s="44" t="str">
        <f>IF(Wedstrijden!AP575="x","ZZ","")</f>
        <v>ZZ</v>
      </c>
      <c r="DD472" s="44" t="str">
        <f>IF(Wedstrijden!AQ575="x","1.40","")</f>
        <v>1.40</v>
      </c>
      <c r="DE472" s="44" t="str">
        <f>IF(COUNTA(Wedstrijden!AR575:AT575)&lt;&gt;0,6,"")</f>
        <v/>
      </c>
      <c r="DF472" s="44" t="str">
        <f t="shared" si="46"/>
        <v/>
      </c>
      <c r="DG472" s="44" t="str">
        <f>IF(Wedstrijden!AR575="x","L","")</f>
        <v/>
      </c>
      <c r="DH472" s="44" t="str">
        <f>IF(Wedstrijden!AS575="x","M","")</f>
        <v/>
      </c>
      <c r="DI472" s="44" t="str">
        <f>IF(Wedstrijden!AT575="x","Z","")</f>
        <v/>
      </c>
      <c r="DJ472" s="44">
        <f>IF(COUNTA(Wedstrijden!AU575:AW575)&lt;&gt;0,6,"")</f>
        <v>6</v>
      </c>
      <c r="DK472" s="44">
        <f t="shared" si="47"/>
        <v>1</v>
      </c>
      <c r="DL472" s="44" t="str">
        <f>IF(Wedstrijden!AU575="x","L","")</f>
        <v>L</v>
      </c>
      <c r="DM472" s="44" t="str">
        <f>IF(Wedstrijden!AV575="x","M","")</f>
        <v>M</v>
      </c>
      <c r="DN472" s="44" t="str">
        <f>IF(Wedstrijden!AW575="x","Z","")</f>
        <v>Z</v>
      </c>
    </row>
    <row r="473" spans="1:118" ht="15">
      <c r="A473" s="48" t="e">
        <f>Wedstrijden!#REF!</f>
        <v>#REF!</v>
      </c>
      <c r="B473" s="44">
        <f>IFERROR(VLOOKUP(Wedstrijden!E576,Wedstrijdlocaties!$B$2:$E$499,2,FALSE),"")</f>
        <v>670262</v>
      </c>
      <c r="C473" s="44" t="str">
        <f>Wedstrijden!F576</f>
        <v>Aerdenhout</v>
      </c>
      <c r="D473" s="44" t="str">
        <f>IFERROR(VLOOKUP(Wedstrijden!G576,Organisaties!$B$2:$C$501,2,FALSE),"")</f>
        <v>V61994</v>
      </c>
      <c r="E473" s="44" t="str">
        <f>IFERROR(VLOOKUP(Wedstrijden!G576,Organisaties!$B$2:$F$501,5,FALSE),"")</f>
        <v>V31007</v>
      </c>
      <c r="F473" s="44" t="str">
        <f>IF(Wedstrijden!BC576&lt;&gt;"",Wedstrijden!BC576,"")</f>
        <v/>
      </c>
      <c r="G473" s="44">
        <f>IF(Wedstrijden!AY576="Indoor",1,0)</f>
        <v>0</v>
      </c>
      <c r="H473" s="44">
        <f>Wedstrijden!AZ576</f>
        <v>0</v>
      </c>
      <c r="I473" s="44" t="str">
        <f>IF(Wedstrijden!AX576="Nee",0,IF(Wedstrijden!AX576="Ja",1,""))</f>
        <v/>
      </c>
      <c r="J473" s="44" t="str">
        <f>IF(Wedstrijden!BA576&lt;&gt;"",Wedstrijden!BA576,"")</f>
        <v/>
      </c>
      <c r="W473" s="45"/>
      <c r="AE473" s="45"/>
      <c r="AN473" s="45"/>
      <c r="AU473" s="45"/>
      <c r="BA473" s="45"/>
      <c r="BE473" s="45"/>
      <c r="BJ473" s="44">
        <f>IF(COUNTA(Wedstrijden!I576:S576)&lt;&gt;0,1,"")</f>
        <v>1</v>
      </c>
      <c r="BK473" s="44">
        <f t="shared" si="42"/>
        <v>2</v>
      </c>
      <c r="BL473" s="44" t="str">
        <f>IF(Wedstrijden!I576="x","AA","")</f>
        <v/>
      </c>
      <c r="BM473" s="44" t="str">
        <f>IF(Wedstrijden!J576="x","A","")</f>
        <v/>
      </c>
      <c r="BN473" s="44" t="str">
        <f>IF(Wedstrijden!K576="x","B1","")</f>
        <v/>
      </c>
      <c r="BO473" s="44" t="str">
        <f>IF(Wedstrijden!L576="x","BB","")</f>
        <v/>
      </c>
      <c r="BP473" s="44" t="str">
        <f>IF(Wedstrijden!M576="x","B","")</f>
        <v>B</v>
      </c>
      <c r="BQ473" s="44" t="str">
        <f>IF(Wedstrijden!N576="x","L1","")</f>
        <v>L1</v>
      </c>
      <c r="BR473" s="44" t="str">
        <f>IF(Wedstrijden!O576="x","L2","")</f>
        <v>L2</v>
      </c>
      <c r="BS473" s="44" t="str">
        <f>IF(Wedstrijden!P576="x","M1","")</f>
        <v>M1</v>
      </c>
      <c r="BT473" s="44" t="str">
        <f>IF(Wedstrijden!Q576="x","M2","")</f>
        <v>M2</v>
      </c>
      <c r="BU473" s="44" t="str">
        <f>IF(Wedstrijden!R576="x","Z1","")</f>
        <v/>
      </c>
      <c r="BV473" s="44" t="str">
        <f>IF(Wedstrijden!S576="x","Z2","")</f>
        <v/>
      </c>
      <c r="BW473" s="44">
        <f>IF(COUNTA(Wedstrijden!T576:AB576)&lt;&gt;0,1,"")</f>
        <v>1</v>
      </c>
      <c r="BX473" s="44">
        <f t="shared" si="43"/>
        <v>1</v>
      </c>
      <c r="BY473" s="44" t="str">
        <f>IF(Wedstrijden!T576="x","BB","")</f>
        <v/>
      </c>
      <c r="BZ473" s="44" t="str">
        <f>IF(Wedstrijden!U576="x","B","")</f>
        <v>B</v>
      </c>
      <c r="CA473" s="44" t="str">
        <f>IF(Wedstrijden!V576="x","L1","")</f>
        <v>L1</v>
      </c>
      <c r="CB473" s="44" t="str">
        <f>IF(Wedstrijden!W576="x","L2","")</f>
        <v>L2</v>
      </c>
      <c r="CC473" s="44" t="str">
        <f>IF(Wedstrijden!X576="x","M1","")</f>
        <v>M1</v>
      </c>
      <c r="CD473" s="44" t="str">
        <f>IF(Wedstrijden!Y576="x","M2","")</f>
        <v>M2</v>
      </c>
      <c r="CE473" s="44" t="str">
        <f>IF(Wedstrijden!Z576="x","Z1","")</f>
        <v/>
      </c>
      <c r="CF473" s="44" t="str">
        <f>IF(Wedstrijden!AA576="x","Z2","")</f>
        <v/>
      </c>
      <c r="CG473" s="44" t="str">
        <f>IF(Wedstrijden!AB576="x","ZZL","")</f>
        <v/>
      </c>
      <c r="CL473" s="44" t="str">
        <f>IF(COUNTA(Wedstrijden!AC576:AJ576)&lt;&gt;0,2,"")</f>
        <v/>
      </c>
      <c r="CM473" s="44" t="str">
        <f t="shared" si="44"/>
        <v/>
      </c>
      <c r="CN473" s="44" t="str">
        <f>IF(Wedstrijden!AC576="x","AA","")</f>
        <v/>
      </c>
      <c r="CO473" s="44" t="str">
        <f>IF(Wedstrijden!AD576="x","A","")</f>
        <v/>
      </c>
      <c r="CP473" s="44" t="str">
        <f>IF(Wedstrijden!AE576="x","BB","")</f>
        <v/>
      </c>
      <c r="CQ473" s="44" t="str">
        <f>IF(Wedstrijden!AF576="x","B","")</f>
        <v/>
      </c>
      <c r="CR473" s="44" t="str">
        <f>IF(Wedstrijden!AG576="x","L","")</f>
        <v/>
      </c>
      <c r="CS473" s="44" t="str">
        <f>IF(Wedstrijden!AH576="x","M","")</f>
        <v/>
      </c>
      <c r="CT473" s="44" t="str">
        <f>IF(Wedstrijden!AI576="x","Z","")</f>
        <v/>
      </c>
      <c r="CU473" s="44" t="str">
        <f>IF(Wedstrijden!AJ576="x","ZZ","")</f>
        <v/>
      </c>
      <c r="CV473" s="44" t="str">
        <f>IF(COUNTA(Wedstrijden!AK576:AQ576)&lt;&gt;0,2,"")</f>
        <v/>
      </c>
      <c r="CW473" s="44" t="str">
        <f t="shared" si="45"/>
        <v/>
      </c>
      <c r="CX473" s="44" t="str">
        <f>IF(Wedstrijden!AK576="x","BB","")</f>
        <v/>
      </c>
      <c r="CY473" s="44" t="str">
        <f>IF(Wedstrijden!AL576="x","B","")</f>
        <v/>
      </c>
      <c r="CZ473" s="44" t="str">
        <f>IF(Wedstrijden!AM576="x","L","")</f>
        <v/>
      </c>
      <c r="DA473" s="44" t="str">
        <f>IF(Wedstrijden!AN576="x","M","")</f>
        <v/>
      </c>
      <c r="DB473" s="44" t="str">
        <f>IF(Wedstrijden!AO576="x","Z","")</f>
        <v/>
      </c>
      <c r="DC473" s="44" t="str">
        <f>IF(Wedstrijden!AP576="x","ZZ","")</f>
        <v/>
      </c>
      <c r="DD473" s="44" t="str">
        <f>IF(Wedstrijden!AQ576="x","1.40","")</f>
        <v/>
      </c>
      <c r="DE473" s="44" t="str">
        <f>IF(COUNTA(Wedstrijden!AR576:AT576)&lt;&gt;0,6,"")</f>
        <v/>
      </c>
      <c r="DF473" s="44" t="str">
        <f t="shared" si="46"/>
        <v/>
      </c>
      <c r="DG473" s="44" t="str">
        <f>IF(Wedstrijden!AR576="x","L","")</f>
        <v/>
      </c>
      <c r="DH473" s="44" t="str">
        <f>IF(Wedstrijden!AS576="x","M","")</f>
        <v/>
      </c>
      <c r="DI473" s="44" t="str">
        <f>IF(Wedstrijden!AT576="x","Z","")</f>
        <v/>
      </c>
      <c r="DJ473" s="44" t="str">
        <f>IF(COUNTA(Wedstrijden!AU576:AW576)&lt;&gt;0,6,"")</f>
        <v/>
      </c>
      <c r="DK473" s="44" t="str">
        <f t="shared" si="47"/>
        <v/>
      </c>
      <c r="DL473" s="44" t="str">
        <f>IF(Wedstrijden!AU576="x","L","")</f>
        <v/>
      </c>
      <c r="DM473" s="44" t="str">
        <f>IF(Wedstrijden!AV576="x","M","")</f>
        <v/>
      </c>
      <c r="DN473" s="44" t="str">
        <f>IF(Wedstrijden!AW576="x","Z","")</f>
        <v/>
      </c>
    </row>
    <row r="474" spans="1:118" ht="15">
      <c r="A474" s="48" t="e">
        <f>Wedstrijden!#REF!</f>
        <v>#REF!</v>
      </c>
      <c r="B474" s="44">
        <f>IFERROR(VLOOKUP(Wedstrijden!E577,Wedstrijdlocaties!$B$2:$E$499,2,FALSE),"")</f>
        <v>927489</v>
      </c>
      <c r="C474" s="44" t="str">
        <f>Wedstrijden!F577</f>
        <v>Bovenkarspel</v>
      </c>
      <c r="D474" s="44" t="str">
        <f>IFERROR(VLOOKUP(Wedstrijden!G577,Organisaties!$B$2:$C$501,2,FALSE),"")</f>
        <v/>
      </c>
      <c r="E474" s="44" t="str">
        <f>IFERROR(VLOOKUP(Wedstrijden!G577,Organisaties!$B$2:$F$501,5,FALSE),"")</f>
        <v/>
      </c>
      <c r="F474" s="44" t="str">
        <f>IF(Wedstrijden!BC577&lt;&gt;"",Wedstrijden!BC577,"")</f>
        <v/>
      </c>
      <c r="G474" s="44">
        <f>IF(Wedstrijden!AY577="Indoor",1,0)</f>
        <v>0</v>
      </c>
      <c r="H474" s="44">
        <f>Wedstrijden!AZ577</f>
        <v>0</v>
      </c>
      <c r="I474" s="44" t="str">
        <f>IF(Wedstrijden!AX577="Nee",0,IF(Wedstrijden!AX577="Ja",1,""))</f>
        <v/>
      </c>
      <c r="J474" s="44" t="str">
        <f>IF(Wedstrijden!BA577&lt;&gt;"",Wedstrijden!BA577,"")</f>
        <v/>
      </c>
      <c r="W474" s="45"/>
      <c r="AE474" s="45"/>
      <c r="AN474" s="45"/>
      <c r="AU474" s="45"/>
      <c r="BA474" s="45"/>
      <c r="BE474" s="45"/>
      <c r="BJ474" s="44">
        <f>IF(COUNTA(Wedstrijden!I577:S577)&lt;&gt;0,1,"")</f>
        <v>1</v>
      </c>
      <c r="BK474" s="44">
        <f t="shared" si="42"/>
        <v>2</v>
      </c>
      <c r="BL474" s="44" t="str">
        <f>IF(Wedstrijden!I577="x","AA","")</f>
        <v/>
      </c>
      <c r="BM474" s="44" t="str">
        <f>IF(Wedstrijden!J577="x","A","")</f>
        <v/>
      </c>
      <c r="BN474" s="44" t="str">
        <f>IF(Wedstrijden!K577="x","B1","")</f>
        <v/>
      </c>
      <c r="BO474" s="44" t="str">
        <f>IF(Wedstrijden!L577="x","BB","")</f>
        <v/>
      </c>
      <c r="BP474" s="44" t="str">
        <f>IF(Wedstrijden!M577="x","B","")</f>
        <v>B</v>
      </c>
      <c r="BQ474" s="44" t="str">
        <f>IF(Wedstrijden!N577="x","L1","")</f>
        <v>L1</v>
      </c>
      <c r="BR474" s="44" t="str">
        <f>IF(Wedstrijden!O577="x","L2","")</f>
        <v>L2</v>
      </c>
      <c r="BS474" s="44" t="str">
        <f>IF(Wedstrijden!P577="x","M1","")</f>
        <v>M1</v>
      </c>
      <c r="BT474" s="44" t="str">
        <f>IF(Wedstrijden!Q577="x","M2","")</f>
        <v>M2</v>
      </c>
      <c r="BU474" s="44" t="str">
        <f>IF(Wedstrijden!R577="x","Z1","")</f>
        <v>Z1</v>
      </c>
      <c r="BV474" s="44" t="str">
        <f>IF(Wedstrijden!S577="x","Z2","")</f>
        <v>Z2</v>
      </c>
      <c r="BW474" s="44">
        <f>IF(COUNTA(Wedstrijden!T577:AB577)&lt;&gt;0,1,"")</f>
        <v>1</v>
      </c>
      <c r="BX474" s="44">
        <f t="shared" si="43"/>
        <v>1</v>
      </c>
      <c r="BY474" s="44" t="str">
        <f>IF(Wedstrijden!T577="x","BB","")</f>
        <v/>
      </c>
      <c r="BZ474" s="44" t="str">
        <f>IF(Wedstrijden!U577="x","B","")</f>
        <v>B</v>
      </c>
      <c r="CA474" s="44" t="str">
        <f>IF(Wedstrijden!V577="x","L1","")</f>
        <v>L1</v>
      </c>
      <c r="CB474" s="44" t="str">
        <f>IF(Wedstrijden!W577="x","L2","")</f>
        <v>L2</v>
      </c>
      <c r="CC474" s="44" t="str">
        <f>IF(Wedstrijden!X577="x","M1","")</f>
        <v>M1</v>
      </c>
      <c r="CD474" s="44" t="str">
        <f>IF(Wedstrijden!Y577="x","M2","")</f>
        <v>M2</v>
      </c>
      <c r="CE474" s="44" t="str">
        <f>IF(Wedstrijden!Z577="x","Z1","")</f>
        <v>Z1</v>
      </c>
      <c r="CF474" s="44" t="str">
        <f>IF(Wedstrijden!AA577="x","Z2","")</f>
        <v>Z2</v>
      </c>
      <c r="CG474" s="44" t="str">
        <f>IF(Wedstrijden!AB577="x","ZZL","")</f>
        <v/>
      </c>
      <c r="CL474" s="44" t="str">
        <f>IF(COUNTA(Wedstrijden!AC577:AJ577)&lt;&gt;0,2,"")</f>
        <v/>
      </c>
      <c r="CM474" s="44" t="str">
        <f t="shared" si="44"/>
        <v/>
      </c>
      <c r="CN474" s="44" t="str">
        <f>IF(Wedstrijden!AC577="x","AA","")</f>
        <v/>
      </c>
      <c r="CO474" s="44" t="str">
        <f>IF(Wedstrijden!AD577="x","A","")</f>
        <v/>
      </c>
      <c r="CP474" s="44" t="str">
        <f>IF(Wedstrijden!AE577="x","BB","")</f>
        <v/>
      </c>
      <c r="CQ474" s="44" t="str">
        <f>IF(Wedstrijden!AF577="x","B","")</f>
        <v/>
      </c>
      <c r="CR474" s="44" t="str">
        <f>IF(Wedstrijden!AG577="x","L","")</f>
        <v/>
      </c>
      <c r="CS474" s="44" t="str">
        <f>IF(Wedstrijden!AH577="x","M","")</f>
        <v/>
      </c>
      <c r="CT474" s="44" t="str">
        <f>IF(Wedstrijden!AI577="x","Z","")</f>
        <v/>
      </c>
      <c r="CU474" s="44" t="str">
        <f>IF(Wedstrijden!AJ577="x","ZZ","")</f>
        <v/>
      </c>
      <c r="CV474" s="44" t="str">
        <f>IF(COUNTA(Wedstrijden!AK577:AQ577)&lt;&gt;0,2,"")</f>
        <v/>
      </c>
      <c r="CW474" s="44" t="str">
        <f t="shared" si="45"/>
        <v/>
      </c>
      <c r="CX474" s="44" t="str">
        <f>IF(Wedstrijden!AK577="x","BB","")</f>
        <v/>
      </c>
      <c r="CY474" s="44" t="str">
        <f>IF(Wedstrijden!AL577="x","B","")</f>
        <v/>
      </c>
      <c r="CZ474" s="44" t="str">
        <f>IF(Wedstrijden!AM577="x","L","")</f>
        <v/>
      </c>
      <c r="DA474" s="44" t="str">
        <f>IF(Wedstrijden!AN577="x","M","")</f>
        <v/>
      </c>
      <c r="DB474" s="44" t="str">
        <f>IF(Wedstrijden!AO577="x","Z","")</f>
        <v/>
      </c>
      <c r="DC474" s="44" t="str">
        <f>IF(Wedstrijden!AP577="x","ZZ","")</f>
        <v/>
      </c>
      <c r="DD474" s="44" t="str">
        <f>IF(Wedstrijden!AQ577="x","1.40","")</f>
        <v/>
      </c>
      <c r="DE474" s="44" t="str">
        <f>IF(COUNTA(Wedstrijden!AR577:AT577)&lt;&gt;0,6,"")</f>
        <v/>
      </c>
      <c r="DF474" s="44" t="str">
        <f t="shared" si="46"/>
        <v/>
      </c>
      <c r="DG474" s="44" t="str">
        <f>IF(Wedstrijden!AR577="x","L","")</f>
        <v/>
      </c>
      <c r="DH474" s="44" t="str">
        <f>IF(Wedstrijden!AS577="x","M","")</f>
        <v/>
      </c>
      <c r="DI474" s="44" t="str">
        <f>IF(Wedstrijden!AT577="x","Z","")</f>
        <v/>
      </c>
      <c r="DJ474" s="44">
        <f>IF(COUNTA(Wedstrijden!AU577:AW577)&lt;&gt;0,6,"")</f>
        <v>6</v>
      </c>
      <c r="DK474" s="44">
        <f t="shared" si="47"/>
        <v>1</v>
      </c>
      <c r="DL474" s="44" t="str">
        <f>IF(Wedstrijden!AU577="x","L","")</f>
        <v/>
      </c>
      <c r="DM474" s="44" t="str">
        <f>IF(Wedstrijden!AV577="x","M","")</f>
        <v/>
      </c>
      <c r="DN474" s="44" t="str">
        <f>IF(Wedstrijden!AW577="x","Z","")</f>
        <v/>
      </c>
    </row>
    <row r="475" spans="1:118" ht="15">
      <c r="A475" s="48" t="e">
        <f>Wedstrijden!#REF!</f>
        <v>#REF!</v>
      </c>
      <c r="B475" s="44">
        <f>IFERROR(VLOOKUP(Wedstrijden!E578,Wedstrijdlocaties!$B$2:$E$499,2,FALSE),"")</f>
        <v>973274</v>
      </c>
      <c r="C475" s="44" t="str">
        <f>Wedstrijden!F578</f>
        <v>Enkhuizen</v>
      </c>
      <c r="D475" s="44" t="str">
        <f>IFERROR(VLOOKUP(Wedstrijden!G578,Organisaties!$B$2:$C$501,2,FALSE),"")</f>
        <v>V50725</v>
      </c>
      <c r="E475" s="44" t="str">
        <f>IFERROR(VLOOKUP(Wedstrijden!G578,Organisaties!$B$2:$F$501,5,FALSE),"")</f>
        <v>V31007</v>
      </c>
      <c r="F475" s="44" t="str">
        <f>IF(Wedstrijden!BC578&lt;&gt;"",Wedstrijden!BC578,"")</f>
        <v/>
      </c>
      <c r="G475" s="44">
        <f>IF(Wedstrijden!AY578="Indoor",1,0)</f>
        <v>0</v>
      </c>
      <c r="H475" s="44">
        <f>Wedstrijden!AZ578</f>
        <v>0</v>
      </c>
      <c r="I475" s="44" t="str">
        <f>IF(Wedstrijden!AX578="Nee",0,IF(Wedstrijden!AX578="Ja",1,""))</f>
        <v/>
      </c>
      <c r="J475" s="44" t="str">
        <f>IF(Wedstrijden!BA578&lt;&gt;"",Wedstrijden!BA578,"")</f>
        <v/>
      </c>
      <c r="W475" s="45"/>
      <c r="AE475" s="45"/>
      <c r="AN475" s="45"/>
      <c r="AU475" s="45"/>
      <c r="BA475" s="45"/>
      <c r="BE475" s="45"/>
      <c r="BJ475" s="44">
        <f>IF(COUNTA(Wedstrijden!I578:S578)&lt;&gt;0,1,"")</f>
        <v>1</v>
      </c>
      <c r="BK475" s="44">
        <f t="shared" si="42"/>
        <v>2</v>
      </c>
      <c r="BL475" s="44" t="str">
        <f>IF(Wedstrijden!I578="x","AA","")</f>
        <v/>
      </c>
      <c r="BM475" s="44" t="str">
        <f>IF(Wedstrijden!J578="x","A","")</f>
        <v/>
      </c>
      <c r="BN475" s="44" t="str">
        <f>IF(Wedstrijden!K578="x","B1","")</f>
        <v/>
      </c>
      <c r="BO475" s="44" t="str">
        <f>IF(Wedstrijden!L578="x","BB","")</f>
        <v/>
      </c>
      <c r="BP475" s="44" t="str">
        <f>IF(Wedstrijden!M578="x","B","")</f>
        <v>B</v>
      </c>
      <c r="BQ475" s="44" t="str">
        <f>IF(Wedstrijden!N578="x","L1","")</f>
        <v>L1</v>
      </c>
      <c r="BR475" s="44" t="str">
        <f>IF(Wedstrijden!O578="x","L2","")</f>
        <v>L2</v>
      </c>
      <c r="BS475" s="44" t="str">
        <f>IF(Wedstrijden!P578="x","M1","")</f>
        <v>M1</v>
      </c>
      <c r="BT475" s="44" t="str">
        <f>IF(Wedstrijden!Q578="x","M2","")</f>
        <v>M2</v>
      </c>
      <c r="BU475" s="44" t="str">
        <f>IF(Wedstrijden!R578="x","Z1","")</f>
        <v/>
      </c>
      <c r="BV475" s="44" t="str">
        <f>IF(Wedstrijden!S578="x","Z2","")</f>
        <v/>
      </c>
      <c r="BW475" s="44">
        <f>IF(COUNTA(Wedstrijden!T578:AB578)&lt;&gt;0,1,"")</f>
        <v>1</v>
      </c>
      <c r="BX475" s="44">
        <f t="shared" si="43"/>
        <v>1</v>
      </c>
      <c r="BY475" s="44" t="str">
        <f>IF(Wedstrijden!T578="x","BB","")</f>
        <v/>
      </c>
      <c r="BZ475" s="44" t="str">
        <f>IF(Wedstrijden!U578="x","B","")</f>
        <v>B</v>
      </c>
      <c r="CA475" s="44" t="str">
        <f>IF(Wedstrijden!V578="x","L1","")</f>
        <v>L1</v>
      </c>
      <c r="CB475" s="44" t="str">
        <f>IF(Wedstrijden!W578="x","L2","")</f>
        <v>L2</v>
      </c>
      <c r="CC475" s="44" t="str">
        <f>IF(Wedstrijden!X578="x","M1","")</f>
        <v>M1</v>
      </c>
      <c r="CD475" s="44" t="str">
        <f>IF(Wedstrijden!Y578="x","M2","")</f>
        <v>M2</v>
      </c>
      <c r="CE475" s="44" t="str">
        <f>IF(Wedstrijden!Z578="x","Z1","")</f>
        <v/>
      </c>
      <c r="CF475" s="44" t="str">
        <f>IF(Wedstrijden!AA578="x","Z2","")</f>
        <v/>
      </c>
      <c r="CG475" s="44" t="str">
        <f>IF(Wedstrijden!AB578="x","ZZL","")</f>
        <v/>
      </c>
      <c r="CL475" s="44" t="str">
        <f>IF(COUNTA(Wedstrijden!AC578:AJ578)&lt;&gt;0,2,"")</f>
        <v/>
      </c>
      <c r="CM475" s="44" t="str">
        <f t="shared" si="44"/>
        <v/>
      </c>
      <c r="CN475" s="44" t="str">
        <f>IF(Wedstrijden!AC578="x","AA","")</f>
        <v/>
      </c>
      <c r="CO475" s="44" t="str">
        <f>IF(Wedstrijden!AD578="x","A","")</f>
        <v/>
      </c>
      <c r="CP475" s="44" t="str">
        <f>IF(Wedstrijden!AE578="x","BB","")</f>
        <v/>
      </c>
      <c r="CQ475" s="44" t="str">
        <f>IF(Wedstrijden!AF578="x","B","")</f>
        <v/>
      </c>
      <c r="CR475" s="44" t="str">
        <f>IF(Wedstrijden!AG578="x","L","")</f>
        <v/>
      </c>
      <c r="CS475" s="44" t="str">
        <f>IF(Wedstrijden!AH578="x","M","")</f>
        <v/>
      </c>
      <c r="CT475" s="44" t="str">
        <f>IF(Wedstrijden!AI578="x","Z","")</f>
        <v/>
      </c>
      <c r="CU475" s="44" t="str">
        <f>IF(Wedstrijden!AJ578="x","ZZ","")</f>
        <v/>
      </c>
      <c r="CV475" s="44" t="str">
        <f>IF(COUNTA(Wedstrijden!AK578:AQ578)&lt;&gt;0,2,"")</f>
        <v/>
      </c>
      <c r="CW475" s="44" t="str">
        <f t="shared" si="45"/>
        <v/>
      </c>
      <c r="CX475" s="44" t="str">
        <f>IF(Wedstrijden!AK578="x","BB","")</f>
        <v/>
      </c>
      <c r="CY475" s="44" t="str">
        <f>IF(Wedstrijden!AL578="x","B","")</f>
        <v/>
      </c>
      <c r="CZ475" s="44" t="str">
        <f>IF(Wedstrijden!AM578="x","L","")</f>
        <v/>
      </c>
      <c r="DA475" s="44" t="str">
        <f>IF(Wedstrijden!AN578="x","M","")</f>
        <v/>
      </c>
      <c r="DB475" s="44" t="str">
        <f>IF(Wedstrijden!AO578="x","Z","")</f>
        <v/>
      </c>
      <c r="DC475" s="44" t="str">
        <f>IF(Wedstrijden!AP578="x","ZZ","")</f>
        <v/>
      </c>
      <c r="DD475" s="44" t="str">
        <f>IF(Wedstrijden!AQ578="x","1.40","")</f>
        <v/>
      </c>
      <c r="DE475" s="44" t="str">
        <f>IF(COUNTA(Wedstrijden!AR578:AT578)&lt;&gt;0,6,"")</f>
        <v/>
      </c>
      <c r="DF475" s="44" t="str">
        <f t="shared" si="46"/>
        <v/>
      </c>
      <c r="DG475" s="44" t="str">
        <f>IF(Wedstrijden!AR578="x","L","")</f>
        <v/>
      </c>
      <c r="DH475" s="44" t="str">
        <f>IF(Wedstrijden!AS578="x","M","")</f>
        <v/>
      </c>
      <c r="DI475" s="44" t="str">
        <f>IF(Wedstrijden!AT578="x","Z","")</f>
        <v/>
      </c>
      <c r="DJ475" s="44" t="str">
        <f>IF(COUNTA(Wedstrijden!AU578:AW578)&lt;&gt;0,6,"")</f>
        <v/>
      </c>
      <c r="DK475" s="44" t="str">
        <f t="shared" si="47"/>
        <v/>
      </c>
      <c r="DL475" s="44" t="str">
        <f>IF(Wedstrijden!AU578="x","L","")</f>
        <v/>
      </c>
      <c r="DM475" s="44" t="str">
        <f>IF(Wedstrijden!AV578="x","M","")</f>
        <v/>
      </c>
      <c r="DN475" s="44" t="str">
        <f>IF(Wedstrijden!AW578="x","Z","")</f>
        <v/>
      </c>
    </row>
    <row r="476" spans="1:118" ht="15">
      <c r="A476" s="48" t="e">
        <f>Wedstrijden!#REF!</f>
        <v>#REF!</v>
      </c>
      <c r="B476" s="44">
        <f>IFERROR(VLOOKUP(Wedstrijden!E579,Wedstrijdlocaties!$B$2:$E$499,2,FALSE),"")</f>
        <v>927851</v>
      </c>
      <c r="C476" s="44" t="str">
        <f>Wedstrijden!F579</f>
        <v>SCHOORL</v>
      </c>
      <c r="D476" s="44" t="str">
        <f>IFERROR(VLOOKUP(Wedstrijden!G579,Organisaties!$B$2:$C$501,2,FALSE),"")</f>
        <v>V50752</v>
      </c>
      <c r="E476" s="44" t="str">
        <f>IFERROR(VLOOKUP(Wedstrijden!G579,Organisaties!$B$2:$F$501,5,FALSE),"")</f>
        <v>V31007</v>
      </c>
      <c r="F476" s="44" t="str">
        <f>IF(Wedstrijden!BC579&lt;&gt;"",Wedstrijden!BC579,"")</f>
        <v>Concours Hippique Schoorl pony's 50e editie</v>
      </c>
      <c r="G476" s="44">
        <f>IF(Wedstrijden!AY579="Indoor",1,0)</f>
        <v>0</v>
      </c>
      <c r="H476" s="44" t="str">
        <f>Wedstrijden!AZ579</f>
        <v>Onbeperkt</v>
      </c>
      <c r="I476" s="44">
        <f>IF(Wedstrijden!AX579="Nee",0,IF(Wedstrijden!AX579="Ja",1,""))</f>
        <v>1</v>
      </c>
      <c r="J476" s="44" t="str">
        <f>IF(Wedstrijden!BA579&lt;&gt;"",Wedstrijden!BA579,"")</f>
        <v>CH Schoorl 50e editie</v>
      </c>
      <c r="W476" s="45"/>
      <c r="AE476" s="45"/>
      <c r="AN476" s="45"/>
      <c r="AU476" s="45"/>
      <c r="BA476" s="45"/>
      <c r="BE476" s="45"/>
      <c r="BJ476" s="44">
        <f>IF(COUNTA(Wedstrijden!I579:S579)&lt;&gt;0,1,"")</f>
        <v>1</v>
      </c>
      <c r="BK476" s="44">
        <f t="shared" si="42"/>
        <v>2</v>
      </c>
      <c r="BL476" s="44" t="str">
        <f>IF(Wedstrijden!I579="x","AA","")</f>
        <v>AA</v>
      </c>
      <c r="BM476" s="44" t="str">
        <f>IF(Wedstrijden!J579="x","A","")</f>
        <v/>
      </c>
      <c r="BN476" s="44" t="str">
        <f>IF(Wedstrijden!K579="x","B1","")</f>
        <v>B1</v>
      </c>
      <c r="BO476" s="44" t="str">
        <f>IF(Wedstrijden!L579="x","BB","")</f>
        <v>BB</v>
      </c>
      <c r="BP476" s="44" t="str">
        <f>IF(Wedstrijden!M579="x","B","")</f>
        <v>B</v>
      </c>
      <c r="BQ476" s="44" t="str">
        <f>IF(Wedstrijden!N579="x","L1","")</f>
        <v>L1</v>
      </c>
      <c r="BR476" s="44" t="str">
        <f>IF(Wedstrijden!O579="x","L2","")</f>
        <v>L2</v>
      </c>
      <c r="BS476" s="44" t="str">
        <f>IF(Wedstrijden!P579="x","M1","")</f>
        <v>M1</v>
      </c>
      <c r="BT476" s="44" t="str">
        <f>IF(Wedstrijden!Q579="x","M2","")</f>
        <v>M2</v>
      </c>
      <c r="BU476" s="44" t="str">
        <f>IF(Wedstrijden!R579="x","Z1","")</f>
        <v>Z1</v>
      </c>
      <c r="BV476" s="44" t="str">
        <f>IF(Wedstrijden!S579="x","Z2","")</f>
        <v>Z2</v>
      </c>
      <c r="BW476" s="44" t="str">
        <f>IF(COUNTA(Wedstrijden!T579:AB579)&lt;&gt;0,1,"")</f>
        <v/>
      </c>
      <c r="BX476" s="44" t="str">
        <f t="shared" si="43"/>
        <v/>
      </c>
      <c r="BY476" s="44" t="str">
        <f>IF(Wedstrijden!T579="x","BB","")</f>
        <v/>
      </c>
      <c r="BZ476" s="44" t="str">
        <f>IF(Wedstrijden!U579="x","B","")</f>
        <v/>
      </c>
      <c r="CA476" s="44" t="str">
        <f>IF(Wedstrijden!V579="x","L1","")</f>
        <v/>
      </c>
      <c r="CB476" s="44" t="str">
        <f>IF(Wedstrijden!W579="x","L2","")</f>
        <v/>
      </c>
      <c r="CC476" s="44" t="str">
        <f>IF(Wedstrijden!X579="x","M1","")</f>
        <v/>
      </c>
      <c r="CD476" s="44" t="str">
        <f>IF(Wedstrijden!Y579="x","M2","")</f>
        <v/>
      </c>
      <c r="CE476" s="44" t="str">
        <f>IF(Wedstrijden!Z579="x","Z1","")</f>
        <v/>
      </c>
      <c r="CF476" s="44" t="str">
        <f>IF(Wedstrijden!AA579="x","Z2","")</f>
        <v/>
      </c>
      <c r="CG476" s="44" t="str">
        <f>IF(Wedstrijden!AB579="x","ZZL","")</f>
        <v/>
      </c>
      <c r="CL476" s="44">
        <f>IF(COUNTA(Wedstrijden!AC579:AJ579)&lt;&gt;0,2,"")</f>
        <v>2</v>
      </c>
      <c r="CM476" s="44">
        <f t="shared" si="44"/>
        <v>2</v>
      </c>
      <c r="CN476" s="44" t="str">
        <f>IF(Wedstrijden!AC579="x","AA","")</f>
        <v/>
      </c>
      <c r="CO476" s="44" t="str">
        <f>IF(Wedstrijden!AD579="x","A","")</f>
        <v>A</v>
      </c>
      <c r="CP476" s="44" t="str">
        <f>IF(Wedstrijden!AE579="x","BB","")</f>
        <v>BB</v>
      </c>
      <c r="CQ476" s="44" t="str">
        <f>IF(Wedstrijden!AF579="x","B","")</f>
        <v>B</v>
      </c>
      <c r="CR476" s="44" t="str">
        <f>IF(Wedstrijden!AG579="x","L","")</f>
        <v>L</v>
      </c>
      <c r="CS476" s="44" t="str">
        <f>IF(Wedstrijden!AH579="x","M","")</f>
        <v>M</v>
      </c>
      <c r="CT476" s="44" t="str">
        <f>IF(Wedstrijden!AI579="x","Z","")</f>
        <v>Z</v>
      </c>
      <c r="CU476" s="44" t="str">
        <f>IF(Wedstrijden!AJ579="x","ZZ","")</f>
        <v>ZZ</v>
      </c>
      <c r="CV476" s="44" t="str">
        <f>IF(COUNTA(Wedstrijden!AK579:AQ579)&lt;&gt;0,2,"")</f>
        <v/>
      </c>
      <c r="CW476" s="44" t="str">
        <f t="shared" si="45"/>
        <v/>
      </c>
      <c r="CX476" s="44" t="str">
        <f>IF(Wedstrijden!AK579="x","BB","")</f>
        <v/>
      </c>
      <c r="CY476" s="44" t="str">
        <f>IF(Wedstrijden!AL579="x","B","")</f>
        <v/>
      </c>
      <c r="CZ476" s="44" t="str">
        <f>IF(Wedstrijden!AM579="x","L","")</f>
        <v/>
      </c>
      <c r="DA476" s="44" t="str">
        <f>IF(Wedstrijden!AN579="x","M","")</f>
        <v/>
      </c>
      <c r="DB476" s="44" t="str">
        <f>IF(Wedstrijden!AO579="x","Z","")</f>
        <v/>
      </c>
      <c r="DC476" s="44" t="str">
        <f>IF(Wedstrijden!AP579="x","ZZ","")</f>
        <v/>
      </c>
      <c r="DD476" s="44" t="str">
        <f>IF(Wedstrijden!AQ579="x","1.40","")</f>
        <v/>
      </c>
      <c r="DE476" s="44">
        <f>IF(COUNTA(Wedstrijden!AR579:AT579)&lt;&gt;0,6,"")</f>
        <v>6</v>
      </c>
      <c r="DF476" s="44">
        <f t="shared" si="46"/>
        <v>2</v>
      </c>
      <c r="DG476" s="44" t="str">
        <f>IF(Wedstrijden!AR579="x","L","")</f>
        <v>L</v>
      </c>
      <c r="DH476" s="44" t="str">
        <f>IF(Wedstrijden!AS579="x","M","")</f>
        <v>M</v>
      </c>
      <c r="DI476" s="44" t="str">
        <f>IF(Wedstrijden!AT579="x","Z","")</f>
        <v>Z</v>
      </c>
      <c r="DJ476" s="44" t="str">
        <f>IF(COUNTA(Wedstrijden!AU579:AW579)&lt;&gt;0,6,"")</f>
        <v/>
      </c>
      <c r="DK476" s="44" t="str">
        <f t="shared" si="47"/>
        <v/>
      </c>
      <c r="DL476" s="44" t="str">
        <f>IF(Wedstrijden!AU579="x","L","")</f>
        <v/>
      </c>
      <c r="DM476" s="44" t="str">
        <f>IF(Wedstrijden!AV579="x","M","")</f>
        <v/>
      </c>
      <c r="DN476" s="44" t="str">
        <f>IF(Wedstrijden!AW579="x","Z","")</f>
        <v/>
      </c>
    </row>
    <row r="477" spans="1:118" ht="15">
      <c r="A477" s="48" t="e">
        <f>Wedstrijden!#REF!</f>
        <v>#REF!</v>
      </c>
      <c r="B477" s="44">
        <f>IFERROR(VLOOKUP(Wedstrijden!E581,Wedstrijdlocaties!$B$2:$E$499,2,FALSE),"")</f>
        <v>670262</v>
      </c>
      <c r="C477" s="44" t="str">
        <f>Wedstrijden!F581</f>
        <v>Aerdenhout</v>
      </c>
      <c r="D477" s="44" t="str">
        <f>IFERROR(VLOOKUP(Wedstrijden!G581,Organisaties!$B$2:$C$501,2,FALSE),"")</f>
        <v>V61994</v>
      </c>
      <c r="E477" s="44" t="str">
        <f>IFERROR(VLOOKUP(Wedstrijden!G581,Organisaties!$B$2:$F$501,5,FALSE),"")</f>
        <v>V31007</v>
      </c>
      <c r="F477" s="44" t="str">
        <f>IF(Wedstrijden!BC581&lt;&gt;"",Wedstrijden!BC581,"")</f>
        <v/>
      </c>
      <c r="G477" s="44">
        <f>IF(Wedstrijden!AY581="Indoor",1,0)</f>
        <v>0</v>
      </c>
      <c r="H477" s="44">
        <f>Wedstrijden!AZ581</f>
        <v>0</v>
      </c>
      <c r="I477" s="44" t="str">
        <f>IF(Wedstrijden!AX581="Nee",0,IF(Wedstrijden!AX581="Ja",1,""))</f>
        <v/>
      </c>
      <c r="J477" s="44" t="str">
        <f>IF(Wedstrijden!BA581&lt;&gt;"",Wedstrijden!BA581,"")</f>
        <v/>
      </c>
      <c r="W477" s="45"/>
      <c r="AE477" s="45"/>
      <c r="AN477" s="45"/>
      <c r="AU477" s="45"/>
      <c r="BA477" s="45"/>
      <c r="BE477" s="45"/>
      <c r="BJ477" s="44">
        <f>IF(COUNTA(Wedstrijden!I581:S581)&lt;&gt;0,1,"")</f>
        <v>1</v>
      </c>
      <c r="BK477" s="44">
        <f t="shared" si="42"/>
        <v>2</v>
      </c>
      <c r="BL477" s="44" t="str">
        <f>IF(Wedstrijden!I581="x","AA","")</f>
        <v/>
      </c>
      <c r="BM477" s="44" t="str">
        <f>IF(Wedstrijden!J581="x","A","")</f>
        <v/>
      </c>
      <c r="BN477" s="44" t="str">
        <f>IF(Wedstrijden!K581="x","B1","")</f>
        <v/>
      </c>
      <c r="BO477" s="44" t="str">
        <f>IF(Wedstrijden!L581="x","BB","")</f>
        <v/>
      </c>
      <c r="BP477" s="44" t="str">
        <f>IF(Wedstrijden!M581="x","B","")</f>
        <v>B</v>
      </c>
      <c r="BQ477" s="44" t="str">
        <f>IF(Wedstrijden!N581="x","L1","")</f>
        <v>L1</v>
      </c>
      <c r="BR477" s="44" t="str">
        <f>IF(Wedstrijden!O581="x","L2","")</f>
        <v>L2</v>
      </c>
      <c r="BS477" s="44" t="str">
        <f>IF(Wedstrijden!P581="x","M1","")</f>
        <v>M1</v>
      </c>
      <c r="BT477" s="44" t="str">
        <f>IF(Wedstrijden!Q581="x","M2","")</f>
        <v>M2</v>
      </c>
      <c r="BU477" s="44" t="str">
        <f>IF(Wedstrijden!R581="x","Z1","")</f>
        <v/>
      </c>
      <c r="BV477" s="44" t="str">
        <f>IF(Wedstrijden!S581="x","Z2","")</f>
        <v/>
      </c>
      <c r="BW477" s="44">
        <f>IF(COUNTA(Wedstrijden!T581:AB581)&lt;&gt;0,1,"")</f>
        <v>1</v>
      </c>
      <c r="BX477" s="44">
        <f t="shared" si="43"/>
        <v>1</v>
      </c>
      <c r="BY477" s="44" t="str">
        <f>IF(Wedstrijden!T581="x","BB","")</f>
        <v/>
      </c>
      <c r="BZ477" s="44" t="str">
        <f>IF(Wedstrijden!U581="x","B","")</f>
        <v>B</v>
      </c>
      <c r="CA477" s="44" t="str">
        <f>IF(Wedstrijden!V581="x","L1","")</f>
        <v>L1</v>
      </c>
      <c r="CB477" s="44" t="str">
        <f>IF(Wedstrijden!W581="x","L2","")</f>
        <v>L2</v>
      </c>
      <c r="CC477" s="44" t="str">
        <f>IF(Wedstrijden!X581="x","M1","")</f>
        <v>M1</v>
      </c>
      <c r="CD477" s="44" t="str">
        <f>IF(Wedstrijden!Y581="x","M2","")</f>
        <v>M2</v>
      </c>
      <c r="CE477" s="44" t="str">
        <f>IF(Wedstrijden!Z581="x","Z1","")</f>
        <v/>
      </c>
      <c r="CF477" s="44" t="str">
        <f>IF(Wedstrijden!AA581="x","Z2","")</f>
        <v/>
      </c>
      <c r="CG477" s="44" t="str">
        <f>IF(Wedstrijden!AB581="x","ZZL","")</f>
        <v/>
      </c>
      <c r="CL477" s="44" t="str">
        <f>IF(COUNTA(Wedstrijden!AC581:AJ581)&lt;&gt;0,2,"")</f>
        <v/>
      </c>
      <c r="CM477" s="44" t="str">
        <f t="shared" si="44"/>
        <v/>
      </c>
      <c r="CN477" s="44" t="str">
        <f>IF(Wedstrijden!AC581="x","AA","")</f>
        <v/>
      </c>
      <c r="CO477" s="44" t="str">
        <f>IF(Wedstrijden!AD581="x","A","")</f>
        <v/>
      </c>
      <c r="CP477" s="44" t="str">
        <f>IF(Wedstrijden!AE581="x","BB","")</f>
        <v/>
      </c>
      <c r="CQ477" s="44" t="str">
        <f>IF(Wedstrijden!AF581="x","B","")</f>
        <v/>
      </c>
      <c r="CR477" s="44" t="str">
        <f>IF(Wedstrijden!AG581="x","L","")</f>
        <v/>
      </c>
      <c r="CS477" s="44" t="str">
        <f>IF(Wedstrijden!AH581="x","M","")</f>
        <v/>
      </c>
      <c r="CT477" s="44" t="str">
        <f>IF(Wedstrijden!AI581="x","Z","")</f>
        <v/>
      </c>
      <c r="CU477" s="44" t="str">
        <f>IF(Wedstrijden!AJ581="x","ZZ","")</f>
        <v/>
      </c>
      <c r="CV477" s="44" t="str">
        <f>IF(COUNTA(Wedstrijden!AK581:AQ581)&lt;&gt;0,2,"")</f>
        <v/>
      </c>
      <c r="CW477" s="44" t="str">
        <f t="shared" si="45"/>
        <v/>
      </c>
      <c r="CX477" s="44" t="str">
        <f>IF(Wedstrijden!AK581="x","BB","")</f>
        <v/>
      </c>
      <c r="CY477" s="44" t="str">
        <f>IF(Wedstrijden!AL581="x","B","")</f>
        <v/>
      </c>
      <c r="CZ477" s="44" t="str">
        <f>IF(Wedstrijden!AM581="x","L","")</f>
        <v/>
      </c>
      <c r="DA477" s="44" t="str">
        <f>IF(Wedstrijden!AN581="x","M","")</f>
        <v/>
      </c>
      <c r="DB477" s="44" t="str">
        <f>IF(Wedstrijden!AO581="x","Z","")</f>
        <v/>
      </c>
      <c r="DC477" s="44" t="str">
        <f>IF(Wedstrijden!AP581="x","ZZ","")</f>
        <v/>
      </c>
      <c r="DD477" s="44" t="str">
        <f>IF(Wedstrijden!AQ581="x","1.40","")</f>
        <v/>
      </c>
      <c r="DE477" s="44" t="str">
        <f>IF(COUNTA(Wedstrijden!AR581:AT581)&lt;&gt;0,6,"")</f>
        <v/>
      </c>
      <c r="DF477" s="44" t="str">
        <f t="shared" si="46"/>
        <v/>
      </c>
      <c r="DG477" s="44" t="str">
        <f>IF(Wedstrijden!AR581="x","L","")</f>
        <v/>
      </c>
      <c r="DH477" s="44" t="str">
        <f>IF(Wedstrijden!AS581="x","M","")</f>
        <v/>
      </c>
      <c r="DI477" s="44" t="str">
        <f>IF(Wedstrijden!AT581="x","Z","")</f>
        <v/>
      </c>
      <c r="DJ477" s="44" t="str">
        <f>IF(COUNTA(Wedstrijden!AU581:AW581)&lt;&gt;0,6,"")</f>
        <v/>
      </c>
      <c r="DK477" s="44" t="str">
        <f t="shared" si="47"/>
        <v/>
      </c>
      <c r="DL477" s="44" t="str">
        <f>IF(Wedstrijden!AU581="x","L","")</f>
        <v/>
      </c>
      <c r="DM477" s="44" t="str">
        <f>IF(Wedstrijden!AV581="x","M","")</f>
        <v/>
      </c>
      <c r="DN477" s="44" t="str">
        <f>IF(Wedstrijden!AW581="x","Z","")</f>
        <v/>
      </c>
    </row>
    <row r="478" spans="1:118" ht="15">
      <c r="A478" s="48" t="e">
        <f>Wedstrijden!#REF!</f>
        <v>#REF!</v>
      </c>
      <c r="B478" s="44">
        <f>IFERROR(VLOOKUP(Wedstrijden!E582,Wedstrijdlocaties!$B$2:$E$499,2,FALSE),"")</f>
        <v>927427</v>
      </c>
      <c r="C478" s="44" t="str">
        <f>Wedstrijden!F582</f>
        <v>Monnickendam</v>
      </c>
      <c r="D478" s="44" t="str">
        <f>IFERROR(VLOOKUP(Wedstrijden!G582,Organisaties!$B$2:$C$501,2,FALSE),"")</f>
        <v>V50736</v>
      </c>
      <c r="E478" s="44" t="str">
        <f>IFERROR(VLOOKUP(Wedstrijden!G582,Organisaties!$B$2:$F$501,5,FALSE),"")</f>
        <v>V31007</v>
      </c>
      <c r="F478" s="44" t="str">
        <f>IF(Wedstrijden!BC582&lt;&gt;"",Wedstrijden!BC582,"")</f>
        <v/>
      </c>
      <c r="G478" s="44">
        <f>IF(Wedstrijden!AY582="Indoor",1,0)</f>
        <v>0</v>
      </c>
      <c r="H478" s="44">
        <f>Wedstrijden!AZ582</f>
        <v>0</v>
      </c>
      <c r="I478" s="44" t="str">
        <f>IF(Wedstrijden!AX582="Nee",0,IF(Wedstrijden!AX582="Ja",1,""))</f>
        <v/>
      </c>
      <c r="J478" s="44" t="str">
        <f>IF(Wedstrijden!BA582&lt;&gt;"",Wedstrijden!BA582,"")</f>
        <v/>
      </c>
      <c r="W478" s="45"/>
      <c r="AE478" s="45"/>
      <c r="AN478" s="45"/>
      <c r="AU478" s="45"/>
      <c r="BA478" s="45"/>
      <c r="BE478" s="45"/>
      <c r="BJ478" s="44">
        <f>IF(COUNTA(Wedstrijden!I582:S582)&lt;&gt;0,1,"")</f>
        <v>1</v>
      </c>
      <c r="BK478" s="44">
        <f t="shared" si="42"/>
        <v>2</v>
      </c>
      <c r="BL478" s="44" t="str">
        <f>IF(Wedstrijden!I582="x","AA","")</f>
        <v/>
      </c>
      <c r="BM478" s="44" t="str">
        <f>IF(Wedstrijden!J582="x","A","")</f>
        <v/>
      </c>
      <c r="BN478" s="44" t="str">
        <f>IF(Wedstrijden!K582="x","B1","")</f>
        <v/>
      </c>
      <c r="BO478" s="44" t="str">
        <f>IF(Wedstrijden!L582="x","BB","")</f>
        <v/>
      </c>
      <c r="BP478" s="44" t="str">
        <f>IF(Wedstrijden!M582="x","B","")</f>
        <v>B</v>
      </c>
      <c r="BQ478" s="44" t="str">
        <f>IF(Wedstrijden!N582="x","L1","")</f>
        <v>L1</v>
      </c>
      <c r="BR478" s="44" t="str">
        <f>IF(Wedstrijden!O582="x","L2","")</f>
        <v>L2</v>
      </c>
      <c r="BS478" s="44" t="str">
        <f>IF(Wedstrijden!P582="x","M1","")</f>
        <v>M1</v>
      </c>
      <c r="BT478" s="44" t="str">
        <f>IF(Wedstrijden!Q582="x","M2","")</f>
        <v>M2</v>
      </c>
      <c r="BU478" s="44" t="str">
        <f>IF(Wedstrijden!R582="x","Z1","")</f>
        <v/>
      </c>
      <c r="BV478" s="44" t="str">
        <f>IF(Wedstrijden!S582="x","Z2","")</f>
        <v/>
      </c>
      <c r="BW478" s="44">
        <f>IF(COUNTA(Wedstrijden!T582:AB582)&lt;&gt;0,1,"")</f>
        <v>1</v>
      </c>
      <c r="BX478" s="44">
        <f t="shared" si="43"/>
        <v>1</v>
      </c>
      <c r="BY478" s="44" t="str">
        <f>IF(Wedstrijden!T582="x","BB","")</f>
        <v/>
      </c>
      <c r="BZ478" s="44" t="str">
        <f>IF(Wedstrijden!U582="x","B","")</f>
        <v>B</v>
      </c>
      <c r="CA478" s="44" t="str">
        <f>IF(Wedstrijden!V582="x","L1","")</f>
        <v>L1</v>
      </c>
      <c r="CB478" s="44" t="str">
        <f>IF(Wedstrijden!W582="x","L2","")</f>
        <v>L2</v>
      </c>
      <c r="CC478" s="44" t="str">
        <f>IF(Wedstrijden!X582="x","M1","")</f>
        <v>M1</v>
      </c>
      <c r="CD478" s="44" t="str">
        <f>IF(Wedstrijden!Y582="x","M2","")</f>
        <v>M2</v>
      </c>
      <c r="CE478" s="44" t="str">
        <f>IF(Wedstrijden!Z582="x","Z1","")</f>
        <v/>
      </c>
      <c r="CF478" s="44" t="str">
        <f>IF(Wedstrijden!AA582="x","Z2","")</f>
        <v/>
      </c>
      <c r="CG478" s="44" t="str">
        <f>IF(Wedstrijden!AB582="x","ZZL","")</f>
        <v/>
      </c>
      <c r="CL478" s="44" t="str">
        <f>IF(COUNTA(Wedstrijden!AC582:AJ582)&lt;&gt;0,2,"")</f>
        <v/>
      </c>
      <c r="CM478" s="44" t="str">
        <f t="shared" si="44"/>
        <v/>
      </c>
      <c r="CN478" s="44" t="str">
        <f>IF(Wedstrijden!AC582="x","AA","")</f>
        <v/>
      </c>
      <c r="CO478" s="44" t="str">
        <f>IF(Wedstrijden!AD582="x","A","")</f>
        <v/>
      </c>
      <c r="CP478" s="44" t="str">
        <f>IF(Wedstrijden!AE582="x","BB","")</f>
        <v/>
      </c>
      <c r="CQ478" s="44" t="str">
        <f>IF(Wedstrijden!AF582="x","B","")</f>
        <v/>
      </c>
      <c r="CR478" s="44" t="str">
        <f>IF(Wedstrijden!AG582="x","L","")</f>
        <v/>
      </c>
      <c r="CS478" s="44" t="str">
        <f>IF(Wedstrijden!AH582="x","M","")</f>
        <v/>
      </c>
      <c r="CT478" s="44" t="str">
        <f>IF(Wedstrijden!AI582="x","Z","")</f>
        <v/>
      </c>
      <c r="CU478" s="44" t="str">
        <f>IF(Wedstrijden!AJ582="x","ZZ","")</f>
        <v/>
      </c>
      <c r="CV478" s="44" t="str">
        <f>IF(COUNTA(Wedstrijden!AK582:AQ582)&lt;&gt;0,2,"")</f>
        <v/>
      </c>
      <c r="CW478" s="44" t="str">
        <f t="shared" si="45"/>
        <v/>
      </c>
      <c r="CX478" s="44" t="str">
        <f>IF(Wedstrijden!AK582="x","BB","")</f>
        <v/>
      </c>
      <c r="CY478" s="44" t="str">
        <f>IF(Wedstrijden!AL582="x","B","")</f>
        <v/>
      </c>
      <c r="CZ478" s="44" t="str">
        <f>IF(Wedstrijden!AM582="x","L","")</f>
        <v/>
      </c>
      <c r="DA478" s="44" t="str">
        <f>IF(Wedstrijden!AN582="x","M","")</f>
        <v/>
      </c>
      <c r="DB478" s="44" t="str">
        <f>IF(Wedstrijden!AO582="x","Z","")</f>
        <v/>
      </c>
      <c r="DC478" s="44" t="str">
        <f>IF(Wedstrijden!AP582="x","ZZ","")</f>
        <v/>
      </c>
      <c r="DD478" s="44" t="str">
        <f>IF(Wedstrijden!AQ582="x","1.40","")</f>
        <v/>
      </c>
      <c r="DE478" s="44" t="str">
        <f>IF(COUNTA(Wedstrijden!AR582:AT582)&lt;&gt;0,6,"")</f>
        <v/>
      </c>
      <c r="DF478" s="44" t="str">
        <f t="shared" si="46"/>
        <v/>
      </c>
      <c r="DG478" s="44" t="str">
        <f>IF(Wedstrijden!AR582="x","L","")</f>
        <v/>
      </c>
      <c r="DH478" s="44" t="str">
        <f>IF(Wedstrijden!AS582="x","M","")</f>
        <v/>
      </c>
      <c r="DI478" s="44" t="str">
        <f>IF(Wedstrijden!AT582="x","Z","")</f>
        <v/>
      </c>
      <c r="DJ478" s="44" t="str">
        <f>IF(COUNTA(Wedstrijden!AU582:AW582)&lt;&gt;0,6,"")</f>
        <v/>
      </c>
      <c r="DK478" s="44" t="str">
        <f t="shared" si="47"/>
        <v/>
      </c>
      <c r="DL478" s="44" t="str">
        <f>IF(Wedstrijden!AU582="x","L","")</f>
        <v/>
      </c>
      <c r="DM478" s="44" t="str">
        <f>IF(Wedstrijden!AV582="x","M","")</f>
        <v/>
      </c>
      <c r="DN478" s="44" t="str">
        <f>IF(Wedstrijden!AW582="x","Z","")</f>
        <v/>
      </c>
    </row>
    <row r="479" spans="1:118" ht="15">
      <c r="A479" s="48" t="e">
        <f>Wedstrijden!#REF!</f>
        <v>#REF!</v>
      </c>
      <c r="B479" s="44">
        <f>IFERROR(VLOOKUP(Wedstrijden!E583,Wedstrijdlocaties!$B$2:$E$499,2,FALSE),"")</f>
        <v>861966</v>
      </c>
      <c r="C479" s="44" t="str">
        <f>Wedstrijden!F583</f>
        <v>Oostzaan</v>
      </c>
      <c r="D479" s="44">
        <f>IFERROR(VLOOKUP(Wedstrijden!G583,Organisaties!$B$2:$C$501,2,FALSE),"")</f>
        <v>755901</v>
      </c>
      <c r="E479" s="44" t="str">
        <f>IFERROR(VLOOKUP(Wedstrijden!G583,Organisaties!$B$2:$F$501,5,FALSE),"")</f>
        <v>V31007</v>
      </c>
      <c r="F479" s="44" t="str">
        <f>IF(Wedstrijden!BC583&lt;&gt;"",Wedstrijden!BC583,"")</f>
        <v/>
      </c>
      <c r="G479" s="44">
        <f>IF(Wedstrijden!AY583="Indoor",1,0)</f>
        <v>0</v>
      </c>
      <c r="H479" s="44">
        <f>Wedstrijden!AZ583</f>
        <v>0</v>
      </c>
      <c r="I479" s="44" t="str">
        <f>IF(Wedstrijden!AX583="Nee",0,IF(Wedstrijden!AX583="Ja",1,""))</f>
        <v/>
      </c>
      <c r="J479" s="44" t="str">
        <f>IF(Wedstrijden!BA583&lt;&gt;"",Wedstrijden!BA583,"")</f>
        <v/>
      </c>
      <c r="W479" s="45"/>
      <c r="AE479" s="45"/>
      <c r="AN479" s="45"/>
      <c r="AU479" s="45"/>
      <c r="BA479" s="45"/>
      <c r="BE479" s="45"/>
      <c r="BJ479" s="44">
        <f>IF(COUNTA(Wedstrijden!I583:S583)&lt;&gt;0,1,"")</f>
        <v>1</v>
      </c>
      <c r="BK479" s="44">
        <f t="shared" si="42"/>
        <v>2</v>
      </c>
      <c r="BL479" s="44" t="str">
        <f>IF(Wedstrijden!I583="x","AA","")</f>
        <v/>
      </c>
      <c r="BM479" s="44" t="str">
        <f>IF(Wedstrijden!J583="x","A","")</f>
        <v/>
      </c>
      <c r="BN479" s="44" t="str">
        <f>IF(Wedstrijden!K583="x","B1","")</f>
        <v/>
      </c>
      <c r="BO479" s="44" t="str">
        <f>IF(Wedstrijden!L583="x","BB","")</f>
        <v/>
      </c>
      <c r="BP479" s="44" t="str">
        <f>IF(Wedstrijden!M583="x","B","")</f>
        <v>B</v>
      </c>
      <c r="BQ479" s="44" t="str">
        <f>IF(Wedstrijden!N583="x","L1","")</f>
        <v>L1</v>
      </c>
      <c r="BR479" s="44" t="str">
        <f>IF(Wedstrijden!O583="x","L2","")</f>
        <v>L2</v>
      </c>
      <c r="BS479" s="44" t="str">
        <f>IF(Wedstrijden!P583="x","M1","")</f>
        <v>M1</v>
      </c>
      <c r="BT479" s="44" t="str">
        <f>IF(Wedstrijden!Q583="x","M2","")</f>
        <v>M2</v>
      </c>
      <c r="BU479" s="44" t="str">
        <f>IF(Wedstrijden!R583="x","Z1","")</f>
        <v>Z1</v>
      </c>
      <c r="BV479" s="44" t="str">
        <f>IF(Wedstrijden!S583="x","Z2","")</f>
        <v>Z2</v>
      </c>
      <c r="BW479" s="44">
        <f>IF(COUNTA(Wedstrijden!T583:AB583)&lt;&gt;0,1,"")</f>
        <v>1</v>
      </c>
      <c r="BX479" s="44">
        <f t="shared" si="43"/>
        <v>1</v>
      </c>
      <c r="BY479" s="44" t="str">
        <f>IF(Wedstrijden!T583="x","BB","")</f>
        <v/>
      </c>
      <c r="BZ479" s="44" t="str">
        <f>IF(Wedstrijden!U583="x","B","")</f>
        <v>B</v>
      </c>
      <c r="CA479" s="44" t="str">
        <f>IF(Wedstrijden!V583="x","L1","")</f>
        <v>L1</v>
      </c>
      <c r="CB479" s="44" t="str">
        <f>IF(Wedstrijden!W583="x","L2","")</f>
        <v>L2</v>
      </c>
      <c r="CC479" s="44" t="str">
        <f>IF(Wedstrijden!X583="x","M1","")</f>
        <v>M1</v>
      </c>
      <c r="CD479" s="44" t="str">
        <f>IF(Wedstrijden!Y583="x","M2","")</f>
        <v>M2</v>
      </c>
      <c r="CE479" s="44" t="str">
        <f>IF(Wedstrijden!Z583="x","Z1","")</f>
        <v>Z1</v>
      </c>
      <c r="CF479" s="44" t="str">
        <f>IF(Wedstrijden!AA583="x","Z2","")</f>
        <v>Z2</v>
      </c>
      <c r="CG479" s="44" t="str">
        <f>IF(Wedstrijden!AB583="x","ZZL","")</f>
        <v>ZZL</v>
      </c>
      <c r="CL479" s="44" t="str">
        <f>IF(COUNTA(Wedstrijden!AC583:AJ583)&lt;&gt;0,2,"")</f>
        <v/>
      </c>
      <c r="CM479" s="44" t="str">
        <f t="shared" si="44"/>
        <v/>
      </c>
      <c r="CN479" s="44" t="str">
        <f>IF(Wedstrijden!AC583="x","AA","")</f>
        <v/>
      </c>
      <c r="CO479" s="44" t="str">
        <f>IF(Wedstrijden!AD583="x","A","")</f>
        <v/>
      </c>
      <c r="CP479" s="44" t="str">
        <f>IF(Wedstrijden!AE583="x","BB","")</f>
        <v/>
      </c>
      <c r="CQ479" s="44" t="str">
        <f>IF(Wedstrijden!AF583="x","B","")</f>
        <v/>
      </c>
      <c r="CR479" s="44" t="str">
        <f>IF(Wedstrijden!AG583="x","L","")</f>
        <v/>
      </c>
      <c r="CS479" s="44" t="str">
        <f>IF(Wedstrijden!AH583="x","M","")</f>
        <v/>
      </c>
      <c r="CT479" s="44" t="str">
        <f>IF(Wedstrijden!AI583="x","Z","")</f>
        <v/>
      </c>
      <c r="CU479" s="44" t="str">
        <f>IF(Wedstrijden!AJ583="x","ZZ","")</f>
        <v/>
      </c>
      <c r="CV479" s="44" t="str">
        <f>IF(COUNTA(Wedstrijden!AK583:AQ583)&lt;&gt;0,2,"")</f>
        <v/>
      </c>
      <c r="CW479" s="44" t="str">
        <f t="shared" si="45"/>
        <v/>
      </c>
      <c r="CX479" s="44" t="str">
        <f>IF(Wedstrijden!AK583="x","BB","")</f>
        <v/>
      </c>
      <c r="CY479" s="44" t="str">
        <f>IF(Wedstrijden!AL583="x","B","")</f>
        <v/>
      </c>
      <c r="CZ479" s="44" t="str">
        <f>IF(Wedstrijden!AM583="x","L","")</f>
        <v/>
      </c>
      <c r="DA479" s="44" t="str">
        <f>IF(Wedstrijden!AN583="x","M","")</f>
        <v/>
      </c>
      <c r="DB479" s="44" t="str">
        <f>IF(Wedstrijden!AO583="x","Z","")</f>
        <v/>
      </c>
      <c r="DC479" s="44" t="str">
        <f>IF(Wedstrijden!AP583="x","ZZ","")</f>
        <v/>
      </c>
      <c r="DD479" s="44" t="str">
        <f>IF(Wedstrijden!AQ583="x","1.40","")</f>
        <v/>
      </c>
      <c r="DE479" s="44" t="str">
        <f>IF(COUNTA(Wedstrijden!AR583:AT583)&lt;&gt;0,6,"")</f>
        <v/>
      </c>
      <c r="DF479" s="44" t="str">
        <f t="shared" si="46"/>
        <v/>
      </c>
      <c r="DG479" s="44" t="str">
        <f>IF(Wedstrijden!AR583="x","L","")</f>
        <v/>
      </c>
      <c r="DH479" s="44" t="str">
        <f>IF(Wedstrijden!AS583="x","M","")</f>
        <v/>
      </c>
      <c r="DI479" s="44" t="str">
        <f>IF(Wedstrijden!AT583="x","Z","")</f>
        <v/>
      </c>
      <c r="DJ479" s="44" t="str">
        <f>IF(COUNTA(Wedstrijden!AU583:AW583)&lt;&gt;0,6,"")</f>
        <v/>
      </c>
      <c r="DK479" s="44" t="str">
        <f t="shared" si="47"/>
        <v/>
      </c>
      <c r="DL479" s="44" t="str">
        <f>IF(Wedstrijden!AU583="x","L","")</f>
        <v/>
      </c>
      <c r="DM479" s="44" t="str">
        <f>IF(Wedstrijden!AV583="x","M","")</f>
        <v/>
      </c>
      <c r="DN479" s="44" t="str">
        <f>IF(Wedstrijden!AW583="x","Z","")</f>
        <v/>
      </c>
    </row>
    <row r="480" spans="1:118" ht="15">
      <c r="A480" s="48" t="e">
        <f>Wedstrijden!#REF!</f>
        <v>#REF!</v>
      </c>
      <c r="B480" s="44" t="str">
        <f>IFERROR(VLOOKUP(Wedstrijden!E585,Wedstrijdlocaties!$B$2:$E$499,2,FALSE),"")</f>
        <v>V12155</v>
      </c>
      <c r="C480" s="44" t="str">
        <f>Wedstrijden!F585</f>
        <v>Waarland</v>
      </c>
      <c r="D480" s="44" t="str">
        <f>IFERROR(VLOOKUP(Wedstrijden!G585,Organisaties!$B$2:$C$501,2,FALSE),"")</f>
        <v>V60263</v>
      </c>
      <c r="E480" s="44" t="str">
        <f>IFERROR(VLOOKUP(Wedstrijden!G585,Organisaties!$B$2:$F$501,5,FALSE),"")</f>
        <v>V31007</v>
      </c>
      <c r="F480" s="44" t="str">
        <f>IF(Wedstrijden!BC585&lt;&gt;"",Wedstrijden!BC585,"")</f>
        <v/>
      </c>
      <c r="G480" s="44">
        <f>IF(Wedstrijden!AY585="Indoor",1,0)</f>
        <v>0</v>
      </c>
      <c r="H480" s="44" t="str">
        <f>Wedstrijden!AZ585</f>
        <v>Nee</v>
      </c>
      <c r="I480" s="44" t="str">
        <f>IF(Wedstrijden!AX585="Nee",0,IF(Wedstrijden!AX585="Ja",1,""))</f>
        <v/>
      </c>
      <c r="J480" s="44" t="str">
        <f>IF(Wedstrijden!BA585&lt;&gt;"",Wedstrijden!BA585,"")</f>
        <v>Outdoor</v>
      </c>
      <c r="W480" s="45"/>
      <c r="AE480" s="45"/>
      <c r="AN480" s="45"/>
      <c r="AU480" s="45"/>
      <c r="BA480" s="45"/>
      <c r="BE480" s="45"/>
      <c r="BJ480" s="44">
        <f>IF(COUNTA(Wedstrijden!I585:S585)&lt;&gt;0,1,"")</f>
        <v>1</v>
      </c>
      <c r="BK480" s="44">
        <f t="shared" si="42"/>
        <v>2</v>
      </c>
      <c r="BL480" s="44" t="str">
        <f>IF(Wedstrijden!I585="x","AA","")</f>
        <v/>
      </c>
      <c r="BM480" s="44" t="str">
        <f>IF(Wedstrijden!J585="x","A","")</f>
        <v/>
      </c>
      <c r="BN480" s="44" t="str">
        <f>IF(Wedstrijden!K585="x","B1","")</f>
        <v/>
      </c>
      <c r="BO480" s="44" t="str">
        <f>IF(Wedstrijden!L585="x","BB","")</f>
        <v/>
      </c>
      <c r="BP480" s="44" t="str">
        <f>IF(Wedstrijden!M585="x","B","")</f>
        <v>B</v>
      </c>
      <c r="BQ480" s="44" t="str">
        <f>IF(Wedstrijden!N585="x","L1","")</f>
        <v>L1</v>
      </c>
      <c r="BR480" s="44" t="str">
        <f>IF(Wedstrijden!O585="x","L2","")</f>
        <v>L2</v>
      </c>
      <c r="BS480" s="44" t="str">
        <f>IF(Wedstrijden!P585="x","M1","")</f>
        <v>M1</v>
      </c>
      <c r="BT480" s="44" t="str">
        <f>IF(Wedstrijden!Q585="x","M2","")</f>
        <v>M2</v>
      </c>
      <c r="BU480" s="44" t="str">
        <f>IF(Wedstrijden!R585="x","Z1","")</f>
        <v>Z1</v>
      </c>
      <c r="BV480" s="44" t="str">
        <f>IF(Wedstrijden!S585="x","Z2","")</f>
        <v>Z2</v>
      </c>
      <c r="BW480" s="44">
        <f>IF(COUNTA(Wedstrijden!T585:AB585)&lt;&gt;0,1,"")</f>
        <v>1</v>
      </c>
      <c r="BX480" s="44">
        <f t="shared" si="43"/>
        <v>1</v>
      </c>
      <c r="BY480" s="44" t="str">
        <f>IF(Wedstrijden!T585="x","BB","")</f>
        <v/>
      </c>
      <c r="BZ480" s="44" t="str">
        <f>IF(Wedstrijden!U585="x","B","")</f>
        <v>B</v>
      </c>
      <c r="CA480" s="44" t="str">
        <f>IF(Wedstrijden!V585="x","L1","")</f>
        <v>L1</v>
      </c>
      <c r="CB480" s="44" t="str">
        <f>IF(Wedstrijden!W585="x","L2","")</f>
        <v>L2</v>
      </c>
      <c r="CC480" s="44" t="str">
        <f>IF(Wedstrijden!X585="x","M1","")</f>
        <v>M1</v>
      </c>
      <c r="CD480" s="44" t="str">
        <f>IF(Wedstrijden!Y585="x","M2","")</f>
        <v>M2</v>
      </c>
      <c r="CE480" s="44" t="str">
        <f>IF(Wedstrijden!Z585="x","Z1","")</f>
        <v/>
      </c>
      <c r="CF480" s="44" t="str">
        <f>IF(Wedstrijden!AA585="x","Z2","")</f>
        <v/>
      </c>
      <c r="CG480" s="44" t="str">
        <f>IF(Wedstrijden!AB585="x","ZZL","")</f>
        <v/>
      </c>
      <c r="CL480" s="44" t="str">
        <f>IF(COUNTA(Wedstrijden!AC585:AJ585)&lt;&gt;0,2,"")</f>
        <v/>
      </c>
      <c r="CM480" s="44" t="str">
        <f t="shared" si="44"/>
        <v/>
      </c>
      <c r="CN480" s="44" t="str">
        <f>IF(Wedstrijden!AC585="x","AA","")</f>
        <v/>
      </c>
      <c r="CO480" s="44" t="str">
        <f>IF(Wedstrijden!AD585="x","A","")</f>
        <v/>
      </c>
      <c r="CP480" s="44" t="str">
        <f>IF(Wedstrijden!AE585="x","BB","")</f>
        <v/>
      </c>
      <c r="CQ480" s="44" t="str">
        <f>IF(Wedstrijden!AF585="x","B","")</f>
        <v/>
      </c>
      <c r="CR480" s="44" t="str">
        <f>IF(Wedstrijden!AG585="x","L","")</f>
        <v/>
      </c>
      <c r="CS480" s="44" t="str">
        <f>IF(Wedstrijden!AH585="x","M","")</f>
        <v/>
      </c>
      <c r="CT480" s="44" t="str">
        <f>IF(Wedstrijden!AI585="x","Z","")</f>
        <v/>
      </c>
      <c r="CU480" s="44" t="str">
        <f>IF(Wedstrijden!AJ585="x","ZZ","")</f>
        <v/>
      </c>
      <c r="CV480" s="44" t="str">
        <f>IF(COUNTA(Wedstrijden!AK585:AQ585)&lt;&gt;0,2,"")</f>
        <v/>
      </c>
      <c r="CW480" s="44" t="str">
        <f t="shared" si="45"/>
        <v/>
      </c>
      <c r="CX480" s="44" t="str">
        <f>IF(Wedstrijden!AK585="x","BB","")</f>
        <v/>
      </c>
      <c r="CY480" s="44" t="str">
        <f>IF(Wedstrijden!AL585="x","B","")</f>
        <v/>
      </c>
      <c r="CZ480" s="44" t="str">
        <f>IF(Wedstrijden!AM585="x","L","")</f>
        <v/>
      </c>
      <c r="DA480" s="44" t="str">
        <f>IF(Wedstrijden!AN585="x","M","")</f>
        <v/>
      </c>
      <c r="DB480" s="44" t="str">
        <f>IF(Wedstrijden!AO585="x","Z","")</f>
        <v/>
      </c>
      <c r="DC480" s="44" t="str">
        <f>IF(Wedstrijden!AP585="x","ZZ","")</f>
        <v/>
      </c>
      <c r="DD480" s="44" t="str">
        <f>IF(Wedstrijden!AQ585="x","1.40","")</f>
        <v/>
      </c>
      <c r="DE480" s="44" t="str">
        <f>IF(COUNTA(Wedstrijden!AR585:AT585)&lt;&gt;0,6,"")</f>
        <v/>
      </c>
      <c r="DF480" s="44" t="str">
        <f t="shared" si="46"/>
        <v/>
      </c>
      <c r="DG480" s="44" t="str">
        <f>IF(Wedstrijden!AR585="x","L","")</f>
        <v/>
      </c>
      <c r="DH480" s="44" t="str">
        <f>IF(Wedstrijden!AS585="x","M","")</f>
        <v/>
      </c>
      <c r="DI480" s="44" t="str">
        <f>IF(Wedstrijden!AT585="x","Z","")</f>
        <v/>
      </c>
      <c r="DJ480" s="44" t="str">
        <f>IF(COUNTA(Wedstrijden!AU585:AW585)&lt;&gt;0,6,"")</f>
        <v/>
      </c>
      <c r="DK480" s="44" t="str">
        <f t="shared" si="47"/>
        <v/>
      </c>
      <c r="DL480" s="44" t="str">
        <f>IF(Wedstrijden!AU585="x","L","")</f>
        <v/>
      </c>
      <c r="DM480" s="44" t="str">
        <f>IF(Wedstrijden!AV585="x","M","")</f>
        <v/>
      </c>
      <c r="DN480" s="44" t="str">
        <f>IF(Wedstrijden!AW585="x","Z","")</f>
        <v/>
      </c>
    </row>
    <row r="481" spans="1:118" ht="15">
      <c r="A481" s="48" t="e">
        <f>Wedstrijden!#REF!</f>
        <v>#REF!</v>
      </c>
      <c r="B481" s="44" t="str">
        <f>IFERROR(VLOOKUP(Wedstrijden!E587,Wedstrijdlocaties!$B$2:$E$499,2,FALSE),"")</f>
        <v>V12346</v>
      </c>
      <c r="C481" s="44" t="str">
        <f>Wedstrijden!F587</f>
        <v>Oudkarspel</v>
      </c>
      <c r="D481" s="44" t="str">
        <f>IFERROR(VLOOKUP(Wedstrijden!G587,Organisaties!$B$2:$C$501,2,FALSE),"")</f>
        <v/>
      </c>
      <c r="E481" s="44" t="str">
        <f>IFERROR(VLOOKUP(Wedstrijden!G587,Organisaties!$B$2:$F$501,5,FALSE),"")</f>
        <v/>
      </c>
      <c r="F481" s="44" t="str">
        <f>IF(Wedstrijden!BC587&lt;&gt;"",Wedstrijden!BC587,"")</f>
        <v/>
      </c>
      <c r="G481" s="44">
        <f>IF(Wedstrijden!AY587="Indoor",1,0)</f>
        <v>0</v>
      </c>
      <c r="H481" s="44" t="str">
        <f>Wedstrijden!AZ587</f>
        <v>Onbeperkt</v>
      </c>
      <c r="I481" s="44">
        <f>IF(Wedstrijden!AX587="Nee",0,IF(Wedstrijden!AX587="Ja",1,""))</f>
        <v>0</v>
      </c>
      <c r="J481" s="44" t="str">
        <f>IF(Wedstrijden!BA587&lt;&gt;"",Wedstrijden!BA587,"")</f>
        <v/>
      </c>
      <c r="W481" s="45"/>
      <c r="AE481" s="45"/>
      <c r="AN481" s="45"/>
      <c r="AU481" s="45"/>
      <c r="BA481" s="45"/>
      <c r="BE481" s="45"/>
      <c r="BJ481" s="44">
        <f>IF(COUNTA(Wedstrijden!I587:S587)&lt;&gt;0,1,"")</f>
        <v>1</v>
      </c>
      <c r="BK481" s="44">
        <f t="shared" si="42"/>
        <v>2</v>
      </c>
      <c r="BL481" s="44" t="str">
        <f>IF(Wedstrijden!I587="x","AA","")</f>
        <v/>
      </c>
      <c r="BM481" s="44" t="str">
        <f>IF(Wedstrijden!J587="x","A","")</f>
        <v/>
      </c>
      <c r="BN481" s="44" t="str">
        <f>IF(Wedstrijden!K587="x","B1","")</f>
        <v/>
      </c>
      <c r="BO481" s="44" t="str">
        <f>IF(Wedstrijden!L587="x","BB","")</f>
        <v>BB</v>
      </c>
      <c r="BP481" s="44" t="str">
        <f>IF(Wedstrijden!M587="x","B","")</f>
        <v>B</v>
      </c>
      <c r="BQ481" s="44" t="str">
        <f>IF(Wedstrijden!N587="x","L1","")</f>
        <v>L1</v>
      </c>
      <c r="BR481" s="44" t="str">
        <f>IF(Wedstrijden!O587="x","L2","")</f>
        <v>L2</v>
      </c>
      <c r="BS481" s="44" t="str">
        <f>IF(Wedstrijden!P587="x","M1","")</f>
        <v>M1</v>
      </c>
      <c r="BT481" s="44" t="str">
        <f>IF(Wedstrijden!Q587="x","M2","")</f>
        <v>M2</v>
      </c>
      <c r="BU481" s="44" t="str">
        <f>IF(Wedstrijden!R587="x","Z1","")</f>
        <v/>
      </c>
      <c r="BV481" s="44" t="str">
        <f>IF(Wedstrijden!S587="x","Z2","")</f>
        <v/>
      </c>
      <c r="BW481" s="44">
        <f>IF(COUNTA(Wedstrijden!T587:AB587)&lt;&gt;0,1,"")</f>
        <v>1</v>
      </c>
      <c r="BX481" s="44">
        <f t="shared" si="43"/>
        <v>1</v>
      </c>
      <c r="BY481" s="44" t="str">
        <f>IF(Wedstrijden!T587="x","BB","")</f>
        <v>BB</v>
      </c>
      <c r="BZ481" s="44" t="str">
        <f>IF(Wedstrijden!U587="x","B","")</f>
        <v>B</v>
      </c>
      <c r="CA481" s="44" t="str">
        <f>IF(Wedstrijden!V587="x","L1","")</f>
        <v>L1</v>
      </c>
      <c r="CB481" s="44" t="str">
        <f>IF(Wedstrijden!W587="x","L2","")</f>
        <v>L2</v>
      </c>
      <c r="CC481" s="44" t="str">
        <f>IF(Wedstrijden!X587="x","M1","")</f>
        <v>M1</v>
      </c>
      <c r="CD481" s="44" t="str">
        <f>IF(Wedstrijden!Y587="x","M2","")</f>
        <v>M2</v>
      </c>
      <c r="CE481" s="44" t="str">
        <f>IF(Wedstrijden!Z587="x","Z1","")</f>
        <v/>
      </c>
      <c r="CF481" s="44" t="str">
        <f>IF(Wedstrijden!AA587="x","Z2","")</f>
        <v/>
      </c>
      <c r="CG481" s="44" t="str">
        <f>IF(Wedstrijden!AB587="x","ZZL","")</f>
        <v/>
      </c>
      <c r="CL481" s="44" t="str">
        <f>IF(COUNTA(Wedstrijden!AC587:AJ587)&lt;&gt;0,2,"")</f>
        <v/>
      </c>
      <c r="CM481" s="44" t="str">
        <f t="shared" si="44"/>
        <v/>
      </c>
      <c r="CN481" s="44" t="str">
        <f>IF(Wedstrijden!AC587="x","AA","")</f>
        <v/>
      </c>
      <c r="CO481" s="44" t="str">
        <f>IF(Wedstrijden!AD587="x","A","")</f>
        <v/>
      </c>
      <c r="CP481" s="44" t="str">
        <f>IF(Wedstrijden!AE587="x","BB","")</f>
        <v/>
      </c>
      <c r="CQ481" s="44" t="str">
        <f>IF(Wedstrijden!AF587="x","B","")</f>
        <v/>
      </c>
      <c r="CR481" s="44" t="str">
        <f>IF(Wedstrijden!AG587="x","L","")</f>
        <v/>
      </c>
      <c r="CS481" s="44" t="str">
        <f>IF(Wedstrijden!AH587="x","M","")</f>
        <v/>
      </c>
      <c r="CT481" s="44" t="str">
        <f>IF(Wedstrijden!AI587="x","Z","")</f>
        <v/>
      </c>
      <c r="CU481" s="44" t="str">
        <f>IF(Wedstrijden!AJ587="x","ZZ","")</f>
        <v/>
      </c>
      <c r="CV481" s="44" t="str">
        <f>IF(COUNTA(Wedstrijden!AK587:AQ587)&lt;&gt;0,2,"")</f>
        <v/>
      </c>
      <c r="CW481" s="44" t="str">
        <f t="shared" si="45"/>
        <v/>
      </c>
      <c r="CX481" s="44" t="str">
        <f>IF(Wedstrijden!AK587="x","BB","")</f>
        <v/>
      </c>
      <c r="CY481" s="44" t="str">
        <f>IF(Wedstrijden!AL587="x","B","")</f>
        <v/>
      </c>
      <c r="CZ481" s="44" t="str">
        <f>IF(Wedstrijden!AM587="x","L","")</f>
        <v/>
      </c>
      <c r="DA481" s="44" t="str">
        <f>IF(Wedstrijden!AN587="x","M","")</f>
        <v/>
      </c>
      <c r="DB481" s="44" t="str">
        <f>IF(Wedstrijden!AO587="x","Z","")</f>
        <v/>
      </c>
      <c r="DC481" s="44" t="str">
        <f>IF(Wedstrijden!AP587="x","ZZ","")</f>
        <v/>
      </c>
      <c r="DD481" s="44" t="str">
        <f>IF(Wedstrijden!AQ587="x","1.40","")</f>
        <v/>
      </c>
      <c r="DE481" s="44" t="str">
        <f>IF(COUNTA(Wedstrijden!AR587:AT587)&lt;&gt;0,6,"")</f>
        <v/>
      </c>
      <c r="DF481" s="44" t="str">
        <f t="shared" si="46"/>
        <v/>
      </c>
      <c r="DG481" s="44" t="str">
        <f>IF(Wedstrijden!AR587="x","L","")</f>
        <v/>
      </c>
      <c r="DH481" s="44" t="str">
        <f>IF(Wedstrijden!AS587="x","M","")</f>
        <v/>
      </c>
      <c r="DI481" s="44" t="str">
        <f>IF(Wedstrijden!AT587="x","Z","")</f>
        <v/>
      </c>
      <c r="DJ481" s="44" t="str">
        <f>IF(COUNTA(Wedstrijden!AU587:AW587)&lt;&gt;0,6,"")</f>
        <v/>
      </c>
      <c r="DK481" s="44" t="str">
        <f t="shared" si="47"/>
        <v/>
      </c>
      <c r="DL481" s="44" t="str">
        <f>IF(Wedstrijden!AU587="x","L","")</f>
        <v/>
      </c>
      <c r="DM481" s="44" t="str">
        <f>IF(Wedstrijden!AV587="x","M","")</f>
        <v/>
      </c>
      <c r="DN481" s="44" t="str">
        <f>IF(Wedstrijden!AW587="x","Z","")</f>
        <v/>
      </c>
    </row>
    <row r="482" spans="1:118" ht="15">
      <c r="A482" s="48" t="e">
        <f>Wedstrijden!#REF!</f>
        <v>#REF!</v>
      </c>
      <c r="B482" s="44">
        <f>IFERROR(VLOOKUP(Wedstrijden!E588,Wedstrijdlocaties!$B$2:$E$499,2,FALSE),"")</f>
        <v>824798</v>
      </c>
      <c r="C482" s="44" t="str">
        <f>Wedstrijden!F588</f>
        <v>Anna Paulowna</v>
      </c>
      <c r="D482" s="44" t="str">
        <f>IFERROR(VLOOKUP(Wedstrijden!G588,Organisaties!$B$2:$C$501,2,FALSE),"")</f>
        <v/>
      </c>
      <c r="E482" s="44" t="str">
        <f>IFERROR(VLOOKUP(Wedstrijden!G588,Organisaties!$B$2:$F$501,5,FALSE),"")</f>
        <v/>
      </c>
      <c r="F482" s="44" t="str">
        <f>IF(Wedstrijden!BC588&lt;&gt;"",Wedstrijden!BC588,"")</f>
        <v/>
      </c>
      <c r="G482" s="44">
        <f>IF(Wedstrijden!AY588="Indoor",1,0)</f>
        <v>0</v>
      </c>
      <c r="H482" s="44">
        <f>Wedstrijden!AZ588</f>
        <v>0</v>
      </c>
      <c r="I482" s="44" t="str">
        <f>IF(Wedstrijden!AX588="Nee",0,IF(Wedstrijden!AX588="Ja",1,""))</f>
        <v/>
      </c>
      <c r="J482" s="44" t="str">
        <f>IF(Wedstrijden!BA588&lt;&gt;"",Wedstrijden!BA588,"")</f>
        <v/>
      </c>
      <c r="W482" s="45"/>
      <c r="AE482" s="45"/>
      <c r="AN482" s="45"/>
      <c r="AU482" s="45"/>
      <c r="BA482" s="45"/>
      <c r="BE482" s="45"/>
      <c r="BJ482" s="44">
        <f>IF(COUNTA(Wedstrijden!I588:S588)&lt;&gt;0,1,"")</f>
        <v>1</v>
      </c>
      <c r="BK482" s="44">
        <f t="shared" si="42"/>
        <v>2</v>
      </c>
      <c r="BL482" s="44" t="str">
        <f>IF(Wedstrijden!I588="x","AA","")</f>
        <v/>
      </c>
      <c r="BM482" s="44" t="str">
        <f>IF(Wedstrijden!J588="x","A","")</f>
        <v/>
      </c>
      <c r="BN482" s="44" t="str">
        <f>IF(Wedstrijden!K588="x","B1","")</f>
        <v/>
      </c>
      <c r="BO482" s="44" t="str">
        <f>IF(Wedstrijden!L588="x","BB","")</f>
        <v/>
      </c>
      <c r="BP482" s="44" t="str">
        <f>IF(Wedstrijden!M588="x","B","")</f>
        <v>B</v>
      </c>
      <c r="BQ482" s="44" t="str">
        <f>IF(Wedstrijden!N588="x","L1","")</f>
        <v>L1</v>
      </c>
      <c r="BR482" s="44" t="str">
        <f>IF(Wedstrijden!O588="x","L2","")</f>
        <v>L2</v>
      </c>
      <c r="BS482" s="44" t="str">
        <f>IF(Wedstrijden!P588="x","M1","")</f>
        <v>M1</v>
      </c>
      <c r="BT482" s="44" t="str">
        <f>IF(Wedstrijden!Q588="x","M2","")</f>
        <v>M2</v>
      </c>
      <c r="BU482" s="44" t="str">
        <f>IF(Wedstrijden!R588="x","Z1","")</f>
        <v/>
      </c>
      <c r="BV482" s="44" t="str">
        <f>IF(Wedstrijden!S588="x","Z2","")</f>
        <v/>
      </c>
      <c r="BW482" s="44">
        <f>IF(COUNTA(Wedstrijden!T588:AB588)&lt;&gt;0,1,"")</f>
        <v>1</v>
      </c>
      <c r="BX482" s="44">
        <f t="shared" si="43"/>
        <v>1</v>
      </c>
      <c r="BY482" s="44" t="str">
        <f>IF(Wedstrijden!T588="x","BB","")</f>
        <v/>
      </c>
      <c r="BZ482" s="44" t="str">
        <f>IF(Wedstrijden!U588="x","B","")</f>
        <v>B</v>
      </c>
      <c r="CA482" s="44" t="str">
        <f>IF(Wedstrijden!V588="x","L1","")</f>
        <v>L1</v>
      </c>
      <c r="CB482" s="44" t="str">
        <f>IF(Wedstrijden!W588="x","L2","")</f>
        <v>L2</v>
      </c>
      <c r="CC482" s="44" t="str">
        <f>IF(Wedstrijden!X588="x","M1","")</f>
        <v>M1</v>
      </c>
      <c r="CD482" s="44" t="str">
        <f>IF(Wedstrijden!Y588="x","M2","")</f>
        <v>M2</v>
      </c>
      <c r="CE482" s="44" t="str">
        <f>IF(Wedstrijden!Z588="x","Z1","")</f>
        <v/>
      </c>
      <c r="CF482" s="44" t="str">
        <f>IF(Wedstrijden!AA588="x","Z2","")</f>
        <v/>
      </c>
      <c r="CG482" s="44" t="str">
        <f>IF(Wedstrijden!AB588="x","ZZL","")</f>
        <v/>
      </c>
      <c r="CL482" s="44" t="str">
        <f>IF(COUNTA(Wedstrijden!AC588:AJ588)&lt;&gt;0,2,"")</f>
        <v/>
      </c>
      <c r="CM482" s="44" t="str">
        <f t="shared" si="44"/>
        <v/>
      </c>
      <c r="CN482" s="44" t="str">
        <f>IF(Wedstrijden!AC588="x","AA","")</f>
        <v/>
      </c>
      <c r="CO482" s="44" t="str">
        <f>IF(Wedstrijden!AD588="x","A","")</f>
        <v/>
      </c>
      <c r="CP482" s="44" t="str">
        <f>IF(Wedstrijden!AE588="x","BB","")</f>
        <v/>
      </c>
      <c r="CQ482" s="44" t="str">
        <f>IF(Wedstrijden!AF588="x","B","")</f>
        <v/>
      </c>
      <c r="CR482" s="44" t="str">
        <f>IF(Wedstrijden!AG588="x","L","")</f>
        <v/>
      </c>
      <c r="CS482" s="44" t="str">
        <f>IF(Wedstrijden!AH588="x","M","")</f>
        <v/>
      </c>
      <c r="CT482" s="44" t="str">
        <f>IF(Wedstrijden!AI588="x","Z","")</f>
        <v/>
      </c>
      <c r="CU482" s="44" t="str">
        <f>IF(Wedstrijden!AJ588="x","ZZ","")</f>
        <v/>
      </c>
      <c r="CV482" s="44" t="str">
        <f>IF(COUNTA(Wedstrijden!AK588:AQ588)&lt;&gt;0,2,"")</f>
        <v/>
      </c>
      <c r="CW482" s="44" t="str">
        <f t="shared" si="45"/>
        <v/>
      </c>
      <c r="CX482" s="44" t="str">
        <f>IF(Wedstrijden!AK588="x","BB","")</f>
        <v/>
      </c>
      <c r="CY482" s="44" t="str">
        <f>IF(Wedstrijden!AL588="x","B","")</f>
        <v/>
      </c>
      <c r="CZ482" s="44" t="str">
        <f>IF(Wedstrijden!AM588="x","L","")</f>
        <v/>
      </c>
      <c r="DA482" s="44" t="str">
        <f>IF(Wedstrijden!AN588="x","M","")</f>
        <v/>
      </c>
      <c r="DB482" s="44" t="str">
        <f>IF(Wedstrijden!AO588="x","Z","")</f>
        <v/>
      </c>
      <c r="DC482" s="44" t="str">
        <f>IF(Wedstrijden!AP588="x","ZZ","")</f>
        <v/>
      </c>
      <c r="DD482" s="44" t="str">
        <f>IF(Wedstrijden!AQ588="x","1.40","")</f>
        <v/>
      </c>
      <c r="DE482" s="44" t="str">
        <f>IF(COUNTA(Wedstrijden!AR588:AT588)&lt;&gt;0,6,"")</f>
        <v/>
      </c>
      <c r="DF482" s="44" t="str">
        <f t="shared" si="46"/>
        <v/>
      </c>
      <c r="DG482" s="44" t="str">
        <f>IF(Wedstrijden!AR588="x","L","")</f>
        <v/>
      </c>
      <c r="DH482" s="44" t="str">
        <f>IF(Wedstrijden!AS588="x","M","")</f>
        <v/>
      </c>
      <c r="DI482" s="44" t="str">
        <f>IF(Wedstrijden!AT588="x","Z","")</f>
        <v/>
      </c>
      <c r="DJ482" s="44" t="str">
        <f>IF(COUNTA(Wedstrijden!AU588:AW588)&lt;&gt;0,6,"")</f>
        <v/>
      </c>
      <c r="DK482" s="44" t="str">
        <f t="shared" si="47"/>
        <v/>
      </c>
      <c r="DL482" s="44" t="str">
        <f>IF(Wedstrijden!AU588="x","L","")</f>
        <v/>
      </c>
      <c r="DM482" s="44" t="str">
        <f>IF(Wedstrijden!AV588="x","M","")</f>
        <v/>
      </c>
      <c r="DN482" s="44" t="str">
        <f>IF(Wedstrijden!AW588="x","Z","")</f>
        <v/>
      </c>
    </row>
    <row r="483" spans="1:118" ht="15">
      <c r="A483" s="48" t="e">
        <f>Wedstrijden!#REF!</f>
        <v>#REF!</v>
      </c>
      <c r="B483" s="44" t="str">
        <f>IFERROR(VLOOKUP(Wedstrijden!E589,Wedstrijdlocaties!$B$2:$E$499,2,FALSE),"")</f>
        <v>V12124</v>
      </c>
      <c r="C483" s="44" t="str">
        <f>Wedstrijden!F589</f>
        <v>Assendelft</v>
      </c>
      <c r="D483" s="44" t="str">
        <f>IFERROR(VLOOKUP(Wedstrijden!G589,Organisaties!$B$2:$C$501,2,FALSE),"")</f>
        <v>V60339</v>
      </c>
      <c r="E483" s="44" t="str">
        <f>IFERROR(VLOOKUP(Wedstrijden!G589,Organisaties!$B$2:$F$501,5,FALSE),"")</f>
        <v>V31007</v>
      </c>
      <c r="F483" s="44" t="str">
        <f>IF(Wedstrijden!BC589&lt;&gt;"",Wedstrijden!BC589,"")</f>
        <v/>
      </c>
      <c r="G483" s="44">
        <f>IF(Wedstrijden!AY589="Indoor",1,0)</f>
        <v>0</v>
      </c>
      <c r="H483" s="44">
        <f>Wedstrijden!AZ589</f>
        <v>0</v>
      </c>
      <c r="I483" s="44" t="str">
        <f>IF(Wedstrijden!AX589="Nee",0,IF(Wedstrijden!AX589="Ja",1,""))</f>
        <v/>
      </c>
      <c r="J483" s="44" t="str">
        <f>IF(Wedstrijden!BA589&lt;&gt;"",Wedstrijden!BA589,"")</f>
        <v/>
      </c>
      <c r="W483" s="45"/>
      <c r="AE483" s="45"/>
      <c r="AN483" s="45"/>
      <c r="AU483" s="45"/>
      <c r="BA483" s="45"/>
      <c r="BE483" s="45"/>
      <c r="BJ483" s="44">
        <f>IF(COUNTA(Wedstrijden!I589:S589)&lt;&gt;0,1,"")</f>
        <v>1</v>
      </c>
      <c r="BK483" s="44">
        <f t="shared" si="42"/>
        <v>2</v>
      </c>
      <c r="BL483" s="44" t="str">
        <f>IF(Wedstrijden!I589="x","AA","")</f>
        <v/>
      </c>
      <c r="BM483" s="44" t="str">
        <f>IF(Wedstrijden!J589="x","A","")</f>
        <v/>
      </c>
      <c r="BN483" s="44" t="str">
        <f>IF(Wedstrijden!K589="x","B1","")</f>
        <v/>
      </c>
      <c r="BO483" s="44" t="str">
        <f>IF(Wedstrijden!L589="x","BB","")</f>
        <v>BB</v>
      </c>
      <c r="BP483" s="44" t="str">
        <f>IF(Wedstrijden!M589="x","B","")</f>
        <v>B</v>
      </c>
      <c r="BQ483" s="44" t="str">
        <f>IF(Wedstrijden!N589="x","L1","")</f>
        <v>L1</v>
      </c>
      <c r="BR483" s="44" t="str">
        <f>IF(Wedstrijden!O589="x","L2","")</f>
        <v>L2</v>
      </c>
      <c r="BS483" s="44" t="str">
        <f>IF(Wedstrijden!P589="x","M1","")</f>
        <v>M1</v>
      </c>
      <c r="BT483" s="44" t="str">
        <f>IF(Wedstrijden!Q589="x","M2","")</f>
        <v>M2</v>
      </c>
      <c r="BU483" s="44" t="str">
        <f>IF(Wedstrijden!R589="x","Z1","")</f>
        <v>Z1</v>
      </c>
      <c r="BV483" s="44" t="str">
        <f>IF(Wedstrijden!S589="x","Z2","")</f>
        <v>Z2</v>
      </c>
      <c r="BW483" s="44">
        <f>IF(COUNTA(Wedstrijden!T589:AB589)&lt;&gt;0,1,"")</f>
        <v>1</v>
      </c>
      <c r="BX483" s="44">
        <f t="shared" si="43"/>
        <v>1</v>
      </c>
      <c r="BY483" s="44" t="str">
        <f>IF(Wedstrijden!T589="x","BB","")</f>
        <v>BB</v>
      </c>
      <c r="BZ483" s="44" t="str">
        <f>IF(Wedstrijden!U589="x","B","")</f>
        <v>B</v>
      </c>
      <c r="CA483" s="44" t="str">
        <f>IF(Wedstrijden!V589="x","L1","")</f>
        <v>L1</v>
      </c>
      <c r="CB483" s="44" t="str">
        <f>IF(Wedstrijden!W589="x","L2","")</f>
        <v>L2</v>
      </c>
      <c r="CC483" s="44" t="str">
        <f>IF(Wedstrijden!X589="x","M1","")</f>
        <v>M1</v>
      </c>
      <c r="CD483" s="44" t="str">
        <f>IF(Wedstrijden!Y589="x","M2","")</f>
        <v>M2</v>
      </c>
      <c r="CE483" s="44" t="str">
        <f>IF(Wedstrijden!Z589="x","Z1","")</f>
        <v>Z1</v>
      </c>
      <c r="CF483" s="44" t="str">
        <f>IF(Wedstrijden!AA589="x","Z2","")</f>
        <v>Z2</v>
      </c>
      <c r="CG483" s="44" t="str">
        <f>IF(Wedstrijden!AB589="x","ZZL","")</f>
        <v/>
      </c>
      <c r="CL483" s="44" t="str">
        <f>IF(COUNTA(Wedstrijden!AC589:AJ589)&lt;&gt;0,2,"")</f>
        <v/>
      </c>
      <c r="CM483" s="44" t="str">
        <f t="shared" si="44"/>
        <v/>
      </c>
      <c r="CN483" s="44" t="str">
        <f>IF(Wedstrijden!AC589="x","AA","")</f>
        <v/>
      </c>
      <c r="CO483" s="44" t="str">
        <f>IF(Wedstrijden!AD589="x","A","")</f>
        <v/>
      </c>
      <c r="CP483" s="44" t="str">
        <f>IF(Wedstrijden!AE589="x","BB","")</f>
        <v/>
      </c>
      <c r="CQ483" s="44" t="str">
        <f>IF(Wedstrijden!AF589="x","B","")</f>
        <v/>
      </c>
      <c r="CR483" s="44" t="str">
        <f>IF(Wedstrijden!AG589="x","L","")</f>
        <v/>
      </c>
      <c r="CS483" s="44" t="str">
        <f>IF(Wedstrijden!AH589="x","M","")</f>
        <v/>
      </c>
      <c r="CT483" s="44" t="str">
        <f>IF(Wedstrijden!AI589="x","Z","")</f>
        <v/>
      </c>
      <c r="CU483" s="44" t="str">
        <f>IF(Wedstrijden!AJ589="x","ZZ","")</f>
        <v/>
      </c>
      <c r="CV483" s="44" t="str">
        <f>IF(COUNTA(Wedstrijden!AK589:AQ589)&lt;&gt;0,2,"")</f>
        <v/>
      </c>
      <c r="CW483" s="44" t="str">
        <f t="shared" si="45"/>
        <v/>
      </c>
      <c r="CX483" s="44" t="str">
        <f>IF(Wedstrijden!AK589="x","BB","")</f>
        <v/>
      </c>
      <c r="CY483" s="44" t="str">
        <f>IF(Wedstrijden!AL589="x","B","")</f>
        <v/>
      </c>
      <c r="CZ483" s="44" t="str">
        <f>IF(Wedstrijden!AM589="x","L","")</f>
        <v/>
      </c>
      <c r="DA483" s="44" t="str">
        <f>IF(Wedstrijden!AN589="x","M","")</f>
        <v/>
      </c>
      <c r="DB483" s="44" t="str">
        <f>IF(Wedstrijden!AO589="x","Z","")</f>
        <v/>
      </c>
      <c r="DC483" s="44" t="str">
        <f>IF(Wedstrijden!AP589="x","ZZ","")</f>
        <v/>
      </c>
      <c r="DD483" s="44" t="str">
        <f>IF(Wedstrijden!AQ589="x","1.40","")</f>
        <v/>
      </c>
      <c r="DE483" s="44" t="str">
        <f>IF(COUNTA(Wedstrijden!AR589:AT589)&lt;&gt;0,6,"")</f>
        <v/>
      </c>
      <c r="DF483" s="44" t="str">
        <f t="shared" si="46"/>
        <v/>
      </c>
      <c r="DG483" s="44" t="str">
        <f>IF(Wedstrijden!AR589="x","L","")</f>
        <v/>
      </c>
      <c r="DH483" s="44" t="str">
        <f>IF(Wedstrijden!AS589="x","M","")</f>
        <v/>
      </c>
      <c r="DI483" s="44" t="str">
        <f>IF(Wedstrijden!AT589="x","Z","")</f>
        <v/>
      </c>
      <c r="DJ483" s="44" t="str">
        <f>IF(COUNTA(Wedstrijden!AU589:AW589)&lt;&gt;0,6,"")</f>
        <v/>
      </c>
      <c r="DK483" s="44" t="str">
        <f t="shared" si="47"/>
        <v/>
      </c>
      <c r="DL483" s="44" t="str">
        <f>IF(Wedstrijden!AU589="x","L","")</f>
        <v/>
      </c>
      <c r="DM483" s="44" t="str">
        <f>IF(Wedstrijden!AV589="x","M","")</f>
        <v/>
      </c>
      <c r="DN483" s="44" t="str">
        <f>IF(Wedstrijden!AW589="x","Z","")</f>
        <v/>
      </c>
    </row>
    <row r="484" spans="1:118" ht="15">
      <c r="A484" s="48" t="e">
        <f>Wedstrijden!#REF!</f>
        <v>#REF!</v>
      </c>
      <c r="B484" s="44" t="str">
        <f>IFERROR(VLOOKUP(Wedstrijden!E590,Wedstrijdlocaties!$B$2:$E$499,2,FALSE),"")</f>
        <v/>
      </c>
      <c r="C484" s="44" t="str">
        <f>Wedstrijden!F590</f>
        <v>Middenbeemster</v>
      </c>
      <c r="D484" s="44" t="str">
        <f>IFERROR(VLOOKUP(Wedstrijden!G590,Organisaties!$B$2:$C$501,2,FALSE),"")</f>
        <v/>
      </c>
      <c r="E484" s="44" t="str">
        <f>IFERROR(VLOOKUP(Wedstrijden!G590,Organisaties!$B$2:$F$501,5,FALSE),"")</f>
        <v/>
      </c>
      <c r="F484" s="44" t="str">
        <f>IF(Wedstrijden!BC590&lt;&gt;"",Wedstrijden!BC590,"")</f>
        <v/>
      </c>
      <c r="G484" s="44">
        <f>IF(Wedstrijden!AY590="Indoor",1,0)</f>
        <v>0</v>
      </c>
      <c r="H484" s="44" t="str">
        <f>Wedstrijden!AZ590</f>
        <v>Onbeperkt</v>
      </c>
      <c r="I484" s="44">
        <f>IF(Wedstrijden!AX590="Nee",0,IF(Wedstrijden!AX590="Ja",1,""))</f>
        <v>0</v>
      </c>
      <c r="J484" s="44" t="str">
        <f>IF(Wedstrijden!BA590&lt;&gt;"",Wedstrijden!BA590,"")</f>
        <v/>
      </c>
      <c r="W484" s="45"/>
      <c r="AE484" s="45"/>
      <c r="AN484" s="45"/>
      <c r="AU484" s="45"/>
      <c r="BA484" s="45"/>
      <c r="BE484" s="45"/>
      <c r="BJ484" s="44">
        <f>IF(COUNTA(Wedstrijden!I590:S590)&lt;&gt;0,1,"")</f>
        <v>1</v>
      </c>
      <c r="BK484" s="44">
        <f t="shared" si="42"/>
        <v>2</v>
      </c>
      <c r="BL484" s="44" t="str">
        <f>IF(Wedstrijden!I590="x","AA","")</f>
        <v/>
      </c>
      <c r="BM484" s="44" t="str">
        <f>IF(Wedstrijden!J590="x","A","")</f>
        <v/>
      </c>
      <c r="BN484" s="44" t="str">
        <f>IF(Wedstrijden!K590="x","B1","")</f>
        <v/>
      </c>
      <c r="BO484" s="44" t="str">
        <f>IF(Wedstrijden!L590="x","BB","")</f>
        <v/>
      </c>
      <c r="BP484" s="44" t="str">
        <f>IF(Wedstrijden!M590="x","B","")</f>
        <v>B</v>
      </c>
      <c r="BQ484" s="44" t="str">
        <f>IF(Wedstrijden!N590="x","L1","")</f>
        <v>L1</v>
      </c>
      <c r="BR484" s="44" t="str">
        <f>IF(Wedstrijden!O590="x","L2","")</f>
        <v>L2</v>
      </c>
      <c r="BS484" s="44" t="str">
        <f>IF(Wedstrijden!P590="x","M1","")</f>
        <v>M1</v>
      </c>
      <c r="BT484" s="44" t="str">
        <f>IF(Wedstrijden!Q590="x","M2","")</f>
        <v>M2</v>
      </c>
      <c r="BU484" s="44" t="str">
        <f>IF(Wedstrijden!R590="x","Z1","")</f>
        <v>Z1</v>
      </c>
      <c r="BV484" s="44" t="str">
        <f>IF(Wedstrijden!S590="x","Z2","")</f>
        <v>Z2</v>
      </c>
      <c r="BW484" s="44">
        <f>IF(COUNTA(Wedstrijden!T590:AB590)&lt;&gt;0,1,"")</f>
        <v>1</v>
      </c>
      <c r="BX484" s="44">
        <f t="shared" si="43"/>
        <v>1</v>
      </c>
      <c r="BY484" s="44" t="str">
        <f>IF(Wedstrijden!T590="x","BB","")</f>
        <v/>
      </c>
      <c r="BZ484" s="44" t="str">
        <f>IF(Wedstrijden!U590="x","B","")</f>
        <v>B</v>
      </c>
      <c r="CA484" s="44" t="str">
        <f>IF(Wedstrijden!V590="x","L1","")</f>
        <v>L1</v>
      </c>
      <c r="CB484" s="44" t="str">
        <f>IF(Wedstrijden!W590="x","L2","")</f>
        <v>L2</v>
      </c>
      <c r="CC484" s="44" t="str">
        <f>IF(Wedstrijden!X590="x","M1","")</f>
        <v>M1</v>
      </c>
      <c r="CD484" s="44" t="str">
        <f>IF(Wedstrijden!Y590="x","M2","")</f>
        <v>M2</v>
      </c>
      <c r="CE484" s="44" t="str">
        <f>IF(Wedstrijden!Z590="x","Z1","")</f>
        <v>Z1</v>
      </c>
      <c r="CF484" s="44" t="str">
        <f>IF(Wedstrijden!AA590="x","Z2","")</f>
        <v>Z2</v>
      </c>
      <c r="CG484" s="44" t="str">
        <f>IF(Wedstrijden!AB590="x","ZZL","")</f>
        <v>ZZL</v>
      </c>
      <c r="CL484" s="44" t="str">
        <f>IF(COUNTA(Wedstrijden!AC590:AJ590)&lt;&gt;0,2,"")</f>
        <v/>
      </c>
      <c r="CM484" s="44" t="str">
        <f t="shared" si="44"/>
        <v/>
      </c>
      <c r="CN484" s="44" t="str">
        <f>IF(Wedstrijden!AC590="x","AA","")</f>
        <v/>
      </c>
      <c r="CO484" s="44" t="str">
        <f>IF(Wedstrijden!AD590="x","A","")</f>
        <v/>
      </c>
      <c r="CP484" s="44" t="str">
        <f>IF(Wedstrijden!AE590="x","BB","")</f>
        <v/>
      </c>
      <c r="CQ484" s="44" t="str">
        <f>IF(Wedstrijden!AF590="x","B","")</f>
        <v/>
      </c>
      <c r="CR484" s="44" t="str">
        <f>IF(Wedstrijden!AG590="x","L","")</f>
        <v/>
      </c>
      <c r="CS484" s="44" t="str">
        <f>IF(Wedstrijden!AH590="x","M","")</f>
        <v/>
      </c>
      <c r="CT484" s="44" t="str">
        <f>IF(Wedstrijden!AI590="x","Z","")</f>
        <v/>
      </c>
      <c r="CU484" s="44" t="str">
        <f>IF(Wedstrijden!AJ590="x","ZZ","")</f>
        <v/>
      </c>
      <c r="CV484" s="44" t="str">
        <f>IF(COUNTA(Wedstrijden!AK590:AQ590)&lt;&gt;0,2,"")</f>
        <v/>
      </c>
      <c r="CW484" s="44" t="str">
        <f t="shared" si="45"/>
        <v/>
      </c>
      <c r="CX484" s="44" t="str">
        <f>IF(Wedstrijden!AK590="x","BB","")</f>
        <v/>
      </c>
      <c r="CY484" s="44" t="str">
        <f>IF(Wedstrijden!AL590="x","B","")</f>
        <v/>
      </c>
      <c r="CZ484" s="44" t="str">
        <f>IF(Wedstrijden!AM590="x","L","")</f>
        <v/>
      </c>
      <c r="DA484" s="44" t="str">
        <f>IF(Wedstrijden!AN590="x","M","")</f>
        <v/>
      </c>
      <c r="DB484" s="44" t="str">
        <f>IF(Wedstrijden!AO590="x","Z","")</f>
        <v/>
      </c>
      <c r="DC484" s="44" t="str">
        <f>IF(Wedstrijden!AP590="x","ZZ","")</f>
        <v/>
      </c>
      <c r="DD484" s="44" t="str">
        <f>IF(Wedstrijden!AQ590="x","1.40","")</f>
        <v/>
      </c>
      <c r="DE484" s="44" t="str">
        <f>IF(COUNTA(Wedstrijden!AR590:AT590)&lt;&gt;0,6,"")</f>
        <v/>
      </c>
      <c r="DF484" s="44" t="str">
        <f t="shared" si="46"/>
        <v/>
      </c>
      <c r="DG484" s="44" t="str">
        <f>IF(Wedstrijden!AR590="x","L","")</f>
        <v/>
      </c>
      <c r="DH484" s="44" t="str">
        <f>IF(Wedstrijden!AS590="x","M","")</f>
        <v/>
      </c>
      <c r="DI484" s="44" t="str">
        <f>IF(Wedstrijden!AT590="x","Z","")</f>
        <v/>
      </c>
      <c r="DJ484" s="44" t="str">
        <f>IF(COUNTA(Wedstrijden!AU590:AW590)&lt;&gt;0,6,"")</f>
        <v/>
      </c>
      <c r="DK484" s="44" t="str">
        <f t="shared" si="47"/>
        <v/>
      </c>
      <c r="DL484" s="44" t="str">
        <f>IF(Wedstrijden!AU590="x","L","")</f>
        <v/>
      </c>
      <c r="DM484" s="44" t="str">
        <f>IF(Wedstrijden!AV590="x","M","")</f>
        <v/>
      </c>
      <c r="DN484" s="44" t="str">
        <f>IF(Wedstrijden!AW590="x","Z","")</f>
        <v/>
      </c>
    </row>
    <row r="485" spans="1:118" ht="15">
      <c r="A485" s="48" t="e">
        <f>Wedstrijden!#REF!</f>
        <v>#REF!</v>
      </c>
      <c r="B485" s="44" t="str">
        <f>IFERROR(VLOOKUP(Wedstrijden!E592,Wedstrijdlocaties!$B$2:$E$499,2,FALSE),"")</f>
        <v/>
      </c>
      <c r="C485" s="44" t="str">
        <f>Wedstrijden!F592</f>
        <v>Hippolytushoef</v>
      </c>
      <c r="D485" s="44" t="str">
        <f>IFERROR(VLOOKUP(Wedstrijden!G592,Organisaties!$B$2:$C$501,2,FALSE),"")</f>
        <v/>
      </c>
      <c r="E485" s="44" t="str">
        <f>IFERROR(VLOOKUP(Wedstrijden!G592,Organisaties!$B$2:$F$501,5,FALSE),"")</f>
        <v/>
      </c>
      <c r="F485" s="44" t="str">
        <f>IF(Wedstrijden!BC592&lt;&gt;"",Wedstrijden!BC592,"")</f>
        <v/>
      </c>
      <c r="G485" s="44">
        <f>IF(Wedstrijden!AY592="Indoor",1,0)</f>
        <v>0</v>
      </c>
      <c r="H485" s="44">
        <f>Wedstrijden!AZ592</f>
        <v>0</v>
      </c>
      <c r="I485" s="44" t="str">
        <f>IF(Wedstrijden!AX592="Nee",0,IF(Wedstrijden!AX592="Ja",1,""))</f>
        <v/>
      </c>
      <c r="J485" s="44" t="str">
        <f>IF(Wedstrijden!BA592&lt;&gt;"",Wedstrijden!BA592,"")</f>
        <v/>
      </c>
      <c r="W485" s="45"/>
      <c r="AE485" s="45"/>
      <c r="AN485" s="45"/>
      <c r="AU485" s="45"/>
      <c r="BA485" s="45"/>
      <c r="BE485" s="45"/>
      <c r="BJ485" s="44">
        <f>IF(COUNTA(Wedstrijden!I592:S592)&lt;&gt;0,1,"")</f>
        <v>1</v>
      </c>
      <c r="BK485" s="44">
        <f t="shared" si="42"/>
        <v>2</v>
      </c>
      <c r="BL485" s="44" t="str">
        <f>IF(Wedstrijden!I592="x","AA","")</f>
        <v/>
      </c>
      <c r="BM485" s="44" t="str">
        <f>IF(Wedstrijden!J592="x","A","")</f>
        <v/>
      </c>
      <c r="BN485" s="44" t="str">
        <f>IF(Wedstrijden!K592="x","B1","")</f>
        <v/>
      </c>
      <c r="BO485" s="44" t="str">
        <f>IF(Wedstrijden!L592="x","BB","")</f>
        <v/>
      </c>
      <c r="BP485" s="44" t="str">
        <f>IF(Wedstrijden!M592="x","B","")</f>
        <v>B</v>
      </c>
      <c r="BQ485" s="44" t="str">
        <f>IF(Wedstrijden!N592="x","L1","")</f>
        <v>L1</v>
      </c>
      <c r="BR485" s="44" t="str">
        <f>IF(Wedstrijden!O592="x","L2","")</f>
        <v>L2</v>
      </c>
      <c r="BS485" s="44" t="str">
        <f>IF(Wedstrijden!P592="x","M1","")</f>
        <v>M1</v>
      </c>
      <c r="BT485" s="44" t="str">
        <f>IF(Wedstrijden!Q592="x","M2","")</f>
        <v>M2</v>
      </c>
      <c r="BU485" s="44" t="str">
        <f>IF(Wedstrijden!R592="x","Z1","")</f>
        <v>Z1</v>
      </c>
      <c r="BV485" s="44" t="str">
        <f>IF(Wedstrijden!S592="x","Z2","")</f>
        <v>Z2</v>
      </c>
      <c r="BW485" s="44">
        <f>IF(COUNTA(Wedstrijden!T592:AB592)&lt;&gt;0,1,"")</f>
        <v>1</v>
      </c>
      <c r="BX485" s="44">
        <f t="shared" si="43"/>
        <v>1</v>
      </c>
      <c r="BY485" s="44" t="str">
        <f>IF(Wedstrijden!T592="x","BB","")</f>
        <v/>
      </c>
      <c r="BZ485" s="44" t="str">
        <f>IF(Wedstrijden!U592="x","B","")</f>
        <v>B</v>
      </c>
      <c r="CA485" s="44" t="str">
        <f>IF(Wedstrijden!V592="x","L1","")</f>
        <v>L1</v>
      </c>
      <c r="CB485" s="44" t="str">
        <f>IF(Wedstrijden!W592="x","L2","")</f>
        <v>L2</v>
      </c>
      <c r="CC485" s="44" t="str">
        <f>IF(Wedstrijden!X592="x","M1","")</f>
        <v>M1</v>
      </c>
      <c r="CD485" s="44" t="str">
        <f>IF(Wedstrijden!Y592="x","M2","")</f>
        <v>M2</v>
      </c>
      <c r="CE485" s="44" t="str">
        <f>IF(Wedstrijden!Z592="x","Z1","")</f>
        <v>Z1</v>
      </c>
      <c r="CF485" s="44" t="str">
        <f>IF(Wedstrijden!AA592="x","Z2","")</f>
        <v>Z2</v>
      </c>
      <c r="CG485" s="44" t="str">
        <f>IF(Wedstrijden!AB592="x","ZZL","")</f>
        <v/>
      </c>
      <c r="CL485" s="44" t="str">
        <f>IF(COUNTA(Wedstrijden!AC592:AJ592)&lt;&gt;0,2,"")</f>
        <v/>
      </c>
      <c r="CM485" s="44" t="str">
        <f t="shared" si="44"/>
        <v/>
      </c>
      <c r="CN485" s="44" t="str">
        <f>IF(Wedstrijden!AC592="x","AA","")</f>
        <v/>
      </c>
      <c r="CO485" s="44" t="str">
        <f>IF(Wedstrijden!AD592="x","A","")</f>
        <v/>
      </c>
      <c r="CP485" s="44" t="str">
        <f>IF(Wedstrijden!AE592="x","BB","")</f>
        <v/>
      </c>
      <c r="CQ485" s="44" t="str">
        <f>IF(Wedstrijden!AF592="x","B","")</f>
        <v/>
      </c>
      <c r="CR485" s="44" t="str">
        <f>IF(Wedstrijden!AG592="x","L","")</f>
        <v/>
      </c>
      <c r="CS485" s="44" t="str">
        <f>IF(Wedstrijden!AH592="x","M","")</f>
        <v/>
      </c>
      <c r="CT485" s="44" t="str">
        <f>IF(Wedstrijden!AI592="x","Z","")</f>
        <v/>
      </c>
      <c r="CU485" s="44" t="str">
        <f>IF(Wedstrijden!AJ592="x","ZZ","")</f>
        <v/>
      </c>
      <c r="CV485" s="44" t="str">
        <f>IF(COUNTA(Wedstrijden!AK592:AQ592)&lt;&gt;0,2,"")</f>
        <v/>
      </c>
      <c r="CW485" s="44" t="str">
        <f t="shared" si="45"/>
        <v/>
      </c>
      <c r="CX485" s="44" t="str">
        <f>IF(Wedstrijden!AK592="x","BB","")</f>
        <v/>
      </c>
      <c r="CY485" s="44" t="str">
        <f>IF(Wedstrijden!AL592="x","B","")</f>
        <v/>
      </c>
      <c r="CZ485" s="44" t="str">
        <f>IF(Wedstrijden!AM592="x","L","")</f>
        <v/>
      </c>
      <c r="DA485" s="44" t="str">
        <f>IF(Wedstrijden!AN592="x","M","")</f>
        <v/>
      </c>
      <c r="DB485" s="44" t="str">
        <f>IF(Wedstrijden!AO592="x","Z","")</f>
        <v/>
      </c>
      <c r="DC485" s="44" t="str">
        <f>IF(Wedstrijden!AP592="x","ZZ","")</f>
        <v/>
      </c>
      <c r="DD485" s="44" t="str">
        <f>IF(Wedstrijden!AQ592="x","1.40","")</f>
        <v/>
      </c>
      <c r="DE485" s="44" t="str">
        <f>IF(COUNTA(Wedstrijden!AR592:AT592)&lt;&gt;0,6,"")</f>
        <v/>
      </c>
      <c r="DF485" s="44" t="str">
        <f t="shared" si="46"/>
        <v/>
      </c>
      <c r="DG485" s="44" t="str">
        <f>IF(Wedstrijden!AR592="x","L","")</f>
        <v/>
      </c>
      <c r="DH485" s="44" t="str">
        <f>IF(Wedstrijden!AS592="x","M","")</f>
        <v/>
      </c>
      <c r="DI485" s="44" t="str">
        <f>IF(Wedstrijden!AT592="x","Z","")</f>
        <v/>
      </c>
      <c r="DJ485" s="44" t="str">
        <f>IF(COUNTA(Wedstrijden!AU592:AW592)&lt;&gt;0,6,"")</f>
        <v/>
      </c>
      <c r="DK485" s="44" t="str">
        <f t="shared" si="47"/>
        <v/>
      </c>
      <c r="DL485" s="44" t="str">
        <f>IF(Wedstrijden!AU592="x","L","")</f>
        <v/>
      </c>
      <c r="DM485" s="44" t="str">
        <f>IF(Wedstrijden!AV592="x","M","")</f>
        <v/>
      </c>
      <c r="DN485" s="44" t="str">
        <f>IF(Wedstrijden!AW592="x","Z","")</f>
        <v/>
      </c>
    </row>
    <row r="486" spans="1:118" ht="15">
      <c r="A486" s="48" t="e">
        <f>Wedstrijden!#REF!</f>
        <v>#REF!</v>
      </c>
      <c r="B486" s="44">
        <f>IFERROR(VLOOKUP(Wedstrijden!E594,Wedstrijdlocaties!$B$2:$E$499,2,FALSE),"")</f>
        <v>927639</v>
      </c>
      <c r="C486" s="44" t="str">
        <f>Wedstrijden!F594</f>
        <v>Aerdenhout</v>
      </c>
      <c r="D486" s="44" t="str">
        <f>IFERROR(VLOOKUP(Wedstrijden!G594,Organisaties!$B$2:$C$501,2,FALSE),"")</f>
        <v>V32029</v>
      </c>
      <c r="E486" s="44" t="str">
        <f>IFERROR(VLOOKUP(Wedstrijden!G594,Organisaties!$B$2:$F$501,5,FALSE),"")</f>
        <v>V31007</v>
      </c>
      <c r="F486" s="44" t="str">
        <f>IF(Wedstrijden!BC594&lt;&gt;"",Wedstrijden!BC594,"")</f>
        <v/>
      </c>
      <c r="G486" s="44">
        <f>IF(Wedstrijden!AY594="Indoor",1,0)</f>
        <v>0</v>
      </c>
      <c r="H486" s="44" t="str">
        <f>Wedstrijden!AZ594</f>
        <v>Organisatie, regio of district</v>
      </c>
      <c r="I486" s="44">
        <f>IF(Wedstrijden!AX594="Nee",0,IF(Wedstrijden!AX594="Ja",1,""))</f>
        <v>1</v>
      </c>
      <c r="J486" s="44" t="str">
        <f>IF(Wedstrijden!BA594&lt;&gt;"",Wedstrijden!BA594,"")</f>
        <v>Kring Kampioenschap</v>
      </c>
      <c r="W486" s="45"/>
      <c r="AE486" s="45"/>
      <c r="AN486" s="45"/>
      <c r="AU486" s="45"/>
      <c r="BA486" s="45"/>
      <c r="BE486" s="45"/>
      <c r="BJ486" s="44">
        <f>IF(COUNTA(Wedstrijden!I594:S594)&lt;&gt;0,1,"")</f>
        <v>1</v>
      </c>
      <c r="BK486" s="44">
        <f t="shared" si="42"/>
        <v>2</v>
      </c>
      <c r="BL486" s="44" t="str">
        <f>IF(Wedstrijden!I594="x","AA","")</f>
        <v/>
      </c>
      <c r="BM486" s="44" t="str">
        <f>IF(Wedstrijden!J594="x","A","")</f>
        <v/>
      </c>
      <c r="BN486" s="44" t="str">
        <f>IF(Wedstrijden!K594="x","B1","")</f>
        <v/>
      </c>
      <c r="BO486" s="44" t="str">
        <f>IF(Wedstrijden!L594="x","BB","")</f>
        <v/>
      </c>
      <c r="BP486" s="44" t="str">
        <f>IF(Wedstrijden!M594="x","B","")</f>
        <v>B</v>
      </c>
      <c r="BQ486" s="44" t="str">
        <f>IF(Wedstrijden!N594="x","L1","")</f>
        <v>L1</v>
      </c>
      <c r="BR486" s="44" t="str">
        <f>IF(Wedstrijden!O594="x","L2","")</f>
        <v>L2</v>
      </c>
      <c r="BS486" s="44" t="str">
        <f>IF(Wedstrijden!P594="x","M1","")</f>
        <v/>
      </c>
      <c r="BT486" s="44" t="str">
        <f>IF(Wedstrijden!Q594="x","M2","")</f>
        <v/>
      </c>
      <c r="BU486" s="44" t="str">
        <f>IF(Wedstrijden!R594="x","Z1","")</f>
        <v/>
      </c>
      <c r="BV486" s="44" t="str">
        <f>IF(Wedstrijden!S594="x","Z2","")</f>
        <v/>
      </c>
      <c r="BW486" s="44">
        <f>IF(COUNTA(Wedstrijden!T594:AB594)&lt;&gt;0,1,"")</f>
        <v>1</v>
      </c>
      <c r="BX486" s="44">
        <f t="shared" si="43"/>
        <v>1</v>
      </c>
      <c r="BY486" s="44" t="str">
        <f>IF(Wedstrijden!T594="x","BB","")</f>
        <v/>
      </c>
      <c r="BZ486" s="44" t="str">
        <f>IF(Wedstrijden!U594="x","B","")</f>
        <v>B</v>
      </c>
      <c r="CA486" s="44" t="str">
        <f>IF(Wedstrijden!V594="x","L1","")</f>
        <v>L1</v>
      </c>
      <c r="CB486" s="44" t="str">
        <f>IF(Wedstrijden!W594="x","L2","")</f>
        <v>L2</v>
      </c>
      <c r="CC486" s="44" t="str">
        <f>IF(Wedstrijden!X594="x","M1","")</f>
        <v/>
      </c>
      <c r="CD486" s="44" t="str">
        <f>IF(Wedstrijden!Y594="x","M2","")</f>
        <v/>
      </c>
      <c r="CE486" s="44" t="str">
        <f>IF(Wedstrijden!Z594="x","Z1","")</f>
        <v/>
      </c>
      <c r="CF486" s="44" t="str">
        <f>IF(Wedstrijden!AA594="x","Z2","")</f>
        <v/>
      </c>
      <c r="CG486" s="44" t="str">
        <f>IF(Wedstrijden!AB594="x","ZZL","")</f>
        <v/>
      </c>
      <c r="CL486" s="44" t="str">
        <f>IF(COUNTA(Wedstrijden!AC594:AJ594)&lt;&gt;0,2,"")</f>
        <v/>
      </c>
      <c r="CM486" s="44" t="str">
        <f t="shared" si="44"/>
        <v/>
      </c>
      <c r="CN486" s="44" t="str">
        <f>IF(Wedstrijden!AC594="x","AA","")</f>
        <v/>
      </c>
      <c r="CO486" s="44" t="str">
        <f>IF(Wedstrijden!AD594="x","A","")</f>
        <v/>
      </c>
      <c r="CP486" s="44" t="str">
        <f>IF(Wedstrijden!AE594="x","BB","")</f>
        <v/>
      </c>
      <c r="CQ486" s="44" t="str">
        <f>IF(Wedstrijden!AF594="x","B","")</f>
        <v/>
      </c>
      <c r="CR486" s="44" t="str">
        <f>IF(Wedstrijden!AG594="x","L","")</f>
        <v/>
      </c>
      <c r="CS486" s="44" t="str">
        <f>IF(Wedstrijden!AH594="x","M","")</f>
        <v/>
      </c>
      <c r="CT486" s="44" t="str">
        <f>IF(Wedstrijden!AI594="x","Z","")</f>
        <v/>
      </c>
      <c r="CU486" s="44" t="str">
        <f>IF(Wedstrijden!AJ594="x","ZZ","")</f>
        <v/>
      </c>
      <c r="CV486" s="44" t="str">
        <f>IF(COUNTA(Wedstrijden!AK594:AQ594)&lt;&gt;0,2,"")</f>
        <v/>
      </c>
      <c r="CW486" s="44" t="str">
        <f t="shared" si="45"/>
        <v/>
      </c>
      <c r="CX486" s="44" t="str">
        <f>IF(Wedstrijden!AK594="x","BB","")</f>
        <v/>
      </c>
      <c r="CY486" s="44" t="str">
        <f>IF(Wedstrijden!AL594="x","B","")</f>
        <v/>
      </c>
      <c r="CZ486" s="44" t="str">
        <f>IF(Wedstrijden!AM594="x","L","")</f>
        <v/>
      </c>
      <c r="DA486" s="44" t="str">
        <f>IF(Wedstrijden!AN594="x","M","")</f>
        <v/>
      </c>
      <c r="DB486" s="44" t="str">
        <f>IF(Wedstrijden!AO594="x","Z","")</f>
        <v/>
      </c>
      <c r="DC486" s="44" t="str">
        <f>IF(Wedstrijden!AP594="x","ZZ","")</f>
        <v/>
      </c>
      <c r="DD486" s="44" t="str">
        <f>IF(Wedstrijden!AQ594="x","1.40","")</f>
        <v/>
      </c>
      <c r="DE486" s="44" t="str">
        <f>IF(COUNTA(Wedstrijden!AR594:AT594)&lt;&gt;0,6,"")</f>
        <v/>
      </c>
      <c r="DF486" s="44" t="str">
        <f t="shared" si="46"/>
        <v/>
      </c>
      <c r="DG486" s="44" t="str">
        <f>IF(Wedstrijden!AR594="x","L","")</f>
        <v/>
      </c>
      <c r="DH486" s="44" t="str">
        <f>IF(Wedstrijden!AS594="x","M","")</f>
        <v/>
      </c>
      <c r="DI486" s="44" t="str">
        <f>IF(Wedstrijden!AT594="x","Z","")</f>
        <v/>
      </c>
      <c r="DJ486" s="44" t="str">
        <f>IF(COUNTA(Wedstrijden!AU594:AW594)&lt;&gt;0,6,"")</f>
        <v/>
      </c>
      <c r="DK486" s="44" t="str">
        <f t="shared" si="47"/>
        <v/>
      </c>
      <c r="DL486" s="44" t="str">
        <f>IF(Wedstrijden!AU594="x","L","")</f>
        <v/>
      </c>
      <c r="DM486" s="44" t="str">
        <f>IF(Wedstrijden!AV594="x","M","")</f>
        <v/>
      </c>
      <c r="DN486" s="44" t="str">
        <f>IF(Wedstrijden!AW594="x","Z","")</f>
        <v/>
      </c>
    </row>
    <row r="487" spans="1:118" ht="15">
      <c r="A487" s="48" t="e">
        <f>Wedstrijden!#REF!</f>
        <v>#REF!</v>
      </c>
      <c r="B487" s="44">
        <f>IFERROR(VLOOKUP(Wedstrijden!E595,Wedstrijdlocaties!$B$2:$E$499,2,FALSE),"")</f>
        <v>927433</v>
      </c>
      <c r="C487" s="44" t="str">
        <f>Wedstrijden!F595</f>
        <v>Castricum</v>
      </c>
      <c r="D487" s="44" t="str">
        <f>IFERROR(VLOOKUP(Wedstrijden!G595,Organisaties!$B$2:$C$501,2,FALSE),"")</f>
        <v>V50716</v>
      </c>
      <c r="E487" s="44" t="str">
        <f>IFERROR(VLOOKUP(Wedstrijden!G595,Organisaties!$B$2:$F$501,5,FALSE),"")</f>
        <v>V31007</v>
      </c>
      <c r="F487" s="44" t="str">
        <f>IF(Wedstrijden!BC595&lt;&gt;"",Wedstrijden!BC595,"")</f>
        <v/>
      </c>
      <c r="G487" s="44">
        <f>IF(Wedstrijden!AY595="Indoor",1,0)</f>
        <v>0</v>
      </c>
      <c r="H487" s="44" t="str">
        <f>Wedstrijden!AZ595</f>
        <v>Onbeperkt</v>
      </c>
      <c r="I487" s="44">
        <f>IF(Wedstrijden!AX595="Nee",0,IF(Wedstrijden!AX595="Ja",1,""))</f>
        <v>0</v>
      </c>
      <c r="J487" s="44" t="str">
        <f>IF(Wedstrijden!BA595&lt;&gt;"",Wedstrijden!BA595,"")</f>
        <v/>
      </c>
      <c r="W487" s="45"/>
      <c r="AE487" s="45"/>
      <c r="AN487" s="45"/>
      <c r="AU487" s="45"/>
      <c r="BA487" s="45"/>
      <c r="BE487" s="45"/>
      <c r="BJ487" s="44">
        <f>IF(COUNTA(Wedstrijden!I595:S595)&lt;&gt;0,1,"")</f>
        <v>1</v>
      </c>
      <c r="BK487" s="44">
        <f t="shared" si="42"/>
        <v>2</v>
      </c>
      <c r="BL487" s="44" t="str">
        <f>IF(Wedstrijden!I595="x","AA","")</f>
        <v/>
      </c>
      <c r="BM487" s="44" t="str">
        <f>IF(Wedstrijden!J595="x","A","")</f>
        <v/>
      </c>
      <c r="BN487" s="44" t="str">
        <f>IF(Wedstrijden!K595="x","B1","")</f>
        <v/>
      </c>
      <c r="BO487" s="44" t="str">
        <f>IF(Wedstrijden!L595="x","BB","")</f>
        <v/>
      </c>
      <c r="BP487" s="44" t="str">
        <f>IF(Wedstrijden!M595="x","B","")</f>
        <v>B</v>
      </c>
      <c r="BQ487" s="44" t="str">
        <f>IF(Wedstrijden!N595="x","L1","")</f>
        <v>L1</v>
      </c>
      <c r="BR487" s="44" t="str">
        <f>IF(Wedstrijden!O595="x","L2","")</f>
        <v>L2</v>
      </c>
      <c r="BS487" s="44" t="str">
        <f>IF(Wedstrijden!P595="x","M1","")</f>
        <v>M1</v>
      </c>
      <c r="BT487" s="44" t="str">
        <f>IF(Wedstrijden!Q595="x","M2","")</f>
        <v>M2</v>
      </c>
      <c r="BU487" s="44" t="str">
        <f>IF(Wedstrijden!R595="x","Z1","")</f>
        <v>Z1</v>
      </c>
      <c r="BV487" s="44" t="str">
        <f>IF(Wedstrijden!S595="x","Z2","")</f>
        <v>Z2</v>
      </c>
      <c r="BW487" s="44">
        <f>IF(COUNTA(Wedstrijden!T595:AB595)&lt;&gt;0,1,"")</f>
        <v>1</v>
      </c>
      <c r="BX487" s="44">
        <f t="shared" si="43"/>
        <v>1</v>
      </c>
      <c r="BY487" s="44" t="str">
        <f>IF(Wedstrijden!T595="x","BB","")</f>
        <v/>
      </c>
      <c r="BZ487" s="44" t="str">
        <f>IF(Wedstrijden!U595="x","B","")</f>
        <v>B</v>
      </c>
      <c r="CA487" s="44" t="str">
        <f>IF(Wedstrijden!V595="x","L1","")</f>
        <v>L1</v>
      </c>
      <c r="CB487" s="44" t="str">
        <f>IF(Wedstrijden!W595="x","L2","")</f>
        <v>L2</v>
      </c>
      <c r="CC487" s="44" t="str">
        <f>IF(Wedstrijden!X595="x","M1","")</f>
        <v>M1</v>
      </c>
      <c r="CD487" s="44" t="str">
        <f>IF(Wedstrijden!Y595="x","M2","")</f>
        <v>M2</v>
      </c>
      <c r="CE487" s="44" t="str">
        <f>IF(Wedstrijden!Z595="x","Z1","")</f>
        <v>Z1</v>
      </c>
      <c r="CF487" s="44" t="str">
        <f>IF(Wedstrijden!AA595="x","Z2","")</f>
        <v>Z2</v>
      </c>
      <c r="CG487" s="44" t="str">
        <f>IF(Wedstrijden!AB595="x","ZZL","")</f>
        <v/>
      </c>
      <c r="CL487" s="44" t="str">
        <f>IF(COUNTA(Wedstrijden!AC595:AJ595)&lt;&gt;0,2,"")</f>
        <v/>
      </c>
      <c r="CM487" s="44" t="str">
        <f t="shared" si="44"/>
        <v/>
      </c>
      <c r="CN487" s="44" t="str">
        <f>IF(Wedstrijden!AC595="x","AA","")</f>
        <v/>
      </c>
      <c r="CO487" s="44" t="str">
        <f>IF(Wedstrijden!AD595="x","A","")</f>
        <v/>
      </c>
      <c r="CP487" s="44" t="str">
        <f>IF(Wedstrijden!AE595="x","BB","")</f>
        <v/>
      </c>
      <c r="CQ487" s="44" t="str">
        <f>IF(Wedstrijden!AF595="x","B","")</f>
        <v/>
      </c>
      <c r="CR487" s="44" t="str">
        <f>IF(Wedstrijden!AG595="x","L","")</f>
        <v/>
      </c>
      <c r="CS487" s="44" t="str">
        <f>IF(Wedstrijden!AH595="x","M","")</f>
        <v/>
      </c>
      <c r="CT487" s="44" t="str">
        <f>IF(Wedstrijden!AI595="x","Z","")</f>
        <v/>
      </c>
      <c r="CU487" s="44" t="str">
        <f>IF(Wedstrijden!AJ595="x","ZZ","")</f>
        <v/>
      </c>
      <c r="CV487" s="44" t="str">
        <f>IF(COUNTA(Wedstrijden!AK595:AQ595)&lt;&gt;0,2,"")</f>
        <v/>
      </c>
      <c r="CW487" s="44" t="str">
        <f t="shared" si="45"/>
        <v/>
      </c>
      <c r="CX487" s="44" t="str">
        <f>IF(Wedstrijden!AK595="x","BB","")</f>
        <v/>
      </c>
      <c r="CY487" s="44" t="str">
        <f>IF(Wedstrijden!AL595="x","B","")</f>
        <v/>
      </c>
      <c r="CZ487" s="44" t="str">
        <f>IF(Wedstrijden!AM595="x","L","")</f>
        <v/>
      </c>
      <c r="DA487" s="44" t="str">
        <f>IF(Wedstrijden!AN595="x","M","")</f>
        <v/>
      </c>
      <c r="DB487" s="44" t="str">
        <f>IF(Wedstrijden!AO595="x","Z","")</f>
        <v/>
      </c>
      <c r="DC487" s="44" t="str">
        <f>IF(Wedstrijden!AP595="x","ZZ","")</f>
        <v/>
      </c>
      <c r="DD487" s="44" t="str">
        <f>IF(Wedstrijden!AQ595="x","1.40","")</f>
        <v/>
      </c>
      <c r="DE487" s="44" t="str">
        <f>IF(COUNTA(Wedstrijden!AR595:AT595)&lt;&gt;0,6,"")</f>
        <v/>
      </c>
      <c r="DF487" s="44" t="str">
        <f t="shared" si="46"/>
        <v/>
      </c>
      <c r="DG487" s="44" t="str">
        <f>IF(Wedstrijden!AR595="x","L","")</f>
        <v/>
      </c>
      <c r="DH487" s="44" t="str">
        <f>IF(Wedstrijden!AS595="x","M","")</f>
        <v/>
      </c>
      <c r="DI487" s="44" t="str">
        <f>IF(Wedstrijden!AT595="x","Z","")</f>
        <v/>
      </c>
      <c r="DJ487" s="44" t="str">
        <f>IF(COUNTA(Wedstrijden!AU595:AW595)&lt;&gt;0,6,"")</f>
        <v/>
      </c>
      <c r="DK487" s="44" t="str">
        <f t="shared" si="47"/>
        <v/>
      </c>
      <c r="DL487" s="44" t="str">
        <f>IF(Wedstrijden!AU595="x","L","")</f>
        <v/>
      </c>
      <c r="DM487" s="44" t="str">
        <f>IF(Wedstrijden!AV595="x","M","")</f>
        <v/>
      </c>
      <c r="DN487" s="44" t="str">
        <f>IF(Wedstrijden!AW595="x","Z","")</f>
        <v/>
      </c>
    </row>
    <row r="488" spans="1:118" ht="15">
      <c r="A488" s="48" t="e">
        <f>Wedstrijden!#REF!</f>
        <v>#REF!</v>
      </c>
      <c r="B488" s="44">
        <f>IFERROR(VLOOKUP(Wedstrijden!E584,Wedstrijdlocaties!$B$2:$E$499,2,FALSE),"")</f>
        <v>848812</v>
      </c>
      <c r="C488" s="44" t="str">
        <f>Wedstrijden!F584</f>
        <v>Wormerveer</v>
      </c>
      <c r="D488" s="44">
        <f>IFERROR(VLOOKUP(Wedstrijden!G584,Organisaties!$B$2:$C$501,2,FALSE),"")</f>
        <v>776699</v>
      </c>
      <c r="E488" s="44" t="str">
        <f>IFERROR(VLOOKUP(Wedstrijden!G584,Organisaties!$B$2:$F$501,5,FALSE),"")</f>
        <v>V31007</v>
      </c>
      <c r="F488" s="44" t="str">
        <f>IF(Wedstrijden!BC584&lt;&gt;"",Wedstrijden!BC584,"")</f>
        <v/>
      </c>
      <c r="G488" s="44">
        <f>IF(Wedstrijden!AY584="Indoor",1,0)</f>
        <v>0</v>
      </c>
      <c r="H488" s="44">
        <f>Wedstrijden!AZ584</f>
        <v>0</v>
      </c>
      <c r="I488" s="44" t="str">
        <f>IF(Wedstrijden!AX584="Nee",0,IF(Wedstrijden!AX584="Ja",1,""))</f>
        <v/>
      </c>
      <c r="J488" s="44" t="str">
        <f>IF(Wedstrijden!BA584&lt;&gt;"",Wedstrijden!BA584,"")</f>
        <v/>
      </c>
      <c r="W488" s="45"/>
      <c r="AE488" s="45"/>
      <c r="AN488" s="45"/>
      <c r="AU488" s="45"/>
      <c r="BA488" s="45"/>
      <c r="BE488" s="45"/>
      <c r="BJ488" s="44">
        <f>IF(COUNTA(Wedstrijden!I584:S584)&lt;&gt;0,1,"")</f>
        <v>1</v>
      </c>
      <c r="BK488" s="44">
        <f t="shared" si="42"/>
        <v>2</v>
      </c>
      <c r="BL488" s="44" t="str">
        <f>IF(Wedstrijden!I584="x","AA","")</f>
        <v/>
      </c>
      <c r="BM488" s="44" t="str">
        <f>IF(Wedstrijden!J584="x","A","")</f>
        <v/>
      </c>
      <c r="BN488" s="44" t="str">
        <f>IF(Wedstrijden!K584="x","B1","")</f>
        <v/>
      </c>
      <c r="BO488" s="44" t="str">
        <f>IF(Wedstrijden!L584="x","BB","")</f>
        <v/>
      </c>
      <c r="BP488" s="44" t="str">
        <f>IF(Wedstrijden!M584="x","B","")</f>
        <v>B</v>
      </c>
      <c r="BQ488" s="44" t="str">
        <f>IF(Wedstrijden!N584="x","L1","")</f>
        <v>L1</v>
      </c>
      <c r="BR488" s="44" t="str">
        <f>IF(Wedstrijden!O584="x","L2","")</f>
        <v>L2</v>
      </c>
      <c r="BS488" s="44" t="str">
        <f>IF(Wedstrijden!P584="x","M1","")</f>
        <v>M1</v>
      </c>
      <c r="BT488" s="44" t="str">
        <f>IF(Wedstrijden!Q584="x","M2","")</f>
        <v>M2</v>
      </c>
      <c r="BU488" s="44" t="str">
        <f>IF(Wedstrijden!R584="x","Z1","")</f>
        <v>Z1</v>
      </c>
      <c r="BV488" s="44" t="str">
        <f>IF(Wedstrijden!S584="x","Z2","")</f>
        <v>Z2</v>
      </c>
      <c r="BW488" s="44">
        <f>IF(COUNTA(Wedstrijden!T584:AB584)&lt;&gt;0,1,"")</f>
        <v>1</v>
      </c>
      <c r="BX488" s="44">
        <f t="shared" si="43"/>
        <v>1</v>
      </c>
      <c r="BY488" s="44" t="str">
        <f>IF(Wedstrijden!T584="x","BB","")</f>
        <v/>
      </c>
      <c r="BZ488" s="44" t="str">
        <f>IF(Wedstrijden!U584="x","B","")</f>
        <v>B</v>
      </c>
      <c r="CA488" s="44" t="str">
        <f>IF(Wedstrijden!V584="x","L1","")</f>
        <v>L1</v>
      </c>
      <c r="CB488" s="44" t="str">
        <f>IF(Wedstrijden!W584="x","L2","")</f>
        <v>L2</v>
      </c>
      <c r="CC488" s="44" t="str">
        <f>IF(Wedstrijden!X584="x","M1","")</f>
        <v>M1</v>
      </c>
      <c r="CD488" s="44" t="str">
        <f>IF(Wedstrijden!Y584="x","M2","")</f>
        <v>M2</v>
      </c>
      <c r="CE488" s="44" t="str">
        <f>IF(Wedstrijden!Z584="x","Z1","")</f>
        <v>Z1</v>
      </c>
      <c r="CF488" s="44" t="str">
        <f>IF(Wedstrijden!AA584="x","Z2","")</f>
        <v>Z2</v>
      </c>
      <c r="CG488" s="44" t="str">
        <f>IF(Wedstrijden!AB584="x","ZZL","")</f>
        <v>ZZL</v>
      </c>
      <c r="CL488" s="44" t="str">
        <f>IF(COUNTA(Wedstrijden!AC584:AJ584)&lt;&gt;0,2,"")</f>
        <v/>
      </c>
      <c r="CM488" s="44" t="str">
        <f t="shared" si="44"/>
        <v/>
      </c>
      <c r="CN488" s="44" t="str">
        <f>IF(Wedstrijden!AC584="x","AA","")</f>
        <v/>
      </c>
      <c r="CO488" s="44" t="str">
        <f>IF(Wedstrijden!AD584="x","A","")</f>
        <v/>
      </c>
      <c r="CP488" s="44" t="str">
        <f>IF(Wedstrijden!AE584="x","BB","")</f>
        <v/>
      </c>
      <c r="CQ488" s="44" t="str">
        <f>IF(Wedstrijden!AF584="x","B","")</f>
        <v/>
      </c>
      <c r="CR488" s="44" t="str">
        <f>IF(Wedstrijden!AG584="x","L","")</f>
        <v/>
      </c>
      <c r="CS488" s="44" t="str">
        <f>IF(Wedstrijden!AH584="x","M","")</f>
        <v/>
      </c>
      <c r="CT488" s="44" t="str">
        <f>IF(Wedstrijden!AI584="x","Z","")</f>
        <v/>
      </c>
      <c r="CU488" s="44" t="str">
        <f>IF(Wedstrijden!AJ584="x","ZZ","")</f>
        <v/>
      </c>
      <c r="CV488" s="44" t="str">
        <f>IF(COUNTA(Wedstrijden!AK584:AQ584)&lt;&gt;0,2,"")</f>
        <v/>
      </c>
      <c r="CW488" s="44" t="str">
        <f t="shared" si="45"/>
        <v/>
      </c>
      <c r="CX488" s="44" t="str">
        <f>IF(Wedstrijden!AK584="x","BB","")</f>
        <v/>
      </c>
      <c r="CY488" s="44" t="str">
        <f>IF(Wedstrijden!AL584="x","B","")</f>
        <v/>
      </c>
      <c r="CZ488" s="44" t="str">
        <f>IF(Wedstrijden!AM584="x","L","")</f>
        <v/>
      </c>
      <c r="DA488" s="44" t="str">
        <f>IF(Wedstrijden!AN584="x","M","")</f>
        <v/>
      </c>
      <c r="DB488" s="44" t="str">
        <f>IF(Wedstrijden!AO584="x","Z","")</f>
        <v/>
      </c>
      <c r="DC488" s="44" t="str">
        <f>IF(Wedstrijden!AP584="x","ZZ","")</f>
        <v/>
      </c>
      <c r="DD488" s="44" t="str">
        <f>IF(Wedstrijden!AQ584="x","1.40","")</f>
        <v/>
      </c>
      <c r="DE488" s="44" t="str">
        <f>IF(COUNTA(Wedstrijden!AR584:AT584)&lt;&gt;0,6,"")</f>
        <v/>
      </c>
      <c r="DF488" s="44" t="str">
        <f t="shared" si="46"/>
        <v/>
      </c>
      <c r="DG488" s="44" t="str">
        <f>IF(Wedstrijden!AR584="x","L","")</f>
        <v/>
      </c>
      <c r="DH488" s="44" t="str">
        <f>IF(Wedstrijden!AS584="x","M","")</f>
        <v/>
      </c>
      <c r="DI488" s="44" t="str">
        <f>IF(Wedstrijden!AT584="x","Z","")</f>
        <v/>
      </c>
      <c r="DJ488" s="44" t="str">
        <f>IF(COUNTA(Wedstrijden!AU584:AW584)&lt;&gt;0,6,"")</f>
        <v/>
      </c>
      <c r="DK488" s="44" t="str">
        <f t="shared" si="47"/>
        <v/>
      </c>
      <c r="DL488" s="44" t="str">
        <f>IF(Wedstrijden!AU584="x","L","")</f>
        <v/>
      </c>
      <c r="DM488" s="44" t="str">
        <f>IF(Wedstrijden!AV584="x","M","")</f>
        <v/>
      </c>
      <c r="DN488" s="44" t="str">
        <f>IF(Wedstrijden!AW584="x","Z","")</f>
        <v/>
      </c>
    </row>
    <row r="489" spans="1:118" ht="15">
      <c r="A489" s="48" t="e">
        <f>Wedstrijden!#REF!</f>
        <v>#REF!</v>
      </c>
      <c r="B489" s="44">
        <f>IFERROR(VLOOKUP(Wedstrijden!E596,Wedstrijdlocaties!$B$2:$E$499,2,FALSE),"")</f>
        <v>927639</v>
      </c>
      <c r="C489" s="44" t="str">
        <f>Wedstrijden!F596</f>
        <v>Aerdenhout</v>
      </c>
      <c r="D489" s="44" t="str">
        <f>IFERROR(VLOOKUP(Wedstrijden!G596,Organisaties!$B$2:$C$501,2,FALSE),"")</f>
        <v>V32029</v>
      </c>
      <c r="E489" s="44" t="str">
        <f>IFERROR(VLOOKUP(Wedstrijden!G596,Organisaties!$B$2:$F$501,5,FALSE),"")</f>
        <v>V31007</v>
      </c>
      <c r="F489" s="44" t="str">
        <f>IF(Wedstrijden!BC596&lt;&gt;"",Wedstrijden!BC596,"")</f>
        <v/>
      </c>
      <c r="G489" s="44">
        <f>IF(Wedstrijden!AY596="Indoor",1,0)</f>
        <v>0</v>
      </c>
      <c r="H489" s="44" t="str">
        <f>Wedstrijden!AZ596</f>
        <v>Organisatie, regio of district</v>
      </c>
      <c r="I489" s="44">
        <f>IF(Wedstrijden!AX596="Nee",0,IF(Wedstrijden!AX596="Ja",1,""))</f>
        <v>1</v>
      </c>
      <c r="J489" s="44" t="str">
        <f>IF(Wedstrijden!BA596&lt;&gt;"",Wedstrijden!BA596,"")</f>
        <v>Kring Kampioenschap</v>
      </c>
      <c r="W489" s="45"/>
      <c r="AE489" s="45"/>
      <c r="AN489" s="45"/>
      <c r="AU489" s="45"/>
      <c r="BA489" s="45"/>
      <c r="BE489" s="45"/>
      <c r="BJ489" s="44">
        <f>IF(COUNTA(Wedstrijden!I596:S596)&lt;&gt;0,1,"")</f>
        <v>1</v>
      </c>
      <c r="BK489" s="44">
        <f t="shared" si="42"/>
        <v>2</v>
      </c>
      <c r="BL489" s="44" t="str">
        <f>IF(Wedstrijden!I596="x","AA","")</f>
        <v/>
      </c>
      <c r="BM489" s="44" t="str">
        <f>IF(Wedstrijden!J596="x","A","")</f>
        <v/>
      </c>
      <c r="BN489" s="44" t="str">
        <f>IF(Wedstrijden!K596="x","B1","")</f>
        <v/>
      </c>
      <c r="BO489" s="44" t="str">
        <f>IF(Wedstrijden!L596="x","BB","")</f>
        <v/>
      </c>
      <c r="BP489" s="44" t="str">
        <f>IF(Wedstrijden!M596="x","B","")</f>
        <v/>
      </c>
      <c r="BQ489" s="44" t="str">
        <f>IF(Wedstrijden!N596="x","L1","")</f>
        <v/>
      </c>
      <c r="BR489" s="44" t="str">
        <f>IF(Wedstrijden!O596="x","L2","")</f>
        <v/>
      </c>
      <c r="BS489" s="44" t="str">
        <f>IF(Wedstrijden!P596="x","M1","")</f>
        <v>M1</v>
      </c>
      <c r="BT489" s="44" t="str">
        <f>IF(Wedstrijden!Q596="x","M2","")</f>
        <v>M2</v>
      </c>
      <c r="BU489" s="44" t="str">
        <f>IF(Wedstrijden!R596="x","Z1","")</f>
        <v>Z1</v>
      </c>
      <c r="BV489" s="44" t="str">
        <f>IF(Wedstrijden!S596="x","Z2","")</f>
        <v>Z2</v>
      </c>
      <c r="BW489" s="44">
        <f>IF(COUNTA(Wedstrijden!T596:AB596)&lt;&gt;0,1,"")</f>
        <v>1</v>
      </c>
      <c r="BX489" s="44">
        <f t="shared" si="43"/>
        <v>1</v>
      </c>
      <c r="BY489" s="44" t="str">
        <f>IF(Wedstrijden!T596="x","BB","")</f>
        <v/>
      </c>
      <c r="BZ489" s="44" t="str">
        <f>IF(Wedstrijden!U596="x","B","")</f>
        <v/>
      </c>
      <c r="CA489" s="44" t="str">
        <f>IF(Wedstrijden!V596="x","L1","")</f>
        <v/>
      </c>
      <c r="CB489" s="44" t="str">
        <f>IF(Wedstrijden!W596="x","L2","")</f>
        <v/>
      </c>
      <c r="CC489" s="44" t="str">
        <f>IF(Wedstrijden!X596="x","M1","")</f>
        <v>M1</v>
      </c>
      <c r="CD489" s="44" t="str">
        <f>IF(Wedstrijden!Y596="x","M2","")</f>
        <v>M2</v>
      </c>
      <c r="CE489" s="44" t="str">
        <f>IF(Wedstrijden!Z596="x","Z1","")</f>
        <v>Z1</v>
      </c>
      <c r="CF489" s="44" t="str">
        <f>IF(Wedstrijden!AA596="x","Z2","")</f>
        <v>Z2</v>
      </c>
      <c r="CG489" s="44" t="str">
        <f>IF(Wedstrijden!AB596="x","ZZL","")</f>
        <v>ZZL</v>
      </c>
      <c r="CL489" s="44" t="str">
        <f>IF(COUNTA(Wedstrijden!AC596:AJ596)&lt;&gt;0,2,"")</f>
        <v/>
      </c>
      <c r="CM489" s="44" t="str">
        <f t="shared" si="44"/>
        <v/>
      </c>
      <c r="CN489" s="44" t="str">
        <f>IF(Wedstrijden!AC596="x","AA","")</f>
        <v/>
      </c>
      <c r="CO489" s="44" t="str">
        <f>IF(Wedstrijden!AD596="x","A","")</f>
        <v/>
      </c>
      <c r="CP489" s="44" t="str">
        <f>IF(Wedstrijden!AE596="x","BB","")</f>
        <v/>
      </c>
      <c r="CQ489" s="44" t="str">
        <f>IF(Wedstrijden!AF596="x","B","")</f>
        <v/>
      </c>
      <c r="CR489" s="44" t="str">
        <f>IF(Wedstrijden!AG596="x","L","")</f>
        <v/>
      </c>
      <c r="CS489" s="44" t="str">
        <f>IF(Wedstrijden!AH596="x","M","")</f>
        <v/>
      </c>
      <c r="CT489" s="44" t="str">
        <f>IF(Wedstrijden!AI596="x","Z","")</f>
        <v/>
      </c>
      <c r="CU489" s="44" t="str">
        <f>IF(Wedstrijden!AJ596="x","ZZ","")</f>
        <v/>
      </c>
      <c r="CV489" s="44" t="str">
        <f>IF(COUNTA(Wedstrijden!AK596:AQ596)&lt;&gt;0,2,"")</f>
        <v/>
      </c>
      <c r="CW489" s="44" t="str">
        <f t="shared" si="45"/>
        <v/>
      </c>
      <c r="CX489" s="44" t="str">
        <f>IF(Wedstrijden!AK596="x","BB","")</f>
        <v/>
      </c>
      <c r="CY489" s="44" t="str">
        <f>IF(Wedstrijden!AL596="x","B","")</f>
        <v/>
      </c>
      <c r="CZ489" s="44" t="str">
        <f>IF(Wedstrijden!AM596="x","L","")</f>
        <v/>
      </c>
      <c r="DA489" s="44" t="str">
        <f>IF(Wedstrijden!AN596="x","M","")</f>
        <v/>
      </c>
      <c r="DB489" s="44" t="str">
        <f>IF(Wedstrijden!AO596="x","Z","")</f>
        <v/>
      </c>
      <c r="DC489" s="44" t="str">
        <f>IF(Wedstrijden!AP596="x","ZZ","")</f>
        <v/>
      </c>
      <c r="DD489" s="44" t="str">
        <f>IF(Wedstrijden!AQ596="x","1.40","")</f>
        <v/>
      </c>
      <c r="DE489" s="44" t="str">
        <f>IF(COUNTA(Wedstrijden!AR596:AT596)&lt;&gt;0,6,"")</f>
        <v/>
      </c>
      <c r="DF489" s="44" t="str">
        <f t="shared" si="46"/>
        <v/>
      </c>
      <c r="DG489" s="44" t="str">
        <f>IF(Wedstrijden!AR596="x","L","")</f>
        <v/>
      </c>
      <c r="DH489" s="44" t="str">
        <f>IF(Wedstrijden!AS596="x","M","")</f>
        <v/>
      </c>
      <c r="DI489" s="44" t="str">
        <f>IF(Wedstrijden!AT596="x","Z","")</f>
        <v/>
      </c>
      <c r="DJ489" s="44" t="str">
        <f>IF(COUNTA(Wedstrijden!AU596:AW596)&lt;&gt;0,6,"")</f>
        <v/>
      </c>
      <c r="DK489" s="44" t="str">
        <f t="shared" si="47"/>
        <v/>
      </c>
      <c r="DL489" s="44" t="str">
        <f>IF(Wedstrijden!AU596="x","L","")</f>
        <v/>
      </c>
      <c r="DM489" s="44" t="str">
        <f>IF(Wedstrijden!AV596="x","M","")</f>
        <v/>
      </c>
      <c r="DN489" s="44" t="str">
        <f>IF(Wedstrijden!AW596="x","Z","")</f>
        <v/>
      </c>
    </row>
    <row r="490" spans="1:118" ht="15">
      <c r="A490" s="48" t="e">
        <f>Wedstrijden!#REF!</f>
        <v>#REF!</v>
      </c>
      <c r="B490" s="44" t="str">
        <f>IFERROR(VLOOKUP(Wedstrijden!E599,Wedstrijdlocaties!$B$2:$E$499,2,FALSE),"")</f>
        <v>V12346</v>
      </c>
      <c r="C490" s="44" t="str">
        <f>Wedstrijden!F599</f>
        <v>Oudkarspel</v>
      </c>
      <c r="D490" s="44" t="str">
        <f>IFERROR(VLOOKUP(Wedstrijden!G599,Organisaties!$B$2:$C$501,2,FALSE),"")</f>
        <v/>
      </c>
      <c r="E490" s="44" t="str">
        <f>IFERROR(VLOOKUP(Wedstrijden!G599,Organisaties!$B$2:$F$501,5,FALSE),"")</f>
        <v/>
      </c>
      <c r="F490" s="44" t="str">
        <f>IF(Wedstrijden!BC599&lt;&gt;"",Wedstrijden!BC599,"")</f>
        <v/>
      </c>
      <c r="G490" s="44">
        <f>IF(Wedstrijden!AY599="Indoor",1,0)</f>
        <v>0</v>
      </c>
      <c r="H490" s="44" t="str">
        <f>Wedstrijden!AZ599</f>
        <v>Onbeperkt</v>
      </c>
      <c r="I490" s="44">
        <f>IF(Wedstrijden!AX599="Nee",0,IF(Wedstrijden!AX599="Ja",1,""))</f>
        <v>0</v>
      </c>
      <c r="J490" s="44" t="str">
        <f>IF(Wedstrijden!BA599&lt;&gt;"",Wedstrijden!BA599,"")</f>
        <v/>
      </c>
      <c r="W490" s="45"/>
      <c r="AE490" s="45"/>
      <c r="AN490" s="45"/>
      <c r="AU490" s="45"/>
      <c r="BA490" s="45"/>
      <c r="BE490" s="45"/>
      <c r="BJ490" s="44" t="str">
        <f>IF(COUNTA(Wedstrijden!I599:S599)&lt;&gt;0,1,"")</f>
        <v/>
      </c>
      <c r="BK490" s="44" t="str">
        <f t="shared" si="42"/>
        <v/>
      </c>
      <c r="BL490" s="44" t="str">
        <f>IF(Wedstrijden!I599="x","AA","")</f>
        <v/>
      </c>
      <c r="BM490" s="44" t="str">
        <f>IF(Wedstrijden!J599="x","A","")</f>
        <v/>
      </c>
      <c r="BN490" s="44" t="str">
        <f>IF(Wedstrijden!K599="x","B1","")</f>
        <v/>
      </c>
      <c r="BO490" s="44" t="str">
        <f>IF(Wedstrijden!L599="x","BB","")</f>
        <v/>
      </c>
      <c r="BP490" s="44" t="str">
        <f>IF(Wedstrijden!M599="x","B","")</f>
        <v/>
      </c>
      <c r="BQ490" s="44" t="str">
        <f>IF(Wedstrijden!N599="x","L1","")</f>
        <v/>
      </c>
      <c r="BR490" s="44" t="str">
        <f>IF(Wedstrijden!O599="x","L2","")</f>
        <v/>
      </c>
      <c r="BS490" s="44" t="str">
        <f>IF(Wedstrijden!P599="x","M1","")</f>
        <v/>
      </c>
      <c r="BT490" s="44" t="str">
        <f>IF(Wedstrijden!Q599="x","M2","")</f>
        <v/>
      </c>
      <c r="BU490" s="44" t="str">
        <f>IF(Wedstrijden!R599="x","Z1","")</f>
        <v/>
      </c>
      <c r="BV490" s="44" t="str">
        <f>IF(Wedstrijden!S599="x","Z2","")</f>
        <v/>
      </c>
      <c r="BW490" s="44" t="str">
        <f>IF(COUNTA(Wedstrijden!T599:AB599)&lt;&gt;0,1,"")</f>
        <v/>
      </c>
      <c r="BX490" s="44" t="str">
        <f t="shared" si="43"/>
        <v/>
      </c>
      <c r="BY490" s="44" t="str">
        <f>IF(Wedstrijden!T599="x","BB","")</f>
        <v/>
      </c>
      <c r="BZ490" s="44" t="str">
        <f>IF(Wedstrijden!U599="x","B","")</f>
        <v/>
      </c>
      <c r="CA490" s="44" t="str">
        <f>IF(Wedstrijden!V599="x","L1","")</f>
        <v/>
      </c>
      <c r="CB490" s="44" t="str">
        <f>IF(Wedstrijden!W599="x","L2","")</f>
        <v/>
      </c>
      <c r="CC490" s="44" t="str">
        <f>IF(Wedstrijden!X599="x","M1","")</f>
        <v/>
      </c>
      <c r="CD490" s="44" t="str">
        <f>IF(Wedstrijden!Y599="x","M2","")</f>
        <v/>
      </c>
      <c r="CE490" s="44" t="str">
        <f>IF(Wedstrijden!Z599="x","Z1","")</f>
        <v/>
      </c>
      <c r="CF490" s="44" t="str">
        <f>IF(Wedstrijden!AA599="x","Z2","")</f>
        <v/>
      </c>
      <c r="CG490" s="44" t="str">
        <f>IF(Wedstrijden!AB599="x","ZZL","")</f>
        <v/>
      </c>
      <c r="CL490" s="44" t="str">
        <f>IF(COUNTA(Wedstrijden!AC599:AJ599)&lt;&gt;0,2,"")</f>
        <v/>
      </c>
      <c r="CM490" s="44" t="str">
        <f t="shared" si="44"/>
        <v/>
      </c>
      <c r="CN490" s="44" t="str">
        <f>IF(Wedstrijden!AC599="x","AA","")</f>
        <v/>
      </c>
      <c r="CO490" s="44" t="str">
        <f>IF(Wedstrijden!AD599="x","A","")</f>
        <v/>
      </c>
      <c r="CP490" s="44" t="str">
        <f>IF(Wedstrijden!AE599="x","BB","")</f>
        <v/>
      </c>
      <c r="CQ490" s="44" t="str">
        <f>IF(Wedstrijden!AF599="x","B","")</f>
        <v/>
      </c>
      <c r="CR490" s="44" t="str">
        <f>IF(Wedstrijden!AG599="x","L","")</f>
        <v/>
      </c>
      <c r="CS490" s="44" t="str">
        <f>IF(Wedstrijden!AH599="x","M","")</f>
        <v/>
      </c>
      <c r="CT490" s="44" t="str">
        <f>IF(Wedstrijden!AI599="x","Z","")</f>
        <v/>
      </c>
      <c r="CU490" s="44" t="str">
        <f>IF(Wedstrijden!AJ599="x","ZZ","")</f>
        <v/>
      </c>
      <c r="CV490" s="44">
        <f>IF(COUNTA(Wedstrijden!AK599:AQ599)&lt;&gt;0,2,"")</f>
        <v>2</v>
      </c>
      <c r="CW490" s="44">
        <f t="shared" si="45"/>
        <v>1</v>
      </c>
      <c r="CX490" s="44" t="str">
        <f>IF(Wedstrijden!AK599="x","BB","")</f>
        <v>BB</v>
      </c>
      <c r="CY490" s="44" t="str">
        <f>IF(Wedstrijden!AL599="x","B","")</f>
        <v>B</v>
      </c>
      <c r="CZ490" s="44" t="str">
        <f>IF(Wedstrijden!AM599="x","L","")</f>
        <v>L</v>
      </c>
      <c r="DA490" s="44" t="str">
        <f>IF(Wedstrijden!AN599="x","M","")</f>
        <v>M</v>
      </c>
      <c r="DB490" s="44" t="str">
        <f>IF(Wedstrijden!AO599="x","Z","")</f>
        <v>Z</v>
      </c>
      <c r="DC490" s="44" t="str">
        <f>IF(Wedstrijden!AP599="x","ZZ","")</f>
        <v>ZZ</v>
      </c>
      <c r="DD490" s="44" t="str">
        <f>IF(Wedstrijden!AQ599="x","1.40","")</f>
        <v/>
      </c>
      <c r="DE490" s="44" t="str">
        <f>IF(COUNTA(Wedstrijden!AR599:AT599)&lt;&gt;0,6,"")</f>
        <v/>
      </c>
      <c r="DF490" s="44" t="str">
        <f t="shared" si="46"/>
        <v/>
      </c>
      <c r="DG490" s="44" t="str">
        <f>IF(Wedstrijden!AR599="x","L","")</f>
        <v/>
      </c>
      <c r="DH490" s="44" t="str">
        <f>IF(Wedstrijden!AS599="x","M","")</f>
        <v/>
      </c>
      <c r="DI490" s="44" t="str">
        <f>IF(Wedstrijden!AT599="x","Z","")</f>
        <v/>
      </c>
      <c r="DJ490" s="44" t="str">
        <f>IF(COUNTA(Wedstrijden!AU599:AW599)&lt;&gt;0,6,"")</f>
        <v/>
      </c>
      <c r="DK490" s="44" t="str">
        <f t="shared" si="47"/>
        <v/>
      </c>
      <c r="DL490" s="44" t="str">
        <f>IF(Wedstrijden!AU599="x","L","")</f>
        <v/>
      </c>
      <c r="DM490" s="44" t="str">
        <f>IF(Wedstrijden!AV599="x","M","")</f>
        <v/>
      </c>
      <c r="DN490" s="44" t="str">
        <f>IF(Wedstrijden!AW599="x","Z","")</f>
        <v/>
      </c>
    </row>
    <row r="491" spans="1:118" ht="15">
      <c r="A491" s="48" t="e">
        <f>Wedstrijden!#REF!</f>
        <v>#REF!</v>
      </c>
      <c r="B491" s="44" t="str">
        <f>IFERROR(VLOOKUP(Wedstrijden!E600,Wedstrijdlocaties!$B$2:$E$499,2,FALSE),"")</f>
        <v>V12119</v>
      </c>
      <c r="C491" s="44" t="str">
        <f>Wedstrijden!F600</f>
        <v>Sint Maarten</v>
      </c>
      <c r="D491" s="44">
        <f>IFERROR(VLOOKUP(Wedstrijden!G600,Organisaties!$B$2:$C$501,2,FALSE),"")</f>
        <v>778602</v>
      </c>
      <c r="E491" s="44" t="str">
        <f>IFERROR(VLOOKUP(Wedstrijden!G600,Organisaties!$B$2:$F$501,5,FALSE),"")</f>
        <v>V31007</v>
      </c>
      <c r="F491" s="44" t="str">
        <f>IF(Wedstrijden!BC600&lt;&gt;"",Wedstrijden!BC600,"")</f>
        <v/>
      </c>
      <c r="G491" s="44">
        <f>IF(Wedstrijden!AY600="Indoor",1,0)</f>
        <v>0</v>
      </c>
      <c r="H491" s="44">
        <f>Wedstrijden!AZ600</f>
        <v>0</v>
      </c>
      <c r="I491" s="44" t="str">
        <f>IF(Wedstrijden!AX600="Nee",0,IF(Wedstrijden!AX600="Ja",1,""))</f>
        <v/>
      </c>
      <c r="J491" s="44" t="str">
        <f>IF(Wedstrijden!BA600&lt;&gt;"",Wedstrijden!BA600,"")</f>
        <v/>
      </c>
      <c r="W491" s="45"/>
      <c r="AE491" s="45"/>
      <c r="AN491" s="45"/>
      <c r="AU491" s="45"/>
      <c r="BA491" s="45"/>
      <c r="BE491" s="45"/>
      <c r="BJ491" s="44" t="str">
        <f>IF(COUNTA(Wedstrijden!I600:S600)&lt;&gt;0,1,"")</f>
        <v/>
      </c>
      <c r="BK491" s="44" t="str">
        <f t="shared" si="42"/>
        <v/>
      </c>
      <c r="BL491" s="44" t="str">
        <f>IF(Wedstrijden!I600="x","AA","")</f>
        <v/>
      </c>
      <c r="BM491" s="44" t="str">
        <f>IF(Wedstrijden!J600="x","A","")</f>
        <v/>
      </c>
      <c r="BN491" s="44" t="str">
        <f>IF(Wedstrijden!K600="x","B1","")</f>
        <v/>
      </c>
      <c r="BO491" s="44" t="str">
        <f>IF(Wedstrijden!L600="x","BB","")</f>
        <v/>
      </c>
      <c r="BP491" s="44" t="str">
        <f>IF(Wedstrijden!M600="x","B","")</f>
        <v/>
      </c>
      <c r="BQ491" s="44" t="str">
        <f>IF(Wedstrijden!N600="x","L1","")</f>
        <v/>
      </c>
      <c r="BR491" s="44" t="str">
        <f>IF(Wedstrijden!O600="x","L2","")</f>
        <v/>
      </c>
      <c r="BS491" s="44" t="str">
        <f>IF(Wedstrijden!P600="x","M1","")</f>
        <v/>
      </c>
      <c r="BT491" s="44" t="str">
        <f>IF(Wedstrijden!Q600="x","M2","")</f>
        <v/>
      </c>
      <c r="BU491" s="44" t="str">
        <f>IF(Wedstrijden!R600="x","Z1","")</f>
        <v/>
      </c>
      <c r="BV491" s="44" t="str">
        <f>IF(Wedstrijden!S600="x","Z2","")</f>
        <v/>
      </c>
      <c r="BW491" s="44">
        <f>IF(COUNTA(Wedstrijden!T600:AB600)&lt;&gt;0,1,"")</f>
        <v>1</v>
      </c>
      <c r="BX491" s="44">
        <f t="shared" si="43"/>
        <v>1</v>
      </c>
      <c r="BY491" s="44" t="str">
        <f>IF(Wedstrijden!T600="x","BB","")</f>
        <v/>
      </c>
      <c r="BZ491" s="44" t="str">
        <f>IF(Wedstrijden!U600="x","B","")</f>
        <v>B</v>
      </c>
      <c r="CA491" s="44" t="str">
        <f>IF(Wedstrijden!V600="x","L1","")</f>
        <v>L1</v>
      </c>
      <c r="CB491" s="44" t="str">
        <f>IF(Wedstrijden!W600="x","L2","")</f>
        <v>L2</v>
      </c>
      <c r="CC491" s="44" t="str">
        <f>IF(Wedstrijden!X600="x","M1","")</f>
        <v>M1</v>
      </c>
      <c r="CD491" s="44" t="str">
        <f>IF(Wedstrijden!Y600="x","M2","")</f>
        <v>M2</v>
      </c>
      <c r="CE491" s="44" t="str">
        <f>IF(Wedstrijden!Z600="x","Z1","")</f>
        <v>Z1</v>
      </c>
      <c r="CF491" s="44" t="str">
        <f>IF(Wedstrijden!AA600="x","Z2","")</f>
        <v>Z2</v>
      </c>
      <c r="CG491" s="44" t="str">
        <f>IF(Wedstrijden!AB600="x","ZZL","")</f>
        <v>ZZL</v>
      </c>
      <c r="CL491" s="44" t="str">
        <f>IF(COUNTA(Wedstrijden!AC600:AJ600)&lt;&gt;0,2,"")</f>
        <v/>
      </c>
      <c r="CM491" s="44" t="str">
        <f t="shared" si="44"/>
        <v/>
      </c>
      <c r="CN491" s="44" t="str">
        <f>IF(Wedstrijden!AC600="x","AA","")</f>
        <v/>
      </c>
      <c r="CO491" s="44" t="str">
        <f>IF(Wedstrijden!AD600="x","A","")</f>
        <v/>
      </c>
      <c r="CP491" s="44" t="str">
        <f>IF(Wedstrijden!AE600="x","BB","")</f>
        <v/>
      </c>
      <c r="CQ491" s="44" t="str">
        <f>IF(Wedstrijden!AF600="x","B","")</f>
        <v/>
      </c>
      <c r="CR491" s="44" t="str">
        <f>IF(Wedstrijden!AG600="x","L","")</f>
        <v/>
      </c>
      <c r="CS491" s="44" t="str">
        <f>IF(Wedstrijden!AH600="x","M","")</f>
        <v/>
      </c>
      <c r="CT491" s="44" t="str">
        <f>IF(Wedstrijden!AI600="x","Z","")</f>
        <v/>
      </c>
      <c r="CU491" s="44" t="str">
        <f>IF(Wedstrijden!AJ600="x","ZZ","")</f>
        <v/>
      </c>
      <c r="CV491" s="44" t="str">
        <f>IF(COUNTA(Wedstrijden!AK600:AQ600)&lt;&gt;0,2,"")</f>
        <v/>
      </c>
      <c r="CW491" s="44" t="str">
        <f t="shared" si="45"/>
        <v/>
      </c>
      <c r="CX491" s="44" t="str">
        <f>IF(Wedstrijden!AK600="x","BB","")</f>
        <v/>
      </c>
      <c r="CY491" s="44" t="str">
        <f>IF(Wedstrijden!AL600="x","B","")</f>
        <v/>
      </c>
      <c r="CZ491" s="44" t="str">
        <f>IF(Wedstrijden!AM600="x","L","")</f>
        <v/>
      </c>
      <c r="DA491" s="44" t="str">
        <f>IF(Wedstrijden!AN600="x","M","")</f>
        <v/>
      </c>
      <c r="DB491" s="44" t="str">
        <f>IF(Wedstrijden!AO600="x","Z","")</f>
        <v/>
      </c>
      <c r="DC491" s="44" t="str">
        <f>IF(Wedstrijden!AP600="x","ZZ","")</f>
        <v/>
      </c>
      <c r="DD491" s="44" t="str">
        <f>IF(Wedstrijden!AQ600="x","1.40","")</f>
        <v/>
      </c>
      <c r="DE491" s="44" t="str">
        <f>IF(COUNTA(Wedstrijden!AR600:AT600)&lt;&gt;0,6,"")</f>
        <v/>
      </c>
      <c r="DF491" s="44" t="str">
        <f t="shared" si="46"/>
        <v/>
      </c>
      <c r="DG491" s="44" t="str">
        <f>IF(Wedstrijden!AR600="x","L","")</f>
        <v/>
      </c>
      <c r="DH491" s="44" t="str">
        <f>IF(Wedstrijden!AS600="x","M","")</f>
        <v/>
      </c>
      <c r="DI491" s="44" t="str">
        <f>IF(Wedstrijden!AT600="x","Z","")</f>
        <v/>
      </c>
      <c r="DJ491" s="44">
        <f>IF(COUNTA(Wedstrijden!AU600:AW600)&lt;&gt;0,6,"")</f>
        <v>6</v>
      </c>
      <c r="DK491" s="44">
        <f t="shared" si="47"/>
        <v>1</v>
      </c>
      <c r="DL491" s="44" t="str">
        <f>IF(Wedstrijden!AU600="x","L","")</f>
        <v/>
      </c>
      <c r="DM491" s="44" t="str">
        <f>IF(Wedstrijden!AV600="x","M","")</f>
        <v/>
      </c>
      <c r="DN491" s="44" t="str">
        <f>IF(Wedstrijden!AW600="x","Z","")</f>
        <v/>
      </c>
    </row>
    <row r="492" spans="1:118" ht="15">
      <c r="A492" s="48" t="e">
        <f>Wedstrijden!#REF!</f>
        <v>#REF!</v>
      </c>
      <c r="B492" s="44" t="str">
        <f>IFERROR(VLOOKUP(Wedstrijden!E601,Wedstrijdlocaties!$B$2:$E$499,2,FALSE),"")</f>
        <v/>
      </c>
      <c r="C492" s="44" t="str">
        <f>Wedstrijden!F601</f>
        <v>Callantsoog</v>
      </c>
      <c r="D492" s="44" t="str">
        <f>IFERROR(VLOOKUP(Wedstrijden!G601,Organisaties!$B$2:$C$501,2,FALSE),"")</f>
        <v/>
      </c>
      <c r="E492" s="44" t="str">
        <f>IFERROR(VLOOKUP(Wedstrijden!G601,Organisaties!$B$2:$F$501,5,FALSE),"")</f>
        <v/>
      </c>
      <c r="F492" s="44" t="str">
        <f>IF(Wedstrijden!BC601&lt;&gt;"",Wedstrijden!BC601,"")</f>
        <v/>
      </c>
      <c r="G492" s="44">
        <f>IF(Wedstrijden!AY601="Indoor",1,0)</f>
        <v>0</v>
      </c>
      <c r="H492" s="44">
        <f>Wedstrijden!AZ601</f>
        <v>0</v>
      </c>
      <c r="I492" s="44" t="str">
        <f>IF(Wedstrijden!AX601="Nee",0,IF(Wedstrijden!AX601="Ja",1,""))</f>
        <v/>
      </c>
      <c r="J492" s="44" t="str">
        <f>IF(Wedstrijden!BA601&lt;&gt;"",Wedstrijden!BA601,"")</f>
        <v/>
      </c>
      <c r="W492" s="45"/>
      <c r="AE492" s="45"/>
      <c r="AN492" s="45"/>
      <c r="AU492" s="45"/>
      <c r="BA492" s="45"/>
      <c r="BE492" s="45"/>
      <c r="BJ492" s="44">
        <f>IF(COUNTA(Wedstrijden!I601:S601)&lt;&gt;0,1,"")</f>
        <v>1</v>
      </c>
      <c r="BK492" s="44">
        <f t="shared" si="42"/>
        <v>2</v>
      </c>
      <c r="BL492" s="44" t="str">
        <f>IF(Wedstrijden!I601="x","AA","")</f>
        <v/>
      </c>
      <c r="BM492" s="44" t="str">
        <f>IF(Wedstrijden!J601="x","A","")</f>
        <v/>
      </c>
      <c r="BN492" s="44" t="str">
        <f>IF(Wedstrijden!K601="x","B1","")</f>
        <v/>
      </c>
      <c r="BO492" s="44" t="str">
        <f>IF(Wedstrijden!L601="x","BB","")</f>
        <v>BB</v>
      </c>
      <c r="BP492" s="44" t="str">
        <f>IF(Wedstrijden!M601="x","B","")</f>
        <v>B</v>
      </c>
      <c r="BQ492" s="44" t="str">
        <f>IF(Wedstrijden!N601="x","L1","")</f>
        <v>L1</v>
      </c>
      <c r="BR492" s="44" t="str">
        <f>IF(Wedstrijden!O601="x","L2","")</f>
        <v>L2</v>
      </c>
      <c r="BS492" s="44" t="str">
        <f>IF(Wedstrijden!P601="x","M1","")</f>
        <v>M1</v>
      </c>
      <c r="BT492" s="44" t="str">
        <f>IF(Wedstrijden!Q601="x","M2","")</f>
        <v>M2</v>
      </c>
      <c r="BU492" s="44" t="str">
        <f>IF(Wedstrijden!R601="x","Z1","")</f>
        <v/>
      </c>
      <c r="BV492" s="44" t="str">
        <f>IF(Wedstrijden!S601="x","Z2","")</f>
        <v/>
      </c>
      <c r="BW492" s="44">
        <f>IF(COUNTA(Wedstrijden!T601:AB601)&lt;&gt;0,1,"")</f>
        <v>1</v>
      </c>
      <c r="BX492" s="44">
        <f t="shared" si="43"/>
        <v>1</v>
      </c>
      <c r="BY492" s="44" t="str">
        <f>IF(Wedstrijden!T601="x","BB","")</f>
        <v>BB</v>
      </c>
      <c r="BZ492" s="44" t="str">
        <f>IF(Wedstrijden!U601="x","B","")</f>
        <v>B</v>
      </c>
      <c r="CA492" s="44" t="str">
        <f>IF(Wedstrijden!V601="x","L1","")</f>
        <v>L1</v>
      </c>
      <c r="CB492" s="44" t="str">
        <f>IF(Wedstrijden!W601="x","L2","")</f>
        <v>L2</v>
      </c>
      <c r="CC492" s="44" t="str">
        <f>IF(Wedstrijden!X601="x","M1","")</f>
        <v>M1</v>
      </c>
      <c r="CD492" s="44" t="str">
        <f>IF(Wedstrijden!Y601="x","M2","")</f>
        <v>M2</v>
      </c>
      <c r="CE492" s="44" t="str">
        <f>IF(Wedstrijden!Z601="x","Z1","")</f>
        <v/>
      </c>
      <c r="CF492" s="44" t="str">
        <f>IF(Wedstrijden!AA601="x","Z2","")</f>
        <v/>
      </c>
      <c r="CG492" s="44" t="str">
        <f>IF(Wedstrijden!AB601="x","ZZL","")</f>
        <v/>
      </c>
      <c r="CL492" s="44" t="str">
        <f>IF(COUNTA(Wedstrijden!AC601:AJ601)&lt;&gt;0,2,"")</f>
        <v/>
      </c>
      <c r="CM492" s="44" t="str">
        <f t="shared" si="44"/>
        <v/>
      </c>
      <c r="CN492" s="44" t="str">
        <f>IF(Wedstrijden!AC601="x","AA","")</f>
        <v/>
      </c>
      <c r="CO492" s="44" t="str">
        <f>IF(Wedstrijden!AD601="x","A","")</f>
        <v/>
      </c>
      <c r="CP492" s="44" t="str">
        <f>IF(Wedstrijden!AE601="x","BB","")</f>
        <v/>
      </c>
      <c r="CQ492" s="44" t="str">
        <f>IF(Wedstrijden!AF601="x","B","")</f>
        <v/>
      </c>
      <c r="CR492" s="44" t="str">
        <f>IF(Wedstrijden!AG601="x","L","")</f>
        <v/>
      </c>
      <c r="CS492" s="44" t="str">
        <f>IF(Wedstrijden!AH601="x","M","")</f>
        <v/>
      </c>
      <c r="CT492" s="44" t="str">
        <f>IF(Wedstrijden!AI601="x","Z","")</f>
        <v/>
      </c>
      <c r="CU492" s="44" t="str">
        <f>IF(Wedstrijden!AJ601="x","ZZ","")</f>
        <v/>
      </c>
      <c r="CV492" s="44" t="str">
        <f>IF(COUNTA(Wedstrijden!AK601:AQ601)&lt;&gt;0,2,"")</f>
        <v/>
      </c>
      <c r="CW492" s="44" t="str">
        <f t="shared" si="45"/>
        <v/>
      </c>
      <c r="CX492" s="44" t="str">
        <f>IF(Wedstrijden!AK601="x","BB","")</f>
        <v/>
      </c>
      <c r="CY492" s="44" t="str">
        <f>IF(Wedstrijden!AL601="x","B","")</f>
        <v/>
      </c>
      <c r="CZ492" s="44" t="str">
        <f>IF(Wedstrijden!AM601="x","L","")</f>
        <v/>
      </c>
      <c r="DA492" s="44" t="str">
        <f>IF(Wedstrijden!AN601="x","M","")</f>
        <v/>
      </c>
      <c r="DB492" s="44" t="str">
        <f>IF(Wedstrijden!AO601="x","Z","")</f>
        <v/>
      </c>
      <c r="DC492" s="44" t="str">
        <f>IF(Wedstrijden!AP601="x","ZZ","")</f>
        <v/>
      </c>
      <c r="DD492" s="44" t="str">
        <f>IF(Wedstrijden!AQ601="x","1.40","")</f>
        <v/>
      </c>
      <c r="DE492" s="44" t="str">
        <f>IF(COUNTA(Wedstrijden!AR601:AT601)&lt;&gt;0,6,"")</f>
        <v/>
      </c>
      <c r="DF492" s="44" t="str">
        <f t="shared" si="46"/>
        <v/>
      </c>
      <c r="DG492" s="44" t="str">
        <f>IF(Wedstrijden!AR601="x","L","")</f>
        <v/>
      </c>
      <c r="DH492" s="44" t="str">
        <f>IF(Wedstrijden!AS601="x","M","")</f>
        <v/>
      </c>
      <c r="DI492" s="44" t="str">
        <f>IF(Wedstrijden!AT601="x","Z","")</f>
        <v/>
      </c>
      <c r="DJ492" s="44" t="str">
        <f>IF(COUNTA(Wedstrijden!AU601:AW601)&lt;&gt;0,6,"")</f>
        <v/>
      </c>
      <c r="DK492" s="44" t="str">
        <f t="shared" si="47"/>
        <v/>
      </c>
      <c r="DL492" s="44" t="str">
        <f>IF(Wedstrijden!AU601="x","L","")</f>
        <v/>
      </c>
      <c r="DM492" s="44" t="str">
        <f>IF(Wedstrijden!AV601="x","M","")</f>
        <v/>
      </c>
      <c r="DN492" s="44" t="str">
        <f>IF(Wedstrijden!AW601="x","Z","")</f>
        <v/>
      </c>
    </row>
    <row r="493" spans="1:118" ht="15">
      <c r="A493" s="48" t="e">
        <f>Wedstrijden!#REF!</f>
        <v>#REF!</v>
      </c>
      <c r="B493" s="44">
        <f>IFERROR(VLOOKUP(Wedstrijden!E603,Wedstrijdlocaties!$B$2:$E$499,2,FALSE),"")</f>
        <v>849061</v>
      </c>
      <c r="C493" s="44" t="str">
        <f>Wedstrijden!F603</f>
        <v>Middenbeemster</v>
      </c>
      <c r="D493" s="44" t="str">
        <f>IFERROR(VLOOKUP(Wedstrijden!G603,Organisaties!$B$2:$C$501,2,FALSE),"")</f>
        <v/>
      </c>
      <c r="E493" s="44" t="str">
        <f>IFERROR(VLOOKUP(Wedstrijden!G603,Organisaties!$B$2:$F$501,5,FALSE),"")</f>
        <v/>
      </c>
      <c r="F493" s="44" t="str">
        <f>IF(Wedstrijden!BC603&lt;&gt;"",Wedstrijden!BC603,"")</f>
        <v>CH Beemster Ruiters</v>
      </c>
      <c r="G493" s="44">
        <f>IF(Wedstrijden!AY603="Indoor",1,0)</f>
        <v>0</v>
      </c>
      <c r="H493" s="44" t="str">
        <f>Wedstrijden!AZ603</f>
        <v>Onbeperkt</v>
      </c>
      <c r="I493" s="44">
        <f>IF(Wedstrijden!AX603="Nee",0,IF(Wedstrijden!AX603="Ja",1,""))</f>
        <v>0</v>
      </c>
      <c r="J493" s="44" t="str">
        <f>IF(Wedstrijden!BA603&lt;&gt;"",Wedstrijden!BA603,"")</f>
        <v>CH tijdens Beemsterfeestweek</v>
      </c>
      <c r="W493" s="45"/>
      <c r="AE493" s="45"/>
      <c r="AN493" s="45"/>
      <c r="AU493" s="45"/>
      <c r="BA493" s="45"/>
      <c r="BE493" s="45"/>
      <c r="BJ493" s="44">
        <f>IF(COUNTA(Wedstrijden!I603:S603)&lt;&gt;0,1,"")</f>
        <v>1</v>
      </c>
      <c r="BK493" s="44">
        <f t="shared" si="42"/>
        <v>2</v>
      </c>
      <c r="BL493" s="44" t="str">
        <f>IF(Wedstrijden!I603="x","AA","")</f>
        <v>AA</v>
      </c>
      <c r="BM493" s="44" t="str">
        <f>IF(Wedstrijden!J603="x","A","")</f>
        <v/>
      </c>
      <c r="BN493" s="44" t="str">
        <f>IF(Wedstrijden!K603="x","B1","")</f>
        <v>B1</v>
      </c>
      <c r="BO493" s="44" t="str">
        <f>IF(Wedstrijden!L603="x","BB","")</f>
        <v>BB</v>
      </c>
      <c r="BP493" s="44" t="str">
        <f>IF(Wedstrijden!M603="x","B","")</f>
        <v>B</v>
      </c>
      <c r="BQ493" s="44" t="str">
        <f>IF(Wedstrijden!N603="x","L1","")</f>
        <v>L1</v>
      </c>
      <c r="BR493" s="44" t="str">
        <f>IF(Wedstrijden!O603="x","L2","")</f>
        <v>L2</v>
      </c>
      <c r="BS493" s="44" t="str">
        <f>IF(Wedstrijden!P603="x","M1","")</f>
        <v>M1</v>
      </c>
      <c r="BT493" s="44" t="str">
        <f>IF(Wedstrijden!Q603="x","M2","")</f>
        <v>M2</v>
      </c>
      <c r="BU493" s="44" t="str">
        <f>IF(Wedstrijden!R603="x","Z1","")</f>
        <v>Z1</v>
      </c>
      <c r="BV493" s="44" t="str">
        <f>IF(Wedstrijden!S603="x","Z2","")</f>
        <v>Z2</v>
      </c>
      <c r="BW493" s="44">
        <f>IF(COUNTA(Wedstrijden!T603:AB603)&lt;&gt;0,1,"")</f>
        <v>1</v>
      </c>
      <c r="BX493" s="44">
        <f t="shared" si="43"/>
        <v>1</v>
      </c>
      <c r="BY493" s="44" t="str">
        <f>IF(Wedstrijden!T603="x","BB","")</f>
        <v>BB</v>
      </c>
      <c r="BZ493" s="44" t="str">
        <f>IF(Wedstrijden!U603="x","B","")</f>
        <v>B</v>
      </c>
      <c r="CA493" s="44" t="str">
        <f>IF(Wedstrijden!V603="x","L1","")</f>
        <v>L1</v>
      </c>
      <c r="CB493" s="44" t="str">
        <f>IF(Wedstrijden!W603="x","L2","")</f>
        <v>L2</v>
      </c>
      <c r="CC493" s="44" t="str">
        <f>IF(Wedstrijden!X603="x","M1","")</f>
        <v>M1</v>
      </c>
      <c r="CD493" s="44" t="str">
        <f>IF(Wedstrijden!Y603="x","M2","")</f>
        <v>M2</v>
      </c>
      <c r="CE493" s="44" t="str">
        <f>IF(Wedstrijden!Z603="x","Z1","")</f>
        <v>Z1</v>
      </c>
      <c r="CF493" s="44" t="str">
        <f>IF(Wedstrijden!AA603="x","Z2","")</f>
        <v>Z2</v>
      </c>
      <c r="CG493" s="44" t="str">
        <f>IF(Wedstrijden!AB603="x","ZZL","")</f>
        <v>ZZL</v>
      </c>
      <c r="CL493" s="44">
        <f>IF(COUNTA(Wedstrijden!AC603:AJ603)&lt;&gt;0,2,"")</f>
        <v>2</v>
      </c>
      <c r="CM493" s="44">
        <f t="shared" si="44"/>
        <v>2</v>
      </c>
      <c r="CN493" s="44" t="str">
        <f>IF(Wedstrijden!AC603="x","AA","")</f>
        <v/>
      </c>
      <c r="CO493" s="44" t="str">
        <f>IF(Wedstrijden!AD603="x","A","")</f>
        <v>A</v>
      </c>
      <c r="CP493" s="44" t="str">
        <f>IF(Wedstrijden!AE603="x","BB","")</f>
        <v>BB</v>
      </c>
      <c r="CQ493" s="44" t="str">
        <f>IF(Wedstrijden!AF603="x","B","")</f>
        <v>B</v>
      </c>
      <c r="CR493" s="44" t="str">
        <f>IF(Wedstrijden!AG603="x","L","")</f>
        <v>L</v>
      </c>
      <c r="CS493" s="44" t="str">
        <f>IF(Wedstrijden!AH603="x","M","")</f>
        <v>M</v>
      </c>
      <c r="CT493" s="44" t="str">
        <f>IF(Wedstrijden!AI603="x","Z","")</f>
        <v>Z</v>
      </c>
      <c r="CU493" s="44" t="str">
        <f>IF(Wedstrijden!AJ603="x","ZZ","")</f>
        <v>ZZ</v>
      </c>
      <c r="CV493" s="44">
        <f>IF(COUNTA(Wedstrijden!AK603:AQ603)&lt;&gt;0,2,"")</f>
        <v>2</v>
      </c>
      <c r="CW493" s="44">
        <f t="shared" si="45"/>
        <v>1</v>
      </c>
      <c r="CX493" s="44" t="str">
        <f>IF(Wedstrijden!AK603="x","BB","")</f>
        <v>BB</v>
      </c>
      <c r="CY493" s="44" t="str">
        <f>IF(Wedstrijden!AL603="x","B","")</f>
        <v>B</v>
      </c>
      <c r="CZ493" s="44" t="str">
        <f>IF(Wedstrijden!AM603="x","L","")</f>
        <v>L</v>
      </c>
      <c r="DA493" s="44" t="str">
        <f>IF(Wedstrijden!AN603="x","M","")</f>
        <v>M</v>
      </c>
      <c r="DB493" s="44" t="str">
        <f>IF(Wedstrijden!AO603="x","Z","")</f>
        <v>Z</v>
      </c>
      <c r="DC493" s="44" t="str">
        <f>IF(Wedstrijden!AP603="x","ZZ","")</f>
        <v>ZZ</v>
      </c>
      <c r="DD493" s="44" t="str">
        <f>IF(Wedstrijden!AQ603="x","1.40","")</f>
        <v/>
      </c>
      <c r="DE493" s="44">
        <f>IF(COUNTA(Wedstrijden!AR603:AT603)&lt;&gt;0,6,"")</f>
        <v>6</v>
      </c>
      <c r="DF493" s="44">
        <f t="shared" si="46"/>
        <v>2</v>
      </c>
      <c r="DG493" s="44" t="str">
        <f>IF(Wedstrijden!AR603="x","L","")</f>
        <v>L</v>
      </c>
      <c r="DH493" s="44" t="str">
        <f>IF(Wedstrijden!AS603="x","M","")</f>
        <v>M</v>
      </c>
      <c r="DI493" s="44" t="str">
        <f>IF(Wedstrijden!AT603="x","Z","")</f>
        <v>Z</v>
      </c>
      <c r="DJ493" s="44">
        <f>IF(COUNTA(Wedstrijden!AU603:AW603)&lt;&gt;0,6,"")</f>
        <v>6</v>
      </c>
      <c r="DK493" s="44">
        <f t="shared" si="47"/>
        <v>1</v>
      </c>
      <c r="DL493" s="44" t="str">
        <f>IF(Wedstrijden!AU603="x","L","")</f>
        <v>L</v>
      </c>
      <c r="DM493" s="44" t="str">
        <f>IF(Wedstrijden!AV603="x","M","")</f>
        <v>M</v>
      </c>
      <c r="DN493" s="44" t="str">
        <f>IF(Wedstrijden!AW603="x","Z","")</f>
        <v>Z</v>
      </c>
    </row>
    <row r="494" spans="1:118" ht="15">
      <c r="A494" s="48" t="e">
        <f>Wedstrijden!#REF!</f>
        <v>#REF!</v>
      </c>
      <c r="B494" s="44">
        <f>IFERROR(VLOOKUP(Wedstrijden!E604,Wedstrijdlocaties!$B$2:$E$499,2,FALSE),"")</f>
        <v>927433</v>
      </c>
      <c r="C494" s="44" t="str">
        <f>Wedstrijden!F604</f>
        <v>Castricum</v>
      </c>
      <c r="D494" s="44" t="str">
        <f>IFERROR(VLOOKUP(Wedstrijden!G604,Organisaties!$B$2:$C$501,2,FALSE),"")</f>
        <v>V50716</v>
      </c>
      <c r="E494" s="44" t="str">
        <f>IFERROR(VLOOKUP(Wedstrijden!G604,Organisaties!$B$2:$F$501,5,FALSE),"")</f>
        <v>V31007</v>
      </c>
      <c r="F494" s="44" t="str">
        <f>IF(Wedstrijden!BC604&lt;&gt;"",Wedstrijden!BC604,"")</f>
        <v/>
      </c>
      <c r="G494" s="44">
        <f>IF(Wedstrijden!AY604="Indoor",1,0)</f>
        <v>0</v>
      </c>
      <c r="H494" s="44" t="str">
        <f>Wedstrijden!AZ604</f>
        <v>Onbeperkt</v>
      </c>
      <c r="I494" s="44">
        <f>IF(Wedstrijden!AX604="Nee",0,IF(Wedstrijden!AX604="Ja",1,""))</f>
        <v>0</v>
      </c>
      <c r="J494" s="44" t="str">
        <f>IF(Wedstrijden!BA604&lt;&gt;"",Wedstrijden!BA604,"")</f>
        <v/>
      </c>
      <c r="W494" s="45"/>
      <c r="AE494" s="45"/>
      <c r="AN494" s="45"/>
      <c r="AU494" s="45"/>
      <c r="BA494" s="45"/>
      <c r="BE494" s="45"/>
      <c r="BJ494" s="44">
        <f>IF(COUNTA(Wedstrijden!I604:S604)&lt;&gt;0,1,"")</f>
        <v>1</v>
      </c>
      <c r="BK494" s="44">
        <f t="shared" si="42"/>
        <v>2</v>
      </c>
      <c r="BL494" s="44" t="str">
        <f>IF(Wedstrijden!I604="x","AA","")</f>
        <v/>
      </c>
      <c r="BM494" s="44" t="str">
        <f>IF(Wedstrijden!J604="x","A","")</f>
        <v/>
      </c>
      <c r="BN494" s="44" t="str">
        <f>IF(Wedstrijden!K604="x","B1","")</f>
        <v/>
      </c>
      <c r="BO494" s="44" t="str">
        <f>IF(Wedstrijden!L604="x","BB","")</f>
        <v/>
      </c>
      <c r="BP494" s="44" t="str">
        <f>IF(Wedstrijden!M604="x","B","")</f>
        <v>B</v>
      </c>
      <c r="BQ494" s="44" t="str">
        <f>IF(Wedstrijden!N604="x","L1","")</f>
        <v>L1</v>
      </c>
      <c r="BR494" s="44" t="str">
        <f>IF(Wedstrijden!O604="x","L2","")</f>
        <v>L2</v>
      </c>
      <c r="BS494" s="44" t="str">
        <f>IF(Wedstrijden!P604="x","M1","")</f>
        <v>M1</v>
      </c>
      <c r="BT494" s="44" t="str">
        <f>IF(Wedstrijden!Q604="x","M2","")</f>
        <v>M2</v>
      </c>
      <c r="BU494" s="44" t="str">
        <f>IF(Wedstrijden!R604="x","Z1","")</f>
        <v>Z1</v>
      </c>
      <c r="BV494" s="44" t="str">
        <f>IF(Wedstrijden!S604="x","Z2","")</f>
        <v>Z2</v>
      </c>
      <c r="BW494" s="44">
        <f>IF(COUNTA(Wedstrijden!T604:AB604)&lt;&gt;0,1,"")</f>
        <v>1</v>
      </c>
      <c r="BX494" s="44">
        <f t="shared" si="43"/>
        <v>1</v>
      </c>
      <c r="BY494" s="44" t="str">
        <f>IF(Wedstrijden!T604="x","BB","")</f>
        <v/>
      </c>
      <c r="BZ494" s="44" t="str">
        <f>IF(Wedstrijden!U604="x","B","")</f>
        <v>B</v>
      </c>
      <c r="CA494" s="44" t="str">
        <f>IF(Wedstrijden!V604="x","L1","")</f>
        <v>L1</v>
      </c>
      <c r="CB494" s="44" t="str">
        <f>IF(Wedstrijden!W604="x","L2","")</f>
        <v>L2</v>
      </c>
      <c r="CC494" s="44" t="str">
        <f>IF(Wedstrijden!X604="x","M1","")</f>
        <v>M1</v>
      </c>
      <c r="CD494" s="44" t="str">
        <f>IF(Wedstrijden!Y604="x","M2","")</f>
        <v>M2</v>
      </c>
      <c r="CE494" s="44" t="str">
        <f>IF(Wedstrijden!Z604="x","Z1","")</f>
        <v>Z1</v>
      </c>
      <c r="CF494" s="44" t="str">
        <f>IF(Wedstrijden!AA604="x","Z2","")</f>
        <v>Z2</v>
      </c>
      <c r="CG494" s="44" t="str">
        <f>IF(Wedstrijden!AB604="x","ZZL","")</f>
        <v/>
      </c>
      <c r="CL494" s="44" t="str">
        <f>IF(COUNTA(Wedstrijden!AC604:AJ604)&lt;&gt;0,2,"")</f>
        <v/>
      </c>
      <c r="CM494" s="44" t="str">
        <f t="shared" si="44"/>
        <v/>
      </c>
      <c r="CN494" s="44" t="str">
        <f>IF(Wedstrijden!AC604="x","AA","")</f>
        <v/>
      </c>
      <c r="CO494" s="44" t="str">
        <f>IF(Wedstrijden!AD604="x","A","")</f>
        <v/>
      </c>
      <c r="CP494" s="44" t="str">
        <f>IF(Wedstrijden!AE604="x","BB","")</f>
        <v/>
      </c>
      <c r="CQ494" s="44" t="str">
        <f>IF(Wedstrijden!AF604="x","B","")</f>
        <v/>
      </c>
      <c r="CR494" s="44" t="str">
        <f>IF(Wedstrijden!AG604="x","L","")</f>
        <v/>
      </c>
      <c r="CS494" s="44" t="str">
        <f>IF(Wedstrijden!AH604="x","M","")</f>
        <v/>
      </c>
      <c r="CT494" s="44" t="str">
        <f>IF(Wedstrijden!AI604="x","Z","")</f>
        <v/>
      </c>
      <c r="CU494" s="44" t="str">
        <f>IF(Wedstrijden!AJ604="x","ZZ","")</f>
        <v/>
      </c>
      <c r="CV494" s="44" t="str">
        <f>IF(COUNTA(Wedstrijden!AK604:AQ604)&lt;&gt;0,2,"")</f>
        <v/>
      </c>
      <c r="CW494" s="44" t="str">
        <f t="shared" si="45"/>
        <v/>
      </c>
      <c r="CX494" s="44" t="str">
        <f>IF(Wedstrijden!AK604="x","BB","")</f>
        <v/>
      </c>
      <c r="CY494" s="44" t="str">
        <f>IF(Wedstrijden!AL604="x","B","")</f>
        <v/>
      </c>
      <c r="CZ494" s="44" t="str">
        <f>IF(Wedstrijden!AM604="x","L","")</f>
        <v/>
      </c>
      <c r="DA494" s="44" t="str">
        <f>IF(Wedstrijden!AN604="x","M","")</f>
        <v/>
      </c>
      <c r="DB494" s="44" t="str">
        <f>IF(Wedstrijden!AO604="x","Z","")</f>
        <v/>
      </c>
      <c r="DC494" s="44" t="str">
        <f>IF(Wedstrijden!AP604="x","ZZ","")</f>
        <v/>
      </c>
      <c r="DD494" s="44" t="str">
        <f>IF(Wedstrijden!AQ604="x","1.40","")</f>
        <v/>
      </c>
      <c r="DE494" s="44" t="str">
        <f>IF(COUNTA(Wedstrijden!AR604:AT604)&lt;&gt;0,6,"")</f>
        <v/>
      </c>
      <c r="DF494" s="44" t="str">
        <f t="shared" si="46"/>
        <v/>
      </c>
      <c r="DG494" s="44" t="str">
        <f>IF(Wedstrijden!AR604="x","L","")</f>
        <v/>
      </c>
      <c r="DH494" s="44" t="str">
        <f>IF(Wedstrijden!AS604="x","M","")</f>
        <v/>
      </c>
      <c r="DI494" s="44" t="str">
        <f>IF(Wedstrijden!AT604="x","Z","")</f>
        <v/>
      </c>
      <c r="DJ494" s="44" t="str">
        <f>IF(COUNTA(Wedstrijden!AU604:AW604)&lt;&gt;0,6,"")</f>
        <v/>
      </c>
      <c r="DK494" s="44" t="str">
        <f t="shared" si="47"/>
        <v/>
      </c>
      <c r="DL494" s="44" t="str">
        <f>IF(Wedstrijden!AU604="x","L","")</f>
        <v/>
      </c>
      <c r="DM494" s="44" t="str">
        <f>IF(Wedstrijden!AV604="x","M","")</f>
        <v/>
      </c>
      <c r="DN494" s="44" t="str">
        <f>IF(Wedstrijden!AW604="x","Z","")</f>
        <v/>
      </c>
    </row>
    <row r="495" spans="1:118" ht="15">
      <c r="A495" s="48" t="e">
        <f>Wedstrijden!#REF!</f>
        <v>#REF!</v>
      </c>
      <c r="B495" s="44">
        <f>IFERROR(VLOOKUP(Wedstrijden!E606,Wedstrijdlocaties!$B$2:$E$499,2,FALSE),"")</f>
        <v>960274</v>
      </c>
      <c r="C495" s="44" t="str">
        <f>Wedstrijden!F606</f>
        <v>nieuw Vennep</v>
      </c>
      <c r="D495" s="44" t="str">
        <f>IFERROR(VLOOKUP(Wedstrijden!G606,Organisaties!$B$2:$C$501,2,FALSE),"")</f>
        <v>V60284</v>
      </c>
      <c r="E495" s="44" t="str">
        <f>IFERROR(VLOOKUP(Wedstrijden!G606,Organisaties!$B$2:$F$501,5,FALSE),"")</f>
        <v>V31007</v>
      </c>
      <c r="F495" s="44" t="str">
        <f>IF(Wedstrijden!BC606&lt;&gt;"",Wedstrijden!BC606,"")</f>
        <v/>
      </c>
      <c r="G495" s="44">
        <f>IF(Wedstrijden!AY606="Indoor",1,0)</f>
        <v>0</v>
      </c>
      <c r="H495" s="44">
        <f>Wedstrijden!AZ606</f>
        <v>0</v>
      </c>
      <c r="I495" s="44" t="str">
        <f>IF(Wedstrijden!AX606="Nee",0,IF(Wedstrijden!AX606="Ja",1,""))</f>
        <v/>
      </c>
      <c r="J495" s="44" t="str">
        <f>IF(Wedstrijden!BA606&lt;&gt;"",Wedstrijden!BA606,"")</f>
        <v/>
      </c>
      <c r="W495" s="45"/>
      <c r="AE495" s="45"/>
      <c r="AN495" s="45"/>
      <c r="AU495" s="45"/>
      <c r="BA495" s="45"/>
      <c r="BE495" s="45"/>
      <c r="BJ495" s="44">
        <f>IF(COUNTA(Wedstrijden!I606:S606)&lt;&gt;0,1,"")</f>
        <v>1</v>
      </c>
      <c r="BK495" s="44">
        <f t="shared" si="42"/>
        <v>2</v>
      </c>
      <c r="BL495" s="44" t="str">
        <f>IF(Wedstrijden!I606="x","AA","")</f>
        <v/>
      </c>
      <c r="BM495" s="44" t="str">
        <f>IF(Wedstrijden!J606="x","A","")</f>
        <v/>
      </c>
      <c r="BN495" s="44" t="str">
        <f>IF(Wedstrijden!K606="x","B1","")</f>
        <v/>
      </c>
      <c r="BO495" s="44" t="str">
        <f>IF(Wedstrijden!L606="x","BB","")</f>
        <v/>
      </c>
      <c r="BP495" s="44" t="str">
        <f>IF(Wedstrijden!M606="x","B","")</f>
        <v>B</v>
      </c>
      <c r="BQ495" s="44" t="str">
        <f>IF(Wedstrijden!N606="x","L1","")</f>
        <v>L1</v>
      </c>
      <c r="BR495" s="44" t="str">
        <f>IF(Wedstrijden!O606="x","L2","")</f>
        <v>L2</v>
      </c>
      <c r="BS495" s="44" t="str">
        <f>IF(Wedstrijden!P606="x","M1","")</f>
        <v>M1</v>
      </c>
      <c r="BT495" s="44" t="str">
        <f>IF(Wedstrijden!Q606="x","M2","")</f>
        <v>M2</v>
      </c>
      <c r="BU495" s="44" t="str">
        <f>IF(Wedstrijden!R606="x","Z1","")</f>
        <v>Z1</v>
      </c>
      <c r="BV495" s="44" t="str">
        <f>IF(Wedstrijden!S606="x","Z2","")</f>
        <v>Z2</v>
      </c>
      <c r="BW495" s="44">
        <f>IF(COUNTA(Wedstrijden!T606:AB606)&lt;&gt;0,1,"")</f>
        <v>1</v>
      </c>
      <c r="BX495" s="44">
        <f t="shared" si="43"/>
        <v>1</v>
      </c>
      <c r="BY495" s="44" t="str">
        <f>IF(Wedstrijden!T606="x","BB","")</f>
        <v/>
      </c>
      <c r="BZ495" s="44" t="str">
        <f>IF(Wedstrijden!U606="x","B","")</f>
        <v>B</v>
      </c>
      <c r="CA495" s="44" t="str">
        <f>IF(Wedstrijden!V606="x","L1","")</f>
        <v>L1</v>
      </c>
      <c r="CB495" s="44" t="str">
        <f>IF(Wedstrijden!W606="x","L2","")</f>
        <v>L2</v>
      </c>
      <c r="CC495" s="44" t="str">
        <f>IF(Wedstrijden!X606="x","M1","")</f>
        <v>M1</v>
      </c>
      <c r="CD495" s="44" t="str">
        <f>IF(Wedstrijden!Y606="x","M2","")</f>
        <v>M2</v>
      </c>
      <c r="CE495" s="44" t="str">
        <f>IF(Wedstrijden!Z606="x","Z1","")</f>
        <v>Z1</v>
      </c>
      <c r="CF495" s="44" t="str">
        <f>IF(Wedstrijden!AA606="x","Z2","")</f>
        <v>Z2</v>
      </c>
      <c r="CG495" s="44" t="str">
        <f>IF(Wedstrijden!AB606="x","ZZL","")</f>
        <v/>
      </c>
      <c r="CL495" s="44" t="str">
        <f>IF(COUNTA(Wedstrijden!AC606:AJ606)&lt;&gt;0,2,"")</f>
        <v/>
      </c>
      <c r="CM495" s="44" t="str">
        <f t="shared" si="44"/>
        <v/>
      </c>
      <c r="CN495" s="44" t="str">
        <f>IF(Wedstrijden!AC606="x","AA","")</f>
        <v/>
      </c>
      <c r="CO495" s="44" t="str">
        <f>IF(Wedstrijden!AD606="x","A","")</f>
        <v/>
      </c>
      <c r="CP495" s="44" t="str">
        <f>IF(Wedstrijden!AE606="x","BB","")</f>
        <v/>
      </c>
      <c r="CQ495" s="44" t="str">
        <f>IF(Wedstrijden!AF606="x","B","")</f>
        <v/>
      </c>
      <c r="CR495" s="44" t="str">
        <f>IF(Wedstrijden!AG606="x","L","")</f>
        <v/>
      </c>
      <c r="CS495" s="44" t="str">
        <f>IF(Wedstrijden!AH606="x","M","")</f>
        <v/>
      </c>
      <c r="CT495" s="44" t="str">
        <f>IF(Wedstrijden!AI606="x","Z","")</f>
        <v/>
      </c>
      <c r="CU495" s="44" t="str">
        <f>IF(Wedstrijden!AJ606="x","ZZ","")</f>
        <v/>
      </c>
      <c r="CV495" s="44" t="str">
        <f>IF(COUNTA(Wedstrijden!AK606:AQ606)&lt;&gt;0,2,"")</f>
        <v/>
      </c>
      <c r="CW495" s="44" t="str">
        <f t="shared" si="45"/>
        <v/>
      </c>
      <c r="CX495" s="44" t="str">
        <f>IF(Wedstrijden!AK606="x","BB","")</f>
        <v/>
      </c>
      <c r="CY495" s="44" t="str">
        <f>IF(Wedstrijden!AL606="x","B","")</f>
        <v/>
      </c>
      <c r="CZ495" s="44" t="str">
        <f>IF(Wedstrijden!AM606="x","L","")</f>
        <v/>
      </c>
      <c r="DA495" s="44" t="str">
        <f>IF(Wedstrijden!AN606="x","M","")</f>
        <v/>
      </c>
      <c r="DB495" s="44" t="str">
        <f>IF(Wedstrijden!AO606="x","Z","")</f>
        <v/>
      </c>
      <c r="DC495" s="44" t="str">
        <f>IF(Wedstrijden!AP606="x","ZZ","")</f>
        <v/>
      </c>
      <c r="DD495" s="44" t="str">
        <f>IF(Wedstrijden!AQ606="x","1.40","")</f>
        <v/>
      </c>
      <c r="DE495" s="44" t="str">
        <f>IF(COUNTA(Wedstrijden!AR606:AT606)&lt;&gt;0,6,"")</f>
        <v/>
      </c>
      <c r="DF495" s="44" t="str">
        <f t="shared" si="46"/>
        <v/>
      </c>
      <c r="DG495" s="44" t="str">
        <f>IF(Wedstrijden!AR606="x","L","")</f>
        <v/>
      </c>
      <c r="DH495" s="44" t="str">
        <f>IF(Wedstrijden!AS606="x","M","")</f>
        <v/>
      </c>
      <c r="DI495" s="44" t="str">
        <f>IF(Wedstrijden!AT606="x","Z","")</f>
        <v/>
      </c>
      <c r="DJ495" s="44" t="str">
        <f>IF(COUNTA(Wedstrijden!AU606:AW606)&lt;&gt;0,6,"")</f>
        <v/>
      </c>
      <c r="DK495" s="44" t="str">
        <f t="shared" si="47"/>
        <v/>
      </c>
      <c r="DL495" s="44" t="str">
        <f>IF(Wedstrijden!AU606="x","L","")</f>
        <v/>
      </c>
      <c r="DM495" s="44" t="str">
        <f>IF(Wedstrijden!AV606="x","M","")</f>
        <v/>
      </c>
      <c r="DN495" s="44" t="str">
        <f>IF(Wedstrijden!AW606="x","Z","")</f>
        <v/>
      </c>
    </row>
    <row r="496" spans="1:118" ht="15">
      <c r="A496" s="48" t="e">
        <f>Wedstrijden!#REF!</f>
        <v>#REF!</v>
      </c>
      <c r="B496" s="44" t="str">
        <f>IFERROR(VLOOKUP(Wedstrijden!E607,Wedstrijdlocaties!$B$2:$E$499,2,FALSE),"")</f>
        <v>V12305</v>
      </c>
      <c r="C496" s="44" t="str">
        <f>Wedstrijden!F607</f>
        <v>Velsen-Zuid</v>
      </c>
      <c r="D496" s="44" t="str">
        <f>IFERROR(VLOOKUP(Wedstrijden!G607,Organisaties!$B$2:$C$501,2,FALSE),"")</f>
        <v>V62014</v>
      </c>
      <c r="E496" s="44" t="str">
        <f>IFERROR(VLOOKUP(Wedstrijden!G607,Organisaties!$B$2:$F$501,5,FALSE),"")</f>
        <v>V31007</v>
      </c>
      <c r="F496" s="44" t="str">
        <f>IF(Wedstrijden!BC607&lt;&gt;"",Wedstrijden!BC607,"")</f>
        <v/>
      </c>
      <c r="G496" s="44">
        <f>IF(Wedstrijden!AY607="Indoor",1,0)</f>
        <v>0</v>
      </c>
      <c r="H496" s="44">
        <f>Wedstrijden!AZ607</f>
        <v>0</v>
      </c>
      <c r="I496" s="44" t="str">
        <f>IF(Wedstrijden!AX607="Nee",0,IF(Wedstrijden!AX607="Ja",1,""))</f>
        <v/>
      </c>
      <c r="J496" s="44" t="str">
        <f>IF(Wedstrijden!BA607&lt;&gt;"",Wedstrijden!BA607,"")</f>
        <v/>
      </c>
      <c r="W496" s="45"/>
      <c r="AE496" s="45"/>
      <c r="AN496" s="45"/>
      <c r="AU496" s="45"/>
      <c r="BA496" s="45"/>
      <c r="BE496" s="45"/>
      <c r="BJ496" s="44">
        <f>IF(COUNTA(Wedstrijden!I607:S607)&lt;&gt;0,1,"")</f>
        <v>1</v>
      </c>
      <c r="BK496" s="44">
        <f t="shared" si="42"/>
        <v>2</v>
      </c>
      <c r="BL496" s="44" t="str">
        <f>IF(Wedstrijden!I607="x","AA","")</f>
        <v/>
      </c>
      <c r="BM496" s="44" t="str">
        <f>IF(Wedstrijden!J607="x","A","")</f>
        <v/>
      </c>
      <c r="BN496" s="44" t="str">
        <f>IF(Wedstrijden!K607="x","B1","")</f>
        <v/>
      </c>
      <c r="BO496" s="44" t="str">
        <f>IF(Wedstrijden!L607="x","BB","")</f>
        <v>BB</v>
      </c>
      <c r="BP496" s="44" t="str">
        <f>IF(Wedstrijden!M607="x","B","")</f>
        <v>B</v>
      </c>
      <c r="BQ496" s="44" t="str">
        <f>IF(Wedstrijden!N607="x","L1","")</f>
        <v>L1</v>
      </c>
      <c r="BR496" s="44" t="str">
        <f>IF(Wedstrijden!O607="x","L2","")</f>
        <v>L2</v>
      </c>
      <c r="BS496" s="44" t="str">
        <f>IF(Wedstrijden!P607="x","M1","")</f>
        <v>M1</v>
      </c>
      <c r="BT496" s="44" t="str">
        <f>IF(Wedstrijden!Q607="x","M2","")</f>
        <v>M2</v>
      </c>
      <c r="BU496" s="44" t="str">
        <f>IF(Wedstrijden!R607="x","Z1","")</f>
        <v>Z1</v>
      </c>
      <c r="BV496" s="44" t="str">
        <f>IF(Wedstrijden!S607="x","Z2","")</f>
        <v>Z2</v>
      </c>
      <c r="BW496" s="44">
        <f>IF(COUNTA(Wedstrijden!T607:AB607)&lt;&gt;0,1,"")</f>
        <v>1</v>
      </c>
      <c r="BX496" s="44">
        <f t="shared" si="43"/>
        <v>1</v>
      </c>
      <c r="BY496" s="44" t="str">
        <f>IF(Wedstrijden!T607="x","BB","")</f>
        <v>BB</v>
      </c>
      <c r="BZ496" s="44" t="str">
        <f>IF(Wedstrijden!U607="x","B","")</f>
        <v>B</v>
      </c>
      <c r="CA496" s="44" t="str">
        <f>IF(Wedstrijden!V607="x","L1","")</f>
        <v>L1</v>
      </c>
      <c r="CB496" s="44" t="str">
        <f>IF(Wedstrijden!W607="x","L2","")</f>
        <v>L2</v>
      </c>
      <c r="CC496" s="44" t="str">
        <f>IF(Wedstrijden!X607="x","M1","")</f>
        <v>M1</v>
      </c>
      <c r="CD496" s="44" t="str">
        <f>IF(Wedstrijden!Y607="x","M2","")</f>
        <v>M2</v>
      </c>
      <c r="CE496" s="44" t="str">
        <f>IF(Wedstrijden!Z607="x","Z1","")</f>
        <v>Z1</v>
      </c>
      <c r="CF496" s="44" t="str">
        <f>IF(Wedstrijden!AA607="x","Z2","")</f>
        <v>Z2</v>
      </c>
      <c r="CG496" s="44" t="str">
        <f>IF(Wedstrijden!AB607="x","ZZL","")</f>
        <v>ZZL</v>
      </c>
      <c r="CL496" s="44" t="str">
        <f>IF(COUNTA(Wedstrijden!AC607:AJ607)&lt;&gt;0,2,"")</f>
        <v/>
      </c>
      <c r="CM496" s="44" t="str">
        <f t="shared" si="44"/>
        <v/>
      </c>
      <c r="CN496" s="44" t="str">
        <f>IF(Wedstrijden!AC607="x","AA","")</f>
        <v/>
      </c>
      <c r="CO496" s="44" t="str">
        <f>IF(Wedstrijden!AD607="x","A","")</f>
        <v/>
      </c>
      <c r="CP496" s="44" t="str">
        <f>IF(Wedstrijden!AE607="x","BB","")</f>
        <v/>
      </c>
      <c r="CQ496" s="44" t="str">
        <f>IF(Wedstrijden!AF607="x","B","")</f>
        <v/>
      </c>
      <c r="CR496" s="44" t="str">
        <f>IF(Wedstrijden!AG607="x","L","")</f>
        <v/>
      </c>
      <c r="CS496" s="44" t="str">
        <f>IF(Wedstrijden!AH607="x","M","")</f>
        <v/>
      </c>
      <c r="CT496" s="44" t="str">
        <f>IF(Wedstrijden!AI607="x","Z","")</f>
        <v/>
      </c>
      <c r="CU496" s="44" t="str">
        <f>IF(Wedstrijden!AJ607="x","ZZ","")</f>
        <v/>
      </c>
      <c r="CV496" s="44" t="str">
        <f>IF(COUNTA(Wedstrijden!AK607:AQ607)&lt;&gt;0,2,"")</f>
        <v/>
      </c>
      <c r="CW496" s="44" t="str">
        <f t="shared" si="45"/>
        <v/>
      </c>
      <c r="CX496" s="44" t="str">
        <f>IF(Wedstrijden!AK607="x","BB","")</f>
        <v/>
      </c>
      <c r="CY496" s="44" t="str">
        <f>IF(Wedstrijden!AL607="x","B","")</f>
        <v/>
      </c>
      <c r="CZ496" s="44" t="str">
        <f>IF(Wedstrijden!AM607="x","L","")</f>
        <v/>
      </c>
      <c r="DA496" s="44" t="str">
        <f>IF(Wedstrijden!AN607="x","M","")</f>
        <v/>
      </c>
      <c r="DB496" s="44" t="str">
        <f>IF(Wedstrijden!AO607="x","Z","")</f>
        <v/>
      </c>
      <c r="DC496" s="44" t="str">
        <f>IF(Wedstrijden!AP607="x","ZZ","")</f>
        <v/>
      </c>
      <c r="DD496" s="44" t="str">
        <f>IF(Wedstrijden!AQ607="x","1.40","")</f>
        <v/>
      </c>
      <c r="DE496" s="44" t="str">
        <f>IF(COUNTA(Wedstrijden!AR607:AT607)&lt;&gt;0,6,"")</f>
        <v/>
      </c>
      <c r="DF496" s="44" t="str">
        <f t="shared" si="46"/>
        <v/>
      </c>
      <c r="DG496" s="44" t="str">
        <f>IF(Wedstrijden!AR607="x","L","")</f>
        <v/>
      </c>
      <c r="DH496" s="44" t="str">
        <f>IF(Wedstrijden!AS607="x","M","")</f>
        <v/>
      </c>
      <c r="DI496" s="44" t="str">
        <f>IF(Wedstrijden!AT607="x","Z","")</f>
        <v/>
      </c>
      <c r="DJ496" s="44" t="str">
        <f>IF(COUNTA(Wedstrijden!AU607:AW607)&lt;&gt;0,6,"")</f>
        <v/>
      </c>
      <c r="DK496" s="44" t="str">
        <f t="shared" si="47"/>
        <v/>
      </c>
      <c r="DL496" s="44" t="str">
        <f>IF(Wedstrijden!AU607="x","L","")</f>
        <v/>
      </c>
      <c r="DM496" s="44" t="str">
        <f>IF(Wedstrijden!AV607="x","M","")</f>
        <v/>
      </c>
      <c r="DN496" s="44" t="str">
        <f>IF(Wedstrijden!AW607="x","Z","")</f>
        <v/>
      </c>
    </row>
    <row r="497" spans="1:118" ht="15">
      <c r="A497" s="48" t="e">
        <f>Wedstrijden!#REF!</f>
        <v>#REF!</v>
      </c>
      <c r="B497" s="44" t="str">
        <f>IFERROR(VLOOKUP(Wedstrijden!E608,Wedstrijdlocaties!$B$2:$E$499,2,FALSE),"")</f>
        <v/>
      </c>
      <c r="C497" s="44" t="str">
        <f>Wedstrijden!F608</f>
        <v>Santpoort</v>
      </c>
      <c r="D497" s="44" t="str">
        <f>IFERROR(VLOOKUP(Wedstrijden!G608,Organisaties!$B$2:$C$501,2,FALSE),"")</f>
        <v>V60119</v>
      </c>
      <c r="E497" s="44" t="str">
        <f>IFERROR(VLOOKUP(Wedstrijden!G608,Organisaties!$B$2:$F$501,5,FALSE),"")</f>
        <v>V31007</v>
      </c>
      <c r="F497" s="44" t="str">
        <f>IF(Wedstrijden!BC608&lt;&gt;"",Wedstrijden!BC608,"")</f>
        <v/>
      </c>
      <c r="G497" s="44">
        <f>IF(Wedstrijden!AY608="Indoor",1,0)</f>
        <v>0</v>
      </c>
      <c r="H497" s="44">
        <f>Wedstrijden!AZ608</f>
        <v>0</v>
      </c>
      <c r="I497" s="44" t="str">
        <f>IF(Wedstrijden!AX608="Nee",0,IF(Wedstrijden!AX608="Ja",1,""))</f>
        <v/>
      </c>
      <c r="J497" s="44" t="str">
        <f>IF(Wedstrijden!BA608&lt;&gt;"",Wedstrijden!BA608,"")</f>
        <v/>
      </c>
      <c r="W497" s="45"/>
      <c r="AE497" s="45"/>
      <c r="AN497" s="45"/>
      <c r="AU497" s="45"/>
      <c r="BA497" s="45"/>
      <c r="BE497" s="45"/>
      <c r="BJ497" s="44">
        <f>IF(COUNTA(Wedstrijden!I608:S608)&lt;&gt;0,1,"")</f>
        <v>1</v>
      </c>
      <c r="BK497" s="44">
        <f t="shared" si="42"/>
        <v>2</v>
      </c>
      <c r="BL497" s="44" t="str">
        <f>IF(Wedstrijden!I608="x","AA","")</f>
        <v/>
      </c>
      <c r="BM497" s="44" t="str">
        <f>IF(Wedstrijden!J608="x","A","")</f>
        <v/>
      </c>
      <c r="BN497" s="44" t="str">
        <f>IF(Wedstrijden!K608="x","B1","")</f>
        <v/>
      </c>
      <c r="BO497" s="44" t="str">
        <f>IF(Wedstrijden!L608="x","BB","")</f>
        <v/>
      </c>
      <c r="BP497" s="44" t="str">
        <f>IF(Wedstrijden!M608="x","B","")</f>
        <v>B</v>
      </c>
      <c r="BQ497" s="44" t="str">
        <f>IF(Wedstrijden!N608="x","L1","")</f>
        <v>L1</v>
      </c>
      <c r="BR497" s="44" t="str">
        <f>IF(Wedstrijden!O608="x","L2","")</f>
        <v>L2</v>
      </c>
      <c r="BS497" s="44" t="str">
        <f>IF(Wedstrijden!P608="x","M1","")</f>
        <v>M1</v>
      </c>
      <c r="BT497" s="44" t="str">
        <f>IF(Wedstrijden!Q608="x","M2","")</f>
        <v/>
      </c>
      <c r="BU497" s="44" t="str">
        <f>IF(Wedstrijden!R608="x","Z1","")</f>
        <v/>
      </c>
      <c r="BV497" s="44" t="str">
        <f>IF(Wedstrijden!S608="x","Z2","")</f>
        <v/>
      </c>
      <c r="BW497" s="44">
        <f>IF(COUNTA(Wedstrijden!T608:AB608)&lt;&gt;0,1,"")</f>
        <v>1</v>
      </c>
      <c r="BX497" s="44">
        <f t="shared" si="43"/>
        <v>1</v>
      </c>
      <c r="BY497" s="44" t="str">
        <f>IF(Wedstrijden!T608="x","BB","")</f>
        <v/>
      </c>
      <c r="BZ497" s="44" t="str">
        <f>IF(Wedstrijden!U608="x","B","")</f>
        <v>B</v>
      </c>
      <c r="CA497" s="44" t="str">
        <f>IF(Wedstrijden!V608="x","L1","")</f>
        <v>L1</v>
      </c>
      <c r="CB497" s="44" t="str">
        <f>IF(Wedstrijden!W608="x","L2","")</f>
        <v>L2</v>
      </c>
      <c r="CC497" s="44" t="str">
        <f>IF(Wedstrijden!X608="x","M1","")</f>
        <v>M1</v>
      </c>
      <c r="CD497" s="44" t="str">
        <f>IF(Wedstrijden!Y608="x","M2","")</f>
        <v/>
      </c>
      <c r="CE497" s="44" t="str">
        <f>IF(Wedstrijden!Z608="x","Z1","")</f>
        <v/>
      </c>
      <c r="CF497" s="44" t="str">
        <f>IF(Wedstrijden!AA608="x","Z2","")</f>
        <v/>
      </c>
      <c r="CG497" s="44" t="str">
        <f>IF(Wedstrijden!AB608="x","ZZL","")</f>
        <v/>
      </c>
      <c r="CL497" s="44" t="str">
        <f>IF(COUNTA(Wedstrijden!AC608:AJ608)&lt;&gt;0,2,"")</f>
        <v/>
      </c>
      <c r="CM497" s="44" t="str">
        <f t="shared" si="44"/>
        <v/>
      </c>
      <c r="CN497" s="44" t="str">
        <f>IF(Wedstrijden!AC608="x","AA","")</f>
        <v/>
      </c>
      <c r="CO497" s="44" t="str">
        <f>IF(Wedstrijden!AD608="x","A","")</f>
        <v/>
      </c>
      <c r="CP497" s="44" t="str">
        <f>IF(Wedstrijden!AE608="x","BB","")</f>
        <v/>
      </c>
      <c r="CQ497" s="44" t="str">
        <f>IF(Wedstrijden!AF608="x","B","")</f>
        <v/>
      </c>
      <c r="CR497" s="44" t="str">
        <f>IF(Wedstrijden!AG608="x","L","")</f>
        <v/>
      </c>
      <c r="CS497" s="44" t="str">
        <f>IF(Wedstrijden!AH608="x","M","")</f>
        <v/>
      </c>
      <c r="CT497" s="44" t="str">
        <f>IF(Wedstrijden!AI608="x","Z","")</f>
        <v/>
      </c>
      <c r="CU497" s="44" t="str">
        <f>IF(Wedstrijden!AJ608="x","ZZ","")</f>
        <v/>
      </c>
      <c r="CV497" s="44" t="str">
        <f>IF(COUNTA(Wedstrijden!AK608:AQ608)&lt;&gt;0,2,"")</f>
        <v/>
      </c>
      <c r="CW497" s="44" t="str">
        <f t="shared" si="45"/>
        <v/>
      </c>
      <c r="CX497" s="44" t="str">
        <f>IF(Wedstrijden!AK608="x","BB","")</f>
        <v/>
      </c>
      <c r="CY497" s="44" t="str">
        <f>IF(Wedstrijden!AL608="x","B","")</f>
        <v/>
      </c>
      <c r="CZ497" s="44" t="str">
        <f>IF(Wedstrijden!AM608="x","L","")</f>
        <v/>
      </c>
      <c r="DA497" s="44" t="str">
        <f>IF(Wedstrijden!AN608="x","M","")</f>
        <v/>
      </c>
      <c r="DB497" s="44" t="str">
        <f>IF(Wedstrijden!AO608="x","Z","")</f>
        <v/>
      </c>
      <c r="DC497" s="44" t="str">
        <f>IF(Wedstrijden!AP608="x","ZZ","")</f>
        <v/>
      </c>
      <c r="DD497" s="44" t="str">
        <f>IF(Wedstrijden!AQ608="x","1.40","")</f>
        <v/>
      </c>
      <c r="DE497" s="44" t="str">
        <f>IF(COUNTA(Wedstrijden!AR608:AT608)&lt;&gt;0,6,"")</f>
        <v/>
      </c>
      <c r="DF497" s="44" t="str">
        <f t="shared" si="46"/>
        <v/>
      </c>
      <c r="DG497" s="44" t="str">
        <f>IF(Wedstrijden!AR608="x","L","")</f>
        <v/>
      </c>
      <c r="DH497" s="44" t="str">
        <f>IF(Wedstrijden!AS608="x","M","")</f>
        <v/>
      </c>
      <c r="DI497" s="44" t="str">
        <f>IF(Wedstrijden!AT608="x","Z","")</f>
        <v/>
      </c>
      <c r="DJ497" s="44" t="str">
        <f>IF(COUNTA(Wedstrijden!AU608:AW608)&lt;&gt;0,6,"")</f>
        <v/>
      </c>
      <c r="DK497" s="44" t="str">
        <f t="shared" si="47"/>
        <v/>
      </c>
      <c r="DL497" s="44" t="str">
        <f>IF(Wedstrijden!AU608="x","L","")</f>
        <v/>
      </c>
      <c r="DM497" s="44" t="str">
        <f>IF(Wedstrijden!AV608="x","M","")</f>
        <v/>
      </c>
      <c r="DN497" s="44" t="str">
        <f>IF(Wedstrijden!AW608="x","Z","")</f>
        <v/>
      </c>
    </row>
    <row r="498" spans="1:118" ht="15">
      <c r="A498" s="48" t="e">
        <f>Wedstrijden!#REF!</f>
        <v>#REF!</v>
      </c>
      <c r="B498" s="44">
        <f>IFERROR(VLOOKUP(Wedstrijden!E609,Wedstrijdlocaties!$B$2:$E$499,2,FALSE),"")</f>
        <v>927639</v>
      </c>
      <c r="C498" s="44" t="str">
        <f>Wedstrijden!F609</f>
        <v>Aerdenhout</v>
      </c>
      <c r="D498" s="44" t="str">
        <f>IFERROR(VLOOKUP(Wedstrijden!G609,Organisaties!$B$2:$C$501,2,FALSE),"")</f>
        <v>V60185</v>
      </c>
      <c r="E498" s="44" t="str">
        <f>IFERROR(VLOOKUP(Wedstrijden!G609,Organisaties!$B$2:$F$501,5,FALSE),"")</f>
        <v>V31007</v>
      </c>
      <c r="F498" s="44" t="str">
        <f>IF(Wedstrijden!BC609&lt;&gt;"",Wedstrijden!BC609,"")</f>
        <v/>
      </c>
      <c r="G498" s="44">
        <f>IF(Wedstrijden!AY609="Indoor",1,0)</f>
        <v>0</v>
      </c>
      <c r="H498" s="44">
        <f>Wedstrijden!AZ609</f>
        <v>0</v>
      </c>
      <c r="I498" s="44" t="str">
        <f>IF(Wedstrijden!AX609="Nee",0,IF(Wedstrijden!AX609="Ja",1,""))</f>
        <v/>
      </c>
      <c r="J498" s="44" t="str">
        <f>IF(Wedstrijden!BA609&lt;&gt;"",Wedstrijden!BA609,"")</f>
        <v/>
      </c>
      <c r="W498" s="45"/>
      <c r="AE498" s="45"/>
      <c r="AN498" s="45"/>
      <c r="AU498" s="45"/>
      <c r="BA498" s="45"/>
      <c r="BE498" s="45"/>
      <c r="BJ498" s="44" t="str">
        <f>IF(COUNTA(Wedstrijden!I609:S609)&lt;&gt;0,1,"")</f>
        <v/>
      </c>
      <c r="BK498" s="44" t="str">
        <f t="shared" si="42"/>
        <v/>
      </c>
      <c r="BL498" s="44" t="str">
        <f>IF(Wedstrijden!I609="x","AA","")</f>
        <v/>
      </c>
      <c r="BM498" s="44" t="str">
        <f>IF(Wedstrijden!J609="x","A","")</f>
        <v/>
      </c>
      <c r="BN498" s="44" t="str">
        <f>IF(Wedstrijden!K609="x","B1","")</f>
        <v/>
      </c>
      <c r="BO498" s="44" t="str">
        <f>IF(Wedstrijden!L609="x","BB","")</f>
        <v/>
      </c>
      <c r="BP498" s="44" t="str">
        <f>IF(Wedstrijden!M609="x","B","")</f>
        <v/>
      </c>
      <c r="BQ498" s="44" t="str">
        <f>IF(Wedstrijden!N609="x","L1","")</f>
        <v/>
      </c>
      <c r="BR498" s="44" t="str">
        <f>IF(Wedstrijden!O609="x","L2","")</f>
        <v/>
      </c>
      <c r="BS498" s="44" t="str">
        <f>IF(Wedstrijden!P609="x","M1","")</f>
        <v/>
      </c>
      <c r="BT498" s="44" t="str">
        <f>IF(Wedstrijden!Q609="x","M2","")</f>
        <v/>
      </c>
      <c r="BU498" s="44" t="str">
        <f>IF(Wedstrijden!R609="x","Z1","")</f>
        <v/>
      </c>
      <c r="BV498" s="44" t="str">
        <f>IF(Wedstrijden!S609="x","Z2","")</f>
        <v/>
      </c>
      <c r="BW498" s="44" t="str">
        <f>IF(COUNTA(Wedstrijden!T609:AB609)&lt;&gt;0,1,"")</f>
        <v/>
      </c>
      <c r="BX498" s="44" t="str">
        <f t="shared" si="43"/>
        <v/>
      </c>
      <c r="BY498" s="44" t="str">
        <f>IF(Wedstrijden!T609="x","BB","")</f>
        <v/>
      </c>
      <c r="BZ498" s="44" t="str">
        <f>IF(Wedstrijden!U609="x","B","")</f>
        <v/>
      </c>
      <c r="CA498" s="44" t="str">
        <f>IF(Wedstrijden!V609="x","L1","")</f>
        <v/>
      </c>
      <c r="CB498" s="44" t="str">
        <f>IF(Wedstrijden!W609="x","L2","")</f>
        <v/>
      </c>
      <c r="CC498" s="44" t="str">
        <f>IF(Wedstrijden!X609="x","M1","")</f>
        <v/>
      </c>
      <c r="CD498" s="44" t="str">
        <f>IF(Wedstrijden!Y609="x","M2","")</f>
        <v/>
      </c>
      <c r="CE498" s="44" t="str">
        <f>IF(Wedstrijden!Z609="x","Z1","")</f>
        <v/>
      </c>
      <c r="CF498" s="44" t="str">
        <f>IF(Wedstrijden!AA609="x","Z2","")</f>
        <v/>
      </c>
      <c r="CG498" s="44" t="str">
        <f>IF(Wedstrijden!AB609="x","ZZL","")</f>
        <v/>
      </c>
      <c r="CL498" s="44">
        <f>IF(COUNTA(Wedstrijden!AC609:AJ609)&lt;&gt;0,2,"")</f>
        <v>2</v>
      </c>
      <c r="CM498" s="44">
        <f t="shared" si="44"/>
        <v>2</v>
      </c>
      <c r="CN498" s="44" t="str">
        <f>IF(Wedstrijden!AC609="x","AA","")</f>
        <v/>
      </c>
      <c r="CO498" s="44" t="str">
        <f>IF(Wedstrijden!AD609="x","A","")</f>
        <v/>
      </c>
      <c r="CP498" s="44" t="str">
        <f>IF(Wedstrijden!AE609="x","BB","")</f>
        <v>BB</v>
      </c>
      <c r="CQ498" s="44" t="str">
        <f>IF(Wedstrijden!AF609="x","B","")</f>
        <v>B</v>
      </c>
      <c r="CR498" s="44" t="str">
        <f>IF(Wedstrijden!AG609="x","L","")</f>
        <v>L</v>
      </c>
      <c r="CS498" s="44" t="str">
        <f>IF(Wedstrijden!AH609="x","M","")</f>
        <v>M</v>
      </c>
      <c r="CT498" s="44" t="str">
        <f>IF(Wedstrijden!AI609="x","Z","")</f>
        <v>Z</v>
      </c>
      <c r="CU498" s="44" t="str">
        <f>IF(Wedstrijden!AJ609="x","ZZ","")</f>
        <v>ZZ</v>
      </c>
      <c r="CV498" s="44">
        <f>IF(COUNTA(Wedstrijden!AK609:AQ609)&lt;&gt;0,2,"")</f>
        <v>2</v>
      </c>
      <c r="CW498" s="44">
        <f t="shared" si="45"/>
        <v>1</v>
      </c>
      <c r="CX498" s="44" t="str">
        <f>IF(Wedstrijden!AK609="x","BB","")</f>
        <v>BB</v>
      </c>
      <c r="CY498" s="44" t="str">
        <f>IF(Wedstrijden!AL609="x","B","")</f>
        <v>B</v>
      </c>
      <c r="CZ498" s="44" t="str">
        <f>IF(Wedstrijden!AM609="x","L","")</f>
        <v>L</v>
      </c>
      <c r="DA498" s="44" t="str">
        <f>IF(Wedstrijden!AN609="x","M","")</f>
        <v>M</v>
      </c>
      <c r="DB498" s="44" t="str">
        <f>IF(Wedstrijden!AO609="x","Z","")</f>
        <v>Z</v>
      </c>
      <c r="DC498" s="44" t="str">
        <f>IF(Wedstrijden!AP609="x","ZZ","")</f>
        <v>ZZ</v>
      </c>
      <c r="DD498" s="44" t="str">
        <f>IF(Wedstrijden!AQ609="x","1.40","")</f>
        <v/>
      </c>
      <c r="DE498" s="44" t="str">
        <f>IF(COUNTA(Wedstrijden!AR609:AT609)&lt;&gt;0,6,"")</f>
        <v/>
      </c>
      <c r="DF498" s="44" t="str">
        <f t="shared" si="46"/>
        <v/>
      </c>
      <c r="DG498" s="44" t="str">
        <f>IF(Wedstrijden!AR609="x","L","")</f>
        <v/>
      </c>
      <c r="DH498" s="44" t="str">
        <f>IF(Wedstrijden!AS609="x","M","")</f>
        <v/>
      </c>
      <c r="DI498" s="44" t="str">
        <f>IF(Wedstrijden!AT609="x","Z","")</f>
        <v/>
      </c>
      <c r="DJ498" s="44" t="str">
        <f>IF(COUNTA(Wedstrijden!AU609:AW609)&lt;&gt;0,6,"")</f>
        <v/>
      </c>
      <c r="DK498" s="44" t="str">
        <f t="shared" si="47"/>
        <v/>
      </c>
      <c r="DL498" s="44" t="str">
        <f>IF(Wedstrijden!AU609="x","L","")</f>
        <v/>
      </c>
      <c r="DM498" s="44" t="str">
        <f>IF(Wedstrijden!AV609="x","M","")</f>
        <v/>
      </c>
      <c r="DN498" s="44" t="str">
        <f>IF(Wedstrijden!AW609="x","Z","")</f>
        <v/>
      </c>
    </row>
    <row r="499" spans="1:118" ht="15">
      <c r="A499" s="48" t="e">
        <f>Wedstrijden!#REF!</f>
        <v>#REF!</v>
      </c>
      <c r="B499" s="44">
        <f>IFERROR(VLOOKUP(Wedstrijden!E610,Wedstrijdlocaties!$B$2:$E$499,2,FALSE),"")</f>
        <v>848812</v>
      </c>
      <c r="C499" s="44" t="str">
        <f>Wedstrijden!F610</f>
        <v>Wormerveer</v>
      </c>
      <c r="D499" s="44" t="str">
        <f>IFERROR(VLOOKUP(Wedstrijden!G610,Organisaties!$B$2:$C$501,2,FALSE),"")</f>
        <v/>
      </c>
      <c r="E499" s="44" t="str">
        <f>IFERROR(VLOOKUP(Wedstrijden!G610,Organisaties!$B$2:$F$501,5,FALSE),"")</f>
        <v/>
      </c>
      <c r="F499" s="44" t="str">
        <f>IF(Wedstrijden!BC610&lt;&gt;"",Wedstrijden!BC610,"")</f>
        <v/>
      </c>
      <c r="G499" s="44">
        <f>IF(Wedstrijden!AY610="Indoor",1,0)</f>
        <v>0</v>
      </c>
      <c r="H499" s="44">
        <f>Wedstrijden!AZ610</f>
        <v>0</v>
      </c>
      <c r="I499" s="44" t="str">
        <f>IF(Wedstrijden!AX610="Nee",0,IF(Wedstrijden!AX610="Ja",1,""))</f>
        <v/>
      </c>
      <c r="J499" s="44" t="str">
        <f>IF(Wedstrijden!BA610&lt;&gt;"",Wedstrijden!BA610,"")</f>
        <v/>
      </c>
      <c r="W499" s="45"/>
      <c r="AE499" s="45"/>
      <c r="AN499" s="45"/>
      <c r="AU499" s="45"/>
      <c r="BA499" s="45"/>
      <c r="BE499" s="45"/>
      <c r="BJ499" s="44" t="str">
        <f>IF(COUNTA(Wedstrijden!I610:S610)&lt;&gt;0,1,"")</f>
        <v/>
      </c>
      <c r="BK499" s="44" t="str">
        <f t="shared" si="42"/>
        <v/>
      </c>
      <c r="BL499" s="44" t="str">
        <f>IF(Wedstrijden!I610="x","AA","")</f>
        <v/>
      </c>
      <c r="BM499" s="44" t="str">
        <f>IF(Wedstrijden!J610="x","A","")</f>
        <v/>
      </c>
      <c r="BN499" s="44" t="str">
        <f>IF(Wedstrijden!K610="x","B1","")</f>
        <v/>
      </c>
      <c r="BO499" s="44" t="str">
        <f>IF(Wedstrijden!L610="x","BB","")</f>
        <v/>
      </c>
      <c r="BP499" s="44" t="str">
        <f>IF(Wedstrijden!M610="x","B","")</f>
        <v/>
      </c>
      <c r="BQ499" s="44" t="str">
        <f>IF(Wedstrijden!N610="x","L1","")</f>
        <v/>
      </c>
      <c r="BR499" s="44" t="str">
        <f>IF(Wedstrijden!O610="x","L2","")</f>
        <v/>
      </c>
      <c r="BS499" s="44" t="str">
        <f>IF(Wedstrijden!P610="x","M1","")</f>
        <v/>
      </c>
      <c r="BT499" s="44" t="str">
        <f>IF(Wedstrijden!Q610="x","M2","")</f>
        <v/>
      </c>
      <c r="BU499" s="44" t="str">
        <f>IF(Wedstrijden!R610="x","Z1","")</f>
        <v/>
      </c>
      <c r="BV499" s="44" t="str">
        <f>IF(Wedstrijden!S610="x","Z2","")</f>
        <v/>
      </c>
      <c r="BW499" s="44">
        <f>IF(COUNTA(Wedstrijden!T610:AB610)&lt;&gt;0,1,"")</f>
        <v>1</v>
      </c>
      <c r="BX499" s="44">
        <f t="shared" si="43"/>
        <v>1</v>
      </c>
      <c r="BY499" s="44" t="str">
        <f>IF(Wedstrijden!T610="x","BB","")</f>
        <v/>
      </c>
      <c r="BZ499" s="44" t="str">
        <f>IF(Wedstrijden!U610="x","B","")</f>
        <v>B</v>
      </c>
      <c r="CA499" s="44" t="str">
        <f>IF(Wedstrijden!V610="x","L1","")</f>
        <v>L1</v>
      </c>
      <c r="CB499" s="44" t="str">
        <f>IF(Wedstrijden!W610="x","L2","")</f>
        <v>L2</v>
      </c>
      <c r="CC499" s="44" t="str">
        <f>IF(Wedstrijden!X610="x","M1","")</f>
        <v>M1</v>
      </c>
      <c r="CD499" s="44" t="str">
        <f>IF(Wedstrijden!Y610="x","M2","")</f>
        <v>M2</v>
      </c>
      <c r="CE499" s="44" t="str">
        <f>IF(Wedstrijden!Z610="x","Z1","")</f>
        <v>Z1</v>
      </c>
      <c r="CF499" s="44" t="str">
        <f>IF(Wedstrijden!AA610="x","Z2","")</f>
        <v>Z2</v>
      </c>
      <c r="CG499" s="44" t="str">
        <f>IF(Wedstrijden!AB610="x","ZZL","")</f>
        <v>ZZL</v>
      </c>
      <c r="CL499" s="44" t="str">
        <f>IF(COUNTA(Wedstrijden!AC610:AJ610)&lt;&gt;0,2,"")</f>
        <v/>
      </c>
      <c r="CM499" s="44" t="str">
        <f t="shared" si="44"/>
        <v/>
      </c>
      <c r="CN499" s="44" t="str">
        <f>IF(Wedstrijden!AC610="x","AA","")</f>
        <v/>
      </c>
      <c r="CO499" s="44" t="str">
        <f>IF(Wedstrijden!AD610="x","A","")</f>
        <v/>
      </c>
      <c r="CP499" s="44" t="str">
        <f>IF(Wedstrijden!AE610="x","BB","")</f>
        <v/>
      </c>
      <c r="CQ499" s="44" t="str">
        <f>IF(Wedstrijden!AF610="x","B","")</f>
        <v/>
      </c>
      <c r="CR499" s="44" t="str">
        <f>IF(Wedstrijden!AG610="x","L","")</f>
        <v/>
      </c>
      <c r="CS499" s="44" t="str">
        <f>IF(Wedstrijden!AH610="x","M","")</f>
        <v/>
      </c>
      <c r="CT499" s="44" t="str">
        <f>IF(Wedstrijden!AI610="x","Z","")</f>
        <v/>
      </c>
      <c r="CU499" s="44" t="str">
        <f>IF(Wedstrijden!AJ610="x","ZZ","")</f>
        <v/>
      </c>
      <c r="CV499" s="44" t="str">
        <f>IF(COUNTA(Wedstrijden!AK610:AQ610)&lt;&gt;0,2,"")</f>
        <v/>
      </c>
      <c r="CW499" s="44" t="str">
        <f t="shared" si="45"/>
        <v/>
      </c>
      <c r="CX499" s="44" t="str">
        <f>IF(Wedstrijden!AK610="x","BB","")</f>
        <v/>
      </c>
      <c r="CY499" s="44" t="str">
        <f>IF(Wedstrijden!AL610="x","B","")</f>
        <v/>
      </c>
      <c r="CZ499" s="44" t="str">
        <f>IF(Wedstrijden!AM610="x","L","")</f>
        <v/>
      </c>
      <c r="DA499" s="44" t="str">
        <f>IF(Wedstrijden!AN610="x","M","")</f>
        <v/>
      </c>
      <c r="DB499" s="44" t="str">
        <f>IF(Wedstrijden!AO610="x","Z","")</f>
        <v/>
      </c>
      <c r="DC499" s="44" t="str">
        <f>IF(Wedstrijden!AP610="x","ZZ","")</f>
        <v/>
      </c>
      <c r="DD499" s="44" t="str">
        <f>IF(Wedstrijden!AQ610="x","1.40","")</f>
        <v/>
      </c>
      <c r="DE499" s="44" t="str">
        <f>IF(COUNTA(Wedstrijden!AR610:AT610)&lt;&gt;0,6,"")</f>
        <v/>
      </c>
      <c r="DF499" s="44" t="str">
        <f t="shared" si="46"/>
        <v/>
      </c>
      <c r="DG499" s="44" t="str">
        <f>IF(Wedstrijden!AR610="x","L","")</f>
        <v/>
      </c>
      <c r="DH499" s="44" t="str">
        <f>IF(Wedstrijden!AS610="x","M","")</f>
        <v/>
      </c>
      <c r="DI499" s="44" t="str">
        <f>IF(Wedstrijden!AT610="x","Z","")</f>
        <v/>
      </c>
      <c r="DJ499" s="44" t="str">
        <f>IF(COUNTA(Wedstrijden!AU610:AW610)&lt;&gt;0,6,"")</f>
        <v/>
      </c>
      <c r="DK499" s="44" t="str">
        <f t="shared" si="47"/>
        <v/>
      </c>
      <c r="DL499" s="44" t="str">
        <f>IF(Wedstrijden!AU610="x","L","")</f>
        <v/>
      </c>
      <c r="DM499" s="44" t="str">
        <f>IF(Wedstrijden!AV610="x","M","")</f>
        <v/>
      </c>
      <c r="DN499" s="44" t="str">
        <f>IF(Wedstrijden!AW610="x","Z","")</f>
        <v/>
      </c>
    </row>
    <row r="500" spans="1:118" ht="15">
      <c r="A500" s="48" t="e">
        <f>Wedstrijden!#REF!</f>
        <v>#REF!</v>
      </c>
      <c r="B500" s="44">
        <f>IFERROR(VLOOKUP(Wedstrijden!E611,Wedstrijdlocaties!$B$2:$E$499,2,FALSE),"")</f>
        <v>922258</v>
      </c>
      <c r="C500" s="44" t="str">
        <f>Wedstrijden!F611</f>
        <v>Den Burg</v>
      </c>
      <c r="D500" s="44" t="str">
        <f>IFERROR(VLOOKUP(Wedstrijden!G611,Organisaties!$B$2:$C$501,2,FALSE),"")</f>
        <v>V50721</v>
      </c>
      <c r="E500" s="44" t="str">
        <f>IFERROR(VLOOKUP(Wedstrijden!G611,Organisaties!$B$2:$F$501,5,FALSE),"")</f>
        <v>V31007</v>
      </c>
      <c r="F500" s="44" t="str">
        <f>IF(Wedstrijden!BC611&lt;&gt;"",Wedstrijden!BC611,"")</f>
        <v/>
      </c>
      <c r="G500" s="44">
        <f>IF(Wedstrijden!AY611="Indoor",1,0)</f>
        <v>0</v>
      </c>
      <c r="H500" s="44" t="str">
        <f>Wedstrijden!AZ611</f>
        <v>Nee</v>
      </c>
      <c r="I500" s="44" t="str">
        <f>IF(Wedstrijden!AX611="Nee",0,IF(Wedstrijden!AX611="Ja",1,""))</f>
        <v/>
      </c>
      <c r="J500" s="44" t="str">
        <f>IF(Wedstrijden!BA611&lt;&gt;"",Wedstrijden!BA611,"")</f>
        <v>Outdoor</v>
      </c>
      <c r="W500" s="45"/>
      <c r="AE500" s="45"/>
      <c r="AN500" s="45"/>
      <c r="AU500" s="45"/>
      <c r="BA500" s="45"/>
      <c r="BE500" s="45"/>
      <c r="BJ500" s="44">
        <f>IF(COUNTA(Wedstrijden!I611:S611)&lt;&gt;0,1,"")</f>
        <v>1</v>
      </c>
      <c r="BK500" s="44">
        <f t="shared" si="42"/>
        <v>2</v>
      </c>
      <c r="BL500" s="44" t="str">
        <f>IF(Wedstrijden!I611="x","AA","")</f>
        <v/>
      </c>
      <c r="BM500" s="44" t="str">
        <f>IF(Wedstrijden!J611="x","A","")</f>
        <v/>
      </c>
      <c r="BN500" s="44" t="str">
        <f>IF(Wedstrijden!K611="x","B1","")</f>
        <v/>
      </c>
      <c r="BO500" s="44" t="str">
        <f>IF(Wedstrijden!L611="x","BB","")</f>
        <v/>
      </c>
      <c r="BP500" s="44" t="str">
        <f>IF(Wedstrijden!M611="x","B","")</f>
        <v>B</v>
      </c>
      <c r="BQ500" s="44" t="str">
        <f>IF(Wedstrijden!N611="x","L1","")</f>
        <v>L1</v>
      </c>
      <c r="BR500" s="44" t="str">
        <f>IF(Wedstrijden!O611="x","L2","")</f>
        <v>L2</v>
      </c>
      <c r="BS500" s="44" t="str">
        <f>IF(Wedstrijden!P611="x","M1","")</f>
        <v>M1</v>
      </c>
      <c r="BT500" s="44" t="str">
        <f>IF(Wedstrijden!Q611="x","M2","")</f>
        <v>M2</v>
      </c>
      <c r="BU500" s="44" t="str">
        <f>IF(Wedstrijden!R611="x","Z1","")</f>
        <v>Z1</v>
      </c>
      <c r="BV500" s="44" t="str">
        <f>IF(Wedstrijden!S611="x","Z2","")</f>
        <v>Z2</v>
      </c>
      <c r="BW500" s="44">
        <f>IF(COUNTA(Wedstrijden!T611:AB611)&lt;&gt;0,1,"")</f>
        <v>1</v>
      </c>
      <c r="BX500" s="44">
        <f t="shared" si="43"/>
        <v>1</v>
      </c>
      <c r="BY500" s="44" t="str">
        <f>IF(Wedstrijden!T611="x","BB","")</f>
        <v/>
      </c>
      <c r="BZ500" s="44" t="str">
        <f>IF(Wedstrijden!U611="x","B","")</f>
        <v>B</v>
      </c>
      <c r="CA500" s="44" t="str">
        <f>IF(Wedstrijden!V611="x","L1","")</f>
        <v>L1</v>
      </c>
      <c r="CB500" s="44" t="str">
        <f>IF(Wedstrijden!W611="x","L2","")</f>
        <v>L2</v>
      </c>
      <c r="CC500" s="44" t="str">
        <f>IF(Wedstrijden!X611="x","M1","")</f>
        <v>M1</v>
      </c>
      <c r="CD500" s="44" t="str">
        <f>IF(Wedstrijden!Y611="x","M2","")</f>
        <v>M2</v>
      </c>
      <c r="CE500" s="44" t="str">
        <f>IF(Wedstrijden!Z611="x","Z1","")</f>
        <v>Z1</v>
      </c>
      <c r="CF500" s="44" t="str">
        <f>IF(Wedstrijden!AA611="x","Z2","")</f>
        <v>Z2</v>
      </c>
      <c r="CG500" s="44" t="str">
        <f>IF(Wedstrijden!AB611="x","ZZL","")</f>
        <v/>
      </c>
      <c r="CL500" s="44" t="str">
        <f>IF(COUNTA(Wedstrijden!AC611:AJ611)&lt;&gt;0,2,"")</f>
        <v/>
      </c>
      <c r="CM500" s="44" t="str">
        <f t="shared" si="44"/>
        <v/>
      </c>
      <c r="CN500" s="44" t="str">
        <f>IF(Wedstrijden!AC611="x","AA","")</f>
        <v/>
      </c>
      <c r="CO500" s="44" t="str">
        <f>IF(Wedstrijden!AD611="x","A","")</f>
        <v/>
      </c>
      <c r="CP500" s="44" t="str">
        <f>IF(Wedstrijden!AE611="x","BB","")</f>
        <v/>
      </c>
      <c r="CQ500" s="44" t="str">
        <f>IF(Wedstrijden!AF611="x","B","")</f>
        <v/>
      </c>
      <c r="CR500" s="44" t="str">
        <f>IF(Wedstrijden!AG611="x","L","")</f>
        <v/>
      </c>
      <c r="CS500" s="44" t="str">
        <f>IF(Wedstrijden!AH611="x","M","")</f>
        <v/>
      </c>
      <c r="CT500" s="44" t="str">
        <f>IF(Wedstrijden!AI611="x","Z","")</f>
        <v/>
      </c>
      <c r="CU500" s="44" t="str">
        <f>IF(Wedstrijden!AJ611="x","ZZ","")</f>
        <v/>
      </c>
      <c r="CV500" s="44" t="str">
        <f>IF(COUNTA(Wedstrijden!AK611:AQ611)&lt;&gt;0,2,"")</f>
        <v/>
      </c>
      <c r="CW500" s="44" t="str">
        <f t="shared" si="45"/>
        <v/>
      </c>
      <c r="CX500" s="44" t="str">
        <f>IF(Wedstrijden!AK611="x","BB","")</f>
        <v/>
      </c>
      <c r="CY500" s="44" t="str">
        <f>IF(Wedstrijden!AL611="x","B","")</f>
        <v/>
      </c>
      <c r="CZ500" s="44" t="str">
        <f>IF(Wedstrijden!AM611="x","L","")</f>
        <v/>
      </c>
      <c r="DA500" s="44" t="str">
        <f>IF(Wedstrijden!AN611="x","M","")</f>
        <v/>
      </c>
      <c r="DB500" s="44" t="str">
        <f>IF(Wedstrijden!AO611="x","Z","")</f>
        <v/>
      </c>
      <c r="DC500" s="44" t="str">
        <f>IF(Wedstrijden!AP611="x","ZZ","")</f>
        <v/>
      </c>
      <c r="DD500" s="44" t="str">
        <f>IF(Wedstrijden!AQ611="x","1.40","")</f>
        <v/>
      </c>
      <c r="DE500" s="44" t="str">
        <f>IF(COUNTA(Wedstrijden!AR611:AT611)&lt;&gt;0,6,"")</f>
        <v/>
      </c>
      <c r="DF500" s="44" t="str">
        <f t="shared" si="46"/>
        <v/>
      </c>
      <c r="DG500" s="44" t="str">
        <f>IF(Wedstrijden!AR611="x","L","")</f>
        <v/>
      </c>
      <c r="DH500" s="44" t="str">
        <f>IF(Wedstrijden!AS611="x","M","")</f>
        <v/>
      </c>
      <c r="DI500" s="44" t="str">
        <f>IF(Wedstrijden!AT611="x","Z","")</f>
        <v/>
      </c>
      <c r="DJ500" s="44" t="str">
        <f>IF(COUNTA(Wedstrijden!AU611:AW611)&lt;&gt;0,6,"")</f>
        <v/>
      </c>
      <c r="DK500" s="44" t="str">
        <f t="shared" si="47"/>
        <v/>
      </c>
      <c r="DL500" s="44" t="str">
        <f>IF(Wedstrijden!AU611="x","L","")</f>
        <v/>
      </c>
      <c r="DM500" s="44" t="str">
        <f>IF(Wedstrijden!AV611="x","M","")</f>
        <v/>
      </c>
      <c r="DN500" s="44" t="str">
        <f>IF(Wedstrijden!AW611="x","Z","")</f>
        <v/>
      </c>
    </row>
    <row r="501" spans="1:118" ht="15">
      <c r="A501" s="48" t="e">
        <f>Wedstrijden!#REF!</f>
        <v>#REF!</v>
      </c>
      <c r="B501" s="44" t="str">
        <f>IFERROR(VLOOKUP(Wedstrijden!E612,Wedstrijdlocaties!$B$2:$E$499,2,FALSE),"")</f>
        <v>V12119</v>
      </c>
      <c r="C501" s="44" t="str">
        <f>Wedstrijden!F612</f>
        <v>Sint Maarten</v>
      </c>
      <c r="D501" s="44" t="str">
        <f>IFERROR(VLOOKUP(Wedstrijden!G612,Organisaties!$B$2:$C$501,2,FALSE),"")</f>
        <v/>
      </c>
      <c r="E501" s="44" t="str">
        <f>IFERROR(VLOOKUP(Wedstrijden!G612,Organisaties!$B$2:$F$501,5,FALSE),"")</f>
        <v/>
      </c>
      <c r="F501" s="44" t="str">
        <f>IF(Wedstrijden!BC612&lt;&gt;"",Wedstrijden!BC612,"")</f>
        <v/>
      </c>
      <c r="G501" s="44">
        <f>IF(Wedstrijden!AY612="Indoor",1,0)</f>
        <v>0</v>
      </c>
      <c r="H501" s="44">
        <f>Wedstrijden!AZ612</f>
        <v>0</v>
      </c>
      <c r="I501" s="44" t="str">
        <f>IF(Wedstrijden!AX612="Nee",0,IF(Wedstrijden!AX612="Ja",1,""))</f>
        <v/>
      </c>
      <c r="J501" s="44" t="str">
        <f>IF(Wedstrijden!BA612&lt;&gt;"",Wedstrijden!BA612,"")</f>
        <v/>
      </c>
      <c r="W501" s="45"/>
      <c r="AE501" s="45"/>
      <c r="AN501" s="45"/>
      <c r="AU501" s="45"/>
      <c r="BA501" s="45"/>
      <c r="BE501" s="45"/>
      <c r="BJ501" s="44">
        <f>IF(COUNTA(Wedstrijden!I612:S612)&lt;&gt;0,1,"")</f>
        <v>1</v>
      </c>
      <c r="BK501" s="44">
        <f t="shared" si="42"/>
        <v>2</v>
      </c>
      <c r="BL501" s="44" t="str">
        <f>IF(Wedstrijden!I612="x","AA","")</f>
        <v/>
      </c>
      <c r="BM501" s="44" t="str">
        <f>IF(Wedstrijden!J612="x","A","")</f>
        <v/>
      </c>
      <c r="BN501" s="44" t="str">
        <f>IF(Wedstrijden!K612="x","B1","")</f>
        <v/>
      </c>
      <c r="BO501" s="44" t="str">
        <f>IF(Wedstrijden!L612="x","BB","")</f>
        <v>BB</v>
      </c>
      <c r="BP501" s="44" t="str">
        <f>IF(Wedstrijden!M612="x","B","")</f>
        <v>B</v>
      </c>
      <c r="BQ501" s="44" t="str">
        <f>IF(Wedstrijden!N612="x","L1","")</f>
        <v>L1</v>
      </c>
      <c r="BR501" s="44" t="str">
        <f>IF(Wedstrijden!O612="x","L2","")</f>
        <v>L2</v>
      </c>
      <c r="BS501" s="44" t="str">
        <f>IF(Wedstrijden!P612="x","M1","")</f>
        <v>M1</v>
      </c>
      <c r="BT501" s="44" t="str">
        <f>IF(Wedstrijden!Q612="x","M2","")</f>
        <v>M2</v>
      </c>
      <c r="BU501" s="44" t="str">
        <f>IF(Wedstrijden!R612="x","Z1","")</f>
        <v>Z1</v>
      </c>
      <c r="BV501" s="44" t="str">
        <f>IF(Wedstrijden!S612="x","Z2","")</f>
        <v>Z2</v>
      </c>
      <c r="BW501" s="44">
        <f>IF(COUNTA(Wedstrijden!T612:AB612)&lt;&gt;0,1,"")</f>
        <v>1</v>
      </c>
      <c r="BX501" s="44">
        <f t="shared" si="43"/>
        <v>1</v>
      </c>
      <c r="BY501" s="44" t="str">
        <f>IF(Wedstrijden!T612="x","BB","")</f>
        <v>BB</v>
      </c>
      <c r="BZ501" s="44" t="str">
        <f>IF(Wedstrijden!U612="x","B","")</f>
        <v>B</v>
      </c>
      <c r="CA501" s="44" t="str">
        <f>IF(Wedstrijden!V612="x","L1","")</f>
        <v>L1</v>
      </c>
      <c r="CB501" s="44" t="str">
        <f>IF(Wedstrijden!W612="x","L2","")</f>
        <v>L2</v>
      </c>
      <c r="CC501" s="44" t="str">
        <f>IF(Wedstrijden!X612="x","M1","")</f>
        <v>M1</v>
      </c>
      <c r="CD501" s="44" t="str">
        <f>IF(Wedstrijden!Y612="x","M2","")</f>
        <v>M2</v>
      </c>
      <c r="CE501" s="44" t="str">
        <f>IF(Wedstrijden!Z612="x","Z1","")</f>
        <v>Z1</v>
      </c>
      <c r="CF501" s="44" t="str">
        <f>IF(Wedstrijden!AA612="x","Z2","")</f>
        <v>Z2</v>
      </c>
      <c r="CG501" s="44" t="str">
        <f>IF(Wedstrijden!AB612="x","ZZL","")</f>
        <v>ZZL</v>
      </c>
      <c r="CL501" s="44" t="str">
        <f>IF(COUNTA(Wedstrijden!AC612:AJ612)&lt;&gt;0,2,"")</f>
        <v/>
      </c>
      <c r="CM501" s="44" t="str">
        <f t="shared" si="44"/>
        <v/>
      </c>
      <c r="CN501" s="44" t="str">
        <f>IF(Wedstrijden!AC612="x","AA","")</f>
        <v/>
      </c>
      <c r="CO501" s="44" t="str">
        <f>IF(Wedstrijden!AD612="x","A","")</f>
        <v/>
      </c>
      <c r="CP501" s="44" t="str">
        <f>IF(Wedstrijden!AE612="x","BB","")</f>
        <v/>
      </c>
      <c r="CQ501" s="44" t="str">
        <f>IF(Wedstrijden!AF612="x","B","")</f>
        <v/>
      </c>
      <c r="CR501" s="44" t="str">
        <f>IF(Wedstrijden!AG612="x","L","")</f>
        <v/>
      </c>
      <c r="CS501" s="44" t="str">
        <f>IF(Wedstrijden!AH612="x","M","")</f>
        <v/>
      </c>
      <c r="CT501" s="44" t="str">
        <f>IF(Wedstrijden!AI612="x","Z","")</f>
        <v/>
      </c>
      <c r="CU501" s="44" t="str">
        <f>IF(Wedstrijden!AJ612="x","ZZ","")</f>
        <v/>
      </c>
      <c r="CV501" s="44" t="str">
        <f>IF(COUNTA(Wedstrijden!AK612:AQ612)&lt;&gt;0,2,"")</f>
        <v/>
      </c>
      <c r="CW501" s="44" t="str">
        <f t="shared" si="45"/>
        <v/>
      </c>
      <c r="CX501" s="44" t="str">
        <f>IF(Wedstrijden!AK612="x","BB","")</f>
        <v/>
      </c>
      <c r="CY501" s="44" t="str">
        <f>IF(Wedstrijden!AL612="x","B","")</f>
        <v/>
      </c>
      <c r="CZ501" s="44" t="str">
        <f>IF(Wedstrijden!AM612="x","L","")</f>
        <v/>
      </c>
      <c r="DA501" s="44" t="str">
        <f>IF(Wedstrijden!AN612="x","M","")</f>
        <v/>
      </c>
      <c r="DB501" s="44" t="str">
        <f>IF(Wedstrijden!AO612="x","Z","")</f>
        <v/>
      </c>
      <c r="DC501" s="44" t="str">
        <f>IF(Wedstrijden!AP612="x","ZZ","")</f>
        <v/>
      </c>
      <c r="DD501" s="44" t="str">
        <f>IF(Wedstrijden!AQ612="x","1.40","")</f>
        <v/>
      </c>
      <c r="DE501" s="44" t="str">
        <f>IF(COUNTA(Wedstrijden!AR612:AT612)&lt;&gt;0,6,"")</f>
        <v/>
      </c>
      <c r="DF501" s="44" t="str">
        <f t="shared" si="46"/>
        <v/>
      </c>
      <c r="DG501" s="44" t="str">
        <f>IF(Wedstrijden!AR612="x","L","")</f>
        <v/>
      </c>
      <c r="DH501" s="44" t="str">
        <f>IF(Wedstrijden!AS612="x","M","")</f>
        <v/>
      </c>
      <c r="DI501" s="44" t="str">
        <f>IF(Wedstrijden!AT612="x","Z","")</f>
        <v/>
      </c>
      <c r="DJ501" s="44" t="str">
        <f>IF(COUNTA(Wedstrijden!AU612:AW612)&lt;&gt;0,6,"")</f>
        <v/>
      </c>
      <c r="DK501" s="44" t="str">
        <f t="shared" si="47"/>
        <v/>
      </c>
      <c r="DL501" s="44" t="str">
        <f>IF(Wedstrijden!AU612="x","L","")</f>
        <v/>
      </c>
      <c r="DM501" s="44" t="str">
        <f>IF(Wedstrijden!AV612="x","M","")</f>
        <v/>
      </c>
      <c r="DN501" s="44" t="str">
        <f>IF(Wedstrijden!AW612="x","Z","")</f>
        <v/>
      </c>
    </row>
    <row r="502" spans="1:118" ht="15">
      <c r="A502" s="48" t="e">
        <f>Wedstrijden!#REF!</f>
        <v>#REF!</v>
      </c>
      <c r="B502" s="44" t="str">
        <f>IFERROR(VLOOKUP(Wedstrijden!E614,Wedstrijdlocaties!$B$2:$E$499,2,FALSE),"")</f>
        <v>V12346</v>
      </c>
      <c r="C502" s="44" t="str">
        <f>Wedstrijden!F614</f>
        <v>Oudkarspel</v>
      </c>
      <c r="D502" s="44" t="str">
        <f>IFERROR(VLOOKUP(Wedstrijden!G614,Organisaties!$B$2:$C$501,2,FALSE),"")</f>
        <v/>
      </c>
      <c r="E502" s="44" t="str">
        <f>IFERROR(VLOOKUP(Wedstrijden!G614,Organisaties!$B$2:$F$501,5,FALSE),"")</f>
        <v/>
      </c>
      <c r="F502" s="44" t="str">
        <f>IF(Wedstrijden!BC614&lt;&gt;"",Wedstrijden!BC614,"")</f>
        <v/>
      </c>
      <c r="G502" s="44">
        <f>IF(Wedstrijden!AY614="Indoor",1,0)</f>
        <v>0</v>
      </c>
      <c r="H502" s="44" t="str">
        <f>Wedstrijden!AZ614</f>
        <v>Onbeperkt</v>
      </c>
      <c r="I502" s="44">
        <f>IF(Wedstrijden!AX614="Nee",0,IF(Wedstrijden!AX614="Ja",1,""))</f>
        <v>0</v>
      </c>
      <c r="J502" s="44" t="str">
        <f>IF(Wedstrijden!BA614&lt;&gt;"",Wedstrijden!BA614,"")</f>
        <v/>
      </c>
      <c r="W502" s="45"/>
      <c r="AE502" s="45"/>
      <c r="AN502" s="45"/>
      <c r="AU502" s="45"/>
      <c r="BA502" s="45"/>
      <c r="BE502" s="45"/>
      <c r="BJ502" s="44">
        <f>IF(COUNTA(Wedstrijden!I614:S614)&lt;&gt;0,1,"")</f>
        <v>1</v>
      </c>
      <c r="BK502" s="44">
        <f t="shared" si="42"/>
        <v>2</v>
      </c>
      <c r="BL502" s="44" t="str">
        <f>IF(Wedstrijden!I614="x","AA","")</f>
        <v/>
      </c>
      <c r="BM502" s="44" t="str">
        <f>IF(Wedstrijden!J614="x","A","")</f>
        <v/>
      </c>
      <c r="BN502" s="44" t="str">
        <f>IF(Wedstrijden!K614="x","B1","")</f>
        <v/>
      </c>
      <c r="BO502" s="44" t="str">
        <f>IF(Wedstrijden!L614="x","BB","")</f>
        <v>BB</v>
      </c>
      <c r="BP502" s="44" t="str">
        <f>IF(Wedstrijden!M614="x","B","")</f>
        <v>B</v>
      </c>
      <c r="BQ502" s="44" t="str">
        <f>IF(Wedstrijden!N614="x","L1","")</f>
        <v>L1</v>
      </c>
      <c r="BR502" s="44" t="str">
        <f>IF(Wedstrijden!O614="x","L2","")</f>
        <v>L2</v>
      </c>
      <c r="BS502" s="44" t="str">
        <f>IF(Wedstrijden!P614="x","M1","")</f>
        <v>M1</v>
      </c>
      <c r="BT502" s="44" t="str">
        <f>IF(Wedstrijden!Q614="x","M2","")</f>
        <v>M2</v>
      </c>
      <c r="BU502" s="44" t="str">
        <f>IF(Wedstrijden!R614="x","Z1","")</f>
        <v/>
      </c>
      <c r="BV502" s="44" t="str">
        <f>IF(Wedstrijden!S614="x","Z2","")</f>
        <v/>
      </c>
      <c r="BW502" s="44">
        <f>IF(COUNTA(Wedstrijden!T614:AB614)&lt;&gt;0,1,"")</f>
        <v>1</v>
      </c>
      <c r="BX502" s="44">
        <f t="shared" si="43"/>
        <v>1</v>
      </c>
      <c r="BY502" s="44" t="str">
        <f>IF(Wedstrijden!T614="x","BB","")</f>
        <v>BB</v>
      </c>
      <c r="BZ502" s="44" t="str">
        <f>IF(Wedstrijden!U614="x","B","")</f>
        <v>B</v>
      </c>
      <c r="CA502" s="44" t="str">
        <f>IF(Wedstrijden!V614="x","L1","")</f>
        <v>L1</v>
      </c>
      <c r="CB502" s="44" t="str">
        <f>IF(Wedstrijden!W614="x","L2","")</f>
        <v>L2</v>
      </c>
      <c r="CC502" s="44" t="str">
        <f>IF(Wedstrijden!X614="x","M1","")</f>
        <v>M1</v>
      </c>
      <c r="CD502" s="44" t="str">
        <f>IF(Wedstrijden!Y614="x","M2","")</f>
        <v>M2</v>
      </c>
      <c r="CE502" s="44" t="str">
        <f>IF(Wedstrijden!Z614="x","Z1","")</f>
        <v/>
      </c>
      <c r="CF502" s="44" t="str">
        <f>IF(Wedstrijden!AA614="x","Z2","")</f>
        <v/>
      </c>
      <c r="CG502" s="44" t="str">
        <f>IF(Wedstrijden!AB614="x","ZZL","")</f>
        <v/>
      </c>
      <c r="CL502" s="44" t="str">
        <f>IF(COUNTA(Wedstrijden!AC614:AJ614)&lt;&gt;0,2,"")</f>
        <v/>
      </c>
      <c r="CM502" s="44" t="str">
        <f t="shared" si="44"/>
        <v/>
      </c>
      <c r="CN502" s="44" t="str">
        <f>IF(Wedstrijden!AC614="x","AA","")</f>
        <v/>
      </c>
      <c r="CO502" s="44" t="str">
        <f>IF(Wedstrijden!AD614="x","A","")</f>
        <v/>
      </c>
      <c r="CP502" s="44" t="str">
        <f>IF(Wedstrijden!AE614="x","BB","")</f>
        <v/>
      </c>
      <c r="CQ502" s="44" t="str">
        <f>IF(Wedstrijden!AF614="x","B","")</f>
        <v/>
      </c>
      <c r="CR502" s="44" t="str">
        <f>IF(Wedstrijden!AG614="x","L","")</f>
        <v/>
      </c>
      <c r="CS502" s="44" t="str">
        <f>IF(Wedstrijden!AH614="x","M","")</f>
        <v/>
      </c>
      <c r="CT502" s="44" t="str">
        <f>IF(Wedstrijden!AI614="x","Z","")</f>
        <v/>
      </c>
      <c r="CU502" s="44" t="str">
        <f>IF(Wedstrijden!AJ614="x","ZZ","")</f>
        <v/>
      </c>
      <c r="CV502" s="44" t="str">
        <f>IF(COUNTA(Wedstrijden!AK614:AQ614)&lt;&gt;0,2,"")</f>
        <v/>
      </c>
      <c r="CW502" s="44" t="str">
        <f t="shared" si="45"/>
        <v/>
      </c>
      <c r="CX502" s="44" t="str">
        <f>IF(Wedstrijden!AK614="x","BB","")</f>
        <v/>
      </c>
      <c r="CY502" s="44" t="str">
        <f>IF(Wedstrijden!AL614="x","B","")</f>
        <v/>
      </c>
      <c r="CZ502" s="44" t="str">
        <f>IF(Wedstrijden!AM614="x","L","")</f>
        <v/>
      </c>
      <c r="DA502" s="44" t="str">
        <f>IF(Wedstrijden!AN614="x","M","")</f>
        <v/>
      </c>
      <c r="DB502" s="44" t="str">
        <f>IF(Wedstrijden!AO614="x","Z","")</f>
        <v/>
      </c>
      <c r="DC502" s="44" t="str">
        <f>IF(Wedstrijden!AP614="x","ZZ","")</f>
        <v/>
      </c>
      <c r="DD502" s="44" t="str">
        <f>IF(Wedstrijden!AQ614="x","1.40","")</f>
        <v/>
      </c>
      <c r="DE502" s="44" t="str">
        <f>IF(COUNTA(Wedstrijden!AR614:AT614)&lt;&gt;0,6,"")</f>
        <v/>
      </c>
      <c r="DF502" s="44" t="str">
        <f t="shared" si="46"/>
        <v/>
      </c>
      <c r="DG502" s="44" t="str">
        <f>IF(Wedstrijden!AR614="x","L","")</f>
        <v/>
      </c>
      <c r="DH502" s="44" t="str">
        <f>IF(Wedstrijden!AS614="x","M","")</f>
        <v/>
      </c>
      <c r="DI502" s="44" t="str">
        <f>IF(Wedstrijden!AT614="x","Z","")</f>
        <v/>
      </c>
      <c r="DJ502" s="44" t="str">
        <f>IF(COUNTA(Wedstrijden!AU614:AW614)&lt;&gt;0,6,"")</f>
        <v/>
      </c>
      <c r="DK502" s="44" t="str">
        <f t="shared" si="47"/>
        <v/>
      </c>
      <c r="DL502" s="44" t="str">
        <f>IF(Wedstrijden!AU614="x","L","")</f>
        <v/>
      </c>
      <c r="DM502" s="44" t="str">
        <f>IF(Wedstrijden!AV614="x","M","")</f>
        <v/>
      </c>
      <c r="DN502" s="44" t="str">
        <f>IF(Wedstrijden!AW614="x","Z","")</f>
        <v/>
      </c>
    </row>
    <row r="503" spans="1:118" ht="15">
      <c r="A503" s="48" t="e">
        <f>Wedstrijden!#REF!</f>
        <v>#REF!</v>
      </c>
      <c r="B503" s="44">
        <f>IFERROR(VLOOKUP(Wedstrijden!E615,Wedstrijdlocaties!$B$2:$E$499,2,FALSE),"")</f>
        <v>927460</v>
      </c>
      <c r="C503" s="44" t="str">
        <f>Wedstrijden!F615</f>
        <v>Stompetoren</v>
      </c>
      <c r="D503" s="44" t="str">
        <f>IFERROR(VLOOKUP(Wedstrijden!G615,Organisaties!$B$2:$C$501,2,FALSE),"")</f>
        <v>V51605</v>
      </c>
      <c r="E503" s="44" t="str">
        <f>IFERROR(VLOOKUP(Wedstrijden!G615,Organisaties!$B$2:$F$501,5,FALSE),"")</f>
        <v>V31007</v>
      </c>
      <c r="F503" s="44" t="str">
        <f>IF(Wedstrijden!BC615&lt;&gt;"",Wedstrijden!BC615,"")</f>
        <v/>
      </c>
      <c r="G503" s="44">
        <f>IF(Wedstrijden!AY615="Indoor",1,0)</f>
        <v>0</v>
      </c>
      <c r="H503" s="44" t="str">
        <f>Wedstrijden!AZ615</f>
        <v>Onbeperkt</v>
      </c>
      <c r="I503" s="44">
        <f>IF(Wedstrijden!AX615="Nee",0,IF(Wedstrijden!AX615="Ja",1,""))</f>
        <v>0</v>
      </c>
      <c r="J503" s="44" t="str">
        <f>IF(Wedstrijden!BA615&lt;&gt;"",Wedstrijden!BA615,"")</f>
        <v/>
      </c>
      <c r="W503" s="45"/>
      <c r="AE503" s="45"/>
      <c r="AN503" s="45"/>
      <c r="AU503" s="45"/>
      <c r="BA503" s="45"/>
      <c r="BE503" s="45"/>
      <c r="BJ503" s="44">
        <f>IF(COUNTA(Wedstrijden!I615:S615)&lt;&gt;0,1,"")</f>
        <v>1</v>
      </c>
      <c r="BK503" s="44">
        <f t="shared" si="42"/>
        <v>2</v>
      </c>
      <c r="BL503" s="44" t="str">
        <f>IF(Wedstrijden!I615="x","AA","")</f>
        <v/>
      </c>
      <c r="BM503" s="44" t="str">
        <f>IF(Wedstrijden!J615="x","A","")</f>
        <v/>
      </c>
      <c r="BN503" s="44" t="str">
        <f>IF(Wedstrijden!K615="x","B1","")</f>
        <v/>
      </c>
      <c r="BO503" s="44" t="str">
        <f>IF(Wedstrijden!L615="x","BB","")</f>
        <v/>
      </c>
      <c r="BP503" s="44" t="str">
        <f>IF(Wedstrijden!M615="x","B","")</f>
        <v>B</v>
      </c>
      <c r="BQ503" s="44" t="str">
        <f>IF(Wedstrijden!N615="x","L1","")</f>
        <v>L1</v>
      </c>
      <c r="BR503" s="44" t="str">
        <f>IF(Wedstrijden!O615="x","L2","")</f>
        <v>L2</v>
      </c>
      <c r="BS503" s="44" t="str">
        <f>IF(Wedstrijden!P615="x","M1","")</f>
        <v>M1</v>
      </c>
      <c r="BT503" s="44" t="str">
        <f>IF(Wedstrijden!Q615="x","M2","")</f>
        <v>M2</v>
      </c>
      <c r="BU503" s="44" t="str">
        <f>IF(Wedstrijden!R615="x","Z1","")</f>
        <v/>
      </c>
      <c r="BV503" s="44" t="str">
        <f>IF(Wedstrijden!S615="x","Z2","")</f>
        <v/>
      </c>
      <c r="BW503" s="44">
        <f>IF(COUNTA(Wedstrijden!T615:AB615)&lt;&gt;0,1,"")</f>
        <v>1</v>
      </c>
      <c r="BX503" s="44">
        <f t="shared" si="43"/>
        <v>1</v>
      </c>
      <c r="BY503" s="44" t="str">
        <f>IF(Wedstrijden!T615="x","BB","")</f>
        <v/>
      </c>
      <c r="BZ503" s="44" t="str">
        <f>IF(Wedstrijden!U615="x","B","")</f>
        <v>B</v>
      </c>
      <c r="CA503" s="44" t="str">
        <f>IF(Wedstrijden!V615="x","L1","")</f>
        <v>L1</v>
      </c>
      <c r="CB503" s="44" t="str">
        <f>IF(Wedstrijden!W615="x","L2","")</f>
        <v>L2</v>
      </c>
      <c r="CC503" s="44" t="str">
        <f>IF(Wedstrijden!X615="x","M1","")</f>
        <v>M1</v>
      </c>
      <c r="CD503" s="44" t="str">
        <f>IF(Wedstrijden!Y615="x","M2","")</f>
        <v>M2</v>
      </c>
      <c r="CE503" s="44" t="str">
        <f>IF(Wedstrijden!Z615="x","Z1","")</f>
        <v/>
      </c>
      <c r="CF503" s="44" t="str">
        <f>IF(Wedstrijden!AA615="x","Z2","")</f>
        <v/>
      </c>
      <c r="CG503" s="44" t="str">
        <f>IF(Wedstrijden!AB615="x","ZZL","")</f>
        <v/>
      </c>
      <c r="CL503" s="44" t="str">
        <f>IF(COUNTA(Wedstrijden!AC615:AJ615)&lt;&gt;0,2,"")</f>
        <v/>
      </c>
      <c r="CM503" s="44" t="str">
        <f t="shared" si="44"/>
        <v/>
      </c>
      <c r="CN503" s="44" t="str">
        <f>IF(Wedstrijden!AC615="x","AA","")</f>
        <v/>
      </c>
      <c r="CO503" s="44" t="str">
        <f>IF(Wedstrijden!AD615="x","A","")</f>
        <v/>
      </c>
      <c r="CP503" s="44" t="str">
        <f>IF(Wedstrijden!AE615="x","BB","")</f>
        <v/>
      </c>
      <c r="CQ503" s="44" t="str">
        <f>IF(Wedstrijden!AF615="x","B","")</f>
        <v/>
      </c>
      <c r="CR503" s="44" t="str">
        <f>IF(Wedstrijden!AG615="x","L","")</f>
        <v/>
      </c>
      <c r="CS503" s="44" t="str">
        <f>IF(Wedstrijden!AH615="x","M","")</f>
        <v/>
      </c>
      <c r="CT503" s="44" t="str">
        <f>IF(Wedstrijden!AI615="x","Z","")</f>
        <v/>
      </c>
      <c r="CU503" s="44" t="str">
        <f>IF(Wedstrijden!AJ615="x","ZZ","")</f>
        <v/>
      </c>
      <c r="CV503" s="44" t="str">
        <f>IF(COUNTA(Wedstrijden!AK615:AQ615)&lt;&gt;0,2,"")</f>
        <v/>
      </c>
      <c r="CW503" s="44" t="str">
        <f t="shared" si="45"/>
        <v/>
      </c>
      <c r="CX503" s="44" t="str">
        <f>IF(Wedstrijden!AK615="x","BB","")</f>
        <v/>
      </c>
      <c r="CY503" s="44" t="str">
        <f>IF(Wedstrijden!AL615="x","B","")</f>
        <v/>
      </c>
      <c r="CZ503" s="44" t="str">
        <f>IF(Wedstrijden!AM615="x","L","")</f>
        <v/>
      </c>
      <c r="DA503" s="44" t="str">
        <f>IF(Wedstrijden!AN615="x","M","")</f>
        <v/>
      </c>
      <c r="DB503" s="44" t="str">
        <f>IF(Wedstrijden!AO615="x","Z","")</f>
        <v/>
      </c>
      <c r="DC503" s="44" t="str">
        <f>IF(Wedstrijden!AP615="x","ZZ","")</f>
        <v/>
      </c>
      <c r="DD503" s="44" t="str">
        <f>IF(Wedstrijden!AQ615="x","1.40","")</f>
        <v/>
      </c>
      <c r="DE503" s="44" t="str">
        <f>IF(COUNTA(Wedstrijden!AR615:AT615)&lt;&gt;0,6,"")</f>
        <v/>
      </c>
      <c r="DF503" s="44" t="str">
        <f t="shared" si="46"/>
        <v/>
      </c>
      <c r="DG503" s="44" t="str">
        <f>IF(Wedstrijden!AR615="x","L","")</f>
        <v/>
      </c>
      <c r="DH503" s="44" t="str">
        <f>IF(Wedstrijden!AS615="x","M","")</f>
        <v/>
      </c>
      <c r="DI503" s="44" t="str">
        <f>IF(Wedstrijden!AT615="x","Z","")</f>
        <v/>
      </c>
      <c r="DJ503" s="44" t="str">
        <f>IF(COUNTA(Wedstrijden!AU615:AW615)&lt;&gt;0,6,"")</f>
        <v/>
      </c>
      <c r="DK503" s="44" t="str">
        <f t="shared" si="47"/>
        <v/>
      </c>
      <c r="DL503" s="44" t="str">
        <f>IF(Wedstrijden!AU615="x","L","")</f>
        <v/>
      </c>
      <c r="DM503" s="44" t="str">
        <f>IF(Wedstrijden!AV615="x","M","")</f>
        <v/>
      </c>
      <c r="DN503" s="44" t="str">
        <f>IF(Wedstrijden!AW615="x","Z","")</f>
        <v/>
      </c>
    </row>
    <row r="504" spans="1:118" ht="15">
      <c r="A504" s="48" t="e">
        <f>Wedstrijden!#REF!</f>
        <v>#REF!</v>
      </c>
      <c r="B504" s="44" t="str">
        <f>IFERROR(VLOOKUP(Wedstrijden!E616,Wedstrijdlocaties!$B$2:$E$499,2,FALSE),"")</f>
        <v>V12305</v>
      </c>
      <c r="C504" s="44" t="str">
        <f>Wedstrijden!F616</f>
        <v>Velsen-Zuid</v>
      </c>
      <c r="D504" s="44" t="str">
        <f>IFERROR(VLOOKUP(Wedstrijden!G616,Organisaties!$B$2:$C$501,2,FALSE),"")</f>
        <v>V12410</v>
      </c>
      <c r="E504" s="44" t="str">
        <f>IFERROR(VLOOKUP(Wedstrijden!G616,Organisaties!$B$2:$F$501,5,FALSE),"")</f>
        <v>V31007</v>
      </c>
      <c r="F504" s="44" t="str">
        <f>IF(Wedstrijden!BC616&lt;&gt;"",Wedstrijden!BC616,"")</f>
        <v/>
      </c>
      <c r="G504" s="44">
        <f>IF(Wedstrijden!AY616="Indoor",1,0)</f>
        <v>0</v>
      </c>
      <c r="H504" s="44">
        <f>Wedstrijden!AZ616</f>
        <v>0</v>
      </c>
      <c r="I504" s="44" t="str">
        <f>IF(Wedstrijden!AX616="Nee",0,IF(Wedstrijden!AX616="Ja",1,""))</f>
        <v/>
      </c>
      <c r="J504" s="44" t="str">
        <f>IF(Wedstrijden!BA616&lt;&gt;"",Wedstrijden!BA616,"")</f>
        <v/>
      </c>
      <c r="W504" s="45"/>
      <c r="AE504" s="45"/>
      <c r="AN504" s="45"/>
      <c r="AU504" s="45"/>
      <c r="BA504" s="45"/>
      <c r="BE504" s="45"/>
      <c r="BJ504" s="44">
        <f>IF(COUNTA(Wedstrijden!I616:S616)&lt;&gt;0,1,"")</f>
        <v>1</v>
      </c>
      <c r="BK504" s="44">
        <f t="shared" si="42"/>
        <v>2</v>
      </c>
      <c r="BL504" s="44" t="str">
        <f>IF(Wedstrijden!I616="x","AA","")</f>
        <v/>
      </c>
      <c r="BM504" s="44" t="str">
        <f>IF(Wedstrijden!J616="x","A","")</f>
        <v/>
      </c>
      <c r="BN504" s="44" t="str">
        <f>IF(Wedstrijden!K616="x","B1","")</f>
        <v/>
      </c>
      <c r="BO504" s="44" t="str">
        <f>IF(Wedstrijden!L616="x","BB","")</f>
        <v>BB</v>
      </c>
      <c r="BP504" s="44" t="str">
        <f>IF(Wedstrijden!M616="x","B","")</f>
        <v>B</v>
      </c>
      <c r="BQ504" s="44" t="str">
        <f>IF(Wedstrijden!N616="x","L1","")</f>
        <v>L1</v>
      </c>
      <c r="BR504" s="44" t="str">
        <f>IF(Wedstrijden!O616="x","L2","")</f>
        <v>L2</v>
      </c>
      <c r="BS504" s="44" t="str">
        <f>IF(Wedstrijden!P616="x","M1","")</f>
        <v>M1</v>
      </c>
      <c r="BT504" s="44" t="str">
        <f>IF(Wedstrijden!Q616="x","M2","")</f>
        <v>M2</v>
      </c>
      <c r="BU504" s="44" t="str">
        <f>IF(Wedstrijden!R616="x","Z1","")</f>
        <v>Z1</v>
      </c>
      <c r="BV504" s="44" t="str">
        <f>IF(Wedstrijden!S616="x","Z2","")</f>
        <v>Z2</v>
      </c>
      <c r="BW504" s="44">
        <f>IF(COUNTA(Wedstrijden!T616:AB616)&lt;&gt;0,1,"")</f>
        <v>1</v>
      </c>
      <c r="BX504" s="44">
        <f t="shared" si="43"/>
        <v>1</v>
      </c>
      <c r="BY504" s="44" t="str">
        <f>IF(Wedstrijden!T616="x","BB","")</f>
        <v/>
      </c>
      <c r="BZ504" s="44" t="str">
        <f>IF(Wedstrijden!U616="x","B","")</f>
        <v>B</v>
      </c>
      <c r="CA504" s="44" t="str">
        <f>IF(Wedstrijden!V616="x","L1","")</f>
        <v>L1</v>
      </c>
      <c r="CB504" s="44" t="str">
        <f>IF(Wedstrijden!W616="x","L2","")</f>
        <v>L2</v>
      </c>
      <c r="CC504" s="44" t="str">
        <f>IF(Wedstrijden!X616="x","M1","")</f>
        <v>M1</v>
      </c>
      <c r="CD504" s="44" t="str">
        <f>IF(Wedstrijden!Y616="x","M2","")</f>
        <v>M2</v>
      </c>
      <c r="CE504" s="44" t="str">
        <f>IF(Wedstrijden!Z616="x","Z1","")</f>
        <v>Z1</v>
      </c>
      <c r="CF504" s="44" t="str">
        <f>IF(Wedstrijden!AA616="x","Z2","")</f>
        <v>Z2</v>
      </c>
      <c r="CG504" s="44" t="str">
        <f>IF(Wedstrijden!AB616="x","ZZL","")</f>
        <v>ZZL</v>
      </c>
      <c r="CL504" s="44" t="str">
        <f>IF(COUNTA(Wedstrijden!AC616:AJ616)&lt;&gt;0,2,"")</f>
        <v/>
      </c>
      <c r="CM504" s="44" t="str">
        <f t="shared" si="44"/>
        <v/>
      </c>
      <c r="CN504" s="44" t="str">
        <f>IF(Wedstrijden!AC616="x","AA","")</f>
        <v/>
      </c>
      <c r="CO504" s="44" t="str">
        <f>IF(Wedstrijden!AD616="x","A","")</f>
        <v/>
      </c>
      <c r="CP504" s="44" t="str">
        <f>IF(Wedstrijden!AE616="x","BB","")</f>
        <v/>
      </c>
      <c r="CQ504" s="44" t="str">
        <f>IF(Wedstrijden!AF616="x","B","")</f>
        <v/>
      </c>
      <c r="CR504" s="44" t="str">
        <f>IF(Wedstrijden!AG616="x","L","")</f>
        <v/>
      </c>
      <c r="CS504" s="44" t="str">
        <f>IF(Wedstrijden!AH616="x","M","")</f>
        <v/>
      </c>
      <c r="CT504" s="44" t="str">
        <f>IF(Wedstrijden!AI616="x","Z","")</f>
        <v/>
      </c>
      <c r="CU504" s="44" t="str">
        <f>IF(Wedstrijden!AJ616="x","ZZ","")</f>
        <v/>
      </c>
      <c r="CV504" s="44" t="str">
        <f>IF(COUNTA(Wedstrijden!AK616:AQ616)&lt;&gt;0,2,"")</f>
        <v/>
      </c>
      <c r="CW504" s="44" t="str">
        <f t="shared" si="45"/>
        <v/>
      </c>
      <c r="CX504" s="44" t="str">
        <f>IF(Wedstrijden!AK616="x","BB","")</f>
        <v/>
      </c>
      <c r="CY504" s="44" t="str">
        <f>IF(Wedstrijden!AL616="x","B","")</f>
        <v/>
      </c>
      <c r="CZ504" s="44" t="str">
        <f>IF(Wedstrijden!AM616="x","L","")</f>
        <v/>
      </c>
      <c r="DA504" s="44" t="str">
        <f>IF(Wedstrijden!AN616="x","M","")</f>
        <v/>
      </c>
      <c r="DB504" s="44" t="str">
        <f>IF(Wedstrijden!AO616="x","Z","")</f>
        <v/>
      </c>
      <c r="DC504" s="44" t="str">
        <f>IF(Wedstrijden!AP616="x","ZZ","")</f>
        <v/>
      </c>
      <c r="DD504" s="44" t="str">
        <f>IF(Wedstrijden!AQ616="x","1.40","")</f>
        <v/>
      </c>
      <c r="DE504" s="44" t="str">
        <f>IF(COUNTA(Wedstrijden!AR616:AT616)&lt;&gt;0,6,"")</f>
        <v/>
      </c>
      <c r="DF504" s="44" t="str">
        <f t="shared" si="46"/>
        <v/>
      </c>
      <c r="DG504" s="44" t="str">
        <f>IF(Wedstrijden!AR616="x","L","")</f>
        <v/>
      </c>
      <c r="DH504" s="44" t="str">
        <f>IF(Wedstrijden!AS616="x","M","")</f>
        <v/>
      </c>
      <c r="DI504" s="44" t="str">
        <f>IF(Wedstrijden!AT616="x","Z","")</f>
        <v/>
      </c>
      <c r="DJ504" s="44" t="str">
        <f>IF(COUNTA(Wedstrijden!AU616:AW616)&lt;&gt;0,6,"")</f>
        <v/>
      </c>
      <c r="DK504" s="44" t="str">
        <f t="shared" si="47"/>
        <v/>
      </c>
      <c r="DL504" s="44" t="str">
        <f>IF(Wedstrijden!AU616="x","L","")</f>
        <v/>
      </c>
      <c r="DM504" s="44" t="str">
        <f>IF(Wedstrijden!AV616="x","M","")</f>
        <v/>
      </c>
      <c r="DN504" s="44" t="str">
        <f>IF(Wedstrijden!AW616="x","Z","")</f>
        <v/>
      </c>
    </row>
    <row r="505" spans="1:118" ht="15">
      <c r="A505" s="48" t="e">
        <f>Wedstrijden!#REF!</f>
        <v>#REF!</v>
      </c>
      <c r="B505" s="44" t="str">
        <f>IFERROR(VLOOKUP(Wedstrijden!E617,Wedstrijdlocaties!$B$2:$E$499,2,FALSE),"")</f>
        <v>V12305</v>
      </c>
      <c r="C505" s="44" t="str">
        <f>Wedstrijden!F617</f>
        <v>Velsen-Zuid</v>
      </c>
      <c r="D505" s="44" t="str">
        <f>IFERROR(VLOOKUP(Wedstrijden!G617,Organisaties!$B$2:$C$501,2,FALSE),"")</f>
        <v>V62014</v>
      </c>
      <c r="E505" s="44" t="str">
        <f>IFERROR(VLOOKUP(Wedstrijden!G617,Organisaties!$B$2:$F$501,5,FALSE),"")</f>
        <v>V31007</v>
      </c>
      <c r="F505" s="44" t="str">
        <f>IF(Wedstrijden!BC617&lt;&gt;"",Wedstrijden!BC617,"")</f>
        <v/>
      </c>
      <c r="G505" s="44">
        <f>IF(Wedstrijden!AY617="Indoor",1,0)</f>
        <v>0</v>
      </c>
      <c r="H505" s="44">
        <f>Wedstrijden!AZ617</f>
        <v>0</v>
      </c>
      <c r="I505" s="44" t="str">
        <f>IF(Wedstrijden!AX617="Nee",0,IF(Wedstrijden!AX617="Ja",1,""))</f>
        <v/>
      </c>
      <c r="J505" s="44" t="str">
        <f>IF(Wedstrijden!BA617&lt;&gt;"",Wedstrijden!BA617,"")</f>
        <v/>
      </c>
      <c r="W505" s="45"/>
      <c r="AE505" s="45"/>
      <c r="AN505" s="45"/>
      <c r="AU505" s="45"/>
      <c r="BA505" s="45"/>
      <c r="BE505" s="45"/>
      <c r="BJ505" s="44">
        <f>IF(COUNTA(Wedstrijden!I617:S617)&lt;&gt;0,1,"")</f>
        <v>1</v>
      </c>
      <c r="BK505" s="44">
        <f t="shared" si="42"/>
        <v>2</v>
      </c>
      <c r="BL505" s="44" t="str">
        <f>IF(Wedstrijden!I617="x","AA","")</f>
        <v/>
      </c>
      <c r="BM505" s="44" t="str">
        <f>IF(Wedstrijden!J617="x","A","")</f>
        <v/>
      </c>
      <c r="BN505" s="44" t="str">
        <f>IF(Wedstrijden!K617="x","B1","")</f>
        <v/>
      </c>
      <c r="BO505" s="44" t="str">
        <f>IF(Wedstrijden!L617="x","BB","")</f>
        <v>BB</v>
      </c>
      <c r="BP505" s="44" t="str">
        <f>IF(Wedstrijden!M617="x","B","")</f>
        <v>B</v>
      </c>
      <c r="BQ505" s="44" t="str">
        <f>IF(Wedstrijden!N617="x","L1","")</f>
        <v>L1</v>
      </c>
      <c r="BR505" s="44" t="str">
        <f>IF(Wedstrijden!O617="x","L2","")</f>
        <v>L2</v>
      </c>
      <c r="BS505" s="44" t="str">
        <f>IF(Wedstrijden!P617="x","M1","")</f>
        <v>M1</v>
      </c>
      <c r="BT505" s="44" t="str">
        <f>IF(Wedstrijden!Q617="x","M2","")</f>
        <v>M2</v>
      </c>
      <c r="BU505" s="44" t="str">
        <f>IF(Wedstrijden!R617="x","Z1","")</f>
        <v>Z1</v>
      </c>
      <c r="BV505" s="44" t="str">
        <f>IF(Wedstrijden!S617="x","Z2","")</f>
        <v>Z2</v>
      </c>
      <c r="BW505" s="44">
        <f>IF(COUNTA(Wedstrijden!T617:AB617)&lt;&gt;0,1,"")</f>
        <v>1</v>
      </c>
      <c r="BX505" s="44">
        <f t="shared" si="43"/>
        <v>1</v>
      </c>
      <c r="BY505" s="44" t="str">
        <f>IF(Wedstrijden!T617="x","BB","")</f>
        <v/>
      </c>
      <c r="BZ505" s="44" t="str">
        <f>IF(Wedstrijden!U617="x","B","")</f>
        <v>B</v>
      </c>
      <c r="CA505" s="44" t="str">
        <f>IF(Wedstrijden!V617="x","L1","")</f>
        <v>L1</v>
      </c>
      <c r="CB505" s="44" t="str">
        <f>IF(Wedstrijden!W617="x","L2","")</f>
        <v>L2</v>
      </c>
      <c r="CC505" s="44" t="str">
        <f>IF(Wedstrijden!X617="x","M1","")</f>
        <v>M1</v>
      </c>
      <c r="CD505" s="44" t="str">
        <f>IF(Wedstrijden!Y617="x","M2","")</f>
        <v>M2</v>
      </c>
      <c r="CE505" s="44" t="str">
        <f>IF(Wedstrijden!Z617="x","Z1","")</f>
        <v>Z1</v>
      </c>
      <c r="CF505" s="44" t="str">
        <f>IF(Wedstrijden!AA617="x","Z2","")</f>
        <v>Z2</v>
      </c>
      <c r="CG505" s="44" t="str">
        <f>IF(Wedstrijden!AB617="x","ZZL","")</f>
        <v>ZZL</v>
      </c>
      <c r="CL505" s="44" t="str">
        <f>IF(COUNTA(Wedstrijden!AC617:AJ617)&lt;&gt;0,2,"")</f>
        <v/>
      </c>
      <c r="CM505" s="44" t="str">
        <f t="shared" si="44"/>
        <v/>
      </c>
      <c r="CN505" s="44" t="str">
        <f>IF(Wedstrijden!AC617="x","AA","")</f>
        <v/>
      </c>
      <c r="CO505" s="44" t="str">
        <f>IF(Wedstrijden!AD617="x","A","")</f>
        <v/>
      </c>
      <c r="CP505" s="44" t="str">
        <f>IF(Wedstrijden!AE617="x","BB","")</f>
        <v/>
      </c>
      <c r="CQ505" s="44" t="str">
        <f>IF(Wedstrijden!AF617="x","B","")</f>
        <v/>
      </c>
      <c r="CR505" s="44" t="str">
        <f>IF(Wedstrijden!AG617="x","L","")</f>
        <v/>
      </c>
      <c r="CS505" s="44" t="str">
        <f>IF(Wedstrijden!AH617="x","M","")</f>
        <v/>
      </c>
      <c r="CT505" s="44" t="str">
        <f>IF(Wedstrijden!AI617="x","Z","")</f>
        <v/>
      </c>
      <c r="CU505" s="44" t="str">
        <f>IF(Wedstrijden!AJ617="x","ZZ","")</f>
        <v/>
      </c>
      <c r="CV505" s="44" t="str">
        <f>IF(COUNTA(Wedstrijden!AK617:AQ617)&lt;&gt;0,2,"")</f>
        <v/>
      </c>
      <c r="CW505" s="44" t="str">
        <f t="shared" si="45"/>
        <v/>
      </c>
      <c r="CX505" s="44" t="str">
        <f>IF(Wedstrijden!AK617="x","BB","")</f>
        <v/>
      </c>
      <c r="CY505" s="44" t="str">
        <f>IF(Wedstrijden!AL617="x","B","")</f>
        <v/>
      </c>
      <c r="CZ505" s="44" t="str">
        <f>IF(Wedstrijden!AM617="x","L","")</f>
        <v/>
      </c>
      <c r="DA505" s="44" t="str">
        <f>IF(Wedstrijden!AN617="x","M","")</f>
        <v/>
      </c>
      <c r="DB505" s="44" t="str">
        <f>IF(Wedstrijden!AO617="x","Z","")</f>
        <v/>
      </c>
      <c r="DC505" s="44" t="str">
        <f>IF(Wedstrijden!AP617="x","ZZ","")</f>
        <v/>
      </c>
      <c r="DD505" s="44" t="str">
        <f>IF(Wedstrijden!AQ617="x","1.40","")</f>
        <v/>
      </c>
      <c r="DE505" s="44" t="str">
        <f>IF(COUNTA(Wedstrijden!AR617:AT617)&lt;&gt;0,6,"")</f>
        <v/>
      </c>
      <c r="DF505" s="44" t="str">
        <f t="shared" si="46"/>
        <v/>
      </c>
      <c r="DG505" s="44" t="str">
        <f>IF(Wedstrijden!AR617="x","L","")</f>
        <v/>
      </c>
      <c r="DH505" s="44" t="str">
        <f>IF(Wedstrijden!AS617="x","M","")</f>
        <v/>
      </c>
      <c r="DI505" s="44" t="str">
        <f>IF(Wedstrijden!AT617="x","Z","")</f>
        <v/>
      </c>
      <c r="DJ505" s="44" t="str">
        <f>IF(COUNTA(Wedstrijden!AU617:AW617)&lt;&gt;0,6,"")</f>
        <v/>
      </c>
      <c r="DK505" s="44" t="str">
        <f t="shared" si="47"/>
        <v/>
      </c>
      <c r="DL505" s="44" t="str">
        <f>IF(Wedstrijden!AU617="x","L","")</f>
        <v/>
      </c>
      <c r="DM505" s="44" t="str">
        <f>IF(Wedstrijden!AV617="x","M","")</f>
        <v/>
      </c>
      <c r="DN505" s="44" t="str">
        <f>IF(Wedstrijden!AW617="x","Z","")</f>
        <v/>
      </c>
    </row>
    <row r="506" spans="1:118" ht="15">
      <c r="A506" s="48" t="e">
        <f>Wedstrijden!#REF!</f>
        <v>#REF!</v>
      </c>
      <c r="B506" s="44">
        <f>IFERROR(VLOOKUP(Wedstrijden!E620,Wedstrijdlocaties!$B$2:$E$499,2,FALSE),"")</f>
        <v>927590</v>
      </c>
      <c r="C506" s="44" t="str">
        <f>Wedstrijden!F620</f>
        <v>HOOFDDORP</v>
      </c>
      <c r="D506" s="44" t="str">
        <f>IFERROR(VLOOKUP(Wedstrijden!G620,Organisaties!$B$2:$C$501,2,FALSE),"")</f>
        <v/>
      </c>
      <c r="E506" s="44" t="str">
        <f>IFERROR(VLOOKUP(Wedstrijden!G620,Organisaties!$B$2:$F$501,5,FALSE),"")</f>
        <v/>
      </c>
      <c r="F506" s="44" t="str">
        <f>IF(Wedstrijden!BC620&lt;&gt;"",Wedstrijden!BC620,"")</f>
        <v/>
      </c>
      <c r="G506" s="44">
        <f>IF(Wedstrijden!AY620="Indoor",1,0)</f>
        <v>0</v>
      </c>
      <c r="H506" s="44">
        <f>Wedstrijden!AZ620</f>
        <v>0</v>
      </c>
      <c r="I506" s="44" t="str">
        <f>IF(Wedstrijden!AX620="Nee",0,IF(Wedstrijden!AX620="Ja",1,""))</f>
        <v/>
      </c>
      <c r="J506" s="44" t="str">
        <f>IF(Wedstrijden!BA620&lt;&gt;"",Wedstrijden!BA620,"")</f>
        <v/>
      </c>
      <c r="W506" s="45"/>
      <c r="AE506" s="45"/>
      <c r="AN506" s="45"/>
      <c r="AU506" s="45"/>
      <c r="BA506" s="45"/>
      <c r="BE506" s="45"/>
      <c r="BJ506" s="44">
        <f>IF(COUNTA(Wedstrijden!I620:S620)&lt;&gt;0,1,"")</f>
        <v>1</v>
      </c>
      <c r="BK506" s="44">
        <f t="shared" si="42"/>
        <v>2</v>
      </c>
      <c r="BL506" s="44" t="str">
        <f>IF(Wedstrijden!I620="x","AA","")</f>
        <v/>
      </c>
      <c r="BM506" s="44" t="str">
        <f>IF(Wedstrijden!J620="x","A","")</f>
        <v/>
      </c>
      <c r="BN506" s="44" t="str">
        <f>IF(Wedstrijden!K620="x","B1","")</f>
        <v/>
      </c>
      <c r="BO506" s="44" t="str">
        <f>IF(Wedstrijden!L620="x","BB","")</f>
        <v/>
      </c>
      <c r="BP506" s="44" t="str">
        <f>IF(Wedstrijden!M620="x","B","")</f>
        <v>B</v>
      </c>
      <c r="BQ506" s="44" t="str">
        <f>IF(Wedstrijden!N620="x","L1","")</f>
        <v>L1</v>
      </c>
      <c r="BR506" s="44" t="str">
        <f>IF(Wedstrijden!O620="x","L2","")</f>
        <v>L2</v>
      </c>
      <c r="BS506" s="44" t="str">
        <f>IF(Wedstrijden!P620="x","M1","")</f>
        <v>M1</v>
      </c>
      <c r="BT506" s="44" t="str">
        <f>IF(Wedstrijden!Q620="x","M2","")</f>
        <v>M2</v>
      </c>
      <c r="BU506" s="44" t="str">
        <f>IF(Wedstrijden!R620="x","Z1","")</f>
        <v>Z1</v>
      </c>
      <c r="BV506" s="44" t="str">
        <f>IF(Wedstrijden!S620="x","Z2","")</f>
        <v>Z2</v>
      </c>
      <c r="BW506" s="44" t="str">
        <f>IF(COUNTA(Wedstrijden!T620:AB620)&lt;&gt;0,1,"")</f>
        <v/>
      </c>
      <c r="BX506" s="44" t="str">
        <f t="shared" si="43"/>
        <v/>
      </c>
      <c r="BY506" s="44" t="str">
        <f>IF(Wedstrijden!T620="x","BB","")</f>
        <v/>
      </c>
      <c r="BZ506" s="44" t="str">
        <f>IF(Wedstrijden!U620="x","B","")</f>
        <v/>
      </c>
      <c r="CA506" s="44" t="str">
        <f>IF(Wedstrijden!V620="x","L1","")</f>
        <v/>
      </c>
      <c r="CB506" s="44" t="str">
        <f>IF(Wedstrijden!W620="x","L2","")</f>
        <v/>
      </c>
      <c r="CC506" s="44" t="str">
        <f>IF(Wedstrijden!X620="x","M1","")</f>
        <v/>
      </c>
      <c r="CD506" s="44" t="str">
        <f>IF(Wedstrijden!Y620="x","M2","")</f>
        <v/>
      </c>
      <c r="CE506" s="44" t="str">
        <f>IF(Wedstrijden!Z620="x","Z1","")</f>
        <v/>
      </c>
      <c r="CF506" s="44" t="str">
        <f>IF(Wedstrijden!AA620="x","Z2","")</f>
        <v/>
      </c>
      <c r="CG506" s="44" t="str">
        <f>IF(Wedstrijden!AB620="x","ZZL","")</f>
        <v/>
      </c>
      <c r="CL506" s="44">
        <f>IF(COUNTA(Wedstrijden!AC620:AJ620)&lt;&gt;0,2,"")</f>
        <v>2</v>
      </c>
      <c r="CM506" s="44">
        <f t="shared" si="44"/>
        <v>2</v>
      </c>
      <c r="CN506" s="44" t="str">
        <f>IF(Wedstrijden!AC620="x","AA","")</f>
        <v/>
      </c>
      <c r="CO506" s="44" t="str">
        <f>IF(Wedstrijden!AD620="x","A","")</f>
        <v/>
      </c>
      <c r="CP506" s="44" t="str">
        <f>IF(Wedstrijden!AE620="x","BB","")</f>
        <v/>
      </c>
      <c r="CQ506" s="44" t="str">
        <f>IF(Wedstrijden!AF620="x","B","")</f>
        <v>B</v>
      </c>
      <c r="CR506" s="44" t="str">
        <f>IF(Wedstrijden!AG620="x","L","")</f>
        <v>L</v>
      </c>
      <c r="CS506" s="44" t="str">
        <f>IF(Wedstrijden!AH620="x","M","")</f>
        <v>M</v>
      </c>
      <c r="CT506" s="44" t="str">
        <f>IF(Wedstrijden!AI620="x","Z","")</f>
        <v>Z</v>
      </c>
      <c r="CU506" s="44" t="str">
        <f>IF(Wedstrijden!AJ620="x","ZZ","")</f>
        <v>ZZ</v>
      </c>
      <c r="CV506" s="44" t="str">
        <f>IF(COUNTA(Wedstrijden!AK620:AQ620)&lt;&gt;0,2,"")</f>
        <v/>
      </c>
      <c r="CW506" s="44" t="str">
        <f t="shared" si="45"/>
        <v/>
      </c>
      <c r="CX506" s="44" t="str">
        <f>IF(Wedstrijden!AK620="x","BB","")</f>
        <v/>
      </c>
      <c r="CY506" s="44" t="str">
        <f>IF(Wedstrijden!AL620="x","B","")</f>
        <v/>
      </c>
      <c r="CZ506" s="44" t="str">
        <f>IF(Wedstrijden!AM620="x","L","")</f>
        <v/>
      </c>
      <c r="DA506" s="44" t="str">
        <f>IF(Wedstrijden!AN620="x","M","")</f>
        <v/>
      </c>
      <c r="DB506" s="44" t="str">
        <f>IF(Wedstrijden!AO620="x","Z","")</f>
        <v/>
      </c>
      <c r="DC506" s="44" t="str">
        <f>IF(Wedstrijden!AP620="x","ZZ","")</f>
        <v/>
      </c>
      <c r="DD506" s="44" t="str">
        <f>IF(Wedstrijden!AQ620="x","1.40","")</f>
        <v/>
      </c>
      <c r="DE506" s="44">
        <f>IF(COUNTA(Wedstrijden!AR620:AT620)&lt;&gt;0,6,"")</f>
        <v>6</v>
      </c>
      <c r="DF506" s="44">
        <f t="shared" si="46"/>
        <v>2</v>
      </c>
      <c r="DG506" s="44" t="str">
        <f>IF(Wedstrijden!AR620="x","L","")</f>
        <v>L</v>
      </c>
      <c r="DH506" s="44" t="str">
        <f>IF(Wedstrijden!AS620="x","M","")</f>
        <v>M</v>
      </c>
      <c r="DI506" s="44" t="str">
        <f>IF(Wedstrijden!AT620="x","Z","")</f>
        <v>Z</v>
      </c>
      <c r="DJ506" s="44" t="str">
        <f>IF(COUNTA(Wedstrijden!AU620:AW620)&lt;&gt;0,6,"")</f>
        <v/>
      </c>
      <c r="DK506" s="44" t="str">
        <f t="shared" si="47"/>
        <v/>
      </c>
      <c r="DL506" s="44" t="str">
        <f>IF(Wedstrijden!AU620="x","L","")</f>
        <v/>
      </c>
      <c r="DM506" s="44" t="str">
        <f>IF(Wedstrijden!AV620="x","M","")</f>
        <v/>
      </c>
      <c r="DN506" s="44" t="str">
        <f>IF(Wedstrijden!AW620="x","Z","")</f>
        <v/>
      </c>
    </row>
    <row r="507" spans="1:118" ht="15">
      <c r="A507" s="48" t="e">
        <f>Wedstrijden!#REF!</f>
        <v>#REF!</v>
      </c>
      <c r="B507" s="44">
        <f>IFERROR(VLOOKUP(Wedstrijden!E621,Wedstrijdlocaties!$B$2:$E$499,2,FALSE),"")</f>
        <v>927590</v>
      </c>
      <c r="C507" s="44" t="str">
        <f>Wedstrijden!F621</f>
        <v>HOOFDDORP</v>
      </c>
      <c r="D507" s="44" t="str">
        <f>IFERROR(VLOOKUP(Wedstrijden!G621,Organisaties!$B$2:$C$501,2,FALSE),"")</f>
        <v/>
      </c>
      <c r="E507" s="44" t="str">
        <f>IFERROR(VLOOKUP(Wedstrijden!G621,Organisaties!$B$2:$F$501,5,FALSE),"")</f>
        <v/>
      </c>
      <c r="F507" s="44" t="str">
        <f>IF(Wedstrijden!BC621&lt;&gt;"",Wedstrijden!BC621,"")</f>
        <v/>
      </c>
      <c r="G507" s="44">
        <f>IF(Wedstrijden!AY621="Indoor",1,0)</f>
        <v>0</v>
      </c>
      <c r="H507" s="44">
        <f>Wedstrijden!AZ621</f>
        <v>0</v>
      </c>
      <c r="I507" s="44" t="str">
        <f>IF(Wedstrijden!AX621="Nee",0,IF(Wedstrijden!AX621="Ja",1,""))</f>
        <v/>
      </c>
      <c r="J507" s="44" t="str">
        <f>IF(Wedstrijden!BA621&lt;&gt;"",Wedstrijden!BA621,"")</f>
        <v/>
      </c>
      <c r="W507" s="45"/>
      <c r="AE507" s="45"/>
      <c r="AN507" s="45"/>
      <c r="AU507" s="45"/>
      <c r="BA507" s="45"/>
      <c r="BE507" s="45"/>
      <c r="BJ507" s="44" t="str">
        <f>IF(COUNTA(Wedstrijden!I621:S621)&lt;&gt;0,1,"")</f>
        <v/>
      </c>
      <c r="BK507" s="44" t="str">
        <f t="shared" si="42"/>
        <v/>
      </c>
      <c r="BL507" s="44" t="str">
        <f>IF(Wedstrijden!I621="x","AA","")</f>
        <v/>
      </c>
      <c r="BM507" s="44" t="str">
        <f>IF(Wedstrijden!J621="x","A","")</f>
        <v/>
      </c>
      <c r="BN507" s="44" t="str">
        <f>IF(Wedstrijden!K621="x","B1","")</f>
        <v/>
      </c>
      <c r="BO507" s="44" t="str">
        <f>IF(Wedstrijden!L621="x","BB","")</f>
        <v/>
      </c>
      <c r="BP507" s="44" t="str">
        <f>IF(Wedstrijden!M621="x","B","")</f>
        <v/>
      </c>
      <c r="BQ507" s="44" t="str">
        <f>IF(Wedstrijden!N621="x","L1","")</f>
        <v/>
      </c>
      <c r="BR507" s="44" t="str">
        <f>IF(Wedstrijden!O621="x","L2","")</f>
        <v/>
      </c>
      <c r="BS507" s="44" t="str">
        <f>IF(Wedstrijden!P621="x","M1","")</f>
        <v/>
      </c>
      <c r="BT507" s="44" t="str">
        <f>IF(Wedstrijden!Q621="x","M2","")</f>
        <v/>
      </c>
      <c r="BU507" s="44" t="str">
        <f>IF(Wedstrijden!R621="x","Z1","")</f>
        <v/>
      </c>
      <c r="BV507" s="44" t="str">
        <f>IF(Wedstrijden!S621="x","Z2","")</f>
        <v/>
      </c>
      <c r="BW507" s="44">
        <f>IF(COUNTA(Wedstrijden!T621:AB621)&lt;&gt;0,1,"")</f>
        <v>1</v>
      </c>
      <c r="BX507" s="44">
        <f t="shared" si="43"/>
        <v>1</v>
      </c>
      <c r="BY507" s="44" t="str">
        <f>IF(Wedstrijden!T621="x","BB","")</f>
        <v/>
      </c>
      <c r="BZ507" s="44" t="str">
        <f>IF(Wedstrijden!U621="x","B","")</f>
        <v>B</v>
      </c>
      <c r="CA507" s="44" t="str">
        <f>IF(Wedstrijden!V621="x","L1","")</f>
        <v>L1</v>
      </c>
      <c r="CB507" s="44" t="str">
        <f>IF(Wedstrijden!W621="x","L2","")</f>
        <v>L2</v>
      </c>
      <c r="CC507" s="44" t="str">
        <f>IF(Wedstrijden!X621="x","M1","")</f>
        <v>M1</v>
      </c>
      <c r="CD507" s="44" t="str">
        <f>IF(Wedstrijden!Y621="x","M2","")</f>
        <v>M2</v>
      </c>
      <c r="CE507" s="44" t="str">
        <f>IF(Wedstrijden!Z621="x","Z1","")</f>
        <v>Z1</v>
      </c>
      <c r="CF507" s="44" t="str">
        <f>IF(Wedstrijden!AA621="x","Z2","")</f>
        <v>Z2</v>
      </c>
      <c r="CG507" s="44" t="str">
        <f>IF(Wedstrijden!AB621="x","ZZL","")</f>
        <v>ZZL</v>
      </c>
      <c r="CL507" s="44" t="str">
        <f>IF(COUNTA(Wedstrijden!AC621:AJ621)&lt;&gt;0,2,"")</f>
        <v/>
      </c>
      <c r="CM507" s="44" t="str">
        <f t="shared" si="44"/>
        <v/>
      </c>
      <c r="CN507" s="44" t="str">
        <f>IF(Wedstrijden!AC621="x","AA","")</f>
        <v/>
      </c>
      <c r="CO507" s="44" t="str">
        <f>IF(Wedstrijden!AD621="x","A","")</f>
        <v/>
      </c>
      <c r="CP507" s="44" t="str">
        <f>IF(Wedstrijden!AE621="x","BB","")</f>
        <v/>
      </c>
      <c r="CQ507" s="44" t="str">
        <f>IF(Wedstrijden!AF621="x","B","")</f>
        <v/>
      </c>
      <c r="CR507" s="44" t="str">
        <f>IF(Wedstrijden!AG621="x","L","")</f>
        <v/>
      </c>
      <c r="CS507" s="44" t="str">
        <f>IF(Wedstrijden!AH621="x","M","")</f>
        <v/>
      </c>
      <c r="CT507" s="44" t="str">
        <f>IF(Wedstrijden!AI621="x","Z","")</f>
        <v/>
      </c>
      <c r="CU507" s="44" t="str">
        <f>IF(Wedstrijden!AJ621="x","ZZ","")</f>
        <v/>
      </c>
      <c r="CV507" s="44" t="str">
        <f>IF(COUNTA(Wedstrijden!AK621:AQ621)&lt;&gt;0,2,"")</f>
        <v/>
      </c>
      <c r="CW507" s="44" t="str">
        <f t="shared" si="45"/>
        <v/>
      </c>
      <c r="CX507" s="44" t="str">
        <f>IF(Wedstrijden!AK621="x","BB","")</f>
        <v/>
      </c>
      <c r="CY507" s="44" t="str">
        <f>IF(Wedstrijden!AL621="x","B","")</f>
        <v/>
      </c>
      <c r="CZ507" s="44" t="str">
        <f>IF(Wedstrijden!AM621="x","L","")</f>
        <v/>
      </c>
      <c r="DA507" s="44" t="str">
        <f>IF(Wedstrijden!AN621="x","M","")</f>
        <v/>
      </c>
      <c r="DB507" s="44" t="str">
        <f>IF(Wedstrijden!AO621="x","Z","")</f>
        <v/>
      </c>
      <c r="DC507" s="44" t="str">
        <f>IF(Wedstrijden!AP621="x","ZZ","")</f>
        <v/>
      </c>
      <c r="DD507" s="44" t="str">
        <f>IF(Wedstrijden!AQ621="x","1.40","")</f>
        <v/>
      </c>
      <c r="DE507" s="44" t="str">
        <f>IF(COUNTA(Wedstrijden!AR621:AT621)&lt;&gt;0,6,"")</f>
        <v/>
      </c>
      <c r="DF507" s="44" t="str">
        <f t="shared" si="46"/>
        <v/>
      </c>
      <c r="DG507" s="44" t="str">
        <f>IF(Wedstrijden!AR621="x","L","")</f>
        <v/>
      </c>
      <c r="DH507" s="44" t="str">
        <f>IF(Wedstrijden!AS621="x","M","")</f>
        <v/>
      </c>
      <c r="DI507" s="44" t="str">
        <f>IF(Wedstrijden!AT621="x","Z","")</f>
        <v/>
      </c>
      <c r="DJ507" s="44">
        <f>IF(COUNTA(Wedstrijden!AU621:AW621)&lt;&gt;0,6,"")</f>
        <v>6</v>
      </c>
      <c r="DK507" s="44">
        <f t="shared" si="47"/>
        <v>1</v>
      </c>
      <c r="DL507" s="44" t="str">
        <f>IF(Wedstrijden!AU621="x","L","")</f>
        <v>L</v>
      </c>
      <c r="DM507" s="44" t="str">
        <f>IF(Wedstrijden!AV621="x","M","")</f>
        <v>M</v>
      </c>
      <c r="DN507" s="44" t="str">
        <f>IF(Wedstrijden!AW621="x","Z","")</f>
        <v>Z</v>
      </c>
    </row>
    <row r="508" spans="1:118" ht="15">
      <c r="A508" s="48" t="e">
        <f>Wedstrijden!#REF!</f>
        <v>#REF!</v>
      </c>
      <c r="B508" s="44" t="str">
        <f>IFERROR(VLOOKUP(Wedstrijden!E624,Wedstrijdlocaties!$B$2:$E$499,2,FALSE),"")</f>
        <v>V12119</v>
      </c>
      <c r="C508" s="44" t="str">
        <f>Wedstrijden!F624</f>
        <v>Sint Maarten</v>
      </c>
      <c r="D508" s="44">
        <f>IFERROR(VLOOKUP(Wedstrijden!G624,Organisaties!$B$2:$C$501,2,FALSE),"")</f>
        <v>778602</v>
      </c>
      <c r="E508" s="44" t="str">
        <f>IFERROR(VLOOKUP(Wedstrijden!G624,Organisaties!$B$2:$F$501,5,FALSE),"")</f>
        <v>V31007</v>
      </c>
      <c r="F508" s="44" t="str">
        <f>IF(Wedstrijden!BC624&lt;&gt;"",Wedstrijden!BC624,"")</f>
        <v/>
      </c>
      <c r="G508" s="44">
        <f>IF(Wedstrijden!AY624="Indoor",1,0)</f>
        <v>0</v>
      </c>
      <c r="H508" s="44">
        <f>Wedstrijden!AZ624</f>
        <v>0</v>
      </c>
      <c r="I508" s="44" t="str">
        <f>IF(Wedstrijden!AX624="Nee",0,IF(Wedstrijden!AX624="Ja",1,""))</f>
        <v/>
      </c>
      <c r="J508" s="44" t="str">
        <f>IF(Wedstrijden!BA624&lt;&gt;"",Wedstrijden!BA624,"")</f>
        <v/>
      </c>
      <c r="W508" s="45"/>
      <c r="AE508" s="45"/>
      <c r="AN508" s="45"/>
      <c r="AU508" s="45"/>
      <c r="BA508" s="45"/>
      <c r="BE508" s="45"/>
      <c r="BJ508" s="44" t="str">
        <f>IF(COUNTA(Wedstrijden!I624:S624)&lt;&gt;0,1,"")</f>
        <v/>
      </c>
      <c r="BK508" s="44" t="str">
        <f t="shared" si="42"/>
        <v/>
      </c>
      <c r="BL508" s="44" t="str">
        <f>IF(Wedstrijden!I624="x","AA","")</f>
        <v/>
      </c>
      <c r="BM508" s="44" t="str">
        <f>IF(Wedstrijden!J624="x","A","")</f>
        <v/>
      </c>
      <c r="BN508" s="44" t="str">
        <f>IF(Wedstrijden!K624="x","B1","")</f>
        <v/>
      </c>
      <c r="BO508" s="44" t="str">
        <f>IF(Wedstrijden!L624="x","BB","")</f>
        <v/>
      </c>
      <c r="BP508" s="44" t="str">
        <f>IF(Wedstrijden!M624="x","B","")</f>
        <v/>
      </c>
      <c r="BQ508" s="44" t="str">
        <f>IF(Wedstrijden!N624="x","L1","")</f>
        <v/>
      </c>
      <c r="BR508" s="44" t="str">
        <f>IF(Wedstrijden!O624="x","L2","")</f>
        <v/>
      </c>
      <c r="BS508" s="44" t="str">
        <f>IF(Wedstrijden!P624="x","M1","")</f>
        <v/>
      </c>
      <c r="BT508" s="44" t="str">
        <f>IF(Wedstrijden!Q624="x","M2","")</f>
        <v/>
      </c>
      <c r="BU508" s="44" t="str">
        <f>IF(Wedstrijden!R624="x","Z1","")</f>
        <v/>
      </c>
      <c r="BV508" s="44" t="str">
        <f>IF(Wedstrijden!S624="x","Z2","")</f>
        <v/>
      </c>
      <c r="BW508" s="44">
        <f>IF(COUNTA(Wedstrijden!T624:AB624)&lt;&gt;0,1,"")</f>
        <v>1</v>
      </c>
      <c r="BX508" s="44">
        <f t="shared" si="43"/>
        <v>1</v>
      </c>
      <c r="BY508" s="44" t="str">
        <f>IF(Wedstrijden!T624="x","BB","")</f>
        <v/>
      </c>
      <c r="BZ508" s="44" t="str">
        <f>IF(Wedstrijden!U624="x","B","")</f>
        <v>B</v>
      </c>
      <c r="CA508" s="44" t="str">
        <f>IF(Wedstrijden!V624="x","L1","")</f>
        <v>L1</v>
      </c>
      <c r="CB508" s="44" t="str">
        <f>IF(Wedstrijden!W624="x","L2","")</f>
        <v>L2</v>
      </c>
      <c r="CC508" s="44" t="str">
        <f>IF(Wedstrijden!X624="x","M1","")</f>
        <v>M1</v>
      </c>
      <c r="CD508" s="44" t="str">
        <f>IF(Wedstrijden!Y624="x","M2","")</f>
        <v>M2</v>
      </c>
      <c r="CE508" s="44" t="str">
        <f>IF(Wedstrijden!Z624="x","Z1","")</f>
        <v>Z1</v>
      </c>
      <c r="CF508" s="44" t="str">
        <f>IF(Wedstrijden!AA624="x","Z2","")</f>
        <v>Z2</v>
      </c>
      <c r="CG508" s="44" t="str">
        <f>IF(Wedstrijden!AB624="x","ZZL","")</f>
        <v/>
      </c>
      <c r="CL508" s="44" t="str">
        <f>IF(COUNTA(Wedstrijden!AC624:AJ624)&lt;&gt;0,2,"")</f>
        <v/>
      </c>
      <c r="CM508" s="44" t="str">
        <f t="shared" si="44"/>
        <v/>
      </c>
      <c r="CN508" s="44" t="str">
        <f>IF(Wedstrijden!AC624="x","AA","")</f>
        <v/>
      </c>
      <c r="CO508" s="44" t="str">
        <f>IF(Wedstrijden!AD624="x","A","")</f>
        <v/>
      </c>
      <c r="CP508" s="44" t="str">
        <f>IF(Wedstrijden!AE624="x","BB","")</f>
        <v/>
      </c>
      <c r="CQ508" s="44" t="str">
        <f>IF(Wedstrijden!AF624="x","B","")</f>
        <v/>
      </c>
      <c r="CR508" s="44" t="str">
        <f>IF(Wedstrijden!AG624="x","L","")</f>
        <v/>
      </c>
      <c r="CS508" s="44" t="str">
        <f>IF(Wedstrijden!AH624="x","M","")</f>
        <v/>
      </c>
      <c r="CT508" s="44" t="str">
        <f>IF(Wedstrijden!AI624="x","Z","")</f>
        <v/>
      </c>
      <c r="CU508" s="44" t="str">
        <f>IF(Wedstrijden!AJ624="x","ZZ","")</f>
        <v/>
      </c>
      <c r="CV508" s="44" t="str">
        <f>IF(COUNTA(Wedstrijden!AK624:AQ624)&lt;&gt;0,2,"")</f>
        <v/>
      </c>
      <c r="CW508" s="44" t="str">
        <f t="shared" si="45"/>
        <v/>
      </c>
      <c r="CX508" s="44" t="str">
        <f>IF(Wedstrijden!AK624="x","BB","")</f>
        <v/>
      </c>
      <c r="CY508" s="44" t="str">
        <f>IF(Wedstrijden!AL624="x","B","")</f>
        <v/>
      </c>
      <c r="CZ508" s="44" t="str">
        <f>IF(Wedstrijden!AM624="x","L","")</f>
        <v/>
      </c>
      <c r="DA508" s="44" t="str">
        <f>IF(Wedstrijden!AN624="x","M","")</f>
        <v/>
      </c>
      <c r="DB508" s="44" t="str">
        <f>IF(Wedstrijden!AO624="x","Z","")</f>
        <v/>
      </c>
      <c r="DC508" s="44" t="str">
        <f>IF(Wedstrijden!AP624="x","ZZ","")</f>
        <v/>
      </c>
      <c r="DD508" s="44" t="str">
        <f>IF(Wedstrijden!AQ624="x","1.40","")</f>
        <v/>
      </c>
      <c r="DE508" s="44" t="str">
        <f>IF(COUNTA(Wedstrijden!AR624:AT624)&lt;&gt;0,6,"")</f>
        <v/>
      </c>
      <c r="DF508" s="44" t="str">
        <f t="shared" si="46"/>
        <v/>
      </c>
      <c r="DG508" s="44" t="str">
        <f>IF(Wedstrijden!AR624="x","L","")</f>
        <v/>
      </c>
      <c r="DH508" s="44" t="str">
        <f>IF(Wedstrijden!AS624="x","M","")</f>
        <v/>
      </c>
      <c r="DI508" s="44" t="str">
        <f>IF(Wedstrijden!AT624="x","Z","")</f>
        <v/>
      </c>
      <c r="DJ508" s="44">
        <f>IF(COUNTA(Wedstrijden!AU624:AW624)&lt;&gt;0,6,"")</f>
        <v>6</v>
      </c>
      <c r="DK508" s="44">
        <f t="shared" si="47"/>
        <v>1</v>
      </c>
      <c r="DL508" s="44" t="str">
        <f>IF(Wedstrijden!AU624="x","L","")</f>
        <v/>
      </c>
      <c r="DM508" s="44" t="str">
        <f>IF(Wedstrijden!AV624="x","M","")</f>
        <v/>
      </c>
      <c r="DN508" s="44" t="str">
        <f>IF(Wedstrijden!AW624="x","Z","")</f>
        <v/>
      </c>
    </row>
    <row r="509" spans="1:118" ht="15">
      <c r="A509" s="48" t="e">
        <f>Wedstrijden!#REF!</f>
        <v>#REF!</v>
      </c>
      <c r="B509" s="44" t="str">
        <f>IFERROR(VLOOKUP(Wedstrijden!E625,Wedstrijdlocaties!$B$2:$E$499,2,FALSE),"")</f>
        <v/>
      </c>
      <c r="C509" s="44" t="str">
        <f>Wedstrijden!F625</f>
        <v>Schagerbrug</v>
      </c>
      <c r="D509" s="44" t="str">
        <f>IFERROR(VLOOKUP(Wedstrijden!G625,Organisaties!$B$2:$C$501,2,FALSE),"")</f>
        <v/>
      </c>
      <c r="E509" s="44" t="str">
        <f>IFERROR(VLOOKUP(Wedstrijden!G625,Organisaties!$B$2:$F$501,5,FALSE),"")</f>
        <v/>
      </c>
      <c r="F509" s="44" t="str">
        <f>IF(Wedstrijden!BC625&lt;&gt;"",Wedstrijden!BC625,"")</f>
        <v/>
      </c>
      <c r="G509" s="44">
        <f>IF(Wedstrijden!AY625="Indoor",1,0)</f>
        <v>0</v>
      </c>
      <c r="H509" s="44">
        <f>Wedstrijden!AZ625</f>
        <v>0</v>
      </c>
      <c r="I509" s="44" t="str">
        <f>IF(Wedstrijden!AX625="Nee",0,IF(Wedstrijden!AX625="Ja",1,""))</f>
        <v/>
      </c>
      <c r="J509" s="44" t="str">
        <f>IF(Wedstrijden!BA625&lt;&gt;"",Wedstrijden!BA625,"")</f>
        <v/>
      </c>
      <c r="W509" s="45"/>
      <c r="AE509" s="45"/>
      <c r="AN509" s="45"/>
      <c r="AU509" s="45"/>
      <c r="BA509" s="45"/>
      <c r="BE509" s="45"/>
      <c r="BJ509" s="44">
        <f>IF(COUNTA(Wedstrijden!I625:S625)&lt;&gt;0,1,"")</f>
        <v>1</v>
      </c>
      <c r="BK509" s="44">
        <f t="shared" si="42"/>
        <v>2</v>
      </c>
      <c r="BL509" s="44" t="str">
        <f>IF(Wedstrijden!I625="x","AA","")</f>
        <v/>
      </c>
      <c r="BM509" s="44" t="str">
        <f>IF(Wedstrijden!J625="x","A","")</f>
        <v/>
      </c>
      <c r="BN509" s="44" t="str">
        <f>IF(Wedstrijden!K625="x","B1","")</f>
        <v/>
      </c>
      <c r="BO509" s="44" t="str">
        <f>IF(Wedstrijden!L625="x","BB","")</f>
        <v>BB</v>
      </c>
      <c r="BP509" s="44" t="str">
        <f>IF(Wedstrijden!M625="x","B","")</f>
        <v>B</v>
      </c>
      <c r="BQ509" s="44" t="str">
        <f>IF(Wedstrijden!N625="x","L1","")</f>
        <v>L1</v>
      </c>
      <c r="BR509" s="44" t="str">
        <f>IF(Wedstrijden!O625="x","L2","")</f>
        <v>L2</v>
      </c>
      <c r="BS509" s="44" t="str">
        <f>IF(Wedstrijden!P625="x","M1","")</f>
        <v>M1</v>
      </c>
      <c r="BT509" s="44" t="str">
        <f>IF(Wedstrijden!Q625="x","M2","")</f>
        <v>M2</v>
      </c>
      <c r="BU509" s="44" t="str">
        <f>IF(Wedstrijden!R625="x","Z1","")</f>
        <v/>
      </c>
      <c r="BV509" s="44" t="str">
        <f>IF(Wedstrijden!S625="x","Z2","")</f>
        <v/>
      </c>
      <c r="BW509" s="44">
        <f>IF(COUNTA(Wedstrijden!T625:AB625)&lt;&gt;0,1,"")</f>
        <v>1</v>
      </c>
      <c r="BX509" s="44">
        <f t="shared" si="43"/>
        <v>1</v>
      </c>
      <c r="BY509" s="44" t="str">
        <f>IF(Wedstrijden!T625="x","BB","")</f>
        <v>BB</v>
      </c>
      <c r="BZ509" s="44" t="str">
        <f>IF(Wedstrijden!U625="x","B","")</f>
        <v>B</v>
      </c>
      <c r="CA509" s="44" t="str">
        <f>IF(Wedstrijden!V625="x","L1","")</f>
        <v>L1</v>
      </c>
      <c r="CB509" s="44" t="str">
        <f>IF(Wedstrijden!W625="x","L2","")</f>
        <v>L2</v>
      </c>
      <c r="CC509" s="44" t="str">
        <f>IF(Wedstrijden!X625="x","M1","")</f>
        <v>M1</v>
      </c>
      <c r="CD509" s="44" t="str">
        <f>IF(Wedstrijden!Y625="x","M2","")</f>
        <v>M2</v>
      </c>
      <c r="CE509" s="44" t="str">
        <f>IF(Wedstrijden!Z625="x","Z1","")</f>
        <v/>
      </c>
      <c r="CF509" s="44" t="str">
        <f>IF(Wedstrijden!AA625="x","Z2","")</f>
        <v/>
      </c>
      <c r="CG509" s="44" t="str">
        <f>IF(Wedstrijden!AB625="x","ZZL","")</f>
        <v/>
      </c>
      <c r="CL509" s="44" t="str">
        <f>IF(COUNTA(Wedstrijden!AC625:AJ625)&lt;&gt;0,2,"")</f>
        <v/>
      </c>
      <c r="CM509" s="44" t="str">
        <f t="shared" si="44"/>
        <v/>
      </c>
      <c r="CN509" s="44" t="str">
        <f>IF(Wedstrijden!AC625="x","AA","")</f>
        <v/>
      </c>
      <c r="CO509" s="44" t="str">
        <f>IF(Wedstrijden!AD625="x","A","")</f>
        <v/>
      </c>
      <c r="CP509" s="44" t="str">
        <f>IF(Wedstrijden!AE625="x","BB","")</f>
        <v/>
      </c>
      <c r="CQ509" s="44" t="str">
        <f>IF(Wedstrijden!AF625="x","B","")</f>
        <v/>
      </c>
      <c r="CR509" s="44" t="str">
        <f>IF(Wedstrijden!AG625="x","L","")</f>
        <v/>
      </c>
      <c r="CS509" s="44" t="str">
        <f>IF(Wedstrijden!AH625="x","M","")</f>
        <v/>
      </c>
      <c r="CT509" s="44" t="str">
        <f>IF(Wedstrijden!AI625="x","Z","")</f>
        <v/>
      </c>
      <c r="CU509" s="44" t="str">
        <f>IF(Wedstrijden!AJ625="x","ZZ","")</f>
        <v/>
      </c>
      <c r="CV509" s="44" t="str">
        <f>IF(COUNTA(Wedstrijden!AK625:AQ625)&lt;&gt;0,2,"")</f>
        <v/>
      </c>
      <c r="CW509" s="44" t="str">
        <f t="shared" si="45"/>
        <v/>
      </c>
      <c r="CX509" s="44" t="str">
        <f>IF(Wedstrijden!AK625="x","BB","")</f>
        <v/>
      </c>
      <c r="CY509" s="44" t="str">
        <f>IF(Wedstrijden!AL625="x","B","")</f>
        <v/>
      </c>
      <c r="CZ509" s="44" t="str">
        <f>IF(Wedstrijden!AM625="x","L","")</f>
        <v/>
      </c>
      <c r="DA509" s="44" t="str">
        <f>IF(Wedstrijden!AN625="x","M","")</f>
        <v/>
      </c>
      <c r="DB509" s="44" t="str">
        <f>IF(Wedstrijden!AO625="x","Z","")</f>
        <v/>
      </c>
      <c r="DC509" s="44" t="str">
        <f>IF(Wedstrijden!AP625="x","ZZ","")</f>
        <v/>
      </c>
      <c r="DD509" s="44" t="str">
        <f>IF(Wedstrijden!AQ625="x","1.40","")</f>
        <v/>
      </c>
      <c r="DE509" s="44" t="str">
        <f>IF(COUNTA(Wedstrijden!AR625:AT625)&lt;&gt;0,6,"")</f>
        <v/>
      </c>
      <c r="DF509" s="44" t="str">
        <f t="shared" si="46"/>
        <v/>
      </c>
      <c r="DG509" s="44" t="str">
        <f>IF(Wedstrijden!AR625="x","L","")</f>
        <v/>
      </c>
      <c r="DH509" s="44" t="str">
        <f>IF(Wedstrijden!AS625="x","M","")</f>
        <v/>
      </c>
      <c r="DI509" s="44" t="str">
        <f>IF(Wedstrijden!AT625="x","Z","")</f>
        <v/>
      </c>
      <c r="DJ509" s="44" t="str">
        <f>IF(COUNTA(Wedstrijden!AU625:AW625)&lt;&gt;0,6,"")</f>
        <v/>
      </c>
      <c r="DK509" s="44" t="str">
        <f t="shared" si="47"/>
        <v/>
      </c>
      <c r="DL509" s="44" t="str">
        <f>IF(Wedstrijden!AU625="x","L","")</f>
        <v/>
      </c>
      <c r="DM509" s="44" t="str">
        <f>IF(Wedstrijden!AV625="x","M","")</f>
        <v/>
      </c>
      <c r="DN509" s="44" t="str">
        <f>IF(Wedstrijden!AW625="x","Z","")</f>
        <v/>
      </c>
    </row>
    <row r="510" spans="1:118" ht="15">
      <c r="A510" s="48" t="e">
        <f>Wedstrijden!#REF!</f>
        <v>#REF!</v>
      </c>
      <c r="B510" s="44" t="str">
        <f>IFERROR(VLOOKUP(Wedstrijden!E628,Wedstrijdlocaties!$B$2:$E$499,2,FALSE),"")</f>
        <v/>
      </c>
      <c r="C510" s="44" t="str">
        <f>Wedstrijden!F628</f>
        <v>Waverveen</v>
      </c>
      <c r="D510" s="44" t="str">
        <f>IFERROR(VLOOKUP(Wedstrijden!G628,Organisaties!$B$2:$C$501,2,FALSE),"")</f>
        <v>V51821</v>
      </c>
      <c r="E510" s="44" t="str">
        <f>IFERROR(VLOOKUP(Wedstrijden!G628,Organisaties!$B$2:$F$501,5,FALSE),"")</f>
        <v>V31007</v>
      </c>
      <c r="F510" s="44" t="str">
        <f>IF(Wedstrijden!BC628&lt;&gt;"",Wedstrijden!BC628,"")</f>
        <v/>
      </c>
      <c r="G510" s="44">
        <f>IF(Wedstrijden!AY628="Indoor",1,0)</f>
        <v>0</v>
      </c>
      <c r="H510" s="44">
        <f>Wedstrijden!AZ628</f>
        <v>0</v>
      </c>
      <c r="I510" s="44" t="str">
        <f>IF(Wedstrijden!AX628="Nee",0,IF(Wedstrijden!AX628="Ja",1,""))</f>
        <v/>
      </c>
      <c r="J510" s="44" t="str">
        <f>IF(Wedstrijden!BA628&lt;&gt;"",Wedstrijden!BA628,"")</f>
        <v/>
      </c>
      <c r="W510" s="45"/>
      <c r="AE510" s="45"/>
      <c r="AN510" s="45"/>
      <c r="AU510" s="45"/>
      <c r="BA510" s="45"/>
      <c r="BE510" s="45"/>
      <c r="BJ510" s="44">
        <f>IF(COUNTA(Wedstrijden!I628:S628)&lt;&gt;0,1,"")</f>
        <v>1</v>
      </c>
      <c r="BK510" s="44">
        <f t="shared" si="42"/>
        <v>2</v>
      </c>
      <c r="BL510" s="44" t="str">
        <f>IF(Wedstrijden!I628="x","AA","")</f>
        <v/>
      </c>
      <c r="BM510" s="44" t="str">
        <f>IF(Wedstrijden!J628="x","A","")</f>
        <v/>
      </c>
      <c r="BN510" s="44" t="str">
        <f>IF(Wedstrijden!K628="x","B1","")</f>
        <v/>
      </c>
      <c r="BO510" s="44" t="str">
        <f>IF(Wedstrijden!L628="x","BB","")</f>
        <v/>
      </c>
      <c r="BP510" s="44" t="str">
        <f>IF(Wedstrijden!M628="x","B","")</f>
        <v>B</v>
      </c>
      <c r="BQ510" s="44" t="str">
        <f>IF(Wedstrijden!N628="x","L1","")</f>
        <v>L1</v>
      </c>
      <c r="BR510" s="44" t="str">
        <f>IF(Wedstrijden!O628="x","L2","")</f>
        <v>L2</v>
      </c>
      <c r="BS510" s="44" t="str">
        <f>IF(Wedstrijden!P628="x","M1","")</f>
        <v>M1</v>
      </c>
      <c r="BT510" s="44" t="str">
        <f>IF(Wedstrijden!Q628="x","M2","")</f>
        <v>M2</v>
      </c>
      <c r="BU510" s="44" t="str">
        <f>IF(Wedstrijden!R628="x","Z1","")</f>
        <v>Z1</v>
      </c>
      <c r="BV510" s="44" t="str">
        <f>IF(Wedstrijden!S628="x","Z2","")</f>
        <v>Z2</v>
      </c>
      <c r="BW510" s="44">
        <f>IF(COUNTA(Wedstrijden!T628:AB628)&lt;&gt;0,1,"")</f>
        <v>1</v>
      </c>
      <c r="BX510" s="44">
        <f t="shared" si="43"/>
        <v>1</v>
      </c>
      <c r="BY510" s="44" t="str">
        <f>IF(Wedstrijden!T628="x","BB","")</f>
        <v/>
      </c>
      <c r="BZ510" s="44" t="str">
        <f>IF(Wedstrijden!U628="x","B","")</f>
        <v>B</v>
      </c>
      <c r="CA510" s="44" t="str">
        <f>IF(Wedstrijden!V628="x","L1","")</f>
        <v>L1</v>
      </c>
      <c r="CB510" s="44" t="str">
        <f>IF(Wedstrijden!W628="x","L2","")</f>
        <v>L2</v>
      </c>
      <c r="CC510" s="44" t="str">
        <f>IF(Wedstrijden!X628="x","M1","")</f>
        <v>M1</v>
      </c>
      <c r="CD510" s="44" t="str">
        <f>IF(Wedstrijden!Y628="x","M2","")</f>
        <v>M2</v>
      </c>
      <c r="CE510" s="44" t="str">
        <f>IF(Wedstrijden!Z628="x","Z1","")</f>
        <v>Z1</v>
      </c>
      <c r="CF510" s="44" t="str">
        <f>IF(Wedstrijden!AA628="x","Z2","")</f>
        <v>Z2</v>
      </c>
      <c r="CG510" s="44" t="str">
        <f>IF(Wedstrijden!AB628="x","ZZL","")</f>
        <v/>
      </c>
      <c r="CL510" s="44" t="str">
        <f>IF(COUNTA(Wedstrijden!AC628:AJ628)&lt;&gt;0,2,"")</f>
        <v/>
      </c>
      <c r="CM510" s="44" t="str">
        <f t="shared" si="44"/>
        <v/>
      </c>
      <c r="CN510" s="44" t="str">
        <f>IF(Wedstrijden!AC628="x","AA","")</f>
        <v/>
      </c>
      <c r="CO510" s="44" t="str">
        <f>IF(Wedstrijden!AD628="x","A","")</f>
        <v/>
      </c>
      <c r="CP510" s="44" t="str">
        <f>IF(Wedstrijden!AE628="x","BB","")</f>
        <v/>
      </c>
      <c r="CQ510" s="44" t="str">
        <f>IF(Wedstrijden!AF628="x","B","")</f>
        <v/>
      </c>
      <c r="CR510" s="44" t="str">
        <f>IF(Wedstrijden!AG628="x","L","")</f>
        <v/>
      </c>
      <c r="CS510" s="44" t="str">
        <f>IF(Wedstrijden!AH628="x","M","")</f>
        <v/>
      </c>
      <c r="CT510" s="44" t="str">
        <f>IF(Wedstrijden!AI628="x","Z","")</f>
        <v/>
      </c>
      <c r="CU510" s="44" t="str">
        <f>IF(Wedstrijden!AJ628="x","ZZ","")</f>
        <v/>
      </c>
      <c r="CV510" s="44" t="str">
        <f>IF(COUNTA(Wedstrijden!AK628:AQ628)&lt;&gt;0,2,"")</f>
        <v/>
      </c>
      <c r="CW510" s="44" t="str">
        <f t="shared" si="45"/>
        <v/>
      </c>
      <c r="CX510" s="44" t="str">
        <f>IF(Wedstrijden!AK628="x","BB","")</f>
        <v/>
      </c>
      <c r="CY510" s="44" t="str">
        <f>IF(Wedstrijden!AL628="x","B","")</f>
        <v/>
      </c>
      <c r="CZ510" s="44" t="str">
        <f>IF(Wedstrijden!AM628="x","L","")</f>
        <v/>
      </c>
      <c r="DA510" s="44" t="str">
        <f>IF(Wedstrijden!AN628="x","M","")</f>
        <v/>
      </c>
      <c r="DB510" s="44" t="str">
        <f>IF(Wedstrijden!AO628="x","Z","")</f>
        <v/>
      </c>
      <c r="DC510" s="44" t="str">
        <f>IF(Wedstrijden!AP628="x","ZZ","")</f>
        <v/>
      </c>
      <c r="DD510" s="44" t="str">
        <f>IF(Wedstrijden!AQ628="x","1.40","")</f>
        <v/>
      </c>
      <c r="DE510" s="44" t="str">
        <f>IF(COUNTA(Wedstrijden!AR628:AT628)&lt;&gt;0,6,"")</f>
        <v/>
      </c>
      <c r="DF510" s="44" t="str">
        <f t="shared" si="46"/>
        <v/>
      </c>
      <c r="DG510" s="44" t="str">
        <f>IF(Wedstrijden!AR628="x","L","")</f>
        <v/>
      </c>
      <c r="DH510" s="44" t="str">
        <f>IF(Wedstrijden!AS628="x","M","")</f>
        <v/>
      </c>
      <c r="DI510" s="44" t="str">
        <f>IF(Wedstrijden!AT628="x","Z","")</f>
        <v/>
      </c>
      <c r="DJ510" s="44" t="str">
        <f>IF(COUNTA(Wedstrijden!AU628:AW628)&lt;&gt;0,6,"")</f>
        <v/>
      </c>
      <c r="DK510" s="44" t="str">
        <f t="shared" si="47"/>
        <v/>
      </c>
      <c r="DL510" s="44" t="str">
        <f>IF(Wedstrijden!AU628="x","L","")</f>
        <v/>
      </c>
      <c r="DM510" s="44" t="str">
        <f>IF(Wedstrijden!AV628="x","M","")</f>
        <v/>
      </c>
      <c r="DN510" s="44" t="str">
        <f>IF(Wedstrijden!AW628="x","Z","")</f>
        <v/>
      </c>
    </row>
    <row r="511" spans="1:118" ht="15">
      <c r="A511" s="48" t="e">
        <f>Wedstrijden!#REF!</f>
        <v>#REF!</v>
      </c>
      <c r="B511" s="44" t="str">
        <f>IFERROR(VLOOKUP(Wedstrijden!E629,Wedstrijdlocaties!$B$2:$E$499,2,FALSE),"")</f>
        <v>V12146</v>
      </c>
      <c r="C511" s="44" t="str">
        <f>Wedstrijden!F629</f>
        <v>Heemskerk</v>
      </c>
      <c r="D511" s="44" t="str">
        <f>IFERROR(VLOOKUP(Wedstrijden!G629,Organisaties!$B$2:$C$501,2,FALSE),"")</f>
        <v/>
      </c>
      <c r="E511" s="44" t="str">
        <f>IFERROR(VLOOKUP(Wedstrijden!G629,Organisaties!$B$2:$F$501,5,FALSE),"")</f>
        <v/>
      </c>
      <c r="F511" s="44" t="str">
        <f>IF(Wedstrijden!BC629&lt;&gt;"",Wedstrijden!BC629,"")</f>
        <v/>
      </c>
      <c r="G511" s="44">
        <f>IF(Wedstrijden!AY629="Indoor",1,0)</f>
        <v>0</v>
      </c>
      <c r="H511" s="44">
        <f>Wedstrijden!AZ629</f>
        <v>0</v>
      </c>
      <c r="I511" s="44" t="str">
        <f>IF(Wedstrijden!AX629="Nee",0,IF(Wedstrijden!AX629="Ja",1,""))</f>
        <v/>
      </c>
      <c r="J511" s="44" t="str">
        <f>IF(Wedstrijden!BA629&lt;&gt;"",Wedstrijden!BA629,"")</f>
        <v/>
      </c>
      <c r="W511" s="45"/>
      <c r="AE511" s="45"/>
      <c r="AN511" s="45"/>
      <c r="AU511" s="45"/>
      <c r="BA511" s="45"/>
      <c r="BE511" s="45"/>
      <c r="BJ511" s="44">
        <f>IF(COUNTA(Wedstrijden!I629:S629)&lt;&gt;0,1,"")</f>
        <v>1</v>
      </c>
      <c r="BK511" s="44">
        <f t="shared" si="42"/>
        <v>2</v>
      </c>
      <c r="BL511" s="44" t="str">
        <f>IF(Wedstrijden!I629="x","AA","")</f>
        <v/>
      </c>
      <c r="BM511" s="44" t="str">
        <f>IF(Wedstrijden!J629="x","A","")</f>
        <v/>
      </c>
      <c r="BN511" s="44" t="str">
        <f>IF(Wedstrijden!K629="x","B1","")</f>
        <v/>
      </c>
      <c r="BO511" s="44" t="str">
        <f>IF(Wedstrijden!L629="x","BB","")</f>
        <v/>
      </c>
      <c r="BP511" s="44" t="str">
        <f>IF(Wedstrijden!M629="x","B","")</f>
        <v>B</v>
      </c>
      <c r="BQ511" s="44" t="str">
        <f>IF(Wedstrijden!N629="x","L1","")</f>
        <v>L1</v>
      </c>
      <c r="BR511" s="44" t="str">
        <f>IF(Wedstrijden!O629="x","L2","")</f>
        <v>L2</v>
      </c>
      <c r="BS511" s="44" t="str">
        <f>IF(Wedstrijden!P629="x","M1","")</f>
        <v>M1</v>
      </c>
      <c r="BT511" s="44" t="str">
        <f>IF(Wedstrijden!Q629="x","M2","")</f>
        <v>M2</v>
      </c>
      <c r="BU511" s="44" t="str">
        <f>IF(Wedstrijden!R629="x","Z1","")</f>
        <v>Z1</v>
      </c>
      <c r="BV511" s="44" t="str">
        <f>IF(Wedstrijden!S629="x","Z2","")</f>
        <v>Z2</v>
      </c>
      <c r="BW511" s="44">
        <f>IF(COUNTA(Wedstrijden!T629:AB629)&lt;&gt;0,1,"")</f>
        <v>1</v>
      </c>
      <c r="BX511" s="44">
        <f t="shared" si="43"/>
        <v>1</v>
      </c>
      <c r="BY511" s="44" t="str">
        <f>IF(Wedstrijden!T629="x","BB","")</f>
        <v/>
      </c>
      <c r="BZ511" s="44" t="str">
        <f>IF(Wedstrijden!U629="x","B","")</f>
        <v>B</v>
      </c>
      <c r="CA511" s="44" t="str">
        <f>IF(Wedstrijden!V629="x","L1","")</f>
        <v>L1</v>
      </c>
      <c r="CB511" s="44" t="str">
        <f>IF(Wedstrijden!W629="x","L2","")</f>
        <v>L2</v>
      </c>
      <c r="CC511" s="44" t="str">
        <f>IF(Wedstrijden!X629="x","M1","")</f>
        <v>M1</v>
      </c>
      <c r="CD511" s="44" t="str">
        <f>IF(Wedstrijden!Y629="x","M2","")</f>
        <v>M2</v>
      </c>
      <c r="CE511" s="44" t="str">
        <f>IF(Wedstrijden!Z629="x","Z1","")</f>
        <v>Z1</v>
      </c>
      <c r="CF511" s="44" t="str">
        <f>IF(Wedstrijden!AA629="x","Z2","")</f>
        <v>Z2</v>
      </c>
      <c r="CG511" s="44" t="str">
        <f>IF(Wedstrijden!AB629="x","ZZL","")</f>
        <v/>
      </c>
      <c r="CL511" s="44" t="str">
        <f>IF(COUNTA(Wedstrijden!AC629:AJ629)&lt;&gt;0,2,"")</f>
        <v/>
      </c>
      <c r="CM511" s="44" t="str">
        <f t="shared" si="44"/>
        <v/>
      </c>
      <c r="CN511" s="44" t="str">
        <f>IF(Wedstrijden!AC629="x","AA","")</f>
        <v/>
      </c>
      <c r="CO511" s="44" t="str">
        <f>IF(Wedstrijden!AD629="x","A","")</f>
        <v/>
      </c>
      <c r="CP511" s="44" t="str">
        <f>IF(Wedstrijden!AE629="x","BB","")</f>
        <v/>
      </c>
      <c r="CQ511" s="44" t="str">
        <f>IF(Wedstrijden!AF629="x","B","")</f>
        <v/>
      </c>
      <c r="CR511" s="44" t="str">
        <f>IF(Wedstrijden!AG629="x","L","")</f>
        <v/>
      </c>
      <c r="CS511" s="44" t="str">
        <f>IF(Wedstrijden!AH629="x","M","")</f>
        <v/>
      </c>
      <c r="CT511" s="44" t="str">
        <f>IF(Wedstrijden!AI629="x","Z","")</f>
        <v/>
      </c>
      <c r="CU511" s="44" t="str">
        <f>IF(Wedstrijden!AJ629="x","ZZ","")</f>
        <v/>
      </c>
      <c r="CV511" s="44" t="str">
        <f>IF(COUNTA(Wedstrijden!AK629:AQ629)&lt;&gt;0,2,"")</f>
        <v/>
      </c>
      <c r="CW511" s="44" t="str">
        <f t="shared" si="45"/>
        <v/>
      </c>
      <c r="CX511" s="44" t="str">
        <f>IF(Wedstrijden!AK629="x","BB","")</f>
        <v/>
      </c>
      <c r="CY511" s="44" t="str">
        <f>IF(Wedstrijden!AL629="x","B","")</f>
        <v/>
      </c>
      <c r="CZ511" s="44" t="str">
        <f>IF(Wedstrijden!AM629="x","L","")</f>
        <v/>
      </c>
      <c r="DA511" s="44" t="str">
        <f>IF(Wedstrijden!AN629="x","M","")</f>
        <v/>
      </c>
      <c r="DB511" s="44" t="str">
        <f>IF(Wedstrijden!AO629="x","Z","")</f>
        <v/>
      </c>
      <c r="DC511" s="44" t="str">
        <f>IF(Wedstrijden!AP629="x","ZZ","")</f>
        <v/>
      </c>
      <c r="DD511" s="44" t="str">
        <f>IF(Wedstrijden!AQ629="x","1.40","")</f>
        <v/>
      </c>
      <c r="DE511" s="44" t="str">
        <f>IF(COUNTA(Wedstrijden!AR629:AT629)&lt;&gt;0,6,"")</f>
        <v/>
      </c>
      <c r="DF511" s="44" t="str">
        <f t="shared" si="46"/>
        <v/>
      </c>
      <c r="DG511" s="44" t="str">
        <f>IF(Wedstrijden!AR629="x","L","")</f>
        <v/>
      </c>
      <c r="DH511" s="44" t="str">
        <f>IF(Wedstrijden!AS629="x","M","")</f>
        <v/>
      </c>
      <c r="DI511" s="44" t="str">
        <f>IF(Wedstrijden!AT629="x","Z","")</f>
        <v/>
      </c>
      <c r="DJ511" s="44" t="str">
        <f>IF(COUNTA(Wedstrijden!AU629:AW629)&lt;&gt;0,6,"")</f>
        <v/>
      </c>
      <c r="DK511" s="44" t="str">
        <f t="shared" si="47"/>
        <v/>
      </c>
      <c r="DL511" s="44" t="str">
        <f>IF(Wedstrijden!AU629="x","L","")</f>
        <v/>
      </c>
      <c r="DM511" s="44" t="str">
        <f>IF(Wedstrijden!AV629="x","M","")</f>
        <v/>
      </c>
      <c r="DN511" s="44" t="str">
        <f>IF(Wedstrijden!AW629="x","Z","")</f>
        <v/>
      </c>
    </row>
    <row r="512" spans="1:118" ht="15">
      <c r="A512" s="48" t="e">
        <f>Wedstrijden!#REF!</f>
        <v>#REF!</v>
      </c>
      <c r="B512" s="44">
        <f>IFERROR(VLOOKUP(Wedstrijden!E630,Wedstrijdlocaties!$B$2:$E$499,2,FALSE),"")</f>
        <v>960252</v>
      </c>
      <c r="C512" s="44" t="str">
        <f>Wedstrijden!F630</f>
        <v>Egmonf</v>
      </c>
      <c r="D512" s="44" t="str">
        <f>IFERROR(VLOOKUP(Wedstrijden!G630,Organisaties!$B$2:$C$501,2,FALSE),"")</f>
        <v/>
      </c>
      <c r="E512" s="44" t="str">
        <f>IFERROR(VLOOKUP(Wedstrijden!G630,Organisaties!$B$2:$F$501,5,FALSE),"")</f>
        <v/>
      </c>
      <c r="F512" s="44" t="str">
        <f>IF(Wedstrijden!BC630&lt;&gt;"",Wedstrijden!BC630,"")</f>
        <v/>
      </c>
      <c r="G512" s="44">
        <f>IF(Wedstrijden!AY630="Indoor",1,0)</f>
        <v>0</v>
      </c>
      <c r="H512" s="44" t="str">
        <f>Wedstrijden!AZ630</f>
        <v>Onbeperkt</v>
      </c>
      <c r="I512" s="44">
        <f>IF(Wedstrijden!AX630="Nee",0,IF(Wedstrijden!AX630="Ja",1,""))</f>
        <v>0</v>
      </c>
      <c r="J512" s="44" t="str">
        <f>IF(Wedstrijden!BA630&lt;&gt;"",Wedstrijden!BA630,"")</f>
        <v/>
      </c>
      <c r="W512" s="45"/>
      <c r="AE512" s="45"/>
      <c r="AN512" s="45"/>
      <c r="AU512" s="45"/>
      <c r="BA512" s="45"/>
      <c r="BE512" s="45"/>
      <c r="BJ512" s="44">
        <f>IF(COUNTA(Wedstrijden!I630:S630)&lt;&gt;0,1,"")</f>
        <v>1</v>
      </c>
      <c r="BK512" s="44">
        <f t="shared" si="42"/>
        <v>2</v>
      </c>
      <c r="BL512" s="44" t="str">
        <f>IF(Wedstrijden!I630="x","AA","")</f>
        <v/>
      </c>
      <c r="BM512" s="44" t="str">
        <f>IF(Wedstrijden!J630="x","A","")</f>
        <v/>
      </c>
      <c r="BN512" s="44" t="str">
        <f>IF(Wedstrijden!K630="x","B1","")</f>
        <v/>
      </c>
      <c r="BO512" s="44" t="str">
        <f>IF(Wedstrijden!L630="x","BB","")</f>
        <v/>
      </c>
      <c r="BP512" s="44" t="str">
        <f>IF(Wedstrijden!M630="x","B","")</f>
        <v>B</v>
      </c>
      <c r="BQ512" s="44" t="str">
        <f>IF(Wedstrijden!N630="x","L1","")</f>
        <v>L1</v>
      </c>
      <c r="BR512" s="44" t="str">
        <f>IF(Wedstrijden!O630="x","L2","")</f>
        <v>L2</v>
      </c>
      <c r="BS512" s="44" t="str">
        <f>IF(Wedstrijden!P630="x","M1","")</f>
        <v>M1</v>
      </c>
      <c r="BT512" s="44" t="str">
        <f>IF(Wedstrijden!Q630="x","M2","")</f>
        <v>M2</v>
      </c>
      <c r="BU512" s="44" t="str">
        <f>IF(Wedstrijden!R630="x","Z1","")</f>
        <v>Z1</v>
      </c>
      <c r="BV512" s="44" t="str">
        <f>IF(Wedstrijden!S630="x","Z2","")</f>
        <v>Z2</v>
      </c>
      <c r="BW512" s="44">
        <f>IF(COUNTA(Wedstrijden!T630:AB630)&lt;&gt;0,1,"")</f>
        <v>1</v>
      </c>
      <c r="BX512" s="44">
        <f t="shared" si="43"/>
        <v>1</v>
      </c>
      <c r="BY512" s="44" t="str">
        <f>IF(Wedstrijden!T630="x","BB","")</f>
        <v/>
      </c>
      <c r="BZ512" s="44" t="str">
        <f>IF(Wedstrijden!U630="x","B","")</f>
        <v>B</v>
      </c>
      <c r="CA512" s="44" t="str">
        <f>IF(Wedstrijden!V630="x","L1","")</f>
        <v>L1</v>
      </c>
      <c r="CB512" s="44" t="str">
        <f>IF(Wedstrijden!W630="x","L2","")</f>
        <v>L2</v>
      </c>
      <c r="CC512" s="44" t="str">
        <f>IF(Wedstrijden!X630="x","M1","")</f>
        <v>M1</v>
      </c>
      <c r="CD512" s="44" t="str">
        <f>IF(Wedstrijden!Y630="x","M2","")</f>
        <v>M2</v>
      </c>
      <c r="CE512" s="44" t="str">
        <f>IF(Wedstrijden!Z630="x","Z1","")</f>
        <v>Z1</v>
      </c>
      <c r="CF512" s="44" t="str">
        <f>IF(Wedstrijden!AA630="x","Z2","")</f>
        <v>Z2</v>
      </c>
      <c r="CG512" s="44" t="str">
        <f>IF(Wedstrijden!AB630="x","ZZL","")</f>
        <v/>
      </c>
      <c r="CL512" s="44" t="str">
        <f>IF(COUNTA(Wedstrijden!AC630:AJ630)&lt;&gt;0,2,"")</f>
        <v/>
      </c>
      <c r="CM512" s="44" t="str">
        <f t="shared" si="44"/>
        <v/>
      </c>
      <c r="CN512" s="44" t="str">
        <f>IF(Wedstrijden!AC630="x","AA","")</f>
        <v/>
      </c>
      <c r="CO512" s="44" t="str">
        <f>IF(Wedstrijden!AD630="x","A","")</f>
        <v/>
      </c>
      <c r="CP512" s="44" t="str">
        <f>IF(Wedstrijden!AE630="x","BB","")</f>
        <v/>
      </c>
      <c r="CQ512" s="44" t="str">
        <f>IF(Wedstrijden!AF630="x","B","")</f>
        <v/>
      </c>
      <c r="CR512" s="44" t="str">
        <f>IF(Wedstrijden!AG630="x","L","")</f>
        <v/>
      </c>
      <c r="CS512" s="44" t="str">
        <f>IF(Wedstrijden!AH630="x","M","")</f>
        <v/>
      </c>
      <c r="CT512" s="44" t="str">
        <f>IF(Wedstrijden!AI630="x","Z","")</f>
        <v/>
      </c>
      <c r="CU512" s="44" t="str">
        <f>IF(Wedstrijden!AJ630="x","ZZ","")</f>
        <v/>
      </c>
      <c r="CV512" s="44" t="str">
        <f>IF(COUNTA(Wedstrijden!AK630:AQ630)&lt;&gt;0,2,"")</f>
        <v/>
      </c>
      <c r="CW512" s="44" t="str">
        <f t="shared" si="45"/>
        <v/>
      </c>
      <c r="CX512" s="44" t="str">
        <f>IF(Wedstrijden!AK630="x","BB","")</f>
        <v/>
      </c>
      <c r="CY512" s="44" t="str">
        <f>IF(Wedstrijden!AL630="x","B","")</f>
        <v/>
      </c>
      <c r="CZ512" s="44" t="str">
        <f>IF(Wedstrijden!AM630="x","L","")</f>
        <v/>
      </c>
      <c r="DA512" s="44" t="str">
        <f>IF(Wedstrijden!AN630="x","M","")</f>
        <v/>
      </c>
      <c r="DB512" s="44" t="str">
        <f>IF(Wedstrijden!AO630="x","Z","")</f>
        <v/>
      </c>
      <c r="DC512" s="44" t="str">
        <f>IF(Wedstrijden!AP630="x","ZZ","")</f>
        <v/>
      </c>
      <c r="DD512" s="44" t="str">
        <f>IF(Wedstrijden!AQ630="x","1.40","")</f>
        <v/>
      </c>
      <c r="DE512" s="44" t="str">
        <f>IF(COUNTA(Wedstrijden!AR630:AT630)&lt;&gt;0,6,"")</f>
        <v/>
      </c>
      <c r="DF512" s="44" t="str">
        <f t="shared" si="46"/>
        <v/>
      </c>
      <c r="DG512" s="44" t="str">
        <f>IF(Wedstrijden!AR630="x","L","")</f>
        <v/>
      </c>
      <c r="DH512" s="44" t="str">
        <f>IF(Wedstrijden!AS630="x","M","")</f>
        <v/>
      </c>
      <c r="DI512" s="44" t="str">
        <f>IF(Wedstrijden!AT630="x","Z","")</f>
        <v/>
      </c>
      <c r="DJ512" s="44" t="str">
        <f>IF(COUNTA(Wedstrijden!AU630:AW630)&lt;&gt;0,6,"")</f>
        <v/>
      </c>
      <c r="DK512" s="44" t="str">
        <f t="shared" si="47"/>
        <v/>
      </c>
      <c r="DL512" s="44" t="str">
        <f>IF(Wedstrijden!AU630="x","L","")</f>
        <v/>
      </c>
      <c r="DM512" s="44" t="str">
        <f>IF(Wedstrijden!AV630="x","M","")</f>
        <v/>
      </c>
      <c r="DN512" s="44" t="str">
        <f>IF(Wedstrijden!AW630="x","Z","")</f>
        <v/>
      </c>
    </row>
    <row r="513" spans="1:118" ht="15">
      <c r="A513" s="48" t="e">
        <f>Wedstrijden!#REF!</f>
        <v>#REF!</v>
      </c>
      <c r="B513" s="44">
        <f>IFERROR(VLOOKUP(Wedstrijden!E631,Wedstrijdlocaties!$B$2:$E$499,2,FALSE),"")</f>
        <v>827187</v>
      </c>
      <c r="C513" s="44" t="str">
        <f>Wedstrijden!F631</f>
        <v>Kwadijk</v>
      </c>
      <c r="D513" s="44">
        <f>IFERROR(VLOOKUP(Wedstrijden!G631,Organisaties!$B$2:$C$501,2,FALSE),"")</f>
        <v>887020</v>
      </c>
      <c r="E513" s="44" t="str">
        <f>IFERROR(VLOOKUP(Wedstrijden!G631,Organisaties!$B$2:$F$501,5,FALSE),"")</f>
        <v>V31007</v>
      </c>
      <c r="F513" s="44" t="str">
        <f>IF(Wedstrijden!BC631&lt;&gt;"",Wedstrijden!BC631,"")</f>
        <v/>
      </c>
      <c r="G513" s="44">
        <f>IF(Wedstrijden!AY631="Indoor",1,0)</f>
        <v>0</v>
      </c>
      <c r="H513" s="44">
        <f>Wedstrijden!AZ631</f>
        <v>0</v>
      </c>
      <c r="I513" s="44" t="str">
        <f>IF(Wedstrijden!AX631="Nee",0,IF(Wedstrijden!AX631="Ja",1,""))</f>
        <v/>
      </c>
      <c r="J513" s="44" t="str">
        <f>IF(Wedstrijden!BA631&lt;&gt;"",Wedstrijden!BA631,"")</f>
        <v/>
      </c>
      <c r="W513" s="45"/>
      <c r="AE513" s="45"/>
      <c r="AN513" s="45"/>
      <c r="AU513" s="45"/>
      <c r="BA513" s="45"/>
      <c r="BE513" s="45"/>
      <c r="BJ513" s="44">
        <f>IF(COUNTA(Wedstrijden!I631:S631)&lt;&gt;0,1,"")</f>
        <v>1</v>
      </c>
      <c r="BK513" s="44">
        <f t="shared" si="42"/>
        <v>2</v>
      </c>
      <c r="BL513" s="44" t="str">
        <f>IF(Wedstrijden!I631="x","AA","")</f>
        <v/>
      </c>
      <c r="BM513" s="44" t="str">
        <f>IF(Wedstrijden!J631="x","A","")</f>
        <v/>
      </c>
      <c r="BN513" s="44" t="str">
        <f>IF(Wedstrijden!K631="x","B1","")</f>
        <v/>
      </c>
      <c r="BO513" s="44" t="str">
        <f>IF(Wedstrijden!L631="x","BB","")</f>
        <v/>
      </c>
      <c r="BP513" s="44" t="str">
        <f>IF(Wedstrijden!M631="x","B","")</f>
        <v>B</v>
      </c>
      <c r="BQ513" s="44" t="str">
        <f>IF(Wedstrijden!N631="x","L1","")</f>
        <v>L1</v>
      </c>
      <c r="BR513" s="44" t="str">
        <f>IF(Wedstrijden!O631="x","L2","")</f>
        <v>L2</v>
      </c>
      <c r="BS513" s="44" t="str">
        <f>IF(Wedstrijden!P631="x","M1","")</f>
        <v>M1</v>
      </c>
      <c r="BT513" s="44" t="str">
        <f>IF(Wedstrijden!Q631="x","M2","")</f>
        <v>M2</v>
      </c>
      <c r="BU513" s="44" t="str">
        <f>IF(Wedstrijden!R631="x","Z1","")</f>
        <v>Z1</v>
      </c>
      <c r="BV513" s="44" t="str">
        <f>IF(Wedstrijden!S631="x","Z2","")</f>
        <v>Z2</v>
      </c>
      <c r="BW513" s="44">
        <f>IF(COUNTA(Wedstrijden!T631:AB631)&lt;&gt;0,1,"")</f>
        <v>1</v>
      </c>
      <c r="BX513" s="44">
        <f t="shared" si="43"/>
        <v>1</v>
      </c>
      <c r="BY513" s="44" t="str">
        <f>IF(Wedstrijden!T631="x","BB","")</f>
        <v/>
      </c>
      <c r="BZ513" s="44" t="str">
        <f>IF(Wedstrijden!U631="x","B","")</f>
        <v>B</v>
      </c>
      <c r="CA513" s="44" t="str">
        <f>IF(Wedstrijden!V631="x","L1","")</f>
        <v>L1</v>
      </c>
      <c r="CB513" s="44" t="str">
        <f>IF(Wedstrijden!W631="x","L2","")</f>
        <v>L2</v>
      </c>
      <c r="CC513" s="44" t="str">
        <f>IF(Wedstrijden!X631="x","M1","")</f>
        <v>M1</v>
      </c>
      <c r="CD513" s="44" t="str">
        <f>IF(Wedstrijden!Y631="x","M2","")</f>
        <v>M2</v>
      </c>
      <c r="CE513" s="44" t="str">
        <f>IF(Wedstrijden!Z631="x","Z1","")</f>
        <v>Z1</v>
      </c>
      <c r="CF513" s="44" t="str">
        <f>IF(Wedstrijden!AA631="x","Z2","")</f>
        <v>Z2</v>
      </c>
      <c r="CG513" s="44" t="str">
        <f>IF(Wedstrijden!AB631="x","ZZL","")</f>
        <v>ZZL</v>
      </c>
      <c r="CL513" s="44" t="str">
        <f>IF(COUNTA(Wedstrijden!AC631:AJ631)&lt;&gt;0,2,"")</f>
        <v/>
      </c>
      <c r="CM513" s="44" t="str">
        <f t="shared" si="44"/>
        <v/>
      </c>
      <c r="CN513" s="44" t="str">
        <f>IF(Wedstrijden!AC631="x","AA","")</f>
        <v/>
      </c>
      <c r="CO513" s="44" t="str">
        <f>IF(Wedstrijden!AD631="x","A","")</f>
        <v/>
      </c>
      <c r="CP513" s="44" t="str">
        <f>IF(Wedstrijden!AE631="x","BB","")</f>
        <v/>
      </c>
      <c r="CQ513" s="44" t="str">
        <f>IF(Wedstrijden!AF631="x","B","")</f>
        <v/>
      </c>
      <c r="CR513" s="44" t="str">
        <f>IF(Wedstrijden!AG631="x","L","")</f>
        <v/>
      </c>
      <c r="CS513" s="44" t="str">
        <f>IF(Wedstrijden!AH631="x","M","")</f>
        <v/>
      </c>
      <c r="CT513" s="44" t="str">
        <f>IF(Wedstrijden!AI631="x","Z","")</f>
        <v/>
      </c>
      <c r="CU513" s="44" t="str">
        <f>IF(Wedstrijden!AJ631="x","ZZ","")</f>
        <v/>
      </c>
      <c r="CV513" s="44" t="str">
        <f>IF(COUNTA(Wedstrijden!AK631:AQ631)&lt;&gt;0,2,"")</f>
        <v/>
      </c>
      <c r="CW513" s="44" t="str">
        <f t="shared" si="45"/>
        <v/>
      </c>
      <c r="CX513" s="44" t="str">
        <f>IF(Wedstrijden!AK631="x","BB","")</f>
        <v/>
      </c>
      <c r="CY513" s="44" t="str">
        <f>IF(Wedstrijden!AL631="x","B","")</f>
        <v/>
      </c>
      <c r="CZ513" s="44" t="str">
        <f>IF(Wedstrijden!AM631="x","L","")</f>
        <v/>
      </c>
      <c r="DA513" s="44" t="str">
        <f>IF(Wedstrijden!AN631="x","M","")</f>
        <v/>
      </c>
      <c r="DB513" s="44" t="str">
        <f>IF(Wedstrijden!AO631="x","Z","")</f>
        <v/>
      </c>
      <c r="DC513" s="44" t="str">
        <f>IF(Wedstrijden!AP631="x","ZZ","")</f>
        <v/>
      </c>
      <c r="DD513" s="44" t="str">
        <f>IF(Wedstrijden!AQ631="x","1.40","")</f>
        <v/>
      </c>
      <c r="DE513" s="44" t="str">
        <f>IF(COUNTA(Wedstrijden!AR631:AT631)&lt;&gt;0,6,"")</f>
        <v/>
      </c>
      <c r="DF513" s="44" t="str">
        <f t="shared" si="46"/>
        <v/>
      </c>
      <c r="DG513" s="44" t="str">
        <f>IF(Wedstrijden!AR631="x","L","")</f>
        <v/>
      </c>
      <c r="DH513" s="44" t="str">
        <f>IF(Wedstrijden!AS631="x","M","")</f>
        <v/>
      </c>
      <c r="DI513" s="44" t="str">
        <f>IF(Wedstrijden!AT631="x","Z","")</f>
        <v/>
      </c>
      <c r="DJ513" s="44" t="str">
        <f>IF(COUNTA(Wedstrijden!AU631:AW631)&lt;&gt;0,6,"")</f>
        <v/>
      </c>
      <c r="DK513" s="44" t="str">
        <f t="shared" si="47"/>
        <v/>
      </c>
      <c r="DL513" s="44" t="str">
        <f>IF(Wedstrijden!AU631="x","L","")</f>
        <v/>
      </c>
      <c r="DM513" s="44" t="str">
        <f>IF(Wedstrijden!AV631="x","M","")</f>
        <v/>
      </c>
      <c r="DN513" s="44" t="str">
        <f>IF(Wedstrijden!AW631="x","Z","")</f>
        <v/>
      </c>
    </row>
    <row r="514" spans="1:118" ht="15">
      <c r="A514" s="48" t="e">
        <f>Wedstrijden!#REF!</f>
        <v>#REF!</v>
      </c>
      <c r="B514" s="44" t="str">
        <f>IFERROR(VLOOKUP(Wedstrijden!E632,Wedstrijdlocaties!$B$2:$E$499,2,FALSE),"")</f>
        <v>R80450</v>
      </c>
      <c r="C514" s="44" t="str">
        <f>Wedstrijden!F632</f>
        <v>Broek in Waterland</v>
      </c>
      <c r="D514" s="44" t="str">
        <f>IFERROR(VLOOKUP(Wedstrijden!G632,Organisaties!$B$2:$C$501,2,FALSE),"")</f>
        <v/>
      </c>
      <c r="E514" s="44" t="str">
        <f>IFERROR(VLOOKUP(Wedstrijden!G632,Organisaties!$B$2:$F$501,5,FALSE),"")</f>
        <v/>
      </c>
      <c r="F514" s="44" t="str">
        <f>IF(Wedstrijden!BC632&lt;&gt;"",Wedstrijden!BC632,"")</f>
        <v/>
      </c>
      <c r="G514" s="44">
        <f>IF(Wedstrijden!AY632="Indoor",1,0)</f>
        <v>0</v>
      </c>
      <c r="H514" s="44">
        <f>Wedstrijden!AZ632</f>
        <v>0</v>
      </c>
      <c r="I514" s="44" t="str">
        <f>IF(Wedstrijden!AX632="Nee",0,IF(Wedstrijden!AX632="Ja",1,""))</f>
        <v/>
      </c>
      <c r="J514" s="44" t="str">
        <f>IF(Wedstrijden!BA632&lt;&gt;"",Wedstrijden!BA632,"")</f>
        <v/>
      </c>
      <c r="W514" s="45"/>
      <c r="AE514" s="45"/>
      <c r="AN514" s="45"/>
      <c r="AU514" s="45"/>
      <c r="BA514" s="45"/>
      <c r="BE514" s="45"/>
      <c r="BJ514" s="44">
        <f>IF(COUNTA(Wedstrijden!I632:S632)&lt;&gt;0,1,"")</f>
        <v>1</v>
      </c>
      <c r="BK514" s="44">
        <f t="shared" si="42"/>
        <v>2</v>
      </c>
      <c r="BL514" s="44" t="str">
        <f>IF(Wedstrijden!I632="x","AA","")</f>
        <v/>
      </c>
      <c r="BM514" s="44" t="str">
        <f>IF(Wedstrijden!J632="x","A","")</f>
        <v/>
      </c>
      <c r="BN514" s="44" t="str">
        <f>IF(Wedstrijden!K632="x","B1","")</f>
        <v/>
      </c>
      <c r="BO514" s="44" t="str">
        <f>IF(Wedstrijden!L632="x","BB","")</f>
        <v/>
      </c>
      <c r="BP514" s="44" t="str">
        <f>IF(Wedstrijden!M632="x","B","")</f>
        <v>B</v>
      </c>
      <c r="BQ514" s="44" t="str">
        <f>IF(Wedstrijden!N632="x","L1","")</f>
        <v>L1</v>
      </c>
      <c r="BR514" s="44" t="str">
        <f>IF(Wedstrijden!O632="x","L2","")</f>
        <v>L2</v>
      </c>
      <c r="BS514" s="44" t="str">
        <f>IF(Wedstrijden!P632="x","M1","")</f>
        <v>M1</v>
      </c>
      <c r="BT514" s="44" t="str">
        <f>IF(Wedstrijden!Q632="x","M2","")</f>
        <v>M2</v>
      </c>
      <c r="BU514" s="44" t="str">
        <f>IF(Wedstrijden!R632="x","Z1","")</f>
        <v>Z1</v>
      </c>
      <c r="BV514" s="44" t="str">
        <f>IF(Wedstrijden!S632="x","Z2","")</f>
        <v>Z2</v>
      </c>
      <c r="BW514" s="44">
        <f>IF(COUNTA(Wedstrijden!T632:AB632)&lt;&gt;0,1,"")</f>
        <v>1</v>
      </c>
      <c r="BX514" s="44">
        <f t="shared" si="43"/>
        <v>1</v>
      </c>
      <c r="BY514" s="44" t="str">
        <f>IF(Wedstrijden!T632="x","BB","")</f>
        <v/>
      </c>
      <c r="BZ514" s="44" t="str">
        <f>IF(Wedstrijden!U632="x","B","")</f>
        <v>B</v>
      </c>
      <c r="CA514" s="44" t="str">
        <f>IF(Wedstrijden!V632="x","L1","")</f>
        <v>L1</v>
      </c>
      <c r="CB514" s="44" t="str">
        <f>IF(Wedstrijden!W632="x","L2","")</f>
        <v>L2</v>
      </c>
      <c r="CC514" s="44" t="str">
        <f>IF(Wedstrijden!X632="x","M1","")</f>
        <v>M1</v>
      </c>
      <c r="CD514" s="44" t="str">
        <f>IF(Wedstrijden!Y632="x","M2","")</f>
        <v>M2</v>
      </c>
      <c r="CE514" s="44" t="str">
        <f>IF(Wedstrijden!Z632="x","Z1","")</f>
        <v>Z1</v>
      </c>
      <c r="CF514" s="44" t="str">
        <f>IF(Wedstrijden!AA632="x","Z2","")</f>
        <v>Z2</v>
      </c>
      <c r="CG514" s="44" t="str">
        <f>IF(Wedstrijden!AB632="x","ZZL","")</f>
        <v/>
      </c>
      <c r="CL514" s="44" t="str">
        <f>IF(COUNTA(Wedstrijden!AC632:AJ632)&lt;&gt;0,2,"")</f>
        <v/>
      </c>
      <c r="CM514" s="44" t="str">
        <f t="shared" si="44"/>
        <v/>
      </c>
      <c r="CN514" s="44" t="str">
        <f>IF(Wedstrijden!AC632="x","AA","")</f>
        <v/>
      </c>
      <c r="CO514" s="44" t="str">
        <f>IF(Wedstrijden!AD632="x","A","")</f>
        <v/>
      </c>
      <c r="CP514" s="44" t="str">
        <f>IF(Wedstrijden!AE632="x","BB","")</f>
        <v/>
      </c>
      <c r="CQ514" s="44" t="str">
        <f>IF(Wedstrijden!AF632="x","B","")</f>
        <v/>
      </c>
      <c r="CR514" s="44" t="str">
        <f>IF(Wedstrijden!AG632="x","L","")</f>
        <v/>
      </c>
      <c r="CS514" s="44" t="str">
        <f>IF(Wedstrijden!AH632="x","M","")</f>
        <v/>
      </c>
      <c r="CT514" s="44" t="str">
        <f>IF(Wedstrijden!AI632="x","Z","")</f>
        <v/>
      </c>
      <c r="CU514" s="44" t="str">
        <f>IF(Wedstrijden!AJ632="x","ZZ","")</f>
        <v/>
      </c>
      <c r="CV514" s="44" t="str">
        <f>IF(COUNTA(Wedstrijden!AK632:AQ632)&lt;&gt;0,2,"")</f>
        <v/>
      </c>
      <c r="CW514" s="44" t="str">
        <f t="shared" si="45"/>
        <v/>
      </c>
      <c r="CX514" s="44" t="str">
        <f>IF(Wedstrijden!AK632="x","BB","")</f>
        <v/>
      </c>
      <c r="CY514" s="44" t="str">
        <f>IF(Wedstrijden!AL632="x","B","")</f>
        <v/>
      </c>
      <c r="CZ514" s="44" t="str">
        <f>IF(Wedstrijden!AM632="x","L","")</f>
        <v/>
      </c>
      <c r="DA514" s="44" t="str">
        <f>IF(Wedstrijden!AN632="x","M","")</f>
        <v/>
      </c>
      <c r="DB514" s="44" t="str">
        <f>IF(Wedstrijden!AO632="x","Z","")</f>
        <v/>
      </c>
      <c r="DC514" s="44" t="str">
        <f>IF(Wedstrijden!AP632="x","ZZ","")</f>
        <v/>
      </c>
      <c r="DD514" s="44" t="str">
        <f>IF(Wedstrijden!AQ632="x","1.40","")</f>
        <v/>
      </c>
      <c r="DE514" s="44" t="str">
        <f>IF(COUNTA(Wedstrijden!AR632:AT632)&lt;&gt;0,6,"")</f>
        <v/>
      </c>
      <c r="DF514" s="44" t="str">
        <f t="shared" si="46"/>
        <v/>
      </c>
      <c r="DG514" s="44" t="str">
        <f>IF(Wedstrijden!AR632="x","L","")</f>
        <v/>
      </c>
      <c r="DH514" s="44" t="str">
        <f>IF(Wedstrijden!AS632="x","M","")</f>
        <v/>
      </c>
      <c r="DI514" s="44" t="str">
        <f>IF(Wedstrijden!AT632="x","Z","")</f>
        <v/>
      </c>
      <c r="DJ514" s="44" t="str">
        <f>IF(COUNTA(Wedstrijden!AU632:AW632)&lt;&gt;0,6,"")</f>
        <v/>
      </c>
      <c r="DK514" s="44" t="str">
        <f t="shared" si="47"/>
        <v/>
      </c>
      <c r="DL514" s="44" t="str">
        <f>IF(Wedstrijden!AU632="x","L","")</f>
        <v/>
      </c>
      <c r="DM514" s="44" t="str">
        <f>IF(Wedstrijden!AV632="x","M","")</f>
        <v/>
      </c>
      <c r="DN514" s="44" t="str">
        <f>IF(Wedstrijden!AW632="x","Z","")</f>
        <v/>
      </c>
    </row>
    <row r="515" spans="1:118" ht="15">
      <c r="A515" s="48" t="e">
        <f>Wedstrijden!#REF!</f>
        <v>#REF!</v>
      </c>
      <c r="B515" s="44">
        <f>IFERROR(VLOOKUP(Wedstrijden!E633,Wedstrijdlocaties!$B$2:$E$499,2,FALSE),"")</f>
        <v>973274</v>
      </c>
      <c r="C515" s="44" t="str">
        <f>Wedstrijden!F633</f>
        <v>Enkhuizen</v>
      </c>
      <c r="D515" s="44" t="str">
        <f>IFERROR(VLOOKUP(Wedstrijden!G633,Organisaties!$B$2:$C$501,2,FALSE),"")</f>
        <v/>
      </c>
      <c r="E515" s="44" t="str">
        <f>IFERROR(VLOOKUP(Wedstrijden!G633,Organisaties!$B$2:$F$501,5,FALSE),"")</f>
        <v/>
      </c>
      <c r="F515" s="44" t="str">
        <f>IF(Wedstrijden!BC633&lt;&gt;"",Wedstrijden!BC633,"")</f>
        <v/>
      </c>
      <c r="G515" s="44">
        <f>IF(Wedstrijden!AY633="Indoor",1,0)</f>
        <v>0</v>
      </c>
      <c r="H515" s="44">
        <f>Wedstrijden!AZ633</f>
        <v>0</v>
      </c>
      <c r="I515" s="44" t="str">
        <f>IF(Wedstrijden!AX633="Nee",0,IF(Wedstrijden!AX633="Ja",1,""))</f>
        <v/>
      </c>
      <c r="J515" s="44" t="str">
        <f>IF(Wedstrijden!BA633&lt;&gt;"",Wedstrijden!BA633,"")</f>
        <v>Outdoor</v>
      </c>
      <c r="W515" s="45"/>
      <c r="AE515" s="45"/>
      <c r="AN515" s="45"/>
      <c r="AU515" s="45"/>
      <c r="BA515" s="45"/>
      <c r="BE515" s="45"/>
      <c r="BJ515" s="44">
        <f>IF(COUNTA(Wedstrijden!I633:S633)&lt;&gt;0,1,"")</f>
        <v>1</v>
      </c>
      <c r="BK515" s="44">
        <f t="shared" ref="BK515:BK578" si="48">IF(COUNTBLANK(BJ515) = 1,"",2)</f>
        <v>2</v>
      </c>
      <c r="BL515" s="44" t="str">
        <f>IF(Wedstrijden!I633="x","AA","")</f>
        <v/>
      </c>
      <c r="BM515" s="44" t="str">
        <f>IF(Wedstrijden!J633="x","A","")</f>
        <v/>
      </c>
      <c r="BN515" s="44" t="str">
        <f>IF(Wedstrijden!K633="x","B1","")</f>
        <v/>
      </c>
      <c r="BO515" s="44" t="str">
        <f>IF(Wedstrijden!L633="x","BB","")</f>
        <v/>
      </c>
      <c r="BP515" s="44" t="str">
        <f>IF(Wedstrijden!M633="x","B","")</f>
        <v>B</v>
      </c>
      <c r="BQ515" s="44" t="str">
        <f>IF(Wedstrijden!N633="x","L1","")</f>
        <v>L1</v>
      </c>
      <c r="BR515" s="44" t="str">
        <f>IF(Wedstrijden!O633="x","L2","")</f>
        <v>L2</v>
      </c>
      <c r="BS515" s="44" t="str">
        <f>IF(Wedstrijden!P633="x","M1","")</f>
        <v>M1</v>
      </c>
      <c r="BT515" s="44" t="str">
        <f>IF(Wedstrijden!Q633="x","M2","")</f>
        <v>M2</v>
      </c>
      <c r="BU515" s="44" t="str">
        <f>IF(Wedstrijden!R633="x","Z1","")</f>
        <v/>
      </c>
      <c r="BV515" s="44" t="str">
        <f>IF(Wedstrijden!S633="x","Z2","")</f>
        <v/>
      </c>
      <c r="BW515" s="44">
        <f>IF(COUNTA(Wedstrijden!T633:AB633)&lt;&gt;0,1,"")</f>
        <v>1</v>
      </c>
      <c r="BX515" s="44">
        <f t="shared" ref="BX515:BX578" si="49">IF(COUNTBLANK(BW515) = 1,"",1)</f>
        <v>1</v>
      </c>
      <c r="BY515" s="44" t="str">
        <f>IF(Wedstrijden!T633="x","BB","")</f>
        <v/>
      </c>
      <c r="BZ515" s="44" t="str">
        <f>IF(Wedstrijden!U633="x","B","")</f>
        <v>B</v>
      </c>
      <c r="CA515" s="44" t="str">
        <f>IF(Wedstrijden!V633="x","L1","")</f>
        <v>L1</v>
      </c>
      <c r="CB515" s="44" t="str">
        <f>IF(Wedstrijden!W633="x","L2","")</f>
        <v>L2</v>
      </c>
      <c r="CC515" s="44" t="str">
        <f>IF(Wedstrijden!X633="x","M1","")</f>
        <v>M1</v>
      </c>
      <c r="CD515" s="44" t="str">
        <f>IF(Wedstrijden!Y633="x","M2","")</f>
        <v>M2</v>
      </c>
      <c r="CE515" s="44" t="str">
        <f>IF(Wedstrijden!Z633="x","Z1","")</f>
        <v/>
      </c>
      <c r="CF515" s="44" t="str">
        <f>IF(Wedstrijden!AA633="x","Z2","")</f>
        <v/>
      </c>
      <c r="CG515" s="44" t="str">
        <f>IF(Wedstrijden!AB633="x","ZZL","")</f>
        <v/>
      </c>
      <c r="CL515" s="44" t="str">
        <f>IF(COUNTA(Wedstrijden!AC633:AJ633)&lt;&gt;0,2,"")</f>
        <v/>
      </c>
      <c r="CM515" s="44" t="str">
        <f t="shared" ref="CM515:CM578" si="50">IF(COUNTBLANK(CL515) = 1,"",2)</f>
        <v/>
      </c>
      <c r="CN515" s="44" t="str">
        <f>IF(Wedstrijden!AC633="x","AA","")</f>
        <v/>
      </c>
      <c r="CO515" s="44" t="str">
        <f>IF(Wedstrijden!AD633="x","A","")</f>
        <v/>
      </c>
      <c r="CP515" s="44" t="str">
        <f>IF(Wedstrijden!AE633="x","BB","")</f>
        <v/>
      </c>
      <c r="CQ515" s="44" t="str">
        <f>IF(Wedstrijden!AF633="x","B","")</f>
        <v/>
      </c>
      <c r="CR515" s="44" t="str">
        <f>IF(Wedstrijden!AG633="x","L","")</f>
        <v/>
      </c>
      <c r="CS515" s="44" t="str">
        <f>IF(Wedstrijden!AH633="x","M","")</f>
        <v/>
      </c>
      <c r="CT515" s="44" t="str">
        <f>IF(Wedstrijden!AI633="x","Z","")</f>
        <v/>
      </c>
      <c r="CU515" s="44" t="str">
        <f>IF(Wedstrijden!AJ633="x","ZZ","")</f>
        <v/>
      </c>
      <c r="CV515" s="44" t="str">
        <f>IF(COUNTA(Wedstrijden!AK633:AQ633)&lt;&gt;0,2,"")</f>
        <v/>
      </c>
      <c r="CW515" s="44" t="str">
        <f t="shared" ref="CW515:CW578" si="51">IF(COUNTBLANK(CV515) = 1,"",1)</f>
        <v/>
      </c>
      <c r="CX515" s="44" t="str">
        <f>IF(Wedstrijden!AK633="x","BB","")</f>
        <v/>
      </c>
      <c r="CY515" s="44" t="str">
        <f>IF(Wedstrijden!AL633="x","B","")</f>
        <v/>
      </c>
      <c r="CZ515" s="44" t="str">
        <f>IF(Wedstrijden!AM633="x","L","")</f>
        <v/>
      </c>
      <c r="DA515" s="44" t="str">
        <f>IF(Wedstrijden!AN633="x","M","")</f>
        <v/>
      </c>
      <c r="DB515" s="44" t="str">
        <f>IF(Wedstrijden!AO633="x","Z","")</f>
        <v/>
      </c>
      <c r="DC515" s="44" t="str">
        <f>IF(Wedstrijden!AP633="x","ZZ","")</f>
        <v/>
      </c>
      <c r="DD515" s="44" t="str">
        <f>IF(Wedstrijden!AQ633="x","1.40","")</f>
        <v/>
      </c>
      <c r="DE515" s="44" t="str">
        <f>IF(COUNTA(Wedstrijden!AR633:AT633)&lt;&gt;0,6,"")</f>
        <v/>
      </c>
      <c r="DF515" s="44" t="str">
        <f t="shared" ref="DF515:DF578" si="52">IF(COUNTBLANK(DE515) = 1,"",2)</f>
        <v/>
      </c>
      <c r="DG515" s="44" t="str">
        <f>IF(Wedstrijden!AR633="x","L","")</f>
        <v/>
      </c>
      <c r="DH515" s="44" t="str">
        <f>IF(Wedstrijden!AS633="x","M","")</f>
        <v/>
      </c>
      <c r="DI515" s="44" t="str">
        <f>IF(Wedstrijden!AT633="x","Z","")</f>
        <v/>
      </c>
      <c r="DJ515" s="44" t="str">
        <f>IF(COUNTA(Wedstrijden!AU633:AW633)&lt;&gt;0,6,"")</f>
        <v/>
      </c>
      <c r="DK515" s="44" t="str">
        <f t="shared" ref="DK515:DK578" si="53">IF(COUNTBLANK(DJ515) = 1,"",1)</f>
        <v/>
      </c>
      <c r="DL515" s="44" t="str">
        <f>IF(Wedstrijden!AU633="x","L","")</f>
        <v/>
      </c>
      <c r="DM515" s="44" t="str">
        <f>IF(Wedstrijden!AV633="x","M","")</f>
        <v/>
      </c>
      <c r="DN515" s="44" t="str">
        <f>IF(Wedstrijden!AW633="x","Z","")</f>
        <v/>
      </c>
    </row>
    <row r="516" spans="1:118" ht="15">
      <c r="A516" s="48" t="e">
        <f>Wedstrijden!#REF!</f>
        <v>#REF!</v>
      </c>
      <c r="B516" s="44">
        <f>IFERROR(VLOOKUP(Wedstrijden!E634,Wedstrijdlocaties!$B$2:$E$499,2,FALSE),"")</f>
        <v>824694</v>
      </c>
      <c r="C516" s="44" t="str">
        <f>Wedstrijden!F634</f>
        <v>Hem</v>
      </c>
      <c r="D516" s="44" t="str">
        <f>IFERROR(VLOOKUP(Wedstrijden!G634,Organisaties!$B$2:$C$501,2,FALSE),"")</f>
        <v/>
      </c>
      <c r="E516" s="44" t="str">
        <f>IFERROR(VLOOKUP(Wedstrijden!G634,Organisaties!$B$2:$F$501,5,FALSE),"")</f>
        <v/>
      </c>
      <c r="F516" s="44" t="str">
        <f>IF(Wedstrijden!BC634&lt;&gt;"",Wedstrijden!BC634,"")</f>
        <v/>
      </c>
      <c r="G516" s="44">
        <f>IF(Wedstrijden!AY634="Indoor",1,0)</f>
        <v>0</v>
      </c>
      <c r="H516" s="44">
        <f>Wedstrijden!AZ634</f>
        <v>0</v>
      </c>
      <c r="I516" s="44" t="str">
        <f>IF(Wedstrijden!AX634="Nee",0,IF(Wedstrijden!AX634="Ja",1,""))</f>
        <v/>
      </c>
      <c r="J516" s="44" t="str">
        <f>IF(Wedstrijden!BA634&lt;&gt;"",Wedstrijden!BA634,"")</f>
        <v>Outdoor</v>
      </c>
      <c r="W516" s="45"/>
      <c r="AE516" s="45"/>
      <c r="AN516" s="45"/>
      <c r="AU516" s="45"/>
      <c r="BA516" s="45"/>
      <c r="BE516" s="45"/>
      <c r="BJ516" s="44">
        <f>IF(COUNTA(Wedstrijden!I634:S634)&lt;&gt;0,1,"")</f>
        <v>1</v>
      </c>
      <c r="BK516" s="44">
        <f t="shared" si="48"/>
        <v>2</v>
      </c>
      <c r="BL516" s="44" t="str">
        <f>IF(Wedstrijden!I634="x","AA","")</f>
        <v/>
      </c>
      <c r="BM516" s="44" t="str">
        <f>IF(Wedstrijden!J634="x","A","")</f>
        <v/>
      </c>
      <c r="BN516" s="44" t="str">
        <f>IF(Wedstrijden!K634="x","B1","")</f>
        <v/>
      </c>
      <c r="BO516" s="44" t="str">
        <f>IF(Wedstrijden!L634="x","BB","")</f>
        <v/>
      </c>
      <c r="BP516" s="44" t="str">
        <f>IF(Wedstrijden!M634="x","B","")</f>
        <v>B</v>
      </c>
      <c r="BQ516" s="44" t="str">
        <f>IF(Wedstrijden!N634="x","L1","")</f>
        <v>L1</v>
      </c>
      <c r="BR516" s="44" t="str">
        <f>IF(Wedstrijden!O634="x","L2","")</f>
        <v>L2</v>
      </c>
      <c r="BS516" s="44" t="str">
        <f>IF(Wedstrijden!P634="x","M1","")</f>
        <v>M1</v>
      </c>
      <c r="BT516" s="44" t="str">
        <f>IF(Wedstrijden!Q634="x","M2","")</f>
        <v>M2</v>
      </c>
      <c r="BU516" s="44" t="str">
        <f>IF(Wedstrijden!R634="x","Z1","")</f>
        <v>Z1</v>
      </c>
      <c r="BV516" s="44" t="str">
        <f>IF(Wedstrijden!S634="x","Z2","")</f>
        <v>Z2</v>
      </c>
      <c r="BW516" s="44">
        <f>IF(COUNTA(Wedstrijden!T634:AB634)&lt;&gt;0,1,"")</f>
        <v>1</v>
      </c>
      <c r="BX516" s="44">
        <f t="shared" si="49"/>
        <v>1</v>
      </c>
      <c r="BY516" s="44" t="str">
        <f>IF(Wedstrijden!T634="x","BB","")</f>
        <v/>
      </c>
      <c r="BZ516" s="44" t="str">
        <f>IF(Wedstrijden!U634="x","B","")</f>
        <v>B</v>
      </c>
      <c r="CA516" s="44" t="str">
        <f>IF(Wedstrijden!V634="x","L1","")</f>
        <v>L1</v>
      </c>
      <c r="CB516" s="44" t="str">
        <f>IF(Wedstrijden!W634="x","L2","")</f>
        <v>L2</v>
      </c>
      <c r="CC516" s="44" t="str">
        <f>IF(Wedstrijden!X634="x","M1","")</f>
        <v>M1</v>
      </c>
      <c r="CD516" s="44" t="str">
        <f>IF(Wedstrijden!Y634="x","M2","")</f>
        <v>M2</v>
      </c>
      <c r="CE516" s="44" t="str">
        <f>IF(Wedstrijden!Z634="x","Z1","")</f>
        <v>Z1</v>
      </c>
      <c r="CF516" s="44" t="str">
        <f>IF(Wedstrijden!AA634="x","Z2","")</f>
        <v>Z2</v>
      </c>
      <c r="CG516" s="44" t="str">
        <f>IF(Wedstrijden!AB634="x","ZZL","")</f>
        <v>ZZL</v>
      </c>
      <c r="CL516" s="44" t="str">
        <f>IF(COUNTA(Wedstrijden!AC634:AJ634)&lt;&gt;0,2,"")</f>
        <v/>
      </c>
      <c r="CM516" s="44" t="str">
        <f t="shared" si="50"/>
        <v/>
      </c>
      <c r="CN516" s="44" t="str">
        <f>IF(Wedstrijden!AC634="x","AA","")</f>
        <v/>
      </c>
      <c r="CO516" s="44" t="str">
        <f>IF(Wedstrijden!AD634="x","A","")</f>
        <v/>
      </c>
      <c r="CP516" s="44" t="str">
        <f>IF(Wedstrijden!AE634="x","BB","")</f>
        <v/>
      </c>
      <c r="CQ516" s="44" t="str">
        <f>IF(Wedstrijden!AF634="x","B","")</f>
        <v/>
      </c>
      <c r="CR516" s="44" t="str">
        <f>IF(Wedstrijden!AG634="x","L","")</f>
        <v/>
      </c>
      <c r="CS516" s="44" t="str">
        <f>IF(Wedstrijden!AH634="x","M","")</f>
        <v/>
      </c>
      <c r="CT516" s="44" t="str">
        <f>IF(Wedstrijden!AI634="x","Z","")</f>
        <v/>
      </c>
      <c r="CU516" s="44" t="str">
        <f>IF(Wedstrijden!AJ634="x","ZZ","")</f>
        <v/>
      </c>
      <c r="CV516" s="44" t="str">
        <f>IF(COUNTA(Wedstrijden!AK634:AQ634)&lt;&gt;0,2,"")</f>
        <v/>
      </c>
      <c r="CW516" s="44" t="str">
        <f t="shared" si="51"/>
        <v/>
      </c>
      <c r="CX516" s="44" t="str">
        <f>IF(Wedstrijden!AK634="x","BB","")</f>
        <v/>
      </c>
      <c r="CY516" s="44" t="str">
        <f>IF(Wedstrijden!AL634="x","B","")</f>
        <v/>
      </c>
      <c r="CZ516" s="44" t="str">
        <f>IF(Wedstrijden!AM634="x","L","")</f>
        <v/>
      </c>
      <c r="DA516" s="44" t="str">
        <f>IF(Wedstrijden!AN634="x","M","")</f>
        <v/>
      </c>
      <c r="DB516" s="44" t="str">
        <f>IF(Wedstrijden!AO634="x","Z","")</f>
        <v/>
      </c>
      <c r="DC516" s="44" t="str">
        <f>IF(Wedstrijden!AP634="x","ZZ","")</f>
        <v/>
      </c>
      <c r="DD516" s="44" t="str">
        <f>IF(Wedstrijden!AQ634="x","1.40","")</f>
        <v/>
      </c>
      <c r="DE516" s="44" t="str">
        <f>IF(COUNTA(Wedstrijden!AR634:AT634)&lt;&gt;0,6,"")</f>
        <v/>
      </c>
      <c r="DF516" s="44" t="str">
        <f t="shared" si="52"/>
        <v/>
      </c>
      <c r="DG516" s="44" t="str">
        <f>IF(Wedstrijden!AR634="x","L","")</f>
        <v/>
      </c>
      <c r="DH516" s="44" t="str">
        <f>IF(Wedstrijden!AS634="x","M","")</f>
        <v/>
      </c>
      <c r="DI516" s="44" t="str">
        <f>IF(Wedstrijden!AT634="x","Z","")</f>
        <v/>
      </c>
      <c r="DJ516" s="44" t="str">
        <f>IF(COUNTA(Wedstrijden!AU634:AW634)&lt;&gt;0,6,"")</f>
        <v/>
      </c>
      <c r="DK516" s="44" t="str">
        <f t="shared" si="53"/>
        <v/>
      </c>
      <c r="DL516" s="44" t="str">
        <f>IF(Wedstrijden!AU634="x","L","")</f>
        <v/>
      </c>
      <c r="DM516" s="44" t="str">
        <f>IF(Wedstrijden!AV634="x","M","")</f>
        <v/>
      </c>
      <c r="DN516" s="44" t="str">
        <f>IF(Wedstrijden!AW634="x","Z","")</f>
        <v/>
      </c>
    </row>
    <row r="517" spans="1:118" ht="15">
      <c r="A517" s="48" t="e">
        <f>Wedstrijden!#REF!</f>
        <v>#REF!</v>
      </c>
      <c r="B517" s="44" t="str">
        <f>IFERROR(VLOOKUP(Wedstrijden!E636,Wedstrijdlocaties!$B$2:$E$499,2,FALSE),"")</f>
        <v/>
      </c>
      <c r="C517" s="44" t="str">
        <f>Wedstrijden!F636</f>
        <v>Oudesluis</v>
      </c>
      <c r="D517" s="44" t="str">
        <f>IFERROR(VLOOKUP(Wedstrijden!G636,Organisaties!$B$2:$C$501,2,FALSE),"")</f>
        <v/>
      </c>
      <c r="E517" s="44" t="str">
        <f>IFERROR(VLOOKUP(Wedstrijden!G636,Organisaties!$B$2:$F$501,5,FALSE),"")</f>
        <v/>
      </c>
      <c r="F517" s="44" t="str">
        <f>IF(Wedstrijden!BC636&lt;&gt;"",Wedstrijden!BC636,"")</f>
        <v/>
      </c>
      <c r="G517" s="44">
        <f>IF(Wedstrijden!AY636="Indoor",1,0)</f>
        <v>0</v>
      </c>
      <c r="H517" s="44">
        <f>Wedstrijden!AZ636</f>
        <v>0</v>
      </c>
      <c r="I517" s="44" t="str">
        <f>IF(Wedstrijden!AX636="Nee",0,IF(Wedstrijden!AX636="Ja",1,""))</f>
        <v/>
      </c>
      <c r="J517" s="44" t="str">
        <f>IF(Wedstrijden!BA636&lt;&gt;"",Wedstrijden!BA636,"")</f>
        <v/>
      </c>
      <c r="W517" s="45"/>
      <c r="AE517" s="45"/>
      <c r="AN517" s="45"/>
      <c r="AU517" s="45"/>
      <c r="BA517" s="45"/>
      <c r="BE517" s="45"/>
      <c r="BJ517" s="44" t="str">
        <f>IF(COUNTA(Wedstrijden!I636:S636)&lt;&gt;0,1,"")</f>
        <v/>
      </c>
      <c r="BK517" s="44" t="str">
        <f t="shared" si="48"/>
        <v/>
      </c>
      <c r="BL517" s="44" t="str">
        <f>IF(Wedstrijden!I636="x","AA","")</f>
        <v/>
      </c>
      <c r="BM517" s="44" t="str">
        <f>IF(Wedstrijden!J636="x","A","")</f>
        <v/>
      </c>
      <c r="BN517" s="44" t="str">
        <f>IF(Wedstrijden!K636="x","B1","")</f>
        <v/>
      </c>
      <c r="BO517" s="44" t="str">
        <f>IF(Wedstrijden!L636="x","BB","")</f>
        <v/>
      </c>
      <c r="BP517" s="44" t="str">
        <f>IF(Wedstrijden!M636="x","B","")</f>
        <v/>
      </c>
      <c r="BQ517" s="44" t="str">
        <f>IF(Wedstrijden!N636="x","L1","")</f>
        <v/>
      </c>
      <c r="BR517" s="44" t="str">
        <f>IF(Wedstrijden!O636="x","L2","")</f>
        <v/>
      </c>
      <c r="BS517" s="44" t="str">
        <f>IF(Wedstrijden!P636="x","M1","")</f>
        <v/>
      </c>
      <c r="BT517" s="44" t="str">
        <f>IF(Wedstrijden!Q636="x","M2","")</f>
        <v/>
      </c>
      <c r="BU517" s="44" t="str">
        <f>IF(Wedstrijden!R636="x","Z1","")</f>
        <v/>
      </c>
      <c r="BV517" s="44" t="str">
        <f>IF(Wedstrijden!S636="x","Z2","")</f>
        <v/>
      </c>
      <c r="BW517" s="44">
        <f>IF(COUNTA(Wedstrijden!T636:AB636)&lt;&gt;0,1,"")</f>
        <v>1</v>
      </c>
      <c r="BX517" s="44">
        <f t="shared" si="49"/>
        <v>1</v>
      </c>
      <c r="BY517" s="44" t="str">
        <f>IF(Wedstrijden!T636="x","BB","")</f>
        <v>BB</v>
      </c>
      <c r="BZ517" s="44" t="str">
        <f>IF(Wedstrijden!U636="x","B","")</f>
        <v>B</v>
      </c>
      <c r="CA517" s="44" t="str">
        <f>IF(Wedstrijden!V636="x","L1","")</f>
        <v>L1</v>
      </c>
      <c r="CB517" s="44" t="str">
        <f>IF(Wedstrijden!W636="x","L2","")</f>
        <v>L2</v>
      </c>
      <c r="CC517" s="44" t="str">
        <f>IF(Wedstrijden!X636="x","M1","")</f>
        <v>M1</v>
      </c>
      <c r="CD517" s="44" t="str">
        <f>IF(Wedstrijden!Y636="x","M2","")</f>
        <v>M2</v>
      </c>
      <c r="CE517" s="44" t="str">
        <f>IF(Wedstrijden!Z636="x","Z1","")</f>
        <v>Z1</v>
      </c>
      <c r="CF517" s="44" t="str">
        <f>IF(Wedstrijden!AA636="x","Z2","")</f>
        <v>Z2</v>
      </c>
      <c r="CG517" s="44" t="str">
        <f>IF(Wedstrijden!AB636="x","ZZL","")</f>
        <v/>
      </c>
      <c r="CL517" s="44" t="str">
        <f>IF(COUNTA(Wedstrijden!AC636:AJ636)&lt;&gt;0,2,"")</f>
        <v/>
      </c>
      <c r="CM517" s="44" t="str">
        <f t="shared" si="50"/>
        <v/>
      </c>
      <c r="CN517" s="44" t="str">
        <f>IF(Wedstrijden!AC636="x","AA","")</f>
        <v/>
      </c>
      <c r="CO517" s="44" t="str">
        <f>IF(Wedstrijden!AD636="x","A","")</f>
        <v/>
      </c>
      <c r="CP517" s="44" t="str">
        <f>IF(Wedstrijden!AE636="x","BB","")</f>
        <v/>
      </c>
      <c r="CQ517" s="44" t="str">
        <f>IF(Wedstrijden!AF636="x","B","")</f>
        <v/>
      </c>
      <c r="CR517" s="44" t="str">
        <f>IF(Wedstrijden!AG636="x","L","")</f>
        <v/>
      </c>
      <c r="CS517" s="44" t="str">
        <f>IF(Wedstrijden!AH636="x","M","")</f>
        <v/>
      </c>
      <c r="CT517" s="44" t="str">
        <f>IF(Wedstrijden!AI636="x","Z","")</f>
        <v/>
      </c>
      <c r="CU517" s="44" t="str">
        <f>IF(Wedstrijden!AJ636="x","ZZ","")</f>
        <v/>
      </c>
      <c r="CV517" s="44" t="str">
        <f>IF(COUNTA(Wedstrijden!AK636:AQ636)&lt;&gt;0,2,"")</f>
        <v/>
      </c>
      <c r="CW517" s="44" t="str">
        <f t="shared" si="51"/>
        <v/>
      </c>
      <c r="CX517" s="44" t="str">
        <f>IF(Wedstrijden!AK636="x","BB","")</f>
        <v/>
      </c>
      <c r="CY517" s="44" t="str">
        <f>IF(Wedstrijden!AL636="x","B","")</f>
        <v/>
      </c>
      <c r="CZ517" s="44" t="str">
        <f>IF(Wedstrijden!AM636="x","L","")</f>
        <v/>
      </c>
      <c r="DA517" s="44" t="str">
        <f>IF(Wedstrijden!AN636="x","M","")</f>
        <v/>
      </c>
      <c r="DB517" s="44" t="str">
        <f>IF(Wedstrijden!AO636="x","Z","")</f>
        <v/>
      </c>
      <c r="DC517" s="44" t="str">
        <f>IF(Wedstrijden!AP636="x","ZZ","")</f>
        <v/>
      </c>
      <c r="DD517" s="44" t="str">
        <f>IF(Wedstrijden!AQ636="x","1.40","")</f>
        <v/>
      </c>
      <c r="DE517" s="44" t="str">
        <f>IF(COUNTA(Wedstrijden!AR636:AT636)&lt;&gt;0,6,"")</f>
        <v/>
      </c>
      <c r="DF517" s="44" t="str">
        <f t="shared" si="52"/>
        <v/>
      </c>
      <c r="DG517" s="44" t="str">
        <f>IF(Wedstrijden!AR636="x","L","")</f>
        <v/>
      </c>
      <c r="DH517" s="44" t="str">
        <f>IF(Wedstrijden!AS636="x","M","")</f>
        <v/>
      </c>
      <c r="DI517" s="44" t="str">
        <f>IF(Wedstrijden!AT636="x","Z","")</f>
        <v/>
      </c>
      <c r="DJ517" s="44" t="str">
        <f>IF(COUNTA(Wedstrijden!AU636:AW636)&lt;&gt;0,6,"")</f>
        <v/>
      </c>
      <c r="DK517" s="44" t="str">
        <f t="shared" si="53"/>
        <v/>
      </c>
      <c r="DL517" s="44" t="str">
        <f>IF(Wedstrijden!AU636="x","L","")</f>
        <v/>
      </c>
      <c r="DM517" s="44" t="str">
        <f>IF(Wedstrijden!AV636="x","M","")</f>
        <v/>
      </c>
      <c r="DN517" s="44" t="str">
        <f>IF(Wedstrijden!AW636="x","Z","")</f>
        <v/>
      </c>
    </row>
    <row r="518" spans="1:118" ht="15">
      <c r="A518" s="48" t="e">
        <f>Wedstrijden!#REF!</f>
        <v>#REF!</v>
      </c>
      <c r="B518" s="44" t="str">
        <f>IFERROR(VLOOKUP(Wedstrijden!E637,Wedstrijdlocaties!$B$2:$E$499,2,FALSE),"")</f>
        <v/>
      </c>
      <c r="C518" s="44" t="str">
        <f>Wedstrijden!F637</f>
        <v>Hippolytushoef</v>
      </c>
      <c r="D518" s="44" t="str">
        <f>IFERROR(VLOOKUP(Wedstrijden!G637,Organisaties!$B$2:$C$501,2,FALSE),"")</f>
        <v/>
      </c>
      <c r="E518" s="44" t="str">
        <f>IFERROR(VLOOKUP(Wedstrijden!G637,Organisaties!$B$2:$F$501,5,FALSE),"")</f>
        <v/>
      </c>
      <c r="F518" s="44" t="str">
        <f>IF(Wedstrijden!BC637&lt;&gt;"",Wedstrijden!BC637,"")</f>
        <v/>
      </c>
      <c r="G518" s="44">
        <f>IF(Wedstrijden!AY637="Indoor",1,0)</f>
        <v>0</v>
      </c>
      <c r="H518" s="44">
        <f>Wedstrijden!AZ637</f>
        <v>0</v>
      </c>
      <c r="I518" s="44" t="str">
        <f>IF(Wedstrijden!AX637="Nee",0,IF(Wedstrijden!AX637="Ja",1,""))</f>
        <v/>
      </c>
      <c r="J518" s="44" t="str">
        <f>IF(Wedstrijden!BA637&lt;&gt;"",Wedstrijden!BA637,"")</f>
        <v/>
      </c>
      <c r="W518" s="45"/>
      <c r="AE518" s="45"/>
      <c r="AN518" s="45"/>
      <c r="AU518" s="45"/>
      <c r="BA518" s="45"/>
      <c r="BE518" s="45"/>
      <c r="BJ518" s="44">
        <f>IF(COUNTA(Wedstrijden!I637:S637)&lt;&gt;0,1,"")</f>
        <v>1</v>
      </c>
      <c r="BK518" s="44">
        <f t="shared" si="48"/>
        <v>2</v>
      </c>
      <c r="BL518" s="44" t="str">
        <f>IF(Wedstrijden!I637="x","AA","")</f>
        <v/>
      </c>
      <c r="BM518" s="44" t="str">
        <f>IF(Wedstrijden!J637="x","A","")</f>
        <v/>
      </c>
      <c r="BN518" s="44" t="str">
        <f>IF(Wedstrijden!K637="x","B1","")</f>
        <v/>
      </c>
      <c r="BO518" s="44" t="str">
        <f>IF(Wedstrijden!L637="x","BB","")</f>
        <v/>
      </c>
      <c r="BP518" s="44" t="str">
        <f>IF(Wedstrijden!M637="x","B","")</f>
        <v>B</v>
      </c>
      <c r="BQ518" s="44" t="str">
        <f>IF(Wedstrijden!N637="x","L1","")</f>
        <v>L1</v>
      </c>
      <c r="BR518" s="44" t="str">
        <f>IF(Wedstrijden!O637="x","L2","")</f>
        <v>L2</v>
      </c>
      <c r="BS518" s="44" t="str">
        <f>IF(Wedstrijden!P637="x","M1","")</f>
        <v>M1</v>
      </c>
      <c r="BT518" s="44" t="str">
        <f>IF(Wedstrijden!Q637="x","M2","")</f>
        <v>M2</v>
      </c>
      <c r="BU518" s="44" t="str">
        <f>IF(Wedstrijden!R637="x","Z1","")</f>
        <v>Z1</v>
      </c>
      <c r="BV518" s="44" t="str">
        <f>IF(Wedstrijden!S637="x","Z2","")</f>
        <v>Z2</v>
      </c>
      <c r="BW518" s="44">
        <f>IF(COUNTA(Wedstrijden!T637:AB637)&lt;&gt;0,1,"")</f>
        <v>1</v>
      </c>
      <c r="BX518" s="44">
        <f t="shared" si="49"/>
        <v>1</v>
      </c>
      <c r="BY518" s="44" t="str">
        <f>IF(Wedstrijden!T637="x","BB","")</f>
        <v/>
      </c>
      <c r="BZ518" s="44" t="str">
        <f>IF(Wedstrijden!U637="x","B","")</f>
        <v>B</v>
      </c>
      <c r="CA518" s="44" t="str">
        <f>IF(Wedstrijden!V637="x","L1","")</f>
        <v>L1</v>
      </c>
      <c r="CB518" s="44" t="str">
        <f>IF(Wedstrijden!W637="x","L2","")</f>
        <v>L2</v>
      </c>
      <c r="CC518" s="44" t="str">
        <f>IF(Wedstrijden!X637="x","M1","")</f>
        <v>M1</v>
      </c>
      <c r="CD518" s="44" t="str">
        <f>IF(Wedstrijden!Y637="x","M2","")</f>
        <v>M2</v>
      </c>
      <c r="CE518" s="44" t="str">
        <f>IF(Wedstrijden!Z637="x","Z1","")</f>
        <v/>
      </c>
      <c r="CF518" s="44" t="str">
        <f>IF(Wedstrijden!AA637="x","Z2","")</f>
        <v/>
      </c>
      <c r="CG518" s="44" t="str">
        <f>IF(Wedstrijden!AB637="x","ZZL","")</f>
        <v/>
      </c>
      <c r="CL518" s="44" t="str">
        <f>IF(COUNTA(Wedstrijden!AC637:AJ637)&lt;&gt;0,2,"")</f>
        <v/>
      </c>
      <c r="CM518" s="44" t="str">
        <f t="shared" si="50"/>
        <v/>
      </c>
      <c r="CN518" s="44" t="str">
        <f>IF(Wedstrijden!AC637="x","AA","")</f>
        <v/>
      </c>
      <c r="CO518" s="44" t="str">
        <f>IF(Wedstrijden!AD637="x","A","")</f>
        <v/>
      </c>
      <c r="CP518" s="44" t="str">
        <f>IF(Wedstrijden!AE637="x","BB","")</f>
        <v/>
      </c>
      <c r="CQ518" s="44" t="str">
        <f>IF(Wedstrijden!AF637="x","B","")</f>
        <v/>
      </c>
      <c r="CR518" s="44" t="str">
        <f>IF(Wedstrijden!AG637="x","L","")</f>
        <v/>
      </c>
      <c r="CS518" s="44" t="str">
        <f>IF(Wedstrijden!AH637="x","M","")</f>
        <v/>
      </c>
      <c r="CT518" s="44" t="str">
        <f>IF(Wedstrijden!AI637="x","Z","")</f>
        <v/>
      </c>
      <c r="CU518" s="44" t="str">
        <f>IF(Wedstrijden!AJ637="x","ZZ","")</f>
        <v/>
      </c>
      <c r="CV518" s="44" t="str">
        <f>IF(COUNTA(Wedstrijden!AK637:AQ637)&lt;&gt;0,2,"")</f>
        <v/>
      </c>
      <c r="CW518" s="44" t="str">
        <f t="shared" si="51"/>
        <v/>
      </c>
      <c r="CX518" s="44" t="str">
        <f>IF(Wedstrijden!AK637="x","BB","")</f>
        <v/>
      </c>
      <c r="CY518" s="44" t="str">
        <f>IF(Wedstrijden!AL637="x","B","")</f>
        <v/>
      </c>
      <c r="CZ518" s="44" t="str">
        <f>IF(Wedstrijden!AM637="x","L","")</f>
        <v/>
      </c>
      <c r="DA518" s="44" t="str">
        <f>IF(Wedstrijden!AN637="x","M","")</f>
        <v/>
      </c>
      <c r="DB518" s="44" t="str">
        <f>IF(Wedstrijden!AO637="x","Z","")</f>
        <v/>
      </c>
      <c r="DC518" s="44" t="str">
        <f>IF(Wedstrijden!AP637="x","ZZ","")</f>
        <v/>
      </c>
      <c r="DD518" s="44" t="str">
        <f>IF(Wedstrijden!AQ637="x","1.40","")</f>
        <v/>
      </c>
      <c r="DE518" s="44" t="str">
        <f>IF(COUNTA(Wedstrijden!AR637:AT637)&lt;&gt;0,6,"")</f>
        <v/>
      </c>
      <c r="DF518" s="44" t="str">
        <f t="shared" si="52"/>
        <v/>
      </c>
      <c r="DG518" s="44" t="str">
        <f>IF(Wedstrijden!AR637="x","L","")</f>
        <v/>
      </c>
      <c r="DH518" s="44" t="str">
        <f>IF(Wedstrijden!AS637="x","M","")</f>
        <v/>
      </c>
      <c r="DI518" s="44" t="str">
        <f>IF(Wedstrijden!AT637="x","Z","")</f>
        <v/>
      </c>
      <c r="DJ518" s="44" t="str">
        <f>IF(COUNTA(Wedstrijden!AU637:AW637)&lt;&gt;0,6,"")</f>
        <v/>
      </c>
      <c r="DK518" s="44" t="str">
        <f t="shared" si="53"/>
        <v/>
      </c>
      <c r="DL518" s="44" t="str">
        <f>IF(Wedstrijden!AU637="x","L","")</f>
        <v/>
      </c>
      <c r="DM518" s="44" t="str">
        <f>IF(Wedstrijden!AV637="x","M","")</f>
        <v/>
      </c>
      <c r="DN518" s="44" t="str">
        <f>IF(Wedstrijden!AW637="x","Z","")</f>
        <v/>
      </c>
    </row>
    <row r="519" spans="1:118" ht="15">
      <c r="A519" s="48" t="e">
        <f>Wedstrijden!#REF!</f>
        <v>#REF!</v>
      </c>
      <c r="B519" s="44" t="str">
        <f>IFERROR(VLOOKUP(Wedstrijden!E638,Wedstrijdlocaties!$B$2:$E$499,2,FALSE),"")</f>
        <v/>
      </c>
      <c r="C519" s="44" t="str">
        <f>Wedstrijden!F638</f>
        <v>Callantsoog</v>
      </c>
      <c r="D519" s="44" t="str">
        <f>IFERROR(VLOOKUP(Wedstrijden!G638,Organisaties!$B$2:$C$501,2,FALSE),"")</f>
        <v/>
      </c>
      <c r="E519" s="44" t="str">
        <f>IFERROR(VLOOKUP(Wedstrijden!G638,Organisaties!$B$2:$F$501,5,FALSE),"")</f>
        <v/>
      </c>
      <c r="F519" s="44" t="str">
        <f>IF(Wedstrijden!BC638&lt;&gt;"",Wedstrijden!BC638,"")</f>
        <v/>
      </c>
      <c r="G519" s="44">
        <f>IF(Wedstrijden!AY638="Indoor",1,0)</f>
        <v>0</v>
      </c>
      <c r="H519" s="44">
        <f>Wedstrijden!AZ638</f>
        <v>0</v>
      </c>
      <c r="I519" s="44" t="str">
        <f>IF(Wedstrijden!AX638="Nee",0,IF(Wedstrijden!AX638="Ja",1,""))</f>
        <v/>
      </c>
      <c r="J519" s="44" t="str">
        <f>IF(Wedstrijden!BA638&lt;&gt;"",Wedstrijden!BA638,"")</f>
        <v/>
      </c>
      <c r="W519" s="45"/>
      <c r="AE519" s="45"/>
      <c r="AN519" s="45"/>
      <c r="AU519" s="45"/>
      <c r="BA519" s="45"/>
      <c r="BE519" s="45"/>
      <c r="BJ519" s="44">
        <f>IF(COUNTA(Wedstrijden!I638:S638)&lt;&gt;0,1,"")</f>
        <v>1</v>
      </c>
      <c r="BK519" s="44">
        <f t="shared" si="48"/>
        <v>2</v>
      </c>
      <c r="BL519" s="44" t="str">
        <f>IF(Wedstrijden!I638="x","AA","")</f>
        <v/>
      </c>
      <c r="BM519" s="44" t="str">
        <f>IF(Wedstrijden!J638="x","A","")</f>
        <v/>
      </c>
      <c r="BN519" s="44" t="str">
        <f>IF(Wedstrijden!K638="x","B1","")</f>
        <v/>
      </c>
      <c r="BO519" s="44" t="str">
        <f>IF(Wedstrijden!L638="x","BB","")</f>
        <v>BB</v>
      </c>
      <c r="BP519" s="44" t="str">
        <f>IF(Wedstrijden!M638="x","B","")</f>
        <v>B</v>
      </c>
      <c r="BQ519" s="44" t="str">
        <f>IF(Wedstrijden!N638="x","L1","")</f>
        <v>L1</v>
      </c>
      <c r="BR519" s="44" t="str">
        <f>IF(Wedstrijden!O638="x","L2","")</f>
        <v>L2</v>
      </c>
      <c r="BS519" s="44" t="str">
        <f>IF(Wedstrijden!P638="x","M1","")</f>
        <v>M1</v>
      </c>
      <c r="BT519" s="44" t="str">
        <f>IF(Wedstrijden!Q638="x","M2","")</f>
        <v>M2</v>
      </c>
      <c r="BU519" s="44" t="str">
        <f>IF(Wedstrijden!R638="x","Z1","")</f>
        <v/>
      </c>
      <c r="BV519" s="44" t="str">
        <f>IF(Wedstrijden!S638="x","Z2","")</f>
        <v/>
      </c>
      <c r="BW519" s="44">
        <f>IF(COUNTA(Wedstrijden!T638:AB638)&lt;&gt;0,1,"")</f>
        <v>1</v>
      </c>
      <c r="BX519" s="44">
        <f t="shared" si="49"/>
        <v>1</v>
      </c>
      <c r="BY519" s="44" t="str">
        <f>IF(Wedstrijden!T638="x","BB","")</f>
        <v>BB</v>
      </c>
      <c r="BZ519" s="44" t="str">
        <f>IF(Wedstrijden!U638="x","B","")</f>
        <v>B</v>
      </c>
      <c r="CA519" s="44" t="str">
        <f>IF(Wedstrijden!V638="x","L1","")</f>
        <v>L1</v>
      </c>
      <c r="CB519" s="44" t="str">
        <f>IF(Wedstrijden!W638="x","L2","")</f>
        <v>L2</v>
      </c>
      <c r="CC519" s="44" t="str">
        <f>IF(Wedstrijden!X638="x","M1","")</f>
        <v>M1</v>
      </c>
      <c r="CD519" s="44" t="str">
        <f>IF(Wedstrijden!Y638="x","M2","")</f>
        <v>M2</v>
      </c>
      <c r="CE519" s="44" t="str">
        <f>IF(Wedstrijden!Z638="x","Z1","")</f>
        <v/>
      </c>
      <c r="CF519" s="44" t="str">
        <f>IF(Wedstrijden!AA638="x","Z2","")</f>
        <v/>
      </c>
      <c r="CG519" s="44" t="str">
        <f>IF(Wedstrijden!AB638="x","ZZL","")</f>
        <v/>
      </c>
      <c r="CL519" s="44" t="str">
        <f>IF(COUNTA(Wedstrijden!AC638:AJ638)&lt;&gt;0,2,"")</f>
        <v/>
      </c>
      <c r="CM519" s="44" t="str">
        <f t="shared" si="50"/>
        <v/>
      </c>
      <c r="CN519" s="44" t="str">
        <f>IF(Wedstrijden!AC638="x","AA","")</f>
        <v/>
      </c>
      <c r="CO519" s="44" t="str">
        <f>IF(Wedstrijden!AD638="x","A","")</f>
        <v/>
      </c>
      <c r="CP519" s="44" t="str">
        <f>IF(Wedstrijden!AE638="x","BB","")</f>
        <v/>
      </c>
      <c r="CQ519" s="44" t="str">
        <f>IF(Wedstrijden!AF638="x","B","")</f>
        <v/>
      </c>
      <c r="CR519" s="44" t="str">
        <f>IF(Wedstrijden!AG638="x","L","")</f>
        <v/>
      </c>
      <c r="CS519" s="44" t="str">
        <f>IF(Wedstrijden!AH638="x","M","")</f>
        <v/>
      </c>
      <c r="CT519" s="44" t="str">
        <f>IF(Wedstrijden!AI638="x","Z","")</f>
        <v/>
      </c>
      <c r="CU519" s="44" t="str">
        <f>IF(Wedstrijden!AJ638="x","ZZ","")</f>
        <v/>
      </c>
      <c r="CV519" s="44" t="str">
        <f>IF(COUNTA(Wedstrijden!AK638:AQ638)&lt;&gt;0,2,"")</f>
        <v/>
      </c>
      <c r="CW519" s="44" t="str">
        <f t="shared" si="51"/>
        <v/>
      </c>
      <c r="CX519" s="44" t="str">
        <f>IF(Wedstrijden!AK638="x","BB","")</f>
        <v/>
      </c>
      <c r="CY519" s="44" t="str">
        <f>IF(Wedstrijden!AL638="x","B","")</f>
        <v/>
      </c>
      <c r="CZ519" s="44" t="str">
        <f>IF(Wedstrijden!AM638="x","L","")</f>
        <v/>
      </c>
      <c r="DA519" s="44" t="str">
        <f>IF(Wedstrijden!AN638="x","M","")</f>
        <v/>
      </c>
      <c r="DB519" s="44" t="str">
        <f>IF(Wedstrijden!AO638="x","Z","")</f>
        <v/>
      </c>
      <c r="DC519" s="44" t="str">
        <f>IF(Wedstrijden!AP638="x","ZZ","")</f>
        <v/>
      </c>
      <c r="DD519" s="44" t="str">
        <f>IF(Wedstrijden!AQ638="x","1.40","")</f>
        <v/>
      </c>
      <c r="DE519" s="44" t="str">
        <f>IF(COUNTA(Wedstrijden!AR638:AT638)&lt;&gt;0,6,"")</f>
        <v/>
      </c>
      <c r="DF519" s="44" t="str">
        <f t="shared" si="52"/>
        <v/>
      </c>
      <c r="DG519" s="44" t="str">
        <f>IF(Wedstrijden!AR638="x","L","")</f>
        <v/>
      </c>
      <c r="DH519" s="44" t="str">
        <f>IF(Wedstrijden!AS638="x","M","")</f>
        <v/>
      </c>
      <c r="DI519" s="44" t="str">
        <f>IF(Wedstrijden!AT638="x","Z","")</f>
        <v/>
      </c>
      <c r="DJ519" s="44" t="str">
        <f>IF(COUNTA(Wedstrijden!AU638:AW638)&lt;&gt;0,6,"")</f>
        <v/>
      </c>
      <c r="DK519" s="44" t="str">
        <f t="shared" si="53"/>
        <v/>
      </c>
      <c r="DL519" s="44" t="str">
        <f>IF(Wedstrijden!AU638="x","L","")</f>
        <v/>
      </c>
      <c r="DM519" s="44" t="str">
        <f>IF(Wedstrijden!AV638="x","M","")</f>
        <v/>
      </c>
      <c r="DN519" s="44" t="str">
        <f>IF(Wedstrijden!AW638="x","Z","")</f>
        <v/>
      </c>
    </row>
    <row r="520" spans="1:118" ht="15">
      <c r="A520" s="48" t="e">
        <f>Wedstrijden!#REF!</f>
        <v>#REF!</v>
      </c>
      <c r="B520" s="44">
        <f>IFERROR(VLOOKUP(Wedstrijden!E640,Wedstrijdlocaties!$B$2:$E$499,2,FALSE),"")</f>
        <v>927489</v>
      </c>
      <c r="C520" s="44" t="str">
        <f>Wedstrijden!F640</f>
        <v>Bovenkarspel</v>
      </c>
      <c r="D520" s="44" t="str">
        <f>IFERROR(VLOOKUP(Wedstrijden!G640,Organisaties!$B$2:$C$501,2,FALSE),"")</f>
        <v/>
      </c>
      <c r="E520" s="44" t="str">
        <f>IFERROR(VLOOKUP(Wedstrijden!G640,Organisaties!$B$2:$F$501,5,FALSE),"")</f>
        <v/>
      </c>
      <c r="F520" s="44" t="str">
        <f>IF(Wedstrijden!BC640&lt;&gt;"",Wedstrijden!BC640,"")</f>
        <v/>
      </c>
      <c r="G520" s="44">
        <f>IF(Wedstrijden!AY640="Indoor",1,0)</f>
        <v>0</v>
      </c>
      <c r="H520" s="44">
        <f>Wedstrijden!AZ640</f>
        <v>0</v>
      </c>
      <c r="I520" s="44" t="str">
        <f>IF(Wedstrijden!AX640="Nee",0,IF(Wedstrijden!AX640="Ja",1,""))</f>
        <v/>
      </c>
      <c r="J520" s="44" t="str">
        <f>IF(Wedstrijden!BA640&lt;&gt;"",Wedstrijden!BA640,"")</f>
        <v/>
      </c>
      <c r="W520" s="45"/>
      <c r="AE520" s="45"/>
      <c r="AN520" s="45"/>
      <c r="AU520" s="45"/>
      <c r="BA520" s="45"/>
      <c r="BE520" s="45"/>
      <c r="BJ520" s="44">
        <f>IF(COUNTA(Wedstrijden!I640:S640)&lt;&gt;0,1,"")</f>
        <v>1</v>
      </c>
      <c r="BK520" s="44">
        <f t="shared" si="48"/>
        <v>2</v>
      </c>
      <c r="BL520" s="44" t="str">
        <f>IF(Wedstrijden!I640="x","AA","")</f>
        <v/>
      </c>
      <c r="BM520" s="44" t="str">
        <f>IF(Wedstrijden!J640="x","A","")</f>
        <v/>
      </c>
      <c r="BN520" s="44" t="str">
        <f>IF(Wedstrijden!K640="x","B1","")</f>
        <v/>
      </c>
      <c r="BO520" s="44" t="str">
        <f>IF(Wedstrijden!L640="x","BB","")</f>
        <v/>
      </c>
      <c r="BP520" s="44" t="str">
        <f>IF(Wedstrijden!M640="x","B","")</f>
        <v>B</v>
      </c>
      <c r="BQ520" s="44" t="str">
        <f>IF(Wedstrijden!N640="x","L1","")</f>
        <v>L1</v>
      </c>
      <c r="BR520" s="44" t="str">
        <f>IF(Wedstrijden!O640="x","L2","")</f>
        <v>L2</v>
      </c>
      <c r="BS520" s="44" t="str">
        <f>IF(Wedstrijden!P640="x","M1","")</f>
        <v>M1</v>
      </c>
      <c r="BT520" s="44" t="str">
        <f>IF(Wedstrijden!Q640="x","M2","")</f>
        <v>M2</v>
      </c>
      <c r="BU520" s="44" t="str">
        <f>IF(Wedstrijden!R640="x","Z1","")</f>
        <v>Z1</v>
      </c>
      <c r="BV520" s="44" t="str">
        <f>IF(Wedstrijden!S640="x","Z2","")</f>
        <v>Z2</v>
      </c>
      <c r="BW520" s="44">
        <f>IF(COUNTA(Wedstrijden!T640:AB640)&lt;&gt;0,1,"")</f>
        <v>1</v>
      </c>
      <c r="BX520" s="44">
        <f t="shared" si="49"/>
        <v>1</v>
      </c>
      <c r="BY520" s="44" t="str">
        <f>IF(Wedstrijden!T640="x","BB","")</f>
        <v/>
      </c>
      <c r="BZ520" s="44" t="str">
        <f>IF(Wedstrijden!U640="x","B","")</f>
        <v>B</v>
      </c>
      <c r="CA520" s="44" t="str">
        <f>IF(Wedstrijden!V640="x","L1","")</f>
        <v>L1</v>
      </c>
      <c r="CB520" s="44" t="str">
        <f>IF(Wedstrijden!W640="x","L2","")</f>
        <v>L2</v>
      </c>
      <c r="CC520" s="44" t="str">
        <f>IF(Wedstrijden!X640="x","M1","")</f>
        <v>M1</v>
      </c>
      <c r="CD520" s="44" t="str">
        <f>IF(Wedstrijden!Y640="x","M2","")</f>
        <v>M2</v>
      </c>
      <c r="CE520" s="44" t="str">
        <f>IF(Wedstrijden!Z640="x","Z1","")</f>
        <v/>
      </c>
      <c r="CF520" s="44" t="str">
        <f>IF(Wedstrijden!AA640="x","Z2","")</f>
        <v/>
      </c>
      <c r="CG520" s="44" t="str">
        <f>IF(Wedstrijden!AB640="x","ZZL","")</f>
        <v/>
      </c>
      <c r="CL520" s="44" t="str">
        <f>IF(COUNTA(Wedstrijden!AC640:AJ640)&lt;&gt;0,2,"")</f>
        <v/>
      </c>
      <c r="CM520" s="44" t="str">
        <f t="shared" si="50"/>
        <v/>
      </c>
      <c r="CN520" s="44" t="str">
        <f>IF(Wedstrijden!AC640="x","AA","")</f>
        <v/>
      </c>
      <c r="CO520" s="44" t="str">
        <f>IF(Wedstrijden!AD640="x","A","")</f>
        <v/>
      </c>
      <c r="CP520" s="44" t="str">
        <f>IF(Wedstrijden!AE640="x","BB","")</f>
        <v/>
      </c>
      <c r="CQ520" s="44" t="str">
        <f>IF(Wedstrijden!AF640="x","B","")</f>
        <v/>
      </c>
      <c r="CR520" s="44" t="str">
        <f>IF(Wedstrijden!AG640="x","L","")</f>
        <v/>
      </c>
      <c r="CS520" s="44" t="str">
        <f>IF(Wedstrijden!AH640="x","M","")</f>
        <v/>
      </c>
      <c r="CT520" s="44" t="str">
        <f>IF(Wedstrijden!AI640="x","Z","")</f>
        <v/>
      </c>
      <c r="CU520" s="44" t="str">
        <f>IF(Wedstrijden!AJ640="x","ZZ","")</f>
        <v/>
      </c>
      <c r="CV520" s="44" t="str">
        <f>IF(COUNTA(Wedstrijden!AK640:AQ640)&lt;&gt;0,2,"")</f>
        <v/>
      </c>
      <c r="CW520" s="44" t="str">
        <f t="shared" si="51"/>
        <v/>
      </c>
      <c r="CX520" s="44" t="str">
        <f>IF(Wedstrijden!AK640="x","BB","")</f>
        <v/>
      </c>
      <c r="CY520" s="44" t="str">
        <f>IF(Wedstrijden!AL640="x","B","")</f>
        <v/>
      </c>
      <c r="CZ520" s="44" t="str">
        <f>IF(Wedstrijden!AM640="x","L","")</f>
        <v/>
      </c>
      <c r="DA520" s="44" t="str">
        <f>IF(Wedstrijden!AN640="x","M","")</f>
        <v/>
      </c>
      <c r="DB520" s="44" t="str">
        <f>IF(Wedstrijden!AO640="x","Z","")</f>
        <v/>
      </c>
      <c r="DC520" s="44" t="str">
        <f>IF(Wedstrijden!AP640="x","ZZ","")</f>
        <v/>
      </c>
      <c r="DD520" s="44" t="str">
        <f>IF(Wedstrijden!AQ640="x","1.40","")</f>
        <v/>
      </c>
      <c r="DE520" s="44" t="str">
        <f>IF(COUNTA(Wedstrijden!AR640:AT640)&lt;&gt;0,6,"")</f>
        <v/>
      </c>
      <c r="DF520" s="44" t="str">
        <f t="shared" si="52"/>
        <v/>
      </c>
      <c r="DG520" s="44" t="str">
        <f>IF(Wedstrijden!AR640="x","L","")</f>
        <v/>
      </c>
      <c r="DH520" s="44" t="str">
        <f>IF(Wedstrijden!AS640="x","M","")</f>
        <v/>
      </c>
      <c r="DI520" s="44" t="str">
        <f>IF(Wedstrijden!AT640="x","Z","")</f>
        <v/>
      </c>
      <c r="DJ520" s="44">
        <f>IF(COUNTA(Wedstrijden!AU640:AW640)&lt;&gt;0,6,"")</f>
        <v>6</v>
      </c>
      <c r="DK520" s="44">
        <f t="shared" si="53"/>
        <v>1</v>
      </c>
      <c r="DL520" s="44" t="str">
        <f>IF(Wedstrijden!AU640="x","L","")</f>
        <v/>
      </c>
      <c r="DM520" s="44" t="str">
        <f>IF(Wedstrijden!AV640="x","M","")</f>
        <v/>
      </c>
      <c r="DN520" s="44" t="str">
        <f>IF(Wedstrijden!AW640="x","Z","")</f>
        <v/>
      </c>
    </row>
    <row r="521" spans="1:118" ht="15">
      <c r="A521" s="48" t="e">
        <f>Wedstrijden!#REF!</f>
        <v>#REF!</v>
      </c>
      <c r="B521" s="44" t="str">
        <f>IFERROR(VLOOKUP(Wedstrijden!E641,Wedstrijdlocaties!$B$2:$E$499,2,FALSE),"")</f>
        <v>V12346</v>
      </c>
      <c r="C521" s="44" t="str">
        <f>Wedstrijden!F641</f>
        <v>Oudkarspel</v>
      </c>
      <c r="D521" s="44" t="str">
        <f>IFERROR(VLOOKUP(Wedstrijden!G641,Organisaties!$B$2:$C$501,2,FALSE),"")</f>
        <v/>
      </c>
      <c r="E521" s="44" t="str">
        <f>IFERROR(VLOOKUP(Wedstrijden!G641,Organisaties!$B$2:$F$501,5,FALSE),"")</f>
        <v/>
      </c>
      <c r="F521" s="44" t="str">
        <f>IF(Wedstrijden!BC641&lt;&gt;"",Wedstrijden!BC641,"")</f>
        <v/>
      </c>
      <c r="G521" s="44">
        <f>IF(Wedstrijden!AY641="Indoor",1,0)</f>
        <v>0</v>
      </c>
      <c r="H521" s="44" t="str">
        <f>Wedstrijden!AZ641</f>
        <v>Onbeperkt</v>
      </c>
      <c r="I521" s="44">
        <f>IF(Wedstrijden!AX641="Nee",0,IF(Wedstrijden!AX641="Ja",1,""))</f>
        <v>0</v>
      </c>
      <c r="J521" s="44" t="str">
        <f>IF(Wedstrijden!BA641&lt;&gt;"",Wedstrijden!BA641,"")</f>
        <v/>
      </c>
      <c r="W521" s="45"/>
      <c r="AE521" s="45"/>
      <c r="AN521" s="45"/>
      <c r="AU521" s="45"/>
      <c r="BA521" s="45"/>
      <c r="BE521" s="45"/>
      <c r="BJ521" s="44" t="str">
        <f>IF(COUNTA(Wedstrijden!I641:S641)&lt;&gt;0,1,"")</f>
        <v/>
      </c>
      <c r="BK521" s="44" t="str">
        <f t="shared" si="48"/>
        <v/>
      </c>
      <c r="BL521" s="44" t="str">
        <f>IF(Wedstrijden!I641="x","AA","")</f>
        <v/>
      </c>
      <c r="BM521" s="44" t="str">
        <f>IF(Wedstrijden!J641="x","A","")</f>
        <v/>
      </c>
      <c r="BN521" s="44" t="str">
        <f>IF(Wedstrijden!K641="x","B1","")</f>
        <v/>
      </c>
      <c r="BO521" s="44" t="str">
        <f>IF(Wedstrijden!L641="x","BB","")</f>
        <v/>
      </c>
      <c r="BP521" s="44" t="str">
        <f>IF(Wedstrijden!M641="x","B","")</f>
        <v/>
      </c>
      <c r="BQ521" s="44" t="str">
        <f>IF(Wedstrijden!N641="x","L1","")</f>
        <v/>
      </c>
      <c r="BR521" s="44" t="str">
        <f>IF(Wedstrijden!O641="x","L2","")</f>
        <v/>
      </c>
      <c r="BS521" s="44" t="str">
        <f>IF(Wedstrijden!P641="x","M1","")</f>
        <v/>
      </c>
      <c r="BT521" s="44" t="str">
        <f>IF(Wedstrijden!Q641="x","M2","")</f>
        <v/>
      </c>
      <c r="BU521" s="44" t="str">
        <f>IF(Wedstrijden!R641="x","Z1","")</f>
        <v/>
      </c>
      <c r="BV521" s="44" t="str">
        <f>IF(Wedstrijden!S641="x","Z2","")</f>
        <v/>
      </c>
      <c r="BW521" s="44" t="str">
        <f>IF(COUNTA(Wedstrijden!T641:AB641)&lt;&gt;0,1,"")</f>
        <v/>
      </c>
      <c r="BX521" s="44" t="str">
        <f t="shared" si="49"/>
        <v/>
      </c>
      <c r="BY521" s="44" t="str">
        <f>IF(Wedstrijden!T641="x","BB","")</f>
        <v/>
      </c>
      <c r="BZ521" s="44" t="str">
        <f>IF(Wedstrijden!U641="x","B","")</f>
        <v/>
      </c>
      <c r="CA521" s="44" t="str">
        <f>IF(Wedstrijden!V641="x","L1","")</f>
        <v/>
      </c>
      <c r="CB521" s="44" t="str">
        <f>IF(Wedstrijden!W641="x","L2","")</f>
        <v/>
      </c>
      <c r="CC521" s="44" t="str">
        <f>IF(Wedstrijden!X641="x","M1","")</f>
        <v/>
      </c>
      <c r="CD521" s="44" t="str">
        <f>IF(Wedstrijden!Y641="x","M2","")</f>
        <v/>
      </c>
      <c r="CE521" s="44" t="str">
        <f>IF(Wedstrijden!Z641="x","Z1","")</f>
        <v/>
      </c>
      <c r="CF521" s="44" t="str">
        <f>IF(Wedstrijden!AA641="x","Z2","")</f>
        <v/>
      </c>
      <c r="CG521" s="44" t="str">
        <f>IF(Wedstrijden!AB641="x","ZZL","")</f>
        <v/>
      </c>
      <c r="CL521" s="44" t="str">
        <f>IF(COUNTA(Wedstrijden!AC641:AJ641)&lt;&gt;0,2,"")</f>
        <v/>
      </c>
      <c r="CM521" s="44" t="str">
        <f t="shared" si="50"/>
        <v/>
      </c>
      <c r="CN521" s="44" t="str">
        <f>IF(Wedstrijden!AC641="x","AA","")</f>
        <v/>
      </c>
      <c r="CO521" s="44" t="str">
        <f>IF(Wedstrijden!AD641="x","A","")</f>
        <v/>
      </c>
      <c r="CP521" s="44" t="str">
        <f>IF(Wedstrijden!AE641="x","BB","")</f>
        <v/>
      </c>
      <c r="CQ521" s="44" t="str">
        <f>IF(Wedstrijden!AF641="x","B","")</f>
        <v/>
      </c>
      <c r="CR521" s="44" t="str">
        <f>IF(Wedstrijden!AG641="x","L","")</f>
        <v/>
      </c>
      <c r="CS521" s="44" t="str">
        <f>IF(Wedstrijden!AH641="x","M","")</f>
        <v/>
      </c>
      <c r="CT521" s="44" t="str">
        <f>IF(Wedstrijden!AI641="x","Z","")</f>
        <v/>
      </c>
      <c r="CU521" s="44" t="str">
        <f>IF(Wedstrijden!AJ641="x","ZZ","")</f>
        <v/>
      </c>
      <c r="CV521" s="44">
        <f>IF(COUNTA(Wedstrijden!AK641:AQ641)&lt;&gt;0,2,"")</f>
        <v>2</v>
      </c>
      <c r="CW521" s="44">
        <f t="shared" si="51"/>
        <v>1</v>
      </c>
      <c r="CX521" s="44" t="str">
        <f>IF(Wedstrijden!AK641="x","BB","")</f>
        <v>BB</v>
      </c>
      <c r="CY521" s="44" t="str">
        <f>IF(Wedstrijden!AL641="x","B","")</f>
        <v>B</v>
      </c>
      <c r="CZ521" s="44" t="str">
        <f>IF(Wedstrijden!AM641="x","L","")</f>
        <v>L</v>
      </c>
      <c r="DA521" s="44" t="str">
        <f>IF(Wedstrijden!AN641="x","M","")</f>
        <v>M</v>
      </c>
      <c r="DB521" s="44" t="str">
        <f>IF(Wedstrijden!AO641="x","Z","")</f>
        <v>Z</v>
      </c>
      <c r="DC521" s="44" t="str">
        <f>IF(Wedstrijden!AP641="x","ZZ","")</f>
        <v>ZZ</v>
      </c>
      <c r="DD521" s="44" t="str">
        <f>IF(Wedstrijden!AQ641="x","1.40","")</f>
        <v/>
      </c>
      <c r="DE521" s="44" t="str">
        <f>IF(COUNTA(Wedstrijden!AR641:AT641)&lt;&gt;0,6,"")</f>
        <v/>
      </c>
      <c r="DF521" s="44" t="str">
        <f t="shared" si="52"/>
        <v/>
      </c>
      <c r="DG521" s="44" t="str">
        <f>IF(Wedstrijden!AR641="x","L","")</f>
        <v/>
      </c>
      <c r="DH521" s="44" t="str">
        <f>IF(Wedstrijden!AS641="x","M","")</f>
        <v/>
      </c>
      <c r="DI521" s="44" t="str">
        <f>IF(Wedstrijden!AT641="x","Z","")</f>
        <v/>
      </c>
      <c r="DJ521" s="44" t="str">
        <f>IF(COUNTA(Wedstrijden!AU641:AW641)&lt;&gt;0,6,"")</f>
        <v/>
      </c>
      <c r="DK521" s="44" t="str">
        <f t="shared" si="53"/>
        <v/>
      </c>
      <c r="DL521" s="44" t="str">
        <f>IF(Wedstrijden!AU641="x","L","")</f>
        <v/>
      </c>
      <c r="DM521" s="44" t="str">
        <f>IF(Wedstrijden!AV641="x","M","")</f>
        <v/>
      </c>
      <c r="DN521" s="44" t="str">
        <f>IF(Wedstrijden!AW641="x","Z","")</f>
        <v/>
      </c>
    </row>
    <row r="522" spans="1:118" ht="15">
      <c r="A522" s="48" t="e">
        <f>Wedstrijden!#REF!</f>
        <v>#REF!</v>
      </c>
      <c r="B522" s="44">
        <f>IFERROR(VLOOKUP(Wedstrijden!E642,Wedstrijdlocaties!$B$2:$E$499,2,FALSE),"")</f>
        <v>849061</v>
      </c>
      <c r="C522" s="44" t="str">
        <f>Wedstrijden!F642</f>
        <v>Middenbeemster</v>
      </c>
      <c r="D522" s="44" t="str">
        <f>IFERROR(VLOOKUP(Wedstrijden!G642,Organisaties!$B$2:$C$501,2,FALSE),"")</f>
        <v>V60262</v>
      </c>
      <c r="E522" s="44" t="str">
        <f>IFERROR(VLOOKUP(Wedstrijden!G642,Organisaties!$B$2:$F$501,5,FALSE),"")</f>
        <v>V31007</v>
      </c>
      <c r="F522" s="44" t="str">
        <f>IF(Wedstrijden!BC642&lt;&gt;"",Wedstrijden!BC642,"")</f>
        <v/>
      </c>
      <c r="G522" s="44">
        <f>IF(Wedstrijden!AY642="Indoor",1,0)</f>
        <v>0</v>
      </c>
      <c r="H522" s="44" t="str">
        <f>Wedstrijden!AZ642</f>
        <v>Onbeperkt</v>
      </c>
      <c r="I522" s="44">
        <f>IF(Wedstrijden!AX642="Nee",0,IF(Wedstrijden!AX642="Ja",1,""))</f>
        <v>0</v>
      </c>
      <c r="J522" s="44" t="str">
        <f>IF(Wedstrijden!BA642&lt;&gt;"",Wedstrijden!BA642,"")</f>
        <v/>
      </c>
      <c r="W522" s="45"/>
      <c r="AE522" s="45"/>
      <c r="AN522" s="45"/>
      <c r="AU522" s="45"/>
      <c r="BA522" s="45"/>
      <c r="BE522" s="45"/>
      <c r="BJ522" s="44">
        <f>IF(COUNTA(Wedstrijden!I642:S642)&lt;&gt;0,1,"")</f>
        <v>1</v>
      </c>
      <c r="BK522" s="44">
        <f t="shared" si="48"/>
        <v>2</v>
      </c>
      <c r="BL522" s="44" t="str">
        <f>IF(Wedstrijden!I642="x","AA","")</f>
        <v/>
      </c>
      <c r="BM522" s="44" t="str">
        <f>IF(Wedstrijden!J642="x","A","")</f>
        <v/>
      </c>
      <c r="BN522" s="44" t="str">
        <f>IF(Wedstrijden!K642="x","B1","")</f>
        <v/>
      </c>
      <c r="BO522" s="44" t="str">
        <f>IF(Wedstrijden!L642="x","BB","")</f>
        <v/>
      </c>
      <c r="BP522" s="44" t="str">
        <f>IF(Wedstrijden!M642="x","B","")</f>
        <v>B</v>
      </c>
      <c r="BQ522" s="44" t="str">
        <f>IF(Wedstrijden!N642="x","L1","")</f>
        <v>L1</v>
      </c>
      <c r="BR522" s="44" t="str">
        <f>IF(Wedstrijden!O642="x","L2","")</f>
        <v>L2</v>
      </c>
      <c r="BS522" s="44" t="str">
        <f>IF(Wedstrijden!P642="x","M1","")</f>
        <v>M1</v>
      </c>
      <c r="BT522" s="44" t="str">
        <f>IF(Wedstrijden!Q642="x","M2","")</f>
        <v>M2</v>
      </c>
      <c r="BU522" s="44" t="str">
        <f>IF(Wedstrijden!R642="x","Z1","")</f>
        <v>Z1</v>
      </c>
      <c r="BV522" s="44" t="str">
        <f>IF(Wedstrijden!S642="x","Z2","")</f>
        <v>Z2</v>
      </c>
      <c r="BW522" s="44">
        <f>IF(COUNTA(Wedstrijden!T642:AB642)&lt;&gt;0,1,"")</f>
        <v>1</v>
      </c>
      <c r="BX522" s="44">
        <f t="shared" si="49"/>
        <v>1</v>
      </c>
      <c r="BY522" s="44" t="str">
        <f>IF(Wedstrijden!T642="x","BB","")</f>
        <v/>
      </c>
      <c r="BZ522" s="44" t="str">
        <f>IF(Wedstrijden!U642="x","B","")</f>
        <v>B</v>
      </c>
      <c r="CA522" s="44" t="str">
        <f>IF(Wedstrijden!V642="x","L1","")</f>
        <v>L1</v>
      </c>
      <c r="CB522" s="44" t="str">
        <f>IF(Wedstrijden!W642="x","L2","")</f>
        <v>L2</v>
      </c>
      <c r="CC522" s="44" t="str">
        <f>IF(Wedstrijden!X642="x","M1","")</f>
        <v>M1</v>
      </c>
      <c r="CD522" s="44" t="str">
        <f>IF(Wedstrijden!Y642="x","M2","")</f>
        <v>M2</v>
      </c>
      <c r="CE522" s="44" t="str">
        <f>IF(Wedstrijden!Z642="x","Z1","")</f>
        <v>Z1</v>
      </c>
      <c r="CF522" s="44" t="str">
        <f>IF(Wedstrijden!AA642="x","Z2","")</f>
        <v>Z2</v>
      </c>
      <c r="CG522" s="44" t="str">
        <f>IF(Wedstrijden!AB642="x","ZZL","")</f>
        <v>ZZL</v>
      </c>
      <c r="CL522" s="44" t="str">
        <f>IF(COUNTA(Wedstrijden!AC642:AJ642)&lt;&gt;0,2,"")</f>
        <v/>
      </c>
      <c r="CM522" s="44" t="str">
        <f t="shared" si="50"/>
        <v/>
      </c>
      <c r="CN522" s="44" t="str">
        <f>IF(Wedstrijden!AC642="x","AA","")</f>
        <v/>
      </c>
      <c r="CO522" s="44" t="str">
        <f>IF(Wedstrijden!AD642="x","A","")</f>
        <v/>
      </c>
      <c r="CP522" s="44" t="str">
        <f>IF(Wedstrijden!AE642="x","BB","")</f>
        <v/>
      </c>
      <c r="CQ522" s="44" t="str">
        <f>IF(Wedstrijden!AF642="x","B","")</f>
        <v/>
      </c>
      <c r="CR522" s="44" t="str">
        <f>IF(Wedstrijden!AG642="x","L","")</f>
        <v/>
      </c>
      <c r="CS522" s="44" t="str">
        <f>IF(Wedstrijden!AH642="x","M","")</f>
        <v/>
      </c>
      <c r="CT522" s="44" t="str">
        <f>IF(Wedstrijden!AI642="x","Z","")</f>
        <v/>
      </c>
      <c r="CU522" s="44" t="str">
        <f>IF(Wedstrijden!AJ642="x","ZZ","")</f>
        <v/>
      </c>
      <c r="CV522" s="44" t="str">
        <f>IF(COUNTA(Wedstrijden!AK642:AQ642)&lt;&gt;0,2,"")</f>
        <v/>
      </c>
      <c r="CW522" s="44" t="str">
        <f t="shared" si="51"/>
        <v/>
      </c>
      <c r="CX522" s="44" t="str">
        <f>IF(Wedstrijden!AK642="x","BB","")</f>
        <v/>
      </c>
      <c r="CY522" s="44" t="str">
        <f>IF(Wedstrijden!AL642="x","B","")</f>
        <v/>
      </c>
      <c r="CZ522" s="44" t="str">
        <f>IF(Wedstrijden!AM642="x","L","")</f>
        <v/>
      </c>
      <c r="DA522" s="44" t="str">
        <f>IF(Wedstrijden!AN642="x","M","")</f>
        <v/>
      </c>
      <c r="DB522" s="44" t="str">
        <f>IF(Wedstrijden!AO642="x","Z","")</f>
        <v/>
      </c>
      <c r="DC522" s="44" t="str">
        <f>IF(Wedstrijden!AP642="x","ZZ","")</f>
        <v/>
      </c>
      <c r="DD522" s="44" t="str">
        <f>IF(Wedstrijden!AQ642="x","1.40","")</f>
        <v/>
      </c>
      <c r="DE522" s="44" t="str">
        <f>IF(COUNTA(Wedstrijden!AR642:AT642)&lt;&gt;0,6,"")</f>
        <v/>
      </c>
      <c r="DF522" s="44" t="str">
        <f t="shared" si="52"/>
        <v/>
      </c>
      <c r="DG522" s="44" t="str">
        <f>IF(Wedstrijden!AR642="x","L","")</f>
        <v/>
      </c>
      <c r="DH522" s="44" t="str">
        <f>IF(Wedstrijden!AS642="x","M","")</f>
        <v/>
      </c>
      <c r="DI522" s="44" t="str">
        <f>IF(Wedstrijden!AT642="x","Z","")</f>
        <v/>
      </c>
      <c r="DJ522" s="44" t="str">
        <f>IF(COUNTA(Wedstrijden!AU642:AW642)&lt;&gt;0,6,"")</f>
        <v/>
      </c>
      <c r="DK522" s="44" t="str">
        <f t="shared" si="53"/>
        <v/>
      </c>
      <c r="DL522" s="44" t="str">
        <f>IF(Wedstrijden!AU642="x","L","")</f>
        <v/>
      </c>
      <c r="DM522" s="44" t="str">
        <f>IF(Wedstrijden!AV642="x","M","")</f>
        <v/>
      </c>
      <c r="DN522" s="44" t="str">
        <f>IF(Wedstrijden!AW642="x","Z","")</f>
        <v/>
      </c>
    </row>
    <row r="523" spans="1:118" ht="15">
      <c r="A523" s="48" t="e">
        <f>Wedstrijden!#REF!</f>
        <v>#REF!</v>
      </c>
      <c r="B523" s="44">
        <f>IFERROR(VLOOKUP(Wedstrijden!E643,Wedstrijdlocaties!$B$2:$E$499,2,FALSE),"")</f>
        <v>830931</v>
      </c>
      <c r="C523" s="44" t="str">
        <f>Wedstrijden!F643</f>
        <v>Wijdewormer</v>
      </c>
      <c r="D523" s="44" t="str">
        <f>IFERROR(VLOOKUP(Wedstrijden!G643,Organisaties!$B$2:$C$501,2,FALSE),"")</f>
        <v/>
      </c>
      <c r="E523" s="44" t="str">
        <f>IFERROR(VLOOKUP(Wedstrijden!G643,Organisaties!$B$2:$F$501,5,FALSE),"")</f>
        <v/>
      </c>
      <c r="F523" s="44" t="str">
        <f>IF(Wedstrijden!BC643&lt;&gt;"",Wedstrijden!BC643,"")</f>
        <v/>
      </c>
      <c r="G523" s="44">
        <f>IF(Wedstrijden!AY643="Indoor",1,0)</f>
        <v>0</v>
      </c>
      <c r="H523" s="44" t="str">
        <f>Wedstrijden!AZ643</f>
        <v>Onbeperkt</v>
      </c>
      <c r="I523" s="44">
        <f>IF(Wedstrijden!AX643="Nee",0,IF(Wedstrijden!AX643="Ja",1,""))</f>
        <v>0</v>
      </c>
      <c r="J523" s="44" t="str">
        <f>IF(Wedstrijden!BA643&lt;&gt;"",Wedstrijden!BA643,"")</f>
        <v/>
      </c>
      <c r="W523" s="45"/>
      <c r="AE523" s="45"/>
      <c r="AN523" s="45"/>
      <c r="AU523" s="45"/>
      <c r="BA523" s="45"/>
      <c r="BE523" s="45"/>
      <c r="BJ523" s="44">
        <f>IF(COUNTA(Wedstrijden!I643:S643)&lt;&gt;0,1,"")</f>
        <v>1</v>
      </c>
      <c r="BK523" s="44">
        <f t="shared" si="48"/>
        <v>2</v>
      </c>
      <c r="BL523" s="44" t="str">
        <f>IF(Wedstrijden!I643="x","AA","")</f>
        <v/>
      </c>
      <c r="BM523" s="44" t="str">
        <f>IF(Wedstrijden!J643="x","A","")</f>
        <v/>
      </c>
      <c r="BN523" s="44" t="str">
        <f>IF(Wedstrijden!K643="x","B1","")</f>
        <v/>
      </c>
      <c r="BO523" s="44" t="str">
        <f>IF(Wedstrijden!L643="x","BB","")</f>
        <v/>
      </c>
      <c r="BP523" s="44" t="str">
        <f>IF(Wedstrijden!M643="x","B","")</f>
        <v>B</v>
      </c>
      <c r="BQ523" s="44" t="str">
        <f>IF(Wedstrijden!N643="x","L1","")</f>
        <v>L1</v>
      </c>
      <c r="BR523" s="44" t="str">
        <f>IF(Wedstrijden!O643="x","L2","")</f>
        <v>L2</v>
      </c>
      <c r="BS523" s="44" t="str">
        <f>IF(Wedstrijden!P643="x","M1","")</f>
        <v>M1</v>
      </c>
      <c r="BT523" s="44" t="str">
        <f>IF(Wedstrijden!Q643="x","M2","")</f>
        <v>M2</v>
      </c>
      <c r="BU523" s="44" t="str">
        <f>IF(Wedstrijden!R643="x","Z1","")</f>
        <v>Z1</v>
      </c>
      <c r="BV523" s="44" t="str">
        <f>IF(Wedstrijden!S643="x","Z2","")</f>
        <v>Z2</v>
      </c>
      <c r="BW523" s="44">
        <f>IF(COUNTA(Wedstrijden!T643:AB643)&lt;&gt;0,1,"")</f>
        <v>1</v>
      </c>
      <c r="BX523" s="44">
        <f t="shared" si="49"/>
        <v>1</v>
      </c>
      <c r="BY523" s="44" t="str">
        <f>IF(Wedstrijden!T643="x","BB","")</f>
        <v/>
      </c>
      <c r="BZ523" s="44" t="str">
        <f>IF(Wedstrijden!U643="x","B","")</f>
        <v>B</v>
      </c>
      <c r="CA523" s="44" t="str">
        <f>IF(Wedstrijden!V643="x","L1","")</f>
        <v>L1</v>
      </c>
      <c r="CB523" s="44" t="str">
        <f>IF(Wedstrijden!W643="x","L2","")</f>
        <v>L2</v>
      </c>
      <c r="CC523" s="44" t="str">
        <f>IF(Wedstrijden!X643="x","M1","")</f>
        <v>M1</v>
      </c>
      <c r="CD523" s="44" t="str">
        <f>IF(Wedstrijden!Y643="x","M2","")</f>
        <v>M2</v>
      </c>
      <c r="CE523" s="44" t="str">
        <f>IF(Wedstrijden!Z643="x","Z1","")</f>
        <v>Z1</v>
      </c>
      <c r="CF523" s="44" t="str">
        <f>IF(Wedstrijden!AA643="x","Z2","")</f>
        <v>Z2</v>
      </c>
      <c r="CG523" s="44" t="str">
        <f>IF(Wedstrijden!AB643="x","ZZL","")</f>
        <v/>
      </c>
      <c r="CL523" s="44" t="str">
        <f>IF(COUNTA(Wedstrijden!AC643:AJ643)&lt;&gt;0,2,"")</f>
        <v/>
      </c>
      <c r="CM523" s="44" t="str">
        <f t="shared" si="50"/>
        <v/>
      </c>
      <c r="CN523" s="44" t="str">
        <f>IF(Wedstrijden!AC643="x","AA","")</f>
        <v/>
      </c>
      <c r="CO523" s="44" t="str">
        <f>IF(Wedstrijden!AD643="x","A","")</f>
        <v/>
      </c>
      <c r="CP523" s="44" t="str">
        <f>IF(Wedstrijden!AE643="x","BB","")</f>
        <v/>
      </c>
      <c r="CQ523" s="44" t="str">
        <f>IF(Wedstrijden!AF643="x","B","")</f>
        <v/>
      </c>
      <c r="CR523" s="44" t="str">
        <f>IF(Wedstrijden!AG643="x","L","")</f>
        <v/>
      </c>
      <c r="CS523" s="44" t="str">
        <f>IF(Wedstrijden!AH643="x","M","")</f>
        <v/>
      </c>
      <c r="CT523" s="44" t="str">
        <f>IF(Wedstrijden!AI643="x","Z","")</f>
        <v/>
      </c>
      <c r="CU523" s="44" t="str">
        <f>IF(Wedstrijden!AJ643="x","ZZ","")</f>
        <v/>
      </c>
      <c r="CV523" s="44" t="str">
        <f>IF(COUNTA(Wedstrijden!AK643:AQ643)&lt;&gt;0,2,"")</f>
        <v/>
      </c>
      <c r="CW523" s="44" t="str">
        <f t="shared" si="51"/>
        <v/>
      </c>
      <c r="CX523" s="44" t="str">
        <f>IF(Wedstrijden!AK643="x","BB","")</f>
        <v/>
      </c>
      <c r="CY523" s="44" t="str">
        <f>IF(Wedstrijden!AL643="x","B","")</f>
        <v/>
      </c>
      <c r="CZ523" s="44" t="str">
        <f>IF(Wedstrijden!AM643="x","L","")</f>
        <v/>
      </c>
      <c r="DA523" s="44" t="str">
        <f>IF(Wedstrijden!AN643="x","M","")</f>
        <v/>
      </c>
      <c r="DB523" s="44" t="str">
        <f>IF(Wedstrijden!AO643="x","Z","")</f>
        <v/>
      </c>
      <c r="DC523" s="44" t="str">
        <f>IF(Wedstrijden!AP643="x","ZZ","")</f>
        <v/>
      </c>
      <c r="DD523" s="44" t="str">
        <f>IF(Wedstrijden!AQ643="x","1.40","")</f>
        <v/>
      </c>
      <c r="DE523" s="44" t="str">
        <f>IF(COUNTA(Wedstrijden!AR643:AT643)&lt;&gt;0,6,"")</f>
        <v/>
      </c>
      <c r="DF523" s="44" t="str">
        <f t="shared" si="52"/>
        <v/>
      </c>
      <c r="DG523" s="44" t="str">
        <f>IF(Wedstrijden!AR643="x","L","")</f>
        <v/>
      </c>
      <c r="DH523" s="44" t="str">
        <f>IF(Wedstrijden!AS643="x","M","")</f>
        <v/>
      </c>
      <c r="DI523" s="44" t="str">
        <f>IF(Wedstrijden!AT643="x","Z","")</f>
        <v/>
      </c>
      <c r="DJ523" s="44" t="str">
        <f>IF(COUNTA(Wedstrijden!AU643:AW643)&lt;&gt;0,6,"")</f>
        <v/>
      </c>
      <c r="DK523" s="44" t="str">
        <f t="shared" si="53"/>
        <v/>
      </c>
      <c r="DL523" s="44" t="str">
        <f>IF(Wedstrijden!AU643="x","L","")</f>
        <v/>
      </c>
      <c r="DM523" s="44" t="str">
        <f>IF(Wedstrijden!AV643="x","M","")</f>
        <v/>
      </c>
      <c r="DN523" s="44" t="str">
        <f>IF(Wedstrijden!AW643="x","Z","")</f>
        <v/>
      </c>
    </row>
    <row r="524" spans="1:118" ht="15">
      <c r="A524" s="48" t="e">
        <f>Wedstrijden!#REF!</f>
        <v>#REF!</v>
      </c>
      <c r="B524" s="44" t="str">
        <f>IFERROR(VLOOKUP(Wedstrijden!E644,Wedstrijdlocaties!$B$2:$E$499,2,FALSE),"")</f>
        <v>R80379</v>
      </c>
      <c r="C524" s="44" t="str">
        <f>Wedstrijden!F644</f>
        <v>Aalsmeer</v>
      </c>
      <c r="D524" s="44" t="str">
        <f>IFERROR(VLOOKUP(Wedstrijden!G644,Organisaties!$B$2:$C$501,2,FALSE),"")</f>
        <v>V60438</v>
      </c>
      <c r="E524" s="44" t="str">
        <f>IFERROR(VLOOKUP(Wedstrijden!G644,Organisaties!$B$2:$F$501,5,FALSE),"")</f>
        <v>V31007</v>
      </c>
      <c r="F524" s="44" t="str">
        <f>IF(Wedstrijden!BC644&lt;&gt;"",Wedstrijden!BC644,"")</f>
        <v/>
      </c>
      <c r="G524" s="44">
        <f>IF(Wedstrijden!AY644="Indoor",1,0)</f>
        <v>0</v>
      </c>
      <c r="H524" s="44">
        <f>Wedstrijden!AZ644</f>
        <v>0</v>
      </c>
      <c r="I524" s="44" t="str">
        <f>IF(Wedstrijden!AX644="Nee",0,IF(Wedstrijden!AX644="Ja",1,""))</f>
        <v/>
      </c>
      <c r="J524" s="44" t="str">
        <f>IF(Wedstrijden!BA644&lt;&gt;"",Wedstrijden!BA644,"")</f>
        <v/>
      </c>
      <c r="W524" s="45"/>
      <c r="AE524" s="45"/>
      <c r="AN524" s="45"/>
      <c r="AU524" s="45"/>
      <c r="BA524" s="45"/>
      <c r="BE524" s="45"/>
      <c r="BJ524" s="44">
        <f>IF(COUNTA(Wedstrijden!I644:S644)&lt;&gt;0,1,"")</f>
        <v>1</v>
      </c>
      <c r="BK524" s="44">
        <f t="shared" si="48"/>
        <v>2</v>
      </c>
      <c r="BL524" s="44" t="str">
        <f>IF(Wedstrijden!I644="x","AA","")</f>
        <v/>
      </c>
      <c r="BM524" s="44" t="str">
        <f>IF(Wedstrijden!J644="x","A","")</f>
        <v/>
      </c>
      <c r="BN524" s="44" t="str">
        <f>IF(Wedstrijden!K644="x","B1","")</f>
        <v/>
      </c>
      <c r="BO524" s="44" t="str">
        <f>IF(Wedstrijden!L644="x","BB","")</f>
        <v/>
      </c>
      <c r="BP524" s="44" t="str">
        <f>IF(Wedstrijden!M644="x","B","")</f>
        <v>B</v>
      </c>
      <c r="BQ524" s="44" t="str">
        <f>IF(Wedstrijden!N644="x","L1","")</f>
        <v>L1</v>
      </c>
      <c r="BR524" s="44" t="str">
        <f>IF(Wedstrijden!O644="x","L2","")</f>
        <v>L2</v>
      </c>
      <c r="BS524" s="44" t="str">
        <f>IF(Wedstrijden!P644="x","M1","")</f>
        <v>M1</v>
      </c>
      <c r="BT524" s="44" t="str">
        <f>IF(Wedstrijden!Q644="x","M2","")</f>
        <v>M2</v>
      </c>
      <c r="BU524" s="44" t="str">
        <f>IF(Wedstrijden!R644="x","Z1","")</f>
        <v>Z1</v>
      </c>
      <c r="BV524" s="44" t="str">
        <f>IF(Wedstrijden!S644="x","Z2","")</f>
        <v>Z2</v>
      </c>
      <c r="BW524" s="44">
        <f>IF(COUNTA(Wedstrijden!T644:AB644)&lt;&gt;0,1,"")</f>
        <v>1</v>
      </c>
      <c r="BX524" s="44">
        <f t="shared" si="49"/>
        <v>1</v>
      </c>
      <c r="BY524" s="44" t="str">
        <f>IF(Wedstrijden!T644="x","BB","")</f>
        <v/>
      </c>
      <c r="BZ524" s="44" t="str">
        <f>IF(Wedstrijden!U644="x","B","")</f>
        <v>B</v>
      </c>
      <c r="CA524" s="44" t="str">
        <f>IF(Wedstrijden!V644="x","L1","")</f>
        <v>L1</v>
      </c>
      <c r="CB524" s="44" t="str">
        <f>IF(Wedstrijden!W644="x","L2","")</f>
        <v>L2</v>
      </c>
      <c r="CC524" s="44" t="str">
        <f>IF(Wedstrijden!X644="x","M1","")</f>
        <v>M1</v>
      </c>
      <c r="CD524" s="44" t="str">
        <f>IF(Wedstrijden!Y644="x","M2","")</f>
        <v>M2</v>
      </c>
      <c r="CE524" s="44" t="str">
        <f>IF(Wedstrijden!Z644="x","Z1","")</f>
        <v>Z1</v>
      </c>
      <c r="CF524" s="44" t="str">
        <f>IF(Wedstrijden!AA644="x","Z2","")</f>
        <v>Z2</v>
      </c>
      <c r="CG524" s="44" t="str">
        <f>IF(Wedstrijden!AB644="x","ZZL","")</f>
        <v/>
      </c>
      <c r="CL524" s="44" t="str">
        <f>IF(COUNTA(Wedstrijden!AC644:AJ644)&lt;&gt;0,2,"")</f>
        <v/>
      </c>
      <c r="CM524" s="44" t="str">
        <f t="shared" si="50"/>
        <v/>
      </c>
      <c r="CN524" s="44" t="str">
        <f>IF(Wedstrijden!AC644="x","AA","")</f>
        <v/>
      </c>
      <c r="CO524" s="44" t="str">
        <f>IF(Wedstrijden!AD644="x","A","")</f>
        <v/>
      </c>
      <c r="CP524" s="44" t="str">
        <f>IF(Wedstrijden!AE644="x","BB","")</f>
        <v/>
      </c>
      <c r="CQ524" s="44" t="str">
        <f>IF(Wedstrijden!AF644="x","B","")</f>
        <v/>
      </c>
      <c r="CR524" s="44" t="str">
        <f>IF(Wedstrijden!AG644="x","L","")</f>
        <v/>
      </c>
      <c r="CS524" s="44" t="str">
        <f>IF(Wedstrijden!AH644="x","M","")</f>
        <v/>
      </c>
      <c r="CT524" s="44" t="str">
        <f>IF(Wedstrijden!AI644="x","Z","")</f>
        <v/>
      </c>
      <c r="CU524" s="44" t="str">
        <f>IF(Wedstrijden!AJ644="x","ZZ","")</f>
        <v/>
      </c>
      <c r="CV524" s="44" t="str">
        <f>IF(COUNTA(Wedstrijden!AK644:AQ644)&lt;&gt;0,2,"")</f>
        <v/>
      </c>
      <c r="CW524" s="44" t="str">
        <f t="shared" si="51"/>
        <v/>
      </c>
      <c r="CX524" s="44" t="str">
        <f>IF(Wedstrijden!AK644="x","BB","")</f>
        <v/>
      </c>
      <c r="CY524" s="44" t="str">
        <f>IF(Wedstrijden!AL644="x","B","")</f>
        <v/>
      </c>
      <c r="CZ524" s="44" t="str">
        <f>IF(Wedstrijden!AM644="x","L","")</f>
        <v/>
      </c>
      <c r="DA524" s="44" t="str">
        <f>IF(Wedstrijden!AN644="x","M","")</f>
        <v/>
      </c>
      <c r="DB524" s="44" t="str">
        <f>IF(Wedstrijden!AO644="x","Z","")</f>
        <v/>
      </c>
      <c r="DC524" s="44" t="str">
        <f>IF(Wedstrijden!AP644="x","ZZ","")</f>
        <v/>
      </c>
      <c r="DD524" s="44" t="str">
        <f>IF(Wedstrijden!AQ644="x","1.40","")</f>
        <v/>
      </c>
      <c r="DE524" s="44" t="str">
        <f>IF(COUNTA(Wedstrijden!AR644:AT644)&lt;&gt;0,6,"")</f>
        <v/>
      </c>
      <c r="DF524" s="44" t="str">
        <f t="shared" si="52"/>
        <v/>
      </c>
      <c r="DG524" s="44" t="str">
        <f>IF(Wedstrijden!AR644="x","L","")</f>
        <v/>
      </c>
      <c r="DH524" s="44" t="str">
        <f>IF(Wedstrijden!AS644="x","M","")</f>
        <v/>
      </c>
      <c r="DI524" s="44" t="str">
        <f>IF(Wedstrijden!AT644="x","Z","")</f>
        <v/>
      </c>
      <c r="DJ524" s="44" t="str">
        <f>IF(COUNTA(Wedstrijden!AU644:AW644)&lt;&gt;0,6,"")</f>
        <v/>
      </c>
      <c r="DK524" s="44" t="str">
        <f t="shared" si="53"/>
        <v/>
      </c>
      <c r="DL524" s="44" t="str">
        <f>IF(Wedstrijden!AU644="x","L","")</f>
        <v/>
      </c>
      <c r="DM524" s="44" t="str">
        <f>IF(Wedstrijden!AV644="x","M","")</f>
        <v/>
      </c>
      <c r="DN524" s="44" t="str">
        <f>IF(Wedstrijden!AW644="x","Z","")</f>
        <v/>
      </c>
    </row>
    <row r="525" spans="1:118" ht="15">
      <c r="A525" s="48" t="e">
        <f>Wedstrijden!#REF!</f>
        <v>#REF!</v>
      </c>
      <c r="B525" s="44">
        <f>IFERROR(VLOOKUP(Wedstrijden!E645,Wedstrijdlocaties!$B$2:$E$499,2,FALSE),"")</f>
        <v>927897</v>
      </c>
      <c r="C525" s="44" t="str">
        <f>Wedstrijden!F645</f>
        <v>Aerdenhout</v>
      </c>
      <c r="D525" s="44" t="str">
        <f>IFERROR(VLOOKUP(Wedstrijden!G645,Organisaties!$B$2:$C$501,2,FALSE),"")</f>
        <v>V60185</v>
      </c>
      <c r="E525" s="44" t="str">
        <f>IFERROR(VLOOKUP(Wedstrijden!G645,Organisaties!$B$2:$F$501,5,FALSE),"")</f>
        <v>V31007</v>
      </c>
      <c r="F525" s="44" t="str">
        <f>IF(Wedstrijden!BC645&lt;&gt;"",Wedstrijden!BC645,"")</f>
        <v/>
      </c>
      <c r="G525" s="44">
        <f>IF(Wedstrijden!AY645="Indoor",1,0)</f>
        <v>0</v>
      </c>
      <c r="H525" s="44">
        <f>Wedstrijden!AZ645</f>
        <v>0</v>
      </c>
      <c r="I525" s="44" t="str">
        <f>IF(Wedstrijden!AX645="Nee",0,IF(Wedstrijden!AX645="Ja",1,""))</f>
        <v/>
      </c>
      <c r="J525" s="44" t="str">
        <f>IF(Wedstrijden!BA645&lt;&gt;"",Wedstrijden!BA645,"")</f>
        <v/>
      </c>
      <c r="W525" s="45"/>
      <c r="AE525" s="45"/>
      <c r="AN525" s="45"/>
      <c r="AU525" s="45"/>
      <c r="BA525" s="45"/>
      <c r="BE525" s="45"/>
      <c r="BJ525" s="44">
        <f>IF(COUNTA(Wedstrijden!I645:S645)&lt;&gt;0,1,"")</f>
        <v>1</v>
      </c>
      <c r="BK525" s="44">
        <f t="shared" si="48"/>
        <v>2</v>
      </c>
      <c r="BL525" s="44" t="str">
        <f>IF(Wedstrijden!I645="x","AA","")</f>
        <v/>
      </c>
      <c r="BM525" s="44" t="str">
        <f>IF(Wedstrijden!J645="x","A","")</f>
        <v/>
      </c>
      <c r="BN525" s="44" t="str">
        <f>IF(Wedstrijden!K645="x","B1","")</f>
        <v/>
      </c>
      <c r="BO525" s="44" t="str">
        <f>IF(Wedstrijden!L645="x","BB","")</f>
        <v/>
      </c>
      <c r="BP525" s="44" t="str">
        <f>IF(Wedstrijden!M645="x","B","")</f>
        <v>B</v>
      </c>
      <c r="BQ525" s="44" t="str">
        <f>IF(Wedstrijden!N645="x","L1","")</f>
        <v>L1</v>
      </c>
      <c r="BR525" s="44" t="str">
        <f>IF(Wedstrijden!O645="x","L2","")</f>
        <v>L2</v>
      </c>
      <c r="BS525" s="44" t="str">
        <f>IF(Wedstrijden!P645="x","M1","")</f>
        <v>M1</v>
      </c>
      <c r="BT525" s="44" t="str">
        <f>IF(Wedstrijden!Q645="x","M2","")</f>
        <v>M2</v>
      </c>
      <c r="BU525" s="44" t="str">
        <f>IF(Wedstrijden!R645="x","Z1","")</f>
        <v>Z1</v>
      </c>
      <c r="BV525" s="44" t="str">
        <f>IF(Wedstrijden!S645="x","Z2","")</f>
        <v>Z2</v>
      </c>
      <c r="BW525" s="44">
        <f>IF(COUNTA(Wedstrijden!T645:AB645)&lt;&gt;0,1,"")</f>
        <v>1</v>
      </c>
      <c r="BX525" s="44">
        <f t="shared" si="49"/>
        <v>1</v>
      </c>
      <c r="BY525" s="44" t="str">
        <f>IF(Wedstrijden!T645="x","BB","")</f>
        <v/>
      </c>
      <c r="BZ525" s="44" t="str">
        <f>IF(Wedstrijden!U645="x","B","")</f>
        <v>B</v>
      </c>
      <c r="CA525" s="44" t="str">
        <f>IF(Wedstrijden!V645="x","L1","")</f>
        <v>L1</v>
      </c>
      <c r="CB525" s="44" t="str">
        <f>IF(Wedstrijden!W645="x","L2","")</f>
        <v>L2</v>
      </c>
      <c r="CC525" s="44" t="str">
        <f>IF(Wedstrijden!X645="x","M1","")</f>
        <v>M1</v>
      </c>
      <c r="CD525" s="44" t="str">
        <f>IF(Wedstrijden!Y645="x","M2","")</f>
        <v>M2</v>
      </c>
      <c r="CE525" s="44" t="str">
        <f>IF(Wedstrijden!Z645="x","Z1","")</f>
        <v>Z1</v>
      </c>
      <c r="CF525" s="44" t="str">
        <f>IF(Wedstrijden!AA645="x","Z2","")</f>
        <v>Z2</v>
      </c>
      <c r="CG525" s="44" t="str">
        <f>IF(Wedstrijden!AB645="x","ZZL","")</f>
        <v/>
      </c>
      <c r="CL525" s="44" t="str">
        <f>IF(COUNTA(Wedstrijden!AC645:AJ645)&lt;&gt;0,2,"")</f>
        <v/>
      </c>
      <c r="CM525" s="44" t="str">
        <f t="shared" si="50"/>
        <v/>
      </c>
      <c r="CN525" s="44" t="str">
        <f>IF(Wedstrijden!AC645="x","AA","")</f>
        <v/>
      </c>
      <c r="CO525" s="44" t="str">
        <f>IF(Wedstrijden!AD645="x","A","")</f>
        <v/>
      </c>
      <c r="CP525" s="44" t="str">
        <f>IF(Wedstrijden!AE645="x","BB","")</f>
        <v/>
      </c>
      <c r="CQ525" s="44" t="str">
        <f>IF(Wedstrijden!AF645="x","B","")</f>
        <v/>
      </c>
      <c r="CR525" s="44" t="str">
        <f>IF(Wedstrijden!AG645="x","L","")</f>
        <v/>
      </c>
      <c r="CS525" s="44" t="str">
        <f>IF(Wedstrijden!AH645="x","M","")</f>
        <v/>
      </c>
      <c r="CT525" s="44" t="str">
        <f>IF(Wedstrijden!AI645="x","Z","")</f>
        <v/>
      </c>
      <c r="CU525" s="44" t="str">
        <f>IF(Wedstrijden!AJ645="x","ZZ","")</f>
        <v/>
      </c>
      <c r="CV525" s="44" t="str">
        <f>IF(COUNTA(Wedstrijden!AK645:AQ645)&lt;&gt;0,2,"")</f>
        <v/>
      </c>
      <c r="CW525" s="44" t="str">
        <f t="shared" si="51"/>
        <v/>
      </c>
      <c r="CX525" s="44" t="str">
        <f>IF(Wedstrijden!AK645="x","BB","")</f>
        <v/>
      </c>
      <c r="CY525" s="44" t="str">
        <f>IF(Wedstrijden!AL645="x","B","")</f>
        <v/>
      </c>
      <c r="CZ525" s="44" t="str">
        <f>IF(Wedstrijden!AM645="x","L","")</f>
        <v/>
      </c>
      <c r="DA525" s="44" t="str">
        <f>IF(Wedstrijden!AN645="x","M","")</f>
        <v/>
      </c>
      <c r="DB525" s="44" t="str">
        <f>IF(Wedstrijden!AO645="x","Z","")</f>
        <v/>
      </c>
      <c r="DC525" s="44" t="str">
        <f>IF(Wedstrijden!AP645="x","ZZ","")</f>
        <v/>
      </c>
      <c r="DD525" s="44" t="str">
        <f>IF(Wedstrijden!AQ645="x","1.40","")</f>
        <v/>
      </c>
      <c r="DE525" s="44" t="str">
        <f>IF(COUNTA(Wedstrijden!AR645:AT645)&lt;&gt;0,6,"")</f>
        <v/>
      </c>
      <c r="DF525" s="44" t="str">
        <f t="shared" si="52"/>
        <v/>
      </c>
      <c r="DG525" s="44" t="str">
        <f>IF(Wedstrijden!AR645="x","L","")</f>
        <v/>
      </c>
      <c r="DH525" s="44" t="str">
        <f>IF(Wedstrijden!AS645="x","M","")</f>
        <v/>
      </c>
      <c r="DI525" s="44" t="str">
        <f>IF(Wedstrijden!AT645="x","Z","")</f>
        <v/>
      </c>
      <c r="DJ525" s="44" t="str">
        <f>IF(COUNTA(Wedstrijden!AU645:AW645)&lt;&gt;0,6,"")</f>
        <v/>
      </c>
      <c r="DK525" s="44" t="str">
        <f t="shared" si="53"/>
        <v/>
      </c>
      <c r="DL525" s="44" t="str">
        <f>IF(Wedstrijden!AU645="x","L","")</f>
        <v/>
      </c>
      <c r="DM525" s="44" t="str">
        <f>IF(Wedstrijden!AV645="x","M","")</f>
        <v/>
      </c>
      <c r="DN525" s="44" t="str">
        <f>IF(Wedstrijden!AW645="x","Z","")</f>
        <v/>
      </c>
    </row>
    <row r="526" spans="1:118" ht="15">
      <c r="A526" s="48" t="e">
        <f>Wedstrijden!#REF!</f>
        <v>#REF!</v>
      </c>
      <c r="B526" s="44">
        <f>IFERROR(VLOOKUP(Wedstrijden!E646,Wedstrijdlocaties!$B$2:$E$499,2,FALSE),"")</f>
        <v>848755</v>
      </c>
      <c r="C526" s="44" t="str">
        <f>Wedstrijden!F646</f>
        <v>Lisserbroek</v>
      </c>
      <c r="D526" s="44" t="str">
        <f>IFERROR(VLOOKUP(Wedstrijden!G646,Organisaties!$B$2:$C$501,2,FALSE),"")</f>
        <v>V60416</v>
      </c>
      <c r="E526" s="44" t="str">
        <f>IFERROR(VLOOKUP(Wedstrijden!G646,Organisaties!$B$2:$F$501,5,FALSE),"")</f>
        <v>V31007</v>
      </c>
      <c r="F526" s="44" t="str">
        <f>IF(Wedstrijden!BC646&lt;&gt;"",Wedstrijden!BC646,"")</f>
        <v/>
      </c>
      <c r="G526" s="44">
        <f>IF(Wedstrijden!AY646="Indoor",1,0)</f>
        <v>0</v>
      </c>
      <c r="H526" s="44">
        <f>Wedstrijden!AZ646</f>
        <v>0</v>
      </c>
      <c r="I526" s="44" t="str">
        <f>IF(Wedstrijden!AX646="Nee",0,IF(Wedstrijden!AX646="Ja",1,""))</f>
        <v/>
      </c>
      <c r="J526" s="44" t="str">
        <f>IF(Wedstrijden!BA646&lt;&gt;"",Wedstrijden!BA646,"")</f>
        <v/>
      </c>
      <c r="W526" s="45"/>
      <c r="AE526" s="45"/>
      <c r="AN526" s="45"/>
      <c r="AU526" s="45"/>
      <c r="BA526" s="45"/>
      <c r="BE526" s="45"/>
      <c r="BJ526" s="44">
        <f>IF(COUNTA(Wedstrijden!I646:S646)&lt;&gt;0,1,"")</f>
        <v>1</v>
      </c>
      <c r="BK526" s="44">
        <f t="shared" si="48"/>
        <v>2</v>
      </c>
      <c r="BL526" s="44" t="str">
        <f>IF(Wedstrijden!I646="x","AA","")</f>
        <v/>
      </c>
      <c r="BM526" s="44" t="str">
        <f>IF(Wedstrijden!J646="x","A","")</f>
        <v/>
      </c>
      <c r="BN526" s="44" t="str">
        <f>IF(Wedstrijden!K646="x","B1","")</f>
        <v/>
      </c>
      <c r="BO526" s="44" t="str">
        <f>IF(Wedstrijden!L646="x","BB","")</f>
        <v/>
      </c>
      <c r="BP526" s="44" t="str">
        <f>IF(Wedstrijden!M646="x","B","")</f>
        <v>B</v>
      </c>
      <c r="BQ526" s="44" t="str">
        <f>IF(Wedstrijden!N646="x","L1","")</f>
        <v>L1</v>
      </c>
      <c r="BR526" s="44" t="str">
        <f>IF(Wedstrijden!O646="x","L2","")</f>
        <v>L2</v>
      </c>
      <c r="BS526" s="44" t="str">
        <f>IF(Wedstrijden!P646="x","M1","")</f>
        <v>M1</v>
      </c>
      <c r="BT526" s="44" t="str">
        <f>IF(Wedstrijden!Q646="x","M2","")</f>
        <v>M2</v>
      </c>
      <c r="BU526" s="44" t="str">
        <f>IF(Wedstrijden!R646="x","Z1","")</f>
        <v>Z1</v>
      </c>
      <c r="BV526" s="44" t="str">
        <f>IF(Wedstrijden!S646="x","Z2","")</f>
        <v>Z2</v>
      </c>
      <c r="BW526" s="44">
        <f>IF(COUNTA(Wedstrijden!T646:AB646)&lt;&gt;0,1,"")</f>
        <v>1</v>
      </c>
      <c r="BX526" s="44">
        <f t="shared" si="49"/>
        <v>1</v>
      </c>
      <c r="BY526" s="44" t="str">
        <f>IF(Wedstrijden!T646="x","BB","")</f>
        <v/>
      </c>
      <c r="BZ526" s="44" t="str">
        <f>IF(Wedstrijden!U646="x","B","")</f>
        <v>B</v>
      </c>
      <c r="CA526" s="44" t="str">
        <f>IF(Wedstrijden!V646="x","L1","")</f>
        <v>L1</v>
      </c>
      <c r="CB526" s="44" t="str">
        <f>IF(Wedstrijden!W646="x","L2","")</f>
        <v>L2</v>
      </c>
      <c r="CC526" s="44" t="str">
        <f>IF(Wedstrijden!X646="x","M1","")</f>
        <v>M1</v>
      </c>
      <c r="CD526" s="44" t="str">
        <f>IF(Wedstrijden!Y646="x","M2","")</f>
        <v>M2</v>
      </c>
      <c r="CE526" s="44" t="str">
        <f>IF(Wedstrijden!Z646="x","Z1","")</f>
        <v>Z1</v>
      </c>
      <c r="CF526" s="44" t="str">
        <f>IF(Wedstrijden!AA646="x","Z2","")</f>
        <v>Z2</v>
      </c>
      <c r="CG526" s="44" t="str">
        <f>IF(Wedstrijden!AB646="x","ZZL","")</f>
        <v>ZZL</v>
      </c>
      <c r="CL526" s="44" t="str">
        <f>IF(COUNTA(Wedstrijden!AC646:AJ646)&lt;&gt;0,2,"")</f>
        <v/>
      </c>
      <c r="CM526" s="44" t="str">
        <f t="shared" si="50"/>
        <v/>
      </c>
      <c r="CN526" s="44" t="str">
        <f>IF(Wedstrijden!AC646="x","AA","")</f>
        <v/>
      </c>
      <c r="CO526" s="44" t="str">
        <f>IF(Wedstrijden!AD646="x","A","")</f>
        <v/>
      </c>
      <c r="CP526" s="44" t="str">
        <f>IF(Wedstrijden!AE646="x","BB","")</f>
        <v/>
      </c>
      <c r="CQ526" s="44" t="str">
        <f>IF(Wedstrijden!AF646="x","B","")</f>
        <v/>
      </c>
      <c r="CR526" s="44" t="str">
        <f>IF(Wedstrijden!AG646="x","L","")</f>
        <v/>
      </c>
      <c r="CS526" s="44" t="str">
        <f>IF(Wedstrijden!AH646="x","M","")</f>
        <v/>
      </c>
      <c r="CT526" s="44" t="str">
        <f>IF(Wedstrijden!AI646="x","Z","")</f>
        <v/>
      </c>
      <c r="CU526" s="44" t="str">
        <f>IF(Wedstrijden!AJ646="x","ZZ","")</f>
        <v/>
      </c>
      <c r="CV526" s="44" t="str">
        <f>IF(COUNTA(Wedstrijden!AK646:AQ646)&lt;&gt;0,2,"")</f>
        <v/>
      </c>
      <c r="CW526" s="44" t="str">
        <f t="shared" si="51"/>
        <v/>
      </c>
      <c r="CX526" s="44" t="str">
        <f>IF(Wedstrijden!AK646="x","BB","")</f>
        <v/>
      </c>
      <c r="CY526" s="44" t="str">
        <f>IF(Wedstrijden!AL646="x","B","")</f>
        <v/>
      </c>
      <c r="CZ526" s="44" t="str">
        <f>IF(Wedstrijden!AM646="x","L","")</f>
        <v/>
      </c>
      <c r="DA526" s="44" t="str">
        <f>IF(Wedstrijden!AN646="x","M","")</f>
        <v/>
      </c>
      <c r="DB526" s="44" t="str">
        <f>IF(Wedstrijden!AO646="x","Z","")</f>
        <v/>
      </c>
      <c r="DC526" s="44" t="str">
        <f>IF(Wedstrijden!AP646="x","ZZ","")</f>
        <v/>
      </c>
      <c r="DD526" s="44" t="str">
        <f>IF(Wedstrijden!AQ646="x","1.40","")</f>
        <v/>
      </c>
      <c r="DE526" s="44" t="str">
        <f>IF(COUNTA(Wedstrijden!AR646:AT646)&lt;&gt;0,6,"")</f>
        <v/>
      </c>
      <c r="DF526" s="44" t="str">
        <f t="shared" si="52"/>
        <v/>
      </c>
      <c r="DG526" s="44" t="str">
        <f>IF(Wedstrijden!AR646="x","L","")</f>
        <v/>
      </c>
      <c r="DH526" s="44" t="str">
        <f>IF(Wedstrijden!AS646="x","M","")</f>
        <v/>
      </c>
      <c r="DI526" s="44" t="str">
        <f>IF(Wedstrijden!AT646="x","Z","")</f>
        <v/>
      </c>
      <c r="DJ526" s="44" t="str">
        <f>IF(COUNTA(Wedstrijden!AU646:AW646)&lt;&gt;0,6,"")</f>
        <v/>
      </c>
      <c r="DK526" s="44" t="str">
        <f t="shared" si="53"/>
        <v/>
      </c>
      <c r="DL526" s="44" t="str">
        <f>IF(Wedstrijden!AU646="x","L","")</f>
        <v/>
      </c>
      <c r="DM526" s="44" t="str">
        <f>IF(Wedstrijden!AV646="x","M","")</f>
        <v/>
      </c>
      <c r="DN526" s="44" t="str">
        <f>IF(Wedstrijden!AW646="x","Z","")</f>
        <v/>
      </c>
    </row>
    <row r="527" spans="1:118" ht="15">
      <c r="A527" s="48" t="e">
        <f>Wedstrijden!#REF!</f>
        <v>#REF!</v>
      </c>
      <c r="B527" s="44" t="str">
        <f>IFERROR(VLOOKUP(Wedstrijden!#REF!,Wedstrijdlocaties!$B$2:$E$499,2,FALSE),"")</f>
        <v/>
      </c>
      <c r="C527" s="44" t="e">
        <f>Wedstrijden!#REF!</f>
        <v>#REF!</v>
      </c>
      <c r="D527" s="44" t="str">
        <f>IFERROR(VLOOKUP(Wedstrijden!#REF!,Organisaties!$B$2:$C$501,2,FALSE),"")</f>
        <v/>
      </c>
      <c r="E527" s="44" t="str">
        <f>IFERROR(VLOOKUP(Wedstrijden!#REF!,Organisaties!$B$2:$F$501,5,FALSE),"")</f>
        <v/>
      </c>
      <c r="F527" s="44" t="e">
        <f>IF(Wedstrijden!#REF!&lt;&gt;"",Wedstrijden!#REF!,"")</f>
        <v>#REF!</v>
      </c>
      <c r="G527" s="44" t="e">
        <f>IF(Wedstrijden!#REF!="Indoor",1,0)</f>
        <v>#REF!</v>
      </c>
      <c r="H527" s="44" t="e">
        <f>Wedstrijden!#REF!</f>
        <v>#REF!</v>
      </c>
      <c r="I527" s="44" t="e">
        <f>IF(Wedstrijden!#REF!="Nee",0,IF(Wedstrijden!#REF!="Ja",1,""))</f>
        <v>#REF!</v>
      </c>
      <c r="J527" s="44" t="e">
        <f>IF(Wedstrijden!#REF!&lt;&gt;"",Wedstrijden!#REF!,"")</f>
        <v>#REF!</v>
      </c>
      <c r="W527" s="45"/>
      <c r="AE527" s="45"/>
      <c r="AN527" s="45"/>
      <c r="AU527" s="45"/>
      <c r="BA527" s="45"/>
      <c r="BE527" s="45"/>
      <c r="BJ527" s="44">
        <f>IF(COUNTA(Wedstrijden!#REF!)&lt;&gt;0,1,"")</f>
        <v>1</v>
      </c>
      <c r="BK527" s="44">
        <f t="shared" si="48"/>
        <v>2</v>
      </c>
      <c r="BL527" s="44" t="e">
        <f>IF(Wedstrijden!#REF!="x","AA","")</f>
        <v>#REF!</v>
      </c>
      <c r="BM527" s="44" t="e">
        <f>IF(Wedstrijden!#REF!="x","A","")</f>
        <v>#REF!</v>
      </c>
      <c r="BN527" s="44" t="e">
        <f>IF(Wedstrijden!#REF!="x","B1","")</f>
        <v>#REF!</v>
      </c>
      <c r="BO527" s="44" t="e">
        <f>IF(Wedstrijden!#REF!="x","BB","")</f>
        <v>#REF!</v>
      </c>
      <c r="BP527" s="44" t="e">
        <f>IF(Wedstrijden!#REF!="x","B","")</f>
        <v>#REF!</v>
      </c>
      <c r="BQ527" s="44" t="e">
        <f>IF(Wedstrijden!#REF!="x","L1","")</f>
        <v>#REF!</v>
      </c>
      <c r="BR527" s="44" t="e">
        <f>IF(Wedstrijden!#REF!="x","L2","")</f>
        <v>#REF!</v>
      </c>
      <c r="BS527" s="44" t="e">
        <f>IF(Wedstrijden!#REF!="x","M1","")</f>
        <v>#REF!</v>
      </c>
      <c r="BT527" s="44" t="e">
        <f>IF(Wedstrijden!#REF!="x","M2","")</f>
        <v>#REF!</v>
      </c>
      <c r="BU527" s="44" t="e">
        <f>IF(Wedstrijden!#REF!="x","Z1","")</f>
        <v>#REF!</v>
      </c>
      <c r="BV527" s="44" t="e">
        <f>IF(Wedstrijden!#REF!="x","Z2","")</f>
        <v>#REF!</v>
      </c>
      <c r="BW527" s="44">
        <f>IF(COUNTA(Wedstrijden!#REF!)&lt;&gt;0,1,"")</f>
        <v>1</v>
      </c>
      <c r="BX527" s="44">
        <f t="shared" si="49"/>
        <v>1</v>
      </c>
      <c r="BY527" s="44" t="e">
        <f>IF(Wedstrijden!#REF!="x","BB","")</f>
        <v>#REF!</v>
      </c>
      <c r="BZ527" s="44" t="e">
        <f>IF(Wedstrijden!#REF!="x","B","")</f>
        <v>#REF!</v>
      </c>
      <c r="CA527" s="44" t="e">
        <f>IF(Wedstrijden!#REF!="x","L1","")</f>
        <v>#REF!</v>
      </c>
      <c r="CB527" s="44" t="e">
        <f>IF(Wedstrijden!#REF!="x","L2","")</f>
        <v>#REF!</v>
      </c>
      <c r="CC527" s="44" t="e">
        <f>IF(Wedstrijden!#REF!="x","M1","")</f>
        <v>#REF!</v>
      </c>
      <c r="CD527" s="44" t="e">
        <f>IF(Wedstrijden!#REF!="x","M2","")</f>
        <v>#REF!</v>
      </c>
      <c r="CE527" s="44" t="e">
        <f>IF(Wedstrijden!#REF!="x","Z1","")</f>
        <v>#REF!</v>
      </c>
      <c r="CF527" s="44" t="e">
        <f>IF(Wedstrijden!#REF!="x","Z2","")</f>
        <v>#REF!</v>
      </c>
      <c r="CG527" s="44" t="e">
        <f>IF(Wedstrijden!#REF!="x","ZZL","")</f>
        <v>#REF!</v>
      </c>
      <c r="CL527" s="44">
        <f>IF(COUNTA(Wedstrijden!#REF!)&lt;&gt;0,2,"")</f>
        <v>2</v>
      </c>
      <c r="CM527" s="44">
        <f t="shared" si="50"/>
        <v>2</v>
      </c>
      <c r="CN527" s="44" t="e">
        <f>IF(Wedstrijden!#REF!="x","AA","")</f>
        <v>#REF!</v>
      </c>
      <c r="CO527" s="44" t="e">
        <f>IF(Wedstrijden!#REF!="x","A","")</f>
        <v>#REF!</v>
      </c>
      <c r="CP527" s="44" t="e">
        <f>IF(Wedstrijden!#REF!="x","BB","")</f>
        <v>#REF!</v>
      </c>
      <c r="CQ527" s="44" t="e">
        <f>IF(Wedstrijden!#REF!="x","B","")</f>
        <v>#REF!</v>
      </c>
      <c r="CR527" s="44" t="e">
        <f>IF(Wedstrijden!#REF!="x","L","")</f>
        <v>#REF!</v>
      </c>
      <c r="CS527" s="44" t="e">
        <f>IF(Wedstrijden!#REF!="x","M","")</f>
        <v>#REF!</v>
      </c>
      <c r="CT527" s="44" t="e">
        <f>IF(Wedstrijden!#REF!="x","Z","")</f>
        <v>#REF!</v>
      </c>
      <c r="CU527" s="44" t="e">
        <f>IF(Wedstrijden!#REF!="x","ZZ","")</f>
        <v>#REF!</v>
      </c>
      <c r="CV527" s="44">
        <f>IF(COUNTA(Wedstrijden!#REF!)&lt;&gt;0,2,"")</f>
        <v>2</v>
      </c>
      <c r="CW527" s="44">
        <f t="shared" si="51"/>
        <v>1</v>
      </c>
      <c r="CX527" s="44" t="e">
        <f>IF(Wedstrijden!#REF!="x","BB","")</f>
        <v>#REF!</v>
      </c>
      <c r="CY527" s="44" t="e">
        <f>IF(Wedstrijden!#REF!="x","B","")</f>
        <v>#REF!</v>
      </c>
      <c r="CZ527" s="44" t="e">
        <f>IF(Wedstrijden!#REF!="x","L","")</f>
        <v>#REF!</v>
      </c>
      <c r="DA527" s="44" t="e">
        <f>IF(Wedstrijden!#REF!="x","M","")</f>
        <v>#REF!</v>
      </c>
      <c r="DB527" s="44" t="e">
        <f>IF(Wedstrijden!#REF!="x","Z","")</f>
        <v>#REF!</v>
      </c>
      <c r="DC527" s="44" t="e">
        <f>IF(Wedstrijden!#REF!="x","ZZ","")</f>
        <v>#REF!</v>
      </c>
      <c r="DD527" s="44" t="e">
        <f>IF(Wedstrijden!#REF!="x","1.40","")</f>
        <v>#REF!</v>
      </c>
      <c r="DE527" s="44">
        <f>IF(COUNTA(Wedstrijden!#REF!)&lt;&gt;0,6,"")</f>
        <v>6</v>
      </c>
      <c r="DF527" s="44">
        <f t="shared" si="52"/>
        <v>2</v>
      </c>
      <c r="DG527" s="44" t="e">
        <f>IF(Wedstrijden!#REF!="x","L","")</f>
        <v>#REF!</v>
      </c>
      <c r="DH527" s="44" t="e">
        <f>IF(Wedstrijden!#REF!="x","M","")</f>
        <v>#REF!</v>
      </c>
      <c r="DI527" s="44" t="e">
        <f>IF(Wedstrijden!#REF!="x","Z","")</f>
        <v>#REF!</v>
      </c>
      <c r="DJ527" s="44">
        <f>IF(COUNTA(Wedstrijden!#REF!)&lt;&gt;0,6,"")</f>
        <v>6</v>
      </c>
      <c r="DK527" s="44">
        <f t="shared" si="53"/>
        <v>1</v>
      </c>
      <c r="DL527" s="44" t="e">
        <f>IF(Wedstrijden!#REF!="x","L","")</f>
        <v>#REF!</v>
      </c>
      <c r="DM527" s="44" t="e">
        <f>IF(Wedstrijden!#REF!="x","M","")</f>
        <v>#REF!</v>
      </c>
      <c r="DN527" s="44" t="e">
        <f>IF(Wedstrijden!#REF!="x","Z","")</f>
        <v>#REF!</v>
      </c>
    </row>
    <row r="528" spans="1:118" ht="15">
      <c r="A528" s="48" t="e">
        <f>Wedstrijden!#REF!</f>
        <v>#REF!</v>
      </c>
      <c r="B528" s="44" t="str">
        <f>IFERROR(VLOOKUP(Wedstrijden!E647,Wedstrijdlocaties!$B$2:$E$499,2,FALSE),"")</f>
        <v>V12155</v>
      </c>
      <c r="C528" s="44" t="str">
        <f>Wedstrijden!F647</f>
        <v>Waarland</v>
      </c>
      <c r="D528" s="44" t="str">
        <f>IFERROR(VLOOKUP(Wedstrijden!G647,Organisaties!$B$2:$C$501,2,FALSE),"")</f>
        <v>V60263</v>
      </c>
      <c r="E528" s="44" t="str">
        <f>IFERROR(VLOOKUP(Wedstrijden!G647,Organisaties!$B$2:$F$501,5,FALSE),"")</f>
        <v>V31007</v>
      </c>
      <c r="F528" s="44" t="str">
        <f>IF(Wedstrijden!BC647&lt;&gt;"",Wedstrijden!BC647,"")</f>
        <v/>
      </c>
      <c r="G528" s="44">
        <f>IF(Wedstrijden!AY647="Indoor",1,0)</f>
        <v>0</v>
      </c>
      <c r="H528" s="44" t="str">
        <f>Wedstrijden!AZ647</f>
        <v>Nee</v>
      </c>
      <c r="I528" s="44" t="str">
        <f>IF(Wedstrijden!AX647="Nee",0,IF(Wedstrijden!AX647="Ja",1,""))</f>
        <v/>
      </c>
      <c r="J528" s="44" t="str">
        <f>IF(Wedstrijden!BA647&lt;&gt;"",Wedstrijden!BA647,"")</f>
        <v>Outdoor</v>
      </c>
      <c r="W528" s="45"/>
      <c r="AE528" s="45"/>
      <c r="AN528" s="45"/>
      <c r="AU528" s="45"/>
      <c r="BA528" s="45"/>
      <c r="BE528" s="45"/>
      <c r="BJ528" s="44">
        <f>IF(COUNTA(Wedstrijden!I647:S647)&lt;&gt;0,1,"")</f>
        <v>1</v>
      </c>
      <c r="BK528" s="44">
        <f t="shared" si="48"/>
        <v>2</v>
      </c>
      <c r="BL528" s="44" t="str">
        <f>IF(Wedstrijden!I647="x","AA","")</f>
        <v/>
      </c>
      <c r="BM528" s="44" t="str">
        <f>IF(Wedstrijden!J647="x","A","")</f>
        <v/>
      </c>
      <c r="BN528" s="44" t="str">
        <f>IF(Wedstrijden!K647="x","B1","")</f>
        <v/>
      </c>
      <c r="BO528" s="44" t="str">
        <f>IF(Wedstrijden!L647="x","BB","")</f>
        <v/>
      </c>
      <c r="BP528" s="44" t="str">
        <f>IF(Wedstrijden!M647="x","B","")</f>
        <v>B</v>
      </c>
      <c r="BQ528" s="44" t="str">
        <f>IF(Wedstrijden!N647="x","L1","")</f>
        <v>L1</v>
      </c>
      <c r="BR528" s="44" t="str">
        <f>IF(Wedstrijden!O647="x","L2","")</f>
        <v>L2</v>
      </c>
      <c r="BS528" s="44" t="str">
        <f>IF(Wedstrijden!P647="x","M1","")</f>
        <v>M1</v>
      </c>
      <c r="BT528" s="44" t="str">
        <f>IF(Wedstrijden!Q647="x","M2","")</f>
        <v>M2</v>
      </c>
      <c r="BU528" s="44" t="str">
        <f>IF(Wedstrijden!R647="x","Z1","")</f>
        <v>Z1</v>
      </c>
      <c r="BV528" s="44" t="str">
        <f>IF(Wedstrijden!S647="x","Z2","")</f>
        <v>Z2</v>
      </c>
      <c r="BW528" s="44">
        <f>IF(COUNTA(Wedstrijden!T647:AB647)&lt;&gt;0,1,"")</f>
        <v>1</v>
      </c>
      <c r="BX528" s="44">
        <f t="shared" si="49"/>
        <v>1</v>
      </c>
      <c r="BY528" s="44" t="str">
        <f>IF(Wedstrijden!T647="x","BB","")</f>
        <v/>
      </c>
      <c r="BZ528" s="44" t="str">
        <f>IF(Wedstrijden!U647="x","B","")</f>
        <v>B</v>
      </c>
      <c r="CA528" s="44" t="str">
        <f>IF(Wedstrijden!V647="x","L1","")</f>
        <v>L1</v>
      </c>
      <c r="CB528" s="44" t="str">
        <f>IF(Wedstrijden!W647="x","L2","")</f>
        <v>L2</v>
      </c>
      <c r="CC528" s="44" t="str">
        <f>IF(Wedstrijden!X647="x","M1","")</f>
        <v>M1</v>
      </c>
      <c r="CD528" s="44" t="str">
        <f>IF(Wedstrijden!Y647="x","M2","")</f>
        <v>M2</v>
      </c>
      <c r="CE528" s="44" t="str">
        <f>IF(Wedstrijden!Z647="x","Z1","")</f>
        <v>Z1</v>
      </c>
      <c r="CF528" s="44" t="str">
        <f>IF(Wedstrijden!AA647="x","Z2","")</f>
        <v>Z2</v>
      </c>
      <c r="CG528" s="44" t="str">
        <f>IF(Wedstrijden!AB647="x","ZZL","")</f>
        <v/>
      </c>
      <c r="CL528" s="44" t="str">
        <f>IF(COUNTA(Wedstrijden!AC647:AJ647)&lt;&gt;0,2,"")</f>
        <v/>
      </c>
      <c r="CM528" s="44" t="str">
        <f t="shared" si="50"/>
        <v/>
      </c>
      <c r="CN528" s="44" t="str">
        <f>IF(Wedstrijden!AC647="x","AA","")</f>
        <v/>
      </c>
      <c r="CO528" s="44" t="str">
        <f>IF(Wedstrijden!AD647="x","A","")</f>
        <v/>
      </c>
      <c r="CP528" s="44" t="str">
        <f>IF(Wedstrijden!AE647="x","BB","")</f>
        <v/>
      </c>
      <c r="CQ528" s="44" t="str">
        <f>IF(Wedstrijden!AF647="x","B","")</f>
        <v/>
      </c>
      <c r="CR528" s="44" t="str">
        <f>IF(Wedstrijden!AG647="x","L","")</f>
        <v/>
      </c>
      <c r="CS528" s="44" t="str">
        <f>IF(Wedstrijden!AH647="x","M","")</f>
        <v/>
      </c>
      <c r="CT528" s="44" t="str">
        <f>IF(Wedstrijden!AI647="x","Z","")</f>
        <v/>
      </c>
      <c r="CU528" s="44" t="str">
        <f>IF(Wedstrijden!AJ647="x","ZZ","")</f>
        <v/>
      </c>
      <c r="CV528" s="44" t="str">
        <f>IF(COUNTA(Wedstrijden!AK647:AQ647)&lt;&gt;0,2,"")</f>
        <v/>
      </c>
      <c r="CW528" s="44" t="str">
        <f t="shared" si="51"/>
        <v/>
      </c>
      <c r="CX528" s="44" t="str">
        <f>IF(Wedstrijden!AK647="x","BB","")</f>
        <v/>
      </c>
      <c r="CY528" s="44" t="str">
        <f>IF(Wedstrijden!AL647="x","B","")</f>
        <v/>
      </c>
      <c r="CZ528" s="44" t="str">
        <f>IF(Wedstrijden!AM647="x","L","")</f>
        <v/>
      </c>
      <c r="DA528" s="44" t="str">
        <f>IF(Wedstrijden!AN647="x","M","")</f>
        <v/>
      </c>
      <c r="DB528" s="44" t="str">
        <f>IF(Wedstrijden!AO647="x","Z","")</f>
        <v/>
      </c>
      <c r="DC528" s="44" t="str">
        <f>IF(Wedstrijden!AP647="x","ZZ","")</f>
        <v/>
      </c>
      <c r="DD528" s="44" t="str">
        <f>IF(Wedstrijden!AQ647="x","1.40","")</f>
        <v/>
      </c>
      <c r="DE528" s="44" t="str">
        <f>IF(COUNTA(Wedstrijden!AR647:AT647)&lt;&gt;0,6,"")</f>
        <v/>
      </c>
      <c r="DF528" s="44" t="str">
        <f t="shared" si="52"/>
        <v/>
      </c>
      <c r="DG528" s="44" t="str">
        <f>IF(Wedstrijden!AR647="x","L","")</f>
        <v/>
      </c>
      <c r="DH528" s="44" t="str">
        <f>IF(Wedstrijden!AS647="x","M","")</f>
        <v/>
      </c>
      <c r="DI528" s="44" t="str">
        <f>IF(Wedstrijden!AT647="x","Z","")</f>
        <v/>
      </c>
      <c r="DJ528" s="44" t="str">
        <f>IF(COUNTA(Wedstrijden!AU647:AW647)&lt;&gt;0,6,"")</f>
        <v/>
      </c>
      <c r="DK528" s="44" t="str">
        <f t="shared" si="53"/>
        <v/>
      </c>
      <c r="DL528" s="44" t="str">
        <f>IF(Wedstrijden!AU647="x","L","")</f>
        <v/>
      </c>
      <c r="DM528" s="44" t="str">
        <f>IF(Wedstrijden!AV647="x","M","")</f>
        <v/>
      </c>
      <c r="DN528" s="44" t="str">
        <f>IF(Wedstrijden!AW647="x","Z","")</f>
        <v/>
      </c>
    </row>
    <row r="529" spans="1:118" ht="15">
      <c r="A529" s="48" t="e">
        <f>Wedstrijden!#REF!</f>
        <v>#REF!</v>
      </c>
      <c r="B529" s="44">
        <f>IFERROR(VLOOKUP(Wedstrijden!E649,Wedstrijdlocaties!$B$2:$E$499,2,FALSE),"")</f>
        <v>927897</v>
      </c>
      <c r="C529" s="44" t="str">
        <f>Wedstrijden!F649</f>
        <v>Aerdenhout</v>
      </c>
      <c r="D529" s="44" t="str">
        <f>IFERROR(VLOOKUP(Wedstrijden!G649,Organisaties!$B$2:$C$501,2,FALSE),"")</f>
        <v>V50707</v>
      </c>
      <c r="E529" s="44" t="str">
        <f>IFERROR(VLOOKUP(Wedstrijden!G649,Organisaties!$B$2:$F$501,5,FALSE),"")</f>
        <v>V31007</v>
      </c>
      <c r="F529" s="44" t="str">
        <f>IF(Wedstrijden!BC649&lt;&gt;"",Wedstrijden!BC649,"")</f>
        <v/>
      </c>
      <c r="G529" s="44">
        <f>IF(Wedstrijden!AY649="Indoor",1,0)</f>
        <v>0</v>
      </c>
      <c r="H529" s="44">
        <f>Wedstrijden!AZ649</f>
        <v>0</v>
      </c>
      <c r="I529" s="44" t="str">
        <f>IF(Wedstrijden!AX649="Nee",0,IF(Wedstrijden!AX649="Ja",1,""))</f>
        <v/>
      </c>
      <c r="J529" s="44" t="str">
        <f>IF(Wedstrijden!BA649&lt;&gt;"",Wedstrijden!BA649,"")</f>
        <v/>
      </c>
      <c r="W529" s="45"/>
      <c r="AE529" s="45"/>
      <c r="AN529" s="45"/>
      <c r="AU529" s="45"/>
      <c r="BA529" s="45"/>
      <c r="BE529" s="45"/>
      <c r="BJ529" s="44">
        <f>IF(COUNTA(Wedstrijden!I649:S649)&lt;&gt;0,1,"")</f>
        <v>1</v>
      </c>
      <c r="BK529" s="44">
        <f t="shared" si="48"/>
        <v>2</v>
      </c>
      <c r="BL529" s="44" t="str">
        <f>IF(Wedstrijden!I649="x","AA","")</f>
        <v/>
      </c>
      <c r="BM529" s="44" t="str">
        <f>IF(Wedstrijden!J649="x","A","")</f>
        <v/>
      </c>
      <c r="BN529" s="44" t="str">
        <f>IF(Wedstrijden!K649="x","B1","")</f>
        <v/>
      </c>
      <c r="BO529" s="44" t="str">
        <f>IF(Wedstrijden!L649="x","BB","")</f>
        <v/>
      </c>
      <c r="BP529" s="44" t="str">
        <f>IF(Wedstrijden!M649="x","B","")</f>
        <v>B</v>
      </c>
      <c r="BQ529" s="44" t="str">
        <f>IF(Wedstrijden!N649="x","L1","")</f>
        <v>L1</v>
      </c>
      <c r="BR529" s="44" t="str">
        <f>IF(Wedstrijden!O649="x","L2","")</f>
        <v>L2</v>
      </c>
      <c r="BS529" s="44" t="str">
        <f>IF(Wedstrijden!P649="x","M1","")</f>
        <v>M1</v>
      </c>
      <c r="BT529" s="44" t="str">
        <f>IF(Wedstrijden!Q649="x","M2","")</f>
        <v>M2</v>
      </c>
      <c r="BU529" s="44" t="str">
        <f>IF(Wedstrijden!R649="x","Z1","")</f>
        <v>Z1</v>
      </c>
      <c r="BV529" s="44" t="str">
        <f>IF(Wedstrijden!S649="x","Z2","")</f>
        <v>Z2</v>
      </c>
      <c r="BW529" s="44">
        <f>IF(COUNTA(Wedstrijden!T649:AB649)&lt;&gt;0,1,"")</f>
        <v>1</v>
      </c>
      <c r="BX529" s="44">
        <f t="shared" si="49"/>
        <v>1</v>
      </c>
      <c r="BY529" s="44" t="str">
        <f>IF(Wedstrijden!T649="x","BB","")</f>
        <v/>
      </c>
      <c r="BZ529" s="44" t="str">
        <f>IF(Wedstrijden!U649="x","B","")</f>
        <v>B</v>
      </c>
      <c r="CA529" s="44" t="str">
        <f>IF(Wedstrijden!V649="x","L1","")</f>
        <v>L1</v>
      </c>
      <c r="CB529" s="44" t="str">
        <f>IF(Wedstrijden!W649="x","L2","")</f>
        <v>L2</v>
      </c>
      <c r="CC529" s="44" t="str">
        <f>IF(Wedstrijden!X649="x","M1","")</f>
        <v>M1</v>
      </c>
      <c r="CD529" s="44" t="str">
        <f>IF(Wedstrijden!Y649="x","M2","")</f>
        <v>M2</v>
      </c>
      <c r="CE529" s="44" t="str">
        <f>IF(Wedstrijden!Z649="x","Z1","")</f>
        <v>Z1</v>
      </c>
      <c r="CF529" s="44" t="str">
        <f>IF(Wedstrijden!AA649="x","Z2","")</f>
        <v>Z2</v>
      </c>
      <c r="CG529" s="44" t="str">
        <f>IF(Wedstrijden!AB649="x","ZZL","")</f>
        <v/>
      </c>
      <c r="CL529" s="44" t="str">
        <f>IF(COUNTA(Wedstrijden!AC649:AJ649)&lt;&gt;0,2,"")</f>
        <v/>
      </c>
      <c r="CM529" s="44" t="str">
        <f t="shared" si="50"/>
        <v/>
      </c>
      <c r="CN529" s="44" t="str">
        <f>IF(Wedstrijden!AC649="x","AA","")</f>
        <v/>
      </c>
      <c r="CO529" s="44" t="str">
        <f>IF(Wedstrijden!AD649="x","A","")</f>
        <v/>
      </c>
      <c r="CP529" s="44" t="str">
        <f>IF(Wedstrijden!AE649="x","BB","")</f>
        <v/>
      </c>
      <c r="CQ529" s="44" t="str">
        <f>IF(Wedstrijden!AF649="x","B","")</f>
        <v/>
      </c>
      <c r="CR529" s="44" t="str">
        <f>IF(Wedstrijden!AG649="x","L","")</f>
        <v/>
      </c>
      <c r="CS529" s="44" t="str">
        <f>IF(Wedstrijden!AH649="x","M","")</f>
        <v/>
      </c>
      <c r="CT529" s="44" t="str">
        <f>IF(Wedstrijden!AI649="x","Z","")</f>
        <v/>
      </c>
      <c r="CU529" s="44" t="str">
        <f>IF(Wedstrijden!AJ649="x","ZZ","")</f>
        <v/>
      </c>
      <c r="CV529" s="44" t="str">
        <f>IF(COUNTA(Wedstrijden!AK649:AQ649)&lt;&gt;0,2,"")</f>
        <v/>
      </c>
      <c r="CW529" s="44" t="str">
        <f t="shared" si="51"/>
        <v/>
      </c>
      <c r="CX529" s="44" t="str">
        <f>IF(Wedstrijden!AK649="x","BB","")</f>
        <v/>
      </c>
      <c r="CY529" s="44" t="str">
        <f>IF(Wedstrijden!AL649="x","B","")</f>
        <v/>
      </c>
      <c r="CZ529" s="44" t="str">
        <f>IF(Wedstrijden!AM649="x","L","")</f>
        <v/>
      </c>
      <c r="DA529" s="44" t="str">
        <f>IF(Wedstrijden!AN649="x","M","")</f>
        <v/>
      </c>
      <c r="DB529" s="44" t="str">
        <f>IF(Wedstrijden!AO649="x","Z","")</f>
        <v/>
      </c>
      <c r="DC529" s="44" t="str">
        <f>IF(Wedstrijden!AP649="x","ZZ","")</f>
        <v/>
      </c>
      <c r="DD529" s="44" t="str">
        <f>IF(Wedstrijden!AQ649="x","1.40","")</f>
        <v/>
      </c>
      <c r="DE529" s="44" t="str">
        <f>IF(COUNTA(Wedstrijden!AR649:AT649)&lt;&gt;0,6,"")</f>
        <v/>
      </c>
      <c r="DF529" s="44" t="str">
        <f t="shared" si="52"/>
        <v/>
      </c>
      <c r="DG529" s="44" t="str">
        <f>IF(Wedstrijden!AR649="x","L","")</f>
        <v/>
      </c>
      <c r="DH529" s="44" t="str">
        <f>IF(Wedstrijden!AS649="x","M","")</f>
        <v/>
      </c>
      <c r="DI529" s="44" t="str">
        <f>IF(Wedstrijden!AT649="x","Z","")</f>
        <v/>
      </c>
      <c r="DJ529" s="44" t="str">
        <f>IF(COUNTA(Wedstrijden!AU649:AW649)&lt;&gt;0,6,"")</f>
        <v/>
      </c>
      <c r="DK529" s="44" t="str">
        <f t="shared" si="53"/>
        <v/>
      </c>
      <c r="DL529" s="44" t="str">
        <f>IF(Wedstrijden!AU649="x","L","")</f>
        <v/>
      </c>
      <c r="DM529" s="44" t="str">
        <f>IF(Wedstrijden!AV649="x","M","")</f>
        <v/>
      </c>
      <c r="DN529" s="44" t="str">
        <f>IF(Wedstrijden!AW649="x","Z","")</f>
        <v/>
      </c>
    </row>
    <row r="530" spans="1:118" ht="15">
      <c r="A530" s="48" t="e">
        <f>Wedstrijden!#REF!</f>
        <v>#REF!</v>
      </c>
      <c r="B530" s="44">
        <f>IFERROR(VLOOKUP(Wedstrijden!E650,Wedstrijdlocaties!$B$2:$E$499,2,FALSE),"")</f>
        <v>927555</v>
      </c>
      <c r="C530" s="44" t="str">
        <f>Wedstrijden!F650</f>
        <v>Beinsdorp</v>
      </c>
      <c r="D530" s="44">
        <f>IFERROR(VLOOKUP(Wedstrijden!G650,Organisaties!$B$2:$C$501,2,FALSE),"")</f>
        <v>756810</v>
      </c>
      <c r="E530" s="44" t="str">
        <f>IFERROR(VLOOKUP(Wedstrijden!G650,Organisaties!$B$2:$F$501,5,FALSE),"")</f>
        <v>V31007</v>
      </c>
      <c r="F530" s="44" t="str">
        <f>IF(Wedstrijden!BC650&lt;&gt;"",Wedstrijden!BC650,"")</f>
        <v/>
      </c>
      <c r="G530" s="44">
        <f>IF(Wedstrijden!AY650="Indoor",1,0)</f>
        <v>0</v>
      </c>
      <c r="H530" s="44">
        <f>Wedstrijden!AZ650</f>
        <v>0</v>
      </c>
      <c r="I530" s="44" t="str">
        <f>IF(Wedstrijden!AX650="Nee",0,IF(Wedstrijden!AX650="Ja",1,""))</f>
        <v/>
      </c>
      <c r="J530" s="44" t="str">
        <f>IF(Wedstrijden!BA650&lt;&gt;"",Wedstrijden!BA650,"")</f>
        <v/>
      </c>
      <c r="W530" s="45"/>
      <c r="AE530" s="45"/>
      <c r="AN530" s="45"/>
      <c r="AU530" s="45"/>
      <c r="BA530" s="45"/>
      <c r="BE530" s="45"/>
      <c r="BJ530" s="44">
        <f>IF(COUNTA(Wedstrijden!I650:S650)&lt;&gt;0,1,"")</f>
        <v>1</v>
      </c>
      <c r="BK530" s="44">
        <f t="shared" si="48"/>
        <v>2</v>
      </c>
      <c r="BL530" s="44" t="str">
        <f>IF(Wedstrijden!I650="x","AA","")</f>
        <v/>
      </c>
      <c r="BM530" s="44" t="str">
        <f>IF(Wedstrijden!J650="x","A","")</f>
        <v/>
      </c>
      <c r="BN530" s="44" t="str">
        <f>IF(Wedstrijden!K650="x","B1","")</f>
        <v/>
      </c>
      <c r="BO530" s="44" t="str">
        <f>IF(Wedstrijden!L650="x","BB","")</f>
        <v/>
      </c>
      <c r="BP530" s="44" t="str">
        <f>IF(Wedstrijden!M650="x","B","")</f>
        <v>B</v>
      </c>
      <c r="BQ530" s="44" t="str">
        <f>IF(Wedstrijden!N650="x","L1","")</f>
        <v>L1</v>
      </c>
      <c r="BR530" s="44" t="str">
        <f>IF(Wedstrijden!O650="x","L2","")</f>
        <v>L2</v>
      </c>
      <c r="BS530" s="44" t="str">
        <f>IF(Wedstrijden!P650="x","M1","")</f>
        <v>M1</v>
      </c>
      <c r="BT530" s="44" t="str">
        <f>IF(Wedstrijden!Q650="x","M2","")</f>
        <v>M2</v>
      </c>
      <c r="BU530" s="44" t="str">
        <f>IF(Wedstrijden!R650="x","Z1","")</f>
        <v/>
      </c>
      <c r="BV530" s="44" t="str">
        <f>IF(Wedstrijden!S650="x","Z2","")</f>
        <v/>
      </c>
      <c r="BW530" s="44">
        <f>IF(COUNTA(Wedstrijden!T650:AB650)&lt;&gt;0,1,"")</f>
        <v>1</v>
      </c>
      <c r="BX530" s="44">
        <f t="shared" si="49"/>
        <v>1</v>
      </c>
      <c r="BY530" s="44" t="str">
        <f>IF(Wedstrijden!T650="x","BB","")</f>
        <v/>
      </c>
      <c r="BZ530" s="44" t="str">
        <f>IF(Wedstrijden!U650="x","B","")</f>
        <v>B</v>
      </c>
      <c r="CA530" s="44" t="str">
        <f>IF(Wedstrijden!V650="x","L1","")</f>
        <v>L1</v>
      </c>
      <c r="CB530" s="44" t="str">
        <f>IF(Wedstrijden!W650="x","L2","")</f>
        <v>L2</v>
      </c>
      <c r="CC530" s="44" t="str">
        <f>IF(Wedstrijden!X650="x","M1","")</f>
        <v>M1</v>
      </c>
      <c r="CD530" s="44" t="str">
        <f>IF(Wedstrijden!Y650="x","M2","")</f>
        <v>M2</v>
      </c>
      <c r="CE530" s="44" t="str">
        <f>IF(Wedstrijden!Z650="x","Z1","")</f>
        <v/>
      </c>
      <c r="CF530" s="44" t="str">
        <f>IF(Wedstrijden!AA650="x","Z2","")</f>
        <v/>
      </c>
      <c r="CG530" s="44" t="str">
        <f>IF(Wedstrijden!AB650="x","ZZL","")</f>
        <v/>
      </c>
      <c r="CL530" s="44" t="str">
        <f>IF(COUNTA(Wedstrijden!AC650:AJ650)&lt;&gt;0,2,"")</f>
        <v/>
      </c>
      <c r="CM530" s="44" t="str">
        <f t="shared" si="50"/>
        <v/>
      </c>
      <c r="CN530" s="44" t="str">
        <f>IF(Wedstrijden!AC650="x","AA","")</f>
        <v/>
      </c>
      <c r="CO530" s="44" t="str">
        <f>IF(Wedstrijden!AD650="x","A","")</f>
        <v/>
      </c>
      <c r="CP530" s="44" t="str">
        <f>IF(Wedstrijden!AE650="x","BB","")</f>
        <v/>
      </c>
      <c r="CQ530" s="44" t="str">
        <f>IF(Wedstrijden!AF650="x","B","")</f>
        <v/>
      </c>
      <c r="CR530" s="44" t="str">
        <f>IF(Wedstrijden!AG650="x","L","")</f>
        <v/>
      </c>
      <c r="CS530" s="44" t="str">
        <f>IF(Wedstrijden!AH650="x","M","")</f>
        <v/>
      </c>
      <c r="CT530" s="44" t="str">
        <f>IF(Wedstrijden!AI650="x","Z","")</f>
        <v/>
      </c>
      <c r="CU530" s="44" t="str">
        <f>IF(Wedstrijden!AJ650="x","ZZ","")</f>
        <v/>
      </c>
      <c r="CV530" s="44" t="str">
        <f>IF(COUNTA(Wedstrijden!AK650:AQ650)&lt;&gt;0,2,"")</f>
        <v/>
      </c>
      <c r="CW530" s="44" t="str">
        <f t="shared" si="51"/>
        <v/>
      </c>
      <c r="CX530" s="44" t="str">
        <f>IF(Wedstrijden!AK650="x","BB","")</f>
        <v/>
      </c>
      <c r="CY530" s="44" t="str">
        <f>IF(Wedstrijden!AL650="x","B","")</f>
        <v/>
      </c>
      <c r="CZ530" s="44" t="str">
        <f>IF(Wedstrijden!AM650="x","L","")</f>
        <v/>
      </c>
      <c r="DA530" s="44" t="str">
        <f>IF(Wedstrijden!AN650="x","M","")</f>
        <v/>
      </c>
      <c r="DB530" s="44" t="str">
        <f>IF(Wedstrijden!AO650="x","Z","")</f>
        <v/>
      </c>
      <c r="DC530" s="44" t="str">
        <f>IF(Wedstrijden!AP650="x","ZZ","")</f>
        <v/>
      </c>
      <c r="DD530" s="44" t="str">
        <f>IF(Wedstrijden!AQ650="x","1.40","")</f>
        <v/>
      </c>
      <c r="DE530" s="44" t="str">
        <f>IF(COUNTA(Wedstrijden!AR650:AT650)&lt;&gt;0,6,"")</f>
        <v/>
      </c>
      <c r="DF530" s="44" t="str">
        <f t="shared" si="52"/>
        <v/>
      </c>
      <c r="DG530" s="44" t="str">
        <f>IF(Wedstrijden!AR650="x","L","")</f>
        <v/>
      </c>
      <c r="DH530" s="44" t="str">
        <f>IF(Wedstrijden!AS650="x","M","")</f>
        <v/>
      </c>
      <c r="DI530" s="44" t="str">
        <f>IF(Wedstrijden!AT650="x","Z","")</f>
        <v/>
      </c>
      <c r="DJ530" s="44" t="str">
        <f>IF(COUNTA(Wedstrijden!AU650:AW650)&lt;&gt;0,6,"")</f>
        <v/>
      </c>
      <c r="DK530" s="44" t="str">
        <f t="shared" si="53"/>
        <v/>
      </c>
      <c r="DL530" s="44" t="str">
        <f>IF(Wedstrijden!AU650="x","L","")</f>
        <v/>
      </c>
      <c r="DM530" s="44" t="str">
        <f>IF(Wedstrijden!AV650="x","M","")</f>
        <v/>
      </c>
      <c r="DN530" s="44" t="str">
        <f>IF(Wedstrijden!AW650="x","Z","")</f>
        <v/>
      </c>
    </row>
    <row r="531" spans="1:118" ht="15">
      <c r="A531" s="48" t="e">
        <f>Wedstrijden!#REF!</f>
        <v>#REF!</v>
      </c>
      <c r="B531" s="44">
        <f>IFERROR(VLOOKUP(Wedstrijden!E651,Wedstrijdlocaties!$B$2:$E$499,2,FALSE),"")</f>
        <v>849061</v>
      </c>
      <c r="C531" s="44" t="str">
        <f>Wedstrijden!F651</f>
        <v>Middenbeemster</v>
      </c>
      <c r="D531" s="44" t="str">
        <f>IFERROR(VLOOKUP(Wedstrijden!G651,Organisaties!$B$2:$C$501,2,FALSE),"")</f>
        <v/>
      </c>
      <c r="E531" s="44" t="str">
        <f>IFERROR(VLOOKUP(Wedstrijden!G651,Organisaties!$B$2:$F$501,5,FALSE),"")</f>
        <v/>
      </c>
      <c r="F531" s="44" t="str">
        <f>IF(Wedstrijden!BC651&lt;&gt;"",Wedstrijden!BC651,"")</f>
        <v/>
      </c>
      <c r="G531" s="44">
        <f>IF(Wedstrijden!AY651="Indoor",1,0)</f>
        <v>0</v>
      </c>
      <c r="H531" s="44" t="str">
        <f>Wedstrijden!AZ651</f>
        <v>Onbeperkt</v>
      </c>
      <c r="I531" s="44">
        <f>IF(Wedstrijden!AX651="Nee",0,IF(Wedstrijden!AX651="Ja",1,""))</f>
        <v>0</v>
      </c>
      <c r="J531" s="44" t="str">
        <f>IF(Wedstrijden!BA651&lt;&gt;"",Wedstrijden!BA651,"")</f>
        <v/>
      </c>
      <c r="W531" s="45"/>
      <c r="AE531" s="45"/>
      <c r="AN531" s="45"/>
      <c r="AU531" s="45"/>
      <c r="BA531" s="45"/>
      <c r="BE531" s="45"/>
      <c r="BJ531" s="44" t="str">
        <f>IF(COUNTA(Wedstrijden!I651:S651)&lt;&gt;0,1,"")</f>
        <v/>
      </c>
      <c r="BK531" s="44" t="str">
        <f t="shared" si="48"/>
        <v/>
      </c>
      <c r="BL531" s="44" t="str">
        <f>IF(Wedstrijden!I651="x","AA","")</f>
        <v/>
      </c>
      <c r="BM531" s="44" t="str">
        <f>IF(Wedstrijden!J651="x","A","")</f>
        <v/>
      </c>
      <c r="BN531" s="44" t="str">
        <f>IF(Wedstrijden!K651="x","B1","")</f>
        <v/>
      </c>
      <c r="BO531" s="44" t="str">
        <f>IF(Wedstrijden!L651="x","BB","")</f>
        <v/>
      </c>
      <c r="BP531" s="44" t="str">
        <f>IF(Wedstrijden!M651="x","B","")</f>
        <v/>
      </c>
      <c r="BQ531" s="44" t="str">
        <f>IF(Wedstrijden!N651="x","L1","")</f>
        <v/>
      </c>
      <c r="BR531" s="44" t="str">
        <f>IF(Wedstrijden!O651="x","L2","")</f>
        <v/>
      </c>
      <c r="BS531" s="44" t="str">
        <f>IF(Wedstrijden!P651="x","M1","")</f>
        <v/>
      </c>
      <c r="BT531" s="44" t="str">
        <f>IF(Wedstrijden!Q651="x","M2","")</f>
        <v/>
      </c>
      <c r="BU531" s="44" t="str">
        <f>IF(Wedstrijden!R651="x","Z1","")</f>
        <v/>
      </c>
      <c r="BV531" s="44" t="str">
        <f>IF(Wedstrijden!S651="x","Z2","")</f>
        <v/>
      </c>
      <c r="BW531" s="44" t="str">
        <f>IF(COUNTA(Wedstrijden!T651:AB651)&lt;&gt;0,1,"")</f>
        <v/>
      </c>
      <c r="BX531" s="44" t="str">
        <f t="shared" si="49"/>
        <v/>
      </c>
      <c r="BY531" s="44" t="str">
        <f>IF(Wedstrijden!T651="x","BB","")</f>
        <v/>
      </c>
      <c r="BZ531" s="44" t="str">
        <f>IF(Wedstrijden!U651="x","B","")</f>
        <v/>
      </c>
      <c r="CA531" s="44" t="str">
        <f>IF(Wedstrijden!V651="x","L1","")</f>
        <v/>
      </c>
      <c r="CB531" s="44" t="str">
        <f>IF(Wedstrijden!W651="x","L2","")</f>
        <v/>
      </c>
      <c r="CC531" s="44" t="str">
        <f>IF(Wedstrijden!X651="x","M1","")</f>
        <v/>
      </c>
      <c r="CD531" s="44" t="str">
        <f>IF(Wedstrijden!Y651="x","M2","")</f>
        <v/>
      </c>
      <c r="CE531" s="44" t="str">
        <f>IF(Wedstrijden!Z651="x","Z1","")</f>
        <v/>
      </c>
      <c r="CF531" s="44" t="str">
        <f>IF(Wedstrijden!AA651="x","Z2","")</f>
        <v/>
      </c>
      <c r="CG531" s="44" t="str">
        <f>IF(Wedstrijden!AB651="x","ZZL","")</f>
        <v/>
      </c>
      <c r="CL531" s="44">
        <f>IF(COUNTA(Wedstrijden!AC651:AJ651)&lt;&gt;0,2,"")</f>
        <v>2</v>
      </c>
      <c r="CM531" s="44">
        <f t="shared" si="50"/>
        <v>2</v>
      </c>
      <c r="CN531" s="44" t="str">
        <f>IF(Wedstrijden!AC651="x","AA","")</f>
        <v/>
      </c>
      <c r="CO531" s="44" t="str">
        <f>IF(Wedstrijden!AD651="x","A","")</f>
        <v/>
      </c>
      <c r="CP531" s="44" t="str">
        <f>IF(Wedstrijden!AE651="x","BB","")</f>
        <v>BB</v>
      </c>
      <c r="CQ531" s="44" t="str">
        <f>IF(Wedstrijden!AF651="x","B","")</f>
        <v>B</v>
      </c>
      <c r="CR531" s="44" t="str">
        <f>IF(Wedstrijden!AG651="x","L","")</f>
        <v>L</v>
      </c>
      <c r="CS531" s="44" t="str">
        <f>IF(Wedstrijden!AH651="x","M","")</f>
        <v>M</v>
      </c>
      <c r="CT531" s="44" t="str">
        <f>IF(Wedstrijden!AI651="x","Z","")</f>
        <v>Z</v>
      </c>
      <c r="CU531" s="44" t="str">
        <f>IF(Wedstrijden!AJ651="x","ZZ","")</f>
        <v>ZZ</v>
      </c>
      <c r="CV531" s="44">
        <f>IF(COUNTA(Wedstrijden!AK651:AQ651)&lt;&gt;0,2,"")</f>
        <v>2</v>
      </c>
      <c r="CW531" s="44">
        <f t="shared" si="51"/>
        <v>1</v>
      </c>
      <c r="CX531" s="44" t="str">
        <f>IF(Wedstrijden!AK651="x","BB","")</f>
        <v>BB</v>
      </c>
      <c r="CY531" s="44" t="str">
        <f>IF(Wedstrijden!AL651="x","B","")</f>
        <v>B</v>
      </c>
      <c r="CZ531" s="44" t="str">
        <f>IF(Wedstrijden!AM651="x","L","")</f>
        <v>L</v>
      </c>
      <c r="DA531" s="44" t="str">
        <f>IF(Wedstrijden!AN651="x","M","")</f>
        <v>M</v>
      </c>
      <c r="DB531" s="44" t="str">
        <f>IF(Wedstrijden!AO651="x","Z","")</f>
        <v>Z</v>
      </c>
      <c r="DC531" s="44" t="str">
        <f>IF(Wedstrijden!AP651="x","ZZ","")</f>
        <v>ZZ</v>
      </c>
      <c r="DD531" s="44" t="str">
        <f>IF(Wedstrijden!AQ651="x","1.40","")</f>
        <v/>
      </c>
      <c r="DE531" s="44" t="str">
        <f>IF(COUNTA(Wedstrijden!AR651:AT651)&lt;&gt;0,6,"")</f>
        <v/>
      </c>
      <c r="DF531" s="44" t="str">
        <f t="shared" si="52"/>
        <v/>
      </c>
      <c r="DG531" s="44" t="str">
        <f>IF(Wedstrijden!AR651="x","L","")</f>
        <v/>
      </c>
      <c r="DH531" s="44" t="str">
        <f>IF(Wedstrijden!AS651="x","M","")</f>
        <v/>
      </c>
      <c r="DI531" s="44" t="str">
        <f>IF(Wedstrijden!AT651="x","Z","")</f>
        <v/>
      </c>
      <c r="DJ531" s="44" t="str">
        <f>IF(COUNTA(Wedstrijden!AU651:AW651)&lt;&gt;0,6,"")</f>
        <v/>
      </c>
      <c r="DK531" s="44" t="str">
        <f t="shared" si="53"/>
        <v/>
      </c>
      <c r="DL531" s="44" t="str">
        <f>IF(Wedstrijden!AU651="x","L","")</f>
        <v/>
      </c>
      <c r="DM531" s="44" t="str">
        <f>IF(Wedstrijden!AV651="x","M","")</f>
        <v/>
      </c>
      <c r="DN531" s="44" t="str">
        <f>IF(Wedstrijden!AW651="x","Z","")</f>
        <v/>
      </c>
    </row>
    <row r="532" spans="1:118" ht="15">
      <c r="A532" s="48" t="e">
        <f>Wedstrijden!#REF!</f>
        <v>#REF!</v>
      </c>
      <c r="B532" s="44">
        <f>IFERROR(VLOOKUP(Wedstrijden!E652,Wedstrijdlocaties!$B$2:$E$499,2,FALSE),"")</f>
        <v>849143</v>
      </c>
      <c r="C532" s="44" t="str">
        <f>Wedstrijden!F652</f>
        <v>Heiloo</v>
      </c>
      <c r="D532" s="44" t="str">
        <f>IFERROR(VLOOKUP(Wedstrijden!G652,Organisaties!$B$2:$C$501,2,FALSE),"")</f>
        <v>V50701</v>
      </c>
      <c r="E532" s="44" t="str">
        <f>IFERROR(VLOOKUP(Wedstrijden!G652,Organisaties!$B$2:$F$501,5,FALSE),"")</f>
        <v>V31007</v>
      </c>
      <c r="F532" s="44" t="str">
        <f>IF(Wedstrijden!BC652&lt;&gt;"",Wedstrijden!BC652,"")</f>
        <v>Haal Meer Uit Je Wedstrijd</v>
      </c>
      <c r="G532" s="44">
        <f>IF(Wedstrijden!AY652="Indoor",1,0)</f>
        <v>0</v>
      </c>
      <c r="H532" s="44" t="str">
        <f>Wedstrijden!AZ652</f>
        <v>Onbeperkt</v>
      </c>
      <c r="I532" s="44">
        <f>IF(Wedstrijden!AX652="Nee",0,IF(Wedstrijden!AX652="Ja",1,""))</f>
        <v>0</v>
      </c>
      <c r="J532" s="44" t="str">
        <f>IF(Wedstrijden!BA652&lt;&gt;"",Wedstrijden!BA652,"")</f>
        <v/>
      </c>
      <c r="W532" s="45"/>
      <c r="AE532" s="45"/>
      <c r="AN532" s="45"/>
      <c r="AU532" s="45"/>
      <c r="BA532" s="45"/>
      <c r="BE532" s="45"/>
      <c r="BJ532" s="44">
        <f>IF(COUNTA(Wedstrijden!I652:S652)&lt;&gt;0,1,"")</f>
        <v>1</v>
      </c>
      <c r="BK532" s="44">
        <f t="shared" si="48"/>
        <v>2</v>
      </c>
      <c r="BL532" s="44" t="str">
        <f>IF(Wedstrijden!I652="x","AA","")</f>
        <v/>
      </c>
      <c r="BM532" s="44" t="str">
        <f>IF(Wedstrijden!J652="x","A","")</f>
        <v/>
      </c>
      <c r="BN532" s="44" t="str">
        <f>IF(Wedstrijden!K652="x","B1","")</f>
        <v/>
      </c>
      <c r="BO532" s="44" t="str">
        <f>IF(Wedstrijden!L652="x","BB","")</f>
        <v>BB</v>
      </c>
      <c r="BP532" s="44" t="str">
        <f>IF(Wedstrijden!M652="x","B","")</f>
        <v>B</v>
      </c>
      <c r="BQ532" s="44" t="str">
        <f>IF(Wedstrijden!N652="x","L1","")</f>
        <v>L1</v>
      </c>
      <c r="BR532" s="44" t="str">
        <f>IF(Wedstrijden!O652="x","L2","")</f>
        <v>L2</v>
      </c>
      <c r="BS532" s="44" t="str">
        <f>IF(Wedstrijden!P652="x","M1","")</f>
        <v>M1</v>
      </c>
      <c r="BT532" s="44" t="str">
        <f>IF(Wedstrijden!Q652="x","M2","")</f>
        <v>M2</v>
      </c>
      <c r="BU532" s="44" t="str">
        <f>IF(Wedstrijden!R652="x","Z1","")</f>
        <v>Z1</v>
      </c>
      <c r="BV532" s="44" t="str">
        <f>IF(Wedstrijden!S652="x","Z2","")</f>
        <v>Z2</v>
      </c>
      <c r="BW532" s="44">
        <f>IF(COUNTA(Wedstrijden!T652:AB652)&lt;&gt;0,1,"")</f>
        <v>1</v>
      </c>
      <c r="BX532" s="44">
        <f t="shared" si="49"/>
        <v>1</v>
      </c>
      <c r="BY532" s="44" t="str">
        <f>IF(Wedstrijden!T652="x","BB","")</f>
        <v>BB</v>
      </c>
      <c r="BZ532" s="44" t="str">
        <f>IF(Wedstrijden!U652="x","B","")</f>
        <v>B</v>
      </c>
      <c r="CA532" s="44" t="str">
        <f>IF(Wedstrijden!V652="x","L1","")</f>
        <v>L1</v>
      </c>
      <c r="CB532" s="44" t="str">
        <f>IF(Wedstrijden!W652="x","L2","")</f>
        <v>L2</v>
      </c>
      <c r="CC532" s="44" t="str">
        <f>IF(Wedstrijden!X652="x","M1","")</f>
        <v>M1</v>
      </c>
      <c r="CD532" s="44" t="str">
        <f>IF(Wedstrijden!Y652="x","M2","")</f>
        <v>M2</v>
      </c>
      <c r="CE532" s="44" t="str">
        <f>IF(Wedstrijden!Z652="x","Z1","")</f>
        <v>Z1</v>
      </c>
      <c r="CF532" s="44" t="str">
        <f>IF(Wedstrijden!AA652="x","Z2","")</f>
        <v>Z2</v>
      </c>
      <c r="CG532" s="44" t="str">
        <f>IF(Wedstrijden!AB652="x","ZZL","")</f>
        <v>ZZL</v>
      </c>
      <c r="CL532" s="44" t="str">
        <f>IF(COUNTA(Wedstrijden!AC652:AJ652)&lt;&gt;0,2,"")</f>
        <v/>
      </c>
      <c r="CM532" s="44" t="str">
        <f t="shared" si="50"/>
        <v/>
      </c>
      <c r="CN532" s="44" t="str">
        <f>IF(Wedstrijden!AC652="x","AA","")</f>
        <v/>
      </c>
      <c r="CO532" s="44" t="str">
        <f>IF(Wedstrijden!AD652="x","A","")</f>
        <v/>
      </c>
      <c r="CP532" s="44" t="str">
        <f>IF(Wedstrijden!AE652="x","BB","")</f>
        <v/>
      </c>
      <c r="CQ532" s="44" t="str">
        <f>IF(Wedstrijden!AF652="x","B","")</f>
        <v/>
      </c>
      <c r="CR532" s="44" t="str">
        <f>IF(Wedstrijden!AG652="x","L","")</f>
        <v/>
      </c>
      <c r="CS532" s="44" t="str">
        <f>IF(Wedstrijden!AH652="x","M","")</f>
        <v/>
      </c>
      <c r="CT532" s="44" t="str">
        <f>IF(Wedstrijden!AI652="x","Z","")</f>
        <v/>
      </c>
      <c r="CU532" s="44" t="str">
        <f>IF(Wedstrijden!AJ652="x","ZZ","")</f>
        <v/>
      </c>
      <c r="CV532" s="44" t="str">
        <f>IF(COUNTA(Wedstrijden!AK652:AQ652)&lt;&gt;0,2,"")</f>
        <v/>
      </c>
      <c r="CW532" s="44" t="str">
        <f t="shared" si="51"/>
        <v/>
      </c>
      <c r="CX532" s="44" t="str">
        <f>IF(Wedstrijden!AK652="x","BB","")</f>
        <v/>
      </c>
      <c r="CY532" s="44" t="str">
        <f>IF(Wedstrijden!AL652="x","B","")</f>
        <v/>
      </c>
      <c r="CZ532" s="44" t="str">
        <f>IF(Wedstrijden!AM652="x","L","")</f>
        <v/>
      </c>
      <c r="DA532" s="44" t="str">
        <f>IF(Wedstrijden!AN652="x","M","")</f>
        <v/>
      </c>
      <c r="DB532" s="44" t="str">
        <f>IF(Wedstrijden!AO652="x","Z","")</f>
        <v/>
      </c>
      <c r="DC532" s="44" t="str">
        <f>IF(Wedstrijden!AP652="x","ZZ","")</f>
        <v/>
      </c>
      <c r="DD532" s="44" t="str">
        <f>IF(Wedstrijden!AQ652="x","1.40","")</f>
        <v/>
      </c>
      <c r="DE532" s="44" t="str">
        <f>IF(COUNTA(Wedstrijden!AR652:AT652)&lt;&gt;0,6,"")</f>
        <v/>
      </c>
      <c r="DF532" s="44" t="str">
        <f t="shared" si="52"/>
        <v/>
      </c>
      <c r="DG532" s="44" t="str">
        <f>IF(Wedstrijden!AR652="x","L","")</f>
        <v/>
      </c>
      <c r="DH532" s="44" t="str">
        <f>IF(Wedstrijden!AS652="x","M","")</f>
        <v/>
      </c>
      <c r="DI532" s="44" t="str">
        <f>IF(Wedstrijden!AT652="x","Z","")</f>
        <v/>
      </c>
      <c r="DJ532" s="44" t="str">
        <f>IF(COUNTA(Wedstrijden!AU652:AW652)&lt;&gt;0,6,"")</f>
        <v/>
      </c>
      <c r="DK532" s="44" t="str">
        <f t="shared" si="53"/>
        <v/>
      </c>
      <c r="DL532" s="44" t="str">
        <f>IF(Wedstrijden!AU652="x","L","")</f>
        <v/>
      </c>
      <c r="DM532" s="44" t="str">
        <f>IF(Wedstrijden!AV652="x","M","")</f>
        <v/>
      </c>
      <c r="DN532" s="44" t="str">
        <f>IF(Wedstrijden!AW652="x","Z","")</f>
        <v/>
      </c>
    </row>
    <row r="533" spans="1:118" ht="15">
      <c r="A533" s="48" t="e">
        <f>Wedstrijden!#REF!</f>
        <v>#REF!</v>
      </c>
      <c r="B533" s="44">
        <f>IFERROR(VLOOKUP(Wedstrijden!E653,Wedstrijdlocaties!$B$2:$E$499,2,FALSE),"")</f>
        <v>927897</v>
      </c>
      <c r="C533" s="44" t="str">
        <f>Wedstrijden!F653</f>
        <v>Aerdenhout</v>
      </c>
      <c r="D533" s="44" t="str">
        <f>IFERROR(VLOOKUP(Wedstrijden!G653,Organisaties!$B$2:$C$501,2,FALSE),"")</f>
        <v>V50707</v>
      </c>
      <c r="E533" s="44" t="str">
        <f>IFERROR(VLOOKUP(Wedstrijden!G653,Organisaties!$B$2:$F$501,5,FALSE),"")</f>
        <v>V31007</v>
      </c>
      <c r="F533" s="44" t="str">
        <f>IF(Wedstrijden!BC653&lt;&gt;"",Wedstrijden!BC653,"")</f>
        <v/>
      </c>
      <c r="G533" s="44">
        <f>IF(Wedstrijden!AY653="Indoor",1,0)</f>
        <v>0</v>
      </c>
      <c r="H533" s="44">
        <f>Wedstrijden!AZ653</f>
        <v>0</v>
      </c>
      <c r="I533" s="44" t="str">
        <f>IF(Wedstrijden!AX653="Nee",0,IF(Wedstrijden!AX653="Ja",1,""))</f>
        <v/>
      </c>
      <c r="J533" s="44" t="str">
        <f>IF(Wedstrijden!BA653&lt;&gt;"",Wedstrijden!BA653,"")</f>
        <v/>
      </c>
      <c r="W533" s="45"/>
      <c r="AE533" s="45"/>
      <c r="AN533" s="45"/>
      <c r="AU533" s="45"/>
      <c r="BA533" s="45"/>
      <c r="BE533" s="45"/>
      <c r="BJ533" s="44">
        <f>IF(COUNTA(Wedstrijden!I653:S653)&lt;&gt;0,1,"")</f>
        <v>1</v>
      </c>
      <c r="BK533" s="44">
        <f t="shared" si="48"/>
        <v>2</v>
      </c>
      <c r="BL533" s="44" t="str">
        <f>IF(Wedstrijden!I653="x","AA","")</f>
        <v/>
      </c>
      <c r="BM533" s="44" t="str">
        <f>IF(Wedstrijden!J653="x","A","")</f>
        <v/>
      </c>
      <c r="BN533" s="44" t="str">
        <f>IF(Wedstrijden!K653="x","B1","")</f>
        <v/>
      </c>
      <c r="BO533" s="44" t="str">
        <f>IF(Wedstrijden!L653="x","BB","")</f>
        <v/>
      </c>
      <c r="BP533" s="44" t="str">
        <f>IF(Wedstrijden!M653="x","B","")</f>
        <v>B</v>
      </c>
      <c r="BQ533" s="44" t="str">
        <f>IF(Wedstrijden!N653="x","L1","")</f>
        <v>L1</v>
      </c>
      <c r="BR533" s="44" t="str">
        <f>IF(Wedstrijden!O653="x","L2","")</f>
        <v>L2</v>
      </c>
      <c r="BS533" s="44" t="str">
        <f>IF(Wedstrijden!P653="x","M1","")</f>
        <v>M1</v>
      </c>
      <c r="BT533" s="44" t="str">
        <f>IF(Wedstrijden!Q653="x","M2","")</f>
        <v>M2</v>
      </c>
      <c r="BU533" s="44" t="str">
        <f>IF(Wedstrijden!R653="x","Z1","")</f>
        <v>Z1</v>
      </c>
      <c r="BV533" s="44" t="str">
        <f>IF(Wedstrijden!S653="x","Z2","")</f>
        <v>Z2</v>
      </c>
      <c r="BW533" s="44">
        <f>IF(COUNTA(Wedstrijden!T653:AB653)&lt;&gt;0,1,"")</f>
        <v>1</v>
      </c>
      <c r="BX533" s="44">
        <f t="shared" si="49"/>
        <v>1</v>
      </c>
      <c r="BY533" s="44" t="str">
        <f>IF(Wedstrijden!T653="x","BB","")</f>
        <v/>
      </c>
      <c r="BZ533" s="44" t="str">
        <f>IF(Wedstrijden!U653="x","B","")</f>
        <v>B</v>
      </c>
      <c r="CA533" s="44" t="str">
        <f>IF(Wedstrijden!V653="x","L1","")</f>
        <v>L1</v>
      </c>
      <c r="CB533" s="44" t="str">
        <f>IF(Wedstrijden!W653="x","L2","")</f>
        <v>L2</v>
      </c>
      <c r="CC533" s="44" t="str">
        <f>IF(Wedstrijden!X653="x","M1","")</f>
        <v>M1</v>
      </c>
      <c r="CD533" s="44" t="str">
        <f>IF(Wedstrijden!Y653="x","M2","")</f>
        <v>M2</v>
      </c>
      <c r="CE533" s="44" t="str">
        <f>IF(Wedstrijden!Z653="x","Z1","")</f>
        <v>Z1</v>
      </c>
      <c r="CF533" s="44" t="str">
        <f>IF(Wedstrijden!AA653="x","Z2","")</f>
        <v>Z2</v>
      </c>
      <c r="CG533" s="44" t="str">
        <f>IF(Wedstrijden!AB653="x","ZZL","")</f>
        <v>ZZL</v>
      </c>
      <c r="CL533" s="44" t="str">
        <f>IF(COUNTA(Wedstrijden!AC653:AJ653)&lt;&gt;0,2,"")</f>
        <v/>
      </c>
      <c r="CM533" s="44" t="str">
        <f t="shared" si="50"/>
        <v/>
      </c>
      <c r="CN533" s="44" t="str">
        <f>IF(Wedstrijden!AC653="x","AA","")</f>
        <v/>
      </c>
      <c r="CO533" s="44" t="str">
        <f>IF(Wedstrijden!AD653="x","A","")</f>
        <v/>
      </c>
      <c r="CP533" s="44" t="str">
        <f>IF(Wedstrijden!AE653="x","BB","")</f>
        <v/>
      </c>
      <c r="CQ533" s="44" t="str">
        <f>IF(Wedstrijden!AF653="x","B","")</f>
        <v/>
      </c>
      <c r="CR533" s="44" t="str">
        <f>IF(Wedstrijden!AG653="x","L","")</f>
        <v/>
      </c>
      <c r="CS533" s="44" t="str">
        <f>IF(Wedstrijden!AH653="x","M","")</f>
        <v/>
      </c>
      <c r="CT533" s="44" t="str">
        <f>IF(Wedstrijden!AI653="x","Z","")</f>
        <v/>
      </c>
      <c r="CU533" s="44" t="str">
        <f>IF(Wedstrijden!AJ653="x","ZZ","")</f>
        <v/>
      </c>
      <c r="CV533" s="44" t="str">
        <f>IF(COUNTA(Wedstrijden!AK653:AQ653)&lt;&gt;0,2,"")</f>
        <v/>
      </c>
      <c r="CW533" s="44" t="str">
        <f t="shared" si="51"/>
        <v/>
      </c>
      <c r="CX533" s="44" t="str">
        <f>IF(Wedstrijden!AK653="x","BB","")</f>
        <v/>
      </c>
      <c r="CY533" s="44" t="str">
        <f>IF(Wedstrijden!AL653="x","B","")</f>
        <v/>
      </c>
      <c r="CZ533" s="44" t="str">
        <f>IF(Wedstrijden!AM653="x","L","")</f>
        <v/>
      </c>
      <c r="DA533" s="44" t="str">
        <f>IF(Wedstrijden!AN653="x","M","")</f>
        <v/>
      </c>
      <c r="DB533" s="44" t="str">
        <f>IF(Wedstrijden!AO653="x","Z","")</f>
        <v/>
      </c>
      <c r="DC533" s="44" t="str">
        <f>IF(Wedstrijden!AP653="x","ZZ","")</f>
        <v/>
      </c>
      <c r="DD533" s="44" t="str">
        <f>IF(Wedstrijden!AQ653="x","1.40","")</f>
        <v/>
      </c>
      <c r="DE533" s="44" t="str">
        <f>IF(COUNTA(Wedstrijden!AR653:AT653)&lt;&gt;0,6,"")</f>
        <v/>
      </c>
      <c r="DF533" s="44" t="str">
        <f t="shared" si="52"/>
        <v/>
      </c>
      <c r="DG533" s="44" t="str">
        <f>IF(Wedstrijden!AR653="x","L","")</f>
        <v/>
      </c>
      <c r="DH533" s="44" t="str">
        <f>IF(Wedstrijden!AS653="x","M","")</f>
        <v/>
      </c>
      <c r="DI533" s="44" t="str">
        <f>IF(Wedstrijden!AT653="x","Z","")</f>
        <v/>
      </c>
      <c r="DJ533" s="44" t="str">
        <f>IF(COUNTA(Wedstrijden!AU653:AW653)&lt;&gt;0,6,"")</f>
        <v/>
      </c>
      <c r="DK533" s="44" t="str">
        <f t="shared" si="53"/>
        <v/>
      </c>
      <c r="DL533" s="44" t="str">
        <f>IF(Wedstrijden!AU653="x","L","")</f>
        <v/>
      </c>
      <c r="DM533" s="44" t="str">
        <f>IF(Wedstrijden!AV653="x","M","")</f>
        <v/>
      </c>
      <c r="DN533" s="44" t="str">
        <f>IF(Wedstrijden!AW653="x","Z","")</f>
        <v/>
      </c>
    </row>
    <row r="534" spans="1:118" ht="15">
      <c r="A534" s="48" t="e">
        <f>Wedstrijden!#REF!</f>
        <v>#REF!</v>
      </c>
      <c r="B534" s="44">
        <f>IFERROR(VLOOKUP(Wedstrijden!E654,Wedstrijdlocaties!$B$2:$E$499,2,FALSE),"")</f>
        <v>960274</v>
      </c>
      <c r="C534" s="44" t="str">
        <f>Wedstrijden!F654</f>
        <v>Nieuw Vennep</v>
      </c>
      <c r="D534" s="44" t="str">
        <f>IFERROR(VLOOKUP(Wedstrijden!G654,Organisaties!$B$2:$C$501,2,FALSE),"")</f>
        <v>V60284</v>
      </c>
      <c r="E534" s="44" t="str">
        <f>IFERROR(VLOOKUP(Wedstrijden!G654,Organisaties!$B$2:$F$501,5,FALSE),"")</f>
        <v>V31007</v>
      </c>
      <c r="F534" s="44" t="str">
        <f>IF(Wedstrijden!BC654&lt;&gt;"",Wedstrijden!BC654,"")</f>
        <v/>
      </c>
      <c r="G534" s="44">
        <f>IF(Wedstrijden!AY654="Indoor",1,0)</f>
        <v>0</v>
      </c>
      <c r="H534" s="44">
        <f>Wedstrijden!AZ654</f>
        <v>0</v>
      </c>
      <c r="I534" s="44" t="str">
        <f>IF(Wedstrijden!AX654="Nee",0,IF(Wedstrijden!AX654="Ja",1,""))</f>
        <v/>
      </c>
      <c r="J534" s="44" t="str">
        <f>IF(Wedstrijden!BA654&lt;&gt;"",Wedstrijden!BA654,"")</f>
        <v/>
      </c>
      <c r="W534" s="45"/>
      <c r="AE534" s="45"/>
      <c r="AN534" s="45"/>
      <c r="AU534" s="45"/>
      <c r="BA534" s="45"/>
      <c r="BE534" s="45"/>
      <c r="BJ534" s="44">
        <f>IF(COUNTA(Wedstrijden!I654:S654)&lt;&gt;0,1,"")</f>
        <v>1</v>
      </c>
      <c r="BK534" s="44">
        <f t="shared" si="48"/>
        <v>2</v>
      </c>
      <c r="BL534" s="44" t="str">
        <f>IF(Wedstrijden!I654="x","AA","")</f>
        <v/>
      </c>
      <c r="BM534" s="44" t="str">
        <f>IF(Wedstrijden!J654="x","A","")</f>
        <v/>
      </c>
      <c r="BN534" s="44" t="str">
        <f>IF(Wedstrijden!K654="x","B1","")</f>
        <v/>
      </c>
      <c r="BO534" s="44" t="str">
        <f>IF(Wedstrijden!L654="x","BB","")</f>
        <v/>
      </c>
      <c r="BP534" s="44" t="str">
        <f>IF(Wedstrijden!M654="x","B","")</f>
        <v>B</v>
      </c>
      <c r="BQ534" s="44" t="str">
        <f>IF(Wedstrijden!N654="x","L1","")</f>
        <v>L1</v>
      </c>
      <c r="BR534" s="44" t="str">
        <f>IF(Wedstrijden!O654="x","L2","")</f>
        <v>L2</v>
      </c>
      <c r="BS534" s="44" t="str">
        <f>IF(Wedstrijden!P654="x","M1","")</f>
        <v>M1</v>
      </c>
      <c r="BT534" s="44" t="str">
        <f>IF(Wedstrijden!Q654="x","M2","")</f>
        <v>M2</v>
      </c>
      <c r="BU534" s="44" t="str">
        <f>IF(Wedstrijden!R654="x","Z1","")</f>
        <v/>
      </c>
      <c r="BV534" s="44" t="str">
        <f>IF(Wedstrijden!S654="x","Z2","")</f>
        <v/>
      </c>
      <c r="BW534" s="44">
        <f>IF(COUNTA(Wedstrijden!T654:AB654)&lt;&gt;0,1,"")</f>
        <v>1</v>
      </c>
      <c r="BX534" s="44">
        <f t="shared" si="49"/>
        <v>1</v>
      </c>
      <c r="BY534" s="44" t="str">
        <f>IF(Wedstrijden!T654="x","BB","")</f>
        <v/>
      </c>
      <c r="BZ534" s="44" t="str">
        <f>IF(Wedstrijden!U654="x","B","")</f>
        <v>B</v>
      </c>
      <c r="CA534" s="44" t="str">
        <f>IF(Wedstrijden!V654="x","L1","")</f>
        <v>L1</v>
      </c>
      <c r="CB534" s="44" t="str">
        <f>IF(Wedstrijden!W654="x","L2","")</f>
        <v>L2</v>
      </c>
      <c r="CC534" s="44" t="str">
        <f>IF(Wedstrijden!X654="x","M1","")</f>
        <v>M1</v>
      </c>
      <c r="CD534" s="44" t="str">
        <f>IF(Wedstrijden!Y654="x","M2","")</f>
        <v/>
      </c>
      <c r="CE534" s="44" t="str">
        <f>IF(Wedstrijden!Z654="x","Z1","")</f>
        <v/>
      </c>
      <c r="CF534" s="44" t="str">
        <f>IF(Wedstrijden!AA654="x","Z2","")</f>
        <v/>
      </c>
      <c r="CG534" s="44" t="str">
        <f>IF(Wedstrijden!AB654="x","ZZL","")</f>
        <v/>
      </c>
      <c r="CL534" s="44" t="str">
        <f>IF(COUNTA(Wedstrijden!AC654:AJ654)&lt;&gt;0,2,"")</f>
        <v/>
      </c>
      <c r="CM534" s="44" t="str">
        <f t="shared" si="50"/>
        <v/>
      </c>
      <c r="CN534" s="44" t="str">
        <f>IF(Wedstrijden!AC654="x","AA","")</f>
        <v/>
      </c>
      <c r="CO534" s="44" t="str">
        <f>IF(Wedstrijden!AD654="x","A","")</f>
        <v/>
      </c>
      <c r="CP534" s="44" t="str">
        <f>IF(Wedstrijden!AE654="x","BB","")</f>
        <v/>
      </c>
      <c r="CQ534" s="44" t="str">
        <f>IF(Wedstrijden!AF654="x","B","")</f>
        <v/>
      </c>
      <c r="CR534" s="44" t="str">
        <f>IF(Wedstrijden!AG654="x","L","")</f>
        <v/>
      </c>
      <c r="CS534" s="44" t="str">
        <f>IF(Wedstrijden!AH654="x","M","")</f>
        <v/>
      </c>
      <c r="CT534" s="44" t="str">
        <f>IF(Wedstrijden!AI654="x","Z","")</f>
        <v/>
      </c>
      <c r="CU534" s="44" t="str">
        <f>IF(Wedstrijden!AJ654="x","ZZ","")</f>
        <v/>
      </c>
      <c r="CV534" s="44" t="str">
        <f>IF(COUNTA(Wedstrijden!AK654:AQ654)&lt;&gt;0,2,"")</f>
        <v/>
      </c>
      <c r="CW534" s="44" t="str">
        <f t="shared" si="51"/>
        <v/>
      </c>
      <c r="CX534" s="44" t="str">
        <f>IF(Wedstrijden!AK654="x","BB","")</f>
        <v/>
      </c>
      <c r="CY534" s="44" t="str">
        <f>IF(Wedstrijden!AL654="x","B","")</f>
        <v/>
      </c>
      <c r="CZ534" s="44" t="str">
        <f>IF(Wedstrijden!AM654="x","L","")</f>
        <v/>
      </c>
      <c r="DA534" s="44" t="str">
        <f>IF(Wedstrijden!AN654="x","M","")</f>
        <v/>
      </c>
      <c r="DB534" s="44" t="str">
        <f>IF(Wedstrijden!AO654="x","Z","")</f>
        <v/>
      </c>
      <c r="DC534" s="44" t="str">
        <f>IF(Wedstrijden!AP654="x","ZZ","")</f>
        <v/>
      </c>
      <c r="DD534" s="44" t="str">
        <f>IF(Wedstrijden!AQ654="x","1.40","")</f>
        <v/>
      </c>
      <c r="DE534" s="44" t="str">
        <f>IF(COUNTA(Wedstrijden!AR654:AT654)&lt;&gt;0,6,"")</f>
        <v/>
      </c>
      <c r="DF534" s="44" t="str">
        <f t="shared" si="52"/>
        <v/>
      </c>
      <c r="DG534" s="44" t="str">
        <f>IF(Wedstrijden!AR654="x","L","")</f>
        <v/>
      </c>
      <c r="DH534" s="44" t="str">
        <f>IF(Wedstrijden!AS654="x","M","")</f>
        <v/>
      </c>
      <c r="DI534" s="44" t="str">
        <f>IF(Wedstrijden!AT654="x","Z","")</f>
        <v/>
      </c>
      <c r="DJ534" s="44" t="str">
        <f>IF(COUNTA(Wedstrijden!AU654:AW654)&lt;&gt;0,6,"")</f>
        <v/>
      </c>
      <c r="DK534" s="44" t="str">
        <f t="shared" si="53"/>
        <v/>
      </c>
      <c r="DL534" s="44" t="str">
        <f>IF(Wedstrijden!AU654="x","L","")</f>
        <v/>
      </c>
      <c r="DM534" s="44" t="str">
        <f>IF(Wedstrijden!AV654="x","M","")</f>
        <v/>
      </c>
      <c r="DN534" s="44" t="str">
        <f>IF(Wedstrijden!AW654="x","Z","")</f>
        <v/>
      </c>
    </row>
    <row r="535" spans="1:118" ht="15">
      <c r="A535" s="48" t="e">
        <f>Wedstrijden!#REF!</f>
        <v>#REF!</v>
      </c>
      <c r="B535" s="44" t="str">
        <f>IFERROR(VLOOKUP(Wedstrijden!E655,Wedstrijdlocaties!$B$2:$E$499,2,FALSE),"")</f>
        <v/>
      </c>
      <c r="C535" s="44" t="str">
        <f>Wedstrijden!F655</f>
        <v>Broek in Waterland</v>
      </c>
      <c r="D535" s="44" t="str">
        <f>IFERROR(VLOOKUP(Wedstrijden!G655,Organisaties!$B$2:$C$501,2,FALSE),"")</f>
        <v/>
      </c>
      <c r="E535" s="44" t="str">
        <f>IFERROR(VLOOKUP(Wedstrijden!G655,Organisaties!$B$2:$F$501,5,FALSE),"")</f>
        <v/>
      </c>
      <c r="F535" s="44" t="str">
        <f>IF(Wedstrijden!BC655&lt;&gt;"",Wedstrijden!BC655,"")</f>
        <v/>
      </c>
      <c r="G535" s="44">
        <f>IF(Wedstrijden!AY655="Indoor",1,0)</f>
        <v>0</v>
      </c>
      <c r="H535" s="44">
        <f>Wedstrijden!AZ655</f>
        <v>0</v>
      </c>
      <c r="I535" s="44" t="str">
        <f>IF(Wedstrijden!AX655="Nee",0,IF(Wedstrijden!AX655="Ja",1,""))</f>
        <v/>
      </c>
      <c r="J535" s="44" t="str">
        <f>IF(Wedstrijden!BA655&lt;&gt;"",Wedstrijden!BA655,"")</f>
        <v/>
      </c>
      <c r="W535" s="45"/>
      <c r="AE535" s="45"/>
      <c r="AN535" s="45"/>
      <c r="AU535" s="45"/>
      <c r="BA535" s="45"/>
      <c r="BE535" s="45"/>
      <c r="BJ535" s="44">
        <f>IF(COUNTA(Wedstrijden!I655:S655)&lt;&gt;0,1,"")</f>
        <v>1</v>
      </c>
      <c r="BK535" s="44">
        <f t="shared" si="48"/>
        <v>2</v>
      </c>
      <c r="BL535" s="44" t="str">
        <f>IF(Wedstrijden!I655="x","AA","")</f>
        <v/>
      </c>
      <c r="BM535" s="44" t="str">
        <f>IF(Wedstrijden!J655="x","A","")</f>
        <v/>
      </c>
      <c r="BN535" s="44" t="str">
        <f>IF(Wedstrijden!K655="x","B1","")</f>
        <v/>
      </c>
      <c r="BO535" s="44" t="str">
        <f>IF(Wedstrijden!L655="x","BB","")</f>
        <v/>
      </c>
      <c r="BP535" s="44" t="str">
        <f>IF(Wedstrijden!M655="x","B","")</f>
        <v>B</v>
      </c>
      <c r="BQ535" s="44" t="str">
        <f>IF(Wedstrijden!N655="x","L1","")</f>
        <v>L1</v>
      </c>
      <c r="BR535" s="44" t="str">
        <f>IF(Wedstrijden!O655="x","L2","")</f>
        <v>L2</v>
      </c>
      <c r="BS535" s="44" t="str">
        <f>IF(Wedstrijden!P655="x","M1","")</f>
        <v>M1</v>
      </c>
      <c r="BT535" s="44" t="str">
        <f>IF(Wedstrijden!Q655="x","M2","")</f>
        <v>M2</v>
      </c>
      <c r="BU535" s="44" t="str">
        <f>IF(Wedstrijden!R655="x","Z1","")</f>
        <v/>
      </c>
      <c r="BV535" s="44" t="str">
        <f>IF(Wedstrijden!S655="x","Z2","")</f>
        <v/>
      </c>
      <c r="BW535" s="44">
        <f>IF(COUNTA(Wedstrijden!T655:AB655)&lt;&gt;0,1,"")</f>
        <v>1</v>
      </c>
      <c r="BX535" s="44">
        <f t="shared" si="49"/>
        <v>1</v>
      </c>
      <c r="BY535" s="44" t="str">
        <f>IF(Wedstrijden!T655="x","BB","")</f>
        <v/>
      </c>
      <c r="BZ535" s="44" t="str">
        <f>IF(Wedstrijden!U655="x","B","")</f>
        <v>B</v>
      </c>
      <c r="CA535" s="44" t="str">
        <f>IF(Wedstrijden!V655="x","L1","")</f>
        <v>L1</v>
      </c>
      <c r="CB535" s="44" t="str">
        <f>IF(Wedstrijden!W655="x","L2","")</f>
        <v>L2</v>
      </c>
      <c r="CC535" s="44" t="str">
        <f>IF(Wedstrijden!X655="x","M1","")</f>
        <v>M1</v>
      </c>
      <c r="CD535" s="44" t="str">
        <f>IF(Wedstrijden!Y655="x","M2","")</f>
        <v>M2</v>
      </c>
      <c r="CE535" s="44" t="str">
        <f>IF(Wedstrijden!Z655="x","Z1","")</f>
        <v/>
      </c>
      <c r="CF535" s="44" t="str">
        <f>IF(Wedstrijden!AA655="x","Z2","")</f>
        <v/>
      </c>
      <c r="CG535" s="44" t="str">
        <f>IF(Wedstrijden!AB655="x","ZZL","")</f>
        <v/>
      </c>
      <c r="CL535" s="44" t="str">
        <f>IF(COUNTA(Wedstrijden!AC655:AJ655)&lt;&gt;0,2,"")</f>
        <v/>
      </c>
      <c r="CM535" s="44" t="str">
        <f t="shared" si="50"/>
        <v/>
      </c>
      <c r="CN535" s="44" t="str">
        <f>IF(Wedstrijden!AC655="x","AA","")</f>
        <v/>
      </c>
      <c r="CO535" s="44" t="str">
        <f>IF(Wedstrijden!AD655="x","A","")</f>
        <v/>
      </c>
      <c r="CP535" s="44" t="str">
        <f>IF(Wedstrijden!AE655="x","BB","")</f>
        <v/>
      </c>
      <c r="CQ535" s="44" t="str">
        <f>IF(Wedstrijden!AF655="x","B","")</f>
        <v/>
      </c>
      <c r="CR535" s="44" t="str">
        <f>IF(Wedstrijden!AG655="x","L","")</f>
        <v/>
      </c>
      <c r="CS535" s="44" t="str">
        <f>IF(Wedstrijden!AH655="x","M","")</f>
        <v/>
      </c>
      <c r="CT535" s="44" t="str">
        <f>IF(Wedstrijden!AI655="x","Z","")</f>
        <v/>
      </c>
      <c r="CU535" s="44" t="str">
        <f>IF(Wedstrijden!AJ655="x","ZZ","")</f>
        <v/>
      </c>
      <c r="CV535" s="44" t="str">
        <f>IF(COUNTA(Wedstrijden!AK655:AQ655)&lt;&gt;0,2,"")</f>
        <v/>
      </c>
      <c r="CW535" s="44" t="str">
        <f t="shared" si="51"/>
        <v/>
      </c>
      <c r="CX535" s="44" t="str">
        <f>IF(Wedstrijden!AK655="x","BB","")</f>
        <v/>
      </c>
      <c r="CY535" s="44" t="str">
        <f>IF(Wedstrijden!AL655="x","B","")</f>
        <v/>
      </c>
      <c r="CZ535" s="44" t="str">
        <f>IF(Wedstrijden!AM655="x","L","")</f>
        <v/>
      </c>
      <c r="DA535" s="44" t="str">
        <f>IF(Wedstrijden!AN655="x","M","")</f>
        <v/>
      </c>
      <c r="DB535" s="44" t="str">
        <f>IF(Wedstrijden!AO655="x","Z","")</f>
        <v/>
      </c>
      <c r="DC535" s="44" t="str">
        <f>IF(Wedstrijden!AP655="x","ZZ","")</f>
        <v/>
      </c>
      <c r="DD535" s="44" t="str">
        <f>IF(Wedstrijden!AQ655="x","1.40","")</f>
        <v/>
      </c>
      <c r="DE535" s="44" t="str">
        <f>IF(COUNTA(Wedstrijden!AR655:AT655)&lt;&gt;0,6,"")</f>
        <v/>
      </c>
      <c r="DF535" s="44" t="str">
        <f t="shared" si="52"/>
        <v/>
      </c>
      <c r="DG535" s="44" t="str">
        <f>IF(Wedstrijden!AR655="x","L","")</f>
        <v/>
      </c>
      <c r="DH535" s="44" t="str">
        <f>IF(Wedstrijden!AS655="x","M","")</f>
        <v/>
      </c>
      <c r="DI535" s="44" t="str">
        <f>IF(Wedstrijden!AT655="x","Z","")</f>
        <v/>
      </c>
      <c r="DJ535" s="44" t="str">
        <f>IF(COUNTA(Wedstrijden!AU655:AW655)&lt;&gt;0,6,"")</f>
        <v/>
      </c>
      <c r="DK535" s="44" t="str">
        <f t="shared" si="53"/>
        <v/>
      </c>
      <c r="DL535" s="44" t="str">
        <f>IF(Wedstrijden!AU655="x","L","")</f>
        <v/>
      </c>
      <c r="DM535" s="44" t="str">
        <f>IF(Wedstrijden!AV655="x","M","")</f>
        <v/>
      </c>
      <c r="DN535" s="44" t="str">
        <f>IF(Wedstrijden!AW655="x","Z","")</f>
        <v/>
      </c>
    </row>
    <row r="536" spans="1:118" ht="15">
      <c r="A536" s="48" t="e">
        <f>Wedstrijden!#REF!</f>
        <v>#REF!</v>
      </c>
      <c r="B536" s="44">
        <f>IFERROR(VLOOKUP(Wedstrijden!E656,Wedstrijdlocaties!$B$2:$E$499,2,FALSE),"")</f>
        <v>848812</v>
      </c>
      <c r="C536" s="44" t="str">
        <f>Wedstrijden!F656</f>
        <v>Wormerveer</v>
      </c>
      <c r="D536" s="44" t="str">
        <f>IFERROR(VLOOKUP(Wedstrijden!G656,Organisaties!$B$2:$C$501,2,FALSE),"")</f>
        <v>V50726</v>
      </c>
      <c r="E536" s="44" t="str">
        <f>IFERROR(VLOOKUP(Wedstrijden!G656,Organisaties!$B$2:$F$501,5,FALSE),"")</f>
        <v>V31007</v>
      </c>
      <c r="F536" s="44" t="str">
        <f>IF(Wedstrijden!BC656&lt;&gt;"",Wedstrijden!BC656,"")</f>
        <v/>
      </c>
      <c r="G536" s="44">
        <f>IF(Wedstrijden!AY656="Indoor",1,0)</f>
        <v>0</v>
      </c>
      <c r="H536" s="44">
        <f>Wedstrijden!AZ656</f>
        <v>0</v>
      </c>
      <c r="I536" s="44" t="str">
        <f>IF(Wedstrijden!AX656="Nee",0,IF(Wedstrijden!AX656="Ja",1,""))</f>
        <v/>
      </c>
      <c r="J536" s="44" t="str">
        <f>IF(Wedstrijden!BA656&lt;&gt;"",Wedstrijden!BA656,"")</f>
        <v/>
      </c>
      <c r="W536" s="45"/>
      <c r="AE536" s="45"/>
      <c r="AN536" s="45"/>
      <c r="AU536" s="45"/>
      <c r="BA536" s="45"/>
      <c r="BE536" s="45"/>
      <c r="BJ536" s="44">
        <f>IF(COUNTA(Wedstrijden!I656:S656)&lt;&gt;0,1,"")</f>
        <v>1</v>
      </c>
      <c r="BK536" s="44">
        <f t="shared" si="48"/>
        <v>2</v>
      </c>
      <c r="BL536" s="44" t="str">
        <f>IF(Wedstrijden!I656="x","AA","")</f>
        <v/>
      </c>
      <c r="BM536" s="44" t="str">
        <f>IF(Wedstrijden!J656="x","A","")</f>
        <v/>
      </c>
      <c r="BN536" s="44" t="str">
        <f>IF(Wedstrijden!K656="x","B1","")</f>
        <v/>
      </c>
      <c r="BO536" s="44" t="str">
        <f>IF(Wedstrijden!L656="x","BB","")</f>
        <v/>
      </c>
      <c r="BP536" s="44" t="str">
        <f>IF(Wedstrijden!M656="x","B","")</f>
        <v>B</v>
      </c>
      <c r="BQ536" s="44" t="str">
        <f>IF(Wedstrijden!N656="x","L1","")</f>
        <v>L1</v>
      </c>
      <c r="BR536" s="44" t="str">
        <f>IF(Wedstrijden!O656="x","L2","")</f>
        <v>L2</v>
      </c>
      <c r="BS536" s="44" t="str">
        <f>IF(Wedstrijden!P656="x","M1","")</f>
        <v>M1</v>
      </c>
      <c r="BT536" s="44" t="str">
        <f>IF(Wedstrijden!Q656="x","M2","")</f>
        <v>M2</v>
      </c>
      <c r="BU536" s="44" t="str">
        <f>IF(Wedstrijden!R656="x","Z1","")</f>
        <v>Z1</v>
      </c>
      <c r="BV536" s="44" t="str">
        <f>IF(Wedstrijden!S656="x","Z2","")</f>
        <v>Z2</v>
      </c>
      <c r="BW536" s="44">
        <f>IF(COUNTA(Wedstrijden!T656:AB656)&lt;&gt;0,1,"")</f>
        <v>1</v>
      </c>
      <c r="BX536" s="44">
        <f t="shared" si="49"/>
        <v>1</v>
      </c>
      <c r="BY536" s="44" t="str">
        <f>IF(Wedstrijden!T656="x","BB","")</f>
        <v/>
      </c>
      <c r="BZ536" s="44" t="str">
        <f>IF(Wedstrijden!U656="x","B","")</f>
        <v>B</v>
      </c>
      <c r="CA536" s="44" t="str">
        <f>IF(Wedstrijden!V656="x","L1","")</f>
        <v>L1</v>
      </c>
      <c r="CB536" s="44" t="str">
        <f>IF(Wedstrijden!W656="x","L2","")</f>
        <v>L2</v>
      </c>
      <c r="CC536" s="44" t="str">
        <f>IF(Wedstrijden!X656="x","M1","")</f>
        <v>M1</v>
      </c>
      <c r="CD536" s="44" t="str">
        <f>IF(Wedstrijden!Y656="x","M2","")</f>
        <v>M2</v>
      </c>
      <c r="CE536" s="44" t="str">
        <f>IF(Wedstrijden!Z656="x","Z1","")</f>
        <v>Z1</v>
      </c>
      <c r="CF536" s="44" t="str">
        <f>IF(Wedstrijden!AA656="x","Z2","")</f>
        <v>Z2</v>
      </c>
      <c r="CG536" s="44" t="str">
        <f>IF(Wedstrijden!AB656="x","ZZL","")</f>
        <v>ZZL</v>
      </c>
      <c r="CL536" s="44" t="str">
        <f>IF(COUNTA(Wedstrijden!AC656:AJ656)&lt;&gt;0,2,"")</f>
        <v/>
      </c>
      <c r="CM536" s="44" t="str">
        <f t="shared" si="50"/>
        <v/>
      </c>
      <c r="CN536" s="44" t="str">
        <f>IF(Wedstrijden!AC656="x","AA","")</f>
        <v/>
      </c>
      <c r="CO536" s="44" t="str">
        <f>IF(Wedstrijden!AD656="x","A","")</f>
        <v/>
      </c>
      <c r="CP536" s="44" t="str">
        <f>IF(Wedstrijden!AE656="x","BB","")</f>
        <v/>
      </c>
      <c r="CQ536" s="44" t="str">
        <f>IF(Wedstrijden!AF656="x","B","")</f>
        <v/>
      </c>
      <c r="CR536" s="44" t="str">
        <f>IF(Wedstrijden!AG656="x","L","")</f>
        <v/>
      </c>
      <c r="CS536" s="44" t="str">
        <f>IF(Wedstrijden!AH656="x","M","")</f>
        <v/>
      </c>
      <c r="CT536" s="44" t="str">
        <f>IF(Wedstrijden!AI656="x","Z","")</f>
        <v/>
      </c>
      <c r="CU536" s="44" t="str">
        <f>IF(Wedstrijden!AJ656="x","ZZ","")</f>
        <v/>
      </c>
      <c r="CV536" s="44" t="str">
        <f>IF(COUNTA(Wedstrijden!AK656:AQ656)&lt;&gt;0,2,"")</f>
        <v/>
      </c>
      <c r="CW536" s="44" t="str">
        <f t="shared" si="51"/>
        <v/>
      </c>
      <c r="CX536" s="44" t="str">
        <f>IF(Wedstrijden!AK656="x","BB","")</f>
        <v/>
      </c>
      <c r="CY536" s="44" t="str">
        <f>IF(Wedstrijden!AL656="x","B","")</f>
        <v/>
      </c>
      <c r="CZ536" s="44" t="str">
        <f>IF(Wedstrijden!AM656="x","L","")</f>
        <v/>
      </c>
      <c r="DA536" s="44" t="str">
        <f>IF(Wedstrijden!AN656="x","M","")</f>
        <v/>
      </c>
      <c r="DB536" s="44" t="str">
        <f>IF(Wedstrijden!AO656="x","Z","")</f>
        <v/>
      </c>
      <c r="DC536" s="44" t="str">
        <f>IF(Wedstrijden!AP656="x","ZZ","")</f>
        <v/>
      </c>
      <c r="DD536" s="44" t="str">
        <f>IF(Wedstrijden!AQ656="x","1.40","")</f>
        <v/>
      </c>
      <c r="DE536" s="44" t="str">
        <f>IF(COUNTA(Wedstrijden!AR656:AT656)&lt;&gt;0,6,"")</f>
        <v/>
      </c>
      <c r="DF536" s="44" t="str">
        <f t="shared" si="52"/>
        <v/>
      </c>
      <c r="DG536" s="44" t="str">
        <f>IF(Wedstrijden!AR656="x","L","")</f>
        <v/>
      </c>
      <c r="DH536" s="44" t="str">
        <f>IF(Wedstrijden!AS656="x","M","")</f>
        <v/>
      </c>
      <c r="DI536" s="44" t="str">
        <f>IF(Wedstrijden!AT656="x","Z","")</f>
        <v/>
      </c>
      <c r="DJ536" s="44" t="str">
        <f>IF(COUNTA(Wedstrijden!AU656:AW656)&lt;&gt;0,6,"")</f>
        <v/>
      </c>
      <c r="DK536" s="44" t="str">
        <f t="shared" si="53"/>
        <v/>
      </c>
      <c r="DL536" s="44" t="str">
        <f>IF(Wedstrijden!AU656="x","L","")</f>
        <v/>
      </c>
      <c r="DM536" s="44" t="str">
        <f>IF(Wedstrijden!AV656="x","M","")</f>
        <v/>
      </c>
      <c r="DN536" s="44" t="str">
        <f>IF(Wedstrijden!AW656="x","Z","")</f>
        <v/>
      </c>
    </row>
    <row r="537" spans="1:118" ht="15">
      <c r="A537" s="48" t="e">
        <f>Wedstrijden!#REF!</f>
        <v>#REF!</v>
      </c>
      <c r="B537" s="44" t="str">
        <f>IFERROR(VLOOKUP(Wedstrijden!E657,Wedstrijdlocaties!$B$2:$E$499,2,FALSE),"")</f>
        <v/>
      </c>
      <c r="C537" s="44" t="str">
        <f>Wedstrijden!F657</f>
        <v>Amsterdam</v>
      </c>
      <c r="D537" s="44" t="str">
        <f>IFERROR(VLOOKUP(Wedstrijden!G657,Organisaties!$B$2:$C$501,2,FALSE),"")</f>
        <v>V50718</v>
      </c>
      <c r="E537" s="44" t="str">
        <f>IFERROR(VLOOKUP(Wedstrijden!G657,Organisaties!$B$2:$F$501,5,FALSE),"")</f>
        <v>V31007</v>
      </c>
      <c r="F537" s="44" t="str">
        <f>IF(Wedstrijden!BC657&lt;&gt;"",Wedstrijden!BC657,"")</f>
        <v/>
      </c>
      <c r="G537" s="44">
        <f>IF(Wedstrijden!AY657="Indoor",1,0)</f>
        <v>0</v>
      </c>
      <c r="H537" s="44">
        <f>Wedstrijden!AZ657</f>
        <v>0</v>
      </c>
      <c r="I537" s="44" t="str">
        <f>IF(Wedstrijden!AX657="Nee",0,IF(Wedstrijden!AX657="Ja",1,""))</f>
        <v/>
      </c>
      <c r="J537" s="44" t="str">
        <f>IF(Wedstrijden!BA657&lt;&gt;"",Wedstrijden!BA657,"")</f>
        <v/>
      </c>
      <c r="W537" s="45"/>
      <c r="AE537" s="45"/>
      <c r="AN537" s="45"/>
      <c r="AU537" s="45"/>
      <c r="BA537" s="45"/>
      <c r="BE537" s="45"/>
      <c r="BJ537" s="44" t="str">
        <f>IF(COUNTA(Wedstrijden!I657:S657)&lt;&gt;0,1,"")</f>
        <v/>
      </c>
      <c r="BK537" s="44" t="str">
        <f t="shared" si="48"/>
        <v/>
      </c>
      <c r="BL537" s="44" t="str">
        <f>IF(Wedstrijden!I657="x","AA","")</f>
        <v/>
      </c>
      <c r="BM537" s="44" t="str">
        <f>IF(Wedstrijden!J657="x","A","")</f>
        <v/>
      </c>
      <c r="BN537" s="44" t="str">
        <f>IF(Wedstrijden!K657="x","B1","")</f>
        <v/>
      </c>
      <c r="BO537" s="44" t="str">
        <f>IF(Wedstrijden!L657="x","BB","")</f>
        <v/>
      </c>
      <c r="BP537" s="44" t="str">
        <f>IF(Wedstrijden!M657="x","B","")</f>
        <v/>
      </c>
      <c r="BQ537" s="44" t="str">
        <f>IF(Wedstrijden!N657="x","L1","")</f>
        <v/>
      </c>
      <c r="BR537" s="44" t="str">
        <f>IF(Wedstrijden!O657="x","L2","")</f>
        <v/>
      </c>
      <c r="BS537" s="44" t="str">
        <f>IF(Wedstrijden!P657="x","M1","")</f>
        <v/>
      </c>
      <c r="BT537" s="44" t="str">
        <f>IF(Wedstrijden!Q657="x","M2","")</f>
        <v/>
      </c>
      <c r="BU537" s="44" t="str">
        <f>IF(Wedstrijden!R657="x","Z1","")</f>
        <v/>
      </c>
      <c r="BV537" s="44" t="str">
        <f>IF(Wedstrijden!S657="x","Z2","")</f>
        <v/>
      </c>
      <c r="BW537" s="44">
        <f>IF(COUNTA(Wedstrijden!T657:AB657)&lt;&gt;0,1,"")</f>
        <v>1</v>
      </c>
      <c r="BX537" s="44">
        <f t="shared" si="49"/>
        <v>1</v>
      </c>
      <c r="BY537" s="44" t="str">
        <f>IF(Wedstrijden!T657="x","BB","")</f>
        <v/>
      </c>
      <c r="BZ537" s="44" t="str">
        <f>IF(Wedstrijden!U657="x","B","")</f>
        <v>B</v>
      </c>
      <c r="CA537" s="44" t="str">
        <f>IF(Wedstrijden!V657="x","L1","")</f>
        <v>L1</v>
      </c>
      <c r="CB537" s="44" t="str">
        <f>IF(Wedstrijden!W657="x","L2","")</f>
        <v>L2</v>
      </c>
      <c r="CC537" s="44" t="str">
        <f>IF(Wedstrijden!X657="x","M1","")</f>
        <v>M1</v>
      </c>
      <c r="CD537" s="44" t="str">
        <f>IF(Wedstrijden!Y657="x","M2","")</f>
        <v>M2</v>
      </c>
      <c r="CE537" s="44" t="str">
        <f>IF(Wedstrijden!Z657="x","Z1","")</f>
        <v>Z1</v>
      </c>
      <c r="CF537" s="44" t="str">
        <f>IF(Wedstrijden!AA657="x","Z2","")</f>
        <v>Z2</v>
      </c>
      <c r="CG537" s="44" t="str">
        <f>IF(Wedstrijden!AB657="x","ZZL","")</f>
        <v/>
      </c>
      <c r="CL537" s="44" t="str">
        <f>IF(COUNTA(Wedstrijden!AC657:AJ657)&lt;&gt;0,2,"")</f>
        <v/>
      </c>
      <c r="CM537" s="44" t="str">
        <f t="shared" si="50"/>
        <v/>
      </c>
      <c r="CN537" s="44" t="str">
        <f>IF(Wedstrijden!AC657="x","AA","")</f>
        <v/>
      </c>
      <c r="CO537" s="44" t="str">
        <f>IF(Wedstrijden!AD657="x","A","")</f>
        <v/>
      </c>
      <c r="CP537" s="44" t="str">
        <f>IF(Wedstrijden!AE657="x","BB","")</f>
        <v/>
      </c>
      <c r="CQ537" s="44" t="str">
        <f>IF(Wedstrijden!AF657="x","B","")</f>
        <v/>
      </c>
      <c r="CR537" s="44" t="str">
        <f>IF(Wedstrijden!AG657="x","L","")</f>
        <v/>
      </c>
      <c r="CS537" s="44" t="str">
        <f>IF(Wedstrijden!AH657="x","M","")</f>
        <v/>
      </c>
      <c r="CT537" s="44" t="str">
        <f>IF(Wedstrijden!AI657="x","Z","")</f>
        <v/>
      </c>
      <c r="CU537" s="44" t="str">
        <f>IF(Wedstrijden!AJ657="x","ZZ","")</f>
        <v/>
      </c>
      <c r="CV537" s="44" t="str">
        <f>IF(COUNTA(Wedstrijden!AK657:AQ657)&lt;&gt;0,2,"")</f>
        <v/>
      </c>
      <c r="CW537" s="44" t="str">
        <f t="shared" si="51"/>
        <v/>
      </c>
      <c r="CX537" s="44" t="str">
        <f>IF(Wedstrijden!AK657="x","BB","")</f>
        <v/>
      </c>
      <c r="CY537" s="44" t="str">
        <f>IF(Wedstrijden!AL657="x","B","")</f>
        <v/>
      </c>
      <c r="CZ537" s="44" t="str">
        <f>IF(Wedstrijden!AM657="x","L","")</f>
        <v/>
      </c>
      <c r="DA537" s="44" t="str">
        <f>IF(Wedstrijden!AN657="x","M","")</f>
        <v/>
      </c>
      <c r="DB537" s="44" t="str">
        <f>IF(Wedstrijden!AO657="x","Z","")</f>
        <v/>
      </c>
      <c r="DC537" s="44" t="str">
        <f>IF(Wedstrijden!AP657="x","ZZ","")</f>
        <v/>
      </c>
      <c r="DD537" s="44" t="str">
        <f>IF(Wedstrijden!AQ657="x","1.40","")</f>
        <v/>
      </c>
      <c r="DE537" s="44" t="str">
        <f>IF(COUNTA(Wedstrijden!AR657:AT657)&lt;&gt;0,6,"")</f>
        <v/>
      </c>
      <c r="DF537" s="44" t="str">
        <f t="shared" si="52"/>
        <v/>
      </c>
      <c r="DG537" s="44" t="str">
        <f>IF(Wedstrijden!AR657="x","L","")</f>
        <v/>
      </c>
      <c r="DH537" s="44" t="str">
        <f>IF(Wedstrijden!AS657="x","M","")</f>
        <v/>
      </c>
      <c r="DI537" s="44" t="str">
        <f>IF(Wedstrijden!AT657="x","Z","")</f>
        <v/>
      </c>
      <c r="DJ537" s="44" t="str">
        <f>IF(COUNTA(Wedstrijden!AU657:AW657)&lt;&gt;0,6,"")</f>
        <v/>
      </c>
      <c r="DK537" s="44" t="str">
        <f t="shared" si="53"/>
        <v/>
      </c>
      <c r="DL537" s="44" t="str">
        <f>IF(Wedstrijden!AU657="x","L","")</f>
        <v/>
      </c>
      <c r="DM537" s="44" t="str">
        <f>IF(Wedstrijden!AV657="x","M","")</f>
        <v/>
      </c>
      <c r="DN537" s="44" t="str">
        <f>IF(Wedstrijden!AW657="x","Z","")</f>
        <v/>
      </c>
    </row>
    <row r="538" spans="1:118" ht="15">
      <c r="A538" s="48" t="e">
        <f>Wedstrijden!#REF!</f>
        <v>#REF!</v>
      </c>
      <c r="B538" s="44">
        <f>IFERROR(VLOOKUP(Wedstrijden!E658,Wedstrijdlocaties!$B$2:$E$499,2,FALSE),"")</f>
        <v>922258</v>
      </c>
      <c r="C538" s="44" t="str">
        <f>Wedstrijden!F658</f>
        <v>Den Burg</v>
      </c>
      <c r="D538" s="44" t="str">
        <f>IFERROR(VLOOKUP(Wedstrijden!G658,Organisaties!$B$2:$C$501,2,FALSE),"")</f>
        <v>V50742</v>
      </c>
      <c r="E538" s="44" t="str">
        <f>IFERROR(VLOOKUP(Wedstrijden!G658,Organisaties!$B$2:$F$501,5,FALSE),"")</f>
        <v>V31007</v>
      </c>
      <c r="F538" s="44" t="str">
        <f>IF(Wedstrijden!BC658&lt;&gt;"",Wedstrijden!BC658,"")</f>
        <v/>
      </c>
      <c r="G538" s="44">
        <f>IF(Wedstrijden!AY658="Indoor",1,0)</f>
        <v>0</v>
      </c>
      <c r="H538" s="44" t="str">
        <f>Wedstrijden!AZ658</f>
        <v>Nee</v>
      </c>
      <c r="I538" s="44" t="str">
        <f>IF(Wedstrijden!AX658="Nee",0,IF(Wedstrijden!AX658="Ja",1,""))</f>
        <v/>
      </c>
      <c r="J538" s="44" t="str">
        <f>IF(Wedstrijden!BA658&lt;&gt;"",Wedstrijden!BA658,"")</f>
        <v>Outdoor</v>
      </c>
      <c r="W538" s="45"/>
      <c r="AE538" s="45"/>
      <c r="AN538" s="45"/>
      <c r="AU538" s="45"/>
      <c r="BA538" s="45"/>
      <c r="BE538" s="45"/>
      <c r="BJ538" s="44">
        <f>IF(COUNTA(Wedstrijden!I658:S658)&lt;&gt;0,1,"")</f>
        <v>1</v>
      </c>
      <c r="BK538" s="44">
        <f t="shared" si="48"/>
        <v>2</v>
      </c>
      <c r="BL538" s="44" t="str">
        <f>IF(Wedstrijden!I658="x","AA","")</f>
        <v>AA</v>
      </c>
      <c r="BM538" s="44" t="str">
        <f>IF(Wedstrijden!J658="x","A","")</f>
        <v>A</v>
      </c>
      <c r="BN538" s="44" t="str">
        <f>IF(Wedstrijden!K658="x","B1","")</f>
        <v>B1</v>
      </c>
      <c r="BO538" s="44" t="str">
        <f>IF(Wedstrijden!L658="x","BB","")</f>
        <v>BB</v>
      </c>
      <c r="BP538" s="44" t="str">
        <f>IF(Wedstrijden!M658="x","B","")</f>
        <v>B</v>
      </c>
      <c r="BQ538" s="44" t="str">
        <f>IF(Wedstrijden!N658="x","L1","")</f>
        <v>L1</v>
      </c>
      <c r="BR538" s="44" t="str">
        <f>IF(Wedstrijden!O658="x","L2","")</f>
        <v>L2</v>
      </c>
      <c r="BS538" s="44" t="str">
        <f>IF(Wedstrijden!P658="x","M1","")</f>
        <v>M1</v>
      </c>
      <c r="BT538" s="44" t="str">
        <f>IF(Wedstrijden!Q658="x","M2","")</f>
        <v>M2</v>
      </c>
      <c r="BU538" s="44" t="str">
        <f>IF(Wedstrijden!R658="x","Z1","")</f>
        <v>Z1</v>
      </c>
      <c r="BV538" s="44" t="str">
        <f>IF(Wedstrijden!S658="x","Z2","")</f>
        <v>Z2</v>
      </c>
      <c r="BW538" s="44">
        <f>IF(COUNTA(Wedstrijden!T658:AB658)&lt;&gt;0,1,"")</f>
        <v>1</v>
      </c>
      <c r="BX538" s="44">
        <f t="shared" si="49"/>
        <v>1</v>
      </c>
      <c r="BY538" s="44" t="str">
        <f>IF(Wedstrijden!T658="x","BB","")</f>
        <v>BB</v>
      </c>
      <c r="BZ538" s="44" t="str">
        <f>IF(Wedstrijden!U658="x","B","")</f>
        <v>B</v>
      </c>
      <c r="CA538" s="44" t="str">
        <f>IF(Wedstrijden!V658="x","L1","")</f>
        <v>L1</v>
      </c>
      <c r="CB538" s="44" t="str">
        <f>IF(Wedstrijden!W658="x","L2","")</f>
        <v>L2</v>
      </c>
      <c r="CC538" s="44" t="str">
        <f>IF(Wedstrijden!X658="x","M1","")</f>
        <v>M1</v>
      </c>
      <c r="CD538" s="44" t="str">
        <f>IF(Wedstrijden!Y658="x","M2","")</f>
        <v>M2</v>
      </c>
      <c r="CE538" s="44" t="str">
        <f>IF(Wedstrijden!Z658="x","Z1","")</f>
        <v>Z1</v>
      </c>
      <c r="CF538" s="44" t="str">
        <f>IF(Wedstrijden!AA658="x","Z2","")</f>
        <v>Z2</v>
      </c>
      <c r="CG538" s="44" t="str">
        <f>IF(Wedstrijden!AB658="x","ZZL","")</f>
        <v>ZZL</v>
      </c>
      <c r="CL538" s="44">
        <f>IF(COUNTA(Wedstrijden!AC658:AJ658)&lt;&gt;0,2,"")</f>
        <v>2</v>
      </c>
      <c r="CM538" s="44">
        <f t="shared" si="50"/>
        <v>2</v>
      </c>
      <c r="CN538" s="44" t="str">
        <f>IF(Wedstrijden!AC658="x","AA","")</f>
        <v>AA</v>
      </c>
      <c r="CO538" s="44" t="str">
        <f>IF(Wedstrijden!AD658="x","A","")</f>
        <v>A</v>
      </c>
      <c r="CP538" s="44" t="str">
        <f>IF(Wedstrijden!AE658="x","BB","")</f>
        <v>BB</v>
      </c>
      <c r="CQ538" s="44" t="str">
        <f>IF(Wedstrijden!AF658="x","B","")</f>
        <v>B</v>
      </c>
      <c r="CR538" s="44" t="str">
        <f>IF(Wedstrijden!AG658="x","L","")</f>
        <v>L</v>
      </c>
      <c r="CS538" s="44" t="str">
        <f>IF(Wedstrijden!AH658="x","M","")</f>
        <v>M</v>
      </c>
      <c r="CT538" s="44" t="str">
        <f>IF(Wedstrijden!AI658="x","Z","")</f>
        <v>Z</v>
      </c>
      <c r="CU538" s="44" t="str">
        <f>IF(Wedstrijden!AJ658="x","ZZ","")</f>
        <v>ZZ</v>
      </c>
      <c r="CV538" s="44">
        <f>IF(COUNTA(Wedstrijden!AK658:AQ658)&lt;&gt;0,2,"")</f>
        <v>2</v>
      </c>
      <c r="CW538" s="44">
        <f t="shared" si="51"/>
        <v>1</v>
      </c>
      <c r="CX538" s="44" t="str">
        <f>IF(Wedstrijden!AK658="x","BB","")</f>
        <v>BB</v>
      </c>
      <c r="CY538" s="44" t="str">
        <f>IF(Wedstrijden!AL658="x","B","")</f>
        <v>B</v>
      </c>
      <c r="CZ538" s="44" t="str">
        <f>IF(Wedstrijden!AM658="x","L","")</f>
        <v>L</v>
      </c>
      <c r="DA538" s="44" t="str">
        <f>IF(Wedstrijden!AN658="x","M","")</f>
        <v>M</v>
      </c>
      <c r="DB538" s="44" t="str">
        <f>IF(Wedstrijden!AO658="x","Z","")</f>
        <v>Z</v>
      </c>
      <c r="DC538" s="44" t="str">
        <f>IF(Wedstrijden!AP658="x","ZZ","")</f>
        <v>ZZ</v>
      </c>
      <c r="DD538" s="44" t="str">
        <f>IF(Wedstrijden!AQ658="x","1.40","")</f>
        <v/>
      </c>
      <c r="DE538" s="44" t="str">
        <f>IF(COUNTA(Wedstrijden!AR658:AT658)&lt;&gt;0,6,"")</f>
        <v/>
      </c>
      <c r="DF538" s="44" t="str">
        <f t="shared" si="52"/>
        <v/>
      </c>
      <c r="DG538" s="44" t="str">
        <f>IF(Wedstrijden!AR658="x","L","")</f>
        <v/>
      </c>
      <c r="DH538" s="44" t="str">
        <f>IF(Wedstrijden!AS658="x","M","")</f>
        <v/>
      </c>
      <c r="DI538" s="44" t="str">
        <f>IF(Wedstrijden!AT658="x","Z","")</f>
        <v/>
      </c>
      <c r="DJ538" s="44" t="str">
        <f>IF(COUNTA(Wedstrijden!AU658:AW658)&lt;&gt;0,6,"")</f>
        <v/>
      </c>
      <c r="DK538" s="44" t="str">
        <f t="shared" si="53"/>
        <v/>
      </c>
      <c r="DL538" s="44" t="str">
        <f>IF(Wedstrijden!AU658="x","L","")</f>
        <v/>
      </c>
      <c r="DM538" s="44" t="str">
        <f>IF(Wedstrijden!AV658="x","M","")</f>
        <v/>
      </c>
      <c r="DN538" s="44" t="str">
        <f>IF(Wedstrijden!AW658="x","Z","")</f>
        <v/>
      </c>
    </row>
    <row r="539" spans="1:118" ht="15">
      <c r="A539" s="48" t="e">
        <f>Wedstrijden!#REF!</f>
        <v>#REF!</v>
      </c>
      <c r="B539" s="44" t="str">
        <f>IFERROR(VLOOKUP(Wedstrijden!E661,Wedstrijdlocaties!$B$2:$E$499,2,FALSE),"")</f>
        <v>V12346</v>
      </c>
      <c r="C539" s="44" t="str">
        <f>Wedstrijden!F661</f>
        <v>Oudkarspel</v>
      </c>
      <c r="D539" s="44" t="str">
        <f>IFERROR(VLOOKUP(Wedstrijden!G661,Organisaties!$B$2:$C$501,2,FALSE),"")</f>
        <v/>
      </c>
      <c r="E539" s="44" t="str">
        <f>IFERROR(VLOOKUP(Wedstrijden!G661,Organisaties!$B$2:$F$501,5,FALSE),"")</f>
        <v/>
      </c>
      <c r="F539" s="44" t="str">
        <f>IF(Wedstrijden!BC661&lt;&gt;"",Wedstrijden!BC661,"")</f>
        <v/>
      </c>
      <c r="G539" s="44">
        <f>IF(Wedstrijden!AY661="Indoor",1,0)</f>
        <v>0</v>
      </c>
      <c r="H539" s="44" t="str">
        <f>Wedstrijden!AZ661</f>
        <v>Onbeperkt</v>
      </c>
      <c r="I539" s="44">
        <f>IF(Wedstrijden!AX661="Nee",0,IF(Wedstrijden!AX661="Ja",1,""))</f>
        <v>0</v>
      </c>
      <c r="J539" s="44" t="str">
        <f>IF(Wedstrijden!BA661&lt;&gt;"",Wedstrijden!BA661,"")</f>
        <v/>
      </c>
      <c r="W539" s="45"/>
      <c r="AE539" s="45"/>
      <c r="AN539" s="45"/>
      <c r="AU539" s="45"/>
      <c r="BA539" s="45"/>
      <c r="BE539" s="45"/>
      <c r="BJ539" s="44">
        <f>IF(COUNTA(Wedstrijden!I661:S661)&lt;&gt;0,1,"")</f>
        <v>1</v>
      </c>
      <c r="BK539" s="44">
        <f t="shared" si="48"/>
        <v>2</v>
      </c>
      <c r="BL539" s="44" t="str">
        <f>IF(Wedstrijden!I661="x","AA","")</f>
        <v/>
      </c>
      <c r="BM539" s="44" t="str">
        <f>IF(Wedstrijden!J661="x","A","")</f>
        <v/>
      </c>
      <c r="BN539" s="44" t="str">
        <f>IF(Wedstrijden!K661="x","B1","")</f>
        <v/>
      </c>
      <c r="BO539" s="44" t="str">
        <f>IF(Wedstrijden!L661="x","BB","")</f>
        <v/>
      </c>
      <c r="BP539" s="44" t="str">
        <f>IF(Wedstrijden!M661="x","B","")</f>
        <v/>
      </c>
      <c r="BQ539" s="44" t="str">
        <f>IF(Wedstrijden!N661="x","L1","")</f>
        <v/>
      </c>
      <c r="BR539" s="44" t="str">
        <f>IF(Wedstrijden!O661="x","L2","")</f>
        <v/>
      </c>
      <c r="BS539" s="44" t="str">
        <f>IF(Wedstrijden!P661="x","M1","")</f>
        <v>M1</v>
      </c>
      <c r="BT539" s="44" t="str">
        <f>IF(Wedstrijden!Q661="x","M2","")</f>
        <v>M2</v>
      </c>
      <c r="BU539" s="44" t="str">
        <f>IF(Wedstrijden!R661="x","Z1","")</f>
        <v>Z1</v>
      </c>
      <c r="BV539" s="44" t="str">
        <f>IF(Wedstrijden!S661="x","Z2","")</f>
        <v>Z2</v>
      </c>
      <c r="BW539" s="44">
        <f>IF(COUNTA(Wedstrijden!T661:AB661)&lt;&gt;0,1,"")</f>
        <v>1</v>
      </c>
      <c r="BX539" s="44">
        <f t="shared" si="49"/>
        <v>1</v>
      </c>
      <c r="BY539" s="44" t="str">
        <f>IF(Wedstrijden!T661="x","BB","")</f>
        <v/>
      </c>
      <c r="BZ539" s="44" t="str">
        <f>IF(Wedstrijden!U661="x","B","")</f>
        <v/>
      </c>
      <c r="CA539" s="44" t="str">
        <f>IF(Wedstrijden!V661="x","L1","")</f>
        <v/>
      </c>
      <c r="CB539" s="44" t="str">
        <f>IF(Wedstrijden!W661="x","L2","")</f>
        <v/>
      </c>
      <c r="CC539" s="44" t="str">
        <f>IF(Wedstrijden!X661="x","M1","")</f>
        <v>M1</v>
      </c>
      <c r="CD539" s="44" t="str">
        <f>IF(Wedstrijden!Y661="x","M2","")</f>
        <v>M2</v>
      </c>
      <c r="CE539" s="44" t="str">
        <f>IF(Wedstrijden!Z661="x","Z1","")</f>
        <v>Z1</v>
      </c>
      <c r="CF539" s="44" t="str">
        <f>IF(Wedstrijden!AA661="x","Z2","")</f>
        <v>Z2</v>
      </c>
      <c r="CG539" s="44" t="str">
        <f>IF(Wedstrijden!AB661="x","ZZL","")</f>
        <v/>
      </c>
      <c r="CL539" s="44" t="str">
        <f>IF(COUNTA(Wedstrijden!AC661:AJ661)&lt;&gt;0,2,"")</f>
        <v/>
      </c>
      <c r="CM539" s="44" t="str">
        <f t="shared" si="50"/>
        <v/>
      </c>
      <c r="CN539" s="44" t="str">
        <f>IF(Wedstrijden!AC661="x","AA","")</f>
        <v/>
      </c>
      <c r="CO539" s="44" t="str">
        <f>IF(Wedstrijden!AD661="x","A","")</f>
        <v/>
      </c>
      <c r="CP539" s="44" t="str">
        <f>IF(Wedstrijden!AE661="x","BB","")</f>
        <v/>
      </c>
      <c r="CQ539" s="44" t="str">
        <f>IF(Wedstrijden!AF661="x","B","")</f>
        <v/>
      </c>
      <c r="CR539" s="44" t="str">
        <f>IF(Wedstrijden!AG661="x","L","")</f>
        <v/>
      </c>
      <c r="CS539" s="44" t="str">
        <f>IF(Wedstrijden!AH661="x","M","")</f>
        <v/>
      </c>
      <c r="CT539" s="44" t="str">
        <f>IF(Wedstrijden!AI661="x","Z","")</f>
        <v/>
      </c>
      <c r="CU539" s="44" t="str">
        <f>IF(Wedstrijden!AJ661="x","ZZ","")</f>
        <v/>
      </c>
      <c r="CV539" s="44" t="str">
        <f>IF(COUNTA(Wedstrijden!AK661:AQ661)&lt;&gt;0,2,"")</f>
        <v/>
      </c>
      <c r="CW539" s="44" t="str">
        <f t="shared" si="51"/>
        <v/>
      </c>
      <c r="CX539" s="44" t="str">
        <f>IF(Wedstrijden!AK661="x","BB","")</f>
        <v/>
      </c>
      <c r="CY539" s="44" t="str">
        <f>IF(Wedstrijden!AL661="x","B","")</f>
        <v/>
      </c>
      <c r="CZ539" s="44" t="str">
        <f>IF(Wedstrijden!AM661="x","L","")</f>
        <v/>
      </c>
      <c r="DA539" s="44" t="str">
        <f>IF(Wedstrijden!AN661="x","M","")</f>
        <v/>
      </c>
      <c r="DB539" s="44" t="str">
        <f>IF(Wedstrijden!AO661="x","Z","")</f>
        <v/>
      </c>
      <c r="DC539" s="44" t="str">
        <f>IF(Wedstrijden!AP661="x","ZZ","")</f>
        <v/>
      </c>
      <c r="DD539" s="44" t="str">
        <f>IF(Wedstrijden!AQ661="x","1.40","")</f>
        <v/>
      </c>
      <c r="DE539" s="44" t="str">
        <f>IF(COUNTA(Wedstrijden!AR661:AT661)&lt;&gt;0,6,"")</f>
        <v/>
      </c>
      <c r="DF539" s="44" t="str">
        <f t="shared" si="52"/>
        <v/>
      </c>
      <c r="DG539" s="44" t="str">
        <f>IF(Wedstrijden!AR661="x","L","")</f>
        <v/>
      </c>
      <c r="DH539" s="44" t="str">
        <f>IF(Wedstrijden!AS661="x","M","")</f>
        <v/>
      </c>
      <c r="DI539" s="44" t="str">
        <f>IF(Wedstrijden!AT661="x","Z","")</f>
        <v/>
      </c>
      <c r="DJ539" s="44" t="str">
        <f>IF(COUNTA(Wedstrijden!AU661:AW661)&lt;&gt;0,6,"")</f>
        <v/>
      </c>
      <c r="DK539" s="44" t="str">
        <f t="shared" si="53"/>
        <v/>
      </c>
      <c r="DL539" s="44" t="str">
        <f>IF(Wedstrijden!AU661="x","L","")</f>
        <v/>
      </c>
      <c r="DM539" s="44" t="str">
        <f>IF(Wedstrijden!AV661="x","M","")</f>
        <v/>
      </c>
      <c r="DN539" s="44" t="str">
        <f>IF(Wedstrijden!AW661="x","Z","")</f>
        <v/>
      </c>
    </row>
    <row r="540" spans="1:118" ht="15">
      <c r="A540" s="48" t="e">
        <f>Wedstrijden!#REF!</f>
        <v>#REF!</v>
      </c>
      <c r="B540" s="44" t="str">
        <f>IFERROR(VLOOKUP(Wedstrijden!#REF!,Wedstrijdlocaties!$B$2:$E$499,2,FALSE),"")</f>
        <v/>
      </c>
      <c r="C540" s="44" t="e">
        <f>Wedstrijden!#REF!</f>
        <v>#REF!</v>
      </c>
      <c r="D540" s="44" t="str">
        <f>IFERROR(VLOOKUP(Wedstrijden!#REF!,Organisaties!$B$2:$C$501,2,FALSE),"")</f>
        <v/>
      </c>
      <c r="E540" s="44" t="str">
        <f>IFERROR(VLOOKUP(Wedstrijden!#REF!,Organisaties!$B$2:$F$501,5,FALSE),"")</f>
        <v/>
      </c>
      <c r="F540" s="44" t="e">
        <f>IF(Wedstrijden!#REF!&lt;&gt;"",Wedstrijden!#REF!,"")</f>
        <v>#REF!</v>
      </c>
      <c r="G540" s="44" t="e">
        <f>IF(Wedstrijden!#REF!="Indoor",1,0)</f>
        <v>#REF!</v>
      </c>
      <c r="H540" s="44" t="e">
        <f>Wedstrijden!#REF!</f>
        <v>#REF!</v>
      </c>
      <c r="I540" s="44" t="e">
        <f>IF(Wedstrijden!#REF!="Nee",0,IF(Wedstrijden!#REF!="Ja",1,""))</f>
        <v>#REF!</v>
      </c>
      <c r="J540" s="44" t="e">
        <f>IF(Wedstrijden!#REF!&lt;&gt;"",Wedstrijden!#REF!,"")</f>
        <v>#REF!</v>
      </c>
      <c r="W540" s="45"/>
      <c r="AE540" s="45"/>
      <c r="AN540" s="45"/>
      <c r="AU540" s="45"/>
      <c r="BA540" s="45"/>
      <c r="BE540" s="45"/>
      <c r="BJ540" s="44">
        <f>IF(COUNTA(Wedstrijden!#REF!)&lt;&gt;0,1,"")</f>
        <v>1</v>
      </c>
      <c r="BK540" s="44">
        <f t="shared" si="48"/>
        <v>2</v>
      </c>
      <c r="BL540" s="44" t="e">
        <f>IF(Wedstrijden!#REF!="x","AA","")</f>
        <v>#REF!</v>
      </c>
      <c r="BM540" s="44" t="e">
        <f>IF(Wedstrijden!#REF!="x","A","")</f>
        <v>#REF!</v>
      </c>
      <c r="BN540" s="44" t="e">
        <f>IF(Wedstrijden!#REF!="x","B1","")</f>
        <v>#REF!</v>
      </c>
      <c r="BO540" s="44" t="e">
        <f>IF(Wedstrijden!#REF!="x","BB","")</f>
        <v>#REF!</v>
      </c>
      <c r="BP540" s="44" t="e">
        <f>IF(Wedstrijden!#REF!="x","B","")</f>
        <v>#REF!</v>
      </c>
      <c r="BQ540" s="44" t="e">
        <f>IF(Wedstrijden!#REF!="x","L1","")</f>
        <v>#REF!</v>
      </c>
      <c r="BR540" s="44" t="e">
        <f>IF(Wedstrijden!#REF!="x","L2","")</f>
        <v>#REF!</v>
      </c>
      <c r="BS540" s="44" t="e">
        <f>IF(Wedstrijden!#REF!="x","M1","")</f>
        <v>#REF!</v>
      </c>
      <c r="BT540" s="44" t="e">
        <f>IF(Wedstrijden!#REF!="x","M2","")</f>
        <v>#REF!</v>
      </c>
      <c r="BU540" s="44" t="e">
        <f>IF(Wedstrijden!#REF!="x","Z1","")</f>
        <v>#REF!</v>
      </c>
      <c r="BV540" s="44" t="e">
        <f>IF(Wedstrijden!#REF!="x","Z2","")</f>
        <v>#REF!</v>
      </c>
      <c r="BW540" s="44">
        <f>IF(COUNTA(Wedstrijden!#REF!)&lt;&gt;0,1,"")</f>
        <v>1</v>
      </c>
      <c r="BX540" s="44">
        <f t="shared" si="49"/>
        <v>1</v>
      </c>
      <c r="BY540" s="44" t="e">
        <f>IF(Wedstrijden!#REF!="x","BB","")</f>
        <v>#REF!</v>
      </c>
      <c r="BZ540" s="44" t="e">
        <f>IF(Wedstrijden!#REF!="x","B","")</f>
        <v>#REF!</v>
      </c>
      <c r="CA540" s="44" t="e">
        <f>IF(Wedstrijden!#REF!="x","L1","")</f>
        <v>#REF!</v>
      </c>
      <c r="CB540" s="44" t="e">
        <f>IF(Wedstrijden!#REF!="x","L2","")</f>
        <v>#REF!</v>
      </c>
      <c r="CC540" s="44" t="e">
        <f>IF(Wedstrijden!#REF!="x","M1","")</f>
        <v>#REF!</v>
      </c>
      <c r="CD540" s="44" t="e">
        <f>IF(Wedstrijden!#REF!="x","M2","")</f>
        <v>#REF!</v>
      </c>
      <c r="CE540" s="44" t="e">
        <f>IF(Wedstrijden!#REF!="x","Z1","")</f>
        <v>#REF!</v>
      </c>
      <c r="CF540" s="44" t="e">
        <f>IF(Wedstrijden!#REF!="x","Z2","")</f>
        <v>#REF!</v>
      </c>
      <c r="CG540" s="44" t="e">
        <f>IF(Wedstrijden!#REF!="x","ZZL","")</f>
        <v>#REF!</v>
      </c>
      <c r="CL540" s="44">
        <f>IF(COUNTA(Wedstrijden!#REF!)&lt;&gt;0,2,"")</f>
        <v>2</v>
      </c>
      <c r="CM540" s="44">
        <f t="shared" si="50"/>
        <v>2</v>
      </c>
      <c r="CN540" s="44" t="e">
        <f>IF(Wedstrijden!#REF!="x","AA","")</f>
        <v>#REF!</v>
      </c>
      <c r="CO540" s="44" t="e">
        <f>IF(Wedstrijden!#REF!="x","A","")</f>
        <v>#REF!</v>
      </c>
      <c r="CP540" s="44" t="e">
        <f>IF(Wedstrijden!#REF!="x","BB","")</f>
        <v>#REF!</v>
      </c>
      <c r="CQ540" s="44" t="e">
        <f>IF(Wedstrijden!#REF!="x","B","")</f>
        <v>#REF!</v>
      </c>
      <c r="CR540" s="44" t="e">
        <f>IF(Wedstrijden!#REF!="x","L","")</f>
        <v>#REF!</v>
      </c>
      <c r="CS540" s="44" t="e">
        <f>IF(Wedstrijden!#REF!="x","M","")</f>
        <v>#REF!</v>
      </c>
      <c r="CT540" s="44" t="e">
        <f>IF(Wedstrijden!#REF!="x","Z","")</f>
        <v>#REF!</v>
      </c>
      <c r="CU540" s="44" t="e">
        <f>IF(Wedstrijden!#REF!="x","ZZ","")</f>
        <v>#REF!</v>
      </c>
      <c r="CV540" s="44">
        <f>IF(COUNTA(Wedstrijden!#REF!)&lt;&gt;0,2,"")</f>
        <v>2</v>
      </c>
      <c r="CW540" s="44">
        <f t="shared" si="51"/>
        <v>1</v>
      </c>
      <c r="CX540" s="44" t="e">
        <f>IF(Wedstrijden!#REF!="x","BB","")</f>
        <v>#REF!</v>
      </c>
      <c r="CY540" s="44" t="e">
        <f>IF(Wedstrijden!#REF!="x","B","")</f>
        <v>#REF!</v>
      </c>
      <c r="CZ540" s="44" t="e">
        <f>IF(Wedstrijden!#REF!="x","L","")</f>
        <v>#REF!</v>
      </c>
      <c r="DA540" s="44" t="e">
        <f>IF(Wedstrijden!#REF!="x","M","")</f>
        <v>#REF!</v>
      </c>
      <c r="DB540" s="44" t="e">
        <f>IF(Wedstrijden!#REF!="x","Z","")</f>
        <v>#REF!</v>
      </c>
      <c r="DC540" s="44" t="e">
        <f>IF(Wedstrijden!#REF!="x","ZZ","")</f>
        <v>#REF!</v>
      </c>
      <c r="DD540" s="44" t="e">
        <f>IF(Wedstrijden!#REF!="x","1.40","")</f>
        <v>#REF!</v>
      </c>
      <c r="DE540" s="44">
        <f>IF(COUNTA(Wedstrijden!#REF!)&lt;&gt;0,6,"")</f>
        <v>6</v>
      </c>
      <c r="DF540" s="44">
        <f t="shared" si="52"/>
        <v>2</v>
      </c>
      <c r="DG540" s="44" t="e">
        <f>IF(Wedstrijden!#REF!="x","L","")</f>
        <v>#REF!</v>
      </c>
      <c r="DH540" s="44" t="e">
        <f>IF(Wedstrijden!#REF!="x","M","")</f>
        <v>#REF!</v>
      </c>
      <c r="DI540" s="44" t="e">
        <f>IF(Wedstrijden!#REF!="x","Z","")</f>
        <v>#REF!</v>
      </c>
      <c r="DJ540" s="44">
        <f>IF(COUNTA(Wedstrijden!#REF!)&lt;&gt;0,6,"")</f>
        <v>6</v>
      </c>
      <c r="DK540" s="44">
        <f t="shared" si="53"/>
        <v>1</v>
      </c>
      <c r="DL540" s="44" t="e">
        <f>IF(Wedstrijden!#REF!="x","L","")</f>
        <v>#REF!</v>
      </c>
      <c r="DM540" s="44" t="e">
        <f>IF(Wedstrijden!#REF!="x","M","")</f>
        <v>#REF!</v>
      </c>
      <c r="DN540" s="44" t="e">
        <f>IF(Wedstrijden!#REF!="x","Z","")</f>
        <v>#REF!</v>
      </c>
    </row>
    <row r="541" spans="1:118" ht="15">
      <c r="A541" s="48" t="e">
        <f>Wedstrijden!#REF!</f>
        <v>#REF!</v>
      </c>
      <c r="B541" s="44">
        <f>IFERROR(VLOOKUP(Wedstrijden!E663,Wedstrijdlocaties!$B$2:$E$499,2,FALSE),"")</f>
        <v>927748</v>
      </c>
      <c r="C541" s="44" t="str">
        <f>Wedstrijden!F663</f>
        <v>Aalsmeer</v>
      </c>
      <c r="D541" s="44" t="str">
        <f>IFERROR(VLOOKUP(Wedstrijden!G663,Organisaties!$B$2:$C$501,2,FALSE),"")</f>
        <v>V51291</v>
      </c>
      <c r="E541" s="44" t="str">
        <f>IFERROR(VLOOKUP(Wedstrijden!G663,Organisaties!$B$2:$F$501,5,FALSE),"")</f>
        <v>V31007</v>
      </c>
      <c r="F541" s="44" t="str">
        <f>IF(Wedstrijden!BC663&lt;&gt;"",Wedstrijden!BC663,"")</f>
        <v/>
      </c>
      <c r="G541" s="44">
        <f>IF(Wedstrijden!AY663="Indoor",1,0)</f>
        <v>0</v>
      </c>
      <c r="H541" s="44">
        <f>Wedstrijden!AZ663</f>
        <v>0</v>
      </c>
      <c r="I541" s="44" t="str">
        <f>IF(Wedstrijden!AX663="Nee",0,IF(Wedstrijden!AX663="Ja",1,""))</f>
        <v/>
      </c>
      <c r="J541" s="44" t="str">
        <f>IF(Wedstrijden!BA663&lt;&gt;"",Wedstrijden!BA663,"")</f>
        <v/>
      </c>
      <c r="W541" s="45"/>
      <c r="AE541" s="45"/>
      <c r="AN541" s="45"/>
      <c r="AU541" s="45"/>
      <c r="BA541" s="45"/>
      <c r="BE541" s="45"/>
      <c r="BJ541" s="44">
        <f>IF(COUNTA(Wedstrijden!I663:S663)&lt;&gt;0,1,"")</f>
        <v>1</v>
      </c>
      <c r="BK541" s="44">
        <f t="shared" si="48"/>
        <v>2</v>
      </c>
      <c r="BL541" s="44" t="str">
        <f>IF(Wedstrijden!I663="x","AA","")</f>
        <v/>
      </c>
      <c r="BM541" s="44" t="str">
        <f>IF(Wedstrijden!J663="x","A","")</f>
        <v/>
      </c>
      <c r="BN541" s="44" t="str">
        <f>IF(Wedstrijden!K663="x","B1","")</f>
        <v/>
      </c>
      <c r="BO541" s="44" t="str">
        <f>IF(Wedstrijden!L663="x","BB","")</f>
        <v/>
      </c>
      <c r="BP541" s="44" t="str">
        <f>IF(Wedstrijden!M663="x","B","")</f>
        <v>B</v>
      </c>
      <c r="BQ541" s="44" t="str">
        <f>IF(Wedstrijden!N663="x","L1","")</f>
        <v>L1</v>
      </c>
      <c r="BR541" s="44" t="str">
        <f>IF(Wedstrijden!O663="x","L2","")</f>
        <v>L2</v>
      </c>
      <c r="BS541" s="44" t="str">
        <f>IF(Wedstrijden!P663="x","M1","")</f>
        <v>M1</v>
      </c>
      <c r="BT541" s="44" t="str">
        <f>IF(Wedstrijden!Q663="x","M2","")</f>
        <v>M2</v>
      </c>
      <c r="BU541" s="44" t="str">
        <f>IF(Wedstrijden!R663="x","Z1","")</f>
        <v>Z1</v>
      </c>
      <c r="BV541" s="44" t="str">
        <f>IF(Wedstrijden!S663="x","Z2","")</f>
        <v>Z2</v>
      </c>
      <c r="BW541" s="44">
        <f>IF(COUNTA(Wedstrijden!T663:AB663)&lt;&gt;0,1,"")</f>
        <v>1</v>
      </c>
      <c r="BX541" s="44">
        <f t="shared" si="49"/>
        <v>1</v>
      </c>
      <c r="BY541" s="44" t="str">
        <f>IF(Wedstrijden!T663="x","BB","")</f>
        <v/>
      </c>
      <c r="BZ541" s="44" t="str">
        <f>IF(Wedstrijden!U663="x","B","")</f>
        <v>B</v>
      </c>
      <c r="CA541" s="44" t="str">
        <f>IF(Wedstrijden!V663="x","L1","")</f>
        <v>L1</v>
      </c>
      <c r="CB541" s="44" t="str">
        <f>IF(Wedstrijden!W663="x","L2","")</f>
        <v>L2</v>
      </c>
      <c r="CC541" s="44" t="str">
        <f>IF(Wedstrijden!X663="x","M1","")</f>
        <v>M1</v>
      </c>
      <c r="CD541" s="44" t="str">
        <f>IF(Wedstrijden!Y663="x","M2","")</f>
        <v>M2</v>
      </c>
      <c r="CE541" s="44" t="str">
        <f>IF(Wedstrijden!Z663="x","Z1","")</f>
        <v>Z1</v>
      </c>
      <c r="CF541" s="44" t="str">
        <f>IF(Wedstrijden!AA663="x","Z2","")</f>
        <v>Z2</v>
      </c>
      <c r="CG541" s="44" t="str">
        <f>IF(Wedstrijden!AB663="x","ZZL","")</f>
        <v>ZZL</v>
      </c>
      <c r="CL541" s="44" t="str">
        <f>IF(COUNTA(Wedstrijden!AC663:AJ663)&lt;&gt;0,2,"")</f>
        <v/>
      </c>
      <c r="CM541" s="44" t="str">
        <f t="shared" si="50"/>
        <v/>
      </c>
      <c r="CN541" s="44" t="str">
        <f>IF(Wedstrijden!AC663="x","AA","")</f>
        <v/>
      </c>
      <c r="CO541" s="44" t="str">
        <f>IF(Wedstrijden!AD663="x","A","")</f>
        <v/>
      </c>
      <c r="CP541" s="44" t="str">
        <f>IF(Wedstrijden!AE663="x","BB","")</f>
        <v/>
      </c>
      <c r="CQ541" s="44" t="str">
        <f>IF(Wedstrijden!AF663="x","B","")</f>
        <v/>
      </c>
      <c r="CR541" s="44" t="str">
        <f>IF(Wedstrijden!AG663="x","L","")</f>
        <v/>
      </c>
      <c r="CS541" s="44" t="str">
        <f>IF(Wedstrijden!AH663="x","M","")</f>
        <v/>
      </c>
      <c r="CT541" s="44" t="str">
        <f>IF(Wedstrijden!AI663="x","Z","")</f>
        <v/>
      </c>
      <c r="CU541" s="44" t="str">
        <f>IF(Wedstrijden!AJ663="x","ZZ","")</f>
        <v/>
      </c>
      <c r="CV541" s="44" t="str">
        <f>IF(COUNTA(Wedstrijden!AK663:AQ663)&lt;&gt;0,2,"")</f>
        <v/>
      </c>
      <c r="CW541" s="44" t="str">
        <f t="shared" si="51"/>
        <v/>
      </c>
      <c r="CX541" s="44" t="str">
        <f>IF(Wedstrijden!AK663="x","BB","")</f>
        <v/>
      </c>
      <c r="CY541" s="44" t="str">
        <f>IF(Wedstrijden!AL663="x","B","")</f>
        <v/>
      </c>
      <c r="CZ541" s="44" t="str">
        <f>IF(Wedstrijden!AM663="x","L","")</f>
        <v/>
      </c>
      <c r="DA541" s="44" t="str">
        <f>IF(Wedstrijden!AN663="x","M","")</f>
        <v/>
      </c>
      <c r="DB541" s="44" t="str">
        <f>IF(Wedstrijden!AO663="x","Z","")</f>
        <v/>
      </c>
      <c r="DC541" s="44" t="str">
        <f>IF(Wedstrijden!AP663="x","ZZ","")</f>
        <v/>
      </c>
      <c r="DD541" s="44" t="str">
        <f>IF(Wedstrijden!AQ663="x","1.40","")</f>
        <v/>
      </c>
      <c r="DE541" s="44" t="str">
        <f>IF(COUNTA(Wedstrijden!AR663:AT663)&lt;&gt;0,6,"")</f>
        <v/>
      </c>
      <c r="DF541" s="44" t="str">
        <f t="shared" si="52"/>
        <v/>
      </c>
      <c r="DG541" s="44" t="str">
        <f>IF(Wedstrijden!AR663="x","L","")</f>
        <v/>
      </c>
      <c r="DH541" s="44" t="str">
        <f>IF(Wedstrijden!AS663="x","M","")</f>
        <v/>
      </c>
      <c r="DI541" s="44" t="str">
        <f>IF(Wedstrijden!AT663="x","Z","")</f>
        <v/>
      </c>
      <c r="DJ541" s="44" t="str">
        <f>IF(COUNTA(Wedstrijden!AU663:AW663)&lt;&gt;0,6,"")</f>
        <v/>
      </c>
      <c r="DK541" s="44" t="str">
        <f t="shared" si="53"/>
        <v/>
      </c>
      <c r="DL541" s="44" t="str">
        <f>IF(Wedstrijden!AU663="x","L","")</f>
        <v/>
      </c>
      <c r="DM541" s="44" t="str">
        <f>IF(Wedstrijden!AV663="x","M","")</f>
        <v/>
      </c>
      <c r="DN541" s="44" t="str">
        <f>IF(Wedstrijden!AW663="x","Z","")</f>
        <v/>
      </c>
    </row>
    <row r="542" spans="1:118" ht="15">
      <c r="A542" s="48" t="e">
        <f>Wedstrijden!#REF!</f>
        <v>#REF!</v>
      </c>
      <c r="B542" s="44">
        <f>IFERROR(VLOOKUP(Wedstrijden!E665,Wedstrijdlocaties!$B$2:$E$499,2,FALSE),"")</f>
        <v>927851</v>
      </c>
      <c r="C542" s="44" t="str">
        <f>Wedstrijden!F665</f>
        <v>Schoorl</v>
      </c>
      <c r="D542" s="44" t="str">
        <f>IFERROR(VLOOKUP(Wedstrijden!G665,Organisaties!$B$2:$C$501,2,FALSE),"")</f>
        <v>V50699</v>
      </c>
      <c r="E542" s="44" t="str">
        <f>IFERROR(VLOOKUP(Wedstrijden!G665,Organisaties!$B$2:$F$501,5,FALSE),"")</f>
        <v>V31007</v>
      </c>
      <c r="F542" s="44" t="str">
        <f>IF(Wedstrijden!BC665&lt;&gt;"",Wedstrijden!BC665,"")</f>
        <v>Molen Kijkduin springwedstrijd</v>
      </c>
      <c r="G542" s="44">
        <f>IF(Wedstrijden!AY665="Indoor",1,0)</f>
        <v>0</v>
      </c>
      <c r="H542" s="44" t="str">
        <f>Wedstrijden!AZ665</f>
        <v>Onbeperkt</v>
      </c>
      <c r="I542" s="44">
        <f>IF(Wedstrijden!AX665="Nee",0,IF(Wedstrijden!AX665="Ja",1,""))</f>
        <v>0</v>
      </c>
      <c r="J542" s="44" t="str">
        <f>IF(Wedstrijden!BA665&lt;&gt;"",Wedstrijden!BA665,"")</f>
        <v/>
      </c>
      <c r="W542" s="45"/>
      <c r="AE542" s="45"/>
      <c r="AN542" s="45"/>
      <c r="AU542" s="45"/>
      <c r="BA542" s="45"/>
      <c r="BE542" s="45"/>
      <c r="BJ542" s="44" t="str">
        <f>IF(COUNTA(Wedstrijden!I665:S665)&lt;&gt;0,1,"")</f>
        <v/>
      </c>
      <c r="BK542" s="44" t="str">
        <f t="shared" si="48"/>
        <v/>
      </c>
      <c r="BL542" s="44" t="str">
        <f>IF(Wedstrijden!I665="x","AA","")</f>
        <v/>
      </c>
      <c r="BM542" s="44" t="str">
        <f>IF(Wedstrijden!J665="x","A","")</f>
        <v/>
      </c>
      <c r="BN542" s="44" t="str">
        <f>IF(Wedstrijden!K665="x","B1","")</f>
        <v/>
      </c>
      <c r="BO542" s="44" t="str">
        <f>IF(Wedstrijden!L665="x","BB","")</f>
        <v/>
      </c>
      <c r="BP542" s="44" t="str">
        <f>IF(Wedstrijden!M665="x","B","")</f>
        <v/>
      </c>
      <c r="BQ542" s="44" t="str">
        <f>IF(Wedstrijden!N665="x","L1","")</f>
        <v/>
      </c>
      <c r="BR542" s="44" t="str">
        <f>IF(Wedstrijden!O665="x","L2","")</f>
        <v/>
      </c>
      <c r="BS542" s="44" t="str">
        <f>IF(Wedstrijden!P665="x","M1","")</f>
        <v/>
      </c>
      <c r="BT542" s="44" t="str">
        <f>IF(Wedstrijden!Q665="x","M2","")</f>
        <v/>
      </c>
      <c r="BU542" s="44" t="str">
        <f>IF(Wedstrijden!R665="x","Z1","")</f>
        <v/>
      </c>
      <c r="BV542" s="44" t="str">
        <f>IF(Wedstrijden!S665="x","Z2","")</f>
        <v/>
      </c>
      <c r="BW542" s="44" t="str">
        <f>IF(COUNTA(Wedstrijden!T665:AB665)&lt;&gt;0,1,"")</f>
        <v/>
      </c>
      <c r="BX542" s="44" t="str">
        <f t="shared" si="49"/>
        <v/>
      </c>
      <c r="BY542" s="44" t="str">
        <f>IF(Wedstrijden!T665="x","BB","")</f>
        <v/>
      </c>
      <c r="BZ542" s="44" t="str">
        <f>IF(Wedstrijden!U665="x","B","")</f>
        <v/>
      </c>
      <c r="CA542" s="44" t="str">
        <f>IF(Wedstrijden!V665="x","L1","")</f>
        <v/>
      </c>
      <c r="CB542" s="44" t="str">
        <f>IF(Wedstrijden!W665="x","L2","")</f>
        <v/>
      </c>
      <c r="CC542" s="44" t="str">
        <f>IF(Wedstrijden!X665="x","M1","")</f>
        <v/>
      </c>
      <c r="CD542" s="44" t="str">
        <f>IF(Wedstrijden!Y665="x","M2","")</f>
        <v/>
      </c>
      <c r="CE542" s="44" t="str">
        <f>IF(Wedstrijden!Z665="x","Z1","")</f>
        <v/>
      </c>
      <c r="CF542" s="44" t="str">
        <f>IF(Wedstrijden!AA665="x","Z2","")</f>
        <v/>
      </c>
      <c r="CG542" s="44" t="str">
        <f>IF(Wedstrijden!AB665="x","ZZL","")</f>
        <v/>
      </c>
      <c r="CL542" s="44">
        <f>IF(COUNTA(Wedstrijden!AC665:AJ665)&lt;&gt;0,2,"")</f>
        <v>2</v>
      </c>
      <c r="CM542" s="44">
        <f t="shared" si="50"/>
        <v>2</v>
      </c>
      <c r="CN542" s="44" t="str">
        <f>IF(Wedstrijden!AC665="x","AA","")</f>
        <v/>
      </c>
      <c r="CO542" s="44" t="str">
        <f>IF(Wedstrijden!AD665="x","A","")</f>
        <v/>
      </c>
      <c r="CP542" s="44" t="str">
        <f>IF(Wedstrijden!AE665="x","BB","")</f>
        <v>BB</v>
      </c>
      <c r="CQ542" s="44" t="str">
        <f>IF(Wedstrijden!AF665="x","B","")</f>
        <v>B</v>
      </c>
      <c r="CR542" s="44" t="str">
        <f>IF(Wedstrijden!AG665="x","L","")</f>
        <v>L</v>
      </c>
      <c r="CS542" s="44" t="str">
        <f>IF(Wedstrijden!AH665="x","M","")</f>
        <v>M</v>
      </c>
      <c r="CT542" s="44" t="str">
        <f>IF(Wedstrijden!AI665="x","Z","")</f>
        <v>Z</v>
      </c>
      <c r="CU542" s="44" t="str">
        <f>IF(Wedstrijden!AJ665="x","ZZ","")</f>
        <v>ZZ</v>
      </c>
      <c r="CV542" s="44">
        <f>IF(COUNTA(Wedstrijden!AK665:AQ665)&lt;&gt;0,2,"")</f>
        <v>2</v>
      </c>
      <c r="CW542" s="44">
        <f t="shared" si="51"/>
        <v>1</v>
      </c>
      <c r="CX542" s="44" t="str">
        <f>IF(Wedstrijden!AK665="x","BB","")</f>
        <v>BB</v>
      </c>
      <c r="CY542" s="44" t="str">
        <f>IF(Wedstrijden!AL665="x","B","")</f>
        <v>B</v>
      </c>
      <c r="CZ542" s="44" t="str">
        <f>IF(Wedstrijden!AM665="x","L","")</f>
        <v>L</v>
      </c>
      <c r="DA542" s="44" t="str">
        <f>IF(Wedstrijden!AN665="x","M","")</f>
        <v>M</v>
      </c>
      <c r="DB542" s="44" t="str">
        <f>IF(Wedstrijden!AO665="x","Z","")</f>
        <v>Z</v>
      </c>
      <c r="DC542" s="44" t="str">
        <f>IF(Wedstrijden!AP665="x","ZZ","")</f>
        <v>ZZ</v>
      </c>
      <c r="DD542" s="44" t="str">
        <f>IF(Wedstrijden!AQ665="x","1.40","")</f>
        <v>1.40</v>
      </c>
      <c r="DE542" s="44" t="str">
        <f>IF(COUNTA(Wedstrijden!AR665:AT665)&lt;&gt;0,6,"")</f>
        <v/>
      </c>
      <c r="DF542" s="44" t="str">
        <f t="shared" si="52"/>
        <v/>
      </c>
      <c r="DG542" s="44" t="str">
        <f>IF(Wedstrijden!AR665="x","L","")</f>
        <v/>
      </c>
      <c r="DH542" s="44" t="str">
        <f>IF(Wedstrijden!AS665="x","M","")</f>
        <v/>
      </c>
      <c r="DI542" s="44" t="str">
        <f>IF(Wedstrijden!AT665="x","Z","")</f>
        <v/>
      </c>
      <c r="DJ542" s="44" t="str">
        <f>IF(COUNTA(Wedstrijden!AU665:AW665)&lt;&gt;0,6,"")</f>
        <v/>
      </c>
      <c r="DK542" s="44" t="str">
        <f t="shared" si="53"/>
        <v/>
      </c>
      <c r="DL542" s="44" t="str">
        <f>IF(Wedstrijden!AU665="x","L","")</f>
        <v/>
      </c>
      <c r="DM542" s="44" t="str">
        <f>IF(Wedstrijden!AV665="x","M","")</f>
        <v/>
      </c>
      <c r="DN542" s="44" t="str">
        <f>IF(Wedstrijden!AW665="x","Z","")</f>
        <v/>
      </c>
    </row>
    <row r="543" spans="1:118" ht="15">
      <c r="A543" s="48" t="e">
        <f>Wedstrijden!#REF!</f>
        <v>#REF!</v>
      </c>
      <c r="B543" s="44">
        <f>IFERROR(VLOOKUP(Wedstrijden!E666,Wedstrijdlocaties!$B$2:$E$499,2,FALSE),"")</f>
        <v>927590</v>
      </c>
      <c r="C543" s="44" t="str">
        <f>Wedstrijden!F666</f>
        <v>Hoofddorp</v>
      </c>
      <c r="D543" s="44" t="str">
        <f>IFERROR(VLOOKUP(Wedstrijden!G666,Organisaties!$B$2:$C$501,2,FALSE),"")</f>
        <v>V50719</v>
      </c>
      <c r="E543" s="44" t="str">
        <f>IFERROR(VLOOKUP(Wedstrijden!G666,Organisaties!$B$2:$F$501,5,FALSE),"")</f>
        <v>V31007</v>
      </c>
      <c r="F543" s="44" t="str">
        <f>IF(Wedstrijden!BC666&lt;&gt;"",Wedstrijden!BC666,"")</f>
        <v/>
      </c>
      <c r="G543" s="44">
        <f>IF(Wedstrijden!AY666="Indoor",1,0)</f>
        <v>0</v>
      </c>
      <c r="H543" s="44">
        <f>Wedstrijden!AZ666</f>
        <v>0</v>
      </c>
      <c r="I543" s="44" t="str">
        <f>IF(Wedstrijden!AX666="Nee",0,IF(Wedstrijden!AX666="Ja",1,""))</f>
        <v/>
      </c>
      <c r="J543" s="44" t="str">
        <f>IF(Wedstrijden!BA666&lt;&gt;"",Wedstrijden!BA666,"")</f>
        <v/>
      </c>
      <c r="W543" s="45"/>
      <c r="AE543" s="45"/>
      <c r="AN543" s="45"/>
      <c r="AU543" s="45"/>
      <c r="BA543" s="45"/>
      <c r="BE543" s="45"/>
      <c r="BJ543" s="44" t="str">
        <f>IF(COUNTA(Wedstrijden!I666:S666)&lt;&gt;0,1,"")</f>
        <v/>
      </c>
      <c r="BK543" s="44" t="str">
        <f t="shared" si="48"/>
        <v/>
      </c>
      <c r="BL543" s="44" t="str">
        <f>IF(Wedstrijden!I666="x","AA","")</f>
        <v/>
      </c>
      <c r="BM543" s="44" t="str">
        <f>IF(Wedstrijden!J666="x","A","")</f>
        <v/>
      </c>
      <c r="BN543" s="44" t="str">
        <f>IF(Wedstrijden!K666="x","B1","")</f>
        <v/>
      </c>
      <c r="BO543" s="44" t="str">
        <f>IF(Wedstrijden!L666="x","BB","")</f>
        <v/>
      </c>
      <c r="BP543" s="44" t="str">
        <f>IF(Wedstrijden!M666="x","B","")</f>
        <v/>
      </c>
      <c r="BQ543" s="44" t="str">
        <f>IF(Wedstrijden!N666="x","L1","")</f>
        <v/>
      </c>
      <c r="BR543" s="44" t="str">
        <f>IF(Wedstrijden!O666="x","L2","")</f>
        <v/>
      </c>
      <c r="BS543" s="44" t="str">
        <f>IF(Wedstrijden!P666="x","M1","")</f>
        <v/>
      </c>
      <c r="BT543" s="44" t="str">
        <f>IF(Wedstrijden!Q666="x","M2","")</f>
        <v/>
      </c>
      <c r="BU543" s="44" t="str">
        <f>IF(Wedstrijden!R666="x","Z1","")</f>
        <v/>
      </c>
      <c r="BV543" s="44" t="str">
        <f>IF(Wedstrijden!S666="x","Z2","")</f>
        <v/>
      </c>
      <c r="BW543" s="44" t="str">
        <f>IF(COUNTA(Wedstrijden!T666:AB666)&lt;&gt;0,1,"")</f>
        <v/>
      </c>
      <c r="BX543" s="44" t="str">
        <f t="shared" si="49"/>
        <v/>
      </c>
      <c r="BY543" s="44" t="str">
        <f>IF(Wedstrijden!T666="x","BB","")</f>
        <v/>
      </c>
      <c r="BZ543" s="44" t="str">
        <f>IF(Wedstrijden!U666="x","B","")</f>
        <v/>
      </c>
      <c r="CA543" s="44" t="str">
        <f>IF(Wedstrijden!V666="x","L1","")</f>
        <v/>
      </c>
      <c r="CB543" s="44" t="str">
        <f>IF(Wedstrijden!W666="x","L2","")</f>
        <v/>
      </c>
      <c r="CC543" s="44" t="str">
        <f>IF(Wedstrijden!X666="x","M1","")</f>
        <v/>
      </c>
      <c r="CD543" s="44" t="str">
        <f>IF(Wedstrijden!Y666="x","M2","")</f>
        <v/>
      </c>
      <c r="CE543" s="44" t="str">
        <f>IF(Wedstrijden!Z666="x","Z1","")</f>
        <v/>
      </c>
      <c r="CF543" s="44" t="str">
        <f>IF(Wedstrijden!AA666="x","Z2","")</f>
        <v/>
      </c>
      <c r="CG543" s="44" t="str">
        <f>IF(Wedstrijden!AB666="x","ZZL","")</f>
        <v/>
      </c>
      <c r="CL543" s="44">
        <f>IF(COUNTA(Wedstrijden!AC666:AJ666)&lt;&gt;0,2,"")</f>
        <v>2</v>
      </c>
      <c r="CM543" s="44">
        <f t="shared" si="50"/>
        <v>2</v>
      </c>
      <c r="CN543" s="44" t="str">
        <f>IF(Wedstrijden!AC666="x","AA","")</f>
        <v/>
      </c>
      <c r="CO543" s="44" t="str">
        <f>IF(Wedstrijden!AD666="x","A","")</f>
        <v/>
      </c>
      <c r="CP543" s="44" t="str">
        <f>IF(Wedstrijden!AE666="x","BB","")</f>
        <v>BB</v>
      </c>
      <c r="CQ543" s="44" t="str">
        <f>IF(Wedstrijden!AF666="x","B","")</f>
        <v>B</v>
      </c>
      <c r="CR543" s="44" t="str">
        <f>IF(Wedstrijden!AG666="x","L","")</f>
        <v>L</v>
      </c>
      <c r="CS543" s="44" t="str">
        <f>IF(Wedstrijden!AH666="x","M","")</f>
        <v>M</v>
      </c>
      <c r="CT543" s="44" t="str">
        <f>IF(Wedstrijden!AI666="x","Z","")</f>
        <v>Z</v>
      </c>
      <c r="CU543" s="44" t="str">
        <f>IF(Wedstrijden!AJ666="x","ZZ","")</f>
        <v>ZZ</v>
      </c>
      <c r="CV543" s="44">
        <f>IF(COUNTA(Wedstrijden!AK666:AQ666)&lt;&gt;0,2,"")</f>
        <v>2</v>
      </c>
      <c r="CW543" s="44">
        <f t="shared" si="51"/>
        <v>1</v>
      </c>
      <c r="CX543" s="44" t="str">
        <f>IF(Wedstrijden!AK666="x","BB","")</f>
        <v>BB</v>
      </c>
      <c r="CY543" s="44" t="str">
        <f>IF(Wedstrijden!AL666="x","B","")</f>
        <v>B</v>
      </c>
      <c r="CZ543" s="44" t="str">
        <f>IF(Wedstrijden!AM666="x","L","")</f>
        <v>L</v>
      </c>
      <c r="DA543" s="44" t="str">
        <f>IF(Wedstrijden!AN666="x","M","")</f>
        <v>M</v>
      </c>
      <c r="DB543" s="44" t="str">
        <f>IF(Wedstrijden!AO666="x","Z","")</f>
        <v>Z</v>
      </c>
      <c r="DC543" s="44" t="str">
        <f>IF(Wedstrijden!AP666="x","ZZ","")</f>
        <v>ZZ</v>
      </c>
      <c r="DD543" s="44" t="str">
        <f>IF(Wedstrijden!AQ666="x","1.40","")</f>
        <v/>
      </c>
      <c r="DE543" s="44" t="str">
        <f>IF(COUNTA(Wedstrijden!AR666:AT666)&lt;&gt;0,6,"")</f>
        <v/>
      </c>
      <c r="DF543" s="44" t="str">
        <f t="shared" si="52"/>
        <v/>
      </c>
      <c r="DG543" s="44" t="str">
        <f>IF(Wedstrijden!AR666="x","L","")</f>
        <v/>
      </c>
      <c r="DH543" s="44" t="str">
        <f>IF(Wedstrijden!AS666="x","M","")</f>
        <v/>
      </c>
      <c r="DI543" s="44" t="str">
        <f>IF(Wedstrijden!AT666="x","Z","")</f>
        <v/>
      </c>
      <c r="DJ543" s="44" t="str">
        <f>IF(COUNTA(Wedstrijden!AU666:AW666)&lt;&gt;0,6,"")</f>
        <v/>
      </c>
      <c r="DK543" s="44" t="str">
        <f t="shared" si="53"/>
        <v/>
      </c>
      <c r="DL543" s="44" t="str">
        <f>IF(Wedstrijden!AU666="x","L","")</f>
        <v/>
      </c>
      <c r="DM543" s="44" t="str">
        <f>IF(Wedstrijden!AV666="x","M","")</f>
        <v/>
      </c>
      <c r="DN543" s="44" t="str">
        <f>IF(Wedstrijden!AW666="x","Z","")</f>
        <v/>
      </c>
    </row>
    <row r="544" spans="1:118" ht="15">
      <c r="A544" s="48" t="e">
        <f>Wedstrijden!#REF!</f>
        <v>#REF!</v>
      </c>
      <c r="B544" s="44">
        <f>IFERROR(VLOOKUP(Wedstrijden!E667,Wedstrijdlocaties!$B$2:$E$499,2,FALSE),"")</f>
        <v>670262</v>
      </c>
      <c r="C544" s="44" t="str">
        <f>Wedstrijden!F667</f>
        <v>Aerdenhout</v>
      </c>
      <c r="D544" s="44" t="str">
        <f>IFERROR(VLOOKUP(Wedstrijden!G667,Organisaties!$B$2:$C$501,2,FALSE),"")</f>
        <v>V61994</v>
      </c>
      <c r="E544" s="44" t="str">
        <f>IFERROR(VLOOKUP(Wedstrijden!G667,Organisaties!$B$2:$F$501,5,FALSE),"")</f>
        <v>V31007</v>
      </c>
      <c r="F544" s="44" t="str">
        <f>IF(Wedstrijden!BC667&lt;&gt;"",Wedstrijden!BC667,"")</f>
        <v/>
      </c>
      <c r="G544" s="44">
        <f>IF(Wedstrijden!AY667="Indoor",1,0)</f>
        <v>0</v>
      </c>
      <c r="H544" s="44">
        <f>Wedstrijden!AZ667</f>
        <v>0</v>
      </c>
      <c r="I544" s="44" t="str">
        <f>IF(Wedstrijden!AX667="Nee",0,IF(Wedstrijden!AX667="Ja",1,""))</f>
        <v/>
      </c>
      <c r="J544" s="44" t="str">
        <f>IF(Wedstrijden!BA667&lt;&gt;"",Wedstrijden!BA667,"")</f>
        <v/>
      </c>
      <c r="W544" s="45"/>
      <c r="AE544" s="45"/>
      <c r="AN544" s="45"/>
      <c r="AU544" s="45"/>
      <c r="BA544" s="45"/>
      <c r="BE544" s="45"/>
      <c r="BJ544" s="44">
        <f>IF(COUNTA(Wedstrijden!I667:S667)&lt;&gt;0,1,"")</f>
        <v>1</v>
      </c>
      <c r="BK544" s="44">
        <f t="shared" si="48"/>
        <v>2</v>
      </c>
      <c r="BL544" s="44" t="str">
        <f>IF(Wedstrijden!I667="x","AA","")</f>
        <v/>
      </c>
      <c r="BM544" s="44" t="str">
        <f>IF(Wedstrijden!J667="x","A","")</f>
        <v/>
      </c>
      <c r="BN544" s="44" t="str">
        <f>IF(Wedstrijden!K667="x","B1","")</f>
        <v/>
      </c>
      <c r="BO544" s="44" t="str">
        <f>IF(Wedstrijden!L667="x","BB","")</f>
        <v/>
      </c>
      <c r="BP544" s="44" t="str">
        <f>IF(Wedstrijden!M667="x","B","")</f>
        <v>B</v>
      </c>
      <c r="BQ544" s="44" t="str">
        <f>IF(Wedstrijden!N667="x","L1","")</f>
        <v>L1</v>
      </c>
      <c r="BR544" s="44" t="str">
        <f>IF(Wedstrijden!O667="x","L2","")</f>
        <v>L2</v>
      </c>
      <c r="BS544" s="44" t="str">
        <f>IF(Wedstrijden!P667="x","M1","")</f>
        <v>M1</v>
      </c>
      <c r="BT544" s="44" t="str">
        <f>IF(Wedstrijden!Q667="x","M2","")</f>
        <v>M2</v>
      </c>
      <c r="BU544" s="44" t="str">
        <f>IF(Wedstrijden!R667="x","Z1","")</f>
        <v/>
      </c>
      <c r="BV544" s="44" t="str">
        <f>IF(Wedstrijden!S667="x","Z2","")</f>
        <v/>
      </c>
      <c r="BW544" s="44">
        <f>IF(COUNTA(Wedstrijden!T667:AB667)&lt;&gt;0,1,"")</f>
        <v>1</v>
      </c>
      <c r="BX544" s="44">
        <f t="shared" si="49"/>
        <v>1</v>
      </c>
      <c r="BY544" s="44" t="str">
        <f>IF(Wedstrijden!T667="x","BB","")</f>
        <v/>
      </c>
      <c r="BZ544" s="44" t="str">
        <f>IF(Wedstrijden!U667="x","B","")</f>
        <v>B</v>
      </c>
      <c r="CA544" s="44" t="str">
        <f>IF(Wedstrijden!V667="x","L1","")</f>
        <v>L1</v>
      </c>
      <c r="CB544" s="44" t="str">
        <f>IF(Wedstrijden!W667="x","L2","")</f>
        <v>L2</v>
      </c>
      <c r="CC544" s="44" t="str">
        <f>IF(Wedstrijden!X667="x","M1","")</f>
        <v>M1</v>
      </c>
      <c r="CD544" s="44" t="str">
        <f>IF(Wedstrijden!Y667="x","M2","")</f>
        <v>M2</v>
      </c>
      <c r="CE544" s="44" t="str">
        <f>IF(Wedstrijden!Z667="x","Z1","")</f>
        <v/>
      </c>
      <c r="CF544" s="44" t="str">
        <f>IF(Wedstrijden!AA667="x","Z2","")</f>
        <v/>
      </c>
      <c r="CG544" s="44" t="str">
        <f>IF(Wedstrijden!AB667="x","ZZL","")</f>
        <v/>
      </c>
      <c r="CL544" s="44" t="str">
        <f>IF(COUNTA(Wedstrijden!AC667:AJ667)&lt;&gt;0,2,"")</f>
        <v/>
      </c>
      <c r="CM544" s="44" t="str">
        <f t="shared" si="50"/>
        <v/>
      </c>
      <c r="CN544" s="44" t="str">
        <f>IF(Wedstrijden!AC667="x","AA","")</f>
        <v/>
      </c>
      <c r="CO544" s="44" t="str">
        <f>IF(Wedstrijden!AD667="x","A","")</f>
        <v/>
      </c>
      <c r="CP544" s="44" t="str">
        <f>IF(Wedstrijden!AE667="x","BB","")</f>
        <v/>
      </c>
      <c r="CQ544" s="44" t="str">
        <f>IF(Wedstrijden!AF667="x","B","")</f>
        <v/>
      </c>
      <c r="CR544" s="44" t="str">
        <f>IF(Wedstrijden!AG667="x","L","")</f>
        <v/>
      </c>
      <c r="CS544" s="44" t="str">
        <f>IF(Wedstrijden!AH667="x","M","")</f>
        <v/>
      </c>
      <c r="CT544" s="44" t="str">
        <f>IF(Wedstrijden!AI667="x","Z","")</f>
        <v/>
      </c>
      <c r="CU544" s="44" t="str">
        <f>IF(Wedstrijden!AJ667="x","ZZ","")</f>
        <v/>
      </c>
      <c r="CV544" s="44" t="str">
        <f>IF(COUNTA(Wedstrijden!AK667:AQ667)&lt;&gt;0,2,"")</f>
        <v/>
      </c>
      <c r="CW544" s="44" t="str">
        <f t="shared" si="51"/>
        <v/>
      </c>
      <c r="CX544" s="44" t="str">
        <f>IF(Wedstrijden!AK667="x","BB","")</f>
        <v/>
      </c>
      <c r="CY544" s="44" t="str">
        <f>IF(Wedstrijden!AL667="x","B","")</f>
        <v/>
      </c>
      <c r="CZ544" s="44" t="str">
        <f>IF(Wedstrijden!AM667="x","L","")</f>
        <v/>
      </c>
      <c r="DA544" s="44" t="str">
        <f>IF(Wedstrijden!AN667="x","M","")</f>
        <v/>
      </c>
      <c r="DB544" s="44" t="str">
        <f>IF(Wedstrijden!AO667="x","Z","")</f>
        <v/>
      </c>
      <c r="DC544" s="44" t="str">
        <f>IF(Wedstrijden!AP667="x","ZZ","")</f>
        <v/>
      </c>
      <c r="DD544" s="44" t="str">
        <f>IF(Wedstrijden!AQ667="x","1.40","")</f>
        <v/>
      </c>
      <c r="DE544" s="44" t="str">
        <f>IF(COUNTA(Wedstrijden!AR667:AT667)&lt;&gt;0,6,"")</f>
        <v/>
      </c>
      <c r="DF544" s="44" t="str">
        <f t="shared" si="52"/>
        <v/>
      </c>
      <c r="DG544" s="44" t="str">
        <f>IF(Wedstrijden!AR667="x","L","")</f>
        <v/>
      </c>
      <c r="DH544" s="44" t="str">
        <f>IF(Wedstrijden!AS667="x","M","")</f>
        <v/>
      </c>
      <c r="DI544" s="44" t="str">
        <f>IF(Wedstrijden!AT667="x","Z","")</f>
        <v/>
      </c>
      <c r="DJ544" s="44" t="str">
        <f>IF(COUNTA(Wedstrijden!AU667:AW667)&lt;&gt;0,6,"")</f>
        <v/>
      </c>
      <c r="DK544" s="44" t="str">
        <f t="shared" si="53"/>
        <v/>
      </c>
      <c r="DL544" s="44" t="str">
        <f>IF(Wedstrijden!AU667="x","L","")</f>
        <v/>
      </c>
      <c r="DM544" s="44" t="str">
        <f>IF(Wedstrijden!AV667="x","M","")</f>
        <v/>
      </c>
      <c r="DN544" s="44" t="str">
        <f>IF(Wedstrijden!AW667="x","Z","")</f>
        <v/>
      </c>
    </row>
    <row r="545" spans="1:118" ht="15">
      <c r="A545" s="48" t="e">
        <f>Wedstrijden!#REF!</f>
        <v>#REF!</v>
      </c>
      <c r="B545" s="44">
        <f>IFERROR(VLOOKUP(Wedstrijden!E668,Wedstrijdlocaties!$B$2:$E$499,2,FALSE),"")</f>
        <v>849061</v>
      </c>
      <c r="C545" s="44" t="str">
        <f>Wedstrijden!F668</f>
        <v>Middenbeemster</v>
      </c>
      <c r="D545" s="44" t="str">
        <f>IFERROR(VLOOKUP(Wedstrijden!G668,Organisaties!$B$2:$C$501,2,FALSE),"")</f>
        <v/>
      </c>
      <c r="E545" s="44" t="str">
        <f>IFERROR(VLOOKUP(Wedstrijden!G668,Organisaties!$B$2:$F$501,5,FALSE),"")</f>
        <v/>
      </c>
      <c r="F545" s="44" t="str">
        <f>IF(Wedstrijden!BC668&lt;&gt;"",Wedstrijden!BC668,"")</f>
        <v/>
      </c>
      <c r="G545" s="44">
        <f>IF(Wedstrijden!AY668="Indoor",1,0)</f>
        <v>0</v>
      </c>
      <c r="H545" s="44" t="str">
        <f>Wedstrijden!AZ668</f>
        <v>Onbeperkt</v>
      </c>
      <c r="I545" s="44">
        <f>IF(Wedstrijden!AX668="Nee",0,IF(Wedstrijden!AX668="Ja",1,""))</f>
        <v>0</v>
      </c>
      <c r="J545" s="44" t="str">
        <f>IF(Wedstrijden!BA668&lt;&gt;"",Wedstrijden!BA668,"")</f>
        <v/>
      </c>
      <c r="W545" s="45"/>
      <c r="AE545" s="45"/>
      <c r="AN545" s="45"/>
      <c r="AU545" s="45"/>
      <c r="BA545" s="45"/>
      <c r="BE545" s="45"/>
      <c r="BJ545" s="44">
        <f>IF(COUNTA(Wedstrijden!I668:S668)&lt;&gt;0,1,"")</f>
        <v>1</v>
      </c>
      <c r="BK545" s="44">
        <f t="shared" si="48"/>
        <v>2</v>
      </c>
      <c r="BL545" s="44" t="str">
        <f>IF(Wedstrijden!I668="x","AA","")</f>
        <v/>
      </c>
      <c r="BM545" s="44" t="str">
        <f>IF(Wedstrijden!J668="x","A","")</f>
        <v/>
      </c>
      <c r="BN545" s="44" t="str">
        <f>IF(Wedstrijden!K668="x","B1","")</f>
        <v/>
      </c>
      <c r="BO545" s="44" t="str">
        <f>IF(Wedstrijden!L668="x","BB","")</f>
        <v>BB</v>
      </c>
      <c r="BP545" s="44" t="str">
        <f>IF(Wedstrijden!M668="x","B","")</f>
        <v>B</v>
      </c>
      <c r="BQ545" s="44" t="str">
        <f>IF(Wedstrijden!N668="x","L1","")</f>
        <v>L1</v>
      </c>
      <c r="BR545" s="44" t="str">
        <f>IF(Wedstrijden!O668="x","L2","")</f>
        <v>L2</v>
      </c>
      <c r="BS545" s="44" t="str">
        <f>IF(Wedstrijden!P668="x","M1","")</f>
        <v>M1</v>
      </c>
      <c r="BT545" s="44" t="str">
        <f>IF(Wedstrijden!Q668="x","M2","")</f>
        <v>M2</v>
      </c>
      <c r="BU545" s="44" t="str">
        <f>IF(Wedstrijden!R668="x","Z1","")</f>
        <v>Z1</v>
      </c>
      <c r="BV545" s="44" t="str">
        <f>IF(Wedstrijden!S668="x","Z2","")</f>
        <v>Z2</v>
      </c>
      <c r="BW545" s="44">
        <f>IF(COUNTA(Wedstrijden!T668:AB668)&lt;&gt;0,1,"")</f>
        <v>1</v>
      </c>
      <c r="BX545" s="44">
        <f t="shared" si="49"/>
        <v>1</v>
      </c>
      <c r="BY545" s="44" t="str">
        <f>IF(Wedstrijden!T668="x","BB","")</f>
        <v>BB</v>
      </c>
      <c r="BZ545" s="44" t="str">
        <f>IF(Wedstrijden!U668="x","B","")</f>
        <v>B</v>
      </c>
      <c r="CA545" s="44" t="str">
        <f>IF(Wedstrijden!V668="x","L1","")</f>
        <v>L1</v>
      </c>
      <c r="CB545" s="44" t="str">
        <f>IF(Wedstrijden!W668="x","L2","")</f>
        <v>L2</v>
      </c>
      <c r="CC545" s="44" t="str">
        <f>IF(Wedstrijden!X668="x","M1","")</f>
        <v>M1</v>
      </c>
      <c r="CD545" s="44" t="str">
        <f>IF(Wedstrijden!Y668="x","M2","")</f>
        <v>M2</v>
      </c>
      <c r="CE545" s="44" t="str">
        <f>IF(Wedstrijden!Z668="x","Z1","")</f>
        <v>Z1</v>
      </c>
      <c r="CF545" s="44" t="str">
        <f>IF(Wedstrijden!AA668="x","Z2","")</f>
        <v>Z2</v>
      </c>
      <c r="CG545" s="44" t="str">
        <f>IF(Wedstrijden!AB668="x","ZZL","")</f>
        <v/>
      </c>
      <c r="CL545" s="44" t="str">
        <f>IF(COUNTA(Wedstrijden!AC668:AJ668)&lt;&gt;0,2,"")</f>
        <v/>
      </c>
      <c r="CM545" s="44" t="str">
        <f t="shared" si="50"/>
        <v/>
      </c>
      <c r="CN545" s="44" t="str">
        <f>IF(Wedstrijden!AC668="x","AA","")</f>
        <v/>
      </c>
      <c r="CO545" s="44" t="str">
        <f>IF(Wedstrijden!AD668="x","A","")</f>
        <v/>
      </c>
      <c r="CP545" s="44" t="str">
        <f>IF(Wedstrijden!AE668="x","BB","")</f>
        <v/>
      </c>
      <c r="CQ545" s="44" t="str">
        <f>IF(Wedstrijden!AF668="x","B","")</f>
        <v/>
      </c>
      <c r="CR545" s="44" t="str">
        <f>IF(Wedstrijden!AG668="x","L","")</f>
        <v/>
      </c>
      <c r="CS545" s="44" t="str">
        <f>IF(Wedstrijden!AH668="x","M","")</f>
        <v/>
      </c>
      <c r="CT545" s="44" t="str">
        <f>IF(Wedstrijden!AI668="x","Z","")</f>
        <v/>
      </c>
      <c r="CU545" s="44" t="str">
        <f>IF(Wedstrijden!AJ668="x","ZZ","")</f>
        <v/>
      </c>
      <c r="CV545" s="44" t="str">
        <f>IF(COUNTA(Wedstrijden!AK668:AQ668)&lt;&gt;0,2,"")</f>
        <v/>
      </c>
      <c r="CW545" s="44" t="str">
        <f t="shared" si="51"/>
        <v/>
      </c>
      <c r="CX545" s="44" t="str">
        <f>IF(Wedstrijden!AK668="x","BB","")</f>
        <v/>
      </c>
      <c r="CY545" s="44" t="str">
        <f>IF(Wedstrijden!AL668="x","B","")</f>
        <v/>
      </c>
      <c r="CZ545" s="44" t="str">
        <f>IF(Wedstrijden!AM668="x","L","")</f>
        <v/>
      </c>
      <c r="DA545" s="44" t="str">
        <f>IF(Wedstrijden!AN668="x","M","")</f>
        <v/>
      </c>
      <c r="DB545" s="44" t="str">
        <f>IF(Wedstrijden!AO668="x","Z","")</f>
        <v/>
      </c>
      <c r="DC545" s="44" t="str">
        <f>IF(Wedstrijden!AP668="x","ZZ","")</f>
        <v/>
      </c>
      <c r="DD545" s="44" t="str">
        <f>IF(Wedstrijden!AQ668="x","1.40","")</f>
        <v/>
      </c>
      <c r="DE545" s="44" t="str">
        <f>IF(COUNTA(Wedstrijden!AR668:AT668)&lt;&gt;0,6,"")</f>
        <v/>
      </c>
      <c r="DF545" s="44" t="str">
        <f t="shared" si="52"/>
        <v/>
      </c>
      <c r="DG545" s="44" t="str">
        <f>IF(Wedstrijden!AR668="x","L","")</f>
        <v/>
      </c>
      <c r="DH545" s="44" t="str">
        <f>IF(Wedstrijden!AS668="x","M","")</f>
        <v/>
      </c>
      <c r="DI545" s="44" t="str">
        <f>IF(Wedstrijden!AT668="x","Z","")</f>
        <v/>
      </c>
      <c r="DJ545" s="44" t="str">
        <f>IF(COUNTA(Wedstrijden!AU668:AW668)&lt;&gt;0,6,"")</f>
        <v/>
      </c>
      <c r="DK545" s="44" t="str">
        <f t="shared" si="53"/>
        <v/>
      </c>
      <c r="DL545" s="44" t="str">
        <f>IF(Wedstrijden!AU668="x","L","")</f>
        <v/>
      </c>
      <c r="DM545" s="44" t="str">
        <f>IF(Wedstrijden!AV668="x","M","")</f>
        <v/>
      </c>
      <c r="DN545" s="44" t="str">
        <f>IF(Wedstrijden!AW668="x","Z","")</f>
        <v/>
      </c>
    </row>
    <row r="546" spans="1:118" ht="15">
      <c r="A546" s="48" t="e">
        <f>Wedstrijden!#REF!</f>
        <v>#REF!</v>
      </c>
      <c r="B546" s="44">
        <f>IFERROR(VLOOKUP(Wedstrijden!E669,Wedstrijdlocaties!$B$2:$E$499,2,FALSE),"")</f>
        <v>442868</v>
      </c>
      <c r="C546" s="44" t="str">
        <f>Wedstrijden!F669</f>
        <v>Noordbeemster</v>
      </c>
      <c r="D546" s="44" t="str">
        <f>IFERROR(VLOOKUP(Wedstrijden!G669,Organisaties!$B$2:$C$501,2,FALSE),"")</f>
        <v>V51815</v>
      </c>
      <c r="E546" s="44" t="str">
        <f>IFERROR(VLOOKUP(Wedstrijden!G669,Organisaties!$B$2:$F$501,5,FALSE),"")</f>
        <v>V31007</v>
      </c>
      <c r="F546" s="44" t="str">
        <f>IF(Wedstrijden!BC669&lt;&gt;"",Wedstrijden!BC669,"")</f>
        <v>Rijvereniging Bon Ami te Noordbeemster</v>
      </c>
      <c r="G546" s="44">
        <f>IF(Wedstrijden!AY669="Indoor",1,0)</f>
        <v>0</v>
      </c>
      <c r="H546" s="44" t="str">
        <f>Wedstrijden!AZ669</f>
        <v>Onbeperkt</v>
      </c>
      <c r="I546" s="44">
        <f>IF(Wedstrijden!AX669="Nee",0,IF(Wedstrijden!AX669="Ja",1,""))</f>
        <v>0</v>
      </c>
      <c r="J546" s="44" t="str">
        <f>IF(Wedstrijden!BA669&lt;&gt;"",Wedstrijden!BA669,"")</f>
        <v/>
      </c>
      <c r="W546" s="45"/>
      <c r="AE546" s="45"/>
      <c r="AN546" s="45"/>
      <c r="AU546" s="45"/>
      <c r="BA546" s="45"/>
      <c r="BE546" s="45"/>
      <c r="BJ546" s="44">
        <f>IF(COUNTA(Wedstrijden!I669:S669)&lt;&gt;0,1,"")</f>
        <v>1</v>
      </c>
      <c r="BK546" s="44">
        <f t="shared" si="48"/>
        <v>2</v>
      </c>
      <c r="BL546" s="44" t="str">
        <f>IF(Wedstrijden!I669="x","AA","")</f>
        <v/>
      </c>
      <c r="BM546" s="44" t="str">
        <f>IF(Wedstrijden!J669="x","A","")</f>
        <v/>
      </c>
      <c r="BN546" s="44" t="str">
        <f>IF(Wedstrijden!K669="x","B1","")</f>
        <v/>
      </c>
      <c r="BO546" s="44" t="str">
        <f>IF(Wedstrijden!L669="x","BB","")</f>
        <v/>
      </c>
      <c r="BP546" s="44" t="str">
        <f>IF(Wedstrijden!M669="x","B","")</f>
        <v>B</v>
      </c>
      <c r="BQ546" s="44" t="str">
        <f>IF(Wedstrijden!N669="x","L1","")</f>
        <v>L1</v>
      </c>
      <c r="BR546" s="44" t="str">
        <f>IF(Wedstrijden!O669="x","L2","")</f>
        <v>L2</v>
      </c>
      <c r="BS546" s="44" t="str">
        <f>IF(Wedstrijden!P669="x","M1","")</f>
        <v>M1</v>
      </c>
      <c r="BT546" s="44" t="str">
        <f>IF(Wedstrijden!Q669="x","M2","")</f>
        <v>M2</v>
      </c>
      <c r="BU546" s="44" t="str">
        <f>IF(Wedstrijden!R669="x","Z1","")</f>
        <v>Z1</v>
      </c>
      <c r="BV546" s="44" t="str">
        <f>IF(Wedstrijden!S669="x","Z2","")</f>
        <v>Z2</v>
      </c>
      <c r="BW546" s="44">
        <f>IF(COUNTA(Wedstrijden!T669:AB669)&lt;&gt;0,1,"")</f>
        <v>1</v>
      </c>
      <c r="BX546" s="44">
        <f t="shared" si="49"/>
        <v>1</v>
      </c>
      <c r="BY546" s="44" t="str">
        <f>IF(Wedstrijden!T669="x","BB","")</f>
        <v/>
      </c>
      <c r="BZ546" s="44" t="str">
        <f>IF(Wedstrijden!U669="x","B","")</f>
        <v>B</v>
      </c>
      <c r="CA546" s="44" t="str">
        <f>IF(Wedstrijden!V669="x","L1","")</f>
        <v>L1</v>
      </c>
      <c r="CB546" s="44" t="str">
        <f>IF(Wedstrijden!W669="x","L2","")</f>
        <v>L2</v>
      </c>
      <c r="CC546" s="44" t="str">
        <f>IF(Wedstrijden!X669="x","M1","")</f>
        <v>M1</v>
      </c>
      <c r="CD546" s="44" t="str">
        <f>IF(Wedstrijden!Y669="x","M2","")</f>
        <v>M2</v>
      </c>
      <c r="CE546" s="44" t="str">
        <f>IF(Wedstrijden!Z669="x","Z1","")</f>
        <v>Z1</v>
      </c>
      <c r="CF546" s="44" t="str">
        <f>IF(Wedstrijden!AA669="x","Z2","")</f>
        <v>Z2</v>
      </c>
      <c r="CG546" s="44" t="str">
        <f>IF(Wedstrijden!AB669="x","ZZL","")</f>
        <v/>
      </c>
      <c r="CL546" s="44" t="str">
        <f>IF(COUNTA(Wedstrijden!AC669:AJ669)&lt;&gt;0,2,"")</f>
        <v/>
      </c>
      <c r="CM546" s="44" t="str">
        <f t="shared" si="50"/>
        <v/>
      </c>
      <c r="CN546" s="44" t="str">
        <f>IF(Wedstrijden!AC669="x","AA","")</f>
        <v/>
      </c>
      <c r="CO546" s="44" t="str">
        <f>IF(Wedstrijden!AD669="x","A","")</f>
        <v/>
      </c>
      <c r="CP546" s="44" t="str">
        <f>IF(Wedstrijden!AE669="x","BB","")</f>
        <v/>
      </c>
      <c r="CQ546" s="44" t="str">
        <f>IF(Wedstrijden!AF669="x","B","")</f>
        <v/>
      </c>
      <c r="CR546" s="44" t="str">
        <f>IF(Wedstrijden!AG669="x","L","")</f>
        <v/>
      </c>
      <c r="CS546" s="44" t="str">
        <f>IF(Wedstrijden!AH669="x","M","")</f>
        <v/>
      </c>
      <c r="CT546" s="44" t="str">
        <f>IF(Wedstrijden!AI669="x","Z","")</f>
        <v/>
      </c>
      <c r="CU546" s="44" t="str">
        <f>IF(Wedstrijden!AJ669="x","ZZ","")</f>
        <v/>
      </c>
      <c r="CV546" s="44" t="str">
        <f>IF(COUNTA(Wedstrijden!AK669:AQ669)&lt;&gt;0,2,"")</f>
        <v/>
      </c>
      <c r="CW546" s="44" t="str">
        <f t="shared" si="51"/>
        <v/>
      </c>
      <c r="CX546" s="44" t="str">
        <f>IF(Wedstrijden!AK669="x","BB","")</f>
        <v/>
      </c>
      <c r="CY546" s="44" t="str">
        <f>IF(Wedstrijden!AL669="x","B","")</f>
        <v/>
      </c>
      <c r="CZ546" s="44" t="str">
        <f>IF(Wedstrijden!AM669="x","L","")</f>
        <v/>
      </c>
      <c r="DA546" s="44" t="str">
        <f>IF(Wedstrijden!AN669="x","M","")</f>
        <v/>
      </c>
      <c r="DB546" s="44" t="str">
        <f>IF(Wedstrijden!AO669="x","Z","")</f>
        <v/>
      </c>
      <c r="DC546" s="44" t="str">
        <f>IF(Wedstrijden!AP669="x","ZZ","")</f>
        <v/>
      </c>
      <c r="DD546" s="44" t="str">
        <f>IF(Wedstrijden!AQ669="x","1.40","")</f>
        <v/>
      </c>
      <c r="DE546" s="44" t="str">
        <f>IF(COUNTA(Wedstrijden!AR669:AT669)&lt;&gt;0,6,"")</f>
        <v/>
      </c>
      <c r="DF546" s="44" t="str">
        <f t="shared" si="52"/>
        <v/>
      </c>
      <c r="DG546" s="44" t="str">
        <f>IF(Wedstrijden!AR669="x","L","")</f>
        <v/>
      </c>
      <c r="DH546" s="44" t="str">
        <f>IF(Wedstrijden!AS669="x","M","")</f>
        <v/>
      </c>
      <c r="DI546" s="44" t="str">
        <f>IF(Wedstrijden!AT669="x","Z","")</f>
        <v/>
      </c>
      <c r="DJ546" s="44" t="str">
        <f>IF(COUNTA(Wedstrijden!AU669:AW669)&lt;&gt;0,6,"")</f>
        <v/>
      </c>
      <c r="DK546" s="44" t="str">
        <f t="shared" si="53"/>
        <v/>
      </c>
      <c r="DL546" s="44" t="str">
        <f>IF(Wedstrijden!AU669="x","L","")</f>
        <v/>
      </c>
      <c r="DM546" s="44" t="str">
        <f>IF(Wedstrijden!AV669="x","M","")</f>
        <v/>
      </c>
      <c r="DN546" s="44" t="str">
        <f>IF(Wedstrijden!AW669="x","Z","")</f>
        <v/>
      </c>
    </row>
    <row r="547" spans="1:118" ht="15">
      <c r="A547" s="48" t="e">
        <f>Wedstrijden!#REF!</f>
        <v>#REF!</v>
      </c>
      <c r="B547" s="44" t="str">
        <f>IFERROR(VLOOKUP(Wedstrijden!E670,Wedstrijdlocaties!$B$2:$E$499,2,FALSE),"")</f>
        <v/>
      </c>
      <c r="C547" s="44" t="str">
        <f>Wedstrijden!F670</f>
        <v>Heerhugowaard</v>
      </c>
      <c r="D547" s="44" t="str">
        <f>IFERROR(VLOOKUP(Wedstrijden!G670,Organisaties!$B$2:$C$501,2,FALSE),"")</f>
        <v>V60200</v>
      </c>
      <c r="E547" s="44" t="str">
        <f>IFERROR(VLOOKUP(Wedstrijden!G670,Organisaties!$B$2:$F$501,5,FALSE),"")</f>
        <v>V31007</v>
      </c>
      <c r="F547" s="44" t="str">
        <f>IF(Wedstrijden!BC670&lt;&gt;"",Wedstrijden!BC670,"")</f>
        <v/>
      </c>
      <c r="G547" s="44">
        <f>IF(Wedstrijden!AY670="Indoor",1,0)</f>
        <v>0</v>
      </c>
      <c r="H547" s="44" t="str">
        <f>Wedstrijden!AZ670</f>
        <v>Onbeperkt</v>
      </c>
      <c r="I547" s="44">
        <f>IF(Wedstrijden!AX670="Nee",0,IF(Wedstrijden!AX670="Ja",1,""))</f>
        <v>0</v>
      </c>
      <c r="J547" s="44" t="str">
        <f>IF(Wedstrijden!BA670&lt;&gt;"",Wedstrijden!BA670,"")</f>
        <v/>
      </c>
      <c r="W547" s="45"/>
      <c r="AE547" s="45"/>
      <c r="AN547" s="45"/>
      <c r="AU547" s="45"/>
      <c r="BA547" s="45"/>
      <c r="BE547" s="45"/>
      <c r="BJ547" s="44">
        <f>IF(COUNTA(Wedstrijden!I670:S670)&lt;&gt;0,1,"")</f>
        <v>1</v>
      </c>
      <c r="BK547" s="44">
        <f t="shared" si="48"/>
        <v>2</v>
      </c>
      <c r="BL547" s="44" t="str">
        <f>IF(Wedstrijden!I670="x","AA","")</f>
        <v/>
      </c>
      <c r="BM547" s="44" t="str">
        <f>IF(Wedstrijden!J670="x","A","")</f>
        <v/>
      </c>
      <c r="BN547" s="44" t="str">
        <f>IF(Wedstrijden!K670="x","B1","")</f>
        <v/>
      </c>
      <c r="BO547" s="44" t="str">
        <f>IF(Wedstrijden!L670="x","BB","")</f>
        <v>BB</v>
      </c>
      <c r="BP547" s="44" t="str">
        <f>IF(Wedstrijden!M670="x","B","")</f>
        <v>B</v>
      </c>
      <c r="BQ547" s="44" t="str">
        <f>IF(Wedstrijden!N670="x","L1","")</f>
        <v>L1</v>
      </c>
      <c r="BR547" s="44" t="str">
        <f>IF(Wedstrijden!O670="x","L2","")</f>
        <v>L2</v>
      </c>
      <c r="BS547" s="44" t="str">
        <f>IF(Wedstrijden!P670="x","M1","")</f>
        <v>M1</v>
      </c>
      <c r="BT547" s="44" t="str">
        <f>IF(Wedstrijden!Q670="x","M2","")</f>
        <v>M2</v>
      </c>
      <c r="BU547" s="44" t="str">
        <f>IF(Wedstrijden!R670="x","Z1","")</f>
        <v>Z1</v>
      </c>
      <c r="BV547" s="44" t="str">
        <f>IF(Wedstrijden!S670="x","Z2","")</f>
        <v>Z2</v>
      </c>
      <c r="BW547" s="44">
        <f>IF(COUNTA(Wedstrijden!T670:AB670)&lt;&gt;0,1,"")</f>
        <v>1</v>
      </c>
      <c r="BX547" s="44">
        <f t="shared" si="49"/>
        <v>1</v>
      </c>
      <c r="BY547" s="44" t="str">
        <f>IF(Wedstrijden!T670="x","BB","")</f>
        <v>BB</v>
      </c>
      <c r="BZ547" s="44" t="str">
        <f>IF(Wedstrijden!U670="x","B","")</f>
        <v>B</v>
      </c>
      <c r="CA547" s="44" t="str">
        <f>IF(Wedstrijden!V670="x","L1","")</f>
        <v>L1</v>
      </c>
      <c r="CB547" s="44" t="str">
        <f>IF(Wedstrijden!W670="x","L2","")</f>
        <v>L2</v>
      </c>
      <c r="CC547" s="44" t="str">
        <f>IF(Wedstrijden!X670="x","M1","")</f>
        <v>M1</v>
      </c>
      <c r="CD547" s="44" t="str">
        <f>IF(Wedstrijden!Y670="x","M2","")</f>
        <v>M2</v>
      </c>
      <c r="CE547" s="44" t="str">
        <f>IF(Wedstrijden!Z670="x","Z1","")</f>
        <v>Z1</v>
      </c>
      <c r="CF547" s="44" t="str">
        <f>IF(Wedstrijden!AA670="x","Z2","")</f>
        <v>Z2</v>
      </c>
      <c r="CG547" s="44" t="str">
        <f>IF(Wedstrijden!AB670="x","ZZL","")</f>
        <v>ZZL</v>
      </c>
      <c r="CL547" s="44" t="str">
        <f>IF(COUNTA(Wedstrijden!AC670:AJ670)&lt;&gt;0,2,"")</f>
        <v/>
      </c>
      <c r="CM547" s="44" t="str">
        <f t="shared" si="50"/>
        <v/>
      </c>
      <c r="CN547" s="44" t="str">
        <f>IF(Wedstrijden!AC670="x","AA","")</f>
        <v/>
      </c>
      <c r="CO547" s="44" t="str">
        <f>IF(Wedstrijden!AD670="x","A","")</f>
        <v/>
      </c>
      <c r="CP547" s="44" t="str">
        <f>IF(Wedstrijden!AE670="x","BB","")</f>
        <v/>
      </c>
      <c r="CQ547" s="44" t="str">
        <f>IF(Wedstrijden!AF670="x","B","")</f>
        <v/>
      </c>
      <c r="CR547" s="44" t="str">
        <f>IF(Wedstrijden!AG670="x","L","")</f>
        <v/>
      </c>
      <c r="CS547" s="44" t="str">
        <f>IF(Wedstrijden!AH670="x","M","")</f>
        <v/>
      </c>
      <c r="CT547" s="44" t="str">
        <f>IF(Wedstrijden!AI670="x","Z","")</f>
        <v/>
      </c>
      <c r="CU547" s="44" t="str">
        <f>IF(Wedstrijden!AJ670="x","ZZ","")</f>
        <v/>
      </c>
      <c r="CV547" s="44" t="str">
        <f>IF(COUNTA(Wedstrijden!AK670:AQ670)&lt;&gt;0,2,"")</f>
        <v/>
      </c>
      <c r="CW547" s="44" t="str">
        <f t="shared" si="51"/>
        <v/>
      </c>
      <c r="CX547" s="44" t="str">
        <f>IF(Wedstrijden!AK670="x","BB","")</f>
        <v/>
      </c>
      <c r="CY547" s="44" t="str">
        <f>IF(Wedstrijden!AL670="x","B","")</f>
        <v/>
      </c>
      <c r="CZ547" s="44" t="str">
        <f>IF(Wedstrijden!AM670="x","L","")</f>
        <v/>
      </c>
      <c r="DA547" s="44" t="str">
        <f>IF(Wedstrijden!AN670="x","M","")</f>
        <v/>
      </c>
      <c r="DB547" s="44" t="str">
        <f>IF(Wedstrijden!AO670="x","Z","")</f>
        <v/>
      </c>
      <c r="DC547" s="44" t="str">
        <f>IF(Wedstrijden!AP670="x","ZZ","")</f>
        <v/>
      </c>
      <c r="DD547" s="44" t="str">
        <f>IF(Wedstrijden!AQ670="x","1.40","")</f>
        <v/>
      </c>
      <c r="DE547" s="44" t="str">
        <f>IF(COUNTA(Wedstrijden!AR670:AT670)&lt;&gt;0,6,"")</f>
        <v/>
      </c>
      <c r="DF547" s="44" t="str">
        <f t="shared" si="52"/>
        <v/>
      </c>
      <c r="DG547" s="44" t="str">
        <f>IF(Wedstrijden!AR670="x","L","")</f>
        <v/>
      </c>
      <c r="DH547" s="44" t="str">
        <f>IF(Wedstrijden!AS670="x","M","")</f>
        <v/>
      </c>
      <c r="DI547" s="44" t="str">
        <f>IF(Wedstrijden!AT670="x","Z","")</f>
        <v/>
      </c>
      <c r="DJ547" s="44" t="str">
        <f>IF(COUNTA(Wedstrijden!AU670:AW670)&lt;&gt;0,6,"")</f>
        <v/>
      </c>
      <c r="DK547" s="44" t="str">
        <f t="shared" si="53"/>
        <v/>
      </c>
      <c r="DL547" s="44" t="str">
        <f>IF(Wedstrijden!AU670="x","L","")</f>
        <v/>
      </c>
      <c r="DM547" s="44" t="str">
        <f>IF(Wedstrijden!AV670="x","M","")</f>
        <v/>
      </c>
      <c r="DN547" s="44" t="str">
        <f>IF(Wedstrijden!AW670="x","Z","")</f>
        <v/>
      </c>
    </row>
    <row r="548" spans="1:118" ht="15">
      <c r="A548" s="48" t="e">
        <f>Wedstrijden!#REF!</f>
        <v>#REF!</v>
      </c>
      <c r="B548" s="44">
        <f>IFERROR(VLOOKUP(Wedstrijden!E671,Wedstrijdlocaties!$B$2:$E$499,2,FALSE),"")</f>
        <v>927433</v>
      </c>
      <c r="C548" s="44" t="str">
        <f>Wedstrijden!F671</f>
        <v>Castricum</v>
      </c>
      <c r="D548" s="44" t="str">
        <f>IFERROR(VLOOKUP(Wedstrijden!G671,Organisaties!$B$2:$C$501,2,FALSE),"")</f>
        <v>V50716</v>
      </c>
      <c r="E548" s="44" t="str">
        <f>IFERROR(VLOOKUP(Wedstrijden!G671,Organisaties!$B$2:$F$501,5,FALSE),"")</f>
        <v>V31007</v>
      </c>
      <c r="F548" s="44" t="str">
        <f>IF(Wedstrijden!BC671&lt;&gt;"",Wedstrijden!BC671,"")</f>
        <v/>
      </c>
      <c r="G548" s="44">
        <f>IF(Wedstrijden!AY671="Indoor",1,0)</f>
        <v>0</v>
      </c>
      <c r="H548" s="44" t="str">
        <f>Wedstrijden!AZ671</f>
        <v>Onbeperkt</v>
      </c>
      <c r="I548" s="44">
        <f>IF(Wedstrijden!AX671="Nee",0,IF(Wedstrijden!AX671="Ja",1,""))</f>
        <v>0</v>
      </c>
      <c r="J548" s="44" t="str">
        <f>IF(Wedstrijden!BA671&lt;&gt;"",Wedstrijden!BA671,"")</f>
        <v/>
      </c>
      <c r="W548" s="45"/>
      <c r="AE548" s="45"/>
      <c r="AN548" s="45"/>
      <c r="AU548" s="45"/>
      <c r="BA548" s="45"/>
      <c r="BE548" s="45"/>
      <c r="BJ548" s="44">
        <f>IF(COUNTA(Wedstrijden!I671:S671)&lt;&gt;0,1,"")</f>
        <v>1</v>
      </c>
      <c r="BK548" s="44">
        <f t="shared" si="48"/>
        <v>2</v>
      </c>
      <c r="BL548" s="44" t="str">
        <f>IF(Wedstrijden!I671="x","AA","")</f>
        <v/>
      </c>
      <c r="BM548" s="44" t="str">
        <f>IF(Wedstrijden!J671="x","A","")</f>
        <v/>
      </c>
      <c r="BN548" s="44" t="str">
        <f>IF(Wedstrijden!K671="x","B1","")</f>
        <v/>
      </c>
      <c r="BO548" s="44" t="str">
        <f>IF(Wedstrijden!L671="x","BB","")</f>
        <v/>
      </c>
      <c r="BP548" s="44" t="str">
        <f>IF(Wedstrijden!M671="x","B","")</f>
        <v>B</v>
      </c>
      <c r="BQ548" s="44" t="str">
        <f>IF(Wedstrijden!N671="x","L1","")</f>
        <v>L1</v>
      </c>
      <c r="BR548" s="44" t="str">
        <f>IF(Wedstrijden!O671="x","L2","")</f>
        <v>L2</v>
      </c>
      <c r="BS548" s="44" t="str">
        <f>IF(Wedstrijden!P671="x","M1","")</f>
        <v>M1</v>
      </c>
      <c r="BT548" s="44" t="str">
        <f>IF(Wedstrijden!Q671="x","M2","")</f>
        <v>M2</v>
      </c>
      <c r="BU548" s="44" t="str">
        <f>IF(Wedstrijden!R671="x","Z1","")</f>
        <v/>
      </c>
      <c r="BV548" s="44" t="str">
        <f>IF(Wedstrijden!S671="x","Z2","")</f>
        <v/>
      </c>
      <c r="BW548" s="44">
        <f>IF(COUNTA(Wedstrijden!T671:AB671)&lt;&gt;0,1,"")</f>
        <v>1</v>
      </c>
      <c r="BX548" s="44">
        <f t="shared" si="49"/>
        <v>1</v>
      </c>
      <c r="BY548" s="44" t="str">
        <f>IF(Wedstrijden!T671="x","BB","")</f>
        <v/>
      </c>
      <c r="BZ548" s="44" t="str">
        <f>IF(Wedstrijden!U671="x","B","")</f>
        <v>B</v>
      </c>
      <c r="CA548" s="44" t="str">
        <f>IF(Wedstrijden!V671="x","L1","")</f>
        <v>L1</v>
      </c>
      <c r="CB548" s="44" t="str">
        <f>IF(Wedstrijden!W671="x","L2","")</f>
        <v>L2</v>
      </c>
      <c r="CC548" s="44" t="str">
        <f>IF(Wedstrijden!X671="x","M1","")</f>
        <v>M1</v>
      </c>
      <c r="CD548" s="44" t="str">
        <f>IF(Wedstrijden!Y671="x","M2","")</f>
        <v>M2</v>
      </c>
      <c r="CE548" s="44" t="str">
        <f>IF(Wedstrijden!Z671="x","Z1","")</f>
        <v/>
      </c>
      <c r="CF548" s="44" t="str">
        <f>IF(Wedstrijden!AA671="x","Z2","")</f>
        <v/>
      </c>
      <c r="CG548" s="44" t="str">
        <f>IF(Wedstrijden!AB671="x","ZZL","")</f>
        <v/>
      </c>
      <c r="CL548" s="44" t="str">
        <f>IF(COUNTA(Wedstrijden!AC671:AJ671)&lt;&gt;0,2,"")</f>
        <v/>
      </c>
      <c r="CM548" s="44" t="str">
        <f t="shared" si="50"/>
        <v/>
      </c>
      <c r="CN548" s="44" t="str">
        <f>IF(Wedstrijden!AC671="x","AA","")</f>
        <v/>
      </c>
      <c r="CO548" s="44" t="str">
        <f>IF(Wedstrijden!AD671="x","A","")</f>
        <v/>
      </c>
      <c r="CP548" s="44" t="str">
        <f>IF(Wedstrijden!AE671="x","BB","")</f>
        <v/>
      </c>
      <c r="CQ548" s="44" t="str">
        <f>IF(Wedstrijden!AF671="x","B","")</f>
        <v/>
      </c>
      <c r="CR548" s="44" t="str">
        <f>IF(Wedstrijden!AG671="x","L","")</f>
        <v/>
      </c>
      <c r="CS548" s="44" t="str">
        <f>IF(Wedstrijden!AH671="x","M","")</f>
        <v/>
      </c>
      <c r="CT548" s="44" t="str">
        <f>IF(Wedstrijden!AI671="x","Z","")</f>
        <v/>
      </c>
      <c r="CU548" s="44" t="str">
        <f>IF(Wedstrijden!AJ671="x","ZZ","")</f>
        <v/>
      </c>
      <c r="CV548" s="44" t="str">
        <f>IF(COUNTA(Wedstrijden!AK671:AQ671)&lt;&gt;0,2,"")</f>
        <v/>
      </c>
      <c r="CW548" s="44" t="str">
        <f t="shared" si="51"/>
        <v/>
      </c>
      <c r="CX548" s="44" t="str">
        <f>IF(Wedstrijden!AK671="x","BB","")</f>
        <v/>
      </c>
      <c r="CY548" s="44" t="str">
        <f>IF(Wedstrijden!AL671="x","B","")</f>
        <v/>
      </c>
      <c r="CZ548" s="44" t="str">
        <f>IF(Wedstrijden!AM671="x","L","")</f>
        <v/>
      </c>
      <c r="DA548" s="44" t="str">
        <f>IF(Wedstrijden!AN671="x","M","")</f>
        <v/>
      </c>
      <c r="DB548" s="44" t="str">
        <f>IF(Wedstrijden!AO671="x","Z","")</f>
        <v/>
      </c>
      <c r="DC548" s="44" t="str">
        <f>IF(Wedstrijden!AP671="x","ZZ","")</f>
        <v/>
      </c>
      <c r="DD548" s="44" t="str">
        <f>IF(Wedstrijden!AQ671="x","1.40","")</f>
        <v/>
      </c>
      <c r="DE548" s="44" t="str">
        <f>IF(COUNTA(Wedstrijden!AR671:AT671)&lt;&gt;0,6,"")</f>
        <v/>
      </c>
      <c r="DF548" s="44" t="str">
        <f t="shared" si="52"/>
        <v/>
      </c>
      <c r="DG548" s="44" t="str">
        <f>IF(Wedstrijden!AR671="x","L","")</f>
        <v/>
      </c>
      <c r="DH548" s="44" t="str">
        <f>IF(Wedstrijden!AS671="x","M","")</f>
        <v/>
      </c>
      <c r="DI548" s="44" t="str">
        <f>IF(Wedstrijden!AT671="x","Z","")</f>
        <v/>
      </c>
      <c r="DJ548" s="44" t="str">
        <f>IF(COUNTA(Wedstrijden!AU671:AW671)&lt;&gt;0,6,"")</f>
        <v/>
      </c>
      <c r="DK548" s="44" t="str">
        <f t="shared" si="53"/>
        <v/>
      </c>
      <c r="DL548" s="44" t="str">
        <f>IF(Wedstrijden!AU671="x","L","")</f>
        <v/>
      </c>
      <c r="DM548" s="44" t="str">
        <f>IF(Wedstrijden!AV671="x","M","")</f>
        <v/>
      </c>
      <c r="DN548" s="44" t="str">
        <f>IF(Wedstrijden!AW671="x","Z","")</f>
        <v/>
      </c>
    </row>
    <row r="549" spans="1:118" ht="15">
      <c r="A549" s="48" t="e">
        <f>Wedstrijden!#REF!</f>
        <v>#REF!</v>
      </c>
      <c r="B549" s="44">
        <f>IFERROR(VLOOKUP(Wedstrijden!E673,Wedstrijdlocaties!$B$2:$E$499,2,FALSE),"")</f>
        <v>927590</v>
      </c>
      <c r="C549" s="44" t="str">
        <f>Wedstrijden!F673</f>
        <v>Hoofddorp</v>
      </c>
      <c r="D549" s="44" t="str">
        <f>IFERROR(VLOOKUP(Wedstrijden!G673,Organisaties!$B$2:$C$501,2,FALSE),"")</f>
        <v>V50719</v>
      </c>
      <c r="E549" s="44" t="str">
        <f>IFERROR(VLOOKUP(Wedstrijden!G673,Organisaties!$B$2:$F$501,5,FALSE),"")</f>
        <v>V31007</v>
      </c>
      <c r="F549" s="44" t="str">
        <f>IF(Wedstrijden!BC673&lt;&gt;"",Wedstrijden!BC673,"")</f>
        <v/>
      </c>
      <c r="G549" s="44">
        <f>IF(Wedstrijden!AY673="Indoor",1,0)</f>
        <v>0</v>
      </c>
      <c r="H549" s="44">
        <f>Wedstrijden!AZ673</f>
        <v>0</v>
      </c>
      <c r="I549" s="44" t="str">
        <f>IF(Wedstrijden!AX673="Nee",0,IF(Wedstrijden!AX673="Ja",1,""))</f>
        <v/>
      </c>
      <c r="J549" s="44" t="str">
        <f>IF(Wedstrijden!BA673&lt;&gt;"",Wedstrijden!BA673,"")</f>
        <v/>
      </c>
      <c r="W549" s="45"/>
      <c r="AE549" s="45"/>
      <c r="AN549" s="45"/>
      <c r="AU549" s="45"/>
      <c r="BA549" s="45"/>
      <c r="BE549" s="45"/>
      <c r="BJ549" s="44">
        <f>IF(COUNTA(Wedstrijden!I673:S673)&lt;&gt;0,1,"")</f>
        <v>1</v>
      </c>
      <c r="BK549" s="44">
        <f t="shared" si="48"/>
        <v>2</v>
      </c>
      <c r="BL549" s="44" t="str">
        <f>IF(Wedstrijden!I673="x","AA","")</f>
        <v/>
      </c>
      <c r="BM549" s="44" t="str">
        <f>IF(Wedstrijden!J673="x","A","")</f>
        <v/>
      </c>
      <c r="BN549" s="44" t="str">
        <f>IF(Wedstrijden!K673="x","B1","")</f>
        <v/>
      </c>
      <c r="BO549" s="44" t="str">
        <f>IF(Wedstrijden!L673="x","BB","")</f>
        <v/>
      </c>
      <c r="BP549" s="44" t="str">
        <f>IF(Wedstrijden!M673="x","B","")</f>
        <v>B</v>
      </c>
      <c r="BQ549" s="44" t="str">
        <f>IF(Wedstrijden!N673="x","L1","")</f>
        <v>L1</v>
      </c>
      <c r="BR549" s="44" t="str">
        <f>IF(Wedstrijden!O673="x","L2","")</f>
        <v>L2</v>
      </c>
      <c r="BS549" s="44" t="str">
        <f>IF(Wedstrijden!P673="x","M1","")</f>
        <v>M1</v>
      </c>
      <c r="BT549" s="44" t="str">
        <f>IF(Wedstrijden!Q673="x","M2","")</f>
        <v>M2</v>
      </c>
      <c r="BU549" s="44" t="str">
        <f>IF(Wedstrijden!R673="x","Z1","")</f>
        <v>Z1</v>
      </c>
      <c r="BV549" s="44" t="str">
        <f>IF(Wedstrijden!S673="x","Z2","")</f>
        <v>Z2</v>
      </c>
      <c r="BW549" s="44">
        <f>IF(COUNTA(Wedstrijden!T673:AB673)&lt;&gt;0,1,"")</f>
        <v>1</v>
      </c>
      <c r="BX549" s="44">
        <f t="shared" si="49"/>
        <v>1</v>
      </c>
      <c r="BY549" s="44" t="str">
        <f>IF(Wedstrijden!T673="x","BB","")</f>
        <v/>
      </c>
      <c r="BZ549" s="44" t="str">
        <f>IF(Wedstrijden!U673="x","B","")</f>
        <v>B</v>
      </c>
      <c r="CA549" s="44" t="str">
        <f>IF(Wedstrijden!V673="x","L1","")</f>
        <v>L1</v>
      </c>
      <c r="CB549" s="44" t="str">
        <f>IF(Wedstrijden!W673="x","L2","")</f>
        <v>L2</v>
      </c>
      <c r="CC549" s="44" t="str">
        <f>IF(Wedstrijden!X673="x","M1","")</f>
        <v>M1</v>
      </c>
      <c r="CD549" s="44" t="str">
        <f>IF(Wedstrijden!Y673="x","M2","")</f>
        <v>M2</v>
      </c>
      <c r="CE549" s="44" t="str">
        <f>IF(Wedstrijden!Z673="x","Z1","")</f>
        <v>Z1</v>
      </c>
      <c r="CF549" s="44" t="str">
        <f>IF(Wedstrijden!AA673="x","Z2","")</f>
        <v>Z2</v>
      </c>
      <c r="CG549" s="44" t="str">
        <f>IF(Wedstrijden!AB673="x","ZZL","")</f>
        <v>ZZL</v>
      </c>
      <c r="CL549" s="44" t="str">
        <f>IF(COUNTA(Wedstrijden!AC673:AJ673)&lt;&gt;0,2,"")</f>
        <v/>
      </c>
      <c r="CM549" s="44" t="str">
        <f t="shared" si="50"/>
        <v/>
      </c>
      <c r="CN549" s="44" t="str">
        <f>IF(Wedstrijden!AC673="x","AA","")</f>
        <v/>
      </c>
      <c r="CO549" s="44" t="str">
        <f>IF(Wedstrijden!AD673="x","A","")</f>
        <v/>
      </c>
      <c r="CP549" s="44" t="str">
        <f>IF(Wedstrijden!AE673="x","BB","")</f>
        <v/>
      </c>
      <c r="CQ549" s="44" t="str">
        <f>IF(Wedstrijden!AF673="x","B","")</f>
        <v/>
      </c>
      <c r="CR549" s="44" t="str">
        <f>IF(Wedstrijden!AG673="x","L","")</f>
        <v/>
      </c>
      <c r="CS549" s="44" t="str">
        <f>IF(Wedstrijden!AH673="x","M","")</f>
        <v/>
      </c>
      <c r="CT549" s="44" t="str">
        <f>IF(Wedstrijden!AI673="x","Z","")</f>
        <v/>
      </c>
      <c r="CU549" s="44" t="str">
        <f>IF(Wedstrijden!AJ673="x","ZZ","")</f>
        <v/>
      </c>
      <c r="CV549" s="44" t="str">
        <f>IF(COUNTA(Wedstrijden!AK673:AQ673)&lt;&gt;0,2,"")</f>
        <v/>
      </c>
      <c r="CW549" s="44" t="str">
        <f t="shared" si="51"/>
        <v/>
      </c>
      <c r="CX549" s="44" t="str">
        <f>IF(Wedstrijden!AK673="x","BB","")</f>
        <v/>
      </c>
      <c r="CY549" s="44" t="str">
        <f>IF(Wedstrijden!AL673="x","B","")</f>
        <v/>
      </c>
      <c r="CZ549" s="44" t="str">
        <f>IF(Wedstrijden!AM673="x","L","")</f>
        <v/>
      </c>
      <c r="DA549" s="44" t="str">
        <f>IF(Wedstrijden!AN673="x","M","")</f>
        <v/>
      </c>
      <c r="DB549" s="44" t="str">
        <f>IF(Wedstrijden!AO673="x","Z","")</f>
        <v/>
      </c>
      <c r="DC549" s="44" t="str">
        <f>IF(Wedstrijden!AP673="x","ZZ","")</f>
        <v/>
      </c>
      <c r="DD549" s="44" t="str">
        <f>IF(Wedstrijden!AQ673="x","1.40","")</f>
        <v/>
      </c>
      <c r="DE549" s="44" t="str">
        <f>IF(COUNTA(Wedstrijden!AR673:AT673)&lt;&gt;0,6,"")</f>
        <v/>
      </c>
      <c r="DF549" s="44" t="str">
        <f t="shared" si="52"/>
        <v/>
      </c>
      <c r="DG549" s="44" t="str">
        <f>IF(Wedstrijden!AR673="x","L","")</f>
        <v/>
      </c>
      <c r="DH549" s="44" t="str">
        <f>IF(Wedstrijden!AS673="x","M","")</f>
        <v/>
      </c>
      <c r="DI549" s="44" t="str">
        <f>IF(Wedstrijden!AT673="x","Z","")</f>
        <v/>
      </c>
      <c r="DJ549" s="44" t="str">
        <f>IF(COUNTA(Wedstrijden!AU673:AW673)&lt;&gt;0,6,"")</f>
        <v/>
      </c>
      <c r="DK549" s="44" t="str">
        <f t="shared" si="53"/>
        <v/>
      </c>
      <c r="DL549" s="44" t="str">
        <f>IF(Wedstrijden!AU673="x","L","")</f>
        <v/>
      </c>
      <c r="DM549" s="44" t="str">
        <f>IF(Wedstrijden!AV673="x","M","")</f>
        <v/>
      </c>
      <c r="DN549" s="44" t="str">
        <f>IF(Wedstrijden!AW673="x","Z","")</f>
        <v/>
      </c>
    </row>
    <row r="550" spans="1:118" ht="15">
      <c r="A550" s="48" t="e">
        <f>Wedstrijden!#REF!</f>
        <v>#REF!</v>
      </c>
      <c r="B550" s="44">
        <f>IFERROR(VLOOKUP(Wedstrijden!E674,Wedstrijdlocaties!$B$2:$E$499,2,FALSE),"")</f>
        <v>670262</v>
      </c>
      <c r="C550" s="44" t="str">
        <f>Wedstrijden!F674</f>
        <v>Bentveld</v>
      </c>
      <c r="D550" s="44" t="str">
        <f>IFERROR(VLOOKUP(Wedstrijden!G674,Organisaties!$B$2:$C$501,2,FALSE),"")</f>
        <v>V61994</v>
      </c>
      <c r="E550" s="44" t="str">
        <f>IFERROR(VLOOKUP(Wedstrijden!G674,Organisaties!$B$2:$F$501,5,FALSE),"")</f>
        <v>V31007</v>
      </c>
      <c r="F550" s="44" t="str">
        <f>IF(Wedstrijden!BC674&lt;&gt;"",Wedstrijden!BC674,"")</f>
        <v/>
      </c>
      <c r="G550" s="44">
        <f>IF(Wedstrijden!AY674="Indoor",1,0)</f>
        <v>0</v>
      </c>
      <c r="H550" s="44">
        <f>Wedstrijden!AZ674</f>
        <v>0</v>
      </c>
      <c r="I550" s="44" t="str">
        <f>IF(Wedstrijden!AX674="Nee",0,IF(Wedstrijden!AX674="Ja",1,""))</f>
        <v/>
      </c>
      <c r="J550" s="44" t="str">
        <f>IF(Wedstrijden!BA674&lt;&gt;"",Wedstrijden!BA674,"")</f>
        <v/>
      </c>
      <c r="W550" s="45"/>
      <c r="AE550" s="45"/>
      <c r="AN550" s="45"/>
      <c r="AU550" s="45"/>
      <c r="BA550" s="45"/>
      <c r="BE550" s="45"/>
      <c r="BJ550" s="44">
        <f>IF(COUNTA(Wedstrijden!I674:S674)&lt;&gt;0,1,"")</f>
        <v>1</v>
      </c>
      <c r="BK550" s="44">
        <f t="shared" si="48"/>
        <v>2</v>
      </c>
      <c r="BL550" s="44" t="str">
        <f>IF(Wedstrijden!I674="x","AA","")</f>
        <v/>
      </c>
      <c r="BM550" s="44" t="str">
        <f>IF(Wedstrijden!J674="x","A","")</f>
        <v/>
      </c>
      <c r="BN550" s="44" t="str">
        <f>IF(Wedstrijden!K674="x","B1","")</f>
        <v/>
      </c>
      <c r="BO550" s="44" t="str">
        <f>IF(Wedstrijden!L674="x","BB","")</f>
        <v/>
      </c>
      <c r="BP550" s="44" t="str">
        <f>IF(Wedstrijden!M674="x","B","")</f>
        <v>B</v>
      </c>
      <c r="BQ550" s="44" t="str">
        <f>IF(Wedstrijden!N674="x","L1","")</f>
        <v>L1</v>
      </c>
      <c r="BR550" s="44" t="str">
        <f>IF(Wedstrijden!O674="x","L2","")</f>
        <v>L2</v>
      </c>
      <c r="BS550" s="44" t="str">
        <f>IF(Wedstrijden!P674="x","M1","")</f>
        <v>M1</v>
      </c>
      <c r="BT550" s="44" t="str">
        <f>IF(Wedstrijden!Q674="x","M2","")</f>
        <v>M2</v>
      </c>
      <c r="BU550" s="44" t="str">
        <f>IF(Wedstrijden!R674="x","Z1","")</f>
        <v/>
      </c>
      <c r="BV550" s="44" t="str">
        <f>IF(Wedstrijden!S674="x","Z2","")</f>
        <v/>
      </c>
      <c r="BW550" s="44">
        <f>IF(COUNTA(Wedstrijden!T674:AB674)&lt;&gt;0,1,"")</f>
        <v>1</v>
      </c>
      <c r="BX550" s="44">
        <f t="shared" si="49"/>
        <v>1</v>
      </c>
      <c r="BY550" s="44" t="str">
        <f>IF(Wedstrijden!T674="x","BB","")</f>
        <v/>
      </c>
      <c r="BZ550" s="44" t="str">
        <f>IF(Wedstrijden!U674="x","B","")</f>
        <v>B</v>
      </c>
      <c r="CA550" s="44" t="str">
        <f>IF(Wedstrijden!V674="x","L1","")</f>
        <v>L1</v>
      </c>
      <c r="CB550" s="44" t="str">
        <f>IF(Wedstrijden!W674="x","L2","")</f>
        <v>L2</v>
      </c>
      <c r="CC550" s="44" t="str">
        <f>IF(Wedstrijden!X674="x","M1","")</f>
        <v>M1</v>
      </c>
      <c r="CD550" s="44" t="str">
        <f>IF(Wedstrijden!Y674="x","M2","")</f>
        <v>M2</v>
      </c>
      <c r="CE550" s="44" t="str">
        <f>IF(Wedstrijden!Z674="x","Z1","")</f>
        <v/>
      </c>
      <c r="CF550" s="44" t="str">
        <f>IF(Wedstrijden!AA674="x","Z2","")</f>
        <v/>
      </c>
      <c r="CG550" s="44" t="str">
        <f>IF(Wedstrijden!AB674="x","ZZL","")</f>
        <v/>
      </c>
      <c r="CL550" s="44" t="str">
        <f>IF(COUNTA(Wedstrijden!AC674:AJ674)&lt;&gt;0,2,"")</f>
        <v/>
      </c>
      <c r="CM550" s="44" t="str">
        <f t="shared" si="50"/>
        <v/>
      </c>
      <c r="CN550" s="44" t="str">
        <f>IF(Wedstrijden!AC674="x","AA","")</f>
        <v/>
      </c>
      <c r="CO550" s="44" t="str">
        <f>IF(Wedstrijden!AD674="x","A","")</f>
        <v/>
      </c>
      <c r="CP550" s="44" t="str">
        <f>IF(Wedstrijden!AE674="x","BB","")</f>
        <v/>
      </c>
      <c r="CQ550" s="44" t="str">
        <f>IF(Wedstrijden!AF674="x","B","")</f>
        <v/>
      </c>
      <c r="CR550" s="44" t="str">
        <f>IF(Wedstrijden!AG674="x","L","")</f>
        <v/>
      </c>
      <c r="CS550" s="44" t="str">
        <f>IF(Wedstrijden!AH674="x","M","")</f>
        <v/>
      </c>
      <c r="CT550" s="44" t="str">
        <f>IF(Wedstrijden!AI674="x","Z","")</f>
        <v/>
      </c>
      <c r="CU550" s="44" t="str">
        <f>IF(Wedstrijden!AJ674="x","ZZ","")</f>
        <v/>
      </c>
      <c r="CV550" s="44" t="str">
        <f>IF(COUNTA(Wedstrijden!AK674:AQ674)&lt;&gt;0,2,"")</f>
        <v/>
      </c>
      <c r="CW550" s="44" t="str">
        <f t="shared" si="51"/>
        <v/>
      </c>
      <c r="CX550" s="44" t="str">
        <f>IF(Wedstrijden!AK674="x","BB","")</f>
        <v/>
      </c>
      <c r="CY550" s="44" t="str">
        <f>IF(Wedstrijden!AL674="x","B","")</f>
        <v/>
      </c>
      <c r="CZ550" s="44" t="str">
        <f>IF(Wedstrijden!AM674="x","L","")</f>
        <v/>
      </c>
      <c r="DA550" s="44" t="str">
        <f>IF(Wedstrijden!AN674="x","M","")</f>
        <v/>
      </c>
      <c r="DB550" s="44" t="str">
        <f>IF(Wedstrijden!AO674="x","Z","")</f>
        <v/>
      </c>
      <c r="DC550" s="44" t="str">
        <f>IF(Wedstrijden!AP674="x","ZZ","")</f>
        <v/>
      </c>
      <c r="DD550" s="44" t="str">
        <f>IF(Wedstrijden!AQ674="x","1.40","")</f>
        <v/>
      </c>
      <c r="DE550" s="44" t="str">
        <f>IF(COUNTA(Wedstrijden!AR674:AT674)&lt;&gt;0,6,"")</f>
        <v/>
      </c>
      <c r="DF550" s="44" t="str">
        <f t="shared" si="52"/>
        <v/>
      </c>
      <c r="DG550" s="44" t="str">
        <f>IF(Wedstrijden!AR674="x","L","")</f>
        <v/>
      </c>
      <c r="DH550" s="44" t="str">
        <f>IF(Wedstrijden!AS674="x","M","")</f>
        <v/>
      </c>
      <c r="DI550" s="44" t="str">
        <f>IF(Wedstrijden!AT674="x","Z","")</f>
        <v/>
      </c>
      <c r="DJ550" s="44" t="str">
        <f>IF(COUNTA(Wedstrijden!AU674:AW674)&lt;&gt;0,6,"")</f>
        <v/>
      </c>
      <c r="DK550" s="44" t="str">
        <f t="shared" si="53"/>
        <v/>
      </c>
      <c r="DL550" s="44" t="str">
        <f>IF(Wedstrijden!AU674="x","L","")</f>
        <v/>
      </c>
      <c r="DM550" s="44" t="str">
        <f>IF(Wedstrijden!AV674="x","M","")</f>
        <v/>
      </c>
      <c r="DN550" s="44" t="str">
        <f>IF(Wedstrijden!AW674="x","Z","")</f>
        <v/>
      </c>
    </row>
    <row r="551" spans="1:118" ht="15">
      <c r="A551" s="48" t="e">
        <f>Wedstrijden!#REF!</f>
        <v>#REF!</v>
      </c>
      <c r="B551" s="44">
        <f>IFERROR(VLOOKUP(Wedstrijden!E676,Wedstrijdlocaties!$B$2:$E$499,2,FALSE),"")</f>
        <v>927883</v>
      </c>
      <c r="C551" s="44" t="str">
        <f>Wedstrijden!F676</f>
        <v>Heemskerk</v>
      </c>
      <c r="D551" s="44" t="str">
        <f>IFERROR(VLOOKUP(Wedstrijden!G676,Organisaties!$B$2:$C$501,2,FALSE),"")</f>
        <v>V50698</v>
      </c>
      <c r="E551" s="44" t="str">
        <f>IFERROR(VLOOKUP(Wedstrijden!G676,Organisaties!$B$2:$F$501,5,FALSE),"")</f>
        <v>V31007</v>
      </c>
      <c r="F551" s="44" t="str">
        <f>IF(Wedstrijden!BC676&lt;&gt;"",Wedstrijden!BC676,"")</f>
        <v/>
      </c>
      <c r="G551" s="44">
        <f>IF(Wedstrijden!AY676="Indoor",1,0)</f>
        <v>0</v>
      </c>
      <c r="H551" s="44">
        <f>Wedstrijden!AZ676</f>
        <v>0</v>
      </c>
      <c r="I551" s="44" t="str">
        <f>IF(Wedstrijden!AX676="Nee",0,IF(Wedstrijden!AX676="Ja",1,""))</f>
        <v/>
      </c>
      <c r="J551" s="44" t="str">
        <f>IF(Wedstrijden!BA676&lt;&gt;"",Wedstrijden!BA676,"")</f>
        <v/>
      </c>
      <c r="W551" s="45"/>
      <c r="AE551" s="45"/>
      <c r="AN551" s="45"/>
      <c r="AU551" s="45"/>
      <c r="BA551" s="45"/>
      <c r="BE551" s="45"/>
      <c r="BJ551" s="44">
        <f>IF(COUNTA(Wedstrijden!I676:S676)&lt;&gt;0,1,"")</f>
        <v>1</v>
      </c>
      <c r="BK551" s="44">
        <f t="shared" si="48"/>
        <v>2</v>
      </c>
      <c r="BL551" s="44" t="str">
        <f>IF(Wedstrijden!I676="x","AA","")</f>
        <v/>
      </c>
      <c r="BM551" s="44" t="str">
        <f>IF(Wedstrijden!J676="x","A","")</f>
        <v/>
      </c>
      <c r="BN551" s="44" t="str">
        <f>IF(Wedstrijden!K676="x","B1","")</f>
        <v/>
      </c>
      <c r="BO551" s="44" t="str">
        <f>IF(Wedstrijden!L676="x","BB","")</f>
        <v/>
      </c>
      <c r="BP551" s="44" t="str">
        <f>IF(Wedstrijden!M676="x","B","")</f>
        <v>B</v>
      </c>
      <c r="BQ551" s="44" t="str">
        <f>IF(Wedstrijden!N676="x","L1","")</f>
        <v>L1</v>
      </c>
      <c r="BR551" s="44" t="str">
        <f>IF(Wedstrijden!O676="x","L2","")</f>
        <v>L2</v>
      </c>
      <c r="BS551" s="44" t="str">
        <f>IF(Wedstrijden!P676="x","M1","")</f>
        <v>M1</v>
      </c>
      <c r="BT551" s="44" t="str">
        <f>IF(Wedstrijden!Q676="x","M2","")</f>
        <v>M2</v>
      </c>
      <c r="BU551" s="44" t="str">
        <f>IF(Wedstrijden!R676="x","Z1","")</f>
        <v>Z1</v>
      </c>
      <c r="BV551" s="44" t="str">
        <f>IF(Wedstrijden!S676="x","Z2","")</f>
        <v>Z2</v>
      </c>
      <c r="BW551" s="44">
        <f>IF(COUNTA(Wedstrijden!T676:AB676)&lt;&gt;0,1,"")</f>
        <v>1</v>
      </c>
      <c r="BX551" s="44">
        <f t="shared" si="49"/>
        <v>1</v>
      </c>
      <c r="BY551" s="44" t="str">
        <f>IF(Wedstrijden!T676="x","BB","")</f>
        <v/>
      </c>
      <c r="BZ551" s="44" t="str">
        <f>IF(Wedstrijden!U676="x","B","")</f>
        <v>B</v>
      </c>
      <c r="CA551" s="44" t="str">
        <f>IF(Wedstrijden!V676="x","L1","")</f>
        <v>L1</v>
      </c>
      <c r="CB551" s="44" t="str">
        <f>IF(Wedstrijden!W676="x","L2","")</f>
        <v>L2</v>
      </c>
      <c r="CC551" s="44" t="str">
        <f>IF(Wedstrijden!X676="x","M1","")</f>
        <v>M1</v>
      </c>
      <c r="CD551" s="44" t="str">
        <f>IF(Wedstrijden!Y676="x","M2","")</f>
        <v>M2</v>
      </c>
      <c r="CE551" s="44" t="str">
        <f>IF(Wedstrijden!Z676="x","Z1","")</f>
        <v>Z1</v>
      </c>
      <c r="CF551" s="44" t="str">
        <f>IF(Wedstrijden!AA676="x","Z2","")</f>
        <v>Z2</v>
      </c>
      <c r="CG551" s="44" t="str">
        <f>IF(Wedstrijden!AB676="x","ZZL","")</f>
        <v/>
      </c>
      <c r="CL551" s="44" t="str">
        <f>IF(COUNTA(Wedstrijden!AC676:AJ676)&lt;&gt;0,2,"")</f>
        <v/>
      </c>
      <c r="CM551" s="44" t="str">
        <f t="shared" si="50"/>
        <v/>
      </c>
      <c r="CN551" s="44" t="str">
        <f>IF(Wedstrijden!AC676="x","AA","")</f>
        <v/>
      </c>
      <c r="CO551" s="44" t="str">
        <f>IF(Wedstrijden!AD676="x","A","")</f>
        <v/>
      </c>
      <c r="CP551" s="44" t="str">
        <f>IF(Wedstrijden!AE676="x","BB","")</f>
        <v/>
      </c>
      <c r="CQ551" s="44" t="str">
        <f>IF(Wedstrijden!AF676="x","B","")</f>
        <v/>
      </c>
      <c r="CR551" s="44" t="str">
        <f>IF(Wedstrijden!AG676="x","L","")</f>
        <v/>
      </c>
      <c r="CS551" s="44" t="str">
        <f>IF(Wedstrijden!AH676="x","M","")</f>
        <v/>
      </c>
      <c r="CT551" s="44" t="str">
        <f>IF(Wedstrijden!AI676="x","Z","")</f>
        <v/>
      </c>
      <c r="CU551" s="44" t="str">
        <f>IF(Wedstrijden!AJ676="x","ZZ","")</f>
        <v/>
      </c>
      <c r="CV551" s="44" t="str">
        <f>IF(COUNTA(Wedstrijden!AK676:AQ676)&lt;&gt;0,2,"")</f>
        <v/>
      </c>
      <c r="CW551" s="44" t="str">
        <f t="shared" si="51"/>
        <v/>
      </c>
      <c r="CX551" s="44" t="str">
        <f>IF(Wedstrijden!AK676="x","BB","")</f>
        <v/>
      </c>
      <c r="CY551" s="44" t="str">
        <f>IF(Wedstrijden!AL676="x","B","")</f>
        <v/>
      </c>
      <c r="CZ551" s="44" t="str">
        <f>IF(Wedstrijden!AM676="x","L","")</f>
        <v/>
      </c>
      <c r="DA551" s="44" t="str">
        <f>IF(Wedstrijden!AN676="x","M","")</f>
        <v/>
      </c>
      <c r="DB551" s="44" t="str">
        <f>IF(Wedstrijden!AO676="x","Z","")</f>
        <v/>
      </c>
      <c r="DC551" s="44" t="str">
        <f>IF(Wedstrijden!AP676="x","ZZ","")</f>
        <v/>
      </c>
      <c r="DD551" s="44" t="str">
        <f>IF(Wedstrijden!AQ676="x","1.40","")</f>
        <v/>
      </c>
      <c r="DE551" s="44" t="str">
        <f>IF(COUNTA(Wedstrijden!AR676:AT676)&lt;&gt;0,6,"")</f>
        <v/>
      </c>
      <c r="DF551" s="44" t="str">
        <f t="shared" si="52"/>
        <v/>
      </c>
      <c r="DG551" s="44" t="str">
        <f>IF(Wedstrijden!AR676="x","L","")</f>
        <v/>
      </c>
      <c r="DH551" s="44" t="str">
        <f>IF(Wedstrijden!AS676="x","M","")</f>
        <v/>
      </c>
      <c r="DI551" s="44" t="str">
        <f>IF(Wedstrijden!AT676="x","Z","")</f>
        <v/>
      </c>
      <c r="DJ551" s="44" t="str">
        <f>IF(COUNTA(Wedstrijden!AU676:AW676)&lt;&gt;0,6,"")</f>
        <v/>
      </c>
      <c r="DK551" s="44" t="str">
        <f t="shared" si="53"/>
        <v/>
      </c>
      <c r="DL551" s="44" t="str">
        <f>IF(Wedstrijden!AU676="x","L","")</f>
        <v/>
      </c>
      <c r="DM551" s="44" t="str">
        <f>IF(Wedstrijden!AV676="x","M","")</f>
        <v/>
      </c>
      <c r="DN551" s="44" t="str">
        <f>IF(Wedstrijden!AW676="x","Z","")</f>
        <v/>
      </c>
    </row>
    <row r="552" spans="1:118" ht="15">
      <c r="A552" s="48" t="e">
        <f>Wedstrijden!#REF!</f>
        <v>#REF!</v>
      </c>
      <c r="B552" s="44" t="str">
        <f>IFERROR(VLOOKUP(Wedstrijden!E677,Wedstrijdlocaties!$B$2:$E$499,2,FALSE),"")</f>
        <v/>
      </c>
      <c r="C552" s="44" t="str">
        <f>Wedstrijden!F677</f>
        <v>Assendelft</v>
      </c>
      <c r="D552" s="44" t="str">
        <f>IFERROR(VLOOKUP(Wedstrijden!G677,Organisaties!$B$2:$C$501,2,FALSE),"")</f>
        <v>V60339</v>
      </c>
      <c r="E552" s="44" t="str">
        <f>IFERROR(VLOOKUP(Wedstrijden!G677,Organisaties!$B$2:$F$501,5,FALSE),"")</f>
        <v>V31007</v>
      </c>
      <c r="F552" s="44" t="str">
        <f>IF(Wedstrijden!BC677&lt;&gt;"",Wedstrijden!BC677,"")</f>
        <v/>
      </c>
      <c r="G552" s="44">
        <f>IF(Wedstrijden!AY677="Indoor",1,0)</f>
        <v>1</v>
      </c>
      <c r="H552" s="44">
        <f>Wedstrijden!AZ677</f>
        <v>0</v>
      </c>
      <c r="I552" s="44" t="str">
        <f>IF(Wedstrijden!AX677="Nee",0,IF(Wedstrijden!AX677="Ja",1,""))</f>
        <v/>
      </c>
      <c r="J552" s="44" t="str">
        <f>IF(Wedstrijden!BA677&lt;&gt;"",Wedstrijden!BA677,"")</f>
        <v/>
      </c>
      <c r="W552" s="45"/>
      <c r="AE552" s="45"/>
      <c r="AN552" s="45"/>
      <c r="AU552" s="45"/>
      <c r="BA552" s="45"/>
      <c r="BE552" s="45"/>
      <c r="BJ552" s="44">
        <f>IF(COUNTA(Wedstrijden!I677:S677)&lt;&gt;0,1,"")</f>
        <v>1</v>
      </c>
      <c r="BK552" s="44">
        <f t="shared" si="48"/>
        <v>2</v>
      </c>
      <c r="BL552" s="44" t="str">
        <f>IF(Wedstrijden!I677="x","AA","")</f>
        <v/>
      </c>
      <c r="BM552" s="44" t="str">
        <f>IF(Wedstrijden!J677="x","A","")</f>
        <v/>
      </c>
      <c r="BN552" s="44" t="str">
        <f>IF(Wedstrijden!K677="x","B1","")</f>
        <v/>
      </c>
      <c r="BO552" s="44" t="str">
        <f>IF(Wedstrijden!L677="x","BB","")</f>
        <v>BB</v>
      </c>
      <c r="BP552" s="44" t="str">
        <f>IF(Wedstrijden!M677="x","B","")</f>
        <v>B</v>
      </c>
      <c r="BQ552" s="44" t="str">
        <f>IF(Wedstrijden!N677="x","L1","")</f>
        <v>L1</v>
      </c>
      <c r="BR552" s="44" t="str">
        <f>IF(Wedstrijden!O677="x","L2","")</f>
        <v>L2</v>
      </c>
      <c r="BS552" s="44" t="str">
        <f>IF(Wedstrijden!P677="x","M1","")</f>
        <v>M1</v>
      </c>
      <c r="BT552" s="44" t="str">
        <f>IF(Wedstrijden!Q677="x","M2","")</f>
        <v>M2</v>
      </c>
      <c r="BU552" s="44" t="str">
        <f>IF(Wedstrijden!R677="x","Z1","")</f>
        <v>Z1</v>
      </c>
      <c r="BV552" s="44" t="str">
        <f>IF(Wedstrijden!S677="x","Z2","")</f>
        <v>Z2</v>
      </c>
      <c r="BW552" s="44">
        <f>IF(COUNTA(Wedstrijden!T677:AB677)&lt;&gt;0,1,"")</f>
        <v>1</v>
      </c>
      <c r="BX552" s="44">
        <f t="shared" si="49"/>
        <v>1</v>
      </c>
      <c r="BY552" s="44" t="str">
        <f>IF(Wedstrijden!T677="x","BB","")</f>
        <v>BB</v>
      </c>
      <c r="BZ552" s="44" t="str">
        <f>IF(Wedstrijden!U677="x","B","")</f>
        <v>B</v>
      </c>
      <c r="CA552" s="44" t="str">
        <f>IF(Wedstrijden!V677="x","L1","")</f>
        <v>L1</v>
      </c>
      <c r="CB552" s="44" t="str">
        <f>IF(Wedstrijden!W677="x","L2","")</f>
        <v>L2</v>
      </c>
      <c r="CC552" s="44" t="str">
        <f>IF(Wedstrijden!X677="x","M1","")</f>
        <v>M1</v>
      </c>
      <c r="CD552" s="44" t="str">
        <f>IF(Wedstrijden!Y677="x","M2","")</f>
        <v>M2</v>
      </c>
      <c r="CE552" s="44" t="str">
        <f>IF(Wedstrijden!Z677="x","Z1","")</f>
        <v>Z1</v>
      </c>
      <c r="CF552" s="44" t="str">
        <f>IF(Wedstrijden!AA677="x","Z2","")</f>
        <v>Z2</v>
      </c>
      <c r="CG552" s="44" t="str">
        <f>IF(Wedstrijden!AB677="x","ZZL","")</f>
        <v/>
      </c>
      <c r="CL552" s="44" t="str">
        <f>IF(COUNTA(Wedstrijden!AC677:AJ677)&lt;&gt;0,2,"")</f>
        <v/>
      </c>
      <c r="CM552" s="44" t="str">
        <f t="shared" si="50"/>
        <v/>
      </c>
      <c r="CN552" s="44" t="str">
        <f>IF(Wedstrijden!AC677="x","AA","")</f>
        <v/>
      </c>
      <c r="CO552" s="44" t="str">
        <f>IF(Wedstrijden!AD677="x","A","")</f>
        <v/>
      </c>
      <c r="CP552" s="44" t="str">
        <f>IF(Wedstrijden!AE677="x","BB","")</f>
        <v/>
      </c>
      <c r="CQ552" s="44" t="str">
        <f>IF(Wedstrijden!AF677="x","B","")</f>
        <v/>
      </c>
      <c r="CR552" s="44" t="str">
        <f>IF(Wedstrijden!AG677="x","L","")</f>
        <v/>
      </c>
      <c r="CS552" s="44" t="str">
        <f>IF(Wedstrijden!AH677="x","M","")</f>
        <v/>
      </c>
      <c r="CT552" s="44" t="str">
        <f>IF(Wedstrijden!AI677="x","Z","")</f>
        <v/>
      </c>
      <c r="CU552" s="44" t="str">
        <f>IF(Wedstrijden!AJ677="x","ZZ","")</f>
        <v/>
      </c>
      <c r="CV552" s="44" t="str">
        <f>IF(COUNTA(Wedstrijden!AK677:AQ677)&lt;&gt;0,2,"")</f>
        <v/>
      </c>
      <c r="CW552" s="44" t="str">
        <f t="shared" si="51"/>
        <v/>
      </c>
      <c r="CX552" s="44" t="str">
        <f>IF(Wedstrijden!AK677="x","BB","")</f>
        <v/>
      </c>
      <c r="CY552" s="44" t="str">
        <f>IF(Wedstrijden!AL677="x","B","")</f>
        <v/>
      </c>
      <c r="CZ552" s="44" t="str">
        <f>IF(Wedstrijden!AM677="x","L","")</f>
        <v/>
      </c>
      <c r="DA552" s="44" t="str">
        <f>IF(Wedstrijden!AN677="x","M","")</f>
        <v/>
      </c>
      <c r="DB552" s="44" t="str">
        <f>IF(Wedstrijden!AO677="x","Z","")</f>
        <v/>
      </c>
      <c r="DC552" s="44" t="str">
        <f>IF(Wedstrijden!AP677="x","ZZ","")</f>
        <v/>
      </c>
      <c r="DD552" s="44" t="str">
        <f>IF(Wedstrijden!AQ677="x","1.40","")</f>
        <v/>
      </c>
      <c r="DE552" s="44" t="str">
        <f>IF(COUNTA(Wedstrijden!AR677:AT677)&lt;&gt;0,6,"")</f>
        <v/>
      </c>
      <c r="DF552" s="44" t="str">
        <f t="shared" si="52"/>
        <v/>
      </c>
      <c r="DG552" s="44" t="str">
        <f>IF(Wedstrijden!AR677="x","L","")</f>
        <v/>
      </c>
      <c r="DH552" s="44" t="str">
        <f>IF(Wedstrijden!AS677="x","M","")</f>
        <v/>
      </c>
      <c r="DI552" s="44" t="str">
        <f>IF(Wedstrijden!AT677="x","Z","")</f>
        <v/>
      </c>
      <c r="DJ552" s="44" t="str">
        <f>IF(COUNTA(Wedstrijden!AU677:AW677)&lt;&gt;0,6,"")</f>
        <v/>
      </c>
      <c r="DK552" s="44" t="str">
        <f t="shared" si="53"/>
        <v/>
      </c>
      <c r="DL552" s="44" t="str">
        <f>IF(Wedstrijden!AU677="x","L","")</f>
        <v/>
      </c>
      <c r="DM552" s="44" t="str">
        <f>IF(Wedstrijden!AV677="x","M","")</f>
        <v/>
      </c>
      <c r="DN552" s="44" t="str">
        <f>IF(Wedstrijden!AW677="x","Z","")</f>
        <v/>
      </c>
    </row>
    <row r="553" spans="1:118" ht="15">
      <c r="A553" s="48" t="e">
        <f>Wedstrijden!#REF!</f>
        <v>#REF!</v>
      </c>
      <c r="B553" s="44">
        <f>IFERROR(VLOOKUP(Wedstrijden!E678,Wedstrijdlocaties!$B$2:$E$499,2,FALSE),"")</f>
        <v>927597</v>
      </c>
      <c r="C553" s="44" t="str">
        <f>Wedstrijden!F678</f>
        <v>Den Helder</v>
      </c>
      <c r="D553" s="44" t="str">
        <f>IFERROR(VLOOKUP(Wedstrijden!G678,Organisaties!$B$2:$C$501,2,FALSE),"")</f>
        <v/>
      </c>
      <c r="E553" s="44" t="str">
        <f>IFERROR(VLOOKUP(Wedstrijden!G678,Organisaties!$B$2:$F$501,5,FALSE),"")</f>
        <v/>
      </c>
      <c r="F553" s="44" t="str">
        <f>IF(Wedstrijden!BC678&lt;&gt;"",Wedstrijden!BC678,"")</f>
        <v/>
      </c>
      <c r="G553" s="44">
        <f>IF(Wedstrijden!AY678="Indoor",1,0)</f>
        <v>0</v>
      </c>
      <c r="H553" s="44">
        <f>Wedstrijden!AZ678</f>
        <v>0</v>
      </c>
      <c r="I553" s="44" t="str">
        <f>IF(Wedstrijden!AX678="Nee",0,IF(Wedstrijden!AX678="Ja",1,""))</f>
        <v/>
      </c>
      <c r="J553" s="44" t="str">
        <f>IF(Wedstrijden!BA678&lt;&gt;"",Wedstrijden!BA678,"")</f>
        <v/>
      </c>
      <c r="W553" s="45"/>
      <c r="AE553" s="45"/>
      <c r="AN553" s="45"/>
      <c r="AU553" s="45"/>
      <c r="BA553" s="45"/>
      <c r="BE553" s="45"/>
      <c r="BJ553" s="44">
        <f>IF(COUNTA(Wedstrijden!I678:S678)&lt;&gt;0,1,"")</f>
        <v>1</v>
      </c>
      <c r="BK553" s="44">
        <f t="shared" si="48"/>
        <v>2</v>
      </c>
      <c r="BL553" s="44" t="str">
        <f>IF(Wedstrijden!I678="x","AA","")</f>
        <v>AA</v>
      </c>
      <c r="BM553" s="44" t="str">
        <f>IF(Wedstrijden!J678="x","A","")</f>
        <v>A</v>
      </c>
      <c r="BN553" s="44" t="str">
        <f>IF(Wedstrijden!K678="x","B1","")</f>
        <v>B1</v>
      </c>
      <c r="BO553" s="44" t="str">
        <f>IF(Wedstrijden!L678="x","BB","")</f>
        <v>BB</v>
      </c>
      <c r="BP553" s="44" t="str">
        <f>IF(Wedstrijden!M678="x","B","")</f>
        <v>B</v>
      </c>
      <c r="BQ553" s="44" t="str">
        <f>IF(Wedstrijden!N678="x","L1","")</f>
        <v>L1</v>
      </c>
      <c r="BR553" s="44" t="str">
        <f>IF(Wedstrijden!O678="x","L2","")</f>
        <v>L2</v>
      </c>
      <c r="BS553" s="44" t="str">
        <f>IF(Wedstrijden!P678="x","M1","")</f>
        <v>M1</v>
      </c>
      <c r="BT553" s="44" t="str">
        <f>IF(Wedstrijden!Q678="x","M2","")</f>
        <v>M2</v>
      </c>
      <c r="BU553" s="44" t="str">
        <f>IF(Wedstrijden!R678="x","Z1","")</f>
        <v>Z1</v>
      </c>
      <c r="BV553" s="44" t="str">
        <f>IF(Wedstrijden!S678="x","Z2","")</f>
        <v>Z2</v>
      </c>
      <c r="BW553" s="44">
        <f>IF(COUNTA(Wedstrijden!T678:AB678)&lt;&gt;0,1,"")</f>
        <v>1</v>
      </c>
      <c r="BX553" s="44">
        <f t="shared" si="49"/>
        <v>1</v>
      </c>
      <c r="BY553" s="44" t="str">
        <f>IF(Wedstrijden!T678="x","BB","")</f>
        <v>BB</v>
      </c>
      <c r="BZ553" s="44" t="str">
        <f>IF(Wedstrijden!U678="x","B","")</f>
        <v>B</v>
      </c>
      <c r="CA553" s="44" t="str">
        <f>IF(Wedstrijden!V678="x","L1","")</f>
        <v>L1</v>
      </c>
      <c r="CB553" s="44" t="str">
        <f>IF(Wedstrijden!W678="x","L2","")</f>
        <v>L2</v>
      </c>
      <c r="CC553" s="44" t="str">
        <f>IF(Wedstrijden!X678="x","M1","")</f>
        <v>M1</v>
      </c>
      <c r="CD553" s="44" t="str">
        <f>IF(Wedstrijden!Y678="x","M2","")</f>
        <v>M2</v>
      </c>
      <c r="CE553" s="44" t="str">
        <f>IF(Wedstrijden!Z678="x","Z1","")</f>
        <v>Z1</v>
      </c>
      <c r="CF553" s="44" t="str">
        <f>IF(Wedstrijden!AA678="x","Z2","")</f>
        <v>Z2</v>
      </c>
      <c r="CG553" s="44" t="str">
        <f>IF(Wedstrijden!AB678="x","ZZL","")</f>
        <v/>
      </c>
      <c r="CL553" s="44">
        <f>IF(COUNTA(Wedstrijden!AC678:AJ678)&lt;&gt;0,2,"")</f>
        <v>2</v>
      </c>
      <c r="CM553" s="44">
        <f t="shared" si="50"/>
        <v>2</v>
      </c>
      <c r="CN553" s="44" t="str">
        <f>IF(Wedstrijden!AC678="x","AA","")</f>
        <v>AA</v>
      </c>
      <c r="CO553" s="44" t="str">
        <f>IF(Wedstrijden!AD678="x","A","")</f>
        <v>A</v>
      </c>
      <c r="CP553" s="44" t="str">
        <f>IF(Wedstrijden!AE678="x","BB","")</f>
        <v/>
      </c>
      <c r="CQ553" s="44" t="str">
        <f>IF(Wedstrijden!AF678="x","B","")</f>
        <v/>
      </c>
      <c r="CR553" s="44" t="str">
        <f>IF(Wedstrijden!AG678="x","L","")</f>
        <v/>
      </c>
      <c r="CS553" s="44" t="str">
        <f>IF(Wedstrijden!AH678="x","M","")</f>
        <v/>
      </c>
      <c r="CT553" s="44" t="str">
        <f>IF(Wedstrijden!AI678="x","Z","")</f>
        <v/>
      </c>
      <c r="CU553" s="44" t="str">
        <f>IF(Wedstrijden!AJ678="x","ZZ","")</f>
        <v/>
      </c>
      <c r="CV553" s="44" t="str">
        <f>IF(COUNTA(Wedstrijden!AK678:AQ678)&lt;&gt;0,2,"")</f>
        <v/>
      </c>
      <c r="CW553" s="44" t="str">
        <f t="shared" si="51"/>
        <v/>
      </c>
      <c r="CX553" s="44" t="str">
        <f>IF(Wedstrijden!AK678="x","BB","")</f>
        <v/>
      </c>
      <c r="CY553" s="44" t="str">
        <f>IF(Wedstrijden!AL678="x","B","")</f>
        <v/>
      </c>
      <c r="CZ553" s="44" t="str">
        <f>IF(Wedstrijden!AM678="x","L","")</f>
        <v/>
      </c>
      <c r="DA553" s="44" t="str">
        <f>IF(Wedstrijden!AN678="x","M","")</f>
        <v/>
      </c>
      <c r="DB553" s="44" t="str">
        <f>IF(Wedstrijden!AO678="x","Z","")</f>
        <v/>
      </c>
      <c r="DC553" s="44" t="str">
        <f>IF(Wedstrijden!AP678="x","ZZ","")</f>
        <v/>
      </c>
      <c r="DD553" s="44" t="str">
        <f>IF(Wedstrijden!AQ678="x","1.40","")</f>
        <v/>
      </c>
      <c r="DE553" s="44" t="str">
        <f>IF(COUNTA(Wedstrijden!AR678:AT678)&lt;&gt;0,6,"")</f>
        <v/>
      </c>
      <c r="DF553" s="44" t="str">
        <f t="shared" si="52"/>
        <v/>
      </c>
      <c r="DG553" s="44" t="str">
        <f>IF(Wedstrijden!AR678="x","L","")</f>
        <v/>
      </c>
      <c r="DH553" s="44" t="str">
        <f>IF(Wedstrijden!AS678="x","M","")</f>
        <v/>
      </c>
      <c r="DI553" s="44" t="str">
        <f>IF(Wedstrijden!AT678="x","Z","")</f>
        <v/>
      </c>
      <c r="DJ553" s="44" t="str">
        <f>IF(COUNTA(Wedstrijden!AU678:AW678)&lt;&gt;0,6,"")</f>
        <v/>
      </c>
      <c r="DK553" s="44" t="str">
        <f t="shared" si="53"/>
        <v/>
      </c>
      <c r="DL553" s="44" t="str">
        <f>IF(Wedstrijden!AU678="x","L","")</f>
        <v/>
      </c>
      <c r="DM553" s="44" t="str">
        <f>IF(Wedstrijden!AV678="x","M","")</f>
        <v/>
      </c>
      <c r="DN553" s="44" t="str">
        <f>IF(Wedstrijden!AW678="x","Z","")</f>
        <v/>
      </c>
    </row>
    <row r="554" spans="1:118" ht="15">
      <c r="A554" s="48" t="e">
        <f>Wedstrijden!#REF!</f>
        <v>#REF!</v>
      </c>
      <c r="B554" s="44" t="str">
        <f>IFERROR(VLOOKUP(Wedstrijden!E680,Wedstrijdlocaties!$B$2:$E$499,2,FALSE),"")</f>
        <v/>
      </c>
      <c r="C554" s="44" t="str">
        <f>Wedstrijden!F680</f>
        <v>Egmond-binnen</v>
      </c>
      <c r="D554" s="44" t="str">
        <f>IFERROR(VLOOKUP(Wedstrijden!G680,Organisaties!$B$2:$C$501,2,FALSE),"")</f>
        <v/>
      </c>
      <c r="E554" s="44" t="str">
        <f>IFERROR(VLOOKUP(Wedstrijden!G680,Organisaties!$B$2:$F$501,5,FALSE),"")</f>
        <v/>
      </c>
      <c r="F554" s="44" t="str">
        <f>IF(Wedstrijden!BC680&lt;&gt;"",Wedstrijden!BC680,"")</f>
        <v/>
      </c>
      <c r="G554" s="44">
        <f>IF(Wedstrijden!AY680="Indoor",1,0)</f>
        <v>1</v>
      </c>
      <c r="H554" s="44" t="str">
        <f>Wedstrijden!AZ680</f>
        <v>Onbeperkt</v>
      </c>
      <c r="I554" s="44">
        <f>IF(Wedstrijden!AX680="Nee",0,IF(Wedstrijden!AX680="Ja",1,""))</f>
        <v>0</v>
      </c>
      <c r="J554" s="44" t="str">
        <f>IF(Wedstrijden!BA680&lt;&gt;"",Wedstrijden!BA680,"")</f>
        <v/>
      </c>
      <c r="W554" s="45"/>
      <c r="AE554" s="45"/>
      <c r="AN554" s="45"/>
      <c r="AU554" s="45"/>
      <c r="BA554" s="45"/>
      <c r="BE554" s="45"/>
      <c r="BJ554" s="44">
        <f>IF(COUNTA(Wedstrijden!I680:S680)&lt;&gt;0,1,"")</f>
        <v>1</v>
      </c>
      <c r="BK554" s="44">
        <f t="shared" si="48"/>
        <v>2</v>
      </c>
      <c r="BL554" s="44" t="str">
        <f>IF(Wedstrijden!I680="x","AA","")</f>
        <v/>
      </c>
      <c r="BM554" s="44" t="str">
        <f>IF(Wedstrijden!J680="x","A","")</f>
        <v/>
      </c>
      <c r="BN554" s="44" t="str">
        <f>IF(Wedstrijden!K680="x","B1","")</f>
        <v/>
      </c>
      <c r="BO554" s="44" t="str">
        <f>IF(Wedstrijden!L680="x","BB","")</f>
        <v/>
      </c>
      <c r="BP554" s="44" t="str">
        <f>IF(Wedstrijden!M680="x","B","")</f>
        <v>B</v>
      </c>
      <c r="BQ554" s="44" t="str">
        <f>IF(Wedstrijden!N680="x","L1","")</f>
        <v>L1</v>
      </c>
      <c r="BR554" s="44" t="str">
        <f>IF(Wedstrijden!O680="x","L2","")</f>
        <v>L2</v>
      </c>
      <c r="BS554" s="44" t="str">
        <f>IF(Wedstrijden!P680="x","M1","")</f>
        <v>M1</v>
      </c>
      <c r="BT554" s="44" t="str">
        <f>IF(Wedstrijden!Q680="x","M2","")</f>
        <v>M2</v>
      </c>
      <c r="BU554" s="44" t="str">
        <f>IF(Wedstrijden!R680="x","Z1","")</f>
        <v/>
      </c>
      <c r="BV554" s="44" t="str">
        <f>IF(Wedstrijden!S680="x","Z2","")</f>
        <v/>
      </c>
      <c r="BW554" s="44">
        <f>IF(COUNTA(Wedstrijden!T680:AB680)&lt;&gt;0,1,"")</f>
        <v>1</v>
      </c>
      <c r="BX554" s="44">
        <f t="shared" si="49"/>
        <v>1</v>
      </c>
      <c r="BY554" s="44" t="str">
        <f>IF(Wedstrijden!T680="x","BB","")</f>
        <v/>
      </c>
      <c r="BZ554" s="44" t="str">
        <f>IF(Wedstrijden!U680="x","B","")</f>
        <v>B</v>
      </c>
      <c r="CA554" s="44" t="str">
        <f>IF(Wedstrijden!V680="x","L1","")</f>
        <v>L1</v>
      </c>
      <c r="CB554" s="44" t="str">
        <f>IF(Wedstrijden!W680="x","L2","")</f>
        <v>L2</v>
      </c>
      <c r="CC554" s="44" t="str">
        <f>IF(Wedstrijden!X680="x","M1","")</f>
        <v>M1</v>
      </c>
      <c r="CD554" s="44" t="str">
        <f>IF(Wedstrijden!Y680="x","M2","")</f>
        <v>M2</v>
      </c>
      <c r="CE554" s="44" t="str">
        <f>IF(Wedstrijden!Z680="x","Z1","")</f>
        <v/>
      </c>
      <c r="CF554" s="44" t="str">
        <f>IF(Wedstrijden!AA680="x","Z2","")</f>
        <v/>
      </c>
      <c r="CG554" s="44" t="str">
        <f>IF(Wedstrijden!AB680="x","ZZL","")</f>
        <v/>
      </c>
      <c r="CL554" s="44" t="str">
        <f>IF(COUNTA(Wedstrijden!AC680:AJ680)&lt;&gt;0,2,"")</f>
        <v/>
      </c>
      <c r="CM554" s="44" t="str">
        <f t="shared" si="50"/>
        <v/>
      </c>
      <c r="CN554" s="44" t="str">
        <f>IF(Wedstrijden!AC680="x","AA","")</f>
        <v/>
      </c>
      <c r="CO554" s="44" t="str">
        <f>IF(Wedstrijden!AD680="x","A","")</f>
        <v/>
      </c>
      <c r="CP554" s="44" t="str">
        <f>IF(Wedstrijden!AE680="x","BB","")</f>
        <v/>
      </c>
      <c r="CQ554" s="44" t="str">
        <f>IF(Wedstrijden!AF680="x","B","")</f>
        <v/>
      </c>
      <c r="CR554" s="44" t="str">
        <f>IF(Wedstrijden!AG680="x","L","")</f>
        <v/>
      </c>
      <c r="CS554" s="44" t="str">
        <f>IF(Wedstrijden!AH680="x","M","")</f>
        <v/>
      </c>
      <c r="CT554" s="44" t="str">
        <f>IF(Wedstrijden!AI680="x","Z","")</f>
        <v/>
      </c>
      <c r="CU554" s="44" t="str">
        <f>IF(Wedstrijden!AJ680="x","ZZ","")</f>
        <v/>
      </c>
      <c r="CV554" s="44" t="str">
        <f>IF(COUNTA(Wedstrijden!AK680:AQ680)&lt;&gt;0,2,"")</f>
        <v/>
      </c>
      <c r="CW554" s="44" t="str">
        <f t="shared" si="51"/>
        <v/>
      </c>
      <c r="CX554" s="44" t="str">
        <f>IF(Wedstrijden!AK680="x","BB","")</f>
        <v/>
      </c>
      <c r="CY554" s="44" t="str">
        <f>IF(Wedstrijden!AL680="x","B","")</f>
        <v/>
      </c>
      <c r="CZ554" s="44" t="str">
        <f>IF(Wedstrijden!AM680="x","L","")</f>
        <v/>
      </c>
      <c r="DA554" s="44" t="str">
        <f>IF(Wedstrijden!AN680="x","M","")</f>
        <v/>
      </c>
      <c r="DB554" s="44" t="str">
        <f>IF(Wedstrijden!AO680="x","Z","")</f>
        <v/>
      </c>
      <c r="DC554" s="44" t="str">
        <f>IF(Wedstrijden!AP680="x","ZZ","")</f>
        <v/>
      </c>
      <c r="DD554" s="44" t="str">
        <f>IF(Wedstrijden!AQ680="x","1.40","")</f>
        <v/>
      </c>
      <c r="DE554" s="44" t="str">
        <f>IF(COUNTA(Wedstrijden!AR680:AT680)&lt;&gt;0,6,"")</f>
        <v/>
      </c>
      <c r="DF554" s="44" t="str">
        <f t="shared" si="52"/>
        <v/>
      </c>
      <c r="DG554" s="44" t="str">
        <f>IF(Wedstrijden!AR680="x","L","")</f>
        <v/>
      </c>
      <c r="DH554" s="44" t="str">
        <f>IF(Wedstrijden!AS680="x","M","")</f>
        <v/>
      </c>
      <c r="DI554" s="44" t="str">
        <f>IF(Wedstrijden!AT680="x","Z","")</f>
        <v/>
      </c>
      <c r="DJ554" s="44" t="str">
        <f>IF(COUNTA(Wedstrijden!AU680:AW680)&lt;&gt;0,6,"")</f>
        <v/>
      </c>
      <c r="DK554" s="44" t="str">
        <f t="shared" si="53"/>
        <v/>
      </c>
      <c r="DL554" s="44" t="str">
        <f>IF(Wedstrijden!AU680="x","L","")</f>
        <v/>
      </c>
      <c r="DM554" s="44" t="str">
        <f>IF(Wedstrijden!AV680="x","M","")</f>
        <v/>
      </c>
      <c r="DN554" s="44" t="str">
        <f>IF(Wedstrijden!AW680="x","Z","")</f>
        <v/>
      </c>
    </row>
    <row r="555" spans="1:118" ht="15">
      <c r="A555" s="48" t="e">
        <f>Wedstrijden!#REF!</f>
        <v>#REF!</v>
      </c>
      <c r="B555" s="44">
        <f>IFERROR(VLOOKUP(Wedstrijden!E684,Wedstrijdlocaties!$B$2:$E$499,2,FALSE),"")</f>
        <v>849155</v>
      </c>
      <c r="C555" s="44" t="str">
        <f>Wedstrijden!F684</f>
        <v>Castricum</v>
      </c>
      <c r="D555" s="44" t="str">
        <f>IFERROR(VLOOKUP(Wedstrijden!G684,Organisaties!$B$2:$C$501,2,FALSE),"")</f>
        <v/>
      </c>
      <c r="E555" s="44" t="str">
        <f>IFERROR(VLOOKUP(Wedstrijden!G684,Organisaties!$B$2:$F$501,5,FALSE),"")</f>
        <v/>
      </c>
      <c r="F555" s="44" t="str">
        <f>IF(Wedstrijden!BC684&lt;&gt;"",Wedstrijden!BC684,"")</f>
        <v/>
      </c>
      <c r="G555" s="44">
        <f>IF(Wedstrijden!AY684="Indoor",1,0)</f>
        <v>0</v>
      </c>
      <c r="H555" s="44" t="str">
        <f>Wedstrijden!AZ684</f>
        <v>Onbeperkt</v>
      </c>
      <c r="I555" s="44">
        <f>IF(Wedstrijden!AX684="Nee",0,IF(Wedstrijden!AX684="Ja",1,""))</f>
        <v>0</v>
      </c>
      <c r="J555" s="44" t="str">
        <f>IF(Wedstrijden!BA684&lt;&gt;"",Wedstrijden!BA684,"")</f>
        <v/>
      </c>
      <c r="W555" s="45"/>
      <c r="AE555" s="45"/>
      <c r="AN555" s="45"/>
      <c r="AU555" s="45"/>
      <c r="BA555" s="45"/>
      <c r="BE555" s="45"/>
      <c r="BJ555" s="44">
        <f>IF(COUNTA(Wedstrijden!I684:S684)&lt;&gt;0,1,"")</f>
        <v>1</v>
      </c>
      <c r="BK555" s="44">
        <f t="shared" si="48"/>
        <v>2</v>
      </c>
      <c r="BL555" s="44" t="str">
        <f>IF(Wedstrijden!I684="x","AA","")</f>
        <v/>
      </c>
      <c r="BM555" s="44" t="str">
        <f>IF(Wedstrijden!J684="x","A","")</f>
        <v/>
      </c>
      <c r="BN555" s="44" t="str">
        <f>IF(Wedstrijden!K684="x","B1","")</f>
        <v/>
      </c>
      <c r="BO555" s="44" t="str">
        <f>IF(Wedstrijden!L684="x","BB","")</f>
        <v/>
      </c>
      <c r="BP555" s="44" t="str">
        <f>IF(Wedstrijden!M684="x","B","")</f>
        <v>B</v>
      </c>
      <c r="BQ555" s="44" t="str">
        <f>IF(Wedstrijden!N684="x","L1","")</f>
        <v>L1</v>
      </c>
      <c r="BR555" s="44" t="str">
        <f>IF(Wedstrijden!O684="x","L2","")</f>
        <v>L2</v>
      </c>
      <c r="BS555" s="44" t="str">
        <f>IF(Wedstrijden!P684="x","M1","")</f>
        <v>M1</v>
      </c>
      <c r="BT555" s="44" t="str">
        <f>IF(Wedstrijden!Q684="x","M2","")</f>
        <v>M2</v>
      </c>
      <c r="BU555" s="44" t="str">
        <f>IF(Wedstrijden!R684="x","Z1","")</f>
        <v/>
      </c>
      <c r="BV555" s="44" t="str">
        <f>IF(Wedstrijden!S684="x","Z2","")</f>
        <v/>
      </c>
      <c r="BW555" s="44">
        <f>IF(COUNTA(Wedstrijden!T684:AB684)&lt;&gt;0,1,"")</f>
        <v>1</v>
      </c>
      <c r="BX555" s="44">
        <f t="shared" si="49"/>
        <v>1</v>
      </c>
      <c r="BY555" s="44" t="str">
        <f>IF(Wedstrijden!T684="x","BB","")</f>
        <v/>
      </c>
      <c r="BZ555" s="44" t="str">
        <f>IF(Wedstrijden!U684="x","B","")</f>
        <v>B</v>
      </c>
      <c r="CA555" s="44" t="str">
        <f>IF(Wedstrijden!V684="x","L1","")</f>
        <v>L1</v>
      </c>
      <c r="CB555" s="44" t="str">
        <f>IF(Wedstrijden!W684="x","L2","")</f>
        <v>L2</v>
      </c>
      <c r="CC555" s="44" t="str">
        <f>IF(Wedstrijden!X684="x","M1","")</f>
        <v>M1</v>
      </c>
      <c r="CD555" s="44" t="str">
        <f>IF(Wedstrijden!Y684="x","M2","")</f>
        <v>M2</v>
      </c>
      <c r="CE555" s="44" t="str">
        <f>IF(Wedstrijden!Z684="x","Z1","")</f>
        <v/>
      </c>
      <c r="CF555" s="44" t="str">
        <f>IF(Wedstrijden!AA684="x","Z2","")</f>
        <v/>
      </c>
      <c r="CG555" s="44" t="str">
        <f>IF(Wedstrijden!AB684="x","ZZL","")</f>
        <v/>
      </c>
      <c r="CL555" s="44" t="str">
        <f>IF(COUNTA(Wedstrijden!AC684:AJ684)&lt;&gt;0,2,"")</f>
        <v/>
      </c>
      <c r="CM555" s="44" t="str">
        <f t="shared" si="50"/>
        <v/>
      </c>
      <c r="CN555" s="44" t="str">
        <f>IF(Wedstrijden!AC684="x","AA","")</f>
        <v/>
      </c>
      <c r="CO555" s="44" t="str">
        <f>IF(Wedstrijden!AD684="x","A","")</f>
        <v/>
      </c>
      <c r="CP555" s="44" t="str">
        <f>IF(Wedstrijden!AE684="x","BB","")</f>
        <v/>
      </c>
      <c r="CQ555" s="44" t="str">
        <f>IF(Wedstrijden!AF684="x","B","")</f>
        <v/>
      </c>
      <c r="CR555" s="44" t="str">
        <f>IF(Wedstrijden!AG684="x","L","")</f>
        <v/>
      </c>
      <c r="CS555" s="44" t="str">
        <f>IF(Wedstrijden!AH684="x","M","")</f>
        <v/>
      </c>
      <c r="CT555" s="44" t="str">
        <f>IF(Wedstrijden!AI684="x","Z","")</f>
        <v/>
      </c>
      <c r="CU555" s="44" t="str">
        <f>IF(Wedstrijden!AJ684="x","ZZ","")</f>
        <v/>
      </c>
      <c r="CV555" s="44" t="str">
        <f>IF(COUNTA(Wedstrijden!AK684:AQ684)&lt;&gt;0,2,"")</f>
        <v/>
      </c>
      <c r="CW555" s="44" t="str">
        <f t="shared" si="51"/>
        <v/>
      </c>
      <c r="CX555" s="44" t="str">
        <f>IF(Wedstrijden!AK684="x","BB","")</f>
        <v/>
      </c>
      <c r="CY555" s="44" t="str">
        <f>IF(Wedstrijden!AL684="x","B","")</f>
        <v/>
      </c>
      <c r="CZ555" s="44" t="str">
        <f>IF(Wedstrijden!AM684="x","L","")</f>
        <v/>
      </c>
      <c r="DA555" s="44" t="str">
        <f>IF(Wedstrijden!AN684="x","M","")</f>
        <v/>
      </c>
      <c r="DB555" s="44" t="str">
        <f>IF(Wedstrijden!AO684="x","Z","")</f>
        <v/>
      </c>
      <c r="DC555" s="44" t="str">
        <f>IF(Wedstrijden!AP684="x","ZZ","")</f>
        <v/>
      </c>
      <c r="DD555" s="44" t="str">
        <f>IF(Wedstrijden!AQ684="x","1.40","")</f>
        <v/>
      </c>
      <c r="DE555" s="44" t="str">
        <f>IF(COUNTA(Wedstrijden!AR684:AT684)&lt;&gt;0,6,"")</f>
        <v/>
      </c>
      <c r="DF555" s="44" t="str">
        <f t="shared" si="52"/>
        <v/>
      </c>
      <c r="DG555" s="44" t="str">
        <f>IF(Wedstrijden!AR684="x","L","")</f>
        <v/>
      </c>
      <c r="DH555" s="44" t="str">
        <f>IF(Wedstrijden!AS684="x","M","")</f>
        <v/>
      </c>
      <c r="DI555" s="44" t="str">
        <f>IF(Wedstrijden!AT684="x","Z","")</f>
        <v/>
      </c>
      <c r="DJ555" s="44" t="str">
        <f>IF(COUNTA(Wedstrijden!AU684:AW684)&lt;&gt;0,6,"")</f>
        <v/>
      </c>
      <c r="DK555" s="44" t="str">
        <f t="shared" si="53"/>
        <v/>
      </c>
      <c r="DL555" s="44" t="str">
        <f>IF(Wedstrijden!AU684="x","L","")</f>
        <v/>
      </c>
      <c r="DM555" s="44" t="str">
        <f>IF(Wedstrijden!AV684="x","M","")</f>
        <v/>
      </c>
      <c r="DN555" s="44" t="str">
        <f>IF(Wedstrijden!AW684="x","Z","")</f>
        <v/>
      </c>
    </row>
    <row r="556" spans="1:118" ht="15">
      <c r="A556" s="48" t="e">
        <f>Wedstrijden!#REF!</f>
        <v>#REF!</v>
      </c>
      <c r="B556" s="44">
        <f>IFERROR(VLOOKUP(Wedstrijden!E685,Wedstrijdlocaties!$B$2:$E$499,2,FALSE),"")</f>
        <v>849061</v>
      </c>
      <c r="C556" s="44" t="str">
        <f>Wedstrijden!F685</f>
        <v>Middenbeemster</v>
      </c>
      <c r="D556" s="44" t="str">
        <f>IFERROR(VLOOKUP(Wedstrijden!G685,Organisaties!$B$2:$C$501,2,FALSE),"")</f>
        <v>V60262</v>
      </c>
      <c r="E556" s="44" t="str">
        <f>IFERROR(VLOOKUP(Wedstrijden!G685,Organisaties!$B$2:$F$501,5,FALSE),"")</f>
        <v>V31007</v>
      </c>
      <c r="F556" s="44" t="str">
        <f>IF(Wedstrijden!BC685&lt;&gt;"",Wedstrijden!BC685,"")</f>
        <v/>
      </c>
      <c r="G556" s="44">
        <f>IF(Wedstrijden!AY685="Indoor",1,0)</f>
        <v>1</v>
      </c>
      <c r="H556" s="44" t="str">
        <f>Wedstrijden!AZ685</f>
        <v>Onbeperkt</v>
      </c>
      <c r="I556" s="44">
        <f>IF(Wedstrijden!AX685="Nee",0,IF(Wedstrijden!AX685="Ja",1,""))</f>
        <v>0</v>
      </c>
      <c r="J556" s="44" t="str">
        <f>IF(Wedstrijden!BA685&lt;&gt;"",Wedstrijden!BA685,"")</f>
        <v/>
      </c>
      <c r="W556" s="45"/>
      <c r="AE556" s="45"/>
      <c r="AN556" s="45"/>
      <c r="AU556" s="45"/>
      <c r="BA556" s="45"/>
      <c r="BE556" s="45"/>
      <c r="BJ556" s="44">
        <f>IF(COUNTA(Wedstrijden!I685:S685)&lt;&gt;0,1,"")</f>
        <v>1</v>
      </c>
      <c r="BK556" s="44">
        <f t="shared" si="48"/>
        <v>2</v>
      </c>
      <c r="BL556" s="44" t="str">
        <f>IF(Wedstrijden!I685="x","AA","")</f>
        <v/>
      </c>
      <c r="BM556" s="44" t="str">
        <f>IF(Wedstrijden!J685="x","A","")</f>
        <v/>
      </c>
      <c r="BN556" s="44" t="str">
        <f>IF(Wedstrijden!K685="x","B1","")</f>
        <v/>
      </c>
      <c r="BO556" s="44" t="str">
        <f>IF(Wedstrijden!L685="x","BB","")</f>
        <v/>
      </c>
      <c r="BP556" s="44" t="str">
        <f>IF(Wedstrijden!M685="x","B","")</f>
        <v/>
      </c>
      <c r="BQ556" s="44" t="str">
        <f>IF(Wedstrijden!N685="x","L1","")</f>
        <v/>
      </c>
      <c r="BR556" s="44" t="str">
        <f>IF(Wedstrijden!O685="x","L2","")</f>
        <v/>
      </c>
      <c r="BS556" s="44" t="str">
        <f>IF(Wedstrijden!P685="x","M1","")</f>
        <v/>
      </c>
      <c r="BT556" s="44" t="str">
        <f>IF(Wedstrijden!Q685="x","M2","")</f>
        <v/>
      </c>
      <c r="BU556" s="44" t="str">
        <f>IF(Wedstrijden!R685="x","Z1","")</f>
        <v>Z1</v>
      </c>
      <c r="BV556" s="44" t="str">
        <f>IF(Wedstrijden!S685="x","Z2","")</f>
        <v>Z2</v>
      </c>
      <c r="BW556" s="44">
        <f>IF(COUNTA(Wedstrijden!T685:AB685)&lt;&gt;0,1,"")</f>
        <v>1</v>
      </c>
      <c r="BX556" s="44">
        <f t="shared" si="49"/>
        <v>1</v>
      </c>
      <c r="BY556" s="44" t="str">
        <f>IF(Wedstrijden!T685="x","BB","")</f>
        <v/>
      </c>
      <c r="BZ556" s="44" t="str">
        <f>IF(Wedstrijden!U685="x","B","")</f>
        <v/>
      </c>
      <c r="CA556" s="44" t="str">
        <f>IF(Wedstrijden!V685="x","L1","")</f>
        <v/>
      </c>
      <c r="CB556" s="44" t="str">
        <f>IF(Wedstrijden!W685="x","L2","")</f>
        <v/>
      </c>
      <c r="CC556" s="44" t="str">
        <f>IF(Wedstrijden!X685="x","M1","")</f>
        <v/>
      </c>
      <c r="CD556" s="44" t="str">
        <f>IF(Wedstrijden!Y685="x","M2","")</f>
        <v/>
      </c>
      <c r="CE556" s="44" t="str">
        <f>IF(Wedstrijden!Z685="x","Z1","")</f>
        <v>Z1</v>
      </c>
      <c r="CF556" s="44" t="str">
        <f>IF(Wedstrijden!AA685="x","Z2","")</f>
        <v>Z2</v>
      </c>
      <c r="CG556" s="44" t="str">
        <f>IF(Wedstrijden!AB685="x","ZZL","")</f>
        <v>ZZL</v>
      </c>
      <c r="CL556" s="44" t="str">
        <f>IF(COUNTA(Wedstrijden!AC685:AJ685)&lt;&gt;0,2,"")</f>
        <v/>
      </c>
      <c r="CM556" s="44" t="str">
        <f t="shared" si="50"/>
        <v/>
      </c>
      <c r="CN556" s="44" t="str">
        <f>IF(Wedstrijden!AC685="x","AA","")</f>
        <v/>
      </c>
      <c r="CO556" s="44" t="str">
        <f>IF(Wedstrijden!AD685="x","A","")</f>
        <v/>
      </c>
      <c r="CP556" s="44" t="str">
        <f>IF(Wedstrijden!AE685="x","BB","")</f>
        <v/>
      </c>
      <c r="CQ556" s="44" t="str">
        <f>IF(Wedstrijden!AF685="x","B","")</f>
        <v/>
      </c>
      <c r="CR556" s="44" t="str">
        <f>IF(Wedstrijden!AG685="x","L","")</f>
        <v/>
      </c>
      <c r="CS556" s="44" t="str">
        <f>IF(Wedstrijden!AH685="x","M","")</f>
        <v/>
      </c>
      <c r="CT556" s="44" t="str">
        <f>IF(Wedstrijden!AI685="x","Z","")</f>
        <v/>
      </c>
      <c r="CU556" s="44" t="str">
        <f>IF(Wedstrijden!AJ685="x","ZZ","")</f>
        <v/>
      </c>
      <c r="CV556" s="44" t="str">
        <f>IF(COUNTA(Wedstrijden!AK685:AQ685)&lt;&gt;0,2,"")</f>
        <v/>
      </c>
      <c r="CW556" s="44" t="str">
        <f t="shared" si="51"/>
        <v/>
      </c>
      <c r="CX556" s="44" t="str">
        <f>IF(Wedstrijden!AK685="x","BB","")</f>
        <v/>
      </c>
      <c r="CY556" s="44" t="str">
        <f>IF(Wedstrijden!AL685="x","B","")</f>
        <v/>
      </c>
      <c r="CZ556" s="44" t="str">
        <f>IF(Wedstrijden!AM685="x","L","")</f>
        <v/>
      </c>
      <c r="DA556" s="44" t="str">
        <f>IF(Wedstrijden!AN685="x","M","")</f>
        <v/>
      </c>
      <c r="DB556" s="44" t="str">
        <f>IF(Wedstrijden!AO685="x","Z","")</f>
        <v/>
      </c>
      <c r="DC556" s="44" t="str">
        <f>IF(Wedstrijden!AP685="x","ZZ","")</f>
        <v/>
      </c>
      <c r="DD556" s="44" t="str">
        <f>IF(Wedstrijden!AQ685="x","1.40","")</f>
        <v/>
      </c>
      <c r="DE556" s="44" t="str">
        <f>IF(COUNTA(Wedstrijden!AR685:AT685)&lt;&gt;0,6,"")</f>
        <v/>
      </c>
      <c r="DF556" s="44" t="str">
        <f t="shared" si="52"/>
        <v/>
      </c>
      <c r="DG556" s="44" t="str">
        <f>IF(Wedstrijden!AR685="x","L","")</f>
        <v/>
      </c>
      <c r="DH556" s="44" t="str">
        <f>IF(Wedstrijden!AS685="x","M","")</f>
        <v/>
      </c>
      <c r="DI556" s="44" t="str">
        <f>IF(Wedstrijden!AT685="x","Z","")</f>
        <v/>
      </c>
      <c r="DJ556" s="44" t="str">
        <f>IF(COUNTA(Wedstrijden!AU685:AW685)&lt;&gt;0,6,"")</f>
        <v/>
      </c>
      <c r="DK556" s="44" t="str">
        <f t="shared" si="53"/>
        <v/>
      </c>
      <c r="DL556" s="44" t="str">
        <f>IF(Wedstrijden!AU685="x","L","")</f>
        <v/>
      </c>
      <c r="DM556" s="44" t="str">
        <f>IF(Wedstrijden!AV685="x","M","")</f>
        <v/>
      </c>
      <c r="DN556" s="44" t="str">
        <f>IF(Wedstrijden!AW685="x","Z","")</f>
        <v/>
      </c>
    </row>
    <row r="557" spans="1:118" ht="15">
      <c r="A557" s="48" t="e">
        <f>Wedstrijden!#REF!</f>
        <v>#REF!</v>
      </c>
      <c r="B557" s="44" t="str">
        <f>IFERROR(VLOOKUP(Wedstrijden!E686,Wedstrijdlocaties!$B$2:$E$499,2,FALSE),"")</f>
        <v>V12305</v>
      </c>
      <c r="C557" s="44" t="str">
        <f>Wedstrijden!F686</f>
        <v>Velsen-Zuid</v>
      </c>
      <c r="D557" s="44" t="str">
        <f>IFERROR(VLOOKUP(Wedstrijden!G686,Organisaties!$B$2:$C$501,2,FALSE),"")</f>
        <v>V12410</v>
      </c>
      <c r="E557" s="44" t="str">
        <f>IFERROR(VLOOKUP(Wedstrijden!G686,Organisaties!$B$2:$F$501,5,FALSE),"")</f>
        <v>V31007</v>
      </c>
      <c r="F557" s="44" t="str">
        <f>IF(Wedstrijden!BC686&lt;&gt;"",Wedstrijden!BC686,"")</f>
        <v/>
      </c>
      <c r="G557" s="44">
        <f>IF(Wedstrijden!AY686="Indoor",1,0)</f>
        <v>0</v>
      </c>
      <c r="H557" s="44">
        <f>Wedstrijden!AZ686</f>
        <v>0</v>
      </c>
      <c r="I557" s="44" t="str">
        <f>IF(Wedstrijden!AX686="Nee",0,IF(Wedstrijden!AX686="Ja",1,""))</f>
        <v/>
      </c>
      <c r="J557" s="44" t="str">
        <f>IF(Wedstrijden!BA686&lt;&gt;"",Wedstrijden!BA686,"")</f>
        <v/>
      </c>
      <c r="W557" s="45"/>
      <c r="AE557" s="45"/>
      <c r="AN557" s="45"/>
      <c r="AU557" s="45"/>
      <c r="BA557" s="45"/>
      <c r="BE557" s="45"/>
      <c r="BJ557" s="44">
        <f>IF(COUNTA(Wedstrijden!I686:S686)&lt;&gt;0,1,"")</f>
        <v>1</v>
      </c>
      <c r="BK557" s="44">
        <f t="shared" si="48"/>
        <v>2</v>
      </c>
      <c r="BL557" s="44" t="str">
        <f>IF(Wedstrijden!I686="x","AA","")</f>
        <v/>
      </c>
      <c r="BM557" s="44" t="str">
        <f>IF(Wedstrijden!J686="x","A","")</f>
        <v/>
      </c>
      <c r="BN557" s="44" t="str">
        <f>IF(Wedstrijden!K686="x","B1","")</f>
        <v/>
      </c>
      <c r="BO557" s="44" t="str">
        <f>IF(Wedstrijden!L686="x","BB","")</f>
        <v>BB</v>
      </c>
      <c r="BP557" s="44" t="str">
        <f>IF(Wedstrijden!M686="x","B","")</f>
        <v>B</v>
      </c>
      <c r="BQ557" s="44" t="str">
        <f>IF(Wedstrijden!N686="x","L1","")</f>
        <v>L1</v>
      </c>
      <c r="BR557" s="44" t="str">
        <f>IF(Wedstrijden!O686="x","L2","")</f>
        <v>L2</v>
      </c>
      <c r="BS557" s="44" t="str">
        <f>IF(Wedstrijden!P686="x","M1","")</f>
        <v>M1</v>
      </c>
      <c r="BT557" s="44" t="str">
        <f>IF(Wedstrijden!Q686="x","M2","")</f>
        <v>M2</v>
      </c>
      <c r="BU557" s="44" t="str">
        <f>IF(Wedstrijden!R686="x","Z1","")</f>
        <v/>
      </c>
      <c r="BV557" s="44" t="str">
        <f>IF(Wedstrijden!S686="x","Z2","")</f>
        <v/>
      </c>
      <c r="BW557" s="44">
        <f>IF(COUNTA(Wedstrijden!T686:AB686)&lt;&gt;0,1,"")</f>
        <v>1</v>
      </c>
      <c r="BX557" s="44">
        <f t="shared" si="49"/>
        <v>1</v>
      </c>
      <c r="BY557" s="44" t="str">
        <f>IF(Wedstrijden!T686="x","BB","")</f>
        <v>BB</v>
      </c>
      <c r="BZ557" s="44" t="str">
        <f>IF(Wedstrijden!U686="x","B","")</f>
        <v>B</v>
      </c>
      <c r="CA557" s="44" t="str">
        <f>IF(Wedstrijden!V686="x","L1","")</f>
        <v>L1</v>
      </c>
      <c r="CB557" s="44" t="str">
        <f>IF(Wedstrijden!W686="x","L2","")</f>
        <v>L2</v>
      </c>
      <c r="CC557" s="44" t="str">
        <f>IF(Wedstrijden!X686="x","M1","")</f>
        <v>M1</v>
      </c>
      <c r="CD557" s="44" t="str">
        <f>IF(Wedstrijden!Y686="x","M2","")</f>
        <v>M2</v>
      </c>
      <c r="CE557" s="44" t="str">
        <f>IF(Wedstrijden!Z686="x","Z1","")</f>
        <v>Z1</v>
      </c>
      <c r="CF557" s="44" t="str">
        <f>IF(Wedstrijden!AA686="x","Z2","")</f>
        <v>Z2</v>
      </c>
      <c r="CG557" s="44" t="str">
        <f>IF(Wedstrijden!AB686="x","ZZL","")</f>
        <v>ZZL</v>
      </c>
      <c r="CL557" s="44" t="str">
        <f>IF(COUNTA(Wedstrijden!AC686:AJ686)&lt;&gt;0,2,"")</f>
        <v/>
      </c>
      <c r="CM557" s="44" t="str">
        <f t="shared" si="50"/>
        <v/>
      </c>
      <c r="CN557" s="44" t="str">
        <f>IF(Wedstrijden!AC686="x","AA","")</f>
        <v/>
      </c>
      <c r="CO557" s="44" t="str">
        <f>IF(Wedstrijden!AD686="x","A","")</f>
        <v/>
      </c>
      <c r="CP557" s="44" t="str">
        <f>IF(Wedstrijden!AE686="x","BB","")</f>
        <v/>
      </c>
      <c r="CQ557" s="44" t="str">
        <f>IF(Wedstrijden!AF686="x","B","")</f>
        <v/>
      </c>
      <c r="CR557" s="44" t="str">
        <f>IF(Wedstrijden!AG686="x","L","")</f>
        <v/>
      </c>
      <c r="CS557" s="44" t="str">
        <f>IF(Wedstrijden!AH686="x","M","")</f>
        <v/>
      </c>
      <c r="CT557" s="44" t="str">
        <f>IF(Wedstrijden!AI686="x","Z","")</f>
        <v/>
      </c>
      <c r="CU557" s="44" t="str">
        <f>IF(Wedstrijden!AJ686="x","ZZ","")</f>
        <v/>
      </c>
      <c r="CV557" s="44" t="str">
        <f>IF(COUNTA(Wedstrijden!AK686:AQ686)&lt;&gt;0,2,"")</f>
        <v/>
      </c>
      <c r="CW557" s="44" t="str">
        <f t="shared" si="51"/>
        <v/>
      </c>
      <c r="CX557" s="44" t="str">
        <f>IF(Wedstrijden!AK686="x","BB","")</f>
        <v/>
      </c>
      <c r="CY557" s="44" t="str">
        <f>IF(Wedstrijden!AL686="x","B","")</f>
        <v/>
      </c>
      <c r="CZ557" s="44" t="str">
        <f>IF(Wedstrijden!AM686="x","L","")</f>
        <v/>
      </c>
      <c r="DA557" s="44" t="str">
        <f>IF(Wedstrijden!AN686="x","M","")</f>
        <v/>
      </c>
      <c r="DB557" s="44" t="str">
        <f>IF(Wedstrijden!AO686="x","Z","")</f>
        <v/>
      </c>
      <c r="DC557" s="44" t="str">
        <f>IF(Wedstrijden!AP686="x","ZZ","")</f>
        <v/>
      </c>
      <c r="DD557" s="44" t="str">
        <f>IF(Wedstrijden!AQ686="x","1.40","")</f>
        <v/>
      </c>
      <c r="DE557" s="44" t="str">
        <f>IF(COUNTA(Wedstrijden!AR686:AT686)&lt;&gt;0,6,"")</f>
        <v/>
      </c>
      <c r="DF557" s="44" t="str">
        <f t="shared" si="52"/>
        <v/>
      </c>
      <c r="DG557" s="44" t="str">
        <f>IF(Wedstrijden!AR686="x","L","")</f>
        <v/>
      </c>
      <c r="DH557" s="44" t="str">
        <f>IF(Wedstrijden!AS686="x","M","")</f>
        <v/>
      </c>
      <c r="DI557" s="44" t="str">
        <f>IF(Wedstrijden!AT686="x","Z","")</f>
        <v/>
      </c>
      <c r="DJ557" s="44" t="str">
        <f>IF(COUNTA(Wedstrijden!AU686:AW686)&lt;&gt;0,6,"")</f>
        <v/>
      </c>
      <c r="DK557" s="44" t="str">
        <f t="shared" si="53"/>
        <v/>
      </c>
      <c r="DL557" s="44" t="str">
        <f>IF(Wedstrijden!AU686="x","L","")</f>
        <v/>
      </c>
      <c r="DM557" s="44" t="str">
        <f>IF(Wedstrijden!AV686="x","M","")</f>
        <v/>
      </c>
      <c r="DN557" s="44" t="str">
        <f>IF(Wedstrijden!AW686="x","Z","")</f>
        <v/>
      </c>
    </row>
    <row r="558" spans="1:118" ht="15">
      <c r="A558" s="48" t="e">
        <f>Wedstrijden!#REF!</f>
        <v>#REF!</v>
      </c>
      <c r="B558" s="44">
        <f>IFERROR(VLOOKUP(Wedstrijden!E687,Wedstrijdlocaties!$B$2:$E$499,2,FALSE),"")</f>
        <v>848812</v>
      </c>
      <c r="C558" s="44" t="str">
        <f>Wedstrijden!F687</f>
        <v>Wormerveer</v>
      </c>
      <c r="D558" s="44" t="str">
        <f>IFERROR(VLOOKUP(Wedstrijden!G687,Organisaties!$B$2:$C$501,2,FALSE),"")</f>
        <v>V50726</v>
      </c>
      <c r="E558" s="44" t="str">
        <f>IFERROR(VLOOKUP(Wedstrijden!G687,Organisaties!$B$2:$F$501,5,FALSE),"")</f>
        <v>V31007</v>
      </c>
      <c r="F558" s="44" t="str">
        <f>IF(Wedstrijden!BC687&lt;&gt;"",Wedstrijden!BC687,"")</f>
        <v/>
      </c>
      <c r="G558" s="44">
        <f>IF(Wedstrijden!AY687="Indoor",1,0)</f>
        <v>1</v>
      </c>
      <c r="H558" s="44">
        <f>Wedstrijden!AZ687</f>
        <v>0</v>
      </c>
      <c r="I558" s="44" t="str">
        <f>IF(Wedstrijden!AX687="Nee",0,IF(Wedstrijden!AX687="Ja",1,""))</f>
        <v/>
      </c>
      <c r="J558" s="44" t="str">
        <f>IF(Wedstrijden!BA687&lt;&gt;"",Wedstrijden!BA687,"")</f>
        <v/>
      </c>
      <c r="W558" s="45"/>
      <c r="AE558" s="45"/>
      <c r="AN558" s="45"/>
      <c r="AU558" s="45"/>
      <c r="BA558" s="45"/>
      <c r="BE558" s="45"/>
      <c r="BJ558" s="44">
        <f>IF(COUNTA(Wedstrijden!I687:S687)&lt;&gt;0,1,"")</f>
        <v>1</v>
      </c>
      <c r="BK558" s="44">
        <f t="shared" si="48"/>
        <v>2</v>
      </c>
      <c r="BL558" s="44" t="str">
        <f>IF(Wedstrijden!I687="x","AA","")</f>
        <v>AA</v>
      </c>
      <c r="BM558" s="44" t="str">
        <f>IF(Wedstrijden!J687="x","A","")</f>
        <v>A</v>
      </c>
      <c r="BN558" s="44" t="str">
        <f>IF(Wedstrijden!K687="x","B1","")</f>
        <v>B1</v>
      </c>
      <c r="BO558" s="44" t="str">
        <f>IF(Wedstrijden!L687="x","BB","")</f>
        <v>BB</v>
      </c>
      <c r="BP558" s="44" t="str">
        <f>IF(Wedstrijden!M687="x","B","")</f>
        <v>B</v>
      </c>
      <c r="BQ558" s="44" t="str">
        <f>IF(Wedstrijden!N687="x","L1","")</f>
        <v>L1</v>
      </c>
      <c r="BR558" s="44" t="str">
        <f>IF(Wedstrijden!O687="x","L2","")</f>
        <v>L2</v>
      </c>
      <c r="BS558" s="44" t="str">
        <f>IF(Wedstrijden!P687="x","M1","")</f>
        <v>M1</v>
      </c>
      <c r="BT558" s="44" t="str">
        <f>IF(Wedstrijden!Q687="x","M2","")</f>
        <v>M2</v>
      </c>
      <c r="BU558" s="44" t="str">
        <f>IF(Wedstrijden!R687="x","Z1","")</f>
        <v/>
      </c>
      <c r="BV558" s="44" t="str">
        <f>IF(Wedstrijden!S687="x","Z2","")</f>
        <v/>
      </c>
      <c r="BW558" s="44" t="str">
        <f>IF(COUNTA(Wedstrijden!T687:AB687)&lt;&gt;0,1,"")</f>
        <v/>
      </c>
      <c r="BX558" s="44" t="str">
        <f t="shared" si="49"/>
        <v/>
      </c>
      <c r="BY558" s="44" t="str">
        <f>IF(Wedstrijden!T687="x","BB","")</f>
        <v/>
      </c>
      <c r="BZ558" s="44" t="str">
        <f>IF(Wedstrijden!U687="x","B","")</f>
        <v/>
      </c>
      <c r="CA558" s="44" t="str">
        <f>IF(Wedstrijden!V687="x","L1","")</f>
        <v/>
      </c>
      <c r="CB558" s="44" t="str">
        <f>IF(Wedstrijden!W687="x","L2","")</f>
        <v/>
      </c>
      <c r="CC558" s="44" t="str">
        <f>IF(Wedstrijden!X687="x","M1","")</f>
        <v/>
      </c>
      <c r="CD558" s="44" t="str">
        <f>IF(Wedstrijden!Y687="x","M2","")</f>
        <v/>
      </c>
      <c r="CE558" s="44" t="str">
        <f>IF(Wedstrijden!Z687="x","Z1","")</f>
        <v/>
      </c>
      <c r="CF558" s="44" t="str">
        <f>IF(Wedstrijden!AA687="x","Z2","")</f>
        <v/>
      </c>
      <c r="CG558" s="44" t="str">
        <f>IF(Wedstrijden!AB687="x","ZZL","")</f>
        <v/>
      </c>
      <c r="CL558" s="44" t="str">
        <f>IF(COUNTA(Wedstrijden!AC687:AJ687)&lt;&gt;0,2,"")</f>
        <v/>
      </c>
      <c r="CM558" s="44" t="str">
        <f t="shared" si="50"/>
        <v/>
      </c>
      <c r="CN558" s="44" t="str">
        <f>IF(Wedstrijden!AC687="x","AA","")</f>
        <v/>
      </c>
      <c r="CO558" s="44" t="str">
        <f>IF(Wedstrijden!AD687="x","A","")</f>
        <v/>
      </c>
      <c r="CP558" s="44" t="str">
        <f>IF(Wedstrijden!AE687="x","BB","")</f>
        <v/>
      </c>
      <c r="CQ558" s="44" t="str">
        <f>IF(Wedstrijden!AF687="x","B","")</f>
        <v/>
      </c>
      <c r="CR558" s="44" t="str">
        <f>IF(Wedstrijden!AG687="x","L","")</f>
        <v/>
      </c>
      <c r="CS558" s="44" t="str">
        <f>IF(Wedstrijden!AH687="x","M","")</f>
        <v/>
      </c>
      <c r="CT558" s="44" t="str">
        <f>IF(Wedstrijden!AI687="x","Z","")</f>
        <v/>
      </c>
      <c r="CU558" s="44" t="str">
        <f>IF(Wedstrijden!AJ687="x","ZZ","")</f>
        <v/>
      </c>
      <c r="CV558" s="44" t="str">
        <f>IF(COUNTA(Wedstrijden!AK687:AQ687)&lt;&gt;0,2,"")</f>
        <v/>
      </c>
      <c r="CW558" s="44" t="str">
        <f t="shared" si="51"/>
        <v/>
      </c>
      <c r="CX558" s="44" t="str">
        <f>IF(Wedstrijden!AK687="x","BB","")</f>
        <v/>
      </c>
      <c r="CY558" s="44" t="str">
        <f>IF(Wedstrijden!AL687="x","B","")</f>
        <v/>
      </c>
      <c r="CZ558" s="44" t="str">
        <f>IF(Wedstrijden!AM687="x","L","")</f>
        <v/>
      </c>
      <c r="DA558" s="44" t="str">
        <f>IF(Wedstrijden!AN687="x","M","")</f>
        <v/>
      </c>
      <c r="DB558" s="44" t="str">
        <f>IF(Wedstrijden!AO687="x","Z","")</f>
        <v/>
      </c>
      <c r="DC558" s="44" t="str">
        <f>IF(Wedstrijden!AP687="x","ZZ","")</f>
        <v/>
      </c>
      <c r="DD558" s="44" t="str">
        <f>IF(Wedstrijden!AQ687="x","1.40","")</f>
        <v/>
      </c>
      <c r="DE558" s="44" t="str">
        <f>IF(COUNTA(Wedstrijden!AR687:AT687)&lt;&gt;0,6,"")</f>
        <v/>
      </c>
      <c r="DF558" s="44" t="str">
        <f t="shared" si="52"/>
        <v/>
      </c>
      <c r="DG558" s="44" t="str">
        <f>IF(Wedstrijden!AR687="x","L","")</f>
        <v/>
      </c>
      <c r="DH558" s="44" t="str">
        <f>IF(Wedstrijden!AS687="x","M","")</f>
        <v/>
      </c>
      <c r="DI558" s="44" t="str">
        <f>IF(Wedstrijden!AT687="x","Z","")</f>
        <v/>
      </c>
      <c r="DJ558" s="44" t="str">
        <f>IF(COUNTA(Wedstrijden!AU687:AW687)&lt;&gt;0,6,"")</f>
        <v/>
      </c>
      <c r="DK558" s="44" t="str">
        <f t="shared" si="53"/>
        <v/>
      </c>
      <c r="DL558" s="44" t="str">
        <f>IF(Wedstrijden!AU687="x","L","")</f>
        <v/>
      </c>
      <c r="DM558" s="44" t="str">
        <f>IF(Wedstrijden!AV687="x","M","")</f>
        <v/>
      </c>
      <c r="DN558" s="44" t="str">
        <f>IF(Wedstrijden!AW687="x","Z","")</f>
        <v/>
      </c>
    </row>
    <row r="559" spans="1:118" ht="15">
      <c r="A559" s="48" t="e">
        <f>Wedstrijden!#REF!</f>
        <v>#REF!</v>
      </c>
      <c r="B559" s="44">
        <f>IFERROR(VLOOKUP(Wedstrijden!E688,Wedstrijdlocaties!$B$2:$E$499,2,FALSE),"")</f>
        <v>927582</v>
      </c>
      <c r="C559" s="44" t="str">
        <f>Wedstrijden!F688</f>
        <v>Den Burg</v>
      </c>
      <c r="D559" s="44" t="str">
        <f>IFERROR(VLOOKUP(Wedstrijden!G688,Organisaties!$B$2:$C$501,2,FALSE),"")</f>
        <v>V50742</v>
      </c>
      <c r="E559" s="44" t="str">
        <f>IFERROR(VLOOKUP(Wedstrijden!G688,Organisaties!$B$2:$F$501,5,FALSE),"")</f>
        <v>V31007</v>
      </c>
      <c r="F559" s="44" t="str">
        <f>IF(Wedstrijden!BC688&lt;&gt;"",Wedstrijden!BC688,"")</f>
        <v/>
      </c>
      <c r="G559" s="44">
        <f>IF(Wedstrijden!AY688="Indoor",1,0)</f>
        <v>0</v>
      </c>
      <c r="H559" s="44" t="str">
        <f>Wedstrijden!AZ688</f>
        <v>Nee</v>
      </c>
      <c r="I559" s="44" t="str">
        <f>IF(Wedstrijden!AX688="Nee",0,IF(Wedstrijden!AX688="Ja",1,""))</f>
        <v/>
      </c>
      <c r="J559" s="44" t="str">
        <f>IF(Wedstrijden!BA688&lt;&gt;"",Wedstrijden!BA688,"")</f>
        <v>Outdoor</v>
      </c>
      <c r="W559" s="45"/>
      <c r="AE559" s="45"/>
      <c r="AN559" s="45"/>
      <c r="AU559" s="45"/>
      <c r="BA559" s="45"/>
      <c r="BE559" s="45"/>
      <c r="BJ559" s="44" t="str">
        <f>IF(COUNTA(Wedstrijden!I688:S688)&lt;&gt;0,1,"")</f>
        <v/>
      </c>
      <c r="BK559" s="44" t="str">
        <f t="shared" si="48"/>
        <v/>
      </c>
      <c r="BL559" s="44" t="str">
        <f>IF(Wedstrijden!I688="x","AA","")</f>
        <v/>
      </c>
      <c r="BM559" s="44" t="str">
        <f>IF(Wedstrijden!J688="x","A","")</f>
        <v/>
      </c>
      <c r="BN559" s="44" t="str">
        <f>IF(Wedstrijden!K688="x","B1","")</f>
        <v/>
      </c>
      <c r="BO559" s="44" t="str">
        <f>IF(Wedstrijden!L688="x","BB","")</f>
        <v/>
      </c>
      <c r="BP559" s="44" t="str">
        <f>IF(Wedstrijden!M688="x","B","")</f>
        <v/>
      </c>
      <c r="BQ559" s="44" t="str">
        <f>IF(Wedstrijden!N688="x","L1","")</f>
        <v/>
      </c>
      <c r="BR559" s="44" t="str">
        <f>IF(Wedstrijden!O688="x","L2","")</f>
        <v/>
      </c>
      <c r="BS559" s="44" t="str">
        <f>IF(Wedstrijden!P688="x","M1","")</f>
        <v/>
      </c>
      <c r="BT559" s="44" t="str">
        <f>IF(Wedstrijden!Q688="x","M2","")</f>
        <v/>
      </c>
      <c r="BU559" s="44" t="str">
        <f>IF(Wedstrijden!R688="x","Z1","")</f>
        <v/>
      </c>
      <c r="BV559" s="44" t="str">
        <f>IF(Wedstrijden!S688="x","Z2","")</f>
        <v/>
      </c>
      <c r="BW559" s="44" t="str">
        <f>IF(COUNTA(Wedstrijden!T688:AB688)&lt;&gt;0,1,"")</f>
        <v/>
      </c>
      <c r="BX559" s="44" t="str">
        <f t="shared" si="49"/>
        <v/>
      </c>
      <c r="BY559" s="44" t="str">
        <f>IF(Wedstrijden!T688="x","BB","")</f>
        <v/>
      </c>
      <c r="BZ559" s="44" t="str">
        <f>IF(Wedstrijden!U688="x","B","")</f>
        <v/>
      </c>
      <c r="CA559" s="44" t="str">
        <f>IF(Wedstrijden!V688="x","L1","")</f>
        <v/>
      </c>
      <c r="CB559" s="44" t="str">
        <f>IF(Wedstrijden!W688="x","L2","")</f>
        <v/>
      </c>
      <c r="CC559" s="44" t="str">
        <f>IF(Wedstrijden!X688="x","M1","")</f>
        <v/>
      </c>
      <c r="CD559" s="44" t="str">
        <f>IF(Wedstrijden!Y688="x","M2","")</f>
        <v/>
      </c>
      <c r="CE559" s="44" t="str">
        <f>IF(Wedstrijden!Z688="x","Z1","")</f>
        <v/>
      </c>
      <c r="CF559" s="44" t="str">
        <f>IF(Wedstrijden!AA688="x","Z2","")</f>
        <v/>
      </c>
      <c r="CG559" s="44" t="str">
        <f>IF(Wedstrijden!AB688="x","ZZL","")</f>
        <v/>
      </c>
      <c r="CL559" s="44" t="str">
        <f>IF(COUNTA(Wedstrijden!AC688:AJ688)&lt;&gt;0,2,"")</f>
        <v/>
      </c>
      <c r="CM559" s="44" t="str">
        <f t="shared" si="50"/>
        <v/>
      </c>
      <c r="CN559" s="44" t="str">
        <f>IF(Wedstrijden!AC688="x","AA","")</f>
        <v/>
      </c>
      <c r="CO559" s="44" t="str">
        <f>IF(Wedstrijden!AD688="x","A","")</f>
        <v/>
      </c>
      <c r="CP559" s="44" t="str">
        <f>IF(Wedstrijden!AE688="x","BB","")</f>
        <v/>
      </c>
      <c r="CQ559" s="44" t="str">
        <f>IF(Wedstrijden!AF688="x","B","")</f>
        <v/>
      </c>
      <c r="CR559" s="44" t="str">
        <f>IF(Wedstrijden!AG688="x","L","")</f>
        <v/>
      </c>
      <c r="CS559" s="44" t="str">
        <f>IF(Wedstrijden!AH688="x","M","")</f>
        <v/>
      </c>
      <c r="CT559" s="44" t="str">
        <f>IF(Wedstrijden!AI688="x","Z","")</f>
        <v/>
      </c>
      <c r="CU559" s="44" t="str">
        <f>IF(Wedstrijden!AJ688="x","ZZ","")</f>
        <v/>
      </c>
      <c r="CV559" s="44" t="str">
        <f>IF(COUNTA(Wedstrijden!AK688:AQ688)&lt;&gt;0,2,"")</f>
        <v/>
      </c>
      <c r="CW559" s="44" t="str">
        <f t="shared" si="51"/>
        <v/>
      </c>
      <c r="CX559" s="44" t="str">
        <f>IF(Wedstrijden!AK688="x","BB","")</f>
        <v/>
      </c>
      <c r="CY559" s="44" t="str">
        <f>IF(Wedstrijden!AL688="x","B","")</f>
        <v/>
      </c>
      <c r="CZ559" s="44" t="str">
        <f>IF(Wedstrijden!AM688="x","L","")</f>
        <v/>
      </c>
      <c r="DA559" s="44" t="str">
        <f>IF(Wedstrijden!AN688="x","M","")</f>
        <v/>
      </c>
      <c r="DB559" s="44" t="str">
        <f>IF(Wedstrijden!AO688="x","Z","")</f>
        <v/>
      </c>
      <c r="DC559" s="44" t="str">
        <f>IF(Wedstrijden!AP688="x","ZZ","")</f>
        <v/>
      </c>
      <c r="DD559" s="44" t="str">
        <f>IF(Wedstrijden!AQ688="x","1.40","")</f>
        <v/>
      </c>
      <c r="DE559" s="44" t="str">
        <f>IF(COUNTA(Wedstrijden!AR688:AT688)&lt;&gt;0,6,"")</f>
        <v/>
      </c>
      <c r="DF559" s="44" t="str">
        <f t="shared" si="52"/>
        <v/>
      </c>
      <c r="DG559" s="44" t="str">
        <f>IF(Wedstrijden!AR688="x","L","")</f>
        <v/>
      </c>
      <c r="DH559" s="44" t="str">
        <f>IF(Wedstrijden!AS688="x","M","")</f>
        <v/>
      </c>
      <c r="DI559" s="44" t="str">
        <f>IF(Wedstrijden!AT688="x","Z","")</f>
        <v/>
      </c>
      <c r="DJ559" s="44" t="str">
        <f>IF(COUNTA(Wedstrijden!AU688:AW688)&lt;&gt;0,6,"")</f>
        <v/>
      </c>
      <c r="DK559" s="44" t="str">
        <f t="shared" si="53"/>
        <v/>
      </c>
      <c r="DL559" s="44" t="str">
        <f>IF(Wedstrijden!AU688="x","L","")</f>
        <v/>
      </c>
      <c r="DM559" s="44" t="str">
        <f>IF(Wedstrijden!AV688="x","M","")</f>
        <v/>
      </c>
      <c r="DN559" s="44" t="str">
        <f>IF(Wedstrijden!AW688="x","Z","")</f>
        <v/>
      </c>
    </row>
    <row r="560" spans="1:118" ht="15">
      <c r="A560" s="48" t="e">
        <f>Wedstrijden!#REF!</f>
        <v>#REF!</v>
      </c>
      <c r="B560" s="44">
        <f>IFERROR(VLOOKUP(Wedstrijden!E689,Wedstrijdlocaties!$B$2:$E$499,2,FALSE),"")</f>
        <v>959940</v>
      </c>
      <c r="C560" s="44" t="str">
        <f>Wedstrijden!F689</f>
        <v>Nieuw Vennep</v>
      </c>
      <c r="D560" s="44" t="str">
        <f>IFERROR(VLOOKUP(Wedstrijden!G689,Organisaties!$B$2:$C$501,2,FALSE),"")</f>
        <v>V60431</v>
      </c>
      <c r="E560" s="44" t="str">
        <f>IFERROR(VLOOKUP(Wedstrijden!G689,Organisaties!$B$2:$F$501,5,FALSE),"")</f>
        <v>V31007</v>
      </c>
      <c r="F560" s="44" t="str">
        <f>IF(Wedstrijden!BC689&lt;&gt;"",Wedstrijden!BC689,"")</f>
        <v/>
      </c>
      <c r="G560" s="44">
        <f>IF(Wedstrijden!AY689="Indoor",1,0)</f>
        <v>0</v>
      </c>
      <c r="H560" s="44">
        <f>Wedstrijden!AZ689</f>
        <v>0</v>
      </c>
      <c r="I560" s="44" t="str">
        <f>IF(Wedstrijden!AX689="Nee",0,IF(Wedstrijden!AX689="Ja",1,""))</f>
        <v/>
      </c>
      <c r="J560" s="44" t="str">
        <f>IF(Wedstrijden!BA689&lt;&gt;"",Wedstrijden!BA689,"")</f>
        <v/>
      </c>
      <c r="W560" s="45"/>
      <c r="AE560" s="45"/>
      <c r="AN560" s="45"/>
      <c r="AU560" s="45"/>
      <c r="BA560" s="45"/>
      <c r="BE560" s="45"/>
      <c r="BJ560" s="44">
        <f>IF(COUNTA(Wedstrijden!I689:S689)&lt;&gt;0,1,"")</f>
        <v>1</v>
      </c>
      <c r="BK560" s="44">
        <f t="shared" si="48"/>
        <v>2</v>
      </c>
      <c r="BL560" s="44" t="str">
        <f>IF(Wedstrijden!I689="x","AA","")</f>
        <v/>
      </c>
      <c r="BM560" s="44" t="str">
        <f>IF(Wedstrijden!J689="x","A","")</f>
        <v/>
      </c>
      <c r="BN560" s="44" t="str">
        <f>IF(Wedstrijden!K689="x","B1","")</f>
        <v/>
      </c>
      <c r="BO560" s="44" t="str">
        <f>IF(Wedstrijden!L689="x","BB","")</f>
        <v>BB</v>
      </c>
      <c r="BP560" s="44" t="str">
        <f>IF(Wedstrijden!M689="x","B","")</f>
        <v>B</v>
      </c>
      <c r="BQ560" s="44" t="str">
        <f>IF(Wedstrijden!N689="x","L1","")</f>
        <v>L1</v>
      </c>
      <c r="BR560" s="44" t="str">
        <f>IF(Wedstrijden!O689="x","L2","")</f>
        <v>L2</v>
      </c>
      <c r="BS560" s="44" t="str">
        <f>IF(Wedstrijden!P689="x","M1","")</f>
        <v>M1</v>
      </c>
      <c r="BT560" s="44" t="str">
        <f>IF(Wedstrijden!Q689="x","M2","")</f>
        <v>M2</v>
      </c>
      <c r="BU560" s="44" t="str">
        <f>IF(Wedstrijden!R689="x","Z1","")</f>
        <v>Z1</v>
      </c>
      <c r="BV560" s="44" t="str">
        <f>IF(Wedstrijden!S689="x","Z2","")</f>
        <v>Z2</v>
      </c>
      <c r="BW560" s="44">
        <f>IF(COUNTA(Wedstrijden!T689:AB689)&lt;&gt;0,1,"")</f>
        <v>1</v>
      </c>
      <c r="BX560" s="44">
        <f t="shared" si="49"/>
        <v>1</v>
      </c>
      <c r="BY560" s="44" t="str">
        <f>IF(Wedstrijden!T689="x","BB","")</f>
        <v/>
      </c>
      <c r="BZ560" s="44" t="str">
        <f>IF(Wedstrijden!U689="x","B","")</f>
        <v>B</v>
      </c>
      <c r="CA560" s="44" t="str">
        <f>IF(Wedstrijden!V689="x","L1","")</f>
        <v>L1</v>
      </c>
      <c r="CB560" s="44" t="str">
        <f>IF(Wedstrijden!W689="x","L2","")</f>
        <v>L2</v>
      </c>
      <c r="CC560" s="44" t="str">
        <f>IF(Wedstrijden!X689="x","M1","")</f>
        <v>M1</v>
      </c>
      <c r="CD560" s="44" t="str">
        <f>IF(Wedstrijden!Y689="x","M2","")</f>
        <v>M2</v>
      </c>
      <c r="CE560" s="44" t="str">
        <f>IF(Wedstrijden!Z689="x","Z1","")</f>
        <v>Z1</v>
      </c>
      <c r="CF560" s="44" t="str">
        <f>IF(Wedstrijden!AA689="x","Z2","")</f>
        <v>Z2</v>
      </c>
      <c r="CG560" s="44" t="str">
        <f>IF(Wedstrijden!AB689="x","ZZL","")</f>
        <v>ZZL</v>
      </c>
      <c r="CL560" s="44" t="str">
        <f>IF(COUNTA(Wedstrijden!AC689:AJ689)&lt;&gt;0,2,"")</f>
        <v/>
      </c>
      <c r="CM560" s="44" t="str">
        <f t="shared" si="50"/>
        <v/>
      </c>
      <c r="CN560" s="44" t="str">
        <f>IF(Wedstrijden!AC689="x","AA","")</f>
        <v/>
      </c>
      <c r="CO560" s="44" t="str">
        <f>IF(Wedstrijden!AD689="x","A","")</f>
        <v/>
      </c>
      <c r="CP560" s="44" t="str">
        <f>IF(Wedstrijden!AE689="x","BB","")</f>
        <v/>
      </c>
      <c r="CQ560" s="44" t="str">
        <f>IF(Wedstrijden!AF689="x","B","")</f>
        <v/>
      </c>
      <c r="CR560" s="44" t="str">
        <f>IF(Wedstrijden!AG689="x","L","")</f>
        <v/>
      </c>
      <c r="CS560" s="44" t="str">
        <f>IF(Wedstrijden!AH689="x","M","")</f>
        <v/>
      </c>
      <c r="CT560" s="44" t="str">
        <f>IF(Wedstrijden!AI689="x","Z","")</f>
        <v/>
      </c>
      <c r="CU560" s="44" t="str">
        <f>IF(Wedstrijden!AJ689="x","ZZ","")</f>
        <v/>
      </c>
      <c r="CV560" s="44" t="str">
        <f>IF(COUNTA(Wedstrijden!AK689:AQ689)&lt;&gt;0,2,"")</f>
        <v/>
      </c>
      <c r="CW560" s="44" t="str">
        <f t="shared" si="51"/>
        <v/>
      </c>
      <c r="CX560" s="44" t="str">
        <f>IF(Wedstrijden!AK689="x","BB","")</f>
        <v/>
      </c>
      <c r="CY560" s="44" t="str">
        <f>IF(Wedstrijden!AL689="x","B","")</f>
        <v/>
      </c>
      <c r="CZ560" s="44" t="str">
        <f>IF(Wedstrijden!AM689="x","L","")</f>
        <v/>
      </c>
      <c r="DA560" s="44" t="str">
        <f>IF(Wedstrijden!AN689="x","M","")</f>
        <v/>
      </c>
      <c r="DB560" s="44" t="str">
        <f>IF(Wedstrijden!AO689="x","Z","")</f>
        <v/>
      </c>
      <c r="DC560" s="44" t="str">
        <f>IF(Wedstrijden!AP689="x","ZZ","")</f>
        <v/>
      </c>
      <c r="DD560" s="44" t="str">
        <f>IF(Wedstrijden!AQ689="x","1.40","")</f>
        <v/>
      </c>
      <c r="DE560" s="44" t="str">
        <f>IF(COUNTA(Wedstrijden!AR689:AT689)&lt;&gt;0,6,"")</f>
        <v/>
      </c>
      <c r="DF560" s="44" t="str">
        <f t="shared" si="52"/>
        <v/>
      </c>
      <c r="DG560" s="44" t="str">
        <f>IF(Wedstrijden!AR689="x","L","")</f>
        <v/>
      </c>
      <c r="DH560" s="44" t="str">
        <f>IF(Wedstrijden!AS689="x","M","")</f>
        <v/>
      </c>
      <c r="DI560" s="44" t="str">
        <f>IF(Wedstrijden!AT689="x","Z","")</f>
        <v/>
      </c>
      <c r="DJ560" s="44" t="str">
        <f>IF(COUNTA(Wedstrijden!AU689:AW689)&lt;&gt;0,6,"")</f>
        <v/>
      </c>
      <c r="DK560" s="44" t="str">
        <f t="shared" si="53"/>
        <v/>
      </c>
      <c r="DL560" s="44" t="str">
        <f>IF(Wedstrijden!AU689="x","L","")</f>
        <v/>
      </c>
      <c r="DM560" s="44" t="str">
        <f>IF(Wedstrijden!AV689="x","M","")</f>
        <v/>
      </c>
      <c r="DN560" s="44" t="str">
        <f>IF(Wedstrijden!AW689="x","Z","")</f>
        <v/>
      </c>
    </row>
    <row r="561" spans="1:118" ht="15">
      <c r="A561" s="48" t="e">
        <f>Wedstrijden!#REF!</f>
        <v>#REF!</v>
      </c>
      <c r="B561" s="44" t="str">
        <f>IFERROR(VLOOKUP(Wedstrijden!E690,Wedstrijdlocaties!$B$2:$E$499,2,FALSE),"")</f>
        <v>R80450</v>
      </c>
      <c r="C561" s="44" t="str">
        <f>Wedstrijden!F690</f>
        <v>Broek in Waterland</v>
      </c>
      <c r="D561" s="44" t="str">
        <f>IFERROR(VLOOKUP(Wedstrijden!G690,Organisaties!$B$2:$C$501,2,FALSE),"")</f>
        <v/>
      </c>
      <c r="E561" s="44" t="str">
        <f>IFERROR(VLOOKUP(Wedstrijden!G690,Organisaties!$B$2:$F$501,5,FALSE),"")</f>
        <v/>
      </c>
      <c r="F561" s="44" t="str">
        <f>IF(Wedstrijden!BC690&lt;&gt;"",Wedstrijden!BC690,"")</f>
        <v/>
      </c>
      <c r="G561" s="44">
        <f>IF(Wedstrijden!AY690="Indoor",1,0)</f>
        <v>0</v>
      </c>
      <c r="H561" s="44">
        <f>Wedstrijden!AZ690</f>
        <v>0</v>
      </c>
      <c r="I561" s="44" t="str">
        <f>IF(Wedstrijden!AX690="Nee",0,IF(Wedstrijden!AX690="Ja",1,""))</f>
        <v/>
      </c>
      <c r="J561" s="44" t="str">
        <f>IF(Wedstrijden!BA690&lt;&gt;"",Wedstrijden!BA690,"")</f>
        <v/>
      </c>
      <c r="W561" s="45"/>
      <c r="AE561" s="45"/>
      <c r="AN561" s="45"/>
      <c r="AU561" s="45"/>
      <c r="BA561" s="45"/>
      <c r="BE561" s="45"/>
      <c r="BJ561" s="44">
        <f>IF(COUNTA(Wedstrijden!I690:S690)&lt;&gt;0,1,"")</f>
        <v>1</v>
      </c>
      <c r="BK561" s="44">
        <f t="shared" si="48"/>
        <v>2</v>
      </c>
      <c r="BL561" s="44" t="str">
        <f>IF(Wedstrijden!I690="x","AA","")</f>
        <v/>
      </c>
      <c r="BM561" s="44" t="str">
        <f>IF(Wedstrijden!J690="x","A","")</f>
        <v/>
      </c>
      <c r="BN561" s="44" t="str">
        <f>IF(Wedstrijden!K690="x","B1","")</f>
        <v/>
      </c>
      <c r="BO561" s="44" t="str">
        <f>IF(Wedstrijden!L690="x","BB","")</f>
        <v/>
      </c>
      <c r="BP561" s="44" t="str">
        <f>IF(Wedstrijden!M690="x","B","")</f>
        <v>B</v>
      </c>
      <c r="BQ561" s="44" t="str">
        <f>IF(Wedstrijden!N690="x","L1","")</f>
        <v>L1</v>
      </c>
      <c r="BR561" s="44" t="str">
        <f>IF(Wedstrijden!O690="x","L2","")</f>
        <v>L2</v>
      </c>
      <c r="BS561" s="44" t="str">
        <f>IF(Wedstrijden!P690="x","M1","")</f>
        <v>M1</v>
      </c>
      <c r="BT561" s="44" t="str">
        <f>IF(Wedstrijden!Q690="x","M2","")</f>
        <v>M2</v>
      </c>
      <c r="BU561" s="44" t="str">
        <f>IF(Wedstrijden!R690="x","Z1","")</f>
        <v>Z1</v>
      </c>
      <c r="BV561" s="44" t="str">
        <f>IF(Wedstrijden!S690="x","Z2","")</f>
        <v>Z2</v>
      </c>
      <c r="BW561" s="44">
        <f>IF(COUNTA(Wedstrijden!T690:AB690)&lt;&gt;0,1,"")</f>
        <v>1</v>
      </c>
      <c r="BX561" s="44">
        <f t="shared" si="49"/>
        <v>1</v>
      </c>
      <c r="BY561" s="44" t="str">
        <f>IF(Wedstrijden!T690="x","BB","")</f>
        <v/>
      </c>
      <c r="BZ561" s="44" t="str">
        <f>IF(Wedstrijden!U690="x","B","")</f>
        <v>B</v>
      </c>
      <c r="CA561" s="44" t="str">
        <f>IF(Wedstrijden!V690="x","L1","")</f>
        <v>L1</v>
      </c>
      <c r="CB561" s="44" t="str">
        <f>IF(Wedstrijden!W690="x","L2","")</f>
        <v>L2</v>
      </c>
      <c r="CC561" s="44" t="str">
        <f>IF(Wedstrijden!X690="x","M1","")</f>
        <v>M1</v>
      </c>
      <c r="CD561" s="44" t="str">
        <f>IF(Wedstrijden!Y690="x","M2","")</f>
        <v>M2</v>
      </c>
      <c r="CE561" s="44" t="str">
        <f>IF(Wedstrijden!Z690="x","Z1","")</f>
        <v>Z1</v>
      </c>
      <c r="CF561" s="44" t="str">
        <f>IF(Wedstrijden!AA690="x","Z2","")</f>
        <v>Z2</v>
      </c>
      <c r="CG561" s="44" t="str">
        <f>IF(Wedstrijden!AB690="x","ZZL","")</f>
        <v/>
      </c>
      <c r="CL561" s="44" t="str">
        <f>IF(COUNTA(Wedstrijden!AC690:AJ690)&lt;&gt;0,2,"")</f>
        <v/>
      </c>
      <c r="CM561" s="44" t="str">
        <f t="shared" si="50"/>
        <v/>
      </c>
      <c r="CN561" s="44" t="str">
        <f>IF(Wedstrijden!AC690="x","AA","")</f>
        <v/>
      </c>
      <c r="CO561" s="44" t="str">
        <f>IF(Wedstrijden!AD690="x","A","")</f>
        <v/>
      </c>
      <c r="CP561" s="44" t="str">
        <f>IF(Wedstrijden!AE690="x","BB","")</f>
        <v/>
      </c>
      <c r="CQ561" s="44" t="str">
        <f>IF(Wedstrijden!AF690="x","B","")</f>
        <v/>
      </c>
      <c r="CR561" s="44" t="str">
        <f>IF(Wedstrijden!AG690="x","L","")</f>
        <v/>
      </c>
      <c r="CS561" s="44" t="str">
        <f>IF(Wedstrijden!AH690="x","M","")</f>
        <v/>
      </c>
      <c r="CT561" s="44" t="str">
        <f>IF(Wedstrijden!AI690="x","Z","")</f>
        <v/>
      </c>
      <c r="CU561" s="44" t="str">
        <f>IF(Wedstrijden!AJ690="x","ZZ","")</f>
        <v/>
      </c>
      <c r="CV561" s="44" t="str">
        <f>IF(COUNTA(Wedstrijden!AK690:AQ690)&lt;&gt;0,2,"")</f>
        <v/>
      </c>
      <c r="CW561" s="44" t="str">
        <f t="shared" si="51"/>
        <v/>
      </c>
      <c r="CX561" s="44" t="str">
        <f>IF(Wedstrijden!AK690="x","BB","")</f>
        <v/>
      </c>
      <c r="CY561" s="44" t="str">
        <f>IF(Wedstrijden!AL690="x","B","")</f>
        <v/>
      </c>
      <c r="CZ561" s="44" t="str">
        <f>IF(Wedstrijden!AM690="x","L","")</f>
        <v/>
      </c>
      <c r="DA561" s="44" t="str">
        <f>IF(Wedstrijden!AN690="x","M","")</f>
        <v/>
      </c>
      <c r="DB561" s="44" t="str">
        <f>IF(Wedstrijden!AO690="x","Z","")</f>
        <v/>
      </c>
      <c r="DC561" s="44" t="str">
        <f>IF(Wedstrijden!AP690="x","ZZ","")</f>
        <v/>
      </c>
      <c r="DD561" s="44" t="str">
        <f>IF(Wedstrijden!AQ690="x","1.40","")</f>
        <v/>
      </c>
      <c r="DE561" s="44" t="str">
        <f>IF(COUNTA(Wedstrijden!AR690:AT690)&lt;&gt;0,6,"")</f>
        <v/>
      </c>
      <c r="DF561" s="44" t="str">
        <f t="shared" si="52"/>
        <v/>
      </c>
      <c r="DG561" s="44" t="str">
        <f>IF(Wedstrijden!AR690="x","L","")</f>
        <v/>
      </c>
      <c r="DH561" s="44" t="str">
        <f>IF(Wedstrijden!AS690="x","M","")</f>
        <v/>
      </c>
      <c r="DI561" s="44" t="str">
        <f>IF(Wedstrijden!AT690="x","Z","")</f>
        <v/>
      </c>
      <c r="DJ561" s="44" t="str">
        <f>IF(COUNTA(Wedstrijden!AU690:AW690)&lt;&gt;0,6,"")</f>
        <v/>
      </c>
      <c r="DK561" s="44" t="str">
        <f t="shared" si="53"/>
        <v/>
      </c>
      <c r="DL561" s="44" t="str">
        <f>IF(Wedstrijden!AU690="x","L","")</f>
        <v/>
      </c>
      <c r="DM561" s="44" t="str">
        <f>IF(Wedstrijden!AV690="x","M","")</f>
        <v/>
      </c>
      <c r="DN561" s="44" t="str">
        <f>IF(Wedstrijden!AW690="x","Z","")</f>
        <v/>
      </c>
    </row>
    <row r="562" spans="1:118" ht="15">
      <c r="A562" s="48" t="e">
        <f>Wedstrijden!#REF!</f>
        <v>#REF!</v>
      </c>
      <c r="B562" s="44" t="str">
        <f>IFERROR(VLOOKUP(Wedstrijden!E691,Wedstrijdlocaties!$B$2:$E$499,2,FALSE),"")</f>
        <v>V12346</v>
      </c>
      <c r="C562" s="44" t="str">
        <f>Wedstrijden!F691</f>
        <v>Oudkarspel</v>
      </c>
      <c r="D562" s="44" t="str">
        <f>IFERROR(VLOOKUP(Wedstrijden!G691,Organisaties!$B$2:$C$501,2,FALSE),"")</f>
        <v/>
      </c>
      <c r="E562" s="44" t="str">
        <f>IFERROR(VLOOKUP(Wedstrijden!G691,Organisaties!$B$2:$F$501,5,FALSE),"")</f>
        <v/>
      </c>
      <c r="F562" s="44" t="str">
        <f>IF(Wedstrijden!BC691&lt;&gt;"",Wedstrijden!BC691,"")</f>
        <v/>
      </c>
      <c r="G562" s="44">
        <f>IF(Wedstrijden!AY691="Indoor",1,0)</f>
        <v>0</v>
      </c>
      <c r="H562" s="44" t="str">
        <f>Wedstrijden!AZ691</f>
        <v>Onbeperkt</v>
      </c>
      <c r="I562" s="44">
        <f>IF(Wedstrijden!AX691="Nee",0,IF(Wedstrijden!AX691="Ja",1,""))</f>
        <v>0</v>
      </c>
      <c r="J562" s="44" t="str">
        <f>IF(Wedstrijden!BA691&lt;&gt;"",Wedstrijden!BA691,"")</f>
        <v/>
      </c>
      <c r="W562" s="45"/>
      <c r="AE562" s="45"/>
      <c r="AN562" s="45"/>
      <c r="AU562" s="45"/>
      <c r="BA562" s="45"/>
      <c r="BE562" s="45"/>
      <c r="BJ562" s="44">
        <f>IF(COUNTA(Wedstrijden!I691:S691)&lt;&gt;0,1,"")</f>
        <v>1</v>
      </c>
      <c r="BK562" s="44">
        <f t="shared" si="48"/>
        <v>2</v>
      </c>
      <c r="BL562" s="44" t="str">
        <f>IF(Wedstrijden!I691="x","AA","")</f>
        <v/>
      </c>
      <c r="BM562" s="44" t="str">
        <f>IF(Wedstrijden!J691="x","A","")</f>
        <v/>
      </c>
      <c r="BN562" s="44" t="str">
        <f>IF(Wedstrijden!K691="x","B1","")</f>
        <v/>
      </c>
      <c r="BO562" s="44" t="str">
        <f>IF(Wedstrijden!L691="x","BB","")</f>
        <v>BB</v>
      </c>
      <c r="BP562" s="44" t="str">
        <f>IF(Wedstrijden!M691="x","B","")</f>
        <v>B</v>
      </c>
      <c r="BQ562" s="44" t="str">
        <f>IF(Wedstrijden!N691="x","L1","")</f>
        <v>L1</v>
      </c>
      <c r="BR562" s="44" t="str">
        <f>IF(Wedstrijden!O691="x","L2","")</f>
        <v>L2</v>
      </c>
      <c r="BS562" s="44" t="str">
        <f>IF(Wedstrijden!P691="x","M1","")</f>
        <v>M1</v>
      </c>
      <c r="BT562" s="44" t="str">
        <f>IF(Wedstrijden!Q691="x","M2","")</f>
        <v>M2</v>
      </c>
      <c r="BU562" s="44" t="str">
        <f>IF(Wedstrijden!R691="x","Z1","")</f>
        <v/>
      </c>
      <c r="BV562" s="44" t="str">
        <f>IF(Wedstrijden!S691="x","Z2","")</f>
        <v/>
      </c>
      <c r="BW562" s="44">
        <f>IF(COUNTA(Wedstrijden!T691:AB691)&lt;&gt;0,1,"")</f>
        <v>1</v>
      </c>
      <c r="BX562" s="44">
        <f t="shared" si="49"/>
        <v>1</v>
      </c>
      <c r="BY562" s="44" t="str">
        <f>IF(Wedstrijden!T691="x","BB","")</f>
        <v>BB</v>
      </c>
      <c r="BZ562" s="44" t="str">
        <f>IF(Wedstrijden!U691="x","B","")</f>
        <v>B</v>
      </c>
      <c r="CA562" s="44" t="str">
        <f>IF(Wedstrijden!V691="x","L1","")</f>
        <v>L1</v>
      </c>
      <c r="CB562" s="44" t="str">
        <f>IF(Wedstrijden!W691="x","L2","")</f>
        <v>L2</v>
      </c>
      <c r="CC562" s="44" t="str">
        <f>IF(Wedstrijden!X691="x","M1","")</f>
        <v>M1</v>
      </c>
      <c r="CD562" s="44" t="str">
        <f>IF(Wedstrijden!Y691="x","M2","")</f>
        <v>M2</v>
      </c>
      <c r="CE562" s="44" t="str">
        <f>IF(Wedstrijden!Z691="x","Z1","")</f>
        <v/>
      </c>
      <c r="CF562" s="44" t="str">
        <f>IF(Wedstrijden!AA691="x","Z2","")</f>
        <v/>
      </c>
      <c r="CG562" s="44" t="str">
        <f>IF(Wedstrijden!AB691="x","ZZL","")</f>
        <v/>
      </c>
      <c r="CL562" s="44" t="str">
        <f>IF(COUNTA(Wedstrijden!AC691:AJ691)&lt;&gt;0,2,"")</f>
        <v/>
      </c>
      <c r="CM562" s="44" t="str">
        <f t="shared" si="50"/>
        <v/>
      </c>
      <c r="CN562" s="44" t="str">
        <f>IF(Wedstrijden!AC691="x","AA","")</f>
        <v/>
      </c>
      <c r="CO562" s="44" t="str">
        <f>IF(Wedstrijden!AD691="x","A","")</f>
        <v/>
      </c>
      <c r="CP562" s="44" t="str">
        <f>IF(Wedstrijden!AE691="x","BB","")</f>
        <v/>
      </c>
      <c r="CQ562" s="44" t="str">
        <f>IF(Wedstrijden!AF691="x","B","")</f>
        <v/>
      </c>
      <c r="CR562" s="44" t="str">
        <f>IF(Wedstrijden!AG691="x","L","")</f>
        <v/>
      </c>
      <c r="CS562" s="44" t="str">
        <f>IF(Wedstrijden!AH691="x","M","")</f>
        <v/>
      </c>
      <c r="CT562" s="44" t="str">
        <f>IF(Wedstrijden!AI691="x","Z","")</f>
        <v/>
      </c>
      <c r="CU562" s="44" t="str">
        <f>IF(Wedstrijden!AJ691="x","ZZ","")</f>
        <v/>
      </c>
      <c r="CV562" s="44" t="str">
        <f>IF(COUNTA(Wedstrijden!AK691:AQ691)&lt;&gt;0,2,"")</f>
        <v/>
      </c>
      <c r="CW562" s="44" t="str">
        <f t="shared" si="51"/>
        <v/>
      </c>
      <c r="CX562" s="44" t="str">
        <f>IF(Wedstrijden!AK691="x","BB","")</f>
        <v/>
      </c>
      <c r="CY562" s="44" t="str">
        <f>IF(Wedstrijden!AL691="x","B","")</f>
        <v/>
      </c>
      <c r="CZ562" s="44" t="str">
        <f>IF(Wedstrijden!AM691="x","L","")</f>
        <v/>
      </c>
      <c r="DA562" s="44" t="str">
        <f>IF(Wedstrijden!AN691="x","M","")</f>
        <v/>
      </c>
      <c r="DB562" s="44" t="str">
        <f>IF(Wedstrijden!AO691="x","Z","")</f>
        <v/>
      </c>
      <c r="DC562" s="44" t="str">
        <f>IF(Wedstrijden!AP691="x","ZZ","")</f>
        <v/>
      </c>
      <c r="DD562" s="44" t="str">
        <f>IF(Wedstrijden!AQ691="x","1.40","")</f>
        <v/>
      </c>
      <c r="DE562" s="44" t="str">
        <f>IF(COUNTA(Wedstrijden!AR691:AT691)&lt;&gt;0,6,"")</f>
        <v/>
      </c>
      <c r="DF562" s="44" t="str">
        <f t="shared" si="52"/>
        <v/>
      </c>
      <c r="DG562" s="44" t="str">
        <f>IF(Wedstrijden!AR691="x","L","")</f>
        <v/>
      </c>
      <c r="DH562" s="44" t="str">
        <f>IF(Wedstrijden!AS691="x","M","")</f>
        <v/>
      </c>
      <c r="DI562" s="44" t="str">
        <f>IF(Wedstrijden!AT691="x","Z","")</f>
        <v/>
      </c>
      <c r="DJ562" s="44" t="str">
        <f>IF(COUNTA(Wedstrijden!AU691:AW691)&lt;&gt;0,6,"")</f>
        <v/>
      </c>
      <c r="DK562" s="44" t="str">
        <f t="shared" si="53"/>
        <v/>
      </c>
      <c r="DL562" s="44" t="str">
        <f>IF(Wedstrijden!AU691="x","L","")</f>
        <v/>
      </c>
      <c r="DM562" s="44" t="str">
        <f>IF(Wedstrijden!AV691="x","M","")</f>
        <v/>
      </c>
      <c r="DN562" s="44" t="str">
        <f>IF(Wedstrijden!AW691="x","Z","")</f>
        <v/>
      </c>
    </row>
    <row r="563" spans="1:118" ht="15">
      <c r="A563" s="48" t="e">
        <f>Wedstrijden!#REF!</f>
        <v>#REF!</v>
      </c>
      <c r="B563" s="44">
        <f>IFERROR(VLOOKUP(Wedstrijden!E692,Wedstrijdlocaties!$B$2:$E$499,2,FALSE),"")</f>
        <v>927931</v>
      </c>
      <c r="C563" s="44" t="str">
        <f>Wedstrijden!F692</f>
        <v>Purmerend</v>
      </c>
      <c r="D563" s="44" t="str">
        <f>IFERROR(VLOOKUP(Wedstrijden!G692,Organisaties!$B$2:$C$501,2,FALSE),"")</f>
        <v/>
      </c>
      <c r="E563" s="44" t="str">
        <f>IFERROR(VLOOKUP(Wedstrijden!G692,Organisaties!$B$2:$F$501,5,FALSE),"")</f>
        <v/>
      </c>
      <c r="F563" s="44" t="str">
        <f>IF(Wedstrijden!BC692&lt;&gt;"",Wedstrijden!BC692,"")</f>
        <v/>
      </c>
      <c r="G563" s="44">
        <f>IF(Wedstrijden!AY692="Indoor",1,0)</f>
        <v>0</v>
      </c>
      <c r="H563" s="44" t="str">
        <f>Wedstrijden!AZ692</f>
        <v>Onbeperkt</v>
      </c>
      <c r="I563" s="44">
        <f>IF(Wedstrijden!AX692="Nee",0,IF(Wedstrijden!AX692="Ja",1,""))</f>
        <v>0</v>
      </c>
      <c r="J563" s="44" t="str">
        <f>IF(Wedstrijden!BA692&lt;&gt;"",Wedstrijden!BA692,"")</f>
        <v>Marktstad Trofee</v>
      </c>
      <c r="W563" s="45"/>
      <c r="AE563" s="45"/>
      <c r="AN563" s="45"/>
      <c r="AU563" s="45"/>
      <c r="BA563" s="45"/>
      <c r="BE563" s="45"/>
      <c r="BJ563" s="44">
        <f>IF(COUNTA(Wedstrijden!I692:S692)&lt;&gt;0,1,"")</f>
        <v>1</v>
      </c>
      <c r="BK563" s="44">
        <f t="shared" si="48"/>
        <v>2</v>
      </c>
      <c r="BL563" s="44" t="str">
        <f>IF(Wedstrijden!I692="x","AA","")</f>
        <v/>
      </c>
      <c r="BM563" s="44" t="str">
        <f>IF(Wedstrijden!J692="x","A","")</f>
        <v/>
      </c>
      <c r="BN563" s="44" t="str">
        <f>IF(Wedstrijden!K692="x","B1","")</f>
        <v/>
      </c>
      <c r="BO563" s="44" t="str">
        <f>IF(Wedstrijden!L692="x","BB","")</f>
        <v>BB</v>
      </c>
      <c r="BP563" s="44" t="str">
        <f>IF(Wedstrijden!M692="x","B","")</f>
        <v>B</v>
      </c>
      <c r="BQ563" s="44" t="str">
        <f>IF(Wedstrijden!N692="x","L1","")</f>
        <v>L1</v>
      </c>
      <c r="BR563" s="44" t="str">
        <f>IF(Wedstrijden!O692="x","L2","")</f>
        <v>L2</v>
      </c>
      <c r="BS563" s="44" t="str">
        <f>IF(Wedstrijden!P692="x","M1","")</f>
        <v>M1</v>
      </c>
      <c r="BT563" s="44" t="str">
        <f>IF(Wedstrijden!Q692="x","M2","")</f>
        <v>M2</v>
      </c>
      <c r="BU563" s="44" t="str">
        <f>IF(Wedstrijden!R692="x","Z1","")</f>
        <v>Z1</v>
      </c>
      <c r="BV563" s="44" t="str">
        <f>IF(Wedstrijden!S692="x","Z2","")</f>
        <v>Z2</v>
      </c>
      <c r="BW563" s="44">
        <f>IF(COUNTA(Wedstrijden!T692:AB692)&lt;&gt;0,1,"")</f>
        <v>1</v>
      </c>
      <c r="BX563" s="44">
        <f t="shared" si="49"/>
        <v>1</v>
      </c>
      <c r="BY563" s="44" t="str">
        <f>IF(Wedstrijden!T692="x","BB","")</f>
        <v>BB</v>
      </c>
      <c r="BZ563" s="44" t="str">
        <f>IF(Wedstrijden!U692="x","B","")</f>
        <v>B</v>
      </c>
      <c r="CA563" s="44" t="str">
        <f>IF(Wedstrijden!V692="x","L1","")</f>
        <v>L1</v>
      </c>
      <c r="CB563" s="44" t="str">
        <f>IF(Wedstrijden!W692="x","L2","")</f>
        <v>L2</v>
      </c>
      <c r="CC563" s="44" t="str">
        <f>IF(Wedstrijden!X692="x","M1","")</f>
        <v>M1</v>
      </c>
      <c r="CD563" s="44" t="str">
        <f>IF(Wedstrijden!Y692="x","M2","")</f>
        <v>M2</v>
      </c>
      <c r="CE563" s="44" t="str">
        <f>IF(Wedstrijden!Z692="x","Z1","")</f>
        <v>Z1</v>
      </c>
      <c r="CF563" s="44" t="str">
        <f>IF(Wedstrijden!AA692="x","Z2","")</f>
        <v>Z2</v>
      </c>
      <c r="CG563" s="44" t="str">
        <f>IF(Wedstrijden!AB692="x","ZZL","")</f>
        <v/>
      </c>
      <c r="CL563" s="44">
        <f>IF(COUNTA(Wedstrijden!AC692:AJ692)&lt;&gt;0,2,"")</f>
        <v>2</v>
      </c>
      <c r="CM563" s="44">
        <f t="shared" si="50"/>
        <v>2</v>
      </c>
      <c r="CN563" s="44" t="str">
        <f>IF(Wedstrijden!AC692="x","AA","")</f>
        <v/>
      </c>
      <c r="CO563" s="44" t="str">
        <f>IF(Wedstrijden!AD692="x","A","")</f>
        <v/>
      </c>
      <c r="CP563" s="44" t="str">
        <f>IF(Wedstrijden!AE692="x","BB","")</f>
        <v>BB</v>
      </c>
      <c r="CQ563" s="44" t="str">
        <f>IF(Wedstrijden!AF692="x","B","")</f>
        <v>B</v>
      </c>
      <c r="CR563" s="44" t="str">
        <f>IF(Wedstrijden!AG692="x","L","")</f>
        <v>L</v>
      </c>
      <c r="CS563" s="44" t="str">
        <f>IF(Wedstrijden!AH692="x","M","")</f>
        <v>M</v>
      </c>
      <c r="CT563" s="44" t="str">
        <f>IF(Wedstrijden!AI692="x","Z","")</f>
        <v>Z</v>
      </c>
      <c r="CU563" s="44" t="str">
        <f>IF(Wedstrijden!AJ692="x","ZZ","")</f>
        <v>ZZ</v>
      </c>
      <c r="CV563" s="44">
        <f>IF(COUNTA(Wedstrijden!AK692:AQ692)&lt;&gt;0,2,"")</f>
        <v>2</v>
      </c>
      <c r="CW563" s="44">
        <f t="shared" si="51"/>
        <v>1</v>
      </c>
      <c r="CX563" s="44" t="str">
        <f>IF(Wedstrijden!AK692="x","BB","")</f>
        <v>BB</v>
      </c>
      <c r="CY563" s="44" t="str">
        <f>IF(Wedstrijden!AL692="x","B","")</f>
        <v>B</v>
      </c>
      <c r="CZ563" s="44" t="str">
        <f>IF(Wedstrijden!AM692="x","L","")</f>
        <v>L</v>
      </c>
      <c r="DA563" s="44" t="str">
        <f>IF(Wedstrijden!AN692="x","M","")</f>
        <v>M</v>
      </c>
      <c r="DB563" s="44" t="str">
        <f>IF(Wedstrijden!AO692="x","Z","")</f>
        <v>Z</v>
      </c>
      <c r="DC563" s="44" t="str">
        <f>IF(Wedstrijden!AP692="x","ZZ","")</f>
        <v>ZZ</v>
      </c>
      <c r="DD563" s="44" t="str">
        <f>IF(Wedstrijden!AQ692="x","1.40","")</f>
        <v/>
      </c>
      <c r="DE563" s="44" t="str">
        <f>IF(COUNTA(Wedstrijden!AR692:AT692)&lt;&gt;0,6,"")</f>
        <v/>
      </c>
      <c r="DF563" s="44" t="str">
        <f t="shared" si="52"/>
        <v/>
      </c>
      <c r="DG563" s="44" t="str">
        <f>IF(Wedstrijden!AR692="x","L","")</f>
        <v/>
      </c>
      <c r="DH563" s="44" t="str">
        <f>IF(Wedstrijden!AS692="x","M","")</f>
        <v/>
      </c>
      <c r="DI563" s="44" t="str">
        <f>IF(Wedstrijden!AT692="x","Z","")</f>
        <v/>
      </c>
      <c r="DJ563" s="44" t="str">
        <f>IF(COUNTA(Wedstrijden!AU692:AW692)&lt;&gt;0,6,"")</f>
        <v/>
      </c>
      <c r="DK563" s="44" t="str">
        <f t="shared" si="53"/>
        <v/>
      </c>
      <c r="DL563" s="44" t="str">
        <f>IF(Wedstrijden!AU692="x","L","")</f>
        <v/>
      </c>
      <c r="DM563" s="44" t="str">
        <f>IF(Wedstrijden!AV692="x","M","")</f>
        <v/>
      </c>
      <c r="DN563" s="44" t="str">
        <f>IF(Wedstrijden!AW692="x","Z","")</f>
        <v/>
      </c>
    </row>
    <row r="564" spans="1:118" ht="15">
      <c r="A564" s="48" t="e">
        <f>Wedstrijden!#REF!</f>
        <v>#REF!</v>
      </c>
      <c r="B564" s="44" t="str">
        <f>IFERROR(VLOOKUP(Wedstrijden!E693,Wedstrijdlocaties!$B$2:$E$499,2,FALSE),"")</f>
        <v/>
      </c>
      <c r="C564" s="44" t="str">
        <f>Wedstrijden!F693</f>
        <v>Middenbeemster</v>
      </c>
      <c r="D564" s="44" t="str">
        <f>IFERROR(VLOOKUP(Wedstrijden!G693,Organisaties!$B$2:$C$501,2,FALSE),"")</f>
        <v/>
      </c>
      <c r="E564" s="44" t="str">
        <f>IFERROR(VLOOKUP(Wedstrijden!G693,Organisaties!$B$2:$F$501,5,FALSE),"")</f>
        <v/>
      </c>
      <c r="F564" s="44" t="str">
        <f>IF(Wedstrijden!BC693&lt;&gt;"",Wedstrijden!BC693,"")</f>
        <v>Dressuur pa en po, PSV Sabaruiters Middenbeemster</v>
      </c>
      <c r="G564" s="44">
        <f>IF(Wedstrijden!AY693="Indoor",1,0)</f>
        <v>1</v>
      </c>
      <c r="H564" s="44" t="str">
        <f>Wedstrijden!AZ693</f>
        <v>Onbeperkt</v>
      </c>
      <c r="I564" s="44">
        <f>IF(Wedstrijden!AX693="Nee",0,IF(Wedstrijden!AX693="Ja",1,""))</f>
        <v>0</v>
      </c>
      <c r="J564" s="44" t="str">
        <f>IF(Wedstrijden!BA693&lt;&gt;"",Wedstrijden!BA693,"")</f>
        <v/>
      </c>
      <c r="W564" s="45"/>
      <c r="AE564" s="45"/>
      <c r="AN564" s="45"/>
      <c r="AU564" s="45"/>
      <c r="BA564" s="45"/>
      <c r="BE564" s="45"/>
      <c r="BJ564" s="44">
        <f>IF(COUNTA(Wedstrijden!I693:S693)&lt;&gt;0,1,"")</f>
        <v>1</v>
      </c>
      <c r="BK564" s="44">
        <f t="shared" si="48"/>
        <v>2</v>
      </c>
      <c r="BL564" s="44" t="str">
        <f>IF(Wedstrijden!I693="x","AA","")</f>
        <v/>
      </c>
      <c r="BM564" s="44" t="str">
        <f>IF(Wedstrijden!J693="x","A","")</f>
        <v/>
      </c>
      <c r="BN564" s="44" t="str">
        <f>IF(Wedstrijden!K693="x","B1","")</f>
        <v/>
      </c>
      <c r="BO564" s="44" t="str">
        <f>IF(Wedstrijden!L693="x","BB","")</f>
        <v/>
      </c>
      <c r="BP564" s="44" t="str">
        <f>IF(Wedstrijden!M693="x","B","")</f>
        <v>B</v>
      </c>
      <c r="BQ564" s="44" t="str">
        <f>IF(Wedstrijden!N693="x","L1","")</f>
        <v>L1</v>
      </c>
      <c r="BR564" s="44" t="str">
        <f>IF(Wedstrijden!O693="x","L2","")</f>
        <v>L2</v>
      </c>
      <c r="BS564" s="44" t="str">
        <f>IF(Wedstrijden!P693="x","M1","")</f>
        <v>M1</v>
      </c>
      <c r="BT564" s="44" t="str">
        <f>IF(Wedstrijden!Q693="x","M2","")</f>
        <v>M2</v>
      </c>
      <c r="BU564" s="44" t="str">
        <f>IF(Wedstrijden!R693="x","Z1","")</f>
        <v>Z1</v>
      </c>
      <c r="BV564" s="44" t="str">
        <f>IF(Wedstrijden!S693="x","Z2","")</f>
        <v>Z2</v>
      </c>
      <c r="BW564" s="44">
        <f>IF(COUNTA(Wedstrijden!T693:AB693)&lt;&gt;0,1,"")</f>
        <v>1</v>
      </c>
      <c r="BX564" s="44">
        <f t="shared" si="49"/>
        <v>1</v>
      </c>
      <c r="BY564" s="44" t="str">
        <f>IF(Wedstrijden!T693="x","BB","")</f>
        <v/>
      </c>
      <c r="BZ564" s="44" t="str">
        <f>IF(Wedstrijden!U693="x","B","")</f>
        <v>B</v>
      </c>
      <c r="CA564" s="44" t="str">
        <f>IF(Wedstrijden!V693="x","L1","")</f>
        <v>L1</v>
      </c>
      <c r="CB564" s="44" t="str">
        <f>IF(Wedstrijden!W693="x","L2","")</f>
        <v>L2</v>
      </c>
      <c r="CC564" s="44" t="str">
        <f>IF(Wedstrijden!X693="x","M1","")</f>
        <v>M1</v>
      </c>
      <c r="CD564" s="44" t="str">
        <f>IF(Wedstrijden!Y693="x","M2","")</f>
        <v>M2</v>
      </c>
      <c r="CE564" s="44" t="str">
        <f>IF(Wedstrijden!Z693="x","Z1","")</f>
        <v>Z1</v>
      </c>
      <c r="CF564" s="44" t="str">
        <f>IF(Wedstrijden!AA693="x","Z2","")</f>
        <v>Z2</v>
      </c>
      <c r="CG564" s="44" t="str">
        <f>IF(Wedstrijden!AB693="x","ZZL","")</f>
        <v/>
      </c>
      <c r="CL564" s="44" t="str">
        <f>IF(COUNTA(Wedstrijden!AC693:AJ693)&lt;&gt;0,2,"")</f>
        <v/>
      </c>
      <c r="CM564" s="44" t="str">
        <f t="shared" si="50"/>
        <v/>
      </c>
      <c r="CN564" s="44" t="str">
        <f>IF(Wedstrijden!AC693="x","AA","")</f>
        <v/>
      </c>
      <c r="CO564" s="44" t="str">
        <f>IF(Wedstrijden!AD693="x","A","")</f>
        <v/>
      </c>
      <c r="CP564" s="44" t="str">
        <f>IF(Wedstrijden!AE693="x","BB","")</f>
        <v/>
      </c>
      <c r="CQ564" s="44" t="str">
        <f>IF(Wedstrijden!AF693="x","B","")</f>
        <v/>
      </c>
      <c r="CR564" s="44" t="str">
        <f>IF(Wedstrijden!AG693="x","L","")</f>
        <v/>
      </c>
      <c r="CS564" s="44" t="str">
        <f>IF(Wedstrijden!AH693="x","M","")</f>
        <v/>
      </c>
      <c r="CT564" s="44" t="str">
        <f>IF(Wedstrijden!AI693="x","Z","")</f>
        <v/>
      </c>
      <c r="CU564" s="44" t="str">
        <f>IF(Wedstrijden!AJ693="x","ZZ","")</f>
        <v/>
      </c>
      <c r="CV564" s="44" t="str">
        <f>IF(COUNTA(Wedstrijden!AK693:AQ693)&lt;&gt;0,2,"")</f>
        <v/>
      </c>
      <c r="CW564" s="44" t="str">
        <f t="shared" si="51"/>
        <v/>
      </c>
      <c r="CX564" s="44" t="str">
        <f>IF(Wedstrijden!AK693="x","BB","")</f>
        <v/>
      </c>
      <c r="CY564" s="44" t="str">
        <f>IF(Wedstrijden!AL693="x","B","")</f>
        <v/>
      </c>
      <c r="CZ564" s="44" t="str">
        <f>IF(Wedstrijden!AM693="x","L","")</f>
        <v/>
      </c>
      <c r="DA564" s="44" t="str">
        <f>IF(Wedstrijden!AN693="x","M","")</f>
        <v/>
      </c>
      <c r="DB564" s="44" t="str">
        <f>IF(Wedstrijden!AO693="x","Z","")</f>
        <v/>
      </c>
      <c r="DC564" s="44" t="str">
        <f>IF(Wedstrijden!AP693="x","ZZ","")</f>
        <v/>
      </c>
      <c r="DD564" s="44" t="str">
        <f>IF(Wedstrijden!AQ693="x","1.40","")</f>
        <v/>
      </c>
      <c r="DE564" s="44" t="str">
        <f>IF(COUNTA(Wedstrijden!AR693:AT693)&lt;&gt;0,6,"")</f>
        <v/>
      </c>
      <c r="DF564" s="44" t="str">
        <f t="shared" si="52"/>
        <v/>
      </c>
      <c r="DG564" s="44" t="str">
        <f>IF(Wedstrijden!AR693="x","L","")</f>
        <v/>
      </c>
      <c r="DH564" s="44" t="str">
        <f>IF(Wedstrijden!AS693="x","M","")</f>
        <v/>
      </c>
      <c r="DI564" s="44" t="str">
        <f>IF(Wedstrijden!AT693="x","Z","")</f>
        <v/>
      </c>
      <c r="DJ564" s="44" t="str">
        <f>IF(COUNTA(Wedstrijden!AU693:AW693)&lt;&gt;0,6,"")</f>
        <v/>
      </c>
      <c r="DK564" s="44" t="str">
        <f t="shared" si="53"/>
        <v/>
      </c>
      <c r="DL564" s="44" t="str">
        <f>IF(Wedstrijden!AU693="x","L","")</f>
        <v/>
      </c>
      <c r="DM564" s="44" t="str">
        <f>IF(Wedstrijden!AV693="x","M","")</f>
        <v/>
      </c>
      <c r="DN564" s="44" t="str">
        <f>IF(Wedstrijden!AW693="x","Z","")</f>
        <v/>
      </c>
    </row>
    <row r="565" spans="1:118" ht="15">
      <c r="A565" s="48" t="e">
        <f>Wedstrijden!#REF!</f>
        <v>#REF!</v>
      </c>
      <c r="B565" s="44" t="str">
        <f>IFERROR(VLOOKUP(Wedstrijden!E694,Wedstrijdlocaties!$B$2:$E$499,2,FALSE),"")</f>
        <v>V12305</v>
      </c>
      <c r="C565" s="44" t="str">
        <f>Wedstrijden!F694</f>
        <v>Velsen-Zuid</v>
      </c>
      <c r="D565" s="44" t="str">
        <f>IFERROR(VLOOKUP(Wedstrijden!G694,Organisaties!$B$2:$C$501,2,FALSE),"")</f>
        <v>V62014</v>
      </c>
      <c r="E565" s="44" t="str">
        <f>IFERROR(VLOOKUP(Wedstrijden!G694,Organisaties!$B$2:$F$501,5,FALSE),"")</f>
        <v>V31007</v>
      </c>
      <c r="F565" s="44" t="str">
        <f>IF(Wedstrijden!BC694&lt;&gt;"",Wedstrijden!BC694,"")</f>
        <v/>
      </c>
      <c r="G565" s="44">
        <f>IF(Wedstrijden!AY694="Indoor",1,0)</f>
        <v>0</v>
      </c>
      <c r="H565" s="44">
        <f>Wedstrijden!AZ694</f>
        <v>0</v>
      </c>
      <c r="I565" s="44" t="str">
        <f>IF(Wedstrijden!AX694="Nee",0,IF(Wedstrijden!AX694="Ja",1,""))</f>
        <v/>
      </c>
      <c r="J565" s="44" t="str">
        <f>IF(Wedstrijden!BA694&lt;&gt;"",Wedstrijden!BA694,"")</f>
        <v/>
      </c>
      <c r="W565" s="45"/>
      <c r="AE565" s="45"/>
      <c r="AN565" s="45"/>
      <c r="AU565" s="45"/>
      <c r="BA565" s="45"/>
      <c r="BE565" s="45"/>
      <c r="BJ565" s="44">
        <f>IF(COUNTA(Wedstrijden!I694:S694)&lt;&gt;0,1,"")</f>
        <v>1</v>
      </c>
      <c r="BK565" s="44">
        <f t="shared" si="48"/>
        <v>2</v>
      </c>
      <c r="BL565" s="44" t="str">
        <f>IF(Wedstrijden!I694="x","AA","")</f>
        <v/>
      </c>
      <c r="BM565" s="44" t="str">
        <f>IF(Wedstrijden!J694="x","A","")</f>
        <v/>
      </c>
      <c r="BN565" s="44" t="str">
        <f>IF(Wedstrijden!K694="x","B1","")</f>
        <v/>
      </c>
      <c r="BO565" s="44" t="str">
        <f>IF(Wedstrijden!L694="x","BB","")</f>
        <v>BB</v>
      </c>
      <c r="BP565" s="44" t="str">
        <f>IF(Wedstrijden!M694="x","B","")</f>
        <v>B</v>
      </c>
      <c r="BQ565" s="44" t="str">
        <f>IF(Wedstrijden!N694="x","L1","")</f>
        <v>L1</v>
      </c>
      <c r="BR565" s="44" t="str">
        <f>IF(Wedstrijden!O694="x","L2","")</f>
        <v>L2</v>
      </c>
      <c r="BS565" s="44" t="str">
        <f>IF(Wedstrijden!P694="x","M1","")</f>
        <v>M1</v>
      </c>
      <c r="BT565" s="44" t="str">
        <f>IF(Wedstrijden!Q694="x","M2","")</f>
        <v>M2</v>
      </c>
      <c r="BU565" s="44" t="str">
        <f>IF(Wedstrijden!R694="x","Z1","")</f>
        <v/>
      </c>
      <c r="BV565" s="44" t="str">
        <f>IF(Wedstrijden!S694="x","Z2","")</f>
        <v/>
      </c>
      <c r="BW565" s="44">
        <f>IF(COUNTA(Wedstrijden!T694:AB694)&lt;&gt;0,1,"")</f>
        <v>1</v>
      </c>
      <c r="BX565" s="44">
        <f t="shared" si="49"/>
        <v>1</v>
      </c>
      <c r="BY565" s="44" t="str">
        <f>IF(Wedstrijden!T694="x","BB","")</f>
        <v>BB</v>
      </c>
      <c r="BZ565" s="44" t="str">
        <f>IF(Wedstrijden!U694="x","B","")</f>
        <v>B</v>
      </c>
      <c r="CA565" s="44" t="str">
        <f>IF(Wedstrijden!V694="x","L1","")</f>
        <v>L1</v>
      </c>
      <c r="CB565" s="44" t="str">
        <f>IF(Wedstrijden!W694="x","L2","")</f>
        <v>L2</v>
      </c>
      <c r="CC565" s="44" t="str">
        <f>IF(Wedstrijden!X694="x","M1","")</f>
        <v>M1</v>
      </c>
      <c r="CD565" s="44" t="str">
        <f>IF(Wedstrijden!Y694="x","M2","")</f>
        <v>M2</v>
      </c>
      <c r="CE565" s="44" t="str">
        <f>IF(Wedstrijden!Z694="x","Z1","")</f>
        <v>Z1</v>
      </c>
      <c r="CF565" s="44" t="str">
        <f>IF(Wedstrijden!AA694="x","Z2","")</f>
        <v>Z2</v>
      </c>
      <c r="CG565" s="44" t="str">
        <f>IF(Wedstrijden!AB694="x","ZZL","")</f>
        <v>ZZL</v>
      </c>
      <c r="CL565" s="44" t="str">
        <f>IF(COUNTA(Wedstrijden!AC694:AJ694)&lt;&gt;0,2,"")</f>
        <v/>
      </c>
      <c r="CM565" s="44" t="str">
        <f t="shared" si="50"/>
        <v/>
      </c>
      <c r="CN565" s="44" t="str">
        <f>IF(Wedstrijden!AC694="x","AA","")</f>
        <v/>
      </c>
      <c r="CO565" s="44" t="str">
        <f>IF(Wedstrijden!AD694="x","A","")</f>
        <v/>
      </c>
      <c r="CP565" s="44" t="str">
        <f>IF(Wedstrijden!AE694="x","BB","")</f>
        <v/>
      </c>
      <c r="CQ565" s="44" t="str">
        <f>IF(Wedstrijden!AF694="x","B","")</f>
        <v/>
      </c>
      <c r="CR565" s="44" t="str">
        <f>IF(Wedstrijden!AG694="x","L","")</f>
        <v/>
      </c>
      <c r="CS565" s="44" t="str">
        <f>IF(Wedstrijden!AH694="x","M","")</f>
        <v/>
      </c>
      <c r="CT565" s="44" t="str">
        <f>IF(Wedstrijden!AI694="x","Z","")</f>
        <v/>
      </c>
      <c r="CU565" s="44" t="str">
        <f>IF(Wedstrijden!AJ694="x","ZZ","")</f>
        <v/>
      </c>
      <c r="CV565" s="44" t="str">
        <f>IF(COUNTA(Wedstrijden!AK694:AQ694)&lt;&gt;0,2,"")</f>
        <v/>
      </c>
      <c r="CW565" s="44" t="str">
        <f t="shared" si="51"/>
        <v/>
      </c>
      <c r="CX565" s="44" t="str">
        <f>IF(Wedstrijden!AK694="x","BB","")</f>
        <v/>
      </c>
      <c r="CY565" s="44" t="str">
        <f>IF(Wedstrijden!AL694="x","B","")</f>
        <v/>
      </c>
      <c r="CZ565" s="44" t="str">
        <f>IF(Wedstrijden!AM694="x","L","")</f>
        <v/>
      </c>
      <c r="DA565" s="44" t="str">
        <f>IF(Wedstrijden!AN694="x","M","")</f>
        <v/>
      </c>
      <c r="DB565" s="44" t="str">
        <f>IF(Wedstrijden!AO694="x","Z","")</f>
        <v/>
      </c>
      <c r="DC565" s="44" t="str">
        <f>IF(Wedstrijden!AP694="x","ZZ","")</f>
        <v/>
      </c>
      <c r="DD565" s="44" t="str">
        <f>IF(Wedstrijden!AQ694="x","1.40","")</f>
        <v/>
      </c>
      <c r="DE565" s="44" t="str">
        <f>IF(COUNTA(Wedstrijden!AR694:AT694)&lt;&gt;0,6,"")</f>
        <v/>
      </c>
      <c r="DF565" s="44" t="str">
        <f t="shared" si="52"/>
        <v/>
      </c>
      <c r="DG565" s="44" t="str">
        <f>IF(Wedstrijden!AR694="x","L","")</f>
        <v/>
      </c>
      <c r="DH565" s="44" t="str">
        <f>IF(Wedstrijden!AS694="x","M","")</f>
        <v/>
      </c>
      <c r="DI565" s="44" t="str">
        <f>IF(Wedstrijden!AT694="x","Z","")</f>
        <v/>
      </c>
      <c r="DJ565" s="44" t="str">
        <f>IF(COUNTA(Wedstrijden!AU694:AW694)&lt;&gt;0,6,"")</f>
        <v/>
      </c>
      <c r="DK565" s="44" t="str">
        <f t="shared" si="53"/>
        <v/>
      </c>
      <c r="DL565" s="44" t="str">
        <f>IF(Wedstrijden!AU694="x","L","")</f>
        <v/>
      </c>
      <c r="DM565" s="44" t="str">
        <f>IF(Wedstrijden!AV694="x","M","")</f>
        <v/>
      </c>
      <c r="DN565" s="44" t="str">
        <f>IF(Wedstrijden!AW694="x","Z","")</f>
        <v/>
      </c>
    </row>
    <row r="566" spans="1:118" ht="15">
      <c r="A566" s="48" t="e">
        <f>Wedstrijden!#REF!</f>
        <v>#REF!</v>
      </c>
      <c r="B566" s="44">
        <f>IFERROR(VLOOKUP(Wedstrijden!E695,Wedstrijdlocaties!$B$2:$E$499,2,FALSE),"")</f>
        <v>824879</v>
      </c>
      <c r="C566" s="44" t="str">
        <f>Wedstrijden!F695</f>
        <v>Ouderkerk a/d amstel</v>
      </c>
      <c r="D566" s="44" t="str">
        <f>IFERROR(VLOOKUP(Wedstrijden!G695,Organisaties!$B$2:$C$501,2,FALSE),"")</f>
        <v>V60195</v>
      </c>
      <c r="E566" s="44" t="str">
        <f>IFERROR(VLOOKUP(Wedstrijden!G695,Organisaties!$B$2:$F$501,5,FALSE),"")</f>
        <v>V31007</v>
      </c>
      <c r="F566" s="44" t="str">
        <f>IF(Wedstrijden!BC695&lt;&gt;"",Wedstrijden!BC695,"")</f>
        <v/>
      </c>
      <c r="G566" s="44">
        <f>IF(Wedstrijden!AY695="Indoor",1,0)</f>
        <v>0</v>
      </c>
      <c r="H566" s="44">
        <f>Wedstrijden!AZ695</f>
        <v>0</v>
      </c>
      <c r="I566" s="44" t="str">
        <f>IF(Wedstrijden!AX695="Nee",0,IF(Wedstrijden!AX695="Ja",1,""))</f>
        <v/>
      </c>
      <c r="J566" s="44" t="str">
        <f>IF(Wedstrijden!BA695&lt;&gt;"",Wedstrijden!BA695,"")</f>
        <v/>
      </c>
      <c r="W566" s="45"/>
      <c r="AE566" s="45"/>
      <c r="AN566" s="45"/>
      <c r="AU566" s="45"/>
      <c r="BA566" s="45"/>
      <c r="BE566" s="45"/>
      <c r="BJ566" s="44" t="str">
        <f>IF(COUNTA(Wedstrijden!I695:S695)&lt;&gt;0,1,"")</f>
        <v/>
      </c>
      <c r="BK566" s="44" t="str">
        <f t="shared" si="48"/>
        <v/>
      </c>
      <c r="BL566" s="44" t="str">
        <f>IF(Wedstrijden!I695="x","AA","")</f>
        <v/>
      </c>
      <c r="BM566" s="44" t="str">
        <f>IF(Wedstrijden!J695="x","A","")</f>
        <v/>
      </c>
      <c r="BN566" s="44" t="str">
        <f>IF(Wedstrijden!K695="x","B1","")</f>
        <v/>
      </c>
      <c r="BO566" s="44" t="str">
        <f>IF(Wedstrijden!L695="x","BB","")</f>
        <v/>
      </c>
      <c r="BP566" s="44" t="str">
        <f>IF(Wedstrijden!M695="x","B","")</f>
        <v/>
      </c>
      <c r="BQ566" s="44" t="str">
        <f>IF(Wedstrijden!N695="x","L1","")</f>
        <v/>
      </c>
      <c r="BR566" s="44" t="str">
        <f>IF(Wedstrijden!O695="x","L2","")</f>
        <v/>
      </c>
      <c r="BS566" s="44" t="str">
        <f>IF(Wedstrijden!P695="x","M1","")</f>
        <v/>
      </c>
      <c r="BT566" s="44" t="str">
        <f>IF(Wedstrijden!Q695="x","M2","")</f>
        <v/>
      </c>
      <c r="BU566" s="44" t="str">
        <f>IF(Wedstrijden!R695="x","Z1","")</f>
        <v/>
      </c>
      <c r="BV566" s="44" t="str">
        <f>IF(Wedstrijden!S695="x","Z2","")</f>
        <v/>
      </c>
      <c r="BW566" s="44" t="str">
        <f>IF(COUNTA(Wedstrijden!T695:AB695)&lt;&gt;0,1,"")</f>
        <v/>
      </c>
      <c r="BX566" s="44" t="str">
        <f t="shared" si="49"/>
        <v/>
      </c>
      <c r="BY566" s="44" t="str">
        <f>IF(Wedstrijden!T695="x","BB","")</f>
        <v/>
      </c>
      <c r="BZ566" s="44" t="str">
        <f>IF(Wedstrijden!U695="x","B","")</f>
        <v/>
      </c>
      <c r="CA566" s="44" t="str">
        <f>IF(Wedstrijden!V695="x","L1","")</f>
        <v/>
      </c>
      <c r="CB566" s="44" t="str">
        <f>IF(Wedstrijden!W695="x","L2","")</f>
        <v/>
      </c>
      <c r="CC566" s="44" t="str">
        <f>IF(Wedstrijden!X695="x","M1","")</f>
        <v/>
      </c>
      <c r="CD566" s="44" t="str">
        <f>IF(Wedstrijden!Y695="x","M2","")</f>
        <v/>
      </c>
      <c r="CE566" s="44" t="str">
        <f>IF(Wedstrijden!Z695="x","Z1","")</f>
        <v/>
      </c>
      <c r="CF566" s="44" t="str">
        <f>IF(Wedstrijden!AA695="x","Z2","")</f>
        <v/>
      </c>
      <c r="CG566" s="44" t="str">
        <f>IF(Wedstrijden!AB695="x","ZZL","")</f>
        <v/>
      </c>
      <c r="CL566" s="44" t="str">
        <f>IF(COUNTA(Wedstrijden!AC695:AJ695)&lt;&gt;0,2,"")</f>
        <v/>
      </c>
      <c r="CM566" s="44" t="str">
        <f t="shared" si="50"/>
        <v/>
      </c>
      <c r="CN566" s="44" t="str">
        <f>IF(Wedstrijden!AC695="x","AA","")</f>
        <v/>
      </c>
      <c r="CO566" s="44" t="str">
        <f>IF(Wedstrijden!AD695="x","A","")</f>
        <v/>
      </c>
      <c r="CP566" s="44" t="str">
        <f>IF(Wedstrijden!AE695="x","BB","")</f>
        <v/>
      </c>
      <c r="CQ566" s="44" t="str">
        <f>IF(Wedstrijden!AF695="x","B","")</f>
        <v/>
      </c>
      <c r="CR566" s="44" t="str">
        <f>IF(Wedstrijden!AG695="x","L","")</f>
        <v/>
      </c>
      <c r="CS566" s="44" t="str">
        <f>IF(Wedstrijden!AH695="x","M","")</f>
        <v/>
      </c>
      <c r="CT566" s="44" t="str">
        <f>IF(Wedstrijden!AI695="x","Z","")</f>
        <v/>
      </c>
      <c r="CU566" s="44" t="str">
        <f>IF(Wedstrijden!AJ695="x","ZZ","")</f>
        <v/>
      </c>
      <c r="CV566" s="44">
        <f>IF(COUNTA(Wedstrijden!AK695:AQ695)&lt;&gt;0,2,"")</f>
        <v>2</v>
      </c>
      <c r="CW566" s="44">
        <f t="shared" si="51"/>
        <v>1</v>
      </c>
      <c r="CX566" s="44" t="str">
        <f>IF(Wedstrijden!AK695="x","BB","")</f>
        <v>BB</v>
      </c>
      <c r="CY566" s="44" t="str">
        <f>IF(Wedstrijden!AL695="x","B","")</f>
        <v>B</v>
      </c>
      <c r="CZ566" s="44" t="str">
        <f>IF(Wedstrijden!AM695="x","L","")</f>
        <v>L</v>
      </c>
      <c r="DA566" s="44" t="str">
        <f>IF(Wedstrijden!AN695="x","M","")</f>
        <v>M</v>
      </c>
      <c r="DB566" s="44" t="str">
        <f>IF(Wedstrijden!AO695="x","Z","")</f>
        <v>Z</v>
      </c>
      <c r="DC566" s="44" t="str">
        <f>IF(Wedstrijden!AP695="x","ZZ","")</f>
        <v>ZZ</v>
      </c>
      <c r="DD566" s="44" t="str">
        <f>IF(Wedstrijden!AQ695="x","1.40","")</f>
        <v/>
      </c>
      <c r="DE566" s="44" t="str">
        <f>IF(COUNTA(Wedstrijden!AR695:AT695)&lt;&gt;0,6,"")</f>
        <v/>
      </c>
      <c r="DF566" s="44" t="str">
        <f t="shared" si="52"/>
        <v/>
      </c>
      <c r="DG566" s="44" t="str">
        <f>IF(Wedstrijden!AR695="x","L","")</f>
        <v/>
      </c>
      <c r="DH566" s="44" t="str">
        <f>IF(Wedstrijden!AS695="x","M","")</f>
        <v/>
      </c>
      <c r="DI566" s="44" t="str">
        <f>IF(Wedstrijden!AT695="x","Z","")</f>
        <v/>
      </c>
      <c r="DJ566" s="44" t="str">
        <f>IF(COUNTA(Wedstrijden!AU695:AW695)&lt;&gt;0,6,"")</f>
        <v/>
      </c>
      <c r="DK566" s="44" t="str">
        <f t="shared" si="53"/>
        <v/>
      </c>
      <c r="DL566" s="44" t="str">
        <f>IF(Wedstrijden!AU695="x","L","")</f>
        <v/>
      </c>
      <c r="DM566" s="44" t="str">
        <f>IF(Wedstrijden!AV695="x","M","")</f>
        <v/>
      </c>
      <c r="DN566" s="44" t="str">
        <f>IF(Wedstrijden!AW695="x","Z","")</f>
        <v/>
      </c>
    </row>
    <row r="567" spans="1:118" ht="15">
      <c r="A567" s="48" t="e">
        <f>Wedstrijden!#REF!</f>
        <v>#REF!</v>
      </c>
      <c r="B567" s="44" t="str">
        <f>IFERROR(VLOOKUP(Wedstrijden!#REF!,Wedstrijdlocaties!$B$2:$E$499,2,FALSE),"")</f>
        <v/>
      </c>
      <c r="C567" s="44" t="e">
        <f>Wedstrijden!#REF!</f>
        <v>#REF!</v>
      </c>
      <c r="D567" s="44" t="str">
        <f>IFERROR(VLOOKUP(Wedstrijden!#REF!,Organisaties!$B$2:$C$501,2,FALSE),"")</f>
        <v/>
      </c>
      <c r="E567" s="44" t="str">
        <f>IFERROR(VLOOKUP(Wedstrijden!#REF!,Organisaties!$B$2:$F$501,5,FALSE),"")</f>
        <v/>
      </c>
      <c r="F567" s="44" t="e">
        <f>IF(Wedstrijden!#REF!&lt;&gt;"",Wedstrijden!#REF!,"")</f>
        <v>#REF!</v>
      </c>
      <c r="G567" s="44" t="e">
        <f>IF(Wedstrijden!#REF!="Indoor",1,0)</f>
        <v>#REF!</v>
      </c>
      <c r="H567" s="44" t="e">
        <f>Wedstrijden!#REF!</f>
        <v>#REF!</v>
      </c>
      <c r="I567" s="44" t="e">
        <f>IF(Wedstrijden!#REF!="Nee",0,IF(Wedstrijden!#REF!="Ja",1,""))</f>
        <v>#REF!</v>
      </c>
      <c r="J567" s="44" t="e">
        <f>IF(Wedstrijden!#REF!&lt;&gt;"",Wedstrijden!#REF!,"")</f>
        <v>#REF!</v>
      </c>
      <c r="W567" s="45"/>
      <c r="AE567" s="45"/>
      <c r="AN567" s="45"/>
      <c r="AU567" s="45"/>
      <c r="BA567" s="45"/>
      <c r="BE567" s="45"/>
      <c r="BJ567" s="44">
        <f>IF(COUNTA(Wedstrijden!#REF!)&lt;&gt;0,1,"")</f>
        <v>1</v>
      </c>
      <c r="BK567" s="44">
        <f t="shared" si="48"/>
        <v>2</v>
      </c>
      <c r="BL567" s="44" t="e">
        <f>IF(Wedstrijden!#REF!="x","AA","")</f>
        <v>#REF!</v>
      </c>
      <c r="BM567" s="44" t="e">
        <f>IF(Wedstrijden!#REF!="x","A","")</f>
        <v>#REF!</v>
      </c>
      <c r="BN567" s="44" t="e">
        <f>IF(Wedstrijden!#REF!="x","B1","")</f>
        <v>#REF!</v>
      </c>
      <c r="BO567" s="44" t="e">
        <f>IF(Wedstrijden!#REF!="x","BB","")</f>
        <v>#REF!</v>
      </c>
      <c r="BP567" s="44" t="e">
        <f>IF(Wedstrijden!#REF!="x","B","")</f>
        <v>#REF!</v>
      </c>
      <c r="BQ567" s="44" t="e">
        <f>IF(Wedstrijden!#REF!="x","L1","")</f>
        <v>#REF!</v>
      </c>
      <c r="BR567" s="44" t="e">
        <f>IF(Wedstrijden!#REF!="x","L2","")</f>
        <v>#REF!</v>
      </c>
      <c r="BS567" s="44" t="e">
        <f>IF(Wedstrijden!#REF!="x","M1","")</f>
        <v>#REF!</v>
      </c>
      <c r="BT567" s="44" t="e">
        <f>IF(Wedstrijden!#REF!="x","M2","")</f>
        <v>#REF!</v>
      </c>
      <c r="BU567" s="44" t="e">
        <f>IF(Wedstrijden!#REF!="x","Z1","")</f>
        <v>#REF!</v>
      </c>
      <c r="BV567" s="44" t="e">
        <f>IF(Wedstrijden!#REF!="x","Z2","")</f>
        <v>#REF!</v>
      </c>
      <c r="BW567" s="44">
        <f>IF(COUNTA(Wedstrijden!#REF!)&lt;&gt;0,1,"")</f>
        <v>1</v>
      </c>
      <c r="BX567" s="44">
        <f t="shared" si="49"/>
        <v>1</v>
      </c>
      <c r="BY567" s="44" t="e">
        <f>IF(Wedstrijden!#REF!="x","BB","")</f>
        <v>#REF!</v>
      </c>
      <c r="BZ567" s="44" t="e">
        <f>IF(Wedstrijden!#REF!="x","B","")</f>
        <v>#REF!</v>
      </c>
      <c r="CA567" s="44" t="e">
        <f>IF(Wedstrijden!#REF!="x","L1","")</f>
        <v>#REF!</v>
      </c>
      <c r="CB567" s="44" t="e">
        <f>IF(Wedstrijden!#REF!="x","L2","")</f>
        <v>#REF!</v>
      </c>
      <c r="CC567" s="44" t="e">
        <f>IF(Wedstrijden!#REF!="x","M1","")</f>
        <v>#REF!</v>
      </c>
      <c r="CD567" s="44" t="e">
        <f>IF(Wedstrijden!#REF!="x","M2","")</f>
        <v>#REF!</v>
      </c>
      <c r="CE567" s="44" t="e">
        <f>IF(Wedstrijden!#REF!="x","Z1","")</f>
        <v>#REF!</v>
      </c>
      <c r="CF567" s="44" t="e">
        <f>IF(Wedstrijden!#REF!="x","Z2","")</f>
        <v>#REF!</v>
      </c>
      <c r="CG567" s="44" t="e">
        <f>IF(Wedstrijden!#REF!="x","ZZL","")</f>
        <v>#REF!</v>
      </c>
      <c r="CL567" s="44">
        <f>IF(COUNTA(Wedstrijden!#REF!)&lt;&gt;0,2,"")</f>
        <v>2</v>
      </c>
      <c r="CM567" s="44">
        <f t="shared" si="50"/>
        <v>2</v>
      </c>
      <c r="CN567" s="44" t="e">
        <f>IF(Wedstrijden!#REF!="x","AA","")</f>
        <v>#REF!</v>
      </c>
      <c r="CO567" s="44" t="e">
        <f>IF(Wedstrijden!#REF!="x","A","")</f>
        <v>#REF!</v>
      </c>
      <c r="CP567" s="44" t="e">
        <f>IF(Wedstrijden!#REF!="x","BB","")</f>
        <v>#REF!</v>
      </c>
      <c r="CQ567" s="44" t="e">
        <f>IF(Wedstrijden!#REF!="x","B","")</f>
        <v>#REF!</v>
      </c>
      <c r="CR567" s="44" t="e">
        <f>IF(Wedstrijden!#REF!="x","L","")</f>
        <v>#REF!</v>
      </c>
      <c r="CS567" s="44" t="e">
        <f>IF(Wedstrijden!#REF!="x","M","")</f>
        <v>#REF!</v>
      </c>
      <c r="CT567" s="44" t="e">
        <f>IF(Wedstrijden!#REF!="x","Z","")</f>
        <v>#REF!</v>
      </c>
      <c r="CU567" s="44" t="e">
        <f>IF(Wedstrijden!#REF!="x","ZZ","")</f>
        <v>#REF!</v>
      </c>
      <c r="CV567" s="44">
        <f>IF(COUNTA(Wedstrijden!#REF!)&lt;&gt;0,2,"")</f>
        <v>2</v>
      </c>
      <c r="CW567" s="44">
        <f t="shared" si="51"/>
        <v>1</v>
      </c>
      <c r="CX567" s="44" t="e">
        <f>IF(Wedstrijden!#REF!="x","BB","")</f>
        <v>#REF!</v>
      </c>
      <c r="CY567" s="44" t="e">
        <f>IF(Wedstrijden!#REF!="x","B","")</f>
        <v>#REF!</v>
      </c>
      <c r="CZ567" s="44" t="e">
        <f>IF(Wedstrijden!#REF!="x","L","")</f>
        <v>#REF!</v>
      </c>
      <c r="DA567" s="44" t="e">
        <f>IF(Wedstrijden!#REF!="x","M","")</f>
        <v>#REF!</v>
      </c>
      <c r="DB567" s="44" t="e">
        <f>IF(Wedstrijden!#REF!="x","Z","")</f>
        <v>#REF!</v>
      </c>
      <c r="DC567" s="44" t="e">
        <f>IF(Wedstrijden!#REF!="x","ZZ","")</f>
        <v>#REF!</v>
      </c>
      <c r="DD567" s="44" t="e">
        <f>IF(Wedstrijden!#REF!="x","1.40","")</f>
        <v>#REF!</v>
      </c>
      <c r="DE567" s="44">
        <f>IF(COUNTA(Wedstrijden!#REF!)&lt;&gt;0,6,"")</f>
        <v>6</v>
      </c>
      <c r="DF567" s="44">
        <f t="shared" si="52"/>
        <v>2</v>
      </c>
      <c r="DG567" s="44" t="e">
        <f>IF(Wedstrijden!#REF!="x","L","")</f>
        <v>#REF!</v>
      </c>
      <c r="DH567" s="44" t="e">
        <f>IF(Wedstrijden!#REF!="x","M","")</f>
        <v>#REF!</v>
      </c>
      <c r="DI567" s="44" t="e">
        <f>IF(Wedstrijden!#REF!="x","Z","")</f>
        <v>#REF!</v>
      </c>
      <c r="DJ567" s="44">
        <f>IF(COUNTA(Wedstrijden!#REF!)&lt;&gt;0,6,"")</f>
        <v>6</v>
      </c>
      <c r="DK567" s="44">
        <f t="shared" si="53"/>
        <v>1</v>
      </c>
      <c r="DL567" s="44" t="e">
        <f>IF(Wedstrijden!#REF!="x","L","")</f>
        <v>#REF!</v>
      </c>
      <c r="DM567" s="44" t="e">
        <f>IF(Wedstrijden!#REF!="x","M","")</f>
        <v>#REF!</v>
      </c>
      <c r="DN567" s="44" t="e">
        <f>IF(Wedstrijden!#REF!="x","Z","")</f>
        <v>#REF!</v>
      </c>
    </row>
    <row r="568" spans="1:118" ht="15">
      <c r="A568" s="48" t="e">
        <f>Wedstrijden!#REF!</f>
        <v>#REF!</v>
      </c>
      <c r="B568" s="44" t="str">
        <f>IFERROR(VLOOKUP(Wedstrijden!#REF!,Wedstrijdlocaties!$B$2:$E$499,2,FALSE),"")</f>
        <v/>
      </c>
      <c r="C568" s="44" t="e">
        <f>Wedstrijden!#REF!</f>
        <v>#REF!</v>
      </c>
      <c r="D568" s="44" t="str">
        <f>IFERROR(VLOOKUP(Wedstrijden!#REF!,Organisaties!$B$2:$C$501,2,FALSE),"")</f>
        <v/>
      </c>
      <c r="E568" s="44" t="str">
        <f>IFERROR(VLOOKUP(Wedstrijden!#REF!,Organisaties!$B$2:$F$501,5,FALSE),"")</f>
        <v/>
      </c>
      <c r="F568" s="44" t="e">
        <f>IF(Wedstrijden!#REF!&lt;&gt;"",Wedstrijden!#REF!,"")</f>
        <v>#REF!</v>
      </c>
      <c r="G568" s="44" t="e">
        <f>IF(Wedstrijden!#REF!="Indoor",1,0)</f>
        <v>#REF!</v>
      </c>
      <c r="H568" s="44" t="e">
        <f>Wedstrijden!#REF!</f>
        <v>#REF!</v>
      </c>
      <c r="I568" s="44" t="e">
        <f>IF(Wedstrijden!#REF!="Nee",0,IF(Wedstrijden!#REF!="Ja",1,""))</f>
        <v>#REF!</v>
      </c>
      <c r="J568" s="44" t="e">
        <f>IF(Wedstrijden!#REF!&lt;&gt;"",Wedstrijden!#REF!,"")</f>
        <v>#REF!</v>
      </c>
      <c r="W568" s="45"/>
      <c r="AE568" s="45"/>
      <c r="AN568" s="45"/>
      <c r="AU568" s="45"/>
      <c r="BA568" s="45"/>
      <c r="BE568" s="45"/>
      <c r="BJ568" s="44">
        <f>IF(COUNTA(Wedstrijden!#REF!)&lt;&gt;0,1,"")</f>
        <v>1</v>
      </c>
      <c r="BK568" s="44">
        <f t="shared" si="48"/>
        <v>2</v>
      </c>
      <c r="BL568" s="44" t="e">
        <f>IF(Wedstrijden!#REF!="x","AA","")</f>
        <v>#REF!</v>
      </c>
      <c r="BM568" s="44" t="e">
        <f>IF(Wedstrijden!#REF!="x","A","")</f>
        <v>#REF!</v>
      </c>
      <c r="BN568" s="44" t="e">
        <f>IF(Wedstrijden!#REF!="x","B1","")</f>
        <v>#REF!</v>
      </c>
      <c r="BO568" s="44" t="e">
        <f>IF(Wedstrijden!#REF!="x","BB","")</f>
        <v>#REF!</v>
      </c>
      <c r="BP568" s="44" t="e">
        <f>IF(Wedstrijden!#REF!="x","B","")</f>
        <v>#REF!</v>
      </c>
      <c r="BQ568" s="44" t="e">
        <f>IF(Wedstrijden!#REF!="x","L1","")</f>
        <v>#REF!</v>
      </c>
      <c r="BR568" s="44" t="e">
        <f>IF(Wedstrijden!#REF!="x","L2","")</f>
        <v>#REF!</v>
      </c>
      <c r="BS568" s="44" t="e">
        <f>IF(Wedstrijden!#REF!="x","M1","")</f>
        <v>#REF!</v>
      </c>
      <c r="BT568" s="44" t="e">
        <f>IF(Wedstrijden!#REF!="x","M2","")</f>
        <v>#REF!</v>
      </c>
      <c r="BU568" s="44" t="e">
        <f>IF(Wedstrijden!#REF!="x","Z1","")</f>
        <v>#REF!</v>
      </c>
      <c r="BV568" s="44" t="e">
        <f>IF(Wedstrijden!#REF!="x","Z2","")</f>
        <v>#REF!</v>
      </c>
      <c r="BW568" s="44">
        <f>IF(COUNTA(Wedstrijden!#REF!)&lt;&gt;0,1,"")</f>
        <v>1</v>
      </c>
      <c r="BX568" s="44">
        <f t="shared" si="49"/>
        <v>1</v>
      </c>
      <c r="BY568" s="44" t="e">
        <f>IF(Wedstrijden!#REF!="x","BB","")</f>
        <v>#REF!</v>
      </c>
      <c r="BZ568" s="44" t="e">
        <f>IF(Wedstrijden!#REF!="x","B","")</f>
        <v>#REF!</v>
      </c>
      <c r="CA568" s="44" t="e">
        <f>IF(Wedstrijden!#REF!="x","L1","")</f>
        <v>#REF!</v>
      </c>
      <c r="CB568" s="44" t="e">
        <f>IF(Wedstrijden!#REF!="x","L2","")</f>
        <v>#REF!</v>
      </c>
      <c r="CC568" s="44" t="e">
        <f>IF(Wedstrijden!#REF!="x","M1","")</f>
        <v>#REF!</v>
      </c>
      <c r="CD568" s="44" t="e">
        <f>IF(Wedstrijden!#REF!="x","M2","")</f>
        <v>#REF!</v>
      </c>
      <c r="CE568" s="44" t="e">
        <f>IF(Wedstrijden!#REF!="x","Z1","")</f>
        <v>#REF!</v>
      </c>
      <c r="CF568" s="44" t="e">
        <f>IF(Wedstrijden!#REF!="x","Z2","")</f>
        <v>#REF!</v>
      </c>
      <c r="CG568" s="44" t="e">
        <f>IF(Wedstrijden!#REF!="x","ZZL","")</f>
        <v>#REF!</v>
      </c>
      <c r="CL568" s="44">
        <f>IF(COUNTA(Wedstrijden!#REF!)&lt;&gt;0,2,"")</f>
        <v>2</v>
      </c>
      <c r="CM568" s="44">
        <f t="shared" si="50"/>
        <v>2</v>
      </c>
      <c r="CN568" s="44" t="e">
        <f>IF(Wedstrijden!#REF!="x","AA","")</f>
        <v>#REF!</v>
      </c>
      <c r="CO568" s="44" t="e">
        <f>IF(Wedstrijden!#REF!="x","A","")</f>
        <v>#REF!</v>
      </c>
      <c r="CP568" s="44" t="e">
        <f>IF(Wedstrijden!#REF!="x","BB","")</f>
        <v>#REF!</v>
      </c>
      <c r="CQ568" s="44" t="e">
        <f>IF(Wedstrijden!#REF!="x","B","")</f>
        <v>#REF!</v>
      </c>
      <c r="CR568" s="44" t="e">
        <f>IF(Wedstrijden!#REF!="x","L","")</f>
        <v>#REF!</v>
      </c>
      <c r="CS568" s="44" t="e">
        <f>IF(Wedstrijden!#REF!="x","M","")</f>
        <v>#REF!</v>
      </c>
      <c r="CT568" s="44" t="e">
        <f>IF(Wedstrijden!#REF!="x","Z","")</f>
        <v>#REF!</v>
      </c>
      <c r="CU568" s="44" t="e">
        <f>IF(Wedstrijden!#REF!="x","ZZ","")</f>
        <v>#REF!</v>
      </c>
      <c r="CV568" s="44">
        <f>IF(COUNTA(Wedstrijden!#REF!)&lt;&gt;0,2,"")</f>
        <v>2</v>
      </c>
      <c r="CW568" s="44">
        <f t="shared" si="51"/>
        <v>1</v>
      </c>
      <c r="CX568" s="44" t="e">
        <f>IF(Wedstrijden!#REF!="x","BB","")</f>
        <v>#REF!</v>
      </c>
      <c r="CY568" s="44" t="e">
        <f>IF(Wedstrijden!#REF!="x","B","")</f>
        <v>#REF!</v>
      </c>
      <c r="CZ568" s="44" t="e">
        <f>IF(Wedstrijden!#REF!="x","L","")</f>
        <v>#REF!</v>
      </c>
      <c r="DA568" s="44" t="e">
        <f>IF(Wedstrijden!#REF!="x","M","")</f>
        <v>#REF!</v>
      </c>
      <c r="DB568" s="44" t="e">
        <f>IF(Wedstrijden!#REF!="x","Z","")</f>
        <v>#REF!</v>
      </c>
      <c r="DC568" s="44" t="e">
        <f>IF(Wedstrijden!#REF!="x","ZZ","")</f>
        <v>#REF!</v>
      </c>
      <c r="DD568" s="44" t="e">
        <f>IF(Wedstrijden!#REF!="x","1.40","")</f>
        <v>#REF!</v>
      </c>
      <c r="DE568" s="44">
        <f>IF(COUNTA(Wedstrijden!#REF!)&lt;&gt;0,6,"")</f>
        <v>6</v>
      </c>
      <c r="DF568" s="44">
        <f t="shared" si="52"/>
        <v>2</v>
      </c>
      <c r="DG568" s="44" t="e">
        <f>IF(Wedstrijden!#REF!="x","L","")</f>
        <v>#REF!</v>
      </c>
      <c r="DH568" s="44" t="e">
        <f>IF(Wedstrijden!#REF!="x","M","")</f>
        <v>#REF!</v>
      </c>
      <c r="DI568" s="44" t="e">
        <f>IF(Wedstrijden!#REF!="x","Z","")</f>
        <v>#REF!</v>
      </c>
      <c r="DJ568" s="44">
        <f>IF(COUNTA(Wedstrijden!#REF!)&lt;&gt;0,6,"")</f>
        <v>6</v>
      </c>
      <c r="DK568" s="44">
        <f t="shared" si="53"/>
        <v>1</v>
      </c>
      <c r="DL568" s="44" t="e">
        <f>IF(Wedstrijden!#REF!="x","L","")</f>
        <v>#REF!</v>
      </c>
      <c r="DM568" s="44" t="e">
        <f>IF(Wedstrijden!#REF!="x","M","")</f>
        <v>#REF!</v>
      </c>
      <c r="DN568" s="44" t="e">
        <f>IF(Wedstrijden!#REF!="x","Z","")</f>
        <v>#REF!</v>
      </c>
    </row>
    <row r="569" spans="1:118" ht="15">
      <c r="A569" s="48" t="e">
        <f>Wedstrijden!#REF!</f>
        <v>#REF!</v>
      </c>
      <c r="B569" s="44" t="str">
        <f>IFERROR(VLOOKUP(Wedstrijden!#REF!,Wedstrijdlocaties!$B$2:$E$499,2,FALSE),"")</f>
        <v/>
      </c>
      <c r="C569" s="44" t="e">
        <f>Wedstrijden!#REF!</f>
        <v>#REF!</v>
      </c>
      <c r="D569" s="44" t="str">
        <f>IFERROR(VLOOKUP(Wedstrijden!#REF!,Organisaties!$B$2:$C$501,2,FALSE),"")</f>
        <v/>
      </c>
      <c r="E569" s="44" t="str">
        <f>IFERROR(VLOOKUP(Wedstrijden!#REF!,Organisaties!$B$2:$F$501,5,FALSE),"")</f>
        <v/>
      </c>
      <c r="F569" s="44" t="e">
        <f>IF(Wedstrijden!#REF!&lt;&gt;"",Wedstrijden!#REF!,"")</f>
        <v>#REF!</v>
      </c>
      <c r="G569" s="44" t="e">
        <f>IF(Wedstrijden!#REF!="Indoor",1,0)</f>
        <v>#REF!</v>
      </c>
      <c r="H569" s="44" t="e">
        <f>Wedstrijden!#REF!</f>
        <v>#REF!</v>
      </c>
      <c r="I569" s="44" t="e">
        <f>IF(Wedstrijden!#REF!="Nee",0,IF(Wedstrijden!#REF!="Ja",1,""))</f>
        <v>#REF!</v>
      </c>
      <c r="J569" s="44" t="e">
        <f>IF(Wedstrijden!#REF!&lt;&gt;"",Wedstrijden!#REF!,"")</f>
        <v>#REF!</v>
      </c>
      <c r="W569" s="45"/>
      <c r="AE569" s="45"/>
      <c r="AN569" s="45"/>
      <c r="AU569" s="45"/>
      <c r="BA569" s="45"/>
      <c r="BE569" s="45"/>
      <c r="BJ569" s="44">
        <f>IF(COUNTA(Wedstrijden!#REF!)&lt;&gt;0,1,"")</f>
        <v>1</v>
      </c>
      <c r="BK569" s="44">
        <f t="shared" si="48"/>
        <v>2</v>
      </c>
      <c r="BL569" s="44" t="e">
        <f>IF(Wedstrijden!#REF!="x","AA","")</f>
        <v>#REF!</v>
      </c>
      <c r="BM569" s="44" t="e">
        <f>IF(Wedstrijden!#REF!="x","A","")</f>
        <v>#REF!</v>
      </c>
      <c r="BN569" s="44" t="e">
        <f>IF(Wedstrijden!#REF!="x","B1","")</f>
        <v>#REF!</v>
      </c>
      <c r="BO569" s="44" t="e">
        <f>IF(Wedstrijden!#REF!="x","BB","")</f>
        <v>#REF!</v>
      </c>
      <c r="BP569" s="44" t="e">
        <f>IF(Wedstrijden!#REF!="x","B","")</f>
        <v>#REF!</v>
      </c>
      <c r="BQ569" s="44" t="e">
        <f>IF(Wedstrijden!#REF!="x","L1","")</f>
        <v>#REF!</v>
      </c>
      <c r="BR569" s="44" t="e">
        <f>IF(Wedstrijden!#REF!="x","L2","")</f>
        <v>#REF!</v>
      </c>
      <c r="BS569" s="44" t="e">
        <f>IF(Wedstrijden!#REF!="x","M1","")</f>
        <v>#REF!</v>
      </c>
      <c r="BT569" s="44" t="e">
        <f>IF(Wedstrijden!#REF!="x","M2","")</f>
        <v>#REF!</v>
      </c>
      <c r="BU569" s="44" t="e">
        <f>IF(Wedstrijden!#REF!="x","Z1","")</f>
        <v>#REF!</v>
      </c>
      <c r="BV569" s="44" t="e">
        <f>IF(Wedstrijden!#REF!="x","Z2","")</f>
        <v>#REF!</v>
      </c>
      <c r="BW569" s="44">
        <f>IF(COUNTA(Wedstrijden!#REF!)&lt;&gt;0,1,"")</f>
        <v>1</v>
      </c>
      <c r="BX569" s="44">
        <f t="shared" si="49"/>
        <v>1</v>
      </c>
      <c r="BY569" s="44" t="e">
        <f>IF(Wedstrijden!#REF!="x","BB","")</f>
        <v>#REF!</v>
      </c>
      <c r="BZ569" s="44" t="e">
        <f>IF(Wedstrijden!#REF!="x","B","")</f>
        <v>#REF!</v>
      </c>
      <c r="CA569" s="44" t="e">
        <f>IF(Wedstrijden!#REF!="x","L1","")</f>
        <v>#REF!</v>
      </c>
      <c r="CB569" s="44" t="e">
        <f>IF(Wedstrijden!#REF!="x","L2","")</f>
        <v>#REF!</v>
      </c>
      <c r="CC569" s="44" t="e">
        <f>IF(Wedstrijden!#REF!="x","M1","")</f>
        <v>#REF!</v>
      </c>
      <c r="CD569" s="44" t="e">
        <f>IF(Wedstrijden!#REF!="x","M2","")</f>
        <v>#REF!</v>
      </c>
      <c r="CE569" s="44" t="e">
        <f>IF(Wedstrijden!#REF!="x","Z1","")</f>
        <v>#REF!</v>
      </c>
      <c r="CF569" s="44" t="e">
        <f>IF(Wedstrijden!#REF!="x","Z2","")</f>
        <v>#REF!</v>
      </c>
      <c r="CG569" s="44" t="e">
        <f>IF(Wedstrijden!#REF!="x","ZZL","")</f>
        <v>#REF!</v>
      </c>
      <c r="CL569" s="44">
        <f>IF(COUNTA(Wedstrijden!#REF!)&lt;&gt;0,2,"")</f>
        <v>2</v>
      </c>
      <c r="CM569" s="44">
        <f t="shared" si="50"/>
        <v>2</v>
      </c>
      <c r="CN569" s="44" t="e">
        <f>IF(Wedstrijden!#REF!="x","AA","")</f>
        <v>#REF!</v>
      </c>
      <c r="CO569" s="44" t="e">
        <f>IF(Wedstrijden!#REF!="x","A","")</f>
        <v>#REF!</v>
      </c>
      <c r="CP569" s="44" t="e">
        <f>IF(Wedstrijden!#REF!="x","BB","")</f>
        <v>#REF!</v>
      </c>
      <c r="CQ569" s="44" t="e">
        <f>IF(Wedstrijden!#REF!="x","B","")</f>
        <v>#REF!</v>
      </c>
      <c r="CR569" s="44" t="e">
        <f>IF(Wedstrijden!#REF!="x","L","")</f>
        <v>#REF!</v>
      </c>
      <c r="CS569" s="44" t="e">
        <f>IF(Wedstrijden!#REF!="x","M","")</f>
        <v>#REF!</v>
      </c>
      <c r="CT569" s="44" t="e">
        <f>IF(Wedstrijden!#REF!="x","Z","")</f>
        <v>#REF!</v>
      </c>
      <c r="CU569" s="44" t="e">
        <f>IF(Wedstrijden!#REF!="x","ZZ","")</f>
        <v>#REF!</v>
      </c>
      <c r="CV569" s="44">
        <f>IF(COUNTA(Wedstrijden!#REF!)&lt;&gt;0,2,"")</f>
        <v>2</v>
      </c>
      <c r="CW569" s="44">
        <f t="shared" si="51"/>
        <v>1</v>
      </c>
      <c r="CX569" s="44" t="e">
        <f>IF(Wedstrijden!#REF!="x","BB","")</f>
        <v>#REF!</v>
      </c>
      <c r="CY569" s="44" t="e">
        <f>IF(Wedstrijden!#REF!="x","B","")</f>
        <v>#REF!</v>
      </c>
      <c r="CZ569" s="44" t="e">
        <f>IF(Wedstrijden!#REF!="x","L","")</f>
        <v>#REF!</v>
      </c>
      <c r="DA569" s="44" t="e">
        <f>IF(Wedstrijden!#REF!="x","M","")</f>
        <v>#REF!</v>
      </c>
      <c r="DB569" s="44" t="e">
        <f>IF(Wedstrijden!#REF!="x","Z","")</f>
        <v>#REF!</v>
      </c>
      <c r="DC569" s="44" t="e">
        <f>IF(Wedstrijden!#REF!="x","ZZ","")</f>
        <v>#REF!</v>
      </c>
      <c r="DD569" s="44" t="e">
        <f>IF(Wedstrijden!#REF!="x","1.40","")</f>
        <v>#REF!</v>
      </c>
      <c r="DE569" s="44">
        <f>IF(COUNTA(Wedstrijden!#REF!)&lt;&gt;0,6,"")</f>
        <v>6</v>
      </c>
      <c r="DF569" s="44">
        <f t="shared" si="52"/>
        <v>2</v>
      </c>
      <c r="DG569" s="44" t="e">
        <f>IF(Wedstrijden!#REF!="x","L","")</f>
        <v>#REF!</v>
      </c>
      <c r="DH569" s="44" t="e">
        <f>IF(Wedstrijden!#REF!="x","M","")</f>
        <v>#REF!</v>
      </c>
      <c r="DI569" s="44" t="e">
        <f>IF(Wedstrijden!#REF!="x","Z","")</f>
        <v>#REF!</v>
      </c>
      <c r="DJ569" s="44">
        <f>IF(COUNTA(Wedstrijden!#REF!)&lt;&gt;0,6,"")</f>
        <v>6</v>
      </c>
      <c r="DK569" s="44">
        <f t="shared" si="53"/>
        <v>1</v>
      </c>
      <c r="DL569" s="44" t="e">
        <f>IF(Wedstrijden!#REF!="x","L","")</f>
        <v>#REF!</v>
      </c>
      <c r="DM569" s="44" t="e">
        <f>IF(Wedstrijden!#REF!="x","M","")</f>
        <v>#REF!</v>
      </c>
      <c r="DN569" s="44" t="e">
        <f>IF(Wedstrijden!#REF!="x","Z","")</f>
        <v>#REF!</v>
      </c>
    </row>
    <row r="570" spans="1:118" ht="15">
      <c r="A570" s="48" t="e">
        <f>Wedstrijden!#REF!</f>
        <v>#REF!</v>
      </c>
      <c r="B570" s="44" t="str">
        <f>IFERROR(VLOOKUP(Wedstrijden!#REF!,Wedstrijdlocaties!$B$2:$E$499,2,FALSE),"")</f>
        <v/>
      </c>
      <c r="C570" s="44" t="e">
        <f>Wedstrijden!#REF!</f>
        <v>#REF!</v>
      </c>
      <c r="D570" s="44" t="str">
        <f>IFERROR(VLOOKUP(Wedstrijden!#REF!,Organisaties!$B$2:$C$501,2,FALSE),"")</f>
        <v/>
      </c>
      <c r="E570" s="44" t="str">
        <f>IFERROR(VLOOKUP(Wedstrijden!#REF!,Organisaties!$B$2:$F$501,5,FALSE),"")</f>
        <v/>
      </c>
      <c r="F570" s="44" t="e">
        <f>IF(Wedstrijden!#REF!&lt;&gt;"",Wedstrijden!#REF!,"")</f>
        <v>#REF!</v>
      </c>
      <c r="G570" s="44" t="e">
        <f>IF(Wedstrijden!#REF!="Indoor",1,0)</f>
        <v>#REF!</v>
      </c>
      <c r="H570" s="44" t="e">
        <f>Wedstrijden!#REF!</f>
        <v>#REF!</v>
      </c>
      <c r="I570" s="44" t="e">
        <f>IF(Wedstrijden!#REF!="Nee",0,IF(Wedstrijden!#REF!="Ja",1,""))</f>
        <v>#REF!</v>
      </c>
      <c r="J570" s="44" t="e">
        <f>IF(Wedstrijden!#REF!&lt;&gt;"",Wedstrijden!#REF!,"")</f>
        <v>#REF!</v>
      </c>
      <c r="W570" s="45"/>
      <c r="AE570" s="45"/>
      <c r="AN570" s="45"/>
      <c r="AU570" s="45"/>
      <c r="BA570" s="45"/>
      <c r="BE570" s="45"/>
      <c r="BJ570" s="44">
        <f>IF(COUNTA(Wedstrijden!#REF!)&lt;&gt;0,1,"")</f>
        <v>1</v>
      </c>
      <c r="BK570" s="44">
        <f t="shared" si="48"/>
        <v>2</v>
      </c>
      <c r="BL570" s="44" t="e">
        <f>IF(Wedstrijden!#REF!="x","AA","")</f>
        <v>#REF!</v>
      </c>
      <c r="BM570" s="44" t="e">
        <f>IF(Wedstrijden!#REF!="x","A","")</f>
        <v>#REF!</v>
      </c>
      <c r="BN570" s="44" t="e">
        <f>IF(Wedstrijden!#REF!="x","B1","")</f>
        <v>#REF!</v>
      </c>
      <c r="BO570" s="44" t="e">
        <f>IF(Wedstrijden!#REF!="x","BB","")</f>
        <v>#REF!</v>
      </c>
      <c r="BP570" s="44" t="e">
        <f>IF(Wedstrijden!#REF!="x","B","")</f>
        <v>#REF!</v>
      </c>
      <c r="BQ570" s="44" t="e">
        <f>IF(Wedstrijden!#REF!="x","L1","")</f>
        <v>#REF!</v>
      </c>
      <c r="BR570" s="44" t="e">
        <f>IF(Wedstrijden!#REF!="x","L2","")</f>
        <v>#REF!</v>
      </c>
      <c r="BS570" s="44" t="e">
        <f>IF(Wedstrijden!#REF!="x","M1","")</f>
        <v>#REF!</v>
      </c>
      <c r="BT570" s="44" t="e">
        <f>IF(Wedstrijden!#REF!="x","M2","")</f>
        <v>#REF!</v>
      </c>
      <c r="BU570" s="44" t="e">
        <f>IF(Wedstrijden!#REF!="x","Z1","")</f>
        <v>#REF!</v>
      </c>
      <c r="BV570" s="44" t="e">
        <f>IF(Wedstrijden!#REF!="x","Z2","")</f>
        <v>#REF!</v>
      </c>
      <c r="BW570" s="44">
        <f>IF(COUNTA(Wedstrijden!#REF!)&lt;&gt;0,1,"")</f>
        <v>1</v>
      </c>
      <c r="BX570" s="44">
        <f t="shared" si="49"/>
        <v>1</v>
      </c>
      <c r="BY570" s="44" t="e">
        <f>IF(Wedstrijden!#REF!="x","BB","")</f>
        <v>#REF!</v>
      </c>
      <c r="BZ570" s="44" t="e">
        <f>IF(Wedstrijden!#REF!="x","B","")</f>
        <v>#REF!</v>
      </c>
      <c r="CA570" s="44" t="e">
        <f>IF(Wedstrijden!#REF!="x","L1","")</f>
        <v>#REF!</v>
      </c>
      <c r="CB570" s="44" t="e">
        <f>IF(Wedstrijden!#REF!="x","L2","")</f>
        <v>#REF!</v>
      </c>
      <c r="CC570" s="44" t="e">
        <f>IF(Wedstrijden!#REF!="x","M1","")</f>
        <v>#REF!</v>
      </c>
      <c r="CD570" s="44" t="e">
        <f>IF(Wedstrijden!#REF!="x","M2","")</f>
        <v>#REF!</v>
      </c>
      <c r="CE570" s="44" t="e">
        <f>IF(Wedstrijden!#REF!="x","Z1","")</f>
        <v>#REF!</v>
      </c>
      <c r="CF570" s="44" t="e">
        <f>IF(Wedstrijden!#REF!="x","Z2","")</f>
        <v>#REF!</v>
      </c>
      <c r="CG570" s="44" t="e">
        <f>IF(Wedstrijden!#REF!="x","ZZL","")</f>
        <v>#REF!</v>
      </c>
      <c r="CL570" s="44">
        <f>IF(COUNTA(Wedstrijden!#REF!)&lt;&gt;0,2,"")</f>
        <v>2</v>
      </c>
      <c r="CM570" s="44">
        <f t="shared" si="50"/>
        <v>2</v>
      </c>
      <c r="CN570" s="44" t="e">
        <f>IF(Wedstrijden!#REF!="x","AA","")</f>
        <v>#REF!</v>
      </c>
      <c r="CO570" s="44" t="e">
        <f>IF(Wedstrijden!#REF!="x","A","")</f>
        <v>#REF!</v>
      </c>
      <c r="CP570" s="44" t="e">
        <f>IF(Wedstrijden!#REF!="x","BB","")</f>
        <v>#REF!</v>
      </c>
      <c r="CQ570" s="44" t="e">
        <f>IF(Wedstrijden!#REF!="x","B","")</f>
        <v>#REF!</v>
      </c>
      <c r="CR570" s="44" t="e">
        <f>IF(Wedstrijden!#REF!="x","L","")</f>
        <v>#REF!</v>
      </c>
      <c r="CS570" s="44" t="e">
        <f>IF(Wedstrijden!#REF!="x","M","")</f>
        <v>#REF!</v>
      </c>
      <c r="CT570" s="44" t="e">
        <f>IF(Wedstrijden!#REF!="x","Z","")</f>
        <v>#REF!</v>
      </c>
      <c r="CU570" s="44" t="e">
        <f>IF(Wedstrijden!#REF!="x","ZZ","")</f>
        <v>#REF!</v>
      </c>
      <c r="CV570" s="44">
        <f>IF(COUNTA(Wedstrijden!#REF!)&lt;&gt;0,2,"")</f>
        <v>2</v>
      </c>
      <c r="CW570" s="44">
        <f t="shared" si="51"/>
        <v>1</v>
      </c>
      <c r="CX570" s="44" t="e">
        <f>IF(Wedstrijden!#REF!="x","BB","")</f>
        <v>#REF!</v>
      </c>
      <c r="CY570" s="44" t="e">
        <f>IF(Wedstrijden!#REF!="x","B","")</f>
        <v>#REF!</v>
      </c>
      <c r="CZ570" s="44" t="e">
        <f>IF(Wedstrijden!#REF!="x","L","")</f>
        <v>#REF!</v>
      </c>
      <c r="DA570" s="44" t="e">
        <f>IF(Wedstrijden!#REF!="x","M","")</f>
        <v>#REF!</v>
      </c>
      <c r="DB570" s="44" t="e">
        <f>IF(Wedstrijden!#REF!="x","Z","")</f>
        <v>#REF!</v>
      </c>
      <c r="DC570" s="44" t="e">
        <f>IF(Wedstrijden!#REF!="x","ZZ","")</f>
        <v>#REF!</v>
      </c>
      <c r="DD570" s="44" t="e">
        <f>IF(Wedstrijden!#REF!="x","1.40","")</f>
        <v>#REF!</v>
      </c>
      <c r="DE570" s="44">
        <f>IF(COUNTA(Wedstrijden!#REF!)&lt;&gt;0,6,"")</f>
        <v>6</v>
      </c>
      <c r="DF570" s="44">
        <f t="shared" si="52"/>
        <v>2</v>
      </c>
      <c r="DG570" s="44" t="e">
        <f>IF(Wedstrijden!#REF!="x","L","")</f>
        <v>#REF!</v>
      </c>
      <c r="DH570" s="44" t="e">
        <f>IF(Wedstrijden!#REF!="x","M","")</f>
        <v>#REF!</v>
      </c>
      <c r="DI570" s="44" t="e">
        <f>IF(Wedstrijden!#REF!="x","Z","")</f>
        <v>#REF!</v>
      </c>
      <c r="DJ570" s="44">
        <f>IF(COUNTA(Wedstrijden!#REF!)&lt;&gt;0,6,"")</f>
        <v>6</v>
      </c>
      <c r="DK570" s="44">
        <f t="shared" si="53"/>
        <v>1</v>
      </c>
      <c r="DL570" s="44" t="e">
        <f>IF(Wedstrijden!#REF!="x","L","")</f>
        <v>#REF!</v>
      </c>
      <c r="DM570" s="44" t="e">
        <f>IF(Wedstrijden!#REF!="x","M","")</f>
        <v>#REF!</v>
      </c>
      <c r="DN570" s="44" t="e">
        <f>IF(Wedstrijden!#REF!="x","Z","")</f>
        <v>#REF!</v>
      </c>
    </row>
    <row r="571" spans="1:118" ht="15">
      <c r="A571" s="48" t="e">
        <f>Wedstrijden!#REF!</f>
        <v>#REF!</v>
      </c>
      <c r="B571" s="44" t="str">
        <f>IFERROR(VLOOKUP(Wedstrijden!#REF!,Wedstrijdlocaties!$B$2:$E$499,2,FALSE),"")</f>
        <v/>
      </c>
      <c r="C571" s="44" t="e">
        <f>Wedstrijden!#REF!</f>
        <v>#REF!</v>
      </c>
      <c r="D571" s="44" t="str">
        <f>IFERROR(VLOOKUP(Wedstrijden!#REF!,Organisaties!$B$2:$C$501,2,FALSE),"")</f>
        <v/>
      </c>
      <c r="E571" s="44" t="str">
        <f>IFERROR(VLOOKUP(Wedstrijden!#REF!,Organisaties!$B$2:$F$501,5,FALSE),"")</f>
        <v/>
      </c>
      <c r="F571" s="44" t="e">
        <f>IF(Wedstrijden!#REF!&lt;&gt;"",Wedstrijden!#REF!,"")</f>
        <v>#REF!</v>
      </c>
      <c r="G571" s="44" t="e">
        <f>IF(Wedstrijden!#REF!="Indoor",1,0)</f>
        <v>#REF!</v>
      </c>
      <c r="H571" s="44" t="e">
        <f>Wedstrijden!#REF!</f>
        <v>#REF!</v>
      </c>
      <c r="I571" s="44" t="e">
        <f>IF(Wedstrijden!#REF!="Nee",0,IF(Wedstrijden!#REF!="Ja",1,""))</f>
        <v>#REF!</v>
      </c>
      <c r="J571" s="44" t="e">
        <f>IF(Wedstrijden!#REF!&lt;&gt;"",Wedstrijden!#REF!,"")</f>
        <v>#REF!</v>
      </c>
      <c r="W571" s="45"/>
      <c r="AE571" s="45"/>
      <c r="AN571" s="45"/>
      <c r="AU571" s="45"/>
      <c r="BA571" s="45"/>
      <c r="BE571" s="45"/>
      <c r="BJ571" s="44">
        <f>IF(COUNTA(Wedstrijden!#REF!)&lt;&gt;0,1,"")</f>
        <v>1</v>
      </c>
      <c r="BK571" s="44">
        <f t="shared" si="48"/>
        <v>2</v>
      </c>
      <c r="BL571" s="44" t="e">
        <f>IF(Wedstrijden!#REF!="x","AA","")</f>
        <v>#REF!</v>
      </c>
      <c r="BM571" s="44" t="e">
        <f>IF(Wedstrijden!#REF!="x","A","")</f>
        <v>#REF!</v>
      </c>
      <c r="BN571" s="44" t="e">
        <f>IF(Wedstrijden!#REF!="x","B1","")</f>
        <v>#REF!</v>
      </c>
      <c r="BO571" s="44" t="e">
        <f>IF(Wedstrijden!#REF!="x","BB","")</f>
        <v>#REF!</v>
      </c>
      <c r="BP571" s="44" t="e">
        <f>IF(Wedstrijden!#REF!="x","B","")</f>
        <v>#REF!</v>
      </c>
      <c r="BQ571" s="44" t="e">
        <f>IF(Wedstrijden!#REF!="x","L1","")</f>
        <v>#REF!</v>
      </c>
      <c r="BR571" s="44" t="e">
        <f>IF(Wedstrijden!#REF!="x","L2","")</f>
        <v>#REF!</v>
      </c>
      <c r="BS571" s="44" t="e">
        <f>IF(Wedstrijden!#REF!="x","M1","")</f>
        <v>#REF!</v>
      </c>
      <c r="BT571" s="44" t="e">
        <f>IF(Wedstrijden!#REF!="x","M2","")</f>
        <v>#REF!</v>
      </c>
      <c r="BU571" s="44" t="e">
        <f>IF(Wedstrijden!#REF!="x","Z1","")</f>
        <v>#REF!</v>
      </c>
      <c r="BV571" s="44" t="e">
        <f>IF(Wedstrijden!#REF!="x","Z2","")</f>
        <v>#REF!</v>
      </c>
      <c r="BW571" s="44">
        <f>IF(COUNTA(Wedstrijden!#REF!)&lt;&gt;0,1,"")</f>
        <v>1</v>
      </c>
      <c r="BX571" s="44">
        <f t="shared" si="49"/>
        <v>1</v>
      </c>
      <c r="BY571" s="44" t="e">
        <f>IF(Wedstrijden!#REF!="x","BB","")</f>
        <v>#REF!</v>
      </c>
      <c r="BZ571" s="44" t="e">
        <f>IF(Wedstrijden!#REF!="x","B","")</f>
        <v>#REF!</v>
      </c>
      <c r="CA571" s="44" t="e">
        <f>IF(Wedstrijden!#REF!="x","L1","")</f>
        <v>#REF!</v>
      </c>
      <c r="CB571" s="44" t="e">
        <f>IF(Wedstrijden!#REF!="x","L2","")</f>
        <v>#REF!</v>
      </c>
      <c r="CC571" s="44" t="e">
        <f>IF(Wedstrijden!#REF!="x","M1","")</f>
        <v>#REF!</v>
      </c>
      <c r="CD571" s="44" t="e">
        <f>IF(Wedstrijden!#REF!="x","M2","")</f>
        <v>#REF!</v>
      </c>
      <c r="CE571" s="44" t="e">
        <f>IF(Wedstrijden!#REF!="x","Z1","")</f>
        <v>#REF!</v>
      </c>
      <c r="CF571" s="44" t="e">
        <f>IF(Wedstrijden!#REF!="x","Z2","")</f>
        <v>#REF!</v>
      </c>
      <c r="CG571" s="44" t="e">
        <f>IF(Wedstrijden!#REF!="x","ZZL","")</f>
        <v>#REF!</v>
      </c>
      <c r="CL571" s="44">
        <f>IF(COUNTA(Wedstrijden!#REF!)&lt;&gt;0,2,"")</f>
        <v>2</v>
      </c>
      <c r="CM571" s="44">
        <f t="shared" si="50"/>
        <v>2</v>
      </c>
      <c r="CN571" s="44" t="e">
        <f>IF(Wedstrijden!#REF!="x","AA","")</f>
        <v>#REF!</v>
      </c>
      <c r="CO571" s="44" t="e">
        <f>IF(Wedstrijden!#REF!="x","A","")</f>
        <v>#REF!</v>
      </c>
      <c r="CP571" s="44" t="e">
        <f>IF(Wedstrijden!#REF!="x","BB","")</f>
        <v>#REF!</v>
      </c>
      <c r="CQ571" s="44" t="e">
        <f>IF(Wedstrijden!#REF!="x","B","")</f>
        <v>#REF!</v>
      </c>
      <c r="CR571" s="44" t="e">
        <f>IF(Wedstrijden!#REF!="x","L","")</f>
        <v>#REF!</v>
      </c>
      <c r="CS571" s="44" t="e">
        <f>IF(Wedstrijden!#REF!="x","M","")</f>
        <v>#REF!</v>
      </c>
      <c r="CT571" s="44" t="e">
        <f>IF(Wedstrijden!#REF!="x","Z","")</f>
        <v>#REF!</v>
      </c>
      <c r="CU571" s="44" t="e">
        <f>IF(Wedstrijden!#REF!="x","ZZ","")</f>
        <v>#REF!</v>
      </c>
      <c r="CV571" s="44">
        <f>IF(COUNTA(Wedstrijden!#REF!)&lt;&gt;0,2,"")</f>
        <v>2</v>
      </c>
      <c r="CW571" s="44">
        <f t="shared" si="51"/>
        <v>1</v>
      </c>
      <c r="CX571" s="44" t="e">
        <f>IF(Wedstrijden!#REF!="x","BB","")</f>
        <v>#REF!</v>
      </c>
      <c r="CY571" s="44" t="e">
        <f>IF(Wedstrijden!#REF!="x","B","")</f>
        <v>#REF!</v>
      </c>
      <c r="CZ571" s="44" t="e">
        <f>IF(Wedstrijden!#REF!="x","L","")</f>
        <v>#REF!</v>
      </c>
      <c r="DA571" s="44" t="e">
        <f>IF(Wedstrijden!#REF!="x","M","")</f>
        <v>#REF!</v>
      </c>
      <c r="DB571" s="44" t="e">
        <f>IF(Wedstrijden!#REF!="x","Z","")</f>
        <v>#REF!</v>
      </c>
      <c r="DC571" s="44" t="e">
        <f>IF(Wedstrijden!#REF!="x","ZZ","")</f>
        <v>#REF!</v>
      </c>
      <c r="DD571" s="44" t="e">
        <f>IF(Wedstrijden!#REF!="x","1.40","")</f>
        <v>#REF!</v>
      </c>
      <c r="DE571" s="44">
        <f>IF(COUNTA(Wedstrijden!#REF!)&lt;&gt;0,6,"")</f>
        <v>6</v>
      </c>
      <c r="DF571" s="44">
        <f t="shared" si="52"/>
        <v>2</v>
      </c>
      <c r="DG571" s="44" t="e">
        <f>IF(Wedstrijden!#REF!="x","L","")</f>
        <v>#REF!</v>
      </c>
      <c r="DH571" s="44" t="e">
        <f>IF(Wedstrijden!#REF!="x","M","")</f>
        <v>#REF!</v>
      </c>
      <c r="DI571" s="44" t="e">
        <f>IF(Wedstrijden!#REF!="x","Z","")</f>
        <v>#REF!</v>
      </c>
      <c r="DJ571" s="44">
        <f>IF(COUNTA(Wedstrijden!#REF!)&lt;&gt;0,6,"")</f>
        <v>6</v>
      </c>
      <c r="DK571" s="44">
        <f t="shared" si="53"/>
        <v>1</v>
      </c>
      <c r="DL571" s="44" t="e">
        <f>IF(Wedstrijden!#REF!="x","L","")</f>
        <v>#REF!</v>
      </c>
      <c r="DM571" s="44" t="e">
        <f>IF(Wedstrijden!#REF!="x","M","")</f>
        <v>#REF!</v>
      </c>
      <c r="DN571" s="44" t="e">
        <f>IF(Wedstrijden!#REF!="x","Z","")</f>
        <v>#REF!</v>
      </c>
    </row>
    <row r="572" spans="1:118" ht="15">
      <c r="A572" s="48" t="e">
        <f>Wedstrijden!#REF!</f>
        <v>#REF!</v>
      </c>
      <c r="B572" s="44" t="str">
        <f>IFERROR(VLOOKUP(Wedstrijden!#REF!,Wedstrijdlocaties!$B$2:$E$499,2,FALSE),"")</f>
        <v/>
      </c>
      <c r="C572" s="44" t="e">
        <f>Wedstrijden!#REF!</f>
        <v>#REF!</v>
      </c>
      <c r="D572" s="44" t="str">
        <f>IFERROR(VLOOKUP(Wedstrijden!#REF!,Organisaties!$B$2:$C$501,2,FALSE),"")</f>
        <v/>
      </c>
      <c r="E572" s="44" t="str">
        <f>IFERROR(VLOOKUP(Wedstrijden!#REF!,Organisaties!$B$2:$F$501,5,FALSE),"")</f>
        <v/>
      </c>
      <c r="F572" s="44" t="e">
        <f>IF(Wedstrijden!#REF!&lt;&gt;"",Wedstrijden!#REF!,"")</f>
        <v>#REF!</v>
      </c>
      <c r="G572" s="44" t="e">
        <f>IF(Wedstrijden!#REF!="Indoor",1,0)</f>
        <v>#REF!</v>
      </c>
      <c r="H572" s="44" t="e">
        <f>Wedstrijden!#REF!</f>
        <v>#REF!</v>
      </c>
      <c r="I572" s="44" t="e">
        <f>IF(Wedstrijden!#REF!="Nee",0,IF(Wedstrijden!#REF!="Ja",1,""))</f>
        <v>#REF!</v>
      </c>
      <c r="J572" s="44" t="e">
        <f>IF(Wedstrijden!#REF!&lt;&gt;"",Wedstrijden!#REF!,"")</f>
        <v>#REF!</v>
      </c>
      <c r="W572" s="45"/>
      <c r="AE572" s="45"/>
      <c r="AN572" s="45"/>
      <c r="AU572" s="45"/>
      <c r="BA572" s="45"/>
      <c r="BE572" s="45"/>
      <c r="BJ572" s="44">
        <f>IF(COUNTA(Wedstrijden!#REF!)&lt;&gt;0,1,"")</f>
        <v>1</v>
      </c>
      <c r="BK572" s="44">
        <f t="shared" si="48"/>
        <v>2</v>
      </c>
      <c r="BL572" s="44" t="e">
        <f>IF(Wedstrijden!#REF!="x","AA","")</f>
        <v>#REF!</v>
      </c>
      <c r="BM572" s="44" t="e">
        <f>IF(Wedstrijden!#REF!="x","A","")</f>
        <v>#REF!</v>
      </c>
      <c r="BN572" s="44" t="e">
        <f>IF(Wedstrijden!#REF!="x","B1","")</f>
        <v>#REF!</v>
      </c>
      <c r="BO572" s="44" t="e">
        <f>IF(Wedstrijden!#REF!="x","BB","")</f>
        <v>#REF!</v>
      </c>
      <c r="BP572" s="44" t="e">
        <f>IF(Wedstrijden!#REF!="x","B","")</f>
        <v>#REF!</v>
      </c>
      <c r="BQ572" s="44" t="e">
        <f>IF(Wedstrijden!#REF!="x","L1","")</f>
        <v>#REF!</v>
      </c>
      <c r="BR572" s="44" t="e">
        <f>IF(Wedstrijden!#REF!="x","L2","")</f>
        <v>#REF!</v>
      </c>
      <c r="BS572" s="44" t="e">
        <f>IF(Wedstrijden!#REF!="x","M1","")</f>
        <v>#REF!</v>
      </c>
      <c r="BT572" s="44" t="e">
        <f>IF(Wedstrijden!#REF!="x","M2","")</f>
        <v>#REF!</v>
      </c>
      <c r="BU572" s="44" t="e">
        <f>IF(Wedstrijden!#REF!="x","Z1","")</f>
        <v>#REF!</v>
      </c>
      <c r="BV572" s="44" t="e">
        <f>IF(Wedstrijden!#REF!="x","Z2","")</f>
        <v>#REF!</v>
      </c>
      <c r="BW572" s="44">
        <f>IF(COUNTA(Wedstrijden!#REF!)&lt;&gt;0,1,"")</f>
        <v>1</v>
      </c>
      <c r="BX572" s="44">
        <f t="shared" si="49"/>
        <v>1</v>
      </c>
      <c r="BY572" s="44" t="e">
        <f>IF(Wedstrijden!#REF!="x","BB","")</f>
        <v>#REF!</v>
      </c>
      <c r="BZ572" s="44" t="e">
        <f>IF(Wedstrijden!#REF!="x","B","")</f>
        <v>#REF!</v>
      </c>
      <c r="CA572" s="44" t="e">
        <f>IF(Wedstrijden!#REF!="x","L1","")</f>
        <v>#REF!</v>
      </c>
      <c r="CB572" s="44" t="e">
        <f>IF(Wedstrijden!#REF!="x","L2","")</f>
        <v>#REF!</v>
      </c>
      <c r="CC572" s="44" t="e">
        <f>IF(Wedstrijden!#REF!="x","M1","")</f>
        <v>#REF!</v>
      </c>
      <c r="CD572" s="44" t="e">
        <f>IF(Wedstrijden!#REF!="x","M2","")</f>
        <v>#REF!</v>
      </c>
      <c r="CE572" s="44" t="e">
        <f>IF(Wedstrijden!#REF!="x","Z1","")</f>
        <v>#REF!</v>
      </c>
      <c r="CF572" s="44" t="e">
        <f>IF(Wedstrijden!#REF!="x","Z2","")</f>
        <v>#REF!</v>
      </c>
      <c r="CG572" s="44" t="e">
        <f>IF(Wedstrijden!#REF!="x","ZZL","")</f>
        <v>#REF!</v>
      </c>
      <c r="CL572" s="44">
        <f>IF(COUNTA(Wedstrijden!#REF!)&lt;&gt;0,2,"")</f>
        <v>2</v>
      </c>
      <c r="CM572" s="44">
        <f t="shared" si="50"/>
        <v>2</v>
      </c>
      <c r="CN572" s="44" t="e">
        <f>IF(Wedstrijden!#REF!="x","AA","")</f>
        <v>#REF!</v>
      </c>
      <c r="CO572" s="44" t="e">
        <f>IF(Wedstrijden!#REF!="x","A","")</f>
        <v>#REF!</v>
      </c>
      <c r="CP572" s="44" t="e">
        <f>IF(Wedstrijden!#REF!="x","BB","")</f>
        <v>#REF!</v>
      </c>
      <c r="CQ572" s="44" t="e">
        <f>IF(Wedstrijden!#REF!="x","B","")</f>
        <v>#REF!</v>
      </c>
      <c r="CR572" s="44" t="e">
        <f>IF(Wedstrijden!#REF!="x","L","")</f>
        <v>#REF!</v>
      </c>
      <c r="CS572" s="44" t="e">
        <f>IF(Wedstrijden!#REF!="x","M","")</f>
        <v>#REF!</v>
      </c>
      <c r="CT572" s="44" t="e">
        <f>IF(Wedstrijden!#REF!="x","Z","")</f>
        <v>#REF!</v>
      </c>
      <c r="CU572" s="44" t="e">
        <f>IF(Wedstrijden!#REF!="x","ZZ","")</f>
        <v>#REF!</v>
      </c>
      <c r="CV572" s="44">
        <f>IF(COUNTA(Wedstrijden!#REF!)&lt;&gt;0,2,"")</f>
        <v>2</v>
      </c>
      <c r="CW572" s="44">
        <f t="shared" si="51"/>
        <v>1</v>
      </c>
      <c r="CX572" s="44" t="e">
        <f>IF(Wedstrijden!#REF!="x","BB","")</f>
        <v>#REF!</v>
      </c>
      <c r="CY572" s="44" t="e">
        <f>IF(Wedstrijden!#REF!="x","B","")</f>
        <v>#REF!</v>
      </c>
      <c r="CZ572" s="44" t="e">
        <f>IF(Wedstrijden!#REF!="x","L","")</f>
        <v>#REF!</v>
      </c>
      <c r="DA572" s="44" t="e">
        <f>IF(Wedstrijden!#REF!="x","M","")</f>
        <v>#REF!</v>
      </c>
      <c r="DB572" s="44" t="e">
        <f>IF(Wedstrijden!#REF!="x","Z","")</f>
        <v>#REF!</v>
      </c>
      <c r="DC572" s="44" t="e">
        <f>IF(Wedstrijden!#REF!="x","ZZ","")</f>
        <v>#REF!</v>
      </c>
      <c r="DD572" s="44" t="e">
        <f>IF(Wedstrijden!#REF!="x","1.40","")</f>
        <v>#REF!</v>
      </c>
      <c r="DE572" s="44">
        <f>IF(COUNTA(Wedstrijden!#REF!)&lt;&gt;0,6,"")</f>
        <v>6</v>
      </c>
      <c r="DF572" s="44">
        <f t="shared" si="52"/>
        <v>2</v>
      </c>
      <c r="DG572" s="44" t="e">
        <f>IF(Wedstrijden!#REF!="x","L","")</f>
        <v>#REF!</v>
      </c>
      <c r="DH572" s="44" t="e">
        <f>IF(Wedstrijden!#REF!="x","M","")</f>
        <v>#REF!</v>
      </c>
      <c r="DI572" s="44" t="e">
        <f>IF(Wedstrijden!#REF!="x","Z","")</f>
        <v>#REF!</v>
      </c>
      <c r="DJ572" s="44">
        <f>IF(COUNTA(Wedstrijden!#REF!)&lt;&gt;0,6,"")</f>
        <v>6</v>
      </c>
      <c r="DK572" s="44">
        <f t="shared" si="53"/>
        <v>1</v>
      </c>
      <c r="DL572" s="44" t="e">
        <f>IF(Wedstrijden!#REF!="x","L","")</f>
        <v>#REF!</v>
      </c>
      <c r="DM572" s="44" t="e">
        <f>IF(Wedstrijden!#REF!="x","M","")</f>
        <v>#REF!</v>
      </c>
      <c r="DN572" s="44" t="e">
        <f>IF(Wedstrijden!#REF!="x","Z","")</f>
        <v>#REF!</v>
      </c>
    </row>
    <row r="573" spans="1:118" ht="15">
      <c r="A573" s="48" t="e">
        <f>Wedstrijden!#REF!</f>
        <v>#REF!</v>
      </c>
      <c r="B573" s="44" t="str">
        <f>IFERROR(VLOOKUP(Wedstrijden!#REF!,Wedstrijdlocaties!$B$2:$E$499,2,FALSE),"")</f>
        <v/>
      </c>
      <c r="C573" s="44" t="e">
        <f>Wedstrijden!#REF!</f>
        <v>#REF!</v>
      </c>
      <c r="D573" s="44" t="str">
        <f>IFERROR(VLOOKUP(Wedstrijden!#REF!,Organisaties!$B$2:$C$501,2,FALSE),"")</f>
        <v/>
      </c>
      <c r="E573" s="44" t="str">
        <f>IFERROR(VLOOKUP(Wedstrijden!#REF!,Organisaties!$B$2:$F$501,5,FALSE),"")</f>
        <v/>
      </c>
      <c r="F573" s="44" t="e">
        <f>IF(Wedstrijden!#REF!&lt;&gt;"",Wedstrijden!#REF!,"")</f>
        <v>#REF!</v>
      </c>
      <c r="G573" s="44" t="e">
        <f>IF(Wedstrijden!#REF!="Indoor",1,0)</f>
        <v>#REF!</v>
      </c>
      <c r="H573" s="44" t="e">
        <f>Wedstrijden!#REF!</f>
        <v>#REF!</v>
      </c>
      <c r="I573" s="44" t="e">
        <f>IF(Wedstrijden!#REF!="Nee",0,IF(Wedstrijden!#REF!="Ja",1,""))</f>
        <v>#REF!</v>
      </c>
      <c r="J573" s="44" t="e">
        <f>IF(Wedstrijden!#REF!&lt;&gt;"",Wedstrijden!#REF!,"")</f>
        <v>#REF!</v>
      </c>
      <c r="W573" s="45"/>
      <c r="AE573" s="45"/>
      <c r="AN573" s="45"/>
      <c r="AU573" s="45"/>
      <c r="BA573" s="45"/>
      <c r="BE573" s="45"/>
      <c r="BJ573" s="44">
        <f>IF(COUNTA(Wedstrijden!#REF!)&lt;&gt;0,1,"")</f>
        <v>1</v>
      </c>
      <c r="BK573" s="44">
        <f t="shared" si="48"/>
        <v>2</v>
      </c>
      <c r="BL573" s="44" t="e">
        <f>IF(Wedstrijden!#REF!="x","AA","")</f>
        <v>#REF!</v>
      </c>
      <c r="BM573" s="44" t="e">
        <f>IF(Wedstrijden!#REF!="x","A","")</f>
        <v>#REF!</v>
      </c>
      <c r="BN573" s="44" t="e">
        <f>IF(Wedstrijden!#REF!="x","B1","")</f>
        <v>#REF!</v>
      </c>
      <c r="BO573" s="44" t="e">
        <f>IF(Wedstrijden!#REF!="x","BB","")</f>
        <v>#REF!</v>
      </c>
      <c r="BP573" s="44" t="e">
        <f>IF(Wedstrijden!#REF!="x","B","")</f>
        <v>#REF!</v>
      </c>
      <c r="BQ573" s="44" t="e">
        <f>IF(Wedstrijden!#REF!="x","L1","")</f>
        <v>#REF!</v>
      </c>
      <c r="BR573" s="44" t="e">
        <f>IF(Wedstrijden!#REF!="x","L2","")</f>
        <v>#REF!</v>
      </c>
      <c r="BS573" s="44" t="e">
        <f>IF(Wedstrijden!#REF!="x","M1","")</f>
        <v>#REF!</v>
      </c>
      <c r="BT573" s="44" t="e">
        <f>IF(Wedstrijden!#REF!="x","M2","")</f>
        <v>#REF!</v>
      </c>
      <c r="BU573" s="44" t="e">
        <f>IF(Wedstrijden!#REF!="x","Z1","")</f>
        <v>#REF!</v>
      </c>
      <c r="BV573" s="44" t="e">
        <f>IF(Wedstrijden!#REF!="x","Z2","")</f>
        <v>#REF!</v>
      </c>
      <c r="BW573" s="44">
        <f>IF(COUNTA(Wedstrijden!#REF!)&lt;&gt;0,1,"")</f>
        <v>1</v>
      </c>
      <c r="BX573" s="44">
        <f t="shared" si="49"/>
        <v>1</v>
      </c>
      <c r="BY573" s="44" t="e">
        <f>IF(Wedstrijden!#REF!="x","BB","")</f>
        <v>#REF!</v>
      </c>
      <c r="BZ573" s="44" t="e">
        <f>IF(Wedstrijden!#REF!="x","B","")</f>
        <v>#REF!</v>
      </c>
      <c r="CA573" s="44" t="e">
        <f>IF(Wedstrijden!#REF!="x","L1","")</f>
        <v>#REF!</v>
      </c>
      <c r="CB573" s="44" t="e">
        <f>IF(Wedstrijden!#REF!="x","L2","")</f>
        <v>#REF!</v>
      </c>
      <c r="CC573" s="44" t="e">
        <f>IF(Wedstrijden!#REF!="x","M1","")</f>
        <v>#REF!</v>
      </c>
      <c r="CD573" s="44" t="e">
        <f>IF(Wedstrijden!#REF!="x","M2","")</f>
        <v>#REF!</v>
      </c>
      <c r="CE573" s="44" t="e">
        <f>IF(Wedstrijden!#REF!="x","Z1","")</f>
        <v>#REF!</v>
      </c>
      <c r="CF573" s="44" t="e">
        <f>IF(Wedstrijden!#REF!="x","Z2","")</f>
        <v>#REF!</v>
      </c>
      <c r="CG573" s="44" t="e">
        <f>IF(Wedstrijden!#REF!="x","ZZL","")</f>
        <v>#REF!</v>
      </c>
      <c r="CL573" s="44">
        <f>IF(COUNTA(Wedstrijden!#REF!)&lt;&gt;0,2,"")</f>
        <v>2</v>
      </c>
      <c r="CM573" s="44">
        <f t="shared" si="50"/>
        <v>2</v>
      </c>
      <c r="CN573" s="44" t="e">
        <f>IF(Wedstrijden!#REF!="x","AA","")</f>
        <v>#REF!</v>
      </c>
      <c r="CO573" s="44" t="e">
        <f>IF(Wedstrijden!#REF!="x","A","")</f>
        <v>#REF!</v>
      </c>
      <c r="CP573" s="44" t="e">
        <f>IF(Wedstrijden!#REF!="x","BB","")</f>
        <v>#REF!</v>
      </c>
      <c r="CQ573" s="44" t="e">
        <f>IF(Wedstrijden!#REF!="x","B","")</f>
        <v>#REF!</v>
      </c>
      <c r="CR573" s="44" t="e">
        <f>IF(Wedstrijden!#REF!="x","L","")</f>
        <v>#REF!</v>
      </c>
      <c r="CS573" s="44" t="e">
        <f>IF(Wedstrijden!#REF!="x","M","")</f>
        <v>#REF!</v>
      </c>
      <c r="CT573" s="44" t="e">
        <f>IF(Wedstrijden!#REF!="x","Z","")</f>
        <v>#REF!</v>
      </c>
      <c r="CU573" s="44" t="e">
        <f>IF(Wedstrijden!#REF!="x","ZZ","")</f>
        <v>#REF!</v>
      </c>
      <c r="CV573" s="44">
        <f>IF(COUNTA(Wedstrijden!#REF!)&lt;&gt;0,2,"")</f>
        <v>2</v>
      </c>
      <c r="CW573" s="44">
        <f t="shared" si="51"/>
        <v>1</v>
      </c>
      <c r="CX573" s="44" t="e">
        <f>IF(Wedstrijden!#REF!="x","BB","")</f>
        <v>#REF!</v>
      </c>
      <c r="CY573" s="44" t="e">
        <f>IF(Wedstrijden!#REF!="x","B","")</f>
        <v>#REF!</v>
      </c>
      <c r="CZ573" s="44" t="e">
        <f>IF(Wedstrijden!#REF!="x","L","")</f>
        <v>#REF!</v>
      </c>
      <c r="DA573" s="44" t="e">
        <f>IF(Wedstrijden!#REF!="x","M","")</f>
        <v>#REF!</v>
      </c>
      <c r="DB573" s="44" t="e">
        <f>IF(Wedstrijden!#REF!="x","Z","")</f>
        <v>#REF!</v>
      </c>
      <c r="DC573" s="44" t="e">
        <f>IF(Wedstrijden!#REF!="x","ZZ","")</f>
        <v>#REF!</v>
      </c>
      <c r="DD573" s="44" t="e">
        <f>IF(Wedstrijden!#REF!="x","1.40","")</f>
        <v>#REF!</v>
      </c>
      <c r="DE573" s="44">
        <f>IF(COUNTA(Wedstrijden!#REF!)&lt;&gt;0,6,"")</f>
        <v>6</v>
      </c>
      <c r="DF573" s="44">
        <f t="shared" si="52"/>
        <v>2</v>
      </c>
      <c r="DG573" s="44" t="e">
        <f>IF(Wedstrijden!#REF!="x","L","")</f>
        <v>#REF!</v>
      </c>
      <c r="DH573" s="44" t="e">
        <f>IF(Wedstrijden!#REF!="x","M","")</f>
        <v>#REF!</v>
      </c>
      <c r="DI573" s="44" t="e">
        <f>IF(Wedstrijden!#REF!="x","Z","")</f>
        <v>#REF!</v>
      </c>
      <c r="DJ573" s="44">
        <f>IF(COUNTA(Wedstrijden!#REF!)&lt;&gt;0,6,"")</f>
        <v>6</v>
      </c>
      <c r="DK573" s="44">
        <f t="shared" si="53"/>
        <v>1</v>
      </c>
      <c r="DL573" s="44" t="e">
        <f>IF(Wedstrijden!#REF!="x","L","")</f>
        <v>#REF!</v>
      </c>
      <c r="DM573" s="44" t="e">
        <f>IF(Wedstrijden!#REF!="x","M","")</f>
        <v>#REF!</v>
      </c>
      <c r="DN573" s="44" t="e">
        <f>IF(Wedstrijden!#REF!="x","Z","")</f>
        <v>#REF!</v>
      </c>
    </row>
    <row r="574" spans="1:118" ht="15">
      <c r="A574" s="48" t="e">
        <f>Wedstrijden!#REF!</f>
        <v>#REF!</v>
      </c>
      <c r="B574" s="44" t="str">
        <f>IFERROR(VLOOKUP(Wedstrijden!#REF!,Wedstrijdlocaties!$B$2:$E$499,2,FALSE),"")</f>
        <v/>
      </c>
      <c r="C574" s="44" t="e">
        <f>Wedstrijden!#REF!</f>
        <v>#REF!</v>
      </c>
      <c r="D574" s="44" t="str">
        <f>IFERROR(VLOOKUP(Wedstrijden!#REF!,Organisaties!$B$2:$C$501,2,FALSE),"")</f>
        <v/>
      </c>
      <c r="E574" s="44" t="str">
        <f>IFERROR(VLOOKUP(Wedstrijden!#REF!,Organisaties!$B$2:$F$501,5,FALSE),"")</f>
        <v/>
      </c>
      <c r="F574" s="44" t="e">
        <f>IF(Wedstrijden!#REF!&lt;&gt;"",Wedstrijden!#REF!,"")</f>
        <v>#REF!</v>
      </c>
      <c r="G574" s="44" t="e">
        <f>IF(Wedstrijden!#REF!="Indoor",1,0)</f>
        <v>#REF!</v>
      </c>
      <c r="H574" s="44" t="e">
        <f>Wedstrijden!#REF!</f>
        <v>#REF!</v>
      </c>
      <c r="I574" s="44" t="e">
        <f>IF(Wedstrijden!#REF!="Nee",0,IF(Wedstrijden!#REF!="Ja",1,""))</f>
        <v>#REF!</v>
      </c>
      <c r="J574" s="44" t="e">
        <f>IF(Wedstrijden!#REF!&lt;&gt;"",Wedstrijden!#REF!,"")</f>
        <v>#REF!</v>
      </c>
      <c r="W574" s="45"/>
      <c r="AE574" s="45"/>
      <c r="AN574" s="45"/>
      <c r="AU574" s="45"/>
      <c r="BA574" s="45"/>
      <c r="BE574" s="45"/>
      <c r="BJ574" s="44">
        <f>IF(COUNTA(Wedstrijden!#REF!)&lt;&gt;0,1,"")</f>
        <v>1</v>
      </c>
      <c r="BK574" s="44">
        <f t="shared" si="48"/>
        <v>2</v>
      </c>
      <c r="BL574" s="44" t="e">
        <f>IF(Wedstrijden!#REF!="x","AA","")</f>
        <v>#REF!</v>
      </c>
      <c r="BM574" s="44" t="e">
        <f>IF(Wedstrijden!#REF!="x","A","")</f>
        <v>#REF!</v>
      </c>
      <c r="BN574" s="44" t="e">
        <f>IF(Wedstrijden!#REF!="x","B1","")</f>
        <v>#REF!</v>
      </c>
      <c r="BO574" s="44" t="e">
        <f>IF(Wedstrijden!#REF!="x","BB","")</f>
        <v>#REF!</v>
      </c>
      <c r="BP574" s="44" t="e">
        <f>IF(Wedstrijden!#REF!="x","B","")</f>
        <v>#REF!</v>
      </c>
      <c r="BQ574" s="44" t="e">
        <f>IF(Wedstrijden!#REF!="x","L1","")</f>
        <v>#REF!</v>
      </c>
      <c r="BR574" s="44" t="e">
        <f>IF(Wedstrijden!#REF!="x","L2","")</f>
        <v>#REF!</v>
      </c>
      <c r="BS574" s="44" t="e">
        <f>IF(Wedstrijden!#REF!="x","M1","")</f>
        <v>#REF!</v>
      </c>
      <c r="BT574" s="44" t="e">
        <f>IF(Wedstrijden!#REF!="x","M2","")</f>
        <v>#REF!</v>
      </c>
      <c r="BU574" s="44" t="e">
        <f>IF(Wedstrijden!#REF!="x","Z1","")</f>
        <v>#REF!</v>
      </c>
      <c r="BV574" s="44" t="e">
        <f>IF(Wedstrijden!#REF!="x","Z2","")</f>
        <v>#REF!</v>
      </c>
      <c r="BW574" s="44">
        <f>IF(COUNTA(Wedstrijden!#REF!)&lt;&gt;0,1,"")</f>
        <v>1</v>
      </c>
      <c r="BX574" s="44">
        <f t="shared" si="49"/>
        <v>1</v>
      </c>
      <c r="BY574" s="44" t="e">
        <f>IF(Wedstrijden!#REF!="x","BB","")</f>
        <v>#REF!</v>
      </c>
      <c r="BZ574" s="44" t="e">
        <f>IF(Wedstrijden!#REF!="x","B","")</f>
        <v>#REF!</v>
      </c>
      <c r="CA574" s="44" t="e">
        <f>IF(Wedstrijden!#REF!="x","L1","")</f>
        <v>#REF!</v>
      </c>
      <c r="CB574" s="44" t="e">
        <f>IF(Wedstrijden!#REF!="x","L2","")</f>
        <v>#REF!</v>
      </c>
      <c r="CC574" s="44" t="e">
        <f>IF(Wedstrijden!#REF!="x","M1","")</f>
        <v>#REF!</v>
      </c>
      <c r="CD574" s="44" t="e">
        <f>IF(Wedstrijden!#REF!="x","M2","")</f>
        <v>#REF!</v>
      </c>
      <c r="CE574" s="44" t="e">
        <f>IF(Wedstrijden!#REF!="x","Z1","")</f>
        <v>#REF!</v>
      </c>
      <c r="CF574" s="44" t="e">
        <f>IF(Wedstrijden!#REF!="x","Z2","")</f>
        <v>#REF!</v>
      </c>
      <c r="CG574" s="44" t="e">
        <f>IF(Wedstrijden!#REF!="x","ZZL","")</f>
        <v>#REF!</v>
      </c>
      <c r="CL574" s="44">
        <f>IF(COUNTA(Wedstrijden!#REF!)&lt;&gt;0,2,"")</f>
        <v>2</v>
      </c>
      <c r="CM574" s="44">
        <f t="shared" si="50"/>
        <v>2</v>
      </c>
      <c r="CN574" s="44" t="e">
        <f>IF(Wedstrijden!#REF!="x","AA","")</f>
        <v>#REF!</v>
      </c>
      <c r="CO574" s="44" t="e">
        <f>IF(Wedstrijden!#REF!="x","A","")</f>
        <v>#REF!</v>
      </c>
      <c r="CP574" s="44" t="e">
        <f>IF(Wedstrijden!#REF!="x","BB","")</f>
        <v>#REF!</v>
      </c>
      <c r="CQ574" s="44" t="e">
        <f>IF(Wedstrijden!#REF!="x","B","")</f>
        <v>#REF!</v>
      </c>
      <c r="CR574" s="44" t="e">
        <f>IF(Wedstrijden!#REF!="x","L","")</f>
        <v>#REF!</v>
      </c>
      <c r="CS574" s="44" t="e">
        <f>IF(Wedstrijden!#REF!="x","M","")</f>
        <v>#REF!</v>
      </c>
      <c r="CT574" s="44" t="e">
        <f>IF(Wedstrijden!#REF!="x","Z","")</f>
        <v>#REF!</v>
      </c>
      <c r="CU574" s="44" t="e">
        <f>IF(Wedstrijden!#REF!="x","ZZ","")</f>
        <v>#REF!</v>
      </c>
      <c r="CV574" s="44">
        <f>IF(COUNTA(Wedstrijden!#REF!)&lt;&gt;0,2,"")</f>
        <v>2</v>
      </c>
      <c r="CW574" s="44">
        <f t="shared" si="51"/>
        <v>1</v>
      </c>
      <c r="CX574" s="44" t="e">
        <f>IF(Wedstrijden!#REF!="x","BB","")</f>
        <v>#REF!</v>
      </c>
      <c r="CY574" s="44" t="e">
        <f>IF(Wedstrijden!#REF!="x","B","")</f>
        <v>#REF!</v>
      </c>
      <c r="CZ574" s="44" t="e">
        <f>IF(Wedstrijden!#REF!="x","L","")</f>
        <v>#REF!</v>
      </c>
      <c r="DA574" s="44" t="e">
        <f>IF(Wedstrijden!#REF!="x","M","")</f>
        <v>#REF!</v>
      </c>
      <c r="DB574" s="44" t="e">
        <f>IF(Wedstrijden!#REF!="x","Z","")</f>
        <v>#REF!</v>
      </c>
      <c r="DC574" s="44" t="e">
        <f>IF(Wedstrijden!#REF!="x","ZZ","")</f>
        <v>#REF!</v>
      </c>
      <c r="DD574" s="44" t="e">
        <f>IF(Wedstrijden!#REF!="x","1.40","")</f>
        <v>#REF!</v>
      </c>
      <c r="DE574" s="44">
        <f>IF(COUNTA(Wedstrijden!#REF!)&lt;&gt;0,6,"")</f>
        <v>6</v>
      </c>
      <c r="DF574" s="44">
        <f t="shared" si="52"/>
        <v>2</v>
      </c>
      <c r="DG574" s="44" t="e">
        <f>IF(Wedstrijden!#REF!="x","L","")</f>
        <v>#REF!</v>
      </c>
      <c r="DH574" s="44" t="e">
        <f>IF(Wedstrijden!#REF!="x","M","")</f>
        <v>#REF!</v>
      </c>
      <c r="DI574" s="44" t="e">
        <f>IF(Wedstrijden!#REF!="x","Z","")</f>
        <v>#REF!</v>
      </c>
      <c r="DJ574" s="44">
        <f>IF(COUNTA(Wedstrijden!#REF!)&lt;&gt;0,6,"")</f>
        <v>6</v>
      </c>
      <c r="DK574" s="44">
        <f t="shared" si="53"/>
        <v>1</v>
      </c>
      <c r="DL574" s="44" t="e">
        <f>IF(Wedstrijden!#REF!="x","L","")</f>
        <v>#REF!</v>
      </c>
      <c r="DM574" s="44" t="e">
        <f>IF(Wedstrijden!#REF!="x","M","")</f>
        <v>#REF!</v>
      </c>
      <c r="DN574" s="44" t="e">
        <f>IF(Wedstrijden!#REF!="x","Z","")</f>
        <v>#REF!</v>
      </c>
    </row>
    <row r="575" spans="1:118" ht="15">
      <c r="A575" s="48" t="e">
        <f>Wedstrijden!#REF!</f>
        <v>#REF!</v>
      </c>
      <c r="B575" s="44" t="str">
        <f>IFERROR(VLOOKUP(Wedstrijden!#REF!,Wedstrijdlocaties!$B$2:$E$499,2,FALSE),"")</f>
        <v/>
      </c>
      <c r="C575" s="44" t="e">
        <f>Wedstrijden!#REF!</f>
        <v>#REF!</v>
      </c>
      <c r="D575" s="44" t="str">
        <f>IFERROR(VLOOKUP(Wedstrijden!#REF!,Organisaties!$B$2:$C$501,2,FALSE),"")</f>
        <v/>
      </c>
      <c r="E575" s="44" t="str">
        <f>IFERROR(VLOOKUP(Wedstrijden!#REF!,Organisaties!$B$2:$F$501,5,FALSE),"")</f>
        <v/>
      </c>
      <c r="F575" s="44" t="e">
        <f>IF(Wedstrijden!#REF!&lt;&gt;"",Wedstrijden!#REF!,"")</f>
        <v>#REF!</v>
      </c>
      <c r="G575" s="44" t="e">
        <f>IF(Wedstrijden!#REF!="Indoor",1,0)</f>
        <v>#REF!</v>
      </c>
      <c r="H575" s="44" t="e">
        <f>Wedstrijden!#REF!</f>
        <v>#REF!</v>
      </c>
      <c r="I575" s="44" t="e">
        <f>IF(Wedstrijden!#REF!="Nee",0,IF(Wedstrijden!#REF!="Ja",1,""))</f>
        <v>#REF!</v>
      </c>
      <c r="J575" s="44" t="e">
        <f>IF(Wedstrijden!#REF!&lt;&gt;"",Wedstrijden!#REF!,"")</f>
        <v>#REF!</v>
      </c>
      <c r="W575" s="45"/>
      <c r="AE575" s="45"/>
      <c r="AN575" s="45"/>
      <c r="AU575" s="45"/>
      <c r="BA575" s="45"/>
      <c r="BE575" s="45"/>
      <c r="BJ575" s="44">
        <f>IF(COUNTA(Wedstrijden!#REF!)&lt;&gt;0,1,"")</f>
        <v>1</v>
      </c>
      <c r="BK575" s="44">
        <f t="shared" si="48"/>
        <v>2</v>
      </c>
      <c r="BL575" s="44" t="e">
        <f>IF(Wedstrijden!#REF!="x","AA","")</f>
        <v>#REF!</v>
      </c>
      <c r="BM575" s="44" t="e">
        <f>IF(Wedstrijden!#REF!="x","A","")</f>
        <v>#REF!</v>
      </c>
      <c r="BN575" s="44" t="e">
        <f>IF(Wedstrijden!#REF!="x","B1","")</f>
        <v>#REF!</v>
      </c>
      <c r="BO575" s="44" t="e">
        <f>IF(Wedstrijden!#REF!="x","BB","")</f>
        <v>#REF!</v>
      </c>
      <c r="BP575" s="44" t="e">
        <f>IF(Wedstrijden!#REF!="x","B","")</f>
        <v>#REF!</v>
      </c>
      <c r="BQ575" s="44" t="e">
        <f>IF(Wedstrijden!#REF!="x","L1","")</f>
        <v>#REF!</v>
      </c>
      <c r="BR575" s="44" t="e">
        <f>IF(Wedstrijden!#REF!="x","L2","")</f>
        <v>#REF!</v>
      </c>
      <c r="BS575" s="44" t="e">
        <f>IF(Wedstrijden!#REF!="x","M1","")</f>
        <v>#REF!</v>
      </c>
      <c r="BT575" s="44" t="e">
        <f>IF(Wedstrijden!#REF!="x","M2","")</f>
        <v>#REF!</v>
      </c>
      <c r="BU575" s="44" t="e">
        <f>IF(Wedstrijden!#REF!="x","Z1","")</f>
        <v>#REF!</v>
      </c>
      <c r="BV575" s="44" t="e">
        <f>IF(Wedstrijden!#REF!="x","Z2","")</f>
        <v>#REF!</v>
      </c>
      <c r="BW575" s="44">
        <f>IF(COUNTA(Wedstrijden!#REF!)&lt;&gt;0,1,"")</f>
        <v>1</v>
      </c>
      <c r="BX575" s="44">
        <f t="shared" si="49"/>
        <v>1</v>
      </c>
      <c r="BY575" s="44" t="e">
        <f>IF(Wedstrijden!#REF!="x","BB","")</f>
        <v>#REF!</v>
      </c>
      <c r="BZ575" s="44" t="e">
        <f>IF(Wedstrijden!#REF!="x","B","")</f>
        <v>#REF!</v>
      </c>
      <c r="CA575" s="44" t="e">
        <f>IF(Wedstrijden!#REF!="x","L1","")</f>
        <v>#REF!</v>
      </c>
      <c r="CB575" s="44" t="e">
        <f>IF(Wedstrijden!#REF!="x","L2","")</f>
        <v>#REF!</v>
      </c>
      <c r="CC575" s="44" t="e">
        <f>IF(Wedstrijden!#REF!="x","M1","")</f>
        <v>#REF!</v>
      </c>
      <c r="CD575" s="44" t="e">
        <f>IF(Wedstrijden!#REF!="x","M2","")</f>
        <v>#REF!</v>
      </c>
      <c r="CE575" s="44" t="e">
        <f>IF(Wedstrijden!#REF!="x","Z1","")</f>
        <v>#REF!</v>
      </c>
      <c r="CF575" s="44" t="e">
        <f>IF(Wedstrijden!#REF!="x","Z2","")</f>
        <v>#REF!</v>
      </c>
      <c r="CG575" s="44" t="e">
        <f>IF(Wedstrijden!#REF!="x","ZZL","")</f>
        <v>#REF!</v>
      </c>
      <c r="CL575" s="44">
        <f>IF(COUNTA(Wedstrijden!#REF!)&lt;&gt;0,2,"")</f>
        <v>2</v>
      </c>
      <c r="CM575" s="44">
        <f t="shared" si="50"/>
        <v>2</v>
      </c>
      <c r="CN575" s="44" t="e">
        <f>IF(Wedstrijden!#REF!="x","AA","")</f>
        <v>#REF!</v>
      </c>
      <c r="CO575" s="44" t="e">
        <f>IF(Wedstrijden!#REF!="x","A","")</f>
        <v>#REF!</v>
      </c>
      <c r="CP575" s="44" t="e">
        <f>IF(Wedstrijden!#REF!="x","BB","")</f>
        <v>#REF!</v>
      </c>
      <c r="CQ575" s="44" t="e">
        <f>IF(Wedstrijden!#REF!="x","B","")</f>
        <v>#REF!</v>
      </c>
      <c r="CR575" s="44" t="e">
        <f>IF(Wedstrijden!#REF!="x","L","")</f>
        <v>#REF!</v>
      </c>
      <c r="CS575" s="44" t="e">
        <f>IF(Wedstrijden!#REF!="x","M","")</f>
        <v>#REF!</v>
      </c>
      <c r="CT575" s="44" t="e">
        <f>IF(Wedstrijden!#REF!="x","Z","")</f>
        <v>#REF!</v>
      </c>
      <c r="CU575" s="44" t="e">
        <f>IF(Wedstrijden!#REF!="x","ZZ","")</f>
        <v>#REF!</v>
      </c>
      <c r="CV575" s="44">
        <f>IF(COUNTA(Wedstrijden!#REF!)&lt;&gt;0,2,"")</f>
        <v>2</v>
      </c>
      <c r="CW575" s="44">
        <f t="shared" si="51"/>
        <v>1</v>
      </c>
      <c r="CX575" s="44" t="e">
        <f>IF(Wedstrijden!#REF!="x","BB","")</f>
        <v>#REF!</v>
      </c>
      <c r="CY575" s="44" t="e">
        <f>IF(Wedstrijden!#REF!="x","B","")</f>
        <v>#REF!</v>
      </c>
      <c r="CZ575" s="44" t="e">
        <f>IF(Wedstrijden!#REF!="x","L","")</f>
        <v>#REF!</v>
      </c>
      <c r="DA575" s="44" t="e">
        <f>IF(Wedstrijden!#REF!="x","M","")</f>
        <v>#REF!</v>
      </c>
      <c r="DB575" s="44" t="e">
        <f>IF(Wedstrijden!#REF!="x","Z","")</f>
        <v>#REF!</v>
      </c>
      <c r="DC575" s="44" t="e">
        <f>IF(Wedstrijden!#REF!="x","ZZ","")</f>
        <v>#REF!</v>
      </c>
      <c r="DD575" s="44" t="e">
        <f>IF(Wedstrijden!#REF!="x","1.40","")</f>
        <v>#REF!</v>
      </c>
      <c r="DE575" s="44">
        <f>IF(COUNTA(Wedstrijden!#REF!)&lt;&gt;0,6,"")</f>
        <v>6</v>
      </c>
      <c r="DF575" s="44">
        <f t="shared" si="52"/>
        <v>2</v>
      </c>
      <c r="DG575" s="44" t="e">
        <f>IF(Wedstrijden!#REF!="x","L","")</f>
        <v>#REF!</v>
      </c>
      <c r="DH575" s="44" t="e">
        <f>IF(Wedstrijden!#REF!="x","M","")</f>
        <v>#REF!</v>
      </c>
      <c r="DI575" s="44" t="e">
        <f>IF(Wedstrijden!#REF!="x","Z","")</f>
        <v>#REF!</v>
      </c>
      <c r="DJ575" s="44">
        <f>IF(COUNTA(Wedstrijden!#REF!)&lt;&gt;0,6,"")</f>
        <v>6</v>
      </c>
      <c r="DK575" s="44">
        <f t="shared" si="53"/>
        <v>1</v>
      </c>
      <c r="DL575" s="44" t="e">
        <f>IF(Wedstrijden!#REF!="x","L","")</f>
        <v>#REF!</v>
      </c>
      <c r="DM575" s="44" t="e">
        <f>IF(Wedstrijden!#REF!="x","M","")</f>
        <v>#REF!</v>
      </c>
      <c r="DN575" s="44" t="e">
        <f>IF(Wedstrijden!#REF!="x","Z","")</f>
        <v>#REF!</v>
      </c>
    </row>
    <row r="576" spans="1:118" ht="15">
      <c r="A576" s="48" t="e">
        <f>Wedstrijden!#REF!</f>
        <v>#REF!</v>
      </c>
      <c r="B576" s="44" t="str">
        <f>IFERROR(VLOOKUP(Wedstrijden!#REF!,Wedstrijdlocaties!$B$2:$E$499,2,FALSE),"")</f>
        <v/>
      </c>
      <c r="C576" s="44" t="e">
        <f>Wedstrijden!#REF!</f>
        <v>#REF!</v>
      </c>
      <c r="D576" s="44" t="str">
        <f>IFERROR(VLOOKUP(Wedstrijden!#REF!,Organisaties!$B$2:$C$501,2,FALSE),"")</f>
        <v/>
      </c>
      <c r="E576" s="44" t="str">
        <f>IFERROR(VLOOKUP(Wedstrijden!#REF!,Organisaties!$B$2:$F$501,5,FALSE),"")</f>
        <v/>
      </c>
      <c r="F576" s="44" t="e">
        <f>IF(Wedstrijden!#REF!&lt;&gt;"",Wedstrijden!#REF!,"")</f>
        <v>#REF!</v>
      </c>
      <c r="G576" s="44" t="e">
        <f>IF(Wedstrijden!#REF!="Indoor",1,0)</f>
        <v>#REF!</v>
      </c>
      <c r="H576" s="44" t="e">
        <f>Wedstrijden!#REF!</f>
        <v>#REF!</v>
      </c>
      <c r="I576" s="44" t="e">
        <f>IF(Wedstrijden!#REF!="Nee",0,IF(Wedstrijden!#REF!="Ja",1,""))</f>
        <v>#REF!</v>
      </c>
      <c r="J576" s="44" t="e">
        <f>IF(Wedstrijden!#REF!&lt;&gt;"",Wedstrijden!#REF!,"")</f>
        <v>#REF!</v>
      </c>
      <c r="W576" s="45"/>
      <c r="AE576" s="45"/>
      <c r="AN576" s="45"/>
      <c r="AU576" s="45"/>
      <c r="BA576" s="45"/>
      <c r="BE576" s="45"/>
      <c r="BJ576" s="44">
        <f>IF(COUNTA(Wedstrijden!#REF!)&lt;&gt;0,1,"")</f>
        <v>1</v>
      </c>
      <c r="BK576" s="44">
        <f t="shared" si="48"/>
        <v>2</v>
      </c>
      <c r="BL576" s="44" t="e">
        <f>IF(Wedstrijden!#REF!="x","AA","")</f>
        <v>#REF!</v>
      </c>
      <c r="BM576" s="44" t="e">
        <f>IF(Wedstrijden!#REF!="x","A","")</f>
        <v>#REF!</v>
      </c>
      <c r="BN576" s="44" t="e">
        <f>IF(Wedstrijden!#REF!="x","B1","")</f>
        <v>#REF!</v>
      </c>
      <c r="BO576" s="44" t="e">
        <f>IF(Wedstrijden!#REF!="x","BB","")</f>
        <v>#REF!</v>
      </c>
      <c r="BP576" s="44" t="e">
        <f>IF(Wedstrijden!#REF!="x","B","")</f>
        <v>#REF!</v>
      </c>
      <c r="BQ576" s="44" t="e">
        <f>IF(Wedstrijden!#REF!="x","L1","")</f>
        <v>#REF!</v>
      </c>
      <c r="BR576" s="44" t="e">
        <f>IF(Wedstrijden!#REF!="x","L2","")</f>
        <v>#REF!</v>
      </c>
      <c r="BS576" s="44" t="e">
        <f>IF(Wedstrijden!#REF!="x","M1","")</f>
        <v>#REF!</v>
      </c>
      <c r="BT576" s="44" t="e">
        <f>IF(Wedstrijden!#REF!="x","M2","")</f>
        <v>#REF!</v>
      </c>
      <c r="BU576" s="44" t="e">
        <f>IF(Wedstrijden!#REF!="x","Z1","")</f>
        <v>#REF!</v>
      </c>
      <c r="BV576" s="44" t="e">
        <f>IF(Wedstrijden!#REF!="x","Z2","")</f>
        <v>#REF!</v>
      </c>
      <c r="BW576" s="44">
        <f>IF(COUNTA(Wedstrijden!#REF!)&lt;&gt;0,1,"")</f>
        <v>1</v>
      </c>
      <c r="BX576" s="44">
        <f t="shared" si="49"/>
        <v>1</v>
      </c>
      <c r="BY576" s="44" t="e">
        <f>IF(Wedstrijden!#REF!="x","BB","")</f>
        <v>#REF!</v>
      </c>
      <c r="BZ576" s="44" t="e">
        <f>IF(Wedstrijden!#REF!="x","B","")</f>
        <v>#REF!</v>
      </c>
      <c r="CA576" s="44" t="e">
        <f>IF(Wedstrijden!#REF!="x","L1","")</f>
        <v>#REF!</v>
      </c>
      <c r="CB576" s="44" t="e">
        <f>IF(Wedstrijden!#REF!="x","L2","")</f>
        <v>#REF!</v>
      </c>
      <c r="CC576" s="44" t="e">
        <f>IF(Wedstrijden!#REF!="x","M1","")</f>
        <v>#REF!</v>
      </c>
      <c r="CD576" s="44" t="e">
        <f>IF(Wedstrijden!#REF!="x","M2","")</f>
        <v>#REF!</v>
      </c>
      <c r="CE576" s="44" t="e">
        <f>IF(Wedstrijden!#REF!="x","Z1","")</f>
        <v>#REF!</v>
      </c>
      <c r="CF576" s="44" t="e">
        <f>IF(Wedstrijden!#REF!="x","Z2","")</f>
        <v>#REF!</v>
      </c>
      <c r="CG576" s="44" t="e">
        <f>IF(Wedstrijden!#REF!="x","ZZL","")</f>
        <v>#REF!</v>
      </c>
      <c r="CL576" s="44">
        <f>IF(COUNTA(Wedstrijden!#REF!)&lt;&gt;0,2,"")</f>
        <v>2</v>
      </c>
      <c r="CM576" s="44">
        <f t="shared" si="50"/>
        <v>2</v>
      </c>
      <c r="CN576" s="44" t="e">
        <f>IF(Wedstrijden!#REF!="x","AA","")</f>
        <v>#REF!</v>
      </c>
      <c r="CO576" s="44" t="e">
        <f>IF(Wedstrijden!#REF!="x","A","")</f>
        <v>#REF!</v>
      </c>
      <c r="CP576" s="44" t="e">
        <f>IF(Wedstrijden!#REF!="x","BB","")</f>
        <v>#REF!</v>
      </c>
      <c r="CQ576" s="44" t="e">
        <f>IF(Wedstrijden!#REF!="x","B","")</f>
        <v>#REF!</v>
      </c>
      <c r="CR576" s="44" t="e">
        <f>IF(Wedstrijden!#REF!="x","L","")</f>
        <v>#REF!</v>
      </c>
      <c r="CS576" s="44" t="e">
        <f>IF(Wedstrijden!#REF!="x","M","")</f>
        <v>#REF!</v>
      </c>
      <c r="CT576" s="44" t="e">
        <f>IF(Wedstrijden!#REF!="x","Z","")</f>
        <v>#REF!</v>
      </c>
      <c r="CU576" s="44" t="e">
        <f>IF(Wedstrijden!#REF!="x","ZZ","")</f>
        <v>#REF!</v>
      </c>
      <c r="CV576" s="44">
        <f>IF(COUNTA(Wedstrijden!#REF!)&lt;&gt;0,2,"")</f>
        <v>2</v>
      </c>
      <c r="CW576" s="44">
        <f t="shared" si="51"/>
        <v>1</v>
      </c>
      <c r="CX576" s="44" t="e">
        <f>IF(Wedstrijden!#REF!="x","BB","")</f>
        <v>#REF!</v>
      </c>
      <c r="CY576" s="44" t="e">
        <f>IF(Wedstrijden!#REF!="x","B","")</f>
        <v>#REF!</v>
      </c>
      <c r="CZ576" s="44" t="e">
        <f>IF(Wedstrijden!#REF!="x","L","")</f>
        <v>#REF!</v>
      </c>
      <c r="DA576" s="44" t="e">
        <f>IF(Wedstrijden!#REF!="x","M","")</f>
        <v>#REF!</v>
      </c>
      <c r="DB576" s="44" t="e">
        <f>IF(Wedstrijden!#REF!="x","Z","")</f>
        <v>#REF!</v>
      </c>
      <c r="DC576" s="44" t="e">
        <f>IF(Wedstrijden!#REF!="x","ZZ","")</f>
        <v>#REF!</v>
      </c>
      <c r="DD576" s="44" t="e">
        <f>IF(Wedstrijden!#REF!="x","1.40","")</f>
        <v>#REF!</v>
      </c>
      <c r="DE576" s="44">
        <f>IF(COUNTA(Wedstrijden!#REF!)&lt;&gt;0,6,"")</f>
        <v>6</v>
      </c>
      <c r="DF576" s="44">
        <f t="shared" si="52"/>
        <v>2</v>
      </c>
      <c r="DG576" s="44" t="e">
        <f>IF(Wedstrijden!#REF!="x","L","")</f>
        <v>#REF!</v>
      </c>
      <c r="DH576" s="44" t="e">
        <f>IF(Wedstrijden!#REF!="x","M","")</f>
        <v>#REF!</v>
      </c>
      <c r="DI576" s="44" t="e">
        <f>IF(Wedstrijden!#REF!="x","Z","")</f>
        <v>#REF!</v>
      </c>
      <c r="DJ576" s="44">
        <f>IF(COUNTA(Wedstrijden!#REF!)&lt;&gt;0,6,"")</f>
        <v>6</v>
      </c>
      <c r="DK576" s="44">
        <f t="shared" si="53"/>
        <v>1</v>
      </c>
      <c r="DL576" s="44" t="e">
        <f>IF(Wedstrijden!#REF!="x","L","")</f>
        <v>#REF!</v>
      </c>
      <c r="DM576" s="44" t="e">
        <f>IF(Wedstrijden!#REF!="x","M","")</f>
        <v>#REF!</v>
      </c>
      <c r="DN576" s="44" t="e">
        <f>IF(Wedstrijden!#REF!="x","Z","")</f>
        <v>#REF!</v>
      </c>
    </row>
    <row r="577" spans="1:118" ht="15">
      <c r="A577" s="48" t="e">
        <f>Wedstrijden!#REF!</f>
        <v>#REF!</v>
      </c>
      <c r="B577" s="44" t="str">
        <f>IFERROR(VLOOKUP(Wedstrijden!#REF!,Wedstrijdlocaties!$B$2:$E$499,2,FALSE),"")</f>
        <v/>
      </c>
      <c r="C577" s="44" t="e">
        <f>Wedstrijden!#REF!</f>
        <v>#REF!</v>
      </c>
      <c r="D577" s="44" t="str">
        <f>IFERROR(VLOOKUP(Wedstrijden!#REF!,Organisaties!$B$2:$C$501,2,FALSE),"")</f>
        <v/>
      </c>
      <c r="E577" s="44" t="str">
        <f>IFERROR(VLOOKUP(Wedstrijden!#REF!,Organisaties!$B$2:$F$501,5,FALSE),"")</f>
        <v/>
      </c>
      <c r="F577" s="44" t="e">
        <f>IF(Wedstrijden!#REF!&lt;&gt;"",Wedstrijden!#REF!,"")</f>
        <v>#REF!</v>
      </c>
      <c r="G577" s="44" t="e">
        <f>IF(Wedstrijden!#REF!="Indoor",1,0)</f>
        <v>#REF!</v>
      </c>
      <c r="H577" s="44" t="e">
        <f>Wedstrijden!#REF!</f>
        <v>#REF!</v>
      </c>
      <c r="I577" s="44" t="e">
        <f>IF(Wedstrijden!#REF!="Nee",0,IF(Wedstrijden!#REF!="Ja",1,""))</f>
        <v>#REF!</v>
      </c>
      <c r="J577" s="44" t="e">
        <f>IF(Wedstrijden!#REF!&lt;&gt;"",Wedstrijden!#REF!,"")</f>
        <v>#REF!</v>
      </c>
      <c r="W577" s="45"/>
      <c r="AE577" s="45"/>
      <c r="AN577" s="45"/>
      <c r="AU577" s="45"/>
      <c r="BA577" s="45"/>
      <c r="BE577" s="45"/>
      <c r="BJ577" s="44">
        <f>IF(COUNTA(Wedstrijden!#REF!)&lt;&gt;0,1,"")</f>
        <v>1</v>
      </c>
      <c r="BK577" s="44">
        <f t="shared" si="48"/>
        <v>2</v>
      </c>
      <c r="BL577" s="44" t="e">
        <f>IF(Wedstrijden!#REF!="x","AA","")</f>
        <v>#REF!</v>
      </c>
      <c r="BM577" s="44" t="e">
        <f>IF(Wedstrijden!#REF!="x","A","")</f>
        <v>#REF!</v>
      </c>
      <c r="BN577" s="44" t="e">
        <f>IF(Wedstrijden!#REF!="x","B1","")</f>
        <v>#REF!</v>
      </c>
      <c r="BO577" s="44" t="e">
        <f>IF(Wedstrijden!#REF!="x","BB","")</f>
        <v>#REF!</v>
      </c>
      <c r="BP577" s="44" t="e">
        <f>IF(Wedstrijden!#REF!="x","B","")</f>
        <v>#REF!</v>
      </c>
      <c r="BQ577" s="44" t="e">
        <f>IF(Wedstrijden!#REF!="x","L1","")</f>
        <v>#REF!</v>
      </c>
      <c r="BR577" s="44" t="e">
        <f>IF(Wedstrijden!#REF!="x","L2","")</f>
        <v>#REF!</v>
      </c>
      <c r="BS577" s="44" t="e">
        <f>IF(Wedstrijden!#REF!="x","M1","")</f>
        <v>#REF!</v>
      </c>
      <c r="BT577" s="44" t="e">
        <f>IF(Wedstrijden!#REF!="x","M2","")</f>
        <v>#REF!</v>
      </c>
      <c r="BU577" s="44" t="e">
        <f>IF(Wedstrijden!#REF!="x","Z1","")</f>
        <v>#REF!</v>
      </c>
      <c r="BV577" s="44" t="e">
        <f>IF(Wedstrijden!#REF!="x","Z2","")</f>
        <v>#REF!</v>
      </c>
      <c r="BW577" s="44">
        <f>IF(COUNTA(Wedstrijden!#REF!)&lt;&gt;0,1,"")</f>
        <v>1</v>
      </c>
      <c r="BX577" s="44">
        <f t="shared" si="49"/>
        <v>1</v>
      </c>
      <c r="BY577" s="44" t="e">
        <f>IF(Wedstrijden!#REF!="x","BB","")</f>
        <v>#REF!</v>
      </c>
      <c r="BZ577" s="44" t="e">
        <f>IF(Wedstrijden!#REF!="x","B","")</f>
        <v>#REF!</v>
      </c>
      <c r="CA577" s="44" t="e">
        <f>IF(Wedstrijden!#REF!="x","L1","")</f>
        <v>#REF!</v>
      </c>
      <c r="CB577" s="44" t="e">
        <f>IF(Wedstrijden!#REF!="x","L2","")</f>
        <v>#REF!</v>
      </c>
      <c r="CC577" s="44" t="e">
        <f>IF(Wedstrijden!#REF!="x","M1","")</f>
        <v>#REF!</v>
      </c>
      <c r="CD577" s="44" t="e">
        <f>IF(Wedstrijden!#REF!="x","M2","")</f>
        <v>#REF!</v>
      </c>
      <c r="CE577" s="44" t="e">
        <f>IF(Wedstrijden!#REF!="x","Z1","")</f>
        <v>#REF!</v>
      </c>
      <c r="CF577" s="44" t="e">
        <f>IF(Wedstrijden!#REF!="x","Z2","")</f>
        <v>#REF!</v>
      </c>
      <c r="CG577" s="44" t="e">
        <f>IF(Wedstrijden!#REF!="x","ZZL","")</f>
        <v>#REF!</v>
      </c>
      <c r="CL577" s="44">
        <f>IF(COUNTA(Wedstrijden!#REF!)&lt;&gt;0,2,"")</f>
        <v>2</v>
      </c>
      <c r="CM577" s="44">
        <f t="shared" si="50"/>
        <v>2</v>
      </c>
      <c r="CN577" s="44" t="e">
        <f>IF(Wedstrijden!#REF!="x","AA","")</f>
        <v>#REF!</v>
      </c>
      <c r="CO577" s="44" t="e">
        <f>IF(Wedstrijden!#REF!="x","A","")</f>
        <v>#REF!</v>
      </c>
      <c r="CP577" s="44" t="e">
        <f>IF(Wedstrijden!#REF!="x","BB","")</f>
        <v>#REF!</v>
      </c>
      <c r="CQ577" s="44" t="e">
        <f>IF(Wedstrijden!#REF!="x","B","")</f>
        <v>#REF!</v>
      </c>
      <c r="CR577" s="44" t="e">
        <f>IF(Wedstrijden!#REF!="x","L","")</f>
        <v>#REF!</v>
      </c>
      <c r="CS577" s="44" t="e">
        <f>IF(Wedstrijden!#REF!="x","M","")</f>
        <v>#REF!</v>
      </c>
      <c r="CT577" s="44" t="e">
        <f>IF(Wedstrijden!#REF!="x","Z","")</f>
        <v>#REF!</v>
      </c>
      <c r="CU577" s="44" t="e">
        <f>IF(Wedstrijden!#REF!="x","ZZ","")</f>
        <v>#REF!</v>
      </c>
      <c r="CV577" s="44">
        <f>IF(COUNTA(Wedstrijden!#REF!)&lt;&gt;0,2,"")</f>
        <v>2</v>
      </c>
      <c r="CW577" s="44">
        <f t="shared" si="51"/>
        <v>1</v>
      </c>
      <c r="CX577" s="44" t="e">
        <f>IF(Wedstrijden!#REF!="x","BB","")</f>
        <v>#REF!</v>
      </c>
      <c r="CY577" s="44" t="e">
        <f>IF(Wedstrijden!#REF!="x","B","")</f>
        <v>#REF!</v>
      </c>
      <c r="CZ577" s="44" t="e">
        <f>IF(Wedstrijden!#REF!="x","L","")</f>
        <v>#REF!</v>
      </c>
      <c r="DA577" s="44" t="e">
        <f>IF(Wedstrijden!#REF!="x","M","")</f>
        <v>#REF!</v>
      </c>
      <c r="DB577" s="44" t="e">
        <f>IF(Wedstrijden!#REF!="x","Z","")</f>
        <v>#REF!</v>
      </c>
      <c r="DC577" s="44" t="e">
        <f>IF(Wedstrijden!#REF!="x","ZZ","")</f>
        <v>#REF!</v>
      </c>
      <c r="DD577" s="44" t="e">
        <f>IF(Wedstrijden!#REF!="x","1.40","")</f>
        <v>#REF!</v>
      </c>
      <c r="DE577" s="44">
        <f>IF(COUNTA(Wedstrijden!#REF!)&lt;&gt;0,6,"")</f>
        <v>6</v>
      </c>
      <c r="DF577" s="44">
        <f t="shared" si="52"/>
        <v>2</v>
      </c>
      <c r="DG577" s="44" t="e">
        <f>IF(Wedstrijden!#REF!="x","L","")</f>
        <v>#REF!</v>
      </c>
      <c r="DH577" s="44" t="e">
        <f>IF(Wedstrijden!#REF!="x","M","")</f>
        <v>#REF!</v>
      </c>
      <c r="DI577" s="44" t="e">
        <f>IF(Wedstrijden!#REF!="x","Z","")</f>
        <v>#REF!</v>
      </c>
      <c r="DJ577" s="44">
        <f>IF(COUNTA(Wedstrijden!#REF!)&lt;&gt;0,6,"")</f>
        <v>6</v>
      </c>
      <c r="DK577" s="44">
        <f t="shared" si="53"/>
        <v>1</v>
      </c>
      <c r="DL577" s="44" t="e">
        <f>IF(Wedstrijden!#REF!="x","L","")</f>
        <v>#REF!</v>
      </c>
      <c r="DM577" s="44" t="e">
        <f>IF(Wedstrijden!#REF!="x","M","")</f>
        <v>#REF!</v>
      </c>
      <c r="DN577" s="44" t="e">
        <f>IF(Wedstrijden!#REF!="x","Z","")</f>
        <v>#REF!</v>
      </c>
    </row>
    <row r="578" spans="1:118" ht="15">
      <c r="A578" s="48" t="e">
        <f>Wedstrijden!#REF!</f>
        <v>#REF!</v>
      </c>
      <c r="B578" s="44" t="str">
        <f>IFERROR(VLOOKUP(Wedstrijden!#REF!,Wedstrijdlocaties!$B$2:$E$499,2,FALSE),"")</f>
        <v/>
      </c>
      <c r="C578" s="44" t="e">
        <f>Wedstrijden!#REF!</f>
        <v>#REF!</v>
      </c>
      <c r="D578" s="44" t="str">
        <f>IFERROR(VLOOKUP(Wedstrijden!#REF!,Organisaties!$B$2:$C$501,2,FALSE),"")</f>
        <v/>
      </c>
      <c r="E578" s="44" t="str">
        <f>IFERROR(VLOOKUP(Wedstrijden!#REF!,Organisaties!$B$2:$F$501,5,FALSE),"")</f>
        <v/>
      </c>
      <c r="F578" s="44" t="e">
        <f>IF(Wedstrijden!#REF!&lt;&gt;"",Wedstrijden!#REF!,"")</f>
        <v>#REF!</v>
      </c>
      <c r="G578" s="44" t="e">
        <f>IF(Wedstrijden!#REF!="Indoor",1,0)</f>
        <v>#REF!</v>
      </c>
      <c r="H578" s="44" t="e">
        <f>Wedstrijden!#REF!</f>
        <v>#REF!</v>
      </c>
      <c r="I578" s="44" t="e">
        <f>IF(Wedstrijden!#REF!="Nee",0,IF(Wedstrijden!#REF!="Ja",1,""))</f>
        <v>#REF!</v>
      </c>
      <c r="J578" s="44" t="e">
        <f>IF(Wedstrijden!#REF!&lt;&gt;"",Wedstrijden!#REF!,"")</f>
        <v>#REF!</v>
      </c>
      <c r="W578" s="45"/>
      <c r="AE578" s="45"/>
      <c r="AN578" s="45"/>
      <c r="AU578" s="45"/>
      <c r="BA578" s="45"/>
      <c r="BE578" s="45"/>
      <c r="BJ578" s="44">
        <f>IF(COUNTA(Wedstrijden!#REF!)&lt;&gt;0,1,"")</f>
        <v>1</v>
      </c>
      <c r="BK578" s="44">
        <f t="shared" si="48"/>
        <v>2</v>
      </c>
      <c r="BL578" s="44" t="e">
        <f>IF(Wedstrijden!#REF!="x","AA","")</f>
        <v>#REF!</v>
      </c>
      <c r="BM578" s="44" t="e">
        <f>IF(Wedstrijden!#REF!="x","A","")</f>
        <v>#REF!</v>
      </c>
      <c r="BN578" s="44" t="e">
        <f>IF(Wedstrijden!#REF!="x","B1","")</f>
        <v>#REF!</v>
      </c>
      <c r="BO578" s="44" t="e">
        <f>IF(Wedstrijden!#REF!="x","BB","")</f>
        <v>#REF!</v>
      </c>
      <c r="BP578" s="44" t="e">
        <f>IF(Wedstrijden!#REF!="x","B","")</f>
        <v>#REF!</v>
      </c>
      <c r="BQ578" s="44" t="e">
        <f>IF(Wedstrijden!#REF!="x","L1","")</f>
        <v>#REF!</v>
      </c>
      <c r="BR578" s="44" t="e">
        <f>IF(Wedstrijden!#REF!="x","L2","")</f>
        <v>#REF!</v>
      </c>
      <c r="BS578" s="44" t="e">
        <f>IF(Wedstrijden!#REF!="x","M1","")</f>
        <v>#REF!</v>
      </c>
      <c r="BT578" s="44" t="e">
        <f>IF(Wedstrijden!#REF!="x","M2","")</f>
        <v>#REF!</v>
      </c>
      <c r="BU578" s="44" t="e">
        <f>IF(Wedstrijden!#REF!="x","Z1","")</f>
        <v>#REF!</v>
      </c>
      <c r="BV578" s="44" t="e">
        <f>IF(Wedstrijden!#REF!="x","Z2","")</f>
        <v>#REF!</v>
      </c>
      <c r="BW578" s="44">
        <f>IF(COUNTA(Wedstrijden!#REF!)&lt;&gt;0,1,"")</f>
        <v>1</v>
      </c>
      <c r="BX578" s="44">
        <f t="shared" si="49"/>
        <v>1</v>
      </c>
      <c r="BY578" s="44" t="e">
        <f>IF(Wedstrijden!#REF!="x","BB","")</f>
        <v>#REF!</v>
      </c>
      <c r="BZ578" s="44" t="e">
        <f>IF(Wedstrijden!#REF!="x","B","")</f>
        <v>#REF!</v>
      </c>
      <c r="CA578" s="44" t="e">
        <f>IF(Wedstrijden!#REF!="x","L1","")</f>
        <v>#REF!</v>
      </c>
      <c r="CB578" s="44" t="e">
        <f>IF(Wedstrijden!#REF!="x","L2","")</f>
        <v>#REF!</v>
      </c>
      <c r="CC578" s="44" t="e">
        <f>IF(Wedstrijden!#REF!="x","M1","")</f>
        <v>#REF!</v>
      </c>
      <c r="CD578" s="44" t="e">
        <f>IF(Wedstrijden!#REF!="x","M2","")</f>
        <v>#REF!</v>
      </c>
      <c r="CE578" s="44" t="e">
        <f>IF(Wedstrijden!#REF!="x","Z1","")</f>
        <v>#REF!</v>
      </c>
      <c r="CF578" s="44" t="e">
        <f>IF(Wedstrijden!#REF!="x","Z2","")</f>
        <v>#REF!</v>
      </c>
      <c r="CG578" s="44" t="e">
        <f>IF(Wedstrijden!#REF!="x","ZZL","")</f>
        <v>#REF!</v>
      </c>
      <c r="CL578" s="44">
        <f>IF(COUNTA(Wedstrijden!#REF!)&lt;&gt;0,2,"")</f>
        <v>2</v>
      </c>
      <c r="CM578" s="44">
        <f t="shared" si="50"/>
        <v>2</v>
      </c>
      <c r="CN578" s="44" t="e">
        <f>IF(Wedstrijden!#REF!="x","AA","")</f>
        <v>#REF!</v>
      </c>
      <c r="CO578" s="44" t="e">
        <f>IF(Wedstrijden!#REF!="x","A","")</f>
        <v>#REF!</v>
      </c>
      <c r="CP578" s="44" t="e">
        <f>IF(Wedstrijden!#REF!="x","BB","")</f>
        <v>#REF!</v>
      </c>
      <c r="CQ578" s="44" t="e">
        <f>IF(Wedstrijden!#REF!="x","B","")</f>
        <v>#REF!</v>
      </c>
      <c r="CR578" s="44" t="e">
        <f>IF(Wedstrijden!#REF!="x","L","")</f>
        <v>#REF!</v>
      </c>
      <c r="CS578" s="44" t="e">
        <f>IF(Wedstrijden!#REF!="x","M","")</f>
        <v>#REF!</v>
      </c>
      <c r="CT578" s="44" t="e">
        <f>IF(Wedstrijden!#REF!="x","Z","")</f>
        <v>#REF!</v>
      </c>
      <c r="CU578" s="44" t="e">
        <f>IF(Wedstrijden!#REF!="x","ZZ","")</f>
        <v>#REF!</v>
      </c>
      <c r="CV578" s="44">
        <f>IF(COUNTA(Wedstrijden!#REF!)&lt;&gt;0,2,"")</f>
        <v>2</v>
      </c>
      <c r="CW578" s="44">
        <f t="shared" si="51"/>
        <v>1</v>
      </c>
      <c r="CX578" s="44" t="e">
        <f>IF(Wedstrijden!#REF!="x","BB","")</f>
        <v>#REF!</v>
      </c>
      <c r="CY578" s="44" t="e">
        <f>IF(Wedstrijden!#REF!="x","B","")</f>
        <v>#REF!</v>
      </c>
      <c r="CZ578" s="44" t="e">
        <f>IF(Wedstrijden!#REF!="x","L","")</f>
        <v>#REF!</v>
      </c>
      <c r="DA578" s="44" t="e">
        <f>IF(Wedstrijden!#REF!="x","M","")</f>
        <v>#REF!</v>
      </c>
      <c r="DB578" s="44" t="e">
        <f>IF(Wedstrijden!#REF!="x","Z","")</f>
        <v>#REF!</v>
      </c>
      <c r="DC578" s="44" t="e">
        <f>IF(Wedstrijden!#REF!="x","ZZ","")</f>
        <v>#REF!</v>
      </c>
      <c r="DD578" s="44" t="e">
        <f>IF(Wedstrijden!#REF!="x","1.40","")</f>
        <v>#REF!</v>
      </c>
      <c r="DE578" s="44">
        <f>IF(COUNTA(Wedstrijden!#REF!)&lt;&gt;0,6,"")</f>
        <v>6</v>
      </c>
      <c r="DF578" s="44">
        <f t="shared" si="52"/>
        <v>2</v>
      </c>
      <c r="DG578" s="44" t="e">
        <f>IF(Wedstrijden!#REF!="x","L","")</f>
        <v>#REF!</v>
      </c>
      <c r="DH578" s="44" t="e">
        <f>IF(Wedstrijden!#REF!="x","M","")</f>
        <v>#REF!</v>
      </c>
      <c r="DI578" s="44" t="e">
        <f>IF(Wedstrijden!#REF!="x","Z","")</f>
        <v>#REF!</v>
      </c>
      <c r="DJ578" s="44">
        <f>IF(COUNTA(Wedstrijden!#REF!)&lt;&gt;0,6,"")</f>
        <v>6</v>
      </c>
      <c r="DK578" s="44">
        <f t="shared" si="53"/>
        <v>1</v>
      </c>
      <c r="DL578" s="44" t="e">
        <f>IF(Wedstrijden!#REF!="x","L","")</f>
        <v>#REF!</v>
      </c>
      <c r="DM578" s="44" t="e">
        <f>IF(Wedstrijden!#REF!="x","M","")</f>
        <v>#REF!</v>
      </c>
      <c r="DN578" s="44" t="e">
        <f>IF(Wedstrijden!#REF!="x","Z","")</f>
        <v>#REF!</v>
      </c>
    </row>
    <row r="579" spans="1:118" ht="15">
      <c r="A579" s="48" t="e">
        <f>Wedstrijden!#REF!</f>
        <v>#REF!</v>
      </c>
      <c r="B579" s="44" t="str">
        <f>IFERROR(VLOOKUP(Wedstrijden!#REF!,Wedstrijdlocaties!$B$2:$E$499,2,FALSE),"")</f>
        <v/>
      </c>
      <c r="C579" s="44" t="e">
        <f>Wedstrijden!#REF!</f>
        <v>#REF!</v>
      </c>
      <c r="D579" s="44" t="str">
        <f>IFERROR(VLOOKUP(Wedstrijden!#REF!,Organisaties!$B$2:$C$501,2,FALSE),"")</f>
        <v/>
      </c>
      <c r="E579" s="44" t="str">
        <f>IFERROR(VLOOKUP(Wedstrijden!#REF!,Organisaties!$B$2:$F$501,5,FALSE),"")</f>
        <v/>
      </c>
      <c r="F579" s="44" t="e">
        <f>IF(Wedstrijden!#REF!&lt;&gt;"",Wedstrijden!#REF!,"")</f>
        <v>#REF!</v>
      </c>
      <c r="G579" s="44" t="e">
        <f>IF(Wedstrijden!#REF!="Indoor",1,0)</f>
        <v>#REF!</v>
      </c>
      <c r="H579" s="44" t="e">
        <f>Wedstrijden!#REF!</f>
        <v>#REF!</v>
      </c>
      <c r="I579" s="44" t="e">
        <f>IF(Wedstrijden!#REF!="Nee",0,IF(Wedstrijden!#REF!="Ja",1,""))</f>
        <v>#REF!</v>
      </c>
      <c r="J579" s="44" t="e">
        <f>IF(Wedstrijden!#REF!&lt;&gt;"",Wedstrijden!#REF!,"")</f>
        <v>#REF!</v>
      </c>
      <c r="W579" s="45"/>
      <c r="AE579" s="45"/>
      <c r="AN579" s="45"/>
      <c r="AU579" s="45"/>
      <c r="BA579" s="45"/>
      <c r="BE579" s="45"/>
      <c r="BJ579" s="44">
        <f>IF(COUNTA(Wedstrijden!#REF!)&lt;&gt;0,1,"")</f>
        <v>1</v>
      </c>
      <c r="BK579" s="44">
        <f t="shared" ref="BK579:BK642" si="54">IF(COUNTBLANK(BJ579) = 1,"",2)</f>
        <v>2</v>
      </c>
      <c r="BL579" s="44" t="e">
        <f>IF(Wedstrijden!#REF!="x","AA","")</f>
        <v>#REF!</v>
      </c>
      <c r="BM579" s="44" t="e">
        <f>IF(Wedstrijden!#REF!="x","A","")</f>
        <v>#REF!</v>
      </c>
      <c r="BN579" s="44" t="e">
        <f>IF(Wedstrijden!#REF!="x","B1","")</f>
        <v>#REF!</v>
      </c>
      <c r="BO579" s="44" t="e">
        <f>IF(Wedstrijden!#REF!="x","BB","")</f>
        <v>#REF!</v>
      </c>
      <c r="BP579" s="44" t="e">
        <f>IF(Wedstrijden!#REF!="x","B","")</f>
        <v>#REF!</v>
      </c>
      <c r="BQ579" s="44" t="e">
        <f>IF(Wedstrijden!#REF!="x","L1","")</f>
        <v>#REF!</v>
      </c>
      <c r="BR579" s="44" t="e">
        <f>IF(Wedstrijden!#REF!="x","L2","")</f>
        <v>#REF!</v>
      </c>
      <c r="BS579" s="44" t="e">
        <f>IF(Wedstrijden!#REF!="x","M1","")</f>
        <v>#REF!</v>
      </c>
      <c r="BT579" s="44" t="e">
        <f>IF(Wedstrijden!#REF!="x","M2","")</f>
        <v>#REF!</v>
      </c>
      <c r="BU579" s="44" t="e">
        <f>IF(Wedstrijden!#REF!="x","Z1","")</f>
        <v>#REF!</v>
      </c>
      <c r="BV579" s="44" t="e">
        <f>IF(Wedstrijden!#REF!="x","Z2","")</f>
        <v>#REF!</v>
      </c>
      <c r="BW579" s="44">
        <f>IF(COUNTA(Wedstrijden!#REF!)&lt;&gt;0,1,"")</f>
        <v>1</v>
      </c>
      <c r="BX579" s="44">
        <f t="shared" ref="BX579:BX642" si="55">IF(COUNTBLANK(BW579) = 1,"",1)</f>
        <v>1</v>
      </c>
      <c r="BY579" s="44" t="e">
        <f>IF(Wedstrijden!#REF!="x","BB","")</f>
        <v>#REF!</v>
      </c>
      <c r="BZ579" s="44" t="e">
        <f>IF(Wedstrijden!#REF!="x","B","")</f>
        <v>#REF!</v>
      </c>
      <c r="CA579" s="44" t="e">
        <f>IF(Wedstrijden!#REF!="x","L1","")</f>
        <v>#REF!</v>
      </c>
      <c r="CB579" s="44" t="e">
        <f>IF(Wedstrijden!#REF!="x","L2","")</f>
        <v>#REF!</v>
      </c>
      <c r="CC579" s="44" t="e">
        <f>IF(Wedstrijden!#REF!="x","M1","")</f>
        <v>#REF!</v>
      </c>
      <c r="CD579" s="44" t="e">
        <f>IF(Wedstrijden!#REF!="x","M2","")</f>
        <v>#REF!</v>
      </c>
      <c r="CE579" s="44" t="e">
        <f>IF(Wedstrijden!#REF!="x","Z1","")</f>
        <v>#REF!</v>
      </c>
      <c r="CF579" s="44" t="e">
        <f>IF(Wedstrijden!#REF!="x","Z2","")</f>
        <v>#REF!</v>
      </c>
      <c r="CG579" s="44" t="e">
        <f>IF(Wedstrijden!#REF!="x","ZZL","")</f>
        <v>#REF!</v>
      </c>
      <c r="CL579" s="44">
        <f>IF(COUNTA(Wedstrijden!#REF!)&lt;&gt;0,2,"")</f>
        <v>2</v>
      </c>
      <c r="CM579" s="44">
        <f t="shared" ref="CM579:CM642" si="56">IF(COUNTBLANK(CL579) = 1,"",2)</f>
        <v>2</v>
      </c>
      <c r="CN579" s="44" t="e">
        <f>IF(Wedstrijden!#REF!="x","AA","")</f>
        <v>#REF!</v>
      </c>
      <c r="CO579" s="44" t="e">
        <f>IF(Wedstrijden!#REF!="x","A","")</f>
        <v>#REF!</v>
      </c>
      <c r="CP579" s="44" t="e">
        <f>IF(Wedstrijden!#REF!="x","BB","")</f>
        <v>#REF!</v>
      </c>
      <c r="CQ579" s="44" t="e">
        <f>IF(Wedstrijden!#REF!="x","B","")</f>
        <v>#REF!</v>
      </c>
      <c r="CR579" s="44" t="e">
        <f>IF(Wedstrijden!#REF!="x","L","")</f>
        <v>#REF!</v>
      </c>
      <c r="CS579" s="44" t="e">
        <f>IF(Wedstrijden!#REF!="x","M","")</f>
        <v>#REF!</v>
      </c>
      <c r="CT579" s="44" t="e">
        <f>IF(Wedstrijden!#REF!="x","Z","")</f>
        <v>#REF!</v>
      </c>
      <c r="CU579" s="44" t="e">
        <f>IF(Wedstrijden!#REF!="x","ZZ","")</f>
        <v>#REF!</v>
      </c>
      <c r="CV579" s="44">
        <f>IF(COUNTA(Wedstrijden!#REF!)&lt;&gt;0,2,"")</f>
        <v>2</v>
      </c>
      <c r="CW579" s="44">
        <f t="shared" ref="CW579:CW642" si="57">IF(COUNTBLANK(CV579) = 1,"",1)</f>
        <v>1</v>
      </c>
      <c r="CX579" s="44" t="e">
        <f>IF(Wedstrijden!#REF!="x","BB","")</f>
        <v>#REF!</v>
      </c>
      <c r="CY579" s="44" t="e">
        <f>IF(Wedstrijden!#REF!="x","B","")</f>
        <v>#REF!</v>
      </c>
      <c r="CZ579" s="44" t="e">
        <f>IF(Wedstrijden!#REF!="x","L","")</f>
        <v>#REF!</v>
      </c>
      <c r="DA579" s="44" t="e">
        <f>IF(Wedstrijden!#REF!="x","M","")</f>
        <v>#REF!</v>
      </c>
      <c r="DB579" s="44" t="e">
        <f>IF(Wedstrijden!#REF!="x","Z","")</f>
        <v>#REF!</v>
      </c>
      <c r="DC579" s="44" t="e">
        <f>IF(Wedstrijden!#REF!="x","ZZ","")</f>
        <v>#REF!</v>
      </c>
      <c r="DD579" s="44" t="e">
        <f>IF(Wedstrijden!#REF!="x","1.40","")</f>
        <v>#REF!</v>
      </c>
      <c r="DE579" s="44">
        <f>IF(COUNTA(Wedstrijden!#REF!)&lt;&gt;0,6,"")</f>
        <v>6</v>
      </c>
      <c r="DF579" s="44">
        <f t="shared" ref="DF579:DF642" si="58">IF(COUNTBLANK(DE579) = 1,"",2)</f>
        <v>2</v>
      </c>
      <c r="DG579" s="44" t="e">
        <f>IF(Wedstrijden!#REF!="x","L","")</f>
        <v>#REF!</v>
      </c>
      <c r="DH579" s="44" t="e">
        <f>IF(Wedstrijden!#REF!="x","M","")</f>
        <v>#REF!</v>
      </c>
      <c r="DI579" s="44" t="e">
        <f>IF(Wedstrijden!#REF!="x","Z","")</f>
        <v>#REF!</v>
      </c>
      <c r="DJ579" s="44">
        <f>IF(COUNTA(Wedstrijden!#REF!)&lt;&gt;0,6,"")</f>
        <v>6</v>
      </c>
      <c r="DK579" s="44">
        <f t="shared" ref="DK579:DK642" si="59">IF(COUNTBLANK(DJ579) = 1,"",1)</f>
        <v>1</v>
      </c>
      <c r="DL579" s="44" t="e">
        <f>IF(Wedstrijden!#REF!="x","L","")</f>
        <v>#REF!</v>
      </c>
      <c r="DM579" s="44" t="e">
        <f>IF(Wedstrijden!#REF!="x","M","")</f>
        <v>#REF!</v>
      </c>
      <c r="DN579" s="44" t="e">
        <f>IF(Wedstrijden!#REF!="x","Z","")</f>
        <v>#REF!</v>
      </c>
    </row>
    <row r="580" spans="1:118" ht="15">
      <c r="A580" s="48" t="e">
        <f>Wedstrijden!#REF!</f>
        <v>#REF!</v>
      </c>
      <c r="B580" s="44" t="str">
        <f>IFERROR(VLOOKUP(Wedstrijden!#REF!,Wedstrijdlocaties!$B$2:$E$499,2,FALSE),"")</f>
        <v/>
      </c>
      <c r="C580" s="44" t="e">
        <f>Wedstrijden!#REF!</f>
        <v>#REF!</v>
      </c>
      <c r="D580" s="44" t="str">
        <f>IFERROR(VLOOKUP(Wedstrijden!#REF!,Organisaties!$B$2:$C$501,2,FALSE),"")</f>
        <v/>
      </c>
      <c r="E580" s="44" t="str">
        <f>IFERROR(VLOOKUP(Wedstrijden!#REF!,Organisaties!$B$2:$F$501,5,FALSE),"")</f>
        <v/>
      </c>
      <c r="F580" s="44" t="e">
        <f>IF(Wedstrijden!#REF!&lt;&gt;"",Wedstrijden!#REF!,"")</f>
        <v>#REF!</v>
      </c>
      <c r="G580" s="44" t="e">
        <f>IF(Wedstrijden!#REF!="Indoor",1,0)</f>
        <v>#REF!</v>
      </c>
      <c r="H580" s="44" t="e">
        <f>Wedstrijden!#REF!</f>
        <v>#REF!</v>
      </c>
      <c r="I580" s="44" t="e">
        <f>IF(Wedstrijden!#REF!="Nee",0,IF(Wedstrijden!#REF!="Ja",1,""))</f>
        <v>#REF!</v>
      </c>
      <c r="J580" s="44" t="e">
        <f>IF(Wedstrijden!#REF!&lt;&gt;"",Wedstrijden!#REF!,"")</f>
        <v>#REF!</v>
      </c>
      <c r="W580" s="45"/>
      <c r="AE580" s="45"/>
      <c r="AN580" s="45"/>
      <c r="AU580" s="45"/>
      <c r="BA580" s="45"/>
      <c r="BE580" s="45"/>
      <c r="BJ580" s="44">
        <f>IF(COUNTA(Wedstrijden!#REF!)&lt;&gt;0,1,"")</f>
        <v>1</v>
      </c>
      <c r="BK580" s="44">
        <f t="shared" si="54"/>
        <v>2</v>
      </c>
      <c r="BL580" s="44" t="e">
        <f>IF(Wedstrijden!#REF!="x","AA","")</f>
        <v>#REF!</v>
      </c>
      <c r="BM580" s="44" t="e">
        <f>IF(Wedstrijden!#REF!="x","A","")</f>
        <v>#REF!</v>
      </c>
      <c r="BN580" s="44" t="e">
        <f>IF(Wedstrijden!#REF!="x","B1","")</f>
        <v>#REF!</v>
      </c>
      <c r="BO580" s="44" t="e">
        <f>IF(Wedstrijden!#REF!="x","BB","")</f>
        <v>#REF!</v>
      </c>
      <c r="BP580" s="44" t="e">
        <f>IF(Wedstrijden!#REF!="x","B","")</f>
        <v>#REF!</v>
      </c>
      <c r="BQ580" s="44" t="e">
        <f>IF(Wedstrijden!#REF!="x","L1","")</f>
        <v>#REF!</v>
      </c>
      <c r="BR580" s="44" t="e">
        <f>IF(Wedstrijden!#REF!="x","L2","")</f>
        <v>#REF!</v>
      </c>
      <c r="BS580" s="44" t="e">
        <f>IF(Wedstrijden!#REF!="x","M1","")</f>
        <v>#REF!</v>
      </c>
      <c r="BT580" s="44" t="e">
        <f>IF(Wedstrijden!#REF!="x","M2","")</f>
        <v>#REF!</v>
      </c>
      <c r="BU580" s="44" t="e">
        <f>IF(Wedstrijden!#REF!="x","Z1","")</f>
        <v>#REF!</v>
      </c>
      <c r="BV580" s="44" t="e">
        <f>IF(Wedstrijden!#REF!="x","Z2","")</f>
        <v>#REF!</v>
      </c>
      <c r="BW580" s="44">
        <f>IF(COUNTA(Wedstrijden!#REF!)&lt;&gt;0,1,"")</f>
        <v>1</v>
      </c>
      <c r="BX580" s="44">
        <f t="shared" si="55"/>
        <v>1</v>
      </c>
      <c r="BY580" s="44" t="e">
        <f>IF(Wedstrijden!#REF!="x","BB","")</f>
        <v>#REF!</v>
      </c>
      <c r="BZ580" s="44" t="e">
        <f>IF(Wedstrijden!#REF!="x","B","")</f>
        <v>#REF!</v>
      </c>
      <c r="CA580" s="44" t="e">
        <f>IF(Wedstrijden!#REF!="x","L1","")</f>
        <v>#REF!</v>
      </c>
      <c r="CB580" s="44" t="e">
        <f>IF(Wedstrijden!#REF!="x","L2","")</f>
        <v>#REF!</v>
      </c>
      <c r="CC580" s="44" t="e">
        <f>IF(Wedstrijden!#REF!="x","M1","")</f>
        <v>#REF!</v>
      </c>
      <c r="CD580" s="44" t="e">
        <f>IF(Wedstrijden!#REF!="x","M2","")</f>
        <v>#REF!</v>
      </c>
      <c r="CE580" s="44" t="e">
        <f>IF(Wedstrijden!#REF!="x","Z1","")</f>
        <v>#REF!</v>
      </c>
      <c r="CF580" s="44" t="e">
        <f>IF(Wedstrijden!#REF!="x","Z2","")</f>
        <v>#REF!</v>
      </c>
      <c r="CG580" s="44" t="e">
        <f>IF(Wedstrijden!#REF!="x","ZZL","")</f>
        <v>#REF!</v>
      </c>
      <c r="CL580" s="44">
        <f>IF(COUNTA(Wedstrijden!#REF!)&lt;&gt;0,2,"")</f>
        <v>2</v>
      </c>
      <c r="CM580" s="44">
        <f t="shared" si="56"/>
        <v>2</v>
      </c>
      <c r="CN580" s="44" t="e">
        <f>IF(Wedstrijden!#REF!="x","AA","")</f>
        <v>#REF!</v>
      </c>
      <c r="CO580" s="44" t="e">
        <f>IF(Wedstrijden!#REF!="x","A","")</f>
        <v>#REF!</v>
      </c>
      <c r="CP580" s="44" t="e">
        <f>IF(Wedstrijden!#REF!="x","BB","")</f>
        <v>#REF!</v>
      </c>
      <c r="CQ580" s="44" t="e">
        <f>IF(Wedstrijden!#REF!="x","B","")</f>
        <v>#REF!</v>
      </c>
      <c r="CR580" s="44" t="e">
        <f>IF(Wedstrijden!#REF!="x","L","")</f>
        <v>#REF!</v>
      </c>
      <c r="CS580" s="44" t="e">
        <f>IF(Wedstrijden!#REF!="x","M","")</f>
        <v>#REF!</v>
      </c>
      <c r="CT580" s="44" t="e">
        <f>IF(Wedstrijden!#REF!="x","Z","")</f>
        <v>#REF!</v>
      </c>
      <c r="CU580" s="44" t="e">
        <f>IF(Wedstrijden!#REF!="x","ZZ","")</f>
        <v>#REF!</v>
      </c>
      <c r="CV580" s="44">
        <f>IF(COUNTA(Wedstrijden!#REF!)&lt;&gt;0,2,"")</f>
        <v>2</v>
      </c>
      <c r="CW580" s="44">
        <f t="shared" si="57"/>
        <v>1</v>
      </c>
      <c r="CX580" s="44" t="e">
        <f>IF(Wedstrijden!#REF!="x","BB","")</f>
        <v>#REF!</v>
      </c>
      <c r="CY580" s="44" t="e">
        <f>IF(Wedstrijden!#REF!="x","B","")</f>
        <v>#REF!</v>
      </c>
      <c r="CZ580" s="44" t="e">
        <f>IF(Wedstrijden!#REF!="x","L","")</f>
        <v>#REF!</v>
      </c>
      <c r="DA580" s="44" t="e">
        <f>IF(Wedstrijden!#REF!="x","M","")</f>
        <v>#REF!</v>
      </c>
      <c r="DB580" s="44" t="e">
        <f>IF(Wedstrijden!#REF!="x","Z","")</f>
        <v>#REF!</v>
      </c>
      <c r="DC580" s="44" t="e">
        <f>IF(Wedstrijden!#REF!="x","ZZ","")</f>
        <v>#REF!</v>
      </c>
      <c r="DD580" s="44" t="e">
        <f>IF(Wedstrijden!#REF!="x","1.40","")</f>
        <v>#REF!</v>
      </c>
      <c r="DE580" s="44">
        <f>IF(COUNTA(Wedstrijden!#REF!)&lt;&gt;0,6,"")</f>
        <v>6</v>
      </c>
      <c r="DF580" s="44">
        <f t="shared" si="58"/>
        <v>2</v>
      </c>
      <c r="DG580" s="44" t="e">
        <f>IF(Wedstrijden!#REF!="x","L","")</f>
        <v>#REF!</v>
      </c>
      <c r="DH580" s="44" t="e">
        <f>IF(Wedstrijden!#REF!="x","M","")</f>
        <v>#REF!</v>
      </c>
      <c r="DI580" s="44" t="e">
        <f>IF(Wedstrijden!#REF!="x","Z","")</f>
        <v>#REF!</v>
      </c>
      <c r="DJ580" s="44">
        <f>IF(COUNTA(Wedstrijden!#REF!)&lt;&gt;0,6,"")</f>
        <v>6</v>
      </c>
      <c r="DK580" s="44">
        <f t="shared" si="59"/>
        <v>1</v>
      </c>
      <c r="DL580" s="44" t="e">
        <f>IF(Wedstrijden!#REF!="x","L","")</f>
        <v>#REF!</v>
      </c>
      <c r="DM580" s="44" t="e">
        <f>IF(Wedstrijden!#REF!="x","M","")</f>
        <v>#REF!</v>
      </c>
      <c r="DN580" s="44" t="e">
        <f>IF(Wedstrijden!#REF!="x","Z","")</f>
        <v>#REF!</v>
      </c>
    </row>
    <row r="581" spans="1:118" ht="15">
      <c r="A581" s="48" t="e">
        <f>Wedstrijden!#REF!</f>
        <v>#REF!</v>
      </c>
      <c r="B581" s="44" t="str">
        <f>IFERROR(VLOOKUP(Wedstrijden!#REF!,Wedstrijdlocaties!$B$2:$E$499,2,FALSE),"")</f>
        <v/>
      </c>
      <c r="C581" s="44" t="e">
        <f>Wedstrijden!#REF!</f>
        <v>#REF!</v>
      </c>
      <c r="D581" s="44" t="str">
        <f>IFERROR(VLOOKUP(Wedstrijden!#REF!,Organisaties!$B$2:$C$501,2,FALSE),"")</f>
        <v/>
      </c>
      <c r="E581" s="44" t="str">
        <f>IFERROR(VLOOKUP(Wedstrijden!#REF!,Organisaties!$B$2:$F$501,5,FALSE),"")</f>
        <v/>
      </c>
      <c r="F581" s="44" t="e">
        <f>IF(Wedstrijden!#REF!&lt;&gt;"",Wedstrijden!#REF!,"")</f>
        <v>#REF!</v>
      </c>
      <c r="G581" s="44" t="e">
        <f>IF(Wedstrijden!#REF!="Indoor",1,0)</f>
        <v>#REF!</v>
      </c>
      <c r="H581" s="44" t="e">
        <f>Wedstrijden!#REF!</f>
        <v>#REF!</v>
      </c>
      <c r="I581" s="44" t="e">
        <f>IF(Wedstrijden!#REF!="Nee",0,IF(Wedstrijden!#REF!="Ja",1,""))</f>
        <v>#REF!</v>
      </c>
      <c r="J581" s="44" t="e">
        <f>IF(Wedstrijden!#REF!&lt;&gt;"",Wedstrijden!#REF!,"")</f>
        <v>#REF!</v>
      </c>
      <c r="W581" s="45"/>
      <c r="AE581" s="45"/>
      <c r="AN581" s="45"/>
      <c r="AU581" s="45"/>
      <c r="BA581" s="45"/>
      <c r="BE581" s="45"/>
      <c r="BJ581" s="44">
        <f>IF(COUNTA(Wedstrijden!#REF!)&lt;&gt;0,1,"")</f>
        <v>1</v>
      </c>
      <c r="BK581" s="44">
        <f t="shared" si="54"/>
        <v>2</v>
      </c>
      <c r="BL581" s="44" t="e">
        <f>IF(Wedstrijden!#REF!="x","AA","")</f>
        <v>#REF!</v>
      </c>
      <c r="BM581" s="44" t="e">
        <f>IF(Wedstrijden!#REF!="x","A","")</f>
        <v>#REF!</v>
      </c>
      <c r="BN581" s="44" t="e">
        <f>IF(Wedstrijden!#REF!="x","B1","")</f>
        <v>#REF!</v>
      </c>
      <c r="BO581" s="44" t="e">
        <f>IF(Wedstrijden!#REF!="x","BB","")</f>
        <v>#REF!</v>
      </c>
      <c r="BP581" s="44" t="e">
        <f>IF(Wedstrijden!#REF!="x","B","")</f>
        <v>#REF!</v>
      </c>
      <c r="BQ581" s="44" t="e">
        <f>IF(Wedstrijden!#REF!="x","L1","")</f>
        <v>#REF!</v>
      </c>
      <c r="BR581" s="44" t="e">
        <f>IF(Wedstrijden!#REF!="x","L2","")</f>
        <v>#REF!</v>
      </c>
      <c r="BS581" s="44" t="e">
        <f>IF(Wedstrijden!#REF!="x","M1","")</f>
        <v>#REF!</v>
      </c>
      <c r="BT581" s="44" t="e">
        <f>IF(Wedstrijden!#REF!="x","M2","")</f>
        <v>#REF!</v>
      </c>
      <c r="BU581" s="44" t="e">
        <f>IF(Wedstrijden!#REF!="x","Z1","")</f>
        <v>#REF!</v>
      </c>
      <c r="BV581" s="44" t="e">
        <f>IF(Wedstrijden!#REF!="x","Z2","")</f>
        <v>#REF!</v>
      </c>
      <c r="BW581" s="44">
        <f>IF(COUNTA(Wedstrijden!#REF!)&lt;&gt;0,1,"")</f>
        <v>1</v>
      </c>
      <c r="BX581" s="44">
        <f t="shared" si="55"/>
        <v>1</v>
      </c>
      <c r="BY581" s="44" t="e">
        <f>IF(Wedstrijden!#REF!="x","BB","")</f>
        <v>#REF!</v>
      </c>
      <c r="BZ581" s="44" t="e">
        <f>IF(Wedstrijden!#REF!="x","B","")</f>
        <v>#REF!</v>
      </c>
      <c r="CA581" s="44" t="e">
        <f>IF(Wedstrijden!#REF!="x","L1","")</f>
        <v>#REF!</v>
      </c>
      <c r="CB581" s="44" t="e">
        <f>IF(Wedstrijden!#REF!="x","L2","")</f>
        <v>#REF!</v>
      </c>
      <c r="CC581" s="44" t="e">
        <f>IF(Wedstrijden!#REF!="x","M1","")</f>
        <v>#REF!</v>
      </c>
      <c r="CD581" s="44" t="e">
        <f>IF(Wedstrijden!#REF!="x","M2","")</f>
        <v>#REF!</v>
      </c>
      <c r="CE581" s="44" t="e">
        <f>IF(Wedstrijden!#REF!="x","Z1","")</f>
        <v>#REF!</v>
      </c>
      <c r="CF581" s="44" t="e">
        <f>IF(Wedstrijden!#REF!="x","Z2","")</f>
        <v>#REF!</v>
      </c>
      <c r="CG581" s="44" t="e">
        <f>IF(Wedstrijden!#REF!="x","ZZL","")</f>
        <v>#REF!</v>
      </c>
      <c r="CL581" s="44">
        <f>IF(COUNTA(Wedstrijden!#REF!)&lt;&gt;0,2,"")</f>
        <v>2</v>
      </c>
      <c r="CM581" s="44">
        <f t="shared" si="56"/>
        <v>2</v>
      </c>
      <c r="CN581" s="44" t="e">
        <f>IF(Wedstrijden!#REF!="x","AA","")</f>
        <v>#REF!</v>
      </c>
      <c r="CO581" s="44" t="e">
        <f>IF(Wedstrijden!#REF!="x","A","")</f>
        <v>#REF!</v>
      </c>
      <c r="CP581" s="44" t="e">
        <f>IF(Wedstrijden!#REF!="x","BB","")</f>
        <v>#REF!</v>
      </c>
      <c r="CQ581" s="44" t="e">
        <f>IF(Wedstrijden!#REF!="x","B","")</f>
        <v>#REF!</v>
      </c>
      <c r="CR581" s="44" t="e">
        <f>IF(Wedstrijden!#REF!="x","L","")</f>
        <v>#REF!</v>
      </c>
      <c r="CS581" s="44" t="e">
        <f>IF(Wedstrijden!#REF!="x","M","")</f>
        <v>#REF!</v>
      </c>
      <c r="CT581" s="44" t="e">
        <f>IF(Wedstrijden!#REF!="x","Z","")</f>
        <v>#REF!</v>
      </c>
      <c r="CU581" s="44" t="e">
        <f>IF(Wedstrijden!#REF!="x","ZZ","")</f>
        <v>#REF!</v>
      </c>
      <c r="CV581" s="44">
        <f>IF(COUNTA(Wedstrijden!#REF!)&lt;&gt;0,2,"")</f>
        <v>2</v>
      </c>
      <c r="CW581" s="44">
        <f t="shared" si="57"/>
        <v>1</v>
      </c>
      <c r="CX581" s="44" t="e">
        <f>IF(Wedstrijden!#REF!="x","BB","")</f>
        <v>#REF!</v>
      </c>
      <c r="CY581" s="44" t="e">
        <f>IF(Wedstrijden!#REF!="x","B","")</f>
        <v>#REF!</v>
      </c>
      <c r="CZ581" s="44" t="e">
        <f>IF(Wedstrijden!#REF!="x","L","")</f>
        <v>#REF!</v>
      </c>
      <c r="DA581" s="44" t="e">
        <f>IF(Wedstrijden!#REF!="x","M","")</f>
        <v>#REF!</v>
      </c>
      <c r="DB581" s="44" t="e">
        <f>IF(Wedstrijden!#REF!="x","Z","")</f>
        <v>#REF!</v>
      </c>
      <c r="DC581" s="44" t="e">
        <f>IF(Wedstrijden!#REF!="x","ZZ","")</f>
        <v>#REF!</v>
      </c>
      <c r="DD581" s="44" t="e">
        <f>IF(Wedstrijden!#REF!="x","1.40","")</f>
        <v>#REF!</v>
      </c>
      <c r="DE581" s="44">
        <f>IF(COUNTA(Wedstrijden!#REF!)&lt;&gt;0,6,"")</f>
        <v>6</v>
      </c>
      <c r="DF581" s="44">
        <f t="shared" si="58"/>
        <v>2</v>
      </c>
      <c r="DG581" s="44" t="e">
        <f>IF(Wedstrijden!#REF!="x","L","")</f>
        <v>#REF!</v>
      </c>
      <c r="DH581" s="44" t="e">
        <f>IF(Wedstrijden!#REF!="x","M","")</f>
        <v>#REF!</v>
      </c>
      <c r="DI581" s="44" t="e">
        <f>IF(Wedstrijden!#REF!="x","Z","")</f>
        <v>#REF!</v>
      </c>
      <c r="DJ581" s="44">
        <f>IF(COUNTA(Wedstrijden!#REF!)&lt;&gt;0,6,"")</f>
        <v>6</v>
      </c>
      <c r="DK581" s="44">
        <f t="shared" si="59"/>
        <v>1</v>
      </c>
      <c r="DL581" s="44" t="e">
        <f>IF(Wedstrijden!#REF!="x","L","")</f>
        <v>#REF!</v>
      </c>
      <c r="DM581" s="44" t="e">
        <f>IF(Wedstrijden!#REF!="x","M","")</f>
        <v>#REF!</v>
      </c>
      <c r="DN581" s="44" t="e">
        <f>IF(Wedstrijden!#REF!="x","Z","")</f>
        <v>#REF!</v>
      </c>
    </row>
    <row r="582" spans="1:118" ht="15">
      <c r="A582" s="48" t="e">
        <f>Wedstrijden!#REF!</f>
        <v>#REF!</v>
      </c>
      <c r="B582" s="44" t="str">
        <f>IFERROR(VLOOKUP(Wedstrijden!#REF!,Wedstrijdlocaties!$B$2:$E$499,2,FALSE),"")</f>
        <v/>
      </c>
      <c r="C582" s="44" t="e">
        <f>Wedstrijden!#REF!</f>
        <v>#REF!</v>
      </c>
      <c r="D582" s="44" t="str">
        <f>IFERROR(VLOOKUP(Wedstrijden!#REF!,Organisaties!$B$2:$C$501,2,FALSE),"")</f>
        <v/>
      </c>
      <c r="E582" s="44" t="str">
        <f>IFERROR(VLOOKUP(Wedstrijden!#REF!,Organisaties!$B$2:$F$501,5,FALSE),"")</f>
        <v/>
      </c>
      <c r="F582" s="44" t="e">
        <f>IF(Wedstrijden!#REF!&lt;&gt;"",Wedstrijden!#REF!,"")</f>
        <v>#REF!</v>
      </c>
      <c r="G582" s="44" t="e">
        <f>IF(Wedstrijden!#REF!="Indoor",1,0)</f>
        <v>#REF!</v>
      </c>
      <c r="H582" s="44" t="e">
        <f>Wedstrijden!#REF!</f>
        <v>#REF!</v>
      </c>
      <c r="I582" s="44" t="e">
        <f>IF(Wedstrijden!#REF!="Nee",0,IF(Wedstrijden!#REF!="Ja",1,""))</f>
        <v>#REF!</v>
      </c>
      <c r="J582" s="44" t="e">
        <f>IF(Wedstrijden!#REF!&lt;&gt;"",Wedstrijden!#REF!,"")</f>
        <v>#REF!</v>
      </c>
      <c r="W582" s="45"/>
      <c r="AE582" s="45"/>
      <c r="AN582" s="45"/>
      <c r="AU582" s="45"/>
      <c r="BA582" s="45"/>
      <c r="BE582" s="45"/>
      <c r="BJ582" s="44">
        <f>IF(COUNTA(Wedstrijden!#REF!)&lt;&gt;0,1,"")</f>
        <v>1</v>
      </c>
      <c r="BK582" s="44">
        <f t="shared" si="54"/>
        <v>2</v>
      </c>
      <c r="BL582" s="44" t="e">
        <f>IF(Wedstrijden!#REF!="x","AA","")</f>
        <v>#REF!</v>
      </c>
      <c r="BM582" s="44" t="e">
        <f>IF(Wedstrijden!#REF!="x","A","")</f>
        <v>#REF!</v>
      </c>
      <c r="BN582" s="44" t="e">
        <f>IF(Wedstrijden!#REF!="x","B1","")</f>
        <v>#REF!</v>
      </c>
      <c r="BO582" s="44" t="e">
        <f>IF(Wedstrijden!#REF!="x","BB","")</f>
        <v>#REF!</v>
      </c>
      <c r="BP582" s="44" t="e">
        <f>IF(Wedstrijden!#REF!="x","B","")</f>
        <v>#REF!</v>
      </c>
      <c r="BQ582" s="44" t="e">
        <f>IF(Wedstrijden!#REF!="x","L1","")</f>
        <v>#REF!</v>
      </c>
      <c r="BR582" s="44" t="e">
        <f>IF(Wedstrijden!#REF!="x","L2","")</f>
        <v>#REF!</v>
      </c>
      <c r="BS582" s="44" t="e">
        <f>IF(Wedstrijden!#REF!="x","M1","")</f>
        <v>#REF!</v>
      </c>
      <c r="BT582" s="44" t="e">
        <f>IF(Wedstrijden!#REF!="x","M2","")</f>
        <v>#REF!</v>
      </c>
      <c r="BU582" s="44" t="e">
        <f>IF(Wedstrijden!#REF!="x","Z1","")</f>
        <v>#REF!</v>
      </c>
      <c r="BV582" s="44" t="e">
        <f>IF(Wedstrijden!#REF!="x","Z2","")</f>
        <v>#REF!</v>
      </c>
      <c r="BW582" s="44">
        <f>IF(COUNTA(Wedstrijden!#REF!)&lt;&gt;0,1,"")</f>
        <v>1</v>
      </c>
      <c r="BX582" s="44">
        <f t="shared" si="55"/>
        <v>1</v>
      </c>
      <c r="BY582" s="44" t="e">
        <f>IF(Wedstrijden!#REF!="x","BB","")</f>
        <v>#REF!</v>
      </c>
      <c r="BZ582" s="44" t="e">
        <f>IF(Wedstrijden!#REF!="x","B","")</f>
        <v>#REF!</v>
      </c>
      <c r="CA582" s="44" t="e">
        <f>IF(Wedstrijden!#REF!="x","L1","")</f>
        <v>#REF!</v>
      </c>
      <c r="CB582" s="44" t="e">
        <f>IF(Wedstrijden!#REF!="x","L2","")</f>
        <v>#REF!</v>
      </c>
      <c r="CC582" s="44" t="e">
        <f>IF(Wedstrijden!#REF!="x","M1","")</f>
        <v>#REF!</v>
      </c>
      <c r="CD582" s="44" t="e">
        <f>IF(Wedstrijden!#REF!="x","M2","")</f>
        <v>#REF!</v>
      </c>
      <c r="CE582" s="44" t="e">
        <f>IF(Wedstrijden!#REF!="x","Z1","")</f>
        <v>#REF!</v>
      </c>
      <c r="CF582" s="44" t="e">
        <f>IF(Wedstrijden!#REF!="x","Z2","")</f>
        <v>#REF!</v>
      </c>
      <c r="CG582" s="44" t="e">
        <f>IF(Wedstrijden!#REF!="x","ZZL","")</f>
        <v>#REF!</v>
      </c>
      <c r="CL582" s="44">
        <f>IF(COUNTA(Wedstrijden!#REF!)&lt;&gt;0,2,"")</f>
        <v>2</v>
      </c>
      <c r="CM582" s="44">
        <f t="shared" si="56"/>
        <v>2</v>
      </c>
      <c r="CN582" s="44" t="e">
        <f>IF(Wedstrijden!#REF!="x","AA","")</f>
        <v>#REF!</v>
      </c>
      <c r="CO582" s="44" t="e">
        <f>IF(Wedstrijden!#REF!="x","A","")</f>
        <v>#REF!</v>
      </c>
      <c r="CP582" s="44" t="e">
        <f>IF(Wedstrijden!#REF!="x","BB","")</f>
        <v>#REF!</v>
      </c>
      <c r="CQ582" s="44" t="e">
        <f>IF(Wedstrijden!#REF!="x","B","")</f>
        <v>#REF!</v>
      </c>
      <c r="CR582" s="44" t="e">
        <f>IF(Wedstrijden!#REF!="x","L","")</f>
        <v>#REF!</v>
      </c>
      <c r="CS582" s="44" t="e">
        <f>IF(Wedstrijden!#REF!="x","M","")</f>
        <v>#REF!</v>
      </c>
      <c r="CT582" s="44" t="e">
        <f>IF(Wedstrijden!#REF!="x","Z","")</f>
        <v>#REF!</v>
      </c>
      <c r="CU582" s="44" t="e">
        <f>IF(Wedstrijden!#REF!="x","ZZ","")</f>
        <v>#REF!</v>
      </c>
      <c r="CV582" s="44">
        <f>IF(COUNTA(Wedstrijden!#REF!)&lt;&gt;0,2,"")</f>
        <v>2</v>
      </c>
      <c r="CW582" s="44">
        <f t="shared" si="57"/>
        <v>1</v>
      </c>
      <c r="CX582" s="44" t="e">
        <f>IF(Wedstrijden!#REF!="x","BB","")</f>
        <v>#REF!</v>
      </c>
      <c r="CY582" s="44" t="e">
        <f>IF(Wedstrijden!#REF!="x","B","")</f>
        <v>#REF!</v>
      </c>
      <c r="CZ582" s="44" t="e">
        <f>IF(Wedstrijden!#REF!="x","L","")</f>
        <v>#REF!</v>
      </c>
      <c r="DA582" s="44" t="e">
        <f>IF(Wedstrijden!#REF!="x","M","")</f>
        <v>#REF!</v>
      </c>
      <c r="DB582" s="44" t="e">
        <f>IF(Wedstrijden!#REF!="x","Z","")</f>
        <v>#REF!</v>
      </c>
      <c r="DC582" s="44" t="e">
        <f>IF(Wedstrijden!#REF!="x","ZZ","")</f>
        <v>#REF!</v>
      </c>
      <c r="DD582" s="44" t="e">
        <f>IF(Wedstrijden!#REF!="x","1.40","")</f>
        <v>#REF!</v>
      </c>
      <c r="DE582" s="44">
        <f>IF(COUNTA(Wedstrijden!#REF!)&lt;&gt;0,6,"")</f>
        <v>6</v>
      </c>
      <c r="DF582" s="44">
        <f t="shared" si="58"/>
        <v>2</v>
      </c>
      <c r="DG582" s="44" t="e">
        <f>IF(Wedstrijden!#REF!="x","L","")</f>
        <v>#REF!</v>
      </c>
      <c r="DH582" s="44" t="e">
        <f>IF(Wedstrijden!#REF!="x","M","")</f>
        <v>#REF!</v>
      </c>
      <c r="DI582" s="44" t="e">
        <f>IF(Wedstrijden!#REF!="x","Z","")</f>
        <v>#REF!</v>
      </c>
      <c r="DJ582" s="44">
        <f>IF(COUNTA(Wedstrijden!#REF!)&lt;&gt;0,6,"")</f>
        <v>6</v>
      </c>
      <c r="DK582" s="44">
        <f t="shared" si="59"/>
        <v>1</v>
      </c>
      <c r="DL582" s="44" t="e">
        <f>IF(Wedstrijden!#REF!="x","L","")</f>
        <v>#REF!</v>
      </c>
      <c r="DM582" s="44" t="e">
        <f>IF(Wedstrijden!#REF!="x","M","")</f>
        <v>#REF!</v>
      </c>
      <c r="DN582" s="44" t="e">
        <f>IF(Wedstrijden!#REF!="x","Z","")</f>
        <v>#REF!</v>
      </c>
    </row>
    <row r="583" spans="1:118" ht="15">
      <c r="A583" s="48" t="e">
        <f>Wedstrijden!#REF!</f>
        <v>#REF!</v>
      </c>
      <c r="B583" s="44" t="str">
        <f>IFERROR(VLOOKUP(Wedstrijden!#REF!,Wedstrijdlocaties!$B$2:$E$499,2,FALSE),"")</f>
        <v/>
      </c>
      <c r="C583" s="44" t="e">
        <f>Wedstrijden!#REF!</f>
        <v>#REF!</v>
      </c>
      <c r="D583" s="44" t="str">
        <f>IFERROR(VLOOKUP(Wedstrijden!#REF!,Organisaties!$B$2:$C$501,2,FALSE),"")</f>
        <v/>
      </c>
      <c r="E583" s="44" t="str">
        <f>IFERROR(VLOOKUP(Wedstrijden!#REF!,Organisaties!$B$2:$F$501,5,FALSE),"")</f>
        <v/>
      </c>
      <c r="F583" s="44" t="e">
        <f>IF(Wedstrijden!#REF!&lt;&gt;"",Wedstrijden!#REF!,"")</f>
        <v>#REF!</v>
      </c>
      <c r="G583" s="44" t="e">
        <f>IF(Wedstrijden!#REF!="Indoor",1,0)</f>
        <v>#REF!</v>
      </c>
      <c r="H583" s="44" t="e">
        <f>Wedstrijden!#REF!</f>
        <v>#REF!</v>
      </c>
      <c r="I583" s="44" t="e">
        <f>IF(Wedstrijden!#REF!="Nee",0,IF(Wedstrijden!#REF!="Ja",1,""))</f>
        <v>#REF!</v>
      </c>
      <c r="J583" s="44" t="e">
        <f>IF(Wedstrijden!#REF!&lt;&gt;"",Wedstrijden!#REF!,"")</f>
        <v>#REF!</v>
      </c>
      <c r="W583" s="45"/>
      <c r="AE583" s="45"/>
      <c r="AN583" s="45"/>
      <c r="AU583" s="45"/>
      <c r="BA583" s="45"/>
      <c r="BE583" s="45"/>
      <c r="BJ583" s="44">
        <f>IF(COUNTA(Wedstrijden!#REF!)&lt;&gt;0,1,"")</f>
        <v>1</v>
      </c>
      <c r="BK583" s="44">
        <f t="shared" si="54"/>
        <v>2</v>
      </c>
      <c r="BL583" s="44" t="e">
        <f>IF(Wedstrijden!#REF!="x","AA","")</f>
        <v>#REF!</v>
      </c>
      <c r="BM583" s="44" t="e">
        <f>IF(Wedstrijden!#REF!="x","A","")</f>
        <v>#REF!</v>
      </c>
      <c r="BN583" s="44" t="e">
        <f>IF(Wedstrijden!#REF!="x","B1","")</f>
        <v>#REF!</v>
      </c>
      <c r="BO583" s="44" t="e">
        <f>IF(Wedstrijden!#REF!="x","BB","")</f>
        <v>#REF!</v>
      </c>
      <c r="BP583" s="44" t="e">
        <f>IF(Wedstrijden!#REF!="x","B","")</f>
        <v>#REF!</v>
      </c>
      <c r="BQ583" s="44" t="e">
        <f>IF(Wedstrijden!#REF!="x","L1","")</f>
        <v>#REF!</v>
      </c>
      <c r="BR583" s="44" t="e">
        <f>IF(Wedstrijden!#REF!="x","L2","")</f>
        <v>#REF!</v>
      </c>
      <c r="BS583" s="44" t="e">
        <f>IF(Wedstrijden!#REF!="x","M1","")</f>
        <v>#REF!</v>
      </c>
      <c r="BT583" s="44" t="e">
        <f>IF(Wedstrijden!#REF!="x","M2","")</f>
        <v>#REF!</v>
      </c>
      <c r="BU583" s="44" t="e">
        <f>IF(Wedstrijden!#REF!="x","Z1","")</f>
        <v>#REF!</v>
      </c>
      <c r="BV583" s="44" t="e">
        <f>IF(Wedstrijden!#REF!="x","Z2","")</f>
        <v>#REF!</v>
      </c>
      <c r="BW583" s="44">
        <f>IF(COUNTA(Wedstrijden!#REF!)&lt;&gt;0,1,"")</f>
        <v>1</v>
      </c>
      <c r="BX583" s="44">
        <f t="shared" si="55"/>
        <v>1</v>
      </c>
      <c r="BY583" s="44" t="e">
        <f>IF(Wedstrijden!#REF!="x","BB","")</f>
        <v>#REF!</v>
      </c>
      <c r="BZ583" s="44" t="e">
        <f>IF(Wedstrijden!#REF!="x","B","")</f>
        <v>#REF!</v>
      </c>
      <c r="CA583" s="44" t="e">
        <f>IF(Wedstrijden!#REF!="x","L1","")</f>
        <v>#REF!</v>
      </c>
      <c r="CB583" s="44" t="e">
        <f>IF(Wedstrijden!#REF!="x","L2","")</f>
        <v>#REF!</v>
      </c>
      <c r="CC583" s="44" t="e">
        <f>IF(Wedstrijden!#REF!="x","M1","")</f>
        <v>#REF!</v>
      </c>
      <c r="CD583" s="44" t="e">
        <f>IF(Wedstrijden!#REF!="x","M2","")</f>
        <v>#REF!</v>
      </c>
      <c r="CE583" s="44" t="e">
        <f>IF(Wedstrijden!#REF!="x","Z1","")</f>
        <v>#REF!</v>
      </c>
      <c r="CF583" s="44" t="e">
        <f>IF(Wedstrijden!#REF!="x","Z2","")</f>
        <v>#REF!</v>
      </c>
      <c r="CG583" s="44" t="e">
        <f>IF(Wedstrijden!#REF!="x","ZZL","")</f>
        <v>#REF!</v>
      </c>
      <c r="CL583" s="44">
        <f>IF(COUNTA(Wedstrijden!#REF!)&lt;&gt;0,2,"")</f>
        <v>2</v>
      </c>
      <c r="CM583" s="44">
        <f t="shared" si="56"/>
        <v>2</v>
      </c>
      <c r="CN583" s="44" t="e">
        <f>IF(Wedstrijden!#REF!="x","AA","")</f>
        <v>#REF!</v>
      </c>
      <c r="CO583" s="44" t="e">
        <f>IF(Wedstrijden!#REF!="x","A","")</f>
        <v>#REF!</v>
      </c>
      <c r="CP583" s="44" t="e">
        <f>IF(Wedstrijden!#REF!="x","BB","")</f>
        <v>#REF!</v>
      </c>
      <c r="CQ583" s="44" t="e">
        <f>IF(Wedstrijden!#REF!="x","B","")</f>
        <v>#REF!</v>
      </c>
      <c r="CR583" s="44" t="e">
        <f>IF(Wedstrijden!#REF!="x","L","")</f>
        <v>#REF!</v>
      </c>
      <c r="CS583" s="44" t="e">
        <f>IF(Wedstrijden!#REF!="x","M","")</f>
        <v>#REF!</v>
      </c>
      <c r="CT583" s="44" t="e">
        <f>IF(Wedstrijden!#REF!="x","Z","")</f>
        <v>#REF!</v>
      </c>
      <c r="CU583" s="44" t="e">
        <f>IF(Wedstrijden!#REF!="x","ZZ","")</f>
        <v>#REF!</v>
      </c>
      <c r="CV583" s="44">
        <f>IF(COUNTA(Wedstrijden!#REF!)&lt;&gt;0,2,"")</f>
        <v>2</v>
      </c>
      <c r="CW583" s="44">
        <f t="shared" si="57"/>
        <v>1</v>
      </c>
      <c r="CX583" s="44" t="e">
        <f>IF(Wedstrijden!#REF!="x","BB","")</f>
        <v>#REF!</v>
      </c>
      <c r="CY583" s="44" t="e">
        <f>IF(Wedstrijden!#REF!="x","B","")</f>
        <v>#REF!</v>
      </c>
      <c r="CZ583" s="44" t="e">
        <f>IF(Wedstrijden!#REF!="x","L","")</f>
        <v>#REF!</v>
      </c>
      <c r="DA583" s="44" t="e">
        <f>IF(Wedstrijden!#REF!="x","M","")</f>
        <v>#REF!</v>
      </c>
      <c r="DB583" s="44" t="e">
        <f>IF(Wedstrijden!#REF!="x","Z","")</f>
        <v>#REF!</v>
      </c>
      <c r="DC583" s="44" t="e">
        <f>IF(Wedstrijden!#REF!="x","ZZ","")</f>
        <v>#REF!</v>
      </c>
      <c r="DD583" s="44" t="e">
        <f>IF(Wedstrijden!#REF!="x","1.40","")</f>
        <v>#REF!</v>
      </c>
      <c r="DE583" s="44">
        <f>IF(COUNTA(Wedstrijden!#REF!)&lt;&gt;0,6,"")</f>
        <v>6</v>
      </c>
      <c r="DF583" s="44">
        <f t="shared" si="58"/>
        <v>2</v>
      </c>
      <c r="DG583" s="44" t="e">
        <f>IF(Wedstrijden!#REF!="x","L","")</f>
        <v>#REF!</v>
      </c>
      <c r="DH583" s="44" t="e">
        <f>IF(Wedstrijden!#REF!="x","M","")</f>
        <v>#REF!</v>
      </c>
      <c r="DI583" s="44" t="e">
        <f>IF(Wedstrijden!#REF!="x","Z","")</f>
        <v>#REF!</v>
      </c>
      <c r="DJ583" s="44">
        <f>IF(COUNTA(Wedstrijden!#REF!)&lt;&gt;0,6,"")</f>
        <v>6</v>
      </c>
      <c r="DK583" s="44">
        <f t="shared" si="59"/>
        <v>1</v>
      </c>
      <c r="DL583" s="44" t="e">
        <f>IF(Wedstrijden!#REF!="x","L","")</f>
        <v>#REF!</v>
      </c>
      <c r="DM583" s="44" t="e">
        <f>IF(Wedstrijden!#REF!="x","M","")</f>
        <v>#REF!</v>
      </c>
      <c r="DN583" s="44" t="e">
        <f>IF(Wedstrijden!#REF!="x","Z","")</f>
        <v>#REF!</v>
      </c>
    </row>
    <row r="584" spans="1:118" ht="15">
      <c r="A584" s="48" t="e">
        <f>Wedstrijden!#REF!</f>
        <v>#REF!</v>
      </c>
      <c r="B584" s="44">
        <f>IFERROR(VLOOKUP(Wedstrijden!E696,Wedstrijdlocaties!$B$2:$E$499,2,FALSE),"")</f>
        <v>927897</v>
      </c>
      <c r="C584" s="44" t="str">
        <f>Wedstrijden!F696</f>
        <v>Aerdenhout</v>
      </c>
      <c r="D584" s="44" t="str">
        <f>IFERROR(VLOOKUP(Wedstrijden!G696,Organisaties!$B$2:$C$501,2,FALSE),"")</f>
        <v>V60185</v>
      </c>
      <c r="E584" s="44" t="str">
        <f>IFERROR(VLOOKUP(Wedstrijden!G696,Organisaties!$B$2:$F$501,5,FALSE),"")</f>
        <v>V31007</v>
      </c>
      <c r="F584" s="44" t="str">
        <f>IF(Wedstrijden!BC696&lt;&gt;"",Wedstrijden!BC696,"")</f>
        <v/>
      </c>
      <c r="G584" s="44">
        <f>IF(Wedstrijden!AY696="Indoor",1,0)</f>
        <v>0</v>
      </c>
      <c r="H584" s="44">
        <f>Wedstrijden!AZ696</f>
        <v>0</v>
      </c>
      <c r="I584" s="44" t="str">
        <f>IF(Wedstrijden!AX696="Nee",0,IF(Wedstrijden!AX696="Ja",1,""))</f>
        <v/>
      </c>
      <c r="J584" s="44" t="str">
        <f>IF(Wedstrijden!BA696&lt;&gt;"",Wedstrijden!BA696,"")</f>
        <v/>
      </c>
      <c r="W584" s="45"/>
      <c r="AE584" s="45"/>
      <c r="AN584" s="45"/>
      <c r="AU584" s="45"/>
      <c r="BA584" s="45"/>
      <c r="BE584" s="45"/>
      <c r="BJ584" s="44">
        <f>IF(COUNTA(Wedstrijden!I696:S696)&lt;&gt;0,1,"")</f>
        <v>1</v>
      </c>
      <c r="BK584" s="44">
        <f t="shared" si="54"/>
        <v>2</v>
      </c>
      <c r="BL584" s="44" t="str">
        <f>IF(Wedstrijden!I696="x","AA","")</f>
        <v/>
      </c>
      <c r="BM584" s="44" t="str">
        <f>IF(Wedstrijden!J696="x","A","")</f>
        <v/>
      </c>
      <c r="BN584" s="44" t="str">
        <f>IF(Wedstrijden!K696="x","B1","")</f>
        <v/>
      </c>
      <c r="BO584" s="44" t="str">
        <f>IF(Wedstrijden!L696="x","BB","")</f>
        <v/>
      </c>
      <c r="BP584" s="44" t="str">
        <f>IF(Wedstrijden!M696="x","B","")</f>
        <v>B</v>
      </c>
      <c r="BQ584" s="44" t="str">
        <f>IF(Wedstrijden!N696="x","L1","")</f>
        <v>L1</v>
      </c>
      <c r="BR584" s="44" t="str">
        <f>IF(Wedstrijden!O696="x","L2","")</f>
        <v>L2</v>
      </c>
      <c r="BS584" s="44" t="str">
        <f>IF(Wedstrijden!P696="x","M1","")</f>
        <v>M1</v>
      </c>
      <c r="BT584" s="44" t="str">
        <f>IF(Wedstrijden!Q696="x","M2","")</f>
        <v>M2</v>
      </c>
      <c r="BU584" s="44" t="str">
        <f>IF(Wedstrijden!R696="x","Z1","")</f>
        <v>Z1</v>
      </c>
      <c r="BV584" s="44" t="str">
        <f>IF(Wedstrijden!S696="x","Z2","")</f>
        <v>Z2</v>
      </c>
      <c r="BW584" s="44">
        <f>IF(COUNTA(Wedstrijden!T696:AB696)&lt;&gt;0,1,"")</f>
        <v>1</v>
      </c>
      <c r="BX584" s="44">
        <f t="shared" si="55"/>
        <v>1</v>
      </c>
      <c r="BY584" s="44" t="str">
        <f>IF(Wedstrijden!T696="x","BB","")</f>
        <v/>
      </c>
      <c r="BZ584" s="44" t="str">
        <f>IF(Wedstrijden!U696="x","B","")</f>
        <v>B</v>
      </c>
      <c r="CA584" s="44" t="str">
        <f>IF(Wedstrijden!V696="x","L1","")</f>
        <v>L1</v>
      </c>
      <c r="CB584" s="44" t="str">
        <f>IF(Wedstrijden!W696="x","L2","")</f>
        <v>L2</v>
      </c>
      <c r="CC584" s="44" t="str">
        <f>IF(Wedstrijden!X696="x","M1","")</f>
        <v>M1</v>
      </c>
      <c r="CD584" s="44" t="str">
        <f>IF(Wedstrijden!Y696="x","M2","")</f>
        <v>M2</v>
      </c>
      <c r="CE584" s="44" t="str">
        <f>IF(Wedstrijden!Z696="x","Z1","")</f>
        <v>Z1</v>
      </c>
      <c r="CF584" s="44" t="str">
        <f>IF(Wedstrijden!AA696="x","Z2","")</f>
        <v>Z2</v>
      </c>
      <c r="CG584" s="44" t="str">
        <f>IF(Wedstrijden!AB696="x","ZZL","")</f>
        <v/>
      </c>
      <c r="CL584" s="44" t="str">
        <f>IF(COUNTA(Wedstrijden!AC696:AJ696)&lt;&gt;0,2,"")</f>
        <v/>
      </c>
      <c r="CM584" s="44" t="str">
        <f t="shared" si="56"/>
        <v/>
      </c>
      <c r="CN584" s="44" t="str">
        <f>IF(Wedstrijden!AC696="x","AA","")</f>
        <v/>
      </c>
      <c r="CO584" s="44" t="str">
        <f>IF(Wedstrijden!AD696="x","A","")</f>
        <v/>
      </c>
      <c r="CP584" s="44" t="str">
        <f>IF(Wedstrijden!AE696="x","BB","")</f>
        <v/>
      </c>
      <c r="CQ584" s="44" t="str">
        <f>IF(Wedstrijden!AF696="x","B","")</f>
        <v/>
      </c>
      <c r="CR584" s="44" t="str">
        <f>IF(Wedstrijden!AG696="x","L","")</f>
        <v/>
      </c>
      <c r="CS584" s="44" t="str">
        <f>IF(Wedstrijden!AH696="x","M","")</f>
        <v/>
      </c>
      <c r="CT584" s="44" t="str">
        <f>IF(Wedstrijden!AI696="x","Z","")</f>
        <v/>
      </c>
      <c r="CU584" s="44" t="str">
        <f>IF(Wedstrijden!AJ696="x","ZZ","")</f>
        <v/>
      </c>
      <c r="CV584" s="44" t="str">
        <f>IF(COUNTA(Wedstrijden!AK696:AQ696)&lt;&gt;0,2,"")</f>
        <v/>
      </c>
      <c r="CW584" s="44" t="str">
        <f t="shared" si="57"/>
        <v/>
      </c>
      <c r="CX584" s="44" t="str">
        <f>IF(Wedstrijden!AK696="x","BB","")</f>
        <v/>
      </c>
      <c r="CY584" s="44" t="str">
        <f>IF(Wedstrijden!AL696="x","B","")</f>
        <v/>
      </c>
      <c r="CZ584" s="44" t="str">
        <f>IF(Wedstrijden!AM696="x","L","")</f>
        <v/>
      </c>
      <c r="DA584" s="44" t="str">
        <f>IF(Wedstrijden!AN696="x","M","")</f>
        <v/>
      </c>
      <c r="DB584" s="44" t="str">
        <f>IF(Wedstrijden!AO696="x","Z","")</f>
        <v/>
      </c>
      <c r="DC584" s="44" t="str">
        <f>IF(Wedstrijden!AP696="x","ZZ","")</f>
        <v/>
      </c>
      <c r="DD584" s="44" t="str">
        <f>IF(Wedstrijden!AQ696="x","1.40","")</f>
        <v/>
      </c>
      <c r="DE584" s="44" t="str">
        <f>IF(COUNTA(Wedstrijden!AR696:AT696)&lt;&gt;0,6,"")</f>
        <v/>
      </c>
      <c r="DF584" s="44" t="str">
        <f t="shared" si="58"/>
        <v/>
      </c>
      <c r="DG584" s="44" t="str">
        <f>IF(Wedstrijden!AR696="x","L","")</f>
        <v/>
      </c>
      <c r="DH584" s="44" t="str">
        <f>IF(Wedstrijden!AS696="x","M","")</f>
        <v/>
      </c>
      <c r="DI584" s="44" t="str">
        <f>IF(Wedstrijden!AT696="x","Z","")</f>
        <v/>
      </c>
      <c r="DJ584" s="44" t="str">
        <f>IF(COUNTA(Wedstrijden!AU696:AW696)&lt;&gt;0,6,"")</f>
        <v/>
      </c>
      <c r="DK584" s="44" t="str">
        <f t="shared" si="59"/>
        <v/>
      </c>
      <c r="DL584" s="44" t="str">
        <f>IF(Wedstrijden!AU696="x","L","")</f>
        <v/>
      </c>
      <c r="DM584" s="44" t="str">
        <f>IF(Wedstrijden!AV696="x","M","")</f>
        <v/>
      </c>
      <c r="DN584" s="44" t="str">
        <f>IF(Wedstrijden!AW696="x","Z","")</f>
        <v/>
      </c>
    </row>
    <row r="585" spans="1:118" ht="15">
      <c r="A585" s="48" t="e">
        <f>Wedstrijden!#REF!</f>
        <v>#REF!</v>
      </c>
      <c r="B585" s="44" t="str">
        <f>IFERROR(VLOOKUP(Wedstrijden!E697,Wedstrijdlocaties!$B$2:$E$499,2,FALSE),"")</f>
        <v/>
      </c>
      <c r="C585" s="44" t="str">
        <f>Wedstrijden!F697</f>
        <v>Waverveen</v>
      </c>
      <c r="D585" s="44" t="str">
        <f>IFERROR(VLOOKUP(Wedstrijden!G697,Organisaties!$B$2:$C$501,2,FALSE),"")</f>
        <v>V51821</v>
      </c>
      <c r="E585" s="44" t="str">
        <f>IFERROR(VLOOKUP(Wedstrijden!G697,Organisaties!$B$2:$F$501,5,FALSE),"")</f>
        <v>V31007</v>
      </c>
      <c r="F585" s="44" t="str">
        <f>IF(Wedstrijden!BC697&lt;&gt;"",Wedstrijden!BC697,"")</f>
        <v/>
      </c>
      <c r="G585" s="44">
        <f>IF(Wedstrijden!AY697="Indoor",1,0)</f>
        <v>0</v>
      </c>
      <c r="H585" s="44">
        <f>Wedstrijden!AZ697</f>
        <v>0</v>
      </c>
      <c r="I585" s="44" t="str">
        <f>IF(Wedstrijden!AX697="Nee",0,IF(Wedstrijden!AX697="Ja",1,""))</f>
        <v/>
      </c>
      <c r="J585" s="44" t="str">
        <f>IF(Wedstrijden!BA697&lt;&gt;"",Wedstrijden!BA697,"")</f>
        <v/>
      </c>
      <c r="W585" s="45"/>
      <c r="AE585" s="45"/>
      <c r="AN585" s="45"/>
      <c r="AU585" s="45"/>
      <c r="BA585" s="45"/>
      <c r="BE585" s="45"/>
      <c r="BJ585" s="44">
        <f>IF(COUNTA(Wedstrijden!I697:S697)&lt;&gt;0,1,"")</f>
        <v>1</v>
      </c>
      <c r="BK585" s="44">
        <f t="shared" si="54"/>
        <v>2</v>
      </c>
      <c r="BL585" s="44" t="str">
        <f>IF(Wedstrijden!I697="x","AA","")</f>
        <v/>
      </c>
      <c r="BM585" s="44" t="str">
        <f>IF(Wedstrijden!J697="x","A","")</f>
        <v/>
      </c>
      <c r="BN585" s="44" t="str">
        <f>IF(Wedstrijden!K697="x","B1","")</f>
        <v/>
      </c>
      <c r="BO585" s="44" t="str">
        <f>IF(Wedstrijden!L697="x","BB","")</f>
        <v/>
      </c>
      <c r="BP585" s="44" t="str">
        <f>IF(Wedstrijden!M697="x","B","")</f>
        <v>B</v>
      </c>
      <c r="BQ585" s="44" t="str">
        <f>IF(Wedstrijden!N697="x","L1","")</f>
        <v>L1</v>
      </c>
      <c r="BR585" s="44" t="str">
        <f>IF(Wedstrijden!O697="x","L2","")</f>
        <v>L2</v>
      </c>
      <c r="BS585" s="44" t="str">
        <f>IF(Wedstrijden!P697="x","M1","")</f>
        <v>M1</v>
      </c>
      <c r="BT585" s="44" t="str">
        <f>IF(Wedstrijden!Q697="x","M2","")</f>
        <v>M2</v>
      </c>
      <c r="BU585" s="44" t="str">
        <f>IF(Wedstrijden!R697="x","Z1","")</f>
        <v/>
      </c>
      <c r="BV585" s="44" t="str">
        <f>IF(Wedstrijden!S697="x","Z2","")</f>
        <v/>
      </c>
      <c r="BW585" s="44">
        <f>IF(COUNTA(Wedstrijden!T697:AB697)&lt;&gt;0,1,"")</f>
        <v>1</v>
      </c>
      <c r="BX585" s="44">
        <f t="shared" si="55"/>
        <v>1</v>
      </c>
      <c r="BY585" s="44" t="str">
        <f>IF(Wedstrijden!T697="x","BB","")</f>
        <v/>
      </c>
      <c r="BZ585" s="44" t="str">
        <f>IF(Wedstrijden!U697="x","B","")</f>
        <v>B</v>
      </c>
      <c r="CA585" s="44" t="str">
        <f>IF(Wedstrijden!V697="x","L1","")</f>
        <v>L1</v>
      </c>
      <c r="CB585" s="44" t="str">
        <f>IF(Wedstrijden!W697="x","L2","")</f>
        <v>L2</v>
      </c>
      <c r="CC585" s="44" t="str">
        <f>IF(Wedstrijden!X697="x","M1","")</f>
        <v>M1</v>
      </c>
      <c r="CD585" s="44" t="str">
        <f>IF(Wedstrijden!Y697="x","M2","")</f>
        <v>M2</v>
      </c>
      <c r="CE585" s="44" t="str">
        <f>IF(Wedstrijden!Z697="x","Z1","")</f>
        <v/>
      </c>
      <c r="CF585" s="44" t="str">
        <f>IF(Wedstrijden!AA697="x","Z2","")</f>
        <v/>
      </c>
      <c r="CG585" s="44" t="str">
        <f>IF(Wedstrijden!AB697="x","ZZL","")</f>
        <v/>
      </c>
      <c r="CL585" s="44" t="str">
        <f>IF(COUNTA(Wedstrijden!AC697:AJ697)&lt;&gt;0,2,"")</f>
        <v/>
      </c>
      <c r="CM585" s="44" t="str">
        <f t="shared" si="56"/>
        <v/>
      </c>
      <c r="CN585" s="44" t="str">
        <f>IF(Wedstrijden!AC697="x","AA","")</f>
        <v/>
      </c>
      <c r="CO585" s="44" t="str">
        <f>IF(Wedstrijden!AD697="x","A","")</f>
        <v/>
      </c>
      <c r="CP585" s="44" t="str">
        <f>IF(Wedstrijden!AE697="x","BB","")</f>
        <v/>
      </c>
      <c r="CQ585" s="44" t="str">
        <f>IF(Wedstrijden!AF697="x","B","")</f>
        <v/>
      </c>
      <c r="CR585" s="44" t="str">
        <f>IF(Wedstrijden!AG697="x","L","")</f>
        <v/>
      </c>
      <c r="CS585" s="44" t="str">
        <f>IF(Wedstrijden!AH697="x","M","")</f>
        <v/>
      </c>
      <c r="CT585" s="44" t="str">
        <f>IF(Wedstrijden!AI697="x","Z","")</f>
        <v/>
      </c>
      <c r="CU585" s="44" t="str">
        <f>IF(Wedstrijden!AJ697="x","ZZ","")</f>
        <v/>
      </c>
      <c r="CV585" s="44" t="str">
        <f>IF(COUNTA(Wedstrijden!AK697:AQ697)&lt;&gt;0,2,"")</f>
        <v/>
      </c>
      <c r="CW585" s="44" t="str">
        <f t="shared" si="57"/>
        <v/>
      </c>
      <c r="CX585" s="44" t="str">
        <f>IF(Wedstrijden!AK697="x","BB","")</f>
        <v/>
      </c>
      <c r="CY585" s="44" t="str">
        <f>IF(Wedstrijden!AL697="x","B","")</f>
        <v/>
      </c>
      <c r="CZ585" s="44" t="str">
        <f>IF(Wedstrijden!AM697="x","L","")</f>
        <v/>
      </c>
      <c r="DA585" s="44" t="str">
        <f>IF(Wedstrijden!AN697="x","M","")</f>
        <v/>
      </c>
      <c r="DB585" s="44" t="str">
        <f>IF(Wedstrijden!AO697="x","Z","")</f>
        <v/>
      </c>
      <c r="DC585" s="44" t="str">
        <f>IF(Wedstrijden!AP697="x","ZZ","")</f>
        <v/>
      </c>
      <c r="DD585" s="44" t="str">
        <f>IF(Wedstrijden!AQ697="x","1.40","")</f>
        <v/>
      </c>
      <c r="DE585" s="44" t="str">
        <f>IF(COUNTA(Wedstrijden!AR697:AT697)&lt;&gt;0,6,"")</f>
        <v/>
      </c>
      <c r="DF585" s="44" t="str">
        <f t="shared" si="58"/>
        <v/>
      </c>
      <c r="DG585" s="44" t="str">
        <f>IF(Wedstrijden!AR697="x","L","")</f>
        <v/>
      </c>
      <c r="DH585" s="44" t="str">
        <f>IF(Wedstrijden!AS697="x","M","")</f>
        <v/>
      </c>
      <c r="DI585" s="44" t="str">
        <f>IF(Wedstrijden!AT697="x","Z","")</f>
        <v/>
      </c>
      <c r="DJ585" s="44" t="str">
        <f>IF(COUNTA(Wedstrijden!AU697:AW697)&lt;&gt;0,6,"")</f>
        <v/>
      </c>
      <c r="DK585" s="44" t="str">
        <f t="shared" si="59"/>
        <v/>
      </c>
      <c r="DL585" s="44" t="str">
        <f>IF(Wedstrijden!AU697="x","L","")</f>
        <v/>
      </c>
      <c r="DM585" s="44" t="str">
        <f>IF(Wedstrijden!AV697="x","M","")</f>
        <v/>
      </c>
      <c r="DN585" s="44" t="str">
        <f>IF(Wedstrijden!AW697="x","Z","")</f>
        <v/>
      </c>
    </row>
    <row r="586" spans="1:118" ht="15">
      <c r="A586" s="48" t="e">
        <f>Wedstrijden!#REF!</f>
        <v>#REF!</v>
      </c>
      <c r="B586" s="44">
        <f>IFERROR(VLOOKUP(Wedstrijden!E675,Wedstrijdlocaties!$B$2:$E$499,2,FALSE),"")</f>
        <v>848755</v>
      </c>
      <c r="C586" s="44" t="str">
        <f>Wedstrijden!F675</f>
        <v>Lisserbroek</v>
      </c>
      <c r="D586" s="44" t="str">
        <f>IFERROR(VLOOKUP(Wedstrijden!G675,Organisaties!$B$2:$C$501,2,FALSE),"")</f>
        <v>V60416</v>
      </c>
      <c r="E586" s="44" t="str">
        <f>IFERROR(VLOOKUP(Wedstrijden!G675,Organisaties!$B$2:$F$501,5,FALSE),"")</f>
        <v>V31007</v>
      </c>
      <c r="F586" s="44" t="str">
        <f>IF(Wedstrijden!BC675&lt;&gt;"",Wedstrijden!BC675,"")</f>
        <v/>
      </c>
      <c r="G586" s="44">
        <f>IF(Wedstrijden!AY675="Indoor",1,0)</f>
        <v>0</v>
      </c>
      <c r="H586" s="44">
        <f>Wedstrijden!AZ675</f>
        <v>0</v>
      </c>
      <c r="I586" s="44" t="str">
        <f>IF(Wedstrijden!AX675="Nee",0,IF(Wedstrijden!AX675="Ja",1,""))</f>
        <v/>
      </c>
      <c r="J586" s="44" t="str">
        <f>IF(Wedstrijden!BA675&lt;&gt;"",Wedstrijden!BA675,"")</f>
        <v/>
      </c>
      <c r="W586" s="45"/>
      <c r="AE586" s="45"/>
      <c r="AN586" s="45"/>
      <c r="AU586" s="45"/>
      <c r="BA586" s="45"/>
      <c r="BE586" s="45"/>
      <c r="BJ586" s="44">
        <f>IF(COUNTA(Wedstrijden!I675:S675)&lt;&gt;0,1,"")</f>
        <v>1</v>
      </c>
      <c r="BK586" s="44">
        <f t="shared" si="54"/>
        <v>2</v>
      </c>
      <c r="BL586" s="44" t="str">
        <f>IF(Wedstrijden!I675="x","AA","")</f>
        <v/>
      </c>
      <c r="BM586" s="44" t="str">
        <f>IF(Wedstrijden!J675="x","A","")</f>
        <v/>
      </c>
      <c r="BN586" s="44" t="str">
        <f>IF(Wedstrijden!K675="x","B1","")</f>
        <v/>
      </c>
      <c r="BO586" s="44" t="str">
        <f>IF(Wedstrijden!L675="x","BB","")</f>
        <v/>
      </c>
      <c r="BP586" s="44" t="str">
        <f>IF(Wedstrijden!M675="x","B","")</f>
        <v>B</v>
      </c>
      <c r="BQ586" s="44" t="str">
        <f>IF(Wedstrijden!N675="x","L1","")</f>
        <v>L1</v>
      </c>
      <c r="BR586" s="44" t="str">
        <f>IF(Wedstrijden!O675="x","L2","")</f>
        <v>L2</v>
      </c>
      <c r="BS586" s="44" t="str">
        <f>IF(Wedstrijden!P675="x","M1","")</f>
        <v>M1</v>
      </c>
      <c r="BT586" s="44" t="str">
        <f>IF(Wedstrijden!Q675="x","M2","")</f>
        <v>M2</v>
      </c>
      <c r="BU586" s="44" t="str">
        <f>IF(Wedstrijden!R675="x","Z1","")</f>
        <v>Z1</v>
      </c>
      <c r="BV586" s="44" t="str">
        <f>IF(Wedstrijden!S675="x","Z2","")</f>
        <v>Z2</v>
      </c>
      <c r="BW586" s="44">
        <f>IF(COUNTA(Wedstrijden!T675:AB675)&lt;&gt;0,1,"")</f>
        <v>1</v>
      </c>
      <c r="BX586" s="44">
        <f t="shared" si="55"/>
        <v>1</v>
      </c>
      <c r="BY586" s="44" t="str">
        <f>IF(Wedstrijden!T675="x","BB","")</f>
        <v/>
      </c>
      <c r="BZ586" s="44" t="str">
        <f>IF(Wedstrijden!U675="x","B","")</f>
        <v>B</v>
      </c>
      <c r="CA586" s="44" t="str">
        <f>IF(Wedstrijden!V675="x","L1","")</f>
        <v>L1</v>
      </c>
      <c r="CB586" s="44" t="str">
        <f>IF(Wedstrijden!W675="x","L2","")</f>
        <v>L2</v>
      </c>
      <c r="CC586" s="44" t="str">
        <f>IF(Wedstrijden!X675="x","M1","")</f>
        <v>M1</v>
      </c>
      <c r="CD586" s="44" t="str">
        <f>IF(Wedstrijden!Y675="x","M2","")</f>
        <v>M2</v>
      </c>
      <c r="CE586" s="44" t="str">
        <f>IF(Wedstrijden!Z675="x","Z1","")</f>
        <v>Z1</v>
      </c>
      <c r="CF586" s="44" t="str">
        <f>IF(Wedstrijden!AA675="x","Z2","")</f>
        <v>Z2</v>
      </c>
      <c r="CG586" s="44" t="str">
        <f>IF(Wedstrijden!AB675="x","ZZL","")</f>
        <v>ZZL</v>
      </c>
      <c r="CL586" s="44" t="str">
        <f>IF(COUNTA(Wedstrijden!AC675:AJ675)&lt;&gt;0,2,"")</f>
        <v/>
      </c>
      <c r="CM586" s="44" t="str">
        <f t="shared" si="56"/>
        <v/>
      </c>
      <c r="CN586" s="44" t="str">
        <f>IF(Wedstrijden!AC675="x","AA","")</f>
        <v/>
      </c>
      <c r="CO586" s="44" t="str">
        <f>IF(Wedstrijden!AD675="x","A","")</f>
        <v/>
      </c>
      <c r="CP586" s="44" t="str">
        <f>IF(Wedstrijden!AE675="x","BB","")</f>
        <v/>
      </c>
      <c r="CQ586" s="44" t="str">
        <f>IF(Wedstrijden!AF675="x","B","")</f>
        <v/>
      </c>
      <c r="CR586" s="44" t="str">
        <f>IF(Wedstrijden!AG675="x","L","")</f>
        <v/>
      </c>
      <c r="CS586" s="44" t="str">
        <f>IF(Wedstrijden!AH675="x","M","")</f>
        <v/>
      </c>
      <c r="CT586" s="44" t="str">
        <f>IF(Wedstrijden!AI675="x","Z","")</f>
        <v/>
      </c>
      <c r="CU586" s="44" t="str">
        <f>IF(Wedstrijden!AJ675="x","ZZ","")</f>
        <v/>
      </c>
      <c r="CV586" s="44" t="str">
        <f>IF(COUNTA(Wedstrijden!AK675:AQ675)&lt;&gt;0,2,"")</f>
        <v/>
      </c>
      <c r="CW586" s="44" t="str">
        <f t="shared" si="57"/>
        <v/>
      </c>
      <c r="CX586" s="44" t="str">
        <f>IF(Wedstrijden!AK675="x","BB","")</f>
        <v/>
      </c>
      <c r="CY586" s="44" t="str">
        <f>IF(Wedstrijden!AL675="x","B","")</f>
        <v/>
      </c>
      <c r="CZ586" s="44" t="str">
        <f>IF(Wedstrijden!AM675="x","L","")</f>
        <v/>
      </c>
      <c r="DA586" s="44" t="str">
        <f>IF(Wedstrijden!AN675="x","M","")</f>
        <v/>
      </c>
      <c r="DB586" s="44" t="str">
        <f>IF(Wedstrijden!AO675="x","Z","")</f>
        <v/>
      </c>
      <c r="DC586" s="44" t="str">
        <f>IF(Wedstrijden!AP675="x","ZZ","")</f>
        <v/>
      </c>
      <c r="DD586" s="44" t="str">
        <f>IF(Wedstrijden!AQ675="x","1.40","")</f>
        <v/>
      </c>
      <c r="DE586" s="44" t="str">
        <f>IF(COUNTA(Wedstrijden!AR675:AT675)&lt;&gt;0,6,"")</f>
        <v/>
      </c>
      <c r="DF586" s="44" t="str">
        <f t="shared" si="58"/>
        <v/>
      </c>
      <c r="DG586" s="44" t="str">
        <f>IF(Wedstrijden!AR675="x","L","")</f>
        <v/>
      </c>
      <c r="DH586" s="44" t="str">
        <f>IF(Wedstrijden!AS675="x","M","")</f>
        <v/>
      </c>
      <c r="DI586" s="44" t="str">
        <f>IF(Wedstrijden!AT675="x","Z","")</f>
        <v/>
      </c>
      <c r="DJ586" s="44" t="str">
        <f>IF(COUNTA(Wedstrijden!AU675:AW675)&lt;&gt;0,6,"")</f>
        <v/>
      </c>
      <c r="DK586" s="44" t="str">
        <f t="shared" si="59"/>
        <v/>
      </c>
      <c r="DL586" s="44" t="str">
        <f>IF(Wedstrijden!AU675="x","L","")</f>
        <v/>
      </c>
      <c r="DM586" s="44" t="str">
        <f>IF(Wedstrijden!AV675="x","M","")</f>
        <v/>
      </c>
      <c r="DN586" s="44" t="str">
        <f>IF(Wedstrijden!AW675="x","Z","")</f>
        <v/>
      </c>
    </row>
    <row r="587" spans="1:118" ht="15">
      <c r="A587" s="48" t="e">
        <f>Wedstrijden!#REF!</f>
        <v>#REF!</v>
      </c>
      <c r="B587" s="44">
        <f>IFERROR(VLOOKUP(Wedstrijden!E698,Wedstrijdlocaties!$B$2:$E$499,2,FALSE),"")</f>
        <v>766889</v>
      </c>
      <c r="C587" s="44" t="str">
        <f>Wedstrijden!F698</f>
        <v>Wormer</v>
      </c>
      <c r="D587" s="44">
        <f>IFERROR(VLOOKUP(Wedstrijden!G698,Organisaties!$B$2:$C$501,2,FALSE),"")</f>
        <v>751884</v>
      </c>
      <c r="E587" s="44" t="str">
        <f>IFERROR(VLOOKUP(Wedstrijden!G698,Organisaties!$B$2:$F$501,5,FALSE),"")</f>
        <v>V31007</v>
      </c>
      <c r="F587" s="44" t="str">
        <f>IF(Wedstrijden!BC698&lt;&gt;"",Wedstrijden!BC698,"")</f>
        <v/>
      </c>
      <c r="G587" s="44">
        <f>IF(Wedstrijden!AY698="Indoor",1,0)</f>
        <v>1</v>
      </c>
      <c r="H587" s="44">
        <f>Wedstrijden!AZ698</f>
        <v>0</v>
      </c>
      <c r="I587" s="44" t="str">
        <f>IF(Wedstrijden!AX698="Nee",0,IF(Wedstrijden!AX698="Ja",1,""))</f>
        <v/>
      </c>
      <c r="J587" s="44" t="str">
        <f>IF(Wedstrijden!BA698&lt;&gt;"",Wedstrijden!BA698,"")</f>
        <v/>
      </c>
      <c r="W587" s="45"/>
      <c r="AE587" s="45"/>
      <c r="AN587" s="45"/>
      <c r="AU587" s="45"/>
      <c r="BA587" s="45"/>
      <c r="BE587" s="45"/>
      <c r="BJ587" s="44">
        <f>IF(COUNTA(Wedstrijden!I698:S698)&lt;&gt;0,1,"")</f>
        <v>1</v>
      </c>
      <c r="BK587" s="44">
        <f t="shared" si="54"/>
        <v>2</v>
      </c>
      <c r="BL587" s="44" t="str">
        <f>IF(Wedstrijden!I698="x","AA","")</f>
        <v/>
      </c>
      <c r="BM587" s="44" t="str">
        <f>IF(Wedstrijden!J698="x","A","")</f>
        <v/>
      </c>
      <c r="BN587" s="44" t="str">
        <f>IF(Wedstrijden!K698="x","B1","")</f>
        <v/>
      </c>
      <c r="BO587" s="44" t="str">
        <f>IF(Wedstrijden!L698="x","BB","")</f>
        <v/>
      </c>
      <c r="BP587" s="44" t="str">
        <f>IF(Wedstrijden!M698="x","B","")</f>
        <v>B</v>
      </c>
      <c r="BQ587" s="44" t="str">
        <f>IF(Wedstrijden!N698="x","L1","")</f>
        <v>L1</v>
      </c>
      <c r="BR587" s="44" t="str">
        <f>IF(Wedstrijden!O698="x","L2","")</f>
        <v>L2</v>
      </c>
      <c r="BS587" s="44" t="str">
        <f>IF(Wedstrijden!P698="x","M1","")</f>
        <v>M1</v>
      </c>
      <c r="BT587" s="44" t="str">
        <f>IF(Wedstrijden!Q698="x","M2","")</f>
        <v>M2</v>
      </c>
      <c r="BU587" s="44" t="str">
        <f>IF(Wedstrijden!R698="x","Z1","")</f>
        <v>Z1</v>
      </c>
      <c r="BV587" s="44" t="str">
        <f>IF(Wedstrijden!S698="x","Z2","")</f>
        <v>Z2</v>
      </c>
      <c r="BW587" s="44">
        <f>IF(COUNTA(Wedstrijden!T698:AB698)&lt;&gt;0,1,"")</f>
        <v>1</v>
      </c>
      <c r="BX587" s="44">
        <f t="shared" si="55"/>
        <v>1</v>
      </c>
      <c r="BY587" s="44" t="str">
        <f>IF(Wedstrijden!T698="x","BB","")</f>
        <v/>
      </c>
      <c r="BZ587" s="44" t="str">
        <f>IF(Wedstrijden!U698="x","B","")</f>
        <v>B</v>
      </c>
      <c r="CA587" s="44" t="str">
        <f>IF(Wedstrijden!V698="x","L1","")</f>
        <v>L1</v>
      </c>
      <c r="CB587" s="44" t="str">
        <f>IF(Wedstrijden!W698="x","L2","")</f>
        <v>L2</v>
      </c>
      <c r="CC587" s="44" t="str">
        <f>IF(Wedstrijden!X698="x","M1","")</f>
        <v>M1</v>
      </c>
      <c r="CD587" s="44" t="str">
        <f>IF(Wedstrijden!Y698="x","M2","")</f>
        <v>M2</v>
      </c>
      <c r="CE587" s="44" t="str">
        <f>IF(Wedstrijden!Z698="x","Z1","")</f>
        <v>Z1</v>
      </c>
      <c r="CF587" s="44" t="str">
        <f>IF(Wedstrijden!AA698="x","Z2","")</f>
        <v>Z2</v>
      </c>
      <c r="CG587" s="44" t="str">
        <f>IF(Wedstrijden!AB698="x","ZZL","")</f>
        <v/>
      </c>
      <c r="CL587" s="44" t="str">
        <f>IF(COUNTA(Wedstrijden!AC698:AJ698)&lt;&gt;0,2,"")</f>
        <v/>
      </c>
      <c r="CM587" s="44" t="str">
        <f t="shared" si="56"/>
        <v/>
      </c>
      <c r="CN587" s="44" t="str">
        <f>IF(Wedstrijden!AC698="x","AA","")</f>
        <v/>
      </c>
      <c r="CO587" s="44" t="str">
        <f>IF(Wedstrijden!AD698="x","A","")</f>
        <v/>
      </c>
      <c r="CP587" s="44" t="str">
        <f>IF(Wedstrijden!AE698="x","BB","")</f>
        <v/>
      </c>
      <c r="CQ587" s="44" t="str">
        <f>IF(Wedstrijden!AF698="x","B","")</f>
        <v/>
      </c>
      <c r="CR587" s="44" t="str">
        <f>IF(Wedstrijden!AG698="x","L","")</f>
        <v/>
      </c>
      <c r="CS587" s="44" t="str">
        <f>IF(Wedstrijden!AH698="x","M","")</f>
        <v/>
      </c>
      <c r="CT587" s="44" t="str">
        <f>IF(Wedstrijden!AI698="x","Z","")</f>
        <v/>
      </c>
      <c r="CU587" s="44" t="str">
        <f>IF(Wedstrijden!AJ698="x","ZZ","")</f>
        <v/>
      </c>
      <c r="CV587" s="44" t="str">
        <f>IF(COUNTA(Wedstrijden!AK698:AQ698)&lt;&gt;0,2,"")</f>
        <v/>
      </c>
      <c r="CW587" s="44" t="str">
        <f t="shared" si="57"/>
        <v/>
      </c>
      <c r="CX587" s="44" t="str">
        <f>IF(Wedstrijden!AK698="x","BB","")</f>
        <v/>
      </c>
      <c r="CY587" s="44" t="str">
        <f>IF(Wedstrijden!AL698="x","B","")</f>
        <v/>
      </c>
      <c r="CZ587" s="44" t="str">
        <f>IF(Wedstrijden!AM698="x","L","")</f>
        <v/>
      </c>
      <c r="DA587" s="44" t="str">
        <f>IF(Wedstrijden!AN698="x","M","")</f>
        <v/>
      </c>
      <c r="DB587" s="44" t="str">
        <f>IF(Wedstrijden!AO698="x","Z","")</f>
        <v/>
      </c>
      <c r="DC587" s="44" t="str">
        <f>IF(Wedstrijden!AP698="x","ZZ","")</f>
        <v/>
      </c>
      <c r="DD587" s="44" t="str">
        <f>IF(Wedstrijden!AQ698="x","1.40","")</f>
        <v/>
      </c>
      <c r="DE587" s="44" t="str">
        <f>IF(COUNTA(Wedstrijden!AR698:AT698)&lt;&gt;0,6,"")</f>
        <v/>
      </c>
      <c r="DF587" s="44" t="str">
        <f t="shared" si="58"/>
        <v/>
      </c>
      <c r="DG587" s="44" t="str">
        <f>IF(Wedstrijden!AR698="x","L","")</f>
        <v/>
      </c>
      <c r="DH587" s="44" t="str">
        <f>IF(Wedstrijden!AS698="x","M","")</f>
        <v/>
      </c>
      <c r="DI587" s="44" t="str">
        <f>IF(Wedstrijden!AT698="x","Z","")</f>
        <v/>
      </c>
      <c r="DJ587" s="44" t="str">
        <f>IF(COUNTA(Wedstrijden!AU698:AW698)&lt;&gt;0,6,"")</f>
        <v/>
      </c>
      <c r="DK587" s="44" t="str">
        <f t="shared" si="59"/>
        <v/>
      </c>
      <c r="DL587" s="44" t="str">
        <f>IF(Wedstrijden!AU698="x","L","")</f>
        <v/>
      </c>
      <c r="DM587" s="44" t="str">
        <f>IF(Wedstrijden!AV698="x","M","")</f>
        <v/>
      </c>
      <c r="DN587" s="44" t="str">
        <f>IF(Wedstrijden!AW698="x","Z","")</f>
        <v/>
      </c>
    </row>
    <row r="588" spans="1:118" ht="15">
      <c r="A588" s="48" t="e">
        <f>Wedstrijden!#REF!</f>
        <v>#REF!</v>
      </c>
      <c r="B588" s="44" t="str">
        <f>IFERROR(VLOOKUP(Wedstrijden!#REF!,Wedstrijdlocaties!$B$2:$E$499,2,FALSE),"")</f>
        <v/>
      </c>
      <c r="C588" s="44" t="e">
        <f>Wedstrijden!#REF!</f>
        <v>#REF!</v>
      </c>
      <c r="D588" s="44" t="str">
        <f>IFERROR(VLOOKUP(Wedstrijden!#REF!,Organisaties!$B$2:$C$501,2,FALSE),"")</f>
        <v/>
      </c>
      <c r="E588" s="44" t="str">
        <f>IFERROR(VLOOKUP(Wedstrijden!#REF!,Organisaties!$B$2:$F$501,5,FALSE),"")</f>
        <v/>
      </c>
      <c r="F588" s="44" t="e">
        <f>IF(Wedstrijden!#REF!&lt;&gt;"",Wedstrijden!#REF!,"")</f>
        <v>#REF!</v>
      </c>
      <c r="G588" s="44" t="e">
        <f>IF(Wedstrijden!#REF!="Indoor",1,0)</f>
        <v>#REF!</v>
      </c>
      <c r="H588" s="44" t="e">
        <f>Wedstrijden!#REF!</f>
        <v>#REF!</v>
      </c>
      <c r="I588" s="44" t="e">
        <f>IF(Wedstrijden!#REF!="Nee",0,IF(Wedstrijden!#REF!="Ja",1,""))</f>
        <v>#REF!</v>
      </c>
      <c r="J588" s="44" t="e">
        <f>IF(Wedstrijden!#REF!&lt;&gt;"",Wedstrijden!#REF!,"")</f>
        <v>#REF!</v>
      </c>
      <c r="W588" s="45"/>
      <c r="AE588" s="45"/>
      <c r="AN588" s="45"/>
      <c r="AU588" s="45"/>
      <c r="BA588" s="45"/>
      <c r="BE588" s="45"/>
      <c r="BJ588" s="44">
        <f>IF(COUNTA(Wedstrijden!#REF!)&lt;&gt;0,1,"")</f>
        <v>1</v>
      </c>
      <c r="BK588" s="44">
        <f t="shared" si="54"/>
        <v>2</v>
      </c>
      <c r="BL588" s="44" t="e">
        <f>IF(Wedstrijden!#REF!="x","AA","")</f>
        <v>#REF!</v>
      </c>
      <c r="BM588" s="44" t="e">
        <f>IF(Wedstrijden!#REF!="x","A","")</f>
        <v>#REF!</v>
      </c>
      <c r="BN588" s="44" t="e">
        <f>IF(Wedstrijden!#REF!="x","B1","")</f>
        <v>#REF!</v>
      </c>
      <c r="BO588" s="44" t="e">
        <f>IF(Wedstrijden!#REF!="x","BB","")</f>
        <v>#REF!</v>
      </c>
      <c r="BP588" s="44" t="e">
        <f>IF(Wedstrijden!#REF!="x","B","")</f>
        <v>#REF!</v>
      </c>
      <c r="BQ588" s="44" t="e">
        <f>IF(Wedstrijden!#REF!="x","L1","")</f>
        <v>#REF!</v>
      </c>
      <c r="BR588" s="44" t="e">
        <f>IF(Wedstrijden!#REF!="x","L2","")</f>
        <v>#REF!</v>
      </c>
      <c r="BS588" s="44" t="e">
        <f>IF(Wedstrijden!#REF!="x","M1","")</f>
        <v>#REF!</v>
      </c>
      <c r="BT588" s="44" t="e">
        <f>IF(Wedstrijden!#REF!="x","M2","")</f>
        <v>#REF!</v>
      </c>
      <c r="BU588" s="44" t="e">
        <f>IF(Wedstrijden!#REF!="x","Z1","")</f>
        <v>#REF!</v>
      </c>
      <c r="BV588" s="44" t="e">
        <f>IF(Wedstrijden!#REF!="x","Z2","")</f>
        <v>#REF!</v>
      </c>
      <c r="BW588" s="44">
        <f>IF(COUNTA(Wedstrijden!#REF!)&lt;&gt;0,1,"")</f>
        <v>1</v>
      </c>
      <c r="BX588" s="44">
        <f t="shared" si="55"/>
        <v>1</v>
      </c>
      <c r="BY588" s="44" t="e">
        <f>IF(Wedstrijden!#REF!="x","BB","")</f>
        <v>#REF!</v>
      </c>
      <c r="BZ588" s="44" t="e">
        <f>IF(Wedstrijden!#REF!="x","B","")</f>
        <v>#REF!</v>
      </c>
      <c r="CA588" s="44" t="e">
        <f>IF(Wedstrijden!#REF!="x","L1","")</f>
        <v>#REF!</v>
      </c>
      <c r="CB588" s="44" t="e">
        <f>IF(Wedstrijden!#REF!="x","L2","")</f>
        <v>#REF!</v>
      </c>
      <c r="CC588" s="44" t="e">
        <f>IF(Wedstrijden!#REF!="x","M1","")</f>
        <v>#REF!</v>
      </c>
      <c r="CD588" s="44" t="e">
        <f>IF(Wedstrijden!#REF!="x","M2","")</f>
        <v>#REF!</v>
      </c>
      <c r="CE588" s="44" t="e">
        <f>IF(Wedstrijden!#REF!="x","Z1","")</f>
        <v>#REF!</v>
      </c>
      <c r="CF588" s="44" t="e">
        <f>IF(Wedstrijden!#REF!="x","Z2","")</f>
        <v>#REF!</v>
      </c>
      <c r="CG588" s="44" t="e">
        <f>IF(Wedstrijden!#REF!="x","ZZL","")</f>
        <v>#REF!</v>
      </c>
      <c r="CL588" s="44">
        <f>IF(COUNTA(Wedstrijden!#REF!)&lt;&gt;0,2,"")</f>
        <v>2</v>
      </c>
      <c r="CM588" s="44">
        <f t="shared" si="56"/>
        <v>2</v>
      </c>
      <c r="CN588" s="44" t="e">
        <f>IF(Wedstrijden!#REF!="x","AA","")</f>
        <v>#REF!</v>
      </c>
      <c r="CO588" s="44" t="e">
        <f>IF(Wedstrijden!#REF!="x","A","")</f>
        <v>#REF!</v>
      </c>
      <c r="CP588" s="44" t="e">
        <f>IF(Wedstrijden!#REF!="x","BB","")</f>
        <v>#REF!</v>
      </c>
      <c r="CQ588" s="44" t="e">
        <f>IF(Wedstrijden!#REF!="x","B","")</f>
        <v>#REF!</v>
      </c>
      <c r="CR588" s="44" t="e">
        <f>IF(Wedstrijden!#REF!="x","L","")</f>
        <v>#REF!</v>
      </c>
      <c r="CS588" s="44" t="e">
        <f>IF(Wedstrijden!#REF!="x","M","")</f>
        <v>#REF!</v>
      </c>
      <c r="CT588" s="44" t="e">
        <f>IF(Wedstrijden!#REF!="x","Z","")</f>
        <v>#REF!</v>
      </c>
      <c r="CU588" s="44" t="e">
        <f>IF(Wedstrijden!#REF!="x","ZZ","")</f>
        <v>#REF!</v>
      </c>
      <c r="CV588" s="44">
        <f>IF(COUNTA(Wedstrijden!#REF!)&lt;&gt;0,2,"")</f>
        <v>2</v>
      </c>
      <c r="CW588" s="44">
        <f t="shared" si="57"/>
        <v>1</v>
      </c>
      <c r="CX588" s="44" t="e">
        <f>IF(Wedstrijden!#REF!="x","BB","")</f>
        <v>#REF!</v>
      </c>
      <c r="CY588" s="44" t="e">
        <f>IF(Wedstrijden!#REF!="x","B","")</f>
        <v>#REF!</v>
      </c>
      <c r="CZ588" s="44" t="e">
        <f>IF(Wedstrijden!#REF!="x","L","")</f>
        <v>#REF!</v>
      </c>
      <c r="DA588" s="44" t="e">
        <f>IF(Wedstrijden!#REF!="x","M","")</f>
        <v>#REF!</v>
      </c>
      <c r="DB588" s="44" t="e">
        <f>IF(Wedstrijden!#REF!="x","Z","")</f>
        <v>#REF!</v>
      </c>
      <c r="DC588" s="44" t="e">
        <f>IF(Wedstrijden!#REF!="x","ZZ","")</f>
        <v>#REF!</v>
      </c>
      <c r="DD588" s="44" t="e">
        <f>IF(Wedstrijden!#REF!="x","1.40","")</f>
        <v>#REF!</v>
      </c>
      <c r="DE588" s="44">
        <f>IF(COUNTA(Wedstrijden!#REF!)&lt;&gt;0,6,"")</f>
        <v>6</v>
      </c>
      <c r="DF588" s="44">
        <f t="shared" si="58"/>
        <v>2</v>
      </c>
      <c r="DG588" s="44" t="e">
        <f>IF(Wedstrijden!#REF!="x","L","")</f>
        <v>#REF!</v>
      </c>
      <c r="DH588" s="44" t="e">
        <f>IF(Wedstrijden!#REF!="x","M","")</f>
        <v>#REF!</v>
      </c>
      <c r="DI588" s="44" t="e">
        <f>IF(Wedstrijden!#REF!="x","Z","")</f>
        <v>#REF!</v>
      </c>
      <c r="DJ588" s="44">
        <f>IF(COUNTA(Wedstrijden!#REF!)&lt;&gt;0,6,"")</f>
        <v>6</v>
      </c>
      <c r="DK588" s="44">
        <f t="shared" si="59"/>
        <v>1</v>
      </c>
      <c r="DL588" s="44" t="e">
        <f>IF(Wedstrijden!#REF!="x","L","")</f>
        <v>#REF!</v>
      </c>
      <c r="DM588" s="44" t="e">
        <f>IF(Wedstrijden!#REF!="x","M","")</f>
        <v>#REF!</v>
      </c>
      <c r="DN588" s="44" t="e">
        <f>IF(Wedstrijden!#REF!="x","Z","")</f>
        <v>#REF!</v>
      </c>
    </row>
    <row r="589" spans="1:118" ht="15">
      <c r="A589" s="48" t="e">
        <f>Wedstrijden!#REF!</f>
        <v>#REF!</v>
      </c>
      <c r="B589" s="44" t="str">
        <f>IFERROR(VLOOKUP(Wedstrijden!E699,Wedstrijdlocaties!$B$2:$E$499,2,FALSE),"")</f>
        <v>V12140</v>
      </c>
      <c r="C589" s="44" t="str">
        <f>Wedstrijden!F699</f>
        <v>Amstelveen</v>
      </c>
      <c r="D589" s="44" t="str">
        <f>IFERROR(VLOOKUP(Wedstrijden!G699,Organisaties!$B$2:$C$501,2,FALSE),"")</f>
        <v/>
      </c>
      <c r="E589" s="44" t="str">
        <f>IFERROR(VLOOKUP(Wedstrijden!G699,Organisaties!$B$2:$F$501,5,FALSE),"")</f>
        <v/>
      </c>
      <c r="F589" s="44" t="str">
        <f>IF(Wedstrijden!BC699&lt;&gt;"",Wedstrijden!BC699,"")</f>
        <v/>
      </c>
      <c r="G589" s="44">
        <f>IF(Wedstrijden!AY699="Indoor",1,0)</f>
        <v>1</v>
      </c>
      <c r="H589" s="44">
        <f>Wedstrijden!AZ699</f>
        <v>0</v>
      </c>
      <c r="I589" s="44" t="str">
        <f>IF(Wedstrijden!AX699="Nee",0,IF(Wedstrijden!AX699="Ja",1,""))</f>
        <v/>
      </c>
      <c r="J589" s="44" t="str">
        <f>IF(Wedstrijden!BA699&lt;&gt;"",Wedstrijden!BA699,"")</f>
        <v/>
      </c>
      <c r="W589" s="45"/>
      <c r="AE589" s="45"/>
      <c r="AN589" s="45"/>
      <c r="AU589" s="45"/>
      <c r="BA589" s="45"/>
      <c r="BE589" s="45"/>
      <c r="BJ589" s="44">
        <f>IF(COUNTA(Wedstrijden!I699:S699)&lt;&gt;0,1,"")</f>
        <v>1</v>
      </c>
      <c r="BK589" s="44">
        <f t="shared" si="54"/>
        <v>2</v>
      </c>
      <c r="BL589" s="44" t="str">
        <f>IF(Wedstrijden!I699="x","AA","")</f>
        <v/>
      </c>
      <c r="BM589" s="44" t="str">
        <f>IF(Wedstrijden!J699="x","A","")</f>
        <v/>
      </c>
      <c r="BN589" s="44" t="str">
        <f>IF(Wedstrijden!K699="x","B1","")</f>
        <v/>
      </c>
      <c r="BO589" s="44" t="str">
        <f>IF(Wedstrijden!L699="x","BB","")</f>
        <v>BB</v>
      </c>
      <c r="BP589" s="44" t="str">
        <f>IF(Wedstrijden!M699="x","B","")</f>
        <v>B</v>
      </c>
      <c r="BQ589" s="44" t="str">
        <f>IF(Wedstrijden!N699="x","L1","")</f>
        <v>L1</v>
      </c>
      <c r="BR589" s="44" t="str">
        <f>IF(Wedstrijden!O699="x","L2","")</f>
        <v>L2</v>
      </c>
      <c r="BS589" s="44" t="str">
        <f>IF(Wedstrijden!P699="x","M1","")</f>
        <v>M1</v>
      </c>
      <c r="BT589" s="44" t="str">
        <f>IF(Wedstrijden!Q699="x","M2","")</f>
        <v>M2</v>
      </c>
      <c r="BU589" s="44" t="str">
        <f>IF(Wedstrijden!R699="x","Z1","")</f>
        <v/>
      </c>
      <c r="BV589" s="44" t="str">
        <f>IF(Wedstrijden!S699="x","Z2","")</f>
        <v/>
      </c>
      <c r="BW589" s="44">
        <f>IF(COUNTA(Wedstrijden!T699:AB699)&lt;&gt;0,1,"")</f>
        <v>1</v>
      </c>
      <c r="BX589" s="44">
        <f t="shared" si="55"/>
        <v>1</v>
      </c>
      <c r="BY589" s="44" t="str">
        <f>IF(Wedstrijden!T699="x","BB","")</f>
        <v>BB</v>
      </c>
      <c r="BZ589" s="44" t="str">
        <f>IF(Wedstrijden!U699="x","B","")</f>
        <v>B</v>
      </c>
      <c r="CA589" s="44" t="str">
        <f>IF(Wedstrijden!V699="x","L1","")</f>
        <v>L1</v>
      </c>
      <c r="CB589" s="44" t="str">
        <f>IF(Wedstrijden!W699="x","L2","")</f>
        <v>L2</v>
      </c>
      <c r="CC589" s="44" t="str">
        <f>IF(Wedstrijden!X699="x","M1","")</f>
        <v>M1</v>
      </c>
      <c r="CD589" s="44" t="str">
        <f>IF(Wedstrijden!Y699="x","M2","")</f>
        <v>M2</v>
      </c>
      <c r="CE589" s="44" t="str">
        <f>IF(Wedstrijden!Z699="x","Z1","")</f>
        <v/>
      </c>
      <c r="CF589" s="44" t="str">
        <f>IF(Wedstrijden!AA699="x","Z2","")</f>
        <v/>
      </c>
      <c r="CG589" s="44" t="str">
        <f>IF(Wedstrijden!AB699="x","ZZL","")</f>
        <v/>
      </c>
      <c r="CL589" s="44" t="str">
        <f>IF(COUNTA(Wedstrijden!AC699:AJ699)&lt;&gt;0,2,"")</f>
        <v/>
      </c>
      <c r="CM589" s="44" t="str">
        <f t="shared" si="56"/>
        <v/>
      </c>
      <c r="CN589" s="44" t="str">
        <f>IF(Wedstrijden!AC699="x","AA","")</f>
        <v/>
      </c>
      <c r="CO589" s="44" t="str">
        <f>IF(Wedstrijden!AD699="x","A","")</f>
        <v/>
      </c>
      <c r="CP589" s="44" t="str">
        <f>IF(Wedstrijden!AE699="x","BB","")</f>
        <v/>
      </c>
      <c r="CQ589" s="44" t="str">
        <f>IF(Wedstrijden!AF699="x","B","")</f>
        <v/>
      </c>
      <c r="CR589" s="44" t="str">
        <f>IF(Wedstrijden!AG699="x","L","")</f>
        <v/>
      </c>
      <c r="CS589" s="44" t="str">
        <f>IF(Wedstrijden!AH699="x","M","")</f>
        <v/>
      </c>
      <c r="CT589" s="44" t="str">
        <f>IF(Wedstrijden!AI699="x","Z","")</f>
        <v/>
      </c>
      <c r="CU589" s="44" t="str">
        <f>IF(Wedstrijden!AJ699="x","ZZ","")</f>
        <v/>
      </c>
      <c r="CV589" s="44" t="str">
        <f>IF(COUNTA(Wedstrijden!AK699:AQ699)&lt;&gt;0,2,"")</f>
        <v/>
      </c>
      <c r="CW589" s="44" t="str">
        <f t="shared" si="57"/>
        <v/>
      </c>
      <c r="CX589" s="44" t="str">
        <f>IF(Wedstrijden!AK699="x","BB","")</f>
        <v/>
      </c>
      <c r="CY589" s="44" t="str">
        <f>IF(Wedstrijden!AL699="x","B","")</f>
        <v/>
      </c>
      <c r="CZ589" s="44" t="str">
        <f>IF(Wedstrijden!AM699="x","L","")</f>
        <v/>
      </c>
      <c r="DA589" s="44" t="str">
        <f>IF(Wedstrijden!AN699="x","M","")</f>
        <v/>
      </c>
      <c r="DB589" s="44" t="str">
        <f>IF(Wedstrijden!AO699="x","Z","")</f>
        <v/>
      </c>
      <c r="DC589" s="44" t="str">
        <f>IF(Wedstrijden!AP699="x","ZZ","")</f>
        <v/>
      </c>
      <c r="DD589" s="44" t="str">
        <f>IF(Wedstrijden!AQ699="x","1.40","")</f>
        <v/>
      </c>
      <c r="DE589" s="44" t="str">
        <f>IF(COUNTA(Wedstrijden!AR699:AT699)&lt;&gt;0,6,"")</f>
        <v/>
      </c>
      <c r="DF589" s="44" t="str">
        <f t="shared" si="58"/>
        <v/>
      </c>
      <c r="DG589" s="44" t="str">
        <f>IF(Wedstrijden!AR699="x","L","")</f>
        <v/>
      </c>
      <c r="DH589" s="44" t="str">
        <f>IF(Wedstrijden!AS699="x","M","")</f>
        <v/>
      </c>
      <c r="DI589" s="44" t="str">
        <f>IF(Wedstrijden!AT699="x","Z","")</f>
        <v/>
      </c>
      <c r="DJ589" s="44" t="str">
        <f>IF(COUNTA(Wedstrijden!AU699:AW699)&lt;&gt;0,6,"")</f>
        <v/>
      </c>
      <c r="DK589" s="44" t="str">
        <f t="shared" si="59"/>
        <v/>
      </c>
      <c r="DL589" s="44" t="str">
        <f>IF(Wedstrijden!AU699="x","L","")</f>
        <v/>
      </c>
      <c r="DM589" s="44" t="str">
        <f>IF(Wedstrijden!AV699="x","M","")</f>
        <v/>
      </c>
      <c r="DN589" s="44" t="str">
        <f>IF(Wedstrijden!AW699="x","Z","")</f>
        <v/>
      </c>
    </row>
    <row r="590" spans="1:118" ht="15">
      <c r="A590" s="48" t="e">
        <f>Wedstrijden!#REF!</f>
        <v>#REF!</v>
      </c>
      <c r="B590" s="44" t="str">
        <f>IFERROR(VLOOKUP(Wedstrijden!E700,Wedstrijdlocaties!$B$2:$E$499,2,FALSE),"")</f>
        <v>R80187</v>
      </c>
      <c r="C590" s="44" t="str">
        <f>Wedstrijden!F700</f>
        <v>Den Ilp</v>
      </c>
      <c r="D590" s="44" t="str">
        <f>IFERROR(VLOOKUP(Wedstrijden!G700,Organisaties!$B$2:$C$501,2,FALSE),"")</f>
        <v/>
      </c>
      <c r="E590" s="44" t="str">
        <f>IFERROR(VLOOKUP(Wedstrijden!G700,Organisaties!$B$2:$F$501,5,FALSE),"")</f>
        <v/>
      </c>
      <c r="F590" s="44" t="str">
        <f>IF(Wedstrijden!BC700&lt;&gt;"",Wedstrijden!BC700,"")</f>
        <v/>
      </c>
      <c r="G590" s="44">
        <f>IF(Wedstrijden!AY700="Indoor",1,0)</f>
        <v>0</v>
      </c>
      <c r="H590" s="44">
        <f>Wedstrijden!AZ700</f>
        <v>0</v>
      </c>
      <c r="I590" s="44" t="str">
        <f>IF(Wedstrijden!AX700="Nee",0,IF(Wedstrijden!AX700="Ja",1,""))</f>
        <v/>
      </c>
      <c r="J590" s="44" t="str">
        <f>IF(Wedstrijden!BA700&lt;&gt;"",Wedstrijden!BA700,"")</f>
        <v/>
      </c>
      <c r="W590" s="45"/>
      <c r="AE590" s="45"/>
      <c r="AN590" s="45"/>
      <c r="AU590" s="45"/>
      <c r="BA590" s="45"/>
      <c r="BE590" s="45"/>
      <c r="BJ590" s="44">
        <f>IF(COUNTA(Wedstrijden!I700:S700)&lt;&gt;0,1,"")</f>
        <v>1</v>
      </c>
      <c r="BK590" s="44">
        <f t="shared" si="54"/>
        <v>2</v>
      </c>
      <c r="BL590" s="44" t="str">
        <f>IF(Wedstrijden!I700="x","AA","")</f>
        <v/>
      </c>
      <c r="BM590" s="44" t="str">
        <f>IF(Wedstrijden!J700="x","A","")</f>
        <v/>
      </c>
      <c r="BN590" s="44" t="str">
        <f>IF(Wedstrijden!K700="x","B1","")</f>
        <v/>
      </c>
      <c r="BO590" s="44" t="str">
        <f>IF(Wedstrijden!L700="x","BB","")</f>
        <v/>
      </c>
      <c r="BP590" s="44" t="str">
        <f>IF(Wedstrijden!M700="x","B","")</f>
        <v>B</v>
      </c>
      <c r="BQ590" s="44" t="str">
        <f>IF(Wedstrijden!N700="x","L1","")</f>
        <v>L1</v>
      </c>
      <c r="BR590" s="44" t="str">
        <f>IF(Wedstrijden!O700="x","L2","")</f>
        <v>L2</v>
      </c>
      <c r="BS590" s="44" t="str">
        <f>IF(Wedstrijden!P700="x","M1","")</f>
        <v>M1</v>
      </c>
      <c r="BT590" s="44" t="str">
        <f>IF(Wedstrijden!Q700="x","M2","")</f>
        <v>M2</v>
      </c>
      <c r="BU590" s="44" t="str">
        <f>IF(Wedstrijden!R700="x","Z1","")</f>
        <v/>
      </c>
      <c r="BV590" s="44" t="str">
        <f>IF(Wedstrijden!S700="x","Z2","")</f>
        <v/>
      </c>
      <c r="BW590" s="44">
        <f>IF(COUNTA(Wedstrijden!T700:AB700)&lt;&gt;0,1,"")</f>
        <v>1</v>
      </c>
      <c r="BX590" s="44">
        <f t="shared" si="55"/>
        <v>1</v>
      </c>
      <c r="BY590" s="44" t="str">
        <f>IF(Wedstrijden!T700="x","BB","")</f>
        <v/>
      </c>
      <c r="BZ590" s="44" t="str">
        <f>IF(Wedstrijden!U700="x","B","")</f>
        <v>B</v>
      </c>
      <c r="CA590" s="44" t="str">
        <f>IF(Wedstrijden!V700="x","L1","")</f>
        <v>L1</v>
      </c>
      <c r="CB590" s="44" t="str">
        <f>IF(Wedstrijden!W700="x","L2","")</f>
        <v>L2</v>
      </c>
      <c r="CC590" s="44" t="str">
        <f>IF(Wedstrijden!X700="x","M1","")</f>
        <v>M1</v>
      </c>
      <c r="CD590" s="44" t="str">
        <f>IF(Wedstrijden!Y700="x","M2","")</f>
        <v>M2</v>
      </c>
      <c r="CE590" s="44" t="str">
        <f>IF(Wedstrijden!Z700="x","Z1","")</f>
        <v/>
      </c>
      <c r="CF590" s="44" t="str">
        <f>IF(Wedstrijden!AA700="x","Z2","")</f>
        <v/>
      </c>
      <c r="CG590" s="44" t="str">
        <f>IF(Wedstrijden!AB700="x","ZZL","")</f>
        <v/>
      </c>
      <c r="CL590" s="44" t="str">
        <f>IF(COUNTA(Wedstrijden!AC700:AJ700)&lt;&gt;0,2,"")</f>
        <v/>
      </c>
      <c r="CM590" s="44" t="str">
        <f t="shared" si="56"/>
        <v/>
      </c>
      <c r="CN590" s="44" t="str">
        <f>IF(Wedstrijden!AC700="x","AA","")</f>
        <v/>
      </c>
      <c r="CO590" s="44" t="str">
        <f>IF(Wedstrijden!AD700="x","A","")</f>
        <v/>
      </c>
      <c r="CP590" s="44" t="str">
        <f>IF(Wedstrijden!AE700="x","BB","")</f>
        <v/>
      </c>
      <c r="CQ590" s="44" t="str">
        <f>IF(Wedstrijden!AF700="x","B","")</f>
        <v/>
      </c>
      <c r="CR590" s="44" t="str">
        <f>IF(Wedstrijden!AG700="x","L","")</f>
        <v/>
      </c>
      <c r="CS590" s="44" t="str">
        <f>IF(Wedstrijden!AH700="x","M","")</f>
        <v/>
      </c>
      <c r="CT590" s="44" t="str">
        <f>IF(Wedstrijden!AI700="x","Z","")</f>
        <v/>
      </c>
      <c r="CU590" s="44" t="str">
        <f>IF(Wedstrijden!AJ700="x","ZZ","")</f>
        <v/>
      </c>
      <c r="CV590" s="44" t="str">
        <f>IF(COUNTA(Wedstrijden!AK700:AQ700)&lt;&gt;0,2,"")</f>
        <v/>
      </c>
      <c r="CW590" s="44" t="str">
        <f t="shared" si="57"/>
        <v/>
      </c>
      <c r="CX590" s="44" t="str">
        <f>IF(Wedstrijden!AK700="x","BB","")</f>
        <v/>
      </c>
      <c r="CY590" s="44" t="str">
        <f>IF(Wedstrijden!AL700="x","B","")</f>
        <v/>
      </c>
      <c r="CZ590" s="44" t="str">
        <f>IF(Wedstrijden!AM700="x","L","")</f>
        <v/>
      </c>
      <c r="DA590" s="44" t="str">
        <f>IF(Wedstrijden!AN700="x","M","")</f>
        <v/>
      </c>
      <c r="DB590" s="44" t="str">
        <f>IF(Wedstrijden!AO700="x","Z","")</f>
        <v/>
      </c>
      <c r="DC590" s="44" t="str">
        <f>IF(Wedstrijden!AP700="x","ZZ","")</f>
        <v/>
      </c>
      <c r="DD590" s="44" t="str">
        <f>IF(Wedstrijden!AQ700="x","1.40","")</f>
        <v/>
      </c>
      <c r="DE590" s="44" t="str">
        <f>IF(COUNTA(Wedstrijden!AR700:AT700)&lt;&gt;0,6,"")</f>
        <v/>
      </c>
      <c r="DF590" s="44" t="str">
        <f t="shared" si="58"/>
        <v/>
      </c>
      <c r="DG590" s="44" t="str">
        <f>IF(Wedstrijden!AR700="x","L","")</f>
        <v/>
      </c>
      <c r="DH590" s="44" t="str">
        <f>IF(Wedstrijden!AS700="x","M","")</f>
        <v/>
      </c>
      <c r="DI590" s="44" t="str">
        <f>IF(Wedstrijden!AT700="x","Z","")</f>
        <v/>
      </c>
      <c r="DJ590" s="44" t="str">
        <f>IF(COUNTA(Wedstrijden!AU700:AW700)&lt;&gt;0,6,"")</f>
        <v/>
      </c>
      <c r="DK590" s="44" t="str">
        <f t="shared" si="59"/>
        <v/>
      </c>
      <c r="DL590" s="44" t="str">
        <f>IF(Wedstrijden!AU700="x","L","")</f>
        <v/>
      </c>
      <c r="DM590" s="44" t="str">
        <f>IF(Wedstrijden!AV700="x","M","")</f>
        <v/>
      </c>
      <c r="DN590" s="44" t="str">
        <f>IF(Wedstrijden!AW700="x","Z","")</f>
        <v/>
      </c>
    </row>
    <row r="591" spans="1:118" ht="15">
      <c r="A591" s="48" t="e">
        <f>Wedstrijden!#REF!</f>
        <v>#REF!</v>
      </c>
      <c r="B591" s="44">
        <f>IFERROR(VLOOKUP(Wedstrijden!E701,Wedstrijdlocaties!$B$2:$E$499,2,FALSE),"")</f>
        <v>827187</v>
      </c>
      <c r="C591" s="44" t="str">
        <f>Wedstrijden!F701</f>
        <v>Kwadijk</v>
      </c>
      <c r="D591" s="44">
        <f>IFERROR(VLOOKUP(Wedstrijden!G701,Organisaties!$B$2:$C$501,2,FALSE),"")</f>
        <v>887021</v>
      </c>
      <c r="E591" s="44" t="str">
        <f>IFERROR(VLOOKUP(Wedstrijden!G701,Organisaties!$B$2:$F$501,5,FALSE),"")</f>
        <v>V31007</v>
      </c>
      <c r="F591" s="44" t="str">
        <f>IF(Wedstrijden!BC701&lt;&gt;"",Wedstrijden!BC701,"")</f>
        <v/>
      </c>
      <c r="G591" s="44">
        <f>IF(Wedstrijden!AY701="Indoor",1,0)</f>
        <v>1</v>
      </c>
      <c r="H591" s="44">
        <f>Wedstrijden!AZ701</f>
        <v>0</v>
      </c>
      <c r="I591" s="44" t="str">
        <f>IF(Wedstrijden!AX701="Nee",0,IF(Wedstrijden!AX701="Ja",1,""))</f>
        <v/>
      </c>
      <c r="J591" s="44" t="str">
        <f>IF(Wedstrijden!BA701&lt;&gt;"",Wedstrijden!BA701,"")</f>
        <v/>
      </c>
      <c r="W591" s="45"/>
      <c r="AE591" s="45"/>
      <c r="AN591" s="45"/>
      <c r="AU591" s="45"/>
      <c r="BA591" s="45"/>
      <c r="BE591" s="45"/>
      <c r="BJ591" s="44">
        <f>IF(COUNTA(Wedstrijden!I701:S701)&lt;&gt;0,1,"")</f>
        <v>1</v>
      </c>
      <c r="BK591" s="44">
        <f t="shared" si="54"/>
        <v>2</v>
      </c>
      <c r="BL591" s="44" t="str">
        <f>IF(Wedstrijden!I701="x","AA","")</f>
        <v/>
      </c>
      <c r="BM591" s="44" t="str">
        <f>IF(Wedstrijden!J701="x","A","")</f>
        <v/>
      </c>
      <c r="BN591" s="44" t="str">
        <f>IF(Wedstrijden!K701="x","B1","")</f>
        <v/>
      </c>
      <c r="BO591" s="44" t="str">
        <f>IF(Wedstrijden!L701="x","BB","")</f>
        <v/>
      </c>
      <c r="BP591" s="44" t="str">
        <f>IF(Wedstrijden!M701="x","B","")</f>
        <v>B</v>
      </c>
      <c r="BQ591" s="44" t="str">
        <f>IF(Wedstrijden!N701="x","L1","")</f>
        <v>L1</v>
      </c>
      <c r="BR591" s="44" t="str">
        <f>IF(Wedstrijden!O701="x","L2","")</f>
        <v>L2</v>
      </c>
      <c r="BS591" s="44" t="str">
        <f>IF(Wedstrijden!P701="x","M1","")</f>
        <v>M1</v>
      </c>
      <c r="BT591" s="44" t="str">
        <f>IF(Wedstrijden!Q701="x","M2","")</f>
        <v>M2</v>
      </c>
      <c r="BU591" s="44" t="str">
        <f>IF(Wedstrijden!R701="x","Z1","")</f>
        <v>Z1</v>
      </c>
      <c r="BV591" s="44" t="str">
        <f>IF(Wedstrijden!S701="x","Z2","")</f>
        <v>Z2</v>
      </c>
      <c r="BW591" s="44">
        <f>IF(COUNTA(Wedstrijden!T701:AB701)&lt;&gt;0,1,"")</f>
        <v>1</v>
      </c>
      <c r="BX591" s="44">
        <f t="shared" si="55"/>
        <v>1</v>
      </c>
      <c r="BY591" s="44" t="str">
        <f>IF(Wedstrijden!T701="x","BB","")</f>
        <v/>
      </c>
      <c r="BZ591" s="44" t="str">
        <f>IF(Wedstrijden!U701="x","B","")</f>
        <v>B</v>
      </c>
      <c r="CA591" s="44" t="str">
        <f>IF(Wedstrijden!V701="x","L1","")</f>
        <v>L1</v>
      </c>
      <c r="CB591" s="44" t="str">
        <f>IF(Wedstrijden!W701="x","L2","")</f>
        <v>L2</v>
      </c>
      <c r="CC591" s="44" t="str">
        <f>IF(Wedstrijden!X701="x","M1","")</f>
        <v>M1</v>
      </c>
      <c r="CD591" s="44" t="str">
        <f>IF(Wedstrijden!Y701="x","M2","")</f>
        <v>M2</v>
      </c>
      <c r="CE591" s="44" t="str">
        <f>IF(Wedstrijden!Z701="x","Z1","")</f>
        <v>Z1</v>
      </c>
      <c r="CF591" s="44" t="str">
        <f>IF(Wedstrijden!AA701="x","Z2","")</f>
        <v>Z2</v>
      </c>
      <c r="CG591" s="44" t="str">
        <f>IF(Wedstrijden!AB701="x","ZZL","")</f>
        <v>ZZL</v>
      </c>
      <c r="CL591" s="44" t="str">
        <f>IF(COUNTA(Wedstrijden!AC701:AJ701)&lt;&gt;0,2,"")</f>
        <v/>
      </c>
      <c r="CM591" s="44" t="str">
        <f t="shared" si="56"/>
        <v/>
      </c>
      <c r="CN591" s="44" t="str">
        <f>IF(Wedstrijden!AC701="x","AA","")</f>
        <v/>
      </c>
      <c r="CO591" s="44" t="str">
        <f>IF(Wedstrijden!AD701="x","A","")</f>
        <v/>
      </c>
      <c r="CP591" s="44" t="str">
        <f>IF(Wedstrijden!AE701="x","BB","")</f>
        <v/>
      </c>
      <c r="CQ591" s="44" t="str">
        <f>IF(Wedstrijden!AF701="x","B","")</f>
        <v/>
      </c>
      <c r="CR591" s="44" t="str">
        <f>IF(Wedstrijden!AG701="x","L","")</f>
        <v/>
      </c>
      <c r="CS591" s="44" t="str">
        <f>IF(Wedstrijden!AH701="x","M","")</f>
        <v/>
      </c>
      <c r="CT591" s="44" t="str">
        <f>IF(Wedstrijden!AI701="x","Z","")</f>
        <v/>
      </c>
      <c r="CU591" s="44" t="str">
        <f>IF(Wedstrijden!AJ701="x","ZZ","")</f>
        <v/>
      </c>
      <c r="CV591" s="44" t="str">
        <f>IF(COUNTA(Wedstrijden!AK701:AQ701)&lt;&gt;0,2,"")</f>
        <v/>
      </c>
      <c r="CW591" s="44" t="str">
        <f t="shared" si="57"/>
        <v/>
      </c>
      <c r="CX591" s="44" t="str">
        <f>IF(Wedstrijden!AK701="x","BB","")</f>
        <v/>
      </c>
      <c r="CY591" s="44" t="str">
        <f>IF(Wedstrijden!AL701="x","B","")</f>
        <v/>
      </c>
      <c r="CZ591" s="44" t="str">
        <f>IF(Wedstrijden!AM701="x","L","")</f>
        <v/>
      </c>
      <c r="DA591" s="44" t="str">
        <f>IF(Wedstrijden!AN701="x","M","")</f>
        <v/>
      </c>
      <c r="DB591" s="44" t="str">
        <f>IF(Wedstrijden!AO701="x","Z","")</f>
        <v/>
      </c>
      <c r="DC591" s="44" t="str">
        <f>IF(Wedstrijden!AP701="x","ZZ","")</f>
        <v/>
      </c>
      <c r="DD591" s="44" t="str">
        <f>IF(Wedstrijden!AQ701="x","1.40","")</f>
        <v/>
      </c>
      <c r="DE591" s="44" t="str">
        <f>IF(COUNTA(Wedstrijden!AR701:AT701)&lt;&gt;0,6,"")</f>
        <v/>
      </c>
      <c r="DF591" s="44" t="str">
        <f t="shared" si="58"/>
        <v/>
      </c>
      <c r="DG591" s="44" t="str">
        <f>IF(Wedstrijden!AR701="x","L","")</f>
        <v/>
      </c>
      <c r="DH591" s="44" t="str">
        <f>IF(Wedstrijden!AS701="x","M","")</f>
        <v/>
      </c>
      <c r="DI591" s="44" t="str">
        <f>IF(Wedstrijden!AT701="x","Z","")</f>
        <v/>
      </c>
      <c r="DJ591" s="44" t="str">
        <f>IF(COUNTA(Wedstrijden!AU701:AW701)&lt;&gt;0,6,"")</f>
        <v/>
      </c>
      <c r="DK591" s="44" t="str">
        <f t="shared" si="59"/>
        <v/>
      </c>
      <c r="DL591" s="44" t="str">
        <f>IF(Wedstrijden!AU701="x","L","")</f>
        <v/>
      </c>
      <c r="DM591" s="44" t="str">
        <f>IF(Wedstrijden!AV701="x","M","")</f>
        <v/>
      </c>
      <c r="DN591" s="44" t="str">
        <f>IF(Wedstrijden!AW701="x","Z","")</f>
        <v/>
      </c>
    </row>
    <row r="592" spans="1:118" ht="15">
      <c r="A592" s="48" t="e">
        <f>Wedstrijden!#REF!</f>
        <v>#REF!</v>
      </c>
      <c r="B592" s="44">
        <f>IFERROR(VLOOKUP(Wedstrijden!E702,Wedstrijdlocaties!$B$2:$E$499,2,FALSE),"")</f>
        <v>927582</v>
      </c>
      <c r="C592" s="44" t="str">
        <f>Wedstrijden!F702</f>
        <v>Den Burg</v>
      </c>
      <c r="D592" s="44" t="str">
        <f>IFERROR(VLOOKUP(Wedstrijden!G702,Organisaties!$B$2:$C$501,2,FALSE),"")</f>
        <v>V50742</v>
      </c>
      <c r="E592" s="44" t="str">
        <f>IFERROR(VLOOKUP(Wedstrijden!G702,Organisaties!$B$2:$F$501,5,FALSE),"")</f>
        <v>V31007</v>
      </c>
      <c r="F592" s="44" t="str">
        <f>IF(Wedstrijden!BC702&lt;&gt;"",Wedstrijden!BC702,"")</f>
        <v/>
      </c>
      <c r="G592" s="44">
        <f>IF(Wedstrijden!AY702="Indoor",1,0)</f>
        <v>0</v>
      </c>
      <c r="H592" s="44" t="str">
        <f>Wedstrijden!AZ702</f>
        <v>Nee</v>
      </c>
      <c r="I592" s="44" t="str">
        <f>IF(Wedstrijden!AX702="Nee",0,IF(Wedstrijden!AX702="Ja",1,""))</f>
        <v/>
      </c>
      <c r="J592" s="44" t="str">
        <f>IF(Wedstrijden!BA702&lt;&gt;"",Wedstrijden!BA702,"")</f>
        <v>Outdoor</v>
      </c>
      <c r="W592" s="45"/>
      <c r="AE592" s="45"/>
      <c r="AN592" s="45"/>
      <c r="AU592" s="45"/>
      <c r="BA592" s="45"/>
      <c r="BE592" s="45"/>
      <c r="BJ592" s="44" t="str">
        <f>IF(COUNTA(Wedstrijden!I702:S702)&lt;&gt;0,1,"")</f>
        <v/>
      </c>
      <c r="BK592" s="44" t="str">
        <f t="shared" si="54"/>
        <v/>
      </c>
      <c r="BL592" s="44" t="str">
        <f>IF(Wedstrijden!I702="x","AA","")</f>
        <v/>
      </c>
      <c r="BM592" s="44" t="str">
        <f>IF(Wedstrijden!J702="x","A","")</f>
        <v/>
      </c>
      <c r="BN592" s="44" t="str">
        <f>IF(Wedstrijden!K702="x","B1","")</f>
        <v/>
      </c>
      <c r="BO592" s="44" t="str">
        <f>IF(Wedstrijden!L702="x","BB","")</f>
        <v/>
      </c>
      <c r="BP592" s="44" t="str">
        <f>IF(Wedstrijden!M702="x","B","")</f>
        <v/>
      </c>
      <c r="BQ592" s="44" t="str">
        <f>IF(Wedstrijden!N702="x","L1","")</f>
        <v/>
      </c>
      <c r="BR592" s="44" t="str">
        <f>IF(Wedstrijden!O702="x","L2","")</f>
        <v/>
      </c>
      <c r="BS592" s="44" t="str">
        <f>IF(Wedstrijden!P702="x","M1","")</f>
        <v/>
      </c>
      <c r="BT592" s="44" t="str">
        <f>IF(Wedstrijden!Q702="x","M2","")</f>
        <v/>
      </c>
      <c r="BU592" s="44" t="str">
        <f>IF(Wedstrijden!R702="x","Z1","")</f>
        <v/>
      </c>
      <c r="BV592" s="44" t="str">
        <f>IF(Wedstrijden!S702="x","Z2","")</f>
        <v/>
      </c>
      <c r="BW592" s="44" t="str">
        <f>IF(COUNTA(Wedstrijden!T702:AB702)&lt;&gt;0,1,"")</f>
        <v/>
      </c>
      <c r="BX592" s="44" t="str">
        <f t="shared" si="55"/>
        <v/>
      </c>
      <c r="BY592" s="44" t="str">
        <f>IF(Wedstrijden!T702="x","BB","")</f>
        <v/>
      </c>
      <c r="BZ592" s="44" t="str">
        <f>IF(Wedstrijden!U702="x","B","")</f>
        <v/>
      </c>
      <c r="CA592" s="44" t="str">
        <f>IF(Wedstrijden!V702="x","L1","")</f>
        <v/>
      </c>
      <c r="CB592" s="44" t="str">
        <f>IF(Wedstrijden!W702="x","L2","")</f>
        <v/>
      </c>
      <c r="CC592" s="44" t="str">
        <f>IF(Wedstrijden!X702="x","M1","")</f>
        <v/>
      </c>
      <c r="CD592" s="44" t="str">
        <f>IF(Wedstrijden!Y702="x","M2","")</f>
        <v/>
      </c>
      <c r="CE592" s="44" t="str">
        <f>IF(Wedstrijden!Z702="x","Z1","")</f>
        <v/>
      </c>
      <c r="CF592" s="44" t="str">
        <f>IF(Wedstrijden!AA702="x","Z2","")</f>
        <v/>
      </c>
      <c r="CG592" s="44" t="str">
        <f>IF(Wedstrijden!AB702="x","ZZL","")</f>
        <v/>
      </c>
      <c r="CL592" s="44" t="str">
        <f>IF(COUNTA(Wedstrijden!AC702:AJ702)&lt;&gt;0,2,"")</f>
        <v/>
      </c>
      <c r="CM592" s="44" t="str">
        <f t="shared" si="56"/>
        <v/>
      </c>
      <c r="CN592" s="44" t="str">
        <f>IF(Wedstrijden!AC702="x","AA","")</f>
        <v/>
      </c>
      <c r="CO592" s="44" t="str">
        <f>IF(Wedstrijden!AD702="x","A","")</f>
        <v/>
      </c>
      <c r="CP592" s="44" t="str">
        <f>IF(Wedstrijden!AE702="x","BB","")</f>
        <v/>
      </c>
      <c r="CQ592" s="44" t="str">
        <f>IF(Wedstrijden!AF702="x","B","")</f>
        <v/>
      </c>
      <c r="CR592" s="44" t="str">
        <f>IF(Wedstrijden!AG702="x","L","")</f>
        <v/>
      </c>
      <c r="CS592" s="44" t="str">
        <f>IF(Wedstrijden!AH702="x","M","")</f>
        <v/>
      </c>
      <c r="CT592" s="44" t="str">
        <f>IF(Wedstrijden!AI702="x","Z","")</f>
        <v/>
      </c>
      <c r="CU592" s="44" t="str">
        <f>IF(Wedstrijden!AJ702="x","ZZ","")</f>
        <v/>
      </c>
      <c r="CV592" s="44" t="str">
        <f>IF(COUNTA(Wedstrijden!AK702:AQ702)&lt;&gt;0,2,"")</f>
        <v/>
      </c>
      <c r="CW592" s="44" t="str">
        <f t="shared" si="57"/>
        <v/>
      </c>
      <c r="CX592" s="44" t="str">
        <f>IF(Wedstrijden!AK702="x","BB","")</f>
        <v/>
      </c>
      <c r="CY592" s="44" t="str">
        <f>IF(Wedstrijden!AL702="x","B","")</f>
        <v/>
      </c>
      <c r="CZ592" s="44" t="str">
        <f>IF(Wedstrijden!AM702="x","L","")</f>
        <v/>
      </c>
      <c r="DA592" s="44" t="str">
        <f>IF(Wedstrijden!AN702="x","M","")</f>
        <v/>
      </c>
      <c r="DB592" s="44" t="str">
        <f>IF(Wedstrijden!AO702="x","Z","")</f>
        <v/>
      </c>
      <c r="DC592" s="44" t="str">
        <f>IF(Wedstrijden!AP702="x","ZZ","")</f>
        <v/>
      </c>
      <c r="DD592" s="44" t="str">
        <f>IF(Wedstrijden!AQ702="x","1.40","")</f>
        <v/>
      </c>
      <c r="DE592" s="44" t="str">
        <f>IF(COUNTA(Wedstrijden!AR702:AT702)&lt;&gt;0,6,"")</f>
        <v/>
      </c>
      <c r="DF592" s="44" t="str">
        <f t="shared" si="58"/>
        <v/>
      </c>
      <c r="DG592" s="44" t="str">
        <f>IF(Wedstrijden!AR702="x","L","")</f>
        <v/>
      </c>
      <c r="DH592" s="44" t="str">
        <f>IF(Wedstrijden!AS702="x","M","")</f>
        <v/>
      </c>
      <c r="DI592" s="44" t="str">
        <f>IF(Wedstrijden!AT702="x","Z","")</f>
        <v/>
      </c>
      <c r="DJ592" s="44" t="str">
        <f>IF(COUNTA(Wedstrijden!AU702:AW702)&lt;&gt;0,6,"")</f>
        <v/>
      </c>
      <c r="DK592" s="44" t="str">
        <f t="shared" si="59"/>
        <v/>
      </c>
      <c r="DL592" s="44" t="str">
        <f>IF(Wedstrijden!AU702="x","L","")</f>
        <v/>
      </c>
      <c r="DM592" s="44" t="str">
        <f>IF(Wedstrijden!AV702="x","M","")</f>
        <v/>
      </c>
      <c r="DN592" s="44" t="str">
        <f>IF(Wedstrijden!AW702="x","Z","")</f>
        <v/>
      </c>
    </row>
    <row r="593" spans="1:118" ht="15">
      <c r="A593" s="48" t="e">
        <f>Wedstrijden!#REF!</f>
        <v>#REF!</v>
      </c>
      <c r="B593" s="44" t="str">
        <f>IFERROR(VLOOKUP(Wedstrijden!E703,Wedstrijdlocaties!$B$2:$E$499,2,FALSE),"")</f>
        <v>V12119</v>
      </c>
      <c r="C593" s="44" t="str">
        <f>Wedstrijden!F703</f>
        <v>Sint Maarten</v>
      </c>
      <c r="D593" s="44" t="str">
        <f>IFERROR(VLOOKUP(Wedstrijden!G703,Organisaties!$B$2:$C$501,2,FALSE),"")</f>
        <v/>
      </c>
      <c r="E593" s="44" t="str">
        <f>IFERROR(VLOOKUP(Wedstrijden!G703,Organisaties!$B$2:$F$501,5,FALSE),"")</f>
        <v/>
      </c>
      <c r="F593" s="44" t="str">
        <f>IF(Wedstrijden!BC703&lt;&gt;"",Wedstrijden!BC703,"")</f>
        <v/>
      </c>
      <c r="G593" s="44">
        <f>IF(Wedstrijden!AY703="Indoor",1,0)</f>
        <v>0</v>
      </c>
      <c r="H593" s="44">
        <f>Wedstrijden!AZ703</f>
        <v>0</v>
      </c>
      <c r="I593" s="44" t="str">
        <f>IF(Wedstrijden!AX703="Nee",0,IF(Wedstrijden!AX703="Ja",1,""))</f>
        <v/>
      </c>
      <c r="J593" s="44" t="str">
        <f>IF(Wedstrijden!BA703&lt;&gt;"",Wedstrijden!BA703,"")</f>
        <v/>
      </c>
      <c r="W593" s="45"/>
      <c r="AE593" s="45"/>
      <c r="AN593" s="45"/>
      <c r="AU593" s="45"/>
      <c r="BA593" s="45"/>
      <c r="BE593" s="45"/>
      <c r="BJ593" s="44">
        <f>IF(COUNTA(Wedstrijden!I703:S703)&lt;&gt;0,1,"")</f>
        <v>1</v>
      </c>
      <c r="BK593" s="44">
        <f t="shared" si="54"/>
        <v>2</v>
      </c>
      <c r="BL593" s="44" t="str">
        <f>IF(Wedstrijden!I703="x","AA","")</f>
        <v/>
      </c>
      <c r="BM593" s="44" t="str">
        <f>IF(Wedstrijden!J703="x","A","")</f>
        <v/>
      </c>
      <c r="BN593" s="44" t="str">
        <f>IF(Wedstrijden!K703="x","B1","")</f>
        <v/>
      </c>
      <c r="BO593" s="44" t="str">
        <f>IF(Wedstrijden!L703="x","BB","")</f>
        <v>BB</v>
      </c>
      <c r="BP593" s="44" t="str">
        <f>IF(Wedstrijden!M703="x","B","")</f>
        <v>B</v>
      </c>
      <c r="BQ593" s="44" t="str">
        <f>IF(Wedstrijden!N703="x","L1","")</f>
        <v>L1</v>
      </c>
      <c r="BR593" s="44" t="str">
        <f>IF(Wedstrijden!O703="x","L2","")</f>
        <v>L2</v>
      </c>
      <c r="BS593" s="44" t="str">
        <f>IF(Wedstrijden!P703="x","M1","")</f>
        <v>M1</v>
      </c>
      <c r="BT593" s="44" t="str">
        <f>IF(Wedstrijden!Q703="x","M2","")</f>
        <v>M2</v>
      </c>
      <c r="BU593" s="44" t="str">
        <f>IF(Wedstrijden!R703="x","Z1","")</f>
        <v>Z1</v>
      </c>
      <c r="BV593" s="44" t="str">
        <f>IF(Wedstrijden!S703="x","Z2","")</f>
        <v>Z2</v>
      </c>
      <c r="BW593" s="44">
        <f>IF(COUNTA(Wedstrijden!T703:AB703)&lt;&gt;0,1,"")</f>
        <v>1</v>
      </c>
      <c r="BX593" s="44">
        <f t="shared" si="55"/>
        <v>1</v>
      </c>
      <c r="BY593" s="44" t="str">
        <f>IF(Wedstrijden!T703="x","BB","")</f>
        <v>BB</v>
      </c>
      <c r="BZ593" s="44" t="str">
        <f>IF(Wedstrijden!U703="x","B","")</f>
        <v>B</v>
      </c>
      <c r="CA593" s="44" t="str">
        <f>IF(Wedstrijden!V703="x","L1","")</f>
        <v>L1</v>
      </c>
      <c r="CB593" s="44" t="str">
        <f>IF(Wedstrijden!W703="x","L2","")</f>
        <v>L2</v>
      </c>
      <c r="CC593" s="44" t="str">
        <f>IF(Wedstrijden!X703="x","M1","")</f>
        <v>M1</v>
      </c>
      <c r="CD593" s="44" t="str">
        <f>IF(Wedstrijden!Y703="x","M2","")</f>
        <v>M2</v>
      </c>
      <c r="CE593" s="44" t="str">
        <f>IF(Wedstrijden!Z703="x","Z1","")</f>
        <v>Z1</v>
      </c>
      <c r="CF593" s="44" t="str">
        <f>IF(Wedstrijden!AA703="x","Z2","")</f>
        <v>Z2</v>
      </c>
      <c r="CG593" s="44" t="str">
        <f>IF(Wedstrijden!AB703="x","ZZL","")</f>
        <v>ZZL</v>
      </c>
      <c r="CL593" s="44" t="str">
        <f>IF(COUNTA(Wedstrijden!AC703:AJ703)&lt;&gt;0,2,"")</f>
        <v/>
      </c>
      <c r="CM593" s="44" t="str">
        <f t="shared" si="56"/>
        <v/>
      </c>
      <c r="CN593" s="44" t="str">
        <f>IF(Wedstrijden!AC703="x","AA","")</f>
        <v/>
      </c>
      <c r="CO593" s="44" t="str">
        <f>IF(Wedstrijden!AD703="x","A","")</f>
        <v/>
      </c>
      <c r="CP593" s="44" t="str">
        <f>IF(Wedstrijden!AE703="x","BB","")</f>
        <v/>
      </c>
      <c r="CQ593" s="44" t="str">
        <f>IF(Wedstrijden!AF703="x","B","")</f>
        <v/>
      </c>
      <c r="CR593" s="44" t="str">
        <f>IF(Wedstrijden!AG703="x","L","")</f>
        <v/>
      </c>
      <c r="CS593" s="44" t="str">
        <f>IF(Wedstrijden!AH703="x","M","")</f>
        <v/>
      </c>
      <c r="CT593" s="44" t="str">
        <f>IF(Wedstrijden!AI703="x","Z","")</f>
        <v/>
      </c>
      <c r="CU593" s="44" t="str">
        <f>IF(Wedstrijden!AJ703="x","ZZ","")</f>
        <v/>
      </c>
      <c r="CV593" s="44" t="str">
        <f>IF(COUNTA(Wedstrijden!AK703:AQ703)&lt;&gt;0,2,"")</f>
        <v/>
      </c>
      <c r="CW593" s="44" t="str">
        <f t="shared" si="57"/>
        <v/>
      </c>
      <c r="CX593" s="44" t="str">
        <f>IF(Wedstrijden!AK703="x","BB","")</f>
        <v/>
      </c>
      <c r="CY593" s="44" t="str">
        <f>IF(Wedstrijden!AL703="x","B","")</f>
        <v/>
      </c>
      <c r="CZ593" s="44" t="str">
        <f>IF(Wedstrijden!AM703="x","L","")</f>
        <v/>
      </c>
      <c r="DA593" s="44" t="str">
        <f>IF(Wedstrijden!AN703="x","M","")</f>
        <v/>
      </c>
      <c r="DB593" s="44" t="str">
        <f>IF(Wedstrijden!AO703="x","Z","")</f>
        <v/>
      </c>
      <c r="DC593" s="44" t="str">
        <f>IF(Wedstrijden!AP703="x","ZZ","")</f>
        <v/>
      </c>
      <c r="DD593" s="44" t="str">
        <f>IF(Wedstrijden!AQ703="x","1.40","")</f>
        <v/>
      </c>
      <c r="DE593" s="44" t="str">
        <f>IF(COUNTA(Wedstrijden!AR703:AT703)&lt;&gt;0,6,"")</f>
        <v/>
      </c>
      <c r="DF593" s="44" t="str">
        <f t="shared" si="58"/>
        <v/>
      </c>
      <c r="DG593" s="44" t="str">
        <f>IF(Wedstrijden!AR703="x","L","")</f>
        <v/>
      </c>
      <c r="DH593" s="44" t="str">
        <f>IF(Wedstrijden!AS703="x","M","")</f>
        <v/>
      </c>
      <c r="DI593" s="44" t="str">
        <f>IF(Wedstrijden!AT703="x","Z","")</f>
        <v/>
      </c>
      <c r="DJ593" s="44" t="str">
        <f>IF(COUNTA(Wedstrijden!AU703:AW703)&lt;&gt;0,6,"")</f>
        <v/>
      </c>
      <c r="DK593" s="44" t="str">
        <f t="shared" si="59"/>
        <v/>
      </c>
      <c r="DL593" s="44" t="str">
        <f>IF(Wedstrijden!AU703="x","L","")</f>
        <v/>
      </c>
      <c r="DM593" s="44" t="str">
        <f>IF(Wedstrijden!AV703="x","M","")</f>
        <v/>
      </c>
      <c r="DN593" s="44" t="str">
        <f>IF(Wedstrijden!AW703="x","Z","")</f>
        <v/>
      </c>
    </row>
    <row r="594" spans="1:118" ht="15">
      <c r="A594" s="48" t="e">
        <f>Wedstrijden!#REF!</f>
        <v>#REF!</v>
      </c>
      <c r="B594" s="44">
        <f>IFERROR(VLOOKUP(Wedstrijden!E704,Wedstrijdlocaties!$B$2:$E$499,2,FALSE),"")</f>
        <v>973274</v>
      </c>
      <c r="C594" s="44" t="str">
        <f>Wedstrijden!F704</f>
        <v>Enkhuizen</v>
      </c>
      <c r="D594" s="44" t="str">
        <f>IFERROR(VLOOKUP(Wedstrijden!G704,Organisaties!$B$2:$C$501,2,FALSE),"")</f>
        <v/>
      </c>
      <c r="E594" s="44" t="str">
        <f>IFERROR(VLOOKUP(Wedstrijden!G704,Organisaties!$B$2:$F$501,5,FALSE),"")</f>
        <v/>
      </c>
      <c r="F594" s="44" t="str">
        <f>IF(Wedstrijden!BC704&lt;&gt;"",Wedstrijden!BC704,"")</f>
        <v/>
      </c>
      <c r="G594" s="44">
        <f>IF(Wedstrijden!AY704="Indoor",1,0)</f>
        <v>0</v>
      </c>
      <c r="H594" s="44">
        <f>Wedstrijden!AZ704</f>
        <v>0</v>
      </c>
      <c r="I594" s="44" t="str">
        <f>IF(Wedstrijden!AX704="Nee",0,IF(Wedstrijden!AX704="Ja",1,""))</f>
        <v/>
      </c>
      <c r="J594" s="44" t="str">
        <f>IF(Wedstrijden!BA704&lt;&gt;"",Wedstrijden!BA704,"")</f>
        <v>Indoor</v>
      </c>
      <c r="W594" s="45"/>
      <c r="AE594" s="45"/>
      <c r="AN594" s="45"/>
      <c r="AU594" s="45"/>
      <c r="BA594" s="45"/>
      <c r="BE594" s="45"/>
      <c r="BJ594" s="44">
        <f>IF(COUNTA(Wedstrijden!I704:S704)&lt;&gt;0,1,"")</f>
        <v>1</v>
      </c>
      <c r="BK594" s="44">
        <f t="shared" si="54"/>
        <v>2</v>
      </c>
      <c r="BL594" s="44" t="str">
        <f>IF(Wedstrijden!I704="x","AA","")</f>
        <v/>
      </c>
      <c r="BM594" s="44" t="str">
        <f>IF(Wedstrijden!J704="x","A","")</f>
        <v/>
      </c>
      <c r="BN594" s="44" t="str">
        <f>IF(Wedstrijden!K704="x","B1","")</f>
        <v/>
      </c>
      <c r="BO594" s="44" t="str">
        <f>IF(Wedstrijden!L704="x","BB","")</f>
        <v/>
      </c>
      <c r="BP594" s="44" t="str">
        <f>IF(Wedstrijden!M704="x","B","")</f>
        <v>B</v>
      </c>
      <c r="BQ594" s="44" t="str">
        <f>IF(Wedstrijden!N704="x","L1","")</f>
        <v>L1</v>
      </c>
      <c r="BR594" s="44" t="str">
        <f>IF(Wedstrijden!O704="x","L2","")</f>
        <v>L2</v>
      </c>
      <c r="BS594" s="44" t="str">
        <f>IF(Wedstrijden!P704="x","M1","")</f>
        <v>M1</v>
      </c>
      <c r="BT594" s="44" t="str">
        <f>IF(Wedstrijden!Q704="x","M2","")</f>
        <v>M2</v>
      </c>
      <c r="BU594" s="44" t="str">
        <f>IF(Wedstrijden!R704="x","Z1","")</f>
        <v>Z1</v>
      </c>
      <c r="BV594" s="44" t="str">
        <f>IF(Wedstrijden!S704="x","Z2","")</f>
        <v>Z2</v>
      </c>
      <c r="BW594" s="44">
        <f>IF(COUNTA(Wedstrijden!T704:AB704)&lt;&gt;0,1,"")</f>
        <v>1</v>
      </c>
      <c r="BX594" s="44">
        <f t="shared" si="55"/>
        <v>1</v>
      </c>
      <c r="BY594" s="44" t="str">
        <f>IF(Wedstrijden!T704="x","BB","")</f>
        <v/>
      </c>
      <c r="BZ594" s="44" t="str">
        <f>IF(Wedstrijden!U704="x","B","")</f>
        <v>B</v>
      </c>
      <c r="CA594" s="44" t="str">
        <f>IF(Wedstrijden!V704="x","L1","")</f>
        <v>L1</v>
      </c>
      <c r="CB594" s="44" t="str">
        <f>IF(Wedstrijden!W704="x","L2","")</f>
        <v>L2</v>
      </c>
      <c r="CC594" s="44" t="str">
        <f>IF(Wedstrijden!X704="x","M1","")</f>
        <v>M1</v>
      </c>
      <c r="CD594" s="44" t="str">
        <f>IF(Wedstrijden!Y704="x","M2","")</f>
        <v>M2</v>
      </c>
      <c r="CE594" s="44" t="str">
        <f>IF(Wedstrijden!Z704="x","Z1","")</f>
        <v>Z1</v>
      </c>
      <c r="CF594" s="44" t="str">
        <f>IF(Wedstrijden!AA704="x","Z2","")</f>
        <v>Z2</v>
      </c>
      <c r="CG594" s="44" t="str">
        <f>IF(Wedstrijden!AB704="x","ZZL","")</f>
        <v>ZZL</v>
      </c>
      <c r="CL594" s="44" t="str">
        <f>IF(COUNTA(Wedstrijden!AC704:AJ704)&lt;&gt;0,2,"")</f>
        <v/>
      </c>
      <c r="CM594" s="44" t="str">
        <f t="shared" si="56"/>
        <v/>
      </c>
      <c r="CN594" s="44" t="str">
        <f>IF(Wedstrijden!AC704="x","AA","")</f>
        <v/>
      </c>
      <c r="CO594" s="44" t="str">
        <f>IF(Wedstrijden!AD704="x","A","")</f>
        <v/>
      </c>
      <c r="CP594" s="44" t="str">
        <f>IF(Wedstrijden!AE704="x","BB","")</f>
        <v/>
      </c>
      <c r="CQ594" s="44" t="str">
        <f>IF(Wedstrijden!AF704="x","B","")</f>
        <v/>
      </c>
      <c r="CR594" s="44" t="str">
        <f>IF(Wedstrijden!AG704="x","L","")</f>
        <v/>
      </c>
      <c r="CS594" s="44" t="str">
        <f>IF(Wedstrijden!AH704="x","M","")</f>
        <v/>
      </c>
      <c r="CT594" s="44" t="str">
        <f>IF(Wedstrijden!AI704="x","Z","")</f>
        <v/>
      </c>
      <c r="CU594" s="44" t="str">
        <f>IF(Wedstrijden!AJ704="x","ZZ","")</f>
        <v/>
      </c>
      <c r="CV594" s="44" t="str">
        <f>IF(COUNTA(Wedstrijden!AK704:AQ704)&lt;&gt;0,2,"")</f>
        <v/>
      </c>
      <c r="CW594" s="44" t="str">
        <f t="shared" si="57"/>
        <v/>
      </c>
      <c r="CX594" s="44" t="str">
        <f>IF(Wedstrijden!AK704="x","BB","")</f>
        <v/>
      </c>
      <c r="CY594" s="44" t="str">
        <f>IF(Wedstrijden!AL704="x","B","")</f>
        <v/>
      </c>
      <c r="CZ594" s="44" t="str">
        <f>IF(Wedstrijden!AM704="x","L","")</f>
        <v/>
      </c>
      <c r="DA594" s="44" t="str">
        <f>IF(Wedstrijden!AN704="x","M","")</f>
        <v/>
      </c>
      <c r="DB594" s="44" t="str">
        <f>IF(Wedstrijden!AO704="x","Z","")</f>
        <v/>
      </c>
      <c r="DC594" s="44" t="str">
        <f>IF(Wedstrijden!AP704="x","ZZ","")</f>
        <v/>
      </c>
      <c r="DD594" s="44" t="str">
        <f>IF(Wedstrijden!AQ704="x","1.40","")</f>
        <v/>
      </c>
      <c r="DE594" s="44" t="str">
        <f>IF(COUNTA(Wedstrijden!AR704:AT704)&lt;&gt;0,6,"")</f>
        <v/>
      </c>
      <c r="DF594" s="44" t="str">
        <f t="shared" si="58"/>
        <v/>
      </c>
      <c r="DG594" s="44" t="str">
        <f>IF(Wedstrijden!AR704="x","L","")</f>
        <v/>
      </c>
      <c r="DH594" s="44" t="str">
        <f>IF(Wedstrijden!AS704="x","M","")</f>
        <v/>
      </c>
      <c r="DI594" s="44" t="str">
        <f>IF(Wedstrijden!AT704="x","Z","")</f>
        <v/>
      </c>
      <c r="DJ594" s="44" t="str">
        <f>IF(COUNTA(Wedstrijden!AU704:AW704)&lt;&gt;0,6,"")</f>
        <v/>
      </c>
      <c r="DK594" s="44" t="str">
        <f t="shared" si="59"/>
        <v/>
      </c>
      <c r="DL594" s="44" t="str">
        <f>IF(Wedstrijden!AU704="x","L","")</f>
        <v/>
      </c>
      <c r="DM594" s="44" t="str">
        <f>IF(Wedstrijden!AV704="x","M","")</f>
        <v/>
      </c>
      <c r="DN594" s="44" t="str">
        <f>IF(Wedstrijden!AW704="x","Z","")</f>
        <v/>
      </c>
    </row>
    <row r="595" spans="1:118" ht="15">
      <c r="A595" s="48" t="e">
        <f>Wedstrijden!#REF!</f>
        <v>#REF!</v>
      </c>
      <c r="B595" s="44">
        <f>IFERROR(VLOOKUP(Wedstrijden!E705,Wedstrijdlocaties!$B$2:$E$499,2,FALSE),"")</f>
        <v>960179</v>
      </c>
      <c r="C595" s="44" t="str">
        <f>Wedstrijden!F705</f>
        <v>Berkhout</v>
      </c>
      <c r="D595" s="44" t="str">
        <f>IFERROR(VLOOKUP(Wedstrijden!G705,Organisaties!$B$2:$C$501,2,FALSE),"")</f>
        <v>V51825</v>
      </c>
      <c r="E595" s="44" t="str">
        <f>IFERROR(VLOOKUP(Wedstrijden!G705,Organisaties!$B$2:$F$501,5,FALSE),"")</f>
        <v>V31007</v>
      </c>
      <c r="F595" s="44" t="str">
        <f>IF(Wedstrijden!BC705&lt;&gt;"",Wedstrijden!BC705,"")</f>
        <v/>
      </c>
      <c r="G595" s="44">
        <f>IF(Wedstrijden!AY705="Indoor",1,0)</f>
        <v>0</v>
      </c>
      <c r="H595" s="44" t="str">
        <f>Wedstrijden!AZ705</f>
        <v>Nee</v>
      </c>
      <c r="I595" s="44" t="str">
        <f>IF(Wedstrijden!AX705="Nee",0,IF(Wedstrijden!AX705="Ja",1,""))</f>
        <v/>
      </c>
      <c r="J595" s="44" t="str">
        <f>IF(Wedstrijden!BA705&lt;&gt;"",Wedstrijden!BA705,"")</f>
        <v>Indoor</v>
      </c>
      <c r="W595" s="45"/>
      <c r="AE595" s="45"/>
      <c r="AN595" s="45"/>
      <c r="AU595" s="45"/>
      <c r="BA595" s="45"/>
      <c r="BE595" s="45"/>
      <c r="BJ595" s="44" t="str">
        <f>IF(COUNTA(Wedstrijden!I705:S705)&lt;&gt;0,1,"")</f>
        <v/>
      </c>
      <c r="BK595" s="44" t="str">
        <f t="shared" si="54"/>
        <v/>
      </c>
      <c r="BL595" s="44" t="str">
        <f>IF(Wedstrijden!I705="x","AA","")</f>
        <v/>
      </c>
      <c r="BM595" s="44" t="str">
        <f>IF(Wedstrijden!J705="x","A","")</f>
        <v/>
      </c>
      <c r="BN595" s="44" t="str">
        <f>IF(Wedstrijden!K705="x","B1","")</f>
        <v/>
      </c>
      <c r="BO595" s="44" t="str">
        <f>IF(Wedstrijden!L705="x","BB","")</f>
        <v/>
      </c>
      <c r="BP595" s="44" t="str">
        <f>IF(Wedstrijden!M705="x","B","")</f>
        <v/>
      </c>
      <c r="BQ595" s="44" t="str">
        <f>IF(Wedstrijden!N705="x","L1","")</f>
        <v/>
      </c>
      <c r="BR595" s="44" t="str">
        <f>IF(Wedstrijden!O705="x","L2","")</f>
        <v/>
      </c>
      <c r="BS595" s="44" t="str">
        <f>IF(Wedstrijden!P705="x","M1","")</f>
        <v/>
      </c>
      <c r="BT595" s="44" t="str">
        <f>IF(Wedstrijden!Q705="x","M2","")</f>
        <v/>
      </c>
      <c r="BU595" s="44" t="str">
        <f>IF(Wedstrijden!R705="x","Z1","")</f>
        <v/>
      </c>
      <c r="BV595" s="44" t="str">
        <f>IF(Wedstrijden!S705="x","Z2","")</f>
        <v/>
      </c>
      <c r="BW595" s="44">
        <f>IF(COUNTA(Wedstrijden!T705:AB705)&lt;&gt;0,1,"")</f>
        <v>1</v>
      </c>
      <c r="BX595" s="44">
        <f t="shared" si="55"/>
        <v>1</v>
      </c>
      <c r="BY595" s="44" t="str">
        <f>IF(Wedstrijden!T705="x","BB","")</f>
        <v/>
      </c>
      <c r="BZ595" s="44" t="str">
        <f>IF(Wedstrijden!U705="x","B","")</f>
        <v>B</v>
      </c>
      <c r="CA595" s="44" t="str">
        <f>IF(Wedstrijden!V705="x","L1","")</f>
        <v>L1</v>
      </c>
      <c r="CB595" s="44" t="str">
        <f>IF(Wedstrijden!W705="x","L2","")</f>
        <v>L2</v>
      </c>
      <c r="CC595" s="44" t="str">
        <f>IF(Wedstrijden!X705="x","M1","")</f>
        <v>M1</v>
      </c>
      <c r="CD595" s="44" t="str">
        <f>IF(Wedstrijden!Y705="x","M2","")</f>
        <v>M2</v>
      </c>
      <c r="CE595" s="44" t="str">
        <f>IF(Wedstrijden!Z705="x","Z1","")</f>
        <v>Z1</v>
      </c>
      <c r="CF595" s="44" t="str">
        <f>IF(Wedstrijden!AA705="x","Z2","")</f>
        <v>Z2</v>
      </c>
      <c r="CG595" s="44" t="str">
        <f>IF(Wedstrijden!AB705="x","ZZL","")</f>
        <v/>
      </c>
      <c r="CL595" s="44" t="str">
        <f>IF(COUNTA(Wedstrijden!AC705:AJ705)&lt;&gt;0,2,"")</f>
        <v/>
      </c>
      <c r="CM595" s="44" t="str">
        <f t="shared" si="56"/>
        <v/>
      </c>
      <c r="CN595" s="44" t="str">
        <f>IF(Wedstrijden!AC705="x","AA","")</f>
        <v/>
      </c>
      <c r="CO595" s="44" t="str">
        <f>IF(Wedstrijden!AD705="x","A","")</f>
        <v/>
      </c>
      <c r="CP595" s="44" t="str">
        <f>IF(Wedstrijden!AE705="x","BB","")</f>
        <v/>
      </c>
      <c r="CQ595" s="44" t="str">
        <f>IF(Wedstrijden!AF705="x","B","")</f>
        <v/>
      </c>
      <c r="CR595" s="44" t="str">
        <f>IF(Wedstrijden!AG705="x","L","")</f>
        <v/>
      </c>
      <c r="CS595" s="44" t="str">
        <f>IF(Wedstrijden!AH705="x","M","")</f>
        <v/>
      </c>
      <c r="CT595" s="44" t="str">
        <f>IF(Wedstrijden!AI705="x","Z","")</f>
        <v/>
      </c>
      <c r="CU595" s="44" t="str">
        <f>IF(Wedstrijden!AJ705="x","ZZ","")</f>
        <v/>
      </c>
      <c r="CV595" s="44" t="str">
        <f>IF(COUNTA(Wedstrijden!AK705:AQ705)&lt;&gt;0,2,"")</f>
        <v/>
      </c>
      <c r="CW595" s="44" t="str">
        <f t="shared" si="57"/>
        <v/>
      </c>
      <c r="CX595" s="44" t="str">
        <f>IF(Wedstrijden!AK705="x","BB","")</f>
        <v/>
      </c>
      <c r="CY595" s="44" t="str">
        <f>IF(Wedstrijden!AL705="x","B","")</f>
        <v/>
      </c>
      <c r="CZ595" s="44" t="str">
        <f>IF(Wedstrijden!AM705="x","L","")</f>
        <v/>
      </c>
      <c r="DA595" s="44" t="str">
        <f>IF(Wedstrijden!AN705="x","M","")</f>
        <v/>
      </c>
      <c r="DB595" s="44" t="str">
        <f>IF(Wedstrijden!AO705="x","Z","")</f>
        <v/>
      </c>
      <c r="DC595" s="44" t="str">
        <f>IF(Wedstrijden!AP705="x","ZZ","")</f>
        <v/>
      </c>
      <c r="DD595" s="44" t="str">
        <f>IF(Wedstrijden!AQ705="x","1.40","")</f>
        <v/>
      </c>
      <c r="DE595" s="44" t="str">
        <f>IF(COUNTA(Wedstrijden!AR705:AT705)&lt;&gt;0,6,"")</f>
        <v/>
      </c>
      <c r="DF595" s="44" t="str">
        <f t="shared" si="58"/>
        <v/>
      </c>
      <c r="DG595" s="44" t="str">
        <f>IF(Wedstrijden!AR705="x","L","")</f>
        <v/>
      </c>
      <c r="DH595" s="44" t="str">
        <f>IF(Wedstrijden!AS705="x","M","")</f>
        <v/>
      </c>
      <c r="DI595" s="44" t="str">
        <f>IF(Wedstrijden!AT705="x","Z","")</f>
        <v/>
      </c>
      <c r="DJ595" s="44" t="str">
        <f>IF(COUNTA(Wedstrijden!AU705:AW705)&lt;&gt;0,6,"")</f>
        <v/>
      </c>
      <c r="DK595" s="44" t="str">
        <f t="shared" si="59"/>
        <v/>
      </c>
      <c r="DL595" s="44" t="str">
        <f>IF(Wedstrijden!AU705="x","L","")</f>
        <v/>
      </c>
      <c r="DM595" s="44" t="str">
        <f>IF(Wedstrijden!AV705="x","M","")</f>
        <v/>
      </c>
      <c r="DN595" s="44" t="str">
        <f>IF(Wedstrijden!AW705="x","Z","")</f>
        <v/>
      </c>
    </row>
    <row r="596" spans="1:118" ht="15">
      <c r="A596" s="48" t="e">
        <f>Wedstrijden!#REF!</f>
        <v>#REF!</v>
      </c>
      <c r="B596" s="44">
        <f>IFERROR(VLOOKUP(Wedstrijden!E706,Wedstrijdlocaties!$B$2:$E$499,2,FALSE),"")</f>
        <v>845675</v>
      </c>
      <c r="C596" s="44" t="str">
        <f>Wedstrijden!F706</f>
        <v>Hippolytushoef</v>
      </c>
      <c r="D596" s="44" t="str">
        <f>IFERROR(VLOOKUP(Wedstrijden!G706,Organisaties!$B$2:$C$501,2,FALSE),"")</f>
        <v/>
      </c>
      <c r="E596" s="44" t="str">
        <f>IFERROR(VLOOKUP(Wedstrijden!G706,Organisaties!$B$2:$F$501,5,FALSE),"")</f>
        <v/>
      </c>
      <c r="F596" s="44" t="str">
        <f>IF(Wedstrijden!BC706&lt;&gt;"",Wedstrijden!BC706,"")</f>
        <v/>
      </c>
      <c r="G596" s="44">
        <f>IF(Wedstrijden!AY706="Indoor",1,0)</f>
        <v>0</v>
      </c>
      <c r="H596" s="44">
        <f>Wedstrijden!AZ706</f>
        <v>0</v>
      </c>
      <c r="I596" s="44" t="str">
        <f>IF(Wedstrijden!AX706="Nee",0,IF(Wedstrijden!AX706="Ja",1,""))</f>
        <v/>
      </c>
      <c r="J596" s="44" t="str">
        <f>IF(Wedstrijden!BA706&lt;&gt;"",Wedstrijden!BA706,"")</f>
        <v/>
      </c>
      <c r="W596" s="45"/>
      <c r="AE596" s="45"/>
      <c r="AN596" s="45"/>
      <c r="AU596" s="45"/>
      <c r="BA596" s="45"/>
      <c r="BE596" s="45"/>
      <c r="BJ596" s="44">
        <f>IF(COUNTA(Wedstrijden!I706:S706)&lt;&gt;0,1,"")</f>
        <v>1</v>
      </c>
      <c r="BK596" s="44">
        <f t="shared" si="54"/>
        <v>2</v>
      </c>
      <c r="BL596" s="44" t="str">
        <f>IF(Wedstrijden!I706="x","AA","")</f>
        <v/>
      </c>
      <c r="BM596" s="44" t="str">
        <f>IF(Wedstrijden!J706="x","A","")</f>
        <v/>
      </c>
      <c r="BN596" s="44" t="str">
        <f>IF(Wedstrijden!K706="x","B1","")</f>
        <v/>
      </c>
      <c r="BO596" s="44" t="str">
        <f>IF(Wedstrijden!L706="x","BB","")</f>
        <v/>
      </c>
      <c r="BP596" s="44" t="str">
        <f>IF(Wedstrijden!M706="x","B","")</f>
        <v>B</v>
      </c>
      <c r="BQ596" s="44" t="str">
        <f>IF(Wedstrijden!N706="x","L1","")</f>
        <v>L1</v>
      </c>
      <c r="BR596" s="44" t="str">
        <f>IF(Wedstrijden!O706="x","L2","")</f>
        <v>L2</v>
      </c>
      <c r="BS596" s="44" t="str">
        <f>IF(Wedstrijden!P706="x","M1","")</f>
        <v>M1</v>
      </c>
      <c r="BT596" s="44" t="str">
        <f>IF(Wedstrijden!Q706="x","M2","")</f>
        <v>M2</v>
      </c>
      <c r="BU596" s="44" t="str">
        <f>IF(Wedstrijden!R706="x","Z1","")</f>
        <v>Z1</v>
      </c>
      <c r="BV596" s="44" t="str">
        <f>IF(Wedstrijden!S706="x","Z2","")</f>
        <v>Z2</v>
      </c>
      <c r="BW596" s="44">
        <f>IF(COUNTA(Wedstrijden!T706:AB706)&lt;&gt;0,1,"")</f>
        <v>1</v>
      </c>
      <c r="BX596" s="44">
        <f t="shared" si="55"/>
        <v>1</v>
      </c>
      <c r="BY596" s="44" t="str">
        <f>IF(Wedstrijden!T706="x","BB","")</f>
        <v/>
      </c>
      <c r="BZ596" s="44" t="str">
        <f>IF(Wedstrijden!U706="x","B","")</f>
        <v>B</v>
      </c>
      <c r="CA596" s="44" t="str">
        <f>IF(Wedstrijden!V706="x","L1","")</f>
        <v>L1</v>
      </c>
      <c r="CB596" s="44" t="str">
        <f>IF(Wedstrijden!W706="x","L2","")</f>
        <v>L2</v>
      </c>
      <c r="CC596" s="44" t="str">
        <f>IF(Wedstrijden!X706="x","M1","")</f>
        <v>M1</v>
      </c>
      <c r="CD596" s="44" t="str">
        <f>IF(Wedstrijden!Y706="x","M2","")</f>
        <v>M2</v>
      </c>
      <c r="CE596" s="44" t="str">
        <f>IF(Wedstrijden!Z706="x","Z1","")</f>
        <v>Z1</v>
      </c>
      <c r="CF596" s="44" t="str">
        <f>IF(Wedstrijden!AA706="x","Z2","")</f>
        <v>Z2</v>
      </c>
      <c r="CG596" s="44" t="str">
        <f>IF(Wedstrijden!AB706="x","ZZL","")</f>
        <v/>
      </c>
      <c r="CL596" s="44" t="str">
        <f>IF(COUNTA(Wedstrijden!AC706:AJ706)&lt;&gt;0,2,"")</f>
        <v/>
      </c>
      <c r="CM596" s="44" t="str">
        <f t="shared" si="56"/>
        <v/>
      </c>
      <c r="CN596" s="44" t="str">
        <f>IF(Wedstrijden!AC706="x","AA","")</f>
        <v/>
      </c>
      <c r="CO596" s="44" t="str">
        <f>IF(Wedstrijden!AD706="x","A","")</f>
        <v/>
      </c>
      <c r="CP596" s="44" t="str">
        <f>IF(Wedstrijden!AE706="x","BB","")</f>
        <v/>
      </c>
      <c r="CQ596" s="44" t="str">
        <f>IF(Wedstrijden!AF706="x","B","")</f>
        <v/>
      </c>
      <c r="CR596" s="44" t="str">
        <f>IF(Wedstrijden!AG706="x","L","")</f>
        <v/>
      </c>
      <c r="CS596" s="44" t="str">
        <f>IF(Wedstrijden!AH706="x","M","")</f>
        <v/>
      </c>
      <c r="CT596" s="44" t="str">
        <f>IF(Wedstrijden!AI706="x","Z","")</f>
        <v/>
      </c>
      <c r="CU596" s="44" t="str">
        <f>IF(Wedstrijden!AJ706="x","ZZ","")</f>
        <v/>
      </c>
      <c r="CV596" s="44" t="str">
        <f>IF(COUNTA(Wedstrijden!AK706:AQ706)&lt;&gt;0,2,"")</f>
        <v/>
      </c>
      <c r="CW596" s="44" t="str">
        <f t="shared" si="57"/>
        <v/>
      </c>
      <c r="CX596" s="44" t="str">
        <f>IF(Wedstrijden!AK706="x","BB","")</f>
        <v/>
      </c>
      <c r="CY596" s="44" t="str">
        <f>IF(Wedstrijden!AL706="x","B","")</f>
        <v/>
      </c>
      <c r="CZ596" s="44" t="str">
        <f>IF(Wedstrijden!AM706="x","L","")</f>
        <v/>
      </c>
      <c r="DA596" s="44" t="str">
        <f>IF(Wedstrijden!AN706="x","M","")</f>
        <v/>
      </c>
      <c r="DB596" s="44" t="str">
        <f>IF(Wedstrijden!AO706="x","Z","")</f>
        <v/>
      </c>
      <c r="DC596" s="44" t="str">
        <f>IF(Wedstrijden!AP706="x","ZZ","")</f>
        <v/>
      </c>
      <c r="DD596" s="44" t="str">
        <f>IF(Wedstrijden!AQ706="x","1.40","")</f>
        <v/>
      </c>
      <c r="DE596" s="44" t="str">
        <f>IF(COUNTA(Wedstrijden!AR706:AT706)&lt;&gt;0,6,"")</f>
        <v/>
      </c>
      <c r="DF596" s="44" t="str">
        <f t="shared" si="58"/>
        <v/>
      </c>
      <c r="DG596" s="44" t="str">
        <f>IF(Wedstrijden!AR706="x","L","")</f>
        <v/>
      </c>
      <c r="DH596" s="44" t="str">
        <f>IF(Wedstrijden!AS706="x","M","")</f>
        <v/>
      </c>
      <c r="DI596" s="44" t="str">
        <f>IF(Wedstrijden!AT706="x","Z","")</f>
        <v/>
      </c>
      <c r="DJ596" s="44" t="str">
        <f>IF(COUNTA(Wedstrijden!AU706:AW706)&lt;&gt;0,6,"")</f>
        <v/>
      </c>
      <c r="DK596" s="44" t="str">
        <f t="shared" si="59"/>
        <v/>
      </c>
      <c r="DL596" s="44" t="str">
        <f>IF(Wedstrijden!AU706="x","L","")</f>
        <v/>
      </c>
      <c r="DM596" s="44" t="str">
        <f>IF(Wedstrijden!AV706="x","M","")</f>
        <v/>
      </c>
      <c r="DN596" s="44" t="str">
        <f>IF(Wedstrijden!AW706="x","Z","")</f>
        <v/>
      </c>
    </row>
    <row r="597" spans="1:118" ht="15">
      <c r="A597" s="48" t="e">
        <f>Wedstrijden!#REF!</f>
        <v>#REF!</v>
      </c>
      <c r="B597" s="44" t="str">
        <f>IFERROR(VLOOKUP(Wedstrijden!E707,Wedstrijdlocaties!$B$2:$E$499,2,FALSE),"")</f>
        <v/>
      </c>
      <c r="C597" s="44" t="str">
        <f>Wedstrijden!F707</f>
        <v>Callantsoog</v>
      </c>
      <c r="D597" s="44" t="str">
        <f>IFERROR(VLOOKUP(Wedstrijden!G707,Organisaties!$B$2:$C$501,2,FALSE),"")</f>
        <v>V50697</v>
      </c>
      <c r="E597" s="44" t="str">
        <f>IFERROR(VLOOKUP(Wedstrijden!G707,Organisaties!$B$2:$F$501,5,FALSE),"")</f>
        <v>V31007</v>
      </c>
      <c r="F597" s="44" t="str">
        <f>IF(Wedstrijden!BC707&lt;&gt;"",Wedstrijden!BC707,"")</f>
        <v/>
      </c>
      <c r="G597" s="44">
        <f>IF(Wedstrijden!AY707="Indoor",1,0)</f>
        <v>0</v>
      </c>
      <c r="H597" s="44">
        <f>Wedstrijden!AZ707</f>
        <v>0</v>
      </c>
      <c r="I597" s="44" t="str">
        <f>IF(Wedstrijden!AX707="Nee",0,IF(Wedstrijden!AX707="Ja",1,""))</f>
        <v/>
      </c>
      <c r="J597" s="44" t="str">
        <f>IF(Wedstrijden!BA707&lt;&gt;"",Wedstrijden!BA707,"")</f>
        <v/>
      </c>
      <c r="W597" s="45"/>
      <c r="AE597" s="45"/>
      <c r="AN597" s="45"/>
      <c r="AU597" s="45"/>
      <c r="BA597" s="45"/>
      <c r="BE597" s="45"/>
      <c r="BJ597" s="44">
        <f>IF(COUNTA(Wedstrijden!I707:S707)&lt;&gt;0,1,"")</f>
        <v>1</v>
      </c>
      <c r="BK597" s="44">
        <f t="shared" si="54"/>
        <v>2</v>
      </c>
      <c r="BL597" s="44" t="str">
        <f>IF(Wedstrijden!I707="x","AA","")</f>
        <v/>
      </c>
      <c r="BM597" s="44" t="str">
        <f>IF(Wedstrijden!J707="x","A","")</f>
        <v/>
      </c>
      <c r="BN597" s="44" t="str">
        <f>IF(Wedstrijden!K707="x","B1","")</f>
        <v/>
      </c>
      <c r="BO597" s="44" t="str">
        <f>IF(Wedstrijden!L707="x","BB","")</f>
        <v>BB</v>
      </c>
      <c r="BP597" s="44" t="str">
        <f>IF(Wedstrijden!M707="x","B","")</f>
        <v>B</v>
      </c>
      <c r="BQ597" s="44" t="str">
        <f>IF(Wedstrijden!N707="x","L1","")</f>
        <v>L1</v>
      </c>
      <c r="BR597" s="44" t="str">
        <f>IF(Wedstrijden!O707="x","L2","")</f>
        <v>L2</v>
      </c>
      <c r="BS597" s="44" t="str">
        <f>IF(Wedstrijden!P707="x","M1","")</f>
        <v>M1</v>
      </c>
      <c r="BT597" s="44" t="str">
        <f>IF(Wedstrijden!Q707="x","M2","")</f>
        <v>M2</v>
      </c>
      <c r="BU597" s="44" t="str">
        <f>IF(Wedstrijden!R707="x","Z1","")</f>
        <v/>
      </c>
      <c r="BV597" s="44" t="str">
        <f>IF(Wedstrijden!S707="x","Z2","")</f>
        <v/>
      </c>
      <c r="BW597" s="44">
        <f>IF(COUNTA(Wedstrijden!T707:AB707)&lt;&gt;0,1,"")</f>
        <v>1</v>
      </c>
      <c r="BX597" s="44">
        <f t="shared" si="55"/>
        <v>1</v>
      </c>
      <c r="BY597" s="44" t="str">
        <f>IF(Wedstrijden!T707="x","BB","")</f>
        <v>BB</v>
      </c>
      <c r="BZ597" s="44" t="str">
        <f>IF(Wedstrijden!U707="x","B","")</f>
        <v>B</v>
      </c>
      <c r="CA597" s="44" t="str">
        <f>IF(Wedstrijden!V707="x","L1","")</f>
        <v>L1</v>
      </c>
      <c r="CB597" s="44" t="str">
        <f>IF(Wedstrijden!W707="x","L2","")</f>
        <v>L2</v>
      </c>
      <c r="CC597" s="44" t="str">
        <f>IF(Wedstrijden!X707="x","M1","")</f>
        <v>M1</v>
      </c>
      <c r="CD597" s="44" t="str">
        <f>IF(Wedstrijden!Y707="x","M2","")</f>
        <v>M2</v>
      </c>
      <c r="CE597" s="44" t="str">
        <f>IF(Wedstrijden!Z707="x","Z1","")</f>
        <v/>
      </c>
      <c r="CF597" s="44" t="str">
        <f>IF(Wedstrijden!AA707="x","Z2","")</f>
        <v/>
      </c>
      <c r="CG597" s="44" t="str">
        <f>IF(Wedstrijden!AB707="x","ZZL","")</f>
        <v/>
      </c>
      <c r="CL597" s="44" t="str">
        <f>IF(COUNTA(Wedstrijden!AC707:AJ707)&lt;&gt;0,2,"")</f>
        <v/>
      </c>
      <c r="CM597" s="44" t="str">
        <f t="shared" si="56"/>
        <v/>
      </c>
      <c r="CN597" s="44" t="str">
        <f>IF(Wedstrijden!AC707="x","AA","")</f>
        <v/>
      </c>
      <c r="CO597" s="44" t="str">
        <f>IF(Wedstrijden!AD707="x","A","")</f>
        <v/>
      </c>
      <c r="CP597" s="44" t="str">
        <f>IF(Wedstrijden!AE707="x","BB","")</f>
        <v/>
      </c>
      <c r="CQ597" s="44" t="str">
        <f>IF(Wedstrijden!AF707="x","B","")</f>
        <v/>
      </c>
      <c r="CR597" s="44" t="str">
        <f>IF(Wedstrijden!AG707="x","L","")</f>
        <v/>
      </c>
      <c r="CS597" s="44" t="str">
        <f>IF(Wedstrijden!AH707="x","M","")</f>
        <v/>
      </c>
      <c r="CT597" s="44" t="str">
        <f>IF(Wedstrijden!AI707="x","Z","")</f>
        <v/>
      </c>
      <c r="CU597" s="44" t="str">
        <f>IF(Wedstrijden!AJ707="x","ZZ","")</f>
        <v/>
      </c>
      <c r="CV597" s="44" t="str">
        <f>IF(COUNTA(Wedstrijden!AK707:AQ707)&lt;&gt;0,2,"")</f>
        <v/>
      </c>
      <c r="CW597" s="44" t="str">
        <f t="shared" si="57"/>
        <v/>
      </c>
      <c r="CX597" s="44" t="str">
        <f>IF(Wedstrijden!AK707="x","BB","")</f>
        <v/>
      </c>
      <c r="CY597" s="44" t="str">
        <f>IF(Wedstrijden!AL707="x","B","")</f>
        <v/>
      </c>
      <c r="CZ597" s="44" t="str">
        <f>IF(Wedstrijden!AM707="x","L","")</f>
        <v/>
      </c>
      <c r="DA597" s="44" t="str">
        <f>IF(Wedstrijden!AN707="x","M","")</f>
        <v/>
      </c>
      <c r="DB597" s="44" t="str">
        <f>IF(Wedstrijden!AO707="x","Z","")</f>
        <v/>
      </c>
      <c r="DC597" s="44" t="str">
        <f>IF(Wedstrijden!AP707="x","ZZ","")</f>
        <v/>
      </c>
      <c r="DD597" s="44" t="str">
        <f>IF(Wedstrijden!AQ707="x","1.40","")</f>
        <v/>
      </c>
      <c r="DE597" s="44" t="str">
        <f>IF(COUNTA(Wedstrijden!AR707:AT707)&lt;&gt;0,6,"")</f>
        <v/>
      </c>
      <c r="DF597" s="44" t="str">
        <f t="shared" si="58"/>
        <v/>
      </c>
      <c r="DG597" s="44" t="str">
        <f>IF(Wedstrijden!AR707="x","L","")</f>
        <v/>
      </c>
      <c r="DH597" s="44" t="str">
        <f>IF(Wedstrijden!AS707="x","M","")</f>
        <v/>
      </c>
      <c r="DI597" s="44" t="str">
        <f>IF(Wedstrijden!AT707="x","Z","")</f>
        <v/>
      </c>
      <c r="DJ597" s="44" t="str">
        <f>IF(COUNTA(Wedstrijden!AU707:AW707)&lt;&gt;0,6,"")</f>
        <v/>
      </c>
      <c r="DK597" s="44" t="str">
        <f t="shared" si="59"/>
        <v/>
      </c>
      <c r="DL597" s="44" t="str">
        <f>IF(Wedstrijden!AU707="x","L","")</f>
        <v/>
      </c>
      <c r="DM597" s="44" t="str">
        <f>IF(Wedstrijden!AV707="x","M","")</f>
        <v/>
      </c>
      <c r="DN597" s="44" t="str">
        <f>IF(Wedstrijden!AW707="x","Z","")</f>
        <v/>
      </c>
    </row>
    <row r="598" spans="1:118" ht="15">
      <c r="A598" s="48" t="e">
        <f>Wedstrijden!#REF!</f>
        <v>#REF!</v>
      </c>
      <c r="B598" s="44">
        <f>IFERROR(VLOOKUP(Wedstrijden!E709,Wedstrijdlocaties!$B$2:$E$499,2,FALSE),"")</f>
        <v>849143</v>
      </c>
      <c r="C598" s="44" t="str">
        <f>Wedstrijden!F709</f>
        <v>Heiloo</v>
      </c>
      <c r="D598" s="44" t="str">
        <f>IFERROR(VLOOKUP(Wedstrijden!G709,Organisaties!$B$2:$C$501,2,FALSE),"")</f>
        <v>V50701</v>
      </c>
      <c r="E598" s="44" t="str">
        <f>IFERROR(VLOOKUP(Wedstrijden!G709,Organisaties!$B$2:$F$501,5,FALSE),"")</f>
        <v>V31007</v>
      </c>
      <c r="F598" s="44" t="str">
        <f>IF(Wedstrijden!BC709&lt;&gt;"",Wedstrijden!BC709,"")</f>
        <v>Spring- en dressuurwedstrijd</v>
      </c>
      <c r="G598" s="44">
        <f>IF(Wedstrijden!AY709="Indoor",1,0)</f>
        <v>0</v>
      </c>
      <c r="H598" s="44" t="str">
        <f>Wedstrijden!AZ709</f>
        <v>Onbeperkt</v>
      </c>
      <c r="I598" s="44">
        <f>IF(Wedstrijden!AX709="Nee",0,IF(Wedstrijden!AX709="Ja",1,""))</f>
        <v>0</v>
      </c>
      <c r="J598" s="44" t="str">
        <f>IF(Wedstrijden!BA709&lt;&gt;"",Wedstrijden!BA709,"")</f>
        <v/>
      </c>
      <c r="W598" s="45"/>
      <c r="AE598" s="45"/>
      <c r="AN598" s="45"/>
      <c r="AU598" s="45"/>
      <c r="BA598" s="45"/>
      <c r="BE598" s="45"/>
      <c r="BJ598" s="44">
        <f>IF(COUNTA(Wedstrijden!I709:S709)&lt;&gt;0,1,"")</f>
        <v>1</v>
      </c>
      <c r="BK598" s="44">
        <f t="shared" si="54"/>
        <v>2</v>
      </c>
      <c r="BL598" s="44" t="str">
        <f>IF(Wedstrijden!I709="x","AA","")</f>
        <v/>
      </c>
      <c r="BM598" s="44" t="str">
        <f>IF(Wedstrijden!J709="x","A","")</f>
        <v/>
      </c>
      <c r="BN598" s="44" t="str">
        <f>IF(Wedstrijden!K709="x","B1","")</f>
        <v/>
      </c>
      <c r="BO598" s="44" t="str">
        <f>IF(Wedstrijden!L709="x","BB","")</f>
        <v>BB</v>
      </c>
      <c r="BP598" s="44" t="str">
        <f>IF(Wedstrijden!M709="x","B","")</f>
        <v>B</v>
      </c>
      <c r="BQ598" s="44" t="str">
        <f>IF(Wedstrijden!N709="x","L1","")</f>
        <v>L1</v>
      </c>
      <c r="BR598" s="44" t="str">
        <f>IF(Wedstrijden!O709="x","L2","")</f>
        <v>L2</v>
      </c>
      <c r="BS598" s="44" t="str">
        <f>IF(Wedstrijden!P709="x","M1","")</f>
        <v>M1</v>
      </c>
      <c r="BT598" s="44" t="str">
        <f>IF(Wedstrijden!Q709="x","M2","")</f>
        <v>M2</v>
      </c>
      <c r="BU598" s="44" t="str">
        <f>IF(Wedstrijden!R709="x","Z1","")</f>
        <v/>
      </c>
      <c r="BV598" s="44" t="str">
        <f>IF(Wedstrijden!S709="x","Z2","")</f>
        <v/>
      </c>
      <c r="BW598" s="44">
        <f>IF(COUNTA(Wedstrijden!T709:AB709)&lt;&gt;0,1,"")</f>
        <v>1</v>
      </c>
      <c r="BX598" s="44">
        <f t="shared" si="55"/>
        <v>1</v>
      </c>
      <c r="BY598" s="44" t="str">
        <f>IF(Wedstrijden!T709="x","BB","")</f>
        <v>BB</v>
      </c>
      <c r="BZ598" s="44" t="str">
        <f>IF(Wedstrijden!U709="x","B","")</f>
        <v>B</v>
      </c>
      <c r="CA598" s="44" t="str">
        <f>IF(Wedstrijden!V709="x","L1","")</f>
        <v>L1</v>
      </c>
      <c r="CB598" s="44" t="str">
        <f>IF(Wedstrijden!W709="x","L2","")</f>
        <v>L2</v>
      </c>
      <c r="CC598" s="44" t="str">
        <f>IF(Wedstrijden!X709="x","M1","")</f>
        <v>M1</v>
      </c>
      <c r="CD598" s="44" t="str">
        <f>IF(Wedstrijden!Y709="x","M2","")</f>
        <v>M2</v>
      </c>
      <c r="CE598" s="44" t="str">
        <f>IF(Wedstrijden!Z709="x","Z1","")</f>
        <v/>
      </c>
      <c r="CF598" s="44" t="str">
        <f>IF(Wedstrijden!AA709="x","Z2","")</f>
        <v/>
      </c>
      <c r="CG598" s="44" t="str">
        <f>IF(Wedstrijden!AB709="x","ZZL","")</f>
        <v/>
      </c>
      <c r="CL598" s="44">
        <f>IF(COUNTA(Wedstrijden!AC709:AJ709)&lt;&gt;0,2,"")</f>
        <v>2</v>
      </c>
      <c r="CM598" s="44">
        <f t="shared" si="56"/>
        <v>2</v>
      </c>
      <c r="CN598" s="44" t="str">
        <f>IF(Wedstrijden!AC709="x","AA","")</f>
        <v/>
      </c>
      <c r="CO598" s="44" t="str">
        <f>IF(Wedstrijden!AD709="x","A","")</f>
        <v/>
      </c>
      <c r="CP598" s="44" t="str">
        <f>IF(Wedstrijden!AE709="x","BB","")</f>
        <v>BB</v>
      </c>
      <c r="CQ598" s="44" t="str">
        <f>IF(Wedstrijden!AF709="x","B","")</f>
        <v>B</v>
      </c>
      <c r="CR598" s="44" t="str">
        <f>IF(Wedstrijden!AG709="x","L","")</f>
        <v>L</v>
      </c>
      <c r="CS598" s="44" t="str">
        <f>IF(Wedstrijden!AH709="x","M","")</f>
        <v>M</v>
      </c>
      <c r="CT598" s="44" t="str">
        <f>IF(Wedstrijden!AI709="x","Z","")</f>
        <v>Z</v>
      </c>
      <c r="CU598" s="44" t="str">
        <f>IF(Wedstrijden!AJ709="x","ZZ","")</f>
        <v>ZZ</v>
      </c>
      <c r="CV598" s="44">
        <f>IF(COUNTA(Wedstrijden!AK709:AQ709)&lt;&gt;0,2,"")</f>
        <v>2</v>
      </c>
      <c r="CW598" s="44">
        <f t="shared" si="57"/>
        <v>1</v>
      </c>
      <c r="CX598" s="44" t="str">
        <f>IF(Wedstrijden!AK709="x","BB","")</f>
        <v>BB</v>
      </c>
      <c r="CY598" s="44" t="str">
        <f>IF(Wedstrijden!AL709="x","B","")</f>
        <v>B</v>
      </c>
      <c r="CZ598" s="44" t="str">
        <f>IF(Wedstrijden!AM709="x","L","")</f>
        <v>L</v>
      </c>
      <c r="DA598" s="44" t="str">
        <f>IF(Wedstrijden!AN709="x","M","")</f>
        <v>M</v>
      </c>
      <c r="DB598" s="44" t="str">
        <f>IF(Wedstrijden!AO709="x","Z","")</f>
        <v>Z</v>
      </c>
      <c r="DC598" s="44" t="str">
        <f>IF(Wedstrijden!AP709="x","ZZ","")</f>
        <v>ZZ</v>
      </c>
      <c r="DD598" s="44" t="str">
        <f>IF(Wedstrijden!AQ709="x","1.40","")</f>
        <v/>
      </c>
      <c r="DE598" s="44" t="str">
        <f>IF(COUNTA(Wedstrijden!AR709:AT709)&lt;&gt;0,6,"")</f>
        <v/>
      </c>
      <c r="DF598" s="44" t="str">
        <f t="shared" si="58"/>
        <v/>
      </c>
      <c r="DG598" s="44" t="str">
        <f>IF(Wedstrijden!AR709="x","L","")</f>
        <v/>
      </c>
      <c r="DH598" s="44" t="str">
        <f>IF(Wedstrijden!AS709="x","M","")</f>
        <v/>
      </c>
      <c r="DI598" s="44" t="str">
        <f>IF(Wedstrijden!AT709="x","Z","")</f>
        <v/>
      </c>
      <c r="DJ598" s="44" t="str">
        <f>IF(COUNTA(Wedstrijden!AU709:AW709)&lt;&gt;0,6,"")</f>
        <v/>
      </c>
      <c r="DK598" s="44" t="str">
        <f t="shared" si="59"/>
        <v/>
      </c>
      <c r="DL598" s="44" t="str">
        <f>IF(Wedstrijden!AU709="x","L","")</f>
        <v/>
      </c>
      <c r="DM598" s="44" t="str">
        <f>IF(Wedstrijden!AV709="x","M","")</f>
        <v/>
      </c>
      <c r="DN598" s="44" t="str">
        <f>IF(Wedstrijden!AW709="x","Z","")</f>
        <v/>
      </c>
    </row>
    <row r="599" spans="1:118" ht="15">
      <c r="A599" s="48" t="e">
        <f>Wedstrijden!#REF!</f>
        <v>#REF!</v>
      </c>
      <c r="B599" s="44" t="str">
        <f>IFERROR(VLOOKUP(Wedstrijden!E710,Wedstrijdlocaties!$B$2:$E$499,2,FALSE),"")</f>
        <v>R90930</v>
      </c>
      <c r="C599" s="44" t="str">
        <f>Wedstrijden!F710</f>
        <v>Aalsmeer</v>
      </c>
      <c r="D599" s="44" t="str">
        <f>IFERROR(VLOOKUP(Wedstrijden!G710,Organisaties!$B$2:$C$501,2,FALSE),"")</f>
        <v>V60594</v>
      </c>
      <c r="E599" s="44" t="str">
        <f>IFERROR(VLOOKUP(Wedstrijden!G710,Organisaties!$B$2:$F$501,5,FALSE),"")</f>
        <v>V31007</v>
      </c>
      <c r="F599" s="44" t="str">
        <f>IF(Wedstrijden!BC710&lt;&gt;"",Wedstrijden!BC710,"")</f>
        <v/>
      </c>
      <c r="G599" s="44">
        <f>IF(Wedstrijden!AY710="Indoor",1,0)</f>
        <v>0</v>
      </c>
      <c r="H599" s="44">
        <f>Wedstrijden!AZ710</f>
        <v>0</v>
      </c>
      <c r="I599" s="44" t="str">
        <f>IF(Wedstrijden!AX710="Nee",0,IF(Wedstrijden!AX710="Ja",1,""))</f>
        <v/>
      </c>
      <c r="J599" s="44" t="str">
        <f>IF(Wedstrijden!BA710&lt;&gt;"",Wedstrijden!BA710,"")</f>
        <v/>
      </c>
      <c r="W599" s="45"/>
      <c r="AE599" s="45"/>
      <c r="AN599" s="45"/>
      <c r="AU599" s="45"/>
      <c r="BA599" s="45"/>
      <c r="BE599" s="45"/>
      <c r="BJ599" s="44">
        <f>IF(COUNTA(Wedstrijden!I710:S710)&lt;&gt;0,1,"")</f>
        <v>1</v>
      </c>
      <c r="BK599" s="44">
        <f t="shared" si="54"/>
        <v>2</v>
      </c>
      <c r="BL599" s="44" t="str">
        <f>IF(Wedstrijden!I710="x","AA","")</f>
        <v/>
      </c>
      <c r="BM599" s="44" t="str">
        <f>IF(Wedstrijden!J710="x","A","")</f>
        <v/>
      </c>
      <c r="BN599" s="44" t="str">
        <f>IF(Wedstrijden!K710="x","B1","")</f>
        <v/>
      </c>
      <c r="BO599" s="44" t="str">
        <f>IF(Wedstrijden!L710="x","BB","")</f>
        <v>BB</v>
      </c>
      <c r="BP599" s="44" t="str">
        <f>IF(Wedstrijden!M710="x","B","")</f>
        <v>B</v>
      </c>
      <c r="BQ599" s="44" t="str">
        <f>IF(Wedstrijden!N710="x","L1","")</f>
        <v>L1</v>
      </c>
      <c r="BR599" s="44" t="str">
        <f>IF(Wedstrijden!O710="x","L2","")</f>
        <v>L2</v>
      </c>
      <c r="BS599" s="44" t="str">
        <f>IF(Wedstrijden!P710="x","M1","")</f>
        <v>M1</v>
      </c>
      <c r="BT599" s="44" t="str">
        <f>IF(Wedstrijden!Q710="x","M2","")</f>
        <v>M2</v>
      </c>
      <c r="BU599" s="44" t="str">
        <f>IF(Wedstrijden!R710="x","Z1","")</f>
        <v>Z1</v>
      </c>
      <c r="BV599" s="44" t="str">
        <f>IF(Wedstrijden!S710="x","Z2","")</f>
        <v>Z2</v>
      </c>
      <c r="BW599" s="44">
        <f>IF(COUNTA(Wedstrijden!T710:AB710)&lt;&gt;0,1,"")</f>
        <v>1</v>
      </c>
      <c r="BX599" s="44">
        <f t="shared" si="55"/>
        <v>1</v>
      </c>
      <c r="BY599" s="44" t="str">
        <f>IF(Wedstrijden!T710="x","BB","")</f>
        <v>BB</v>
      </c>
      <c r="BZ599" s="44" t="str">
        <f>IF(Wedstrijden!U710="x","B","")</f>
        <v>B</v>
      </c>
      <c r="CA599" s="44" t="str">
        <f>IF(Wedstrijden!V710="x","L1","")</f>
        <v>L1</v>
      </c>
      <c r="CB599" s="44" t="str">
        <f>IF(Wedstrijden!W710="x","L2","")</f>
        <v>L2</v>
      </c>
      <c r="CC599" s="44" t="str">
        <f>IF(Wedstrijden!X710="x","M1","")</f>
        <v>M1</v>
      </c>
      <c r="CD599" s="44" t="str">
        <f>IF(Wedstrijden!Y710="x","M2","")</f>
        <v>M2</v>
      </c>
      <c r="CE599" s="44" t="str">
        <f>IF(Wedstrijden!Z710="x","Z1","")</f>
        <v>Z1</v>
      </c>
      <c r="CF599" s="44" t="str">
        <f>IF(Wedstrijden!AA710="x","Z2","")</f>
        <v>Z2</v>
      </c>
      <c r="CG599" s="44" t="str">
        <f>IF(Wedstrijden!AB710="x","ZZL","")</f>
        <v>ZZL</v>
      </c>
      <c r="CL599" s="44" t="str">
        <f>IF(COUNTA(Wedstrijden!AC710:AJ710)&lt;&gt;0,2,"")</f>
        <v/>
      </c>
      <c r="CM599" s="44" t="str">
        <f t="shared" si="56"/>
        <v/>
      </c>
      <c r="CN599" s="44" t="str">
        <f>IF(Wedstrijden!AC710="x","AA","")</f>
        <v/>
      </c>
      <c r="CO599" s="44" t="str">
        <f>IF(Wedstrijden!AD710="x","A","")</f>
        <v/>
      </c>
      <c r="CP599" s="44" t="str">
        <f>IF(Wedstrijden!AE710="x","BB","")</f>
        <v/>
      </c>
      <c r="CQ599" s="44" t="str">
        <f>IF(Wedstrijden!AF710="x","B","")</f>
        <v/>
      </c>
      <c r="CR599" s="44" t="str">
        <f>IF(Wedstrijden!AG710="x","L","")</f>
        <v/>
      </c>
      <c r="CS599" s="44" t="str">
        <f>IF(Wedstrijden!AH710="x","M","")</f>
        <v/>
      </c>
      <c r="CT599" s="44" t="str">
        <f>IF(Wedstrijden!AI710="x","Z","")</f>
        <v/>
      </c>
      <c r="CU599" s="44" t="str">
        <f>IF(Wedstrijden!AJ710="x","ZZ","")</f>
        <v/>
      </c>
      <c r="CV599" s="44" t="str">
        <f>IF(COUNTA(Wedstrijden!AK710:AQ710)&lt;&gt;0,2,"")</f>
        <v/>
      </c>
      <c r="CW599" s="44" t="str">
        <f t="shared" si="57"/>
        <v/>
      </c>
      <c r="CX599" s="44" t="str">
        <f>IF(Wedstrijden!AK710="x","BB","")</f>
        <v/>
      </c>
      <c r="CY599" s="44" t="str">
        <f>IF(Wedstrijden!AL710="x","B","")</f>
        <v/>
      </c>
      <c r="CZ599" s="44" t="str">
        <f>IF(Wedstrijden!AM710="x","L","")</f>
        <v/>
      </c>
      <c r="DA599" s="44" t="str">
        <f>IF(Wedstrijden!AN710="x","M","")</f>
        <v/>
      </c>
      <c r="DB599" s="44" t="str">
        <f>IF(Wedstrijden!AO710="x","Z","")</f>
        <v/>
      </c>
      <c r="DC599" s="44" t="str">
        <f>IF(Wedstrijden!AP710="x","ZZ","")</f>
        <v/>
      </c>
      <c r="DD599" s="44" t="str">
        <f>IF(Wedstrijden!AQ710="x","1.40","")</f>
        <v/>
      </c>
      <c r="DE599" s="44" t="str">
        <f>IF(COUNTA(Wedstrijden!AR710:AT710)&lt;&gt;0,6,"")</f>
        <v/>
      </c>
      <c r="DF599" s="44" t="str">
        <f t="shared" si="58"/>
        <v/>
      </c>
      <c r="DG599" s="44" t="str">
        <f>IF(Wedstrijden!AR710="x","L","")</f>
        <v/>
      </c>
      <c r="DH599" s="44" t="str">
        <f>IF(Wedstrijden!AS710="x","M","")</f>
        <v/>
      </c>
      <c r="DI599" s="44" t="str">
        <f>IF(Wedstrijden!AT710="x","Z","")</f>
        <v/>
      </c>
      <c r="DJ599" s="44" t="str">
        <f>IF(COUNTA(Wedstrijden!AU710:AW710)&lt;&gt;0,6,"")</f>
        <v/>
      </c>
      <c r="DK599" s="44" t="str">
        <f t="shared" si="59"/>
        <v/>
      </c>
      <c r="DL599" s="44" t="str">
        <f>IF(Wedstrijden!AU710="x","L","")</f>
        <v/>
      </c>
      <c r="DM599" s="44" t="str">
        <f>IF(Wedstrijden!AV710="x","M","")</f>
        <v/>
      </c>
      <c r="DN599" s="44" t="str">
        <f>IF(Wedstrijden!AW710="x","Z","")</f>
        <v/>
      </c>
    </row>
    <row r="600" spans="1:118" ht="15">
      <c r="A600" s="48" t="e">
        <f>Wedstrijden!#REF!</f>
        <v>#REF!</v>
      </c>
      <c r="B600" s="44">
        <f>IFERROR(VLOOKUP(Wedstrijden!E711,Wedstrijdlocaties!$B$2:$E$499,2,FALSE),"")</f>
        <v>927489</v>
      </c>
      <c r="C600" s="44" t="str">
        <f>Wedstrijden!F711</f>
        <v>Bovenkarspel</v>
      </c>
      <c r="D600" s="44" t="str">
        <f>IFERROR(VLOOKUP(Wedstrijden!G711,Organisaties!$B$2:$C$501,2,FALSE),"")</f>
        <v/>
      </c>
      <c r="E600" s="44" t="str">
        <f>IFERROR(VLOOKUP(Wedstrijden!G711,Organisaties!$B$2:$F$501,5,FALSE),"")</f>
        <v/>
      </c>
      <c r="F600" s="44" t="str">
        <f>IF(Wedstrijden!BC711&lt;&gt;"",Wedstrijden!BC711,"")</f>
        <v/>
      </c>
      <c r="G600" s="44">
        <f>IF(Wedstrijden!AY711="Indoor",1,0)</f>
        <v>0</v>
      </c>
      <c r="H600" s="44">
        <f>Wedstrijden!AZ711</f>
        <v>0</v>
      </c>
      <c r="I600" s="44" t="str">
        <f>IF(Wedstrijden!AX711="Nee",0,IF(Wedstrijden!AX711="Ja",1,""))</f>
        <v/>
      </c>
      <c r="J600" s="44" t="str">
        <f>IF(Wedstrijden!BA711&lt;&gt;"",Wedstrijden!BA711,"")</f>
        <v/>
      </c>
      <c r="W600" s="45"/>
      <c r="AE600" s="45"/>
      <c r="AN600" s="45"/>
      <c r="AU600" s="45"/>
      <c r="BA600" s="45"/>
      <c r="BE600" s="45"/>
      <c r="BJ600" s="44">
        <f>IF(COUNTA(Wedstrijden!I711:S711)&lt;&gt;0,1,"")</f>
        <v>1</v>
      </c>
      <c r="BK600" s="44">
        <f t="shared" si="54"/>
        <v>2</v>
      </c>
      <c r="BL600" s="44" t="str">
        <f>IF(Wedstrijden!I711="x","AA","")</f>
        <v/>
      </c>
      <c r="BM600" s="44" t="str">
        <f>IF(Wedstrijden!J711="x","A","")</f>
        <v/>
      </c>
      <c r="BN600" s="44" t="str">
        <f>IF(Wedstrijden!K711="x","B1","")</f>
        <v/>
      </c>
      <c r="BO600" s="44" t="str">
        <f>IF(Wedstrijden!L711="x","BB","")</f>
        <v/>
      </c>
      <c r="BP600" s="44" t="str">
        <f>IF(Wedstrijden!M711="x","B","")</f>
        <v>B</v>
      </c>
      <c r="BQ600" s="44" t="str">
        <f>IF(Wedstrijden!N711="x","L1","")</f>
        <v>L1</v>
      </c>
      <c r="BR600" s="44" t="str">
        <f>IF(Wedstrijden!O711="x","L2","")</f>
        <v>L2</v>
      </c>
      <c r="BS600" s="44" t="str">
        <f>IF(Wedstrijden!P711="x","M1","")</f>
        <v>M1</v>
      </c>
      <c r="BT600" s="44" t="str">
        <f>IF(Wedstrijden!Q711="x","M2","")</f>
        <v>M2</v>
      </c>
      <c r="BU600" s="44" t="str">
        <f>IF(Wedstrijden!R711="x","Z1","")</f>
        <v>Z1</v>
      </c>
      <c r="BV600" s="44" t="str">
        <f>IF(Wedstrijden!S711="x","Z2","")</f>
        <v>Z2</v>
      </c>
      <c r="BW600" s="44">
        <f>IF(COUNTA(Wedstrijden!T711:AB711)&lt;&gt;0,1,"")</f>
        <v>1</v>
      </c>
      <c r="BX600" s="44">
        <f t="shared" si="55"/>
        <v>1</v>
      </c>
      <c r="BY600" s="44" t="str">
        <f>IF(Wedstrijden!T711="x","BB","")</f>
        <v/>
      </c>
      <c r="BZ600" s="44" t="str">
        <f>IF(Wedstrijden!U711="x","B","")</f>
        <v>B</v>
      </c>
      <c r="CA600" s="44" t="str">
        <f>IF(Wedstrijden!V711="x","L1","")</f>
        <v>L1</v>
      </c>
      <c r="CB600" s="44" t="str">
        <f>IF(Wedstrijden!W711="x","L2","")</f>
        <v>L2</v>
      </c>
      <c r="CC600" s="44" t="str">
        <f>IF(Wedstrijden!X711="x","M1","")</f>
        <v>M1</v>
      </c>
      <c r="CD600" s="44" t="str">
        <f>IF(Wedstrijden!Y711="x","M2","")</f>
        <v>M2</v>
      </c>
      <c r="CE600" s="44" t="str">
        <f>IF(Wedstrijden!Z711="x","Z1","")</f>
        <v>Z1</v>
      </c>
      <c r="CF600" s="44" t="str">
        <f>IF(Wedstrijden!AA711="x","Z2","")</f>
        <v>Z2</v>
      </c>
      <c r="CG600" s="44" t="str">
        <f>IF(Wedstrijden!AB711="x","ZZL","")</f>
        <v/>
      </c>
      <c r="CL600" s="44" t="str">
        <f>IF(COUNTA(Wedstrijden!AC711:AJ711)&lt;&gt;0,2,"")</f>
        <v/>
      </c>
      <c r="CM600" s="44" t="str">
        <f t="shared" si="56"/>
        <v/>
      </c>
      <c r="CN600" s="44" t="str">
        <f>IF(Wedstrijden!AC711="x","AA","")</f>
        <v/>
      </c>
      <c r="CO600" s="44" t="str">
        <f>IF(Wedstrijden!AD711="x","A","")</f>
        <v/>
      </c>
      <c r="CP600" s="44" t="str">
        <f>IF(Wedstrijden!AE711="x","BB","")</f>
        <v/>
      </c>
      <c r="CQ600" s="44" t="str">
        <f>IF(Wedstrijden!AF711="x","B","")</f>
        <v/>
      </c>
      <c r="CR600" s="44" t="str">
        <f>IF(Wedstrijden!AG711="x","L","")</f>
        <v/>
      </c>
      <c r="CS600" s="44" t="str">
        <f>IF(Wedstrijden!AH711="x","M","")</f>
        <v/>
      </c>
      <c r="CT600" s="44" t="str">
        <f>IF(Wedstrijden!AI711="x","Z","")</f>
        <v/>
      </c>
      <c r="CU600" s="44" t="str">
        <f>IF(Wedstrijden!AJ711="x","ZZ","")</f>
        <v/>
      </c>
      <c r="CV600" s="44" t="str">
        <f>IF(COUNTA(Wedstrijden!AK711:AQ711)&lt;&gt;0,2,"")</f>
        <v/>
      </c>
      <c r="CW600" s="44" t="str">
        <f t="shared" si="57"/>
        <v/>
      </c>
      <c r="CX600" s="44" t="str">
        <f>IF(Wedstrijden!AK711="x","BB","")</f>
        <v/>
      </c>
      <c r="CY600" s="44" t="str">
        <f>IF(Wedstrijden!AL711="x","B","")</f>
        <v/>
      </c>
      <c r="CZ600" s="44" t="str">
        <f>IF(Wedstrijden!AM711="x","L","")</f>
        <v/>
      </c>
      <c r="DA600" s="44" t="str">
        <f>IF(Wedstrijden!AN711="x","M","")</f>
        <v/>
      </c>
      <c r="DB600" s="44" t="str">
        <f>IF(Wedstrijden!AO711="x","Z","")</f>
        <v/>
      </c>
      <c r="DC600" s="44" t="str">
        <f>IF(Wedstrijden!AP711="x","ZZ","")</f>
        <v/>
      </c>
      <c r="DD600" s="44" t="str">
        <f>IF(Wedstrijden!AQ711="x","1.40","")</f>
        <v/>
      </c>
      <c r="DE600" s="44" t="str">
        <f>IF(COUNTA(Wedstrijden!AR711:AT711)&lt;&gt;0,6,"")</f>
        <v/>
      </c>
      <c r="DF600" s="44" t="str">
        <f t="shared" si="58"/>
        <v/>
      </c>
      <c r="DG600" s="44" t="str">
        <f>IF(Wedstrijden!AR711="x","L","")</f>
        <v/>
      </c>
      <c r="DH600" s="44" t="str">
        <f>IF(Wedstrijden!AS711="x","M","")</f>
        <v/>
      </c>
      <c r="DI600" s="44" t="str">
        <f>IF(Wedstrijden!AT711="x","Z","")</f>
        <v/>
      </c>
      <c r="DJ600" s="44">
        <f>IF(COUNTA(Wedstrijden!AU711:AW711)&lt;&gt;0,6,"")</f>
        <v>6</v>
      </c>
      <c r="DK600" s="44">
        <f t="shared" si="59"/>
        <v>1</v>
      </c>
      <c r="DL600" s="44" t="str">
        <f>IF(Wedstrijden!AU711="x","L","")</f>
        <v/>
      </c>
      <c r="DM600" s="44" t="str">
        <f>IF(Wedstrijden!AV711="x","M","")</f>
        <v/>
      </c>
      <c r="DN600" s="44" t="str">
        <f>IF(Wedstrijden!AW711="x","Z","")</f>
        <v/>
      </c>
    </row>
    <row r="601" spans="1:118" ht="15">
      <c r="A601" s="48" t="e">
        <f>Wedstrijden!#REF!</f>
        <v>#REF!</v>
      </c>
      <c r="B601" s="44" t="str">
        <f>IFERROR(VLOOKUP(Wedstrijden!E712,Wedstrijdlocaties!$B$2:$E$499,2,FALSE),"")</f>
        <v>V12346</v>
      </c>
      <c r="C601" s="44" t="str">
        <f>Wedstrijden!F712</f>
        <v>Oudkarspel</v>
      </c>
      <c r="D601" s="44" t="str">
        <f>IFERROR(VLOOKUP(Wedstrijden!G712,Organisaties!$B$2:$C$501,2,FALSE),"")</f>
        <v/>
      </c>
      <c r="E601" s="44" t="str">
        <f>IFERROR(VLOOKUP(Wedstrijden!G712,Organisaties!$B$2:$F$501,5,FALSE),"")</f>
        <v/>
      </c>
      <c r="F601" s="44" t="str">
        <f>IF(Wedstrijden!BC712&lt;&gt;"",Wedstrijden!BC712,"")</f>
        <v/>
      </c>
      <c r="G601" s="44">
        <f>IF(Wedstrijden!AY712="Indoor",1,0)</f>
        <v>0</v>
      </c>
      <c r="H601" s="44" t="str">
        <f>Wedstrijden!AZ712</f>
        <v>Onbeperkt</v>
      </c>
      <c r="I601" s="44">
        <f>IF(Wedstrijden!AX712="Nee",0,IF(Wedstrijden!AX712="Ja",1,""))</f>
        <v>0</v>
      </c>
      <c r="J601" s="44" t="str">
        <f>IF(Wedstrijden!BA712&lt;&gt;"",Wedstrijden!BA712,"")</f>
        <v/>
      </c>
      <c r="W601" s="45"/>
      <c r="AE601" s="45"/>
      <c r="AN601" s="45"/>
      <c r="AU601" s="45"/>
      <c r="BA601" s="45"/>
      <c r="BE601" s="45"/>
      <c r="BJ601" s="44" t="str">
        <f>IF(COUNTA(Wedstrijden!I712:S712)&lt;&gt;0,1,"")</f>
        <v/>
      </c>
      <c r="BK601" s="44" t="str">
        <f t="shared" si="54"/>
        <v/>
      </c>
      <c r="BL601" s="44" t="str">
        <f>IF(Wedstrijden!I712="x","AA","")</f>
        <v/>
      </c>
      <c r="BM601" s="44" t="str">
        <f>IF(Wedstrijden!J712="x","A","")</f>
        <v/>
      </c>
      <c r="BN601" s="44" t="str">
        <f>IF(Wedstrijden!K712="x","B1","")</f>
        <v/>
      </c>
      <c r="BO601" s="44" t="str">
        <f>IF(Wedstrijden!L712="x","BB","")</f>
        <v/>
      </c>
      <c r="BP601" s="44" t="str">
        <f>IF(Wedstrijden!M712="x","B","")</f>
        <v/>
      </c>
      <c r="BQ601" s="44" t="str">
        <f>IF(Wedstrijden!N712="x","L1","")</f>
        <v/>
      </c>
      <c r="BR601" s="44" t="str">
        <f>IF(Wedstrijden!O712="x","L2","")</f>
        <v/>
      </c>
      <c r="BS601" s="44" t="str">
        <f>IF(Wedstrijden!P712="x","M1","")</f>
        <v/>
      </c>
      <c r="BT601" s="44" t="str">
        <f>IF(Wedstrijden!Q712="x","M2","")</f>
        <v/>
      </c>
      <c r="BU601" s="44" t="str">
        <f>IF(Wedstrijden!R712="x","Z1","")</f>
        <v/>
      </c>
      <c r="BV601" s="44" t="str">
        <f>IF(Wedstrijden!S712="x","Z2","")</f>
        <v/>
      </c>
      <c r="BW601" s="44" t="str">
        <f>IF(COUNTA(Wedstrijden!T712:AB712)&lt;&gt;0,1,"")</f>
        <v/>
      </c>
      <c r="BX601" s="44" t="str">
        <f t="shared" si="55"/>
        <v/>
      </c>
      <c r="BY601" s="44" t="str">
        <f>IF(Wedstrijden!T712="x","BB","")</f>
        <v/>
      </c>
      <c r="BZ601" s="44" t="str">
        <f>IF(Wedstrijden!U712="x","B","")</f>
        <v/>
      </c>
      <c r="CA601" s="44" t="str">
        <f>IF(Wedstrijden!V712="x","L1","")</f>
        <v/>
      </c>
      <c r="CB601" s="44" t="str">
        <f>IF(Wedstrijden!W712="x","L2","")</f>
        <v/>
      </c>
      <c r="CC601" s="44" t="str">
        <f>IF(Wedstrijden!X712="x","M1","")</f>
        <v/>
      </c>
      <c r="CD601" s="44" t="str">
        <f>IF(Wedstrijden!Y712="x","M2","")</f>
        <v/>
      </c>
      <c r="CE601" s="44" t="str">
        <f>IF(Wedstrijden!Z712="x","Z1","")</f>
        <v/>
      </c>
      <c r="CF601" s="44" t="str">
        <f>IF(Wedstrijden!AA712="x","Z2","")</f>
        <v/>
      </c>
      <c r="CG601" s="44" t="str">
        <f>IF(Wedstrijden!AB712="x","ZZL","")</f>
        <v/>
      </c>
      <c r="CL601" s="44" t="str">
        <f>IF(COUNTA(Wedstrijden!AC712:AJ712)&lt;&gt;0,2,"")</f>
        <v/>
      </c>
      <c r="CM601" s="44" t="str">
        <f t="shared" si="56"/>
        <v/>
      </c>
      <c r="CN601" s="44" t="str">
        <f>IF(Wedstrijden!AC712="x","AA","")</f>
        <v/>
      </c>
      <c r="CO601" s="44" t="str">
        <f>IF(Wedstrijden!AD712="x","A","")</f>
        <v/>
      </c>
      <c r="CP601" s="44" t="str">
        <f>IF(Wedstrijden!AE712="x","BB","")</f>
        <v/>
      </c>
      <c r="CQ601" s="44" t="str">
        <f>IF(Wedstrijden!AF712="x","B","")</f>
        <v/>
      </c>
      <c r="CR601" s="44" t="str">
        <f>IF(Wedstrijden!AG712="x","L","")</f>
        <v/>
      </c>
      <c r="CS601" s="44" t="str">
        <f>IF(Wedstrijden!AH712="x","M","")</f>
        <v/>
      </c>
      <c r="CT601" s="44" t="str">
        <f>IF(Wedstrijden!AI712="x","Z","")</f>
        <v/>
      </c>
      <c r="CU601" s="44" t="str">
        <f>IF(Wedstrijden!AJ712="x","ZZ","")</f>
        <v/>
      </c>
      <c r="CV601" s="44">
        <f>IF(COUNTA(Wedstrijden!AK712:AQ712)&lt;&gt;0,2,"")</f>
        <v>2</v>
      </c>
      <c r="CW601" s="44">
        <f t="shared" si="57"/>
        <v>1</v>
      </c>
      <c r="CX601" s="44" t="str">
        <f>IF(Wedstrijden!AK712="x","BB","")</f>
        <v>BB</v>
      </c>
      <c r="CY601" s="44" t="str">
        <f>IF(Wedstrijden!AL712="x","B","")</f>
        <v>B</v>
      </c>
      <c r="CZ601" s="44" t="str">
        <f>IF(Wedstrijden!AM712="x","L","")</f>
        <v>L</v>
      </c>
      <c r="DA601" s="44" t="str">
        <f>IF(Wedstrijden!AN712="x","M","")</f>
        <v>M</v>
      </c>
      <c r="DB601" s="44" t="str">
        <f>IF(Wedstrijden!AO712="x","Z","")</f>
        <v>Z</v>
      </c>
      <c r="DC601" s="44" t="str">
        <f>IF(Wedstrijden!AP712="x","ZZ","")</f>
        <v>ZZ</v>
      </c>
      <c r="DD601" s="44" t="str">
        <f>IF(Wedstrijden!AQ712="x","1.40","")</f>
        <v/>
      </c>
      <c r="DE601" s="44" t="str">
        <f>IF(COUNTA(Wedstrijden!AR712:AT712)&lt;&gt;0,6,"")</f>
        <v/>
      </c>
      <c r="DF601" s="44" t="str">
        <f t="shared" si="58"/>
        <v/>
      </c>
      <c r="DG601" s="44" t="str">
        <f>IF(Wedstrijden!AR712="x","L","")</f>
        <v/>
      </c>
      <c r="DH601" s="44" t="str">
        <f>IF(Wedstrijden!AS712="x","M","")</f>
        <v/>
      </c>
      <c r="DI601" s="44" t="str">
        <f>IF(Wedstrijden!AT712="x","Z","")</f>
        <v/>
      </c>
      <c r="DJ601" s="44" t="str">
        <f>IF(COUNTA(Wedstrijden!AU712:AW712)&lt;&gt;0,6,"")</f>
        <v/>
      </c>
      <c r="DK601" s="44" t="str">
        <f t="shared" si="59"/>
        <v/>
      </c>
      <c r="DL601" s="44" t="str">
        <f>IF(Wedstrijden!AU712="x","L","")</f>
        <v/>
      </c>
      <c r="DM601" s="44" t="str">
        <f>IF(Wedstrijden!AV712="x","M","")</f>
        <v/>
      </c>
      <c r="DN601" s="44" t="str">
        <f>IF(Wedstrijden!AW712="x","Z","")</f>
        <v/>
      </c>
    </row>
    <row r="602" spans="1:118" ht="15">
      <c r="A602" s="48" t="e">
        <f>Wedstrijden!#REF!</f>
        <v>#REF!</v>
      </c>
      <c r="B602" s="44">
        <f>IFERROR(VLOOKUP(Wedstrijden!E713,Wedstrijdlocaties!$B$2:$E$499,2,FALSE),"")</f>
        <v>830932</v>
      </c>
      <c r="C602" s="44" t="str">
        <f>Wedstrijden!F713</f>
        <v>Heerhugowaard</v>
      </c>
      <c r="D602" s="44" t="str">
        <f>IFERROR(VLOOKUP(Wedstrijden!G713,Organisaties!$B$2:$C$501,2,FALSE),"")</f>
        <v>V60148</v>
      </c>
      <c r="E602" s="44" t="str">
        <f>IFERROR(VLOOKUP(Wedstrijden!G713,Organisaties!$B$2:$F$501,5,FALSE),"")</f>
        <v>V31007</v>
      </c>
      <c r="F602" s="44" t="str">
        <f>IF(Wedstrijden!BC713&lt;&gt;"",Wedstrijden!BC713,"")</f>
        <v/>
      </c>
      <c r="G602" s="44">
        <f>IF(Wedstrijden!AY713="Indoor",1,0)</f>
        <v>0</v>
      </c>
      <c r="H602" s="44" t="str">
        <f>Wedstrijden!AZ713</f>
        <v>Onbeperkt</v>
      </c>
      <c r="I602" s="44">
        <f>IF(Wedstrijden!AX713="Nee",0,IF(Wedstrijden!AX713="Ja",1,""))</f>
        <v>0</v>
      </c>
      <c r="J602" s="44" t="str">
        <f>IF(Wedstrijden!BA713&lt;&gt;"",Wedstrijden!BA713,"")</f>
        <v/>
      </c>
      <c r="W602" s="45"/>
      <c r="AE602" s="45"/>
      <c r="AN602" s="45"/>
      <c r="AU602" s="45"/>
      <c r="BA602" s="45"/>
      <c r="BE602" s="45"/>
      <c r="BJ602" s="44">
        <f>IF(COUNTA(Wedstrijden!I713:S713)&lt;&gt;0,1,"")</f>
        <v>1</v>
      </c>
      <c r="BK602" s="44">
        <f t="shared" si="54"/>
        <v>2</v>
      </c>
      <c r="BL602" s="44" t="str">
        <f>IF(Wedstrijden!I713="x","AA","")</f>
        <v/>
      </c>
      <c r="BM602" s="44" t="str">
        <f>IF(Wedstrijden!J713="x","A","")</f>
        <v/>
      </c>
      <c r="BN602" s="44" t="str">
        <f>IF(Wedstrijden!K713="x","B1","")</f>
        <v/>
      </c>
      <c r="BO602" s="44" t="str">
        <f>IF(Wedstrijden!L713="x","BB","")</f>
        <v/>
      </c>
      <c r="BP602" s="44" t="str">
        <f>IF(Wedstrijden!M713="x","B","")</f>
        <v>B</v>
      </c>
      <c r="BQ602" s="44" t="str">
        <f>IF(Wedstrijden!N713="x","L1","")</f>
        <v>L1</v>
      </c>
      <c r="BR602" s="44" t="str">
        <f>IF(Wedstrijden!O713="x","L2","")</f>
        <v>L2</v>
      </c>
      <c r="BS602" s="44" t="str">
        <f>IF(Wedstrijden!P713="x","M1","")</f>
        <v>M1</v>
      </c>
      <c r="BT602" s="44" t="str">
        <f>IF(Wedstrijden!Q713="x","M2","")</f>
        <v>M2</v>
      </c>
      <c r="BU602" s="44" t="str">
        <f>IF(Wedstrijden!R713="x","Z1","")</f>
        <v>Z1</v>
      </c>
      <c r="BV602" s="44" t="str">
        <f>IF(Wedstrijden!S713="x","Z2","")</f>
        <v>Z2</v>
      </c>
      <c r="BW602" s="44">
        <f>IF(COUNTA(Wedstrijden!T713:AB713)&lt;&gt;0,1,"")</f>
        <v>1</v>
      </c>
      <c r="BX602" s="44">
        <f t="shared" si="55"/>
        <v>1</v>
      </c>
      <c r="BY602" s="44" t="str">
        <f>IF(Wedstrijden!T713="x","BB","")</f>
        <v/>
      </c>
      <c r="BZ602" s="44" t="str">
        <f>IF(Wedstrijden!U713="x","B","")</f>
        <v>B</v>
      </c>
      <c r="CA602" s="44" t="str">
        <f>IF(Wedstrijden!V713="x","L1","")</f>
        <v>L1</v>
      </c>
      <c r="CB602" s="44" t="str">
        <f>IF(Wedstrijden!W713="x","L2","")</f>
        <v>L2</v>
      </c>
      <c r="CC602" s="44" t="str">
        <f>IF(Wedstrijden!X713="x","M1","")</f>
        <v>M1</v>
      </c>
      <c r="CD602" s="44" t="str">
        <f>IF(Wedstrijden!Y713="x","M2","")</f>
        <v>M2</v>
      </c>
      <c r="CE602" s="44" t="str">
        <f>IF(Wedstrijden!Z713="x","Z1","")</f>
        <v>Z1</v>
      </c>
      <c r="CF602" s="44" t="str">
        <f>IF(Wedstrijden!AA713="x","Z2","")</f>
        <v>Z2</v>
      </c>
      <c r="CG602" s="44" t="str">
        <f>IF(Wedstrijden!AB713="x","ZZL","")</f>
        <v>ZZL</v>
      </c>
      <c r="CL602" s="44" t="str">
        <f>IF(COUNTA(Wedstrijden!AC713:AJ713)&lt;&gt;0,2,"")</f>
        <v/>
      </c>
      <c r="CM602" s="44" t="str">
        <f t="shared" si="56"/>
        <v/>
      </c>
      <c r="CN602" s="44" t="str">
        <f>IF(Wedstrijden!AC713="x","AA","")</f>
        <v/>
      </c>
      <c r="CO602" s="44" t="str">
        <f>IF(Wedstrijden!AD713="x","A","")</f>
        <v/>
      </c>
      <c r="CP602" s="44" t="str">
        <f>IF(Wedstrijden!AE713="x","BB","")</f>
        <v/>
      </c>
      <c r="CQ602" s="44" t="str">
        <f>IF(Wedstrijden!AF713="x","B","")</f>
        <v/>
      </c>
      <c r="CR602" s="44" t="str">
        <f>IF(Wedstrijden!AG713="x","L","")</f>
        <v/>
      </c>
      <c r="CS602" s="44" t="str">
        <f>IF(Wedstrijden!AH713="x","M","")</f>
        <v/>
      </c>
      <c r="CT602" s="44" t="str">
        <f>IF(Wedstrijden!AI713="x","Z","")</f>
        <v/>
      </c>
      <c r="CU602" s="44" t="str">
        <f>IF(Wedstrijden!AJ713="x","ZZ","")</f>
        <v/>
      </c>
      <c r="CV602" s="44" t="str">
        <f>IF(COUNTA(Wedstrijden!AK713:AQ713)&lt;&gt;0,2,"")</f>
        <v/>
      </c>
      <c r="CW602" s="44" t="str">
        <f t="shared" si="57"/>
        <v/>
      </c>
      <c r="CX602" s="44" t="str">
        <f>IF(Wedstrijden!AK713="x","BB","")</f>
        <v/>
      </c>
      <c r="CY602" s="44" t="str">
        <f>IF(Wedstrijden!AL713="x","B","")</f>
        <v/>
      </c>
      <c r="CZ602" s="44" t="str">
        <f>IF(Wedstrijden!AM713="x","L","")</f>
        <v/>
      </c>
      <c r="DA602" s="44" t="str">
        <f>IF(Wedstrijden!AN713="x","M","")</f>
        <v/>
      </c>
      <c r="DB602" s="44" t="str">
        <f>IF(Wedstrijden!AO713="x","Z","")</f>
        <v/>
      </c>
      <c r="DC602" s="44" t="str">
        <f>IF(Wedstrijden!AP713="x","ZZ","")</f>
        <v/>
      </c>
      <c r="DD602" s="44" t="str">
        <f>IF(Wedstrijden!AQ713="x","1.40","")</f>
        <v/>
      </c>
      <c r="DE602" s="44" t="str">
        <f>IF(COUNTA(Wedstrijden!AR713:AT713)&lt;&gt;0,6,"")</f>
        <v/>
      </c>
      <c r="DF602" s="44" t="str">
        <f t="shared" si="58"/>
        <v/>
      </c>
      <c r="DG602" s="44" t="str">
        <f>IF(Wedstrijden!AR713="x","L","")</f>
        <v/>
      </c>
      <c r="DH602" s="44" t="str">
        <f>IF(Wedstrijden!AS713="x","M","")</f>
        <v/>
      </c>
      <c r="DI602" s="44" t="str">
        <f>IF(Wedstrijden!AT713="x","Z","")</f>
        <v/>
      </c>
      <c r="DJ602" s="44" t="str">
        <f>IF(COUNTA(Wedstrijden!AU713:AW713)&lt;&gt;0,6,"")</f>
        <v/>
      </c>
      <c r="DK602" s="44" t="str">
        <f t="shared" si="59"/>
        <v/>
      </c>
      <c r="DL602" s="44" t="str">
        <f>IF(Wedstrijden!AU713="x","L","")</f>
        <v/>
      </c>
      <c r="DM602" s="44" t="str">
        <f>IF(Wedstrijden!AV713="x","M","")</f>
        <v/>
      </c>
      <c r="DN602" s="44" t="str">
        <f>IF(Wedstrijden!AW713="x","Z","")</f>
        <v/>
      </c>
    </row>
    <row r="603" spans="1:118" ht="15">
      <c r="A603" s="48" t="e">
        <f>Wedstrijden!#REF!</f>
        <v>#REF!</v>
      </c>
      <c r="B603" s="44">
        <f>IFERROR(VLOOKUP(Wedstrijden!E714,Wedstrijdlocaties!$B$2:$E$499,2,FALSE),"")</f>
        <v>849143</v>
      </c>
      <c r="C603" s="44" t="str">
        <f>Wedstrijden!F714</f>
        <v>Heiloo</v>
      </c>
      <c r="D603" s="44" t="str">
        <f>IFERROR(VLOOKUP(Wedstrijden!G714,Organisaties!$B$2:$C$501,2,FALSE),"")</f>
        <v>V50701</v>
      </c>
      <c r="E603" s="44" t="str">
        <f>IFERROR(VLOOKUP(Wedstrijden!G714,Organisaties!$B$2:$F$501,5,FALSE),"")</f>
        <v>V31007</v>
      </c>
      <c r="F603" s="44" t="str">
        <f>IF(Wedstrijden!BC714&lt;&gt;"",Wedstrijden!BC714,"")</f>
        <v/>
      </c>
      <c r="G603" s="44">
        <f>IF(Wedstrijden!AY714="Indoor",1,0)</f>
        <v>0</v>
      </c>
      <c r="H603" s="44" t="str">
        <f>Wedstrijden!AZ714</f>
        <v>Onbeperkt</v>
      </c>
      <c r="I603" s="44">
        <f>IF(Wedstrijden!AX714="Nee",0,IF(Wedstrijden!AX714="Ja",1,""))</f>
        <v>0</v>
      </c>
      <c r="J603" s="44" t="str">
        <f>IF(Wedstrijden!BA714&lt;&gt;"",Wedstrijden!BA714,"")</f>
        <v/>
      </c>
      <c r="W603" s="45"/>
      <c r="AE603" s="45"/>
      <c r="AN603" s="45"/>
      <c r="AU603" s="45"/>
      <c r="BA603" s="45"/>
      <c r="BE603" s="45"/>
      <c r="BJ603" s="44">
        <f>IF(COUNTA(Wedstrijden!I714:S714)&lt;&gt;0,1,"")</f>
        <v>1</v>
      </c>
      <c r="BK603" s="44">
        <f t="shared" si="54"/>
        <v>2</v>
      </c>
      <c r="BL603" s="44" t="str">
        <f>IF(Wedstrijden!I714="x","AA","")</f>
        <v/>
      </c>
      <c r="BM603" s="44" t="str">
        <f>IF(Wedstrijden!J714="x","A","")</f>
        <v/>
      </c>
      <c r="BN603" s="44" t="str">
        <f>IF(Wedstrijden!K714="x","B1","")</f>
        <v/>
      </c>
      <c r="BO603" s="44" t="str">
        <f>IF(Wedstrijden!L714="x","BB","")</f>
        <v>BB</v>
      </c>
      <c r="BP603" s="44" t="str">
        <f>IF(Wedstrijden!M714="x","B","")</f>
        <v>B</v>
      </c>
      <c r="BQ603" s="44" t="str">
        <f>IF(Wedstrijden!N714="x","L1","")</f>
        <v>L1</v>
      </c>
      <c r="BR603" s="44" t="str">
        <f>IF(Wedstrijden!O714="x","L2","")</f>
        <v>L2</v>
      </c>
      <c r="BS603" s="44" t="str">
        <f>IF(Wedstrijden!P714="x","M1","")</f>
        <v>M1</v>
      </c>
      <c r="BT603" s="44" t="str">
        <f>IF(Wedstrijden!Q714="x","M2","")</f>
        <v>M2</v>
      </c>
      <c r="BU603" s="44" t="str">
        <f>IF(Wedstrijden!R714="x","Z1","")</f>
        <v>Z1</v>
      </c>
      <c r="BV603" s="44" t="str">
        <f>IF(Wedstrijden!S714="x","Z2","")</f>
        <v>Z2</v>
      </c>
      <c r="BW603" s="44">
        <f>IF(COUNTA(Wedstrijden!T714:AB714)&lt;&gt;0,1,"")</f>
        <v>1</v>
      </c>
      <c r="BX603" s="44">
        <f t="shared" si="55"/>
        <v>1</v>
      </c>
      <c r="BY603" s="44" t="str">
        <f>IF(Wedstrijden!T714="x","BB","")</f>
        <v>BB</v>
      </c>
      <c r="BZ603" s="44" t="str">
        <f>IF(Wedstrijden!U714="x","B","")</f>
        <v>B</v>
      </c>
      <c r="CA603" s="44" t="str">
        <f>IF(Wedstrijden!V714="x","L1","")</f>
        <v>L1</v>
      </c>
      <c r="CB603" s="44" t="str">
        <f>IF(Wedstrijden!W714="x","L2","")</f>
        <v>L2</v>
      </c>
      <c r="CC603" s="44" t="str">
        <f>IF(Wedstrijden!X714="x","M1","")</f>
        <v>M1</v>
      </c>
      <c r="CD603" s="44" t="str">
        <f>IF(Wedstrijden!Y714="x","M2","")</f>
        <v>M2</v>
      </c>
      <c r="CE603" s="44" t="str">
        <f>IF(Wedstrijden!Z714="x","Z1","")</f>
        <v>Z1</v>
      </c>
      <c r="CF603" s="44" t="str">
        <f>IF(Wedstrijden!AA714="x","Z2","")</f>
        <v>Z2</v>
      </c>
      <c r="CG603" s="44" t="str">
        <f>IF(Wedstrijden!AB714="x","ZZL","")</f>
        <v>ZZL</v>
      </c>
      <c r="CL603" s="44" t="str">
        <f>IF(COUNTA(Wedstrijden!AC714:AJ714)&lt;&gt;0,2,"")</f>
        <v/>
      </c>
      <c r="CM603" s="44" t="str">
        <f t="shared" si="56"/>
        <v/>
      </c>
      <c r="CN603" s="44" t="str">
        <f>IF(Wedstrijden!AC714="x","AA","")</f>
        <v/>
      </c>
      <c r="CO603" s="44" t="str">
        <f>IF(Wedstrijden!AD714="x","A","")</f>
        <v/>
      </c>
      <c r="CP603" s="44" t="str">
        <f>IF(Wedstrijden!AE714="x","BB","")</f>
        <v/>
      </c>
      <c r="CQ603" s="44" t="str">
        <f>IF(Wedstrijden!AF714="x","B","")</f>
        <v/>
      </c>
      <c r="CR603" s="44" t="str">
        <f>IF(Wedstrijden!AG714="x","L","")</f>
        <v/>
      </c>
      <c r="CS603" s="44" t="str">
        <f>IF(Wedstrijden!AH714="x","M","")</f>
        <v/>
      </c>
      <c r="CT603" s="44" t="str">
        <f>IF(Wedstrijden!AI714="x","Z","")</f>
        <v/>
      </c>
      <c r="CU603" s="44" t="str">
        <f>IF(Wedstrijden!AJ714="x","ZZ","")</f>
        <v/>
      </c>
      <c r="CV603" s="44" t="str">
        <f>IF(COUNTA(Wedstrijden!AK714:AQ714)&lt;&gt;0,2,"")</f>
        <v/>
      </c>
      <c r="CW603" s="44" t="str">
        <f t="shared" si="57"/>
        <v/>
      </c>
      <c r="CX603" s="44" t="str">
        <f>IF(Wedstrijden!AK714="x","BB","")</f>
        <v/>
      </c>
      <c r="CY603" s="44" t="str">
        <f>IF(Wedstrijden!AL714="x","B","")</f>
        <v/>
      </c>
      <c r="CZ603" s="44" t="str">
        <f>IF(Wedstrijden!AM714="x","L","")</f>
        <v/>
      </c>
      <c r="DA603" s="44" t="str">
        <f>IF(Wedstrijden!AN714="x","M","")</f>
        <v/>
      </c>
      <c r="DB603" s="44" t="str">
        <f>IF(Wedstrijden!AO714="x","Z","")</f>
        <v/>
      </c>
      <c r="DC603" s="44" t="str">
        <f>IF(Wedstrijden!AP714="x","ZZ","")</f>
        <v/>
      </c>
      <c r="DD603" s="44" t="str">
        <f>IF(Wedstrijden!AQ714="x","1.40","")</f>
        <v/>
      </c>
      <c r="DE603" s="44" t="str">
        <f>IF(COUNTA(Wedstrijden!AR714:AT714)&lt;&gt;0,6,"")</f>
        <v/>
      </c>
      <c r="DF603" s="44" t="str">
        <f t="shared" si="58"/>
        <v/>
      </c>
      <c r="DG603" s="44" t="str">
        <f>IF(Wedstrijden!AR714="x","L","")</f>
        <v/>
      </c>
      <c r="DH603" s="44" t="str">
        <f>IF(Wedstrijden!AS714="x","M","")</f>
        <v/>
      </c>
      <c r="DI603" s="44" t="str">
        <f>IF(Wedstrijden!AT714="x","Z","")</f>
        <v/>
      </c>
      <c r="DJ603" s="44" t="str">
        <f>IF(COUNTA(Wedstrijden!AU714:AW714)&lt;&gt;0,6,"")</f>
        <v/>
      </c>
      <c r="DK603" s="44" t="str">
        <f t="shared" si="59"/>
        <v/>
      </c>
      <c r="DL603" s="44" t="str">
        <f>IF(Wedstrijden!AU714="x","L","")</f>
        <v/>
      </c>
      <c r="DM603" s="44" t="str">
        <f>IF(Wedstrijden!AV714="x","M","")</f>
        <v/>
      </c>
      <c r="DN603" s="44" t="str">
        <f>IF(Wedstrijden!AW714="x","Z","")</f>
        <v/>
      </c>
    </row>
    <row r="604" spans="1:118" ht="15">
      <c r="A604" s="48" t="e">
        <f>Wedstrijden!#REF!</f>
        <v>#REF!</v>
      </c>
      <c r="B604" s="44">
        <f>IFERROR(VLOOKUP(Wedstrijden!E715,Wedstrijdlocaties!$B$2:$E$499,2,FALSE),"")</f>
        <v>849061</v>
      </c>
      <c r="C604" s="44" t="str">
        <f>Wedstrijden!F715</f>
        <v>Middenbeemster</v>
      </c>
      <c r="D604" s="44" t="str">
        <f>IFERROR(VLOOKUP(Wedstrijden!G715,Organisaties!$B$2:$C$501,2,FALSE),"")</f>
        <v>V60262</v>
      </c>
      <c r="E604" s="44" t="str">
        <f>IFERROR(VLOOKUP(Wedstrijden!G715,Organisaties!$B$2:$F$501,5,FALSE),"")</f>
        <v>V31007</v>
      </c>
      <c r="F604" s="44" t="str">
        <f>IF(Wedstrijden!BC715&lt;&gt;"",Wedstrijden!BC715,"")</f>
        <v/>
      </c>
      <c r="G604" s="44">
        <f>IF(Wedstrijden!AY715="Indoor",1,0)</f>
        <v>0</v>
      </c>
      <c r="H604" s="44" t="str">
        <f>Wedstrijden!AZ715</f>
        <v>Onbeperkt</v>
      </c>
      <c r="I604" s="44">
        <f>IF(Wedstrijden!AX715="Nee",0,IF(Wedstrijden!AX715="Ja",1,""))</f>
        <v>0</v>
      </c>
      <c r="J604" s="44" t="str">
        <f>IF(Wedstrijden!BA715&lt;&gt;"",Wedstrijden!BA715,"")</f>
        <v/>
      </c>
      <c r="W604" s="45"/>
      <c r="AE604" s="45"/>
      <c r="AN604" s="45"/>
      <c r="AU604" s="45"/>
      <c r="BA604" s="45"/>
      <c r="BE604" s="45"/>
      <c r="BJ604" s="44">
        <f>IF(COUNTA(Wedstrijden!I715:S715)&lt;&gt;0,1,"")</f>
        <v>1</v>
      </c>
      <c r="BK604" s="44">
        <f t="shared" si="54"/>
        <v>2</v>
      </c>
      <c r="BL604" s="44" t="str">
        <f>IF(Wedstrijden!I715="x","AA","")</f>
        <v/>
      </c>
      <c r="BM604" s="44" t="str">
        <f>IF(Wedstrijden!J715="x","A","")</f>
        <v/>
      </c>
      <c r="BN604" s="44" t="str">
        <f>IF(Wedstrijden!K715="x","B1","")</f>
        <v/>
      </c>
      <c r="BO604" s="44" t="str">
        <f>IF(Wedstrijden!L715="x","BB","")</f>
        <v/>
      </c>
      <c r="BP604" s="44" t="str">
        <f>IF(Wedstrijden!M715="x","B","")</f>
        <v>B</v>
      </c>
      <c r="BQ604" s="44" t="str">
        <f>IF(Wedstrijden!N715="x","L1","")</f>
        <v>L1</v>
      </c>
      <c r="BR604" s="44" t="str">
        <f>IF(Wedstrijden!O715="x","L2","")</f>
        <v>L2</v>
      </c>
      <c r="BS604" s="44" t="str">
        <f>IF(Wedstrijden!P715="x","M1","")</f>
        <v>M1</v>
      </c>
      <c r="BT604" s="44" t="str">
        <f>IF(Wedstrijden!Q715="x","M2","")</f>
        <v>M2</v>
      </c>
      <c r="BU604" s="44" t="str">
        <f>IF(Wedstrijden!R715="x","Z1","")</f>
        <v>Z1</v>
      </c>
      <c r="BV604" s="44" t="str">
        <f>IF(Wedstrijden!S715="x","Z2","")</f>
        <v>Z2</v>
      </c>
      <c r="BW604" s="44">
        <f>IF(COUNTA(Wedstrijden!T715:AB715)&lt;&gt;0,1,"")</f>
        <v>1</v>
      </c>
      <c r="BX604" s="44">
        <f t="shared" si="55"/>
        <v>1</v>
      </c>
      <c r="BY604" s="44" t="str">
        <f>IF(Wedstrijden!T715="x","BB","")</f>
        <v/>
      </c>
      <c r="BZ604" s="44" t="str">
        <f>IF(Wedstrijden!U715="x","B","")</f>
        <v>B</v>
      </c>
      <c r="CA604" s="44" t="str">
        <f>IF(Wedstrijden!V715="x","L1","")</f>
        <v>L1</v>
      </c>
      <c r="CB604" s="44" t="str">
        <f>IF(Wedstrijden!W715="x","L2","")</f>
        <v>L2</v>
      </c>
      <c r="CC604" s="44" t="str">
        <f>IF(Wedstrijden!X715="x","M1","")</f>
        <v>M1</v>
      </c>
      <c r="CD604" s="44" t="str">
        <f>IF(Wedstrijden!Y715="x","M2","")</f>
        <v>M2</v>
      </c>
      <c r="CE604" s="44" t="str">
        <f>IF(Wedstrijden!Z715="x","Z1","")</f>
        <v>Z1</v>
      </c>
      <c r="CF604" s="44" t="str">
        <f>IF(Wedstrijden!AA715="x","Z2","")</f>
        <v>Z2</v>
      </c>
      <c r="CG604" s="44" t="str">
        <f>IF(Wedstrijden!AB715="x","ZZL","")</f>
        <v/>
      </c>
      <c r="CL604" s="44" t="str">
        <f>IF(COUNTA(Wedstrijden!AC715:AJ715)&lt;&gt;0,2,"")</f>
        <v/>
      </c>
      <c r="CM604" s="44" t="str">
        <f t="shared" si="56"/>
        <v/>
      </c>
      <c r="CN604" s="44" t="str">
        <f>IF(Wedstrijden!AC715="x","AA","")</f>
        <v/>
      </c>
      <c r="CO604" s="44" t="str">
        <f>IF(Wedstrijden!AD715="x","A","")</f>
        <v/>
      </c>
      <c r="CP604" s="44" t="str">
        <f>IF(Wedstrijden!AE715="x","BB","")</f>
        <v/>
      </c>
      <c r="CQ604" s="44" t="str">
        <f>IF(Wedstrijden!AF715="x","B","")</f>
        <v/>
      </c>
      <c r="CR604" s="44" t="str">
        <f>IF(Wedstrijden!AG715="x","L","")</f>
        <v/>
      </c>
      <c r="CS604" s="44" t="str">
        <f>IF(Wedstrijden!AH715="x","M","")</f>
        <v/>
      </c>
      <c r="CT604" s="44" t="str">
        <f>IF(Wedstrijden!AI715="x","Z","")</f>
        <v/>
      </c>
      <c r="CU604" s="44" t="str">
        <f>IF(Wedstrijden!AJ715="x","ZZ","")</f>
        <v/>
      </c>
      <c r="CV604" s="44" t="str">
        <f>IF(COUNTA(Wedstrijden!AK715:AQ715)&lt;&gt;0,2,"")</f>
        <v/>
      </c>
      <c r="CW604" s="44" t="str">
        <f t="shared" si="57"/>
        <v/>
      </c>
      <c r="CX604" s="44" t="str">
        <f>IF(Wedstrijden!AK715="x","BB","")</f>
        <v/>
      </c>
      <c r="CY604" s="44" t="str">
        <f>IF(Wedstrijden!AL715="x","B","")</f>
        <v/>
      </c>
      <c r="CZ604" s="44" t="str">
        <f>IF(Wedstrijden!AM715="x","L","")</f>
        <v/>
      </c>
      <c r="DA604" s="44" t="str">
        <f>IF(Wedstrijden!AN715="x","M","")</f>
        <v/>
      </c>
      <c r="DB604" s="44" t="str">
        <f>IF(Wedstrijden!AO715="x","Z","")</f>
        <v/>
      </c>
      <c r="DC604" s="44" t="str">
        <f>IF(Wedstrijden!AP715="x","ZZ","")</f>
        <v/>
      </c>
      <c r="DD604" s="44" t="str">
        <f>IF(Wedstrijden!AQ715="x","1.40","")</f>
        <v/>
      </c>
      <c r="DE604" s="44" t="str">
        <f>IF(COUNTA(Wedstrijden!AR715:AT715)&lt;&gt;0,6,"")</f>
        <v/>
      </c>
      <c r="DF604" s="44" t="str">
        <f t="shared" si="58"/>
        <v/>
      </c>
      <c r="DG604" s="44" t="str">
        <f>IF(Wedstrijden!AR715="x","L","")</f>
        <v/>
      </c>
      <c r="DH604" s="44" t="str">
        <f>IF(Wedstrijden!AS715="x","M","")</f>
        <v/>
      </c>
      <c r="DI604" s="44" t="str">
        <f>IF(Wedstrijden!AT715="x","Z","")</f>
        <v/>
      </c>
      <c r="DJ604" s="44" t="str">
        <f>IF(COUNTA(Wedstrijden!AU715:AW715)&lt;&gt;0,6,"")</f>
        <v/>
      </c>
      <c r="DK604" s="44" t="str">
        <f t="shared" si="59"/>
        <v/>
      </c>
      <c r="DL604" s="44" t="str">
        <f>IF(Wedstrijden!AU715="x","L","")</f>
        <v/>
      </c>
      <c r="DM604" s="44" t="str">
        <f>IF(Wedstrijden!AV715="x","M","")</f>
        <v/>
      </c>
      <c r="DN604" s="44" t="str">
        <f>IF(Wedstrijden!AW715="x","Z","")</f>
        <v/>
      </c>
    </row>
    <row r="605" spans="1:118" ht="15">
      <c r="A605" s="48" t="e">
        <f>Wedstrijden!#REF!</f>
        <v>#REF!</v>
      </c>
      <c r="B605" s="44" t="str">
        <f>IFERROR(VLOOKUP(Wedstrijden!E716,Wedstrijdlocaties!$B$2:$E$499,2,FALSE),"")</f>
        <v>R90930</v>
      </c>
      <c r="C605" s="44" t="str">
        <f>Wedstrijden!F716</f>
        <v>Aalsmeer</v>
      </c>
      <c r="D605" s="44" t="str">
        <f>IFERROR(VLOOKUP(Wedstrijden!G716,Organisaties!$B$2:$C$501,2,FALSE),"")</f>
        <v>V60594</v>
      </c>
      <c r="E605" s="44" t="str">
        <f>IFERROR(VLOOKUP(Wedstrijden!G716,Organisaties!$B$2:$F$501,5,FALSE),"")</f>
        <v>V31007</v>
      </c>
      <c r="F605" s="44" t="str">
        <f>IF(Wedstrijden!BC716&lt;&gt;"",Wedstrijden!BC716,"")</f>
        <v/>
      </c>
      <c r="G605" s="44">
        <f>IF(Wedstrijden!AY716="Indoor",1,0)</f>
        <v>0</v>
      </c>
      <c r="H605" s="44">
        <f>Wedstrijden!AZ716</f>
        <v>0</v>
      </c>
      <c r="I605" s="44" t="str">
        <f>IF(Wedstrijden!AX716="Nee",0,IF(Wedstrijden!AX716="Ja",1,""))</f>
        <v/>
      </c>
      <c r="J605" s="44" t="str">
        <f>IF(Wedstrijden!BA716&lt;&gt;"",Wedstrijden!BA716,"")</f>
        <v/>
      </c>
      <c r="W605" s="45"/>
      <c r="AE605" s="45"/>
      <c r="AN605" s="45"/>
      <c r="AU605" s="45"/>
      <c r="BA605" s="45"/>
      <c r="BE605" s="45"/>
      <c r="BJ605" s="44">
        <f>IF(COUNTA(Wedstrijden!I716:S716)&lt;&gt;0,1,"")</f>
        <v>1</v>
      </c>
      <c r="BK605" s="44">
        <f t="shared" si="54"/>
        <v>2</v>
      </c>
      <c r="BL605" s="44" t="str">
        <f>IF(Wedstrijden!I716="x","AA","")</f>
        <v/>
      </c>
      <c r="BM605" s="44" t="str">
        <f>IF(Wedstrijden!J716="x","A","")</f>
        <v/>
      </c>
      <c r="BN605" s="44" t="str">
        <f>IF(Wedstrijden!K716="x","B1","")</f>
        <v/>
      </c>
      <c r="BO605" s="44" t="str">
        <f>IF(Wedstrijden!L716="x","BB","")</f>
        <v>BB</v>
      </c>
      <c r="BP605" s="44" t="str">
        <f>IF(Wedstrijden!M716="x","B","")</f>
        <v>B</v>
      </c>
      <c r="BQ605" s="44" t="str">
        <f>IF(Wedstrijden!N716="x","L1","")</f>
        <v>L1</v>
      </c>
      <c r="BR605" s="44" t="str">
        <f>IF(Wedstrijden!O716="x","L2","")</f>
        <v>L2</v>
      </c>
      <c r="BS605" s="44" t="str">
        <f>IF(Wedstrijden!P716="x","M1","")</f>
        <v>M1</v>
      </c>
      <c r="BT605" s="44" t="str">
        <f>IF(Wedstrijden!Q716="x","M2","")</f>
        <v>M2</v>
      </c>
      <c r="BU605" s="44" t="str">
        <f>IF(Wedstrijden!R716="x","Z1","")</f>
        <v/>
      </c>
      <c r="BV605" s="44" t="str">
        <f>IF(Wedstrijden!S716="x","Z2","")</f>
        <v/>
      </c>
      <c r="BW605" s="44">
        <f>IF(COUNTA(Wedstrijden!T716:AB716)&lt;&gt;0,1,"")</f>
        <v>1</v>
      </c>
      <c r="BX605" s="44">
        <f t="shared" si="55"/>
        <v>1</v>
      </c>
      <c r="BY605" s="44" t="str">
        <f>IF(Wedstrijden!T716="x","BB","")</f>
        <v>BB</v>
      </c>
      <c r="BZ605" s="44" t="str">
        <f>IF(Wedstrijden!U716="x","B","")</f>
        <v>B</v>
      </c>
      <c r="CA605" s="44" t="str">
        <f>IF(Wedstrijden!V716="x","L1","")</f>
        <v>L1</v>
      </c>
      <c r="CB605" s="44" t="str">
        <f>IF(Wedstrijden!W716="x","L2","")</f>
        <v>L2</v>
      </c>
      <c r="CC605" s="44" t="str">
        <f>IF(Wedstrijden!X716="x","M1","")</f>
        <v>M1</v>
      </c>
      <c r="CD605" s="44" t="str">
        <f>IF(Wedstrijden!Y716="x","M2","")</f>
        <v>M2</v>
      </c>
      <c r="CE605" s="44" t="str">
        <f>IF(Wedstrijden!Z716="x","Z1","")</f>
        <v/>
      </c>
      <c r="CF605" s="44" t="str">
        <f>IF(Wedstrijden!AA716="x","Z2","")</f>
        <v/>
      </c>
      <c r="CG605" s="44" t="str">
        <f>IF(Wedstrijden!AB716="x","ZZL","")</f>
        <v/>
      </c>
      <c r="CL605" s="44" t="str">
        <f>IF(COUNTA(Wedstrijden!AC716:AJ716)&lt;&gt;0,2,"")</f>
        <v/>
      </c>
      <c r="CM605" s="44" t="str">
        <f t="shared" si="56"/>
        <v/>
      </c>
      <c r="CN605" s="44" t="str">
        <f>IF(Wedstrijden!AC716="x","AA","")</f>
        <v/>
      </c>
      <c r="CO605" s="44" t="str">
        <f>IF(Wedstrijden!AD716="x","A","")</f>
        <v/>
      </c>
      <c r="CP605" s="44" t="str">
        <f>IF(Wedstrijden!AE716="x","BB","")</f>
        <v/>
      </c>
      <c r="CQ605" s="44" t="str">
        <f>IF(Wedstrijden!AF716="x","B","")</f>
        <v/>
      </c>
      <c r="CR605" s="44" t="str">
        <f>IF(Wedstrijden!AG716="x","L","")</f>
        <v/>
      </c>
      <c r="CS605" s="44" t="str">
        <f>IF(Wedstrijden!AH716="x","M","")</f>
        <v/>
      </c>
      <c r="CT605" s="44" t="str">
        <f>IF(Wedstrijden!AI716="x","Z","")</f>
        <v/>
      </c>
      <c r="CU605" s="44" t="str">
        <f>IF(Wedstrijden!AJ716="x","ZZ","")</f>
        <v/>
      </c>
      <c r="CV605" s="44" t="str">
        <f>IF(COUNTA(Wedstrijden!AK716:AQ716)&lt;&gt;0,2,"")</f>
        <v/>
      </c>
      <c r="CW605" s="44" t="str">
        <f t="shared" si="57"/>
        <v/>
      </c>
      <c r="CX605" s="44" t="str">
        <f>IF(Wedstrijden!AK716="x","BB","")</f>
        <v/>
      </c>
      <c r="CY605" s="44" t="str">
        <f>IF(Wedstrijden!AL716="x","B","")</f>
        <v/>
      </c>
      <c r="CZ605" s="44" t="str">
        <f>IF(Wedstrijden!AM716="x","L","")</f>
        <v/>
      </c>
      <c r="DA605" s="44" t="str">
        <f>IF(Wedstrijden!AN716="x","M","")</f>
        <v/>
      </c>
      <c r="DB605" s="44" t="str">
        <f>IF(Wedstrijden!AO716="x","Z","")</f>
        <v/>
      </c>
      <c r="DC605" s="44" t="str">
        <f>IF(Wedstrijden!AP716="x","ZZ","")</f>
        <v/>
      </c>
      <c r="DD605" s="44" t="str">
        <f>IF(Wedstrijden!AQ716="x","1.40","")</f>
        <v/>
      </c>
      <c r="DE605" s="44" t="str">
        <f>IF(COUNTA(Wedstrijden!AR716:AT716)&lt;&gt;0,6,"")</f>
        <v/>
      </c>
      <c r="DF605" s="44" t="str">
        <f t="shared" si="58"/>
        <v/>
      </c>
      <c r="DG605" s="44" t="str">
        <f>IF(Wedstrijden!AR716="x","L","")</f>
        <v/>
      </c>
      <c r="DH605" s="44" t="str">
        <f>IF(Wedstrijden!AS716="x","M","")</f>
        <v/>
      </c>
      <c r="DI605" s="44" t="str">
        <f>IF(Wedstrijden!AT716="x","Z","")</f>
        <v/>
      </c>
      <c r="DJ605" s="44" t="str">
        <f>IF(COUNTA(Wedstrijden!AU716:AW716)&lt;&gt;0,6,"")</f>
        <v/>
      </c>
      <c r="DK605" s="44" t="str">
        <f t="shared" si="59"/>
        <v/>
      </c>
      <c r="DL605" s="44" t="str">
        <f>IF(Wedstrijden!AU716="x","L","")</f>
        <v/>
      </c>
      <c r="DM605" s="44" t="str">
        <f>IF(Wedstrijden!AV716="x","M","")</f>
        <v/>
      </c>
      <c r="DN605" s="44" t="str">
        <f>IF(Wedstrijden!AW716="x","Z","")</f>
        <v/>
      </c>
    </row>
    <row r="606" spans="1:118" ht="15">
      <c r="A606" s="48" t="e">
        <f>Wedstrijden!#REF!</f>
        <v>#REF!</v>
      </c>
      <c r="B606" s="44">
        <f>IFERROR(VLOOKUP(Wedstrijden!E717,Wedstrijdlocaties!$B$2:$E$499,2,FALSE),"")</f>
        <v>960274</v>
      </c>
      <c r="C606" s="44" t="str">
        <f>Wedstrijden!F717</f>
        <v>Nieuw Vennep</v>
      </c>
      <c r="D606" s="44" t="str">
        <f>IFERROR(VLOOKUP(Wedstrijden!G717,Organisaties!$B$2:$C$501,2,FALSE),"")</f>
        <v>V60284</v>
      </c>
      <c r="E606" s="44" t="str">
        <f>IFERROR(VLOOKUP(Wedstrijden!G717,Organisaties!$B$2:$F$501,5,FALSE),"")</f>
        <v>V31007</v>
      </c>
      <c r="F606" s="44" t="str">
        <f>IF(Wedstrijden!BC717&lt;&gt;"",Wedstrijden!BC717,"")</f>
        <v/>
      </c>
      <c r="G606" s="44">
        <f>IF(Wedstrijden!AY717="Indoor",1,0)</f>
        <v>0</v>
      </c>
      <c r="H606" s="44">
        <f>Wedstrijden!AZ717</f>
        <v>0</v>
      </c>
      <c r="I606" s="44" t="str">
        <f>IF(Wedstrijden!AX717="Nee",0,IF(Wedstrijden!AX717="Ja",1,""))</f>
        <v/>
      </c>
      <c r="J606" s="44" t="str">
        <f>IF(Wedstrijden!BA717&lt;&gt;"",Wedstrijden!BA717,"")</f>
        <v/>
      </c>
      <c r="W606" s="45"/>
      <c r="AE606" s="45"/>
      <c r="AN606" s="45"/>
      <c r="AU606" s="45"/>
      <c r="BA606" s="45"/>
      <c r="BE606" s="45"/>
      <c r="BJ606" s="44">
        <f>IF(COUNTA(Wedstrijden!I717:S717)&lt;&gt;0,1,"")</f>
        <v>1</v>
      </c>
      <c r="BK606" s="44">
        <f t="shared" si="54"/>
        <v>2</v>
      </c>
      <c r="BL606" s="44" t="str">
        <f>IF(Wedstrijden!I717="x","AA","")</f>
        <v/>
      </c>
      <c r="BM606" s="44" t="str">
        <f>IF(Wedstrijden!J717="x","A","")</f>
        <v/>
      </c>
      <c r="BN606" s="44" t="str">
        <f>IF(Wedstrijden!K717="x","B1","")</f>
        <v/>
      </c>
      <c r="BO606" s="44" t="str">
        <f>IF(Wedstrijden!L717="x","BB","")</f>
        <v/>
      </c>
      <c r="BP606" s="44" t="str">
        <f>IF(Wedstrijden!M717="x","B","")</f>
        <v>B</v>
      </c>
      <c r="BQ606" s="44" t="str">
        <f>IF(Wedstrijden!N717="x","L1","")</f>
        <v>L1</v>
      </c>
      <c r="BR606" s="44" t="str">
        <f>IF(Wedstrijden!O717="x","L2","")</f>
        <v>L2</v>
      </c>
      <c r="BS606" s="44" t="str">
        <f>IF(Wedstrijden!P717="x","M1","")</f>
        <v>M1</v>
      </c>
      <c r="BT606" s="44" t="str">
        <f>IF(Wedstrijden!Q717="x","M2","")</f>
        <v>M2</v>
      </c>
      <c r="BU606" s="44" t="str">
        <f>IF(Wedstrijden!R717="x","Z1","")</f>
        <v>Z1</v>
      </c>
      <c r="BV606" s="44" t="str">
        <f>IF(Wedstrijden!S717="x","Z2","")</f>
        <v>Z2</v>
      </c>
      <c r="BW606" s="44">
        <f>IF(COUNTA(Wedstrijden!T717:AB717)&lt;&gt;0,1,"")</f>
        <v>1</v>
      </c>
      <c r="BX606" s="44">
        <f t="shared" si="55"/>
        <v>1</v>
      </c>
      <c r="BY606" s="44" t="str">
        <f>IF(Wedstrijden!T717="x","BB","")</f>
        <v/>
      </c>
      <c r="BZ606" s="44" t="str">
        <f>IF(Wedstrijden!U717="x","B","")</f>
        <v>B</v>
      </c>
      <c r="CA606" s="44" t="str">
        <f>IF(Wedstrijden!V717="x","L1","")</f>
        <v>L1</v>
      </c>
      <c r="CB606" s="44" t="str">
        <f>IF(Wedstrijden!W717="x","L2","")</f>
        <v>L2</v>
      </c>
      <c r="CC606" s="44" t="str">
        <f>IF(Wedstrijden!X717="x","M1","")</f>
        <v>M1</v>
      </c>
      <c r="CD606" s="44" t="str">
        <f>IF(Wedstrijden!Y717="x","M2","")</f>
        <v>M2</v>
      </c>
      <c r="CE606" s="44" t="str">
        <f>IF(Wedstrijden!Z717="x","Z1","")</f>
        <v>Z1</v>
      </c>
      <c r="CF606" s="44" t="str">
        <f>IF(Wedstrijden!AA717="x","Z2","")</f>
        <v>Z2</v>
      </c>
      <c r="CG606" s="44" t="str">
        <f>IF(Wedstrijden!AB717="x","ZZL","")</f>
        <v/>
      </c>
      <c r="CL606" s="44" t="str">
        <f>IF(COUNTA(Wedstrijden!AC717:AJ717)&lt;&gt;0,2,"")</f>
        <v/>
      </c>
      <c r="CM606" s="44" t="str">
        <f t="shared" si="56"/>
        <v/>
      </c>
      <c r="CN606" s="44" t="str">
        <f>IF(Wedstrijden!AC717="x","AA","")</f>
        <v/>
      </c>
      <c r="CO606" s="44" t="str">
        <f>IF(Wedstrijden!AD717="x","A","")</f>
        <v/>
      </c>
      <c r="CP606" s="44" t="str">
        <f>IF(Wedstrijden!AE717="x","BB","")</f>
        <v/>
      </c>
      <c r="CQ606" s="44" t="str">
        <f>IF(Wedstrijden!AF717="x","B","")</f>
        <v/>
      </c>
      <c r="CR606" s="44" t="str">
        <f>IF(Wedstrijden!AG717="x","L","")</f>
        <v/>
      </c>
      <c r="CS606" s="44" t="str">
        <f>IF(Wedstrijden!AH717="x","M","")</f>
        <v/>
      </c>
      <c r="CT606" s="44" t="str">
        <f>IF(Wedstrijden!AI717="x","Z","")</f>
        <v/>
      </c>
      <c r="CU606" s="44" t="str">
        <f>IF(Wedstrijden!AJ717="x","ZZ","")</f>
        <v/>
      </c>
      <c r="CV606" s="44" t="str">
        <f>IF(COUNTA(Wedstrijden!AK717:AQ717)&lt;&gt;0,2,"")</f>
        <v/>
      </c>
      <c r="CW606" s="44" t="str">
        <f t="shared" si="57"/>
        <v/>
      </c>
      <c r="CX606" s="44" t="str">
        <f>IF(Wedstrijden!AK717="x","BB","")</f>
        <v/>
      </c>
      <c r="CY606" s="44" t="str">
        <f>IF(Wedstrijden!AL717="x","B","")</f>
        <v/>
      </c>
      <c r="CZ606" s="44" t="str">
        <f>IF(Wedstrijden!AM717="x","L","")</f>
        <v/>
      </c>
      <c r="DA606" s="44" t="str">
        <f>IF(Wedstrijden!AN717="x","M","")</f>
        <v/>
      </c>
      <c r="DB606" s="44" t="str">
        <f>IF(Wedstrijden!AO717="x","Z","")</f>
        <v/>
      </c>
      <c r="DC606" s="44" t="str">
        <f>IF(Wedstrijden!AP717="x","ZZ","")</f>
        <v/>
      </c>
      <c r="DD606" s="44" t="str">
        <f>IF(Wedstrijden!AQ717="x","1.40","")</f>
        <v/>
      </c>
      <c r="DE606" s="44" t="str">
        <f>IF(COUNTA(Wedstrijden!AR717:AT717)&lt;&gt;0,6,"")</f>
        <v/>
      </c>
      <c r="DF606" s="44" t="str">
        <f t="shared" si="58"/>
        <v/>
      </c>
      <c r="DG606" s="44" t="str">
        <f>IF(Wedstrijden!AR717="x","L","")</f>
        <v/>
      </c>
      <c r="DH606" s="44" t="str">
        <f>IF(Wedstrijden!AS717="x","M","")</f>
        <v/>
      </c>
      <c r="DI606" s="44" t="str">
        <f>IF(Wedstrijden!AT717="x","Z","")</f>
        <v/>
      </c>
      <c r="DJ606" s="44" t="str">
        <f>IF(COUNTA(Wedstrijden!AU717:AW717)&lt;&gt;0,6,"")</f>
        <v/>
      </c>
      <c r="DK606" s="44" t="str">
        <f t="shared" si="59"/>
        <v/>
      </c>
      <c r="DL606" s="44" t="str">
        <f>IF(Wedstrijden!AU717="x","L","")</f>
        <v/>
      </c>
      <c r="DM606" s="44" t="str">
        <f>IF(Wedstrijden!AV717="x","M","")</f>
        <v/>
      </c>
      <c r="DN606" s="44" t="str">
        <f>IF(Wedstrijden!AW717="x","Z","")</f>
        <v/>
      </c>
    </row>
    <row r="607" spans="1:118" ht="15">
      <c r="A607" s="48" t="e">
        <f>Wedstrijden!#REF!</f>
        <v>#REF!</v>
      </c>
      <c r="B607" s="44" t="str">
        <f>IFERROR(VLOOKUP(Wedstrijden!E719,Wedstrijdlocaties!$B$2:$E$499,2,FALSE),"")</f>
        <v>V12147</v>
      </c>
      <c r="C607" s="44" t="str">
        <f>Wedstrijden!F719</f>
        <v>Spaarnwoude</v>
      </c>
      <c r="D607" s="44" t="str">
        <f>IFERROR(VLOOKUP(Wedstrijden!G719,Organisaties!$B$2:$C$501,2,FALSE),"")</f>
        <v>V60111</v>
      </c>
      <c r="E607" s="44" t="str">
        <f>IFERROR(VLOOKUP(Wedstrijden!G719,Organisaties!$B$2:$F$501,5,FALSE),"")</f>
        <v>V31007</v>
      </c>
      <c r="F607" s="44" t="str">
        <f>IF(Wedstrijden!BC719&lt;&gt;"",Wedstrijden!BC719,"")</f>
        <v/>
      </c>
      <c r="G607" s="44">
        <f>IF(Wedstrijden!AY719="Indoor",1,0)</f>
        <v>0</v>
      </c>
      <c r="H607" s="44">
        <f>Wedstrijden!AZ719</f>
        <v>0</v>
      </c>
      <c r="I607" s="44" t="str">
        <f>IF(Wedstrijden!AX719="Nee",0,IF(Wedstrijden!AX719="Ja",1,""))</f>
        <v/>
      </c>
      <c r="J607" s="44" t="str">
        <f>IF(Wedstrijden!BA719&lt;&gt;"",Wedstrijden!BA719,"")</f>
        <v/>
      </c>
      <c r="W607" s="45"/>
      <c r="AE607" s="45"/>
      <c r="AN607" s="45"/>
      <c r="AU607" s="45"/>
      <c r="BA607" s="45"/>
      <c r="BE607" s="45"/>
      <c r="BJ607" s="44">
        <f>IF(COUNTA(Wedstrijden!I719:S719)&lt;&gt;0,1,"")</f>
        <v>1</v>
      </c>
      <c r="BK607" s="44">
        <f t="shared" si="54"/>
        <v>2</v>
      </c>
      <c r="BL607" s="44" t="str">
        <f>IF(Wedstrijden!I719="x","AA","")</f>
        <v/>
      </c>
      <c r="BM607" s="44" t="str">
        <f>IF(Wedstrijden!J719="x","A","")</f>
        <v/>
      </c>
      <c r="BN607" s="44" t="str">
        <f>IF(Wedstrijden!K719="x","B1","")</f>
        <v/>
      </c>
      <c r="BO607" s="44" t="str">
        <f>IF(Wedstrijden!L719="x","BB","")</f>
        <v/>
      </c>
      <c r="BP607" s="44" t="str">
        <f>IF(Wedstrijden!M719="x","B","")</f>
        <v>B</v>
      </c>
      <c r="BQ607" s="44" t="str">
        <f>IF(Wedstrijden!N719="x","L1","")</f>
        <v>L1</v>
      </c>
      <c r="BR607" s="44" t="str">
        <f>IF(Wedstrijden!O719="x","L2","")</f>
        <v>L2</v>
      </c>
      <c r="BS607" s="44" t="str">
        <f>IF(Wedstrijden!P719="x","M1","")</f>
        <v>M1</v>
      </c>
      <c r="BT607" s="44" t="str">
        <f>IF(Wedstrijden!Q719="x","M2","")</f>
        <v>M2</v>
      </c>
      <c r="BU607" s="44" t="str">
        <f>IF(Wedstrijden!R719="x","Z1","")</f>
        <v>Z1</v>
      </c>
      <c r="BV607" s="44" t="str">
        <f>IF(Wedstrijden!S719="x","Z2","")</f>
        <v>Z2</v>
      </c>
      <c r="BW607" s="44">
        <f>IF(COUNTA(Wedstrijden!T719:AB719)&lt;&gt;0,1,"")</f>
        <v>1</v>
      </c>
      <c r="BX607" s="44">
        <f t="shared" si="55"/>
        <v>1</v>
      </c>
      <c r="BY607" s="44" t="str">
        <f>IF(Wedstrijden!T719="x","BB","")</f>
        <v/>
      </c>
      <c r="BZ607" s="44" t="str">
        <f>IF(Wedstrijden!U719="x","B","")</f>
        <v>B</v>
      </c>
      <c r="CA607" s="44" t="str">
        <f>IF(Wedstrijden!V719="x","L1","")</f>
        <v>L1</v>
      </c>
      <c r="CB607" s="44" t="str">
        <f>IF(Wedstrijden!W719="x","L2","")</f>
        <v>L2</v>
      </c>
      <c r="CC607" s="44" t="str">
        <f>IF(Wedstrijden!X719="x","M1","")</f>
        <v>M1</v>
      </c>
      <c r="CD607" s="44" t="str">
        <f>IF(Wedstrijden!Y719="x","M2","")</f>
        <v>M2</v>
      </c>
      <c r="CE607" s="44" t="str">
        <f>IF(Wedstrijden!Z719="x","Z1","")</f>
        <v>Z1</v>
      </c>
      <c r="CF607" s="44" t="str">
        <f>IF(Wedstrijden!AA719="x","Z2","")</f>
        <v>Z2</v>
      </c>
      <c r="CG607" s="44" t="str">
        <f>IF(Wedstrijden!AB719="x","ZZL","")</f>
        <v/>
      </c>
      <c r="CL607" s="44" t="str">
        <f>IF(COUNTA(Wedstrijden!AC719:AJ719)&lt;&gt;0,2,"")</f>
        <v/>
      </c>
      <c r="CM607" s="44" t="str">
        <f t="shared" si="56"/>
        <v/>
      </c>
      <c r="CN607" s="44" t="str">
        <f>IF(Wedstrijden!AC719="x","AA","")</f>
        <v/>
      </c>
      <c r="CO607" s="44" t="str">
        <f>IF(Wedstrijden!AD719="x","A","")</f>
        <v/>
      </c>
      <c r="CP607" s="44" t="str">
        <f>IF(Wedstrijden!AE719="x","BB","")</f>
        <v/>
      </c>
      <c r="CQ607" s="44" t="str">
        <f>IF(Wedstrijden!AF719="x","B","")</f>
        <v/>
      </c>
      <c r="CR607" s="44" t="str">
        <f>IF(Wedstrijden!AG719="x","L","")</f>
        <v/>
      </c>
      <c r="CS607" s="44" t="str">
        <f>IF(Wedstrijden!AH719="x","M","")</f>
        <v/>
      </c>
      <c r="CT607" s="44" t="str">
        <f>IF(Wedstrijden!AI719="x","Z","")</f>
        <v/>
      </c>
      <c r="CU607" s="44" t="str">
        <f>IF(Wedstrijden!AJ719="x","ZZ","")</f>
        <v/>
      </c>
      <c r="CV607" s="44" t="str">
        <f>IF(COUNTA(Wedstrijden!AK719:AQ719)&lt;&gt;0,2,"")</f>
        <v/>
      </c>
      <c r="CW607" s="44" t="str">
        <f t="shared" si="57"/>
        <v/>
      </c>
      <c r="CX607" s="44" t="str">
        <f>IF(Wedstrijden!AK719="x","BB","")</f>
        <v/>
      </c>
      <c r="CY607" s="44" t="str">
        <f>IF(Wedstrijden!AL719="x","B","")</f>
        <v/>
      </c>
      <c r="CZ607" s="44" t="str">
        <f>IF(Wedstrijden!AM719="x","L","")</f>
        <v/>
      </c>
      <c r="DA607" s="44" t="str">
        <f>IF(Wedstrijden!AN719="x","M","")</f>
        <v/>
      </c>
      <c r="DB607" s="44" t="str">
        <f>IF(Wedstrijden!AO719="x","Z","")</f>
        <v/>
      </c>
      <c r="DC607" s="44" t="str">
        <f>IF(Wedstrijden!AP719="x","ZZ","")</f>
        <v/>
      </c>
      <c r="DD607" s="44" t="str">
        <f>IF(Wedstrijden!AQ719="x","1.40","")</f>
        <v/>
      </c>
      <c r="DE607" s="44" t="str">
        <f>IF(COUNTA(Wedstrijden!AR719:AT719)&lt;&gt;0,6,"")</f>
        <v/>
      </c>
      <c r="DF607" s="44" t="str">
        <f t="shared" si="58"/>
        <v/>
      </c>
      <c r="DG607" s="44" t="str">
        <f>IF(Wedstrijden!AR719="x","L","")</f>
        <v/>
      </c>
      <c r="DH607" s="44" t="str">
        <f>IF(Wedstrijden!AS719="x","M","")</f>
        <v/>
      </c>
      <c r="DI607" s="44" t="str">
        <f>IF(Wedstrijden!AT719="x","Z","")</f>
        <v/>
      </c>
      <c r="DJ607" s="44" t="str">
        <f>IF(COUNTA(Wedstrijden!AU719:AW719)&lt;&gt;0,6,"")</f>
        <v/>
      </c>
      <c r="DK607" s="44" t="str">
        <f t="shared" si="59"/>
        <v/>
      </c>
      <c r="DL607" s="44" t="str">
        <f>IF(Wedstrijden!AU719="x","L","")</f>
        <v/>
      </c>
      <c r="DM607" s="44" t="str">
        <f>IF(Wedstrijden!AV719="x","M","")</f>
        <v/>
      </c>
      <c r="DN607" s="44" t="str">
        <f>IF(Wedstrijden!AW719="x","Z","")</f>
        <v/>
      </c>
    </row>
    <row r="608" spans="1:118" ht="15">
      <c r="A608" s="48" t="e">
        <f>Wedstrijden!#REF!</f>
        <v>#REF!</v>
      </c>
      <c r="B608" s="44">
        <f>IFERROR(VLOOKUP(Wedstrijden!E720,Wedstrijdlocaties!$B$2:$E$499,2,FALSE),"")</f>
        <v>927639</v>
      </c>
      <c r="C608" s="44" t="str">
        <f>Wedstrijden!F720</f>
        <v>Aerdenhout</v>
      </c>
      <c r="D608" s="44" t="str">
        <f>IFERROR(VLOOKUP(Wedstrijden!G720,Organisaties!$B$2:$C$501,2,FALSE),"")</f>
        <v>V60185</v>
      </c>
      <c r="E608" s="44" t="str">
        <f>IFERROR(VLOOKUP(Wedstrijden!G720,Organisaties!$B$2:$F$501,5,FALSE),"")</f>
        <v>V31007</v>
      </c>
      <c r="F608" s="44" t="str">
        <f>IF(Wedstrijden!BC720&lt;&gt;"",Wedstrijden!BC720,"")</f>
        <v/>
      </c>
      <c r="G608" s="44">
        <f>IF(Wedstrijden!AY720="Indoor",1,0)</f>
        <v>0</v>
      </c>
      <c r="H608" s="44">
        <f>Wedstrijden!AZ720</f>
        <v>0</v>
      </c>
      <c r="I608" s="44" t="str">
        <f>IF(Wedstrijden!AX720="Nee",0,IF(Wedstrijden!AX720="Ja",1,""))</f>
        <v/>
      </c>
      <c r="J608" s="44" t="str">
        <f>IF(Wedstrijden!BA720&lt;&gt;"",Wedstrijden!BA720,"")</f>
        <v/>
      </c>
      <c r="W608" s="45"/>
      <c r="AE608" s="45"/>
      <c r="AN608" s="45"/>
      <c r="AU608" s="45"/>
      <c r="BA608" s="45"/>
      <c r="BE608" s="45"/>
      <c r="BJ608" s="44" t="str">
        <f>IF(COUNTA(Wedstrijden!I720:S720)&lt;&gt;0,1,"")</f>
        <v/>
      </c>
      <c r="BK608" s="44" t="str">
        <f t="shared" si="54"/>
        <v/>
      </c>
      <c r="BL608" s="44" t="str">
        <f>IF(Wedstrijden!I720="x","AA","")</f>
        <v/>
      </c>
      <c r="BM608" s="44" t="str">
        <f>IF(Wedstrijden!J720="x","A","")</f>
        <v/>
      </c>
      <c r="BN608" s="44" t="str">
        <f>IF(Wedstrijden!K720="x","B1","")</f>
        <v/>
      </c>
      <c r="BO608" s="44" t="str">
        <f>IF(Wedstrijden!L720="x","BB","")</f>
        <v/>
      </c>
      <c r="BP608" s="44" t="str">
        <f>IF(Wedstrijden!M720="x","B","")</f>
        <v/>
      </c>
      <c r="BQ608" s="44" t="str">
        <f>IF(Wedstrijden!N720="x","L1","")</f>
        <v/>
      </c>
      <c r="BR608" s="44" t="str">
        <f>IF(Wedstrijden!O720="x","L2","")</f>
        <v/>
      </c>
      <c r="BS608" s="44" t="str">
        <f>IF(Wedstrijden!P720="x","M1","")</f>
        <v/>
      </c>
      <c r="BT608" s="44" t="str">
        <f>IF(Wedstrijden!Q720="x","M2","")</f>
        <v/>
      </c>
      <c r="BU608" s="44" t="str">
        <f>IF(Wedstrijden!R720="x","Z1","")</f>
        <v/>
      </c>
      <c r="BV608" s="44" t="str">
        <f>IF(Wedstrijden!S720="x","Z2","")</f>
        <v/>
      </c>
      <c r="BW608" s="44" t="str">
        <f>IF(COUNTA(Wedstrijden!T720:AB720)&lt;&gt;0,1,"")</f>
        <v/>
      </c>
      <c r="BX608" s="44" t="str">
        <f t="shared" si="55"/>
        <v/>
      </c>
      <c r="BY608" s="44" t="str">
        <f>IF(Wedstrijden!T720="x","BB","")</f>
        <v/>
      </c>
      <c r="BZ608" s="44" t="str">
        <f>IF(Wedstrijden!U720="x","B","")</f>
        <v/>
      </c>
      <c r="CA608" s="44" t="str">
        <f>IF(Wedstrijden!V720="x","L1","")</f>
        <v/>
      </c>
      <c r="CB608" s="44" t="str">
        <f>IF(Wedstrijden!W720="x","L2","")</f>
        <v/>
      </c>
      <c r="CC608" s="44" t="str">
        <f>IF(Wedstrijden!X720="x","M1","")</f>
        <v/>
      </c>
      <c r="CD608" s="44" t="str">
        <f>IF(Wedstrijden!Y720="x","M2","")</f>
        <v/>
      </c>
      <c r="CE608" s="44" t="str">
        <f>IF(Wedstrijden!Z720="x","Z1","")</f>
        <v/>
      </c>
      <c r="CF608" s="44" t="str">
        <f>IF(Wedstrijden!AA720="x","Z2","")</f>
        <v/>
      </c>
      <c r="CG608" s="44" t="str">
        <f>IF(Wedstrijden!AB720="x","ZZL","")</f>
        <v/>
      </c>
      <c r="CL608" s="44">
        <f>IF(COUNTA(Wedstrijden!AC720:AJ720)&lt;&gt;0,2,"")</f>
        <v>2</v>
      </c>
      <c r="CM608" s="44">
        <f t="shared" si="56"/>
        <v>2</v>
      </c>
      <c r="CN608" s="44" t="str">
        <f>IF(Wedstrijden!AC720="x","AA","")</f>
        <v/>
      </c>
      <c r="CO608" s="44" t="str">
        <f>IF(Wedstrijden!AD720="x","A","")</f>
        <v/>
      </c>
      <c r="CP608" s="44" t="str">
        <f>IF(Wedstrijden!AE720="x","BB","")</f>
        <v>BB</v>
      </c>
      <c r="CQ608" s="44" t="str">
        <f>IF(Wedstrijden!AF720="x","B","")</f>
        <v>B</v>
      </c>
      <c r="CR608" s="44" t="str">
        <f>IF(Wedstrijden!AG720="x","L","")</f>
        <v>L</v>
      </c>
      <c r="CS608" s="44" t="str">
        <f>IF(Wedstrijden!AH720="x","M","")</f>
        <v>M</v>
      </c>
      <c r="CT608" s="44" t="str">
        <f>IF(Wedstrijden!AI720="x","Z","")</f>
        <v>Z</v>
      </c>
      <c r="CU608" s="44" t="str">
        <f>IF(Wedstrijden!AJ720="x","ZZ","")</f>
        <v>ZZ</v>
      </c>
      <c r="CV608" s="44">
        <f>IF(COUNTA(Wedstrijden!AK720:AQ720)&lt;&gt;0,2,"")</f>
        <v>2</v>
      </c>
      <c r="CW608" s="44">
        <f t="shared" si="57"/>
        <v>1</v>
      </c>
      <c r="CX608" s="44" t="str">
        <f>IF(Wedstrijden!AK720="x","BB","")</f>
        <v>BB</v>
      </c>
      <c r="CY608" s="44" t="str">
        <f>IF(Wedstrijden!AL720="x","B","")</f>
        <v>B</v>
      </c>
      <c r="CZ608" s="44" t="str">
        <f>IF(Wedstrijden!AM720="x","L","")</f>
        <v>L</v>
      </c>
      <c r="DA608" s="44" t="str">
        <f>IF(Wedstrijden!AN720="x","M","")</f>
        <v>M</v>
      </c>
      <c r="DB608" s="44" t="str">
        <f>IF(Wedstrijden!AO720="x","Z","")</f>
        <v>Z</v>
      </c>
      <c r="DC608" s="44" t="str">
        <f>IF(Wedstrijden!AP720="x","ZZ","")</f>
        <v>ZZ</v>
      </c>
      <c r="DD608" s="44" t="str">
        <f>IF(Wedstrijden!AQ720="x","1.40","")</f>
        <v/>
      </c>
      <c r="DE608" s="44" t="str">
        <f>IF(COUNTA(Wedstrijden!AR720:AT720)&lt;&gt;0,6,"")</f>
        <v/>
      </c>
      <c r="DF608" s="44" t="str">
        <f t="shared" si="58"/>
        <v/>
      </c>
      <c r="DG608" s="44" t="str">
        <f>IF(Wedstrijden!AR720="x","L","")</f>
        <v/>
      </c>
      <c r="DH608" s="44" t="str">
        <f>IF(Wedstrijden!AS720="x","M","")</f>
        <v/>
      </c>
      <c r="DI608" s="44" t="str">
        <f>IF(Wedstrijden!AT720="x","Z","")</f>
        <v/>
      </c>
      <c r="DJ608" s="44" t="str">
        <f>IF(COUNTA(Wedstrijden!AU720:AW720)&lt;&gt;0,6,"")</f>
        <v/>
      </c>
      <c r="DK608" s="44" t="str">
        <f t="shared" si="59"/>
        <v/>
      </c>
      <c r="DL608" s="44" t="str">
        <f>IF(Wedstrijden!AU720="x","L","")</f>
        <v/>
      </c>
      <c r="DM608" s="44" t="str">
        <f>IF(Wedstrijden!AV720="x","M","")</f>
        <v/>
      </c>
      <c r="DN608" s="44" t="str">
        <f>IF(Wedstrijden!AW720="x","Z","")</f>
        <v/>
      </c>
    </row>
    <row r="609" spans="1:118" ht="15">
      <c r="A609" s="48" t="e">
        <f>Wedstrijden!#REF!</f>
        <v>#REF!</v>
      </c>
      <c r="B609" s="44" t="str">
        <f>IFERROR(VLOOKUP(Wedstrijden!E722,Wedstrijdlocaties!$B$2:$E$499,2,FALSE),"")</f>
        <v>V12146</v>
      </c>
      <c r="C609" s="44" t="str">
        <f>Wedstrijden!F722</f>
        <v>Heemskerk</v>
      </c>
      <c r="D609" s="44" t="str">
        <f>IFERROR(VLOOKUP(Wedstrijden!G722,Organisaties!$B$2:$C$501,2,FALSE),"")</f>
        <v/>
      </c>
      <c r="E609" s="44" t="str">
        <f>IFERROR(VLOOKUP(Wedstrijden!G722,Organisaties!$B$2:$F$501,5,FALSE),"")</f>
        <v/>
      </c>
      <c r="F609" s="44" t="str">
        <f>IF(Wedstrijden!BC722&lt;&gt;"",Wedstrijden!BC722,"")</f>
        <v/>
      </c>
      <c r="G609" s="44">
        <f>IF(Wedstrijden!AY722="Indoor",1,0)</f>
        <v>0</v>
      </c>
      <c r="H609" s="44">
        <f>Wedstrijden!AZ722</f>
        <v>0</v>
      </c>
      <c r="I609" s="44" t="str">
        <f>IF(Wedstrijden!AX722="Nee",0,IF(Wedstrijden!AX722="Ja",1,""))</f>
        <v/>
      </c>
      <c r="J609" s="44" t="str">
        <f>IF(Wedstrijden!BA722&lt;&gt;"",Wedstrijden!BA722,"")</f>
        <v/>
      </c>
      <c r="W609" s="45"/>
      <c r="AE609" s="45"/>
      <c r="AN609" s="45"/>
      <c r="AU609" s="45"/>
      <c r="BA609" s="45"/>
      <c r="BE609" s="45"/>
      <c r="BJ609" s="44">
        <f>IF(COUNTA(Wedstrijden!I722:S722)&lt;&gt;0,1,"")</f>
        <v>1</v>
      </c>
      <c r="BK609" s="44">
        <f t="shared" si="54"/>
        <v>2</v>
      </c>
      <c r="BL609" s="44" t="str">
        <f>IF(Wedstrijden!I722="x","AA","")</f>
        <v/>
      </c>
      <c r="BM609" s="44" t="str">
        <f>IF(Wedstrijden!J722="x","A","")</f>
        <v/>
      </c>
      <c r="BN609" s="44" t="str">
        <f>IF(Wedstrijden!K722="x","B1","")</f>
        <v/>
      </c>
      <c r="BO609" s="44" t="str">
        <f>IF(Wedstrijden!L722="x","BB","")</f>
        <v/>
      </c>
      <c r="BP609" s="44" t="str">
        <f>IF(Wedstrijden!M722="x","B","")</f>
        <v>B</v>
      </c>
      <c r="BQ609" s="44" t="str">
        <f>IF(Wedstrijden!N722="x","L1","")</f>
        <v>L1</v>
      </c>
      <c r="BR609" s="44" t="str">
        <f>IF(Wedstrijden!O722="x","L2","")</f>
        <v>L2</v>
      </c>
      <c r="BS609" s="44" t="str">
        <f>IF(Wedstrijden!P722="x","M1","")</f>
        <v>M1</v>
      </c>
      <c r="BT609" s="44" t="str">
        <f>IF(Wedstrijden!Q722="x","M2","")</f>
        <v>M2</v>
      </c>
      <c r="BU609" s="44" t="str">
        <f>IF(Wedstrijden!R722="x","Z1","")</f>
        <v>Z1</v>
      </c>
      <c r="BV609" s="44" t="str">
        <f>IF(Wedstrijden!S722="x","Z2","")</f>
        <v>Z2</v>
      </c>
      <c r="BW609" s="44">
        <f>IF(COUNTA(Wedstrijden!T722:AB722)&lt;&gt;0,1,"")</f>
        <v>1</v>
      </c>
      <c r="BX609" s="44">
        <f t="shared" si="55"/>
        <v>1</v>
      </c>
      <c r="BY609" s="44" t="str">
        <f>IF(Wedstrijden!T722="x","BB","")</f>
        <v/>
      </c>
      <c r="BZ609" s="44" t="str">
        <f>IF(Wedstrijden!U722="x","B","")</f>
        <v>B</v>
      </c>
      <c r="CA609" s="44" t="str">
        <f>IF(Wedstrijden!V722="x","L1","")</f>
        <v>L1</v>
      </c>
      <c r="CB609" s="44" t="str">
        <f>IF(Wedstrijden!W722="x","L2","")</f>
        <v>L2</v>
      </c>
      <c r="CC609" s="44" t="str">
        <f>IF(Wedstrijden!X722="x","M1","")</f>
        <v>M1</v>
      </c>
      <c r="CD609" s="44" t="str">
        <f>IF(Wedstrijden!Y722="x","M2","")</f>
        <v>M2</v>
      </c>
      <c r="CE609" s="44" t="str">
        <f>IF(Wedstrijden!Z722="x","Z1","")</f>
        <v>Z1</v>
      </c>
      <c r="CF609" s="44" t="str">
        <f>IF(Wedstrijden!AA722="x","Z2","")</f>
        <v>Z2</v>
      </c>
      <c r="CG609" s="44" t="str">
        <f>IF(Wedstrijden!AB722="x","ZZL","")</f>
        <v/>
      </c>
      <c r="CL609" s="44" t="str">
        <f>IF(COUNTA(Wedstrijden!AC722:AJ722)&lt;&gt;0,2,"")</f>
        <v/>
      </c>
      <c r="CM609" s="44" t="str">
        <f t="shared" si="56"/>
        <v/>
      </c>
      <c r="CN609" s="44" t="str">
        <f>IF(Wedstrijden!AC722="x","AA","")</f>
        <v/>
      </c>
      <c r="CO609" s="44" t="str">
        <f>IF(Wedstrijden!AD722="x","A","")</f>
        <v/>
      </c>
      <c r="CP609" s="44" t="str">
        <f>IF(Wedstrijden!AE722="x","BB","")</f>
        <v/>
      </c>
      <c r="CQ609" s="44" t="str">
        <f>IF(Wedstrijden!AF722="x","B","")</f>
        <v/>
      </c>
      <c r="CR609" s="44" t="str">
        <f>IF(Wedstrijden!AG722="x","L","")</f>
        <v/>
      </c>
      <c r="CS609" s="44" t="str">
        <f>IF(Wedstrijden!AH722="x","M","")</f>
        <v/>
      </c>
      <c r="CT609" s="44" t="str">
        <f>IF(Wedstrijden!AI722="x","Z","")</f>
        <v/>
      </c>
      <c r="CU609" s="44" t="str">
        <f>IF(Wedstrijden!AJ722="x","ZZ","")</f>
        <v/>
      </c>
      <c r="CV609" s="44" t="str">
        <f>IF(COUNTA(Wedstrijden!AK722:AQ722)&lt;&gt;0,2,"")</f>
        <v/>
      </c>
      <c r="CW609" s="44" t="str">
        <f t="shared" si="57"/>
        <v/>
      </c>
      <c r="CX609" s="44" t="str">
        <f>IF(Wedstrijden!AK722="x","BB","")</f>
        <v/>
      </c>
      <c r="CY609" s="44" t="str">
        <f>IF(Wedstrijden!AL722="x","B","")</f>
        <v/>
      </c>
      <c r="CZ609" s="44" t="str">
        <f>IF(Wedstrijden!AM722="x","L","")</f>
        <v/>
      </c>
      <c r="DA609" s="44" t="str">
        <f>IF(Wedstrijden!AN722="x","M","")</f>
        <v/>
      </c>
      <c r="DB609" s="44" t="str">
        <f>IF(Wedstrijden!AO722="x","Z","")</f>
        <v/>
      </c>
      <c r="DC609" s="44" t="str">
        <f>IF(Wedstrijden!AP722="x","ZZ","")</f>
        <v/>
      </c>
      <c r="DD609" s="44" t="str">
        <f>IF(Wedstrijden!AQ722="x","1.40","")</f>
        <v/>
      </c>
      <c r="DE609" s="44" t="str">
        <f>IF(COUNTA(Wedstrijden!AR722:AT722)&lt;&gt;0,6,"")</f>
        <v/>
      </c>
      <c r="DF609" s="44" t="str">
        <f t="shared" si="58"/>
        <v/>
      </c>
      <c r="DG609" s="44" t="str">
        <f>IF(Wedstrijden!AR722="x","L","")</f>
        <v/>
      </c>
      <c r="DH609" s="44" t="str">
        <f>IF(Wedstrijden!AS722="x","M","")</f>
        <v/>
      </c>
      <c r="DI609" s="44" t="str">
        <f>IF(Wedstrijden!AT722="x","Z","")</f>
        <v/>
      </c>
      <c r="DJ609" s="44" t="str">
        <f>IF(COUNTA(Wedstrijden!AU722:AW722)&lt;&gt;0,6,"")</f>
        <v/>
      </c>
      <c r="DK609" s="44" t="str">
        <f t="shared" si="59"/>
        <v/>
      </c>
      <c r="DL609" s="44" t="str">
        <f>IF(Wedstrijden!AU722="x","L","")</f>
        <v/>
      </c>
      <c r="DM609" s="44" t="str">
        <f>IF(Wedstrijden!AV722="x","M","")</f>
        <v/>
      </c>
      <c r="DN609" s="44" t="str">
        <f>IF(Wedstrijden!AW722="x","Z","")</f>
        <v/>
      </c>
    </row>
    <row r="610" spans="1:118" ht="15">
      <c r="A610" s="48" t="e">
        <f>Wedstrijden!#REF!</f>
        <v>#REF!</v>
      </c>
      <c r="B610" s="44">
        <f>IFERROR(VLOOKUP(Wedstrijden!E723,Wedstrijdlocaties!$B$2:$E$499,2,FALSE),"")</f>
        <v>460974</v>
      </c>
      <c r="C610" s="44" t="str">
        <f>Wedstrijden!F723</f>
        <v>Amsterdam</v>
      </c>
      <c r="D610" s="44" t="str">
        <f>IFERROR(VLOOKUP(Wedstrijden!G723,Organisaties!$B$2:$C$501,2,FALSE),"")</f>
        <v>V60302</v>
      </c>
      <c r="E610" s="44" t="str">
        <f>IFERROR(VLOOKUP(Wedstrijden!G723,Organisaties!$B$2:$F$501,5,FALSE),"")</f>
        <v>V31007</v>
      </c>
      <c r="F610" s="44" t="str">
        <f>IF(Wedstrijden!BC723&lt;&gt;"",Wedstrijden!BC723,"")</f>
        <v/>
      </c>
      <c r="G610" s="44">
        <f>IF(Wedstrijden!AY723="Indoor",1,0)</f>
        <v>1</v>
      </c>
      <c r="H610" s="44">
        <f>Wedstrijden!AZ723</f>
        <v>0</v>
      </c>
      <c r="I610" s="44" t="str">
        <f>IF(Wedstrijden!AX723="Nee",0,IF(Wedstrijden!AX723="Ja",1,""))</f>
        <v/>
      </c>
      <c r="J610" s="44" t="str">
        <f>IF(Wedstrijden!BA723&lt;&gt;"",Wedstrijden!BA723,"")</f>
        <v/>
      </c>
      <c r="W610" s="45"/>
      <c r="AE610" s="45"/>
      <c r="AN610" s="45"/>
      <c r="AU610" s="45"/>
      <c r="BA610" s="45"/>
      <c r="BE610" s="45"/>
      <c r="BJ610" s="44" t="str">
        <f>IF(COUNTA(Wedstrijden!I723:S723)&lt;&gt;0,1,"")</f>
        <v/>
      </c>
      <c r="BK610" s="44" t="str">
        <f t="shared" si="54"/>
        <v/>
      </c>
      <c r="BL610" s="44" t="str">
        <f>IF(Wedstrijden!I723="x","AA","")</f>
        <v/>
      </c>
      <c r="BM610" s="44" t="str">
        <f>IF(Wedstrijden!J723="x","A","")</f>
        <v/>
      </c>
      <c r="BN610" s="44" t="str">
        <f>IF(Wedstrijden!K723="x","B1","")</f>
        <v/>
      </c>
      <c r="BO610" s="44" t="str">
        <f>IF(Wedstrijden!L723="x","BB","")</f>
        <v/>
      </c>
      <c r="BP610" s="44" t="str">
        <f>IF(Wedstrijden!M723="x","B","")</f>
        <v/>
      </c>
      <c r="BQ610" s="44" t="str">
        <f>IF(Wedstrijden!N723="x","L1","")</f>
        <v/>
      </c>
      <c r="BR610" s="44" t="str">
        <f>IF(Wedstrijden!O723="x","L2","")</f>
        <v/>
      </c>
      <c r="BS610" s="44" t="str">
        <f>IF(Wedstrijden!P723="x","M1","")</f>
        <v/>
      </c>
      <c r="BT610" s="44" t="str">
        <f>IF(Wedstrijden!Q723="x","M2","")</f>
        <v/>
      </c>
      <c r="BU610" s="44" t="str">
        <f>IF(Wedstrijden!R723="x","Z1","")</f>
        <v/>
      </c>
      <c r="BV610" s="44" t="str">
        <f>IF(Wedstrijden!S723="x","Z2","")</f>
        <v/>
      </c>
      <c r="BW610" s="44">
        <f>IF(COUNTA(Wedstrijden!T723:AB723)&lt;&gt;0,1,"")</f>
        <v>1</v>
      </c>
      <c r="BX610" s="44">
        <f t="shared" si="55"/>
        <v>1</v>
      </c>
      <c r="BY610" s="44" t="str">
        <f>IF(Wedstrijden!T723="x","BB","")</f>
        <v/>
      </c>
      <c r="BZ610" s="44" t="str">
        <f>IF(Wedstrijden!U723="x","B","")</f>
        <v>B</v>
      </c>
      <c r="CA610" s="44" t="str">
        <f>IF(Wedstrijden!V723="x","L1","")</f>
        <v>L1</v>
      </c>
      <c r="CB610" s="44" t="str">
        <f>IF(Wedstrijden!W723="x","L2","")</f>
        <v>L2</v>
      </c>
      <c r="CC610" s="44" t="str">
        <f>IF(Wedstrijden!X723="x","M1","")</f>
        <v>M1</v>
      </c>
      <c r="CD610" s="44" t="str">
        <f>IF(Wedstrijden!Y723="x","M2","")</f>
        <v>M2</v>
      </c>
      <c r="CE610" s="44" t="str">
        <f>IF(Wedstrijden!Z723="x","Z1","")</f>
        <v/>
      </c>
      <c r="CF610" s="44" t="str">
        <f>IF(Wedstrijden!AA723="x","Z2","")</f>
        <v/>
      </c>
      <c r="CG610" s="44" t="str">
        <f>IF(Wedstrijden!AB723="x","ZZL","")</f>
        <v/>
      </c>
      <c r="CL610" s="44" t="str">
        <f>IF(COUNTA(Wedstrijden!AC723:AJ723)&lt;&gt;0,2,"")</f>
        <v/>
      </c>
      <c r="CM610" s="44" t="str">
        <f t="shared" si="56"/>
        <v/>
      </c>
      <c r="CN610" s="44" t="str">
        <f>IF(Wedstrijden!AC723="x","AA","")</f>
        <v/>
      </c>
      <c r="CO610" s="44" t="str">
        <f>IF(Wedstrijden!AD723="x","A","")</f>
        <v/>
      </c>
      <c r="CP610" s="44" t="str">
        <f>IF(Wedstrijden!AE723="x","BB","")</f>
        <v/>
      </c>
      <c r="CQ610" s="44" t="str">
        <f>IF(Wedstrijden!AF723="x","B","")</f>
        <v/>
      </c>
      <c r="CR610" s="44" t="str">
        <f>IF(Wedstrijden!AG723="x","L","")</f>
        <v/>
      </c>
      <c r="CS610" s="44" t="str">
        <f>IF(Wedstrijden!AH723="x","M","")</f>
        <v/>
      </c>
      <c r="CT610" s="44" t="str">
        <f>IF(Wedstrijden!AI723="x","Z","")</f>
        <v/>
      </c>
      <c r="CU610" s="44" t="str">
        <f>IF(Wedstrijden!AJ723="x","ZZ","")</f>
        <v/>
      </c>
      <c r="CV610" s="44" t="str">
        <f>IF(COUNTA(Wedstrijden!AK723:AQ723)&lt;&gt;0,2,"")</f>
        <v/>
      </c>
      <c r="CW610" s="44" t="str">
        <f t="shared" si="57"/>
        <v/>
      </c>
      <c r="CX610" s="44" t="str">
        <f>IF(Wedstrijden!AK723="x","BB","")</f>
        <v/>
      </c>
      <c r="CY610" s="44" t="str">
        <f>IF(Wedstrijden!AL723="x","B","")</f>
        <v/>
      </c>
      <c r="CZ610" s="44" t="str">
        <f>IF(Wedstrijden!AM723="x","L","")</f>
        <v/>
      </c>
      <c r="DA610" s="44" t="str">
        <f>IF(Wedstrijden!AN723="x","M","")</f>
        <v/>
      </c>
      <c r="DB610" s="44" t="str">
        <f>IF(Wedstrijden!AO723="x","Z","")</f>
        <v/>
      </c>
      <c r="DC610" s="44" t="str">
        <f>IF(Wedstrijden!AP723="x","ZZ","")</f>
        <v/>
      </c>
      <c r="DD610" s="44" t="str">
        <f>IF(Wedstrijden!AQ723="x","1.40","")</f>
        <v/>
      </c>
      <c r="DE610" s="44" t="str">
        <f>IF(COUNTA(Wedstrijden!AR723:AT723)&lt;&gt;0,6,"")</f>
        <v/>
      </c>
      <c r="DF610" s="44" t="str">
        <f t="shared" si="58"/>
        <v/>
      </c>
      <c r="DG610" s="44" t="str">
        <f>IF(Wedstrijden!AR723="x","L","")</f>
        <v/>
      </c>
      <c r="DH610" s="44" t="str">
        <f>IF(Wedstrijden!AS723="x","M","")</f>
        <v/>
      </c>
      <c r="DI610" s="44" t="str">
        <f>IF(Wedstrijden!AT723="x","Z","")</f>
        <v/>
      </c>
      <c r="DJ610" s="44" t="str">
        <f>IF(COUNTA(Wedstrijden!AU723:AW723)&lt;&gt;0,6,"")</f>
        <v/>
      </c>
      <c r="DK610" s="44" t="str">
        <f t="shared" si="59"/>
        <v/>
      </c>
      <c r="DL610" s="44" t="str">
        <f>IF(Wedstrijden!AU723="x","L","")</f>
        <v/>
      </c>
      <c r="DM610" s="44" t="str">
        <f>IF(Wedstrijden!AV723="x","M","")</f>
        <v/>
      </c>
      <c r="DN610" s="44" t="str">
        <f>IF(Wedstrijden!AW723="x","Z","")</f>
        <v/>
      </c>
    </row>
    <row r="611" spans="1:118" ht="15">
      <c r="A611" s="48" t="e">
        <f>Wedstrijden!#REF!</f>
        <v>#REF!</v>
      </c>
      <c r="B611" s="44">
        <f>IFERROR(VLOOKUP(Wedstrijden!E724,Wedstrijdlocaties!$B$2:$E$499,2,FALSE),"")</f>
        <v>824798</v>
      </c>
      <c r="C611" s="44" t="str">
        <f>Wedstrijden!F724</f>
        <v>Anna Paulowna</v>
      </c>
      <c r="D611" s="44" t="str">
        <f>IFERROR(VLOOKUP(Wedstrijden!G724,Organisaties!$B$2:$C$501,2,FALSE),"")</f>
        <v/>
      </c>
      <c r="E611" s="44" t="str">
        <f>IFERROR(VLOOKUP(Wedstrijden!G724,Organisaties!$B$2:$F$501,5,FALSE),"")</f>
        <v/>
      </c>
      <c r="F611" s="44" t="str">
        <f>IF(Wedstrijden!BC724&lt;&gt;"",Wedstrijden!BC724,"")</f>
        <v/>
      </c>
      <c r="G611" s="44">
        <f>IF(Wedstrijden!AY724="Indoor",1,0)</f>
        <v>0</v>
      </c>
      <c r="H611" s="44">
        <f>Wedstrijden!AZ724</f>
        <v>0</v>
      </c>
      <c r="I611" s="44" t="str">
        <f>IF(Wedstrijden!AX724="Nee",0,IF(Wedstrijden!AX724="Ja",1,""))</f>
        <v/>
      </c>
      <c r="J611" s="44" t="str">
        <f>IF(Wedstrijden!BA724&lt;&gt;"",Wedstrijden!BA724,"")</f>
        <v/>
      </c>
      <c r="W611" s="45"/>
      <c r="AE611" s="45"/>
      <c r="AN611" s="45"/>
      <c r="AU611" s="45"/>
      <c r="BA611" s="45"/>
      <c r="BE611" s="45"/>
      <c r="BJ611" s="44" t="str">
        <f>IF(COUNTA(Wedstrijden!I724:S724)&lt;&gt;0,1,"")</f>
        <v/>
      </c>
      <c r="BK611" s="44" t="str">
        <f t="shared" si="54"/>
        <v/>
      </c>
      <c r="BL611" s="44" t="str">
        <f>IF(Wedstrijden!I724="x","AA","")</f>
        <v/>
      </c>
      <c r="BM611" s="44" t="str">
        <f>IF(Wedstrijden!J724="x","A","")</f>
        <v/>
      </c>
      <c r="BN611" s="44" t="str">
        <f>IF(Wedstrijden!K724="x","B1","")</f>
        <v/>
      </c>
      <c r="BO611" s="44" t="str">
        <f>IF(Wedstrijden!L724="x","BB","")</f>
        <v/>
      </c>
      <c r="BP611" s="44" t="str">
        <f>IF(Wedstrijden!M724="x","B","")</f>
        <v/>
      </c>
      <c r="BQ611" s="44" t="str">
        <f>IF(Wedstrijden!N724="x","L1","")</f>
        <v/>
      </c>
      <c r="BR611" s="44" t="str">
        <f>IF(Wedstrijden!O724="x","L2","")</f>
        <v/>
      </c>
      <c r="BS611" s="44" t="str">
        <f>IF(Wedstrijden!P724="x","M1","")</f>
        <v/>
      </c>
      <c r="BT611" s="44" t="str">
        <f>IF(Wedstrijden!Q724="x","M2","")</f>
        <v/>
      </c>
      <c r="BU611" s="44" t="str">
        <f>IF(Wedstrijden!R724="x","Z1","")</f>
        <v/>
      </c>
      <c r="BV611" s="44" t="str">
        <f>IF(Wedstrijden!S724="x","Z2","")</f>
        <v/>
      </c>
      <c r="BW611" s="44">
        <f>IF(COUNTA(Wedstrijden!T724:AB724)&lt;&gt;0,1,"")</f>
        <v>1</v>
      </c>
      <c r="BX611" s="44">
        <f t="shared" si="55"/>
        <v>1</v>
      </c>
      <c r="BY611" s="44" t="str">
        <f>IF(Wedstrijden!T724="x","BB","")</f>
        <v/>
      </c>
      <c r="BZ611" s="44" t="str">
        <f>IF(Wedstrijden!U724="x","B","")</f>
        <v>B</v>
      </c>
      <c r="CA611" s="44" t="str">
        <f>IF(Wedstrijden!V724="x","L1","")</f>
        <v>L1</v>
      </c>
      <c r="CB611" s="44" t="str">
        <f>IF(Wedstrijden!W724="x","L2","")</f>
        <v>L2</v>
      </c>
      <c r="CC611" s="44" t="str">
        <f>IF(Wedstrijden!X724="x","M1","")</f>
        <v>M1</v>
      </c>
      <c r="CD611" s="44" t="str">
        <f>IF(Wedstrijden!Y724="x","M2","")</f>
        <v>M2</v>
      </c>
      <c r="CE611" s="44" t="str">
        <f>IF(Wedstrijden!Z724="x","Z1","")</f>
        <v/>
      </c>
      <c r="CF611" s="44" t="str">
        <f>IF(Wedstrijden!AA724="x","Z2","")</f>
        <v/>
      </c>
      <c r="CG611" s="44" t="str">
        <f>IF(Wedstrijden!AB724="x","ZZL","")</f>
        <v/>
      </c>
      <c r="CL611" s="44" t="str">
        <f>IF(COUNTA(Wedstrijden!AC724:AJ724)&lt;&gt;0,2,"")</f>
        <v/>
      </c>
      <c r="CM611" s="44" t="str">
        <f t="shared" si="56"/>
        <v/>
      </c>
      <c r="CN611" s="44" t="str">
        <f>IF(Wedstrijden!AC724="x","AA","")</f>
        <v/>
      </c>
      <c r="CO611" s="44" t="str">
        <f>IF(Wedstrijden!AD724="x","A","")</f>
        <v/>
      </c>
      <c r="CP611" s="44" t="str">
        <f>IF(Wedstrijden!AE724="x","BB","")</f>
        <v/>
      </c>
      <c r="CQ611" s="44" t="str">
        <f>IF(Wedstrijden!AF724="x","B","")</f>
        <v/>
      </c>
      <c r="CR611" s="44" t="str">
        <f>IF(Wedstrijden!AG724="x","L","")</f>
        <v/>
      </c>
      <c r="CS611" s="44" t="str">
        <f>IF(Wedstrijden!AH724="x","M","")</f>
        <v/>
      </c>
      <c r="CT611" s="44" t="str">
        <f>IF(Wedstrijden!AI724="x","Z","")</f>
        <v/>
      </c>
      <c r="CU611" s="44" t="str">
        <f>IF(Wedstrijden!AJ724="x","ZZ","")</f>
        <v/>
      </c>
      <c r="CV611" s="44" t="str">
        <f>IF(COUNTA(Wedstrijden!AK724:AQ724)&lt;&gt;0,2,"")</f>
        <v/>
      </c>
      <c r="CW611" s="44" t="str">
        <f t="shared" si="57"/>
        <v/>
      </c>
      <c r="CX611" s="44" t="str">
        <f>IF(Wedstrijden!AK724="x","BB","")</f>
        <v/>
      </c>
      <c r="CY611" s="44" t="str">
        <f>IF(Wedstrijden!AL724="x","B","")</f>
        <v/>
      </c>
      <c r="CZ611" s="44" t="str">
        <f>IF(Wedstrijden!AM724="x","L","")</f>
        <v/>
      </c>
      <c r="DA611" s="44" t="str">
        <f>IF(Wedstrijden!AN724="x","M","")</f>
        <v/>
      </c>
      <c r="DB611" s="44" t="str">
        <f>IF(Wedstrijden!AO724="x","Z","")</f>
        <v/>
      </c>
      <c r="DC611" s="44" t="str">
        <f>IF(Wedstrijden!AP724="x","ZZ","")</f>
        <v/>
      </c>
      <c r="DD611" s="44" t="str">
        <f>IF(Wedstrijden!AQ724="x","1.40","")</f>
        <v/>
      </c>
      <c r="DE611" s="44" t="str">
        <f>IF(COUNTA(Wedstrijden!AR724:AT724)&lt;&gt;0,6,"")</f>
        <v/>
      </c>
      <c r="DF611" s="44" t="str">
        <f t="shared" si="58"/>
        <v/>
      </c>
      <c r="DG611" s="44" t="str">
        <f>IF(Wedstrijden!AR724="x","L","")</f>
        <v/>
      </c>
      <c r="DH611" s="44" t="str">
        <f>IF(Wedstrijden!AS724="x","M","")</f>
        <v/>
      </c>
      <c r="DI611" s="44" t="str">
        <f>IF(Wedstrijden!AT724="x","Z","")</f>
        <v/>
      </c>
      <c r="DJ611" s="44" t="str">
        <f>IF(COUNTA(Wedstrijden!AU724:AW724)&lt;&gt;0,6,"")</f>
        <v/>
      </c>
      <c r="DK611" s="44" t="str">
        <f t="shared" si="59"/>
        <v/>
      </c>
      <c r="DL611" s="44" t="str">
        <f>IF(Wedstrijden!AU724="x","L","")</f>
        <v/>
      </c>
      <c r="DM611" s="44" t="str">
        <f>IF(Wedstrijden!AV724="x","M","")</f>
        <v/>
      </c>
      <c r="DN611" s="44" t="str">
        <f>IF(Wedstrijden!AW724="x","Z","")</f>
        <v/>
      </c>
    </row>
    <row r="612" spans="1:118" ht="15">
      <c r="A612" s="48" t="e">
        <f>Wedstrijden!#REF!</f>
        <v>#REF!</v>
      </c>
      <c r="B612" s="44">
        <f>IFERROR(VLOOKUP(Wedstrijden!E725,Wedstrijdlocaties!$B$2:$E$499,2,FALSE),"")</f>
        <v>824694</v>
      </c>
      <c r="C612" s="44" t="str">
        <f>Wedstrijden!F725</f>
        <v>Hem</v>
      </c>
      <c r="D612" s="44" t="str">
        <f>IFERROR(VLOOKUP(Wedstrijden!G725,Organisaties!$B$2:$C$501,2,FALSE),"")</f>
        <v/>
      </c>
      <c r="E612" s="44" t="str">
        <f>IFERROR(VLOOKUP(Wedstrijden!G725,Organisaties!$B$2:$F$501,5,FALSE),"")</f>
        <v/>
      </c>
      <c r="F612" s="44" t="str">
        <f>IF(Wedstrijden!BC725&lt;&gt;"",Wedstrijden!BC725,"")</f>
        <v/>
      </c>
      <c r="G612" s="44">
        <f>IF(Wedstrijden!AY725="Indoor",1,0)</f>
        <v>0</v>
      </c>
      <c r="H612" s="44">
        <f>Wedstrijden!AZ725</f>
        <v>0</v>
      </c>
      <c r="I612" s="44" t="str">
        <f>IF(Wedstrijden!AX725="Nee",0,IF(Wedstrijden!AX725="Ja",1,""))</f>
        <v/>
      </c>
      <c r="J612" s="44" t="str">
        <f>IF(Wedstrijden!BA725&lt;&gt;"",Wedstrijden!BA725,"")</f>
        <v>Indoor</v>
      </c>
      <c r="W612" s="45"/>
      <c r="AE612" s="45"/>
      <c r="AN612" s="45"/>
      <c r="AU612" s="45"/>
      <c r="BA612" s="45"/>
      <c r="BE612" s="45"/>
      <c r="BJ612" s="44">
        <f>IF(COUNTA(Wedstrijden!I725:S725)&lt;&gt;0,1,"")</f>
        <v>1</v>
      </c>
      <c r="BK612" s="44">
        <f t="shared" si="54"/>
        <v>2</v>
      </c>
      <c r="BL612" s="44" t="str">
        <f>IF(Wedstrijden!I725="x","AA","")</f>
        <v/>
      </c>
      <c r="BM612" s="44" t="str">
        <f>IF(Wedstrijden!J725="x","A","")</f>
        <v/>
      </c>
      <c r="BN612" s="44" t="str">
        <f>IF(Wedstrijden!K725="x","B1","")</f>
        <v/>
      </c>
      <c r="BO612" s="44" t="str">
        <f>IF(Wedstrijden!L725="x","BB","")</f>
        <v/>
      </c>
      <c r="BP612" s="44" t="str">
        <f>IF(Wedstrijden!M725="x","B","")</f>
        <v>B</v>
      </c>
      <c r="BQ612" s="44" t="str">
        <f>IF(Wedstrijden!N725="x","L1","")</f>
        <v>L1</v>
      </c>
      <c r="BR612" s="44" t="str">
        <f>IF(Wedstrijden!O725="x","L2","")</f>
        <v>L2</v>
      </c>
      <c r="BS612" s="44" t="str">
        <f>IF(Wedstrijden!P725="x","M1","")</f>
        <v>M1</v>
      </c>
      <c r="BT612" s="44" t="str">
        <f>IF(Wedstrijden!Q725="x","M2","")</f>
        <v>M2</v>
      </c>
      <c r="BU612" s="44" t="str">
        <f>IF(Wedstrijden!R725="x","Z1","")</f>
        <v/>
      </c>
      <c r="BV612" s="44" t="str">
        <f>IF(Wedstrijden!S725="x","Z2","")</f>
        <v/>
      </c>
      <c r="BW612" s="44">
        <f>IF(COUNTA(Wedstrijden!T725:AB725)&lt;&gt;0,1,"")</f>
        <v>1</v>
      </c>
      <c r="BX612" s="44">
        <f t="shared" si="55"/>
        <v>1</v>
      </c>
      <c r="BY612" s="44" t="str">
        <f>IF(Wedstrijden!T725="x","BB","")</f>
        <v/>
      </c>
      <c r="BZ612" s="44" t="str">
        <f>IF(Wedstrijden!U725="x","B","")</f>
        <v>B</v>
      </c>
      <c r="CA612" s="44" t="str">
        <f>IF(Wedstrijden!V725="x","L1","")</f>
        <v>L1</v>
      </c>
      <c r="CB612" s="44" t="str">
        <f>IF(Wedstrijden!W725="x","L2","")</f>
        <v>L2</v>
      </c>
      <c r="CC612" s="44" t="str">
        <f>IF(Wedstrijden!X725="x","M1","")</f>
        <v>M1</v>
      </c>
      <c r="CD612" s="44" t="str">
        <f>IF(Wedstrijden!Y725="x","M2","")</f>
        <v>M2</v>
      </c>
      <c r="CE612" s="44" t="str">
        <f>IF(Wedstrijden!Z725="x","Z1","")</f>
        <v/>
      </c>
      <c r="CF612" s="44" t="str">
        <f>IF(Wedstrijden!AA725="x","Z2","")</f>
        <v/>
      </c>
      <c r="CG612" s="44" t="str">
        <f>IF(Wedstrijden!AB725="x","ZZL","")</f>
        <v/>
      </c>
      <c r="CL612" s="44" t="str">
        <f>IF(COUNTA(Wedstrijden!AC725:AJ725)&lt;&gt;0,2,"")</f>
        <v/>
      </c>
      <c r="CM612" s="44" t="str">
        <f t="shared" si="56"/>
        <v/>
      </c>
      <c r="CN612" s="44" t="str">
        <f>IF(Wedstrijden!AC725="x","AA","")</f>
        <v/>
      </c>
      <c r="CO612" s="44" t="str">
        <f>IF(Wedstrijden!AD725="x","A","")</f>
        <v/>
      </c>
      <c r="CP612" s="44" t="str">
        <f>IF(Wedstrijden!AE725="x","BB","")</f>
        <v/>
      </c>
      <c r="CQ612" s="44" t="str">
        <f>IF(Wedstrijden!AF725="x","B","")</f>
        <v/>
      </c>
      <c r="CR612" s="44" t="str">
        <f>IF(Wedstrijden!AG725="x","L","")</f>
        <v/>
      </c>
      <c r="CS612" s="44" t="str">
        <f>IF(Wedstrijden!AH725="x","M","")</f>
        <v/>
      </c>
      <c r="CT612" s="44" t="str">
        <f>IF(Wedstrijden!AI725="x","Z","")</f>
        <v/>
      </c>
      <c r="CU612" s="44" t="str">
        <f>IF(Wedstrijden!AJ725="x","ZZ","")</f>
        <v/>
      </c>
      <c r="CV612" s="44" t="str">
        <f>IF(COUNTA(Wedstrijden!AK725:AQ725)&lt;&gt;0,2,"")</f>
        <v/>
      </c>
      <c r="CW612" s="44" t="str">
        <f t="shared" si="57"/>
        <v/>
      </c>
      <c r="CX612" s="44" t="str">
        <f>IF(Wedstrijden!AK725="x","BB","")</f>
        <v/>
      </c>
      <c r="CY612" s="44" t="str">
        <f>IF(Wedstrijden!AL725="x","B","")</f>
        <v/>
      </c>
      <c r="CZ612" s="44" t="str">
        <f>IF(Wedstrijden!AM725="x","L","")</f>
        <v/>
      </c>
      <c r="DA612" s="44" t="str">
        <f>IF(Wedstrijden!AN725="x","M","")</f>
        <v/>
      </c>
      <c r="DB612" s="44" t="str">
        <f>IF(Wedstrijden!AO725="x","Z","")</f>
        <v/>
      </c>
      <c r="DC612" s="44" t="str">
        <f>IF(Wedstrijden!AP725="x","ZZ","")</f>
        <v/>
      </c>
      <c r="DD612" s="44" t="str">
        <f>IF(Wedstrijden!AQ725="x","1.40","")</f>
        <v/>
      </c>
      <c r="DE612" s="44" t="str">
        <f>IF(COUNTA(Wedstrijden!AR725:AT725)&lt;&gt;0,6,"")</f>
        <v/>
      </c>
      <c r="DF612" s="44" t="str">
        <f t="shared" si="58"/>
        <v/>
      </c>
      <c r="DG612" s="44" t="str">
        <f>IF(Wedstrijden!AR725="x","L","")</f>
        <v/>
      </c>
      <c r="DH612" s="44" t="str">
        <f>IF(Wedstrijden!AS725="x","M","")</f>
        <v/>
      </c>
      <c r="DI612" s="44" t="str">
        <f>IF(Wedstrijden!AT725="x","Z","")</f>
        <v/>
      </c>
      <c r="DJ612" s="44" t="str">
        <f>IF(COUNTA(Wedstrijden!AU725:AW725)&lt;&gt;0,6,"")</f>
        <v/>
      </c>
      <c r="DK612" s="44" t="str">
        <f t="shared" si="59"/>
        <v/>
      </c>
      <c r="DL612" s="44" t="str">
        <f>IF(Wedstrijden!AU725="x","L","")</f>
        <v/>
      </c>
      <c r="DM612" s="44" t="str">
        <f>IF(Wedstrijden!AV725="x","M","")</f>
        <v/>
      </c>
      <c r="DN612" s="44" t="str">
        <f>IF(Wedstrijden!AW725="x","Z","")</f>
        <v/>
      </c>
    </row>
    <row r="613" spans="1:118" ht="15">
      <c r="A613" s="48" t="e">
        <f>Wedstrijden!#REF!</f>
        <v>#REF!</v>
      </c>
      <c r="B613" s="44" t="str">
        <f>IFERROR(VLOOKUP(Wedstrijden!#REF!,Wedstrijdlocaties!$B$2:$E$499,2,FALSE),"")</f>
        <v/>
      </c>
      <c r="C613" s="44" t="e">
        <f>Wedstrijden!#REF!</f>
        <v>#REF!</v>
      </c>
      <c r="D613" s="44" t="str">
        <f>IFERROR(VLOOKUP(Wedstrijden!#REF!,Organisaties!$B$2:$C$501,2,FALSE),"")</f>
        <v/>
      </c>
      <c r="E613" s="44" t="str">
        <f>IFERROR(VLOOKUP(Wedstrijden!#REF!,Organisaties!$B$2:$F$501,5,FALSE),"")</f>
        <v/>
      </c>
      <c r="F613" s="44" t="e">
        <f>IF(Wedstrijden!#REF!&lt;&gt;"",Wedstrijden!#REF!,"")</f>
        <v>#REF!</v>
      </c>
      <c r="G613" s="44" t="e">
        <f>IF(Wedstrijden!#REF!="Indoor",1,0)</f>
        <v>#REF!</v>
      </c>
      <c r="H613" s="44" t="e">
        <f>Wedstrijden!#REF!</f>
        <v>#REF!</v>
      </c>
      <c r="I613" s="44" t="e">
        <f>IF(Wedstrijden!#REF!="Nee",0,IF(Wedstrijden!#REF!="Ja",1,""))</f>
        <v>#REF!</v>
      </c>
      <c r="J613" s="44" t="e">
        <f>IF(Wedstrijden!#REF!&lt;&gt;"",Wedstrijden!#REF!,"")</f>
        <v>#REF!</v>
      </c>
      <c r="W613" s="45"/>
      <c r="AE613" s="45"/>
      <c r="AN613" s="45"/>
      <c r="AU613" s="45"/>
      <c r="BA613" s="45"/>
      <c r="BE613" s="45"/>
      <c r="BJ613" s="44">
        <f>IF(COUNTA(Wedstrijden!#REF!)&lt;&gt;0,1,"")</f>
        <v>1</v>
      </c>
      <c r="BK613" s="44">
        <f t="shared" si="54"/>
        <v>2</v>
      </c>
      <c r="BL613" s="44" t="e">
        <f>IF(Wedstrijden!#REF!="x","AA","")</f>
        <v>#REF!</v>
      </c>
      <c r="BM613" s="44" t="e">
        <f>IF(Wedstrijden!#REF!="x","A","")</f>
        <v>#REF!</v>
      </c>
      <c r="BN613" s="44" t="e">
        <f>IF(Wedstrijden!#REF!="x","B1","")</f>
        <v>#REF!</v>
      </c>
      <c r="BO613" s="44" t="e">
        <f>IF(Wedstrijden!#REF!="x","BB","")</f>
        <v>#REF!</v>
      </c>
      <c r="BP613" s="44" t="e">
        <f>IF(Wedstrijden!#REF!="x","B","")</f>
        <v>#REF!</v>
      </c>
      <c r="BQ613" s="44" t="e">
        <f>IF(Wedstrijden!#REF!="x","L1","")</f>
        <v>#REF!</v>
      </c>
      <c r="BR613" s="44" t="e">
        <f>IF(Wedstrijden!#REF!="x","L2","")</f>
        <v>#REF!</v>
      </c>
      <c r="BS613" s="44" t="e">
        <f>IF(Wedstrijden!#REF!="x","M1","")</f>
        <v>#REF!</v>
      </c>
      <c r="BT613" s="44" t="e">
        <f>IF(Wedstrijden!#REF!="x","M2","")</f>
        <v>#REF!</v>
      </c>
      <c r="BU613" s="44" t="e">
        <f>IF(Wedstrijden!#REF!="x","Z1","")</f>
        <v>#REF!</v>
      </c>
      <c r="BV613" s="44" t="e">
        <f>IF(Wedstrijden!#REF!="x","Z2","")</f>
        <v>#REF!</v>
      </c>
      <c r="BW613" s="44">
        <f>IF(COUNTA(Wedstrijden!#REF!)&lt;&gt;0,1,"")</f>
        <v>1</v>
      </c>
      <c r="BX613" s="44">
        <f t="shared" si="55"/>
        <v>1</v>
      </c>
      <c r="BY613" s="44" t="e">
        <f>IF(Wedstrijden!#REF!="x","BB","")</f>
        <v>#REF!</v>
      </c>
      <c r="BZ613" s="44" t="e">
        <f>IF(Wedstrijden!#REF!="x","B","")</f>
        <v>#REF!</v>
      </c>
      <c r="CA613" s="44" t="e">
        <f>IF(Wedstrijden!#REF!="x","L1","")</f>
        <v>#REF!</v>
      </c>
      <c r="CB613" s="44" t="e">
        <f>IF(Wedstrijden!#REF!="x","L2","")</f>
        <v>#REF!</v>
      </c>
      <c r="CC613" s="44" t="e">
        <f>IF(Wedstrijden!#REF!="x","M1","")</f>
        <v>#REF!</v>
      </c>
      <c r="CD613" s="44" t="e">
        <f>IF(Wedstrijden!#REF!="x","M2","")</f>
        <v>#REF!</v>
      </c>
      <c r="CE613" s="44" t="e">
        <f>IF(Wedstrijden!#REF!="x","Z1","")</f>
        <v>#REF!</v>
      </c>
      <c r="CF613" s="44" t="e">
        <f>IF(Wedstrijden!#REF!="x","Z2","")</f>
        <v>#REF!</v>
      </c>
      <c r="CG613" s="44" t="e">
        <f>IF(Wedstrijden!#REF!="x","ZZL","")</f>
        <v>#REF!</v>
      </c>
      <c r="CL613" s="44">
        <f>IF(COUNTA(Wedstrijden!#REF!)&lt;&gt;0,2,"")</f>
        <v>2</v>
      </c>
      <c r="CM613" s="44">
        <f t="shared" si="56"/>
        <v>2</v>
      </c>
      <c r="CN613" s="44" t="e">
        <f>IF(Wedstrijden!#REF!="x","AA","")</f>
        <v>#REF!</v>
      </c>
      <c r="CO613" s="44" t="e">
        <f>IF(Wedstrijden!#REF!="x","A","")</f>
        <v>#REF!</v>
      </c>
      <c r="CP613" s="44" t="e">
        <f>IF(Wedstrijden!#REF!="x","BB","")</f>
        <v>#REF!</v>
      </c>
      <c r="CQ613" s="44" t="e">
        <f>IF(Wedstrijden!#REF!="x","B","")</f>
        <v>#REF!</v>
      </c>
      <c r="CR613" s="44" t="e">
        <f>IF(Wedstrijden!#REF!="x","L","")</f>
        <v>#REF!</v>
      </c>
      <c r="CS613" s="44" t="e">
        <f>IF(Wedstrijden!#REF!="x","M","")</f>
        <v>#REF!</v>
      </c>
      <c r="CT613" s="44" t="e">
        <f>IF(Wedstrijden!#REF!="x","Z","")</f>
        <v>#REF!</v>
      </c>
      <c r="CU613" s="44" t="e">
        <f>IF(Wedstrijden!#REF!="x","ZZ","")</f>
        <v>#REF!</v>
      </c>
      <c r="CV613" s="44">
        <f>IF(COUNTA(Wedstrijden!#REF!)&lt;&gt;0,2,"")</f>
        <v>2</v>
      </c>
      <c r="CW613" s="44">
        <f t="shared" si="57"/>
        <v>1</v>
      </c>
      <c r="CX613" s="44" t="e">
        <f>IF(Wedstrijden!#REF!="x","BB","")</f>
        <v>#REF!</v>
      </c>
      <c r="CY613" s="44" t="e">
        <f>IF(Wedstrijden!#REF!="x","B","")</f>
        <v>#REF!</v>
      </c>
      <c r="CZ613" s="44" t="e">
        <f>IF(Wedstrijden!#REF!="x","L","")</f>
        <v>#REF!</v>
      </c>
      <c r="DA613" s="44" t="e">
        <f>IF(Wedstrijden!#REF!="x","M","")</f>
        <v>#REF!</v>
      </c>
      <c r="DB613" s="44" t="e">
        <f>IF(Wedstrijden!#REF!="x","Z","")</f>
        <v>#REF!</v>
      </c>
      <c r="DC613" s="44" t="e">
        <f>IF(Wedstrijden!#REF!="x","ZZ","")</f>
        <v>#REF!</v>
      </c>
      <c r="DD613" s="44" t="e">
        <f>IF(Wedstrijden!#REF!="x","1.40","")</f>
        <v>#REF!</v>
      </c>
      <c r="DE613" s="44">
        <f>IF(COUNTA(Wedstrijden!#REF!)&lt;&gt;0,6,"")</f>
        <v>6</v>
      </c>
      <c r="DF613" s="44">
        <f t="shared" si="58"/>
        <v>2</v>
      </c>
      <c r="DG613" s="44" t="e">
        <f>IF(Wedstrijden!#REF!="x","L","")</f>
        <v>#REF!</v>
      </c>
      <c r="DH613" s="44" t="e">
        <f>IF(Wedstrijden!#REF!="x","M","")</f>
        <v>#REF!</v>
      </c>
      <c r="DI613" s="44" t="e">
        <f>IF(Wedstrijden!#REF!="x","Z","")</f>
        <v>#REF!</v>
      </c>
      <c r="DJ613" s="44">
        <f>IF(COUNTA(Wedstrijden!#REF!)&lt;&gt;0,6,"")</f>
        <v>6</v>
      </c>
      <c r="DK613" s="44">
        <f t="shared" si="59"/>
        <v>1</v>
      </c>
      <c r="DL613" s="44" t="e">
        <f>IF(Wedstrijden!#REF!="x","L","")</f>
        <v>#REF!</v>
      </c>
      <c r="DM613" s="44" t="e">
        <f>IF(Wedstrijden!#REF!="x","M","")</f>
        <v>#REF!</v>
      </c>
      <c r="DN613" s="44" t="e">
        <f>IF(Wedstrijden!#REF!="x","Z","")</f>
        <v>#REF!</v>
      </c>
    </row>
    <row r="614" spans="1:118" ht="15">
      <c r="A614" s="48" t="e">
        <f>Wedstrijden!#REF!</f>
        <v>#REF!</v>
      </c>
      <c r="B614" s="44" t="str">
        <f>IFERROR(VLOOKUP(Wedstrijden!E727,Wedstrijdlocaties!$B$2:$E$499,2,FALSE),"")</f>
        <v/>
      </c>
      <c r="C614" s="44" t="str">
        <f>Wedstrijden!F727</f>
        <v>Schoorl</v>
      </c>
      <c r="D614" s="44">
        <f>IFERROR(VLOOKUP(Wedstrijden!G727,Organisaties!$B$2:$C$501,2,FALSE),"")</f>
        <v>673230</v>
      </c>
      <c r="E614" s="44" t="str">
        <f>IFERROR(VLOOKUP(Wedstrijden!G727,Organisaties!$B$2:$F$501,5,FALSE),"")</f>
        <v>V31007</v>
      </c>
      <c r="F614" s="44" t="str">
        <f>IF(Wedstrijden!BC727&lt;&gt;"",Wedstrijden!BC727,"")</f>
        <v>Wedstrijdweekend PV Poelenburgh te Schoorl</v>
      </c>
      <c r="G614" s="44">
        <f>IF(Wedstrijden!AY727="Indoor",1,0)</f>
        <v>1</v>
      </c>
      <c r="H614" s="44" t="str">
        <f>Wedstrijden!AZ727</f>
        <v>Onbeperkt</v>
      </c>
      <c r="I614" s="44">
        <f>IF(Wedstrijden!AX727="Nee",0,IF(Wedstrijden!AX727="Ja",1,""))</f>
        <v>0</v>
      </c>
      <c r="J614" s="44" t="str">
        <f>IF(Wedstrijden!BA727&lt;&gt;"",Wedstrijden!BA727,"")</f>
        <v>Wedstrijdweekend B t/m Z2</v>
      </c>
      <c r="W614" s="45"/>
      <c r="AE614" s="45"/>
      <c r="AN614" s="45"/>
      <c r="AU614" s="45"/>
      <c r="BA614" s="45"/>
      <c r="BE614" s="45"/>
      <c r="BJ614" s="44">
        <f>IF(COUNTA(Wedstrijden!I727:S727)&lt;&gt;0,1,"")</f>
        <v>1</v>
      </c>
      <c r="BK614" s="44">
        <f t="shared" si="54"/>
        <v>2</v>
      </c>
      <c r="BL614" s="44" t="str">
        <f>IF(Wedstrijden!I727="x","AA","")</f>
        <v/>
      </c>
      <c r="BM614" s="44" t="str">
        <f>IF(Wedstrijden!J727="x","A","")</f>
        <v/>
      </c>
      <c r="BN614" s="44" t="str">
        <f>IF(Wedstrijden!K727="x","B1","")</f>
        <v/>
      </c>
      <c r="BO614" s="44" t="str">
        <f>IF(Wedstrijden!L727="x","BB","")</f>
        <v>BB</v>
      </c>
      <c r="BP614" s="44" t="str">
        <f>IF(Wedstrijden!M727="x","B","")</f>
        <v>B</v>
      </c>
      <c r="BQ614" s="44" t="str">
        <f>IF(Wedstrijden!N727="x","L1","")</f>
        <v>L1</v>
      </c>
      <c r="BR614" s="44" t="str">
        <f>IF(Wedstrijden!O727="x","L2","")</f>
        <v>L2</v>
      </c>
      <c r="BS614" s="44" t="str">
        <f>IF(Wedstrijden!P727="x","M1","")</f>
        <v>M1</v>
      </c>
      <c r="BT614" s="44" t="str">
        <f>IF(Wedstrijden!Q727="x","M2","")</f>
        <v>M2</v>
      </c>
      <c r="BU614" s="44" t="str">
        <f>IF(Wedstrijden!R727="x","Z1","")</f>
        <v>Z1</v>
      </c>
      <c r="BV614" s="44" t="str">
        <f>IF(Wedstrijden!S727="x","Z2","")</f>
        <v>Z2</v>
      </c>
      <c r="BW614" s="44">
        <f>IF(COUNTA(Wedstrijden!T727:AB727)&lt;&gt;0,1,"")</f>
        <v>1</v>
      </c>
      <c r="BX614" s="44">
        <f t="shared" si="55"/>
        <v>1</v>
      </c>
      <c r="BY614" s="44" t="str">
        <f>IF(Wedstrijden!T727="x","BB","")</f>
        <v>BB</v>
      </c>
      <c r="BZ614" s="44" t="str">
        <f>IF(Wedstrijden!U727="x","B","")</f>
        <v>B</v>
      </c>
      <c r="CA614" s="44" t="str">
        <f>IF(Wedstrijden!V727="x","L1","")</f>
        <v>L1</v>
      </c>
      <c r="CB614" s="44" t="str">
        <f>IF(Wedstrijden!W727="x","L2","")</f>
        <v>L2</v>
      </c>
      <c r="CC614" s="44" t="str">
        <f>IF(Wedstrijden!X727="x","M1","")</f>
        <v>M1</v>
      </c>
      <c r="CD614" s="44" t="str">
        <f>IF(Wedstrijden!Y727="x","M2","")</f>
        <v>M2</v>
      </c>
      <c r="CE614" s="44" t="str">
        <f>IF(Wedstrijden!Z727="x","Z1","")</f>
        <v>Z1</v>
      </c>
      <c r="CF614" s="44" t="str">
        <f>IF(Wedstrijden!AA727="x","Z2","")</f>
        <v>Z2</v>
      </c>
      <c r="CG614" s="44" t="str">
        <f>IF(Wedstrijden!AB727="x","ZZL","")</f>
        <v/>
      </c>
      <c r="CL614" s="44" t="str">
        <f>IF(COUNTA(Wedstrijden!AC727:AJ727)&lt;&gt;0,2,"")</f>
        <v/>
      </c>
      <c r="CM614" s="44" t="str">
        <f t="shared" si="56"/>
        <v/>
      </c>
      <c r="CN614" s="44" t="str">
        <f>IF(Wedstrijden!AC727="x","AA","")</f>
        <v/>
      </c>
      <c r="CO614" s="44" t="str">
        <f>IF(Wedstrijden!AD727="x","A","")</f>
        <v/>
      </c>
      <c r="CP614" s="44" t="str">
        <f>IF(Wedstrijden!AE727="x","BB","")</f>
        <v/>
      </c>
      <c r="CQ614" s="44" t="str">
        <f>IF(Wedstrijden!AF727="x","B","")</f>
        <v/>
      </c>
      <c r="CR614" s="44" t="str">
        <f>IF(Wedstrijden!AG727="x","L","")</f>
        <v/>
      </c>
      <c r="CS614" s="44" t="str">
        <f>IF(Wedstrijden!AH727="x","M","")</f>
        <v/>
      </c>
      <c r="CT614" s="44" t="str">
        <f>IF(Wedstrijden!AI727="x","Z","")</f>
        <v/>
      </c>
      <c r="CU614" s="44" t="str">
        <f>IF(Wedstrijden!AJ727="x","ZZ","")</f>
        <v/>
      </c>
      <c r="CV614" s="44" t="str">
        <f>IF(COUNTA(Wedstrijden!AK727:AQ727)&lt;&gt;0,2,"")</f>
        <v/>
      </c>
      <c r="CW614" s="44" t="str">
        <f t="shared" si="57"/>
        <v/>
      </c>
      <c r="CX614" s="44" t="str">
        <f>IF(Wedstrijden!AK727="x","BB","")</f>
        <v/>
      </c>
      <c r="CY614" s="44" t="str">
        <f>IF(Wedstrijden!AL727="x","B","")</f>
        <v/>
      </c>
      <c r="CZ614" s="44" t="str">
        <f>IF(Wedstrijden!AM727="x","L","")</f>
        <v/>
      </c>
      <c r="DA614" s="44" t="str">
        <f>IF(Wedstrijden!AN727="x","M","")</f>
        <v/>
      </c>
      <c r="DB614" s="44" t="str">
        <f>IF(Wedstrijden!AO727="x","Z","")</f>
        <v/>
      </c>
      <c r="DC614" s="44" t="str">
        <f>IF(Wedstrijden!AP727="x","ZZ","")</f>
        <v/>
      </c>
      <c r="DD614" s="44" t="str">
        <f>IF(Wedstrijden!AQ727="x","1.40","")</f>
        <v/>
      </c>
      <c r="DE614" s="44" t="str">
        <f>IF(COUNTA(Wedstrijden!AR727:AT727)&lt;&gt;0,6,"")</f>
        <v/>
      </c>
      <c r="DF614" s="44" t="str">
        <f t="shared" si="58"/>
        <v/>
      </c>
      <c r="DG614" s="44" t="str">
        <f>IF(Wedstrijden!AR727="x","L","")</f>
        <v/>
      </c>
      <c r="DH614" s="44" t="str">
        <f>IF(Wedstrijden!AS727="x","M","")</f>
        <v/>
      </c>
      <c r="DI614" s="44" t="str">
        <f>IF(Wedstrijden!AT727="x","Z","")</f>
        <v/>
      </c>
      <c r="DJ614" s="44" t="str">
        <f>IF(COUNTA(Wedstrijden!AU727:AW727)&lt;&gt;0,6,"")</f>
        <v/>
      </c>
      <c r="DK614" s="44" t="str">
        <f t="shared" si="59"/>
        <v/>
      </c>
      <c r="DL614" s="44" t="str">
        <f>IF(Wedstrijden!AU727="x","L","")</f>
        <v/>
      </c>
      <c r="DM614" s="44" t="str">
        <f>IF(Wedstrijden!AV727="x","M","")</f>
        <v/>
      </c>
      <c r="DN614" s="44" t="str">
        <f>IF(Wedstrijden!AW727="x","Z","")</f>
        <v/>
      </c>
    </row>
    <row r="615" spans="1:118" ht="15">
      <c r="A615" s="48" t="e">
        <f>Wedstrijden!#REF!</f>
        <v>#REF!</v>
      </c>
      <c r="B615" s="44">
        <f>IFERROR(VLOOKUP(Wedstrijden!E729,Wedstrijdlocaties!$B$2:$E$499,2,FALSE),"")</f>
        <v>969231</v>
      </c>
      <c r="C615" s="44" t="str">
        <f>Wedstrijden!F729</f>
        <v>Vijfhuizen</v>
      </c>
      <c r="D615" s="44">
        <f>IFERROR(VLOOKUP(Wedstrijden!G729,Organisaties!$B$2:$C$501,2,FALSE),"")</f>
        <v>868533</v>
      </c>
      <c r="E615" s="44" t="str">
        <f>IFERROR(VLOOKUP(Wedstrijden!G729,Organisaties!$B$2:$F$501,5,FALSE),"")</f>
        <v>V31007</v>
      </c>
      <c r="F615" s="44" t="str">
        <f>IF(Wedstrijden!BC729&lt;&gt;"",Wedstrijden!BC729,"")</f>
        <v/>
      </c>
      <c r="G615" s="44">
        <f>IF(Wedstrijden!AY729="Indoor",1,0)</f>
        <v>0</v>
      </c>
      <c r="H615" s="44">
        <f>Wedstrijden!AZ729</f>
        <v>0</v>
      </c>
      <c r="I615" s="44" t="str">
        <f>IF(Wedstrijden!AX729="Nee",0,IF(Wedstrijden!AX729="Ja",1,""))</f>
        <v/>
      </c>
      <c r="J615" s="44" t="str">
        <f>IF(Wedstrijden!BA729&lt;&gt;"",Wedstrijden!BA729,"")</f>
        <v/>
      </c>
      <c r="W615" s="45"/>
      <c r="AE615" s="45"/>
      <c r="AN615" s="45"/>
      <c r="AU615" s="45"/>
      <c r="BA615" s="45"/>
      <c r="BE615" s="45"/>
      <c r="BJ615" s="44">
        <f>IF(COUNTA(Wedstrijden!I729:S729)&lt;&gt;0,1,"")</f>
        <v>1</v>
      </c>
      <c r="BK615" s="44">
        <f t="shared" si="54"/>
        <v>2</v>
      </c>
      <c r="BL615" s="44" t="str">
        <f>IF(Wedstrijden!I729="x","AA","")</f>
        <v/>
      </c>
      <c r="BM615" s="44" t="str">
        <f>IF(Wedstrijden!J729="x","A","")</f>
        <v/>
      </c>
      <c r="BN615" s="44" t="str">
        <f>IF(Wedstrijden!K729="x","B1","")</f>
        <v/>
      </c>
      <c r="BO615" s="44" t="str">
        <f>IF(Wedstrijden!L729="x","BB","")</f>
        <v/>
      </c>
      <c r="BP615" s="44" t="str">
        <f>IF(Wedstrijden!M729="x","B","")</f>
        <v>B</v>
      </c>
      <c r="BQ615" s="44" t="str">
        <f>IF(Wedstrijden!N729="x","L1","")</f>
        <v>L1</v>
      </c>
      <c r="BR615" s="44" t="str">
        <f>IF(Wedstrijden!O729="x","L2","")</f>
        <v>L2</v>
      </c>
      <c r="BS615" s="44" t="str">
        <f>IF(Wedstrijden!P729="x","M1","")</f>
        <v>M1</v>
      </c>
      <c r="BT615" s="44" t="str">
        <f>IF(Wedstrijden!Q729="x","M2","")</f>
        <v>M2</v>
      </c>
      <c r="BU615" s="44" t="str">
        <f>IF(Wedstrijden!R729="x","Z1","")</f>
        <v/>
      </c>
      <c r="BV615" s="44" t="str">
        <f>IF(Wedstrijden!S729="x","Z2","")</f>
        <v/>
      </c>
      <c r="BW615" s="44">
        <f>IF(COUNTA(Wedstrijden!T729:AB729)&lt;&gt;0,1,"")</f>
        <v>1</v>
      </c>
      <c r="BX615" s="44">
        <f t="shared" si="55"/>
        <v>1</v>
      </c>
      <c r="BY615" s="44" t="str">
        <f>IF(Wedstrijden!T729="x","BB","")</f>
        <v/>
      </c>
      <c r="BZ615" s="44" t="str">
        <f>IF(Wedstrijden!U729="x","B","")</f>
        <v>B</v>
      </c>
      <c r="CA615" s="44" t="str">
        <f>IF(Wedstrijden!V729="x","L1","")</f>
        <v>L1</v>
      </c>
      <c r="CB615" s="44" t="str">
        <f>IF(Wedstrijden!W729="x","L2","")</f>
        <v>L2</v>
      </c>
      <c r="CC615" s="44" t="str">
        <f>IF(Wedstrijden!X729="x","M1","")</f>
        <v>M1</v>
      </c>
      <c r="CD615" s="44" t="str">
        <f>IF(Wedstrijden!Y729="x","M2","")</f>
        <v>M2</v>
      </c>
      <c r="CE615" s="44" t="str">
        <f>IF(Wedstrijden!Z729="x","Z1","")</f>
        <v/>
      </c>
      <c r="CF615" s="44" t="str">
        <f>IF(Wedstrijden!AA729="x","Z2","")</f>
        <v/>
      </c>
      <c r="CG615" s="44" t="str">
        <f>IF(Wedstrijden!AB729="x","ZZL","")</f>
        <v/>
      </c>
      <c r="CL615" s="44" t="str">
        <f>IF(COUNTA(Wedstrijden!AC729:AJ729)&lt;&gt;0,2,"")</f>
        <v/>
      </c>
      <c r="CM615" s="44" t="str">
        <f t="shared" si="56"/>
        <v/>
      </c>
      <c r="CN615" s="44" t="str">
        <f>IF(Wedstrijden!AC729="x","AA","")</f>
        <v/>
      </c>
      <c r="CO615" s="44" t="str">
        <f>IF(Wedstrijden!AD729="x","A","")</f>
        <v/>
      </c>
      <c r="CP615" s="44" t="str">
        <f>IF(Wedstrijden!AE729="x","BB","")</f>
        <v/>
      </c>
      <c r="CQ615" s="44" t="str">
        <f>IF(Wedstrijden!AF729="x","B","")</f>
        <v/>
      </c>
      <c r="CR615" s="44" t="str">
        <f>IF(Wedstrijden!AG729="x","L","")</f>
        <v/>
      </c>
      <c r="CS615" s="44" t="str">
        <f>IF(Wedstrijden!AH729="x","M","")</f>
        <v/>
      </c>
      <c r="CT615" s="44" t="str">
        <f>IF(Wedstrijden!AI729="x","Z","")</f>
        <v/>
      </c>
      <c r="CU615" s="44" t="str">
        <f>IF(Wedstrijden!AJ729="x","ZZ","")</f>
        <v/>
      </c>
      <c r="CV615" s="44" t="str">
        <f>IF(COUNTA(Wedstrijden!AK729:AQ729)&lt;&gt;0,2,"")</f>
        <v/>
      </c>
      <c r="CW615" s="44" t="str">
        <f t="shared" si="57"/>
        <v/>
      </c>
      <c r="CX615" s="44" t="str">
        <f>IF(Wedstrijden!AK729="x","BB","")</f>
        <v/>
      </c>
      <c r="CY615" s="44" t="str">
        <f>IF(Wedstrijden!AL729="x","B","")</f>
        <v/>
      </c>
      <c r="CZ615" s="44" t="str">
        <f>IF(Wedstrijden!AM729="x","L","")</f>
        <v/>
      </c>
      <c r="DA615" s="44" t="str">
        <f>IF(Wedstrijden!AN729="x","M","")</f>
        <v/>
      </c>
      <c r="DB615" s="44" t="str">
        <f>IF(Wedstrijden!AO729="x","Z","")</f>
        <v/>
      </c>
      <c r="DC615" s="44" t="str">
        <f>IF(Wedstrijden!AP729="x","ZZ","")</f>
        <v/>
      </c>
      <c r="DD615" s="44" t="str">
        <f>IF(Wedstrijden!AQ729="x","1.40","")</f>
        <v/>
      </c>
      <c r="DE615" s="44" t="str">
        <f>IF(COUNTA(Wedstrijden!AR729:AT729)&lt;&gt;0,6,"")</f>
        <v/>
      </c>
      <c r="DF615" s="44" t="str">
        <f t="shared" si="58"/>
        <v/>
      </c>
      <c r="DG615" s="44" t="str">
        <f>IF(Wedstrijden!AR729="x","L","")</f>
        <v/>
      </c>
      <c r="DH615" s="44" t="str">
        <f>IF(Wedstrijden!AS729="x","M","")</f>
        <v/>
      </c>
      <c r="DI615" s="44" t="str">
        <f>IF(Wedstrijden!AT729="x","Z","")</f>
        <v/>
      </c>
      <c r="DJ615" s="44" t="str">
        <f>IF(COUNTA(Wedstrijden!AU729:AW729)&lt;&gt;0,6,"")</f>
        <v/>
      </c>
      <c r="DK615" s="44" t="str">
        <f t="shared" si="59"/>
        <v/>
      </c>
      <c r="DL615" s="44" t="str">
        <f>IF(Wedstrijden!AU729="x","L","")</f>
        <v/>
      </c>
      <c r="DM615" s="44" t="str">
        <f>IF(Wedstrijden!AV729="x","M","")</f>
        <v/>
      </c>
      <c r="DN615" s="44" t="str">
        <f>IF(Wedstrijden!AW729="x","Z","")</f>
        <v/>
      </c>
    </row>
    <row r="616" spans="1:118" ht="15">
      <c r="A616" s="48" t="e">
        <f>Wedstrijden!#REF!</f>
        <v>#REF!</v>
      </c>
      <c r="B616" s="44" t="str">
        <f>IFERROR(VLOOKUP(Wedstrijden!E731,Wedstrijdlocaties!$B$2:$E$499,2,FALSE),"")</f>
        <v/>
      </c>
      <c r="C616" s="44" t="str">
        <f>Wedstrijden!F731</f>
        <v>Schoorl</v>
      </c>
      <c r="D616" s="44">
        <f>IFERROR(VLOOKUP(Wedstrijden!G731,Organisaties!$B$2:$C$501,2,FALSE),"")</f>
        <v>673230</v>
      </c>
      <c r="E616" s="44" t="str">
        <f>IFERROR(VLOOKUP(Wedstrijden!G731,Organisaties!$B$2:$F$501,5,FALSE),"")</f>
        <v>V31007</v>
      </c>
      <c r="F616" s="44" t="str">
        <f>IF(Wedstrijden!BC731&lt;&gt;"",Wedstrijden!BC731,"")</f>
        <v/>
      </c>
      <c r="G616" s="44">
        <f>IF(Wedstrijden!AY731="Indoor",1,0)</f>
        <v>1</v>
      </c>
      <c r="H616" s="44" t="str">
        <f>Wedstrijden!AZ731</f>
        <v>Onbeperkt</v>
      </c>
      <c r="I616" s="44">
        <f>IF(Wedstrijden!AX731="Nee",0,IF(Wedstrijden!AX731="Ja",1,""))</f>
        <v>0</v>
      </c>
      <c r="J616" s="44" t="str">
        <f>IF(Wedstrijden!BA731&lt;&gt;"",Wedstrijden!BA731,"")</f>
        <v/>
      </c>
      <c r="W616" s="45"/>
      <c r="AE616" s="45"/>
      <c r="AN616" s="45"/>
      <c r="AU616" s="45"/>
      <c r="BA616" s="45"/>
      <c r="BE616" s="45"/>
      <c r="BJ616" s="44">
        <f>IF(COUNTA(Wedstrijden!I731:S731)&lt;&gt;0,1,"")</f>
        <v>1</v>
      </c>
      <c r="BK616" s="44">
        <f t="shared" si="54"/>
        <v>2</v>
      </c>
      <c r="BL616" s="44" t="str">
        <f>IF(Wedstrijden!I731="x","AA","")</f>
        <v/>
      </c>
      <c r="BM616" s="44" t="str">
        <f>IF(Wedstrijden!J731="x","A","")</f>
        <v/>
      </c>
      <c r="BN616" s="44" t="str">
        <f>IF(Wedstrijden!K731="x","B1","")</f>
        <v/>
      </c>
      <c r="BO616" s="44" t="str">
        <f>IF(Wedstrijden!L731="x","BB","")</f>
        <v>BB</v>
      </c>
      <c r="BP616" s="44" t="str">
        <f>IF(Wedstrijden!M731="x","B","")</f>
        <v>B</v>
      </c>
      <c r="BQ616" s="44" t="str">
        <f>IF(Wedstrijden!N731="x","L1","")</f>
        <v>L1</v>
      </c>
      <c r="BR616" s="44" t="str">
        <f>IF(Wedstrijden!O731="x","L2","")</f>
        <v>L2</v>
      </c>
      <c r="BS616" s="44" t="str">
        <f>IF(Wedstrijden!P731="x","M1","")</f>
        <v>M1</v>
      </c>
      <c r="BT616" s="44" t="str">
        <f>IF(Wedstrijden!Q731="x","M2","")</f>
        <v>M2</v>
      </c>
      <c r="BU616" s="44" t="str">
        <f>IF(Wedstrijden!R731="x","Z1","")</f>
        <v/>
      </c>
      <c r="BV616" s="44" t="str">
        <f>IF(Wedstrijden!S731="x","Z2","")</f>
        <v/>
      </c>
      <c r="BW616" s="44">
        <f>IF(COUNTA(Wedstrijden!T731:AB731)&lt;&gt;0,1,"")</f>
        <v>1</v>
      </c>
      <c r="BX616" s="44">
        <f t="shared" si="55"/>
        <v>1</v>
      </c>
      <c r="BY616" s="44" t="str">
        <f>IF(Wedstrijden!T731="x","BB","")</f>
        <v>BB</v>
      </c>
      <c r="BZ616" s="44" t="str">
        <f>IF(Wedstrijden!U731="x","B","")</f>
        <v>B</v>
      </c>
      <c r="CA616" s="44" t="str">
        <f>IF(Wedstrijden!V731="x","L1","")</f>
        <v>L1</v>
      </c>
      <c r="CB616" s="44" t="str">
        <f>IF(Wedstrijden!W731="x","L2","")</f>
        <v>L2</v>
      </c>
      <c r="CC616" s="44" t="str">
        <f>IF(Wedstrijden!X731="x","M1","")</f>
        <v>M1</v>
      </c>
      <c r="CD616" s="44" t="str">
        <f>IF(Wedstrijden!Y731="x","M2","")</f>
        <v>M2</v>
      </c>
      <c r="CE616" s="44" t="str">
        <f>IF(Wedstrijden!Z731="x","Z1","")</f>
        <v/>
      </c>
      <c r="CF616" s="44" t="str">
        <f>IF(Wedstrijden!AA731="x","Z2","")</f>
        <v/>
      </c>
      <c r="CG616" s="44" t="str">
        <f>IF(Wedstrijden!AB731="x","ZZL","")</f>
        <v/>
      </c>
      <c r="CL616" s="44" t="str">
        <f>IF(COUNTA(Wedstrijden!AC731:AJ731)&lt;&gt;0,2,"")</f>
        <v/>
      </c>
      <c r="CM616" s="44" t="str">
        <f t="shared" si="56"/>
        <v/>
      </c>
      <c r="CN616" s="44" t="str">
        <f>IF(Wedstrijden!AC731="x","AA","")</f>
        <v/>
      </c>
      <c r="CO616" s="44" t="str">
        <f>IF(Wedstrijden!AD731="x","A","")</f>
        <v/>
      </c>
      <c r="CP616" s="44" t="str">
        <f>IF(Wedstrijden!AE731="x","BB","")</f>
        <v/>
      </c>
      <c r="CQ616" s="44" t="str">
        <f>IF(Wedstrijden!AF731="x","B","")</f>
        <v/>
      </c>
      <c r="CR616" s="44" t="str">
        <f>IF(Wedstrijden!AG731="x","L","")</f>
        <v/>
      </c>
      <c r="CS616" s="44" t="str">
        <f>IF(Wedstrijden!AH731="x","M","")</f>
        <v/>
      </c>
      <c r="CT616" s="44" t="str">
        <f>IF(Wedstrijden!AI731="x","Z","")</f>
        <v/>
      </c>
      <c r="CU616" s="44" t="str">
        <f>IF(Wedstrijden!AJ731="x","ZZ","")</f>
        <v/>
      </c>
      <c r="CV616" s="44" t="str">
        <f>IF(COUNTA(Wedstrijden!AK731:AQ731)&lt;&gt;0,2,"")</f>
        <v/>
      </c>
      <c r="CW616" s="44" t="str">
        <f t="shared" si="57"/>
        <v/>
      </c>
      <c r="CX616" s="44" t="str">
        <f>IF(Wedstrijden!AK731="x","BB","")</f>
        <v/>
      </c>
      <c r="CY616" s="44" t="str">
        <f>IF(Wedstrijden!AL731="x","B","")</f>
        <v/>
      </c>
      <c r="CZ616" s="44" t="str">
        <f>IF(Wedstrijden!AM731="x","L","")</f>
        <v/>
      </c>
      <c r="DA616" s="44" t="str">
        <f>IF(Wedstrijden!AN731="x","M","")</f>
        <v/>
      </c>
      <c r="DB616" s="44" t="str">
        <f>IF(Wedstrijden!AO731="x","Z","")</f>
        <v/>
      </c>
      <c r="DC616" s="44" t="str">
        <f>IF(Wedstrijden!AP731="x","ZZ","")</f>
        <v/>
      </c>
      <c r="DD616" s="44" t="str">
        <f>IF(Wedstrijden!AQ731="x","1.40","")</f>
        <v/>
      </c>
      <c r="DE616" s="44" t="str">
        <f>IF(COUNTA(Wedstrijden!AR731:AT731)&lt;&gt;0,6,"")</f>
        <v/>
      </c>
      <c r="DF616" s="44" t="str">
        <f t="shared" si="58"/>
        <v/>
      </c>
      <c r="DG616" s="44" t="str">
        <f>IF(Wedstrijden!AR731="x","L","")</f>
        <v/>
      </c>
      <c r="DH616" s="44" t="str">
        <f>IF(Wedstrijden!AS731="x","M","")</f>
        <v/>
      </c>
      <c r="DI616" s="44" t="str">
        <f>IF(Wedstrijden!AT731="x","Z","")</f>
        <v/>
      </c>
      <c r="DJ616" s="44" t="str">
        <f>IF(COUNTA(Wedstrijden!AU731:AW731)&lt;&gt;0,6,"")</f>
        <v/>
      </c>
      <c r="DK616" s="44" t="str">
        <f t="shared" si="59"/>
        <v/>
      </c>
      <c r="DL616" s="44" t="str">
        <f>IF(Wedstrijden!AU731="x","L","")</f>
        <v/>
      </c>
      <c r="DM616" s="44" t="str">
        <f>IF(Wedstrijden!AV731="x","M","")</f>
        <v/>
      </c>
      <c r="DN616" s="44" t="str">
        <f>IF(Wedstrijden!AW731="x","Z","")</f>
        <v/>
      </c>
    </row>
    <row r="617" spans="1:118" ht="15">
      <c r="A617" s="48" t="e">
        <f>Wedstrijden!#REF!</f>
        <v>#REF!</v>
      </c>
      <c r="B617" s="44">
        <f>IFERROR(VLOOKUP(Wedstrijden!E732,Wedstrijdlocaties!$B$2:$E$499,2,FALSE),"")</f>
        <v>849061</v>
      </c>
      <c r="C617" s="44" t="str">
        <f>Wedstrijden!F732</f>
        <v>Middenbeemster</v>
      </c>
      <c r="D617" s="44" t="str">
        <f>IFERROR(VLOOKUP(Wedstrijden!G732,Organisaties!$B$2:$C$501,2,FALSE),"")</f>
        <v/>
      </c>
      <c r="E617" s="44" t="str">
        <f>IFERROR(VLOOKUP(Wedstrijden!G732,Organisaties!$B$2:$F$501,5,FALSE),"")</f>
        <v/>
      </c>
      <c r="F617" s="44" t="str">
        <f>IF(Wedstrijden!BC732&lt;&gt;"",Wedstrijden!BC732,"")</f>
        <v/>
      </c>
      <c r="G617" s="44">
        <f>IF(Wedstrijden!AY732="Indoor",1,0)</f>
        <v>0</v>
      </c>
      <c r="H617" s="44" t="str">
        <f>Wedstrijden!AZ732</f>
        <v>Onbeperkt</v>
      </c>
      <c r="I617" s="44">
        <f>IF(Wedstrijden!AX732="Nee",0,IF(Wedstrijden!AX732="Ja",1,""))</f>
        <v>0</v>
      </c>
      <c r="J617" s="44" t="str">
        <f>IF(Wedstrijden!BA732&lt;&gt;"",Wedstrijden!BA732,"")</f>
        <v/>
      </c>
      <c r="W617" s="45"/>
      <c r="AE617" s="45"/>
      <c r="AN617" s="45"/>
      <c r="AU617" s="45"/>
      <c r="BA617" s="45"/>
      <c r="BE617" s="45"/>
      <c r="BJ617" s="44" t="str">
        <f>IF(COUNTA(Wedstrijden!I732:S732)&lt;&gt;0,1,"")</f>
        <v/>
      </c>
      <c r="BK617" s="44" t="str">
        <f t="shared" si="54"/>
        <v/>
      </c>
      <c r="BL617" s="44" t="str">
        <f>IF(Wedstrijden!I732="x","AA","")</f>
        <v/>
      </c>
      <c r="BM617" s="44" t="str">
        <f>IF(Wedstrijden!J732="x","A","")</f>
        <v/>
      </c>
      <c r="BN617" s="44" t="str">
        <f>IF(Wedstrijden!K732="x","B1","")</f>
        <v/>
      </c>
      <c r="BO617" s="44" t="str">
        <f>IF(Wedstrijden!L732="x","BB","")</f>
        <v/>
      </c>
      <c r="BP617" s="44" t="str">
        <f>IF(Wedstrijden!M732="x","B","")</f>
        <v/>
      </c>
      <c r="BQ617" s="44" t="str">
        <f>IF(Wedstrijden!N732="x","L1","")</f>
        <v/>
      </c>
      <c r="BR617" s="44" t="str">
        <f>IF(Wedstrijden!O732="x","L2","")</f>
        <v/>
      </c>
      <c r="BS617" s="44" t="str">
        <f>IF(Wedstrijden!P732="x","M1","")</f>
        <v/>
      </c>
      <c r="BT617" s="44" t="str">
        <f>IF(Wedstrijden!Q732="x","M2","")</f>
        <v/>
      </c>
      <c r="BU617" s="44" t="str">
        <f>IF(Wedstrijden!R732="x","Z1","")</f>
        <v/>
      </c>
      <c r="BV617" s="44" t="str">
        <f>IF(Wedstrijden!S732="x","Z2","")</f>
        <v/>
      </c>
      <c r="BW617" s="44" t="str">
        <f>IF(COUNTA(Wedstrijden!T732:AB732)&lt;&gt;0,1,"")</f>
        <v/>
      </c>
      <c r="BX617" s="44" t="str">
        <f t="shared" si="55"/>
        <v/>
      </c>
      <c r="BY617" s="44" t="str">
        <f>IF(Wedstrijden!T732="x","BB","")</f>
        <v/>
      </c>
      <c r="BZ617" s="44" t="str">
        <f>IF(Wedstrijden!U732="x","B","")</f>
        <v/>
      </c>
      <c r="CA617" s="44" t="str">
        <f>IF(Wedstrijden!V732="x","L1","")</f>
        <v/>
      </c>
      <c r="CB617" s="44" t="str">
        <f>IF(Wedstrijden!W732="x","L2","")</f>
        <v/>
      </c>
      <c r="CC617" s="44" t="str">
        <f>IF(Wedstrijden!X732="x","M1","")</f>
        <v/>
      </c>
      <c r="CD617" s="44" t="str">
        <f>IF(Wedstrijden!Y732="x","M2","")</f>
        <v/>
      </c>
      <c r="CE617" s="44" t="str">
        <f>IF(Wedstrijden!Z732="x","Z1","")</f>
        <v/>
      </c>
      <c r="CF617" s="44" t="str">
        <f>IF(Wedstrijden!AA732="x","Z2","")</f>
        <v/>
      </c>
      <c r="CG617" s="44" t="str">
        <f>IF(Wedstrijden!AB732="x","ZZL","")</f>
        <v/>
      </c>
      <c r="CL617" s="44">
        <f>IF(COUNTA(Wedstrijden!AC732:AJ732)&lt;&gt;0,2,"")</f>
        <v>2</v>
      </c>
      <c r="CM617" s="44">
        <f t="shared" si="56"/>
        <v>2</v>
      </c>
      <c r="CN617" s="44" t="str">
        <f>IF(Wedstrijden!AC732="x","AA","")</f>
        <v/>
      </c>
      <c r="CO617" s="44" t="str">
        <f>IF(Wedstrijden!AD732="x","A","")</f>
        <v/>
      </c>
      <c r="CP617" s="44" t="str">
        <f>IF(Wedstrijden!AE732="x","BB","")</f>
        <v>BB</v>
      </c>
      <c r="CQ617" s="44" t="str">
        <f>IF(Wedstrijden!AF732="x","B","")</f>
        <v>B</v>
      </c>
      <c r="CR617" s="44" t="str">
        <f>IF(Wedstrijden!AG732="x","L","")</f>
        <v>L</v>
      </c>
      <c r="CS617" s="44" t="str">
        <f>IF(Wedstrijden!AH732="x","M","")</f>
        <v>M</v>
      </c>
      <c r="CT617" s="44" t="str">
        <f>IF(Wedstrijden!AI732="x","Z","")</f>
        <v>Z</v>
      </c>
      <c r="CU617" s="44" t="str">
        <f>IF(Wedstrijden!AJ732="x","ZZ","")</f>
        <v>ZZ</v>
      </c>
      <c r="CV617" s="44">
        <f>IF(COUNTA(Wedstrijden!AK732:AQ732)&lt;&gt;0,2,"")</f>
        <v>2</v>
      </c>
      <c r="CW617" s="44">
        <f t="shared" si="57"/>
        <v>1</v>
      </c>
      <c r="CX617" s="44" t="str">
        <f>IF(Wedstrijden!AK732="x","BB","")</f>
        <v>BB</v>
      </c>
      <c r="CY617" s="44" t="str">
        <f>IF(Wedstrijden!AL732="x","B","")</f>
        <v>B</v>
      </c>
      <c r="CZ617" s="44" t="str">
        <f>IF(Wedstrijden!AM732="x","L","")</f>
        <v>L</v>
      </c>
      <c r="DA617" s="44" t="str">
        <f>IF(Wedstrijden!AN732="x","M","")</f>
        <v>M</v>
      </c>
      <c r="DB617" s="44" t="str">
        <f>IF(Wedstrijden!AO732="x","Z","")</f>
        <v>Z</v>
      </c>
      <c r="DC617" s="44" t="str">
        <f>IF(Wedstrijden!AP732="x","ZZ","")</f>
        <v>ZZ</v>
      </c>
      <c r="DD617" s="44" t="str">
        <f>IF(Wedstrijden!AQ732="x","1.40","")</f>
        <v/>
      </c>
      <c r="DE617" s="44" t="str">
        <f>IF(COUNTA(Wedstrijden!AR732:AT732)&lt;&gt;0,6,"")</f>
        <v/>
      </c>
      <c r="DF617" s="44" t="str">
        <f t="shared" si="58"/>
        <v/>
      </c>
      <c r="DG617" s="44" t="str">
        <f>IF(Wedstrijden!AR732="x","L","")</f>
        <v/>
      </c>
      <c r="DH617" s="44" t="str">
        <f>IF(Wedstrijden!AS732="x","M","")</f>
        <v/>
      </c>
      <c r="DI617" s="44" t="str">
        <f>IF(Wedstrijden!AT732="x","Z","")</f>
        <v/>
      </c>
      <c r="DJ617" s="44" t="str">
        <f>IF(COUNTA(Wedstrijden!AU732:AW732)&lt;&gt;0,6,"")</f>
        <v/>
      </c>
      <c r="DK617" s="44" t="str">
        <f t="shared" si="59"/>
        <v/>
      </c>
      <c r="DL617" s="44" t="str">
        <f>IF(Wedstrijden!AU732="x","L","")</f>
        <v/>
      </c>
      <c r="DM617" s="44" t="str">
        <f>IF(Wedstrijden!AV732="x","M","")</f>
        <v/>
      </c>
      <c r="DN617" s="44" t="str">
        <f>IF(Wedstrijden!AW732="x","Z","")</f>
        <v/>
      </c>
    </row>
    <row r="618" spans="1:118" ht="15">
      <c r="A618" s="48" t="e">
        <f>Wedstrijden!#REF!</f>
        <v>#REF!</v>
      </c>
      <c r="B618" s="44">
        <f>IFERROR(VLOOKUP(Wedstrijden!E733,Wedstrijdlocaties!$B$2:$E$499,2,FALSE),"")</f>
        <v>830931</v>
      </c>
      <c r="C618" s="44" t="str">
        <f>Wedstrijden!F733</f>
        <v>Wijdewormer</v>
      </c>
      <c r="D618" s="44" t="str">
        <f>IFERROR(VLOOKUP(Wedstrijden!G733,Organisaties!$B$2:$C$501,2,FALSE),"")</f>
        <v/>
      </c>
      <c r="E618" s="44" t="str">
        <f>IFERROR(VLOOKUP(Wedstrijden!G733,Organisaties!$B$2:$F$501,5,FALSE),"")</f>
        <v/>
      </c>
      <c r="F618" s="44" t="str">
        <f>IF(Wedstrijden!BC733&lt;&gt;"",Wedstrijden!BC733,"")</f>
        <v/>
      </c>
      <c r="G618" s="44">
        <f>IF(Wedstrijden!AY733="Indoor",1,0)</f>
        <v>0</v>
      </c>
      <c r="H618" s="44" t="str">
        <f>Wedstrijden!AZ733</f>
        <v>Onbeperkt</v>
      </c>
      <c r="I618" s="44">
        <f>IF(Wedstrijden!AX733="Nee",0,IF(Wedstrijden!AX733="Ja",1,""))</f>
        <v>0</v>
      </c>
      <c r="J618" s="44" t="str">
        <f>IF(Wedstrijden!BA733&lt;&gt;"",Wedstrijden!BA733,"")</f>
        <v/>
      </c>
      <c r="W618" s="45"/>
      <c r="AE618" s="45"/>
      <c r="AN618" s="45"/>
      <c r="AU618" s="45"/>
      <c r="BA618" s="45"/>
      <c r="BE618" s="45"/>
      <c r="BJ618" s="44">
        <f>IF(COUNTA(Wedstrijden!I733:S733)&lt;&gt;0,1,"")</f>
        <v>1</v>
      </c>
      <c r="BK618" s="44">
        <f t="shared" si="54"/>
        <v>2</v>
      </c>
      <c r="BL618" s="44" t="str">
        <f>IF(Wedstrijden!I733="x","AA","")</f>
        <v/>
      </c>
      <c r="BM618" s="44" t="str">
        <f>IF(Wedstrijden!J733="x","A","")</f>
        <v/>
      </c>
      <c r="BN618" s="44" t="str">
        <f>IF(Wedstrijden!K733="x","B1","")</f>
        <v/>
      </c>
      <c r="BO618" s="44" t="str">
        <f>IF(Wedstrijden!L733="x","BB","")</f>
        <v/>
      </c>
      <c r="BP618" s="44" t="str">
        <f>IF(Wedstrijden!M733="x","B","")</f>
        <v>B</v>
      </c>
      <c r="BQ618" s="44" t="str">
        <f>IF(Wedstrijden!N733="x","L1","")</f>
        <v>L1</v>
      </c>
      <c r="BR618" s="44" t="str">
        <f>IF(Wedstrijden!O733="x","L2","")</f>
        <v>L2</v>
      </c>
      <c r="BS618" s="44" t="str">
        <f>IF(Wedstrijden!P733="x","M1","")</f>
        <v>M1</v>
      </c>
      <c r="BT618" s="44" t="str">
        <f>IF(Wedstrijden!Q733="x","M2","")</f>
        <v>M2</v>
      </c>
      <c r="BU618" s="44" t="str">
        <f>IF(Wedstrijden!R733="x","Z1","")</f>
        <v>Z1</v>
      </c>
      <c r="BV618" s="44" t="str">
        <f>IF(Wedstrijden!S733="x","Z2","")</f>
        <v>Z2</v>
      </c>
      <c r="BW618" s="44">
        <f>IF(COUNTA(Wedstrijden!T733:AB733)&lt;&gt;0,1,"")</f>
        <v>1</v>
      </c>
      <c r="BX618" s="44">
        <f t="shared" si="55"/>
        <v>1</v>
      </c>
      <c r="BY618" s="44" t="str">
        <f>IF(Wedstrijden!T733="x","BB","")</f>
        <v/>
      </c>
      <c r="BZ618" s="44" t="str">
        <f>IF(Wedstrijden!U733="x","B","")</f>
        <v>B</v>
      </c>
      <c r="CA618" s="44" t="str">
        <f>IF(Wedstrijden!V733="x","L1","")</f>
        <v>L1</v>
      </c>
      <c r="CB618" s="44" t="str">
        <f>IF(Wedstrijden!W733="x","L2","")</f>
        <v>L2</v>
      </c>
      <c r="CC618" s="44" t="str">
        <f>IF(Wedstrijden!X733="x","M1","")</f>
        <v>M1</v>
      </c>
      <c r="CD618" s="44" t="str">
        <f>IF(Wedstrijden!Y733="x","M2","")</f>
        <v>M2</v>
      </c>
      <c r="CE618" s="44" t="str">
        <f>IF(Wedstrijden!Z733="x","Z1","")</f>
        <v>Z1</v>
      </c>
      <c r="CF618" s="44" t="str">
        <f>IF(Wedstrijden!AA733="x","Z2","")</f>
        <v>Z2</v>
      </c>
      <c r="CG618" s="44" t="str">
        <f>IF(Wedstrijden!AB733="x","ZZL","")</f>
        <v/>
      </c>
      <c r="CL618" s="44" t="str">
        <f>IF(COUNTA(Wedstrijden!AC733:AJ733)&lt;&gt;0,2,"")</f>
        <v/>
      </c>
      <c r="CM618" s="44" t="str">
        <f t="shared" si="56"/>
        <v/>
      </c>
      <c r="CN618" s="44" t="str">
        <f>IF(Wedstrijden!AC733="x","AA","")</f>
        <v/>
      </c>
      <c r="CO618" s="44" t="str">
        <f>IF(Wedstrijden!AD733="x","A","")</f>
        <v/>
      </c>
      <c r="CP618" s="44" t="str">
        <f>IF(Wedstrijden!AE733="x","BB","")</f>
        <v/>
      </c>
      <c r="CQ618" s="44" t="str">
        <f>IF(Wedstrijden!AF733="x","B","")</f>
        <v/>
      </c>
      <c r="CR618" s="44" t="str">
        <f>IF(Wedstrijden!AG733="x","L","")</f>
        <v/>
      </c>
      <c r="CS618" s="44" t="str">
        <f>IF(Wedstrijden!AH733="x","M","")</f>
        <v/>
      </c>
      <c r="CT618" s="44" t="str">
        <f>IF(Wedstrijden!AI733="x","Z","")</f>
        <v/>
      </c>
      <c r="CU618" s="44" t="str">
        <f>IF(Wedstrijden!AJ733="x","ZZ","")</f>
        <v/>
      </c>
      <c r="CV618" s="44" t="str">
        <f>IF(COUNTA(Wedstrijden!AK733:AQ733)&lt;&gt;0,2,"")</f>
        <v/>
      </c>
      <c r="CW618" s="44" t="str">
        <f t="shared" si="57"/>
        <v/>
      </c>
      <c r="CX618" s="44" t="str">
        <f>IF(Wedstrijden!AK733="x","BB","")</f>
        <v/>
      </c>
      <c r="CY618" s="44" t="str">
        <f>IF(Wedstrijden!AL733="x","B","")</f>
        <v/>
      </c>
      <c r="CZ618" s="44" t="str">
        <f>IF(Wedstrijden!AM733="x","L","")</f>
        <v/>
      </c>
      <c r="DA618" s="44" t="str">
        <f>IF(Wedstrijden!AN733="x","M","")</f>
        <v/>
      </c>
      <c r="DB618" s="44" t="str">
        <f>IF(Wedstrijden!AO733="x","Z","")</f>
        <v/>
      </c>
      <c r="DC618" s="44" t="str">
        <f>IF(Wedstrijden!AP733="x","ZZ","")</f>
        <v/>
      </c>
      <c r="DD618" s="44" t="str">
        <f>IF(Wedstrijden!AQ733="x","1.40","")</f>
        <v/>
      </c>
      <c r="DE618" s="44" t="str">
        <f>IF(COUNTA(Wedstrijden!AR733:AT733)&lt;&gt;0,6,"")</f>
        <v/>
      </c>
      <c r="DF618" s="44" t="str">
        <f t="shared" si="58"/>
        <v/>
      </c>
      <c r="DG618" s="44" t="str">
        <f>IF(Wedstrijden!AR733="x","L","")</f>
        <v/>
      </c>
      <c r="DH618" s="44" t="str">
        <f>IF(Wedstrijden!AS733="x","M","")</f>
        <v/>
      </c>
      <c r="DI618" s="44" t="str">
        <f>IF(Wedstrijden!AT733="x","Z","")</f>
        <v/>
      </c>
      <c r="DJ618" s="44" t="str">
        <f>IF(COUNTA(Wedstrijden!AU733:AW733)&lt;&gt;0,6,"")</f>
        <v/>
      </c>
      <c r="DK618" s="44" t="str">
        <f t="shared" si="59"/>
        <v/>
      </c>
      <c r="DL618" s="44" t="str">
        <f>IF(Wedstrijden!AU733="x","L","")</f>
        <v/>
      </c>
      <c r="DM618" s="44" t="str">
        <f>IF(Wedstrijden!AV733="x","M","")</f>
        <v/>
      </c>
      <c r="DN618" s="44" t="str">
        <f>IF(Wedstrijden!AW733="x","Z","")</f>
        <v/>
      </c>
    </row>
    <row r="619" spans="1:118" ht="15">
      <c r="A619" s="48" t="e">
        <f>Wedstrijden!#REF!</f>
        <v>#REF!</v>
      </c>
      <c r="B619" s="44">
        <f>IFERROR(VLOOKUP(Wedstrijden!E735,Wedstrijdlocaties!$B$2:$E$499,2,FALSE),"")</f>
        <v>960951</v>
      </c>
      <c r="C619" s="44" t="str">
        <f>Wedstrijden!F735</f>
        <v>Haarlem</v>
      </c>
      <c r="D619" s="44">
        <f>IFERROR(VLOOKUP(Wedstrijden!G735,Organisaties!$B$2:$C$501,2,FALSE),"")</f>
        <v>780499</v>
      </c>
      <c r="E619" s="44" t="str">
        <f>IFERROR(VLOOKUP(Wedstrijden!G735,Organisaties!$B$2:$F$501,5,FALSE),"")</f>
        <v>V31007</v>
      </c>
      <c r="F619" s="44" t="str">
        <f>IF(Wedstrijden!BC735&lt;&gt;"",Wedstrijden!BC735,"")</f>
        <v/>
      </c>
      <c r="G619" s="44">
        <f>IF(Wedstrijden!AY735="Indoor",1,0)</f>
        <v>0</v>
      </c>
      <c r="H619" s="44">
        <f>Wedstrijden!AZ735</f>
        <v>0</v>
      </c>
      <c r="I619" s="44" t="str">
        <f>IF(Wedstrijden!AX735="Nee",0,IF(Wedstrijden!AX735="Ja",1,""))</f>
        <v/>
      </c>
      <c r="J619" s="44" t="str">
        <f>IF(Wedstrijden!BA735&lt;&gt;"",Wedstrijden!BA735,"")</f>
        <v/>
      </c>
      <c r="W619" s="45"/>
      <c r="AE619" s="45"/>
      <c r="AN619" s="45"/>
      <c r="AU619" s="45"/>
      <c r="BA619" s="45"/>
      <c r="BE619" s="45"/>
      <c r="BJ619" s="44">
        <f>IF(COUNTA(Wedstrijden!I735:S735)&lt;&gt;0,1,"")</f>
        <v>1</v>
      </c>
      <c r="BK619" s="44">
        <f t="shared" si="54"/>
        <v>2</v>
      </c>
      <c r="BL619" s="44" t="str">
        <f>IF(Wedstrijden!I735="x","AA","")</f>
        <v/>
      </c>
      <c r="BM619" s="44" t="str">
        <f>IF(Wedstrijden!J735="x","A","")</f>
        <v/>
      </c>
      <c r="BN619" s="44" t="str">
        <f>IF(Wedstrijden!K735="x","B1","")</f>
        <v/>
      </c>
      <c r="BO619" s="44" t="str">
        <f>IF(Wedstrijden!L735="x","BB","")</f>
        <v/>
      </c>
      <c r="BP619" s="44" t="str">
        <f>IF(Wedstrijden!M735="x","B","")</f>
        <v>B</v>
      </c>
      <c r="BQ619" s="44" t="str">
        <f>IF(Wedstrijden!N735="x","L1","")</f>
        <v>L1</v>
      </c>
      <c r="BR619" s="44" t="str">
        <f>IF(Wedstrijden!O735="x","L2","")</f>
        <v>L2</v>
      </c>
      <c r="BS619" s="44" t="str">
        <f>IF(Wedstrijden!P735="x","M1","")</f>
        <v>M1</v>
      </c>
      <c r="BT619" s="44" t="str">
        <f>IF(Wedstrijden!Q735="x","M2","")</f>
        <v>M2</v>
      </c>
      <c r="BU619" s="44" t="str">
        <f>IF(Wedstrijden!R735="x","Z1","")</f>
        <v/>
      </c>
      <c r="BV619" s="44" t="str">
        <f>IF(Wedstrijden!S735="x","Z2","")</f>
        <v/>
      </c>
      <c r="BW619" s="44">
        <f>IF(COUNTA(Wedstrijden!T735:AB735)&lt;&gt;0,1,"")</f>
        <v>1</v>
      </c>
      <c r="BX619" s="44">
        <f t="shared" si="55"/>
        <v>1</v>
      </c>
      <c r="BY619" s="44" t="str">
        <f>IF(Wedstrijden!T735="x","BB","")</f>
        <v/>
      </c>
      <c r="BZ619" s="44" t="str">
        <f>IF(Wedstrijden!U735="x","B","")</f>
        <v>B</v>
      </c>
      <c r="CA619" s="44" t="str">
        <f>IF(Wedstrijden!V735="x","L1","")</f>
        <v>L1</v>
      </c>
      <c r="CB619" s="44" t="str">
        <f>IF(Wedstrijden!W735="x","L2","")</f>
        <v>L2</v>
      </c>
      <c r="CC619" s="44" t="str">
        <f>IF(Wedstrijden!X735="x","M1","")</f>
        <v>M1</v>
      </c>
      <c r="CD619" s="44" t="str">
        <f>IF(Wedstrijden!Y735="x","M2","")</f>
        <v>M2</v>
      </c>
      <c r="CE619" s="44" t="str">
        <f>IF(Wedstrijden!Z735="x","Z1","")</f>
        <v/>
      </c>
      <c r="CF619" s="44" t="str">
        <f>IF(Wedstrijden!AA735="x","Z2","")</f>
        <v/>
      </c>
      <c r="CG619" s="44" t="str">
        <f>IF(Wedstrijden!AB735="x","ZZL","")</f>
        <v/>
      </c>
      <c r="CL619" s="44" t="str">
        <f>IF(COUNTA(Wedstrijden!AC735:AJ735)&lt;&gt;0,2,"")</f>
        <v/>
      </c>
      <c r="CM619" s="44" t="str">
        <f t="shared" si="56"/>
        <v/>
      </c>
      <c r="CN619" s="44" t="str">
        <f>IF(Wedstrijden!AC735="x","AA","")</f>
        <v/>
      </c>
      <c r="CO619" s="44" t="str">
        <f>IF(Wedstrijden!AD735="x","A","")</f>
        <v/>
      </c>
      <c r="CP619" s="44" t="str">
        <f>IF(Wedstrijden!AE735="x","BB","")</f>
        <v/>
      </c>
      <c r="CQ619" s="44" t="str">
        <f>IF(Wedstrijden!AF735="x","B","")</f>
        <v/>
      </c>
      <c r="CR619" s="44" t="str">
        <f>IF(Wedstrijden!AG735="x","L","")</f>
        <v/>
      </c>
      <c r="CS619" s="44" t="str">
        <f>IF(Wedstrijden!AH735="x","M","")</f>
        <v/>
      </c>
      <c r="CT619" s="44" t="str">
        <f>IF(Wedstrijden!AI735="x","Z","")</f>
        <v/>
      </c>
      <c r="CU619" s="44" t="str">
        <f>IF(Wedstrijden!AJ735="x","ZZ","")</f>
        <v/>
      </c>
      <c r="CV619" s="44" t="str">
        <f>IF(COUNTA(Wedstrijden!AK735:AQ735)&lt;&gt;0,2,"")</f>
        <v/>
      </c>
      <c r="CW619" s="44" t="str">
        <f t="shared" si="57"/>
        <v/>
      </c>
      <c r="CX619" s="44" t="str">
        <f>IF(Wedstrijden!AK735="x","BB","")</f>
        <v/>
      </c>
      <c r="CY619" s="44" t="str">
        <f>IF(Wedstrijden!AL735="x","B","")</f>
        <v/>
      </c>
      <c r="CZ619" s="44" t="str">
        <f>IF(Wedstrijden!AM735="x","L","")</f>
        <v/>
      </c>
      <c r="DA619" s="44" t="str">
        <f>IF(Wedstrijden!AN735="x","M","")</f>
        <v/>
      </c>
      <c r="DB619" s="44" t="str">
        <f>IF(Wedstrijden!AO735="x","Z","")</f>
        <v/>
      </c>
      <c r="DC619" s="44" t="str">
        <f>IF(Wedstrijden!AP735="x","ZZ","")</f>
        <v/>
      </c>
      <c r="DD619" s="44" t="str">
        <f>IF(Wedstrijden!AQ735="x","1.40","")</f>
        <v/>
      </c>
      <c r="DE619" s="44" t="str">
        <f>IF(COUNTA(Wedstrijden!AR735:AT735)&lt;&gt;0,6,"")</f>
        <v/>
      </c>
      <c r="DF619" s="44" t="str">
        <f t="shared" si="58"/>
        <v/>
      </c>
      <c r="DG619" s="44" t="str">
        <f>IF(Wedstrijden!AR735="x","L","")</f>
        <v/>
      </c>
      <c r="DH619" s="44" t="str">
        <f>IF(Wedstrijden!AS735="x","M","")</f>
        <v/>
      </c>
      <c r="DI619" s="44" t="str">
        <f>IF(Wedstrijden!AT735="x","Z","")</f>
        <v/>
      </c>
      <c r="DJ619" s="44" t="str">
        <f>IF(COUNTA(Wedstrijden!AU735:AW735)&lt;&gt;0,6,"")</f>
        <v/>
      </c>
      <c r="DK619" s="44" t="str">
        <f t="shared" si="59"/>
        <v/>
      </c>
      <c r="DL619" s="44" t="str">
        <f>IF(Wedstrijden!AU735="x","L","")</f>
        <v/>
      </c>
      <c r="DM619" s="44" t="str">
        <f>IF(Wedstrijden!AV735="x","M","")</f>
        <v/>
      </c>
      <c r="DN619" s="44" t="str">
        <f>IF(Wedstrijden!AW735="x","Z","")</f>
        <v/>
      </c>
    </row>
    <row r="620" spans="1:118" ht="15">
      <c r="A620" s="48" t="e">
        <f>Wedstrijden!#REF!</f>
        <v>#REF!</v>
      </c>
      <c r="B620" s="44" t="str">
        <f>IFERROR(VLOOKUP(Wedstrijden!E736,Wedstrijdlocaties!$B$2:$E$499,2,FALSE),"")</f>
        <v>R80379</v>
      </c>
      <c r="C620" s="44" t="str">
        <f>Wedstrijden!F736</f>
        <v>Aalsmeer</v>
      </c>
      <c r="D620" s="44" t="str">
        <f>IFERROR(VLOOKUP(Wedstrijden!G736,Organisaties!$B$2:$C$501,2,FALSE),"")</f>
        <v>V60438</v>
      </c>
      <c r="E620" s="44" t="str">
        <f>IFERROR(VLOOKUP(Wedstrijden!G736,Organisaties!$B$2:$F$501,5,FALSE),"")</f>
        <v>V31007</v>
      </c>
      <c r="F620" s="44" t="str">
        <f>IF(Wedstrijden!BC736&lt;&gt;"",Wedstrijden!BC736,"")</f>
        <v/>
      </c>
      <c r="G620" s="44">
        <f>IF(Wedstrijden!AY736="Indoor",1,0)</f>
        <v>0</v>
      </c>
      <c r="H620" s="44">
        <f>Wedstrijden!AZ736</f>
        <v>0</v>
      </c>
      <c r="I620" s="44" t="str">
        <f>IF(Wedstrijden!AX736="Nee",0,IF(Wedstrijden!AX736="Ja",1,""))</f>
        <v/>
      </c>
      <c r="J620" s="44" t="str">
        <f>IF(Wedstrijden!BA736&lt;&gt;"",Wedstrijden!BA736,"")</f>
        <v/>
      </c>
      <c r="W620" s="45"/>
      <c r="AE620" s="45"/>
      <c r="AN620" s="45"/>
      <c r="AU620" s="45"/>
      <c r="BA620" s="45"/>
      <c r="BE620" s="45"/>
      <c r="BJ620" s="44">
        <f>IF(COUNTA(Wedstrijden!I736:S736)&lt;&gt;0,1,"")</f>
        <v>1</v>
      </c>
      <c r="BK620" s="44">
        <f t="shared" si="54"/>
        <v>2</v>
      </c>
      <c r="BL620" s="44" t="str">
        <f>IF(Wedstrijden!I736="x","AA","")</f>
        <v/>
      </c>
      <c r="BM620" s="44" t="str">
        <f>IF(Wedstrijden!J736="x","A","")</f>
        <v/>
      </c>
      <c r="BN620" s="44" t="str">
        <f>IF(Wedstrijden!K736="x","B1","")</f>
        <v/>
      </c>
      <c r="BO620" s="44" t="str">
        <f>IF(Wedstrijden!L736="x","BB","")</f>
        <v/>
      </c>
      <c r="BP620" s="44" t="str">
        <f>IF(Wedstrijden!M736="x","B","")</f>
        <v>B</v>
      </c>
      <c r="BQ620" s="44" t="str">
        <f>IF(Wedstrijden!N736="x","L1","")</f>
        <v>L1</v>
      </c>
      <c r="BR620" s="44" t="str">
        <f>IF(Wedstrijden!O736="x","L2","")</f>
        <v>L2</v>
      </c>
      <c r="BS620" s="44" t="str">
        <f>IF(Wedstrijden!P736="x","M1","")</f>
        <v>M1</v>
      </c>
      <c r="BT620" s="44" t="str">
        <f>IF(Wedstrijden!Q736="x","M2","")</f>
        <v>M2</v>
      </c>
      <c r="BU620" s="44" t="str">
        <f>IF(Wedstrijden!R736="x","Z1","")</f>
        <v/>
      </c>
      <c r="BV620" s="44" t="str">
        <f>IF(Wedstrijden!S736="x","Z2","")</f>
        <v/>
      </c>
      <c r="BW620" s="44">
        <f>IF(COUNTA(Wedstrijden!T736:AB736)&lt;&gt;0,1,"")</f>
        <v>1</v>
      </c>
      <c r="BX620" s="44">
        <f t="shared" si="55"/>
        <v>1</v>
      </c>
      <c r="BY620" s="44" t="str">
        <f>IF(Wedstrijden!T736="x","BB","")</f>
        <v/>
      </c>
      <c r="BZ620" s="44" t="str">
        <f>IF(Wedstrijden!U736="x","B","")</f>
        <v>B</v>
      </c>
      <c r="CA620" s="44" t="str">
        <f>IF(Wedstrijden!V736="x","L1","")</f>
        <v>L1</v>
      </c>
      <c r="CB620" s="44" t="str">
        <f>IF(Wedstrijden!W736="x","L2","")</f>
        <v>L2</v>
      </c>
      <c r="CC620" s="44" t="str">
        <f>IF(Wedstrijden!X736="x","M1","")</f>
        <v>M1</v>
      </c>
      <c r="CD620" s="44" t="str">
        <f>IF(Wedstrijden!Y736="x","M2","")</f>
        <v>M2</v>
      </c>
      <c r="CE620" s="44" t="str">
        <f>IF(Wedstrijden!Z736="x","Z1","")</f>
        <v/>
      </c>
      <c r="CF620" s="44" t="str">
        <f>IF(Wedstrijden!AA736="x","Z2","")</f>
        <v/>
      </c>
      <c r="CG620" s="44" t="str">
        <f>IF(Wedstrijden!AB736="x","ZZL","")</f>
        <v/>
      </c>
      <c r="CL620" s="44" t="str">
        <f>IF(COUNTA(Wedstrijden!AC736:AJ736)&lt;&gt;0,2,"")</f>
        <v/>
      </c>
      <c r="CM620" s="44" t="str">
        <f t="shared" si="56"/>
        <v/>
      </c>
      <c r="CN620" s="44" t="str">
        <f>IF(Wedstrijden!AC736="x","AA","")</f>
        <v/>
      </c>
      <c r="CO620" s="44" t="str">
        <f>IF(Wedstrijden!AD736="x","A","")</f>
        <v/>
      </c>
      <c r="CP620" s="44" t="str">
        <f>IF(Wedstrijden!AE736="x","BB","")</f>
        <v/>
      </c>
      <c r="CQ620" s="44" t="str">
        <f>IF(Wedstrijden!AF736="x","B","")</f>
        <v/>
      </c>
      <c r="CR620" s="44" t="str">
        <f>IF(Wedstrijden!AG736="x","L","")</f>
        <v/>
      </c>
      <c r="CS620" s="44" t="str">
        <f>IF(Wedstrijden!AH736="x","M","")</f>
        <v/>
      </c>
      <c r="CT620" s="44" t="str">
        <f>IF(Wedstrijden!AI736="x","Z","")</f>
        <v/>
      </c>
      <c r="CU620" s="44" t="str">
        <f>IF(Wedstrijden!AJ736="x","ZZ","")</f>
        <v/>
      </c>
      <c r="CV620" s="44" t="str">
        <f>IF(COUNTA(Wedstrijden!AK736:AQ736)&lt;&gt;0,2,"")</f>
        <v/>
      </c>
      <c r="CW620" s="44" t="str">
        <f t="shared" si="57"/>
        <v/>
      </c>
      <c r="CX620" s="44" t="str">
        <f>IF(Wedstrijden!AK736="x","BB","")</f>
        <v/>
      </c>
      <c r="CY620" s="44" t="str">
        <f>IF(Wedstrijden!AL736="x","B","")</f>
        <v/>
      </c>
      <c r="CZ620" s="44" t="str">
        <f>IF(Wedstrijden!AM736="x","L","")</f>
        <v/>
      </c>
      <c r="DA620" s="44" t="str">
        <f>IF(Wedstrijden!AN736="x","M","")</f>
        <v/>
      </c>
      <c r="DB620" s="44" t="str">
        <f>IF(Wedstrijden!AO736="x","Z","")</f>
        <v/>
      </c>
      <c r="DC620" s="44" t="str">
        <f>IF(Wedstrijden!AP736="x","ZZ","")</f>
        <v/>
      </c>
      <c r="DD620" s="44" t="str">
        <f>IF(Wedstrijden!AQ736="x","1.40","")</f>
        <v/>
      </c>
      <c r="DE620" s="44" t="str">
        <f>IF(COUNTA(Wedstrijden!AR736:AT736)&lt;&gt;0,6,"")</f>
        <v/>
      </c>
      <c r="DF620" s="44" t="str">
        <f t="shared" si="58"/>
        <v/>
      </c>
      <c r="DG620" s="44" t="str">
        <f>IF(Wedstrijden!AR736="x","L","")</f>
        <v/>
      </c>
      <c r="DH620" s="44" t="str">
        <f>IF(Wedstrijden!AS736="x","M","")</f>
        <v/>
      </c>
      <c r="DI620" s="44" t="str">
        <f>IF(Wedstrijden!AT736="x","Z","")</f>
        <v/>
      </c>
      <c r="DJ620" s="44" t="str">
        <f>IF(COUNTA(Wedstrijden!AU736:AW736)&lt;&gt;0,6,"")</f>
        <v/>
      </c>
      <c r="DK620" s="44" t="str">
        <f t="shared" si="59"/>
        <v/>
      </c>
      <c r="DL620" s="44" t="str">
        <f>IF(Wedstrijden!AU736="x","L","")</f>
        <v/>
      </c>
      <c r="DM620" s="44" t="str">
        <f>IF(Wedstrijden!AV736="x","M","")</f>
        <v/>
      </c>
      <c r="DN620" s="44" t="str">
        <f>IF(Wedstrijden!AW736="x","Z","")</f>
        <v/>
      </c>
    </row>
    <row r="621" spans="1:118" ht="15">
      <c r="A621" s="48" t="e">
        <f>Wedstrijden!#REF!</f>
        <v>#REF!</v>
      </c>
      <c r="B621" s="44">
        <f>IFERROR(VLOOKUP(Wedstrijden!E737,Wedstrijdlocaties!$B$2:$E$499,2,FALSE),"")</f>
        <v>848755</v>
      </c>
      <c r="C621" s="44" t="str">
        <f>Wedstrijden!F737</f>
        <v>Lisserbroek</v>
      </c>
      <c r="D621" s="44" t="str">
        <f>IFERROR(VLOOKUP(Wedstrijden!G737,Organisaties!$B$2:$C$501,2,FALSE),"")</f>
        <v>V60416</v>
      </c>
      <c r="E621" s="44" t="str">
        <f>IFERROR(VLOOKUP(Wedstrijden!G737,Organisaties!$B$2:$F$501,5,FALSE),"")</f>
        <v>V31007</v>
      </c>
      <c r="F621" s="44" t="str">
        <f>IF(Wedstrijden!BC737&lt;&gt;"",Wedstrijden!BC737,"")</f>
        <v/>
      </c>
      <c r="G621" s="44">
        <f>IF(Wedstrijden!AY737="Indoor",1,0)</f>
        <v>0</v>
      </c>
      <c r="H621" s="44">
        <f>Wedstrijden!AZ737</f>
        <v>0</v>
      </c>
      <c r="I621" s="44" t="str">
        <f>IF(Wedstrijden!AX737="Nee",0,IF(Wedstrijden!AX737="Ja",1,""))</f>
        <v/>
      </c>
      <c r="J621" s="44" t="str">
        <f>IF(Wedstrijden!BA737&lt;&gt;"",Wedstrijden!BA737,"")</f>
        <v/>
      </c>
      <c r="W621" s="45"/>
      <c r="AE621" s="45"/>
      <c r="AN621" s="45"/>
      <c r="AU621" s="45"/>
      <c r="BA621" s="45"/>
      <c r="BE621" s="45"/>
      <c r="BJ621" s="44">
        <f>IF(COUNTA(Wedstrijden!I737:S737)&lt;&gt;0,1,"")</f>
        <v>1</v>
      </c>
      <c r="BK621" s="44">
        <f t="shared" si="54"/>
        <v>2</v>
      </c>
      <c r="BL621" s="44" t="str">
        <f>IF(Wedstrijden!I737="x","AA","")</f>
        <v/>
      </c>
      <c r="BM621" s="44" t="str">
        <f>IF(Wedstrijden!J737="x","A","")</f>
        <v/>
      </c>
      <c r="BN621" s="44" t="str">
        <f>IF(Wedstrijden!K737="x","B1","")</f>
        <v/>
      </c>
      <c r="BO621" s="44" t="str">
        <f>IF(Wedstrijden!L737="x","BB","")</f>
        <v/>
      </c>
      <c r="BP621" s="44" t="str">
        <f>IF(Wedstrijden!M737="x","B","")</f>
        <v>B</v>
      </c>
      <c r="BQ621" s="44" t="str">
        <f>IF(Wedstrijden!N737="x","L1","")</f>
        <v>L1</v>
      </c>
      <c r="BR621" s="44" t="str">
        <f>IF(Wedstrijden!O737="x","L2","")</f>
        <v>L2</v>
      </c>
      <c r="BS621" s="44" t="str">
        <f>IF(Wedstrijden!P737="x","M1","")</f>
        <v>M1</v>
      </c>
      <c r="BT621" s="44" t="str">
        <f>IF(Wedstrijden!Q737="x","M2","")</f>
        <v>M2</v>
      </c>
      <c r="BU621" s="44" t="str">
        <f>IF(Wedstrijden!R737="x","Z1","")</f>
        <v>Z1</v>
      </c>
      <c r="BV621" s="44" t="str">
        <f>IF(Wedstrijden!S737="x","Z2","")</f>
        <v>Z2</v>
      </c>
      <c r="BW621" s="44">
        <f>IF(COUNTA(Wedstrijden!T737:AB737)&lt;&gt;0,1,"")</f>
        <v>1</v>
      </c>
      <c r="BX621" s="44">
        <f t="shared" si="55"/>
        <v>1</v>
      </c>
      <c r="BY621" s="44" t="str">
        <f>IF(Wedstrijden!T737="x","BB","")</f>
        <v/>
      </c>
      <c r="BZ621" s="44" t="str">
        <f>IF(Wedstrijden!U737="x","B","")</f>
        <v>B</v>
      </c>
      <c r="CA621" s="44" t="str">
        <f>IF(Wedstrijden!V737="x","L1","")</f>
        <v>L1</v>
      </c>
      <c r="CB621" s="44" t="str">
        <f>IF(Wedstrijden!W737="x","L2","")</f>
        <v>L2</v>
      </c>
      <c r="CC621" s="44" t="str">
        <f>IF(Wedstrijden!X737="x","M1","")</f>
        <v>M1</v>
      </c>
      <c r="CD621" s="44" t="str">
        <f>IF(Wedstrijden!Y737="x","M2","")</f>
        <v>M2</v>
      </c>
      <c r="CE621" s="44" t="str">
        <f>IF(Wedstrijden!Z737="x","Z1","")</f>
        <v>Z1</v>
      </c>
      <c r="CF621" s="44" t="str">
        <f>IF(Wedstrijden!AA737="x","Z2","")</f>
        <v>Z2</v>
      </c>
      <c r="CG621" s="44" t="str">
        <f>IF(Wedstrijden!AB737="x","ZZL","")</f>
        <v/>
      </c>
      <c r="CL621" s="44" t="str">
        <f>IF(COUNTA(Wedstrijden!AC737:AJ737)&lt;&gt;0,2,"")</f>
        <v/>
      </c>
      <c r="CM621" s="44" t="str">
        <f t="shared" si="56"/>
        <v/>
      </c>
      <c r="CN621" s="44" t="str">
        <f>IF(Wedstrijden!AC737="x","AA","")</f>
        <v/>
      </c>
      <c r="CO621" s="44" t="str">
        <f>IF(Wedstrijden!AD737="x","A","")</f>
        <v/>
      </c>
      <c r="CP621" s="44" t="str">
        <f>IF(Wedstrijden!AE737="x","BB","")</f>
        <v/>
      </c>
      <c r="CQ621" s="44" t="str">
        <f>IF(Wedstrijden!AF737="x","B","")</f>
        <v/>
      </c>
      <c r="CR621" s="44" t="str">
        <f>IF(Wedstrijden!AG737="x","L","")</f>
        <v/>
      </c>
      <c r="CS621" s="44" t="str">
        <f>IF(Wedstrijden!AH737="x","M","")</f>
        <v/>
      </c>
      <c r="CT621" s="44" t="str">
        <f>IF(Wedstrijden!AI737="x","Z","")</f>
        <v/>
      </c>
      <c r="CU621" s="44" t="str">
        <f>IF(Wedstrijden!AJ737="x","ZZ","")</f>
        <v/>
      </c>
      <c r="CV621" s="44" t="str">
        <f>IF(COUNTA(Wedstrijden!AK737:AQ737)&lt;&gt;0,2,"")</f>
        <v/>
      </c>
      <c r="CW621" s="44" t="str">
        <f t="shared" si="57"/>
        <v/>
      </c>
      <c r="CX621" s="44" t="str">
        <f>IF(Wedstrijden!AK737="x","BB","")</f>
        <v/>
      </c>
      <c r="CY621" s="44" t="str">
        <f>IF(Wedstrijden!AL737="x","B","")</f>
        <v/>
      </c>
      <c r="CZ621" s="44" t="str">
        <f>IF(Wedstrijden!AM737="x","L","")</f>
        <v/>
      </c>
      <c r="DA621" s="44" t="str">
        <f>IF(Wedstrijden!AN737="x","M","")</f>
        <v/>
      </c>
      <c r="DB621" s="44" t="str">
        <f>IF(Wedstrijden!AO737="x","Z","")</f>
        <v/>
      </c>
      <c r="DC621" s="44" t="str">
        <f>IF(Wedstrijden!AP737="x","ZZ","")</f>
        <v/>
      </c>
      <c r="DD621" s="44" t="str">
        <f>IF(Wedstrijden!AQ737="x","1.40","")</f>
        <v/>
      </c>
      <c r="DE621" s="44" t="str">
        <f>IF(COUNTA(Wedstrijden!AR737:AT737)&lt;&gt;0,6,"")</f>
        <v/>
      </c>
      <c r="DF621" s="44" t="str">
        <f t="shared" si="58"/>
        <v/>
      </c>
      <c r="DG621" s="44" t="str">
        <f>IF(Wedstrijden!AR737="x","L","")</f>
        <v/>
      </c>
      <c r="DH621" s="44" t="str">
        <f>IF(Wedstrijden!AS737="x","M","")</f>
        <v/>
      </c>
      <c r="DI621" s="44" t="str">
        <f>IF(Wedstrijden!AT737="x","Z","")</f>
        <v/>
      </c>
      <c r="DJ621" s="44" t="str">
        <f>IF(COUNTA(Wedstrijden!AU737:AW737)&lt;&gt;0,6,"")</f>
        <v/>
      </c>
      <c r="DK621" s="44" t="str">
        <f t="shared" si="59"/>
        <v/>
      </c>
      <c r="DL621" s="44" t="str">
        <f>IF(Wedstrijden!AU737="x","L","")</f>
        <v/>
      </c>
      <c r="DM621" s="44" t="str">
        <f>IF(Wedstrijden!AV737="x","M","")</f>
        <v/>
      </c>
      <c r="DN621" s="44" t="str">
        <f>IF(Wedstrijden!AW737="x","Z","")</f>
        <v/>
      </c>
    </row>
    <row r="622" spans="1:118" ht="15">
      <c r="A622" s="48" t="e">
        <f>Wedstrijden!#REF!</f>
        <v>#REF!</v>
      </c>
      <c r="B622" s="44">
        <f>IFERROR(VLOOKUP(Wedstrijden!E738,Wedstrijdlocaties!$B$2:$E$499,2,FALSE),"")</f>
        <v>927897</v>
      </c>
      <c r="C622" s="44" t="str">
        <f>Wedstrijden!F738</f>
        <v>Aerdenhout</v>
      </c>
      <c r="D622" s="44" t="str">
        <f>IFERROR(VLOOKUP(Wedstrijden!G738,Organisaties!$B$2:$C$501,2,FALSE),"")</f>
        <v>V60185</v>
      </c>
      <c r="E622" s="44" t="str">
        <f>IFERROR(VLOOKUP(Wedstrijden!G738,Organisaties!$B$2:$F$501,5,FALSE),"")</f>
        <v>V31007</v>
      </c>
      <c r="F622" s="44" t="str">
        <f>IF(Wedstrijden!BC738&lt;&gt;"",Wedstrijden!BC738,"")</f>
        <v/>
      </c>
      <c r="G622" s="44">
        <f>IF(Wedstrijden!AY738="Indoor",1,0)</f>
        <v>0</v>
      </c>
      <c r="H622" s="44">
        <f>Wedstrijden!AZ738</f>
        <v>0</v>
      </c>
      <c r="I622" s="44" t="str">
        <f>IF(Wedstrijden!AX738="Nee",0,IF(Wedstrijden!AX738="Ja",1,""))</f>
        <v/>
      </c>
      <c r="J622" s="44" t="str">
        <f>IF(Wedstrijden!BA738&lt;&gt;"",Wedstrijden!BA738,"")</f>
        <v/>
      </c>
      <c r="W622" s="45"/>
      <c r="AE622" s="45"/>
      <c r="AN622" s="45"/>
      <c r="AU622" s="45"/>
      <c r="BA622" s="45"/>
      <c r="BE622" s="45"/>
      <c r="BJ622" s="44">
        <f>IF(COUNTA(Wedstrijden!I738:S738)&lt;&gt;0,1,"")</f>
        <v>1</v>
      </c>
      <c r="BK622" s="44">
        <f t="shared" si="54"/>
        <v>2</v>
      </c>
      <c r="BL622" s="44" t="str">
        <f>IF(Wedstrijden!I738="x","AA","")</f>
        <v/>
      </c>
      <c r="BM622" s="44" t="str">
        <f>IF(Wedstrijden!J738="x","A","")</f>
        <v/>
      </c>
      <c r="BN622" s="44" t="str">
        <f>IF(Wedstrijden!K738="x","B1","")</f>
        <v/>
      </c>
      <c r="BO622" s="44" t="str">
        <f>IF(Wedstrijden!L738="x","BB","")</f>
        <v/>
      </c>
      <c r="BP622" s="44" t="str">
        <f>IF(Wedstrijden!M738="x","B","")</f>
        <v>B</v>
      </c>
      <c r="BQ622" s="44" t="str">
        <f>IF(Wedstrijden!N738="x","L1","")</f>
        <v>L1</v>
      </c>
      <c r="BR622" s="44" t="str">
        <f>IF(Wedstrijden!O738="x","L2","")</f>
        <v>L2</v>
      </c>
      <c r="BS622" s="44" t="str">
        <f>IF(Wedstrijden!P738="x","M1","")</f>
        <v>M1</v>
      </c>
      <c r="BT622" s="44" t="str">
        <f>IF(Wedstrijden!Q738="x","M2","")</f>
        <v>M2</v>
      </c>
      <c r="BU622" s="44" t="str">
        <f>IF(Wedstrijden!R738="x","Z1","")</f>
        <v>Z1</v>
      </c>
      <c r="BV622" s="44" t="str">
        <f>IF(Wedstrijden!S738="x","Z2","")</f>
        <v>Z2</v>
      </c>
      <c r="BW622" s="44">
        <f>IF(COUNTA(Wedstrijden!T738:AB738)&lt;&gt;0,1,"")</f>
        <v>1</v>
      </c>
      <c r="BX622" s="44">
        <f t="shared" si="55"/>
        <v>1</v>
      </c>
      <c r="BY622" s="44" t="str">
        <f>IF(Wedstrijden!T738="x","BB","")</f>
        <v/>
      </c>
      <c r="BZ622" s="44" t="str">
        <f>IF(Wedstrijden!U738="x","B","")</f>
        <v>B</v>
      </c>
      <c r="CA622" s="44" t="str">
        <f>IF(Wedstrijden!V738="x","L1","")</f>
        <v>L1</v>
      </c>
      <c r="CB622" s="44" t="str">
        <f>IF(Wedstrijden!W738="x","L2","")</f>
        <v>L2</v>
      </c>
      <c r="CC622" s="44" t="str">
        <f>IF(Wedstrijden!X738="x","M1","")</f>
        <v>M1</v>
      </c>
      <c r="CD622" s="44" t="str">
        <f>IF(Wedstrijden!Y738="x","M2","")</f>
        <v>M2</v>
      </c>
      <c r="CE622" s="44" t="str">
        <f>IF(Wedstrijden!Z738="x","Z1","")</f>
        <v>Z1</v>
      </c>
      <c r="CF622" s="44" t="str">
        <f>IF(Wedstrijden!AA738="x","Z2","")</f>
        <v>Z2</v>
      </c>
      <c r="CG622" s="44" t="str">
        <f>IF(Wedstrijden!AB738="x","ZZL","")</f>
        <v/>
      </c>
      <c r="CL622" s="44" t="str">
        <f>IF(COUNTA(Wedstrijden!AC738:AJ738)&lt;&gt;0,2,"")</f>
        <v/>
      </c>
      <c r="CM622" s="44" t="str">
        <f t="shared" si="56"/>
        <v/>
      </c>
      <c r="CN622" s="44" t="str">
        <f>IF(Wedstrijden!AC738="x","AA","")</f>
        <v/>
      </c>
      <c r="CO622" s="44" t="str">
        <f>IF(Wedstrijden!AD738="x","A","")</f>
        <v/>
      </c>
      <c r="CP622" s="44" t="str">
        <f>IF(Wedstrijden!AE738="x","BB","")</f>
        <v/>
      </c>
      <c r="CQ622" s="44" t="str">
        <f>IF(Wedstrijden!AF738="x","B","")</f>
        <v/>
      </c>
      <c r="CR622" s="44" t="str">
        <f>IF(Wedstrijden!AG738="x","L","")</f>
        <v/>
      </c>
      <c r="CS622" s="44" t="str">
        <f>IF(Wedstrijden!AH738="x","M","")</f>
        <v/>
      </c>
      <c r="CT622" s="44" t="str">
        <f>IF(Wedstrijden!AI738="x","Z","")</f>
        <v/>
      </c>
      <c r="CU622" s="44" t="str">
        <f>IF(Wedstrijden!AJ738="x","ZZ","")</f>
        <v/>
      </c>
      <c r="CV622" s="44" t="str">
        <f>IF(COUNTA(Wedstrijden!AK738:AQ738)&lt;&gt;0,2,"")</f>
        <v/>
      </c>
      <c r="CW622" s="44" t="str">
        <f t="shared" si="57"/>
        <v/>
      </c>
      <c r="CX622" s="44" t="str">
        <f>IF(Wedstrijden!AK738="x","BB","")</f>
        <v/>
      </c>
      <c r="CY622" s="44" t="str">
        <f>IF(Wedstrijden!AL738="x","B","")</f>
        <v/>
      </c>
      <c r="CZ622" s="44" t="str">
        <f>IF(Wedstrijden!AM738="x","L","")</f>
        <v/>
      </c>
      <c r="DA622" s="44" t="str">
        <f>IF(Wedstrijden!AN738="x","M","")</f>
        <v/>
      </c>
      <c r="DB622" s="44" t="str">
        <f>IF(Wedstrijden!AO738="x","Z","")</f>
        <v/>
      </c>
      <c r="DC622" s="44" t="str">
        <f>IF(Wedstrijden!AP738="x","ZZ","")</f>
        <v/>
      </c>
      <c r="DD622" s="44" t="str">
        <f>IF(Wedstrijden!AQ738="x","1.40","")</f>
        <v/>
      </c>
      <c r="DE622" s="44" t="str">
        <f>IF(COUNTA(Wedstrijden!AR738:AT738)&lt;&gt;0,6,"")</f>
        <v/>
      </c>
      <c r="DF622" s="44" t="str">
        <f t="shared" si="58"/>
        <v/>
      </c>
      <c r="DG622" s="44" t="str">
        <f>IF(Wedstrijden!AR738="x","L","")</f>
        <v/>
      </c>
      <c r="DH622" s="44" t="str">
        <f>IF(Wedstrijden!AS738="x","M","")</f>
        <v/>
      </c>
      <c r="DI622" s="44" t="str">
        <f>IF(Wedstrijden!AT738="x","Z","")</f>
        <v/>
      </c>
      <c r="DJ622" s="44" t="str">
        <f>IF(COUNTA(Wedstrijden!AU738:AW738)&lt;&gt;0,6,"")</f>
        <v/>
      </c>
      <c r="DK622" s="44" t="str">
        <f t="shared" si="59"/>
        <v/>
      </c>
      <c r="DL622" s="44" t="str">
        <f>IF(Wedstrijden!AU738="x","L","")</f>
        <v/>
      </c>
      <c r="DM622" s="44" t="str">
        <f>IF(Wedstrijden!AV738="x","M","")</f>
        <v/>
      </c>
      <c r="DN622" s="44" t="str">
        <f>IF(Wedstrijden!AW738="x","Z","")</f>
        <v/>
      </c>
    </row>
    <row r="623" spans="1:118" ht="15">
      <c r="A623" s="48" t="e">
        <f>Wedstrijden!#REF!</f>
        <v>#REF!</v>
      </c>
      <c r="B623" s="44" t="str">
        <f>IFERROR(VLOOKUP(Wedstrijden!E739,Wedstrijdlocaties!$B$2:$E$499,2,FALSE),"")</f>
        <v>V12305</v>
      </c>
      <c r="C623" s="44" t="str">
        <f>Wedstrijden!F739</f>
        <v>Velsen-Zuid</v>
      </c>
      <c r="D623" s="44" t="str">
        <f>IFERROR(VLOOKUP(Wedstrijden!G739,Organisaties!$B$2:$C$501,2,FALSE),"")</f>
        <v>V51591</v>
      </c>
      <c r="E623" s="44" t="str">
        <f>IFERROR(VLOOKUP(Wedstrijden!G739,Organisaties!$B$2:$F$501,5,FALSE),"")</f>
        <v>V31007</v>
      </c>
      <c r="F623" s="44" t="str">
        <f>IF(Wedstrijden!BC739&lt;&gt;"",Wedstrijden!BC739,"")</f>
        <v/>
      </c>
      <c r="G623" s="44">
        <f>IF(Wedstrijden!AY739="Indoor",1,0)</f>
        <v>0</v>
      </c>
      <c r="H623" s="44">
        <f>Wedstrijden!AZ739</f>
        <v>0</v>
      </c>
      <c r="I623" s="44" t="str">
        <f>IF(Wedstrijden!AX739="Nee",0,IF(Wedstrijden!AX739="Ja",1,""))</f>
        <v/>
      </c>
      <c r="J623" s="44" t="str">
        <f>IF(Wedstrijden!BA739&lt;&gt;"",Wedstrijden!BA739,"")</f>
        <v/>
      </c>
      <c r="W623" s="45"/>
      <c r="AE623" s="45"/>
      <c r="AN623" s="45"/>
      <c r="AU623" s="45"/>
      <c r="BA623" s="45"/>
      <c r="BE623" s="45"/>
      <c r="BJ623" s="44">
        <f>IF(COUNTA(Wedstrijden!I739:S739)&lt;&gt;0,1,"")</f>
        <v>1</v>
      </c>
      <c r="BK623" s="44">
        <f t="shared" si="54"/>
        <v>2</v>
      </c>
      <c r="BL623" s="44" t="str">
        <f>IF(Wedstrijden!I739="x","AA","")</f>
        <v/>
      </c>
      <c r="BM623" s="44" t="str">
        <f>IF(Wedstrijden!J739="x","A","")</f>
        <v/>
      </c>
      <c r="BN623" s="44" t="str">
        <f>IF(Wedstrijden!K739="x","B1","")</f>
        <v/>
      </c>
      <c r="BO623" s="44" t="str">
        <f>IF(Wedstrijden!L739="x","BB","")</f>
        <v>BB</v>
      </c>
      <c r="BP623" s="44" t="str">
        <f>IF(Wedstrijden!M739="x","B","")</f>
        <v>B</v>
      </c>
      <c r="BQ623" s="44" t="str">
        <f>IF(Wedstrijden!N739="x","L1","")</f>
        <v>L1</v>
      </c>
      <c r="BR623" s="44" t="str">
        <f>IF(Wedstrijden!O739="x","L2","")</f>
        <v>L2</v>
      </c>
      <c r="BS623" s="44" t="str">
        <f>IF(Wedstrijden!P739="x","M1","")</f>
        <v>M1</v>
      </c>
      <c r="BT623" s="44" t="str">
        <f>IF(Wedstrijden!Q739="x","M2","")</f>
        <v>M2</v>
      </c>
      <c r="BU623" s="44" t="str">
        <f>IF(Wedstrijden!R739="x","Z1","")</f>
        <v/>
      </c>
      <c r="BV623" s="44" t="str">
        <f>IF(Wedstrijden!S739="x","Z2","")</f>
        <v/>
      </c>
      <c r="BW623" s="44">
        <f>IF(COUNTA(Wedstrijden!T739:AB739)&lt;&gt;0,1,"")</f>
        <v>1</v>
      </c>
      <c r="BX623" s="44">
        <f t="shared" si="55"/>
        <v>1</v>
      </c>
      <c r="BY623" s="44" t="str">
        <f>IF(Wedstrijden!T739="x","BB","")</f>
        <v>BB</v>
      </c>
      <c r="BZ623" s="44" t="str">
        <f>IF(Wedstrijden!U739="x","B","")</f>
        <v>B</v>
      </c>
      <c r="CA623" s="44" t="str">
        <f>IF(Wedstrijden!V739="x","L1","")</f>
        <v>L1</v>
      </c>
      <c r="CB623" s="44" t="str">
        <f>IF(Wedstrijden!W739="x","L2","")</f>
        <v>L2</v>
      </c>
      <c r="CC623" s="44" t="str">
        <f>IF(Wedstrijden!X739="x","M1","")</f>
        <v>M1</v>
      </c>
      <c r="CD623" s="44" t="str">
        <f>IF(Wedstrijden!Y739="x","M2","")</f>
        <v>M2</v>
      </c>
      <c r="CE623" s="44" t="str">
        <f>IF(Wedstrijden!Z739="x","Z1","")</f>
        <v>Z1</v>
      </c>
      <c r="CF623" s="44" t="str">
        <f>IF(Wedstrijden!AA739="x","Z2","")</f>
        <v>Z2</v>
      </c>
      <c r="CG623" s="44" t="str">
        <f>IF(Wedstrijden!AB739="x","ZZL","")</f>
        <v>ZZL</v>
      </c>
      <c r="CL623" s="44" t="str">
        <f>IF(COUNTA(Wedstrijden!AC739:AJ739)&lt;&gt;0,2,"")</f>
        <v/>
      </c>
      <c r="CM623" s="44" t="str">
        <f t="shared" si="56"/>
        <v/>
      </c>
      <c r="CN623" s="44" t="str">
        <f>IF(Wedstrijden!AC739="x","AA","")</f>
        <v/>
      </c>
      <c r="CO623" s="44" t="str">
        <f>IF(Wedstrijden!AD739="x","A","")</f>
        <v/>
      </c>
      <c r="CP623" s="44" t="str">
        <f>IF(Wedstrijden!AE739="x","BB","")</f>
        <v/>
      </c>
      <c r="CQ623" s="44" t="str">
        <f>IF(Wedstrijden!AF739="x","B","")</f>
        <v/>
      </c>
      <c r="CR623" s="44" t="str">
        <f>IF(Wedstrijden!AG739="x","L","")</f>
        <v/>
      </c>
      <c r="CS623" s="44" t="str">
        <f>IF(Wedstrijden!AH739="x","M","")</f>
        <v/>
      </c>
      <c r="CT623" s="44" t="str">
        <f>IF(Wedstrijden!AI739="x","Z","")</f>
        <v/>
      </c>
      <c r="CU623" s="44" t="str">
        <f>IF(Wedstrijden!AJ739="x","ZZ","")</f>
        <v/>
      </c>
      <c r="CV623" s="44" t="str">
        <f>IF(COUNTA(Wedstrijden!AK739:AQ739)&lt;&gt;0,2,"")</f>
        <v/>
      </c>
      <c r="CW623" s="44" t="str">
        <f t="shared" si="57"/>
        <v/>
      </c>
      <c r="CX623" s="44" t="str">
        <f>IF(Wedstrijden!AK739="x","BB","")</f>
        <v/>
      </c>
      <c r="CY623" s="44" t="str">
        <f>IF(Wedstrijden!AL739="x","B","")</f>
        <v/>
      </c>
      <c r="CZ623" s="44" t="str">
        <f>IF(Wedstrijden!AM739="x","L","")</f>
        <v/>
      </c>
      <c r="DA623" s="44" t="str">
        <f>IF(Wedstrijden!AN739="x","M","")</f>
        <v/>
      </c>
      <c r="DB623" s="44" t="str">
        <f>IF(Wedstrijden!AO739="x","Z","")</f>
        <v/>
      </c>
      <c r="DC623" s="44" t="str">
        <f>IF(Wedstrijden!AP739="x","ZZ","")</f>
        <v/>
      </c>
      <c r="DD623" s="44" t="str">
        <f>IF(Wedstrijden!AQ739="x","1.40","")</f>
        <v/>
      </c>
      <c r="DE623" s="44" t="str">
        <f>IF(COUNTA(Wedstrijden!AR739:AT739)&lt;&gt;0,6,"")</f>
        <v/>
      </c>
      <c r="DF623" s="44" t="str">
        <f t="shared" si="58"/>
        <v/>
      </c>
      <c r="DG623" s="44" t="str">
        <f>IF(Wedstrijden!AR739="x","L","")</f>
        <v/>
      </c>
      <c r="DH623" s="44" t="str">
        <f>IF(Wedstrijden!AS739="x","M","")</f>
        <v/>
      </c>
      <c r="DI623" s="44" t="str">
        <f>IF(Wedstrijden!AT739="x","Z","")</f>
        <v/>
      </c>
      <c r="DJ623" s="44" t="str">
        <f>IF(COUNTA(Wedstrijden!AU739:AW739)&lt;&gt;0,6,"")</f>
        <v/>
      </c>
      <c r="DK623" s="44" t="str">
        <f t="shared" si="59"/>
        <v/>
      </c>
      <c r="DL623" s="44" t="str">
        <f>IF(Wedstrijden!AU739="x","L","")</f>
        <v/>
      </c>
      <c r="DM623" s="44" t="str">
        <f>IF(Wedstrijden!AV739="x","M","")</f>
        <v/>
      </c>
      <c r="DN623" s="44" t="str">
        <f>IF(Wedstrijden!AW739="x","Z","")</f>
        <v/>
      </c>
    </row>
    <row r="624" spans="1:118" ht="15">
      <c r="A624" s="48" t="e">
        <f>Wedstrijden!#REF!</f>
        <v>#REF!</v>
      </c>
      <c r="B624" s="44">
        <f>IFERROR(VLOOKUP(Wedstrijden!E740,Wedstrijdlocaties!$B$2:$E$499,2,FALSE),"")</f>
        <v>861966</v>
      </c>
      <c r="C624" s="44" t="str">
        <f>Wedstrijden!F740</f>
        <v>Oostzaan</v>
      </c>
      <c r="D624" s="44">
        <f>IFERROR(VLOOKUP(Wedstrijden!G740,Organisaties!$B$2:$C$501,2,FALSE),"")</f>
        <v>755901</v>
      </c>
      <c r="E624" s="44" t="str">
        <f>IFERROR(VLOOKUP(Wedstrijden!G740,Organisaties!$B$2:$F$501,5,FALSE),"")</f>
        <v>V31007</v>
      </c>
      <c r="F624" s="44" t="str">
        <f>IF(Wedstrijden!BC740&lt;&gt;"",Wedstrijden!BC740,"")</f>
        <v/>
      </c>
      <c r="G624" s="44">
        <f>IF(Wedstrijden!AY740="Indoor",1,0)</f>
        <v>1</v>
      </c>
      <c r="H624" s="44">
        <f>Wedstrijden!AZ740</f>
        <v>0</v>
      </c>
      <c r="I624" s="44" t="str">
        <f>IF(Wedstrijden!AX740="Nee",0,IF(Wedstrijden!AX740="Ja",1,""))</f>
        <v/>
      </c>
      <c r="J624" s="44" t="str">
        <f>IF(Wedstrijden!BA740&lt;&gt;"",Wedstrijden!BA740,"")</f>
        <v/>
      </c>
      <c r="W624" s="45"/>
      <c r="AE624" s="45"/>
      <c r="AN624" s="45"/>
      <c r="AU624" s="45"/>
      <c r="BA624" s="45"/>
      <c r="BE624" s="45"/>
      <c r="BJ624" s="44">
        <f>IF(COUNTA(Wedstrijden!I740:S740)&lt;&gt;0,1,"")</f>
        <v>1</v>
      </c>
      <c r="BK624" s="44">
        <f t="shared" si="54"/>
        <v>2</v>
      </c>
      <c r="BL624" s="44" t="str">
        <f>IF(Wedstrijden!I740="x","AA","")</f>
        <v/>
      </c>
      <c r="BM624" s="44" t="str">
        <f>IF(Wedstrijden!J740="x","A","")</f>
        <v/>
      </c>
      <c r="BN624" s="44" t="str">
        <f>IF(Wedstrijden!K740="x","B1","")</f>
        <v/>
      </c>
      <c r="BO624" s="44" t="str">
        <f>IF(Wedstrijden!L740="x","BB","")</f>
        <v/>
      </c>
      <c r="BP624" s="44" t="str">
        <f>IF(Wedstrijden!M740="x","B","")</f>
        <v>B</v>
      </c>
      <c r="BQ624" s="44" t="str">
        <f>IF(Wedstrijden!N740="x","L1","")</f>
        <v>L1</v>
      </c>
      <c r="BR624" s="44" t="str">
        <f>IF(Wedstrijden!O740="x","L2","")</f>
        <v>L2</v>
      </c>
      <c r="BS624" s="44" t="str">
        <f>IF(Wedstrijden!P740="x","M1","")</f>
        <v>M1</v>
      </c>
      <c r="BT624" s="44" t="str">
        <f>IF(Wedstrijden!Q740="x","M2","")</f>
        <v>M2</v>
      </c>
      <c r="BU624" s="44" t="str">
        <f>IF(Wedstrijden!R740="x","Z1","")</f>
        <v>Z1</v>
      </c>
      <c r="BV624" s="44" t="str">
        <f>IF(Wedstrijden!S740="x","Z2","")</f>
        <v>Z2</v>
      </c>
      <c r="BW624" s="44">
        <f>IF(COUNTA(Wedstrijden!T740:AB740)&lt;&gt;0,1,"")</f>
        <v>1</v>
      </c>
      <c r="BX624" s="44">
        <f t="shared" si="55"/>
        <v>1</v>
      </c>
      <c r="BY624" s="44" t="str">
        <f>IF(Wedstrijden!T740="x","BB","")</f>
        <v/>
      </c>
      <c r="BZ624" s="44" t="str">
        <f>IF(Wedstrijden!U740="x","B","")</f>
        <v>B</v>
      </c>
      <c r="CA624" s="44" t="str">
        <f>IF(Wedstrijden!V740="x","L1","")</f>
        <v>L1</v>
      </c>
      <c r="CB624" s="44" t="str">
        <f>IF(Wedstrijden!W740="x","L2","")</f>
        <v>L2</v>
      </c>
      <c r="CC624" s="44" t="str">
        <f>IF(Wedstrijden!X740="x","M1","")</f>
        <v>M1</v>
      </c>
      <c r="CD624" s="44" t="str">
        <f>IF(Wedstrijden!Y740="x","M2","")</f>
        <v>M2</v>
      </c>
      <c r="CE624" s="44" t="str">
        <f>IF(Wedstrijden!Z740="x","Z1","")</f>
        <v>Z1</v>
      </c>
      <c r="CF624" s="44" t="str">
        <f>IF(Wedstrijden!AA740="x","Z2","")</f>
        <v>Z2</v>
      </c>
      <c r="CG624" s="44" t="str">
        <f>IF(Wedstrijden!AB740="x","ZZL","")</f>
        <v>ZZL</v>
      </c>
      <c r="CL624" s="44" t="str">
        <f>IF(COUNTA(Wedstrijden!AC740:AJ740)&lt;&gt;0,2,"")</f>
        <v/>
      </c>
      <c r="CM624" s="44" t="str">
        <f t="shared" si="56"/>
        <v/>
      </c>
      <c r="CN624" s="44" t="str">
        <f>IF(Wedstrijden!AC740="x","AA","")</f>
        <v/>
      </c>
      <c r="CO624" s="44" t="str">
        <f>IF(Wedstrijden!AD740="x","A","")</f>
        <v/>
      </c>
      <c r="CP624" s="44" t="str">
        <f>IF(Wedstrijden!AE740="x","BB","")</f>
        <v/>
      </c>
      <c r="CQ624" s="44" t="str">
        <f>IF(Wedstrijden!AF740="x","B","")</f>
        <v/>
      </c>
      <c r="CR624" s="44" t="str">
        <f>IF(Wedstrijden!AG740="x","L","")</f>
        <v/>
      </c>
      <c r="CS624" s="44" t="str">
        <f>IF(Wedstrijden!AH740="x","M","")</f>
        <v/>
      </c>
      <c r="CT624" s="44" t="str">
        <f>IF(Wedstrijden!AI740="x","Z","")</f>
        <v/>
      </c>
      <c r="CU624" s="44" t="str">
        <f>IF(Wedstrijden!AJ740="x","ZZ","")</f>
        <v/>
      </c>
      <c r="CV624" s="44" t="str">
        <f>IF(COUNTA(Wedstrijden!AK740:AQ740)&lt;&gt;0,2,"")</f>
        <v/>
      </c>
      <c r="CW624" s="44" t="str">
        <f t="shared" si="57"/>
        <v/>
      </c>
      <c r="CX624" s="44" t="str">
        <f>IF(Wedstrijden!AK740="x","BB","")</f>
        <v/>
      </c>
      <c r="CY624" s="44" t="str">
        <f>IF(Wedstrijden!AL740="x","B","")</f>
        <v/>
      </c>
      <c r="CZ624" s="44" t="str">
        <f>IF(Wedstrijden!AM740="x","L","")</f>
        <v/>
      </c>
      <c r="DA624" s="44" t="str">
        <f>IF(Wedstrijden!AN740="x","M","")</f>
        <v/>
      </c>
      <c r="DB624" s="44" t="str">
        <f>IF(Wedstrijden!AO740="x","Z","")</f>
        <v/>
      </c>
      <c r="DC624" s="44" t="str">
        <f>IF(Wedstrijden!AP740="x","ZZ","")</f>
        <v/>
      </c>
      <c r="DD624" s="44" t="str">
        <f>IF(Wedstrijden!AQ740="x","1.40","")</f>
        <v/>
      </c>
      <c r="DE624" s="44" t="str">
        <f>IF(COUNTA(Wedstrijden!AR740:AT740)&lt;&gt;0,6,"")</f>
        <v/>
      </c>
      <c r="DF624" s="44" t="str">
        <f t="shared" si="58"/>
        <v/>
      </c>
      <c r="DG624" s="44" t="str">
        <f>IF(Wedstrijden!AR740="x","L","")</f>
        <v/>
      </c>
      <c r="DH624" s="44" t="str">
        <f>IF(Wedstrijden!AS740="x","M","")</f>
        <v/>
      </c>
      <c r="DI624" s="44" t="str">
        <f>IF(Wedstrijden!AT740="x","Z","")</f>
        <v/>
      </c>
      <c r="DJ624" s="44" t="str">
        <f>IF(COUNTA(Wedstrijden!AU740:AW740)&lt;&gt;0,6,"")</f>
        <v/>
      </c>
      <c r="DK624" s="44" t="str">
        <f t="shared" si="59"/>
        <v/>
      </c>
      <c r="DL624" s="44" t="str">
        <f>IF(Wedstrijden!AU740="x","L","")</f>
        <v/>
      </c>
      <c r="DM624" s="44" t="str">
        <f>IF(Wedstrijden!AV740="x","M","")</f>
        <v/>
      </c>
      <c r="DN624" s="44" t="str">
        <f>IF(Wedstrijden!AW740="x","Z","")</f>
        <v/>
      </c>
    </row>
    <row r="625" spans="1:118" ht="15">
      <c r="A625" s="48" t="e">
        <f>Wedstrijden!#REF!</f>
        <v>#REF!</v>
      </c>
      <c r="B625" s="44">
        <f>IFERROR(VLOOKUP(Wedstrijden!E741,Wedstrijdlocaties!$B$2:$E$499,2,FALSE),"")</f>
        <v>848812</v>
      </c>
      <c r="C625" s="44" t="str">
        <f>Wedstrijden!F741</f>
        <v>Wormerveer</v>
      </c>
      <c r="D625" s="44" t="str">
        <f>IFERROR(VLOOKUP(Wedstrijden!G741,Organisaties!$B$2:$C$501,2,FALSE),"")</f>
        <v/>
      </c>
      <c r="E625" s="44" t="str">
        <f>IFERROR(VLOOKUP(Wedstrijden!G741,Organisaties!$B$2:$F$501,5,FALSE),"")</f>
        <v/>
      </c>
      <c r="F625" s="44" t="str">
        <f>IF(Wedstrijden!BC741&lt;&gt;"",Wedstrijden!BC741,"")</f>
        <v/>
      </c>
      <c r="G625" s="44">
        <f>IF(Wedstrijden!AY741="Indoor",1,0)</f>
        <v>1</v>
      </c>
      <c r="H625" s="44">
        <f>Wedstrijden!AZ741</f>
        <v>0</v>
      </c>
      <c r="I625" s="44" t="str">
        <f>IF(Wedstrijden!AX741="Nee",0,IF(Wedstrijden!AX741="Ja",1,""))</f>
        <v/>
      </c>
      <c r="J625" s="44" t="str">
        <f>IF(Wedstrijden!BA741&lt;&gt;"",Wedstrijden!BA741,"")</f>
        <v/>
      </c>
      <c r="W625" s="45"/>
      <c r="AE625" s="45"/>
      <c r="AN625" s="45"/>
      <c r="AU625" s="45"/>
      <c r="BA625" s="45"/>
      <c r="BE625" s="45"/>
      <c r="BJ625" s="44" t="str">
        <f>IF(COUNTA(Wedstrijden!I741:S741)&lt;&gt;0,1,"")</f>
        <v/>
      </c>
      <c r="BK625" s="44" t="str">
        <f t="shared" si="54"/>
        <v/>
      </c>
      <c r="BL625" s="44" t="str">
        <f>IF(Wedstrijden!I741="x","AA","")</f>
        <v/>
      </c>
      <c r="BM625" s="44" t="str">
        <f>IF(Wedstrijden!J741="x","A","")</f>
        <v/>
      </c>
      <c r="BN625" s="44" t="str">
        <f>IF(Wedstrijden!K741="x","B1","")</f>
        <v/>
      </c>
      <c r="BO625" s="44" t="str">
        <f>IF(Wedstrijden!L741="x","BB","")</f>
        <v/>
      </c>
      <c r="BP625" s="44" t="str">
        <f>IF(Wedstrijden!M741="x","B","")</f>
        <v/>
      </c>
      <c r="BQ625" s="44" t="str">
        <f>IF(Wedstrijden!N741="x","L1","")</f>
        <v/>
      </c>
      <c r="BR625" s="44" t="str">
        <f>IF(Wedstrijden!O741="x","L2","")</f>
        <v/>
      </c>
      <c r="BS625" s="44" t="str">
        <f>IF(Wedstrijden!P741="x","M1","")</f>
        <v/>
      </c>
      <c r="BT625" s="44" t="str">
        <f>IF(Wedstrijden!Q741="x","M2","")</f>
        <v/>
      </c>
      <c r="BU625" s="44" t="str">
        <f>IF(Wedstrijden!R741="x","Z1","")</f>
        <v/>
      </c>
      <c r="BV625" s="44" t="str">
        <f>IF(Wedstrijden!S741="x","Z2","")</f>
        <v/>
      </c>
      <c r="BW625" s="44">
        <f>IF(COUNTA(Wedstrijden!T741:AB741)&lt;&gt;0,1,"")</f>
        <v>1</v>
      </c>
      <c r="BX625" s="44">
        <f t="shared" si="55"/>
        <v>1</v>
      </c>
      <c r="BY625" s="44" t="str">
        <f>IF(Wedstrijden!T741="x","BB","")</f>
        <v/>
      </c>
      <c r="BZ625" s="44" t="str">
        <f>IF(Wedstrijden!U741="x","B","")</f>
        <v>B</v>
      </c>
      <c r="CA625" s="44" t="str">
        <f>IF(Wedstrijden!V741="x","L1","")</f>
        <v>L1</v>
      </c>
      <c r="CB625" s="44" t="str">
        <f>IF(Wedstrijden!W741="x","L2","")</f>
        <v>L2</v>
      </c>
      <c r="CC625" s="44" t="str">
        <f>IF(Wedstrijden!X741="x","M1","")</f>
        <v>M1</v>
      </c>
      <c r="CD625" s="44" t="str">
        <f>IF(Wedstrijden!Y741="x","M2","")</f>
        <v>M2</v>
      </c>
      <c r="CE625" s="44" t="str">
        <f>IF(Wedstrijden!Z741="x","Z1","")</f>
        <v>Z1</v>
      </c>
      <c r="CF625" s="44" t="str">
        <f>IF(Wedstrijden!AA741="x","Z2","")</f>
        <v>Z2</v>
      </c>
      <c r="CG625" s="44" t="str">
        <f>IF(Wedstrijden!AB741="x","ZZL","")</f>
        <v/>
      </c>
      <c r="CL625" s="44" t="str">
        <f>IF(COUNTA(Wedstrijden!AC741:AJ741)&lt;&gt;0,2,"")</f>
        <v/>
      </c>
      <c r="CM625" s="44" t="str">
        <f t="shared" si="56"/>
        <v/>
      </c>
      <c r="CN625" s="44" t="str">
        <f>IF(Wedstrijden!AC741="x","AA","")</f>
        <v/>
      </c>
      <c r="CO625" s="44" t="str">
        <f>IF(Wedstrijden!AD741="x","A","")</f>
        <v/>
      </c>
      <c r="CP625" s="44" t="str">
        <f>IF(Wedstrijden!AE741="x","BB","")</f>
        <v/>
      </c>
      <c r="CQ625" s="44" t="str">
        <f>IF(Wedstrijden!AF741="x","B","")</f>
        <v/>
      </c>
      <c r="CR625" s="44" t="str">
        <f>IF(Wedstrijden!AG741="x","L","")</f>
        <v/>
      </c>
      <c r="CS625" s="44" t="str">
        <f>IF(Wedstrijden!AH741="x","M","")</f>
        <v/>
      </c>
      <c r="CT625" s="44" t="str">
        <f>IF(Wedstrijden!AI741="x","Z","")</f>
        <v/>
      </c>
      <c r="CU625" s="44" t="str">
        <f>IF(Wedstrijden!AJ741="x","ZZ","")</f>
        <v/>
      </c>
      <c r="CV625" s="44" t="str">
        <f>IF(COUNTA(Wedstrijden!AK741:AQ741)&lt;&gt;0,2,"")</f>
        <v/>
      </c>
      <c r="CW625" s="44" t="str">
        <f t="shared" si="57"/>
        <v/>
      </c>
      <c r="CX625" s="44" t="str">
        <f>IF(Wedstrijden!AK741="x","BB","")</f>
        <v/>
      </c>
      <c r="CY625" s="44" t="str">
        <f>IF(Wedstrijden!AL741="x","B","")</f>
        <v/>
      </c>
      <c r="CZ625" s="44" t="str">
        <f>IF(Wedstrijden!AM741="x","L","")</f>
        <v/>
      </c>
      <c r="DA625" s="44" t="str">
        <f>IF(Wedstrijden!AN741="x","M","")</f>
        <v/>
      </c>
      <c r="DB625" s="44" t="str">
        <f>IF(Wedstrijden!AO741="x","Z","")</f>
        <v/>
      </c>
      <c r="DC625" s="44" t="str">
        <f>IF(Wedstrijden!AP741="x","ZZ","")</f>
        <v/>
      </c>
      <c r="DD625" s="44" t="str">
        <f>IF(Wedstrijden!AQ741="x","1.40","")</f>
        <v/>
      </c>
      <c r="DE625" s="44" t="str">
        <f>IF(COUNTA(Wedstrijden!AR741:AT741)&lt;&gt;0,6,"")</f>
        <v/>
      </c>
      <c r="DF625" s="44" t="str">
        <f t="shared" si="58"/>
        <v/>
      </c>
      <c r="DG625" s="44" t="str">
        <f>IF(Wedstrijden!AR741="x","L","")</f>
        <v/>
      </c>
      <c r="DH625" s="44" t="str">
        <f>IF(Wedstrijden!AS741="x","M","")</f>
        <v/>
      </c>
      <c r="DI625" s="44" t="str">
        <f>IF(Wedstrijden!AT741="x","Z","")</f>
        <v/>
      </c>
      <c r="DJ625" s="44" t="str">
        <f>IF(COUNTA(Wedstrijden!AU741:AW741)&lt;&gt;0,6,"")</f>
        <v/>
      </c>
      <c r="DK625" s="44" t="str">
        <f t="shared" si="59"/>
        <v/>
      </c>
      <c r="DL625" s="44" t="str">
        <f>IF(Wedstrijden!AU741="x","L","")</f>
        <v/>
      </c>
      <c r="DM625" s="44" t="str">
        <f>IF(Wedstrijden!AV741="x","M","")</f>
        <v/>
      </c>
      <c r="DN625" s="44" t="str">
        <f>IF(Wedstrijden!AW741="x","Z","")</f>
        <v/>
      </c>
    </row>
    <row r="626" spans="1:118" ht="15">
      <c r="A626" s="48" t="e">
        <f>Wedstrijden!#REF!</f>
        <v>#REF!</v>
      </c>
      <c r="B626" s="44" t="str">
        <f>IFERROR(VLOOKUP(Wedstrijden!E742,Wedstrijdlocaties!$B$2:$E$499,2,FALSE),"")</f>
        <v/>
      </c>
      <c r="C626" s="44" t="str">
        <f>Wedstrijden!F742</f>
        <v>Kwadijk</v>
      </c>
      <c r="D626" s="44" t="str">
        <f>IFERROR(VLOOKUP(Wedstrijden!G742,Organisaties!$B$2:$C$501,2,FALSE),"")</f>
        <v>V60381</v>
      </c>
      <c r="E626" s="44" t="str">
        <f>IFERROR(VLOOKUP(Wedstrijden!G742,Organisaties!$B$2:$F$501,5,FALSE),"")</f>
        <v>V31007</v>
      </c>
      <c r="F626" s="44" t="str">
        <f>IF(Wedstrijden!BC742&lt;&gt;"",Wedstrijden!BC742,"")</f>
        <v/>
      </c>
      <c r="G626" s="44">
        <f>IF(Wedstrijden!AY742="Indoor",1,0)</f>
        <v>1</v>
      </c>
      <c r="H626" s="44">
        <f>Wedstrijden!AZ742</f>
        <v>0</v>
      </c>
      <c r="I626" s="44" t="str">
        <f>IF(Wedstrijden!AX742="Nee",0,IF(Wedstrijden!AX742="Ja",1,""))</f>
        <v/>
      </c>
      <c r="J626" s="44" t="str">
        <f>IF(Wedstrijden!BA742&lt;&gt;"",Wedstrijden!BA742,"")</f>
        <v/>
      </c>
      <c r="W626" s="45"/>
      <c r="AE626" s="45"/>
      <c r="AN626" s="45"/>
      <c r="AU626" s="45"/>
      <c r="BA626" s="45"/>
      <c r="BE626" s="45"/>
      <c r="BJ626" s="44">
        <f>IF(COUNTA(Wedstrijden!I742:S742)&lt;&gt;0,1,"")</f>
        <v>1</v>
      </c>
      <c r="BK626" s="44">
        <f t="shared" si="54"/>
        <v>2</v>
      </c>
      <c r="BL626" s="44" t="str">
        <f>IF(Wedstrijden!I742="x","AA","")</f>
        <v/>
      </c>
      <c r="BM626" s="44" t="str">
        <f>IF(Wedstrijden!J742="x","A","")</f>
        <v/>
      </c>
      <c r="BN626" s="44" t="str">
        <f>IF(Wedstrijden!K742="x","B1","")</f>
        <v/>
      </c>
      <c r="BO626" s="44" t="str">
        <f>IF(Wedstrijden!L742="x","BB","")</f>
        <v/>
      </c>
      <c r="BP626" s="44" t="str">
        <f>IF(Wedstrijden!M742="x","B","")</f>
        <v>B</v>
      </c>
      <c r="BQ626" s="44" t="str">
        <f>IF(Wedstrijden!N742="x","L1","")</f>
        <v>L1</v>
      </c>
      <c r="BR626" s="44" t="str">
        <f>IF(Wedstrijden!O742="x","L2","")</f>
        <v>L2</v>
      </c>
      <c r="BS626" s="44" t="str">
        <f>IF(Wedstrijden!P742="x","M1","")</f>
        <v>M1</v>
      </c>
      <c r="BT626" s="44" t="str">
        <f>IF(Wedstrijden!Q742="x","M2","")</f>
        <v>M2</v>
      </c>
      <c r="BU626" s="44" t="str">
        <f>IF(Wedstrijden!R742="x","Z1","")</f>
        <v/>
      </c>
      <c r="BV626" s="44" t="str">
        <f>IF(Wedstrijden!S742="x","Z2","")</f>
        <v/>
      </c>
      <c r="BW626" s="44">
        <f>IF(COUNTA(Wedstrijden!T742:AB742)&lt;&gt;0,1,"")</f>
        <v>1</v>
      </c>
      <c r="BX626" s="44">
        <f t="shared" si="55"/>
        <v>1</v>
      </c>
      <c r="BY626" s="44" t="str">
        <f>IF(Wedstrijden!T742="x","BB","")</f>
        <v/>
      </c>
      <c r="BZ626" s="44" t="str">
        <f>IF(Wedstrijden!U742="x","B","")</f>
        <v>B</v>
      </c>
      <c r="CA626" s="44" t="str">
        <f>IF(Wedstrijden!V742="x","L1","")</f>
        <v>L1</v>
      </c>
      <c r="CB626" s="44" t="str">
        <f>IF(Wedstrijden!W742="x","L2","")</f>
        <v>L2</v>
      </c>
      <c r="CC626" s="44" t="str">
        <f>IF(Wedstrijden!X742="x","M1","")</f>
        <v>M1</v>
      </c>
      <c r="CD626" s="44" t="str">
        <f>IF(Wedstrijden!Y742="x","M2","")</f>
        <v>M2</v>
      </c>
      <c r="CE626" s="44" t="str">
        <f>IF(Wedstrijden!Z742="x","Z1","")</f>
        <v/>
      </c>
      <c r="CF626" s="44" t="str">
        <f>IF(Wedstrijden!AA742="x","Z2","")</f>
        <v/>
      </c>
      <c r="CG626" s="44" t="str">
        <f>IF(Wedstrijden!AB742="x","ZZL","")</f>
        <v/>
      </c>
      <c r="CL626" s="44" t="str">
        <f>IF(COUNTA(Wedstrijden!AC742:AJ742)&lt;&gt;0,2,"")</f>
        <v/>
      </c>
      <c r="CM626" s="44" t="str">
        <f t="shared" si="56"/>
        <v/>
      </c>
      <c r="CN626" s="44" t="str">
        <f>IF(Wedstrijden!AC742="x","AA","")</f>
        <v/>
      </c>
      <c r="CO626" s="44" t="str">
        <f>IF(Wedstrijden!AD742="x","A","")</f>
        <v/>
      </c>
      <c r="CP626" s="44" t="str">
        <f>IF(Wedstrijden!AE742="x","BB","")</f>
        <v/>
      </c>
      <c r="CQ626" s="44" t="str">
        <f>IF(Wedstrijden!AF742="x","B","")</f>
        <v/>
      </c>
      <c r="CR626" s="44" t="str">
        <f>IF(Wedstrijden!AG742="x","L","")</f>
        <v/>
      </c>
      <c r="CS626" s="44" t="str">
        <f>IF(Wedstrijden!AH742="x","M","")</f>
        <v/>
      </c>
      <c r="CT626" s="44" t="str">
        <f>IF(Wedstrijden!AI742="x","Z","")</f>
        <v/>
      </c>
      <c r="CU626" s="44" t="str">
        <f>IF(Wedstrijden!AJ742="x","ZZ","")</f>
        <v/>
      </c>
      <c r="CV626" s="44" t="str">
        <f>IF(COUNTA(Wedstrijden!AK742:AQ742)&lt;&gt;0,2,"")</f>
        <v/>
      </c>
      <c r="CW626" s="44" t="str">
        <f t="shared" si="57"/>
        <v/>
      </c>
      <c r="CX626" s="44" t="str">
        <f>IF(Wedstrijden!AK742="x","BB","")</f>
        <v/>
      </c>
      <c r="CY626" s="44" t="str">
        <f>IF(Wedstrijden!AL742="x","B","")</f>
        <v/>
      </c>
      <c r="CZ626" s="44" t="str">
        <f>IF(Wedstrijden!AM742="x","L","")</f>
        <v/>
      </c>
      <c r="DA626" s="44" t="str">
        <f>IF(Wedstrijden!AN742="x","M","")</f>
        <v/>
      </c>
      <c r="DB626" s="44" t="str">
        <f>IF(Wedstrijden!AO742="x","Z","")</f>
        <v/>
      </c>
      <c r="DC626" s="44" t="str">
        <f>IF(Wedstrijden!AP742="x","ZZ","")</f>
        <v/>
      </c>
      <c r="DD626" s="44" t="str">
        <f>IF(Wedstrijden!AQ742="x","1.40","")</f>
        <v/>
      </c>
      <c r="DE626" s="44" t="str">
        <f>IF(COUNTA(Wedstrijden!AR742:AT742)&lt;&gt;0,6,"")</f>
        <v/>
      </c>
      <c r="DF626" s="44" t="str">
        <f t="shared" si="58"/>
        <v/>
      </c>
      <c r="DG626" s="44" t="str">
        <f>IF(Wedstrijden!AR742="x","L","")</f>
        <v/>
      </c>
      <c r="DH626" s="44" t="str">
        <f>IF(Wedstrijden!AS742="x","M","")</f>
        <v/>
      </c>
      <c r="DI626" s="44" t="str">
        <f>IF(Wedstrijden!AT742="x","Z","")</f>
        <v/>
      </c>
      <c r="DJ626" s="44" t="str">
        <f>IF(COUNTA(Wedstrijden!AU742:AW742)&lt;&gt;0,6,"")</f>
        <v/>
      </c>
      <c r="DK626" s="44" t="str">
        <f t="shared" si="59"/>
        <v/>
      </c>
      <c r="DL626" s="44" t="str">
        <f>IF(Wedstrijden!AU742="x","L","")</f>
        <v/>
      </c>
      <c r="DM626" s="44" t="str">
        <f>IF(Wedstrijden!AV742="x","M","")</f>
        <v/>
      </c>
      <c r="DN626" s="44" t="str">
        <f>IF(Wedstrijden!AW742="x","Z","")</f>
        <v/>
      </c>
    </row>
    <row r="627" spans="1:118" ht="15">
      <c r="A627" s="48" t="e">
        <f>Wedstrijden!#REF!</f>
        <v>#REF!</v>
      </c>
      <c r="B627" s="44" t="str">
        <f>IFERROR(VLOOKUP(Wedstrijden!#REF!,Wedstrijdlocaties!$B$2:$E$499,2,FALSE),"")</f>
        <v/>
      </c>
      <c r="C627" s="44" t="e">
        <f>Wedstrijden!#REF!</f>
        <v>#REF!</v>
      </c>
      <c r="D627" s="44" t="str">
        <f>IFERROR(VLOOKUP(Wedstrijden!#REF!,Organisaties!$B$2:$C$501,2,FALSE),"")</f>
        <v/>
      </c>
      <c r="E627" s="44" t="str">
        <f>IFERROR(VLOOKUP(Wedstrijden!#REF!,Organisaties!$B$2:$F$501,5,FALSE),"")</f>
        <v/>
      </c>
      <c r="F627" s="44" t="e">
        <f>IF(Wedstrijden!#REF!&lt;&gt;"",Wedstrijden!#REF!,"")</f>
        <v>#REF!</v>
      </c>
      <c r="G627" s="44" t="e">
        <f>IF(Wedstrijden!#REF!="Indoor",1,0)</f>
        <v>#REF!</v>
      </c>
      <c r="H627" s="44" t="e">
        <f>Wedstrijden!#REF!</f>
        <v>#REF!</v>
      </c>
      <c r="I627" s="44" t="e">
        <f>IF(Wedstrijden!#REF!="Nee",0,IF(Wedstrijden!#REF!="Ja",1,""))</f>
        <v>#REF!</v>
      </c>
      <c r="J627" s="44" t="e">
        <f>IF(Wedstrijden!#REF!&lt;&gt;"",Wedstrijden!#REF!,"")</f>
        <v>#REF!</v>
      </c>
      <c r="W627" s="45"/>
      <c r="AE627" s="45"/>
      <c r="AN627" s="45"/>
      <c r="AU627" s="45"/>
      <c r="BA627" s="45"/>
      <c r="BE627" s="45"/>
      <c r="BJ627" s="44">
        <f>IF(COUNTA(Wedstrijden!#REF!)&lt;&gt;0,1,"")</f>
        <v>1</v>
      </c>
      <c r="BK627" s="44">
        <f t="shared" si="54"/>
        <v>2</v>
      </c>
      <c r="BL627" s="44" t="e">
        <f>IF(Wedstrijden!#REF!="x","AA","")</f>
        <v>#REF!</v>
      </c>
      <c r="BM627" s="44" t="e">
        <f>IF(Wedstrijden!#REF!="x","A","")</f>
        <v>#REF!</v>
      </c>
      <c r="BN627" s="44" t="e">
        <f>IF(Wedstrijden!#REF!="x","B1","")</f>
        <v>#REF!</v>
      </c>
      <c r="BO627" s="44" t="e">
        <f>IF(Wedstrijden!#REF!="x","BB","")</f>
        <v>#REF!</v>
      </c>
      <c r="BP627" s="44" t="e">
        <f>IF(Wedstrijden!#REF!="x","B","")</f>
        <v>#REF!</v>
      </c>
      <c r="BQ627" s="44" t="e">
        <f>IF(Wedstrijden!#REF!="x","L1","")</f>
        <v>#REF!</v>
      </c>
      <c r="BR627" s="44" t="e">
        <f>IF(Wedstrijden!#REF!="x","L2","")</f>
        <v>#REF!</v>
      </c>
      <c r="BS627" s="44" t="e">
        <f>IF(Wedstrijden!#REF!="x","M1","")</f>
        <v>#REF!</v>
      </c>
      <c r="BT627" s="44" t="e">
        <f>IF(Wedstrijden!#REF!="x","M2","")</f>
        <v>#REF!</v>
      </c>
      <c r="BU627" s="44" t="e">
        <f>IF(Wedstrijden!#REF!="x","Z1","")</f>
        <v>#REF!</v>
      </c>
      <c r="BV627" s="44" t="e">
        <f>IF(Wedstrijden!#REF!="x","Z2","")</f>
        <v>#REF!</v>
      </c>
      <c r="BW627" s="44">
        <f>IF(COUNTA(Wedstrijden!#REF!)&lt;&gt;0,1,"")</f>
        <v>1</v>
      </c>
      <c r="BX627" s="44">
        <f t="shared" si="55"/>
        <v>1</v>
      </c>
      <c r="BY627" s="44" t="e">
        <f>IF(Wedstrijden!#REF!="x","BB","")</f>
        <v>#REF!</v>
      </c>
      <c r="BZ627" s="44" t="e">
        <f>IF(Wedstrijden!#REF!="x","B","")</f>
        <v>#REF!</v>
      </c>
      <c r="CA627" s="44" t="e">
        <f>IF(Wedstrijden!#REF!="x","L1","")</f>
        <v>#REF!</v>
      </c>
      <c r="CB627" s="44" t="e">
        <f>IF(Wedstrijden!#REF!="x","L2","")</f>
        <v>#REF!</v>
      </c>
      <c r="CC627" s="44" t="e">
        <f>IF(Wedstrijden!#REF!="x","M1","")</f>
        <v>#REF!</v>
      </c>
      <c r="CD627" s="44" t="e">
        <f>IF(Wedstrijden!#REF!="x","M2","")</f>
        <v>#REF!</v>
      </c>
      <c r="CE627" s="44" t="e">
        <f>IF(Wedstrijden!#REF!="x","Z1","")</f>
        <v>#REF!</v>
      </c>
      <c r="CF627" s="44" t="e">
        <f>IF(Wedstrijden!#REF!="x","Z2","")</f>
        <v>#REF!</v>
      </c>
      <c r="CG627" s="44" t="e">
        <f>IF(Wedstrijden!#REF!="x","ZZL","")</f>
        <v>#REF!</v>
      </c>
      <c r="CL627" s="44">
        <f>IF(COUNTA(Wedstrijden!#REF!)&lt;&gt;0,2,"")</f>
        <v>2</v>
      </c>
      <c r="CM627" s="44">
        <f t="shared" si="56"/>
        <v>2</v>
      </c>
      <c r="CN627" s="44" t="e">
        <f>IF(Wedstrijden!#REF!="x","AA","")</f>
        <v>#REF!</v>
      </c>
      <c r="CO627" s="44" t="e">
        <f>IF(Wedstrijden!#REF!="x","A","")</f>
        <v>#REF!</v>
      </c>
      <c r="CP627" s="44" t="e">
        <f>IF(Wedstrijden!#REF!="x","BB","")</f>
        <v>#REF!</v>
      </c>
      <c r="CQ627" s="44" t="e">
        <f>IF(Wedstrijden!#REF!="x","B","")</f>
        <v>#REF!</v>
      </c>
      <c r="CR627" s="44" t="e">
        <f>IF(Wedstrijden!#REF!="x","L","")</f>
        <v>#REF!</v>
      </c>
      <c r="CS627" s="44" t="e">
        <f>IF(Wedstrijden!#REF!="x","M","")</f>
        <v>#REF!</v>
      </c>
      <c r="CT627" s="44" t="e">
        <f>IF(Wedstrijden!#REF!="x","Z","")</f>
        <v>#REF!</v>
      </c>
      <c r="CU627" s="44" t="e">
        <f>IF(Wedstrijden!#REF!="x","ZZ","")</f>
        <v>#REF!</v>
      </c>
      <c r="CV627" s="44">
        <f>IF(COUNTA(Wedstrijden!#REF!)&lt;&gt;0,2,"")</f>
        <v>2</v>
      </c>
      <c r="CW627" s="44">
        <f t="shared" si="57"/>
        <v>1</v>
      </c>
      <c r="CX627" s="44" t="e">
        <f>IF(Wedstrijden!#REF!="x","BB","")</f>
        <v>#REF!</v>
      </c>
      <c r="CY627" s="44" t="e">
        <f>IF(Wedstrijden!#REF!="x","B","")</f>
        <v>#REF!</v>
      </c>
      <c r="CZ627" s="44" t="e">
        <f>IF(Wedstrijden!#REF!="x","L","")</f>
        <v>#REF!</v>
      </c>
      <c r="DA627" s="44" t="e">
        <f>IF(Wedstrijden!#REF!="x","M","")</f>
        <v>#REF!</v>
      </c>
      <c r="DB627" s="44" t="e">
        <f>IF(Wedstrijden!#REF!="x","Z","")</f>
        <v>#REF!</v>
      </c>
      <c r="DC627" s="44" t="e">
        <f>IF(Wedstrijden!#REF!="x","ZZ","")</f>
        <v>#REF!</v>
      </c>
      <c r="DD627" s="44" t="e">
        <f>IF(Wedstrijden!#REF!="x","1.40","")</f>
        <v>#REF!</v>
      </c>
      <c r="DE627" s="44">
        <f>IF(COUNTA(Wedstrijden!#REF!)&lt;&gt;0,6,"")</f>
        <v>6</v>
      </c>
      <c r="DF627" s="44">
        <f t="shared" si="58"/>
        <v>2</v>
      </c>
      <c r="DG627" s="44" t="e">
        <f>IF(Wedstrijden!#REF!="x","L","")</f>
        <v>#REF!</v>
      </c>
      <c r="DH627" s="44" t="e">
        <f>IF(Wedstrijden!#REF!="x","M","")</f>
        <v>#REF!</v>
      </c>
      <c r="DI627" s="44" t="e">
        <f>IF(Wedstrijden!#REF!="x","Z","")</f>
        <v>#REF!</v>
      </c>
      <c r="DJ627" s="44">
        <f>IF(COUNTA(Wedstrijden!#REF!)&lt;&gt;0,6,"")</f>
        <v>6</v>
      </c>
      <c r="DK627" s="44">
        <f t="shared" si="59"/>
        <v>1</v>
      </c>
      <c r="DL627" s="44" t="e">
        <f>IF(Wedstrijden!#REF!="x","L","")</f>
        <v>#REF!</v>
      </c>
      <c r="DM627" s="44" t="e">
        <f>IF(Wedstrijden!#REF!="x","M","")</f>
        <v>#REF!</v>
      </c>
      <c r="DN627" s="44" t="e">
        <f>IF(Wedstrijden!#REF!="x","Z","")</f>
        <v>#REF!</v>
      </c>
    </row>
    <row r="628" spans="1:118" ht="15">
      <c r="A628" s="48" t="e">
        <f>Wedstrijden!#REF!</f>
        <v>#REF!</v>
      </c>
      <c r="B628" s="44" t="str">
        <f>IFERROR(VLOOKUP(Wedstrijden!E753,Wedstrijdlocaties!$B$2:$E$499,2,FALSE),"")</f>
        <v/>
      </c>
      <c r="C628" s="44" t="str">
        <f>Wedstrijden!F753</f>
        <v>Ouderkerk ad Amstel</v>
      </c>
      <c r="D628" s="44" t="str">
        <f>IFERROR(VLOOKUP(Wedstrijden!G753,Organisaties!$B$2:$C$501,2,FALSE),"")</f>
        <v>V60195</v>
      </c>
      <c r="E628" s="44" t="str">
        <f>IFERROR(VLOOKUP(Wedstrijden!G753,Organisaties!$B$2:$F$501,5,FALSE),"")</f>
        <v>V31007</v>
      </c>
      <c r="F628" s="44" t="str">
        <f>IF(Wedstrijden!BC753&lt;&gt;"",Wedstrijden!BC753,"")</f>
        <v/>
      </c>
      <c r="G628" s="44">
        <f>IF(Wedstrijden!AY753="Indoor",1,0)</f>
        <v>0</v>
      </c>
      <c r="H628" s="44">
        <f>Wedstrijden!AZ753</f>
        <v>0</v>
      </c>
      <c r="I628" s="44" t="str">
        <f>IF(Wedstrijden!AX753="Nee",0,IF(Wedstrijden!AX753="Ja",1,""))</f>
        <v/>
      </c>
      <c r="J628" s="44" t="str">
        <f>IF(Wedstrijden!BA753&lt;&gt;"",Wedstrijden!BA753,"")</f>
        <v/>
      </c>
      <c r="W628" s="45"/>
      <c r="AE628" s="45"/>
      <c r="AN628" s="45"/>
      <c r="AU628" s="45"/>
      <c r="BA628" s="45"/>
      <c r="BE628" s="45"/>
      <c r="BJ628" s="44" t="str">
        <f>IF(COUNTA(Wedstrijden!I753:S753)&lt;&gt;0,1,"")</f>
        <v/>
      </c>
      <c r="BK628" s="44" t="str">
        <f t="shared" si="54"/>
        <v/>
      </c>
      <c r="BL628" s="44" t="str">
        <f>IF(Wedstrijden!I753="x","AA","")</f>
        <v/>
      </c>
      <c r="BM628" s="44" t="str">
        <f>IF(Wedstrijden!J753="x","A","")</f>
        <v/>
      </c>
      <c r="BN628" s="44" t="str">
        <f>IF(Wedstrijden!K753="x","B1","")</f>
        <v/>
      </c>
      <c r="BO628" s="44" t="str">
        <f>IF(Wedstrijden!L753="x","BB","")</f>
        <v/>
      </c>
      <c r="BP628" s="44" t="str">
        <f>IF(Wedstrijden!M753="x","B","")</f>
        <v/>
      </c>
      <c r="BQ628" s="44" t="str">
        <f>IF(Wedstrijden!N753="x","L1","")</f>
        <v/>
      </c>
      <c r="BR628" s="44" t="str">
        <f>IF(Wedstrijden!O753="x","L2","")</f>
        <v/>
      </c>
      <c r="BS628" s="44" t="str">
        <f>IF(Wedstrijden!P753="x","M1","")</f>
        <v/>
      </c>
      <c r="BT628" s="44" t="str">
        <f>IF(Wedstrijden!Q753="x","M2","")</f>
        <v/>
      </c>
      <c r="BU628" s="44" t="str">
        <f>IF(Wedstrijden!R753="x","Z1","")</f>
        <v/>
      </c>
      <c r="BV628" s="44" t="str">
        <f>IF(Wedstrijden!S753="x","Z2","")</f>
        <v/>
      </c>
      <c r="BW628" s="44">
        <f>IF(COUNTA(Wedstrijden!T753:AB753)&lt;&gt;0,1,"")</f>
        <v>1</v>
      </c>
      <c r="BX628" s="44">
        <f t="shared" si="55"/>
        <v>1</v>
      </c>
      <c r="BY628" s="44" t="str">
        <f>IF(Wedstrijden!T753="x","BB","")</f>
        <v/>
      </c>
      <c r="BZ628" s="44" t="str">
        <f>IF(Wedstrijden!U753="x","B","")</f>
        <v>B</v>
      </c>
      <c r="CA628" s="44" t="str">
        <f>IF(Wedstrijden!V753="x","L1","")</f>
        <v>L1</v>
      </c>
      <c r="CB628" s="44" t="str">
        <f>IF(Wedstrijden!W753="x","L2","")</f>
        <v>L2</v>
      </c>
      <c r="CC628" s="44" t="str">
        <f>IF(Wedstrijden!X753="x","M1","")</f>
        <v>M1</v>
      </c>
      <c r="CD628" s="44" t="str">
        <f>IF(Wedstrijden!Y753="x","M2","")</f>
        <v>M2</v>
      </c>
      <c r="CE628" s="44" t="str">
        <f>IF(Wedstrijden!Z753="x","Z1","")</f>
        <v>Z1</v>
      </c>
      <c r="CF628" s="44" t="str">
        <f>IF(Wedstrijden!AA753="x","Z2","")</f>
        <v>Z2</v>
      </c>
      <c r="CG628" s="44" t="str">
        <f>IF(Wedstrijden!AB753="x","ZZL","")</f>
        <v>ZZL</v>
      </c>
      <c r="CL628" s="44" t="str">
        <f>IF(COUNTA(Wedstrijden!AC753:AJ753)&lt;&gt;0,2,"")</f>
        <v/>
      </c>
      <c r="CM628" s="44" t="str">
        <f t="shared" si="56"/>
        <v/>
      </c>
      <c r="CN628" s="44" t="str">
        <f>IF(Wedstrijden!AC753="x","AA","")</f>
        <v/>
      </c>
      <c r="CO628" s="44" t="str">
        <f>IF(Wedstrijden!AD753="x","A","")</f>
        <v/>
      </c>
      <c r="CP628" s="44" t="str">
        <f>IF(Wedstrijden!AE753="x","BB","")</f>
        <v/>
      </c>
      <c r="CQ628" s="44" t="str">
        <f>IF(Wedstrijden!AF753="x","B","")</f>
        <v/>
      </c>
      <c r="CR628" s="44" t="str">
        <f>IF(Wedstrijden!AG753="x","L","")</f>
        <v/>
      </c>
      <c r="CS628" s="44" t="str">
        <f>IF(Wedstrijden!AH753="x","M","")</f>
        <v/>
      </c>
      <c r="CT628" s="44" t="str">
        <f>IF(Wedstrijden!AI753="x","Z","")</f>
        <v/>
      </c>
      <c r="CU628" s="44" t="str">
        <f>IF(Wedstrijden!AJ753="x","ZZ","")</f>
        <v/>
      </c>
      <c r="CV628" s="44" t="str">
        <f>IF(COUNTA(Wedstrijden!AK753:AQ753)&lt;&gt;0,2,"")</f>
        <v/>
      </c>
      <c r="CW628" s="44" t="str">
        <f t="shared" si="57"/>
        <v/>
      </c>
      <c r="CX628" s="44" t="str">
        <f>IF(Wedstrijden!AK753="x","BB","")</f>
        <v/>
      </c>
      <c r="CY628" s="44" t="str">
        <f>IF(Wedstrijden!AL753="x","B","")</f>
        <v/>
      </c>
      <c r="CZ628" s="44" t="str">
        <f>IF(Wedstrijden!AM753="x","L","")</f>
        <v/>
      </c>
      <c r="DA628" s="44" t="str">
        <f>IF(Wedstrijden!AN753="x","M","")</f>
        <v/>
      </c>
      <c r="DB628" s="44" t="str">
        <f>IF(Wedstrijden!AO753="x","Z","")</f>
        <v/>
      </c>
      <c r="DC628" s="44" t="str">
        <f>IF(Wedstrijden!AP753="x","ZZ","")</f>
        <v/>
      </c>
      <c r="DD628" s="44" t="str">
        <f>IF(Wedstrijden!AQ753="x","1.40","")</f>
        <v/>
      </c>
      <c r="DE628" s="44" t="str">
        <f>IF(COUNTA(Wedstrijden!AR753:AT753)&lt;&gt;0,6,"")</f>
        <v/>
      </c>
      <c r="DF628" s="44" t="str">
        <f t="shared" si="58"/>
        <v/>
      </c>
      <c r="DG628" s="44" t="str">
        <f>IF(Wedstrijden!AR753="x","L","")</f>
        <v/>
      </c>
      <c r="DH628" s="44" t="str">
        <f>IF(Wedstrijden!AS753="x","M","")</f>
        <v/>
      </c>
      <c r="DI628" s="44" t="str">
        <f>IF(Wedstrijden!AT753="x","Z","")</f>
        <v/>
      </c>
      <c r="DJ628" s="44" t="str">
        <f>IF(COUNTA(Wedstrijden!AU753:AW753)&lt;&gt;0,6,"")</f>
        <v/>
      </c>
      <c r="DK628" s="44" t="str">
        <f t="shared" si="59"/>
        <v/>
      </c>
      <c r="DL628" s="44" t="str">
        <f>IF(Wedstrijden!AU753="x","L","")</f>
        <v/>
      </c>
      <c r="DM628" s="44" t="str">
        <f>IF(Wedstrijden!AV753="x","M","")</f>
        <v/>
      </c>
      <c r="DN628" s="44" t="str">
        <f>IF(Wedstrijden!AW753="x","Z","")</f>
        <v/>
      </c>
    </row>
    <row r="629" spans="1:118" ht="15">
      <c r="A629" s="48" t="e">
        <f>Wedstrijden!#REF!</f>
        <v>#REF!</v>
      </c>
      <c r="B629" s="44">
        <f>IFERROR(VLOOKUP(Wedstrijden!E743,Wedstrijdlocaties!$B$2:$E$499,2,FALSE),"")</f>
        <v>824799</v>
      </c>
      <c r="C629" s="44" t="str">
        <f>Wedstrijden!F743</f>
        <v>Enkhuizen</v>
      </c>
      <c r="D629" s="44" t="str">
        <f>IFERROR(VLOOKUP(Wedstrijden!G743,Organisaties!$B$2:$C$501,2,FALSE),"")</f>
        <v/>
      </c>
      <c r="E629" s="44" t="str">
        <f>IFERROR(VLOOKUP(Wedstrijden!G743,Organisaties!$B$2:$F$501,5,FALSE),"")</f>
        <v/>
      </c>
      <c r="F629" s="44" t="str">
        <f>IF(Wedstrijden!BC743&lt;&gt;"",Wedstrijden!BC743,"")</f>
        <v/>
      </c>
      <c r="G629" s="44">
        <f>IF(Wedstrijden!AY743="Indoor",1,0)</f>
        <v>0</v>
      </c>
      <c r="H629" s="44">
        <f>Wedstrijden!AZ743</f>
        <v>0</v>
      </c>
      <c r="I629" s="44" t="str">
        <f>IF(Wedstrijden!AX743="Nee",0,IF(Wedstrijden!AX743="Ja",1,""))</f>
        <v/>
      </c>
      <c r="J629" s="44" t="str">
        <f>IF(Wedstrijden!BA743&lt;&gt;"",Wedstrijden!BA743,"")</f>
        <v/>
      </c>
      <c r="W629" s="45"/>
      <c r="AE629" s="45"/>
      <c r="AN629" s="45"/>
      <c r="AU629" s="45"/>
      <c r="BA629" s="45"/>
      <c r="BE629" s="45"/>
      <c r="BJ629" s="44">
        <f>IF(COUNTA(Wedstrijden!I743:S743)&lt;&gt;0,1,"")</f>
        <v>1</v>
      </c>
      <c r="BK629" s="44">
        <f t="shared" si="54"/>
        <v>2</v>
      </c>
      <c r="BL629" s="44" t="str">
        <f>IF(Wedstrijden!I743="x","AA","")</f>
        <v/>
      </c>
      <c r="BM629" s="44" t="str">
        <f>IF(Wedstrijden!J743="x","A","")</f>
        <v/>
      </c>
      <c r="BN629" s="44" t="str">
        <f>IF(Wedstrijden!K743="x","B1","")</f>
        <v/>
      </c>
      <c r="BO629" s="44" t="str">
        <f>IF(Wedstrijden!L743="x","BB","")</f>
        <v/>
      </c>
      <c r="BP629" s="44" t="str">
        <f>IF(Wedstrijden!M743="x","B","")</f>
        <v>B</v>
      </c>
      <c r="BQ629" s="44" t="str">
        <f>IF(Wedstrijden!N743="x","L1","")</f>
        <v>L1</v>
      </c>
      <c r="BR629" s="44" t="str">
        <f>IF(Wedstrijden!O743="x","L2","")</f>
        <v>L2</v>
      </c>
      <c r="BS629" s="44" t="str">
        <f>IF(Wedstrijden!P743="x","M1","")</f>
        <v>M1</v>
      </c>
      <c r="BT629" s="44" t="str">
        <f>IF(Wedstrijden!Q743="x","M2","")</f>
        <v>M2</v>
      </c>
      <c r="BU629" s="44" t="str">
        <f>IF(Wedstrijden!R743="x","Z1","")</f>
        <v>Z1</v>
      </c>
      <c r="BV629" s="44" t="str">
        <f>IF(Wedstrijden!S743="x","Z2","")</f>
        <v>Z2</v>
      </c>
      <c r="BW629" s="44">
        <f>IF(COUNTA(Wedstrijden!T743:AB743)&lt;&gt;0,1,"")</f>
        <v>1</v>
      </c>
      <c r="BX629" s="44">
        <f t="shared" si="55"/>
        <v>1</v>
      </c>
      <c r="BY629" s="44" t="str">
        <f>IF(Wedstrijden!T743="x","BB","")</f>
        <v/>
      </c>
      <c r="BZ629" s="44" t="str">
        <f>IF(Wedstrijden!U743="x","B","")</f>
        <v>B</v>
      </c>
      <c r="CA629" s="44" t="str">
        <f>IF(Wedstrijden!V743="x","L1","")</f>
        <v>L1</v>
      </c>
      <c r="CB629" s="44" t="str">
        <f>IF(Wedstrijden!W743="x","L2","")</f>
        <v>L2</v>
      </c>
      <c r="CC629" s="44" t="str">
        <f>IF(Wedstrijden!X743="x","M1","")</f>
        <v>M1</v>
      </c>
      <c r="CD629" s="44" t="str">
        <f>IF(Wedstrijden!Y743="x","M2","")</f>
        <v>M2</v>
      </c>
      <c r="CE629" s="44" t="str">
        <f>IF(Wedstrijden!Z743="x","Z1","")</f>
        <v>Z1</v>
      </c>
      <c r="CF629" s="44" t="str">
        <f>IF(Wedstrijden!AA743="x","Z2","")</f>
        <v>Z2</v>
      </c>
      <c r="CG629" s="44" t="str">
        <f>IF(Wedstrijden!AB743="x","ZZL","")</f>
        <v/>
      </c>
      <c r="CL629" s="44" t="str">
        <f>IF(COUNTA(Wedstrijden!AC743:AJ743)&lt;&gt;0,2,"")</f>
        <v/>
      </c>
      <c r="CM629" s="44" t="str">
        <f t="shared" si="56"/>
        <v/>
      </c>
      <c r="CN629" s="44" t="str">
        <f>IF(Wedstrijden!AC743="x","AA","")</f>
        <v/>
      </c>
      <c r="CO629" s="44" t="str">
        <f>IF(Wedstrijden!AD743="x","A","")</f>
        <v/>
      </c>
      <c r="CP629" s="44" t="str">
        <f>IF(Wedstrijden!AE743="x","BB","")</f>
        <v/>
      </c>
      <c r="CQ629" s="44" t="str">
        <f>IF(Wedstrijden!AF743="x","B","")</f>
        <v/>
      </c>
      <c r="CR629" s="44" t="str">
        <f>IF(Wedstrijden!AG743="x","L","")</f>
        <v/>
      </c>
      <c r="CS629" s="44" t="str">
        <f>IF(Wedstrijden!AH743="x","M","")</f>
        <v/>
      </c>
      <c r="CT629" s="44" t="str">
        <f>IF(Wedstrijden!AI743="x","Z","")</f>
        <v/>
      </c>
      <c r="CU629" s="44" t="str">
        <f>IF(Wedstrijden!AJ743="x","ZZ","")</f>
        <v/>
      </c>
      <c r="CV629" s="44" t="str">
        <f>IF(COUNTA(Wedstrijden!AK743:AQ743)&lt;&gt;0,2,"")</f>
        <v/>
      </c>
      <c r="CW629" s="44" t="str">
        <f t="shared" si="57"/>
        <v/>
      </c>
      <c r="CX629" s="44" t="str">
        <f>IF(Wedstrijden!AK743="x","BB","")</f>
        <v/>
      </c>
      <c r="CY629" s="44" t="str">
        <f>IF(Wedstrijden!AL743="x","B","")</f>
        <v/>
      </c>
      <c r="CZ629" s="44" t="str">
        <f>IF(Wedstrijden!AM743="x","L","")</f>
        <v/>
      </c>
      <c r="DA629" s="44" t="str">
        <f>IF(Wedstrijden!AN743="x","M","")</f>
        <v/>
      </c>
      <c r="DB629" s="44" t="str">
        <f>IF(Wedstrijden!AO743="x","Z","")</f>
        <v/>
      </c>
      <c r="DC629" s="44" t="str">
        <f>IF(Wedstrijden!AP743="x","ZZ","")</f>
        <v/>
      </c>
      <c r="DD629" s="44" t="str">
        <f>IF(Wedstrijden!AQ743="x","1.40","")</f>
        <v/>
      </c>
      <c r="DE629" s="44" t="str">
        <f>IF(COUNTA(Wedstrijden!AR743:AT743)&lt;&gt;0,6,"")</f>
        <v/>
      </c>
      <c r="DF629" s="44" t="str">
        <f t="shared" si="58"/>
        <v/>
      </c>
      <c r="DG629" s="44" t="str">
        <f>IF(Wedstrijden!AR743="x","L","")</f>
        <v/>
      </c>
      <c r="DH629" s="44" t="str">
        <f>IF(Wedstrijden!AS743="x","M","")</f>
        <v/>
      </c>
      <c r="DI629" s="44" t="str">
        <f>IF(Wedstrijden!AT743="x","Z","")</f>
        <v/>
      </c>
      <c r="DJ629" s="44" t="str">
        <f>IF(COUNTA(Wedstrijden!AU743:AW743)&lt;&gt;0,6,"")</f>
        <v/>
      </c>
      <c r="DK629" s="44" t="str">
        <f t="shared" si="59"/>
        <v/>
      </c>
      <c r="DL629" s="44" t="str">
        <f>IF(Wedstrijden!AU743="x","L","")</f>
        <v/>
      </c>
      <c r="DM629" s="44" t="str">
        <f>IF(Wedstrijden!AV743="x","M","")</f>
        <v/>
      </c>
      <c r="DN629" s="44" t="str">
        <f>IF(Wedstrijden!AW743="x","Z","")</f>
        <v/>
      </c>
    </row>
    <row r="630" spans="1:118" ht="15">
      <c r="A630" s="48" t="e">
        <f>Wedstrijden!#REF!</f>
        <v>#REF!</v>
      </c>
      <c r="B630" s="44">
        <f>IFERROR(VLOOKUP(Wedstrijden!E744,Wedstrijdlocaties!$B$2:$E$499,2,FALSE),"")</f>
        <v>960858</v>
      </c>
      <c r="C630" s="44" t="str">
        <f>Wedstrijden!F744</f>
        <v>blokker</v>
      </c>
      <c r="D630" s="44" t="str">
        <f>IFERROR(VLOOKUP(Wedstrijden!G744,Organisaties!$B$2:$C$501,2,FALSE),"")</f>
        <v/>
      </c>
      <c r="E630" s="44" t="str">
        <f>IFERROR(VLOOKUP(Wedstrijden!G744,Organisaties!$B$2:$F$501,5,FALSE),"")</f>
        <v/>
      </c>
      <c r="F630" s="44" t="str">
        <f>IF(Wedstrijden!BC744&lt;&gt;"",Wedstrijden!BC744,"")</f>
        <v/>
      </c>
      <c r="G630" s="44">
        <f>IF(Wedstrijden!AY744="Indoor",1,0)</f>
        <v>0</v>
      </c>
      <c r="H630" s="44">
        <f>Wedstrijden!AZ744</f>
        <v>0</v>
      </c>
      <c r="I630" s="44" t="str">
        <f>IF(Wedstrijden!AX744="Nee",0,IF(Wedstrijden!AX744="Ja",1,""))</f>
        <v/>
      </c>
      <c r="J630" s="44" t="str">
        <f>IF(Wedstrijden!BA744&lt;&gt;"",Wedstrijden!BA744,"")</f>
        <v/>
      </c>
      <c r="W630" s="45"/>
      <c r="AE630" s="45"/>
      <c r="AN630" s="45"/>
      <c r="AU630" s="45"/>
      <c r="BA630" s="45"/>
      <c r="BE630" s="45"/>
      <c r="BJ630" s="44">
        <f>IF(COUNTA(Wedstrijden!I744:S744)&lt;&gt;0,1,"")</f>
        <v>1</v>
      </c>
      <c r="BK630" s="44">
        <f t="shared" si="54"/>
        <v>2</v>
      </c>
      <c r="BL630" s="44" t="str">
        <f>IF(Wedstrijden!I744="x","AA","")</f>
        <v/>
      </c>
      <c r="BM630" s="44" t="str">
        <f>IF(Wedstrijden!J744="x","A","")</f>
        <v/>
      </c>
      <c r="BN630" s="44" t="str">
        <f>IF(Wedstrijden!K744="x","B1","")</f>
        <v/>
      </c>
      <c r="BO630" s="44" t="str">
        <f>IF(Wedstrijden!L744="x","BB","")</f>
        <v/>
      </c>
      <c r="BP630" s="44" t="str">
        <f>IF(Wedstrijden!M744="x","B","")</f>
        <v>B</v>
      </c>
      <c r="BQ630" s="44" t="str">
        <f>IF(Wedstrijden!N744="x","L1","")</f>
        <v>L1</v>
      </c>
      <c r="BR630" s="44" t="str">
        <f>IF(Wedstrijden!O744="x","L2","")</f>
        <v>L2</v>
      </c>
      <c r="BS630" s="44" t="str">
        <f>IF(Wedstrijden!P744="x","M1","")</f>
        <v>M1</v>
      </c>
      <c r="BT630" s="44" t="str">
        <f>IF(Wedstrijden!Q744="x","M2","")</f>
        <v>M2</v>
      </c>
      <c r="BU630" s="44" t="str">
        <f>IF(Wedstrijden!R744="x","Z1","")</f>
        <v>Z1</v>
      </c>
      <c r="BV630" s="44" t="str">
        <f>IF(Wedstrijden!S744="x","Z2","")</f>
        <v>Z2</v>
      </c>
      <c r="BW630" s="44">
        <f>IF(COUNTA(Wedstrijden!T744:AB744)&lt;&gt;0,1,"")</f>
        <v>1</v>
      </c>
      <c r="BX630" s="44">
        <f t="shared" si="55"/>
        <v>1</v>
      </c>
      <c r="BY630" s="44" t="str">
        <f>IF(Wedstrijden!T744="x","BB","")</f>
        <v/>
      </c>
      <c r="BZ630" s="44" t="str">
        <f>IF(Wedstrijden!U744="x","B","")</f>
        <v>B</v>
      </c>
      <c r="CA630" s="44" t="str">
        <f>IF(Wedstrijden!V744="x","L1","")</f>
        <v>L1</v>
      </c>
      <c r="CB630" s="44" t="str">
        <f>IF(Wedstrijden!W744="x","L2","")</f>
        <v>L2</v>
      </c>
      <c r="CC630" s="44" t="str">
        <f>IF(Wedstrijden!X744="x","M1","")</f>
        <v>M1</v>
      </c>
      <c r="CD630" s="44" t="str">
        <f>IF(Wedstrijden!Y744="x","M2","")</f>
        <v>M2</v>
      </c>
      <c r="CE630" s="44" t="str">
        <f>IF(Wedstrijden!Z744="x","Z1","")</f>
        <v>Z1</v>
      </c>
      <c r="CF630" s="44" t="str">
        <f>IF(Wedstrijden!AA744="x","Z2","")</f>
        <v>Z2</v>
      </c>
      <c r="CG630" s="44" t="str">
        <f>IF(Wedstrijden!AB744="x","ZZL","")</f>
        <v/>
      </c>
      <c r="CL630" s="44" t="str">
        <f>IF(COUNTA(Wedstrijden!AC744:AJ744)&lt;&gt;0,2,"")</f>
        <v/>
      </c>
      <c r="CM630" s="44" t="str">
        <f t="shared" si="56"/>
        <v/>
      </c>
      <c r="CN630" s="44" t="str">
        <f>IF(Wedstrijden!AC744="x","AA","")</f>
        <v/>
      </c>
      <c r="CO630" s="44" t="str">
        <f>IF(Wedstrijden!AD744="x","A","")</f>
        <v/>
      </c>
      <c r="CP630" s="44" t="str">
        <f>IF(Wedstrijden!AE744="x","BB","")</f>
        <v/>
      </c>
      <c r="CQ630" s="44" t="str">
        <f>IF(Wedstrijden!AF744="x","B","")</f>
        <v/>
      </c>
      <c r="CR630" s="44" t="str">
        <f>IF(Wedstrijden!AG744="x","L","")</f>
        <v/>
      </c>
      <c r="CS630" s="44" t="str">
        <f>IF(Wedstrijden!AH744="x","M","")</f>
        <v/>
      </c>
      <c r="CT630" s="44" t="str">
        <f>IF(Wedstrijden!AI744="x","Z","")</f>
        <v/>
      </c>
      <c r="CU630" s="44" t="str">
        <f>IF(Wedstrijden!AJ744="x","ZZ","")</f>
        <v/>
      </c>
      <c r="CV630" s="44" t="str">
        <f>IF(COUNTA(Wedstrijden!AK744:AQ744)&lt;&gt;0,2,"")</f>
        <v/>
      </c>
      <c r="CW630" s="44" t="str">
        <f t="shared" si="57"/>
        <v/>
      </c>
      <c r="CX630" s="44" t="str">
        <f>IF(Wedstrijden!AK744="x","BB","")</f>
        <v/>
      </c>
      <c r="CY630" s="44" t="str">
        <f>IF(Wedstrijden!AL744="x","B","")</f>
        <v/>
      </c>
      <c r="CZ630" s="44" t="str">
        <f>IF(Wedstrijden!AM744="x","L","")</f>
        <v/>
      </c>
      <c r="DA630" s="44" t="str">
        <f>IF(Wedstrijden!AN744="x","M","")</f>
        <v/>
      </c>
      <c r="DB630" s="44" t="str">
        <f>IF(Wedstrijden!AO744="x","Z","")</f>
        <v/>
      </c>
      <c r="DC630" s="44" t="str">
        <f>IF(Wedstrijden!AP744="x","ZZ","")</f>
        <v/>
      </c>
      <c r="DD630" s="44" t="str">
        <f>IF(Wedstrijden!AQ744="x","1.40","")</f>
        <v/>
      </c>
      <c r="DE630" s="44" t="str">
        <f>IF(COUNTA(Wedstrijden!AR744:AT744)&lt;&gt;0,6,"")</f>
        <v/>
      </c>
      <c r="DF630" s="44" t="str">
        <f t="shared" si="58"/>
        <v/>
      </c>
      <c r="DG630" s="44" t="str">
        <f>IF(Wedstrijden!AR744="x","L","")</f>
        <v/>
      </c>
      <c r="DH630" s="44" t="str">
        <f>IF(Wedstrijden!AS744="x","M","")</f>
        <v/>
      </c>
      <c r="DI630" s="44" t="str">
        <f>IF(Wedstrijden!AT744="x","Z","")</f>
        <v/>
      </c>
      <c r="DJ630" s="44" t="str">
        <f>IF(COUNTA(Wedstrijden!AU744:AW744)&lt;&gt;0,6,"")</f>
        <v/>
      </c>
      <c r="DK630" s="44" t="str">
        <f t="shared" si="59"/>
        <v/>
      </c>
      <c r="DL630" s="44" t="str">
        <f>IF(Wedstrijden!AU744="x","L","")</f>
        <v/>
      </c>
      <c r="DM630" s="44" t="str">
        <f>IF(Wedstrijden!AV744="x","M","")</f>
        <v/>
      </c>
      <c r="DN630" s="44" t="str">
        <f>IF(Wedstrijden!AW744="x","Z","")</f>
        <v/>
      </c>
    </row>
    <row r="631" spans="1:118" ht="15">
      <c r="A631" s="48" t="e">
        <f>Wedstrijden!#REF!</f>
        <v>#REF!</v>
      </c>
      <c r="B631" s="44" t="str">
        <f>IFERROR(VLOOKUP(Wedstrijden!E718,Wedstrijdlocaties!$B$2:$E$499,2,FALSE),"")</f>
        <v>V12155</v>
      </c>
      <c r="C631" s="44" t="str">
        <f>Wedstrijden!F718</f>
        <v>Waarland</v>
      </c>
      <c r="D631" s="44" t="str">
        <f>IFERROR(VLOOKUP(Wedstrijden!G718,Organisaties!$B$2:$C$501,2,FALSE),"")</f>
        <v>V60263</v>
      </c>
      <c r="E631" s="44" t="str">
        <f>IFERROR(VLOOKUP(Wedstrijden!G718,Organisaties!$B$2:$F$501,5,FALSE),"")</f>
        <v>V31007</v>
      </c>
      <c r="F631" s="44" t="str">
        <f>IF(Wedstrijden!BC718&lt;&gt;"",Wedstrijden!BC718,"")</f>
        <v/>
      </c>
      <c r="G631" s="44">
        <f>IF(Wedstrijden!AY718="Indoor",1,0)</f>
        <v>0</v>
      </c>
      <c r="H631" s="44" t="str">
        <f>Wedstrijden!AZ718</f>
        <v>Nee</v>
      </c>
      <c r="I631" s="44" t="str">
        <f>IF(Wedstrijden!AX718="Nee",0,IF(Wedstrijden!AX718="Ja",1,""))</f>
        <v/>
      </c>
      <c r="J631" s="44" t="str">
        <f>IF(Wedstrijden!BA718&lt;&gt;"",Wedstrijden!BA718,"")</f>
        <v>Outdoor</v>
      </c>
      <c r="W631" s="45"/>
      <c r="AE631" s="45"/>
      <c r="AN631" s="45"/>
      <c r="AU631" s="45"/>
      <c r="BA631" s="45"/>
      <c r="BE631" s="45"/>
      <c r="BJ631" s="44">
        <f>IF(COUNTA(Wedstrijden!I718:S718)&lt;&gt;0,1,"")</f>
        <v>1</v>
      </c>
      <c r="BK631" s="44">
        <f t="shared" si="54"/>
        <v>2</v>
      </c>
      <c r="BL631" s="44" t="str">
        <f>IF(Wedstrijden!I718="x","AA","")</f>
        <v/>
      </c>
      <c r="BM631" s="44" t="str">
        <f>IF(Wedstrijden!J718="x","A","")</f>
        <v/>
      </c>
      <c r="BN631" s="44" t="str">
        <f>IF(Wedstrijden!K718="x","B1","")</f>
        <v/>
      </c>
      <c r="BO631" s="44" t="str">
        <f>IF(Wedstrijden!L718="x","BB","")</f>
        <v/>
      </c>
      <c r="BP631" s="44" t="str">
        <f>IF(Wedstrijden!M718="x","B","")</f>
        <v>B</v>
      </c>
      <c r="BQ631" s="44" t="str">
        <f>IF(Wedstrijden!N718="x","L1","")</f>
        <v>L1</v>
      </c>
      <c r="BR631" s="44" t="str">
        <f>IF(Wedstrijden!O718="x","L2","")</f>
        <v>L2</v>
      </c>
      <c r="BS631" s="44" t="str">
        <f>IF(Wedstrijden!P718="x","M1","")</f>
        <v>M1</v>
      </c>
      <c r="BT631" s="44" t="str">
        <f>IF(Wedstrijden!Q718="x","M2","")</f>
        <v>M2</v>
      </c>
      <c r="BU631" s="44" t="str">
        <f>IF(Wedstrijden!R718="x","Z1","")</f>
        <v>Z1</v>
      </c>
      <c r="BV631" s="44" t="str">
        <f>IF(Wedstrijden!S718="x","Z2","")</f>
        <v>Z2</v>
      </c>
      <c r="BW631" s="44">
        <f>IF(COUNTA(Wedstrijden!T718:AB718)&lt;&gt;0,1,"")</f>
        <v>1</v>
      </c>
      <c r="BX631" s="44">
        <f t="shared" si="55"/>
        <v>1</v>
      </c>
      <c r="BY631" s="44" t="str">
        <f>IF(Wedstrijden!T718="x","BB","")</f>
        <v/>
      </c>
      <c r="BZ631" s="44" t="str">
        <f>IF(Wedstrijden!U718="x","B","")</f>
        <v>B</v>
      </c>
      <c r="CA631" s="44" t="str">
        <f>IF(Wedstrijden!V718="x","L1","")</f>
        <v>L1</v>
      </c>
      <c r="CB631" s="44" t="str">
        <f>IF(Wedstrijden!W718="x","L2","")</f>
        <v>L2</v>
      </c>
      <c r="CC631" s="44" t="str">
        <f>IF(Wedstrijden!X718="x","M1","")</f>
        <v>M1</v>
      </c>
      <c r="CD631" s="44" t="str">
        <f>IF(Wedstrijden!Y718="x","M2","")</f>
        <v>M2</v>
      </c>
      <c r="CE631" s="44" t="str">
        <f>IF(Wedstrijden!Z718="x","Z1","")</f>
        <v>Z1</v>
      </c>
      <c r="CF631" s="44" t="str">
        <f>IF(Wedstrijden!AA718="x","Z2","")</f>
        <v>Z2</v>
      </c>
      <c r="CG631" s="44" t="str">
        <f>IF(Wedstrijden!AB718="x","ZZL","")</f>
        <v/>
      </c>
      <c r="CL631" s="44" t="str">
        <f>IF(COUNTA(Wedstrijden!AC718:AJ718)&lt;&gt;0,2,"")</f>
        <v/>
      </c>
      <c r="CM631" s="44" t="str">
        <f t="shared" si="56"/>
        <v/>
      </c>
      <c r="CN631" s="44" t="str">
        <f>IF(Wedstrijden!AC718="x","AA","")</f>
        <v/>
      </c>
      <c r="CO631" s="44" t="str">
        <f>IF(Wedstrijden!AD718="x","A","")</f>
        <v/>
      </c>
      <c r="CP631" s="44" t="str">
        <f>IF(Wedstrijden!AE718="x","BB","")</f>
        <v/>
      </c>
      <c r="CQ631" s="44" t="str">
        <f>IF(Wedstrijden!AF718="x","B","")</f>
        <v/>
      </c>
      <c r="CR631" s="44" t="str">
        <f>IF(Wedstrijden!AG718="x","L","")</f>
        <v/>
      </c>
      <c r="CS631" s="44" t="str">
        <f>IF(Wedstrijden!AH718="x","M","")</f>
        <v/>
      </c>
      <c r="CT631" s="44" t="str">
        <f>IF(Wedstrijden!AI718="x","Z","")</f>
        <v/>
      </c>
      <c r="CU631" s="44" t="str">
        <f>IF(Wedstrijden!AJ718="x","ZZ","")</f>
        <v/>
      </c>
      <c r="CV631" s="44" t="str">
        <f>IF(COUNTA(Wedstrijden!AK718:AQ718)&lt;&gt;0,2,"")</f>
        <v/>
      </c>
      <c r="CW631" s="44" t="str">
        <f t="shared" si="57"/>
        <v/>
      </c>
      <c r="CX631" s="44" t="str">
        <f>IF(Wedstrijden!AK718="x","BB","")</f>
        <v/>
      </c>
      <c r="CY631" s="44" t="str">
        <f>IF(Wedstrijden!AL718="x","B","")</f>
        <v/>
      </c>
      <c r="CZ631" s="44" t="str">
        <f>IF(Wedstrijden!AM718="x","L","")</f>
        <v/>
      </c>
      <c r="DA631" s="44" t="str">
        <f>IF(Wedstrijden!AN718="x","M","")</f>
        <v/>
      </c>
      <c r="DB631" s="44" t="str">
        <f>IF(Wedstrijden!AO718="x","Z","")</f>
        <v/>
      </c>
      <c r="DC631" s="44" t="str">
        <f>IF(Wedstrijden!AP718="x","ZZ","")</f>
        <v/>
      </c>
      <c r="DD631" s="44" t="str">
        <f>IF(Wedstrijden!AQ718="x","1.40","")</f>
        <v/>
      </c>
      <c r="DE631" s="44" t="str">
        <f>IF(COUNTA(Wedstrijden!AR718:AT718)&lt;&gt;0,6,"")</f>
        <v/>
      </c>
      <c r="DF631" s="44" t="str">
        <f t="shared" si="58"/>
        <v/>
      </c>
      <c r="DG631" s="44" t="str">
        <f>IF(Wedstrijden!AR718="x","L","")</f>
        <v/>
      </c>
      <c r="DH631" s="44" t="str">
        <f>IF(Wedstrijden!AS718="x","M","")</f>
        <v/>
      </c>
      <c r="DI631" s="44" t="str">
        <f>IF(Wedstrijden!AT718="x","Z","")</f>
        <v/>
      </c>
      <c r="DJ631" s="44" t="str">
        <f>IF(COUNTA(Wedstrijden!AU718:AW718)&lt;&gt;0,6,"")</f>
        <v/>
      </c>
      <c r="DK631" s="44" t="str">
        <f t="shared" si="59"/>
        <v/>
      </c>
      <c r="DL631" s="44" t="str">
        <f>IF(Wedstrijden!AU718="x","L","")</f>
        <v/>
      </c>
      <c r="DM631" s="44" t="str">
        <f>IF(Wedstrijden!AV718="x","M","")</f>
        <v/>
      </c>
      <c r="DN631" s="44" t="str">
        <f>IF(Wedstrijden!AW718="x","Z","")</f>
        <v/>
      </c>
    </row>
    <row r="632" spans="1:118" ht="15">
      <c r="A632" s="48" t="e">
        <f>Wedstrijden!#REF!</f>
        <v>#REF!</v>
      </c>
      <c r="B632" s="44" t="str">
        <f>IFERROR(VLOOKUP(Wedstrijden!E746,Wedstrijdlocaties!$B$2:$E$499,2,FALSE),"")</f>
        <v/>
      </c>
      <c r="C632" s="44" t="str">
        <f>Wedstrijden!F746</f>
        <v>Egmond-Binnen</v>
      </c>
      <c r="D632" s="44" t="str">
        <f>IFERROR(VLOOKUP(Wedstrijden!G746,Organisaties!$B$2:$C$501,2,FALSE),"")</f>
        <v/>
      </c>
      <c r="E632" s="44" t="str">
        <f>IFERROR(VLOOKUP(Wedstrijden!G746,Organisaties!$B$2:$F$501,5,FALSE),"")</f>
        <v/>
      </c>
      <c r="F632" s="44" t="str">
        <f>IF(Wedstrijden!BC746&lt;&gt;"",Wedstrijden!BC746,"")</f>
        <v/>
      </c>
      <c r="G632" s="44">
        <f>IF(Wedstrijden!AY746="Indoor",1,0)</f>
        <v>1</v>
      </c>
      <c r="H632" s="44" t="str">
        <f>Wedstrijden!AZ746</f>
        <v>Onbeperkt</v>
      </c>
      <c r="I632" s="44">
        <f>IF(Wedstrijden!AX746="Nee",0,IF(Wedstrijden!AX746="Ja",1,""))</f>
        <v>0</v>
      </c>
      <c r="J632" s="44" t="str">
        <f>IF(Wedstrijden!BA746&lt;&gt;"",Wedstrijden!BA746,"")</f>
        <v/>
      </c>
      <c r="W632" s="45"/>
      <c r="AE632" s="45"/>
      <c r="AN632" s="45"/>
      <c r="AU632" s="45"/>
      <c r="BA632" s="45"/>
      <c r="BE632" s="45"/>
      <c r="BJ632" s="44">
        <f>IF(COUNTA(Wedstrijden!I746:S746)&lt;&gt;0,1,"")</f>
        <v>1</v>
      </c>
      <c r="BK632" s="44">
        <f t="shared" si="54"/>
        <v>2</v>
      </c>
      <c r="BL632" s="44" t="str">
        <f>IF(Wedstrijden!I746="x","AA","")</f>
        <v/>
      </c>
      <c r="BM632" s="44" t="str">
        <f>IF(Wedstrijden!J746="x","A","")</f>
        <v/>
      </c>
      <c r="BN632" s="44" t="str">
        <f>IF(Wedstrijden!K746="x","B1","")</f>
        <v/>
      </c>
      <c r="BO632" s="44" t="str">
        <f>IF(Wedstrijden!L746="x","BB","")</f>
        <v/>
      </c>
      <c r="BP632" s="44" t="str">
        <f>IF(Wedstrijden!M746="x","B","")</f>
        <v>B</v>
      </c>
      <c r="BQ632" s="44" t="str">
        <f>IF(Wedstrijden!N746="x","L1","")</f>
        <v>L1</v>
      </c>
      <c r="BR632" s="44" t="str">
        <f>IF(Wedstrijden!O746="x","L2","")</f>
        <v>L2</v>
      </c>
      <c r="BS632" s="44" t="str">
        <f>IF(Wedstrijden!P746="x","M1","")</f>
        <v>M1</v>
      </c>
      <c r="BT632" s="44" t="str">
        <f>IF(Wedstrijden!Q746="x","M2","")</f>
        <v>M2</v>
      </c>
      <c r="BU632" s="44" t="str">
        <f>IF(Wedstrijden!R746="x","Z1","")</f>
        <v/>
      </c>
      <c r="BV632" s="44" t="str">
        <f>IF(Wedstrijden!S746="x","Z2","")</f>
        <v/>
      </c>
      <c r="BW632" s="44">
        <f>IF(COUNTA(Wedstrijden!T746:AB746)&lt;&gt;0,1,"")</f>
        <v>1</v>
      </c>
      <c r="BX632" s="44">
        <f t="shared" si="55"/>
        <v>1</v>
      </c>
      <c r="BY632" s="44" t="str">
        <f>IF(Wedstrijden!T746="x","BB","")</f>
        <v/>
      </c>
      <c r="BZ632" s="44" t="str">
        <f>IF(Wedstrijden!U746="x","B","")</f>
        <v>B</v>
      </c>
      <c r="CA632" s="44" t="str">
        <f>IF(Wedstrijden!V746="x","L1","")</f>
        <v>L1</v>
      </c>
      <c r="CB632" s="44" t="str">
        <f>IF(Wedstrijden!W746="x","L2","")</f>
        <v>L2</v>
      </c>
      <c r="CC632" s="44" t="str">
        <f>IF(Wedstrijden!X746="x","M1","")</f>
        <v>M1</v>
      </c>
      <c r="CD632" s="44" t="str">
        <f>IF(Wedstrijden!Y746="x","M2","")</f>
        <v>M2</v>
      </c>
      <c r="CE632" s="44" t="str">
        <f>IF(Wedstrijden!Z746="x","Z1","")</f>
        <v/>
      </c>
      <c r="CF632" s="44" t="str">
        <f>IF(Wedstrijden!AA746="x","Z2","")</f>
        <v/>
      </c>
      <c r="CG632" s="44" t="str">
        <f>IF(Wedstrijden!AB746="x","ZZL","")</f>
        <v/>
      </c>
      <c r="CL632" s="44" t="str">
        <f>IF(COUNTA(Wedstrijden!AC746:AJ746)&lt;&gt;0,2,"")</f>
        <v/>
      </c>
      <c r="CM632" s="44" t="str">
        <f t="shared" si="56"/>
        <v/>
      </c>
      <c r="CN632" s="44" t="str">
        <f>IF(Wedstrijden!AC746="x","AA","")</f>
        <v/>
      </c>
      <c r="CO632" s="44" t="str">
        <f>IF(Wedstrijden!AD746="x","A","")</f>
        <v/>
      </c>
      <c r="CP632" s="44" t="str">
        <f>IF(Wedstrijden!AE746="x","BB","")</f>
        <v/>
      </c>
      <c r="CQ632" s="44" t="str">
        <f>IF(Wedstrijden!AF746="x","B","")</f>
        <v/>
      </c>
      <c r="CR632" s="44" t="str">
        <f>IF(Wedstrijden!AG746="x","L","")</f>
        <v/>
      </c>
      <c r="CS632" s="44" t="str">
        <f>IF(Wedstrijden!AH746="x","M","")</f>
        <v/>
      </c>
      <c r="CT632" s="44" t="str">
        <f>IF(Wedstrijden!AI746="x","Z","")</f>
        <v/>
      </c>
      <c r="CU632" s="44" t="str">
        <f>IF(Wedstrijden!AJ746="x","ZZ","")</f>
        <v/>
      </c>
      <c r="CV632" s="44" t="str">
        <f>IF(COUNTA(Wedstrijden!AK746:AQ746)&lt;&gt;0,2,"")</f>
        <v/>
      </c>
      <c r="CW632" s="44" t="str">
        <f t="shared" si="57"/>
        <v/>
      </c>
      <c r="CX632" s="44" t="str">
        <f>IF(Wedstrijden!AK746="x","BB","")</f>
        <v/>
      </c>
      <c r="CY632" s="44" t="str">
        <f>IF(Wedstrijden!AL746="x","B","")</f>
        <v/>
      </c>
      <c r="CZ632" s="44" t="str">
        <f>IF(Wedstrijden!AM746="x","L","")</f>
        <v/>
      </c>
      <c r="DA632" s="44" t="str">
        <f>IF(Wedstrijden!AN746="x","M","")</f>
        <v/>
      </c>
      <c r="DB632" s="44" t="str">
        <f>IF(Wedstrijden!AO746="x","Z","")</f>
        <v/>
      </c>
      <c r="DC632" s="44" t="str">
        <f>IF(Wedstrijden!AP746="x","ZZ","")</f>
        <v/>
      </c>
      <c r="DD632" s="44" t="str">
        <f>IF(Wedstrijden!AQ746="x","1.40","")</f>
        <v/>
      </c>
      <c r="DE632" s="44" t="str">
        <f>IF(COUNTA(Wedstrijden!AR746:AT746)&lt;&gt;0,6,"")</f>
        <v/>
      </c>
      <c r="DF632" s="44" t="str">
        <f t="shared" si="58"/>
        <v/>
      </c>
      <c r="DG632" s="44" t="str">
        <f>IF(Wedstrijden!AR746="x","L","")</f>
        <v/>
      </c>
      <c r="DH632" s="44" t="str">
        <f>IF(Wedstrijden!AS746="x","M","")</f>
        <v/>
      </c>
      <c r="DI632" s="44" t="str">
        <f>IF(Wedstrijden!AT746="x","Z","")</f>
        <v/>
      </c>
      <c r="DJ632" s="44" t="str">
        <f>IF(COUNTA(Wedstrijden!AU746:AW746)&lt;&gt;0,6,"")</f>
        <v/>
      </c>
      <c r="DK632" s="44" t="str">
        <f t="shared" si="59"/>
        <v/>
      </c>
      <c r="DL632" s="44" t="str">
        <f>IF(Wedstrijden!AU746="x","L","")</f>
        <v/>
      </c>
      <c r="DM632" s="44" t="str">
        <f>IF(Wedstrijden!AV746="x","M","")</f>
        <v/>
      </c>
      <c r="DN632" s="44" t="str">
        <f>IF(Wedstrijden!AW746="x","Z","")</f>
        <v/>
      </c>
    </row>
    <row r="633" spans="1:118" ht="15">
      <c r="A633" s="48" t="e">
        <f>Wedstrijden!#REF!</f>
        <v>#REF!</v>
      </c>
      <c r="B633" s="44" t="str">
        <f>IFERROR(VLOOKUP(Wedstrijden!E748,Wedstrijdlocaties!$B$2:$E$499,2,FALSE),"")</f>
        <v>V12305</v>
      </c>
      <c r="C633" s="44" t="str">
        <f>Wedstrijden!F748</f>
        <v>Velsen-Zuid</v>
      </c>
      <c r="D633" s="44" t="str">
        <f>IFERROR(VLOOKUP(Wedstrijden!G748,Organisaties!$B$2:$C$501,2,FALSE),"")</f>
        <v>V51590</v>
      </c>
      <c r="E633" s="44" t="str">
        <f>IFERROR(VLOOKUP(Wedstrijden!G748,Organisaties!$B$2:$F$501,5,FALSE),"")</f>
        <v>V31007</v>
      </c>
      <c r="F633" s="44" t="str">
        <f>IF(Wedstrijden!BC748&lt;&gt;"",Wedstrijden!BC748,"")</f>
        <v/>
      </c>
      <c r="G633" s="44">
        <f>IF(Wedstrijden!AY748="Indoor",1,0)</f>
        <v>0</v>
      </c>
      <c r="H633" s="44">
        <f>Wedstrijden!AZ748</f>
        <v>0</v>
      </c>
      <c r="I633" s="44" t="str">
        <f>IF(Wedstrijden!AX748="Nee",0,IF(Wedstrijden!AX748="Ja",1,""))</f>
        <v/>
      </c>
      <c r="J633" s="44" t="str">
        <f>IF(Wedstrijden!BA748&lt;&gt;"",Wedstrijden!BA748,"")</f>
        <v/>
      </c>
      <c r="W633" s="45"/>
      <c r="AE633" s="45"/>
      <c r="AN633" s="45"/>
      <c r="AU633" s="45"/>
      <c r="BA633" s="45"/>
      <c r="BE633" s="45"/>
      <c r="BJ633" s="44">
        <f>IF(COUNTA(Wedstrijden!I748:S748)&lt;&gt;0,1,"")</f>
        <v>1</v>
      </c>
      <c r="BK633" s="44">
        <f t="shared" si="54"/>
        <v>2</v>
      </c>
      <c r="BL633" s="44" t="str">
        <f>IF(Wedstrijden!I748="x","AA","")</f>
        <v/>
      </c>
      <c r="BM633" s="44" t="str">
        <f>IF(Wedstrijden!J748="x","A","")</f>
        <v/>
      </c>
      <c r="BN633" s="44" t="str">
        <f>IF(Wedstrijden!K748="x","B1","")</f>
        <v/>
      </c>
      <c r="BO633" s="44" t="str">
        <f>IF(Wedstrijden!L748="x","BB","")</f>
        <v>BB</v>
      </c>
      <c r="BP633" s="44" t="str">
        <f>IF(Wedstrijden!M748="x","B","")</f>
        <v>B</v>
      </c>
      <c r="BQ633" s="44" t="str">
        <f>IF(Wedstrijden!N748="x","L1","")</f>
        <v>L1</v>
      </c>
      <c r="BR633" s="44" t="str">
        <f>IF(Wedstrijden!O748="x","L2","")</f>
        <v>L2</v>
      </c>
      <c r="BS633" s="44" t="str">
        <f>IF(Wedstrijden!P748="x","M1","")</f>
        <v>M1</v>
      </c>
      <c r="BT633" s="44" t="str">
        <f>IF(Wedstrijden!Q748="x","M2","")</f>
        <v>M2</v>
      </c>
      <c r="BU633" s="44" t="str">
        <f>IF(Wedstrijden!R748="x","Z1","")</f>
        <v>Z1</v>
      </c>
      <c r="BV633" s="44" t="str">
        <f>IF(Wedstrijden!S748="x","Z2","")</f>
        <v>Z2</v>
      </c>
      <c r="BW633" s="44">
        <f>IF(COUNTA(Wedstrijden!T748:AB748)&lt;&gt;0,1,"")</f>
        <v>1</v>
      </c>
      <c r="BX633" s="44">
        <f t="shared" si="55"/>
        <v>1</v>
      </c>
      <c r="BY633" s="44" t="str">
        <f>IF(Wedstrijden!T748="x","BB","")</f>
        <v>BB</v>
      </c>
      <c r="BZ633" s="44" t="str">
        <f>IF(Wedstrijden!U748="x","B","")</f>
        <v>B</v>
      </c>
      <c r="CA633" s="44" t="str">
        <f>IF(Wedstrijden!V748="x","L1","")</f>
        <v>L1</v>
      </c>
      <c r="CB633" s="44" t="str">
        <f>IF(Wedstrijden!W748="x","L2","")</f>
        <v>L2</v>
      </c>
      <c r="CC633" s="44" t="str">
        <f>IF(Wedstrijden!X748="x","M1","")</f>
        <v>M1</v>
      </c>
      <c r="CD633" s="44" t="str">
        <f>IF(Wedstrijden!Y748="x","M2","")</f>
        <v>M2</v>
      </c>
      <c r="CE633" s="44" t="str">
        <f>IF(Wedstrijden!Z748="x","Z1","")</f>
        <v>Z1</v>
      </c>
      <c r="CF633" s="44" t="str">
        <f>IF(Wedstrijden!AA748="x","Z2","")</f>
        <v>Z2</v>
      </c>
      <c r="CG633" s="44" t="str">
        <f>IF(Wedstrijden!AB748="x","ZZL","")</f>
        <v>ZZL</v>
      </c>
      <c r="CL633" s="44" t="str">
        <f>IF(COUNTA(Wedstrijden!AC748:AJ748)&lt;&gt;0,2,"")</f>
        <v/>
      </c>
      <c r="CM633" s="44" t="str">
        <f t="shared" si="56"/>
        <v/>
      </c>
      <c r="CN633" s="44" t="str">
        <f>IF(Wedstrijden!AC748="x","AA","")</f>
        <v/>
      </c>
      <c r="CO633" s="44" t="str">
        <f>IF(Wedstrijden!AD748="x","A","")</f>
        <v/>
      </c>
      <c r="CP633" s="44" t="str">
        <f>IF(Wedstrijden!AE748="x","BB","")</f>
        <v/>
      </c>
      <c r="CQ633" s="44" t="str">
        <f>IF(Wedstrijden!AF748="x","B","")</f>
        <v/>
      </c>
      <c r="CR633" s="44" t="str">
        <f>IF(Wedstrijden!AG748="x","L","")</f>
        <v/>
      </c>
      <c r="CS633" s="44" t="str">
        <f>IF(Wedstrijden!AH748="x","M","")</f>
        <v/>
      </c>
      <c r="CT633" s="44" t="str">
        <f>IF(Wedstrijden!AI748="x","Z","")</f>
        <v/>
      </c>
      <c r="CU633" s="44" t="str">
        <f>IF(Wedstrijden!AJ748="x","ZZ","")</f>
        <v/>
      </c>
      <c r="CV633" s="44" t="str">
        <f>IF(COUNTA(Wedstrijden!AK748:AQ748)&lt;&gt;0,2,"")</f>
        <v/>
      </c>
      <c r="CW633" s="44" t="str">
        <f t="shared" si="57"/>
        <v/>
      </c>
      <c r="CX633" s="44" t="str">
        <f>IF(Wedstrijden!AK748="x","BB","")</f>
        <v/>
      </c>
      <c r="CY633" s="44" t="str">
        <f>IF(Wedstrijden!AL748="x","B","")</f>
        <v/>
      </c>
      <c r="CZ633" s="44" t="str">
        <f>IF(Wedstrijden!AM748="x","L","")</f>
        <v/>
      </c>
      <c r="DA633" s="44" t="str">
        <f>IF(Wedstrijden!AN748="x","M","")</f>
        <v/>
      </c>
      <c r="DB633" s="44" t="str">
        <f>IF(Wedstrijden!AO748="x","Z","")</f>
        <v/>
      </c>
      <c r="DC633" s="44" t="str">
        <f>IF(Wedstrijden!AP748="x","ZZ","")</f>
        <v/>
      </c>
      <c r="DD633" s="44" t="str">
        <f>IF(Wedstrijden!AQ748="x","1.40","")</f>
        <v/>
      </c>
      <c r="DE633" s="44" t="str">
        <f>IF(COUNTA(Wedstrijden!AR748:AT748)&lt;&gt;0,6,"")</f>
        <v/>
      </c>
      <c r="DF633" s="44" t="str">
        <f t="shared" si="58"/>
        <v/>
      </c>
      <c r="DG633" s="44" t="str">
        <f>IF(Wedstrijden!AR748="x","L","")</f>
        <v/>
      </c>
      <c r="DH633" s="44" t="str">
        <f>IF(Wedstrijden!AS748="x","M","")</f>
        <v/>
      </c>
      <c r="DI633" s="44" t="str">
        <f>IF(Wedstrijden!AT748="x","Z","")</f>
        <v/>
      </c>
      <c r="DJ633" s="44" t="str">
        <f>IF(COUNTA(Wedstrijden!AU748:AW748)&lt;&gt;0,6,"")</f>
        <v/>
      </c>
      <c r="DK633" s="44" t="str">
        <f t="shared" si="59"/>
        <v/>
      </c>
      <c r="DL633" s="44" t="str">
        <f>IF(Wedstrijden!AU748="x","L","")</f>
        <v/>
      </c>
      <c r="DM633" s="44" t="str">
        <f>IF(Wedstrijden!AV748="x","M","")</f>
        <v/>
      </c>
      <c r="DN633" s="44" t="str">
        <f>IF(Wedstrijden!AW748="x","Z","")</f>
        <v/>
      </c>
    </row>
    <row r="634" spans="1:118" ht="15">
      <c r="A634" s="48" t="e">
        <f>Wedstrijden!#REF!</f>
        <v>#REF!</v>
      </c>
      <c r="B634" s="44">
        <f>IFERROR(VLOOKUP(Wedstrijden!E749,Wedstrijdlocaties!$B$2:$E$499,2,FALSE),"")</f>
        <v>927555</v>
      </c>
      <c r="C634" s="44" t="str">
        <f>Wedstrijden!F749</f>
        <v>Beinsdorp</v>
      </c>
      <c r="D634" s="44" t="str">
        <f>IFERROR(VLOOKUP(Wedstrijden!G749,Organisaties!$B$2:$C$501,2,FALSE),"")</f>
        <v/>
      </c>
      <c r="E634" s="44" t="str">
        <f>IFERROR(VLOOKUP(Wedstrijden!G749,Organisaties!$B$2:$F$501,5,FALSE),"")</f>
        <v/>
      </c>
      <c r="F634" s="44" t="str">
        <f>IF(Wedstrijden!BC749&lt;&gt;"",Wedstrijden!BC749,"")</f>
        <v/>
      </c>
      <c r="G634" s="44">
        <f>IF(Wedstrijden!AY749="Indoor",1,0)</f>
        <v>0</v>
      </c>
      <c r="H634" s="44">
        <f>Wedstrijden!AZ749</f>
        <v>0</v>
      </c>
      <c r="I634" s="44" t="str">
        <f>IF(Wedstrijden!AX749="Nee",0,IF(Wedstrijden!AX749="Ja",1,""))</f>
        <v/>
      </c>
      <c r="J634" s="44" t="str">
        <f>IF(Wedstrijden!BA749&lt;&gt;"",Wedstrijden!BA749,"")</f>
        <v/>
      </c>
      <c r="W634" s="45"/>
      <c r="AE634" s="45"/>
      <c r="AN634" s="45"/>
      <c r="AU634" s="45"/>
      <c r="BA634" s="45"/>
      <c r="BE634" s="45"/>
      <c r="BJ634" s="44">
        <f>IF(COUNTA(Wedstrijden!I749:S749)&lt;&gt;0,1,"")</f>
        <v>1</v>
      </c>
      <c r="BK634" s="44">
        <f t="shared" si="54"/>
        <v>2</v>
      </c>
      <c r="BL634" s="44" t="str">
        <f>IF(Wedstrijden!I749="x","AA","")</f>
        <v/>
      </c>
      <c r="BM634" s="44" t="str">
        <f>IF(Wedstrijden!J749="x","A","")</f>
        <v/>
      </c>
      <c r="BN634" s="44" t="str">
        <f>IF(Wedstrijden!K749="x","B1","")</f>
        <v/>
      </c>
      <c r="BO634" s="44" t="str">
        <f>IF(Wedstrijden!L749="x","BB","")</f>
        <v/>
      </c>
      <c r="BP634" s="44" t="str">
        <f>IF(Wedstrijden!M749="x","B","")</f>
        <v>B</v>
      </c>
      <c r="BQ634" s="44" t="str">
        <f>IF(Wedstrijden!N749="x","L1","")</f>
        <v>L1</v>
      </c>
      <c r="BR634" s="44" t="str">
        <f>IF(Wedstrijden!O749="x","L2","")</f>
        <v>L2</v>
      </c>
      <c r="BS634" s="44" t="str">
        <f>IF(Wedstrijden!P749="x","M1","")</f>
        <v>M1</v>
      </c>
      <c r="BT634" s="44" t="str">
        <f>IF(Wedstrijden!Q749="x","M2","")</f>
        <v>M2</v>
      </c>
      <c r="BU634" s="44" t="str">
        <f>IF(Wedstrijden!R749="x","Z1","")</f>
        <v/>
      </c>
      <c r="BV634" s="44" t="str">
        <f>IF(Wedstrijden!S749="x","Z2","")</f>
        <v/>
      </c>
      <c r="BW634" s="44">
        <f>IF(COUNTA(Wedstrijden!T749:AB749)&lt;&gt;0,1,"")</f>
        <v>1</v>
      </c>
      <c r="BX634" s="44">
        <f t="shared" si="55"/>
        <v>1</v>
      </c>
      <c r="BY634" s="44" t="str">
        <f>IF(Wedstrijden!T749="x","BB","")</f>
        <v/>
      </c>
      <c r="BZ634" s="44" t="str">
        <f>IF(Wedstrijden!U749="x","B","")</f>
        <v>B</v>
      </c>
      <c r="CA634" s="44" t="str">
        <f>IF(Wedstrijden!V749="x","L1","")</f>
        <v>L1</v>
      </c>
      <c r="CB634" s="44" t="str">
        <f>IF(Wedstrijden!W749="x","L2","")</f>
        <v>L2</v>
      </c>
      <c r="CC634" s="44" t="str">
        <f>IF(Wedstrijden!X749="x","M1","")</f>
        <v>M1</v>
      </c>
      <c r="CD634" s="44" t="str">
        <f>IF(Wedstrijden!Y749="x","M2","")</f>
        <v>M2</v>
      </c>
      <c r="CE634" s="44" t="str">
        <f>IF(Wedstrijden!Z749="x","Z1","")</f>
        <v/>
      </c>
      <c r="CF634" s="44" t="str">
        <f>IF(Wedstrijden!AA749="x","Z2","")</f>
        <v/>
      </c>
      <c r="CG634" s="44" t="str">
        <f>IF(Wedstrijden!AB749="x","ZZL","")</f>
        <v/>
      </c>
      <c r="CL634" s="44" t="str">
        <f>IF(COUNTA(Wedstrijden!AC749:AJ749)&lt;&gt;0,2,"")</f>
        <v/>
      </c>
      <c r="CM634" s="44" t="str">
        <f t="shared" si="56"/>
        <v/>
      </c>
      <c r="CN634" s="44" t="str">
        <f>IF(Wedstrijden!AC749="x","AA","")</f>
        <v/>
      </c>
      <c r="CO634" s="44" t="str">
        <f>IF(Wedstrijden!AD749="x","A","")</f>
        <v/>
      </c>
      <c r="CP634" s="44" t="str">
        <f>IF(Wedstrijden!AE749="x","BB","")</f>
        <v/>
      </c>
      <c r="CQ634" s="44" t="str">
        <f>IF(Wedstrijden!AF749="x","B","")</f>
        <v/>
      </c>
      <c r="CR634" s="44" t="str">
        <f>IF(Wedstrijden!AG749="x","L","")</f>
        <v/>
      </c>
      <c r="CS634" s="44" t="str">
        <f>IF(Wedstrijden!AH749="x","M","")</f>
        <v/>
      </c>
      <c r="CT634" s="44" t="str">
        <f>IF(Wedstrijden!AI749="x","Z","")</f>
        <v/>
      </c>
      <c r="CU634" s="44" t="str">
        <f>IF(Wedstrijden!AJ749="x","ZZ","")</f>
        <v/>
      </c>
      <c r="CV634" s="44" t="str">
        <f>IF(COUNTA(Wedstrijden!AK749:AQ749)&lt;&gt;0,2,"")</f>
        <v/>
      </c>
      <c r="CW634" s="44" t="str">
        <f t="shared" si="57"/>
        <v/>
      </c>
      <c r="CX634" s="44" t="str">
        <f>IF(Wedstrijden!AK749="x","BB","")</f>
        <v/>
      </c>
      <c r="CY634" s="44" t="str">
        <f>IF(Wedstrijden!AL749="x","B","")</f>
        <v/>
      </c>
      <c r="CZ634" s="44" t="str">
        <f>IF(Wedstrijden!AM749="x","L","")</f>
        <v/>
      </c>
      <c r="DA634" s="44" t="str">
        <f>IF(Wedstrijden!AN749="x","M","")</f>
        <v/>
      </c>
      <c r="DB634" s="44" t="str">
        <f>IF(Wedstrijden!AO749="x","Z","")</f>
        <v/>
      </c>
      <c r="DC634" s="44" t="str">
        <f>IF(Wedstrijden!AP749="x","ZZ","")</f>
        <v/>
      </c>
      <c r="DD634" s="44" t="str">
        <f>IF(Wedstrijden!AQ749="x","1.40","")</f>
        <v/>
      </c>
      <c r="DE634" s="44" t="str">
        <f>IF(COUNTA(Wedstrijden!AR749:AT749)&lt;&gt;0,6,"")</f>
        <v/>
      </c>
      <c r="DF634" s="44" t="str">
        <f t="shared" si="58"/>
        <v/>
      </c>
      <c r="DG634" s="44" t="str">
        <f>IF(Wedstrijden!AR749="x","L","")</f>
        <v/>
      </c>
      <c r="DH634" s="44" t="str">
        <f>IF(Wedstrijden!AS749="x","M","")</f>
        <v/>
      </c>
      <c r="DI634" s="44" t="str">
        <f>IF(Wedstrijden!AT749="x","Z","")</f>
        <v/>
      </c>
      <c r="DJ634" s="44" t="str">
        <f>IF(COUNTA(Wedstrijden!AU749:AW749)&lt;&gt;0,6,"")</f>
        <v/>
      </c>
      <c r="DK634" s="44" t="str">
        <f t="shared" si="59"/>
        <v/>
      </c>
      <c r="DL634" s="44" t="str">
        <f>IF(Wedstrijden!AU749="x","L","")</f>
        <v/>
      </c>
      <c r="DM634" s="44" t="str">
        <f>IF(Wedstrijden!AV749="x","M","")</f>
        <v/>
      </c>
      <c r="DN634" s="44" t="str">
        <f>IF(Wedstrijden!AW749="x","Z","")</f>
        <v/>
      </c>
    </row>
    <row r="635" spans="1:118" ht="15">
      <c r="A635" s="48" t="e">
        <f>Wedstrijden!#REF!</f>
        <v>#REF!</v>
      </c>
      <c r="B635" s="44">
        <f>IFERROR(VLOOKUP(Wedstrijden!E750,Wedstrijdlocaties!$B$2:$E$499,2,FALSE),"")</f>
        <v>773625</v>
      </c>
      <c r="C635" s="44" t="str">
        <f>Wedstrijden!F750</f>
        <v>Benningbroek</v>
      </c>
      <c r="D635" s="44" t="str">
        <f>IFERROR(VLOOKUP(Wedstrijden!G750,Organisaties!$B$2:$C$501,2,FALSE),"")</f>
        <v/>
      </c>
      <c r="E635" s="44" t="str">
        <f>IFERROR(VLOOKUP(Wedstrijden!G750,Organisaties!$B$2:$F$501,5,FALSE),"")</f>
        <v/>
      </c>
      <c r="F635" s="44" t="str">
        <f>IF(Wedstrijden!BC750&lt;&gt;"",Wedstrijden!BC750,"")</f>
        <v/>
      </c>
      <c r="G635" s="44">
        <f>IF(Wedstrijden!AY750="Indoor",1,0)</f>
        <v>0</v>
      </c>
      <c r="H635" s="44" t="str">
        <f>Wedstrijden!AZ750</f>
        <v>Nee</v>
      </c>
      <c r="I635" s="44" t="str">
        <f>IF(Wedstrijden!AX750="Nee",0,IF(Wedstrijden!AX750="Ja",1,""))</f>
        <v/>
      </c>
      <c r="J635" s="44" t="str">
        <f>IF(Wedstrijden!BA750&lt;&gt;"",Wedstrijden!BA750,"")</f>
        <v>Indoor</v>
      </c>
      <c r="W635" s="45"/>
      <c r="AE635" s="45"/>
      <c r="AN635" s="45"/>
      <c r="AU635" s="45"/>
      <c r="BA635" s="45"/>
      <c r="BE635" s="45"/>
      <c r="BJ635" s="44">
        <f>IF(COUNTA(Wedstrijden!I750:S750)&lt;&gt;0,1,"")</f>
        <v>1</v>
      </c>
      <c r="BK635" s="44">
        <f t="shared" si="54"/>
        <v>2</v>
      </c>
      <c r="BL635" s="44" t="str">
        <f>IF(Wedstrijden!I750="x","AA","")</f>
        <v/>
      </c>
      <c r="BM635" s="44" t="str">
        <f>IF(Wedstrijden!J750="x","A","")</f>
        <v/>
      </c>
      <c r="BN635" s="44" t="str">
        <f>IF(Wedstrijden!K750="x","B1","")</f>
        <v/>
      </c>
      <c r="BO635" s="44" t="str">
        <f>IF(Wedstrijden!L750="x","BB","")</f>
        <v/>
      </c>
      <c r="BP635" s="44" t="str">
        <f>IF(Wedstrijden!M750="x","B","")</f>
        <v/>
      </c>
      <c r="BQ635" s="44" t="str">
        <f>IF(Wedstrijden!N750="x","L1","")</f>
        <v/>
      </c>
      <c r="BR635" s="44" t="str">
        <f>IF(Wedstrijden!O750="x","L2","")</f>
        <v/>
      </c>
      <c r="BS635" s="44" t="str">
        <f>IF(Wedstrijden!P750="x","M1","")</f>
        <v/>
      </c>
      <c r="BT635" s="44" t="str">
        <f>IF(Wedstrijden!Q750="x","M2","")</f>
        <v/>
      </c>
      <c r="BU635" s="44" t="str">
        <f>IF(Wedstrijden!R750="x","Z1","")</f>
        <v>Z1</v>
      </c>
      <c r="BV635" s="44" t="str">
        <f>IF(Wedstrijden!S750="x","Z2","")</f>
        <v>Z2</v>
      </c>
      <c r="BW635" s="44">
        <f>IF(COUNTA(Wedstrijden!T750:AB750)&lt;&gt;0,1,"")</f>
        <v>1</v>
      </c>
      <c r="BX635" s="44">
        <f t="shared" si="55"/>
        <v>1</v>
      </c>
      <c r="BY635" s="44" t="str">
        <f>IF(Wedstrijden!T750="x","BB","")</f>
        <v/>
      </c>
      <c r="BZ635" s="44" t="str">
        <f>IF(Wedstrijden!U750="x","B","")</f>
        <v/>
      </c>
      <c r="CA635" s="44" t="str">
        <f>IF(Wedstrijden!V750="x","L1","")</f>
        <v/>
      </c>
      <c r="CB635" s="44" t="str">
        <f>IF(Wedstrijden!W750="x","L2","")</f>
        <v/>
      </c>
      <c r="CC635" s="44" t="str">
        <f>IF(Wedstrijden!X750="x","M1","")</f>
        <v/>
      </c>
      <c r="CD635" s="44" t="str">
        <f>IF(Wedstrijden!Y750="x","M2","")</f>
        <v/>
      </c>
      <c r="CE635" s="44" t="str">
        <f>IF(Wedstrijden!Z750="x","Z1","")</f>
        <v>Z1</v>
      </c>
      <c r="CF635" s="44" t="str">
        <f>IF(Wedstrijden!AA750="x","Z2","")</f>
        <v>Z2</v>
      </c>
      <c r="CG635" s="44" t="str">
        <f>IF(Wedstrijden!AB750="x","ZZL","")</f>
        <v/>
      </c>
      <c r="CL635" s="44" t="str">
        <f>IF(COUNTA(Wedstrijden!AC750:AJ750)&lt;&gt;0,2,"")</f>
        <v/>
      </c>
      <c r="CM635" s="44" t="str">
        <f t="shared" si="56"/>
        <v/>
      </c>
      <c r="CN635" s="44" t="str">
        <f>IF(Wedstrijden!AC750="x","AA","")</f>
        <v/>
      </c>
      <c r="CO635" s="44" t="str">
        <f>IF(Wedstrijden!AD750="x","A","")</f>
        <v/>
      </c>
      <c r="CP635" s="44" t="str">
        <f>IF(Wedstrijden!AE750="x","BB","")</f>
        <v/>
      </c>
      <c r="CQ635" s="44" t="str">
        <f>IF(Wedstrijden!AF750="x","B","")</f>
        <v/>
      </c>
      <c r="CR635" s="44" t="str">
        <f>IF(Wedstrijden!AG750="x","L","")</f>
        <v/>
      </c>
      <c r="CS635" s="44" t="str">
        <f>IF(Wedstrijden!AH750="x","M","")</f>
        <v/>
      </c>
      <c r="CT635" s="44" t="str">
        <f>IF(Wedstrijden!AI750="x","Z","")</f>
        <v/>
      </c>
      <c r="CU635" s="44" t="str">
        <f>IF(Wedstrijden!AJ750="x","ZZ","")</f>
        <v/>
      </c>
      <c r="CV635" s="44" t="str">
        <f>IF(COUNTA(Wedstrijden!AK750:AQ750)&lt;&gt;0,2,"")</f>
        <v/>
      </c>
      <c r="CW635" s="44" t="str">
        <f t="shared" si="57"/>
        <v/>
      </c>
      <c r="CX635" s="44" t="str">
        <f>IF(Wedstrijden!AK750="x","BB","")</f>
        <v/>
      </c>
      <c r="CY635" s="44" t="str">
        <f>IF(Wedstrijden!AL750="x","B","")</f>
        <v/>
      </c>
      <c r="CZ635" s="44" t="str">
        <f>IF(Wedstrijden!AM750="x","L","")</f>
        <v/>
      </c>
      <c r="DA635" s="44" t="str">
        <f>IF(Wedstrijden!AN750="x","M","")</f>
        <v/>
      </c>
      <c r="DB635" s="44" t="str">
        <f>IF(Wedstrijden!AO750="x","Z","")</f>
        <v/>
      </c>
      <c r="DC635" s="44" t="str">
        <f>IF(Wedstrijden!AP750="x","ZZ","")</f>
        <v/>
      </c>
      <c r="DD635" s="44" t="str">
        <f>IF(Wedstrijden!AQ750="x","1.40","")</f>
        <v/>
      </c>
      <c r="DE635" s="44" t="str">
        <f>IF(COUNTA(Wedstrijden!AR750:AT750)&lt;&gt;0,6,"")</f>
        <v/>
      </c>
      <c r="DF635" s="44" t="str">
        <f t="shared" si="58"/>
        <v/>
      </c>
      <c r="DG635" s="44" t="str">
        <f>IF(Wedstrijden!AR750="x","L","")</f>
        <v/>
      </c>
      <c r="DH635" s="44" t="str">
        <f>IF(Wedstrijden!AS750="x","M","")</f>
        <v/>
      </c>
      <c r="DI635" s="44" t="str">
        <f>IF(Wedstrijden!AT750="x","Z","")</f>
        <v/>
      </c>
      <c r="DJ635" s="44" t="str">
        <f>IF(COUNTA(Wedstrijden!AU750:AW750)&lt;&gt;0,6,"")</f>
        <v/>
      </c>
      <c r="DK635" s="44" t="str">
        <f t="shared" si="59"/>
        <v/>
      </c>
      <c r="DL635" s="44" t="str">
        <f>IF(Wedstrijden!AU750="x","L","")</f>
        <v/>
      </c>
      <c r="DM635" s="44" t="str">
        <f>IF(Wedstrijden!AV750="x","M","")</f>
        <v/>
      </c>
      <c r="DN635" s="44" t="str">
        <f>IF(Wedstrijden!AW750="x","Z","")</f>
        <v/>
      </c>
    </row>
    <row r="636" spans="1:118" ht="15">
      <c r="A636" s="48" t="e">
        <f>Wedstrijden!#REF!</f>
        <v>#REF!</v>
      </c>
      <c r="B636" s="44">
        <f>IFERROR(VLOOKUP(Wedstrijden!E752,Wedstrijdlocaties!$B$2:$E$499,2,FALSE),"")</f>
        <v>442868</v>
      </c>
      <c r="C636" s="44" t="str">
        <f>Wedstrijden!F752</f>
        <v>Noordbeemster</v>
      </c>
      <c r="D636" s="44" t="str">
        <f>IFERROR(VLOOKUP(Wedstrijden!G752,Organisaties!$B$2:$C$501,2,FALSE),"")</f>
        <v>V51815</v>
      </c>
      <c r="E636" s="44" t="str">
        <f>IFERROR(VLOOKUP(Wedstrijden!G752,Organisaties!$B$2:$F$501,5,FALSE),"")</f>
        <v>V31007</v>
      </c>
      <c r="F636" s="44" t="str">
        <f>IF(Wedstrijden!BC752&lt;&gt;"",Wedstrijden!BC752,"")</f>
        <v>Rijvereniging Bon Ami te Noordbeemster</v>
      </c>
      <c r="G636" s="44">
        <f>IF(Wedstrijden!AY752="Indoor",1,0)</f>
        <v>1</v>
      </c>
      <c r="H636" s="44" t="str">
        <f>Wedstrijden!AZ752</f>
        <v>Onbeperkt</v>
      </c>
      <c r="I636" s="44">
        <f>IF(Wedstrijden!AX752="Nee",0,IF(Wedstrijden!AX752="Ja",1,""))</f>
        <v>0</v>
      </c>
      <c r="J636" s="44" t="str">
        <f>IF(Wedstrijden!BA752&lt;&gt;"",Wedstrijden!BA752,"")</f>
        <v/>
      </c>
      <c r="W636" s="45"/>
      <c r="AE636" s="45"/>
      <c r="AN636" s="45"/>
      <c r="AU636" s="45"/>
      <c r="BA636" s="45"/>
      <c r="BE636" s="45"/>
      <c r="BJ636" s="44">
        <f>IF(COUNTA(Wedstrijden!I752:S752)&lt;&gt;0,1,"")</f>
        <v>1</v>
      </c>
      <c r="BK636" s="44">
        <f t="shared" si="54"/>
        <v>2</v>
      </c>
      <c r="BL636" s="44" t="str">
        <f>IF(Wedstrijden!I752="x","AA","")</f>
        <v/>
      </c>
      <c r="BM636" s="44" t="str">
        <f>IF(Wedstrijden!J752="x","A","")</f>
        <v/>
      </c>
      <c r="BN636" s="44" t="str">
        <f>IF(Wedstrijden!K752="x","B1","")</f>
        <v/>
      </c>
      <c r="BO636" s="44" t="str">
        <f>IF(Wedstrijden!L752="x","BB","")</f>
        <v/>
      </c>
      <c r="BP636" s="44" t="str">
        <f>IF(Wedstrijden!M752="x","B","")</f>
        <v>B</v>
      </c>
      <c r="BQ636" s="44" t="str">
        <f>IF(Wedstrijden!N752="x","L1","")</f>
        <v>L1</v>
      </c>
      <c r="BR636" s="44" t="str">
        <f>IF(Wedstrijden!O752="x","L2","")</f>
        <v>L2</v>
      </c>
      <c r="BS636" s="44" t="str">
        <f>IF(Wedstrijden!P752="x","M1","")</f>
        <v>M1</v>
      </c>
      <c r="BT636" s="44" t="str">
        <f>IF(Wedstrijden!Q752="x","M2","")</f>
        <v>M2</v>
      </c>
      <c r="BU636" s="44" t="str">
        <f>IF(Wedstrijden!R752="x","Z1","")</f>
        <v/>
      </c>
      <c r="BV636" s="44" t="str">
        <f>IF(Wedstrijden!S752="x","Z2","")</f>
        <v/>
      </c>
      <c r="BW636" s="44">
        <f>IF(COUNTA(Wedstrijden!T752:AB752)&lt;&gt;0,1,"")</f>
        <v>1</v>
      </c>
      <c r="BX636" s="44">
        <f t="shared" si="55"/>
        <v>1</v>
      </c>
      <c r="BY636" s="44" t="str">
        <f>IF(Wedstrijden!T752="x","BB","")</f>
        <v/>
      </c>
      <c r="BZ636" s="44" t="str">
        <f>IF(Wedstrijden!U752="x","B","")</f>
        <v>B</v>
      </c>
      <c r="CA636" s="44" t="str">
        <f>IF(Wedstrijden!V752="x","L1","")</f>
        <v>L1</v>
      </c>
      <c r="CB636" s="44" t="str">
        <f>IF(Wedstrijden!W752="x","L2","")</f>
        <v>L2</v>
      </c>
      <c r="CC636" s="44" t="str">
        <f>IF(Wedstrijden!X752="x","M1","")</f>
        <v>M1</v>
      </c>
      <c r="CD636" s="44" t="str">
        <f>IF(Wedstrijden!Y752="x","M2","")</f>
        <v>M2</v>
      </c>
      <c r="CE636" s="44" t="str">
        <f>IF(Wedstrijden!Z752="x","Z1","")</f>
        <v/>
      </c>
      <c r="CF636" s="44" t="str">
        <f>IF(Wedstrijden!AA752="x","Z2","")</f>
        <v/>
      </c>
      <c r="CG636" s="44" t="str">
        <f>IF(Wedstrijden!AB752="x","ZZL","")</f>
        <v/>
      </c>
      <c r="CL636" s="44" t="str">
        <f>IF(COUNTA(Wedstrijden!AC752:AJ752)&lt;&gt;0,2,"")</f>
        <v/>
      </c>
      <c r="CM636" s="44" t="str">
        <f t="shared" si="56"/>
        <v/>
      </c>
      <c r="CN636" s="44" t="str">
        <f>IF(Wedstrijden!AC752="x","AA","")</f>
        <v/>
      </c>
      <c r="CO636" s="44" t="str">
        <f>IF(Wedstrijden!AD752="x","A","")</f>
        <v/>
      </c>
      <c r="CP636" s="44" t="str">
        <f>IF(Wedstrijden!AE752="x","BB","")</f>
        <v/>
      </c>
      <c r="CQ636" s="44" t="str">
        <f>IF(Wedstrijden!AF752="x","B","")</f>
        <v/>
      </c>
      <c r="CR636" s="44" t="str">
        <f>IF(Wedstrijden!AG752="x","L","")</f>
        <v/>
      </c>
      <c r="CS636" s="44" t="str">
        <f>IF(Wedstrijden!AH752="x","M","")</f>
        <v/>
      </c>
      <c r="CT636" s="44" t="str">
        <f>IF(Wedstrijden!AI752="x","Z","")</f>
        <v/>
      </c>
      <c r="CU636" s="44" t="str">
        <f>IF(Wedstrijden!AJ752="x","ZZ","")</f>
        <v/>
      </c>
      <c r="CV636" s="44" t="str">
        <f>IF(COUNTA(Wedstrijden!AK752:AQ752)&lt;&gt;0,2,"")</f>
        <v/>
      </c>
      <c r="CW636" s="44" t="str">
        <f t="shared" si="57"/>
        <v/>
      </c>
      <c r="CX636" s="44" t="str">
        <f>IF(Wedstrijden!AK752="x","BB","")</f>
        <v/>
      </c>
      <c r="CY636" s="44" t="str">
        <f>IF(Wedstrijden!AL752="x","B","")</f>
        <v/>
      </c>
      <c r="CZ636" s="44" t="str">
        <f>IF(Wedstrijden!AM752="x","L","")</f>
        <v/>
      </c>
      <c r="DA636" s="44" t="str">
        <f>IF(Wedstrijden!AN752="x","M","")</f>
        <v/>
      </c>
      <c r="DB636" s="44" t="str">
        <f>IF(Wedstrijden!AO752="x","Z","")</f>
        <v/>
      </c>
      <c r="DC636" s="44" t="str">
        <f>IF(Wedstrijden!AP752="x","ZZ","")</f>
        <v/>
      </c>
      <c r="DD636" s="44" t="str">
        <f>IF(Wedstrijden!AQ752="x","1.40","")</f>
        <v/>
      </c>
      <c r="DE636" s="44" t="str">
        <f>IF(COUNTA(Wedstrijden!AR752:AT752)&lt;&gt;0,6,"")</f>
        <v/>
      </c>
      <c r="DF636" s="44" t="str">
        <f t="shared" si="58"/>
        <v/>
      </c>
      <c r="DG636" s="44" t="str">
        <f>IF(Wedstrijden!AR752="x","L","")</f>
        <v/>
      </c>
      <c r="DH636" s="44" t="str">
        <f>IF(Wedstrijden!AS752="x","M","")</f>
        <v/>
      </c>
      <c r="DI636" s="44" t="str">
        <f>IF(Wedstrijden!AT752="x","Z","")</f>
        <v/>
      </c>
      <c r="DJ636" s="44" t="str">
        <f>IF(COUNTA(Wedstrijden!AU752:AW752)&lt;&gt;0,6,"")</f>
        <v/>
      </c>
      <c r="DK636" s="44" t="str">
        <f t="shared" si="59"/>
        <v/>
      </c>
      <c r="DL636" s="44" t="str">
        <f>IF(Wedstrijden!AU752="x","L","")</f>
        <v/>
      </c>
      <c r="DM636" s="44" t="str">
        <f>IF(Wedstrijden!AV752="x","M","")</f>
        <v/>
      </c>
      <c r="DN636" s="44" t="str">
        <f>IF(Wedstrijden!AW752="x","Z","")</f>
        <v/>
      </c>
    </row>
    <row r="637" spans="1:118" ht="15">
      <c r="A637" s="48" t="e">
        <f>Wedstrijden!#REF!</f>
        <v>#REF!</v>
      </c>
      <c r="B637" s="44" t="str">
        <f>IFERROR(VLOOKUP(Wedstrijden!E754,Wedstrijdlocaties!$B$2:$E$499,2,FALSE),"")</f>
        <v/>
      </c>
      <c r="C637" s="44" t="str">
        <f>Wedstrijden!F754</f>
        <v>Heerhugowaard</v>
      </c>
      <c r="D637" s="44" t="str">
        <f>IFERROR(VLOOKUP(Wedstrijden!G754,Organisaties!$B$2:$C$501,2,FALSE),"")</f>
        <v>V60200</v>
      </c>
      <c r="E637" s="44" t="str">
        <f>IFERROR(VLOOKUP(Wedstrijden!G754,Organisaties!$B$2:$F$501,5,FALSE),"")</f>
        <v>V31007</v>
      </c>
      <c r="F637" s="44" t="str">
        <f>IF(Wedstrijden!BC754&lt;&gt;"",Wedstrijden!BC754,"")</f>
        <v/>
      </c>
      <c r="G637" s="44">
        <f>IF(Wedstrijden!AY754="Indoor",1,0)</f>
        <v>0</v>
      </c>
      <c r="H637" s="44" t="str">
        <f>Wedstrijden!AZ754</f>
        <v>Onbeperkt</v>
      </c>
      <c r="I637" s="44">
        <f>IF(Wedstrijden!AX754="Nee",0,IF(Wedstrijden!AX754="Ja",1,""))</f>
        <v>0</v>
      </c>
      <c r="J637" s="44" t="str">
        <f>IF(Wedstrijden!BA754&lt;&gt;"",Wedstrijden!BA754,"")</f>
        <v>Tijdens deze wedstrijd zal de eerste proef outdoor en de tweede proef indoor worden verreden. Het inrijterrein is outdoor.</v>
      </c>
      <c r="W637" s="45"/>
      <c r="AE637" s="45"/>
      <c r="AN637" s="45"/>
      <c r="AU637" s="45"/>
      <c r="BA637" s="45"/>
      <c r="BE637" s="45"/>
      <c r="BJ637" s="44">
        <f>IF(COUNTA(Wedstrijden!I754:S754)&lt;&gt;0,1,"")</f>
        <v>1</v>
      </c>
      <c r="BK637" s="44">
        <f t="shared" si="54"/>
        <v>2</v>
      </c>
      <c r="BL637" s="44" t="str">
        <f>IF(Wedstrijden!I754="x","AA","")</f>
        <v/>
      </c>
      <c r="BM637" s="44" t="str">
        <f>IF(Wedstrijden!J754="x","A","")</f>
        <v/>
      </c>
      <c r="BN637" s="44" t="str">
        <f>IF(Wedstrijden!K754="x","B1","")</f>
        <v/>
      </c>
      <c r="BO637" s="44" t="str">
        <f>IF(Wedstrijden!L754="x","BB","")</f>
        <v>BB</v>
      </c>
      <c r="BP637" s="44" t="str">
        <f>IF(Wedstrijden!M754="x","B","")</f>
        <v>B</v>
      </c>
      <c r="BQ637" s="44" t="str">
        <f>IF(Wedstrijden!N754="x","L1","")</f>
        <v>L1</v>
      </c>
      <c r="BR637" s="44" t="str">
        <f>IF(Wedstrijden!O754="x","L2","")</f>
        <v>L2</v>
      </c>
      <c r="BS637" s="44" t="str">
        <f>IF(Wedstrijden!P754="x","M1","")</f>
        <v>M1</v>
      </c>
      <c r="BT637" s="44" t="str">
        <f>IF(Wedstrijden!Q754="x","M2","")</f>
        <v>M2</v>
      </c>
      <c r="BU637" s="44" t="str">
        <f>IF(Wedstrijden!R754="x","Z1","")</f>
        <v>Z1</v>
      </c>
      <c r="BV637" s="44" t="str">
        <f>IF(Wedstrijden!S754="x","Z2","")</f>
        <v>Z2</v>
      </c>
      <c r="BW637" s="44">
        <f>IF(COUNTA(Wedstrijden!T754:AB754)&lt;&gt;0,1,"")</f>
        <v>1</v>
      </c>
      <c r="BX637" s="44">
        <f t="shared" si="55"/>
        <v>1</v>
      </c>
      <c r="BY637" s="44" t="str">
        <f>IF(Wedstrijden!T754="x","BB","")</f>
        <v>BB</v>
      </c>
      <c r="BZ637" s="44" t="str">
        <f>IF(Wedstrijden!U754="x","B","")</f>
        <v>B</v>
      </c>
      <c r="CA637" s="44" t="str">
        <f>IF(Wedstrijden!V754="x","L1","")</f>
        <v>L1</v>
      </c>
      <c r="CB637" s="44" t="str">
        <f>IF(Wedstrijden!W754="x","L2","")</f>
        <v>L2</v>
      </c>
      <c r="CC637" s="44" t="str">
        <f>IF(Wedstrijden!X754="x","M1","")</f>
        <v>M1</v>
      </c>
      <c r="CD637" s="44" t="str">
        <f>IF(Wedstrijden!Y754="x","M2","")</f>
        <v>M2</v>
      </c>
      <c r="CE637" s="44" t="str">
        <f>IF(Wedstrijden!Z754="x","Z1","")</f>
        <v>Z1</v>
      </c>
      <c r="CF637" s="44" t="str">
        <f>IF(Wedstrijden!AA754="x","Z2","")</f>
        <v>Z2</v>
      </c>
      <c r="CG637" s="44" t="str">
        <f>IF(Wedstrijden!AB754="x","ZZL","")</f>
        <v>ZZL</v>
      </c>
      <c r="CL637" s="44" t="str">
        <f>IF(COUNTA(Wedstrijden!AC754:AJ754)&lt;&gt;0,2,"")</f>
        <v/>
      </c>
      <c r="CM637" s="44" t="str">
        <f t="shared" si="56"/>
        <v/>
      </c>
      <c r="CN637" s="44" t="str">
        <f>IF(Wedstrijden!AC754="x","AA","")</f>
        <v/>
      </c>
      <c r="CO637" s="44" t="str">
        <f>IF(Wedstrijden!AD754="x","A","")</f>
        <v/>
      </c>
      <c r="CP637" s="44" t="str">
        <f>IF(Wedstrijden!AE754="x","BB","")</f>
        <v/>
      </c>
      <c r="CQ637" s="44" t="str">
        <f>IF(Wedstrijden!AF754="x","B","")</f>
        <v/>
      </c>
      <c r="CR637" s="44" t="str">
        <f>IF(Wedstrijden!AG754="x","L","")</f>
        <v/>
      </c>
      <c r="CS637" s="44" t="str">
        <f>IF(Wedstrijden!AH754="x","M","")</f>
        <v/>
      </c>
      <c r="CT637" s="44" t="str">
        <f>IF(Wedstrijden!AI754="x","Z","")</f>
        <v/>
      </c>
      <c r="CU637" s="44" t="str">
        <f>IF(Wedstrijden!AJ754="x","ZZ","")</f>
        <v/>
      </c>
      <c r="CV637" s="44" t="str">
        <f>IF(COUNTA(Wedstrijden!AK754:AQ754)&lt;&gt;0,2,"")</f>
        <v/>
      </c>
      <c r="CW637" s="44" t="str">
        <f t="shared" si="57"/>
        <v/>
      </c>
      <c r="CX637" s="44" t="str">
        <f>IF(Wedstrijden!AK754="x","BB","")</f>
        <v/>
      </c>
      <c r="CY637" s="44" t="str">
        <f>IF(Wedstrijden!AL754="x","B","")</f>
        <v/>
      </c>
      <c r="CZ637" s="44" t="str">
        <f>IF(Wedstrijden!AM754="x","L","")</f>
        <v/>
      </c>
      <c r="DA637" s="44" t="str">
        <f>IF(Wedstrijden!AN754="x","M","")</f>
        <v/>
      </c>
      <c r="DB637" s="44" t="str">
        <f>IF(Wedstrijden!AO754="x","Z","")</f>
        <v/>
      </c>
      <c r="DC637" s="44" t="str">
        <f>IF(Wedstrijden!AP754="x","ZZ","")</f>
        <v/>
      </c>
      <c r="DD637" s="44" t="str">
        <f>IF(Wedstrijden!AQ754="x","1.40","")</f>
        <v/>
      </c>
      <c r="DE637" s="44" t="str">
        <f>IF(COUNTA(Wedstrijden!AR754:AT754)&lt;&gt;0,6,"")</f>
        <v/>
      </c>
      <c r="DF637" s="44" t="str">
        <f t="shared" si="58"/>
        <v/>
      </c>
      <c r="DG637" s="44" t="str">
        <f>IF(Wedstrijden!AR754="x","L","")</f>
        <v/>
      </c>
      <c r="DH637" s="44" t="str">
        <f>IF(Wedstrijden!AS754="x","M","")</f>
        <v/>
      </c>
      <c r="DI637" s="44" t="str">
        <f>IF(Wedstrijden!AT754="x","Z","")</f>
        <v/>
      </c>
      <c r="DJ637" s="44" t="str">
        <f>IF(COUNTA(Wedstrijden!AU754:AW754)&lt;&gt;0,6,"")</f>
        <v/>
      </c>
      <c r="DK637" s="44" t="str">
        <f t="shared" si="59"/>
        <v/>
      </c>
      <c r="DL637" s="44" t="str">
        <f>IF(Wedstrijden!AU754="x","L","")</f>
        <v/>
      </c>
      <c r="DM637" s="44" t="str">
        <f>IF(Wedstrijden!AV754="x","M","")</f>
        <v/>
      </c>
      <c r="DN637" s="44" t="str">
        <f>IF(Wedstrijden!AW754="x","Z","")</f>
        <v/>
      </c>
    </row>
    <row r="638" spans="1:118" ht="15">
      <c r="A638" s="48" t="e">
        <f>Wedstrijden!#REF!</f>
        <v>#REF!</v>
      </c>
      <c r="B638" s="44">
        <f>IFERROR(VLOOKUP(Wedstrijden!E756,Wedstrijdlocaties!$B$2:$E$499,2,FALSE),"")</f>
        <v>849061</v>
      </c>
      <c r="C638" s="44" t="str">
        <f>Wedstrijden!F756</f>
        <v>Middenbeemster</v>
      </c>
      <c r="D638" s="44" t="str">
        <f>IFERROR(VLOOKUP(Wedstrijden!G756,Organisaties!$B$2:$C$501,2,FALSE),"")</f>
        <v>V60262</v>
      </c>
      <c r="E638" s="44" t="str">
        <f>IFERROR(VLOOKUP(Wedstrijden!G756,Organisaties!$B$2:$F$501,5,FALSE),"")</f>
        <v>V31007</v>
      </c>
      <c r="F638" s="44" t="str">
        <f>IF(Wedstrijden!BC756&lt;&gt;"",Wedstrijden!BC756,"")</f>
        <v/>
      </c>
      <c r="G638" s="44">
        <f>IF(Wedstrijden!AY756="Indoor",1,0)</f>
        <v>1</v>
      </c>
      <c r="H638" s="44" t="str">
        <f>Wedstrijden!AZ756</f>
        <v>Onbeperkt</v>
      </c>
      <c r="I638" s="44">
        <f>IF(Wedstrijden!AX756="Nee",0,IF(Wedstrijden!AX756="Ja",1,""))</f>
        <v>0</v>
      </c>
      <c r="J638" s="44" t="str">
        <f>IF(Wedstrijden!BA756&lt;&gt;"",Wedstrijden!BA756,"")</f>
        <v/>
      </c>
      <c r="W638" s="45"/>
      <c r="AE638" s="45"/>
      <c r="AN638" s="45"/>
      <c r="AU638" s="45"/>
      <c r="BA638" s="45"/>
      <c r="BE638" s="45"/>
      <c r="BJ638" s="44">
        <f>IF(COUNTA(Wedstrijden!I756:S756)&lt;&gt;0,1,"")</f>
        <v>1</v>
      </c>
      <c r="BK638" s="44">
        <f t="shared" si="54"/>
        <v>2</v>
      </c>
      <c r="BL638" s="44" t="str">
        <f>IF(Wedstrijden!I756="x","AA","")</f>
        <v/>
      </c>
      <c r="BM638" s="44" t="str">
        <f>IF(Wedstrijden!J756="x","A","")</f>
        <v/>
      </c>
      <c r="BN638" s="44" t="str">
        <f>IF(Wedstrijden!K756="x","B1","")</f>
        <v/>
      </c>
      <c r="BO638" s="44" t="str">
        <f>IF(Wedstrijden!L756="x","BB","")</f>
        <v/>
      </c>
      <c r="BP638" s="44" t="str">
        <f>IF(Wedstrijden!M756="x","B","")</f>
        <v>B</v>
      </c>
      <c r="BQ638" s="44" t="str">
        <f>IF(Wedstrijden!N756="x","L1","")</f>
        <v>L1</v>
      </c>
      <c r="BR638" s="44" t="str">
        <f>IF(Wedstrijden!O756="x","L2","")</f>
        <v>L2</v>
      </c>
      <c r="BS638" s="44" t="str">
        <f>IF(Wedstrijden!P756="x","M1","")</f>
        <v>M1</v>
      </c>
      <c r="BT638" s="44" t="str">
        <f>IF(Wedstrijden!Q756="x","M2","")</f>
        <v>M2</v>
      </c>
      <c r="BU638" s="44" t="str">
        <f>IF(Wedstrijden!R756="x","Z1","")</f>
        <v>Z1</v>
      </c>
      <c r="BV638" s="44" t="str">
        <f>IF(Wedstrijden!S756="x","Z2","")</f>
        <v>Z2</v>
      </c>
      <c r="BW638" s="44">
        <f>IF(COUNTA(Wedstrijden!T756:AB756)&lt;&gt;0,1,"")</f>
        <v>1</v>
      </c>
      <c r="BX638" s="44">
        <f t="shared" si="55"/>
        <v>1</v>
      </c>
      <c r="BY638" s="44" t="str">
        <f>IF(Wedstrijden!T756="x","BB","")</f>
        <v/>
      </c>
      <c r="BZ638" s="44" t="str">
        <f>IF(Wedstrijden!U756="x","B","")</f>
        <v>B</v>
      </c>
      <c r="CA638" s="44" t="str">
        <f>IF(Wedstrijden!V756="x","L1","")</f>
        <v>L1</v>
      </c>
      <c r="CB638" s="44" t="str">
        <f>IF(Wedstrijden!W756="x","L2","")</f>
        <v>L2</v>
      </c>
      <c r="CC638" s="44" t="str">
        <f>IF(Wedstrijden!X756="x","M1","")</f>
        <v>M1</v>
      </c>
      <c r="CD638" s="44" t="str">
        <f>IF(Wedstrijden!Y756="x","M2","")</f>
        <v>M2</v>
      </c>
      <c r="CE638" s="44" t="str">
        <f>IF(Wedstrijden!Z756="x","Z1","")</f>
        <v>Z1</v>
      </c>
      <c r="CF638" s="44" t="str">
        <f>IF(Wedstrijden!AA756="x","Z2","")</f>
        <v>Z2</v>
      </c>
      <c r="CG638" s="44" t="str">
        <f>IF(Wedstrijden!AB756="x","ZZL","")</f>
        <v/>
      </c>
      <c r="CL638" s="44" t="str">
        <f>IF(COUNTA(Wedstrijden!AC756:AJ756)&lt;&gt;0,2,"")</f>
        <v/>
      </c>
      <c r="CM638" s="44" t="str">
        <f t="shared" si="56"/>
        <v/>
      </c>
      <c r="CN638" s="44" t="str">
        <f>IF(Wedstrijden!AC756="x","AA","")</f>
        <v/>
      </c>
      <c r="CO638" s="44" t="str">
        <f>IF(Wedstrijden!AD756="x","A","")</f>
        <v/>
      </c>
      <c r="CP638" s="44" t="str">
        <f>IF(Wedstrijden!AE756="x","BB","")</f>
        <v/>
      </c>
      <c r="CQ638" s="44" t="str">
        <f>IF(Wedstrijden!AF756="x","B","")</f>
        <v/>
      </c>
      <c r="CR638" s="44" t="str">
        <f>IF(Wedstrijden!AG756="x","L","")</f>
        <v/>
      </c>
      <c r="CS638" s="44" t="str">
        <f>IF(Wedstrijden!AH756="x","M","")</f>
        <v/>
      </c>
      <c r="CT638" s="44" t="str">
        <f>IF(Wedstrijden!AI756="x","Z","")</f>
        <v/>
      </c>
      <c r="CU638" s="44" t="str">
        <f>IF(Wedstrijden!AJ756="x","ZZ","")</f>
        <v/>
      </c>
      <c r="CV638" s="44" t="str">
        <f>IF(COUNTA(Wedstrijden!AK756:AQ756)&lt;&gt;0,2,"")</f>
        <v/>
      </c>
      <c r="CW638" s="44" t="str">
        <f t="shared" si="57"/>
        <v/>
      </c>
      <c r="CX638" s="44" t="str">
        <f>IF(Wedstrijden!AK756="x","BB","")</f>
        <v/>
      </c>
      <c r="CY638" s="44" t="str">
        <f>IF(Wedstrijden!AL756="x","B","")</f>
        <v/>
      </c>
      <c r="CZ638" s="44" t="str">
        <f>IF(Wedstrijden!AM756="x","L","")</f>
        <v/>
      </c>
      <c r="DA638" s="44" t="str">
        <f>IF(Wedstrijden!AN756="x","M","")</f>
        <v/>
      </c>
      <c r="DB638" s="44" t="str">
        <f>IF(Wedstrijden!AO756="x","Z","")</f>
        <v/>
      </c>
      <c r="DC638" s="44" t="str">
        <f>IF(Wedstrijden!AP756="x","ZZ","")</f>
        <v/>
      </c>
      <c r="DD638" s="44" t="str">
        <f>IF(Wedstrijden!AQ756="x","1.40","")</f>
        <v/>
      </c>
      <c r="DE638" s="44" t="str">
        <f>IF(COUNTA(Wedstrijden!AR756:AT756)&lt;&gt;0,6,"")</f>
        <v/>
      </c>
      <c r="DF638" s="44" t="str">
        <f t="shared" si="58"/>
        <v/>
      </c>
      <c r="DG638" s="44" t="str">
        <f>IF(Wedstrijden!AR756="x","L","")</f>
        <v/>
      </c>
      <c r="DH638" s="44" t="str">
        <f>IF(Wedstrijden!AS756="x","M","")</f>
        <v/>
      </c>
      <c r="DI638" s="44" t="str">
        <f>IF(Wedstrijden!AT756="x","Z","")</f>
        <v/>
      </c>
      <c r="DJ638" s="44" t="str">
        <f>IF(COUNTA(Wedstrijden!AU756:AW756)&lt;&gt;0,6,"")</f>
        <v/>
      </c>
      <c r="DK638" s="44" t="str">
        <f t="shared" si="59"/>
        <v/>
      </c>
      <c r="DL638" s="44" t="str">
        <f>IF(Wedstrijden!AU756="x","L","")</f>
        <v/>
      </c>
      <c r="DM638" s="44" t="str">
        <f>IF(Wedstrijden!AV756="x","M","")</f>
        <v/>
      </c>
      <c r="DN638" s="44" t="str">
        <f>IF(Wedstrijden!AW756="x","Z","")</f>
        <v/>
      </c>
    </row>
    <row r="639" spans="1:118" ht="15">
      <c r="A639" s="48" t="e">
        <f>Wedstrijden!#REF!</f>
        <v>#REF!</v>
      </c>
      <c r="B639" s="44">
        <f>IFERROR(VLOOKUP(Wedstrijden!E757,Wedstrijdlocaties!$B$2:$E$499,2,FALSE),"")</f>
        <v>960252</v>
      </c>
      <c r="C639" s="44" t="str">
        <f>Wedstrijden!F757</f>
        <v>Egmond</v>
      </c>
      <c r="D639" s="44" t="str">
        <f>IFERROR(VLOOKUP(Wedstrijden!G757,Organisaties!$B$2:$C$501,2,FALSE),"")</f>
        <v/>
      </c>
      <c r="E639" s="44" t="str">
        <f>IFERROR(VLOOKUP(Wedstrijden!G757,Organisaties!$B$2:$F$501,5,FALSE),"")</f>
        <v/>
      </c>
      <c r="F639" s="44" t="str">
        <f>IF(Wedstrijden!BC757&lt;&gt;"",Wedstrijden!BC757,"")</f>
        <v/>
      </c>
      <c r="G639" s="44">
        <f>IF(Wedstrijden!AY757="Indoor",1,0)</f>
        <v>1</v>
      </c>
      <c r="H639" s="44" t="str">
        <f>Wedstrijden!AZ757</f>
        <v>Onbeperkt</v>
      </c>
      <c r="I639" s="44">
        <f>IF(Wedstrijden!AX757="Nee",0,IF(Wedstrijden!AX757="Ja",1,""))</f>
        <v>0</v>
      </c>
      <c r="J639" s="44" t="str">
        <f>IF(Wedstrijden!BA757&lt;&gt;"",Wedstrijden!BA757,"")</f>
        <v/>
      </c>
      <c r="W639" s="45"/>
      <c r="AE639" s="45"/>
      <c r="AN639" s="45"/>
      <c r="AU639" s="45"/>
      <c r="BA639" s="45"/>
      <c r="BE639" s="45"/>
      <c r="BJ639" s="44">
        <f>IF(COUNTA(Wedstrijden!I757:S757)&lt;&gt;0,1,"")</f>
        <v>1</v>
      </c>
      <c r="BK639" s="44">
        <f t="shared" si="54"/>
        <v>2</v>
      </c>
      <c r="BL639" s="44" t="str">
        <f>IF(Wedstrijden!I757="x","AA","")</f>
        <v/>
      </c>
      <c r="BM639" s="44" t="str">
        <f>IF(Wedstrijden!J757="x","A","")</f>
        <v/>
      </c>
      <c r="BN639" s="44" t="str">
        <f>IF(Wedstrijden!K757="x","B1","")</f>
        <v/>
      </c>
      <c r="BO639" s="44" t="str">
        <f>IF(Wedstrijden!L757="x","BB","")</f>
        <v/>
      </c>
      <c r="BP639" s="44" t="str">
        <f>IF(Wedstrijden!M757="x","B","")</f>
        <v>B</v>
      </c>
      <c r="BQ639" s="44" t="str">
        <f>IF(Wedstrijden!N757="x","L1","")</f>
        <v>L1</v>
      </c>
      <c r="BR639" s="44" t="str">
        <f>IF(Wedstrijden!O757="x","L2","")</f>
        <v>L2</v>
      </c>
      <c r="BS639" s="44" t="str">
        <f>IF(Wedstrijden!P757="x","M1","")</f>
        <v>M1</v>
      </c>
      <c r="BT639" s="44" t="str">
        <f>IF(Wedstrijden!Q757="x","M2","")</f>
        <v>M2</v>
      </c>
      <c r="BU639" s="44" t="str">
        <f>IF(Wedstrijden!R757="x","Z1","")</f>
        <v>Z1</v>
      </c>
      <c r="BV639" s="44" t="str">
        <f>IF(Wedstrijden!S757="x","Z2","")</f>
        <v>Z2</v>
      </c>
      <c r="BW639" s="44">
        <f>IF(COUNTA(Wedstrijden!T757:AB757)&lt;&gt;0,1,"")</f>
        <v>1</v>
      </c>
      <c r="BX639" s="44">
        <f t="shared" si="55"/>
        <v>1</v>
      </c>
      <c r="BY639" s="44" t="str">
        <f>IF(Wedstrijden!T757="x","BB","")</f>
        <v/>
      </c>
      <c r="BZ639" s="44" t="str">
        <f>IF(Wedstrijden!U757="x","B","")</f>
        <v>B</v>
      </c>
      <c r="CA639" s="44" t="str">
        <f>IF(Wedstrijden!V757="x","L1","")</f>
        <v>L1</v>
      </c>
      <c r="CB639" s="44" t="str">
        <f>IF(Wedstrijden!W757="x","L2","")</f>
        <v>L2</v>
      </c>
      <c r="CC639" s="44" t="str">
        <f>IF(Wedstrijden!X757="x","M1","")</f>
        <v>M1</v>
      </c>
      <c r="CD639" s="44" t="str">
        <f>IF(Wedstrijden!Y757="x","M2","")</f>
        <v>M2</v>
      </c>
      <c r="CE639" s="44" t="str">
        <f>IF(Wedstrijden!Z757="x","Z1","")</f>
        <v>Z1</v>
      </c>
      <c r="CF639" s="44" t="str">
        <f>IF(Wedstrijden!AA757="x","Z2","")</f>
        <v>Z2</v>
      </c>
      <c r="CG639" s="44" t="str">
        <f>IF(Wedstrijden!AB757="x","ZZL","")</f>
        <v/>
      </c>
      <c r="CL639" s="44" t="str">
        <f>IF(COUNTA(Wedstrijden!AC757:AJ757)&lt;&gt;0,2,"")</f>
        <v/>
      </c>
      <c r="CM639" s="44" t="str">
        <f t="shared" si="56"/>
        <v/>
      </c>
      <c r="CN639" s="44" t="str">
        <f>IF(Wedstrijden!AC757="x","AA","")</f>
        <v/>
      </c>
      <c r="CO639" s="44" t="str">
        <f>IF(Wedstrijden!AD757="x","A","")</f>
        <v/>
      </c>
      <c r="CP639" s="44" t="str">
        <f>IF(Wedstrijden!AE757="x","BB","")</f>
        <v/>
      </c>
      <c r="CQ639" s="44" t="str">
        <f>IF(Wedstrijden!AF757="x","B","")</f>
        <v/>
      </c>
      <c r="CR639" s="44" t="str">
        <f>IF(Wedstrijden!AG757="x","L","")</f>
        <v/>
      </c>
      <c r="CS639" s="44" t="str">
        <f>IF(Wedstrijden!AH757="x","M","")</f>
        <v/>
      </c>
      <c r="CT639" s="44" t="str">
        <f>IF(Wedstrijden!AI757="x","Z","")</f>
        <v/>
      </c>
      <c r="CU639" s="44" t="str">
        <f>IF(Wedstrijden!AJ757="x","ZZ","")</f>
        <v/>
      </c>
      <c r="CV639" s="44" t="str">
        <f>IF(COUNTA(Wedstrijden!AK757:AQ757)&lt;&gt;0,2,"")</f>
        <v/>
      </c>
      <c r="CW639" s="44" t="str">
        <f t="shared" si="57"/>
        <v/>
      </c>
      <c r="CX639" s="44" t="str">
        <f>IF(Wedstrijden!AK757="x","BB","")</f>
        <v/>
      </c>
      <c r="CY639" s="44" t="str">
        <f>IF(Wedstrijden!AL757="x","B","")</f>
        <v/>
      </c>
      <c r="CZ639" s="44" t="str">
        <f>IF(Wedstrijden!AM757="x","L","")</f>
        <v/>
      </c>
      <c r="DA639" s="44" t="str">
        <f>IF(Wedstrijden!AN757="x","M","")</f>
        <v/>
      </c>
      <c r="DB639" s="44" t="str">
        <f>IF(Wedstrijden!AO757="x","Z","")</f>
        <v/>
      </c>
      <c r="DC639" s="44" t="str">
        <f>IF(Wedstrijden!AP757="x","ZZ","")</f>
        <v/>
      </c>
      <c r="DD639" s="44" t="str">
        <f>IF(Wedstrijden!AQ757="x","1.40","")</f>
        <v/>
      </c>
      <c r="DE639" s="44" t="str">
        <f>IF(COUNTA(Wedstrijden!AR757:AT757)&lt;&gt;0,6,"")</f>
        <v/>
      </c>
      <c r="DF639" s="44" t="str">
        <f t="shared" si="58"/>
        <v/>
      </c>
      <c r="DG639" s="44" t="str">
        <f>IF(Wedstrijden!AR757="x","L","")</f>
        <v/>
      </c>
      <c r="DH639" s="44" t="str">
        <f>IF(Wedstrijden!AS757="x","M","")</f>
        <v/>
      </c>
      <c r="DI639" s="44" t="str">
        <f>IF(Wedstrijden!AT757="x","Z","")</f>
        <v/>
      </c>
      <c r="DJ639" s="44" t="str">
        <f>IF(COUNTA(Wedstrijden!AU757:AW757)&lt;&gt;0,6,"")</f>
        <v/>
      </c>
      <c r="DK639" s="44" t="str">
        <f t="shared" si="59"/>
        <v/>
      </c>
      <c r="DL639" s="44" t="str">
        <f>IF(Wedstrijden!AU757="x","L","")</f>
        <v/>
      </c>
      <c r="DM639" s="44" t="str">
        <f>IF(Wedstrijden!AV757="x","M","")</f>
        <v/>
      </c>
      <c r="DN639" s="44" t="str">
        <f>IF(Wedstrijden!AW757="x","Z","")</f>
        <v/>
      </c>
    </row>
    <row r="640" spans="1:118" ht="15">
      <c r="A640" s="48" t="e">
        <f>Wedstrijden!#REF!</f>
        <v>#REF!</v>
      </c>
      <c r="B640" s="44">
        <f>IFERROR(VLOOKUP(Wedstrijden!E758,Wedstrijdlocaties!$B$2:$E$499,2,FALSE),"")</f>
        <v>670262</v>
      </c>
      <c r="C640" s="44" t="str">
        <f>Wedstrijden!F758</f>
        <v>Aerdenhout</v>
      </c>
      <c r="D640" s="44" t="str">
        <f>IFERROR(VLOOKUP(Wedstrijden!G758,Organisaties!$B$2:$C$501,2,FALSE),"")</f>
        <v>V61994</v>
      </c>
      <c r="E640" s="44" t="str">
        <f>IFERROR(VLOOKUP(Wedstrijden!G758,Organisaties!$B$2:$F$501,5,FALSE),"")</f>
        <v>V31007</v>
      </c>
      <c r="F640" s="44" t="str">
        <f>IF(Wedstrijden!BC758&lt;&gt;"",Wedstrijden!BC758,"")</f>
        <v/>
      </c>
      <c r="G640" s="44">
        <f>IF(Wedstrijden!AY758="Indoor",1,0)</f>
        <v>0</v>
      </c>
      <c r="H640" s="44">
        <f>Wedstrijden!AZ758</f>
        <v>0</v>
      </c>
      <c r="I640" s="44" t="str">
        <f>IF(Wedstrijden!AX758="Nee",0,IF(Wedstrijden!AX758="Ja",1,""))</f>
        <v/>
      </c>
      <c r="J640" s="44" t="str">
        <f>IF(Wedstrijden!BA758&lt;&gt;"",Wedstrijden!BA758,"")</f>
        <v/>
      </c>
      <c r="W640" s="45"/>
      <c r="AE640" s="45"/>
      <c r="AN640" s="45"/>
      <c r="AU640" s="45"/>
      <c r="BA640" s="45"/>
      <c r="BE640" s="45"/>
      <c r="BJ640" s="44">
        <f>IF(COUNTA(Wedstrijden!I758:S758)&lt;&gt;0,1,"")</f>
        <v>1</v>
      </c>
      <c r="BK640" s="44">
        <f t="shared" si="54"/>
        <v>2</v>
      </c>
      <c r="BL640" s="44" t="str">
        <f>IF(Wedstrijden!I758="x","AA","")</f>
        <v/>
      </c>
      <c r="BM640" s="44" t="str">
        <f>IF(Wedstrijden!J758="x","A","")</f>
        <v/>
      </c>
      <c r="BN640" s="44" t="str">
        <f>IF(Wedstrijden!K758="x","B1","")</f>
        <v/>
      </c>
      <c r="BO640" s="44" t="str">
        <f>IF(Wedstrijden!L758="x","BB","")</f>
        <v/>
      </c>
      <c r="BP640" s="44" t="str">
        <f>IF(Wedstrijden!M758="x","B","")</f>
        <v>B</v>
      </c>
      <c r="BQ640" s="44" t="str">
        <f>IF(Wedstrijden!N758="x","L1","")</f>
        <v>L1</v>
      </c>
      <c r="BR640" s="44" t="str">
        <f>IF(Wedstrijden!O758="x","L2","")</f>
        <v>L2</v>
      </c>
      <c r="BS640" s="44" t="str">
        <f>IF(Wedstrijden!P758="x","M1","")</f>
        <v>M1</v>
      </c>
      <c r="BT640" s="44" t="str">
        <f>IF(Wedstrijden!Q758="x","M2","")</f>
        <v>M2</v>
      </c>
      <c r="BU640" s="44" t="str">
        <f>IF(Wedstrijden!R758="x","Z1","")</f>
        <v/>
      </c>
      <c r="BV640" s="44" t="str">
        <f>IF(Wedstrijden!S758="x","Z2","")</f>
        <v/>
      </c>
      <c r="BW640" s="44">
        <f>IF(COUNTA(Wedstrijden!T758:AB758)&lt;&gt;0,1,"")</f>
        <v>1</v>
      </c>
      <c r="BX640" s="44">
        <f t="shared" si="55"/>
        <v>1</v>
      </c>
      <c r="BY640" s="44" t="str">
        <f>IF(Wedstrijden!T758="x","BB","")</f>
        <v/>
      </c>
      <c r="BZ640" s="44" t="str">
        <f>IF(Wedstrijden!U758="x","B","")</f>
        <v>B</v>
      </c>
      <c r="CA640" s="44" t="str">
        <f>IF(Wedstrijden!V758="x","L1","")</f>
        <v>L1</v>
      </c>
      <c r="CB640" s="44" t="str">
        <f>IF(Wedstrijden!W758="x","L2","")</f>
        <v>L2</v>
      </c>
      <c r="CC640" s="44" t="str">
        <f>IF(Wedstrijden!X758="x","M1","")</f>
        <v>M1</v>
      </c>
      <c r="CD640" s="44" t="str">
        <f>IF(Wedstrijden!Y758="x","M2","")</f>
        <v>M2</v>
      </c>
      <c r="CE640" s="44" t="str">
        <f>IF(Wedstrijden!Z758="x","Z1","")</f>
        <v/>
      </c>
      <c r="CF640" s="44" t="str">
        <f>IF(Wedstrijden!AA758="x","Z2","")</f>
        <v/>
      </c>
      <c r="CG640" s="44" t="str">
        <f>IF(Wedstrijden!AB758="x","ZZL","")</f>
        <v/>
      </c>
      <c r="CL640" s="44" t="str">
        <f>IF(COUNTA(Wedstrijden!AC758:AJ758)&lt;&gt;0,2,"")</f>
        <v/>
      </c>
      <c r="CM640" s="44" t="str">
        <f t="shared" si="56"/>
        <v/>
      </c>
      <c r="CN640" s="44" t="str">
        <f>IF(Wedstrijden!AC758="x","AA","")</f>
        <v/>
      </c>
      <c r="CO640" s="44" t="str">
        <f>IF(Wedstrijden!AD758="x","A","")</f>
        <v/>
      </c>
      <c r="CP640" s="44" t="str">
        <f>IF(Wedstrijden!AE758="x","BB","")</f>
        <v/>
      </c>
      <c r="CQ640" s="44" t="str">
        <f>IF(Wedstrijden!AF758="x","B","")</f>
        <v/>
      </c>
      <c r="CR640" s="44" t="str">
        <f>IF(Wedstrijden!AG758="x","L","")</f>
        <v/>
      </c>
      <c r="CS640" s="44" t="str">
        <f>IF(Wedstrijden!AH758="x","M","")</f>
        <v/>
      </c>
      <c r="CT640" s="44" t="str">
        <f>IF(Wedstrijden!AI758="x","Z","")</f>
        <v/>
      </c>
      <c r="CU640" s="44" t="str">
        <f>IF(Wedstrijden!AJ758="x","ZZ","")</f>
        <v/>
      </c>
      <c r="CV640" s="44" t="str">
        <f>IF(COUNTA(Wedstrijden!AK758:AQ758)&lt;&gt;0,2,"")</f>
        <v/>
      </c>
      <c r="CW640" s="44" t="str">
        <f t="shared" si="57"/>
        <v/>
      </c>
      <c r="CX640" s="44" t="str">
        <f>IF(Wedstrijden!AK758="x","BB","")</f>
        <v/>
      </c>
      <c r="CY640" s="44" t="str">
        <f>IF(Wedstrijden!AL758="x","B","")</f>
        <v/>
      </c>
      <c r="CZ640" s="44" t="str">
        <f>IF(Wedstrijden!AM758="x","L","")</f>
        <v/>
      </c>
      <c r="DA640" s="44" t="str">
        <f>IF(Wedstrijden!AN758="x","M","")</f>
        <v/>
      </c>
      <c r="DB640" s="44" t="str">
        <f>IF(Wedstrijden!AO758="x","Z","")</f>
        <v/>
      </c>
      <c r="DC640" s="44" t="str">
        <f>IF(Wedstrijden!AP758="x","ZZ","")</f>
        <v/>
      </c>
      <c r="DD640" s="44" t="str">
        <f>IF(Wedstrijden!AQ758="x","1.40","")</f>
        <v/>
      </c>
      <c r="DE640" s="44" t="str">
        <f>IF(COUNTA(Wedstrijden!AR758:AT758)&lt;&gt;0,6,"")</f>
        <v/>
      </c>
      <c r="DF640" s="44" t="str">
        <f t="shared" si="58"/>
        <v/>
      </c>
      <c r="DG640" s="44" t="str">
        <f>IF(Wedstrijden!AR758="x","L","")</f>
        <v/>
      </c>
      <c r="DH640" s="44" t="str">
        <f>IF(Wedstrijden!AS758="x","M","")</f>
        <v/>
      </c>
      <c r="DI640" s="44" t="str">
        <f>IF(Wedstrijden!AT758="x","Z","")</f>
        <v/>
      </c>
      <c r="DJ640" s="44" t="str">
        <f>IF(COUNTA(Wedstrijden!AU758:AW758)&lt;&gt;0,6,"")</f>
        <v/>
      </c>
      <c r="DK640" s="44" t="str">
        <f t="shared" si="59"/>
        <v/>
      </c>
      <c r="DL640" s="44" t="str">
        <f>IF(Wedstrijden!AU758="x","L","")</f>
        <v/>
      </c>
      <c r="DM640" s="44" t="str">
        <f>IF(Wedstrijden!AV758="x","M","")</f>
        <v/>
      </c>
      <c r="DN640" s="44" t="str">
        <f>IF(Wedstrijden!AW758="x","Z","")</f>
        <v/>
      </c>
    </row>
    <row r="641" spans="1:118" ht="15">
      <c r="A641" s="48" t="e">
        <f>Wedstrijden!#REF!</f>
        <v>#REF!</v>
      </c>
      <c r="B641" s="44">
        <f>IFERROR(VLOOKUP(Wedstrijden!E759,Wedstrijdlocaties!$B$2:$E$499,2,FALSE),"")</f>
        <v>959940</v>
      </c>
      <c r="C641" s="44" t="str">
        <f>Wedstrijden!F759</f>
        <v>Nieuw Vennep</v>
      </c>
      <c r="D641" s="44" t="str">
        <f>IFERROR(VLOOKUP(Wedstrijden!G759,Organisaties!$B$2:$C$501,2,FALSE),"")</f>
        <v>V60431</v>
      </c>
      <c r="E641" s="44" t="str">
        <f>IFERROR(VLOOKUP(Wedstrijden!G759,Organisaties!$B$2:$F$501,5,FALSE),"")</f>
        <v>V31007</v>
      </c>
      <c r="F641" s="44" t="str">
        <f>IF(Wedstrijden!BC759&lt;&gt;"",Wedstrijden!BC759,"")</f>
        <v/>
      </c>
      <c r="G641" s="44">
        <f>IF(Wedstrijden!AY759="Indoor",1,0)</f>
        <v>0</v>
      </c>
      <c r="H641" s="44">
        <f>Wedstrijden!AZ759</f>
        <v>0</v>
      </c>
      <c r="I641" s="44" t="str">
        <f>IF(Wedstrijden!AX759="Nee",0,IF(Wedstrijden!AX759="Ja",1,""))</f>
        <v/>
      </c>
      <c r="J641" s="44" t="str">
        <f>IF(Wedstrijden!BA759&lt;&gt;"",Wedstrijden!BA759,"")</f>
        <v/>
      </c>
      <c r="W641" s="45"/>
      <c r="AE641" s="45"/>
      <c r="AN641" s="45"/>
      <c r="AU641" s="45"/>
      <c r="BA641" s="45"/>
      <c r="BE641" s="45"/>
      <c r="BJ641" s="44">
        <f>IF(COUNTA(Wedstrijden!I759:S759)&lt;&gt;0,1,"")</f>
        <v>1</v>
      </c>
      <c r="BK641" s="44">
        <f t="shared" si="54"/>
        <v>2</v>
      </c>
      <c r="BL641" s="44" t="str">
        <f>IF(Wedstrijden!I759="x","AA","")</f>
        <v/>
      </c>
      <c r="BM641" s="44" t="str">
        <f>IF(Wedstrijden!J759="x","A","")</f>
        <v/>
      </c>
      <c r="BN641" s="44" t="str">
        <f>IF(Wedstrijden!K759="x","B1","")</f>
        <v/>
      </c>
      <c r="BO641" s="44" t="str">
        <f>IF(Wedstrijden!L759="x","BB","")</f>
        <v>BB</v>
      </c>
      <c r="BP641" s="44" t="str">
        <f>IF(Wedstrijden!M759="x","B","")</f>
        <v>B</v>
      </c>
      <c r="BQ641" s="44" t="str">
        <f>IF(Wedstrijden!N759="x","L1","")</f>
        <v>L1</v>
      </c>
      <c r="BR641" s="44" t="str">
        <f>IF(Wedstrijden!O759="x","L2","")</f>
        <v>L2</v>
      </c>
      <c r="BS641" s="44" t="str">
        <f>IF(Wedstrijden!P759="x","M1","")</f>
        <v>M1</v>
      </c>
      <c r="BT641" s="44" t="str">
        <f>IF(Wedstrijden!Q759="x","M2","")</f>
        <v>M2</v>
      </c>
      <c r="BU641" s="44" t="str">
        <f>IF(Wedstrijden!R759="x","Z1","")</f>
        <v>Z1</v>
      </c>
      <c r="BV641" s="44" t="str">
        <f>IF(Wedstrijden!S759="x","Z2","")</f>
        <v>Z2</v>
      </c>
      <c r="BW641" s="44">
        <f>IF(COUNTA(Wedstrijden!T759:AB759)&lt;&gt;0,1,"")</f>
        <v>1</v>
      </c>
      <c r="BX641" s="44">
        <f t="shared" si="55"/>
        <v>1</v>
      </c>
      <c r="BY641" s="44" t="str">
        <f>IF(Wedstrijden!T759="x","BB","")</f>
        <v>BB</v>
      </c>
      <c r="BZ641" s="44" t="str">
        <f>IF(Wedstrijden!U759="x","B","")</f>
        <v>B</v>
      </c>
      <c r="CA641" s="44" t="str">
        <f>IF(Wedstrijden!V759="x","L1","")</f>
        <v>L1</v>
      </c>
      <c r="CB641" s="44" t="str">
        <f>IF(Wedstrijden!W759="x","L2","")</f>
        <v>L2</v>
      </c>
      <c r="CC641" s="44" t="str">
        <f>IF(Wedstrijden!X759="x","M1","")</f>
        <v>M1</v>
      </c>
      <c r="CD641" s="44" t="str">
        <f>IF(Wedstrijden!Y759="x","M2","")</f>
        <v>M2</v>
      </c>
      <c r="CE641" s="44" t="str">
        <f>IF(Wedstrijden!Z759="x","Z1","")</f>
        <v>Z1</v>
      </c>
      <c r="CF641" s="44" t="str">
        <f>IF(Wedstrijden!AA759="x","Z2","")</f>
        <v>Z2</v>
      </c>
      <c r="CG641" s="44" t="str">
        <f>IF(Wedstrijden!AB759="x","ZZL","")</f>
        <v>ZZL</v>
      </c>
      <c r="CL641" s="44" t="str">
        <f>IF(COUNTA(Wedstrijden!AC759:AJ759)&lt;&gt;0,2,"")</f>
        <v/>
      </c>
      <c r="CM641" s="44" t="str">
        <f t="shared" si="56"/>
        <v/>
      </c>
      <c r="CN641" s="44" t="str">
        <f>IF(Wedstrijden!AC759="x","AA","")</f>
        <v/>
      </c>
      <c r="CO641" s="44" t="str">
        <f>IF(Wedstrijden!AD759="x","A","")</f>
        <v/>
      </c>
      <c r="CP641" s="44" t="str">
        <f>IF(Wedstrijden!AE759="x","BB","")</f>
        <v/>
      </c>
      <c r="CQ641" s="44" t="str">
        <f>IF(Wedstrijden!AF759="x","B","")</f>
        <v/>
      </c>
      <c r="CR641" s="44" t="str">
        <f>IF(Wedstrijden!AG759="x","L","")</f>
        <v/>
      </c>
      <c r="CS641" s="44" t="str">
        <f>IF(Wedstrijden!AH759="x","M","")</f>
        <v/>
      </c>
      <c r="CT641" s="44" t="str">
        <f>IF(Wedstrijden!AI759="x","Z","")</f>
        <v/>
      </c>
      <c r="CU641" s="44" t="str">
        <f>IF(Wedstrijden!AJ759="x","ZZ","")</f>
        <v/>
      </c>
      <c r="CV641" s="44" t="str">
        <f>IF(COUNTA(Wedstrijden!AK759:AQ759)&lt;&gt;0,2,"")</f>
        <v/>
      </c>
      <c r="CW641" s="44" t="str">
        <f t="shared" si="57"/>
        <v/>
      </c>
      <c r="CX641" s="44" t="str">
        <f>IF(Wedstrijden!AK759="x","BB","")</f>
        <v/>
      </c>
      <c r="CY641" s="44" t="str">
        <f>IF(Wedstrijden!AL759="x","B","")</f>
        <v/>
      </c>
      <c r="CZ641" s="44" t="str">
        <f>IF(Wedstrijden!AM759="x","L","")</f>
        <v/>
      </c>
      <c r="DA641" s="44" t="str">
        <f>IF(Wedstrijden!AN759="x","M","")</f>
        <v/>
      </c>
      <c r="DB641" s="44" t="str">
        <f>IF(Wedstrijden!AO759="x","Z","")</f>
        <v/>
      </c>
      <c r="DC641" s="44" t="str">
        <f>IF(Wedstrijden!AP759="x","ZZ","")</f>
        <v/>
      </c>
      <c r="DD641" s="44" t="str">
        <f>IF(Wedstrijden!AQ759="x","1.40","")</f>
        <v/>
      </c>
      <c r="DE641" s="44" t="str">
        <f>IF(COUNTA(Wedstrijden!AR759:AT759)&lt;&gt;0,6,"")</f>
        <v/>
      </c>
      <c r="DF641" s="44" t="str">
        <f t="shared" si="58"/>
        <v/>
      </c>
      <c r="DG641" s="44" t="str">
        <f>IF(Wedstrijden!AR759="x","L","")</f>
        <v/>
      </c>
      <c r="DH641" s="44" t="str">
        <f>IF(Wedstrijden!AS759="x","M","")</f>
        <v/>
      </c>
      <c r="DI641" s="44" t="str">
        <f>IF(Wedstrijden!AT759="x","Z","")</f>
        <v/>
      </c>
      <c r="DJ641" s="44" t="str">
        <f>IF(COUNTA(Wedstrijden!AU759:AW759)&lt;&gt;0,6,"")</f>
        <v/>
      </c>
      <c r="DK641" s="44" t="str">
        <f t="shared" si="59"/>
        <v/>
      </c>
      <c r="DL641" s="44" t="str">
        <f>IF(Wedstrijden!AU759="x","L","")</f>
        <v/>
      </c>
      <c r="DM641" s="44" t="str">
        <f>IF(Wedstrijden!AV759="x","M","")</f>
        <v/>
      </c>
      <c r="DN641" s="44" t="str">
        <f>IF(Wedstrijden!AW759="x","Z","")</f>
        <v/>
      </c>
    </row>
    <row r="642" spans="1:118" ht="15">
      <c r="A642" s="48" t="e">
        <f>Wedstrijden!#REF!</f>
        <v>#REF!</v>
      </c>
      <c r="B642" s="44">
        <f>IFERROR(VLOOKUP(Wedstrijden!E760,Wedstrijdlocaties!$B$2:$E$499,2,FALSE),"")</f>
        <v>848755</v>
      </c>
      <c r="C642" s="44" t="str">
        <f>Wedstrijden!F760</f>
        <v>Lisserbroek</v>
      </c>
      <c r="D642" s="44" t="str">
        <f>IFERROR(VLOOKUP(Wedstrijden!G760,Organisaties!$B$2:$C$501,2,FALSE),"")</f>
        <v>V60416</v>
      </c>
      <c r="E642" s="44" t="str">
        <f>IFERROR(VLOOKUP(Wedstrijden!G760,Organisaties!$B$2:$F$501,5,FALSE),"")</f>
        <v>V31007</v>
      </c>
      <c r="F642" s="44" t="str">
        <f>IF(Wedstrijden!BC760&lt;&gt;"",Wedstrijden!BC760,"")</f>
        <v/>
      </c>
      <c r="G642" s="44">
        <f>IF(Wedstrijden!AY760="Indoor",1,0)</f>
        <v>0</v>
      </c>
      <c r="H642" s="44">
        <f>Wedstrijden!AZ760</f>
        <v>0</v>
      </c>
      <c r="I642" s="44" t="str">
        <f>IF(Wedstrijden!AX760="Nee",0,IF(Wedstrijden!AX760="Ja",1,""))</f>
        <v/>
      </c>
      <c r="J642" s="44" t="str">
        <f>IF(Wedstrijden!BA760&lt;&gt;"",Wedstrijden!BA760,"")</f>
        <v/>
      </c>
      <c r="W642" s="45"/>
      <c r="AE642" s="45"/>
      <c r="AN642" s="45"/>
      <c r="AU642" s="45"/>
      <c r="BA642" s="45"/>
      <c r="BE642" s="45"/>
      <c r="BJ642" s="44">
        <f>IF(COUNTA(Wedstrijden!I760:S760)&lt;&gt;0,1,"")</f>
        <v>1</v>
      </c>
      <c r="BK642" s="44">
        <f t="shared" si="54"/>
        <v>2</v>
      </c>
      <c r="BL642" s="44" t="str">
        <f>IF(Wedstrijden!I760="x","AA","")</f>
        <v/>
      </c>
      <c r="BM642" s="44" t="str">
        <f>IF(Wedstrijden!J760="x","A","")</f>
        <v/>
      </c>
      <c r="BN642" s="44" t="str">
        <f>IF(Wedstrijden!K760="x","B1","")</f>
        <v/>
      </c>
      <c r="BO642" s="44" t="str">
        <f>IF(Wedstrijden!L760="x","BB","")</f>
        <v/>
      </c>
      <c r="BP642" s="44" t="str">
        <f>IF(Wedstrijden!M760="x","B","")</f>
        <v>B</v>
      </c>
      <c r="BQ642" s="44" t="str">
        <f>IF(Wedstrijden!N760="x","L1","")</f>
        <v>L1</v>
      </c>
      <c r="BR642" s="44" t="str">
        <f>IF(Wedstrijden!O760="x","L2","")</f>
        <v>L2</v>
      </c>
      <c r="BS642" s="44" t="str">
        <f>IF(Wedstrijden!P760="x","M1","")</f>
        <v>M1</v>
      </c>
      <c r="BT642" s="44" t="str">
        <f>IF(Wedstrijden!Q760="x","M2","")</f>
        <v>M2</v>
      </c>
      <c r="BU642" s="44" t="str">
        <f>IF(Wedstrijden!R760="x","Z1","")</f>
        <v>Z1</v>
      </c>
      <c r="BV642" s="44" t="str">
        <f>IF(Wedstrijden!S760="x","Z2","")</f>
        <v>Z2</v>
      </c>
      <c r="BW642" s="44">
        <f>IF(COUNTA(Wedstrijden!T760:AB760)&lt;&gt;0,1,"")</f>
        <v>1</v>
      </c>
      <c r="BX642" s="44">
        <f t="shared" si="55"/>
        <v>1</v>
      </c>
      <c r="BY642" s="44" t="str">
        <f>IF(Wedstrijden!T760="x","BB","")</f>
        <v/>
      </c>
      <c r="BZ642" s="44" t="str">
        <f>IF(Wedstrijden!U760="x","B","")</f>
        <v>B</v>
      </c>
      <c r="CA642" s="44" t="str">
        <f>IF(Wedstrijden!V760="x","L1","")</f>
        <v>L1</v>
      </c>
      <c r="CB642" s="44" t="str">
        <f>IF(Wedstrijden!W760="x","L2","")</f>
        <v>L2</v>
      </c>
      <c r="CC642" s="44" t="str">
        <f>IF(Wedstrijden!X760="x","M1","")</f>
        <v>M1</v>
      </c>
      <c r="CD642" s="44" t="str">
        <f>IF(Wedstrijden!Y760="x","M2","")</f>
        <v>M2</v>
      </c>
      <c r="CE642" s="44" t="str">
        <f>IF(Wedstrijden!Z760="x","Z1","")</f>
        <v>Z1</v>
      </c>
      <c r="CF642" s="44" t="str">
        <f>IF(Wedstrijden!AA760="x","Z2","")</f>
        <v>Z2</v>
      </c>
      <c r="CG642" s="44" t="str">
        <f>IF(Wedstrijden!AB760="x","ZZL","")</f>
        <v>ZZL</v>
      </c>
      <c r="CL642" s="44" t="str">
        <f>IF(COUNTA(Wedstrijden!AC760:AJ760)&lt;&gt;0,2,"")</f>
        <v/>
      </c>
      <c r="CM642" s="44" t="str">
        <f t="shared" si="56"/>
        <v/>
      </c>
      <c r="CN642" s="44" t="str">
        <f>IF(Wedstrijden!AC760="x","AA","")</f>
        <v/>
      </c>
      <c r="CO642" s="44" t="str">
        <f>IF(Wedstrijden!AD760="x","A","")</f>
        <v/>
      </c>
      <c r="CP642" s="44" t="str">
        <f>IF(Wedstrijden!AE760="x","BB","")</f>
        <v/>
      </c>
      <c r="CQ642" s="44" t="str">
        <f>IF(Wedstrijden!AF760="x","B","")</f>
        <v/>
      </c>
      <c r="CR642" s="44" t="str">
        <f>IF(Wedstrijden!AG760="x","L","")</f>
        <v/>
      </c>
      <c r="CS642" s="44" t="str">
        <f>IF(Wedstrijden!AH760="x","M","")</f>
        <v/>
      </c>
      <c r="CT642" s="44" t="str">
        <f>IF(Wedstrijden!AI760="x","Z","")</f>
        <v/>
      </c>
      <c r="CU642" s="44" t="str">
        <f>IF(Wedstrijden!AJ760="x","ZZ","")</f>
        <v/>
      </c>
      <c r="CV642" s="44" t="str">
        <f>IF(COUNTA(Wedstrijden!AK760:AQ760)&lt;&gt;0,2,"")</f>
        <v/>
      </c>
      <c r="CW642" s="44" t="str">
        <f t="shared" si="57"/>
        <v/>
      </c>
      <c r="CX642" s="44" t="str">
        <f>IF(Wedstrijden!AK760="x","BB","")</f>
        <v/>
      </c>
      <c r="CY642" s="44" t="str">
        <f>IF(Wedstrijden!AL760="x","B","")</f>
        <v/>
      </c>
      <c r="CZ642" s="44" t="str">
        <f>IF(Wedstrijden!AM760="x","L","")</f>
        <v/>
      </c>
      <c r="DA642" s="44" t="str">
        <f>IF(Wedstrijden!AN760="x","M","")</f>
        <v/>
      </c>
      <c r="DB642" s="44" t="str">
        <f>IF(Wedstrijden!AO760="x","Z","")</f>
        <v/>
      </c>
      <c r="DC642" s="44" t="str">
        <f>IF(Wedstrijden!AP760="x","ZZ","")</f>
        <v/>
      </c>
      <c r="DD642" s="44" t="str">
        <f>IF(Wedstrijden!AQ760="x","1.40","")</f>
        <v/>
      </c>
      <c r="DE642" s="44" t="str">
        <f>IF(COUNTA(Wedstrijden!AR760:AT760)&lt;&gt;0,6,"")</f>
        <v/>
      </c>
      <c r="DF642" s="44" t="str">
        <f t="shared" si="58"/>
        <v/>
      </c>
      <c r="DG642" s="44" t="str">
        <f>IF(Wedstrijden!AR760="x","L","")</f>
        <v/>
      </c>
      <c r="DH642" s="44" t="str">
        <f>IF(Wedstrijden!AS760="x","M","")</f>
        <v/>
      </c>
      <c r="DI642" s="44" t="str">
        <f>IF(Wedstrijden!AT760="x","Z","")</f>
        <v/>
      </c>
      <c r="DJ642" s="44" t="str">
        <f>IF(COUNTA(Wedstrijden!AU760:AW760)&lt;&gt;0,6,"")</f>
        <v/>
      </c>
      <c r="DK642" s="44" t="str">
        <f t="shared" si="59"/>
        <v/>
      </c>
      <c r="DL642" s="44" t="str">
        <f>IF(Wedstrijden!AU760="x","L","")</f>
        <v/>
      </c>
      <c r="DM642" s="44" t="str">
        <f>IF(Wedstrijden!AV760="x","M","")</f>
        <v/>
      </c>
      <c r="DN642" s="44" t="str">
        <f>IF(Wedstrijden!AW760="x","Z","")</f>
        <v/>
      </c>
    </row>
    <row r="643" spans="1:118" ht="15">
      <c r="A643" s="48" t="e">
        <f>Wedstrijden!#REF!</f>
        <v>#REF!</v>
      </c>
      <c r="B643" s="44" t="str">
        <f>IFERROR(VLOOKUP(Wedstrijden!E761,Wedstrijdlocaties!$B$2:$E$499,2,FALSE),"")</f>
        <v/>
      </c>
      <c r="C643" s="44" t="str">
        <f>Wedstrijden!F761</f>
        <v>Broek in Waterland</v>
      </c>
      <c r="D643" s="44" t="str">
        <f>IFERROR(VLOOKUP(Wedstrijden!G761,Organisaties!$B$2:$C$501,2,FALSE),"")</f>
        <v/>
      </c>
      <c r="E643" s="44" t="str">
        <f>IFERROR(VLOOKUP(Wedstrijden!G761,Organisaties!$B$2:$F$501,5,FALSE),"")</f>
        <v/>
      </c>
      <c r="F643" s="44" t="str">
        <f>IF(Wedstrijden!BC761&lt;&gt;"",Wedstrijden!BC761,"")</f>
        <v/>
      </c>
      <c r="G643" s="44">
        <f>IF(Wedstrijden!AY761="Indoor",1,0)</f>
        <v>1</v>
      </c>
      <c r="H643" s="44">
        <f>Wedstrijden!AZ761</f>
        <v>0</v>
      </c>
      <c r="I643" s="44" t="str">
        <f>IF(Wedstrijden!AX761="Nee",0,IF(Wedstrijden!AX761="Ja",1,""))</f>
        <v/>
      </c>
      <c r="J643" s="44" t="str">
        <f>IF(Wedstrijden!BA761&lt;&gt;"",Wedstrijden!BA761,"")</f>
        <v/>
      </c>
      <c r="W643" s="45"/>
      <c r="AE643" s="45"/>
      <c r="AN643" s="45"/>
      <c r="AU643" s="45"/>
      <c r="BA643" s="45"/>
      <c r="BE643" s="45"/>
      <c r="BJ643" s="44">
        <f>IF(COUNTA(Wedstrijden!I761:S761)&lt;&gt;0,1,"")</f>
        <v>1</v>
      </c>
      <c r="BK643" s="44">
        <f t="shared" ref="BK643:BK706" si="60">IF(COUNTBLANK(BJ643) = 1,"",2)</f>
        <v>2</v>
      </c>
      <c r="BL643" s="44" t="str">
        <f>IF(Wedstrijden!I761="x","AA","")</f>
        <v/>
      </c>
      <c r="BM643" s="44" t="str">
        <f>IF(Wedstrijden!J761="x","A","")</f>
        <v/>
      </c>
      <c r="BN643" s="44" t="str">
        <f>IF(Wedstrijden!K761="x","B1","")</f>
        <v/>
      </c>
      <c r="BO643" s="44" t="str">
        <f>IF(Wedstrijden!L761="x","BB","")</f>
        <v/>
      </c>
      <c r="BP643" s="44" t="str">
        <f>IF(Wedstrijden!M761="x","B","")</f>
        <v>B</v>
      </c>
      <c r="BQ643" s="44" t="str">
        <f>IF(Wedstrijden!N761="x","L1","")</f>
        <v>L1</v>
      </c>
      <c r="BR643" s="44" t="str">
        <f>IF(Wedstrijden!O761="x","L2","")</f>
        <v>L2</v>
      </c>
      <c r="BS643" s="44" t="str">
        <f>IF(Wedstrijden!P761="x","M1","")</f>
        <v>M1</v>
      </c>
      <c r="BT643" s="44" t="str">
        <f>IF(Wedstrijden!Q761="x","M2","")</f>
        <v>M2</v>
      </c>
      <c r="BU643" s="44" t="str">
        <f>IF(Wedstrijden!R761="x","Z1","")</f>
        <v/>
      </c>
      <c r="BV643" s="44" t="str">
        <f>IF(Wedstrijden!S761="x","Z2","")</f>
        <v/>
      </c>
      <c r="BW643" s="44">
        <f>IF(COUNTA(Wedstrijden!T761:AB761)&lt;&gt;0,1,"")</f>
        <v>1</v>
      </c>
      <c r="BX643" s="44">
        <f t="shared" ref="BX643:BX706" si="61">IF(COUNTBLANK(BW643) = 1,"",1)</f>
        <v>1</v>
      </c>
      <c r="BY643" s="44" t="str">
        <f>IF(Wedstrijden!T761="x","BB","")</f>
        <v/>
      </c>
      <c r="BZ643" s="44" t="str">
        <f>IF(Wedstrijden!U761="x","B","")</f>
        <v>B</v>
      </c>
      <c r="CA643" s="44" t="str">
        <f>IF(Wedstrijden!V761="x","L1","")</f>
        <v>L1</v>
      </c>
      <c r="CB643" s="44" t="str">
        <f>IF(Wedstrijden!W761="x","L2","")</f>
        <v>L2</v>
      </c>
      <c r="CC643" s="44" t="str">
        <f>IF(Wedstrijden!X761="x","M1","")</f>
        <v>M1</v>
      </c>
      <c r="CD643" s="44" t="str">
        <f>IF(Wedstrijden!Y761="x","M2","")</f>
        <v>M2</v>
      </c>
      <c r="CE643" s="44" t="str">
        <f>IF(Wedstrijden!Z761="x","Z1","")</f>
        <v/>
      </c>
      <c r="CF643" s="44" t="str">
        <f>IF(Wedstrijden!AA761="x","Z2","")</f>
        <v/>
      </c>
      <c r="CG643" s="44" t="str">
        <f>IF(Wedstrijden!AB761="x","ZZL","")</f>
        <v/>
      </c>
      <c r="CL643" s="44" t="str">
        <f>IF(COUNTA(Wedstrijden!AC761:AJ761)&lt;&gt;0,2,"")</f>
        <v/>
      </c>
      <c r="CM643" s="44" t="str">
        <f t="shared" ref="CM643:CM706" si="62">IF(COUNTBLANK(CL643) = 1,"",2)</f>
        <v/>
      </c>
      <c r="CN643" s="44" t="str">
        <f>IF(Wedstrijden!AC761="x","AA","")</f>
        <v/>
      </c>
      <c r="CO643" s="44" t="str">
        <f>IF(Wedstrijden!AD761="x","A","")</f>
        <v/>
      </c>
      <c r="CP643" s="44" t="str">
        <f>IF(Wedstrijden!AE761="x","BB","")</f>
        <v/>
      </c>
      <c r="CQ643" s="44" t="str">
        <f>IF(Wedstrijden!AF761="x","B","")</f>
        <v/>
      </c>
      <c r="CR643" s="44" t="str">
        <f>IF(Wedstrijden!AG761="x","L","")</f>
        <v/>
      </c>
      <c r="CS643" s="44" t="str">
        <f>IF(Wedstrijden!AH761="x","M","")</f>
        <v/>
      </c>
      <c r="CT643" s="44" t="str">
        <f>IF(Wedstrijden!AI761="x","Z","")</f>
        <v/>
      </c>
      <c r="CU643" s="44" t="str">
        <f>IF(Wedstrijden!AJ761="x","ZZ","")</f>
        <v/>
      </c>
      <c r="CV643" s="44" t="str">
        <f>IF(COUNTA(Wedstrijden!AK761:AQ761)&lt;&gt;0,2,"")</f>
        <v/>
      </c>
      <c r="CW643" s="44" t="str">
        <f t="shared" ref="CW643:CW706" si="63">IF(COUNTBLANK(CV643) = 1,"",1)</f>
        <v/>
      </c>
      <c r="CX643" s="44" t="str">
        <f>IF(Wedstrijden!AK761="x","BB","")</f>
        <v/>
      </c>
      <c r="CY643" s="44" t="str">
        <f>IF(Wedstrijden!AL761="x","B","")</f>
        <v/>
      </c>
      <c r="CZ643" s="44" t="str">
        <f>IF(Wedstrijden!AM761="x","L","")</f>
        <v/>
      </c>
      <c r="DA643" s="44" t="str">
        <f>IF(Wedstrijden!AN761="x","M","")</f>
        <v/>
      </c>
      <c r="DB643" s="44" t="str">
        <f>IF(Wedstrijden!AO761="x","Z","")</f>
        <v/>
      </c>
      <c r="DC643" s="44" t="str">
        <f>IF(Wedstrijden!AP761="x","ZZ","")</f>
        <v/>
      </c>
      <c r="DD643" s="44" t="str">
        <f>IF(Wedstrijden!AQ761="x","1.40","")</f>
        <v/>
      </c>
      <c r="DE643" s="44" t="str">
        <f>IF(COUNTA(Wedstrijden!AR761:AT761)&lt;&gt;0,6,"")</f>
        <v/>
      </c>
      <c r="DF643" s="44" t="str">
        <f t="shared" ref="DF643:DF706" si="64">IF(COUNTBLANK(DE643) = 1,"",2)</f>
        <v/>
      </c>
      <c r="DG643" s="44" t="str">
        <f>IF(Wedstrijden!AR761="x","L","")</f>
        <v/>
      </c>
      <c r="DH643" s="44" t="str">
        <f>IF(Wedstrijden!AS761="x","M","")</f>
        <v/>
      </c>
      <c r="DI643" s="44" t="str">
        <f>IF(Wedstrijden!AT761="x","Z","")</f>
        <v/>
      </c>
      <c r="DJ643" s="44" t="str">
        <f>IF(COUNTA(Wedstrijden!AU761:AW761)&lt;&gt;0,6,"")</f>
        <v/>
      </c>
      <c r="DK643" s="44" t="str">
        <f t="shared" ref="DK643:DK706" si="65">IF(COUNTBLANK(DJ643) = 1,"",1)</f>
        <v/>
      </c>
      <c r="DL643" s="44" t="str">
        <f>IF(Wedstrijden!AU761="x","L","")</f>
        <v/>
      </c>
      <c r="DM643" s="44" t="str">
        <f>IF(Wedstrijden!AV761="x","M","")</f>
        <v/>
      </c>
      <c r="DN643" s="44" t="str">
        <f>IF(Wedstrijden!AW761="x","Z","")</f>
        <v/>
      </c>
    </row>
    <row r="644" spans="1:118" ht="15">
      <c r="A644" s="48" t="e">
        <f>Wedstrijden!#REF!</f>
        <v>#REF!</v>
      </c>
      <c r="B644" s="44">
        <f>IFERROR(VLOOKUP(Wedstrijden!E762,Wedstrijdlocaties!$B$2:$E$499,2,FALSE),"")</f>
        <v>922258</v>
      </c>
      <c r="C644" s="44" t="str">
        <f>Wedstrijden!F762</f>
        <v>Den Burg</v>
      </c>
      <c r="D644" s="44" t="str">
        <f>IFERROR(VLOOKUP(Wedstrijden!G762,Organisaties!$B$2:$C$501,2,FALSE),"")</f>
        <v>V50721</v>
      </c>
      <c r="E644" s="44" t="str">
        <f>IFERROR(VLOOKUP(Wedstrijden!G762,Organisaties!$B$2:$F$501,5,FALSE),"")</f>
        <v>V31007</v>
      </c>
      <c r="F644" s="44" t="str">
        <f>IF(Wedstrijden!BC762&lt;&gt;"",Wedstrijden!BC762,"")</f>
        <v/>
      </c>
      <c r="G644" s="44">
        <f>IF(Wedstrijden!AY762="Indoor",1,0)</f>
        <v>0</v>
      </c>
      <c r="H644" s="44" t="str">
        <f>Wedstrijden!AZ762</f>
        <v>Nee</v>
      </c>
      <c r="I644" s="44" t="str">
        <f>IF(Wedstrijden!AX762="Nee",0,IF(Wedstrijden!AX762="Ja",1,""))</f>
        <v/>
      </c>
      <c r="J644" s="44" t="str">
        <f>IF(Wedstrijden!BA762&lt;&gt;"",Wedstrijden!BA762,"")</f>
        <v>Indoor</v>
      </c>
      <c r="W644" s="45"/>
      <c r="AE644" s="45"/>
      <c r="AN644" s="45"/>
      <c r="AU644" s="45"/>
      <c r="BA644" s="45"/>
      <c r="BE644" s="45"/>
      <c r="BJ644" s="44">
        <f>IF(COUNTA(Wedstrijden!I762:S762)&lt;&gt;0,1,"")</f>
        <v>1</v>
      </c>
      <c r="BK644" s="44">
        <f t="shared" si="60"/>
        <v>2</v>
      </c>
      <c r="BL644" s="44" t="str">
        <f>IF(Wedstrijden!I762="x","AA","")</f>
        <v/>
      </c>
      <c r="BM644" s="44" t="str">
        <f>IF(Wedstrijden!J762="x","A","")</f>
        <v/>
      </c>
      <c r="BN644" s="44" t="str">
        <f>IF(Wedstrijden!K762="x","B1","")</f>
        <v/>
      </c>
      <c r="BO644" s="44" t="str">
        <f>IF(Wedstrijden!L762="x","BB","")</f>
        <v/>
      </c>
      <c r="BP644" s="44" t="str">
        <f>IF(Wedstrijden!M762="x","B","")</f>
        <v>B</v>
      </c>
      <c r="BQ644" s="44" t="str">
        <f>IF(Wedstrijden!N762="x","L1","")</f>
        <v>L1</v>
      </c>
      <c r="BR644" s="44" t="str">
        <f>IF(Wedstrijden!O762="x","L2","")</f>
        <v>L2</v>
      </c>
      <c r="BS644" s="44" t="str">
        <f>IF(Wedstrijden!P762="x","M1","")</f>
        <v>M1</v>
      </c>
      <c r="BT644" s="44" t="str">
        <f>IF(Wedstrijden!Q762="x","M2","")</f>
        <v>M2</v>
      </c>
      <c r="BU644" s="44" t="str">
        <f>IF(Wedstrijden!R762="x","Z1","")</f>
        <v>Z1</v>
      </c>
      <c r="BV644" s="44" t="str">
        <f>IF(Wedstrijden!S762="x","Z2","")</f>
        <v>Z2</v>
      </c>
      <c r="BW644" s="44">
        <f>IF(COUNTA(Wedstrijden!T762:AB762)&lt;&gt;0,1,"")</f>
        <v>1</v>
      </c>
      <c r="BX644" s="44">
        <f t="shared" si="61"/>
        <v>1</v>
      </c>
      <c r="BY644" s="44" t="str">
        <f>IF(Wedstrijden!T762="x","BB","")</f>
        <v/>
      </c>
      <c r="BZ644" s="44" t="str">
        <f>IF(Wedstrijden!U762="x","B","")</f>
        <v>B</v>
      </c>
      <c r="CA644" s="44" t="str">
        <f>IF(Wedstrijden!V762="x","L1","")</f>
        <v>L1</v>
      </c>
      <c r="CB644" s="44" t="str">
        <f>IF(Wedstrijden!W762="x","L2","")</f>
        <v>L2</v>
      </c>
      <c r="CC644" s="44" t="str">
        <f>IF(Wedstrijden!X762="x","M1","")</f>
        <v>M1</v>
      </c>
      <c r="CD644" s="44" t="str">
        <f>IF(Wedstrijden!Y762="x","M2","")</f>
        <v>M2</v>
      </c>
      <c r="CE644" s="44" t="str">
        <f>IF(Wedstrijden!Z762="x","Z1","")</f>
        <v>Z1</v>
      </c>
      <c r="CF644" s="44" t="str">
        <f>IF(Wedstrijden!AA762="x","Z2","")</f>
        <v>Z2</v>
      </c>
      <c r="CG644" s="44" t="str">
        <f>IF(Wedstrijden!AB762="x","ZZL","")</f>
        <v/>
      </c>
      <c r="CL644" s="44" t="str">
        <f>IF(COUNTA(Wedstrijden!AC762:AJ762)&lt;&gt;0,2,"")</f>
        <v/>
      </c>
      <c r="CM644" s="44" t="str">
        <f t="shared" si="62"/>
        <v/>
      </c>
      <c r="CN644" s="44" t="str">
        <f>IF(Wedstrijden!AC762="x","AA","")</f>
        <v/>
      </c>
      <c r="CO644" s="44" t="str">
        <f>IF(Wedstrijden!AD762="x","A","")</f>
        <v/>
      </c>
      <c r="CP644" s="44" t="str">
        <f>IF(Wedstrijden!AE762="x","BB","")</f>
        <v/>
      </c>
      <c r="CQ644" s="44" t="str">
        <f>IF(Wedstrijden!AF762="x","B","")</f>
        <v/>
      </c>
      <c r="CR644" s="44" t="str">
        <f>IF(Wedstrijden!AG762="x","L","")</f>
        <v/>
      </c>
      <c r="CS644" s="44" t="str">
        <f>IF(Wedstrijden!AH762="x","M","")</f>
        <v/>
      </c>
      <c r="CT644" s="44" t="str">
        <f>IF(Wedstrijden!AI762="x","Z","")</f>
        <v/>
      </c>
      <c r="CU644" s="44" t="str">
        <f>IF(Wedstrijden!AJ762="x","ZZ","")</f>
        <v/>
      </c>
      <c r="CV644" s="44" t="str">
        <f>IF(COUNTA(Wedstrijden!AK762:AQ762)&lt;&gt;0,2,"")</f>
        <v/>
      </c>
      <c r="CW644" s="44" t="str">
        <f t="shared" si="63"/>
        <v/>
      </c>
      <c r="CX644" s="44" t="str">
        <f>IF(Wedstrijden!AK762="x","BB","")</f>
        <v/>
      </c>
      <c r="CY644" s="44" t="str">
        <f>IF(Wedstrijden!AL762="x","B","")</f>
        <v/>
      </c>
      <c r="CZ644" s="44" t="str">
        <f>IF(Wedstrijden!AM762="x","L","")</f>
        <v/>
      </c>
      <c r="DA644" s="44" t="str">
        <f>IF(Wedstrijden!AN762="x","M","")</f>
        <v/>
      </c>
      <c r="DB644" s="44" t="str">
        <f>IF(Wedstrijden!AO762="x","Z","")</f>
        <v/>
      </c>
      <c r="DC644" s="44" t="str">
        <f>IF(Wedstrijden!AP762="x","ZZ","")</f>
        <v/>
      </c>
      <c r="DD644" s="44" t="str">
        <f>IF(Wedstrijden!AQ762="x","1.40","")</f>
        <v/>
      </c>
      <c r="DE644" s="44" t="str">
        <f>IF(COUNTA(Wedstrijden!AR762:AT762)&lt;&gt;0,6,"")</f>
        <v/>
      </c>
      <c r="DF644" s="44" t="str">
        <f t="shared" si="64"/>
        <v/>
      </c>
      <c r="DG644" s="44" t="str">
        <f>IF(Wedstrijden!AR762="x","L","")</f>
        <v/>
      </c>
      <c r="DH644" s="44" t="str">
        <f>IF(Wedstrijden!AS762="x","M","")</f>
        <v/>
      </c>
      <c r="DI644" s="44" t="str">
        <f>IF(Wedstrijden!AT762="x","Z","")</f>
        <v/>
      </c>
      <c r="DJ644" s="44" t="str">
        <f>IF(COUNTA(Wedstrijden!AU762:AW762)&lt;&gt;0,6,"")</f>
        <v/>
      </c>
      <c r="DK644" s="44" t="str">
        <f t="shared" si="65"/>
        <v/>
      </c>
      <c r="DL644" s="44" t="str">
        <f>IF(Wedstrijden!AU762="x","L","")</f>
        <v/>
      </c>
      <c r="DM644" s="44" t="str">
        <f>IF(Wedstrijden!AV762="x","M","")</f>
        <v/>
      </c>
      <c r="DN644" s="44" t="str">
        <f>IF(Wedstrijden!AW762="x","Z","")</f>
        <v/>
      </c>
    </row>
    <row r="645" spans="1:118" ht="15">
      <c r="A645" s="48" t="e">
        <f>Wedstrijden!#REF!</f>
        <v>#REF!</v>
      </c>
      <c r="B645" s="44" t="str">
        <f>IFERROR(VLOOKUP(Wedstrijden!E764,Wedstrijdlocaties!$B$2:$E$499,2,FALSE),"")</f>
        <v/>
      </c>
      <c r="C645" s="44" t="str">
        <f>Wedstrijden!F764</f>
        <v>Oudesluis</v>
      </c>
      <c r="D645" s="44" t="str">
        <f>IFERROR(VLOOKUP(Wedstrijden!G764,Organisaties!$B$2:$C$501,2,FALSE),"")</f>
        <v/>
      </c>
      <c r="E645" s="44" t="str">
        <f>IFERROR(VLOOKUP(Wedstrijden!G764,Organisaties!$B$2:$F$501,5,FALSE),"")</f>
        <v/>
      </c>
      <c r="F645" s="44" t="str">
        <f>IF(Wedstrijden!BC764&lt;&gt;"",Wedstrijden!BC764,"")</f>
        <v/>
      </c>
      <c r="G645" s="44">
        <f>IF(Wedstrijden!AY764="Indoor",1,0)</f>
        <v>0</v>
      </c>
      <c r="H645" s="44">
        <f>Wedstrijden!AZ764</f>
        <v>0</v>
      </c>
      <c r="I645" s="44" t="str">
        <f>IF(Wedstrijden!AX764="Nee",0,IF(Wedstrijden!AX764="Ja",1,""))</f>
        <v/>
      </c>
      <c r="J645" s="44" t="str">
        <f>IF(Wedstrijden!BA764&lt;&gt;"",Wedstrijden!BA764,"")</f>
        <v/>
      </c>
      <c r="W645" s="45"/>
      <c r="AE645" s="45"/>
      <c r="AN645" s="45"/>
      <c r="AU645" s="45"/>
      <c r="BA645" s="45"/>
      <c r="BE645" s="45"/>
      <c r="BJ645" s="44">
        <f>IF(COUNTA(Wedstrijden!I764:S764)&lt;&gt;0,1,"")</f>
        <v>1</v>
      </c>
      <c r="BK645" s="44">
        <f t="shared" si="60"/>
        <v>2</v>
      </c>
      <c r="BL645" s="44" t="str">
        <f>IF(Wedstrijden!I764="x","AA","")</f>
        <v/>
      </c>
      <c r="BM645" s="44" t="str">
        <f>IF(Wedstrijden!J764="x","A","")</f>
        <v/>
      </c>
      <c r="BN645" s="44" t="str">
        <f>IF(Wedstrijden!K764="x","B1","")</f>
        <v/>
      </c>
      <c r="BO645" s="44" t="str">
        <f>IF(Wedstrijden!L764="x","BB","")</f>
        <v>BB</v>
      </c>
      <c r="BP645" s="44" t="str">
        <f>IF(Wedstrijden!M764="x","B","")</f>
        <v>B</v>
      </c>
      <c r="BQ645" s="44" t="str">
        <f>IF(Wedstrijden!N764="x","L1","")</f>
        <v>L1</v>
      </c>
      <c r="BR645" s="44" t="str">
        <f>IF(Wedstrijden!O764="x","L2","")</f>
        <v>L2</v>
      </c>
      <c r="BS645" s="44" t="str">
        <f>IF(Wedstrijden!P764="x","M1","")</f>
        <v>M1</v>
      </c>
      <c r="BT645" s="44" t="str">
        <f>IF(Wedstrijden!Q764="x","M2","")</f>
        <v>M2</v>
      </c>
      <c r="BU645" s="44" t="str">
        <f>IF(Wedstrijden!R764="x","Z1","")</f>
        <v/>
      </c>
      <c r="BV645" s="44" t="str">
        <f>IF(Wedstrijden!S764="x","Z2","")</f>
        <v/>
      </c>
      <c r="BW645" s="44">
        <f>IF(COUNTA(Wedstrijden!T764:AB764)&lt;&gt;0,1,"")</f>
        <v>1</v>
      </c>
      <c r="BX645" s="44">
        <f t="shared" si="61"/>
        <v>1</v>
      </c>
      <c r="BY645" s="44" t="str">
        <f>IF(Wedstrijden!T764="x","BB","")</f>
        <v>BB</v>
      </c>
      <c r="BZ645" s="44" t="str">
        <f>IF(Wedstrijden!U764="x","B","")</f>
        <v>B</v>
      </c>
      <c r="CA645" s="44" t="str">
        <f>IF(Wedstrijden!V764="x","L1","")</f>
        <v>L1</v>
      </c>
      <c r="CB645" s="44" t="str">
        <f>IF(Wedstrijden!W764="x","L2","")</f>
        <v>L2</v>
      </c>
      <c r="CC645" s="44" t="str">
        <f>IF(Wedstrijden!X764="x","M1","")</f>
        <v>M1</v>
      </c>
      <c r="CD645" s="44" t="str">
        <f>IF(Wedstrijden!Y764="x","M2","")</f>
        <v>M2</v>
      </c>
      <c r="CE645" s="44" t="str">
        <f>IF(Wedstrijden!Z764="x","Z1","")</f>
        <v/>
      </c>
      <c r="CF645" s="44" t="str">
        <f>IF(Wedstrijden!AA764="x","Z2","")</f>
        <v/>
      </c>
      <c r="CG645" s="44" t="str">
        <f>IF(Wedstrijden!AB764="x","ZZL","")</f>
        <v/>
      </c>
      <c r="CL645" s="44" t="str">
        <f>IF(COUNTA(Wedstrijden!AC764:AJ764)&lt;&gt;0,2,"")</f>
        <v/>
      </c>
      <c r="CM645" s="44" t="str">
        <f t="shared" si="62"/>
        <v/>
      </c>
      <c r="CN645" s="44" t="str">
        <f>IF(Wedstrijden!AC764="x","AA","")</f>
        <v/>
      </c>
      <c r="CO645" s="44" t="str">
        <f>IF(Wedstrijden!AD764="x","A","")</f>
        <v/>
      </c>
      <c r="CP645" s="44" t="str">
        <f>IF(Wedstrijden!AE764="x","BB","")</f>
        <v/>
      </c>
      <c r="CQ645" s="44" t="str">
        <f>IF(Wedstrijden!AF764="x","B","")</f>
        <v/>
      </c>
      <c r="CR645" s="44" t="str">
        <f>IF(Wedstrijden!AG764="x","L","")</f>
        <v/>
      </c>
      <c r="CS645" s="44" t="str">
        <f>IF(Wedstrijden!AH764="x","M","")</f>
        <v/>
      </c>
      <c r="CT645" s="44" t="str">
        <f>IF(Wedstrijden!AI764="x","Z","")</f>
        <v/>
      </c>
      <c r="CU645" s="44" t="str">
        <f>IF(Wedstrijden!AJ764="x","ZZ","")</f>
        <v/>
      </c>
      <c r="CV645" s="44" t="str">
        <f>IF(COUNTA(Wedstrijden!AK764:AQ764)&lt;&gt;0,2,"")</f>
        <v/>
      </c>
      <c r="CW645" s="44" t="str">
        <f t="shared" si="63"/>
        <v/>
      </c>
      <c r="CX645" s="44" t="str">
        <f>IF(Wedstrijden!AK764="x","BB","")</f>
        <v/>
      </c>
      <c r="CY645" s="44" t="str">
        <f>IF(Wedstrijden!AL764="x","B","")</f>
        <v/>
      </c>
      <c r="CZ645" s="44" t="str">
        <f>IF(Wedstrijden!AM764="x","L","")</f>
        <v/>
      </c>
      <c r="DA645" s="44" t="str">
        <f>IF(Wedstrijden!AN764="x","M","")</f>
        <v/>
      </c>
      <c r="DB645" s="44" t="str">
        <f>IF(Wedstrijden!AO764="x","Z","")</f>
        <v/>
      </c>
      <c r="DC645" s="44" t="str">
        <f>IF(Wedstrijden!AP764="x","ZZ","")</f>
        <v/>
      </c>
      <c r="DD645" s="44" t="str">
        <f>IF(Wedstrijden!AQ764="x","1.40","")</f>
        <v/>
      </c>
      <c r="DE645" s="44" t="str">
        <f>IF(COUNTA(Wedstrijden!AR764:AT764)&lt;&gt;0,6,"")</f>
        <v/>
      </c>
      <c r="DF645" s="44" t="str">
        <f t="shared" si="64"/>
        <v/>
      </c>
      <c r="DG645" s="44" t="str">
        <f>IF(Wedstrijden!AR764="x","L","")</f>
        <v/>
      </c>
      <c r="DH645" s="44" t="str">
        <f>IF(Wedstrijden!AS764="x","M","")</f>
        <v/>
      </c>
      <c r="DI645" s="44" t="str">
        <f>IF(Wedstrijden!AT764="x","Z","")</f>
        <v/>
      </c>
      <c r="DJ645" s="44" t="str">
        <f>IF(COUNTA(Wedstrijden!AU764:AW764)&lt;&gt;0,6,"")</f>
        <v/>
      </c>
      <c r="DK645" s="44" t="str">
        <f t="shared" si="65"/>
        <v/>
      </c>
      <c r="DL645" s="44" t="str">
        <f>IF(Wedstrijden!AU764="x","L","")</f>
        <v/>
      </c>
      <c r="DM645" s="44" t="str">
        <f>IF(Wedstrijden!AV764="x","M","")</f>
        <v/>
      </c>
      <c r="DN645" s="44" t="str">
        <f>IF(Wedstrijden!AW764="x","Z","")</f>
        <v/>
      </c>
    </row>
    <row r="646" spans="1:118" ht="15">
      <c r="A646" s="48" t="e">
        <f>Wedstrijden!#REF!</f>
        <v>#REF!</v>
      </c>
      <c r="B646" s="44">
        <f>IFERROR(VLOOKUP(Wedstrijden!E765,Wedstrijdlocaties!$B$2:$E$499,2,FALSE),"")</f>
        <v>773625</v>
      </c>
      <c r="C646" s="44" t="str">
        <f>Wedstrijden!F765</f>
        <v>Benningbroek</v>
      </c>
      <c r="D646" s="44" t="str">
        <f>IFERROR(VLOOKUP(Wedstrijden!G765,Organisaties!$B$2:$C$501,2,FALSE),"")</f>
        <v/>
      </c>
      <c r="E646" s="44" t="str">
        <f>IFERROR(VLOOKUP(Wedstrijden!G765,Organisaties!$B$2:$F$501,5,FALSE),"")</f>
        <v/>
      </c>
      <c r="F646" s="44" t="str">
        <f>IF(Wedstrijden!BC765&lt;&gt;"",Wedstrijden!BC765,"")</f>
        <v/>
      </c>
      <c r="G646" s="44">
        <f>IF(Wedstrijden!AY765="Indoor",1,0)</f>
        <v>0</v>
      </c>
      <c r="H646" s="44" t="str">
        <f>Wedstrijden!AZ765</f>
        <v>Nee</v>
      </c>
      <c r="I646" s="44" t="str">
        <f>IF(Wedstrijden!AX765="Nee",0,IF(Wedstrijden!AX765="Ja",1,""))</f>
        <v/>
      </c>
      <c r="J646" s="44" t="str">
        <f>IF(Wedstrijden!BA765&lt;&gt;"",Wedstrijden!BA765,"")</f>
        <v>Indoor</v>
      </c>
      <c r="W646" s="45"/>
      <c r="AE646" s="45"/>
      <c r="AN646" s="45"/>
      <c r="AU646" s="45"/>
      <c r="BA646" s="45"/>
      <c r="BE646" s="45"/>
      <c r="BJ646" s="44">
        <f>IF(COUNTA(Wedstrijden!I765:S765)&lt;&gt;0,1,"")</f>
        <v>1</v>
      </c>
      <c r="BK646" s="44">
        <f t="shared" si="60"/>
        <v>2</v>
      </c>
      <c r="BL646" s="44" t="str">
        <f>IF(Wedstrijden!I765="x","AA","")</f>
        <v/>
      </c>
      <c r="BM646" s="44" t="str">
        <f>IF(Wedstrijden!J765="x","A","")</f>
        <v/>
      </c>
      <c r="BN646" s="44" t="str">
        <f>IF(Wedstrijden!K765="x","B1","")</f>
        <v/>
      </c>
      <c r="BO646" s="44" t="str">
        <f>IF(Wedstrijden!L765="x","BB","")</f>
        <v/>
      </c>
      <c r="BP646" s="44" t="str">
        <f>IF(Wedstrijden!M765="x","B","")</f>
        <v>B</v>
      </c>
      <c r="BQ646" s="44" t="str">
        <f>IF(Wedstrijden!N765="x","L1","")</f>
        <v>L1</v>
      </c>
      <c r="BR646" s="44" t="str">
        <f>IF(Wedstrijden!O765="x","L2","")</f>
        <v>L2</v>
      </c>
      <c r="BS646" s="44" t="str">
        <f>IF(Wedstrijden!P765="x","M1","")</f>
        <v>M1</v>
      </c>
      <c r="BT646" s="44" t="str">
        <f>IF(Wedstrijden!Q765="x","M2","")</f>
        <v>M2</v>
      </c>
      <c r="BU646" s="44" t="str">
        <f>IF(Wedstrijden!R765="x","Z1","")</f>
        <v/>
      </c>
      <c r="BV646" s="44" t="str">
        <f>IF(Wedstrijden!S765="x","Z2","")</f>
        <v/>
      </c>
      <c r="BW646" s="44">
        <f>IF(COUNTA(Wedstrijden!T765:AB765)&lt;&gt;0,1,"")</f>
        <v>1</v>
      </c>
      <c r="BX646" s="44">
        <f t="shared" si="61"/>
        <v>1</v>
      </c>
      <c r="BY646" s="44" t="str">
        <f>IF(Wedstrijden!T765="x","BB","")</f>
        <v/>
      </c>
      <c r="BZ646" s="44" t="str">
        <f>IF(Wedstrijden!U765="x","B","")</f>
        <v>B</v>
      </c>
      <c r="CA646" s="44" t="str">
        <f>IF(Wedstrijden!V765="x","L1","")</f>
        <v>L1</v>
      </c>
      <c r="CB646" s="44" t="str">
        <f>IF(Wedstrijden!W765="x","L2","")</f>
        <v>L2</v>
      </c>
      <c r="CC646" s="44" t="str">
        <f>IF(Wedstrijden!X765="x","M1","")</f>
        <v>M1</v>
      </c>
      <c r="CD646" s="44" t="str">
        <f>IF(Wedstrijden!Y765="x","M2","")</f>
        <v>M2</v>
      </c>
      <c r="CE646" s="44" t="str">
        <f>IF(Wedstrijden!Z765="x","Z1","")</f>
        <v/>
      </c>
      <c r="CF646" s="44" t="str">
        <f>IF(Wedstrijden!AA765="x","Z2","")</f>
        <v/>
      </c>
      <c r="CG646" s="44" t="str">
        <f>IF(Wedstrijden!AB765="x","ZZL","")</f>
        <v/>
      </c>
      <c r="CL646" s="44" t="str">
        <f>IF(COUNTA(Wedstrijden!AC765:AJ765)&lt;&gt;0,2,"")</f>
        <v/>
      </c>
      <c r="CM646" s="44" t="str">
        <f t="shared" si="62"/>
        <v/>
      </c>
      <c r="CN646" s="44" t="str">
        <f>IF(Wedstrijden!AC765="x","AA","")</f>
        <v/>
      </c>
      <c r="CO646" s="44" t="str">
        <f>IF(Wedstrijden!AD765="x","A","")</f>
        <v/>
      </c>
      <c r="CP646" s="44" t="str">
        <f>IF(Wedstrijden!AE765="x","BB","")</f>
        <v/>
      </c>
      <c r="CQ646" s="44" t="str">
        <f>IF(Wedstrijden!AF765="x","B","")</f>
        <v/>
      </c>
      <c r="CR646" s="44" t="str">
        <f>IF(Wedstrijden!AG765="x","L","")</f>
        <v/>
      </c>
      <c r="CS646" s="44" t="str">
        <f>IF(Wedstrijden!AH765="x","M","")</f>
        <v/>
      </c>
      <c r="CT646" s="44" t="str">
        <f>IF(Wedstrijden!AI765="x","Z","")</f>
        <v/>
      </c>
      <c r="CU646" s="44" t="str">
        <f>IF(Wedstrijden!AJ765="x","ZZ","")</f>
        <v/>
      </c>
      <c r="CV646" s="44" t="str">
        <f>IF(COUNTA(Wedstrijden!AK765:AQ765)&lt;&gt;0,2,"")</f>
        <v/>
      </c>
      <c r="CW646" s="44" t="str">
        <f t="shared" si="63"/>
        <v/>
      </c>
      <c r="CX646" s="44" t="str">
        <f>IF(Wedstrijden!AK765="x","BB","")</f>
        <v/>
      </c>
      <c r="CY646" s="44" t="str">
        <f>IF(Wedstrijden!AL765="x","B","")</f>
        <v/>
      </c>
      <c r="CZ646" s="44" t="str">
        <f>IF(Wedstrijden!AM765="x","L","")</f>
        <v/>
      </c>
      <c r="DA646" s="44" t="str">
        <f>IF(Wedstrijden!AN765="x","M","")</f>
        <v/>
      </c>
      <c r="DB646" s="44" t="str">
        <f>IF(Wedstrijden!AO765="x","Z","")</f>
        <v/>
      </c>
      <c r="DC646" s="44" t="str">
        <f>IF(Wedstrijden!AP765="x","ZZ","")</f>
        <v/>
      </c>
      <c r="DD646" s="44" t="str">
        <f>IF(Wedstrijden!AQ765="x","1.40","")</f>
        <v/>
      </c>
      <c r="DE646" s="44" t="str">
        <f>IF(COUNTA(Wedstrijden!AR765:AT765)&lt;&gt;0,6,"")</f>
        <v/>
      </c>
      <c r="DF646" s="44" t="str">
        <f t="shared" si="64"/>
        <v/>
      </c>
      <c r="DG646" s="44" t="str">
        <f>IF(Wedstrijden!AR765="x","L","")</f>
        <v/>
      </c>
      <c r="DH646" s="44" t="str">
        <f>IF(Wedstrijden!AS765="x","M","")</f>
        <v/>
      </c>
      <c r="DI646" s="44" t="str">
        <f>IF(Wedstrijden!AT765="x","Z","")</f>
        <v/>
      </c>
      <c r="DJ646" s="44" t="str">
        <f>IF(COUNTA(Wedstrijden!AU765:AW765)&lt;&gt;0,6,"")</f>
        <v/>
      </c>
      <c r="DK646" s="44" t="str">
        <f t="shared" si="65"/>
        <v/>
      </c>
      <c r="DL646" s="44" t="str">
        <f>IF(Wedstrijden!AU765="x","L","")</f>
        <v/>
      </c>
      <c r="DM646" s="44" t="str">
        <f>IF(Wedstrijden!AV765="x","M","")</f>
        <v/>
      </c>
      <c r="DN646" s="44" t="str">
        <f>IF(Wedstrijden!AW765="x","Z","")</f>
        <v/>
      </c>
    </row>
    <row r="647" spans="1:118" ht="15">
      <c r="A647" s="48" t="e">
        <f>Wedstrijden!#REF!</f>
        <v>#REF!</v>
      </c>
      <c r="B647" s="44" t="str">
        <f>IFERROR(VLOOKUP(Wedstrijden!E768,Wedstrijdlocaties!$B$2:$E$499,2,FALSE),"")</f>
        <v/>
      </c>
      <c r="C647" s="44" t="str">
        <f>Wedstrijden!F768</f>
        <v>Waverveen</v>
      </c>
      <c r="D647" s="44" t="str">
        <f>IFERROR(VLOOKUP(Wedstrijden!G768,Organisaties!$B$2:$C$501,2,FALSE),"")</f>
        <v>V51821</v>
      </c>
      <c r="E647" s="44" t="str">
        <f>IFERROR(VLOOKUP(Wedstrijden!G768,Organisaties!$B$2:$F$501,5,FALSE),"")</f>
        <v>V31007</v>
      </c>
      <c r="F647" s="44" t="str">
        <f>IF(Wedstrijden!BC768&lt;&gt;"",Wedstrijden!BC768,"")</f>
        <v/>
      </c>
      <c r="G647" s="44">
        <f>IF(Wedstrijden!AY768="Indoor",1,0)</f>
        <v>0</v>
      </c>
      <c r="H647" s="44">
        <f>Wedstrijden!AZ768</f>
        <v>0</v>
      </c>
      <c r="I647" s="44" t="str">
        <f>IF(Wedstrijden!AX768="Nee",0,IF(Wedstrijden!AX768="Ja",1,""))</f>
        <v/>
      </c>
      <c r="J647" s="44" t="str">
        <f>IF(Wedstrijden!BA768&lt;&gt;"",Wedstrijden!BA768,"")</f>
        <v/>
      </c>
      <c r="W647" s="45"/>
      <c r="AE647" s="45"/>
      <c r="AN647" s="45"/>
      <c r="AU647" s="45"/>
      <c r="BA647" s="45"/>
      <c r="BE647" s="45"/>
      <c r="BJ647" s="44">
        <f>IF(COUNTA(Wedstrijden!I768:S768)&lt;&gt;0,1,"")</f>
        <v>1</v>
      </c>
      <c r="BK647" s="44">
        <f t="shared" si="60"/>
        <v>2</v>
      </c>
      <c r="BL647" s="44" t="str">
        <f>IF(Wedstrijden!I768="x","AA","")</f>
        <v/>
      </c>
      <c r="BM647" s="44" t="str">
        <f>IF(Wedstrijden!J768="x","A","")</f>
        <v/>
      </c>
      <c r="BN647" s="44" t="str">
        <f>IF(Wedstrijden!K768="x","B1","")</f>
        <v/>
      </c>
      <c r="BO647" s="44" t="str">
        <f>IF(Wedstrijden!L768="x","BB","")</f>
        <v/>
      </c>
      <c r="BP647" s="44" t="str">
        <f>IF(Wedstrijden!M768="x","B","")</f>
        <v>B</v>
      </c>
      <c r="BQ647" s="44" t="str">
        <f>IF(Wedstrijden!N768="x","L1","")</f>
        <v>L1</v>
      </c>
      <c r="BR647" s="44" t="str">
        <f>IF(Wedstrijden!O768="x","L2","")</f>
        <v>L2</v>
      </c>
      <c r="BS647" s="44" t="str">
        <f>IF(Wedstrijden!P768="x","M1","")</f>
        <v>M1</v>
      </c>
      <c r="BT647" s="44" t="str">
        <f>IF(Wedstrijden!Q768="x","M2","")</f>
        <v>M2</v>
      </c>
      <c r="BU647" s="44" t="str">
        <f>IF(Wedstrijden!R768="x","Z1","")</f>
        <v/>
      </c>
      <c r="BV647" s="44" t="str">
        <f>IF(Wedstrijden!S768="x","Z2","")</f>
        <v/>
      </c>
      <c r="BW647" s="44">
        <f>IF(COUNTA(Wedstrijden!T768:AB768)&lt;&gt;0,1,"")</f>
        <v>1</v>
      </c>
      <c r="BX647" s="44">
        <f t="shared" si="61"/>
        <v>1</v>
      </c>
      <c r="BY647" s="44" t="str">
        <f>IF(Wedstrijden!T768="x","BB","")</f>
        <v/>
      </c>
      <c r="BZ647" s="44" t="str">
        <f>IF(Wedstrijden!U768="x","B","")</f>
        <v>B</v>
      </c>
      <c r="CA647" s="44" t="str">
        <f>IF(Wedstrijden!V768="x","L1","")</f>
        <v>L1</v>
      </c>
      <c r="CB647" s="44" t="str">
        <f>IF(Wedstrijden!W768="x","L2","")</f>
        <v>L2</v>
      </c>
      <c r="CC647" s="44" t="str">
        <f>IF(Wedstrijden!X768="x","M1","")</f>
        <v>M1</v>
      </c>
      <c r="CD647" s="44" t="str">
        <f>IF(Wedstrijden!Y768="x","M2","")</f>
        <v>M2</v>
      </c>
      <c r="CE647" s="44" t="str">
        <f>IF(Wedstrijden!Z768="x","Z1","")</f>
        <v/>
      </c>
      <c r="CF647" s="44" t="str">
        <f>IF(Wedstrijden!AA768="x","Z2","")</f>
        <v/>
      </c>
      <c r="CG647" s="44" t="str">
        <f>IF(Wedstrijden!AB768="x","ZZL","")</f>
        <v/>
      </c>
      <c r="CL647" s="44" t="str">
        <f>IF(COUNTA(Wedstrijden!AC768:AJ768)&lt;&gt;0,2,"")</f>
        <v/>
      </c>
      <c r="CM647" s="44" t="str">
        <f t="shared" si="62"/>
        <v/>
      </c>
      <c r="CN647" s="44" t="str">
        <f>IF(Wedstrijden!AC768="x","AA","")</f>
        <v/>
      </c>
      <c r="CO647" s="44" t="str">
        <f>IF(Wedstrijden!AD768="x","A","")</f>
        <v/>
      </c>
      <c r="CP647" s="44" t="str">
        <f>IF(Wedstrijden!AE768="x","BB","")</f>
        <v/>
      </c>
      <c r="CQ647" s="44" t="str">
        <f>IF(Wedstrijden!AF768="x","B","")</f>
        <v/>
      </c>
      <c r="CR647" s="44" t="str">
        <f>IF(Wedstrijden!AG768="x","L","")</f>
        <v/>
      </c>
      <c r="CS647" s="44" t="str">
        <f>IF(Wedstrijden!AH768="x","M","")</f>
        <v/>
      </c>
      <c r="CT647" s="44" t="str">
        <f>IF(Wedstrijden!AI768="x","Z","")</f>
        <v/>
      </c>
      <c r="CU647" s="44" t="str">
        <f>IF(Wedstrijden!AJ768="x","ZZ","")</f>
        <v/>
      </c>
      <c r="CV647" s="44" t="str">
        <f>IF(COUNTA(Wedstrijden!AK768:AQ768)&lt;&gt;0,2,"")</f>
        <v/>
      </c>
      <c r="CW647" s="44" t="str">
        <f t="shared" si="63"/>
        <v/>
      </c>
      <c r="CX647" s="44" t="str">
        <f>IF(Wedstrijden!AK768="x","BB","")</f>
        <v/>
      </c>
      <c r="CY647" s="44" t="str">
        <f>IF(Wedstrijden!AL768="x","B","")</f>
        <v/>
      </c>
      <c r="CZ647" s="44" t="str">
        <f>IF(Wedstrijden!AM768="x","L","")</f>
        <v/>
      </c>
      <c r="DA647" s="44" t="str">
        <f>IF(Wedstrijden!AN768="x","M","")</f>
        <v/>
      </c>
      <c r="DB647" s="44" t="str">
        <f>IF(Wedstrijden!AO768="x","Z","")</f>
        <v/>
      </c>
      <c r="DC647" s="44" t="str">
        <f>IF(Wedstrijden!AP768="x","ZZ","")</f>
        <v/>
      </c>
      <c r="DD647" s="44" t="str">
        <f>IF(Wedstrijden!AQ768="x","1.40","")</f>
        <v/>
      </c>
      <c r="DE647" s="44" t="str">
        <f>IF(COUNTA(Wedstrijden!AR768:AT768)&lt;&gt;0,6,"")</f>
        <v/>
      </c>
      <c r="DF647" s="44" t="str">
        <f t="shared" si="64"/>
        <v/>
      </c>
      <c r="DG647" s="44" t="str">
        <f>IF(Wedstrijden!AR768="x","L","")</f>
        <v/>
      </c>
      <c r="DH647" s="44" t="str">
        <f>IF(Wedstrijden!AS768="x","M","")</f>
        <v/>
      </c>
      <c r="DI647" s="44" t="str">
        <f>IF(Wedstrijden!AT768="x","Z","")</f>
        <v/>
      </c>
      <c r="DJ647" s="44" t="str">
        <f>IF(COUNTA(Wedstrijden!AU768:AW768)&lt;&gt;0,6,"")</f>
        <v/>
      </c>
      <c r="DK647" s="44" t="str">
        <f t="shared" si="65"/>
        <v/>
      </c>
      <c r="DL647" s="44" t="str">
        <f>IF(Wedstrijden!AU768="x","L","")</f>
        <v/>
      </c>
      <c r="DM647" s="44" t="str">
        <f>IF(Wedstrijden!AV768="x","M","")</f>
        <v/>
      </c>
      <c r="DN647" s="44" t="str">
        <f>IF(Wedstrijden!AW768="x","Z","")</f>
        <v/>
      </c>
    </row>
    <row r="648" spans="1:118" ht="15">
      <c r="A648" s="48" t="e">
        <f>Wedstrijden!#REF!</f>
        <v>#REF!</v>
      </c>
      <c r="B648" s="44">
        <f>IFERROR(VLOOKUP(Wedstrijden!E770,Wedstrijdlocaties!$B$2:$E$499,2,FALSE),"")</f>
        <v>849143</v>
      </c>
      <c r="C648" s="44" t="str">
        <f>Wedstrijden!F770</f>
        <v>Heiloo</v>
      </c>
      <c r="D648" s="44" t="str">
        <f>IFERROR(VLOOKUP(Wedstrijden!G770,Organisaties!$B$2:$C$501,2,FALSE),"")</f>
        <v>V50701</v>
      </c>
      <c r="E648" s="44" t="str">
        <f>IFERROR(VLOOKUP(Wedstrijden!G770,Organisaties!$B$2:$F$501,5,FALSE),"")</f>
        <v>V31007</v>
      </c>
      <c r="F648" s="44" t="str">
        <f>IF(Wedstrijden!BC770&lt;&gt;"",Wedstrijden!BC770,"")</f>
        <v/>
      </c>
      <c r="G648" s="44">
        <f>IF(Wedstrijden!AY770="Indoor",1,0)</f>
        <v>1</v>
      </c>
      <c r="H648" s="44" t="str">
        <f>Wedstrijden!AZ770</f>
        <v>Onbeperkt</v>
      </c>
      <c r="I648" s="44">
        <f>IF(Wedstrijden!AX770="Nee",0,IF(Wedstrijden!AX770="Ja",1,""))</f>
        <v>0</v>
      </c>
      <c r="J648" s="44" t="str">
        <f>IF(Wedstrijden!BA770&lt;&gt;"",Wedstrijden!BA770,"")</f>
        <v/>
      </c>
      <c r="W648" s="45"/>
      <c r="AE648" s="45"/>
      <c r="AN648" s="45"/>
      <c r="AU648" s="45"/>
      <c r="BA648" s="45"/>
      <c r="BE648" s="45"/>
      <c r="BJ648" s="44">
        <f>IF(COUNTA(Wedstrijden!I770:S770)&lt;&gt;0,1,"")</f>
        <v>1</v>
      </c>
      <c r="BK648" s="44">
        <f t="shared" si="60"/>
        <v>2</v>
      </c>
      <c r="BL648" s="44" t="str">
        <f>IF(Wedstrijden!I770="x","AA","")</f>
        <v/>
      </c>
      <c r="BM648" s="44" t="str">
        <f>IF(Wedstrijden!J770="x","A","")</f>
        <v/>
      </c>
      <c r="BN648" s="44" t="str">
        <f>IF(Wedstrijden!K770="x","B1","")</f>
        <v/>
      </c>
      <c r="BO648" s="44" t="str">
        <f>IF(Wedstrijden!L770="x","BB","")</f>
        <v/>
      </c>
      <c r="BP648" s="44" t="str">
        <f>IF(Wedstrijden!M770="x","B","")</f>
        <v>B</v>
      </c>
      <c r="BQ648" s="44" t="str">
        <f>IF(Wedstrijden!N770="x","L1","")</f>
        <v>L1</v>
      </c>
      <c r="BR648" s="44" t="str">
        <f>IF(Wedstrijden!O770="x","L2","")</f>
        <v>L2</v>
      </c>
      <c r="BS648" s="44" t="str">
        <f>IF(Wedstrijden!P770="x","M1","")</f>
        <v>M1</v>
      </c>
      <c r="BT648" s="44" t="str">
        <f>IF(Wedstrijden!Q770="x","M2","")</f>
        <v>M2</v>
      </c>
      <c r="BU648" s="44" t="str">
        <f>IF(Wedstrijden!R770="x","Z1","")</f>
        <v>Z1</v>
      </c>
      <c r="BV648" s="44" t="str">
        <f>IF(Wedstrijden!S770="x","Z2","")</f>
        <v>Z2</v>
      </c>
      <c r="BW648" s="44">
        <f>IF(COUNTA(Wedstrijden!T770:AB770)&lt;&gt;0,1,"")</f>
        <v>1</v>
      </c>
      <c r="BX648" s="44">
        <f t="shared" si="61"/>
        <v>1</v>
      </c>
      <c r="BY648" s="44" t="str">
        <f>IF(Wedstrijden!T770="x","BB","")</f>
        <v>BB</v>
      </c>
      <c r="BZ648" s="44" t="str">
        <f>IF(Wedstrijden!U770="x","B","")</f>
        <v>B</v>
      </c>
      <c r="CA648" s="44" t="str">
        <f>IF(Wedstrijden!V770="x","L1","")</f>
        <v>L1</v>
      </c>
      <c r="CB648" s="44" t="str">
        <f>IF(Wedstrijden!W770="x","L2","")</f>
        <v>L2</v>
      </c>
      <c r="CC648" s="44" t="str">
        <f>IF(Wedstrijden!X770="x","M1","")</f>
        <v>M1</v>
      </c>
      <c r="CD648" s="44" t="str">
        <f>IF(Wedstrijden!Y770="x","M2","")</f>
        <v>M2</v>
      </c>
      <c r="CE648" s="44" t="str">
        <f>IF(Wedstrijden!Z770="x","Z1","")</f>
        <v>Z1</v>
      </c>
      <c r="CF648" s="44" t="str">
        <f>IF(Wedstrijden!AA770="x","Z2","")</f>
        <v>Z2</v>
      </c>
      <c r="CG648" s="44" t="str">
        <f>IF(Wedstrijden!AB770="x","ZZL","")</f>
        <v>ZZL</v>
      </c>
      <c r="CL648" s="44" t="str">
        <f>IF(COUNTA(Wedstrijden!AC770:AJ770)&lt;&gt;0,2,"")</f>
        <v/>
      </c>
      <c r="CM648" s="44" t="str">
        <f t="shared" si="62"/>
        <v/>
      </c>
      <c r="CN648" s="44" t="str">
        <f>IF(Wedstrijden!AC770="x","AA","")</f>
        <v/>
      </c>
      <c r="CO648" s="44" t="str">
        <f>IF(Wedstrijden!AD770="x","A","")</f>
        <v/>
      </c>
      <c r="CP648" s="44" t="str">
        <f>IF(Wedstrijden!AE770="x","BB","")</f>
        <v/>
      </c>
      <c r="CQ648" s="44" t="str">
        <f>IF(Wedstrijden!AF770="x","B","")</f>
        <v/>
      </c>
      <c r="CR648" s="44" t="str">
        <f>IF(Wedstrijden!AG770="x","L","")</f>
        <v/>
      </c>
      <c r="CS648" s="44" t="str">
        <f>IF(Wedstrijden!AH770="x","M","")</f>
        <v/>
      </c>
      <c r="CT648" s="44" t="str">
        <f>IF(Wedstrijden!AI770="x","Z","")</f>
        <v/>
      </c>
      <c r="CU648" s="44" t="str">
        <f>IF(Wedstrijden!AJ770="x","ZZ","")</f>
        <v/>
      </c>
      <c r="CV648" s="44" t="str">
        <f>IF(COUNTA(Wedstrijden!AK770:AQ770)&lt;&gt;0,2,"")</f>
        <v/>
      </c>
      <c r="CW648" s="44" t="str">
        <f t="shared" si="63"/>
        <v/>
      </c>
      <c r="CX648" s="44" t="str">
        <f>IF(Wedstrijden!AK770="x","BB","")</f>
        <v/>
      </c>
      <c r="CY648" s="44" t="str">
        <f>IF(Wedstrijden!AL770="x","B","")</f>
        <v/>
      </c>
      <c r="CZ648" s="44" t="str">
        <f>IF(Wedstrijden!AM770="x","L","")</f>
        <v/>
      </c>
      <c r="DA648" s="44" t="str">
        <f>IF(Wedstrijden!AN770="x","M","")</f>
        <v/>
      </c>
      <c r="DB648" s="44" t="str">
        <f>IF(Wedstrijden!AO770="x","Z","")</f>
        <v/>
      </c>
      <c r="DC648" s="44" t="str">
        <f>IF(Wedstrijden!AP770="x","ZZ","")</f>
        <v/>
      </c>
      <c r="DD648" s="44" t="str">
        <f>IF(Wedstrijden!AQ770="x","1.40","")</f>
        <v/>
      </c>
      <c r="DE648" s="44" t="str">
        <f>IF(COUNTA(Wedstrijden!AR770:AT770)&lt;&gt;0,6,"")</f>
        <v/>
      </c>
      <c r="DF648" s="44" t="str">
        <f t="shared" si="64"/>
        <v/>
      </c>
      <c r="DG648" s="44" t="str">
        <f>IF(Wedstrijden!AR770="x","L","")</f>
        <v/>
      </c>
      <c r="DH648" s="44" t="str">
        <f>IF(Wedstrijden!AS770="x","M","")</f>
        <v/>
      </c>
      <c r="DI648" s="44" t="str">
        <f>IF(Wedstrijden!AT770="x","Z","")</f>
        <v/>
      </c>
      <c r="DJ648" s="44" t="str">
        <f>IF(COUNTA(Wedstrijden!AU770:AW770)&lt;&gt;0,6,"")</f>
        <v/>
      </c>
      <c r="DK648" s="44" t="str">
        <f t="shared" si="65"/>
        <v/>
      </c>
      <c r="DL648" s="44" t="str">
        <f>IF(Wedstrijden!AU770="x","L","")</f>
        <v/>
      </c>
      <c r="DM648" s="44" t="str">
        <f>IF(Wedstrijden!AV770="x","M","")</f>
        <v/>
      </c>
      <c r="DN648" s="44" t="str">
        <f>IF(Wedstrijden!AW770="x","Z","")</f>
        <v/>
      </c>
    </row>
    <row r="649" spans="1:118" ht="15">
      <c r="A649" s="48" t="e">
        <f>Wedstrijden!#REF!</f>
        <v>#REF!</v>
      </c>
      <c r="B649" s="44" t="str">
        <f>IFERROR(VLOOKUP(Wedstrijden!E771,Wedstrijdlocaties!$B$2:$E$499,2,FALSE),"")</f>
        <v>V12156</v>
      </c>
      <c r="C649" s="44" t="str">
        <f>Wedstrijden!F771</f>
        <v>Purmerend</v>
      </c>
      <c r="D649" s="44" t="str">
        <f>IFERROR(VLOOKUP(Wedstrijden!G771,Organisaties!$B$2:$C$501,2,FALSE),"")</f>
        <v/>
      </c>
      <c r="E649" s="44" t="str">
        <f>IFERROR(VLOOKUP(Wedstrijden!G771,Organisaties!$B$2:$F$501,5,FALSE),"")</f>
        <v/>
      </c>
      <c r="F649" s="44" t="str">
        <f>IF(Wedstrijden!BC771&lt;&gt;"",Wedstrijden!BC771,"")</f>
        <v/>
      </c>
      <c r="G649" s="44">
        <f>IF(Wedstrijden!AY771="Indoor",1,0)</f>
        <v>1</v>
      </c>
      <c r="H649" s="44" t="str">
        <f>Wedstrijden!AZ771</f>
        <v>Onbeperkt</v>
      </c>
      <c r="I649" s="44">
        <f>IF(Wedstrijden!AX771="Nee",0,IF(Wedstrijden!AX771="Ja",1,""))</f>
        <v>0</v>
      </c>
      <c r="J649" s="44" t="str">
        <f>IF(Wedstrijden!BA771&lt;&gt;"",Wedstrijden!BA771,"")</f>
        <v/>
      </c>
      <c r="W649" s="45"/>
      <c r="AE649" s="45"/>
      <c r="AN649" s="45"/>
      <c r="AU649" s="45"/>
      <c r="BA649" s="45"/>
      <c r="BE649" s="45"/>
      <c r="BJ649" s="44">
        <f>IF(COUNTA(Wedstrijden!I771:S771)&lt;&gt;0,1,"")</f>
        <v>1</v>
      </c>
      <c r="BK649" s="44">
        <f t="shared" si="60"/>
        <v>2</v>
      </c>
      <c r="BL649" s="44" t="str">
        <f>IF(Wedstrijden!I771="x","AA","")</f>
        <v/>
      </c>
      <c r="BM649" s="44" t="str">
        <f>IF(Wedstrijden!J771="x","A","")</f>
        <v/>
      </c>
      <c r="BN649" s="44" t="str">
        <f>IF(Wedstrijden!K771="x","B1","")</f>
        <v/>
      </c>
      <c r="BO649" s="44" t="str">
        <f>IF(Wedstrijden!L771="x","BB","")</f>
        <v/>
      </c>
      <c r="BP649" s="44" t="str">
        <f>IF(Wedstrijden!M771="x","B","")</f>
        <v>B</v>
      </c>
      <c r="BQ649" s="44" t="str">
        <f>IF(Wedstrijden!N771="x","L1","")</f>
        <v>L1</v>
      </c>
      <c r="BR649" s="44" t="str">
        <f>IF(Wedstrijden!O771="x","L2","")</f>
        <v>L2</v>
      </c>
      <c r="BS649" s="44" t="str">
        <f>IF(Wedstrijden!P771="x","M1","")</f>
        <v>M1</v>
      </c>
      <c r="BT649" s="44" t="str">
        <f>IF(Wedstrijden!Q771="x","M2","")</f>
        <v>M2</v>
      </c>
      <c r="BU649" s="44" t="str">
        <f>IF(Wedstrijden!R771="x","Z1","")</f>
        <v/>
      </c>
      <c r="BV649" s="44" t="str">
        <f>IF(Wedstrijden!S771="x","Z2","")</f>
        <v/>
      </c>
      <c r="BW649" s="44">
        <f>IF(COUNTA(Wedstrijden!T771:AB771)&lt;&gt;0,1,"")</f>
        <v>1</v>
      </c>
      <c r="BX649" s="44">
        <f t="shared" si="61"/>
        <v>1</v>
      </c>
      <c r="BY649" s="44" t="str">
        <f>IF(Wedstrijden!T771="x","BB","")</f>
        <v/>
      </c>
      <c r="BZ649" s="44" t="str">
        <f>IF(Wedstrijden!U771="x","B","")</f>
        <v>B</v>
      </c>
      <c r="CA649" s="44" t="str">
        <f>IF(Wedstrijden!V771="x","L1","")</f>
        <v>L1</v>
      </c>
      <c r="CB649" s="44" t="str">
        <f>IF(Wedstrijden!W771="x","L2","")</f>
        <v>L2</v>
      </c>
      <c r="CC649" s="44" t="str">
        <f>IF(Wedstrijden!X771="x","M1","")</f>
        <v>M1</v>
      </c>
      <c r="CD649" s="44" t="str">
        <f>IF(Wedstrijden!Y771="x","M2","")</f>
        <v>M2</v>
      </c>
      <c r="CE649" s="44" t="str">
        <f>IF(Wedstrijden!Z771="x","Z1","")</f>
        <v>Z1</v>
      </c>
      <c r="CF649" s="44" t="str">
        <f>IF(Wedstrijden!AA771="x","Z2","")</f>
        <v>Z2</v>
      </c>
      <c r="CG649" s="44" t="str">
        <f>IF(Wedstrijden!AB771="x","ZZL","")</f>
        <v>ZZL</v>
      </c>
      <c r="CL649" s="44" t="str">
        <f>IF(COUNTA(Wedstrijden!AC771:AJ771)&lt;&gt;0,2,"")</f>
        <v/>
      </c>
      <c r="CM649" s="44" t="str">
        <f t="shared" si="62"/>
        <v/>
      </c>
      <c r="CN649" s="44" t="str">
        <f>IF(Wedstrijden!AC771="x","AA","")</f>
        <v/>
      </c>
      <c r="CO649" s="44" t="str">
        <f>IF(Wedstrijden!AD771="x","A","")</f>
        <v/>
      </c>
      <c r="CP649" s="44" t="str">
        <f>IF(Wedstrijden!AE771="x","BB","")</f>
        <v/>
      </c>
      <c r="CQ649" s="44" t="str">
        <f>IF(Wedstrijden!AF771="x","B","")</f>
        <v/>
      </c>
      <c r="CR649" s="44" t="str">
        <f>IF(Wedstrijden!AG771="x","L","")</f>
        <v/>
      </c>
      <c r="CS649" s="44" t="str">
        <f>IF(Wedstrijden!AH771="x","M","")</f>
        <v/>
      </c>
      <c r="CT649" s="44" t="str">
        <f>IF(Wedstrijden!AI771="x","Z","")</f>
        <v/>
      </c>
      <c r="CU649" s="44" t="str">
        <f>IF(Wedstrijden!AJ771="x","ZZ","")</f>
        <v/>
      </c>
      <c r="CV649" s="44" t="str">
        <f>IF(COUNTA(Wedstrijden!AK771:AQ771)&lt;&gt;0,2,"")</f>
        <v/>
      </c>
      <c r="CW649" s="44" t="str">
        <f t="shared" si="63"/>
        <v/>
      </c>
      <c r="CX649" s="44" t="str">
        <f>IF(Wedstrijden!AK771="x","BB","")</f>
        <v/>
      </c>
      <c r="CY649" s="44" t="str">
        <f>IF(Wedstrijden!AL771="x","B","")</f>
        <v/>
      </c>
      <c r="CZ649" s="44" t="str">
        <f>IF(Wedstrijden!AM771="x","L","")</f>
        <v/>
      </c>
      <c r="DA649" s="44" t="str">
        <f>IF(Wedstrijden!AN771="x","M","")</f>
        <v/>
      </c>
      <c r="DB649" s="44" t="str">
        <f>IF(Wedstrijden!AO771="x","Z","")</f>
        <v/>
      </c>
      <c r="DC649" s="44" t="str">
        <f>IF(Wedstrijden!AP771="x","ZZ","")</f>
        <v/>
      </c>
      <c r="DD649" s="44" t="str">
        <f>IF(Wedstrijden!AQ771="x","1.40","")</f>
        <v/>
      </c>
      <c r="DE649" s="44" t="str">
        <f>IF(COUNTA(Wedstrijden!AR771:AT771)&lt;&gt;0,6,"")</f>
        <v/>
      </c>
      <c r="DF649" s="44" t="str">
        <f t="shared" si="64"/>
        <v/>
      </c>
      <c r="DG649" s="44" t="str">
        <f>IF(Wedstrijden!AR771="x","L","")</f>
        <v/>
      </c>
      <c r="DH649" s="44" t="str">
        <f>IF(Wedstrijden!AS771="x","M","")</f>
        <v/>
      </c>
      <c r="DI649" s="44" t="str">
        <f>IF(Wedstrijden!AT771="x","Z","")</f>
        <v/>
      </c>
      <c r="DJ649" s="44" t="str">
        <f>IF(COUNTA(Wedstrijden!AU771:AW771)&lt;&gt;0,6,"")</f>
        <v/>
      </c>
      <c r="DK649" s="44" t="str">
        <f t="shared" si="65"/>
        <v/>
      </c>
      <c r="DL649" s="44" t="str">
        <f>IF(Wedstrijden!AU771="x","L","")</f>
        <v/>
      </c>
      <c r="DM649" s="44" t="str">
        <f>IF(Wedstrijden!AV771="x","M","")</f>
        <v/>
      </c>
      <c r="DN649" s="44" t="str">
        <f>IF(Wedstrijden!AW771="x","Z","")</f>
        <v/>
      </c>
    </row>
    <row r="650" spans="1:118" ht="15">
      <c r="A650" s="48" t="e">
        <f>Wedstrijden!#REF!</f>
        <v>#REF!</v>
      </c>
      <c r="B650" s="44" t="str">
        <f>IFERROR(VLOOKUP(Wedstrijden!E772,Wedstrijdlocaties!$B$2:$E$499,2,FALSE),"")</f>
        <v>V12305</v>
      </c>
      <c r="C650" s="44" t="str">
        <f>Wedstrijden!F772</f>
        <v>Velsen-Zuid</v>
      </c>
      <c r="D650" s="44" t="str">
        <f>IFERROR(VLOOKUP(Wedstrijden!G772,Organisaties!$B$2:$C$501,2,FALSE),"")</f>
        <v>V12410</v>
      </c>
      <c r="E650" s="44" t="str">
        <f>IFERROR(VLOOKUP(Wedstrijden!G772,Organisaties!$B$2:$F$501,5,FALSE),"")</f>
        <v>V31007</v>
      </c>
      <c r="F650" s="44" t="str">
        <f>IF(Wedstrijden!BC772&lt;&gt;"",Wedstrijden!BC772,"")</f>
        <v/>
      </c>
      <c r="G650" s="44">
        <f>IF(Wedstrijden!AY772="Indoor",1,0)</f>
        <v>0</v>
      </c>
      <c r="H650" s="44">
        <f>Wedstrijden!AZ772</f>
        <v>0</v>
      </c>
      <c r="I650" s="44" t="str">
        <f>IF(Wedstrijden!AX772="Nee",0,IF(Wedstrijden!AX772="Ja",1,""))</f>
        <v/>
      </c>
      <c r="J650" s="44" t="str">
        <f>IF(Wedstrijden!BA772&lt;&gt;"",Wedstrijden!BA772,"")</f>
        <v/>
      </c>
      <c r="W650" s="45"/>
      <c r="AE650" s="45"/>
      <c r="AN650" s="45"/>
      <c r="AU650" s="45"/>
      <c r="BA650" s="45"/>
      <c r="BE650" s="45"/>
      <c r="BJ650" s="44">
        <f>IF(COUNTA(Wedstrijden!I772:S772)&lt;&gt;0,1,"")</f>
        <v>1</v>
      </c>
      <c r="BK650" s="44">
        <f t="shared" si="60"/>
        <v>2</v>
      </c>
      <c r="BL650" s="44" t="str">
        <f>IF(Wedstrijden!I772="x","AA","")</f>
        <v/>
      </c>
      <c r="BM650" s="44" t="str">
        <f>IF(Wedstrijden!J772="x","A","")</f>
        <v/>
      </c>
      <c r="BN650" s="44" t="str">
        <f>IF(Wedstrijden!K772="x","B1","")</f>
        <v/>
      </c>
      <c r="BO650" s="44" t="str">
        <f>IF(Wedstrijden!L772="x","BB","")</f>
        <v/>
      </c>
      <c r="BP650" s="44" t="str">
        <f>IF(Wedstrijden!M772="x","B","")</f>
        <v>B</v>
      </c>
      <c r="BQ650" s="44" t="str">
        <f>IF(Wedstrijden!N772="x","L1","")</f>
        <v>L1</v>
      </c>
      <c r="BR650" s="44" t="str">
        <f>IF(Wedstrijden!O772="x","L2","")</f>
        <v>L2</v>
      </c>
      <c r="BS650" s="44" t="str">
        <f>IF(Wedstrijden!P772="x","M1","")</f>
        <v>M1</v>
      </c>
      <c r="BT650" s="44" t="str">
        <f>IF(Wedstrijden!Q772="x","M2","")</f>
        <v>M2</v>
      </c>
      <c r="BU650" s="44" t="str">
        <f>IF(Wedstrijden!R772="x","Z1","")</f>
        <v>Z1</v>
      </c>
      <c r="BV650" s="44" t="str">
        <f>IF(Wedstrijden!S772="x","Z2","")</f>
        <v/>
      </c>
      <c r="BW650" s="44">
        <f>IF(COUNTA(Wedstrijden!T772:AB772)&lt;&gt;0,1,"")</f>
        <v>1</v>
      </c>
      <c r="BX650" s="44">
        <f t="shared" si="61"/>
        <v>1</v>
      </c>
      <c r="BY650" s="44" t="str">
        <f>IF(Wedstrijden!T772="x","BB","")</f>
        <v>BB</v>
      </c>
      <c r="BZ650" s="44" t="str">
        <f>IF(Wedstrijden!U772="x","B","")</f>
        <v>B</v>
      </c>
      <c r="CA650" s="44" t="str">
        <f>IF(Wedstrijden!V772="x","L1","")</f>
        <v>L1</v>
      </c>
      <c r="CB650" s="44" t="str">
        <f>IF(Wedstrijden!W772="x","L2","")</f>
        <v>L2</v>
      </c>
      <c r="CC650" s="44" t="str">
        <f>IF(Wedstrijden!X772="x","M1","")</f>
        <v>M1</v>
      </c>
      <c r="CD650" s="44" t="str">
        <f>IF(Wedstrijden!Y772="x","M2","")</f>
        <v>M2</v>
      </c>
      <c r="CE650" s="44" t="str">
        <f>IF(Wedstrijden!Z772="x","Z1","")</f>
        <v>Z1</v>
      </c>
      <c r="CF650" s="44" t="str">
        <f>IF(Wedstrijden!AA772="x","Z2","")</f>
        <v>Z2</v>
      </c>
      <c r="CG650" s="44" t="str">
        <f>IF(Wedstrijden!AB772="x","ZZL","")</f>
        <v>ZZL</v>
      </c>
      <c r="CL650" s="44" t="str">
        <f>IF(COUNTA(Wedstrijden!AC772:AJ772)&lt;&gt;0,2,"")</f>
        <v/>
      </c>
      <c r="CM650" s="44" t="str">
        <f t="shared" si="62"/>
        <v/>
      </c>
      <c r="CN650" s="44" t="str">
        <f>IF(Wedstrijden!AC772="x","AA","")</f>
        <v/>
      </c>
      <c r="CO650" s="44" t="str">
        <f>IF(Wedstrijden!AD772="x","A","")</f>
        <v/>
      </c>
      <c r="CP650" s="44" t="str">
        <f>IF(Wedstrijden!AE772="x","BB","")</f>
        <v/>
      </c>
      <c r="CQ650" s="44" t="str">
        <f>IF(Wedstrijden!AF772="x","B","")</f>
        <v/>
      </c>
      <c r="CR650" s="44" t="str">
        <f>IF(Wedstrijden!AG772="x","L","")</f>
        <v/>
      </c>
      <c r="CS650" s="44" t="str">
        <f>IF(Wedstrijden!AH772="x","M","")</f>
        <v/>
      </c>
      <c r="CT650" s="44" t="str">
        <f>IF(Wedstrijden!AI772="x","Z","")</f>
        <v/>
      </c>
      <c r="CU650" s="44" t="str">
        <f>IF(Wedstrijden!AJ772="x","ZZ","")</f>
        <v/>
      </c>
      <c r="CV650" s="44" t="str">
        <f>IF(COUNTA(Wedstrijden!AK772:AQ772)&lt;&gt;0,2,"")</f>
        <v/>
      </c>
      <c r="CW650" s="44" t="str">
        <f t="shared" si="63"/>
        <v/>
      </c>
      <c r="CX650" s="44" t="str">
        <f>IF(Wedstrijden!AK772="x","BB","")</f>
        <v/>
      </c>
      <c r="CY650" s="44" t="str">
        <f>IF(Wedstrijden!AL772="x","B","")</f>
        <v/>
      </c>
      <c r="CZ650" s="44" t="str">
        <f>IF(Wedstrijden!AM772="x","L","")</f>
        <v/>
      </c>
      <c r="DA650" s="44" t="str">
        <f>IF(Wedstrijden!AN772="x","M","")</f>
        <v/>
      </c>
      <c r="DB650" s="44" t="str">
        <f>IF(Wedstrijden!AO772="x","Z","")</f>
        <v/>
      </c>
      <c r="DC650" s="44" t="str">
        <f>IF(Wedstrijden!AP772="x","ZZ","")</f>
        <v/>
      </c>
      <c r="DD650" s="44" t="str">
        <f>IF(Wedstrijden!AQ772="x","1.40","")</f>
        <v/>
      </c>
      <c r="DE650" s="44" t="str">
        <f>IF(COUNTA(Wedstrijden!AR772:AT772)&lt;&gt;0,6,"")</f>
        <v/>
      </c>
      <c r="DF650" s="44" t="str">
        <f t="shared" si="64"/>
        <v/>
      </c>
      <c r="DG650" s="44" t="str">
        <f>IF(Wedstrijden!AR772="x","L","")</f>
        <v/>
      </c>
      <c r="DH650" s="44" t="str">
        <f>IF(Wedstrijden!AS772="x","M","")</f>
        <v/>
      </c>
      <c r="DI650" s="44" t="str">
        <f>IF(Wedstrijden!AT772="x","Z","")</f>
        <v/>
      </c>
      <c r="DJ650" s="44" t="str">
        <f>IF(COUNTA(Wedstrijden!AU772:AW772)&lt;&gt;0,6,"")</f>
        <v/>
      </c>
      <c r="DK650" s="44" t="str">
        <f t="shared" si="65"/>
        <v/>
      </c>
      <c r="DL650" s="44" t="str">
        <f>IF(Wedstrijden!AU772="x","L","")</f>
        <v/>
      </c>
      <c r="DM650" s="44" t="str">
        <f>IF(Wedstrijden!AV772="x","M","")</f>
        <v/>
      </c>
      <c r="DN650" s="44" t="str">
        <f>IF(Wedstrijden!AW772="x","Z","")</f>
        <v/>
      </c>
    </row>
    <row r="651" spans="1:118" ht="15">
      <c r="A651" s="48" t="e">
        <f>Wedstrijden!#REF!</f>
        <v>#REF!</v>
      </c>
      <c r="B651" s="44" t="str">
        <f>IFERROR(VLOOKUP(Wedstrijden!E773,Wedstrijdlocaties!$B$2:$E$499,2,FALSE),"")</f>
        <v/>
      </c>
      <c r="C651" s="44" t="str">
        <f>Wedstrijden!F773</f>
        <v>Lisse</v>
      </c>
      <c r="D651" s="44" t="str">
        <f>IFERROR(VLOOKUP(Wedstrijden!G773,Organisaties!$B$2:$C$501,2,FALSE),"")</f>
        <v>V50718</v>
      </c>
      <c r="E651" s="44" t="str">
        <f>IFERROR(VLOOKUP(Wedstrijden!G773,Organisaties!$B$2:$F$501,5,FALSE),"")</f>
        <v>V31007</v>
      </c>
      <c r="F651" s="44" t="str">
        <f>IF(Wedstrijden!BC773&lt;&gt;"",Wedstrijden!BC773,"")</f>
        <v/>
      </c>
      <c r="G651" s="44">
        <f>IF(Wedstrijden!AY773="Indoor",1,0)</f>
        <v>0</v>
      </c>
      <c r="H651" s="44">
        <f>Wedstrijden!AZ773</f>
        <v>0</v>
      </c>
      <c r="I651" s="44" t="str">
        <f>IF(Wedstrijden!AX773="Nee",0,IF(Wedstrijden!AX773="Ja",1,""))</f>
        <v/>
      </c>
      <c r="J651" s="44" t="str">
        <f>IF(Wedstrijden!BA773&lt;&gt;"",Wedstrijden!BA773,"")</f>
        <v/>
      </c>
      <c r="W651" s="45"/>
      <c r="AE651" s="45"/>
      <c r="AN651" s="45"/>
      <c r="AU651" s="45"/>
      <c r="BA651" s="45"/>
      <c r="BE651" s="45"/>
      <c r="BJ651" s="44">
        <f>IF(COUNTA(Wedstrijden!I773:S773)&lt;&gt;0,1,"")</f>
        <v>1</v>
      </c>
      <c r="BK651" s="44">
        <f t="shared" si="60"/>
        <v>2</v>
      </c>
      <c r="BL651" s="44" t="str">
        <f>IF(Wedstrijden!I773="x","AA","")</f>
        <v/>
      </c>
      <c r="BM651" s="44" t="str">
        <f>IF(Wedstrijden!J773="x","A","")</f>
        <v/>
      </c>
      <c r="BN651" s="44" t="str">
        <f>IF(Wedstrijden!K773="x","B1","")</f>
        <v/>
      </c>
      <c r="BO651" s="44" t="str">
        <f>IF(Wedstrijden!L773="x","BB","")</f>
        <v>BB</v>
      </c>
      <c r="BP651" s="44" t="str">
        <f>IF(Wedstrijden!M773="x","B","")</f>
        <v>B</v>
      </c>
      <c r="BQ651" s="44" t="str">
        <f>IF(Wedstrijden!N773="x","L1","")</f>
        <v>L1</v>
      </c>
      <c r="BR651" s="44" t="str">
        <f>IF(Wedstrijden!O773="x","L2","")</f>
        <v>L2</v>
      </c>
      <c r="BS651" s="44" t="str">
        <f>IF(Wedstrijden!P773="x","M1","")</f>
        <v/>
      </c>
      <c r="BT651" s="44" t="str">
        <f>IF(Wedstrijden!Q773="x","M2","")</f>
        <v/>
      </c>
      <c r="BU651" s="44" t="str">
        <f>IF(Wedstrijden!R773="x","Z1","")</f>
        <v/>
      </c>
      <c r="BV651" s="44" t="str">
        <f>IF(Wedstrijden!S773="x","Z2","")</f>
        <v/>
      </c>
      <c r="BW651" s="44">
        <f>IF(COUNTA(Wedstrijden!T773:AB773)&lt;&gt;0,1,"")</f>
        <v>1</v>
      </c>
      <c r="BX651" s="44">
        <f t="shared" si="61"/>
        <v>1</v>
      </c>
      <c r="BY651" s="44" t="str">
        <f>IF(Wedstrijden!T773="x","BB","")</f>
        <v>BB</v>
      </c>
      <c r="BZ651" s="44" t="str">
        <f>IF(Wedstrijden!U773="x","B","")</f>
        <v>B</v>
      </c>
      <c r="CA651" s="44" t="str">
        <f>IF(Wedstrijden!V773="x","L1","")</f>
        <v>L1</v>
      </c>
      <c r="CB651" s="44" t="str">
        <f>IF(Wedstrijden!W773="x","L2","")</f>
        <v/>
      </c>
      <c r="CC651" s="44" t="str">
        <f>IF(Wedstrijden!X773="x","M1","")</f>
        <v/>
      </c>
      <c r="CD651" s="44" t="str">
        <f>IF(Wedstrijden!Y773="x","M2","")</f>
        <v/>
      </c>
      <c r="CE651" s="44" t="str">
        <f>IF(Wedstrijden!Z773="x","Z1","")</f>
        <v/>
      </c>
      <c r="CF651" s="44" t="str">
        <f>IF(Wedstrijden!AA773="x","Z2","")</f>
        <v/>
      </c>
      <c r="CG651" s="44" t="str">
        <f>IF(Wedstrijden!AB773="x","ZZL","")</f>
        <v/>
      </c>
      <c r="CL651" s="44" t="str">
        <f>IF(COUNTA(Wedstrijden!AC773:AJ773)&lt;&gt;0,2,"")</f>
        <v/>
      </c>
      <c r="CM651" s="44" t="str">
        <f t="shared" si="62"/>
        <v/>
      </c>
      <c r="CN651" s="44" t="str">
        <f>IF(Wedstrijden!AC773="x","AA","")</f>
        <v/>
      </c>
      <c r="CO651" s="44" t="str">
        <f>IF(Wedstrijden!AD773="x","A","")</f>
        <v/>
      </c>
      <c r="CP651" s="44" t="str">
        <f>IF(Wedstrijden!AE773="x","BB","")</f>
        <v/>
      </c>
      <c r="CQ651" s="44" t="str">
        <f>IF(Wedstrijden!AF773="x","B","")</f>
        <v/>
      </c>
      <c r="CR651" s="44" t="str">
        <f>IF(Wedstrijden!AG773="x","L","")</f>
        <v/>
      </c>
      <c r="CS651" s="44" t="str">
        <f>IF(Wedstrijden!AH773="x","M","")</f>
        <v/>
      </c>
      <c r="CT651" s="44" t="str">
        <f>IF(Wedstrijden!AI773="x","Z","")</f>
        <v/>
      </c>
      <c r="CU651" s="44" t="str">
        <f>IF(Wedstrijden!AJ773="x","ZZ","")</f>
        <v/>
      </c>
      <c r="CV651" s="44" t="str">
        <f>IF(COUNTA(Wedstrijden!AK773:AQ773)&lt;&gt;0,2,"")</f>
        <v/>
      </c>
      <c r="CW651" s="44" t="str">
        <f t="shared" si="63"/>
        <v/>
      </c>
      <c r="CX651" s="44" t="str">
        <f>IF(Wedstrijden!AK773="x","BB","")</f>
        <v/>
      </c>
      <c r="CY651" s="44" t="str">
        <f>IF(Wedstrijden!AL773="x","B","")</f>
        <v/>
      </c>
      <c r="CZ651" s="44" t="str">
        <f>IF(Wedstrijden!AM773="x","L","")</f>
        <v/>
      </c>
      <c r="DA651" s="44" t="str">
        <f>IF(Wedstrijden!AN773="x","M","")</f>
        <v/>
      </c>
      <c r="DB651" s="44" t="str">
        <f>IF(Wedstrijden!AO773="x","Z","")</f>
        <v/>
      </c>
      <c r="DC651" s="44" t="str">
        <f>IF(Wedstrijden!AP773="x","ZZ","")</f>
        <v/>
      </c>
      <c r="DD651" s="44" t="str">
        <f>IF(Wedstrijden!AQ773="x","1.40","")</f>
        <v/>
      </c>
      <c r="DE651" s="44" t="str">
        <f>IF(COUNTA(Wedstrijden!AR773:AT773)&lt;&gt;0,6,"")</f>
        <v/>
      </c>
      <c r="DF651" s="44" t="str">
        <f t="shared" si="64"/>
        <v/>
      </c>
      <c r="DG651" s="44" t="str">
        <f>IF(Wedstrijden!AR773="x","L","")</f>
        <v/>
      </c>
      <c r="DH651" s="44" t="str">
        <f>IF(Wedstrijden!AS773="x","M","")</f>
        <v/>
      </c>
      <c r="DI651" s="44" t="str">
        <f>IF(Wedstrijden!AT773="x","Z","")</f>
        <v/>
      </c>
      <c r="DJ651" s="44" t="str">
        <f>IF(COUNTA(Wedstrijden!AU773:AW773)&lt;&gt;0,6,"")</f>
        <v/>
      </c>
      <c r="DK651" s="44" t="str">
        <f t="shared" si="65"/>
        <v/>
      </c>
      <c r="DL651" s="44" t="str">
        <f>IF(Wedstrijden!AU773="x","L","")</f>
        <v/>
      </c>
      <c r="DM651" s="44" t="str">
        <f>IF(Wedstrijden!AV773="x","M","")</f>
        <v/>
      </c>
      <c r="DN651" s="44" t="str">
        <f>IF(Wedstrijden!AW773="x","Z","")</f>
        <v/>
      </c>
    </row>
    <row r="652" spans="1:118" ht="15">
      <c r="A652" s="48" t="e">
        <f>Wedstrijden!#REF!</f>
        <v>#REF!</v>
      </c>
      <c r="B652" s="44">
        <f>IFERROR(VLOOKUP(Wedstrijden!E775,Wedstrijdlocaties!$B$2:$E$499,2,FALSE),"")</f>
        <v>849142</v>
      </c>
      <c r="C652" s="44" t="str">
        <f>Wedstrijden!F775</f>
        <v>Barsingerhorn</v>
      </c>
      <c r="D652" s="44" t="str">
        <f>IFERROR(VLOOKUP(Wedstrijden!G775,Organisaties!$B$2:$C$501,2,FALSE),"")</f>
        <v/>
      </c>
      <c r="E652" s="44" t="str">
        <f>IFERROR(VLOOKUP(Wedstrijden!G775,Organisaties!$B$2:$F$501,5,FALSE),"")</f>
        <v/>
      </c>
      <c r="F652" s="44" t="str">
        <f>IF(Wedstrijden!BC775&lt;&gt;"",Wedstrijden!BC775,"")</f>
        <v/>
      </c>
      <c r="G652" s="44">
        <f>IF(Wedstrijden!AY775="Indoor",1,0)</f>
        <v>0</v>
      </c>
      <c r="H652" s="44" t="str">
        <f>Wedstrijden!AZ775</f>
        <v>Nee</v>
      </c>
      <c r="I652" s="44" t="str">
        <f>IF(Wedstrijden!AX775="Nee",0,IF(Wedstrijden!AX775="Ja",1,""))</f>
        <v/>
      </c>
      <c r="J652" s="44" t="str">
        <f>IF(Wedstrijden!BA775&lt;&gt;"",Wedstrijden!BA775,"")</f>
        <v>Indoor</v>
      </c>
      <c r="W652" s="45"/>
      <c r="AE652" s="45"/>
      <c r="AN652" s="45"/>
      <c r="AU652" s="45"/>
      <c r="BA652" s="45"/>
      <c r="BE652" s="45"/>
      <c r="BJ652" s="44">
        <f>IF(COUNTA(Wedstrijden!I775:S775)&lt;&gt;0,1,"")</f>
        <v>1</v>
      </c>
      <c r="BK652" s="44">
        <f t="shared" si="60"/>
        <v>2</v>
      </c>
      <c r="BL652" s="44" t="str">
        <f>IF(Wedstrijden!I775="x","AA","")</f>
        <v/>
      </c>
      <c r="BM652" s="44" t="str">
        <f>IF(Wedstrijden!J775="x","A","")</f>
        <v/>
      </c>
      <c r="BN652" s="44" t="str">
        <f>IF(Wedstrijden!K775="x","B1","")</f>
        <v/>
      </c>
      <c r="BO652" s="44" t="str">
        <f>IF(Wedstrijden!L775="x","BB","")</f>
        <v/>
      </c>
      <c r="BP652" s="44" t="str">
        <f>IF(Wedstrijden!M775="x","B","")</f>
        <v>B</v>
      </c>
      <c r="BQ652" s="44" t="str">
        <f>IF(Wedstrijden!N775="x","L1","")</f>
        <v>L1</v>
      </c>
      <c r="BR652" s="44" t="str">
        <f>IF(Wedstrijden!O775="x","L2","")</f>
        <v>L2</v>
      </c>
      <c r="BS652" s="44" t="str">
        <f>IF(Wedstrijden!P775="x","M1","")</f>
        <v>M1</v>
      </c>
      <c r="BT652" s="44" t="str">
        <f>IF(Wedstrijden!Q775="x","M2","")</f>
        <v>M2</v>
      </c>
      <c r="BU652" s="44" t="str">
        <f>IF(Wedstrijden!R775="x","Z1","")</f>
        <v>Z1</v>
      </c>
      <c r="BV652" s="44" t="str">
        <f>IF(Wedstrijden!S775="x","Z2","")</f>
        <v>Z2</v>
      </c>
      <c r="BW652" s="44">
        <f>IF(COUNTA(Wedstrijden!T775:AB775)&lt;&gt;0,1,"")</f>
        <v>1</v>
      </c>
      <c r="BX652" s="44">
        <f t="shared" si="61"/>
        <v>1</v>
      </c>
      <c r="BY652" s="44" t="str">
        <f>IF(Wedstrijden!T775="x","BB","")</f>
        <v/>
      </c>
      <c r="BZ652" s="44" t="str">
        <f>IF(Wedstrijden!U775="x","B","")</f>
        <v/>
      </c>
      <c r="CA652" s="44" t="str">
        <f>IF(Wedstrijden!V775="x","L1","")</f>
        <v/>
      </c>
      <c r="CB652" s="44" t="str">
        <f>IF(Wedstrijden!W775="x","L2","")</f>
        <v/>
      </c>
      <c r="CC652" s="44" t="str">
        <f>IF(Wedstrijden!X775="x","M1","")</f>
        <v/>
      </c>
      <c r="CD652" s="44" t="str">
        <f>IF(Wedstrijden!Y775="x","M2","")</f>
        <v/>
      </c>
      <c r="CE652" s="44" t="str">
        <f>IF(Wedstrijden!Z775="x","Z1","")</f>
        <v>Z1</v>
      </c>
      <c r="CF652" s="44" t="str">
        <f>IF(Wedstrijden!AA775="x","Z2","")</f>
        <v>Z2</v>
      </c>
      <c r="CG652" s="44" t="str">
        <f>IF(Wedstrijden!AB775="x","ZZL","")</f>
        <v>ZZL</v>
      </c>
      <c r="CL652" s="44" t="str">
        <f>IF(COUNTA(Wedstrijden!AC775:AJ775)&lt;&gt;0,2,"")</f>
        <v/>
      </c>
      <c r="CM652" s="44" t="str">
        <f t="shared" si="62"/>
        <v/>
      </c>
      <c r="CN652" s="44" t="str">
        <f>IF(Wedstrijden!AC775="x","AA","")</f>
        <v/>
      </c>
      <c r="CO652" s="44" t="str">
        <f>IF(Wedstrijden!AD775="x","A","")</f>
        <v/>
      </c>
      <c r="CP652" s="44" t="str">
        <f>IF(Wedstrijden!AE775="x","BB","")</f>
        <v/>
      </c>
      <c r="CQ652" s="44" t="str">
        <f>IF(Wedstrijden!AF775="x","B","")</f>
        <v/>
      </c>
      <c r="CR652" s="44" t="str">
        <f>IF(Wedstrijden!AG775="x","L","")</f>
        <v/>
      </c>
      <c r="CS652" s="44" t="str">
        <f>IF(Wedstrijden!AH775="x","M","")</f>
        <v/>
      </c>
      <c r="CT652" s="44" t="str">
        <f>IF(Wedstrijden!AI775="x","Z","")</f>
        <v/>
      </c>
      <c r="CU652" s="44" t="str">
        <f>IF(Wedstrijden!AJ775="x","ZZ","")</f>
        <v/>
      </c>
      <c r="CV652" s="44" t="str">
        <f>IF(COUNTA(Wedstrijden!AK775:AQ775)&lt;&gt;0,2,"")</f>
        <v/>
      </c>
      <c r="CW652" s="44" t="str">
        <f t="shared" si="63"/>
        <v/>
      </c>
      <c r="CX652" s="44" t="str">
        <f>IF(Wedstrijden!AK775="x","BB","")</f>
        <v/>
      </c>
      <c r="CY652" s="44" t="str">
        <f>IF(Wedstrijden!AL775="x","B","")</f>
        <v/>
      </c>
      <c r="CZ652" s="44" t="str">
        <f>IF(Wedstrijden!AM775="x","L","")</f>
        <v/>
      </c>
      <c r="DA652" s="44" t="str">
        <f>IF(Wedstrijden!AN775="x","M","")</f>
        <v/>
      </c>
      <c r="DB652" s="44" t="str">
        <f>IF(Wedstrijden!AO775="x","Z","")</f>
        <v/>
      </c>
      <c r="DC652" s="44" t="str">
        <f>IF(Wedstrijden!AP775="x","ZZ","")</f>
        <v/>
      </c>
      <c r="DD652" s="44" t="str">
        <f>IF(Wedstrijden!AQ775="x","1.40","")</f>
        <v/>
      </c>
      <c r="DE652" s="44" t="str">
        <f>IF(COUNTA(Wedstrijden!AR775:AT775)&lt;&gt;0,6,"")</f>
        <v/>
      </c>
      <c r="DF652" s="44" t="str">
        <f t="shared" si="64"/>
        <v/>
      </c>
      <c r="DG652" s="44" t="str">
        <f>IF(Wedstrijden!AR775="x","L","")</f>
        <v/>
      </c>
      <c r="DH652" s="44" t="str">
        <f>IF(Wedstrijden!AS775="x","M","")</f>
        <v/>
      </c>
      <c r="DI652" s="44" t="str">
        <f>IF(Wedstrijden!AT775="x","Z","")</f>
        <v/>
      </c>
      <c r="DJ652" s="44" t="str">
        <f>IF(COUNTA(Wedstrijden!AU775:AW775)&lt;&gt;0,6,"")</f>
        <v/>
      </c>
      <c r="DK652" s="44" t="str">
        <f t="shared" si="65"/>
        <v/>
      </c>
      <c r="DL652" s="44" t="str">
        <f>IF(Wedstrijden!AU775="x","L","")</f>
        <v/>
      </c>
      <c r="DM652" s="44" t="str">
        <f>IF(Wedstrijden!AV775="x","M","")</f>
        <v/>
      </c>
      <c r="DN652" s="44" t="str">
        <f>IF(Wedstrijden!AW775="x","Z","")</f>
        <v/>
      </c>
    </row>
    <row r="653" spans="1:118" ht="15">
      <c r="A653" s="48" t="e">
        <f>Wedstrijden!#REF!</f>
        <v>#REF!</v>
      </c>
      <c r="B653" s="44">
        <f>IFERROR(VLOOKUP(Wedstrijden!E777,Wedstrijdlocaties!$B$2:$E$499,2,FALSE),"")</f>
        <v>849061</v>
      </c>
      <c r="C653" s="44" t="str">
        <f>Wedstrijden!F777</f>
        <v>Middenbeemster</v>
      </c>
      <c r="D653" s="44" t="str">
        <f>IFERROR(VLOOKUP(Wedstrijden!G777,Organisaties!$B$2:$C$501,2,FALSE),"")</f>
        <v/>
      </c>
      <c r="E653" s="44" t="str">
        <f>IFERROR(VLOOKUP(Wedstrijden!G777,Organisaties!$B$2:$F$501,5,FALSE),"")</f>
        <v/>
      </c>
      <c r="F653" s="44" t="str">
        <f>IF(Wedstrijden!BC777&lt;&gt;"",Wedstrijden!BC777,"")</f>
        <v/>
      </c>
      <c r="G653" s="44">
        <f>IF(Wedstrijden!AY777="Indoor",1,0)</f>
        <v>1</v>
      </c>
      <c r="H653" s="44" t="str">
        <f>Wedstrijden!AZ777</f>
        <v>Onbeperkt</v>
      </c>
      <c r="I653" s="44">
        <f>IF(Wedstrijden!AX777="Nee",0,IF(Wedstrijden!AX777="Ja",1,""))</f>
        <v>0</v>
      </c>
      <c r="J653" s="44" t="str">
        <f>IF(Wedstrijden!BA777&lt;&gt;"",Wedstrijden!BA777,"")</f>
        <v/>
      </c>
      <c r="W653" s="45"/>
      <c r="AE653" s="45"/>
      <c r="AN653" s="45"/>
      <c r="AU653" s="45"/>
      <c r="BA653" s="45"/>
      <c r="BE653" s="45"/>
      <c r="BJ653" s="44">
        <f>IF(COUNTA(Wedstrijden!I777:S777)&lt;&gt;0,1,"")</f>
        <v>1</v>
      </c>
      <c r="BK653" s="44">
        <f t="shared" si="60"/>
        <v>2</v>
      </c>
      <c r="BL653" s="44" t="str">
        <f>IF(Wedstrijden!I777="x","AA","")</f>
        <v/>
      </c>
      <c r="BM653" s="44" t="str">
        <f>IF(Wedstrijden!J777="x","A","")</f>
        <v/>
      </c>
      <c r="BN653" s="44" t="str">
        <f>IF(Wedstrijden!K777="x","B1","")</f>
        <v/>
      </c>
      <c r="BO653" s="44" t="str">
        <f>IF(Wedstrijden!L777="x","BB","")</f>
        <v>BB</v>
      </c>
      <c r="BP653" s="44" t="str">
        <f>IF(Wedstrijden!M777="x","B","")</f>
        <v>B</v>
      </c>
      <c r="BQ653" s="44" t="str">
        <f>IF(Wedstrijden!N777="x","L1","")</f>
        <v>L1</v>
      </c>
      <c r="BR653" s="44" t="str">
        <f>IF(Wedstrijden!O777="x","L2","")</f>
        <v>L2</v>
      </c>
      <c r="BS653" s="44" t="str">
        <f>IF(Wedstrijden!P777="x","M1","")</f>
        <v>M1</v>
      </c>
      <c r="BT653" s="44" t="str">
        <f>IF(Wedstrijden!Q777="x","M2","")</f>
        <v>M2</v>
      </c>
      <c r="BU653" s="44" t="str">
        <f>IF(Wedstrijden!R777="x","Z1","")</f>
        <v>Z1</v>
      </c>
      <c r="BV653" s="44" t="str">
        <f>IF(Wedstrijden!S777="x","Z2","")</f>
        <v>Z2</v>
      </c>
      <c r="BW653" s="44">
        <f>IF(COUNTA(Wedstrijden!T777:AB777)&lt;&gt;0,1,"")</f>
        <v>1</v>
      </c>
      <c r="BX653" s="44">
        <f t="shared" si="61"/>
        <v>1</v>
      </c>
      <c r="BY653" s="44" t="str">
        <f>IF(Wedstrijden!T777="x","BB","")</f>
        <v>BB</v>
      </c>
      <c r="BZ653" s="44" t="str">
        <f>IF(Wedstrijden!U777="x","B","")</f>
        <v>B</v>
      </c>
      <c r="CA653" s="44" t="str">
        <f>IF(Wedstrijden!V777="x","L1","")</f>
        <v>L1</v>
      </c>
      <c r="CB653" s="44" t="str">
        <f>IF(Wedstrijden!W777="x","L2","")</f>
        <v>L2</v>
      </c>
      <c r="CC653" s="44" t="str">
        <f>IF(Wedstrijden!X777="x","M1","")</f>
        <v>M1</v>
      </c>
      <c r="CD653" s="44" t="str">
        <f>IF(Wedstrijden!Y777="x","M2","")</f>
        <v>M2</v>
      </c>
      <c r="CE653" s="44" t="str">
        <f>IF(Wedstrijden!Z777="x","Z1","")</f>
        <v>Z1</v>
      </c>
      <c r="CF653" s="44" t="str">
        <f>IF(Wedstrijden!AA777="x","Z2","")</f>
        <v>Z2</v>
      </c>
      <c r="CG653" s="44" t="str">
        <f>IF(Wedstrijden!AB777="x","ZZL","")</f>
        <v/>
      </c>
      <c r="CL653" s="44" t="str">
        <f>IF(COUNTA(Wedstrijden!AC777:AJ777)&lt;&gt;0,2,"")</f>
        <v/>
      </c>
      <c r="CM653" s="44" t="str">
        <f t="shared" si="62"/>
        <v/>
      </c>
      <c r="CN653" s="44" t="str">
        <f>IF(Wedstrijden!AC777="x","AA","")</f>
        <v/>
      </c>
      <c r="CO653" s="44" t="str">
        <f>IF(Wedstrijden!AD777="x","A","")</f>
        <v/>
      </c>
      <c r="CP653" s="44" t="str">
        <f>IF(Wedstrijden!AE777="x","BB","")</f>
        <v/>
      </c>
      <c r="CQ653" s="44" t="str">
        <f>IF(Wedstrijden!AF777="x","B","")</f>
        <v/>
      </c>
      <c r="CR653" s="44" t="str">
        <f>IF(Wedstrijden!AG777="x","L","")</f>
        <v/>
      </c>
      <c r="CS653" s="44" t="str">
        <f>IF(Wedstrijden!AH777="x","M","")</f>
        <v/>
      </c>
      <c r="CT653" s="44" t="str">
        <f>IF(Wedstrijden!AI777="x","Z","")</f>
        <v/>
      </c>
      <c r="CU653" s="44" t="str">
        <f>IF(Wedstrijden!AJ777="x","ZZ","")</f>
        <v/>
      </c>
      <c r="CV653" s="44" t="str">
        <f>IF(COUNTA(Wedstrijden!AK777:AQ777)&lt;&gt;0,2,"")</f>
        <v/>
      </c>
      <c r="CW653" s="44" t="str">
        <f t="shared" si="63"/>
        <v/>
      </c>
      <c r="CX653" s="44" t="str">
        <f>IF(Wedstrijden!AK777="x","BB","")</f>
        <v/>
      </c>
      <c r="CY653" s="44" t="str">
        <f>IF(Wedstrijden!AL777="x","B","")</f>
        <v/>
      </c>
      <c r="CZ653" s="44" t="str">
        <f>IF(Wedstrijden!AM777="x","L","")</f>
        <v/>
      </c>
      <c r="DA653" s="44" t="str">
        <f>IF(Wedstrijden!AN777="x","M","")</f>
        <v/>
      </c>
      <c r="DB653" s="44" t="str">
        <f>IF(Wedstrijden!AO777="x","Z","")</f>
        <v/>
      </c>
      <c r="DC653" s="44" t="str">
        <f>IF(Wedstrijden!AP777="x","ZZ","")</f>
        <v/>
      </c>
      <c r="DD653" s="44" t="str">
        <f>IF(Wedstrijden!AQ777="x","1.40","")</f>
        <v/>
      </c>
      <c r="DE653" s="44" t="str">
        <f>IF(COUNTA(Wedstrijden!AR777:AT777)&lt;&gt;0,6,"")</f>
        <v/>
      </c>
      <c r="DF653" s="44" t="str">
        <f t="shared" si="64"/>
        <v/>
      </c>
      <c r="DG653" s="44" t="str">
        <f>IF(Wedstrijden!AR777="x","L","")</f>
        <v/>
      </c>
      <c r="DH653" s="44" t="str">
        <f>IF(Wedstrijden!AS777="x","M","")</f>
        <v/>
      </c>
      <c r="DI653" s="44" t="str">
        <f>IF(Wedstrijden!AT777="x","Z","")</f>
        <v/>
      </c>
      <c r="DJ653" s="44" t="str">
        <f>IF(COUNTA(Wedstrijden!AU777:AW777)&lt;&gt;0,6,"")</f>
        <v/>
      </c>
      <c r="DK653" s="44" t="str">
        <f t="shared" si="65"/>
        <v/>
      </c>
      <c r="DL653" s="44" t="str">
        <f>IF(Wedstrijden!AU777="x","L","")</f>
        <v/>
      </c>
      <c r="DM653" s="44" t="str">
        <f>IF(Wedstrijden!AV777="x","M","")</f>
        <v/>
      </c>
      <c r="DN653" s="44" t="str">
        <f>IF(Wedstrijden!AW777="x","Z","")</f>
        <v/>
      </c>
    </row>
    <row r="654" spans="1:118" ht="15">
      <c r="A654" s="48" t="e">
        <f>Wedstrijden!#REF!</f>
        <v>#REF!</v>
      </c>
      <c r="B654" s="44" t="str">
        <f>IFERROR(VLOOKUP(Wedstrijden!E778,Wedstrijdlocaties!$B$2:$E$499,2,FALSE),"")</f>
        <v>V12346</v>
      </c>
      <c r="C654" s="44" t="str">
        <f>Wedstrijden!F778</f>
        <v>Oudkarspel</v>
      </c>
      <c r="D654" s="44" t="str">
        <f>IFERROR(VLOOKUP(Wedstrijden!G778,Organisaties!$B$2:$C$501,2,FALSE),"")</f>
        <v/>
      </c>
      <c r="E654" s="44" t="str">
        <f>IFERROR(VLOOKUP(Wedstrijden!G778,Organisaties!$B$2:$F$501,5,FALSE),"")</f>
        <v/>
      </c>
      <c r="F654" s="44" t="str">
        <f>IF(Wedstrijden!BC778&lt;&gt;"",Wedstrijden!BC778,"")</f>
        <v/>
      </c>
      <c r="G654" s="44">
        <f>IF(Wedstrijden!AY778="Indoor",1,0)</f>
        <v>1</v>
      </c>
      <c r="H654" s="44" t="str">
        <f>Wedstrijden!AZ778</f>
        <v>Onbeperkt</v>
      </c>
      <c r="I654" s="44">
        <f>IF(Wedstrijden!AX778="Nee",0,IF(Wedstrijden!AX778="Ja",1,""))</f>
        <v>0</v>
      </c>
      <c r="J654" s="44" t="str">
        <f>IF(Wedstrijden!BA778&lt;&gt;"",Wedstrijden!BA778,"")</f>
        <v/>
      </c>
      <c r="W654" s="45"/>
      <c r="AE654" s="45"/>
      <c r="AN654" s="45"/>
      <c r="AU654" s="45"/>
      <c r="BA654" s="45"/>
      <c r="BE654" s="45"/>
      <c r="BJ654" s="44">
        <f>IF(COUNTA(Wedstrijden!I778:S778)&lt;&gt;0,1,"")</f>
        <v>1</v>
      </c>
      <c r="BK654" s="44">
        <f t="shared" si="60"/>
        <v>2</v>
      </c>
      <c r="BL654" s="44" t="str">
        <f>IF(Wedstrijden!I778="x","AA","")</f>
        <v/>
      </c>
      <c r="BM654" s="44" t="str">
        <f>IF(Wedstrijden!J778="x","A","")</f>
        <v/>
      </c>
      <c r="BN654" s="44" t="str">
        <f>IF(Wedstrijden!K778="x","B1","")</f>
        <v/>
      </c>
      <c r="BO654" s="44" t="str">
        <f>IF(Wedstrijden!L778="x","BB","")</f>
        <v>BB</v>
      </c>
      <c r="BP654" s="44" t="str">
        <f>IF(Wedstrijden!M778="x","B","")</f>
        <v>B</v>
      </c>
      <c r="BQ654" s="44" t="str">
        <f>IF(Wedstrijden!N778="x","L1","")</f>
        <v>L1</v>
      </c>
      <c r="BR654" s="44" t="str">
        <f>IF(Wedstrijden!O778="x","L2","")</f>
        <v>L2</v>
      </c>
      <c r="BS654" s="44" t="str">
        <f>IF(Wedstrijden!P778="x","M1","")</f>
        <v>M1</v>
      </c>
      <c r="BT654" s="44" t="str">
        <f>IF(Wedstrijden!Q778="x","M2","")</f>
        <v>M2</v>
      </c>
      <c r="BU654" s="44" t="str">
        <f>IF(Wedstrijden!R778="x","Z1","")</f>
        <v/>
      </c>
      <c r="BV654" s="44" t="str">
        <f>IF(Wedstrijden!S778="x","Z2","")</f>
        <v/>
      </c>
      <c r="BW654" s="44">
        <f>IF(COUNTA(Wedstrijden!T778:AB778)&lt;&gt;0,1,"")</f>
        <v>1</v>
      </c>
      <c r="BX654" s="44">
        <f t="shared" si="61"/>
        <v>1</v>
      </c>
      <c r="BY654" s="44" t="str">
        <f>IF(Wedstrijden!T778="x","BB","")</f>
        <v>BB</v>
      </c>
      <c r="BZ654" s="44" t="str">
        <f>IF(Wedstrijden!U778="x","B","")</f>
        <v>B</v>
      </c>
      <c r="CA654" s="44" t="str">
        <f>IF(Wedstrijden!V778="x","L1","")</f>
        <v>L1</v>
      </c>
      <c r="CB654" s="44" t="str">
        <f>IF(Wedstrijden!W778="x","L2","")</f>
        <v>L2</v>
      </c>
      <c r="CC654" s="44" t="str">
        <f>IF(Wedstrijden!X778="x","M1","")</f>
        <v>M1</v>
      </c>
      <c r="CD654" s="44" t="str">
        <f>IF(Wedstrijden!Y778="x","M2","")</f>
        <v>M2</v>
      </c>
      <c r="CE654" s="44" t="str">
        <f>IF(Wedstrijden!Z778="x","Z1","")</f>
        <v/>
      </c>
      <c r="CF654" s="44" t="str">
        <f>IF(Wedstrijden!AA778="x","Z2","")</f>
        <v/>
      </c>
      <c r="CG654" s="44" t="str">
        <f>IF(Wedstrijden!AB778="x","ZZL","")</f>
        <v/>
      </c>
      <c r="CL654" s="44" t="str">
        <f>IF(COUNTA(Wedstrijden!AC778:AJ778)&lt;&gt;0,2,"")</f>
        <v/>
      </c>
      <c r="CM654" s="44" t="str">
        <f t="shared" si="62"/>
        <v/>
      </c>
      <c r="CN654" s="44" t="str">
        <f>IF(Wedstrijden!AC778="x","AA","")</f>
        <v/>
      </c>
      <c r="CO654" s="44" t="str">
        <f>IF(Wedstrijden!AD778="x","A","")</f>
        <v/>
      </c>
      <c r="CP654" s="44" t="str">
        <f>IF(Wedstrijden!AE778="x","BB","")</f>
        <v/>
      </c>
      <c r="CQ654" s="44" t="str">
        <f>IF(Wedstrijden!AF778="x","B","")</f>
        <v/>
      </c>
      <c r="CR654" s="44" t="str">
        <f>IF(Wedstrijden!AG778="x","L","")</f>
        <v/>
      </c>
      <c r="CS654" s="44" t="str">
        <f>IF(Wedstrijden!AH778="x","M","")</f>
        <v/>
      </c>
      <c r="CT654" s="44" t="str">
        <f>IF(Wedstrijden!AI778="x","Z","")</f>
        <v/>
      </c>
      <c r="CU654" s="44" t="str">
        <f>IF(Wedstrijden!AJ778="x","ZZ","")</f>
        <v/>
      </c>
      <c r="CV654" s="44" t="str">
        <f>IF(COUNTA(Wedstrijden!AK778:AQ778)&lt;&gt;0,2,"")</f>
        <v/>
      </c>
      <c r="CW654" s="44" t="str">
        <f t="shared" si="63"/>
        <v/>
      </c>
      <c r="CX654" s="44" t="str">
        <f>IF(Wedstrijden!AK778="x","BB","")</f>
        <v/>
      </c>
      <c r="CY654" s="44" t="str">
        <f>IF(Wedstrijden!AL778="x","B","")</f>
        <v/>
      </c>
      <c r="CZ654" s="44" t="str">
        <f>IF(Wedstrijden!AM778="x","L","")</f>
        <v/>
      </c>
      <c r="DA654" s="44" t="str">
        <f>IF(Wedstrijden!AN778="x","M","")</f>
        <v/>
      </c>
      <c r="DB654" s="44" t="str">
        <f>IF(Wedstrijden!AO778="x","Z","")</f>
        <v/>
      </c>
      <c r="DC654" s="44" t="str">
        <f>IF(Wedstrijden!AP778="x","ZZ","")</f>
        <v/>
      </c>
      <c r="DD654" s="44" t="str">
        <f>IF(Wedstrijden!AQ778="x","1.40","")</f>
        <v/>
      </c>
      <c r="DE654" s="44" t="str">
        <f>IF(COUNTA(Wedstrijden!AR778:AT778)&lt;&gt;0,6,"")</f>
        <v/>
      </c>
      <c r="DF654" s="44" t="str">
        <f t="shared" si="64"/>
        <v/>
      </c>
      <c r="DG654" s="44" t="str">
        <f>IF(Wedstrijden!AR778="x","L","")</f>
        <v/>
      </c>
      <c r="DH654" s="44" t="str">
        <f>IF(Wedstrijden!AS778="x","M","")</f>
        <v/>
      </c>
      <c r="DI654" s="44" t="str">
        <f>IF(Wedstrijden!AT778="x","Z","")</f>
        <v/>
      </c>
      <c r="DJ654" s="44" t="str">
        <f>IF(COUNTA(Wedstrijden!AU778:AW778)&lt;&gt;0,6,"")</f>
        <v/>
      </c>
      <c r="DK654" s="44" t="str">
        <f t="shared" si="65"/>
        <v/>
      </c>
      <c r="DL654" s="44" t="str">
        <f>IF(Wedstrijden!AU778="x","L","")</f>
        <v/>
      </c>
      <c r="DM654" s="44" t="str">
        <f>IF(Wedstrijden!AV778="x","M","")</f>
        <v/>
      </c>
      <c r="DN654" s="44" t="str">
        <f>IF(Wedstrijden!AW778="x","Z","")</f>
        <v/>
      </c>
    </row>
    <row r="655" spans="1:118" ht="15">
      <c r="A655" s="48" t="e">
        <f>Wedstrijden!#REF!</f>
        <v>#REF!</v>
      </c>
      <c r="B655" s="44">
        <f>IFERROR(VLOOKUP(Wedstrijden!E780,Wedstrijdlocaties!$B$2:$E$499,2,FALSE),"")</f>
        <v>830932</v>
      </c>
      <c r="C655" s="44" t="str">
        <f>Wedstrijden!F780</f>
        <v>Heerhugowaard</v>
      </c>
      <c r="D655" s="44" t="str">
        <f>IFERROR(VLOOKUP(Wedstrijden!G780,Organisaties!$B$2:$C$501,2,FALSE),"")</f>
        <v>V60148</v>
      </c>
      <c r="E655" s="44" t="str">
        <f>IFERROR(VLOOKUP(Wedstrijden!G780,Organisaties!$B$2:$F$501,5,FALSE),"")</f>
        <v>V31007</v>
      </c>
      <c r="F655" s="44" t="str">
        <f>IF(Wedstrijden!BC780&lt;&gt;"",Wedstrijden!BC780,"")</f>
        <v/>
      </c>
      <c r="G655" s="44">
        <f>IF(Wedstrijden!AY780="Indoor",1,0)</f>
        <v>1</v>
      </c>
      <c r="H655" s="44" t="str">
        <f>Wedstrijden!AZ780</f>
        <v>Onbeperkt</v>
      </c>
      <c r="I655" s="44">
        <f>IF(Wedstrijden!AX780="Nee",0,IF(Wedstrijden!AX780="Ja",1,""))</f>
        <v>0</v>
      </c>
      <c r="J655" s="44" t="str">
        <f>IF(Wedstrijden!BA780&lt;&gt;"",Wedstrijden!BA780,"")</f>
        <v/>
      </c>
      <c r="W655" s="45"/>
      <c r="AE655" s="45"/>
      <c r="AN655" s="45"/>
      <c r="AU655" s="45"/>
      <c r="BA655" s="45"/>
      <c r="BE655" s="45"/>
      <c r="BJ655" s="44">
        <f>IF(COUNTA(Wedstrijden!I780:S780)&lt;&gt;0,1,"")</f>
        <v>1</v>
      </c>
      <c r="BK655" s="44">
        <f t="shared" si="60"/>
        <v>2</v>
      </c>
      <c r="BL655" s="44" t="str">
        <f>IF(Wedstrijden!I780="x","AA","")</f>
        <v/>
      </c>
      <c r="BM655" s="44" t="str">
        <f>IF(Wedstrijden!J780="x","A","")</f>
        <v/>
      </c>
      <c r="BN655" s="44" t="str">
        <f>IF(Wedstrijden!K780="x","B1","")</f>
        <v/>
      </c>
      <c r="BO655" s="44" t="str">
        <f>IF(Wedstrijden!L780="x","BB","")</f>
        <v/>
      </c>
      <c r="BP655" s="44" t="str">
        <f>IF(Wedstrijden!M780="x","B","")</f>
        <v>B</v>
      </c>
      <c r="BQ655" s="44" t="str">
        <f>IF(Wedstrijden!N780="x","L1","")</f>
        <v>L1</v>
      </c>
      <c r="BR655" s="44" t="str">
        <f>IF(Wedstrijden!O780="x","L2","")</f>
        <v>L2</v>
      </c>
      <c r="BS655" s="44" t="str">
        <f>IF(Wedstrijden!P780="x","M1","")</f>
        <v>M1</v>
      </c>
      <c r="BT655" s="44" t="str">
        <f>IF(Wedstrijden!Q780="x","M2","")</f>
        <v>M2</v>
      </c>
      <c r="BU655" s="44" t="str">
        <f>IF(Wedstrijden!R780="x","Z1","")</f>
        <v/>
      </c>
      <c r="BV655" s="44" t="str">
        <f>IF(Wedstrijden!S780="x","Z2","")</f>
        <v/>
      </c>
      <c r="BW655" s="44">
        <f>IF(COUNTA(Wedstrijden!T780:AB780)&lt;&gt;0,1,"")</f>
        <v>1</v>
      </c>
      <c r="BX655" s="44">
        <f t="shared" si="61"/>
        <v>1</v>
      </c>
      <c r="BY655" s="44" t="str">
        <f>IF(Wedstrijden!T780="x","BB","")</f>
        <v/>
      </c>
      <c r="BZ655" s="44" t="str">
        <f>IF(Wedstrijden!U780="x","B","")</f>
        <v>B</v>
      </c>
      <c r="CA655" s="44" t="str">
        <f>IF(Wedstrijden!V780="x","L1","")</f>
        <v>L1</v>
      </c>
      <c r="CB655" s="44" t="str">
        <f>IF(Wedstrijden!W780="x","L2","")</f>
        <v>L2</v>
      </c>
      <c r="CC655" s="44" t="str">
        <f>IF(Wedstrijden!X780="x","M1","")</f>
        <v>M1</v>
      </c>
      <c r="CD655" s="44" t="str">
        <f>IF(Wedstrijden!Y780="x","M2","")</f>
        <v>M2</v>
      </c>
      <c r="CE655" s="44" t="str">
        <f>IF(Wedstrijden!Z780="x","Z1","")</f>
        <v/>
      </c>
      <c r="CF655" s="44" t="str">
        <f>IF(Wedstrijden!AA780="x","Z2","")</f>
        <v/>
      </c>
      <c r="CG655" s="44" t="str">
        <f>IF(Wedstrijden!AB780="x","ZZL","")</f>
        <v/>
      </c>
      <c r="CL655" s="44" t="str">
        <f>IF(COUNTA(Wedstrijden!AC780:AJ780)&lt;&gt;0,2,"")</f>
        <v/>
      </c>
      <c r="CM655" s="44" t="str">
        <f t="shared" si="62"/>
        <v/>
      </c>
      <c r="CN655" s="44" t="str">
        <f>IF(Wedstrijden!AC780="x","AA","")</f>
        <v/>
      </c>
      <c r="CO655" s="44" t="str">
        <f>IF(Wedstrijden!AD780="x","A","")</f>
        <v/>
      </c>
      <c r="CP655" s="44" t="str">
        <f>IF(Wedstrijden!AE780="x","BB","")</f>
        <v/>
      </c>
      <c r="CQ655" s="44" t="str">
        <f>IF(Wedstrijden!AF780="x","B","")</f>
        <v/>
      </c>
      <c r="CR655" s="44" t="str">
        <f>IF(Wedstrijden!AG780="x","L","")</f>
        <v/>
      </c>
      <c r="CS655" s="44" t="str">
        <f>IF(Wedstrijden!AH780="x","M","")</f>
        <v/>
      </c>
      <c r="CT655" s="44" t="str">
        <f>IF(Wedstrijden!AI780="x","Z","")</f>
        <v/>
      </c>
      <c r="CU655" s="44" t="str">
        <f>IF(Wedstrijden!AJ780="x","ZZ","")</f>
        <v/>
      </c>
      <c r="CV655" s="44" t="str">
        <f>IF(COUNTA(Wedstrijden!AK780:AQ780)&lt;&gt;0,2,"")</f>
        <v/>
      </c>
      <c r="CW655" s="44" t="str">
        <f t="shared" si="63"/>
        <v/>
      </c>
      <c r="CX655" s="44" t="str">
        <f>IF(Wedstrijden!AK780="x","BB","")</f>
        <v/>
      </c>
      <c r="CY655" s="44" t="str">
        <f>IF(Wedstrijden!AL780="x","B","")</f>
        <v/>
      </c>
      <c r="CZ655" s="44" t="str">
        <f>IF(Wedstrijden!AM780="x","L","")</f>
        <v/>
      </c>
      <c r="DA655" s="44" t="str">
        <f>IF(Wedstrijden!AN780="x","M","")</f>
        <v/>
      </c>
      <c r="DB655" s="44" t="str">
        <f>IF(Wedstrijden!AO780="x","Z","")</f>
        <v/>
      </c>
      <c r="DC655" s="44" t="str">
        <f>IF(Wedstrijden!AP780="x","ZZ","")</f>
        <v/>
      </c>
      <c r="DD655" s="44" t="str">
        <f>IF(Wedstrijden!AQ780="x","1.40","")</f>
        <v/>
      </c>
      <c r="DE655" s="44" t="str">
        <f>IF(COUNTA(Wedstrijden!AR780:AT780)&lt;&gt;0,6,"")</f>
        <v/>
      </c>
      <c r="DF655" s="44" t="str">
        <f t="shared" si="64"/>
        <v/>
      </c>
      <c r="DG655" s="44" t="str">
        <f>IF(Wedstrijden!AR780="x","L","")</f>
        <v/>
      </c>
      <c r="DH655" s="44" t="str">
        <f>IF(Wedstrijden!AS780="x","M","")</f>
        <v/>
      </c>
      <c r="DI655" s="44" t="str">
        <f>IF(Wedstrijden!AT780="x","Z","")</f>
        <v/>
      </c>
      <c r="DJ655" s="44" t="str">
        <f>IF(COUNTA(Wedstrijden!AU780:AW780)&lt;&gt;0,6,"")</f>
        <v/>
      </c>
      <c r="DK655" s="44" t="str">
        <f t="shared" si="65"/>
        <v/>
      </c>
      <c r="DL655" s="44" t="str">
        <f>IF(Wedstrijden!AU780="x","L","")</f>
        <v/>
      </c>
      <c r="DM655" s="44" t="str">
        <f>IF(Wedstrijden!AV780="x","M","")</f>
        <v/>
      </c>
      <c r="DN655" s="44" t="str">
        <f>IF(Wedstrijden!AW780="x","Z","")</f>
        <v/>
      </c>
    </row>
    <row r="656" spans="1:118" ht="15">
      <c r="A656" s="48" t="e">
        <f>Wedstrijden!#REF!</f>
        <v>#REF!</v>
      </c>
      <c r="B656" s="44">
        <f>IFERROR(VLOOKUP(Wedstrijden!E781,Wedstrijdlocaties!$B$2:$E$499,2,FALSE),"")</f>
        <v>849143</v>
      </c>
      <c r="C656" s="44" t="str">
        <f>Wedstrijden!F781</f>
        <v>Heiloo</v>
      </c>
      <c r="D656" s="44" t="str">
        <f>IFERROR(VLOOKUP(Wedstrijden!G781,Organisaties!$B$2:$C$501,2,FALSE),"")</f>
        <v>V50701</v>
      </c>
      <c r="E656" s="44" t="str">
        <f>IFERROR(VLOOKUP(Wedstrijden!G781,Organisaties!$B$2:$F$501,5,FALSE),"")</f>
        <v>V31007</v>
      </c>
      <c r="F656" s="44" t="str">
        <f>IF(Wedstrijden!BC781&lt;&gt;"",Wedstrijden!BC781,"")</f>
        <v/>
      </c>
      <c r="G656" s="44">
        <f>IF(Wedstrijden!AY781="Indoor",1,0)</f>
        <v>1</v>
      </c>
      <c r="H656" s="44" t="str">
        <f>Wedstrijden!AZ781</f>
        <v>Onbeperkt</v>
      </c>
      <c r="I656" s="44">
        <f>IF(Wedstrijden!AX781="Nee",0,IF(Wedstrijden!AX781="Ja",1,""))</f>
        <v>0</v>
      </c>
      <c r="J656" s="44" t="str">
        <f>IF(Wedstrijden!BA781&lt;&gt;"",Wedstrijden!BA781,"")</f>
        <v/>
      </c>
      <c r="W656" s="45"/>
      <c r="AE656" s="45"/>
      <c r="AN656" s="45"/>
      <c r="AU656" s="45"/>
      <c r="BA656" s="45"/>
      <c r="BE656" s="45"/>
      <c r="BJ656" s="44">
        <f>IF(COUNTA(Wedstrijden!I781:S781)&lt;&gt;0,1,"")</f>
        <v>1</v>
      </c>
      <c r="BK656" s="44">
        <f t="shared" si="60"/>
        <v>2</v>
      </c>
      <c r="BL656" s="44" t="str">
        <f>IF(Wedstrijden!I781="x","AA","")</f>
        <v/>
      </c>
      <c r="BM656" s="44" t="str">
        <f>IF(Wedstrijden!J781="x","A","")</f>
        <v/>
      </c>
      <c r="BN656" s="44" t="str">
        <f>IF(Wedstrijden!K781="x","B1","")</f>
        <v/>
      </c>
      <c r="BO656" s="44" t="str">
        <f>IF(Wedstrijden!L781="x","BB","")</f>
        <v/>
      </c>
      <c r="BP656" s="44" t="str">
        <f>IF(Wedstrijden!M781="x","B","")</f>
        <v>B</v>
      </c>
      <c r="BQ656" s="44" t="str">
        <f>IF(Wedstrijden!N781="x","L1","")</f>
        <v>L1</v>
      </c>
      <c r="BR656" s="44" t="str">
        <f>IF(Wedstrijden!O781="x","L2","")</f>
        <v>L2</v>
      </c>
      <c r="BS656" s="44" t="str">
        <f>IF(Wedstrijden!P781="x","M1","")</f>
        <v>M1</v>
      </c>
      <c r="BT656" s="44" t="str">
        <f>IF(Wedstrijden!Q781="x","M2","")</f>
        <v>M2</v>
      </c>
      <c r="BU656" s="44" t="str">
        <f>IF(Wedstrijden!R781="x","Z1","")</f>
        <v>Z1</v>
      </c>
      <c r="BV656" s="44" t="str">
        <f>IF(Wedstrijden!S781="x","Z2","")</f>
        <v>Z2</v>
      </c>
      <c r="BW656" s="44">
        <f>IF(COUNTA(Wedstrijden!T781:AB781)&lt;&gt;0,1,"")</f>
        <v>1</v>
      </c>
      <c r="BX656" s="44">
        <f t="shared" si="61"/>
        <v>1</v>
      </c>
      <c r="BY656" s="44" t="str">
        <f>IF(Wedstrijden!T781="x","BB","")</f>
        <v/>
      </c>
      <c r="BZ656" s="44" t="str">
        <f>IF(Wedstrijden!U781="x","B","")</f>
        <v>B</v>
      </c>
      <c r="CA656" s="44" t="str">
        <f>IF(Wedstrijden!V781="x","L1","")</f>
        <v>L1</v>
      </c>
      <c r="CB656" s="44" t="str">
        <f>IF(Wedstrijden!W781="x","L2","")</f>
        <v>L2</v>
      </c>
      <c r="CC656" s="44" t="str">
        <f>IF(Wedstrijden!X781="x","M1","")</f>
        <v>M1</v>
      </c>
      <c r="CD656" s="44" t="str">
        <f>IF(Wedstrijden!Y781="x","M2","")</f>
        <v>M2</v>
      </c>
      <c r="CE656" s="44" t="str">
        <f>IF(Wedstrijden!Z781="x","Z1","")</f>
        <v>Z1</v>
      </c>
      <c r="CF656" s="44" t="str">
        <f>IF(Wedstrijden!AA781="x","Z2","")</f>
        <v>Z2</v>
      </c>
      <c r="CG656" s="44" t="str">
        <f>IF(Wedstrijden!AB781="x","ZZL","")</f>
        <v/>
      </c>
      <c r="CL656" s="44" t="str">
        <f>IF(COUNTA(Wedstrijden!AC781:AJ781)&lt;&gt;0,2,"")</f>
        <v/>
      </c>
      <c r="CM656" s="44" t="str">
        <f t="shared" si="62"/>
        <v/>
      </c>
      <c r="CN656" s="44" t="str">
        <f>IF(Wedstrijden!AC781="x","AA","")</f>
        <v/>
      </c>
      <c r="CO656" s="44" t="str">
        <f>IF(Wedstrijden!AD781="x","A","")</f>
        <v/>
      </c>
      <c r="CP656" s="44" t="str">
        <f>IF(Wedstrijden!AE781="x","BB","")</f>
        <v/>
      </c>
      <c r="CQ656" s="44" t="str">
        <f>IF(Wedstrijden!AF781="x","B","")</f>
        <v/>
      </c>
      <c r="CR656" s="44" t="str">
        <f>IF(Wedstrijden!AG781="x","L","")</f>
        <v/>
      </c>
      <c r="CS656" s="44" t="str">
        <f>IF(Wedstrijden!AH781="x","M","")</f>
        <v/>
      </c>
      <c r="CT656" s="44" t="str">
        <f>IF(Wedstrijden!AI781="x","Z","")</f>
        <v/>
      </c>
      <c r="CU656" s="44" t="str">
        <f>IF(Wedstrijden!AJ781="x","ZZ","")</f>
        <v/>
      </c>
      <c r="CV656" s="44" t="str">
        <f>IF(COUNTA(Wedstrijden!AK781:AQ781)&lt;&gt;0,2,"")</f>
        <v/>
      </c>
      <c r="CW656" s="44" t="str">
        <f t="shared" si="63"/>
        <v/>
      </c>
      <c r="CX656" s="44" t="str">
        <f>IF(Wedstrijden!AK781="x","BB","")</f>
        <v/>
      </c>
      <c r="CY656" s="44" t="str">
        <f>IF(Wedstrijden!AL781="x","B","")</f>
        <v/>
      </c>
      <c r="CZ656" s="44" t="str">
        <f>IF(Wedstrijden!AM781="x","L","")</f>
        <v/>
      </c>
      <c r="DA656" s="44" t="str">
        <f>IF(Wedstrijden!AN781="x","M","")</f>
        <v/>
      </c>
      <c r="DB656" s="44" t="str">
        <f>IF(Wedstrijden!AO781="x","Z","")</f>
        <v/>
      </c>
      <c r="DC656" s="44" t="str">
        <f>IF(Wedstrijden!AP781="x","ZZ","")</f>
        <v/>
      </c>
      <c r="DD656" s="44" t="str">
        <f>IF(Wedstrijden!AQ781="x","1.40","")</f>
        <v/>
      </c>
      <c r="DE656" s="44" t="str">
        <f>IF(COUNTA(Wedstrijden!AR781:AT781)&lt;&gt;0,6,"")</f>
        <v/>
      </c>
      <c r="DF656" s="44" t="str">
        <f t="shared" si="64"/>
        <v/>
      </c>
      <c r="DG656" s="44" t="str">
        <f>IF(Wedstrijden!AR781="x","L","")</f>
        <v/>
      </c>
      <c r="DH656" s="44" t="str">
        <f>IF(Wedstrijden!AS781="x","M","")</f>
        <v/>
      </c>
      <c r="DI656" s="44" t="str">
        <f>IF(Wedstrijden!AT781="x","Z","")</f>
        <v/>
      </c>
      <c r="DJ656" s="44" t="str">
        <f>IF(COUNTA(Wedstrijden!AU781:AW781)&lt;&gt;0,6,"")</f>
        <v/>
      </c>
      <c r="DK656" s="44" t="str">
        <f t="shared" si="65"/>
        <v/>
      </c>
      <c r="DL656" s="44" t="str">
        <f>IF(Wedstrijden!AU781="x","L","")</f>
        <v/>
      </c>
      <c r="DM656" s="44" t="str">
        <f>IF(Wedstrijden!AV781="x","M","")</f>
        <v/>
      </c>
      <c r="DN656" s="44" t="str">
        <f>IF(Wedstrijden!AW781="x","Z","")</f>
        <v/>
      </c>
    </row>
    <row r="657" spans="1:118" ht="15">
      <c r="A657" s="48" t="e">
        <f>Wedstrijden!#REF!</f>
        <v>#REF!</v>
      </c>
      <c r="B657" s="44" t="str">
        <f>IFERROR(VLOOKUP(Wedstrijden!E782,Wedstrijdlocaties!$B$2:$E$499,2,FALSE),"")</f>
        <v/>
      </c>
      <c r="C657" s="44" t="str">
        <f>Wedstrijden!F782</f>
        <v>Egmond aan den Hoef</v>
      </c>
      <c r="D657" s="44" t="str">
        <f>IFERROR(VLOOKUP(Wedstrijden!G782,Organisaties!$B$2:$C$501,2,FALSE),"")</f>
        <v/>
      </c>
      <c r="E657" s="44" t="str">
        <f>IFERROR(VLOOKUP(Wedstrijden!G782,Organisaties!$B$2:$F$501,5,FALSE),"")</f>
        <v/>
      </c>
      <c r="F657" s="44" t="str">
        <f>IF(Wedstrijden!BC782&lt;&gt;"",Wedstrijden!BC782,"")</f>
        <v/>
      </c>
      <c r="G657" s="44">
        <f>IF(Wedstrijden!AY782="Indoor",1,0)</f>
        <v>1</v>
      </c>
      <c r="H657" s="44" t="str">
        <f>Wedstrijden!AZ782</f>
        <v>Onbeperkt</v>
      </c>
      <c r="I657" s="44">
        <f>IF(Wedstrijden!AX782="Nee",0,IF(Wedstrijden!AX782="Ja",1,""))</f>
        <v>0</v>
      </c>
      <c r="J657" s="44" t="str">
        <f>IF(Wedstrijden!BA782&lt;&gt;"",Wedstrijden!BA782,"")</f>
        <v/>
      </c>
      <c r="W657" s="45"/>
      <c r="AE657" s="45"/>
      <c r="AN657" s="45"/>
      <c r="AU657" s="45"/>
      <c r="BA657" s="45"/>
      <c r="BE657" s="45"/>
      <c r="BJ657" s="44">
        <f>IF(COUNTA(Wedstrijden!I782:S782)&lt;&gt;0,1,"")</f>
        <v>1</v>
      </c>
      <c r="BK657" s="44">
        <f t="shared" si="60"/>
        <v>2</v>
      </c>
      <c r="BL657" s="44" t="str">
        <f>IF(Wedstrijden!I782="x","AA","")</f>
        <v/>
      </c>
      <c r="BM657" s="44" t="str">
        <f>IF(Wedstrijden!J782="x","A","")</f>
        <v/>
      </c>
      <c r="BN657" s="44" t="str">
        <f>IF(Wedstrijden!K782="x","B1","")</f>
        <v/>
      </c>
      <c r="BO657" s="44" t="str">
        <f>IF(Wedstrijden!L782="x","BB","")</f>
        <v/>
      </c>
      <c r="BP657" s="44" t="str">
        <f>IF(Wedstrijden!M782="x","B","")</f>
        <v>B</v>
      </c>
      <c r="BQ657" s="44" t="str">
        <f>IF(Wedstrijden!N782="x","L1","")</f>
        <v>L1</v>
      </c>
      <c r="BR657" s="44" t="str">
        <f>IF(Wedstrijden!O782="x","L2","")</f>
        <v>L2</v>
      </c>
      <c r="BS657" s="44" t="str">
        <f>IF(Wedstrijden!P782="x","M1","")</f>
        <v>M1</v>
      </c>
      <c r="BT657" s="44" t="str">
        <f>IF(Wedstrijden!Q782="x","M2","")</f>
        <v>M2</v>
      </c>
      <c r="BU657" s="44" t="str">
        <f>IF(Wedstrijden!R782="x","Z1","")</f>
        <v/>
      </c>
      <c r="BV657" s="44" t="str">
        <f>IF(Wedstrijden!S782="x","Z2","")</f>
        <v/>
      </c>
      <c r="BW657" s="44">
        <f>IF(COUNTA(Wedstrijden!T782:AB782)&lt;&gt;0,1,"")</f>
        <v>1</v>
      </c>
      <c r="BX657" s="44">
        <f t="shared" si="61"/>
        <v>1</v>
      </c>
      <c r="BY657" s="44" t="str">
        <f>IF(Wedstrijden!T782="x","BB","")</f>
        <v/>
      </c>
      <c r="BZ657" s="44" t="str">
        <f>IF(Wedstrijden!U782="x","B","")</f>
        <v>B</v>
      </c>
      <c r="CA657" s="44" t="str">
        <f>IF(Wedstrijden!V782="x","L1","")</f>
        <v>L1</v>
      </c>
      <c r="CB657" s="44" t="str">
        <f>IF(Wedstrijden!W782="x","L2","")</f>
        <v>L2</v>
      </c>
      <c r="CC657" s="44" t="str">
        <f>IF(Wedstrijden!X782="x","M1","")</f>
        <v>M1</v>
      </c>
      <c r="CD657" s="44" t="str">
        <f>IF(Wedstrijden!Y782="x","M2","")</f>
        <v>M2</v>
      </c>
      <c r="CE657" s="44" t="str">
        <f>IF(Wedstrijden!Z782="x","Z1","")</f>
        <v/>
      </c>
      <c r="CF657" s="44" t="str">
        <f>IF(Wedstrijden!AA782="x","Z2","")</f>
        <v/>
      </c>
      <c r="CG657" s="44" t="str">
        <f>IF(Wedstrijden!AB782="x","ZZL","")</f>
        <v/>
      </c>
      <c r="CL657" s="44" t="str">
        <f>IF(COUNTA(Wedstrijden!AC782:AJ782)&lt;&gt;0,2,"")</f>
        <v/>
      </c>
      <c r="CM657" s="44" t="str">
        <f t="shared" si="62"/>
        <v/>
      </c>
      <c r="CN657" s="44" t="str">
        <f>IF(Wedstrijden!AC782="x","AA","")</f>
        <v/>
      </c>
      <c r="CO657" s="44" t="str">
        <f>IF(Wedstrijden!AD782="x","A","")</f>
        <v/>
      </c>
      <c r="CP657" s="44" t="str">
        <f>IF(Wedstrijden!AE782="x","BB","")</f>
        <v/>
      </c>
      <c r="CQ657" s="44" t="str">
        <f>IF(Wedstrijden!AF782="x","B","")</f>
        <v/>
      </c>
      <c r="CR657" s="44" t="str">
        <f>IF(Wedstrijden!AG782="x","L","")</f>
        <v/>
      </c>
      <c r="CS657" s="44" t="str">
        <f>IF(Wedstrijden!AH782="x","M","")</f>
        <v/>
      </c>
      <c r="CT657" s="44" t="str">
        <f>IF(Wedstrijden!AI782="x","Z","")</f>
        <v/>
      </c>
      <c r="CU657" s="44" t="str">
        <f>IF(Wedstrijden!AJ782="x","ZZ","")</f>
        <v/>
      </c>
      <c r="CV657" s="44" t="str">
        <f>IF(COUNTA(Wedstrijden!AK782:AQ782)&lt;&gt;0,2,"")</f>
        <v/>
      </c>
      <c r="CW657" s="44" t="str">
        <f t="shared" si="63"/>
        <v/>
      </c>
      <c r="CX657" s="44" t="str">
        <f>IF(Wedstrijden!AK782="x","BB","")</f>
        <v/>
      </c>
      <c r="CY657" s="44" t="str">
        <f>IF(Wedstrijden!AL782="x","B","")</f>
        <v/>
      </c>
      <c r="CZ657" s="44" t="str">
        <f>IF(Wedstrijden!AM782="x","L","")</f>
        <v/>
      </c>
      <c r="DA657" s="44" t="str">
        <f>IF(Wedstrijden!AN782="x","M","")</f>
        <v/>
      </c>
      <c r="DB657" s="44" t="str">
        <f>IF(Wedstrijden!AO782="x","Z","")</f>
        <v/>
      </c>
      <c r="DC657" s="44" t="str">
        <f>IF(Wedstrijden!AP782="x","ZZ","")</f>
        <v/>
      </c>
      <c r="DD657" s="44" t="str">
        <f>IF(Wedstrijden!AQ782="x","1.40","")</f>
        <v/>
      </c>
      <c r="DE657" s="44" t="str">
        <f>IF(COUNTA(Wedstrijden!AR782:AT782)&lt;&gt;0,6,"")</f>
        <v/>
      </c>
      <c r="DF657" s="44" t="str">
        <f t="shared" si="64"/>
        <v/>
      </c>
      <c r="DG657" s="44" t="str">
        <f>IF(Wedstrijden!AR782="x","L","")</f>
        <v/>
      </c>
      <c r="DH657" s="44" t="str">
        <f>IF(Wedstrijden!AS782="x","M","")</f>
        <v/>
      </c>
      <c r="DI657" s="44" t="str">
        <f>IF(Wedstrijden!AT782="x","Z","")</f>
        <v/>
      </c>
      <c r="DJ657" s="44" t="str">
        <f>IF(COUNTA(Wedstrijden!AU782:AW782)&lt;&gt;0,6,"")</f>
        <v/>
      </c>
      <c r="DK657" s="44" t="str">
        <f t="shared" si="65"/>
        <v/>
      </c>
      <c r="DL657" s="44" t="str">
        <f>IF(Wedstrijden!AU782="x","L","")</f>
        <v/>
      </c>
      <c r="DM657" s="44" t="str">
        <f>IF(Wedstrijden!AV782="x","M","")</f>
        <v/>
      </c>
      <c r="DN657" s="44" t="str">
        <f>IF(Wedstrijden!AW782="x","Z","")</f>
        <v/>
      </c>
    </row>
    <row r="658" spans="1:118" ht="15">
      <c r="A658" s="48" t="e">
        <f>Wedstrijden!#REF!</f>
        <v>#REF!</v>
      </c>
      <c r="B658" s="44" t="str">
        <f>IFERROR(VLOOKUP(Wedstrijden!E783,Wedstrijdlocaties!$B$2:$E$499,2,FALSE),"")</f>
        <v/>
      </c>
      <c r="C658" s="44" t="str">
        <f>Wedstrijden!F783</f>
        <v>Schoorl</v>
      </c>
      <c r="D658" s="44">
        <f>IFERROR(VLOOKUP(Wedstrijden!G783,Organisaties!$B$2:$C$501,2,FALSE),"")</f>
        <v>673230</v>
      </c>
      <c r="E658" s="44" t="str">
        <f>IFERROR(VLOOKUP(Wedstrijden!G783,Organisaties!$B$2:$F$501,5,FALSE),"")</f>
        <v>V31007</v>
      </c>
      <c r="F658" s="44" t="str">
        <f>IF(Wedstrijden!BC783&lt;&gt;"",Wedstrijden!BC783,"")</f>
        <v/>
      </c>
      <c r="G658" s="44">
        <f>IF(Wedstrijden!AY783="Indoor",1,0)</f>
        <v>1</v>
      </c>
      <c r="H658" s="44" t="str">
        <f>Wedstrijden!AZ783</f>
        <v>Onbeperkt</v>
      </c>
      <c r="I658" s="44">
        <f>IF(Wedstrijden!AX783="Nee",0,IF(Wedstrijden!AX783="Ja",1,""))</f>
        <v>0</v>
      </c>
      <c r="J658" s="44" t="str">
        <f>IF(Wedstrijden!BA783&lt;&gt;"",Wedstrijden!BA783,"")</f>
        <v/>
      </c>
      <c r="W658" s="45"/>
      <c r="AE658" s="45"/>
      <c r="AN658" s="45"/>
      <c r="AU658" s="45"/>
      <c r="BA658" s="45"/>
      <c r="BE658" s="45"/>
      <c r="BJ658" s="44" t="str">
        <f>IF(COUNTA(Wedstrijden!I783:S783)&lt;&gt;0,1,"")</f>
        <v/>
      </c>
      <c r="BK658" s="44" t="str">
        <f t="shared" si="60"/>
        <v/>
      </c>
      <c r="BL658" s="44" t="str">
        <f>IF(Wedstrijden!I783="x","AA","")</f>
        <v/>
      </c>
      <c r="BM658" s="44" t="str">
        <f>IF(Wedstrijden!J783="x","A","")</f>
        <v/>
      </c>
      <c r="BN658" s="44" t="str">
        <f>IF(Wedstrijden!K783="x","B1","")</f>
        <v/>
      </c>
      <c r="BO658" s="44" t="str">
        <f>IF(Wedstrijden!L783="x","BB","")</f>
        <v/>
      </c>
      <c r="BP658" s="44" t="str">
        <f>IF(Wedstrijden!M783="x","B","")</f>
        <v/>
      </c>
      <c r="BQ658" s="44" t="str">
        <f>IF(Wedstrijden!N783="x","L1","")</f>
        <v/>
      </c>
      <c r="BR658" s="44" t="str">
        <f>IF(Wedstrijden!O783="x","L2","")</f>
        <v/>
      </c>
      <c r="BS658" s="44" t="str">
        <f>IF(Wedstrijden!P783="x","M1","")</f>
        <v/>
      </c>
      <c r="BT658" s="44" t="str">
        <f>IF(Wedstrijden!Q783="x","M2","")</f>
        <v/>
      </c>
      <c r="BU658" s="44" t="str">
        <f>IF(Wedstrijden!R783="x","Z1","")</f>
        <v/>
      </c>
      <c r="BV658" s="44" t="str">
        <f>IF(Wedstrijden!S783="x","Z2","")</f>
        <v/>
      </c>
      <c r="BW658" s="44" t="str">
        <f>IF(COUNTA(Wedstrijden!T783:AB783)&lt;&gt;0,1,"")</f>
        <v/>
      </c>
      <c r="BX658" s="44" t="str">
        <f t="shared" si="61"/>
        <v/>
      </c>
      <c r="BY658" s="44" t="str">
        <f>IF(Wedstrijden!T783="x","BB","")</f>
        <v/>
      </c>
      <c r="BZ658" s="44" t="str">
        <f>IF(Wedstrijden!U783="x","B","")</f>
        <v/>
      </c>
      <c r="CA658" s="44" t="str">
        <f>IF(Wedstrijden!V783="x","L1","")</f>
        <v/>
      </c>
      <c r="CB658" s="44" t="str">
        <f>IF(Wedstrijden!W783="x","L2","")</f>
        <v/>
      </c>
      <c r="CC658" s="44" t="str">
        <f>IF(Wedstrijden!X783="x","M1","")</f>
        <v/>
      </c>
      <c r="CD658" s="44" t="str">
        <f>IF(Wedstrijden!Y783="x","M2","")</f>
        <v/>
      </c>
      <c r="CE658" s="44" t="str">
        <f>IF(Wedstrijden!Z783="x","Z1","")</f>
        <v/>
      </c>
      <c r="CF658" s="44" t="str">
        <f>IF(Wedstrijden!AA783="x","Z2","")</f>
        <v/>
      </c>
      <c r="CG658" s="44" t="str">
        <f>IF(Wedstrijden!AB783="x","ZZL","")</f>
        <v/>
      </c>
      <c r="CL658" s="44">
        <f>IF(COUNTA(Wedstrijden!AC783:AJ783)&lt;&gt;0,2,"")</f>
        <v>2</v>
      </c>
      <c r="CM658" s="44">
        <f t="shared" si="62"/>
        <v>2</v>
      </c>
      <c r="CN658" s="44" t="str">
        <f>IF(Wedstrijden!AC783="x","AA","")</f>
        <v/>
      </c>
      <c r="CO658" s="44" t="str">
        <f>IF(Wedstrijden!AD783="x","A","")</f>
        <v/>
      </c>
      <c r="CP658" s="44" t="str">
        <f>IF(Wedstrijden!AE783="x","BB","")</f>
        <v>BB</v>
      </c>
      <c r="CQ658" s="44" t="str">
        <f>IF(Wedstrijden!AF783="x","B","")</f>
        <v>B</v>
      </c>
      <c r="CR658" s="44" t="str">
        <f>IF(Wedstrijden!AG783="x","L","")</f>
        <v>L</v>
      </c>
      <c r="CS658" s="44" t="str">
        <f>IF(Wedstrijden!AH783="x","M","")</f>
        <v>M</v>
      </c>
      <c r="CT658" s="44" t="str">
        <f>IF(Wedstrijden!AI783="x","Z","")</f>
        <v>Z</v>
      </c>
      <c r="CU658" s="44" t="str">
        <f>IF(Wedstrijden!AJ783="x","ZZ","")</f>
        <v/>
      </c>
      <c r="CV658" s="44">
        <f>IF(COUNTA(Wedstrijden!AK783:AQ783)&lt;&gt;0,2,"")</f>
        <v>2</v>
      </c>
      <c r="CW658" s="44">
        <f t="shared" si="63"/>
        <v>1</v>
      </c>
      <c r="CX658" s="44" t="str">
        <f>IF(Wedstrijden!AK783="x","BB","")</f>
        <v>BB</v>
      </c>
      <c r="CY658" s="44" t="str">
        <f>IF(Wedstrijden!AL783="x","B","")</f>
        <v>B</v>
      </c>
      <c r="CZ658" s="44" t="str">
        <f>IF(Wedstrijden!AM783="x","L","")</f>
        <v>L</v>
      </c>
      <c r="DA658" s="44" t="str">
        <f>IF(Wedstrijden!AN783="x","M","")</f>
        <v>M</v>
      </c>
      <c r="DB658" s="44" t="str">
        <f>IF(Wedstrijden!AO783="x","Z","")</f>
        <v>Z</v>
      </c>
      <c r="DC658" s="44" t="str">
        <f>IF(Wedstrijden!AP783="x","ZZ","")</f>
        <v/>
      </c>
      <c r="DD658" s="44" t="str">
        <f>IF(Wedstrijden!AQ783="x","1.40","")</f>
        <v/>
      </c>
      <c r="DE658" s="44" t="str">
        <f>IF(COUNTA(Wedstrijden!AR783:AT783)&lt;&gt;0,6,"")</f>
        <v/>
      </c>
      <c r="DF658" s="44" t="str">
        <f t="shared" si="64"/>
        <v/>
      </c>
      <c r="DG658" s="44" t="str">
        <f>IF(Wedstrijden!AR783="x","L","")</f>
        <v/>
      </c>
      <c r="DH658" s="44" t="str">
        <f>IF(Wedstrijden!AS783="x","M","")</f>
        <v/>
      </c>
      <c r="DI658" s="44" t="str">
        <f>IF(Wedstrijden!AT783="x","Z","")</f>
        <v/>
      </c>
      <c r="DJ658" s="44" t="str">
        <f>IF(COUNTA(Wedstrijden!AU783:AW783)&lt;&gt;0,6,"")</f>
        <v/>
      </c>
      <c r="DK658" s="44" t="str">
        <f t="shared" si="65"/>
        <v/>
      </c>
      <c r="DL658" s="44" t="str">
        <f>IF(Wedstrijden!AU783="x","L","")</f>
        <v/>
      </c>
      <c r="DM658" s="44" t="str">
        <f>IF(Wedstrijden!AV783="x","M","")</f>
        <v/>
      </c>
      <c r="DN658" s="44" t="str">
        <f>IF(Wedstrijden!AW783="x","Z","")</f>
        <v/>
      </c>
    </row>
    <row r="659" spans="1:118" ht="15">
      <c r="A659" s="48" t="e">
        <f>Wedstrijden!#REF!</f>
        <v>#REF!</v>
      </c>
      <c r="B659" s="44" t="str">
        <f>IFERROR(VLOOKUP(Wedstrijden!E784,Wedstrijdlocaties!$B$2:$E$499,2,FALSE),"")</f>
        <v/>
      </c>
      <c r="C659" s="44" t="str">
        <f>Wedstrijden!F784</f>
        <v>Lisse</v>
      </c>
      <c r="D659" s="44" t="str">
        <f>IFERROR(VLOOKUP(Wedstrijden!G784,Organisaties!$B$2:$C$501,2,FALSE),"")</f>
        <v>V50718</v>
      </c>
      <c r="E659" s="44" t="str">
        <f>IFERROR(VLOOKUP(Wedstrijden!G784,Organisaties!$B$2:$F$501,5,FALSE),"")</f>
        <v>V31007</v>
      </c>
      <c r="F659" s="44" t="str">
        <f>IF(Wedstrijden!BC784&lt;&gt;"",Wedstrijden!BC784,"")</f>
        <v/>
      </c>
      <c r="G659" s="44">
        <f>IF(Wedstrijden!AY784="Indoor",1,0)</f>
        <v>0</v>
      </c>
      <c r="H659" s="44">
        <f>Wedstrijden!AZ784</f>
        <v>0</v>
      </c>
      <c r="I659" s="44" t="str">
        <f>IF(Wedstrijden!AX784="Nee",0,IF(Wedstrijden!AX784="Ja",1,""))</f>
        <v/>
      </c>
      <c r="J659" s="44" t="str">
        <f>IF(Wedstrijden!BA784&lt;&gt;"",Wedstrijden!BA784,"")</f>
        <v/>
      </c>
      <c r="W659" s="45"/>
      <c r="AE659" s="45"/>
      <c r="AN659" s="45"/>
      <c r="AU659" s="45"/>
      <c r="BA659" s="45"/>
      <c r="BE659" s="45"/>
      <c r="BJ659" s="44">
        <f>IF(COUNTA(Wedstrijden!I784:S784)&lt;&gt;0,1,"")</f>
        <v>1</v>
      </c>
      <c r="BK659" s="44">
        <f t="shared" si="60"/>
        <v>2</v>
      </c>
      <c r="BL659" s="44" t="str">
        <f>IF(Wedstrijden!I784="x","AA","")</f>
        <v/>
      </c>
      <c r="BM659" s="44" t="str">
        <f>IF(Wedstrijden!J784="x","A","")</f>
        <v/>
      </c>
      <c r="BN659" s="44" t="str">
        <f>IF(Wedstrijden!K784="x","B1","")</f>
        <v/>
      </c>
      <c r="BO659" s="44" t="str">
        <f>IF(Wedstrijden!L784="x","BB","")</f>
        <v/>
      </c>
      <c r="BP659" s="44" t="str">
        <f>IF(Wedstrijden!M784="x","B","")</f>
        <v/>
      </c>
      <c r="BQ659" s="44" t="str">
        <f>IF(Wedstrijden!N784="x","L1","")</f>
        <v/>
      </c>
      <c r="BR659" s="44" t="str">
        <f>IF(Wedstrijden!O784="x","L2","")</f>
        <v/>
      </c>
      <c r="BS659" s="44" t="str">
        <f>IF(Wedstrijden!P784="x","M1","")</f>
        <v>M1</v>
      </c>
      <c r="BT659" s="44" t="str">
        <f>IF(Wedstrijden!Q784="x","M2","")</f>
        <v>M2</v>
      </c>
      <c r="BU659" s="44" t="str">
        <f>IF(Wedstrijden!R784="x","Z1","")</f>
        <v>Z1</v>
      </c>
      <c r="BV659" s="44" t="str">
        <f>IF(Wedstrijden!S784="x","Z2","")</f>
        <v>Z2</v>
      </c>
      <c r="BW659" s="44">
        <f>IF(COUNTA(Wedstrijden!T784:AB784)&lt;&gt;0,1,"")</f>
        <v>1</v>
      </c>
      <c r="BX659" s="44">
        <f t="shared" si="61"/>
        <v>1</v>
      </c>
      <c r="BY659" s="44" t="str">
        <f>IF(Wedstrijden!T784="x","BB","")</f>
        <v/>
      </c>
      <c r="BZ659" s="44" t="str">
        <f>IF(Wedstrijden!U784="x","B","")</f>
        <v/>
      </c>
      <c r="CA659" s="44" t="str">
        <f>IF(Wedstrijden!V784="x","L1","")</f>
        <v/>
      </c>
      <c r="CB659" s="44" t="str">
        <f>IF(Wedstrijden!W784="x","L2","")</f>
        <v/>
      </c>
      <c r="CC659" s="44" t="str">
        <f>IF(Wedstrijden!X784="x","M1","")</f>
        <v>M1</v>
      </c>
      <c r="CD659" s="44" t="str">
        <f>IF(Wedstrijden!Y784="x","M2","")</f>
        <v>M2</v>
      </c>
      <c r="CE659" s="44" t="str">
        <f>IF(Wedstrijden!Z784="x","Z1","")</f>
        <v>Z1</v>
      </c>
      <c r="CF659" s="44" t="str">
        <f>IF(Wedstrijden!AA784="x","Z2","")</f>
        <v>Z2</v>
      </c>
      <c r="CG659" s="44" t="str">
        <f>IF(Wedstrijden!AB784="x","ZZL","")</f>
        <v>ZZL</v>
      </c>
      <c r="CL659" s="44" t="str">
        <f>IF(COUNTA(Wedstrijden!AC784:AJ784)&lt;&gt;0,2,"")</f>
        <v/>
      </c>
      <c r="CM659" s="44" t="str">
        <f t="shared" si="62"/>
        <v/>
      </c>
      <c r="CN659" s="44" t="str">
        <f>IF(Wedstrijden!AC784="x","AA","")</f>
        <v/>
      </c>
      <c r="CO659" s="44" t="str">
        <f>IF(Wedstrijden!AD784="x","A","")</f>
        <v/>
      </c>
      <c r="CP659" s="44" t="str">
        <f>IF(Wedstrijden!AE784="x","BB","")</f>
        <v/>
      </c>
      <c r="CQ659" s="44" t="str">
        <f>IF(Wedstrijden!AF784="x","B","")</f>
        <v/>
      </c>
      <c r="CR659" s="44" t="str">
        <f>IF(Wedstrijden!AG784="x","L","")</f>
        <v/>
      </c>
      <c r="CS659" s="44" t="str">
        <f>IF(Wedstrijden!AH784="x","M","")</f>
        <v/>
      </c>
      <c r="CT659" s="44" t="str">
        <f>IF(Wedstrijden!AI784="x","Z","")</f>
        <v/>
      </c>
      <c r="CU659" s="44" t="str">
        <f>IF(Wedstrijden!AJ784="x","ZZ","")</f>
        <v/>
      </c>
      <c r="CV659" s="44" t="str">
        <f>IF(COUNTA(Wedstrijden!AK784:AQ784)&lt;&gt;0,2,"")</f>
        <v/>
      </c>
      <c r="CW659" s="44" t="str">
        <f t="shared" si="63"/>
        <v/>
      </c>
      <c r="CX659" s="44" t="str">
        <f>IF(Wedstrijden!AK784="x","BB","")</f>
        <v/>
      </c>
      <c r="CY659" s="44" t="str">
        <f>IF(Wedstrijden!AL784="x","B","")</f>
        <v/>
      </c>
      <c r="CZ659" s="44" t="str">
        <f>IF(Wedstrijden!AM784="x","L","")</f>
        <v/>
      </c>
      <c r="DA659" s="44" t="str">
        <f>IF(Wedstrijden!AN784="x","M","")</f>
        <v/>
      </c>
      <c r="DB659" s="44" t="str">
        <f>IF(Wedstrijden!AO784="x","Z","")</f>
        <v/>
      </c>
      <c r="DC659" s="44" t="str">
        <f>IF(Wedstrijden!AP784="x","ZZ","")</f>
        <v/>
      </c>
      <c r="DD659" s="44" t="str">
        <f>IF(Wedstrijden!AQ784="x","1.40","")</f>
        <v/>
      </c>
      <c r="DE659" s="44" t="str">
        <f>IF(COUNTA(Wedstrijden!AR784:AT784)&lt;&gt;0,6,"")</f>
        <v/>
      </c>
      <c r="DF659" s="44" t="str">
        <f t="shared" si="64"/>
        <v/>
      </c>
      <c r="DG659" s="44" t="str">
        <f>IF(Wedstrijden!AR784="x","L","")</f>
        <v/>
      </c>
      <c r="DH659" s="44" t="str">
        <f>IF(Wedstrijden!AS784="x","M","")</f>
        <v/>
      </c>
      <c r="DI659" s="44" t="str">
        <f>IF(Wedstrijden!AT784="x","Z","")</f>
        <v/>
      </c>
      <c r="DJ659" s="44" t="str">
        <f>IF(COUNTA(Wedstrijden!AU784:AW784)&lt;&gt;0,6,"")</f>
        <v/>
      </c>
      <c r="DK659" s="44" t="str">
        <f t="shared" si="65"/>
        <v/>
      </c>
      <c r="DL659" s="44" t="str">
        <f>IF(Wedstrijden!AU784="x","L","")</f>
        <v/>
      </c>
      <c r="DM659" s="44" t="str">
        <f>IF(Wedstrijden!AV784="x","M","")</f>
        <v/>
      </c>
      <c r="DN659" s="44" t="str">
        <f>IF(Wedstrijden!AW784="x","Z","")</f>
        <v/>
      </c>
    </row>
    <row r="660" spans="1:118" ht="15">
      <c r="A660" s="48" t="e">
        <f>Wedstrijden!#REF!</f>
        <v>#REF!</v>
      </c>
      <c r="B660" s="44" t="str">
        <f>IFERROR(VLOOKUP(Wedstrijden!E785,Wedstrijdlocaties!$B$2:$E$499,2,FALSE),"")</f>
        <v>V12305</v>
      </c>
      <c r="C660" s="44" t="str">
        <f>Wedstrijden!F785</f>
        <v>Velsen-Zuid</v>
      </c>
      <c r="D660" s="44" t="str">
        <f>IFERROR(VLOOKUP(Wedstrijden!G785,Organisaties!$B$2:$C$501,2,FALSE),"")</f>
        <v>V62015</v>
      </c>
      <c r="E660" s="44" t="str">
        <f>IFERROR(VLOOKUP(Wedstrijden!G785,Organisaties!$B$2:$F$501,5,FALSE),"")</f>
        <v>V31007</v>
      </c>
      <c r="F660" s="44" t="str">
        <f>IF(Wedstrijden!BC785&lt;&gt;"",Wedstrijden!BC785,"")</f>
        <v/>
      </c>
      <c r="G660" s="44">
        <f>IF(Wedstrijden!AY785="Indoor",1,0)</f>
        <v>0</v>
      </c>
      <c r="H660" s="44">
        <f>Wedstrijden!AZ785</f>
        <v>0</v>
      </c>
      <c r="I660" s="44" t="str">
        <f>IF(Wedstrijden!AX785="Nee",0,IF(Wedstrijden!AX785="Ja",1,""))</f>
        <v/>
      </c>
      <c r="J660" s="44" t="str">
        <f>IF(Wedstrijden!BA785&lt;&gt;"",Wedstrijden!BA785,"")</f>
        <v/>
      </c>
      <c r="W660" s="45"/>
      <c r="AE660" s="45"/>
      <c r="AN660" s="45"/>
      <c r="AU660" s="45"/>
      <c r="BA660" s="45"/>
      <c r="BE660" s="45"/>
      <c r="BJ660" s="44">
        <f>IF(COUNTA(Wedstrijden!I785:S785)&lt;&gt;0,1,"")</f>
        <v>1</v>
      </c>
      <c r="BK660" s="44">
        <f t="shared" si="60"/>
        <v>2</v>
      </c>
      <c r="BL660" s="44" t="str">
        <f>IF(Wedstrijden!I785="x","AA","")</f>
        <v/>
      </c>
      <c r="BM660" s="44" t="str">
        <f>IF(Wedstrijden!J785="x","A","")</f>
        <v/>
      </c>
      <c r="BN660" s="44" t="str">
        <f>IF(Wedstrijden!K785="x","B1","")</f>
        <v/>
      </c>
      <c r="BO660" s="44" t="str">
        <f>IF(Wedstrijden!L785="x","BB","")</f>
        <v/>
      </c>
      <c r="BP660" s="44" t="str">
        <f>IF(Wedstrijden!M785="x","B","")</f>
        <v>B</v>
      </c>
      <c r="BQ660" s="44" t="str">
        <f>IF(Wedstrijden!N785="x","L1","")</f>
        <v>L1</v>
      </c>
      <c r="BR660" s="44" t="str">
        <f>IF(Wedstrijden!O785="x","L2","")</f>
        <v>L2</v>
      </c>
      <c r="BS660" s="44" t="str">
        <f>IF(Wedstrijden!P785="x","M1","")</f>
        <v>M1</v>
      </c>
      <c r="BT660" s="44" t="str">
        <f>IF(Wedstrijden!Q785="x","M2","")</f>
        <v>M2</v>
      </c>
      <c r="BU660" s="44" t="str">
        <f>IF(Wedstrijden!R785="x","Z1","")</f>
        <v>Z1</v>
      </c>
      <c r="BV660" s="44" t="str">
        <f>IF(Wedstrijden!S785="x","Z2","")</f>
        <v>Z2</v>
      </c>
      <c r="BW660" s="44">
        <f>IF(COUNTA(Wedstrijden!T785:AB785)&lt;&gt;0,1,"")</f>
        <v>1</v>
      </c>
      <c r="BX660" s="44">
        <f t="shared" si="61"/>
        <v>1</v>
      </c>
      <c r="BY660" s="44" t="str">
        <f>IF(Wedstrijden!T785="x","BB","")</f>
        <v/>
      </c>
      <c r="BZ660" s="44" t="str">
        <f>IF(Wedstrijden!U785="x","B","")</f>
        <v>B</v>
      </c>
      <c r="CA660" s="44" t="str">
        <f>IF(Wedstrijden!V785="x","L1","")</f>
        <v>L1</v>
      </c>
      <c r="CB660" s="44" t="str">
        <f>IF(Wedstrijden!W785="x","L2","")</f>
        <v>L2</v>
      </c>
      <c r="CC660" s="44" t="str">
        <f>IF(Wedstrijden!X785="x","M1","")</f>
        <v>M1</v>
      </c>
      <c r="CD660" s="44" t="str">
        <f>IF(Wedstrijden!Y785="x","M2","")</f>
        <v>M2</v>
      </c>
      <c r="CE660" s="44" t="str">
        <f>IF(Wedstrijden!Z785="x","Z1","")</f>
        <v>Z1</v>
      </c>
      <c r="CF660" s="44" t="str">
        <f>IF(Wedstrijden!AA785="x","Z2","")</f>
        <v>Z2</v>
      </c>
      <c r="CG660" s="44" t="str">
        <f>IF(Wedstrijden!AB785="x","ZZL","")</f>
        <v/>
      </c>
      <c r="CL660" s="44" t="str">
        <f>IF(COUNTA(Wedstrijden!AC785:AJ785)&lt;&gt;0,2,"")</f>
        <v/>
      </c>
      <c r="CM660" s="44" t="str">
        <f t="shared" si="62"/>
        <v/>
      </c>
      <c r="CN660" s="44" t="str">
        <f>IF(Wedstrijden!AC785="x","AA","")</f>
        <v/>
      </c>
      <c r="CO660" s="44" t="str">
        <f>IF(Wedstrijden!AD785="x","A","")</f>
        <v/>
      </c>
      <c r="CP660" s="44" t="str">
        <f>IF(Wedstrijden!AE785="x","BB","")</f>
        <v/>
      </c>
      <c r="CQ660" s="44" t="str">
        <f>IF(Wedstrijden!AF785="x","B","")</f>
        <v/>
      </c>
      <c r="CR660" s="44" t="str">
        <f>IF(Wedstrijden!AG785="x","L","")</f>
        <v/>
      </c>
      <c r="CS660" s="44" t="str">
        <f>IF(Wedstrijden!AH785="x","M","")</f>
        <v/>
      </c>
      <c r="CT660" s="44" t="str">
        <f>IF(Wedstrijden!AI785="x","Z","")</f>
        <v/>
      </c>
      <c r="CU660" s="44" t="str">
        <f>IF(Wedstrijden!AJ785="x","ZZ","")</f>
        <v/>
      </c>
      <c r="CV660" s="44" t="str">
        <f>IF(COUNTA(Wedstrijden!AK785:AQ785)&lt;&gt;0,2,"")</f>
        <v/>
      </c>
      <c r="CW660" s="44" t="str">
        <f t="shared" si="63"/>
        <v/>
      </c>
      <c r="CX660" s="44" t="str">
        <f>IF(Wedstrijden!AK785="x","BB","")</f>
        <v/>
      </c>
      <c r="CY660" s="44" t="str">
        <f>IF(Wedstrijden!AL785="x","B","")</f>
        <v/>
      </c>
      <c r="CZ660" s="44" t="str">
        <f>IF(Wedstrijden!AM785="x","L","")</f>
        <v/>
      </c>
      <c r="DA660" s="44" t="str">
        <f>IF(Wedstrijden!AN785="x","M","")</f>
        <v/>
      </c>
      <c r="DB660" s="44" t="str">
        <f>IF(Wedstrijden!AO785="x","Z","")</f>
        <v/>
      </c>
      <c r="DC660" s="44" t="str">
        <f>IF(Wedstrijden!AP785="x","ZZ","")</f>
        <v/>
      </c>
      <c r="DD660" s="44" t="str">
        <f>IF(Wedstrijden!AQ785="x","1.40","")</f>
        <v/>
      </c>
      <c r="DE660" s="44" t="str">
        <f>IF(COUNTA(Wedstrijden!AR785:AT785)&lt;&gt;0,6,"")</f>
        <v/>
      </c>
      <c r="DF660" s="44" t="str">
        <f t="shared" si="64"/>
        <v/>
      </c>
      <c r="DG660" s="44" t="str">
        <f>IF(Wedstrijden!AR785="x","L","")</f>
        <v/>
      </c>
      <c r="DH660" s="44" t="str">
        <f>IF(Wedstrijden!AS785="x","M","")</f>
        <v/>
      </c>
      <c r="DI660" s="44" t="str">
        <f>IF(Wedstrijden!AT785="x","Z","")</f>
        <v/>
      </c>
      <c r="DJ660" s="44" t="str">
        <f>IF(COUNTA(Wedstrijden!AU785:AW785)&lt;&gt;0,6,"")</f>
        <v/>
      </c>
      <c r="DK660" s="44" t="str">
        <f t="shared" si="65"/>
        <v/>
      </c>
      <c r="DL660" s="44" t="str">
        <f>IF(Wedstrijden!AU785="x","L","")</f>
        <v/>
      </c>
      <c r="DM660" s="44" t="str">
        <f>IF(Wedstrijden!AV785="x","M","")</f>
        <v/>
      </c>
      <c r="DN660" s="44" t="str">
        <f>IF(Wedstrijden!AW785="x","Z","")</f>
        <v/>
      </c>
    </row>
    <row r="661" spans="1:118" ht="15">
      <c r="A661" s="48" t="e">
        <f>Wedstrijden!#REF!</f>
        <v>#REF!</v>
      </c>
      <c r="B661" s="44" t="str">
        <f>IFERROR(VLOOKUP(Wedstrijden!E786,Wedstrijdlocaties!$B$2:$E$499,2,FALSE),"")</f>
        <v/>
      </c>
      <c r="C661" s="44" t="str">
        <f>Wedstrijden!F786</f>
        <v>Santpoort</v>
      </c>
      <c r="D661" s="44" t="str">
        <f>IFERROR(VLOOKUP(Wedstrijden!G786,Organisaties!$B$2:$C$501,2,FALSE),"")</f>
        <v>V60119</v>
      </c>
      <c r="E661" s="44" t="str">
        <f>IFERROR(VLOOKUP(Wedstrijden!G786,Organisaties!$B$2:$F$501,5,FALSE),"")</f>
        <v>V31007</v>
      </c>
      <c r="F661" s="44" t="str">
        <f>IF(Wedstrijden!BC786&lt;&gt;"",Wedstrijden!BC786,"")</f>
        <v/>
      </c>
      <c r="G661" s="44">
        <f>IF(Wedstrijden!AY786="Indoor",1,0)</f>
        <v>0</v>
      </c>
      <c r="H661" s="44">
        <f>Wedstrijden!AZ786</f>
        <v>0</v>
      </c>
      <c r="I661" s="44" t="str">
        <f>IF(Wedstrijden!AX786="Nee",0,IF(Wedstrijden!AX786="Ja",1,""))</f>
        <v/>
      </c>
      <c r="J661" s="44" t="str">
        <f>IF(Wedstrijden!BA786&lt;&gt;"",Wedstrijden!BA786,"")</f>
        <v/>
      </c>
      <c r="W661" s="45"/>
      <c r="AE661" s="45"/>
      <c r="AN661" s="45"/>
      <c r="AU661" s="45"/>
      <c r="BA661" s="45"/>
      <c r="BE661" s="45"/>
      <c r="BJ661" s="44">
        <f>IF(COUNTA(Wedstrijden!I786:S786)&lt;&gt;0,1,"")</f>
        <v>1</v>
      </c>
      <c r="BK661" s="44">
        <f t="shared" si="60"/>
        <v>2</v>
      </c>
      <c r="BL661" s="44" t="str">
        <f>IF(Wedstrijden!I786="x","AA","")</f>
        <v/>
      </c>
      <c r="BM661" s="44" t="str">
        <f>IF(Wedstrijden!J786="x","A","")</f>
        <v/>
      </c>
      <c r="BN661" s="44" t="str">
        <f>IF(Wedstrijden!K786="x","B1","")</f>
        <v/>
      </c>
      <c r="BO661" s="44" t="str">
        <f>IF(Wedstrijden!L786="x","BB","")</f>
        <v/>
      </c>
      <c r="BP661" s="44" t="str">
        <f>IF(Wedstrijden!M786="x","B","")</f>
        <v>B</v>
      </c>
      <c r="BQ661" s="44" t="str">
        <f>IF(Wedstrijden!N786="x","L1","")</f>
        <v>L1</v>
      </c>
      <c r="BR661" s="44" t="str">
        <f>IF(Wedstrijden!O786="x","L2","")</f>
        <v>L2</v>
      </c>
      <c r="BS661" s="44" t="str">
        <f>IF(Wedstrijden!P786="x","M1","")</f>
        <v>M1</v>
      </c>
      <c r="BT661" s="44" t="str">
        <f>IF(Wedstrijden!Q786="x","M2","")</f>
        <v>M2</v>
      </c>
      <c r="BU661" s="44" t="str">
        <f>IF(Wedstrijden!R786="x","Z1","")</f>
        <v/>
      </c>
      <c r="BV661" s="44" t="str">
        <f>IF(Wedstrijden!S786="x","Z2","")</f>
        <v/>
      </c>
      <c r="BW661" s="44">
        <f>IF(COUNTA(Wedstrijden!T786:AB786)&lt;&gt;0,1,"")</f>
        <v>1</v>
      </c>
      <c r="BX661" s="44">
        <f t="shared" si="61"/>
        <v>1</v>
      </c>
      <c r="BY661" s="44" t="str">
        <f>IF(Wedstrijden!T786="x","BB","")</f>
        <v/>
      </c>
      <c r="BZ661" s="44" t="str">
        <f>IF(Wedstrijden!U786="x","B","")</f>
        <v>B</v>
      </c>
      <c r="CA661" s="44" t="str">
        <f>IF(Wedstrijden!V786="x","L1","")</f>
        <v>L1</v>
      </c>
      <c r="CB661" s="44" t="str">
        <f>IF(Wedstrijden!W786="x","L2","")</f>
        <v>L2</v>
      </c>
      <c r="CC661" s="44" t="str">
        <f>IF(Wedstrijden!X786="x","M1","")</f>
        <v>M1</v>
      </c>
      <c r="CD661" s="44" t="str">
        <f>IF(Wedstrijden!Y786="x","M2","")</f>
        <v>M2</v>
      </c>
      <c r="CE661" s="44" t="str">
        <f>IF(Wedstrijden!Z786="x","Z1","")</f>
        <v/>
      </c>
      <c r="CF661" s="44" t="str">
        <f>IF(Wedstrijden!AA786="x","Z2","")</f>
        <v/>
      </c>
      <c r="CG661" s="44" t="str">
        <f>IF(Wedstrijden!AB786="x","ZZL","")</f>
        <v/>
      </c>
      <c r="CL661" s="44" t="str">
        <f>IF(COUNTA(Wedstrijden!AC786:AJ786)&lt;&gt;0,2,"")</f>
        <v/>
      </c>
      <c r="CM661" s="44" t="str">
        <f t="shared" si="62"/>
        <v/>
      </c>
      <c r="CN661" s="44" t="str">
        <f>IF(Wedstrijden!AC786="x","AA","")</f>
        <v/>
      </c>
      <c r="CO661" s="44" t="str">
        <f>IF(Wedstrijden!AD786="x","A","")</f>
        <v/>
      </c>
      <c r="CP661" s="44" t="str">
        <f>IF(Wedstrijden!AE786="x","BB","")</f>
        <v/>
      </c>
      <c r="CQ661" s="44" t="str">
        <f>IF(Wedstrijden!AF786="x","B","")</f>
        <v/>
      </c>
      <c r="CR661" s="44" t="str">
        <f>IF(Wedstrijden!AG786="x","L","")</f>
        <v/>
      </c>
      <c r="CS661" s="44" t="str">
        <f>IF(Wedstrijden!AH786="x","M","")</f>
        <v/>
      </c>
      <c r="CT661" s="44" t="str">
        <f>IF(Wedstrijden!AI786="x","Z","")</f>
        <v/>
      </c>
      <c r="CU661" s="44" t="str">
        <f>IF(Wedstrijden!AJ786="x","ZZ","")</f>
        <v/>
      </c>
      <c r="CV661" s="44" t="str">
        <f>IF(COUNTA(Wedstrijden!AK786:AQ786)&lt;&gt;0,2,"")</f>
        <v/>
      </c>
      <c r="CW661" s="44" t="str">
        <f t="shared" si="63"/>
        <v/>
      </c>
      <c r="CX661" s="44" t="str">
        <f>IF(Wedstrijden!AK786="x","BB","")</f>
        <v/>
      </c>
      <c r="CY661" s="44" t="str">
        <f>IF(Wedstrijden!AL786="x","B","")</f>
        <v/>
      </c>
      <c r="CZ661" s="44" t="str">
        <f>IF(Wedstrijden!AM786="x","L","")</f>
        <v/>
      </c>
      <c r="DA661" s="44" t="str">
        <f>IF(Wedstrijden!AN786="x","M","")</f>
        <v/>
      </c>
      <c r="DB661" s="44" t="str">
        <f>IF(Wedstrijden!AO786="x","Z","")</f>
        <v/>
      </c>
      <c r="DC661" s="44" t="str">
        <f>IF(Wedstrijden!AP786="x","ZZ","")</f>
        <v/>
      </c>
      <c r="DD661" s="44" t="str">
        <f>IF(Wedstrijden!AQ786="x","1.40","")</f>
        <v/>
      </c>
      <c r="DE661" s="44" t="str">
        <f>IF(COUNTA(Wedstrijden!AR786:AT786)&lt;&gt;0,6,"")</f>
        <v/>
      </c>
      <c r="DF661" s="44" t="str">
        <f t="shared" si="64"/>
        <v/>
      </c>
      <c r="DG661" s="44" t="str">
        <f>IF(Wedstrijden!AR786="x","L","")</f>
        <v/>
      </c>
      <c r="DH661" s="44" t="str">
        <f>IF(Wedstrijden!AS786="x","M","")</f>
        <v/>
      </c>
      <c r="DI661" s="44" t="str">
        <f>IF(Wedstrijden!AT786="x","Z","")</f>
        <v/>
      </c>
      <c r="DJ661" s="44" t="str">
        <f>IF(COUNTA(Wedstrijden!AU786:AW786)&lt;&gt;0,6,"")</f>
        <v/>
      </c>
      <c r="DK661" s="44" t="str">
        <f t="shared" si="65"/>
        <v/>
      </c>
      <c r="DL661" s="44" t="str">
        <f>IF(Wedstrijden!AU786="x","L","")</f>
        <v/>
      </c>
      <c r="DM661" s="44" t="str">
        <f>IF(Wedstrijden!AV786="x","M","")</f>
        <v/>
      </c>
      <c r="DN661" s="44" t="str">
        <f>IF(Wedstrijden!AW786="x","Z","")</f>
        <v/>
      </c>
    </row>
    <row r="662" spans="1:118" ht="15">
      <c r="A662" s="48" t="e">
        <f>Wedstrijden!#REF!</f>
        <v>#REF!</v>
      </c>
      <c r="B662" s="44">
        <f>IFERROR(VLOOKUP(Wedstrijden!E788,Wedstrijdlocaties!$B$2:$E$499,2,FALSE),"")</f>
        <v>766889</v>
      </c>
      <c r="C662" s="44" t="str">
        <f>Wedstrijden!F788</f>
        <v>Wormer</v>
      </c>
      <c r="D662" s="44">
        <f>IFERROR(VLOOKUP(Wedstrijden!G788,Organisaties!$B$2:$C$501,2,FALSE),"")</f>
        <v>751884</v>
      </c>
      <c r="E662" s="44" t="str">
        <f>IFERROR(VLOOKUP(Wedstrijden!G788,Organisaties!$B$2:$F$501,5,FALSE),"")</f>
        <v>V31007</v>
      </c>
      <c r="F662" s="44" t="str">
        <f>IF(Wedstrijden!BC788&lt;&gt;"",Wedstrijden!BC788,"")</f>
        <v/>
      </c>
      <c r="G662" s="44">
        <f>IF(Wedstrijden!AY788="Indoor",1,0)</f>
        <v>1</v>
      </c>
      <c r="H662" s="44">
        <f>Wedstrijden!AZ788</f>
        <v>0</v>
      </c>
      <c r="I662" s="44" t="str">
        <f>IF(Wedstrijden!AX788="Nee",0,IF(Wedstrijden!AX788="Ja",1,""))</f>
        <v/>
      </c>
      <c r="J662" s="44" t="str">
        <f>IF(Wedstrijden!BA788&lt;&gt;"",Wedstrijden!BA788,"")</f>
        <v/>
      </c>
      <c r="W662" s="45"/>
      <c r="AE662" s="45"/>
      <c r="AN662" s="45"/>
      <c r="AU662" s="45"/>
      <c r="BA662" s="45"/>
      <c r="BE662" s="45"/>
      <c r="BJ662" s="44">
        <f>IF(COUNTA(Wedstrijden!I788:S788)&lt;&gt;0,1,"")</f>
        <v>1</v>
      </c>
      <c r="BK662" s="44">
        <f t="shared" si="60"/>
        <v>2</v>
      </c>
      <c r="BL662" s="44" t="str">
        <f>IF(Wedstrijden!I788="x","AA","")</f>
        <v/>
      </c>
      <c r="BM662" s="44" t="str">
        <f>IF(Wedstrijden!J788="x","A","")</f>
        <v/>
      </c>
      <c r="BN662" s="44" t="str">
        <f>IF(Wedstrijden!K788="x","B1","")</f>
        <v/>
      </c>
      <c r="BO662" s="44" t="str">
        <f>IF(Wedstrijden!L788="x","BB","")</f>
        <v/>
      </c>
      <c r="BP662" s="44" t="str">
        <f>IF(Wedstrijden!M788="x","B","")</f>
        <v>B</v>
      </c>
      <c r="BQ662" s="44" t="str">
        <f>IF(Wedstrijden!N788="x","L1","")</f>
        <v>L1</v>
      </c>
      <c r="BR662" s="44" t="str">
        <f>IF(Wedstrijden!O788="x","L2","")</f>
        <v>L2</v>
      </c>
      <c r="BS662" s="44" t="str">
        <f>IF(Wedstrijden!P788="x","M1","")</f>
        <v>M1</v>
      </c>
      <c r="BT662" s="44" t="str">
        <f>IF(Wedstrijden!Q788="x","M2","")</f>
        <v>M2</v>
      </c>
      <c r="BU662" s="44" t="str">
        <f>IF(Wedstrijden!R788="x","Z1","")</f>
        <v>Z1</v>
      </c>
      <c r="BV662" s="44" t="str">
        <f>IF(Wedstrijden!S788="x","Z2","")</f>
        <v>Z2</v>
      </c>
      <c r="BW662" s="44">
        <f>IF(COUNTA(Wedstrijden!T788:AB788)&lt;&gt;0,1,"")</f>
        <v>1</v>
      </c>
      <c r="BX662" s="44">
        <f t="shared" si="61"/>
        <v>1</v>
      </c>
      <c r="BY662" s="44" t="str">
        <f>IF(Wedstrijden!T788="x","BB","")</f>
        <v/>
      </c>
      <c r="BZ662" s="44" t="str">
        <f>IF(Wedstrijden!U788="x","B","")</f>
        <v>B</v>
      </c>
      <c r="CA662" s="44" t="str">
        <f>IF(Wedstrijden!V788="x","L1","")</f>
        <v>L1</v>
      </c>
      <c r="CB662" s="44" t="str">
        <f>IF(Wedstrijden!W788="x","L2","")</f>
        <v>L2</v>
      </c>
      <c r="CC662" s="44" t="str">
        <f>IF(Wedstrijden!X788="x","M1","")</f>
        <v>M1</v>
      </c>
      <c r="CD662" s="44" t="str">
        <f>IF(Wedstrijden!Y788="x","M2","")</f>
        <v>M2</v>
      </c>
      <c r="CE662" s="44" t="str">
        <f>IF(Wedstrijden!Z788="x","Z1","")</f>
        <v>Z1</v>
      </c>
      <c r="CF662" s="44" t="str">
        <f>IF(Wedstrijden!AA788="x","Z2","")</f>
        <v>Z2</v>
      </c>
      <c r="CG662" s="44" t="str">
        <f>IF(Wedstrijden!AB788="x","ZZL","")</f>
        <v/>
      </c>
      <c r="CL662" s="44" t="str">
        <f>IF(COUNTA(Wedstrijden!AC788:AJ788)&lt;&gt;0,2,"")</f>
        <v/>
      </c>
      <c r="CM662" s="44" t="str">
        <f t="shared" si="62"/>
        <v/>
      </c>
      <c r="CN662" s="44" t="str">
        <f>IF(Wedstrijden!AC788="x","AA","")</f>
        <v/>
      </c>
      <c r="CO662" s="44" t="str">
        <f>IF(Wedstrijden!AD788="x","A","")</f>
        <v/>
      </c>
      <c r="CP662" s="44" t="str">
        <f>IF(Wedstrijden!AE788="x","BB","")</f>
        <v/>
      </c>
      <c r="CQ662" s="44" t="str">
        <f>IF(Wedstrijden!AF788="x","B","")</f>
        <v/>
      </c>
      <c r="CR662" s="44" t="str">
        <f>IF(Wedstrijden!AG788="x","L","")</f>
        <v/>
      </c>
      <c r="CS662" s="44" t="str">
        <f>IF(Wedstrijden!AH788="x","M","")</f>
        <v/>
      </c>
      <c r="CT662" s="44" t="str">
        <f>IF(Wedstrijden!AI788="x","Z","")</f>
        <v/>
      </c>
      <c r="CU662" s="44" t="str">
        <f>IF(Wedstrijden!AJ788="x","ZZ","")</f>
        <v/>
      </c>
      <c r="CV662" s="44" t="str">
        <f>IF(COUNTA(Wedstrijden!AK788:AQ788)&lt;&gt;0,2,"")</f>
        <v/>
      </c>
      <c r="CW662" s="44" t="str">
        <f t="shared" si="63"/>
        <v/>
      </c>
      <c r="CX662" s="44" t="str">
        <f>IF(Wedstrijden!AK788="x","BB","")</f>
        <v/>
      </c>
      <c r="CY662" s="44" t="str">
        <f>IF(Wedstrijden!AL788="x","B","")</f>
        <v/>
      </c>
      <c r="CZ662" s="44" t="str">
        <f>IF(Wedstrijden!AM788="x","L","")</f>
        <v/>
      </c>
      <c r="DA662" s="44" t="str">
        <f>IF(Wedstrijden!AN788="x","M","")</f>
        <v/>
      </c>
      <c r="DB662" s="44" t="str">
        <f>IF(Wedstrijden!AO788="x","Z","")</f>
        <v/>
      </c>
      <c r="DC662" s="44" t="str">
        <f>IF(Wedstrijden!AP788="x","ZZ","")</f>
        <v/>
      </c>
      <c r="DD662" s="44" t="str">
        <f>IF(Wedstrijden!AQ788="x","1.40","")</f>
        <v/>
      </c>
      <c r="DE662" s="44" t="str">
        <f>IF(COUNTA(Wedstrijden!AR788:AT788)&lt;&gt;0,6,"")</f>
        <v/>
      </c>
      <c r="DF662" s="44" t="str">
        <f t="shared" si="64"/>
        <v/>
      </c>
      <c r="DG662" s="44" t="str">
        <f>IF(Wedstrijden!AR788="x","L","")</f>
        <v/>
      </c>
      <c r="DH662" s="44" t="str">
        <f>IF(Wedstrijden!AS788="x","M","")</f>
        <v/>
      </c>
      <c r="DI662" s="44" t="str">
        <f>IF(Wedstrijden!AT788="x","Z","")</f>
        <v/>
      </c>
      <c r="DJ662" s="44" t="str">
        <f>IF(COUNTA(Wedstrijden!AU788:AW788)&lt;&gt;0,6,"")</f>
        <v/>
      </c>
      <c r="DK662" s="44" t="str">
        <f t="shared" si="65"/>
        <v/>
      </c>
      <c r="DL662" s="44" t="str">
        <f>IF(Wedstrijden!AU788="x","L","")</f>
        <v/>
      </c>
      <c r="DM662" s="44" t="str">
        <f>IF(Wedstrijden!AV788="x","M","")</f>
        <v/>
      </c>
      <c r="DN662" s="44" t="str">
        <f>IF(Wedstrijden!AW788="x","Z","")</f>
        <v/>
      </c>
    </row>
    <row r="663" spans="1:118" ht="15">
      <c r="A663" s="48" t="e">
        <f>Wedstrijden!#REF!</f>
        <v>#REF!</v>
      </c>
      <c r="B663" s="44" t="str">
        <f>IFERROR(VLOOKUP(Wedstrijden!E789,Wedstrijdlocaties!$B$2:$E$499,2,FALSE),"")</f>
        <v>V12140</v>
      </c>
      <c r="C663" s="44" t="str">
        <f>Wedstrijden!F789</f>
        <v>Amstelveen</v>
      </c>
      <c r="D663" s="44" t="str">
        <f>IFERROR(VLOOKUP(Wedstrijden!G789,Organisaties!$B$2:$C$501,2,FALSE),"")</f>
        <v/>
      </c>
      <c r="E663" s="44" t="str">
        <f>IFERROR(VLOOKUP(Wedstrijden!G789,Organisaties!$B$2:$F$501,5,FALSE),"")</f>
        <v/>
      </c>
      <c r="F663" s="44" t="str">
        <f>IF(Wedstrijden!BC789&lt;&gt;"",Wedstrijden!BC789,"")</f>
        <v/>
      </c>
      <c r="G663" s="44">
        <f>IF(Wedstrijden!AY789="Indoor",1,0)</f>
        <v>1</v>
      </c>
      <c r="H663" s="44">
        <f>Wedstrijden!AZ789</f>
        <v>0</v>
      </c>
      <c r="I663" s="44" t="str">
        <f>IF(Wedstrijden!AX789="Nee",0,IF(Wedstrijden!AX789="Ja",1,""))</f>
        <v/>
      </c>
      <c r="J663" s="44" t="str">
        <f>IF(Wedstrijden!BA789&lt;&gt;"",Wedstrijden!BA789,"")</f>
        <v/>
      </c>
      <c r="W663" s="45"/>
      <c r="AE663" s="45"/>
      <c r="AN663" s="45"/>
      <c r="AU663" s="45"/>
      <c r="BA663" s="45"/>
      <c r="BE663" s="45"/>
      <c r="BJ663" s="44">
        <f>IF(COUNTA(Wedstrijden!I789:S789)&lt;&gt;0,1,"")</f>
        <v>1</v>
      </c>
      <c r="BK663" s="44">
        <f t="shared" si="60"/>
        <v>2</v>
      </c>
      <c r="BL663" s="44" t="str">
        <f>IF(Wedstrijden!I789="x","AA","")</f>
        <v/>
      </c>
      <c r="BM663" s="44" t="str">
        <f>IF(Wedstrijden!J789="x","A","")</f>
        <v/>
      </c>
      <c r="BN663" s="44" t="str">
        <f>IF(Wedstrijden!K789="x","B1","")</f>
        <v/>
      </c>
      <c r="BO663" s="44" t="str">
        <f>IF(Wedstrijden!L789="x","BB","")</f>
        <v>BB</v>
      </c>
      <c r="BP663" s="44" t="str">
        <f>IF(Wedstrijden!M789="x","B","")</f>
        <v>B</v>
      </c>
      <c r="BQ663" s="44" t="str">
        <f>IF(Wedstrijden!N789="x","L1","")</f>
        <v>L1</v>
      </c>
      <c r="BR663" s="44" t="str">
        <f>IF(Wedstrijden!O789="x","L2","")</f>
        <v>L2</v>
      </c>
      <c r="BS663" s="44" t="str">
        <f>IF(Wedstrijden!P789="x","M1","")</f>
        <v>M1</v>
      </c>
      <c r="BT663" s="44" t="str">
        <f>IF(Wedstrijden!Q789="x","M2","")</f>
        <v>M2</v>
      </c>
      <c r="BU663" s="44" t="str">
        <f>IF(Wedstrijden!R789="x","Z1","")</f>
        <v/>
      </c>
      <c r="BV663" s="44" t="str">
        <f>IF(Wedstrijden!S789="x","Z2","")</f>
        <v/>
      </c>
      <c r="BW663" s="44">
        <f>IF(COUNTA(Wedstrijden!T789:AB789)&lt;&gt;0,1,"")</f>
        <v>1</v>
      </c>
      <c r="BX663" s="44">
        <f t="shared" si="61"/>
        <v>1</v>
      </c>
      <c r="BY663" s="44" t="str">
        <f>IF(Wedstrijden!T789="x","BB","")</f>
        <v>BB</v>
      </c>
      <c r="BZ663" s="44" t="str">
        <f>IF(Wedstrijden!U789="x","B","")</f>
        <v>B</v>
      </c>
      <c r="CA663" s="44" t="str">
        <f>IF(Wedstrijden!V789="x","L1","")</f>
        <v>L1</v>
      </c>
      <c r="CB663" s="44" t="str">
        <f>IF(Wedstrijden!W789="x","L2","")</f>
        <v>L2</v>
      </c>
      <c r="CC663" s="44" t="str">
        <f>IF(Wedstrijden!X789="x","M1","")</f>
        <v>M1</v>
      </c>
      <c r="CD663" s="44" t="str">
        <f>IF(Wedstrijden!Y789="x","M2","")</f>
        <v>M2</v>
      </c>
      <c r="CE663" s="44" t="str">
        <f>IF(Wedstrijden!Z789="x","Z1","")</f>
        <v/>
      </c>
      <c r="CF663" s="44" t="str">
        <f>IF(Wedstrijden!AA789="x","Z2","")</f>
        <v/>
      </c>
      <c r="CG663" s="44" t="str">
        <f>IF(Wedstrijden!AB789="x","ZZL","")</f>
        <v/>
      </c>
      <c r="CL663" s="44" t="str">
        <f>IF(COUNTA(Wedstrijden!AC789:AJ789)&lt;&gt;0,2,"")</f>
        <v/>
      </c>
      <c r="CM663" s="44" t="str">
        <f t="shared" si="62"/>
        <v/>
      </c>
      <c r="CN663" s="44" t="str">
        <f>IF(Wedstrijden!AC789="x","AA","")</f>
        <v/>
      </c>
      <c r="CO663" s="44" t="str">
        <f>IF(Wedstrijden!AD789="x","A","")</f>
        <v/>
      </c>
      <c r="CP663" s="44" t="str">
        <f>IF(Wedstrijden!AE789="x","BB","")</f>
        <v/>
      </c>
      <c r="CQ663" s="44" t="str">
        <f>IF(Wedstrijden!AF789="x","B","")</f>
        <v/>
      </c>
      <c r="CR663" s="44" t="str">
        <f>IF(Wedstrijden!AG789="x","L","")</f>
        <v/>
      </c>
      <c r="CS663" s="44" t="str">
        <f>IF(Wedstrijden!AH789="x","M","")</f>
        <v/>
      </c>
      <c r="CT663" s="44" t="str">
        <f>IF(Wedstrijden!AI789="x","Z","")</f>
        <v/>
      </c>
      <c r="CU663" s="44" t="str">
        <f>IF(Wedstrijden!AJ789="x","ZZ","")</f>
        <v/>
      </c>
      <c r="CV663" s="44" t="str">
        <f>IF(COUNTA(Wedstrijden!AK789:AQ789)&lt;&gt;0,2,"")</f>
        <v/>
      </c>
      <c r="CW663" s="44" t="str">
        <f t="shared" si="63"/>
        <v/>
      </c>
      <c r="CX663" s="44" t="str">
        <f>IF(Wedstrijden!AK789="x","BB","")</f>
        <v/>
      </c>
      <c r="CY663" s="44" t="str">
        <f>IF(Wedstrijden!AL789="x","B","")</f>
        <v/>
      </c>
      <c r="CZ663" s="44" t="str">
        <f>IF(Wedstrijden!AM789="x","L","")</f>
        <v/>
      </c>
      <c r="DA663" s="44" t="str">
        <f>IF(Wedstrijden!AN789="x","M","")</f>
        <v/>
      </c>
      <c r="DB663" s="44" t="str">
        <f>IF(Wedstrijden!AO789="x","Z","")</f>
        <v/>
      </c>
      <c r="DC663" s="44" t="str">
        <f>IF(Wedstrijden!AP789="x","ZZ","")</f>
        <v/>
      </c>
      <c r="DD663" s="44" t="str">
        <f>IF(Wedstrijden!AQ789="x","1.40","")</f>
        <v/>
      </c>
      <c r="DE663" s="44" t="str">
        <f>IF(COUNTA(Wedstrijden!AR789:AT789)&lt;&gt;0,6,"")</f>
        <v/>
      </c>
      <c r="DF663" s="44" t="str">
        <f t="shared" si="64"/>
        <v/>
      </c>
      <c r="DG663" s="44" t="str">
        <f>IF(Wedstrijden!AR789="x","L","")</f>
        <v/>
      </c>
      <c r="DH663" s="44" t="str">
        <f>IF(Wedstrijden!AS789="x","M","")</f>
        <v/>
      </c>
      <c r="DI663" s="44" t="str">
        <f>IF(Wedstrijden!AT789="x","Z","")</f>
        <v/>
      </c>
      <c r="DJ663" s="44" t="str">
        <f>IF(COUNTA(Wedstrijden!AU789:AW789)&lt;&gt;0,6,"")</f>
        <v/>
      </c>
      <c r="DK663" s="44" t="str">
        <f t="shared" si="65"/>
        <v/>
      </c>
      <c r="DL663" s="44" t="str">
        <f>IF(Wedstrijden!AU789="x","L","")</f>
        <v/>
      </c>
      <c r="DM663" s="44" t="str">
        <f>IF(Wedstrijden!AV789="x","M","")</f>
        <v/>
      </c>
      <c r="DN663" s="44" t="str">
        <f>IF(Wedstrijden!AW789="x","Z","")</f>
        <v/>
      </c>
    </row>
    <row r="664" spans="1:118" ht="15">
      <c r="A664" s="48" t="e">
        <f>Wedstrijden!#REF!</f>
        <v>#REF!</v>
      </c>
      <c r="B664" s="44" t="str">
        <f>IFERROR(VLOOKUP(Wedstrijden!E790,Wedstrijdlocaties!$B$2:$E$499,2,FALSE),"")</f>
        <v>V12144</v>
      </c>
      <c r="C664" s="44" t="str">
        <f>Wedstrijden!F790</f>
        <v>Den ilp</v>
      </c>
      <c r="D664" s="44" t="str">
        <f>IFERROR(VLOOKUP(Wedstrijden!G790,Organisaties!$B$2:$C$501,2,FALSE),"")</f>
        <v>V60302</v>
      </c>
      <c r="E664" s="44" t="str">
        <f>IFERROR(VLOOKUP(Wedstrijden!G790,Organisaties!$B$2:$F$501,5,FALSE),"")</f>
        <v>V31007</v>
      </c>
      <c r="F664" s="44" t="str">
        <f>IF(Wedstrijden!BC790&lt;&gt;"",Wedstrijden!BC790,"")</f>
        <v/>
      </c>
      <c r="G664" s="44">
        <f>IF(Wedstrijden!AY790="Indoor",1,0)</f>
        <v>1</v>
      </c>
      <c r="H664" s="44">
        <f>Wedstrijden!AZ790</f>
        <v>0</v>
      </c>
      <c r="I664" s="44" t="str">
        <f>IF(Wedstrijden!AX790="Nee",0,IF(Wedstrijden!AX790="Ja",1,""))</f>
        <v/>
      </c>
      <c r="J664" s="44" t="str">
        <f>IF(Wedstrijden!BA790&lt;&gt;"",Wedstrijden!BA790,"")</f>
        <v/>
      </c>
      <c r="W664" s="45"/>
      <c r="AE664" s="45"/>
      <c r="AN664" s="45"/>
      <c r="AU664" s="45"/>
      <c r="BA664" s="45"/>
      <c r="BE664" s="45"/>
      <c r="BJ664" s="44">
        <f>IF(COUNTA(Wedstrijden!I790:S790)&lt;&gt;0,1,"")</f>
        <v>1</v>
      </c>
      <c r="BK664" s="44">
        <f t="shared" si="60"/>
        <v>2</v>
      </c>
      <c r="BL664" s="44" t="str">
        <f>IF(Wedstrijden!I790="x","AA","")</f>
        <v/>
      </c>
      <c r="BM664" s="44" t="str">
        <f>IF(Wedstrijden!J790="x","A","")</f>
        <v/>
      </c>
      <c r="BN664" s="44" t="str">
        <f>IF(Wedstrijden!K790="x","B1","")</f>
        <v/>
      </c>
      <c r="BO664" s="44" t="str">
        <f>IF(Wedstrijden!L790="x","BB","")</f>
        <v/>
      </c>
      <c r="BP664" s="44" t="str">
        <f>IF(Wedstrijden!M790="x","B","")</f>
        <v>B</v>
      </c>
      <c r="BQ664" s="44" t="str">
        <f>IF(Wedstrijden!N790="x","L1","")</f>
        <v>L1</v>
      </c>
      <c r="BR664" s="44" t="str">
        <f>IF(Wedstrijden!O790="x","L2","")</f>
        <v>L2</v>
      </c>
      <c r="BS664" s="44" t="str">
        <f>IF(Wedstrijden!P790="x","M1","")</f>
        <v>M1</v>
      </c>
      <c r="BT664" s="44" t="str">
        <f>IF(Wedstrijden!Q790="x","M2","")</f>
        <v>M2</v>
      </c>
      <c r="BU664" s="44" t="str">
        <f>IF(Wedstrijden!R790="x","Z1","")</f>
        <v/>
      </c>
      <c r="BV664" s="44" t="str">
        <f>IF(Wedstrijden!S790="x","Z2","")</f>
        <v/>
      </c>
      <c r="BW664" s="44">
        <f>IF(COUNTA(Wedstrijden!T790:AB790)&lt;&gt;0,1,"")</f>
        <v>1</v>
      </c>
      <c r="BX664" s="44">
        <f t="shared" si="61"/>
        <v>1</v>
      </c>
      <c r="BY664" s="44" t="str">
        <f>IF(Wedstrijden!T790="x","BB","")</f>
        <v/>
      </c>
      <c r="BZ664" s="44" t="str">
        <f>IF(Wedstrijden!U790="x","B","")</f>
        <v>B</v>
      </c>
      <c r="CA664" s="44" t="str">
        <f>IF(Wedstrijden!V790="x","L1","")</f>
        <v>L1</v>
      </c>
      <c r="CB664" s="44" t="str">
        <f>IF(Wedstrijden!W790="x","L2","")</f>
        <v>L2</v>
      </c>
      <c r="CC664" s="44" t="str">
        <f>IF(Wedstrijden!X790="x","M1","")</f>
        <v>M1</v>
      </c>
      <c r="CD664" s="44" t="str">
        <f>IF(Wedstrijden!Y790="x","M2","")</f>
        <v>M2</v>
      </c>
      <c r="CE664" s="44" t="str">
        <f>IF(Wedstrijden!Z790="x","Z1","")</f>
        <v/>
      </c>
      <c r="CF664" s="44" t="str">
        <f>IF(Wedstrijden!AA790="x","Z2","")</f>
        <v/>
      </c>
      <c r="CG664" s="44" t="str">
        <f>IF(Wedstrijden!AB790="x","ZZL","")</f>
        <v/>
      </c>
      <c r="CL664" s="44" t="str">
        <f>IF(COUNTA(Wedstrijden!AC790:AJ790)&lt;&gt;0,2,"")</f>
        <v/>
      </c>
      <c r="CM664" s="44" t="str">
        <f t="shared" si="62"/>
        <v/>
      </c>
      <c r="CN664" s="44" t="str">
        <f>IF(Wedstrijden!AC790="x","AA","")</f>
        <v/>
      </c>
      <c r="CO664" s="44" t="str">
        <f>IF(Wedstrijden!AD790="x","A","")</f>
        <v/>
      </c>
      <c r="CP664" s="44" t="str">
        <f>IF(Wedstrijden!AE790="x","BB","")</f>
        <v/>
      </c>
      <c r="CQ664" s="44" t="str">
        <f>IF(Wedstrijden!AF790="x","B","")</f>
        <v/>
      </c>
      <c r="CR664" s="44" t="str">
        <f>IF(Wedstrijden!AG790="x","L","")</f>
        <v/>
      </c>
      <c r="CS664" s="44" t="str">
        <f>IF(Wedstrijden!AH790="x","M","")</f>
        <v/>
      </c>
      <c r="CT664" s="44" t="str">
        <f>IF(Wedstrijden!AI790="x","Z","")</f>
        <v/>
      </c>
      <c r="CU664" s="44" t="str">
        <f>IF(Wedstrijden!AJ790="x","ZZ","")</f>
        <v/>
      </c>
      <c r="CV664" s="44" t="str">
        <f>IF(COUNTA(Wedstrijden!AK790:AQ790)&lt;&gt;0,2,"")</f>
        <v/>
      </c>
      <c r="CW664" s="44" t="str">
        <f t="shared" si="63"/>
        <v/>
      </c>
      <c r="CX664" s="44" t="str">
        <f>IF(Wedstrijden!AK790="x","BB","")</f>
        <v/>
      </c>
      <c r="CY664" s="44" t="str">
        <f>IF(Wedstrijden!AL790="x","B","")</f>
        <v/>
      </c>
      <c r="CZ664" s="44" t="str">
        <f>IF(Wedstrijden!AM790="x","L","")</f>
        <v/>
      </c>
      <c r="DA664" s="44" t="str">
        <f>IF(Wedstrijden!AN790="x","M","")</f>
        <v/>
      </c>
      <c r="DB664" s="44" t="str">
        <f>IF(Wedstrijden!AO790="x","Z","")</f>
        <v/>
      </c>
      <c r="DC664" s="44" t="str">
        <f>IF(Wedstrijden!AP790="x","ZZ","")</f>
        <v/>
      </c>
      <c r="DD664" s="44" t="str">
        <f>IF(Wedstrijden!AQ790="x","1.40","")</f>
        <v/>
      </c>
      <c r="DE664" s="44" t="str">
        <f>IF(COUNTA(Wedstrijden!AR790:AT790)&lt;&gt;0,6,"")</f>
        <v/>
      </c>
      <c r="DF664" s="44" t="str">
        <f t="shared" si="64"/>
        <v/>
      </c>
      <c r="DG664" s="44" t="str">
        <f>IF(Wedstrijden!AR790="x","L","")</f>
        <v/>
      </c>
      <c r="DH664" s="44" t="str">
        <f>IF(Wedstrijden!AS790="x","M","")</f>
        <v/>
      </c>
      <c r="DI664" s="44" t="str">
        <f>IF(Wedstrijden!AT790="x","Z","")</f>
        <v/>
      </c>
      <c r="DJ664" s="44" t="str">
        <f>IF(COUNTA(Wedstrijden!AU790:AW790)&lt;&gt;0,6,"")</f>
        <v/>
      </c>
      <c r="DK664" s="44" t="str">
        <f t="shared" si="65"/>
        <v/>
      </c>
      <c r="DL664" s="44" t="str">
        <f>IF(Wedstrijden!AU790="x","L","")</f>
        <v/>
      </c>
      <c r="DM664" s="44" t="str">
        <f>IF(Wedstrijden!AV790="x","M","")</f>
        <v/>
      </c>
      <c r="DN664" s="44" t="str">
        <f>IF(Wedstrijden!AW790="x","Z","")</f>
        <v/>
      </c>
    </row>
    <row r="665" spans="1:118" ht="15">
      <c r="A665" s="48" t="e">
        <f>Wedstrijden!#REF!</f>
        <v>#REF!</v>
      </c>
      <c r="B665" s="44" t="str">
        <f>IFERROR(VLOOKUP(Wedstrijden!E791,Wedstrijdlocaties!$B$2:$E$499,2,FALSE),"")</f>
        <v>R80187</v>
      </c>
      <c r="C665" s="44" t="str">
        <f>Wedstrijden!F791</f>
        <v>Den Ilp</v>
      </c>
      <c r="D665" s="44" t="str">
        <f>IFERROR(VLOOKUP(Wedstrijden!G791,Organisaties!$B$2:$C$501,2,FALSE),"")</f>
        <v/>
      </c>
      <c r="E665" s="44" t="str">
        <f>IFERROR(VLOOKUP(Wedstrijden!G791,Organisaties!$B$2:$F$501,5,FALSE),"")</f>
        <v/>
      </c>
      <c r="F665" s="44" t="str">
        <f>IF(Wedstrijden!BC791&lt;&gt;"",Wedstrijden!BC791,"")</f>
        <v/>
      </c>
      <c r="G665" s="44">
        <f>IF(Wedstrijden!AY791="Indoor",1,0)</f>
        <v>0</v>
      </c>
      <c r="H665" s="44">
        <f>Wedstrijden!AZ791</f>
        <v>0</v>
      </c>
      <c r="I665" s="44" t="str">
        <f>IF(Wedstrijden!AX791="Nee",0,IF(Wedstrijden!AX791="Ja",1,""))</f>
        <v/>
      </c>
      <c r="J665" s="44" t="str">
        <f>IF(Wedstrijden!BA791&lt;&gt;"",Wedstrijden!BA791,"")</f>
        <v/>
      </c>
      <c r="W665" s="45"/>
      <c r="AE665" s="45"/>
      <c r="AN665" s="45"/>
      <c r="AU665" s="45"/>
      <c r="BA665" s="45"/>
      <c r="BE665" s="45"/>
      <c r="BJ665" s="44">
        <f>IF(COUNTA(Wedstrijden!I791:S791)&lt;&gt;0,1,"")</f>
        <v>1</v>
      </c>
      <c r="BK665" s="44">
        <f t="shared" si="60"/>
        <v>2</v>
      </c>
      <c r="BL665" s="44" t="str">
        <f>IF(Wedstrijden!I791="x","AA","")</f>
        <v/>
      </c>
      <c r="BM665" s="44" t="str">
        <f>IF(Wedstrijden!J791="x","A","")</f>
        <v/>
      </c>
      <c r="BN665" s="44" t="str">
        <f>IF(Wedstrijden!K791="x","B1","")</f>
        <v/>
      </c>
      <c r="BO665" s="44" t="str">
        <f>IF(Wedstrijden!L791="x","BB","")</f>
        <v/>
      </c>
      <c r="BP665" s="44" t="str">
        <f>IF(Wedstrijden!M791="x","B","")</f>
        <v>B</v>
      </c>
      <c r="BQ665" s="44" t="str">
        <f>IF(Wedstrijden!N791="x","L1","")</f>
        <v>L1</v>
      </c>
      <c r="BR665" s="44" t="str">
        <f>IF(Wedstrijden!O791="x","L2","")</f>
        <v>L2</v>
      </c>
      <c r="BS665" s="44" t="str">
        <f>IF(Wedstrijden!P791="x","M1","")</f>
        <v>M1</v>
      </c>
      <c r="BT665" s="44" t="str">
        <f>IF(Wedstrijden!Q791="x","M2","")</f>
        <v>M2</v>
      </c>
      <c r="BU665" s="44" t="str">
        <f>IF(Wedstrijden!R791="x","Z1","")</f>
        <v>Z1</v>
      </c>
      <c r="BV665" s="44" t="str">
        <f>IF(Wedstrijden!S791="x","Z2","")</f>
        <v>Z2</v>
      </c>
      <c r="BW665" s="44">
        <f>IF(COUNTA(Wedstrijden!T791:AB791)&lt;&gt;0,1,"")</f>
        <v>1</v>
      </c>
      <c r="BX665" s="44">
        <f t="shared" si="61"/>
        <v>1</v>
      </c>
      <c r="BY665" s="44" t="str">
        <f>IF(Wedstrijden!T791="x","BB","")</f>
        <v/>
      </c>
      <c r="BZ665" s="44" t="str">
        <f>IF(Wedstrijden!U791="x","B","")</f>
        <v>B</v>
      </c>
      <c r="CA665" s="44" t="str">
        <f>IF(Wedstrijden!V791="x","L1","")</f>
        <v>L1</v>
      </c>
      <c r="CB665" s="44" t="str">
        <f>IF(Wedstrijden!W791="x","L2","")</f>
        <v>L2</v>
      </c>
      <c r="CC665" s="44" t="str">
        <f>IF(Wedstrijden!X791="x","M1","")</f>
        <v>M1</v>
      </c>
      <c r="CD665" s="44" t="str">
        <f>IF(Wedstrijden!Y791="x","M2","")</f>
        <v>M2</v>
      </c>
      <c r="CE665" s="44" t="str">
        <f>IF(Wedstrijden!Z791="x","Z1","")</f>
        <v>Z1</v>
      </c>
      <c r="CF665" s="44" t="str">
        <f>IF(Wedstrijden!AA791="x","Z2","")</f>
        <v>Z2</v>
      </c>
      <c r="CG665" s="44" t="str">
        <f>IF(Wedstrijden!AB791="x","ZZL","")</f>
        <v/>
      </c>
      <c r="CL665" s="44" t="str">
        <f>IF(COUNTA(Wedstrijden!AC791:AJ791)&lt;&gt;0,2,"")</f>
        <v/>
      </c>
      <c r="CM665" s="44" t="str">
        <f t="shared" si="62"/>
        <v/>
      </c>
      <c r="CN665" s="44" t="str">
        <f>IF(Wedstrijden!AC791="x","AA","")</f>
        <v/>
      </c>
      <c r="CO665" s="44" t="str">
        <f>IF(Wedstrijden!AD791="x","A","")</f>
        <v/>
      </c>
      <c r="CP665" s="44" t="str">
        <f>IF(Wedstrijden!AE791="x","BB","")</f>
        <v/>
      </c>
      <c r="CQ665" s="44" t="str">
        <f>IF(Wedstrijden!AF791="x","B","")</f>
        <v/>
      </c>
      <c r="CR665" s="44" t="str">
        <f>IF(Wedstrijden!AG791="x","L","")</f>
        <v/>
      </c>
      <c r="CS665" s="44" t="str">
        <f>IF(Wedstrijden!AH791="x","M","")</f>
        <v/>
      </c>
      <c r="CT665" s="44" t="str">
        <f>IF(Wedstrijden!AI791="x","Z","")</f>
        <v/>
      </c>
      <c r="CU665" s="44" t="str">
        <f>IF(Wedstrijden!AJ791="x","ZZ","")</f>
        <v/>
      </c>
      <c r="CV665" s="44" t="str">
        <f>IF(COUNTA(Wedstrijden!AK791:AQ791)&lt;&gt;0,2,"")</f>
        <v/>
      </c>
      <c r="CW665" s="44" t="str">
        <f t="shared" si="63"/>
        <v/>
      </c>
      <c r="CX665" s="44" t="str">
        <f>IF(Wedstrijden!AK791="x","BB","")</f>
        <v/>
      </c>
      <c r="CY665" s="44" t="str">
        <f>IF(Wedstrijden!AL791="x","B","")</f>
        <v/>
      </c>
      <c r="CZ665" s="44" t="str">
        <f>IF(Wedstrijden!AM791="x","L","")</f>
        <v/>
      </c>
      <c r="DA665" s="44" t="str">
        <f>IF(Wedstrijden!AN791="x","M","")</f>
        <v/>
      </c>
      <c r="DB665" s="44" t="str">
        <f>IF(Wedstrijden!AO791="x","Z","")</f>
        <v/>
      </c>
      <c r="DC665" s="44" t="str">
        <f>IF(Wedstrijden!AP791="x","ZZ","")</f>
        <v/>
      </c>
      <c r="DD665" s="44" t="str">
        <f>IF(Wedstrijden!AQ791="x","1.40","")</f>
        <v/>
      </c>
      <c r="DE665" s="44" t="str">
        <f>IF(COUNTA(Wedstrijden!AR791:AT791)&lt;&gt;0,6,"")</f>
        <v/>
      </c>
      <c r="DF665" s="44" t="str">
        <f t="shared" si="64"/>
        <v/>
      </c>
      <c r="DG665" s="44" t="str">
        <f>IF(Wedstrijden!AR791="x","L","")</f>
        <v/>
      </c>
      <c r="DH665" s="44" t="str">
        <f>IF(Wedstrijden!AS791="x","M","")</f>
        <v/>
      </c>
      <c r="DI665" s="44" t="str">
        <f>IF(Wedstrijden!AT791="x","Z","")</f>
        <v/>
      </c>
      <c r="DJ665" s="44" t="str">
        <f>IF(COUNTA(Wedstrijden!AU791:AW791)&lt;&gt;0,6,"")</f>
        <v/>
      </c>
      <c r="DK665" s="44" t="str">
        <f t="shared" si="65"/>
        <v/>
      </c>
      <c r="DL665" s="44" t="str">
        <f>IF(Wedstrijden!AU791="x","L","")</f>
        <v/>
      </c>
      <c r="DM665" s="44" t="str">
        <f>IF(Wedstrijden!AV791="x","M","")</f>
        <v/>
      </c>
      <c r="DN665" s="44" t="str">
        <f>IF(Wedstrijden!AW791="x","Z","")</f>
        <v/>
      </c>
    </row>
    <row r="666" spans="1:118" ht="15">
      <c r="A666" s="48" t="e">
        <f>Wedstrijden!#REF!</f>
        <v>#REF!</v>
      </c>
      <c r="B666" s="44">
        <f>IFERROR(VLOOKUP(Wedstrijden!E792,Wedstrijdlocaties!$B$2:$E$499,2,FALSE),"")</f>
        <v>827187</v>
      </c>
      <c r="C666" s="44" t="str">
        <f>Wedstrijden!F792</f>
        <v>Kwadijk</v>
      </c>
      <c r="D666" s="44">
        <f>IFERROR(VLOOKUP(Wedstrijden!G792,Organisaties!$B$2:$C$501,2,FALSE),"")</f>
        <v>887020</v>
      </c>
      <c r="E666" s="44" t="str">
        <f>IFERROR(VLOOKUP(Wedstrijden!G792,Organisaties!$B$2:$F$501,5,FALSE),"")</f>
        <v>V31007</v>
      </c>
      <c r="F666" s="44" t="str">
        <f>IF(Wedstrijden!BC792&lt;&gt;"",Wedstrijden!BC792,"")</f>
        <v/>
      </c>
      <c r="G666" s="44">
        <f>IF(Wedstrijden!AY792="Indoor",1,0)</f>
        <v>1</v>
      </c>
      <c r="H666" s="44">
        <f>Wedstrijden!AZ792</f>
        <v>0</v>
      </c>
      <c r="I666" s="44" t="str">
        <f>IF(Wedstrijden!AX792="Nee",0,IF(Wedstrijden!AX792="Ja",1,""))</f>
        <v/>
      </c>
      <c r="J666" s="44" t="str">
        <f>IF(Wedstrijden!BA792&lt;&gt;"",Wedstrijden!BA792,"")</f>
        <v/>
      </c>
      <c r="W666" s="45"/>
      <c r="AE666" s="45"/>
      <c r="AN666" s="45"/>
      <c r="AU666" s="45"/>
      <c r="BA666" s="45"/>
      <c r="BE666" s="45"/>
      <c r="BJ666" s="44">
        <f>IF(COUNTA(Wedstrijden!I792:S792)&lt;&gt;0,1,"")</f>
        <v>1</v>
      </c>
      <c r="BK666" s="44">
        <f t="shared" si="60"/>
        <v>2</v>
      </c>
      <c r="BL666" s="44" t="str">
        <f>IF(Wedstrijden!I792="x","AA","")</f>
        <v/>
      </c>
      <c r="BM666" s="44" t="str">
        <f>IF(Wedstrijden!J792="x","A","")</f>
        <v/>
      </c>
      <c r="BN666" s="44" t="str">
        <f>IF(Wedstrijden!K792="x","B1","")</f>
        <v/>
      </c>
      <c r="BO666" s="44" t="str">
        <f>IF(Wedstrijden!L792="x","BB","")</f>
        <v/>
      </c>
      <c r="BP666" s="44" t="str">
        <f>IF(Wedstrijden!M792="x","B","")</f>
        <v>B</v>
      </c>
      <c r="BQ666" s="44" t="str">
        <f>IF(Wedstrijden!N792="x","L1","")</f>
        <v>L1</v>
      </c>
      <c r="BR666" s="44" t="str">
        <f>IF(Wedstrijden!O792="x","L2","")</f>
        <v>L2</v>
      </c>
      <c r="BS666" s="44" t="str">
        <f>IF(Wedstrijden!P792="x","M1","")</f>
        <v>M1</v>
      </c>
      <c r="BT666" s="44" t="str">
        <f>IF(Wedstrijden!Q792="x","M2","")</f>
        <v>M2</v>
      </c>
      <c r="BU666" s="44" t="str">
        <f>IF(Wedstrijden!R792="x","Z1","")</f>
        <v>Z1</v>
      </c>
      <c r="BV666" s="44" t="str">
        <f>IF(Wedstrijden!S792="x","Z2","")</f>
        <v>Z2</v>
      </c>
      <c r="BW666" s="44">
        <f>IF(COUNTA(Wedstrijden!T792:AB792)&lt;&gt;0,1,"")</f>
        <v>1</v>
      </c>
      <c r="BX666" s="44">
        <f t="shared" si="61"/>
        <v>1</v>
      </c>
      <c r="BY666" s="44" t="str">
        <f>IF(Wedstrijden!T792="x","BB","")</f>
        <v/>
      </c>
      <c r="BZ666" s="44" t="str">
        <f>IF(Wedstrijden!U792="x","B","")</f>
        <v>B</v>
      </c>
      <c r="CA666" s="44" t="str">
        <f>IF(Wedstrijden!V792="x","L1","")</f>
        <v>L1</v>
      </c>
      <c r="CB666" s="44" t="str">
        <f>IF(Wedstrijden!W792="x","L2","")</f>
        <v>L2</v>
      </c>
      <c r="CC666" s="44" t="str">
        <f>IF(Wedstrijden!X792="x","M1","")</f>
        <v>M1</v>
      </c>
      <c r="CD666" s="44" t="str">
        <f>IF(Wedstrijden!Y792="x","M2","")</f>
        <v>M2</v>
      </c>
      <c r="CE666" s="44" t="str">
        <f>IF(Wedstrijden!Z792="x","Z1","")</f>
        <v>Z1</v>
      </c>
      <c r="CF666" s="44" t="str">
        <f>IF(Wedstrijden!AA792="x","Z2","")</f>
        <v>Z2</v>
      </c>
      <c r="CG666" s="44" t="str">
        <f>IF(Wedstrijden!AB792="x","ZZL","")</f>
        <v>ZZL</v>
      </c>
      <c r="CL666" s="44" t="str">
        <f>IF(COUNTA(Wedstrijden!AC792:AJ792)&lt;&gt;0,2,"")</f>
        <v/>
      </c>
      <c r="CM666" s="44" t="str">
        <f t="shared" si="62"/>
        <v/>
      </c>
      <c r="CN666" s="44" t="str">
        <f>IF(Wedstrijden!AC792="x","AA","")</f>
        <v/>
      </c>
      <c r="CO666" s="44" t="str">
        <f>IF(Wedstrijden!AD792="x","A","")</f>
        <v/>
      </c>
      <c r="CP666" s="44" t="str">
        <f>IF(Wedstrijden!AE792="x","BB","")</f>
        <v/>
      </c>
      <c r="CQ666" s="44" t="str">
        <f>IF(Wedstrijden!AF792="x","B","")</f>
        <v/>
      </c>
      <c r="CR666" s="44" t="str">
        <f>IF(Wedstrijden!AG792="x","L","")</f>
        <v/>
      </c>
      <c r="CS666" s="44" t="str">
        <f>IF(Wedstrijden!AH792="x","M","")</f>
        <v/>
      </c>
      <c r="CT666" s="44" t="str">
        <f>IF(Wedstrijden!AI792="x","Z","")</f>
        <v/>
      </c>
      <c r="CU666" s="44" t="str">
        <f>IF(Wedstrijden!AJ792="x","ZZ","")</f>
        <v/>
      </c>
      <c r="CV666" s="44" t="str">
        <f>IF(COUNTA(Wedstrijden!AK792:AQ792)&lt;&gt;0,2,"")</f>
        <v/>
      </c>
      <c r="CW666" s="44" t="str">
        <f t="shared" si="63"/>
        <v/>
      </c>
      <c r="CX666" s="44" t="str">
        <f>IF(Wedstrijden!AK792="x","BB","")</f>
        <v/>
      </c>
      <c r="CY666" s="44" t="str">
        <f>IF(Wedstrijden!AL792="x","B","")</f>
        <v/>
      </c>
      <c r="CZ666" s="44" t="str">
        <f>IF(Wedstrijden!AM792="x","L","")</f>
        <v/>
      </c>
      <c r="DA666" s="44" t="str">
        <f>IF(Wedstrijden!AN792="x","M","")</f>
        <v/>
      </c>
      <c r="DB666" s="44" t="str">
        <f>IF(Wedstrijden!AO792="x","Z","")</f>
        <v/>
      </c>
      <c r="DC666" s="44" t="str">
        <f>IF(Wedstrijden!AP792="x","ZZ","")</f>
        <v/>
      </c>
      <c r="DD666" s="44" t="str">
        <f>IF(Wedstrijden!AQ792="x","1.40","")</f>
        <v/>
      </c>
      <c r="DE666" s="44" t="str">
        <f>IF(COUNTA(Wedstrijden!AR792:AT792)&lt;&gt;0,6,"")</f>
        <v/>
      </c>
      <c r="DF666" s="44" t="str">
        <f t="shared" si="64"/>
        <v/>
      </c>
      <c r="DG666" s="44" t="str">
        <f>IF(Wedstrijden!AR792="x","L","")</f>
        <v/>
      </c>
      <c r="DH666" s="44" t="str">
        <f>IF(Wedstrijden!AS792="x","M","")</f>
        <v/>
      </c>
      <c r="DI666" s="44" t="str">
        <f>IF(Wedstrijden!AT792="x","Z","")</f>
        <v/>
      </c>
      <c r="DJ666" s="44" t="str">
        <f>IF(COUNTA(Wedstrijden!AU792:AW792)&lt;&gt;0,6,"")</f>
        <v/>
      </c>
      <c r="DK666" s="44" t="str">
        <f t="shared" si="65"/>
        <v/>
      </c>
      <c r="DL666" s="44" t="str">
        <f>IF(Wedstrijden!AU792="x","L","")</f>
        <v/>
      </c>
      <c r="DM666" s="44" t="str">
        <f>IF(Wedstrijden!AV792="x","M","")</f>
        <v/>
      </c>
      <c r="DN666" s="44" t="str">
        <f>IF(Wedstrijden!AW792="x","Z","")</f>
        <v/>
      </c>
    </row>
    <row r="667" spans="1:118" ht="15">
      <c r="A667" s="48" t="e">
        <f>Wedstrijden!#REF!</f>
        <v>#REF!</v>
      </c>
      <c r="B667" s="44">
        <f>IFERROR(VLOOKUP(Wedstrijden!E793,Wedstrijdlocaties!$B$2:$E$499,2,FALSE),"")</f>
        <v>973274</v>
      </c>
      <c r="C667" s="44" t="str">
        <f>Wedstrijden!F793</f>
        <v>Enkhuizen</v>
      </c>
      <c r="D667" s="44" t="str">
        <f>IFERROR(VLOOKUP(Wedstrijden!G793,Organisaties!$B$2:$C$501,2,FALSE),"")</f>
        <v/>
      </c>
      <c r="E667" s="44" t="str">
        <f>IFERROR(VLOOKUP(Wedstrijden!G793,Organisaties!$B$2:$F$501,5,FALSE),"")</f>
        <v/>
      </c>
      <c r="F667" s="44" t="str">
        <f>IF(Wedstrijden!BC793&lt;&gt;"",Wedstrijden!BC793,"")</f>
        <v/>
      </c>
      <c r="G667" s="44">
        <f>IF(Wedstrijden!AY793="Indoor",1,0)</f>
        <v>0</v>
      </c>
      <c r="H667" s="44">
        <f>Wedstrijden!AZ793</f>
        <v>0</v>
      </c>
      <c r="I667" s="44" t="str">
        <f>IF(Wedstrijden!AX793="Nee",0,IF(Wedstrijden!AX793="Ja",1,""))</f>
        <v/>
      </c>
      <c r="J667" s="44" t="str">
        <f>IF(Wedstrijden!BA793&lt;&gt;"",Wedstrijden!BA793,"")</f>
        <v>Indoor</v>
      </c>
      <c r="W667" s="45"/>
      <c r="AE667" s="45"/>
      <c r="AN667" s="45"/>
      <c r="AU667" s="45"/>
      <c r="BA667" s="45"/>
      <c r="BE667" s="45"/>
      <c r="BJ667" s="44">
        <f>IF(COUNTA(Wedstrijden!I793:S793)&lt;&gt;0,1,"")</f>
        <v>1</v>
      </c>
      <c r="BK667" s="44">
        <f t="shared" si="60"/>
        <v>2</v>
      </c>
      <c r="BL667" s="44" t="str">
        <f>IF(Wedstrijden!I793="x","AA","")</f>
        <v/>
      </c>
      <c r="BM667" s="44" t="str">
        <f>IF(Wedstrijden!J793="x","A","")</f>
        <v/>
      </c>
      <c r="BN667" s="44" t="str">
        <f>IF(Wedstrijden!K793="x","B1","")</f>
        <v/>
      </c>
      <c r="BO667" s="44" t="str">
        <f>IF(Wedstrijden!L793="x","BB","")</f>
        <v/>
      </c>
      <c r="BP667" s="44" t="str">
        <f>IF(Wedstrijden!M793="x","B","")</f>
        <v>B</v>
      </c>
      <c r="BQ667" s="44" t="str">
        <f>IF(Wedstrijden!N793="x","L1","")</f>
        <v>L1</v>
      </c>
      <c r="BR667" s="44" t="str">
        <f>IF(Wedstrijden!O793="x","L2","")</f>
        <v>L2</v>
      </c>
      <c r="BS667" s="44" t="str">
        <f>IF(Wedstrijden!P793="x","M1","")</f>
        <v>M1</v>
      </c>
      <c r="BT667" s="44" t="str">
        <f>IF(Wedstrijden!Q793="x","M2","")</f>
        <v>M2</v>
      </c>
      <c r="BU667" s="44" t="str">
        <f>IF(Wedstrijden!R793="x","Z1","")</f>
        <v>Z1</v>
      </c>
      <c r="BV667" s="44" t="str">
        <f>IF(Wedstrijden!S793="x","Z2","")</f>
        <v>Z2</v>
      </c>
      <c r="BW667" s="44">
        <f>IF(COUNTA(Wedstrijden!T793:AB793)&lt;&gt;0,1,"")</f>
        <v>1</v>
      </c>
      <c r="BX667" s="44">
        <f t="shared" si="61"/>
        <v>1</v>
      </c>
      <c r="BY667" s="44" t="str">
        <f>IF(Wedstrijden!T793="x","BB","")</f>
        <v/>
      </c>
      <c r="BZ667" s="44" t="str">
        <f>IF(Wedstrijden!U793="x","B","")</f>
        <v>B</v>
      </c>
      <c r="CA667" s="44" t="str">
        <f>IF(Wedstrijden!V793="x","L1","")</f>
        <v>L1</v>
      </c>
      <c r="CB667" s="44" t="str">
        <f>IF(Wedstrijden!W793="x","L2","")</f>
        <v>L2</v>
      </c>
      <c r="CC667" s="44" t="str">
        <f>IF(Wedstrijden!X793="x","M1","")</f>
        <v>M1</v>
      </c>
      <c r="CD667" s="44" t="str">
        <f>IF(Wedstrijden!Y793="x","M2","")</f>
        <v>M2</v>
      </c>
      <c r="CE667" s="44" t="str">
        <f>IF(Wedstrijden!Z793="x","Z1","")</f>
        <v>Z1</v>
      </c>
      <c r="CF667" s="44" t="str">
        <f>IF(Wedstrijden!AA793="x","Z2","")</f>
        <v>Z2</v>
      </c>
      <c r="CG667" s="44" t="str">
        <f>IF(Wedstrijden!AB793="x","ZZL","")</f>
        <v/>
      </c>
      <c r="CL667" s="44" t="str">
        <f>IF(COUNTA(Wedstrijden!AC793:AJ793)&lt;&gt;0,2,"")</f>
        <v/>
      </c>
      <c r="CM667" s="44" t="str">
        <f t="shared" si="62"/>
        <v/>
      </c>
      <c r="CN667" s="44" t="str">
        <f>IF(Wedstrijden!AC793="x","AA","")</f>
        <v/>
      </c>
      <c r="CO667" s="44" t="str">
        <f>IF(Wedstrijden!AD793="x","A","")</f>
        <v/>
      </c>
      <c r="CP667" s="44" t="str">
        <f>IF(Wedstrijden!AE793="x","BB","")</f>
        <v/>
      </c>
      <c r="CQ667" s="44" t="str">
        <f>IF(Wedstrijden!AF793="x","B","")</f>
        <v/>
      </c>
      <c r="CR667" s="44" t="str">
        <f>IF(Wedstrijden!AG793="x","L","")</f>
        <v/>
      </c>
      <c r="CS667" s="44" t="str">
        <f>IF(Wedstrijden!AH793="x","M","")</f>
        <v/>
      </c>
      <c r="CT667" s="44" t="str">
        <f>IF(Wedstrijden!AI793="x","Z","")</f>
        <v/>
      </c>
      <c r="CU667" s="44" t="str">
        <f>IF(Wedstrijden!AJ793="x","ZZ","")</f>
        <v/>
      </c>
      <c r="CV667" s="44" t="str">
        <f>IF(COUNTA(Wedstrijden!AK793:AQ793)&lt;&gt;0,2,"")</f>
        <v/>
      </c>
      <c r="CW667" s="44" t="str">
        <f t="shared" si="63"/>
        <v/>
      </c>
      <c r="CX667" s="44" t="str">
        <f>IF(Wedstrijden!AK793="x","BB","")</f>
        <v/>
      </c>
      <c r="CY667" s="44" t="str">
        <f>IF(Wedstrijden!AL793="x","B","")</f>
        <v/>
      </c>
      <c r="CZ667" s="44" t="str">
        <f>IF(Wedstrijden!AM793="x","L","")</f>
        <v/>
      </c>
      <c r="DA667" s="44" t="str">
        <f>IF(Wedstrijden!AN793="x","M","")</f>
        <v/>
      </c>
      <c r="DB667" s="44" t="str">
        <f>IF(Wedstrijden!AO793="x","Z","")</f>
        <v/>
      </c>
      <c r="DC667" s="44" t="str">
        <f>IF(Wedstrijden!AP793="x","ZZ","")</f>
        <v/>
      </c>
      <c r="DD667" s="44" t="str">
        <f>IF(Wedstrijden!AQ793="x","1.40","")</f>
        <v/>
      </c>
      <c r="DE667" s="44" t="str">
        <f>IF(COUNTA(Wedstrijden!AR793:AT793)&lt;&gt;0,6,"")</f>
        <v/>
      </c>
      <c r="DF667" s="44" t="str">
        <f t="shared" si="64"/>
        <v/>
      </c>
      <c r="DG667" s="44" t="str">
        <f>IF(Wedstrijden!AR793="x","L","")</f>
        <v/>
      </c>
      <c r="DH667" s="44" t="str">
        <f>IF(Wedstrijden!AS793="x","M","")</f>
        <v/>
      </c>
      <c r="DI667" s="44" t="str">
        <f>IF(Wedstrijden!AT793="x","Z","")</f>
        <v/>
      </c>
      <c r="DJ667" s="44" t="str">
        <f>IF(COUNTA(Wedstrijden!AU793:AW793)&lt;&gt;0,6,"")</f>
        <v/>
      </c>
      <c r="DK667" s="44" t="str">
        <f t="shared" si="65"/>
        <v/>
      </c>
      <c r="DL667" s="44" t="str">
        <f>IF(Wedstrijden!AU793="x","L","")</f>
        <v/>
      </c>
      <c r="DM667" s="44" t="str">
        <f>IF(Wedstrijden!AV793="x","M","")</f>
        <v/>
      </c>
      <c r="DN667" s="44" t="str">
        <f>IF(Wedstrijden!AW793="x","Z","")</f>
        <v/>
      </c>
    </row>
    <row r="668" spans="1:118" ht="15">
      <c r="A668" s="48" t="e">
        <f>Wedstrijden!#REF!</f>
        <v>#REF!</v>
      </c>
      <c r="B668" s="44">
        <f>IFERROR(VLOOKUP(Wedstrijden!E794,Wedstrijdlocaties!$B$2:$E$499,2,FALSE),"")</f>
        <v>960902</v>
      </c>
      <c r="C668" s="44" t="str">
        <f>Wedstrijden!F794</f>
        <v>Callantsoog</v>
      </c>
      <c r="D668" s="44" t="str">
        <f>IFERROR(VLOOKUP(Wedstrijden!G794,Organisaties!$B$2:$C$501,2,FALSE),"")</f>
        <v/>
      </c>
      <c r="E668" s="44" t="str">
        <f>IFERROR(VLOOKUP(Wedstrijden!G794,Organisaties!$B$2:$F$501,5,FALSE),"")</f>
        <v/>
      </c>
      <c r="F668" s="44" t="str">
        <f>IF(Wedstrijden!BC794&lt;&gt;"",Wedstrijden!BC794,"")</f>
        <v/>
      </c>
      <c r="G668" s="44">
        <f>IF(Wedstrijden!AY794="Indoor",1,0)</f>
        <v>0</v>
      </c>
      <c r="H668" s="44" t="str">
        <f>Wedstrijden!AZ794</f>
        <v>Nee</v>
      </c>
      <c r="I668" s="44" t="str">
        <f>IF(Wedstrijden!AX794="Nee",0,IF(Wedstrijden!AX794="Ja",1,""))</f>
        <v/>
      </c>
      <c r="J668" s="44" t="str">
        <f>IF(Wedstrijden!BA794&lt;&gt;"",Wedstrijden!BA794,"")</f>
        <v>Indoor</v>
      </c>
      <c r="W668" s="45"/>
      <c r="AE668" s="45"/>
      <c r="AN668" s="45"/>
      <c r="AU668" s="45"/>
      <c r="BA668" s="45"/>
      <c r="BE668" s="45"/>
      <c r="BJ668" s="44">
        <f>IF(COUNTA(Wedstrijden!I794:S794)&lt;&gt;0,1,"")</f>
        <v>1</v>
      </c>
      <c r="BK668" s="44">
        <f t="shared" si="60"/>
        <v>2</v>
      </c>
      <c r="BL668" s="44" t="str">
        <f>IF(Wedstrijden!I794="x","AA","")</f>
        <v/>
      </c>
      <c r="BM668" s="44" t="str">
        <f>IF(Wedstrijden!J794="x","A","")</f>
        <v/>
      </c>
      <c r="BN668" s="44" t="str">
        <f>IF(Wedstrijden!K794="x","B1","")</f>
        <v/>
      </c>
      <c r="BO668" s="44" t="str">
        <f>IF(Wedstrijden!L794="x","BB","")</f>
        <v>BB</v>
      </c>
      <c r="BP668" s="44" t="str">
        <f>IF(Wedstrijden!M794="x","B","")</f>
        <v>B</v>
      </c>
      <c r="BQ668" s="44" t="str">
        <f>IF(Wedstrijden!N794="x","L1","")</f>
        <v>L1</v>
      </c>
      <c r="BR668" s="44" t="str">
        <f>IF(Wedstrijden!O794="x","L2","")</f>
        <v>L2</v>
      </c>
      <c r="BS668" s="44" t="str">
        <f>IF(Wedstrijden!P794="x","M1","")</f>
        <v>M1</v>
      </c>
      <c r="BT668" s="44" t="str">
        <f>IF(Wedstrijden!Q794="x","M2","")</f>
        <v>M2</v>
      </c>
      <c r="BU668" s="44" t="str">
        <f>IF(Wedstrijden!R794="x","Z1","")</f>
        <v>Z1</v>
      </c>
      <c r="BV668" s="44" t="str">
        <f>IF(Wedstrijden!S794="x","Z2","")</f>
        <v>Z2</v>
      </c>
      <c r="BW668" s="44">
        <f>IF(COUNTA(Wedstrijden!T794:AB794)&lt;&gt;0,1,"")</f>
        <v>1</v>
      </c>
      <c r="BX668" s="44">
        <f t="shared" si="61"/>
        <v>1</v>
      </c>
      <c r="BY668" s="44" t="str">
        <f>IF(Wedstrijden!T794="x","BB","")</f>
        <v>BB</v>
      </c>
      <c r="BZ668" s="44" t="str">
        <f>IF(Wedstrijden!U794="x","B","")</f>
        <v>B</v>
      </c>
      <c r="CA668" s="44" t="str">
        <f>IF(Wedstrijden!V794="x","L1","")</f>
        <v>L1</v>
      </c>
      <c r="CB668" s="44" t="str">
        <f>IF(Wedstrijden!W794="x","L2","")</f>
        <v>L2</v>
      </c>
      <c r="CC668" s="44" t="str">
        <f>IF(Wedstrijden!X794="x","M1","")</f>
        <v>M1</v>
      </c>
      <c r="CD668" s="44" t="str">
        <f>IF(Wedstrijden!Y794="x","M2","")</f>
        <v>M2</v>
      </c>
      <c r="CE668" s="44" t="str">
        <f>IF(Wedstrijden!Z794="x","Z1","")</f>
        <v>Z1</v>
      </c>
      <c r="CF668" s="44" t="str">
        <f>IF(Wedstrijden!AA794="x","Z2","")</f>
        <v>Z2</v>
      </c>
      <c r="CG668" s="44" t="str">
        <f>IF(Wedstrijden!AB794="x","ZZL","")</f>
        <v/>
      </c>
      <c r="CL668" s="44" t="str">
        <f>IF(COUNTA(Wedstrijden!AC794:AJ794)&lt;&gt;0,2,"")</f>
        <v/>
      </c>
      <c r="CM668" s="44" t="str">
        <f t="shared" si="62"/>
        <v/>
      </c>
      <c r="CN668" s="44" t="str">
        <f>IF(Wedstrijden!AC794="x","AA","")</f>
        <v/>
      </c>
      <c r="CO668" s="44" t="str">
        <f>IF(Wedstrijden!AD794="x","A","")</f>
        <v/>
      </c>
      <c r="CP668" s="44" t="str">
        <f>IF(Wedstrijden!AE794="x","BB","")</f>
        <v/>
      </c>
      <c r="CQ668" s="44" t="str">
        <f>IF(Wedstrijden!AF794="x","B","")</f>
        <v/>
      </c>
      <c r="CR668" s="44" t="str">
        <f>IF(Wedstrijden!AG794="x","L","")</f>
        <v/>
      </c>
      <c r="CS668" s="44" t="str">
        <f>IF(Wedstrijden!AH794="x","M","")</f>
        <v/>
      </c>
      <c r="CT668" s="44" t="str">
        <f>IF(Wedstrijden!AI794="x","Z","")</f>
        <v/>
      </c>
      <c r="CU668" s="44" t="str">
        <f>IF(Wedstrijden!AJ794="x","ZZ","")</f>
        <v/>
      </c>
      <c r="CV668" s="44" t="str">
        <f>IF(COUNTA(Wedstrijden!AK794:AQ794)&lt;&gt;0,2,"")</f>
        <v/>
      </c>
      <c r="CW668" s="44" t="str">
        <f t="shared" si="63"/>
        <v/>
      </c>
      <c r="CX668" s="44" t="str">
        <f>IF(Wedstrijden!AK794="x","BB","")</f>
        <v/>
      </c>
      <c r="CY668" s="44" t="str">
        <f>IF(Wedstrijden!AL794="x","B","")</f>
        <v/>
      </c>
      <c r="CZ668" s="44" t="str">
        <f>IF(Wedstrijden!AM794="x","L","")</f>
        <v/>
      </c>
      <c r="DA668" s="44" t="str">
        <f>IF(Wedstrijden!AN794="x","M","")</f>
        <v/>
      </c>
      <c r="DB668" s="44" t="str">
        <f>IF(Wedstrijden!AO794="x","Z","")</f>
        <v/>
      </c>
      <c r="DC668" s="44" t="str">
        <f>IF(Wedstrijden!AP794="x","ZZ","")</f>
        <v/>
      </c>
      <c r="DD668" s="44" t="str">
        <f>IF(Wedstrijden!AQ794="x","1.40","")</f>
        <v/>
      </c>
      <c r="DE668" s="44" t="str">
        <f>IF(COUNTA(Wedstrijden!AR794:AT794)&lt;&gt;0,6,"")</f>
        <v/>
      </c>
      <c r="DF668" s="44" t="str">
        <f t="shared" si="64"/>
        <v/>
      </c>
      <c r="DG668" s="44" t="str">
        <f>IF(Wedstrijden!AR794="x","L","")</f>
        <v/>
      </c>
      <c r="DH668" s="44" t="str">
        <f>IF(Wedstrijden!AS794="x","M","")</f>
        <v/>
      </c>
      <c r="DI668" s="44" t="str">
        <f>IF(Wedstrijden!AT794="x","Z","")</f>
        <v/>
      </c>
      <c r="DJ668" s="44" t="str">
        <f>IF(COUNTA(Wedstrijden!AU794:AW794)&lt;&gt;0,6,"")</f>
        <v/>
      </c>
      <c r="DK668" s="44" t="str">
        <f t="shared" si="65"/>
        <v/>
      </c>
      <c r="DL668" s="44" t="str">
        <f>IF(Wedstrijden!AU794="x","L","")</f>
        <v/>
      </c>
      <c r="DM668" s="44" t="str">
        <f>IF(Wedstrijden!AV794="x","M","")</f>
        <v/>
      </c>
      <c r="DN668" s="44" t="str">
        <f>IF(Wedstrijden!AW794="x","Z","")</f>
        <v/>
      </c>
    </row>
    <row r="669" spans="1:118" ht="15">
      <c r="A669" s="48" t="e">
        <f>Wedstrijden!#REF!</f>
        <v>#REF!</v>
      </c>
      <c r="B669" s="44">
        <f>IFERROR(VLOOKUP(Wedstrijden!E795,Wedstrijdlocaties!$B$2:$E$499,2,FALSE),"")</f>
        <v>849142</v>
      </c>
      <c r="C669" s="44" t="str">
        <f>Wedstrijden!F795</f>
        <v>Barsingerhorn</v>
      </c>
      <c r="D669" s="44" t="str">
        <f>IFERROR(VLOOKUP(Wedstrijden!G795,Organisaties!$B$2:$C$501,2,FALSE),"")</f>
        <v/>
      </c>
      <c r="E669" s="44" t="str">
        <f>IFERROR(VLOOKUP(Wedstrijden!G795,Organisaties!$B$2:$F$501,5,FALSE),"")</f>
        <v/>
      </c>
      <c r="F669" s="44" t="str">
        <f>IF(Wedstrijden!BC795&lt;&gt;"",Wedstrijden!BC795,"")</f>
        <v/>
      </c>
      <c r="G669" s="44">
        <f>IF(Wedstrijden!AY795="Indoor",1,0)</f>
        <v>0</v>
      </c>
      <c r="H669" s="44" t="str">
        <f>Wedstrijden!AZ795</f>
        <v>Nee</v>
      </c>
      <c r="I669" s="44" t="str">
        <f>IF(Wedstrijden!AX795="Nee",0,IF(Wedstrijden!AX795="Ja",1,""))</f>
        <v/>
      </c>
      <c r="J669" s="44" t="str">
        <f>IF(Wedstrijden!BA795&lt;&gt;"",Wedstrijden!BA795,"")</f>
        <v>Indoor</v>
      </c>
      <c r="W669" s="45"/>
      <c r="AE669" s="45"/>
      <c r="AN669" s="45"/>
      <c r="AU669" s="45"/>
      <c r="BA669" s="45"/>
      <c r="BE669" s="45"/>
      <c r="BJ669" s="44" t="str">
        <f>IF(COUNTA(Wedstrijden!I795:S795)&lt;&gt;0,1,"")</f>
        <v/>
      </c>
      <c r="BK669" s="44" t="str">
        <f t="shared" si="60"/>
        <v/>
      </c>
      <c r="BL669" s="44" t="str">
        <f>IF(Wedstrijden!I795="x","AA","")</f>
        <v/>
      </c>
      <c r="BM669" s="44" t="str">
        <f>IF(Wedstrijden!J795="x","A","")</f>
        <v/>
      </c>
      <c r="BN669" s="44" t="str">
        <f>IF(Wedstrijden!K795="x","B1","")</f>
        <v/>
      </c>
      <c r="BO669" s="44" t="str">
        <f>IF(Wedstrijden!L795="x","BB","")</f>
        <v/>
      </c>
      <c r="BP669" s="44" t="str">
        <f>IF(Wedstrijden!M795="x","B","")</f>
        <v/>
      </c>
      <c r="BQ669" s="44" t="str">
        <f>IF(Wedstrijden!N795="x","L1","")</f>
        <v/>
      </c>
      <c r="BR669" s="44" t="str">
        <f>IF(Wedstrijden!O795="x","L2","")</f>
        <v/>
      </c>
      <c r="BS669" s="44" t="str">
        <f>IF(Wedstrijden!P795="x","M1","")</f>
        <v/>
      </c>
      <c r="BT669" s="44" t="str">
        <f>IF(Wedstrijden!Q795="x","M2","")</f>
        <v/>
      </c>
      <c r="BU669" s="44" t="str">
        <f>IF(Wedstrijden!R795="x","Z1","")</f>
        <v/>
      </c>
      <c r="BV669" s="44" t="str">
        <f>IF(Wedstrijden!S795="x","Z2","")</f>
        <v/>
      </c>
      <c r="BW669" s="44">
        <f>IF(COUNTA(Wedstrijden!T795:AB795)&lt;&gt;0,1,"")</f>
        <v>1</v>
      </c>
      <c r="BX669" s="44">
        <f t="shared" si="61"/>
        <v>1</v>
      </c>
      <c r="BY669" s="44" t="str">
        <f>IF(Wedstrijden!T795="x","BB","")</f>
        <v>BB</v>
      </c>
      <c r="BZ669" s="44" t="str">
        <f>IF(Wedstrijden!U795="x","B","")</f>
        <v>B</v>
      </c>
      <c r="CA669" s="44" t="str">
        <f>IF(Wedstrijden!V795="x","L1","")</f>
        <v>L1</v>
      </c>
      <c r="CB669" s="44" t="str">
        <f>IF(Wedstrijden!W795="x","L2","")</f>
        <v>L2</v>
      </c>
      <c r="CC669" s="44" t="str">
        <f>IF(Wedstrijden!X795="x","M1","")</f>
        <v>M1</v>
      </c>
      <c r="CD669" s="44" t="str">
        <f>IF(Wedstrijden!Y795="x","M2","")</f>
        <v>M2</v>
      </c>
      <c r="CE669" s="44" t="str">
        <f>IF(Wedstrijden!Z795="x","Z1","")</f>
        <v/>
      </c>
      <c r="CF669" s="44" t="str">
        <f>IF(Wedstrijden!AA795="x","Z2","")</f>
        <v/>
      </c>
      <c r="CG669" s="44" t="str">
        <f>IF(Wedstrijden!AB795="x","ZZL","")</f>
        <v/>
      </c>
      <c r="CL669" s="44" t="str">
        <f>IF(COUNTA(Wedstrijden!AC795:AJ795)&lt;&gt;0,2,"")</f>
        <v/>
      </c>
      <c r="CM669" s="44" t="str">
        <f t="shared" si="62"/>
        <v/>
      </c>
      <c r="CN669" s="44" t="str">
        <f>IF(Wedstrijden!AC795="x","AA","")</f>
        <v/>
      </c>
      <c r="CO669" s="44" t="str">
        <f>IF(Wedstrijden!AD795="x","A","")</f>
        <v/>
      </c>
      <c r="CP669" s="44" t="str">
        <f>IF(Wedstrijden!AE795="x","BB","")</f>
        <v/>
      </c>
      <c r="CQ669" s="44" t="str">
        <f>IF(Wedstrijden!AF795="x","B","")</f>
        <v/>
      </c>
      <c r="CR669" s="44" t="str">
        <f>IF(Wedstrijden!AG795="x","L","")</f>
        <v/>
      </c>
      <c r="CS669" s="44" t="str">
        <f>IF(Wedstrijden!AH795="x","M","")</f>
        <v/>
      </c>
      <c r="CT669" s="44" t="str">
        <f>IF(Wedstrijden!AI795="x","Z","")</f>
        <v/>
      </c>
      <c r="CU669" s="44" t="str">
        <f>IF(Wedstrijden!AJ795="x","ZZ","")</f>
        <v/>
      </c>
      <c r="CV669" s="44" t="str">
        <f>IF(COUNTA(Wedstrijden!AK795:AQ795)&lt;&gt;0,2,"")</f>
        <v/>
      </c>
      <c r="CW669" s="44" t="str">
        <f t="shared" si="63"/>
        <v/>
      </c>
      <c r="CX669" s="44" t="str">
        <f>IF(Wedstrijden!AK795="x","BB","")</f>
        <v/>
      </c>
      <c r="CY669" s="44" t="str">
        <f>IF(Wedstrijden!AL795="x","B","")</f>
        <v/>
      </c>
      <c r="CZ669" s="44" t="str">
        <f>IF(Wedstrijden!AM795="x","L","")</f>
        <v/>
      </c>
      <c r="DA669" s="44" t="str">
        <f>IF(Wedstrijden!AN795="x","M","")</f>
        <v/>
      </c>
      <c r="DB669" s="44" t="str">
        <f>IF(Wedstrijden!AO795="x","Z","")</f>
        <v/>
      </c>
      <c r="DC669" s="44" t="str">
        <f>IF(Wedstrijden!AP795="x","ZZ","")</f>
        <v/>
      </c>
      <c r="DD669" s="44" t="str">
        <f>IF(Wedstrijden!AQ795="x","1.40","")</f>
        <v/>
      </c>
      <c r="DE669" s="44" t="str">
        <f>IF(COUNTA(Wedstrijden!AR795:AT795)&lt;&gt;0,6,"")</f>
        <v/>
      </c>
      <c r="DF669" s="44" t="str">
        <f t="shared" si="64"/>
        <v/>
      </c>
      <c r="DG669" s="44" t="str">
        <f>IF(Wedstrijden!AR795="x","L","")</f>
        <v/>
      </c>
      <c r="DH669" s="44" t="str">
        <f>IF(Wedstrijden!AS795="x","M","")</f>
        <v/>
      </c>
      <c r="DI669" s="44" t="str">
        <f>IF(Wedstrijden!AT795="x","Z","")</f>
        <v/>
      </c>
      <c r="DJ669" s="44" t="str">
        <f>IF(COUNTA(Wedstrijden!AU795:AW795)&lt;&gt;0,6,"")</f>
        <v/>
      </c>
      <c r="DK669" s="44" t="str">
        <f t="shared" si="65"/>
        <v/>
      </c>
      <c r="DL669" s="44" t="str">
        <f>IF(Wedstrijden!AU795="x","L","")</f>
        <v/>
      </c>
      <c r="DM669" s="44" t="str">
        <f>IF(Wedstrijden!AV795="x","M","")</f>
        <v/>
      </c>
      <c r="DN669" s="44" t="str">
        <f>IF(Wedstrijden!AW795="x","Z","")</f>
        <v/>
      </c>
    </row>
    <row r="670" spans="1:118" ht="15">
      <c r="A670" s="48" t="e">
        <f>Wedstrijden!#REF!</f>
        <v>#REF!</v>
      </c>
      <c r="B670" s="44" t="str">
        <f>IFERROR(VLOOKUP(Wedstrijden!E797,Wedstrijdlocaties!$B$2:$E$499,2,FALSE),"")</f>
        <v/>
      </c>
      <c r="C670" s="44" t="str">
        <f>Wedstrijden!F797</f>
        <v>Egmond-Binnen</v>
      </c>
      <c r="D670" s="44" t="str">
        <f>IFERROR(VLOOKUP(Wedstrijden!G797,Organisaties!$B$2:$C$501,2,FALSE),"")</f>
        <v/>
      </c>
      <c r="E670" s="44" t="str">
        <f>IFERROR(VLOOKUP(Wedstrijden!G797,Organisaties!$B$2:$F$501,5,FALSE),"")</f>
        <v/>
      </c>
      <c r="F670" s="44" t="str">
        <f>IF(Wedstrijden!BC797&lt;&gt;"",Wedstrijden!BC797,"")</f>
        <v/>
      </c>
      <c r="G670" s="44">
        <f>IF(Wedstrijden!AY797="Indoor",1,0)</f>
        <v>1</v>
      </c>
      <c r="H670" s="44" t="str">
        <f>Wedstrijden!AZ797</f>
        <v>Onbeperkt</v>
      </c>
      <c r="I670" s="44">
        <f>IF(Wedstrijden!AX797="Nee",0,IF(Wedstrijden!AX797="Ja",1,""))</f>
        <v>0</v>
      </c>
      <c r="J670" s="44" t="str">
        <f>IF(Wedstrijden!BA797&lt;&gt;"",Wedstrijden!BA797,"")</f>
        <v/>
      </c>
      <c r="W670" s="45"/>
      <c r="AE670" s="45"/>
      <c r="AN670" s="45"/>
      <c r="AU670" s="45"/>
      <c r="BA670" s="45"/>
      <c r="BE670" s="45"/>
      <c r="BJ670" s="44">
        <f>IF(COUNTA(Wedstrijden!I797:S797)&lt;&gt;0,1,"")</f>
        <v>1</v>
      </c>
      <c r="BK670" s="44">
        <f t="shared" si="60"/>
        <v>2</v>
      </c>
      <c r="BL670" s="44" t="str">
        <f>IF(Wedstrijden!I797="x","AA","")</f>
        <v/>
      </c>
      <c r="BM670" s="44" t="str">
        <f>IF(Wedstrijden!J797="x","A","")</f>
        <v/>
      </c>
      <c r="BN670" s="44" t="str">
        <f>IF(Wedstrijden!K797="x","B1","")</f>
        <v/>
      </c>
      <c r="BO670" s="44" t="str">
        <f>IF(Wedstrijden!L797="x","BB","")</f>
        <v/>
      </c>
      <c r="BP670" s="44" t="str">
        <f>IF(Wedstrijden!M797="x","B","")</f>
        <v>B</v>
      </c>
      <c r="BQ670" s="44" t="str">
        <f>IF(Wedstrijden!N797="x","L1","")</f>
        <v>L1</v>
      </c>
      <c r="BR670" s="44" t="str">
        <f>IF(Wedstrijden!O797="x","L2","")</f>
        <v>L2</v>
      </c>
      <c r="BS670" s="44" t="str">
        <f>IF(Wedstrijden!P797="x","M1","")</f>
        <v>M1</v>
      </c>
      <c r="BT670" s="44" t="str">
        <f>IF(Wedstrijden!Q797="x","M2","")</f>
        <v>M2</v>
      </c>
      <c r="BU670" s="44" t="str">
        <f>IF(Wedstrijden!R797="x","Z1","")</f>
        <v/>
      </c>
      <c r="BV670" s="44" t="str">
        <f>IF(Wedstrijden!S797="x","Z2","")</f>
        <v/>
      </c>
      <c r="BW670" s="44">
        <f>IF(COUNTA(Wedstrijden!T797:AB797)&lt;&gt;0,1,"")</f>
        <v>1</v>
      </c>
      <c r="BX670" s="44">
        <f t="shared" si="61"/>
        <v>1</v>
      </c>
      <c r="BY670" s="44" t="str">
        <f>IF(Wedstrijden!T797="x","BB","")</f>
        <v/>
      </c>
      <c r="BZ670" s="44" t="str">
        <f>IF(Wedstrijden!U797="x","B","")</f>
        <v>B</v>
      </c>
      <c r="CA670" s="44" t="str">
        <f>IF(Wedstrijden!V797="x","L1","")</f>
        <v>L1</v>
      </c>
      <c r="CB670" s="44" t="str">
        <f>IF(Wedstrijden!W797="x","L2","")</f>
        <v>L2</v>
      </c>
      <c r="CC670" s="44" t="str">
        <f>IF(Wedstrijden!X797="x","M1","")</f>
        <v>M1</v>
      </c>
      <c r="CD670" s="44" t="str">
        <f>IF(Wedstrijden!Y797="x","M2","")</f>
        <v>M2</v>
      </c>
      <c r="CE670" s="44" t="str">
        <f>IF(Wedstrijden!Z797="x","Z1","")</f>
        <v/>
      </c>
      <c r="CF670" s="44" t="str">
        <f>IF(Wedstrijden!AA797="x","Z2","")</f>
        <v/>
      </c>
      <c r="CG670" s="44" t="str">
        <f>IF(Wedstrijden!AB797="x","ZZL","")</f>
        <v/>
      </c>
      <c r="CL670" s="44" t="str">
        <f>IF(COUNTA(Wedstrijden!AC797:AJ797)&lt;&gt;0,2,"")</f>
        <v/>
      </c>
      <c r="CM670" s="44" t="str">
        <f t="shared" si="62"/>
        <v/>
      </c>
      <c r="CN670" s="44" t="str">
        <f>IF(Wedstrijden!AC797="x","AA","")</f>
        <v/>
      </c>
      <c r="CO670" s="44" t="str">
        <f>IF(Wedstrijden!AD797="x","A","")</f>
        <v/>
      </c>
      <c r="CP670" s="44" t="str">
        <f>IF(Wedstrijden!AE797="x","BB","")</f>
        <v/>
      </c>
      <c r="CQ670" s="44" t="str">
        <f>IF(Wedstrijden!AF797="x","B","")</f>
        <v/>
      </c>
      <c r="CR670" s="44" t="str">
        <f>IF(Wedstrijden!AG797="x","L","")</f>
        <v/>
      </c>
      <c r="CS670" s="44" t="str">
        <f>IF(Wedstrijden!AH797="x","M","")</f>
        <v/>
      </c>
      <c r="CT670" s="44" t="str">
        <f>IF(Wedstrijden!AI797="x","Z","")</f>
        <v/>
      </c>
      <c r="CU670" s="44" t="str">
        <f>IF(Wedstrijden!AJ797="x","ZZ","")</f>
        <v/>
      </c>
      <c r="CV670" s="44" t="str">
        <f>IF(COUNTA(Wedstrijden!AK797:AQ797)&lt;&gt;0,2,"")</f>
        <v/>
      </c>
      <c r="CW670" s="44" t="str">
        <f t="shared" si="63"/>
        <v/>
      </c>
      <c r="CX670" s="44" t="str">
        <f>IF(Wedstrijden!AK797="x","BB","")</f>
        <v/>
      </c>
      <c r="CY670" s="44" t="str">
        <f>IF(Wedstrijden!AL797="x","B","")</f>
        <v/>
      </c>
      <c r="CZ670" s="44" t="str">
        <f>IF(Wedstrijden!AM797="x","L","")</f>
        <v/>
      </c>
      <c r="DA670" s="44" t="str">
        <f>IF(Wedstrijden!AN797="x","M","")</f>
        <v/>
      </c>
      <c r="DB670" s="44" t="str">
        <f>IF(Wedstrijden!AO797="x","Z","")</f>
        <v/>
      </c>
      <c r="DC670" s="44" t="str">
        <f>IF(Wedstrijden!AP797="x","ZZ","")</f>
        <v/>
      </c>
      <c r="DD670" s="44" t="str">
        <f>IF(Wedstrijden!AQ797="x","1.40","")</f>
        <v/>
      </c>
      <c r="DE670" s="44" t="str">
        <f>IF(COUNTA(Wedstrijden!AR797:AT797)&lt;&gt;0,6,"")</f>
        <v/>
      </c>
      <c r="DF670" s="44" t="str">
        <f t="shared" si="64"/>
        <v/>
      </c>
      <c r="DG670" s="44" t="str">
        <f>IF(Wedstrijden!AR797="x","L","")</f>
        <v/>
      </c>
      <c r="DH670" s="44" t="str">
        <f>IF(Wedstrijden!AS797="x","M","")</f>
        <v/>
      </c>
      <c r="DI670" s="44" t="str">
        <f>IF(Wedstrijden!AT797="x","Z","")</f>
        <v/>
      </c>
      <c r="DJ670" s="44" t="str">
        <f>IF(COUNTA(Wedstrijden!AU797:AW797)&lt;&gt;0,6,"")</f>
        <v/>
      </c>
      <c r="DK670" s="44" t="str">
        <f t="shared" si="65"/>
        <v/>
      </c>
      <c r="DL670" s="44" t="str">
        <f>IF(Wedstrijden!AU797="x","L","")</f>
        <v/>
      </c>
      <c r="DM670" s="44" t="str">
        <f>IF(Wedstrijden!AV797="x","M","")</f>
        <v/>
      </c>
      <c r="DN670" s="44" t="str">
        <f>IF(Wedstrijden!AW797="x","Z","")</f>
        <v/>
      </c>
    </row>
    <row r="671" spans="1:118" ht="15">
      <c r="A671" s="48" t="e">
        <f>Wedstrijden!#REF!</f>
        <v>#REF!</v>
      </c>
      <c r="B671" s="44" t="str">
        <f>IFERROR(VLOOKUP(Wedstrijden!E799,Wedstrijdlocaties!$B$2:$E$499,2,FALSE),"")</f>
        <v/>
      </c>
      <c r="C671" s="44" t="str">
        <f>Wedstrijden!F799</f>
        <v>Lisse</v>
      </c>
      <c r="D671" s="44" t="str">
        <f>IFERROR(VLOOKUP(Wedstrijden!G799,Organisaties!$B$2:$C$501,2,FALSE),"")</f>
        <v>V50718</v>
      </c>
      <c r="E671" s="44" t="str">
        <f>IFERROR(VLOOKUP(Wedstrijden!G799,Organisaties!$B$2:$F$501,5,FALSE),"")</f>
        <v>V31007</v>
      </c>
      <c r="F671" s="44" t="str">
        <f>IF(Wedstrijden!BC799&lt;&gt;"",Wedstrijden!BC799,"")</f>
        <v/>
      </c>
      <c r="G671" s="44">
        <f>IF(Wedstrijden!AY799="Indoor",1,0)</f>
        <v>0</v>
      </c>
      <c r="H671" s="44">
        <f>Wedstrijden!AZ799</f>
        <v>0</v>
      </c>
      <c r="I671" s="44" t="str">
        <f>IF(Wedstrijden!AX799="Nee",0,IF(Wedstrijden!AX799="Ja",1,""))</f>
        <v/>
      </c>
      <c r="J671" s="44" t="str">
        <f>IF(Wedstrijden!BA799&lt;&gt;"",Wedstrijden!BA799,"")</f>
        <v/>
      </c>
      <c r="W671" s="45"/>
      <c r="AE671" s="45"/>
      <c r="AN671" s="45"/>
      <c r="AU671" s="45"/>
      <c r="BA671" s="45"/>
      <c r="BE671" s="45"/>
      <c r="BJ671" s="44" t="str">
        <f>IF(COUNTA(Wedstrijden!I799:S799)&lt;&gt;0,1,"")</f>
        <v/>
      </c>
      <c r="BK671" s="44" t="str">
        <f t="shared" si="60"/>
        <v/>
      </c>
      <c r="BL671" s="44" t="str">
        <f>IF(Wedstrijden!I799="x","AA","")</f>
        <v/>
      </c>
      <c r="BM671" s="44" t="str">
        <f>IF(Wedstrijden!J799="x","A","")</f>
        <v/>
      </c>
      <c r="BN671" s="44" t="str">
        <f>IF(Wedstrijden!K799="x","B1","")</f>
        <v/>
      </c>
      <c r="BO671" s="44" t="str">
        <f>IF(Wedstrijden!L799="x","BB","")</f>
        <v/>
      </c>
      <c r="BP671" s="44" t="str">
        <f>IF(Wedstrijden!M799="x","B","")</f>
        <v/>
      </c>
      <c r="BQ671" s="44" t="str">
        <f>IF(Wedstrijden!N799="x","L1","")</f>
        <v/>
      </c>
      <c r="BR671" s="44" t="str">
        <f>IF(Wedstrijden!O799="x","L2","")</f>
        <v/>
      </c>
      <c r="BS671" s="44" t="str">
        <f>IF(Wedstrijden!P799="x","M1","")</f>
        <v/>
      </c>
      <c r="BT671" s="44" t="str">
        <f>IF(Wedstrijden!Q799="x","M2","")</f>
        <v/>
      </c>
      <c r="BU671" s="44" t="str">
        <f>IF(Wedstrijden!R799="x","Z1","")</f>
        <v/>
      </c>
      <c r="BV671" s="44" t="str">
        <f>IF(Wedstrijden!S799="x","Z2","")</f>
        <v/>
      </c>
      <c r="BW671" s="44" t="str">
        <f>IF(COUNTA(Wedstrijden!T799:AB799)&lt;&gt;0,1,"")</f>
        <v/>
      </c>
      <c r="BX671" s="44" t="str">
        <f t="shared" si="61"/>
        <v/>
      </c>
      <c r="BY671" s="44" t="str">
        <f>IF(Wedstrijden!T799="x","BB","")</f>
        <v/>
      </c>
      <c r="BZ671" s="44" t="str">
        <f>IF(Wedstrijden!U799="x","B","")</f>
        <v/>
      </c>
      <c r="CA671" s="44" t="str">
        <f>IF(Wedstrijden!V799="x","L1","")</f>
        <v/>
      </c>
      <c r="CB671" s="44" t="str">
        <f>IF(Wedstrijden!W799="x","L2","")</f>
        <v/>
      </c>
      <c r="CC671" s="44" t="str">
        <f>IF(Wedstrijden!X799="x","M1","")</f>
        <v/>
      </c>
      <c r="CD671" s="44" t="str">
        <f>IF(Wedstrijden!Y799="x","M2","")</f>
        <v/>
      </c>
      <c r="CE671" s="44" t="str">
        <f>IF(Wedstrijden!Z799="x","Z1","")</f>
        <v/>
      </c>
      <c r="CF671" s="44" t="str">
        <f>IF(Wedstrijden!AA799="x","Z2","")</f>
        <v/>
      </c>
      <c r="CG671" s="44" t="str">
        <f>IF(Wedstrijden!AB799="x","ZZL","")</f>
        <v/>
      </c>
      <c r="CL671" s="44">
        <f>IF(COUNTA(Wedstrijden!AC799:AJ799)&lt;&gt;0,2,"")</f>
        <v>2</v>
      </c>
      <c r="CM671" s="44">
        <f t="shared" si="62"/>
        <v>2</v>
      </c>
      <c r="CN671" s="44" t="str">
        <f>IF(Wedstrijden!AC799="x","AA","")</f>
        <v/>
      </c>
      <c r="CO671" s="44" t="str">
        <f>IF(Wedstrijden!AD799="x","A","")</f>
        <v/>
      </c>
      <c r="CP671" s="44" t="str">
        <f>IF(Wedstrijden!AE799="x","BB","")</f>
        <v>BB</v>
      </c>
      <c r="CQ671" s="44" t="str">
        <f>IF(Wedstrijden!AF799="x","B","")</f>
        <v>B</v>
      </c>
      <c r="CR671" s="44" t="str">
        <f>IF(Wedstrijden!AG799="x","L","")</f>
        <v>L</v>
      </c>
      <c r="CS671" s="44" t="str">
        <f>IF(Wedstrijden!AH799="x","M","")</f>
        <v>M</v>
      </c>
      <c r="CT671" s="44" t="str">
        <f>IF(Wedstrijden!AI799="x","Z","")</f>
        <v>Z</v>
      </c>
      <c r="CU671" s="44" t="str">
        <f>IF(Wedstrijden!AJ799="x","ZZ","")</f>
        <v>ZZ</v>
      </c>
      <c r="CV671" s="44">
        <f>IF(COUNTA(Wedstrijden!AK799:AQ799)&lt;&gt;0,2,"")</f>
        <v>2</v>
      </c>
      <c r="CW671" s="44">
        <f t="shared" si="63"/>
        <v>1</v>
      </c>
      <c r="CX671" s="44" t="str">
        <f>IF(Wedstrijden!AK799="x","BB","")</f>
        <v>BB</v>
      </c>
      <c r="CY671" s="44" t="str">
        <f>IF(Wedstrijden!AL799="x","B","")</f>
        <v/>
      </c>
      <c r="CZ671" s="44" t="str">
        <f>IF(Wedstrijden!AM799="x","L","")</f>
        <v/>
      </c>
      <c r="DA671" s="44" t="str">
        <f>IF(Wedstrijden!AN799="x","M","")</f>
        <v/>
      </c>
      <c r="DB671" s="44" t="str">
        <f>IF(Wedstrijden!AO799="x","Z","")</f>
        <v/>
      </c>
      <c r="DC671" s="44" t="str">
        <f>IF(Wedstrijden!AP799="x","ZZ","")</f>
        <v/>
      </c>
      <c r="DD671" s="44" t="str">
        <f>IF(Wedstrijden!AQ799="x","1.40","")</f>
        <v/>
      </c>
      <c r="DE671" s="44" t="str">
        <f>IF(COUNTA(Wedstrijden!AR799:AT799)&lt;&gt;0,6,"")</f>
        <v/>
      </c>
      <c r="DF671" s="44" t="str">
        <f t="shared" si="64"/>
        <v/>
      </c>
      <c r="DG671" s="44" t="str">
        <f>IF(Wedstrijden!AR799="x","L","")</f>
        <v/>
      </c>
      <c r="DH671" s="44" t="str">
        <f>IF(Wedstrijden!AS799="x","M","")</f>
        <v/>
      </c>
      <c r="DI671" s="44" t="str">
        <f>IF(Wedstrijden!AT799="x","Z","")</f>
        <v/>
      </c>
      <c r="DJ671" s="44" t="str">
        <f>IF(COUNTA(Wedstrijden!AU799:AW799)&lt;&gt;0,6,"")</f>
        <v/>
      </c>
      <c r="DK671" s="44" t="str">
        <f t="shared" si="65"/>
        <v/>
      </c>
      <c r="DL671" s="44" t="str">
        <f>IF(Wedstrijden!AU799="x","L","")</f>
        <v/>
      </c>
      <c r="DM671" s="44" t="str">
        <f>IF(Wedstrijden!AV799="x","M","")</f>
        <v/>
      </c>
      <c r="DN671" s="44" t="str">
        <f>IF(Wedstrijden!AW799="x","Z","")</f>
        <v/>
      </c>
    </row>
    <row r="672" spans="1:118" ht="15">
      <c r="A672" s="48" t="e">
        <f>Wedstrijden!#REF!</f>
        <v>#REF!</v>
      </c>
      <c r="B672" s="44">
        <f>IFERROR(VLOOKUP(Wedstrijden!E800,Wedstrijdlocaties!$B$2:$E$499,2,FALSE),"")</f>
        <v>971605</v>
      </c>
      <c r="C672" s="44" t="str">
        <f>Wedstrijden!F800</f>
        <v>Aalsmeer</v>
      </c>
      <c r="D672" s="44">
        <f>IFERROR(VLOOKUP(Wedstrijden!G800,Organisaties!$B$2:$C$501,2,FALSE),"")</f>
        <v>871565</v>
      </c>
      <c r="E672" s="44" t="str">
        <f>IFERROR(VLOOKUP(Wedstrijden!G800,Organisaties!$B$2:$F$501,5,FALSE),"")</f>
        <v>V31007</v>
      </c>
      <c r="F672" s="44" t="str">
        <f>IF(Wedstrijden!BC800&lt;&gt;"",Wedstrijden!BC800,"")</f>
        <v/>
      </c>
      <c r="G672" s="44">
        <f>IF(Wedstrijden!AY800="Indoor",1,0)</f>
        <v>0</v>
      </c>
      <c r="H672" s="44">
        <f>Wedstrijden!AZ800</f>
        <v>0</v>
      </c>
      <c r="I672" s="44" t="str">
        <f>IF(Wedstrijden!AX800="Nee",0,IF(Wedstrijden!AX800="Ja",1,""))</f>
        <v/>
      </c>
      <c r="J672" s="44" t="str">
        <f>IF(Wedstrijden!BA800&lt;&gt;"",Wedstrijden!BA800,"")</f>
        <v/>
      </c>
      <c r="W672" s="45"/>
      <c r="AE672" s="45"/>
      <c r="AN672" s="45"/>
      <c r="AU672" s="45"/>
      <c r="BA672" s="45"/>
      <c r="BE672" s="45"/>
      <c r="BJ672" s="44">
        <f>IF(COUNTA(Wedstrijden!I800:S800)&lt;&gt;0,1,"")</f>
        <v>1</v>
      </c>
      <c r="BK672" s="44">
        <f t="shared" si="60"/>
        <v>2</v>
      </c>
      <c r="BL672" s="44" t="str">
        <f>IF(Wedstrijden!I800="x","AA","")</f>
        <v/>
      </c>
      <c r="BM672" s="44" t="str">
        <f>IF(Wedstrijden!J800="x","A","")</f>
        <v/>
      </c>
      <c r="BN672" s="44" t="str">
        <f>IF(Wedstrijden!K800="x","B1","")</f>
        <v/>
      </c>
      <c r="BO672" s="44" t="str">
        <f>IF(Wedstrijden!L800="x","BB","")</f>
        <v/>
      </c>
      <c r="BP672" s="44" t="str">
        <f>IF(Wedstrijden!M800="x","B","")</f>
        <v>B</v>
      </c>
      <c r="BQ672" s="44" t="str">
        <f>IF(Wedstrijden!N800="x","L1","")</f>
        <v>L1</v>
      </c>
      <c r="BR672" s="44" t="str">
        <f>IF(Wedstrijden!O800="x","L2","")</f>
        <v>L2</v>
      </c>
      <c r="BS672" s="44" t="str">
        <f>IF(Wedstrijden!P800="x","M1","")</f>
        <v>M1</v>
      </c>
      <c r="BT672" s="44" t="str">
        <f>IF(Wedstrijden!Q800="x","M2","")</f>
        <v>M2</v>
      </c>
      <c r="BU672" s="44" t="str">
        <f>IF(Wedstrijden!R800="x","Z1","")</f>
        <v>Z1</v>
      </c>
      <c r="BV672" s="44" t="str">
        <f>IF(Wedstrijden!S800="x","Z2","")</f>
        <v>Z2</v>
      </c>
      <c r="BW672" s="44">
        <f>IF(COUNTA(Wedstrijden!T800:AB800)&lt;&gt;0,1,"")</f>
        <v>1</v>
      </c>
      <c r="BX672" s="44">
        <f t="shared" si="61"/>
        <v>1</v>
      </c>
      <c r="BY672" s="44" t="str">
        <f>IF(Wedstrijden!T800="x","BB","")</f>
        <v/>
      </c>
      <c r="BZ672" s="44" t="str">
        <f>IF(Wedstrijden!U800="x","B","")</f>
        <v>B</v>
      </c>
      <c r="CA672" s="44" t="str">
        <f>IF(Wedstrijden!V800="x","L1","")</f>
        <v>L1</v>
      </c>
      <c r="CB672" s="44" t="str">
        <f>IF(Wedstrijden!W800="x","L2","")</f>
        <v>L2</v>
      </c>
      <c r="CC672" s="44" t="str">
        <f>IF(Wedstrijden!X800="x","M1","")</f>
        <v>M1</v>
      </c>
      <c r="CD672" s="44" t="str">
        <f>IF(Wedstrijden!Y800="x","M2","")</f>
        <v>M2</v>
      </c>
      <c r="CE672" s="44" t="str">
        <f>IF(Wedstrijden!Z800="x","Z1","")</f>
        <v>Z1</v>
      </c>
      <c r="CF672" s="44" t="str">
        <f>IF(Wedstrijden!AA800="x","Z2","")</f>
        <v>Z2</v>
      </c>
      <c r="CG672" s="44" t="str">
        <f>IF(Wedstrijden!AB800="x","ZZL","")</f>
        <v/>
      </c>
      <c r="CL672" s="44" t="str">
        <f>IF(COUNTA(Wedstrijden!AC800:AJ800)&lt;&gt;0,2,"")</f>
        <v/>
      </c>
      <c r="CM672" s="44" t="str">
        <f t="shared" si="62"/>
        <v/>
      </c>
      <c r="CN672" s="44" t="str">
        <f>IF(Wedstrijden!AC800="x","AA","")</f>
        <v/>
      </c>
      <c r="CO672" s="44" t="str">
        <f>IF(Wedstrijden!AD800="x","A","")</f>
        <v/>
      </c>
      <c r="CP672" s="44" t="str">
        <f>IF(Wedstrijden!AE800="x","BB","")</f>
        <v/>
      </c>
      <c r="CQ672" s="44" t="str">
        <f>IF(Wedstrijden!AF800="x","B","")</f>
        <v/>
      </c>
      <c r="CR672" s="44" t="str">
        <f>IF(Wedstrijden!AG800="x","L","")</f>
        <v/>
      </c>
      <c r="CS672" s="44" t="str">
        <f>IF(Wedstrijden!AH800="x","M","")</f>
        <v/>
      </c>
      <c r="CT672" s="44" t="str">
        <f>IF(Wedstrijden!AI800="x","Z","")</f>
        <v/>
      </c>
      <c r="CU672" s="44" t="str">
        <f>IF(Wedstrijden!AJ800="x","ZZ","")</f>
        <v/>
      </c>
      <c r="CV672" s="44" t="str">
        <f>IF(COUNTA(Wedstrijden!AK800:AQ800)&lt;&gt;0,2,"")</f>
        <v/>
      </c>
      <c r="CW672" s="44" t="str">
        <f t="shared" si="63"/>
        <v/>
      </c>
      <c r="CX672" s="44" t="str">
        <f>IF(Wedstrijden!AK800="x","BB","")</f>
        <v/>
      </c>
      <c r="CY672" s="44" t="str">
        <f>IF(Wedstrijden!AL800="x","B","")</f>
        <v/>
      </c>
      <c r="CZ672" s="44" t="str">
        <f>IF(Wedstrijden!AM800="x","L","")</f>
        <v/>
      </c>
      <c r="DA672" s="44" t="str">
        <f>IF(Wedstrijden!AN800="x","M","")</f>
        <v/>
      </c>
      <c r="DB672" s="44" t="str">
        <f>IF(Wedstrijden!AO800="x","Z","")</f>
        <v/>
      </c>
      <c r="DC672" s="44" t="str">
        <f>IF(Wedstrijden!AP800="x","ZZ","")</f>
        <v/>
      </c>
      <c r="DD672" s="44" t="str">
        <f>IF(Wedstrijden!AQ800="x","1.40","")</f>
        <v/>
      </c>
      <c r="DE672" s="44" t="str">
        <f>IF(COUNTA(Wedstrijden!AR800:AT800)&lt;&gt;0,6,"")</f>
        <v/>
      </c>
      <c r="DF672" s="44" t="str">
        <f t="shared" si="64"/>
        <v/>
      </c>
      <c r="DG672" s="44" t="str">
        <f>IF(Wedstrijden!AR800="x","L","")</f>
        <v/>
      </c>
      <c r="DH672" s="44" t="str">
        <f>IF(Wedstrijden!AS800="x","M","")</f>
        <v/>
      </c>
      <c r="DI672" s="44" t="str">
        <f>IF(Wedstrijden!AT800="x","Z","")</f>
        <v/>
      </c>
      <c r="DJ672" s="44" t="str">
        <f>IF(COUNTA(Wedstrijden!AU800:AW800)&lt;&gt;0,6,"")</f>
        <v/>
      </c>
      <c r="DK672" s="44" t="str">
        <f t="shared" si="65"/>
        <v/>
      </c>
      <c r="DL672" s="44" t="str">
        <f>IF(Wedstrijden!AU800="x","L","")</f>
        <v/>
      </c>
      <c r="DM672" s="44" t="str">
        <f>IF(Wedstrijden!AV800="x","M","")</f>
        <v/>
      </c>
      <c r="DN672" s="44" t="str">
        <f>IF(Wedstrijden!AW800="x","Z","")</f>
        <v/>
      </c>
    </row>
    <row r="673" spans="1:118" ht="15">
      <c r="A673" s="48" t="e">
        <f>Wedstrijden!#REF!</f>
        <v>#REF!</v>
      </c>
      <c r="B673" s="44">
        <f>IFERROR(VLOOKUP(Wedstrijden!E801,Wedstrijdlocaties!$B$2:$E$499,2,FALSE),"")</f>
        <v>969231</v>
      </c>
      <c r="C673" s="44" t="str">
        <f>Wedstrijden!F801</f>
        <v>Vijfhuizen</v>
      </c>
      <c r="D673" s="44">
        <f>IFERROR(VLOOKUP(Wedstrijden!G801,Organisaties!$B$2:$C$501,2,FALSE),"")</f>
        <v>868533</v>
      </c>
      <c r="E673" s="44" t="str">
        <f>IFERROR(VLOOKUP(Wedstrijden!G801,Organisaties!$B$2:$F$501,5,FALSE),"")</f>
        <v>V31007</v>
      </c>
      <c r="F673" s="44" t="str">
        <f>IF(Wedstrijden!BC801&lt;&gt;"",Wedstrijden!BC801,"")</f>
        <v/>
      </c>
      <c r="G673" s="44">
        <f>IF(Wedstrijden!AY801="Indoor",1,0)</f>
        <v>0</v>
      </c>
      <c r="H673" s="44">
        <f>Wedstrijden!AZ801</f>
        <v>0</v>
      </c>
      <c r="I673" s="44" t="str">
        <f>IF(Wedstrijden!AX801="Nee",0,IF(Wedstrijden!AX801="Ja",1,""))</f>
        <v/>
      </c>
      <c r="J673" s="44" t="str">
        <f>IF(Wedstrijden!BA801&lt;&gt;"",Wedstrijden!BA801,"")</f>
        <v/>
      </c>
      <c r="W673" s="45"/>
      <c r="AE673" s="45"/>
      <c r="AN673" s="45"/>
      <c r="AU673" s="45"/>
      <c r="BA673" s="45"/>
      <c r="BE673" s="45"/>
      <c r="BJ673" s="44">
        <f>IF(COUNTA(Wedstrijden!I801:S801)&lt;&gt;0,1,"")</f>
        <v>1</v>
      </c>
      <c r="BK673" s="44">
        <f t="shared" si="60"/>
        <v>2</v>
      </c>
      <c r="BL673" s="44" t="str">
        <f>IF(Wedstrijden!I801="x","AA","")</f>
        <v/>
      </c>
      <c r="BM673" s="44" t="str">
        <f>IF(Wedstrijden!J801="x","A","")</f>
        <v/>
      </c>
      <c r="BN673" s="44" t="str">
        <f>IF(Wedstrijden!K801="x","B1","")</f>
        <v/>
      </c>
      <c r="BO673" s="44" t="str">
        <f>IF(Wedstrijden!L801="x","BB","")</f>
        <v/>
      </c>
      <c r="BP673" s="44" t="str">
        <f>IF(Wedstrijden!M801="x","B","")</f>
        <v>B</v>
      </c>
      <c r="BQ673" s="44" t="str">
        <f>IF(Wedstrijden!N801="x","L1","")</f>
        <v>L1</v>
      </c>
      <c r="BR673" s="44" t="str">
        <f>IF(Wedstrijden!O801="x","L2","")</f>
        <v>L2</v>
      </c>
      <c r="BS673" s="44" t="str">
        <f>IF(Wedstrijden!P801="x","M1","")</f>
        <v>M1</v>
      </c>
      <c r="BT673" s="44" t="str">
        <f>IF(Wedstrijden!Q801="x","M2","")</f>
        <v>M2</v>
      </c>
      <c r="BU673" s="44" t="str">
        <f>IF(Wedstrijden!R801="x","Z1","")</f>
        <v/>
      </c>
      <c r="BV673" s="44" t="str">
        <f>IF(Wedstrijden!S801="x","Z2","")</f>
        <v/>
      </c>
      <c r="BW673" s="44">
        <f>IF(COUNTA(Wedstrijden!T801:AB801)&lt;&gt;0,1,"")</f>
        <v>1</v>
      </c>
      <c r="BX673" s="44">
        <f t="shared" si="61"/>
        <v>1</v>
      </c>
      <c r="BY673" s="44" t="str">
        <f>IF(Wedstrijden!T801="x","BB","")</f>
        <v/>
      </c>
      <c r="BZ673" s="44" t="str">
        <f>IF(Wedstrijden!U801="x","B","")</f>
        <v>B</v>
      </c>
      <c r="CA673" s="44" t="str">
        <f>IF(Wedstrijden!V801="x","L1","")</f>
        <v>L1</v>
      </c>
      <c r="CB673" s="44" t="str">
        <f>IF(Wedstrijden!W801="x","L2","")</f>
        <v>L2</v>
      </c>
      <c r="CC673" s="44" t="str">
        <f>IF(Wedstrijden!X801="x","M1","")</f>
        <v>M1</v>
      </c>
      <c r="CD673" s="44" t="str">
        <f>IF(Wedstrijden!Y801="x","M2","")</f>
        <v>M2</v>
      </c>
      <c r="CE673" s="44" t="str">
        <f>IF(Wedstrijden!Z801="x","Z1","")</f>
        <v/>
      </c>
      <c r="CF673" s="44" t="str">
        <f>IF(Wedstrijden!AA801="x","Z2","")</f>
        <v/>
      </c>
      <c r="CG673" s="44" t="str">
        <f>IF(Wedstrijden!AB801="x","ZZL","")</f>
        <v/>
      </c>
      <c r="CL673" s="44" t="str">
        <f>IF(COUNTA(Wedstrijden!AC801:AJ801)&lt;&gt;0,2,"")</f>
        <v/>
      </c>
      <c r="CM673" s="44" t="str">
        <f t="shared" si="62"/>
        <v/>
      </c>
      <c r="CN673" s="44" t="str">
        <f>IF(Wedstrijden!AC801="x","AA","")</f>
        <v/>
      </c>
      <c r="CO673" s="44" t="str">
        <f>IF(Wedstrijden!AD801="x","A","")</f>
        <v/>
      </c>
      <c r="CP673" s="44" t="str">
        <f>IF(Wedstrijden!AE801="x","BB","")</f>
        <v/>
      </c>
      <c r="CQ673" s="44" t="str">
        <f>IF(Wedstrijden!AF801="x","B","")</f>
        <v/>
      </c>
      <c r="CR673" s="44" t="str">
        <f>IF(Wedstrijden!AG801="x","L","")</f>
        <v/>
      </c>
      <c r="CS673" s="44" t="str">
        <f>IF(Wedstrijden!AH801="x","M","")</f>
        <v/>
      </c>
      <c r="CT673" s="44" t="str">
        <f>IF(Wedstrijden!AI801="x","Z","")</f>
        <v/>
      </c>
      <c r="CU673" s="44" t="str">
        <f>IF(Wedstrijden!AJ801="x","ZZ","")</f>
        <v/>
      </c>
      <c r="CV673" s="44" t="str">
        <f>IF(COUNTA(Wedstrijden!AK801:AQ801)&lt;&gt;0,2,"")</f>
        <v/>
      </c>
      <c r="CW673" s="44" t="str">
        <f t="shared" si="63"/>
        <v/>
      </c>
      <c r="CX673" s="44" t="str">
        <f>IF(Wedstrijden!AK801="x","BB","")</f>
        <v/>
      </c>
      <c r="CY673" s="44" t="str">
        <f>IF(Wedstrijden!AL801="x","B","")</f>
        <v/>
      </c>
      <c r="CZ673" s="44" t="str">
        <f>IF(Wedstrijden!AM801="x","L","")</f>
        <v/>
      </c>
      <c r="DA673" s="44" t="str">
        <f>IF(Wedstrijden!AN801="x","M","")</f>
        <v/>
      </c>
      <c r="DB673" s="44" t="str">
        <f>IF(Wedstrijden!AO801="x","Z","")</f>
        <v/>
      </c>
      <c r="DC673" s="44" t="str">
        <f>IF(Wedstrijden!AP801="x","ZZ","")</f>
        <v/>
      </c>
      <c r="DD673" s="44" t="str">
        <f>IF(Wedstrijden!AQ801="x","1.40","")</f>
        <v/>
      </c>
      <c r="DE673" s="44" t="str">
        <f>IF(COUNTA(Wedstrijden!AR801:AT801)&lt;&gt;0,6,"")</f>
        <v/>
      </c>
      <c r="DF673" s="44" t="str">
        <f t="shared" si="64"/>
        <v/>
      </c>
      <c r="DG673" s="44" t="str">
        <f>IF(Wedstrijden!AR801="x","L","")</f>
        <v/>
      </c>
      <c r="DH673" s="44" t="str">
        <f>IF(Wedstrijden!AS801="x","M","")</f>
        <v/>
      </c>
      <c r="DI673" s="44" t="str">
        <f>IF(Wedstrijden!AT801="x","Z","")</f>
        <v/>
      </c>
      <c r="DJ673" s="44" t="str">
        <f>IF(COUNTA(Wedstrijden!AU801:AW801)&lt;&gt;0,6,"")</f>
        <v/>
      </c>
      <c r="DK673" s="44" t="str">
        <f t="shared" si="65"/>
        <v/>
      </c>
      <c r="DL673" s="44" t="str">
        <f>IF(Wedstrijden!AU801="x","L","")</f>
        <v/>
      </c>
      <c r="DM673" s="44" t="str">
        <f>IF(Wedstrijden!AV801="x","M","")</f>
        <v/>
      </c>
      <c r="DN673" s="44" t="str">
        <f>IF(Wedstrijden!AW801="x","Z","")</f>
        <v/>
      </c>
    </row>
    <row r="674" spans="1:118" ht="15">
      <c r="A674" s="48" t="e">
        <f>Wedstrijden!#REF!</f>
        <v>#REF!</v>
      </c>
      <c r="B674" s="44" t="str">
        <f>IFERROR(VLOOKUP(Wedstrijden!E802,Wedstrijdlocaties!$B$2:$E$499,2,FALSE),"")</f>
        <v>V12147</v>
      </c>
      <c r="C674" s="44" t="str">
        <f>Wedstrijden!F802</f>
        <v>Spaarnwoude</v>
      </c>
      <c r="D674" s="44" t="str">
        <f>IFERROR(VLOOKUP(Wedstrijden!G802,Organisaties!$B$2:$C$501,2,FALSE),"")</f>
        <v>V60239</v>
      </c>
      <c r="E674" s="44" t="str">
        <f>IFERROR(VLOOKUP(Wedstrijden!G802,Organisaties!$B$2:$F$501,5,FALSE),"")</f>
        <v>V31007</v>
      </c>
      <c r="F674" s="44" t="str">
        <f>IF(Wedstrijden!BC802&lt;&gt;"",Wedstrijden!BC802,"")</f>
        <v/>
      </c>
      <c r="G674" s="44">
        <f>IF(Wedstrijden!AY802="Indoor",1,0)</f>
        <v>0</v>
      </c>
      <c r="H674" s="44">
        <f>Wedstrijden!AZ802</f>
        <v>0</v>
      </c>
      <c r="I674" s="44" t="str">
        <f>IF(Wedstrijden!AX802="Nee",0,IF(Wedstrijden!AX802="Ja",1,""))</f>
        <v/>
      </c>
      <c r="J674" s="44" t="str">
        <f>IF(Wedstrijden!BA802&lt;&gt;"",Wedstrijden!BA802,"")</f>
        <v/>
      </c>
      <c r="W674" s="45"/>
      <c r="AE674" s="45"/>
      <c r="AN674" s="45"/>
      <c r="AU674" s="45"/>
      <c r="BA674" s="45"/>
      <c r="BE674" s="45"/>
      <c r="BJ674" s="44">
        <f>IF(COUNTA(Wedstrijden!I802:S802)&lt;&gt;0,1,"")</f>
        <v>1</v>
      </c>
      <c r="BK674" s="44">
        <f t="shared" si="60"/>
        <v>2</v>
      </c>
      <c r="BL674" s="44" t="str">
        <f>IF(Wedstrijden!I802="x","AA","")</f>
        <v/>
      </c>
      <c r="BM674" s="44" t="str">
        <f>IF(Wedstrijden!J802="x","A","")</f>
        <v/>
      </c>
      <c r="BN674" s="44" t="str">
        <f>IF(Wedstrijden!K802="x","B1","")</f>
        <v/>
      </c>
      <c r="BO674" s="44" t="str">
        <f>IF(Wedstrijden!L802="x","BB","")</f>
        <v/>
      </c>
      <c r="BP674" s="44" t="str">
        <f>IF(Wedstrijden!M802="x","B","")</f>
        <v>B</v>
      </c>
      <c r="BQ674" s="44" t="str">
        <f>IF(Wedstrijden!N802="x","L1","")</f>
        <v>L1</v>
      </c>
      <c r="BR674" s="44" t="str">
        <f>IF(Wedstrijden!O802="x","L2","")</f>
        <v>L2</v>
      </c>
      <c r="BS674" s="44" t="str">
        <f>IF(Wedstrijden!P802="x","M1","")</f>
        <v>M1</v>
      </c>
      <c r="BT674" s="44" t="str">
        <f>IF(Wedstrijden!Q802="x","M2","")</f>
        <v>M2</v>
      </c>
      <c r="BU674" s="44" t="str">
        <f>IF(Wedstrijden!R802="x","Z1","")</f>
        <v/>
      </c>
      <c r="BV674" s="44" t="str">
        <f>IF(Wedstrijden!S802="x","Z2","")</f>
        <v/>
      </c>
      <c r="BW674" s="44">
        <f>IF(COUNTA(Wedstrijden!T802:AB802)&lt;&gt;0,1,"")</f>
        <v>1</v>
      </c>
      <c r="BX674" s="44">
        <f t="shared" si="61"/>
        <v>1</v>
      </c>
      <c r="BY674" s="44" t="str">
        <f>IF(Wedstrijden!T802="x","BB","")</f>
        <v/>
      </c>
      <c r="BZ674" s="44" t="str">
        <f>IF(Wedstrijden!U802="x","B","")</f>
        <v>B</v>
      </c>
      <c r="CA674" s="44" t="str">
        <f>IF(Wedstrijden!V802="x","L1","")</f>
        <v>L1</v>
      </c>
      <c r="CB674" s="44" t="str">
        <f>IF(Wedstrijden!W802="x","L2","")</f>
        <v>L2</v>
      </c>
      <c r="CC674" s="44" t="str">
        <f>IF(Wedstrijden!X802="x","M1","")</f>
        <v>M1</v>
      </c>
      <c r="CD674" s="44" t="str">
        <f>IF(Wedstrijden!Y802="x","M2","")</f>
        <v>M2</v>
      </c>
      <c r="CE674" s="44" t="str">
        <f>IF(Wedstrijden!Z802="x","Z1","")</f>
        <v/>
      </c>
      <c r="CF674" s="44" t="str">
        <f>IF(Wedstrijden!AA802="x","Z2","")</f>
        <v/>
      </c>
      <c r="CG674" s="44" t="str">
        <f>IF(Wedstrijden!AB802="x","ZZL","")</f>
        <v/>
      </c>
      <c r="CL674" s="44" t="str">
        <f>IF(COUNTA(Wedstrijden!AC802:AJ802)&lt;&gt;0,2,"")</f>
        <v/>
      </c>
      <c r="CM674" s="44" t="str">
        <f t="shared" si="62"/>
        <v/>
      </c>
      <c r="CN674" s="44" t="str">
        <f>IF(Wedstrijden!AC802="x","AA","")</f>
        <v/>
      </c>
      <c r="CO674" s="44" t="str">
        <f>IF(Wedstrijden!AD802="x","A","")</f>
        <v/>
      </c>
      <c r="CP674" s="44" t="str">
        <f>IF(Wedstrijden!AE802="x","BB","")</f>
        <v/>
      </c>
      <c r="CQ674" s="44" t="str">
        <f>IF(Wedstrijden!AF802="x","B","")</f>
        <v/>
      </c>
      <c r="CR674" s="44" t="str">
        <f>IF(Wedstrijden!AG802="x","L","")</f>
        <v/>
      </c>
      <c r="CS674" s="44" t="str">
        <f>IF(Wedstrijden!AH802="x","M","")</f>
        <v/>
      </c>
      <c r="CT674" s="44" t="str">
        <f>IF(Wedstrijden!AI802="x","Z","")</f>
        <v/>
      </c>
      <c r="CU674" s="44" t="str">
        <f>IF(Wedstrijden!AJ802="x","ZZ","")</f>
        <v/>
      </c>
      <c r="CV674" s="44" t="str">
        <f>IF(COUNTA(Wedstrijden!AK802:AQ802)&lt;&gt;0,2,"")</f>
        <v/>
      </c>
      <c r="CW674" s="44" t="str">
        <f t="shared" si="63"/>
        <v/>
      </c>
      <c r="CX674" s="44" t="str">
        <f>IF(Wedstrijden!AK802="x","BB","")</f>
        <v/>
      </c>
      <c r="CY674" s="44" t="str">
        <f>IF(Wedstrijden!AL802="x","B","")</f>
        <v/>
      </c>
      <c r="CZ674" s="44" t="str">
        <f>IF(Wedstrijden!AM802="x","L","")</f>
        <v/>
      </c>
      <c r="DA674" s="44" t="str">
        <f>IF(Wedstrijden!AN802="x","M","")</f>
        <v/>
      </c>
      <c r="DB674" s="44" t="str">
        <f>IF(Wedstrijden!AO802="x","Z","")</f>
        <v/>
      </c>
      <c r="DC674" s="44" t="str">
        <f>IF(Wedstrijden!AP802="x","ZZ","")</f>
        <v/>
      </c>
      <c r="DD674" s="44" t="str">
        <f>IF(Wedstrijden!AQ802="x","1.40","")</f>
        <v/>
      </c>
      <c r="DE674" s="44" t="str">
        <f>IF(COUNTA(Wedstrijden!AR802:AT802)&lt;&gt;0,6,"")</f>
        <v/>
      </c>
      <c r="DF674" s="44" t="str">
        <f t="shared" si="64"/>
        <v/>
      </c>
      <c r="DG674" s="44" t="str">
        <f>IF(Wedstrijden!AR802="x","L","")</f>
        <v/>
      </c>
      <c r="DH674" s="44" t="str">
        <f>IF(Wedstrijden!AS802="x","M","")</f>
        <v/>
      </c>
      <c r="DI674" s="44" t="str">
        <f>IF(Wedstrijden!AT802="x","Z","")</f>
        <v/>
      </c>
      <c r="DJ674" s="44" t="str">
        <f>IF(COUNTA(Wedstrijden!AU802:AW802)&lt;&gt;0,6,"")</f>
        <v/>
      </c>
      <c r="DK674" s="44" t="str">
        <f t="shared" si="65"/>
        <v/>
      </c>
      <c r="DL674" s="44" t="str">
        <f>IF(Wedstrijden!AU802="x","L","")</f>
        <v/>
      </c>
      <c r="DM674" s="44" t="str">
        <f>IF(Wedstrijden!AV802="x","M","")</f>
        <v/>
      </c>
      <c r="DN674" s="44" t="str">
        <f>IF(Wedstrijden!AW802="x","Z","")</f>
        <v/>
      </c>
    </row>
    <row r="675" spans="1:118" ht="15">
      <c r="A675" s="48" t="e">
        <f>Wedstrijden!#REF!</f>
        <v>#REF!</v>
      </c>
      <c r="B675" s="44">
        <f>IFERROR(VLOOKUP(Wedstrijden!E803,Wedstrijdlocaties!$B$2:$E$499,2,FALSE),"")</f>
        <v>960179</v>
      </c>
      <c r="C675" s="44" t="str">
        <f>Wedstrijden!F803</f>
        <v>Berkhout</v>
      </c>
      <c r="D675" s="44">
        <f>IFERROR(VLOOKUP(Wedstrijden!G803,Organisaties!$B$2:$C$501,2,FALSE),"")</f>
        <v>778602</v>
      </c>
      <c r="E675" s="44" t="str">
        <f>IFERROR(VLOOKUP(Wedstrijden!G803,Organisaties!$B$2:$F$501,5,FALSE),"")</f>
        <v>V31007</v>
      </c>
      <c r="F675" s="44" t="str">
        <f>IF(Wedstrijden!BC803&lt;&gt;"",Wedstrijden!BC803,"")</f>
        <v/>
      </c>
      <c r="G675" s="44">
        <f>IF(Wedstrijden!AY803="Indoor",1,0)</f>
        <v>0</v>
      </c>
      <c r="H675" s="44">
        <f>Wedstrijden!AZ803</f>
        <v>0</v>
      </c>
      <c r="I675" s="44" t="str">
        <f>IF(Wedstrijden!AX803="Nee",0,IF(Wedstrijden!AX803="Ja",1,""))</f>
        <v/>
      </c>
      <c r="J675" s="44" t="str">
        <f>IF(Wedstrijden!BA803&lt;&gt;"",Wedstrijden!BA803,"")</f>
        <v/>
      </c>
      <c r="W675" s="45"/>
      <c r="AE675" s="45"/>
      <c r="AN675" s="45"/>
      <c r="AU675" s="45"/>
      <c r="BA675" s="45"/>
      <c r="BE675" s="45"/>
      <c r="BJ675" s="44" t="str">
        <f>IF(COUNTA(Wedstrijden!I803:S803)&lt;&gt;0,1,"")</f>
        <v/>
      </c>
      <c r="BK675" s="44" t="str">
        <f t="shared" si="60"/>
        <v/>
      </c>
      <c r="BL675" s="44" t="str">
        <f>IF(Wedstrijden!I803="x","AA","")</f>
        <v/>
      </c>
      <c r="BM675" s="44" t="str">
        <f>IF(Wedstrijden!J803="x","A","")</f>
        <v/>
      </c>
      <c r="BN675" s="44" t="str">
        <f>IF(Wedstrijden!K803="x","B1","")</f>
        <v/>
      </c>
      <c r="BO675" s="44" t="str">
        <f>IF(Wedstrijden!L803="x","BB","")</f>
        <v/>
      </c>
      <c r="BP675" s="44" t="str">
        <f>IF(Wedstrijden!M803="x","B","")</f>
        <v/>
      </c>
      <c r="BQ675" s="44" t="str">
        <f>IF(Wedstrijden!N803="x","L1","")</f>
        <v/>
      </c>
      <c r="BR675" s="44" t="str">
        <f>IF(Wedstrijden!O803="x","L2","")</f>
        <v/>
      </c>
      <c r="BS675" s="44" t="str">
        <f>IF(Wedstrijden!P803="x","M1","")</f>
        <v/>
      </c>
      <c r="BT675" s="44" t="str">
        <f>IF(Wedstrijden!Q803="x","M2","")</f>
        <v/>
      </c>
      <c r="BU675" s="44" t="str">
        <f>IF(Wedstrijden!R803="x","Z1","")</f>
        <v/>
      </c>
      <c r="BV675" s="44" t="str">
        <f>IF(Wedstrijden!S803="x","Z2","")</f>
        <v/>
      </c>
      <c r="BW675" s="44">
        <f>IF(COUNTA(Wedstrijden!T803:AB803)&lt;&gt;0,1,"")</f>
        <v>1</v>
      </c>
      <c r="BX675" s="44">
        <f t="shared" si="61"/>
        <v>1</v>
      </c>
      <c r="BY675" s="44" t="str">
        <f>IF(Wedstrijden!T803="x","BB","")</f>
        <v/>
      </c>
      <c r="BZ675" s="44" t="str">
        <f>IF(Wedstrijden!U803="x","B","")</f>
        <v/>
      </c>
      <c r="CA675" s="44" t="str">
        <f>IF(Wedstrijden!V803="x","L1","")</f>
        <v/>
      </c>
      <c r="CB675" s="44" t="str">
        <f>IF(Wedstrijden!W803="x","L2","")</f>
        <v/>
      </c>
      <c r="CC675" s="44" t="str">
        <f>IF(Wedstrijden!X803="x","M1","")</f>
        <v/>
      </c>
      <c r="CD675" s="44" t="str">
        <f>IF(Wedstrijden!Y803="x","M2","")</f>
        <v/>
      </c>
      <c r="CE675" s="44" t="str">
        <f>IF(Wedstrijden!Z803="x","Z1","")</f>
        <v>Z1</v>
      </c>
      <c r="CF675" s="44" t="str">
        <f>IF(Wedstrijden!AA803="x","Z2","")</f>
        <v>Z2</v>
      </c>
      <c r="CG675" s="44" t="str">
        <f>IF(Wedstrijden!AB803="x","ZZL","")</f>
        <v>ZZL</v>
      </c>
      <c r="CL675" s="44" t="str">
        <f>IF(COUNTA(Wedstrijden!AC803:AJ803)&lt;&gt;0,2,"")</f>
        <v/>
      </c>
      <c r="CM675" s="44" t="str">
        <f t="shared" si="62"/>
        <v/>
      </c>
      <c r="CN675" s="44" t="str">
        <f>IF(Wedstrijden!AC803="x","AA","")</f>
        <v/>
      </c>
      <c r="CO675" s="44" t="str">
        <f>IF(Wedstrijden!AD803="x","A","")</f>
        <v/>
      </c>
      <c r="CP675" s="44" t="str">
        <f>IF(Wedstrijden!AE803="x","BB","")</f>
        <v/>
      </c>
      <c r="CQ675" s="44" t="str">
        <f>IF(Wedstrijden!AF803="x","B","")</f>
        <v/>
      </c>
      <c r="CR675" s="44" t="str">
        <f>IF(Wedstrijden!AG803="x","L","")</f>
        <v/>
      </c>
      <c r="CS675" s="44" t="str">
        <f>IF(Wedstrijden!AH803="x","M","")</f>
        <v/>
      </c>
      <c r="CT675" s="44" t="str">
        <f>IF(Wedstrijden!AI803="x","Z","")</f>
        <v/>
      </c>
      <c r="CU675" s="44" t="str">
        <f>IF(Wedstrijden!AJ803="x","ZZ","")</f>
        <v/>
      </c>
      <c r="CV675" s="44" t="str">
        <f>IF(COUNTA(Wedstrijden!AK803:AQ803)&lt;&gt;0,2,"")</f>
        <v/>
      </c>
      <c r="CW675" s="44" t="str">
        <f t="shared" si="63"/>
        <v/>
      </c>
      <c r="CX675" s="44" t="str">
        <f>IF(Wedstrijden!AK803="x","BB","")</f>
        <v/>
      </c>
      <c r="CY675" s="44" t="str">
        <f>IF(Wedstrijden!AL803="x","B","")</f>
        <v/>
      </c>
      <c r="CZ675" s="44" t="str">
        <f>IF(Wedstrijden!AM803="x","L","")</f>
        <v/>
      </c>
      <c r="DA675" s="44" t="str">
        <f>IF(Wedstrijden!AN803="x","M","")</f>
        <v/>
      </c>
      <c r="DB675" s="44" t="str">
        <f>IF(Wedstrijden!AO803="x","Z","")</f>
        <v/>
      </c>
      <c r="DC675" s="44" t="str">
        <f>IF(Wedstrijden!AP803="x","ZZ","")</f>
        <v/>
      </c>
      <c r="DD675" s="44" t="str">
        <f>IF(Wedstrijden!AQ803="x","1.40","")</f>
        <v/>
      </c>
      <c r="DE675" s="44" t="str">
        <f>IF(COUNTA(Wedstrijden!AR803:AT803)&lt;&gt;0,6,"")</f>
        <v/>
      </c>
      <c r="DF675" s="44" t="str">
        <f t="shared" si="64"/>
        <v/>
      </c>
      <c r="DG675" s="44" t="str">
        <f>IF(Wedstrijden!AR803="x","L","")</f>
        <v/>
      </c>
      <c r="DH675" s="44" t="str">
        <f>IF(Wedstrijden!AS803="x","M","")</f>
        <v/>
      </c>
      <c r="DI675" s="44" t="str">
        <f>IF(Wedstrijden!AT803="x","Z","")</f>
        <v/>
      </c>
      <c r="DJ675" s="44">
        <f>IF(COUNTA(Wedstrijden!AU803:AW803)&lt;&gt;0,6,"")</f>
        <v>6</v>
      </c>
      <c r="DK675" s="44">
        <f t="shared" si="65"/>
        <v>1</v>
      </c>
      <c r="DL675" s="44" t="str">
        <f>IF(Wedstrijden!AU803="x","L","")</f>
        <v/>
      </c>
      <c r="DM675" s="44" t="str">
        <f>IF(Wedstrijden!AV803="x","M","")</f>
        <v/>
      </c>
      <c r="DN675" s="44" t="str">
        <f>IF(Wedstrijden!AW803="x","Z","")</f>
        <v/>
      </c>
    </row>
    <row r="676" spans="1:118" ht="15">
      <c r="A676" s="48" t="e">
        <f>Wedstrijden!#REF!</f>
        <v>#REF!</v>
      </c>
      <c r="B676" s="44" t="str">
        <f>IFERROR(VLOOKUP(Wedstrijden!E804,Wedstrijdlocaties!$B$2:$E$499,2,FALSE),"")</f>
        <v/>
      </c>
      <c r="C676" s="44" t="str">
        <f>Wedstrijden!F804</f>
        <v>Middenbeemster</v>
      </c>
      <c r="D676" s="44" t="str">
        <f>IFERROR(VLOOKUP(Wedstrijden!G804,Organisaties!$B$2:$C$501,2,FALSE),"")</f>
        <v/>
      </c>
      <c r="E676" s="44" t="str">
        <f>IFERROR(VLOOKUP(Wedstrijden!G804,Organisaties!$B$2:$F$501,5,FALSE),"")</f>
        <v/>
      </c>
      <c r="F676" s="44" t="str">
        <f>IF(Wedstrijden!BC804&lt;&gt;"",Wedstrijden!BC804,"")</f>
        <v>Dressuur pa en po, PSV Sabaruiters Middenbeemster</v>
      </c>
      <c r="G676" s="44">
        <f>IF(Wedstrijden!AY804="Indoor",1,0)</f>
        <v>1</v>
      </c>
      <c r="H676" s="44" t="str">
        <f>Wedstrijden!AZ804</f>
        <v>Onbeperkt</v>
      </c>
      <c r="I676" s="44">
        <f>IF(Wedstrijden!AX804="Nee",0,IF(Wedstrijden!AX804="Ja",1,""))</f>
        <v>0</v>
      </c>
      <c r="J676" s="44" t="str">
        <f>IF(Wedstrijden!BA804&lt;&gt;"",Wedstrijden!BA804,"")</f>
        <v/>
      </c>
      <c r="W676" s="45"/>
      <c r="AE676" s="45"/>
      <c r="AN676" s="45"/>
      <c r="AU676" s="45"/>
      <c r="BA676" s="45"/>
      <c r="BE676" s="45"/>
      <c r="BJ676" s="44">
        <f>IF(COUNTA(Wedstrijden!I804:S804)&lt;&gt;0,1,"")</f>
        <v>1</v>
      </c>
      <c r="BK676" s="44">
        <f t="shared" si="60"/>
        <v>2</v>
      </c>
      <c r="BL676" s="44" t="str">
        <f>IF(Wedstrijden!I804="x","AA","")</f>
        <v/>
      </c>
      <c r="BM676" s="44" t="str">
        <f>IF(Wedstrijden!J804="x","A","")</f>
        <v/>
      </c>
      <c r="BN676" s="44" t="str">
        <f>IF(Wedstrijden!K804="x","B1","")</f>
        <v/>
      </c>
      <c r="BO676" s="44" t="str">
        <f>IF(Wedstrijden!L804="x","BB","")</f>
        <v/>
      </c>
      <c r="BP676" s="44" t="str">
        <f>IF(Wedstrijden!M804="x","B","")</f>
        <v>B</v>
      </c>
      <c r="BQ676" s="44" t="str">
        <f>IF(Wedstrijden!N804="x","L1","")</f>
        <v>L1</v>
      </c>
      <c r="BR676" s="44" t="str">
        <f>IF(Wedstrijden!O804="x","L2","")</f>
        <v>L2</v>
      </c>
      <c r="BS676" s="44" t="str">
        <f>IF(Wedstrijden!P804="x","M1","")</f>
        <v>M1</v>
      </c>
      <c r="BT676" s="44" t="str">
        <f>IF(Wedstrijden!Q804="x","M2","")</f>
        <v>M2</v>
      </c>
      <c r="BU676" s="44" t="str">
        <f>IF(Wedstrijden!R804="x","Z1","")</f>
        <v>Z1</v>
      </c>
      <c r="BV676" s="44" t="str">
        <f>IF(Wedstrijden!S804="x","Z2","")</f>
        <v>Z2</v>
      </c>
      <c r="BW676" s="44">
        <f>IF(COUNTA(Wedstrijden!T804:AB804)&lt;&gt;0,1,"")</f>
        <v>1</v>
      </c>
      <c r="BX676" s="44">
        <f t="shared" si="61"/>
        <v>1</v>
      </c>
      <c r="BY676" s="44" t="str">
        <f>IF(Wedstrijden!T804="x","BB","")</f>
        <v/>
      </c>
      <c r="BZ676" s="44" t="str">
        <f>IF(Wedstrijden!U804="x","B","")</f>
        <v>B</v>
      </c>
      <c r="CA676" s="44" t="str">
        <f>IF(Wedstrijden!V804="x","L1","")</f>
        <v>L1</v>
      </c>
      <c r="CB676" s="44" t="str">
        <f>IF(Wedstrijden!W804="x","L2","")</f>
        <v>L2</v>
      </c>
      <c r="CC676" s="44" t="str">
        <f>IF(Wedstrijden!X804="x","M1","")</f>
        <v>M1</v>
      </c>
      <c r="CD676" s="44" t="str">
        <f>IF(Wedstrijden!Y804="x","M2","")</f>
        <v>M2</v>
      </c>
      <c r="CE676" s="44" t="str">
        <f>IF(Wedstrijden!Z804="x","Z1","")</f>
        <v>Z1</v>
      </c>
      <c r="CF676" s="44" t="str">
        <f>IF(Wedstrijden!AA804="x","Z2","")</f>
        <v>Z2</v>
      </c>
      <c r="CG676" s="44" t="str">
        <f>IF(Wedstrijden!AB804="x","ZZL","")</f>
        <v>ZZL</v>
      </c>
      <c r="CL676" s="44" t="str">
        <f>IF(COUNTA(Wedstrijden!AC804:AJ804)&lt;&gt;0,2,"")</f>
        <v/>
      </c>
      <c r="CM676" s="44" t="str">
        <f t="shared" si="62"/>
        <v/>
      </c>
      <c r="CN676" s="44" t="str">
        <f>IF(Wedstrijden!AC804="x","AA","")</f>
        <v/>
      </c>
      <c r="CO676" s="44" t="str">
        <f>IF(Wedstrijden!AD804="x","A","")</f>
        <v/>
      </c>
      <c r="CP676" s="44" t="str">
        <f>IF(Wedstrijden!AE804="x","BB","")</f>
        <v/>
      </c>
      <c r="CQ676" s="44" t="str">
        <f>IF(Wedstrijden!AF804="x","B","")</f>
        <v/>
      </c>
      <c r="CR676" s="44" t="str">
        <f>IF(Wedstrijden!AG804="x","L","")</f>
        <v/>
      </c>
      <c r="CS676" s="44" t="str">
        <f>IF(Wedstrijden!AH804="x","M","")</f>
        <v/>
      </c>
      <c r="CT676" s="44" t="str">
        <f>IF(Wedstrijden!AI804="x","Z","")</f>
        <v/>
      </c>
      <c r="CU676" s="44" t="str">
        <f>IF(Wedstrijden!AJ804="x","ZZ","")</f>
        <v/>
      </c>
      <c r="CV676" s="44" t="str">
        <f>IF(COUNTA(Wedstrijden!AK804:AQ804)&lt;&gt;0,2,"")</f>
        <v/>
      </c>
      <c r="CW676" s="44" t="str">
        <f t="shared" si="63"/>
        <v/>
      </c>
      <c r="CX676" s="44" t="str">
        <f>IF(Wedstrijden!AK804="x","BB","")</f>
        <v/>
      </c>
      <c r="CY676" s="44" t="str">
        <f>IF(Wedstrijden!AL804="x","B","")</f>
        <v/>
      </c>
      <c r="CZ676" s="44" t="str">
        <f>IF(Wedstrijden!AM804="x","L","")</f>
        <v/>
      </c>
      <c r="DA676" s="44" t="str">
        <f>IF(Wedstrijden!AN804="x","M","")</f>
        <v/>
      </c>
      <c r="DB676" s="44" t="str">
        <f>IF(Wedstrijden!AO804="x","Z","")</f>
        <v/>
      </c>
      <c r="DC676" s="44" t="str">
        <f>IF(Wedstrijden!AP804="x","ZZ","")</f>
        <v/>
      </c>
      <c r="DD676" s="44" t="str">
        <f>IF(Wedstrijden!AQ804="x","1.40","")</f>
        <v/>
      </c>
      <c r="DE676" s="44" t="str">
        <f>IF(COUNTA(Wedstrijden!AR804:AT804)&lt;&gt;0,6,"")</f>
        <v/>
      </c>
      <c r="DF676" s="44" t="str">
        <f t="shared" si="64"/>
        <v/>
      </c>
      <c r="DG676" s="44" t="str">
        <f>IF(Wedstrijden!AR804="x","L","")</f>
        <v/>
      </c>
      <c r="DH676" s="44" t="str">
        <f>IF(Wedstrijden!AS804="x","M","")</f>
        <v/>
      </c>
      <c r="DI676" s="44" t="str">
        <f>IF(Wedstrijden!AT804="x","Z","")</f>
        <v/>
      </c>
      <c r="DJ676" s="44" t="str">
        <f>IF(COUNTA(Wedstrijden!AU804:AW804)&lt;&gt;0,6,"")</f>
        <v/>
      </c>
      <c r="DK676" s="44" t="str">
        <f t="shared" si="65"/>
        <v/>
      </c>
      <c r="DL676" s="44" t="str">
        <f>IF(Wedstrijden!AU804="x","L","")</f>
        <v/>
      </c>
      <c r="DM676" s="44" t="str">
        <f>IF(Wedstrijden!AV804="x","M","")</f>
        <v/>
      </c>
      <c r="DN676" s="44" t="str">
        <f>IF(Wedstrijden!AW804="x","Z","")</f>
        <v/>
      </c>
    </row>
    <row r="677" spans="1:118" ht="15">
      <c r="A677" s="48" t="e">
        <f>Wedstrijden!#REF!</f>
        <v>#REF!</v>
      </c>
      <c r="B677" s="44" t="str">
        <f>IFERROR(VLOOKUP(Wedstrijden!E805,Wedstrijdlocaties!$B$2:$E$499,2,FALSE),"")</f>
        <v>V12346</v>
      </c>
      <c r="C677" s="44" t="str">
        <f>Wedstrijden!F805</f>
        <v>Oudkarspel</v>
      </c>
      <c r="D677" s="44" t="str">
        <f>IFERROR(VLOOKUP(Wedstrijden!G805,Organisaties!$B$2:$C$501,2,FALSE),"")</f>
        <v>V50752</v>
      </c>
      <c r="E677" s="44" t="str">
        <f>IFERROR(VLOOKUP(Wedstrijden!G805,Organisaties!$B$2:$F$501,5,FALSE),"")</f>
        <v>V31007</v>
      </c>
      <c r="F677" s="44" t="str">
        <f>IF(Wedstrijden!BC805&lt;&gt;"",Wedstrijden!BC805,"")</f>
        <v>Wedstrijd (P.C. De Schildknapen) te Oudkarspel</v>
      </c>
      <c r="G677" s="44">
        <f>IF(Wedstrijden!AY805="Indoor",1,0)</f>
        <v>1</v>
      </c>
      <c r="H677" s="44" t="str">
        <f>Wedstrijden!AZ805</f>
        <v>Onbeperkt</v>
      </c>
      <c r="I677" s="44">
        <f>IF(Wedstrijden!AX805="Nee",0,IF(Wedstrijden!AX805="Ja",1,""))</f>
        <v>0</v>
      </c>
      <c r="J677" s="44" t="str">
        <f>IF(Wedstrijden!BA805&lt;&gt;"",Wedstrijden!BA805,"")</f>
        <v/>
      </c>
      <c r="W677" s="45"/>
      <c r="AE677" s="45"/>
      <c r="AN677" s="45"/>
      <c r="AU677" s="45"/>
      <c r="BA677" s="45"/>
      <c r="BE677" s="45"/>
      <c r="BJ677" s="44">
        <f>IF(COUNTA(Wedstrijden!I805:S805)&lt;&gt;0,1,"")</f>
        <v>1</v>
      </c>
      <c r="BK677" s="44">
        <f t="shared" si="60"/>
        <v>2</v>
      </c>
      <c r="BL677" s="44" t="str">
        <f>IF(Wedstrijden!I805="x","AA","")</f>
        <v>AA</v>
      </c>
      <c r="BM677" s="44" t="str">
        <f>IF(Wedstrijden!J805="x","A","")</f>
        <v/>
      </c>
      <c r="BN677" s="44" t="str">
        <f>IF(Wedstrijden!K805="x","B1","")</f>
        <v>B1</v>
      </c>
      <c r="BO677" s="44" t="str">
        <f>IF(Wedstrijden!L805="x","BB","")</f>
        <v>BB</v>
      </c>
      <c r="BP677" s="44" t="str">
        <f>IF(Wedstrijden!M805="x","B","")</f>
        <v>B</v>
      </c>
      <c r="BQ677" s="44" t="str">
        <f>IF(Wedstrijden!N805="x","L1","")</f>
        <v>L1</v>
      </c>
      <c r="BR677" s="44" t="str">
        <f>IF(Wedstrijden!O805="x","L2","")</f>
        <v>L2</v>
      </c>
      <c r="BS677" s="44" t="str">
        <f>IF(Wedstrijden!P805="x","M1","")</f>
        <v>M1</v>
      </c>
      <c r="BT677" s="44" t="str">
        <f>IF(Wedstrijden!Q805="x","M2","")</f>
        <v>M2</v>
      </c>
      <c r="BU677" s="44" t="str">
        <f>IF(Wedstrijden!R805="x","Z1","")</f>
        <v>Z1</v>
      </c>
      <c r="BV677" s="44" t="str">
        <f>IF(Wedstrijden!S805="x","Z2","")</f>
        <v>Z2</v>
      </c>
      <c r="BW677" s="44" t="str">
        <f>IF(COUNTA(Wedstrijden!T805:AB805)&lt;&gt;0,1,"")</f>
        <v/>
      </c>
      <c r="BX677" s="44" t="str">
        <f t="shared" si="61"/>
        <v/>
      </c>
      <c r="BY677" s="44" t="str">
        <f>IF(Wedstrijden!T805="x","BB","")</f>
        <v/>
      </c>
      <c r="BZ677" s="44" t="str">
        <f>IF(Wedstrijden!U805="x","B","")</f>
        <v/>
      </c>
      <c r="CA677" s="44" t="str">
        <f>IF(Wedstrijden!V805="x","L1","")</f>
        <v/>
      </c>
      <c r="CB677" s="44" t="str">
        <f>IF(Wedstrijden!W805="x","L2","")</f>
        <v/>
      </c>
      <c r="CC677" s="44" t="str">
        <f>IF(Wedstrijden!X805="x","M1","")</f>
        <v/>
      </c>
      <c r="CD677" s="44" t="str">
        <f>IF(Wedstrijden!Y805="x","M2","")</f>
        <v/>
      </c>
      <c r="CE677" s="44" t="str">
        <f>IF(Wedstrijden!Z805="x","Z1","")</f>
        <v/>
      </c>
      <c r="CF677" s="44" t="str">
        <f>IF(Wedstrijden!AA805="x","Z2","")</f>
        <v/>
      </c>
      <c r="CG677" s="44" t="str">
        <f>IF(Wedstrijden!AB805="x","ZZL","")</f>
        <v/>
      </c>
      <c r="CL677" s="44" t="str">
        <f>IF(COUNTA(Wedstrijden!AC805:AJ805)&lt;&gt;0,2,"")</f>
        <v/>
      </c>
      <c r="CM677" s="44" t="str">
        <f t="shared" si="62"/>
        <v/>
      </c>
      <c r="CN677" s="44" t="str">
        <f>IF(Wedstrijden!AC805="x","AA","")</f>
        <v/>
      </c>
      <c r="CO677" s="44" t="str">
        <f>IF(Wedstrijden!AD805="x","A","")</f>
        <v/>
      </c>
      <c r="CP677" s="44" t="str">
        <f>IF(Wedstrijden!AE805="x","BB","")</f>
        <v/>
      </c>
      <c r="CQ677" s="44" t="str">
        <f>IF(Wedstrijden!AF805="x","B","")</f>
        <v/>
      </c>
      <c r="CR677" s="44" t="str">
        <f>IF(Wedstrijden!AG805="x","L","")</f>
        <v/>
      </c>
      <c r="CS677" s="44" t="str">
        <f>IF(Wedstrijden!AH805="x","M","")</f>
        <v/>
      </c>
      <c r="CT677" s="44" t="str">
        <f>IF(Wedstrijden!AI805="x","Z","")</f>
        <v/>
      </c>
      <c r="CU677" s="44" t="str">
        <f>IF(Wedstrijden!AJ805="x","ZZ","")</f>
        <v/>
      </c>
      <c r="CV677" s="44" t="str">
        <f>IF(COUNTA(Wedstrijden!AK805:AQ805)&lt;&gt;0,2,"")</f>
        <v/>
      </c>
      <c r="CW677" s="44" t="str">
        <f t="shared" si="63"/>
        <v/>
      </c>
      <c r="CX677" s="44" t="str">
        <f>IF(Wedstrijden!AK805="x","BB","")</f>
        <v/>
      </c>
      <c r="CY677" s="44" t="str">
        <f>IF(Wedstrijden!AL805="x","B","")</f>
        <v/>
      </c>
      <c r="CZ677" s="44" t="str">
        <f>IF(Wedstrijden!AM805="x","L","")</f>
        <v/>
      </c>
      <c r="DA677" s="44" t="str">
        <f>IF(Wedstrijden!AN805="x","M","")</f>
        <v/>
      </c>
      <c r="DB677" s="44" t="str">
        <f>IF(Wedstrijden!AO805="x","Z","")</f>
        <v/>
      </c>
      <c r="DC677" s="44" t="str">
        <f>IF(Wedstrijden!AP805="x","ZZ","")</f>
        <v/>
      </c>
      <c r="DD677" s="44" t="str">
        <f>IF(Wedstrijden!AQ805="x","1.40","")</f>
        <v/>
      </c>
      <c r="DE677" s="44" t="str">
        <f>IF(COUNTA(Wedstrijden!AR805:AT805)&lt;&gt;0,6,"")</f>
        <v/>
      </c>
      <c r="DF677" s="44" t="str">
        <f t="shared" si="64"/>
        <v/>
      </c>
      <c r="DG677" s="44" t="str">
        <f>IF(Wedstrijden!AR805="x","L","")</f>
        <v/>
      </c>
      <c r="DH677" s="44" t="str">
        <f>IF(Wedstrijden!AS805="x","M","")</f>
        <v/>
      </c>
      <c r="DI677" s="44" t="str">
        <f>IF(Wedstrijden!AT805="x","Z","")</f>
        <v/>
      </c>
      <c r="DJ677" s="44" t="str">
        <f>IF(COUNTA(Wedstrijden!AU805:AW805)&lt;&gt;0,6,"")</f>
        <v/>
      </c>
      <c r="DK677" s="44" t="str">
        <f t="shared" si="65"/>
        <v/>
      </c>
      <c r="DL677" s="44" t="str">
        <f>IF(Wedstrijden!AU805="x","L","")</f>
        <v/>
      </c>
      <c r="DM677" s="44" t="str">
        <f>IF(Wedstrijden!AV805="x","M","")</f>
        <v/>
      </c>
      <c r="DN677" s="44" t="str">
        <f>IF(Wedstrijden!AW805="x","Z","")</f>
        <v/>
      </c>
    </row>
    <row r="678" spans="1:118" ht="15">
      <c r="A678" s="48" t="e">
        <f>Wedstrijden!#REF!</f>
        <v>#REF!</v>
      </c>
      <c r="B678" s="44" t="str">
        <f>IFERROR(VLOOKUP(Wedstrijden!E806,Wedstrijdlocaties!$B$2:$E$499,2,FALSE),"")</f>
        <v/>
      </c>
      <c r="C678" s="44" t="str">
        <f>Wedstrijden!F806</f>
        <v>Schoorl</v>
      </c>
      <c r="D678" s="44">
        <f>IFERROR(VLOOKUP(Wedstrijden!G806,Organisaties!$B$2:$C$501,2,FALSE),"")</f>
        <v>673230</v>
      </c>
      <c r="E678" s="44" t="str">
        <f>IFERROR(VLOOKUP(Wedstrijden!G806,Organisaties!$B$2:$F$501,5,FALSE),"")</f>
        <v>V31007</v>
      </c>
      <c r="F678" s="44" t="str">
        <f>IF(Wedstrijden!BC806&lt;&gt;"",Wedstrijden!BC806,"")</f>
        <v/>
      </c>
      <c r="G678" s="44">
        <f>IF(Wedstrijden!AY806="Indoor",1,0)</f>
        <v>1</v>
      </c>
      <c r="H678" s="44" t="str">
        <f>Wedstrijden!AZ806</f>
        <v>Onbeperkt</v>
      </c>
      <c r="I678" s="44">
        <f>IF(Wedstrijden!AX806="Nee",0,IF(Wedstrijden!AX806="Ja",1,""))</f>
        <v>0</v>
      </c>
      <c r="J678" s="44" t="str">
        <f>IF(Wedstrijden!BA806&lt;&gt;"",Wedstrijden!BA806,"")</f>
        <v/>
      </c>
      <c r="W678" s="45"/>
      <c r="AE678" s="45"/>
      <c r="AN678" s="45"/>
      <c r="AU678" s="45"/>
      <c r="BA678" s="45"/>
      <c r="BE678" s="45"/>
      <c r="BJ678" s="44">
        <f>IF(COUNTA(Wedstrijden!I806:S806)&lt;&gt;0,1,"")</f>
        <v>1</v>
      </c>
      <c r="BK678" s="44">
        <f t="shared" si="60"/>
        <v>2</v>
      </c>
      <c r="BL678" s="44" t="str">
        <f>IF(Wedstrijden!I806="x","AA","")</f>
        <v/>
      </c>
      <c r="BM678" s="44" t="str">
        <f>IF(Wedstrijden!J806="x","A","")</f>
        <v/>
      </c>
      <c r="BN678" s="44" t="str">
        <f>IF(Wedstrijden!K806="x","B1","")</f>
        <v/>
      </c>
      <c r="BO678" s="44" t="str">
        <f>IF(Wedstrijden!L806="x","BB","")</f>
        <v>BB</v>
      </c>
      <c r="BP678" s="44" t="str">
        <f>IF(Wedstrijden!M806="x","B","")</f>
        <v>B</v>
      </c>
      <c r="BQ678" s="44" t="str">
        <f>IF(Wedstrijden!N806="x","L1","")</f>
        <v>L1</v>
      </c>
      <c r="BR678" s="44" t="str">
        <f>IF(Wedstrijden!O806="x","L2","")</f>
        <v>L2</v>
      </c>
      <c r="BS678" s="44" t="str">
        <f>IF(Wedstrijden!P806="x","M1","")</f>
        <v>M1</v>
      </c>
      <c r="BT678" s="44" t="str">
        <f>IF(Wedstrijden!Q806="x","M2","")</f>
        <v>M2</v>
      </c>
      <c r="BU678" s="44" t="str">
        <f>IF(Wedstrijden!R806="x","Z1","")</f>
        <v>Z1</v>
      </c>
      <c r="BV678" s="44" t="str">
        <f>IF(Wedstrijden!S806="x","Z2","")</f>
        <v>Z2</v>
      </c>
      <c r="BW678" s="44">
        <f>IF(COUNTA(Wedstrijden!T806:AB806)&lt;&gt;0,1,"")</f>
        <v>1</v>
      </c>
      <c r="BX678" s="44">
        <f t="shared" si="61"/>
        <v>1</v>
      </c>
      <c r="BY678" s="44" t="str">
        <f>IF(Wedstrijden!T806="x","BB","")</f>
        <v>BB</v>
      </c>
      <c r="BZ678" s="44" t="str">
        <f>IF(Wedstrijden!U806="x","B","")</f>
        <v>B</v>
      </c>
      <c r="CA678" s="44" t="str">
        <f>IF(Wedstrijden!V806="x","L1","")</f>
        <v>L1</v>
      </c>
      <c r="CB678" s="44" t="str">
        <f>IF(Wedstrijden!W806="x","L2","")</f>
        <v>L2</v>
      </c>
      <c r="CC678" s="44" t="str">
        <f>IF(Wedstrijden!X806="x","M1","")</f>
        <v>M1</v>
      </c>
      <c r="CD678" s="44" t="str">
        <f>IF(Wedstrijden!Y806="x","M2","")</f>
        <v>M2</v>
      </c>
      <c r="CE678" s="44" t="str">
        <f>IF(Wedstrijden!Z806="x","Z1","")</f>
        <v>Z1</v>
      </c>
      <c r="CF678" s="44" t="str">
        <f>IF(Wedstrijden!AA806="x","Z2","")</f>
        <v>Z2</v>
      </c>
      <c r="CG678" s="44" t="str">
        <f>IF(Wedstrijden!AB806="x","ZZL","")</f>
        <v/>
      </c>
      <c r="CL678" s="44" t="str">
        <f>IF(COUNTA(Wedstrijden!AC806:AJ806)&lt;&gt;0,2,"")</f>
        <v/>
      </c>
      <c r="CM678" s="44" t="str">
        <f t="shared" si="62"/>
        <v/>
      </c>
      <c r="CN678" s="44" t="str">
        <f>IF(Wedstrijden!AC806="x","AA","")</f>
        <v/>
      </c>
      <c r="CO678" s="44" t="str">
        <f>IF(Wedstrijden!AD806="x","A","")</f>
        <v/>
      </c>
      <c r="CP678" s="44" t="str">
        <f>IF(Wedstrijden!AE806="x","BB","")</f>
        <v/>
      </c>
      <c r="CQ678" s="44" t="str">
        <f>IF(Wedstrijden!AF806="x","B","")</f>
        <v/>
      </c>
      <c r="CR678" s="44" t="str">
        <f>IF(Wedstrijden!AG806="x","L","")</f>
        <v/>
      </c>
      <c r="CS678" s="44" t="str">
        <f>IF(Wedstrijden!AH806="x","M","")</f>
        <v/>
      </c>
      <c r="CT678" s="44" t="str">
        <f>IF(Wedstrijden!AI806="x","Z","")</f>
        <v/>
      </c>
      <c r="CU678" s="44" t="str">
        <f>IF(Wedstrijden!AJ806="x","ZZ","")</f>
        <v/>
      </c>
      <c r="CV678" s="44" t="str">
        <f>IF(COUNTA(Wedstrijden!AK806:AQ806)&lt;&gt;0,2,"")</f>
        <v/>
      </c>
      <c r="CW678" s="44" t="str">
        <f t="shared" si="63"/>
        <v/>
      </c>
      <c r="CX678" s="44" t="str">
        <f>IF(Wedstrijden!AK806="x","BB","")</f>
        <v/>
      </c>
      <c r="CY678" s="44" t="str">
        <f>IF(Wedstrijden!AL806="x","B","")</f>
        <v/>
      </c>
      <c r="CZ678" s="44" t="str">
        <f>IF(Wedstrijden!AM806="x","L","")</f>
        <v/>
      </c>
      <c r="DA678" s="44" t="str">
        <f>IF(Wedstrijden!AN806="x","M","")</f>
        <v/>
      </c>
      <c r="DB678" s="44" t="str">
        <f>IF(Wedstrijden!AO806="x","Z","")</f>
        <v/>
      </c>
      <c r="DC678" s="44" t="str">
        <f>IF(Wedstrijden!AP806="x","ZZ","")</f>
        <v/>
      </c>
      <c r="DD678" s="44" t="str">
        <f>IF(Wedstrijden!AQ806="x","1.40","")</f>
        <v/>
      </c>
      <c r="DE678" s="44" t="str">
        <f>IF(COUNTA(Wedstrijden!AR806:AT806)&lt;&gt;0,6,"")</f>
        <v/>
      </c>
      <c r="DF678" s="44" t="str">
        <f t="shared" si="64"/>
        <v/>
      </c>
      <c r="DG678" s="44" t="str">
        <f>IF(Wedstrijden!AR806="x","L","")</f>
        <v/>
      </c>
      <c r="DH678" s="44" t="str">
        <f>IF(Wedstrijden!AS806="x","M","")</f>
        <v/>
      </c>
      <c r="DI678" s="44" t="str">
        <f>IF(Wedstrijden!AT806="x","Z","")</f>
        <v/>
      </c>
      <c r="DJ678" s="44" t="str">
        <f>IF(COUNTA(Wedstrijden!AU806:AW806)&lt;&gt;0,6,"")</f>
        <v/>
      </c>
      <c r="DK678" s="44" t="str">
        <f t="shared" si="65"/>
        <v/>
      </c>
      <c r="DL678" s="44" t="str">
        <f>IF(Wedstrijden!AU806="x","L","")</f>
        <v/>
      </c>
      <c r="DM678" s="44" t="str">
        <f>IF(Wedstrijden!AV806="x","M","")</f>
        <v/>
      </c>
      <c r="DN678" s="44" t="str">
        <f>IF(Wedstrijden!AW806="x","Z","")</f>
        <v/>
      </c>
    </row>
    <row r="679" spans="1:118" ht="15">
      <c r="A679" s="48" t="e">
        <f>Wedstrijden!#REF!</f>
        <v>#REF!</v>
      </c>
      <c r="B679" s="44">
        <f>IFERROR(VLOOKUP(Wedstrijden!E807,Wedstrijdlocaties!$B$2:$E$499,2,FALSE),"")</f>
        <v>830931</v>
      </c>
      <c r="C679" s="44" t="str">
        <f>Wedstrijden!F807</f>
        <v>Wijdewormer</v>
      </c>
      <c r="D679" s="44" t="str">
        <f>IFERROR(VLOOKUP(Wedstrijden!G807,Organisaties!$B$2:$C$501,2,FALSE),"")</f>
        <v/>
      </c>
      <c r="E679" s="44" t="str">
        <f>IFERROR(VLOOKUP(Wedstrijden!G807,Organisaties!$B$2:$F$501,5,FALSE),"")</f>
        <v/>
      </c>
      <c r="F679" s="44" t="str">
        <f>IF(Wedstrijden!BC807&lt;&gt;"",Wedstrijden!BC807,"")</f>
        <v/>
      </c>
      <c r="G679" s="44">
        <f>IF(Wedstrijden!AY807="Indoor",1,0)</f>
        <v>1</v>
      </c>
      <c r="H679" s="44" t="str">
        <f>Wedstrijden!AZ807</f>
        <v>Onbeperkt</v>
      </c>
      <c r="I679" s="44">
        <f>IF(Wedstrijden!AX807="Nee",0,IF(Wedstrijden!AX807="Ja",1,""))</f>
        <v>0</v>
      </c>
      <c r="J679" s="44" t="str">
        <f>IF(Wedstrijden!BA807&lt;&gt;"",Wedstrijden!BA807,"")</f>
        <v/>
      </c>
      <c r="W679" s="45"/>
      <c r="AE679" s="45"/>
      <c r="AN679" s="45"/>
      <c r="AU679" s="45"/>
      <c r="BA679" s="45"/>
      <c r="BE679" s="45"/>
      <c r="BJ679" s="44">
        <f>IF(COUNTA(Wedstrijden!I807:S807)&lt;&gt;0,1,"")</f>
        <v>1</v>
      </c>
      <c r="BK679" s="44">
        <f t="shared" si="60"/>
        <v>2</v>
      </c>
      <c r="BL679" s="44" t="str">
        <f>IF(Wedstrijden!I807="x","AA","")</f>
        <v/>
      </c>
      <c r="BM679" s="44" t="str">
        <f>IF(Wedstrijden!J807="x","A","")</f>
        <v/>
      </c>
      <c r="BN679" s="44" t="str">
        <f>IF(Wedstrijden!K807="x","B1","")</f>
        <v/>
      </c>
      <c r="BO679" s="44" t="str">
        <f>IF(Wedstrijden!L807="x","BB","")</f>
        <v/>
      </c>
      <c r="BP679" s="44" t="str">
        <f>IF(Wedstrijden!M807="x","B","")</f>
        <v>B</v>
      </c>
      <c r="BQ679" s="44" t="str">
        <f>IF(Wedstrijden!N807="x","L1","")</f>
        <v>L1</v>
      </c>
      <c r="BR679" s="44" t="str">
        <f>IF(Wedstrijden!O807="x","L2","")</f>
        <v>L2</v>
      </c>
      <c r="BS679" s="44" t="str">
        <f>IF(Wedstrijden!P807="x","M1","")</f>
        <v>M1</v>
      </c>
      <c r="BT679" s="44" t="str">
        <f>IF(Wedstrijden!Q807="x","M2","")</f>
        <v>M2</v>
      </c>
      <c r="BU679" s="44" t="str">
        <f>IF(Wedstrijden!R807="x","Z1","")</f>
        <v/>
      </c>
      <c r="BV679" s="44" t="str">
        <f>IF(Wedstrijden!S807="x","Z2","")</f>
        <v/>
      </c>
      <c r="BW679" s="44">
        <f>IF(COUNTA(Wedstrijden!T807:AB807)&lt;&gt;0,1,"")</f>
        <v>1</v>
      </c>
      <c r="BX679" s="44">
        <f t="shared" si="61"/>
        <v>1</v>
      </c>
      <c r="BY679" s="44" t="str">
        <f>IF(Wedstrijden!T807="x","BB","")</f>
        <v/>
      </c>
      <c r="BZ679" s="44" t="str">
        <f>IF(Wedstrijden!U807="x","B","")</f>
        <v>B</v>
      </c>
      <c r="CA679" s="44" t="str">
        <f>IF(Wedstrijden!V807="x","L1","")</f>
        <v>L1</v>
      </c>
      <c r="CB679" s="44" t="str">
        <f>IF(Wedstrijden!W807="x","L2","")</f>
        <v>L2</v>
      </c>
      <c r="CC679" s="44" t="str">
        <f>IF(Wedstrijden!X807="x","M1","")</f>
        <v>M1</v>
      </c>
      <c r="CD679" s="44" t="str">
        <f>IF(Wedstrijden!Y807="x","M2","")</f>
        <v>M2</v>
      </c>
      <c r="CE679" s="44" t="str">
        <f>IF(Wedstrijden!Z807="x","Z1","")</f>
        <v/>
      </c>
      <c r="CF679" s="44" t="str">
        <f>IF(Wedstrijden!AA807="x","Z2","")</f>
        <v/>
      </c>
      <c r="CG679" s="44" t="str">
        <f>IF(Wedstrijden!AB807="x","ZZL","")</f>
        <v/>
      </c>
      <c r="CL679" s="44" t="str">
        <f>IF(COUNTA(Wedstrijden!AC807:AJ807)&lt;&gt;0,2,"")</f>
        <v/>
      </c>
      <c r="CM679" s="44" t="str">
        <f t="shared" si="62"/>
        <v/>
      </c>
      <c r="CN679" s="44" t="str">
        <f>IF(Wedstrijden!AC807="x","AA","")</f>
        <v/>
      </c>
      <c r="CO679" s="44" t="str">
        <f>IF(Wedstrijden!AD807="x","A","")</f>
        <v/>
      </c>
      <c r="CP679" s="44" t="str">
        <f>IF(Wedstrijden!AE807="x","BB","")</f>
        <v/>
      </c>
      <c r="CQ679" s="44" t="str">
        <f>IF(Wedstrijden!AF807="x","B","")</f>
        <v/>
      </c>
      <c r="CR679" s="44" t="str">
        <f>IF(Wedstrijden!AG807="x","L","")</f>
        <v/>
      </c>
      <c r="CS679" s="44" t="str">
        <f>IF(Wedstrijden!AH807="x","M","")</f>
        <v/>
      </c>
      <c r="CT679" s="44" t="str">
        <f>IF(Wedstrijden!AI807="x","Z","")</f>
        <v/>
      </c>
      <c r="CU679" s="44" t="str">
        <f>IF(Wedstrijden!AJ807="x","ZZ","")</f>
        <v/>
      </c>
      <c r="CV679" s="44" t="str">
        <f>IF(COUNTA(Wedstrijden!AK807:AQ807)&lt;&gt;0,2,"")</f>
        <v/>
      </c>
      <c r="CW679" s="44" t="str">
        <f t="shared" si="63"/>
        <v/>
      </c>
      <c r="CX679" s="44" t="str">
        <f>IF(Wedstrijden!AK807="x","BB","")</f>
        <v/>
      </c>
      <c r="CY679" s="44" t="str">
        <f>IF(Wedstrijden!AL807="x","B","")</f>
        <v/>
      </c>
      <c r="CZ679" s="44" t="str">
        <f>IF(Wedstrijden!AM807="x","L","")</f>
        <v/>
      </c>
      <c r="DA679" s="44" t="str">
        <f>IF(Wedstrijden!AN807="x","M","")</f>
        <v/>
      </c>
      <c r="DB679" s="44" t="str">
        <f>IF(Wedstrijden!AO807="x","Z","")</f>
        <v/>
      </c>
      <c r="DC679" s="44" t="str">
        <f>IF(Wedstrijden!AP807="x","ZZ","")</f>
        <v/>
      </c>
      <c r="DD679" s="44" t="str">
        <f>IF(Wedstrijden!AQ807="x","1.40","")</f>
        <v/>
      </c>
      <c r="DE679" s="44" t="str">
        <f>IF(COUNTA(Wedstrijden!AR807:AT807)&lt;&gt;0,6,"")</f>
        <v/>
      </c>
      <c r="DF679" s="44" t="str">
        <f t="shared" si="64"/>
        <v/>
      </c>
      <c r="DG679" s="44" t="str">
        <f>IF(Wedstrijden!AR807="x","L","")</f>
        <v/>
      </c>
      <c r="DH679" s="44" t="str">
        <f>IF(Wedstrijden!AS807="x","M","")</f>
        <v/>
      </c>
      <c r="DI679" s="44" t="str">
        <f>IF(Wedstrijden!AT807="x","Z","")</f>
        <v/>
      </c>
      <c r="DJ679" s="44" t="str">
        <f>IF(COUNTA(Wedstrijden!AU807:AW807)&lt;&gt;0,6,"")</f>
        <v/>
      </c>
      <c r="DK679" s="44" t="str">
        <f t="shared" si="65"/>
        <v/>
      </c>
      <c r="DL679" s="44" t="str">
        <f>IF(Wedstrijden!AU807="x","L","")</f>
        <v/>
      </c>
      <c r="DM679" s="44" t="str">
        <f>IF(Wedstrijden!AV807="x","M","")</f>
        <v/>
      </c>
      <c r="DN679" s="44" t="str">
        <f>IF(Wedstrijden!AW807="x","Z","")</f>
        <v/>
      </c>
    </row>
    <row r="680" spans="1:118" ht="15">
      <c r="A680" s="48" t="e">
        <f>Wedstrijden!#REF!</f>
        <v>#REF!</v>
      </c>
      <c r="B680" s="44" t="str">
        <f>IFERROR(VLOOKUP(Wedstrijden!E809,Wedstrijdlocaties!$B$2:$E$499,2,FALSE),"")</f>
        <v/>
      </c>
      <c r="C680" s="44" t="str">
        <f>Wedstrijden!F809</f>
        <v>Lisse</v>
      </c>
      <c r="D680" s="44" t="str">
        <f>IFERROR(VLOOKUP(Wedstrijden!G809,Organisaties!$B$2:$C$501,2,FALSE),"")</f>
        <v>V50718</v>
      </c>
      <c r="E680" s="44" t="str">
        <f>IFERROR(VLOOKUP(Wedstrijden!G809,Organisaties!$B$2:$F$501,5,FALSE),"")</f>
        <v>V31007</v>
      </c>
      <c r="F680" s="44" t="str">
        <f>IF(Wedstrijden!BC809&lt;&gt;"",Wedstrijden!BC809,"")</f>
        <v/>
      </c>
      <c r="G680" s="44">
        <f>IF(Wedstrijden!AY809="Indoor",1,0)</f>
        <v>0</v>
      </c>
      <c r="H680" s="44">
        <f>Wedstrijden!AZ809</f>
        <v>0</v>
      </c>
      <c r="I680" s="44" t="str">
        <f>IF(Wedstrijden!AX809="Nee",0,IF(Wedstrijden!AX809="Ja",1,""))</f>
        <v/>
      </c>
      <c r="J680" s="44" t="str">
        <f>IF(Wedstrijden!BA809&lt;&gt;"",Wedstrijden!BA809,"")</f>
        <v/>
      </c>
      <c r="W680" s="45"/>
      <c r="AE680" s="45"/>
      <c r="AN680" s="45"/>
      <c r="AU680" s="45"/>
      <c r="BA680" s="45"/>
      <c r="BE680" s="45"/>
      <c r="BJ680" s="44" t="str">
        <f>IF(COUNTA(Wedstrijden!I809:S809)&lt;&gt;0,1,"")</f>
        <v/>
      </c>
      <c r="BK680" s="44" t="str">
        <f t="shared" si="60"/>
        <v/>
      </c>
      <c r="BL680" s="44" t="str">
        <f>IF(Wedstrijden!I809="x","AA","")</f>
        <v/>
      </c>
      <c r="BM680" s="44" t="str">
        <f>IF(Wedstrijden!J809="x","A","")</f>
        <v/>
      </c>
      <c r="BN680" s="44" t="str">
        <f>IF(Wedstrijden!K809="x","B1","")</f>
        <v/>
      </c>
      <c r="BO680" s="44" t="str">
        <f>IF(Wedstrijden!L809="x","BB","")</f>
        <v/>
      </c>
      <c r="BP680" s="44" t="str">
        <f>IF(Wedstrijden!M809="x","B","")</f>
        <v/>
      </c>
      <c r="BQ680" s="44" t="str">
        <f>IF(Wedstrijden!N809="x","L1","")</f>
        <v/>
      </c>
      <c r="BR680" s="44" t="str">
        <f>IF(Wedstrijden!O809="x","L2","")</f>
        <v/>
      </c>
      <c r="BS680" s="44" t="str">
        <f>IF(Wedstrijden!P809="x","M1","")</f>
        <v/>
      </c>
      <c r="BT680" s="44" t="str">
        <f>IF(Wedstrijden!Q809="x","M2","")</f>
        <v/>
      </c>
      <c r="BU680" s="44" t="str">
        <f>IF(Wedstrijden!R809="x","Z1","")</f>
        <v/>
      </c>
      <c r="BV680" s="44" t="str">
        <f>IF(Wedstrijden!S809="x","Z2","")</f>
        <v/>
      </c>
      <c r="BW680" s="44" t="str">
        <f>IF(COUNTA(Wedstrijden!T809:AB809)&lt;&gt;0,1,"")</f>
        <v/>
      </c>
      <c r="BX680" s="44" t="str">
        <f t="shared" si="61"/>
        <v/>
      </c>
      <c r="BY680" s="44" t="str">
        <f>IF(Wedstrijden!T809="x","BB","")</f>
        <v/>
      </c>
      <c r="BZ680" s="44" t="str">
        <f>IF(Wedstrijden!U809="x","B","")</f>
        <v/>
      </c>
      <c r="CA680" s="44" t="str">
        <f>IF(Wedstrijden!V809="x","L1","")</f>
        <v/>
      </c>
      <c r="CB680" s="44" t="str">
        <f>IF(Wedstrijden!W809="x","L2","")</f>
        <v/>
      </c>
      <c r="CC680" s="44" t="str">
        <f>IF(Wedstrijden!X809="x","M1","")</f>
        <v/>
      </c>
      <c r="CD680" s="44" t="str">
        <f>IF(Wedstrijden!Y809="x","M2","")</f>
        <v/>
      </c>
      <c r="CE680" s="44" t="str">
        <f>IF(Wedstrijden!Z809="x","Z1","")</f>
        <v/>
      </c>
      <c r="CF680" s="44" t="str">
        <f>IF(Wedstrijden!AA809="x","Z2","")</f>
        <v/>
      </c>
      <c r="CG680" s="44" t="str">
        <f>IF(Wedstrijden!AB809="x","ZZL","")</f>
        <v/>
      </c>
      <c r="CL680" s="44" t="str">
        <f>IF(COUNTA(Wedstrijden!AC809:AJ809)&lt;&gt;0,2,"")</f>
        <v/>
      </c>
      <c r="CM680" s="44" t="str">
        <f t="shared" si="62"/>
        <v/>
      </c>
      <c r="CN680" s="44" t="str">
        <f>IF(Wedstrijden!AC809="x","AA","")</f>
        <v/>
      </c>
      <c r="CO680" s="44" t="str">
        <f>IF(Wedstrijden!AD809="x","A","")</f>
        <v/>
      </c>
      <c r="CP680" s="44" t="str">
        <f>IF(Wedstrijden!AE809="x","BB","")</f>
        <v/>
      </c>
      <c r="CQ680" s="44" t="str">
        <f>IF(Wedstrijden!AF809="x","B","")</f>
        <v/>
      </c>
      <c r="CR680" s="44" t="str">
        <f>IF(Wedstrijden!AG809="x","L","")</f>
        <v/>
      </c>
      <c r="CS680" s="44" t="str">
        <f>IF(Wedstrijden!AH809="x","M","")</f>
        <v/>
      </c>
      <c r="CT680" s="44" t="str">
        <f>IF(Wedstrijden!AI809="x","Z","")</f>
        <v/>
      </c>
      <c r="CU680" s="44" t="str">
        <f>IF(Wedstrijden!AJ809="x","ZZ","")</f>
        <v/>
      </c>
      <c r="CV680" s="44">
        <f>IF(COUNTA(Wedstrijden!AK809:AQ809)&lt;&gt;0,2,"")</f>
        <v>2</v>
      </c>
      <c r="CW680" s="44">
        <f t="shared" si="63"/>
        <v>1</v>
      </c>
      <c r="CX680" s="44" t="str">
        <f>IF(Wedstrijden!AK809="x","BB","")</f>
        <v>BB</v>
      </c>
      <c r="CY680" s="44" t="str">
        <f>IF(Wedstrijden!AL809="x","B","")</f>
        <v>B</v>
      </c>
      <c r="CZ680" s="44" t="str">
        <f>IF(Wedstrijden!AM809="x","L","")</f>
        <v>L</v>
      </c>
      <c r="DA680" s="44" t="str">
        <f>IF(Wedstrijden!AN809="x","M","")</f>
        <v>M</v>
      </c>
      <c r="DB680" s="44" t="str">
        <f>IF(Wedstrijden!AO809="x","Z","")</f>
        <v>Z</v>
      </c>
      <c r="DC680" s="44" t="str">
        <f>IF(Wedstrijden!AP809="x","ZZ","")</f>
        <v>ZZ</v>
      </c>
      <c r="DD680" s="44" t="str">
        <f>IF(Wedstrijden!AQ809="x","1.40","")</f>
        <v/>
      </c>
      <c r="DE680" s="44" t="str">
        <f>IF(COUNTA(Wedstrijden!AR809:AT809)&lt;&gt;0,6,"")</f>
        <v/>
      </c>
      <c r="DF680" s="44" t="str">
        <f t="shared" si="64"/>
        <v/>
      </c>
      <c r="DG680" s="44" t="str">
        <f>IF(Wedstrijden!AR809="x","L","")</f>
        <v/>
      </c>
      <c r="DH680" s="44" t="str">
        <f>IF(Wedstrijden!AS809="x","M","")</f>
        <v/>
      </c>
      <c r="DI680" s="44" t="str">
        <f>IF(Wedstrijden!AT809="x","Z","")</f>
        <v/>
      </c>
      <c r="DJ680" s="44" t="str">
        <f>IF(COUNTA(Wedstrijden!AU809:AW809)&lt;&gt;0,6,"")</f>
        <v/>
      </c>
      <c r="DK680" s="44" t="str">
        <f t="shared" si="65"/>
        <v/>
      </c>
      <c r="DL680" s="44" t="str">
        <f>IF(Wedstrijden!AU809="x","L","")</f>
        <v/>
      </c>
      <c r="DM680" s="44" t="str">
        <f>IF(Wedstrijden!AV809="x","M","")</f>
        <v/>
      </c>
      <c r="DN680" s="44" t="str">
        <f>IF(Wedstrijden!AW809="x","Z","")</f>
        <v/>
      </c>
    </row>
    <row r="681" spans="1:118" ht="15">
      <c r="A681" s="48" t="e">
        <f>Wedstrijden!#REF!</f>
        <v>#REF!</v>
      </c>
      <c r="B681" s="44" t="str">
        <f>IFERROR(VLOOKUP(Wedstrijden!E810,Wedstrijdlocaties!$B$2:$E$499,2,FALSE),"")</f>
        <v>V12147</v>
      </c>
      <c r="C681" s="44" t="str">
        <f>Wedstrijden!F810</f>
        <v>Spaarnwoude</v>
      </c>
      <c r="D681" s="44" t="str">
        <f>IFERROR(VLOOKUP(Wedstrijden!G810,Organisaties!$B$2:$C$501,2,FALSE),"")</f>
        <v>V60239</v>
      </c>
      <c r="E681" s="44" t="str">
        <f>IFERROR(VLOOKUP(Wedstrijden!G810,Organisaties!$B$2:$F$501,5,FALSE),"")</f>
        <v>V31007</v>
      </c>
      <c r="F681" s="44" t="str">
        <f>IF(Wedstrijden!BC810&lt;&gt;"",Wedstrijden!BC810,"")</f>
        <v/>
      </c>
      <c r="G681" s="44">
        <f>IF(Wedstrijden!AY810="Indoor",1,0)</f>
        <v>0</v>
      </c>
      <c r="H681" s="44">
        <f>Wedstrijden!AZ810</f>
        <v>0</v>
      </c>
      <c r="I681" s="44" t="str">
        <f>IF(Wedstrijden!AX810="Nee",0,IF(Wedstrijden!AX810="Ja",1,""))</f>
        <v/>
      </c>
      <c r="J681" s="44" t="str">
        <f>IF(Wedstrijden!BA810&lt;&gt;"",Wedstrijden!BA810,"")</f>
        <v/>
      </c>
      <c r="W681" s="45"/>
      <c r="AE681" s="45"/>
      <c r="AN681" s="45"/>
      <c r="AU681" s="45"/>
      <c r="BA681" s="45"/>
      <c r="BE681" s="45"/>
      <c r="BJ681" s="44">
        <f>IF(COUNTA(Wedstrijden!I810:S810)&lt;&gt;0,1,"")</f>
        <v>1</v>
      </c>
      <c r="BK681" s="44">
        <f t="shared" si="60"/>
        <v>2</v>
      </c>
      <c r="BL681" s="44" t="str">
        <f>IF(Wedstrijden!I810="x","AA","")</f>
        <v/>
      </c>
      <c r="BM681" s="44" t="str">
        <f>IF(Wedstrijden!J810="x","A","")</f>
        <v/>
      </c>
      <c r="BN681" s="44" t="str">
        <f>IF(Wedstrijden!K810="x","B1","")</f>
        <v/>
      </c>
      <c r="BO681" s="44" t="str">
        <f>IF(Wedstrijden!L810="x","BB","")</f>
        <v/>
      </c>
      <c r="BP681" s="44" t="str">
        <f>IF(Wedstrijden!M810="x","B","")</f>
        <v>B</v>
      </c>
      <c r="BQ681" s="44" t="str">
        <f>IF(Wedstrijden!N810="x","L1","")</f>
        <v>L1</v>
      </c>
      <c r="BR681" s="44" t="str">
        <f>IF(Wedstrijden!O810="x","L2","")</f>
        <v>L2</v>
      </c>
      <c r="BS681" s="44" t="str">
        <f>IF(Wedstrijden!P810="x","M1","")</f>
        <v>M1</v>
      </c>
      <c r="BT681" s="44" t="str">
        <f>IF(Wedstrijden!Q810="x","M2","")</f>
        <v>M2</v>
      </c>
      <c r="BU681" s="44" t="str">
        <f>IF(Wedstrijden!R810="x","Z1","")</f>
        <v>Z1</v>
      </c>
      <c r="BV681" s="44" t="str">
        <f>IF(Wedstrijden!S810="x","Z2","")</f>
        <v>Z2</v>
      </c>
      <c r="BW681" s="44">
        <f>IF(COUNTA(Wedstrijden!T810:AB810)&lt;&gt;0,1,"")</f>
        <v>1</v>
      </c>
      <c r="BX681" s="44">
        <f t="shared" si="61"/>
        <v>1</v>
      </c>
      <c r="BY681" s="44" t="str">
        <f>IF(Wedstrijden!T810="x","BB","")</f>
        <v/>
      </c>
      <c r="BZ681" s="44" t="str">
        <f>IF(Wedstrijden!U810="x","B","")</f>
        <v>B</v>
      </c>
      <c r="CA681" s="44" t="str">
        <f>IF(Wedstrijden!V810="x","L1","")</f>
        <v>L1</v>
      </c>
      <c r="CB681" s="44" t="str">
        <f>IF(Wedstrijden!W810="x","L2","")</f>
        <v>L2</v>
      </c>
      <c r="CC681" s="44" t="str">
        <f>IF(Wedstrijden!X810="x","M1","")</f>
        <v>M1</v>
      </c>
      <c r="CD681" s="44" t="str">
        <f>IF(Wedstrijden!Y810="x","M2","")</f>
        <v>M2</v>
      </c>
      <c r="CE681" s="44" t="str">
        <f>IF(Wedstrijden!Z810="x","Z1","")</f>
        <v>Z1</v>
      </c>
      <c r="CF681" s="44" t="str">
        <f>IF(Wedstrijden!AA810="x","Z2","")</f>
        <v>Z2</v>
      </c>
      <c r="CG681" s="44" t="str">
        <f>IF(Wedstrijden!AB810="x","ZZL","")</f>
        <v/>
      </c>
      <c r="CL681" s="44" t="str">
        <f>IF(COUNTA(Wedstrijden!AC810:AJ810)&lt;&gt;0,2,"")</f>
        <v/>
      </c>
      <c r="CM681" s="44" t="str">
        <f t="shared" si="62"/>
        <v/>
      </c>
      <c r="CN681" s="44" t="str">
        <f>IF(Wedstrijden!AC810="x","AA","")</f>
        <v/>
      </c>
      <c r="CO681" s="44" t="str">
        <f>IF(Wedstrijden!AD810="x","A","")</f>
        <v/>
      </c>
      <c r="CP681" s="44" t="str">
        <f>IF(Wedstrijden!AE810="x","BB","")</f>
        <v/>
      </c>
      <c r="CQ681" s="44" t="str">
        <f>IF(Wedstrijden!AF810="x","B","")</f>
        <v/>
      </c>
      <c r="CR681" s="44" t="str">
        <f>IF(Wedstrijden!AG810="x","L","")</f>
        <v/>
      </c>
      <c r="CS681" s="44" t="str">
        <f>IF(Wedstrijden!AH810="x","M","")</f>
        <v/>
      </c>
      <c r="CT681" s="44" t="str">
        <f>IF(Wedstrijden!AI810="x","Z","")</f>
        <v/>
      </c>
      <c r="CU681" s="44" t="str">
        <f>IF(Wedstrijden!AJ810="x","ZZ","")</f>
        <v/>
      </c>
      <c r="CV681" s="44" t="str">
        <f>IF(COUNTA(Wedstrijden!AK810:AQ810)&lt;&gt;0,2,"")</f>
        <v/>
      </c>
      <c r="CW681" s="44" t="str">
        <f t="shared" si="63"/>
        <v/>
      </c>
      <c r="CX681" s="44" t="str">
        <f>IF(Wedstrijden!AK810="x","BB","")</f>
        <v/>
      </c>
      <c r="CY681" s="44" t="str">
        <f>IF(Wedstrijden!AL810="x","B","")</f>
        <v/>
      </c>
      <c r="CZ681" s="44" t="str">
        <f>IF(Wedstrijden!AM810="x","L","")</f>
        <v/>
      </c>
      <c r="DA681" s="44" t="str">
        <f>IF(Wedstrijden!AN810="x","M","")</f>
        <v/>
      </c>
      <c r="DB681" s="44" t="str">
        <f>IF(Wedstrijden!AO810="x","Z","")</f>
        <v/>
      </c>
      <c r="DC681" s="44" t="str">
        <f>IF(Wedstrijden!AP810="x","ZZ","")</f>
        <v/>
      </c>
      <c r="DD681" s="44" t="str">
        <f>IF(Wedstrijden!AQ810="x","1.40","")</f>
        <v/>
      </c>
      <c r="DE681" s="44" t="str">
        <f>IF(COUNTA(Wedstrijden!AR810:AT810)&lt;&gt;0,6,"")</f>
        <v/>
      </c>
      <c r="DF681" s="44" t="str">
        <f t="shared" si="64"/>
        <v/>
      </c>
      <c r="DG681" s="44" t="str">
        <f>IF(Wedstrijden!AR810="x","L","")</f>
        <v/>
      </c>
      <c r="DH681" s="44" t="str">
        <f>IF(Wedstrijden!AS810="x","M","")</f>
        <v/>
      </c>
      <c r="DI681" s="44" t="str">
        <f>IF(Wedstrijden!AT810="x","Z","")</f>
        <v/>
      </c>
      <c r="DJ681" s="44" t="str">
        <f>IF(COUNTA(Wedstrijden!AU810:AW810)&lt;&gt;0,6,"")</f>
        <v/>
      </c>
      <c r="DK681" s="44" t="str">
        <f t="shared" si="65"/>
        <v/>
      </c>
      <c r="DL681" s="44" t="str">
        <f>IF(Wedstrijden!AU810="x","L","")</f>
        <v/>
      </c>
      <c r="DM681" s="44" t="str">
        <f>IF(Wedstrijden!AV810="x","M","")</f>
        <v/>
      </c>
      <c r="DN681" s="44" t="str">
        <f>IF(Wedstrijden!AW810="x","Z","")</f>
        <v/>
      </c>
    </row>
    <row r="682" spans="1:118" ht="15">
      <c r="A682" s="48" t="e">
        <f>Wedstrijden!#REF!</f>
        <v>#REF!</v>
      </c>
      <c r="B682" s="44">
        <f>IFERROR(VLOOKUP(Wedstrijden!E811,Wedstrijdlocaties!$B$2:$E$499,2,FALSE),"")</f>
        <v>927748</v>
      </c>
      <c r="C682" s="44" t="str">
        <f>Wedstrijden!F811</f>
        <v>Aalsmeer</v>
      </c>
      <c r="D682" s="44" t="str">
        <f>IFERROR(VLOOKUP(Wedstrijden!G811,Organisaties!$B$2:$C$501,2,FALSE),"")</f>
        <v>V51291</v>
      </c>
      <c r="E682" s="44" t="str">
        <f>IFERROR(VLOOKUP(Wedstrijden!G811,Organisaties!$B$2:$F$501,5,FALSE),"")</f>
        <v>V31007</v>
      </c>
      <c r="F682" s="44" t="str">
        <f>IF(Wedstrijden!BC811&lt;&gt;"",Wedstrijden!BC811,"")</f>
        <v/>
      </c>
      <c r="G682" s="44">
        <f>IF(Wedstrijden!AY811="Indoor",1,0)</f>
        <v>0</v>
      </c>
      <c r="H682" s="44">
        <f>Wedstrijden!AZ811</f>
        <v>0</v>
      </c>
      <c r="I682" s="44" t="str">
        <f>IF(Wedstrijden!AX811="Nee",0,IF(Wedstrijden!AX811="Ja",1,""))</f>
        <v/>
      </c>
      <c r="J682" s="44" t="str">
        <f>IF(Wedstrijden!BA811&lt;&gt;"",Wedstrijden!BA811,"")</f>
        <v/>
      </c>
      <c r="W682" s="45"/>
      <c r="AE682" s="45"/>
      <c r="AN682" s="45"/>
      <c r="AU682" s="45"/>
      <c r="BA682" s="45"/>
      <c r="BE682" s="45"/>
      <c r="BJ682" s="44">
        <f>IF(COUNTA(Wedstrijden!I811:S811)&lt;&gt;0,1,"")</f>
        <v>1</v>
      </c>
      <c r="BK682" s="44">
        <f t="shared" si="60"/>
        <v>2</v>
      </c>
      <c r="BL682" s="44" t="str">
        <f>IF(Wedstrijden!I811="x","AA","")</f>
        <v/>
      </c>
      <c r="BM682" s="44" t="str">
        <f>IF(Wedstrijden!J811="x","A","")</f>
        <v/>
      </c>
      <c r="BN682" s="44" t="str">
        <f>IF(Wedstrijden!K811="x","B1","")</f>
        <v/>
      </c>
      <c r="BO682" s="44" t="str">
        <f>IF(Wedstrijden!L811="x","BB","")</f>
        <v/>
      </c>
      <c r="BP682" s="44" t="str">
        <f>IF(Wedstrijden!M811="x","B","")</f>
        <v>B</v>
      </c>
      <c r="BQ682" s="44" t="str">
        <f>IF(Wedstrijden!N811="x","L1","")</f>
        <v>L1</v>
      </c>
      <c r="BR682" s="44" t="str">
        <f>IF(Wedstrijden!O811="x","L2","")</f>
        <v>L2</v>
      </c>
      <c r="BS682" s="44" t="str">
        <f>IF(Wedstrijden!P811="x","M1","")</f>
        <v>M1</v>
      </c>
      <c r="BT682" s="44" t="str">
        <f>IF(Wedstrijden!Q811="x","M2","")</f>
        <v>M2</v>
      </c>
      <c r="BU682" s="44" t="str">
        <f>IF(Wedstrijden!R811="x","Z1","")</f>
        <v>Z1</v>
      </c>
      <c r="BV682" s="44" t="str">
        <f>IF(Wedstrijden!S811="x","Z2","")</f>
        <v>Z2</v>
      </c>
      <c r="BW682" s="44">
        <f>IF(COUNTA(Wedstrijden!T811:AB811)&lt;&gt;0,1,"")</f>
        <v>1</v>
      </c>
      <c r="BX682" s="44">
        <f t="shared" si="61"/>
        <v>1</v>
      </c>
      <c r="BY682" s="44" t="str">
        <f>IF(Wedstrijden!T811="x","BB","")</f>
        <v/>
      </c>
      <c r="BZ682" s="44" t="str">
        <f>IF(Wedstrijden!U811="x","B","")</f>
        <v>B</v>
      </c>
      <c r="CA682" s="44" t="str">
        <f>IF(Wedstrijden!V811="x","L1","")</f>
        <v>L1</v>
      </c>
      <c r="CB682" s="44" t="str">
        <f>IF(Wedstrijden!W811="x","L2","")</f>
        <v>L2</v>
      </c>
      <c r="CC682" s="44" t="str">
        <f>IF(Wedstrijden!X811="x","M1","")</f>
        <v>M1</v>
      </c>
      <c r="CD682" s="44" t="str">
        <f>IF(Wedstrijden!Y811="x","M2","")</f>
        <v>M2</v>
      </c>
      <c r="CE682" s="44" t="str">
        <f>IF(Wedstrijden!Z811="x","Z1","")</f>
        <v>Z1</v>
      </c>
      <c r="CF682" s="44" t="str">
        <f>IF(Wedstrijden!AA811="x","Z2","")</f>
        <v>Z2</v>
      </c>
      <c r="CG682" s="44" t="str">
        <f>IF(Wedstrijden!AB811="x","ZZL","")</f>
        <v>ZZL</v>
      </c>
      <c r="CL682" s="44" t="str">
        <f>IF(COUNTA(Wedstrijden!AC811:AJ811)&lt;&gt;0,2,"")</f>
        <v/>
      </c>
      <c r="CM682" s="44" t="str">
        <f t="shared" si="62"/>
        <v/>
      </c>
      <c r="CN682" s="44" t="str">
        <f>IF(Wedstrijden!AC811="x","AA","")</f>
        <v/>
      </c>
      <c r="CO682" s="44" t="str">
        <f>IF(Wedstrijden!AD811="x","A","")</f>
        <v/>
      </c>
      <c r="CP682" s="44" t="str">
        <f>IF(Wedstrijden!AE811="x","BB","")</f>
        <v/>
      </c>
      <c r="CQ682" s="44" t="str">
        <f>IF(Wedstrijden!AF811="x","B","")</f>
        <v/>
      </c>
      <c r="CR682" s="44" t="str">
        <f>IF(Wedstrijden!AG811="x","L","")</f>
        <v/>
      </c>
      <c r="CS682" s="44" t="str">
        <f>IF(Wedstrijden!AH811="x","M","")</f>
        <v/>
      </c>
      <c r="CT682" s="44" t="str">
        <f>IF(Wedstrijden!AI811="x","Z","")</f>
        <v/>
      </c>
      <c r="CU682" s="44" t="str">
        <f>IF(Wedstrijden!AJ811="x","ZZ","")</f>
        <v/>
      </c>
      <c r="CV682" s="44" t="str">
        <f>IF(COUNTA(Wedstrijden!AK811:AQ811)&lt;&gt;0,2,"")</f>
        <v/>
      </c>
      <c r="CW682" s="44" t="str">
        <f t="shared" si="63"/>
        <v/>
      </c>
      <c r="CX682" s="44" t="str">
        <f>IF(Wedstrijden!AK811="x","BB","")</f>
        <v/>
      </c>
      <c r="CY682" s="44" t="str">
        <f>IF(Wedstrijden!AL811="x","B","")</f>
        <v/>
      </c>
      <c r="CZ682" s="44" t="str">
        <f>IF(Wedstrijden!AM811="x","L","")</f>
        <v/>
      </c>
      <c r="DA682" s="44" t="str">
        <f>IF(Wedstrijden!AN811="x","M","")</f>
        <v/>
      </c>
      <c r="DB682" s="44" t="str">
        <f>IF(Wedstrijden!AO811="x","Z","")</f>
        <v/>
      </c>
      <c r="DC682" s="44" t="str">
        <f>IF(Wedstrijden!AP811="x","ZZ","")</f>
        <v/>
      </c>
      <c r="DD682" s="44" t="str">
        <f>IF(Wedstrijden!AQ811="x","1.40","")</f>
        <v/>
      </c>
      <c r="DE682" s="44" t="str">
        <f>IF(COUNTA(Wedstrijden!AR811:AT811)&lt;&gt;0,6,"")</f>
        <v/>
      </c>
      <c r="DF682" s="44" t="str">
        <f t="shared" si="64"/>
        <v/>
      </c>
      <c r="DG682" s="44" t="str">
        <f>IF(Wedstrijden!AR811="x","L","")</f>
        <v/>
      </c>
      <c r="DH682" s="44" t="str">
        <f>IF(Wedstrijden!AS811="x","M","")</f>
        <v/>
      </c>
      <c r="DI682" s="44" t="str">
        <f>IF(Wedstrijden!AT811="x","Z","")</f>
        <v/>
      </c>
      <c r="DJ682" s="44" t="str">
        <f>IF(COUNTA(Wedstrijden!AU811:AW811)&lt;&gt;0,6,"")</f>
        <v/>
      </c>
      <c r="DK682" s="44" t="str">
        <f t="shared" si="65"/>
        <v/>
      </c>
      <c r="DL682" s="44" t="str">
        <f>IF(Wedstrijden!AU811="x","L","")</f>
        <v/>
      </c>
      <c r="DM682" s="44" t="str">
        <f>IF(Wedstrijden!AV811="x","M","")</f>
        <v/>
      </c>
      <c r="DN682" s="44" t="str">
        <f>IF(Wedstrijden!AW811="x","Z","")</f>
        <v/>
      </c>
    </row>
    <row r="683" spans="1:118" ht="15">
      <c r="A683" s="48" t="e">
        <f>Wedstrijden!#REF!</f>
        <v>#REF!</v>
      </c>
      <c r="B683" s="44">
        <f>IFERROR(VLOOKUP(Wedstrijden!E812,Wedstrijdlocaties!$B$2:$E$499,2,FALSE),"")</f>
        <v>960951</v>
      </c>
      <c r="C683" s="44" t="str">
        <f>Wedstrijden!F812</f>
        <v>Haarlem</v>
      </c>
      <c r="D683" s="44">
        <f>IFERROR(VLOOKUP(Wedstrijden!G812,Organisaties!$B$2:$C$501,2,FALSE),"")</f>
        <v>780499</v>
      </c>
      <c r="E683" s="44" t="str">
        <f>IFERROR(VLOOKUP(Wedstrijden!G812,Organisaties!$B$2:$F$501,5,FALSE),"")</f>
        <v>V31007</v>
      </c>
      <c r="F683" s="44" t="str">
        <f>IF(Wedstrijden!BC812&lt;&gt;"",Wedstrijden!BC812,"")</f>
        <v/>
      </c>
      <c r="G683" s="44">
        <f>IF(Wedstrijden!AY812="Indoor",1,0)</f>
        <v>0</v>
      </c>
      <c r="H683" s="44">
        <f>Wedstrijden!AZ812</f>
        <v>0</v>
      </c>
      <c r="I683" s="44" t="str">
        <f>IF(Wedstrijden!AX812="Nee",0,IF(Wedstrijden!AX812="Ja",1,""))</f>
        <v/>
      </c>
      <c r="J683" s="44" t="str">
        <f>IF(Wedstrijden!BA812&lt;&gt;"",Wedstrijden!BA812,"")</f>
        <v/>
      </c>
      <c r="W683" s="45"/>
      <c r="AE683" s="45"/>
      <c r="AN683" s="45"/>
      <c r="AU683" s="45"/>
      <c r="BA683" s="45"/>
      <c r="BE683" s="45"/>
      <c r="BJ683" s="44">
        <f>IF(COUNTA(Wedstrijden!I812:S812)&lt;&gt;0,1,"")</f>
        <v>1</v>
      </c>
      <c r="BK683" s="44">
        <f t="shared" si="60"/>
        <v>2</v>
      </c>
      <c r="BL683" s="44" t="str">
        <f>IF(Wedstrijden!I812="x","AA","")</f>
        <v/>
      </c>
      <c r="BM683" s="44" t="str">
        <f>IF(Wedstrijden!J812="x","A","")</f>
        <v/>
      </c>
      <c r="BN683" s="44" t="str">
        <f>IF(Wedstrijden!K812="x","B1","")</f>
        <v/>
      </c>
      <c r="BO683" s="44" t="str">
        <f>IF(Wedstrijden!L812="x","BB","")</f>
        <v/>
      </c>
      <c r="BP683" s="44" t="str">
        <f>IF(Wedstrijden!M812="x","B","")</f>
        <v>B</v>
      </c>
      <c r="BQ683" s="44" t="str">
        <f>IF(Wedstrijden!N812="x","L1","")</f>
        <v>L1</v>
      </c>
      <c r="BR683" s="44" t="str">
        <f>IF(Wedstrijden!O812="x","L2","")</f>
        <v>L2</v>
      </c>
      <c r="BS683" s="44" t="str">
        <f>IF(Wedstrijden!P812="x","M1","")</f>
        <v>M1</v>
      </c>
      <c r="BT683" s="44" t="str">
        <f>IF(Wedstrijden!Q812="x","M2","")</f>
        <v>M2</v>
      </c>
      <c r="BU683" s="44" t="str">
        <f>IF(Wedstrijden!R812="x","Z1","")</f>
        <v/>
      </c>
      <c r="BV683" s="44" t="str">
        <f>IF(Wedstrijden!S812="x","Z2","")</f>
        <v/>
      </c>
      <c r="BW683" s="44">
        <f>IF(COUNTA(Wedstrijden!T812:AB812)&lt;&gt;0,1,"")</f>
        <v>1</v>
      </c>
      <c r="BX683" s="44">
        <f t="shared" si="61"/>
        <v>1</v>
      </c>
      <c r="BY683" s="44" t="str">
        <f>IF(Wedstrijden!T812="x","BB","")</f>
        <v/>
      </c>
      <c r="BZ683" s="44" t="str">
        <f>IF(Wedstrijden!U812="x","B","")</f>
        <v>B</v>
      </c>
      <c r="CA683" s="44" t="str">
        <f>IF(Wedstrijden!V812="x","L1","")</f>
        <v>L1</v>
      </c>
      <c r="CB683" s="44" t="str">
        <f>IF(Wedstrijden!W812="x","L2","")</f>
        <v>L2</v>
      </c>
      <c r="CC683" s="44" t="str">
        <f>IF(Wedstrijden!X812="x","M1","")</f>
        <v>M1</v>
      </c>
      <c r="CD683" s="44" t="str">
        <f>IF(Wedstrijden!Y812="x","M2","")</f>
        <v>M2</v>
      </c>
      <c r="CE683" s="44" t="str">
        <f>IF(Wedstrijden!Z812="x","Z1","")</f>
        <v/>
      </c>
      <c r="CF683" s="44" t="str">
        <f>IF(Wedstrijden!AA812="x","Z2","")</f>
        <v/>
      </c>
      <c r="CG683" s="44" t="str">
        <f>IF(Wedstrijden!AB812="x","ZZL","")</f>
        <v/>
      </c>
      <c r="CL683" s="44" t="str">
        <f>IF(COUNTA(Wedstrijden!AC812:AJ812)&lt;&gt;0,2,"")</f>
        <v/>
      </c>
      <c r="CM683" s="44" t="str">
        <f t="shared" si="62"/>
        <v/>
      </c>
      <c r="CN683" s="44" t="str">
        <f>IF(Wedstrijden!AC812="x","AA","")</f>
        <v/>
      </c>
      <c r="CO683" s="44" t="str">
        <f>IF(Wedstrijden!AD812="x","A","")</f>
        <v/>
      </c>
      <c r="CP683" s="44" t="str">
        <f>IF(Wedstrijden!AE812="x","BB","")</f>
        <v/>
      </c>
      <c r="CQ683" s="44" t="str">
        <f>IF(Wedstrijden!AF812="x","B","")</f>
        <v/>
      </c>
      <c r="CR683" s="44" t="str">
        <f>IF(Wedstrijden!AG812="x","L","")</f>
        <v/>
      </c>
      <c r="CS683" s="44" t="str">
        <f>IF(Wedstrijden!AH812="x","M","")</f>
        <v/>
      </c>
      <c r="CT683" s="44" t="str">
        <f>IF(Wedstrijden!AI812="x","Z","")</f>
        <v/>
      </c>
      <c r="CU683" s="44" t="str">
        <f>IF(Wedstrijden!AJ812="x","ZZ","")</f>
        <v/>
      </c>
      <c r="CV683" s="44" t="str">
        <f>IF(COUNTA(Wedstrijden!AK812:AQ812)&lt;&gt;0,2,"")</f>
        <v/>
      </c>
      <c r="CW683" s="44" t="str">
        <f t="shared" si="63"/>
        <v/>
      </c>
      <c r="CX683" s="44" t="str">
        <f>IF(Wedstrijden!AK812="x","BB","")</f>
        <v/>
      </c>
      <c r="CY683" s="44" t="str">
        <f>IF(Wedstrijden!AL812="x","B","")</f>
        <v/>
      </c>
      <c r="CZ683" s="44" t="str">
        <f>IF(Wedstrijden!AM812="x","L","")</f>
        <v/>
      </c>
      <c r="DA683" s="44" t="str">
        <f>IF(Wedstrijden!AN812="x","M","")</f>
        <v/>
      </c>
      <c r="DB683" s="44" t="str">
        <f>IF(Wedstrijden!AO812="x","Z","")</f>
        <v/>
      </c>
      <c r="DC683" s="44" t="str">
        <f>IF(Wedstrijden!AP812="x","ZZ","")</f>
        <v/>
      </c>
      <c r="DD683" s="44" t="str">
        <f>IF(Wedstrijden!AQ812="x","1.40","")</f>
        <v/>
      </c>
      <c r="DE683" s="44" t="str">
        <f>IF(COUNTA(Wedstrijden!AR812:AT812)&lt;&gt;0,6,"")</f>
        <v/>
      </c>
      <c r="DF683" s="44" t="str">
        <f t="shared" si="64"/>
        <v/>
      </c>
      <c r="DG683" s="44" t="str">
        <f>IF(Wedstrijden!AR812="x","L","")</f>
        <v/>
      </c>
      <c r="DH683" s="44" t="str">
        <f>IF(Wedstrijden!AS812="x","M","")</f>
        <v/>
      </c>
      <c r="DI683" s="44" t="str">
        <f>IF(Wedstrijden!AT812="x","Z","")</f>
        <v/>
      </c>
      <c r="DJ683" s="44" t="str">
        <f>IF(COUNTA(Wedstrijden!AU812:AW812)&lt;&gt;0,6,"")</f>
        <v/>
      </c>
      <c r="DK683" s="44" t="str">
        <f t="shared" si="65"/>
        <v/>
      </c>
      <c r="DL683" s="44" t="str">
        <f>IF(Wedstrijden!AU812="x","L","")</f>
        <v/>
      </c>
      <c r="DM683" s="44" t="str">
        <f>IF(Wedstrijden!AV812="x","M","")</f>
        <v/>
      </c>
      <c r="DN683" s="44" t="str">
        <f>IF(Wedstrijden!AW812="x","Z","")</f>
        <v/>
      </c>
    </row>
    <row r="684" spans="1:118" ht="15">
      <c r="A684" s="48" t="e">
        <f>Wedstrijden!#REF!</f>
        <v>#REF!</v>
      </c>
      <c r="B684" s="44">
        <f>IFERROR(VLOOKUP(Wedstrijden!E813,Wedstrijdlocaties!$B$2:$E$499,2,FALSE),"")</f>
        <v>670262</v>
      </c>
      <c r="C684" s="44" t="str">
        <f>Wedstrijden!F813</f>
        <v>Bentveld</v>
      </c>
      <c r="D684" s="44" t="str">
        <f>IFERROR(VLOOKUP(Wedstrijden!G813,Organisaties!$B$2:$C$501,2,FALSE),"")</f>
        <v>V61994</v>
      </c>
      <c r="E684" s="44" t="str">
        <f>IFERROR(VLOOKUP(Wedstrijden!G813,Organisaties!$B$2:$F$501,5,FALSE),"")</f>
        <v>V31007</v>
      </c>
      <c r="F684" s="44" t="str">
        <f>IF(Wedstrijden!BC813&lt;&gt;"",Wedstrijden!BC813,"")</f>
        <v/>
      </c>
      <c r="G684" s="44">
        <f>IF(Wedstrijden!AY813="Indoor",1,0)</f>
        <v>0</v>
      </c>
      <c r="H684" s="44">
        <f>Wedstrijden!AZ813</f>
        <v>0</v>
      </c>
      <c r="I684" s="44" t="str">
        <f>IF(Wedstrijden!AX813="Nee",0,IF(Wedstrijden!AX813="Ja",1,""))</f>
        <v/>
      </c>
      <c r="J684" s="44" t="str">
        <f>IF(Wedstrijden!BA813&lt;&gt;"",Wedstrijden!BA813,"")</f>
        <v/>
      </c>
      <c r="W684" s="45"/>
      <c r="AE684" s="45"/>
      <c r="AN684" s="45"/>
      <c r="AU684" s="45"/>
      <c r="BA684" s="45"/>
      <c r="BE684" s="45"/>
      <c r="BJ684" s="44">
        <f>IF(COUNTA(Wedstrijden!I813:S813)&lt;&gt;0,1,"")</f>
        <v>1</v>
      </c>
      <c r="BK684" s="44">
        <f t="shared" si="60"/>
        <v>2</v>
      </c>
      <c r="BL684" s="44" t="str">
        <f>IF(Wedstrijden!I813="x","AA","")</f>
        <v/>
      </c>
      <c r="BM684" s="44" t="str">
        <f>IF(Wedstrijden!J813="x","A","")</f>
        <v/>
      </c>
      <c r="BN684" s="44" t="str">
        <f>IF(Wedstrijden!K813="x","B1","")</f>
        <v/>
      </c>
      <c r="BO684" s="44" t="str">
        <f>IF(Wedstrijden!L813="x","BB","")</f>
        <v/>
      </c>
      <c r="BP684" s="44" t="str">
        <f>IF(Wedstrijden!M813="x","B","")</f>
        <v>B</v>
      </c>
      <c r="BQ684" s="44" t="str">
        <f>IF(Wedstrijden!N813="x","L1","")</f>
        <v>L1</v>
      </c>
      <c r="BR684" s="44" t="str">
        <f>IF(Wedstrijden!O813="x","L2","")</f>
        <v>L2</v>
      </c>
      <c r="BS684" s="44" t="str">
        <f>IF(Wedstrijden!P813="x","M1","")</f>
        <v>M1</v>
      </c>
      <c r="BT684" s="44" t="str">
        <f>IF(Wedstrijden!Q813="x","M2","")</f>
        <v>M2</v>
      </c>
      <c r="BU684" s="44" t="str">
        <f>IF(Wedstrijden!R813="x","Z1","")</f>
        <v/>
      </c>
      <c r="BV684" s="44" t="str">
        <f>IF(Wedstrijden!S813="x","Z2","")</f>
        <v/>
      </c>
      <c r="BW684" s="44">
        <f>IF(COUNTA(Wedstrijden!T813:AB813)&lt;&gt;0,1,"")</f>
        <v>1</v>
      </c>
      <c r="BX684" s="44">
        <f t="shared" si="61"/>
        <v>1</v>
      </c>
      <c r="BY684" s="44" t="str">
        <f>IF(Wedstrijden!T813="x","BB","")</f>
        <v/>
      </c>
      <c r="BZ684" s="44" t="str">
        <f>IF(Wedstrijden!U813="x","B","")</f>
        <v>B</v>
      </c>
      <c r="CA684" s="44" t="str">
        <f>IF(Wedstrijden!V813="x","L1","")</f>
        <v>L1</v>
      </c>
      <c r="CB684" s="44" t="str">
        <f>IF(Wedstrijden!W813="x","L2","")</f>
        <v>L2</v>
      </c>
      <c r="CC684" s="44" t="str">
        <f>IF(Wedstrijden!X813="x","M1","")</f>
        <v>M1</v>
      </c>
      <c r="CD684" s="44" t="str">
        <f>IF(Wedstrijden!Y813="x","M2","")</f>
        <v>M2</v>
      </c>
      <c r="CE684" s="44" t="str">
        <f>IF(Wedstrijden!Z813="x","Z1","")</f>
        <v/>
      </c>
      <c r="CF684" s="44" t="str">
        <f>IF(Wedstrijden!AA813="x","Z2","")</f>
        <v/>
      </c>
      <c r="CG684" s="44" t="str">
        <f>IF(Wedstrijden!AB813="x","ZZL","")</f>
        <v/>
      </c>
      <c r="CL684" s="44" t="str">
        <f>IF(COUNTA(Wedstrijden!AC813:AJ813)&lt;&gt;0,2,"")</f>
        <v/>
      </c>
      <c r="CM684" s="44" t="str">
        <f t="shared" si="62"/>
        <v/>
      </c>
      <c r="CN684" s="44" t="str">
        <f>IF(Wedstrijden!AC813="x","AA","")</f>
        <v/>
      </c>
      <c r="CO684" s="44" t="str">
        <f>IF(Wedstrijden!AD813="x","A","")</f>
        <v/>
      </c>
      <c r="CP684" s="44" t="str">
        <f>IF(Wedstrijden!AE813="x","BB","")</f>
        <v/>
      </c>
      <c r="CQ684" s="44" t="str">
        <f>IF(Wedstrijden!AF813="x","B","")</f>
        <v/>
      </c>
      <c r="CR684" s="44" t="str">
        <f>IF(Wedstrijden!AG813="x","L","")</f>
        <v/>
      </c>
      <c r="CS684" s="44" t="str">
        <f>IF(Wedstrijden!AH813="x","M","")</f>
        <v/>
      </c>
      <c r="CT684" s="44" t="str">
        <f>IF(Wedstrijden!AI813="x","Z","")</f>
        <v/>
      </c>
      <c r="CU684" s="44" t="str">
        <f>IF(Wedstrijden!AJ813="x","ZZ","")</f>
        <v/>
      </c>
      <c r="CV684" s="44" t="str">
        <f>IF(COUNTA(Wedstrijden!AK813:AQ813)&lt;&gt;0,2,"")</f>
        <v/>
      </c>
      <c r="CW684" s="44" t="str">
        <f t="shared" si="63"/>
        <v/>
      </c>
      <c r="CX684" s="44" t="str">
        <f>IF(Wedstrijden!AK813="x","BB","")</f>
        <v/>
      </c>
      <c r="CY684" s="44" t="str">
        <f>IF(Wedstrijden!AL813="x","B","")</f>
        <v/>
      </c>
      <c r="CZ684" s="44" t="str">
        <f>IF(Wedstrijden!AM813="x","L","")</f>
        <v/>
      </c>
      <c r="DA684" s="44" t="str">
        <f>IF(Wedstrijden!AN813="x","M","")</f>
        <v/>
      </c>
      <c r="DB684" s="44" t="str">
        <f>IF(Wedstrijden!AO813="x","Z","")</f>
        <v/>
      </c>
      <c r="DC684" s="44" t="str">
        <f>IF(Wedstrijden!AP813="x","ZZ","")</f>
        <v/>
      </c>
      <c r="DD684" s="44" t="str">
        <f>IF(Wedstrijden!AQ813="x","1.40","")</f>
        <v/>
      </c>
      <c r="DE684" s="44" t="str">
        <f>IF(COUNTA(Wedstrijden!AR813:AT813)&lt;&gt;0,6,"")</f>
        <v/>
      </c>
      <c r="DF684" s="44" t="str">
        <f t="shared" si="64"/>
        <v/>
      </c>
      <c r="DG684" s="44" t="str">
        <f>IF(Wedstrijden!AR813="x","L","")</f>
        <v/>
      </c>
      <c r="DH684" s="44" t="str">
        <f>IF(Wedstrijden!AS813="x","M","")</f>
        <v/>
      </c>
      <c r="DI684" s="44" t="str">
        <f>IF(Wedstrijden!AT813="x","Z","")</f>
        <v/>
      </c>
      <c r="DJ684" s="44" t="str">
        <f>IF(COUNTA(Wedstrijden!AU813:AW813)&lt;&gt;0,6,"")</f>
        <v/>
      </c>
      <c r="DK684" s="44" t="str">
        <f t="shared" si="65"/>
        <v/>
      </c>
      <c r="DL684" s="44" t="str">
        <f>IF(Wedstrijden!AU813="x","L","")</f>
        <v/>
      </c>
      <c r="DM684" s="44" t="str">
        <f>IF(Wedstrijden!AV813="x","M","")</f>
        <v/>
      </c>
      <c r="DN684" s="44" t="str">
        <f>IF(Wedstrijden!AW813="x","Z","")</f>
        <v/>
      </c>
    </row>
    <row r="685" spans="1:118" ht="15">
      <c r="A685" s="48" t="e">
        <f>Wedstrijden!#REF!</f>
        <v>#REF!</v>
      </c>
      <c r="B685" s="44" t="str">
        <f>IFERROR(VLOOKUP(Wedstrijden!E814,Wedstrijdlocaties!$B$2:$E$499,2,FALSE),"")</f>
        <v/>
      </c>
      <c r="C685" s="44" t="str">
        <f>Wedstrijden!F814</f>
        <v>Assendelft</v>
      </c>
      <c r="D685" s="44" t="str">
        <f>IFERROR(VLOOKUP(Wedstrijden!G814,Organisaties!$B$2:$C$501,2,FALSE),"")</f>
        <v>V60339</v>
      </c>
      <c r="E685" s="44" t="str">
        <f>IFERROR(VLOOKUP(Wedstrijden!G814,Organisaties!$B$2:$F$501,5,FALSE),"")</f>
        <v>V31007</v>
      </c>
      <c r="F685" s="44" t="str">
        <f>IF(Wedstrijden!BC814&lt;&gt;"",Wedstrijden!BC814,"")</f>
        <v/>
      </c>
      <c r="G685" s="44">
        <f>IF(Wedstrijden!AY814="Indoor",1,0)</f>
        <v>1</v>
      </c>
      <c r="H685" s="44">
        <f>Wedstrijden!AZ814</f>
        <v>0</v>
      </c>
      <c r="I685" s="44" t="str">
        <f>IF(Wedstrijden!AX814="Nee",0,IF(Wedstrijden!AX814="Ja",1,""))</f>
        <v/>
      </c>
      <c r="J685" s="44" t="str">
        <f>IF(Wedstrijden!BA814&lt;&gt;"",Wedstrijden!BA814,"")</f>
        <v/>
      </c>
      <c r="W685" s="45"/>
      <c r="AE685" s="45"/>
      <c r="AN685" s="45"/>
      <c r="AU685" s="45"/>
      <c r="BA685" s="45"/>
      <c r="BE685" s="45"/>
      <c r="BJ685" s="44">
        <f>IF(COUNTA(Wedstrijden!I814:S814)&lt;&gt;0,1,"")</f>
        <v>1</v>
      </c>
      <c r="BK685" s="44">
        <f t="shared" si="60"/>
        <v>2</v>
      </c>
      <c r="BL685" s="44" t="str">
        <f>IF(Wedstrijden!I814="x","AA","")</f>
        <v/>
      </c>
      <c r="BM685" s="44" t="str">
        <f>IF(Wedstrijden!J814="x","A","")</f>
        <v/>
      </c>
      <c r="BN685" s="44" t="str">
        <f>IF(Wedstrijden!K814="x","B1","")</f>
        <v/>
      </c>
      <c r="BO685" s="44" t="str">
        <f>IF(Wedstrijden!L814="x","BB","")</f>
        <v>BB</v>
      </c>
      <c r="BP685" s="44" t="str">
        <f>IF(Wedstrijden!M814="x","B","")</f>
        <v>B</v>
      </c>
      <c r="BQ685" s="44" t="str">
        <f>IF(Wedstrijden!N814="x","L1","")</f>
        <v>L1</v>
      </c>
      <c r="BR685" s="44" t="str">
        <f>IF(Wedstrijden!O814="x","L2","")</f>
        <v>L2</v>
      </c>
      <c r="BS685" s="44" t="str">
        <f>IF(Wedstrijden!P814="x","M1","")</f>
        <v>M1</v>
      </c>
      <c r="BT685" s="44" t="str">
        <f>IF(Wedstrijden!Q814="x","M2","")</f>
        <v>M2</v>
      </c>
      <c r="BU685" s="44" t="str">
        <f>IF(Wedstrijden!R814="x","Z1","")</f>
        <v>Z1</v>
      </c>
      <c r="BV685" s="44" t="str">
        <f>IF(Wedstrijden!S814="x","Z2","")</f>
        <v>Z2</v>
      </c>
      <c r="BW685" s="44">
        <f>IF(COUNTA(Wedstrijden!T814:AB814)&lt;&gt;0,1,"")</f>
        <v>1</v>
      </c>
      <c r="BX685" s="44">
        <f t="shared" si="61"/>
        <v>1</v>
      </c>
      <c r="BY685" s="44" t="str">
        <f>IF(Wedstrijden!T814="x","BB","")</f>
        <v>BB</v>
      </c>
      <c r="BZ685" s="44" t="str">
        <f>IF(Wedstrijden!U814="x","B","")</f>
        <v>B</v>
      </c>
      <c r="CA685" s="44" t="str">
        <f>IF(Wedstrijden!V814="x","L1","")</f>
        <v>L1</v>
      </c>
      <c r="CB685" s="44" t="str">
        <f>IF(Wedstrijden!W814="x","L2","")</f>
        <v>L2</v>
      </c>
      <c r="CC685" s="44" t="str">
        <f>IF(Wedstrijden!X814="x","M1","")</f>
        <v>M1</v>
      </c>
      <c r="CD685" s="44" t="str">
        <f>IF(Wedstrijden!Y814="x","M2","")</f>
        <v>M2</v>
      </c>
      <c r="CE685" s="44" t="str">
        <f>IF(Wedstrijden!Z814="x","Z1","")</f>
        <v>Z1</v>
      </c>
      <c r="CF685" s="44" t="str">
        <f>IF(Wedstrijden!AA814="x","Z2","")</f>
        <v>Z2</v>
      </c>
      <c r="CG685" s="44" t="str">
        <f>IF(Wedstrijden!AB814="x","ZZL","")</f>
        <v/>
      </c>
      <c r="CL685" s="44" t="str">
        <f>IF(COUNTA(Wedstrijden!AC814:AJ814)&lt;&gt;0,2,"")</f>
        <v/>
      </c>
      <c r="CM685" s="44" t="str">
        <f t="shared" si="62"/>
        <v/>
      </c>
      <c r="CN685" s="44" t="str">
        <f>IF(Wedstrijden!AC814="x","AA","")</f>
        <v/>
      </c>
      <c r="CO685" s="44" t="str">
        <f>IF(Wedstrijden!AD814="x","A","")</f>
        <v/>
      </c>
      <c r="CP685" s="44" t="str">
        <f>IF(Wedstrijden!AE814="x","BB","")</f>
        <v/>
      </c>
      <c r="CQ685" s="44" t="str">
        <f>IF(Wedstrijden!AF814="x","B","")</f>
        <v/>
      </c>
      <c r="CR685" s="44" t="str">
        <f>IF(Wedstrijden!AG814="x","L","")</f>
        <v/>
      </c>
      <c r="CS685" s="44" t="str">
        <f>IF(Wedstrijden!AH814="x","M","")</f>
        <v/>
      </c>
      <c r="CT685" s="44" t="str">
        <f>IF(Wedstrijden!AI814="x","Z","")</f>
        <v/>
      </c>
      <c r="CU685" s="44" t="str">
        <f>IF(Wedstrijden!AJ814="x","ZZ","")</f>
        <v/>
      </c>
      <c r="CV685" s="44" t="str">
        <f>IF(COUNTA(Wedstrijden!AK814:AQ814)&lt;&gt;0,2,"")</f>
        <v/>
      </c>
      <c r="CW685" s="44" t="str">
        <f t="shared" si="63"/>
        <v/>
      </c>
      <c r="CX685" s="44" t="str">
        <f>IF(Wedstrijden!AK814="x","BB","")</f>
        <v/>
      </c>
      <c r="CY685" s="44" t="str">
        <f>IF(Wedstrijden!AL814="x","B","")</f>
        <v/>
      </c>
      <c r="CZ685" s="44" t="str">
        <f>IF(Wedstrijden!AM814="x","L","")</f>
        <v/>
      </c>
      <c r="DA685" s="44" t="str">
        <f>IF(Wedstrijden!AN814="x","M","")</f>
        <v/>
      </c>
      <c r="DB685" s="44" t="str">
        <f>IF(Wedstrijden!AO814="x","Z","")</f>
        <v/>
      </c>
      <c r="DC685" s="44" t="str">
        <f>IF(Wedstrijden!AP814="x","ZZ","")</f>
        <v/>
      </c>
      <c r="DD685" s="44" t="str">
        <f>IF(Wedstrijden!AQ814="x","1.40","")</f>
        <v/>
      </c>
      <c r="DE685" s="44" t="str">
        <f>IF(COUNTA(Wedstrijden!AR814:AT814)&lt;&gt;0,6,"")</f>
        <v/>
      </c>
      <c r="DF685" s="44" t="str">
        <f t="shared" si="64"/>
        <v/>
      </c>
      <c r="DG685" s="44" t="str">
        <f>IF(Wedstrijden!AR814="x","L","")</f>
        <v/>
      </c>
      <c r="DH685" s="44" t="str">
        <f>IF(Wedstrijden!AS814="x","M","")</f>
        <v/>
      </c>
      <c r="DI685" s="44" t="str">
        <f>IF(Wedstrijden!AT814="x","Z","")</f>
        <v/>
      </c>
      <c r="DJ685" s="44" t="str">
        <f>IF(COUNTA(Wedstrijden!AU814:AW814)&lt;&gt;0,6,"")</f>
        <v/>
      </c>
      <c r="DK685" s="44" t="str">
        <f t="shared" si="65"/>
        <v/>
      </c>
      <c r="DL685" s="44" t="str">
        <f>IF(Wedstrijden!AU814="x","L","")</f>
        <v/>
      </c>
      <c r="DM685" s="44" t="str">
        <f>IF(Wedstrijden!AV814="x","M","")</f>
        <v/>
      </c>
      <c r="DN685" s="44" t="str">
        <f>IF(Wedstrijden!AW814="x","Z","")</f>
        <v/>
      </c>
    </row>
    <row r="686" spans="1:118" ht="15">
      <c r="A686" s="48" t="e">
        <f>Wedstrijden!#REF!</f>
        <v>#REF!</v>
      </c>
      <c r="B686" s="44">
        <f>IFERROR(VLOOKUP(Wedstrijden!E815,Wedstrijdlocaties!$B$2:$E$499,2,FALSE),"")</f>
        <v>460974</v>
      </c>
      <c r="C686" s="44" t="str">
        <f>Wedstrijden!F815</f>
        <v>Amsterdam</v>
      </c>
      <c r="D686" s="44" t="str">
        <f>IFERROR(VLOOKUP(Wedstrijden!G815,Organisaties!$B$2:$C$501,2,FALSE),"")</f>
        <v>V60302</v>
      </c>
      <c r="E686" s="44" t="str">
        <f>IFERROR(VLOOKUP(Wedstrijden!G815,Organisaties!$B$2:$F$501,5,FALSE),"")</f>
        <v>V31007</v>
      </c>
      <c r="F686" s="44" t="str">
        <f>IF(Wedstrijden!BC815&lt;&gt;"",Wedstrijden!BC815,"")</f>
        <v/>
      </c>
      <c r="G686" s="44">
        <f>IF(Wedstrijden!AY815="Indoor",1,0)</f>
        <v>1</v>
      </c>
      <c r="H686" s="44">
        <f>Wedstrijden!AZ815</f>
        <v>0</v>
      </c>
      <c r="I686" s="44" t="str">
        <f>IF(Wedstrijden!AX815="Nee",0,IF(Wedstrijden!AX815="Ja",1,""))</f>
        <v/>
      </c>
      <c r="J686" s="44" t="str">
        <f>IF(Wedstrijden!BA815&lt;&gt;"",Wedstrijden!BA815,"")</f>
        <v/>
      </c>
      <c r="W686" s="45"/>
      <c r="AE686" s="45"/>
      <c r="AN686" s="45"/>
      <c r="AU686" s="45"/>
      <c r="BA686" s="45"/>
      <c r="BE686" s="45"/>
      <c r="BJ686" s="44" t="str">
        <f>IF(COUNTA(Wedstrijden!I815:S815)&lt;&gt;0,1,"")</f>
        <v/>
      </c>
      <c r="BK686" s="44" t="str">
        <f t="shared" si="60"/>
        <v/>
      </c>
      <c r="BL686" s="44" t="str">
        <f>IF(Wedstrijden!I815="x","AA","")</f>
        <v/>
      </c>
      <c r="BM686" s="44" t="str">
        <f>IF(Wedstrijden!J815="x","A","")</f>
        <v/>
      </c>
      <c r="BN686" s="44" t="str">
        <f>IF(Wedstrijden!K815="x","B1","")</f>
        <v/>
      </c>
      <c r="BO686" s="44" t="str">
        <f>IF(Wedstrijden!L815="x","BB","")</f>
        <v/>
      </c>
      <c r="BP686" s="44" t="str">
        <f>IF(Wedstrijden!M815="x","B","")</f>
        <v/>
      </c>
      <c r="BQ686" s="44" t="str">
        <f>IF(Wedstrijden!N815="x","L1","")</f>
        <v/>
      </c>
      <c r="BR686" s="44" t="str">
        <f>IF(Wedstrijden!O815="x","L2","")</f>
        <v/>
      </c>
      <c r="BS686" s="44" t="str">
        <f>IF(Wedstrijden!P815="x","M1","")</f>
        <v/>
      </c>
      <c r="BT686" s="44" t="str">
        <f>IF(Wedstrijden!Q815="x","M2","")</f>
        <v/>
      </c>
      <c r="BU686" s="44" t="str">
        <f>IF(Wedstrijden!R815="x","Z1","")</f>
        <v/>
      </c>
      <c r="BV686" s="44" t="str">
        <f>IF(Wedstrijden!S815="x","Z2","")</f>
        <v/>
      </c>
      <c r="BW686" s="44">
        <f>IF(COUNTA(Wedstrijden!T815:AB815)&lt;&gt;0,1,"")</f>
        <v>1</v>
      </c>
      <c r="BX686" s="44">
        <f t="shared" si="61"/>
        <v>1</v>
      </c>
      <c r="BY686" s="44" t="str">
        <f>IF(Wedstrijden!T815="x","BB","")</f>
        <v/>
      </c>
      <c r="BZ686" s="44" t="str">
        <f>IF(Wedstrijden!U815="x","B","")</f>
        <v>B</v>
      </c>
      <c r="CA686" s="44" t="str">
        <f>IF(Wedstrijden!V815="x","L1","")</f>
        <v>L1</v>
      </c>
      <c r="CB686" s="44" t="str">
        <f>IF(Wedstrijden!W815="x","L2","")</f>
        <v>L2</v>
      </c>
      <c r="CC686" s="44" t="str">
        <f>IF(Wedstrijden!X815="x","M1","")</f>
        <v>M1</v>
      </c>
      <c r="CD686" s="44" t="str">
        <f>IF(Wedstrijden!Y815="x","M2","")</f>
        <v>M2</v>
      </c>
      <c r="CE686" s="44" t="str">
        <f>IF(Wedstrijden!Z815="x","Z1","")</f>
        <v/>
      </c>
      <c r="CF686" s="44" t="str">
        <f>IF(Wedstrijden!AA815="x","Z2","")</f>
        <v/>
      </c>
      <c r="CG686" s="44" t="str">
        <f>IF(Wedstrijden!AB815="x","ZZL","")</f>
        <v/>
      </c>
      <c r="CL686" s="44" t="str">
        <f>IF(COUNTA(Wedstrijden!AC815:AJ815)&lt;&gt;0,2,"")</f>
        <v/>
      </c>
      <c r="CM686" s="44" t="str">
        <f t="shared" si="62"/>
        <v/>
      </c>
      <c r="CN686" s="44" t="str">
        <f>IF(Wedstrijden!AC815="x","AA","")</f>
        <v/>
      </c>
      <c r="CO686" s="44" t="str">
        <f>IF(Wedstrijden!AD815="x","A","")</f>
        <v/>
      </c>
      <c r="CP686" s="44" t="str">
        <f>IF(Wedstrijden!AE815="x","BB","")</f>
        <v/>
      </c>
      <c r="CQ686" s="44" t="str">
        <f>IF(Wedstrijden!AF815="x","B","")</f>
        <v/>
      </c>
      <c r="CR686" s="44" t="str">
        <f>IF(Wedstrijden!AG815="x","L","")</f>
        <v/>
      </c>
      <c r="CS686" s="44" t="str">
        <f>IF(Wedstrijden!AH815="x","M","")</f>
        <v/>
      </c>
      <c r="CT686" s="44" t="str">
        <f>IF(Wedstrijden!AI815="x","Z","")</f>
        <v/>
      </c>
      <c r="CU686" s="44" t="str">
        <f>IF(Wedstrijden!AJ815="x","ZZ","")</f>
        <v/>
      </c>
      <c r="CV686" s="44" t="str">
        <f>IF(COUNTA(Wedstrijden!AK815:AQ815)&lt;&gt;0,2,"")</f>
        <v/>
      </c>
      <c r="CW686" s="44" t="str">
        <f t="shared" si="63"/>
        <v/>
      </c>
      <c r="CX686" s="44" t="str">
        <f>IF(Wedstrijden!AK815="x","BB","")</f>
        <v/>
      </c>
      <c r="CY686" s="44" t="str">
        <f>IF(Wedstrijden!AL815="x","B","")</f>
        <v/>
      </c>
      <c r="CZ686" s="44" t="str">
        <f>IF(Wedstrijden!AM815="x","L","")</f>
        <v/>
      </c>
      <c r="DA686" s="44" t="str">
        <f>IF(Wedstrijden!AN815="x","M","")</f>
        <v/>
      </c>
      <c r="DB686" s="44" t="str">
        <f>IF(Wedstrijden!AO815="x","Z","")</f>
        <v/>
      </c>
      <c r="DC686" s="44" t="str">
        <f>IF(Wedstrijden!AP815="x","ZZ","")</f>
        <v/>
      </c>
      <c r="DD686" s="44" t="str">
        <f>IF(Wedstrijden!AQ815="x","1.40","")</f>
        <v/>
      </c>
      <c r="DE686" s="44" t="str">
        <f>IF(COUNTA(Wedstrijden!AR815:AT815)&lt;&gt;0,6,"")</f>
        <v/>
      </c>
      <c r="DF686" s="44" t="str">
        <f t="shared" si="64"/>
        <v/>
      </c>
      <c r="DG686" s="44" t="str">
        <f>IF(Wedstrijden!AR815="x","L","")</f>
        <v/>
      </c>
      <c r="DH686" s="44" t="str">
        <f>IF(Wedstrijden!AS815="x","M","")</f>
        <v/>
      </c>
      <c r="DI686" s="44" t="str">
        <f>IF(Wedstrijden!AT815="x","Z","")</f>
        <v/>
      </c>
      <c r="DJ686" s="44" t="str">
        <f>IF(COUNTA(Wedstrijden!AU815:AW815)&lt;&gt;0,6,"")</f>
        <v/>
      </c>
      <c r="DK686" s="44" t="str">
        <f t="shared" si="65"/>
        <v/>
      </c>
      <c r="DL686" s="44" t="str">
        <f>IF(Wedstrijden!AU815="x","L","")</f>
        <v/>
      </c>
      <c r="DM686" s="44" t="str">
        <f>IF(Wedstrijden!AV815="x","M","")</f>
        <v/>
      </c>
      <c r="DN686" s="44" t="str">
        <f>IF(Wedstrijden!AW815="x","Z","")</f>
        <v/>
      </c>
    </row>
    <row r="687" spans="1:118" ht="15">
      <c r="A687" s="48" t="e">
        <f>Wedstrijden!#REF!</f>
        <v>#REF!</v>
      </c>
      <c r="B687" s="44" t="str">
        <f>IFERROR(VLOOKUP(Wedstrijden!E816,Wedstrijdlocaties!$B$2:$E$499,2,FALSE),"")</f>
        <v>R80450</v>
      </c>
      <c r="C687" s="44" t="str">
        <f>Wedstrijden!F816</f>
        <v>Broek in Waterland</v>
      </c>
      <c r="D687" s="44" t="str">
        <f>IFERROR(VLOOKUP(Wedstrijden!G816,Organisaties!$B$2:$C$501,2,FALSE),"")</f>
        <v/>
      </c>
      <c r="E687" s="44" t="str">
        <f>IFERROR(VLOOKUP(Wedstrijden!G816,Organisaties!$B$2:$F$501,5,FALSE),"")</f>
        <v/>
      </c>
      <c r="F687" s="44" t="str">
        <f>IF(Wedstrijden!BC816&lt;&gt;"",Wedstrijden!BC816,"")</f>
        <v/>
      </c>
      <c r="G687" s="44">
        <f>IF(Wedstrijden!AY816="Indoor",1,0)</f>
        <v>1</v>
      </c>
      <c r="H687" s="44">
        <f>Wedstrijden!AZ816</f>
        <v>0</v>
      </c>
      <c r="I687" s="44" t="str">
        <f>IF(Wedstrijden!AX816="Nee",0,IF(Wedstrijden!AX816="Ja",1,""))</f>
        <v/>
      </c>
      <c r="J687" s="44" t="str">
        <f>IF(Wedstrijden!BA816&lt;&gt;"",Wedstrijden!BA816,"")</f>
        <v/>
      </c>
      <c r="W687" s="45"/>
      <c r="AE687" s="45"/>
      <c r="AN687" s="45"/>
      <c r="AU687" s="45"/>
      <c r="BA687" s="45"/>
      <c r="BE687" s="45"/>
      <c r="BJ687" s="44">
        <f>IF(COUNTA(Wedstrijden!I816:S816)&lt;&gt;0,1,"")</f>
        <v>1</v>
      </c>
      <c r="BK687" s="44">
        <f t="shared" si="60"/>
        <v>2</v>
      </c>
      <c r="BL687" s="44" t="str">
        <f>IF(Wedstrijden!I816="x","AA","")</f>
        <v/>
      </c>
      <c r="BM687" s="44" t="str">
        <f>IF(Wedstrijden!J816="x","A","")</f>
        <v/>
      </c>
      <c r="BN687" s="44" t="str">
        <f>IF(Wedstrijden!K816="x","B1","")</f>
        <v/>
      </c>
      <c r="BO687" s="44" t="str">
        <f>IF(Wedstrijden!L816="x","BB","")</f>
        <v/>
      </c>
      <c r="BP687" s="44" t="str">
        <f>IF(Wedstrijden!M816="x","B","")</f>
        <v>B</v>
      </c>
      <c r="BQ687" s="44" t="str">
        <f>IF(Wedstrijden!N816="x","L1","")</f>
        <v>L1</v>
      </c>
      <c r="BR687" s="44" t="str">
        <f>IF(Wedstrijden!O816="x","L2","")</f>
        <v>L2</v>
      </c>
      <c r="BS687" s="44" t="str">
        <f>IF(Wedstrijden!P816="x","M1","")</f>
        <v>M1</v>
      </c>
      <c r="BT687" s="44" t="str">
        <f>IF(Wedstrijden!Q816="x","M2","")</f>
        <v>M2</v>
      </c>
      <c r="BU687" s="44" t="str">
        <f>IF(Wedstrijden!R816="x","Z1","")</f>
        <v/>
      </c>
      <c r="BV687" s="44" t="str">
        <f>IF(Wedstrijden!S816="x","Z2","")</f>
        <v/>
      </c>
      <c r="BW687" s="44">
        <f>IF(COUNTA(Wedstrijden!T816:AB816)&lt;&gt;0,1,"")</f>
        <v>1</v>
      </c>
      <c r="BX687" s="44">
        <f t="shared" si="61"/>
        <v>1</v>
      </c>
      <c r="BY687" s="44" t="str">
        <f>IF(Wedstrijden!T816="x","BB","")</f>
        <v/>
      </c>
      <c r="BZ687" s="44" t="str">
        <f>IF(Wedstrijden!U816="x","B","")</f>
        <v>B</v>
      </c>
      <c r="CA687" s="44" t="str">
        <f>IF(Wedstrijden!V816="x","L1","")</f>
        <v>L1</v>
      </c>
      <c r="CB687" s="44" t="str">
        <f>IF(Wedstrijden!W816="x","L2","")</f>
        <v>L2</v>
      </c>
      <c r="CC687" s="44" t="str">
        <f>IF(Wedstrijden!X816="x","M1","")</f>
        <v>M1</v>
      </c>
      <c r="CD687" s="44" t="str">
        <f>IF(Wedstrijden!Y816="x","M2","")</f>
        <v>M2</v>
      </c>
      <c r="CE687" s="44" t="str">
        <f>IF(Wedstrijden!Z816="x","Z1","")</f>
        <v/>
      </c>
      <c r="CF687" s="44" t="str">
        <f>IF(Wedstrijden!AA816="x","Z2","")</f>
        <v/>
      </c>
      <c r="CG687" s="44" t="str">
        <f>IF(Wedstrijden!AB816="x","ZZL","")</f>
        <v/>
      </c>
      <c r="CL687" s="44" t="str">
        <f>IF(COUNTA(Wedstrijden!AC816:AJ816)&lt;&gt;0,2,"")</f>
        <v/>
      </c>
      <c r="CM687" s="44" t="str">
        <f t="shared" si="62"/>
        <v/>
      </c>
      <c r="CN687" s="44" t="str">
        <f>IF(Wedstrijden!AC816="x","AA","")</f>
        <v/>
      </c>
      <c r="CO687" s="44" t="str">
        <f>IF(Wedstrijden!AD816="x","A","")</f>
        <v/>
      </c>
      <c r="CP687" s="44" t="str">
        <f>IF(Wedstrijden!AE816="x","BB","")</f>
        <v/>
      </c>
      <c r="CQ687" s="44" t="str">
        <f>IF(Wedstrijden!AF816="x","B","")</f>
        <v/>
      </c>
      <c r="CR687" s="44" t="str">
        <f>IF(Wedstrijden!AG816="x","L","")</f>
        <v/>
      </c>
      <c r="CS687" s="44" t="str">
        <f>IF(Wedstrijden!AH816="x","M","")</f>
        <v/>
      </c>
      <c r="CT687" s="44" t="str">
        <f>IF(Wedstrijden!AI816="x","Z","")</f>
        <v/>
      </c>
      <c r="CU687" s="44" t="str">
        <f>IF(Wedstrijden!AJ816="x","ZZ","")</f>
        <v/>
      </c>
      <c r="CV687" s="44" t="str">
        <f>IF(COUNTA(Wedstrijden!AK816:AQ816)&lt;&gt;0,2,"")</f>
        <v/>
      </c>
      <c r="CW687" s="44" t="str">
        <f t="shared" si="63"/>
        <v/>
      </c>
      <c r="CX687" s="44" t="str">
        <f>IF(Wedstrijden!AK816="x","BB","")</f>
        <v/>
      </c>
      <c r="CY687" s="44" t="str">
        <f>IF(Wedstrijden!AL816="x","B","")</f>
        <v/>
      </c>
      <c r="CZ687" s="44" t="str">
        <f>IF(Wedstrijden!AM816="x","L","")</f>
        <v/>
      </c>
      <c r="DA687" s="44" t="str">
        <f>IF(Wedstrijden!AN816="x","M","")</f>
        <v/>
      </c>
      <c r="DB687" s="44" t="str">
        <f>IF(Wedstrijden!AO816="x","Z","")</f>
        <v/>
      </c>
      <c r="DC687" s="44" t="str">
        <f>IF(Wedstrijden!AP816="x","ZZ","")</f>
        <v/>
      </c>
      <c r="DD687" s="44" t="str">
        <f>IF(Wedstrijden!AQ816="x","1.40","")</f>
        <v/>
      </c>
      <c r="DE687" s="44" t="str">
        <f>IF(COUNTA(Wedstrijden!AR816:AT816)&lt;&gt;0,6,"")</f>
        <v/>
      </c>
      <c r="DF687" s="44" t="str">
        <f t="shared" si="64"/>
        <v/>
      </c>
      <c r="DG687" s="44" t="str">
        <f>IF(Wedstrijden!AR816="x","L","")</f>
        <v/>
      </c>
      <c r="DH687" s="44" t="str">
        <f>IF(Wedstrijden!AS816="x","M","")</f>
        <v/>
      </c>
      <c r="DI687" s="44" t="str">
        <f>IF(Wedstrijden!AT816="x","Z","")</f>
        <v/>
      </c>
      <c r="DJ687" s="44" t="str">
        <f>IF(COUNTA(Wedstrijden!AU816:AW816)&lt;&gt;0,6,"")</f>
        <v/>
      </c>
      <c r="DK687" s="44" t="str">
        <f t="shared" si="65"/>
        <v/>
      </c>
      <c r="DL687" s="44" t="str">
        <f>IF(Wedstrijden!AU816="x","L","")</f>
        <v/>
      </c>
      <c r="DM687" s="44" t="str">
        <f>IF(Wedstrijden!AV816="x","M","")</f>
        <v/>
      </c>
      <c r="DN687" s="44" t="str">
        <f>IF(Wedstrijden!AW816="x","Z","")</f>
        <v/>
      </c>
    </row>
    <row r="688" spans="1:118" ht="15">
      <c r="A688" s="48" t="e">
        <f>Wedstrijden!#REF!</f>
        <v>#REF!</v>
      </c>
      <c r="B688" s="44">
        <f>IFERROR(VLOOKUP(Wedstrijden!E787,Wedstrijdlocaties!$B$2:$E$499,2,FALSE),"")</f>
        <v>960179</v>
      </c>
      <c r="C688" s="44" t="str">
        <f>Wedstrijden!F787</f>
        <v>Berkhout</v>
      </c>
      <c r="D688" s="44" t="str">
        <f>IFERROR(VLOOKUP(Wedstrijden!G787,Organisaties!$B$2:$C$501,2,FALSE),"")</f>
        <v/>
      </c>
      <c r="E688" s="44" t="str">
        <f>IFERROR(VLOOKUP(Wedstrijden!G787,Organisaties!$B$2:$F$501,5,FALSE),"")</f>
        <v/>
      </c>
      <c r="F688" s="44" t="str">
        <f>IF(Wedstrijden!BC787&lt;&gt;"",Wedstrijden!BC787,"")</f>
        <v/>
      </c>
      <c r="G688" s="44">
        <f>IF(Wedstrijden!AY787="Indoor",1,0)</f>
        <v>0</v>
      </c>
      <c r="H688" s="44" t="str">
        <f>Wedstrijden!AZ787</f>
        <v>Nee</v>
      </c>
      <c r="I688" s="44" t="str">
        <f>IF(Wedstrijden!AX787="Nee",0,IF(Wedstrijden!AX787="Ja",1,""))</f>
        <v/>
      </c>
      <c r="J688" s="44" t="str">
        <f>IF(Wedstrijden!BA787&lt;&gt;"",Wedstrijden!BA787,"")</f>
        <v>Indoor</v>
      </c>
      <c r="W688" s="45"/>
      <c r="AE688" s="45"/>
      <c r="AN688" s="45"/>
      <c r="AU688" s="45"/>
      <c r="BA688" s="45"/>
      <c r="BE688" s="45"/>
      <c r="BJ688" s="44" t="str">
        <f>IF(COUNTA(Wedstrijden!I787:S787)&lt;&gt;0,1,"")</f>
        <v/>
      </c>
      <c r="BK688" s="44" t="str">
        <f t="shared" si="60"/>
        <v/>
      </c>
      <c r="BL688" s="44" t="str">
        <f>IF(Wedstrijden!I787="x","AA","")</f>
        <v/>
      </c>
      <c r="BM688" s="44" t="str">
        <f>IF(Wedstrijden!J787="x","A","")</f>
        <v/>
      </c>
      <c r="BN688" s="44" t="str">
        <f>IF(Wedstrijden!K787="x","B1","")</f>
        <v/>
      </c>
      <c r="BO688" s="44" t="str">
        <f>IF(Wedstrijden!L787="x","BB","")</f>
        <v/>
      </c>
      <c r="BP688" s="44" t="str">
        <f>IF(Wedstrijden!M787="x","B","")</f>
        <v/>
      </c>
      <c r="BQ688" s="44" t="str">
        <f>IF(Wedstrijden!N787="x","L1","")</f>
        <v/>
      </c>
      <c r="BR688" s="44" t="str">
        <f>IF(Wedstrijden!O787="x","L2","")</f>
        <v/>
      </c>
      <c r="BS688" s="44" t="str">
        <f>IF(Wedstrijden!P787="x","M1","")</f>
        <v/>
      </c>
      <c r="BT688" s="44" t="str">
        <f>IF(Wedstrijden!Q787="x","M2","")</f>
        <v/>
      </c>
      <c r="BU688" s="44" t="str">
        <f>IF(Wedstrijden!R787="x","Z1","")</f>
        <v/>
      </c>
      <c r="BV688" s="44" t="str">
        <f>IF(Wedstrijden!S787="x","Z2","")</f>
        <v/>
      </c>
      <c r="BW688" s="44">
        <f>IF(COUNTA(Wedstrijden!T787:AB787)&lt;&gt;0,1,"")</f>
        <v>1</v>
      </c>
      <c r="BX688" s="44">
        <f t="shared" si="61"/>
        <v>1</v>
      </c>
      <c r="BY688" s="44" t="str">
        <f>IF(Wedstrijden!T787="x","BB","")</f>
        <v/>
      </c>
      <c r="BZ688" s="44" t="str">
        <f>IF(Wedstrijden!U787="x","B","")</f>
        <v>B</v>
      </c>
      <c r="CA688" s="44" t="str">
        <f>IF(Wedstrijden!V787="x","L1","")</f>
        <v>L1</v>
      </c>
      <c r="CB688" s="44" t="str">
        <f>IF(Wedstrijden!W787="x","L2","")</f>
        <v>L2</v>
      </c>
      <c r="CC688" s="44" t="str">
        <f>IF(Wedstrijden!X787="x","M1","")</f>
        <v>M1</v>
      </c>
      <c r="CD688" s="44" t="str">
        <f>IF(Wedstrijden!Y787="x","M2","")</f>
        <v>M2</v>
      </c>
      <c r="CE688" s="44" t="str">
        <f>IF(Wedstrijden!Z787="x","Z1","")</f>
        <v/>
      </c>
      <c r="CF688" s="44" t="str">
        <f>IF(Wedstrijden!AA787="x","Z2","")</f>
        <v/>
      </c>
      <c r="CG688" s="44" t="str">
        <f>IF(Wedstrijden!AB787="x","ZZL","")</f>
        <v/>
      </c>
      <c r="CL688" s="44" t="str">
        <f>IF(COUNTA(Wedstrijden!AC787:AJ787)&lt;&gt;0,2,"")</f>
        <v/>
      </c>
      <c r="CM688" s="44" t="str">
        <f t="shared" si="62"/>
        <v/>
      </c>
      <c r="CN688" s="44" t="str">
        <f>IF(Wedstrijden!AC787="x","AA","")</f>
        <v/>
      </c>
      <c r="CO688" s="44" t="str">
        <f>IF(Wedstrijden!AD787="x","A","")</f>
        <v/>
      </c>
      <c r="CP688" s="44" t="str">
        <f>IF(Wedstrijden!AE787="x","BB","")</f>
        <v/>
      </c>
      <c r="CQ688" s="44" t="str">
        <f>IF(Wedstrijden!AF787="x","B","")</f>
        <v/>
      </c>
      <c r="CR688" s="44" t="str">
        <f>IF(Wedstrijden!AG787="x","L","")</f>
        <v/>
      </c>
      <c r="CS688" s="44" t="str">
        <f>IF(Wedstrijden!AH787="x","M","")</f>
        <v/>
      </c>
      <c r="CT688" s="44" t="str">
        <f>IF(Wedstrijden!AI787="x","Z","")</f>
        <v/>
      </c>
      <c r="CU688" s="44" t="str">
        <f>IF(Wedstrijden!AJ787="x","ZZ","")</f>
        <v/>
      </c>
      <c r="CV688" s="44" t="str">
        <f>IF(COUNTA(Wedstrijden!AK787:AQ787)&lt;&gt;0,2,"")</f>
        <v/>
      </c>
      <c r="CW688" s="44" t="str">
        <f t="shared" si="63"/>
        <v/>
      </c>
      <c r="CX688" s="44" t="str">
        <f>IF(Wedstrijden!AK787="x","BB","")</f>
        <v/>
      </c>
      <c r="CY688" s="44" t="str">
        <f>IF(Wedstrijden!AL787="x","B","")</f>
        <v/>
      </c>
      <c r="CZ688" s="44" t="str">
        <f>IF(Wedstrijden!AM787="x","L","")</f>
        <v/>
      </c>
      <c r="DA688" s="44" t="str">
        <f>IF(Wedstrijden!AN787="x","M","")</f>
        <v/>
      </c>
      <c r="DB688" s="44" t="str">
        <f>IF(Wedstrijden!AO787="x","Z","")</f>
        <v/>
      </c>
      <c r="DC688" s="44" t="str">
        <f>IF(Wedstrijden!AP787="x","ZZ","")</f>
        <v/>
      </c>
      <c r="DD688" s="44" t="str">
        <f>IF(Wedstrijden!AQ787="x","1.40","")</f>
        <v/>
      </c>
      <c r="DE688" s="44" t="str">
        <f>IF(COUNTA(Wedstrijden!AR787:AT787)&lt;&gt;0,6,"")</f>
        <v/>
      </c>
      <c r="DF688" s="44" t="str">
        <f t="shared" si="64"/>
        <v/>
      </c>
      <c r="DG688" s="44" t="str">
        <f>IF(Wedstrijden!AR787="x","L","")</f>
        <v/>
      </c>
      <c r="DH688" s="44" t="str">
        <f>IF(Wedstrijden!AS787="x","M","")</f>
        <v/>
      </c>
      <c r="DI688" s="44" t="str">
        <f>IF(Wedstrijden!AT787="x","Z","")</f>
        <v/>
      </c>
      <c r="DJ688" s="44" t="str">
        <f>IF(COUNTA(Wedstrijden!AU787:AW787)&lt;&gt;0,6,"")</f>
        <v/>
      </c>
      <c r="DK688" s="44" t="str">
        <f t="shared" si="65"/>
        <v/>
      </c>
      <c r="DL688" s="44" t="str">
        <f>IF(Wedstrijden!AU787="x","L","")</f>
        <v/>
      </c>
      <c r="DM688" s="44" t="str">
        <f>IF(Wedstrijden!AV787="x","M","")</f>
        <v/>
      </c>
      <c r="DN688" s="44" t="str">
        <f>IF(Wedstrijden!AW787="x","Z","")</f>
        <v/>
      </c>
    </row>
    <row r="689" spans="1:118" ht="15">
      <c r="A689" s="48" t="e">
        <f>Wedstrijden!#REF!</f>
        <v>#REF!</v>
      </c>
      <c r="B689" s="44">
        <f>IFERROR(VLOOKUP(Wedstrijden!E817,Wedstrijdlocaties!$B$2:$E$499,2,FALSE),"")</f>
        <v>960858</v>
      </c>
      <c r="C689" s="44" t="str">
        <f>Wedstrijden!F817</f>
        <v>Blokker</v>
      </c>
      <c r="D689" s="44" t="str">
        <f>IFERROR(VLOOKUP(Wedstrijden!G817,Organisaties!$B$2:$C$501,2,FALSE),"")</f>
        <v>V60295</v>
      </c>
      <c r="E689" s="44" t="str">
        <f>IFERROR(VLOOKUP(Wedstrijden!G817,Organisaties!$B$2:$F$501,5,FALSE),"")</f>
        <v>V31007</v>
      </c>
      <c r="F689" s="44" t="str">
        <f>IF(Wedstrijden!BC817&lt;&gt;"",Wedstrijden!BC817,"")</f>
        <v/>
      </c>
      <c r="G689" s="44">
        <f>IF(Wedstrijden!AY817="Indoor",1,0)</f>
        <v>0</v>
      </c>
      <c r="H689" s="44">
        <f>Wedstrijden!AZ817</f>
        <v>0</v>
      </c>
      <c r="I689" s="44" t="str">
        <f>IF(Wedstrijden!AX817="Nee",0,IF(Wedstrijden!AX817="Ja",1,""))</f>
        <v/>
      </c>
      <c r="J689" s="44" t="str">
        <f>IF(Wedstrijden!BA817&lt;&gt;"",Wedstrijden!BA817,"")</f>
        <v/>
      </c>
      <c r="W689" s="45"/>
      <c r="AE689" s="45"/>
      <c r="AN689" s="45"/>
      <c r="AU689" s="45"/>
      <c r="BA689" s="45"/>
      <c r="BE689" s="45"/>
      <c r="BJ689" s="44">
        <f>IF(COUNTA(Wedstrijden!I817:S817)&lt;&gt;0,1,"")</f>
        <v>1</v>
      </c>
      <c r="BK689" s="44">
        <f t="shared" si="60"/>
        <v>2</v>
      </c>
      <c r="BL689" s="44" t="str">
        <f>IF(Wedstrijden!I817="x","AA","")</f>
        <v/>
      </c>
      <c r="BM689" s="44" t="str">
        <f>IF(Wedstrijden!J817="x","A","")</f>
        <v/>
      </c>
      <c r="BN689" s="44" t="str">
        <f>IF(Wedstrijden!K817="x","B1","")</f>
        <v/>
      </c>
      <c r="BO689" s="44" t="str">
        <f>IF(Wedstrijden!L817="x","BB","")</f>
        <v/>
      </c>
      <c r="BP689" s="44" t="str">
        <f>IF(Wedstrijden!M817="x","B","")</f>
        <v>B</v>
      </c>
      <c r="BQ689" s="44" t="str">
        <f>IF(Wedstrijden!N817="x","L1","")</f>
        <v>L1</v>
      </c>
      <c r="BR689" s="44" t="str">
        <f>IF(Wedstrijden!O817="x","L2","")</f>
        <v>L2</v>
      </c>
      <c r="BS689" s="44" t="str">
        <f>IF(Wedstrijden!P817="x","M1","")</f>
        <v/>
      </c>
      <c r="BT689" s="44" t="str">
        <f>IF(Wedstrijden!Q817="x","M2","")</f>
        <v/>
      </c>
      <c r="BU689" s="44" t="str">
        <f>IF(Wedstrijden!R817="x","Z1","")</f>
        <v/>
      </c>
      <c r="BV689" s="44" t="str">
        <f>IF(Wedstrijden!S817="x","Z2","")</f>
        <v/>
      </c>
      <c r="BW689" s="44">
        <f>IF(COUNTA(Wedstrijden!T817:AB817)&lt;&gt;0,1,"")</f>
        <v>1</v>
      </c>
      <c r="BX689" s="44">
        <f t="shared" si="61"/>
        <v>1</v>
      </c>
      <c r="BY689" s="44" t="str">
        <f>IF(Wedstrijden!T817="x","BB","")</f>
        <v/>
      </c>
      <c r="BZ689" s="44" t="str">
        <f>IF(Wedstrijden!U817="x","B","")</f>
        <v>B</v>
      </c>
      <c r="CA689" s="44" t="str">
        <f>IF(Wedstrijden!V817="x","L1","")</f>
        <v>L1</v>
      </c>
      <c r="CB689" s="44" t="str">
        <f>IF(Wedstrijden!W817="x","L2","")</f>
        <v>L2</v>
      </c>
      <c r="CC689" s="44" t="str">
        <f>IF(Wedstrijden!X817="x","M1","")</f>
        <v/>
      </c>
      <c r="CD689" s="44" t="str">
        <f>IF(Wedstrijden!Y817="x","M2","")</f>
        <v/>
      </c>
      <c r="CE689" s="44" t="str">
        <f>IF(Wedstrijden!Z817="x","Z1","")</f>
        <v/>
      </c>
      <c r="CF689" s="44" t="str">
        <f>IF(Wedstrijden!AA817="x","Z2","")</f>
        <v/>
      </c>
      <c r="CG689" s="44" t="str">
        <f>IF(Wedstrijden!AB817="x","ZZL","")</f>
        <v/>
      </c>
      <c r="CL689" s="44" t="str">
        <f>IF(COUNTA(Wedstrijden!AC817:AJ817)&lt;&gt;0,2,"")</f>
        <v/>
      </c>
      <c r="CM689" s="44" t="str">
        <f t="shared" si="62"/>
        <v/>
      </c>
      <c r="CN689" s="44" t="str">
        <f>IF(Wedstrijden!AC817="x","AA","")</f>
        <v/>
      </c>
      <c r="CO689" s="44" t="str">
        <f>IF(Wedstrijden!AD817="x","A","")</f>
        <v/>
      </c>
      <c r="CP689" s="44" t="str">
        <f>IF(Wedstrijden!AE817="x","BB","")</f>
        <v/>
      </c>
      <c r="CQ689" s="44" t="str">
        <f>IF(Wedstrijden!AF817="x","B","")</f>
        <v/>
      </c>
      <c r="CR689" s="44" t="str">
        <f>IF(Wedstrijden!AG817="x","L","")</f>
        <v/>
      </c>
      <c r="CS689" s="44" t="str">
        <f>IF(Wedstrijden!AH817="x","M","")</f>
        <v/>
      </c>
      <c r="CT689" s="44" t="str">
        <f>IF(Wedstrijden!AI817="x","Z","")</f>
        <v/>
      </c>
      <c r="CU689" s="44" t="str">
        <f>IF(Wedstrijden!AJ817="x","ZZ","")</f>
        <v/>
      </c>
      <c r="CV689" s="44" t="str">
        <f>IF(COUNTA(Wedstrijden!AK817:AQ817)&lt;&gt;0,2,"")</f>
        <v/>
      </c>
      <c r="CW689" s="44" t="str">
        <f t="shared" si="63"/>
        <v/>
      </c>
      <c r="CX689" s="44" t="str">
        <f>IF(Wedstrijden!AK817="x","BB","")</f>
        <v/>
      </c>
      <c r="CY689" s="44" t="str">
        <f>IF(Wedstrijden!AL817="x","B","")</f>
        <v/>
      </c>
      <c r="CZ689" s="44" t="str">
        <f>IF(Wedstrijden!AM817="x","L","")</f>
        <v/>
      </c>
      <c r="DA689" s="44" t="str">
        <f>IF(Wedstrijden!AN817="x","M","")</f>
        <v/>
      </c>
      <c r="DB689" s="44" t="str">
        <f>IF(Wedstrijden!AO817="x","Z","")</f>
        <v/>
      </c>
      <c r="DC689" s="44" t="str">
        <f>IF(Wedstrijden!AP817="x","ZZ","")</f>
        <v/>
      </c>
      <c r="DD689" s="44" t="str">
        <f>IF(Wedstrijden!AQ817="x","1.40","")</f>
        <v/>
      </c>
      <c r="DE689" s="44" t="str">
        <f>IF(COUNTA(Wedstrijden!AR817:AT817)&lt;&gt;0,6,"")</f>
        <v/>
      </c>
      <c r="DF689" s="44" t="str">
        <f t="shared" si="64"/>
        <v/>
      </c>
      <c r="DG689" s="44" t="str">
        <f>IF(Wedstrijden!AR817="x","L","")</f>
        <v/>
      </c>
      <c r="DH689" s="44" t="str">
        <f>IF(Wedstrijden!AS817="x","M","")</f>
        <v/>
      </c>
      <c r="DI689" s="44" t="str">
        <f>IF(Wedstrijden!AT817="x","Z","")</f>
        <v/>
      </c>
      <c r="DJ689" s="44" t="str">
        <f>IF(COUNTA(Wedstrijden!AU817:AW817)&lt;&gt;0,6,"")</f>
        <v/>
      </c>
      <c r="DK689" s="44" t="str">
        <f t="shared" si="65"/>
        <v/>
      </c>
      <c r="DL689" s="44" t="str">
        <f>IF(Wedstrijden!AU817="x","L","")</f>
        <v/>
      </c>
      <c r="DM689" s="44" t="str">
        <f>IF(Wedstrijden!AV817="x","M","")</f>
        <v/>
      </c>
      <c r="DN689" s="44" t="str">
        <f>IF(Wedstrijden!AW817="x","Z","")</f>
        <v/>
      </c>
    </row>
    <row r="690" spans="1:118" ht="15">
      <c r="A690" s="48" t="e">
        <f>Wedstrijden!#REF!</f>
        <v>#REF!</v>
      </c>
      <c r="B690" s="44">
        <f>IFERROR(VLOOKUP(Wedstrijden!E818,Wedstrijdlocaties!$B$2:$E$499,2,FALSE),"")</f>
        <v>824798</v>
      </c>
      <c r="C690" s="44" t="str">
        <f>Wedstrijden!F818</f>
        <v>Anna Paulowna</v>
      </c>
      <c r="D690" s="44" t="str">
        <f>IFERROR(VLOOKUP(Wedstrijden!G818,Organisaties!$B$2:$C$501,2,FALSE),"")</f>
        <v/>
      </c>
      <c r="E690" s="44" t="str">
        <f>IFERROR(VLOOKUP(Wedstrijden!G818,Organisaties!$B$2:$F$501,5,FALSE),"")</f>
        <v/>
      </c>
      <c r="F690" s="44" t="str">
        <f>IF(Wedstrijden!BC818&lt;&gt;"",Wedstrijden!BC818,"")</f>
        <v/>
      </c>
      <c r="G690" s="44">
        <f>IF(Wedstrijden!AY818="Indoor",1,0)</f>
        <v>0</v>
      </c>
      <c r="H690" s="44">
        <f>Wedstrijden!AZ818</f>
        <v>0</v>
      </c>
      <c r="I690" s="44" t="str">
        <f>IF(Wedstrijden!AX818="Nee",0,IF(Wedstrijden!AX818="Ja",1,""))</f>
        <v/>
      </c>
      <c r="J690" s="44" t="str">
        <f>IF(Wedstrijden!BA818&lt;&gt;"",Wedstrijden!BA818,"")</f>
        <v/>
      </c>
      <c r="W690" s="45"/>
      <c r="AE690" s="45"/>
      <c r="AN690" s="45"/>
      <c r="AU690" s="45"/>
      <c r="BA690" s="45"/>
      <c r="BE690" s="45"/>
      <c r="BJ690" s="44" t="str">
        <f>IF(COUNTA(Wedstrijden!I818:S818)&lt;&gt;0,1,"")</f>
        <v/>
      </c>
      <c r="BK690" s="44" t="str">
        <f t="shared" si="60"/>
        <v/>
      </c>
      <c r="BL690" s="44" t="str">
        <f>IF(Wedstrijden!I818="x","AA","")</f>
        <v/>
      </c>
      <c r="BM690" s="44" t="str">
        <f>IF(Wedstrijden!J818="x","A","")</f>
        <v/>
      </c>
      <c r="BN690" s="44" t="str">
        <f>IF(Wedstrijden!K818="x","B1","")</f>
        <v/>
      </c>
      <c r="BO690" s="44" t="str">
        <f>IF(Wedstrijden!L818="x","BB","")</f>
        <v/>
      </c>
      <c r="BP690" s="44" t="str">
        <f>IF(Wedstrijden!M818="x","B","")</f>
        <v/>
      </c>
      <c r="BQ690" s="44" t="str">
        <f>IF(Wedstrijden!N818="x","L1","")</f>
        <v/>
      </c>
      <c r="BR690" s="44" t="str">
        <f>IF(Wedstrijden!O818="x","L2","")</f>
        <v/>
      </c>
      <c r="BS690" s="44" t="str">
        <f>IF(Wedstrijden!P818="x","M1","")</f>
        <v/>
      </c>
      <c r="BT690" s="44" t="str">
        <f>IF(Wedstrijden!Q818="x","M2","")</f>
        <v/>
      </c>
      <c r="BU690" s="44" t="str">
        <f>IF(Wedstrijden!R818="x","Z1","")</f>
        <v/>
      </c>
      <c r="BV690" s="44" t="str">
        <f>IF(Wedstrijden!S818="x","Z2","")</f>
        <v/>
      </c>
      <c r="BW690" s="44">
        <f>IF(COUNTA(Wedstrijden!T818:AB818)&lt;&gt;0,1,"")</f>
        <v>1</v>
      </c>
      <c r="BX690" s="44">
        <f t="shared" si="61"/>
        <v>1</v>
      </c>
      <c r="BY690" s="44" t="str">
        <f>IF(Wedstrijden!T818="x","BB","")</f>
        <v/>
      </c>
      <c r="BZ690" s="44" t="str">
        <f>IF(Wedstrijden!U818="x","B","")</f>
        <v>B</v>
      </c>
      <c r="CA690" s="44" t="str">
        <f>IF(Wedstrijden!V818="x","L1","")</f>
        <v>L1</v>
      </c>
      <c r="CB690" s="44" t="str">
        <f>IF(Wedstrijden!W818="x","L2","")</f>
        <v>L2</v>
      </c>
      <c r="CC690" s="44" t="str">
        <f>IF(Wedstrijden!X818="x","M1","")</f>
        <v>M1</v>
      </c>
      <c r="CD690" s="44" t="str">
        <f>IF(Wedstrijden!Y818="x","M2","")</f>
        <v>M2</v>
      </c>
      <c r="CE690" s="44" t="str">
        <f>IF(Wedstrijden!Z818="x","Z1","")</f>
        <v>Z1</v>
      </c>
      <c r="CF690" s="44" t="str">
        <f>IF(Wedstrijden!AA818="x","Z2","")</f>
        <v>Z2</v>
      </c>
      <c r="CG690" s="44" t="str">
        <f>IF(Wedstrijden!AB818="x","ZZL","")</f>
        <v/>
      </c>
      <c r="CL690" s="44" t="str">
        <f>IF(COUNTA(Wedstrijden!AC818:AJ818)&lt;&gt;0,2,"")</f>
        <v/>
      </c>
      <c r="CM690" s="44" t="str">
        <f t="shared" si="62"/>
        <v/>
      </c>
      <c r="CN690" s="44" t="str">
        <f>IF(Wedstrijden!AC818="x","AA","")</f>
        <v/>
      </c>
      <c r="CO690" s="44" t="str">
        <f>IF(Wedstrijden!AD818="x","A","")</f>
        <v/>
      </c>
      <c r="CP690" s="44" t="str">
        <f>IF(Wedstrijden!AE818="x","BB","")</f>
        <v/>
      </c>
      <c r="CQ690" s="44" t="str">
        <f>IF(Wedstrijden!AF818="x","B","")</f>
        <v/>
      </c>
      <c r="CR690" s="44" t="str">
        <f>IF(Wedstrijden!AG818="x","L","")</f>
        <v/>
      </c>
      <c r="CS690" s="44" t="str">
        <f>IF(Wedstrijden!AH818="x","M","")</f>
        <v/>
      </c>
      <c r="CT690" s="44" t="str">
        <f>IF(Wedstrijden!AI818="x","Z","")</f>
        <v/>
      </c>
      <c r="CU690" s="44" t="str">
        <f>IF(Wedstrijden!AJ818="x","ZZ","")</f>
        <v/>
      </c>
      <c r="CV690" s="44" t="str">
        <f>IF(COUNTA(Wedstrijden!AK818:AQ818)&lt;&gt;0,2,"")</f>
        <v/>
      </c>
      <c r="CW690" s="44" t="str">
        <f t="shared" si="63"/>
        <v/>
      </c>
      <c r="CX690" s="44" t="str">
        <f>IF(Wedstrijden!AK818="x","BB","")</f>
        <v/>
      </c>
      <c r="CY690" s="44" t="str">
        <f>IF(Wedstrijden!AL818="x","B","")</f>
        <v/>
      </c>
      <c r="CZ690" s="44" t="str">
        <f>IF(Wedstrijden!AM818="x","L","")</f>
        <v/>
      </c>
      <c r="DA690" s="44" t="str">
        <f>IF(Wedstrijden!AN818="x","M","")</f>
        <v/>
      </c>
      <c r="DB690" s="44" t="str">
        <f>IF(Wedstrijden!AO818="x","Z","")</f>
        <v/>
      </c>
      <c r="DC690" s="44" t="str">
        <f>IF(Wedstrijden!AP818="x","ZZ","")</f>
        <v/>
      </c>
      <c r="DD690" s="44" t="str">
        <f>IF(Wedstrijden!AQ818="x","1.40","")</f>
        <v/>
      </c>
      <c r="DE690" s="44" t="str">
        <f>IF(COUNTA(Wedstrijden!AR818:AT818)&lt;&gt;0,6,"")</f>
        <v/>
      </c>
      <c r="DF690" s="44" t="str">
        <f t="shared" si="64"/>
        <v/>
      </c>
      <c r="DG690" s="44" t="str">
        <f>IF(Wedstrijden!AR818="x","L","")</f>
        <v/>
      </c>
      <c r="DH690" s="44" t="str">
        <f>IF(Wedstrijden!AS818="x","M","")</f>
        <v/>
      </c>
      <c r="DI690" s="44" t="str">
        <f>IF(Wedstrijden!AT818="x","Z","")</f>
        <v/>
      </c>
      <c r="DJ690" s="44" t="str">
        <f>IF(COUNTA(Wedstrijden!AU818:AW818)&lt;&gt;0,6,"")</f>
        <v/>
      </c>
      <c r="DK690" s="44" t="str">
        <f t="shared" si="65"/>
        <v/>
      </c>
      <c r="DL690" s="44" t="str">
        <f>IF(Wedstrijden!AU818="x","L","")</f>
        <v/>
      </c>
      <c r="DM690" s="44" t="str">
        <f>IF(Wedstrijden!AV818="x","M","")</f>
        <v/>
      </c>
      <c r="DN690" s="44" t="str">
        <f>IF(Wedstrijden!AW818="x","Z","")</f>
        <v/>
      </c>
    </row>
    <row r="691" spans="1:118" ht="15">
      <c r="A691" s="48" t="e">
        <f>Wedstrijden!#REF!</f>
        <v>#REF!</v>
      </c>
      <c r="B691" s="44">
        <f>IFERROR(VLOOKUP(Wedstrijden!E819,Wedstrijdlocaties!$B$2:$E$499,2,FALSE),"")</f>
        <v>960179</v>
      </c>
      <c r="C691" s="44" t="str">
        <f>Wedstrijden!F819</f>
        <v>Berkhout</v>
      </c>
      <c r="D691" s="44">
        <f>IFERROR(VLOOKUP(Wedstrijden!G819,Organisaties!$B$2:$C$501,2,FALSE),"")</f>
        <v>778602</v>
      </c>
      <c r="E691" s="44" t="str">
        <f>IFERROR(VLOOKUP(Wedstrijden!G819,Organisaties!$B$2:$F$501,5,FALSE),"")</f>
        <v>V31007</v>
      </c>
      <c r="F691" s="44" t="str">
        <f>IF(Wedstrijden!BC819&lt;&gt;"",Wedstrijden!BC819,"")</f>
        <v/>
      </c>
      <c r="G691" s="44">
        <f>IF(Wedstrijden!AY819="Indoor",1,0)</f>
        <v>0</v>
      </c>
      <c r="H691" s="44">
        <f>Wedstrijden!AZ819</f>
        <v>0</v>
      </c>
      <c r="I691" s="44" t="str">
        <f>IF(Wedstrijden!AX819="Nee",0,IF(Wedstrijden!AX819="Ja",1,""))</f>
        <v/>
      </c>
      <c r="J691" s="44" t="str">
        <f>IF(Wedstrijden!BA819&lt;&gt;"",Wedstrijden!BA819,"")</f>
        <v/>
      </c>
      <c r="W691" s="45"/>
      <c r="AE691" s="45"/>
      <c r="AN691" s="45"/>
      <c r="AU691" s="45"/>
      <c r="BA691" s="45"/>
      <c r="BE691" s="45"/>
      <c r="BJ691" s="44" t="str">
        <f>IF(COUNTA(Wedstrijden!I819:S819)&lt;&gt;0,1,"")</f>
        <v/>
      </c>
      <c r="BK691" s="44" t="str">
        <f t="shared" si="60"/>
        <v/>
      </c>
      <c r="BL691" s="44" t="str">
        <f>IF(Wedstrijden!I819="x","AA","")</f>
        <v/>
      </c>
      <c r="BM691" s="44" t="str">
        <f>IF(Wedstrijden!J819="x","A","")</f>
        <v/>
      </c>
      <c r="BN691" s="44" t="str">
        <f>IF(Wedstrijden!K819="x","B1","")</f>
        <v/>
      </c>
      <c r="BO691" s="44" t="str">
        <f>IF(Wedstrijden!L819="x","BB","")</f>
        <v/>
      </c>
      <c r="BP691" s="44" t="str">
        <f>IF(Wedstrijden!M819="x","B","")</f>
        <v/>
      </c>
      <c r="BQ691" s="44" t="str">
        <f>IF(Wedstrijden!N819="x","L1","")</f>
        <v/>
      </c>
      <c r="BR691" s="44" t="str">
        <f>IF(Wedstrijden!O819="x","L2","")</f>
        <v/>
      </c>
      <c r="BS691" s="44" t="str">
        <f>IF(Wedstrijden!P819="x","M1","")</f>
        <v/>
      </c>
      <c r="BT691" s="44" t="str">
        <f>IF(Wedstrijden!Q819="x","M2","")</f>
        <v/>
      </c>
      <c r="BU691" s="44" t="str">
        <f>IF(Wedstrijden!R819="x","Z1","")</f>
        <v/>
      </c>
      <c r="BV691" s="44" t="str">
        <f>IF(Wedstrijden!S819="x","Z2","")</f>
        <v/>
      </c>
      <c r="BW691" s="44">
        <f>IF(COUNTA(Wedstrijden!T819:AB819)&lt;&gt;0,1,"")</f>
        <v>1</v>
      </c>
      <c r="BX691" s="44">
        <f t="shared" si="61"/>
        <v>1</v>
      </c>
      <c r="BY691" s="44" t="str">
        <f>IF(Wedstrijden!T819="x","BB","")</f>
        <v/>
      </c>
      <c r="BZ691" s="44" t="str">
        <f>IF(Wedstrijden!U819="x","B","")</f>
        <v>B</v>
      </c>
      <c r="CA691" s="44" t="str">
        <f>IF(Wedstrijden!V819="x","L1","")</f>
        <v>L1</v>
      </c>
      <c r="CB691" s="44" t="str">
        <f>IF(Wedstrijden!W819="x","L2","")</f>
        <v>L2</v>
      </c>
      <c r="CC691" s="44" t="str">
        <f>IF(Wedstrijden!X819="x","M1","")</f>
        <v>M1</v>
      </c>
      <c r="CD691" s="44" t="str">
        <f>IF(Wedstrijden!Y819="x","M2","")</f>
        <v>M2</v>
      </c>
      <c r="CE691" s="44" t="str">
        <f>IF(Wedstrijden!Z819="x","Z1","")</f>
        <v/>
      </c>
      <c r="CF691" s="44" t="str">
        <f>IF(Wedstrijden!AA819="x","Z2","")</f>
        <v/>
      </c>
      <c r="CG691" s="44" t="str">
        <f>IF(Wedstrijden!AB819="x","ZZL","")</f>
        <v/>
      </c>
      <c r="CL691" s="44" t="str">
        <f>IF(COUNTA(Wedstrijden!AC819:AJ819)&lt;&gt;0,2,"")</f>
        <v/>
      </c>
      <c r="CM691" s="44" t="str">
        <f t="shared" si="62"/>
        <v/>
      </c>
      <c r="CN691" s="44" t="str">
        <f>IF(Wedstrijden!AC819="x","AA","")</f>
        <v/>
      </c>
      <c r="CO691" s="44" t="str">
        <f>IF(Wedstrijden!AD819="x","A","")</f>
        <v/>
      </c>
      <c r="CP691" s="44" t="str">
        <f>IF(Wedstrijden!AE819="x","BB","")</f>
        <v/>
      </c>
      <c r="CQ691" s="44" t="str">
        <f>IF(Wedstrijden!AF819="x","B","")</f>
        <v/>
      </c>
      <c r="CR691" s="44" t="str">
        <f>IF(Wedstrijden!AG819="x","L","")</f>
        <v/>
      </c>
      <c r="CS691" s="44" t="str">
        <f>IF(Wedstrijden!AH819="x","M","")</f>
        <v/>
      </c>
      <c r="CT691" s="44" t="str">
        <f>IF(Wedstrijden!AI819="x","Z","")</f>
        <v/>
      </c>
      <c r="CU691" s="44" t="str">
        <f>IF(Wedstrijden!AJ819="x","ZZ","")</f>
        <v/>
      </c>
      <c r="CV691" s="44" t="str">
        <f>IF(COUNTA(Wedstrijden!AK819:AQ819)&lt;&gt;0,2,"")</f>
        <v/>
      </c>
      <c r="CW691" s="44" t="str">
        <f t="shared" si="63"/>
        <v/>
      </c>
      <c r="CX691" s="44" t="str">
        <f>IF(Wedstrijden!AK819="x","BB","")</f>
        <v/>
      </c>
      <c r="CY691" s="44" t="str">
        <f>IF(Wedstrijden!AL819="x","B","")</f>
        <v/>
      </c>
      <c r="CZ691" s="44" t="str">
        <f>IF(Wedstrijden!AM819="x","L","")</f>
        <v/>
      </c>
      <c r="DA691" s="44" t="str">
        <f>IF(Wedstrijden!AN819="x","M","")</f>
        <v/>
      </c>
      <c r="DB691" s="44" t="str">
        <f>IF(Wedstrijden!AO819="x","Z","")</f>
        <v/>
      </c>
      <c r="DC691" s="44" t="str">
        <f>IF(Wedstrijden!AP819="x","ZZ","")</f>
        <v/>
      </c>
      <c r="DD691" s="44" t="str">
        <f>IF(Wedstrijden!AQ819="x","1.40","")</f>
        <v/>
      </c>
      <c r="DE691" s="44" t="str">
        <f>IF(COUNTA(Wedstrijden!AR819:AT819)&lt;&gt;0,6,"")</f>
        <v/>
      </c>
      <c r="DF691" s="44" t="str">
        <f t="shared" si="64"/>
        <v/>
      </c>
      <c r="DG691" s="44" t="str">
        <f>IF(Wedstrijden!AR819="x","L","")</f>
        <v/>
      </c>
      <c r="DH691" s="44" t="str">
        <f>IF(Wedstrijden!AS819="x","M","")</f>
        <v/>
      </c>
      <c r="DI691" s="44" t="str">
        <f>IF(Wedstrijden!AT819="x","Z","")</f>
        <v/>
      </c>
      <c r="DJ691" s="44">
        <f>IF(COUNTA(Wedstrijden!AU819:AW819)&lt;&gt;0,6,"")</f>
        <v>6</v>
      </c>
      <c r="DK691" s="44">
        <f t="shared" si="65"/>
        <v>1</v>
      </c>
      <c r="DL691" s="44" t="str">
        <f>IF(Wedstrijden!AU819="x","L","")</f>
        <v/>
      </c>
      <c r="DM691" s="44" t="str">
        <f>IF(Wedstrijden!AV819="x","M","")</f>
        <v/>
      </c>
      <c r="DN691" s="44" t="str">
        <f>IF(Wedstrijden!AW819="x","Z","")</f>
        <v/>
      </c>
    </row>
    <row r="692" spans="1:118" ht="15">
      <c r="A692" s="48" t="e">
        <f>Wedstrijden!#REF!</f>
        <v>#REF!</v>
      </c>
      <c r="B692" s="44" t="str">
        <f>IFERROR(VLOOKUP(Wedstrijden!E821,Wedstrijdlocaties!$B$2:$E$499,2,FALSE),"")</f>
        <v>R90930</v>
      </c>
      <c r="C692" s="44" t="str">
        <f>Wedstrijden!F821</f>
        <v>Aalsmeer</v>
      </c>
      <c r="D692" s="44" t="str">
        <f>IFERROR(VLOOKUP(Wedstrijden!G821,Organisaties!$B$2:$C$501,2,FALSE),"")</f>
        <v>V60594</v>
      </c>
      <c r="E692" s="44" t="str">
        <f>IFERROR(VLOOKUP(Wedstrijden!G821,Organisaties!$B$2:$F$501,5,FALSE),"")</f>
        <v>V31007</v>
      </c>
      <c r="F692" s="44" t="str">
        <f>IF(Wedstrijden!BC821&lt;&gt;"",Wedstrijden!BC821,"")</f>
        <v/>
      </c>
      <c r="G692" s="44">
        <f>IF(Wedstrijden!AY821="Indoor",1,0)</f>
        <v>1</v>
      </c>
      <c r="H692" s="44" t="str">
        <f>Wedstrijden!AZ821</f>
        <v>Onbeperkt</v>
      </c>
      <c r="I692" s="44">
        <f>IF(Wedstrijden!AX821="Nee",0,IF(Wedstrijden!AX821="Ja",1,""))</f>
        <v>1</v>
      </c>
      <c r="J692" s="44" t="str">
        <f>IF(Wedstrijden!BA821&lt;&gt;"",Wedstrijden!BA821,"")</f>
        <v>selectie amsterdam</v>
      </c>
      <c r="W692" s="45"/>
      <c r="AE692" s="45"/>
      <c r="AN692" s="45"/>
      <c r="AU692" s="45"/>
      <c r="BA692" s="45"/>
      <c r="BE692" s="45"/>
      <c r="BJ692" s="44" t="str">
        <f>IF(COUNTA(Wedstrijden!I821:S821)&lt;&gt;0,1,"")</f>
        <v/>
      </c>
      <c r="BK692" s="44" t="str">
        <f t="shared" si="60"/>
        <v/>
      </c>
      <c r="BL692" s="44" t="str">
        <f>IF(Wedstrijden!I821="x","AA","")</f>
        <v/>
      </c>
      <c r="BM692" s="44" t="str">
        <f>IF(Wedstrijden!J821="x","A","")</f>
        <v/>
      </c>
      <c r="BN692" s="44" t="str">
        <f>IF(Wedstrijden!K821="x","B1","")</f>
        <v/>
      </c>
      <c r="BO692" s="44" t="str">
        <f>IF(Wedstrijden!L821="x","BB","")</f>
        <v/>
      </c>
      <c r="BP692" s="44" t="str">
        <f>IF(Wedstrijden!M821="x","B","")</f>
        <v/>
      </c>
      <c r="BQ692" s="44" t="str">
        <f>IF(Wedstrijden!N821="x","L1","")</f>
        <v/>
      </c>
      <c r="BR692" s="44" t="str">
        <f>IF(Wedstrijden!O821="x","L2","")</f>
        <v/>
      </c>
      <c r="BS692" s="44" t="str">
        <f>IF(Wedstrijden!P821="x","M1","")</f>
        <v/>
      </c>
      <c r="BT692" s="44" t="str">
        <f>IF(Wedstrijden!Q821="x","M2","")</f>
        <v/>
      </c>
      <c r="BU692" s="44" t="str">
        <f>IF(Wedstrijden!R821="x","Z1","")</f>
        <v/>
      </c>
      <c r="BV692" s="44" t="str">
        <f>IF(Wedstrijden!S821="x","Z2","")</f>
        <v/>
      </c>
      <c r="BW692" s="44" t="str">
        <f>IF(COUNTA(Wedstrijden!T821:AB821)&lt;&gt;0,1,"")</f>
        <v/>
      </c>
      <c r="BX692" s="44" t="str">
        <f t="shared" si="61"/>
        <v/>
      </c>
      <c r="BY692" s="44" t="str">
        <f>IF(Wedstrijden!T821="x","BB","")</f>
        <v/>
      </c>
      <c r="BZ692" s="44" t="str">
        <f>IF(Wedstrijden!U821="x","B","")</f>
        <v/>
      </c>
      <c r="CA692" s="44" t="str">
        <f>IF(Wedstrijden!V821="x","L1","")</f>
        <v/>
      </c>
      <c r="CB692" s="44" t="str">
        <f>IF(Wedstrijden!W821="x","L2","")</f>
        <v/>
      </c>
      <c r="CC692" s="44" t="str">
        <f>IF(Wedstrijden!X821="x","M1","")</f>
        <v/>
      </c>
      <c r="CD692" s="44" t="str">
        <f>IF(Wedstrijden!Y821="x","M2","")</f>
        <v/>
      </c>
      <c r="CE692" s="44" t="str">
        <f>IF(Wedstrijden!Z821="x","Z1","")</f>
        <v/>
      </c>
      <c r="CF692" s="44" t="str">
        <f>IF(Wedstrijden!AA821="x","Z2","")</f>
        <v/>
      </c>
      <c r="CG692" s="44" t="str">
        <f>IF(Wedstrijden!AB821="x","ZZL","")</f>
        <v/>
      </c>
      <c r="CL692" s="44">
        <f>IF(COUNTA(Wedstrijden!AC821:AJ821)&lt;&gt;0,2,"")</f>
        <v>2</v>
      </c>
      <c r="CM692" s="44">
        <f t="shared" si="62"/>
        <v>2</v>
      </c>
      <c r="CN692" s="44" t="str">
        <f>IF(Wedstrijden!AC821="x","AA","")</f>
        <v/>
      </c>
      <c r="CO692" s="44" t="str">
        <f>IF(Wedstrijden!AD821="x","A","")</f>
        <v/>
      </c>
      <c r="CP692" s="44" t="str">
        <f>IF(Wedstrijden!AE821="x","BB","")</f>
        <v>BB</v>
      </c>
      <c r="CQ692" s="44" t="str">
        <f>IF(Wedstrijden!AF821="x","B","")</f>
        <v/>
      </c>
      <c r="CR692" s="44" t="str">
        <f>IF(Wedstrijden!AG821="x","L","")</f>
        <v/>
      </c>
      <c r="CS692" s="44" t="str">
        <f>IF(Wedstrijden!AH821="x","M","")</f>
        <v/>
      </c>
      <c r="CT692" s="44" t="str">
        <f>IF(Wedstrijden!AI821="x","Z","")</f>
        <v/>
      </c>
      <c r="CU692" s="44" t="str">
        <f>IF(Wedstrijden!AJ821="x","ZZ","")</f>
        <v/>
      </c>
      <c r="CV692" s="44">
        <f>IF(COUNTA(Wedstrijden!AK821:AQ821)&lt;&gt;0,2,"")</f>
        <v>2</v>
      </c>
      <c r="CW692" s="44">
        <f t="shared" si="63"/>
        <v>1</v>
      </c>
      <c r="CX692" s="44" t="str">
        <f>IF(Wedstrijden!AK821="x","BB","")</f>
        <v>BB</v>
      </c>
      <c r="CY692" s="44" t="str">
        <f>IF(Wedstrijden!AL821="x","B","")</f>
        <v>B</v>
      </c>
      <c r="CZ692" s="44" t="str">
        <f>IF(Wedstrijden!AM821="x","L","")</f>
        <v>L</v>
      </c>
      <c r="DA692" s="44" t="str">
        <f>IF(Wedstrijden!AN821="x","M","")</f>
        <v>M</v>
      </c>
      <c r="DB692" s="44" t="str">
        <f>IF(Wedstrijden!AO821="x","Z","")</f>
        <v>Z</v>
      </c>
      <c r="DC692" s="44" t="str">
        <f>IF(Wedstrijden!AP821="x","ZZ","")</f>
        <v>ZZ</v>
      </c>
      <c r="DD692" s="44" t="str">
        <f>IF(Wedstrijden!AQ821="x","1.40","")</f>
        <v/>
      </c>
      <c r="DE692" s="44" t="str">
        <f>IF(COUNTA(Wedstrijden!AR821:AT821)&lt;&gt;0,6,"")</f>
        <v/>
      </c>
      <c r="DF692" s="44" t="str">
        <f t="shared" si="64"/>
        <v/>
      </c>
      <c r="DG692" s="44" t="str">
        <f>IF(Wedstrijden!AR821="x","L","")</f>
        <v/>
      </c>
      <c r="DH692" s="44" t="str">
        <f>IF(Wedstrijden!AS821="x","M","")</f>
        <v/>
      </c>
      <c r="DI692" s="44" t="str">
        <f>IF(Wedstrijden!AT821="x","Z","")</f>
        <v/>
      </c>
      <c r="DJ692" s="44" t="str">
        <f>IF(COUNTA(Wedstrijden!AU821:AW821)&lt;&gt;0,6,"")</f>
        <v/>
      </c>
      <c r="DK692" s="44" t="str">
        <f t="shared" si="65"/>
        <v/>
      </c>
      <c r="DL692" s="44" t="str">
        <f>IF(Wedstrijden!AU821="x","L","")</f>
        <v/>
      </c>
      <c r="DM692" s="44" t="str">
        <f>IF(Wedstrijden!AV821="x","M","")</f>
        <v/>
      </c>
      <c r="DN692" s="44" t="str">
        <f>IF(Wedstrijden!AW821="x","Z","")</f>
        <v/>
      </c>
    </row>
    <row r="693" spans="1:118" ht="15">
      <c r="A693" s="48" t="e">
        <f>Wedstrijden!#REF!</f>
        <v>#REF!</v>
      </c>
      <c r="B693" s="44" t="str">
        <f>IFERROR(VLOOKUP(Wedstrijden!E822,Wedstrijdlocaties!$B$2:$E$499,2,FALSE),"")</f>
        <v>R90930</v>
      </c>
      <c r="C693" s="44" t="str">
        <f>Wedstrijden!F822</f>
        <v>Aalsmeer</v>
      </c>
      <c r="D693" s="44" t="str">
        <f>IFERROR(VLOOKUP(Wedstrijden!G822,Organisaties!$B$2:$C$501,2,FALSE),"")</f>
        <v>V60594</v>
      </c>
      <c r="E693" s="44" t="str">
        <f>IFERROR(VLOOKUP(Wedstrijden!G822,Organisaties!$B$2:$F$501,5,FALSE),"")</f>
        <v>V31007</v>
      </c>
      <c r="F693" s="44" t="str">
        <f>IF(Wedstrijden!BC822&lt;&gt;"",Wedstrijden!BC822,"")</f>
        <v/>
      </c>
      <c r="G693" s="44">
        <f>IF(Wedstrijden!AY822="Indoor",1,0)</f>
        <v>1</v>
      </c>
      <c r="H693" s="44" t="str">
        <f>Wedstrijden!AZ822</f>
        <v>Onbeperkt</v>
      </c>
      <c r="I693" s="44">
        <f>IF(Wedstrijden!AX822="Nee",0,IF(Wedstrijden!AX822="Ja",1,""))</f>
        <v>1</v>
      </c>
      <c r="J693" s="44" t="str">
        <f>IF(Wedstrijden!BA822&lt;&gt;"",Wedstrijden!BA822,"")</f>
        <v>selectie amsterdam</v>
      </c>
      <c r="W693" s="45"/>
      <c r="AE693" s="45"/>
      <c r="AN693" s="45"/>
      <c r="AU693" s="45"/>
      <c r="BA693" s="45"/>
      <c r="BE693" s="45"/>
      <c r="BJ693" s="44" t="str">
        <f>IF(COUNTA(Wedstrijden!I822:S822)&lt;&gt;0,1,"")</f>
        <v/>
      </c>
      <c r="BK693" s="44" t="str">
        <f t="shared" si="60"/>
        <v/>
      </c>
      <c r="BL693" s="44" t="str">
        <f>IF(Wedstrijden!I822="x","AA","")</f>
        <v/>
      </c>
      <c r="BM693" s="44" t="str">
        <f>IF(Wedstrijden!J822="x","A","")</f>
        <v/>
      </c>
      <c r="BN693" s="44" t="str">
        <f>IF(Wedstrijden!K822="x","B1","")</f>
        <v/>
      </c>
      <c r="BO693" s="44" t="str">
        <f>IF(Wedstrijden!L822="x","BB","")</f>
        <v/>
      </c>
      <c r="BP693" s="44" t="str">
        <f>IF(Wedstrijden!M822="x","B","")</f>
        <v/>
      </c>
      <c r="BQ693" s="44" t="str">
        <f>IF(Wedstrijden!N822="x","L1","")</f>
        <v/>
      </c>
      <c r="BR693" s="44" t="str">
        <f>IF(Wedstrijden!O822="x","L2","")</f>
        <v/>
      </c>
      <c r="BS693" s="44" t="str">
        <f>IF(Wedstrijden!P822="x","M1","")</f>
        <v/>
      </c>
      <c r="BT693" s="44" t="str">
        <f>IF(Wedstrijden!Q822="x","M2","")</f>
        <v/>
      </c>
      <c r="BU693" s="44" t="str">
        <f>IF(Wedstrijden!R822="x","Z1","")</f>
        <v/>
      </c>
      <c r="BV693" s="44" t="str">
        <f>IF(Wedstrijden!S822="x","Z2","")</f>
        <v/>
      </c>
      <c r="BW693" s="44" t="str">
        <f>IF(COUNTA(Wedstrijden!T822:AB822)&lt;&gt;0,1,"")</f>
        <v/>
      </c>
      <c r="BX693" s="44" t="str">
        <f t="shared" si="61"/>
        <v/>
      </c>
      <c r="BY693" s="44" t="str">
        <f>IF(Wedstrijden!T822="x","BB","")</f>
        <v/>
      </c>
      <c r="BZ693" s="44" t="str">
        <f>IF(Wedstrijden!U822="x","B","")</f>
        <v/>
      </c>
      <c r="CA693" s="44" t="str">
        <f>IF(Wedstrijden!V822="x","L1","")</f>
        <v/>
      </c>
      <c r="CB693" s="44" t="str">
        <f>IF(Wedstrijden!W822="x","L2","")</f>
        <v/>
      </c>
      <c r="CC693" s="44" t="str">
        <f>IF(Wedstrijden!X822="x","M1","")</f>
        <v/>
      </c>
      <c r="CD693" s="44" t="str">
        <f>IF(Wedstrijden!Y822="x","M2","")</f>
        <v/>
      </c>
      <c r="CE693" s="44" t="str">
        <f>IF(Wedstrijden!Z822="x","Z1","")</f>
        <v/>
      </c>
      <c r="CF693" s="44" t="str">
        <f>IF(Wedstrijden!AA822="x","Z2","")</f>
        <v/>
      </c>
      <c r="CG693" s="44" t="str">
        <f>IF(Wedstrijden!AB822="x","ZZL","")</f>
        <v/>
      </c>
      <c r="CL693" s="44">
        <f>IF(COUNTA(Wedstrijden!AC822:AJ822)&lt;&gt;0,2,"")</f>
        <v>2</v>
      </c>
      <c r="CM693" s="44">
        <f t="shared" si="62"/>
        <v>2</v>
      </c>
      <c r="CN693" s="44" t="str">
        <f>IF(Wedstrijden!AC822="x","AA","")</f>
        <v/>
      </c>
      <c r="CO693" s="44" t="str">
        <f>IF(Wedstrijden!AD822="x","A","")</f>
        <v/>
      </c>
      <c r="CP693" s="44" t="str">
        <f>IF(Wedstrijden!AE822="x","BB","")</f>
        <v>BB</v>
      </c>
      <c r="CQ693" s="44" t="str">
        <f>IF(Wedstrijden!AF822="x","B","")</f>
        <v/>
      </c>
      <c r="CR693" s="44" t="str">
        <f>IF(Wedstrijden!AG822="x","L","")</f>
        <v/>
      </c>
      <c r="CS693" s="44" t="str">
        <f>IF(Wedstrijden!AH822="x","M","")</f>
        <v/>
      </c>
      <c r="CT693" s="44" t="str">
        <f>IF(Wedstrijden!AI822="x","Z","")</f>
        <v/>
      </c>
      <c r="CU693" s="44" t="str">
        <f>IF(Wedstrijden!AJ822="x","ZZ","")</f>
        <v/>
      </c>
      <c r="CV693" s="44">
        <f>IF(COUNTA(Wedstrijden!AK822:AQ822)&lt;&gt;0,2,"")</f>
        <v>2</v>
      </c>
      <c r="CW693" s="44">
        <f t="shared" si="63"/>
        <v>1</v>
      </c>
      <c r="CX693" s="44" t="str">
        <f>IF(Wedstrijden!AK822="x","BB","")</f>
        <v>BB</v>
      </c>
      <c r="CY693" s="44" t="str">
        <f>IF(Wedstrijden!AL822="x","B","")</f>
        <v>B</v>
      </c>
      <c r="CZ693" s="44" t="str">
        <f>IF(Wedstrijden!AM822="x","L","")</f>
        <v>L</v>
      </c>
      <c r="DA693" s="44" t="str">
        <f>IF(Wedstrijden!AN822="x","M","")</f>
        <v>M</v>
      </c>
      <c r="DB693" s="44" t="str">
        <f>IF(Wedstrijden!AO822="x","Z","")</f>
        <v>Z</v>
      </c>
      <c r="DC693" s="44" t="str">
        <f>IF(Wedstrijden!AP822="x","ZZ","")</f>
        <v>ZZ</v>
      </c>
      <c r="DD693" s="44" t="str">
        <f>IF(Wedstrijden!AQ822="x","1.40","")</f>
        <v/>
      </c>
      <c r="DE693" s="44" t="str">
        <f>IF(COUNTA(Wedstrijden!AR822:AT822)&lt;&gt;0,6,"")</f>
        <v/>
      </c>
      <c r="DF693" s="44" t="str">
        <f t="shared" si="64"/>
        <v/>
      </c>
      <c r="DG693" s="44" t="str">
        <f>IF(Wedstrijden!AR822="x","L","")</f>
        <v/>
      </c>
      <c r="DH693" s="44" t="str">
        <f>IF(Wedstrijden!AS822="x","M","")</f>
        <v/>
      </c>
      <c r="DI693" s="44" t="str">
        <f>IF(Wedstrijden!AT822="x","Z","")</f>
        <v/>
      </c>
      <c r="DJ693" s="44" t="str">
        <f>IF(COUNTA(Wedstrijden!AU822:AW822)&lt;&gt;0,6,"")</f>
        <v/>
      </c>
      <c r="DK693" s="44" t="str">
        <f t="shared" si="65"/>
        <v/>
      </c>
      <c r="DL693" s="44" t="str">
        <f>IF(Wedstrijden!AU822="x","L","")</f>
        <v/>
      </c>
      <c r="DM693" s="44" t="str">
        <f>IF(Wedstrijden!AV822="x","M","")</f>
        <v/>
      </c>
      <c r="DN693" s="44" t="str">
        <f>IF(Wedstrijden!AW822="x","Z","")</f>
        <v/>
      </c>
    </row>
    <row r="694" spans="1:118" ht="15">
      <c r="A694" s="48" t="e">
        <f>Wedstrijden!#REF!</f>
        <v>#REF!</v>
      </c>
      <c r="B694" s="44">
        <f>IFERROR(VLOOKUP(Wedstrijden!E824,Wedstrijdlocaties!$B$2:$E$499,2,FALSE),"")</f>
        <v>849061</v>
      </c>
      <c r="C694" s="44" t="str">
        <f>Wedstrijden!F824</f>
        <v>Middenbeemster</v>
      </c>
      <c r="D694" s="44" t="str">
        <f>IFERROR(VLOOKUP(Wedstrijden!G824,Organisaties!$B$2:$C$501,2,FALSE),"")</f>
        <v/>
      </c>
      <c r="E694" s="44" t="str">
        <f>IFERROR(VLOOKUP(Wedstrijden!G824,Organisaties!$B$2:$F$501,5,FALSE),"")</f>
        <v/>
      </c>
      <c r="F694" s="44" t="str">
        <f>IF(Wedstrijden!BC824&lt;&gt;"",Wedstrijden!BC824,"")</f>
        <v/>
      </c>
      <c r="G694" s="44">
        <f>IF(Wedstrijden!AY824="Indoor",1,0)</f>
        <v>1</v>
      </c>
      <c r="H694" s="44" t="str">
        <f>Wedstrijden!AZ824</f>
        <v>Onbeperkt</v>
      </c>
      <c r="I694" s="44">
        <f>IF(Wedstrijden!AX824="Nee",0,IF(Wedstrijden!AX824="Ja",1,""))</f>
        <v>0</v>
      </c>
      <c r="J694" s="44" t="str">
        <f>IF(Wedstrijden!BA824&lt;&gt;"",Wedstrijden!BA824,"")</f>
        <v/>
      </c>
      <c r="W694" s="45"/>
      <c r="AE694" s="45"/>
      <c r="AN694" s="45"/>
      <c r="AU694" s="45"/>
      <c r="BA694" s="45"/>
      <c r="BE694" s="45"/>
      <c r="BJ694" s="44">
        <f>IF(COUNTA(Wedstrijden!I824:S824)&lt;&gt;0,1,"")</f>
        <v>1</v>
      </c>
      <c r="BK694" s="44">
        <f t="shared" si="60"/>
        <v>2</v>
      </c>
      <c r="BL694" s="44" t="str">
        <f>IF(Wedstrijden!I824="x","AA","")</f>
        <v>AA</v>
      </c>
      <c r="BM694" s="44" t="str">
        <f>IF(Wedstrijden!J824="x","A","")</f>
        <v/>
      </c>
      <c r="BN694" s="44" t="str">
        <f>IF(Wedstrijden!K824="x","B1","")</f>
        <v>B1</v>
      </c>
      <c r="BO694" s="44" t="str">
        <f>IF(Wedstrijden!L824="x","BB","")</f>
        <v/>
      </c>
      <c r="BP694" s="44" t="str">
        <f>IF(Wedstrijden!M824="x","B","")</f>
        <v/>
      </c>
      <c r="BQ694" s="44" t="str">
        <f>IF(Wedstrijden!N824="x","L1","")</f>
        <v/>
      </c>
      <c r="BR694" s="44" t="str">
        <f>IF(Wedstrijden!O824="x","L2","")</f>
        <v/>
      </c>
      <c r="BS694" s="44" t="str">
        <f>IF(Wedstrijden!P824="x","M1","")</f>
        <v/>
      </c>
      <c r="BT694" s="44" t="str">
        <f>IF(Wedstrijden!Q824="x","M2","")</f>
        <v/>
      </c>
      <c r="BU694" s="44" t="str">
        <f>IF(Wedstrijden!R824="x","Z1","")</f>
        <v/>
      </c>
      <c r="BV694" s="44" t="str">
        <f>IF(Wedstrijden!S824="x","Z2","")</f>
        <v/>
      </c>
      <c r="BW694" s="44" t="str">
        <f>IF(COUNTA(Wedstrijden!T824:AB824)&lt;&gt;0,1,"")</f>
        <v/>
      </c>
      <c r="BX694" s="44" t="str">
        <f t="shared" si="61"/>
        <v/>
      </c>
      <c r="BY694" s="44" t="str">
        <f>IF(Wedstrijden!T824="x","BB","")</f>
        <v/>
      </c>
      <c r="BZ694" s="44" t="str">
        <f>IF(Wedstrijden!U824="x","B","")</f>
        <v/>
      </c>
      <c r="CA694" s="44" t="str">
        <f>IF(Wedstrijden!V824="x","L1","")</f>
        <v/>
      </c>
      <c r="CB694" s="44" t="str">
        <f>IF(Wedstrijden!W824="x","L2","")</f>
        <v/>
      </c>
      <c r="CC694" s="44" t="str">
        <f>IF(Wedstrijden!X824="x","M1","")</f>
        <v/>
      </c>
      <c r="CD694" s="44" t="str">
        <f>IF(Wedstrijden!Y824="x","M2","")</f>
        <v/>
      </c>
      <c r="CE694" s="44" t="str">
        <f>IF(Wedstrijden!Z824="x","Z1","")</f>
        <v/>
      </c>
      <c r="CF694" s="44" t="str">
        <f>IF(Wedstrijden!AA824="x","Z2","")</f>
        <v/>
      </c>
      <c r="CG694" s="44" t="str">
        <f>IF(Wedstrijden!AB824="x","ZZL","")</f>
        <v/>
      </c>
      <c r="CL694" s="44" t="str">
        <f>IF(COUNTA(Wedstrijden!AC824:AJ824)&lt;&gt;0,2,"")</f>
        <v/>
      </c>
      <c r="CM694" s="44" t="str">
        <f t="shared" si="62"/>
        <v/>
      </c>
      <c r="CN694" s="44" t="str">
        <f>IF(Wedstrijden!AC824="x","AA","")</f>
        <v/>
      </c>
      <c r="CO694" s="44" t="str">
        <f>IF(Wedstrijden!AD824="x","A","")</f>
        <v/>
      </c>
      <c r="CP694" s="44" t="str">
        <f>IF(Wedstrijden!AE824="x","BB","")</f>
        <v/>
      </c>
      <c r="CQ694" s="44" t="str">
        <f>IF(Wedstrijden!AF824="x","B","")</f>
        <v/>
      </c>
      <c r="CR694" s="44" t="str">
        <f>IF(Wedstrijden!AG824="x","L","")</f>
        <v/>
      </c>
      <c r="CS694" s="44" t="str">
        <f>IF(Wedstrijden!AH824="x","M","")</f>
        <v/>
      </c>
      <c r="CT694" s="44" t="str">
        <f>IF(Wedstrijden!AI824="x","Z","")</f>
        <v/>
      </c>
      <c r="CU694" s="44" t="str">
        <f>IF(Wedstrijden!AJ824="x","ZZ","")</f>
        <v/>
      </c>
      <c r="CV694" s="44" t="str">
        <f>IF(COUNTA(Wedstrijden!AK824:AQ824)&lt;&gt;0,2,"")</f>
        <v/>
      </c>
      <c r="CW694" s="44" t="str">
        <f t="shared" si="63"/>
        <v/>
      </c>
      <c r="CX694" s="44" t="str">
        <f>IF(Wedstrijden!AK824="x","BB","")</f>
        <v/>
      </c>
      <c r="CY694" s="44" t="str">
        <f>IF(Wedstrijden!AL824="x","B","")</f>
        <v/>
      </c>
      <c r="CZ694" s="44" t="str">
        <f>IF(Wedstrijden!AM824="x","L","")</f>
        <v/>
      </c>
      <c r="DA694" s="44" t="str">
        <f>IF(Wedstrijden!AN824="x","M","")</f>
        <v/>
      </c>
      <c r="DB694" s="44" t="str">
        <f>IF(Wedstrijden!AO824="x","Z","")</f>
        <v/>
      </c>
      <c r="DC694" s="44" t="str">
        <f>IF(Wedstrijden!AP824="x","ZZ","")</f>
        <v/>
      </c>
      <c r="DD694" s="44" t="str">
        <f>IF(Wedstrijden!AQ824="x","1.40","")</f>
        <v/>
      </c>
      <c r="DE694" s="44" t="str">
        <f>IF(COUNTA(Wedstrijden!AR824:AT824)&lt;&gt;0,6,"")</f>
        <v/>
      </c>
      <c r="DF694" s="44" t="str">
        <f t="shared" si="64"/>
        <v/>
      </c>
      <c r="DG694" s="44" t="str">
        <f>IF(Wedstrijden!AR824="x","L","")</f>
        <v/>
      </c>
      <c r="DH694" s="44" t="str">
        <f>IF(Wedstrijden!AS824="x","M","")</f>
        <v/>
      </c>
      <c r="DI694" s="44" t="str">
        <f>IF(Wedstrijden!AT824="x","Z","")</f>
        <v/>
      </c>
      <c r="DJ694" s="44" t="str">
        <f>IF(COUNTA(Wedstrijden!AU824:AW824)&lt;&gt;0,6,"")</f>
        <v/>
      </c>
      <c r="DK694" s="44" t="str">
        <f t="shared" si="65"/>
        <v/>
      </c>
      <c r="DL694" s="44" t="str">
        <f>IF(Wedstrijden!AU824="x","L","")</f>
        <v/>
      </c>
      <c r="DM694" s="44" t="str">
        <f>IF(Wedstrijden!AV824="x","M","")</f>
        <v/>
      </c>
      <c r="DN694" s="44" t="str">
        <f>IF(Wedstrijden!AW824="x","Z","")</f>
        <v/>
      </c>
    </row>
    <row r="695" spans="1:118" ht="15">
      <c r="A695" s="48" t="e">
        <f>Wedstrijden!#REF!</f>
        <v>#REF!</v>
      </c>
      <c r="B695" s="44" t="str">
        <f>IFERROR(VLOOKUP(Wedstrijden!E825,Wedstrijdlocaties!$B$2:$E$499,2,FALSE),"")</f>
        <v>R90930</v>
      </c>
      <c r="C695" s="44" t="str">
        <f>Wedstrijden!F825</f>
        <v>Aalsmeer</v>
      </c>
      <c r="D695" s="44" t="str">
        <f>IFERROR(VLOOKUP(Wedstrijden!G825,Organisaties!$B$2:$C$501,2,FALSE),"")</f>
        <v>V60594</v>
      </c>
      <c r="E695" s="44" t="str">
        <f>IFERROR(VLOOKUP(Wedstrijden!G825,Organisaties!$B$2:$F$501,5,FALSE),"")</f>
        <v>V31007</v>
      </c>
      <c r="F695" s="44" t="str">
        <f>IF(Wedstrijden!BC825&lt;&gt;"",Wedstrijden!BC825,"")</f>
        <v/>
      </c>
      <c r="G695" s="44">
        <f>IF(Wedstrijden!AY825="Indoor",1,0)</f>
        <v>1</v>
      </c>
      <c r="H695" s="44" t="str">
        <f>Wedstrijden!AZ825</f>
        <v>Onbeperkt</v>
      </c>
      <c r="I695" s="44">
        <f>IF(Wedstrijden!AX825="Nee",0,IF(Wedstrijden!AX825="Ja",1,""))</f>
        <v>1</v>
      </c>
      <c r="J695" s="44" t="str">
        <f>IF(Wedstrijden!BA825&lt;&gt;"",Wedstrijden!BA825,"")</f>
        <v>selectie amsterdam</v>
      </c>
      <c r="W695" s="45"/>
      <c r="AE695" s="45"/>
      <c r="AN695" s="45"/>
      <c r="AU695" s="45"/>
      <c r="BA695" s="45"/>
      <c r="BE695" s="45"/>
      <c r="BJ695" s="44" t="str">
        <f>IF(COUNTA(Wedstrijden!I825:S825)&lt;&gt;0,1,"")</f>
        <v/>
      </c>
      <c r="BK695" s="44" t="str">
        <f t="shared" si="60"/>
        <v/>
      </c>
      <c r="BL695" s="44" t="str">
        <f>IF(Wedstrijden!I825="x","AA","")</f>
        <v/>
      </c>
      <c r="BM695" s="44" t="str">
        <f>IF(Wedstrijden!J825="x","A","")</f>
        <v/>
      </c>
      <c r="BN695" s="44" t="str">
        <f>IF(Wedstrijden!K825="x","B1","")</f>
        <v/>
      </c>
      <c r="BO695" s="44" t="str">
        <f>IF(Wedstrijden!L825="x","BB","")</f>
        <v/>
      </c>
      <c r="BP695" s="44" t="str">
        <f>IF(Wedstrijden!M825="x","B","")</f>
        <v/>
      </c>
      <c r="BQ695" s="44" t="str">
        <f>IF(Wedstrijden!N825="x","L1","")</f>
        <v/>
      </c>
      <c r="BR695" s="44" t="str">
        <f>IF(Wedstrijden!O825="x","L2","")</f>
        <v/>
      </c>
      <c r="BS695" s="44" t="str">
        <f>IF(Wedstrijden!P825="x","M1","")</f>
        <v/>
      </c>
      <c r="BT695" s="44" t="str">
        <f>IF(Wedstrijden!Q825="x","M2","")</f>
        <v/>
      </c>
      <c r="BU695" s="44" t="str">
        <f>IF(Wedstrijden!R825="x","Z1","")</f>
        <v/>
      </c>
      <c r="BV695" s="44" t="str">
        <f>IF(Wedstrijden!S825="x","Z2","")</f>
        <v/>
      </c>
      <c r="BW695" s="44" t="str">
        <f>IF(COUNTA(Wedstrijden!T825:AB825)&lt;&gt;0,1,"")</f>
        <v/>
      </c>
      <c r="BX695" s="44" t="str">
        <f t="shared" si="61"/>
        <v/>
      </c>
      <c r="BY695" s="44" t="str">
        <f>IF(Wedstrijden!T825="x","BB","")</f>
        <v/>
      </c>
      <c r="BZ695" s="44" t="str">
        <f>IF(Wedstrijden!U825="x","B","")</f>
        <v/>
      </c>
      <c r="CA695" s="44" t="str">
        <f>IF(Wedstrijden!V825="x","L1","")</f>
        <v/>
      </c>
      <c r="CB695" s="44" t="str">
        <f>IF(Wedstrijden!W825="x","L2","")</f>
        <v/>
      </c>
      <c r="CC695" s="44" t="str">
        <f>IF(Wedstrijden!X825="x","M1","")</f>
        <v/>
      </c>
      <c r="CD695" s="44" t="str">
        <f>IF(Wedstrijden!Y825="x","M2","")</f>
        <v/>
      </c>
      <c r="CE695" s="44" t="str">
        <f>IF(Wedstrijden!Z825="x","Z1","")</f>
        <v/>
      </c>
      <c r="CF695" s="44" t="str">
        <f>IF(Wedstrijden!AA825="x","Z2","")</f>
        <v/>
      </c>
      <c r="CG695" s="44" t="str">
        <f>IF(Wedstrijden!AB825="x","ZZL","")</f>
        <v/>
      </c>
      <c r="CL695" s="44" t="str">
        <f>IF(COUNTA(Wedstrijden!AC825:AJ825)&lt;&gt;0,2,"")</f>
        <v/>
      </c>
      <c r="CM695" s="44" t="str">
        <f t="shared" si="62"/>
        <v/>
      </c>
      <c r="CN695" s="44" t="str">
        <f>IF(Wedstrijden!AC825="x","AA","")</f>
        <v/>
      </c>
      <c r="CO695" s="44" t="str">
        <f>IF(Wedstrijden!AD825="x","A","")</f>
        <v/>
      </c>
      <c r="CP695" s="44" t="str">
        <f>IF(Wedstrijden!AE825="x","BB","")</f>
        <v/>
      </c>
      <c r="CQ695" s="44" t="str">
        <f>IF(Wedstrijden!AF825="x","B","")</f>
        <v/>
      </c>
      <c r="CR695" s="44" t="str">
        <f>IF(Wedstrijden!AG825="x","L","")</f>
        <v/>
      </c>
      <c r="CS695" s="44" t="str">
        <f>IF(Wedstrijden!AH825="x","M","")</f>
        <v/>
      </c>
      <c r="CT695" s="44" t="str">
        <f>IF(Wedstrijden!AI825="x","Z","")</f>
        <v/>
      </c>
      <c r="CU695" s="44" t="str">
        <f>IF(Wedstrijden!AJ825="x","ZZ","")</f>
        <v/>
      </c>
      <c r="CV695" s="44">
        <f>IF(COUNTA(Wedstrijden!AK825:AQ825)&lt;&gt;0,2,"")</f>
        <v>2</v>
      </c>
      <c r="CW695" s="44">
        <f t="shared" si="63"/>
        <v>1</v>
      </c>
      <c r="CX695" s="44" t="str">
        <f>IF(Wedstrijden!AK825="x","BB","")</f>
        <v/>
      </c>
      <c r="CY695" s="44" t="str">
        <f>IF(Wedstrijden!AL825="x","B","")</f>
        <v>B</v>
      </c>
      <c r="CZ695" s="44" t="str">
        <f>IF(Wedstrijden!AM825="x","L","")</f>
        <v>L</v>
      </c>
      <c r="DA695" s="44" t="str">
        <f>IF(Wedstrijden!AN825="x","M","")</f>
        <v>M</v>
      </c>
      <c r="DB695" s="44" t="str">
        <f>IF(Wedstrijden!AO825="x","Z","")</f>
        <v>Z</v>
      </c>
      <c r="DC695" s="44" t="str">
        <f>IF(Wedstrijden!AP825="x","ZZ","")</f>
        <v>ZZ</v>
      </c>
      <c r="DD695" s="44" t="str">
        <f>IF(Wedstrijden!AQ825="x","1.40","")</f>
        <v>1.40</v>
      </c>
      <c r="DE695" s="44" t="str">
        <f>IF(COUNTA(Wedstrijden!AR825:AT825)&lt;&gt;0,6,"")</f>
        <v/>
      </c>
      <c r="DF695" s="44" t="str">
        <f t="shared" si="64"/>
        <v/>
      </c>
      <c r="DG695" s="44" t="str">
        <f>IF(Wedstrijden!AR825="x","L","")</f>
        <v/>
      </c>
      <c r="DH695" s="44" t="str">
        <f>IF(Wedstrijden!AS825="x","M","")</f>
        <v/>
      </c>
      <c r="DI695" s="44" t="str">
        <f>IF(Wedstrijden!AT825="x","Z","")</f>
        <v/>
      </c>
      <c r="DJ695" s="44" t="str">
        <f>IF(COUNTA(Wedstrijden!AU825:AW825)&lt;&gt;0,6,"")</f>
        <v/>
      </c>
      <c r="DK695" s="44" t="str">
        <f t="shared" si="65"/>
        <v/>
      </c>
      <c r="DL695" s="44" t="str">
        <f>IF(Wedstrijden!AU825="x","L","")</f>
        <v/>
      </c>
      <c r="DM695" s="44" t="str">
        <f>IF(Wedstrijden!AV825="x","M","")</f>
        <v/>
      </c>
      <c r="DN695" s="44" t="str">
        <f>IF(Wedstrijden!AW825="x","Z","")</f>
        <v/>
      </c>
    </row>
    <row r="696" spans="1:118" ht="15">
      <c r="A696" s="48" t="e">
        <f>Wedstrijden!#REF!</f>
        <v>#REF!</v>
      </c>
      <c r="B696" s="44">
        <f>IFERROR(VLOOKUP(Wedstrijden!E826,Wedstrijdlocaties!$B$2:$E$499,2,FALSE),"")</f>
        <v>861966</v>
      </c>
      <c r="C696" s="44" t="str">
        <f>Wedstrijden!F826</f>
        <v>Oostzaan</v>
      </c>
      <c r="D696" s="44">
        <f>IFERROR(VLOOKUP(Wedstrijden!G826,Organisaties!$B$2:$C$501,2,FALSE),"")</f>
        <v>755901</v>
      </c>
      <c r="E696" s="44" t="str">
        <f>IFERROR(VLOOKUP(Wedstrijden!G826,Organisaties!$B$2:$F$501,5,FALSE),"")</f>
        <v>V31007</v>
      </c>
      <c r="F696" s="44" t="str">
        <f>IF(Wedstrijden!BC826&lt;&gt;"",Wedstrijden!BC826,"")</f>
        <v/>
      </c>
      <c r="G696" s="44">
        <f>IF(Wedstrijden!AY826="Indoor",1,0)</f>
        <v>1</v>
      </c>
      <c r="H696" s="44">
        <f>Wedstrijden!AZ826</f>
        <v>0</v>
      </c>
      <c r="I696" s="44" t="str">
        <f>IF(Wedstrijden!AX826="Nee",0,IF(Wedstrijden!AX826="Ja",1,""))</f>
        <v/>
      </c>
      <c r="J696" s="44" t="str">
        <f>IF(Wedstrijden!BA826&lt;&gt;"",Wedstrijden!BA826,"")</f>
        <v/>
      </c>
      <c r="W696" s="45"/>
      <c r="AE696" s="45"/>
      <c r="AN696" s="45"/>
      <c r="AU696" s="45"/>
      <c r="BA696" s="45"/>
      <c r="BE696" s="45"/>
      <c r="BJ696" s="44">
        <f>IF(COUNTA(Wedstrijden!I826:S826)&lt;&gt;0,1,"")</f>
        <v>1</v>
      </c>
      <c r="BK696" s="44">
        <f t="shared" si="60"/>
        <v>2</v>
      </c>
      <c r="BL696" s="44" t="str">
        <f>IF(Wedstrijden!I826="x","AA","")</f>
        <v/>
      </c>
      <c r="BM696" s="44" t="str">
        <f>IF(Wedstrijden!J826="x","A","")</f>
        <v/>
      </c>
      <c r="BN696" s="44" t="str">
        <f>IF(Wedstrijden!K826="x","B1","")</f>
        <v/>
      </c>
      <c r="BO696" s="44" t="str">
        <f>IF(Wedstrijden!L826="x","BB","")</f>
        <v/>
      </c>
      <c r="BP696" s="44" t="str">
        <f>IF(Wedstrijden!M826="x","B","")</f>
        <v>B</v>
      </c>
      <c r="BQ696" s="44" t="str">
        <f>IF(Wedstrijden!N826="x","L1","")</f>
        <v>L1</v>
      </c>
      <c r="BR696" s="44" t="str">
        <f>IF(Wedstrijden!O826="x","L2","")</f>
        <v>L2</v>
      </c>
      <c r="BS696" s="44" t="str">
        <f>IF(Wedstrijden!P826="x","M1","")</f>
        <v>M1</v>
      </c>
      <c r="BT696" s="44" t="str">
        <f>IF(Wedstrijden!Q826="x","M2","")</f>
        <v>M2</v>
      </c>
      <c r="BU696" s="44" t="str">
        <f>IF(Wedstrijden!R826="x","Z1","")</f>
        <v/>
      </c>
      <c r="BV696" s="44" t="str">
        <f>IF(Wedstrijden!S826="x","Z2","")</f>
        <v/>
      </c>
      <c r="BW696" s="44">
        <f>IF(COUNTA(Wedstrijden!T826:AB826)&lt;&gt;0,1,"")</f>
        <v>1</v>
      </c>
      <c r="BX696" s="44">
        <f t="shared" si="61"/>
        <v>1</v>
      </c>
      <c r="BY696" s="44" t="str">
        <f>IF(Wedstrijden!T826="x","BB","")</f>
        <v/>
      </c>
      <c r="BZ696" s="44" t="str">
        <f>IF(Wedstrijden!U826="x","B","")</f>
        <v>B</v>
      </c>
      <c r="CA696" s="44" t="str">
        <f>IF(Wedstrijden!V826="x","L1","")</f>
        <v>L1</v>
      </c>
      <c r="CB696" s="44" t="str">
        <f>IF(Wedstrijden!W826="x","L2","")</f>
        <v>L2</v>
      </c>
      <c r="CC696" s="44" t="str">
        <f>IF(Wedstrijden!X826="x","M1","")</f>
        <v>M1</v>
      </c>
      <c r="CD696" s="44" t="str">
        <f>IF(Wedstrijden!Y826="x","M2","")</f>
        <v>M2</v>
      </c>
      <c r="CE696" s="44" t="str">
        <f>IF(Wedstrijden!Z826="x","Z1","")</f>
        <v/>
      </c>
      <c r="CF696" s="44" t="str">
        <f>IF(Wedstrijden!AA826="x","Z2","")</f>
        <v/>
      </c>
      <c r="CG696" s="44" t="str">
        <f>IF(Wedstrijden!AB826="x","ZZL","")</f>
        <v/>
      </c>
      <c r="CL696" s="44" t="str">
        <f>IF(COUNTA(Wedstrijden!AC826:AJ826)&lt;&gt;0,2,"")</f>
        <v/>
      </c>
      <c r="CM696" s="44" t="str">
        <f t="shared" si="62"/>
        <v/>
      </c>
      <c r="CN696" s="44" t="str">
        <f>IF(Wedstrijden!AC826="x","AA","")</f>
        <v/>
      </c>
      <c r="CO696" s="44" t="str">
        <f>IF(Wedstrijden!AD826="x","A","")</f>
        <v/>
      </c>
      <c r="CP696" s="44" t="str">
        <f>IF(Wedstrijden!AE826="x","BB","")</f>
        <v/>
      </c>
      <c r="CQ696" s="44" t="str">
        <f>IF(Wedstrijden!AF826="x","B","")</f>
        <v/>
      </c>
      <c r="CR696" s="44" t="str">
        <f>IF(Wedstrijden!AG826="x","L","")</f>
        <v/>
      </c>
      <c r="CS696" s="44" t="str">
        <f>IF(Wedstrijden!AH826="x","M","")</f>
        <v/>
      </c>
      <c r="CT696" s="44" t="str">
        <f>IF(Wedstrijden!AI826="x","Z","")</f>
        <v/>
      </c>
      <c r="CU696" s="44" t="str">
        <f>IF(Wedstrijden!AJ826="x","ZZ","")</f>
        <v/>
      </c>
      <c r="CV696" s="44" t="str">
        <f>IF(COUNTA(Wedstrijden!AK826:AQ826)&lt;&gt;0,2,"")</f>
        <v/>
      </c>
      <c r="CW696" s="44" t="str">
        <f t="shared" si="63"/>
        <v/>
      </c>
      <c r="CX696" s="44" t="str">
        <f>IF(Wedstrijden!AK826="x","BB","")</f>
        <v/>
      </c>
      <c r="CY696" s="44" t="str">
        <f>IF(Wedstrijden!AL826="x","B","")</f>
        <v/>
      </c>
      <c r="CZ696" s="44" t="str">
        <f>IF(Wedstrijden!AM826="x","L","")</f>
        <v/>
      </c>
      <c r="DA696" s="44" t="str">
        <f>IF(Wedstrijden!AN826="x","M","")</f>
        <v/>
      </c>
      <c r="DB696" s="44" t="str">
        <f>IF(Wedstrijden!AO826="x","Z","")</f>
        <v/>
      </c>
      <c r="DC696" s="44" t="str">
        <f>IF(Wedstrijden!AP826="x","ZZ","")</f>
        <v/>
      </c>
      <c r="DD696" s="44" t="str">
        <f>IF(Wedstrijden!AQ826="x","1.40","")</f>
        <v/>
      </c>
      <c r="DE696" s="44" t="str">
        <f>IF(COUNTA(Wedstrijden!AR826:AT826)&lt;&gt;0,6,"")</f>
        <v/>
      </c>
      <c r="DF696" s="44" t="str">
        <f t="shared" si="64"/>
        <v/>
      </c>
      <c r="DG696" s="44" t="str">
        <f>IF(Wedstrijden!AR826="x","L","")</f>
        <v/>
      </c>
      <c r="DH696" s="44" t="str">
        <f>IF(Wedstrijden!AS826="x","M","")</f>
        <v/>
      </c>
      <c r="DI696" s="44" t="str">
        <f>IF(Wedstrijden!AT826="x","Z","")</f>
        <v/>
      </c>
      <c r="DJ696" s="44" t="str">
        <f>IF(COUNTA(Wedstrijden!AU826:AW826)&lt;&gt;0,6,"")</f>
        <v/>
      </c>
      <c r="DK696" s="44" t="str">
        <f t="shared" si="65"/>
        <v/>
      </c>
      <c r="DL696" s="44" t="str">
        <f>IF(Wedstrijden!AU826="x","L","")</f>
        <v/>
      </c>
      <c r="DM696" s="44" t="str">
        <f>IF(Wedstrijden!AV826="x","M","")</f>
        <v/>
      </c>
      <c r="DN696" s="44" t="str">
        <f>IF(Wedstrijden!AW826="x","Z","")</f>
        <v/>
      </c>
    </row>
    <row r="697" spans="1:118" ht="15">
      <c r="A697" s="48" t="e">
        <f>Wedstrijden!#REF!</f>
        <v>#REF!</v>
      </c>
      <c r="B697" s="44">
        <f>IFERROR(VLOOKUP(Wedstrijden!E827,Wedstrijdlocaties!$B$2:$E$499,2,FALSE),"")</f>
        <v>824652</v>
      </c>
      <c r="C697" s="44" t="str">
        <f>Wedstrijden!F827</f>
        <v>Middenmeer</v>
      </c>
      <c r="D697" s="44" t="str">
        <f>IFERROR(VLOOKUP(Wedstrijden!G827,Organisaties!$B$2:$C$501,2,FALSE),"")</f>
        <v/>
      </c>
      <c r="E697" s="44" t="str">
        <f>IFERROR(VLOOKUP(Wedstrijden!G827,Organisaties!$B$2:$F$501,5,FALSE),"")</f>
        <v/>
      </c>
      <c r="F697" s="44" t="str">
        <f>IF(Wedstrijden!BC827&lt;&gt;"",Wedstrijden!BC827,"")</f>
        <v/>
      </c>
      <c r="G697" s="44">
        <f>IF(Wedstrijden!AY827="Indoor",1,0)</f>
        <v>0</v>
      </c>
      <c r="H697" s="44">
        <f>Wedstrijden!AZ827</f>
        <v>0</v>
      </c>
      <c r="I697" s="44" t="str">
        <f>IF(Wedstrijden!AX827="Nee",0,IF(Wedstrijden!AX827="Ja",1,""))</f>
        <v/>
      </c>
      <c r="J697" s="44" t="str">
        <f>IF(Wedstrijden!BA827&lt;&gt;"",Wedstrijden!BA827,"")</f>
        <v/>
      </c>
      <c r="W697" s="45"/>
      <c r="AE697" s="45"/>
      <c r="AN697" s="45"/>
      <c r="AU697" s="45"/>
      <c r="BA697" s="45"/>
      <c r="BE697" s="45"/>
      <c r="BJ697" s="44">
        <f>IF(COUNTA(Wedstrijden!I827:S827)&lt;&gt;0,1,"")</f>
        <v>1</v>
      </c>
      <c r="BK697" s="44">
        <f t="shared" si="60"/>
        <v>2</v>
      </c>
      <c r="BL697" s="44" t="str">
        <f>IF(Wedstrijden!I827="x","AA","")</f>
        <v>AA</v>
      </c>
      <c r="BM697" s="44" t="str">
        <f>IF(Wedstrijden!J827="x","A","")</f>
        <v>A</v>
      </c>
      <c r="BN697" s="44" t="str">
        <f>IF(Wedstrijden!K827="x","B1","")</f>
        <v>B1</v>
      </c>
      <c r="BO697" s="44" t="str">
        <f>IF(Wedstrijden!L827="x","BB","")</f>
        <v>BB</v>
      </c>
      <c r="BP697" s="44" t="str">
        <f>IF(Wedstrijden!M827="x","B","")</f>
        <v>B</v>
      </c>
      <c r="BQ697" s="44" t="str">
        <f>IF(Wedstrijden!N827="x","L1","")</f>
        <v>L1</v>
      </c>
      <c r="BR697" s="44" t="str">
        <f>IF(Wedstrijden!O827="x","L2","")</f>
        <v>L2</v>
      </c>
      <c r="BS697" s="44" t="str">
        <f>IF(Wedstrijden!P827="x","M1","")</f>
        <v>M1</v>
      </c>
      <c r="BT697" s="44" t="str">
        <f>IF(Wedstrijden!Q827="x","M2","")</f>
        <v>M2</v>
      </c>
      <c r="BU697" s="44" t="str">
        <f>IF(Wedstrijden!R827="x","Z1","")</f>
        <v>Z1</v>
      </c>
      <c r="BV697" s="44" t="str">
        <f>IF(Wedstrijden!S827="x","Z2","")</f>
        <v>Z2</v>
      </c>
      <c r="BW697" s="44">
        <f>IF(COUNTA(Wedstrijden!T827:AB827)&lt;&gt;0,1,"")</f>
        <v>1</v>
      </c>
      <c r="BX697" s="44">
        <f t="shared" si="61"/>
        <v>1</v>
      </c>
      <c r="BY697" s="44" t="str">
        <f>IF(Wedstrijden!T827="x","BB","")</f>
        <v>BB</v>
      </c>
      <c r="BZ697" s="44" t="str">
        <f>IF(Wedstrijden!U827="x","B","")</f>
        <v>B</v>
      </c>
      <c r="CA697" s="44" t="str">
        <f>IF(Wedstrijden!V827="x","L1","")</f>
        <v>L1</v>
      </c>
      <c r="CB697" s="44" t="str">
        <f>IF(Wedstrijden!W827="x","L2","")</f>
        <v>L2</v>
      </c>
      <c r="CC697" s="44" t="str">
        <f>IF(Wedstrijden!X827="x","M1","")</f>
        <v>M1</v>
      </c>
      <c r="CD697" s="44" t="str">
        <f>IF(Wedstrijden!Y827="x","M2","")</f>
        <v>M2</v>
      </c>
      <c r="CE697" s="44" t="str">
        <f>IF(Wedstrijden!Z827="x","Z1","")</f>
        <v>Z1</v>
      </c>
      <c r="CF697" s="44" t="str">
        <f>IF(Wedstrijden!AA827="x","Z2","")</f>
        <v>Z2</v>
      </c>
      <c r="CG697" s="44" t="str">
        <f>IF(Wedstrijden!AB827="x","ZZL","")</f>
        <v/>
      </c>
      <c r="CL697" s="44" t="str">
        <f>IF(COUNTA(Wedstrijden!AC827:AJ827)&lt;&gt;0,2,"")</f>
        <v/>
      </c>
      <c r="CM697" s="44" t="str">
        <f t="shared" si="62"/>
        <v/>
      </c>
      <c r="CN697" s="44" t="str">
        <f>IF(Wedstrijden!AC827="x","AA","")</f>
        <v/>
      </c>
      <c r="CO697" s="44" t="str">
        <f>IF(Wedstrijden!AD827="x","A","")</f>
        <v/>
      </c>
      <c r="CP697" s="44" t="str">
        <f>IF(Wedstrijden!AE827="x","BB","")</f>
        <v/>
      </c>
      <c r="CQ697" s="44" t="str">
        <f>IF(Wedstrijden!AF827="x","B","")</f>
        <v/>
      </c>
      <c r="CR697" s="44" t="str">
        <f>IF(Wedstrijden!AG827="x","L","")</f>
        <v/>
      </c>
      <c r="CS697" s="44" t="str">
        <f>IF(Wedstrijden!AH827="x","M","")</f>
        <v/>
      </c>
      <c r="CT697" s="44" t="str">
        <f>IF(Wedstrijden!AI827="x","Z","")</f>
        <v/>
      </c>
      <c r="CU697" s="44" t="str">
        <f>IF(Wedstrijden!AJ827="x","ZZ","")</f>
        <v/>
      </c>
      <c r="CV697" s="44" t="str">
        <f>IF(COUNTA(Wedstrijden!AK827:AQ827)&lt;&gt;0,2,"")</f>
        <v/>
      </c>
      <c r="CW697" s="44" t="str">
        <f t="shared" si="63"/>
        <v/>
      </c>
      <c r="CX697" s="44" t="str">
        <f>IF(Wedstrijden!AK827="x","BB","")</f>
        <v/>
      </c>
      <c r="CY697" s="44" t="str">
        <f>IF(Wedstrijden!AL827="x","B","")</f>
        <v/>
      </c>
      <c r="CZ697" s="44" t="str">
        <f>IF(Wedstrijden!AM827="x","L","")</f>
        <v/>
      </c>
      <c r="DA697" s="44" t="str">
        <f>IF(Wedstrijden!AN827="x","M","")</f>
        <v/>
      </c>
      <c r="DB697" s="44" t="str">
        <f>IF(Wedstrijden!AO827="x","Z","")</f>
        <v/>
      </c>
      <c r="DC697" s="44" t="str">
        <f>IF(Wedstrijden!AP827="x","ZZ","")</f>
        <v/>
      </c>
      <c r="DD697" s="44" t="str">
        <f>IF(Wedstrijden!AQ827="x","1.40","")</f>
        <v/>
      </c>
      <c r="DE697" s="44" t="str">
        <f>IF(COUNTA(Wedstrijden!AR827:AT827)&lt;&gt;0,6,"")</f>
        <v/>
      </c>
      <c r="DF697" s="44" t="str">
        <f t="shared" si="64"/>
        <v/>
      </c>
      <c r="DG697" s="44" t="str">
        <f>IF(Wedstrijden!AR827="x","L","")</f>
        <v/>
      </c>
      <c r="DH697" s="44" t="str">
        <f>IF(Wedstrijden!AS827="x","M","")</f>
        <v/>
      </c>
      <c r="DI697" s="44" t="str">
        <f>IF(Wedstrijden!AT827="x","Z","")</f>
        <v/>
      </c>
      <c r="DJ697" s="44" t="str">
        <f>IF(COUNTA(Wedstrijden!AU827:AW827)&lt;&gt;0,6,"")</f>
        <v/>
      </c>
      <c r="DK697" s="44" t="str">
        <f t="shared" si="65"/>
        <v/>
      </c>
      <c r="DL697" s="44" t="str">
        <f>IF(Wedstrijden!AU827="x","L","")</f>
        <v/>
      </c>
      <c r="DM697" s="44" t="str">
        <f>IF(Wedstrijden!AV827="x","M","")</f>
        <v/>
      </c>
      <c r="DN697" s="44" t="str">
        <f>IF(Wedstrijden!AW827="x","Z","")</f>
        <v/>
      </c>
    </row>
    <row r="698" spans="1:118" ht="15">
      <c r="A698" s="48" t="e">
        <f>Wedstrijden!#REF!</f>
        <v>#REF!</v>
      </c>
      <c r="B698" s="44">
        <f>IFERROR(VLOOKUP(Wedstrijden!E828,Wedstrijdlocaties!$B$2:$E$499,2,FALSE),"")</f>
        <v>773625</v>
      </c>
      <c r="C698" s="44" t="str">
        <f>Wedstrijden!F828</f>
        <v/>
      </c>
      <c r="D698" s="44" t="str">
        <f>IFERROR(VLOOKUP(Wedstrijden!G828,Organisaties!$B$2:$C$501,2,FALSE),"")</f>
        <v/>
      </c>
      <c r="E698" s="44" t="str">
        <f>IFERROR(VLOOKUP(Wedstrijden!G828,Organisaties!$B$2:$F$501,5,FALSE),"")</f>
        <v/>
      </c>
      <c r="F698" s="44" t="str">
        <f>IF(Wedstrijden!BC828&lt;&gt;"",Wedstrijden!BC828,"")</f>
        <v/>
      </c>
      <c r="G698" s="44">
        <f>IF(Wedstrijden!AY828="Indoor",1,0)</f>
        <v>0</v>
      </c>
      <c r="H698" s="44" t="str">
        <f>Wedstrijden!AZ828</f>
        <v>Nee</v>
      </c>
      <c r="I698" s="44" t="str">
        <f>IF(Wedstrijden!AX828="Nee",0,IF(Wedstrijden!AX828="Ja",1,""))</f>
        <v/>
      </c>
      <c r="J698" s="44" t="str">
        <f>IF(Wedstrijden!BA828&lt;&gt;"",Wedstrijden!BA828,"")</f>
        <v>Indoor</v>
      </c>
      <c r="W698" s="45"/>
      <c r="AE698" s="45"/>
      <c r="AN698" s="45"/>
      <c r="AU698" s="45"/>
      <c r="BA698" s="45"/>
      <c r="BE698" s="45"/>
      <c r="BJ698" s="44">
        <f>IF(COUNTA(Wedstrijden!I828:S828)&lt;&gt;0,1,"")</f>
        <v>1</v>
      </c>
      <c r="BK698" s="44">
        <f t="shared" si="60"/>
        <v>2</v>
      </c>
      <c r="BL698" s="44" t="str">
        <f>IF(Wedstrijden!I828="x","AA","")</f>
        <v/>
      </c>
      <c r="BM698" s="44" t="str">
        <f>IF(Wedstrijden!J828="x","A","")</f>
        <v/>
      </c>
      <c r="BN698" s="44" t="str">
        <f>IF(Wedstrijden!K828="x","B1","")</f>
        <v/>
      </c>
      <c r="BO698" s="44" t="str">
        <f>IF(Wedstrijden!L828="x","BB","")</f>
        <v/>
      </c>
      <c r="BP698" s="44" t="str">
        <f>IF(Wedstrijden!M828="x","B","")</f>
        <v/>
      </c>
      <c r="BQ698" s="44" t="str">
        <f>IF(Wedstrijden!N828="x","L1","")</f>
        <v/>
      </c>
      <c r="BR698" s="44" t="str">
        <f>IF(Wedstrijden!O828="x","L2","")</f>
        <v/>
      </c>
      <c r="BS698" s="44" t="str">
        <f>IF(Wedstrijden!P828="x","M1","")</f>
        <v/>
      </c>
      <c r="BT698" s="44" t="str">
        <f>IF(Wedstrijden!Q828="x","M2","")</f>
        <v/>
      </c>
      <c r="BU698" s="44" t="str">
        <f>IF(Wedstrijden!R828="x","Z1","")</f>
        <v>Z1</v>
      </c>
      <c r="BV698" s="44" t="str">
        <f>IF(Wedstrijden!S828="x","Z2","")</f>
        <v>Z2</v>
      </c>
      <c r="BW698" s="44">
        <f>IF(COUNTA(Wedstrijden!T828:AB828)&lt;&gt;0,1,"")</f>
        <v>1</v>
      </c>
      <c r="BX698" s="44">
        <f t="shared" si="61"/>
        <v>1</v>
      </c>
      <c r="BY698" s="44" t="str">
        <f>IF(Wedstrijden!T828="x","BB","")</f>
        <v/>
      </c>
      <c r="BZ698" s="44" t="str">
        <f>IF(Wedstrijden!U828="x","B","")</f>
        <v/>
      </c>
      <c r="CA698" s="44" t="str">
        <f>IF(Wedstrijden!V828="x","L1","")</f>
        <v/>
      </c>
      <c r="CB698" s="44" t="str">
        <f>IF(Wedstrijden!W828="x","L2","")</f>
        <v/>
      </c>
      <c r="CC698" s="44" t="str">
        <f>IF(Wedstrijden!X828="x","M1","")</f>
        <v/>
      </c>
      <c r="CD698" s="44" t="str">
        <f>IF(Wedstrijden!Y828="x","M2","")</f>
        <v/>
      </c>
      <c r="CE698" s="44" t="str">
        <f>IF(Wedstrijden!Z828="x","Z1","")</f>
        <v>Z1</v>
      </c>
      <c r="CF698" s="44" t="str">
        <f>IF(Wedstrijden!AA828="x","Z2","")</f>
        <v>Z2</v>
      </c>
      <c r="CG698" s="44" t="str">
        <f>IF(Wedstrijden!AB828="x","ZZL","")</f>
        <v>ZZL</v>
      </c>
      <c r="CL698" s="44" t="str">
        <f>IF(COUNTA(Wedstrijden!AC828:AJ828)&lt;&gt;0,2,"")</f>
        <v/>
      </c>
      <c r="CM698" s="44" t="str">
        <f t="shared" si="62"/>
        <v/>
      </c>
      <c r="CN698" s="44" t="str">
        <f>IF(Wedstrijden!AC828="x","AA","")</f>
        <v/>
      </c>
      <c r="CO698" s="44" t="str">
        <f>IF(Wedstrijden!AD828="x","A","")</f>
        <v/>
      </c>
      <c r="CP698" s="44" t="str">
        <f>IF(Wedstrijden!AE828="x","BB","")</f>
        <v/>
      </c>
      <c r="CQ698" s="44" t="str">
        <f>IF(Wedstrijden!AF828="x","B","")</f>
        <v/>
      </c>
      <c r="CR698" s="44" t="str">
        <f>IF(Wedstrijden!AG828="x","L","")</f>
        <v/>
      </c>
      <c r="CS698" s="44" t="str">
        <f>IF(Wedstrijden!AH828="x","M","")</f>
        <v/>
      </c>
      <c r="CT698" s="44" t="str">
        <f>IF(Wedstrijden!AI828="x","Z","")</f>
        <v/>
      </c>
      <c r="CU698" s="44" t="str">
        <f>IF(Wedstrijden!AJ828="x","ZZ","")</f>
        <v/>
      </c>
      <c r="CV698" s="44" t="str">
        <f>IF(COUNTA(Wedstrijden!AK828:AQ828)&lt;&gt;0,2,"")</f>
        <v/>
      </c>
      <c r="CW698" s="44" t="str">
        <f t="shared" si="63"/>
        <v/>
      </c>
      <c r="CX698" s="44" t="str">
        <f>IF(Wedstrijden!AK828="x","BB","")</f>
        <v/>
      </c>
      <c r="CY698" s="44" t="str">
        <f>IF(Wedstrijden!AL828="x","B","")</f>
        <v/>
      </c>
      <c r="CZ698" s="44" t="str">
        <f>IF(Wedstrijden!AM828="x","L","")</f>
        <v/>
      </c>
      <c r="DA698" s="44" t="str">
        <f>IF(Wedstrijden!AN828="x","M","")</f>
        <v/>
      </c>
      <c r="DB698" s="44" t="str">
        <f>IF(Wedstrijden!AO828="x","Z","")</f>
        <v/>
      </c>
      <c r="DC698" s="44" t="str">
        <f>IF(Wedstrijden!AP828="x","ZZ","")</f>
        <v/>
      </c>
      <c r="DD698" s="44" t="str">
        <f>IF(Wedstrijden!AQ828="x","1.40","")</f>
        <v/>
      </c>
      <c r="DE698" s="44" t="str">
        <f>IF(COUNTA(Wedstrijden!AR828:AT828)&lt;&gt;0,6,"")</f>
        <v/>
      </c>
      <c r="DF698" s="44" t="str">
        <f t="shared" si="64"/>
        <v/>
      </c>
      <c r="DG698" s="44" t="str">
        <f>IF(Wedstrijden!AR828="x","L","")</f>
        <v/>
      </c>
      <c r="DH698" s="44" t="str">
        <f>IF(Wedstrijden!AS828="x","M","")</f>
        <v/>
      </c>
      <c r="DI698" s="44" t="str">
        <f>IF(Wedstrijden!AT828="x","Z","")</f>
        <v/>
      </c>
      <c r="DJ698" s="44" t="str">
        <f>IF(COUNTA(Wedstrijden!AU828:AW828)&lt;&gt;0,6,"")</f>
        <v/>
      </c>
      <c r="DK698" s="44" t="str">
        <f t="shared" si="65"/>
        <v/>
      </c>
      <c r="DL698" s="44" t="str">
        <f>IF(Wedstrijden!AU828="x","L","")</f>
        <v/>
      </c>
      <c r="DM698" s="44" t="str">
        <f>IF(Wedstrijden!AV828="x","M","")</f>
        <v/>
      </c>
      <c r="DN698" s="44" t="str">
        <f>IF(Wedstrijden!AW828="x","Z","")</f>
        <v/>
      </c>
    </row>
    <row r="699" spans="1:118" ht="15">
      <c r="A699" s="48" t="e">
        <f>Wedstrijden!#REF!</f>
        <v>#REF!</v>
      </c>
      <c r="B699" s="44" t="str">
        <f>IFERROR(VLOOKUP(Wedstrijden!#REF!,Wedstrijdlocaties!$B$2:$E$499,2,FALSE),"")</f>
        <v/>
      </c>
      <c r="C699" s="44" t="e">
        <f>Wedstrijden!#REF!</f>
        <v>#REF!</v>
      </c>
      <c r="D699" s="44" t="str">
        <f>IFERROR(VLOOKUP(Wedstrijden!#REF!,Organisaties!$B$2:$C$501,2,FALSE),"")</f>
        <v/>
      </c>
      <c r="E699" s="44" t="str">
        <f>IFERROR(VLOOKUP(Wedstrijden!#REF!,Organisaties!$B$2:$F$501,5,FALSE),"")</f>
        <v/>
      </c>
      <c r="F699" s="44" t="e">
        <f>IF(Wedstrijden!#REF!&lt;&gt;"",Wedstrijden!#REF!,"")</f>
        <v>#REF!</v>
      </c>
      <c r="G699" s="44" t="e">
        <f>IF(Wedstrijden!#REF!="Indoor",1,0)</f>
        <v>#REF!</v>
      </c>
      <c r="H699" s="44" t="e">
        <f>Wedstrijden!#REF!</f>
        <v>#REF!</v>
      </c>
      <c r="I699" s="44" t="e">
        <f>IF(Wedstrijden!#REF!="Nee",0,IF(Wedstrijden!#REF!="Ja",1,""))</f>
        <v>#REF!</v>
      </c>
      <c r="J699" s="44" t="e">
        <f>IF(Wedstrijden!#REF!&lt;&gt;"",Wedstrijden!#REF!,"")</f>
        <v>#REF!</v>
      </c>
      <c r="W699" s="45"/>
      <c r="AE699" s="45"/>
      <c r="AN699" s="45"/>
      <c r="AU699" s="45"/>
      <c r="BA699" s="45"/>
      <c r="BE699" s="45"/>
      <c r="BJ699" s="44">
        <f>IF(COUNTA(Wedstrijden!#REF!)&lt;&gt;0,1,"")</f>
        <v>1</v>
      </c>
      <c r="BK699" s="44">
        <f t="shared" si="60"/>
        <v>2</v>
      </c>
      <c r="BL699" s="44" t="e">
        <f>IF(Wedstrijden!#REF!="x","AA","")</f>
        <v>#REF!</v>
      </c>
      <c r="BM699" s="44" t="e">
        <f>IF(Wedstrijden!#REF!="x","A","")</f>
        <v>#REF!</v>
      </c>
      <c r="BN699" s="44" t="e">
        <f>IF(Wedstrijden!#REF!="x","B1","")</f>
        <v>#REF!</v>
      </c>
      <c r="BO699" s="44" t="e">
        <f>IF(Wedstrijden!#REF!="x","BB","")</f>
        <v>#REF!</v>
      </c>
      <c r="BP699" s="44" t="e">
        <f>IF(Wedstrijden!#REF!="x","B","")</f>
        <v>#REF!</v>
      </c>
      <c r="BQ699" s="44" t="e">
        <f>IF(Wedstrijden!#REF!="x","L1","")</f>
        <v>#REF!</v>
      </c>
      <c r="BR699" s="44" t="e">
        <f>IF(Wedstrijden!#REF!="x","L2","")</f>
        <v>#REF!</v>
      </c>
      <c r="BS699" s="44" t="e">
        <f>IF(Wedstrijden!#REF!="x","M1","")</f>
        <v>#REF!</v>
      </c>
      <c r="BT699" s="44" t="e">
        <f>IF(Wedstrijden!#REF!="x","M2","")</f>
        <v>#REF!</v>
      </c>
      <c r="BU699" s="44" t="e">
        <f>IF(Wedstrijden!#REF!="x","Z1","")</f>
        <v>#REF!</v>
      </c>
      <c r="BV699" s="44" t="e">
        <f>IF(Wedstrijden!#REF!="x","Z2","")</f>
        <v>#REF!</v>
      </c>
      <c r="BW699" s="44">
        <f>IF(COUNTA(Wedstrijden!#REF!)&lt;&gt;0,1,"")</f>
        <v>1</v>
      </c>
      <c r="BX699" s="44">
        <f t="shared" si="61"/>
        <v>1</v>
      </c>
      <c r="BY699" s="44" t="e">
        <f>IF(Wedstrijden!#REF!="x","BB","")</f>
        <v>#REF!</v>
      </c>
      <c r="BZ699" s="44" t="e">
        <f>IF(Wedstrijden!#REF!="x","B","")</f>
        <v>#REF!</v>
      </c>
      <c r="CA699" s="44" t="e">
        <f>IF(Wedstrijden!#REF!="x","L1","")</f>
        <v>#REF!</v>
      </c>
      <c r="CB699" s="44" t="e">
        <f>IF(Wedstrijden!#REF!="x","L2","")</f>
        <v>#REF!</v>
      </c>
      <c r="CC699" s="44" t="e">
        <f>IF(Wedstrijden!#REF!="x","M1","")</f>
        <v>#REF!</v>
      </c>
      <c r="CD699" s="44" t="e">
        <f>IF(Wedstrijden!#REF!="x","M2","")</f>
        <v>#REF!</v>
      </c>
      <c r="CE699" s="44" t="e">
        <f>IF(Wedstrijden!#REF!="x","Z1","")</f>
        <v>#REF!</v>
      </c>
      <c r="CF699" s="44" t="e">
        <f>IF(Wedstrijden!#REF!="x","Z2","")</f>
        <v>#REF!</v>
      </c>
      <c r="CG699" s="44" t="e">
        <f>IF(Wedstrijden!#REF!="x","ZZL","")</f>
        <v>#REF!</v>
      </c>
      <c r="CL699" s="44">
        <f>IF(COUNTA(Wedstrijden!#REF!)&lt;&gt;0,2,"")</f>
        <v>2</v>
      </c>
      <c r="CM699" s="44">
        <f t="shared" si="62"/>
        <v>2</v>
      </c>
      <c r="CN699" s="44" t="e">
        <f>IF(Wedstrijden!#REF!="x","AA","")</f>
        <v>#REF!</v>
      </c>
      <c r="CO699" s="44" t="e">
        <f>IF(Wedstrijden!#REF!="x","A","")</f>
        <v>#REF!</v>
      </c>
      <c r="CP699" s="44" t="e">
        <f>IF(Wedstrijden!#REF!="x","BB","")</f>
        <v>#REF!</v>
      </c>
      <c r="CQ699" s="44" t="e">
        <f>IF(Wedstrijden!#REF!="x","B","")</f>
        <v>#REF!</v>
      </c>
      <c r="CR699" s="44" t="e">
        <f>IF(Wedstrijden!#REF!="x","L","")</f>
        <v>#REF!</v>
      </c>
      <c r="CS699" s="44" t="e">
        <f>IF(Wedstrijden!#REF!="x","M","")</f>
        <v>#REF!</v>
      </c>
      <c r="CT699" s="44" t="e">
        <f>IF(Wedstrijden!#REF!="x","Z","")</f>
        <v>#REF!</v>
      </c>
      <c r="CU699" s="44" t="e">
        <f>IF(Wedstrijden!#REF!="x","ZZ","")</f>
        <v>#REF!</v>
      </c>
      <c r="CV699" s="44">
        <f>IF(COUNTA(Wedstrijden!#REF!)&lt;&gt;0,2,"")</f>
        <v>2</v>
      </c>
      <c r="CW699" s="44">
        <f t="shared" si="63"/>
        <v>1</v>
      </c>
      <c r="CX699" s="44" t="e">
        <f>IF(Wedstrijden!#REF!="x","BB","")</f>
        <v>#REF!</v>
      </c>
      <c r="CY699" s="44" t="e">
        <f>IF(Wedstrijden!#REF!="x","B","")</f>
        <v>#REF!</v>
      </c>
      <c r="CZ699" s="44" t="e">
        <f>IF(Wedstrijden!#REF!="x","L","")</f>
        <v>#REF!</v>
      </c>
      <c r="DA699" s="44" t="e">
        <f>IF(Wedstrijden!#REF!="x","M","")</f>
        <v>#REF!</v>
      </c>
      <c r="DB699" s="44" t="e">
        <f>IF(Wedstrijden!#REF!="x","Z","")</f>
        <v>#REF!</v>
      </c>
      <c r="DC699" s="44" t="e">
        <f>IF(Wedstrijden!#REF!="x","ZZ","")</f>
        <v>#REF!</v>
      </c>
      <c r="DD699" s="44" t="e">
        <f>IF(Wedstrijden!#REF!="x","1.40","")</f>
        <v>#REF!</v>
      </c>
      <c r="DE699" s="44">
        <f>IF(COUNTA(Wedstrijden!#REF!)&lt;&gt;0,6,"")</f>
        <v>6</v>
      </c>
      <c r="DF699" s="44">
        <f t="shared" si="64"/>
        <v>2</v>
      </c>
      <c r="DG699" s="44" t="e">
        <f>IF(Wedstrijden!#REF!="x","L","")</f>
        <v>#REF!</v>
      </c>
      <c r="DH699" s="44" t="e">
        <f>IF(Wedstrijden!#REF!="x","M","")</f>
        <v>#REF!</v>
      </c>
      <c r="DI699" s="44" t="e">
        <f>IF(Wedstrijden!#REF!="x","Z","")</f>
        <v>#REF!</v>
      </c>
      <c r="DJ699" s="44">
        <f>IF(COUNTA(Wedstrijden!#REF!)&lt;&gt;0,6,"")</f>
        <v>6</v>
      </c>
      <c r="DK699" s="44">
        <f t="shared" si="65"/>
        <v>1</v>
      </c>
      <c r="DL699" s="44" t="e">
        <f>IF(Wedstrijden!#REF!="x","L","")</f>
        <v>#REF!</v>
      </c>
      <c r="DM699" s="44" t="e">
        <f>IF(Wedstrijden!#REF!="x","M","")</f>
        <v>#REF!</v>
      </c>
      <c r="DN699" s="44" t="e">
        <f>IF(Wedstrijden!#REF!="x","Z","")</f>
        <v>#REF!</v>
      </c>
    </row>
    <row r="700" spans="1:118" ht="15">
      <c r="A700" s="48" t="e">
        <f>Wedstrijden!#REF!</f>
        <v>#REF!</v>
      </c>
      <c r="B700" s="44">
        <f>IFERROR(VLOOKUP(Wedstrijden!E829,Wedstrijdlocaties!$B$2:$E$499,2,FALSE),"")</f>
        <v>849143</v>
      </c>
      <c r="C700" s="44" t="str">
        <f>Wedstrijden!F829</f>
        <v>Heiloo</v>
      </c>
      <c r="D700" s="44" t="str">
        <f>IFERROR(VLOOKUP(Wedstrijden!G829,Organisaties!$B$2:$C$501,2,FALSE),"")</f>
        <v>V50701</v>
      </c>
      <c r="E700" s="44" t="str">
        <f>IFERROR(VLOOKUP(Wedstrijden!G829,Organisaties!$B$2:$F$501,5,FALSE),"")</f>
        <v>V31007</v>
      </c>
      <c r="F700" s="44" t="str">
        <f>IF(Wedstrijden!BC829&lt;&gt;"",Wedstrijden!BC829,"")</f>
        <v/>
      </c>
      <c r="G700" s="44">
        <f>IF(Wedstrijden!AY829="Indoor",1,0)</f>
        <v>1</v>
      </c>
      <c r="H700" s="44" t="str">
        <f>Wedstrijden!AZ829</f>
        <v>Onbeperkt</v>
      </c>
      <c r="I700" s="44">
        <f>IF(Wedstrijden!AX829="Nee",0,IF(Wedstrijden!AX829="Ja",1,""))</f>
        <v>0</v>
      </c>
      <c r="J700" s="44" t="str">
        <f>IF(Wedstrijden!BA829&lt;&gt;"",Wedstrijden!BA829,"")</f>
        <v/>
      </c>
      <c r="W700" s="45"/>
      <c r="AE700" s="45"/>
      <c r="AN700" s="45"/>
      <c r="AU700" s="45"/>
      <c r="BA700" s="45"/>
      <c r="BE700" s="45"/>
      <c r="BJ700" s="44">
        <f>IF(COUNTA(Wedstrijden!I829:S829)&lt;&gt;0,1,"")</f>
        <v>1</v>
      </c>
      <c r="BK700" s="44">
        <f t="shared" si="60"/>
        <v>2</v>
      </c>
      <c r="BL700" s="44" t="str">
        <f>IF(Wedstrijden!I829="x","AA","")</f>
        <v/>
      </c>
      <c r="BM700" s="44" t="str">
        <f>IF(Wedstrijden!J829="x","A","")</f>
        <v/>
      </c>
      <c r="BN700" s="44" t="str">
        <f>IF(Wedstrijden!K829="x","B1","")</f>
        <v/>
      </c>
      <c r="BO700" s="44" t="str">
        <f>IF(Wedstrijden!L829="x","BB","")</f>
        <v/>
      </c>
      <c r="BP700" s="44" t="str">
        <f>IF(Wedstrijden!M829="x","B","")</f>
        <v>B</v>
      </c>
      <c r="BQ700" s="44" t="str">
        <f>IF(Wedstrijden!N829="x","L1","")</f>
        <v>L1</v>
      </c>
      <c r="BR700" s="44" t="str">
        <f>IF(Wedstrijden!O829="x","L2","")</f>
        <v>L2</v>
      </c>
      <c r="BS700" s="44" t="str">
        <f>IF(Wedstrijden!P829="x","M1","")</f>
        <v>M1</v>
      </c>
      <c r="BT700" s="44" t="str">
        <f>IF(Wedstrijden!Q829="x","M2","")</f>
        <v>M2</v>
      </c>
      <c r="BU700" s="44" t="str">
        <f>IF(Wedstrijden!R829="x","Z1","")</f>
        <v/>
      </c>
      <c r="BV700" s="44" t="str">
        <f>IF(Wedstrijden!S829="x","Z2","")</f>
        <v/>
      </c>
      <c r="BW700" s="44">
        <f>IF(COUNTA(Wedstrijden!T829:AB829)&lt;&gt;0,1,"")</f>
        <v>1</v>
      </c>
      <c r="BX700" s="44">
        <f t="shared" si="61"/>
        <v>1</v>
      </c>
      <c r="BY700" s="44" t="str">
        <f>IF(Wedstrijden!T829="x","BB","")</f>
        <v/>
      </c>
      <c r="BZ700" s="44" t="str">
        <f>IF(Wedstrijden!U829="x","B","")</f>
        <v>B</v>
      </c>
      <c r="CA700" s="44" t="str">
        <f>IF(Wedstrijden!V829="x","L1","")</f>
        <v>L1</v>
      </c>
      <c r="CB700" s="44" t="str">
        <f>IF(Wedstrijden!W829="x","L2","")</f>
        <v>L2</v>
      </c>
      <c r="CC700" s="44" t="str">
        <f>IF(Wedstrijden!X829="x","M1","")</f>
        <v>M1</v>
      </c>
      <c r="CD700" s="44" t="str">
        <f>IF(Wedstrijden!Y829="x","M2","")</f>
        <v>M2</v>
      </c>
      <c r="CE700" s="44" t="str">
        <f>IF(Wedstrijden!Z829="x","Z1","")</f>
        <v/>
      </c>
      <c r="CF700" s="44" t="str">
        <f>IF(Wedstrijden!AA829="x","Z2","")</f>
        <v/>
      </c>
      <c r="CG700" s="44" t="str">
        <f>IF(Wedstrijden!AB829="x","ZZL","")</f>
        <v/>
      </c>
      <c r="CL700" s="44" t="str">
        <f>IF(COUNTA(Wedstrijden!AC829:AJ829)&lt;&gt;0,2,"")</f>
        <v/>
      </c>
      <c r="CM700" s="44" t="str">
        <f t="shared" si="62"/>
        <v/>
      </c>
      <c r="CN700" s="44" t="str">
        <f>IF(Wedstrijden!AC829="x","AA","")</f>
        <v/>
      </c>
      <c r="CO700" s="44" t="str">
        <f>IF(Wedstrijden!AD829="x","A","")</f>
        <v/>
      </c>
      <c r="CP700" s="44" t="str">
        <f>IF(Wedstrijden!AE829="x","BB","")</f>
        <v/>
      </c>
      <c r="CQ700" s="44" t="str">
        <f>IF(Wedstrijden!AF829="x","B","")</f>
        <v/>
      </c>
      <c r="CR700" s="44" t="str">
        <f>IF(Wedstrijden!AG829="x","L","")</f>
        <v/>
      </c>
      <c r="CS700" s="44" t="str">
        <f>IF(Wedstrijden!AH829="x","M","")</f>
        <v/>
      </c>
      <c r="CT700" s="44" t="str">
        <f>IF(Wedstrijden!AI829="x","Z","")</f>
        <v/>
      </c>
      <c r="CU700" s="44" t="str">
        <f>IF(Wedstrijden!AJ829="x","ZZ","")</f>
        <v/>
      </c>
      <c r="CV700" s="44" t="str">
        <f>IF(COUNTA(Wedstrijden!AK829:AQ829)&lt;&gt;0,2,"")</f>
        <v/>
      </c>
      <c r="CW700" s="44" t="str">
        <f t="shared" si="63"/>
        <v/>
      </c>
      <c r="CX700" s="44" t="str">
        <f>IF(Wedstrijden!AK829="x","BB","")</f>
        <v/>
      </c>
      <c r="CY700" s="44" t="str">
        <f>IF(Wedstrijden!AL829="x","B","")</f>
        <v/>
      </c>
      <c r="CZ700" s="44" t="str">
        <f>IF(Wedstrijden!AM829="x","L","")</f>
        <v/>
      </c>
      <c r="DA700" s="44" t="str">
        <f>IF(Wedstrijden!AN829="x","M","")</f>
        <v/>
      </c>
      <c r="DB700" s="44" t="str">
        <f>IF(Wedstrijden!AO829="x","Z","")</f>
        <v/>
      </c>
      <c r="DC700" s="44" t="str">
        <f>IF(Wedstrijden!AP829="x","ZZ","")</f>
        <v/>
      </c>
      <c r="DD700" s="44" t="str">
        <f>IF(Wedstrijden!AQ829="x","1.40","")</f>
        <v/>
      </c>
      <c r="DE700" s="44" t="str">
        <f>IF(COUNTA(Wedstrijden!AR829:AT829)&lt;&gt;0,6,"")</f>
        <v/>
      </c>
      <c r="DF700" s="44" t="str">
        <f t="shared" si="64"/>
        <v/>
      </c>
      <c r="DG700" s="44" t="str">
        <f>IF(Wedstrijden!AR829="x","L","")</f>
        <v/>
      </c>
      <c r="DH700" s="44" t="str">
        <f>IF(Wedstrijden!AS829="x","M","")</f>
        <v/>
      </c>
      <c r="DI700" s="44" t="str">
        <f>IF(Wedstrijden!AT829="x","Z","")</f>
        <v/>
      </c>
      <c r="DJ700" s="44" t="str">
        <f>IF(COUNTA(Wedstrijden!AU829:AW829)&lt;&gt;0,6,"")</f>
        <v/>
      </c>
      <c r="DK700" s="44" t="str">
        <f t="shared" si="65"/>
        <v/>
      </c>
      <c r="DL700" s="44" t="str">
        <f>IF(Wedstrijden!AU829="x","L","")</f>
        <v/>
      </c>
      <c r="DM700" s="44" t="str">
        <f>IF(Wedstrijden!AV829="x","M","")</f>
        <v/>
      </c>
      <c r="DN700" s="44" t="str">
        <f>IF(Wedstrijden!AW829="x","Z","")</f>
        <v/>
      </c>
    </row>
    <row r="701" spans="1:118" ht="15">
      <c r="A701" s="48" t="e">
        <f>Wedstrijden!#REF!</f>
        <v>#REF!</v>
      </c>
      <c r="B701" s="44" t="str">
        <f>IFERROR(VLOOKUP(Wedstrijden!E830,Wedstrijdlocaties!$B$2:$E$499,2,FALSE),"")</f>
        <v>R90930</v>
      </c>
      <c r="C701" s="44" t="str">
        <f>Wedstrijden!F830</f>
        <v>Aalsmeer</v>
      </c>
      <c r="D701" s="44" t="str">
        <f>IFERROR(VLOOKUP(Wedstrijden!G830,Organisaties!$B$2:$C$501,2,FALSE),"")</f>
        <v>V60594</v>
      </c>
      <c r="E701" s="44" t="str">
        <f>IFERROR(VLOOKUP(Wedstrijden!G830,Organisaties!$B$2:$F$501,5,FALSE),"")</f>
        <v>V31007</v>
      </c>
      <c r="F701" s="44" t="str">
        <f>IF(Wedstrijden!BC830&lt;&gt;"",Wedstrijden!BC830,"")</f>
        <v/>
      </c>
      <c r="G701" s="44">
        <f>IF(Wedstrijden!AY830="Indoor",1,0)</f>
        <v>1</v>
      </c>
      <c r="H701" s="44" t="str">
        <f>Wedstrijden!AZ830</f>
        <v>Onbeperkt</v>
      </c>
      <c r="I701" s="44">
        <f>IF(Wedstrijden!AX830="Nee",0,IF(Wedstrijden!AX830="Ja",1,""))</f>
        <v>1</v>
      </c>
      <c r="J701" s="44" t="str">
        <f>IF(Wedstrijden!BA830&lt;&gt;"",Wedstrijden!BA830,"")</f>
        <v>selectie amsterdam</v>
      </c>
      <c r="W701" s="45"/>
      <c r="AE701" s="45"/>
      <c r="AN701" s="45"/>
      <c r="AU701" s="45"/>
      <c r="BA701" s="45"/>
      <c r="BE701" s="45"/>
      <c r="BJ701" s="44" t="str">
        <f>IF(COUNTA(Wedstrijden!I830:S830)&lt;&gt;0,1,"")</f>
        <v/>
      </c>
      <c r="BK701" s="44" t="str">
        <f t="shared" si="60"/>
        <v/>
      </c>
      <c r="BL701" s="44" t="str">
        <f>IF(Wedstrijden!I830="x","AA","")</f>
        <v/>
      </c>
      <c r="BM701" s="44" t="str">
        <f>IF(Wedstrijden!J830="x","A","")</f>
        <v/>
      </c>
      <c r="BN701" s="44" t="str">
        <f>IF(Wedstrijden!K830="x","B1","")</f>
        <v/>
      </c>
      <c r="BO701" s="44" t="str">
        <f>IF(Wedstrijden!L830="x","BB","")</f>
        <v/>
      </c>
      <c r="BP701" s="44" t="str">
        <f>IF(Wedstrijden!M830="x","B","")</f>
        <v/>
      </c>
      <c r="BQ701" s="44" t="str">
        <f>IF(Wedstrijden!N830="x","L1","")</f>
        <v/>
      </c>
      <c r="BR701" s="44" t="str">
        <f>IF(Wedstrijden!O830="x","L2","")</f>
        <v/>
      </c>
      <c r="BS701" s="44" t="str">
        <f>IF(Wedstrijden!P830="x","M1","")</f>
        <v/>
      </c>
      <c r="BT701" s="44" t="str">
        <f>IF(Wedstrijden!Q830="x","M2","")</f>
        <v/>
      </c>
      <c r="BU701" s="44" t="str">
        <f>IF(Wedstrijden!R830="x","Z1","")</f>
        <v/>
      </c>
      <c r="BV701" s="44" t="str">
        <f>IF(Wedstrijden!S830="x","Z2","")</f>
        <v/>
      </c>
      <c r="BW701" s="44" t="str">
        <f>IF(COUNTA(Wedstrijden!T830:AB830)&lt;&gt;0,1,"")</f>
        <v/>
      </c>
      <c r="BX701" s="44" t="str">
        <f t="shared" si="61"/>
        <v/>
      </c>
      <c r="BY701" s="44" t="str">
        <f>IF(Wedstrijden!T830="x","BB","")</f>
        <v/>
      </c>
      <c r="BZ701" s="44" t="str">
        <f>IF(Wedstrijden!U830="x","B","")</f>
        <v/>
      </c>
      <c r="CA701" s="44" t="str">
        <f>IF(Wedstrijden!V830="x","L1","")</f>
        <v/>
      </c>
      <c r="CB701" s="44" t="str">
        <f>IF(Wedstrijden!W830="x","L2","")</f>
        <v/>
      </c>
      <c r="CC701" s="44" t="str">
        <f>IF(Wedstrijden!X830="x","M1","")</f>
        <v/>
      </c>
      <c r="CD701" s="44" t="str">
        <f>IF(Wedstrijden!Y830="x","M2","")</f>
        <v/>
      </c>
      <c r="CE701" s="44" t="str">
        <f>IF(Wedstrijden!Z830="x","Z1","")</f>
        <v/>
      </c>
      <c r="CF701" s="44" t="str">
        <f>IF(Wedstrijden!AA830="x","Z2","")</f>
        <v/>
      </c>
      <c r="CG701" s="44" t="str">
        <f>IF(Wedstrijden!AB830="x","ZZL","")</f>
        <v/>
      </c>
      <c r="CL701" s="44">
        <f>IF(COUNTA(Wedstrijden!AC830:AJ830)&lt;&gt;0,2,"")</f>
        <v>2</v>
      </c>
      <c r="CM701" s="44">
        <f t="shared" si="62"/>
        <v>2</v>
      </c>
      <c r="CN701" s="44" t="str">
        <f>IF(Wedstrijden!AC830="x","AA","")</f>
        <v/>
      </c>
      <c r="CO701" s="44" t="str">
        <f>IF(Wedstrijden!AD830="x","A","")</f>
        <v/>
      </c>
      <c r="CP701" s="44" t="str">
        <f>IF(Wedstrijden!AE830="x","BB","")</f>
        <v>BB</v>
      </c>
      <c r="CQ701" s="44" t="str">
        <f>IF(Wedstrijden!AF830="x","B","")</f>
        <v>B</v>
      </c>
      <c r="CR701" s="44" t="str">
        <f>IF(Wedstrijden!AG830="x","L","")</f>
        <v>L</v>
      </c>
      <c r="CS701" s="44" t="str">
        <f>IF(Wedstrijden!AH830="x","M","")</f>
        <v>M</v>
      </c>
      <c r="CT701" s="44" t="str">
        <f>IF(Wedstrijden!AI830="x","Z","")</f>
        <v>Z</v>
      </c>
      <c r="CU701" s="44" t="str">
        <f>IF(Wedstrijden!AJ830="x","ZZ","")</f>
        <v>ZZ</v>
      </c>
      <c r="CV701" s="44" t="str">
        <f>IF(COUNTA(Wedstrijden!AK830:AQ830)&lt;&gt;0,2,"")</f>
        <v/>
      </c>
      <c r="CW701" s="44" t="str">
        <f t="shared" si="63"/>
        <v/>
      </c>
      <c r="CX701" s="44" t="str">
        <f>IF(Wedstrijden!AK830="x","BB","")</f>
        <v/>
      </c>
      <c r="CY701" s="44" t="str">
        <f>IF(Wedstrijden!AL830="x","B","")</f>
        <v/>
      </c>
      <c r="CZ701" s="44" t="str">
        <f>IF(Wedstrijden!AM830="x","L","")</f>
        <v/>
      </c>
      <c r="DA701" s="44" t="str">
        <f>IF(Wedstrijden!AN830="x","M","")</f>
        <v/>
      </c>
      <c r="DB701" s="44" t="str">
        <f>IF(Wedstrijden!AO830="x","Z","")</f>
        <v/>
      </c>
      <c r="DC701" s="44" t="str">
        <f>IF(Wedstrijden!AP830="x","ZZ","")</f>
        <v/>
      </c>
      <c r="DD701" s="44" t="str">
        <f>IF(Wedstrijden!AQ830="x","1.40","")</f>
        <v/>
      </c>
      <c r="DE701" s="44" t="str">
        <f>IF(COUNTA(Wedstrijden!AR830:AT830)&lt;&gt;0,6,"")</f>
        <v/>
      </c>
      <c r="DF701" s="44" t="str">
        <f t="shared" si="64"/>
        <v/>
      </c>
      <c r="DG701" s="44" t="str">
        <f>IF(Wedstrijden!AR830="x","L","")</f>
        <v/>
      </c>
      <c r="DH701" s="44" t="str">
        <f>IF(Wedstrijden!AS830="x","M","")</f>
        <v/>
      </c>
      <c r="DI701" s="44" t="str">
        <f>IF(Wedstrijden!AT830="x","Z","")</f>
        <v/>
      </c>
      <c r="DJ701" s="44" t="str">
        <f>IF(COUNTA(Wedstrijden!AU830:AW830)&lt;&gt;0,6,"")</f>
        <v/>
      </c>
      <c r="DK701" s="44" t="str">
        <f t="shared" si="65"/>
        <v/>
      </c>
      <c r="DL701" s="44" t="str">
        <f>IF(Wedstrijden!AU830="x","L","")</f>
        <v/>
      </c>
      <c r="DM701" s="44" t="str">
        <f>IF(Wedstrijden!AV830="x","M","")</f>
        <v/>
      </c>
      <c r="DN701" s="44" t="str">
        <f>IF(Wedstrijden!AW830="x","Z","")</f>
        <v/>
      </c>
    </row>
    <row r="702" spans="1:118" ht="15">
      <c r="A702" s="48" t="e">
        <f>Wedstrijden!#REF!</f>
        <v>#REF!</v>
      </c>
      <c r="B702" s="44">
        <f>IFERROR(VLOOKUP(Wedstrijden!E831,Wedstrijdlocaties!$B$2:$E$499,2,FALSE),"")</f>
        <v>960274</v>
      </c>
      <c r="C702" s="44" t="str">
        <f>Wedstrijden!F831</f>
        <v>Nieuw Vennep</v>
      </c>
      <c r="D702" s="44" t="str">
        <f>IFERROR(VLOOKUP(Wedstrijden!G831,Organisaties!$B$2:$C$501,2,FALSE),"")</f>
        <v>V60284</v>
      </c>
      <c r="E702" s="44" t="str">
        <f>IFERROR(VLOOKUP(Wedstrijden!G831,Organisaties!$B$2:$F$501,5,FALSE),"")</f>
        <v>V31007</v>
      </c>
      <c r="F702" s="44" t="str">
        <f>IF(Wedstrijden!BC831&lt;&gt;"",Wedstrijden!BC831,"")</f>
        <v/>
      </c>
      <c r="G702" s="44">
        <f>IF(Wedstrijden!AY831="Indoor",1,0)</f>
        <v>0</v>
      </c>
      <c r="H702" s="44">
        <f>Wedstrijden!AZ831</f>
        <v>0</v>
      </c>
      <c r="I702" s="44" t="str">
        <f>IF(Wedstrijden!AX831="Nee",0,IF(Wedstrijden!AX831="Ja",1,""))</f>
        <v/>
      </c>
      <c r="J702" s="44" t="str">
        <f>IF(Wedstrijden!BA831&lt;&gt;"",Wedstrijden!BA831,"")</f>
        <v/>
      </c>
      <c r="W702" s="45"/>
      <c r="AE702" s="45"/>
      <c r="AN702" s="45"/>
      <c r="AU702" s="45"/>
      <c r="BA702" s="45"/>
      <c r="BE702" s="45"/>
      <c r="BJ702" s="44">
        <f>IF(COUNTA(Wedstrijden!I831:S831)&lt;&gt;0,1,"")</f>
        <v>1</v>
      </c>
      <c r="BK702" s="44">
        <f t="shared" si="60"/>
        <v>2</v>
      </c>
      <c r="BL702" s="44" t="str">
        <f>IF(Wedstrijden!I831="x","AA","")</f>
        <v/>
      </c>
      <c r="BM702" s="44" t="str">
        <f>IF(Wedstrijden!J831="x","A","")</f>
        <v/>
      </c>
      <c r="BN702" s="44" t="str">
        <f>IF(Wedstrijden!K831="x","B1","")</f>
        <v/>
      </c>
      <c r="BO702" s="44" t="str">
        <f>IF(Wedstrijden!L831="x","BB","")</f>
        <v/>
      </c>
      <c r="BP702" s="44" t="str">
        <f>IF(Wedstrijden!M831="x","B","")</f>
        <v>B</v>
      </c>
      <c r="BQ702" s="44" t="str">
        <f>IF(Wedstrijden!N831="x","L1","")</f>
        <v>L1</v>
      </c>
      <c r="BR702" s="44" t="str">
        <f>IF(Wedstrijden!O831="x","L2","")</f>
        <v>L2</v>
      </c>
      <c r="BS702" s="44" t="str">
        <f>IF(Wedstrijden!P831="x","M1","")</f>
        <v>M1</v>
      </c>
      <c r="BT702" s="44" t="str">
        <f>IF(Wedstrijden!Q831="x","M2","")</f>
        <v>M2</v>
      </c>
      <c r="BU702" s="44" t="str">
        <f>IF(Wedstrijden!R831="x","Z1","")</f>
        <v>Z1</v>
      </c>
      <c r="BV702" s="44" t="str">
        <f>IF(Wedstrijden!S831="x","Z2","")</f>
        <v>Z2</v>
      </c>
      <c r="BW702" s="44">
        <f>IF(COUNTA(Wedstrijden!T831:AB831)&lt;&gt;0,1,"")</f>
        <v>1</v>
      </c>
      <c r="BX702" s="44">
        <f t="shared" si="61"/>
        <v>1</v>
      </c>
      <c r="BY702" s="44" t="str">
        <f>IF(Wedstrijden!T831="x","BB","")</f>
        <v/>
      </c>
      <c r="BZ702" s="44" t="str">
        <f>IF(Wedstrijden!U831="x","B","")</f>
        <v>B</v>
      </c>
      <c r="CA702" s="44" t="str">
        <f>IF(Wedstrijden!V831="x","L1","")</f>
        <v>L1</v>
      </c>
      <c r="CB702" s="44" t="str">
        <f>IF(Wedstrijden!W831="x","L2","")</f>
        <v>L2</v>
      </c>
      <c r="CC702" s="44" t="str">
        <f>IF(Wedstrijden!X831="x","M1","")</f>
        <v>M1</v>
      </c>
      <c r="CD702" s="44" t="str">
        <f>IF(Wedstrijden!Y831="x","M2","")</f>
        <v>M2</v>
      </c>
      <c r="CE702" s="44" t="str">
        <f>IF(Wedstrijden!Z831="x","Z1","")</f>
        <v>Z1</v>
      </c>
      <c r="CF702" s="44" t="str">
        <f>IF(Wedstrijden!AA831="x","Z2","")</f>
        <v>Z2</v>
      </c>
      <c r="CG702" s="44" t="str">
        <f>IF(Wedstrijden!AB831="x","ZZL","")</f>
        <v/>
      </c>
      <c r="CL702" s="44" t="str">
        <f>IF(COUNTA(Wedstrijden!AC831:AJ831)&lt;&gt;0,2,"")</f>
        <v/>
      </c>
      <c r="CM702" s="44" t="str">
        <f t="shared" si="62"/>
        <v/>
      </c>
      <c r="CN702" s="44" t="str">
        <f>IF(Wedstrijden!AC831="x","AA","")</f>
        <v/>
      </c>
      <c r="CO702" s="44" t="str">
        <f>IF(Wedstrijden!AD831="x","A","")</f>
        <v/>
      </c>
      <c r="CP702" s="44" t="str">
        <f>IF(Wedstrijden!AE831="x","BB","")</f>
        <v/>
      </c>
      <c r="CQ702" s="44" t="str">
        <f>IF(Wedstrijden!AF831="x","B","")</f>
        <v/>
      </c>
      <c r="CR702" s="44" t="str">
        <f>IF(Wedstrijden!AG831="x","L","")</f>
        <v/>
      </c>
      <c r="CS702" s="44" t="str">
        <f>IF(Wedstrijden!AH831="x","M","")</f>
        <v/>
      </c>
      <c r="CT702" s="44" t="str">
        <f>IF(Wedstrijden!AI831="x","Z","")</f>
        <v/>
      </c>
      <c r="CU702" s="44" t="str">
        <f>IF(Wedstrijden!AJ831="x","ZZ","")</f>
        <v/>
      </c>
      <c r="CV702" s="44" t="str">
        <f>IF(COUNTA(Wedstrijden!AK831:AQ831)&lt;&gt;0,2,"")</f>
        <v/>
      </c>
      <c r="CW702" s="44" t="str">
        <f t="shared" si="63"/>
        <v/>
      </c>
      <c r="CX702" s="44" t="str">
        <f>IF(Wedstrijden!AK831="x","BB","")</f>
        <v/>
      </c>
      <c r="CY702" s="44" t="str">
        <f>IF(Wedstrijden!AL831="x","B","")</f>
        <v/>
      </c>
      <c r="CZ702" s="44" t="str">
        <f>IF(Wedstrijden!AM831="x","L","")</f>
        <v/>
      </c>
      <c r="DA702" s="44" t="str">
        <f>IF(Wedstrijden!AN831="x","M","")</f>
        <v/>
      </c>
      <c r="DB702" s="44" t="str">
        <f>IF(Wedstrijden!AO831="x","Z","")</f>
        <v/>
      </c>
      <c r="DC702" s="44" t="str">
        <f>IF(Wedstrijden!AP831="x","ZZ","")</f>
        <v/>
      </c>
      <c r="DD702" s="44" t="str">
        <f>IF(Wedstrijden!AQ831="x","1.40","")</f>
        <v/>
      </c>
      <c r="DE702" s="44" t="str">
        <f>IF(COUNTA(Wedstrijden!AR831:AT831)&lt;&gt;0,6,"")</f>
        <v/>
      </c>
      <c r="DF702" s="44" t="str">
        <f t="shared" si="64"/>
        <v/>
      </c>
      <c r="DG702" s="44" t="str">
        <f>IF(Wedstrijden!AR831="x","L","")</f>
        <v/>
      </c>
      <c r="DH702" s="44" t="str">
        <f>IF(Wedstrijden!AS831="x","M","")</f>
        <v/>
      </c>
      <c r="DI702" s="44" t="str">
        <f>IF(Wedstrijden!AT831="x","Z","")</f>
        <v/>
      </c>
      <c r="DJ702" s="44" t="str">
        <f>IF(COUNTA(Wedstrijden!AU831:AW831)&lt;&gt;0,6,"")</f>
        <v/>
      </c>
      <c r="DK702" s="44" t="str">
        <f t="shared" si="65"/>
        <v/>
      </c>
      <c r="DL702" s="44" t="str">
        <f>IF(Wedstrijden!AU831="x","L","")</f>
        <v/>
      </c>
      <c r="DM702" s="44" t="str">
        <f>IF(Wedstrijden!AV831="x","M","")</f>
        <v/>
      </c>
      <c r="DN702" s="44" t="str">
        <f>IF(Wedstrijden!AW831="x","Z","")</f>
        <v/>
      </c>
    </row>
    <row r="703" spans="1:118" ht="15">
      <c r="A703" s="48" t="e">
        <f>Wedstrijden!#REF!</f>
        <v>#REF!</v>
      </c>
      <c r="B703" s="44">
        <f>IFERROR(VLOOKUP(Wedstrijden!E832,Wedstrijdlocaties!$B$2:$E$499,2,FALSE),"")</f>
        <v>960951</v>
      </c>
      <c r="C703" s="44" t="str">
        <f>Wedstrijden!F832</f>
        <v/>
      </c>
      <c r="D703" s="44">
        <f>IFERROR(VLOOKUP(Wedstrijden!G832,Organisaties!$B$2:$C$501,2,FALSE),"")</f>
        <v>780499</v>
      </c>
      <c r="E703" s="44" t="str">
        <f>IFERROR(VLOOKUP(Wedstrijden!G832,Organisaties!$B$2:$F$501,5,FALSE),"")</f>
        <v>V31007</v>
      </c>
      <c r="F703" s="44" t="str">
        <f>IF(Wedstrijden!BC832&lt;&gt;"",Wedstrijden!BC832,"")</f>
        <v/>
      </c>
      <c r="G703" s="44">
        <f>IF(Wedstrijden!AY832="Indoor",1,0)</f>
        <v>0</v>
      </c>
      <c r="H703" s="44">
        <f>Wedstrijden!AZ832</f>
        <v>0</v>
      </c>
      <c r="I703" s="44" t="str">
        <f>IF(Wedstrijden!AX832="Nee",0,IF(Wedstrijden!AX832="Ja",1,""))</f>
        <v/>
      </c>
      <c r="J703" s="44" t="str">
        <f>IF(Wedstrijden!BA832&lt;&gt;"",Wedstrijden!BA832,"")</f>
        <v/>
      </c>
      <c r="W703" s="45"/>
      <c r="AE703" s="45"/>
      <c r="AN703" s="45"/>
      <c r="AU703" s="45"/>
      <c r="BA703" s="45"/>
      <c r="BE703" s="45"/>
      <c r="BJ703" s="44">
        <f>IF(COUNTA(Wedstrijden!I832:S832)&lt;&gt;0,1,"")</f>
        <v>1</v>
      </c>
      <c r="BK703" s="44">
        <f t="shared" si="60"/>
        <v>2</v>
      </c>
      <c r="BL703" s="44" t="str">
        <f>IF(Wedstrijden!I832="x","AA","")</f>
        <v/>
      </c>
      <c r="BM703" s="44" t="str">
        <f>IF(Wedstrijden!J832="x","A","")</f>
        <v/>
      </c>
      <c r="BN703" s="44" t="str">
        <f>IF(Wedstrijden!K832="x","B1","")</f>
        <v/>
      </c>
      <c r="BO703" s="44" t="str">
        <f>IF(Wedstrijden!L832="x","BB","")</f>
        <v/>
      </c>
      <c r="BP703" s="44" t="str">
        <f>IF(Wedstrijden!M832="x","B","")</f>
        <v>B</v>
      </c>
      <c r="BQ703" s="44" t="str">
        <f>IF(Wedstrijden!N832="x","L1","")</f>
        <v>L1</v>
      </c>
      <c r="BR703" s="44" t="str">
        <f>IF(Wedstrijden!O832="x","L2","")</f>
        <v>L2</v>
      </c>
      <c r="BS703" s="44" t="str">
        <f>IF(Wedstrijden!P832="x","M1","")</f>
        <v>M1</v>
      </c>
      <c r="BT703" s="44" t="str">
        <f>IF(Wedstrijden!Q832="x","M2","")</f>
        <v>M2</v>
      </c>
      <c r="BU703" s="44" t="str">
        <f>IF(Wedstrijden!R832="x","Z1","")</f>
        <v>Z1</v>
      </c>
      <c r="BV703" s="44" t="str">
        <f>IF(Wedstrijden!S832="x","Z2","")</f>
        <v>Z2</v>
      </c>
      <c r="BW703" s="44">
        <f>IF(COUNTA(Wedstrijden!T832:AB832)&lt;&gt;0,1,"")</f>
        <v>1</v>
      </c>
      <c r="BX703" s="44">
        <f t="shared" si="61"/>
        <v>1</v>
      </c>
      <c r="BY703" s="44" t="str">
        <f>IF(Wedstrijden!T832="x","BB","")</f>
        <v/>
      </c>
      <c r="BZ703" s="44" t="str">
        <f>IF(Wedstrijden!U832="x","B","")</f>
        <v>B</v>
      </c>
      <c r="CA703" s="44" t="str">
        <f>IF(Wedstrijden!V832="x","L1","")</f>
        <v>L1</v>
      </c>
      <c r="CB703" s="44" t="str">
        <f>IF(Wedstrijden!W832="x","L2","")</f>
        <v>L2</v>
      </c>
      <c r="CC703" s="44" t="str">
        <f>IF(Wedstrijden!X832="x","M1","")</f>
        <v>M1</v>
      </c>
      <c r="CD703" s="44" t="str">
        <f>IF(Wedstrijden!Y832="x","M2","")</f>
        <v>M2</v>
      </c>
      <c r="CE703" s="44" t="str">
        <f>IF(Wedstrijden!Z832="x","Z1","")</f>
        <v>Z1</v>
      </c>
      <c r="CF703" s="44" t="str">
        <f>IF(Wedstrijden!AA832="x","Z2","")</f>
        <v>Z2</v>
      </c>
      <c r="CG703" s="44" t="str">
        <f>IF(Wedstrijden!AB832="x","ZZL","")</f>
        <v>ZZL</v>
      </c>
      <c r="CL703" s="44" t="str">
        <f>IF(COUNTA(Wedstrijden!AC832:AJ832)&lt;&gt;0,2,"")</f>
        <v/>
      </c>
      <c r="CM703" s="44" t="str">
        <f t="shared" si="62"/>
        <v/>
      </c>
      <c r="CN703" s="44" t="str">
        <f>IF(Wedstrijden!AC832="x","AA","")</f>
        <v/>
      </c>
      <c r="CO703" s="44" t="str">
        <f>IF(Wedstrijden!AD832="x","A","")</f>
        <v/>
      </c>
      <c r="CP703" s="44" t="str">
        <f>IF(Wedstrijden!AE832="x","BB","")</f>
        <v/>
      </c>
      <c r="CQ703" s="44" t="str">
        <f>IF(Wedstrijden!AF832="x","B","")</f>
        <v/>
      </c>
      <c r="CR703" s="44" t="str">
        <f>IF(Wedstrijden!AG832="x","L","")</f>
        <v/>
      </c>
      <c r="CS703" s="44" t="str">
        <f>IF(Wedstrijden!AH832="x","M","")</f>
        <v/>
      </c>
      <c r="CT703" s="44" t="str">
        <f>IF(Wedstrijden!AI832="x","Z","")</f>
        <v/>
      </c>
      <c r="CU703" s="44" t="str">
        <f>IF(Wedstrijden!AJ832="x","ZZ","")</f>
        <v/>
      </c>
      <c r="CV703" s="44" t="str">
        <f>IF(COUNTA(Wedstrijden!AK832:AQ832)&lt;&gt;0,2,"")</f>
        <v/>
      </c>
      <c r="CW703" s="44" t="str">
        <f t="shared" si="63"/>
        <v/>
      </c>
      <c r="CX703" s="44" t="str">
        <f>IF(Wedstrijden!AK832="x","BB","")</f>
        <v/>
      </c>
      <c r="CY703" s="44" t="str">
        <f>IF(Wedstrijden!AL832="x","B","")</f>
        <v/>
      </c>
      <c r="CZ703" s="44" t="str">
        <f>IF(Wedstrijden!AM832="x","L","")</f>
        <v/>
      </c>
      <c r="DA703" s="44" t="str">
        <f>IF(Wedstrijden!AN832="x","M","")</f>
        <v/>
      </c>
      <c r="DB703" s="44" t="str">
        <f>IF(Wedstrijden!AO832="x","Z","")</f>
        <v/>
      </c>
      <c r="DC703" s="44" t="str">
        <f>IF(Wedstrijden!AP832="x","ZZ","")</f>
        <v/>
      </c>
      <c r="DD703" s="44" t="str">
        <f>IF(Wedstrijden!AQ832="x","1.40","")</f>
        <v/>
      </c>
      <c r="DE703" s="44" t="str">
        <f>IF(COUNTA(Wedstrijden!AR832:AT832)&lt;&gt;0,6,"")</f>
        <v/>
      </c>
      <c r="DF703" s="44" t="str">
        <f t="shared" si="64"/>
        <v/>
      </c>
      <c r="DG703" s="44" t="str">
        <f>IF(Wedstrijden!AR832="x","L","")</f>
        <v/>
      </c>
      <c r="DH703" s="44" t="str">
        <f>IF(Wedstrijden!AS832="x","M","")</f>
        <v/>
      </c>
      <c r="DI703" s="44" t="str">
        <f>IF(Wedstrijden!AT832="x","Z","")</f>
        <v/>
      </c>
      <c r="DJ703" s="44" t="str">
        <f>IF(COUNTA(Wedstrijden!AU832:AW832)&lt;&gt;0,6,"")</f>
        <v/>
      </c>
      <c r="DK703" s="44" t="str">
        <f t="shared" si="65"/>
        <v/>
      </c>
      <c r="DL703" s="44" t="str">
        <f>IF(Wedstrijden!AU832="x","L","")</f>
        <v/>
      </c>
      <c r="DM703" s="44" t="str">
        <f>IF(Wedstrijden!AV832="x","M","")</f>
        <v/>
      </c>
      <c r="DN703" s="44" t="str">
        <f>IF(Wedstrijden!AW832="x","Z","")</f>
        <v/>
      </c>
    </row>
    <row r="704" spans="1:118" ht="15">
      <c r="A704" s="48" t="e">
        <f>Wedstrijden!#REF!</f>
        <v>#REF!</v>
      </c>
      <c r="B704" s="44" t="str">
        <f>IFERROR(VLOOKUP(Wedstrijden!E833,Wedstrijdlocaties!$B$2:$E$499,2,FALSE),"")</f>
        <v>V12305</v>
      </c>
      <c r="C704" s="44" t="str">
        <f>Wedstrijden!F833</f>
        <v>Velsen-Zuid</v>
      </c>
      <c r="D704" s="44" t="str">
        <f>IFERROR(VLOOKUP(Wedstrijden!G833,Organisaties!$B$2:$C$501,2,FALSE),"")</f>
        <v>V51590</v>
      </c>
      <c r="E704" s="44" t="str">
        <f>IFERROR(VLOOKUP(Wedstrijden!G833,Organisaties!$B$2:$F$501,5,FALSE),"")</f>
        <v>V31007</v>
      </c>
      <c r="F704" s="44" t="str">
        <f>IF(Wedstrijden!BC833&lt;&gt;"",Wedstrijden!BC833,"")</f>
        <v/>
      </c>
      <c r="G704" s="44">
        <f>IF(Wedstrijden!AY833="Indoor",1,0)</f>
        <v>0</v>
      </c>
      <c r="H704" s="44">
        <f>Wedstrijden!AZ833</f>
        <v>0</v>
      </c>
      <c r="I704" s="44" t="str">
        <f>IF(Wedstrijden!AX833="Nee",0,IF(Wedstrijden!AX833="Ja",1,""))</f>
        <v/>
      </c>
      <c r="J704" s="44" t="str">
        <f>IF(Wedstrijden!BA833&lt;&gt;"",Wedstrijden!BA833,"")</f>
        <v/>
      </c>
      <c r="W704" s="45"/>
      <c r="AE704" s="45"/>
      <c r="AN704" s="45"/>
      <c r="AU704" s="45"/>
      <c r="BA704" s="45"/>
      <c r="BE704" s="45"/>
      <c r="BJ704" s="44">
        <f>IF(COUNTA(Wedstrijden!I833:S833)&lt;&gt;0,1,"")</f>
        <v>1</v>
      </c>
      <c r="BK704" s="44">
        <f t="shared" si="60"/>
        <v>2</v>
      </c>
      <c r="BL704" s="44" t="str">
        <f>IF(Wedstrijden!I833="x","AA","")</f>
        <v/>
      </c>
      <c r="BM704" s="44" t="str">
        <f>IF(Wedstrijden!J833="x","A","")</f>
        <v/>
      </c>
      <c r="BN704" s="44" t="str">
        <f>IF(Wedstrijden!K833="x","B1","")</f>
        <v/>
      </c>
      <c r="BO704" s="44" t="str">
        <f>IF(Wedstrijden!L833="x","BB","")</f>
        <v/>
      </c>
      <c r="BP704" s="44" t="str">
        <f>IF(Wedstrijden!M833="x","B","")</f>
        <v>B</v>
      </c>
      <c r="BQ704" s="44" t="str">
        <f>IF(Wedstrijden!N833="x","L1","")</f>
        <v>L1</v>
      </c>
      <c r="BR704" s="44" t="str">
        <f>IF(Wedstrijden!O833="x","L2","")</f>
        <v>L2</v>
      </c>
      <c r="BS704" s="44" t="str">
        <f>IF(Wedstrijden!P833="x","M1","")</f>
        <v>M1</v>
      </c>
      <c r="BT704" s="44" t="str">
        <f>IF(Wedstrijden!Q833="x","M2","")</f>
        <v>M2</v>
      </c>
      <c r="BU704" s="44" t="str">
        <f>IF(Wedstrijden!R833="x","Z1","")</f>
        <v>Z1</v>
      </c>
      <c r="BV704" s="44" t="str">
        <f>IF(Wedstrijden!S833="x","Z2","")</f>
        <v/>
      </c>
      <c r="BW704" s="44">
        <f>IF(COUNTA(Wedstrijden!T833:AB833)&lt;&gt;0,1,"")</f>
        <v>1</v>
      </c>
      <c r="BX704" s="44">
        <f t="shared" si="61"/>
        <v>1</v>
      </c>
      <c r="BY704" s="44" t="str">
        <f>IF(Wedstrijden!T833="x","BB","")</f>
        <v/>
      </c>
      <c r="BZ704" s="44" t="str">
        <f>IF(Wedstrijden!U833="x","B","")</f>
        <v>B</v>
      </c>
      <c r="CA704" s="44" t="str">
        <f>IF(Wedstrijden!V833="x","L1","")</f>
        <v>L1</v>
      </c>
      <c r="CB704" s="44" t="str">
        <f>IF(Wedstrijden!W833="x","L2","")</f>
        <v>L2</v>
      </c>
      <c r="CC704" s="44" t="str">
        <f>IF(Wedstrijden!X833="x","M1","")</f>
        <v>M1</v>
      </c>
      <c r="CD704" s="44" t="str">
        <f>IF(Wedstrijden!Y833="x","M2","")</f>
        <v>M2</v>
      </c>
      <c r="CE704" s="44" t="str">
        <f>IF(Wedstrijden!Z833="x","Z1","")</f>
        <v>Z1</v>
      </c>
      <c r="CF704" s="44" t="str">
        <f>IF(Wedstrijden!AA833="x","Z2","")</f>
        <v>Z2</v>
      </c>
      <c r="CG704" s="44" t="str">
        <f>IF(Wedstrijden!AB833="x","ZZL","")</f>
        <v>ZZL</v>
      </c>
      <c r="CL704" s="44" t="str">
        <f>IF(COUNTA(Wedstrijden!AC833:AJ833)&lt;&gt;0,2,"")</f>
        <v/>
      </c>
      <c r="CM704" s="44" t="str">
        <f t="shared" si="62"/>
        <v/>
      </c>
      <c r="CN704" s="44" t="str">
        <f>IF(Wedstrijden!AC833="x","AA","")</f>
        <v/>
      </c>
      <c r="CO704" s="44" t="str">
        <f>IF(Wedstrijden!AD833="x","A","")</f>
        <v/>
      </c>
      <c r="CP704" s="44" t="str">
        <f>IF(Wedstrijden!AE833="x","BB","")</f>
        <v/>
      </c>
      <c r="CQ704" s="44" t="str">
        <f>IF(Wedstrijden!AF833="x","B","")</f>
        <v/>
      </c>
      <c r="CR704" s="44" t="str">
        <f>IF(Wedstrijden!AG833="x","L","")</f>
        <v/>
      </c>
      <c r="CS704" s="44" t="str">
        <f>IF(Wedstrijden!AH833="x","M","")</f>
        <v/>
      </c>
      <c r="CT704" s="44" t="str">
        <f>IF(Wedstrijden!AI833="x","Z","")</f>
        <v/>
      </c>
      <c r="CU704" s="44" t="str">
        <f>IF(Wedstrijden!AJ833="x","ZZ","")</f>
        <v/>
      </c>
      <c r="CV704" s="44" t="str">
        <f>IF(COUNTA(Wedstrijden!AK833:AQ833)&lt;&gt;0,2,"")</f>
        <v/>
      </c>
      <c r="CW704" s="44" t="str">
        <f t="shared" si="63"/>
        <v/>
      </c>
      <c r="CX704" s="44" t="str">
        <f>IF(Wedstrijden!AK833="x","BB","")</f>
        <v/>
      </c>
      <c r="CY704" s="44" t="str">
        <f>IF(Wedstrijden!AL833="x","B","")</f>
        <v/>
      </c>
      <c r="CZ704" s="44" t="str">
        <f>IF(Wedstrijden!AM833="x","L","")</f>
        <v/>
      </c>
      <c r="DA704" s="44" t="str">
        <f>IF(Wedstrijden!AN833="x","M","")</f>
        <v/>
      </c>
      <c r="DB704" s="44" t="str">
        <f>IF(Wedstrijden!AO833="x","Z","")</f>
        <v/>
      </c>
      <c r="DC704" s="44" t="str">
        <f>IF(Wedstrijden!AP833="x","ZZ","")</f>
        <v/>
      </c>
      <c r="DD704" s="44" t="str">
        <f>IF(Wedstrijden!AQ833="x","1.40","")</f>
        <v/>
      </c>
      <c r="DE704" s="44" t="str">
        <f>IF(COUNTA(Wedstrijden!AR833:AT833)&lt;&gt;0,6,"")</f>
        <v/>
      </c>
      <c r="DF704" s="44" t="str">
        <f t="shared" si="64"/>
        <v/>
      </c>
      <c r="DG704" s="44" t="str">
        <f>IF(Wedstrijden!AR833="x","L","")</f>
        <v/>
      </c>
      <c r="DH704" s="44" t="str">
        <f>IF(Wedstrijden!AS833="x","M","")</f>
        <v/>
      </c>
      <c r="DI704" s="44" t="str">
        <f>IF(Wedstrijden!AT833="x","Z","")</f>
        <v/>
      </c>
      <c r="DJ704" s="44" t="str">
        <f>IF(COUNTA(Wedstrijden!AU833:AW833)&lt;&gt;0,6,"")</f>
        <v/>
      </c>
      <c r="DK704" s="44" t="str">
        <f t="shared" si="65"/>
        <v/>
      </c>
      <c r="DL704" s="44" t="str">
        <f>IF(Wedstrijden!AU833="x","L","")</f>
        <v/>
      </c>
      <c r="DM704" s="44" t="str">
        <f>IF(Wedstrijden!AV833="x","M","")</f>
        <v/>
      </c>
      <c r="DN704" s="44" t="str">
        <f>IF(Wedstrijden!AW833="x","Z","")</f>
        <v/>
      </c>
    </row>
    <row r="705" spans="1:118" ht="15">
      <c r="A705" s="48" t="e">
        <f>Wedstrijden!#REF!</f>
        <v>#REF!</v>
      </c>
      <c r="B705" s="44" t="str">
        <f>IFERROR(VLOOKUP(Wedstrijden!E834,Wedstrijdlocaties!$B$2:$E$499,2,FALSE),"")</f>
        <v>V12146</v>
      </c>
      <c r="C705" s="44" t="str">
        <f>Wedstrijden!F834</f>
        <v>Heemskerk</v>
      </c>
      <c r="D705" s="44" t="str">
        <f>IFERROR(VLOOKUP(Wedstrijden!G834,Organisaties!$B$2:$C$501,2,FALSE),"")</f>
        <v/>
      </c>
      <c r="E705" s="44" t="str">
        <f>IFERROR(VLOOKUP(Wedstrijden!G834,Organisaties!$B$2:$F$501,5,FALSE),"")</f>
        <v/>
      </c>
      <c r="F705" s="44" t="str">
        <f>IF(Wedstrijden!BC834&lt;&gt;"",Wedstrijden!BC834,"")</f>
        <v/>
      </c>
      <c r="G705" s="44">
        <f>IF(Wedstrijden!AY834="Indoor",1,0)</f>
        <v>1</v>
      </c>
      <c r="H705" s="44">
        <f>Wedstrijden!AZ834</f>
        <v>0</v>
      </c>
      <c r="I705" s="44" t="str">
        <f>IF(Wedstrijden!AX834="Nee",0,IF(Wedstrijden!AX834="Ja",1,""))</f>
        <v/>
      </c>
      <c r="J705" s="44" t="str">
        <f>IF(Wedstrijden!BA834&lt;&gt;"",Wedstrijden!BA834,"")</f>
        <v/>
      </c>
      <c r="W705" s="45"/>
      <c r="AE705" s="45"/>
      <c r="AN705" s="45"/>
      <c r="AU705" s="45"/>
      <c r="BA705" s="45"/>
      <c r="BE705" s="45"/>
      <c r="BJ705" s="44">
        <f>IF(COUNTA(Wedstrijden!I834:S834)&lt;&gt;0,1,"")</f>
        <v>1</v>
      </c>
      <c r="BK705" s="44">
        <f t="shared" si="60"/>
        <v>2</v>
      </c>
      <c r="BL705" s="44" t="str">
        <f>IF(Wedstrijden!I834="x","AA","")</f>
        <v/>
      </c>
      <c r="BM705" s="44" t="str">
        <f>IF(Wedstrijden!J834="x","A","")</f>
        <v/>
      </c>
      <c r="BN705" s="44" t="str">
        <f>IF(Wedstrijden!K834="x","B1","")</f>
        <v/>
      </c>
      <c r="BO705" s="44" t="str">
        <f>IF(Wedstrijden!L834="x","BB","")</f>
        <v/>
      </c>
      <c r="BP705" s="44" t="str">
        <f>IF(Wedstrijden!M834="x","B","")</f>
        <v>B</v>
      </c>
      <c r="BQ705" s="44" t="str">
        <f>IF(Wedstrijden!N834="x","L1","")</f>
        <v>L1</v>
      </c>
      <c r="BR705" s="44" t="str">
        <f>IF(Wedstrijden!O834="x","L2","")</f>
        <v>L2</v>
      </c>
      <c r="BS705" s="44" t="str">
        <f>IF(Wedstrijden!P834="x","M1","")</f>
        <v>M1</v>
      </c>
      <c r="BT705" s="44" t="str">
        <f>IF(Wedstrijden!Q834="x","M2","")</f>
        <v>M2</v>
      </c>
      <c r="BU705" s="44" t="str">
        <f>IF(Wedstrijden!R834="x","Z1","")</f>
        <v/>
      </c>
      <c r="BV705" s="44" t="str">
        <f>IF(Wedstrijden!S834="x","Z2","")</f>
        <v/>
      </c>
      <c r="BW705" s="44">
        <f>IF(COUNTA(Wedstrijden!T834:AB834)&lt;&gt;0,1,"")</f>
        <v>1</v>
      </c>
      <c r="BX705" s="44">
        <f t="shared" si="61"/>
        <v>1</v>
      </c>
      <c r="BY705" s="44" t="str">
        <f>IF(Wedstrijden!T834="x","BB","")</f>
        <v/>
      </c>
      <c r="BZ705" s="44" t="str">
        <f>IF(Wedstrijden!U834="x","B","")</f>
        <v>B</v>
      </c>
      <c r="CA705" s="44" t="str">
        <f>IF(Wedstrijden!V834="x","L1","")</f>
        <v>L1</v>
      </c>
      <c r="CB705" s="44" t="str">
        <f>IF(Wedstrijden!W834="x","L2","")</f>
        <v>L2</v>
      </c>
      <c r="CC705" s="44" t="str">
        <f>IF(Wedstrijden!X834="x","M1","")</f>
        <v>M1</v>
      </c>
      <c r="CD705" s="44" t="str">
        <f>IF(Wedstrijden!Y834="x","M2","")</f>
        <v>M2</v>
      </c>
      <c r="CE705" s="44" t="str">
        <f>IF(Wedstrijden!Z834="x","Z1","")</f>
        <v/>
      </c>
      <c r="CF705" s="44" t="str">
        <f>IF(Wedstrijden!AA834="x","Z2","")</f>
        <v/>
      </c>
      <c r="CG705" s="44" t="str">
        <f>IF(Wedstrijden!AB834="x","ZZL","")</f>
        <v/>
      </c>
      <c r="CL705" s="44" t="str">
        <f>IF(COUNTA(Wedstrijden!AC834:AJ834)&lt;&gt;0,2,"")</f>
        <v/>
      </c>
      <c r="CM705" s="44" t="str">
        <f t="shared" si="62"/>
        <v/>
      </c>
      <c r="CN705" s="44" t="str">
        <f>IF(Wedstrijden!AC834="x","AA","")</f>
        <v/>
      </c>
      <c r="CO705" s="44" t="str">
        <f>IF(Wedstrijden!AD834="x","A","")</f>
        <v/>
      </c>
      <c r="CP705" s="44" t="str">
        <f>IF(Wedstrijden!AE834="x","BB","")</f>
        <v/>
      </c>
      <c r="CQ705" s="44" t="str">
        <f>IF(Wedstrijden!AF834="x","B","")</f>
        <v/>
      </c>
      <c r="CR705" s="44" t="str">
        <f>IF(Wedstrijden!AG834="x","L","")</f>
        <v/>
      </c>
      <c r="CS705" s="44" t="str">
        <f>IF(Wedstrijden!AH834="x","M","")</f>
        <v/>
      </c>
      <c r="CT705" s="44" t="str">
        <f>IF(Wedstrijden!AI834="x","Z","")</f>
        <v/>
      </c>
      <c r="CU705" s="44" t="str">
        <f>IF(Wedstrijden!AJ834="x","ZZ","")</f>
        <v/>
      </c>
      <c r="CV705" s="44" t="str">
        <f>IF(COUNTA(Wedstrijden!AK834:AQ834)&lt;&gt;0,2,"")</f>
        <v/>
      </c>
      <c r="CW705" s="44" t="str">
        <f t="shared" si="63"/>
        <v/>
      </c>
      <c r="CX705" s="44" t="str">
        <f>IF(Wedstrijden!AK834="x","BB","")</f>
        <v/>
      </c>
      <c r="CY705" s="44" t="str">
        <f>IF(Wedstrijden!AL834="x","B","")</f>
        <v/>
      </c>
      <c r="CZ705" s="44" t="str">
        <f>IF(Wedstrijden!AM834="x","L","")</f>
        <v/>
      </c>
      <c r="DA705" s="44" t="str">
        <f>IF(Wedstrijden!AN834="x","M","")</f>
        <v/>
      </c>
      <c r="DB705" s="44" t="str">
        <f>IF(Wedstrijden!AO834="x","Z","")</f>
        <v/>
      </c>
      <c r="DC705" s="44" t="str">
        <f>IF(Wedstrijden!AP834="x","ZZ","")</f>
        <v/>
      </c>
      <c r="DD705" s="44" t="str">
        <f>IF(Wedstrijden!AQ834="x","1.40","")</f>
        <v/>
      </c>
      <c r="DE705" s="44" t="str">
        <f>IF(COUNTA(Wedstrijden!AR834:AT834)&lt;&gt;0,6,"")</f>
        <v/>
      </c>
      <c r="DF705" s="44" t="str">
        <f t="shared" si="64"/>
        <v/>
      </c>
      <c r="DG705" s="44" t="str">
        <f>IF(Wedstrijden!AR834="x","L","")</f>
        <v/>
      </c>
      <c r="DH705" s="44" t="str">
        <f>IF(Wedstrijden!AS834="x","M","")</f>
        <v/>
      </c>
      <c r="DI705" s="44" t="str">
        <f>IF(Wedstrijden!AT834="x","Z","")</f>
        <v/>
      </c>
      <c r="DJ705" s="44" t="str">
        <f>IF(COUNTA(Wedstrijden!AU834:AW834)&lt;&gt;0,6,"")</f>
        <v/>
      </c>
      <c r="DK705" s="44" t="str">
        <f t="shared" si="65"/>
        <v/>
      </c>
      <c r="DL705" s="44" t="str">
        <f>IF(Wedstrijden!AU834="x","L","")</f>
        <v/>
      </c>
      <c r="DM705" s="44" t="str">
        <f>IF(Wedstrijden!AV834="x","M","")</f>
        <v/>
      </c>
      <c r="DN705" s="44" t="str">
        <f>IF(Wedstrijden!AW834="x","Z","")</f>
        <v/>
      </c>
    </row>
    <row r="706" spans="1:118" ht="15">
      <c r="A706" s="48" t="e">
        <f>Wedstrijden!#REF!</f>
        <v>#REF!</v>
      </c>
      <c r="B706" s="44">
        <f>IFERROR(VLOOKUP(Wedstrijden!E835,Wedstrijdlocaties!$B$2:$E$499,2,FALSE),"")</f>
        <v>861966</v>
      </c>
      <c r="C706" s="44" t="str">
        <f>Wedstrijden!F835</f>
        <v>Oostzaan</v>
      </c>
      <c r="D706" s="44">
        <f>IFERROR(VLOOKUP(Wedstrijden!G835,Organisaties!$B$2:$C$501,2,FALSE),"")</f>
        <v>755901</v>
      </c>
      <c r="E706" s="44" t="str">
        <f>IFERROR(VLOOKUP(Wedstrijden!G835,Organisaties!$B$2:$F$501,5,FALSE),"")</f>
        <v>V31007</v>
      </c>
      <c r="F706" s="44" t="str">
        <f>IF(Wedstrijden!BC835&lt;&gt;"",Wedstrijden!BC835,"")</f>
        <v/>
      </c>
      <c r="G706" s="44">
        <f>IF(Wedstrijden!AY835="Indoor",1,0)</f>
        <v>1</v>
      </c>
      <c r="H706" s="44">
        <f>Wedstrijden!AZ835</f>
        <v>0</v>
      </c>
      <c r="I706" s="44" t="str">
        <f>IF(Wedstrijden!AX835="Nee",0,IF(Wedstrijden!AX835="Ja",1,""))</f>
        <v/>
      </c>
      <c r="J706" s="44" t="str">
        <f>IF(Wedstrijden!BA835&lt;&gt;"",Wedstrijden!BA835,"")</f>
        <v/>
      </c>
      <c r="W706" s="45"/>
      <c r="AE706" s="45"/>
      <c r="AN706" s="45"/>
      <c r="AU706" s="45"/>
      <c r="BA706" s="45"/>
      <c r="BE706" s="45"/>
      <c r="BJ706" s="44">
        <f>IF(COUNTA(Wedstrijden!I835:S835)&lt;&gt;0,1,"")</f>
        <v>1</v>
      </c>
      <c r="BK706" s="44">
        <f t="shared" si="60"/>
        <v>2</v>
      </c>
      <c r="BL706" s="44" t="str">
        <f>IF(Wedstrijden!I835="x","AA","")</f>
        <v/>
      </c>
      <c r="BM706" s="44" t="str">
        <f>IF(Wedstrijden!J835="x","A","")</f>
        <v/>
      </c>
      <c r="BN706" s="44" t="str">
        <f>IF(Wedstrijden!K835="x","B1","")</f>
        <v/>
      </c>
      <c r="BO706" s="44" t="str">
        <f>IF(Wedstrijden!L835="x","BB","")</f>
        <v/>
      </c>
      <c r="BP706" s="44" t="str">
        <f>IF(Wedstrijden!M835="x","B","")</f>
        <v>B</v>
      </c>
      <c r="BQ706" s="44" t="str">
        <f>IF(Wedstrijden!N835="x","L1","")</f>
        <v>L1</v>
      </c>
      <c r="BR706" s="44" t="str">
        <f>IF(Wedstrijden!O835="x","L2","")</f>
        <v>L2</v>
      </c>
      <c r="BS706" s="44" t="str">
        <f>IF(Wedstrijden!P835="x","M1","")</f>
        <v>M1</v>
      </c>
      <c r="BT706" s="44" t="str">
        <f>IF(Wedstrijden!Q835="x","M2","")</f>
        <v>M2</v>
      </c>
      <c r="BU706" s="44" t="str">
        <f>IF(Wedstrijden!R835="x","Z1","")</f>
        <v>Z1</v>
      </c>
      <c r="BV706" s="44" t="str">
        <f>IF(Wedstrijden!S835="x","Z2","")</f>
        <v>Z2</v>
      </c>
      <c r="BW706" s="44">
        <f>IF(COUNTA(Wedstrijden!T835:AB835)&lt;&gt;0,1,"")</f>
        <v>1</v>
      </c>
      <c r="BX706" s="44">
        <f t="shared" si="61"/>
        <v>1</v>
      </c>
      <c r="BY706" s="44" t="str">
        <f>IF(Wedstrijden!T835="x","BB","")</f>
        <v/>
      </c>
      <c r="BZ706" s="44" t="str">
        <f>IF(Wedstrijden!U835="x","B","")</f>
        <v>B</v>
      </c>
      <c r="CA706" s="44" t="str">
        <f>IF(Wedstrijden!V835="x","L1","")</f>
        <v>L1</v>
      </c>
      <c r="CB706" s="44" t="str">
        <f>IF(Wedstrijden!W835="x","L2","")</f>
        <v>L2</v>
      </c>
      <c r="CC706" s="44" t="str">
        <f>IF(Wedstrijden!X835="x","M1","")</f>
        <v>M1</v>
      </c>
      <c r="CD706" s="44" t="str">
        <f>IF(Wedstrijden!Y835="x","M2","")</f>
        <v>M2</v>
      </c>
      <c r="CE706" s="44" t="str">
        <f>IF(Wedstrijden!Z835="x","Z1","")</f>
        <v>Z1</v>
      </c>
      <c r="CF706" s="44" t="str">
        <f>IF(Wedstrijden!AA835="x","Z2","")</f>
        <v>Z2</v>
      </c>
      <c r="CG706" s="44" t="str">
        <f>IF(Wedstrijden!AB835="x","ZZL","")</f>
        <v/>
      </c>
      <c r="CL706" s="44" t="str">
        <f>IF(COUNTA(Wedstrijden!AC835:AJ835)&lt;&gt;0,2,"")</f>
        <v/>
      </c>
      <c r="CM706" s="44" t="str">
        <f t="shared" si="62"/>
        <v/>
      </c>
      <c r="CN706" s="44" t="str">
        <f>IF(Wedstrijden!AC835="x","AA","")</f>
        <v/>
      </c>
      <c r="CO706" s="44" t="str">
        <f>IF(Wedstrijden!AD835="x","A","")</f>
        <v/>
      </c>
      <c r="CP706" s="44" t="str">
        <f>IF(Wedstrijden!AE835="x","BB","")</f>
        <v/>
      </c>
      <c r="CQ706" s="44" t="str">
        <f>IF(Wedstrijden!AF835="x","B","")</f>
        <v/>
      </c>
      <c r="CR706" s="44" t="str">
        <f>IF(Wedstrijden!AG835="x","L","")</f>
        <v/>
      </c>
      <c r="CS706" s="44" t="str">
        <f>IF(Wedstrijden!AH835="x","M","")</f>
        <v/>
      </c>
      <c r="CT706" s="44" t="str">
        <f>IF(Wedstrijden!AI835="x","Z","")</f>
        <v/>
      </c>
      <c r="CU706" s="44" t="str">
        <f>IF(Wedstrijden!AJ835="x","ZZ","")</f>
        <v/>
      </c>
      <c r="CV706" s="44" t="str">
        <f>IF(COUNTA(Wedstrijden!AK835:AQ835)&lt;&gt;0,2,"")</f>
        <v/>
      </c>
      <c r="CW706" s="44" t="str">
        <f t="shared" si="63"/>
        <v/>
      </c>
      <c r="CX706" s="44" t="str">
        <f>IF(Wedstrijden!AK835="x","BB","")</f>
        <v/>
      </c>
      <c r="CY706" s="44" t="str">
        <f>IF(Wedstrijden!AL835="x","B","")</f>
        <v/>
      </c>
      <c r="CZ706" s="44" t="str">
        <f>IF(Wedstrijden!AM835="x","L","")</f>
        <v/>
      </c>
      <c r="DA706" s="44" t="str">
        <f>IF(Wedstrijden!AN835="x","M","")</f>
        <v/>
      </c>
      <c r="DB706" s="44" t="str">
        <f>IF(Wedstrijden!AO835="x","Z","")</f>
        <v/>
      </c>
      <c r="DC706" s="44" t="str">
        <f>IF(Wedstrijden!AP835="x","ZZ","")</f>
        <v/>
      </c>
      <c r="DD706" s="44" t="str">
        <f>IF(Wedstrijden!AQ835="x","1.40","")</f>
        <v/>
      </c>
      <c r="DE706" s="44" t="str">
        <f>IF(COUNTA(Wedstrijden!AR835:AT835)&lt;&gt;0,6,"")</f>
        <v/>
      </c>
      <c r="DF706" s="44" t="str">
        <f t="shared" si="64"/>
        <v/>
      </c>
      <c r="DG706" s="44" t="str">
        <f>IF(Wedstrijden!AR835="x","L","")</f>
        <v/>
      </c>
      <c r="DH706" s="44" t="str">
        <f>IF(Wedstrijden!AS835="x","M","")</f>
        <v/>
      </c>
      <c r="DI706" s="44" t="str">
        <f>IF(Wedstrijden!AT835="x","Z","")</f>
        <v/>
      </c>
      <c r="DJ706" s="44" t="str">
        <f>IF(COUNTA(Wedstrijden!AU835:AW835)&lt;&gt;0,6,"")</f>
        <v/>
      </c>
      <c r="DK706" s="44" t="str">
        <f t="shared" si="65"/>
        <v/>
      </c>
      <c r="DL706" s="44" t="str">
        <f>IF(Wedstrijden!AU835="x","L","")</f>
        <v/>
      </c>
      <c r="DM706" s="44" t="str">
        <f>IF(Wedstrijden!AV835="x","M","")</f>
        <v/>
      </c>
      <c r="DN706" s="44" t="str">
        <f>IF(Wedstrijden!AW835="x","Z","")</f>
        <v/>
      </c>
    </row>
    <row r="707" spans="1:118" ht="15">
      <c r="A707" s="48" t="e">
        <f>Wedstrijden!#REF!</f>
        <v>#REF!</v>
      </c>
      <c r="B707" s="44">
        <f>IFERROR(VLOOKUP(Wedstrijden!E836,Wedstrijdlocaties!$B$2:$E$499,2,FALSE),"")</f>
        <v>848812</v>
      </c>
      <c r="C707" s="44" t="str">
        <f>Wedstrijden!F836</f>
        <v>Wormerveer</v>
      </c>
      <c r="D707" s="44" t="str">
        <f>IFERROR(VLOOKUP(Wedstrijden!G836,Organisaties!$B$2:$C$501,2,FALSE),"")</f>
        <v/>
      </c>
      <c r="E707" s="44" t="str">
        <f>IFERROR(VLOOKUP(Wedstrijden!G836,Organisaties!$B$2:$F$501,5,FALSE),"")</f>
        <v/>
      </c>
      <c r="F707" s="44" t="str">
        <f>IF(Wedstrijden!BC836&lt;&gt;"",Wedstrijden!BC836,"")</f>
        <v/>
      </c>
      <c r="G707" s="44">
        <f>IF(Wedstrijden!AY836="Indoor",1,0)</f>
        <v>1</v>
      </c>
      <c r="H707" s="44">
        <f>Wedstrijden!AZ836</f>
        <v>0</v>
      </c>
      <c r="I707" s="44" t="str">
        <f>IF(Wedstrijden!AX836="Nee",0,IF(Wedstrijden!AX836="Ja",1,""))</f>
        <v/>
      </c>
      <c r="J707" s="44" t="str">
        <f>IF(Wedstrijden!BA836&lt;&gt;"",Wedstrijden!BA836,"")</f>
        <v/>
      </c>
      <c r="W707" s="45"/>
      <c r="AE707" s="45"/>
      <c r="AN707" s="45"/>
      <c r="AU707" s="45"/>
      <c r="BA707" s="45"/>
      <c r="BE707" s="45"/>
      <c r="BJ707" s="44" t="str">
        <f>IF(COUNTA(Wedstrijden!I836:S836)&lt;&gt;0,1,"")</f>
        <v/>
      </c>
      <c r="BK707" s="44" t="str">
        <f t="shared" ref="BK707:BK770" si="66">IF(COUNTBLANK(BJ707) = 1,"",2)</f>
        <v/>
      </c>
      <c r="BL707" s="44" t="str">
        <f>IF(Wedstrijden!I836="x","AA","")</f>
        <v/>
      </c>
      <c r="BM707" s="44" t="str">
        <f>IF(Wedstrijden!J836="x","A","")</f>
        <v/>
      </c>
      <c r="BN707" s="44" t="str">
        <f>IF(Wedstrijden!K836="x","B1","")</f>
        <v/>
      </c>
      <c r="BO707" s="44" t="str">
        <f>IF(Wedstrijden!L836="x","BB","")</f>
        <v/>
      </c>
      <c r="BP707" s="44" t="str">
        <f>IF(Wedstrijden!M836="x","B","")</f>
        <v/>
      </c>
      <c r="BQ707" s="44" t="str">
        <f>IF(Wedstrijden!N836="x","L1","")</f>
        <v/>
      </c>
      <c r="BR707" s="44" t="str">
        <f>IF(Wedstrijden!O836="x","L2","")</f>
        <v/>
      </c>
      <c r="BS707" s="44" t="str">
        <f>IF(Wedstrijden!P836="x","M1","")</f>
        <v/>
      </c>
      <c r="BT707" s="44" t="str">
        <f>IF(Wedstrijden!Q836="x","M2","")</f>
        <v/>
      </c>
      <c r="BU707" s="44" t="str">
        <f>IF(Wedstrijden!R836="x","Z1","")</f>
        <v/>
      </c>
      <c r="BV707" s="44" t="str">
        <f>IF(Wedstrijden!S836="x","Z2","")</f>
        <v/>
      </c>
      <c r="BW707" s="44">
        <f>IF(COUNTA(Wedstrijden!T836:AB836)&lt;&gt;0,1,"")</f>
        <v>1</v>
      </c>
      <c r="BX707" s="44">
        <f t="shared" ref="BX707:BX770" si="67">IF(COUNTBLANK(BW707) = 1,"",1)</f>
        <v>1</v>
      </c>
      <c r="BY707" s="44" t="str">
        <f>IF(Wedstrijden!T836="x","BB","")</f>
        <v/>
      </c>
      <c r="BZ707" s="44" t="str">
        <f>IF(Wedstrijden!U836="x","B","")</f>
        <v>B</v>
      </c>
      <c r="CA707" s="44" t="str">
        <f>IF(Wedstrijden!V836="x","L1","")</f>
        <v>L1</v>
      </c>
      <c r="CB707" s="44" t="str">
        <f>IF(Wedstrijden!W836="x","L2","")</f>
        <v>L2</v>
      </c>
      <c r="CC707" s="44" t="str">
        <f>IF(Wedstrijden!X836="x","M1","")</f>
        <v>M1</v>
      </c>
      <c r="CD707" s="44" t="str">
        <f>IF(Wedstrijden!Y836="x","M2","")</f>
        <v>M2</v>
      </c>
      <c r="CE707" s="44" t="str">
        <f>IF(Wedstrijden!Z836="x","Z1","")</f>
        <v>Z1</v>
      </c>
      <c r="CF707" s="44" t="str">
        <f>IF(Wedstrijden!AA836="x","Z2","")</f>
        <v>Z2</v>
      </c>
      <c r="CG707" s="44" t="str">
        <f>IF(Wedstrijden!AB836="x","ZZL","")</f>
        <v>ZZL</v>
      </c>
      <c r="CL707" s="44" t="str">
        <f>IF(COUNTA(Wedstrijden!AC836:AJ836)&lt;&gt;0,2,"")</f>
        <v/>
      </c>
      <c r="CM707" s="44" t="str">
        <f t="shared" ref="CM707:CM770" si="68">IF(COUNTBLANK(CL707) = 1,"",2)</f>
        <v/>
      </c>
      <c r="CN707" s="44" t="str">
        <f>IF(Wedstrijden!AC836="x","AA","")</f>
        <v/>
      </c>
      <c r="CO707" s="44" t="str">
        <f>IF(Wedstrijden!AD836="x","A","")</f>
        <v/>
      </c>
      <c r="CP707" s="44" t="str">
        <f>IF(Wedstrijden!AE836="x","BB","")</f>
        <v/>
      </c>
      <c r="CQ707" s="44" t="str">
        <f>IF(Wedstrijden!AF836="x","B","")</f>
        <v/>
      </c>
      <c r="CR707" s="44" t="str">
        <f>IF(Wedstrijden!AG836="x","L","")</f>
        <v/>
      </c>
      <c r="CS707" s="44" t="str">
        <f>IF(Wedstrijden!AH836="x","M","")</f>
        <v/>
      </c>
      <c r="CT707" s="44" t="str">
        <f>IF(Wedstrijden!AI836="x","Z","")</f>
        <v/>
      </c>
      <c r="CU707" s="44" t="str">
        <f>IF(Wedstrijden!AJ836="x","ZZ","")</f>
        <v/>
      </c>
      <c r="CV707" s="44" t="str">
        <f>IF(COUNTA(Wedstrijden!AK836:AQ836)&lt;&gt;0,2,"")</f>
        <v/>
      </c>
      <c r="CW707" s="44" t="str">
        <f t="shared" ref="CW707:CW770" si="69">IF(COUNTBLANK(CV707) = 1,"",1)</f>
        <v/>
      </c>
      <c r="CX707" s="44" t="str">
        <f>IF(Wedstrijden!AK836="x","BB","")</f>
        <v/>
      </c>
      <c r="CY707" s="44" t="str">
        <f>IF(Wedstrijden!AL836="x","B","")</f>
        <v/>
      </c>
      <c r="CZ707" s="44" t="str">
        <f>IF(Wedstrijden!AM836="x","L","")</f>
        <v/>
      </c>
      <c r="DA707" s="44" t="str">
        <f>IF(Wedstrijden!AN836="x","M","")</f>
        <v/>
      </c>
      <c r="DB707" s="44" t="str">
        <f>IF(Wedstrijden!AO836="x","Z","")</f>
        <v/>
      </c>
      <c r="DC707" s="44" t="str">
        <f>IF(Wedstrijden!AP836="x","ZZ","")</f>
        <v/>
      </c>
      <c r="DD707" s="44" t="str">
        <f>IF(Wedstrijden!AQ836="x","1.40","")</f>
        <v/>
      </c>
      <c r="DE707" s="44" t="str">
        <f>IF(COUNTA(Wedstrijden!AR836:AT836)&lt;&gt;0,6,"")</f>
        <v/>
      </c>
      <c r="DF707" s="44" t="str">
        <f t="shared" ref="DF707:DF770" si="70">IF(COUNTBLANK(DE707) = 1,"",2)</f>
        <v/>
      </c>
      <c r="DG707" s="44" t="str">
        <f>IF(Wedstrijden!AR836="x","L","")</f>
        <v/>
      </c>
      <c r="DH707" s="44" t="str">
        <f>IF(Wedstrijden!AS836="x","M","")</f>
        <v/>
      </c>
      <c r="DI707" s="44" t="str">
        <f>IF(Wedstrijden!AT836="x","Z","")</f>
        <v/>
      </c>
      <c r="DJ707" s="44" t="str">
        <f>IF(COUNTA(Wedstrijden!AU836:AW836)&lt;&gt;0,6,"")</f>
        <v/>
      </c>
      <c r="DK707" s="44" t="str">
        <f t="shared" ref="DK707:DK770" si="71">IF(COUNTBLANK(DJ707) = 1,"",1)</f>
        <v/>
      </c>
      <c r="DL707" s="44" t="str">
        <f>IF(Wedstrijden!AU836="x","L","")</f>
        <v/>
      </c>
      <c r="DM707" s="44" t="str">
        <f>IF(Wedstrijden!AV836="x","M","")</f>
        <v/>
      </c>
      <c r="DN707" s="44" t="str">
        <f>IF(Wedstrijden!AW836="x","Z","")</f>
        <v/>
      </c>
    </row>
    <row r="708" spans="1:118" ht="15">
      <c r="A708" s="48" t="e">
        <f>Wedstrijden!#REF!</f>
        <v>#REF!</v>
      </c>
      <c r="B708" s="44" t="str">
        <f>IFERROR(VLOOKUP(Wedstrijden!E837,Wedstrijdlocaties!$B$2:$E$499,2,FALSE),"")</f>
        <v/>
      </c>
      <c r="C708" s="44" t="str">
        <f>Wedstrijden!F837</f>
        <v>Kwadijk</v>
      </c>
      <c r="D708" s="44" t="str">
        <f>IFERROR(VLOOKUP(Wedstrijden!G837,Organisaties!$B$2:$C$501,2,FALSE),"")</f>
        <v>V60381</v>
      </c>
      <c r="E708" s="44" t="str">
        <f>IFERROR(VLOOKUP(Wedstrijden!G837,Organisaties!$B$2:$F$501,5,FALSE),"")</f>
        <v>V31007</v>
      </c>
      <c r="F708" s="44" t="str">
        <f>IF(Wedstrijden!BC837&lt;&gt;"",Wedstrijden!BC837,"")</f>
        <v/>
      </c>
      <c r="G708" s="44">
        <f>IF(Wedstrijden!AY837="Indoor",1,0)</f>
        <v>1</v>
      </c>
      <c r="H708" s="44">
        <f>Wedstrijden!AZ837</f>
        <v>0</v>
      </c>
      <c r="I708" s="44" t="str">
        <f>IF(Wedstrijden!AX837="Nee",0,IF(Wedstrijden!AX837="Ja",1,""))</f>
        <v/>
      </c>
      <c r="J708" s="44" t="str">
        <f>IF(Wedstrijden!BA837&lt;&gt;"",Wedstrijden!BA837,"")</f>
        <v/>
      </c>
      <c r="W708" s="45"/>
      <c r="AE708" s="45"/>
      <c r="AN708" s="45"/>
      <c r="AU708" s="45"/>
      <c r="BA708" s="45"/>
      <c r="BE708" s="45"/>
      <c r="BJ708" s="44">
        <f>IF(COUNTA(Wedstrijden!I837:S837)&lt;&gt;0,1,"")</f>
        <v>1</v>
      </c>
      <c r="BK708" s="44">
        <f t="shared" si="66"/>
        <v>2</v>
      </c>
      <c r="BL708" s="44" t="str">
        <f>IF(Wedstrijden!I837="x","AA","")</f>
        <v/>
      </c>
      <c r="BM708" s="44" t="str">
        <f>IF(Wedstrijden!J837="x","A","")</f>
        <v/>
      </c>
      <c r="BN708" s="44" t="str">
        <f>IF(Wedstrijden!K837="x","B1","")</f>
        <v/>
      </c>
      <c r="BO708" s="44" t="str">
        <f>IF(Wedstrijden!L837="x","BB","")</f>
        <v/>
      </c>
      <c r="BP708" s="44" t="str">
        <f>IF(Wedstrijden!M837="x","B","")</f>
        <v>B</v>
      </c>
      <c r="BQ708" s="44" t="str">
        <f>IF(Wedstrijden!N837="x","L1","")</f>
        <v>L1</v>
      </c>
      <c r="BR708" s="44" t="str">
        <f>IF(Wedstrijden!O837="x","L2","")</f>
        <v>L2</v>
      </c>
      <c r="BS708" s="44" t="str">
        <f>IF(Wedstrijden!P837="x","M1","")</f>
        <v>M1</v>
      </c>
      <c r="BT708" s="44" t="str">
        <f>IF(Wedstrijden!Q837="x","M2","")</f>
        <v>M2</v>
      </c>
      <c r="BU708" s="44" t="str">
        <f>IF(Wedstrijden!R837="x","Z1","")</f>
        <v/>
      </c>
      <c r="BV708" s="44" t="str">
        <f>IF(Wedstrijden!S837="x","Z2","")</f>
        <v/>
      </c>
      <c r="BW708" s="44">
        <f>IF(COUNTA(Wedstrijden!T837:AB837)&lt;&gt;0,1,"")</f>
        <v>1</v>
      </c>
      <c r="BX708" s="44">
        <f t="shared" si="67"/>
        <v>1</v>
      </c>
      <c r="BY708" s="44" t="str">
        <f>IF(Wedstrijden!T837="x","BB","")</f>
        <v/>
      </c>
      <c r="BZ708" s="44" t="str">
        <f>IF(Wedstrijden!U837="x","B","")</f>
        <v>B</v>
      </c>
      <c r="CA708" s="44" t="str">
        <f>IF(Wedstrijden!V837="x","L1","")</f>
        <v>L1</v>
      </c>
      <c r="CB708" s="44" t="str">
        <f>IF(Wedstrijden!W837="x","L2","")</f>
        <v>L2</v>
      </c>
      <c r="CC708" s="44" t="str">
        <f>IF(Wedstrijden!X837="x","M1","")</f>
        <v>M1</v>
      </c>
      <c r="CD708" s="44" t="str">
        <f>IF(Wedstrijden!Y837="x","M2","")</f>
        <v>M2</v>
      </c>
      <c r="CE708" s="44" t="str">
        <f>IF(Wedstrijden!Z837="x","Z1","")</f>
        <v/>
      </c>
      <c r="CF708" s="44" t="str">
        <f>IF(Wedstrijden!AA837="x","Z2","")</f>
        <v/>
      </c>
      <c r="CG708" s="44" t="str">
        <f>IF(Wedstrijden!AB837="x","ZZL","")</f>
        <v/>
      </c>
      <c r="CL708" s="44" t="str">
        <f>IF(COUNTA(Wedstrijden!AC837:AJ837)&lt;&gt;0,2,"")</f>
        <v/>
      </c>
      <c r="CM708" s="44" t="str">
        <f t="shared" si="68"/>
        <v/>
      </c>
      <c r="CN708" s="44" t="str">
        <f>IF(Wedstrijden!AC837="x","AA","")</f>
        <v/>
      </c>
      <c r="CO708" s="44" t="str">
        <f>IF(Wedstrijden!AD837="x","A","")</f>
        <v/>
      </c>
      <c r="CP708" s="44" t="str">
        <f>IF(Wedstrijden!AE837="x","BB","")</f>
        <v/>
      </c>
      <c r="CQ708" s="44" t="str">
        <f>IF(Wedstrijden!AF837="x","B","")</f>
        <v/>
      </c>
      <c r="CR708" s="44" t="str">
        <f>IF(Wedstrijden!AG837="x","L","")</f>
        <v/>
      </c>
      <c r="CS708" s="44" t="str">
        <f>IF(Wedstrijden!AH837="x","M","")</f>
        <v/>
      </c>
      <c r="CT708" s="44" t="str">
        <f>IF(Wedstrijden!AI837="x","Z","")</f>
        <v/>
      </c>
      <c r="CU708" s="44" t="str">
        <f>IF(Wedstrijden!AJ837="x","ZZ","")</f>
        <v/>
      </c>
      <c r="CV708" s="44" t="str">
        <f>IF(COUNTA(Wedstrijden!AK837:AQ837)&lt;&gt;0,2,"")</f>
        <v/>
      </c>
      <c r="CW708" s="44" t="str">
        <f t="shared" si="69"/>
        <v/>
      </c>
      <c r="CX708" s="44" t="str">
        <f>IF(Wedstrijden!AK837="x","BB","")</f>
        <v/>
      </c>
      <c r="CY708" s="44" t="str">
        <f>IF(Wedstrijden!AL837="x","B","")</f>
        <v/>
      </c>
      <c r="CZ708" s="44" t="str">
        <f>IF(Wedstrijden!AM837="x","L","")</f>
        <v/>
      </c>
      <c r="DA708" s="44" t="str">
        <f>IF(Wedstrijden!AN837="x","M","")</f>
        <v/>
      </c>
      <c r="DB708" s="44" t="str">
        <f>IF(Wedstrijden!AO837="x","Z","")</f>
        <v/>
      </c>
      <c r="DC708" s="44" t="str">
        <f>IF(Wedstrijden!AP837="x","ZZ","")</f>
        <v/>
      </c>
      <c r="DD708" s="44" t="str">
        <f>IF(Wedstrijden!AQ837="x","1.40","")</f>
        <v/>
      </c>
      <c r="DE708" s="44" t="str">
        <f>IF(COUNTA(Wedstrijden!AR837:AT837)&lt;&gt;0,6,"")</f>
        <v/>
      </c>
      <c r="DF708" s="44" t="str">
        <f t="shared" si="70"/>
        <v/>
      </c>
      <c r="DG708" s="44" t="str">
        <f>IF(Wedstrijden!AR837="x","L","")</f>
        <v/>
      </c>
      <c r="DH708" s="44" t="str">
        <f>IF(Wedstrijden!AS837="x","M","")</f>
        <v/>
      </c>
      <c r="DI708" s="44" t="str">
        <f>IF(Wedstrijden!AT837="x","Z","")</f>
        <v/>
      </c>
      <c r="DJ708" s="44" t="str">
        <f>IF(COUNTA(Wedstrijden!AU837:AW837)&lt;&gt;0,6,"")</f>
        <v/>
      </c>
      <c r="DK708" s="44" t="str">
        <f t="shared" si="71"/>
        <v/>
      </c>
      <c r="DL708" s="44" t="str">
        <f>IF(Wedstrijden!AU837="x","L","")</f>
        <v/>
      </c>
      <c r="DM708" s="44" t="str">
        <f>IF(Wedstrijden!AV837="x","M","")</f>
        <v/>
      </c>
      <c r="DN708" s="44" t="str">
        <f>IF(Wedstrijden!AW837="x","Z","")</f>
        <v/>
      </c>
    </row>
    <row r="709" spans="1:118" ht="15">
      <c r="A709" s="48" t="e">
        <f>Wedstrijden!#REF!</f>
        <v>#REF!</v>
      </c>
      <c r="B709" s="44">
        <f>IFERROR(VLOOKUP(Wedstrijden!E838,Wedstrijdlocaties!$B$2:$E$499,2,FALSE),"")</f>
        <v>922258</v>
      </c>
      <c r="C709" s="44" t="str">
        <f>Wedstrijden!F838</f>
        <v>Den Burg</v>
      </c>
      <c r="D709" s="44" t="str">
        <f>IFERROR(VLOOKUP(Wedstrijden!G838,Organisaties!$B$2:$C$501,2,FALSE),"")</f>
        <v>V50721</v>
      </c>
      <c r="E709" s="44" t="str">
        <f>IFERROR(VLOOKUP(Wedstrijden!G838,Organisaties!$B$2:$F$501,5,FALSE),"")</f>
        <v>V31007</v>
      </c>
      <c r="F709" s="44" t="str">
        <f>IF(Wedstrijden!BC838&lt;&gt;"",Wedstrijden!BC838,"")</f>
        <v/>
      </c>
      <c r="G709" s="44">
        <f>IF(Wedstrijden!AY838="Indoor",1,0)</f>
        <v>0</v>
      </c>
      <c r="H709" s="44" t="str">
        <f>Wedstrijden!AZ838</f>
        <v>Nee</v>
      </c>
      <c r="I709" s="44" t="str">
        <f>IF(Wedstrijden!AX838="Nee",0,IF(Wedstrijden!AX838="Ja",1,""))</f>
        <v/>
      </c>
      <c r="J709" s="44" t="str">
        <f>IF(Wedstrijden!BA838&lt;&gt;"",Wedstrijden!BA838,"")</f>
        <v>Indoor</v>
      </c>
      <c r="W709" s="45"/>
      <c r="AE709" s="45"/>
      <c r="AN709" s="45"/>
      <c r="AU709" s="45"/>
      <c r="BA709" s="45"/>
      <c r="BE709" s="45"/>
      <c r="BJ709" s="44">
        <f>IF(COUNTA(Wedstrijden!I838:S838)&lt;&gt;0,1,"")</f>
        <v>1</v>
      </c>
      <c r="BK709" s="44">
        <f t="shared" si="66"/>
        <v>2</v>
      </c>
      <c r="BL709" s="44" t="str">
        <f>IF(Wedstrijden!I838="x","AA","")</f>
        <v/>
      </c>
      <c r="BM709" s="44" t="str">
        <f>IF(Wedstrijden!J838="x","A","")</f>
        <v/>
      </c>
      <c r="BN709" s="44" t="str">
        <f>IF(Wedstrijden!K838="x","B1","")</f>
        <v/>
      </c>
      <c r="BO709" s="44" t="str">
        <f>IF(Wedstrijden!L838="x","BB","")</f>
        <v/>
      </c>
      <c r="BP709" s="44" t="str">
        <f>IF(Wedstrijden!M838="x","B","")</f>
        <v>B</v>
      </c>
      <c r="BQ709" s="44" t="str">
        <f>IF(Wedstrijden!N838="x","L1","")</f>
        <v>L1</v>
      </c>
      <c r="BR709" s="44" t="str">
        <f>IF(Wedstrijden!O838="x","L2","")</f>
        <v>L2</v>
      </c>
      <c r="BS709" s="44" t="str">
        <f>IF(Wedstrijden!P838="x","M1","")</f>
        <v>M1</v>
      </c>
      <c r="BT709" s="44" t="str">
        <f>IF(Wedstrijden!Q838="x","M2","")</f>
        <v>M2</v>
      </c>
      <c r="BU709" s="44" t="str">
        <f>IF(Wedstrijden!R838="x","Z1","")</f>
        <v>Z1</v>
      </c>
      <c r="BV709" s="44" t="str">
        <f>IF(Wedstrijden!S838="x","Z2","")</f>
        <v>Z2</v>
      </c>
      <c r="BW709" s="44">
        <f>IF(COUNTA(Wedstrijden!T838:AB838)&lt;&gt;0,1,"")</f>
        <v>1</v>
      </c>
      <c r="BX709" s="44">
        <f t="shared" si="67"/>
        <v>1</v>
      </c>
      <c r="BY709" s="44" t="str">
        <f>IF(Wedstrijden!T838="x","BB","")</f>
        <v/>
      </c>
      <c r="BZ709" s="44" t="str">
        <f>IF(Wedstrijden!U838="x","B","")</f>
        <v>B</v>
      </c>
      <c r="CA709" s="44" t="str">
        <f>IF(Wedstrijden!V838="x","L1","")</f>
        <v>L1</v>
      </c>
      <c r="CB709" s="44" t="str">
        <f>IF(Wedstrijden!W838="x","L2","")</f>
        <v>L2</v>
      </c>
      <c r="CC709" s="44" t="str">
        <f>IF(Wedstrijden!X838="x","M1","")</f>
        <v>M1</v>
      </c>
      <c r="CD709" s="44" t="str">
        <f>IF(Wedstrijden!Y838="x","M2","")</f>
        <v>M2</v>
      </c>
      <c r="CE709" s="44" t="str">
        <f>IF(Wedstrijden!Z838="x","Z1","")</f>
        <v/>
      </c>
      <c r="CF709" s="44" t="str">
        <f>IF(Wedstrijden!AA838="x","Z2","")</f>
        <v/>
      </c>
      <c r="CG709" s="44" t="str">
        <f>IF(Wedstrijden!AB838="x","ZZL","")</f>
        <v/>
      </c>
      <c r="CL709" s="44" t="str">
        <f>IF(COUNTA(Wedstrijden!AC838:AJ838)&lt;&gt;0,2,"")</f>
        <v/>
      </c>
      <c r="CM709" s="44" t="str">
        <f t="shared" si="68"/>
        <v/>
      </c>
      <c r="CN709" s="44" t="str">
        <f>IF(Wedstrijden!AC838="x","AA","")</f>
        <v/>
      </c>
      <c r="CO709" s="44" t="str">
        <f>IF(Wedstrijden!AD838="x","A","")</f>
        <v/>
      </c>
      <c r="CP709" s="44" t="str">
        <f>IF(Wedstrijden!AE838="x","BB","")</f>
        <v/>
      </c>
      <c r="CQ709" s="44" t="str">
        <f>IF(Wedstrijden!AF838="x","B","")</f>
        <v/>
      </c>
      <c r="CR709" s="44" t="str">
        <f>IF(Wedstrijden!AG838="x","L","")</f>
        <v/>
      </c>
      <c r="CS709" s="44" t="str">
        <f>IF(Wedstrijden!AH838="x","M","")</f>
        <v/>
      </c>
      <c r="CT709" s="44" t="str">
        <f>IF(Wedstrijden!AI838="x","Z","")</f>
        <v/>
      </c>
      <c r="CU709" s="44" t="str">
        <f>IF(Wedstrijden!AJ838="x","ZZ","")</f>
        <v/>
      </c>
      <c r="CV709" s="44" t="str">
        <f>IF(COUNTA(Wedstrijden!AK838:AQ838)&lt;&gt;0,2,"")</f>
        <v/>
      </c>
      <c r="CW709" s="44" t="str">
        <f t="shared" si="69"/>
        <v/>
      </c>
      <c r="CX709" s="44" t="str">
        <f>IF(Wedstrijden!AK838="x","BB","")</f>
        <v/>
      </c>
      <c r="CY709" s="44" t="str">
        <f>IF(Wedstrijden!AL838="x","B","")</f>
        <v/>
      </c>
      <c r="CZ709" s="44" t="str">
        <f>IF(Wedstrijden!AM838="x","L","")</f>
        <v/>
      </c>
      <c r="DA709" s="44" t="str">
        <f>IF(Wedstrijden!AN838="x","M","")</f>
        <v/>
      </c>
      <c r="DB709" s="44" t="str">
        <f>IF(Wedstrijden!AO838="x","Z","")</f>
        <v/>
      </c>
      <c r="DC709" s="44" t="str">
        <f>IF(Wedstrijden!AP838="x","ZZ","")</f>
        <v/>
      </c>
      <c r="DD709" s="44" t="str">
        <f>IF(Wedstrijden!AQ838="x","1.40","")</f>
        <v/>
      </c>
      <c r="DE709" s="44" t="str">
        <f>IF(COUNTA(Wedstrijden!AR838:AT838)&lt;&gt;0,6,"")</f>
        <v/>
      </c>
      <c r="DF709" s="44" t="str">
        <f t="shared" si="70"/>
        <v/>
      </c>
      <c r="DG709" s="44" t="str">
        <f>IF(Wedstrijden!AR838="x","L","")</f>
        <v/>
      </c>
      <c r="DH709" s="44" t="str">
        <f>IF(Wedstrijden!AS838="x","M","")</f>
        <v/>
      </c>
      <c r="DI709" s="44" t="str">
        <f>IF(Wedstrijden!AT838="x","Z","")</f>
        <v/>
      </c>
      <c r="DJ709" s="44" t="str">
        <f>IF(COUNTA(Wedstrijden!AU838:AW838)&lt;&gt;0,6,"")</f>
        <v/>
      </c>
      <c r="DK709" s="44" t="str">
        <f t="shared" si="71"/>
        <v/>
      </c>
      <c r="DL709" s="44" t="str">
        <f>IF(Wedstrijden!AU838="x","L","")</f>
        <v/>
      </c>
      <c r="DM709" s="44" t="str">
        <f>IF(Wedstrijden!AV838="x","M","")</f>
        <v/>
      </c>
      <c r="DN709" s="44" t="str">
        <f>IF(Wedstrijden!AW838="x","Z","")</f>
        <v/>
      </c>
    </row>
    <row r="710" spans="1:118" ht="15">
      <c r="A710" s="48" t="e">
        <f>Wedstrijden!#REF!</f>
        <v>#REF!</v>
      </c>
      <c r="B710" s="44">
        <f>IFERROR(VLOOKUP(Wedstrijden!E839,Wedstrijdlocaties!$B$2:$E$499,2,FALSE),"")</f>
        <v>960858</v>
      </c>
      <c r="C710" s="44" t="str">
        <f>Wedstrijden!F839</f>
        <v>Blokker</v>
      </c>
      <c r="D710" s="44" t="str">
        <f>IFERROR(VLOOKUP(Wedstrijden!G839,Organisaties!$B$2:$C$501,2,FALSE),"")</f>
        <v/>
      </c>
      <c r="E710" s="44" t="str">
        <f>IFERROR(VLOOKUP(Wedstrijden!G839,Organisaties!$B$2:$F$501,5,FALSE),"")</f>
        <v/>
      </c>
      <c r="F710" s="44" t="str">
        <f>IF(Wedstrijden!BC839&lt;&gt;"",Wedstrijden!BC839,"")</f>
        <v/>
      </c>
      <c r="G710" s="44">
        <f>IF(Wedstrijden!AY839="Indoor",1,0)</f>
        <v>0</v>
      </c>
      <c r="H710" s="44">
        <f>Wedstrijden!AZ839</f>
        <v>0</v>
      </c>
      <c r="I710" s="44" t="str">
        <f>IF(Wedstrijden!AX839="Nee",0,IF(Wedstrijden!AX839="Ja",1,""))</f>
        <v/>
      </c>
      <c r="J710" s="44" t="str">
        <f>IF(Wedstrijden!BA839&lt;&gt;"",Wedstrijden!BA839,"")</f>
        <v/>
      </c>
      <c r="W710" s="45"/>
      <c r="AE710" s="45"/>
      <c r="AN710" s="45"/>
      <c r="AU710" s="45"/>
      <c r="BA710" s="45"/>
      <c r="BE710" s="45"/>
      <c r="BJ710" s="44">
        <f>IF(COUNTA(Wedstrijden!I839:S839)&lt;&gt;0,1,"")</f>
        <v>1</v>
      </c>
      <c r="BK710" s="44">
        <f t="shared" si="66"/>
        <v>2</v>
      </c>
      <c r="BL710" s="44" t="str">
        <f>IF(Wedstrijden!I839="x","AA","")</f>
        <v/>
      </c>
      <c r="BM710" s="44" t="str">
        <f>IF(Wedstrijden!J839="x","A","")</f>
        <v/>
      </c>
      <c r="BN710" s="44" t="str">
        <f>IF(Wedstrijden!K839="x","B1","")</f>
        <v/>
      </c>
      <c r="BO710" s="44" t="str">
        <f>IF(Wedstrijden!L839="x","BB","")</f>
        <v/>
      </c>
      <c r="BP710" s="44" t="str">
        <f>IF(Wedstrijden!M839="x","B","")</f>
        <v/>
      </c>
      <c r="BQ710" s="44" t="str">
        <f>IF(Wedstrijden!N839="x","L1","")</f>
        <v/>
      </c>
      <c r="BR710" s="44" t="str">
        <f>IF(Wedstrijden!O839="x","L2","")</f>
        <v/>
      </c>
      <c r="BS710" s="44" t="str">
        <f>IF(Wedstrijden!P839="x","M1","")</f>
        <v>M1</v>
      </c>
      <c r="BT710" s="44" t="str">
        <f>IF(Wedstrijden!Q839="x","M2","")</f>
        <v>M2</v>
      </c>
      <c r="BU710" s="44" t="str">
        <f>IF(Wedstrijden!R839="x","Z1","")</f>
        <v>Z1</v>
      </c>
      <c r="BV710" s="44" t="str">
        <f>IF(Wedstrijden!S839="x","Z2","")</f>
        <v>Z2</v>
      </c>
      <c r="BW710" s="44">
        <f>IF(COUNTA(Wedstrijden!T839:AB839)&lt;&gt;0,1,"")</f>
        <v>1</v>
      </c>
      <c r="BX710" s="44">
        <f t="shared" si="67"/>
        <v>1</v>
      </c>
      <c r="BY710" s="44" t="str">
        <f>IF(Wedstrijden!T839="x","BB","")</f>
        <v/>
      </c>
      <c r="BZ710" s="44" t="str">
        <f>IF(Wedstrijden!U839="x","B","")</f>
        <v/>
      </c>
      <c r="CA710" s="44" t="str">
        <f>IF(Wedstrijden!V839="x","L1","")</f>
        <v/>
      </c>
      <c r="CB710" s="44" t="str">
        <f>IF(Wedstrijden!W839="x","L2","")</f>
        <v/>
      </c>
      <c r="CC710" s="44" t="str">
        <f>IF(Wedstrijden!X839="x","M1","")</f>
        <v>M1</v>
      </c>
      <c r="CD710" s="44" t="str">
        <f>IF(Wedstrijden!Y839="x","M2","")</f>
        <v>M2</v>
      </c>
      <c r="CE710" s="44" t="str">
        <f>IF(Wedstrijden!Z839="x","Z1","")</f>
        <v>Z1</v>
      </c>
      <c r="CF710" s="44" t="str">
        <f>IF(Wedstrijden!AA839="x","Z2","")</f>
        <v>Z2</v>
      </c>
      <c r="CG710" s="44" t="str">
        <f>IF(Wedstrijden!AB839="x","ZZL","")</f>
        <v/>
      </c>
      <c r="CL710" s="44" t="str">
        <f>IF(COUNTA(Wedstrijden!AC839:AJ839)&lt;&gt;0,2,"")</f>
        <v/>
      </c>
      <c r="CM710" s="44" t="str">
        <f t="shared" si="68"/>
        <v/>
      </c>
      <c r="CN710" s="44" t="str">
        <f>IF(Wedstrijden!AC839="x","AA","")</f>
        <v/>
      </c>
      <c r="CO710" s="44" t="str">
        <f>IF(Wedstrijden!AD839="x","A","")</f>
        <v/>
      </c>
      <c r="CP710" s="44" t="str">
        <f>IF(Wedstrijden!AE839="x","BB","")</f>
        <v/>
      </c>
      <c r="CQ710" s="44" t="str">
        <f>IF(Wedstrijden!AF839="x","B","")</f>
        <v/>
      </c>
      <c r="CR710" s="44" t="str">
        <f>IF(Wedstrijden!AG839="x","L","")</f>
        <v/>
      </c>
      <c r="CS710" s="44" t="str">
        <f>IF(Wedstrijden!AH839="x","M","")</f>
        <v/>
      </c>
      <c r="CT710" s="44" t="str">
        <f>IF(Wedstrijden!AI839="x","Z","")</f>
        <v/>
      </c>
      <c r="CU710" s="44" t="str">
        <f>IF(Wedstrijden!AJ839="x","ZZ","")</f>
        <v/>
      </c>
      <c r="CV710" s="44" t="str">
        <f>IF(COUNTA(Wedstrijden!AK839:AQ839)&lt;&gt;0,2,"")</f>
        <v/>
      </c>
      <c r="CW710" s="44" t="str">
        <f t="shared" si="69"/>
        <v/>
      </c>
      <c r="CX710" s="44" t="str">
        <f>IF(Wedstrijden!AK839="x","BB","")</f>
        <v/>
      </c>
      <c r="CY710" s="44" t="str">
        <f>IF(Wedstrijden!AL839="x","B","")</f>
        <v/>
      </c>
      <c r="CZ710" s="44" t="str">
        <f>IF(Wedstrijden!AM839="x","L","")</f>
        <v/>
      </c>
      <c r="DA710" s="44" t="str">
        <f>IF(Wedstrijden!AN839="x","M","")</f>
        <v/>
      </c>
      <c r="DB710" s="44" t="str">
        <f>IF(Wedstrijden!AO839="x","Z","")</f>
        <v/>
      </c>
      <c r="DC710" s="44" t="str">
        <f>IF(Wedstrijden!AP839="x","ZZ","")</f>
        <v/>
      </c>
      <c r="DD710" s="44" t="str">
        <f>IF(Wedstrijden!AQ839="x","1.40","")</f>
        <v/>
      </c>
      <c r="DE710" s="44" t="str">
        <f>IF(COUNTA(Wedstrijden!AR839:AT839)&lt;&gt;0,6,"")</f>
        <v/>
      </c>
      <c r="DF710" s="44" t="str">
        <f t="shared" si="70"/>
        <v/>
      </c>
      <c r="DG710" s="44" t="str">
        <f>IF(Wedstrijden!AR839="x","L","")</f>
        <v/>
      </c>
      <c r="DH710" s="44" t="str">
        <f>IF(Wedstrijden!AS839="x","M","")</f>
        <v/>
      </c>
      <c r="DI710" s="44" t="str">
        <f>IF(Wedstrijden!AT839="x","Z","")</f>
        <v/>
      </c>
      <c r="DJ710" s="44" t="str">
        <f>IF(COUNTA(Wedstrijden!AU839:AW839)&lt;&gt;0,6,"")</f>
        <v/>
      </c>
      <c r="DK710" s="44" t="str">
        <f t="shared" si="71"/>
        <v/>
      </c>
      <c r="DL710" s="44" t="str">
        <f>IF(Wedstrijden!AU839="x","L","")</f>
        <v/>
      </c>
      <c r="DM710" s="44" t="str">
        <f>IF(Wedstrijden!AV839="x","M","")</f>
        <v/>
      </c>
      <c r="DN710" s="44" t="str">
        <f>IF(Wedstrijden!AW839="x","Z","")</f>
        <v/>
      </c>
    </row>
    <row r="711" spans="1:118" ht="15">
      <c r="A711" s="48" t="e">
        <f>Wedstrijden!#REF!</f>
        <v>#REF!</v>
      </c>
      <c r="B711" s="44">
        <f>IFERROR(VLOOKUP(Wedstrijden!E840,Wedstrijdlocaties!$B$2:$E$499,2,FALSE),"")</f>
        <v>824694</v>
      </c>
      <c r="C711" s="44" t="str">
        <f>Wedstrijden!F840</f>
        <v>Hem</v>
      </c>
      <c r="D711" s="44" t="str">
        <f>IFERROR(VLOOKUP(Wedstrijden!G840,Organisaties!$B$2:$C$501,2,FALSE),"")</f>
        <v/>
      </c>
      <c r="E711" s="44" t="str">
        <f>IFERROR(VLOOKUP(Wedstrijden!G840,Organisaties!$B$2:$F$501,5,FALSE),"")</f>
        <v/>
      </c>
      <c r="F711" s="44" t="str">
        <f>IF(Wedstrijden!BC840&lt;&gt;"",Wedstrijden!BC840,"")</f>
        <v/>
      </c>
      <c r="G711" s="44">
        <f>IF(Wedstrijden!AY840="Indoor",1,0)</f>
        <v>0</v>
      </c>
      <c r="H711" s="44">
        <f>Wedstrijden!AZ840</f>
        <v>0</v>
      </c>
      <c r="I711" s="44" t="str">
        <f>IF(Wedstrijden!AX840="Nee",0,IF(Wedstrijden!AX840="Ja",1,""))</f>
        <v/>
      </c>
      <c r="J711" s="44" t="str">
        <f>IF(Wedstrijden!BA840&lt;&gt;"",Wedstrijden!BA840,"")</f>
        <v>Indoor</v>
      </c>
      <c r="W711" s="45"/>
      <c r="AE711" s="45"/>
      <c r="AN711" s="45"/>
      <c r="AU711" s="45"/>
      <c r="BA711" s="45"/>
      <c r="BE711" s="45"/>
      <c r="BJ711" s="44">
        <f>IF(COUNTA(Wedstrijden!I840:S840)&lt;&gt;0,1,"")</f>
        <v>1</v>
      </c>
      <c r="BK711" s="44">
        <f t="shared" si="66"/>
        <v>2</v>
      </c>
      <c r="BL711" s="44" t="str">
        <f>IF(Wedstrijden!I840="x","AA","")</f>
        <v/>
      </c>
      <c r="BM711" s="44" t="str">
        <f>IF(Wedstrijden!J840="x","A","")</f>
        <v/>
      </c>
      <c r="BN711" s="44" t="str">
        <f>IF(Wedstrijden!K840="x","B1","")</f>
        <v/>
      </c>
      <c r="BO711" s="44" t="str">
        <f>IF(Wedstrijden!L840="x","BB","")</f>
        <v/>
      </c>
      <c r="BP711" s="44" t="str">
        <f>IF(Wedstrijden!M840="x","B","")</f>
        <v>B</v>
      </c>
      <c r="BQ711" s="44" t="str">
        <f>IF(Wedstrijden!N840="x","L1","")</f>
        <v>L1</v>
      </c>
      <c r="BR711" s="44" t="str">
        <f>IF(Wedstrijden!O840="x","L2","")</f>
        <v>L2</v>
      </c>
      <c r="BS711" s="44" t="str">
        <f>IF(Wedstrijden!P840="x","M1","")</f>
        <v>M1</v>
      </c>
      <c r="BT711" s="44" t="str">
        <f>IF(Wedstrijden!Q840="x","M2","")</f>
        <v>M2</v>
      </c>
      <c r="BU711" s="44" t="str">
        <f>IF(Wedstrijden!R840="x","Z1","")</f>
        <v/>
      </c>
      <c r="BV711" s="44" t="str">
        <f>IF(Wedstrijden!S840="x","Z2","")</f>
        <v/>
      </c>
      <c r="BW711" s="44">
        <f>IF(COUNTA(Wedstrijden!T840:AB840)&lt;&gt;0,1,"")</f>
        <v>1</v>
      </c>
      <c r="BX711" s="44">
        <f t="shared" si="67"/>
        <v>1</v>
      </c>
      <c r="BY711" s="44" t="str">
        <f>IF(Wedstrijden!T840="x","BB","")</f>
        <v/>
      </c>
      <c r="BZ711" s="44" t="str">
        <f>IF(Wedstrijden!U840="x","B","")</f>
        <v>B</v>
      </c>
      <c r="CA711" s="44" t="str">
        <f>IF(Wedstrijden!V840="x","L1","")</f>
        <v>L1</v>
      </c>
      <c r="CB711" s="44" t="str">
        <f>IF(Wedstrijden!W840="x","L2","")</f>
        <v>L2</v>
      </c>
      <c r="CC711" s="44" t="str">
        <f>IF(Wedstrijden!X840="x","M1","")</f>
        <v>M1</v>
      </c>
      <c r="CD711" s="44" t="str">
        <f>IF(Wedstrijden!Y840="x","M2","")</f>
        <v>M2</v>
      </c>
      <c r="CE711" s="44" t="str">
        <f>IF(Wedstrijden!Z840="x","Z1","")</f>
        <v/>
      </c>
      <c r="CF711" s="44" t="str">
        <f>IF(Wedstrijden!AA840="x","Z2","")</f>
        <v/>
      </c>
      <c r="CG711" s="44" t="str">
        <f>IF(Wedstrijden!AB840="x","ZZL","")</f>
        <v/>
      </c>
      <c r="CL711" s="44" t="str">
        <f>IF(COUNTA(Wedstrijden!AC840:AJ840)&lt;&gt;0,2,"")</f>
        <v/>
      </c>
      <c r="CM711" s="44" t="str">
        <f t="shared" si="68"/>
        <v/>
      </c>
      <c r="CN711" s="44" t="str">
        <f>IF(Wedstrijden!AC840="x","AA","")</f>
        <v/>
      </c>
      <c r="CO711" s="44" t="str">
        <f>IF(Wedstrijden!AD840="x","A","")</f>
        <v/>
      </c>
      <c r="CP711" s="44" t="str">
        <f>IF(Wedstrijden!AE840="x","BB","")</f>
        <v/>
      </c>
      <c r="CQ711" s="44" t="str">
        <f>IF(Wedstrijden!AF840="x","B","")</f>
        <v/>
      </c>
      <c r="CR711" s="44" t="str">
        <f>IF(Wedstrijden!AG840="x","L","")</f>
        <v/>
      </c>
      <c r="CS711" s="44" t="str">
        <f>IF(Wedstrijden!AH840="x","M","")</f>
        <v/>
      </c>
      <c r="CT711" s="44" t="str">
        <f>IF(Wedstrijden!AI840="x","Z","")</f>
        <v/>
      </c>
      <c r="CU711" s="44" t="str">
        <f>IF(Wedstrijden!AJ840="x","ZZ","")</f>
        <v/>
      </c>
      <c r="CV711" s="44" t="str">
        <f>IF(COUNTA(Wedstrijden!AK840:AQ840)&lt;&gt;0,2,"")</f>
        <v/>
      </c>
      <c r="CW711" s="44" t="str">
        <f t="shared" si="69"/>
        <v/>
      </c>
      <c r="CX711" s="44" t="str">
        <f>IF(Wedstrijden!AK840="x","BB","")</f>
        <v/>
      </c>
      <c r="CY711" s="44" t="str">
        <f>IF(Wedstrijden!AL840="x","B","")</f>
        <v/>
      </c>
      <c r="CZ711" s="44" t="str">
        <f>IF(Wedstrijden!AM840="x","L","")</f>
        <v/>
      </c>
      <c r="DA711" s="44" t="str">
        <f>IF(Wedstrijden!AN840="x","M","")</f>
        <v/>
      </c>
      <c r="DB711" s="44" t="str">
        <f>IF(Wedstrijden!AO840="x","Z","")</f>
        <v/>
      </c>
      <c r="DC711" s="44" t="str">
        <f>IF(Wedstrijden!AP840="x","ZZ","")</f>
        <v/>
      </c>
      <c r="DD711" s="44" t="str">
        <f>IF(Wedstrijden!AQ840="x","1.40","")</f>
        <v/>
      </c>
      <c r="DE711" s="44" t="str">
        <f>IF(COUNTA(Wedstrijden!AR840:AT840)&lt;&gt;0,6,"")</f>
        <v/>
      </c>
      <c r="DF711" s="44" t="str">
        <f t="shared" si="70"/>
        <v/>
      </c>
      <c r="DG711" s="44" t="str">
        <f>IF(Wedstrijden!AR840="x","L","")</f>
        <v/>
      </c>
      <c r="DH711" s="44" t="str">
        <f>IF(Wedstrijden!AS840="x","M","")</f>
        <v/>
      </c>
      <c r="DI711" s="44" t="str">
        <f>IF(Wedstrijden!AT840="x","Z","")</f>
        <v/>
      </c>
      <c r="DJ711" s="44" t="str">
        <f>IF(COUNTA(Wedstrijden!AU840:AW840)&lt;&gt;0,6,"")</f>
        <v/>
      </c>
      <c r="DK711" s="44" t="str">
        <f t="shared" si="71"/>
        <v/>
      </c>
      <c r="DL711" s="44" t="str">
        <f>IF(Wedstrijden!AU840="x","L","")</f>
        <v/>
      </c>
      <c r="DM711" s="44" t="str">
        <f>IF(Wedstrijden!AV840="x","M","")</f>
        <v/>
      </c>
      <c r="DN711" s="44" t="str">
        <f>IF(Wedstrijden!AW840="x","Z","")</f>
        <v/>
      </c>
    </row>
    <row r="712" spans="1:118" ht="15">
      <c r="A712" s="48" t="e">
        <f>Wedstrijden!#REF!</f>
        <v>#REF!</v>
      </c>
      <c r="B712" s="44">
        <f>IFERROR(VLOOKUP(Wedstrijden!E841,Wedstrijdlocaties!$B$2:$E$499,2,FALSE),"")</f>
        <v>773625</v>
      </c>
      <c r="C712" s="44" t="str">
        <f>Wedstrijden!F841</f>
        <v>Benningbroek</v>
      </c>
      <c r="D712" s="44" t="str">
        <f>IFERROR(VLOOKUP(Wedstrijden!G841,Organisaties!$B$2:$C$501,2,FALSE),"")</f>
        <v/>
      </c>
      <c r="E712" s="44" t="str">
        <f>IFERROR(VLOOKUP(Wedstrijden!G841,Organisaties!$B$2:$F$501,5,FALSE),"")</f>
        <v/>
      </c>
      <c r="F712" s="44" t="str">
        <f>IF(Wedstrijden!BC841&lt;&gt;"",Wedstrijden!BC841,"")</f>
        <v/>
      </c>
      <c r="G712" s="44">
        <f>IF(Wedstrijden!AY841="Indoor",1,0)</f>
        <v>0</v>
      </c>
      <c r="H712" s="44" t="str">
        <f>Wedstrijden!AZ841</f>
        <v>Nee</v>
      </c>
      <c r="I712" s="44" t="str">
        <f>IF(Wedstrijden!AX841="Nee",0,IF(Wedstrijden!AX841="Ja",1,""))</f>
        <v/>
      </c>
      <c r="J712" s="44" t="str">
        <f>IF(Wedstrijden!BA841&lt;&gt;"",Wedstrijden!BA841,"")</f>
        <v>Indoor</v>
      </c>
      <c r="W712" s="45"/>
      <c r="AE712" s="45"/>
      <c r="AN712" s="45"/>
      <c r="AU712" s="45"/>
      <c r="BA712" s="45"/>
      <c r="BE712" s="45"/>
      <c r="BJ712" s="44">
        <f>IF(COUNTA(Wedstrijden!I841:S841)&lt;&gt;0,1,"")</f>
        <v>1</v>
      </c>
      <c r="BK712" s="44">
        <f t="shared" si="66"/>
        <v>2</v>
      </c>
      <c r="BL712" s="44" t="str">
        <f>IF(Wedstrijden!I841="x","AA","")</f>
        <v/>
      </c>
      <c r="BM712" s="44" t="str">
        <f>IF(Wedstrijden!J841="x","A","")</f>
        <v/>
      </c>
      <c r="BN712" s="44" t="str">
        <f>IF(Wedstrijden!K841="x","B1","")</f>
        <v/>
      </c>
      <c r="BO712" s="44" t="str">
        <f>IF(Wedstrijden!L841="x","BB","")</f>
        <v/>
      </c>
      <c r="BP712" s="44" t="str">
        <f>IF(Wedstrijden!M841="x","B","")</f>
        <v>B</v>
      </c>
      <c r="BQ712" s="44" t="str">
        <f>IF(Wedstrijden!N841="x","L1","")</f>
        <v>L1</v>
      </c>
      <c r="BR712" s="44" t="str">
        <f>IF(Wedstrijden!O841="x","L2","")</f>
        <v>L2</v>
      </c>
      <c r="BS712" s="44" t="str">
        <f>IF(Wedstrijden!P841="x","M1","")</f>
        <v>M1</v>
      </c>
      <c r="BT712" s="44" t="str">
        <f>IF(Wedstrijden!Q841="x","M2","")</f>
        <v>M2</v>
      </c>
      <c r="BU712" s="44" t="str">
        <f>IF(Wedstrijden!R841="x","Z1","")</f>
        <v/>
      </c>
      <c r="BV712" s="44" t="str">
        <f>IF(Wedstrijden!S841="x","Z2","")</f>
        <v/>
      </c>
      <c r="BW712" s="44">
        <f>IF(COUNTA(Wedstrijden!T841:AB841)&lt;&gt;0,1,"")</f>
        <v>1</v>
      </c>
      <c r="BX712" s="44">
        <f t="shared" si="67"/>
        <v>1</v>
      </c>
      <c r="BY712" s="44" t="str">
        <f>IF(Wedstrijden!T841="x","BB","")</f>
        <v/>
      </c>
      <c r="BZ712" s="44" t="str">
        <f>IF(Wedstrijden!U841="x","B","")</f>
        <v>B</v>
      </c>
      <c r="CA712" s="44" t="str">
        <f>IF(Wedstrijden!V841="x","L1","")</f>
        <v>L1</v>
      </c>
      <c r="CB712" s="44" t="str">
        <f>IF(Wedstrijden!W841="x","L2","")</f>
        <v>L2</v>
      </c>
      <c r="CC712" s="44" t="str">
        <f>IF(Wedstrijden!X841="x","M1","")</f>
        <v>M1</v>
      </c>
      <c r="CD712" s="44" t="str">
        <f>IF(Wedstrijden!Y841="x","M2","")</f>
        <v>M2</v>
      </c>
      <c r="CE712" s="44" t="str">
        <f>IF(Wedstrijden!Z841="x","Z1","")</f>
        <v/>
      </c>
      <c r="CF712" s="44" t="str">
        <f>IF(Wedstrijden!AA841="x","Z2","")</f>
        <v/>
      </c>
      <c r="CG712" s="44" t="str">
        <f>IF(Wedstrijden!AB841="x","ZZL","")</f>
        <v/>
      </c>
      <c r="CL712" s="44" t="str">
        <f>IF(COUNTA(Wedstrijden!AC841:AJ841)&lt;&gt;0,2,"")</f>
        <v/>
      </c>
      <c r="CM712" s="44" t="str">
        <f t="shared" si="68"/>
        <v/>
      </c>
      <c r="CN712" s="44" t="str">
        <f>IF(Wedstrijden!AC841="x","AA","")</f>
        <v/>
      </c>
      <c r="CO712" s="44" t="str">
        <f>IF(Wedstrijden!AD841="x","A","")</f>
        <v/>
      </c>
      <c r="CP712" s="44" t="str">
        <f>IF(Wedstrijden!AE841="x","BB","")</f>
        <v/>
      </c>
      <c r="CQ712" s="44" t="str">
        <f>IF(Wedstrijden!AF841="x","B","")</f>
        <v/>
      </c>
      <c r="CR712" s="44" t="str">
        <f>IF(Wedstrijden!AG841="x","L","")</f>
        <v/>
      </c>
      <c r="CS712" s="44" t="str">
        <f>IF(Wedstrijden!AH841="x","M","")</f>
        <v/>
      </c>
      <c r="CT712" s="44" t="str">
        <f>IF(Wedstrijden!AI841="x","Z","")</f>
        <v/>
      </c>
      <c r="CU712" s="44" t="str">
        <f>IF(Wedstrijden!AJ841="x","ZZ","")</f>
        <v/>
      </c>
      <c r="CV712" s="44" t="str">
        <f>IF(COUNTA(Wedstrijden!AK841:AQ841)&lt;&gt;0,2,"")</f>
        <v/>
      </c>
      <c r="CW712" s="44" t="str">
        <f t="shared" si="69"/>
        <v/>
      </c>
      <c r="CX712" s="44" t="str">
        <f>IF(Wedstrijden!AK841="x","BB","")</f>
        <v/>
      </c>
      <c r="CY712" s="44" t="str">
        <f>IF(Wedstrijden!AL841="x","B","")</f>
        <v/>
      </c>
      <c r="CZ712" s="44" t="str">
        <f>IF(Wedstrijden!AM841="x","L","")</f>
        <v/>
      </c>
      <c r="DA712" s="44" t="str">
        <f>IF(Wedstrijden!AN841="x","M","")</f>
        <v/>
      </c>
      <c r="DB712" s="44" t="str">
        <f>IF(Wedstrijden!AO841="x","Z","")</f>
        <v/>
      </c>
      <c r="DC712" s="44" t="str">
        <f>IF(Wedstrijden!AP841="x","ZZ","")</f>
        <v/>
      </c>
      <c r="DD712" s="44" t="str">
        <f>IF(Wedstrijden!AQ841="x","1.40","")</f>
        <v/>
      </c>
      <c r="DE712" s="44" t="str">
        <f>IF(COUNTA(Wedstrijden!AR841:AT841)&lt;&gt;0,6,"")</f>
        <v/>
      </c>
      <c r="DF712" s="44" t="str">
        <f t="shared" si="70"/>
        <v/>
      </c>
      <c r="DG712" s="44" t="str">
        <f>IF(Wedstrijden!AR841="x","L","")</f>
        <v/>
      </c>
      <c r="DH712" s="44" t="str">
        <f>IF(Wedstrijden!AS841="x","M","")</f>
        <v/>
      </c>
      <c r="DI712" s="44" t="str">
        <f>IF(Wedstrijden!AT841="x","Z","")</f>
        <v/>
      </c>
      <c r="DJ712" s="44" t="str">
        <f>IF(COUNTA(Wedstrijden!AU841:AW841)&lt;&gt;0,6,"")</f>
        <v/>
      </c>
      <c r="DK712" s="44" t="str">
        <f t="shared" si="71"/>
        <v/>
      </c>
      <c r="DL712" s="44" t="str">
        <f>IF(Wedstrijden!AU841="x","L","")</f>
        <v/>
      </c>
      <c r="DM712" s="44" t="str">
        <f>IF(Wedstrijden!AV841="x","M","")</f>
        <v/>
      </c>
      <c r="DN712" s="44" t="str">
        <f>IF(Wedstrijden!AW841="x","Z","")</f>
        <v/>
      </c>
    </row>
    <row r="713" spans="1:118" ht="15">
      <c r="A713" s="48" t="e">
        <f>Wedstrijden!#REF!</f>
        <v>#REF!</v>
      </c>
      <c r="B713" s="44" t="str">
        <f>IFERROR(VLOOKUP(Wedstrijden!E843,Wedstrijdlocaties!$B$2:$E$499,2,FALSE),"")</f>
        <v>V12346</v>
      </c>
      <c r="C713" s="44" t="str">
        <f>Wedstrijden!F843</f>
        <v>Oudkarspel</v>
      </c>
      <c r="D713" s="44" t="str">
        <f>IFERROR(VLOOKUP(Wedstrijden!G843,Organisaties!$B$2:$C$501,2,FALSE),"")</f>
        <v/>
      </c>
      <c r="E713" s="44" t="str">
        <f>IFERROR(VLOOKUP(Wedstrijden!G843,Organisaties!$B$2:$F$501,5,FALSE),"")</f>
        <v/>
      </c>
      <c r="F713" s="44" t="str">
        <f>IF(Wedstrijden!BC843&lt;&gt;"",Wedstrijden!BC843,"")</f>
        <v/>
      </c>
      <c r="G713" s="44">
        <f>IF(Wedstrijden!AY843="Indoor",1,0)</f>
        <v>0</v>
      </c>
      <c r="H713" s="44">
        <f>Wedstrijden!AZ843</f>
        <v>0</v>
      </c>
      <c r="I713" s="44" t="str">
        <f>IF(Wedstrijden!AX843="Nee",0,IF(Wedstrijden!AX843="Ja",1,""))</f>
        <v/>
      </c>
      <c r="J713" s="44" t="str">
        <f>IF(Wedstrijden!BA843&lt;&gt;"",Wedstrijden!BA843,"")</f>
        <v/>
      </c>
      <c r="W713" s="45"/>
      <c r="AE713" s="45"/>
      <c r="AN713" s="45"/>
      <c r="AU713" s="45"/>
      <c r="BA713" s="45"/>
      <c r="BE713" s="45"/>
      <c r="BJ713" s="44" t="str">
        <f>IF(COUNTA(Wedstrijden!I843:S843)&lt;&gt;0,1,"")</f>
        <v/>
      </c>
      <c r="BK713" s="44" t="str">
        <f t="shared" si="66"/>
        <v/>
      </c>
      <c r="BL713" s="44" t="str">
        <f>IF(Wedstrijden!I843="x","AA","")</f>
        <v/>
      </c>
      <c r="BM713" s="44" t="str">
        <f>IF(Wedstrijden!J843="x","A","")</f>
        <v/>
      </c>
      <c r="BN713" s="44" t="str">
        <f>IF(Wedstrijden!K843="x","B1","")</f>
        <v/>
      </c>
      <c r="BO713" s="44" t="str">
        <f>IF(Wedstrijden!L843="x","BB","")</f>
        <v/>
      </c>
      <c r="BP713" s="44" t="str">
        <f>IF(Wedstrijden!M843="x","B","")</f>
        <v/>
      </c>
      <c r="BQ713" s="44" t="str">
        <f>IF(Wedstrijden!N843="x","L1","")</f>
        <v/>
      </c>
      <c r="BR713" s="44" t="str">
        <f>IF(Wedstrijden!O843="x","L2","")</f>
        <v/>
      </c>
      <c r="BS713" s="44" t="str">
        <f>IF(Wedstrijden!P843="x","M1","")</f>
        <v/>
      </c>
      <c r="BT713" s="44" t="str">
        <f>IF(Wedstrijden!Q843="x","M2","")</f>
        <v/>
      </c>
      <c r="BU713" s="44" t="str">
        <f>IF(Wedstrijden!R843="x","Z1","")</f>
        <v/>
      </c>
      <c r="BV713" s="44" t="str">
        <f>IF(Wedstrijden!S843="x","Z2","")</f>
        <v/>
      </c>
      <c r="BW713" s="44" t="str">
        <f>IF(COUNTA(Wedstrijden!T843:AB843)&lt;&gt;0,1,"")</f>
        <v/>
      </c>
      <c r="BX713" s="44" t="str">
        <f t="shared" si="67"/>
        <v/>
      </c>
      <c r="BY713" s="44" t="str">
        <f>IF(Wedstrijden!T843="x","BB","")</f>
        <v/>
      </c>
      <c r="BZ713" s="44" t="str">
        <f>IF(Wedstrijden!U843="x","B","")</f>
        <v/>
      </c>
      <c r="CA713" s="44" t="str">
        <f>IF(Wedstrijden!V843="x","L1","")</f>
        <v/>
      </c>
      <c r="CB713" s="44" t="str">
        <f>IF(Wedstrijden!W843="x","L2","")</f>
        <v/>
      </c>
      <c r="CC713" s="44" t="str">
        <f>IF(Wedstrijden!X843="x","M1","")</f>
        <v/>
      </c>
      <c r="CD713" s="44" t="str">
        <f>IF(Wedstrijden!Y843="x","M2","")</f>
        <v/>
      </c>
      <c r="CE713" s="44" t="str">
        <f>IF(Wedstrijden!Z843="x","Z1","")</f>
        <v/>
      </c>
      <c r="CF713" s="44" t="str">
        <f>IF(Wedstrijden!AA843="x","Z2","")</f>
        <v/>
      </c>
      <c r="CG713" s="44" t="str">
        <f>IF(Wedstrijden!AB843="x","ZZL","")</f>
        <v/>
      </c>
      <c r="CL713" s="44" t="str">
        <f>IF(COUNTA(Wedstrijden!AC843:AJ843)&lt;&gt;0,2,"")</f>
        <v/>
      </c>
      <c r="CM713" s="44" t="str">
        <f t="shared" si="68"/>
        <v/>
      </c>
      <c r="CN713" s="44" t="str">
        <f>IF(Wedstrijden!AC843="x","AA","")</f>
        <v/>
      </c>
      <c r="CO713" s="44" t="str">
        <f>IF(Wedstrijden!AD843="x","A","")</f>
        <v/>
      </c>
      <c r="CP713" s="44" t="str">
        <f>IF(Wedstrijden!AE843="x","BB","")</f>
        <v/>
      </c>
      <c r="CQ713" s="44" t="str">
        <f>IF(Wedstrijden!AF843="x","B","")</f>
        <v/>
      </c>
      <c r="CR713" s="44" t="str">
        <f>IF(Wedstrijden!AG843="x","L","")</f>
        <v/>
      </c>
      <c r="CS713" s="44" t="str">
        <f>IF(Wedstrijden!AH843="x","M","")</f>
        <v/>
      </c>
      <c r="CT713" s="44" t="str">
        <f>IF(Wedstrijden!AI843="x","Z","")</f>
        <v/>
      </c>
      <c r="CU713" s="44" t="str">
        <f>IF(Wedstrijden!AJ843="x","ZZ","")</f>
        <v/>
      </c>
      <c r="CV713" s="44">
        <f>IF(COUNTA(Wedstrijden!AK843:AQ843)&lt;&gt;0,2,"")</f>
        <v>2</v>
      </c>
      <c r="CW713" s="44">
        <f t="shared" si="69"/>
        <v>1</v>
      </c>
      <c r="CX713" s="44" t="str">
        <f>IF(Wedstrijden!AK843="x","BB","")</f>
        <v>BB</v>
      </c>
      <c r="CY713" s="44" t="str">
        <f>IF(Wedstrijden!AL843="x","B","")</f>
        <v>B</v>
      </c>
      <c r="CZ713" s="44" t="str">
        <f>IF(Wedstrijden!AM843="x","L","")</f>
        <v>L</v>
      </c>
      <c r="DA713" s="44" t="str">
        <f>IF(Wedstrijden!AN843="x","M","")</f>
        <v>M</v>
      </c>
      <c r="DB713" s="44" t="str">
        <f>IF(Wedstrijden!AO843="x","Z","")</f>
        <v>Z</v>
      </c>
      <c r="DC713" s="44" t="str">
        <f>IF(Wedstrijden!AP843="x","ZZ","")</f>
        <v>ZZ</v>
      </c>
      <c r="DD713" s="44" t="str">
        <f>IF(Wedstrijden!AQ843="x","1.40","")</f>
        <v/>
      </c>
      <c r="DE713" s="44" t="str">
        <f>IF(COUNTA(Wedstrijden!AR843:AT843)&lt;&gt;0,6,"")</f>
        <v/>
      </c>
      <c r="DF713" s="44" t="str">
        <f t="shared" si="70"/>
        <v/>
      </c>
      <c r="DG713" s="44" t="str">
        <f>IF(Wedstrijden!AR843="x","L","")</f>
        <v/>
      </c>
      <c r="DH713" s="44" t="str">
        <f>IF(Wedstrijden!AS843="x","M","")</f>
        <v/>
      </c>
      <c r="DI713" s="44" t="str">
        <f>IF(Wedstrijden!AT843="x","Z","")</f>
        <v/>
      </c>
      <c r="DJ713" s="44" t="str">
        <f>IF(COUNTA(Wedstrijden!AU843:AW843)&lt;&gt;0,6,"")</f>
        <v/>
      </c>
      <c r="DK713" s="44" t="str">
        <f t="shared" si="71"/>
        <v/>
      </c>
      <c r="DL713" s="44" t="str">
        <f>IF(Wedstrijden!AU843="x","L","")</f>
        <v/>
      </c>
      <c r="DM713" s="44" t="str">
        <f>IF(Wedstrijden!AV843="x","M","")</f>
        <v/>
      </c>
      <c r="DN713" s="44" t="str">
        <f>IF(Wedstrijden!AW843="x","Z","")</f>
        <v/>
      </c>
    </row>
    <row r="714" spans="1:118" ht="15">
      <c r="A714" s="48" t="e">
        <f>Wedstrijden!#REF!</f>
        <v>#REF!</v>
      </c>
      <c r="B714" s="44">
        <f>IFERROR(VLOOKUP(Wedstrijden!E846,Wedstrijdlocaties!$B$2:$E$499,2,FALSE),"")</f>
        <v>927555</v>
      </c>
      <c r="C714" s="44" t="str">
        <f>Wedstrijden!F846</f>
        <v>Beinsdorp</v>
      </c>
      <c r="D714" s="44">
        <f>IFERROR(VLOOKUP(Wedstrijden!G846,Organisaties!$B$2:$C$501,2,FALSE),"")</f>
        <v>751874</v>
      </c>
      <c r="E714" s="44" t="str">
        <f>IFERROR(VLOOKUP(Wedstrijden!G846,Organisaties!$B$2:$F$501,5,FALSE),"")</f>
        <v>V31007</v>
      </c>
      <c r="F714" s="44" t="str">
        <f>IF(Wedstrijden!BC846&lt;&gt;"",Wedstrijden!BC846,"")</f>
        <v/>
      </c>
      <c r="G714" s="44">
        <f>IF(Wedstrijden!AY846="Indoor",1,0)</f>
        <v>0</v>
      </c>
      <c r="H714" s="44">
        <f>Wedstrijden!AZ846</f>
        <v>0</v>
      </c>
      <c r="I714" s="44" t="str">
        <f>IF(Wedstrijden!AX846="Nee",0,IF(Wedstrijden!AX846="Ja",1,""))</f>
        <v/>
      </c>
      <c r="J714" s="44" t="str">
        <f>IF(Wedstrijden!BA846&lt;&gt;"",Wedstrijden!BA846,"")</f>
        <v/>
      </c>
      <c r="W714" s="45"/>
      <c r="AE714" s="45"/>
      <c r="AN714" s="45"/>
      <c r="AU714" s="45"/>
      <c r="BA714" s="45"/>
      <c r="BE714" s="45"/>
      <c r="BJ714" s="44">
        <f>IF(COUNTA(Wedstrijden!I846:S846)&lt;&gt;0,1,"")</f>
        <v>1</v>
      </c>
      <c r="BK714" s="44">
        <f t="shared" si="66"/>
        <v>2</v>
      </c>
      <c r="BL714" s="44" t="str">
        <f>IF(Wedstrijden!I846="x","AA","")</f>
        <v/>
      </c>
      <c r="BM714" s="44" t="str">
        <f>IF(Wedstrijden!J846="x","A","")</f>
        <v/>
      </c>
      <c r="BN714" s="44" t="str">
        <f>IF(Wedstrijden!K846="x","B1","")</f>
        <v/>
      </c>
      <c r="BO714" s="44" t="str">
        <f>IF(Wedstrijden!L846="x","BB","")</f>
        <v/>
      </c>
      <c r="BP714" s="44" t="str">
        <f>IF(Wedstrijden!M846="x","B","")</f>
        <v>B</v>
      </c>
      <c r="BQ714" s="44" t="str">
        <f>IF(Wedstrijden!N846="x","L1","")</f>
        <v>L1</v>
      </c>
      <c r="BR714" s="44" t="str">
        <f>IF(Wedstrijden!O846="x","L2","")</f>
        <v>L2</v>
      </c>
      <c r="BS714" s="44" t="str">
        <f>IF(Wedstrijden!P846="x","M1","")</f>
        <v>M1</v>
      </c>
      <c r="BT714" s="44" t="str">
        <f>IF(Wedstrijden!Q846="x","M2","")</f>
        <v>M2</v>
      </c>
      <c r="BU714" s="44" t="str">
        <f>IF(Wedstrijden!R846="x","Z1","")</f>
        <v/>
      </c>
      <c r="BV714" s="44" t="str">
        <f>IF(Wedstrijden!S846="x","Z2","")</f>
        <v/>
      </c>
      <c r="BW714" s="44">
        <f>IF(COUNTA(Wedstrijden!T846:AB846)&lt;&gt;0,1,"")</f>
        <v>1</v>
      </c>
      <c r="BX714" s="44">
        <f t="shared" si="67"/>
        <v>1</v>
      </c>
      <c r="BY714" s="44" t="str">
        <f>IF(Wedstrijden!T846="x","BB","")</f>
        <v/>
      </c>
      <c r="BZ714" s="44" t="str">
        <f>IF(Wedstrijden!U846="x","B","")</f>
        <v>B</v>
      </c>
      <c r="CA714" s="44" t="str">
        <f>IF(Wedstrijden!V846="x","L1","")</f>
        <v>L1</v>
      </c>
      <c r="CB714" s="44" t="str">
        <f>IF(Wedstrijden!W846="x","L2","")</f>
        <v>L2</v>
      </c>
      <c r="CC714" s="44" t="str">
        <f>IF(Wedstrijden!X846="x","M1","")</f>
        <v>M1</v>
      </c>
      <c r="CD714" s="44" t="str">
        <f>IF(Wedstrijden!Y846="x","M2","")</f>
        <v>M2</v>
      </c>
      <c r="CE714" s="44" t="str">
        <f>IF(Wedstrijden!Z846="x","Z1","")</f>
        <v/>
      </c>
      <c r="CF714" s="44" t="str">
        <f>IF(Wedstrijden!AA846="x","Z2","")</f>
        <v/>
      </c>
      <c r="CG714" s="44" t="str">
        <f>IF(Wedstrijden!AB846="x","ZZL","")</f>
        <v/>
      </c>
      <c r="CL714" s="44" t="str">
        <f>IF(COUNTA(Wedstrijden!AC846:AJ846)&lt;&gt;0,2,"")</f>
        <v/>
      </c>
      <c r="CM714" s="44" t="str">
        <f t="shared" si="68"/>
        <v/>
      </c>
      <c r="CN714" s="44" t="str">
        <f>IF(Wedstrijden!AC846="x","AA","")</f>
        <v/>
      </c>
      <c r="CO714" s="44" t="str">
        <f>IF(Wedstrijden!AD846="x","A","")</f>
        <v/>
      </c>
      <c r="CP714" s="44" t="str">
        <f>IF(Wedstrijden!AE846="x","BB","")</f>
        <v/>
      </c>
      <c r="CQ714" s="44" t="str">
        <f>IF(Wedstrijden!AF846="x","B","")</f>
        <v/>
      </c>
      <c r="CR714" s="44" t="str">
        <f>IF(Wedstrijden!AG846="x","L","")</f>
        <v/>
      </c>
      <c r="CS714" s="44" t="str">
        <f>IF(Wedstrijden!AH846="x","M","")</f>
        <v/>
      </c>
      <c r="CT714" s="44" t="str">
        <f>IF(Wedstrijden!AI846="x","Z","")</f>
        <v/>
      </c>
      <c r="CU714" s="44" t="str">
        <f>IF(Wedstrijden!AJ846="x","ZZ","")</f>
        <v/>
      </c>
      <c r="CV714" s="44" t="str">
        <f>IF(COUNTA(Wedstrijden!AK846:AQ846)&lt;&gt;0,2,"")</f>
        <v/>
      </c>
      <c r="CW714" s="44" t="str">
        <f t="shared" si="69"/>
        <v/>
      </c>
      <c r="CX714" s="44" t="str">
        <f>IF(Wedstrijden!AK846="x","BB","")</f>
        <v/>
      </c>
      <c r="CY714" s="44" t="str">
        <f>IF(Wedstrijden!AL846="x","B","")</f>
        <v/>
      </c>
      <c r="CZ714" s="44" t="str">
        <f>IF(Wedstrijden!AM846="x","L","")</f>
        <v/>
      </c>
      <c r="DA714" s="44" t="str">
        <f>IF(Wedstrijden!AN846="x","M","")</f>
        <v/>
      </c>
      <c r="DB714" s="44" t="str">
        <f>IF(Wedstrijden!AO846="x","Z","")</f>
        <v/>
      </c>
      <c r="DC714" s="44" t="str">
        <f>IF(Wedstrijden!AP846="x","ZZ","")</f>
        <v/>
      </c>
      <c r="DD714" s="44" t="str">
        <f>IF(Wedstrijden!AQ846="x","1.40","")</f>
        <v/>
      </c>
      <c r="DE714" s="44" t="str">
        <f>IF(COUNTA(Wedstrijden!AR846:AT846)&lt;&gt;0,6,"")</f>
        <v/>
      </c>
      <c r="DF714" s="44" t="str">
        <f t="shared" si="70"/>
        <v/>
      </c>
      <c r="DG714" s="44" t="str">
        <f>IF(Wedstrijden!AR846="x","L","")</f>
        <v/>
      </c>
      <c r="DH714" s="44" t="str">
        <f>IF(Wedstrijden!AS846="x","M","")</f>
        <v/>
      </c>
      <c r="DI714" s="44" t="str">
        <f>IF(Wedstrijden!AT846="x","Z","")</f>
        <v/>
      </c>
      <c r="DJ714" s="44" t="str">
        <f>IF(COUNTA(Wedstrijden!AU846:AW846)&lt;&gt;0,6,"")</f>
        <v/>
      </c>
      <c r="DK714" s="44" t="str">
        <f t="shared" si="71"/>
        <v/>
      </c>
      <c r="DL714" s="44" t="str">
        <f>IF(Wedstrijden!AU846="x","L","")</f>
        <v/>
      </c>
      <c r="DM714" s="44" t="str">
        <f>IF(Wedstrijden!AV846="x","M","")</f>
        <v/>
      </c>
      <c r="DN714" s="44" t="str">
        <f>IF(Wedstrijden!AW846="x","Z","")</f>
        <v/>
      </c>
    </row>
    <row r="715" spans="1:118" ht="15">
      <c r="A715" s="48" t="e">
        <f>Wedstrijden!#REF!</f>
        <v>#REF!</v>
      </c>
      <c r="B715" s="44">
        <f>IFERROR(VLOOKUP(Wedstrijden!E847,Wedstrijdlocaties!$B$2:$E$499,2,FALSE),"")</f>
        <v>824799</v>
      </c>
      <c r="C715" s="44" t="str">
        <f>Wedstrijden!F847</f>
        <v>Enkhuizen</v>
      </c>
      <c r="D715" s="44" t="str">
        <f>IFERROR(VLOOKUP(Wedstrijden!G847,Organisaties!$B$2:$C$501,2,FALSE),"")</f>
        <v/>
      </c>
      <c r="E715" s="44" t="str">
        <f>IFERROR(VLOOKUP(Wedstrijden!G847,Organisaties!$B$2:$F$501,5,FALSE),"")</f>
        <v/>
      </c>
      <c r="F715" s="44" t="str">
        <f>IF(Wedstrijden!BC847&lt;&gt;"",Wedstrijden!BC847,"")</f>
        <v/>
      </c>
      <c r="G715" s="44">
        <f>IF(Wedstrijden!AY847="Indoor",1,0)</f>
        <v>0</v>
      </c>
      <c r="H715" s="44">
        <f>Wedstrijden!AZ847</f>
        <v>0</v>
      </c>
      <c r="I715" s="44" t="str">
        <f>IF(Wedstrijden!AX847="Nee",0,IF(Wedstrijden!AX847="Ja",1,""))</f>
        <v/>
      </c>
      <c r="J715" s="44" t="str">
        <f>IF(Wedstrijden!BA847&lt;&gt;"",Wedstrijden!BA847,"")</f>
        <v/>
      </c>
      <c r="W715" s="45"/>
      <c r="AE715" s="45"/>
      <c r="AN715" s="45"/>
      <c r="AU715" s="45"/>
      <c r="BA715" s="45"/>
      <c r="BE715" s="45"/>
      <c r="BJ715" s="44">
        <f>IF(COUNTA(Wedstrijden!I847:S847)&lt;&gt;0,1,"")</f>
        <v>1</v>
      </c>
      <c r="BK715" s="44">
        <f t="shared" si="66"/>
        <v>2</v>
      </c>
      <c r="BL715" s="44" t="str">
        <f>IF(Wedstrijden!I847="x","AA","")</f>
        <v/>
      </c>
      <c r="BM715" s="44" t="str">
        <f>IF(Wedstrijden!J847="x","A","")</f>
        <v/>
      </c>
      <c r="BN715" s="44" t="str">
        <f>IF(Wedstrijden!K847="x","B1","")</f>
        <v/>
      </c>
      <c r="BO715" s="44" t="str">
        <f>IF(Wedstrijden!L847="x","BB","")</f>
        <v/>
      </c>
      <c r="BP715" s="44" t="str">
        <f>IF(Wedstrijden!M847="x","B","")</f>
        <v>B</v>
      </c>
      <c r="BQ715" s="44" t="str">
        <f>IF(Wedstrijden!N847="x","L1","")</f>
        <v>L1</v>
      </c>
      <c r="BR715" s="44" t="str">
        <f>IF(Wedstrijden!O847="x","L2","")</f>
        <v>L2</v>
      </c>
      <c r="BS715" s="44" t="str">
        <f>IF(Wedstrijden!P847="x","M1","")</f>
        <v>M1</v>
      </c>
      <c r="BT715" s="44" t="str">
        <f>IF(Wedstrijden!Q847="x","M2","")</f>
        <v>M2</v>
      </c>
      <c r="BU715" s="44" t="str">
        <f>IF(Wedstrijden!R847="x","Z1","")</f>
        <v>Z1</v>
      </c>
      <c r="BV715" s="44" t="str">
        <f>IF(Wedstrijden!S847="x","Z2","")</f>
        <v>Z2</v>
      </c>
      <c r="BW715" s="44">
        <f>IF(COUNTA(Wedstrijden!T847:AB847)&lt;&gt;0,1,"")</f>
        <v>1</v>
      </c>
      <c r="BX715" s="44">
        <f t="shared" si="67"/>
        <v>1</v>
      </c>
      <c r="BY715" s="44" t="str">
        <f>IF(Wedstrijden!T847="x","BB","")</f>
        <v/>
      </c>
      <c r="BZ715" s="44" t="str">
        <f>IF(Wedstrijden!U847="x","B","")</f>
        <v>B</v>
      </c>
      <c r="CA715" s="44" t="str">
        <f>IF(Wedstrijden!V847="x","L1","")</f>
        <v>L1</v>
      </c>
      <c r="CB715" s="44" t="str">
        <f>IF(Wedstrijden!W847="x","L2","")</f>
        <v>L2</v>
      </c>
      <c r="CC715" s="44" t="str">
        <f>IF(Wedstrijden!X847="x","M1","")</f>
        <v>M1</v>
      </c>
      <c r="CD715" s="44" t="str">
        <f>IF(Wedstrijden!Y847="x","M2","")</f>
        <v>M2</v>
      </c>
      <c r="CE715" s="44" t="str">
        <f>IF(Wedstrijden!Z847="x","Z1","")</f>
        <v>Z1</v>
      </c>
      <c r="CF715" s="44" t="str">
        <f>IF(Wedstrijden!AA847="x","Z2","")</f>
        <v>Z2</v>
      </c>
      <c r="CG715" s="44" t="str">
        <f>IF(Wedstrijden!AB847="x","ZZL","")</f>
        <v/>
      </c>
      <c r="CL715" s="44" t="str">
        <f>IF(COUNTA(Wedstrijden!AC847:AJ847)&lt;&gt;0,2,"")</f>
        <v/>
      </c>
      <c r="CM715" s="44" t="str">
        <f t="shared" si="68"/>
        <v/>
      </c>
      <c r="CN715" s="44" t="str">
        <f>IF(Wedstrijden!AC847="x","AA","")</f>
        <v/>
      </c>
      <c r="CO715" s="44" t="str">
        <f>IF(Wedstrijden!AD847="x","A","")</f>
        <v/>
      </c>
      <c r="CP715" s="44" t="str">
        <f>IF(Wedstrijden!AE847="x","BB","")</f>
        <v/>
      </c>
      <c r="CQ715" s="44" t="str">
        <f>IF(Wedstrijden!AF847="x","B","")</f>
        <v/>
      </c>
      <c r="CR715" s="44" t="str">
        <f>IF(Wedstrijden!AG847="x","L","")</f>
        <v/>
      </c>
      <c r="CS715" s="44" t="str">
        <f>IF(Wedstrijden!AH847="x","M","")</f>
        <v/>
      </c>
      <c r="CT715" s="44" t="str">
        <f>IF(Wedstrijden!AI847="x","Z","")</f>
        <v/>
      </c>
      <c r="CU715" s="44" t="str">
        <f>IF(Wedstrijden!AJ847="x","ZZ","")</f>
        <v/>
      </c>
      <c r="CV715" s="44" t="str">
        <f>IF(COUNTA(Wedstrijden!AK847:AQ847)&lt;&gt;0,2,"")</f>
        <v/>
      </c>
      <c r="CW715" s="44" t="str">
        <f t="shared" si="69"/>
        <v/>
      </c>
      <c r="CX715" s="44" t="str">
        <f>IF(Wedstrijden!AK847="x","BB","")</f>
        <v/>
      </c>
      <c r="CY715" s="44" t="str">
        <f>IF(Wedstrijden!AL847="x","B","")</f>
        <v/>
      </c>
      <c r="CZ715" s="44" t="str">
        <f>IF(Wedstrijden!AM847="x","L","")</f>
        <v/>
      </c>
      <c r="DA715" s="44" t="str">
        <f>IF(Wedstrijden!AN847="x","M","")</f>
        <v/>
      </c>
      <c r="DB715" s="44" t="str">
        <f>IF(Wedstrijden!AO847="x","Z","")</f>
        <v/>
      </c>
      <c r="DC715" s="44" t="str">
        <f>IF(Wedstrijden!AP847="x","ZZ","")</f>
        <v/>
      </c>
      <c r="DD715" s="44" t="str">
        <f>IF(Wedstrijden!AQ847="x","1.40","")</f>
        <v/>
      </c>
      <c r="DE715" s="44" t="str">
        <f>IF(COUNTA(Wedstrijden!AR847:AT847)&lt;&gt;0,6,"")</f>
        <v/>
      </c>
      <c r="DF715" s="44" t="str">
        <f t="shared" si="70"/>
        <v/>
      </c>
      <c r="DG715" s="44" t="str">
        <f>IF(Wedstrijden!AR847="x","L","")</f>
        <v/>
      </c>
      <c r="DH715" s="44" t="str">
        <f>IF(Wedstrijden!AS847="x","M","")</f>
        <v/>
      </c>
      <c r="DI715" s="44" t="str">
        <f>IF(Wedstrijden!AT847="x","Z","")</f>
        <v/>
      </c>
      <c r="DJ715" s="44" t="str">
        <f>IF(COUNTA(Wedstrijden!AU847:AW847)&lt;&gt;0,6,"")</f>
        <v/>
      </c>
      <c r="DK715" s="44" t="str">
        <f t="shared" si="71"/>
        <v/>
      </c>
      <c r="DL715" s="44" t="str">
        <f>IF(Wedstrijden!AU847="x","L","")</f>
        <v/>
      </c>
      <c r="DM715" s="44" t="str">
        <f>IF(Wedstrijden!AV847="x","M","")</f>
        <v/>
      </c>
      <c r="DN715" s="44" t="str">
        <f>IF(Wedstrijden!AW847="x","Z","")</f>
        <v/>
      </c>
    </row>
    <row r="716" spans="1:118" ht="15">
      <c r="A716" s="48" t="e">
        <f>Wedstrijden!#REF!</f>
        <v>#REF!</v>
      </c>
      <c r="B716" s="44" t="str">
        <f>IFERROR(VLOOKUP(Wedstrijden!E848,Wedstrijdlocaties!$B$2:$E$499,2,FALSE),"")</f>
        <v>V12155</v>
      </c>
      <c r="C716" s="44" t="str">
        <f>Wedstrijden!F848</f>
        <v>Waarland</v>
      </c>
      <c r="D716" s="44" t="str">
        <f>IFERROR(VLOOKUP(Wedstrijden!G848,Organisaties!$B$2:$C$501,2,FALSE),"")</f>
        <v>V60263</v>
      </c>
      <c r="E716" s="44" t="str">
        <f>IFERROR(VLOOKUP(Wedstrijden!G848,Organisaties!$B$2:$F$501,5,FALSE),"")</f>
        <v>V31007</v>
      </c>
      <c r="F716" s="44" t="str">
        <f>IF(Wedstrijden!BC848&lt;&gt;"",Wedstrijden!BC848,"")</f>
        <v/>
      </c>
      <c r="G716" s="44">
        <f>IF(Wedstrijden!AY848="Indoor",1,0)</f>
        <v>0</v>
      </c>
      <c r="H716" s="44" t="str">
        <f>Wedstrijden!AZ848</f>
        <v>Nee</v>
      </c>
      <c r="I716" s="44" t="str">
        <f>IF(Wedstrijden!AX848="Nee",0,IF(Wedstrijden!AX848="Ja",1,""))</f>
        <v/>
      </c>
      <c r="J716" s="44" t="str">
        <f>IF(Wedstrijden!BA848&lt;&gt;"",Wedstrijden!BA848,"")</f>
        <v>Indoor</v>
      </c>
      <c r="W716" s="45"/>
      <c r="AE716" s="45"/>
      <c r="AN716" s="45"/>
      <c r="AU716" s="45"/>
      <c r="BA716" s="45"/>
      <c r="BE716" s="45"/>
      <c r="BJ716" s="44">
        <f>IF(COUNTA(Wedstrijden!I848:S848)&lt;&gt;0,1,"")</f>
        <v>1</v>
      </c>
      <c r="BK716" s="44">
        <f t="shared" si="66"/>
        <v>2</v>
      </c>
      <c r="BL716" s="44" t="str">
        <f>IF(Wedstrijden!I848="x","AA","")</f>
        <v/>
      </c>
      <c r="BM716" s="44" t="str">
        <f>IF(Wedstrijden!J848="x","A","")</f>
        <v/>
      </c>
      <c r="BN716" s="44" t="str">
        <f>IF(Wedstrijden!K848="x","B1","")</f>
        <v/>
      </c>
      <c r="BO716" s="44" t="str">
        <f>IF(Wedstrijden!L848="x","BB","")</f>
        <v/>
      </c>
      <c r="BP716" s="44" t="str">
        <f>IF(Wedstrijden!M848="x","B","")</f>
        <v>B</v>
      </c>
      <c r="BQ716" s="44" t="str">
        <f>IF(Wedstrijden!N848="x","L1","")</f>
        <v>L1</v>
      </c>
      <c r="BR716" s="44" t="str">
        <f>IF(Wedstrijden!O848="x","L2","")</f>
        <v>L2</v>
      </c>
      <c r="BS716" s="44" t="str">
        <f>IF(Wedstrijden!P848="x","M1","")</f>
        <v>M1</v>
      </c>
      <c r="BT716" s="44" t="str">
        <f>IF(Wedstrijden!Q848="x","M2","")</f>
        <v>M2</v>
      </c>
      <c r="BU716" s="44" t="str">
        <f>IF(Wedstrijden!R848="x","Z1","")</f>
        <v>Z1</v>
      </c>
      <c r="BV716" s="44" t="str">
        <f>IF(Wedstrijden!S848="x","Z2","")</f>
        <v>Z2</v>
      </c>
      <c r="BW716" s="44">
        <f>IF(COUNTA(Wedstrijden!T848:AB848)&lt;&gt;0,1,"")</f>
        <v>1</v>
      </c>
      <c r="BX716" s="44">
        <f t="shared" si="67"/>
        <v>1</v>
      </c>
      <c r="BY716" s="44" t="str">
        <f>IF(Wedstrijden!T848="x","BB","")</f>
        <v/>
      </c>
      <c r="BZ716" s="44" t="str">
        <f>IF(Wedstrijden!U848="x","B","")</f>
        <v>B</v>
      </c>
      <c r="CA716" s="44" t="str">
        <f>IF(Wedstrijden!V848="x","L1","")</f>
        <v>L1</v>
      </c>
      <c r="CB716" s="44" t="str">
        <f>IF(Wedstrijden!W848="x","L2","")</f>
        <v>L2</v>
      </c>
      <c r="CC716" s="44" t="str">
        <f>IF(Wedstrijden!X848="x","M1","")</f>
        <v>M1</v>
      </c>
      <c r="CD716" s="44" t="str">
        <f>IF(Wedstrijden!Y848="x","M2","")</f>
        <v>M2</v>
      </c>
      <c r="CE716" s="44" t="str">
        <f>IF(Wedstrijden!Z848="x","Z1","")</f>
        <v>Z1</v>
      </c>
      <c r="CF716" s="44" t="str">
        <f>IF(Wedstrijden!AA848="x","Z2","")</f>
        <v>Z2</v>
      </c>
      <c r="CG716" s="44" t="str">
        <f>IF(Wedstrijden!AB848="x","ZZL","")</f>
        <v/>
      </c>
      <c r="CL716" s="44" t="str">
        <f>IF(COUNTA(Wedstrijden!AC848:AJ848)&lt;&gt;0,2,"")</f>
        <v/>
      </c>
      <c r="CM716" s="44" t="str">
        <f t="shared" si="68"/>
        <v/>
      </c>
      <c r="CN716" s="44" t="str">
        <f>IF(Wedstrijden!AC848="x","AA","")</f>
        <v/>
      </c>
      <c r="CO716" s="44" t="str">
        <f>IF(Wedstrijden!AD848="x","A","")</f>
        <v/>
      </c>
      <c r="CP716" s="44" t="str">
        <f>IF(Wedstrijden!AE848="x","BB","")</f>
        <v/>
      </c>
      <c r="CQ716" s="44" t="str">
        <f>IF(Wedstrijden!AF848="x","B","")</f>
        <v/>
      </c>
      <c r="CR716" s="44" t="str">
        <f>IF(Wedstrijden!AG848="x","L","")</f>
        <v/>
      </c>
      <c r="CS716" s="44" t="str">
        <f>IF(Wedstrijden!AH848="x","M","")</f>
        <v/>
      </c>
      <c r="CT716" s="44" t="str">
        <f>IF(Wedstrijden!AI848="x","Z","")</f>
        <v/>
      </c>
      <c r="CU716" s="44" t="str">
        <f>IF(Wedstrijden!AJ848="x","ZZ","")</f>
        <v/>
      </c>
      <c r="CV716" s="44" t="str">
        <f>IF(COUNTA(Wedstrijden!AK848:AQ848)&lt;&gt;0,2,"")</f>
        <v/>
      </c>
      <c r="CW716" s="44" t="str">
        <f t="shared" si="69"/>
        <v/>
      </c>
      <c r="CX716" s="44" t="str">
        <f>IF(Wedstrijden!AK848="x","BB","")</f>
        <v/>
      </c>
      <c r="CY716" s="44" t="str">
        <f>IF(Wedstrijden!AL848="x","B","")</f>
        <v/>
      </c>
      <c r="CZ716" s="44" t="str">
        <f>IF(Wedstrijden!AM848="x","L","")</f>
        <v/>
      </c>
      <c r="DA716" s="44" t="str">
        <f>IF(Wedstrijden!AN848="x","M","")</f>
        <v/>
      </c>
      <c r="DB716" s="44" t="str">
        <f>IF(Wedstrijden!AO848="x","Z","")</f>
        <v/>
      </c>
      <c r="DC716" s="44" t="str">
        <f>IF(Wedstrijden!AP848="x","ZZ","")</f>
        <v/>
      </c>
      <c r="DD716" s="44" t="str">
        <f>IF(Wedstrijden!AQ848="x","1.40","")</f>
        <v/>
      </c>
      <c r="DE716" s="44" t="str">
        <f>IF(COUNTA(Wedstrijden!AR848:AT848)&lt;&gt;0,6,"")</f>
        <v/>
      </c>
      <c r="DF716" s="44" t="str">
        <f t="shared" si="70"/>
        <v/>
      </c>
      <c r="DG716" s="44" t="str">
        <f>IF(Wedstrijden!AR848="x","L","")</f>
        <v/>
      </c>
      <c r="DH716" s="44" t="str">
        <f>IF(Wedstrijden!AS848="x","M","")</f>
        <v/>
      </c>
      <c r="DI716" s="44" t="str">
        <f>IF(Wedstrijden!AT848="x","Z","")</f>
        <v/>
      </c>
      <c r="DJ716" s="44" t="str">
        <f>IF(COUNTA(Wedstrijden!AU848:AW848)&lt;&gt;0,6,"")</f>
        <v/>
      </c>
      <c r="DK716" s="44" t="str">
        <f t="shared" si="71"/>
        <v/>
      </c>
      <c r="DL716" s="44" t="str">
        <f>IF(Wedstrijden!AU848="x","L","")</f>
        <v/>
      </c>
      <c r="DM716" s="44" t="str">
        <f>IF(Wedstrijden!AV848="x","M","")</f>
        <v/>
      </c>
      <c r="DN716" s="44" t="str">
        <f>IF(Wedstrijden!AW848="x","Z","")</f>
        <v/>
      </c>
    </row>
    <row r="717" spans="1:118" ht="15">
      <c r="A717" s="48" t="e">
        <f>Wedstrijden!#REF!</f>
        <v>#REF!</v>
      </c>
      <c r="B717" s="44" t="str">
        <f>IFERROR(VLOOKUP(Wedstrijden!E849,Wedstrijdlocaties!$B$2:$E$499,2,FALSE),"")</f>
        <v>V12346</v>
      </c>
      <c r="C717" s="44" t="str">
        <f>Wedstrijden!F849</f>
        <v>Oudkarspel</v>
      </c>
      <c r="D717" s="44" t="str">
        <f>IFERROR(VLOOKUP(Wedstrijden!G849,Organisaties!$B$2:$C$501,2,FALSE),"")</f>
        <v>V50699</v>
      </c>
      <c r="E717" s="44" t="str">
        <f>IFERROR(VLOOKUP(Wedstrijden!G849,Organisaties!$B$2:$F$501,5,FALSE),"")</f>
        <v>V31007</v>
      </c>
      <c r="F717" s="44" t="str">
        <f>IF(Wedstrijden!BC849&lt;&gt;"",Wedstrijden!BC849,"")</f>
        <v>Wedstrijd (L.R. De Duinridders) te Oudkarspel</v>
      </c>
      <c r="G717" s="44">
        <f>IF(Wedstrijden!AY849="Indoor",1,0)</f>
        <v>1</v>
      </c>
      <c r="H717" s="44" t="str">
        <f>Wedstrijden!AZ849</f>
        <v>Onbeperkt</v>
      </c>
      <c r="I717" s="44">
        <f>IF(Wedstrijden!AX849="Nee",0,IF(Wedstrijden!AX849="Ja",1,""))</f>
        <v>0</v>
      </c>
      <c r="J717" s="44" t="str">
        <f>IF(Wedstrijden!BA849&lt;&gt;"",Wedstrijden!BA849,"")</f>
        <v/>
      </c>
      <c r="W717" s="45"/>
      <c r="AE717" s="45"/>
      <c r="AN717" s="45"/>
      <c r="AU717" s="45"/>
      <c r="BA717" s="45"/>
      <c r="BE717" s="45"/>
      <c r="BJ717" s="44" t="str">
        <f>IF(COUNTA(Wedstrijden!I849:S849)&lt;&gt;0,1,"")</f>
        <v/>
      </c>
      <c r="BK717" s="44" t="str">
        <f t="shared" si="66"/>
        <v/>
      </c>
      <c r="BL717" s="44" t="str">
        <f>IF(Wedstrijden!I849="x","AA","")</f>
        <v/>
      </c>
      <c r="BM717" s="44" t="str">
        <f>IF(Wedstrijden!J849="x","A","")</f>
        <v/>
      </c>
      <c r="BN717" s="44" t="str">
        <f>IF(Wedstrijden!K849="x","B1","")</f>
        <v/>
      </c>
      <c r="BO717" s="44" t="str">
        <f>IF(Wedstrijden!L849="x","BB","")</f>
        <v/>
      </c>
      <c r="BP717" s="44" t="str">
        <f>IF(Wedstrijden!M849="x","B","")</f>
        <v/>
      </c>
      <c r="BQ717" s="44" t="str">
        <f>IF(Wedstrijden!N849="x","L1","")</f>
        <v/>
      </c>
      <c r="BR717" s="44" t="str">
        <f>IF(Wedstrijden!O849="x","L2","")</f>
        <v/>
      </c>
      <c r="BS717" s="44" t="str">
        <f>IF(Wedstrijden!P849="x","M1","")</f>
        <v/>
      </c>
      <c r="BT717" s="44" t="str">
        <f>IF(Wedstrijden!Q849="x","M2","")</f>
        <v/>
      </c>
      <c r="BU717" s="44" t="str">
        <f>IF(Wedstrijden!R849="x","Z1","")</f>
        <v/>
      </c>
      <c r="BV717" s="44" t="str">
        <f>IF(Wedstrijden!S849="x","Z2","")</f>
        <v/>
      </c>
      <c r="BW717" s="44">
        <f>IF(COUNTA(Wedstrijden!T849:AB849)&lt;&gt;0,1,"")</f>
        <v>1</v>
      </c>
      <c r="BX717" s="44">
        <f t="shared" si="67"/>
        <v>1</v>
      </c>
      <c r="BY717" s="44" t="str">
        <f>IF(Wedstrijden!T849="x","BB","")</f>
        <v>BB</v>
      </c>
      <c r="BZ717" s="44" t="str">
        <f>IF(Wedstrijden!U849="x","B","")</f>
        <v>B</v>
      </c>
      <c r="CA717" s="44" t="str">
        <f>IF(Wedstrijden!V849="x","L1","")</f>
        <v>L1</v>
      </c>
      <c r="CB717" s="44" t="str">
        <f>IF(Wedstrijden!W849="x","L2","")</f>
        <v>L2</v>
      </c>
      <c r="CC717" s="44" t="str">
        <f>IF(Wedstrijden!X849="x","M1","")</f>
        <v>M1</v>
      </c>
      <c r="CD717" s="44" t="str">
        <f>IF(Wedstrijden!Y849="x","M2","")</f>
        <v>M2</v>
      </c>
      <c r="CE717" s="44" t="str">
        <f>IF(Wedstrijden!Z849="x","Z1","")</f>
        <v>Z1</v>
      </c>
      <c r="CF717" s="44" t="str">
        <f>IF(Wedstrijden!AA849="x","Z2","")</f>
        <v>Z2</v>
      </c>
      <c r="CG717" s="44" t="str">
        <f>IF(Wedstrijden!AB849="x","ZZL","")</f>
        <v>ZZL</v>
      </c>
      <c r="CL717" s="44" t="str">
        <f>IF(COUNTA(Wedstrijden!AC849:AJ849)&lt;&gt;0,2,"")</f>
        <v/>
      </c>
      <c r="CM717" s="44" t="str">
        <f t="shared" si="68"/>
        <v/>
      </c>
      <c r="CN717" s="44" t="str">
        <f>IF(Wedstrijden!AC849="x","AA","")</f>
        <v/>
      </c>
      <c r="CO717" s="44" t="str">
        <f>IF(Wedstrijden!AD849="x","A","")</f>
        <v/>
      </c>
      <c r="CP717" s="44" t="str">
        <f>IF(Wedstrijden!AE849="x","BB","")</f>
        <v/>
      </c>
      <c r="CQ717" s="44" t="str">
        <f>IF(Wedstrijden!AF849="x","B","")</f>
        <v/>
      </c>
      <c r="CR717" s="44" t="str">
        <f>IF(Wedstrijden!AG849="x","L","")</f>
        <v/>
      </c>
      <c r="CS717" s="44" t="str">
        <f>IF(Wedstrijden!AH849="x","M","")</f>
        <v/>
      </c>
      <c r="CT717" s="44" t="str">
        <f>IF(Wedstrijden!AI849="x","Z","")</f>
        <v/>
      </c>
      <c r="CU717" s="44" t="str">
        <f>IF(Wedstrijden!AJ849="x","ZZ","")</f>
        <v/>
      </c>
      <c r="CV717" s="44" t="str">
        <f>IF(COUNTA(Wedstrijden!AK849:AQ849)&lt;&gt;0,2,"")</f>
        <v/>
      </c>
      <c r="CW717" s="44" t="str">
        <f t="shared" si="69"/>
        <v/>
      </c>
      <c r="CX717" s="44" t="str">
        <f>IF(Wedstrijden!AK849="x","BB","")</f>
        <v/>
      </c>
      <c r="CY717" s="44" t="str">
        <f>IF(Wedstrijden!AL849="x","B","")</f>
        <v/>
      </c>
      <c r="CZ717" s="44" t="str">
        <f>IF(Wedstrijden!AM849="x","L","")</f>
        <v/>
      </c>
      <c r="DA717" s="44" t="str">
        <f>IF(Wedstrijden!AN849="x","M","")</f>
        <v/>
      </c>
      <c r="DB717" s="44" t="str">
        <f>IF(Wedstrijden!AO849="x","Z","")</f>
        <v/>
      </c>
      <c r="DC717" s="44" t="str">
        <f>IF(Wedstrijden!AP849="x","ZZ","")</f>
        <v/>
      </c>
      <c r="DD717" s="44" t="str">
        <f>IF(Wedstrijden!AQ849="x","1.40","")</f>
        <v/>
      </c>
      <c r="DE717" s="44" t="str">
        <f>IF(COUNTA(Wedstrijden!AR849:AT849)&lt;&gt;0,6,"")</f>
        <v/>
      </c>
      <c r="DF717" s="44" t="str">
        <f t="shared" si="70"/>
        <v/>
      </c>
      <c r="DG717" s="44" t="str">
        <f>IF(Wedstrijden!AR849="x","L","")</f>
        <v/>
      </c>
      <c r="DH717" s="44" t="str">
        <f>IF(Wedstrijden!AS849="x","M","")</f>
        <v/>
      </c>
      <c r="DI717" s="44" t="str">
        <f>IF(Wedstrijden!AT849="x","Z","")</f>
        <v/>
      </c>
      <c r="DJ717" s="44" t="str">
        <f>IF(COUNTA(Wedstrijden!AU849:AW849)&lt;&gt;0,6,"")</f>
        <v/>
      </c>
      <c r="DK717" s="44" t="str">
        <f t="shared" si="71"/>
        <v/>
      </c>
      <c r="DL717" s="44" t="str">
        <f>IF(Wedstrijden!AU849="x","L","")</f>
        <v/>
      </c>
      <c r="DM717" s="44" t="str">
        <f>IF(Wedstrijden!AV849="x","M","")</f>
        <v/>
      </c>
      <c r="DN717" s="44" t="str">
        <f>IF(Wedstrijden!AW849="x","Z","")</f>
        <v/>
      </c>
    </row>
    <row r="718" spans="1:118" ht="15">
      <c r="A718" s="48" t="e">
        <f>Wedstrijden!#REF!</f>
        <v>#REF!</v>
      </c>
      <c r="B718" s="44">
        <f>IFERROR(VLOOKUP(Wedstrijden!E850,Wedstrijdlocaties!$B$2:$E$499,2,FALSE),"")</f>
        <v>830932</v>
      </c>
      <c r="C718" s="44" t="str">
        <f>Wedstrijden!F850</f>
        <v>Heerhugowaard</v>
      </c>
      <c r="D718" s="44" t="str">
        <f>IFERROR(VLOOKUP(Wedstrijden!G850,Organisaties!$B$2:$C$501,2,FALSE),"")</f>
        <v>V60148</v>
      </c>
      <c r="E718" s="44" t="str">
        <f>IFERROR(VLOOKUP(Wedstrijden!G850,Organisaties!$B$2:$F$501,5,FALSE),"")</f>
        <v>V31007</v>
      </c>
      <c r="F718" s="44" t="str">
        <f>IF(Wedstrijden!BC850&lt;&gt;"",Wedstrijden!BC850,"")</f>
        <v/>
      </c>
      <c r="G718" s="44">
        <f>IF(Wedstrijden!AY850="Indoor",1,0)</f>
        <v>1</v>
      </c>
      <c r="H718" s="44" t="str">
        <f>Wedstrijden!AZ850</f>
        <v>Onbeperkt</v>
      </c>
      <c r="I718" s="44">
        <f>IF(Wedstrijden!AX850="Nee",0,IF(Wedstrijden!AX850="Ja",1,""))</f>
        <v>0</v>
      </c>
      <c r="J718" s="44" t="str">
        <f>IF(Wedstrijden!BA850&lt;&gt;"",Wedstrijden!BA850,"")</f>
        <v/>
      </c>
      <c r="W718" s="45"/>
      <c r="AE718" s="45"/>
      <c r="AN718" s="45"/>
      <c r="AU718" s="45"/>
      <c r="BA718" s="45"/>
      <c r="BE718" s="45"/>
      <c r="BJ718" s="44">
        <f>IF(COUNTA(Wedstrijden!I850:S850)&lt;&gt;0,1,"")</f>
        <v>1</v>
      </c>
      <c r="BK718" s="44">
        <f t="shared" si="66"/>
        <v>2</v>
      </c>
      <c r="BL718" s="44" t="str">
        <f>IF(Wedstrijden!I850="x","AA","")</f>
        <v/>
      </c>
      <c r="BM718" s="44" t="str">
        <f>IF(Wedstrijden!J850="x","A","")</f>
        <v/>
      </c>
      <c r="BN718" s="44" t="str">
        <f>IF(Wedstrijden!K850="x","B1","")</f>
        <v/>
      </c>
      <c r="BO718" s="44" t="str">
        <f>IF(Wedstrijden!L850="x","BB","")</f>
        <v/>
      </c>
      <c r="BP718" s="44" t="str">
        <f>IF(Wedstrijden!M850="x","B","")</f>
        <v>B</v>
      </c>
      <c r="BQ718" s="44" t="str">
        <f>IF(Wedstrijden!N850="x","L1","")</f>
        <v>L1</v>
      </c>
      <c r="BR718" s="44" t="str">
        <f>IF(Wedstrijden!O850="x","L2","")</f>
        <v>L2</v>
      </c>
      <c r="BS718" s="44" t="str">
        <f>IF(Wedstrijden!P850="x","M1","")</f>
        <v>M1</v>
      </c>
      <c r="BT718" s="44" t="str">
        <f>IF(Wedstrijden!Q850="x","M2","")</f>
        <v>M2</v>
      </c>
      <c r="BU718" s="44" t="str">
        <f>IF(Wedstrijden!R850="x","Z1","")</f>
        <v>Z1</v>
      </c>
      <c r="BV718" s="44" t="str">
        <f>IF(Wedstrijden!S850="x","Z2","")</f>
        <v>Z2</v>
      </c>
      <c r="BW718" s="44">
        <f>IF(COUNTA(Wedstrijden!T850:AB850)&lt;&gt;0,1,"")</f>
        <v>1</v>
      </c>
      <c r="BX718" s="44">
        <f t="shared" si="67"/>
        <v>1</v>
      </c>
      <c r="BY718" s="44" t="str">
        <f>IF(Wedstrijden!T850="x","BB","")</f>
        <v/>
      </c>
      <c r="BZ718" s="44" t="str">
        <f>IF(Wedstrijden!U850="x","B","")</f>
        <v>B</v>
      </c>
      <c r="CA718" s="44" t="str">
        <f>IF(Wedstrijden!V850="x","L1","")</f>
        <v>L1</v>
      </c>
      <c r="CB718" s="44" t="str">
        <f>IF(Wedstrijden!W850="x","L2","")</f>
        <v>L2</v>
      </c>
      <c r="CC718" s="44" t="str">
        <f>IF(Wedstrijden!X850="x","M1","")</f>
        <v>M1</v>
      </c>
      <c r="CD718" s="44" t="str">
        <f>IF(Wedstrijden!Y850="x","M2","")</f>
        <v>M2</v>
      </c>
      <c r="CE718" s="44" t="str">
        <f>IF(Wedstrijden!Z850="x","Z1","")</f>
        <v>Z1</v>
      </c>
      <c r="CF718" s="44" t="str">
        <f>IF(Wedstrijden!AA850="x","Z2","")</f>
        <v>Z2</v>
      </c>
      <c r="CG718" s="44" t="str">
        <f>IF(Wedstrijden!AB850="x","ZZL","")</f>
        <v/>
      </c>
      <c r="CL718" s="44" t="str">
        <f>IF(COUNTA(Wedstrijden!AC850:AJ850)&lt;&gt;0,2,"")</f>
        <v/>
      </c>
      <c r="CM718" s="44" t="str">
        <f t="shared" si="68"/>
        <v/>
      </c>
      <c r="CN718" s="44" t="str">
        <f>IF(Wedstrijden!AC850="x","AA","")</f>
        <v/>
      </c>
      <c r="CO718" s="44" t="str">
        <f>IF(Wedstrijden!AD850="x","A","")</f>
        <v/>
      </c>
      <c r="CP718" s="44" t="str">
        <f>IF(Wedstrijden!AE850="x","BB","")</f>
        <v/>
      </c>
      <c r="CQ718" s="44" t="str">
        <f>IF(Wedstrijden!AF850="x","B","")</f>
        <v/>
      </c>
      <c r="CR718" s="44" t="str">
        <f>IF(Wedstrijden!AG850="x","L","")</f>
        <v/>
      </c>
      <c r="CS718" s="44" t="str">
        <f>IF(Wedstrijden!AH850="x","M","")</f>
        <v/>
      </c>
      <c r="CT718" s="44" t="str">
        <f>IF(Wedstrijden!AI850="x","Z","")</f>
        <v/>
      </c>
      <c r="CU718" s="44" t="str">
        <f>IF(Wedstrijden!AJ850="x","ZZ","")</f>
        <v/>
      </c>
      <c r="CV718" s="44" t="str">
        <f>IF(COUNTA(Wedstrijden!AK850:AQ850)&lt;&gt;0,2,"")</f>
        <v/>
      </c>
      <c r="CW718" s="44" t="str">
        <f t="shared" si="69"/>
        <v/>
      </c>
      <c r="CX718" s="44" t="str">
        <f>IF(Wedstrijden!AK850="x","BB","")</f>
        <v/>
      </c>
      <c r="CY718" s="44" t="str">
        <f>IF(Wedstrijden!AL850="x","B","")</f>
        <v/>
      </c>
      <c r="CZ718" s="44" t="str">
        <f>IF(Wedstrijden!AM850="x","L","")</f>
        <v/>
      </c>
      <c r="DA718" s="44" t="str">
        <f>IF(Wedstrijden!AN850="x","M","")</f>
        <v/>
      </c>
      <c r="DB718" s="44" t="str">
        <f>IF(Wedstrijden!AO850="x","Z","")</f>
        <v/>
      </c>
      <c r="DC718" s="44" t="str">
        <f>IF(Wedstrijden!AP850="x","ZZ","")</f>
        <v/>
      </c>
      <c r="DD718" s="44" t="str">
        <f>IF(Wedstrijden!AQ850="x","1.40","")</f>
        <v/>
      </c>
      <c r="DE718" s="44" t="str">
        <f>IF(COUNTA(Wedstrijden!AR850:AT850)&lt;&gt;0,6,"")</f>
        <v/>
      </c>
      <c r="DF718" s="44" t="str">
        <f t="shared" si="70"/>
        <v/>
      </c>
      <c r="DG718" s="44" t="str">
        <f>IF(Wedstrijden!AR850="x","L","")</f>
        <v/>
      </c>
      <c r="DH718" s="44" t="str">
        <f>IF(Wedstrijden!AS850="x","M","")</f>
        <v/>
      </c>
      <c r="DI718" s="44" t="str">
        <f>IF(Wedstrijden!AT850="x","Z","")</f>
        <v/>
      </c>
      <c r="DJ718" s="44" t="str">
        <f>IF(COUNTA(Wedstrijden!AU850:AW850)&lt;&gt;0,6,"")</f>
        <v/>
      </c>
      <c r="DK718" s="44" t="str">
        <f t="shared" si="71"/>
        <v/>
      </c>
      <c r="DL718" s="44" t="str">
        <f>IF(Wedstrijden!AU850="x","L","")</f>
        <v/>
      </c>
      <c r="DM718" s="44" t="str">
        <f>IF(Wedstrijden!AV850="x","M","")</f>
        <v/>
      </c>
      <c r="DN718" s="44" t="str">
        <f>IF(Wedstrijden!AW850="x","Z","")</f>
        <v/>
      </c>
    </row>
    <row r="719" spans="1:118" ht="15">
      <c r="A719" s="48" t="e">
        <f>Wedstrijden!#REF!</f>
        <v>#REF!</v>
      </c>
      <c r="B719" s="44">
        <f>IFERROR(VLOOKUP(Wedstrijden!E851,Wedstrijdlocaties!$B$2:$E$499,2,FALSE),"")</f>
        <v>849061</v>
      </c>
      <c r="C719" s="44" t="str">
        <f>Wedstrijden!F851</f>
        <v>Middenbeemster</v>
      </c>
      <c r="D719" s="44" t="str">
        <f>IFERROR(VLOOKUP(Wedstrijden!G851,Organisaties!$B$2:$C$501,2,FALSE),"")</f>
        <v>V60262</v>
      </c>
      <c r="E719" s="44" t="str">
        <f>IFERROR(VLOOKUP(Wedstrijden!G851,Organisaties!$B$2:$F$501,5,FALSE),"")</f>
        <v>V31007</v>
      </c>
      <c r="F719" s="44" t="str">
        <f>IF(Wedstrijden!BC851&lt;&gt;"",Wedstrijden!BC851,"")</f>
        <v/>
      </c>
      <c r="G719" s="44">
        <f>IF(Wedstrijden!AY851="Indoor",1,0)</f>
        <v>1</v>
      </c>
      <c r="H719" s="44" t="str">
        <f>Wedstrijden!AZ851</f>
        <v>Onbeperkt</v>
      </c>
      <c r="I719" s="44">
        <f>IF(Wedstrijden!AX851="Nee",0,IF(Wedstrijden!AX851="Ja",1,""))</f>
        <v>0</v>
      </c>
      <c r="J719" s="44" t="str">
        <f>IF(Wedstrijden!BA851&lt;&gt;"",Wedstrijden!BA851,"")</f>
        <v/>
      </c>
      <c r="W719" s="45"/>
      <c r="AE719" s="45"/>
      <c r="AN719" s="45"/>
      <c r="AU719" s="45"/>
      <c r="BA719" s="45"/>
      <c r="BE719" s="45"/>
      <c r="BJ719" s="44">
        <f>IF(COUNTA(Wedstrijden!I851:S851)&lt;&gt;0,1,"")</f>
        <v>1</v>
      </c>
      <c r="BK719" s="44">
        <f t="shared" si="66"/>
        <v>2</v>
      </c>
      <c r="BL719" s="44" t="str">
        <f>IF(Wedstrijden!I851="x","AA","")</f>
        <v/>
      </c>
      <c r="BM719" s="44" t="str">
        <f>IF(Wedstrijden!J851="x","A","")</f>
        <v/>
      </c>
      <c r="BN719" s="44" t="str">
        <f>IF(Wedstrijden!K851="x","B1","")</f>
        <v/>
      </c>
      <c r="BO719" s="44" t="str">
        <f>IF(Wedstrijden!L851="x","BB","")</f>
        <v/>
      </c>
      <c r="BP719" s="44" t="str">
        <f>IF(Wedstrijden!M851="x","B","")</f>
        <v>B</v>
      </c>
      <c r="BQ719" s="44" t="str">
        <f>IF(Wedstrijden!N851="x","L1","")</f>
        <v>L1</v>
      </c>
      <c r="BR719" s="44" t="str">
        <f>IF(Wedstrijden!O851="x","L2","")</f>
        <v>L2</v>
      </c>
      <c r="BS719" s="44" t="str">
        <f>IF(Wedstrijden!P851="x","M1","")</f>
        <v>M1</v>
      </c>
      <c r="BT719" s="44" t="str">
        <f>IF(Wedstrijden!Q851="x","M2","")</f>
        <v>M2</v>
      </c>
      <c r="BU719" s="44" t="str">
        <f>IF(Wedstrijden!R851="x","Z1","")</f>
        <v>Z1</v>
      </c>
      <c r="BV719" s="44" t="str">
        <f>IF(Wedstrijden!S851="x","Z2","")</f>
        <v>Z2</v>
      </c>
      <c r="BW719" s="44">
        <f>IF(COUNTA(Wedstrijden!T851:AB851)&lt;&gt;0,1,"")</f>
        <v>1</v>
      </c>
      <c r="BX719" s="44">
        <f t="shared" si="67"/>
        <v>1</v>
      </c>
      <c r="BY719" s="44" t="str">
        <f>IF(Wedstrijden!T851="x","BB","")</f>
        <v/>
      </c>
      <c r="BZ719" s="44" t="str">
        <f>IF(Wedstrijden!U851="x","B","")</f>
        <v>B</v>
      </c>
      <c r="CA719" s="44" t="str">
        <f>IF(Wedstrijden!V851="x","L1","")</f>
        <v>L1</v>
      </c>
      <c r="CB719" s="44" t="str">
        <f>IF(Wedstrijden!W851="x","L2","")</f>
        <v>L2</v>
      </c>
      <c r="CC719" s="44" t="str">
        <f>IF(Wedstrijden!X851="x","M1","")</f>
        <v>M1</v>
      </c>
      <c r="CD719" s="44" t="str">
        <f>IF(Wedstrijden!Y851="x","M2","")</f>
        <v>M2</v>
      </c>
      <c r="CE719" s="44" t="str">
        <f>IF(Wedstrijden!Z851="x","Z1","")</f>
        <v>Z1</v>
      </c>
      <c r="CF719" s="44" t="str">
        <f>IF(Wedstrijden!AA851="x","Z2","")</f>
        <v>Z2</v>
      </c>
      <c r="CG719" s="44" t="str">
        <f>IF(Wedstrijden!AB851="x","ZZL","")</f>
        <v/>
      </c>
      <c r="CL719" s="44" t="str">
        <f>IF(COUNTA(Wedstrijden!AC851:AJ851)&lt;&gt;0,2,"")</f>
        <v/>
      </c>
      <c r="CM719" s="44" t="str">
        <f t="shared" si="68"/>
        <v/>
      </c>
      <c r="CN719" s="44" t="str">
        <f>IF(Wedstrijden!AC851="x","AA","")</f>
        <v/>
      </c>
      <c r="CO719" s="44" t="str">
        <f>IF(Wedstrijden!AD851="x","A","")</f>
        <v/>
      </c>
      <c r="CP719" s="44" t="str">
        <f>IF(Wedstrijden!AE851="x","BB","")</f>
        <v/>
      </c>
      <c r="CQ719" s="44" t="str">
        <f>IF(Wedstrijden!AF851="x","B","")</f>
        <v/>
      </c>
      <c r="CR719" s="44" t="str">
        <f>IF(Wedstrijden!AG851="x","L","")</f>
        <v/>
      </c>
      <c r="CS719" s="44" t="str">
        <f>IF(Wedstrijden!AH851="x","M","")</f>
        <v/>
      </c>
      <c r="CT719" s="44" t="str">
        <f>IF(Wedstrijden!AI851="x","Z","")</f>
        <v/>
      </c>
      <c r="CU719" s="44" t="str">
        <f>IF(Wedstrijden!AJ851="x","ZZ","")</f>
        <v/>
      </c>
      <c r="CV719" s="44" t="str">
        <f>IF(COUNTA(Wedstrijden!AK851:AQ851)&lt;&gt;0,2,"")</f>
        <v/>
      </c>
      <c r="CW719" s="44" t="str">
        <f t="shared" si="69"/>
        <v/>
      </c>
      <c r="CX719" s="44" t="str">
        <f>IF(Wedstrijden!AK851="x","BB","")</f>
        <v/>
      </c>
      <c r="CY719" s="44" t="str">
        <f>IF(Wedstrijden!AL851="x","B","")</f>
        <v/>
      </c>
      <c r="CZ719" s="44" t="str">
        <f>IF(Wedstrijden!AM851="x","L","")</f>
        <v/>
      </c>
      <c r="DA719" s="44" t="str">
        <f>IF(Wedstrijden!AN851="x","M","")</f>
        <v/>
      </c>
      <c r="DB719" s="44" t="str">
        <f>IF(Wedstrijden!AO851="x","Z","")</f>
        <v/>
      </c>
      <c r="DC719" s="44" t="str">
        <f>IF(Wedstrijden!AP851="x","ZZ","")</f>
        <v/>
      </c>
      <c r="DD719" s="44" t="str">
        <f>IF(Wedstrijden!AQ851="x","1.40","")</f>
        <v/>
      </c>
      <c r="DE719" s="44" t="str">
        <f>IF(COUNTA(Wedstrijden!AR851:AT851)&lt;&gt;0,6,"")</f>
        <v/>
      </c>
      <c r="DF719" s="44" t="str">
        <f t="shared" si="70"/>
        <v/>
      </c>
      <c r="DG719" s="44" t="str">
        <f>IF(Wedstrijden!AR851="x","L","")</f>
        <v/>
      </c>
      <c r="DH719" s="44" t="str">
        <f>IF(Wedstrijden!AS851="x","M","")</f>
        <v/>
      </c>
      <c r="DI719" s="44" t="str">
        <f>IF(Wedstrijden!AT851="x","Z","")</f>
        <v/>
      </c>
      <c r="DJ719" s="44" t="str">
        <f>IF(COUNTA(Wedstrijden!AU851:AW851)&lt;&gt;0,6,"")</f>
        <v/>
      </c>
      <c r="DK719" s="44" t="str">
        <f t="shared" si="71"/>
        <v/>
      </c>
      <c r="DL719" s="44" t="str">
        <f>IF(Wedstrijden!AU851="x","L","")</f>
        <v/>
      </c>
      <c r="DM719" s="44" t="str">
        <f>IF(Wedstrijden!AV851="x","M","")</f>
        <v/>
      </c>
      <c r="DN719" s="44" t="str">
        <f>IF(Wedstrijden!AW851="x","Z","")</f>
        <v/>
      </c>
    </row>
    <row r="720" spans="1:118" ht="15">
      <c r="A720" s="48" t="e">
        <f>Wedstrijden!#REF!</f>
        <v>#REF!</v>
      </c>
      <c r="B720" s="44">
        <f>IFERROR(VLOOKUP(Wedstrijden!E852,Wedstrijdlocaties!$B$2:$E$499,2,FALSE),"")</f>
        <v>824709</v>
      </c>
      <c r="C720" s="44" t="str">
        <f>Wedstrijden!F852</f>
        <v>Hoofdorp</v>
      </c>
      <c r="D720" s="44" t="str">
        <f>IFERROR(VLOOKUP(Wedstrijden!G852,Organisaties!$B$2:$C$501,2,FALSE),"")</f>
        <v>V50719</v>
      </c>
      <c r="E720" s="44" t="str">
        <f>IFERROR(VLOOKUP(Wedstrijden!G852,Organisaties!$B$2:$F$501,5,FALSE),"")</f>
        <v>V31007</v>
      </c>
      <c r="F720" s="44" t="str">
        <f>IF(Wedstrijden!BC852&lt;&gt;"",Wedstrijden!BC852,"")</f>
        <v/>
      </c>
      <c r="G720" s="44">
        <f>IF(Wedstrijden!AY852="Indoor",1,0)</f>
        <v>0</v>
      </c>
      <c r="H720" s="44">
        <f>Wedstrijden!AZ852</f>
        <v>0</v>
      </c>
      <c r="I720" s="44" t="str">
        <f>IF(Wedstrijden!AX852="Nee",0,IF(Wedstrijden!AX852="Ja",1,""))</f>
        <v/>
      </c>
      <c r="J720" s="44" t="str">
        <f>IF(Wedstrijden!BA852&lt;&gt;"",Wedstrijden!BA852,"")</f>
        <v/>
      </c>
      <c r="W720" s="45"/>
      <c r="AE720" s="45"/>
      <c r="AN720" s="45"/>
      <c r="AU720" s="45"/>
      <c r="BA720" s="45"/>
      <c r="BE720" s="45"/>
      <c r="BJ720" s="44">
        <f>IF(COUNTA(Wedstrijden!I852:S852)&lt;&gt;0,1,"")</f>
        <v>1</v>
      </c>
      <c r="BK720" s="44">
        <f t="shared" si="66"/>
        <v>2</v>
      </c>
      <c r="BL720" s="44" t="str">
        <f>IF(Wedstrijden!I852="x","AA","")</f>
        <v/>
      </c>
      <c r="BM720" s="44" t="str">
        <f>IF(Wedstrijden!J852="x","A","")</f>
        <v/>
      </c>
      <c r="BN720" s="44" t="str">
        <f>IF(Wedstrijden!K852="x","B1","")</f>
        <v/>
      </c>
      <c r="BO720" s="44" t="str">
        <f>IF(Wedstrijden!L852="x","BB","")</f>
        <v>BB</v>
      </c>
      <c r="BP720" s="44" t="str">
        <f>IF(Wedstrijden!M852="x","B","")</f>
        <v>B</v>
      </c>
      <c r="BQ720" s="44" t="str">
        <f>IF(Wedstrijden!N852="x","L1","")</f>
        <v>L1</v>
      </c>
      <c r="BR720" s="44" t="str">
        <f>IF(Wedstrijden!O852="x","L2","")</f>
        <v>L2</v>
      </c>
      <c r="BS720" s="44" t="str">
        <f>IF(Wedstrijden!P852="x","M1","")</f>
        <v>M1</v>
      </c>
      <c r="BT720" s="44" t="str">
        <f>IF(Wedstrijden!Q852="x","M2","")</f>
        <v>M2</v>
      </c>
      <c r="BU720" s="44" t="str">
        <f>IF(Wedstrijden!R852="x","Z1","")</f>
        <v>Z1</v>
      </c>
      <c r="BV720" s="44" t="str">
        <f>IF(Wedstrijden!S852="x","Z2","")</f>
        <v>Z2</v>
      </c>
      <c r="BW720" s="44">
        <f>IF(COUNTA(Wedstrijden!T852:AB852)&lt;&gt;0,1,"")</f>
        <v>1</v>
      </c>
      <c r="BX720" s="44">
        <f t="shared" si="67"/>
        <v>1</v>
      </c>
      <c r="BY720" s="44" t="str">
        <f>IF(Wedstrijden!T852="x","BB","")</f>
        <v>BB</v>
      </c>
      <c r="BZ720" s="44" t="str">
        <f>IF(Wedstrijden!U852="x","B","")</f>
        <v>B</v>
      </c>
      <c r="CA720" s="44" t="str">
        <f>IF(Wedstrijden!V852="x","L1","")</f>
        <v>L1</v>
      </c>
      <c r="CB720" s="44" t="str">
        <f>IF(Wedstrijden!W852="x","L2","")</f>
        <v>L2</v>
      </c>
      <c r="CC720" s="44" t="str">
        <f>IF(Wedstrijden!X852="x","M1","")</f>
        <v>M1</v>
      </c>
      <c r="CD720" s="44" t="str">
        <f>IF(Wedstrijden!Y852="x","M2","")</f>
        <v>M2</v>
      </c>
      <c r="CE720" s="44" t="str">
        <f>IF(Wedstrijden!Z852="x","Z1","")</f>
        <v>Z1</v>
      </c>
      <c r="CF720" s="44" t="str">
        <f>IF(Wedstrijden!AA852="x","Z2","")</f>
        <v>Z2</v>
      </c>
      <c r="CG720" s="44" t="str">
        <f>IF(Wedstrijden!AB852="x","ZZL","")</f>
        <v/>
      </c>
      <c r="CL720" s="44" t="str">
        <f>IF(COUNTA(Wedstrijden!AC852:AJ852)&lt;&gt;0,2,"")</f>
        <v/>
      </c>
      <c r="CM720" s="44" t="str">
        <f t="shared" si="68"/>
        <v/>
      </c>
      <c r="CN720" s="44" t="str">
        <f>IF(Wedstrijden!AC852="x","AA","")</f>
        <v/>
      </c>
      <c r="CO720" s="44" t="str">
        <f>IF(Wedstrijden!AD852="x","A","")</f>
        <v/>
      </c>
      <c r="CP720" s="44" t="str">
        <f>IF(Wedstrijden!AE852="x","BB","")</f>
        <v/>
      </c>
      <c r="CQ720" s="44" t="str">
        <f>IF(Wedstrijden!AF852="x","B","")</f>
        <v/>
      </c>
      <c r="CR720" s="44" t="str">
        <f>IF(Wedstrijden!AG852="x","L","")</f>
        <v/>
      </c>
      <c r="CS720" s="44" t="str">
        <f>IF(Wedstrijden!AH852="x","M","")</f>
        <v/>
      </c>
      <c r="CT720" s="44" t="str">
        <f>IF(Wedstrijden!AI852="x","Z","")</f>
        <v/>
      </c>
      <c r="CU720" s="44" t="str">
        <f>IF(Wedstrijden!AJ852="x","ZZ","")</f>
        <v/>
      </c>
      <c r="CV720" s="44" t="str">
        <f>IF(COUNTA(Wedstrijden!AK852:AQ852)&lt;&gt;0,2,"")</f>
        <v/>
      </c>
      <c r="CW720" s="44" t="str">
        <f t="shared" si="69"/>
        <v/>
      </c>
      <c r="CX720" s="44" t="str">
        <f>IF(Wedstrijden!AK852="x","BB","")</f>
        <v/>
      </c>
      <c r="CY720" s="44" t="str">
        <f>IF(Wedstrijden!AL852="x","B","")</f>
        <v/>
      </c>
      <c r="CZ720" s="44" t="str">
        <f>IF(Wedstrijden!AM852="x","L","")</f>
        <v/>
      </c>
      <c r="DA720" s="44" t="str">
        <f>IF(Wedstrijden!AN852="x","M","")</f>
        <v/>
      </c>
      <c r="DB720" s="44" t="str">
        <f>IF(Wedstrijden!AO852="x","Z","")</f>
        <v/>
      </c>
      <c r="DC720" s="44" t="str">
        <f>IF(Wedstrijden!AP852="x","ZZ","")</f>
        <v/>
      </c>
      <c r="DD720" s="44" t="str">
        <f>IF(Wedstrijden!AQ852="x","1.40","")</f>
        <v/>
      </c>
      <c r="DE720" s="44" t="str">
        <f>IF(COUNTA(Wedstrijden!AR852:AT852)&lt;&gt;0,6,"")</f>
        <v/>
      </c>
      <c r="DF720" s="44" t="str">
        <f t="shared" si="70"/>
        <v/>
      </c>
      <c r="DG720" s="44" t="str">
        <f>IF(Wedstrijden!AR852="x","L","")</f>
        <v/>
      </c>
      <c r="DH720" s="44" t="str">
        <f>IF(Wedstrijden!AS852="x","M","")</f>
        <v/>
      </c>
      <c r="DI720" s="44" t="str">
        <f>IF(Wedstrijden!AT852="x","Z","")</f>
        <v/>
      </c>
      <c r="DJ720" s="44" t="str">
        <f>IF(COUNTA(Wedstrijden!AU852:AW852)&lt;&gt;0,6,"")</f>
        <v/>
      </c>
      <c r="DK720" s="44" t="str">
        <f t="shared" si="71"/>
        <v/>
      </c>
      <c r="DL720" s="44" t="str">
        <f>IF(Wedstrijden!AU852="x","L","")</f>
        <v/>
      </c>
      <c r="DM720" s="44" t="str">
        <f>IF(Wedstrijden!AV852="x","M","")</f>
        <v/>
      </c>
      <c r="DN720" s="44" t="str">
        <f>IF(Wedstrijden!AW852="x","Z","")</f>
        <v/>
      </c>
    </row>
    <row r="721" spans="1:118" ht="15">
      <c r="A721" s="48" t="e">
        <f>Wedstrijden!#REF!</f>
        <v>#REF!</v>
      </c>
      <c r="B721" s="44" t="str">
        <f>IFERROR(VLOOKUP(Wedstrijden!E853,Wedstrijdlocaties!$B$2:$E$499,2,FALSE),"")</f>
        <v/>
      </c>
      <c r="C721" s="44" t="str">
        <f>Wedstrijden!F853</f>
        <v>Waverveen</v>
      </c>
      <c r="D721" s="44" t="str">
        <f>IFERROR(VLOOKUP(Wedstrijden!G853,Organisaties!$B$2:$C$501,2,FALSE),"")</f>
        <v>V51821</v>
      </c>
      <c r="E721" s="44" t="str">
        <f>IFERROR(VLOOKUP(Wedstrijden!G853,Organisaties!$B$2:$F$501,5,FALSE),"")</f>
        <v>V31007</v>
      </c>
      <c r="F721" s="44" t="str">
        <f>IF(Wedstrijden!BC853&lt;&gt;"",Wedstrijden!BC853,"")</f>
        <v/>
      </c>
      <c r="G721" s="44">
        <f>IF(Wedstrijden!AY853="Indoor",1,0)</f>
        <v>0</v>
      </c>
      <c r="H721" s="44">
        <f>Wedstrijden!AZ853</f>
        <v>0</v>
      </c>
      <c r="I721" s="44" t="str">
        <f>IF(Wedstrijden!AX853="Nee",0,IF(Wedstrijden!AX853="Ja",1,""))</f>
        <v/>
      </c>
      <c r="J721" s="44" t="str">
        <f>IF(Wedstrijden!BA853&lt;&gt;"",Wedstrijden!BA853,"")</f>
        <v/>
      </c>
      <c r="W721" s="45"/>
      <c r="AE721" s="45"/>
      <c r="AN721" s="45"/>
      <c r="AU721" s="45"/>
      <c r="BA721" s="45"/>
      <c r="BE721" s="45"/>
      <c r="BJ721" s="44">
        <f>IF(COUNTA(Wedstrijden!I853:S853)&lt;&gt;0,1,"")</f>
        <v>1</v>
      </c>
      <c r="BK721" s="44">
        <f t="shared" si="66"/>
        <v>2</v>
      </c>
      <c r="BL721" s="44" t="str">
        <f>IF(Wedstrijden!I853="x","AA","")</f>
        <v/>
      </c>
      <c r="BM721" s="44" t="str">
        <f>IF(Wedstrijden!J853="x","A","")</f>
        <v/>
      </c>
      <c r="BN721" s="44" t="str">
        <f>IF(Wedstrijden!K853="x","B1","")</f>
        <v/>
      </c>
      <c r="BO721" s="44" t="str">
        <f>IF(Wedstrijden!L853="x","BB","")</f>
        <v/>
      </c>
      <c r="BP721" s="44" t="str">
        <f>IF(Wedstrijden!M853="x","B","")</f>
        <v>B</v>
      </c>
      <c r="BQ721" s="44" t="str">
        <f>IF(Wedstrijden!N853="x","L1","")</f>
        <v>L1</v>
      </c>
      <c r="BR721" s="44" t="str">
        <f>IF(Wedstrijden!O853="x","L2","")</f>
        <v>L2</v>
      </c>
      <c r="BS721" s="44" t="str">
        <f>IF(Wedstrijden!P853="x","M1","")</f>
        <v>M1</v>
      </c>
      <c r="BT721" s="44" t="str">
        <f>IF(Wedstrijden!Q853="x","M2","")</f>
        <v>M2</v>
      </c>
      <c r="BU721" s="44" t="str">
        <f>IF(Wedstrijden!R853="x","Z1","")</f>
        <v>Z1</v>
      </c>
      <c r="BV721" s="44" t="str">
        <f>IF(Wedstrijden!S853="x","Z2","")</f>
        <v>Z2</v>
      </c>
      <c r="BW721" s="44">
        <f>IF(COUNTA(Wedstrijden!T853:AB853)&lt;&gt;0,1,"")</f>
        <v>1</v>
      </c>
      <c r="BX721" s="44">
        <f t="shared" si="67"/>
        <v>1</v>
      </c>
      <c r="BY721" s="44" t="str">
        <f>IF(Wedstrijden!T853="x","BB","")</f>
        <v/>
      </c>
      <c r="BZ721" s="44" t="str">
        <f>IF(Wedstrijden!U853="x","B","")</f>
        <v>B</v>
      </c>
      <c r="CA721" s="44" t="str">
        <f>IF(Wedstrijden!V853="x","L1","")</f>
        <v>L1</v>
      </c>
      <c r="CB721" s="44" t="str">
        <f>IF(Wedstrijden!W853="x","L2","")</f>
        <v>L2</v>
      </c>
      <c r="CC721" s="44" t="str">
        <f>IF(Wedstrijden!X853="x","M1","")</f>
        <v>M1</v>
      </c>
      <c r="CD721" s="44" t="str">
        <f>IF(Wedstrijden!Y853="x","M2","")</f>
        <v>M2</v>
      </c>
      <c r="CE721" s="44" t="str">
        <f>IF(Wedstrijden!Z853="x","Z1","")</f>
        <v>Z1</v>
      </c>
      <c r="CF721" s="44" t="str">
        <f>IF(Wedstrijden!AA853="x","Z2","")</f>
        <v>Z2</v>
      </c>
      <c r="CG721" s="44" t="str">
        <f>IF(Wedstrijden!AB853="x","ZZL","")</f>
        <v>ZZL</v>
      </c>
      <c r="CL721" s="44" t="str">
        <f>IF(COUNTA(Wedstrijden!AC853:AJ853)&lt;&gt;0,2,"")</f>
        <v/>
      </c>
      <c r="CM721" s="44" t="str">
        <f t="shared" si="68"/>
        <v/>
      </c>
      <c r="CN721" s="44" t="str">
        <f>IF(Wedstrijden!AC853="x","AA","")</f>
        <v/>
      </c>
      <c r="CO721" s="44" t="str">
        <f>IF(Wedstrijden!AD853="x","A","")</f>
        <v/>
      </c>
      <c r="CP721" s="44" t="str">
        <f>IF(Wedstrijden!AE853="x","BB","")</f>
        <v/>
      </c>
      <c r="CQ721" s="44" t="str">
        <f>IF(Wedstrijden!AF853="x","B","")</f>
        <v/>
      </c>
      <c r="CR721" s="44" t="str">
        <f>IF(Wedstrijden!AG853="x","L","")</f>
        <v/>
      </c>
      <c r="CS721" s="44" t="str">
        <f>IF(Wedstrijden!AH853="x","M","")</f>
        <v/>
      </c>
      <c r="CT721" s="44" t="str">
        <f>IF(Wedstrijden!AI853="x","Z","")</f>
        <v/>
      </c>
      <c r="CU721" s="44" t="str">
        <f>IF(Wedstrijden!AJ853="x","ZZ","")</f>
        <v/>
      </c>
      <c r="CV721" s="44" t="str">
        <f>IF(COUNTA(Wedstrijden!AK853:AQ853)&lt;&gt;0,2,"")</f>
        <v/>
      </c>
      <c r="CW721" s="44" t="str">
        <f t="shared" si="69"/>
        <v/>
      </c>
      <c r="CX721" s="44" t="str">
        <f>IF(Wedstrijden!AK853="x","BB","")</f>
        <v/>
      </c>
      <c r="CY721" s="44" t="str">
        <f>IF(Wedstrijden!AL853="x","B","")</f>
        <v/>
      </c>
      <c r="CZ721" s="44" t="str">
        <f>IF(Wedstrijden!AM853="x","L","")</f>
        <v/>
      </c>
      <c r="DA721" s="44" t="str">
        <f>IF(Wedstrijden!AN853="x","M","")</f>
        <v/>
      </c>
      <c r="DB721" s="44" t="str">
        <f>IF(Wedstrijden!AO853="x","Z","")</f>
        <v/>
      </c>
      <c r="DC721" s="44" t="str">
        <f>IF(Wedstrijden!AP853="x","ZZ","")</f>
        <v/>
      </c>
      <c r="DD721" s="44" t="str">
        <f>IF(Wedstrijden!AQ853="x","1.40","")</f>
        <v/>
      </c>
      <c r="DE721" s="44" t="str">
        <f>IF(COUNTA(Wedstrijden!AR853:AT853)&lt;&gt;0,6,"")</f>
        <v/>
      </c>
      <c r="DF721" s="44" t="str">
        <f t="shared" si="70"/>
        <v/>
      </c>
      <c r="DG721" s="44" t="str">
        <f>IF(Wedstrijden!AR853="x","L","")</f>
        <v/>
      </c>
      <c r="DH721" s="44" t="str">
        <f>IF(Wedstrijden!AS853="x","M","")</f>
        <v/>
      </c>
      <c r="DI721" s="44" t="str">
        <f>IF(Wedstrijden!AT853="x","Z","")</f>
        <v/>
      </c>
      <c r="DJ721" s="44" t="str">
        <f>IF(COUNTA(Wedstrijden!AU853:AW853)&lt;&gt;0,6,"")</f>
        <v/>
      </c>
      <c r="DK721" s="44" t="str">
        <f t="shared" si="71"/>
        <v/>
      </c>
      <c r="DL721" s="44" t="str">
        <f>IF(Wedstrijden!AU853="x","L","")</f>
        <v/>
      </c>
      <c r="DM721" s="44" t="str">
        <f>IF(Wedstrijden!AV853="x","M","")</f>
        <v/>
      </c>
      <c r="DN721" s="44" t="str">
        <f>IF(Wedstrijden!AW853="x","Z","")</f>
        <v/>
      </c>
    </row>
    <row r="722" spans="1:118" ht="15">
      <c r="A722" s="48" t="e">
        <f>Wedstrijden!#REF!</f>
        <v>#REF!</v>
      </c>
      <c r="B722" s="44" t="str">
        <f>IFERROR(VLOOKUP(Wedstrijden!E854,Wedstrijdlocaties!$B$2:$E$499,2,FALSE),"")</f>
        <v>R80379</v>
      </c>
      <c r="C722" s="44" t="str">
        <f>Wedstrijden!F854</f>
        <v>Aalsmeer</v>
      </c>
      <c r="D722" s="44" t="str">
        <f>IFERROR(VLOOKUP(Wedstrijden!G854,Organisaties!$B$2:$C$501,2,FALSE),"")</f>
        <v>V60438</v>
      </c>
      <c r="E722" s="44" t="str">
        <f>IFERROR(VLOOKUP(Wedstrijden!G854,Organisaties!$B$2:$F$501,5,FALSE),"")</f>
        <v>V31007</v>
      </c>
      <c r="F722" s="44" t="str">
        <f>IF(Wedstrijden!BC854&lt;&gt;"",Wedstrijden!BC854,"")</f>
        <v/>
      </c>
      <c r="G722" s="44">
        <f>IF(Wedstrijden!AY854="Indoor",1,0)</f>
        <v>0</v>
      </c>
      <c r="H722" s="44">
        <f>Wedstrijden!AZ854</f>
        <v>0</v>
      </c>
      <c r="I722" s="44" t="str">
        <f>IF(Wedstrijden!AX854="Nee",0,IF(Wedstrijden!AX854="Ja",1,""))</f>
        <v/>
      </c>
      <c r="J722" s="44" t="str">
        <f>IF(Wedstrijden!BA854&lt;&gt;"",Wedstrijden!BA854,"")</f>
        <v/>
      </c>
      <c r="W722" s="45"/>
      <c r="AE722" s="45"/>
      <c r="AN722" s="45"/>
      <c r="AU722" s="45"/>
      <c r="BA722" s="45"/>
      <c r="BE722" s="45"/>
      <c r="BJ722" s="44">
        <f>IF(COUNTA(Wedstrijden!I854:S854)&lt;&gt;0,1,"")</f>
        <v>1</v>
      </c>
      <c r="BK722" s="44">
        <f t="shared" si="66"/>
        <v>2</v>
      </c>
      <c r="BL722" s="44" t="str">
        <f>IF(Wedstrijden!I854="x","AA","")</f>
        <v/>
      </c>
      <c r="BM722" s="44" t="str">
        <f>IF(Wedstrijden!J854="x","A","")</f>
        <v/>
      </c>
      <c r="BN722" s="44" t="str">
        <f>IF(Wedstrijden!K854="x","B1","")</f>
        <v/>
      </c>
      <c r="BO722" s="44" t="str">
        <f>IF(Wedstrijden!L854="x","BB","")</f>
        <v/>
      </c>
      <c r="BP722" s="44" t="str">
        <f>IF(Wedstrijden!M854="x","B","")</f>
        <v>B</v>
      </c>
      <c r="BQ722" s="44" t="str">
        <f>IF(Wedstrijden!N854="x","L1","")</f>
        <v>L1</v>
      </c>
      <c r="BR722" s="44" t="str">
        <f>IF(Wedstrijden!O854="x","L2","")</f>
        <v>L2</v>
      </c>
      <c r="BS722" s="44" t="str">
        <f>IF(Wedstrijden!P854="x","M1","")</f>
        <v>M1</v>
      </c>
      <c r="BT722" s="44" t="str">
        <f>IF(Wedstrijden!Q854="x","M2","")</f>
        <v>M2</v>
      </c>
      <c r="BU722" s="44" t="str">
        <f>IF(Wedstrijden!R854="x","Z1","")</f>
        <v>Z1</v>
      </c>
      <c r="BV722" s="44" t="str">
        <f>IF(Wedstrijden!S854="x","Z2","")</f>
        <v>Z2</v>
      </c>
      <c r="BW722" s="44">
        <f>IF(COUNTA(Wedstrijden!T854:AB854)&lt;&gt;0,1,"")</f>
        <v>1</v>
      </c>
      <c r="BX722" s="44">
        <f t="shared" si="67"/>
        <v>1</v>
      </c>
      <c r="BY722" s="44" t="str">
        <f>IF(Wedstrijden!T854="x","BB","")</f>
        <v/>
      </c>
      <c r="BZ722" s="44" t="str">
        <f>IF(Wedstrijden!U854="x","B","")</f>
        <v>B</v>
      </c>
      <c r="CA722" s="44" t="str">
        <f>IF(Wedstrijden!V854="x","L1","")</f>
        <v>L1</v>
      </c>
      <c r="CB722" s="44" t="str">
        <f>IF(Wedstrijden!W854="x","L2","")</f>
        <v>L2</v>
      </c>
      <c r="CC722" s="44" t="str">
        <f>IF(Wedstrijden!X854="x","M1","")</f>
        <v>M1</v>
      </c>
      <c r="CD722" s="44" t="str">
        <f>IF(Wedstrijden!Y854="x","M2","")</f>
        <v>M2</v>
      </c>
      <c r="CE722" s="44" t="str">
        <f>IF(Wedstrijden!Z854="x","Z1","")</f>
        <v>Z1</v>
      </c>
      <c r="CF722" s="44" t="str">
        <f>IF(Wedstrijden!AA854="x","Z2","")</f>
        <v>Z2</v>
      </c>
      <c r="CG722" s="44" t="str">
        <f>IF(Wedstrijden!AB854="x","ZZL","")</f>
        <v/>
      </c>
      <c r="CL722" s="44" t="str">
        <f>IF(COUNTA(Wedstrijden!AC854:AJ854)&lt;&gt;0,2,"")</f>
        <v/>
      </c>
      <c r="CM722" s="44" t="str">
        <f t="shared" si="68"/>
        <v/>
      </c>
      <c r="CN722" s="44" t="str">
        <f>IF(Wedstrijden!AC854="x","AA","")</f>
        <v/>
      </c>
      <c r="CO722" s="44" t="str">
        <f>IF(Wedstrijden!AD854="x","A","")</f>
        <v/>
      </c>
      <c r="CP722" s="44" t="str">
        <f>IF(Wedstrijden!AE854="x","BB","")</f>
        <v/>
      </c>
      <c r="CQ722" s="44" t="str">
        <f>IF(Wedstrijden!AF854="x","B","")</f>
        <v/>
      </c>
      <c r="CR722" s="44" t="str">
        <f>IF(Wedstrijden!AG854="x","L","")</f>
        <v/>
      </c>
      <c r="CS722" s="44" t="str">
        <f>IF(Wedstrijden!AH854="x","M","")</f>
        <v/>
      </c>
      <c r="CT722" s="44" t="str">
        <f>IF(Wedstrijden!AI854="x","Z","")</f>
        <v/>
      </c>
      <c r="CU722" s="44" t="str">
        <f>IF(Wedstrijden!AJ854="x","ZZ","")</f>
        <v/>
      </c>
      <c r="CV722" s="44" t="str">
        <f>IF(COUNTA(Wedstrijden!AK854:AQ854)&lt;&gt;0,2,"")</f>
        <v/>
      </c>
      <c r="CW722" s="44" t="str">
        <f t="shared" si="69"/>
        <v/>
      </c>
      <c r="CX722" s="44" t="str">
        <f>IF(Wedstrijden!AK854="x","BB","")</f>
        <v/>
      </c>
      <c r="CY722" s="44" t="str">
        <f>IF(Wedstrijden!AL854="x","B","")</f>
        <v/>
      </c>
      <c r="CZ722" s="44" t="str">
        <f>IF(Wedstrijden!AM854="x","L","")</f>
        <v/>
      </c>
      <c r="DA722" s="44" t="str">
        <f>IF(Wedstrijden!AN854="x","M","")</f>
        <v/>
      </c>
      <c r="DB722" s="44" t="str">
        <f>IF(Wedstrijden!AO854="x","Z","")</f>
        <v/>
      </c>
      <c r="DC722" s="44" t="str">
        <f>IF(Wedstrijden!AP854="x","ZZ","")</f>
        <v/>
      </c>
      <c r="DD722" s="44" t="str">
        <f>IF(Wedstrijden!AQ854="x","1.40","")</f>
        <v/>
      </c>
      <c r="DE722" s="44" t="str">
        <f>IF(COUNTA(Wedstrijden!AR854:AT854)&lt;&gt;0,6,"")</f>
        <v/>
      </c>
      <c r="DF722" s="44" t="str">
        <f t="shared" si="70"/>
        <v/>
      </c>
      <c r="DG722" s="44" t="str">
        <f>IF(Wedstrijden!AR854="x","L","")</f>
        <v/>
      </c>
      <c r="DH722" s="44" t="str">
        <f>IF(Wedstrijden!AS854="x","M","")</f>
        <v/>
      </c>
      <c r="DI722" s="44" t="str">
        <f>IF(Wedstrijden!AT854="x","Z","")</f>
        <v/>
      </c>
      <c r="DJ722" s="44" t="str">
        <f>IF(COUNTA(Wedstrijden!AU854:AW854)&lt;&gt;0,6,"")</f>
        <v/>
      </c>
      <c r="DK722" s="44" t="str">
        <f t="shared" si="71"/>
        <v/>
      </c>
      <c r="DL722" s="44" t="str">
        <f>IF(Wedstrijden!AU854="x","L","")</f>
        <v/>
      </c>
      <c r="DM722" s="44" t="str">
        <f>IF(Wedstrijden!AV854="x","M","")</f>
        <v/>
      </c>
      <c r="DN722" s="44" t="str">
        <f>IF(Wedstrijden!AW854="x","Z","")</f>
        <v/>
      </c>
    </row>
    <row r="723" spans="1:118" ht="15">
      <c r="A723" s="48" t="e">
        <f>Wedstrijden!#REF!</f>
        <v>#REF!</v>
      </c>
      <c r="B723" s="44" t="str">
        <f>IFERROR(VLOOKUP(Wedstrijden!E855,Wedstrijdlocaties!$B$2:$E$499,2,FALSE),"")</f>
        <v/>
      </c>
      <c r="C723" s="44" t="str">
        <f>Wedstrijden!F855</f>
        <v>Broek in Waterland</v>
      </c>
      <c r="D723" s="44" t="str">
        <f>IFERROR(VLOOKUP(Wedstrijden!G855,Organisaties!$B$2:$C$501,2,FALSE),"")</f>
        <v/>
      </c>
      <c r="E723" s="44" t="str">
        <f>IFERROR(VLOOKUP(Wedstrijden!G855,Organisaties!$B$2:$F$501,5,FALSE),"")</f>
        <v/>
      </c>
      <c r="F723" s="44" t="str">
        <f>IF(Wedstrijden!BC855&lt;&gt;"",Wedstrijden!BC855,"")</f>
        <v/>
      </c>
      <c r="G723" s="44">
        <f>IF(Wedstrijden!AY855="Indoor",1,0)</f>
        <v>1</v>
      </c>
      <c r="H723" s="44">
        <f>Wedstrijden!AZ855</f>
        <v>0</v>
      </c>
      <c r="I723" s="44" t="str">
        <f>IF(Wedstrijden!AX855="Nee",0,IF(Wedstrijden!AX855="Ja",1,""))</f>
        <v/>
      </c>
      <c r="J723" s="44" t="str">
        <f>IF(Wedstrijden!BA855&lt;&gt;"",Wedstrijden!BA855,"")</f>
        <v/>
      </c>
      <c r="W723" s="45"/>
      <c r="AE723" s="45"/>
      <c r="AN723" s="45"/>
      <c r="AU723" s="45"/>
      <c r="BA723" s="45"/>
      <c r="BE723" s="45"/>
      <c r="BJ723" s="44">
        <f>IF(COUNTA(Wedstrijden!I855:S855)&lt;&gt;0,1,"")</f>
        <v>1</v>
      </c>
      <c r="BK723" s="44">
        <f t="shared" si="66"/>
        <v>2</v>
      </c>
      <c r="BL723" s="44" t="str">
        <f>IF(Wedstrijden!I855="x","AA","")</f>
        <v/>
      </c>
      <c r="BM723" s="44" t="str">
        <f>IF(Wedstrijden!J855="x","A","")</f>
        <v/>
      </c>
      <c r="BN723" s="44" t="str">
        <f>IF(Wedstrijden!K855="x","B1","")</f>
        <v/>
      </c>
      <c r="BO723" s="44" t="str">
        <f>IF(Wedstrijden!L855="x","BB","")</f>
        <v/>
      </c>
      <c r="BP723" s="44" t="str">
        <f>IF(Wedstrijden!M855="x","B","")</f>
        <v>B</v>
      </c>
      <c r="BQ723" s="44" t="str">
        <f>IF(Wedstrijden!N855="x","L1","")</f>
        <v>L1</v>
      </c>
      <c r="BR723" s="44" t="str">
        <f>IF(Wedstrijden!O855="x","L2","")</f>
        <v>L2</v>
      </c>
      <c r="BS723" s="44" t="str">
        <f>IF(Wedstrijden!P855="x","M1","")</f>
        <v>M1</v>
      </c>
      <c r="BT723" s="44" t="str">
        <f>IF(Wedstrijden!Q855="x","M2","")</f>
        <v>M2</v>
      </c>
      <c r="BU723" s="44" t="str">
        <f>IF(Wedstrijden!R855="x","Z1","")</f>
        <v/>
      </c>
      <c r="BV723" s="44" t="str">
        <f>IF(Wedstrijden!S855="x","Z2","")</f>
        <v/>
      </c>
      <c r="BW723" s="44">
        <f>IF(COUNTA(Wedstrijden!T855:AB855)&lt;&gt;0,1,"")</f>
        <v>1</v>
      </c>
      <c r="BX723" s="44">
        <f t="shared" si="67"/>
        <v>1</v>
      </c>
      <c r="BY723" s="44" t="str">
        <f>IF(Wedstrijden!T855="x","BB","")</f>
        <v/>
      </c>
      <c r="BZ723" s="44" t="str">
        <f>IF(Wedstrijden!U855="x","B","")</f>
        <v>B</v>
      </c>
      <c r="CA723" s="44" t="str">
        <f>IF(Wedstrijden!V855="x","L1","")</f>
        <v>L1</v>
      </c>
      <c r="CB723" s="44" t="str">
        <f>IF(Wedstrijden!W855="x","L2","")</f>
        <v>L2</v>
      </c>
      <c r="CC723" s="44" t="str">
        <f>IF(Wedstrijden!X855="x","M1","")</f>
        <v>M1</v>
      </c>
      <c r="CD723" s="44" t="str">
        <f>IF(Wedstrijden!Y855="x","M2","")</f>
        <v>M2</v>
      </c>
      <c r="CE723" s="44" t="str">
        <f>IF(Wedstrijden!Z855="x","Z1","")</f>
        <v/>
      </c>
      <c r="CF723" s="44" t="str">
        <f>IF(Wedstrijden!AA855="x","Z2","")</f>
        <v/>
      </c>
      <c r="CG723" s="44" t="str">
        <f>IF(Wedstrijden!AB855="x","ZZL","")</f>
        <v/>
      </c>
      <c r="CL723" s="44" t="str">
        <f>IF(COUNTA(Wedstrijden!AC855:AJ855)&lt;&gt;0,2,"")</f>
        <v/>
      </c>
      <c r="CM723" s="44" t="str">
        <f t="shared" si="68"/>
        <v/>
      </c>
      <c r="CN723" s="44" t="str">
        <f>IF(Wedstrijden!AC855="x","AA","")</f>
        <v/>
      </c>
      <c r="CO723" s="44" t="str">
        <f>IF(Wedstrijden!AD855="x","A","")</f>
        <v/>
      </c>
      <c r="CP723" s="44" t="str">
        <f>IF(Wedstrijden!AE855="x","BB","")</f>
        <v/>
      </c>
      <c r="CQ723" s="44" t="str">
        <f>IF(Wedstrijden!AF855="x","B","")</f>
        <v/>
      </c>
      <c r="CR723" s="44" t="str">
        <f>IF(Wedstrijden!AG855="x","L","")</f>
        <v/>
      </c>
      <c r="CS723" s="44" t="str">
        <f>IF(Wedstrijden!AH855="x","M","")</f>
        <v/>
      </c>
      <c r="CT723" s="44" t="str">
        <f>IF(Wedstrijden!AI855="x","Z","")</f>
        <v/>
      </c>
      <c r="CU723" s="44" t="str">
        <f>IF(Wedstrijden!AJ855="x","ZZ","")</f>
        <v/>
      </c>
      <c r="CV723" s="44" t="str">
        <f>IF(COUNTA(Wedstrijden!AK855:AQ855)&lt;&gt;0,2,"")</f>
        <v/>
      </c>
      <c r="CW723" s="44" t="str">
        <f t="shared" si="69"/>
        <v/>
      </c>
      <c r="CX723" s="44" t="str">
        <f>IF(Wedstrijden!AK855="x","BB","")</f>
        <v/>
      </c>
      <c r="CY723" s="44" t="str">
        <f>IF(Wedstrijden!AL855="x","B","")</f>
        <v/>
      </c>
      <c r="CZ723" s="44" t="str">
        <f>IF(Wedstrijden!AM855="x","L","")</f>
        <v/>
      </c>
      <c r="DA723" s="44" t="str">
        <f>IF(Wedstrijden!AN855="x","M","")</f>
        <v/>
      </c>
      <c r="DB723" s="44" t="str">
        <f>IF(Wedstrijden!AO855="x","Z","")</f>
        <v/>
      </c>
      <c r="DC723" s="44" t="str">
        <f>IF(Wedstrijden!AP855="x","ZZ","")</f>
        <v/>
      </c>
      <c r="DD723" s="44" t="str">
        <f>IF(Wedstrijden!AQ855="x","1.40","")</f>
        <v/>
      </c>
      <c r="DE723" s="44" t="str">
        <f>IF(COUNTA(Wedstrijden!AR855:AT855)&lt;&gt;0,6,"")</f>
        <v/>
      </c>
      <c r="DF723" s="44" t="str">
        <f t="shared" si="70"/>
        <v/>
      </c>
      <c r="DG723" s="44" t="str">
        <f>IF(Wedstrijden!AR855="x","L","")</f>
        <v/>
      </c>
      <c r="DH723" s="44" t="str">
        <f>IF(Wedstrijden!AS855="x","M","")</f>
        <v/>
      </c>
      <c r="DI723" s="44" t="str">
        <f>IF(Wedstrijden!AT855="x","Z","")</f>
        <v/>
      </c>
      <c r="DJ723" s="44" t="str">
        <f>IF(COUNTA(Wedstrijden!AU855:AW855)&lt;&gt;0,6,"")</f>
        <v/>
      </c>
      <c r="DK723" s="44" t="str">
        <f t="shared" si="71"/>
        <v/>
      </c>
      <c r="DL723" s="44" t="str">
        <f>IF(Wedstrijden!AU855="x","L","")</f>
        <v/>
      </c>
      <c r="DM723" s="44" t="str">
        <f>IF(Wedstrijden!AV855="x","M","")</f>
        <v/>
      </c>
      <c r="DN723" s="44" t="str">
        <f>IF(Wedstrijden!AW855="x","Z","")</f>
        <v/>
      </c>
    </row>
    <row r="724" spans="1:118" ht="15">
      <c r="A724" s="48" t="e">
        <f>Wedstrijden!#REF!</f>
        <v>#REF!</v>
      </c>
      <c r="B724" s="44" t="str">
        <f>IFERROR(VLOOKUP(Wedstrijden!E857,Wedstrijdlocaties!$B$2:$E$499,2,FALSE),"")</f>
        <v>V12123</v>
      </c>
      <c r="C724" s="44" t="str">
        <f>Wedstrijden!F857</f>
        <v>Den Helder</v>
      </c>
      <c r="D724" s="44" t="str">
        <f>IFERROR(VLOOKUP(Wedstrijden!G857,Organisaties!$B$2:$C$501,2,FALSE),"")</f>
        <v/>
      </c>
      <c r="E724" s="44" t="str">
        <f>IFERROR(VLOOKUP(Wedstrijden!G857,Organisaties!$B$2:$F$501,5,FALSE),"")</f>
        <v/>
      </c>
      <c r="F724" s="44" t="str">
        <f>IF(Wedstrijden!BC857&lt;&gt;"",Wedstrijden!BC857,"")</f>
        <v/>
      </c>
      <c r="G724" s="44">
        <f>IF(Wedstrijden!AY857="Indoor",1,0)</f>
        <v>0</v>
      </c>
      <c r="H724" s="44">
        <f>Wedstrijden!AZ857</f>
        <v>0</v>
      </c>
      <c r="I724" s="44" t="str">
        <f>IF(Wedstrijden!AX857="Nee",0,IF(Wedstrijden!AX857="Ja",1,""))</f>
        <v/>
      </c>
      <c r="J724" s="44" t="str">
        <f>IF(Wedstrijden!BA857&lt;&gt;"",Wedstrijden!BA857,"")</f>
        <v/>
      </c>
      <c r="W724" s="45"/>
      <c r="AE724" s="45"/>
      <c r="AN724" s="45"/>
      <c r="AU724" s="45"/>
      <c r="BA724" s="45"/>
      <c r="BE724" s="45"/>
      <c r="BJ724" s="44">
        <f>IF(COUNTA(Wedstrijden!I857:S857)&lt;&gt;0,1,"")</f>
        <v>1</v>
      </c>
      <c r="BK724" s="44">
        <f t="shared" si="66"/>
        <v>2</v>
      </c>
      <c r="BL724" s="44" t="str">
        <f>IF(Wedstrijden!I857="x","AA","")</f>
        <v/>
      </c>
      <c r="BM724" s="44" t="str">
        <f>IF(Wedstrijden!J857="x","A","")</f>
        <v/>
      </c>
      <c r="BN724" s="44" t="str">
        <f>IF(Wedstrijden!K857="x","B1","")</f>
        <v/>
      </c>
      <c r="BO724" s="44" t="str">
        <f>IF(Wedstrijden!L857="x","BB","")</f>
        <v>BB</v>
      </c>
      <c r="BP724" s="44" t="str">
        <f>IF(Wedstrijden!M857="x","B","")</f>
        <v>B</v>
      </c>
      <c r="BQ724" s="44" t="str">
        <f>IF(Wedstrijden!N857="x","L1","")</f>
        <v>L1</v>
      </c>
      <c r="BR724" s="44" t="str">
        <f>IF(Wedstrijden!O857="x","L2","")</f>
        <v>L2</v>
      </c>
      <c r="BS724" s="44" t="str">
        <f>IF(Wedstrijden!P857="x","M1","")</f>
        <v>M1</v>
      </c>
      <c r="BT724" s="44" t="str">
        <f>IF(Wedstrijden!Q857="x","M2","")</f>
        <v>M2</v>
      </c>
      <c r="BU724" s="44" t="str">
        <f>IF(Wedstrijden!R857="x","Z1","")</f>
        <v/>
      </c>
      <c r="BV724" s="44" t="str">
        <f>IF(Wedstrijden!S857="x","Z2","")</f>
        <v/>
      </c>
      <c r="BW724" s="44">
        <f>IF(COUNTA(Wedstrijden!T857:AB857)&lt;&gt;0,1,"")</f>
        <v>1</v>
      </c>
      <c r="BX724" s="44">
        <f t="shared" si="67"/>
        <v>1</v>
      </c>
      <c r="BY724" s="44" t="str">
        <f>IF(Wedstrijden!T857="x","BB","")</f>
        <v>BB</v>
      </c>
      <c r="BZ724" s="44" t="str">
        <f>IF(Wedstrijden!U857="x","B","")</f>
        <v>B</v>
      </c>
      <c r="CA724" s="44" t="str">
        <f>IF(Wedstrijden!V857="x","L1","")</f>
        <v>L1</v>
      </c>
      <c r="CB724" s="44" t="str">
        <f>IF(Wedstrijden!W857="x","L2","")</f>
        <v>L2</v>
      </c>
      <c r="CC724" s="44" t="str">
        <f>IF(Wedstrijden!X857="x","M1","")</f>
        <v>M1</v>
      </c>
      <c r="CD724" s="44" t="str">
        <f>IF(Wedstrijden!Y857="x","M2","")</f>
        <v>M2</v>
      </c>
      <c r="CE724" s="44" t="str">
        <f>IF(Wedstrijden!Z857="x","Z1","")</f>
        <v/>
      </c>
      <c r="CF724" s="44" t="str">
        <f>IF(Wedstrijden!AA857="x","Z2","")</f>
        <v/>
      </c>
      <c r="CG724" s="44" t="str">
        <f>IF(Wedstrijden!AB857="x","ZZL","")</f>
        <v/>
      </c>
      <c r="CL724" s="44" t="str">
        <f>IF(COUNTA(Wedstrijden!AC857:AJ857)&lt;&gt;0,2,"")</f>
        <v/>
      </c>
      <c r="CM724" s="44" t="str">
        <f t="shared" si="68"/>
        <v/>
      </c>
      <c r="CN724" s="44" t="str">
        <f>IF(Wedstrijden!AC857="x","AA","")</f>
        <v/>
      </c>
      <c r="CO724" s="44" t="str">
        <f>IF(Wedstrijden!AD857="x","A","")</f>
        <v/>
      </c>
      <c r="CP724" s="44" t="str">
        <f>IF(Wedstrijden!AE857="x","BB","")</f>
        <v/>
      </c>
      <c r="CQ724" s="44" t="str">
        <f>IF(Wedstrijden!AF857="x","B","")</f>
        <v/>
      </c>
      <c r="CR724" s="44" t="str">
        <f>IF(Wedstrijden!AG857="x","L","")</f>
        <v/>
      </c>
      <c r="CS724" s="44" t="str">
        <f>IF(Wedstrijden!AH857="x","M","")</f>
        <v/>
      </c>
      <c r="CT724" s="44" t="str">
        <f>IF(Wedstrijden!AI857="x","Z","")</f>
        <v/>
      </c>
      <c r="CU724" s="44" t="str">
        <f>IF(Wedstrijden!AJ857="x","ZZ","")</f>
        <v/>
      </c>
      <c r="CV724" s="44" t="str">
        <f>IF(COUNTA(Wedstrijden!AK857:AQ857)&lt;&gt;0,2,"")</f>
        <v/>
      </c>
      <c r="CW724" s="44" t="str">
        <f t="shared" si="69"/>
        <v/>
      </c>
      <c r="CX724" s="44" t="str">
        <f>IF(Wedstrijden!AK857="x","BB","")</f>
        <v/>
      </c>
      <c r="CY724" s="44" t="str">
        <f>IF(Wedstrijden!AL857="x","B","")</f>
        <v/>
      </c>
      <c r="CZ724" s="44" t="str">
        <f>IF(Wedstrijden!AM857="x","L","")</f>
        <v/>
      </c>
      <c r="DA724" s="44" t="str">
        <f>IF(Wedstrijden!AN857="x","M","")</f>
        <v/>
      </c>
      <c r="DB724" s="44" t="str">
        <f>IF(Wedstrijden!AO857="x","Z","")</f>
        <v/>
      </c>
      <c r="DC724" s="44" t="str">
        <f>IF(Wedstrijden!AP857="x","ZZ","")</f>
        <v/>
      </c>
      <c r="DD724" s="44" t="str">
        <f>IF(Wedstrijden!AQ857="x","1.40","")</f>
        <v/>
      </c>
      <c r="DE724" s="44" t="str">
        <f>IF(COUNTA(Wedstrijden!AR857:AT857)&lt;&gt;0,6,"")</f>
        <v/>
      </c>
      <c r="DF724" s="44" t="str">
        <f t="shared" si="70"/>
        <v/>
      </c>
      <c r="DG724" s="44" t="str">
        <f>IF(Wedstrijden!AR857="x","L","")</f>
        <v/>
      </c>
      <c r="DH724" s="44" t="str">
        <f>IF(Wedstrijden!AS857="x","M","")</f>
        <v/>
      </c>
      <c r="DI724" s="44" t="str">
        <f>IF(Wedstrijden!AT857="x","Z","")</f>
        <v/>
      </c>
      <c r="DJ724" s="44" t="str">
        <f>IF(COUNTA(Wedstrijden!AU857:AW857)&lt;&gt;0,6,"")</f>
        <v/>
      </c>
      <c r="DK724" s="44" t="str">
        <f t="shared" si="71"/>
        <v/>
      </c>
      <c r="DL724" s="44" t="str">
        <f>IF(Wedstrijden!AU857="x","L","")</f>
        <v/>
      </c>
      <c r="DM724" s="44" t="str">
        <f>IF(Wedstrijden!AV857="x","M","")</f>
        <v/>
      </c>
      <c r="DN724" s="44" t="str">
        <f>IF(Wedstrijden!AW857="x","Z","")</f>
        <v/>
      </c>
    </row>
    <row r="725" spans="1:118" ht="15">
      <c r="A725" s="48" t="e">
        <f>Wedstrijden!#REF!</f>
        <v>#REF!</v>
      </c>
      <c r="B725" s="44" t="str">
        <f>IFERROR(VLOOKUP(Wedstrijden!E858,Wedstrijdlocaties!$B$2:$E$499,2,FALSE),"")</f>
        <v/>
      </c>
      <c r="C725" s="44" t="str">
        <f>Wedstrijden!F858</f>
        <v>Hippolytushoef</v>
      </c>
      <c r="D725" s="44" t="str">
        <f>IFERROR(VLOOKUP(Wedstrijden!G858,Organisaties!$B$2:$C$501,2,FALSE),"")</f>
        <v/>
      </c>
      <c r="E725" s="44" t="str">
        <f>IFERROR(VLOOKUP(Wedstrijden!G858,Organisaties!$B$2:$F$501,5,FALSE),"")</f>
        <v/>
      </c>
      <c r="F725" s="44" t="str">
        <f>IF(Wedstrijden!BC858&lt;&gt;"",Wedstrijden!BC858,"")</f>
        <v/>
      </c>
      <c r="G725" s="44">
        <f>IF(Wedstrijden!AY858="Indoor",1,0)</f>
        <v>0</v>
      </c>
      <c r="H725" s="44">
        <f>Wedstrijden!AZ858</f>
        <v>0</v>
      </c>
      <c r="I725" s="44" t="str">
        <f>IF(Wedstrijden!AX858="Nee",0,IF(Wedstrijden!AX858="Ja",1,""))</f>
        <v/>
      </c>
      <c r="J725" s="44" t="str">
        <f>IF(Wedstrijden!BA858&lt;&gt;"",Wedstrijden!BA858,"")</f>
        <v/>
      </c>
      <c r="W725" s="45"/>
      <c r="AE725" s="45"/>
      <c r="AN725" s="45"/>
      <c r="AU725" s="45"/>
      <c r="BA725" s="45"/>
      <c r="BE725" s="45"/>
      <c r="BJ725" s="44">
        <f>IF(COUNTA(Wedstrijden!I858:S858)&lt;&gt;0,1,"")</f>
        <v>1</v>
      </c>
      <c r="BK725" s="44">
        <f t="shared" si="66"/>
        <v>2</v>
      </c>
      <c r="BL725" s="44" t="str">
        <f>IF(Wedstrijden!I858="x","AA","")</f>
        <v/>
      </c>
      <c r="BM725" s="44" t="str">
        <f>IF(Wedstrijden!J858="x","A","")</f>
        <v/>
      </c>
      <c r="BN725" s="44" t="str">
        <f>IF(Wedstrijden!K858="x","B1","")</f>
        <v/>
      </c>
      <c r="BO725" s="44" t="str">
        <f>IF(Wedstrijden!L858="x","BB","")</f>
        <v/>
      </c>
      <c r="BP725" s="44" t="str">
        <f>IF(Wedstrijden!M858="x","B","")</f>
        <v>B</v>
      </c>
      <c r="BQ725" s="44" t="str">
        <f>IF(Wedstrijden!N858="x","L1","")</f>
        <v>L1</v>
      </c>
      <c r="BR725" s="44" t="str">
        <f>IF(Wedstrijden!O858="x","L2","")</f>
        <v>L2</v>
      </c>
      <c r="BS725" s="44" t="str">
        <f>IF(Wedstrijden!P858="x","M1","")</f>
        <v>M1</v>
      </c>
      <c r="BT725" s="44" t="str">
        <f>IF(Wedstrijden!Q858="x","M2","")</f>
        <v>M2</v>
      </c>
      <c r="BU725" s="44" t="str">
        <f>IF(Wedstrijden!R858="x","Z1","")</f>
        <v/>
      </c>
      <c r="BV725" s="44" t="str">
        <f>IF(Wedstrijden!S858="x","Z2","")</f>
        <v/>
      </c>
      <c r="BW725" s="44">
        <f>IF(COUNTA(Wedstrijden!T858:AB858)&lt;&gt;0,1,"")</f>
        <v>1</v>
      </c>
      <c r="BX725" s="44">
        <f t="shared" si="67"/>
        <v>1</v>
      </c>
      <c r="BY725" s="44" t="str">
        <f>IF(Wedstrijden!T858="x","BB","")</f>
        <v/>
      </c>
      <c r="BZ725" s="44" t="str">
        <f>IF(Wedstrijden!U858="x","B","")</f>
        <v>B</v>
      </c>
      <c r="CA725" s="44" t="str">
        <f>IF(Wedstrijden!V858="x","L1","")</f>
        <v>L1</v>
      </c>
      <c r="CB725" s="44" t="str">
        <f>IF(Wedstrijden!W858="x","L2","")</f>
        <v>L2</v>
      </c>
      <c r="CC725" s="44" t="str">
        <f>IF(Wedstrijden!X858="x","M1","")</f>
        <v>M1</v>
      </c>
      <c r="CD725" s="44" t="str">
        <f>IF(Wedstrijden!Y858="x","M2","")</f>
        <v>M2</v>
      </c>
      <c r="CE725" s="44" t="str">
        <f>IF(Wedstrijden!Z858="x","Z1","")</f>
        <v/>
      </c>
      <c r="CF725" s="44" t="str">
        <f>IF(Wedstrijden!AA858="x","Z2","")</f>
        <v/>
      </c>
      <c r="CG725" s="44" t="str">
        <f>IF(Wedstrijden!AB858="x","ZZL","")</f>
        <v/>
      </c>
      <c r="CL725" s="44" t="str">
        <f>IF(COUNTA(Wedstrijden!AC858:AJ858)&lt;&gt;0,2,"")</f>
        <v/>
      </c>
      <c r="CM725" s="44" t="str">
        <f t="shared" si="68"/>
        <v/>
      </c>
      <c r="CN725" s="44" t="str">
        <f>IF(Wedstrijden!AC858="x","AA","")</f>
        <v/>
      </c>
      <c r="CO725" s="44" t="str">
        <f>IF(Wedstrijden!AD858="x","A","")</f>
        <v/>
      </c>
      <c r="CP725" s="44" t="str">
        <f>IF(Wedstrijden!AE858="x","BB","")</f>
        <v/>
      </c>
      <c r="CQ725" s="44" t="str">
        <f>IF(Wedstrijden!AF858="x","B","")</f>
        <v/>
      </c>
      <c r="CR725" s="44" t="str">
        <f>IF(Wedstrijden!AG858="x","L","")</f>
        <v/>
      </c>
      <c r="CS725" s="44" t="str">
        <f>IF(Wedstrijden!AH858="x","M","")</f>
        <v/>
      </c>
      <c r="CT725" s="44" t="str">
        <f>IF(Wedstrijden!AI858="x","Z","")</f>
        <v/>
      </c>
      <c r="CU725" s="44" t="str">
        <f>IF(Wedstrijden!AJ858="x","ZZ","")</f>
        <v/>
      </c>
      <c r="CV725" s="44" t="str">
        <f>IF(COUNTA(Wedstrijden!AK858:AQ858)&lt;&gt;0,2,"")</f>
        <v/>
      </c>
      <c r="CW725" s="44" t="str">
        <f t="shared" si="69"/>
        <v/>
      </c>
      <c r="CX725" s="44" t="str">
        <f>IF(Wedstrijden!AK858="x","BB","")</f>
        <v/>
      </c>
      <c r="CY725" s="44" t="str">
        <f>IF(Wedstrijden!AL858="x","B","")</f>
        <v/>
      </c>
      <c r="CZ725" s="44" t="str">
        <f>IF(Wedstrijden!AM858="x","L","")</f>
        <v/>
      </c>
      <c r="DA725" s="44" t="str">
        <f>IF(Wedstrijden!AN858="x","M","")</f>
        <v/>
      </c>
      <c r="DB725" s="44" t="str">
        <f>IF(Wedstrijden!AO858="x","Z","")</f>
        <v/>
      </c>
      <c r="DC725" s="44" t="str">
        <f>IF(Wedstrijden!AP858="x","ZZ","")</f>
        <v/>
      </c>
      <c r="DD725" s="44" t="str">
        <f>IF(Wedstrijden!AQ858="x","1.40","")</f>
        <v/>
      </c>
      <c r="DE725" s="44" t="str">
        <f>IF(COUNTA(Wedstrijden!AR858:AT858)&lt;&gt;0,6,"")</f>
        <v/>
      </c>
      <c r="DF725" s="44" t="str">
        <f t="shared" si="70"/>
        <v/>
      </c>
      <c r="DG725" s="44" t="str">
        <f>IF(Wedstrijden!AR858="x","L","")</f>
        <v/>
      </c>
      <c r="DH725" s="44" t="str">
        <f>IF(Wedstrijden!AS858="x","M","")</f>
        <v/>
      </c>
      <c r="DI725" s="44" t="str">
        <f>IF(Wedstrijden!AT858="x","Z","")</f>
        <v/>
      </c>
      <c r="DJ725" s="44" t="str">
        <f>IF(COUNTA(Wedstrijden!AU858:AW858)&lt;&gt;0,6,"")</f>
        <v/>
      </c>
      <c r="DK725" s="44" t="str">
        <f t="shared" si="71"/>
        <v/>
      </c>
      <c r="DL725" s="44" t="str">
        <f>IF(Wedstrijden!AU858="x","L","")</f>
        <v/>
      </c>
      <c r="DM725" s="44" t="str">
        <f>IF(Wedstrijden!AV858="x","M","")</f>
        <v/>
      </c>
      <c r="DN725" s="44" t="str">
        <f>IF(Wedstrijden!AW858="x","Z","")</f>
        <v/>
      </c>
    </row>
    <row r="726" spans="1:118" ht="15">
      <c r="A726" s="48" t="e">
        <f>Wedstrijden!#REF!</f>
        <v>#REF!</v>
      </c>
      <c r="B726" s="44" t="str">
        <f>IFERROR(VLOOKUP(Wedstrijden!E860,Wedstrijdlocaties!$B$2:$E$499,2,FALSE),"")</f>
        <v>V12147</v>
      </c>
      <c r="C726" s="44" t="str">
        <f>Wedstrijden!F860</f>
        <v>Spaarnwoude</v>
      </c>
      <c r="D726" s="44" t="str">
        <f>IFERROR(VLOOKUP(Wedstrijden!G860,Organisaties!$B$2:$C$501,2,FALSE),"")</f>
        <v>V60239</v>
      </c>
      <c r="E726" s="44" t="str">
        <f>IFERROR(VLOOKUP(Wedstrijden!G860,Organisaties!$B$2:$F$501,5,FALSE),"")</f>
        <v>V31007</v>
      </c>
      <c r="F726" s="44" t="str">
        <f>IF(Wedstrijden!BC860&lt;&gt;"",Wedstrijden!BC860,"")</f>
        <v/>
      </c>
      <c r="G726" s="44">
        <f>IF(Wedstrijden!AY860="Indoor",1,0)</f>
        <v>0</v>
      </c>
      <c r="H726" s="44">
        <f>Wedstrijden!AZ860</f>
        <v>0</v>
      </c>
      <c r="I726" s="44" t="str">
        <f>IF(Wedstrijden!AX860="Nee",0,IF(Wedstrijden!AX860="Ja",1,""))</f>
        <v/>
      </c>
      <c r="J726" s="44" t="str">
        <f>IF(Wedstrijden!BA860&lt;&gt;"",Wedstrijden!BA860,"")</f>
        <v/>
      </c>
      <c r="W726" s="45"/>
      <c r="AE726" s="45"/>
      <c r="AN726" s="45"/>
      <c r="AU726" s="45"/>
      <c r="BA726" s="45"/>
      <c r="BE726" s="45"/>
      <c r="BJ726" s="44">
        <f>IF(COUNTA(Wedstrijden!I860:S860)&lt;&gt;0,1,"")</f>
        <v>1</v>
      </c>
      <c r="BK726" s="44">
        <f t="shared" si="66"/>
        <v>2</v>
      </c>
      <c r="BL726" s="44" t="str">
        <f>IF(Wedstrijden!I860="x","AA","")</f>
        <v/>
      </c>
      <c r="BM726" s="44" t="str">
        <f>IF(Wedstrijden!J860="x","A","")</f>
        <v/>
      </c>
      <c r="BN726" s="44" t="str">
        <f>IF(Wedstrijden!K860="x","B1","")</f>
        <v/>
      </c>
      <c r="BO726" s="44" t="str">
        <f>IF(Wedstrijden!L860="x","BB","")</f>
        <v/>
      </c>
      <c r="BP726" s="44" t="str">
        <f>IF(Wedstrijden!M860="x","B","")</f>
        <v>B</v>
      </c>
      <c r="BQ726" s="44" t="str">
        <f>IF(Wedstrijden!N860="x","L1","")</f>
        <v>L1</v>
      </c>
      <c r="BR726" s="44" t="str">
        <f>IF(Wedstrijden!O860="x","L2","")</f>
        <v>L2</v>
      </c>
      <c r="BS726" s="44" t="str">
        <f>IF(Wedstrijden!P860="x","M1","")</f>
        <v>M1</v>
      </c>
      <c r="BT726" s="44" t="str">
        <f>IF(Wedstrijden!Q860="x","M2","")</f>
        <v>M2</v>
      </c>
      <c r="BU726" s="44" t="str">
        <f>IF(Wedstrijden!R860="x","Z1","")</f>
        <v/>
      </c>
      <c r="BV726" s="44" t="str">
        <f>IF(Wedstrijden!S860="x","Z2","")</f>
        <v/>
      </c>
      <c r="BW726" s="44">
        <f>IF(COUNTA(Wedstrijden!T860:AB860)&lt;&gt;0,1,"")</f>
        <v>1</v>
      </c>
      <c r="BX726" s="44">
        <f t="shared" si="67"/>
        <v>1</v>
      </c>
      <c r="BY726" s="44" t="str">
        <f>IF(Wedstrijden!T860="x","BB","")</f>
        <v/>
      </c>
      <c r="BZ726" s="44" t="str">
        <f>IF(Wedstrijden!U860="x","B","")</f>
        <v>B</v>
      </c>
      <c r="CA726" s="44" t="str">
        <f>IF(Wedstrijden!V860="x","L1","")</f>
        <v>L1</v>
      </c>
      <c r="CB726" s="44" t="str">
        <f>IF(Wedstrijden!W860="x","L2","")</f>
        <v>L2</v>
      </c>
      <c r="CC726" s="44" t="str">
        <f>IF(Wedstrijden!X860="x","M1","")</f>
        <v>M1</v>
      </c>
      <c r="CD726" s="44" t="str">
        <f>IF(Wedstrijden!Y860="x","M2","")</f>
        <v>M2</v>
      </c>
      <c r="CE726" s="44" t="str">
        <f>IF(Wedstrijden!Z860="x","Z1","")</f>
        <v/>
      </c>
      <c r="CF726" s="44" t="str">
        <f>IF(Wedstrijden!AA860="x","Z2","")</f>
        <v/>
      </c>
      <c r="CG726" s="44" t="str">
        <f>IF(Wedstrijden!AB860="x","ZZL","")</f>
        <v/>
      </c>
      <c r="CL726" s="44" t="str">
        <f>IF(COUNTA(Wedstrijden!AC860:AJ860)&lt;&gt;0,2,"")</f>
        <v/>
      </c>
      <c r="CM726" s="44" t="str">
        <f t="shared" si="68"/>
        <v/>
      </c>
      <c r="CN726" s="44" t="str">
        <f>IF(Wedstrijden!AC860="x","AA","")</f>
        <v/>
      </c>
      <c r="CO726" s="44" t="str">
        <f>IF(Wedstrijden!AD860="x","A","")</f>
        <v/>
      </c>
      <c r="CP726" s="44" t="str">
        <f>IF(Wedstrijden!AE860="x","BB","")</f>
        <v/>
      </c>
      <c r="CQ726" s="44" t="str">
        <f>IF(Wedstrijden!AF860="x","B","")</f>
        <v/>
      </c>
      <c r="CR726" s="44" t="str">
        <f>IF(Wedstrijden!AG860="x","L","")</f>
        <v/>
      </c>
      <c r="CS726" s="44" t="str">
        <f>IF(Wedstrijden!AH860="x","M","")</f>
        <v/>
      </c>
      <c r="CT726" s="44" t="str">
        <f>IF(Wedstrijden!AI860="x","Z","")</f>
        <v/>
      </c>
      <c r="CU726" s="44" t="str">
        <f>IF(Wedstrijden!AJ860="x","ZZ","")</f>
        <v/>
      </c>
      <c r="CV726" s="44" t="str">
        <f>IF(COUNTA(Wedstrijden!AK860:AQ860)&lt;&gt;0,2,"")</f>
        <v/>
      </c>
      <c r="CW726" s="44" t="str">
        <f t="shared" si="69"/>
        <v/>
      </c>
      <c r="CX726" s="44" t="str">
        <f>IF(Wedstrijden!AK860="x","BB","")</f>
        <v/>
      </c>
      <c r="CY726" s="44" t="str">
        <f>IF(Wedstrijden!AL860="x","B","")</f>
        <v/>
      </c>
      <c r="CZ726" s="44" t="str">
        <f>IF(Wedstrijden!AM860="x","L","")</f>
        <v/>
      </c>
      <c r="DA726" s="44" t="str">
        <f>IF(Wedstrijden!AN860="x","M","")</f>
        <v/>
      </c>
      <c r="DB726" s="44" t="str">
        <f>IF(Wedstrijden!AO860="x","Z","")</f>
        <v/>
      </c>
      <c r="DC726" s="44" t="str">
        <f>IF(Wedstrijden!AP860="x","ZZ","")</f>
        <v/>
      </c>
      <c r="DD726" s="44" t="str">
        <f>IF(Wedstrijden!AQ860="x","1.40","")</f>
        <v/>
      </c>
      <c r="DE726" s="44" t="str">
        <f>IF(COUNTA(Wedstrijden!AR860:AT860)&lt;&gt;0,6,"")</f>
        <v/>
      </c>
      <c r="DF726" s="44" t="str">
        <f t="shared" si="70"/>
        <v/>
      </c>
      <c r="DG726" s="44" t="str">
        <f>IF(Wedstrijden!AR860="x","L","")</f>
        <v/>
      </c>
      <c r="DH726" s="44" t="str">
        <f>IF(Wedstrijden!AS860="x","M","")</f>
        <v/>
      </c>
      <c r="DI726" s="44" t="str">
        <f>IF(Wedstrijden!AT860="x","Z","")</f>
        <v/>
      </c>
      <c r="DJ726" s="44" t="str">
        <f>IF(COUNTA(Wedstrijden!AU860:AW860)&lt;&gt;0,6,"")</f>
        <v/>
      </c>
      <c r="DK726" s="44" t="str">
        <f t="shared" si="71"/>
        <v/>
      </c>
      <c r="DL726" s="44" t="str">
        <f>IF(Wedstrijden!AU860="x","L","")</f>
        <v/>
      </c>
      <c r="DM726" s="44" t="str">
        <f>IF(Wedstrijden!AV860="x","M","")</f>
        <v/>
      </c>
      <c r="DN726" s="44" t="str">
        <f>IF(Wedstrijden!AW860="x","Z","")</f>
        <v/>
      </c>
    </row>
    <row r="727" spans="1:118" ht="15">
      <c r="A727" s="48" t="e">
        <f>Wedstrijden!#REF!</f>
        <v>#REF!</v>
      </c>
      <c r="B727" s="44" t="str">
        <f>IFERROR(VLOOKUP(Wedstrijden!E861,Wedstrijdlocaties!$B$2:$E$499,2,FALSE),"")</f>
        <v>V12305</v>
      </c>
      <c r="C727" s="44" t="str">
        <f>Wedstrijden!F861</f>
        <v>Velsen-Zuid</v>
      </c>
      <c r="D727" s="44" t="str">
        <f>IFERROR(VLOOKUP(Wedstrijden!G861,Organisaties!$B$2:$C$501,2,FALSE),"")</f>
        <v>V12410</v>
      </c>
      <c r="E727" s="44" t="str">
        <f>IFERROR(VLOOKUP(Wedstrijden!G861,Organisaties!$B$2:$F$501,5,FALSE),"")</f>
        <v>V31007</v>
      </c>
      <c r="F727" s="44" t="str">
        <f>IF(Wedstrijden!BC861&lt;&gt;"",Wedstrijden!BC861,"")</f>
        <v/>
      </c>
      <c r="G727" s="44">
        <f>IF(Wedstrijden!AY861="Indoor",1,0)</f>
        <v>0</v>
      </c>
      <c r="H727" s="44">
        <f>Wedstrijden!AZ861</f>
        <v>0</v>
      </c>
      <c r="I727" s="44" t="str">
        <f>IF(Wedstrijden!AX861="Nee",0,IF(Wedstrijden!AX861="Ja",1,""))</f>
        <v/>
      </c>
      <c r="J727" s="44" t="str">
        <f>IF(Wedstrijden!BA861&lt;&gt;"",Wedstrijden!BA861,"")</f>
        <v/>
      </c>
      <c r="W727" s="45"/>
      <c r="AE727" s="45"/>
      <c r="AN727" s="45"/>
      <c r="AU727" s="45"/>
      <c r="BA727" s="45"/>
      <c r="BE727" s="45"/>
      <c r="BJ727" s="44">
        <f>IF(COUNTA(Wedstrijden!I861:S861)&lt;&gt;0,1,"")</f>
        <v>1</v>
      </c>
      <c r="BK727" s="44">
        <f t="shared" si="66"/>
        <v>2</v>
      </c>
      <c r="BL727" s="44" t="str">
        <f>IF(Wedstrijden!I861="x","AA","")</f>
        <v/>
      </c>
      <c r="BM727" s="44" t="str">
        <f>IF(Wedstrijden!J861="x","A","")</f>
        <v/>
      </c>
      <c r="BN727" s="44" t="str">
        <f>IF(Wedstrijden!K861="x","B1","")</f>
        <v/>
      </c>
      <c r="BO727" s="44" t="str">
        <f>IF(Wedstrijden!L861="x","BB","")</f>
        <v>BB</v>
      </c>
      <c r="BP727" s="44" t="str">
        <f>IF(Wedstrijden!M861="x","B","")</f>
        <v>B</v>
      </c>
      <c r="BQ727" s="44" t="str">
        <f>IF(Wedstrijden!N861="x","L1","")</f>
        <v>L1</v>
      </c>
      <c r="BR727" s="44" t="str">
        <f>IF(Wedstrijden!O861="x","L2","")</f>
        <v>L2</v>
      </c>
      <c r="BS727" s="44" t="str">
        <f>IF(Wedstrijden!P861="x","M1","")</f>
        <v>M1</v>
      </c>
      <c r="BT727" s="44" t="str">
        <f>IF(Wedstrijden!Q861="x","M2","")</f>
        <v>M2</v>
      </c>
      <c r="BU727" s="44" t="str">
        <f>IF(Wedstrijden!R861="x","Z1","")</f>
        <v/>
      </c>
      <c r="BV727" s="44" t="str">
        <f>IF(Wedstrijden!S861="x","Z2","")</f>
        <v/>
      </c>
      <c r="BW727" s="44">
        <f>IF(COUNTA(Wedstrijden!T861:AB861)&lt;&gt;0,1,"")</f>
        <v>1</v>
      </c>
      <c r="BX727" s="44">
        <f t="shared" si="67"/>
        <v>1</v>
      </c>
      <c r="BY727" s="44" t="str">
        <f>IF(Wedstrijden!T861="x","BB","")</f>
        <v>BB</v>
      </c>
      <c r="BZ727" s="44" t="str">
        <f>IF(Wedstrijden!U861="x","B","")</f>
        <v>B</v>
      </c>
      <c r="CA727" s="44" t="str">
        <f>IF(Wedstrijden!V861="x","L1","")</f>
        <v>L1</v>
      </c>
      <c r="CB727" s="44" t="str">
        <f>IF(Wedstrijden!W861="x","L2","")</f>
        <v>L2</v>
      </c>
      <c r="CC727" s="44" t="str">
        <f>IF(Wedstrijden!X861="x","M1","")</f>
        <v>M1</v>
      </c>
      <c r="CD727" s="44" t="str">
        <f>IF(Wedstrijden!Y861="x","M2","")</f>
        <v>M2</v>
      </c>
      <c r="CE727" s="44" t="str">
        <f>IF(Wedstrijden!Z861="x","Z1","")</f>
        <v>Z1</v>
      </c>
      <c r="CF727" s="44" t="str">
        <f>IF(Wedstrijden!AA861="x","Z2","")</f>
        <v>Z2</v>
      </c>
      <c r="CG727" s="44" t="str">
        <f>IF(Wedstrijden!AB861="x","ZZL","")</f>
        <v>ZZL</v>
      </c>
      <c r="CL727" s="44" t="str">
        <f>IF(COUNTA(Wedstrijden!AC861:AJ861)&lt;&gt;0,2,"")</f>
        <v/>
      </c>
      <c r="CM727" s="44" t="str">
        <f t="shared" si="68"/>
        <v/>
      </c>
      <c r="CN727" s="44" t="str">
        <f>IF(Wedstrijden!AC861="x","AA","")</f>
        <v/>
      </c>
      <c r="CO727" s="44" t="str">
        <f>IF(Wedstrijden!AD861="x","A","")</f>
        <v/>
      </c>
      <c r="CP727" s="44" t="str">
        <f>IF(Wedstrijden!AE861="x","BB","")</f>
        <v/>
      </c>
      <c r="CQ727" s="44" t="str">
        <f>IF(Wedstrijden!AF861="x","B","")</f>
        <v/>
      </c>
      <c r="CR727" s="44" t="str">
        <f>IF(Wedstrijden!AG861="x","L","")</f>
        <v/>
      </c>
      <c r="CS727" s="44" t="str">
        <f>IF(Wedstrijden!AH861="x","M","")</f>
        <v/>
      </c>
      <c r="CT727" s="44" t="str">
        <f>IF(Wedstrijden!AI861="x","Z","")</f>
        <v/>
      </c>
      <c r="CU727" s="44" t="str">
        <f>IF(Wedstrijden!AJ861="x","ZZ","")</f>
        <v/>
      </c>
      <c r="CV727" s="44" t="str">
        <f>IF(COUNTA(Wedstrijden!AK861:AQ861)&lt;&gt;0,2,"")</f>
        <v/>
      </c>
      <c r="CW727" s="44" t="str">
        <f t="shared" si="69"/>
        <v/>
      </c>
      <c r="CX727" s="44" t="str">
        <f>IF(Wedstrijden!AK861="x","BB","")</f>
        <v/>
      </c>
      <c r="CY727" s="44" t="str">
        <f>IF(Wedstrijden!AL861="x","B","")</f>
        <v/>
      </c>
      <c r="CZ727" s="44" t="str">
        <f>IF(Wedstrijden!AM861="x","L","")</f>
        <v/>
      </c>
      <c r="DA727" s="44" t="str">
        <f>IF(Wedstrijden!AN861="x","M","")</f>
        <v/>
      </c>
      <c r="DB727" s="44" t="str">
        <f>IF(Wedstrijden!AO861="x","Z","")</f>
        <v/>
      </c>
      <c r="DC727" s="44" t="str">
        <f>IF(Wedstrijden!AP861="x","ZZ","")</f>
        <v/>
      </c>
      <c r="DD727" s="44" t="str">
        <f>IF(Wedstrijden!AQ861="x","1.40","")</f>
        <v/>
      </c>
      <c r="DE727" s="44" t="str">
        <f>IF(COUNTA(Wedstrijden!AR861:AT861)&lt;&gt;0,6,"")</f>
        <v/>
      </c>
      <c r="DF727" s="44" t="str">
        <f t="shared" si="70"/>
        <v/>
      </c>
      <c r="DG727" s="44" t="str">
        <f>IF(Wedstrijden!AR861="x","L","")</f>
        <v/>
      </c>
      <c r="DH727" s="44" t="str">
        <f>IF(Wedstrijden!AS861="x","M","")</f>
        <v/>
      </c>
      <c r="DI727" s="44" t="str">
        <f>IF(Wedstrijden!AT861="x","Z","")</f>
        <v/>
      </c>
      <c r="DJ727" s="44" t="str">
        <f>IF(COUNTA(Wedstrijden!AU861:AW861)&lt;&gt;0,6,"")</f>
        <v/>
      </c>
      <c r="DK727" s="44" t="str">
        <f t="shared" si="71"/>
        <v/>
      </c>
      <c r="DL727" s="44" t="str">
        <f>IF(Wedstrijden!AU861="x","L","")</f>
        <v/>
      </c>
      <c r="DM727" s="44" t="str">
        <f>IF(Wedstrijden!AV861="x","M","")</f>
        <v/>
      </c>
      <c r="DN727" s="44" t="str">
        <f>IF(Wedstrijden!AW861="x","Z","")</f>
        <v/>
      </c>
    </row>
    <row r="728" spans="1:118" ht="15">
      <c r="A728" s="48" t="e">
        <f>Wedstrijden!#REF!</f>
        <v>#REF!</v>
      </c>
      <c r="B728" s="44">
        <f>IFERROR(VLOOKUP(Wedstrijden!E862,Wedstrijdlocaties!$B$2:$E$499,2,FALSE),"")</f>
        <v>960858</v>
      </c>
      <c r="C728" s="44" t="str">
        <f>Wedstrijden!F862</f>
        <v>Blokker</v>
      </c>
      <c r="D728" s="44" t="str">
        <f>IFERROR(VLOOKUP(Wedstrijden!G862,Organisaties!$B$2:$C$501,2,FALSE),"")</f>
        <v/>
      </c>
      <c r="E728" s="44" t="str">
        <f>IFERROR(VLOOKUP(Wedstrijden!G862,Organisaties!$B$2:$F$501,5,FALSE),"")</f>
        <v/>
      </c>
      <c r="F728" s="44" t="str">
        <f>IF(Wedstrijden!BC862&lt;&gt;"",Wedstrijden!BC862,"")</f>
        <v/>
      </c>
      <c r="G728" s="44">
        <f>IF(Wedstrijden!AY862="Indoor",1,0)</f>
        <v>0</v>
      </c>
      <c r="H728" s="44">
        <f>Wedstrijden!AZ862</f>
        <v>0</v>
      </c>
      <c r="I728" s="44" t="str">
        <f>IF(Wedstrijden!AX862="Nee",0,IF(Wedstrijden!AX862="Ja",1,""))</f>
        <v/>
      </c>
      <c r="J728" s="44" t="str">
        <f>IF(Wedstrijden!BA862&lt;&gt;"",Wedstrijden!BA862,"")</f>
        <v/>
      </c>
      <c r="W728" s="45"/>
      <c r="AE728" s="45"/>
      <c r="AN728" s="45"/>
      <c r="AU728" s="45"/>
      <c r="BA728" s="45"/>
      <c r="BE728" s="45"/>
      <c r="BJ728" s="44">
        <f>IF(COUNTA(Wedstrijden!I862:S862)&lt;&gt;0,1,"")</f>
        <v>1</v>
      </c>
      <c r="BK728" s="44">
        <f t="shared" si="66"/>
        <v>2</v>
      </c>
      <c r="BL728" s="44" t="str">
        <f>IF(Wedstrijden!I862="x","AA","")</f>
        <v/>
      </c>
      <c r="BM728" s="44" t="str">
        <f>IF(Wedstrijden!J862="x","A","")</f>
        <v/>
      </c>
      <c r="BN728" s="44" t="str">
        <f>IF(Wedstrijden!K862="x","B1","")</f>
        <v/>
      </c>
      <c r="BO728" s="44" t="str">
        <f>IF(Wedstrijden!L862="x","BB","")</f>
        <v/>
      </c>
      <c r="BP728" s="44" t="str">
        <f>IF(Wedstrijden!M862="x","B","")</f>
        <v/>
      </c>
      <c r="BQ728" s="44" t="str">
        <f>IF(Wedstrijden!N862="x","L1","")</f>
        <v/>
      </c>
      <c r="BR728" s="44" t="str">
        <f>IF(Wedstrijden!O862="x","L2","")</f>
        <v/>
      </c>
      <c r="BS728" s="44" t="str">
        <f>IF(Wedstrijden!P862="x","M1","")</f>
        <v/>
      </c>
      <c r="BT728" s="44" t="str">
        <f>IF(Wedstrijden!Q862="x","M2","")</f>
        <v/>
      </c>
      <c r="BU728" s="44" t="str">
        <f>IF(Wedstrijden!R862="x","Z1","")</f>
        <v>Z1</v>
      </c>
      <c r="BV728" s="44" t="str">
        <f>IF(Wedstrijden!S862="x","Z2","")</f>
        <v>Z2</v>
      </c>
      <c r="BW728" s="44">
        <f>IF(COUNTA(Wedstrijden!T862:AB862)&lt;&gt;0,1,"")</f>
        <v>1</v>
      </c>
      <c r="BX728" s="44">
        <f t="shared" si="67"/>
        <v>1</v>
      </c>
      <c r="BY728" s="44" t="str">
        <f>IF(Wedstrijden!T862="x","BB","")</f>
        <v/>
      </c>
      <c r="BZ728" s="44" t="str">
        <f>IF(Wedstrijden!U862="x","B","")</f>
        <v/>
      </c>
      <c r="CA728" s="44" t="str">
        <f>IF(Wedstrijden!V862="x","L1","")</f>
        <v/>
      </c>
      <c r="CB728" s="44" t="str">
        <f>IF(Wedstrijden!W862="x","L2","")</f>
        <v/>
      </c>
      <c r="CC728" s="44" t="str">
        <f>IF(Wedstrijden!X862="x","M1","")</f>
        <v/>
      </c>
      <c r="CD728" s="44" t="str">
        <f>IF(Wedstrijden!Y862="x","M2","")</f>
        <v/>
      </c>
      <c r="CE728" s="44" t="str">
        <f>IF(Wedstrijden!Z862="x","Z1","")</f>
        <v>Z1</v>
      </c>
      <c r="CF728" s="44" t="str">
        <f>IF(Wedstrijden!AA862="x","Z2","")</f>
        <v>Z2</v>
      </c>
      <c r="CG728" s="44" t="str">
        <f>IF(Wedstrijden!AB862="x","ZZL","")</f>
        <v>ZZL</v>
      </c>
      <c r="CL728" s="44" t="str">
        <f>IF(COUNTA(Wedstrijden!AC862:AJ862)&lt;&gt;0,2,"")</f>
        <v/>
      </c>
      <c r="CM728" s="44" t="str">
        <f t="shared" si="68"/>
        <v/>
      </c>
      <c r="CN728" s="44" t="str">
        <f>IF(Wedstrijden!AC862="x","AA","")</f>
        <v/>
      </c>
      <c r="CO728" s="44" t="str">
        <f>IF(Wedstrijden!AD862="x","A","")</f>
        <v/>
      </c>
      <c r="CP728" s="44" t="str">
        <f>IF(Wedstrijden!AE862="x","BB","")</f>
        <v/>
      </c>
      <c r="CQ728" s="44" t="str">
        <f>IF(Wedstrijden!AF862="x","B","")</f>
        <v/>
      </c>
      <c r="CR728" s="44" t="str">
        <f>IF(Wedstrijden!AG862="x","L","")</f>
        <v/>
      </c>
      <c r="CS728" s="44" t="str">
        <f>IF(Wedstrijden!AH862="x","M","")</f>
        <v/>
      </c>
      <c r="CT728" s="44" t="str">
        <f>IF(Wedstrijden!AI862="x","Z","")</f>
        <v/>
      </c>
      <c r="CU728" s="44" t="str">
        <f>IF(Wedstrijden!AJ862="x","ZZ","")</f>
        <v/>
      </c>
      <c r="CV728" s="44" t="str">
        <f>IF(COUNTA(Wedstrijden!AK862:AQ862)&lt;&gt;0,2,"")</f>
        <v/>
      </c>
      <c r="CW728" s="44" t="str">
        <f t="shared" si="69"/>
        <v/>
      </c>
      <c r="CX728" s="44" t="str">
        <f>IF(Wedstrijden!AK862="x","BB","")</f>
        <v/>
      </c>
      <c r="CY728" s="44" t="str">
        <f>IF(Wedstrijden!AL862="x","B","")</f>
        <v/>
      </c>
      <c r="CZ728" s="44" t="str">
        <f>IF(Wedstrijden!AM862="x","L","")</f>
        <v/>
      </c>
      <c r="DA728" s="44" t="str">
        <f>IF(Wedstrijden!AN862="x","M","")</f>
        <v/>
      </c>
      <c r="DB728" s="44" t="str">
        <f>IF(Wedstrijden!AO862="x","Z","")</f>
        <v/>
      </c>
      <c r="DC728" s="44" t="str">
        <f>IF(Wedstrijden!AP862="x","ZZ","")</f>
        <v/>
      </c>
      <c r="DD728" s="44" t="str">
        <f>IF(Wedstrijden!AQ862="x","1.40","")</f>
        <v/>
      </c>
      <c r="DE728" s="44" t="str">
        <f>IF(COUNTA(Wedstrijden!AR862:AT862)&lt;&gt;0,6,"")</f>
        <v/>
      </c>
      <c r="DF728" s="44" t="str">
        <f t="shared" si="70"/>
        <v/>
      </c>
      <c r="DG728" s="44" t="str">
        <f>IF(Wedstrijden!AR862="x","L","")</f>
        <v/>
      </c>
      <c r="DH728" s="44" t="str">
        <f>IF(Wedstrijden!AS862="x","M","")</f>
        <v/>
      </c>
      <c r="DI728" s="44" t="str">
        <f>IF(Wedstrijden!AT862="x","Z","")</f>
        <v/>
      </c>
      <c r="DJ728" s="44" t="str">
        <f>IF(COUNTA(Wedstrijden!AU862:AW862)&lt;&gt;0,6,"")</f>
        <v/>
      </c>
      <c r="DK728" s="44" t="str">
        <f t="shared" si="71"/>
        <v/>
      </c>
      <c r="DL728" s="44" t="str">
        <f>IF(Wedstrijden!AU862="x","L","")</f>
        <v/>
      </c>
      <c r="DM728" s="44" t="str">
        <f>IF(Wedstrijden!AV862="x","M","")</f>
        <v/>
      </c>
      <c r="DN728" s="44" t="str">
        <f>IF(Wedstrijden!AW862="x","Z","")</f>
        <v/>
      </c>
    </row>
    <row r="729" spans="1:118" ht="15">
      <c r="A729" s="48" t="e">
        <f>Wedstrijden!#REF!</f>
        <v>#REF!</v>
      </c>
      <c r="B729" s="44">
        <f>IFERROR(VLOOKUP(Wedstrijden!E866,Wedstrijdlocaties!$B$2:$E$499,2,FALSE),"")</f>
        <v>442868</v>
      </c>
      <c r="C729" s="44" t="str">
        <f>Wedstrijden!F866</f>
        <v>Noordbeemster</v>
      </c>
      <c r="D729" s="44" t="str">
        <f>IFERROR(VLOOKUP(Wedstrijden!G866,Organisaties!$B$2:$C$501,2,FALSE),"")</f>
        <v>V51815</v>
      </c>
      <c r="E729" s="44" t="str">
        <f>IFERROR(VLOOKUP(Wedstrijden!G866,Organisaties!$B$2:$F$501,5,FALSE),"")</f>
        <v>V31007</v>
      </c>
      <c r="F729" s="44" t="str">
        <f>IF(Wedstrijden!BC866&lt;&gt;"",Wedstrijden!BC866,"")</f>
        <v>Rijvereniging Bon Ami te Noordbeemster</v>
      </c>
      <c r="G729" s="44">
        <f>IF(Wedstrijden!AY866="Indoor",1,0)</f>
        <v>1</v>
      </c>
      <c r="H729" s="44" t="str">
        <f>Wedstrijden!AZ866</f>
        <v>Onbeperkt</v>
      </c>
      <c r="I729" s="44">
        <f>IF(Wedstrijden!AX866="Nee",0,IF(Wedstrijden!AX866="Ja",1,""))</f>
        <v>0</v>
      </c>
      <c r="J729" s="44" t="str">
        <f>IF(Wedstrijden!BA866&lt;&gt;"",Wedstrijden!BA866,"")</f>
        <v/>
      </c>
      <c r="W729" s="45"/>
      <c r="AE729" s="45"/>
      <c r="AN729" s="45"/>
      <c r="AU729" s="45"/>
      <c r="BA729" s="45"/>
      <c r="BE729" s="45"/>
      <c r="BJ729" s="44">
        <f>IF(COUNTA(Wedstrijden!I866:S866)&lt;&gt;0,1,"")</f>
        <v>1</v>
      </c>
      <c r="BK729" s="44">
        <f t="shared" si="66"/>
        <v>2</v>
      </c>
      <c r="BL729" s="44" t="str">
        <f>IF(Wedstrijden!I866="x","AA","")</f>
        <v/>
      </c>
      <c r="BM729" s="44" t="str">
        <f>IF(Wedstrijden!J866="x","A","")</f>
        <v/>
      </c>
      <c r="BN729" s="44" t="str">
        <f>IF(Wedstrijden!K866="x","B1","")</f>
        <v/>
      </c>
      <c r="BO729" s="44" t="str">
        <f>IF(Wedstrijden!L866="x","BB","")</f>
        <v/>
      </c>
      <c r="BP729" s="44" t="str">
        <f>IF(Wedstrijden!M866="x","B","")</f>
        <v>B</v>
      </c>
      <c r="BQ729" s="44" t="str">
        <f>IF(Wedstrijden!N866="x","L1","")</f>
        <v>L1</v>
      </c>
      <c r="BR729" s="44" t="str">
        <f>IF(Wedstrijden!O866="x","L2","")</f>
        <v>L2</v>
      </c>
      <c r="BS729" s="44" t="str">
        <f>IF(Wedstrijden!P866="x","M1","")</f>
        <v>M1</v>
      </c>
      <c r="BT729" s="44" t="str">
        <f>IF(Wedstrijden!Q866="x","M2","")</f>
        <v>M2</v>
      </c>
      <c r="BU729" s="44" t="str">
        <f>IF(Wedstrijden!R866="x","Z1","")</f>
        <v/>
      </c>
      <c r="BV729" s="44" t="str">
        <f>IF(Wedstrijden!S866="x","Z2","")</f>
        <v/>
      </c>
      <c r="BW729" s="44">
        <f>IF(COUNTA(Wedstrijden!T866:AB866)&lt;&gt;0,1,"")</f>
        <v>1</v>
      </c>
      <c r="BX729" s="44">
        <f t="shared" si="67"/>
        <v>1</v>
      </c>
      <c r="BY729" s="44" t="str">
        <f>IF(Wedstrijden!T866="x","BB","")</f>
        <v/>
      </c>
      <c r="BZ729" s="44" t="str">
        <f>IF(Wedstrijden!U866="x","B","")</f>
        <v>B</v>
      </c>
      <c r="CA729" s="44" t="str">
        <f>IF(Wedstrijden!V866="x","L1","")</f>
        <v>L1</v>
      </c>
      <c r="CB729" s="44" t="str">
        <f>IF(Wedstrijden!W866="x","L2","")</f>
        <v>L2</v>
      </c>
      <c r="CC729" s="44" t="str">
        <f>IF(Wedstrijden!X866="x","M1","")</f>
        <v>M1</v>
      </c>
      <c r="CD729" s="44" t="str">
        <f>IF(Wedstrijden!Y866="x","M2","")</f>
        <v>M2</v>
      </c>
      <c r="CE729" s="44" t="str">
        <f>IF(Wedstrijden!Z866="x","Z1","")</f>
        <v/>
      </c>
      <c r="CF729" s="44" t="str">
        <f>IF(Wedstrijden!AA866="x","Z2","")</f>
        <v/>
      </c>
      <c r="CG729" s="44" t="str">
        <f>IF(Wedstrijden!AB866="x","ZZL","")</f>
        <v/>
      </c>
      <c r="CL729" s="44" t="str">
        <f>IF(COUNTA(Wedstrijden!AC866:AJ866)&lt;&gt;0,2,"")</f>
        <v/>
      </c>
      <c r="CM729" s="44" t="str">
        <f t="shared" si="68"/>
        <v/>
      </c>
      <c r="CN729" s="44" t="str">
        <f>IF(Wedstrijden!AC866="x","AA","")</f>
        <v/>
      </c>
      <c r="CO729" s="44" t="str">
        <f>IF(Wedstrijden!AD866="x","A","")</f>
        <v/>
      </c>
      <c r="CP729" s="44" t="str">
        <f>IF(Wedstrijden!AE866="x","BB","")</f>
        <v/>
      </c>
      <c r="CQ729" s="44" t="str">
        <f>IF(Wedstrijden!AF866="x","B","")</f>
        <v/>
      </c>
      <c r="CR729" s="44" t="str">
        <f>IF(Wedstrijden!AG866="x","L","")</f>
        <v/>
      </c>
      <c r="CS729" s="44" t="str">
        <f>IF(Wedstrijden!AH866="x","M","")</f>
        <v/>
      </c>
      <c r="CT729" s="44" t="str">
        <f>IF(Wedstrijden!AI866="x","Z","")</f>
        <v/>
      </c>
      <c r="CU729" s="44" t="str">
        <f>IF(Wedstrijden!AJ866="x","ZZ","")</f>
        <v/>
      </c>
      <c r="CV729" s="44" t="str">
        <f>IF(COUNTA(Wedstrijden!AK866:AQ866)&lt;&gt;0,2,"")</f>
        <v/>
      </c>
      <c r="CW729" s="44" t="str">
        <f t="shared" si="69"/>
        <v/>
      </c>
      <c r="CX729" s="44" t="str">
        <f>IF(Wedstrijden!AK866="x","BB","")</f>
        <v/>
      </c>
      <c r="CY729" s="44" t="str">
        <f>IF(Wedstrijden!AL866="x","B","")</f>
        <v/>
      </c>
      <c r="CZ729" s="44" t="str">
        <f>IF(Wedstrijden!AM866="x","L","")</f>
        <v/>
      </c>
      <c r="DA729" s="44" t="str">
        <f>IF(Wedstrijden!AN866="x","M","")</f>
        <v/>
      </c>
      <c r="DB729" s="44" t="str">
        <f>IF(Wedstrijden!AO866="x","Z","")</f>
        <v/>
      </c>
      <c r="DC729" s="44" t="str">
        <f>IF(Wedstrijden!AP866="x","ZZ","")</f>
        <v/>
      </c>
      <c r="DD729" s="44" t="str">
        <f>IF(Wedstrijden!AQ866="x","1.40","")</f>
        <v/>
      </c>
      <c r="DE729" s="44" t="str">
        <f>IF(COUNTA(Wedstrijden!AR866:AT866)&lt;&gt;0,6,"")</f>
        <v/>
      </c>
      <c r="DF729" s="44" t="str">
        <f t="shared" si="70"/>
        <v/>
      </c>
      <c r="DG729" s="44" t="str">
        <f>IF(Wedstrijden!AR866="x","L","")</f>
        <v/>
      </c>
      <c r="DH729" s="44" t="str">
        <f>IF(Wedstrijden!AS866="x","M","")</f>
        <v/>
      </c>
      <c r="DI729" s="44" t="str">
        <f>IF(Wedstrijden!AT866="x","Z","")</f>
        <v/>
      </c>
      <c r="DJ729" s="44" t="str">
        <f>IF(COUNTA(Wedstrijden!AU866:AW866)&lt;&gt;0,6,"")</f>
        <v/>
      </c>
      <c r="DK729" s="44" t="str">
        <f t="shared" si="71"/>
        <v/>
      </c>
      <c r="DL729" s="44" t="str">
        <f>IF(Wedstrijden!AU866="x","L","")</f>
        <v/>
      </c>
      <c r="DM729" s="44" t="str">
        <f>IF(Wedstrijden!AV866="x","M","")</f>
        <v/>
      </c>
      <c r="DN729" s="44" t="str">
        <f>IF(Wedstrijden!AW866="x","Z","")</f>
        <v/>
      </c>
    </row>
    <row r="730" spans="1:118" ht="15">
      <c r="A730" s="48" t="e">
        <f>Wedstrijden!#REF!</f>
        <v>#REF!</v>
      </c>
      <c r="B730" s="44">
        <f>IFERROR(VLOOKUP(Wedstrijden!E867,Wedstrijdlocaties!$B$2:$E$499,2,FALSE),"")</f>
        <v>849143</v>
      </c>
      <c r="C730" s="44" t="str">
        <f>Wedstrijden!F867</f>
        <v>Heiloo</v>
      </c>
      <c r="D730" s="44" t="str">
        <f>IFERROR(VLOOKUP(Wedstrijden!G867,Organisaties!$B$2:$C$501,2,FALSE),"")</f>
        <v>V50701</v>
      </c>
      <c r="E730" s="44" t="str">
        <f>IFERROR(VLOOKUP(Wedstrijden!G867,Organisaties!$B$2:$F$501,5,FALSE),"")</f>
        <v>V31007</v>
      </c>
      <c r="F730" s="44" t="str">
        <f>IF(Wedstrijden!BC867&lt;&gt;"",Wedstrijden!BC867,"")</f>
        <v/>
      </c>
      <c r="G730" s="44">
        <f>IF(Wedstrijden!AY867="Indoor",1,0)</f>
        <v>1</v>
      </c>
      <c r="H730" s="44" t="str">
        <f>Wedstrijden!AZ867</f>
        <v>Onbeperkt</v>
      </c>
      <c r="I730" s="44">
        <f>IF(Wedstrijden!AX867="Nee",0,IF(Wedstrijden!AX867="Ja",1,""))</f>
        <v>0</v>
      </c>
      <c r="J730" s="44" t="str">
        <f>IF(Wedstrijden!BA867&lt;&gt;"",Wedstrijden!BA867,"")</f>
        <v/>
      </c>
      <c r="W730" s="45"/>
      <c r="AE730" s="45"/>
      <c r="AN730" s="45"/>
      <c r="AU730" s="45"/>
      <c r="BA730" s="45"/>
      <c r="BE730" s="45"/>
      <c r="BJ730" s="44">
        <f>IF(COUNTA(Wedstrijden!I867:S867)&lt;&gt;0,1,"")</f>
        <v>1</v>
      </c>
      <c r="BK730" s="44">
        <f t="shared" si="66"/>
        <v>2</v>
      </c>
      <c r="BL730" s="44" t="str">
        <f>IF(Wedstrijden!I867="x","AA","")</f>
        <v/>
      </c>
      <c r="BM730" s="44" t="str">
        <f>IF(Wedstrijden!J867="x","A","")</f>
        <v/>
      </c>
      <c r="BN730" s="44" t="str">
        <f>IF(Wedstrijden!K867="x","B1","")</f>
        <v/>
      </c>
      <c r="BO730" s="44" t="str">
        <f>IF(Wedstrijden!L867="x","BB","")</f>
        <v>BB</v>
      </c>
      <c r="BP730" s="44" t="str">
        <f>IF(Wedstrijden!M867="x","B","")</f>
        <v>B</v>
      </c>
      <c r="BQ730" s="44" t="str">
        <f>IF(Wedstrijden!N867="x","L1","")</f>
        <v>L1</v>
      </c>
      <c r="BR730" s="44" t="str">
        <f>IF(Wedstrijden!O867="x","L2","")</f>
        <v>L2</v>
      </c>
      <c r="BS730" s="44" t="str">
        <f>IF(Wedstrijden!P867="x","M1","")</f>
        <v>M1</v>
      </c>
      <c r="BT730" s="44" t="str">
        <f>IF(Wedstrijden!Q867="x","M2","")</f>
        <v>M2</v>
      </c>
      <c r="BU730" s="44" t="str">
        <f>IF(Wedstrijden!R867="x","Z1","")</f>
        <v/>
      </c>
      <c r="BV730" s="44" t="str">
        <f>IF(Wedstrijden!S867="x","Z2","")</f>
        <v/>
      </c>
      <c r="BW730" s="44">
        <f>IF(COUNTA(Wedstrijden!T867:AB867)&lt;&gt;0,1,"")</f>
        <v>1</v>
      </c>
      <c r="BX730" s="44">
        <f t="shared" si="67"/>
        <v>1</v>
      </c>
      <c r="BY730" s="44" t="str">
        <f>IF(Wedstrijden!T867="x","BB","")</f>
        <v/>
      </c>
      <c r="BZ730" s="44" t="str">
        <f>IF(Wedstrijden!U867="x","B","")</f>
        <v>B</v>
      </c>
      <c r="CA730" s="44" t="str">
        <f>IF(Wedstrijden!V867="x","L1","")</f>
        <v>L1</v>
      </c>
      <c r="CB730" s="44" t="str">
        <f>IF(Wedstrijden!W867="x","L2","")</f>
        <v>L2</v>
      </c>
      <c r="CC730" s="44" t="str">
        <f>IF(Wedstrijden!X867="x","M1","")</f>
        <v>M1</v>
      </c>
      <c r="CD730" s="44" t="str">
        <f>IF(Wedstrijden!Y867="x","M2","")</f>
        <v>M2</v>
      </c>
      <c r="CE730" s="44" t="str">
        <f>IF(Wedstrijden!Z867="x","Z1","")</f>
        <v/>
      </c>
      <c r="CF730" s="44" t="str">
        <f>IF(Wedstrijden!AA867="x","Z2","")</f>
        <v/>
      </c>
      <c r="CG730" s="44" t="str">
        <f>IF(Wedstrijden!AB867="x","ZZL","")</f>
        <v/>
      </c>
      <c r="CL730" s="44" t="str">
        <f>IF(COUNTA(Wedstrijden!AC867:AJ867)&lt;&gt;0,2,"")</f>
        <v/>
      </c>
      <c r="CM730" s="44" t="str">
        <f t="shared" si="68"/>
        <v/>
      </c>
      <c r="CN730" s="44" t="str">
        <f>IF(Wedstrijden!AC867="x","AA","")</f>
        <v/>
      </c>
      <c r="CO730" s="44" t="str">
        <f>IF(Wedstrijden!AD867="x","A","")</f>
        <v/>
      </c>
      <c r="CP730" s="44" t="str">
        <f>IF(Wedstrijden!AE867="x","BB","")</f>
        <v/>
      </c>
      <c r="CQ730" s="44" t="str">
        <f>IF(Wedstrijden!AF867="x","B","")</f>
        <v/>
      </c>
      <c r="CR730" s="44" t="str">
        <f>IF(Wedstrijden!AG867="x","L","")</f>
        <v/>
      </c>
      <c r="CS730" s="44" t="str">
        <f>IF(Wedstrijden!AH867="x","M","")</f>
        <v/>
      </c>
      <c r="CT730" s="44" t="str">
        <f>IF(Wedstrijden!AI867="x","Z","")</f>
        <v/>
      </c>
      <c r="CU730" s="44" t="str">
        <f>IF(Wedstrijden!AJ867="x","ZZ","")</f>
        <v/>
      </c>
      <c r="CV730" s="44" t="str">
        <f>IF(COUNTA(Wedstrijden!AK867:AQ867)&lt;&gt;0,2,"")</f>
        <v/>
      </c>
      <c r="CW730" s="44" t="str">
        <f t="shared" si="69"/>
        <v/>
      </c>
      <c r="CX730" s="44" t="str">
        <f>IF(Wedstrijden!AK867="x","BB","")</f>
        <v/>
      </c>
      <c r="CY730" s="44" t="str">
        <f>IF(Wedstrijden!AL867="x","B","")</f>
        <v/>
      </c>
      <c r="CZ730" s="44" t="str">
        <f>IF(Wedstrijden!AM867="x","L","")</f>
        <v/>
      </c>
      <c r="DA730" s="44" t="str">
        <f>IF(Wedstrijden!AN867="x","M","")</f>
        <v/>
      </c>
      <c r="DB730" s="44" t="str">
        <f>IF(Wedstrijden!AO867="x","Z","")</f>
        <v/>
      </c>
      <c r="DC730" s="44" t="str">
        <f>IF(Wedstrijden!AP867="x","ZZ","")</f>
        <v/>
      </c>
      <c r="DD730" s="44" t="str">
        <f>IF(Wedstrijden!AQ867="x","1.40","")</f>
        <v/>
      </c>
      <c r="DE730" s="44" t="str">
        <f>IF(COUNTA(Wedstrijden!AR867:AT867)&lt;&gt;0,6,"")</f>
        <v/>
      </c>
      <c r="DF730" s="44" t="str">
        <f t="shared" si="70"/>
        <v/>
      </c>
      <c r="DG730" s="44" t="str">
        <f>IF(Wedstrijden!AR867="x","L","")</f>
        <v/>
      </c>
      <c r="DH730" s="44" t="str">
        <f>IF(Wedstrijden!AS867="x","M","")</f>
        <v/>
      </c>
      <c r="DI730" s="44" t="str">
        <f>IF(Wedstrijden!AT867="x","Z","")</f>
        <v/>
      </c>
      <c r="DJ730" s="44" t="str">
        <f>IF(COUNTA(Wedstrijden!AU867:AW867)&lt;&gt;0,6,"")</f>
        <v/>
      </c>
      <c r="DK730" s="44" t="str">
        <f t="shared" si="71"/>
        <v/>
      </c>
      <c r="DL730" s="44" t="str">
        <f>IF(Wedstrijden!AU867="x","L","")</f>
        <v/>
      </c>
      <c r="DM730" s="44" t="str">
        <f>IF(Wedstrijden!AV867="x","M","")</f>
        <v/>
      </c>
      <c r="DN730" s="44" t="str">
        <f>IF(Wedstrijden!AW867="x","Z","")</f>
        <v/>
      </c>
    </row>
    <row r="731" spans="1:118" ht="15">
      <c r="A731" s="48" t="e">
        <f>Wedstrijden!#REF!</f>
        <v>#REF!</v>
      </c>
      <c r="B731" s="44" t="str">
        <f>IFERROR(VLOOKUP(Wedstrijden!E868,Wedstrijdlocaties!$B$2:$E$499,2,FALSE),"")</f>
        <v/>
      </c>
      <c r="C731" s="44" t="str">
        <f>Wedstrijden!F868</f>
        <v>Heerhugowaard</v>
      </c>
      <c r="D731" s="44" t="str">
        <f>IFERROR(VLOOKUP(Wedstrijden!G868,Organisaties!$B$2:$C$501,2,FALSE),"")</f>
        <v>V60200</v>
      </c>
      <c r="E731" s="44" t="str">
        <f>IFERROR(VLOOKUP(Wedstrijden!G868,Organisaties!$B$2:$F$501,5,FALSE),"")</f>
        <v>V31007</v>
      </c>
      <c r="F731" s="44" t="str">
        <f>IF(Wedstrijden!BC868&lt;&gt;"",Wedstrijden!BC868,"")</f>
        <v/>
      </c>
      <c r="G731" s="44">
        <f>IF(Wedstrijden!AY868="Indoor",1,0)</f>
        <v>1</v>
      </c>
      <c r="H731" s="44" t="str">
        <f>Wedstrijden!AZ868</f>
        <v>Onbeperkt</v>
      </c>
      <c r="I731" s="44">
        <f>IF(Wedstrijden!AX868="Nee",0,IF(Wedstrijden!AX868="Ja",1,""))</f>
        <v>0</v>
      </c>
      <c r="J731" s="44" t="str">
        <f>IF(Wedstrijden!BA868&lt;&gt;"",Wedstrijden!BA868,"")</f>
        <v/>
      </c>
      <c r="W731" s="45"/>
      <c r="AE731" s="45"/>
      <c r="AN731" s="45"/>
      <c r="AU731" s="45"/>
      <c r="BA731" s="45"/>
      <c r="BE731" s="45"/>
      <c r="BJ731" s="44">
        <f>IF(COUNTA(Wedstrijden!I868:S868)&lt;&gt;0,1,"")</f>
        <v>1</v>
      </c>
      <c r="BK731" s="44">
        <f t="shared" si="66"/>
        <v>2</v>
      </c>
      <c r="BL731" s="44" t="str">
        <f>IF(Wedstrijden!I868="x","AA","")</f>
        <v/>
      </c>
      <c r="BM731" s="44" t="str">
        <f>IF(Wedstrijden!J868="x","A","")</f>
        <v/>
      </c>
      <c r="BN731" s="44" t="str">
        <f>IF(Wedstrijden!K868="x","B1","")</f>
        <v/>
      </c>
      <c r="BO731" s="44" t="str">
        <f>IF(Wedstrijden!L868="x","BB","")</f>
        <v>BB</v>
      </c>
      <c r="BP731" s="44" t="str">
        <f>IF(Wedstrijden!M868="x","B","")</f>
        <v>B</v>
      </c>
      <c r="BQ731" s="44" t="str">
        <f>IF(Wedstrijden!N868="x","L1","")</f>
        <v>L1</v>
      </c>
      <c r="BR731" s="44" t="str">
        <f>IF(Wedstrijden!O868="x","L2","")</f>
        <v>L2</v>
      </c>
      <c r="BS731" s="44" t="str">
        <f>IF(Wedstrijden!P868="x","M1","")</f>
        <v>M1</v>
      </c>
      <c r="BT731" s="44" t="str">
        <f>IF(Wedstrijden!Q868="x","M2","")</f>
        <v>M2</v>
      </c>
      <c r="BU731" s="44" t="str">
        <f>IF(Wedstrijden!R868="x","Z1","")</f>
        <v>Z1</v>
      </c>
      <c r="BV731" s="44" t="str">
        <f>IF(Wedstrijden!S868="x","Z2","")</f>
        <v>Z2</v>
      </c>
      <c r="BW731" s="44">
        <f>IF(COUNTA(Wedstrijden!T868:AB868)&lt;&gt;0,1,"")</f>
        <v>1</v>
      </c>
      <c r="BX731" s="44">
        <f t="shared" si="67"/>
        <v>1</v>
      </c>
      <c r="BY731" s="44" t="str">
        <f>IF(Wedstrijden!T868="x","BB","")</f>
        <v>BB</v>
      </c>
      <c r="BZ731" s="44" t="str">
        <f>IF(Wedstrijden!U868="x","B","")</f>
        <v>B</v>
      </c>
      <c r="CA731" s="44" t="str">
        <f>IF(Wedstrijden!V868="x","L1","")</f>
        <v>L1</v>
      </c>
      <c r="CB731" s="44" t="str">
        <f>IF(Wedstrijden!W868="x","L2","")</f>
        <v>L2</v>
      </c>
      <c r="CC731" s="44" t="str">
        <f>IF(Wedstrijden!X868="x","M1","")</f>
        <v>M1</v>
      </c>
      <c r="CD731" s="44" t="str">
        <f>IF(Wedstrijden!Y868="x","M2","")</f>
        <v>M2</v>
      </c>
      <c r="CE731" s="44" t="str">
        <f>IF(Wedstrijden!Z868="x","Z1","")</f>
        <v>Z1</v>
      </c>
      <c r="CF731" s="44" t="str">
        <f>IF(Wedstrijden!AA868="x","Z2","")</f>
        <v>Z2</v>
      </c>
      <c r="CG731" s="44" t="str">
        <f>IF(Wedstrijden!AB868="x","ZZL","")</f>
        <v/>
      </c>
      <c r="CL731" s="44" t="str">
        <f>IF(COUNTA(Wedstrijden!AC868:AJ868)&lt;&gt;0,2,"")</f>
        <v/>
      </c>
      <c r="CM731" s="44" t="str">
        <f t="shared" si="68"/>
        <v/>
      </c>
      <c r="CN731" s="44" t="str">
        <f>IF(Wedstrijden!AC868="x","AA","")</f>
        <v/>
      </c>
      <c r="CO731" s="44" t="str">
        <f>IF(Wedstrijden!AD868="x","A","")</f>
        <v/>
      </c>
      <c r="CP731" s="44" t="str">
        <f>IF(Wedstrijden!AE868="x","BB","")</f>
        <v/>
      </c>
      <c r="CQ731" s="44" t="str">
        <f>IF(Wedstrijden!AF868="x","B","")</f>
        <v/>
      </c>
      <c r="CR731" s="44" t="str">
        <f>IF(Wedstrijden!AG868="x","L","")</f>
        <v/>
      </c>
      <c r="CS731" s="44" t="str">
        <f>IF(Wedstrijden!AH868="x","M","")</f>
        <v/>
      </c>
      <c r="CT731" s="44" t="str">
        <f>IF(Wedstrijden!AI868="x","Z","")</f>
        <v/>
      </c>
      <c r="CU731" s="44" t="str">
        <f>IF(Wedstrijden!AJ868="x","ZZ","")</f>
        <v/>
      </c>
      <c r="CV731" s="44" t="str">
        <f>IF(COUNTA(Wedstrijden!AK868:AQ868)&lt;&gt;0,2,"")</f>
        <v/>
      </c>
      <c r="CW731" s="44" t="str">
        <f t="shared" si="69"/>
        <v/>
      </c>
      <c r="CX731" s="44" t="str">
        <f>IF(Wedstrijden!AK868="x","BB","")</f>
        <v/>
      </c>
      <c r="CY731" s="44" t="str">
        <f>IF(Wedstrijden!AL868="x","B","")</f>
        <v/>
      </c>
      <c r="CZ731" s="44" t="str">
        <f>IF(Wedstrijden!AM868="x","L","")</f>
        <v/>
      </c>
      <c r="DA731" s="44" t="str">
        <f>IF(Wedstrijden!AN868="x","M","")</f>
        <v/>
      </c>
      <c r="DB731" s="44" t="str">
        <f>IF(Wedstrijden!AO868="x","Z","")</f>
        <v/>
      </c>
      <c r="DC731" s="44" t="str">
        <f>IF(Wedstrijden!AP868="x","ZZ","")</f>
        <v/>
      </c>
      <c r="DD731" s="44" t="str">
        <f>IF(Wedstrijden!AQ868="x","1.40","")</f>
        <v/>
      </c>
      <c r="DE731" s="44" t="str">
        <f>IF(COUNTA(Wedstrijden!AR868:AT868)&lt;&gt;0,6,"")</f>
        <v/>
      </c>
      <c r="DF731" s="44" t="str">
        <f t="shared" si="70"/>
        <v/>
      </c>
      <c r="DG731" s="44" t="str">
        <f>IF(Wedstrijden!AR868="x","L","")</f>
        <v/>
      </c>
      <c r="DH731" s="44" t="str">
        <f>IF(Wedstrijden!AS868="x","M","")</f>
        <v/>
      </c>
      <c r="DI731" s="44" t="str">
        <f>IF(Wedstrijden!AT868="x","Z","")</f>
        <v/>
      </c>
      <c r="DJ731" s="44" t="str">
        <f>IF(COUNTA(Wedstrijden!AU868:AW868)&lt;&gt;0,6,"")</f>
        <v/>
      </c>
      <c r="DK731" s="44" t="str">
        <f t="shared" si="71"/>
        <v/>
      </c>
      <c r="DL731" s="44" t="str">
        <f>IF(Wedstrijden!AU868="x","L","")</f>
        <v/>
      </c>
      <c r="DM731" s="44" t="str">
        <f>IF(Wedstrijden!AV868="x","M","")</f>
        <v/>
      </c>
      <c r="DN731" s="44" t="str">
        <f>IF(Wedstrijden!AW868="x","Z","")</f>
        <v/>
      </c>
    </row>
    <row r="732" spans="1:118" ht="15">
      <c r="A732" s="48" t="e">
        <f>Wedstrijden!#REF!</f>
        <v>#REF!</v>
      </c>
      <c r="B732" s="44" t="str">
        <f>IFERROR(VLOOKUP(Wedstrijden!E869,Wedstrijdlocaties!$B$2:$E$499,2,FALSE),"")</f>
        <v/>
      </c>
      <c r="C732" s="44" t="str">
        <f>Wedstrijden!F869</f>
        <v>Schoorl</v>
      </c>
      <c r="D732" s="44">
        <f>IFERROR(VLOOKUP(Wedstrijden!G869,Organisaties!$B$2:$C$501,2,FALSE),"")</f>
        <v>673230</v>
      </c>
      <c r="E732" s="44" t="str">
        <f>IFERROR(VLOOKUP(Wedstrijden!G869,Organisaties!$B$2:$F$501,5,FALSE),"")</f>
        <v>V31007</v>
      </c>
      <c r="F732" s="44" t="str">
        <f>IF(Wedstrijden!BC869&lt;&gt;"",Wedstrijden!BC869,"")</f>
        <v/>
      </c>
      <c r="G732" s="44">
        <f>IF(Wedstrijden!AY869="Indoor",1,0)</f>
        <v>1</v>
      </c>
      <c r="H732" s="44" t="str">
        <f>Wedstrijden!AZ869</f>
        <v>Onbeperkt</v>
      </c>
      <c r="I732" s="44">
        <f>IF(Wedstrijden!AX869="Nee",0,IF(Wedstrijden!AX869="Ja",1,""))</f>
        <v>0</v>
      </c>
      <c r="J732" s="44" t="str">
        <f>IF(Wedstrijden!BA869&lt;&gt;"",Wedstrijden!BA869,"")</f>
        <v/>
      </c>
      <c r="W732" s="45"/>
      <c r="AE732" s="45"/>
      <c r="AN732" s="45"/>
      <c r="AU732" s="45"/>
      <c r="BA732" s="45"/>
      <c r="BE732" s="45"/>
      <c r="BJ732" s="44">
        <f>IF(COUNTA(Wedstrijden!I869:S869)&lt;&gt;0,1,"")</f>
        <v>1</v>
      </c>
      <c r="BK732" s="44">
        <f t="shared" si="66"/>
        <v>2</v>
      </c>
      <c r="BL732" s="44" t="str">
        <f>IF(Wedstrijden!I869="x","AA","")</f>
        <v/>
      </c>
      <c r="BM732" s="44" t="str">
        <f>IF(Wedstrijden!J869="x","A","")</f>
        <v/>
      </c>
      <c r="BN732" s="44" t="str">
        <f>IF(Wedstrijden!K869="x","B1","")</f>
        <v/>
      </c>
      <c r="BO732" s="44" t="str">
        <f>IF(Wedstrijden!L869="x","BB","")</f>
        <v>BB</v>
      </c>
      <c r="BP732" s="44" t="str">
        <f>IF(Wedstrijden!M869="x","B","")</f>
        <v>B</v>
      </c>
      <c r="BQ732" s="44" t="str">
        <f>IF(Wedstrijden!N869="x","L1","")</f>
        <v>L1</v>
      </c>
      <c r="BR732" s="44" t="str">
        <f>IF(Wedstrijden!O869="x","L2","")</f>
        <v>L2</v>
      </c>
      <c r="BS732" s="44" t="str">
        <f>IF(Wedstrijden!P869="x","M1","")</f>
        <v>M1</v>
      </c>
      <c r="BT732" s="44" t="str">
        <f>IF(Wedstrijden!Q869="x","M2","")</f>
        <v>M2</v>
      </c>
      <c r="BU732" s="44" t="str">
        <f>IF(Wedstrijden!R869="x","Z1","")</f>
        <v/>
      </c>
      <c r="BV732" s="44" t="str">
        <f>IF(Wedstrijden!S869="x","Z2","")</f>
        <v/>
      </c>
      <c r="BW732" s="44">
        <f>IF(COUNTA(Wedstrijden!T869:AB869)&lt;&gt;0,1,"")</f>
        <v>1</v>
      </c>
      <c r="BX732" s="44">
        <f t="shared" si="67"/>
        <v>1</v>
      </c>
      <c r="BY732" s="44" t="str">
        <f>IF(Wedstrijden!T869="x","BB","")</f>
        <v>BB</v>
      </c>
      <c r="BZ732" s="44" t="str">
        <f>IF(Wedstrijden!U869="x","B","")</f>
        <v>B</v>
      </c>
      <c r="CA732" s="44" t="str">
        <f>IF(Wedstrijden!V869="x","L1","")</f>
        <v>L1</v>
      </c>
      <c r="CB732" s="44" t="str">
        <f>IF(Wedstrijden!W869="x","L2","")</f>
        <v>L2</v>
      </c>
      <c r="CC732" s="44" t="str">
        <f>IF(Wedstrijden!X869="x","M1","")</f>
        <v>M1</v>
      </c>
      <c r="CD732" s="44" t="str">
        <f>IF(Wedstrijden!Y869="x","M2","")</f>
        <v>M2</v>
      </c>
      <c r="CE732" s="44" t="str">
        <f>IF(Wedstrijden!Z869="x","Z1","")</f>
        <v/>
      </c>
      <c r="CF732" s="44" t="str">
        <f>IF(Wedstrijden!AA869="x","Z2","")</f>
        <v/>
      </c>
      <c r="CG732" s="44" t="str">
        <f>IF(Wedstrijden!AB869="x","ZZL","")</f>
        <v/>
      </c>
      <c r="CL732" s="44" t="str">
        <f>IF(COUNTA(Wedstrijden!AC869:AJ869)&lt;&gt;0,2,"")</f>
        <v/>
      </c>
      <c r="CM732" s="44" t="str">
        <f t="shared" si="68"/>
        <v/>
      </c>
      <c r="CN732" s="44" t="str">
        <f>IF(Wedstrijden!AC869="x","AA","")</f>
        <v/>
      </c>
      <c r="CO732" s="44" t="str">
        <f>IF(Wedstrijden!AD869="x","A","")</f>
        <v/>
      </c>
      <c r="CP732" s="44" t="str">
        <f>IF(Wedstrijden!AE869="x","BB","")</f>
        <v/>
      </c>
      <c r="CQ732" s="44" t="str">
        <f>IF(Wedstrijden!AF869="x","B","")</f>
        <v/>
      </c>
      <c r="CR732" s="44" t="str">
        <f>IF(Wedstrijden!AG869="x","L","")</f>
        <v/>
      </c>
      <c r="CS732" s="44" t="str">
        <f>IF(Wedstrijden!AH869="x","M","")</f>
        <v/>
      </c>
      <c r="CT732" s="44" t="str">
        <f>IF(Wedstrijden!AI869="x","Z","")</f>
        <v/>
      </c>
      <c r="CU732" s="44" t="str">
        <f>IF(Wedstrijden!AJ869="x","ZZ","")</f>
        <v/>
      </c>
      <c r="CV732" s="44" t="str">
        <f>IF(COUNTA(Wedstrijden!AK869:AQ869)&lt;&gt;0,2,"")</f>
        <v/>
      </c>
      <c r="CW732" s="44" t="str">
        <f t="shared" si="69"/>
        <v/>
      </c>
      <c r="CX732" s="44" t="str">
        <f>IF(Wedstrijden!AK869="x","BB","")</f>
        <v/>
      </c>
      <c r="CY732" s="44" t="str">
        <f>IF(Wedstrijden!AL869="x","B","")</f>
        <v/>
      </c>
      <c r="CZ732" s="44" t="str">
        <f>IF(Wedstrijden!AM869="x","L","")</f>
        <v/>
      </c>
      <c r="DA732" s="44" t="str">
        <f>IF(Wedstrijden!AN869="x","M","")</f>
        <v/>
      </c>
      <c r="DB732" s="44" t="str">
        <f>IF(Wedstrijden!AO869="x","Z","")</f>
        <v/>
      </c>
      <c r="DC732" s="44" t="str">
        <f>IF(Wedstrijden!AP869="x","ZZ","")</f>
        <v/>
      </c>
      <c r="DD732" s="44" t="str">
        <f>IF(Wedstrijden!AQ869="x","1.40","")</f>
        <v/>
      </c>
      <c r="DE732" s="44" t="str">
        <f>IF(COUNTA(Wedstrijden!AR869:AT869)&lt;&gt;0,6,"")</f>
        <v/>
      </c>
      <c r="DF732" s="44" t="str">
        <f t="shared" si="70"/>
        <v/>
      </c>
      <c r="DG732" s="44" t="str">
        <f>IF(Wedstrijden!AR869="x","L","")</f>
        <v/>
      </c>
      <c r="DH732" s="44" t="str">
        <f>IF(Wedstrijden!AS869="x","M","")</f>
        <v/>
      </c>
      <c r="DI732" s="44" t="str">
        <f>IF(Wedstrijden!AT869="x","Z","")</f>
        <v/>
      </c>
      <c r="DJ732" s="44" t="str">
        <f>IF(COUNTA(Wedstrijden!AU869:AW869)&lt;&gt;0,6,"")</f>
        <v/>
      </c>
      <c r="DK732" s="44" t="str">
        <f t="shared" si="71"/>
        <v/>
      </c>
      <c r="DL732" s="44" t="str">
        <f>IF(Wedstrijden!AU869="x","L","")</f>
        <v/>
      </c>
      <c r="DM732" s="44" t="str">
        <f>IF(Wedstrijden!AV869="x","M","")</f>
        <v/>
      </c>
      <c r="DN732" s="44" t="str">
        <f>IF(Wedstrijden!AW869="x","Z","")</f>
        <v/>
      </c>
    </row>
    <row r="733" spans="1:118" ht="15">
      <c r="A733" s="48" t="e">
        <f>Wedstrijden!#REF!</f>
        <v>#REF!</v>
      </c>
      <c r="B733" s="44" t="str">
        <f>IFERROR(VLOOKUP(Wedstrijden!E871,Wedstrijdlocaties!$B$2:$E$499,2,FALSE),"")</f>
        <v/>
      </c>
      <c r="C733" s="44" t="str">
        <f>Wedstrijden!F871</f>
        <v>Middenbeemster</v>
      </c>
      <c r="D733" s="44" t="str">
        <f>IFERROR(VLOOKUP(Wedstrijden!G871,Organisaties!$B$2:$C$501,2,FALSE),"")</f>
        <v/>
      </c>
      <c r="E733" s="44" t="str">
        <f>IFERROR(VLOOKUP(Wedstrijden!G871,Organisaties!$B$2:$F$501,5,FALSE),"")</f>
        <v/>
      </c>
      <c r="F733" s="44" t="str">
        <f>IF(Wedstrijden!BC871&lt;&gt;"",Wedstrijden!BC871,"")</f>
        <v>Dressuur pa en po, PSV Sabaruiters Middenbeemster</v>
      </c>
      <c r="G733" s="44">
        <f>IF(Wedstrijden!AY871="Indoor",1,0)</f>
        <v>1</v>
      </c>
      <c r="H733" s="44" t="str">
        <f>Wedstrijden!AZ871</f>
        <v>Onbeperkt</v>
      </c>
      <c r="I733" s="44">
        <f>IF(Wedstrijden!AX871="Nee",0,IF(Wedstrijden!AX871="Ja",1,""))</f>
        <v>0</v>
      </c>
      <c r="J733" s="44" t="str">
        <f>IF(Wedstrijden!BA871&lt;&gt;"",Wedstrijden!BA871,"")</f>
        <v/>
      </c>
      <c r="W733" s="45"/>
      <c r="AE733" s="45"/>
      <c r="AN733" s="45"/>
      <c r="AU733" s="45"/>
      <c r="BA733" s="45"/>
      <c r="BE733" s="45"/>
      <c r="BJ733" s="44">
        <f>IF(COUNTA(Wedstrijden!I871:S871)&lt;&gt;0,1,"")</f>
        <v>1</v>
      </c>
      <c r="BK733" s="44">
        <f t="shared" si="66"/>
        <v>2</v>
      </c>
      <c r="BL733" s="44" t="str">
        <f>IF(Wedstrijden!I871="x","AA","")</f>
        <v/>
      </c>
      <c r="BM733" s="44" t="str">
        <f>IF(Wedstrijden!J871="x","A","")</f>
        <v/>
      </c>
      <c r="BN733" s="44" t="str">
        <f>IF(Wedstrijden!K871="x","B1","")</f>
        <v/>
      </c>
      <c r="BO733" s="44" t="str">
        <f>IF(Wedstrijden!L871="x","BB","")</f>
        <v/>
      </c>
      <c r="BP733" s="44" t="str">
        <f>IF(Wedstrijden!M871="x","B","")</f>
        <v>B</v>
      </c>
      <c r="BQ733" s="44" t="str">
        <f>IF(Wedstrijden!N871="x","L1","")</f>
        <v>L1</v>
      </c>
      <c r="BR733" s="44" t="str">
        <f>IF(Wedstrijden!O871="x","L2","")</f>
        <v>L2</v>
      </c>
      <c r="BS733" s="44" t="str">
        <f>IF(Wedstrijden!P871="x","M1","")</f>
        <v>M1</v>
      </c>
      <c r="BT733" s="44" t="str">
        <f>IF(Wedstrijden!Q871="x","M2","")</f>
        <v>M2</v>
      </c>
      <c r="BU733" s="44" t="str">
        <f>IF(Wedstrijden!R871="x","Z1","")</f>
        <v>Z1</v>
      </c>
      <c r="BV733" s="44" t="str">
        <f>IF(Wedstrijden!S871="x","Z2","")</f>
        <v>Z2</v>
      </c>
      <c r="BW733" s="44">
        <f>IF(COUNTA(Wedstrijden!T871:AB871)&lt;&gt;0,1,"")</f>
        <v>1</v>
      </c>
      <c r="BX733" s="44">
        <f t="shared" si="67"/>
        <v>1</v>
      </c>
      <c r="BY733" s="44" t="str">
        <f>IF(Wedstrijden!T871="x","BB","")</f>
        <v/>
      </c>
      <c r="BZ733" s="44" t="str">
        <f>IF(Wedstrijden!U871="x","B","")</f>
        <v>B</v>
      </c>
      <c r="CA733" s="44" t="str">
        <f>IF(Wedstrijden!V871="x","L1","")</f>
        <v>L1</v>
      </c>
      <c r="CB733" s="44" t="str">
        <f>IF(Wedstrijden!W871="x","L2","")</f>
        <v>L2</v>
      </c>
      <c r="CC733" s="44" t="str">
        <f>IF(Wedstrijden!X871="x","M1","")</f>
        <v>M1</v>
      </c>
      <c r="CD733" s="44" t="str">
        <f>IF(Wedstrijden!Y871="x","M2","")</f>
        <v>M2</v>
      </c>
      <c r="CE733" s="44" t="str">
        <f>IF(Wedstrijden!Z871="x","Z1","")</f>
        <v>Z1</v>
      </c>
      <c r="CF733" s="44" t="str">
        <f>IF(Wedstrijden!AA871="x","Z2","")</f>
        <v>Z2</v>
      </c>
      <c r="CG733" s="44" t="str">
        <f>IF(Wedstrijden!AB871="x","ZZL","")</f>
        <v/>
      </c>
      <c r="CL733" s="44" t="str">
        <f>IF(COUNTA(Wedstrijden!AC871:AJ871)&lt;&gt;0,2,"")</f>
        <v/>
      </c>
      <c r="CM733" s="44" t="str">
        <f t="shared" si="68"/>
        <v/>
      </c>
      <c r="CN733" s="44" t="str">
        <f>IF(Wedstrijden!AC871="x","AA","")</f>
        <v/>
      </c>
      <c r="CO733" s="44" t="str">
        <f>IF(Wedstrijden!AD871="x","A","")</f>
        <v/>
      </c>
      <c r="CP733" s="44" t="str">
        <f>IF(Wedstrijden!AE871="x","BB","")</f>
        <v/>
      </c>
      <c r="CQ733" s="44" t="str">
        <f>IF(Wedstrijden!AF871="x","B","")</f>
        <v/>
      </c>
      <c r="CR733" s="44" t="str">
        <f>IF(Wedstrijden!AG871="x","L","")</f>
        <v/>
      </c>
      <c r="CS733" s="44" t="str">
        <f>IF(Wedstrijden!AH871="x","M","")</f>
        <v/>
      </c>
      <c r="CT733" s="44" t="str">
        <f>IF(Wedstrijden!AI871="x","Z","")</f>
        <v/>
      </c>
      <c r="CU733" s="44" t="str">
        <f>IF(Wedstrijden!AJ871="x","ZZ","")</f>
        <v/>
      </c>
      <c r="CV733" s="44" t="str">
        <f>IF(COUNTA(Wedstrijden!AK871:AQ871)&lt;&gt;0,2,"")</f>
        <v/>
      </c>
      <c r="CW733" s="44" t="str">
        <f t="shared" si="69"/>
        <v/>
      </c>
      <c r="CX733" s="44" t="str">
        <f>IF(Wedstrijden!AK871="x","BB","")</f>
        <v/>
      </c>
      <c r="CY733" s="44" t="str">
        <f>IF(Wedstrijden!AL871="x","B","")</f>
        <v/>
      </c>
      <c r="CZ733" s="44" t="str">
        <f>IF(Wedstrijden!AM871="x","L","")</f>
        <v/>
      </c>
      <c r="DA733" s="44" t="str">
        <f>IF(Wedstrijden!AN871="x","M","")</f>
        <v/>
      </c>
      <c r="DB733" s="44" t="str">
        <f>IF(Wedstrijden!AO871="x","Z","")</f>
        <v/>
      </c>
      <c r="DC733" s="44" t="str">
        <f>IF(Wedstrijden!AP871="x","ZZ","")</f>
        <v/>
      </c>
      <c r="DD733" s="44" t="str">
        <f>IF(Wedstrijden!AQ871="x","1.40","")</f>
        <v/>
      </c>
      <c r="DE733" s="44" t="str">
        <f>IF(COUNTA(Wedstrijden!AR871:AT871)&lt;&gt;0,6,"")</f>
        <v/>
      </c>
      <c r="DF733" s="44" t="str">
        <f t="shared" si="70"/>
        <v/>
      </c>
      <c r="DG733" s="44" t="str">
        <f>IF(Wedstrijden!AR871="x","L","")</f>
        <v/>
      </c>
      <c r="DH733" s="44" t="str">
        <f>IF(Wedstrijden!AS871="x","M","")</f>
        <v/>
      </c>
      <c r="DI733" s="44" t="str">
        <f>IF(Wedstrijden!AT871="x","Z","")</f>
        <v/>
      </c>
      <c r="DJ733" s="44" t="str">
        <f>IF(COUNTA(Wedstrijden!AU871:AW871)&lt;&gt;0,6,"")</f>
        <v/>
      </c>
      <c r="DK733" s="44" t="str">
        <f t="shared" si="71"/>
        <v/>
      </c>
      <c r="DL733" s="44" t="str">
        <f>IF(Wedstrijden!AU871="x","L","")</f>
        <v/>
      </c>
      <c r="DM733" s="44" t="str">
        <f>IF(Wedstrijden!AV871="x","M","")</f>
        <v/>
      </c>
      <c r="DN733" s="44" t="str">
        <f>IF(Wedstrijden!AW871="x","Z","")</f>
        <v/>
      </c>
    </row>
    <row r="734" spans="1:118" ht="15">
      <c r="A734" s="48" t="e">
        <f>Wedstrijden!#REF!</f>
        <v>#REF!</v>
      </c>
      <c r="B734" s="44">
        <f>IFERROR(VLOOKUP(Wedstrijden!E872,Wedstrijdlocaties!$B$2:$E$499,2,FALSE),"")</f>
        <v>830931</v>
      </c>
      <c r="C734" s="44" t="str">
        <f>Wedstrijden!F872</f>
        <v>Wijdewormer</v>
      </c>
      <c r="D734" s="44" t="str">
        <f>IFERROR(VLOOKUP(Wedstrijden!G872,Organisaties!$B$2:$C$501,2,FALSE),"")</f>
        <v/>
      </c>
      <c r="E734" s="44" t="str">
        <f>IFERROR(VLOOKUP(Wedstrijden!G872,Organisaties!$B$2:$F$501,5,FALSE),"")</f>
        <v/>
      </c>
      <c r="F734" s="44" t="str">
        <f>IF(Wedstrijden!BC872&lt;&gt;"",Wedstrijden!BC872,"")</f>
        <v/>
      </c>
      <c r="G734" s="44">
        <f>IF(Wedstrijden!AY872="Indoor",1,0)</f>
        <v>1</v>
      </c>
      <c r="H734" s="44" t="str">
        <f>Wedstrijden!AZ872</f>
        <v>Onbeperkt</v>
      </c>
      <c r="I734" s="44">
        <f>IF(Wedstrijden!AX872="Nee",0,IF(Wedstrijden!AX872="Ja",1,""))</f>
        <v>0</v>
      </c>
      <c r="J734" s="44" t="str">
        <f>IF(Wedstrijden!BA872&lt;&gt;"",Wedstrijden!BA872,"")</f>
        <v/>
      </c>
      <c r="W734" s="45"/>
      <c r="AE734" s="45"/>
      <c r="AN734" s="45"/>
      <c r="AU734" s="45"/>
      <c r="BA734" s="45"/>
      <c r="BE734" s="45"/>
      <c r="BJ734" s="44">
        <f>IF(COUNTA(Wedstrijden!I872:S872)&lt;&gt;0,1,"")</f>
        <v>1</v>
      </c>
      <c r="BK734" s="44">
        <f t="shared" si="66"/>
        <v>2</v>
      </c>
      <c r="BL734" s="44" t="str">
        <f>IF(Wedstrijden!I872="x","AA","")</f>
        <v/>
      </c>
      <c r="BM734" s="44" t="str">
        <f>IF(Wedstrijden!J872="x","A","")</f>
        <v/>
      </c>
      <c r="BN734" s="44" t="str">
        <f>IF(Wedstrijden!K872="x","B1","")</f>
        <v/>
      </c>
      <c r="BO734" s="44" t="str">
        <f>IF(Wedstrijden!L872="x","BB","")</f>
        <v/>
      </c>
      <c r="BP734" s="44" t="str">
        <f>IF(Wedstrijden!M872="x","B","")</f>
        <v>B</v>
      </c>
      <c r="BQ734" s="44" t="str">
        <f>IF(Wedstrijden!N872="x","L1","")</f>
        <v>L1</v>
      </c>
      <c r="BR734" s="44" t="str">
        <f>IF(Wedstrijden!O872="x","L2","")</f>
        <v>L2</v>
      </c>
      <c r="BS734" s="44" t="str">
        <f>IF(Wedstrijden!P872="x","M1","")</f>
        <v>M1</v>
      </c>
      <c r="BT734" s="44" t="str">
        <f>IF(Wedstrijden!Q872="x","M2","")</f>
        <v>M2</v>
      </c>
      <c r="BU734" s="44" t="str">
        <f>IF(Wedstrijden!R872="x","Z1","")</f>
        <v/>
      </c>
      <c r="BV734" s="44" t="str">
        <f>IF(Wedstrijden!S872="x","Z2","")</f>
        <v/>
      </c>
      <c r="BW734" s="44">
        <f>IF(COUNTA(Wedstrijden!T872:AB872)&lt;&gt;0,1,"")</f>
        <v>1</v>
      </c>
      <c r="BX734" s="44">
        <f t="shared" si="67"/>
        <v>1</v>
      </c>
      <c r="BY734" s="44" t="str">
        <f>IF(Wedstrijden!T872="x","BB","")</f>
        <v/>
      </c>
      <c r="BZ734" s="44" t="str">
        <f>IF(Wedstrijden!U872="x","B","")</f>
        <v>B</v>
      </c>
      <c r="CA734" s="44" t="str">
        <f>IF(Wedstrijden!V872="x","L1","")</f>
        <v>L1</v>
      </c>
      <c r="CB734" s="44" t="str">
        <f>IF(Wedstrijden!W872="x","L2","")</f>
        <v>L2</v>
      </c>
      <c r="CC734" s="44" t="str">
        <f>IF(Wedstrijden!X872="x","M1","")</f>
        <v>M1</v>
      </c>
      <c r="CD734" s="44" t="str">
        <f>IF(Wedstrijden!Y872="x","M2","")</f>
        <v>M2</v>
      </c>
      <c r="CE734" s="44" t="str">
        <f>IF(Wedstrijden!Z872="x","Z1","")</f>
        <v/>
      </c>
      <c r="CF734" s="44" t="str">
        <f>IF(Wedstrijden!AA872="x","Z2","")</f>
        <v/>
      </c>
      <c r="CG734" s="44" t="str">
        <f>IF(Wedstrijden!AB872="x","ZZL","")</f>
        <v/>
      </c>
      <c r="CL734" s="44" t="str">
        <f>IF(COUNTA(Wedstrijden!AC872:AJ872)&lt;&gt;0,2,"")</f>
        <v/>
      </c>
      <c r="CM734" s="44" t="str">
        <f t="shared" si="68"/>
        <v/>
      </c>
      <c r="CN734" s="44" t="str">
        <f>IF(Wedstrijden!AC872="x","AA","")</f>
        <v/>
      </c>
      <c r="CO734" s="44" t="str">
        <f>IF(Wedstrijden!AD872="x","A","")</f>
        <v/>
      </c>
      <c r="CP734" s="44" t="str">
        <f>IF(Wedstrijden!AE872="x","BB","")</f>
        <v/>
      </c>
      <c r="CQ734" s="44" t="str">
        <f>IF(Wedstrijden!AF872="x","B","")</f>
        <v/>
      </c>
      <c r="CR734" s="44" t="str">
        <f>IF(Wedstrijden!AG872="x","L","")</f>
        <v/>
      </c>
      <c r="CS734" s="44" t="str">
        <f>IF(Wedstrijden!AH872="x","M","")</f>
        <v/>
      </c>
      <c r="CT734" s="44" t="str">
        <f>IF(Wedstrijden!AI872="x","Z","")</f>
        <v/>
      </c>
      <c r="CU734" s="44" t="str">
        <f>IF(Wedstrijden!AJ872="x","ZZ","")</f>
        <v/>
      </c>
      <c r="CV734" s="44" t="str">
        <f>IF(COUNTA(Wedstrijden!AK872:AQ872)&lt;&gt;0,2,"")</f>
        <v/>
      </c>
      <c r="CW734" s="44" t="str">
        <f t="shared" si="69"/>
        <v/>
      </c>
      <c r="CX734" s="44" t="str">
        <f>IF(Wedstrijden!AK872="x","BB","")</f>
        <v/>
      </c>
      <c r="CY734" s="44" t="str">
        <f>IF(Wedstrijden!AL872="x","B","")</f>
        <v/>
      </c>
      <c r="CZ734" s="44" t="str">
        <f>IF(Wedstrijden!AM872="x","L","")</f>
        <v/>
      </c>
      <c r="DA734" s="44" t="str">
        <f>IF(Wedstrijden!AN872="x","M","")</f>
        <v/>
      </c>
      <c r="DB734" s="44" t="str">
        <f>IF(Wedstrijden!AO872="x","Z","")</f>
        <v/>
      </c>
      <c r="DC734" s="44" t="str">
        <f>IF(Wedstrijden!AP872="x","ZZ","")</f>
        <v/>
      </c>
      <c r="DD734" s="44" t="str">
        <f>IF(Wedstrijden!AQ872="x","1.40","")</f>
        <v/>
      </c>
      <c r="DE734" s="44" t="str">
        <f>IF(COUNTA(Wedstrijden!AR872:AT872)&lt;&gt;0,6,"")</f>
        <v/>
      </c>
      <c r="DF734" s="44" t="str">
        <f t="shared" si="70"/>
        <v/>
      </c>
      <c r="DG734" s="44" t="str">
        <f>IF(Wedstrijden!AR872="x","L","")</f>
        <v/>
      </c>
      <c r="DH734" s="44" t="str">
        <f>IF(Wedstrijden!AS872="x","M","")</f>
        <v/>
      </c>
      <c r="DI734" s="44" t="str">
        <f>IF(Wedstrijden!AT872="x","Z","")</f>
        <v/>
      </c>
      <c r="DJ734" s="44" t="str">
        <f>IF(COUNTA(Wedstrijden!AU872:AW872)&lt;&gt;0,6,"")</f>
        <v/>
      </c>
      <c r="DK734" s="44" t="str">
        <f t="shared" si="71"/>
        <v/>
      </c>
      <c r="DL734" s="44" t="str">
        <f>IF(Wedstrijden!AU872="x","L","")</f>
        <v/>
      </c>
      <c r="DM734" s="44" t="str">
        <f>IF(Wedstrijden!AV872="x","M","")</f>
        <v/>
      </c>
      <c r="DN734" s="44" t="str">
        <f>IF(Wedstrijden!AW872="x","Z","")</f>
        <v/>
      </c>
    </row>
    <row r="735" spans="1:118" ht="15">
      <c r="A735" s="48" t="e">
        <f>Wedstrijden!#REF!</f>
        <v>#REF!</v>
      </c>
      <c r="B735" s="44" t="str">
        <f>IFERROR(VLOOKUP(Wedstrijden!E874,Wedstrijdlocaties!$B$2:$E$499,2,FALSE),"")</f>
        <v>V12305</v>
      </c>
      <c r="C735" s="44" t="str">
        <f>Wedstrijden!F874</f>
        <v>Velsen-Zuid</v>
      </c>
      <c r="D735" s="44" t="str">
        <f>IFERROR(VLOOKUP(Wedstrijden!G874,Organisaties!$B$2:$C$501,2,FALSE),"")</f>
        <v>V62014</v>
      </c>
      <c r="E735" s="44" t="str">
        <f>IFERROR(VLOOKUP(Wedstrijden!G874,Organisaties!$B$2:$F$501,5,FALSE),"")</f>
        <v>V31007</v>
      </c>
      <c r="F735" s="44" t="str">
        <f>IF(Wedstrijden!BC874&lt;&gt;"",Wedstrijden!BC874,"")</f>
        <v/>
      </c>
      <c r="G735" s="44">
        <f>IF(Wedstrijden!AY874="Indoor",1,0)</f>
        <v>0</v>
      </c>
      <c r="H735" s="44">
        <f>Wedstrijden!AZ874</f>
        <v>0</v>
      </c>
      <c r="I735" s="44" t="str">
        <f>IF(Wedstrijden!AX874="Nee",0,IF(Wedstrijden!AX874="Ja",1,""))</f>
        <v/>
      </c>
      <c r="J735" s="44" t="str">
        <f>IF(Wedstrijden!BA874&lt;&gt;"",Wedstrijden!BA874,"")</f>
        <v/>
      </c>
      <c r="W735" s="45"/>
      <c r="AE735" s="45"/>
      <c r="AN735" s="45"/>
      <c r="AU735" s="45"/>
      <c r="BA735" s="45"/>
      <c r="BE735" s="45"/>
      <c r="BJ735" s="44">
        <f>IF(COUNTA(Wedstrijden!I874:S874)&lt;&gt;0,1,"")</f>
        <v>1</v>
      </c>
      <c r="BK735" s="44">
        <f t="shared" si="66"/>
        <v>2</v>
      </c>
      <c r="BL735" s="44" t="str">
        <f>IF(Wedstrijden!I874="x","AA","")</f>
        <v/>
      </c>
      <c r="BM735" s="44" t="str">
        <f>IF(Wedstrijden!J874="x","A","")</f>
        <v/>
      </c>
      <c r="BN735" s="44" t="str">
        <f>IF(Wedstrijden!K874="x","B1","")</f>
        <v/>
      </c>
      <c r="BO735" s="44" t="str">
        <f>IF(Wedstrijden!L874="x","BB","")</f>
        <v>BB</v>
      </c>
      <c r="BP735" s="44" t="str">
        <f>IF(Wedstrijden!M874="x","B","")</f>
        <v>B</v>
      </c>
      <c r="BQ735" s="44" t="str">
        <f>IF(Wedstrijden!N874="x","L1","")</f>
        <v>L1</v>
      </c>
      <c r="BR735" s="44" t="str">
        <f>IF(Wedstrijden!O874="x","L2","")</f>
        <v>L2</v>
      </c>
      <c r="BS735" s="44" t="str">
        <f>IF(Wedstrijden!P874="x","M1","")</f>
        <v>M1</v>
      </c>
      <c r="BT735" s="44" t="str">
        <f>IF(Wedstrijden!Q874="x","M2","")</f>
        <v>M2</v>
      </c>
      <c r="BU735" s="44" t="str">
        <f>IF(Wedstrijden!R874="x","Z1","")</f>
        <v/>
      </c>
      <c r="BV735" s="44" t="str">
        <f>IF(Wedstrijden!S874="x","Z2","")</f>
        <v/>
      </c>
      <c r="BW735" s="44">
        <f>IF(COUNTA(Wedstrijden!T874:AB874)&lt;&gt;0,1,"")</f>
        <v>1</v>
      </c>
      <c r="BX735" s="44">
        <f t="shared" si="67"/>
        <v>1</v>
      </c>
      <c r="BY735" s="44" t="str">
        <f>IF(Wedstrijden!T874="x","BB","")</f>
        <v>BB</v>
      </c>
      <c r="BZ735" s="44" t="str">
        <f>IF(Wedstrijden!U874="x","B","")</f>
        <v>B</v>
      </c>
      <c r="CA735" s="44" t="str">
        <f>IF(Wedstrijden!V874="x","L1","")</f>
        <v>L1</v>
      </c>
      <c r="CB735" s="44" t="str">
        <f>IF(Wedstrijden!W874="x","L2","")</f>
        <v>L2</v>
      </c>
      <c r="CC735" s="44" t="str">
        <f>IF(Wedstrijden!X874="x","M1","")</f>
        <v>M1</v>
      </c>
      <c r="CD735" s="44" t="str">
        <f>IF(Wedstrijden!Y874="x","M2","")</f>
        <v>M2</v>
      </c>
      <c r="CE735" s="44" t="str">
        <f>IF(Wedstrijden!Z874="x","Z1","")</f>
        <v>Z1</v>
      </c>
      <c r="CF735" s="44" t="str">
        <f>IF(Wedstrijden!AA874="x","Z2","")</f>
        <v>Z2</v>
      </c>
      <c r="CG735" s="44" t="str">
        <f>IF(Wedstrijden!AB874="x","ZZL","")</f>
        <v>ZZL</v>
      </c>
      <c r="CL735" s="44" t="str">
        <f>IF(COUNTA(Wedstrijden!AC874:AJ874)&lt;&gt;0,2,"")</f>
        <v/>
      </c>
      <c r="CM735" s="44" t="str">
        <f t="shared" si="68"/>
        <v/>
      </c>
      <c r="CN735" s="44" t="str">
        <f>IF(Wedstrijden!AC874="x","AA","")</f>
        <v/>
      </c>
      <c r="CO735" s="44" t="str">
        <f>IF(Wedstrijden!AD874="x","A","")</f>
        <v/>
      </c>
      <c r="CP735" s="44" t="str">
        <f>IF(Wedstrijden!AE874="x","BB","")</f>
        <v/>
      </c>
      <c r="CQ735" s="44" t="str">
        <f>IF(Wedstrijden!AF874="x","B","")</f>
        <v/>
      </c>
      <c r="CR735" s="44" t="str">
        <f>IF(Wedstrijden!AG874="x","L","")</f>
        <v/>
      </c>
      <c r="CS735" s="44" t="str">
        <f>IF(Wedstrijden!AH874="x","M","")</f>
        <v/>
      </c>
      <c r="CT735" s="44" t="str">
        <f>IF(Wedstrijden!AI874="x","Z","")</f>
        <v/>
      </c>
      <c r="CU735" s="44" t="str">
        <f>IF(Wedstrijden!AJ874="x","ZZ","")</f>
        <v/>
      </c>
      <c r="CV735" s="44" t="str">
        <f>IF(COUNTA(Wedstrijden!AK874:AQ874)&lt;&gt;0,2,"")</f>
        <v/>
      </c>
      <c r="CW735" s="44" t="str">
        <f t="shared" si="69"/>
        <v/>
      </c>
      <c r="CX735" s="44" t="str">
        <f>IF(Wedstrijden!AK874="x","BB","")</f>
        <v/>
      </c>
      <c r="CY735" s="44" t="str">
        <f>IF(Wedstrijden!AL874="x","B","")</f>
        <v/>
      </c>
      <c r="CZ735" s="44" t="str">
        <f>IF(Wedstrijden!AM874="x","L","")</f>
        <v/>
      </c>
      <c r="DA735" s="44" t="str">
        <f>IF(Wedstrijden!AN874="x","M","")</f>
        <v/>
      </c>
      <c r="DB735" s="44" t="str">
        <f>IF(Wedstrijden!AO874="x","Z","")</f>
        <v/>
      </c>
      <c r="DC735" s="44" t="str">
        <f>IF(Wedstrijden!AP874="x","ZZ","")</f>
        <v/>
      </c>
      <c r="DD735" s="44" t="str">
        <f>IF(Wedstrijden!AQ874="x","1.40","")</f>
        <v/>
      </c>
      <c r="DE735" s="44" t="str">
        <f>IF(COUNTA(Wedstrijden!AR874:AT874)&lt;&gt;0,6,"")</f>
        <v/>
      </c>
      <c r="DF735" s="44" t="str">
        <f t="shared" si="70"/>
        <v/>
      </c>
      <c r="DG735" s="44" t="str">
        <f>IF(Wedstrijden!AR874="x","L","")</f>
        <v/>
      </c>
      <c r="DH735" s="44" t="str">
        <f>IF(Wedstrijden!AS874="x","M","")</f>
        <v/>
      </c>
      <c r="DI735" s="44" t="str">
        <f>IF(Wedstrijden!AT874="x","Z","")</f>
        <v/>
      </c>
      <c r="DJ735" s="44" t="str">
        <f>IF(COUNTA(Wedstrijden!AU874:AW874)&lt;&gt;0,6,"")</f>
        <v/>
      </c>
      <c r="DK735" s="44" t="str">
        <f t="shared" si="71"/>
        <v/>
      </c>
      <c r="DL735" s="44" t="str">
        <f>IF(Wedstrijden!AU874="x","L","")</f>
        <v/>
      </c>
      <c r="DM735" s="44" t="str">
        <f>IF(Wedstrijden!AV874="x","M","")</f>
        <v/>
      </c>
      <c r="DN735" s="44" t="str">
        <f>IF(Wedstrijden!AW874="x","Z","")</f>
        <v/>
      </c>
    </row>
    <row r="736" spans="1:118" ht="15">
      <c r="A736" s="48" t="e">
        <f>Wedstrijden!#REF!</f>
        <v>#REF!</v>
      </c>
      <c r="B736" s="44">
        <f>IFERROR(VLOOKUP(Wedstrijden!E875,Wedstrijdlocaties!$B$2:$E$499,2,FALSE),"")</f>
        <v>960951</v>
      </c>
      <c r="C736" s="44" t="str">
        <f>Wedstrijden!F875</f>
        <v>Haarlem</v>
      </c>
      <c r="D736" s="44">
        <f>IFERROR(VLOOKUP(Wedstrijden!G875,Organisaties!$B$2:$C$501,2,FALSE),"")</f>
        <v>780499</v>
      </c>
      <c r="E736" s="44" t="str">
        <f>IFERROR(VLOOKUP(Wedstrijden!G875,Organisaties!$B$2:$F$501,5,FALSE),"")</f>
        <v>V31007</v>
      </c>
      <c r="F736" s="44" t="str">
        <f>IF(Wedstrijden!BC875&lt;&gt;"",Wedstrijden!BC875,"")</f>
        <v/>
      </c>
      <c r="G736" s="44">
        <f>IF(Wedstrijden!AY875="Indoor",1,0)</f>
        <v>0</v>
      </c>
      <c r="H736" s="44">
        <f>Wedstrijden!AZ875</f>
        <v>0</v>
      </c>
      <c r="I736" s="44" t="str">
        <f>IF(Wedstrijden!AX875="Nee",0,IF(Wedstrijden!AX875="Ja",1,""))</f>
        <v/>
      </c>
      <c r="J736" s="44" t="str">
        <f>IF(Wedstrijden!BA875&lt;&gt;"",Wedstrijden!BA875,"")</f>
        <v/>
      </c>
      <c r="W736" s="45"/>
      <c r="AE736" s="45"/>
      <c r="AN736" s="45"/>
      <c r="AU736" s="45"/>
      <c r="BA736" s="45"/>
      <c r="BE736" s="45"/>
      <c r="BJ736" s="44">
        <f>IF(COUNTA(Wedstrijden!I875:S875)&lt;&gt;0,1,"")</f>
        <v>1</v>
      </c>
      <c r="BK736" s="44">
        <f t="shared" si="66"/>
        <v>2</v>
      </c>
      <c r="BL736" s="44" t="str">
        <f>IF(Wedstrijden!I875="x","AA","")</f>
        <v/>
      </c>
      <c r="BM736" s="44" t="str">
        <f>IF(Wedstrijden!J875="x","A","")</f>
        <v/>
      </c>
      <c r="BN736" s="44" t="str">
        <f>IF(Wedstrijden!K875="x","B1","")</f>
        <v/>
      </c>
      <c r="BO736" s="44" t="str">
        <f>IF(Wedstrijden!L875="x","BB","")</f>
        <v/>
      </c>
      <c r="BP736" s="44" t="str">
        <f>IF(Wedstrijden!M875="x","B","")</f>
        <v>B</v>
      </c>
      <c r="BQ736" s="44" t="str">
        <f>IF(Wedstrijden!N875="x","L1","")</f>
        <v>L1</v>
      </c>
      <c r="BR736" s="44" t="str">
        <f>IF(Wedstrijden!O875="x","L2","")</f>
        <v>L2</v>
      </c>
      <c r="BS736" s="44" t="str">
        <f>IF(Wedstrijden!P875="x","M1","")</f>
        <v>M1</v>
      </c>
      <c r="BT736" s="44" t="str">
        <f>IF(Wedstrijden!Q875="x","M2","")</f>
        <v>M2</v>
      </c>
      <c r="BU736" s="44" t="str">
        <f>IF(Wedstrijden!R875="x","Z1","")</f>
        <v/>
      </c>
      <c r="BV736" s="44" t="str">
        <f>IF(Wedstrijden!S875="x","Z2","")</f>
        <v/>
      </c>
      <c r="BW736" s="44">
        <f>IF(COUNTA(Wedstrijden!T875:AB875)&lt;&gt;0,1,"")</f>
        <v>1</v>
      </c>
      <c r="BX736" s="44">
        <f t="shared" si="67"/>
        <v>1</v>
      </c>
      <c r="BY736" s="44" t="str">
        <f>IF(Wedstrijden!T875="x","BB","")</f>
        <v/>
      </c>
      <c r="BZ736" s="44" t="str">
        <f>IF(Wedstrijden!U875="x","B","")</f>
        <v>B</v>
      </c>
      <c r="CA736" s="44" t="str">
        <f>IF(Wedstrijden!V875="x","L1","")</f>
        <v>L1</v>
      </c>
      <c r="CB736" s="44" t="str">
        <f>IF(Wedstrijden!W875="x","L2","")</f>
        <v>L2</v>
      </c>
      <c r="CC736" s="44" t="str">
        <f>IF(Wedstrijden!X875="x","M1","")</f>
        <v>M1</v>
      </c>
      <c r="CD736" s="44" t="str">
        <f>IF(Wedstrijden!Y875="x","M2","")</f>
        <v>M2</v>
      </c>
      <c r="CE736" s="44" t="str">
        <f>IF(Wedstrijden!Z875="x","Z1","")</f>
        <v/>
      </c>
      <c r="CF736" s="44" t="str">
        <f>IF(Wedstrijden!AA875="x","Z2","")</f>
        <v/>
      </c>
      <c r="CG736" s="44" t="str">
        <f>IF(Wedstrijden!AB875="x","ZZL","")</f>
        <v/>
      </c>
      <c r="CL736" s="44" t="str">
        <f>IF(COUNTA(Wedstrijden!AC875:AJ875)&lt;&gt;0,2,"")</f>
        <v/>
      </c>
      <c r="CM736" s="44" t="str">
        <f t="shared" si="68"/>
        <v/>
      </c>
      <c r="CN736" s="44" t="str">
        <f>IF(Wedstrijden!AC875="x","AA","")</f>
        <v/>
      </c>
      <c r="CO736" s="44" t="str">
        <f>IF(Wedstrijden!AD875="x","A","")</f>
        <v/>
      </c>
      <c r="CP736" s="44" t="str">
        <f>IF(Wedstrijden!AE875="x","BB","")</f>
        <v/>
      </c>
      <c r="CQ736" s="44" t="str">
        <f>IF(Wedstrijden!AF875="x","B","")</f>
        <v/>
      </c>
      <c r="CR736" s="44" t="str">
        <f>IF(Wedstrijden!AG875="x","L","")</f>
        <v/>
      </c>
      <c r="CS736" s="44" t="str">
        <f>IF(Wedstrijden!AH875="x","M","")</f>
        <v/>
      </c>
      <c r="CT736" s="44" t="str">
        <f>IF(Wedstrijden!AI875="x","Z","")</f>
        <v/>
      </c>
      <c r="CU736" s="44" t="str">
        <f>IF(Wedstrijden!AJ875="x","ZZ","")</f>
        <v/>
      </c>
      <c r="CV736" s="44" t="str">
        <f>IF(COUNTA(Wedstrijden!AK875:AQ875)&lt;&gt;0,2,"")</f>
        <v/>
      </c>
      <c r="CW736" s="44" t="str">
        <f t="shared" si="69"/>
        <v/>
      </c>
      <c r="CX736" s="44" t="str">
        <f>IF(Wedstrijden!AK875="x","BB","")</f>
        <v/>
      </c>
      <c r="CY736" s="44" t="str">
        <f>IF(Wedstrijden!AL875="x","B","")</f>
        <v/>
      </c>
      <c r="CZ736" s="44" t="str">
        <f>IF(Wedstrijden!AM875="x","L","")</f>
        <v/>
      </c>
      <c r="DA736" s="44" t="str">
        <f>IF(Wedstrijden!AN875="x","M","")</f>
        <v/>
      </c>
      <c r="DB736" s="44" t="str">
        <f>IF(Wedstrijden!AO875="x","Z","")</f>
        <v/>
      </c>
      <c r="DC736" s="44" t="str">
        <f>IF(Wedstrijden!AP875="x","ZZ","")</f>
        <v/>
      </c>
      <c r="DD736" s="44" t="str">
        <f>IF(Wedstrijden!AQ875="x","1.40","")</f>
        <v/>
      </c>
      <c r="DE736" s="44" t="str">
        <f>IF(COUNTA(Wedstrijden!AR875:AT875)&lt;&gt;0,6,"")</f>
        <v/>
      </c>
      <c r="DF736" s="44" t="str">
        <f t="shared" si="70"/>
        <v/>
      </c>
      <c r="DG736" s="44" t="str">
        <f>IF(Wedstrijden!AR875="x","L","")</f>
        <v/>
      </c>
      <c r="DH736" s="44" t="str">
        <f>IF(Wedstrijden!AS875="x","M","")</f>
        <v/>
      </c>
      <c r="DI736" s="44" t="str">
        <f>IF(Wedstrijden!AT875="x","Z","")</f>
        <v/>
      </c>
      <c r="DJ736" s="44" t="str">
        <f>IF(COUNTA(Wedstrijden!AU875:AW875)&lt;&gt;0,6,"")</f>
        <v/>
      </c>
      <c r="DK736" s="44" t="str">
        <f t="shared" si="71"/>
        <v/>
      </c>
      <c r="DL736" s="44" t="str">
        <f>IF(Wedstrijden!AU875="x","L","")</f>
        <v/>
      </c>
      <c r="DM736" s="44" t="str">
        <f>IF(Wedstrijden!AV875="x","M","")</f>
        <v/>
      </c>
      <c r="DN736" s="44" t="str">
        <f>IF(Wedstrijden!AW875="x","Z","")</f>
        <v/>
      </c>
    </row>
    <row r="737" spans="1:118" ht="15">
      <c r="A737" s="48" t="e">
        <f>Wedstrijden!#REF!</f>
        <v>#REF!</v>
      </c>
      <c r="B737" s="44">
        <f>IFERROR(VLOOKUP(Wedstrijden!E876,Wedstrijdlocaties!$B$2:$E$499,2,FALSE),"")</f>
        <v>960274</v>
      </c>
      <c r="C737" s="44" t="str">
        <f>Wedstrijden!F876</f>
        <v>Nieuw Vennep</v>
      </c>
      <c r="D737" s="44" t="str">
        <f>IFERROR(VLOOKUP(Wedstrijden!G876,Organisaties!$B$2:$C$501,2,FALSE),"")</f>
        <v>V60284</v>
      </c>
      <c r="E737" s="44" t="str">
        <f>IFERROR(VLOOKUP(Wedstrijden!G876,Organisaties!$B$2:$F$501,5,FALSE),"")</f>
        <v>V31007</v>
      </c>
      <c r="F737" s="44" t="str">
        <f>IF(Wedstrijden!BC876&lt;&gt;"",Wedstrijden!BC876,"")</f>
        <v/>
      </c>
      <c r="G737" s="44">
        <f>IF(Wedstrijden!AY876="Indoor",1,0)</f>
        <v>0</v>
      </c>
      <c r="H737" s="44">
        <f>Wedstrijden!AZ876</f>
        <v>0</v>
      </c>
      <c r="I737" s="44" t="str">
        <f>IF(Wedstrijden!AX876="Nee",0,IF(Wedstrijden!AX876="Ja",1,""))</f>
        <v/>
      </c>
      <c r="J737" s="44" t="str">
        <f>IF(Wedstrijden!BA876&lt;&gt;"",Wedstrijden!BA876,"")</f>
        <v/>
      </c>
      <c r="W737" s="45"/>
      <c r="AE737" s="45"/>
      <c r="AN737" s="45"/>
      <c r="AU737" s="45"/>
      <c r="BA737" s="45"/>
      <c r="BE737" s="45"/>
      <c r="BJ737" s="44">
        <f>IF(COUNTA(Wedstrijden!I876:S876)&lt;&gt;0,1,"")</f>
        <v>1</v>
      </c>
      <c r="BK737" s="44">
        <f t="shared" si="66"/>
        <v>2</v>
      </c>
      <c r="BL737" s="44" t="str">
        <f>IF(Wedstrijden!I876="x","AA","")</f>
        <v/>
      </c>
      <c r="BM737" s="44" t="str">
        <f>IF(Wedstrijden!J876="x","A","")</f>
        <v/>
      </c>
      <c r="BN737" s="44" t="str">
        <f>IF(Wedstrijden!K876="x","B1","")</f>
        <v/>
      </c>
      <c r="BO737" s="44" t="str">
        <f>IF(Wedstrijden!L876="x","BB","")</f>
        <v/>
      </c>
      <c r="BP737" s="44" t="str">
        <f>IF(Wedstrijden!M876="x","B","")</f>
        <v>B</v>
      </c>
      <c r="BQ737" s="44" t="str">
        <f>IF(Wedstrijden!N876="x","L1","")</f>
        <v>L1</v>
      </c>
      <c r="BR737" s="44" t="str">
        <f>IF(Wedstrijden!O876="x","L2","")</f>
        <v>L2</v>
      </c>
      <c r="BS737" s="44" t="str">
        <f>IF(Wedstrijden!P876="x","M1","")</f>
        <v>M1</v>
      </c>
      <c r="BT737" s="44" t="str">
        <f>IF(Wedstrijden!Q876="x","M2","")</f>
        <v>M2</v>
      </c>
      <c r="BU737" s="44" t="str">
        <f>IF(Wedstrijden!R876="x","Z1","")</f>
        <v>Z1</v>
      </c>
      <c r="BV737" s="44" t="str">
        <f>IF(Wedstrijden!S876="x","Z2","")</f>
        <v>Z2</v>
      </c>
      <c r="BW737" s="44">
        <f>IF(COUNTA(Wedstrijden!T876:AB876)&lt;&gt;0,1,"")</f>
        <v>1</v>
      </c>
      <c r="BX737" s="44">
        <f t="shared" si="67"/>
        <v>1</v>
      </c>
      <c r="BY737" s="44" t="str">
        <f>IF(Wedstrijden!T876="x","BB","")</f>
        <v/>
      </c>
      <c r="BZ737" s="44" t="str">
        <f>IF(Wedstrijden!U876="x","B","")</f>
        <v>B</v>
      </c>
      <c r="CA737" s="44" t="str">
        <f>IF(Wedstrijden!V876="x","L1","")</f>
        <v>L1</v>
      </c>
      <c r="CB737" s="44" t="str">
        <f>IF(Wedstrijden!W876="x","L2","")</f>
        <v>L2</v>
      </c>
      <c r="CC737" s="44" t="str">
        <f>IF(Wedstrijden!X876="x","M1","")</f>
        <v>M1</v>
      </c>
      <c r="CD737" s="44" t="str">
        <f>IF(Wedstrijden!Y876="x","M2","")</f>
        <v>M2</v>
      </c>
      <c r="CE737" s="44" t="str">
        <f>IF(Wedstrijden!Z876="x","Z1","")</f>
        <v>Z1</v>
      </c>
      <c r="CF737" s="44" t="str">
        <f>IF(Wedstrijden!AA876="x","Z2","")</f>
        <v>Z2</v>
      </c>
      <c r="CG737" s="44" t="str">
        <f>IF(Wedstrijden!AB876="x","ZZL","")</f>
        <v/>
      </c>
      <c r="CL737" s="44" t="str">
        <f>IF(COUNTA(Wedstrijden!AC876:AJ876)&lt;&gt;0,2,"")</f>
        <v/>
      </c>
      <c r="CM737" s="44" t="str">
        <f t="shared" si="68"/>
        <v/>
      </c>
      <c r="CN737" s="44" t="str">
        <f>IF(Wedstrijden!AC876="x","AA","")</f>
        <v/>
      </c>
      <c r="CO737" s="44" t="str">
        <f>IF(Wedstrijden!AD876="x","A","")</f>
        <v/>
      </c>
      <c r="CP737" s="44" t="str">
        <f>IF(Wedstrijden!AE876="x","BB","")</f>
        <v/>
      </c>
      <c r="CQ737" s="44" t="str">
        <f>IF(Wedstrijden!AF876="x","B","")</f>
        <v/>
      </c>
      <c r="CR737" s="44" t="str">
        <f>IF(Wedstrijden!AG876="x","L","")</f>
        <v/>
      </c>
      <c r="CS737" s="44" t="str">
        <f>IF(Wedstrijden!AH876="x","M","")</f>
        <v/>
      </c>
      <c r="CT737" s="44" t="str">
        <f>IF(Wedstrijden!AI876="x","Z","")</f>
        <v/>
      </c>
      <c r="CU737" s="44" t="str">
        <f>IF(Wedstrijden!AJ876="x","ZZ","")</f>
        <v/>
      </c>
      <c r="CV737" s="44" t="str">
        <f>IF(COUNTA(Wedstrijden!AK876:AQ876)&lt;&gt;0,2,"")</f>
        <v/>
      </c>
      <c r="CW737" s="44" t="str">
        <f t="shared" si="69"/>
        <v/>
      </c>
      <c r="CX737" s="44" t="str">
        <f>IF(Wedstrijden!AK876="x","BB","")</f>
        <v/>
      </c>
      <c r="CY737" s="44" t="str">
        <f>IF(Wedstrijden!AL876="x","B","")</f>
        <v/>
      </c>
      <c r="CZ737" s="44" t="str">
        <f>IF(Wedstrijden!AM876="x","L","")</f>
        <v/>
      </c>
      <c r="DA737" s="44" t="str">
        <f>IF(Wedstrijden!AN876="x","M","")</f>
        <v/>
      </c>
      <c r="DB737" s="44" t="str">
        <f>IF(Wedstrijden!AO876="x","Z","")</f>
        <v/>
      </c>
      <c r="DC737" s="44" t="str">
        <f>IF(Wedstrijden!AP876="x","ZZ","")</f>
        <v/>
      </c>
      <c r="DD737" s="44" t="str">
        <f>IF(Wedstrijden!AQ876="x","1.40","")</f>
        <v/>
      </c>
      <c r="DE737" s="44" t="str">
        <f>IF(COUNTA(Wedstrijden!AR876:AT876)&lt;&gt;0,6,"")</f>
        <v/>
      </c>
      <c r="DF737" s="44" t="str">
        <f t="shared" si="70"/>
        <v/>
      </c>
      <c r="DG737" s="44" t="str">
        <f>IF(Wedstrijden!AR876="x","L","")</f>
        <v/>
      </c>
      <c r="DH737" s="44" t="str">
        <f>IF(Wedstrijden!AS876="x","M","")</f>
        <v/>
      </c>
      <c r="DI737" s="44" t="str">
        <f>IF(Wedstrijden!AT876="x","Z","")</f>
        <v/>
      </c>
      <c r="DJ737" s="44" t="str">
        <f>IF(COUNTA(Wedstrijden!AU876:AW876)&lt;&gt;0,6,"")</f>
        <v/>
      </c>
      <c r="DK737" s="44" t="str">
        <f t="shared" si="71"/>
        <v/>
      </c>
      <c r="DL737" s="44" t="str">
        <f>IF(Wedstrijden!AU876="x","L","")</f>
        <v/>
      </c>
      <c r="DM737" s="44" t="str">
        <f>IF(Wedstrijden!AV876="x","M","")</f>
        <v/>
      </c>
      <c r="DN737" s="44" t="str">
        <f>IF(Wedstrijden!AW876="x","Z","")</f>
        <v/>
      </c>
    </row>
    <row r="738" spans="1:118" ht="15">
      <c r="A738" s="48" t="e">
        <f>Wedstrijden!#REF!</f>
        <v>#REF!</v>
      </c>
      <c r="B738" s="44">
        <f>IFERROR(VLOOKUP(Wedstrijden!E877,Wedstrijdlocaties!$B$2:$E$499,2,FALSE),"")</f>
        <v>959940</v>
      </c>
      <c r="C738" s="44" t="str">
        <f>Wedstrijden!F877</f>
        <v>Nieuw Vennep</v>
      </c>
      <c r="D738" s="44" t="str">
        <f>IFERROR(VLOOKUP(Wedstrijden!G877,Organisaties!$B$2:$C$501,2,FALSE),"")</f>
        <v>V60431</v>
      </c>
      <c r="E738" s="44" t="str">
        <f>IFERROR(VLOOKUP(Wedstrijden!G877,Organisaties!$B$2:$F$501,5,FALSE),"")</f>
        <v>V31007</v>
      </c>
      <c r="F738" s="44" t="str">
        <f>IF(Wedstrijden!BC877&lt;&gt;"",Wedstrijden!BC877,"")</f>
        <v/>
      </c>
      <c r="G738" s="44">
        <f>IF(Wedstrijden!AY877="Indoor",1,0)</f>
        <v>0</v>
      </c>
      <c r="H738" s="44">
        <f>Wedstrijden!AZ877</f>
        <v>0</v>
      </c>
      <c r="I738" s="44" t="str">
        <f>IF(Wedstrijden!AX877="Nee",0,IF(Wedstrijden!AX877="Ja",1,""))</f>
        <v/>
      </c>
      <c r="J738" s="44" t="str">
        <f>IF(Wedstrijden!BA877&lt;&gt;"",Wedstrijden!BA877,"")</f>
        <v/>
      </c>
      <c r="W738" s="45"/>
      <c r="AE738" s="45"/>
      <c r="AN738" s="45"/>
      <c r="AU738" s="45"/>
      <c r="BA738" s="45"/>
      <c r="BE738" s="45"/>
      <c r="BJ738" s="44">
        <f>IF(COUNTA(Wedstrijden!I877:S877)&lt;&gt;0,1,"")</f>
        <v>1</v>
      </c>
      <c r="BK738" s="44">
        <f t="shared" si="66"/>
        <v>2</v>
      </c>
      <c r="BL738" s="44" t="str">
        <f>IF(Wedstrijden!I877="x","AA","")</f>
        <v/>
      </c>
      <c r="BM738" s="44" t="str">
        <f>IF(Wedstrijden!J877="x","A","")</f>
        <v/>
      </c>
      <c r="BN738" s="44" t="str">
        <f>IF(Wedstrijden!K877="x","B1","")</f>
        <v/>
      </c>
      <c r="BO738" s="44" t="str">
        <f>IF(Wedstrijden!L877="x","BB","")</f>
        <v>BB</v>
      </c>
      <c r="BP738" s="44" t="str">
        <f>IF(Wedstrijden!M877="x","B","")</f>
        <v>B</v>
      </c>
      <c r="BQ738" s="44" t="str">
        <f>IF(Wedstrijden!N877="x","L1","")</f>
        <v>L1</v>
      </c>
      <c r="BR738" s="44" t="str">
        <f>IF(Wedstrijden!O877="x","L2","")</f>
        <v>L2</v>
      </c>
      <c r="BS738" s="44" t="str">
        <f>IF(Wedstrijden!P877="x","M1","")</f>
        <v>M1</v>
      </c>
      <c r="BT738" s="44" t="str">
        <f>IF(Wedstrijden!Q877="x","M2","")</f>
        <v>M2</v>
      </c>
      <c r="BU738" s="44" t="str">
        <f>IF(Wedstrijden!R877="x","Z1","")</f>
        <v>Z1</v>
      </c>
      <c r="BV738" s="44" t="str">
        <f>IF(Wedstrijden!S877="x","Z2","")</f>
        <v>Z2</v>
      </c>
      <c r="BW738" s="44">
        <f>IF(COUNTA(Wedstrijden!T877:AB877)&lt;&gt;0,1,"")</f>
        <v>1</v>
      </c>
      <c r="BX738" s="44">
        <f t="shared" si="67"/>
        <v>1</v>
      </c>
      <c r="BY738" s="44" t="str">
        <f>IF(Wedstrijden!T877="x","BB","")</f>
        <v/>
      </c>
      <c r="BZ738" s="44" t="str">
        <f>IF(Wedstrijden!U877="x","B","")</f>
        <v>B</v>
      </c>
      <c r="CA738" s="44" t="str">
        <f>IF(Wedstrijden!V877="x","L1","")</f>
        <v>L1</v>
      </c>
      <c r="CB738" s="44" t="str">
        <f>IF(Wedstrijden!W877="x","L2","")</f>
        <v>L2</v>
      </c>
      <c r="CC738" s="44" t="str">
        <f>IF(Wedstrijden!X877="x","M1","")</f>
        <v>M1</v>
      </c>
      <c r="CD738" s="44" t="str">
        <f>IF(Wedstrijden!Y877="x","M2","")</f>
        <v>M2</v>
      </c>
      <c r="CE738" s="44" t="str">
        <f>IF(Wedstrijden!Z877="x","Z1","")</f>
        <v>Z1</v>
      </c>
      <c r="CF738" s="44" t="str">
        <f>IF(Wedstrijden!AA877="x","Z2","")</f>
        <v>Z2</v>
      </c>
      <c r="CG738" s="44" t="str">
        <f>IF(Wedstrijden!AB877="x","ZZL","")</f>
        <v>ZZL</v>
      </c>
      <c r="CL738" s="44" t="str">
        <f>IF(COUNTA(Wedstrijden!AC877:AJ877)&lt;&gt;0,2,"")</f>
        <v/>
      </c>
      <c r="CM738" s="44" t="str">
        <f t="shared" si="68"/>
        <v/>
      </c>
      <c r="CN738" s="44" t="str">
        <f>IF(Wedstrijden!AC877="x","AA","")</f>
        <v/>
      </c>
      <c r="CO738" s="44" t="str">
        <f>IF(Wedstrijden!AD877="x","A","")</f>
        <v/>
      </c>
      <c r="CP738" s="44" t="str">
        <f>IF(Wedstrijden!AE877="x","BB","")</f>
        <v/>
      </c>
      <c r="CQ738" s="44" t="str">
        <f>IF(Wedstrijden!AF877="x","B","")</f>
        <v/>
      </c>
      <c r="CR738" s="44" t="str">
        <f>IF(Wedstrijden!AG877="x","L","")</f>
        <v/>
      </c>
      <c r="CS738" s="44" t="str">
        <f>IF(Wedstrijden!AH877="x","M","")</f>
        <v/>
      </c>
      <c r="CT738" s="44" t="str">
        <f>IF(Wedstrijden!AI877="x","Z","")</f>
        <v/>
      </c>
      <c r="CU738" s="44" t="str">
        <f>IF(Wedstrijden!AJ877="x","ZZ","")</f>
        <v/>
      </c>
      <c r="CV738" s="44" t="str">
        <f>IF(COUNTA(Wedstrijden!AK877:AQ877)&lt;&gt;0,2,"")</f>
        <v/>
      </c>
      <c r="CW738" s="44" t="str">
        <f t="shared" si="69"/>
        <v/>
      </c>
      <c r="CX738" s="44" t="str">
        <f>IF(Wedstrijden!AK877="x","BB","")</f>
        <v/>
      </c>
      <c r="CY738" s="44" t="str">
        <f>IF(Wedstrijden!AL877="x","B","")</f>
        <v/>
      </c>
      <c r="CZ738" s="44" t="str">
        <f>IF(Wedstrijden!AM877="x","L","")</f>
        <v/>
      </c>
      <c r="DA738" s="44" t="str">
        <f>IF(Wedstrijden!AN877="x","M","")</f>
        <v/>
      </c>
      <c r="DB738" s="44" t="str">
        <f>IF(Wedstrijden!AO877="x","Z","")</f>
        <v/>
      </c>
      <c r="DC738" s="44" t="str">
        <f>IF(Wedstrijden!AP877="x","ZZ","")</f>
        <v/>
      </c>
      <c r="DD738" s="44" t="str">
        <f>IF(Wedstrijden!AQ877="x","1.40","")</f>
        <v/>
      </c>
      <c r="DE738" s="44" t="str">
        <f>IF(COUNTA(Wedstrijden!AR877:AT877)&lt;&gt;0,6,"")</f>
        <v/>
      </c>
      <c r="DF738" s="44" t="str">
        <f t="shared" si="70"/>
        <v/>
      </c>
      <c r="DG738" s="44" t="str">
        <f>IF(Wedstrijden!AR877="x","L","")</f>
        <v/>
      </c>
      <c r="DH738" s="44" t="str">
        <f>IF(Wedstrijden!AS877="x","M","")</f>
        <v/>
      </c>
      <c r="DI738" s="44" t="str">
        <f>IF(Wedstrijden!AT877="x","Z","")</f>
        <v/>
      </c>
      <c r="DJ738" s="44" t="str">
        <f>IF(COUNTA(Wedstrijden!AU877:AW877)&lt;&gt;0,6,"")</f>
        <v/>
      </c>
      <c r="DK738" s="44" t="str">
        <f t="shared" si="71"/>
        <v/>
      </c>
      <c r="DL738" s="44" t="str">
        <f>IF(Wedstrijden!AU877="x","L","")</f>
        <v/>
      </c>
      <c r="DM738" s="44" t="str">
        <f>IF(Wedstrijden!AV877="x","M","")</f>
        <v/>
      </c>
      <c r="DN738" s="44" t="str">
        <f>IF(Wedstrijden!AW877="x","Z","")</f>
        <v/>
      </c>
    </row>
    <row r="739" spans="1:118" ht="15">
      <c r="A739" s="48" t="e">
        <f>Wedstrijden!#REF!</f>
        <v>#REF!</v>
      </c>
      <c r="B739" s="44" t="str">
        <f>IFERROR(VLOOKUP(Wedstrijden!E878,Wedstrijdlocaties!$B$2:$E$499,2,FALSE),"")</f>
        <v>V12147</v>
      </c>
      <c r="C739" s="44" t="str">
        <f>Wedstrijden!F878</f>
        <v>Spaarnwoude</v>
      </c>
      <c r="D739" s="44" t="str">
        <f>IFERROR(VLOOKUP(Wedstrijden!G878,Organisaties!$B$2:$C$501,2,FALSE),"")</f>
        <v>V60111</v>
      </c>
      <c r="E739" s="44" t="str">
        <f>IFERROR(VLOOKUP(Wedstrijden!G878,Organisaties!$B$2:$F$501,5,FALSE),"")</f>
        <v>V31007</v>
      </c>
      <c r="F739" s="44" t="str">
        <f>IF(Wedstrijden!BC878&lt;&gt;"",Wedstrijden!BC878,"")</f>
        <v/>
      </c>
      <c r="G739" s="44">
        <f>IF(Wedstrijden!AY878="Indoor",1,0)</f>
        <v>0</v>
      </c>
      <c r="H739" s="44">
        <f>Wedstrijden!AZ878</f>
        <v>0</v>
      </c>
      <c r="I739" s="44" t="str">
        <f>IF(Wedstrijden!AX878="Nee",0,IF(Wedstrijden!AX878="Ja",1,""))</f>
        <v/>
      </c>
      <c r="J739" s="44" t="str">
        <f>IF(Wedstrijden!BA878&lt;&gt;"",Wedstrijden!BA878,"")</f>
        <v/>
      </c>
      <c r="W739" s="45"/>
      <c r="AE739" s="45"/>
      <c r="AN739" s="45"/>
      <c r="AU739" s="45"/>
      <c r="BA739" s="45"/>
      <c r="BE739" s="45"/>
      <c r="BJ739" s="44">
        <f>IF(COUNTA(Wedstrijden!I878:S878)&lt;&gt;0,1,"")</f>
        <v>1</v>
      </c>
      <c r="BK739" s="44">
        <f t="shared" si="66"/>
        <v>2</v>
      </c>
      <c r="BL739" s="44" t="str">
        <f>IF(Wedstrijden!I878="x","AA","")</f>
        <v/>
      </c>
      <c r="BM739" s="44" t="str">
        <f>IF(Wedstrijden!J878="x","A","")</f>
        <v/>
      </c>
      <c r="BN739" s="44" t="str">
        <f>IF(Wedstrijden!K878="x","B1","")</f>
        <v/>
      </c>
      <c r="BO739" s="44" t="str">
        <f>IF(Wedstrijden!L878="x","BB","")</f>
        <v/>
      </c>
      <c r="BP739" s="44" t="str">
        <f>IF(Wedstrijden!M878="x","B","")</f>
        <v>B</v>
      </c>
      <c r="BQ739" s="44" t="str">
        <f>IF(Wedstrijden!N878="x","L1","")</f>
        <v>L1</v>
      </c>
      <c r="BR739" s="44" t="str">
        <f>IF(Wedstrijden!O878="x","L2","")</f>
        <v>L2</v>
      </c>
      <c r="BS739" s="44" t="str">
        <f>IF(Wedstrijden!P878="x","M1","")</f>
        <v>M1</v>
      </c>
      <c r="BT739" s="44" t="str">
        <f>IF(Wedstrijden!Q878="x","M2","")</f>
        <v>M2</v>
      </c>
      <c r="BU739" s="44" t="str">
        <f>IF(Wedstrijden!R878="x","Z1","")</f>
        <v>Z1</v>
      </c>
      <c r="BV739" s="44" t="str">
        <f>IF(Wedstrijden!S878="x","Z2","")</f>
        <v>Z2</v>
      </c>
      <c r="BW739" s="44">
        <f>IF(COUNTA(Wedstrijden!T878:AB878)&lt;&gt;0,1,"")</f>
        <v>1</v>
      </c>
      <c r="BX739" s="44">
        <f t="shared" si="67"/>
        <v>1</v>
      </c>
      <c r="BY739" s="44" t="str">
        <f>IF(Wedstrijden!T878="x","BB","")</f>
        <v/>
      </c>
      <c r="BZ739" s="44" t="str">
        <f>IF(Wedstrijden!U878="x","B","")</f>
        <v>B</v>
      </c>
      <c r="CA739" s="44" t="str">
        <f>IF(Wedstrijden!V878="x","L1","")</f>
        <v>L1</v>
      </c>
      <c r="CB739" s="44" t="str">
        <f>IF(Wedstrijden!W878="x","L2","")</f>
        <v>L2</v>
      </c>
      <c r="CC739" s="44" t="str">
        <f>IF(Wedstrijden!X878="x","M1","")</f>
        <v>M1</v>
      </c>
      <c r="CD739" s="44" t="str">
        <f>IF(Wedstrijden!Y878="x","M2","")</f>
        <v>M2</v>
      </c>
      <c r="CE739" s="44" t="str">
        <f>IF(Wedstrijden!Z878="x","Z1","")</f>
        <v>Z1</v>
      </c>
      <c r="CF739" s="44" t="str">
        <f>IF(Wedstrijden!AA878="x","Z2","")</f>
        <v>Z2</v>
      </c>
      <c r="CG739" s="44" t="str">
        <f>IF(Wedstrijden!AB878="x","ZZL","")</f>
        <v/>
      </c>
      <c r="CL739" s="44" t="str">
        <f>IF(COUNTA(Wedstrijden!AC878:AJ878)&lt;&gt;0,2,"")</f>
        <v/>
      </c>
      <c r="CM739" s="44" t="str">
        <f t="shared" si="68"/>
        <v/>
      </c>
      <c r="CN739" s="44" t="str">
        <f>IF(Wedstrijden!AC878="x","AA","")</f>
        <v/>
      </c>
      <c r="CO739" s="44" t="str">
        <f>IF(Wedstrijden!AD878="x","A","")</f>
        <v/>
      </c>
      <c r="CP739" s="44" t="str">
        <f>IF(Wedstrijden!AE878="x","BB","")</f>
        <v/>
      </c>
      <c r="CQ739" s="44" t="str">
        <f>IF(Wedstrijden!AF878="x","B","")</f>
        <v/>
      </c>
      <c r="CR739" s="44" t="str">
        <f>IF(Wedstrijden!AG878="x","L","")</f>
        <v/>
      </c>
      <c r="CS739" s="44" t="str">
        <f>IF(Wedstrijden!AH878="x","M","")</f>
        <v/>
      </c>
      <c r="CT739" s="44" t="str">
        <f>IF(Wedstrijden!AI878="x","Z","")</f>
        <v/>
      </c>
      <c r="CU739" s="44" t="str">
        <f>IF(Wedstrijden!AJ878="x","ZZ","")</f>
        <v/>
      </c>
      <c r="CV739" s="44" t="str">
        <f>IF(COUNTA(Wedstrijden!AK878:AQ878)&lt;&gt;0,2,"")</f>
        <v/>
      </c>
      <c r="CW739" s="44" t="str">
        <f t="shared" si="69"/>
        <v/>
      </c>
      <c r="CX739" s="44" t="str">
        <f>IF(Wedstrijden!AK878="x","BB","")</f>
        <v/>
      </c>
      <c r="CY739" s="44" t="str">
        <f>IF(Wedstrijden!AL878="x","B","")</f>
        <v/>
      </c>
      <c r="CZ739" s="44" t="str">
        <f>IF(Wedstrijden!AM878="x","L","")</f>
        <v/>
      </c>
      <c r="DA739" s="44" t="str">
        <f>IF(Wedstrijden!AN878="x","M","")</f>
        <v/>
      </c>
      <c r="DB739" s="44" t="str">
        <f>IF(Wedstrijden!AO878="x","Z","")</f>
        <v/>
      </c>
      <c r="DC739" s="44" t="str">
        <f>IF(Wedstrijden!AP878="x","ZZ","")</f>
        <v/>
      </c>
      <c r="DD739" s="44" t="str">
        <f>IF(Wedstrijden!AQ878="x","1.40","")</f>
        <v/>
      </c>
      <c r="DE739" s="44" t="str">
        <f>IF(COUNTA(Wedstrijden!AR878:AT878)&lt;&gt;0,6,"")</f>
        <v/>
      </c>
      <c r="DF739" s="44" t="str">
        <f t="shared" si="70"/>
        <v/>
      </c>
      <c r="DG739" s="44" t="str">
        <f>IF(Wedstrijden!AR878="x","L","")</f>
        <v/>
      </c>
      <c r="DH739" s="44" t="str">
        <f>IF(Wedstrijden!AS878="x","M","")</f>
        <v/>
      </c>
      <c r="DI739" s="44" t="str">
        <f>IF(Wedstrijden!AT878="x","Z","")</f>
        <v/>
      </c>
      <c r="DJ739" s="44" t="str">
        <f>IF(COUNTA(Wedstrijden!AU878:AW878)&lt;&gt;0,6,"")</f>
        <v/>
      </c>
      <c r="DK739" s="44" t="str">
        <f t="shared" si="71"/>
        <v/>
      </c>
      <c r="DL739" s="44" t="str">
        <f>IF(Wedstrijden!AU878="x","L","")</f>
        <v/>
      </c>
      <c r="DM739" s="44" t="str">
        <f>IF(Wedstrijden!AV878="x","M","")</f>
        <v/>
      </c>
      <c r="DN739" s="44" t="str">
        <f>IF(Wedstrijden!AW878="x","Z","")</f>
        <v/>
      </c>
    </row>
    <row r="740" spans="1:118" ht="15">
      <c r="A740" s="48" t="e">
        <f>Wedstrijden!#REF!</f>
        <v>#REF!</v>
      </c>
      <c r="B740" s="44">
        <f>IFERROR(VLOOKUP(Wedstrijden!E879,Wedstrijdlocaties!$B$2:$E$499,2,FALSE),"")</f>
        <v>766889</v>
      </c>
      <c r="C740" s="44" t="str">
        <f>Wedstrijden!F879</f>
        <v>Wormer</v>
      </c>
      <c r="D740" s="44">
        <f>IFERROR(VLOOKUP(Wedstrijden!G879,Organisaties!$B$2:$C$501,2,FALSE),"")</f>
        <v>751884</v>
      </c>
      <c r="E740" s="44" t="str">
        <f>IFERROR(VLOOKUP(Wedstrijden!G879,Organisaties!$B$2:$F$501,5,FALSE),"")</f>
        <v>V31007</v>
      </c>
      <c r="F740" s="44" t="str">
        <f>IF(Wedstrijden!BC879&lt;&gt;"",Wedstrijden!BC879,"")</f>
        <v/>
      </c>
      <c r="G740" s="44">
        <f>IF(Wedstrijden!AY879="Indoor",1,0)</f>
        <v>1</v>
      </c>
      <c r="H740" s="44">
        <f>Wedstrijden!AZ879</f>
        <v>0</v>
      </c>
      <c r="I740" s="44" t="str">
        <f>IF(Wedstrijden!AX879="Nee",0,IF(Wedstrijden!AX879="Ja",1,""))</f>
        <v/>
      </c>
      <c r="J740" s="44" t="str">
        <f>IF(Wedstrijden!BA879&lt;&gt;"",Wedstrijden!BA879,"")</f>
        <v/>
      </c>
      <c r="W740" s="45"/>
      <c r="AE740" s="45"/>
      <c r="AN740" s="45"/>
      <c r="AU740" s="45"/>
      <c r="BA740" s="45"/>
      <c r="BE740" s="45"/>
      <c r="BJ740" s="44">
        <f>IF(COUNTA(Wedstrijden!I879:S879)&lt;&gt;0,1,"")</f>
        <v>1</v>
      </c>
      <c r="BK740" s="44">
        <f t="shared" si="66"/>
        <v>2</v>
      </c>
      <c r="BL740" s="44" t="str">
        <f>IF(Wedstrijden!I879="x","AA","")</f>
        <v/>
      </c>
      <c r="BM740" s="44" t="str">
        <f>IF(Wedstrijden!J879="x","A","")</f>
        <v/>
      </c>
      <c r="BN740" s="44" t="str">
        <f>IF(Wedstrijden!K879="x","B1","")</f>
        <v/>
      </c>
      <c r="BO740" s="44" t="str">
        <f>IF(Wedstrijden!L879="x","BB","")</f>
        <v/>
      </c>
      <c r="BP740" s="44" t="str">
        <f>IF(Wedstrijden!M879="x","B","")</f>
        <v>B</v>
      </c>
      <c r="BQ740" s="44" t="str">
        <f>IF(Wedstrijden!N879="x","L1","")</f>
        <v>L1</v>
      </c>
      <c r="BR740" s="44" t="str">
        <f>IF(Wedstrijden!O879="x","L2","")</f>
        <v>L2</v>
      </c>
      <c r="BS740" s="44" t="str">
        <f>IF(Wedstrijden!P879="x","M1","")</f>
        <v>M1</v>
      </c>
      <c r="BT740" s="44" t="str">
        <f>IF(Wedstrijden!Q879="x","M2","")</f>
        <v>M2</v>
      </c>
      <c r="BU740" s="44" t="str">
        <f>IF(Wedstrijden!R879="x","Z1","")</f>
        <v>Z1</v>
      </c>
      <c r="BV740" s="44" t="str">
        <f>IF(Wedstrijden!S879="x","Z2","")</f>
        <v>Z2</v>
      </c>
      <c r="BW740" s="44">
        <f>IF(COUNTA(Wedstrijden!T879:AB879)&lt;&gt;0,1,"")</f>
        <v>1</v>
      </c>
      <c r="BX740" s="44">
        <f t="shared" si="67"/>
        <v>1</v>
      </c>
      <c r="BY740" s="44" t="str">
        <f>IF(Wedstrijden!T879="x","BB","")</f>
        <v/>
      </c>
      <c r="BZ740" s="44" t="str">
        <f>IF(Wedstrijden!U879="x","B","")</f>
        <v>B</v>
      </c>
      <c r="CA740" s="44" t="str">
        <f>IF(Wedstrijden!V879="x","L1","")</f>
        <v>L1</v>
      </c>
      <c r="CB740" s="44" t="str">
        <f>IF(Wedstrijden!W879="x","L2","")</f>
        <v>L2</v>
      </c>
      <c r="CC740" s="44" t="str">
        <f>IF(Wedstrijden!X879="x","M1","")</f>
        <v>M1</v>
      </c>
      <c r="CD740" s="44" t="str">
        <f>IF(Wedstrijden!Y879="x","M2","")</f>
        <v>M2</v>
      </c>
      <c r="CE740" s="44" t="str">
        <f>IF(Wedstrijden!Z879="x","Z1","")</f>
        <v>Z1</v>
      </c>
      <c r="CF740" s="44" t="str">
        <f>IF(Wedstrijden!AA879="x","Z2","")</f>
        <v>Z2</v>
      </c>
      <c r="CG740" s="44" t="str">
        <f>IF(Wedstrijden!AB879="x","ZZL","")</f>
        <v/>
      </c>
      <c r="CL740" s="44" t="str">
        <f>IF(COUNTA(Wedstrijden!AC879:AJ879)&lt;&gt;0,2,"")</f>
        <v/>
      </c>
      <c r="CM740" s="44" t="str">
        <f t="shared" si="68"/>
        <v/>
      </c>
      <c r="CN740" s="44" t="str">
        <f>IF(Wedstrijden!AC879="x","AA","")</f>
        <v/>
      </c>
      <c r="CO740" s="44" t="str">
        <f>IF(Wedstrijden!AD879="x","A","")</f>
        <v/>
      </c>
      <c r="CP740" s="44" t="str">
        <f>IF(Wedstrijden!AE879="x","BB","")</f>
        <v/>
      </c>
      <c r="CQ740" s="44" t="str">
        <f>IF(Wedstrijden!AF879="x","B","")</f>
        <v/>
      </c>
      <c r="CR740" s="44" t="str">
        <f>IF(Wedstrijden!AG879="x","L","")</f>
        <v/>
      </c>
      <c r="CS740" s="44" t="str">
        <f>IF(Wedstrijden!AH879="x","M","")</f>
        <v/>
      </c>
      <c r="CT740" s="44" t="str">
        <f>IF(Wedstrijden!AI879="x","Z","")</f>
        <v/>
      </c>
      <c r="CU740" s="44" t="str">
        <f>IF(Wedstrijden!AJ879="x","ZZ","")</f>
        <v/>
      </c>
      <c r="CV740" s="44" t="str">
        <f>IF(COUNTA(Wedstrijden!AK879:AQ879)&lt;&gt;0,2,"")</f>
        <v/>
      </c>
      <c r="CW740" s="44" t="str">
        <f t="shared" si="69"/>
        <v/>
      </c>
      <c r="CX740" s="44" t="str">
        <f>IF(Wedstrijden!AK879="x","BB","")</f>
        <v/>
      </c>
      <c r="CY740" s="44" t="str">
        <f>IF(Wedstrijden!AL879="x","B","")</f>
        <v/>
      </c>
      <c r="CZ740" s="44" t="str">
        <f>IF(Wedstrijden!AM879="x","L","")</f>
        <v/>
      </c>
      <c r="DA740" s="44" t="str">
        <f>IF(Wedstrijden!AN879="x","M","")</f>
        <v/>
      </c>
      <c r="DB740" s="44" t="str">
        <f>IF(Wedstrijden!AO879="x","Z","")</f>
        <v/>
      </c>
      <c r="DC740" s="44" t="str">
        <f>IF(Wedstrijden!AP879="x","ZZ","")</f>
        <v/>
      </c>
      <c r="DD740" s="44" t="str">
        <f>IF(Wedstrijden!AQ879="x","1.40","")</f>
        <v/>
      </c>
      <c r="DE740" s="44" t="str">
        <f>IF(COUNTA(Wedstrijden!AR879:AT879)&lt;&gt;0,6,"")</f>
        <v/>
      </c>
      <c r="DF740" s="44" t="str">
        <f t="shared" si="70"/>
        <v/>
      </c>
      <c r="DG740" s="44" t="str">
        <f>IF(Wedstrijden!AR879="x","L","")</f>
        <v/>
      </c>
      <c r="DH740" s="44" t="str">
        <f>IF(Wedstrijden!AS879="x","M","")</f>
        <v/>
      </c>
      <c r="DI740" s="44" t="str">
        <f>IF(Wedstrijden!AT879="x","Z","")</f>
        <v/>
      </c>
      <c r="DJ740" s="44" t="str">
        <f>IF(COUNTA(Wedstrijden!AU879:AW879)&lt;&gt;0,6,"")</f>
        <v/>
      </c>
      <c r="DK740" s="44" t="str">
        <f t="shared" si="71"/>
        <v/>
      </c>
      <c r="DL740" s="44" t="str">
        <f>IF(Wedstrijden!AU879="x","L","")</f>
        <v/>
      </c>
      <c r="DM740" s="44" t="str">
        <f>IF(Wedstrijden!AV879="x","M","")</f>
        <v/>
      </c>
      <c r="DN740" s="44" t="str">
        <f>IF(Wedstrijden!AW879="x","Z","")</f>
        <v/>
      </c>
    </row>
    <row r="741" spans="1:118" ht="15">
      <c r="A741" s="48" t="e">
        <f>Wedstrijden!#REF!</f>
        <v>#REF!</v>
      </c>
      <c r="B741" s="44" t="str">
        <f>IFERROR(VLOOKUP(Wedstrijden!E880,Wedstrijdlocaties!$B$2:$E$499,2,FALSE),"")</f>
        <v>V12144</v>
      </c>
      <c r="C741" s="44" t="str">
        <f>Wedstrijden!F880</f>
        <v>Amsterdam</v>
      </c>
      <c r="D741" s="44" t="str">
        <f>IFERROR(VLOOKUP(Wedstrijden!G880,Organisaties!$B$2:$C$501,2,FALSE),"")</f>
        <v>V60302</v>
      </c>
      <c r="E741" s="44" t="str">
        <f>IFERROR(VLOOKUP(Wedstrijden!G880,Organisaties!$B$2:$F$501,5,FALSE),"")</f>
        <v>V31007</v>
      </c>
      <c r="F741" s="44" t="str">
        <f>IF(Wedstrijden!BC880&lt;&gt;"",Wedstrijden!BC880,"")</f>
        <v/>
      </c>
      <c r="G741" s="44">
        <f>IF(Wedstrijden!AY880="Indoor",1,0)</f>
        <v>1</v>
      </c>
      <c r="H741" s="44">
        <f>Wedstrijden!AZ880</f>
        <v>0</v>
      </c>
      <c r="I741" s="44" t="str">
        <f>IF(Wedstrijden!AX880="Nee",0,IF(Wedstrijden!AX880="Ja",1,""))</f>
        <v/>
      </c>
      <c r="J741" s="44" t="str">
        <f>IF(Wedstrijden!BA880&lt;&gt;"",Wedstrijden!BA880,"")</f>
        <v/>
      </c>
      <c r="W741" s="45"/>
      <c r="AE741" s="45"/>
      <c r="AN741" s="45"/>
      <c r="AU741" s="45"/>
      <c r="BA741" s="45"/>
      <c r="BE741" s="45"/>
      <c r="BJ741" s="44">
        <f>IF(COUNTA(Wedstrijden!I880:S880)&lt;&gt;0,1,"")</f>
        <v>1</v>
      </c>
      <c r="BK741" s="44">
        <f t="shared" si="66"/>
        <v>2</v>
      </c>
      <c r="BL741" s="44" t="str">
        <f>IF(Wedstrijden!I880="x","AA","")</f>
        <v/>
      </c>
      <c r="BM741" s="44" t="str">
        <f>IF(Wedstrijden!J880="x","A","")</f>
        <v/>
      </c>
      <c r="BN741" s="44" t="str">
        <f>IF(Wedstrijden!K880="x","B1","")</f>
        <v/>
      </c>
      <c r="BO741" s="44" t="str">
        <f>IF(Wedstrijden!L880="x","BB","")</f>
        <v/>
      </c>
      <c r="BP741" s="44" t="str">
        <f>IF(Wedstrijden!M880="x","B","")</f>
        <v>B</v>
      </c>
      <c r="BQ741" s="44" t="str">
        <f>IF(Wedstrijden!N880="x","L1","")</f>
        <v>L1</v>
      </c>
      <c r="BR741" s="44" t="str">
        <f>IF(Wedstrijden!O880="x","L2","")</f>
        <v>L2</v>
      </c>
      <c r="BS741" s="44" t="str">
        <f>IF(Wedstrijden!P880="x","M1","")</f>
        <v>M1</v>
      </c>
      <c r="BT741" s="44" t="str">
        <f>IF(Wedstrijden!Q880="x","M2","")</f>
        <v>M2</v>
      </c>
      <c r="BU741" s="44" t="str">
        <f>IF(Wedstrijden!R880="x","Z1","")</f>
        <v/>
      </c>
      <c r="BV741" s="44" t="str">
        <f>IF(Wedstrijden!S880="x","Z2","")</f>
        <v/>
      </c>
      <c r="BW741" s="44">
        <f>IF(COUNTA(Wedstrijden!T880:AB880)&lt;&gt;0,1,"")</f>
        <v>1</v>
      </c>
      <c r="BX741" s="44">
        <f t="shared" si="67"/>
        <v>1</v>
      </c>
      <c r="BY741" s="44" t="str">
        <f>IF(Wedstrijden!T880="x","BB","")</f>
        <v/>
      </c>
      <c r="BZ741" s="44" t="str">
        <f>IF(Wedstrijden!U880="x","B","")</f>
        <v>B</v>
      </c>
      <c r="CA741" s="44" t="str">
        <f>IF(Wedstrijden!V880="x","L1","")</f>
        <v>L1</v>
      </c>
      <c r="CB741" s="44" t="str">
        <f>IF(Wedstrijden!W880="x","L2","")</f>
        <v>L2</v>
      </c>
      <c r="CC741" s="44" t="str">
        <f>IF(Wedstrijden!X880="x","M1","")</f>
        <v>M1</v>
      </c>
      <c r="CD741" s="44" t="str">
        <f>IF(Wedstrijden!Y880="x","M2","")</f>
        <v>M2</v>
      </c>
      <c r="CE741" s="44" t="str">
        <f>IF(Wedstrijden!Z880="x","Z1","")</f>
        <v/>
      </c>
      <c r="CF741" s="44" t="str">
        <f>IF(Wedstrijden!AA880="x","Z2","")</f>
        <v/>
      </c>
      <c r="CG741" s="44" t="str">
        <f>IF(Wedstrijden!AB880="x","ZZL","")</f>
        <v/>
      </c>
      <c r="CL741" s="44" t="str">
        <f>IF(COUNTA(Wedstrijden!AC880:AJ880)&lt;&gt;0,2,"")</f>
        <v/>
      </c>
      <c r="CM741" s="44" t="str">
        <f t="shared" si="68"/>
        <v/>
      </c>
      <c r="CN741" s="44" t="str">
        <f>IF(Wedstrijden!AC880="x","AA","")</f>
        <v/>
      </c>
      <c r="CO741" s="44" t="str">
        <f>IF(Wedstrijden!AD880="x","A","")</f>
        <v/>
      </c>
      <c r="CP741" s="44" t="str">
        <f>IF(Wedstrijden!AE880="x","BB","")</f>
        <v/>
      </c>
      <c r="CQ741" s="44" t="str">
        <f>IF(Wedstrijden!AF880="x","B","")</f>
        <v/>
      </c>
      <c r="CR741" s="44" t="str">
        <f>IF(Wedstrijden!AG880="x","L","")</f>
        <v/>
      </c>
      <c r="CS741" s="44" t="str">
        <f>IF(Wedstrijden!AH880="x","M","")</f>
        <v/>
      </c>
      <c r="CT741" s="44" t="str">
        <f>IF(Wedstrijden!AI880="x","Z","")</f>
        <v/>
      </c>
      <c r="CU741" s="44" t="str">
        <f>IF(Wedstrijden!AJ880="x","ZZ","")</f>
        <v/>
      </c>
      <c r="CV741" s="44" t="str">
        <f>IF(COUNTA(Wedstrijden!AK880:AQ880)&lt;&gt;0,2,"")</f>
        <v/>
      </c>
      <c r="CW741" s="44" t="str">
        <f t="shared" si="69"/>
        <v/>
      </c>
      <c r="CX741" s="44" t="str">
        <f>IF(Wedstrijden!AK880="x","BB","")</f>
        <v/>
      </c>
      <c r="CY741" s="44" t="str">
        <f>IF(Wedstrijden!AL880="x","B","")</f>
        <v/>
      </c>
      <c r="CZ741" s="44" t="str">
        <f>IF(Wedstrijden!AM880="x","L","")</f>
        <v/>
      </c>
      <c r="DA741" s="44" t="str">
        <f>IF(Wedstrijden!AN880="x","M","")</f>
        <v/>
      </c>
      <c r="DB741" s="44" t="str">
        <f>IF(Wedstrijden!AO880="x","Z","")</f>
        <v/>
      </c>
      <c r="DC741" s="44" t="str">
        <f>IF(Wedstrijden!AP880="x","ZZ","")</f>
        <v/>
      </c>
      <c r="DD741" s="44" t="str">
        <f>IF(Wedstrijden!AQ880="x","1.40","")</f>
        <v/>
      </c>
      <c r="DE741" s="44" t="str">
        <f>IF(COUNTA(Wedstrijden!AR880:AT880)&lt;&gt;0,6,"")</f>
        <v/>
      </c>
      <c r="DF741" s="44" t="str">
        <f t="shared" si="70"/>
        <v/>
      </c>
      <c r="DG741" s="44" t="str">
        <f>IF(Wedstrijden!AR880="x","L","")</f>
        <v/>
      </c>
      <c r="DH741" s="44" t="str">
        <f>IF(Wedstrijden!AS880="x","M","")</f>
        <v/>
      </c>
      <c r="DI741" s="44" t="str">
        <f>IF(Wedstrijden!AT880="x","Z","")</f>
        <v/>
      </c>
      <c r="DJ741" s="44" t="str">
        <f>IF(COUNTA(Wedstrijden!AU880:AW880)&lt;&gt;0,6,"")</f>
        <v/>
      </c>
      <c r="DK741" s="44" t="str">
        <f t="shared" si="71"/>
        <v/>
      </c>
      <c r="DL741" s="44" t="str">
        <f>IF(Wedstrijden!AU880="x","L","")</f>
        <v/>
      </c>
      <c r="DM741" s="44" t="str">
        <f>IF(Wedstrijden!AV880="x","M","")</f>
        <v/>
      </c>
      <c r="DN741" s="44" t="str">
        <f>IF(Wedstrijden!AW880="x","Z","")</f>
        <v/>
      </c>
    </row>
    <row r="742" spans="1:118" ht="15">
      <c r="A742" s="48" t="e">
        <f>Wedstrijden!#REF!</f>
        <v>#REF!</v>
      </c>
      <c r="B742" s="44">
        <f>IFERROR(VLOOKUP(Wedstrijden!E881,Wedstrijdlocaties!$B$2:$E$499,2,FALSE),"")</f>
        <v>848812</v>
      </c>
      <c r="C742" s="44" t="str">
        <f>Wedstrijden!F881</f>
        <v>Wormerveer</v>
      </c>
      <c r="D742" s="44" t="str">
        <f>IFERROR(VLOOKUP(Wedstrijden!G881,Organisaties!$B$2:$C$501,2,FALSE),"")</f>
        <v>V50762</v>
      </c>
      <c r="E742" s="44" t="str">
        <f>IFERROR(VLOOKUP(Wedstrijden!G881,Organisaties!$B$2:$F$501,5,FALSE),"")</f>
        <v>V31007</v>
      </c>
      <c r="F742" s="44" t="str">
        <f>IF(Wedstrijden!BC881&lt;&gt;"",Wedstrijden!BC881,"")</f>
        <v/>
      </c>
      <c r="G742" s="44">
        <f>IF(Wedstrijden!AY881="Indoor",1,0)</f>
        <v>1</v>
      </c>
      <c r="H742" s="44">
        <f>Wedstrijden!AZ881</f>
        <v>0</v>
      </c>
      <c r="I742" s="44" t="str">
        <f>IF(Wedstrijden!AX881="Nee",0,IF(Wedstrijden!AX881="Ja",1,""))</f>
        <v/>
      </c>
      <c r="J742" s="44" t="str">
        <f>IF(Wedstrijden!BA881&lt;&gt;"",Wedstrijden!BA881,"")</f>
        <v/>
      </c>
      <c r="W742" s="45"/>
      <c r="AE742" s="45"/>
      <c r="AN742" s="45"/>
      <c r="AU742" s="45"/>
      <c r="BA742" s="45"/>
      <c r="BE742" s="45"/>
      <c r="BJ742" s="44">
        <f>IF(COUNTA(Wedstrijden!I881:S881)&lt;&gt;0,1,"")</f>
        <v>1</v>
      </c>
      <c r="BK742" s="44">
        <f t="shared" si="66"/>
        <v>2</v>
      </c>
      <c r="BL742" s="44" t="str">
        <f>IF(Wedstrijden!I881="x","AA","")</f>
        <v/>
      </c>
      <c r="BM742" s="44" t="str">
        <f>IF(Wedstrijden!J881="x","A","")</f>
        <v/>
      </c>
      <c r="BN742" s="44" t="str">
        <f>IF(Wedstrijden!K881="x","B1","")</f>
        <v/>
      </c>
      <c r="BO742" s="44" t="str">
        <f>IF(Wedstrijden!L881="x","BB","")</f>
        <v/>
      </c>
      <c r="BP742" s="44" t="str">
        <f>IF(Wedstrijden!M881="x","B","")</f>
        <v>B</v>
      </c>
      <c r="BQ742" s="44" t="str">
        <f>IF(Wedstrijden!N881="x","L1","")</f>
        <v>L1</v>
      </c>
      <c r="BR742" s="44" t="str">
        <f>IF(Wedstrijden!O881="x","L2","")</f>
        <v>L2</v>
      </c>
      <c r="BS742" s="44" t="str">
        <f>IF(Wedstrijden!P881="x","M1","")</f>
        <v>M1</v>
      </c>
      <c r="BT742" s="44" t="str">
        <f>IF(Wedstrijden!Q881="x","M2","")</f>
        <v>M2</v>
      </c>
      <c r="BU742" s="44" t="str">
        <f>IF(Wedstrijden!R881="x","Z1","")</f>
        <v>Z1</v>
      </c>
      <c r="BV742" s="44" t="str">
        <f>IF(Wedstrijden!S881="x","Z2","")</f>
        <v>Z2</v>
      </c>
      <c r="BW742" s="44">
        <f>IF(COUNTA(Wedstrijden!T881:AB881)&lt;&gt;0,1,"")</f>
        <v>1</v>
      </c>
      <c r="BX742" s="44">
        <f t="shared" si="67"/>
        <v>1</v>
      </c>
      <c r="BY742" s="44" t="str">
        <f>IF(Wedstrijden!T881="x","BB","")</f>
        <v/>
      </c>
      <c r="BZ742" s="44" t="str">
        <f>IF(Wedstrijden!U881="x","B","")</f>
        <v>B</v>
      </c>
      <c r="CA742" s="44" t="str">
        <f>IF(Wedstrijden!V881="x","L1","")</f>
        <v>L1</v>
      </c>
      <c r="CB742" s="44" t="str">
        <f>IF(Wedstrijden!W881="x","L2","")</f>
        <v>L2</v>
      </c>
      <c r="CC742" s="44" t="str">
        <f>IF(Wedstrijden!X881="x","M1","")</f>
        <v>M1</v>
      </c>
      <c r="CD742" s="44" t="str">
        <f>IF(Wedstrijden!Y881="x","M2","")</f>
        <v>M2</v>
      </c>
      <c r="CE742" s="44" t="str">
        <f>IF(Wedstrijden!Z881="x","Z1","")</f>
        <v>Z1</v>
      </c>
      <c r="CF742" s="44" t="str">
        <f>IF(Wedstrijden!AA881="x","Z2","")</f>
        <v>Z2</v>
      </c>
      <c r="CG742" s="44" t="str">
        <f>IF(Wedstrijden!AB881="x","ZZL","")</f>
        <v>ZZL</v>
      </c>
      <c r="CL742" s="44" t="str">
        <f>IF(COUNTA(Wedstrijden!AC881:AJ881)&lt;&gt;0,2,"")</f>
        <v/>
      </c>
      <c r="CM742" s="44" t="str">
        <f t="shared" si="68"/>
        <v/>
      </c>
      <c r="CN742" s="44" t="str">
        <f>IF(Wedstrijden!AC881="x","AA","")</f>
        <v/>
      </c>
      <c r="CO742" s="44" t="str">
        <f>IF(Wedstrijden!AD881="x","A","")</f>
        <v/>
      </c>
      <c r="CP742" s="44" t="str">
        <f>IF(Wedstrijden!AE881="x","BB","")</f>
        <v/>
      </c>
      <c r="CQ742" s="44" t="str">
        <f>IF(Wedstrijden!AF881="x","B","")</f>
        <v/>
      </c>
      <c r="CR742" s="44" t="str">
        <f>IF(Wedstrijden!AG881="x","L","")</f>
        <v/>
      </c>
      <c r="CS742" s="44" t="str">
        <f>IF(Wedstrijden!AH881="x","M","")</f>
        <v/>
      </c>
      <c r="CT742" s="44" t="str">
        <f>IF(Wedstrijden!AI881="x","Z","")</f>
        <v/>
      </c>
      <c r="CU742" s="44" t="str">
        <f>IF(Wedstrijden!AJ881="x","ZZ","")</f>
        <v/>
      </c>
      <c r="CV742" s="44" t="str">
        <f>IF(COUNTA(Wedstrijden!AK881:AQ881)&lt;&gt;0,2,"")</f>
        <v/>
      </c>
      <c r="CW742" s="44" t="str">
        <f t="shared" si="69"/>
        <v/>
      </c>
      <c r="CX742" s="44" t="str">
        <f>IF(Wedstrijden!AK881="x","BB","")</f>
        <v/>
      </c>
      <c r="CY742" s="44" t="str">
        <f>IF(Wedstrijden!AL881="x","B","")</f>
        <v/>
      </c>
      <c r="CZ742" s="44" t="str">
        <f>IF(Wedstrijden!AM881="x","L","")</f>
        <v/>
      </c>
      <c r="DA742" s="44" t="str">
        <f>IF(Wedstrijden!AN881="x","M","")</f>
        <v/>
      </c>
      <c r="DB742" s="44" t="str">
        <f>IF(Wedstrijden!AO881="x","Z","")</f>
        <v/>
      </c>
      <c r="DC742" s="44" t="str">
        <f>IF(Wedstrijden!AP881="x","ZZ","")</f>
        <v/>
      </c>
      <c r="DD742" s="44" t="str">
        <f>IF(Wedstrijden!AQ881="x","1.40","")</f>
        <v/>
      </c>
      <c r="DE742" s="44" t="str">
        <f>IF(COUNTA(Wedstrijden!AR881:AT881)&lt;&gt;0,6,"")</f>
        <v/>
      </c>
      <c r="DF742" s="44" t="str">
        <f t="shared" si="70"/>
        <v/>
      </c>
      <c r="DG742" s="44" t="str">
        <f>IF(Wedstrijden!AR881="x","L","")</f>
        <v/>
      </c>
      <c r="DH742" s="44" t="str">
        <f>IF(Wedstrijden!AS881="x","M","")</f>
        <v/>
      </c>
      <c r="DI742" s="44" t="str">
        <f>IF(Wedstrijden!AT881="x","Z","")</f>
        <v/>
      </c>
      <c r="DJ742" s="44" t="str">
        <f>IF(COUNTA(Wedstrijden!AU881:AW881)&lt;&gt;0,6,"")</f>
        <v/>
      </c>
      <c r="DK742" s="44" t="str">
        <f t="shared" si="71"/>
        <v/>
      </c>
      <c r="DL742" s="44" t="str">
        <f>IF(Wedstrijden!AU881="x","L","")</f>
        <v/>
      </c>
      <c r="DM742" s="44" t="str">
        <f>IF(Wedstrijden!AV881="x","M","")</f>
        <v/>
      </c>
      <c r="DN742" s="44" t="str">
        <f>IF(Wedstrijden!AW881="x","Z","")</f>
        <v/>
      </c>
    </row>
    <row r="743" spans="1:118" ht="15">
      <c r="A743" s="48" t="e">
        <f>Wedstrijden!#REF!</f>
        <v>#REF!</v>
      </c>
      <c r="B743" s="44">
        <f>IFERROR(VLOOKUP(Wedstrijden!E882,Wedstrijdlocaties!$B$2:$E$499,2,FALSE),"")</f>
        <v>960902</v>
      </c>
      <c r="C743" s="44" t="str">
        <f>Wedstrijden!F882</f>
        <v>Callantsoog</v>
      </c>
      <c r="D743" s="44" t="str">
        <f>IFERROR(VLOOKUP(Wedstrijden!G882,Organisaties!$B$2:$C$501,2,FALSE),"")</f>
        <v/>
      </c>
      <c r="E743" s="44" t="str">
        <f>IFERROR(VLOOKUP(Wedstrijden!G882,Organisaties!$B$2:$F$501,5,FALSE),"")</f>
        <v/>
      </c>
      <c r="F743" s="44" t="str">
        <f>IF(Wedstrijden!BC882&lt;&gt;"",Wedstrijden!BC882,"")</f>
        <v/>
      </c>
      <c r="G743" s="44">
        <f>IF(Wedstrijden!AY882="Indoor",1,0)</f>
        <v>0</v>
      </c>
      <c r="H743" s="44" t="str">
        <f>Wedstrijden!AZ882</f>
        <v>Nee</v>
      </c>
      <c r="I743" s="44" t="str">
        <f>IF(Wedstrijden!AX882="Nee",0,IF(Wedstrijden!AX882="Ja",1,""))</f>
        <v/>
      </c>
      <c r="J743" s="44" t="str">
        <f>IF(Wedstrijden!BA882&lt;&gt;"",Wedstrijden!BA882,"")</f>
        <v>Indoor</v>
      </c>
      <c r="W743" s="45"/>
      <c r="AE743" s="45"/>
      <c r="AN743" s="45"/>
      <c r="AU743" s="45"/>
      <c r="BA743" s="45"/>
      <c r="BE743" s="45"/>
      <c r="BJ743" s="44">
        <f>IF(COUNTA(Wedstrijden!I882:S882)&lt;&gt;0,1,"")</f>
        <v>1</v>
      </c>
      <c r="BK743" s="44">
        <f t="shared" si="66"/>
        <v>2</v>
      </c>
      <c r="BL743" s="44" t="str">
        <f>IF(Wedstrijden!I882="x","AA","")</f>
        <v/>
      </c>
      <c r="BM743" s="44" t="str">
        <f>IF(Wedstrijden!J882="x","A","")</f>
        <v/>
      </c>
      <c r="BN743" s="44" t="str">
        <f>IF(Wedstrijden!K882="x","B1","")</f>
        <v/>
      </c>
      <c r="BO743" s="44" t="str">
        <f>IF(Wedstrijden!L882="x","BB","")</f>
        <v>BB</v>
      </c>
      <c r="BP743" s="44" t="str">
        <f>IF(Wedstrijden!M882="x","B","")</f>
        <v>B</v>
      </c>
      <c r="BQ743" s="44" t="str">
        <f>IF(Wedstrijden!N882="x","L1","")</f>
        <v>L1</v>
      </c>
      <c r="BR743" s="44" t="str">
        <f>IF(Wedstrijden!O882="x","L2","")</f>
        <v>L2</v>
      </c>
      <c r="BS743" s="44" t="str">
        <f>IF(Wedstrijden!P882="x","M1","")</f>
        <v>M1</v>
      </c>
      <c r="BT743" s="44" t="str">
        <f>IF(Wedstrijden!Q882="x","M2","")</f>
        <v>M2</v>
      </c>
      <c r="BU743" s="44" t="str">
        <f>IF(Wedstrijden!R882="x","Z1","")</f>
        <v>Z1</v>
      </c>
      <c r="BV743" s="44" t="str">
        <f>IF(Wedstrijden!S882="x","Z2","")</f>
        <v>Z2</v>
      </c>
      <c r="BW743" s="44">
        <f>IF(COUNTA(Wedstrijden!T882:AB882)&lt;&gt;0,1,"")</f>
        <v>1</v>
      </c>
      <c r="BX743" s="44">
        <f t="shared" si="67"/>
        <v>1</v>
      </c>
      <c r="BY743" s="44" t="str">
        <f>IF(Wedstrijden!T882="x","BB","")</f>
        <v>BB</v>
      </c>
      <c r="BZ743" s="44" t="str">
        <f>IF(Wedstrijden!U882="x","B","")</f>
        <v>B</v>
      </c>
      <c r="CA743" s="44" t="str">
        <f>IF(Wedstrijden!V882="x","L1","")</f>
        <v>L1</v>
      </c>
      <c r="CB743" s="44" t="str">
        <f>IF(Wedstrijden!W882="x","L2","")</f>
        <v>L2</v>
      </c>
      <c r="CC743" s="44" t="str">
        <f>IF(Wedstrijden!X882="x","M1","")</f>
        <v>M1</v>
      </c>
      <c r="CD743" s="44" t="str">
        <f>IF(Wedstrijden!Y882="x","M2","")</f>
        <v>M2</v>
      </c>
      <c r="CE743" s="44" t="str">
        <f>IF(Wedstrijden!Z882="x","Z1","")</f>
        <v>Z1</v>
      </c>
      <c r="CF743" s="44" t="str">
        <f>IF(Wedstrijden!AA882="x","Z2","")</f>
        <v>Z2</v>
      </c>
      <c r="CG743" s="44" t="str">
        <f>IF(Wedstrijden!AB882="x","ZZL","")</f>
        <v>ZZL</v>
      </c>
      <c r="CL743" s="44" t="str">
        <f>IF(COUNTA(Wedstrijden!AC882:AJ882)&lt;&gt;0,2,"")</f>
        <v/>
      </c>
      <c r="CM743" s="44" t="str">
        <f t="shared" si="68"/>
        <v/>
      </c>
      <c r="CN743" s="44" t="str">
        <f>IF(Wedstrijden!AC882="x","AA","")</f>
        <v/>
      </c>
      <c r="CO743" s="44" t="str">
        <f>IF(Wedstrijden!AD882="x","A","")</f>
        <v/>
      </c>
      <c r="CP743" s="44" t="str">
        <f>IF(Wedstrijden!AE882="x","BB","")</f>
        <v/>
      </c>
      <c r="CQ743" s="44" t="str">
        <f>IF(Wedstrijden!AF882="x","B","")</f>
        <v/>
      </c>
      <c r="CR743" s="44" t="str">
        <f>IF(Wedstrijden!AG882="x","L","")</f>
        <v/>
      </c>
      <c r="CS743" s="44" t="str">
        <f>IF(Wedstrijden!AH882="x","M","")</f>
        <v/>
      </c>
      <c r="CT743" s="44" t="str">
        <f>IF(Wedstrijden!AI882="x","Z","")</f>
        <v/>
      </c>
      <c r="CU743" s="44" t="str">
        <f>IF(Wedstrijden!AJ882="x","ZZ","")</f>
        <v/>
      </c>
      <c r="CV743" s="44" t="str">
        <f>IF(COUNTA(Wedstrijden!AK882:AQ882)&lt;&gt;0,2,"")</f>
        <v/>
      </c>
      <c r="CW743" s="44" t="str">
        <f t="shared" si="69"/>
        <v/>
      </c>
      <c r="CX743" s="44" t="str">
        <f>IF(Wedstrijden!AK882="x","BB","")</f>
        <v/>
      </c>
      <c r="CY743" s="44" t="str">
        <f>IF(Wedstrijden!AL882="x","B","")</f>
        <v/>
      </c>
      <c r="CZ743" s="44" t="str">
        <f>IF(Wedstrijden!AM882="x","L","")</f>
        <v/>
      </c>
      <c r="DA743" s="44" t="str">
        <f>IF(Wedstrijden!AN882="x","M","")</f>
        <v/>
      </c>
      <c r="DB743" s="44" t="str">
        <f>IF(Wedstrijden!AO882="x","Z","")</f>
        <v/>
      </c>
      <c r="DC743" s="44" t="str">
        <f>IF(Wedstrijden!AP882="x","ZZ","")</f>
        <v/>
      </c>
      <c r="DD743" s="44" t="str">
        <f>IF(Wedstrijden!AQ882="x","1.40","")</f>
        <v/>
      </c>
      <c r="DE743" s="44" t="str">
        <f>IF(COUNTA(Wedstrijden!AR882:AT882)&lt;&gt;0,6,"")</f>
        <v/>
      </c>
      <c r="DF743" s="44" t="str">
        <f t="shared" si="70"/>
        <v/>
      </c>
      <c r="DG743" s="44" t="str">
        <f>IF(Wedstrijden!AR882="x","L","")</f>
        <v/>
      </c>
      <c r="DH743" s="44" t="str">
        <f>IF(Wedstrijden!AS882="x","M","")</f>
        <v/>
      </c>
      <c r="DI743" s="44" t="str">
        <f>IF(Wedstrijden!AT882="x","Z","")</f>
        <v/>
      </c>
      <c r="DJ743" s="44" t="str">
        <f>IF(COUNTA(Wedstrijden!AU882:AW882)&lt;&gt;0,6,"")</f>
        <v/>
      </c>
      <c r="DK743" s="44" t="str">
        <f t="shared" si="71"/>
        <v/>
      </c>
      <c r="DL743" s="44" t="str">
        <f>IF(Wedstrijden!AU882="x","L","")</f>
        <v/>
      </c>
      <c r="DM743" s="44" t="str">
        <f>IF(Wedstrijden!AV882="x","M","")</f>
        <v/>
      </c>
      <c r="DN743" s="44" t="str">
        <f>IF(Wedstrijden!AW882="x","Z","")</f>
        <v/>
      </c>
    </row>
    <row r="744" spans="1:118" ht="15">
      <c r="A744" s="48" t="e">
        <f>Wedstrijden!#REF!</f>
        <v>#REF!</v>
      </c>
      <c r="B744" s="44" t="str">
        <f>IFERROR(VLOOKUP(Wedstrijden!E884,Wedstrijdlocaties!$B$2:$E$499,2,FALSE),"")</f>
        <v/>
      </c>
      <c r="C744" s="44" t="str">
        <f>Wedstrijden!F884</f>
        <v>Egmond-Binnen</v>
      </c>
      <c r="D744" s="44" t="str">
        <f>IFERROR(VLOOKUP(Wedstrijden!G884,Organisaties!$B$2:$C$501,2,FALSE),"")</f>
        <v/>
      </c>
      <c r="E744" s="44" t="str">
        <f>IFERROR(VLOOKUP(Wedstrijden!G884,Organisaties!$B$2:$F$501,5,FALSE),"")</f>
        <v/>
      </c>
      <c r="F744" s="44" t="str">
        <f>IF(Wedstrijden!BC884&lt;&gt;"",Wedstrijden!BC884,"")</f>
        <v/>
      </c>
      <c r="G744" s="44">
        <f>IF(Wedstrijden!AY884="Indoor",1,0)</f>
        <v>1</v>
      </c>
      <c r="H744" s="44" t="str">
        <f>Wedstrijden!AZ884</f>
        <v>Onbeperkt</v>
      </c>
      <c r="I744" s="44">
        <f>IF(Wedstrijden!AX884="Nee",0,IF(Wedstrijden!AX884="Ja",1,""))</f>
        <v>0</v>
      </c>
      <c r="J744" s="44" t="str">
        <f>IF(Wedstrijden!BA884&lt;&gt;"",Wedstrijden!BA884,"")</f>
        <v/>
      </c>
      <c r="W744" s="45"/>
      <c r="AE744" s="45"/>
      <c r="AN744" s="45"/>
      <c r="AU744" s="45"/>
      <c r="BA744" s="45"/>
      <c r="BE744" s="45"/>
      <c r="BJ744" s="44">
        <f>IF(COUNTA(Wedstrijden!I884:S884)&lt;&gt;0,1,"")</f>
        <v>1</v>
      </c>
      <c r="BK744" s="44">
        <f t="shared" si="66"/>
        <v>2</v>
      </c>
      <c r="BL744" s="44" t="str">
        <f>IF(Wedstrijden!I884="x","AA","")</f>
        <v/>
      </c>
      <c r="BM744" s="44" t="str">
        <f>IF(Wedstrijden!J884="x","A","")</f>
        <v/>
      </c>
      <c r="BN744" s="44" t="str">
        <f>IF(Wedstrijden!K884="x","B1","")</f>
        <v/>
      </c>
      <c r="BO744" s="44" t="str">
        <f>IF(Wedstrijden!L884="x","BB","")</f>
        <v/>
      </c>
      <c r="BP744" s="44" t="str">
        <f>IF(Wedstrijden!M884="x","B","")</f>
        <v>B</v>
      </c>
      <c r="BQ744" s="44" t="str">
        <f>IF(Wedstrijden!N884="x","L1","")</f>
        <v>L1</v>
      </c>
      <c r="BR744" s="44" t="str">
        <f>IF(Wedstrijden!O884="x","L2","")</f>
        <v>L2</v>
      </c>
      <c r="BS744" s="44" t="str">
        <f>IF(Wedstrijden!P884="x","M1","")</f>
        <v>M1</v>
      </c>
      <c r="BT744" s="44" t="str">
        <f>IF(Wedstrijden!Q884="x","M2","")</f>
        <v>M2</v>
      </c>
      <c r="BU744" s="44" t="str">
        <f>IF(Wedstrijden!R884="x","Z1","")</f>
        <v/>
      </c>
      <c r="BV744" s="44" t="str">
        <f>IF(Wedstrijden!S884="x","Z2","")</f>
        <v/>
      </c>
      <c r="BW744" s="44">
        <f>IF(COUNTA(Wedstrijden!T884:AB884)&lt;&gt;0,1,"")</f>
        <v>1</v>
      </c>
      <c r="BX744" s="44">
        <f t="shared" si="67"/>
        <v>1</v>
      </c>
      <c r="BY744" s="44" t="str">
        <f>IF(Wedstrijden!T884="x","BB","")</f>
        <v/>
      </c>
      <c r="BZ744" s="44" t="str">
        <f>IF(Wedstrijden!U884="x","B","")</f>
        <v>B</v>
      </c>
      <c r="CA744" s="44" t="str">
        <f>IF(Wedstrijden!V884="x","L1","")</f>
        <v>L1</v>
      </c>
      <c r="CB744" s="44" t="str">
        <f>IF(Wedstrijden!W884="x","L2","")</f>
        <v>L2</v>
      </c>
      <c r="CC744" s="44" t="str">
        <f>IF(Wedstrijden!X884="x","M1","")</f>
        <v>M1</v>
      </c>
      <c r="CD744" s="44" t="str">
        <f>IF(Wedstrijden!Y884="x","M2","")</f>
        <v>M2</v>
      </c>
      <c r="CE744" s="44" t="str">
        <f>IF(Wedstrijden!Z884="x","Z1","")</f>
        <v/>
      </c>
      <c r="CF744" s="44" t="str">
        <f>IF(Wedstrijden!AA884="x","Z2","")</f>
        <v/>
      </c>
      <c r="CG744" s="44" t="str">
        <f>IF(Wedstrijden!AB884="x","ZZL","")</f>
        <v/>
      </c>
      <c r="CL744" s="44" t="str">
        <f>IF(COUNTA(Wedstrijden!AC884:AJ884)&lt;&gt;0,2,"")</f>
        <v/>
      </c>
      <c r="CM744" s="44" t="str">
        <f t="shared" si="68"/>
        <v/>
      </c>
      <c r="CN744" s="44" t="str">
        <f>IF(Wedstrijden!AC884="x","AA","")</f>
        <v/>
      </c>
      <c r="CO744" s="44" t="str">
        <f>IF(Wedstrijden!AD884="x","A","")</f>
        <v/>
      </c>
      <c r="CP744" s="44" t="str">
        <f>IF(Wedstrijden!AE884="x","BB","")</f>
        <v/>
      </c>
      <c r="CQ744" s="44" t="str">
        <f>IF(Wedstrijden!AF884="x","B","")</f>
        <v/>
      </c>
      <c r="CR744" s="44" t="str">
        <f>IF(Wedstrijden!AG884="x","L","")</f>
        <v/>
      </c>
      <c r="CS744" s="44" t="str">
        <f>IF(Wedstrijden!AH884="x","M","")</f>
        <v/>
      </c>
      <c r="CT744" s="44" t="str">
        <f>IF(Wedstrijden!AI884="x","Z","")</f>
        <v/>
      </c>
      <c r="CU744" s="44" t="str">
        <f>IF(Wedstrijden!AJ884="x","ZZ","")</f>
        <v/>
      </c>
      <c r="CV744" s="44" t="str">
        <f>IF(COUNTA(Wedstrijden!AK884:AQ884)&lt;&gt;0,2,"")</f>
        <v/>
      </c>
      <c r="CW744" s="44" t="str">
        <f t="shared" si="69"/>
        <v/>
      </c>
      <c r="CX744" s="44" t="str">
        <f>IF(Wedstrijden!AK884="x","BB","")</f>
        <v/>
      </c>
      <c r="CY744" s="44" t="str">
        <f>IF(Wedstrijden!AL884="x","B","")</f>
        <v/>
      </c>
      <c r="CZ744" s="44" t="str">
        <f>IF(Wedstrijden!AM884="x","L","")</f>
        <v/>
      </c>
      <c r="DA744" s="44" t="str">
        <f>IF(Wedstrijden!AN884="x","M","")</f>
        <v/>
      </c>
      <c r="DB744" s="44" t="str">
        <f>IF(Wedstrijden!AO884="x","Z","")</f>
        <v/>
      </c>
      <c r="DC744" s="44" t="str">
        <f>IF(Wedstrijden!AP884="x","ZZ","")</f>
        <v/>
      </c>
      <c r="DD744" s="44" t="str">
        <f>IF(Wedstrijden!AQ884="x","1.40","")</f>
        <v/>
      </c>
      <c r="DE744" s="44" t="str">
        <f>IF(COUNTA(Wedstrijden!AR884:AT884)&lt;&gt;0,6,"")</f>
        <v/>
      </c>
      <c r="DF744" s="44" t="str">
        <f t="shared" si="70"/>
        <v/>
      </c>
      <c r="DG744" s="44" t="str">
        <f>IF(Wedstrijden!AR884="x","L","")</f>
        <v/>
      </c>
      <c r="DH744" s="44" t="str">
        <f>IF(Wedstrijden!AS884="x","M","")</f>
        <v/>
      </c>
      <c r="DI744" s="44" t="str">
        <f>IF(Wedstrijden!AT884="x","Z","")</f>
        <v/>
      </c>
      <c r="DJ744" s="44" t="str">
        <f>IF(COUNTA(Wedstrijden!AU884:AW884)&lt;&gt;0,6,"")</f>
        <v/>
      </c>
      <c r="DK744" s="44" t="str">
        <f t="shared" si="71"/>
        <v/>
      </c>
      <c r="DL744" s="44" t="str">
        <f>IF(Wedstrijden!AU884="x","L","")</f>
        <v/>
      </c>
      <c r="DM744" s="44" t="str">
        <f>IF(Wedstrijden!AV884="x","M","")</f>
        <v/>
      </c>
      <c r="DN744" s="44" t="str">
        <f>IF(Wedstrijden!AW884="x","Z","")</f>
        <v/>
      </c>
    </row>
    <row r="745" spans="1:118" ht="15">
      <c r="A745" s="48" t="e">
        <f>Wedstrijden!#REF!</f>
        <v>#REF!</v>
      </c>
      <c r="B745" s="44" t="str">
        <f>IFERROR(VLOOKUP(Wedstrijden!E886,Wedstrijdlocaties!$B$2:$E$499,2,FALSE),"")</f>
        <v>R90930</v>
      </c>
      <c r="C745" s="44" t="str">
        <f>Wedstrijden!F886</f>
        <v>Aalsmeer</v>
      </c>
      <c r="D745" s="44" t="str">
        <f>IFERROR(VLOOKUP(Wedstrijden!G886,Organisaties!$B$2:$C$501,2,FALSE),"")</f>
        <v>V60594</v>
      </c>
      <c r="E745" s="44" t="str">
        <f>IFERROR(VLOOKUP(Wedstrijden!G886,Organisaties!$B$2:$F$501,5,FALSE),"")</f>
        <v>V31007</v>
      </c>
      <c r="F745" s="44" t="str">
        <f>IF(Wedstrijden!BC886&lt;&gt;"",Wedstrijden!BC886,"")</f>
        <v/>
      </c>
      <c r="G745" s="44">
        <f>IF(Wedstrijden!AY886="Indoor",1,0)</f>
        <v>0</v>
      </c>
      <c r="H745" s="44">
        <f>Wedstrijden!AZ886</f>
        <v>0</v>
      </c>
      <c r="I745" s="44" t="str">
        <f>IF(Wedstrijden!AX886="Nee",0,IF(Wedstrijden!AX886="Ja",1,""))</f>
        <v/>
      </c>
      <c r="J745" s="44" t="str">
        <f>IF(Wedstrijden!BA886&lt;&gt;"",Wedstrijden!BA886,"")</f>
        <v/>
      </c>
      <c r="W745" s="45"/>
      <c r="AE745" s="45"/>
      <c r="AN745" s="45"/>
      <c r="AU745" s="45"/>
      <c r="BA745" s="45"/>
      <c r="BE745" s="45"/>
      <c r="BJ745" s="44">
        <f>IF(COUNTA(Wedstrijden!I886:S886)&lt;&gt;0,1,"")</f>
        <v>1</v>
      </c>
      <c r="BK745" s="44">
        <f t="shared" si="66"/>
        <v>2</v>
      </c>
      <c r="BL745" s="44" t="str">
        <f>IF(Wedstrijden!I886="x","AA","")</f>
        <v/>
      </c>
      <c r="BM745" s="44" t="str">
        <f>IF(Wedstrijden!J886="x","A","")</f>
        <v/>
      </c>
      <c r="BN745" s="44" t="str">
        <f>IF(Wedstrijden!K886="x","B1","")</f>
        <v/>
      </c>
      <c r="BO745" s="44" t="str">
        <f>IF(Wedstrijden!L886="x","BB","")</f>
        <v>BB</v>
      </c>
      <c r="BP745" s="44" t="str">
        <f>IF(Wedstrijden!M886="x","B","")</f>
        <v>B</v>
      </c>
      <c r="BQ745" s="44" t="str">
        <f>IF(Wedstrijden!N886="x","L1","")</f>
        <v>L1</v>
      </c>
      <c r="BR745" s="44" t="str">
        <f>IF(Wedstrijden!O886="x","L2","")</f>
        <v>L2</v>
      </c>
      <c r="BS745" s="44" t="str">
        <f>IF(Wedstrijden!P886="x","M1","")</f>
        <v>M1</v>
      </c>
      <c r="BT745" s="44" t="str">
        <f>IF(Wedstrijden!Q886="x","M2","")</f>
        <v>M2</v>
      </c>
      <c r="BU745" s="44" t="str">
        <f>IF(Wedstrijden!R886="x","Z1","")</f>
        <v>Z1</v>
      </c>
      <c r="BV745" s="44" t="str">
        <f>IF(Wedstrijden!S886="x","Z2","")</f>
        <v>Z2</v>
      </c>
      <c r="BW745" s="44">
        <f>IF(COUNTA(Wedstrijden!T886:AB886)&lt;&gt;0,1,"")</f>
        <v>1</v>
      </c>
      <c r="BX745" s="44">
        <f t="shared" si="67"/>
        <v>1</v>
      </c>
      <c r="BY745" s="44" t="str">
        <f>IF(Wedstrijden!T886="x","BB","")</f>
        <v>BB</v>
      </c>
      <c r="BZ745" s="44" t="str">
        <f>IF(Wedstrijden!U886="x","B","")</f>
        <v>B</v>
      </c>
      <c r="CA745" s="44" t="str">
        <f>IF(Wedstrijden!V886="x","L1","")</f>
        <v>L1</v>
      </c>
      <c r="CB745" s="44" t="str">
        <f>IF(Wedstrijden!W886="x","L2","")</f>
        <v>L2</v>
      </c>
      <c r="CC745" s="44" t="str">
        <f>IF(Wedstrijden!X886="x","M1","")</f>
        <v>M1</v>
      </c>
      <c r="CD745" s="44" t="str">
        <f>IF(Wedstrijden!Y886="x","M2","")</f>
        <v>M2</v>
      </c>
      <c r="CE745" s="44" t="str">
        <f>IF(Wedstrijden!Z886="x","Z1","")</f>
        <v>Z1</v>
      </c>
      <c r="CF745" s="44" t="str">
        <f>IF(Wedstrijden!AA886="x","Z2","")</f>
        <v>Z2</v>
      </c>
      <c r="CG745" s="44" t="str">
        <f>IF(Wedstrijden!AB886="x","ZZL","")</f>
        <v>ZZL</v>
      </c>
      <c r="CL745" s="44" t="str">
        <f>IF(COUNTA(Wedstrijden!AC886:AJ886)&lt;&gt;0,2,"")</f>
        <v/>
      </c>
      <c r="CM745" s="44" t="str">
        <f t="shared" si="68"/>
        <v/>
      </c>
      <c r="CN745" s="44" t="str">
        <f>IF(Wedstrijden!AC886="x","AA","")</f>
        <v/>
      </c>
      <c r="CO745" s="44" t="str">
        <f>IF(Wedstrijden!AD886="x","A","")</f>
        <v/>
      </c>
      <c r="CP745" s="44" t="str">
        <f>IF(Wedstrijden!AE886="x","BB","")</f>
        <v/>
      </c>
      <c r="CQ745" s="44" t="str">
        <f>IF(Wedstrijden!AF886="x","B","")</f>
        <v/>
      </c>
      <c r="CR745" s="44" t="str">
        <f>IF(Wedstrijden!AG886="x","L","")</f>
        <v/>
      </c>
      <c r="CS745" s="44" t="str">
        <f>IF(Wedstrijden!AH886="x","M","")</f>
        <v/>
      </c>
      <c r="CT745" s="44" t="str">
        <f>IF(Wedstrijden!AI886="x","Z","")</f>
        <v/>
      </c>
      <c r="CU745" s="44" t="str">
        <f>IF(Wedstrijden!AJ886="x","ZZ","")</f>
        <v/>
      </c>
      <c r="CV745" s="44" t="str">
        <f>IF(COUNTA(Wedstrijden!AK886:AQ886)&lt;&gt;0,2,"")</f>
        <v/>
      </c>
      <c r="CW745" s="44" t="str">
        <f t="shared" si="69"/>
        <v/>
      </c>
      <c r="CX745" s="44" t="str">
        <f>IF(Wedstrijden!AK886="x","BB","")</f>
        <v/>
      </c>
      <c r="CY745" s="44" t="str">
        <f>IF(Wedstrijden!AL886="x","B","")</f>
        <v/>
      </c>
      <c r="CZ745" s="44" t="str">
        <f>IF(Wedstrijden!AM886="x","L","")</f>
        <v/>
      </c>
      <c r="DA745" s="44" t="str">
        <f>IF(Wedstrijden!AN886="x","M","")</f>
        <v/>
      </c>
      <c r="DB745" s="44" t="str">
        <f>IF(Wedstrijden!AO886="x","Z","")</f>
        <v/>
      </c>
      <c r="DC745" s="44" t="str">
        <f>IF(Wedstrijden!AP886="x","ZZ","")</f>
        <v/>
      </c>
      <c r="DD745" s="44" t="str">
        <f>IF(Wedstrijden!AQ886="x","1.40","")</f>
        <v/>
      </c>
      <c r="DE745" s="44" t="str">
        <f>IF(COUNTA(Wedstrijden!AR886:AT886)&lt;&gt;0,6,"")</f>
        <v/>
      </c>
      <c r="DF745" s="44" t="str">
        <f t="shared" si="70"/>
        <v/>
      </c>
      <c r="DG745" s="44" t="str">
        <f>IF(Wedstrijden!AR886="x","L","")</f>
        <v/>
      </c>
      <c r="DH745" s="44" t="str">
        <f>IF(Wedstrijden!AS886="x","M","")</f>
        <v/>
      </c>
      <c r="DI745" s="44" t="str">
        <f>IF(Wedstrijden!AT886="x","Z","")</f>
        <v/>
      </c>
      <c r="DJ745" s="44" t="str">
        <f>IF(COUNTA(Wedstrijden!AU886:AW886)&lt;&gt;0,6,"")</f>
        <v/>
      </c>
      <c r="DK745" s="44" t="str">
        <f t="shared" si="71"/>
        <v/>
      </c>
      <c r="DL745" s="44" t="str">
        <f>IF(Wedstrijden!AU886="x","L","")</f>
        <v/>
      </c>
      <c r="DM745" s="44" t="str">
        <f>IF(Wedstrijden!AV886="x","M","")</f>
        <v/>
      </c>
      <c r="DN745" s="44" t="str">
        <f>IF(Wedstrijden!AW886="x","Z","")</f>
        <v/>
      </c>
    </row>
    <row r="746" spans="1:118" ht="15">
      <c r="A746" s="48" t="e">
        <f>Wedstrijden!#REF!</f>
        <v>#REF!</v>
      </c>
      <c r="B746" s="44" t="str">
        <f>IFERROR(VLOOKUP(Wedstrijden!E887,Wedstrijdlocaties!$B$2:$E$499,2,FALSE),"")</f>
        <v/>
      </c>
      <c r="C746" s="44" t="str">
        <f>Wedstrijden!F887</f>
        <v>Lisse</v>
      </c>
      <c r="D746" s="44" t="str">
        <f>IFERROR(VLOOKUP(Wedstrijden!G887,Organisaties!$B$2:$C$501,2,FALSE),"")</f>
        <v>V50718</v>
      </c>
      <c r="E746" s="44" t="str">
        <f>IFERROR(VLOOKUP(Wedstrijden!G887,Organisaties!$B$2:$F$501,5,FALSE),"")</f>
        <v>V31007</v>
      </c>
      <c r="F746" s="44" t="str">
        <f>IF(Wedstrijden!BC887&lt;&gt;"",Wedstrijden!BC887,"")</f>
        <v/>
      </c>
      <c r="G746" s="44">
        <f>IF(Wedstrijden!AY887="Indoor",1,0)</f>
        <v>1</v>
      </c>
      <c r="H746" s="44" t="str">
        <f>Wedstrijden!AZ887</f>
        <v>Onbeperkt</v>
      </c>
      <c r="I746" s="44">
        <f>IF(Wedstrijden!AX887="Nee",0,IF(Wedstrijden!AX887="Ja",1,""))</f>
        <v>1</v>
      </c>
      <c r="J746" s="44" t="str">
        <f>IF(Wedstrijden!BA887&lt;&gt;"",Wedstrijden!BA887,"")</f>
        <v>selectie  amsterdam</v>
      </c>
      <c r="W746" s="45"/>
      <c r="AE746" s="45"/>
      <c r="AN746" s="45"/>
      <c r="AU746" s="45"/>
      <c r="BA746" s="45"/>
      <c r="BE746" s="45"/>
      <c r="BJ746" s="44" t="str">
        <f>IF(COUNTA(Wedstrijden!I887:S887)&lt;&gt;0,1,"")</f>
        <v/>
      </c>
      <c r="BK746" s="44" t="str">
        <f t="shared" si="66"/>
        <v/>
      </c>
      <c r="BL746" s="44" t="str">
        <f>IF(Wedstrijden!I887="x","AA","")</f>
        <v/>
      </c>
      <c r="BM746" s="44" t="str">
        <f>IF(Wedstrijden!J887="x","A","")</f>
        <v/>
      </c>
      <c r="BN746" s="44" t="str">
        <f>IF(Wedstrijden!K887="x","B1","")</f>
        <v/>
      </c>
      <c r="BO746" s="44" t="str">
        <f>IF(Wedstrijden!L887="x","BB","")</f>
        <v/>
      </c>
      <c r="BP746" s="44" t="str">
        <f>IF(Wedstrijden!M887="x","B","")</f>
        <v/>
      </c>
      <c r="BQ746" s="44" t="str">
        <f>IF(Wedstrijden!N887="x","L1","")</f>
        <v/>
      </c>
      <c r="BR746" s="44" t="str">
        <f>IF(Wedstrijden!O887="x","L2","")</f>
        <v/>
      </c>
      <c r="BS746" s="44" t="str">
        <f>IF(Wedstrijden!P887="x","M1","")</f>
        <v/>
      </c>
      <c r="BT746" s="44" t="str">
        <f>IF(Wedstrijden!Q887="x","M2","")</f>
        <v/>
      </c>
      <c r="BU746" s="44" t="str">
        <f>IF(Wedstrijden!R887="x","Z1","")</f>
        <v/>
      </c>
      <c r="BV746" s="44" t="str">
        <f>IF(Wedstrijden!S887="x","Z2","")</f>
        <v/>
      </c>
      <c r="BW746" s="44" t="str">
        <f>IF(COUNTA(Wedstrijden!T887:AB887)&lt;&gt;0,1,"")</f>
        <v/>
      </c>
      <c r="BX746" s="44" t="str">
        <f t="shared" si="67"/>
        <v/>
      </c>
      <c r="BY746" s="44" t="str">
        <f>IF(Wedstrijden!T887="x","BB","")</f>
        <v/>
      </c>
      <c r="BZ746" s="44" t="str">
        <f>IF(Wedstrijden!U887="x","B","")</f>
        <v/>
      </c>
      <c r="CA746" s="44" t="str">
        <f>IF(Wedstrijden!V887="x","L1","")</f>
        <v/>
      </c>
      <c r="CB746" s="44" t="str">
        <f>IF(Wedstrijden!W887="x","L2","")</f>
        <v/>
      </c>
      <c r="CC746" s="44" t="str">
        <f>IF(Wedstrijden!X887="x","M1","")</f>
        <v/>
      </c>
      <c r="CD746" s="44" t="str">
        <f>IF(Wedstrijden!Y887="x","M2","")</f>
        <v/>
      </c>
      <c r="CE746" s="44" t="str">
        <f>IF(Wedstrijden!Z887="x","Z1","")</f>
        <v/>
      </c>
      <c r="CF746" s="44" t="str">
        <f>IF(Wedstrijden!AA887="x","Z2","")</f>
        <v/>
      </c>
      <c r="CG746" s="44" t="str">
        <f>IF(Wedstrijden!AB887="x","ZZL","")</f>
        <v/>
      </c>
      <c r="CL746" s="44" t="str">
        <f>IF(COUNTA(Wedstrijden!AC887:AJ887)&lt;&gt;0,2,"")</f>
        <v/>
      </c>
      <c r="CM746" s="44" t="str">
        <f t="shared" si="68"/>
        <v/>
      </c>
      <c r="CN746" s="44" t="str">
        <f>IF(Wedstrijden!AC887="x","AA","")</f>
        <v/>
      </c>
      <c r="CO746" s="44" t="str">
        <f>IF(Wedstrijden!AD887="x","A","")</f>
        <v/>
      </c>
      <c r="CP746" s="44" t="str">
        <f>IF(Wedstrijden!AE887="x","BB","")</f>
        <v/>
      </c>
      <c r="CQ746" s="44" t="str">
        <f>IF(Wedstrijden!AF887="x","B","")</f>
        <v/>
      </c>
      <c r="CR746" s="44" t="str">
        <f>IF(Wedstrijden!AG887="x","L","")</f>
        <v/>
      </c>
      <c r="CS746" s="44" t="str">
        <f>IF(Wedstrijden!AH887="x","M","")</f>
        <v/>
      </c>
      <c r="CT746" s="44" t="str">
        <f>IF(Wedstrijden!AI887="x","Z","")</f>
        <v/>
      </c>
      <c r="CU746" s="44" t="str">
        <f>IF(Wedstrijden!AJ887="x","ZZ","")</f>
        <v/>
      </c>
      <c r="CV746" s="44">
        <f>IF(COUNTA(Wedstrijden!AK887:AQ887)&lt;&gt;0,2,"")</f>
        <v>2</v>
      </c>
      <c r="CW746" s="44">
        <f t="shared" si="69"/>
        <v>1</v>
      </c>
      <c r="CX746" s="44" t="str">
        <f>IF(Wedstrijden!AK887="x","BB","")</f>
        <v/>
      </c>
      <c r="CY746" s="44" t="str">
        <f>IF(Wedstrijden!AL887="x","B","")</f>
        <v/>
      </c>
      <c r="CZ746" s="44" t="str">
        <f>IF(Wedstrijden!AM887="x","L","")</f>
        <v>L</v>
      </c>
      <c r="DA746" s="44" t="str">
        <f>IF(Wedstrijden!AN887="x","M","")</f>
        <v>M</v>
      </c>
      <c r="DB746" s="44" t="str">
        <f>IF(Wedstrijden!AO887="x","Z","")</f>
        <v>Z</v>
      </c>
      <c r="DC746" s="44" t="str">
        <f>IF(Wedstrijden!AP887="x","ZZ","")</f>
        <v>ZZ</v>
      </c>
      <c r="DD746" s="44" t="str">
        <f>IF(Wedstrijden!AQ887="x","1.40","")</f>
        <v/>
      </c>
      <c r="DE746" s="44" t="str">
        <f>IF(COUNTA(Wedstrijden!AR887:AT887)&lt;&gt;0,6,"")</f>
        <v/>
      </c>
      <c r="DF746" s="44" t="str">
        <f t="shared" si="70"/>
        <v/>
      </c>
      <c r="DG746" s="44" t="str">
        <f>IF(Wedstrijden!AR887="x","L","")</f>
        <v/>
      </c>
      <c r="DH746" s="44" t="str">
        <f>IF(Wedstrijden!AS887="x","M","")</f>
        <v/>
      </c>
      <c r="DI746" s="44" t="str">
        <f>IF(Wedstrijden!AT887="x","Z","")</f>
        <v/>
      </c>
      <c r="DJ746" s="44" t="str">
        <f>IF(COUNTA(Wedstrijden!AU887:AW887)&lt;&gt;0,6,"")</f>
        <v/>
      </c>
      <c r="DK746" s="44" t="str">
        <f t="shared" si="71"/>
        <v/>
      </c>
      <c r="DL746" s="44" t="str">
        <f>IF(Wedstrijden!AU887="x","L","")</f>
        <v/>
      </c>
      <c r="DM746" s="44" t="str">
        <f>IF(Wedstrijden!AV887="x","M","")</f>
        <v/>
      </c>
      <c r="DN746" s="44" t="str">
        <f>IF(Wedstrijden!AW887="x","Z","")</f>
        <v/>
      </c>
    </row>
    <row r="747" spans="1:118" ht="15">
      <c r="A747" s="48" t="e">
        <f>Wedstrijden!#REF!</f>
        <v>#REF!</v>
      </c>
      <c r="B747" s="44">
        <f>IFERROR(VLOOKUP(Wedstrijden!E888,Wedstrijdlocaties!$B$2:$E$499,2,FALSE),"")</f>
        <v>848812</v>
      </c>
      <c r="C747" s="44" t="str">
        <f>Wedstrijden!F888</f>
        <v>Wormerveer</v>
      </c>
      <c r="D747" s="44" t="str">
        <f>IFERROR(VLOOKUP(Wedstrijden!G888,Organisaties!$B$2:$C$501,2,FALSE),"")</f>
        <v/>
      </c>
      <c r="E747" s="44" t="str">
        <f>IFERROR(VLOOKUP(Wedstrijden!G888,Organisaties!$B$2:$F$501,5,FALSE),"")</f>
        <v/>
      </c>
      <c r="F747" s="44" t="str">
        <f>IF(Wedstrijden!BC888&lt;&gt;"",Wedstrijden!BC888,"")</f>
        <v/>
      </c>
      <c r="G747" s="44">
        <f>IF(Wedstrijden!AY888="Indoor",1,0)</f>
        <v>1</v>
      </c>
      <c r="H747" s="44">
        <f>Wedstrijden!AZ888</f>
        <v>0</v>
      </c>
      <c r="I747" s="44" t="str">
        <f>IF(Wedstrijden!AX888="Nee",0,IF(Wedstrijden!AX888="Ja",1,""))</f>
        <v/>
      </c>
      <c r="J747" s="44" t="str">
        <f>IF(Wedstrijden!BA888&lt;&gt;"",Wedstrijden!BA888,"")</f>
        <v/>
      </c>
      <c r="W747" s="45"/>
      <c r="AE747" s="45"/>
      <c r="AN747" s="45"/>
      <c r="AU747" s="45"/>
      <c r="BA747" s="45"/>
      <c r="BE747" s="45"/>
      <c r="BJ747" s="44" t="str">
        <f>IF(COUNTA(Wedstrijden!I888:S888)&lt;&gt;0,1,"")</f>
        <v/>
      </c>
      <c r="BK747" s="44" t="str">
        <f t="shared" si="66"/>
        <v/>
      </c>
      <c r="BL747" s="44" t="str">
        <f>IF(Wedstrijden!I888="x","AA","")</f>
        <v/>
      </c>
      <c r="BM747" s="44" t="str">
        <f>IF(Wedstrijden!J888="x","A","")</f>
        <v/>
      </c>
      <c r="BN747" s="44" t="str">
        <f>IF(Wedstrijden!K888="x","B1","")</f>
        <v/>
      </c>
      <c r="BO747" s="44" t="str">
        <f>IF(Wedstrijden!L888="x","BB","")</f>
        <v/>
      </c>
      <c r="BP747" s="44" t="str">
        <f>IF(Wedstrijden!M888="x","B","")</f>
        <v/>
      </c>
      <c r="BQ747" s="44" t="str">
        <f>IF(Wedstrijden!N888="x","L1","")</f>
        <v/>
      </c>
      <c r="BR747" s="44" t="str">
        <f>IF(Wedstrijden!O888="x","L2","")</f>
        <v/>
      </c>
      <c r="BS747" s="44" t="str">
        <f>IF(Wedstrijden!P888="x","M1","")</f>
        <v/>
      </c>
      <c r="BT747" s="44" t="str">
        <f>IF(Wedstrijden!Q888="x","M2","")</f>
        <v/>
      </c>
      <c r="BU747" s="44" t="str">
        <f>IF(Wedstrijden!R888="x","Z1","")</f>
        <v/>
      </c>
      <c r="BV747" s="44" t="str">
        <f>IF(Wedstrijden!S888="x","Z2","")</f>
        <v/>
      </c>
      <c r="BW747" s="44">
        <f>IF(COUNTA(Wedstrijden!T888:AB888)&lt;&gt;0,1,"")</f>
        <v>1</v>
      </c>
      <c r="BX747" s="44">
        <f t="shared" si="67"/>
        <v>1</v>
      </c>
      <c r="BY747" s="44" t="str">
        <f>IF(Wedstrijden!T888="x","BB","")</f>
        <v/>
      </c>
      <c r="BZ747" s="44" t="str">
        <f>IF(Wedstrijden!U888="x","B","")</f>
        <v/>
      </c>
      <c r="CA747" s="44" t="str">
        <f>IF(Wedstrijden!V888="x","L1","")</f>
        <v/>
      </c>
      <c r="CB747" s="44" t="str">
        <f>IF(Wedstrijden!W888="x","L2","")</f>
        <v/>
      </c>
      <c r="CC747" s="44" t="str">
        <f>IF(Wedstrijden!X888="x","M1","")</f>
        <v/>
      </c>
      <c r="CD747" s="44" t="str">
        <f>IF(Wedstrijden!Y888="x","M2","")</f>
        <v/>
      </c>
      <c r="CE747" s="44" t="str">
        <f>IF(Wedstrijden!Z888="x","Z1","")</f>
        <v>Z1</v>
      </c>
      <c r="CF747" s="44" t="str">
        <f>IF(Wedstrijden!AA888="x","Z2","")</f>
        <v>Z2</v>
      </c>
      <c r="CG747" s="44" t="str">
        <f>IF(Wedstrijden!AB888="x","ZZL","")</f>
        <v>ZZL</v>
      </c>
      <c r="CL747" s="44" t="str">
        <f>IF(COUNTA(Wedstrijden!AC888:AJ888)&lt;&gt;0,2,"")</f>
        <v/>
      </c>
      <c r="CM747" s="44" t="str">
        <f t="shared" si="68"/>
        <v/>
      </c>
      <c r="CN747" s="44" t="str">
        <f>IF(Wedstrijden!AC888="x","AA","")</f>
        <v/>
      </c>
      <c r="CO747" s="44" t="str">
        <f>IF(Wedstrijden!AD888="x","A","")</f>
        <v/>
      </c>
      <c r="CP747" s="44" t="str">
        <f>IF(Wedstrijden!AE888="x","BB","")</f>
        <v/>
      </c>
      <c r="CQ747" s="44" t="str">
        <f>IF(Wedstrijden!AF888="x","B","")</f>
        <v/>
      </c>
      <c r="CR747" s="44" t="str">
        <f>IF(Wedstrijden!AG888="x","L","")</f>
        <v/>
      </c>
      <c r="CS747" s="44" t="str">
        <f>IF(Wedstrijden!AH888="x","M","")</f>
        <v/>
      </c>
      <c r="CT747" s="44" t="str">
        <f>IF(Wedstrijden!AI888="x","Z","")</f>
        <v/>
      </c>
      <c r="CU747" s="44" t="str">
        <f>IF(Wedstrijden!AJ888="x","ZZ","")</f>
        <v/>
      </c>
      <c r="CV747" s="44" t="str">
        <f>IF(COUNTA(Wedstrijden!AK888:AQ888)&lt;&gt;0,2,"")</f>
        <v/>
      </c>
      <c r="CW747" s="44" t="str">
        <f t="shared" si="69"/>
        <v/>
      </c>
      <c r="CX747" s="44" t="str">
        <f>IF(Wedstrijden!AK888="x","BB","")</f>
        <v/>
      </c>
      <c r="CY747" s="44" t="str">
        <f>IF(Wedstrijden!AL888="x","B","")</f>
        <v/>
      </c>
      <c r="CZ747" s="44" t="str">
        <f>IF(Wedstrijden!AM888="x","L","")</f>
        <v/>
      </c>
      <c r="DA747" s="44" t="str">
        <f>IF(Wedstrijden!AN888="x","M","")</f>
        <v/>
      </c>
      <c r="DB747" s="44" t="str">
        <f>IF(Wedstrijden!AO888="x","Z","")</f>
        <v/>
      </c>
      <c r="DC747" s="44" t="str">
        <f>IF(Wedstrijden!AP888="x","ZZ","")</f>
        <v/>
      </c>
      <c r="DD747" s="44" t="str">
        <f>IF(Wedstrijden!AQ888="x","1.40","")</f>
        <v/>
      </c>
      <c r="DE747" s="44" t="str">
        <f>IF(COUNTA(Wedstrijden!AR888:AT888)&lt;&gt;0,6,"")</f>
        <v/>
      </c>
      <c r="DF747" s="44" t="str">
        <f t="shared" si="70"/>
        <v/>
      </c>
      <c r="DG747" s="44" t="str">
        <f>IF(Wedstrijden!AR888="x","L","")</f>
        <v/>
      </c>
      <c r="DH747" s="44" t="str">
        <f>IF(Wedstrijden!AS888="x","M","")</f>
        <v/>
      </c>
      <c r="DI747" s="44" t="str">
        <f>IF(Wedstrijden!AT888="x","Z","")</f>
        <v/>
      </c>
      <c r="DJ747" s="44" t="str">
        <f>IF(COUNTA(Wedstrijden!AU888:AW888)&lt;&gt;0,6,"")</f>
        <v/>
      </c>
      <c r="DK747" s="44" t="str">
        <f t="shared" si="71"/>
        <v/>
      </c>
      <c r="DL747" s="44" t="str">
        <f>IF(Wedstrijden!AU888="x","L","")</f>
        <v/>
      </c>
      <c r="DM747" s="44" t="str">
        <f>IF(Wedstrijden!AV888="x","M","")</f>
        <v/>
      </c>
      <c r="DN747" s="44" t="str">
        <f>IF(Wedstrijden!AW888="x","Z","")</f>
        <v/>
      </c>
    </row>
    <row r="748" spans="1:118" ht="15">
      <c r="A748" s="48" t="e">
        <f>Wedstrijden!#REF!</f>
        <v>#REF!</v>
      </c>
      <c r="B748" s="44">
        <f>IFERROR(VLOOKUP(Wedstrijden!E889,Wedstrijdlocaties!$B$2:$E$499,2,FALSE),"")</f>
        <v>849061</v>
      </c>
      <c r="C748" s="44" t="str">
        <f>Wedstrijden!F889</f>
        <v>Middenbeemster</v>
      </c>
      <c r="D748" s="44" t="str">
        <f>IFERROR(VLOOKUP(Wedstrijden!G889,Organisaties!$B$2:$C$501,2,FALSE),"")</f>
        <v/>
      </c>
      <c r="E748" s="44" t="str">
        <f>IFERROR(VLOOKUP(Wedstrijden!G889,Organisaties!$B$2:$F$501,5,FALSE),"")</f>
        <v/>
      </c>
      <c r="F748" s="44" t="str">
        <f>IF(Wedstrijden!BC889&lt;&gt;"",Wedstrijden!BC889,"")</f>
        <v/>
      </c>
      <c r="G748" s="44">
        <f>IF(Wedstrijden!AY889="Indoor",1,0)</f>
        <v>1</v>
      </c>
      <c r="H748" s="44" t="str">
        <f>Wedstrijden!AZ889</f>
        <v>Onbeperkt</v>
      </c>
      <c r="I748" s="44">
        <f>IF(Wedstrijden!AX889="Nee",0,IF(Wedstrijden!AX889="Ja",1,""))</f>
        <v>0</v>
      </c>
      <c r="J748" s="44" t="str">
        <f>IF(Wedstrijden!BA889&lt;&gt;"",Wedstrijden!BA889,"")</f>
        <v/>
      </c>
      <c r="W748" s="45"/>
      <c r="AE748" s="45"/>
      <c r="AN748" s="45"/>
      <c r="AU748" s="45"/>
      <c r="BA748" s="45"/>
      <c r="BE748" s="45"/>
      <c r="BJ748" s="44">
        <f>IF(COUNTA(Wedstrijden!I889:S889)&lt;&gt;0,1,"")</f>
        <v>1</v>
      </c>
      <c r="BK748" s="44">
        <f t="shared" si="66"/>
        <v>2</v>
      </c>
      <c r="BL748" s="44" t="str">
        <f>IF(Wedstrijden!I889="x","AA","")</f>
        <v/>
      </c>
      <c r="BM748" s="44" t="str">
        <f>IF(Wedstrijden!J889="x","A","")</f>
        <v/>
      </c>
      <c r="BN748" s="44" t="str">
        <f>IF(Wedstrijden!K889="x","B1","")</f>
        <v/>
      </c>
      <c r="BO748" s="44" t="str">
        <f>IF(Wedstrijden!L889="x","BB","")</f>
        <v>BB</v>
      </c>
      <c r="BP748" s="44" t="str">
        <f>IF(Wedstrijden!M889="x","B","")</f>
        <v>B</v>
      </c>
      <c r="BQ748" s="44" t="str">
        <f>IF(Wedstrijden!N889="x","L1","")</f>
        <v>L1</v>
      </c>
      <c r="BR748" s="44" t="str">
        <f>IF(Wedstrijden!O889="x","L2","")</f>
        <v>L2</v>
      </c>
      <c r="BS748" s="44" t="str">
        <f>IF(Wedstrijden!P889="x","M1","")</f>
        <v>M1</v>
      </c>
      <c r="BT748" s="44" t="str">
        <f>IF(Wedstrijden!Q889="x","M2","")</f>
        <v>M2</v>
      </c>
      <c r="BU748" s="44" t="str">
        <f>IF(Wedstrijden!R889="x","Z1","")</f>
        <v>Z1</v>
      </c>
      <c r="BV748" s="44" t="str">
        <f>IF(Wedstrijden!S889="x","Z2","")</f>
        <v>Z2</v>
      </c>
      <c r="BW748" s="44">
        <f>IF(COUNTA(Wedstrijden!T889:AB889)&lt;&gt;0,1,"")</f>
        <v>1</v>
      </c>
      <c r="BX748" s="44">
        <f t="shared" si="67"/>
        <v>1</v>
      </c>
      <c r="BY748" s="44" t="str">
        <f>IF(Wedstrijden!T889="x","BB","")</f>
        <v>BB</v>
      </c>
      <c r="BZ748" s="44" t="str">
        <f>IF(Wedstrijden!U889="x","B","")</f>
        <v>B</v>
      </c>
      <c r="CA748" s="44" t="str">
        <f>IF(Wedstrijden!V889="x","L1","")</f>
        <v>L1</v>
      </c>
      <c r="CB748" s="44" t="str">
        <f>IF(Wedstrijden!W889="x","L2","")</f>
        <v>L2</v>
      </c>
      <c r="CC748" s="44" t="str">
        <f>IF(Wedstrijden!X889="x","M1","")</f>
        <v>M1</v>
      </c>
      <c r="CD748" s="44" t="str">
        <f>IF(Wedstrijden!Y889="x","M2","")</f>
        <v>M2</v>
      </c>
      <c r="CE748" s="44" t="str">
        <f>IF(Wedstrijden!Z889="x","Z1","")</f>
        <v>Z1</v>
      </c>
      <c r="CF748" s="44" t="str">
        <f>IF(Wedstrijden!AA889="x","Z2","")</f>
        <v>Z2</v>
      </c>
      <c r="CG748" s="44" t="str">
        <f>IF(Wedstrijden!AB889="x","ZZL","")</f>
        <v/>
      </c>
      <c r="CL748" s="44" t="str">
        <f>IF(COUNTA(Wedstrijden!AC889:AJ889)&lt;&gt;0,2,"")</f>
        <v/>
      </c>
      <c r="CM748" s="44" t="str">
        <f t="shared" si="68"/>
        <v/>
      </c>
      <c r="CN748" s="44" t="str">
        <f>IF(Wedstrijden!AC889="x","AA","")</f>
        <v/>
      </c>
      <c r="CO748" s="44" t="str">
        <f>IF(Wedstrijden!AD889="x","A","")</f>
        <v/>
      </c>
      <c r="CP748" s="44" t="str">
        <f>IF(Wedstrijden!AE889="x","BB","")</f>
        <v/>
      </c>
      <c r="CQ748" s="44" t="str">
        <f>IF(Wedstrijden!AF889="x","B","")</f>
        <v/>
      </c>
      <c r="CR748" s="44" t="str">
        <f>IF(Wedstrijden!AG889="x","L","")</f>
        <v/>
      </c>
      <c r="CS748" s="44" t="str">
        <f>IF(Wedstrijden!AH889="x","M","")</f>
        <v/>
      </c>
      <c r="CT748" s="44" t="str">
        <f>IF(Wedstrijden!AI889="x","Z","")</f>
        <v/>
      </c>
      <c r="CU748" s="44" t="str">
        <f>IF(Wedstrijden!AJ889="x","ZZ","")</f>
        <v/>
      </c>
      <c r="CV748" s="44" t="str">
        <f>IF(COUNTA(Wedstrijden!AK889:AQ889)&lt;&gt;0,2,"")</f>
        <v/>
      </c>
      <c r="CW748" s="44" t="str">
        <f t="shared" si="69"/>
        <v/>
      </c>
      <c r="CX748" s="44" t="str">
        <f>IF(Wedstrijden!AK889="x","BB","")</f>
        <v/>
      </c>
      <c r="CY748" s="44" t="str">
        <f>IF(Wedstrijden!AL889="x","B","")</f>
        <v/>
      </c>
      <c r="CZ748" s="44" t="str">
        <f>IF(Wedstrijden!AM889="x","L","")</f>
        <v/>
      </c>
      <c r="DA748" s="44" t="str">
        <f>IF(Wedstrijden!AN889="x","M","")</f>
        <v/>
      </c>
      <c r="DB748" s="44" t="str">
        <f>IF(Wedstrijden!AO889="x","Z","")</f>
        <v/>
      </c>
      <c r="DC748" s="44" t="str">
        <f>IF(Wedstrijden!AP889="x","ZZ","")</f>
        <v/>
      </c>
      <c r="DD748" s="44" t="str">
        <f>IF(Wedstrijden!AQ889="x","1.40","")</f>
        <v/>
      </c>
      <c r="DE748" s="44" t="str">
        <f>IF(COUNTA(Wedstrijden!AR889:AT889)&lt;&gt;0,6,"")</f>
        <v/>
      </c>
      <c r="DF748" s="44" t="str">
        <f t="shared" si="70"/>
        <v/>
      </c>
      <c r="DG748" s="44" t="str">
        <f>IF(Wedstrijden!AR889="x","L","")</f>
        <v/>
      </c>
      <c r="DH748" s="44" t="str">
        <f>IF(Wedstrijden!AS889="x","M","")</f>
        <v/>
      </c>
      <c r="DI748" s="44" t="str">
        <f>IF(Wedstrijden!AT889="x","Z","")</f>
        <v/>
      </c>
      <c r="DJ748" s="44" t="str">
        <f>IF(COUNTA(Wedstrijden!AU889:AW889)&lt;&gt;0,6,"")</f>
        <v/>
      </c>
      <c r="DK748" s="44" t="str">
        <f t="shared" si="71"/>
        <v/>
      </c>
      <c r="DL748" s="44" t="str">
        <f>IF(Wedstrijden!AU889="x","L","")</f>
        <v/>
      </c>
      <c r="DM748" s="44" t="str">
        <f>IF(Wedstrijden!AV889="x","M","")</f>
        <v/>
      </c>
      <c r="DN748" s="44" t="str">
        <f>IF(Wedstrijden!AW889="x","Z","")</f>
        <v/>
      </c>
    </row>
    <row r="749" spans="1:118" ht="15">
      <c r="A749" s="48" t="e">
        <f>Wedstrijden!#REF!</f>
        <v>#REF!</v>
      </c>
      <c r="B749" s="44" t="str">
        <f>IFERROR(VLOOKUP(Wedstrijden!E890,Wedstrijdlocaties!$B$2:$E$499,2,FALSE),"")</f>
        <v>V12346</v>
      </c>
      <c r="C749" s="44" t="str">
        <f>Wedstrijden!F890</f>
        <v>Oudkarspel</v>
      </c>
      <c r="D749" s="44" t="str">
        <f>IFERROR(VLOOKUP(Wedstrijden!G890,Organisaties!$B$2:$C$501,2,FALSE),"")</f>
        <v/>
      </c>
      <c r="E749" s="44" t="str">
        <f>IFERROR(VLOOKUP(Wedstrijden!G890,Organisaties!$B$2:$F$501,5,FALSE),"")</f>
        <v/>
      </c>
      <c r="F749" s="44" t="str">
        <f>IF(Wedstrijden!BC890&lt;&gt;"",Wedstrijden!BC890,"")</f>
        <v/>
      </c>
      <c r="G749" s="44">
        <f>IF(Wedstrijden!AY890="Indoor",1,0)</f>
        <v>1</v>
      </c>
      <c r="H749" s="44" t="str">
        <f>Wedstrijden!AZ890</f>
        <v>Onbeperkt</v>
      </c>
      <c r="I749" s="44">
        <f>IF(Wedstrijden!AX890="Nee",0,IF(Wedstrijden!AX890="Ja",1,""))</f>
        <v>0</v>
      </c>
      <c r="J749" s="44" t="str">
        <f>IF(Wedstrijden!BA890&lt;&gt;"",Wedstrijden!BA890,"")</f>
        <v/>
      </c>
      <c r="W749" s="45"/>
      <c r="AE749" s="45"/>
      <c r="AN749" s="45"/>
      <c r="AU749" s="45"/>
      <c r="BA749" s="45"/>
      <c r="BE749" s="45"/>
      <c r="BJ749" s="44">
        <f>IF(COUNTA(Wedstrijden!I890:S890)&lt;&gt;0,1,"")</f>
        <v>1</v>
      </c>
      <c r="BK749" s="44">
        <f t="shared" si="66"/>
        <v>2</v>
      </c>
      <c r="BL749" s="44" t="str">
        <f>IF(Wedstrijden!I890="x","AA","")</f>
        <v/>
      </c>
      <c r="BM749" s="44" t="str">
        <f>IF(Wedstrijden!J890="x","A","")</f>
        <v/>
      </c>
      <c r="BN749" s="44" t="str">
        <f>IF(Wedstrijden!K890="x","B1","")</f>
        <v/>
      </c>
      <c r="BO749" s="44" t="str">
        <f>IF(Wedstrijden!L890="x","BB","")</f>
        <v>BB</v>
      </c>
      <c r="BP749" s="44" t="str">
        <f>IF(Wedstrijden!M890="x","B","")</f>
        <v>B</v>
      </c>
      <c r="BQ749" s="44" t="str">
        <f>IF(Wedstrijden!N890="x","L1","")</f>
        <v>L1</v>
      </c>
      <c r="BR749" s="44" t="str">
        <f>IF(Wedstrijden!O890="x","L2","")</f>
        <v>L2</v>
      </c>
      <c r="BS749" s="44" t="str">
        <f>IF(Wedstrijden!P890="x","M1","")</f>
        <v>M1</v>
      </c>
      <c r="BT749" s="44" t="str">
        <f>IF(Wedstrijden!Q890="x","M2","")</f>
        <v>M2</v>
      </c>
      <c r="BU749" s="44" t="str">
        <f>IF(Wedstrijden!R890="x","Z1","")</f>
        <v/>
      </c>
      <c r="BV749" s="44" t="str">
        <f>IF(Wedstrijden!S890="x","Z2","")</f>
        <v/>
      </c>
      <c r="BW749" s="44">
        <f>IF(COUNTA(Wedstrijden!T890:AB890)&lt;&gt;0,1,"")</f>
        <v>1</v>
      </c>
      <c r="BX749" s="44">
        <f t="shared" si="67"/>
        <v>1</v>
      </c>
      <c r="BY749" s="44" t="str">
        <f>IF(Wedstrijden!T890="x","BB","")</f>
        <v>BB</v>
      </c>
      <c r="BZ749" s="44" t="str">
        <f>IF(Wedstrijden!U890="x","B","")</f>
        <v>B</v>
      </c>
      <c r="CA749" s="44" t="str">
        <f>IF(Wedstrijden!V890="x","L1","")</f>
        <v>L1</v>
      </c>
      <c r="CB749" s="44" t="str">
        <f>IF(Wedstrijden!W890="x","L2","")</f>
        <v>L2</v>
      </c>
      <c r="CC749" s="44" t="str">
        <f>IF(Wedstrijden!X890="x","M1","")</f>
        <v>M1</v>
      </c>
      <c r="CD749" s="44" t="str">
        <f>IF(Wedstrijden!Y890="x","M2","")</f>
        <v>M2</v>
      </c>
      <c r="CE749" s="44" t="str">
        <f>IF(Wedstrijden!Z890="x","Z1","")</f>
        <v/>
      </c>
      <c r="CF749" s="44" t="str">
        <f>IF(Wedstrijden!AA890="x","Z2","")</f>
        <v/>
      </c>
      <c r="CG749" s="44" t="str">
        <f>IF(Wedstrijden!AB890="x","ZZL","")</f>
        <v/>
      </c>
      <c r="CL749" s="44" t="str">
        <f>IF(COUNTA(Wedstrijden!AC890:AJ890)&lt;&gt;0,2,"")</f>
        <v/>
      </c>
      <c r="CM749" s="44" t="str">
        <f t="shared" si="68"/>
        <v/>
      </c>
      <c r="CN749" s="44" t="str">
        <f>IF(Wedstrijden!AC890="x","AA","")</f>
        <v/>
      </c>
      <c r="CO749" s="44" t="str">
        <f>IF(Wedstrijden!AD890="x","A","")</f>
        <v/>
      </c>
      <c r="CP749" s="44" t="str">
        <f>IF(Wedstrijden!AE890="x","BB","")</f>
        <v/>
      </c>
      <c r="CQ749" s="44" t="str">
        <f>IF(Wedstrijden!AF890="x","B","")</f>
        <v/>
      </c>
      <c r="CR749" s="44" t="str">
        <f>IF(Wedstrijden!AG890="x","L","")</f>
        <v/>
      </c>
      <c r="CS749" s="44" t="str">
        <f>IF(Wedstrijden!AH890="x","M","")</f>
        <v/>
      </c>
      <c r="CT749" s="44" t="str">
        <f>IF(Wedstrijden!AI890="x","Z","")</f>
        <v/>
      </c>
      <c r="CU749" s="44" t="str">
        <f>IF(Wedstrijden!AJ890="x","ZZ","")</f>
        <v/>
      </c>
      <c r="CV749" s="44" t="str">
        <f>IF(COUNTA(Wedstrijden!AK890:AQ890)&lt;&gt;0,2,"")</f>
        <v/>
      </c>
      <c r="CW749" s="44" t="str">
        <f t="shared" si="69"/>
        <v/>
      </c>
      <c r="CX749" s="44" t="str">
        <f>IF(Wedstrijden!AK890="x","BB","")</f>
        <v/>
      </c>
      <c r="CY749" s="44" t="str">
        <f>IF(Wedstrijden!AL890="x","B","")</f>
        <v/>
      </c>
      <c r="CZ749" s="44" t="str">
        <f>IF(Wedstrijden!AM890="x","L","")</f>
        <v/>
      </c>
      <c r="DA749" s="44" t="str">
        <f>IF(Wedstrijden!AN890="x","M","")</f>
        <v/>
      </c>
      <c r="DB749" s="44" t="str">
        <f>IF(Wedstrijden!AO890="x","Z","")</f>
        <v/>
      </c>
      <c r="DC749" s="44" t="str">
        <f>IF(Wedstrijden!AP890="x","ZZ","")</f>
        <v/>
      </c>
      <c r="DD749" s="44" t="str">
        <f>IF(Wedstrijden!AQ890="x","1.40","")</f>
        <v/>
      </c>
      <c r="DE749" s="44" t="str">
        <f>IF(COUNTA(Wedstrijden!AR890:AT890)&lt;&gt;0,6,"")</f>
        <v/>
      </c>
      <c r="DF749" s="44" t="str">
        <f t="shared" si="70"/>
        <v/>
      </c>
      <c r="DG749" s="44" t="str">
        <f>IF(Wedstrijden!AR890="x","L","")</f>
        <v/>
      </c>
      <c r="DH749" s="44" t="str">
        <f>IF(Wedstrijden!AS890="x","M","")</f>
        <v/>
      </c>
      <c r="DI749" s="44" t="str">
        <f>IF(Wedstrijden!AT890="x","Z","")</f>
        <v/>
      </c>
      <c r="DJ749" s="44" t="str">
        <f>IF(COUNTA(Wedstrijden!AU890:AW890)&lt;&gt;0,6,"")</f>
        <v/>
      </c>
      <c r="DK749" s="44" t="str">
        <f t="shared" si="71"/>
        <v/>
      </c>
      <c r="DL749" s="44" t="str">
        <f>IF(Wedstrijden!AU890="x","L","")</f>
        <v/>
      </c>
      <c r="DM749" s="44" t="str">
        <f>IF(Wedstrijden!AV890="x","M","")</f>
        <v/>
      </c>
      <c r="DN749" s="44" t="str">
        <f>IF(Wedstrijden!AW890="x","Z","")</f>
        <v/>
      </c>
    </row>
    <row r="750" spans="1:118" ht="15">
      <c r="A750" s="48" t="e">
        <f>Wedstrijden!#REF!</f>
        <v>#REF!</v>
      </c>
      <c r="B750" s="44">
        <f>IFERROR(VLOOKUP(Wedstrijden!E891,Wedstrijdlocaties!$B$2:$E$499,2,FALSE),"")</f>
        <v>830932</v>
      </c>
      <c r="C750" s="44" t="str">
        <f>Wedstrijden!F891</f>
        <v>Heerhugowaard</v>
      </c>
      <c r="D750" s="44" t="str">
        <f>IFERROR(VLOOKUP(Wedstrijden!G891,Organisaties!$B$2:$C$501,2,FALSE),"")</f>
        <v>V60148</v>
      </c>
      <c r="E750" s="44" t="str">
        <f>IFERROR(VLOOKUP(Wedstrijden!G891,Organisaties!$B$2:$F$501,5,FALSE),"")</f>
        <v>V31007</v>
      </c>
      <c r="F750" s="44" t="str">
        <f>IF(Wedstrijden!BC891&lt;&gt;"",Wedstrijden!BC891,"")</f>
        <v/>
      </c>
      <c r="G750" s="44">
        <f>IF(Wedstrijden!AY891="Indoor",1,0)</f>
        <v>1</v>
      </c>
      <c r="H750" s="44" t="str">
        <f>Wedstrijden!AZ891</f>
        <v>Onbeperkt</v>
      </c>
      <c r="I750" s="44">
        <f>IF(Wedstrijden!AX891="Nee",0,IF(Wedstrijden!AX891="Ja",1,""))</f>
        <v>0</v>
      </c>
      <c r="J750" s="44" t="str">
        <f>IF(Wedstrijden!BA891&lt;&gt;"",Wedstrijden!BA891,"")</f>
        <v/>
      </c>
      <c r="W750" s="45"/>
      <c r="AE750" s="45"/>
      <c r="AN750" s="45"/>
      <c r="AU750" s="45"/>
      <c r="BA750" s="45"/>
      <c r="BE750" s="45"/>
      <c r="BJ750" s="44">
        <f>IF(COUNTA(Wedstrijden!I891:S891)&lt;&gt;0,1,"")</f>
        <v>1</v>
      </c>
      <c r="BK750" s="44">
        <f t="shared" si="66"/>
        <v>2</v>
      </c>
      <c r="BL750" s="44" t="str">
        <f>IF(Wedstrijden!I891="x","AA","")</f>
        <v/>
      </c>
      <c r="BM750" s="44" t="str">
        <f>IF(Wedstrijden!J891="x","A","")</f>
        <v/>
      </c>
      <c r="BN750" s="44" t="str">
        <f>IF(Wedstrijden!K891="x","B1","")</f>
        <v/>
      </c>
      <c r="BO750" s="44" t="str">
        <f>IF(Wedstrijden!L891="x","BB","")</f>
        <v/>
      </c>
      <c r="BP750" s="44" t="str">
        <f>IF(Wedstrijden!M891="x","B","")</f>
        <v>B</v>
      </c>
      <c r="BQ750" s="44" t="str">
        <f>IF(Wedstrijden!N891="x","L1","")</f>
        <v>L1</v>
      </c>
      <c r="BR750" s="44" t="str">
        <f>IF(Wedstrijden!O891="x","L2","")</f>
        <v>L2</v>
      </c>
      <c r="BS750" s="44" t="str">
        <f>IF(Wedstrijden!P891="x","M1","")</f>
        <v>M1</v>
      </c>
      <c r="BT750" s="44" t="str">
        <f>IF(Wedstrijden!Q891="x","M2","")</f>
        <v>M2</v>
      </c>
      <c r="BU750" s="44" t="str">
        <f>IF(Wedstrijden!R891="x","Z1","")</f>
        <v>Z1</v>
      </c>
      <c r="BV750" s="44" t="str">
        <f>IF(Wedstrijden!S891="x","Z2","")</f>
        <v>Z2</v>
      </c>
      <c r="BW750" s="44">
        <f>IF(COUNTA(Wedstrijden!T891:AB891)&lt;&gt;0,1,"")</f>
        <v>1</v>
      </c>
      <c r="BX750" s="44">
        <f t="shared" si="67"/>
        <v>1</v>
      </c>
      <c r="BY750" s="44" t="str">
        <f>IF(Wedstrijden!T891="x","BB","")</f>
        <v/>
      </c>
      <c r="BZ750" s="44" t="str">
        <f>IF(Wedstrijden!U891="x","B","")</f>
        <v>B</v>
      </c>
      <c r="CA750" s="44" t="str">
        <f>IF(Wedstrijden!V891="x","L1","")</f>
        <v>L1</v>
      </c>
      <c r="CB750" s="44" t="str">
        <f>IF(Wedstrijden!W891="x","L2","")</f>
        <v>L2</v>
      </c>
      <c r="CC750" s="44" t="str">
        <f>IF(Wedstrijden!X891="x","M1","")</f>
        <v>M1</v>
      </c>
      <c r="CD750" s="44" t="str">
        <f>IF(Wedstrijden!Y891="x","M2","")</f>
        <v>M2</v>
      </c>
      <c r="CE750" s="44" t="str">
        <f>IF(Wedstrijden!Z891="x","Z1","")</f>
        <v>Z1</v>
      </c>
      <c r="CF750" s="44" t="str">
        <f>IF(Wedstrijden!AA891="x","Z2","")</f>
        <v>Z2</v>
      </c>
      <c r="CG750" s="44" t="str">
        <f>IF(Wedstrijden!AB891="x","ZZL","")</f>
        <v/>
      </c>
      <c r="CL750" s="44" t="str">
        <f>IF(COUNTA(Wedstrijden!AC891:AJ891)&lt;&gt;0,2,"")</f>
        <v/>
      </c>
      <c r="CM750" s="44" t="str">
        <f t="shared" si="68"/>
        <v/>
      </c>
      <c r="CN750" s="44" t="str">
        <f>IF(Wedstrijden!AC891="x","AA","")</f>
        <v/>
      </c>
      <c r="CO750" s="44" t="str">
        <f>IF(Wedstrijden!AD891="x","A","")</f>
        <v/>
      </c>
      <c r="CP750" s="44" t="str">
        <f>IF(Wedstrijden!AE891="x","BB","")</f>
        <v/>
      </c>
      <c r="CQ750" s="44" t="str">
        <f>IF(Wedstrijden!AF891="x","B","")</f>
        <v/>
      </c>
      <c r="CR750" s="44" t="str">
        <f>IF(Wedstrijden!AG891="x","L","")</f>
        <v/>
      </c>
      <c r="CS750" s="44" t="str">
        <f>IF(Wedstrijden!AH891="x","M","")</f>
        <v/>
      </c>
      <c r="CT750" s="44" t="str">
        <f>IF(Wedstrijden!AI891="x","Z","")</f>
        <v/>
      </c>
      <c r="CU750" s="44" t="str">
        <f>IF(Wedstrijden!AJ891="x","ZZ","")</f>
        <v/>
      </c>
      <c r="CV750" s="44" t="str">
        <f>IF(COUNTA(Wedstrijden!AK891:AQ891)&lt;&gt;0,2,"")</f>
        <v/>
      </c>
      <c r="CW750" s="44" t="str">
        <f t="shared" si="69"/>
        <v/>
      </c>
      <c r="CX750" s="44" t="str">
        <f>IF(Wedstrijden!AK891="x","BB","")</f>
        <v/>
      </c>
      <c r="CY750" s="44" t="str">
        <f>IF(Wedstrijden!AL891="x","B","")</f>
        <v/>
      </c>
      <c r="CZ750" s="44" t="str">
        <f>IF(Wedstrijden!AM891="x","L","")</f>
        <v/>
      </c>
      <c r="DA750" s="44" t="str">
        <f>IF(Wedstrijden!AN891="x","M","")</f>
        <v/>
      </c>
      <c r="DB750" s="44" t="str">
        <f>IF(Wedstrijden!AO891="x","Z","")</f>
        <v/>
      </c>
      <c r="DC750" s="44" t="str">
        <f>IF(Wedstrijden!AP891="x","ZZ","")</f>
        <v/>
      </c>
      <c r="DD750" s="44" t="str">
        <f>IF(Wedstrijden!AQ891="x","1.40","")</f>
        <v/>
      </c>
      <c r="DE750" s="44" t="str">
        <f>IF(COUNTA(Wedstrijden!AR891:AT891)&lt;&gt;0,6,"")</f>
        <v/>
      </c>
      <c r="DF750" s="44" t="str">
        <f t="shared" si="70"/>
        <v/>
      </c>
      <c r="DG750" s="44" t="str">
        <f>IF(Wedstrijden!AR891="x","L","")</f>
        <v/>
      </c>
      <c r="DH750" s="44" t="str">
        <f>IF(Wedstrijden!AS891="x","M","")</f>
        <v/>
      </c>
      <c r="DI750" s="44" t="str">
        <f>IF(Wedstrijden!AT891="x","Z","")</f>
        <v/>
      </c>
      <c r="DJ750" s="44" t="str">
        <f>IF(COUNTA(Wedstrijden!AU891:AW891)&lt;&gt;0,6,"")</f>
        <v/>
      </c>
      <c r="DK750" s="44" t="str">
        <f t="shared" si="71"/>
        <v/>
      </c>
      <c r="DL750" s="44" t="str">
        <f>IF(Wedstrijden!AU891="x","L","")</f>
        <v/>
      </c>
      <c r="DM750" s="44" t="str">
        <f>IF(Wedstrijden!AV891="x","M","")</f>
        <v/>
      </c>
      <c r="DN750" s="44" t="str">
        <f>IF(Wedstrijden!AW891="x","Z","")</f>
        <v/>
      </c>
    </row>
    <row r="751" spans="1:118" ht="15">
      <c r="A751" s="48" t="e">
        <f>Wedstrijden!#REF!</f>
        <v>#REF!</v>
      </c>
      <c r="B751" s="44" t="str">
        <f>IFERROR(VLOOKUP(Wedstrijden!E892,Wedstrijdlocaties!$B$2:$E$499,2,FALSE),"")</f>
        <v/>
      </c>
      <c r="C751" s="44" t="str">
        <f>Wedstrijden!F892</f>
        <v>Egmond aan den Hoef</v>
      </c>
      <c r="D751" s="44" t="str">
        <f>IFERROR(VLOOKUP(Wedstrijden!G892,Organisaties!$B$2:$C$501,2,FALSE),"")</f>
        <v/>
      </c>
      <c r="E751" s="44" t="str">
        <f>IFERROR(VLOOKUP(Wedstrijden!G892,Organisaties!$B$2:$F$501,5,FALSE),"")</f>
        <v/>
      </c>
      <c r="F751" s="44" t="str">
        <f>IF(Wedstrijden!BC892&lt;&gt;"",Wedstrijden!BC892,"")</f>
        <v/>
      </c>
      <c r="G751" s="44">
        <f>IF(Wedstrijden!AY892="Indoor",1,0)</f>
        <v>1</v>
      </c>
      <c r="H751" s="44" t="str">
        <f>Wedstrijden!AZ892</f>
        <v>Onbeperkt</v>
      </c>
      <c r="I751" s="44">
        <f>IF(Wedstrijden!AX892="Nee",0,IF(Wedstrijden!AX892="Ja",1,""))</f>
        <v>0</v>
      </c>
      <c r="J751" s="44" t="str">
        <f>IF(Wedstrijden!BA892&lt;&gt;"",Wedstrijden!BA892,"")</f>
        <v/>
      </c>
      <c r="W751" s="45"/>
      <c r="AE751" s="45"/>
      <c r="AN751" s="45"/>
      <c r="AU751" s="45"/>
      <c r="BA751" s="45"/>
      <c r="BE751" s="45"/>
      <c r="BJ751" s="44">
        <f>IF(COUNTA(Wedstrijden!I892:S892)&lt;&gt;0,1,"")</f>
        <v>1</v>
      </c>
      <c r="BK751" s="44">
        <f t="shared" si="66"/>
        <v>2</v>
      </c>
      <c r="BL751" s="44" t="str">
        <f>IF(Wedstrijden!I892="x","AA","")</f>
        <v/>
      </c>
      <c r="BM751" s="44" t="str">
        <f>IF(Wedstrijden!J892="x","A","")</f>
        <v/>
      </c>
      <c r="BN751" s="44" t="str">
        <f>IF(Wedstrijden!K892="x","B1","")</f>
        <v/>
      </c>
      <c r="BO751" s="44" t="str">
        <f>IF(Wedstrijden!L892="x","BB","")</f>
        <v/>
      </c>
      <c r="BP751" s="44" t="str">
        <f>IF(Wedstrijden!M892="x","B","")</f>
        <v>B</v>
      </c>
      <c r="BQ751" s="44" t="str">
        <f>IF(Wedstrijden!N892="x","L1","")</f>
        <v>L1</v>
      </c>
      <c r="BR751" s="44" t="str">
        <f>IF(Wedstrijden!O892="x","L2","")</f>
        <v>L2</v>
      </c>
      <c r="BS751" s="44" t="str">
        <f>IF(Wedstrijden!P892="x","M1","")</f>
        <v>M1</v>
      </c>
      <c r="BT751" s="44" t="str">
        <f>IF(Wedstrijden!Q892="x","M2","")</f>
        <v>M2</v>
      </c>
      <c r="BU751" s="44" t="str">
        <f>IF(Wedstrijden!R892="x","Z1","")</f>
        <v/>
      </c>
      <c r="BV751" s="44" t="str">
        <f>IF(Wedstrijden!S892="x","Z2","")</f>
        <v/>
      </c>
      <c r="BW751" s="44">
        <f>IF(COUNTA(Wedstrijden!T892:AB892)&lt;&gt;0,1,"")</f>
        <v>1</v>
      </c>
      <c r="BX751" s="44">
        <f t="shared" si="67"/>
        <v>1</v>
      </c>
      <c r="BY751" s="44" t="str">
        <f>IF(Wedstrijden!T892="x","BB","")</f>
        <v/>
      </c>
      <c r="BZ751" s="44" t="str">
        <f>IF(Wedstrijden!U892="x","B","")</f>
        <v>B</v>
      </c>
      <c r="CA751" s="44" t="str">
        <f>IF(Wedstrijden!V892="x","L1","")</f>
        <v>L1</v>
      </c>
      <c r="CB751" s="44" t="str">
        <f>IF(Wedstrijden!W892="x","L2","")</f>
        <v>L2</v>
      </c>
      <c r="CC751" s="44" t="str">
        <f>IF(Wedstrijden!X892="x","M1","")</f>
        <v>M1</v>
      </c>
      <c r="CD751" s="44" t="str">
        <f>IF(Wedstrijden!Y892="x","M2","")</f>
        <v>M2</v>
      </c>
      <c r="CE751" s="44" t="str">
        <f>IF(Wedstrijden!Z892="x","Z1","")</f>
        <v/>
      </c>
      <c r="CF751" s="44" t="str">
        <f>IF(Wedstrijden!AA892="x","Z2","")</f>
        <v/>
      </c>
      <c r="CG751" s="44" t="str">
        <f>IF(Wedstrijden!AB892="x","ZZL","")</f>
        <v/>
      </c>
      <c r="CL751" s="44" t="str">
        <f>IF(COUNTA(Wedstrijden!AC892:AJ892)&lt;&gt;0,2,"")</f>
        <v/>
      </c>
      <c r="CM751" s="44" t="str">
        <f t="shared" si="68"/>
        <v/>
      </c>
      <c r="CN751" s="44" t="str">
        <f>IF(Wedstrijden!AC892="x","AA","")</f>
        <v/>
      </c>
      <c r="CO751" s="44" t="str">
        <f>IF(Wedstrijden!AD892="x","A","")</f>
        <v/>
      </c>
      <c r="CP751" s="44" t="str">
        <f>IF(Wedstrijden!AE892="x","BB","")</f>
        <v/>
      </c>
      <c r="CQ751" s="44" t="str">
        <f>IF(Wedstrijden!AF892="x","B","")</f>
        <v/>
      </c>
      <c r="CR751" s="44" t="str">
        <f>IF(Wedstrijden!AG892="x","L","")</f>
        <v/>
      </c>
      <c r="CS751" s="44" t="str">
        <f>IF(Wedstrijden!AH892="x","M","")</f>
        <v/>
      </c>
      <c r="CT751" s="44" t="str">
        <f>IF(Wedstrijden!AI892="x","Z","")</f>
        <v/>
      </c>
      <c r="CU751" s="44" t="str">
        <f>IF(Wedstrijden!AJ892="x","ZZ","")</f>
        <v/>
      </c>
      <c r="CV751" s="44" t="str">
        <f>IF(COUNTA(Wedstrijden!AK892:AQ892)&lt;&gt;0,2,"")</f>
        <v/>
      </c>
      <c r="CW751" s="44" t="str">
        <f t="shared" si="69"/>
        <v/>
      </c>
      <c r="CX751" s="44" t="str">
        <f>IF(Wedstrijden!AK892="x","BB","")</f>
        <v/>
      </c>
      <c r="CY751" s="44" t="str">
        <f>IF(Wedstrijden!AL892="x","B","")</f>
        <v/>
      </c>
      <c r="CZ751" s="44" t="str">
        <f>IF(Wedstrijden!AM892="x","L","")</f>
        <v/>
      </c>
      <c r="DA751" s="44" t="str">
        <f>IF(Wedstrijden!AN892="x","M","")</f>
        <v/>
      </c>
      <c r="DB751" s="44" t="str">
        <f>IF(Wedstrijden!AO892="x","Z","")</f>
        <v/>
      </c>
      <c r="DC751" s="44" t="str">
        <f>IF(Wedstrijden!AP892="x","ZZ","")</f>
        <v/>
      </c>
      <c r="DD751" s="44" t="str">
        <f>IF(Wedstrijden!AQ892="x","1.40","")</f>
        <v/>
      </c>
      <c r="DE751" s="44" t="str">
        <f>IF(COUNTA(Wedstrijden!AR892:AT892)&lt;&gt;0,6,"")</f>
        <v/>
      </c>
      <c r="DF751" s="44" t="str">
        <f t="shared" si="70"/>
        <v/>
      </c>
      <c r="DG751" s="44" t="str">
        <f>IF(Wedstrijden!AR892="x","L","")</f>
        <v/>
      </c>
      <c r="DH751" s="44" t="str">
        <f>IF(Wedstrijden!AS892="x","M","")</f>
        <v/>
      </c>
      <c r="DI751" s="44" t="str">
        <f>IF(Wedstrijden!AT892="x","Z","")</f>
        <v/>
      </c>
      <c r="DJ751" s="44" t="str">
        <f>IF(COUNTA(Wedstrijden!AU892:AW892)&lt;&gt;0,6,"")</f>
        <v/>
      </c>
      <c r="DK751" s="44" t="str">
        <f t="shared" si="71"/>
        <v/>
      </c>
      <c r="DL751" s="44" t="str">
        <f>IF(Wedstrijden!AU892="x","L","")</f>
        <v/>
      </c>
      <c r="DM751" s="44" t="str">
        <f>IF(Wedstrijden!AV892="x","M","")</f>
        <v/>
      </c>
      <c r="DN751" s="44" t="str">
        <f>IF(Wedstrijden!AW892="x","Z","")</f>
        <v/>
      </c>
    </row>
    <row r="752" spans="1:118" ht="15">
      <c r="A752" s="48" t="e">
        <f>Wedstrijden!#REF!</f>
        <v>#REF!</v>
      </c>
      <c r="B752" s="44" t="str">
        <f>IFERROR(VLOOKUP(Wedstrijden!E893,Wedstrijdlocaties!$B$2:$E$499,2,FALSE),"")</f>
        <v>V12156</v>
      </c>
      <c r="C752" s="44" t="str">
        <f>Wedstrijden!F893</f>
        <v>Purmerend</v>
      </c>
      <c r="D752" s="44" t="str">
        <f>IFERROR(VLOOKUP(Wedstrijden!G893,Organisaties!$B$2:$C$501,2,FALSE),"")</f>
        <v/>
      </c>
      <c r="E752" s="44" t="str">
        <f>IFERROR(VLOOKUP(Wedstrijden!G893,Organisaties!$B$2:$F$501,5,FALSE),"")</f>
        <v/>
      </c>
      <c r="F752" s="44" t="str">
        <f>IF(Wedstrijden!BC893&lt;&gt;"",Wedstrijden!BC893,"")</f>
        <v/>
      </c>
      <c r="G752" s="44">
        <f>IF(Wedstrijden!AY893="Indoor",1,0)</f>
        <v>1</v>
      </c>
      <c r="H752" s="44" t="str">
        <f>Wedstrijden!AZ893</f>
        <v>Onbeperkt</v>
      </c>
      <c r="I752" s="44">
        <f>IF(Wedstrijden!AX893="Nee",0,IF(Wedstrijden!AX893="Ja",1,""))</f>
        <v>0</v>
      </c>
      <c r="J752" s="44" t="str">
        <f>IF(Wedstrijden!BA893&lt;&gt;"",Wedstrijden!BA893,"")</f>
        <v/>
      </c>
      <c r="W752" s="45"/>
      <c r="AE752" s="45"/>
      <c r="AN752" s="45"/>
      <c r="AU752" s="45"/>
      <c r="BA752" s="45"/>
      <c r="BE752" s="45"/>
      <c r="BJ752" s="44">
        <f>IF(COUNTA(Wedstrijden!I893:S893)&lt;&gt;0,1,"")</f>
        <v>1</v>
      </c>
      <c r="BK752" s="44">
        <f t="shared" si="66"/>
        <v>2</v>
      </c>
      <c r="BL752" s="44" t="str">
        <f>IF(Wedstrijden!I893="x","AA","")</f>
        <v/>
      </c>
      <c r="BM752" s="44" t="str">
        <f>IF(Wedstrijden!J893="x","A","")</f>
        <v/>
      </c>
      <c r="BN752" s="44" t="str">
        <f>IF(Wedstrijden!K893="x","B1","")</f>
        <v/>
      </c>
      <c r="BO752" s="44" t="str">
        <f>IF(Wedstrijden!L893="x","BB","")</f>
        <v/>
      </c>
      <c r="BP752" s="44" t="str">
        <f>IF(Wedstrijden!M893="x","B","")</f>
        <v>B</v>
      </c>
      <c r="BQ752" s="44" t="str">
        <f>IF(Wedstrijden!N893="x","L1","")</f>
        <v>L1</v>
      </c>
      <c r="BR752" s="44" t="str">
        <f>IF(Wedstrijden!O893="x","L2","")</f>
        <v>L2</v>
      </c>
      <c r="BS752" s="44" t="str">
        <f>IF(Wedstrijden!P893="x","M1","")</f>
        <v>M1</v>
      </c>
      <c r="BT752" s="44" t="str">
        <f>IF(Wedstrijden!Q893="x","M2","")</f>
        <v>M2</v>
      </c>
      <c r="BU752" s="44" t="str">
        <f>IF(Wedstrijden!R893="x","Z1","")</f>
        <v>Z1</v>
      </c>
      <c r="BV752" s="44" t="str">
        <f>IF(Wedstrijden!S893="x","Z2","")</f>
        <v>Z2</v>
      </c>
      <c r="BW752" s="44">
        <f>IF(COUNTA(Wedstrijden!T893:AB893)&lt;&gt;0,1,"")</f>
        <v>1</v>
      </c>
      <c r="BX752" s="44">
        <f t="shared" si="67"/>
        <v>1</v>
      </c>
      <c r="BY752" s="44" t="str">
        <f>IF(Wedstrijden!T893="x","BB","")</f>
        <v/>
      </c>
      <c r="BZ752" s="44" t="str">
        <f>IF(Wedstrijden!U893="x","B","")</f>
        <v>B</v>
      </c>
      <c r="CA752" s="44" t="str">
        <f>IF(Wedstrijden!V893="x","L1","")</f>
        <v>L1</v>
      </c>
      <c r="CB752" s="44" t="str">
        <f>IF(Wedstrijden!W893="x","L2","")</f>
        <v>L2</v>
      </c>
      <c r="CC752" s="44" t="str">
        <f>IF(Wedstrijden!X893="x","M1","")</f>
        <v>M1</v>
      </c>
      <c r="CD752" s="44" t="str">
        <f>IF(Wedstrijden!Y893="x","M2","")</f>
        <v>M2</v>
      </c>
      <c r="CE752" s="44" t="str">
        <f>IF(Wedstrijden!Z893="x","Z1","")</f>
        <v>Z1</v>
      </c>
      <c r="CF752" s="44" t="str">
        <f>IF(Wedstrijden!AA893="x","Z2","")</f>
        <v>Z2</v>
      </c>
      <c r="CG752" s="44" t="str">
        <f>IF(Wedstrijden!AB893="x","ZZL","")</f>
        <v>ZZL</v>
      </c>
      <c r="CL752" s="44" t="str">
        <f>IF(COUNTA(Wedstrijden!AC893:AJ893)&lt;&gt;0,2,"")</f>
        <v/>
      </c>
      <c r="CM752" s="44" t="str">
        <f t="shared" si="68"/>
        <v/>
      </c>
      <c r="CN752" s="44" t="str">
        <f>IF(Wedstrijden!AC893="x","AA","")</f>
        <v/>
      </c>
      <c r="CO752" s="44" t="str">
        <f>IF(Wedstrijden!AD893="x","A","")</f>
        <v/>
      </c>
      <c r="CP752" s="44" t="str">
        <f>IF(Wedstrijden!AE893="x","BB","")</f>
        <v/>
      </c>
      <c r="CQ752" s="44" t="str">
        <f>IF(Wedstrijden!AF893="x","B","")</f>
        <v/>
      </c>
      <c r="CR752" s="44" t="str">
        <f>IF(Wedstrijden!AG893="x","L","")</f>
        <v/>
      </c>
      <c r="CS752" s="44" t="str">
        <f>IF(Wedstrijden!AH893="x","M","")</f>
        <v/>
      </c>
      <c r="CT752" s="44" t="str">
        <f>IF(Wedstrijden!AI893="x","Z","")</f>
        <v/>
      </c>
      <c r="CU752" s="44" t="str">
        <f>IF(Wedstrijden!AJ893="x","ZZ","")</f>
        <v/>
      </c>
      <c r="CV752" s="44" t="str">
        <f>IF(COUNTA(Wedstrijden!AK893:AQ893)&lt;&gt;0,2,"")</f>
        <v/>
      </c>
      <c r="CW752" s="44" t="str">
        <f t="shared" si="69"/>
        <v/>
      </c>
      <c r="CX752" s="44" t="str">
        <f>IF(Wedstrijden!AK893="x","BB","")</f>
        <v/>
      </c>
      <c r="CY752" s="44" t="str">
        <f>IF(Wedstrijden!AL893="x","B","")</f>
        <v/>
      </c>
      <c r="CZ752" s="44" t="str">
        <f>IF(Wedstrijden!AM893="x","L","")</f>
        <v/>
      </c>
      <c r="DA752" s="44" t="str">
        <f>IF(Wedstrijden!AN893="x","M","")</f>
        <v/>
      </c>
      <c r="DB752" s="44" t="str">
        <f>IF(Wedstrijden!AO893="x","Z","")</f>
        <v/>
      </c>
      <c r="DC752" s="44" t="str">
        <f>IF(Wedstrijden!AP893="x","ZZ","")</f>
        <v/>
      </c>
      <c r="DD752" s="44" t="str">
        <f>IF(Wedstrijden!AQ893="x","1.40","")</f>
        <v/>
      </c>
      <c r="DE752" s="44" t="str">
        <f>IF(COUNTA(Wedstrijden!AR893:AT893)&lt;&gt;0,6,"")</f>
        <v/>
      </c>
      <c r="DF752" s="44" t="str">
        <f t="shared" si="70"/>
        <v/>
      </c>
      <c r="DG752" s="44" t="str">
        <f>IF(Wedstrijden!AR893="x","L","")</f>
        <v/>
      </c>
      <c r="DH752" s="44" t="str">
        <f>IF(Wedstrijden!AS893="x","M","")</f>
        <v/>
      </c>
      <c r="DI752" s="44" t="str">
        <f>IF(Wedstrijden!AT893="x","Z","")</f>
        <v/>
      </c>
      <c r="DJ752" s="44" t="str">
        <f>IF(COUNTA(Wedstrijden!AU893:AW893)&lt;&gt;0,6,"")</f>
        <v/>
      </c>
      <c r="DK752" s="44" t="str">
        <f t="shared" si="71"/>
        <v/>
      </c>
      <c r="DL752" s="44" t="str">
        <f>IF(Wedstrijden!AU893="x","L","")</f>
        <v/>
      </c>
      <c r="DM752" s="44" t="str">
        <f>IF(Wedstrijden!AV893="x","M","")</f>
        <v/>
      </c>
      <c r="DN752" s="44" t="str">
        <f>IF(Wedstrijden!AW893="x","Z","")</f>
        <v/>
      </c>
    </row>
    <row r="753" spans="1:118" ht="15">
      <c r="A753" s="48" t="e">
        <f>Wedstrijden!#REF!</f>
        <v>#REF!</v>
      </c>
      <c r="B753" s="44" t="str">
        <f>IFERROR(VLOOKUP(Wedstrijden!E894,Wedstrijdlocaties!$B$2:$E$499,2,FALSE),"")</f>
        <v/>
      </c>
      <c r="C753" s="44" t="str">
        <f>Wedstrijden!F894</f>
        <v>Lisse</v>
      </c>
      <c r="D753" s="44" t="str">
        <f>IFERROR(VLOOKUP(Wedstrijden!G894,Organisaties!$B$2:$C$501,2,FALSE),"")</f>
        <v>V50718</v>
      </c>
      <c r="E753" s="44" t="str">
        <f>IFERROR(VLOOKUP(Wedstrijden!G894,Organisaties!$B$2:$F$501,5,FALSE),"")</f>
        <v>V31007</v>
      </c>
      <c r="F753" s="44" t="str">
        <f>IF(Wedstrijden!BC894&lt;&gt;"",Wedstrijden!BC894,"")</f>
        <v/>
      </c>
      <c r="G753" s="44">
        <f>IF(Wedstrijden!AY894="Indoor",1,0)</f>
        <v>0</v>
      </c>
      <c r="H753" s="44">
        <f>Wedstrijden!AZ894</f>
        <v>0</v>
      </c>
      <c r="I753" s="44" t="str">
        <f>IF(Wedstrijden!AX894="Nee",0,IF(Wedstrijden!AX894="Ja",1,""))</f>
        <v/>
      </c>
      <c r="J753" s="44" t="str">
        <f>IF(Wedstrijden!BA894&lt;&gt;"",Wedstrijden!BA894,"")</f>
        <v/>
      </c>
      <c r="W753" s="45"/>
      <c r="AE753" s="45"/>
      <c r="AN753" s="45"/>
      <c r="AU753" s="45"/>
      <c r="BA753" s="45"/>
      <c r="BE753" s="45"/>
      <c r="BJ753" s="44" t="str">
        <f>IF(COUNTA(Wedstrijden!I894:S894)&lt;&gt;0,1,"")</f>
        <v/>
      </c>
      <c r="BK753" s="44" t="str">
        <f t="shared" si="66"/>
        <v/>
      </c>
      <c r="BL753" s="44" t="str">
        <f>IF(Wedstrijden!I894="x","AA","")</f>
        <v/>
      </c>
      <c r="BM753" s="44" t="str">
        <f>IF(Wedstrijden!J894="x","A","")</f>
        <v/>
      </c>
      <c r="BN753" s="44" t="str">
        <f>IF(Wedstrijden!K894="x","B1","")</f>
        <v/>
      </c>
      <c r="BO753" s="44" t="str">
        <f>IF(Wedstrijden!L894="x","BB","")</f>
        <v/>
      </c>
      <c r="BP753" s="44" t="str">
        <f>IF(Wedstrijden!M894="x","B","")</f>
        <v/>
      </c>
      <c r="BQ753" s="44" t="str">
        <f>IF(Wedstrijden!N894="x","L1","")</f>
        <v/>
      </c>
      <c r="BR753" s="44" t="str">
        <f>IF(Wedstrijden!O894="x","L2","")</f>
        <v/>
      </c>
      <c r="BS753" s="44" t="str">
        <f>IF(Wedstrijden!P894="x","M1","")</f>
        <v/>
      </c>
      <c r="BT753" s="44" t="str">
        <f>IF(Wedstrijden!Q894="x","M2","")</f>
        <v/>
      </c>
      <c r="BU753" s="44" t="str">
        <f>IF(Wedstrijden!R894="x","Z1","")</f>
        <v/>
      </c>
      <c r="BV753" s="44" t="str">
        <f>IF(Wedstrijden!S894="x","Z2","")</f>
        <v/>
      </c>
      <c r="BW753" s="44" t="str">
        <f>IF(COUNTA(Wedstrijden!T894:AB894)&lt;&gt;0,1,"")</f>
        <v/>
      </c>
      <c r="BX753" s="44" t="str">
        <f t="shared" si="67"/>
        <v/>
      </c>
      <c r="BY753" s="44" t="str">
        <f>IF(Wedstrijden!T894="x","BB","")</f>
        <v/>
      </c>
      <c r="BZ753" s="44" t="str">
        <f>IF(Wedstrijden!U894="x","B","")</f>
        <v/>
      </c>
      <c r="CA753" s="44" t="str">
        <f>IF(Wedstrijden!V894="x","L1","")</f>
        <v/>
      </c>
      <c r="CB753" s="44" t="str">
        <f>IF(Wedstrijden!W894="x","L2","")</f>
        <v/>
      </c>
      <c r="CC753" s="44" t="str">
        <f>IF(Wedstrijden!X894="x","M1","")</f>
        <v/>
      </c>
      <c r="CD753" s="44" t="str">
        <f>IF(Wedstrijden!Y894="x","M2","")</f>
        <v/>
      </c>
      <c r="CE753" s="44" t="str">
        <f>IF(Wedstrijden!Z894="x","Z1","")</f>
        <v/>
      </c>
      <c r="CF753" s="44" t="str">
        <f>IF(Wedstrijden!AA894="x","Z2","")</f>
        <v/>
      </c>
      <c r="CG753" s="44" t="str">
        <f>IF(Wedstrijden!AB894="x","ZZL","")</f>
        <v/>
      </c>
      <c r="CL753" s="44">
        <f>IF(COUNTA(Wedstrijden!AC894:AJ894)&lt;&gt;0,2,"")</f>
        <v>2</v>
      </c>
      <c r="CM753" s="44">
        <f t="shared" si="68"/>
        <v>2</v>
      </c>
      <c r="CN753" s="44" t="str">
        <f>IF(Wedstrijden!AC894="x","AA","")</f>
        <v/>
      </c>
      <c r="CO753" s="44" t="str">
        <f>IF(Wedstrijden!AD894="x","A","")</f>
        <v/>
      </c>
      <c r="CP753" s="44" t="str">
        <f>IF(Wedstrijden!AE894="x","BB","")</f>
        <v>BB</v>
      </c>
      <c r="CQ753" s="44" t="str">
        <f>IF(Wedstrijden!AF894="x","B","")</f>
        <v>B</v>
      </c>
      <c r="CR753" s="44" t="str">
        <f>IF(Wedstrijden!AG894="x","L","")</f>
        <v>L</v>
      </c>
      <c r="CS753" s="44" t="str">
        <f>IF(Wedstrijden!AH894="x","M","")</f>
        <v>M</v>
      </c>
      <c r="CT753" s="44" t="str">
        <f>IF(Wedstrijden!AI894="x","Z","")</f>
        <v>Z</v>
      </c>
      <c r="CU753" s="44" t="str">
        <f>IF(Wedstrijden!AJ894="x","ZZ","")</f>
        <v>ZZ</v>
      </c>
      <c r="CV753" s="44">
        <f>IF(COUNTA(Wedstrijden!AK894:AQ894)&lt;&gt;0,2,"")</f>
        <v>2</v>
      </c>
      <c r="CW753" s="44">
        <f t="shared" si="69"/>
        <v>1</v>
      </c>
      <c r="CX753" s="44" t="str">
        <f>IF(Wedstrijden!AK894="x","BB","")</f>
        <v>BB</v>
      </c>
      <c r="CY753" s="44" t="str">
        <f>IF(Wedstrijden!AL894="x","B","")</f>
        <v>B</v>
      </c>
      <c r="CZ753" s="44" t="str">
        <f>IF(Wedstrijden!AM894="x","L","")</f>
        <v/>
      </c>
      <c r="DA753" s="44" t="str">
        <f>IF(Wedstrijden!AN894="x","M","")</f>
        <v/>
      </c>
      <c r="DB753" s="44" t="str">
        <f>IF(Wedstrijden!AO894="x","Z","")</f>
        <v/>
      </c>
      <c r="DC753" s="44" t="str">
        <f>IF(Wedstrijden!AP894="x","ZZ","")</f>
        <v/>
      </c>
      <c r="DD753" s="44" t="str">
        <f>IF(Wedstrijden!AQ894="x","1.40","")</f>
        <v/>
      </c>
      <c r="DE753" s="44" t="str">
        <f>IF(COUNTA(Wedstrijden!AR894:AT894)&lt;&gt;0,6,"")</f>
        <v/>
      </c>
      <c r="DF753" s="44" t="str">
        <f t="shared" si="70"/>
        <v/>
      </c>
      <c r="DG753" s="44" t="str">
        <f>IF(Wedstrijden!AR894="x","L","")</f>
        <v/>
      </c>
      <c r="DH753" s="44" t="str">
        <f>IF(Wedstrijden!AS894="x","M","")</f>
        <v/>
      </c>
      <c r="DI753" s="44" t="str">
        <f>IF(Wedstrijden!AT894="x","Z","")</f>
        <v/>
      </c>
      <c r="DJ753" s="44" t="str">
        <f>IF(COUNTA(Wedstrijden!AU894:AW894)&lt;&gt;0,6,"")</f>
        <v/>
      </c>
      <c r="DK753" s="44" t="str">
        <f t="shared" si="71"/>
        <v/>
      </c>
      <c r="DL753" s="44" t="str">
        <f>IF(Wedstrijden!AU894="x","L","")</f>
        <v/>
      </c>
      <c r="DM753" s="44" t="str">
        <f>IF(Wedstrijden!AV894="x","M","")</f>
        <v/>
      </c>
      <c r="DN753" s="44" t="str">
        <f>IF(Wedstrijden!AW894="x","Z","")</f>
        <v/>
      </c>
    </row>
    <row r="754" spans="1:118" ht="15">
      <c r="A754" s="48" t="e">
        <f>Wedstrijden!#REF!</f>
        <v>#REF!</v>
      </c>
      <c r="B754" s="44" t="str">
        <f>IFERROR(VLOOKUP(Wedstrijden!E895,Wedstrijdlocaties!$B$2:$E$499,2,FALSE),"")</f>
        <v>R90930</v>
      </c>
      <c r="C754" s="44" t="str">
        <f>Wedstrijden!F895</f>
        <v>Aalsmeer</v>
      </c>
      <c r="D754" s="44" t="str">
        <f>IFERROR(VLOOKUP(Wedstrijden!G895,Organisaties!$B$2:$C$501,2,FALSE),"")</f>
        <v>V60594</v>
      </c>
      <c r="E754" s="44" t="str">
        <f>IFERROR(VLOOKUP(Wedstrijden!G895,Organisaties!$B$2:$F$501,5,FALSE),"")</f>
        <v>V31007</v>
      </c>
      <c r="F754" s="44" t="str">
        <f>IF(Wedstrijden!BC895&lt;&gt;"",Wedstrijden!BC895,"")</f>
        <v/>
      </c>
      <c r="G754" s="44">
        <f>IF(Wedstrijden!AY895="Indoor",1,0)</f>
        <v>0</v>
      </c>
      <c r="H754" s="44">
        <f>Wedstrijden!AZ895</f>
        <v>0</v>
      </c>
      <c r="I754" s="44" t="str">
        <f>IF(Wedstrijden!AX895="Nee",0,IF(Wedstrijden!AX895="Ja",1,""))</f>
        <v/>
      </c>
      <c r="J754" s="44" t="str">
        <f>IF(Wedstrijden!BA895&lt;&gt;"",Wedstrijden!BA895,"")</f>
        <v/>
      </c>
      <c r="W754" s="45"/>
      <c r="AE754" s="45"/>
      <c r="AN754" s="45"/>
      <c r="AU754" s="45"/>
      <c r="BA754" s="45"/>
      <c r="BE754" s="45"/>
      <c r="BJ754" s="44">
        <f>IF(COUNTA(Wedstrijden!I895:S895)&lt;&gt;0,1,"")</f>
        <v>1</v>
      </c>
      <c r="BK754" s="44">
        <f t="shared" si="66"/>
        <v>2</v>
      </c>
      <c r="BL754" s="44" t="str">
        <f>IF(Wedstrijden!I895="x","AA","")</f>
        <v/>
      </c>
      <c r="BM754" s="44" t="str">
        <f>IF(Wedstrijden!J895="x","A","")</f>
        <v/>
      </c>
      <c r="BN754" s="44" t="str">
        <f>IF(Wedstrijden!K895="x","B1","")</f>
        <v/>
      </c>
      <c r="BO754" s="44" t="str">
        <f>IF(Wedstrijden!L895="x","BB","")</f>
        <v>BB</v>
      </c>
      <c r="BP754" s="44" t="str">
        <f>IF(Wedstrijden!M895="x","B","")</f>
        <v>B</v>
      </c>
      <c r="BQ754" s="44" t="str">
        <f>IF(Wedstrijden!N895="x","L1","")</f>
        <v>L1</v>
      </c>
      <c r="BR754" s="44" t="str">
        <f>IF(Wedstrijden!O895="x","L2","")</f>
        <v>L2</v>
      </c>
      <c r="BS754" s="44" t="str">
        <f>IF(Wedstrijden!P895="x","M1","")</f>
        <v>M1</v>
      </c>
      <c r="BT754" s="44" t="str">
        <f>IF(Wedstrijden!Q895="x","M2","")</f>
        <v>M2</v>
      </c>
      <c r="BU754" s="44" t="str">
        <f>IF(Wedstrijden!R895="x","Z1","")</f>
        <v/>
      </c>
      <c r="BV754" s="44" t="str">
        <f>IF(Wedstrijden!S895="x","Z2","")</f>
        <v/>
      </c>
      <c r="BW754" s="44">
        <f>IF(COUNTA(Wedstrijden!T895:AB895)&lt;&gt;0,1,"")</f>
        <v>1</v>
      </c>
      <c r="BX754" s="44">
        <f t="shared" si="67"/>
        <v>1</v>
      </c>
      <c r="BY754" s="44" t="str">
        <f>IF(Wedstrijden!T895="x","BB","")</f>
        <v>BB</v>
      </c>
      <c r="BZ754" s="44" t="str">
        <f>IF(Wedstrijden!U895="x","B","")</f>
        <v>B</v>
      </c>
      <c r="CA754" s="44" t="str">
        <f>IF(Wedstrijden!V895="x","L1","")</f>
        <v>L1</v>
      </c>
      <c r="CB754" s="44" t="str">
        <f>IF(Wedstrijden!W895="x","L2","")</f>
        <v>L2</v>
      </c>
      <c r="CC754" s="44" t="str">
        <f>IF(Wedstrijden!X895="x","M1","")</f>
        <v>M1</v>
      </c>
      <c r="CD754" s="44" t="str">
        <f>IF(Wedstrijden!Y895="x","M2","")</f>
        <v>M2</v>
      </c>
      <c r="CE754" s="44" t="str">
        <f>IF(Wedstrijden!Z895="x","Z1","")</f>
        <v/>
      </c>
      <c r="CF754" s="44" t="str">
        <f>IF(Wedstrijden!AA895="x","Z2","")</f>
        <v/>
      </c>
      <c r="CG754" s="44" t="str">
        <f>IF(Wedstrijden!AB895="x","ZZL","")</f>
        <v/>
      </c>
      <c r="CL754" s="44" t="str">
        <f>IF(COUNTA(Wedstrijden!AC895:AJ895)&lt;&gt;0,2,"")</f>
        <v/>
      </c>
      <c r="CM754" s="44" t="str">
        <f t="shared" si="68"/>
        <v/>
      </c>
      <c r="CN754" s="44" t="str">
        <f>IF(Wedstrijden!AC895="x","AA","")</f>
        <v/>
      </c>
      <c r="CO754" s="44" t="str">
        <f>IF(Wedstrijden!AD895="x","A","")</f>
        <v/>
      </c>
      <c r="CP754" s="44" t="str">
        <f>IF(Wedstrijden!AE895="x","BB","")</f>
        <v/>
      </c>
      <c r="CQ754" s="44" t="str">
        <f>IF(Wedstrijden!AF895="x","B","")</f>
        <v/>
      </c>
      <c r="CR754" s="44" t="str">
        <f>IF(Wedstrijden!AG895="x","L","")</f>
        <v/>
      </c>
      <c r="CS754" s="44" t="str">
        <f>IF(Wedstrijden!AH895="x","M","")</f>
        <v/>
      </c>
      <c r="CT754" s="44" t="str">
        <f>IF(Wedstrijden!AI895="x","Z","")</f>
        <v/>
      </c>
      <c r="CU754" s="44" t="str">
        <f>IF(Wedstrijden!AJ895="x","ZZ","")</f>
        <v/>
      </c>
      <c r="CV754" s="44" t="str">
        <f>IF(COUNTA(Wedstrijden!AK895:AQ895)&lt;&gt;0,2,"")</f>
        <v/>
      </c>
      <c r="CW754" s="44" t="str">
        <f t="shared" si="69"/>
        <v/>
      </c>
      <c r="CX754" s="44" t="str">
        <f>IF(Wedstrijden!AK895="x","BB","")</f>
        <v/>
      </c>
      <c r="CY754" s="44" t="str">
        <f>IF(Wedstrijden!AL895="x","B","")</f>
        <v/>
      </c>
      <c r="CZ754" s="44" t="str">
        <f>IF(Wedstrijden!AM895="x","L","")</f>
        <v/>
      </c>
      <c r="DA754" s="44" t="str">
        <f>IF(Wedstrijden!AN895="x","M","")</f>
        <v/>
      </c>
      <c r="DB754" s="44" t="str">
        <f>IF(Wedstrijden!AO895="x","Z","")</f>
        <v/>
      </c>
      <c r="DC754" s="44" t="str">
        <f>IF(Wedstrijden!AP895="x","ZZ","")</f>
        <v/>
      </c>
      <c r="DD754" s="44" t="str">
        <f>IF(Wedstrijden!AQ895="x","1.40","")</f>
        <v/>
      </c>
      <c r="DE754" s="44" t="str">
        <f>IF(COUNTA(Wedstrijden!AR895:AT895)&lt;&gt;0,6,"")</f>
        <v/>
      </c>
      <c r="DF754" s="44" t="str">
        <f t="shared" si="70"/>
        <v/>
      </c>
      <c r="DG754" s="44" t="str">
        <f>IF(Wedstrijden!AR895="x","L","")</f>
        <v/>
      </c>
      <c r="DH754" s="44" t="str">
        <f>IF(Wedstrijden!AS895="x","M","")</f>
        <v/>
      </c>
      <c r="DI754" s="44" t="str">
        <f>IF(Wedstrijden!AT895="x","Z","")</f>
        <v/>
      </c>
      <c r="DJ754" s="44" t="str">
        <f>IF(COUNTA(Wedstrijden!AU895:AW895)&lt;&gt;0,6,"")</f>
        <v/>
      </c>
      <c r="DK754" s="44" t="str">
        <f t="shared" si="71"/>
        <v/>
      </c>
      <c r="DL754" s="44" t="str">
        <f>IF(Wedstrijden!AU895="x","L","")</f>
        <v/>
      </c>
      <c r="DM754" s="44" t="str">
        <f>IF(Wedstrijden!AV895="x","M","")</f>
        <v/>
      </c>
      <c r="DN754" s="44" t="str">
        <f>IF(Wedstrijden!AW895="x","Z","")</f>
        <v/>
      </c>
    </row>
    <row r="755" spans="1:118" ht="15">
      <c r="A755" s="48" t="e">
        <f>Wedstrijden!#REF!</f>
        <v>#REF!</v>
      </c>
      <c r="B755" s="44">
        <f>IFERROR(VLOOKUP(Wedstrijden!E896,Wedstrijdlocaties!$B$2:$E$499,2,FALSE),"")</f>
        <v>960951</v>
      </c>
      <c r="C755" s="44" t="str">
        <f>Wedstrijden!F896</f>
        <v>Haarlem</v>
      </c>
      <c r="D755" s="44">
        <f>IFERROR(VLOOKUP(Wedstrijden!G896,Organisaties!$B$2:$C$501,2,FALSE),"")</f>
        <v>780499</v>
      </c>
      <c r="E755" s="44" t="str">
        <f>IFERROR(VLOOKUP(Wedstrijden!G896,Organisaties!$B$2:$F$501,5,FALSE),"")</f>
        <v>V31007</v>
      </c>
      <c r="F755" s="44" t="str">
        <f>IF(Wedstrijden!BC896&lt;&gt;"",Wedstrijden!BC896,"")</f>
        <v/>
      </c>
      <c r="G755" s="44">
        <f>IF(Wedstrijden!AY896="Indoor",1,0)</f>
        <v>0</v>
      </c>
      <c r="H755" s="44">
        <f>Wedstrijden!AZ896</f>
        <v>0</v>
      </c>
      <c r="I755" s="44" t="str">
        <f>IF(Wedstrijden!AX896="Nee",0,IF(Wedstrijden!AX896="Ja",1,""))</f>
        <v/>
      </c>
      <c r="J755" s="44" t="str">
        <f>IF(Wedstrijden!BA896&lt;&gt;"",Wedstrijden!BA896,"")</f>
        <v/>
      </c>
      <c r="W755" s="45"/>
      <c r="AE755" s="45"/>
      <c r="AN755" s="45"/>
      <c r="AU755" s="45"/>
      <c r="BA755" s="45"/>
      <c r="BE755" s="45"/>
      <c r="BJ755" s="44">
        <f>IF(COUNTA(Wedstrijden!I896:S896)&lt;&gt;0,1,"")</f>
        <v>1</v>
      </c>
      <c r="BK755" s="44">
        <f t="shared" si="66"/>
        <v>2</v>
      </c>
      <c r="BL755" s="44" t="str">
        <f>IF(Wedstrijden!I896="x","AA","")</f>
        <v/>
      </c>
      <c r="BM755" s="44" t="str">
        <f>IF(Wedstrijden!J896="x","A","")</f>
        <v/>
      </c>
      <c r="BN755" s="44" t="str">
        <f>IF(Wedstrijden!K896="x","B1","")</f>
        <v/>
      </c>
      <c r="BO755" s="44" t="str">
        <f>IF(Wedstrijden!L896="x","BB","")</f>
        <v/>
      </c>
      <c r="BP755" s="44" t="str">
        <f>IF(Wedstrijden!M896="x","B","")</f>
        <v>B</v>
      </c>
      <c r="BQ755" s="44" t="str">
        <f>IF(Wedstrijden!N896="x","L1","")</f>
        <v>L1</v>
      </c>
      <c r="BR755" s="44" t="str">
        <f>IF(Wedstrijden!O896="x","L2","")</f>
        <v>L2</v>
      </c>
      <c r="BS755" s="44" t="str">
        <f>IF(Wedstrijden!P896="x","M1","")</f>
        <v>M1</v>
      </c>
      <c r="BT755" s="44" t="str">
        <f>IF(Wedstrijden!Q896="x","M2","")</f>
        <v>M2</v>
      </c>
      <c r="BU755" s="44" t="str">
        <f>IF(Wedstrijden!R896="x","Z1","")</f>
        <v>Z1</v>
      </c>
      <c r="BV755" s="44" t="str">
        <f>IF(Wedstrijden!S896="x","Z2","")</f>
        <v>Z2</v>
      </c>
      <c r="BW755" s="44">
        <f>IF(COUNTA(Wedstrijden!T896:AB896)&lt;&gt;0,1,"")</f>
        <v>1</v>
      </c>
      <c r="BX755" s="44">
        <f t="shared" si="67"/>
        <v>1</v>
      </c>
      <c r="BY755" s="44" t="str">
        <f>IF(Wedstrijden!T896="x","BB","")</f>
        <v/>
      </c>
      <c r="BZ755" s="44" t="str">
        <f>IF(Wedstrijden!U896="x","B","")</f>
        <v>B</v>
      </c>
      <c r="CA755" s="44" t="str">
        <f>IF(Wedstrijden!V896="x","L1","")</f>
        <v>L1</v>
      </c>
      <c r="CB755" s="44" t="str">
        <f>IF(Wedstrijden!W896="x","L2","")</f>
        <v>L2</v>
      </c>
      <c r="CC755" s="44" t="str">
        <f>IF(Wedstrijden!X896="x","M1","")</f>
        <v>M1</v>
      </c>
      <c r="CD755" s="44" t="str">
        <f>IF(Wedstrijden!Y896="x","M2","")</f>
        <v>M2</v>
      </c>
      <c r="CE755" s="44" t="str">
        <f>IF(Wedstrijden!Z896="x","Z1","")</f>
        <v>Z1</v>
      </c>
      <c r="CF755" s="44" t="str">
        <f>IF(Wedstrijden!AA896="x","Z2","")</f>
        <v>Z2</v>
      </c>
      <c r="CG755" s="44" t="str">
        <f>IF(Wedstrijden!AB896="x","ZZL","")</f>
        <v>ZZL</v>
      </c>
      <c r="CL755" s="44" t="str">
        <f>IF(COUNTA(Wedstrijden!AC896:AJ896)&lt;&gt;0,2,"")</f>
        <v/>
      </c>
      <c r="CM755" s="44" t="str">
        <f t="shared" si="68"/>
        <v/>
      </c>
      <c r="CN755" s="44" t="str">
        <f>IF(Wedstrijden!AC896="x","AA","")</f>
        <v/>
      </c>
      <c r="CO755" s="44" t="str">
        <f>IF(Wedstrijden!AD896="x","A","")</f>
        <v/>
      </c>
      <c r="CP755" s="44" t="str">
        <f>IF(Wedstrijden!AE896="x","BB","")</f>
        <v/>
      </c>
      <c r="CQ755" s="44" t="str">
        <f>IF(Wedstrijden!AF896="x","B","")</f>
        <v/>
      </c>
      <c r="CR755" s="44" t="str">
        <f>IF(Wedstrijden!AG896="x","L","")</f>
        <v/>
      </c>
      <c r="CS755" s="44" t="str">
        <f>IF(Wedstrijden!AH896="x","M","")</f>
        <v/>
      </c>
      <c r="CT755" s="44" t="str">
        <f>IF(Wedstrijden!AI896="x","Z","")</f>
        <v/>
      </c>
      <c r="CU755" s="44" t="str">
        <f>IF(Wedstrijden!AJ896="x","ZZ","")</f>
        <v/>
      </c>
      <c r="CV755" s="44" t="str">
        <f>IF(COUNTA(Wedstrijden!AK896:AQ896)&lt;&gt;0,2,"")</f>
        <v/>
      </c>
      <c r="CW755" s="44" t="str">
        <f t="shared" si="69"/>
        <v/>
      </c>
      <c r="CX755" s="44" t="str">
        <f>IF(Wedstrijden!AK896="x","BB","")</f>
        <v/>
      </c>
      <c r="CY755" s="44" t="str">
        <f>IF(Wedstrijden!AL896="x","B","")</f>
        <v/>
      </c>
      <c r="CZ755" s="44" t="str">
        <f>IF(Wedstrijden!AM896="x","L","")</f>
        <v/>
      </c>
      <c r="DA755" s="44" t="str">
        <f>IF(Wedstrijden!AN896="x","M","")</f>
        <v/>
      </c>
      <c r="DB755" s="44" t="str">
        <f>IF(Wedstrijden!AO896="x","Z","")</f>
        <v/>
      </c>
      <c r="DC755" s="44" t="str">
        <f>IF(Wedstrijden!AP896="x","ZZ","")</f>
        <v/>
      </c>
      <c r="DD755" s="44" t="str">
        <f>IF(Wedstrijden!AQ896="x","1.40","")</f>
        <v/>
      </c>
      <c r="DE755" s="44" t="str">
        <f>IF(COUNTA(Wedstrijden!AR896:AT896)&lt;&gt;0,6,"")</f>
        <v/>
      </c>
      <c r="DF755" s="44" t="str">
        <f t="shared" si="70"/>
        <v/>
      </c>
      <c r="DG755" s="44" t="str">
        <f>IF(Wedstrijden!AR896="x","L","")</f>
        <v/>
      </c>
      <c r="DH755" s="44" t="str">
        <f>IF(Wedstrijden!AS896="x","M","")</f>
        <v/>
      </c>
      <c r="DI755" s="44" t="str">
        <f>IF(Wedstrijden!AT896="x","Z","")</f>
        <v/>
      </c>
      <c r="DJ755" s="44" t="str">
        <f>IF(COUNTA(Wedstrijden!AU896:AW896)&lt;&gt;0,6,"")</f>
        <v/>
      </c>
      <c r="DK755" s="44" t="str">
        <f t="shared" si="71"/>
        <v/>
      </c>
      <c r="DL755" s="44" t="str">
        <f>IF(Wedstrijden!AU896="x","L","")</f>
        <v/>
      </c>
      <c r="DM755" s="44" t="str">
        <f>IF(Wedstrijden!AV896="x","M","")</f>
        <v/>
      </c>
      <c r="DN755" s="44" t="str">
        <f>IF(Wedstrijden!AW896="x","Z","")</f>
        <v/>
      </c>
    </row>
    <row r="756" spans="1:118" ht="15">
      <c r="A756" s="48" t="e">
        <f>Wedstrijden!#REF!</f>
        <v>#REF!</v>
      </c>
      <c r="B756" s="44" t="str">
        <f>IFERROR(VLOOKUP(Wedstrijden!E897,Wedstrijdlocaties!$B$2:$E$499,2,FALSE),"")</f>
        <v/>
      </c>
      <c r="C756" s="44" t="str">
        <f>Wedstrijden!F897</f>
        <v>Santpoort</v>
      </c>
      <c r="D756" s="44" t="str">
        <f>IFERROR(VLOOKUP(Wedstrijden!G897,Organisaties!$B$2:$C$501,2,FALSE),"")</f>
        <v>V60119</v>
      </c>
      <c r="E756" s="44" t="str">
        <f>IFERROR(VLOOKUP(Wedstrijden!G897,Organisaties!$B$2:$F$501,5,FALSE),"")</f>
        <v>V31007</v>
      </c>
      <c r="F756" s="44" t="str">
        <f>IF(Wedstrijden!BC897&lt;&gt;"",Wedstrijden!BC897,"")</f>
        <v/>
      </c>
      <c r="G756" s="44">
        <f>IF(Wedstrijden!AY897="Indoor",1,0)</f>
        <v>0</v>
      </c>
      <c r="H756" s="44">
        <f>Wedstrijden!AZ897</f>
        <v>0</v>
      </c>
      <c r="I756" s="44" t="str">
        <f>IF(Wedstrijden!AX897="Nee",0,IF(Wedstrijden!AX897="Ja",1,""))</f>
        <v/>
      </c>
      <c r="J756" s="44" t="str">
        <f>IF(Wedstrijden!BA897&lt;&gt;"",Wedstrijden!BA897,"")</f>
        <v/>
      </c>
      <c r="W756" s="45"/>
      <c r="AE756" s="45"/>
      <c r="AN756" s="45"/>
      <c r="AU756" s="45"/>
      <c r="BA756" s="45"/>
      <c r="BE756" s="45"/>
      <c r="BJ756" s="44">
        <f>IF(COUNTA(Wedstrijden!I897:S897)&lt;&gt;0,1,"")</f>
        <v>1</v>
      </c>
      <c r="BK756" s="44">
        <f t="shared" si="66"/>
        <v>2</v>
      </c>
      <c r="BL756" s="44" t="str">
        <f>IF(Wedstrijden!I897="x","AA","")</f>
        <v/>
      </c>
      <c r="BM756" s="44" t="str">
        <f>IF(Wedstrijden!J897="x","A","")</f>
        <v/>
      </c>
      <c r="BN756" s="44" t="str">
        <f>IF(Wedstrijden!K897="x","B1","")</f>
        <v/>
      </c>
      <c r="BO756" s="44" t="str">
        <f>IF(Wedstrijden!L897="x","BB","")</f>
        <v/>
      </c>
      <c r="BP756" s="44" t="str">
        <f>IF(Wedstrijden!M897="x","B","")</f>
        <v>B</v>
      </c>
      <c r="BQ756" s="44" t="str">
        <f>IF(Wedstrijden!N897="x","L1","")</f>
        <v>L1</v>
      </c>
      <c r="BR756" s="44" t="str">
        <f>IF(Wedstrijden!O897="x","L2","")</f>
        <v>L2</v>
      </c>
      <c r="BS756" s="44" t="str">
        <f>IF(Wedstrijden!P897="x","M1","")</f>
        <v>M1</v>
      </c>
      <c r="BT756" s="44" t="str">
        <f>IF(Wedstrijden!Q897="x","M2","")</f>
        <v>M2</v>
      </c>
      <c r="BU756" s="44" t="str">
        <f>IF(Wedstrijden!R897="x","Z1","")</f>
        <v/>
      </c>
      <c r="BV756" s="44" t="str">
        <f>IF(Wedstrijden!S897="x","Z2","")</f>
        <v/>
      </c>
      <c r="BW756" s="44">
        <f>IF(COUNTA(Wedstrijden!T897:AB897)&lt;&gt;0,1,"")</f>
        <v>1</v>
      </c>
      <c r="BX756" s="44">
        <f t="shared" si="67"/>
        <v>1</v>
      </c>
      <c r="BY756" s="44" t="str">
        <f>IF(Wedstrijden!T897="x","BB","")</f>
        <v/>
      </c>
      <c r="BZ756" s="44" t="str">
        <f>IF(Wedstrijden!U897="x","B","")</f>
        <v>B</v>
      </c>
      <c r="CA756" s="44" t="str">
        <f>IF(Wedstrijden!V897="x","L1","")</f>
        <v>L1</v>
      </c>
      <c r="CB756" s="44" t="str">
        <f>IF(Wedstrijden!W897="x","L2","")</f>
        <v>L2</v>
      </c>
      <c r="CC756" s="44" t="str">
        <f>IF(Wedstrijden!X897="x","M1","")</f>
        <v>M1</v>
      </c>
      <c r="CD756" s="44" t="str">
        <f>IF(Wedstrijden!Y897="x","M2","")</f>
        <v>M2</v>
      </c>
      <c r="CE756" s="44" t="str">
        <f>IF(Wedstrijden!Z897="x","Z1","")</f>
        <v/>
      </c>
      <c r="CF756" s="44" t="str">
        <f>IF(Wedstrijden!AA897="x","Z2","")</f>
        <v/>
      </c>
      <c r="CG756" s="44" t="str">
        <f>IF(Wedstrijden!AB897="x","ZZL","")</f>
        <v/>
      </c>
      <c r="CL756" s="44" t="str">
        <f>IF(COUNTA(Wedstrijden!AC897:AJ897)&lt;&gt;0,2,"")</f>
        <v/>
      </c>
      <c r="CM756" s="44" t="str">
        <f t="shared" si="68"/>
        <v/>
      </c>
      <c r="CN756" s="44" t="str">
        <f>IF(Wedstrijden!AC897="x","AA","")</f>
        <v/>
      </c>
      <c r="CO756" s="44" t="str">
        <f>IF(Wedstrijden!AD897="x","A","")</f>
        <v/>
      </c>
      <c r="CP756" s="44" t="str">
        <f>IF(Wedstrijden!AE897="x","BB","")</f>
        <v/>
      </c>
      <c r="CQ756" s="44" t="str">
        <f>IF(Wedstrijden!AF897="x","B","")</f>
        <v/>
      </c>
      <c r="CR756" s="44" t="str">
        <f>IF(Wedstrijden!AG897="x","L","")</f>
        <v/>
      </c>
      <c r="CS756" s="44" t="str">
        <f>IF(Wedstrijden!AH897="x","M","")</f>
        <v/>
      </c>
      <c r="CT756" s="44" t="str">
        <f>IF(Wedstrijden!AI897="x","Z","")</f>
        <v/>
      </c>
      <c r="CU756" s="44" t="str">
        <f>IF(Wedstrijden!AJ897="x","ZZ","")</f>
        <v/>
      </c>
      <c r="CV756" s="44" t="str">
        <f>IF(COUNTA(Wedstrijden!AK897:AQ897)&lt;&gt;0,2,"")</f>
        <v/>
      </c>
      <c r="CW756" s="44" t="str">
        <f t="shared" si="69"/>
        <v/>
      </c>
      <c r="CX756" s="44" t="str">
        <f>IF(Wedstrijden!AK897="x","BB","")</f>
        <v/>
      </c>
      <c r="CY756" s="44" t="str">
        <f>IF(Wedstrijden!AL897="x","B","")</f>
        <v/>
      </c>
      <c r="CZ756" s="44" t="str">
        <f>IF(Wedstrijden!AM897="x","L","")</f>
        <v/>
      </c>
      <c r="DA756" s="44" t="str">
        <f>IF(Wedstrijden!AN897="x","M","")</f>
        <v/>
      </c>
      <c r="DB756" s="44" t="str">
        <f>IF(Wedstrijden!AO897="x","Z","")</f>
        <v/>
      </c>
      <c r="DC756" s="44" t="str">
        <f>IF(Wedstrijden!AP897="x","ZZ","")</f>
        <v/>
      </c>
      <c r="DD756" s="44" t="str">
        <f>IF(Wedstrijden!AQ897="x","1.40","")</f>
        <v/>
      </c>
      <c r="DE756" s="44" t="str">
        <f>IF(COUNTA(Wedstrijden!AR897:AT897)&lt;&gt;0,6,"")</f>
        <v/>
      </c>
      <c r="DF756" s="44" t="str">
        <f t="shared" si="70"/>
        <v/>
      </c>
      <c r="DG756" s="44" t="str">
        <f>IF(Wedstrijden!AR897="x","L","")</f>
        <v/>
      </c>
      <c r="DH756" s="44" t="str">
        <f>IF(Wedstrijden!AS897="x","M","")</f>
        <v/>
      </c>
      <c r="DI756" s="44" t="str">
        <f>IF(Wedstrijden!AT897="x","Z","")</f>
        <v/>
      </c>
      <c r="DJ756" s="44" t="str">
        <f>IF(COUNTA(Wedstrijden!AU897:AW897)&lt;&gt;0,6,"")</f>
        <v/>
      </c>
      <c r="DK756" s="44" t="str">
        <f t="shared" si="71"/>
        <v/>
      </c>
      <c r="DL756" s="44" t="str">
        <f>IF(Wedstrijden!AU897="x","L","")</f>
        <v/>
      </c>
      <c r="DM756" s="44" t="str">
        <f>IF(Wedstrijden!AV897="x","M","")</f>
        <v/>
      </c>
      <c r="DN756" s="44" t="str">
        <f>IF(Wedstrijden!AW897="x","Z","")</f>
        <v/>
      </c>
    </row>
    <row r="757" spans="1:118" ht="15">
      <c r="A757" s="48" t="e">
        <f>Wedstrijden!#REF!</f>
        <v>#REF!</v>
      </c>
      <c r="B757" s="44" t="str">
        <f>IFERROR(VLOOKUP(Wedstrijden!E898,Wedstrijdlocaties!$B$2:$E$499,2,FALSE),"")</f>
        <v>V12305</v>
      </c>
      <c r="C757" s="44" t="str">
        <f>Wedstrijden!F898</f>
        <v>Velsen-Zuid</v>
      </c>
      <c r="D757" s="44" t="str">
        <f>IFERROR(VLOOKUP(Wedstrijden!G898,Organisaties!$B$2:$C$501,2,FALSE),"")</f>
        <v>V51590</v>
      </c>
      <c r="E757" s="44" t="str">
        <f>IFERROR(VLOOKUP(Wedstrijden!G898,Organisaties!$B$2:$F$501,5,FALSE),"")</f>
        <v>V31007</v>
      </c>
      <c r="F757" s="44" t="str">
        <f>IF(Wedstrijden!BC898&lt;&gt;"",Wedstrijden!BC898,"")</f>
        <v/>
      </c>
      <c r="G757" s="44">
        <f>IF(Wedstrijden!AY898="Indoor",1,0)</f>
        <v>0</v>
      </c>
      <c r="H757" s="44">
        <f>Wedstrijden!AZ898</f>
        <v>0</v>
      </c>
      <c r="I757" s="44" t="str">
        <f>IF(Wedstrijden!AX898="Nee",0,IF(Wedstrijden!AX898="Ja",1,""))</f>
        <v/>
      </c>
      <c r="J757" s="44" t="str">
        <f>IF(Wedstrijden!BA898&lt;&gt;"",Wedstrijden!BA898,"")</f>
        <v/>
      </c>
      <c r="W757" s="45"/>
      <c r="AE757" s="45"/>
      <c r="AN757" s="45"/>
      <c r="AU757" s="45"/>
      <c r="BA757" s="45"/>
      <c r="BE757" s="45"/>
      <c r="BJ757" s="44">
        <f>IF(COUNTA(Wedstrijden!I898:S898)&lt;&gt;0,1,"")</f>
        <v>1</v>
      </c>
      <c r="BK757" s="44">
        <f t="shared" si="66"/>
        <v>2</v>
      </c>
      <c r="BL757" s="44" t="str">
        <f>IF(Wedstrijden!I898="x","AA","")</f>
        <v/>
      </c>
      <c r="BM757" s="44" t="str">
        <f>IF(Wedstrijden!J898="x","A","")</f>
        <v/>
      </c>
      <c r="BN757" s="44" t="str">
        <f>IF(Wedstrijden!K898="x","B1","")</f>
        <v/>
      </c>
      <c r="BO757" s="44" t="str">
        <f>IF(Wedstrijden!L898="x","BB","")</f>
        <v/>
      </c>
      <c r="BP757" s="44" t="str">
        <f>IF(Wedstrijden!M898="x","B","")</f>
        <v>B</v>
      </c>
      <c r="BQ757" s="44" t="str">
        <f>IF(Wedstrijden!N898="x","L1","")</f>
        <v>L1</v>
      </c>
      <c r="BR757" s="44" t="str">
        <f>IF(Wedstrijden!O898="x","L2","")</f>
        <v>L2</v>
      </c>
      <c r="BS757" s="44" t="str">
        <f>IF(Wedstrijden!P898="x","M1","")</f>
        <v>M1</v>
      </c>
      <c r="BT757" s="44" t="str">
        <f>IF(Wedstrijden!Q898="x","M2","")</f>
        <v>M2</v>
      </c>
      <c r="BU757" s="44" t="str">
        <f>IF(Wedstrijden!R898="x","Z1","")</f>
        <v>Z1</v>
      </c>
      <c r="BV757" s="44" t="str">
        <f>IF(Wedstrijden!S898="x","Z2","")</f>
        <v>Z2</v>
      </c>
      <c r="BW757" s="44">
        <f>IF(COUNTA(Wedstrijden!T898:AB898)&lt;&gt;0,1,"")</f>
        <v>1</v>
      </c>
      <c r="BX757" s="44">
        <f t="shared" si="67"/>
        <v>1</v>
      </c>
      <c r="BY757" s="44" t="str">
        <f>IF(Wedstrijden!T898="x","BB","")</f>
        <v/>
      </c>
      <c r="BZ757" s="44" t="str">
        <f>IF(Wedstrijden!U898="x","B","")</f>
        <v>B</v>
      </c>
      <c r="CA757" s="44" t="str">
        <f>IF(Wedstrijden!V898="x","L1","")</f>
        <v>L1</v>
      </c>
      <c r="CB757" s="44" t="str">
        <f>IF(Wedstrijden!W898="x","L2","")</f>
        <v>L2</v>
      </c>
      <c r="CC757" s="44" t="str">
        <f>IF(Wedstrijden!X898="x","M1","")</f>
        <v>M1</v>
      </c>
      <c r="CD757" s="44" t="str">
        <f>IF(Wedstrijden!Y898="x","M2","")</f>
        <v>M2</v>
      </c>
      <c r="CE757" s="44" t="str">
        <f>IF(Wedstrijden!Z898="x","Z1","")</f>
        <v>Z1</v>
      </c>
      <c r="CF757" s="44" t="str">
        <f>IF(Wedstrijden!AA898="x","Z2","")</f>
        <v>Z2</v>
      </c>
      <c r="CG757" s="44" t="str">
        <f>IF(Wedstrijden!AB898="x","ZZL","")</f>
        <v>ZZL</v>
      </c>
      <c r="CL757" s="44" t="str">
        <f>IF(COUNTA(Wedstrijden!AC898:AJ898)&lt;&gt;0,2,"")</f>
        <v/>
      </c>
      <c r="CM757" s="44" t="str">
        <f t="shared" si="68"/>
        <v/>
      </c>
      <c r="CN757" s="44" t="str">
        <f>IF(Wedstrijden!AC898="x","AA","")</f>
        <v/>
      </c>
      <c r="CO757" s="44" t="str">
        <f>IF(Wedstrijden!AD898="x","A","")</f>
        <v/>
      </c>
      <c r="CP757" s="44" t="str">
        <f>IF(Wedstrijden!AE898="x","BB","")</f>
        <v/>
      </c>
      <c r="CQ757" s="44" t="str">
        <f>IF(Wedstrijden!AF898="x","B","")</f>
        <v/>
      </c>
      <c r="CR757" s="44" t="str">
        <f>IF(Wedstrijden!AG898="x","L","")</f>
        <v/>
      </c>
      <c r="CS757" s="44" t="str">
        <f>IF(Wedstrijden!AH898="x","M","")</f>
        <v/>
      </c>
      <c r="CT757" s="44" t="str">
        <f>IF(Wedstrijden!AI898="x","Z","")</f>
        <v/>
      </c>
      <c r="CU757" s="44" t="str">
        <f>IF(Wedstrijden!AJ898="x","ZZ","")</f>
        <v/>
      </c>
      <c r="CV757" s="44" t="str">
        <f>IF(COUNTA(Wedstrijden!AK898:AQ898)&lt;&gt;0,2,"")</f>
        <v/>
      </c>
      <c r="CW757" s="44" t="str">
        <f t="shared" si="69"/>
        <v/>
      </c>
      <c r="CX757" s="44" t="str">
        <f>IF(Wedstrijden!AK898="x","BB","")</f>
        <v/>
      </c>
      <c r="CY757" s="44" t="str">
        <f>IF(Wedstrijden!AL898="x","B","")</f>
        <v/>
      </c>
      <c r="CZ757" s="44" t="str">
        <f>IF(Wedstrijden!AM898="x","L","")</f>
        <v/>
      </c>
      <c r="DA757" s="44" t="str">
        <f>IF(Wedstrijden!AN898="x","M","")</f>
        <v/>
      </c>
      <c r="DB757" s="44" t="str">
        <f>IF(Wedstrijden!AO898="x","Z","")</f>
        <v/>
      </c>
      <c r="DC757" s="44" t="str">
        <f>IF(Wedstrijden!AP898="x","ZZ","")</f>
        <v/>
      </c>
      <c r="DD757" s="44" t="str">
        <f>IF(Wedstrijden!AQ898="x","1.40","")</f>
        <v/>
      </c>
      <c r="DE757" s="44" t="str">
        <f>IF(COUNTA(Wedstrijden!AR898:AT898)&lt;&gt;0,6,"")</f>
        <v/>
      </c>
      <c r="DF757" s="44" t="str">
        <f t="shared" si="70"/>
        <v/>
      </c>
      <c r="DG757" s="44" t="str">
        <f>IF(Wedstrijden!AR898="x","L","")</f>
        <v/>
      </c>
      <c r="DH757" s="44" t="str">
        <f>IF(Wedstrijden!AS898="x","M","")</f>
        <v/>
      </c>
      <c r="DI757" s="44" t="str">
        <f>IF(Wedstrijden!AT898="x","Z","")</f>
        <v/>
      </c>
      <c r="DJ757" s="44" t="str">
        <f>IF(COUNTA(Wedstrijden!AU898:AW898)&lt;&gt;0,6,"")</f>
        <v/>
      </c>
      <c r="DK757" s="44" t="str">
        <f t="shared" si="71"/>
        <v/>
      </c>
      <c r="DL757" s="44" t="str">
        <f>IF(Wedstrijden!AU898="x","L","")</f>
        <v/>
      </c>
      <c r="DM757" s="44" t="str">
        <f>IF(Wedstrijden!AV898="x","M","")</f>
        <v/>
      </c>
      <c r="DN757" s="44" t="str">
        <f>IF(Wedstrijden!AW898="x","Z","")</f>
        <v/>
      </c>
    </row>
    <row r="758" spans="1:118" ht="15">
      <c r="A758" s="48" t="e">
        <f>Wedstrijden!#REF!</f>
        <v>#REF!</v>
      </c>
      <c r="B758" s="44" t="str">
        <f>IFERROR(VLOOKUP(Wedstrijden!E900,Wedstrijdlocaties!$B$2:$E$499,2,FALSE),"")</f>
        <v/>
      </c>
      <c r="C758" s="44" t="str">
        <f>Wedstrijden!F900</f>
        <v>Assendelft</v>
      </c>
      <c r="D758" s="44" t="str">
        <f>IFERROR(VLOOKUP(Wedstrijden!G900,Organisaties!$B$2:$C$501,2,FALSE),"")</f>
        <v>V60339</v>
      </c>
      <c r="E758" s="44" t="str">
        <f>IFERROR(VLOOKUP(Wedstrijden!G900,Organisaties!$B$2:$F$501,5,FALSE),"")</f>
        <v>V31007</v>
      </c>
      <c r="F758" s="44" t="str">
        <f>IF(Wedstrijden!BC900&lt;&gt;"",Wedstrijden!BC900,"")</f>
        <v/>
      </c>
      <c r="G758" s="44">
        <f>IF(Wedstrijden!AY900="Indoor",1,0)</f>
        <v>1</v>
      </c>
      <c r="H758" s="44">
        <f>Wedstrijden!AZ900</f>
        <v>0</v>
      </c>
      <c r="I758" s="44" t="str">
        <f>IF(Wedstrijden!AX900="Nee",0,IF(Wedstrijden!AX900="Ja",1,""))</f>
        <v/>
      </c>
      <c r="J758" s="44" t="str">
        <f>IF(Wedstrijden!BA900&lt;&gt;"",Wedstrijden!BA900,"")</f>
        <v/>
      </c>
      <c r="W758" s="45"/>
      <c r="AE758" s="45"/>
      <c r="AN758" s="45"/>
      <c r="AU758" s="45"/>
      <c r="BA758" s="45"/>
      <c r="BE758" s="45"/>
      <c r="BJ758" s="44">
        <f>IF(COUNTA(Wedstrijden!I900:S900)&lt;&gt;0,1,"")</f>
        <v>1</v>
      </c>
      <c r="BK758" s="44">
        <f t="shared" si="66"/>
        <v>2</v>
      </c>
      <c r="BL758" s="44" t="str">
        <f>IF(Wedstrijden!I900="x","AA","")</f>
        <v/>
      </c>
      <c r="BM758" s="44" t="str">
        <f>IF(Wedstrijden!J900="x","A","")</f>
        <v/>
      </c>
      <c r="BN758" s="44" t="str">
        <f>IF(Wedstrijden!K900="x","B1","")</f>
        <v/>
      </c>
      <c r="BO758" s="44" t="str">
        <f>IF(Wedstrijden!L900="x","BB","")</f>
        <v>BB</v>
      </c>
      <c r="BP758" s="44" t="str">
        <f>IF(Wedstrijden!M900="x","B","")</f>
        <v>B</v>
      </c>
      <c r="BQ758" s="44" t="str">
        <f>IF(Wedstrijden!N900="x","L1","")</f>
        <v>L1</v>
      </c>
      <c r="BR758" s="44" t="str">
        <f>IF(Wedstrijden!O900="x","L2","")</f>
        <v>L2</v>
      </c>
      <c r="BS758" s="44" t="str">
        <f>IF(Wedstrijden!P900="x","M1","")</f>
        <v>M1</v>
      </c>
      <c r="BT758" s="44" t="str">
        <f>IF(Wedstrijden!Q900="x","M2","")</f>
        <v>M2</v>
      </c>
      <c r="BU758" s="44" t="str">
        <f>IF(Wedstrijden!R900="x","Z1","")</f>
        <v>Z1</v>
      </c>
      <c r="BV758" s="44" t="str">
        <f>IF(Wedstrijden!S900="x","Z2","")</f>
        <v>Z2</v>
      </c>
      <c r="BW758" s="44">
        <f>IF(COUNTA(Wedstrijden!T900:AB900)&lt;&gt;0,1,"")</f>
        <v>1</v>
      </c>
      <c r="BX758" s="44">
        <f t="shared" si="67"/>
        <v>1</v>
      </c>
      <c r="BY758" s="44" t="str">
        <f>IF(Wedstrijden!T900="x","BB","")</f>
        <v>BB</v>
      </c>
      <c r="BZ758" s="44" t="str">
        <f>IF(Wedstrijden!U900="x","B","")</f>
        <v>B</v>
      </c>
      <c r="CA758" s="44" t="str">
        <f>IF(Wedstrijden!V900="x","L1","")</f>
        <v>L1</v>
      </c>
      <c r="CB758" s="44" t="str">
        <f>IF(Wedstrijden!W900="x","L2","")</f>
        <v>L2</v>
      </c>
      <c r="CC758" s="44" t="str">
        <f>IF(Wedstrijden!X900="x","M1","")</f>
        <v>M1</v>
      </c>
      <c r="CD758" s="44" t="str">
        <f>IF(Wedstrijden!Y900="x","M2","")</f>
        <v>M2</v>
      </c>
      <c r="CE758" s="44" t="str">
        <f>IF(Wedstrijden!Z900="x","Z1","")</f>
        <v>Z1</v>
      </c>
      <c r="CF758" s="44" t="str">
        <f>IF(Wedstrijden!AA900="x","Z2","")</f>
        <v>Z2</v>
      </c>
      <c r="CG758" s="44" t="str">
        <f>IF(Wedstrijden!AB900="x","ZZL","")</f>
        <v/>
      </c>
      <c r="CL758" s="44" t="str">
        <f>IF(COUNTA(Wedstrijden!AC900:AJ900)&lt;&gt;0,2,"")</f>
        <v/>
      </c>
      <c r="CM758" s="44" t="str">
        <f t="shared" si="68"/>
        <v/>
      </c>
      <c r="CN758" s="44" t="str">
        <f>IF(Wedstrijden!AC900="x","AA","")</f>
        <v/>
      </c>
      <c r="CO758" s="44" t="str">
        <f>IF(Wedstrijden!AD900="x","A","")</f>
        <v/>
      </c>
      <c r="CP758" s="44" t="str">
        <f>IF(Wedstrijden!AE900="x","BB","")</f>
        <v/>
      </c>
      <c r="CQ758" s="44" t="str">
        <f>IF(Wedstrijden!AF900="x","B","")</f>
        <v/>
      </c>
      <c r="CR758" s="44" t="str">
        <f>IF(Wedstrijden!AG900="x","L","")</f>
        <v/>
      </c>
      <c r="CS758" s="44" t="str">
        <f>IF(Wedstrijden!AH900="x","M","")</f>
        <v/>
      </c>
      <c r="CT758" s="44" t="str">
        <f>IF(Wedstrijden!AI900="x","Z","")</f>
        <v/>
      </c>
      <c r="CU758" s="44" t="str">
        <f>IF(Wedstrijden!AJ900="x","ZZ","")</f>
        <v/>
      </c>
      <c r="CV758" s="44" t="str">
        <f>IF(COUNTA(Wedstrijden!AK900:AQ900)&lt;&gt;0,2,"")</f>
        <v/>
      </c>
      <c r="CW758" s="44" t="str">
        <f t="shared" si="69"/>
        <v/>
      </c>
      <c r="CX758" s="44" t="str">
        <f>IF(Wedstrijden!AK900="x","BB","")</f>
        <v/>
      </c>
      <c r="CY758" s="44" t="str">
        <f>IF(Wedstrijden!AL900="x","B","")</f>
        <v/>
      </c>
      <c r="CZ758" s="44" t="str">
        <f>IF(Wedstrijden!AM900="x","L","")</f>
        <v/>
      </c>
      <c r="DA758" s="44" t="str">
        <f>IF(Wedstrijden!AN900="x","M","")</f>
        <v/>
      </c>
      <c r="DB758" s="44" t="str">
        <f>IF(Wedstrijden!AO900="x","Z","")</f>
        <v/>
      </c>
      <c r="DC758" s="44" t="str">
        <f>IF(Wedstrijden!AP900="x","ZZ","")</f>
        <v/>
      </c>
      <c r="DD758" s="44" t="str">
        <f>IF(Wedstrijden!AQ900="x","1.40","")</f>
        <v/>
      </c>
      <c r="DE758" s="44" t="str">
        <f>IF(COUNTA(Wedstrijden!AR900:AT900)&lt;&gt;0,6,"")</f>
        <v/>
      </c>
      <c r="DF758" s="44" t="str">
        <f t="shared" si="70"/>
        <v/>
      </c>
      <c r="DG758" s="44" t="str">
        <f>IF(Wedstrijden!AR900="x","L","")</f>
        <v/>
      </c>
      <c r="DH758" s="44" t="str">
        <f>IF(Wedstrijden!AS900="x","M","")</f>
        <v/>
      </c>
      <c r="DI758" s="44" t="str">
        <f>IF(Wedstrijden!AT900="x","Z","")</f>
        <v/>
      </c>
      <c r="DJ758" s="44" t="str">
        <f>IF(COUNTA(Wedstrijden!AU900:AW900)&lt;&gt;0,6,"")</f>
        <v/>
      </c>
      <c r="DK758" s="44" t="str">
        <f t="shared" si="71"/>
        <v/>
      </c>
      <c r="DL758" s="44" t="str">
        <f>IF(Wedstrijden!AU900="x","L","")</f>
        <v/>
      </c>
      <c r="DM758" s="44" t="str">
        <f>IF(Wedstrijden!AV900="x","M","")</f>
        <v/>
      </c>
      <c r="DN758" s="44" t="str">
        <f>IF(Wedstrijden!AW900="x","Z","")</f>
        <v/>
      </c>
    </row>
    <row r="759" spans="1:118" ht="15">
      <c r="A759" s="48" t="e">
        <f>Wedstrijden!#REF!</f>
        <v>#REF!</v>
      </c>
      <c r="B759" s="44" t="str">
        <f>IFERROR(VLOOKUP(Wedstrijden!E901,Wedstrijdlocaties!$B$2:$E$499,2,FALSE),"")</f>
        <v>V12140</v>
      </c>
      <c r="C759" s="44" t="str">
        <f>Wedstrijden!F901</f>
        <v>Amstelveen</v>
      </c>
      <c r="D759" s="44" t="str">
        <f>IFERROR(VLOOKUP(Wedstrijden!G901,Organisaties!$B$2:$C$501,2,FALSE),"")</f>
        <v/>
      </c>
      <c r="E759" s="44" t="str">
        <f>IFERROR(VLOOKUP(Wedstrijden!G901,Organisaties!$B$2:$F$501,5,FALSE),"")</f>
        <v/>
      </c>
      <c r="F759" s="44" t="str">
        <f>IF(Wedstrijden!BC901&lt;&gt;"",Wedstrijden!BC901,"")</f>
        <v/>
      </c>
      <c r="G759" s="44">
        <f>IF(Wedstrijden!AY901="Indoor",1,0)</f>
        <v>1</v>
      </c>
      <c r="H759" s="44">
        <f>Wedstrijden!AZ901</f>
        <v>0</v>
      </c>
      <c r="I759" s="44" t="str">
        <f>IF(Wedstrijden!AX901="Nee",0,IF(Wedstrijden!AX901="Ja",1,""))</f>
        <v/>
      </c>
      <c r="J759" s="44" t="str">
        <f>IF(Wedstrijden!BA901&lt;&gt;"",Wedstrijden!BA901,"")</f>
        <v/>
      </c>
      <c r="W759" s="45"/>
      <c r="AE759" s="45"/>
      <c r="AN759" s="45"/>
      <c r="AU759" s="45"/>
      <c r="BA759" s="45"/>
      <c r="BE759" s="45"/>
      <c r="BJ759" s="44">
        <f>IF(COUNTA(Wedstrijden!I901:S901)&lt;&gt;0,1,"")</f>
        <v>1</v>
      </c>
      <c r="BK759" s="44">
        <f t="shared" si="66"/>
        <v>2</v>
      </c>
      <c r="BL759" s="44" t="str">
        <f>IF(Wedstrijden!I901="x","AA","")</f>
        <v/>
      </c>
      <c r="BM759" s="44" t="str">
        <f>IF(Wedstrijden!J901="x","A","")</f>
        <v/>
      </c>
      <c r="BN759" s="44" t="str">
        <f>IF(Wedstrijden!K901="x","B1","")</f>
        <v/>
      </c>
      <c r="BO759" s="44" t="str">
        <f>IF(Wedstrijden!L901="x","BB","")</f>
        <v>BB</v>
      </c>
      <c r="BP759" s="44" t="str">
        <f>IF(Wedstrijden!M901="x","B","")</f>
        <v>B</v>
      </c>
      <c r="BQ759" s="44" t="str">
        <f>IF(Wedstrijden!N901="x","L1","")</f>
        <v>L1</v>
      </c>
      <c r="BR759" s="44" t="str">
        <f>IF(Wedstrijden!O901="x","L2","")</f>
        <v>L2</v>
      </c>
      <c r="BS759" s="44" t="str">
        <f>IF(Wedstrijden!P901="x","M1","")</f>
        <v>M1</v>
      </c>
      <c r="BT759" s="44" t="str">
        <f>IF(Wedstrijden!Q901="x","M2","")</f>
        <v>M2</v>
      </c>
      <c r="BU759" s="44" t="str">
        <f>IF(Wedstrijden!R901="x","Z1","")</f>
        <v/>
      </c>
      <c r="BV759" s="44" t="str">
        <f>IF(Wedstrijden!S901="x","Z2","")</f>
        <v/>
      </c>
      <c r="BW759" s="44">
        <f>IF(COUNTA(Wedstrijden!T901:AB901)&lt;&gt;0,1,"")</f>
        <v>1</v>
      </c>
      <c r="BX759" s="44">
        <f t="shared" si="67"/>
        <v>1</v>
      </c>
      <c r="BY759" s="44" t="str">
        <f>IF(Wedstrijden!T901="x","BB","")</f>
        <v>BB</v>
      </c>
      <c r="BZ759" s="44" t="str">
        <f>IF(Wedstrijden!U901="x","B","")</f>
        <v>B</v>
      </c>
      <c r="CA759" s="44" t="str">
        <f>IF(Wedstrijden!V901="x","L1","")</f>
        <v>L1</v>
      </c>
      <c r="CB759" s="44" t="str">
        <f>IF(Wedstrijden!W901="x","L2","")</f>
        <v>L2</v>
      </c>
      <c r="CC759" s="44" t="str">
        <f>IF(Wedstrijden!X901="x","M1","")</f>
        <v>M1</v>
      </c>
      <c r="CD759" s="44" t="str">
        <f>IF(Wedstrijden!Y901="x","M2","")</f>
        <v>M2</v>
      </c>
      <c r="CE759" s="44" t="str">
        <f>IF(Wedstrijden!Z901="x","Z1","")</f>
        <v/>
      </c>
      <c r="CF759" s="44" t="str">
        <f>IF(Wedstrijden!AA901="x","Z2","")</f>
        <v/>
      </c>
      <c r="CG759" s="44" t="str">
        <f>IF(Wedstrijden!AB901="x","ZZL","")</f>
        <v/>
      </c>
      <c r="CL759" s="44" t="str">
        <f>IF(COUNTA(Wedstrijden!AC901:AJ901)&lt;&gt;0,2,"")</f>
        <v/>
      </c>
      <c r="CM759" s="44" t="str">
        <f t="shared" si="68"/>
        <v/>
      </c>
      <c r="CN759" s="44" t="str">
        <f>IF(Wedstrijden!AC901="x","AA","")</f>
        <v/>
      </c>
      <c r="CO759" s="44" t="str">
        <f>IF(Wedstrijden!AD901="x","A","")</f>
        <v/>
      </c>
      <c r="CP759" s="44" t="str">
        <f>IF(Wedstrijden!AE901="x","BB","")</f>
        <v/>
      </c>
      <c r="CQ759" s="44" t="str">
        <f>IF(Wedstrijden!AF901="x","B","")</f>
        <v/>
      </c>
      <c r="CR759" s="44" t="str">
        <f>IF(Wedstrijden!AG901="x","L","")</f>
        <v/>
      </c>
      <c r="CS759" s="44" t="str">
        <f>IF(Wedstrijden!AH901="x","M","")</f>
        <v/>
      </c>
      <c r="CT759" s="44" t="str">
        <f>IF(Wedstrijden!AI901="x","Z","")</f>
        <v/>
      </c>
      <c r="CU759" s="44" t="str">
        <f>IF(Wedstrijden!AJ901="x","ZZ","")</f>
        <v/>
      </c>
      <c r="CV759" s="44" t="str">
        <f>IF(COUNTA(Wedstrijden!AK901:AQ901)&lt;&gt;0,2,"")</f>
        <v/>
      </c>
      <c r="CW759" s="44" t="str">
        <f t="shared" si="69"/>
        <v/>
      </c>
      <c r="CX759" s="44" t="str">
        <f>IF(Wedstrijden!AK901="x","BB","")</f>
        <v/>
      </c>
      <c r="CY759" s="44" t="str">
        <f>IF(Wedstrijden!AL901="x","B","")</f>
        <v/>
      </c>
      <c r="CZ759" s="44" t="str">
        <f>IF(Wedstrijden!AM901="x","L","")</f>
        <v/>
      </c>
      <c r="DA759" s="44" t="str">
        <f>IF(Wedstrijden!AN901="x","M","")</f>
        <v/>
      </c>
      <c r="DB759" s="44" t="str">
        <f>IF(Wedstrijden!AO901="x","Z","")</f>
        <v/>
      </c>
      <c r="DC759" s="44" t="str">
        <f>IF(Wedstrijden!AP901="x","ZZ","")</f>
        <v/>
      </c>
      <c r="DD759" s="44" t="str">
        <f>IF(Wedstrijden!AQ901="x","1.40","")</f>
        <v/>
      </c>
      <c r="DE759" s="44" t="str">
        <f>IF(COUNTA(Wedstrijden!AR901:AT901)&lt;&gt;0,6,"")</f>
        <v/>
      </c>
      <c r="DF759" s="44" t="str">
        <f t="shared" si="70"/>
        <v/>
      </c>
      <c r="DG759" s="44" t="str">
        <f>IF(Wedstrijden!AR901="x","L","")</f>
        <v/>
      </c>
      <c r="DH759" s="44" t="str">
        <f>IF(Wedstrijden!AS901="x","M","")</f>
        <v/>
      </c>
      <c r="DI759" s="44" t="str">
        <f>IF(Wedstrijden!AT901="x","Z","")</f>
        <v/>
      </c>
      <c r="DJ759" s="44" t="str">
        <f>IF(COUNTA(Wedstrijden!AU901:AW901)&lt;&gt;0,6,"")</f>
        <v/>
      </c>
      <c r="DK759" s="44" t="str">
        <f t="shared" si="71"/>
        <v/>
      </c>
      <c r="DL759" s="44" t="str">
        <f>IF(Wedstrijden!AU901="x","L","")</f>
        <v/>
      </c>
      <c r="DM759" s="44" t="str">
        <f>IF(Wedstrijden!AV901="x","M","")</f>
        <v/>
      </c>
      <c r="DN759" s="44" t="str">
        <f>IF(Wedstrijden!AW901="x","Z","")</f>
        <v/>
      </c>
    </row>
    <row r="760" spans="1:118" ht="15">
      <c r="A760" s="48" t="e">
        <f>Wedstrijden!#REF!</f>
        <v>#REF!</v>
      </c>
      <c r="B760" s="44" t="str">
        <f>IFERROR(VLOOKUP(Wedstrijden!E902,Wedstrijdlocaties!$B$2:$E$499,2,FALSE),"")</f>
        <v/>
      </c>
      <c r="C760" s="44" t="str">
        <f>Wedstrijden!F902</f>
        <v>Kwadijk</v>
      </c>
      <c r="D760" s="44" t="str">
        <f>IFERROR(VLOOKUP(Wedstrijden!G902,Organisaties!$B$2:$C$501,2,FALSE),"")</f>
        <v>V60381</v>
      </c>
      <c r="E760" s="44" t="str">
        <f>IFERROR(VLOOKUP(Wedstrijden!G902,Organisaties!$B$2:$F$501,5,FALSE),"")</f>
        <v>V31007</v>
      </c>
      <c r="F760" s="44" t="str">
        <f>IF(Wedstrijden!BC902&lt;&gt;"",Wedstrijden!BC902,"")</f>
        <v/>
      </c>
      <c r="G760" s="44">
        <f>IF(Wedstrijden!AY902="Indoor",1,0)</f>
        <v>1</v>
      </c>
      <c r="H760" s="44">
        <f>Wedstrijden!AZ902</f>
        <v>0</v>
      </c>
      <c r="I760" s="44" t="str">
        <f>IF(Wedstrijden!AX902="Nee",0,IF(Wedstrijden!AX902="Ja",1,""))</f>
        <v/>
      </c>
      <c r="J760" s="44" t="str">
        <f>IF(Wedstrijden!BA902&lt;&gt;"",Wedstrijden!BA902,"")</f>
        <v/>
      </c>
      <c r="W760" s="45"/>
      <c r="AE760" s="45"/>
      <c r="AN760" s="45"/>
      <c r="AU760" s="45"/>
      <c r="BA760" s="45"/>
      <c r="BE760" s="45"/>
      <c r="BJ760" s="44">
        <f>IF(COUNTA(Wedstrijden!I902:S902)&lt;&gt;0,1,"")</f>
        <v>1</v>
      </c>
      <c r="BK760" s="44">
        <f t="shared" si="66"/>
        <v>2</v>
      </c>
      <c r="BL760" s="44" t="str">
        <f>IF(Wedstrijden!I902="x","AA","")</f>
        <v/>
      </c>
      <c r="BM760" s="44" t="str">
        <f>IF(Wedstrijden!J902="x","A","")</f>
        <v/>
      </c>
      <c r="BN760" s="44" t="str">
        <f>IF(Wedstrijden!K902="x","B1","")</f>
        <v/>
      </c>
      <c r="BO760" s="44" t="str">
        <f>IF(Wedstrijden!L902="x","BB","")</f>
        <v/>
      </c>
      <c r="BP760" s="44" t="str">
        <f>IF(Wedstrijden!M902="x","B","")</f>
        <v>B</v>
      </c>
      <c r="BQ760" s="44" t="str">
        <f>IF(Wedstrijden!N902="x","L1","")</f>
        <v>L1</v>
      </c>
      <c r="BR760" s="44" t="str">
        <f>IF(Wedstrijden!O902="x","L2","")</f>
        <v>L2</v>
      </c>
      <c r="BS760" s="44" t="str">
        <f>IF(Wedstrijden!P902="x","M1","")</f>
        <v>M1</v>
      </c>
      <c r="BT760" s="44" t="str">
        <f>IF(Wedstrijden!Q902="x","M2","")</f>
        <v>M2</v>
      </c>
      <c r="BU760" s="44" t="str">
        <f>IF(Wedstrijden!R902="x","Z1","")</f>
        <v/>
      </c>
      <c r="BV760" s="44" t="str">
        <f>IF(Wedstrijden!S902="x","Z2","")</f>
        <v/>
      </c>
      <c r="BW760" s="44">
        <f>IF(COUNTA(Wedstrijden!T902:AB902)&lt;&gt;0,1,"")</f>
        <v>1</v>
      </c>
      <c r="BX760" s="44">
        <f t="shared" si="67"/>
        <v>1</v>
      </c>
      <c r="BY760" s="44" t="str">
        <f>IF(Wedstrijden!T902="x","BB","")</f>
        <v/>
      </c>
      <c r="BZ760" s="44" t="str">
        <f>IF(Wedstrijden!U902="x","B","")</f>
        <v>B</v>
      </c>
      <c r="CA760" s="44" t="str">
        <f>IF(Wedstrijden!V902="x","L1","")</f>
        <v>L1</v>
      </c>
      <c r="CB760" s="44" t="str">
        <f>IF(Wedstrijden!W902="x","L2","")</f>
        <v>L2</v>
      </c>
      <c r="CC760" s="44" t="str">
        <f>IF(Wedstrijden!X902="x","M1","")</f>
        <v>M1</v>
      </c>
      <c r="CD760" s="44" t="str">
        <f>IF(Wedstrijden!Y902="x","M2","")</f>
        <v>M2</v>
      </c>
      <c r="CE760" s="44" t="str">
        <f>IF(Wedstrijden!Z902="x","Z1","")</f>
        <v/>
      </c>
      <c r="CF760" s="44" t="str">
        <f>IF(Wedstrijden!AA902="x","Z2","")</f>
        <v/>
      </c>
      <c r="CG760" s="44" t="str">
        <f>IF(Wedstrijden!AB902="x","ZZL","")</f>
        <v/>
      </c>
      <c r="CL760" s="44" t="str">
        <f>IF(COUNTA(Wedstrijden!AC902:AJ902)&lt;&gt;0,2,"")</f>
        <v/>
      </c>
      <c r="CM760" s="44" t="str">
        <f t="shared" si="68"/>
        <v/>
      </c>
      <c r="CN760" s="44" t="str">
        <f>IF(Wedstrijden!AC902="x","AA","")</f>
        <v/>
      </c>
      <c r="CO760" s="44" t="str">
        <f>IF(Wedstrijden!AD902="x","A","")</f>
        <v/>
      </c>
      <c r="CP760" s="44" t="str">
        <f>IF(Wedstrijden!AE902="x","BB","")</f>
        <v/>
      </c>
      <c r="CQ760" s="44" t="str">
        <f>IF(Wedstrijden!AF902="x","B","")</f>
        <v/>
      </c>
      <c r="CR760" s="44" t="str">
        <f>IF(Wedstrijden!AG902="x","L","")</f>
        <v/>
      </c>
      <c r="CS760" s="44" t="str">
        <f>IF(Wedstrijden!AH902="x","M","")</f>
        <v/>
      </c>
      <c r="CT760" s="44" t="str">
        <f>IF(Wedstrijden!AI902="x","Z","")</f>
        <v/>
      </c>
      <c r="CU760" s="44" t="str">
        <f>IF(Wedstrijden!AJ902="x","ZZ","")</f>
        <v/>
      </c>
      <c r="CV760" s="44" t="str">
        <f>IF(COUNTA(Wedstrijden!AK902:AQ902)&lt;&gt;0,2,"")</f>
        <v/>
      </c>
      <c r="CW760" s="44" t="str">
        <f t="shared" si="69"/>
        <v/>
      </c>
      <c r="CX760" s="44" t="str">
        <f>IF(Wedstrijden!AK902="x","BB","")</f>
        <v/>
      </c>
      <c r="CY760" s="44" t="str">
        <f>IF(Wedstrijden!AL902="x","B","")</f>
        <v/>
      </c>
      <c r="CZ760" s="44" t="str">
        <f>IF(Wedstrijden!AM902="x","L","")</f>
        <v/>
      </c>
      <c r="DA760" s="44" t="str">
        <f>IF(Wedstrijden!AN902="x","M","")</f>
        <v/>
      </c>
      <c r="DB760" s="44" t="str">
        <f>IF(Wedstrijden!AO902="x","Z","")</f>
        <v/>
      </c>
      <c r="DC760" s="44" t="str">
        <f>IF(Wedstrijden!AP902="x","ZZ","")</f>
        <v/>
      </c>
      <c r="DD760" s="44" t="str">
        <f>IF(Wedstrijden!AQ902="x","1.40","")</f>
        <v/>
      </c>
      <c r="DE760" s="44" t="str">
        <f>IF(COUNTA(Wedstrijden!AR902:AT902)&lt;&gt;0,6,"")</f>
        <v/>
      </c>
      <c r="DF760" s="44" t="str">
        <f t="shared" si="70"/>
        <v/>
      </c>
      <c r="DG760" s="44" t="str">
        <f>IF(Wedstrijden!AR902="x","L","")</f>
        <v/>
      </c>
      <c r="DH760" s="44" t="str">
        <f>IF(Wedstrijden!AS902="x","M","")</f>
        <v/>
      </c>
      <c r="DI760" s="44" t="str">
        <f>IF(Wedstrijden!AT902="x","Z","")</f>
        <v/>
      </c>
      <c r="DJ760" s="44" t="str">
        <f>IF(COUNTA(Wedstrijden!AU902:AW902)&lt;&gt;0,6,"")</f>
        <v/>
      </c>
      <c r="DK760" s="44" t="str">
        <f t="shared" si="71"/>
        <v/>
      </c>
      <c r="DL760" s="44" t="str">
        <f>IF(Wedstrijden!AU902="x","L","")</f>
        <v/>
      </c>
      <c r="DM760" s="44" t="str">
        <f>IF(Wedstrijden!AV902="x","M","")</f>
        <v/>
      </c>
      <c r="DN760" s="44" t="str">
        <f>IF(Wedstrijden!AW902="x","Z","")</f>
        <v/>
      </c>
    </row>
    <row r="761" spans="1:118" ht="15">
      <c r="A761" s="48" t="e">
        <f>Wedstrijden!#REF!</f>
        <v>#REF!</v>
      </c>
      <c r="B761" s="44">
        <f>IFERROR(VLOOKUP(Wedstrijden!E903,Wedstrijdlocaties!$B$2:$E$499,2,FALSE),"")</f>
        <v>460974</v>
      </c>
      <c r="C761" s="44" t="str">
        <f>Wedstrijden!F903</f>
        <v>Amsterdam</v>
      </c>
      <c r="D761" s="44" t="str">
        <f>IFERROR(VLOOKUP(Wedstrijden!G903,Organisaties!$B$2:$C$501,2,FALSE),"")</f>
        <v>V60302</v>
      </c>
      <c r="E761" s="44" t="str">
        <f>IFERROR(VLOOKUP(Wedstrijden!G903,Organisaties!$B$2:$F$501,5,FALSE),"")</f>
        <v>V31007</v>
      </c>
      <c r="F761" s="44" t="str">
        <f>IF(Wedstrijden!BC903&lt;&gt;"",Wedstrijden!BC903,"")</f>
        <v/>
      </c>
      <c r="G761" s="44">
        <f>IF(Wedstrijden!AY903="Indoor",1,0)</f>
        <v>1</v>
      </c>
      <c r="H761" s="44">
        <f>Wedstrijden!AZ903</f>
        <v>0</v>
      </c>
      <c r="I761" s="44" t="str">
        <f>IF(Wedstrijden!AX903="Nee",0,IF(Wedstrijden!AX903="Ja",1,""))</f>
        <v/>
      </c>
      <c r="J761" s="44" t="str">
        <f>IF(Wedstrijden!BA903&lt;&gt;"",Wedstrijden!BA903,"")</f>
        <v/>
      </c>
      <c r="W761" s="45"/>
      <c r="AE761" s="45"/>
      <c r="AN761" s="45"/>
      <c r="AU761" s="45"/>
      <c r="BA761" s="45"/>
      <c r="BE761" s="45"/>
      <c r="BJ761" s="44" t="str">
        <f>IF(COUNTA(Wedstrijden!I903:S903)&lt;&gt;0,1,"")</f>
        <v/>
      </c>
      <c r="BK761" s="44" t="str">
        <f t="shared" si="66"/>
        <v/>
      </c>
      <c r="BL761" s="44" t="str">
        <f>IF(Wedstrijden!I903="x","AA","")</f>
        <v/>
      </c>
      <c r="BM761" s="44" t="str">
        <f>IF(Wedstrijden!J903="x","A","")</f>
        <v/>
      </c>
      <c r="BN761" s="44" t="str">
        <f>IF(Wedstrijden!K903="x","B1","")</f>
        <v/>
      </c>
      <c r="BO761" s="44" t="str">
        <f>IF(Wedstrijden!L903="x","BB","")</f>
        <v/>
      </c>
      <c r="BP761" s="44" t="str">
        <f>IF(Wedstrijden!M903="x","B","")</f>
        <v/>
      </c>
      <c r="BQ761" s="44" t="str">
        <f>IF(Wedstrijden!N903="x","L1","")</f>
        <v/>
      </c>
      <c r="BR761" s="44" t="str">
        <f>IF(Wedstrijden!O903="x","L2","")</f>
        <v/>
      </c>
      <c r="BS761" s="44" t="str">
        <f>IF(Wedstrijden!P903="x","M1","")</f>
        <v/>
      </c>
      <c r="BT761" s="44" t="str">
        <f>IF(Wedstrijden!Q903="x","M2","")</f>
        <v/>
      </c>
      <c r="BU761" s="44" t="str">
        <f>IF(Wedstrijden!R903="x","Z1","")</f>
        <v/>
      </c>
      <c r="BV761" s="44" t="str">
        <f>IF(Wedstrijden!S903="x","Z2","")</f>
        <v/>
      </c>
      <c r="BW761" s="44">
        <f>IF(COUNTA(Wedstrijden!T903:AB903)&lt;&gt;0,1,"")</f>
        <v>1</v>
      </c>
      <c r="BX761" s="44">
        <f t="shared" si="67"/>
        <v>1</v>
      </c>
      <c r="BY761" s="44" t="str">
        <f>IF(Wedstrijden!T903="x","BB","")</f>
        <v/>
      </c>
      <c r="BZ761" s="44" t="str">
        <f>IF(Wedstrijden!U903="x","B","")</f>
        <v>B</v>
      </c>
      <c r="CA761" s="44" t="str">
        <f>IF(Wedstrijden!V903="x","L1","")</f>
        <v>L1</v>
      </c>
      <c r="CB761" s="44" t="str">
        <f>IF(Wedstrijden!W903="x","L2","")</f>
        <v>L2</v>
      </c>
      <c r="CC761" s="44" t="str">
        <f>IF(Wedstrijden!X903="x","M1","")</f>
        <v>M1</v>
      </c>
      <c r="CD761" s="44" t="str">
        <f>IF(Wedstrijden!Y903="x","M2","")</f>
        <v>M2</v>
      </c>
      <c r="CE761" s="44" t="str">
        <f>IF(Wedstrijden!Z903="x","Z1","")</f>
        <v/>
      </c>
      <c r="CF761" s="44" t="str">
        <f>IF(Wedstrijden!AA903="x","Z2","")</f>
        <v/>
      </c>
      <c r="CG761" s="44" t="str">
        <f>IF(Wedstrijden!AB903="x","ZZL","")</f>
        <v/>
      </c>
      <c r="CL761" s="44" t="str">
        <f>IF(COUNTA(Wedstrijden!AC903:AJ903)&lt;&gt;0,2,"")</f>
        <v/>
      </c>
      <c r="CM761" s="44" t="str">
        <f t="shared" si="68"/>
        <v/>
      </c>
      <c r="CN761" s="44" t="str">
        <f>IF(Wedstrijden!AC903="x","AA","")</f>
        <v/>
      </c>
      <c r="CO761" s="44" t="str">
        <f>IF(Wedstrijden!AD903="x","A","")</f>
        <v/>
      </c>
      <c r="CP761" s="44" t="str">
        <f>IF(Wedstrijden!AE903="x","BB","")</f>
        <v/>
      </c>
      <c r="CQ761" s="44" t="str">
        <f>IF(Wedstrijden!AF903="x","B","")</f>
        <v/>
      </c>
      <c r="CR761" s="44" t="str">
        <f>IF(Wedstrijden!AG903="x","L","")</f>
        <v/>
      </c>
      <c r="CS761" s="44" t="str">
        <f>IF(Wedstrijden!AH903="x","M","")</f>
        <v/>
      </c>
      <c r="CT761" s="44" t="str">
        <f>IF(Wedstrijden!AI903="x","Z","")</f>
        <v/>
      </c>
      <c r="CU761" s="44" t="str">
        <f>IF(Wedstrijden!AJ903="x","ZZ","")</f>
        <v/>
      </c>
      <c r="CV761" s="44" t="str">
        <f>IF(COUNTA(Wedstrijden!AK903:AQ903)&lt;&gt;0,2,"")</f>
        <v/>
      </c>
      <c r="CW761" s="44" t="str">
        <f t="shared" si="69"/>
        <v/>
      </c>
      <c r="CX761" s="44" t="str">
        <f>IF(Wedstrijden!AK903="x","BB","")</f>
        <v/>
      </c>
      <c r="CY761" s="44" t="str">
        <f>IF(Wedstrijden!AL903="x","B","")</f>
        <v/>
      </c>
      <c r="CZ761" s="44" t="str">
        <f>IF(Wedstrijden!AM903="x","L","")</f>
        <v/>
      </c>
      <c r="DA761" s="44" t="str">
        <f>IF(Wedstrijden!AN903="x","M","")</f>
        <v/>
      </c>
      <c r="DB761" s="44" t="str">
        <f>IF(Wedstrijden!AO903="x","Z","")</f>
        <v/>
      </c>
      <c r="DC761" s="44" t="str">
        <f>IF(Wedstrijden!AP903="x","ZZ","")</f>
        <v/>
      </c>
      <c r="DD761" s="44" t="str">
        <f>IF(Wedstrijden!AQ903="x","1.40","")</f>
        <v/>
      </c>
      <c r="DE761" s="44" t="str">
        <f>IF(COUNTA(Wedstrijden!AR903:AT903)&lt;&gt;0,6,"")</f>
        <v/>
      </c>
      <c r="DF761" s="44" t="str">
        <f t="shared" si="70"/>
        <v/>
      </c>
      <c r="DG761" s="44" t="str">
        <f>IF(Wedstrijden!AR903="x","L","")</f>
        <v/>
      </c>
      <c r="DH761" s="44" t="str">
        <f>IF(Wedstrijden!AS903="x","M","")</f>
        <v/>
      </c>
      <c r="DI761" s="44" t="str">
        <f>IF(Wedstrijden!AT903="x","Z","")</f>
        <v/>
      </c>
      <c r="DJ761" s="44" t="str">
        <f>IF(COUNTA(Wedstrijden!AU903:AW903)&lt;&gt;0,6,"")</f>
        <v/>
      </c>
      <c r="DK761" s="44" t="str">
        <f t="shared" si="71"/>
        <v/>
      </c>
      <c r="DL761" s="44" t="str">
        <f>IF(Wedstrijden!AU903="x","L","")</f>
        <v/>
      </c>
      <c r="DM761" s="44" t="str">
        <f>IF(Wedstrijden!AV903="x","M","")</f>
        <v/>
      </c>
      <c r="DN761" s="44" t="str">
        <f>IF(Wedstrijden!AW903="x","Z","")</f>
        <v/>
      </c>
    </row>
    <row r="762" spans="1:118" ht="15">
      <c r="A762" s="48" t="e">
        <f>Wedstrijden!#REF!</f>
        <v>#REF!</v>
      </c>
      <c r="B762" s="44">
        <f>IFERROR(VLOOKUP(Wedstrijden!E904,Wedstrijdlocaties!$B$2:$E$499,2,FALSE),"")</f>
        <v>827187</v>
      </c>
      <c r="C762" s="44" t="str">
        <f>Wedstrijden!F904</f>
        <v>Kwadijk</v>
      </c>
      <c r="D762" s="44">
        <f>IFERROR(VLOOKUP(Wedstrijden!G904,Organisaties!$B$2:$C$501,2,FALSE),"")</f>
        <v>887020</v>
      </c>
      <c r="E762" s="44" t="str">
        <f>IFERROR(VLOOKUP(Wedstrijden!G904,Organisaties!$B$2:$F$501,5,FALSE),"")</f>
        <v>V31007</v>
      </c>
      <c r="F762" s="44" t="str">
        <f>IF(Wedstrijden!BC904&lt;&gt;"",Wedstrijden!BC904,"")</f>
        <v/>
      </c>
      <c r="G762" s="44">
        <f>IF(Wedstrijden!AY904="Indoor",1,0)</f>
        <v>1</v>
      </c>
      <c r="H762" s="44">
        <f>Wedstrijden!AZ904</f>
        <v>0</v>
      </c>
      <c r="I762" s="44" t="str">
        <f>IF(Wedstrijden!AX904="Nee",0,IF(Wedstrijden!AX904="Ja",1,""))</f>
        <v/>
      </c>
      <c r="J762" s="44" t="str">
        <f>IF(Wedstrijden!BA904&lt;&gt;"",Wedstrijden!BA904,"")</f>
        <v/>
      </c>
      <c r="W762" s="45"/>
      <c r="AE762" s="45"/>
      <c r="AN762" s="45"/>
      <c r="AU762" s="45"/>
      <c r="BA762" s="45"/>
      <c r="BE762" s="45"/>
      <c r="BJ762" s="44">
        <f>IF(COUNTA(Wedstrijden!I904:S904)&lt;&gt;0,1,"")</f>
        <v>1</v>
      </c>
      <c r="BK762" s="44">
        <f t="shared" si="66"/>
        <v>2</v>
      </c>
      <c r="BL762" s="44" t="str">
        <f>IF(Wedstrijden!I904="x","AA","")</f>
        <v/>
      </c>
      <c r="BM762" s="44" t="str">
        <f>IF(Wedstrijden!J904="x","A","")</f>
        <v/>
      </c>
      <c r="BN762" s="44" t="str">
        <f>IF(Wedstrijden!K904="x","B1","")</f>
        <v/>
      </c>
      <c r="BO762" s="44" t="str">
        <f>IF(Wedstrijden!L904="x","BB","")</f>
        <v/>
      </c>
      <c r="BP762" s="44" t="str">
        <f>IF(Wedstrijden!M904="x","B","")</f>
        <v>B</v>
      </c>
      <c r="BQ762" s="44" t="str">
        <f>IF(Wedstrijden!N904="x","L1","")</f>
        <v>L1</v>
      </c>
      <c r="BR762" s="44" t="str">
        <f>IF(Wedstrijden!O904="x","L2","")</f>
        <v>L2</v>
      </c>
      <c r="BS762" s="44" t="str">
        <f>IF(Wedstrijden!P904="x","M1","")</f>
        <v>M1</v>
      </c>
      <c r="BT762" s="44" t="str">
        <f>IF(Wedstrijden!Q904="x","M2","")</f>
        <v>M2</v>
      </c>
      <c r="BU762" s="44" t="str">
        <f>IF(Wedstrijden!R904="x","Z1","")</f>
        <v>Z1</v>
      </c>
      <c r="BV762" s="44" t="str">
        <f>IF(Wedstrijden!S904="x","Z2","")</f>
        <v>Z2</v>
      </c>
      <c r="BW762" s="44">
        <f>IF(COUNTA(Wedstrijden!T904:AB904)&lt;&gt;0,1,"")</f>
        <v>1</v>
      </c>
      <c r="BX762" s="44">
        <f t="shared" si="67"/>
        <v>1</v>
      </c>
      <c r="BY762" s="44" t="str">
        <f>IF(Wedstrijden!T904="x","BB","")</f>
        <v/>
      </c>
      <c r="BZ762" s="44" t="str">
        <f>IF(Wedstrijden!U904="x","B","")</f>
        <v>B</v>
      </c>
      <c r="CA762" s="44" t="str">
        <f>IF(Wedstrijden!V904="x","L1","")</f>
        <v>L1</v>
      </c>
      <c r="CB762" s="44" t="str">
        <f>IF(Wedstrijden!W904="x","L2","")</f>
        <v>L2</v>
      </c>
      <c r="CC762" s="44" t="str">
        <f>IF(Wedstrijden!X904="x","M1","")</f>
        <v>M1</v>
      </c>
      <c r="CD762" s="44" t="str">
        <f>IF(Wedstrijden!Y904="x","M2","")</f>
        <v>M2</v>
      </c>
      <c r="CE762" s="44" t="str">
        <f>IF(Wedstrijden!Z904="x","Z1","")</f>
        <v>Z1</v>
      </c>
      <c r="CF762" s="44" t="str">
        <f>IF(Wedstrijden!AA904="x","Z2","")</f>
        <v>Z2</v>
      </c>
      <c r="CG762" s="44" t="str">
        <f>IF(Wedstrijden!AB904="x","ZZL","")</f>
        <v>ZZL</v>
      </c>
      <c r="CL762" s="44" t="str">
        <f>IF(COUNTA(Wedstrijden!AC904:AJ904)&lt;&gt;0,2,"")</f>
        <v/>
      </c>
      <c r="CM762" s="44" t="str">
        <f t="shared" si="68"/>
        <v/>
      </c>
      <c r="CN762" s="44" t="str">
        <f>IF(Wedstrijden!AC904="x","AA","")</f>
        <v/>
      </c>
      <c r="CO762" s="44" t="str">
        <f>IF(Wedstrijden!AD904="x","A","")</f>
        <v/>
      </c>
      <c r="CP762" s="44" t="str">
        <f>IF(Wedstrijden!AE904="x","BB","")</f>
        <v/>
      </c>
      <c r="CQ762" s="44" t="str">
        <f>IF(Wedstrijden!AF904="x","B","")</f>
        <v/>
      </c>
      <c r="CR762" s="44" t="str">
        <f>IF(Wedstrijden!AG904="x","L","")</f>
        <v/>
      </c>
      <c r="CS762" s="44" t="str">
        <f>IF(Wedstrijden!AH904="x","M","")</f>
        <v/>
      </c>
      <c r="CT762" s="44" t="str">
        <f>IF(Wedstrijden!AI904="x","Z","")</f>
        <v/>
      </c>
      <c r="CU762" s="44" t="str">
        <f>IF(Wedstrijden!AJ904="x","ZZ","")</f>
        <v/>
      </c>
      <c r="CV762" s="44" t="str">
        <f>IF(COUNTA(Wedstrijden!AK904:AQ904)&lt;&gt;0,2,"")</f>
        <v/>
      </c>
      <c r="CW762" s="44" t="str">
        <f t="shared" si="69"/>
        <v/>
      </c>
      <c r="CX762" s="44" t="str">
        <f>IF(Wedstrijden!AK904="x","BB","")</f>
        <v/>
      </c>
      <c r="CY762" s="44" t="str">
        <f>IF(Wedstrijden!AL904="x","B","")</f>
        <v/>
      </c>
      <c r="CZ762" s="44" t="str">
        <f>IF(Wedstrijden!AM904="x","L","")</f>
        <v/>
      </c>
      <c r="DA762" s="44" t="str">
        <f>IF(Wedstrijden!AN904="x","M","")</f>
        <v/>
      </c>
      <c r="DB762" s="44" t="str">
        <f>IF(Wedstrijden!AO904="x","Z","")</f>
        <v/>
      </c>
      <c r="DC762" s="44" t="str">
        <f>IF(Wedstrijden!AP904="x","ZZ","")</f>
        <v/>
      </c>
      <c r="DD762" s="44" t="str">
        <f>IF(Wedstrijden!AQ904="x","1.40","")</f>
        <v/>
      </c>
      <c r="DE762" s="44" t="str">
        <f>IF(COUNTA(Wedstrijden!AR904:AT904)&lt;&gt;0,6,"")</f>
        <v/>
      </c>
      <c r="DF762" s="44" t="str">
        <f t="shared" si="70"/>
        <v/>
      </c>
      <c r="DG762" s="44" t="str">
        <f>IF(Wedstrijden!AR904="x","L","")</f>
        <v/>
      </c>
      <c r="DH762" s="44" t="str">
        <f>IF(Wedstrijden!AS904="x","M","")</f>
        <v/>
      </c>
      <c r="DI762" s="44" t="str">
        <f>IF(Wedstrijden!AT904="x","Z","")</f>
        <v/>
      </c>
      <c r="DJ762" s="44" t="str">
        <f>IF(COUNTA(Wedstrijden!AU904:AW904)&lt;&gt;0,6,"")</f>
        <v/>
      </c>
      <c r="DK762" s="44" t="str">
        <f t="shared" si="71"/>
        <v/>
      </c>
      <c r="DL762" s="44" t="str">
        <f>IF(Wedstrijden!AU904="x","L","")</f>
        <v/>
      </c>
      <c r="DM762" s="44" t="str">
        <f>IF(Wedstrijden!AV904="x","M","")</f>
        <v/>
      </c>
      <c r="DN762" s="44" t="str">
        <f>IF(Wedstrijden!AW904="x","Z","")</f>
        <v/>
      </c>
    </row>
    <row r="763" spans="1:118" ht="15">
      <c r="A763" s="48" t="e">
        <f>Wedstrijden!#REF!</f>
        <v>#REF!</v>
      </c>
      <c r="B763" s="44">
        <f>IFERROR(VLOOKUP(Wedstrijden!E905,Wedstrijdlocaties!$B$2:$E$499,2,FALSE),"")</f>
        <v>973274</v>
      </c>
      <c r="C763" s="44" t="str">
        <f>Wedstrijden!F905</f>
        <v>Enkhuizen</v>
      </c>
      <c r="D763" s="44" t="str">
        <f>IFERROR(VLOOKUP(Wedstrijden!G905,Organisaties!$B$2:$C$501,2,FALSE),"")</f>
        <v/>
      </c>
      <c r="E763" s="44" t="str">
        <f>IFERROR(VLOOKUP(Wedstrijden!G905,Organisaties!$B$2:$F$501,5,FALSE),"")</f>
        <v/>
      </c>
      <c r="F763" s="44" t="str">
        <f>IF(Wedstrijden!BC905&lt;&gt;"",Wedstrijden!BC905,"")</f>
        <v/>
      </c>
      <c r="G763" s="44">
        <f>IF(Wedstrijden!AY905="Indoor",1,0)</f>
        <v>0</v>
      </c>
      <c r="H763" s="44">
        <f>Wedstrijden!AZ905</f>
        <v>0</v>
      </c>
      <c r="I763" s="44" t="str">
        <f>IF(Wedstrijden!AX905="Nee",0,IF(Wedstrijden!AX905="Ja",1,""))</f>
        <v/>
      </c>
      <c r="J763" s="44" t="str">
        <f>IF(Wedstrijden!BA905&lt;&gt;"",Wedstrijden!BA905,"")</f>
        <v>Indoor</v>
      </c>
      <c r="W763" s="45"/>
      <c r="AE763" s="45"/>
      <c r="AN763" s="45"/>
      <c r="AU763" s="45"/>
      <c r="BA763" s="45"/>
      <c r="BE763" s="45"/>
      <c r="BJ763" s="44">
        <f>IF(COUNTA(Wedstrijden!I905:S905)&lt;&gt;0,1,"")</f>
        <v>1</v>
      </c>
      <c r="BK763" s="44">
        <f t="shared" si="66"/>
        <v>2</v>
      </c>
      <c r="BL763" s="44" t="str">
        <f>IF(Wedstrijden!I905="x","AA","")</f>
        <v/>
      </c>
      <c r="BM763" s="44" t="str">
        <f>IF(Wedstrijden!J905="x","A","")</f>
        <v/>
      </c>
      <c r="BN763" s="44" t="str">
        <f>IF(Wedstrijden!K905="x","B1","")</f>
        <v/>
      </c>
      <c r="BO763" s="44" t="str">
        <f>IF(Wedstrijden!L905="x","BB","")</f>
        <v/>
      </c>
      <c r="BP763" s="44" t="str">
        <f>IF(Wedstrijden!M905="x","B","")</f>
        <v>B</v>
      </c>
      <c r="BQ763" s="44" t="str">
        <f>IF(Wedstrijden!N905="x","L1","")</f>
        <v>L1</v>
      </c>
      <c r="BR763" s="44" t="str">
        <f>IF(Wedstrijden!O905="x","L2","")</f>
        <v>L2</v>
      </c>
      <c r="BS763" s="44" t="str">
        <f>IF(Wedstrijden!P905="x","M1","")</f>
        <v>M1</v>
      </c>
      <c r="BT763" s="44" t="str">
        <f>IF(Wedstrijden!Q905="x","M2","")</f>
        <v>M2</v>
      </c>
      <c r="BU763" s="44" t="str">
        <f>IF(Wedstrijden!R905="x","Z1","")</f>
        <v>Z1</v>
      </c>
      <c r="BV763" s="44" t="str">
        <f>IF(Wedstrijden!S905="x","Z2","")</f>
        <v>Z2</v>
      </c>
      <c r="BW763" s="44">
        <f>IF(COUNTA(Wedstrijden!T905:AB905)&lt;&gt;0,1,"")</f>
        <v>1</v>
      </c>
      <c r="BX763" s="44">
        <f t="shared" si="67"/>
        <v>1</v>
      </c>
      <c r="BY763" s="44" t="str">
        <f>IF(Wedstrijden!T905="x","BB","")</f>
        <v/>
      </c>
      <c r="BZ763" s="44" t="str">
        <f>IF(Wedstrijden!U905="x","B","")</f>
        <v>B</v>
      </c>
      <c r="CA763" s="44" t="str">
        <f>IF(Wedstrijden!V905="x","L1","")</f>
        <v>L1</v>
      </c>
      <c r="CB763" s="44" t="str">
        <f>IF(Wedstrijden!W905="x","L2","")</f>
        <v>L2</v>
      </c>
      <c r="CC763" s="44" t="str">
        <f>IF(Wedstrijden!X905="x","M1","")</f>
        <v>M1</v>
      </c>
      <c r="CD763" s="44" t="str">
        <f>IF(Wedstrijden!Y905="x","M2","")</f>
        <v>M2</v>
      </c>
      <c r="CE763" s="44" t="str">
        <f>IF(Wedstrijden!Z905="x","Z1","")</f>
        <v>Z1</v>
      </c>
      <c r="CF763" s="44" t="str">
        <f>IF(Wedstrijden!AA905="x","Z2","")</f>
        <v>Z2</v>
      </c>
      <c r="CG763" s="44" t="str">
        <f>IF(Wedstrijden!AB905="x","ZZL","")</f>
        <v/>
      </c>
      <c r="CL763" s="44" t="str">
        <f>IF(COUNTA(Wedstrijden!AC905:AJ905)&lt;&gt;0,2,"")</f>
        <v/>
      </c>
      <c r="CM763" s="44" t="str">
        <f t="shared" si="68"/>
        <v/>
      </c>
      <c r="CN763" s="44" t="str">
        <f>IF(Wedstrijden!AC905="x","AA","")</f>
        <v/>
      </c>
      <c r="CO763" s="44" t="str">
        <f>IF(Wedstrijden!AD905="x","A","")</f>
        <v/>
      </c>
      <c r="CP763" s="44" t="str">
        <f>IF(Wedstrijden!AE905="x","BB","")</f>
        <v/>
      </c>
      <c r="CQ763" s="44" t="str">
        <f>IF(Wedstrijden!AF905="x","B","")</f>
        <v/>
      </c>
      <c r="CR763" s="44" t="str">
        <f>IF(Wedstrijden!AG905="x","L","")</f>
        <v/>
      </c>
      <c r="CS763" s="44" t="str">
        <f>IF(Wedstrijden!AH905="x","M","")</f>
        <v/>
      </c>
      <c r="CT763" s="44" t="str">
        <f>IF(Wedstrijden!AI905="x","Z","")</f>
        <v/>
      </c>
      <c r="CU763" s="44" t="str">
        <f>IF(Wedstrijden!AJ905="x","ZZ","")</f>
        <v/>
      </c>
      <c r="CV763" s="44" t="str">
        <f>IF(COUNTA(Wedstrijden!AK905:AQ905)&lt;&gt;0,2,"")</f>
        <v/>
      </c>
      <c r="CW763" s="44" t="str">
        <f t="shared" si="69"/>
        <v/>
      </c>
      <c r="CX763" s="44" t="str">
        <f>IF(Wedstrijden!AK905="x","BB","")</f>
        <v/>
      </c>
      <c r="CY763" s="44" t="str">
        <f>IF(Wedstrijden!AL905="x","B","")</f>
        <v/>
      </c>
      <c r="CZ763" s="44" t="str">
        <f>IF(Wedstrijden!AM905="x","L","")</f>
        <v/>
      </c>
      <c r="DA763" s="44" t="str">
        <f>IF(Wedstrijden!AN905="x","M","")</f>
        <v/>
      </c>
      <c r="DB763" s="44" t="str">
        <f>IF(Wedstrijden!AO905="x","Z","")</f>
        <v/>
      </c>
      <c r="DC763" s="44" t="str">
        <f>IF(Wedstrijden!AP905="x","ZZ","")</f>
        <v/>
      </c>
      <c r="DD763" s="44" t="str">
        <f>IF(Wedstrijden!AQ905="x","1.40","")</f>
        <v/>
      </c>
      <c r="DE763" s="44" t="str">
        <f>IF(COUNTA(Wedstrijden!AR905:AT905)&lt;&gt;0,6,"")</f>
        <v/>
      </c>
      <c r="DF763" s="44" t="str">
        <f t="shared" si="70"/>
        <v/>
      </c>
      <c r="DG763" s="44" t="str">
        <f>IF(Wedstrijden!AR905="x","L","")</f>
        <v/>
      </c>
      <c r="DH763" s="44" t="str">
        <f>IF(Wedstrijden!AS905="x","M","")</f>
        <v/>
      </c>
      <c r="DI763" s="44" t="str">
        <f>IF(Wedstrijden!AT905="x","Z","")</f>
        <v/>
      </c>
      <c r="DJ763" s="44" t="str">
        <f>IF(COUNTA(Wedstrijden!AU905:AW905)&lt;&gt;0,6,"")</f>
        <v/>
      </c>
      <c r="DK763" s="44" t="str">
        <f t="shared" si="71"/>
        <v/>
      </c>
      <c r="DL763" s="44" t="str">
        <f>IF(Wedstrijden!AU905="x","L","")</f>
        <v/>
      </c>
      <c r="DM763" s="44" t="str">
        <f>IF(Wedstrijden!AV905="x","M","")</f>
        <v/>
      </c>
      <c r="DN763" s="44" t="str">
        <f>IF(Wedstrijden!AW905="x","Z","")</f>
        <v/>
      </c>
    </row>
    <row r="764" spans="1:118" ht="15">
      <c r="A764" s="48" t="e">
        <f>Wedstrijden!#REF!</f>
        <v>#REF!</v>
      </c>
      <c r="B764" s="44" t="str">
        <f>IFERROR(VLOOKUP(Wedstrijden!E906,Wedstrijdlocaties!$B$2:$E$499,2,FALSE),"")</f>
        <v/>
      </c>
      <c r="C764" s="44" t="str">
        <f>Wedstrijden!F906</f>
        <v>Hippolytushoef</v>
      </c>
      <c r="D764" s="44" t="str">
        <f>IFERROR(VLOOKUP(Wedstrijden!G906,Organisaties!$B$2:$C$501,2,FALSE),"")</f>
        <v/>
      </c>
      <c r="E764" s="44" t="str">
        <f>IFERROR(VLOOKUP(Wedstrijden!G906,Organisaties!$B$2:$F$501,5,FALSE),"")</f>
        <v/>
      </c>
      <c r="F764" s="44" t="str">
        <f>IF(Wedstrijden!BC906&lt;&gt;"",Wedstrijden!BC906,"")</f>
        <v/>
      </c>
      <c r="G764" s="44">
        <f>IF(Wedstrijden!AY906="Indoor",1,0)</f>
        <v>0</v>
      </c>
      <c r="H764" s="44">
        <f>Wedstrijden!AZ906</f>
        <v>0</v>
      </c>
      <c r="I764" s="44" t="str">
        <f>IF(Wedstrijden!AX906="Nee",0,IF(Wedstrijden!AX906="Ja",1,""))</f>
        <v/>
      </c>
      <c r="J764" s="44" t="str">
        <f>IF(Wedstrijden!BA906&lt;&gt;"",Wedstrijden!BA906,"")</f>
        <v/>
      </c>
      <c r="W764" s="45"/>
      <c r="AE764" s="45"/>
      <c r="AN764" s="45"/>
      <c r="AU764" s="45"/>
      <c r="BA764" s="45"/>
      <c r="BE764" s="45"/>
      <c r="BJ764" s="44">
        <f>IF(COUNTA(Wedstrijden!I906:S906)&lt;&gt;0,1,"")</f>
        <v>1</v>
      </c>
      <c r="BK764" s="44">
        <f t="shared" si="66"/>
        <v>2</v>
      </c>
      <c r="BL764" s="44" t="str">
        <f>IF(Wedstrijden!I906="x","AA","")</f>
        <v/>
      </c>
      <c r="BM764" s="44" t="str">
        <f>IF(Wedstrijden!J906="x","A","")</f>
        <v/>
      </c>
      <c r="BN764" s="44" t="str">
        <f>IF(Wedstrijden!K906="x","B1","")</f>
        <v/>
      </c>
      <c r="BO764" s="44" t="str">
        <f>IF(Wedstrijden!L906="x","BB","")</f>
        <v/>
      </c>
      <c r="BP764" s="44" t="str">
        <f>IF(Wedstrijden!M906="x","B","")</f>
        <v>B</v>
      </c>
      <c r="BQ764" s="44" t="str">
        <f>IF(Wedstrijden!N906="x","L1","")</f>
        <v>L1</v>
      </c>
      <c r="BR764" s="44" t="str">
        <f>IF(Wedstrijden!O906="x","L2","")</f>
        <v>L2</v>
      </c>
      <c r="BS764" s="44" t="str">
        <f>IF(Wedstrijden!P906="x","M1","")</f>
        <v>M1</v>
      </c>
      <c r="BT764" s="44" t="str">
        <f>IF(Wedstrijden!Q906="x","M2","")</f>
        <v>M2</v>
      </c>
      <c r="BU764" s="44" t="str">
        <f>IF(Wedstrijden!R906="x","Z1","")</f>
        <v/>
      </c>
      <c r="BV764" s="44" t="str">
        <f>IF(Wedstrijden!S906="x","Z2","")</f>
        <v/>
      </c>
      <c r="BW764" s="44">
        <f>IF(COUNTA(Wedstrijden!T906:AB906)&lt;&gt;0,1,"")</f>
        <v>1</v>
      </c>
      <c r="BX764" s="44">
        <f t="shared" si="67"/>
        <v>1</v>
      </c>
      <c r="BY764" s="44" t="str">
        <f>IF(Wedstrijden!T906="x","BB","")</f>
        <v/>
      </c>
      <c r="BZ764" s="44" t="str">
        <f>IF(Wedstrijden!U906="x","B","")</f>
        <v>B</v>
      </c>
      <c r="CA764" s="44" t="str">
        <f>IF(Wedstrijden!V906="x","L1","")</f>
        <v>L1</v>
      </c>
      <c r="CB764" s="44" t="str">
        <f>IF(Wedstrijden!W906="x","L2","")</f>
        <v>L2</v>
      </c>
      <c r="CC764" s="44" t="str">
        <f>IF(Wedstrijden!X906="x","M1","")</f>
        <v>M1</v>
      </c>
      <c r="CD764" s="44" t="str">
        <f>IF(Wedstrijden!Y906="x","M2","")</f>
        <v>M2</v>
      </c>
      <c r="CE764" s="44" t="str">
        <f>IF(Wedstrijden!Z906="x","Z1","")</f>
        <v/>
      </c>
      <c r="CF764" s="44" t="str">
        <f>IF(Wedstrijden!AA906="x","Z2","")</f>
        <v/>
      </c>
      <c r="CG764" s="44" t="str">
        <f>IF(Wedstrijden!AB906="x","ZZL","")</f>
        <v/>
      </c>
      <c r="CL764" s="44" t="str">
        <f>IF(COUNTA(Wedstrijden!AC906:AJ906)&lt;&gt;0,2,"")</f>
        <v/>
      </c>
      <c r="CM764" s="44" t="str">
        <f t="shared" si="68"/>
        <v/>
      </c>
      <c r="CN764" s="44" t="str">
        <f>IF(Wedstrijden!AC906="x","AA","")</f>
        <v/>
      </c>
      <c r="CO764" s="44" t="str">
        <f>IF(Wedstrijden!AD906="x","A","")</f>
        <v/>
      </c>
      <c r="CP764" s="44" t="str">
        <f>IF(Wedstrijden!AE906="x","BB","")</f>
        <v/>
      </c>
      <c r="CQ764" s="44" t="str">
        <f>IF(Wedstrijden!AF906="x","B","")</f>
        <v/>
      </c>
      <c r="CR764" s="44" t="str">
        <f>IF(Wedstrijden!AG906="x","L","")</f>
        <v/>
      </c>
      <c r="CS764" s="44" t="str">
        <f>IF(Wedstrijden!AH906="x","M","")</f>
        <v/>
      </c>
      <c r="CT764" s="44" t="str">
        <f>IF(Wedstrijden!AI906="x","Z","")</f>
        <v/>
      </c>
      <c r="CU764" s="44" t="str">
        <f>IF(Wedstrijden!AJ906="x","ZZ","")</f>
        <v/>
      </c>
      <c r="CV764" s="44" t="str">
        <f>IF(COUNTA(Wedstrijden!AK906:AQ906)&lt;&gt;0,2,"")</f>
        <v/>
      </c>
      <c r="CW764" s="44" t="str">
        <f t="shared" si="69"/>
        <v/>
      </c>
      <c r="CX764" s="44" t="str">
        <f>IF(Wedstrijden!AK906="x","BB","")</f>
        <v/>
      </c>
      <c r="CY764" s="44" t="str">
        <f>IF(Wedstrijden!AL906="x","B","")</f>
        <v/>
      </c>
      <c r="CZ764" s="44" t="str">
        <f>IF(Wedstrijden!AM906="x","L","")</f>
        <v/>
      </c>
      <c r="DA764" s="44" t="str">
        <f>IF(Wedstrijden!AN906="x","M","")</f>
        <v/>
      </c>
      <c r="DB764" s="44" t="str">
        <f>IF(Wedstrijden!AO906="x","Z","")</f>
        <v/>
      </c>
      <c r="DC764" s="44" t="str">
        <f>IF(Wedstrijden!AP906="x","ZZ","")</f>
        <v/>
      </c>
      <c r="DD764" s="44" t="str">
        <f>IF(Wedstrijden!AQ906="x","1.40","")</f>
        <v/>
      </c>
      <c r="DE764" s="44" t="str">
        <f>IF(COUNTA(Wedstrijden!AR906:AT906)&lt;&gt;0,6,"")</f>
        <v/>
      </c>
      <c r="DF764" s="44" t="str">
        <f t="shared" si="70"/>
        <v/>
      </c>
      <c r="DG764" s="44" t="str">
        <f>IF(Wedstrijden!AR906="x","L","")</f>
        <v/>
      </c>
      <c r="DH764" s="44" t="str">
        <f>IF(Wedstrijden!AS906="x","M","")</f>
        <v/>
      </c>
      <c r="DI764" s="44" t="str">
        <f>IF(Wedstrijden!AT906="x","Z","")</f>
        <v/>
      </c>
      <c r="DJ764" s="44" t="str">
        <f>IF(COUNTA(Wedstrijden!AU906:AW906)&lt;&gt;0,6,"")</f>
        <v/>
      </c>
      <c r="DK764" s="44" t="str">
        <f t="shared" si="71"/>
        <v/>
      </c>
      <c r="DL764" s="44" t="str">
        <f>IF(Wedstrijden!AU906="x","L","")</f>
        <v/>
      </c>
      <c r="DM764" s="44" t="str">
        <f>IF(Wedstrijden!AV906="x","M","")</f>
        <v/>
      </c>
      <c r="DN764" s="44" t="str">
        <f>IF(Wedstrijden!AW906="x","Z","")</f>
        <v/>
      </c>
    </row>
    <row r="765" spans="1:118" ht="15">
      <c r="A765" s="48" t="e">
        <f>Wedstrijden!#REF!</f>
        <v>#REF!</v>
      </c>
      <c r="B765" s="44" t="str">
        <f>IFERROR(VLOOKUP(Wedstrijden!E907,Wedstrijdlocaties!$B$2:$E$499,2,FALSE),"")</f>
        <v>V12155</v>
      </c>
      <c r="C765" s="44" t="str">
        <f>Wedstrijden!F907</f>
        <v>Waarland</v>
      </c>
      <c r="D765" s="44" t="str">
        <f>IFERROR(VLOOKUP(Wedstrijden!G907,Organisaties!$B$2:$C$501,2,FALSE),"")</f>
        <v>V60263</v>
      </c>
      <c r="E765" s="44" t="str">
        <f>IFERROR(VLOOKUP(Wedstrijden!G907,Organisaties!$B$2:$F$501,5,FALSE),"")</f>
        <v>V31007</v>
      </c>
      <c r="F765" s="44" t="str">
        <f>IF(Wedstrijden!BC907&lt;&gt;"",Wedstrijden!BC907,"")</f>
        <v/>
      </c>
      <c r="G765" s="44">
        <f>IF(Wedstrijden!AY907="Indoor",1,0)</f>
        <v>0</v>
      </c>
      <c r="H765" s="44" t="str">
        <f>Wedstrijden!AZ907</f>
        <v>Nee</v>
      </c>
      <c r="I765" s="44" t="str">
        <f>IF(Wedstrijden!AX907="Nee",0,IF(Wedstrijden!AX907="Ja",1,""))</f>
        <v/>
      </c>
      <c r="J765" s="44" t="str">
        <f>IF(Wedstrijden!BA907&lt;&gt;"",Wedstrijden!BA907,"")</f>
        <v>Indoor</v>
      </c>
      <c r="W765" s="45"/>
      <c r="AE765" s="45"/>
      <c r="AN765" s="45"/>
      <c r="AU765" s="45"/>
      <c r="BA765" s="45"/>
      <c r="BE765" s="45"/>
      <c r="BJ765" s="44">
        <f>IF(COUNTA(Wedstrijden!I907:S907)&lt;&gt;0,1,"")</f>
        <v>1</v>
      </c>
      <c r="BK765" s="44">
        <f t="shared" si="66"/>
        <v>2</v>
      </c>
      <c r="BL765" s="44" t="str">
        <f>IF(Wedstrijden!I907="x","AA","")</f>
        <v/>
      </c>
      <c r="BM765" s="44" t="str">
        <f>IF(Wedstrijden!J907="x","A","")</f>
        <v/>
      </c>
      <c r="BN765" s="44" t="str">
        <f>IF(Wedstrijden!K907="x","B1","")</f>
        <v/>
      </c>
      <c r="BO765" s="44" t="str">
        <f>IF(Wedstrijden!L907="x","BB","")</f>
        <v/>
      </c>
      <c r="BP765" s="44" t="str">
        <f>IF(Wedstrijden!M907="x","B","")</f>
        <v>B</v>
      </c>
      <c r="BQ765" s="44" t="str">
        <f>IF(Wedstrijden!N907="x","L1","")</f>
        <v>L1</v>
      </c>
      <c r="BR765" s="44" t="str">
        <f>IF(Wedstrijden!O907="x","L2","")</f>
        <v>L2</v>
      </c>
      <c r="BS765" s="44" t="str">
        <f>IF(Wedstrijden!P907="x","M1","")</f>
        <v>M1</v>
      </c>
      <c r="BT765" s="44" t="str">
        <f>IF(Wedstrijden!Q907="x","M2","")</f>
        <v>M2</v>
      </c>
      <c r="BU765" s="44" t="str">
        <f>IF(Wedstrijden!R907="x","Z1","")</f>
        <v>Z1</v>
      </c>
      <c r="BV765" s="44" t="str">
        <f>IF(Wedstrijden!S907="x","Z2","")</f>
        <v>Z2</v>
      </c>
      <c r="BW765" s="44">
        <f>IF(COUNTA(Wedstrijden!T907:AB907)&lt;&gt;0,1,"")</f>
        <v>1</v>
      </c>
      <c r="BX765" s="44">
        <f t="shared" si="67"/>
        <v>1</v>
      </c>
      <c r="BY765" s="44" t="str">
        <f>IF(Wedstrijden!T907="x","BB","")</f>
        <v/>
      </c>
      <c r="BZ765" s="44" t="str">
        <f>IF(Wedstrijden!U907="x","B","")</f>
        <v>B</v>
      </c>
      <c r="CA765" s="44" t="str">
        <f>IF(Wedstrijden!V907="x","L1","")</f>
        <v>L1</v>
      </c>
      <c r="CB765" s="44" t="str">
        <f>IF(Wedstrijden!W907="x","L2","")</f>
        <v>L2</v>
      </c>
      <c r="CC765" s="44" t="str">
        <f>IF(Wedstrijden!X907="x","M1","")</f>
        <v>M1</v>
      </c>
      <c r="CD765" s="44" t="str">
        <f>IF(Wedstrijden!Y907="x","M2","")</f>
        <v>M2</v>
      </c>
      <c r="CE765" s="44" t="str">
        <f>IF(Wedstrijden!Z907="x","Z1","")</f>
        <v>Z1</v>
      </c>
      <c r="CF765" s="44" t="str">
        <f>IF(Wedstrijden!AA907="x","Z2","")</f>
        <v>Z2</v>
      </c>
      <c r="CG765" s="44" t="str">
        <f>IF(Wedstrijden!AB907="x","ZZL","")</f>
        <v/>
      </c>
      <c r="CL765" s="44" t="str">
        <f>IF(COUNTA(Wedstrijden!AC907:AJ907)&lt;&gt;0,2,"")</f>
        <v/>
      </c>
      <c r="CM765" s="44" t="str">
        <f t="shared" si="68"/>
        <v/>
      </c>
      <c r="CN765" s="44" t="str">
        <f>IF(Wedstrijden!AC907="x","AA","")</f>
        <v/>
      </c>
      <c r="CO765" s="44" t="str">
        <f>IF(Wedstrijden!AD907="x","A","")</f>
        <v/>
      </c>
      <c r="CP765" s="44" t="str">
        <f>IF(Wedstrijden!AE907="x","BB","")</f>
        <v/>
      </c>
      <c r="CQ765" s="44" t="str">
        <f>IF(Wedstrijden!AF907="x","B","")</f>
        <v/>
      </c>
      <c r="CR765" s="44" t="str">
        <f>IF(Wedstrijden!AG907="x","L","")</f>
        <v/>
      </c>
      <c r="CS765" s="44" t="str">
        <f>IF(Wedstrijden!AH907="x","M","")</f>
        <v/>
      </c>
      <c r="CT765" s="44" t="str">
        <f>IF(Wedstrijden!AI907="x","Z","")</f>
        <v/>
      </c>
      <c r="CU765" s="44" t="str">
        <f>IF(Wedstrijden!AJ907="x","ZZ","")</f>
        <v/>
      </c>
      <c r="CV765" s="44" t="str">
        <f>IF(COUNTA(Wedstrijden!AK907:AQ907)&lt;&gt;0,2,"")</f>
        <v/>
      </c>
      <c r="CW765" s="44" t="str">
        <f t="shared" si="69"/>
        <v/>
      </c>
      <c r="CX765" s="44" t="str">
        <f>IF(Wedstrijden!AK907="x","BB","")</f>
        <v/>
      </c>
      <c r="CY765" s="44" t="str">
        <f>IF(Wedstrijden!AL907="x","B","")</f>
        <v/>
      </c>
      <c r="CZ765" s="44" t="str">
        <f>IF(Wedstrijden!AM907="x","L","")</f>
        <v/>
      </c>
      <c r="DA765" s="44" t="str">
        <f>IF(Wedstrijden!AN907="x","M","")</f>
        <v/>
      </c>
      <c r="DB765" s="44" t="str">
        <f>IF(Wedstrijden!AO907="x","Z","")</f>
        <v/>
      </c>
      <c r="DC765" s="44" t="str">
        <f>IF(Wedstrijden!AP907="x","ZZ","")</f>
        <v/>
      </c>
      <c r="DD765" s="44" t="str">
        <f>IF(Wedstrijden!AQ907="x","1.40","")</f>
        <v/>
      </c>
      <c r="DE765" s="44" t="str">
        <f>IF(COUNTA(Wedstrijden!AR907:AT907)&lt;&gt;0,6,"")</f>
        <v/>
      </c>
      <c r="DF765" s="44" t="str">
        <f t="shared" si="70"/>
        <v/>
      </c>
      <c r="DG765" s="44" t="str">
        <f>IF(Wedstrijden!AR907="x","L","")</f>
        <v/>
      </c>
      <c r="DH765" s="44" t="str">
        <f>IF(Wedstrijden!AS907="x","M","")</f>
        <v/>
      </c>
      <c r="DI765" s="44" t="str">
        <f>IF(Wedstrijden!AT907="x","Z","")</f>
        <v/>
      </c>
      <c r="DJ765" s="44" t="str">
        <f>IF(COUNTA(Wedstrijden!AU907:AW907)&lt;&gt;0,6,"")</f>
        <v/>
      </c>
      <c r="DK765" s="44" t="str">
        <f t="shared" si="71"/>
        <v/>
      </c>
      <c r="DL765" s="44" t="str">
        <f>IF(Wedstrijden!AU907="x","L","")</f>
        <v/>
      </c>
      <c r="DM765" s="44" t="str">
        <f>IF(Wedstrijden!AV907="x","M","")</f>
        <v/>
      </c>
      <c r="DN765" s="44" t="str">
        <f>IF(Wedstrijden!AW907="x","Z","")</f>
        <v/>
      </c>
    </row>
    <row r="766" spans="1:118" ht="15">
      <c r="A766" s="48" t="e">
        <f>Wedstrijden!#REF!</f>
        <v>#REF!</v>
      </c>
      <c r="B766" s="44" t="str">
        <f>IFERROR(VLOOKUP(Wedstrijden!E909,Wedstrijdlocaties!$B$2:$E$499,2,FALSE),"")</f>
        <v>V12346</v>
      </c>
      <c r="C766" s="44" t="str">
        <f>Wedstrijden!F909</f>
        <v>Oudkarspel</v>
      </c>
      <c r="D766" s="44" t="str">
        <f>IFERROR(VLOOKUP(Wedstrijden!G909,Organisaties!$B$2:$C$501,2,FALSE),"")</f>
        <v/>
      </c>
      <c r="E766" s="44" t="str">
        <f>IFERROR(VLOOKUP(Wedstrijden!G909,Organisaties!$B$2:$F$501,5,FALSE),"")</f>
        <v/>
      </c>
      <c r="F766" s="44" t="str">
        <f>IF(Wedstrijden!BC909&lt;&gt;"",Wedstrijden!BC909,"")</f>
        <v/>
      </c>
      <c r="G766" s="44">
        <f>IF(Wedstrijden!AY909="Indoor",1,0)</f>
        <v>1</v>
      </c>
      <c r="H766" s="44" t="str">
        <f>Wedstrijden!AZ909</f>
        <v>Onbeperkt</v>
      </c>
      <c r="I766" s="44">
        <f>IF(Wedstrijden!AX909="Nee",0,IF(Wedstrijden!AX909="Ja",1,""))</f>
        <v>0</v>
      </c>
      <c r="J766" s="44" t="str">
        <f>IF(Wedstrijden!BA909&lt;&gt;"",Wedstrijden!BA909,"")</f>
        <v/>
      </c>
      <c r="W766" s="45"/>
      <c r="AE766" s="45"/>
      <c r="AN766" s="45"/>
      <c r="AU766" s="45"/>
      <c r="BA766" s="45"/>
      <c r="BE766" s="45"/>
      <c r="BJ766" s="44" t="str">
        <f>IF(COUNTA(Wedstrijden!I909:S909)&lt;&gt;0,1,"")</f>
        <v/>
      </c>
      <c r="BK766" s="44" t="str">
        <f t="shared" si="66"/>
        <v/>
      </c>
      <c r="BL766" s="44" t="str">
        <f>IF(Wedstrijden!I909="x","AA","")</f>
        <v/>
      </c>
      <c r="BM766" s="44" t="str">
        <f>IF(Wedstrijden!J909="x","A","")</f>
        <v/>
      </c>
      <c r="BN766" s="44" t="str">
        <f>IF(Wedstrijden!K909="x","B1","")</f>
        <v/>
      </c>
      <c r="BO766" s="44" t="str">
        <f>IF(Wedstrijden!L909="x","BB","")</f>
        <v/>
      </c>
      <c r="BP766" s="44" t="str">
        <f>IF(Wedstrijden!M909="x","B","")</f>
        <v/>
      </c>
      <c r="BQ766" s="44" t="str">
        <f>IF(Wedstrijden!N909="x","L1","")</f>
        <v/>
      </c>
      <c r="BR766" s="44" t="str">
        <f>IF(Wedstrijden!O909="x","L2","")</f>
        <v/>
      </c>
      <c r="BS766" s="44" t="str">
        <f>IF(Wedstrijden!P909="x","M1","")</f>
        <v/>
      </c>
      <c r="BT766" s="44" t="str">
        <f>IF(Wedstrijden!Q909="x","M2","")</f>
        <v/>
      </c>
      <c r="BU766" s="44" t="str">
        <f>IF(Wedstrijden!R909="x","Z1","")</f>
        <v/>
      </c>
      <c r="BV766" s="44" t="str">
        <f>IF(Wedstrijden!S909="x","Z2","")</f>
        <v/>
      </c>
      <c r="BW766" s="44" t="str">
        <f>IF(COUNTA(Wedstrijden!T909:AB909)&lt;&gt;0,1,"")</f>
        <v/>
      </c>
      <c r="BX766" s="44" t="str">
        <f t="shared" si="67"/>
        <v/>
      </c>
      <c r="BY766" s="44" t="str">
        <f>IF(Wedstrijden!T909="x","BB","")</f>
        <v/>
      </c>
      <c r="BZ766" s="44" t="str">
        <f>IF(Wedstrijden!U909="x","B","")</f>
        <v/>
      </c>
      <c r="CA766" s="44" t="str">
        <f>IF(Wedstrijden!V909="x","L1","")</f>
        <v/>
      </c>
      <c r="CB766" s="44" t="str">
        <f>IF(Wedstrijden!W909="x","L2","")</f>
        <v/>
      </c>
      <c r="CC766" s="44" t="str">
        <f>IF(Wedstrijden!X909="x","M1","")</f>
        <v/>
      </c>
      <c r="CD766" s="44" t="str">
        <f>IF(Wedstrijden!Y909="x","M2","")</f>
        <v/>
      </c>
      <c r="CE766" s="44" t="str">
        <f>IF(Wedstrijden!Z909="x","Z1","")</f>
        <v/>
      </c>
      <c r="CF766" s="44" t="str">
        <f>IF(Wedstrijden!AA909="x","Z2","")</f>
        <v/>
      </c>
      <c r="CG766" s="44" t="str">
        <f>IF(Wedstrijden!AB909="x","ZZL","")</f>
        <v/>
      </c>
      <c r="CL766" s="44">
        <f>IF(COUNTA(Wedstrijden!AC909:AJ909)&lt;&gt;0,2,"")</f>
        <v>2</v>
      </c>
      <c r="CM766" s="44">
        <f t="shared" si="68"/>
        <v>2</v>
      </c>
      <c r="CN766" s="44" t="str">
        <f>IF(Wedstrijden!AC909="x","AA","")</f>
        <v/>
      </c>
      <c r="CO766" s="44" t="str">
        <f>IF(Wedstrijden!AD909="x","A","")</f>
        <v/>
      </c>
      <c r="CP766" s="44" t="str">
        <f>IF(Wedstrijden!AE909="x","BB","")</f>
        <v>BB</v>
      </c>
      <c r="CQ766" s="44" t="str">
        <f>IF(Wedstrijden!AF909="x","B","")</f>
        <v>B</v>
      </c>
      <c r="CR766" s="44" t="str">
        <f>IF(Wedstrijden!AG909="x","L","")</f>
        <v>L</v>
      </c>
      <c r="CS766" s="44" t="str">
        <f>IF(Wedstrijden!AH909="x","M","")</f>
        <v>M</v>
      </c>
      <c r="CT766" s="44" t="str">
        <f>IF(Wedstrijden!AI909="x","Z","")</f>
        <v>Z</v>
      </c>
      <c r="CU766" s="44" t="str">
        <f>IF(Wedstrijden!AJ909="x","ZZ","")</f>
        <v>ZZ</v>
      </c>
      <c r="CV766" s="44" t="str">
        <f>IF(COUNTA(Wedstrijden!AK909:AQ909)&lt;&gt;0,2,"")</f>
        <v/>
      </c>
      <c r="CW766" s="44" t="str">
        <f t="shared" si="69"/>
        <v/>
      </c>
      <c r="CX766" s="44" t="str">
        <f>IF(Wedstrijden!AK909="x","BB","")</f>
        <v/>
      </c>
      <c r="CY766" s="44" t="str">
        <f>IF(Wedstrijden!AL909="x","B","")</f>
        <v/>
      </c>
      <c r="CZ766" s="44" t="str">
        <f>IF(Wedstrijden!AM909="x","L","")</f>
        <v/>
      </c>
      <c r="DA766" s="44" t="str">
        <f>IF(Wedstrijden!AN909="x","M","")</f>
        <v/>
      </c>
      <c r="DB766" s="44" t="str">
        <f>IF(Wedstrijden!AO909="x","Z","")</f>
        <v/>
      </c>
      <c r="DC766" s="44" t="str">
        <f>IF(Wedstrijden!AP909="x","ZZ","")</f>
        <v/>
      </c>
      <c r="DD766" s="44" t="str">
        <f>IF(Wedstrijden!AQ909="x","1.40","")</f>
        <v/>
      </c>
      <c r="DE766" s="44" t="str">
        <f>IF(COUNTA(Wedstrijden!AR909:AT909)&lt;&gt;0,6,"")</f>
        <v/>
      </c>
      <c r="DF766" s="44" t="str">
        <f t="shared" si="70"/>
        <v/>
      </c>
      <c r="DG766" s="44" t="str">
        <f>IF(Wedstrijden!AR909="x","L","")</f>
        <v/>
      </c>
      <c r="DH766" s="44" t="str">
        <f>IF(Wedstrijden!AS909="x","M","")</f>
        <v/>
      </c>
      <c r="DI766" s="44" t="str">
        <f>IF(Wedstrijden!AT909="x","Z","")</f>
        <v/>
      </c>
      <c r="DJ766" s="44" t="str">
        <f>IF(COUNTA(Wedstrijden!AU909:AW909)&lt;&gt;0,6,"")</f>
        <v/>
      </c>
      <c r="DK766" s="44" t="str">
        <f t="shared" si="71"/>
        <v/>
      </c>
      <c r="DL766" s="44" t="str">
        <f>IF(Wedstrijden!AU909="x","L","")</f>
        <v/>
      </c>
      <c r="DM766" s="44" t="str">
        <f>IF(Wedstrijden!AV909="x","M","")</f>
        <v/>
      </c>
      <c r="DN766" s="44" t="str">
        <f>IF(Wedstrijden!AW909="x","Z","")</f>
        <v/>
      </c>
    </row>
    <row r="767" spans="1:118" ht="15">
      <c r="A767" s="48" t="e">
        <f>Wedstrijden!#REF!</f>
        <v>#REF!</v>
      </c>
      <c r="B767" s="44" t="str">
        <f>IFERROR(VLOOKUP(Wedstrijden!E910,Wedstrijdlocaties!$B$2:$E$499,2,FALSE),"")</f>
        <v>V12305</v>
      </c>
      <c r="C767" s="44" t="str">
        <f>Wedstrijden!F910</f>
        <v>Velsen-Zuid</v>
      </c>
      <c r="D767" s="44" t="str">
        <f>IFERROR(VLOOKUP(Wedstrijden!G910,Organisaties!$B$2:$C$501,2,FALSE),"")</f>
        <v>V51590</v>
      </c>
      <c r="E767" s="44" t="str">
        <f>IFERROR(VLOOKUP(Wedstrijden!G910,Organisaties!$B$2:$F$501,5,FALSE),"")</f>
        <v>V31007</v>
      </c>
      <c r="F767" s="44" t="str">
        <f>IF(Wedstrijden!BC910&lt;&gt;"",Wedstrijden!BC910,"")</f>
        <v/>
      </c>
      <c r="G767" s="44">
        <f>IF(Wedstrijden!AY910="Indoor",1,0)</f>
        <v>0</v>
      </c>
      <c r="H767" s="44">
        <f>Wedstrijden!AZ910</f>
        <v>0</v>
      </c>
      <c r="I767" s="44" t="str">
        <f>IF(Wedstrijden!AX910="Nee",0,IF(Wedstrijden!AX910="Ja",1,""))</f>
        <v/>
      </c>
      <c r="J767" s="44" t="str">
        <f>IF(Wedstrijden!BA910&lt;&gt;"",Wedstrijden!BA910,"")</f>
        <v/>
      </c>
      <c r="W767" s="45"/>
      <c r="AE767" s="45"/>
      <c r="AN767" s="45"/>
      <c r="AU767" s="45"/>
      <c r="BA767" s="45"/>
      <c r="BE767" s="45"/>
      <c r="BJ767" s="44">
        <f>IF(COUNTA(Wedstrijden!I910:S910)&lt;&gt;0,1,"")</f>
        <v>1</v>
      </c>
      <c r="BK767" s="44">
        <f t="shared" si="66"/>
        <v>2</v>
      </c>
      <c r="BL767" s="44" t="str">
        <f>IF(Wedstrijden!I910="x","AA","")</f>
        <v/>
      </c>
      <c r="BM767" s="44" t="str">
        <f>IF(Wedstrijden!J910="x","A","")</f>
        <v/>
      </c>
      <c r="BN767" s="44" t="str">
        <f>IF(Wedstrijden!K910="x","B1","")</f>
        <v/>
      </c>
      <c r="BO767" s="44" t="str">
        <f>IF(Wedstrijden!L910="x","BB","")</f>
        <v>BB</v>
      </c>
      <c r="BP767" s="44" t="str">
        <f>IF(Wedstrijden!M910="x","B","")</f>
        <v>B</v>
      </c>
      <c r="BQ767" s="44" t="str">
        <f>IF(Wedstrijden!N910="x","L1","")</f>
        <v>L1</v>
      </c>
      <c r="BR767" s="44" t="str">
        <f>IF(Wedstrijden!O910="x","L2","")</f>
        <v>L2</v>
      </c>
      <c r="BS767" s="44" t="str">
        <f>IF(Wedstrijden!P910="x","M1","")</f>
        <v>M1</v>
      </c>
      <c r="BT767" s="44" t="str">
        <f>IF(Wedstrijden!Q910="x","M2","")</f>
        <v>M2</v>
      </c>
      <c r="BU767" s="44" t="str">
        <f>IF(Wedstrijden!R910="x","Z1","")</f>
        <v>Z1</v>
      </c>
      <c r="BV767" s="44" t="str">
        <f>IF(Wedstrijden!S910="x","Z2","")</f>
        <v>Z2</v>
      </c>
      <c r="BW767" s="44">
        <f>IF(COUNTA(Wedstrijden!T910:AB910)&lt;&gt;0,1,"")</f>
        <v>1</v>
      </c>
      <c r="BX767" s="44">
        <f t="shared" si="67"/>
        <v>1</v>
      </c>
      <c r="BY767" s="44" t="str">
        <f>IF(Wedstrijden!T910="x","BB","")</f>
        <v>BB</v>
      </c>
      <c r="BZ767" s="44" t="str">
        <f>IF(Wedstrijden!U910="x","B","")</f>
        <v>B</v>
      </c>
      <c r="CA767" s="44" t="str">
        <f>IF(Wedstrijden!V910="x","L1","")</f>
        <v>L1</v>
      </c>
      <c r="CB767" s="44" t="str">
        <f>IF(Wedstrijden!W910="x","L2","")</f>
        <v>L2</v>
      </c>
      <c r="CC767" s="44" t="str">
        <f>IF(Wedstrijden!X910="x","M1","")</f>
        <v>M1</v>
      </c>
      <c r="CD767" s="44" t="str">
        <f>IF(Wedstrijden!Y910="x","M2","")</f>
        <v>M2</v>
      </c>
      <c r="CE767" s="44" t="str">
        <f>IF(Wedstrijden!Z910="x","Z1","")</f>
        <v>Z1</v>
      </c>
      <c r="CF767" s="44" t="str">
        <f>IF(Wedstrijden!AA910="x","Z2","")</f>
        <v>Z2</v>
      </c>
      <c r="CG767" s="44" t="str">
        <f>IF(Wedstrijden!AB910="x","ZZL","")</f>
        <v>ZZL</v>
      </c>
      <c r="CL767" s="44" t="str">
        <f>IF(COUNTA(Wedstrijden!AC910:AJ910)&lt;&gt;0,2,"")</f>
        <v/>
      </c>
      <c r="CM767" s="44" t="str">
        <f t="shared" si="68"/>
        <v/>
      </c>
      <c r="CN767" s="44" t="str">
        <f>IF(Wedstrijden!AC910="x","AA","")</f>
        <v/>
      </c>
      <c r="CO767" s="44" t="str">
        <f>IF(Wedstrijden!AD910="x","A","")</f>
        <v/>
      </c>
      <c r="CP767" s="44" t="str">
        <f>IF(Wedstrijden!AE910="x","BB","")</f>
        <v/>
      </c>
      <c r="CQ767" s="44" t="str">
        <f>IF(Wedstrijden!AF910="x","B","")</f>
        <v/>
      </c>
      <c r="CR767" s="44" t="str">
        <f>IF(Wedstrijden!AG910="x","L","")</f>
        <v/>
      </c>
      <c r="CS767" s="44" t="str">
        <f>IF(Wedstrijden!AH910="x","M","")</f>
        <v/>
      </c>
      <c r="CT767" s="44" t="str">
        <f>IF(Wedstrijden!AI910="x","Z","")</f>
        <v/>
      </c>
      <c r="CU767" s="44" t="str">
        <f>IF(Wedstrijden!AJ910="x","ZZ","")</f>
        <v/>
      </c>
      <c r="CV767" s="44" t="str">
        <f>IF(COUNTA(Wedstrijden!AK910:AQ910)&lt;&gt;0,2,"")</f>
        <v/>
      </c>
      <c r="CW767" s="44" t="str">
        <f t="shared" si="69"/>
        <v/>
      </c>
      <c r="CX767" s="44" t="str">
        <f>IF(Wedstrijden!AK910="x","BB","")</f>
        <v/>
      </c>
      <c r="CY767" s="44" t="str">
        <f>IF(Wedstrijden!AL910="x","B","")</f>
        <v/>
      </c>
      <c r="CZ767" s="44" t="str">
        <f>IF(Wedstrijden!AM910="x","L","")</f>
        <v/>
      </c>
      <c r="DA767" s="44" t="str">
        <f>IF(Wedstrijden!AN910="x","M","")</f>
        <v/>
      </c>
      <c r="DB767" s="44" t="str">
        <f>IF(Wedstrijden!AO910="x","Z","")</f>
        <v/>
      </c>
      <c r="DC767" s="44" t="str">
        <f>IF(Wedstrijden!AP910="x","ZZ","")</f>
        <v/>
      </c>
      <c r="DD767" s="44" t="str">
        <f>IF(Wedstrijden!AQ910="x","1.40","")</f>
        <v/>
      </c>
      <c r="DE767" s="44" t="str">
        <f>IF(COUNTA(Wedstrijden!AR910:AT910)&lt;&gt;0,6,"")</f>
        <v/>
      </c>
      <c r="DF767" s="44" t="str">
        <f t="shared" si="70"/>
        <v/>
      </c>
      <c r="DG767" s="44" t="str">
        <f>IF(Wedstrijden!AR910="x","L","")</f>
        <v/>
      </c>
      <c r="DH767" s="44" t="str">
        <f>IF(Wedstrijden!AS910="x","M","")</f>
        <v/>
      </c>
      <c r="DI767" s="44" t="str">
        <f>IF(Wedstrijden!AT910="x","Z","")</f>
        <v/>
      </c>
      <c r="DJ767" s="44" t="str">
        <f>IF(COUNTA(Wedstrijden!AU910:AW910)&lt;&gt;0,6,"")</f>
        <v/>
      </c>
      <c r="DK767" s="44" t="str">
        <f t="shared" si="71"/>
        <v/>
      </c>
      <c r="DL767" s="44" t="str">
        <f>IF(Wedstrijden!AU910="x","L","")</f>
        <v/>
      </c>
      <c r="DM767" s="44" t="str">
        <f>IF(Wedstrijden!AV910="x","M","")</f>
        <v/>
      </c>
      <c r="DN767" s="44" t="str">
        <f>IF(Wedstrijden!AW910="x","Z","")</f>
        <v/>
      </c>
    </row>
    <row r="768" spans="1:118" ht="15">
      <c r="A768" s="48" t="e">
        <f>Wedstrijden!#REF!</f>
        <v>#REF!</v>
      </c>
      <c r="B768" s="44">
        <f>IFERROR(VLOOKUP(Wedstrijden!E911,Wedstrijdlocaties!$B$2:$E$499,2,FALSE),"")</f>
        <v>861966</v>
      </c>
      <c r="C768" s="44" t="str">
        <f>Wedstrijden!F911</f>
        <v>Oostzaan</v>
      </c>
      <c r="D768" s="44">
        <f>IFERROR(VLOOKUP(Wedstrijden!G911,Organisaties!$B$2:$C$501,2,FALSE),"")</f>
        <v>755901</v>
      </c>
      <c r="E768" s="44" t="str">
        <f>IFERROR(VLOOKUP(Wedstrijden!G911,Organisaties!$B$2:$F$501,5,FALSE),"")</f>
        <v>V31007</v>
      </c>
      <c r="F768" s="44" t="str">
        <f>IF(Wedstrijden!BC911&lt;&gt;"",Wedstrijden!BC911,"")</f>
        <v/>
      </c>
      <c r="G768" s="44">
        <f>IF(Wedstrijden!AY911="Indoor",1,0)</f>
        <v>1</v>
      </c>
      <c r="H768" s="44">
        <f>Wedstrijden!AZ911</f>
        <v>0</v>
      </c>
      <c r="I768" s="44" t="str">
        <f>IF(Wedstrijden!AX911="Nee",0,IF(Wedstrijden!AX911="Ja",1,""))</f>
        <v/>
      </c>
      <c r="J768" s="44" t="str">
        <f>IF(Wedstrijden!BA911&lt;&gt;"",Wedstrijden!BA911,"")</f>
        <v/>
      </c>
      <c r="W768" s="45"/>
      <c r="AE768" s="45"/>
      <c r="AN768" s="45"/>
      <c r="AU768" s="45"/>
      <c r="BA768" s="45"/>
      <c r="BE768" s="45"/>
      <c r="BJ768" s="44">
        <f>IF(COUNTA(Wedstrijden!I911:S911)&lt;&gt;0,1,"")</f>
        <v>1</v>
      </c>
      <c r="BK768" s="44">
        <f t="shared" si="66"/>
        <v>2</v>
      </c>
      <c r="BL768" s="44" t="str">
        <f>IF(Wedstrijden!I911="x","AA","")</f>
        <v/>
      </c>
      <c r="BM768" s="44" t="str">
        <f>IF(Wedstrijden!J911="x","A","")</f>
        <v/>
      </c>
      <c r="BN768" s="44" t="str">
        <f>IF(Wedstrijden!K911="x","B1","")</f>
        <v/>
      </c>
      <c r="BO768" s="44" t="str">
        <f>IF(Wedstrijden!L911="x","BB","")</f>
        <v/>
      </c>
      <c r="BP768" s="44" t="str">
        <f>IF(Wedstrijden!M911="x","B","")</f>
        <v>B</v>
      </c>
      <c r="BQ768" s="44" t="str">
        <f>IF(Wedstrijden!N911="x","L1","")</f>
        <v>L1</v>
      </c>
      <c r="BR768" s="44" t="str">
        <f>IF(Wedstrijden!O911="x","L2","")</f>
        <v>L2</v>
      </c>
      <c r="BS768" s="44" t="str">
        <f>IF(Wedstrijden!P911="x","M1","")</f>
        <v>M1</v>
      </c>
      <c r="BT768" s="44" t="str">
        <f>IF(Wedstrijden!Q911="x","M2","")</f>
        <v>M2</v>
      </c>
      <c r="BU768" s="44" t="str">
        <f>IF(Wedstrijden!R911="x","Z1","")</f>
        <v/>
      </c>
      <c r="BV768" s="44" t="str">
        <f>IF(Wedstrijden!S911="x","Z2","")</f>
        <v/>
      </c>
      <c r="BW768" s="44">
        <f>IF(COUNTA(Wedstrijden!T911:AB911)&lt;&gt;0,1,"")</f>
        <v>1</v>
      </c>
      <c r="BX768" s="44">
        <f t="shared" si="67"/>
        <v>1</v>
      </c>
      <c r="BY768" s="44" t="str">
        <f>IF(Wedstrijden!T911="x","BB","")</f>
        <v/>
      </c>
      <c r="BZ768" s="44" t="str">
        <f>IF(Wedstrijden!U911="x","B","")</f>
        <v>B</v>
      </c>
      <c r="CA768" s="44" t="str">
        <f>IF(Wedstrijden!V911="x","L1","")</f>
        <v>L1</v>
      </c>
      <c r="CB768" s="44" t="str">
        <f>IF(Wedstrijden!W911="x","L2","")</f>
        <v>L2</v>
      </c>
      <c r="CC768" s="44" t="str">
        <f>IF(Wedstrijden!X911="x","M1","")</f>
        <v>M1</v>
      </c>
      <c r="CD768" s="44" t="str">
        <f>IF(Wedstrijden!Y911="x","M2","")</f>
        <v>M2</v>
      </c>
      <c r="CE768" s="44" t="str">
        <f>IF(Wedstrijden!Z911="x","Z1","")</f>
        <v/>
      </c>
      <c r="CF768" s="44" t="str">
        <f>IF(Wedstrijden!AA911="x","Z2","")</f>
        <v/>
      </c>
      <c r="CG768" s="44" t="str">
        <f>IF(Wedstrijden!AB911="x","ZZL","")</f>
        <v/>
      </c>
      <c r="CL768" s="44" t="str">
        <f>IF(COUNTA(Wedstrijden!AC911:AJ911)&lt;&gt;0,2,"")</f>
        <v/>
      </c>
      <c r="CM768" s="44" t="str">
        <f t="shared" si="68"/>
        <v/>
      </c>
      <c r="CN768" s="44" t="str">
        <f>IF(Wedstrijden!AC911="x","AA","")</f>
        <v/>
      </c>
      <c r="CO768" s="44" t="str">
        <f>IF(Wedstrijden!AD911="x","A","")</f>
        <v/>
      </c>
      <c r="CP768" s="44" t="str">
        <f>IF(Wedstrijden!AE911="x","BB","")</f>
        <v/>
      </c>
      <c r="CQ768" s="44" t="str">
        <f>IF(Wedstrijden!AF911="x","B","")</f>
        <v/>
      </c>
      <c r="CR768" s="44" t="str">
        <f>IF(Wedstrijden!AG911="x","L","")</f>
        <v/>
      </c>
      <c r="CS768" s="44" t="str">
        <f>IF(Wedstrijden!AH911="x","M","")</f>
        <v/>
      </c>
      <c r="CT768" s="44" t="str">
        <f>IF(Wedstrijden!AI911="x","Z","")</f>
        <v/>
      </c>
      <c r="CU768" s="44" t="str">
        <f>IF(Wedstrijden!AJ911="x","ZZ","")</f>
        <v/>
      </c>
      <c r="CV768" s="44" t="str">
        <f>IF(COUNTA(Wedstrijden!AK911:AQ911)&lt;&gt;0,2,"")</f>
        <v/>
      </c>
      <c r="CW768" s="44" t="str">
        <f t="shared" si="69"/>
        <v/>
      </c>
      <c r="CX768" s="44" t="str">
        <f>IF(Wedstrijden!AK911="x","BB","")</f>
        <v/>
      </c>
      <c r="CY768" s="44" t="str">
        <f>IF(Wedstrijden!AL911="x","B","")</f>
        <v/>
      </c>
      <c r="CZ768" s="44" t="str">
        <f>IF(Wedstrijden!AM911="x","L","")</f>
        <v/>
      </c>
      <c r="DA768" s="44" t="str">
        <f>IF(Wedstrijden!AN911="x","M","")</f>
        <v/>
      </c>
      <c r="DB768" s="44" t="str">
        <f>IF(Wedstrijden!AO911="x","Z","")</f>
        <v/>
      </c>
      <c r="DC768" s="44" t="str">
        <f>IF(Wedstrijden!AP911="x","ZZ","")</f>
        <v/>
      </c>
      <c r="DD768" s="44" t="str">
        <f>IF(Wedstrijden!AQ911="x","1.40","")</f>
        <v/>
      </c>
      <c r="DE768" s="44" t="str">
        <f>IF(COUNTA(Wedstrijden!AR911:AT911)&lt;&gt;0,6,"")</f>
        <v/>
      </c>
      <c r="DF768" s="44" t="str">
        <f t="shared" si="70"/>
        <v/>
      </c>
      <c r="DG768" s="44" t="str">
        <f>IF(Wedstrijden!AR911="x","L","")</f>
        <v/>
      </c>
      <c r="DH768" s="44" t="str">
        <f>IF(Wedstrijden!AS911="x","M","")</f>
        <v/>
      </c>
      <c r="DI768" s="44" t="str">
        <f>IF(Wedstrijden!AT911="x","Z","")</f>
        <v/>
      </c>
      <c r="DJ768" s="44" t="str">
        <f>IF(COUNTA(Wedstrijden!AU911:AW911)&lt;&gt;0,6,"")</f>
        <v/>
      </c>
      <c r="DK768" s="44" t="str">
        <f t="shared" si="71"/>
        <v/>
      </c>
      <c r="DL768" s="44" t="str">
        <f>IF(Wedstrijden!AU911="x","L","")</f>
        <v/>
      </c>
      <c r="DM768" s="44" t="str">
        <f>IF(Wedstrijden!AV911="x","M","")</f>
        <v/>
      </c>
      <c r="DN768" s="44" t="str">
        <f>IF(Wedstrijden!AW911="x","Z","")</f>
        <v/>
      </c>
    </row>
    <row r="769" spans="1:118" ht="15">
      <c r="A769" s="48" t="e">
        <f>Wedstrijden!#REF!</f>
        <v>#REF!</v>
      </c>
      <c r="B769" s="44">
        <f>IFERROR(VLOOKUP(Wedstrijden!E912,Wedstrijdlocaties!$B$2:$E$499,2,FALSE),"")</f>
        <v>824652</v>
      </c>
      <c r="C769" s="44" t="str">
        <f>Wedstrijden!F912</f>
        <v>Middenmeer</v>
      </c>
      <c r="D769" s="44" t="str">
        <f>IFERROR(VLOOKUP(Wedstrijden!G912,Organisaties!$B$2:$C$501,2,FALSE),"")</f>
        <v/>
      </c>
      <c r="E769" s="44" t="str">
        <f>IFERROR(VLOOKUP(Wedstrijden!G912,Organisaties!$B$2:$F$501,5,FALSE),"")</f>
        <v/>
      </c>
      <c r="F769" s="44" t="str">
        <f>IF(Wedstrijden!BC912&lt;&gt;"",Wedstrijden!BC912,"")</f>
        <v/>
      </c>
      <c r="G769" s="44">
        <f>IF(Wedstrijden!AY912="Indoor",1,0)</f>
        <v>0</v>
      </c>
      <c r="H769" s="44">
        <f>Wedstrijden!AZ912</f>
        <v>0</v>
      </c>
      <c r="I769" s="44" t="str">
        <f>IF(Wedstrijden!AX912="Nee",0,IF(Wedstrijden!AX912="Ja",1,""))</f>
        <v/>
      </c>
      <c r="J769" s="44" t="str">
        <f>IF(Wedstrijden!BA912&lt;&gt;"",Wedstrijden!BA912,"")</f>
        <v/>
      </c>
      <c r="W769" s="45"/>
      <c r="AE769" s="45"/>
      <c r="AN769" s="45"/>
      <c r="AU769" s="45"/>
      <c r="BA769" s="45"/>
      <c r="BE769" s="45"/>
      <c r="BJ769" s="44">
        <f>IF(COUNTA(Wedstrijden!I912:S912)&lt;&gt;0,1,"")</f>
        <v>1</v>
      </c>
      <c r="BK769" s="44">
        <f t="shared" si="66"/>
        <v>2</v>
      </c>
      <c r="BL769" s="44" t="str">
        <f>IF(Wedstrijden!I912="x","AA","")</f>
        <v>AA</v>
      </c>
      <c r="BM769" s="44" t="str">
        <f>IF(Wedstrijden!J912="x","A","")</f>
        <v>A</v>
      </c>
      <c r="BN769" s="44" t="str">
        <f>IF(Wedstrijden!K912="x","B1","")</f>
        <v>B1</v>
      </c>
      <c r="BO769" s="44" t="str">
        <f>IF(Wedstrijden!L912="x","BB","")</f>
        <v>BB</v>
      </c>
      <c r="BP769" s="44" t="str">
        <f>IF(Wedstrijden!M912="x","B","")</f>
        <v>B</v>
      </c>
      <c r="BQ769" s="44" t="str">
        <f>IF(Wedstrijden!N912="x","L1","")</f>
        <v>L1</v>
      </c>
      <c r="BR769" s="44" t="str">
        <f>IF(Wedstrijden!O912="x","L2","")</f>
        <v>L2</v>
      </c>
      <c r="BS769" s="44" t="str">
        <f>IF(Wedstrijden!P912="x","M1","")</f>
        <v>M1</v>
      </c>
      <c r="BT769" s="44" t="str">
        <f>IF(Wedstrijden!Q912="x","M2","")</f>
        <v>M2</v>
      </c>
      <c r="BU769" s="44" t="str">
        <f>IF(Wedstrijden!R912="x","Z1","")</f>
        <v>Z1</v>
      </c>
      <c r="BV769" s="44" t="str">
        <f>IF(Wedstrijden!S912="x","Z2","")</f>
        <v>Z2</v>
      </c>
      <c r="BW769" s="44">
        <f>IF(COUNTA(Wedstrijden!T912:AB912)&lt;&gt;0,1,"")</f>
        <v>1</v>
      </c>
      <c r="BX769" s="44">
        <f t="shared" si="67"/>
        <v>1</v>
      </c>
      <c r="BY769" s="44" t="str">
        <f>IF(Wedstrijden!T912="x","BB","")</f>
        <v>BB</v>
      </c>
      <c r="BZ769" s="44" t="str">
        <f>IF(Wedstrijden!U912="x","B","")</f>
        <v>B</v>
      </c>
      <c r="CA769" s="44" t="str">
        <f>IF(Wedstrijden!V912="x","L1","")</f>
        <v>L1</v>
      </c>
      <c r="CB769" s="44" t="str">
        <f>IF(Wedstrijden!W912="x","L2","")</f>
        <v>L2</v>
      </c>
      <c r="CC769" s="44" t="str">
        <f>IF(Wedstrijden!X912="x","M1","")</f>
        <v>M1</v>
      </c>
      <c r="CD769" s="44" t="str">
        <f>IF(Wedstrijden!Y912="x","M2","")</f>
        <v>M2</v>
      </c>
      <c r="CE769" s="44" t="str">
        <f>IF(Wedstrijden!Z912="x","Z1","")</f>
        <v>Z1</v>
      </c>
      <c r="CF769" s="44" t="str">
        <f>IF(Wedstrijden!AA912="x","Z2","")</f>
        <v>Z2</v>
      </c>
      <c r="CG769" s="44" t="str">
        <f>IF(Wedstrijden!AB912="x","ZZL","")</f>
        <v>ZZL</v>
      </c>
      <c r="CL769" s="44" t="str">
        <f>IF(COUNTA(Wedstrijden!AC912:AJ912)&lt;&gt;0,2,"")</f>
        <v/>
      </c>
      <c r="CM769" s="44" t="str">
        <f t="shared" si="68"/>
        <v/>
      </c>
      <c r="CN769" s="44" t="str">
        <f>IF(Wedstrijden!AC912="x","AA","")</f>
        <v/>
      </c>
      <c r="CO769" s="44" t="str">
        <f>IF(Wedstrijden!AD912="x","A","")</f>
        <v/>
      </c>
      <c r="CP769" s="44" t="str">
        <f>IF(Wedstrijden!AE912="x","BB","")</f>
        <v/>
      </c>
      <c r="CQ769" s="44" t="str">
        <f>IF(Wedstrijden!AF912="x","B","")</f>
        <v/>
      </c>
      <c r="CR769" s="44" t="str">
        <f>IF(Wedstrijden!AG912="x","L","")</f>
        <v/>
      </c>
      <c r="CS769" s="44" t="str">
        <f>IF(Wedstrijden!AH912="x","M","")</f>
        <v/>
      </c>
      <c r="CT769" s="44" t="str">
        <f>IF(Wedstrijden!AI912="x","Z","")</f>
        <v/>
      </c>
      <c r="CU769" s="44" t="str">
        <f>IF(Wedstrijden!AJ912="x","ZZ","")</f>
        <v/>
      </c>
      <c r="CV769" s="44" t="str">
        <f>IF(COUNTA(Wedstrijden!AK912:AQ912)&lt;&gt;0,2,"")</f>
        <v/>
      </c>
      <c r="CW769" s="44" t="str">
        <f t="shared" si="69"/>
        <v/>
      </c>
      <c r="CX769" s="44" t="str">
        <f>IF(Wedstrijden!AK912="x","BB","")</f>
        <v/>
      </c>
      <c r="CY769" s="44" t="str">
        <f>IF(Wedstrijden!AL912="x","B","")</f>
        <v/>
      </c>
      <c r="CZ769" s="44" t="str">
        <f>IF(Wedstrijden!AM912="x","L","")</f>
        <v/>
      </c>
      <c r="DA769" s="44" t="str">
        <f>IF(Wedstrijden!AN912="x","M","")</f>
        <v/>
      </c>
      <c r="DB769" s="44" t="str">
        <f>IF(Wedstrijden!AO912="x","Z","")</f>
        <v/>
      </c>
      <c r="DC769" s="44" t="str">
        <f>IF(Wedstrijden!AP912="x","ZZ","")</f>
        <v/>
      </c>
      <c r="DD769" s="44" t="str">
        <f>IF(Wedstrijden!AQ912="x","1.40","")</f>
        <v/>
      </c>
      <c r="DE769" s="44" t="str">
        <f>IF(COUNTA(Wedstrijden!AR912:AT912)&lt;&gt;0,6,"")</f>
        <v/>
      </c>
      <c r="DF769" s="44" t="str">
        <f t="shared" si="70"/>
        <v/>
      </c>
      <c r="DG769" s="44" t="str">
        <f>IF(Wedstrijden!AR912="x","L","")</f>
        <v/>
      </c>
      <c r="DH769" s="44" t="str">
        <f>IF(Wedstrijden!AS912="x","M","")</f>
        <v/>
      </c>
      <c r="DI769" s="44" t="str">
        <f>IF(Wedstrijden!AT912="x","Z","")</f>
        <v/>
      </c>
      <c r="DJ769" s="44" t="str">
        <f>IF(COUNTA(Wedstrijden!AU912:AW912)&lt;&gt;0,6,"")</f>
        <v/>
      </c>
      <c r="DK769" s="44" t="str">
        <f t="shared" si="71"/>
        <v/>
      </c>
      <c r="DL769" s="44" t="str">
        <f>IF(Wedstrijden!AU912="x","L","")</f>
        <v/>
      </c>
      <c r="DM769" s="44" t="str">
        <f>IF(Wedstrijden!AV912="x","M","")</f>
        <v/>
      </c>
      <c r="DN769" s="44" t="str">
        <f>IF(Wedstrijden!AW912="x","Z","")</f>
        <v/>
      </c>
    </row>
    <row r="770" spans="1:118" ht="15">
      <c r="A770" s="48" t="e">
        <f>Wedstrijden!#REF!</f>
        <v>#REF!</v>
      </c>
      <c r="B770" s="44">
        <f>IFERROR(VLOOKUP(Wedstrijden!E913,Wedstrijdlocaties!$B$2:$E$499,2,FALSE),"")</f>
        <v>849142</v>
      </c>
      <c r="C770" s="44" t="str">
        <f>Wedstrijden!F913</f>
        <v>Barsingerhorn</v>
      </c>
      <c r="D770" s="44" t="str">
        <f>IFERROR(VLOOKUP(Wedstrijden!G913,Organisaties!$B$2:$C$501,2,FALSE),"")</f>
        <v/>
      </c>
      <c r="E770" s="44" t="str">
        <f>IFERROR(VLOOKUP(Wedstrijden!G913,Organisaties!$B$2:$F$501,5,FALSE),"")</f>
        <v/>
      </c>
      <c r="F770" s="44" t="str">
        <f>IF(Wedstrijden!BC913&lt;&gt;"",Wedstrijden!BC913,"")</f>
        <v/>
      </c>
      <c r="G770" s="44">
        <f>IF(Wedstrijden!AY913="Indoor",1,0)</f>
        <v>0</v>
      </c>
      <c r="H770" s="44" t="str">
        <f>Wedstrijden!AZ913</f>
        <v>Nee</v>
      </c>
      <c r="I770" s="44" t="str">
        <f>IF(Wedstrijden!AX913="Nee",0,IF(Wedstrijden!AX913="Ja",1,""))</f>
        <v/>
      </c>
      <c r="J770" s="44" t="str">
        <f>IF(Wedstrijden!BA913&lt;&gt;"",Wedstrijden!BA913,"")</f>
        <v>Indoor</v>
      </c>
      <c r="W770" s="45"/>
      <c r="AE770" s="45"/>
      <c r="AN770" s="45"/>
      <c r="AU770" s="45"/>
      <c r="BA770" s="45"/>
      <c r="BE770" s="45"/>
      <c r="BJ770" s="44">
        <f>IF(COUNTA(Wedstrijden!I913:S913)&lt;&gt;0,1,"")</f>
        <v>1</v>
      </c>
      <c r="BK770" s="44">
        <f t="shared" si="66"/>
        <v>2</v>
      </c>
      <c r="BL770" s="44" t="str">
        <f>IF(Wedstrijden!I913="x","AA","")</f>
        <v/>
      </c>
      <c r="BM770" s="44" t="str">
        <f>IF(Wedstrijden!J913="x","A","")</f>
        <v/>
      </c>
      <c r="BN770" s="44" t="str">
        <f>IF(Wedstrijden!K913="x","B1","")</f>
        <v/>
      </c>
      <c r="BO770" s="44" t="str">
        <f>IF(Wedstrijden!L913="x","BB","")</f>
        <v/>
      </c>
      <c r="BP770" s="44" t="str">
        <f>IF(Wedstrijden!M913="x","B","")</f>
        <v>B</v>
      </c>
      <c r="BQ770" s="44" t="str">
        <f>IF(Wedstrijden!N913="x","L1","")</f>
        <v>L1</v>
      </c>
      <c r="BR770" s="44" t="str">
        <f>IF(Wedstrijden!O913="x","L2","")</f>
        <v>L2</v>
      </c>
      <c r="BS770" s="44" t="str">
        <f>IF(Wedstrijden!P913="x","M1","")</f>
        <v>M1</v>
      </c>
      <c r="BT770" s="44" t="str">
        <f>IF(Wedstrijden!Q913="x","M2","")</f>
        <v>M2</v>
      </c>
      <c r="BU770" s="44" t="str">
        <f>IF(Wedstrijden!R913="x","Z1","")</f>
        <v>Z1</v>
      </c>
      <c r="BV770" s="44" t="str">
        <f>IF(Wedstrijden!S913="x","Z2","")</f>
        <v>Z2</v>
      </c>
      <c r="BW770" s="44" t="str">
        <f>IF(COUNTA(Wedstrijden!T913:AB913)&lt;&gt;0,1,"")</f>
        <v/>
      </c>
      <c r="BX770" s="44" t="str">
        <f t="shared" si="67"/>
        <v/>
      </c>
      <c r="BY770" s="44" t="str">
        <f>IF(Wedstrijden!T913="x","BB","")</f>
        <v/>
      </c>
      <c r="BZ770" s="44" t="str">
        <f>IF(Wedstrijden!U913="x","B","")</f>
        <v/>
      </c>
      <c r="CA770" s="44" t="str">
        <f>IF(Wedstrijden!V913="x","L1","")</f>
        <v/>
      </c>
      <c r="CB770" s="44" t="str">
        <f>IF(Wedstrijden!W913="x","L2","")</f>
        <v/>
      </c>
      <c r="CC770" s="44" t="str">
        <f>IF(Wedstrijden!X913="x","M1","")</f>
        <v/>
      </c>
      <c r="CD770" s="44" t="str">
        <f>IF(Wedstrijden!Y913="x","M2","")</f>
        <v/>
      </c>
      <c r="CE770" s="44" t="str">
        <f>IF(Wedstrijden!Z913="x","Z1","")</f>
        <v/>
      </c>
      <c r="CF770" s="44" t="str">
        <f>IF(Wedstrijden!AA913="x","Z2","")</f>
        <v/>
      </c>
      <c r="CG770" s="44" t="str">
        <f>IF(Wedstrijden!AB913="x","ZZL","")</f>
        <v/>
      </c>
      <c r="CL770" s="44" t="str">
        <f>IF(COUNTA(Wedstrijden!AC913:AJ913)&lt;&gt;0,2,"")</f>
        <v/>
      </c>
      <c r="CM770" s="44" t="str">
        <f t="shared" si="68"/>
        <v/>
      </c>
      <c r="CN770" s="44" t="str">
        <f>IF(Wedstrijden!AC913="x","AA","")</f>
        <v/>
      </c>
      <c r="CO770" s="44" t="str">
        <f>IF(Wedstrijden!AD913="x","A","")</f>
        <v/>
      </c>
      <c r="CP770" s="44" t="str">
        <f>IF(Wedstrijden!AE913="x","BB","")</f>
        <v/>
      </c>
      <c r="CQ770" s="44" t="str">
        <f>IF(Wedstrijden!AF913="x","B","")</f>
        <v/>
      </c>
      <c r="CR770" s="44" t="str">
        <f>IF(Wedstrijden!AG913="x","L","")</f>
        <v/>
      </c>
      <c r="CS770" s="44" t="str">
        <f>IF(Wedstrijden!AH913="x","M","")</f>
        <v/>
      </c>
      <c r="CT770" s="44" t="str">
        <f>IF(Wedstrijden!AI913="x","Z","")</f>
        <v/>
      </c>
      <c r="CU770" s="44" t="str">
        <f>IF(Wedstrijden!AJ913="x","ZZ","")</f>
        <v/>
      </c>
      <c r="CV770" s="44" t="str">
        <f>IF(COUNTA(Wedstrijden!AK913:AQ913)&lt;&gt;0,2,"")</f>
        <v/>
      </c>
      <c r="CW770" s="44" t="str">
        <f t="shared" si="69"/>
        <v/>
      </c>
      <c r="CX770" s="44" t="str">
        <f>IF(Wedstrijden!AK913="x","BB","")</f>
        <v/>
      </c>
      <c r="CY770" s="44" t="str">
        <f>IF(Wedstrijden!AL913="x","B","")</f>
        <v/>
      </c>
      <c r="CZ770" s="44" t="str">
        <f>IF(Wedstrijden!AM913="x","L","")</f>
        <v/>
      </c>
      <c r="DA770" s="44" t="str">
        <f>IF(Wedstrijden!AN913="x","M","")</f>
        <v/>
      </c>
      <c r="DB770" s="44" t="str">
        <f>IF(Wedstrijden!AO913="x","Z","")</f>
        <v/>
      </c>
      <c r="DC770" s="44" t="str">
        <f>IF(Wedstrijden!AP913="x","ZZ","")</f>
        <v/>
      </c>
      <c r="DD770" s="44" t="str">
        <f>IF(Wedstrijden!AQ913="x","1.40","")</f>
        <v/>
      </c>
      <c r="DE770" s="44" t="str">
        <f>IF(COUNTA(Wedstrijden!AR913:AT913)&lt;&gt;0,6,"")</f>
        <v/>
      </c>
      <c r="DF770" s="44" t="str">
        <f t="shared" si="70"/>
        <v/>
      </c>
      <c r="DG770" s="44" t="str">
        <f>IF(Wedstrijden!AR913="x","L","")</f>
        <v/>
      </c>
      <c r="DH770" s="44" t="str">
        <f>IF(Wedstrijden!AS913="x","M","")</f>
        <v/>
      </c>
      <c r="DI770" s="44" t="str">
        <f>IF(Wedstrijden!AT913="x","Z","")</f>
        <v/>
      </c>
      <c r="DJ770" s="44" t="str">
        <f>IF(COUNTA(Wedstrijden!AU913:AW913)&lt;&gt;0,6,"")</f>
        <v/>
      </c>
      <c r="DK770" s="44" t="str">
        <f t="shared" si="71"/>
        <v/>
      </c>
      <c r="DL770" s="44" t="str">
        <f>IF(Wedstrijden!AU913="x","L","")</f>
        <v/>
      </c>
      <c r="DM770" s="44" t="str">
        <f>IF(Wedstrijden!AV913="x","M","")</f>
        <v/>
      </c>
      <c r="DN770" s="44" t="str">
        <f>IF(Wedstrijden!AW913="x","Z","")</f>
        <v/>
      </c>
    </row>
    <row r="771" spans="1:118" ht="15">
      <c r="A771" s="48" t="e">
        <f>Wedstrijden!#REF!</f>
        <v>#REF!</v>
      </c>
      <c r="B771" s="44" t="str">
        <f>IFERROR(VLOOKUP(Wedstrijden!E914,Wedstrijdlocaties!$B$2:$E$499,2,FALSE),"")</f>
        <v>V12346</v>
      </c>
      <c r="C771" s="44" t="str">
        <f>Wedstrijden!F914</f>
        <v>Oudkarpsel</v>
      </c>
      <c r="D771" s="44" t="str">
        <f>IFERROR(VLOOKUP(Wedstrijden!G914,Organisaties!$B$2:$C$501,2,FALSE),"")</f>
        <v/>
      </c>
      <c r="E771" s="44" t="str">
        <f>IFERROR(VLOOKUP(Wedstrijden!G914,Organisaties!$B$2:$F$501,5,FALSE),"")</f>
        <v/>
      </c>
      <c r="F771" s="44" t="str">
        <f>IF(Wedstrijden!BC914&lt;&gt;"",Wedstrijden!BC914,"")</f>
        <v/>
      </c>
      <c r="G771" s="44">
        <f>IF(Wedstrijden!AY914="Indoor",1,0)</f>
        <v>1</v>
      </c>
      <c r="H771" s="44" t="str">
        <f>Wedstrijden!AZ914</f>
        <v>Onbeperkt</v>
      </c>
      <c r="I771" s="44">
        <f>IF(Wedstrijden!AX914="Nee",0,IF(Wedstrijden!AX914="Ja",1,""))</f>
        <v>0</v>
      </c>
      <c r="J771" s="44" t="str">
        <f>IF(Wedstrijden!BA914&lt;&gt;"",Wedstrijden!BA914,"")</f>
        <v/>
      </c>
      <c r="W771" s="45"/>
      <c r="AE771" s="45"/>
      <c r="AN771" s="45"/>
      <c r="AU771" s="45"/>
      <c r="BA771" s="45"/>
      <c r="BE771" s="45"/>
      <c r="BJ771" s="44" t="str">
        <f>IF(COUNTA(Wedstrijden!I914:S914)&lt;&gt;0,1,"")</f>
        <v/>
      </c>
      <c r="BK771" s="44" t="str">
        <f t="shared" ref="BK771:BK834" si="72">IF(COUNTBLANK(BJ771) = 1,"",2)</f>
        <v/>
      </c>
      <c r="BL771" s="44" t="str">
        <f>IF(Wedstrijden!I914="x","AA","")</f>
        <v/>
      </c>
      <c r="BM771" s="44" t="str">
        <f>IF(Wedstrijden!J914="x","A","")</f>
        <v/>
      </c>
      <c r="BN771" s="44" t="str">
        <f>IF(Wedstrijden!K914="x","B1","")</f>
        <v/>
      </c>
      <c r="BO771" s="44" t="str">
        <f>IF(Wedstrijden!L914="x","BB","")</f>
        <v/>
      </c>
      <c r="BP771" s="44" t="str">
        <f>IF(Wedstrijden!M914="x","B","")</f>
        <v/>
      </c>
      <c r="BQ771" s="44" t="str">
        <f>IF(Wedstrijden!N914="x","L1","")</f>
        <v/>
      </c>
      <c r="BR771" s="44" t="str">
        <f>IF(Wedstrijden!O914="x","L2","")</f>
        <v/>
      </c>
      <c r="BS771" s="44" t="str">
        <f>IF(Wedstrijden!P914="x","M1","")</f>
        <v/>
      </c>
      <c r="BT771" s="44" t="str">
        <f>IF(Wedstrijden!Q914="x","M2","")</f>
        <v/>
      </c>
      <c r="BU771" s="44" t="str">
        <f>IF(Wedstrijden!R914="x","Z1","")</f>
        <v/>
      </c>
      <c r="BV771" s="44" t="str">
        <f>IF(Wedstrijden!S914="x","Z2","")</f>
        <v/>
      </c>
      <c r="BW771" s="44" t="str">
        <f>IF(COUNTA(Wedstrijden!T914:AB914)&lt;&gt;0,1,"")</f>
        <v/>
      </c>
      <c r="BX771" s="44" t="str">
        <f t="shared" ref="BX771:BX834" si="73">IF(COUNTBLANK(BW771) = 1,"",1)</f>
        <v/>
      </c>
      <c r="BY771" s="44" t="str">
        <f>IF(Wedstrijden!T914="x","BB","")</f>
        <v/>
      </c>
      <c r="BZ771" s="44" t="str">
        <f>IF(Wedstrijden!U914="x","B","")</f>
        <v/>
      </c>
      <c r="CA771" s="44" t="str">
        <f>IF(Wedstrijden!V914="x","L1","")</f>
        <v/>
      </c>
      <c r="CB771" s="44" t="str">
        <f>IF(Wedstrijden!W914="x","L2","")</f>
        <v/>
      </c>
      <c r="CC771" s="44" t="str">
        <f>IF(Wedstrijden!X914="x","M1","")</f>
        <v/>
      </c>
      <c r="CD771" s="44" t="str">
        <f>IF(Wedstrijden!Y914="x","M2","")</f>
        <v/>
      </c>
      <c r="CE771" s="44" t="str">
        <f>IF(Wedstrijden!Z914="x","Z1","")</f>
        <v/>
      </c>
      <c r="CF771" s="44" t="str">
        <f>IF(Wedstrijden!AA914="x","Z2","")</f>
        <v/>
      </c>
      <c r="CG771" s="44" t="str">
        <f>IF(Wedstrijden!AB914="x","ZZL","")</f>
        <v/>
      </c>
      <c r="CL771" s="44" t="str">
        <f>IF(COUNTA(Wedstrijden!AC914:AJ914)&lt;&gt;0,2,"")</f>
        <v/>
      </c>
      <c r="CM771" s="44" t="str">
        <f t="shared" ref="CM771:CM834" si="74">IF(COUNTBLANK(CL771) = 1,"",2)</f>
        <v/>
      </c>
      <c r="CN771" s="44" t="str">
        <f>IF(Wedstrijden!AC914="x","AA","")</f>
        <v/>
      </c>
      <c r="CO771" s="44" t="str">
        <f>IF(Wedstrijden!AD914="x","A","")</f>
        <v/>
      </c>
      <c r="CP771" s="44" t="str">
        <f>IF(Wedstrijden!AE914="x","BB","")</f>
        <v/>
      </c>
      <c r="CQ771" s="44" t="str">
        <f>IF(Wedstrijden!AF914="x","B","")</f>
        <v/>
      </c>
      <c r="CR771" s="44" t="str">
        <f>IF(Wedstrijden!AG914="x","L","")</f>
        <v/>
      </c>
      <c r="CS771" s="44" t="str">
        <f>IF(Wedstrijden!AH914="x","M","")</f>
        <v/>
      </c>
      <c r="CT771" s="44" t="str">
        <f>IF(Wedstrijden!AI914="x","Z","")</f>
        <v/>
      </c>
      <c r="CU771" s="44" t="str">
        <f>IF(Wedstrijden!AJ914="x","ZZ","")</f>
        <v/>
      </c>
      <c r="CV771" s="44">
        <f>IF(COUNTA(Wedstrijden!AK914:AQ914)&lt;&gt;0,2,"")</f>
        <v>2</v>
      </c>
      <c r="CW771" s="44">
        <f t="shared" ref="CW771:CW834" si="75">IF(COUNTBLANK(CV771) = 1,"",1)</f>
        <v>1</v>
      </c>
      <c r="CX771" s="44" t="str">
        <f>IF(Wedstrijden!AK914="x","BB","")</f>
        <v>BB</v>
      </c>
      <c r="CY771" s="44" t="str">
        <f>IF(Wedstrijden!AL914="x","B","")</f>
        <v>B</v>
      </c>
      <c r="CZ771" s="44" t="str">
        <f>IF(Wedstrijden!AM914="x","L","")</f>
        <v>L</v>
      </c>
      <c r="DA771" s="44" t="str">
        <f>IF(Wedstrijden!AN914="x","M","")</f>
        <v>M</v>
      </c>
      <c r="DB771" s="44" t="str">
        <f>IF(Wedstrijden!AO914="x","Z","")</f>
        <v>Z</v>
      </c>
      <c r="DC771" s="44" t="str">
        <f>IF(Wedstrijden!AP914="x","ZZ","")</f>
        <v>ZZ</v>
      </c>
      <c r="DD771" s="44" t="str">
        <f>IF(Wedstrijden!AQ914="x","1.40","")</f>
        <v/>
      </c>
      <c r="DE771" s="44" t="str">
        <f>IF(COUNTA(Wedstrijden!AR914:AT914)&lt;&gt;0,6,"")</f>
        <v/>
      </c>
      <c r="DF771" s="44" t="str">
        <f t="shared" ref="DF771:DF834" si="76">IF(COUNTBLANK(DE771) = 1,"",2)</f>
        <v/>
      </c>
      <c r="DG771" s="44" t="str">
        <f>IF(Wedstrijden!AR914="x","L","")</f>
        <v/>
      </c>
      <c r="DH771" s="44" t="str">
        <f>IF(Wedstrijden!AS914="x","M","")</f>
        <v/>
      </c>
      <c r="DI771" s="44" t="str">
        <f>IF(Wedstrijden!AT914="x","Z","")</f>
        <v/>
      </c>
      <c r="DJ771" s="44" t="str">
        <f>IF(COUNTA(Wedstrijden!AU914:AW914)&lt;&gt;0,6,"")</f>
        <v/>
      </c>
      <c r="DK771" s="44" t="str">
        <f t="shared" ref="DK771:DK834" si="77">IF(COUNTBLANK(DJ771) = 1,"",1)</f>
        <v/>
      </c>
      <c r="DL771" s="44" t="str">
        <f>IF(Wedstrijden!AU914="x","L","")</f>
        <v/>
      </c>
      <c r="DM771" s="44" t="str">
        <f>IF(Wedstrijden!AV914="x","M","")</f>
        <v/>
      </c>
      <c r="DN771" s="44" t="str">
        <f>IF(Wedstrijden!AW914="x","Z","")</f>
        <v/>
      </c>
    </row>
    <row r="772" spans="1:118" ht="15">
      <c r="A772" s="48" t="e">
        <f>Wedstrijden!#REF!</f>
        <v>#REF!</v>
      </c>
      <c r="B772" s="44" t="str">
        <f>IFERROR(VLOOKUP(Wedstrijden!E915,Wedstrijdlocaties!$B$2:$E$499,2,FALSE),"")</f>
        <v/>
      </c>
      <c r="C772" s="44" t="str">
        <f>Wedstrijden!F915</f>
        <v>Egmond aan den Hoef</v>
      </c>
      <c r="D772" s="44" t="str">
        <f>IFERROR(VLOOKUP(Wedstrijden!G915,Organisaties!$B$2:$C$501,2,FALSE),"")</f>
        <v/>
      </c>
      <c r="E772" s="44" t="str">
        <f>IFERROR(VLOOKUP(Wedstrijden!G915,Organisaties!$B$2:$F$501,5,FALSE),"")</f>
        <v/>
      </c>
      <c r="F772" s="44" t="str">
        <f>IF(Wedstrijden!BC915&lt;&gt;"",Wedstrijden!BC915,"")</f>
        <v/>
      </c>
      <c r="G772" s="44">
        <f>IF(Wedstrijden!AY915="Indoor",1,0)</f>
        <v>1</v>
      </c>
      <c r="H772" s="44" t="str">
        <f>Wedstrijden!AZ915</f>
        <v>Onbeperkt</v>
      </c>
      <c r="I772" s="44">
        <f>IF(Wedstrijden!AX915="Nee",0,IF(Wedstrijden!AX915="Ja",1,""))</f>
        <v>0</v>
      </c>
      <c r="J772" s="44" t="str">
        <f>IF(Wedstrijden!BA915&lt;&gt;"",Wedstrijden!BA915,"")</f>
        <v/>
      </c>
      <c r="W772" s="45"/>
      <c r="AE772" s="45"/>
      <c r="AN772" s="45"/>
      <c r="AU772" s="45"/>
      <c r="BA772" s="45"/>
      <c r="BE772" s="45"/>
      <c r="BJ772" s="44">
        <f>IF(COUNTA(Wedstrijden!I915:S915)&lt;&gt;0,1,"")</f>
        <v>1</v>
      </c>
      <c r="BK772" s="44">
        <f t="shared" si="72"/>
        <v>2</v>
      </c>
      <c r="BL772" s="44" t="str">
        <f>IF(Wedstrijden!I915="x","AA","")</f>
        <v/>
      </c>
      <c r="BM772" s="44" t="str">
        <f>IF(Wedstrijden!J915="x","A","")</f>
        <v/>
      </c>
      <c r="BN772" s="44" t="str">
        <f>IF(Wedstrijden!K915="x","B1","")</f>
        <v/>
      </c>
      <c r="BO772" s="44" t="str">
        <f>IF(Wedstrijden!L915="x","BB","")</f>
        <v/>
      </c>
      <c r="BP772" s="44" t="str">
        <f>IF(Wedstrijden!M915="x","B","")</f>
        <v>B</v>
      </c>
      <c r="BQ772" s="44" t="str">
        <f>IF(Wedstrijden!N915="x","L1","")</f>
        <v>L1</v>
      </c>
      <c r="BR772" s="44" t="str">
        <f>IF(Wedstrijden!O915="x","L2","")</f>
        <v>L2</v>
      </c>
      <c r="BS772" s="44" t="str">
        <f>IF(Wedstrijden!P915="x","M1","")</f>
        <v>M1</v>
      </c>
      <c r="BT772" s="44" t="str">
        <f>IF(Wedstrijden!Q915="x","M2","")</f>
        <v>M2</v>
      </c>
      <c r="BU772" s="44" t="str">
        <f>IF(Wedstrijden!R915="x","Z1","")</f>
        <v/>
      </c>
      <c r="BV772" s="44" t="str">
        <f>IF(Wedstrijden!S915="x","Z2","")</f>
        <v/>
      </c>
      <c r="BW772" s="44">
        <f>IF(COUNTA(Wedstrijden!T915:AB915)&lt;&gt;0,1,"")</f>
        <v>1</v>
      </c>
      <c r="BX772" s="44">
        <f t="shared" si="73"/>
        <v>1</v>
      </c>
      <c r="BY772" s="44" t="str">
        <f>IF(Wedstrijden!T915="x","BB","")</f>
        <v/>
      </c>
      <c r="BZ772" s="44" t="str">
        <f>IF(Wedstrijden!U915="x","B","")</f>
        <v>B</v>
      </c>
      <c r="CA772" s="44" t="str">
        <f>IF(Wedstrijden!V915="x","L1","")</f>
        <v>L1</v>
      </c>
      <c r="CB772" s="44" t="str">
        <f>IF(Wedstrijden!W915="x","L2","")</f>
        <v>L2</v>
      </c>
      <c r="CC772" s="44" t="str">
        <f>IF(Wedstrijden!X915="x","M1","")</f>
        <v>M1</v>
      </c>
      <c r="CD772" s="44" t="str">
        <f>IF(Wedstrijden!Y915="x","M2","")</f>
        <v>M2</v>
      </c>
      <c r="CE772" s="44" t="str">
        <f>IF(Wedstrijden!Z915="x","Z1","")</f>
        <v/>
      </c>
      <c r="CF772" s="44" t="str">
        <f>IF(Wedstrijden!AA915="x","Z2","")</f>
        <v/>
      </c>
      <c r="CG772" s="44" t="str">
        <f>IF(Wedstrijden!AB915="x","ZZL","")</f>
        <v/>
      </c>
      <c r="CL772" s="44" t="str">
        <f>IF(COUNTA(Wedstrijden!AC915:AJ915)&lt;&gt;0,2,"")</f>
        <v/>
      </c>
      <c r="CM772" s="44" t="str">
        <f t="shared" si="74"/>
        <v/>
      </c>
      <c r="CN772" s="44" t="str">
        <f>IF(Wedstrijden!AC915="x","AA","")</f>
        <v/>
      </c>
      <c r="CO772" s="44" t="str">
        <f>IF(Wedstrijden!AD915="x","A","")</f>
        <v/>
      </c>
      <c r="CP772" s="44" t="str">
        <f>IF(Wedstrijden!AE915="x","BB","")</f>
        <v/>
      </c>
      <c r="CQ772" s="44" t="str">
        <f>IF(Wedstrijden!AF915="x","B","")</f>
        <v/>
      </c>
      <c r="CR772" s="44" t="str">
        <f>IF(Wedstrijden!AG915="x","L","")</f>
        <v/>
      </c>
      <c r="CS772" s="44" t="str">
        <f>IF(Wedstrijden!AH915="x","M","")</f>
        <v/>
      </c>
      <c r="CT772" s="44" t="str">
        <f>IF(Wedstrijden!AI915="x","Z","")</f>
        <v/>
      </c>
      <c r="CU772" s="44" t="str">
        <f>IF(Wedstrijden!AJ915="x","ZZ","")</f>
        <v/>
      </c>
      <c r="CV772" s="44" t="str">
        <f>IF(COUNTA(Wedstrijden!AK915:AQ915)&lt;&gt;0,2,"")</f>
        <v/>
      </c>
      <c r="CW772" s="44" t="str">
        <f t="shared" si="75"/>
        <v/>
      </c>
      <c r="CX772" s="44" t="str">
        <f>IF(Wedstrijden!AK915="x","BB","")</f>
        <v/>
      </c>
      <c r="CY772" s="44" t="str">
        <f>IF(Wedstrijden!AL915="x","B","")</f>
        <v/>
      </c>
      <c r="CZ772" s="44" t="str">
        <f>IF(Wedstrijden!AM915="x","L","")</f>
        <v/>
      </c>
      <c r="DA772" s="44" t="str">
        <f>IF(Wedstrijden!AN915="x","M","")</f>
        <v/>
      </c>
      <c r="DB772" s="44" t="str">
        <f>IF(Wedstrijden!AO915="x","Z","")</f>
        <v/>
      </c>
      <c r="DC772" s="44" t="str">
        <f>IF(Wedstrijden!AP915="x","ZZ","")</f>
        <v/>
      </c>
      <c r="DD772" s="44" t="str">
        <f>IF(Wedstrijden!AQ915="x","1.40","")</f>
        <v/>
      </c>
      <c r="DE772" s="44" t="str">
        <f>IF(COUNTA(Wedstrijden!AR915:AT915)&lt;&gt;0,6,"")</f>
        <v/>
      </c>
      <c r="DF772" s="44" t="str">
        <f t="shared" si="76"/>
        <v/>
      </c>
      <c r="DG772" s="44" t="str">
        <f>IF(Wedstrijden!AR915="x","L","")</f>
        <v/>
      </c>
      <c r="DH772" s="44" t="str">
        <f>IF(Wedstrijden!AS915="x","M","")</f>
        <v/>
      </c>
      <c r="DI772" s="44" t="str">
        <f>IF(Wedstrijden!AT915="x","Z","")</f>
        <v/>
      </c>
      <c r="DJ772" s="44" t="str">
        <f>IF(COUNTA(Wedstrijden!AU915:AW915)&lt;&gt;0,6,"")</f>
        <v/>
      </c>
      <c r="DK772" s="44" t="str">
        <f t="shared" si="77"/>
        <v/>
      </c>
      <c r="DL772" s="44" t="str">
        <f>IF(Wedstrijden!AU915="x","L","")</f>
        <v/>
      </c>
      <c r="DM772" s="44" t="str">
        <f>IF(Wedstrijden!AV915="x","M","")</f>
        <v/>
      </c>
      <c r="DN772" s="44" t="str">
        <f>IF(Wedstrijden!AW915="x","Z","")</f>
        <v/>
      </c>
    </row>
    <row r="773" spans="1:118" ht="15">
      <c r="A773" s="48" t="e">
        <f>Wedstrijden!#REF!</f>
        <v>#REF!</v>
      </c>
      <c r="B773" s="44" t="str">
        <f>IFERROR(VLOOKUP(Wedstrijden!E916,Wedstrijdlocaties!$B$2:$E$499,2,FALSE),"")</f>
        <v>R80379</v>
      </c>
      <c r="C773" s="44" t="str">
        <f>Wedstrijden!F916</f>
        <v>Aalsmeer</v>
      </c>
      <c r="D773" s="44" t="str">
        <f>IFERROR(VLOOKUP(Wedstrijden!G916,Organisaties!$B$2:$C$501,2,FALSE),"")</f>
        <v>V60438</v>
      </c>
      <c r="E773" s="44" t="str">
        <f>IFERROR(VLOOKUP(Wedstrijden!G916,Organisaties!$B$2:$F$501,5,FALSE),"")</f>
        <v>V31007</v>
      </c>
      <c r="F773" s="44" t="str">
        <f>IF(Wedstrijden!BC916&lt;&gt;"",Wedstrijden!BC916,"")</f>
        <v/>
      </c>
      <c r="G773" s="44">
        <f>IF(Wedstrijden!AY916="Indoor",1,0)</f>
        <v>0</v>
      </c>
      <c r="H773" s="44">
        <f>Wedstrijden!AZ916</f>
        <v>0</v>
      </c>
      <c r="I773" s="44" t="str">
        <f>IF(Wedstrijden!AX916="Nee",0,IF(Wedstrijden!AX916="Ja",1,""))</f>
        <v/>
      </c>
      <c r="J773" s="44" t="str">
        <f>IF(Wedstrijden!BA916&lt;&gt;"",Wedstrijden!BA916,"")</f>
        <v/>
      </c>
      <c r="W773" s="45"/>
      <c r="AE773" s="45"/>
      <c r="AN773" s="45"/>
      <c r="AU773" s="45"/>
      <c r="BA773" s="45"/>
      <c r="BE773" s="45"/>
      <c r="BJ773" s="44">
        <f>IF(COUNTA(Wedstrijden!I916:S916)&lt;&gt;0,1,"")</f>
        <v>1</v>
      </c>
      <c r="BK773" s="44">
        <f t="shared" si="72"/>
        <v>2</v>
      </c>
      <c r="BL773" s="44" t="str">
        <f>IF(Wedstrijden!I916="x","AA","")</f>
        <v/>
      </c>
      <c r="BM773" s="44" t="str">
        <f>IF(Wedstrijden!J916="x","A","")</f>
        <v/>
      </c>
      <c r="BN773" s="44" t="str">
        <f>IF(Wedstrijden!K916="x","B1","")</f>
        <v/>
      </c>
      <c r="BO773" s="44" t="str">
        <f>IF(Wedstrijden!L916="x","BB","")</f>
        <v/>
      </c>
      <c r="BP773" s="44" t="str">
        <f>IF(Wedstrijden!M916="x","B","")</f>
        <v>B</v>
      </c>
      <c r="BQ773" s="44" t="str">
        <f>IF(Wedstrijden!N916="x","L1","")</f>
        <v>L1</v>
      </c>
      <c r="BR773" s="44" t="str">
        <f>IF(Wedstrijden!O916="x","L2","")</f>
        <v>L2</v>
      </c>
      <c r="BS773" s="44" t="str">
        <f>IF(Wedstrijden!P916="x","M1","")</f>
        <v>M1</v>
      </c>
      <c r="BT773" s="44" t="str">
        <f>IF(Wedstrijden!Q916="x","M2","")</f>
        <v>M2</v>
      </c>
      <c r="BU773" s="44" t="str">
        <f>IF(Wedstrijden!R916="x","Z1","")</f>
        <v/>
      </c>
      <c r="BV773" s="44" t="str">
        <f>IF(Wedstrijden!S916="x","Z2","")</f>
        <v/>
      </c>
      <c r="BW773" s="44">
        <f>IF(COUNTA(Wedstrijden!T916:AB916)&lt;&gt;0,1,"")</f>
        <v>1</v>
      </c>
      <c r="BX773" s="44">
        <f t="shared" si="73"/>
        <v>1</v>
      </c>
      <c r="BY773" s="44" t="str">
        <f>IF(Wedstrijden!T916="x","BB","")</f>
        <v/>
      </c>
      <c r="BZ773" s="44" t="str">
        <f>IF(Wedstrijden!U916="x","B","")</f>
        <v>B</v>
      </c>
      <c r="CA773" s="44" t="str">
        <f>IF(Wedstrijden!V916="x","L1","")</f>
        <v>L1</v>
      </c>
      <c r="CB773" s="44" t="str">
        <f>IF(Wedstrijden!W916="x","L2","")</f>
        <v>L2</v>
      </c>
      <c r="CC773" s="44" t="str">
        <f>IF(Wedstrijden!X916="x","M1","")</f>
        <v>M1</v>
      </c>
      <c r="CD773" s="44" t="str">
        <f>IF(Wedstrijden!Y916="x","M2","")</f>
        <v>M2</v>
      </c>
      <c r="CE773" s="44" t="str">
        <f>IF(Wedstrijden!Z916="x","Z1","")</f>
        <v/>
      </c>
      <c r="CF773" s="44" t="str">
        <f>IF(Wedstrijden!AA916="x","Z2","")</f>
        <v/>
      </c>
      <c r="CG773" s="44" t="str">
        <f>IF(Wedstrijden!AB916="x","ZZL","")</f>
        <v/>
      </c>
      <c r="CL773" s="44" t="str">
        <f>IF(COUNTA(Wedstrijden!AC916:AJ916)&lt;&gt;0,2,"")</f>
        <v/>
      </c>
      <c r="CM773" s="44" t="str">
        <f t="shared" si="74"/>
        <v/>
      </c>
      <c r="CN773" s="44" t="str">
        <f>IF(Wedstrijden!AC916="x","AA","")</f>
        <v/>
      </c>
      <c r="CO773" s="44" t="str">
        <f>IF(Wedstrijden!AD916="x","A","")</f>
        <v/>
      </c>
      <c r="CP773" s="44" t="str">
        <f>IF(Wedstrijden!AE916="x","BB","")</f>
        <v/>
      </c>
      <c r="CQ773" s="44" t="str">
        <f>IF(Wedstrijden!AF916="x","B","")</f>
        <v/>
      </c>
      <c r="CR773" s="44" t="str">
        <f>IF(Wedstrijden!AG916="x","L","")</f>
        <v/>
      </c>
      <c r="CS773" s="44" t="str">
        <f>IF(Wedstrijden!AH916="x","M","")</f>
        <v/>
      </c>
      <c r="CT773" s="44" t="str">
        <f>IF(Wedstrijden!AI916="x","Z","")</f>
        <v/>
      </c>
      <c r="CU773" s="44" t="str">
        <f>IF(Wedstrijden!AJ916="x","ZZ","")</f>
        <v/>
      </c>
      <c r="CV773" s="44" t="str">
        <f>IF(COUNTA(Wedstrijden!AK916:AQ916)&lt;&gt;0,2,"")</f>
        <v/>
      </c>
      <c r="CW773" s="44" t="str">
        <f t="shared" si="75"/>
        <v/>
      </c>
      <c r="CX773" s="44" t="str">
        <f>IF(Wedstrijden!AK916="x","BB","")</f>
        <v/>
      </c>
      <c r="CY773" s="44" t="str">
        <f>IF(Wedstrijden!AL916="x","B","")</f>
        <v/>
      </c>
      <c r="CZ773" s="44" t="str">
        <f>IF(Wedstrijden!AM916="x","L","")</f>
        <v/>
      </c>
      <c r="DA773" s="44" t="str">
        <f>IF(Wedstrijden!AN916="x","M","")</f>
        <v/>
      </c>
      <c r="DB773" s="44" t="str">
        <f>IF(Wedstrijden!AO916="x","Z","")</f>
        <v/>
      </c>
      <c r="DC773" s="44" t="str">
        <f>IF(Wedstrijden!AP916="x","ZZ","")</f>
        <v/>
      </c>
      <c r="DD773" s="44" t="str">
        <f>IF(Wedstrijden!AQ916="x","1.40","")</f>
        <v/>
      </c>
      <c r="DE773" s="44" t="str">
        <f>IF(COUNTA(Wedstrijden!AR916:AT916)&lt;&gt;0,6,"")</f>
        <v/>
      </c>
      <c r="DF773" s="44" t="str">
        <f t="shared" si="76"/>
        <v/>
      </c>
      <c r="DG773" s="44" t="str">
        <f>IF(Wedstrijden!AR916="x","L","")</f>
        <v/>
      </c>
      <c r="DH773" s="44" t="str">
        <f>IF(Wedstrijden!AS916="x","M","")</f>
        <v/>
      </c>
      <c r="DI773" s="44" t="str">
        <f>IF(Wedstrijden!AT916="x","Z","")</f>
        <v/>
      </c>
      <c r="DJ773" s="44" t="str">
        <f>IF(COUNTA(Wedstrijden!AU916:AW916)&lt;&gt;0,6,"")</f>
        <v/>
      </c>
      <c r="DK773" s="44" t="str">
        <f t="shared" si="77"/>
        <v/>
      </c>
      <c r="DL773" s="44" t="str">
        <f>IF(Wedstrijden!AU916="x","L","")</f>
        <v/>
      </c>
      <c r="DM773" s="44" t="str">
        <f>IF(Wedstrijden!AV916="x","M","")</f>
        <v/>
      </c>
      <c r="DN773" s="44" t="str">
        <f>IF(Wedstrijden!AW916="x","Z","")</f>
        <v/>
      </c>
    </row>
    <row r="774" spans="1:118" ht="15">
      <c r="A774" s="48" t="e">
        <f>Wedstrijden!#REF!</f>
        <v>#REF!</v>
      </c>
      <c r="B774" s="44" t="str">
        <f>IFERROR(VLOOKUP(Wedstrijden!E917,Wedstrijdlocaties!$B$2:$E$499,2,FALSE),"")</f>
        <v>V12305</v>
      </c>
      <c r="C774" s="44" t="str">
        <f>Wedstrijden!F917</f>
        <v>Velsen-Zuid</v>
      </c>
      <c r="D774" s="44" t="str">
        <f>IFERROR(VLOOKUP(Wedstrijden!G917,Organisaties!$B$2:$C$501,2,FALSE),"")</f>
        <v>V51590</v>
      </c>
      <c r="E774" s="44" t="str">
        <f>IFERROR(VLOOKUP(Wedstrijden!G917,Organisaties!$B$2:$F$501,5,FALSE),"")</f>
        <v>V31007</v>
      </c>
      <c r="F774" s="44" t="str">
        <f>IF(Wedstrijden!BC917&lt;&gt;"",Wedstrijden!BC917,"")</f>
        <v/>
      </c>
      <c r="G774" s="44">
        <f>IF(Wedstrijden!AY917="Indoor",1,0)</f>
        <v>0</v>
      </c>
      <c r="H774" s="44">
        <f>Wedstrijden!AZ917</f>
        <v>0</v>
      </c>
      <c r="I774" s="44" t="str">
        <f>IF(Wedstrijden!AX917="Nee",0,IF(Wedstrijden!AX917="Ja",1,""))</f>
        <v/>
      </c>
      <c r="J774" s="44" t="str">
        <f>IF(Wedstrijden!BA917&lt;&gt;"",Wedstrijden!BA917,"")</f>
        <v/>
      </c>
      <c r="W774" s="45"/>
      <c r="AE774" s="45"/>
      <c r="AN774" s="45"/>
      <c r="AU774" s="45"/>
      <c r="BA774" s="45"/>
      <c r="BE774" s="45"/>
      <c r="BJ774" s="44">
        <f>IF(COUNTA(Wedstrijden!I917:S917)&lt;&gt;0,1,"")</f>
        <v>1</v>
      </c>
      <c r="BK774" s="44">
        <f t="shared" si="72"/>
        <v>2</v>
      </c>
      <c r="BL774" s="44" t="str">
        <f>IF(Wedstrijden!I917="x","AA","")</f>
        <v/>
      </c>
      <c r="BM774" s="44" t="str">
        <f>IF(Wedstrijden!J917="x","A","")</f>
        <v/>
      </c>
      <c r="BN774" s="44" t="str">
        <f>IF(Wedstrijden!K917="x","B1","")</f>
        <v/>
      </c>
      <c r="BO774" s="44" t="str">
        <f>IF(Wedstrijden!L917="x","BB","")</f>
        <v>BB</v>
      </c>
      <c r="BP774" s="44" t="str">
        <f>IF(Wedstrijden!M917="x","B","")</f>
        <v>B</v>
      </c>
      <c r="BQ774" s="44" t="str">
        <f>IF(Wedstrijden!N917="x","L1","")</f>
        <v>L1</v>
      </c>
      <c r="BR774" s="44" t="str">
        <f>IF(Wedstrijden!O917="x","L2","")</f>
        <v>L2</v>
      </c>
      <c r="BS774" s="44" t="str">
        <f>IF(Wedstrijden!P917="x","M1","")</f>
        <v>M1</v>
      </c>
      <c r="BT774" s="44" t="str">
        <f>IF(Wedstrijden!Q917="x","M2","")</f>
        <v>M2</v>
      </c>
      <c r="BU774" s="44" t="str">
        <f>IF(Wedstrijden!R917="x","Z1","")</f>
        <v>Z1</v>
      </c>
      <c r="BV774" s="44" t="str">
        <f>IF(Wedstrijden!S917="x","Z2","")</f>
        <v>Z2</v>
      </c>
      <c r="BW774" s="44">
        <f>IF(COUNTA(Wedstrijden!T917:AB917)&lt;&gt;0,1,"")</f>
        <v>1</v>
      </c>
      <c r="BX774" s="44">
        <f t="shared" si="73"/>
        <v>1</v>
      </c>
      <c r="BY774" s="44" t="str">
        <f>IF(Wedstrijden!T917="x","BB","")</f>
        <v>BB</v>
      </c>
      <c r="BZ774" s="44" t="str">
        <f>IF(Wedstrijden!U917="x","B","")</f>
        <v>B</v>
      </c>
      <c r="CA774" s="44" t="str">
        <f>IF(Wedstrijden!V917="x","L1","")</f>
        <v>L1</v>
      </c>
      <c r="CB774" s="44" t="str">
        <f>IF(Wedstrijden!W917="x","L2","")</f>
        <v>L2</v>
      </c>
      <c r="CC774" s="44" t="str">
        <f>IF(Wedstrijden!X917="x","M1","")</f>
        <v>M1</v>
      </c>
      <c r="CD774" s="44" t="str">
        <f>IF(Wedstrijden!Y917="x","M2","")</f>
        <v>M2</v>
      </c>
      <c r="CE774" s="44" t="str">
        <f>IF(Wedstrijden!Z917="x","Z1","")</f>
        <v>Z1</v>
      </c>
      <c r="CF774" s="44" t="str">
        <f>IF(Wedstrijden!AA917="x","Z2","")</f>
        <v>Z2</v>
      </c>
      <c r="CG774" s="44" t="str">
        <f>IF(Wedstrijden!AB917="x","ZZL","")</f>
        <v>ZZL</v>
      </c>
      <c r="CL774" s="44" t="str">
        <f>IF(COUNTA(Wedstrijden!AC917:AJ917)&lt;&gt;0,2,"")</f>
        <v/>
      </c>
      <c r="CM774" s="44" t="str">
        <f t="shared" si="74"/>
        <v/>
      </c>
      <c r="CN774" s="44" t="str">
        <f>IF(Wedstrijden!AC917="x","AA","")</f>
        <v/>
      </c>
      <c r="CO774" s="44" t="str">
        <f>IF(Wedstrijden!AD917="x","A","")</f>
        <v/>
      </c>
      <c r="CP774" s="44" t="str">
        <f>IF(Wedstrijden!AE917="x","BB","")</f>
        <v/>
      </c>
      <c r="CQ774" s="44" t="str">
        <f>IF(Wedstrijden!AF917="x","B","")</f>
        <v/>
      </c>
      <c r="CR774" s="44" t="str">
        <f>IF(Wedstrijden!AG917="x","L","")</f>
        <v/>
      </c>
      <c r="CS774" s="44" t="str">
        <f>IF(Wedstrijden!AH917="x","M","")</f>
        <v/>
      </c>
      <c r="CT774" s="44" t="str">
        <f>IF(Wedstrijden!AI917="x","Z","")</f>
        <v/>
      </c>
      <c r="CU774" s="44" t="str">
        <f>IF(Wedstrijden!AJ917="x","ZZ","")</f>
        <v/>
      </c>
      <c r="CV774" s="44" t="str">
        <f>IF(COUNTA(Wedstrijden!AK917:AQ917)&lt;&gt;0,2,"")</f>
        <v/>
      </c>
      <c r="CW774" s="44" t="str">
        <f t="shared" si="75"/>
        <v/>
      </c>
      <c r="CX774" s="44" t="str">
        <f>IF(Wedstrijden!AK917="x","BB","")</f>
        <v/>
      </c>
      <c r="CY774" s="44" t="str">
        <f>IF(Wedstrijden!AL917="x","B","")</f>
        <v/>
      </c>
      <c r="CZ774" s="44" t="str">
        <f>IF(Wedstrijden!AM917="x","L","")</f>
        <v/>
      </c>
      <c r="DA774" s="44" t="str">
        <f>IF(Wedstrijden!AN917="x","M","")</f>
        <v/>
      </c>
      <c r="DB774" s="44" t="str">
        <f>IF(Wedstrijden!AO917="x","Z","")</f>
        <v/>
      </c>
      <c r="DC774" s="44" t="str">
        <f>IF(Wedstrijden!AP917="x","ZZ","")</f>
        <v/>
      </c>
      <c r="DD774" s="44" t="str">
        <f>IF(Wedstrijden!AQ917="x","1.40","")</f>
        <v/>
      </c>
      <c r="DE774" s="44" t="str">
        <f>IF(COUNTA(Wedstrijden!AR917:AT917)&lt;&gt;0,6,"")</f>
        <v/>
      </c>
      <c r="DF774" s="44" t="str">
        <f t="shared" si="76"/>
        <v/>
      </c>
      <c r="DG774" s="44" t="str">
        <f>IF(Wedstrijden!AR917="x","L","")</f>
        <v/>
      </c>
      <c r="DH774" s="44" t="str">
        <f>IF(Wedstrijden!AS917="x","M","")</f>
        <v/>
      </c>
      <c r="DI774" s="44" t="str">
        <f>IF(Wedstrijden!AT917="x","Z","")</f>
        <v/>
      </c>
      <c r="DJ774" s="44" t="str">
        <f>IF(COUNTA(Wedstrijden!AU917:AW917)&lt;&gt;0,6,"")</f>
        <v/>
      </c>
      <c r="DK774" s="44" t="str">
        <f t="shared" si="77"/>
        <v/>
      </c>
      <c r="DL774" s="44" t="str">
        <f>IF(Wedstrijden!AU917="x","L","")</f>
        <v/>
      </c>
      <c r="DM774" s="44" t="str">
        <f>IF(Wedstrijden!AV917="x","M","")</f>
        <v/>
      </c>
      <c r="DN774" s="44" t="str">
        <f>IF(Wedstrijden!AW917="x","Z","")</f>
        <v/>
      </c>
    </row>
    <row r="775" spans="1:118" ht="15">
      <c r="A775" s="48" t="e">
        <f>Wedstrijden!#REF!</f>
        <v>#REF!</v>
      </c>
      <c r="B775" s="44" t="str">
        <f>IFERROR(VLOOKUP(Wedstrijden!E918,Wedstrijdlocaties!$B$2:$E$499,2,FALSE),"")</f>
        <v>V12146</v>
      </c>
      <c r="C775" s="44" t="str">
        <f>Wedstrijden!F918</f>
        <v>Heemskerk</v>
      </c>
      <c r="D775" s="44" t="str">
        <f>IFERROR(VLOOKUP(Wedstrijden!G918,Organisaties!$B$2:$C$501,2,FALSE),"")</f>
        <v/>
      </c>
      <c r="E775" s="44" t="str">
        <f>IFERROR(VLOOKUP(Wedstrijden!G918,Organisaties!$B$2:$F$501,5,FALSE),"")</f>
        <v/>
      </c>
      <c r="F775" s="44" t="str">
        <f>IF(Wedstrijden!BC918&lt;&gt;"",Wedstrijden!BC918,"")</f>
        <v/>
      </c>
      <c r="G775" s="44">
        <f>IF(Wedstrijden!AY918="Indoor",1,0)</f>
        <v>1</v>
      </c>
      <c r="H775" s="44">
        <f>Wedstrijden!AZ918</f>
        <v>0</v>
      </c>
      <c r="I775" s="44" t="str">
        <f>IF(Wedstrijden!AX918="Nee",0,IF(Wedstrijden!AX918="Ja",1,""))</f>
        <v/>
      </c>
      <c r="J775" s="44" t="str">
        <f>IF(Wedstrijden!BA918&lt;&gt;"",Wedstrijden!BA918,"")</f>
        <v/>
      </c>
      <c r="W775" s="45"/>
      <c r="AE775" s="45"/>
      <c r="AN775" s="45"/>
      <c r="AU775" s="45"/>
      <c r="BA775" s="45"/>
      <c r="BE775" s="45"/>
      <c r="BJ775" s="44">
        <f>IF(COUNTA(Wedstrijden!I918:S918)&lt;&gt;0,1,"")</f>
        <v>1</v>
      </c>
      <c r="BK775" s="44">
        <f t="shared" si="72"/>
        <v>2</v>
      </c>
      <c r="BL775" s="44" t="str">
        <f>IF(Wedstrijden!I918="x","AA","")</f>
        <v/>
      </c>
      <c r="BM775" s="44" t="str">
        <f>IF(Wedstrijden!J918="x","A","")</f>
        <v/>
      </c>
      <c r="BN775" s="44" t="str">
        <f>IF(Wedstrijden!K918="x","B1","")</f>
        <v/>
      </c>
      <c r="BO775" s="44" t="str">
        <f>IF(Wedstrijden!L918="x","BB","")</f>
        <v/>
      </c>
      <c r="BP775" s="44" t="str">
        <f>IF(Wedstrijden!M918="x","B","")</f>
        <v>B</v>
      </c>
      <c r="BQ775" s="44" t="str">
        <f>IF(Wedstrijden!N918="x","L1","")</f>
        <v>L1</v>
      </c>
      <c r="BR775" s="44" t="str">
        <f>IF(Wedstrijden!O918="x","L2","")</f>
        <v>L2</v>
      </c>
      <c r="BS775" s="44" t="str">
        <f>IF(Wedstrijden!P918="x","M1","")</f>
        <v>M1</v>
      </c>
      <c r="BT775" s="44" t="str">
        <f>IF(Wedstrijden!Q918="x","M2","")</f>
        <v>M2</v>
      </c>
      <c r="BU775" s="44" t="str">
        <f>IF(Wedstrijden!R918="x","Z1","")</f>
        <v/>
      </c>
      <c r="BV775" s="44" t="str">
        <f>IF(Wedstrijden!S918="x","Z2","")</f>
        <v/>
      </c>
      <c r="BW775" s="44">
        <f>IF(COUNTA(Wedstrijden!T918:AB918)&lt;&gt;0,1,"")</f>
        <v>1</v>
      </c>
      <c r="BX775" s="44">
        <f t="shared" si="73"/>
        <v>1</v>
      </c>
      <c r="BY775" s="44" t="str">
        <f>IF(Wedstrijden!T918="x","BB","")</f>
        <v/>
      </c>
      <c r="BZ775" s="44" t="str">
        <f>IF(Wedstrijden!U918="x","B","")</f>
        <v>B</v>
      </c>
      <c r="CA775" s="44" t="str">
        <f>IF(Wedstrijden!V918="x","L1","")</f>
        <v>L1</v>
      </c>
      <c r="CB775" s="44" t="str">
        <f>IF(Wedstrijden!W918="x","L2","")</f>
        <v>L2</v>
      </c>
      <c r="CC775" s="44" t="str">
        <f>IF(Wedstrijden!X918="x","M1","")</f>
        <v>M1</v>
      </c>
      <c r="CD775" s="44" t="str">
        <f>IF(Wedstrijden!Y918="x","M2","")</f>
        <v>M2</v>
      </c>
      <c r="CE775" s="44" t="str">
        <f>IF(Wedstrijden!Z918="x","Z1","")</f>
        <v/>
      </c>
      <c r="CF775" s="44" t="str">
        <f>IF(Wedstrijden!AA918="x","Z2","")</f>
        <v/>
      </c>
      <c r="CG775" s="44" t="str">
        <f>IF(Wedstrijden!AB918="x","ZZL","")</f>
        <v/>
      </c>
      <c r="CL775" s="44" t="str">
        <f>IF(COUNTA(Wedstrijden!AC918:AJ918)&lt;&gt;0,2,"")</f>
        <v/>
      </c>
      <c r="CM775" s="44" t="str">
        <f t="shared" si="74"/>
        <v/>
      </c>
      <c r="CN775" s="44" t="str">
        <f>IF(Wedstrijden!AC918="x","AA","")</f>
        <v/>
      </c>
      <c r="CO775" s="44" t="str">
        <f>IF(Wedstrijden!AD918="x","A","")</f>
        <v/>
      </c>
      <c r="CP775" s="44" t="str">
        <f>IF(Wedstrijden!AE918="x","BB","")</f>
        <v/>
      </c>
      <c r="CQ775" s="44" t="str">
        <f>IF(Wedstrijden!AF918="x","B","")</f>
        <v/>
      </c>
      <c r="CR775" s="44" t="str">
        <f>IF(Wedstrijden!AG918="x","L","")</f>
        <v/>
      </c>
      <c r="CS775" s="44" t="str">
        <f>IF(Wedstrijden!AH918="x","M","")</f>
        <v/>
      </c>
      <c r="CT775" s="44" t="str">
        <f>IF(Wedstrijden!AI918="x","Z","")</f>
        <v/>
      </c>
      <c r="CU775" s="44" t="str">
        <f>IF(Wedstrijden!AJ918="x","ZZ","")</f>
        <v/>
      </c>
      <c r="CV775" s="44" t="str">
        <f>IF(COUNTA(Wedstrijden!AK918:AQ918)&lt;&gt;0,2,"")</f>
        <v/>
      </c>
      <c r="CW775" s="44" t="str">
        <f t="shared" si="75"/>
        <v/>
      </c>
      <c r="CX775" s="44" t="str">
        <f>IF(Wedstrijden!AK918="x","BB","")</f>
        <v/>
      </c>
      <c r="CY775" s="44" t="str">
        <f>IF(Wedstrijden!AL918="x","B","")</f>
        <v/>
      </c>
      <c r="CZ775" s="44" t="str">
        <f>IF(Wedstrijden!AM918="x","L","")</f>
        <v/>
      </c>
      <c r="DA775" s="44" t="str">
        <f>IF(Wedstrijden!AN918="x","M","")</f>
        <v/>
      </c>
      <c r="DB775" s="44" t="str">
        <f>IF(Wedstrijden!AO918="x","Z","")</f>
        <v/>
      </c>
      <c r="DC775" s="44" t="str">
        <f>IF(Wedstrijden!AP918="x","ZZ","")</f>
        <v/>
      </c>
      <c r="DD775" s="44" t="str">
        <f>IF(Wedstrijden!AQ918="x","1.40","")</f>
        <v/>
      </c>
      <c r="DE775" s="44" t="str">
        <f>IF(COUNTA(Wedstrijden!AR918:AT918)&lt;&gt;0,6,"")</f>
        <v/>
      </c>
      <c r="DF775" s="44" t="str">
        <f t="shared" si="76"/>
        <v/>
      </c>
      <c r="DG775" s="44" t="str">
        <f>IF(Wedstrijden!AR918="x","L","")</f>
        <v/>
      </c>
      <c r="DH775" s="44" t="str">
        <f>IF(Wedstrijden!AS918="x","M","")</f>
        <v/>
      </c>
      <c r="DI775" s="44" t="str">
        <f>IF(Wedstrijden!AT918="x","Z","")</f>
        <v/>
      </c>
      <c r="DJ775" s="44" t="str">
        <f>IF(COUNTA(Wedstrijden!AU918:AW918)&lt;&gt;0,6,"")</f>
        <v/>
      </c>
      <c r="DK775" s="44" t="str">
        <f t="shared" si="77"/>
        <v/>
      </c>
      <c r="DL775" s="44" t="str">
        <f>IF(Wedstrijden!AU918="x","L","")</f>
        <v/>
      </c>
      <c r="DM775" s="44" t="str">
        <f>IF(Wedstrijden!AV918="x","M","")</f>
        <v/>
      </c>
      <c r="DN775" s="44" t="str">
        <f>IF(Wedstrijden!AW918="x","Z","")</f>
        <v/>
      </c>
    </row>
    <row r="776" spans="1:118" ht="15">
      <c r="A776" s="48" t="e">
        <f>Wedstrijden!#REF!</f>
        <v>#REF!</v>
      </c>
      <c r="B776" s="44">
        <f>IFERROR(VLOOKUP(Wedstrijden!E919,Wedstrijdlocaties!$B$2:$E$499,2,FALSE),"")</f>
        <v>861966</v>
      </c>
      <c r="C776" s="44" t="str">
        <f>Wedstrijden!F919</f>
        <v>Oostzaan</v>
      </c>
      <c r="D776" s="44">
        <f>IFERROR(VLOOKUP(Wedstrijden!G919,Organisaties!$B$2:$C$501,2,FALSE),"")</f>
        <v>755901</v>
      </c>
      <c r="E776" s="44" t="str">
        <f>IFERROR(VLOOKUP(Wedstrijden!G919,Organisaties!$B$2:$F$501,5,FALSE),"")</f>
        <v>V31007</v>
      </c>
      <c r="F776" s="44" t="str">
        <f>IF(Wedstrijden!BC919&lt;&gt;"",Wedstrijden!BC919,"")</f>
        <v/>
      </c>
      <c r="G776" s="44">
        <f>IF(Wedstrijden!AY919="Indoor",1,0)</f>
        <v>1</v>
      </c>
      <c r="H776" s="44">
        <f>Wedstrijden!AZ919</f>
        <v>0</v>
      </c>
      <c r="I776" s="44" t="str">
        <f>IF(Wedstrijden!AX919="Nee",0,IF(Wedstrijden!AX919="Ja",1,""))</f>
        <v/>
      </c>
      <c r="J776" s="44" t="str">
        <f>IF(Wedstrijden!BA919&lt;&gt;"",Wedstrijden!BA919,"")</f>
        <v/>
      </c>
      <c r="W776" s="45"/>
      <c r="AE776" s="45"/>
      <c r="AN776" s="45"/>
      <c r="AU776" s="45"/>
      <c r="BA776" s="45"/>
      <c r="BE776" s="45"/>
      <c r="BJ776" s="44">
        <f>IF(COUNTA(Wedstrijden!I919:S919)&lt;&gt;0,1,"")</f>
        <v>1</v>
      </c>
      <c r="BK776" s="44">
        <f t="shared" si="72"/>
        <v>2</v>
      </c>
      <c r="BL776" s="44" t="str">
        <f>IF(Wedstrijden!I919="x","AA","")</f>
        <v/>
      </c>
      <c r="BM776" s="44" t="str">
        <f>IF(Wedstrijden!J919="x","A","")</f>
        <v/>
      </c>
      <c r="BN776" s="44" t="str">
        <f>IF(Wedstrijden!K919="x","B1","")</f>
        <v/>
      </c>
      <c r="BO776" s="44" t="str">
        <f>IF(Wedstrijden!L919="x","BB","")</f>
        <v/>
      </c>
      <c r="BP776" s="44" t="str">
        <f>IF(Wedstrijden!M919="x","B","")</f>
        <v>B</v>
      </c>
      <c r="BQ776" s="44" t="str">
        <f>IF(Wedstrijden!N919="x","L1","")</f>
        <v>L1</v>
      </c>
      <c r="BR776" s="44" t="str">
        <f>IF(Wedstrijden!O919="x","L2","")</f>
        <v>L2</v>
      </c>
      <c r="BS776" s="44" t="str">
        <f>IF(Wedstrijden!P919="x","M1","")</f>
        <v>M1</v>
      </c>
      <c r="BT776" s="44" t="str">
        <f>IF(Wedstrijden!Q919="x","M2","")</f>
        <v>M2</v>
      </c>
      <c r="BU776" s="44" t="str">
        <f>IF(Wedstrijden!R919="x","Z1","")</f>
        <v>Z1</v>
      </c>
      <c r="BV776" s="44" t="str">
        <f>IF(Wedstrijden!S919="x","Z2","")</f>
        <v>Z2</v>
      </c>
      <c r="BW776" s="44">
        <f>IF(COUNTA(Wedstrijden!T919:AB919)&lt;&gt;0,1,"")</f>
        <v>1</v>
      </c>
      <c r="BX776" s="44">
        <f t="shared" si="73"/>
        <v>1</v>
      </c>
      <c r="BY776" s="44" t="str">
        <f>IF(Wedstrijden!T919="x","BB","")</f>
        <v/>
      </c>
      <c r="BZ776" s="44" t="str">
        <f>IF(Wedstrijden!U919="x","B","")</f>
        <v>B</v>
      </c>
      <c r="CA776" s="44" t="str">
        <f>IF(Wedstrijden!V919="x","L1","")</f>
        <v>L1</v>
      </c>
      <c r="CB776" s="44" t="str">
        <f>IF(Wedstrijden!W919="x","L2","")</f>
        <v>L2</v>
      </c>
      <c r="CC776" s="44" t="str">
        <f>IF(Wedstrijden!X919="x","M1","")</f>
        <v>M1</v>
      </c>
      <c r="CD776" s="44" t="str">
        <f>IF(Wedstrijden!Y919="x","M2","")</f>
        <v>M2</v>
      </c>
      <c r="CE776" s="44" t="str">
        <f>IF(Wedstrijden!Z919="x","Z1","")</f>
        <v>Z1</v>
      </c>
      <c r="CF776" s="44" t="str">
        <f>IF(Wedstrijden!AA919="x","Z2","")</f>
        <v>Z2</v>
      </c>
      <c r="CG776" s="44" t="str">
        <f>IF(Wedstrijden!AB919="x","ZZL","")</f>
        <v>ZZL</v>
      </c>
      <c r="CL776" s="44" t="str">
        <f>IF(COUNTA(Wedstrijden!AC919:AJ919)&lt;&gt;0,2,"")</f>
        <v/>
      </c>
      <c r="CM776" s="44" t="str">
        <f t="shared" si="74"/>
        <v/>
      </c>
      <c r="CN776" s="44" t="str">
        <f>IF(Wedstrijden!AC919="x","AA","")</f>
        <v/>
      </c>
      <c r="CO776" s="44" t="str">
        <f>IF(Wedstrijden!AD919="x","A","")</f>
        <v/>
      </c>
      <c r="CP776" s="44" t="str">
        <f>IF(Wedstrijden!AE919="x","BB","")</f>
        <v/>
      </c>
      <c r="CQ776" s="44" t="str">
        <f>IF(Wedstrijden!AF919="x","B","")</f>
        <v/>
      </c>
      <c r="CR776" s="44" t="str">
        <f>IF(Wedstrijden!AG919="x","L","")</f>
        <v/>
      </c>
      <c r="CS776" s="44" t="str">
        <f>IF(Wedstrijden!AH919="x","M","")</f>
        <v/>
      </c>
      <c r="CT776" s="44" t="str">
        <f>IF(Wedstrijden!AI919="x","Z","")</f>
        <v/>
      </c>
      <c r="CU776" s="44" t="str">
        <f>IF(Wedstrijden!AJ919="x","ZZ","")</f>
        <v/>
      </c>
      <c r="CV776" s="44" t="str">
        <f>IF(COUNTA(Wedstrijden!AK919:AQ919)&lt;&gt;0,2,"")</f>
        <v/>
      </c>
      <c r="CW776" s="44" t="str">
        <f t="shared" si="75"/>
        <v/>
      </c>
      <c r="CX776" s="44" t="str">
        <f>IF(Wedstrijden!AK919="x","BB","")</f>
        <v/>
      </c>
      <c r="CY776" s="44" t="str">
        <f>IF(Wedstrijden!AL919="x","B","")</f>
        <v/>
      </c>
      <c r="CZ776" s="44" t="str">
        <f>IF(Wedstrijden!AM919="x","L","")</f>
        <v/>
      </c>
      <c r="DA776" s="44" t="str">
        <f>IF(Wedstrijden!AN919="x","M","")</f>
        <v/>
      </c>
      <c r="DB776" s="44" t="str">
        <f>IF(Wedstrijden!AO919="x","Z","")</f>
        <v/>
      </c>
      <c r="DC776" s="44" t="str">
        <f>IF(Wedstrijden!AP919="x","ZZ","")</f>
        <v/>
      </c>
      <c r="DD776" s="44" t="str">
        <f>IF(Wedstrijden!AQ919="x","1.40","")</f>
        <v/>
      </c>
      <c r="DE776" s="44" t="str">
        <f>IF(COUNTA(Wedstrijden!AR919:AT919)&lt;&gt;0,6,"")</f>
        <v/>
      </c>
      <c r="DF776" s="44" t="str">
        <f t="shared" si="76"/>
        <v/>
      </c>
      <c r="DG776" s="44" t="str">
        <f>IF(Wedstrijden!AR919="x","L","")</f>
        <v/>
      </c>
      <c r="DH776" s="44" t="str">
        <f>IF(Wedstrijden!AS919="x","M","")</f>
        <v/>
      </c>
      <c r="DI776" s="44" t="str">
        <f>IF(Wedstrijden!AT919="x","Z","")</f>
        <v/>
      </c>
      <c r="DJ776" s="44" t="str">
        <f>IF(COUNTA(Wedstrijden!AU919:AW919)&lt;&gt;0,6,"")</f>
        <v/>
      </c>
      <c r="DK776" s="44" t="str">
        <f t="shared" si="77"/>
        <v/>
      </c>
      <c r="DL776" s="44" t="str">
        <f>IF(Wedstrijden!AU919="x","L","")</f>
        <v/>
      </c>
      <c r="DM776" s="44" t="str">
        <f>IF(Wedstrijden!AV919="x","M","")</f>
        <v/>
      </c>
      <c r="DN776" s="44" t="str">
        <f>IF(Wedstrijden!AW919="x","Z","")</f>
        <v/>
      </c>
    </row>
    <row r="777" spans="1:118" ht="15">
      <c r="A777" s="48" t="e">
        <f>Wedstrijden!#REF!</f>
        <v>#REF!</v>
      </c>
      <c r="B777" s="44" t="str">
        <f>IFERROR(VLOOKUP(Wedstrijden!E920,Wedstrijdlocaties!$B$2:$E$499,2,FALSE),"")</f>
        <v>R80450</v>
      </c>
      <c r="C777" s="44" t="str">
        <f>Wedstrijden!F920</f>
        <v>Broek in Waterland</v>
      </c>
      <c r="D777" s="44" t="str">
        <f>IFERROR(VLOOKUP(Wedstrijden!G920,Organisaties!$B$2:$C$501,2,FALSE),"")</f>
        <v/>
      </c>
      <c r="E777" s="44" t="str">
        <f>IFERROR(VLOOKUP(Wedstrijden!G920,Organisaties!$B$2:$F$501,5,FALSE),"")</f>
        <v/>
      </c>
      <c r="F777" s="44" t="str">
        <f>IF(Wedstrijden!BC920&lt;&gt;"",Wedstrijden!BC920,"")</f>
        <v/>
      </c>
      <c r="G777" s="44">
        <f>IF(Wedstrijden!AY920="Indoor",1,0)</f>
        <v>1</v>
      </c>
      <c r="H777" s="44">
        <f>Wedstrijden!AZ920</f>
        <v>0</v>
      </c>
      <c r="I777" s="44" t="str">
        <f>IF(Wedstrijden!AX920="Nee",0,IF(Wedstrijden!AX920="Ja",1,""))</f>
        <v/>
      </c>
      <c r="J777" s="44" t="str">
        <f>IF(Wedstrijden!BA920&lt;&gt;"",Wedstrijden!BA920,"")</f>
        <v/>
      </c>
      <c r="W777" s="45"/>
      <c r="AE777" s="45"/>
      <c r="AN777" s="45"/>
      <c r="AU777" s="45"/>
      <c r="BA777" s="45"/>
      <c r="BE777" s="45"/>
      <c r="BJ777" s="44">
        <f>IF(COUNTA(Wedstrijden!I920:S920)&lt;&gt;0,1,"")</f>
        <v>1</v>
      </c>
      <c r="BK777" s="44">
        <f t="shared" si="72"/>
        <v>2</v>
      </c>
      <c r="BL777" s="44" t="str">
        <f>IF(Wedstrijden!I920="x","AA","")</f>
        <v/>
      </c>
      <c r="BM777" s="44" t="str">
        <f>IF(Wedstrijden!J920="x","A","")</f>
        <v/>
      </c>
      <c r="BN777" s="44" t="str">
        <f>IF(Wedstrijden!K920="x","B1","")</f>
        <v/>
      </c>
      <c r="BO777" s="44" t="str">
        <f>IF(Wedstrijden!L920="x","BB","")</f>
        <v/>
      </c>
      <c r="BP777" s="44" t="str">
        <f>IF(Wedstrijden!M920="x","B","")</f>
        <v>B</v>
      </c>
      <c r="BQ777" s="44" t="str">
        <f>IF(Wedstrijden!N920="x","L1","")</f>
        <v>L1</v>
      </c>
      <c r="BR777" s="44" t="str">
        <f>IF(Wedstrijden!O920="x","L2","")</f>
        <v>L2</v>
      </c>
      <c r="BS777" s="44" t="str">
        <f>IF(Wedstrijden!P920="x","M1","")</f>
        <v>M1</v>
      </c>
      <c r="BT777" s="44" t="str">
        <f>IF(Wedstrijden!Q920="x","M2","")</f>
        <v>M2</v>
      </c>
      <c r="BU777" s="44" t="str">
        <f>IF(Wedstrijden!R920="x","Z1","")</f>
        <v/>
      </c>
      <c r="BV777" s="44" t="str">
        <f>IF(Wedstrijden!S920="x","Z2","")</f>
        <v/>
      </c>
      <c r="BW777" s="44">
        <f>IF(COUNTA(Wedstrijden!T920:AB920)&lt;&gt;0,1,"")</f>
        <v>1</v>
      </c>
      <c r="BX777" s="44">
        <f t="shared" si="73"/>
        <v>1</v>
      </c>
      <c r="BY777" s="44" t="str">
        <f>IF(Wedstrijden!T920="x","BB","")</f>
        <v/>
      </c>
      <c r="BZ777" s="44" t="str">
        <f>IF(Wedstrijden!U920="x","B","")</f>
        <v>B</v>
      </c>
      <c r="CA777" s="44" t="str">
        <f>IF(Wedstrijden!V920="x","L1","")</f>
        <v>L1</v>
      </c>
      <c r="CB777" s="44" t="str">
        <f>IF(Wedstrijden!W920="x","L2","")</f>
        <v>L2</v>
      </c>
      <c r="CC777" s="44" t="str">
        <f>IF(Wedstrijden!X920="x","M1","")</f>
        <v>M1</v>
      </c>
      <c r="CD777" s="44" t="str">
        <f>IF(Wedstrijden!Y920="x","M2","")</f>
        <v>M2</v>
      </c>
      <c r="CE777" s="44" t="str">
        <f>IF(Wedstrijden!Z920="x","Z1","")</f>
        <v/>
      </c>
      <c r="CF777" s="44" t="str">
        <f>IF(Wedstrijden!AA920="x","Z2","")</f>
        <v/>
      </c>
      <c r="CG777" s="44" t="str">
        <f>IF(Wedstrijden!AB920="x","ZZL","")</f>
        <v/>
      </c>
      <c r="CL777" s="44" t="str">
        <f>IF(COUNTA(Wedstrijden!AC920:AJ920)&lt;&gt;0,2,"")</f>
        <v/>
      </c>
      <c r="CM777" s="44" t="str">
        <f t="shared" si="74"/>
        <v/>
      </c>
      <c r="CN777" s="44" t="str">
        <f>IF(Wedstrijden!AC920="x","AA","")</f>
        <v/>
      </c>
      <c r="CO777" s="44" t="str">
        <f>IF(Wedstrijden!AD920="x","A","")</f>
        <v/>
      </c>
      <c r="CP777" s="44" t="str">
        <f>IF(Wedstrijden!AE920="x","BB","")</f>
        <v/>
      </c>
      <c r="CQ777" s="44" t="str">
        <f>IF(Wedstrijden!AF920="x","B","")</f>
        <v/>
      </c>
      <c r="CR777" s="44" t="str">
        <f>IF(Wedstrijden!AG920="x","L","")</f>
        <v/>
      </c>
      <c r="CS777" s="44" t="str">
        <f>IF(Wedstrijden!AH920="x","M","")</f>
        <v/>
      </c>
      <c r="CT777" s="44" t="str">
        <f>IF(Wedstrijden!AI920="x","Z","")</f>
        <v/>
      </c>
      <c r="CU777" s="44" t="str">
        <f>IF(Wedstrijden!AJ920="x","ZZ","")</f>
        <v/>
      </c>
      <c r="CV777" s="44" t="str">
        <f>IF(COUNTA(Wedstrijden!AK920:AQ920)&lt;&gt;0,2,"")</f>
        <v/>
      </c>
      <c r="CW777" s="44" t="str">
        <f t="shared" si="75"/>
        <v/>
      </c>
      <c r="CX777" s="44" t="str">
        <f>IF(Wedstrijden!AK920="x","BB","")</f>
        <v/>
      </c>
      <c r="CY777" s="44" t="str">
        <f>IF(Wedstrijden!AL920="x","B","")</f>
        <v/>
      </c>
      <c r="CZ777" s="44" t="str">
        <f>IF(Wedstrijden!AM920="x","L","")</f>
        <v/>
      </c>
      <c r="DA777" s="44" t="str">
        <f>IF(Wedstrijden!AN920="x","M","")</f>
        <v/>
      </c>
      <c r="DB777" s="44" t="str">
        <f>IF(Wedstrijden!AO920="x","Z","")</f>
        <v/>
      </c>
      <c r="DC777" s="44" t="str">
        <f>IF(Wedstrijden!AP920="x","ZZ","")</f>
        <v/>
      </c>
      <c r="DD777" s="44" t="str">
        <f>IF(Wedstrijden!AQ920="x","1.40","")</f>
        <v/>
      </c>
      <c r="DE777" s="44" t="str">
        <f>IF(COUNTA(Wedstrijden!AR920:AT920)&lt;&gt;0,6,"")</f>
        <v/>
      </c>
      <c r="DF777" s="44" t="str">
        <f t="shared" si="76"/>
        <v/>
      </c>
      <c r="DG777" s="44" t="str">
        <f>IF(Wedstrijden!AR920="x","L","")</f>
        <v/>
      </c>
      <c r="DH777" s="44" t="str">
        <f>IF(Wedstrijden!AS920="x","M","")</f>
        <v/>
      </c>
      <c r="DI777" s="44" t="str">
        <f>IF(Wedstrijden!AT920="x","Z","")</f>
        <v/>
      </c>
      <c r="DJ777" s="44" t="str">
        <f>IF(COUNTA(Wedstrijden!AU920:AW920)&lt;&gt;0,6,"")</f>
        <v/>
      </c>
      <c r="DK777" s="44" t="str">
        <f t="shared" si="77"/>
        <v/>
      </c>
      <c r="DL777" s="44" t="str">
        <f>IF(Wedstrijden!AU920="x","L","")</f>
        <v/>
      </c>
      <c r="DM777" s="44" t="str">
        <f>IF(Wedstrijden!AV920="x","M","")</f>
        <v/>
      </c>
      <c r="DN777" s="44" t="str">
        <f>IF(Wedstrijden!AW920="x","Z","")</f>
        <v/>
      </c>
    </row>
    <row r="778" spans="1:118" ht="15">
      <c r="A778" s="48" t="e">
        <f>Wedstrijden!#REF!</f>
        <v>#REF!</v>
      </c>
      <c r="B778" s="44" t="str">
        <f>IFERROR(VLOOKUP(Wedstrijden!E921,Wedstrijdlocaties!$B$2:$E$499,2,FALSE),"")</f>
        <v/>
      </c>
      <c r="C778" s="44" t="str">
        <f>Wedstrijden!F921</f>
        <v>Amsterdam</v>
      </c>
      <c r="D778" s="44" t="str">
        <f>IFERROR(VLOOKUP(Wedstrijden!G921,Organisaties!$B$2:$C$501,2,FALSE),"")</f>
        <v>V60195</v>
      </c>
      <c r="E778" s="44" t="str">
        <f>IFERROR(VLOOKUP(Wedstrijden!G921,Organisaties!$B$2:$F$501,5,FALSE),"")</f>
        <v>V31007</v>
      </c>
      <c r="F778" s="44" t="str">
        <f>IF(Wedstrijden!BC921&lt;&gt;"",Wedstrijden!BC921,"")</f>
        <v/>
      </c>
      <c r="G778" s="44">
        <f>IF(Wedstrijden!AY921="Indoor",1,0)</f>
        <v>0</v>
      </c>
      <c r="H778" s="44">
        <f>Wedstrijden!AZ921</f>
        <v>0</v>
      </c>
      <c r="I778" s="44" t="str">
        <f>IF(Wedstrijden!AX921="Nee",0,IF(Wedstrijden!AX921="Ja",1,""))</f>
        <v/>
      </c>
      <c r="J778" s="44" t="str">
        <f>IF(Wedstrijden!BA921&lt;&gt;"",Wedstrijden!BA921,"")</f>
        <v/>
      </c>
      <c r="W778" s="45"/>
      <c r="AE778" s="45"/>
      <c r="AN778" s="45"/>
      <c r="AU778" s="45"/>
      <c r="BA778" s="45"/>
      <c r="BE778" s="45"/>
      <c r="BJ778" s="44" t="str">
        <f>IF(COUNTA(Wedstrijden!I921:S921)&lt;&gt;0,1,"")</f>
        <v/>
      </c>
      <c r="BK778" s="44" t="str">
        <f t="shared" si="72"/>
        <v/>
      </c>
      <c r="BL778" s="44" t="str">
        <f>IF(Wedstrijden!I921="x","AA","")</f>
        <v/>
      </c>
      <c r="BM778" s="44" t="str">
        <f>IF(Wedstrijden!J921="x","A","")</f>
        <v/>
      </c>
      <c r="BN778" s="44" t="str">
        <f>IF(Wedstrijden!K921="x","B1","")</f>
        <v/>
      </c>
      <c r="BO778" s="44" t="str">
        <f>IF(Wedstrijden!L921="x","BB","")</f>
        <v/>
      </c>
      <c r="BP778" s="44" t="str">
        <f>IF(Wedstrijden!M921="x","B","")</f>
        <v/>
      </c>
      <c r="BQ778" s="44" t="str">
        <f>IF(Wedstrijden!N921="x","L1","")</f>
        <v/>
      </c>
      <c r="BR778" s="44" t="str">
        <f>IF(Wedstrijden!O921="x","L2","")</f>
        <v/>
      </c>
      <c r="BS778" s="44" t="str">
        <f>IF(Wedstrijden!P921="x","M1","")</f>
        <v/>
      </c>
      <c r="BT778" s="44" t="str">
        <f>IF(Wedstrijden!Q921="x","M2","")</f>
        <v/>
      </c>
      <c r="BU778" s="44" t="str">
        <f>IF(Wedstrijden!R921="x","Z1","")</f>
        <v/>
      </c>
      <c r="BV778" s="44" t="str">
        <f>IF(Wedstrijden!S921="x","Z2","")</f>
        <v/>
      </c>
      <c r="BW778" s="44">
        <f>IF(COUNTA(Wedstrijden!T921:AB921)&lt;&gt;0,1,"")</f>
        <v>1</v>
      </c>
      <c r="BX778" s="44">
        <f t="shared" si="73"/>
        <v>1</v>
      </c>
      <c r="BY778" s="44" t="str">
        <f>IF(Wedstrijden!T921="x","BB","")</f>
        <v/>
      </c>
      <c r="BZ778" s="44" t="str">
        <f>IF(Wedstrijden!U921="x","B","")</f>
        <v>B</v>
      </c>
      <c r="CA778" s="44" t="str">
        <f>IF(Wedstrijden!V921="x","L1","")</f>
        <v>L1</v>
      </c>
      <c r="CB778" s="44" t="str">
        <f>IF(Wedstrijden!W921="x","L2","")</f>
        <v>L2</v>
      </c>
      <c r="CC778" s="44" t="str">
        <f>IF(Wedstrijden!X921="x","M1","")</f>
        <v>M1</v>
      </c>
      <c r="CD778" s="44" t="str">
        <f>IF(Wedstrijden!Y921="x","M2","")</f>
        <v>M2</v>
      </c>
      <c r="CE778" s="44" t="str">
        <f>IF(Wedstrijden!Z921="x","Z1","")</f>
        <v>Z1</v>
      </c>
      <c r="CF778" s="44" t="str">
        <f>IF(Wedstrijden!AA921="x","Z2","")</f>
        <v>Z2</v>
      </c>
      <c r="CG778" s="44" t="str">
        <f>IF(Wedstrijden!AB921="x","ZZL","")</f>
        <v>ZZL</v>
      </c>
      <c r="CL778" s="44" t="str">
        <f>IF(COUNTA(Wedstrijden!AC921:AJ921)&lt;&gt;0,2,"")</f>
        <v/>
      </c>
      <c r="CM778" s="44" t="str">
        <f t="shared" si="74"/>
        <v/>
      </c>
      <c r="CN778" s="44" t="str">
        <f>IF(Wedstrijden!AC921="x","AA","")</f>
        <v/>
      </c>
      <c r="CO778" s="44" t="str">
        <f>IF(Wedstrijden!AD921="x","A","")</f>
        <v/>
      </c>
      <c r="CP778" s="44" t="str">
        <f>IF(Wedstrijden!AE921="x","BB","")</f>
        <v/>
      </c>
      <c r="CQ778" s="44" t="str">
        <f>IF(Wedstrijden!AF921="x","B","")</f>
        <v/>
      </c>
      <c r="CR778" s="44" t="str">
        <f>IF(Wedstrijden!AG921="x","L","")</f>
        <v/>
      </c>
      <c r="CS778" s="44" t="str">
        <f>IF(Wedstrijden!AH921="x","M","")</f>
        <v/>
      </c>
      <c r="CT778" s="44" t="str">
        <f>IF(Wedstrijden!AI921="x","Z","")</f>
        <v/>
      </c>
      <c r="CU778" s="44" t="str">
        <f>IF(Wedstrijden!AJ921="x","ZZ","")</f>
        <v/>
      </c>
      <c r="CV778" s="44" t="str">
        <f>IF(COUNTA(Wedstrijden!AK921:AQ921)&lt;&gt;0,2,"")</f>
        <v/>
      </c>
      <c r="CW778" s="44" t="str">
        <f t="shared" si="75"/>
        <v/>
      </c>
      <c r="CX778" s="44" t="str">
        <f>IF(Wedstrijden!AK921="x","BB","")</f>
        <v/>
      </c>
      <c r="CY778" s="44" t="str">
        <f>IF(Wedstrijden!AL921="x","B","")</f>
        <v/>
      </c>
      <c r="CZ778" s="44" t="str">
        <f>IF(Wedstrijden!AM921="x","L","")</f>
        <v/>
      </c>
      <c r="DA778" s="44" t="str">
        <f>IF(Wedstrijden!AN921="x","M","")</f>
        <v/>
      </c>
      <c r="DB778" s="44" t="str">
        <f>IF(Wedstrijden!AO921="x","Z","")</f>
        <v/>
      </c>
      <c r="DC778" s="44" t="str">
        <f>IF(Wedstrijden!AP921="x","ZZ","")</f>
        <v/>
      </c>
      <c r="DD778" s="44" t="str">
        <f>IF(Wedstrijden!AQ921="x","1.40","")</f>
        <v/>
      </c>
      <c r="DE778" s="44" t="str">
        <f>IF(COUNTA(Wedstrijden!AR921:AT921)&lt;&gt;0,6,"")</f>
        <v/>
      </c>
      <c r="DF778" s="44" t="str">
        <f t="shared" si="76"/>
        <v/>
      </c>
      <c r="DG778" s="44" t="str">
        <f>IF(Wedstrijden!AR921="x","L","")</f>
        <v/>
      </c>
      <c r="DH778" s="44" t="str">
        <f>IF(Wedstrijden!AS921="x","M","")</f>
        <v/>
      </c>
      <c r="DI778" s="44" t="str">
        <f>IF(Wedstrijden!AT921="x","Z","")</f>
        <v/>
      </c>
      <c r="DJ778" s="44" t="str">
        <f>IF(COUNTA(Wedstrijden!AU921:AW921)&lt;&gt;0,6,"")</f>
        <v/>
      </c>
      <c r="DK778" s="44" t="str">
        <f t="shared" si="77"/>
        <v/>
      </c>
      <c r="DL778" s="44" t="str">
        <f>IF(Wedstrijden!AU921="x","L","")</f>
        <v/>
      </c>
      <c r="DM778" s="44" t="str">
        <f>IF(Wedstrijden!AV921="x","M","")</f>
        <v/>
      </c>
      <c r="DN778" s="44" t="str">
        <f>IF(Wedstrijden!AW921="x","Z","")</f>
        <v/>
      </c>
    </row>
    <row r="779" spans="1:118" ht="15">
      <c r="A779" s="48" t="e">
        <f>Wedstrijden!#REF!</f>
        <v>#REF!</v>
      </c>
      <c r="B779" s="44">
        <f>IFERROR(VLOOKUP(Wedstrijden!E922,Wedstrijdlocaties!$B$2:$E$499,2,FALSE),"")</f>
        <v>922258</v>
      </c>
      <c r="C779" s="44" t="str">
        <f>Wedstrijden!F922</f>
        <v>Den Burg</v>
      </c>
      <c r="D779" s="44" t="str">
        <f>IFERROR(VLOOKUP(Wedstrijden!G922,Organisaties!$B$2:$C$501,2,FALSE),"")</f>
        <v>V50721</v>
      </c>
      <c r="E779" s="44" t="str">
        <f>IFERROR(VLOOKUP(Wedstrijden!G922,Organisaties!$B$2:$F$501,5,FALSE),"")</f>
        <v>V31007</v>
      </c>
      <c r="F779" s="44" t="str">
        <f>IF(Wedstrijden!BC922&lt;&gt;"",Wedstrijden!BC922,"")</f>
        <v/>
      </c>
      <c r="G779" s="44">
        <f>IF(Wedstrijden!AY922="Indoor",1,0)</f>
        <v>0</v>
      </c>
      <c r="H779" s="44" t="str">
        <f>Wedstrijden!AZ922</f>
        <v>Nee</v>
      </c>
      <c r="I779" s="44" t="str">
        <f>IF(Wedstrijden!AX922="Nee",0,IF(Wedstrijden!AX922="Ja",1,""))</f>
        <v/>
      </c>
      <c r="J779" s="44" t="str">
        <f>IF(Wedstrijden!BA922&lt;&gt;"",Wedstrijden!BA922,"")</f>
        <v>Indoor</v>
      </c>
      <c r="W779" s="45"/>
      <c r="AE779" s="45"/>
      <c r="AN779" s="45"/>
      <c r="AU779" s="45"/>
      <c r="BA779" s="45"/>
      <c r="BE779" s="45"/>
      <c r="BJ779" s="44">
        <f>IF(COUNTA(Wedstrijden!I922:S922)&lt;&gt;0,1,"")</f>
        <v>1</v>
      </c>
      <c r="BK779" s="44">
        <f t="shared" si="72"/>
        <v>2</v>
      </c>
      <c r="BL779" s="44" t="str">
        <f>IF(Wedstrijden!I922="x","AA","")</f>
        <v/>
      </c>
      <c r="BM779" s="44" t="str">
        <f>IF(Wedstrijden!J922="x","A","")</f>
        <v/>
      </c>
      <c r="BN779" s="44" t="str">
        <f>IF(Wedstrijden!K922="x","B1","")</f>
        <v/>
      </c>
      <c r="BO779" s="44" t="str">
        <f>IF(Wedstrijden!L922="x","BB","")</f>
        <v/>
      </c>
      <c r="BP779" s="44" t="str">
        <f>IF(Wedstrijden!M922="x","B","")</f>
        <v>B</v>
      </c>
      <c r="BQ779" s="44" t="str">
        <f>IF(Wedstrijden!N922="x","L1","")</f>
        <v>L1</v>
      </c>
      <c r="BR779" s="44" t="str">
        <f>IF(Wedstrijden!O922="x","L2","")</f>
        <v>L2</v>
      </c>
      <c r="BS779" s="44" t="str">
        <f>IF(Wedstrijden!P922="x","M1","")</f>
        <v>M1</v>
      </c>
      <c r="BT779" s="44" t="str">
        <f>IF(Wedstrijden!Q922="x","M2","")</f>
        <v>M2</v>
      </c>
      <c r="BU779" s="44" t="str">
        <f>IF(Wedstrijden!R922="x","Z1","")</f>
        <v>Z1</v>
      </c>
      <c r="BV779" s="44" t="str">
        <f>IF(Wedstrijden!S922="x","Z2","")</f>
        <v>Z2</v>
      </c>
      <c r="BW779" s="44">
        <f>IF(COUNTA(Wedstrijden!T922:AB922)&lt;&gt;0,1,"")</f>
        <v>1</v>
      </c>
      <c r="BX779" s="44">
        <f t="shared" si="73"/>
        <v>1</v>
      </c>
      <c r="BY779" s="44" t="str">
        <f>IF(Wedstrijden!T922="x","BB","")</f>
        <v/>
      </c>
      <c r="BZ779" s="44" t="str">
        <f>IF(Wedstrijden!U922="x","B","")</f>
        <v>B</v>
      </c>
      <c r="CA779" s="44" t="str">
        <f>IF(Wedstrijden!V922="x","L1","")</f>
        <v>L1</v>
      </c>
      <c r="CB779" s="44" t="str">
        <f>IF(Wedstrijden!W922="x","L2","")</f>
        <v>L2</v>
      </c>
      <c r="CC779" s="44" t="str">
        <f>IF(Wedstrijden!X922="x","M1","")</f>
        <v>M1</v>
      </c>
      <c r="CD779" s="44" t="str">
        <f>IF(Wedstrijden!Y922="x","M2","")</f>
        <v>M2</v>
      </c>
      <c r="CE779" s="44" t="str">
        <f>IF(Wedstrijden!Z922="x","Z1","")</f>
        <v>Z1</v>
      </c>
      <c r="CF779" s="44" t="str">
        <f>IF(Wedstrijden!AA922="x","Z2","")</f>
        <v>Z2</v>
      </c>
      <c r="CG779" s="44" t="str">
        <f>IF(Wedstrijden!AB922="x","ZZL","")</f>
        <v/>
      </c>
      <c r="CL779" s="44" t="str">
        <f>IF(COUNTA(Wedstrijden!AC922:AJ922)&lt;&gt;0,2,"")</f>
        <v/>
      </c>
      <c r="CM779" s="44" t="str">
        <f t="shared" si="74"/>
        <v/>
      </c>
      <c r="CN779" s="44" t="str">
        <f>IF(Wedstrijden!AC922="x","AA","")</f>
        <v/>
      </c>
      <c r="CO779" s="44" t="str">
        <f>IF(Wedstrijden!AD922="x","A","")</f>
        <v/>
      </c>
      <c r="CP779" s="44" t="str">
        <f>IF(Wedstrijden!AE922="x","BB","")</f>
        <v/>
      </c>
      <c r="CQ779" s="44" t="str">
        <f>IF(Wedstrijden!AF922="x","B","")</f>
        <v/>
      </c>
      <c r="CR779" s="44" t="str">
        <f>IF(Wedstrijden!AG922="x","L","")</f>
        <v/>
      </c>
      <c r="CS779" s="44" t="str">
        <f>IF(Wedstrijden!AH922="x","M","")</f>
        <v/>
      </c>
      <c r="CT779" s="44" t="str">
        <f>IF(Wedstrijden!AI922="x","Z","")</f>
        <v/>
      </c>
      <c r="CU779" s="44" t="str">
        <f>IF(Wedstrijden!AJ922="x","ZZ","")</f>
        <v/>
      </c>
      <c r="CV779" s="44" t="str">
        <f>IF(COUNTA(Wedstrijden!AK922:AQ922)&lt;&gt;0,2,"")</f>
        <v/>
      </c>
      <c r="CW779" s="44" t="str">
        <f t="shared" si="75"/>
        <v/>
      </c>
      <c r="CX779" s="44" t="str">
        <f>IF(Wedstrijden!AK922="x","BB","")</f>
        <v/>
      </c>
      <c r="CY779" s="44" t="str">
        <f>IF(Wedstrijden!AL922="x","B","")</f>
        <v/>
      </c>
      <c r="CZ779" s="44" t="str">
        <f>IF(Wedstrijden!AM922="x","L","")</f>
        <v/>
      </c>
      <c r="DA779" s="44" t="str">
        <f>IF(Wedstrijden!AN922="x","M","")</f>
        <v/>
      </c>
      <c r="DB779" s="44" t="str">
        <f>IF(Wedstrijden!AO922="x","Z","")</f>
        <v/>
      </c>
      <c r="DC779" s="44" t="str">
        <f>IF(Wedstrijden!AP922="x","ZZ","")</f>
        <v/>
      </c>
      <c r="DD779" s="44" t="str">
        <f>IF(Wedstrijden!AQ922="x","1.40","")</f>
        <v/>
      </c>
      <c r="DE779" s="44" t="str">
        <f>IF(COUNTA(Wedstrijden!AR922:AT922)&lt;&gt;0,6,"")</f>
        <v/>
      </c>
      <c r="DF779" s="44" t="str">
        <f t="shared" si="76"/>
        <v/>
      </c>
      <c r="DG779" s="44" t="str">
        <f>IF(Wedstrijden!AR922="x","L","")</f>
        <v/>
      </c>
      <c r="DH779" s="44" t="str">
        <f>IF(Wedstrijden!AS922="x","M","")</f>
        <v/>
      </c>
      <c r="DI779" s="44" t="str">
        <f>IF(Wedstrijden!AT922="x","Z","")</f>
        <v/>
      </c>
      <c r="DJ779" s="44" t="str">
        <f>IF(COUNTA(Wedstrijden!AU922:AW922)&lt;&gt;0,6,"")</f>
        <v/>
      </c>
      <c r="DK779" s="44" t="str">
        <f t="shared" si="77"/>
        <v/>
      </c>
      <c r="DL779" s="44" t="str">
        <f>IF(Wedstrijden!AU922="x","L","")</f>
        <v/>
      </c>
      <c r="DM779" s="44" t="str">
        <f>IF(Wedstrijden!AV922="x","M","")</f>
        <v/>
      </c>
      <c r="DN779" s="44" t="str">
        <f>IF(Wedstrijden!AW922="x","Z","")</f>
        <v/>
      </c>
    </row>
    <row r="780" spans="1:118" ht="15">
      <c r="A780" s="48" t="e">
        <f>Wedstrijden!#REF!</f>
        <v>#REF!</v>
      </c>
      <c r="B780" s="44">
        <f>IFERROR(VLOOKUP(Wedstrijden!E923,Wedstrijdlocaties!$B$2:$E$499,2,FALSE),"")</f>
        <v>960179</v>
      </c>
      <c r="C780" s="44" t="str">
        <f>Wedstrijden!F923</f>
        <v>Berkhout</v>
      </c>
      <c r="D780" s="44" t="str">
        <f>IFERROR(VLOOKUP(Wedstrijden!G923,Organisaties!$B$2:$C$501,2,FALSE),"")</f>
        <v>V51825</v>
      </c>
      <c r="E780" s="44" t="str">
        <f>IFERROR(VLOOKUP(Wedstrijden!G923,Organisaties!$B$2:$F$501,5,FALSE),"")</f>
        <v>V31007</v>
      </c>
      <c r="F780" s="44" t="str">
        <f>IF(Wedstrijden!BC923&lt;&gt;"",Wedstrijden!BC923,"")</f>
        <v/>
      </c>
      <c r="G780" s="44">
        <f>IF(Wedstrijden!AY923="Indoor",1,0)</f>
        <v>0</v>
      </c>
      <c r="H780" s="44" t="str">
        <f>Wedstrijden!AZ923</f>
        <v>Nee</v>
      </c>
      <c r="I780" s="44" t="str">
        <f>IF(Wedstrijden!AX923="Nee",0,IF(Wedstrijden!AX923="Ja",1,""))</f>
        <v/>
      </c>
      <c r="J780" s="44" t="str">
        <f>IF(Wedstrijden!BA923&lt;&gt;"",Wedstrijden!BA923,"")</f>
        <v>Indoor</v>
      </c>
      <c r="W780" s="45"/>
      <c r="AE780" s="45"/>
      <c r="AN780" s="45"/>
      <c r="AU780" s="45"/>
      <c r="BA780" s="45"/>
      <c r="BE780" s="45"/>
      <c r="BJ780" s="44">
        <f>IF(COUNTA(Wedstrijden!I923:S923)&lt;&gt;0,1,"")</f>
        <v>1</v>
      </c>
      <c r="BK780" s="44">
        <f t="shared" si="72"/>
        <v>2</v>
      </c>
      <c r="BL780" s="44" t="str">
        <f>IF(Wedstrijden!I923="x","AA","")</f>
        <v/>
      </c>
      <c r="BM780" s="44" t="str">
        <f>IF(Wedstrijden!J923="x","A","")</f>
        <v/>
      </c>
      <c r="BN780" s="44" t="str">
        <f>IF(Wedstrijden!K923="x","B1","")</f>
        <v/>
      </c>
      <c r="BO780" s="44" t="str">
        <f>IF(Wedstrijden!L923="x","BB","")</f>
        <v/>
      </c>
      <c r="BP780" s="44" t="str">
        <f>IF(Wedstrijden!M923="x","B","")</f>
        <v>B</v>
      </c>
      <c r="BQ780" s="44" t="str">
        <f>IF(Wedstrijden!N923="x","L1","")</f>
        <v>L1</v>
      </c>
      <c r="BR780" s="44" t="str">
        <f>IF(Wedstrijden!O923="x","L2","")</f>
        <v>L2</v>
      </c>
      <c r="BS780" s="44" t="str">
        <f>IF(Wedstrijden!P923="x","M1","")</f>
        <v>M1</v>
      </c>
      <c r="BT780" s="44" t="str">
        <f>IF(Wedstrijden!Q923="x","M2","")</f>
        <v>M2</v>
      </c>
      <c r="BU780" s="44" t="str">
        <f>IF(Wedstrijden!R923="x","Z1","")</f>
        <v>Z1</v>
      </c>
      <c r="BV780" s="44" t="str">
        <f>IF(Wedstrijden!S923="x","Z2","")</f>
        <v>Z2</v>
      </c>
      <c r="BW780" s="44">
        <f>IF(COUNTA(Wedstrijden!T923:AB923)&lt;&gt;0,1,"")</f>
        <v>1</v>
      </c>
      <c r="BX780" s="44">
        <f t="shared" si="73"/>
        <v>1</v>
      </c>
      <c r="BY780" s="44" t="str">
        <f>IF(Wedstrijden!T923="x","BB","")</f>
        <v/>
      </c>
      <c r="BZ780" s="44" t="str">
        <f>IF(Wedstrijden!U923="x","B","")</f>
        <v>B</v>
      </c>
      <c r="CA780" s="44" t="str">
        <f>IF(Wedstrijden!V923="x","L1","")</f>
        <v>L1</v>
      </c>
      <c r="CB780" s="44" t="str">
        <f>IF(Wedstrijden!W923="x","L2","")</f>
        <v>L2</v>
      </c>
      <c r="CC780" s="44" t="str">
        <f>IF(Wedstrijden!X923="x","M1","")</f>
        <v>M1</v>
      </c>
      <c r="CD780" s="44" t="str">
        <f>IF(Wedstrijden!Y923="x","M2","")</f>
        <v>M2</v>
      </c>
      <c r="CE780" s="44" t="str">
        <f>IF(Wedstrijden!Z923="x","Z1","")</f>
        <v/>
      </c>
      <c r="CF780" s="44" t="str">
        <f>IF(Wedstrijden!AA923="x","Z2","")</f>
        <v/>
      </c>
      <c r="CG780" s="44" t="str">
        <f>IF(Wedstrijden!AB923="x","ZZL","")</f>
        <v/>
      </c>
      <c r="CL780" s="44" t="str">
        <f>IF(COUNTA(Wedstrijden!AC923:AJ923)&lt;&gt;0,2,"")</f>
        <v/>
      </c>
      <c r="CM780" s="44" t="str">
        <f t="shared" si="74"/>
        <v/>
      </c>
      <c r="CN780" s="44" t="str">
        <f>IF(Wedstrijden!AC923="x","AA","")</f>
        <v/>
      </c>
      <c r="CO780" s="44" t="str">
        <f>IF(Wedstrijden!AD923="x","A","")</f>
        <v/>
      </c>
      <c r="CP780" s="44" t="str">
        <f>IF(Wedstrijden!AE923="x","BB","")</f>
        <v/>
      </c>
      <c r="CQ780" s="44" t="str">
        <f>IF(Wedstrijden!AF923="x","B","")</f>
        <v/>
      </c>
      <c r="CR780" s="44" t="str">
        <f>IF(Wedstrijden!AG923="x","L","")</f>
        <v/>
      </c>
      <c r="CS780" s="44" t="str">
        <f>IF(Wedstrijden!AH923="x","M","")</f>
        <v/>
      </c>
      <c r="CT780" s="44" t="str">
        <f>IF(Wedstrijden!AI923="x","Z","")</f>
        <v/>
      </c>
      <c r="CU780" s="44" t="str">
        <f>IF(Wedstrijden!AJ923="x","ZZ","")</f>
        <v/>
      </c>
      <c r="CV780" s="44" t="str">
        <f>IF(COUNTA(Wedstrijden!AK923:AQ923)&lt;&gt;0,2,"")</f>
        <v/>
      </c>
      <c r="CW780" s="44" t="str">
        <f t="shared" si="75"/>
        <v/>
      </c>
      <c r="CX780" s="44" t="str">
        <f>IF(Wedstrijden!AK923="x","BB","")</f>
        <v/>
      </c>
      <c r="CY780" s="44" t="str">
        <f>IF(Wedstrijden!AL923="x","B","")</f>
        <v/>
      </c>
      <c r="CZ780" s="44" t="str">
        <f>IF(Wedstrijden!AM923="x","L","")</f>
        <v/>
      </c>
      <c r="DA780" s="44" t="str">
        <f>IF(Wedstrijden!AN923="x","M","")</f>
        <v/>
      </c>
      <c r="DB780" s="44" t="str">
        <f>IF(Wedstrijden!AO923="x","Z","")</f>
        <v/>
      </c>
      <c r="DC780" s="44" t="str">
        <f>IF(Wedstrijden!AP923="x","ZZ","")</f>
        <v/>
      </c>
      <c r="DD780" s="44" t="str">
        <f>IF(Wedstrijden!AQ923="x","1.40","")</f>
        <v/>
      </c>
      <c r="DE780" s="44" t="str">
        <f>IF(COUNTA(Wedstrijden!AR923:AT923)&lt;&gt;0,6,"")</f>
        <v/>
      </c>
      <c r="DF780" s="44" t="str">
        <f t="shared" si="76"/>
        <v/>
      </c>
      <c r="DG780" s="44" t="str">
        <f>IF(Wedstrijden!AR923="x","L","")</f>
        <v/>
      </c>
      <c r="DH780" s="44" t="str">
        <f>IF(Wedstrijden!AS923="x","M","")</f>
        <v/>
      </c>
      <c r="DI780" s="44" t="str">
        <f>IF(Wedstrijden!AT923="x","Z","")</f>
        <v/>
      </c>
      <c r="DJ780" s="44" t="str">
        <f>IF(COUNTA(Wedstrijden!AU923:AW923)&lt;&gt;0,6,"")</f>
        <v/>
      </c>
      <c r="DK780" s="44" t="str">
        <f t="shared" si="77"/>
        <v/>
      </c>
      <c r="DL780" s="44" t="str">
        <f>IF(Wedstrijden!AU923="x","L","")</f>
        <v/>
      </c>
      <c r="DM780" s="44" t="str">
        <f>IF(Wedstrijden!AV923="x","M","")</f>
        <v/>
      </c>
      <c r="DN780" s="44" t="str">
        <f>IF(Wedstrijden!AW923="x","Z","")</f>
        <v/>
      </c>
    </row>
    <row r="781" spans="1:118" ht="15">
      <c r="A781" s="48" t="e">
        <f>Wedstrijden!#REF!</f>
        <v>#REF!</v>
      </c>
      <c r="B781" s="44">
        <f>IFERROR(VLOOKUP(Wedstrijden!E924,Wedstrijdlocaties!$B$2:$E$499,2,FALSE),"")</f>
        <v>849142</v>
      </c>
      <c r="C781" s="44" t="str">
        <f>Wedstrijden!F924</f>
        <v>Barsingerhorn</v>
      </c>
      <c r="D781" s="44" t="str">
        <f>IFERROR(VLOOKUP(Wedstrijden!G924,Organisaties!$B$2:$C$501,2,FALSE),"")</f>
        <v/>
      </c>
      <c r="E781" s="44" t="str">
        <f>IFERROR(VLOOKUP(Wedstrijden!G924,Organisaties!$B$2:$F$501,5,FALSE),"")</f>
        <v/>
      </c>
      <c r="F781" s="44" t="str">
        <f>IF(Wedstrijden!BC924&lt;&gt;"",Wedstrijden!BC924,"")</f>
        <v/>
      </c>
      <c r="G781" s="44">
        <f>IF(Wedstrijden!AY924="Indoor",1,0)</f>
        <v>0</v>
      </c>
      <c r="H781" s="44" t="str">
        <f>Wedstrijden!AZ924</f>
        <v>Nee</v>
      </c>
      <c r="I781" s="44" t="str">
        <f>IF(Wedstrijden!AX924="Nee",0,IF(Wedstrijden!AX924="Ja",1,""))</f>
        <v/>
      </c>
      <c r="J781" s="44" t="str">
        <f>IF(Wedstrijden!BA924&lt;&gt;"",Wedstrijden!BA924,"")</f>
        <v>Indoor</v>
      </c>
      <c r="W781" s="45"/>
      <c r="AE781" s="45"/>
      <c r="AN781" s="45"/>
      <c r="AU781" s="45"/>
      <c r="BA781" s="45"/>
      <c r="BE781" s="45"/>
      <c r="BJ781" s="44" t="str">
        <f>IF(COUNTA(Wedstrijden!I924:S924)&lt;&gt;0,1,"")</f>
        <v/>
      </c>
      <c r="BK781" s="44" t="str">
        <f t="shared" si="72"/>
        <v/>
      </c>
      <c r="BL781" s="44" t="str">
        <f>IF(Wedstrijden!I924="x","AA","")</f>
        <v/>
      </c>
      <c r="BM781" s="44" t="str">
        <f>IF(Wedstrijden!J924="x","A","")</f>
        <v/>
      </c>
      <c r="BN781" s="44" t="str">
        <f>IF(Wedstrijden!K924="x","B1","")</f>
        <v/>
      </c>
      <c r="BO781" s="44" t="str">
        <f>IF(Wedstrijden!L924="x","BB","")</f>
        <v/>
      </c>
      <c r="BP781" s="44" t="str">
        <f>IF(Wedstrijden!M924="x","B","")</f>
        <v/>
      </c>
      <c r="BQ781" s="44" t="str">
        <f>IF(Wedstrijden!N924="x","L1","")</f>
        <v/>
      </c>
      <c r="BR781" s="44" t="str">
        <f>IF(Wedstrijden!O924="x","L2","")</f>
        <v/>
      </c>
      <c r="BS781" s="44" t="str">
        <f>IF(Wedstrijden!P924="x","M1","")</f>
        <v/>
      </c>
      <c r="BT781" s="44" t="str">
        <f>IF(Wedstrijden!Q924="x","M2","")</f>
        <v/>
      </c>
      <c r="BU781" s="44" t="str">
        <f>IF(Wedstrijden!R924="x","Z1","")</f>
        <v/>
      </c>
      <c r="BV781" s="44" t="str">
        <f>IF(Wedstrijden!S924="x","Z2","")</f>
        <v/>
      </c>
      <c r="BW781" s="44">
        <f>IF(COUNTA(Wedstrijden!T924:AB924)&lt;&gt;0,1,"")</f>
        <v>1</v>
      </c>
      <c r="BX781" s="44">
        <f t="shared" si="73"/>
        <v>1</v>
      </c>
      <c r="BY781" s="44" t="str">
        <f>IF(Wedstrijden!T924="x","BB","")</f>
        <v>BB</v>
      </c>
      <c r="BZ781" s="44" t="str">
        <f>IF(Wedstrijden!U924="x","B","")</f>
        <v>B</v>
      </c>
      <c r="CA781" s="44" t="str">
        <f>IF(Wedstrijden!V924="x","L1","")</f>
        <v>L1</v>
      </c>
      <c r="CB781" s="44" t="str">
        <f>IF(Wedstrijden!W924="x","L2","")</f>
        <v>L2</v>
      </c>
      <c r="CC781" s="44" t="str">
        <f>IF(Wedstrijden!X924="x","M1","")</f>
        <v>M1</v>
      </c>
      <c r="CD781" s="44" t="str">
        <f>IF(Wedstrijden!Y924="x","M2","")</f>
        <v>M2</v>
      </c>
      <c r="CE781" s="44" t="str">
        <f>IF(Wedstrijden!Z924="x","Z1","")</f>
        <v/>
      </c>
      <c r="CF781" s="44" t="str">
        <f>IF(Wedstrijden!AA924="x","Z2","")</f>
        <v/>
      </c>
      <c r="CG781" s="44" t="str">
        <f>IF(Wedstrijden!AB924="x","ZZL","")</f>
        <v/>
      </c>
      <c r="CL781" s="44" t="str">
        <f>IF(COUNTA(Wedstrijden!AC924:AJ924)&lt;&gt;0,2,"")</f>
        <v/>
      </c>
      <c r="CM781" s="44" t="str">
        <f t="shared" si="74"/>
        <v/>
      </c>
      <c r="CN781" s="44" t="str">
        <f>IF(Wedstrijden!AC924="x","AA","")</f>
        <v/>
      </c>
      <c r="CO781" s="44" t="str">
        <f>IF(Wedstrijden!AD924="x","A","")</f>
        <v/>
      </c>
      <c r="CP781" s="44" t="str">
        <f>IF(Wedstrijden!AE924="x","BB","")</f>
        <v/>
      </c>
      <c r="CQ781" s="44" t="str">
        <f>IF(Wedstrijden!AF924="x","B","")</f>
        <v/>
      </c>
      <c r="CR781" s="44" t="str">
        <f>IF(Wedstrijden!AG924="x","L","")</f>
        <v/>
      </c>
      <c r="CS781" s="44" t="str">
        <f>IF(Wedstrijden!AH924="x","M","")</f>
        <v/>
      </c>
      <c r="CT781" s="44" t="str">
        <f>IF(Wedstrijden!AI924="x","Z","")</f>
        <v/>
      </c>
      <c r="CU781" s="44" t="str">
        <f>IF(Wedstrijden!AJ924="x","ZZ","")</f>
        <v/>
      </c>
      <c r="CV781" s="44" t="str">
        <f>IF(COUNTA(Wedstrijden!AK924:AQ924)&lt;&gt;0,2,"")</f>
        <v/>
      </c>
      <c r="CW781" s="44" t="str">
        <f t="shared" si="75"/>
        <v/>
      </c>
      <c r="CX781" s="44" t="str">
        <f>IF(Wedstrijden!AK924="x","BB","")</f>
        <v/>
      </c>
      <c r="CY781" s="44" t="str">
        <f>IF(Wedstrijden!AL924="x","B","")</f>
        <v/>
      </c>
      <c r="CZ781" s="44" t="str">
        <f>IF(Wedstrijden!AM924="x","L","")</f>
        <v/>
      </c>
      <c r="DA781" s="44" t="str">
        <f>IF(Wedstrijden!AN924="x","M","")</f>
        <v/>
      </c>
      <c r="DB781" s="44" t="str">
        <f>IF(Wedstrijden!AO924="x","Z","")</f>
        <v/>
      </c>
      <c r="DC781" s="44" t="str">
        <f>IF(Wedstrijden!AP924="x","ZZ","")</f>
        <v/>
      </c>
      <c r="DD781" s="44" t="str">
        <f>IF(Wedstrijden!AQ924="x","1.40","")</f>
        <v/>
      </c>
      <c r="DE781" s="44" t="str">
        <f>IF(COUNTA(Wedstrijden!AR924:AT924)&lt;&gt;0,6,"")</f>
        <v/>
      </c>
      <c r="DF781" s="44" t="str">
        <f t="shared" si="76"/>
        <v/>
      </c>
      <c r="DG781" s="44" t="str">
        <f>IF(Wedstrijden!AR924="x","L","")</f>
        <v/>
      </c>
      <c r="DH781" s="44" t="str">
        <f>IF(Wedstrijden!AS924="x","M","")</f>
        <v/>
      </c>
      <c r="DI781" s="44" t="str">
        <f>IF(Wedstrijden!AT924="x","Z","")</f>
        <v/>
      </c>
      <c r="DJ781" s="44" t="str">
        <f>IF(COUNTA(Wedstrijden!AU924:AW924)&lt;&gt;0,6,"")</f>
        <v/>
      </c>
      <c r="DK781" s="44" t="str">
        <f t="shared" si="77"/>
        <v/>
      </c>
      <c r="DL781" s="44" t="str">
        <f>IF(Wedstrijden!AU924="x","L","")</f>
        <v/>
      </c>
      <c r="DM781" s="44" t="str">
        <f>IF(Wedstrijden!AV924="x","M","")</f>
        <v/>
      </c>
      <c r="DN781" s="44" t="str">
        <f>IF(Wedstrijden!AW924="x","Z","")</f>
        <v/>
      </c>
    </row>
    <row r="782" spans="1:118" ht="15">
      <c r="A782" s="48" t="e">
        <f>Wedstrijden!#REF!</f>
        <v>#REF!</v>
      </c>
      <c r="B782" s="44">
        <f>IFERROR(VLOOKUP(Wedstrijden!E925,Wedstrijdlocaties!$B$2:$E$499,2,FALSE),"")</f>
        <v>960858</v>
      </c>
      <c r="C782" s="44" t="str">
        <f>Wedstrijden!F925</f>
        <v>Blokker</v>
      </c>
      <c r="D782" s="44" t="str">
        <f>IFERROR(VLOOKUP(Wedstrijden!G925,Organisaties!$B$2:$C$501,2,FALSE),"")</f>
        <v>V60295</v>
      </c>
      <c r="E782" s="44" t="str">
        <f>IFERROR(VLOOKUP(Wedstrijden!G925,Organisaties!$B$2:$F$501,5,FALSE),"")</f>
        <v>V31007</v>
      </c>
      <c r="F782" s="44" t="str">
        <f>IF(Wedstrijden!BC925&lt;&gt;"",Wedstrijden!BC925,"")</f>
        <v/>
      </c>
      <c r="G782" s="44">
        <f>IF(Wedstrijden!AY925="Indoor",1,0)</f>
        <v>0</v>
      </c>
      <c r="H782" s="44">
        <f>Wedstrijden!AZ925</f>
        <v>0</v>
      </c>
      <c r="I782" s="44" t="str">
        <f>IF(Wedstrijden!AX925="Nee",0,IF(Wedstrijden!AX925="Ja",1,""))</f>
        <v/>
      </c>
      <c r="J782" s="44" t="str">
        <f>IF(Wedstrijden!BA925&lt;&gt;"",Wedstrijden!BA925,"")</f>
        <v/>
      </c>
      <c r="W782" s="45"/>
      <c r="AE782" s="45"/>
      <c r="AN782" s="45"/>
      <c r="AU782" s="45"/>
      <c r="BA782" s="45"/>
      <c r="BE782" s="45"/>
      <c r="BJ782" s="44">
        <f>IF(COUNTA(Wedstrijden!I925:S925)&lt;&gt;0,1,"")</f>
        <v>1</v>
      </c>
      <c r="BK782" s="44">
        <f t="shared" si="72"/>
        <v>2</v>
      </c>
      <c r="BL782" s="44" t="str">
        <f>IF(Wedstrijden!I925="x","AA","")</f>
        <v/>
      </c>
      <c r="BM782" s="44" t="str">
        <f>IF(Wedstrijden!J925="x","A","")</f>
        <v/>
      </c>
      <c r="BN782" s="44" t="str">
        <f>IF(Wedstrijden!K925="x","B1","")</f>
        <v/>
      </c>
      <c r="BO782" s="44" t="str">
        <f>IF(Wedstrijden!L925="x","BB","")</f>
        <v/>
      </c>
      <c r="BP782" s="44" t="str">
        <f>IF(Wedstrijden!M925="x","B","")</f>
        <v>B</v>
      </c>
      <c r="BQ782" s="44" t="str">
        <f>IF(Wedstrijden!N925="x","L1","")</f>
        <v>L1</v>
      </c>
      <c r="BR782" s="44" t="str">
        <f>IF(Wedstrijden!O925="x","L2","")</f>
        <v>L2</v>
      </c>
      <c r="BS782" s="44" t="str">
        <f>IF(Wedstrijden!P925="x","M1","")</f>
        <v>M1</v>
      </c>
      <c r="BT782" s="44" t="str">
        <f>IF(Wedstrijden!Q925="x","M2","")</f>
        <v>M2</v>
      </c>
      <c r="BU782" s="44" t="str">
        <f>IF(Wedstrijden!R925="x","Z1","")</f>
        <v>Z1</v>
      </c>
      <c r="BV782" s="44" t="str">
        <f>IF(Wedstrijden!S925="x","Z2","")</f>
        <v>Z2</v>
      </c>
      <c r="BW782" s="44">
        <f>IF(COUNTA(Wedstrijden!T925:AB925)&lt;&gt;0,1,"")</f>
        <v>1</v>
      </c>
      <c r="BX782" s="44">
        <f t="shared" si="73"/>
        <v>1</v>
      </c>
      <c r="BY782" s="44" t="str">
        <f>IF(Wedstrijden!T925="x","BB","")</f>
        <v/>
      </c>
      <c r="BZ782" s="44" t="str">
        <f>IF(Wedstrijden!U925="x","B","")</f>
        <v>B</v>
      </c>
      <c r="CA782" s="44" t="str">
        <f>IF(Wedstrijden!V925="x","L1","")</f>
        <v>L1</v>
      </c>
      <c r="CB782" s="44" t="str">
        <f>IF(Wedstrijden!W925="x","L2","")</f>
        <v>L2</v>
      </c>
      <c r="CC782" s="44" t="str">
        <f>IF(Wedstrijden!X925="x","M1","")</f>
        <v>M1</v>
      </c>
      <c r="CD782" s="44" t="str">
        <f>IF(Wedstrijden!Y925="x","M2","")</f>
        <v>M2</v>
      </c>
      <c r="CE782" s="44" t="str">
        <f>IF(Wedstrijden!Z925="x","Z1","")</f>
        <v>Z1</v>
      </c>
      <c r="CF782" s="44" t="str">
        <f>IF(Wedstrijden!AA925="x","Z2","")</f>
        <v>Z2</v>
      </c>
      <c r="CG782" s="44" t="str">
        <f>IF(Wedstrijden!AB925="x","ZZL","")</f>
        <v/>
      </c>
      <c r="CL782" s="44" t="str">
        <f>IF(COUNTA(Wedstrijden!AC925:AJ925)&lt;&gt;0,2,"")</f>
        <v/>
      </c>
      <c r="CM782" s="44" t="str">
        <f t="shared" si="74"/>
        <v/>
      </c>
      <c r="CN782" s="44" t="str">
        <f>IF(Wedstrijden!AC925="x","AA","")</f>
        <v/>
      </c>
      <c r="CO782" s="44" t="str">
        <f>IF(Wedstrijden!AD925="x","A","")</f>
        <v/>
      </c>
      <c r="CP782" s="44" t="str">
        <f>IF(Wedstrijden!AE925="x","BB","")</f>
        <v/>
      </c>
      <c r="CQ782" s="44" t="str">
        <f>IF(Wedstrijden!AF925="x","B","")</f>
        <v/>
      </c>
      <c r="CR782" s="44" t="str">
        <f>IF(Wedstrijden!AG925="x","L","")</f>
        <v/>
      </c>
      <c r="CS782" s="44" t="str">
        <f>IF(Wedstrijden!AH925="x","M","")</f>
        <v/>
      </c>
      <c r="CT782" s="44" t="str">
        <f>IF(Wedstrijden!AI925="x","Z","")</f>
        <v/>
      </c>
      <c r="CU782" s="44" t="str">
        <f>IF(Wedstrijden!AJ925="x","ZZ","")</f>
        <v/>
      </c>
      <c r="CV782" s="44" t="str">
        <f>IF(COUNTA(Wedstrijden!AK925:AQ925)&lt;&gt;0,2,"")</f>
        <v/>
      </c>
      <c r="CW782" s="44" t="str">
        <f t="shared" si="75"/>
        <v/>
      </c>
      <c r="CX782" s="44" t="str">
        <f>IF(Wedstrijden!AK925="x","BB","")</f>
        <v/>
      </c>
      <c r="CY782" s="44" t="str">
        <f>IF(Wedstrijden!AL925="x","B","")</f>
        <v/>
      </c>
      <c r="CZ782" s="44" t="str">
        <f>IF(Wedstrijden!AM925="x","L","")</f>
        <v/>
      </c>
      <c r="DA782" s="44" t="str">
        <f>IF(Wedstrijden!AN925="x","M","")</f>
        <v/>
      </c>
      <c r="DB782" s="44" t="str">
        <f>IF(Wedstrijden!AO925="x","Z","")</f>
        <v/>
      </c>
      <c r="DC782" s="44" t="str">
        <f>IF(Wedstrijden!AP925="x","ZZ","")</f>
        <v/>
      </c>
      <c r="DD782" s="44" t="str">
        <f>IF(Wedstrijden!AQ925="x","1.40","")</f>
        <v/>
      </c>
      <c r="DE782" s="44" t="str">
        <f>IF(COUNTA(Wedstrijden!AR925:AT925)&lt;&gt;0,6,"")</f>
        <v/>
      </c>
      <c r="DF782" s="44" t="str">
        <f t="shared" si="76"/>
        <v/>
      </c>
      <c r="DG782" s="44" t="str">
        <f>IF(Wedstrijden!AR925="x","L","")</f>
        <v/>
      </c>
      <c r="DH782" s="44" t="str">
        <f>IF(Wedstrijden!AS925="x","M","")</f>
        <v/>
      </c>
      <c r="DI782" s="44" t="str">
        <f>IF(Wedstrijden!AT925="x","Z","")</f>
        <v/>
      </c>
      <c r="DJ782" s="44" t="str">
        <f>IF(COUNTA(Wedstrijden!AU925:AW925)&lt;&gt;0,6,"")</f>
        <v/>
      </c>
      <c r="DK782" s="44" t="str">
        <f t="shared" si="77"/>
        <v/>
      </c>
      <c r="DL782" s="44" t="str">
        <f>IF(Wedstrijden!AU925="x","L","")</f>
        <v/>
      </c>
      <c r="DM782" s="44" t="str">
        <f>IF(Wedstrijden!AV925="x","M","")</f>
        <v/>
      </c>
      <c r="DN782" s="44" t="str">
        <f>IF(Wedstrijden!AW925="x","Z","")</f>
        <v/>
      </c>
    </row>
    <row r="783" spans="1:118" ht="15">
      <c r="A783" s="48" t="e">
        <f>Wedstrijden!#REF!</f>
        <v>#REF!</v>
      </c>
      <c r="B783" s="44">
        <f>IFERROR(VLOOKUP(Wedstrijden!E926,Wedstrijdlocaties!$B$2:$E$499,2,FALSE),"")</f>
        <v>824798</v>
      </c>
      <c r="C783" s="44" t="str">
        <f>Wedstrijden!F926</f>
        <v>Anna Paulowna</v>
      </c>
      <c r="D783" s="44" t="str">
        <f>IFERROR(VLOOKUP(Wedstrijden!G926,Organisaties!$B$2:$C$501,2,FALSE),"")</f>
        <v/>
      </c>
      <c r="E783" s="44" t="str">
        <f>IFERROR(VLOOKUP(Wedstrijden!G926,Organisaties!$B$2:$F$501,5,FALSE),"")</f>
        <v/>
      </c>
      <c r="F783" s="44" t="str">
        <f>IF(Wedstrijden!BC926&lt;&gt;"",Wedstrijden!BC926,"")</f>
        <v/>
      </c>
      <c r="G783" s="44">
        <f>IF(Wedstrijden!AY926="Indoor",1,0)</f>
        <v>0</v>
      </c>
      <c r="H783" s="44">
        <f>Wedstrijden!AZ926</f>
        <v>0</v>
      </c>
      <c r="I783" s="44" t="str">
        <f>IF(Wedstrijden!AX926="Nee",0,IF(Wedstrijden!AX926="Ja",1,""))</f>
        <v/>
      </c>
      <c r="J783" s="44" t="str">
        <f>IF(Wedstrijden!BA926&lt;&gt;"",Wedstrijden!BA926,"")</f>
        <v/>
      </c>
      <c r="W783" s="45"/>
      <c r="AE783" s="45"/>
      <c r="AN783" s="45"/>
      <c r="AU783" s="45"/>
      <c r="BA783" s="45"/>
      <c r="BE783" s="45"/>
      <c r="BJ783" s="44">
        <f>IF(COUNTA(Wedstrijden!I926:S926)&lt;&gt;0,1,"")</f>
        <v>1</v>
      </c>
      <c r="BK783" s="44">
        <f t="shared" si="72"/>
        <v>2</v>
      </c>
      <c r="BL783" s="44" t="str">
        <f>IF(Wedstrijden!I926="x","AA","")</f>
        <v/>
      </c>
      <c r="BM783" s="44" t="str">
        <f>IF(Wedstrijden!J926="x","A","")</f>
        <v/>
      </c>
      <c r="BN783" s="44" t="str">
        <f>IF(Wedstrijden!K926="x","B1","")</f>
        <v/>
      </c>
      <c r="BO783" s="44" t="str">
        <f>IF(Wedstrijden!L926="x","BB","")</f>
        <v/>
      </c>
      <c r="BP783" s="44" t="str">
        <f>IF(Wedstrijden!M926="x","B","")</f>
        <v>B</v>
      </c>
      <c r="BQ783" s="44" t="str">
        <f>IF(Wedstrijden!N926="x","L1","")</f>
        <v>L1</v>
      </c>
      <c r="BR783" s="44" t="str">
        <f>IF(Wedstrijden!O926="x","L2","")</f>
        <v>L2</v>
      </c>
      <c r="BS783" s="44" t="str">
        <f>IF(Wedstrijden!P926="x","M1","")</f>
        <v>M1</v>
      </c>
      <c r="BT783" s="44" t="str">
        <f>IF(Wedstrijden!Q926="x","M2","")</f>
        <v>M2</v>
      </c>
      <c r="BU783" s="44" t="str">
        <f>IF(Wedstrijden!R926="x","Z1","")</f>
        <v/>
      </c>
      <c r="BV783" s="44" t="str">
        <f>IF(Wedstrijden!S926="x","Z2","")</f>
        <v/>
      </c>
      <c r="BW783" s="44">
        <f>IF(COUNTA(Wedstrijden!T926:AB926)&lt;&gt;0,1,"")</f>
        <v>1</v>
      </c>
      <c r="BX783" s="44">
        <f t="shared" si="73"/>
        <v>1</v>
      </c>
      <c r="BY783" s="44" t="str">
        <f>IF(Wedstrijden!T926="x","BB","")</f>
        <v/>
      </c>
      <c r="BZ783" s="44" t="str">
        <f>IF(Wedstrijden!U926="x","B","")</f>
        <v>B</v>
      </c>
      <c r="CA783" s="44" t="str">
        <f>IF(Wedstrijden!V926="x","L1","")</f>
        <v>L1</v>
      </c>
      <c r="CB783" s="44" t="str">
        <f>IF(Wedstrijden!W926="x","L2","")</f>
        <v>L2</v>
      </c>
      <c r="CC783" s="44" t="str">
        <f>IF(Wedstrijden!X926="x","M1","")</f>
        <v>M1</v>
      </c>
      <c r="CD783" s="44" t="str">
        <f>IF(Wedstrijden!Y926="x","M2","")</f>
        <v>M2</v>
      </c>
      <c r="CE783" s="44" t="str">
        <f>IF(Wedstrijden!Z926="x","Z1","")</f>
        <v/>
      </c>
      <c r="CF783" s="44" t="str">
        <f>IF(Wedstrijden!AA926="x","Z2","")</f>
        <v/>
      </c>
      <c r="CG783" s="44" t="str">
        <f>IF(Wedstrijden!AB926="x","ZZL","")</f>
        <v/>
      </c>
      <c r="CL783" s="44" t="str">
        <f>IF(COUNTA(Wedstrijden!AC926:AJ926)&lt;&gt;0,2,"")</f>
        <v/>
      </c>
      <c r="CM783" s="44" t="str">
        <f t="shared" si="74"/>
        <v/>
      </c>
      <c r="CN783" s="44" t="str">
        <f>IF(Wedstrijden!AC926="x","AA","")</f>
        <v/>
      </c>
      <c r="CO783" s="44" t="str">
        <f>IF(Wedstrijden!AD926="x","A","")</f>
        <v/>
      </c>
      <c r="CP783" s="44" t="str">
        <f>IF(Wedstrijden!AE926="x","BB","")</f>
        <v/>
      </c>
      <c r="CQ783" s="44" t="str">
        <f>IF(Wedstrijden!AF926="x","B","")</f>
        <v/>
      </c>
      <c r="CR783" s="44" t="str">
        <f>IF(Wedstrijden!AG926="x","L","")</f>
        <v/>
      </c>
      <c r="CS783" s="44" t="str">
        <f>IF(Wedstrijden!AH926="x","M","")</f>
        <v/>
      </c>
      <c r="CT783" s="44" t="str">
        <f>IF(Wedstrijden!AI926="x","Z","")</f>
        <v/>
      </c>
      <c r="CU783" s="44" t="str">
        <f>IF(Wedstrijden!AJ926="x","ZZ","")</f>
        <v/>
      </c>
      <c r="CV783" s="44" t="str">
        <f>IF(COUNTA(Wedstrijden!AK926:AQ926)&lt;&gt;0,2,"")</f>
        <v/>
      </c>
      <c r="CW783" s="44" t="str">
        <f t="shared" si="75"/>
        <v/>
      </c>
      <c r="CX783" s="44" t="str">
        <f>IF(Wedstrijden!AK926="x","BB","")</f>
        <v/>
      </c>
      <c r="CY783" s="44" t="str">
        <f>IF(Wedstrijden!AL926="x","B","")</f>
        <v/>
      </c>
      <c r="CZ783" s="44" t="str">
        <f>IF(Wedstrijden!AM926="x","L","")</f>
        <v/>
      </c>
      <c r="DA783" s="44" t="str">
        <f>IF(Wedstrijden!AN926="x","M","")</f>
        <v/>
      </c>
      <c r="DB783" s="44" t="str">
        <f>IF(Wedstrijden!AO926="x","Z","")</f>
        <v/>
      </c>
      <c r="DC783" s="44" t="str">
        <f>IF(Wedstrijden!AP926="x","ZZ","")</f>
        <v/>
      </c>
      <c r="DD783" s="44" t="str">
        <f>IF(Wedstrijden!AQ926="x","1.40","")</f>
        <v/>
      </c>
      <c r="DE783" s="44" t="str">
        <f>IF(COUNTA(Wedstrijden!AR926:AT926)&lt;&gt;0,6,"")</f>
        <v/>
      </c>
      <c r="DF783" s="44" t="str">
        <f t="shared" si="76"/>
        <v/>
      </c>
      <c r="DG783" s="44" t="str">
        <f>IF(Wedstrijden!AR926="x","L","")</f>
        <v/>
      </c>
      <c r="DH783" s="44" t="str">
        <f>IF(Wedstrijden!AS926="x","M","")</f>
        <v/>
      </c>
      <c r="DI783" s="44" t="str">
        <f>IF(Wedstrijden!AT926="x","Z","")</f>
        <v/>
      </c>
      <c r="DJ783" s="44" t="str">
        <f>IF(COUNTA(Wedstrijden!AU926:AW926)&lt;&gt;0,6,"")</f>
        <v/>
      </c>
      <c r="DK783" s="44" t="str">
        <f t="shared" si="77"/>
        <v/>
      </c>
      <c r="DL783" s="44" t="str">
        <f>IF(Wedstrijden!AU926="x","L","")</f>
        <v/>
      </c>
      <c r="DM783" s="44" t="str">
        <f>IF(Wedstrijden!AV926="x","M","")</f>
        <v/>
      </c>
      <c r="DN783" s="44" t="str">
        <f>IF(Wedstrijden!AW926="x","Z","")</f>
        <v/>
      </c>
    </row>
    <row r="784" spans="1:118" ht="15">
      <c r="A784" s="48" t="e">
        <f>Wedstrijden!#REF!</f>
        <v>#REF!</v>
      </c>
      <c r="B784" s="44">
        <f>IFERROR(VLOOKUP(Wedstrijden!E927,Wedstrijdlocaties!$B$2:$E$499,2,FALSE),"")</f>
        <v>824694</v>
      </c>
      <c r="C784" s="44" t="str">
        <f>Wedstrijden!F927</f>
        <v>Hem</v>
      </c>
      <c r="D784" s="44" t="str">
        <f>IFERROR(VLOOKUP(Wedstrijden!G927,Organisaties!$B$2:$C$501,2,FALSE),"")</f>
        <v/>
      </c>
      <c r="E784" s="44" t="str">
        <f>IFERROR(VLOOKUP(Wedstrijden!G927,Organisaties!$B$2:$F$501,5,FALSE),"")</f>
        <v/>
      </c>
      <c r="F784" s="44" t="str">
        <f>IF(Wedstrijden!BC927&lt;&gt;"",Wedstrijden!BC927,"")</f>
        <v/>
      </c>
      <c r="G784" s="44">
        <f>IF(Wedstrijden!AY927="Indoor",1,0)</f>
        <v>0</v>
      </c>
      <c r="H784" s="44">
        <f>Wedstrijden!AZ927</f>
        <v>0</v>
      </c>
      <c r="I784" s="44" t="str">
        <f>IF(Wedstrijden!AX927="Nee",0,IF(Wedstrijden!AX927="Ja",1,""))</f>
        <v/>
      </c>
      <c r="J784" s="44" t="str">
        <f>IF(Wedstrijden!BA927&lt;&gt;"",Wedstrijden!BA927,"")</f>
        <v>Indoor</v>
      </c>
      <c r="W784" s="45"/>
      <c r="AE784" s="45"/>
      <c r="AN784" s="45"/>
      <c r="AU784" s="45"/>
      <c r="BA784" s="45"/>
      <c r="BE784" s="45"/>
      <c r="BJ784" s="44">
        <f>IF(COUNTA(Wedstrijden!I927:S927)&lt;&gt;0,1,"")</f>
        <v>1</v>
      </c>
      <c r="BK784" s="44">
        <f t="shared" si="72"/>
        <v>2</v>
      </c>
      <c r="BL784" s="44" t="str">
        <f>IF(Wedstrijden!I927="x","AA","")</f>
        <v/>
      </c>
      <c r="BM784" s="44" t="str">
        <f>IF(Wedstrijden!J927="x","A","")</f>
        <v/>
      </c>
      <c r="BN784" s="44" t="str">
        <f>IF(Wedstrijden!K927="x","B1","")</f>
        <v/>
      </c>
      <c r="BO784" s="44" t="str">
        <f>IF(Wedstrijden!L927="x","BB","")</f>
        <v/>
      </c>
      <c r="BP784" s="44" t="str">
        <f>IF(Wedstrijden!M927="x","B","")</f>
        <v>B</v>
      </c>
      <c r="BQ784" s="44" t="str">
        <f>IF(Wedstrijden!N927="x","L1","")</f>
        <v>L1</v>
      </c>
      <c r="BR784" s="44" t="str">
        <f>IF(Wedstrijden!O927="x","L2","")</f>
        <v>L2</v>
      </c>
      <c r="BS784" s="44" t="str">
        <f>IF(Wedstrijden!P927="x","M1","")</f>
        <v>M1</v>
      </c>
      <c r="BT784" s="44" t="str">
        <f>IF(Wedstrijden!Q927="x","M2","")</f>
        <v>M2</v>
      </c>
      <c r="BU784" s="44" t="str">
        <f>IF(Wedstrijden!R927="x","Z1","")</f>
        <v/>
      </c>
      <c r="BV784" s="44" t="str">
        <f>IF(Wedstrijden!S927="x","Z2","")</f>
        <v/>
      </c>
      <c r="BW784" s="44">
        <f>IF(COUNTA(Wedstrijden!T927:AB927)&lt;&gt;0,1,"")</f>
        <v>1</v>
      </c>
      <c r="BX784" s="44">
        <f t="shared" si="73"/>
        <v>1</v>
      </c>
      <c r="BY784" s="44" t="str">
        <f>IF(Wedstrijden!T927="x","BB","")</f>
        <v/>
      </c>
      <c r="BZ784" s="44" t="str">
        <f>IF(Wedstrijden!U927="x","B","")</f>
        <v>B</v>
      </c>
      <c r="CA784" s="44" t="str">
        <f>IF(Wedstrijden!V927="x","L1","")</f>
        <v>L1</v>
      </c>
      <c r="CB784" s="44" t="str">
        <f>IF(Wedstrijden!W927="x","L2","")</f>
        <v>L2</v>
      </c>
      <c r="CC784" s="44" t="str">
        <f>IF(Wedstrijden!X927="x","M1","")</f>
        <v>M1</v>
      </c>
      <c r="CD784" s="44" t="str">
        <f>IF(Wedstrijden!Y927="x","M2","")</f>
        <v>M2</v>
      </c>
      <c r="CE784" s="44" t="str">
        <f>IF(Wedstrijden!Z927="x","Z1","")</f>
        <v/>
      </c>
      <c r="CF784" s="44" t="str">
        <f>IF(Wedstrijden!AA927="x","Z2","")</f>
        <v/>
      </c>
      <c r="CG784" s="44" t="str">
        <f>IF(Wedstrijden!AB927="x","ZZL","")</f>
        <v/>
      </c>
      <c r="CL784" s="44" t="str">
        <f>IF(COUNTA(Wedstrijden!AC927:AJ927)&lt;&gt;0,2,"")</f>
        <v/>
      </c>
      <c r="CM784" s="44" t="str">
        <f t="shared" si="74"/>
        <v/>
      </c>
      <c r="CN784" s="44" t="str">
        <f>IF(Wedstrijden!AC927="x","AA","")</f>
        <v/>
      </c>
      <c r="CO784" s="44" t="str">
        <f>IF(Wedstrijden!AD927="x","A","")</f>
        <v/>
      </c>
      <c r="CP784" s="44" t="str">
        <f>IF(Wedstrijden!AE927="x","BB","")</f>
        <v/>
      </c>
      <c r="CQ784" s="44" t="str">
        <f>IF(Wedstrijden!AF927="x","B","")</f>
        <v/>
      </c>
      <c r="CR784" s="44" t="str">
        <f>IF(Wedstrijden!AG927="x","L","")</f>
        <v/>
      </c>
      <c r="CS784" s="44" t="str">
        <f>IF(Wedstrijden!AH927="x","M","")</f>
        <v/>
      </c>
      <c r="CT784" s="44" t="str">
        <f>IF(Wedstrijden!AI927="x","Z","")</f>
        <v/>
      </c>
      <c r="CU784" s="44" t="str">
        <f>IF(Wedstrijden!AJ927="x","ZZ","")</f>
        <v/>
      </c>
      <c r="CV784" s="44" t="str">
        <f>IF(COUNTA(Wedstrijden!AK927:AQ927)&lt;&gt;0,2,"")</f>
        <v/>
      </c>
      <c r="CW784" s="44" t="str">
        <f t="shared" si="75"/>
        <v/>
      </c>
      <c r="CX784" s="44" t="str">
        <f>IF(Wedstrijden!AK927="x","BB","")</f>
        <v/>
      </c>
      <c r="CY784" s="44" t="str">
        <f>IF(Wedstrijden!AL927="x","B","")</f>
        <v/>
      </c>
      <c r="CZ784" s="44" t="str">
        <f>IF(Wedstrijden!AM927="x","L","")</f>
        <v/>
      </c>
      <c r="DA784" s="44" t="str">
        <f>IF(Wedstrijden!AN927="x","M","")</f>
        <v/>
      </c>
      <c r="DB784" s="44" t="str">
        <f>IF(Wedstrijden!AO927="x","Z","")</f>
        <v/>
      </c>
      <c r="DC784" s="44" t="str">
        <f>IF(Wedstrijden!AP927="x","ZZ","")</f>
        <v/>
      </c>
      <c r="DD784" s="44" t="str">
        <f>IF(Wedstrijden!AQ927="x","1.40","")</f>
        <v/>
      </c>
      <c r="DE784" s="44" t="str">
        <f>IF(COUNTA(Wedstrijden!AR927:AT927)&lt;&gt;0,6,"")</f>
        <v/>
      </c>
      <c r="DF784" s="44" t="str">
        <f t="shared" si="76"/>
        <v/>
      </c>
      <c r="DG784" s="44" t="str">
        <f>IF(Wedstrijden!AR927="x","L","")</f>
        <v/>
      </c>
      <c r="DH784" s="44" t="str">
        <f>IF(Wedstrijden!AS927="x","M","")</f>
        <v/>
      </c>
      <c r="DI784" s="44" t="str">
        <f>IF(Wedstrijden!AT927="x","Z","")</f>
        <v/>
      </c>
      <c r="DJ784" s="44" t="str">
        <f>IF(COUNTA(Wedstrijden!AU927:AW927)&lt;&gt;0,6,"")</f>
        <v/>
      </c>
      <c r="DK784" s="44" t="str">
        <f t="shared" si="77"/>
        <v/>
      </c>
      <c r="DL784" s="44" t="str">
        <f>IF(Wedstrijden!AU927="x","L","")</f>
        <v/>
      </c>
      <c r="DM784" s="44" t="str">
        <f>IF(Wedstrijden!AV927="x","M","")</f>
        <v/>
      </c>
      <c r="DN784" s="44" t="str">
        <f>IF(Wedstrijden!AW927="x","Z","")</f>
        <v/>
      </c>
    </row>
    <row r="785" spans="1:118" ht="15">
      <c r="A785" s="48" t="e">
        <f>Wedstrijden!#REF!</f>
        <v>#REF!</v>
      </c>
      <c r="B785" s="44">
        <f>IFERROR(VLOOKUP(Wedstrijden!E929,Wedstrijdlocaties!$B$2:$E$499,2,FALSE),"")</f>
        <v>766889</v>
      </c>
      <c r="C785" s="44" t="str">
        <f>Wedstrijden!F929</f>
        <v>Wormer</v>
      </c>
      <c r="D785" s="44">
        <f>IFERROR(VLOOKUP(Wedstrijden!G929,Organisaties!$B$2:$C$501,2,FALSE),"")</f>
        <v>751884</v>
      </c>
      <c r="E785" s="44" t="str">
        <f>IFERROR(VLOOKUP(Wedstrijden!G929,Organisaties!$B$2:$F$501,5,FALSE),"")</f>
        <v>V31007</v>
      </c>
      <c r="F785" s="44" t="str">
        <f>IF(Wedstrijden!BC929&lt;&gt;"",Wedstrijden!BC929,"")</f>
        <v/>
      </c>
      <c r="G785" s="44">
        <f>IF(Wedstrijden!AY929="Indoor",1,0)</f>
        <v>1</v>
      </c>
      <c r="H785" s="44">
        <f>Wedstrijden!AZ929</f>
        <v>0</v>
      </c>
      <c r="I785" s="44" t="str">
        <f>IF(Wedstrijden!AX929="Nee",0,IF(Wedstrijden!AX929="Ja",1,""))</f>
        <v/>
      </c>
      <c r="J785" s="44" t="str">
        <f>IF(Wedstrijden!BA929&lt;&gt;"",Wedstrijden!BA929,"")</f>
        <v/>
      </c>
      <c r="W785" s="45"/>
      <c r="AE785" s="45"/>
      <c r="AN785" s="45"/>
      <c r="AU785" s="45"/>
      <c r="BA785" s="45"/>
      <c r="BE785" s="45"/>
      <c r="BJ785" s="44">
        <f>IF(COUNTA(Wedstrijden!I929:S929)&lt;&gt;0,1,"")</f>
        <v>1</v>
      </c>
      <c r="BK785" s="44">
        <f t="shared" si="72"/>
        <v>2</v>
      </c>
      <c r="BL785" s="44" t="str">
        <f>IF(Wedstrijden!I929="x","AA","")</f>
        <v/>
      </c>
      <c r="BM785" s="44" t="str">
        <f>IF(Wedstrijden!J929="x","A","")</f>
        <v/>
      </c>
      <c r="BN785" s="44" t="str">
        <f>IF(Wedstrijden!K929="x","B1","")</f>
        <v/>
      </c>
      <c r="BO785" s="44" t="str">
        <f>IF(Wedstrijden!L929="x","BB","")</f>
        <v/>
      </c>
      <c r="BP785" s="44" t="str">
        <f>IF(Wedstrijden!M929="x","B","")</f>
        <v>B</v>
      </c>
      <c r="BQ785" s="44" t="str">
        <f>IF(Wedstrijden!N929="x","L1","")</f>
        <v>L1</v>
      </c>
      <c r="BR785" s="44" t="str">
        <f>IF(Wedstrijden!O929="x","L2","")</f>
        <v>L2</v>
      </c>
      <c r="BS785" s="44" t="str">
        <f>IF(Wedstrijden!P929="x","M1","")</f>
        <v>M1</v>
      </c>
      <c r="BT785" s="44" t="str">
        <f>IF(Wedstrijden!Q929="x","M2","")</f>
        <v>M2</v>
      </c>
      <c r="BU785" s="44" t="str">
        <f>IF(Wedstrijden!R929="x","Z1","")</f>
        <v>Z1</v>
      </c>
      <c r="BV785" s="44" t="str">
        <f>IF(Wedstrijden!S929="x","Z2","")</f>
        <v>Z2</v>
      </c>
      <c r="BW785" s="44">
        <f>IF(COUNTA(Wedstrijden!T929:AB929)&lt;&gt;0,1,"")</f>
        <v>1</v>
      </c>
      <c r="BX785" s="44">
        <f t="shared" si="73"/>
        <v>1</v>
      </c>
      <c r="BY785" s="44" t="str">
        <f>IF(Wedstrijden!T929="x","BB","")</f>
        <v/>
      </c>
      <c r="BZ785" s="44" t="str">
        <f>IF(Wedstrijden!U929="x","B","")</f>
        <v>B</v>
      </c>
      <c r="CA785" s="44" t="str">
        <f>IF(Wedstrijden!V929="x","L1","")</f>
        <v>L1</v>
      </c>
      <c r="CB785" s="44" t="str">
        <f>IF(Wedstrijden!W929="x","L2","")</f>
        <v>L2</v>
      </c>
      <c r="CC785" s="44" t="str">
        <f>IF(Wedstrijden!X929="x","M1","")</f>
        <v>M1</v>
      </c>
      <c r="CD785" s="44" t="str">
        <f>IF(Wedstrijden!Y929="x","M2","")</f>
        <v>M2</v>
      </c>
      <c r="CE785" s="44" t="str">
        <f>IF(Wedstrijden!Z929="x","Z1","")</f>
        <v>Z1</v>
      </c>
      <c r="CF785" s="44" t="str">
        <f>IF(Wedstrijden!AA929="x","Z2","")</f>
        <v>Z2</v>
      </c>
      <c r="CG785" s="44" t="str">
        <f>IF(Wedstrijden!AB929="x","ZZL","")</f>
        <v/>
      </c>
      <c r="CL785" s="44" t="str">
        <f>IF(COUNTA(Wedstrijden!AC929:AJ929)&lt;&gt;0,2,"")</f>
        <v/>
      </c>
      <c r="CM785" s="44" t="str">
        <f t="shared" si="74"/>
        <v/>
      </c>
      <c r="CN785" s="44" t="str">
        <f>IF(Wedstrijden!AC929="x","AA","")</f>
        <v/>
      </c>
      <c r="CO785" s="44" t="str">
        <f>IF(Wedstrijden!AD929="x","A","")</f>
        <v/>
      </c>
      <c r="CP785" s="44" t="str">
        <f>IF(Wedstrijden!AE929="x","BB","")</f>
        <v/>
      </c>
      <c r="CQ785" s="44" t="str">
        <f>IF(Wedstrijden!AF929="x","B","")</f>
        <v/>
      </c>
      <c r="CR785" s="44" t="str">
        <f>IF(Wedstrijden!AG929="x","L","")</f>
        <v/>
      </c>
      <c r="CS785" s="44" t="str">
        <f>IF(Wedstrijden!AH929="x","M","")</f>
        <v/>
      </c>
      <c r="CT785" s="44" t="str">
        <f>IF(Wedstrijden!AI929="x","Z","")</f>
        <v/>
      </c>
      <c r="CU785" s="44" t="str">
        <f>IF(Wedstrijden!AJ929="x","ZZ","")</f>
        <v/>
      </c>
      <c r="CV785" s="44" t="str">
        <f>IF(COUNTA(Wedstrijden!AK929:AQ929)&lt;&gt;0,2,"")</f>
        <v/>
      </c>
      <c r="CW785" s="44" t="str">
        <f t="shared" si="75"/>
        <v/>
      </c>
      <c r="CX785" s="44" t="str">
        <f>IF(Wedstrijden!AK929="x","BB","")</f>
        <v/>
      </c>
      <c r="CY785" s="44" t="str">
        <f>IF(Wedstrijden!AL929="x","B","")</f>
        <v/>
      </c>
      <c r="CZ785" s="44" t="str">
        <f>IF(Wedstrijden!AM929="x","L","")</f>
        <v/>
      </c>
      <c r="DA785" s="44" t="str">
        <f>IF(Wedstrijden!AN929="x","M","")</f>
        <v/>
      </c>
      <c r="DB785" s="44" t="str">
        <f>IF(Wedstrijden!AO929="x","Z","")</f>
        <v/>
      </c>
      <c r="DC785" s="44" t="str">
        <f>IF(Wedstrijden!AP929="x","ZZ","")</f>
        <v/>
      </c>
      <c r="DD785" s="44" t="str">
        <f>IF(Wedstrijden!AQ929="x","1.40","")</f>
        <v/>
      </c>
      <c r="DE785" s="44" t="str">
        <f>IF(COUNTA(Wedstrijden!AR929:AT929)&lt;&gt;0,6,"")</f>
        <v/>
      </c>
      <c r="DF785" s="44" t="str">
        <f t="shared" si="76"/>
        <v/>
      </c>
      <c r="DG785" s="44" t="str">
        <f>IF(Wedstrijden!AR929="x","L","")</f>
        <v/>
      </c>
      <c r="DH785" s="44" t="str">
        <f>IF(Wedstrijden!AS929="x","M","")</f>
        <v/>
      </c>
      <c r="DI785" s="44" t="str">
        <f>IF(Wedstrijden!AT929="x","Z","")</f>
        <v/>
      </c>
      <c r="DJ785" s="44" t="str">
        <f>IF(COUNTA(Wedstrijden!AU929:AW929)&lt;&gt;0,6,"")</f>
        <v/>
      </c>
      <c r="DK785" s="44" t="str">
        <f t="shared" si="77"/>
        <v/>
      </c>
      <c r="DL785" s="44" t="str">
        <f>IF(Wedstrijden!AU929="x","L","")</f>
        <v/>
      </c>
      <c r="DM785" s="44" t="str">
        <f>IF(Wedstrijden!AV929="x","M","")</f>
        <v/>
      </c>
      <c r="DN785" s="44" t="str">
        <f>IF(Wedstrijden!AW929="x","Z","")</f>
        <v/>
      </c>
    </row>
    <row r="786" spans="1:118" ht="15">
      <c r="A786" s="48" t="e">
        <f>Wedstrijden!#REF!</f>
        <v>#REF!</v>
      </c>
      <c r="B786" s="44">
        <f>IFERROR(VLOOKUP(Wedstrijden!E932,Wedstrijdlocaties!$B$2:$E$499,2,FALSE),"")</f>
        <v>849143</v>
      </c>
      <c r="C786" s="44" t="str">
        <f>Wedstrijden!F932</f>
        <v>Heiloo</v>
      </c>
      <c r="D786" s="44" t="str">
        <f>IFERROR(VLOOKUP(Wedstrijden!G932,Organisaties!$B$2:$C$501,2,FALSE),"")</f>
        <v>V50701</v>
      </c>
      <c r="E786" s="44" t="str">
        <f>IFERROR(VLOOKUP(Wedstrijden!G932,Organisaties!$B$2:$F$501,5,FALSE),"")</f>
        <v>V31007</v>
      </c>
      <c r="F786" s="44" t="str">
        <f>IF(Wedstrijden!BC932&lt;&gt;"",Wedstrijden!BC932,"")</f>
        <v/>
      </c>
      <c r="G786" s="44">
        <f>IF(Wedstrijden!AY932="Indoor",1,0)</f>
        <v>1</v>
      </c>
      <c r="H786" s="44" t="str">
        <f>Wedstrijden!AZ932</f>
        <v>Onbeperkt</v>
      </c>
      <c r="I786" s="44">
        <f>IF(Wedstrijden!AX932="Nee",0,IF(Wedstrijden!AX932="Ja",1,""))</f>
        <v>0</v>
      </c>
      <c r="J786" s="44" t="str">
        <f>IF(Wedstrijden!BA932&lt;&gt;"",Wedstrijden!BA932,"")</f>
        <v/>
      </c>
      <c r="W786" s="45"/>
      <c r="AE786" s="45"/>
      <c r="AN786" s="45"/>
      <c r="AU786" s="45"/>
      <c r="BA786" s="45"/>
      <c r="BE786" s="45"/>
      <c r="BJ786" s="44">
        <f>IF(COUNTA(Wedstrijden!I932:S932)&lt;&gt;0,1,"")</f>
        <v>1</v>
      </c>
      <c r="BK786" s="44">
        <f t="shared" si="72"/>
        <v>2</v>
      </c>
      <c r="BL786" s="44" t="str">
        <f>IF(Wedstrijden!I932="x","AA","")</f>
        <v/>
      </c>
      <c r="BM786" s="44" t="str">
        <f>IF(Wedstrijden!J932="x","A","")</f>
        <v/>
      </c>
      <c r="BN786" s="44" t="str">
        <f>IF(Wedstrijden!K932="x","B1","")</f>
        <v/>
      </c>
      <c r="BO786" s="44" t="str">
        <f>IF(Wedstrijden!L932="x","BB","")</f>
        <v/>
      </c>
      <c r="BP786" s="44" t="str">
        <f>IF(Wedstrijden!M932="x","B","")</f>
        <v>B</v>
      </c>
      <c r="BQ786" s="44" t="str">
        <f>IF(Wedstrijden!N932="x","L1","")</f>
        <v>L1</v>
      </c>
      <c r="BR786" s="44" t="str">
        <f>IF(Wedstrijden!O932="x","L2","")</f>
        <v>L2</v>
      </c>
      <c r="BS786" s="44" t="str">
        <f>IF(Wedstrijden!P932="x","M1","")</f>
        <v>M1</v>
      </c>
      <c r="BT786" s="44" t="str">
        <f>IF(Wedstrijden!Q932="x","M2","")</f>
        <v>M2</v>
      </c>
      <c r="BU786" s="44" t="str">
        <f>IF(Wedstrijden!R932="x","Z1","")</f>
        <v>Z1</v>
      </c>
      <c r="BV786" s="44" t="str">
        <f>IF(Wedstrijden!S932="x","Z2","")</f>
        <v>Z2</v>
      </c>
      <c r="BW786" s="44">
        <f>IF(COUNTA(Wedstrijden!T932:AB932)&lt;&gt;0,1,"")</f>
        <v>1</v>
      </c>
      <c r="BX786" s="44">
        <f t="shared" si="73"/>
        <v>1</v>
      </c>
      <c r="BY786" s="44" t="str">
        <f>IF(Wedstrijden!T932="x","BB","")</f>
        <v/>
      </c>
      <c r="BZ786" s="44" t="str">
        <f>IF(Wedstrijden!U932="x","B","")</f>
        <v>B</v>
      </c>
      <c r="CA786" s="44" t="str">
        <f>IF(Wedstrijden!V932="x","L1","")</f>
        <v>L1</v>
      </c>
      <c r="CB786" s="44" t="str">
        <f>IF(Wedstrijden!W932="x","L2","")</f>
        <v>L2</v>
      </c>
      <c r="CC786" s="44" t="str">
        <f>IF(Wedstrijden!X932="x","M1","")</f>
        <v>M1</v>
      </c>
      <c r="CD786" s="44" t="str">
        <f>IF(Wedstrijden!Y932="x","M2","")</f>
        <v>M2</v>
      </c>
      <c r="CE786" s="44" t="str">
        <f>IF(Wedstrijden!Z932="x","Z1","")</f>
        <v>Z1</v>
      </c>
      <c r="CF786" s="44" t="str">
        <f>IF(Wedstrijden!AA932="x","Z2","")</f>
        <v>Z2</v>
      </c>
      <c r="CG786" s="44" t="str">
        <f>IF(Wedstrijden!AB932="x","ZZL","")</f>
        <v>ZZL</v>
      </c>
      <c r="CL786" s="44" t="str">
        <f>IF(COUNTA(Wedstrijden!AC932:AJ932)&lt;&gt;0,2,"")</f>
        <v/>
      </c>
      <c r="CM786" s="44" t="str">
        <f t="shared" si="74"/>
        <v/>
      </c>
      <c r="CN786" s="44" t="str">
        <f>IF(Wedstrijden!AC932="x","AA","")</f>
        <v/>
      </c>
      <c r="CO786" s="44" t="str">
        <f>IF(Wedstrijden!AD932="x","A","")</f>
        <v/>
      </c>
      <c r="CP786" s="44" t="str">
        <f>IF(Wedstrijden!AE932="x","BB","")</f>
        <v/>
      </c>
      <c r="CQ786" s="44" t="str">
        <f>IF(Wedstrijden!AF932="x","B","")</f>
        <v/>
      </c>
      <c r="CR786" s="44" t="str">
        <f>IF(Wedstrijden!AG932="x","L","")</f>
        <v/>
      </c>
      <c r="CS786" s="44" t="str">
        <f>IF(Wedstrijden!AH932="x","M","")</f>
        <v/>
      </c>
      <c r="CT786" s="44" t="str">
        <f>IF(Wedstrijden!AI932="x","Z","")</f>
        <v/>
      </c>
      <c r="CU786" s="44" t="str">
        <f>IF(Wedstrijden!AJ932="x","ZZ","")</f>
        <v/>
      </c>
      <c r="CV786" s="44" t="str">
        <f>IF(COUNTA(Wedstrijden!AK932:AQ932)&lt;&gt;0,2,"")</f>
        <v/>
      </c>
      <c r="CW786" s="44" t="str">
        <f t="shared" si="75"/>
        <v/>
      </c>
      <c r="CX786" s="44" t="str">
        <f>IF(Wedstrijden!AK932="x","BB","")</f>
        <v/>
      </c>
      <c r="CY786" s="44" t="str">
        <f>IF(Wedstrijden!AL932="x","B","")</f>
        <v/>
      </c>
      <c r="CZ786" s="44" t="str">
        <f>IF(Wedstrijden!AM932="x","L","")</f>
        <v/>
      </c>
      <c r="DA786" s="44" t="str">
        <f>IF(Wedstrijden!AN932="x","M","")</f>
        <v/>
      </c>
      <c r="DB786" s="44" t="str">
        <f>IF(Wedstrijden!AO932="x","Z","")</f>
        <v/>
      </c>
      <c r="DC786" s="44" t="str">
        <f>IF(Wedstrijden!AP932="x","ZZ","")</f>
        <v/>
      </c>
      <c r="DD786" s="44" t="str">
        <f>IF(Wedstrijden!AQ932="x","1.40","")</f>
        <v/>
      </c>
      <c r="DE786" s="44" t="str">
        <f>IF(COUNTA(Wedstrijden!AR932:AT932)&lt;&gt;0,6,"")</f>
        <v/>
      </c>
      <c r="DF786" s="44" t="str">
        <f t="shared" si="76"/>
        <v/>
      </c>
      <c r="DG786" s="44" t="str">
        <f>IF(Wedstrijden!AR932="x","L","")</f>
        <v/>
      </c>
      <c r="DH786" s="44" t="str">
        <f>IF(Wedstrijden!AS932="x","M","")</f>
        <v/>
      </c>
      <c r="DI786" s="44" t="str">
        <f>IF(Wedstrijden!AT932="x","Z","")</f>
        <v/>
      </c>
      <c r="DJ786" s="44" t="str">
        <f>IF(COUNTA(Wedstrijden!AU932:AW932)&lt;&gt;0,6,"")</f>
        <v/>
      </c>
      <c r="DK786" s="44" t="str">
        <f t="shared" si="77"/>
        <v/>
      </c>
      <c r="DL786" s="44" t="str">
        <f>IF(Wedstrijden!AU932="x","L","")</f>
        <v/>
      </c>
      <c r="DM786" s="44" t="str">
        <f>IF(Wedstrijden!AV932="x","M","")</f>
        <v/>
      </c>
      <c r="DN786" s="44" t="str">
        <f>IF(Wedstrijden!AW932="x","Z","")</f>
        <v/>
      </c>
    </row>
    <row r="787" spans="1:118" ht="15">
      <c r="A787" s="48" t="e">
        <f>Wedstrijden!#REF!</f>
        <v>#REF!</v>
      </c>
      <c r="B787" s="44" t="str">
        <f>IFERROR(VLOOKUP(Wedstrijden!E933,Wedstrijdlocaties!$B$2:$E$499,2,FALSE),"")</f>
        <v/>
      </c>
      <c r="C787" s="44" t="str">
        <f>Wedstrijden!F933</f>
        <v>Schoorl</v>
      </c>
      <c r="D787" s="44">
        <f>IFERROR(VLOOKUP(Wedstrijden!G933,Organisaties!$B$2:$C$501,2,FALSE),"")</f>
        <v>673230</v>
      </c>
      <c r="E787" s="44" t="str">
        <f>IFERROR(VLOOKUP(Wedstrijden!G933,Organisaties!$B$2:$F$501,5,FALSE),"")</f>
        <v>V31007</v>
      </c>
      <c r="F787" s="44" t="str">
        <f>IF(Wedstrijden!BC933&lt;&gt;"",Wedstrijden!BC933,"")</f>
        <v/>
      </c>
      <c r="G787" s="44">
        <f>IF(Wedstrijden!AY933="Indoor",1,0)</f>
        <v>1</v>
      </c>
      <c r="H787" s="44" t="str">
        <f>Wedstrijden!AZ933</f>
        <v>Onbeperkt</v>
      </c>
      <c r="I787" s="44">
        <f>IF(Wedstrijden!AX933="Nee",0,IF(Wedstrijden!AX933="Ja",1,""))</f>
        <v>0</v>
      </c>
      <c r="J787" s="44" t="str">
        <f>IF(Wedstrijden!BA933&lt;&gt;"",Wedstrijden!BA933,"")</f>
        <v>Avondwedstrijd</v>
      </c>
      <c r="W787" s="45"/>
      <c r="AE787" s="45"/>
      <c r="AN787" s="45"/>
      <c r="AU787" s="45"/>
      <c r="BA787" s="45"/>
      <c r="BE787" s="45"/>
      <c r="BJ787" s="44" t="str">
        <f>IF(COUNTA(Wedstrijden!I933:S933)&lt;&gt;0,1,"")</f>
        <v/>
      </c>
      <c r="BK787" s="44" t="str">
        <f t="shared" si="72"/>
        <v/>
      </c>
      <c r="BL787" s="44" t="str">
        <f>IF(Wedstrijden!I933="x","AA","")</f>
        <v/>
      </c>
      <c r="BM787" s="44" t="str">
        <f>IF(Wedstrijden!J933="x","A","")</f>
        <v/>
      </c>
      <c r="BN787" s="44" t="str">
        <f>IF(Wedstrijden!K933="x","B1","")</f>
        <v/>
      </c>
      <c r="BO787" s="44" t="str">
        <f>IF(Wedstrijden!L933="x","BB","")</f>
        <v/>
      </c>
      <c r="BP787" s="44" t="str">
        <f>IF(Wedstrijden!M933="x","B","")</f>
        <v/>
      </c>
      <c r="BQ787" s="44" t="str">
        <f>IF(Wedstrijden!N933="x","L1","")</f>
        <v/>
      </c>
      <c r="BR787" s="44" t="str">
        <f>IF(Wedstrijden!O933="x","L2","")</f>
        <v/>
      </c>
      <c r="BS787" s="44" t="str">
        <f>IF(Wedstrijden!P933="x","M1","")</f>
        <v/>
      </c>
      <c r="BT787" s="44" t="str">
        <f>IF(Wedstrijden!Q933="x","M2","")</f>
        <v/>
      </c>
      <c r="BU787" s="44" t="str">
        <f>IF(Wedstrijden!R933="x","Z1","")</f>
        <v/>
      </c>
      <c r="BV787" s="44" t="str">
        <f>IF(Wedstrijden!S933="x","Z2","")</f>
        <v/>
      </c>
      <c r="BW787" s="44" t="str">
        <f>IF(COUNTA(Wedstrijden!T933:AB933)&lt;&gt;0,1,"")</f>
        <v/>
      </c>
      <c r="BX787" s="44" t="str">
        <f t="shared" si="73"/>
        <v/>
      </c>
      <c r="BY787" s="44" t="str">
        <f>IF(Wedstrijden!T933="x","BB","")</f>
        <v/>
      </c>
      <c r="BZ787" s="44" t="str">
        <f>IF(Wedstrijden!U933="x","B","")</f>
        <v/>
      </c>
      <c r="CA787" s="44" t="str">
        <f>IF(Wedstrijden!V933="x","L1","")</f>
        <v/>
      </c>
      <c r="CB787" s="44" t="str">
        <f>IF(Wedstrijden!W933="x","L2","")</f>
        <v/>
      </c>
      <c r="CC787" s="44" t="str">
        <f>IF(Wedstrijden!X933="x","M1","")</f>
        <v/>
      </c>
      <c r="CD787" s="44" t="str">
        <f>IF(Wedstrijden!Y933="x","M2","")</f>
        <v/>
      </c>
      <c r="CE787" s="44" t="str">
        <f>IF(Wedstrijden!Z933="x","Z1","")</f>
        <v/>
      </c>
      <c r="CF787" s="44" t="str">
        <f>IF(Wedstrijden!AA933="x","Z2","")</f>
        <v/>
      </c>
      <c r="CG787" s="44" t="str">
        <f>IF(Wedstrijden!AB933="x","ZZL","")</f>
        <v/>
      </c>
      <c r="CL787" s="44">
        <f>IF(COUNTA(Wedstrijden!AC933:AJ933)&lt;&gt;0,2,"")</f>
        <v>2</v>
      </c>
      <c r="CM787" s="44">
        <f t="shared" si="74"/>
        <v>2</v>
      </c>
      <c r="CN787" s="44" t="str">
        <f>IF(Wedstrijden!AC933="x","AA","")</f>
        <v/>
      </c>
      <c r="CO787" s="44" t="str">
        <f>IF(Wedstrijden!AD933="x","A","")</f>
        <v/>
      </c>
      <c r="CP787" s="44" t="str">
        <f>IF(Wedstrijden!AE933="x","BB","")</f>
        <v>BB</v>
      </c>
      <c r="CQ787" s="44" t="str">
        <f>IF(Wedstrijden!AF933="x","B","")</f>
        <v>B</v>
      </c>
      <c r="CR787" s="44" t="str">
        <f>IF(Wedstrijden!AG933="x","L","")</f>
        <v>L</v>
      </c>
      <c r="CS787" s="44" t="str">
        <f>IF(Wedstrijden!AH933="x","M","")</f>
        <v>M</v>
      </c>
      <c r="CT787" s="44" t="str">
        <f>IF(Wedstrijden!AI933="x","Z","")</f>
        <v>Z</v>
      </c>
      <c r="CU787" s="44" t="str">
        <f>IF(Wedstrijden!AJ933="x","ZZ","")</f>
        <v>ZZ</v>
      </c>
      <c r="CV787" s="44">
        <f>IF(COUNTA(Wedstrijden!AK933:AQ933)&lt;&gt;0,2,"")</f>
        <v>2</v>
      </c>
      <c r="CW787" s="44">
        <f t="shared" si="75"/>
        <v>1</v>
      </c>
      <c r="CX787" s="44" t="str">
        <f>IF(Wedstrijden!AK933="x","BB","")</f>
        <v>BB</v>
      </c>
      <c r="CY787" s="44" t="str">
        <f>IF(Wedstrijden!AL933="x","B","")</f>
        <v>B</v>
      </c>
      <c r="CZ787" s="44" t="str">
        <f>IF(Wedstrijden!AM933="x","L","")</f>
        <v>L</v>
      </c>
      <c r="DA787" s="44" t="str">
        <f>IF(Wedstrijden!AN933="x","M","")</f>
        <v>M</v>
      </c>
      <c r="DB787" s="44" t="str">
        <f>IF(Wedstrijden!AO933="x","Z","")</f>
        <v>Z</v>
      </c>
      <c r="DC787" s="44" t="str">
        <f>IF(Wedstrijden!AP933="x","ZZ","")</f>
        <v>ZZ</v>
      </c>
      <c r="DD787" s="44" t="str">
        <f>IF(Wedstrijden!AQ933="x","1.40","")</f>
        <v/>
      </c>
      <c r="DE787" s="44" t="str">
        <f>IF(COUNTA(Wedstrijden!AR933:AT933)&lt;&gt;0,6,"")</f>
        <v/>
      </c>
      <c r="DF787" s="44" t="str">
        <f t="shared" si="76"/>
        <v/>
      </c>
      <c r="DG787" s="44" t="str">
        <f>IF(Wedstrijden!AR933="x","L","")</f>
        <v/>
      </c>
      <c r="DH787" s="44" t="str">
        <f>IF(Wedstrijden!AS933="x","M","")</f>
        <v/>
      </c>
      <c r="DI787" s="44" t="str">
        <f>IF(Wedstrijden!AT933="x","Z","")</f>
        <v/>
      </c>
      <c r="DJ787" s="44" t="str">
        <f>IF(COUNTA(Wedstrijden!AU933:AW933)&lt;&gt;0,6,"")</f>
        <v/>
      </c>
      <c r="DK787" s="44" t="str">
        <f t="shared" si="77"/>
        <v/>
      </c>
      <c r="DL787" s="44" t="str">
        <f>IF(Wedstrijden!AU933="x","L","")</f>
        <v/>
      </c>
      <c r="DM787" s="44" t="str">
        <f>IF(Wedstrijden!AV933="x","M","")</f>
        <v/>
      </c>
      <c r="DN787" s="44" t="str">
        <f>IF(Wedstrijden!AW933="x","Z","")</f>
        <v/>
      </c>
    </row>
    <row r="788" spans="1:118" ht="15">
      <c r="A788" s="48" t="e">
        <f>Wedstrijden!#REF!</f>
        <v>#REF!</v>
      </c>
      <c r="B788" s="44">
        <f>IFERROR(VLOOKUP(Wedstrijden!E934,Wedstrijdlocaties!$B$2:$E$499,2,FALSE),"")</f>
        <v>927555</v>
      </c>
      <c r="C788" s="44" t="str">
        <f>Wedstrijden!F934</f>
        <v>Beinsdorp</v>
      </c>
      <c r="D788" s="44">
        <f>IFERROR(VLOOKUP(Wedstrijden!G934,Organisaties!$B$2:$C$501,2,FALSE),"")</f>
        <v>751874</v>
      </c>
      <c r="E788" s="44" t="str">
        <f>IFERROR(VLOOKUP(Wedstrijden!G934,Organisaties!$B$2:$F$501,5,FALSE),"")</f>
        <v>V31007</v>
      </c>
      <c r="F788" s="44" t="str">
        <f>IF(Wedstrijden!BC934&lt;&gt;"",Wedstrijden!BC934,"")</f>
        <v/>
      </c>
      <c r="G788" s="44">
        <f>IF(Wedstrijden!AY934="Indoor",1,0)</f>
        <v>0</v>
      </c>
      <c r="H788" s="44">
        <f>Wedstrijden!AZ934</f>
        <v>0</v>
      </c>
      <c r="I788" s="44" t="str">
        <f>IF(Wedstrijden!AX934="Nee",0,IF(Wedstrijden!AX934="Ja",1,""))</f>
        <v/>
      </c>
      <c r="J788" s="44" t="str">
        <f>IF(Wedstrijden!BA934&lt;&gt;"",Wedstrijden!BA934,"")</f>
        <v/>
      </c>
      <c r="W788" s="45"/>
      <c r="AE788" s="45"/>
      <c r="AN788" s="45"/>
      <c r="AU788" s="45"/>
      <c r="BA788" s="45"/>
      <c r="BE788" s="45"/>
      <c r="BJ788" s="44">
        <f>IF(COUNTA(Wedstrijden!I934:S934)&lt;&gt;0,1,"")</f>
        <v>1</v>
      </c>
      <c r="BK788" s="44">
        <f t="shared" si="72"/>
        <v>2</v>
      </c>
      <c r="BL788" s="44" t="str">
        <f>IF(Wedstrijden!I934="x","AA","")</f>
        <v/>
      </c>
      <c r="BM788" s="44" t="str">
        <f>IF(Wedstrijden!J934="x","A","")</f>
        <v/>
      </c>
      <c r="BN788" s="44" t="str">
        <f>IF(Wedstrijden!K934="x","B1","")</f>
        <v/>
      </c>
      <c r="BO788" s="44" t="str">
        <f>IF(Wedstrijden!L934="x","BB","")</f>
        <v/>
      </c>
      <c r="BP788" s="44" t="str">
        <f>IF(Wedstrijden!M934="x","B","")</f>
        <v>B</v>
      </c>
      <c r="BQ788" s="44" t="str">
        <f>IF(Wedstrijden!N934="x","L1","")</f>
        <v>L1</v>
      </c>
      <c r="BR788" s="44" t="str">
        <f>IF(Wedstrijden!O934="x","L2","")</f>
        <v>L2</v>
      </c>
      <c r="BS788" s="44" t="str">
        <f>IF(Wedstrijden!P934="x","M1","")</f>
        <v>M1</v>
      </c>
      <c r="BT788" s="44" t="str">
        <f>IF(Wedstrijden!Q934="x","M2","")</f>
        <v>M2</v>
      </c>
      <c r="BU788" s="44" t="str">
        <f>IF(Wedstrijden!R934="x","Z1","")</f>
        <v/>
      </c>
      <c r="BV788" s="44" t="str">
        <f>IF(Wedstrijden!S934="x","Z2","")</f>
        <v/>
      </c>
      <c r="BW788" s="44">
        <f>IF(COUNTA(Wedstrijden!T934:AB934)&lt;&gt;0,1,"")</f>
        <v>1</v>
      </c>
      <c r="BX788" s="44">
        <f t="shared" si="73"/>
        <v>1</v>
      </c>
      <c r="BY788" s="44" t="str">
        <f>IF(Wedstrijden!T934="x","BB","")</f>
        <v/>
      </c>
      <c r="BZ788" s="44" t="str">
        <f>IF(Wedstrijden!U934="x","B","")</f>
        <v>B</v>
      </c>
      <c r="CA788" s="44" t="str">
        <f>IF(Wedstrijden!V934="x","L1","")</f>
        <v>L1</v>
      </c>
      <c r="CB788" s="44" t="str">
        <f>IF(Wedstrijden!W934="x","L2","")</f>
        <v>L2</v>
      </c>
      <c r="CC788" s="44" t="str">
        <f>IF(Wedstrijden!X934="x","M1","")</f>
        <v>M1</v>
      </c>
      <c r="CD788" s="44" t="str">
        <f>IF(Wedstrijden!Y934="x","M2","")</f>
        <v>M2</v>
      </c>
      <c r="CE788" s="44" t="str">
        <f>IF(Wedstrijden!Z934="x","Z1","")</f>
        <v/>
      </c>
      <c r="CF788" s="44" t="str">
        <f>IF(Wedstrijden!AA934="x","Z2","")</f>
        <v/>
      </c>
      <c r="CG788" s="44" t="str">
        <f>IF(Wedstrijden!AB934="x","ZZL","")</f>
        <v/>
      </c>
      <c r="CL788" s="44" t="str">
        <f>IF(COUNTA(Wedstrijden!AC934:AJ934)&lt;&gt;0,2,"")</f>
        <v/>
      </c>
      <c r="CM788" s="44" t="str">
        <f t="shared" si="74"/>
        <v/>
      </c>
      <c r="CN788" s="44" t="str">
        <f>IF(Wedstrijden!AC934="x","AA","")</f>
        <v/>
      </c>
      <c r="CO788" s="44" t="str">
        <f>IF(Wedstrijden!AD934="x","A","")</f>
        <v/>
      </c>
      <c r="CP788" s="44" t="str">
        <f>IF(Wedstrijden!AE934="x","BB","")</f>
        <v/>
      </c>
      <c r="CQ788" s="44" t="str">
        <f>IF(Wedstrijden!AF934="x","B","")</f>
        <v/>
      </c>
      <c r="CR788" s="44" t="str">
        <f>IF(Wedstrijden!AG934="x","L","")</f>
        <v/>
      </c>
      <c r="CS788" s="44" t="str">
        <f>IF(Wedstrijden!AH934="x","M","")</f>
        <v/>
      </c>
      <c r="CT788" s="44" t="str">
        <f>IF(Wedstrijden!AI934="x","Z","")</f>
        <v/>
      </c>
      <c r="CU788" s="44" t="str">
        <f>IF(Wedstrijden!AJ934="x","ZZ","")</f>
        <v/>
      </c>
      <c r="CV788" s="44" t="str">
        <f>IF(COUNTA(Wedstrijden!AK934:AQ934)&lt;&gt;0,2,"")</f>
        <v/>
      </c>
      <c r="CW788" s="44" t="str">
        <f t="shared" si="75"/>
        <v/>
      </c>
      <c r="CX788" s="44" t="str">
        <f>IF(Wedstrijden!AK934="x","BB","")</f>
        <v/>
      </c>
      <c r="CY788" s="44" t="str">
        <f>IF(Wedstrijden!AL934="x","B","")</f>
        <v/>
      </c>
      <c r="CZ788" s="44" t="str">
        <f>IF(Wedstrijden!AM934="x","L","")</f>
        <v/>
      </c>
      <c r="DA788" s="44" t="str">
        <f>IF(Wedstrijden!AN934="x","M","")</f>
        <v/>
      </c>
      <c r="DB788" s="44" t="str">
        <f>IF(Wedstrijden!AO934="x","Z","")</f>
        <v/>
      </c>
      <c r="DC788" s="44" t="str">
        <f>IF(Wedstrijden!AP934="x","ZZ","")</f>
        <v/>
      </c>
      <c r="DD788" s="44" t="str">
        <f>IF(Wedstrijden!AQ934="x","1.40","")</f>
        <v/>
      </c>
      <c r="DE788" s="44" t="str">
        <f>IF(COUNTA(Wedstrijden!AR934:AT934)&lt;&gt;0,6,"")</f>
        <v/>
      </c>
      <c r="DF788" s="44" t="str">
        <f t="shared" si="76"/>
        <v/>
      </c>
      <c r="DG788" s="44" t="str">
        <f>IF(Wedstrijden!AR934="x","L","")</f>
        <v/>
      </c>
      <c r="DH788" s="44" t="str">
        <f>IF(Wedstrijden!AS934="x","M","")</f>
        <v/>
      </c>
      <c r="DI788" s="44" t="str">
        <f>IF(Wedstrijden!AT934="x","Z","")</f>
        <v/>
      </c>
      <c r="DJ788" s="44" t="str">
        <f>IF(COUNTA(Wedstrijden!AU934:AW934)&lt;&gt;0,6,"")</f>
        <v/>
      </c>
      <c r="DK788" s="44" t="str">
        <f t="shared" si="77"/>
        <v/>
      </c>
      <c r="DL788" s="44" t="str">
        <f>IF(Wedstrijden!AU934="x","L","")</f>
        <v/>
      </c>
      <c r="DM788" s="44" t="str">
        <f>IF(Wedstrijden!AV934="x","M","")</f>
        <v/>
      </c>
      <c r="DN788" s="44" t="str">
        <f>IF(Wedstrijden!AW934="x","Z","")</f>
        <v/>
      </c>
    </row>
    <row r="789" spans="1:118" ht="15">
      <c r="A789" s="48" t="e">
        <f>Wedstrijden!#REF!</f>
        <v>#REF!</v>
      </c>
      <c r="B789" s="44">
        <f>IFERROR(VLOOKUP(Wedstrijden!E935,Wedstrijdlocaties!$B$2:$E$499,2,FALSE),"")</f>
        <v>971605</v>
      </c>
      <c r="C789" s="44" t="str">
        <f>Wedstrijden!F935</f>
        <v>Aalsmeer</v>
      </c>
      <c r="D789" s="44">
        <f>IFERROR(VLOOKUP(Wedstrijden!G935,Organisaties!$B$2:$C$501,2,FALSE),"")</f>
        <v>871565</v>
      </c>
      <c r="E789" s="44" t="str">
        <f>IFERROR(VLOOKUP(Wedstrijden!G935,Organisaties!$B$2:$F$501,5,FALSE),"")</f>
        <v>V31007</v>
      </c>
      <c r="F789" s="44" t="str">
        <f>IF(Wedstrijden!BC935&lt;&gt;"",Wedstrijden!BC935,"")</f>
        <v/>
      </c>
      <c r="G789" s="44">
        <f>IF(Wedstrijden!AY935="Indoor",1,0)</f>
        <v>0</v>
      </c>
      <c r="H789" s="44">
        <f>Wedstrijden!AZ935</f>
        <v>0</v>
      </c>
      <c r="I789" s="44" t="str">
        <f>IF(Wedstrijden!AX935="Nee",0,IF(Wedstrijden!AX935="Ja",1,""))</f>
        <v/>
      </c>
      <c r="J789" s="44" t="str">
        <f>IF(Wedstrijden!BA935&lt;&gt;"",Wedstrijden!BA935,"")</f>
        <v/>
      </c>
      <c r="W789" s="45"/>
      <c r="AE789" s="45"/>
      <c r="AN789" s="45"/>
      <c r="AU789" s="45"/>
      <c r="BA789" s="45"/>
      <c r="BE789" s="45"/>
      <c r="BJ789" s="44">
        <f>IF(COUNTA(Wedstrijden!I935:S935)&lt;&gt;0,1,"")</f>
        <v>1</v>
      </c>
      <c r="BK789" s="44">
        <f t="shared" si="72"/>
        <v>2</v>
      </c>
      <c r="BL789" s="44" t="str">
        <f>IF(Wedstrijden!I935="x","AA","")</f>
        <v/>
      </c>
      <c r="BM789" s="44" t="str">
        <f>IF(Wedstrijden!J935="x","A","")</f>
        <v/>
      </c>
      <c r="BN789" s="44" t="str">
        <f>IF(Wedstrijden!K935="x","B1","")</f>
        <v/>
      </c>
      <c r="BO789" s="44" t="str">
        <f>IF(Wedstrijden!L935="x","BB","")</f>
        <v/>
      </c>
      <c r="BP789" s="44" t="str">
        <f>IF(Wedstrijden!M935="x","B","")</f>
        <v>B</v>
      </c>
      <c r="BQ789" s="44" t="str">
        <f>IF(Wedstrijden!N935="x","L1","")</f>
        <v>L1</v>
      </c>
      <c r="BR789" s="44" t="str">
        <f>IF(Wedstrijden!O935="x","L2","")</f>
        <v>L2</v>
      </c>
      <c r="BS789" s="44" t="str">
        <f>IF(Wedstrijden!P935="x","M1","")</f>
        <v>M1</v>
      </c>
      <c r="BT789" s="44" t="str">
        <f>IF(Wedstrijden!Q935="x","M2","")</f>
        <v>M2</v>
      </c>
      <c r="BU789" s="44" t="str">
        <f>IF(Wedstrijden!R935="x","Z1","")</f>
        <v>Z1</v>
      </c>
      <c r="BV789" s="44" t="str">
        <f>IF(Wedstrijden!S935="x","Z2","")</f>
        <v>Z2</v>
      </c>
      <c r="BW789" s="44">
        <f>IF(COUNTA(Wedstrijden!T935:AB935)&lt;&gt;0,1,"")</f>
        <v>1</v>
      </c>
      <c r="BX789" s="44">
        <f t="shared" si="73"/>
        <v>1</v>
      </c>
      <c r="BY789" s="44" t="str">
        <f>IF(Wedstrijden!T935="x","BB","")</f>
        <v/>
      </c>
      <c r="BZ789" s="44" t="str">
        <f>IF(Wedstrijden!U935="x","B","")</f>
        <v>B</v>
      </c>
      <c r="CA789" s="44" t="str">
        <f>IF(Wedstrijden!V935="x","L1","")</f>
        <v>L1</v>
      </c>
      <c r="CB789" s="44" t="str">
        <f>IF(Wedstrijden!W935="x","L2","")</f>
        <v>L2</v>
      </c>
      <c r="CC789" s="44" t="str">
        <f>IF(Wedstrijden!X935="x","M1","")</f>
        <v>M1</v>
      </c>
      <c r="CD789" s="44" t="str">
        <f>IF(Wedstrijden!Y935="x","M2","")</f>
        <v>M2</v>
      </c>
      <c r="CE789" s="44" t="str">
        <f>IF(Wedstrijden!Z935="x","Z1","")</f>
        <v>Z1</v>
      </c>
      <c r="CF789" s="44" t="str">
        <f>IF(Wedstrijden!AA935="x","Z2","")</f>
        <v>Z2</v>
      </c>
      <c r="CG789" s="44" t="str">
        <f>IF(Wedstrijden!AB935="x","ZZL","")</f>
        <v/>
      </c>
      <c r="CL789" s="44" t="str">
        <f>IF(COUNTA(Wedstrijden!AC935:AJ935)&lt;&gt;0,2,"")</f>
        <v/>
      </c>
      <c r="CM789" s="44" t="str">
        <f t="shared" si="74"/>
        <v/>
      </c>
      <c r="CN789" s="44" t="str">
        <f>IF(Wedstrijden!AC935="x","AA","")</f>
        <v/>
      </c>
      <c r="CO789" s="44" t="str">
        <f>IF(Wedstrijden!AD935="x","A","")</f>
        <v/>
      </c>
      <c r="CP789" s="44" t="str">
        <f>IF(Wedstrijden!AE935="x","BB","")</f>
        <v/>
      </c>
      <c r="CQ789" s="44" t="str">
        <f>IF(Wedstrijden!AF935="x","B","")</f>
        <v/>
      </c>
      <c r="CR789" s="44" t="str">
        <f>IF(Wedstrijden!AG935="x","L","")</f>
        <v/>
      </c>
      <c r="CS789" s="44" t="str">
        <f>IF(Wedstrijden!AH935="x","M","")</f>
        <v/>
      </c>
      <c r="CT789" s="44" t="str">
        <f>IF(Wedstrijden!AI935="x","Z","")</f>
        <v/>
      </c>
      <c r="CU789" s="44" t="str">
        <f>IF(Wedstrijden!AJ935="x","ZZ","")</f>
        <v/>
      </c>
      <c r="CV789" s="44" t="str">
        <f>IF(COUNTA(Wedstrijden!AK935:AQ935)&lt;&gt;0,2,"")</f>
        <v/>
      </c>
      <c r="CW789" s="44" t="str">
        <f t="shared" si="75"/>
        <v/>
      </c>
      <c r="CX789" s="44" t="str">
        <f>IF(Wedstrijden!AK935="x","BB","")</f>
        <v/>
      </c>
      <c r="CY789" s="44" t="str">
        <f>IF(Wedstrijden!AL935="x","B","")</f>
        <v/>
      </c>
      <c r="CZ789" s="44" t="str">
        <f>IF(Wedstrijden!AM935="x","L","")</f>
        <v/>
      </c>
      <c r="DA789" s="44" t="str">
        <f>IF(Wedstrijden!AN935="x","M","")</f>
        <v/>
      </c>
      <c r="DB789" s="44" t="str">
        <f>IF(Wedstrijden!AO935="x","Z","")</f>
        <v/>
      </c>
      <c r="DC789" s="44" t="str">
        <f>IF(Wedstrijden!AP935="x","ZZ","")</f>
        <v/>
      </c>
      <c r="DD789" s="44" t="str">
        <f>IF(Wedstrijden!AQ935="x","1.40","")</f>
        <v/>
      </c>
      <c r="DE789" s="44" t="str">
        <f>IF(COUNTA(Wedstrijden!AR935:AT935)&lt;&gt;0,6,"")</f>
        <v/>
      </c>
      <c r="DF789" s="44" t="str">
        <f t="shared" si="76"/>
        <v/>
      </c>
      <c r="DG789" s="44" t="str">
        <f>IF(Wedstrijden!AR935="x","L","")</f>
        <v/>
      </c>
      <c r="DH789" s="44" t="str">
        <f>IF(Wedstrijden!AS935="x","M","")</f>
        <v/>
      </c>
      <c r="DI789" s="44" t="str">
        <f>IF(Wedstrijden!AT935="x","Z","")</f>
        <v/>
      </c>
      <c r="DJ789" s="44" t="str">
        <f>IF(COUNTA(Wedstrijden!AU935:AW935)&lt;&gt;0,6,"")</f>
        <v/>
      </c>
      <c r="DK789" s="44" t="str">
        <f t="shared" si="77"/>
        <v/>
      </c>
      <c r="DL789" s="44" t="str">
        <f>IF(Wedstrijden!AU935="x","L","")</f>
        <v/>
      </c>
      <c r="DM789" s="44" t="str">
        <f>IF(Wedstrijden!AV935="x","M","")</f>
        <v/>
      </c>
      <c r="DN789" s="44" t="str">
        <f>IF(Wedstrijden!AW935="x","Z","")</f>
        <v/>
      </c>
    </row>
    <row r="790" spans="1:118" ht="15">
      <c r="A790" s="48" t="e">
        <f>Wedstrijden!#REF!</f>
        <v>#REF!</v>
      </c>
      <c r="B790" s="44" t="str">
        <f>IFERROR(VLOOKUP(Wedstrijden!E936,Wedstrijdlocaties!$B$2:$E$499,2,FALSE),"")</f>
        <v/>
      </c>
      <c r="C790" s="44" t="str">
        <f>Wedstrijden!F936</f>
        <v>Lisse</v>
      </c>
      <c r="D790" s="44" t="str">
        <f>IFERROR(VLOOKUP(Wedstrijden!G936,Organisaties!$B$2:$C$501,2,FALSE),"")</f>
        <v>V50718</v>
      </c>
      <c r="E790" s="44" t="str">
        <f>IFERROR(VLOOKUP(Wedstrijden!G936,Organisaties!$B$2:$F$501,5,FALSE),"")</f>
        <v>V31007</v>
      </c>
      <c r="F790" s="44" t="str">
        <f>IF(Wedstrijden!BC936&lt;&gt;"",Wedstrijden!BC936,"")</f>
        <v/>
      </c>
      <c r="G790" s="44">
        <f>IF(Wedstrijden!AY936="Indoor",1,0)</f>
        <v>0</v>
      </c>
      <c r="H790" s="44">
        <f>Wedstrijden!AZ936</f>
        <v>0</v>
      </c>
      <c r="I790" s="44" t="str">
        <f>IF(Wedstrijden!AX936="Nee",0,IF(Wedstrijden!AX936="Ja",1,""))</f>
        <v/>
      </c>
      <c r="J790" s="44" t="str">
        <f>IF(Wedstrijden!BA936&lt;&gt;"",Wedstrijden!BA936,"")</f>
        <v/>
      </c>
      <c r="W790" s="45"/>
      <c r="AE790" s="45"/>
      <c r="AN790" s="45"/>
      <c r="AU790" s="45"/>
      <c r="BA790" s="45"/>
      <c r="BE790" s="45"/>
      <c r="BJ790" s="44">
        <f>IF(COUNTA(Wedstrijden!I936:S936)&lt;&gt;0,1,"")</f>
        <v>1</v>
      </c>
      <c r="BK790" s="44">
        <f t="shared" si="72"/>
        <v>2</v>
      </c>
      <c r="BL790" s="44" t="str">
        <f>IF(Wedstrijden!I936="x","AA","")</f>
        <v/>
      </c>
      <c r="BM790" s="44" t="str">
        <f>IF(Wedstrijden!J936="x","A","")</f>
        <v/>
      </c>
      <c r="BN790" s="44" t="str">
        <f>IF(Wedstrijden!K936="x","B1","")</f>
        <v/>
      </c>
      <c r="BO790" s="44" t="str">
        <f>IF(Wedstrijden!L936="x","BB","")</f>
        <v/>
      </c>
      <c r="BP790" s="44" t="str">
        <f>IF(Wedstrijden!M936="x","B","")</f>
        <v/>
      </c>
      <c r="BQ790" s="44" t="str">
        <f>IF(Wedstrijden!N936="x","L1","")</f>
        <v/>
      </c>
      <c r="BR790" s="44" t="str">
        <f>IF(Wedstrijden!O936="x","L2","")</f>
        <v/>
      </c>
      <c r="BS790" s="44" t="str">
        <f>IF(Wedstrijden!P936="x","M1","")</f>
        <v/>
      </c>
      <c r="BT790" s="44" t="str">
        <f>IF(Wedstrijden!Q936="x","M2","")</f>
        <v>M2</v>
      </c>
      <c r="BU790" s="44" t="str">
        <f>IF(Wedstrijden!R936="x","Z1","")</f>
        <v>Z1</v>
      </c>
      <c r="BV790" s="44" t="str">
        <f>IF(Wedstrijden!S936="x","Z2","")</f>
        <v>Z2</v>
      </c>
      <c r="BW790" s="44">
        <f>IF(COUNTA(Wedstrijden!T936:AB936)&lt;&gt;0,1,"")</f>
        <v>1</v>
      </c>
      <c r="BX790" s="44">
        <f t="shared" si="73"/>
        <v>1</v>
      </c>
      <c r="BY790" s="44" t="str">
        <f>IF(Wedstrijden!T936="x","BB","")</f>
        <v/>
      </c>
      <c r="BZ790" s="44" t="str">
        <f>IF(Wedstrijden!U936="x","B","")</f>
        <v/>
      </c>
      <c r="CA790" s="44" t="str">
        <f>IF(Wedstrijden!V936="x","L1","")</f>
        <v/>
      </c>
      <c r="CB790" s="44" t="str">
        <f>IF(Wedstrijden!W936="x","L2","")</f>
        <v/>
      </c>
      <c r="CC790" s="44" t="str">
        <f>IF(Wedstrijden!X936="x","M1","")</f>
        <v/>
      </c>
      <c r="CD790" s="44" t="str">
        <f>IF(Wedstrijden!Y936="x","M2","")</f>
        <v/>
      </c>
      <c r="CE790" s="44" t="str">
        <f>IF(Wedstrijden!Z936="x","Z1","")</f>
        <v>Z1</v>
      </c>
      <c r="CF790" s="44" t="str">
        <f>IF(Wedstrijden!AA936="x","Z2","")</f>
        <v>Z2</v>
      </c>
      <c r="CG790" s="44" t="str">
        <f>IF(Wedstrijden!AB936="x","ZZL","")</f>
        <v>ZZL</v>
      </c>
      <c r="CL790" s="44" t="str">
        <f>IF(COUNTA(Wedstrijden!AC936:AJ936)&lt;&gt;0,2,"")</f>
        <v/>
      </c>
      <c r="CM790" s="44" t="str">
        <f t="shared" si="74"/>
        <v/>
      </c>
      <c r="CN790" s="44" t="str">
        <f>IF(Wedstrijden!AC936="x","AA","")</f>
        <v/>
      </c>
      <c r="CO790" s="44" t="str">
        <f>IF(Wedstrijden!AD936="x","A","")</f>
        <v/>
      </c>
      <c r="CP790" s="44" t="str">
        <f>IF(Wedstrijden!AE936="x","BB","")</f>
        <v/>
      </c>
      <c r="CQ790" s="44" t="str">
        <f>IF(Wedstrijden!AF936="x","B","")</f>
        <v/>
      </c>
      <c r="CR790" s="44" t="str">
        <f>IF(Wedstrijden!AG936="x","L","")</f>
        <v/>
      </c>
      <c r="CS790" s="44" t="str">
        <f>IF(Wedstrijden!AH936="x","M","")</f>
        <v/>
      </c>
      <c r="CT790" s="44" t="str">
        <f>IF(Wedstrijden!AI936="x","Z","")</f>
        <v/>
      </c>
      <c r="CU790" s="44" t="str">
        <f>IF(Wedstrijden!AJ936="x","ZZ","")</f>
        <v/>
      </c>
      <c r="CV790" s="44" t="str">
        <f>IF(COUNTA(Wedstrijden!AK936:AQ936)&lt;&gt;0,2,"")</f>
        <v/>
      </c>
      <c r="CW790" s="44" t="str">
        <f t="shared" si="75"/>
        <v/>
      </c>
      <c r="CX790" s="44" t="str">
        <f>IF(Wedstrijden!AK936="x","BB","")</f>
        <v/>
      </c>
      <c r="CY790" s="44" t="str">
        <f>IF(Wedstrijden!AL936="x","B","")</f>
        <v/>
      </c>
      <c r="CZ790" s="44" t="str">
        <f>IF(Wedstrijden!AM936="x","L","")</f>
        <v/>
      </c>
      <c r="DA790" s="44" t="str">
        <f>IF(Wedstrijden!AN936="x","M","")</f>
        <v/>
      </c>
      <c r="DB790" s="44" t="str">
        <f>IF(Wedstrijden!AO936="x","Z","")</f>
        <v/>
      </c>
      <c r="DC790" s="44" t="str">
        <f>IF(Wedstrijden!AP936="x","ZZ","")</f>
        <v/>
      </c>
      <c r="DD790" s="44" t="str">
        <f>IF(Wedstrijden!AQ936="x","1.40","")</f>
        <v/>
      </c>
      <c r="DE790" s="44" t="str">
        <f>IF(COUNTA(Wedstrijden!AR936:AT936)&lt;&gt;0,6,"")</f>
        <v/>
      </c>
      <c r="DF790" s="44" t="str">
        <f t="shared" si="76"/>
        <v/>
      </c>
      <c r="DG790" s="44" t="str">
        <f>IF(Wedstrijden!AR936="x","L","")</f>
        <v/>
      </c>
      <c r="DH790" s="44" t="str">
        <f>IF(Wedstrijden!AS936="x","M","")</f>
        <v/>
      </c>
      <c r="DI790" s="44" t="str">
        <f>IF(Wedstrijden!AT936="x","Z","")</f>
        <v/>
      </c>
      <c r="DJ790" s="44" t="str">
        <f>IF(COUNTA(Wedstrijden!AU936:AW936)&lt;&gt;0,6,"")</f>
        <v/>
      </c>
      <c r="DK790" s="44" t="str">
        <f t="shared" si="77"/>
        <v/>
      </c>
      <c r="DL790" s="44" t="str">
        <f>IF(Wedstrijden!AU936="x","L","")</f>
        <v/>
      </c>
      <c r="DM790" s="44" t="str">
        <f>IF(Wedstrijden!AV936="x","M","")</f>
        <v/>
      </c>
      <c r="DN790" s="44" t="str">
        <f>IF(Wedstrijden!AW936="x","Z","")</f>
        <v/>
      </c>
    </row>
    <row r="791" spans="1:118" ht="15">
      <c r="A791" s="48" t="e">
        <f>Wedstrijden!#REF!</f>
        <v>#REF!</v>
      </c>
      <c r="B791" s="44">
        <f>IFERROR(VLOOKUP(Wedstrijden!E937,Wedstrijdlocaties!$B$2:$E$499,2,FALSE),"")</f>
        <v>969231</v>
      </c>
      <c r="C791" s="44" t="str">
        <f>Wedstrijden!F937</f>
        <v>Vijfhuizen</v>
      </c>
      <c r="D791" s="44">
        <f>IFERROR(VLOOKUP(Wedstrijden!G937,Organisaties!$B$2:$C$501,2,FALSE),"")</f>
        <v>868533</v>
      </c>
      <c r="E791" s="44" t="str">
        <f>IFERROR(VLOOKUP(Wedstrijden!G937,Organisaties!$B$2:$F$501,5,FALSE),"")</f>
        <v>V31007</v>
      </c>
      <c r="F791" s="44" t="str">
        <f>IF(Wedstrijden!BC937&lt;&gt;"",Wedstrijden!BC937,"")</f>
        <v/>
      </c>
      <c r="G791" s="44">
        <f>IF(Wedstrijden!AY937="Indoor",1,0)</f>
        <v>0</v>
      </c>
      <c r="H791" s="44">
        <f>Wedstrijden!AZ937</f>
        <v>0</v>
      </c>
      <c r="I791" s="44" t="str">
        <f>IF(Wedstrijden!AX937="Nee",0,IF(Wedstrijden!AX937="Ja",1,""))</f>
        <v/>
      </c>
      <c r="J791" s="44" t="str">
        <f>IF(Wedstrijden!BA937&lt;&gt;"",Wedstrijden!BA937,"")</f>
        <v/>
      </c>
      <c r="W791" s="45"/>
      <c r="AE791" s="45"/>
      <c r="AN791" s="45"/>
      <c r="AU791" s="45"/>
      <c r="BA791" s="45"/>
      <c r="BE791" s="45"/>
      <c r="BJ791" s="44">
        <f>IF(COUNTA(Wedstrijden!I937:S937)&lt;&gt;0,1,"")</f>
        <v>1</v>
      </c>
      <c r="BK791" s="44">
        <f t="shared" si="72"/>
        <v>2</v>
      </c>
      <c r="BL791" s="44" t="str">
        <f>IF(Wedstrijden!I937="x","AA","")</f>
        <v/>
      </c>
      <c r="BM791" s="44" t="str">
        <f>IF(Wedstrijden!J937="x","A","")</f>
        <v/>
      </c>
      <c r="BN791" s="44" t="str">
        <f>IF(Wedstrijden!K937="x","B1","")</f>
        <v/>
      </c>
      <c r="BO791" s="44" t="str">
        <f>IF(Wedstrijden!L937="x","BB","")</f>
        <v/>
      </c>
      <c r="BP791" s="44" t="str">
        <f>IF(Wedstrijden!M937="x","B","")</f>
        <v>B</v>
      </c>
      <c r="BQ791" s="44" t="str">
        <f>IF(Wedstrijden!N937="x","L1","")</f>
        <v>L1</v>
      </c>
      <c r="BR791" s="44" t="str">
        <f>IF(Wedstrijden!O937="x","L2","")</f>
        <v>L2</v>
      </c>
      <c r="BS791" s="44" t="str">
        <f>IF(Wedstrijden!P937="x","M1","")</f>
        <v>M1</v>
      </c>
      <c r="BT791" s="44" t="str">
        <f>IF(Wedstrijden!Q937="x","M2","")</f>
        <v>M2</v>
      </c>
      <c r="BU791" s="44" t="str">
        <f>IF(Wedstrijden!R937="x","Z1","")</f>
        <v/>
      </c>
      <c r="BV791" s="44" t="str">
        <f>IF(Wedstrijden!S937="x","Z2","")</f>
        <v/>
      </c>
      <c r="BW791" s="44">
        <f>IF(COUNTA(Wedstrijden!T937:AB937)&lt;&gt;0,1,"")</f>
        <v>1</v>
      </c>
      <c r="BX791" s="44">
        <f t="shared" si="73"/>
        <v>1</v>
      </c>
      <c r="BY791" s="44" t="str">
        <f>IF(Wedstrijden!T937="x","BB","")</f>
        <v/>
      </c>
      <c r="BZ791" s="44" t="str">
        <f>IF(Wedstrijden!U937="x","B","")</f>
        <v>B</v>
      </c>
      <c r="CA791" s="44" t="str">
        <f>IF(Wedstrijden!V937="x","L1","")</f>
        <v>L1</v>
      </c>
      <c r="CB791" s="44" t="str">
        <f>IF(Wedstrijden!W937="x","L2","")</f>
        <v>L2</v>
      </c>
      <c r="CC791" s="44" t="str">
        <f>IF(Wedstrijden!X937="x","M1","")</f>
        <v>M1</v>
      </c>
      <c r="CD791" s="44" t="str">
        <f>IF(Wedstrijden!Y937="x","M2","")</f>
        <v>M2</v>
      </c>
      <c r="CE791" s="44" t="str">
        <f>IF(Wedstrijden!Z937="x","Z1","")</f>
        <v/>
      </c>
      <c r="CF791" s="44" t="str">
        <f>IF(Wedstrijden!AA937="x","Z2","")</f>
        <v/>
      </c>
      <c r="CG791" s="44" t="str">
        <f>IF(Wedstrijden!AB937="x","ZZL","")</f>
        <v/>
      </c>
      <c r="CL791" s="44" t="str">
        <f>IF(COUNTA(Wedstrijden!AC937:AJ937)&lt;&gt;0,2,"")</f>
        <v/>
      </c>
      <c r="CM791" s="44" t="str">
        <f t="shared" si="74"/>
        <v/>
      </c>
      <c r="CN791" s="44" t="str">
        <f>IF(Wedstrijden!AC937="x","AA","")</f>
        <v/>
      </c>
      <c r="CO791" s="44" t="str">
        <f>IF(Wedstrijden!AD937="x","A","")</f>
        <v/>
      </c>
      <c r="CP791" s="44" t="str">
        <f>IF(Wedstrijden!AE937="x","BB","")</f>
        <v/>
      </c>
      <c r="CQ791" s="44" t="str">
        <f>IF(Wedstrijden!AF937="x","B","")</f>
        <v/>
      </c>
      <c r="CR791" s="44" t="str">
        <f>IF(Wedstrijden!AG937="x","L","")</f>
        <v/>
      </c>
      <c r="CS791" s="44" t="str">
        <f>IF(Wedstrijden!AH937="x","M","")</f>
        <v/>
      </c>
      <c r="CT791" s="44" t="str">
        <f>IF(Wedstrijden!AI937="x","Z","")</f>
        <v/>
      </c>
      <c r="CU791" s="44" t="str">
        <f>IF(Wedstrijden!AJ937="x","ZZ","")</f>
        <v/>
      </c>
      <c r="CV791" s="44" t="str">
        <f>IF(COUNTA(Wedstrijden!AK937:AQ937)&lt;&gt;0,2,"")</f>
        <v/>
      </c>
      <c r="CW791" s="44" t="str">
        <f t="shared" si="75"/>
        <v/>
      </c>
      <c r="CX791" s="44" t="str">
        <f>IF(Wedstrijden!AK937="x","BB","")</f>
        <v/>
      </c>
      <c r="CY791" s="44" t="str">
        <f>IF(Wedstrijden!AL937="x","B","")</f>
        <v/>
      </c>
      <c r="CZ791" s="44" t="str">
        <f>IF(Wedstrijden!AM937="x","L","")</f>
        <v/>
      </c>
      <c r="DA791" s="44" t="str">
        <f>IF(Wedstrijden!AN937="x","M","")</f>
        <v/>
      </c>
      <c r="DB791" s="44" t="str">
        <f>IF(Wedstrijden!AO937="x","Z","")</f>
        <v/>
      </c>
      <c r="DC791" s="44" t="str">
        <f>IF(Wedstrijden!AP937="x","ZZ","")</f>
        <v/>
      </c>
      <c r="DD791" s="44" t="str">
        <f>IF(Wedstrijden!AQ937="x","1.40","")</f>
        <v/>
      </c>
      <c r="DE791" s="44" t="str">
        <f>IF(COUNTA(Wedstrijden!AR937:AT937)&lt;&gt;0,6,"")</f>
        <v/>
      </c>
      <c r="DF791" s="44" t="str">
        <f t="shared" si="76"/>
        <v/>
      </c>
      <c r="DG791" s="44" t="str">
        <f>IF(Wedstrijden!AR937="x","L","")</f>
        <v/>
      </c>
      <c r="DH791" s="44" t="str">
        <f>IF(Wedstrijden!AS937="x","M","")</f>
        <v/>
      </c>
      <c r="DI791" s="44" t="str">
        <f>IF(Wedstrijden!AT937="x","Z","")</f>
        <v/>
      </c>
      <c r="DJ791" s="44" t="str">
        <f>IF(COUNTA(Wedstrijden!AU937:AW937)&lt;&gt;0,6,"")</f>
        <v/>
      </c>
      <c r="DK791" s="44" t="str">
        <f t="shared" si="77"/>
        <v/>
      </c>
      <c r="DL791" s="44" t="str">
        <f>IF(Wedstrijden!AU937="x","L","")</f>
        <v/>
      </c>
      <c r="DM791" s="44" t="str">
        <f>IF(Wedstrijden!AV937="x","M","")</f>
        <v/>
      </c>
      <c r="DN791" s="44" t="str">
        <f>IF(Wedstrijden!AW937="x","Z","")</f>
        <v/>
      </c>
    </row>
    <row r="792" spans="1:118" ht="15">
      <c r="A792" s="48" t="e">
        <f>Wedstrijden!#REF!</f>
        <v>#REF!</v>
      </c>
      <c r="B792" s="44">
        <f>IFERROR(VLOOKUP(Wedstrijden!E938,Wedstrijdlocaties!$B$2:$E$499,2,FALSE),"")</f>
        <v>773625</v>
      </c>
      <c r="C792" s="44" t="str">
        <f>Wedstrijden!F938</f>
        <v>Benningbroek</v>
      </c>
      <c r="D792" s="44" t="str">
        <f>IFERROR(VLOOKUP(Wedstrijden!G938,Organisaties!$B$2:$C$501,2,FALSE),"")</f>
        <v/>
      </c>
      <c r="E792" s="44" t="str">
        <f>IFERROR(VLOOKUP(Wedstrijden!G938,Organisaties!$B$2:$F$501,5,FALSE),"")</f>
        <v/>
      </c>
      <c r="F792" s="44" t="str">
        <f>IF(Wedstrijden!BC938&lt;&gt;"",Wedstrijden!BC938,"")</f>
        <v/>
      </c>
      <c r="G792" s="44">
        <f>IF(Wedstrijden!AY938="Indoor",1,0)</f>
        <v>0</v>
      </c>
      <c r="H792" s="44" t="str">
        <f>Wedstrijden!AZ938</f>
        <v>Nee</v>
      </c>
      <c r="I792" s="44" t="str">
        <f>IF(Wedstrijden!AX938="Nee",0,IF(Wedstrijden!AX938="Ja",1,""))</f>
        <v/>
      </c>
      <c r="J792" s="44" t="str">
        <f>IF(Wedstrijden!BA938&lt;&gt;"",Wedstrijden!BA938,"")</f>
        <v>Indoor</v>
      </c>
      <c r="W792" s="45"/>
      <c r="AE792" s="45"/>
      <c r="AN792" s="45"/>
      <c r="AU792" s="45"/>
      <c r="BA792" s="45"/>
      <c r="BE792" s="45"/>
      <c r="BJ792" s="44">
        <f>IF(COUNTA(Wedstrijden!I938:S938)&lt;&gt;0,1,"")</f>
        <v>1</v>
      </c>
      <c r="BK792" s="44">
        <f t="shared" si="72"/>
        <v>2</v>
      </c>
      <c r="BL792" s="44" t="str">
        <f>IF(Wedstrijden!I938="x","AA","")</f>
        <v/>
      </c>
      <c r="BM792" s="44" t="str">
        <f>IF(Wedstrijden!J938="x","A","")</f>
        <v/>
      </c>
      <c r="BN792" s="44" t="str">
        <f>IF(Wedstrijden!K938="x","B1","")</f>
        <v/>
      </c>
      <c r="BO792" s="44" t="str">
        <f>IF(Wedstrijden!L938="x","BB","")</f>
        <v/>
      </c>
      <c r="BP792" s="44" t="str">
        <f>IF(Wedstrijden!M938="x","B","")</f>
        <v/>
      </c>
      <c r="BQ792" s="44" t="str">
        <f>IF(Wedstrijden!N938="x","L1","")</f>
        <v/>
      </c>
      <c r="BR792" s="44" t="str">
        <f>IF(Wedstrijden!O938="x","L2","")</f>
        <v/>
      </c>
      <c r="BS792" s="44" t="str">
        <f>IF(Wedstrijden!P938="x","M1","")</f>
        <v/>
      </c>
      <c r="BT792" s="44" t="str">
        <f>IF(Wedstrijden!Q938="x","M2","")</f>
        <v/>
      </c>
      <c r="BU792" s="44" t="str">
        <f>IF(Wedstrijden!R938="x","Z1","")</f>
        <v>Z1</v>
      </c>
      <c r="BV792" s="44" t="str">
        <f>IF(Wedstrijden!S938="x","Z2","")</f>
        <v>Z2</v>
      </c>
      <c r="BW792" s="44">
        <f>IF(COUNTA(Wedstrijden!T938:AB938)&lt;&gt;0,1,"")</f>
        <v>1</v>
      </c>
      <c r="BX792" s="44">
        <f t="shared" si="73"/>
        <v>1</v>
      </c>
      <c r="BY792" s="44" t="str">
        <f>IF(Wedstrijden!T938="x","BB","")</f>
        <v/>
      </c>
      <c r="BZ792" s="44" t="str">
        <f>IF(Wedstrijden!U938="x","B","")</f>
        <v/>
      </c>
      <c r="CA792" s="44" t="str">
        <f>IF(Wedstrijden!V938="x","L1","")</f>
        <v/>
      </c>
      <c r="CB792" s="44" t="str">
        <f>IF(Wedstrijden!W938="x","L2","")</f>
        <v/>
      </c>
      <c r="CC792" s="44" t="str">
        <f>IF(Wedstrijden!X938="x","M1","")</f>
        <v/>
      </c>
      <c r="CD792" s="44" t="str">
        <f>IF(Wedstrijden!Y938="x","M2","")</f>
        <v/>
      </c>
      <c r="CE792" s="44" t="str">
        <f>IF(Wedstrijden!Z938="x","Z1","")</f>
        <v>Z1</v>
      </c>
      <c r="CF792" s="44" t="str">
        <f>IF(Wedstrijden!AA938="x","Z2","")</f>
        <v>Z2</v>
      </c>
      <c r="CG792" s="44" t="str">
        <f>IF(Wedstrijden!AB938="x","ZZL","")</f>
        <v/>
      </c>
      <c r="CL792" s="44" t="str">
        <f>IF(COUNTA(Wedstrijden!AC938:AJ938)&lt;&gt;0,2,"")</f>
        <v/>
      </c>
      <c r="CM792" s="44" t="str">
        <f t="shared" si="74"/>
        <v/>
      </c>
      <c r="CN792" s="44" t="str">
        <f>IF(Wedstrijden!AC938="x","AA","")</f>
        <v/>
      </c>
      <c r="CO792" s="44" t="str">
        <f>IF(Wedstrijden!AD938="x","A","")</f>
        <v/>
      </c>
      <c r="CP792" s="44" t="str">
        <f>IF(Wedstrijden!AE938="x","BB","")</f>
        <v/>
      </c>
      <c r="CQ792" s="44" t="str">
        <f>IF(Wedstrijden!AF938="x","B","")</f>
        <v/>
      </c>
      <c r="CR792" s="44" t="str">
        <f>IF(Wedstrijden!AG938="x","L","")</f>
        <v/>
      </c>
      <c r="CS792" s="44" t="str">
        <f>IF(Wedstrijden!AH938="x","M","")</f>
        <v/>
      </c>
      <c r="CT792" s="44" t="str">
        <f>IF(Wedstrijden!AI938="x","Z","")</f>
        <v/>
      </c>
      <c r="CU792" s="44" t="str">
        <f>IF(Wedstrijden!AJ938="x","ZZ","")</f>
        <v/>
      </c>
      <c r="CV792" s="44" t="str">
        <f>IF(COUNTA(Wedstrijden!AK938:AQ938)&lt;&gt;0,2,"")</f>
        <v/>
      </c>
      <c r="CW792" s="44" t="str">
        <f t="shared" si="75"/>
        <v/>
      </c>
      <c r="CX792" s="44" t="str">
        <f>IF(Wedstrijden!AK938="x","BB","")</f>
        <v/>
      </c>
      <c r="CY792" s="44" t="str">
        <f>IF(Wedstrijden!AL938="x","B","")</f>
        <v/>
      </c>
      <c r="CZ792" s="44" t="str">
        <f>IF(Wedstrijden!AM938="x","L","")</f>
        <v/>
      </c>
      <c r="DA792" s="44" t="str">
        <f>IF(Wedstrijden!AN938="x","M","")</f>
        <v/>
      </c>
      <c r="DB792" s="44" t="str">
        <f>IF(Wedstrijden!AO938="x","Z","")</f>
        <v/>
      </c>
      <c r="DC792" s="44" t="str">
        <f>IF(Wedstrijden!AP938="x","ZZ","")</f>
        <v/>
      </c>
      <c r="DD792" s="44" t="str">
        <f>IF(Wedstrijden!AQ938="x","1.40","")</f>
        <v/>
      </c>
      <c r="DE792" s="44" t="str">
        <f>IF(COUNTA(Wedstrijden!AR938:AT938)&lt;&gt;0,6,"")</f>
        <v/>
      </c>
      <c r="DF792" s="44" t="str">
        <f t="shared" si="76"/>
        <v/>
      </c>
      <c r="DG792" s="44" t="str">
        <f>IF(Wedstrijden!AR938="x","L","")</f>
        <v/>
      </c>
      <c r="DH792" s="44" t="str">
        <f>IF(Wedstrijden!AS938="x","M","")</f>
        <v/>
      </c>
      <c r="DI792" s="44" t="str">
        <f>IF(Wedstrijden!AT938="x","Z","")</f>
        <v/>
      </c>
      <c r="DJ792" s="44" t="str">
        <f>IF(COUNTA(Wedstrijden!AU938:AW938)&lt;&gt;0,6,"")</f>
        <v/>
      </c>
      <c r="DK792" s="44" t="str">
        <f t="shared" si="77"/>
        <v/>
      </c>
      <c r="DL792" s="44" t="str">
        <f>IF(Wedstrijden!AU938="x","L","")</f>
        <v/>
      </c>
      <c r="DM792" s="44" t="str">
        <f>IF(Wedstrijden!AV938="x","M","")</f>
        <v/>
      </c>
      <c r="DN792" s="44" t="str">
        <f>IF(Wedstrijden!AW938="x","Z","")</f>
        <v/>
      </c>
    </row>
    <row r="793" spans="1:118" ht="15">
      <c r="A793" s="48" t="e">
        <f>Wedstrijden!#REF!</f>
        <v>#REF!</v>
      </c>
      <c r="B793" s="44">
        <f>IFERROR(VLOOKUP(Wedstrijden!E939,Wedstrijdlocaties!$B$2:$E$499,2,FALSE),"")</f>
        <v>824799</v>
      </c>
      <c r="C793" s="44" t="str">
        <f>Wedstrijden!F939</f>
        <v>Enkhuizen</v>
      </c>
      <c r="D793" s="44" t="str">
        <f>IFERROR(VLOOKUP(Wedstrijden!G939,Organisaties!$B$2:$C$501,2,FALSE),"")</f>
        <v/>
      </c>
      <c r="E793" s="44" t="str">
        <f>IFERROR(VLOOKUP(Wedstrijden!G939,Organisaties!$B$2:$F$501,5,FALSE),"")</f>
        <v/>
      </c>
      <c r="F793" s="44" t="str">
        <f>IF(Wedstrijden!BC939&lt;&gt;"",Wedstrijden!BC939,"")</f>
        <v/>
      </c>
      <c r="G793" s="44">
        <f>IF(Wedstrijden!AY939="Indoor",1,0)</f>
        <v>0</v>
      </c>
      <c r="H793" s="44">
        <f>Wedstrijden!AZ939</f>
        <v>0</v>
      </c>
      <c r="I793" s="44" t="str">
        <f>IF(Wedstrijden!AX939="Nee",0,IF(Wedstrijden!AX939="Ja",1,""))</f>
        <v/>
      </c>
      <c r="J793" s="44" t="str">
        <f>IF(Wedstrijden!BA939&lt;&gt;"",Wedstrijden!BA939,"")</f>
        <v/>
      </c>
      <c r="W793" s="45"/>
      <c r="AE793" s="45"/>
      <c r="AN793" s="45"/>
      <c r="AU793" s="45"/>
      <c r="BA793" s="45"/>
      <c r="BE793" s="45"/>
      <c r="BJ793" s="44">
        <f>IF(COUNTA(Wedstrijden!I939:S939)&lt;&gt;0,1,"")</f>
        <v>1</v>
      </c>
      <c r="BK793" s="44">
        <f t="shared" si="72"/>
        <v>2</v>
      </c>
      <c r="BL793" s="44" t="str">
        <f>IF(Wedstrijden!I939="x","AA","")</f>
        <v/>
      </c>
      <c r="BM793" s="44" t="str">
        <f>IF(Wedstrijden!J939="x","A","")</f>
        <v/>
      </c>
      <c r="BN793" s="44" t="str">
        <f>IF(Wedstrijden!K939="x","B1","")</f>
        <v/>
      </c>
      <c r="BO793" s="44" t="str">
        <f>IF(Wedstrijden!L939="x","BB","")</f>
        <v/>
      </c>
      <c r="BP793" s="44" t="str">
        <f>IF(Wedstrijden!M939="x","B","")</f>
        <v>B</v>
      </c>
      <c r="BQ793" s="44" t="str">
        <f>IF(Wedstrijden!N939="x","L1","")</f>
        <v>L1</v>
      </c>
      <c r="BR793" s="44" t="str">
        <f>IF(Wedstrijden!O939="x","L2","")</f>
        <v>L2</v>
      </c>
      <c r="BS793" s="44" t="str">
        <f>IF(Wedstrijden!P939="x","M1","")</f>
        <v>M1</v>
      </c>
      <c r="BT793" s="44" t="str">
        <f>IF(Wedstrijden!Q939="x","M2","")</f>
        <v>M2</v>
      </c>
      <c r="BU793" s="44" t="str">
        <f>IF(Wedstrijden!R939="x","Z1","")</f>
        <v>Z1</v>
      </c>
      <c r="BV793" s="44" t="str">
        <f>IF(Wedstrijden!S939="x","Z2","")</f>
        <v>Z2</v>
      </c>
      <c r="BW793" s="44">
        <f>IF(COUNTA(Wedstrijden!T939:AB939)&lt;&gt;0,1,"")</f>
        <v>1</v>
      </c>
      <c r="BX793" s="44">
        <f t="shared" si="73"/>
        <v>1</v>
      </c>
      <c r="BY793" s="44" t="str">
        <f>IF(Wedstrijden!T939="x","BB","")</f>
        <v/>
      </c>
      <c r="BZ793" s="44" t="str">
        <f>IF(Wedstrijden!U939="x","B","")</f>
        <v>B</v>
      </c>
      <c r="CA793" s="44" t="str">
        <f>IF(Wedstrijden!V939="x","L1","")</f>
        <v>L1</v>
      </c>
      <c r="CB793" s="44" t="str">
        <f>IF(Wedstrijden!W939="x","L2","")</f>
        <v>L2</v>
      </c>
      <c r="CC793" s="44" t="str">
        <f>IF(Wedstrijden!X939="x","M1","")</f>
        <v>M1</v>
      </c>
      <c r="CD793" s="44" t="str">
        <f>IF(Wedstrijden!Y939="x","M2","")</f>
        <v>M2</v>
      </c>
      <c r="CE793" s="44" t="str">
        <f>IF(Wedstrijden!Z939="x","Z1","")</f>
        <v/>
      </c>
      <c r="CF793" s="44" t="str">
        <f>IF(Wedstrijden!AA939="x","Z2","")</f>
        <v/>
      </c>
      <c r="CG793" s="44" t="str">
        <f>IF(Wedstrijden!AB939="x","ZZL","")</f>
        <v/>
      </c>
      <c r="CL793" s="44" t="str">
        <f>IF(COUNTA(Wedstrijden!AC939:AJ939)&lt;&gt;0,2,"")</f>
        <v/>
      </c>
      <c r="CM793" s="44" t="str">
        <f t="shared" si="74"/>
        <v/>
      </c>
      <c r="CN793" s="44" t="str">
        <f>IF(Wedstrijden!AC939="x","AA","")</f>
        <v/>
      </c>
      <c r="CO793" s="44" t="str">
        <f>IF(Wedstrijden!AD939="x","A","")</f>
        <v/>
      </c>
      <c r="CP793" s="44" t="str">
        <f>IF(Wedstrijden!AE939="x","BB","")</f>
        <v/>
      </c>
      <c r="CQ793" s="44" t="str">
        <f>IF(Wedstrijden!AF939="x","B","")</f>
        <v/>
      </c>
      <c r="CR793" s="44" t="str">
        <f>IF(Wedstrijden!AG939="x","L","")</f>
        <v/>
      </c>
      <c r="CS793" s="44" t="str">
        <f>IF(Wedstrijden!AH939="x","M","")</f>
        <v/>
      </c>
      <c r="CT793" s="44" t="str">
        <f>IF(Wedstrijden!AI939="x","Z","")</f>
        <v/>
      </c>
      <c r="CU793" s="44" t="str">
        <f>IF(Wedstrijden!AJ939="x","ZZ","")</f>
        <v/>
      </c>
      <c r="CV793" s="44" t="str">
        <f>IF(COUNTA(Wedstrijden!AK939:AQ939)&lt;&gt;0,2,"")</f>
        <v/>
      </c>
      <c r="CW793" s="44" t="str">
        <f t="shared" si="75"/>
        <v/>
      </c>
      <c r="CX793" s="44" t="str">
        <f>IF(Wedstrijden!AK939="x","BB","")</f>
        <v/>
      </c>
      <c r="CY793" s="44" t="str">
        <f>IF(Wedstrijden!AL939="x","B","")</f>
        <v/>
      </c>
      <c r="CZ793" s="44" t="str">
        <f>IF(Wedstrijden!AM939="x","L","")</f>
        <v/>
      </c>
      <c r="DA793" s="44" t="str">
        <f>IF(Wedstrijden!AN939="x","M","")</f>
        <v/>
      </c>
      <c r="DB793" s="44" t="str">
        <f>IF(Wedstrijden!AO939="x","Z","")</f>
        <v/>
      </c>
      <c r="DC793" s="44" t="str">
        <f>IF(Wedstrijden!AP939="x","ZZ","")</f>
        <v/>
      </c>
      <c r="DD793" s="44" t="str">
        <f>IF(Wedstrijden!AQ939="x","1.40","")</f>
        <v/>
      </c>
      <c r="DE793" s="44" t="str">
        <f>IF(COUNTA(Wedstrijden!AR939:AT939)&lt;&gt;0,6,"")</f>
        <v/>
      </c>
      <c r="DF793" s="44" t="str">
        <f t="shared" si="76"/>
        <v/>
      </c>
      <c r="DG793" s="44" t="str">
        <f>IF(Wedstrijden!AR939="x","L","")</f>
        <v/>
      </c>
      <c r="DH793" s="44" t="str">
        <f>IF(Wedstrijden!AS939="x","M","")</f>
        <v/>
      </c>
      <c r="DI793" s="44" t="str">
        <f>IF(Wedstrijden!AT939="x","Z","")</f>
        <v/>
      </c>
      <c r="DJ793" s="44" t="str">
        <f>IF(COUNTA(Wedstrijden!AU939:AW939)&lt;&gt;0,6,"")</f>
        <v/>
      </c>
      <c r="DK793" s="44" t="str">
        <f t="shared" si="77"/>
        <v/>
      </c>
      <c r="DL793" s="44" t="str">
        <f>IF(Wedstrijden!AU939="x","L","")</f>
        <v/>
      </c>
      <c r="DM793" s="44" t="str">
        <f>IF(Wedstrijden!AV939="x","M","")</f>
        <v/>
      </c>
      <c r="DN793" s="44" t="str">
        <f>IF(Wedstrijden!AW939="x","Z","")</f>
        <v/>
      </c>
    </row>
    <row r="794" spans="1:118" ht="15">
      <c r="A794" s="48" t="e">
        <f>Wedstrijden!#REF!</f>
        <v>#REF!</v>
      </c>
      <c r="B794" s="44">
        <f>IFERROR(VLOOKUP(Wedstrijden!E940,Wedstrijdlocaties!$B$2:$E$499,2,FALSE),"")</f>
        <v>849143</v>
      </c>
      <c r="C794" s="44" t="str">
        <f>Wedstrijden!F940</f>
        <v>Heiloo</v>
      </c>
      <c r="D794" s="44" t="str">
        <f>IFERROR(VLOOKUP(Wedstrijden!G940,Organisaties!$B$2:$C$501,2,FALSE),"")</f>
        <v>V50701</v>
      </c>
      <c r="E794" s="44" t="str">
        <f>IFERROR(VLOOKUP(Wedstrijden!G940,Organisaties!$B$2:$F$501,5,FALSE),"")</f>
        <v>V31007</v>
      </c>
      <c r="F794" s="44" t="str">
        <f>IF(Wedstrijden!BC940&lt;&gt;"",Wedstrijden!BC940,"")</f>
        <v/>
      </c>
      <c r="G794" s="44">
        <f>IF(Wedstrijden!AY940="Indoor",1,0)</f>
        <v>1</v>
      </c>
      <c r="H794" s="44" t="str">
        <f>Wedstrijden!AZ940</f>
        <v>Onbeperkt</v>
      </c>
      <c r="I794" s="44">
        <f>IF(Wedstrijden!AX940="Nee",0,IF(Wedstrijden!AX940="Ja",1,""))</f>
        <v>0</v>
      </c>
      <c r="J794" s="44" t="str">
        <f>IF(Wedstrijden!BA940&lt;&gt;"",Wedstrijden!BA940,"")</f>
        <v/>
      </c>
      <c r="W794" s="45"/>
      <c r="AE794" s="45"/>
      <c r="AN794" s="45"/>
      <c r="AU794" s="45"/>
      <c r="BA794" s="45"/>
      <c r="BE794" s="45"/>
      <c r="BJ794" s="44">
        <f>IF(COUNTA(Wedstrijden!I940:S940)&lt;&gt;0,1,"")</f>
        <v>1</v>
      </c>
      <c r="BK794" s="44">
        <f t="shared" si="72"/>
        <v>2</v>
      </c>
      <c r="BL794" s="44" t="str">
        <f>IF(Wedstrijden!I940="x","AA","")</f>
        <v/>
      </c>
      <c r="BM794" s="44" t="str">
        <f>IF(Wedstrijden!J940="x","A","")</f>
        <v/>
      </c>
      <c r="BN794" s="44" t="str">
        <f>IF(Wedstrijden!K940="x","B1","")</f>
        <v/>
      </c>
      <c r="BO794" s="44" t="str">
        <f>IF(Wedstrijden!L940="x","BB","")</f>
        <v>BB</v>
      </c>
      <c r="BP794" s="44" t="str">
        <f>IF(Wedstrijden!M940="x","B","")</f>
        <v>B</v>
      </c>
      <c r="BQ794" s="44" t="str">
        <f>IF(Wedstrijden!N940="x","L1","")</f>
        <v>L1</v>
      </c>
      <c r="BR794" s="44" t="str">
        <f>IF(Wedstrijden!O940="x","L2","")</f>
        <v>L2</v>
      </c>
      <c r="BS794" s="44" t="str">
        <f>IF(Wedstrijden!P940="x","M1","")</f>
        <v>M1</v>
      </c>
      <c r="BT794" s="44" t="str">
        <f>IF(Wedstrijden!Q940="x","M2","")</f>
        <v>M2</v>
      </c>
      <c r="BU794" s="44" t="str">
        <f>IF(Wedstrijden!R940="x","Z1","")</f>
        <v/>
      </c>
      <c r="BV794" s="44" t="str">
        <f>IF(Wedstrijden!S940="x","Z2","")</f>
        <v/>
      </c>
      <c r="BW794" s="44">
        <f>IF(COUNTA(Wedstrijden!T940:AB940)&lt;&gt;0,1,"")</f>
        <v>1</v>
      </c>
      <c r="BX794" s="44">
        <f t="shared" si="73"/>
        <v>1</v>
      </c>
      <c r="BY794" s="44" t="str">
        <f>IF(Wedstrijden!T940="x","BB","")</f>
        <v/>
      </c>
      <c r="BZ794" s="44" t="str">
        <f>IF(Wedstrijden!U940="x","B","")</f>
        <v>B</v>
      </c>
      <c r="CA794" s="44" t="str">
        <f>IF(Wedstrijden!V940="x","L1","")</f>
        <v>L1</v>
      </c>
      <c r="CB794" s="44" t="str">
        <f>IF(Wedstrijden!W940="x","L2","")</f>
        <v>L2</v>
      </c>
      <c r="CC794" s="44" t="str">
        <f>IF(Wedstrijden!X940="x","M1","")</f>
        <v>M1</v>
      </c>
      <c r="CD794" s="44" t="str">
        <f>IF(Wedstrijden!Y940="x","M2","")</f>
        <v>M2</v>
      </c>
      <c r="CE794" s="44" t="str">
        <f>IF(Wedstrijden!Z940="x","Z1","")</f>
        <v/>
      </c>
      <c r="CF794" s="44" t="str">
        <f>IF(Wedstrijden!AA940="x","Z2","")</f>
        <v/>
      </c>
      <c r="CG794" s="44" t="str">
        <f>IF(Wedstrijden!AB940="x","ZZL","")</f>
        <v/>
      </c>
      <c r="CL794" s="44" t="str">
        <f>IF(COUNTA(Wedstrijden!AC940:AJ940)&lt;&gt;0,2,"")</f>
        <v/>
      </c>
      <c r="CM794" s="44" t="str">
        <f t="shared" si="74"/>
        <v/>
      </c>
      <c r="CN794" s="44" t="str">
        <f>IF(Wedstrijden!AC940="x","AA","")</f>
        <v/>
      </c>
      <c r="CO794" s="44" t="str">
        <f>IF(Wedstrijden!AD940="x","A","")</f>
        <v/>
      </c>
      <c r="CP794" s="44" t="str">
        <f>IF(Wedstrijden!AE940="x","BB","")</f>
        <v/>
      </c>
      <c r="CQ794" s="44" t="str">
        <f>IF(Wedstrijden!AF940="x","B","")</f>
        <v/>
      </c>
      <c r="CR794" s="44" t="str">
        <f>IF(Wedstrijden!AG940="x","L","")</f>
        <v/>
      </c>
      <c r="CS794" s="44" t="str">
        <f>IF(Wedstrijden!AH940="x","M","")</f>
        <v/>
      </c>
      <c r="CT794" s="44" t="str">
        <f>IF(Wedstrijden!AI940="x","Z","")</f>
        <v/>
      </c>
      <c r="CU794" s="44" t="str">
        <f>IF(Wedstrijden!AJ940="x","ZZ","")</f>
        <v/>
      </c>
      <c r="CV794" s="44" t="str">
        <f>IF(COUNTA(Wedstrijden!AK940:AQ940)&lt;&gt;0,2,"")</f>
        <v/>
      </c>
      <c r="CW794" s="44" t="str">
        <f t="shared" si="75"/>
        <v/>
      </c>
      <c r="CX794" s="44" t="str">
        <f>IF(Wedstrijden!AK940="x","BB","")</f>
        <v/>
      </c>
      <c r="CY794" s="44" t="str">
        <f>IF(Wedstrijden!AL940="x","B","")</f>
        <v/>
      </c>
      <c r="CZ794" s="44" t="str">
        <f>IF(Wedstrijden!AM940="x","L","")</f>
        <v/>
      </c>
      <c r="DA794" s="44" t="str">
        <f>IF(Wedstrijden!AN940="x","M","")</f>
        <v/>
      </c>
      <c r="DB794" s="44" t="str">
        <f>IF(Wedstrijden!AO940="x","Z","")</f>
        <v/>
      </c>
      <c r="DC794" s="44" t="str">
        <f>IF(Wedstrijden!AP940="x","ZZ","")</f>
        <v/>
      </c>
      <c r="DD794" s="44" t="str">
        <f>IF(Wedstrijden!AQ940="x","1.40","")</f>
        <v/>
      </c>
      <c r="DE794" s="44" t="str">
        <f>IF(COUNTA(Wedstrijden!AR940:AT940)&lt;&gt;0,6,"")</f>
        <v/>
      </c>
      <c r="DF794" s="44" t="str">
        <f t="shared" si="76"/>
        <v/>
      </c>
      <c r="DG794" s="44" t="str">
        <f>IF(Wedstrijden!AR940="x","L","")</f>
        <v/>
      </c>
      <c r="DH794" s="44" t="str">
        <f>IF(Wedstrijden!AS940="x","M","")</f>
        <v/>
      </c>
      <c r="DI794" s="44" t="str">
        <f>IF(Wedstrijden!AT940="x","Z","")</f>
        <v/>
      </c>
      <c r="DJ794" s="44" t="str">
        <f>IF(COUNTA(Wedstrijden!AU940:AW940)&lt;&gt;0,6,"")</f>
        <v/>
      </c>
      <c r="DK794" s="44" t="str">
        <f t="shared" si="77"/>
        <v/>
      </c>
      <c r="DL794" s="44" t="str">
        <f>IF(Wedstrijden!AU940="x","L","")</f>
        <v/>
      </c>
      <c r="DM794" s="44" t="str">
        <f>IF(Wedstrijden!AV940="x","M","")</f>
        <v/>
      </c>
      <c r="DN794" s="44" t="str">
        <f>IF(Wedstrijden!AW940="x","Z","")</f>
        <v/>
      </c>
    </row>
    <row r="795" spans="1:118" ht="15">
      <c r="A795" s="48" t="e">
        <f>Wedstrijden!#REF!</f>
        <v>#REF!</v>
      </c>
      <c r="B795" s="44">
        <f>IFERROR(VLOOKUP(Wedstrijden!E941,Wedstrijdlocaties!$B$2:$E$499,2,FALSE),"")</f>
        <v>849061</v>
      </c>
      <c r="C795" s="44" t="str">
        <f>Wedstrijden!F941</f>
        <v>Middenbeemster</v>
      </c>
      <c r="D795" s="44" t="str">
        <f>IFERROR(VLOOKUP(Wedstrijden!G941,Organisaties!$B$2:$C$501,2,FALSE),"")</f>
        <v>V60262</v>
      </c>
      <c r="E795" s="44" t="str">
        <f>IFERROR(VLOOKUP(Wedstrijden!G941,Organisaties!$B$2:$F$501,5,FALSE),"")</f>
        <v>V31007</v>
      </c>
      <c r="F795" s="44" t="str">
        <f>IF(Wedstrijden!BC941&lt;&gt;"",Wedstrijden!BC941,"")</f>
        <v/>
      </c>
      <c r="G795" s="44">
        <f>IF(Wedstrijden!AY941="Indoor",1,0)</f>
        <v>1</v>
      </c>
      <c r="H795" s="44" t="str">
        <f>Wedstrijden!AZ941</f>
        <v>Onbeperkt</v>
      </c>
      <c r="I795" s="44">
        <f>IF(Wedstrijden!AX941="Nee",0,IF(Wedstrijden!AX941="Ja",1,""))</f>
        <v>0</v>
      </c>
      <c r="J795" s="44" t="str">
        <f>IF(Wedstrijden!BA941&lt;&gt;"",Wedstrijden!BA941,"")</f>
        <v/>
      </c>
      <c r="W795" s="45"/>
      <c r="AE795" s="45"/>
      <c r="AN795" s="45"/>
      <c r="AU795" s="45"/>
      <c r="BA795" s="45"/>
      <c r="BE795" s="45"/>
      <c r="BJ795" s="44">
        <f>IF(COUNTA(Wedstrijden!I941:S941)&lt;&gt;0,1,"")</f>
        <v>1</v>
      </c>
      <c r="BK795" s="44">
        <f t="shared" si="72"/>
        <v>2</v>
      </c>
      <c r="BL795" s="44" t="str">
        <f>IF(Wedstrijden!I941="x","AA","")</f>
        <v/>
      </c>
      <c r="BM795" s="44" t="str">
        <f>IF(Wedstrijden!J941="x","A","")</f>
        <v/>
      </c>
      <c r="BN795" s="44" t="str">
        <f>IF(Wedstrijden!K941="x","B1","")</f>
        <v/>
      </c>
      <c r="BO795" s="44" t="str">
        <f>IF(Wedstrijden!L941="x","BB","")</f>
        <v/>
      </c>
      <c r="BP795" s="44" t="str">
        <f>IF(Wedstrijden!M941="x","B","")</f>
        <v>B</v>
      </c>
      <c r="BQ795" s="44" t="str">
        <f>IF(Wedstrijden!N941="x","L1","")</f>
        <v>L1</v>
      </c>
      <c r="BR795" s="44" t="str">
        <f>IF(Wedstrijden!O941="x","L2","")</f>
        <v>L2</v>
      </c>
      <c r="BS795" s="44" t="str">
        <f>IF(Wedstrijden!P941="x","M1","")</f>
        <v>M1</v>
      </c>
      <c r="BT795" s="44" t="str">
        <f>IF(Wedstrijden!Q941="x","M2","")</f>
        <v>M2</v>
      </c>
      <c r="BU795" s="44" t="str">
        <f>IF(Wedstrijden!R941="x","Z1","")</f>
        <v>Z1</v>
      </c>
      <c r="BV795" s="44" t="str">
        <f>IF(Wedstrijden!S941="x","Z2","")</f>
        <v>Z2</v>
      </c>
      <c r="BW795" s="44">
        <f>IF(COUNTA(Wedstrijden!T941:AB941)&lt;&gt;0,1,"")</f>
        <v>1</v>
      </c>
      <c r="BX795" s="44">
        <f t="shared" si="73"/>
        <v>1</v>
      </c>
      <c r="BY795" s="44" t="str">
        <f>IF(Wedstrijden!T941="x","BB","")</f>
        <v/>
      </c>
      <c r="BZ795" s="44" t="str">
        <f>IF(Wedstrijden!U941="x","B","")</f>
        <v>B</v>
      </c>
      <c r="CA795" s="44" t="str">
        <f>IF(Wedstrijden!V941="x","L1","")</f>
        <v>L1</v>
      </c>
      <c r="CB795" s="44" t="str">
        <f>IF(Wedstrijden!W941="x","L2","")</f>
        <v>L2</v>
      </c>
      <c r="CC795" s="44" t="str">
        <f>IF(Wedstrijden!X941="x","M1","")</f>
        <v>M1</v>
      </c>
      <c r="CD795" s="44" t="str">
        <f>IF(Wedstrijden!Y941="x","M2","")</f>
        <v>M2</v>
      </c>
      <c r="CE795" s="44" t="str">
        <f>IF(Wedstrijden!Z941="x","Z1","")</f>
        <v>Z1</v>
      </c>
      <c r="CF795" s="44" t="str">
        <f>IF(Wedstrijden!AA941="x","Z2","")</f>
        <v>Z2</v>
      </c>
      <c r="CG795" s="44" t="str">
        <f>IF(Wedstrijden!AB941="x","ZZL","")</f>
        <v>ZZL</v>
      </c>
      <c r="CL795" s="44" t="str">
        <f>IF(COUNTA(Wedstrijden!AC941:AJ941)&lt;&gt;0,2,"")</f>
        <v/>
      </c>
      <c r="CM795" s="44" t="str">
        <f t="shared" si="74"/>
        <v/>
      </c>
      <c r="CN795" s="44" t="str">
        <f>IF(Wedstrijden!AC941="x","AA","")</f>
        <v/>
      </c>
      <c r="CO795" s="44" t="str">
        <f>IF(Wedstrijden!AD941="x","A","")</f>
        <v/>
      </c>
      <c r="CP795" s="44" t="str">
        <f>IF(Wedstrijden!AE941="x","BB","")</f>
        <v/>
      </c>
      <c r="CQ795" s="44" t="str">
        <f>IF(Wedstrijden!AF941="x","B","")</f>
        <v/>
      </c>
      <c r="CR795" s="44" t="str">
        <f>IF(Wedstrijden!AG941="x","L","")</f>
        <v/>
      </c>
      <c r="CS795" s="44" t="str">
        <f>IF(Wedstrijden!AH941="x","M","")</f>
        <v/>
      </c>
      <c r="CT795" s="44" t="str">
        <f>IF(Wedstrijden!AI941="x","Z","")</f>
        <v/>
      </c>
      <c r="CU795" s="44" t="str">
        <f>IF(Wedstrijden!AJ941="x","ZZ","")</f>
        <v/>
      </c>
      <c r="CV795" s="44" t="str">
        <f>IF(COUNTA(Wedstrijden!AK941:AQ941)&lt;&gt;0,2,"")</f>
        <v/>
      </c>
      <c r="CW795" s="44" t="str">
        <f t="shared" si="75"/>
        <v/>
      </c>
      <c r="CX795" s="44" t="str">
        <f>IF(Wedstrijden!AK941="x","BB","")</f>
        <v/>
      </c>
      <c r="CY795" s="44" t="str">
        <f>IF(Wedstrijden!AL941="x","B","")</f>
        <v/>
      </c>
      <c r="CZ795" s="44" t="str">
        <f>IF(Wedstrijden!AM941="x","L","")</f>
        <v/>
      </c>
      <c r="DA795" s="44" t="str">
        <f>IF(Wedstrijden!AN941="x","M","")</f>
        <v/>
      </c>
      <c r="DB795" s="44" t="str">
        <f>IF(Wedstrijden!AO941="x","Z","")</f>
        <v/>
      </c>
      <c r="DC795" s="44" t="str">
        <f>IF(Wedstrijden!AP941="x","ZZ","")</f>
        <v/>
      </c>
      <c r="DD795" s="44" t="str">
        <f>IF(Wedstrijden!AQ941="x","1.40","")</f>
        <v/>
      </c>
      <c r="DE795" s="44" t="str">
        <f>IF(COUNTA(Wedstrijden!AR941:AT941)&lt;&gt;0,6,"")</f>
        <v/>
      </c>
      <c r="DF795" s="44" t="str">
        <f t="shared" si="76"/>
        <v/>
      </c>
      <c r="DG795" s="44" t="str">
        <f>IF(Wedstrijden!AR941="x","L","")</f>
        <v/>
      </c>
      <c r="DH795" s="44" t="str">
        <f>IF(Wedstrijden!AS941="x","M","")</f>
        <v/>
      </c>
      <c r="DI795" s="44" t="str">
        <f>IF(Wedstrijden!AT941="x","Z","")</f>
        <v/>
      </c>
      <c r="DJ795" s="44" t="str">
        <f>IF(COUNTA(Wedstrijden!AU941:AW941)&lt;&gt;0,6,"")</f>
        <v/>
      </c>
      <c r="DK795" s="44" t="str">
        <f t="shared" si="77"/>
        <v/>
      </c>
      <c r="DL795" s="44" t="str">
        <f>IF(Wedstrijden!AU941="x","L","")</f>
        <v/>
      </c>
      <c r="DM795" s="44" t="str">
        <f>IF(Wedstrijden!AV941="x","M","")</f>
        <v/>
      </c>
      <c r="DN795" s="44" t="str">
        <f>IF(Wedstrijden!AW941="x","Z","")</f>
        <v/>
      </c>
    </row>
    <row r="796" spans="1:118" ht="15">
      <c r="A796" s="48" t="e">
        <f>Wedstrijden!#REF!</f>
        <v>#REF!</v>
      </c>
      <c r="B796" s="44">
        <f>IFERROR(VLOOKUP(Wedstrijden!E942,Wedstrijdlocaties!$B$2:$E$499,2,FALSE),"")</f>
        <v>824709</v>
      </c>
      <c r="C796" s="44" t="str">
        <f>Wedstrijden!F942</f>
        <v>Hoofddorp</v>
      </c>
      <c r="D796" s="44" t="str">
        <f>IFERROR(VLOOKUP(Wedstrijden!G942,Organisaties!$B$2:$C$501,2,FALSE),"")</f>
        <v>V50719</v>
      </c>
      <c r="E796" s="44" t="str">
        <f>IFERROR(VLOOKUP(Wedstrijden!G942,Organisaties!$B$2:$F$501,5,FALSE),"")</f>
        <v>V31007</v>
      </c>
      <c r="F796" s="44" t="str">
        <f>IF(Wedstrijden!BC942&lt;&gt;"",Wedstrijden!BC942,"")</f>
        <v/>
      </c>
      <c r="G796" s="44">
        <f>IF(Wedstrijden!AY942="Indoor",1,0)</f>
        <v>0</v>
      </c>
      <c r="H796" s="44">
        <f>Wedstrijden!AZ942</f>
        <v>0</v>
      </c>
      <c r="I796" s="44" t="str">
        <f>IF(Wedstrijden!AX942="Nee",0,IF(Wedstrijden!AX942="Ja",1,""))</f>
        <v/>
      </c>
      <c r="J796" s="44" t="str">
        <f>IF(Wedstrijden!BA942&lt;&gt;"",Wedstrijden!BA942,"")</f>
        <v/>
      </c>
      <c r="W796" s="45"/>
      <c r="AE796" s="45"/>
      <c r="AN796" s="45"/>
      <c r="AU796" s="45"/>
      <c r="BA796" s="45"/>
      <c r="BE796" s="45"/>
      <c r="BJ796" s="44">
        <f>IF(COUNTA(Wedstrijden!I942:S942)&lt;&gt;0,1,"")</f>
        <v>1</v>
      </c>
      <c r="BK796" s="44">
        <f t="shared" si="72"/>
        <v>2</v>
      </c>
      <c r="BL796" s="44" t="str">
        <f>IF(Wedstrijden!I942="x","AA","")</f>
        <v/>
      </c>
      <c r="BM796" s="44" t="str">
        <f>IF(Wedstrijden!J942="x","A","")</f>
        <v/>
      </c>
      <c r="BN796" s="44" t="str">
        <f>IF(Wedstrijden!K942="x","B1","")</f>
        <v/>
      </c>
      <c r="BO796" s="44" t="str">
        <f>IF(Wedstrijden!L942="x","BB","")</f>
        <v>BB</v>
      </c>
      <c r="BP796" s="44" t="str">
        <f>IF(Wedstrijden!M942="x","B","")</f>
        <v>B</v>
      </c>
      <c r="BQ796" s="44" t="str">
        <f>IF(Wedstrijden!N942="x","L1","")</f>
        <v>L1</v>
      </c>
      <c r="BR796" s="44" t="str">
        <f>IF(Wedstrijden!O942="x","L2","")</f>
        <v>L2</v>
      </c>
      <c r="BS796" s="44" t="str">
        <f>IF(Wedstrijden!P942="x","M1","")</f>
        <v>M1</v>
      </c>
      <c r="BT796" s="44" t="str">
        <f>IF(Wedstrijden!Q942="x","M2","")</f>
        <v>M2</v>
      </c>
      <c r="BU796" s="44" t="str">
        <f>IF(Wedstrijden!R942="x","Z1","")</f>
        <v/>
      </c>
      <c r="BV796" s="44" t="str">
        <f>IF(Wedstrijden!S942="x","Z2","")</f>
        <v/>
      </c>
      <c r="BW796" s="44">
        <f>IF(COUNTA(Wedstrijden!T942:AB942)&lt;&gt;0,1,"")</f>
        <v>1</v>
      </c>
      <c r="BX796" s="44">
        <f t="shared" si="73"/>
        <v>1</v>
      </c>
      <c r="BY796" s="44" t="str">
        <f>IF(Wedstrijden!T942="x","BB","")</f>
        <v>BB</v>
      </c>
      <c r="BZ796" s="44" t="str">
        <f>IF(Wedstrijden!U942="x","B","")</f>
        <v>B</v>
      </c>
      <c r="CA796" s="44" t="str">
        <f>IF(Wedstrijden!V942="x","L1","")</f>
        <v>L1</v>
      </c>
      <c r="CB796" s="44" t="str">
        <f>IF(Wedstrijden!W942="x","L2","")</f>
        <v>L2</v>
      </c>
      <c r="CC796" s="44" t="str">
        <f>IF(Wedstrijden!X942="x","M1","")</f>
        <v>M1</v>
      </c>
      <c r="CD796" s="44" t="str">
        <f>IF(Wedstrijden!Y942="x","M2","")</f>
        <v>M2</v>
      </c>
      <c r="CE796" s="44" t="str">
        <f>IF(Wedstrijden!Z942="x","Z1","")</f>
        <v/>
      </c>
      <c r="CF796" s="44" t="str">
        <f>IF(Wedstrijden!AA942="x","Z2","")</f>
        <v/>
      </c>
      <c r="CG796" s="44" t="str">
        <f>IF(Wedstrijden!AB942="x","ZZL","")</f>
        <v/>
      </c>
      <c r="CL796" s="44" t="str">
        <f>IF(COUNTA(Wedstrijden!AC942:AJ942)&lt;&gt;0,2,"")</f>
        <v/>
      </c>
      <c r="CM796" s="44" t="str">
        <f t="shared" si="74"/>
        <v/>
      </c>
      <c r="CN796" s="44" t="str">
        <f>IF(Wedstrijden!AC942="x","AA","")</f>
        <v/>
      </c>
      <c r="CO796" s="44" t="str">
        <f>IF(Wedstrijden!AD942="x","A","")</f>
        <v/>
      </c>
      <c r="CP796" s="44" t="str">
        <f>IF(Wedstrijden!AE942="x","BB","")</f>
        <v/>
      </c>
      <c r="CQ796" s="44" t="str">
        <f>IF(Wedstrijden!AF942="x","B","")</f>
        <v/>
      </c>
      <c r="CR796" s="44" t="str">
        <f>IF(Wedstrijden!AG942="x","L","")</f>
        <v/>
      </c>
      <c r="CS796" s="44" t="str">
        <f>IF(Wedstrijden!AH942="x","M","")</f>
        <v/>
      </c>
      <c r="CT796" s="44" t="str">
        <f>IF(Wedstrijden!AI942="x","Z","")</f>
        <v/>
      </c>
      <c r="CU796" s="44" t="str">
        <f>IF(Wedstrijden!AJ942="x","ZZ","")</f>
        <v/>
      </c>
      <c r="CV796" s="44" t="str">
        <f>IF(COUNTA(Wedstrijden!AK942:AQ942)&lt;&gt;0,2,"")</f>
        <v/>
      </c>
      <c r="CW796" s="44" t="str">
        <f t="shared" si="75"/>
        <v/>
      </c>
      <c r="CX796" s="44" t="str">
        <f>IF(Wedstrijden!AK942="x","BB","")</f>
        <v/>
      </c>
      <c r="CY796" s="44" t="str">
        <f>IF(Wedstrijden!AL942="x","B","")</f>
        <v/>
      </c>
      <c r="CZ796" s="44" t="str">
        <f>IF(Wedstrijden!AM942="x","L","")</f>
        <v/>
      </c>
      <c r="DA796" s="44" t="str">
        <f>IF(Wedstrijden!AN942="x","M","")</f>
        <v/>
      </c>
      <c r="DB796" s="44" t="str">
        <f>IF(Wedstrijden!AO942="x","Z","")</f>
        <v/>
      </c>
      <c r="DC796" s="44" t="str">
        <f>IF(Wedstrijden!AP942="x","ZZ","")</f>
        <v/>
      </c>
      <c r="DD796" s="44" t="str">
        <f>IF(Wedstrijden!AQ942="x","1.40","")</f>
        <v/>
      </c>
      <c r="DE796" s="44" t="str">
        <f>IF(COUNTA(Wedstrijden!AR942:AT942)&lt;&gt;0,6,"")</f>
        <v/>
      </c>
      <c r="DF796" s="44" t="str">
        <f t="shared" si="76"/>
        <v/>
      </c>
      <c r="DG796" s="44" t="str">
        <f>IF(Wedstrijden!AR942="x","L","")</f>
        <v/>
      </c>
      <c r="DH796" s="44" t="str">
        <f>IF(Wedstrijden!AS942="x","M","")</f>
        <v/>
      </c>
      <c r="DI796" s="44" t="str">
        <f>IF(Wedstrijden!AT942="x","Z","")</f>
        <v/>
      </c>
      <c r="DJ796" s="44" t="str">
        <f>IF(COUNTA(Wedstrijden!AU942:AW942)&lt;&gt;0,6,"")</f>
        <v/>
      </c>
      <c r="DK796" s="44" t="str">
        <f t="shared" si="77"/>
        <v/>
      </c>
      <c r="DL796" s="44" t="str">
        <f>IF(Wedstrijden!AU942="x","L","")</f>
        <v/>
      </c>
      <c r="DM796" s="44" t="str">
        <f>IF(Wedstrijden!AV942="x","M","")</f>
        <v/>
      </c>
      <c r="DN796" s="44" t="str">
        <f>IF(Wedstrijden!AW942="x","Z","")</f>
        <v/>
      </c>
    </row>
    <row r="797" spans="1:118" ht="15">
      <c r="A797" s="48" t="e">
        <f>Wedstrijden!#REF!</f>
        <v>#REF!</v>
      </c>
      <c r="B797" s="44" t="str">
        <f>IFERROR(VLOOKUP(Wedstrijden!E945,Wedstrijdlocaties!$B$2:$E$499,2,FALSE),"")</f>
        <v/>
      </c>
      <c r="C797" s="44" t="str">
        <f>Wedstrijden!F945</f>
        <v>Lisse</v>
      </c>
      <c r="D797" s="44" t="str">
        <f>IFERROR(VLOOKUP(Wedstrijden!G945,Organisaties!$B$2:$C$501,2,FALSE),"")</f>
        <v>V50718</v>
      </c>
      <c r="E797" s="44" t="str">
        <f>IFERROR(VLOOKUP(Wedstrijden!G945,Organisaties!$B$2:$F$501,5,FALSE),"")</f>
        <v>V31007</v>
      </c>
      <c r="F797" s="44" t="str">
        <f>IF(Wedstrijden!BC945&lt;&gt;"",Wedstrijden!BC945,"")</f>
        <v/>
      </c>
      <c r="G797" s="44">
        <f>IF(Wedstrijden!AY945="Indoor",1,0)</f>
        <v>0</v>
      </c>
      <c r="H797" s="44">
        <f>Wedstrijden!AZ945</f>
        <v>0</v>
      </c>
      <c r="I797" s="44" t="str">
        <f>IF(Wedstrijden!AX945="Nee",0,IF(Wedstrijden!AX945="Ja",1,""))</f>
        <v/>
      </c>
      <c r="J797" s="44" t="str">
        <f>IF(Wedstrijden!BA945&lt;&gt;"",Wedstrijden!BA945,"")</f>
        <v/>
      </c>
      <c r="W797" s="45"/>
      <c r="AE797" s="45"/>
      <c r="AN797" s="45"/>
      <c r="AU797" s="45"/>
      <c r="BA797" s="45"/>
      <c r="BE797" s="45"/>
      <c r="BJ797" s="44">
        <f>IF(COUNTA(Wedstrijden!I945:S945)&lt;&gt;0,1,"")</f>
        <v>1</v>
      </c>
      <c r="BK797" s="44">
        <f t="shared" si="72"/>
        <v>2</v>
      </c>
      <c r="BL797" s="44" t="str">
        <f>IF(Wedstrijden!I945="x","AA","")</f>
        <v/>
      </c>
      <c r="BM797" s="44" t="str">
        <f>IF(Wedstrijden!J945="x","A","")</f>
        <v/>
      </c>
      <c r="BN797" s="44" t="str">
        <f>IF(Wedstrijden!K945="x","B1","")</f>
        <v/>
      </c>
      <c r="BO797" s="44" t="str">
        <f>IF(Wedstrijden!L945="x","BB","")</f>
        <v>BB</v>
      </c>
      <c r="BP797" s="44" t="str">
        <f>IF(Wedstrijden!M945="x","B","")</f>
        <v>B</v>
      </c>
      <c r="BQ797" s="44" t="str">
        <f>IF(Wedstrijden!N945="x","L1","")</f>
        <v>L1</v>
      </c>
      <c r="BR797" s="44" t="str">
        <f>IF(Wedstrijden!O945="x","L2","")</f>
        <v>L2</v>
      </c>
      <c r="BS797" s="44" t="str">
        <f>IF(Wedstrijden!P945="x","M1","")</f>
        <v>M1</v>
      </c>
      <c r="BT797" s="44" t="str">
        <f>IF(Wedstrijden!Q945="x","M2","")</f>
        <v/>
      </c>
      <c r="BU797" s="44" t="str">
        <f>IF(Wedstrijden!R945="x","Z1","")</f>
        <v/>
      </c>
      <c r="BV797" s="44" t="str">
        <f>IF(Wedstrijden!S945="x","Z2","")</f>
        <v/>
      </c>
      <c r="BW797" s="44">
        <f>IF(COUNTA(Wedstrijden!T945:AB945)&lt;&gt;0,1,"")</f>
        <v>1</v>
      </c>
      <c r="BX797" s="44">
        <f t="shared" si="73"/>
        <v>1</v>
      </c>
      <c r="BY797" s="44" t="str">
        <f>IF(Wedstrijden!T945="x","BB","")</f>
        <v>BB</v>
      </c>
      <c r="BZ797" s="44" t="str">
        <f>IF(Wedstrijden!U945="x","B","")</f>
        <v>B</v>
      </c>
      <c r="CA797" s="44" t="str">
        <f>IF(Wedstrijden!V945="x","L1","")</f>
        <v>L1</v>
      </c>
      <c r="CB797" s="44" t="str">
        <f>IF(Wedstrijden!W945="x","L2","")</f>
        <v>L2</v>
      </c>
      <c r="CC797" s="44" t="str">
        <f>IF(Wedstrijden!X945="x","M1","")</f>
        <v>M1</v>
      </c>
      <c r="CD797" s="44" t="str">
        <f>IF(Wedstrijden!Y945="x","M2","")</f>
        <v/>
      </c>
      <c r="CE797" s="44" t="str">
        <f>IF(Wedstrijden!Z945="x","Z1","")</f>
        <v/>
      </c>
      <c r="CF797" s="44" t="str">
        <f>IF(Wedstrijden!AA945="x","Z2","")</f>
        <v/>
      </c>
      <c r="CG797" s="44" t="str">
        <f>IF(Wedstrijden!AB945="x","ZZL","")</f>
        <v/>
      </c>
      <c r="CL797" s="44" t="str">
        <f>IF(COUNTA(Wedstrijden!AC945:AJ945)&lt;&gt;0,2,"")</f>
        <v/>
      </c>
      <c r="CM797" s="44" t="str">
        <f t="shared" si="74"/>
        <v/>
      </c>
      <c r="CN797" s="44" t="str">
        <f>IF(Wedstrijden!AC945="x","AA","")</f>
        <v/>
      </c>
      <c r="CO797" s="44" t="str">
        <f>IF(Wedstrijden!AD945="x","A","")</f>
        <v/>
      </c>
      <c r="CP797" s="44" t="str">
        <f>IF(Wedstrijden!AE945="x","BB","")</f>
        <v/>
      </c>
      <c r="CQ797" s="44" t="str">
        <f>IF(Wedstrijden!AF945="x","B","")</f>
        <v/>
      </c>
      <c r="CR797" s="44" t="str">
        <f>IF(Wedstrijden!AG945="x","L","")</f>
        <v/>
      </c>
      <c r="CS797" s="44" t="str">
        <f>IF(Wedstrijden!AH945="x","M","")</f>
        <v/>
      </c>
      <c r="CT797" s="44" t="str">
        <f>IF(Wedstrijden!AI945="x","Z","")</f>
        <v/>
      </c>
      <c r="CU797" s="44" t="str">
        <f>IF(Wedstrijden!AJ945="x","ZZ","")</f>
        <v/>
      </c>
      <c r="CV797" s="44" t="str">
        <f>IF(COUNTA(Wedstrijden!AK945:AQ945)&lt;&gt;0,2,"")</f>
        <v/>
      </c>
      <c r="CW797" s="44" t="str">
        <f t="shared" si="75"/>
        <v/>
      </c>
      <c r="CX797" s="44" t="str">
        <f>IF(Wedstrijden!AK945="x","BB","")</f>
        <v/>
      </c>
      <c r="CY797" s="44" t="str">
        <f>IF(Wedstrijden!AL945="x","B","")</f>
        <v/>
      </c>
      <c r="CZ797" s="44" t="str">
        <f>IF(Wedstrijden!AM945="x","L","")</f>
        <v/>
      </c>
      <c r="DA797" s="44" t="str">
        <f>IF(Wedstrijden!AN945="x","M","")</f>
        <v/>
      </c>
      <c r="DB797" s="44" t="str">
        <f>IF(Wedstrijden!AO945="x","Z","")</f>
        <v/>
      </c>
      <c r="DC797" s="44" t="str">
        <f>IF(Wedstrijden!AP945="x","ZZ","")</f>
        <v/>
      </c>
      <c r="DD797" s="44" t="str">
        <f>IF(Wedstrijden!AQ945="x","1.40","")</f>
        <v/>
      </c>
      <c r="DE797" s="44" t="str">
        <f>IF(COUNTA(Wedstrijden!AR945:AT945)&lt;&gt;0,6,"")</f>
        <v/>
      </c>
      <c r="DF797" s="44" t="str">
        <f t="shared" si="76"/>
        <v/>
      </c>
      <c r="DG797" s="44" t="str">
        <f>IF(Wedstrijden!AR945="x","L","")</f>
        <v/>
      </c>
      <c r="DH797" s="44" t="str">
        <f>IF(Wedstrijden!AS945="x","M","")</f>
        <v/>
      </c>
      <c r="DI797" s="44" t="str">
        <f>IF(Wedstrijden!AT945="x","Z","")</f>
        <v/>
      </c>
      <c r="DJ797" s="44" t="str">
        <f>IF(COUNTA(Wedstrijden!AU945:AW945)&lt;&gt;0,6,"")</f>
        <v/>
      </c>
      <c r="DK797" s="44" t="str">
        <f t="shared" si="77"/>
        <v/>
      </c>
      <c r="DL797" s="44" t="str">
        <f>IF(Wedstrijden!AU945="x","L","")</f>
        <v/>
      </c>
      <c r="DM797" s="44" t="str">
        <f>IF(Wedstrijden!AV945="x","M","")</f>
        <v/>
      </c>
      <c r="DN797" s="44" t="str">
        <f>IF(Wedstrijden!AW945="x","Z","")</f>
        <v/>
      </c>
    </row>
    <row r="798" spans="1:118" ht="15">
      <c r="A798" s="48" t="e">
        <f>Wedstrijden!#REF!</f>
        <v>#REF!</v>
      </c>
      <c r="B798" s="44">
        <f>IFERROR(VLOOKUP(Wedstrijden!E946,Wedstrijdlocaties!$B$2:$E$499,2,FALSE),"")</f>
        <v>848812</v>
      </c>
      <c r="C798" s="44" t="str">
        <f>Wedstrijden!F946</f>
        <v>Wormerveer</v>
      </c>
      <c r="D798" s="44" t="str">
        <f>IFERROR(VLOOKUP(Wedstrijden!G946,Organisaties!$B$2:$C$501,2,FALSE),"")</f>
        <v/>
      </c>
      <c r="E798" s="44" t="str">
        <f>IFERROR(VLOOKUP(Wedstrijden!G946,Organisaties!$B$2:$F$501,5,FALSE),"")</f>
        <v/>
      </c>
      <c r="F798" s="44" t="str">
        <f>IF(Wedstrijden!BC946&lt;&gt;"",Wedstrijden!BC946,"")</f>
        <v/>
      </c>
      <c r="G798" s="44">
        <f>IF(Wedstrijden!AY946="Indoor",1,0)</f>
        <v>1</v>
      </c>
      <c r="H798" s="44">
        <f>Wedstrijden!AZ946</f>
        <v>0</v>
      </c>
      <c r="I798" s="44" t="str">
        <f>IF(Wedstrijden!AX946="Nee",0,IF(Wedstrijden!AX946="Ja",1,""))</f>
        <v/>
      </c>
      <c r="J798" s="44" t="str">
        <f>IF(Wedstrijden!BA946&lt;&gt;"",Wedstrijden!BA946,"")</f>
        <v/>
      </c>
      <c r="W798" s="45"/>
      <c r="AE798" s="45"/>
      <c r="AN798" s="45"/>
      <c r="AU798" s="45"/>
      <c r="BA798" s="45"/>
      <c r="BE798" s="45"/>
      <c r="BJ798" s="44" t="str">
        <f>IF(COUNTA(Wedstrijden!I946:S946)&lt;&gt;0,1,"")</f>
        <v/>
      </c>
      <c r="BK798" s="44" t="str">
        <f t="shared" si="72"/>
        <v/>
      </c>
      <c r="BL798" s="44" t="str">
        <f>IF(Wedstrijden!I946="x","AA","")</f>
        <v/>
      </c>
      <c r="BM798" s="44" t="str">
        <f>IF(Wedstrijden!J946="x","A","")</f>
        <v/>
      </c>
      <c r="BN798" s="44" t="str">
        <f>IF(Wedstrijden!K946="x","B1","")</f>
        <v/>
      </c>
      <c r="BO798" s="44" t="str">
        <f>IF(Wedstrijden!L946="x","BB","")</f>
        <v/>
      </c>
      <c r="BP798" s="44" t="str">
        <f>IF(Wedstrijden!M946="x","B","")</f>
        <v/>
      </c>
      <c r="BQ798" s="44" t="str">
        <f>IF(Wedstrijden!N946="x","L1","")</f>
        <v/>
      </c>
      <c r="BR798" s="44" t="str">
        <f>IF(Wedstrijden!O946="x","L2","")</f>
        <v/>
      </c>
      <c r="BS798" s="44" t="str">
        <f>IF(Wedstrijden!P946="x","M1","")</f>
        <v/>
      </c>
      <c r="BT798" s="44" t="str">
        <f>IF(Wedstrijden!Q946="x","M2","")</f>
        <v/>
      </c>
      <c r="BU798" s="44" t="str">
        <f>IF(Wedstrijden!R946="x","Z1","")</f>
        <v/>
      </c>
      <c r="BV798" s="44" t="str">
        <f>IF(Wedstrijden!S946="x","Z2","")</f>
        <v/>
      </c>
      <c r="BW798" s="44">
        <f>IF(COUNTA(Wedstrijden!T946:AB946)&lt;&gt;0,1,"")</f>
        <v>1</v>
      </c>
      <c r="BX798" s="44">
        <f t="shared" si="73"/>
        <v>1</v>
      </c>
      <c r="BY798" s="44" t="str">
        <f>IF(Wedstrijden!T946="x","BB","")</f>
        <v/>
      </c>
      <c r="BZ798" s="44" t="str">
        <f>IF(Wedstrijden!U946="x","B","")</f>
        <v>B</v>
      </c>
      <c r="CA798" s="44" t="str">
        <f>IF(Wedstrijden!V946="x","L1","")</f>
        <v>L1</v>
      </c>
      <c r="CB798" s="44" t="str">
        <f>IF(Wedstrijden!W946="x","L2","")</f>
        <v>L2</v>
      </c>
      <c r="CC798" s="44" t="str">
        <f>IF(Wedstrijden!X946="x","M1","")</f>
        <v>M1</v>
      </c>
      <c r="CD798" s="44" t="str">
        <f>IF(Wedstrijden!Y946="x","M2","")</f>
        <v>M2</v>
      </c>
      <c r="CE798" s="44" t="str">
        <f>IF(Wedstrijden!Z946="x","Z1","")</f>
        <v>Z1</v>
      </c>
      <c r="CF798" s="44" t="str">
        <f>IF(Wedstrijden!AA946="x","Z2","")</f>
        <v>Z2</v>
      </c>
      <c r="CG798" s="44" t="str">
        <f>IF(Wedstrijden!AB946="x","ZZL","")</f>
        <v/>
      </c>
      <c r="CL798" s="44" t="str">
        <f>IF(COUNTA(Wedstrijden!AC946:AJ946)&lt;&gt;0,2,"")</f>
        <v/>
      </c>
      <c r="CM798" s="44" t="str">
        <f t="shared" si="74"/>
        <v/>
      </c>
      <c r="CN798" s="44" t="str">
        <f>IF(Wedstrijden!AC946="x","AA","")</f>
        <v/>
      </c>
      <c r="CO798" s="44" t="str">
        <f>IF(Wedstrijden!AD946="x","A","")</f>
        <v/>
      </c>
      <c r="CP798" s="44" t="str">
        <f>IF(Wedstrijden!AE946="x","BB","")</f>
        <v/>
      </c>
      <c r="CQ798" s="44" t="str">
        <f>IF(Wedstrijden!AF946="x","B","")</f>
        <v/>
      </c>
      <c r="CR798" s="44" t="str">
        <f>IF(Wedstrijden!AG946="x","L","")</f>
        <v/>
      </c>
      <c r="CS798" s="44" t="str">
        <f>IF(Wedstrijden!AH946="x","M","")</f>
        <v/>
      </c>
      <c r="CT798" s="44" t="str">
        <f>IF(Wedstrijden!AI946="x","Z","")</f>
        <v/>
      </c>
      <c r="CU798" s="44" t="str">
        <f>IF(Wedstrijden!AJ946="x","ZZ","")</f>
        <v/>
      </c>
      <c r="CV798" s="44" t="str">
        <f>IF(COUNTA(Wedstrijden!AK946:AQ946)&lt;&gt;0,2,"")</f>
        <v/>
      </c>
      <c r="CW798" s="44" t="str">
        <f t="shared" si="75"/>
        <v/>
      </c>
      <c r="CX798" s="44" t="str">
        <f>IF(Wedstrijden!AK946="x","BB","")</f>
        <v/>
      </c>
      <c r="CY798" s="44" t="str">
        <f>IF(Wedstrijden!AL946="x","B","")</f>
        <v/>
      </c>
      <c r="CZ798" s="44" t="str">
        <f>IF(Wedstrijden!AM946="x","L","")</f>
        <v/>
      </c>
      <c r="DA798" s="44" t="str">
        <f>IF(Wedstrijden!AN946="x","M","")</f>
        <v/>
      </c>
      <c r="DB798" s="44" t="str">
        <f>IF(Wedstrijden!AO946="x","Z","")</f>
        <v/>
      </c>
      <c r="DC798" s="44" t="str">
        <f>IF(Wedstrijden!AP946="x","ZZ","")</f>
        <v/>
      </c>
      <c r="DD798" s="44" t="str">
        <f>IF(Wedstrijden!AQ946="x","1.40","")</f>
        <v/>
      </c>
      <c r="DE798" s="44" t="str">
        <f>IF(COUNTA(Wedstrijden!AR946:AT946)&lt;&gt;0,6,"")</f>
        <v/>
      </c>
      <c r="DF798" s="44" t="str">
        <f t="shared" si="76"/>
        <v/>
      </c>
      <c r="DG798" s="44" t="str">
        <f>IF(Wedstrijden!AR946="x","L","")</f>
        <v/>
      </c>
      <c r="DH798" s="44" t="str">
        <f>IF(Wedstrijden!AS946="x","M","")</f>
        <v/>
      </c>
      <c r="DI798" s="44" t="str">
        <f>IF(Wedstrijden!AT946="x","Z","")</f>
        <v/>
      </c>
      <c r="DJ798" s="44" t="str">
        <f>IF(COUNTA(Wedstrijden!AU946:AW946)&lt;&gt;0,6,"")</f>
        <v/>
      </c>
      <c r="DK798" s="44" t="str">
        <f t="shared" si="77"/>
        <v/>
      </c>
      <c r="DL798" s="44" t="str">
        <f>IF(Wedstrijden!AU946="x","L","")</f>
        <v/>
      </c>
      <c r="DM798" s="44" t="str">
        <f>IF(Wedstrijden!AV946="x","M","")</f>
        <v/>
      </c>
      <c r="DN798" s="44" t="str">
        <f>IF(Wedstrijden!AW946="x","Z","")</f>
        <v/>
      </c>
    </row>
    <row r="799" spans="1:118" ht="15">
      <c r="A799" s="48" t="e">
        <f>Wedstrijden!#REF!</f>
        <v>#REF!</v>
      </c>
      <c r="B799" s="44">
        <f>IFERROR(VLOOKUP(Wedstrijden!E947,Wedstrijdlocaties!$B$2:$E$499,2,FALSE),"")</f>
        <v>773625</v>
      </c>
      <c r="C799" s="44" t="str">
        <f>Wedstrijden!F947</f>
        <v>Benningbroek</v>
      </c>
      <c r="D799" s="44" t="str">
        <f>IFERROR(VLOOKUP(Wedstrijden!G947,Organisaties!$B$2:$C$501,2,FALSE),"")</f>
        <v/>
      </c>
      <c r="E799" s="44" t="str">
        <f>IFERROR(VLOOKUP(Wedstrijden!G947,Organisaties!$B$2:$F$501,5,FALSE),"")</f>
        <v/>
      </c>
      <c r="F799" s="44" t="str">
        <f>IF(Wedstrijden!BC947&lt;&gt;"",Wedstrijden!BC947,"")</f>
        <v/>
      </c>
      <c r="G799" s="44">
        <f>IF(Wedstrijden!AY947="Indoor",1,0)</f>
        <v>0</v>
      </c>
      <c r="H799" s="44" t="str">
        <f>Wedstrijden!AZ947</f>
        <v>Nee</v>
      </c>
      <c r="I799" s="44" t="str">
        <f>IF(Wedstrijden!AX947="Nee",0,IF(Wedstrijden!AX947="Ja",1,""))</f>
        <v/>
      </c>
      <c r="J799" s="44" t="str">
        <f>IF(Wedstrijden!BA947&lt;&gt;"",Wedstrijden!BA947,"")</f>
        <v>Indoor</v>
      </c>
      <c r="W799" s="45"/>
      <c r="AE799" s="45"/>
      <c r="AN799" s="45"/>
      <c r="AU799" s="45"/>
      <c r="BA799" s="45"/>
      <c r="BE799" s="45"/>
      <c r="BJ799" s="44">
        <f>IF(COUNTA(Wedstrijden!I947:S947)&lt;&gt;0,1,"")</f>
        <v>1</v>
      </c>
      <c r="BK799" s="44">
        <f t="shared" si="72"/>
        <v>2</v>
      </c>
      <c r="BL799" s="44" t="str">
        <f>IF(Wedstrijden!I947="x","AA","")</f>
        <v/>
      </c>
      <c r="BM799" s="44" t="str">
        <f>IF(Wedstrijden!J947="x","A","")</f>
        <v/>
      </c>
      <c r="BN799" s="44" t="str">
        <f>IF(Wedstrijden!K947="x","B1","")</f>
        <v/>
      </c>
      <c r="BO799" s="44" t="str">
        <f>IF(Wedstrijden!L947="x","BB","")</f>
        <v/>
      </c>
      <c r="BP799" s="44" t="str">
        <f>IF(Wedstrijden!M947="x","B","")</f>
        <v>B</v>
      </c>
      <c r="BQ799" s="44" t="str">
        <f>IF(Wedstrijden!N947="x","L1","")</f>
        <v>L1</v>
      </c>
      <c r="BR799" s="44" t="str">
        <f>IF(Wedstrijden!O947="x","L2","")</f>
        <v>L2</v>
      </c>
      <c r="BS799" s="44" t="str">
        <f>IF(Wedstrijden!P947="x","M1","")</f>
        <v>M1</v>
      </c>
      <c r="BT799" s="44" t="str">
        <f>IF(Wedstrijden!Q947="x","M2","")</f>
        <v>M2</v>
      </c>
      <c r="BU799" s="44" t="str">
        <f>IF(Wedstrijden!R947="x","Z1","")</f>
        <v/>
      </c>
      <c r="BV799" s="44" t="str">
        <f>IF(Wedstrijden!S947="x","Z2","")</f>
        <v/>
      </c>
      <c r="BW799" s="44">
        <f>IF(COUNTA(Wedstrijden!T947:AB947)&lt;&gt;0,1,"")</f>
        <v>1</v>
      </c>
      <c r="BX799" s="44">
        <f t="shared" si="73"/>
        <v>1</v>
      </c>
      <c r="BY799" s="44" t="str">
        <f>IF(Wedstrijden!T947="x","BB","")</f>
        <v/>
      </c>
      <c r="BZ799" s="44" t="str">
        <f>IF(Wedstrijden!U947="x","B","")</f>
        <v>B</v>
      </c>
      <c r="CA799" s="44" t="str">
        <f>IF(Wedstrijden!V947="x","L1","")</f>
        <v>L1</v>
      </c>
      <c r="CB799" s="44" t="str">
        <f>IF(Wedstrijden!W947="x","L2","")</f>
        <v>L2</v>
      </c>
      <c r="CC799" s="44" t="str">
        <f>IF(Wedstrijden!X947="x","M1","")</f>
        <v>M1</v>
      </c>
      <c r="CD799" s="44" t="str">
        <f>IF(Wedstrijden!Y947="x","M2","")</f>
        <v>M2</v>
      </c>
      <c r="CE799" s="44" t="str">
        <f>IF(Wedstrijden!Z947="x","Z1","")</f>
        <v/>
      </c>
      <c r="CF799" s="44" t="str">
        <f>IF(Wedstrijden!AA947="x","Z2","")</f>
        <v/>
      </c>
      <c r="CG799" s="44" t="str">
        <f>IF(Wedstrijden!AB947="x","ZZL","")</f>
        <v/>
      </c>
      <c r="CL799" s="44" t="str">
        <f>IF(COUNTA(Wedstrijden!AC947:AJ947)&lt;&gt;0,2,"")</f>
        <v/>
      </c>
      <c r="CM799" s="44" t="str">
        <f t="shared" si="74"/>
        <v/>
      </c>
      <c r="CN799" s="44" t="str">
        <f>IF(Wedstrijden!AC947="x","AA","")</f>
        <v/>
      </c>
      <c r="CO799" s="44" t="str">
        <f>IF(Wedstrijden!AD947="x","A","")</f>
        <v/>
      </c>
      <c r="CP799" s="44" t="str">
        <f>IF(Wedstrijden!AE947="x","BB","")</f>
        <v/>
      </c>
      <c r="CQ799" s="44" t="str">
        <f>IF(Wedstrijden!AF947="x","B","")</f>
        <v/>
      </c>
      <c r="CR799" s="44" t="str">
        <f>IF(Wedstrijden!AG947="x","L","")</f>
        <v/>
      </c>
      <c r="CS799" s="44" t="str">
        <f>IF(Wedstrijden!AH947="x","M","")</f>
        <v/>
      </c>
      <c r="CT799" s="44" t="str">
        <f>IF(Wedstrijden!AI947="x","Z","")</f>
        <v/>
      </c>
      <c r="CU799" s="44" t="str">
        <f>IF(Wedstrijden!AJ947="x","ZZ","")</f>
        <v/>
      </c>
      <c r="CV799" s="44" t="str">
        <f>IF(COUNTA(Wedstrijden!AK947:AQ947)&lt;&gt;0,2,"")</f>
        <v/>
      </c>
      <c r="CW799" s="44" t="str">
        <f t="shared" si="75"/>
        <v/>
      </c>
      <c r="CX799" s="44" t="str">
        <f>IF(Wedstrijden!AK947="x","BB","")</f>
        <v/>
      </c>
      <c r="CY799" s="44" t="str">
        <f>IF(Wedstrijden!AL947="x","B","")</f>
        <v/>
      </c>
      <c r="CZ799" s="44" t="str">
        <f>IF(Wedstrijden!AM947="x","L","")</f>
        <v/>
      </c>
      <c r="DA799" s="44" t="str">
        <f>IF(Wedstrijden!AN947="x","M","")</f>
        <v/>
      </c>
      <c r="DB799" s="44" t="str">
        <f>IF(Wedstrijden!AO947="x","Z","")</f>
        <v/>
      </c>
      <c r="DC799" s="44" t="str">
        <f>IF(Wedstrijden!AP947="x","ZZ","")</f>
        <v/>
      </c>
      <c r="DD799" s="44" t="str">
        <f>IF(Wedstrijden!AQ947="x","1.40","")</f>
        <v/>
      </c>
      <c r="DE799" s="44" t="str">
        <f>IF(COUNTA(Wedstrijden!AR947:AT947)&lt;&gt;0,6,"")</f>
        <v/>
      </c>
      <c r="DF799" s="44" t="str">
        <f t="shared" si="76"/>
        <v/>
      </c>
      <c r="DG799" s="44" t="str">
        <f>IF(Wedstrijden!AR947="x","L","")</f>
        <v/>
      </c>
      <c r="DH799" s="44" t="str">
        <f>IF(Wedstrijden!AS947="x","M","")</f>
        <v/>
      </c>
      <c r="DI799" s="44" t="str">
        <f>IF(Wedstrijden!AT947="x","Z","")</f>
        <v/>
      </c>
      <c r="DJ799" s="44" t="str">
        <f>IF(COUNTA(Wedstrijden!AU947:AW947)&lt;&gt;0,6,"")</f>
        <v/>
      </c>
      <c r="DK799" s="44" t="str">
        <f t="shared" si="77"/>
        <v/>
      </c>
      <c r="DL799" s="44" t="str">
        <f>IF(Wedstrijden!AU947="x","L","")</f>
        <v/>
      </c>
      <c r="DM799" s="44" t="str">
        <f>IF(Wedstrijden!AV947="x","M","")</f>
        <v/>
      </c>
      <c r="DN799" s="44" t="str">
        <f>IF(Wedstrijden!AW947="x","Z","")</f>
        <v/>
      </c>
    </row>
    <row r="800" spans="1:118" ht="15">
      <c r="A800" s="48" t="e">
        <f>Wedstrijden!#REF!</f>
        <v>#REF!</v>
      </c>
      <c r="B800" s="44">
        <f>IFERROR(VLOOKUP(Wedstrijden!E948,Wedstrijdlocaties!$B$2:$E$499,2,FALSE),"")</f>
        <v>960902</v>
      </c>
      <c r="C800" s="44" t="str">
        <f>Wedstrijden!F948</f>
        <v>Callantsoog</v>
      </c>
      <c r="D800" s="44" t="str">
        <f>IFERROR(VLOOKUP(Wedstrijden!G948,Organisaties!$B$2:$C$501,2,FALSE),"")</f>
        <v/>
      </c>
      <c r="E800" s="44" t="str">
        <f>IFERROR(VLOOKUP(Wedstrijden!G948,Organisaties!$B$2:$F$501,5,FALSE),"")</f>
        <v/>
      </c>
      <c r="F800" s="44" t="str">
        <f>IF(Wedstrijden!BC948&lt;&gt;"",Wedstrijden!BC948,"")</f>
        <v/>
      </c>
      <c r="G800" s="44">
        <f>IF(Wedstrijden!AY948="Indoor",1,0)</f>
        <v>0</v>
      </c>
      <c r="H800" s="44" t="str">
        <f>Wedstrijden!AZ948</f>
        <v>Nee</v>
      </c>
      <c r="I800" s="44" t="str">
        <f>IF(Wedstrijden!AX948="Nee",0,IF(Wedstrijden!AX948="Ja",1,""))</f>
        <v/>
      </c>
      <c r="J800" s="44" t="str">
        <f>IF(Wedstrijden!BA948&lt;&gt;"",Wedstrijden!BA948,"")</f>
        <v>Indoor</v>
      </c>
      <c r="W800" s="45"/>
      <c r="AE800" s="45"/>
      <c r="AN800" s="45"/>
      <c r="AU800" s="45"/>
      <c r="BA800" s="45"/>
      <c r="BE800" s="45"/>
      <c r="BJ800" s="44">
        <f>IF(COUNTA(Wedstrijden!I948:S948)&lt;&gt;0,1,"")</f>
        <v>1</v>
      </c>
      <c r="BK800" s="44">
        <f t="shared" si="72"/>
        <v>2</v>
      </c>
      <c r="BL800" s="44" t="str">
        <f>IF(Wedstrijden!I948="x","AA","")</f>
        <v/>
      </c>
      <c r="BM800" s="44" t="str">
        <f>IF(Wedstrijden!J948="x","A","")</f>
        <v/>
      </c>
      <c r="BN800" s="44" t="str">
        <f>IF(Wedstrijden!K948="x","B1","")</f>
        <v/>
      </c>
      <c r="BO800" s="44" t="str">
        <f>IF(Wedstrijden!L948="x","BB","")</f>
        <v>BB</v>
      </c>
      <c r="BP800" s="44" t="str">
        <f>IF(Wedstrijden!M948="x","B","")</f>
        <v>B</v>
      </c>
      <c r="BQ800" s="44" t="str">
        <f>IF(Wedstrijden!N948="x","L1","")</f>
        <v>L1</v>
      </c>
      <c r="BR800" s="44" t="str">
        <f>IF(Wedstrijden!O948="x","L2","")</f>
        <v>L2</v>
      </c>
      <c r="BS800" s="44" t="str">
        <f>IF(Wedstrijden!P948="x","M1","")</f>
        <v>M1</v>
      </c>
      <c r="BT800" s="44" t="str">
        <f>IF(Wedstrijden!Q948="x","M2","")</f>
        <v>M2</v>
      </c>
      <c r="BU800" s="44" t="str">
        <f>IF(Wedstrijden!R948="x","Z1","")</f>
        <v>Z1</v>
      </c>
      <c r="BV800" s="44" t="str">
        <f>IF(Wedstrijden!S948="x","Z2","")</f>
        <v>Z2</v>
      </c>
      <c r="BW800" s="44">
        <f>IF(COUNTA(Wedstrijden!T948:AB948)&lt;&gt;0,1,"")</f>
        <v>1</v>
      </c>
      <c r="BX800" s="44">
        <f t="shared" si="73"/>
        <v>1</v>
      </c>
      <c r="BY800" s="44" t="str">
        <f>IF(Wedstrijden!T948="x","BB","")</f>
        <v>BB</v>
      </c>
      <c r="BZ800" s="44" t="str">
        <f>IF(Wedstrijden!U948="x","B","")</f>
        <v>B</v>
      </c>
      <c r="CA800" s="44" t="str">
        <f>IF(Wedstrijden!V948="x","L1","")</f>
        <v>L1</v>
      </c>
      <c r="CB800" s="44" t="str">
        <f>IF(Wedstrijden!W948="x","L2","")</f>
        <v>L2</v>
      </c>
      <c r="CC800" s="44" t="str">
        <f>IF(Wedstrijden!X948="x","M1","")</f>
        <v>M1</v>
      </c>
      <c r="CD800" s="44" t="str">
        <f>IF(Wedstrijden!Y948="x","M2","")</f>
        <v>M2</v>
      </c>
      <c r="CE800" s="44" t="str">
        <f>IF(Wedstrijden!Z948="x","Z1","")</f>
        <v>Z1</v>
      </c>
      <c r="CF800" s="44" t="str">
        <f>IF(Wedstrijden!AA948="x","Z2","")</f>
        <v>Z2</v>
      </c>
      <c r="CG800" s="44" t="str">
        <f>IF(Wedstrijden!AB948="x","ZZL","")</f>
        <v/>
      </c>
      <c r="CL800" s="44" t="str">
        <f>IF(COUNTA(Wedstrijden!AC948:AJ948)&lt;&gt;0,2,"")</f>
        <v/>
      </c>
      <c r="CM800" s="44" t="str">
        <f t="shared" si="74"/>
        <v/>
      </c>
      <c r="CN800" s="44" t="str">
        <f>IF(Wedstrijden!AC948="x","AA","")</f>
        <v/>
      </c>
      <c r="CO800" s="44" t="str">
        <f>IF(Wedstrijden!AD948="x","A","")</f>
        <v/>
      </c>
      <c r="CP800" s="44" t="str">
        <f>IF(Wedstrijden!AE948="x","BB","")</f>
        <v/>
      </c>
      <c r="CQ800" s="44" t="str">
        <f>IF(Wedstrijden!AF948="x","B","")</f>
        <v/>
      </c>
      <c r="CR800" s="44" t="str">
        <f>IF(Wedstrijden!AG948="x","L","")</f>
        <v/>
      </c>
      <c r="CS800" s="44" t="str">
        <f>IF(Wedstrijden!AH948="x","M","")</f>
        <v/>
      </c>
      <c r="CT800" s="44" t="str">
        <f>IF(Wedstrijden!AI948="x","Z","")</f>
        <v/>
      </c>
      <c r="CU800" s="44" t="str">
        <f>IF(Wedstrijden!AJ948="x","ZZ","")</f>
        <v/>
      </c>
      <c r="CV800" s="44" t="str">
        <f>IF(COUNTA(Wedstrijden!AK948:AQ948)&lt;&gt;0,2,"")</f>
        <v/>
      </c>
      <c r="CW800" s="44" t="str">
        <f t="shared" si="75"/>
        <v/>
      </c>
      <c r="CX800" s="44" t="str">
        <f>IF(Wedstrijden!AK948="x","BB","")</f>
        <v/>
      </c>
      <c r="CY800" s="44" t="str">
        <f>IF(Wedstrijden!AL948="x","B","")</f>
        <v/>
      </c>
      <c r="CZ800" s="44" t="str">
        <f>IF(Wedstrijden!AM948="x","L","")</f>
        <v/>
      </c>
      <c r="DA800" s="44" t="str">
        <f>IF(Wedstrijden!AN948="x","M","")</f>
        <v/>
      </c>
      <c r="DB800" s="44" t="str">
        <f>IF(Wedstrijden!AO948="x","Z","")</f>
        <v/>
      </c>
      <c r="DC800" s="44" t="str">
        <f>IF(Wedstrijden!AP948="x","ZZ","")</f>
        <v/>
      </c>
      <c r="DD800" s="44" t="str">
        <f>IF(Wedstrijden!AQ948="x","1.40","")</f>
        <v/>
      </c>
      <c r="DE800" s="44" t="str">
        <f>IF(COUNTA(Wedstrijden!AR948:AT948)&lt;&gt;0,6,"")</f>
        <v/>
      </c>
      <c r="DF800" s="44" t="str">
        <f t="shared" si="76"/>
        <v/>
      </c>
      <c r="DG800" s="44" t="str">
        <f>IF(Wedstrijden!AR948="x","L","")</f>
        <v/>
      </c>
      <c r="DH800" s="44" t="str">
        <f>IF(Wedstrijden!AS948="x","M","")</f>
        <v/>
      </c>
      <c r="DI800" s="44" t="str">
        <f>IF(Wedstrijden!AT948="x","Z","")</f>
        <v/>
      </c>
      <c r="DJ800" s="44" t="str">
        <f>IF(COUNTA(Wedstrijden!AU948:AW948)&lt;&gt;0,6,"")</f>
        <v/>
      </c>
      <c r="DK800" s="44" t="str">
        <f t="shared" si="77"/>
        <v/>
      </c>
      <c r="DL800" s="44" t="str">
        <f>IF(Wedstrijden!AU948="x","L","")</f>
        <v/>
      </c>
      <c r="DM800" s="44" t="str">
        <f>IF(Wedstrijden!AV948="x","M","")</f>
        <v/>
      </c>
      <c r="DN800" s="44" t="str">
        <f>IF(Wedstrijden!AW948="x","Z","")</f>
        <v/>
      </c>
    </row>
    <row r="801" spans="1:118" ht="15">
      <c r="A801" s="48" t="e">
        <f>Wedstrijden!#REF!</f>
        <v>#REF!</v>
      </c>
      <c r="B801" s="44">
        <f>IFERROR(VLOOKUP(Wedstrijden!E949,Wedstrijdlocaties!$B$2:$E$499,2,FALSE),"")</f>
        <v>849142</v>
      </c>
      <c r="C801" s="44" t="str">
        <f>Wedstrijden!F949</f>
        <v>Barsingerhorn</v>
      </c>
      <c r="D801" s="44" t="str">
        <f>IFERROR(VLOOKUP(Wedstrijden!G949,Organisaties!$B$2:$C$501,2,FALSE),"")</f>
        <v/>
      </c>
      <c r="E801" s="44" t="str">
        <f>IFERROR(VLOOKUP(Wedstrijden!G949,Organisaties!$B$2:$F$501,5,FALSE),"")</f>
        <v/>
      </c>
      <c r="F801" s="44" t="str">
        <f>IF(Wedstrijden!BC949&lt;&gt;"",Wedstrijden!BC949,"")</f>
        <v/>
      </c>
      <c r="G801" s="44">
        <f>IF(Wedstrijden!AY949="Indoor",1,0)</f>
        <v>0</v>
      </c>
      <c r="H801" s="44" t="str">
        <f>Wedstrijden!AZ949</f>
        <v>Nee</v>
      </c>
      <c r="I801" s="44" t="str">
        <f>IF(Wedstrijden!AX949="Nee",0,IF(Wedstrijden!AX949="Ja",1,""))</f>
        <v/>
      </c>
      <c r="J801" s="44" t="str">
        <f>IF(Wedstrijden!BA949&lt;&gt;"",Wedstrijden!BA949,"")</f>
        <v>Indoor</v>
      </c>
      <c r="W801" s="45"/>
      <c r="AE801" s="45"/>
      <c r="AN801" s="45"/>
      <c r="AU801" s="45"/>
      <c r="BA801" s="45"/>
      <c r="BE801" s="45"/>
      <c r="BJ801" s="44">
        <f>IF(COUNTA(Wedstrijden!I949:S949)&lt;&gt;0,1,"")</f>
        <v>1</v>
      </c>
      <c r="BK801" s="44">
        <f t="shared" si="72"/>
        <v>2</v>
      </c>
      <c r="BL801" s="44" t="str">
        <f>IF(Wedstrijden!I949="x","AA","")</f>
        <v>AA</v>
      </c>
      <c r="BM801" s="44" t="str">
        <f>IF(Wedstrijden!J949="x","A","")</f>
        <v>A</v>
      </c>
      <c r="BN801" s="44" t="str">
        <f>IF(Wedstrijden!K949="x","B1","")</f>
        <v>B1</v>
      </c>
      <c r="BO801" s="44" t="str">
        <f>IF(Wedstrijden!L949="x","BB","")</f>
        <v/>
      </c>
      <c r="BP801" s="44" t="str">
        <f>IF(Wedstrijden!M949="x","B","")</f>
        <v/>
      </c>
      <c r="BQ801" s="44" t="str">
        <f>IF(Wedstrijden!N949="x","L1","")</f>
        <v/>
      </c>
      <c r="BR801" s="44" t="str">
        <f>IF(Wedstrijden!O949="x","L2","")</f>
        <v/>
      </c>
      <c r="BS801" s="44" t="str">
        <f>IF(Wedstrijden!P949="x","M1","")</f>
        <v/>
      </c>
      <c r="BT801" s="44" t="str">
        <f>IF(Wedstrijden!Q949="x","M2","")</f>
        <v/>
      </c>
      <c r="BU801" s="44" t="str">
        <f>IF(Wedstrijden!R949="x","Z1","")</f>
        <v/>
      </c>
      <c r="BV801" s="44" t="str">
        <f>IF(Wedstrijden!S949="x","Z2","")</f>
        <v/>
      </c>
      <c r="BW801" s="44" t="str">
        <f>IF(COUNTA(Wedstrijden!T949:AB949)&lt;&gt;0,1,"")</f>
        <v/>
      </c>
      <c r="BX801" s="44" t="str">
        <f t="shared" si="73"/>
        <v/>
      </c>
      <c r="BY801" s="44" t="str">
        <f>IF(Wedstrijden!T949="x","BB","")</f>
        <v/>
      </c>
      <c r="BZ801" s="44" t="str">
        <f>IF(Wedstrijden!U949="x","B","")</f>
        <v/>
      </c>
      <c r="CA801" s="44" t="str">
        <f>IF(Wedstrijden!V949="x","L1","")</f>
        <v/>
      </c>
      <c r="CB801" s="44" t="str">
        <f>IF(Wedstrijden!W949="x","L2","")</f>
        <v/>
      </c>
      <c r="CC801" s="44" t="str">
        <f>IF(Wedstrijden!X949="x","M1","")</f>
        <v/>
      </c>
      <c r="CD801" s="44" t="str">
        <f>IF(Wedstrijden!Y949="x","M2","")</f>
        <v/>
      </c>
      <c r="CE801" s="44" t="str">
        <f>IF(Wedstrijden!Z949="x","Z1","")</f>
        <v/>
      </c>
      <c r="CF801" s="44" t="str">
        <f>IF(Wedstrijden!AA949="x","Z2","")</f>
        <v/>
      </c>
      <c r="CG801" s="44" t="str">
        <f>IF(Wedstrijden!AB949="x","ZZL","")</f>
        <v/>
      </c>
      <c r="CL801" s="44" t="str">
        <f>IF(COUNTA(Wedstrijden!AC949:AJ949)&lt;&gt;0,2,"")</f>
        <v/>
      </c>
      <c r="CM801" s="44" t="str">
        <f t="shared" si="74"/>
        <v/>
      </c>
      <c r="CN801" s="44" t="str">
        <f>IF(Wedstrijden!AC949="x","AA","")</f>
        <v/>
      </c>
      <c r="CO801" s="44" t="str">
        <f>IF(Wedstrijden!AD949="x","A","")</f>
        <v/>
      </c>
      <c r="CP801" s="44" t="str">
        <f>IF(Wedstrijden!AE949="x","BB","")</f>
        <v/>
      </c>
      <c r="CQ801" s="44" t="str">
        <f>IF(Wedstrijden!AF949="x","B","")</f>
        <v/>
      </c>
      <c r="CR801" s="44" t="str">
        <f>IF(Wedstrijden!AG949="x","L","")</f>
        <v/>
      </c>
      <c r="CS801" s="44" t="str">
        <f>IF(Wedstrijden!AH949="x","M","")</f>
        <v/>
      </c>
      <c r="CT801" s="44" t="str">
        <f>IF(Wedstrijden!AI949="x","Z","")</f>
        <v/>
      </c>
      <c r="CU801" s="44" t="str">
        <f>IF(Wedstrijden!AJ949="x","ZZ","")</f>
        <v/>
      </c>
      <c r="CV801" s="44" t="str">
        <f>IF(COUNTA(Wedstrijden!AK949:AQ949)&lt;&gt;0,2,"")</f>
        <v/>
      </c>
      <c r="CW801" s="44" t="str">
        <f t="shared" si="75"/>
        <v/>
      </c>
      <c r="CX801" s="44" t="str">
        <f>IF(Wedstrijden!AK949="x","BB","")</f>
        <v/>
      </c>
      <c r="CY801" s="44" t="str">
        <f>IF(Wedstrijden!AL949="x","B","")</f>
        <v/>
      </c>
      <c r="CZ801" s="44" t="str">
        <f>IF(Wedstrijden!AM949="x","L","")</f>
        <v/>
      </c>
      <c r="DA801" s="44" t="str">
        <f>IF(Wedstrijden!AN949="x","M","")</f>
        <v/>
      </c>
      <c r="DB801" s="44" t="str">
        <f>IF(Wedstrijden!AO949="x","Z","")</f>
        <v/>
      </c>
      <c r="DC801" s="44" t="str">
        <f>IF(Wedstrijden!AP949="x","ZZ","")</f>
        <v/>
      </c>
      <c r="DD801" s="44" t="str">
        <f>IF(Wedstrijden!AQ949="x","1.40","")</f>
        <v/>
      </c>
      <c r="DE801" s="44" t="str">
        <f>IF(COUNTA(Wedstrijden!AR949:AT949)&lt;&gt;0,6,"")</f>
        <v/>
      </c>
      <c r="DF801" s="44" t="str">
        <f t="shared" si="76"/>
        <v/>
      </c>
      <c r="DG801" s="44" t="str">
        <f>IF(Wedstrijden!AR949="x","L","")</f>
        <v/>
      </c>
      <c r="DH801" s="44" t="str">
        <f>IF(Wedstrijden!AS949="x","M","")</f>
        <v/>
      </c>
      <c r="DI801" s="44" t="str">
        <f>IF(Wedstrijden!AT949="x","Z","")</f>
        <v/>
      </c>
      <c r="DJ801" s="44" t="str">
        <f>IF(COUNTA(Wedstrijden!AU949:AW949)&lt;&gt;0,6,"")</f>
        <v/>
      </c>
      <c r="DK801" s="44" t="str">
        <f t="shared" si="77"/>
        <v/>
      </c>
      <c r="DL801" s="44" t="str">
        <f>IF(Wedstrijden!AU949="x","L","")</f>
        <v/>
      </c>
      <c r="DM801" s="44" t="str">
        <f>IF(Wedstrijden!AV949="x","M","")</f>
        <v/>
      </c>
      <c r="DN801" s="44" t="str">
        <f>IF(Wedstrijden!AW949="x","Z","")</f>
        <v/>
      </c>
    </row>
    <row r="802" spans="1:118" ht="15">
      <c r="A802" s="48" t="e">
        <f>Wedstrijden!#REF!</f>
        <v>#REF!</v>
      </c>
      <c r="B802" s="44" t="str">
        <f>IFERROR(VLOOKUP(Wedstrijden!E952,Wedstrijdlocaties!$B$2:$E$499,2,FALSE),"")</f>
        <v>V12147</v>
      </c>
      <c r="C802" s="44" t="str">
        <f>Wedstrijden!F952</f>
        <v>Spaarnwoude</v>
      </c>
      <c r="D802" s="44" t="str">
        <f>IFERROR(VLOOKUP(Wedstrijden!G952,Organisaties!$B$2:$C$501,2,FALSE),"")</f>
        <v>V60111</v>
      </c>
      <c r="E802" s="44" t="str">
        <f>IFERROR(VLOOKUP(Wedstrijden!G952,Organisaties!$B$2:$F$501,5,FALSE),"")</f>
        <v>V31007</v>
      </c>
      <c r="F802" s="44" t="str">
        <f>IF(Wedstrijden!BC952&lt;&gt;"",Wedstrijden!BC952,"")</f>
        <v/>
      </c>
      <c r="G802" s="44">
        <f>IF(Wedstrijden!AY952="Indoor",1,0)</f>
        <v>0</v>
      </c>
      <c r="H802" s="44">
        <f>Wedstrijden!AZ952</f>
        <v>0</v>
      </c>
      <c r="I802" s="44" t="str">
        <f>IF(Wedstrijden!AX952="Nee",0,IF(Wedstrijden!AX952="Ja",1,""))</f>
        <v/>
      </c>
      <c r="J802" s="44" t="str">
        <f>IF(Wedstrijden!BA952&lt;&gt;"",Wedstrijden!BA952,"")</f>
        <v/>
      </c>
      <c r="W802" s="45"/>
      <c r="AE802" s="45"/>
      <c r="AN802" s="45"/>
      <c r="AU802" s="45"/>
      <c r="BA802" s="45"/>
      <c r="BE802" s="45"/>
      <c r="BJ802" s="44">
        <f>IF(COUNTA(Wedstrijden!I952:S952)&lt;&gt;0,1,"")</f>
        <v>1</v>
      </c>
      <c r="BK802" s="44">
        <f t="shared" si="72"/>
        <v>2</v>
      </c>
      <c r="BL802" s="44" t="str">
        <f>IF(Wedstrijden!I952="x","AA","")</f>
        <v/>
      </c>
      <c r="BM802" s="44" t="str">
        <f>IF(Wedstrijden!J952="x","A","")</f>
        <v/>
      </c>
      <c r="BN802" s="44" t="str">
        <f>IF(Wedstrijden!K952="x","B1","")</f>
        <v/>
      </c>
      <c r="BO802" s="44" t="str">
        <f>IF(Wedstrijden!L952="x","BB","")</f>
        <v/>
      </c>
      <c r="BP802" s="44" t="str">
        <f>IF(Wedstrijden!M952="x","B","")</f>
        <v>B</v>
      </c>
      <c r="BQ802" s="44" t="str">
        <f>IF(Wedstrijden!N952="x","L1","")</f>
        <v>L1</v>
      </c>
      <c r="BR802" s="44" t="str">
        <f>IF(Wedstrijden!O952="x","L2","")</f>
        <v>L2</v>
      </c>
      <c r="BS802" s="44" t="str">
        <f>IF(Wedstrijden!P952="x","M1","")</f>
        <v>M1</v>
      </c>
      <c r="BT802" s="44" t="str">
        <f>IF(Wedstrijden!Q952="x","M2","")</f>
        <v>M2</v>
      </c>
      <c r="BU802" s="44" t="str">
        <f>IF(Wedstrijden!R952="x","Z1","")</f>
        <v/>
      </c>
      <c r="BV802" s="44" t="str">
        <f>IF(Wedstrijden!S952="x","Z2","")</f>
        <v/>
      </c>
      <c r="BW802" s="44">
        <f>IF(COUNTA(Wedstrijden!T952:AB952)&lt;&gt;0,1,"")</f>
        <v>1</v>
      </c>
      <c r="BX802" s="44">
        <f t="shared" si="73"/>
        <v>1</v>
      </c>
      <c r="BY802" s="44" t="str">
        <f>IF(Wedstrijden!T952="x","BB","")</f>
        <v/>
      </c>
      <c r="BZ802" s="44" t="str">
        <f>IF(Wedstrijden!U952="x","B","")</f>
        <v>B</v>
      </c>
      <c r="CA802" s="44" t="str">
        <f>IF(Wedstrijden!V952="x","L1","")</f>
        <v>L1</v>
      </c>
      <c r="CB802" s="44" t="str">
        <f>IF(Wedstrijden!W952="x","L2","")</f>
        <v>L2</v>
      </c>
      <c r="CC802" s="44" t="str">
        <f>IF(Wedstrijden!X952="x","M1","")</f>
        <v>M1</v>
      </c>
      <c r="CD802" s="44" t="str">
        <f>IF(Wedstrijden!Y952="x","M2","")</f>
        <v>M2</v>
      </c>
      <c r="CE802" s="44" t="str">
        <f>IF(Wedstrijden!Z952="x","Z1","")</f>
        <v/>
      </c>
      <c r="CF802" s="44" t="str">
        <f>IF(Wedstrijden!AA952="x","Z2","")</f>
        <v/>
      </c>
      <c r="CG802" s="44" t="str">
        <f>IF(Wedstrijden!AB952="x","ZZL","")</f>
        <v/>
      </c>
      <c r="CL802" s="44" t="str">
        <f>IF(COUNTA(Wedstrijden!AC952:AJ952)&lt;&gt;0,2,"")</f>
        <v/>
      </c>
      <c r="CM802" s="44" t="str">
        <f t="shared" si="74"/>
        <v/>
      </c>
      <c r="CN802" s="44" t="str">
        <f>IF(Wedstrijden!AC952="x","AA","")</f>
        <v/>
      </c>
      <c r="CO802" s="44" t="str">
        <f>IF(Wedstrijden!AD952="x","A","")</f>
        <v/>
      </c>
      <c r="CP802" s="44" t="str">
        <f>IF(Wedstrijden!AE952="x","BB","")</f>
        <v/>
      </c>
      <c r="CQ802" s="44" t="str">
        <f>IF(Wedstrijden!AF952="x","B","")</f>
        <v/>
      </c>
      <c r="CR802" s="44" t="str">
        <f>IF(Wedstrijden!AG952="x","L","")</f>
        <v/>
      </c>
      <c r="CS802" s="44" t="str">
        <f>IF(Wedstrijden!AH952="x","M","")</f>
        <v/>
      </c>
      <c r="CT802" s="44" t="str">
        <f>IF(Wedstrijden!AI952="x","Z","")</f>
        <v/>
      </c>
      <c r="CU802" s="44" t="str">
        <f>IF(Wedstrijden!AJ952="x","ZZ","")</f>
        <v/>
      </c>
      <c r="CV802" s="44" t="str">
        <f>IF(COUNTA(Wedstrijden!AK952:AQ952)&lt;&gt;0,2,"")</f>
        <v/>
      </c>
      <c r="CW802" s="44" t="str">
        <f t="shared" si="75"/>
        <v/>
      </c>
      <c r="CX802" s="44" t="str">
        <f>IF(Wedstrijden!AK952="x","BB","")</f>
        <v/>
      </c>
      <c r="CY802" s="44" t="str">
        <f>IF(Wedstrijden!AL952="x","B","")</f>
        <v/>
      </c>
      <c r="CZ802" s="44" t="str">
        <f>IF(Wedstrijden!AM952="x","L","")</f>
        <v/>
      </c>
      <c r="DA802" s="44" t="str">
        <f>IF(Wedstrijden!AN952="x","M","")</f>
        <v/>
      </c>
      <c r="DB802" s="44" t="str">
        <f>IF(Wedstrijden!AO952="x","Z","")</f>
        <v/>
      </c>
      <c r="DC802" s="44" t="str">
        <f>IF(Wedstrijden!AP952="x","ZZ","")</f>
        <v/>
      </c>
      <c r="DD802" s="44" t="str">
        <f>IF(Wedstrijden!AQ952="x","1.40","")</f>
        <v/>
      </c>
      <c r="DE802" s="44" t="str">
        <f>IF(COUNTA(Wedstrijden!AR952:AT952)&lt;&gt;0,6,"")</f>
        <v/>
      </c>
      <c r="DF802" s="44" t="str">
        <f t="shared" si="76"/>
        <v/>
      </c>
      <c r="DG802" s="44" t="str">
        <f>IF(Wedstrijden!AR952="x","L","")</f>
        <v/>
      </c>
      <c r="DH802" s="44" t="str">
        <f>IF(Wedstrijden!AS952="x","M","")</f>
        <v/>
      </c>
      <c r="DI802" s="44" t="str">
        <f>IF(Wedstrijden!AT952="x","Z","")</f>
        <v/>
      </c>
      <c r="DJ802" s="44" t="str">
        <f>IF(COUNTA(Wedstrijden!AU952:AW952)&lt;&gt;0,6,"")</f>
        <v/>
      </c>
      <c r="DK802" s="44" t="str">
        <f t="shared" si="77"/>
        <v/>
      </c>
      <c r="DL802" s="44" t="str">
        <f>IF(Wedstrijden!AU952="x","L","")</f>
        <v/>
      </c>
      <c r="DM802" s="44" t="str">
        <f>IF(Wedstrijden!AV952="x","M","")</f>
        <v/>
      </c>
      <c r="DN802" s="44" t="str">
        <f>IF(Wedstrijden!AW952="x","Z","")</f>
        <v/>
      </c>
    </row>
    <row r="803" spans="1:118" ht="15">
      <c r="A803" s="48" t="e">
        <f>Wedstrijden!#REF!</f>
        <v>#REF!</v>
      </c>
      <c r="B803" s="44">
        <f>IFERROR(VLOOKUP(Wedstrijden!E953,Wedstrijdlocaties!$B$2:$E$499,2,FALSE),"")</f>
        <v>849142</v>
      </c>
      <c r="C803" s="44" t="str">
        <f>Wedstrijden!F953</f>
        <v>Barsingerhorn</v>
      </c>
      <c r="D803" s="44" t="str">
        <f>IFERROR(VLOOKUP(Wedstrijden!G953,Organisaties!$B$2:$C$501,2,FALSE),"")</f>
        <v/>
      </c>
      <c r="E803" s="44" t="str">
        <f>IFERROR(VLOOKUP(Wedstrijden!G953,Organisaties!$B$2:$F$501,5,FALSE),"")</f>
        <v/>
      </c>
      <c r="F803" s="44" t="str">
        <f>IF(Wedstrijden!BC953&lt;&gt;"",Wedstrijden!BC953,"")</f>
        <v/>
      </c>
      <c r="G803" s="44">
        <f>IF(Wedstrijden!AY953="Indoor",1,0)</f>
        <v>0</v>
      </c>
      <c r="H803" s="44" t="str">
        <f>Wedstrijden!AZ953</f>
        <v>Nee</v>
      </c>
      <c r="I803" s="44" t="str">
        <f>IF(Wedstrijden!AX953="Nee",0,IF(Wedstrijden!AX953="Ja",1,""))</f>
        <v/>
      </c>
      <c r="J803" s="44" t="str">
        <f>IF(Wedstrijden!BA953&lt;&gt;"",Wedstrijden!BA953,"")</f>
        <v>Indoor</v>
      </c>
      <c r="W803" s="45"/>
      <c r="AE803" s="45"/>
      <c r="AN803" s="45"/>
      <c r="AU803" s="45"/>
      <c r="BA803" s="45"/>
      <c r="BE803" s="45"/>
      <c r="BJ803" s="44" t="str">
        <f>IF(COUNTA(Wedstrijden!I953:S953)&lt;&gt;0,1,"")</f>
        <v/>
      </c>
      <c r="BK803" s="44" t="str">
        <f t="shared" si="72"/>
        <v/>
      </c>
      <c r="BL803" s="44" t="str">
        <f>IF(Wedstrijden!I953="x","AA","")</f>
        <v/>
      </c>
      <c r="BM803" s="44" t="str">
        <f>IF(Wedstrijden!J953="x","A","")</f>
        <v/>
      </c>
      <c r="BN803" s="44" t="str">
        <f>IF(Wedstrijden!K953="x","B1","")</f>
        <v/>
      </c>
      <c r="BO803" s="44" t="str">
        <f>IF(Wedstrijden!L953="x","BB","")</f>
        <v/>
      </c>
      <c r="BP803" s="44" t="str">
        <f>IF(Wedstrijden!M953="x","B","")</f>
        <v/>
      </c>
      <c r="BQ803" s="44" t="str">
        <f>IF(Wedstrijden!N953="x","L1","")</f>
        <v/>
      </c>
      <c r="BR803" s="44" t="str">
        <f>IF(Wedstrijden!O953="x","L2","")</f>
        <v/>
      </c>
      <c r="BS803" s="44" t="str">
        <f>IF(Wedstrijden!P953="x","M1","")</f>
        <v/>
      </c>
      <c r="BT803" s="44" t="str">
        <f>IF(Wedstrijden!Q953="x","M2","")</f>
        <v/>
      </c>
      <c r="BU803" s="44" t="str">
        <f>IF(Wedstrijden!R953="x","Z1","")</f>
        <v/>
      </c>
      <c r="BV803" s="44" t="str">
        <f>IF(Wedstrijden!S953="x","Z2","")</f>
        <v/>
      </c>
      <c r="BW803" s="44">
        <f>IF(COUNTA(Wedstrijden!T953:AB953)&lt;&gt;0,1,"")</f>
        <v>1</v>
      </c>
      <c r="BX803" s="44">
        <f t="shared" si="73"/>
        <v>1</v>
      </c>
      <c r="BY803" s="44" t="str">
        <f>IF(Wedstrijden!T953="x","BB","")</f>
        <v>BB</v>
      </c>
      <c r="BZ803" s="44" t="str">
        <f>IF(Wedstrijden!U953="x","B","")</f>
        <v>B</v>
      </c>
      <c r="CA803" s="44" t="str">
        <f>IF(Wedstrijden!V953="x","L1","")</f>
        <v>L1</v>
      </c>
      <c r="CB803" s="44" t="str">
        <f>IF(Wedstrijden!W953="x","L2","")</f>
        <v>L2</v>
      </c>
      <c r="CC803" s="44" t="str">
        <f>IF(Wedstrijden!X953="x","M1","")</f>
        <v>M1</v>
      </c>
      <c r="CD803" s="44" t="str">
        <f>IF(Wedstrijden!Y953="x","M2","")</f>
        <v>M2</v>
      </c>
      <c r="CE803" s="44" t="str">
        <f>IF(Wedstrijden!Z953="x","Z1","")</f>
        <v>Z1</v>
      </c>
      <c r="CF803" s="44" t="str">
        <f>IF(Wedstrijden!AA953="x","Z2","")</f>
        <v>Z2</v>
      </c>
      <c r="CG803" s="44" t="str">
        <f>IF(Wedstrijden!AB953="x","ZZL","")</f>
        <v>ZZL</v>
      </c>
      <c r="CL803" s="44" t="str">
        <f>IF(COUNTA(Wedstrijden!AC953:AJ953)&lt;&gt;0,2,"")</f>
        <v/>
      </c>
      <c r="CM803" s="44" t="str">
        <f t="shared" si="74"/>
        <v/>
      </c>
      <c r="CN803" s="44" t="str">
        <f>IF(Wedstrijden!AC953="x","AA","")</f>
        <v/>
      </c>
      <c r="CO803" s="44" t="str">
        <f>IF(Wedstrijden!AD953="x","A","")</f>
        <v/>
      </c>
      <c r="CP803" s="44" t="str">
        <f>IF(Wedstrijden!AE953="x","BB","")</f>
        <v/>
      </c>
      <c r="CQ803" s="44" t="str">
        <f>IF(Wedstrijden!AF953="x","B","")</f>
        <v/>
      </c>
      <c r="CR803" s="44" t="str">
        <f>IF(Wedstrijden!AG953="x","L","")</f>
        <v/>
      </c>
      <c r="CS803" s="44" t="str">
        <f>IF(Wedstrijden!AH953="x","M","")</f>
        <v/>
      </c>
      <c r="CT803" s="44" t="str">
        <f>IF(Wedstrijden!AI953="x","Z","")</f>
        <v/>
      </c>
      <c r="CU803" s="44" t="str">
        <f>IF(Wedstrijden!AJ953="x","ZZ","")</f>
        <v/>
      </c>
      <c r="CV803" s="44" t="str">
        <f>IF(COUNTA(Wedstrijden!AK953:AQ953)&lt;&gt;0,2,"")</f>
        <v/>
      </c>
      <c r="CW803" s="44" t="str">
        <f t="shared" si="75"/>
        <v/>
      </c>
      <c r="CX803" s="44" t="str">
        <f>IF(Wedstrijden!AK953="x","BB","")</f>
        <v/>
      </c>
      <c r="CY803" s="44" t="str">
        <f>IF(Wedstrijden!AL953="x","B","")</f>
        <v/>
      </c>
      <c r="CZ803" s="44" t="str">
        <f>IF(Wedstrijden!AM953="x","L","")</f>
        <v/>
      </c>
      <c r="DA803" s="44" t="str">
        <f>IF(Wedstrijden!AN953="x","M","")</f>
        <v/>
      </c>
      <c r="DB803" s="44" t="str">
        <f>IF(Wedstrijden!AO953="x","Z","")</f>
        <v/>
      </c>
      <c r="DC803" s="44" t="str">
        <f>IF(Wedstrijden!AP953="x","ZZ","")</f>
        <v/>
      </c>
      <c r="DD803" s="44" t="str">
        <f>IF(Wedstrijden!AQ953="x","1.40","")</f>
        <v/>
      </c>
      <c r="DE803" s="44" t="str">
        <f>IF(COUNTA(Wedstrijden!AR953:AT953)&lt;&gt;0,6,"")</f>
        <v/>
      </c>
      <c r="DF803" s="44" t="str">
        <f t="shared" si="76"/>
        <v/>
      </c>
      <c r="DG803" s="44" t="str">
        <f>IF(Wedstrijden!AR953="x","L","")</f>
        <v/>
      </c>
      <c r="DH803" s="44" t="str">
        <f>IF(Wedstrijden!AS953="x","M","")</f>
        <v/>
      </c>
      <c r="DI803" s="44" t="str">
        <f>IF(Wedstrijden!AT953="x","Z","")</f>
        <v/>
      </c>
      <c r="DJ803" s="44" t="str">
        <f>IF(COUNTA(Wedstrijden!AU953:AW953)&lt;&gt;0,6,"")</f>
        <v/>
      </c>
      <c r="DK803" s="44" t="str">
        <f t="shared" si="77"/>
        <v/>
      </c>
      <c r="DL803" s="44" t="str">
        <f>IF(Wedstrijden!AU953="x","L","")</f>
        <v/>
      </c>
      <c r="DM803" s="44" t="str">
        <f>IF(Wedstrijden!AV953="x","M","")</f>
        <v/>
      </c>
      <c r="DN803" s="44" t="str">
        <f>IF(Wedstrijden!AW953="x","Z","")</f>
        <v/>
      </c>
    </row>
    <row r="804" spans="1:118" ht="15">
      <c r="A804" s="48" t="e">
        <f>Wedstrijden!#REF!</f>
        <v>#REF!</v>
      </c>
      <c r="B804" s="44">
        <f>IFERROR(VLOOKUP(Wedstrijden!E954,Wedstrijdlocaties!$B$2:$E$499,2,FALSE),"")</f>
        <v>442868</v>
      </c>
      <c r="C804" s="44" t="str">
        <f>Wedstrijden!F954</f>
        <v>Noordbeemster</v>
      </c>
      <c r="D804" s="44" t="str">
        <f>IFERROR(VLOOKUP(Wedstrijden!G954,Organisaties!$B$2:$C$501,2,FALSE),"")</f>
        <v>V51815</v>
      </c>
      <c r="E804" s="44" t="str">
        <f>IFERROR(VLOOKUP(Wedstrijden!G954,Organisaties!$B$2:$F$501,5,FALSE),"")</f>
        <v>V31007</v>
      </c>
      <c r="F804" s="44" t="str">
        <f>IF(Wedstrijden!BC954&lt;&gt;"",Wedstrijden!BC954,"")</f>
        <v>Rijvereniging Bon Ami te Noordbeemster</v>
      </c>
      <c r="G804" s="44">
        <f>IF(Wedstrijden!AY954="Indoor",1,0)</f>
        <v>1</v>
      </c>
      <c r="H804" s="44" t="str">
        <f>Wedstrijden!AZ954</f>
        <v>Onbeperkt</v>
      </c>
      <c r="I804" s="44">
        <f>IF(Wedstrijden!AX954="Nee",0,IF(Wedstrijden!AX954="Ja",1,""))</f>
        <v>0</v>
      </c>
      <c r="J804" s="44" t="str">
        <f>IF(Wedstrijden!BA954&lt;&gt;"",Wedstrijden!BA954,"")</f>
        <v/>
      </c>
      <c r="W804" s="45"/>
      <c r="AE804" s="45"/>
      <c r="AN804" s="45"/>
      <c r="AU804" s="45"/>
      <c r="BA804" s="45"/>
      <c r="BE804" s="45"/>
      <c r="BJ804" s="44">
        <f>IF(COUNTA(Wedstrijden!I954:S954)&lt;&gt;0,1,"")</f>
        <v>1</v>
      </c>
      <c r="BK804" s="44">
        <f t="shared" si="72"/>
        <v>2</v>
      </c>
      <c r="BL804" s="44" t="str">
        <f>IF(Wedstrijden!I954="x","AA","")</f>
        <v/>
      </c>
      <c r="BM804" s="44" t="str">
        <f>IF(Wedstrijden!J954="x","A","")</f>
        <v/>
      </c>
      <c r="BN804" s="44" t="str">
        <f>IF(Wedstrijden!K954="x","B1","")</f>
        <v/>
      </c>
      <c r="BO804" s="44" t="str">
        <f>IF(Wedstrijden!L954="x","BB","")</f>
        <v/>
      </c>
      <c r="BP804" s="44" t="str">
        <f>IF(Wedstrijden!M954="x","B","")</f>
        <v>B</v>
      </c>
      <c r="BQ804" s="44" t="str">
        <f>IF(Wedstrijden!N954="x","L1","")</f>
        <v>L1</v>
      </c>
      <c r="BR804" s="44" t="str">
        <f>IF(Wedstrijden!O954="x","L2","")</f>
        <v>L2</v>
      </c>
      <c r="BS804" s="44" t="str">
        <f>IF(Wedstrijden!P954="x","M1","")</f>
        <v>M1</v>
      </c>
      <c r="BT804" s="44" t="str">
        <f>IF(Wedstrijden!Q954="x","M2","")</f>
        <v>M2</v>
      </c>
      <c r="BU804" s="44" t="str">
        <f>IF(Wedstrijden!R954="x","Z1","")</f>
        <v/>
      </c>
      <c r="BV804" s="44" t="str">
        <f>IF(Wedstrijden!S954="x","Z2","")</f>
        <v/>
      </c>
      <c r="BW804" s="44">
        <f>IF(COUNTA(Wedstrijden!T954:AB954)&lt;&gt;0,1,"")</f>
        <v>1</v>
      </c>
      <c r="BX804" s="44">
        <f t="shared" si="73"/>
        <v>1</v>
      </c>
      <c r="BY804" s="44" t="str">
        <f>IF(Wedstrijden!T954="x","BB","")</f>
        <v/>
      </c>
      <c r="BZ804" s="44" t="str">
        <f>IF(Wedstrijden!U954="x","B","")</f>
        <v>B</v>
      </c>
      <c r="CA804" s="44" t="str">
        <f>IF(Wedstrijden!V954="x","L1","")</f>
        <v>L1</v>
      </c>
      <c r="CB804" s="44" t="str">
        <f>IF(Wedstrijden!W954="x","L2","")</f>
        <v>L2</v>
      </c>
      <c r="CC804" s="44" t="str">
        <f>IF(Wedstrijden!X954="x","M1","")</f>
        <v>M1</v>
      </c>
      <c r="CD804" s="44" t="str">
        <f>IF(Wedstrijden!Y954="x","M2","")</f>
        <v>M2</v>
      </c>
      <c r="CE804" s="44" t="str">
        <f>IF(Wedstrijden!Z954="x","Z1","")</f>
        <v/>
      </c>
      <c r="CF804" s="44" t="str">
        <f>IF(Wedstrijden!AA954="x","Z2","")</f>
        <v/>
      </c>
      <c r="CG804" s="44" t="str">
        <f>IF(Wedstrijden!AB954="x","ZZL","")</f>
        <v/>
      </c>
      <c r="CL804" s="44" t="str">
        <f>IF(COUNTA(Wedstrijden!AC954:AJ954)&lt;&gt;0,2,"")</f>
        <v/>
      </c>
      <c r="CM804" s="44" t="str">
        <f t="shared" si="74"/>
        <v/>
      </c>
      <c r="CN804" s="44" t="str">
        <f>IF(Wedstrijden!AC954="x","AA","")</f>
        <v/>
      </c>
      <c r="CO804" s="44" t="str">
        <f>IF(Wedstrijden!AD954="x","A","")</f>
        <v/>
      </c>
      <c r="CP804" s="44" t="str">
        <f>IF(Wedstrijden!AE954="x","BB","")</f>
        <v/>
      </c>
      <c r="CQ804" s="44" t="str">
        <f>IF(Wedstrijden!AF954="x","B","")</f>
        <v/>
      </c>
      <c r="CR804" s="44" t="str">
        <f>IF(Wedstrijden!AG954="x","L","")</f>
        <v/>
      </c>
      <c r="CS804" s="44" t="str">
        <f>IF(Wedstrijden!AH954="x","M","")</f>
        <v/>
      </c>
      <c r="CT804" s="44" t="str">
        <f>IF(Wedstrijden!AI954="x","Z","")</f>
        <v/>
      </c>
      <c r="CU804" s="44" t="str">
        <f>IF(Wedstrijden!AJ954="x","ZZ","")</f>
        <v/>
      </c>
      <c r="CV804" s="44" t="str">
        <f>IF(COUNTA(Wedstrijden!AK954:AQ954)&lt;&gt;0,2,"")</f>
        <v/>
      </c>
      <c r="CW804" s="44" t="str">
        <f t="shared" si="75"/>
        <v/>
      </c>
      <c r="CX804" s="44" t="str">
        <f>IF(Wedstrijden!AK954="x","BB","")</f>
        <v/>
      </c>
      <c r="CY804" s="44" t="str">
        <f>IF(Wedstrijden!AL954="x","B","")</f>
        <v/>
      </c>
      <c r="CZ804" s="44" t="str">
        <f>IF(Wedstrijden!AM954="x","L","")</f>
        <v/>
      </c>
      <c r="DA804" s="44" t="str">
        <f>IF(Wedstrijden!AN954="x","M","")</f>
        <v/>
      </c>
      <c r="DB804" s="44" t="str">
        <f>IF(Wedstrijden!AO954="x","Z","")</f>
        <v/>
      </c>
      <c r="DC804" s="44" t="str">
        <f>IF(Wedstrijden!AP954="x","ZZ","")</f>
        <v/>
      </c>
      <c r="DD804" s="44" t="str">
        <f>IF(Wedstrijden!AQ954="x","1.40","")</f>
        <v/>
      </c>
      <c r="DE804" s="44" t="str">
        <f>IF(COUNTA(Wedstrijden!AR954:AT954)&lt;&gt;0,6,"")</f>
        <v/>
      </c>
      <c r="DF804" s="44" t="str">
        <f t="shared" si="76"/>
        <v/>
      </c>
      <c r="DG804" s="44" t="str">
        <f>IF(Wedstrijden!AR954="x","L","")</f>
        <v/>
      </c>
      <c r="DH804" s="44" t="str">
        <f>IF(Wedstrijden!AS954="x","M","")</f>
        <v/>
      </c>
      <c r="DI804" s="44" t="str">
        <f>IF(Wedstrijden!AT954="x","Z","")</f>
        <v/>
      </c>
      <c r="DJ804" s="44" t="str">
        <f>IF(COUNTA(Wedstrijden!AU954:AW954)&lt;&gt;0,6,"")</f>
        <v/>
      </c>
      <c r="DK804" s="44" t="str">
        <f t="shared" si="77"/>
        <v/>
      </c>
      <c r="DL804" s="44" t="str">
        <f>IF(Wedstrijden!AU954="x","L","")</f>
        <v/>
      </c>
      <c r="DM804" s="44" t="str">
        <f>IF(Wedstrijden!AV954="x","M","")</f>
        <v/>
      </c>
      <c r="DN804" s="44" t="str">
        <f>IF(Wedstrijden!AW954="x","Z","")</f>
        <v/>
      </c>
    </row>
    <row r="805" spans="1:118" ht="15">
      <c r="A805" s="48" t="e">
        <f>Wedstrijden!#REF!</f>
        <v>#REF!</v>
      </c>
      <c r="B805" s="44" t="str">
        <f>IFERROR(VLOOKUP(Wedstrijden!E955,Wedstrijdlocaties!$B$2:$E$499,2,FALSE),"")</f>
        <v/>
      </c>
      <c r="C805" s="44" t="str">
        <f>Wedstrijden!F955</f>
        <v>Egmond aan den Hoef</v>
      </c>
      <c r="D805" s="44" t="str">
        <f>IFERROR(VLOOKUP(Wedstrijden!G955,Organisaties!$B$2:$C$501,2,FALSE),"")</f>
        <v/>
      </c>
      <c r="E805" s="44" t="str">
        <f>IFERROR(VLOOKUP(Wedstrijden!G955,Organisaties!$B$2:$F$501,5,FALSE),"")</f>
        <v/>
      </c>
      <c r="F805" s="44" t="str">
        <f>IF(Wedstrijden!BC955&lt;&gt;"",Wedstrijden!BC955,"")</f>
        <v/>
      </c>
      <c r="G805" s="44">
        <f>IF(Wedstrijden!AY955="Indoor",1,0)</f>
        <v>1</v>
      </c>
      <c r="H805" s="44" t="str">
        <f>Wedstrijden!AZ955</f>
        <v>Onbeperkt</v>
      </c>
      <c r="I805" s="44">
        <f>IF(Wedstrijden!AX955="Nee",0,IF(Wedstrijden!AX955="Ja",1,""))</f>
        <v>0</v>
      </c>
      <c r="J805" s="44" t="str">
        <f>IF(Wedstrijden!BA955&lt;&gt;"",Wedstrijden!BA955,"")</f>
        <v/>
      </c>
      <c r="W805" s="45"/>
      <c r="AE805" s="45"/>
      <c r="AN805" s="45"/>
      <c r="AU805" s="45"/>
      <c r="BA805" s="45"/>
      <c r="BE805" s="45"/>
      <c r="BJ805" s="44">
        <f>IF(COUNTA(Wedstrijden!I955:S955)&lt;&gt;0,1,"")</f>
        <v>1</v>
      </c>
      <c r="BK805" s="44">
        <f t="shared" si="72"/>
        <v>2</v>
      </c>
      <c r="BL805" s="44" t="str">
        <f>IF(Wedstrijden!I955="x","AA","")</f>
        <v/>
      </c>
      <c r="BM805" s="44" t="str">
        <f>IF(Wedstrijden!J955="x","A","")</f>
        <v/>
      </c>
      <c r="BN805" s="44" t="str">
        <f>IF(Wedstrijden!K955="x","B1","")</f>
        <v/>
      </c>
      <c r="BO805" s="44" t="str">
        <f>IF(Wedstrijden!L955="x","BB","")</f>
        <v/>
      </c>
      <c r="BP805" s="44" t="str">
        <f>IF(Wedstrijden!M955="x","B","")</f>
        <v>B</v>
      </c>
      <c r="BQ805" s="44" t="str">
        <f>IF(Wedstrijden!N955="x","L1","")</f>
        <v>L1</v>
      </c>
      <c r="BR805" s="44" t="str">
        <f>IF(Wedstrijden!O955="x","L2","")</f>
        <v>L2</v>
      </c>
      <c r="BS805" s="44" t="str">
        <f>IF(Wedstrijden!P955="x","M1","")</f>
        <v>M1</v>
      </c>
      <c r="BT805" s="44" t="str">
        <f>IF(Wedstrijden!Q955="x","M2","")</f>
        <v>M2</v>
      </c>
      <c r="BU805" s="44" t="str">
        <f>IF(Wedstrijden!R955="x","Z1","")</f>
        <v/>
      </c>
      <c r="BV805" s="44" t="str">
        <f>IF(Wedstrijden!S955="x","Z2","")</f>
        <v/>
      </c>
      <c r="BW805" s="44">
        <f>IF(COUNTA(Wedstrijden!T955:AB955)&lt;&gt;0,1,"")</f>
        <v>1</v>
      </c>
      <c r="BX805" s="44">
        <f t="shared" si="73"/>
        <v>1</v>
      </c>
      <c r="BY805" s="44" t="str">
        <f>IF(Wedstrijden!T955="x","BB","")</f>
        <v/>
      </c>
      <c r="BZ805" s="44" t="str">
        <f>IF(Wedstrijden!U955="x","B","")</f>
        <v>B</v>
      </c>
      <c r="CA805" s="44" t="str">
        <f>IF(Wedstrijden!V955="x","L1","")</f>
        <v>L1</v>
      </c>
      <c r="CB805" s="44" t="str">
        <f>IF(Wedstrijden!W955="x","L2","")</f>
        <v>L2</v>
      </c>
      <c r="CC805" s="44" t="str">
        <f>IF(Wedstrijden!X955="x","M1","")</f>
        <v>M1</v>
      </c>
      <c r="CD805" s="44" t="str">
        <f>IF(Wedstrijden!Y955="x","M2","")</f>
        <v>M2</v>
      </c>
      <c r="CE805" s="44" t="str">
        <f>IF(Wedstrijden!Z955="x","Z1","")</f>
        <v/>
      </c>
      <c r="CF805" s="44" t="str">
        <f>IF(Wedstrijden!AA955="x","Z2","")</f>
        <v/>
      </c>
      <c r="CG805" s="44" t="str">
        <f>IF(Wedstrijden!AB955="x","ZZL","")</f>
        <v/>
      </c>
      <c r="CL805" s="44" t="str">
        <f>IF(COUNTA(Wedstrijden!AC955:AJ955)&lt;&gt;0,2,"")</f>
        <v/>
      </c>
      <c r="CM805" s="44" t="str">
        <f t="shared" si="74"/>
        <v/>
      </c>
      <c r="CN805" s="44" t="str">
        <f>IF(Wedstrijden!AC955="x","AA","")</f>
        <v/>
      </c>
      <c r="CO805" s="44" t="str">
        <f>IF(Wedstrijden!AD955="x","A","")</f>
        <v/>
      </c>
      <c r="CP805" s="44" t="str">
        <f>IF(Wedstrijden!AE955="x","BB","")</f>
        <v/>
      </c>
      <c r="CQ805" s="44" t="str">
        <f>IF(Wedstrijden!AF955="x","B","")</f>
        <v/>
      </c>
      <c r="CR805" s="44" t="str">
        <f>IF(Wedstrijden!AG955="x","L","")</f>
        <v/>
      </c>
      <c r="CS805" s="44" t="str">
        <f>IF(Wedstrijden!AH955="x","M","")</f>
        <v/>
      </c>
      <c r="CT805" s="44" t="str">
        <f>IF(Wedstrijden!AI955="x","Z","")</f>
        <v/>
      </c>
      <c r="CU805" s="44" t="str">
        <f>IF(Wedstrijden!AJ955="x","ZZ","")</f>
        <v/>
      </c>
      <c r="CV805" s="44" t="str">
        <f>IF(COUNTA(Wedstrijden!AK955:AQ955)&lt;&gt;0,2,"")</f>
        <v/>
      </c>
      <c r="CW805" s="44" t="str">
        <f t="shared" si="75"/>
        <v/>
      </c>
      <c r="CX805" s="44" t="str">
        <f>IF(Wedstrijden!AK955="x","BB","")</f>
        <v/>
      </c>
      <c r="CY805" s="44" t="str">
        <f>IF(Wedstrijden!AL955="x","B","")</f>
        <v/>
      </c>
      <c r="CZ805" s="44" t="str">
        <f>IF(Wedstrijden!AM955="x","L","")</f>
        <v/>
      </c>
      <c r="DA805" s="44" t="str">
        <f>IF(Wedstrijden!AN955="x","M","")</f>
        <v/>
      </c>
      <c r="DB805" s="44" t="str">
        <f>IF(Wedstrijden!AO955="x","Z","")</f>
        <v/>
      </c>
      <c r="DC805" s="44" t="str">
        <f>IF(Wedstrijden!AP955="x","ZZ","")</f>
        <v/>
      </c>
      <c r="DD805" s="44" t="str">
        <f>IF(Wedstrijden!AQ955="x","1.40","")</f>
        <v/>
      </c>
      <c r="DE805" s="44" t="str">
        <f>IF(COUNTA(Wedstrijden!AR955:AT955)&lt;&gt;0,6,"")</f>
        <v/>
      </c>
      <c r="DF805" s="44" t="str">
        <f t="shared" si="76"/>
        <v/>
      </c>
      <c r="DG805" s="44" t="str">
        <f>IF(Wedstrijden!AR955="x","L","")</f>
        <v/>
      </c>
      <c r="DH805" s="44" t="str">
        <f>IF(Wedstrijden!AS955="x","M","")</f>
        <v/>
      </c>
      <c r="DI805" s="44" t="str">
        <f>IF(Wedstrijden!AT955="x","Z","")</f>
        <v/>
      </c>
      <c r="DJ805" s="44" t="str">
        <f>IF(COUNTA(Wedstrijden!AU955:AW955)&lt;&gt;0,6,"")</f>
        <v/>
      </c>
      <c r="DK805" s="44" t="str">
        <f t="shared" si="77"/>
        <v/>
      </c>
      <c r="DL805" s="44" t="str">
        <f>IF(Wedstrijden!AU955="x","L","")</f>
        <v/>
      </c>
      <c r="DM805" s="44" t="str">
        <f>IF(Wedstrijden!AV955="x","M","")</f>
        <v/>
      </c>
      <c r="DN805" s="44" t="str">
        <f>IF(Wedstrijden!AW955="x","Z","")</f>
        <v/>
      </c>
    </row>
    <row r="806" spans="1:118" ht="15">
      <c r="A806" s="48" t="e">
        <f>Wedstrijden!#REF!</f>
        <v>#REF!</v>
      </c>
      <c r="B806" s="44" t="str">
        <f>IFERROR(VLOOKUP(Wedstrijden!E956,Wedstrijdlocaties!$B$2:$E$499,2,FALSE),"")</f>
        <v/>
      </c>
      <c r="C806" s="44" t="str">
        <f>Wedstrijden!F956</f>
        <v>Heerhugowaard</v>
      </c>
      <c r="D806" s="44" t="str">
        <f>IFERROR(VLOOKUP(Wedstrijden!G956,Organisaties!$B$2:$C$501,2,FALSE),"")</f>
        <v>V60200</v>
      </c>
      <c r="E806" s="44" t="str">
        <f>IFERROR(VLOOKUP(Wedstrijden!G956,Organisaties!$B$2:$F$501,5,FALSE),"")</f>
        <v>V31007</v>
      </c>
      <c r="F806" s="44" t="str">
        <f>IF(Wedstrijden!BC956&lt;&gt;"",Wedstrijden!BC956,"")</f>
        <v/>
      </c>
      <c r="G806" s="44">
        <f>IF(Wedstrijden!AY956="Indoor",1,0)</f>
        <v>1</v>
      </c>
      <c r="H806" s="44" t="str">
        <f>Wedstrijden!AZ956</f>
        <v>Onbeperkt</v>
      </c>
      <c r="I806" s="44">
        <f>IF(Wedstrijden!AX956="Nee",0,IF(Wedstrijden!AX956="Ja",1,""))</f>
        <v>0</v>
      </c>
      <c r="J806" s="44" t="str">
        <f>IF(Wedstrijden!BA956&lt;&gt;"",Wedstrijden!BA956,"")</f>
        <v/>
      </c>
      <c r="W806" s="45"/>
      <c r="AE806" s="45"/>
      <c r="AN806" s="45"/>
      <c r="AU806" s="45"/>
      <c r="BA806" s="45"/>
      <c r="BE806" s="45"/>
      <c r="BJ806" s="44">
        <f>IF(COUNTA(Wedstrijden!I956:S956)&lt;&gt;0,1,"")</f>
        <v>1</v>
      </c>
      <c r="BK806" s="44">
        <f t="shared" si="72"/>
        <v>2</v>
      </c>
      <c r="BL806" s="44" t="str">
        <f>IF(Wedstrijden!I956="x","AA","")</f>
        <v/>
      </c>
      <c r="BM806" s="44" t="str">
        <f>IF(Wedstrijden!J956="x","A","")</f>
        <v/>
      </c>
      <c r="BN806" s="44" t="str">
        <f>IF(Wedstrijden!K956="x","B1","")</f>
        <v/>
      </c>
      <c r="BO806" s="44" t="str">
        <f>IF(Wedstrijden!L956="x","BB","")</f>
        <v>BB</v>
      </c>
      <c r="BP806" s="44" t="str">
        <f>IF(Wedstrijden!M956="x","B","")</f>
        <v>B</v>
      </c>
      <c r="BQ806" s="44" t="str">
        <f>IF(Wedstrijden!N956="x","L1","")</f>
        <v>L1</v>
      </c>
      <c r="BR806" s="44" t="str">
        <f>IF(Wedstrijden!O956="x","L2","")</f>
        <v>L2</v>
      </c>
      <c r="BS806" s="44" t="str">
        <f>IF(Wedstrijden!P956="x","M1","")</f>
        <v>M1</v>
      </c>
      <c r="BT806" s="44" t="str">
        <f>IF(Wedstrijden!Q956="x","M2","")</f>
        <v>M2</v>
      </c>
      <c r="BU806" s="44" t="str">
        <f>IF(Wedstrijden!R956="x","Z1","")</f>
        <v>Z1</v>
      </c>
      <c r="BV806" s="44" t="str">
        <f>IF(Wedstrijden!S956="x","Z2","")</f>
        <v>Z2</v>
      </c>
      <c r="BW806" s="44">
        <f>IF(COUNTA(Wedstrijden!T956:AB956)&lt;&gt;0,1,"")</f>
        <v>1</v>
      </c>
      <c r="BX806" s="44">
        <f t="shared" si="73"/>
        <v>1</v>
      </c>
      <c r="BY806" s="44" t="str">
        <f>IF(Wedstrijden!T956="x","BB","")</f>
        <v>BB</v>
      </c>
      <c r="BZ806" s="44" t="str">
        <f>IF(Wedstrijden!U956="x","B","")</f>
        <v>B</v>
      </c>
      <c r="CA806" s="44" t="str">
        <f>IF(Wedstrijden!V956="x","L1","")</f>
        <v>L1</v>
      </c>
      <c r="CB806" s="44" t="str">
        <f>IF(Wedstrijden!W956="x","L2","")</f>
        <v>L2</v>
      </c>
      <c r="CC806" s="44" t="str">
        <f>IF(Wedstrijden!X956="x","M1","")</f>
        <v>M1</v>
      </c>
      <c r="CD806" s="44" t="str">
        <f>IF(Wedstrijden!Y956="x","M2","")</f>
        <v>M2</v>
      </c>
      <c r="CE806" s="44" t="str">
        <f>IF(Wedstrijden!Z956="x","Z1","")</f>
        <v>Z1</v>
      </c>
      <c r="CF806" s="44" t="str">
        <f>IF(Wedstrijden!AA956="x","Z2","")</f>
        <v>Z2</v>
      </c>
      <c r="CG806" s="44" t="str">
        <f>IF(Wedstrijden!AB956="x","ZZL","")</f>
        <v/>
      </c>
      <c r="CL806" s="44" t="str">
        <f>IF(COUNTA(Wedstrijden!AC956:AJ956)&lt;&gt;0,2,"")</f>
        <v/>
      </c>
      <c r="CM806" s="44" t="str">
        <f t="shared" si="74"/>
        <v/>
      </c>
      <c r="CN806" s="44" t="str">
        <f>IF(Wedstrijden!AC956="x","AA","")</f>
        <v/>
      </c>
      <c r="CO806" s="44" t="str">
        <f>IF(Wedstrijden!AD956="x","A","")</f>
        <v/>
      </c>
      <c r="CP806" s="44" t="str">
        <f>IF(Wedstrijden!AE956="x","BB","")</f>
        <v/>
      </c>
      <c r="CQ806" s="44" t="str">
        <f>IF(Wedstrijden!AF956="x","B","")</f>
        <v/>
      </c>
      <c r="CR806" s="44" t="str">
        <f>IF(Wedstrijden!AG956="x","L","")</f>
        <v/>
      </c>
      <c r="CS806" s="44" t="str">
        <f>IF(Wedstrijden!AH956="x","M","")</f>
        <v/>
      </c>
      <c r="CT806" s="44" t="str">
        <f>IF(Wedstrijden!AI956="x","Z","")</f>
        <v/>
      </c>
      <c r="CU806" s="44" t="str">
        <f>IF(Wedstrijden!AJ956="x","ZZ","")</f>
        <v/>
      </c>
      <c r="CV806" s="44" t="str">
        <f>IF(COUNTA(Wedstrijden!AK956:AQ956)&lt;&gt;0,2,"")</f>
        <v/>
      </c>
      <c r="CW806" s="44" t="str">
        <f t="shared" si="75"/>
        <v/>
      </c>
      <c r="CX806" s="44" t="str">
        <f>IF(Wedstrijden!AK956="x","BB","")</f>
        <v/>
      </c>
      <c r="CY806" s="44" t="str">
        <f>IF(Wedstrijden!AL956="x","B","")</f>
        <v/>
      </c>
      <c r="CZ806" s="44" t="str">
        <f>IF(Wedstrijden!AM956="x","L","")</f>
        <v/>
      </c>
      <c r="DA806" s="44" t="str">
        <f>IF(Wedstrijden!AN956="x","M","")</f>
        <v/>
      </c>
      <c r="DB806" s="44" t="str">
        <f>IF(Wedstrijden!AO956="x","Z","")</f>
        <v/>
      </c>
      <c r="DC806" s="44" t="str">
        <f>IF(Wedstrijden!AP956="x","ZZ","")</f>
        <v/>
      </c>
      <c r="DD806" s="44" t="str">
        <f>IF(Wedstrijden!AQ956="x","1.40","")</f>
        <v/>
      </c>
      <c r="DE806" s="44" t="str">
        <f>IF(COUNTA(Wedstrijden!AR956:AT956)&lt;&gt;0,6,"")</f>
        <v/>
      </c>
      <c r="DF806" s="44" t="str">
        <f t="shared" si="76"/>
        <v/>
      </c>
      <c r="DG806" s="44" t="str">
        <f>IF(Wedstrijden!AR956="x","L","")</f>
        <v/>
      </c>
      <c r="DH806" s="44" t="str">
        <f>IF(Wedstrijden!AS956="x","M","")</f>
        <v/>
      </c>
      <c r="DI806" s="44" t="str">
        <f>IF(Wedstrijden!AT956="x","Z","")</f>
        <v/>
      </c>
      <c r="DJ806" s="44" t="str">
        <f>IF(COUNTA(Wedstrijden!AU956:AW956)&lt;&gt;0,6,"")</f>
        <v/>
      </c>
      <c r="DK806" s="44" t="str">
        <f t="shared" si="77"/>
        <v/>
      </c>
      <c r="DL806" s="44" t="str">
        <f>IF(Wedstrijden!AU956="x","L","")</f>
        <v/>
      </c>
      <c r="DM806" s="44" t="str">
        <f>IF(Wedstrijden!AV956="x","M","")</f>
        <v/>
      </c>
      <c r="DN806" s="44" t="str">
        <f>IF(Wedstrijden!AW956="x","Z","")</f>
        <v/>
      </c>
    </row>
    <row r="807" spans="1:118" ht="15">
      <c r="A807" s="48" t="e">
        <f>Wedstrijden!#REF!</f>
        <v>#REF!</v>
      </c>
      <c r="B807" s="44" t="str">
        <f>IFERROR(VLOOKUP(Wedstrijden!E957,Wedstrijdlocaties!$B$2:$E$499,2,FALSE),"")</f>
        <v>V12147</v>
      </c>
      <c r="C807" s="44" t="str">
        <f>Wedstrijden!F957</f>
        <v>Spaarnwoude</v>
      </c>
      <c r="D807" s="44" t="str">
        <f>IFERROR(VLOOKUP(Wedstrijden!G957,Organisaties!$B$2:$C$501,2,FALSE),"")</f>
        <v>V60111</v>
      </c>
      <c r="E807" s="44" t="str">
        <f>IFERROR(VLOOKUP(Wedstrijden!G957,Organisaties!$B$2:$F$501,5,FALSE),"")</f>
        <v>V31007</v>
      </c>
      <c r="F807" s="44" t="str">
        <f>IF(Wedstrijden!BC957&lt;&gt;"",Wedstrijden!BC957,"")</f>
        <v/>
      </c>
      <c r="G807" s="44">
        <f>IF(Wedstrijden!AY957="Indoor",1,0)</f>
        <v>0</v>
      </c>
      <c r="H807" s="44">
        <f>Wedstrijden!AZ957</f>
        <v>0</v>
      </c>
      <c r="I807" s="44" t="str">
        <f>IF(Wedstrijden!AX957="Nee",0,IF(Wedstrijden!AX957="Ja",1,""))</f>
        <v/>
      </c>
      <c r="J807" s="44" t="str">
        <f>IF(Wedstrijden!BA957&lt;&gt;"",Wedstrijden!BA957,"")</f>
        <v/>
      </c>
      <c r="W807" s="45"/>
      <c r="AE807" s="45"/>
      <c r="AN807" s="45"/>
      <c r="AU807" s="45"/>
      <c r="BA807" s="45"/>
      <c r="BE807" s="45"/>
      <c r="BJ807" s="44">
        <f>IF(COUNTA(Wedstrijden!I957:S957)&lt;&gt;0,1,"")</f>
        <v>1</v>
      </c>
      <c r="BK807" s="44">
        <f t="shared" si="72"/>
        <v>2</v>
      </c>
      <c r="BL807" s="44" t="str">
        <f>IF(Wedstrijden!I957="x","AA","")</f>
        <v/>
      </c>
      <c r="BM807" s="44" t="str">
        <f>IF(Wedstrijden!J957="x","A","")</f>
        <v/>
      </c>
      <c r="BN807" s="44" t="str">
        <f>IF(Wedstrijden!K957="x","B1","")</f>
        <v/>
      </c>
      <c r="BO807" s="44" t="str">
        <f>IF(Wedstrijden!L957="x","BB","")</f>
        <v/>
      </c>
      <c r="BP807" s="44" t="str">
        <f>IF(Wedstrijden!M957="x","B","")</f>
        <v>B</v>
      </c>
      <c r="BQ807" s="44" t="str">
        <f>IF(Wedstrijden!N957="x","L1","")</f>
        <v>L1</v>
      </c>
      <c r="BR807" s="44" t="str">
        <f>IF(Wedstrijden!O957="x","L2","")</f>
        <v>L2</v>
      </c>
      <c r="BS807" s="44" t="str">
        <f>IF(Wedstrijden!P957="x","M1","")</f>
        <v>M1</v>
      </c>
      <c r="BT807" s="44" t="str">
        <f>IF(Wedstrijden!Q957="x","M2","")</f>
        <v>M2</v>
      </c>
      <c r="BU807" s="44" t="str">
        <f>IF(Wedstrijden!R957="x","Z1","")</f>
        <v>Z1</v>
      </c>
      <c r="BV807" s="44" t="str">
        <f>IF(Wedstrijden!S957="x","Z2","")</f>
        <v>Z2</v>
      </c>
      <c r="BW807" s="44">
        <f>IF(COUNTA(Wedstrijden!T957:AB957)&lt;&gt;0,1,"")</f>
        <v>1</v>
      </c>
      <c r="BX807" s="44">
        <f t="shared" si="73"/>
        <v>1</v>
      </c>
      <c r="BY807" s="44" t="str">
        <f>IF(Wedstrijden!T957="x","BB","")</f>
        <v/>
      </c>
      <c r="BZ807" s="44" t="str">
        <f>IF(Wedstrijden!U957="x","B","")</f>
        <v>B</v>
      </c>
      <c r="CA807" s="44" t="str">
        <f>IF(Wedstrijden!V957="x","L1","")</f>
        <v>L1</v>
      </c>
      <c r="CB807" s="44" t="str">
        <f>IF(Wedstrijden!W957="x","L2","")</f>
        <v>L2</v>
      </c>
      <c r="CC807" s="44" t="str">
        <f>IF(Wedstrijden!X957="x","M1","")</f>
        <v>M1</v>
      </c>
      <c r="CD807" s="44" t="str">
        <f>IF(Wedstrijden!Y957="x","M2","")</f>
        <v>M2</v>
      </c>
      <c r="CE807" s="44" t="str">
        <f>IF(Wedstrijden!Z957="x","Z1","")</f>
        <v>Z1</v>
      </c>
      <c r="CF807" s="44" t="str">
        <f>IF(Wedstrijden!AA957="x","Z2","")</f>
        <v>Z2</v>
      </c>
      <c r="CG807" s="44" t="str">
        <f>IF(Wedstrijden!AB957="x","ZZL","")</f>
        <v/>
      </c>
      <c r="CL807" s="44" t="str">
        <f>IF(COUNTA(Wedstrijden!AC957:AJ957)&lt;&gt;0,2,"")</f>
        <v/>
      </c>
      <c r="CM807" s="44" t="str">
        <f t="shared" si="74"/>
        <v/>
      </c>
      <c r="CN807" s="44" t="str">
        <f>IF(Wedstrijden!AC957="x","AA","")</f>
        <v/>
      </c>
      <c r="CO807" s="44" t="str">
        <f>IF(Wedstrijden!AD957="x","A","")</f>
        <v/>
      </c>
      <c r="CP807" s="44" t="str">
        <f>IF(Wedstrijden!AE957="x","BB","")</f>
        <v/>
      </c>
      <c r="CQ807" s="44" t="str">
        <f>IF(Wedstrijden!AF957="x","B","")</f>
        <v/>
      </c>
      <c r="CR807" s="44" t="str">
        <f>IF(Wedstrijden!AG957="x","L","")</f>
        <v/>
      </c>
      <c r="CS807" s="44" t="str">
        <f>IF(Wedstrijden!AH957="x","M","")</f>
        <v/>
      </c>
      <c r="CT807" s="44" t="str">
        <f>IF(Wedstrijden!AI957="x","Z","")</f>
        <v/>
      </c>
      <c r="CU807" s="44" t="str">
        <f>IF(Wedstrijden!AJ957="x","ZZ","")</f>
        <v/>
      </c>
      <c r="CV807" s="44" t="str">
        <f>IF(COUNTA(Wedstrijden!AK957:AQ957)&lt;&gt;0,2,"")</f>
        <v/>
      </c>
      <c r="CW807" s="44" t="str">
        <f t="shared" si="75"/>
        <v/>
      </c>
      <c r="CX807" s="44" t="str">
        <f>IF(Wedstrijden!AK957="x","BB","")</f>
        <v/>
      </c>
      <c r="CY807" s="44" t="str">
        <f>IF(Wedstrijden!AL957="x","B","")</f>
        <v/>
      </c>
      <c r="CZ807" s="44" t="str">
        <f>IF(Wedstrijden!AM957="x","L","")</f>
        <v/>
      </c>
      <c r="DA807" s="44" t="str">
        <f>IF(Wedstrijden!AN957="x","M","")</f>
        <v/>
      </c>
      <c r="DB807" s="44" t="str">
        <f>IF(Wedstrijden!AO957="x","Z","")</f>
        <v/>
      </c>
      <c r="DC807" s="44" t="str">
        <f>IF(Wedstrijden!AP957="x","ZZ","")</f>
        <v/>
      </c>
      <c r="DD807" s="44" t="str">
        <f>IF(Wedstrijden!AQ957="x","1.40","")</f>
        <v/>
      </c>
      <c r="DE807" s="44" t="str">
        <f>IF(COUNTA(Wedstrijden!AR957:AT957)&lt;&gt;0,6,"")</f>
        <v/>
      </c>
      <c r="DF807" s="44" t="str">
        <f t="shared" si="76"/>
        <v/>
      </c>
      <c r="DG807" s="44" t="str">
        <f>IF(Wedstrijden!AR957="x","L","")</f>
        <v/>
      </c>
      <c r="DH807" s="44" t="str">
        <f>IF(Wedstrijden!AS957="x","M","")</f>
        <v/>
      </c>
      <c r="DI807" s="44" t="str">
        <f>IF(Wedstrijden!AT957="x","Z","")</f>
        <v/>
      </c>
      <c r="DJ807" s="44" t="str">
        <f>IF(COUNTA(Wedstrijden!AU957:AW957)&lt;&gt;0,6,"")</f>
        <v/>
      </c>
      <c r="DK807" s="44" t="str">
        <f t="shared" si="77"/>
        <v/>
      </c>
      <c r="DL807" s="44" t="str">
        <f>IF(Wedstrijden!AU957="x","L","")</f>
        <v/>
      </c>
      <c r="DM807" s="44" t="str">
        <f>IF(Wedstrijden!AV957="x","M","")</f>
        <v/>
      </c>
      <c r="DN807" s="44" t="str">
        <f>IF(Wedstrijden!AW957="x","Z","")</f>
        <v/>
      </c>
    </row>
    <row r="808" spans="1:118" ht="15">
      <c r="A808" s="48" t="e">
        <f>Wedstrijden!#REF!</f>
        <v>#REF!</v>
      </c>
      <c r="B808" s="44">
        <f>IFERROR(VLOOKUP(Wedstrijden!E958,Wedstrijdlocaties!$B$2:$E$499,2,FALSE),"")</f>
        <v>960951</v>
      </c>
      <c r="C808" s="44" t="str">
        <f>Wedstrijden!F958</f>
        <v>Haarlem</v>
      </c>
      <c r="D808" s="44">
        <f>IFERROR(VLOOKUP(Wedstrijden!G958,Organisaties!$B$2:$C$501,2,FALSE),"")</f>
        <v>780499</v>
      </c>
      <c r="E808" s="44" t="str">
        <f>IFERROR(VLOOKUP(Wedstrijden!G958,Organisaties!$B$2:$F$501,5,FALSE),"")</f>
        <v>V31007</v>
      </c>
      <c r="F808" s="44" t="str">
        <f>IF(Wedstrijden!BC958&lt;&gt;"",Wedstrijden!BC958,"")</f>
        <v/>
      </c>
      <c r="G808" s="44">
        <f>IF(Wedstrijden!AY958="Indoor",1,0)</f>
        <v>0</v>
      </c>
      <c r="H808" s="44">
        <f>Wedstrijden!AZ958</f>
        <v>0</v>
      </c>
      <c r="I808" s="44" t="str">
        <f>IF(Wedstrijden!AX958="Nee",0,IF(Wedstrijden!AX958="Ja",1,""))</f>
        <v/>
      </c>
      <c r="J808" s="44" t="str">
        <f>IF(Wedstrijden!BA958&lt;&gt;"",Wedstrijden!BA958,"")</f>
        <v/>
      </c>
      <c r="W808" s="45"/>
      <c r="AE808" s="45"/>
      <c r="AN808" s="45"/>
      <c r="AU808" s="45"/>
      <c r="BA808" s="45"/>
      <c r="BE808" s="45"/>
      <c r="BJ808" s="44">
        <f>IF(COUNTA(Wedstrijden!I958:S958)&lt;&gt;0,1,"")</f>
        <v>1</v>
      </c>
      <c r="BK808" s="44">
        <f t="shared" si="72"/>
        <v>2</v>
      </c>
      <c r="BL808" s="44" t="str">
        <f>IF(Wedstrijden!I958="x","AA","")</f>
        <v/>
      </c>
      <c r="BM808" s="44" t="str">
        <f>IF(Wedstrijden!J958="x","A","")</f>
        <v/>
      </c>
      <c r="BN808" s="44" t="str">
        <f>IF(Wedstrijden!K958="x","B1","")</f>
        <v/>
      </c>
      <c r="BO808" s="44" t="str">
        <f>IF(Wedstrijden!L958="x","BB","")</f>
        <v/>
      </c>
      <c r="BP808" s="44" t="str">
        <f>IF(Wedstrijden!M958="x","B","")</f>
        <v>B</v>
      </c>
      <c r="BQ808" s="44" t="str">
        <f>IF(Wedstrijden!N958="x","L1","")</f>
        <v>L1</v>
      </c>
      <c r="BR808" s="44" t="str">
        <f>IF(Wedstrijden!O958="x","L2","")</f>
        <v>L2</v>
      </c>
      <c r="BS808" s="44" t="str">
        <f>IF(Wedstrijden!P958="x","M1","")</f>
        <v>M1</v>
      </c>
      <c r="BT808" s="44" t="str">
        <f>IF(Wedstrijden!Q958="x","M2","")</f>
        <v>M2</v>
      </c>
      <c r="BU808" s="44" t="str">
        <f>IF(Wedstrijden!R958="x","Z1","")</f>
        <v>Z1</v>
      </c>
      <c r="BV808" s="44" t="str">
        <f>IF(Wedstrijden!S958="x","Z2","")</f>
        <v>Z2</v>
      </c>
      <c r="BW808" s="44">
        <f>IF(COUNTA(Wedstrijden!T958:AB958)&lt;&gt;0,1,"")</f>
        <v>1</v>
      </c>
      <c r="BX808" s="44">
        <f t="shared" si="73"/>
        <v>1</v>
      </c>
      <c r="BY808" s="44" t="str">
        <f>IF(Wedstrijden!T958="x","BB","")</f>
        <v/>
      </c>
      <c r="BZ808" s="44" t="str">
        <f>IF(Wedstrijden!U958="x","B","")</f>
        <v>B</v>
      </c>
      <c r="CA808" s="44" t="str">
        <f>IF(Wedstrijden!V958="x","L1","")</f>
        <v>L1</v>
      </c>
      <c r="CB808" s="44" t="str">
        <f>IF(Wedstrijden!W958="x","L2","")</f>
        <v>L2</v>
      </c>
      <c r="CC808" s="44" t="str">
        <f>IF(Wedstrijden!X958="x","M1","")</f>
        <v>M1</v>
      </c>
      <c r="CD808" s="44" t="str">
        <f>IF(Wedstrijden!Y958="x","M2","")</f>
        <v>M2</v>
      </c>
      <c r="CE808" s="44" t="str">
        <f>IF(Wedstrijden!Z958="x","Z1","")</f>
        <v>Z1</v>
      </c>
      <c r="CF808" s="44" t="str">
        <f>IF(Wedstrijden!AA958="x","Z2","")</f>
        <v>Z2</v>
      </c>
      <c r="CG808" s="44" t="str">
        <f>IF(Wedstrijden!AB958="x","ZZL","")</f>
        <v/>
      </c>
      <c r="CL808" s="44" t="str">
        <f>IF(COUNTA(Wedstrijden!AC958:AJ958)&lt;&gt;0,2,"")</f>
        <v/>
      </c>
      <c r="CM808" s="44" t="str">
        <f t="shared" si="74"/>
        <v/>
      </c>
      <c r="CN808" s="44" t="str">
        <f>IF(Wedstrijden!AC958="x","AA","")</f>
        <v/>
      </c>
      <c r="CO808" s="44" t="str">
        <f>IF(Wedstrijden!AD958="x","A","")</f>
        <v/>
      </c>
      <c r="CP808" s="44" t="str">
        <f>IF(Wedstrijden!AE958="x","BB","")</f>
        <v/>
      </c>
      <c r="CQ808" s="44" t="str">
        <f>IF(Wedstrijden!AF958="x","B","")</f>
        <v/>
      </c>
      <c r="CR808" s="44" t="str">
        <f>IF(Wedstrijden!AG958="x","L","")</f>
        <v/>
      </c>
      <c r="CS808" s="44" t="str">
        <f>IF(Wedstrijden!AH958="x","M","")</f>
        <v/>
      </c>
      <c r="CT808" s="44" t="str">
        <f>IF(Wedstrijden!AI958="x","Z","")</f>
        <v/>
      </c>
      <c r="CU808" s="44" t="str">
        <f>IF(Wedstrijden!AJ958="x","ZZ","")</f>
        <v/>
      </c>
      <c r="CV808" s="44" t="str">
        <f>IF(COUNTA(Wedstrijden!AK958:AQ958)&lt;&gt;0,2,"")</f>
        <v/>
      </c>
      <c r="CW808" s="44" t="str">
        <f t="shared" si="75"/>
        <v/>
      </c>
      <c r="CX808" s="44" t="str">
        <f>IF(Wedstrijden!AK958="x","BB","")</f>
        <v/>
      </c>
      <c r="CY808" s="44" t="str">
        <f>IF(Wedstrijden!AL958="x","B","")</f>
        <v/>
      </c>
      <c r="CZ808" s="44" t="str">
        <f>IF(Wedstrijden!AM958="x","L","")</f>
        <v/>
      </c>
      <c r="DA808" s="44" t="str">
        <f>IF(Wedstrijden!AN958="x","M","")</f>
        <v/>
      </c>
      <c r="DB808" s="44" t="str">
        <f>IF(Wedstrijden!AO958="x","Z","")</f>
        <v/>
      </c>
      <c r="DC808" s="44" t="str">
        <f>IF(Wedstrijden!AP958="x","ZZ","")</f>
        <v/>
      </c>
      <c r="DD808" s="44" t="str">
        <f>IF(Wedstrijden!AQ958="x","1.40","")</f>
        <v/>
      </c>
      <c r="DE808" s="44" t="str">
        <f>IF(COUNTA(Wedstrijden!AR958:AT958)&lt;&gt;0,6,"")</f>
        <v/>
      </c>
      <c r="DF808" s="44" t="str">
        <f t="shared" si="76"/>
        <v/>
      </c>
      <c r="DG808" s="44" t="str">
        <f>IF(Wedstrijden!AR958="x","L","")</f>
        <v/>
      </c>
      <c r="DH808" s="44" t="str">
        <f>IF(Wedstrijden!AS958="x","M","")</f>
        <v/>
      </c>
      <c r="DI808" s="44" t="str">
        <f>IF(Wedstrijden!AT958="x","Z","")</f>
        <v/>
      </c>
      <c r="DJ808" s="44" t="str">
        <f>IF(COUNTA(Wedstrijden!AU958:AW958)&lt;&gt;0,6,"")</f>
        <v/>
      </c>
      <c r="DK808" s="44" t="str">
        <f t="shared" si="77"/>
        <v/>
      </c>
      <c r="DL808" s="44" t="str">
        <f>IF(Wedstrijden!AU958="x","L","")</f>
        <v/>
      </c>
      <c r="DM808" s="44" t="str">
        <f>IF(Wedstrijden!AV958="x","M","")</f>
        <v/>
      </c>
      <c r="DN808" s="44" t="str">
        <f>IF(Wedstrijden!AW958="x","Z","")</f>
        <v/>
      </c>
    </row>
    <row r="809" spans="1:118" ht="15">
      <c r="A809" s="48" t="e">
        <f>Wedstrijden!#REF!</f>
        <v>#REF!</v>
      </c>
      <c r="B809" s="44">
        <f>IFERROR(VLOOKUP(Wedstrijden!E959,Wedstrijdlocaties!$B$2:$E$499,2,FALSE),"")</f>
        <v>959940</v>
      </c>
      <c r="C809" s="44" t="str">
        <f>Wedstrijden!F959</f>
        <v>Nieuw Vennep</v>
      </c>
      <c r="D809" s="44" t="str">
        <f>IFERROR(VLOOKUP(Wedstrijden!G959,Organisaties!$B$2:$C$501,2,FALSE),"")</f>
        <v>V60431</v>
      </c>
      <c r="E809" s="44" t="str">
        <f>IFERROR(VLOOKUP(Wedstrijden!G959,Organisaties!$B$2:$F$501,5,FALSE),"")</f>
        <v>V31007</v>
      </c>
      <c r="F809" s="44" t="str">
        <f>IF(Wedstrijden!BC959&lt;&gt;"",Wedstrijden!BC959,"")</f>
        <v/>
      </c>
      <c r="G809" s="44">
        <f>IF(Wedstrijden!AY959="Indoor",1,0)</f>
        <v>0</v>
      </c>
      <c r="H809" s="44">
        <f>Wedstrijden!AZ959</f>
        <v>0</v>
      </c>
      <c r="I809" s="44" t="str">
        <f>IF(Wedstrijden!AX959="Nee",0,IF(Wedstrijden!AX959="Ja",1,""))</f>
        <v/>
      </c>
      <c r="J809" s="44" t="str">
        <f>IF(Wedstrijden!BA959&lt;&gt;"",Wedstrijden!BA959,"")</f>
        <v/>
      </c>
      <c r="W809" s="45"/>
      <c r="AE809" s="45"/>
      <c r="AN809" s="45"/>
      <c r="AU809" s="45"/>
      <c r="BA809" s="45"/>
      <c r="BE809" s="45"/>
      <c r="BJ809" s="44">
        <f>IF(COUNTA(Wedstrijden!I959:S959)&lt;&gt;0,1,"")</f>
        <v>1</v>
      </c>
      <c r="BK809" s="44">
        <f t="shared" si="72"/>
        <v>2</v>
      </c>
      <c r="BL809" s="44" t="str">
        <f>IF(Wedstrijden!I959="x","AA","")</f>
        <v/>
      </c>
      <c r="BM809" s="44" t="str">
        <f>IF(Wedstrijden!J959="x","A","")</f>
        <v/>
      </c>
      <c r="BN809" s="44" t="str">
        <f>IF(Wedstrijden!K959="x","B1","")</f>
        <v/>
      </c>
      <c r="BO809" s="44" t="str">
        <f>IF(Wedstrijden!L959="x","BB","")</f>
        <v>BB</v>
      </c>
      <c r="BP809" s="44" t="str">
        <f>IF(Wedstrijden!M959="x","B","")</f>
        <v>B</v>
      </c>
      <c r="BQ809" s="44" t="str">
        <f>IF(Wedstrijden!N959="x","L1","")</f>
        <v>L1</v>
      </c>
      <c r="BR809" s="44" t="str">
        <f>IF(Wedstrijden!O959="x","L2","")</f>
        <v>L2</v>
      </c>
      <c r="BS809" s="44" t="str">
        <f>IF(Wedstrijden!P959="x","M1","")</f>
        <v>M1</v>
      </c>
      <c r="BT809" s="44" t="str">
        <f>IF(Wedstrijden!Q959="x","M2","")</f>
        <v>M2</v>
      </c>
      <c r="BU809" s="44" t="str">
        <f>IF(Wedstrijden!R959="x","Z1","")</f>
        <v>Z1</v>
      </c>
      <c r="BV809" s="44" t="str">
        <f>IF(Wedstrijden!S959="x","Z2","")</f>
        <v>Z2</v>
      </c>
      <c r="BW809" s="44">
        <f>IF(COUNTA(Wedstrijden!T959:AB959)&lt;&gt;0,1,"")</f>
        <v>1</v>
      </c>
      <c r="BX809" s="44">
        <f t="shared" si="73"/>
        <v>1</v>
      </c>
      <c r="BY809" s="44" t="str">
        <f>IF(Wedstrijden!T959="x","BB","")</f>
        <v>BB</v>
      </c>
      <c r="BZ809" s="44" t="str">
        <f>IF(Wedstrijden!U959="x","B","")</f>
        <v>B</v>
      </c>
      <c r="CA809" s="44" t="str">
        <f>IF(Wedstrijden!V959="x","L1","")</f>
        <v>L1</v>
      </c>
      <c r="CB809" s="44" t="str">
        <f>IF(Wedstrijden!W959="x","L2","")</f>
        <v>L2</v>
      </c>
      <c r="CC809" s="44" t="str">
        <f>IF(Wedstrijden!X959="x","M1","")</f>
        <v>M1</v>
      </c>
      <c r="CD809" s="44" t="str">
        <f>IF(Wedstrijden!Y959="x","M2","")</f>
        <v>M2</v>
      </c>
      <c r="CE809" s="44" t="str">
        <f>IF(Wedstrijden!Z959="x","Z1","")</f>
        <v>Z1</v>
      </c>
      <c r="CF809" s="44" t="str">
        <f>IF(Wedstrijden!AA959="x","Z2","")</f>
        <v>Z2</v>
      </c>
      <c r="CG809" s="44" t="str">
        <f>IF(Wedstrijden!AB959="x","ZZL","")</f>
        <v>ZZL</v>
      </c>
      <c r="CL809" s="44" t="str">
        <f>IF(COUNTA(Wedstrijden!AC959:AJ959)&lt;&gt;0,2,"")</f>
        <v/>
      </c>
      <c r="CM809" s="44" t="str">
        <f t="shared" si="74"/>
        <v/>
      </c>
      <c r="CN809" s="44" t="str">
        <f>IF(Wedstrijden!AC959="x","AA","")</f>
        <v/>
      </c>
      <c r="CO809" s="44" t="str">
        <f>IF(Wedstrijden!AD959="x","A","")</f>
        <v/>
      </c>
      <c r="CP809" s="44" t="str">
        <f>IF(Wedstrijden!AE959="x","BB","")</f>
        <v/>
      </c>
      <c r="CQ809" s="44" t="str">
        <f>IF(Wedstrijden!AF959="x","B","")</f>
        <v/>
      </c>
      <c r="CR809" s="44" t="str">
        <f>IF(Wedstrijden!AG959="x","L","")</f>
        <v/>
      </c>
      <c r="CS809" s="44" t="str">
        <f>IF(Wedstrijden!AH959="x","M","")</f>
        <v/>
      </c>
      <c r="CT809" s="44" t="str">
        <f>IF(Wedstrijden!AI959="x","Z","")</f>
        <v/>
      </c>
      <c r="CU809" s="44" t="str">
        <f>IF(Wedstrijden!AJ959="x","ZZ","")</f>
        <v/>
      </c>
      <c r="CV809" s="44" t="str">
        <f>IF(COUNTA(Wedstrijden!AK959:AQ959)&lt;&gt;0,2,"")</f>
        <v/>
      </c>
      <c r="CW809" s="44" t="str">
        <f t="shared" si="75"/>
        <v/>
      </c>
      <c r="CX809" s="44" t="str">
        <f>IF(Wedstrijden!AK959="x","BB","")</f>
        <v/>
      </c>
      <c r="CY809" s="44" t="str">
        <f>IF(Wedstrijden!AL959="x","B","")</f>
        <v/>
      </c>
      <c r="CZ809" s="44" t="str">
        <f>IF(Wedstrijden!AM959="x","L","")</f>
        <v/>
      </c>
      <c r="DA809" s="44" t="str">
        <f>IF(Wedstrijden!AN959="x","M","")</f>
        <v/>
      </c>
      <c r="DB809" s="44" t="str">
        <f>IF(Wedstrijden!AO959="x","Z","")</f>
        <v/>
      </c>
      <c r="DC809" s="44" t="str">
        <f>IF(Wedstrijden!AP959="x","ZZ","")</f>
        <v/>
      </c>
      <c r="DD809" s="44" t="str">
        <f>IF(Wedstrijden!AQ959="x","1.40","")</f>
        <v/>
      </c>
      <c r="DE809" s="44" t="str">
        <f>IF(COUNTA(Wedstrijden!AR959:AT959)&lt;&gt;0,6,"")</f>
        <v/>
      </c>
      <c r="DF809" s="44" t="str">
        <f t="shared" si="76"/>
        <v/>
      </c>
      <c r="DG809" s="44" t="str">
        <f>IF(Wedstrijden!AR959="x","L","")</f>
        <v/>
      </c>
      <c r="DH809" s="44" t="str">
        <f>IF(Wedstrijden!AS959="x","M","")</f>
        <v/>
      </c>
      <c r="DI809" s="44" t="str">
        <f>IF(Wedstrijden!AT959="x","Z","")</f>
        <v/>
      </c>
      <c r="DJ809" s="44" t="str">
        <f>IF(COUNTA(Wedstrijden!AU959:AW959)&lt;&gt;0,6,"")</f>
        <v/>
      </c>
      <c r="DK809" s="44" t="str">
        <f t="shared" si="77"/>
        <v/>
      </c>
      <c r="DL809" s="44" t="str">
        <f>IF(Wedstrijden!AU959="x","L","")</f>
        <v/>
      </c>
      <c r="DM809" s="44" t="str">
        <f>IF(Wedstrijden!AV959="x","M","")</f>
        <v/>
      </c>
      <c r="DN809" s="44" t="str">
        <f>IF(Wedstrijden!AW959="x","Z","")</f>
        <v/>
      </c>
    </row>
    <row r="810" spans="1:118" ht="15">
      <c r="A810" s="48" t="e">
        <f>Wedstrijden!#REF!</f>
        <v>#REF!</v>
      </c>
      <c r="B810" s="44" t="str">
        <f>IFERROR(VLOOKUP(Wedstrijden!E961,Wedstrijdlocaties!$B$2:$E$499,2,FALSE),"")</f>
        <v>V12146</v>
      </c>
      <c r="C810" s="44" t="str">
        <f>Wedstrijden!F961</f>
        <v>Heemskerk</v>
      </c>
      <c r="D810" s="44" t="str">
        <f>IFERROR(VLOOKUP(Wedstrijden!G961,Organisaties!$B$2:$C$501,2,FALSE),"")</f>
        <v/>
      </c>
      <c r="E810" s="44" t="str">
        <f>IFERROR(VLOOKUP(Wedstrijden!G961,Organisaties!$B$2:$F$501,5,FALSE),"")</f>
        <v/>
      </c>
      <c r="F810" s="44" t="str">
        <f>IF(Wedstrijden!BC961&lt;&gt;"",Wedstrijden!BC961,"")</f>
        <v/>
      </c>
      <c r="G810" s="44">
        <f>IF(Wedstrijden!AY961="Indoor",1,0)</f>
        <v>1</v>
      </c>
      <c r="H810" s="44">
        <f>Wedstrijden!AZ961</f>
        <v>0</v>
      </c>
      <c r="I810" s="44" t="str">
        <f>IF(Wedstrijden!AX961="Nee",0,IF(Wedstrijden!AX961="Ja",1,""))</f>
        <v/>
      </c>
      <c r="J810" s="44" t="str">
        <f>IF(Wedstrijden!BA961&lt;&gt;"",Wedstrijden!BA961,"")</f>
        <v/>
      </c>
      <c r="W810" s="45"/>
      <c r="AE810" s="45"/>
      <c r="AN810" s="45"/>
      <c r="AU810" s="45"/>
      <c r="BA810" s="45"/>
      <c r="BE810" s="45"/>
      <c r="BJ810" s="44">
        <f>IF(COUNTA(Wedstrijden!I961:S961)&lt;&gt;0,1,"")</f>
        <v>1</v>
      </c>
      <c r="BK810" s="44">
        <f t="shared" si="72"/>
        <v>2</v>
      </c>
      <c r="BL810" s="44" t="str">
        <f>IF(Wedstrijden!I961="x","AA","")</f>
        <v/>
      </c>
      <c r="BM810" s="44" t="str">
        <f>IF(Wedstrijden!J961="x","A","")</f>
        <v/>
      </c>
      <c r="BN810" s="44" t="str">
        <f>IF(Wedstrijden!K961="x","B1","")</f>
        <v/>
      </c>
      <c r="BO810" s="44" t="str">
        <f>IF(Wedstrijden!L961="x","BB","")</f>
        <v/>
      </c>
      <c r="BP810" s="44" t="str">
        <f>IF(Wedstrijden!M961="x","B","")</f>
        <v>B</v>
      </c>
      <c r="BQ810" s="44" t="str">
        <f>IF(Wedstrijden!N961="x","L1","")</f>
        <v>L1</v>
      </c>
      <c r="BR810" s="44" t="str">
        <f>IF(Wedstrijden!O961="x","L2","")</f>
        <v>L2</v>
      </c>
      <c r="BS810" s="44" t="str">
        <f>IF(Wedstrijden!P961="x","M1","")</f>
        <v>M1</v>
      </c>
      <c r="BT810" s="44" t="str">
        <f>IF(Wedstrijden!Q961="x","M2","")</f>
        <v>M2</v>
      </c>
      <c r="BU810" s="44" t="str">
        <f>IF(Wedstrijden!R961="x","Z1","")</f>
        <v/>
      </c>
      <c r="BV810" s="44" t="str">
        <f>IF(Wedstrijden!S961="x","Z2","")</f>
        <v/>
      </c>
      <c r="BW810" s="44">
        <f>IF(COUNTA(Wedstrijden!T961:AB961)&lt;&gt;0,1,"")</f>
        <v>1</v>
      </c>
      <c r="BX810" s="44">
        <f t="shared" si="73"/>
        <v>1</v>
      </c>
      <c r="BY810" s="44" t="str">
        <f>IF(Wedstrijden!T961="x","BB","")</f>
        <v/>
      </c>
      <c r="BZ810" s="44" t="str">
        <f>IF(Wedstrijden!U961="x","B","")</f>
        <v>B</v>
      </c>
      <c r="CA810" s="44" t="str">
        <f>IF(Wedstrijden!V961="x","L1","")</f>
        <v>L1</v>
      </c>
      <c r="CB810" s="44" t="str">
        <f>IF(Wedstrijden!W961="x","L2","")</f>
        <v>L2</v>
      </c>
      <c r="CC810" s="44" t="str">
        <f>IF(Wedstrijden!X961="x","M1","")</f>
        <v>M1</v>
      </c>
      <c r="CD810" s="44" t="str">
        <f>IF(Wedstrijden!Y961="x","M2","")</f>
        <v>M2</v>
      </c>
      <c r="CE810" s="44" t="str">
        <f>IF(Wedstrijden!Z961="x","Z1","")</f>
        <v/>
      </c>
      <c r="CF810" s="44" t="str">
        <f>IF(Wedstrijden!AA961="x","Z2","")</f>
        <v/>
      </c>
      <c r="CG810" s="44" t="str">
        <f>IF(Wedstrijden!AB961="x","ZZL","")</f>
        <v/>
      </c>
      <c r="CL810" s="44" t="str">
        <f>IF(COUNTA(Wedstrijden!AC961:AJ961)&lt;&gt;0,2,"")</f>
        <v/>
      </c>
      <c r="CM810" s="44" t="str">
        <f t="shared" si="74"/>
        <v/>
      </c>
      <c r="CN810" s="44" t="str">
        <f>IF(Wedstrijden!AC961="x","AA","")</f>
        <v/>
      </c>
      <c r="CO810" s="44" t="str">
        <f>IF(Wedstrijden!AD961="x","A","")</f>
        <v/>
      </c>
      <c r="CP810" s="44" t="str">
        <f>IF(Wedstrijden!AE961="x","BB","")</f>
        <v/>
      </c>
      <c r="CQ810" s="44" t="str">
        <f>IF(Wedstrijden!AF961="x","B","")</f>
        <v/>
      </c>
      <c r="CR810" s="44" t="str">
        <f>IF(Wedstrijden!AG961="x","L","")</f>
        <v/>
      </c>
      <c r="CS810" s="44" t="str">
        <f>IF(Wedstrijden!AH961="x","M","")</f>
        <v/>
      </c>
      <c r="CT810" s="44" t="str">
        <f>IF(Wedstrijden!AI961="x","Z","")</f>
        <v/>
      </c>
      <c r="CU810" s="44" t="str">
        <f>IF(Wedstrijden!AJ961="x","ZZ","")</f>
        <v/>
      </c>
      <c r="CV810" s="44" t="str">
        <f>IF(COUNTA(Wedstrijden!AK961:AQ961)&lt;&gt;0,2,"")</f>
        <v/>
      </c>
      <c r="CW810" s="44" t="str">
        <f t="shared" si="75"/>
        <v/>
      </c>
      <c r="CX810" s="44" t="str">
        <f>IF(Wedstrijden!AK961="x","BB","")</f>
        <v/>
      </c>
      <c r="CY810" s="44" t="str">
        <f>IF(Wedstrijden!AL961="x","B","")</f>
        <v/>
      </c>
      <c r="CZ810" s="44" t="str">
        <f>IF(Wedstrijden!AM961="x","L","")</f>
        <v/>
      </c>
      <c r="DA810" s="44" t="str">
        <f>IF(Wedstrijden!AN961="x","M","")</f>
        <v/>
      </c>
      <c r="DB810" s="44" t="str">
        <f>IF(Wedstrijden!AO961="x","Z","")</f>
        <v/>
      </c>
      <c r="DC810" s="44" t="str">
        <f>IF(Wedstrijden!AP961="x","ZZ","")</f>
        <v/>
      </c>
      <c r="DD810" s="44" t="str">
        <f>IF(Wedstrijden!AQ961="x","1.40","")</f>
        <v/>
      </c>
      <c r="DE810" s="44" t="str">
        <f>IF(COUNTA(Wedstrijden!AR961:AT961)&lt;&gt;0,6,"")</f>
        <v/>
      </c>
      <c r="DF810" s="44" t="str">
        <f t="shared" si="76"/>
        <v/>
      </c>
      <c r="DG810" s="44" t="str">
        <f>IF(Wedstrijden!AR961="x","L","")</f>
        <v/>
      </c>
      <c r="DH810" s="44" t="str">
        <f>IF(Wedstrijden!AS961="x","M","")</f>
        <v/>
      </c>
      <c r="DI810" s="44" t="str">
        <f>IF(Wedstrijden!AT961="x","Z","")</f>
        <v/>
      </c>
      <c r="DJ810" s="44" t="str">
        <f>IF(COUNTA(Wedstrijden!AU961:AW961)&lt;&gt;0,6,"")</f>
        <v/>
      </c>
      <c r="DK810" s="44" t="str">
        <f t="shared" si="77"/>
        <v/>
      </c>
      <c r="DL810" s="44" t="str">
        <f>IF(Wedstrijden!AU961="x","L","")</f>
        <v/>
      </c>
      <c r="DM810" s="44" t="str">
        <f>IF(Wedstrijden!AV961="x","M","")</f>
        <v/>
      </c>
      <c r="DN810" s="44" t="str">
        <f>IF(Wedstrijden!AW961="x","Z","")</f>
        <v/>
      </c>
    </row>
    <row r="811" spans="1:118" ht="15">
      <c r="A811" s="48" t="e">
        <f>Wedstrijden!#REF!</f>
        <v>#REF!</v>
      </c>
      <c r="B811" s="44" t="str">
        <f>IFERROR(VLOOKUP(Wedstrijden!E962,Wedstrijdlocaties!$B$2:$E$499,2,FALSE),"")</f>
        <v/>
      </c>
      <c r="C811" s="44" t="str">
        <f>Wedstrijden!F962</f>
        <v>Kwadijk</v>
      </c>
      <c r="D811" s="44" t="str">
        <f>IFERROR(VLOOKUP(Wedstrijden!G962,Organisaties!$B$2:$C$501,2,FALSE),"")</f>
        <v>V60381</v>
      </c>
      <c r="E811" s="44" t="str">
        <f>IFERROR(VLOOKUP(Wedstrijden!G962,Organisaties!$B$2:$F$501,5,FALSE),"")</f>
        <v>V31007</v>
      </c>
      <c r="F811" s="44" t="str">
        <f>IF(Wedstrijden!BC962&lt;&gt;"",Wedstrijden!BC962,"")</f>
        <v/>
      </c>
      <c r="G811" s="44">
        <f>IF(Wedstrijden!AY962="Indoor",1,0)</f>
        <v>1</v>
      </c>
      <c r="H811" s="44">
        <f>Wedstrijden!AZ962</f>
        <v>0</v>
      </c>
      <c r="I811" s="44" t="str">
        <f>IF(Wedstrijden!AX962="Nee",0,IF(Wedstrijden!AX962="Ja",1,""))</f>
        <v/>
      </c>
      <c r="J811" s="44" t="str">
        <f>IF(Wedstrijden!BA962&lt;&gt;"",Wedstrijden!BA962,"")</f>
        <v/>
      </c>
      <c r="W811" s="45"/>
      <c r="AE811" s="45"/>
      <c r="AN811" s="45"/>
      <c r="AU811" s="45"/>
      <c r="BA811" s="45"/>
      <c r="BE811" s="45"/>
      <c r="BJ811" s="44">
        <f>IF(COUNTA(Wedstrijden!I962:S962)&lt;&gt;0,1,"")</f>
        <v>1</v>
      </c>
      <c r="BK811" s="44">
        <f t="shared" si="72"/>
        <v>2</v>
      </c>
      <c r="BL811" s="44" t="str">
        <f>IF(Wedstrijden!I962="x","AA","")</f>
        <v/>
      </c>
      <c r="BM811" s="44" t="str">
        <f>IF(Wedstrijden!J962="x","A","")</f>
        <v/>
      </c>
      <c r="BN811" s="44" t="str">
        <f>IF(Wedstrijden!K962="x","B1","")</f>
        <v/>
      </c>
      <c r="BO811" s="44" t="str">
        <f>IF(Wedstrijden!L962="x","BB","")</f>
        <v/>
      </c>
      <c r="BP811" s="44" t="str">
        <f>IF(Wedstrijden!M962="x","B","")</f>
        <v>B</v>
      </c>
      <c r="BQ811" s="44" t="str">
        <f>IF(Wedstrijden!N962="x","L1","")</f>
        <v>L1</v>
      </c>
      <c r="BR811" s="44" t="str">
        <f>IF(Wedstrijden!O962="x","L2","")</f>
        <v>L2</v>
      </c>
      <c r="BS811" s="44" t="str">
        <f>IF(Wedstrijden!P962="x","M1","")</f>
        <v>M1</v>
      </c>
      <c r="BT811" s="44" t="str">
        <f>IF(Wedstrijden!Q962="x","M2","")</f>
        <v>M2</v>
      </c>
      <c r="BU811" s="44" t="str">
        <f>IF(Wedstrijden!R962="x","Z1","")</f>
        <v/>
      </c>
      <c r="BV811" s="44" t="str">
        <f>IF(Wedstrijden!S962="x","Z2","")</f>
        <v/>
      </c>
      <c r="BW811" s="44">
        <f>IF(COUNTA(Wedstrijden!T962:AB962)&lt;&gt;0,1,"")</f>
        <v>1</v>
      </c>
      <c r="BX811" s="44">
        <f t="shared" si="73"/>
        <v>1</v>
      </c>
      <c r="BY811" s="44" t="str">
        <f>IF(Wedstrijden!T962="x","BB","")</f>
        <v/>
      </c>
      <c r="BZ811" s="44" t="str">
        <f>IF(Wedstrijden!U962="x","B","")</f>
        <v>B</v>
      </c>
      <c r="CA811" s="44" t="str">
        <f>IF(Wedstrijden!V962="x","L1","")</f>
        <v>L1</v>
      </c>
      <c r="CB811" s="44" t="str">
        <f>IF(Wedstrijden!W962="x","L2","")</f>
        <v>L2</v>
      </c>
      <c r="CC811" s="44" t="str">
        <f>IF(Wedstrijden!X962="x","M1","")</f>
        <v>M1</v>
      </c>
      <c r="CD811" s="44" t="str">
        <f>IF(Wedstrijden!Y962="x","M2","")</f>
        <v>M2</v>
      </c>
      <c r="CE811" s="44" t="str">
        <f>IF(Wedstrijden!Z962="x","Z1","")</f>
        <v/>
      </c>
      <c r="CF811" s="44" t="str">
        <f>IF(Wedstrijden!AA962="x","Z2","")</f>
        <v/>
      </c>
      <c r="CG811" s="44" t="str">
        <f>IF(Wedstrijden!AB962="x","ZZL","")</f>
        <v/>
      </c>
      <c r="CL811" s="44" t="str">
        <f>IF(COUNTA(Wedstrijden!AC962:AJ962)&lt;&gt;0,2,"")</f>
        <v/>
      </c>
      <c r="CM811" s="44" t="str">
        <f t="shared" si="74"/>
        <v/>
      </c>
      <c r="CN811" s="44" t="str">
        <f>IF(Wedstrijden!AC962="x","AA","")</f>
        <v/>
      </c>
      <c r="CO811" s="44" t="str">
        <f>IF(Wedstrijden!AD962="x","A","")</f>
        <v/>
      </c>
      <c r="CP811" s="44" t="str">
        <f>IF(Wedstrijden!AE962="x","BB","")</f>
        <v/>
      </c>
      <c r="CQ811" s="44" t="str">
        <f>IF(Wedstrijden!AF962="x","B","")</f>
        <v/>
      </c>
      <c r="CR811" s="44" t="str">
        <f>IF(Wedstrijden!AG962="x","L","")</f>
        <v/>
      </c>
      <c r="CS811" s="44" t="str">
        <f>IF(Wedstrijden!AH962="x","M","")</f>
        <v/>
      </c>
      <c r="CT811" s="44" t="str">
        <f>IF(Wedstrijden!AI962="x","Z","")</f>
        <v/>
      </c>
      <c r="CU811" s="44" t="str">
        <f>IF(Wedstrijden!AJ962="x","ZZ","")</f>
        <v/>
      </c>
      <c r="CV811" s="44" t="str">
        <f>IF(COUNTA(Wedstrijden!AK962:AQ962)&lt;&gt;0,2,"")</f>
        <v/>
      </c>
      <c r="CW811" s="44" t="str">
        <f t="shared" si="75"/>
        <v/>
      </c>
      <c r="CX811" s="44" t="str">
        <f>IF(Wedstrijden!AK962="x","BB","")</f>
        <v/>
      </c>
      <c r="CY811" s="44" t="str">
        <f>IF(Wedstrijden!AL962="x","B","")</f>
        <v/>
      </c>
      <c r="CZ811" s="44" t="str">
        <f>IF(Wedstrijden!AM962="x","L","")</f>
        <v/>
      </c>
      <c r="DA811" s="44" t="str">
        <f>IF(Wedstrijden!AN962="x","M","")</f>
        <v/>
      </c>
      <c r="DB811" s="44" t="str">
        <f>IF(Wedstrijden!AO962="x","Z","")</f>
        <v/>
      </c>
      <c r="DC811" s="44" t="str">
        <f>IF(Wedstrijden!AP962="x","ZZ","")</f>
        <v/>
      </c>
      <c r="DD811" s="44" t="str">
        <f>IF(Wedstrijden!AQ962="x","1.40","")</f>
        <v/>
      </c>
      <c r="DE811" s="44" t="str">
        <f>IF(COUNTA(Wedstrijden!AR962:AT962)&lt;&gt;0,6,"")</f>
        <v/>
      </c>
      <c r="DF811" s="44" t="str">
        <f t="shared" si="76"/>
        <v/>
      </c>
      <c r="DG811" s="44" t="str">
        <f>IF(Wedstrijden!AR962="x","L","")</f>
        <v/>
      </c>
      <c r="DH811" s="44" t="str">
        <f>IF(Wedstrijden!AS962="x","M","")</f>
        <v/>
      </c>
      <c r="DI811" s="44" t="str">
        <f>IF(Wedstrijden!AT962="x","Z","")</f>
        <v/>
      </c>
      <c r="DJ811" s="44" t="str">
        <f>IF(COUNTA(Wedstrijden!AU962:AW962)&lt;&gt;0,6,"")</f>
        <v/>
      </c>
      <c r="DK811" s="44" t="str">
        <f t="shared" si="77"/>
        <v/>
      </c>
      <c r="DL811" s="44" t="str">
        <f>IF(Wedstrijden!AU962="x","L","")</f>
        <v/>
      </c>
      <c r="DM811" s="44" t="str">
        <f>IF(Wedstrijden!AV962="x","M","")</f>
        <v/>
      </c>
      <c r="DN811" s="44" t="str">
        <f>IF(Wedstrijden!AW962="x","Z","")</f>
        <v/>
      </c>
    </row>
    <row r="812" spans="1:118" ht="15">
      <c r="A812" s="48" t="e">
        <f>Wedstrijden!#REF!</f>
        <v>#REF!</v>
      </c>
      <c r="B812" s="44" t="str">
        <f>IFERROR(VLOOKUP(Wedstrijden!E964,Wedstrijdlocaties!$B$2:$E$499,2,FALSE),"")</f>
        <v>V12119</v>
      </c>
      <c r="C812" s="44" t="str">
        <f>Wedstrijden!F964</f>
        <v>Sint Maarten</v>
      </c>
      <c r="D812" s="44" t="str">
        <f>IFERROR(VLOOKUP(Wedstrijden!G964,Organisaties!$B$2:$C$501,2,FALSE),"")</f>
        <v/>
      </c>
      <c r="E812" s="44" t="str">
        <f>IFERROR(VLOOKUP(Wedstrijden!G964,Organisaties!$B$2:$F$501,5,FALSE),"")</f>
        <v/>
      </c>
      <c r="F812" s="44" t="str">
        <f>IF(Wedstrijden!BC964&lt;&gt;"",Wedstrijden!BC964,"")</f>
        <v/>
      </c>
      <c r="G812" s="44">
        <f>IF(Wedstrijden!AY964="Indoor",1,0)</f>
        <v>0</v>
      </c>
      <c r="H812" s="44">
        <f>Wedstrijden!AZ964</f>
        <v>0</v>
      </c>
      <c r="I812" s="44" t="str">
        <f>IF(Wedstrijden!AX964="Nee",0,IF(Wedstrijden!AX964="Ja",1,""))</f>
        <v/>
      </c>
      <c r="J812" s="44" t="str">
        <f>IF(Wedstrijden!BA964&lt;&gt;"",Wedstrijden!BA964,"")</f>
        <v/>
      </c>
      <c r="W812" s="45"/>
      <c r="AE812" s="45"/>
      <c r="AN812" s="45"/>
      <c r="AU812" s="45"/>
      <c r="BA812" s="45"/>
      <c r="BE812" s="45"/>
      <c r="BJ812" s="44">
        <f>IF(COUNTA(Wedstrijden!I964:S964)&lt;&gt;0,1,"")</f>
        <v>1</v>
      </c>
      <c r="BK812" s="44">
        <f t="shared" si="72"/>
        <v>2</v>
      </c>
      <c r="BL812" s="44" t="str">
        <f>IF(Wedstrijden!I964="x","AA","")</f>
        <v/>
      </c>
      <c r="BM812" s="44" t="str">
        <f>IF(Wedstrijden!J964="x","A","")</f>
        <v/>
      </c>
      <c r="BN812" s="44" t="str">
        <f>IF(Wedstrijden!K964="x","B1","")</f>
        <v/>
      </c>
      <c r="BO812" s="44" t="str">
        <f>IF(Wedstrijden!L964="x","BB","")</f>
        <v>BB</v>
      </c>
      <c r="BP812" s="44" t="str">
        <f>IF(Wedstrijden!M964="x","B","")</f>
        <v>B</v>
      </c>
      <c r="BQ812" s="44" t="str">
        <f>IF(Wedstrijden!N964="x","L1","")</f>
        <v>L1</v>
      </c>
      <c r="BR812" s="44" t="str">
        <f>IF(Wedstrijden!O964="x","L2","")</f>
        <v>L2</v>
      </c>
      <c r="BS812" s="44" t="str">
        <f>IF(Wedstrijden!P964="x","M1","")</f>
        <v>M1</v>
      </c>
      <c r="BT812" s="44" t="str">
        <f>IF(Wedstrijden!Q964="x","M2","")</f>
        <v>M2</v>
      </c>
      <c r="BU812" s="44" t="str">
        <f>IF(Wedstrijden!R964="x","Z1","")</f>
        <v>Z1</v>
      </c>
      <c r="BV812" s="44" t="str">
        <f>IF(Wedstrijden!S964="x","Z2","")</f>
        <v>Z2</v>
      </c>
      <c r="BW812" s="44">
        <f>IF(COUNTA(Wedstrijden!T964:AB964)&lt;&gt;0,1,"")</f>
        <v>1</v>
      </c>
      <c r="BX812" s="44">
        <f t="shared" si="73"/>
        <v>1</v>
      </c>
      <c r="BY812" s="44" t="str">
        <f>IF(Wedstrijden!T964="x","BB","")</f>
        <v>BB</v>
      </c>
      <c r="BZ812" s="44" t="str">
        <f>IF(Wedstrijden!U964="x","B","")</f>
        <v>B</v>
      </c>
      <c r="CA812" s="44" t="str">
        <f>IF(Wedstrijden!V964="x","L1","")</f>
        <v>L1</v>
      </c>
      <c r="CB812" s="44" t="str">
        <f>IF(Wedstrijden!W964="x","L2","")</f>
        <v>L2</v>
      </c>
      <c r="CC812" s="44" t="str">
        <f>IF(Wedstrijden!X964="x","M1","")</f>
        <v>M1</v>
      </c>
      <c r="CD812" s="44" t="str">
        <f>IF(Wedstrijden!Y964="x","M2","")</f>
        <v>M2</v>
      </c>
      <c r="CE812" s="44" t="str">
        <f>IF(Wedstrijden!Z964="x","Z1","")</f>
        <v>Z1</v>
      </c>
      <c r="CF812" s="44" t="str">
        <f>IF(Wedstrijden!AA964="x","Z2","")</f>
        <v>Z2</v>
      </c>
      <c r="CG812" s="44" t="str">
        <f>IF(Wedstrijden!AB964="x","ZZL","")</f>
        <v/>
      </c>
      <c r="CL812" s="44" t="str">
        <f>IF(COUNTA(Wedstrijden!AC964:AJ964)&lt;&gt;0,2,"")</f>
        <v/>
      </c>
      <c r="CM812" s="44" t="str">
        <f t="shared" si="74"/>
        <v/>
      </c>
      <c r="CN812" s="44" t="str">
        <f>IF(Wedstrijden!AC964="x","AA","")</f>
        <v/>
      </c>
      <c r="CO812" s="44" t="str">
        <f>IF(Wedstrijden!AD964="x","A","")</f>
        <v/>
      </c>
      <c r="CP812" s="44" t="str">
        <f>IF(Wedstrijden!AE964="x","BB","")</f>
        <v/>
      </c>
      <c r="CQ812" s="44" t="str">
        <f>IF(Wedstrijden!AF964="x","B","")</f>
        <v/>
      </c>
      <c r="CR812" s="44" t="str">
        <f>IF(Wedstrijden!AG964="x","L","")</f>
        <v/>
      </c>
      <c r="CS812" s="44" t="str">
        <f>IF(Wedstrijden!AH964="x","M","")</f>
        <v/>
      </c>
      <c r="CT812" s="44" t="str">
        <f>IF(Wedstrijden!AI964="x","Z","")</f>
        <v/>
      </c>
      <c r="CU812" s="44" t="str">
        <f>IF(Wedstrijden!AJ964="x","ZZ","")</f>
        <v/>
      </c>
      <c r="CV812" s="44" t="str">
        <f>IF(COUNTA(Wedstrijden!AK964:AQ964)&lt;&gt;0,2,"")</f>
        <v/>
      </c>
      <c r="CW812" s="44" t="str">
        <f t="shared" si="75"/>
        <v/>
      </c>
      <c r="CX812" s="44" t="str">
        <f>IF(Wedstrijden!AK964="x","BB","")</f>
        <v/>
      </c>
      <c r="CY812" s="44" t="str">
        <f>IF(Wedstrijden!AL964="x","B","")</f>
        <v/>
      </c>
      <c r="CZ812" s="44" t="str">
        <f>IF(Wedstrijden!AM964="x","L","")</f>
        <v/>
      </c>
      <c r="DA812" s="44" t="str">
        <f>IF(Wedstrijden!AN964="x","M","")</f>
        <v/>
      </c>
      <c r="DB812" s="44" t="str">
        <f>IF(Wedstrijden!AO964="x","Z","")</f>
        <v/>
      </c>
      <c r="DC812" s="44" t="str">
        <f>IF(Wedstrijden!AP964="x","ZZ","")</f>
        <v/>
      </c>
      <c r="DD812" s="44" t="str">
        <f>IF(Wedstrijden!AQ964="x","1.40","")</f>
        <v/>
      </c>
      <c r="DE812" s="44" t="str">
        <f>IF(COUNTA(Wedstrijden!AR964:AT964)&lt;&gt;0,6,"")</f>
        <v/>
      </c>
      <c r="DF812" s="44" t="str">
        <f t="shared" si="76"/>
        <v/>
      </c>
      <c r="DG812" s="44" t="str">
        <f>IF(Wedstrijden!AR964="x","L","")</f>
        <v/>
      </c>
      <c r="DH812" s="44" t="str">
        <f>IF(Wedstrijden!AS964="x","M","")</f>
        <v/>
      </c>
      <c r="DI812" s="44" t="str">
        <f>IF(Wedstrijden!AT964="x","Z","")</f>
        <v/>
      </c>
      <c r="DJ812" s="44" t="str">
        <f>IF(COUNTA(Wedstrijden!AU964:AW964)&lt;&gt;0,6,"")</f>
        <v/>
      </c>
      <c r="DK812" s="44" t="str">
        <f t="shared" si="77"/>
        <v/>
      </c>
      <c r="DL812" s="44" t="str">
        <f>IF(Wedstrijden!AU964="x","L","")</f>
        <v/>
      </c>
      <c r="DM812" s="44" t="str">
        <f>IF(Wedstrijden!AV964="x","M","")</f>
        <v/>
      </c>
      <c r="DN812" s="44" t="str">
        <f>IF(Wedstrijden!AW964="x","Z","")</f>
        <v/>
      </c>
    </row>
    <row r="813" spans="1:118" ht="15">
      <c r="A813" s="48" t="e">
        <f>Wedstrijden!#REF!</f>
        <v>#REF!</v>
      </c>
      <c r="B813" s="44">
        <f>IFERROR(VLOOKUP(Wedstrijden!E973,Wedstrijdlocaties!$B$2:$E$499,2,FALSE),"")</f>
        <v>827187</v>
      </c>
      <c r="C813" s="44" t="str">
        <f>Wedstrijden!F973</f>
        <v>Kwadijk</v>
      </c>
      <c r="D813" s="44">
        <f>IFERROR(VLOOKUP(Wedstrijden!G973,Organisaties!$B$2:$C$501,2,FALSE),"")</f>
        <v>887020</v>
      </c>
      <c r="E813" s="44" t="str">
        <f>IFERROR(VLOOKUP(Wedstrijden!G973,Organisaties!$B$2:$F$501,5,FALSE),"")</f>
        <v>V31007</v>
      </c>
      <c r="F813" s="44" t="str">
        <f>IF(Wedstrijden!BC973&lt;&gt;"",Wedstrijden!BC973,"")</f>
        <v/>
      </c>
      <c r="G813" s="44">
        <f>IF(Wedstrijden!AY973="Indoor",1,0)</f>
        <v>1</v>
      </c>
      <c r="H813" s="44">
        <f>Wedstrijden!AZ973</f>
        <v>0</v>
      </c>
      <c r="I813" s="44" t="str">
        <f>IF(Wedstrijden!AX973="Nee",0,IF(Wedstrijden!AX973="Ja",1,""))</f>
        <v/>
      </c>
      <c r="J813" s="44" t="str">
        <f>IF(Wedstrijden!BA973&lt;&gt;"",Wedstrijden!BA973,"")</f>
        <v/>
      </c>
      <c r="W813" s="45"/>
      <c r="AE813" s="45"/>
      <c r="AN813" s="45"/>
      <c r="AU813" s="45"/>
      <c r="BA813" s="45"/>
      <c r="BE813" s="45"/>
      <c r="BJ813" s="44">
        <f>IF(COUNTA(Wedstrijden!I973:S973)&lt;&gt;0,1,"")</f>
        <v>1</v>
      </c>
      <c r="BK813" s="44">
        <f t="shared" si="72"/>
        <v>2</v>
      </c>
      <c r="BL813" s="44" t="str">
        <f>IF(Wedstrijden!I973="x","AA","")</f>
        <v/>
      </c>
      <c r="BM813" s="44" t="str">
        <f>IF(Wedstrijden!J973="x","A","")</f>
        <v/>
      </c>
      <c r="BN813" s="44" t="str">
        <f>IF(Wedstrijden!K973="x","B1","")</f>
        <v/>
      </c>
      <c r="BO813" s="44" t="str">
        <f>IF(Wedstrijden!L973="x","BB","")</f>
        <v/>
      </c>
      <c r="BP813" s="44" t="str">
        <f>IF(Wedstrijden!M973="x","B","")</f>
        <v>B</v>
      </c>
      <c r="BQ813" s="44" t="str">
        <f>IF(Wedstrijden!N973="x","L1","")</f>
        <v>L1</v>
      </c>
      <c r="BR813" s="44" t="str">
        <f>IF(Wedstrijden!O973="x","L2","")</f>
        <v>L2</v>
      </c>
      <c r="BS813" s="44" t="str">
        <f>IF(Wedstrijden!P973="x","M1","")</f>
        <v>M1</v>
      </c>
      <c r="BT813" s="44" t="str">
        <f>IF(Wedstrijden!Q973="x","M2","")</f>
        <v>M2</v>
      </c>
      <c r="BU813" s="44" t="str">
        <f>IF(Wedstrijden!R973="x","Z1","")</f>
        <v>Z1</v>
      </c>
      <c r="BV813" s="44" t="str">
        <f>IF(Wedstrijden!S973="x","Z2","")</f>
        <v>Z2</v>
      </c>
      <c r="BW813" s="44">
        <f>IF(COUNTA(Wedstrijden!T973:AB973)&lt;&gt;0,1,"")</f>
        <v>1</v>
      </c>
      <c r="BX813" s="44">
        <f t="shared" si="73"/>
        <v>1</v>
      </c>
      <c r="BY813" s="44" t="str">
        <f>IF(Wedstrijden!T973="x","BB","")</f>
        <v/>
      </c>
      <c r="BZ813" s="44" t="str">
        <f>IF(Wedstrijden!U973="x","B","")</f>
        <v>B</v>
      </c>
      <c r="CA813" s="44" t="str">
        <f>IF(Wedstrijden!V973="x","L1","")</f>
        <v>L1</v>
      </c>
      <c r="CB813" s="44" t="str">
        <f>IF(Wedstrijden!W973="x","L2","")</f>
        <v>L2</v>
      </c>
      <c r="CC813" s="44" t="str">
        <f>IF(Wedstrijden!X973="x","M1","")</f>
        <v>M1</v>
      </c>
      <c r="CD813" s="44" t="str">
        <f>IF(Wedstrijden!Y973="x","M2","")</f>
        <v>M2</v>
      </c>
      <c r="CE813" s="44" t="str">
        <f>IF(Wedstrijden!Z973="x","Z1","")</f>
        <v>Z1</v>
      </c>
      <c r="CF813" s="44" t="str">
        <f>IF(Wedstrijden!AA973="x","Z2","")</f>
        <v>Z2</v>
      </c>
      <c r="CG813" s="44" t="str">
        <f>IF(Wedstrijden!AB973="x","ZZL","")</f>
        <v>ZZL</v>
      </c>
      <c r="CL813" s="44" t="str">
        <f>IF(COUNTA(Wedstrijden!AC973:AJ973)&lt;&gt;0,2,"")</f>
        <v/>
      </c>
      <c r="CM813" s="44" t="str">
        <f t="shared" si="74"/>
        <v/>
      </c>
      <c r="CN813" s="44" t="str">
        <f>IF(Wedstrijden!AC973="x","AA","")</f>
        <v/>
      </c>
      <c r="CO813" s="44" t="str">
        <f>IF(Wedstrijden!AD973="x","A","")</f>
        <v/>
      </c>
      <c r="CP813" s="44" t="str">
        <f>IF(Wedstrijden!AE973="x","BB","")</f>
        <v/>
      </c>
      <c r="CQ813" s="44" t="str">
        <f>IF(Wedstrijden!AF973="x","B","")</f>
        <v/>
      </c>
      <c r="CR813" s="44" t="str">
        <f>IF(Wedstrijden!AG973="x","L","")</f>
        <v/>
      </c>
      <c r="CS813" s="44" t="str">
        <f>IF(Wedstrijden!AH973="x","M","")</f>
        <v/>
      </c>
      <c r="CT813" s="44" t="str">
        <f>IF(Wedstrijden!AI973="x","Z","")</f>
        <v/>
      </c>
      <c r="CU813" s="44" t="str">
        <f>IF(Wedstrijden!AJ973="x","ZZ","")</f>
        <v/>
      </c>
      <c r="CV813" s="44" t="str">
        <f>IF(COUNTA(Wedstrijden!AK973:AQ973)&lt;&gt;0,2,"")</f>
        <v/>
      </c>
      <c r="CW813" s="44" t="str">
        <f t="shared" si="75"/>
        <v/>
      </c>
      <c r="CX813" s="44" t="str">
        <f>IF(Wedstrijden!AK973="x","BB","")</f>
        <v/>
      </c>
      <c r="CY813" s="44" t="str">
        <f>IF(Wedstrijden!AL973="x","B","")</f>
        <v/>
      </c>
      <c r="CZ813" s="44" t="str">
        <f>IF(Wedstrijden!AM973="x","L","")</f>
        <v/>
      </c>
      <c r="DA813" s="44" t="str">
        <f>IF(Wedstrijden!AN973="x","M","")</f>
        <v/>
      </c>
      <c r="DB813" s="44" t="str">
        <f>IF(Wedstrijden!AO973="x","Z","")</f>
        <v/>
      </c>
      <c r="DC813" s="44" t="str">
        <f>IF(Wedstrijden!AP973="x","ZZ","")</f>
        <v/>
      </c>
      <c r="DD813" s="44" t="str">
        <f>IF(Wedstrijden!AQ973="x","1.40","")</f>
        <v/>
      </c>
      <c r="DE813" s="44" t="str">
        <f>IF(COUNTA(Wedstrijden!AR973:AT973)&lt;&gt;0,6,"")</f>
        <v/>
      </c>
      <c r="DF813" s="44" t="str">
        <f t="shared" si="76"/>
        <v/>
      </c>
      <c r="DG813" s="44" t="str">
        <f>IF(Wedstrijden!AR973="x","L","")</f>
        <v/>
      </c>
      <c r="DH813" s="44" t="str">
        <f>IF(Wedstrijden!AS973="x","M","")</f>
        <v/>
      </c>
      <c r="DI813" s="44" t="str">
        <f>IF(Wedstrijden!AT973="x","Z","")</f>
        <v/>
      </c>
      <c r="DJ813" s="44" t="str">
        <f>IF(COUNTA(Wedstrijden!AU973:AW973)&lt;&gt;0,6,"")</f>
        <v/>
      </c>
      <c r="DK813" s="44" t="str">
        <f t="shared" si="77"/>
        <v/>
      </c>
      <c r="DL813" s="44" t="str">
        <f>IF(Wedstrijden!AU973="x","L","")</f>
        <v/>
      </c>
      <c r="DM813" s="44" t="str">
        <f>IF(Wedstrijden!AV973="x","M","")</f>
        <v/>
      </c>
      <c r="DN813" s="44" t="str">
        <f>IF(Wedstrijden!AW973="x","Z","")</f>
        <v/>
      </c>
    </row>
    <row r="814" spans="1:118" ht="15">
      <c r="A814" s="48" t="e">
        <f>Wedstrijden!#REF!</f>
        <v>#REF!</v>
      </c>
      <c r="B814" s="44" t="str">
        <f>IFERROR(VLOOKUP(Wedstrijden!E966,Wedstrijdlocaties!$B$2:$E$499,2,FALSE),"")</f>
        <v/>
      </c>
      <c r="C814" s="44" t="str">
        <f>Wedstrijden!F966</f>
        <v>Egmond</v>
      </c>
      <c r="D814" s="44">
        <f>IFERROR(VLOOKUP(Wedstrijden!G966,Organisaties!$B$2:$C$501,2,FALSE),"")</f>
        <v>778602</v>
      </c>
      <c r="E814" s="44" t="str">
        <f>IFERROR(VLOOKUP(Wedstrijden!G966,Organisaties!$B$2:$F$501,5,FALSE),"")</f>
        <v>V31007</v>
      </c>
      <c r="F814" s="44" t="str">
        <f>IF(Wedstrijden!BC966&lt;&gt;"",Wedstrijden!BC966,"")</f>
        <v/>
      </c>
      <c r="G814" s="44">
        <f>IF(Wedstrijden!AY966="Indoor",1,0)</f>
        <v>1</v>
      </c>
      <c r="H814" s="44" t="str">
        <f>Wedstrijden!AZ966</f>
        <v>Onbeperkt</v>
      </c>
      <c r="I814" s="44">
        <f>IF(Wedstrijden!AX966="Nee",0,IF(Wedstrijden!AX966="Ja",1,""))</f>
        <v>0</v>
      </c>
      <c r="J814" s="44" t="str">
        <f>IF(Wedstrijden!BA966&lt;&gt;"",Wedstrijden!BA966,"")</f>
        <v/>
      </c>
      <c r="W814" s="45"/>
      <c r="AE814" s="45"/>
      <c r="AN814" s="45"/>
      <c r="AU814" s="45"/>
      <c r="BA814" s="45"/>
      <c r="BE814" s="45"/>
      <c r="BJ814" s="44">
        <f>IF(COUNTA(Wedstrijden!I966:S966)&lt;&gt;0,1,"")</f>
        <v>1</v>
      </c>
      <c r="BK814" s="44">
        <f t="shared" si="72"/>
        <v>2</v>
      </c>
      <c r="BL814" s="44" t="str">
        <f>IF(Wedstrijden!I966="x","AA","")</f>
        <v/>
      </c>
      <c r="BM814" s="44" t="str">
        <f>IF(Wedstrijden!J966="x","A","")</f>
        <v/>
      </c>
      <c r="BN814" s="44" t="str">
        <f>IF(Wedstrijden!K966="x","B1","")</f>
        <v/>
      </c>
      <c r="BO814" s="44" t="str">
        <f>IF(Wedstrijden!L966="x","BB","")</f>
        <v/>
      </c>
      <c r="BP814" s="44" t="str">
        <f>IF(Wedstrijden!M966="x","B","")</f>
        <v>B</v>
      </c>
      <c r="BQ814" s="44" t="str">
        <f>IF(Wedstrijden!N966="x","L1","")</f>
        <v>L1</v>
      </c>
      <c r="BR814" s="44" t="str">
        <f>IF(Wedstrijden!O966="x","L2","")</f>
        <v>L2</v>
      </c>
      <c r="BS814" s="44" t="str">
        <f>IF(Wedstrijden!P966="x","M1","")</f>
        <v>M1</v>
      </c>
      <c r="BT814" s="44" t="str">
        <f>IF(Wedstrijden!Q966="x","M2","")</f>
        <v>M2</v>
      </c>
      <c r="BU814" s="44" t="str">
        <f>IF(Wedstrijden!R966="x","Z1","")</f>
        <v/>
      </c>
      <c r="BV814" s="44" t="str">
        <f>IF(Wedstrijden!S966="x","Z2","")</f>
        <v/>
      </c>
      <c r="BW814" s="44">
        <f>IF(COUNTA(Wedstrijden!T966:AB966)&lt;&gt;0,1,"")</f>
        <v>1</v>
      </c>
      <c r="BX814" s="44">
        <f t="shared" si="73"/>
        <v>1</v>
      </c>
      <c r="BY814" s="44" t="str">
        <f>IF(Wedstrijden!T966="x","BB","")</f>
        <v/>
      </c>
      <c r="BZ814" s="44" t="str">
        <f>IF(Wedstrijden!U966="x","B","")</f>
        <v>B</v>
      </c>
      <c r="CA814" s="44" t="str">
        <f>IF(Wedstrijden!V966="x","L1","")</f>
        <v>L1</v>
      </c>
      <c r="CB814" s="44" t="str">
        <f>IF(Wedstrijden!W966="x","L2","")</f>
        <v>L2</v>
      </c>
      <c r="CC814" s="44" t="str">
        <f>IF(Wedstrijden!X966="x","M1","")</f>
        <v>M1</v>
      </c>
      <c r="CD814" s="44" t="str">
        <f>IF(Wedstrijden!Y966="x","M2","")</f>
        <v>M2</v>
      </c>
      <c r="CE814" s="44" t="str">
        <f>IF(Wedstrijden!Z966="x","Z1","")</f>
        <v/>
      </c>
      <c r="CF814" s="44" t="str">
        <f>IF(Wedstrijden!AA966="x","Z2","")</f>
        <v/>
      </c>
      <c r="CG814" s="44" t="str">
        <f>IF(Wedstrijden!AB966="x","ZZL","")</f>
        <v/>
      </c>
      <c r="CL814" s="44" t="str">
        <f>IF(COUNTA(Wedstrijden!AC966:AJ966)&lt;&gt;0,2,"")</f>
        <v/>
      </c>
      <c r="CM814" s="44" t="str">
        <f t="shared" si="74"/>
        <v/>
      </c>
      <c r="CN814" s="44" t="str">
        <f>IF(Wedstrijden!AC966="x","AA","")</f>
        <v/>
      </c>
      <c r="CO814" s="44" t="str">
        <f>IF(Wedstrijden!AD966="x","A","")</f>
        <v/>
      </c>
      <c r="CP814" s="44" t="str">
        <f>IF(Wedstrijden!AE966="x","BB","")</f>
        <v/>
      </c>
      <c r="CQ814" s="44" t="str">
        <f>IF(Wedstrijden!AF966="x","B","")</f>
        <v/>
      </c>
      <c r="CR814" s="44" t="str">
        <f>IF(Wedstrijden!AG966="x","L","")</f>
        <v/>
      </c>
      <c r="CS814" s="44" t="str">
        <f>IF(Wedstrijden!AH966="x","M","")</f>
        <v/>
      </c>
      <c r="CT814" s="44" t="str">
        <f>IF(Wedstrijden!AI966="x","Z","")</f>
        <v/>
      </c>
      <c r="CU814" s="44" t="str">
        <f>IF(Wedstrijden!AJ966="x","ZZ","")</f>
        <v/>
      </c>
      <c r="CV814" s="44" t="str">
        <f>IF(COUNTA(Wedstrijden!AK966:AQ966)&lt;&gt;0,2,"")</f>
        <v/>
      </c>
      <c r="CW814" s="44" t="str">
        <f t="shared" si="75"/>
        <v/>
      </c>
      <c r="CX814" s="44" t="str">
        <f>IF(Wedstrijden!AK966="x","BB","")</f>
        <v/>
      </c>
      <c r="CY814" s="44" t="str">
        <f>IF(Wedstrijden!AL966="x","B","")</f>
        <v/>
      </c>
      <c r="CZ814" s="44" t="str">
        <f>IF(Wedstrijden!AM966="x","L","")</f>
        <v/>
      </c>
      <c r="DA814" s="44" t="str">
        <f>IF(Wedstrijden!AN966="x","M","")</f>
        <v/>
      </c>
      <c r="DB814" s="44" t="str">
        <f>IF(Wedstrijden!AO966="x","Z","")</f>
        <v/>
      </c>
      <c r="DC814" s="44" t="str">
        <f>IF(Wedstrijden!AP966="x","ZZ","")</f>
        <v/>
      </c>
      <c r="DD814" s="44" t="str">
        <f>IF(Wedstrijden!AQ966="x","1.40","")</f>
        <v/>
      </c>
      <c r="DE814" s="44" t="str">
        <f>IF(COUNTA(Wedstrijden!AR966:AT966)&lt;&gt;0,6,"")</f>
        <v/>
      </c>
      <c r="DF814" s="44" t="str">
        <f t="shared" si="76"/>
        <v/>
      </c>
      <c r="DG814" s="44" t="str">
        <f>IF(Wedstrijden!AR966="x","L","")</f>
        <v/>
      </c>
      <c r="DH814" s="44" t="str">
        <f>IF(Wedstrijden!AS966="x","M","")</f>
        <v/>
      </c>
      <c r="DI814" s="44" t="str">
        <f>IF(Wedstrijden!AT966="x","Z","")</f>
        <v/>
      </c>
      <c r="DJ814" s="44" t="str">
        <f>IF(COUNTA(Wedstrijden!AU966:AW966)&lt;&gt;0,6,"")</f>
        <v/>
      </c>
      <c r="DK814" s="44" t="str">
        <f t="shared" si="77"/>
        <v/>
      </c>
      <c r="DL814" s="44" t="str">
        <f>IF(Wedstrijden!AU966="x","L","")</f>
        <v/>
      </c>
      <c r="DM814" s="44" t="str">
        <f>IF(Wedstrijden!AV966="x","M","")</f>
        <v/>
      </c>
      <c r="DN814" s="44" t="str">
        <f>IF(Wedstrijden!AW966="x","Z","")</f>
        <v/>
      </c>
    </row>
    <row r="815" spans="1:118" ht="15">
      <c r="A815" s="48" t="e">
        <f>Wedstrijden!#REF!</f>
        <v>#REF!</v>
      </c>
      <c r="B815" s="44" t="str">
        <f>IFERROR(VLOOKUP(Wedstrijden!E968,Wedstrijdlocaties!$B$2:$E$499,2,FALSE),"")</f>
        <v>R90930</v>
      </c>
      <c r="C815" s="44" t="str">
        <f>Wedstrijden!F968</f>
        <v>Aalsmeer</v>
      </c>
      <c r="D815" s="44" t="str">
        <f>IFERROR(VLOOKUP(Wedstrijden!G968,Organisaties!$B$2:$C$501,2,FALSE),"")</f>
        <v>V60594</v>
      </c>
      <c r="E815" s="44" t="str">
        <f>IFERROR(VLOOKUP(Wedstrijden!G968,Organisaties!$B$2:$F$501,5,FALSE),"")</f>
        <v>V31007</v>
      </c>
      <c r="F815" s="44" t="str">
        <f>IF(Wedstrijden!BC968&lt;&gt;"",Wedstrijden!BC968,"")</f>
        <v/>
      </c>
      <c r="G815" s="44">
        <f>IF(Wedstrijden!AY968="Indoor",1,0)</f>
        <v>0</v>
      </c>
      <c r="H815" s="44">
        <f>Wedstrijden!AZ968</f>
        <v>0</v>
      </c>
      <c r="I815" s="44" t="str">
        <f>IF(Wedstrijden!AX968="Nee",0,IF(Wedstrijden!AX968="Ja",1,""))</f>
        <v/>
      </c>
      <c r="J815" s="44" t="str">
        <f>IF(Wedstrijden!BA968&lt;&gt;"",Wedstrijden!BA968,"")</f>
        <v/>
      </c>
      <c r="W815" s="45"/>
      <c r="AE815" s="45"/>
      <c r="AN815" s="45"/>
      <c r="AU815" s="45"/>
      <c r="BA815" s="45"/>
      <c r="BE815" s="45"/>
      <c r="BJ815" s="44">
        <f>IF(COUNTA(Wedstrijden!I968:S968)&lt;&gt;0,1,"")</f>
        <v>1</v>
      </c>
      <c r="BK815" s="44">
        <f t="shared" si="72"/>
        <v>2</v>
      </c>
      <c r="BL815" s="44" t="str">
        <f>IF(Wedstrijden!I968="x","AA","")</f>
        <v/>
      </c>
      <c r="BM815" s="44" t="str">
        <f>IF(Wedstrijden!J968="x","A","")</f>
        <v/>
      </c>
      <c r="BN815" s="44" t="str">
        <f>IF(Wedstrijden!K968="x","B1","")</f>
        <v/>
      </c>
      <c r="BO815" s="44" t="str">
        <f>IF(Wedstrijden!L968="x","BB","")</f>
        <v>BB</v>
      </c>
      <c r="BP815" s="44" t="str">
        <f>IF(Wedstrijden!M968="x","B","")</f>
        <v>B</v>
      </c>
      <c r="BQ815" s="44" t="str">
        <f>IF(Wedstrijden!N968="x","L1","")</f>
        <v>L1</v>
      </c>
      <c r="BR815" s="44" t="str">
        <f>IF(Wedstrijden!O968="x","L2","")</f>
        <v>L2</v>
      </c>
      <c r="BS815" s="44" t="str">
        <f>IF(Wedstrijden!P968="x","M1","")</f>
        <v>M1</v>
      </c>
      <c r="BT815" s="44" t="str">
        <f>IF(Wedstrijden!Q968="x","M2","")</f>
        <v>M2</v>
      </c>
      <c r="BU815" s="44" t="str">
        <f>IF(Wedstrijden!R968="x","Z1","")</f>
        <v>Z1</v>
      </c>
      <c r="BV815" s="44" t="str">
        <f>IF(Wedstrijden!S968="x","Z2","")</f>
        <v>Z2</v>
      </c>
      <c r="BW815" s="44">
        <f>IF(COUNTA(Wedstrijden!T968:AB968)&lt;&gt;0,1,"")</f>
        <v>1</v>
      </c>
      <c r="BX815" s="44">
        <f t="shared" si="73"/>
        <v>1</v>
      </c>
      <c r="BY815" s="44" t="str">
        <f>IF(Wedstrijden!T968="x","BB","")</f>
        <v>BB</v>
      </c>
      <c r="BZ815" s="44" t="str">
        <f>IF(Wedstrijden!U968="x","B","")</f>
        <v>B</v>
      </c>
      <c r="CA815" s="44" t="str">
        <f>IF(Wedstrijden!V968="x","L1","")</f>
        <v>L1</v>
      </c>
      <c r="CB815" s="44" t="str">
        <f>IF(Wedstrijden!W968="x","L2","")</f>
        <v>L2</v>
      </c>
      <c r="CC815" s="44" t="str">
        <f>IF(Wedstrijden!X968="x","M1","")</f>
        <v>M1</v>
      </c>
      <c r="CD815" s="44" t="str">
        <f>IF(Wedstrijden!Y968="x","M2","")</f>
        <v>M2</v>
      </c>
      <c r="CE815" s="44" t="str">
        <f>IF(Wedstrijden!Z968="x","Z1","")</f>
        <v>Z1</v>
      </c>
      <c r="CF815" s="44" t="str">
        <f>IF(Wedstrijden!AA968="x","Z2","")</f>
        <v>Z2</v>
      </c>
      <c r="CG815" s="44" t="str">
        <f>IF(Wedstrijden!AB968="x","ZZL","")</f>
        <v>ZZL</v>
      </c>
      <c r="CL815" s="44" t="str">
        <f>IF(COUNTA(Wedstrijden!AC968:AJ968)&lt;&gt;0,2,"")</f>
        <v/>
      </c>
      <c r="CM815" s="44" t="str">
        <f t="shared" si="74"/>
        <v/>
      </c>
      <c r="CN815" s="44" t="str">
        <f>IF(Wedstrijden!AC968="x","AA","")</f>
        <v/>
      </c>
      <c r="CO815" s="44" t="str">
        <f>IF(Wedstrijden!AD968="x","A","")</f>
        <v/>
      </c>
      <c r="CP815" s="44" t="str">
        <f>IF(Wedstrijden!AE968="x","BB","")</f>
        <v/>
      </c>
      <c r="CQ815" s="44" t="str">
        <f>IF(Wedstrijden!AF968="x","B","")</f>
        <v/>
      </c>
      <c r="CR815" s="44" t="str">
        <f>IF(Wedstrijden!AG968="x","L","")</f>
        <v/>
      </c>
      <c r="CS815" s="44" t="str">
        <f>IF(Wedstrijden!AH968="x","M","")</f>
        <v/>
      </c>
      <c r="CT815" s="44" t="str">
        <f>IF(Wedstrijden!AI968="x","Z","")</f>
        <v/>
      </c>
      <c r="CU815" s="44" t="str">
        <f>IF(Wedstrijden!AJ968="x","ZZ","")</f>
        <v/>
      </c>
      <c r="CV815" s="44" t="str">
        <f>IF(COUNTA(Wedstrijden!AK968:AQ968)&lt;&gt;0,2,"")</f>
        <v/>
      </c>
      <c r="CW815" s="44" t="str">
        <f t="shared" si="75"/>
        <v/>
      </c>
      <c r="CX815" s="44" t="str">
        <f>IF(Wedstrijden!AK968="x","BB","")</f>
        <v/>
      </c>
      <c r="CY815" s="44" t="str">
        <f>IF(Wedstrijden!AL968="x","B","")</f>
        <v/>
      </c>
      <c r="CZ815" s="44" t="str">
        <f>IF(Wedstrijden!AM968="x","L","")</f>
        <v/>
      </c>
      <c r="DA815" s="44" t="str">
        <f>IF(Wedstrijden!AN968="x","M","")</f>
        <v/>
      </c>
      <c r="DB815" s="44" t="str">
        <f>IF(Wedstrijden!AO968="x","Z","")</f>
        <v/>
      </c>
      <c r="DC815" s="44" t="str">
        <f>IF(Wedstrijden!AP968="x","ZZ","")</f>
        <v/>
      </c>
      <c r="DD815" s="44" t="str">
        <f>IF(Wedstrijden!AQ968="x","1.40","")</f>
        <v/>
      </c>
      <c r="DE815" s="44" t="str">
        <f>IF(COUNTA(Wedstrijden!AR968:AT968)&lt;&gt;0,6,"")</f>
        <v/>
      </c>
      <c r="DF815" s="44" t="str">
        <f t="shared" si="76"/>
        <v/>
      </c>
      <c r="DG815" s="44" t="str">
        <f>IF(Wedstrijden!AR968="x","L","")</f>
        <v/>
      </c>
      <c r="DH815" s="44" t="str">
        <f>IF(Wedstrijden!AS968="x","M","")</f>
        <v/>
      </c>
      <c r="DI815" s="44" t="str">
        <f>IF(Wedstrijden!AT968="x","Z","")</f>
        <v/>
      </c>
      <c r="DJ815" s="44" t="str">
        <f>IF(COUNTA(Wedstrijden!AU968:AW968)&lt;&gt;0,6,"")</f>
        <v/>
      </c>
      <c r="DK815" s="44" t="str">
        <f t="shared" si="77"/>
        <v/>
      </c>
      <c r="DL815" s="44" t="str">
        <f>IF(Wedstrijden!AU968="x","L","")</f>
        <v/>
      </c>
      <c r="DM815" s="44" t="str">
        <f>IF(Wedstrijden!AV968="x","M","")</f>
        <v/>
      </c>
      <c r="DN815" s="44" t="str">
        <f>IF(Wedstrijden!AW968="x","Z","")</f>
        <v/>
      </c>
    </row>
    <row r="816" spans="1:118" ht="15">
      <c r="A816" s="48" t="e">
        <f>Wedstrijden!#REF!</f>
        <v>#REF!</v>
      </c>
      <c r="B816" s="44">
        <f>IFERROR(VLOOKUP(Wedstrijden!E970,Wedstrijdlocaties!$B$2:$E$499,2,FALSE),"")</f>
        <v>824652</v>
      </c>
      <c r="C816" s="44" t="str">
        <f>Wedstrijden!F970</f>
        <v>Middenmeer</v>
      </c>
      <c r="D816" s="44" t="str">
        <f>IFERROR(VLOOKUP(Wedstrijden!G970,Organisaties!$B$2:$C$501,2,FALSE),"")</f>
        <v/>
      </c>
      <c r="E816" s="44" t="str">
        <f>IFERROR(VLOOKUP(Wedstrijden!G970,Organisaties!$B$2:$F$501,5,FALSE),"")</f>
        <v/>
      </c>
      <c r="F816" s="44" t="str">
        <f>IF(Wedstrijden!BC970&lt;&gt;"",Wedstrijden!BC970,"")</f>
        <v/>
      </c>
      <c r="G816" s="44">
        <f>IF(Wedstrijden!AY970="Indoor",1,0)</f>
        <v>0</v>
      </c>
      <c r="H816" s="44">
        <f>Wedstrijden!AZ970</f>
        <v>0</v>
      </c>
      <c r="I816" s="44" t="str">
        <f>IF(Wedstrijden!AX970="Nee",0,IF(Wedstrijden!AX970="Ja",1,""))</f>
        <v/>
      </c>
      <c r="J816" s="44" t="str">
        <f>IF(Wedstrijden!BA970&lt;&gt;"",Wedstrijden!BA970,"")</f>
        <v/>
      </c>
      <c r="W816" s="45"/>
      <c r="AE816" s="45"/>
      <c r="AN816" s="45"/>
      <c r="AU816" s="45"/>
      <c r="BA816" s="45"/>
      <c r="BE816" s="45"/>
      <c r="BJ816" s="44" t="str">
        <f>IF(COUNTA(Wedstrijden!I970:S970)&lt;&gt;0,1,"")</f>
        <v/>
      </c>
      <c r="BK816" s="44" t="str">
        <f t="shared" si="72"/>
        <v/>
      </c>
      <c r="BL816" s="44" t="str">
        <f>IF(Wedstrijden!I970="x","AA","")</f>
        <v/>
      </c>
      <c r="BM816" s="44" t="str">
        <f>IF(Wedstrijden!J970="x","A","")</f>
        <v/>
      </c>
      <c r="BN816" s="44" t="str">
        <f>IF(Wedstrijden!K970="x","B1","")</f>
        <v/>
      </c>
      <c r="BO816" s="44" t="str">
        <f>IF(Wedstrijden!L970="x","BB","")</f>
        <v/>
      </c>
      <c r="BP816" s="44" t="str">
        <f>IF(Wedstrijden!M970="x","B","")</f>
        <v/>
      </c>
      <c r="BQ816" s="44" t="str">
        <f>IF(Wedstrijden!N970="x","L1","")</f>
        <v/>
      </c>
      <c r="BR816" s="44" t="str">
        <f>IF(Wedstrijden!O970="x","L2","")</f>
        <v/>
      </c>
      <c r="BS816" s="44" t="str">
        <f>IF(Wedstrijden!P970="x","M1","")</f>
        <v/>
      </c>
      <c r="BT816" s="44" t="str">
        <f>IF(Wedstrijden!Q970="x","M2","")</f>
        <v/>
      </c>
      <c r="BU816" s="44" t="str">
        <f>IF(Wedstrijden!R970="x","Z1","")</f>
        <v/>
      </c>
      <c r="BV816" s="44" t="str">
        <f>IF(Wedstrijden!S970="x","Z2","")</f>
        <v/>
      </c>
      <c r="BW816" s="44" t="str">
        <f>IF(COUNTA(Wedstrijden!T970:AB970)&lt;&gt;0,1,"")</f>
        <v/>
      </c>
      <c r="BX816" s="44" t="str">
        <f t="shared" si="73"/>
        <v/>
      </c>
      <c r="BY816" s="44" t="str">
        <f>IF(Wedstrijden!T970="x","BB","")</f>
        <v/>
      </c>
      <c r="BZ816" s="44" t="str">
        <f>IF(Wedstrijden!U970="x","B","")</f>
        <v/>
      </c>
      <c r="CA816" s="44" t="str">
        <f>IF(Wedstrijden!V970="x","L1","")</f>
        <v/>
      </c>
      <c r="CB816" s="44" t="str">
        <f>IF(Wedstrijden!W970="x","L2","")</f>
        <v/>
      </c>
      <c r="CC816" s="44" t="str">
        <f>IF(Wedstrijden!X970="x","M1","")</f>
        <v/>
      </c>
      <c r="CD816" s="44" t="str">
        <f>IF(Wedstrijden!Y970="x","M2","")</f>
        <v/>
      </c>
      <c r="CE816" s="44" t="str">
        <f>IF(Wedstrijden!Z970="x","Z1","")</f>
        <v/>
      </c>
      <c r="CF816" s="44" t="str">
        <f>IF(Wedstrijden!AA970="x","Z2","")</f>
        <v/>
      </c>
      <c r="CG816" s="44" t="str">
        <f>IF(Wedstrijden!AB970="x","ZZL","")</f>
        <v/>
      </c>
      <c r="CL816" s="44" t="str">
        <f>IF(COUNTA(Wedstrijden!AC970:AJ970)&lt;&gt;0,2,"")</f>
        <v/>
      </c>
      <c r="CM816" s="44" t="str">
        <f t="shared" si="74"/>
        <v/>
      </c>
      <c r="CN816" s="44" t="str">
        <f>IF(Wedstrijden!AC970="x","AA","")</f>
        <v/>
      </c>
      <c r="CO816" s="44" t="str">
        <f>IF(Wedstrijden!AD970="x","A","")</f>
        <v/>
      </c>
      <c r="CP816" s="44" t="str">
        <f>IF(Wedstrijden!AE970="x","BB","")</f>
        <v/>
      </c>
      <c r="CQ816" s="44" t="str">
        <f>IF(Wedstrijden!AF970="x","B","")</f>
        <v/>
      </c>
      <c r="CR816" s="44" t="str">
        <f>IF(Wedstrijden!AG970="x","L","")</f>
        <v/>
      </c>
      <c r="CS816" s="44" t="str">
        <f>IF(Wedstrijden!AH970="x","M","")</f>
        <v/>
      </c>
      <c r="CT816" s="44" t="str">
        <f>IF(Wedstrijden!AI970="x","Z","")</f>
        <v/>
      </c>
      <c r="CU816" s="44" t="str">
        <f>IF(Wedstrijden!AJ970="x","ZZ","")</f>
        <v/>
      </c>
      <c r="CV816" s="44">
        <f>IF(COUNTA(Wedstrijden!AK970:AQ970)&lt;&gt;0,2,"")</f>
        <v>2</v>
      </c>
      <c r="CW816" s="44">
        <f t="shared" si="75"/>
        <v>1</v>
      </c>
      <c r="CX816" s="44" t="str">
        <f>IF(Wedstrijden!AK970="x","BB","")</f>
        <v>BB</v>
      </c>
      <c r="CY816" s="44" t="str">
        <f>IF(Wedstrijden!AL970="x","B","")</f>
        <v>B</v>
      </c>
      <c r="CZ816" s="44" t="str">
        <f>IF(Wedstrijden!AM970="x","L","")</f>
        <v>L</v>
      </c>
      <c r="DA816" s="44" t="str">
        <f>IF(Wedstrijden!AN970="x","M","")</f>
        <v>M</v>
      </c>
      <c r="DB816" s="44" t="str">
        <f>IF(Wedstrijden!AO970="x","Z","")</f>
        <v>Z</v>
      </c>
      <c r="DC816" s="44" t="str">
        <f>IF(Wedstrijden!AP970="x","ZZ","")</f>
        <v>ZZ</v>
      </c>
      <c r="DD816" s="44" t="str">
        <f>IF(Wedstrijden!AQ970="x","1.40","")</f>
        <v/>
      </c>
      <c r="DE816" s="44" t="str">
        <f>IF(COUNTA(Wedstrijden!AR970:AT970)&lt;&gt;0,6,"")</f>
        <v/>
      </c>
      <c r="DF816" s="44" t="str">
        <f t="shared" si="76"/>
        <v/>
      </c>
      <c r="DG816" s="44" t="str">
        <f>IF(Wedstrijden!AR970="x","L","")</f>
        <v/>
      </c>
      <c r="DH816" s="44" t="str">
        <f>IF(Wedstrijden!AS970="x","M","")</f>
        <v/>
      </c>
      <c r="DI816" s="44" t="str">
        <f>IF(Wedstrijden!AT970="x","Z","")</f>
        <v/>
      </c>
      <c r="DJ816" s="44" t="str">
        <f>IF(COUNTA(Wedstrijden!AU970:AW970)&lt;&gt;0,6,"")</f>
        <v/>
      </c>
      <c r="DK816" s="44" t="str">
        <f t="shared" si="77"/>
        <v/>
      </c>
      <c r="DL816" s="44" t="str">
        <f>IF(Wedstrijden!AU970="x","L","")</f>
        <v/>
      </c>
      <c r="DM816" s="44" t="str">
        <f>IF(Wedstrijden!AV970="x","M","")</f>
        <v/>
      </c>
      <c r="DN816" s="44" t="str">
        <f>IF(Wedstrijden!AW970="x","Z","")</f>
        <v/>
      </c>
    </row>
    <row r="817" spans="1:118" ht="15">
      <c r="A817" s="48" t="e">
        <f>Wedstrijden!#REF!</f>
        <v>#REF!</v>
      </c>
      <c r="B817" s="44">
        <f>IFERROR(VLOOKUP(Wedstrijden!E972,Wedstrijdlocaties!$B$2:$E$499,2,FALSE),"")</f>
        <v>824652</v>
      </c>
      <c r="C817" s="44" t="str">
        <f>Wedstrijden!F972</f>
        <v>Middenmeer</v>
      </c>
      <c r="D817" s="44" t="str">
        <f>IFERROR(VLOOKUP(Wedstrijden!G972,Organisaties!$B$2:$C$501,2,FALSE),"")</f>
        <v/>
      </c>
      <c r="E817" s="44" t="str">
        <f>IFERROR(VLOOKUP(Wedstrijden!G972,Organisaties!$B$2:$F$501,5,FALSE),"")</f>
        <v/>
      </c>
      <c r="F817" s="44" t="str">
        <f>IF(Wedstrijden!BC972&lt;&gt;"",Wedstrijden!BC972,"")</f>
        <v/>
      </c>
      <c r="G817" s="44">
        <f>IF(Wedstrijden!AY972="Indoor",1,0)</f>
        <v>0</v>
      </c>
      <c r="H817" s="44">
        <f>Wedstrijden!AZ972</f>
        <v>0</v>
      </c>
      <c r="I817" s="44" t="str">
        <f>IF(Wedstrijden!AX972="Nee",0,IF(Wedstrijden!AX972="Ja",1,""))</f>
        <v/>
      </c>
      <c r="J817" s="44" t="str">
        <f>IF(Wedstrijden!BA972&lt;&gt;"",Wedstrijden!BA972,"")</f>
        <v/>
      </c>
      <c r="W817" s="45"/>
      <c r="AE817" s="45"/>
      <c r="AN817" s="45"/>
      <c r="AU817" s="45"/>
      <c r="BA817" s="45"/>
      <c r="BE817" s="45"/>
      <c r="BJ817" s="44" t="str">
        <f>IF(COUNTA(Wedstrijden!I972:S972)&lt;&gt;0,1,"")</f>
        <v/>
      </c>
      <c r="BK817" s="44" t="str">
        <f t="shared" si="72"/>
        <v/>
      </c>
      <c r="BL817" s="44" t="str">
        <f>IF(Wedstrijden!I972="x","AA","")</f>
        <v/>
      </c>
      <c r="BM817" s="44" t="str">
        <f>IF(Wedstrijden!J972="x","A","")</f>
        <v/>
      </c>
      <c r="BN817" s="44" t="str">
        <f>IF(Wedstrijden!K972="x","B1","")</f>
        <v/>
      </c>
      <c r="BO817" s="44" t="str">
        <f>IF(Wedstrijden!L972="x","BB","")</f>
        <v/>
      </c>
      <c r="BP817" s="44" t="str">
        <f>IF(Wedstrijden!M972="x","B","")</f>
        <v/>
      </c>
      <c r="BQ817" s="44" t="str">
        <f>IF(Wedstrijden!N972="x","L1","")</f>
        <v/>
      </c>
      <c r="BR817" s="44" t="str">
        <f>IF(Wedstrijden!O972="x","L2","")</f>
        <v/>
      </c>
      <c r="BS817" s="44" t="str">
        <f>IF(Wedstrijden!P972="x","M1","")</f>
        <v/>
      </c>
      <c r="BT817" s="44" t="str">
        <f>IF(Wedstrijden!Q972="x","M2","")</f>
        <v/>
      </c>
      <c r="BU817" s="44" t="str">
        <f>IF(Wedstrijden!R972="x","Z1","")</f>
        <v/>
      </c>
      <c r="BV817" s="44" t="str">
        <f>IF(Wedstrijden!S972="x","Z2","")</f>
        <v/>
      </c>
      <c r="BW817" s="44" t="str">
        <f>IF(COUNTA(Wedstrijden!T972:AB972)&lt;&gt;0,1,"")</f>
        <v/>
      </c>
      <c r="BX817" s="44" t="str">
        <f t="shared" si="73"/>
        <v/>
      </c>
      <c r="BY817" s="44" t="str">
        <f>IF(Wedstrijden!T972="x","BB","")</f>
        <v/>
      </c>
      <c r="BZ817" s="44" t="str">
        <f>IF(Wedstrijden!U972="x","B","")</f>
        <v/>
      </c>
      <c r="CA817" s="44" t="str">
        <f>IF(Wedstrijden!V972="x","L1","")</f>
        <v/>
      </c>
      <c r="CB817" s="44" t="str">
        <f>IF(Wedstrijden!W972="x","L2","")</f>
        <v/>
      </c>
      <c r="CC817" s="44" t="str">
        <f>IF(Wedstrijden!X972="x","M1","")</f>
        <v/>
      </c>
      <c r="CD817" s="44" t="str">
        <f>IF(Wedstrijden!Y972="x","M2","")</f>
        <v/>
      </c>
      <c r="CE817" s="44" t="str">
        <f>IF(Wedstrijden!Z972="x","Z1","")</f>
        <v/>
      </c>
      <c r="CF817" s="44" t="str">
        <f>IF(Wedstrijden!AA972="x","Z2","")</f>
        <v/>
      </c>
      <c r="CG817" s="44" t="str">
        <f>IF(Wedstrijden!AB972="x","ZZL","")</f>
        <v/>
      </c>
      <c r="CL817" s="44">
        <f>IF(COUNTA(Wedstrijden!AC972:AJ972)&lt;&gt;0,2,"")</f>
        <v>2</v>
      </c>
      <c r="CM817" s="44">
        <f t="shared" si="74"/>
        <v>2</v>
      </c>
      <c r="CN817" s="44" t="str">
        <f>IF(Wedstrijden!AC972="x","AA","")</f>
        <v/>
      </c>
      <c r="CO817" s="44" t="str">
        <f>IF(Wedstrijden!AD972="x","A","")</f>
        <v/>
      </c>
      <c r="CP817" s="44" t="str">
        <f>IF(Wedstrijden!AE972="x","BB","")</f>
        <v>BB</v>
      </c>
      <c r="CQ817" s="44" t="str">
        <f>IF(Wedstrijden!AF972="x","B","")</f>
        <v>B</v>
      </c>
      <c r="CR817" s="44" t="str">
        <f>IF(Wedstrijden!AG972="x","L","")</f>
        <v>L</v>
      </c>
      <c r="CS817" s="44" t="str">
        <f>IF(Wedstrijden!AH972="x","M","")</f>
        <v>M</v>
      </c>
      <c r="CT817" s="44" t="str">
        <f>IF(Wedstrijden!AI972="x","Z","")</f>
        <v>Z</v>
      </c>
      <c r="CU817" s="44" t="str">
        <f>IF(Wedstrijden!AJ972="x","ZZ","")</f>
        <v>ZZ</v>
      </c>
      <c r="CV817" s="44" t="str">
        <f>IF(COUNTA(Wedstrijden!AK972:AQ972)&lt;&gt;0,2,"")</f>
        <v/>
      </c>
      <c r="CW817" s="44" t="str">
        <f t="shared" si="75"/>
        <v/>
      </c>
      <c r="CX817" s="44" t="str">
        <f>IF(Wedstrijden!AK972="x","BB","")</f>
        <v/>
      </c>
      <c r="CY817" s="44" t="str">
        <f>IF(Wedstrijden!AL972="x","B","")</f>
        <v/>
      </c>
      <c r="CZ817" s="44" t="str">
        <f>IF(Wedstrijden!AM972="x","L","")</f>
        <v/>
      </c>
      <c r="DA817" s="44" t="str">
        <f>IF(Wedstrijden!AN972="x","M","")</f>
        <v/>
      </c>
      <c r="DB817" s="44" t="str">
        <f>IF(Wedstrijden!AO972="x","Z","")</f>
        <v/>
      </c>
      <c r="DC817" s="44" t="str">
        <f>IF(Wedstrijden!AP972="x","ZZ","")</f>
        <v/>
      </c>
      <c r="DD817" s="44" t="str">
        <f>IF(Wedstrijden!AQ972="x","1.40","")</f>
        <v/>
      </c>
      <c r="DE817" s="44" t="str">
        <f>IF(COUNTA(Wedstrijden!AR972:AT972)&lt;&gt;0,6,"")</f>
        <v/>
      </c>
      <c r="DF817" s="44" t="str">
        <f t="shared" si="76"/>
        <v/>
      </c>
      <c r="DG817" s="44" t="str">
        <f>IF(Wedstrijden!AR972="x","L","")</f>
        <v/>
      </c>
      <c r="DH817" s="44" t="str">
        <f>IF(Wedstrijden!AS972="x","M","")</f>
        <v/>
      </c>
      <c r="DI817" s="44" t="str">
        <f>IF(Wedstrijden!AT972="x","Z","")</f>
        <v/>
      </c>
      <c r="DJ817" s="44" t="str">
        <f>IF(COUNTA(Wedstrijden!AU972:AW972)&lt;&gt;0,6,"")</f>
        <v/>
      </c>
      <c r="DK817" s="44" t="str">
        <f t="shared" si="77"/>
        <v/>
      </c>
      <c r="DL817" s="44" t="str">
        <f>IF(Wedstrijden!AU972="x","L","")</f>
        <v/>
      </c>
      <c r="DM817" s="44" t="str">
        <f>IF(Wedstrijden!AV972="x","M","")</f>
        <v/>
      </c>
      <c r="DN817" s="44" t="str">
        <f>IF(Wedstrijden!AW972="x","Z","")</f>
        <v/>
      </c>
    </row>
    <row r="818" spans="1:118" ht="15">
      <c r="A818" s="48" t="e">
        <f>Wedstrijden!#REF!</f>
        <v>#REF!</v>
      </c>
      <c r="B818" s="44" t="str">
        <f>IFERROR(VLOOKUP(Wedstrijden!E974,Wedstrijdlocaties!$B$2:$E$499,2,FALSE),"")</f>
        <v>V12346</v>
      </c>
      <c r="C818" s="44" t="str">
        <f>Wedstrijden!F974</f>
        <v>Oudkarspel</v>
      </c>
      <c r="D818" s="44" t="str">
        <f>IFERROR(VLOOKUP(Wedstrijden!G974,Organisaties!$B$2:$C$501,2,FALSE),"")</f>
        <v/>
      </c>
      <c r="E818" s="44" t="str">
        <f>IFERROR(VLOOKUP(Wedstrijden!G974,Organisaties!$B$2:$F$501,5,FALSE),"")</f>
        <v/>
      </c>
      <c r="F818" s="44" t="str">
        <f>IF(Wedstrijden!BC974&lt;&gt;"",Wedstrijden!BC974,"")</f>
        <v/>
      </c>
      <c r="G818" s="44">
        <f>IF(Wedstrijden!AY974="Indoor",1,0)</f>
        <v>1</v>
      </c>
      <c r="H818" s="44" t="str">
        <f>Wedstrijden!AZ974</f>
        <v>Onbeperkt</v>
      </c>
      <c r="I818" s="44">
        <f>IF(Wedstrijden!AX974="Nee",0,IF(Wedstrijden!AX974="Ja",1,""))</f>
        <v>0</v>
      </c>
      <c r="J818" s="44" t="str">
        <f>IF(Wedstrijden!BA974&lt;&gt;"",Wedstrijden!BA974,"")</f>
        <v/>
      </c>
      <c r="W818" s="45"/>
      <c r="AE818" s="45"/>
      <c r="AN818" s="45"/>
      <c r="AU818" s="45"/>
      <c r="BA818" s="45"/>
      <c r="BE818" s="45"/>
      <c r="BJ818" s="44">
        <f>IF(COUNTA(Wedstrijden!I974:S974)&lt;&gt;0,1,"")</f>
        <v>1</v>
      </c>
      <c r="BK818" s="44">
        <f t="shared" si="72"/>
        <v>2</v>
      </c>
      <c r="BL818" s="44" t="str">
        <f>IF(Wedstrijden!I974="x","AA","")</f>
        <v/>
      </c>
      <c r="BM818" s="44" t="str">
        <f>IF(Wedstrijden!J974="x","A","")</f>
        <v/>
      </c>
      <c r="BN818" s="44" t="str">
        <f>IF(Wedstrijden!K974="x","B1","")</f>
        <v/>
      </c>
      <c r="BO818" s="44" t="str">
        <f>IF(Wedstrijden!L974="x","BB","")</f>
        <v>BB</v>
      </c>
      <c r="BP818" s="44" t="str">
        <f>IF(Wedstrijden!M974="x","B","")</f>
        <v>B</v>
      </c>
      <c r="BQ818" s="44" t="str">
        <f>IF(Wedstrijden!N974="x","L1","")</f>
        <v>L1</v>
      </c>
      <c r="BR818" s="44" t="str">
        <f>IF(Wedstrijden!O974="x","L2","")</f>
        <v>L2</v>
      </c>
      <c r="BS818" s="44" t="str">
        <f>IF(Wedstrijden!P974="x","M1","")</f>
        <v>M1</v>
      </c>
      <c r="BT818" s="44" t="str">
        <f>IF(Wedstrijden!Q974="x","M2","")</f>
        <v>M2</v>
      </c>
      <c r="BU818" s="44" t="str">
        <f>IF(Wedstrijden!R974="x","Z1","")</f>
        <v>Z1</v>
      </c>
      <c r="BV818" s="44" t="str">
        <f>IF(Wedstrijden!S974="x","Z2","")</f>
        <v>Z2</v>
      </c>
      <c r="BW818" s="44">
        <f>IF(COUNTA(Wedstrijden!T974:AB974)&lt;&gt;0,1,"")</f>
        <v>1</v>
      </c>
      <c r="BX818" s="44">
        <f t="shared" si="73"/>
        <v>1</v>
      </c>
      <c r="BY818" s="44" t="str">
        <f>IF(Wedstrijden!T974="x","BB","")</f>
        <v>BB</v>
      </c>
      <c r="BZ818" s="44" t="str">
        <f>IF(Wedstrijden!U974="x","B","")</f>
        <v>B</v>
      </c>
      <c r="CA818" s="44" t="str">
        <f>IF(Wedstrijden!V974="x","L1","")</f>
        <v>L1</v>
      </c>
      <c r="CB818" s="44" t="str">
        <f>IF(Wedstrijden!W974="x","L2","")</f>
        <v>L2</v>
      </c>
      <c r="CC818" s="44" t="str">
        <f>IF(Wedstrijden!X974="x","M1","")</f>
        <v>M1</v>
      </c>
      <c r="CD818" s="44" t="str">
        <f>IF(Wedstrijden!Y974="x","M2","")</f>
        <v>M2</v>
      </c>
      <c r="CE818" s="44" t="str">
        <f>IF(Wedstrijden!Z974="x","Z1","")</f>
        <v>Z1</v>
      </c>
      <c r="CF818" s="44" t="str">
        <f>IF(Wedstrijden!AA974="x","Z2","")</f>
        <v>Z2</v>
      </c>
      <c r="CG818" s="44" t="str">
        <f>IF(Wedstrijden!AB974="x","ZZL","")</f>
        <v/>
      </c>
      <c r="CL818" s="44" t="str">
        <f>IF(COUNTA(Wedstrijden!AC974:AJ974)&lt;&gt;0,2,"")</f>
        <v/>
      </c>
      <c r="CM818" s="44" t="str">
        <f t="shared" si="74"/>
        <v/>
      </c>
      <c r="CN818" s="44" t="str">
        <f>IF(Wedstrijden!AC974="x","AA","")</f>
        <v/>
      </c>
      <c r="CO818" s="44" t="str">
        <f>IF(Wedstrijden!AD974="x","A","")</f>
        <v/>
      </c>
      <c r="CP818" s="44" t="str">
        <f>IF(Wedstrijden!AE974="x","BB","")</f>
        <v/>
      </c>
      <c r="CQ818" s="44" t="str">
        <f>IF(Wedstrijden!AF974="x","B","")</f>
        <v/>
      </c>
      <c r="CR818" s="44" t="str">
        <f>IF(Wedstrijden!AG974="x","L","")</f>
        <v/>
      </c>
      <c r="CS818" s="44" t="str">
        <f>IF(Wedstrijden!AH974="x","M","")</f>
        <v/>
      </c>
      <c r="CT818" s="44" t="str">
        <f>IF(Wedstrijden!AI974="x","Z","")</f>
        <v/>
      </c>
      <c r="CU818" s="44" t="str">
        <f>IF(Wedstrijden!AJ974="x","ZZ","")</f>
        <v/>
      </c>
      <c r="CV818" s="44" t="str">
        <f>IF(COUNTA(Wedstrijden!AK974:AQ974)&lt;&gt;0,2,"")</f>
        <v/>
      </c>
      <c r="CW818" s="44" t="str">
        <f t="shared" si="75"/>
        <v/>
      </c>
      <c r="CX818" s="44" t="str">
        <f>IF(Wedstrijden!AK974="x","BB","")</f>
        <v/>
      </c>
      <c r="CY818" s="44" t="str">
        <f>IF(Wedstrijden!AL974="x","B","")</f>
        <v/>
      </c>
      <c r="CZ818" s="44" t="str">
        <f>IF(Wedstrijden!AM974="x","L","")</f>
        <v/>
      </c>
      <c r="DA818" s="44" t="str">
        <f>IF(Wedstrijden!AN974="x","M","")</f>
        <v/>
      </c>
      <c r="DB818" s="44" t="str">
        <f>IF(Wedstrijden!AO974="x","Z","")</f>
        <v/>
      </c>
      <c r="DC818" s="44" t="str">
        <f>IF(Wedstrijden!AP974="x","ZZ","")</f>
        <v/>
      </c>
      <c r="DD818" s="44" t="str">
        <f>IF(Wedstrijden!AQ974="x","1.40","")</f>
        <v/>
      </c>
      <c r="DE818" s="44" t="str">
        <f>IF(COUNTA(Wedstrijden!AR974:AT974)&lt;&gt;0,6,"")</f>
        <v/>
      </c>
      <c r="DF818" s="44" t="str">
        <f t="shared" si="76"/>
        <v/>
      </c>
      <c r="DG818" s="44" t="str">
        <f>IF(Wedstrijden!AR974="x","L","")</f>
        <v/>
      </c>
      <c r="DH818" s="44" t="str">
        <f>IF(Wedstrijden!AS974="x","M","")</f>
        <v/>
      </c>
      <c r="DI818" s="44" t="str">
        <f>IF(Wedstrijden!AT974="x","Z","")</f>
        <v/>
      </c>
      <c r="DJ818" s="44" t="str">
        <f>IF(COUNTA(Wedstrijden!AU974:AW974)&lt;&gt;0,6,"")</f>
        <v/>
      </c>
      <c r="DK818" s="44" t="str">
        <f t="shared" si="77"/>
        <v/>
      </c>
      <c r="DL818" s="44" t="str">
        <f>IF(Wedstrijden!AU974="x","L","")</f>
        <v/>
      </c>
      <c r="DM818" s="44" t="str">
        <f>IF(Wedstrijden!AV974="x","M","")</f>
        <v/>
      </c>
      <c r="DN818" s="44" t="str">
        <f>IF(Wedstrijden!AW974="x","Z","")</f>
        <v/>
      </c>
    </row>
    <row r="819" spans="1:118" ht="15">
      <c r="A819" s="48" t="e">
        <f>Wedstrijden!#REF!</f>
        <v>#REF!</v>
      </c>
      <c r="B819" s="44" t="str">
        <f>IFERROR(VLOOKUP(Wedstrijden!E975,Wedstrijdlocaties!$B$2:$E$499,2,FALSE),"")</f>
        <v/>
      </c>
      <c r="C819" s="44" t="str">
        <f>Wedstrijden!F975</f>
        <v>Schoorl</v>
      </c>
      <c r="D819" s="44">
        <f>IFERROR(VLOOKUP(Wedstrijden!G975,Organisaties!$B$2:$C$501,2,FALSE),"")</f>
        <v>673230</v>
      </c>
      <c r="E819" s="44" t="str">
        <f>IFERROR(VLOOKUP(Wedstrijden!G975,Organisaties!$B$2:$F$501,5,FALSE),"")</f>
        <v>V31007</v>
      </c>
      <c r="F819" s="44" t="str">
        <f>IF(Wedstrijden!BC975&lt;&gt;"",Wedstrijden!BC975,"")</f>
        <v/>
      </c>
      <c r="G819" s="44">
        <f>IF(Wedstrijden!AY975="Indoor",1,0)</f>
        <v>1</v>
      </c>
      <c r="H819" s="44" t="str">
        <f>Wedstrijden!AZ975</f>
        <v>Onbeperkt</v>
      </c>
      <c r="I819" s="44">
        <f>IF(Wedstrijden!AX975="Nee",0,IF(Wedstrijden!AX975="Ja",1,""))</f>
        <v>0</v>
      </c>
      <c r="J819" s="44" t="str">
        <f>IF(Wedstrijden!BA975&lt;&gt;"",Wedstrijden!BA975,"")</f>
        <v/>
      </c>
      <c r="W819" s="45"/>
      <c r="AE819" s="45"/>
      <c r="AN819" s="45"/>
      <c r="AU819" s="45"/>
      <c r="BA819" s="45"/>
      <c r="BE819" s="45"/>
      <c r="BJ819" s="44">
        <f>IF(COUNTA(Wedstrijden!I975:S975)&lt;&gt;0,1,"")</f>
        <v>1</v>
      </c>
      <c r="BK819" s="44">
        <f t="shared" si="72"/>
        <v>2</v>
      </c>
      <c r="BL819" s="44" t="str">
        <f>IF(Wedstrijden!I975="x","AA","")</f>
        <v/>
      </c>
      <c r="BM819" s="44" t="str">
        <f>IF(Wedstrijden!J975="x","A","")</f>
        <v/>
      </c>
      <c r="BN819" s="44" t="str">
        <f>IF(Wedstrijden!K975="x","B1","")</f>
        <v/>
      </c>
      <c r="BO819" s="44" t="str">
        <f>IF(Wedstrijden!L975="x","BB","")</f>
        <v>BB</v>
      </c>
      <c r="BP819" s="44" t="str">
        <f>IF(Wedstrijden!M975="x","B","")</f>
        <v>B</v>
      </c>
      <c r="BQ819" s="44" t="str">
        <f>IF(Wedstrijden!N975="x","L1","")</f>
        <v>L1</v>
      </c>
      <c r="BR819" s="44" t="str">
        <f>IF(Wedstrijden!O975="x","L2","")</f>
        <v>L2</v>
      </c>
      <c r="BS819" s="44" t="str">
        <f>IF(Wedstrijden!P975="x","M1","")</f>
        <v>M1</v>
      </c>
      <c r="BT819" s="44" t="str">
        <f>IF(Wedstrijden!Q975="x","M2","")</f>
        <v>M2</v>
      </c>
      <c r="BU819" s="44" t="str">
        <f>IF(Wedstrijden!R975="x","Z1","")</f>
        <v>Z1</v>
      </c>
      <c r="BV819" s="44" t="str">
        <f>IF(Wedstrijden!S975="x","Z2","")</f>
        <v>Z2</v>
      </c>
      <c r="BW819" s="44">
        <f>IF(COUNTA(Wedstrijden!T975:AB975)&lt;&gt;0,1,"")</f>
        <v>1</v>
      </c>
      <c r="BX819" s="44">
        <f t="shared" si="73"/>
        <v>1</v>
      </c>
      <c r="BY819" s="44" t="str">
        <f>IF(Wedstrijden!T975="x","BB","")</f>
        <v>BB</v>
      </c>
      <c r="BZ819" s="44" t="str">
        <f>IF(Wedstrijden!U975="x","B","")</f>
        <v>B</v>
      </c>
      <c r="CA819" s="44" t="str">
        <f>IF(Wedstrijden!V975="x","L1","")</f>
        <v>L1</v>
      </c>
      <c r="CB819" s="44" t="str">
        <f>IF(Wedstrijden!W975="x","L2","")</f>
        <v>L2</v>
      </c>
      <c r="CC819" s="44" t="str">
        <f>IF(Wedstrijden!X975="x","M1","")</f>
        <v>M1</v>
      </c>
      <c r="CD819" s="44" t="str">
        <f>IF(Wedstrijden!Y975="x","M2","")</f>
        <v>M2</v>
      </c>
      <c r="CE819" s="44" t="str">
        <f>IF(Wedstrijden!Z975="x","Z1","")</f>
        <v>Z1</v>
      </c>
      <c r="CF819" s="44" t="str">
        <f>IF(Wedstrijden!AA975="x","Z2","")</f>
        <v>Z2</v>
      </c>
      <c r="CG819" s="44" t="str">
        <f>IF(Wedstrijden!AB975="x","ZZL","")</f>
        <v/>
      </c>
      <c r="CL819" s="44" t="str">
        <f>IF(COUNTA(Wedstrijden!AC975:AJ975)&lt;&gt;0,2,"")</f>
        <v/>
      </c>
      <c r="CM819" s="44" t="str">
        <f t="shared" si="74"/>
        <v/>
      </c>
      <c r="CN819" s="44" t="str">
        <f>IF(Wedstrijden!AC975="x","AA","")</f>
        <v/>
      </c>
      <c r="CO819" s="44" t="str">
        <f>IF(Wedstrijden!AD975="x","A","")</f>
        <v/>
      </c>
      <c r="CP819" s="44" t="str">
        <f>IF(Wedstrijden!AE975="x","BB","")</f>
        <v/>
      </c>
      <c r="CQ819" s="44" t="str">
        <f>IF(Wedstrijden!AF975="x","B","")</f>
        <v/>
      </c>
      <c r="CR819" s="44" t="str">
        <f>IF(Wedstrijden!AG975="x","L","")</f>
        <v/>
      </c>
      <c r="CS819" s="44" t="str">
        <f>IF(Wedstrijden!AH975="x","M","")</f>
        <v/>
      </c>
      <c r="CT819" s="44" t="str">
        <f>IF(Wedstrijden!AI975="x","Z","")</f>
        <v/>
      </c>
      <c r="CU819" s="44" t="str">
        <f>IF(Wedstrijden!AJ975="x","ZZ","")</f>
        <v/>
      </c>
      <c r="CV819" s="44" t="str">
        <f>IF(COUNTA(Wedstrijden!AK975:AQ975)&lt;&gt;0,2,"")</f>
        <v/>
      </c>
      <c r="CW819" s="44" t="str">
        <f t="shared" si="75"/>
        <v/>
      </c>
      <c r="CX819" s="44" t="str">
        <f>IF(Wedstrijden!AK975="x","BB","")</f>
        <v/>
      </c>
      <c r="CY819" s="44" t="str">
        <f>IF(Wedstrijden!AL975="x","B","")</f>
        <v/>
      </c>
      <c r="CZ819" s="44" t="str">
        <f>IF(Wedstrijden!AM975="x","L","")</f>
        <v/>
      </c>
      <c r="DA819" s="44" t="str">
        <f>IF(Wedstrijden!AN975="x","M","")</f>
        <v/>
      </c>
      <c r="DB819" s="44" t="str">
        <f>IF(Wedstrijden!AO975="x","Z","")</f>
        <v/>
      </c>
      <c r="DC819" s="44" t="str">
        <f>IF(Wedstrijden!AP975="x","ZZ","")</f>
        <v/>
      </c>
      <c r="DD819" s="44" t="str">
        <f>IF(Wedstrijden!AQ975="x","1.40","")</f>
        <v/>
      </c>
      <c r="DE819" s="44" t="str">
        <f>IF(COUNTA(Wedstrijden!AR975:AT975)&lt;&gt;0,6,"")</f>
        <v/>
      </c>
      <c r="DF819" s="44" t="str">
        <f t="shared" si="76"/>
        <v/>
      </c>
      <c r="DG819" s="44" t="str">
        <f>IF(Wedstrijden!AR975="x","L","")</f>
        <v/>
      </c>
      <c r="DH819" s="44" t="str">
        <f>IF(Wedstrijden!AS975="x","M","")</f>
        <v/>
      </c>
      <c r="DI819" s="44" t="str">
        <f>IF(Wedstrijden!AT975="x","Z","")</f>
        <v/>
      </c>
      <c r="DJ819" s="44" t="str">
        <f>IF(COUNTA(Wedstrijden!AU975:AW975)&lt;&gt;0,6,"")</f>
        <v/>
      </c>
      <c r="DK819" s="44" t="str">
        <f t="shared" si="77"/>
        <v/>
      </c>
      <c r="DL819" s="44" t="str">
        <f>IF(Wedstrijden!AU975="x","L","")</f>
        <v/>
      </c>
      <c r="DM819" s="44" t="str">
        <f>IF(Wedstrijden!AV975="x","M","")</f>
        <v/>
      </c>
      <c r="DN819" s="44" t="str">
        <f>IF(Wedstrijden!AW975="x","Z","")</f>
        <v/>
      </c>
    </row>
    <row r="820" spans="1:118" ht="15">
      <c r="A820" s="48" t="e">
        <f>Wedstrijden!#REF!</f>
        <v>#REF!</v>
      </c>
      <c r="B820" s="44" t="str">
        <f>IFERROR(VLOOKUP(Wedstrijden!E976,Wedstrijdlocaties!$B$2:$E$499,2,FALSE),"")</f>
        <v/>
      </c>
      <c r="C820" s="44" t="str">
        <f>Wedstrijden!F976</f>
        <v>Middenbeemster</v>
      </c>
      <c r="D820" s="44" t="str">
        <f>IFERROR(VLOOKUP(Wedstrijden!G976,Organisaties!$B$2:$C$501,2,FALSE),"")</f>
        <v/>
      </c>
      <c r="E820" s="44" t="str">
        <f>IFERROR(VLOOKUP(Wedstrijden!G976,Organisaties!$B$2:$F$501,5,FALSE),"")</f>
        <v/>
      </c>
      <c r="F820" s="44" t="str">
        <f>IF(Wedstrijden!BC976&lt;&gt;"",Wedstrijden!BC976,"")</f>
        <v>Dressuur pa en po, PSV Sabaruiters Middenbeemster</v>
      </c>
      <c r="G820" s="44">
        <f>IF(Wedstrijden!AY976="Indoor",1,0)</f>
        <v>1</v>
      </c>
      <c r="H820" s="44" t="str">
        <f>Wedstrijden!AZ976</f>
        <v>Onbeperkt</v>
      </c>
      <c r="I820" s="44">
        <f>IF(Wedstrijden!AX976="Nee",0,IF(Wedstrijden!AX976="Ja",1,""))</f>
        <v>0</v>
      </c>
      <c r="J820" s="44" t="str">
        <f>IF(Wedstrijden!BA976&lt;&gt;"",Wedstrijden!BA976,"")</f>
        <v/>
      </c>
      <c r="W820" s="45"/>
      <c r="AE820" s="45"/>
      <c r="AN820" s="45"/>
      <c r="AU820" s="45"/>
      <c r="BA820" s="45"/>
      <c r="BE820" s="45"/>
      <c r="BJ820" s="44">
        <f>IF(COUNTA(Wedstrijden!I976:S976)&lt;&gt;0,1,"")</f>
        <v>1</v>
      </c>
      <c r="BK820" s="44">
        <f t="shared" si="72"/>
        <v>2</v>
      </c>
      <c r="BL820" s="44" t="str">
        <f>IF(Wedstrijden!I976="x","AA","")</f>
        <v/>
      </c>
      <c r="BM820" s="44" t="str">
        <f>IF(Wedstrijden!J976="x","A","")</f>
        <v/>
      </c>
      <c r="BN820" s="44" t="str">
        <f>IF(Wedstrijden!K976="x","B1","")</f>
        <v/>
      </c>
      <c r="BO820" s="44" t="str">
        <f>IF(Wedstrijden!L976="x","BB","")</f>
        <v/>
      </c>
      <c r="BP820" s="44" t="str">
        <f>IF(Wedstrijden!M976="x","B","")</f>
        <v>B</v>
      </c>
      <c r="BQ820" s="44" t="str">
        <f>IF(Wedstrijden!N976="x","L1","")</f>
        <v>L1</v>
      </c>
      <c r="BR820" s="44" t="str">
        <f>IF(Wedstrijden!O976="x","L2","")</f>
        <v>L2</v>
      </c>
      <c r="BS820" s="44" t="str">
        <f>IF(Wedstrijden!P976="x","M1","")</f>
        <v>M1</v>
      </c>
      <c r="BT820" s="44" t="str">
        <f>IF(Wedstrijden!Q976="x","M2","")</f>
        <v>M2</v>
      </c>
      <c r="BU820" s="44" t="str">
        <f>IF(Wedstrijden!R976="x","Z1","")</f>
        <v/>
      </c>
      <c r="BV820" s="44" t="str">
        <f>IF(Wedstrijden!S976="x","Z2","")</f>
        <v/>
      </c>
      <c r="BW820" s="44">
        <f>IF(COUNTA(Wedstrijden!T976:AB976)&lt;&gt;0,1,"")</f>
        <v>1</v>
      </c>
      <c r="BX820" s="44">
        <f t="shared" si="73"/>
        <v>1</v>
      </c>
      <c r="BY820" s="44" t="str">
        <f>IF(Wedstrijden!T976="x","BB","")</f>
        <v/>
      </c>
      <c r="BZ820" s="44" t="str">
        <f>IF(Wedstrijden!U976="x","B","")</f>
        <v>B</v>
      </c>
      <c r="CA820" s="44" t="str">
        <f>IF(Wedstrijden!V976="x","L1","")</f>
        <v>L1</v>
      </c>
      <c r="CB820" s="44" t="str">
        <f>IF(Wedstrijden!W976="x","L2","")</f>
        <v>L2</v>
      </c>
      <c r="CC820" s="44" t="str">
        <f>IF(Wedstrijden!X976="x","M1","")</f>
        <v>M1</v>
      </c>
      <c r="CD820" s="44" t="str">
        <f>IF(Wedstrijden!Y976="x","M2","")</f>
        <v>M2</v>
      </c>
      <c r="CE820" s="44" t="str">
        <f>IF(Wedstrijden!Z976="x","Z1","")</f>
        <v/>
      </c>
      <c r="CF820" s="44" t="str">
        <f>IF(Wedstrijden!AA976="x","Z2","")</f>
        <v/>
      </c>
      <c r="CG820" s="44" t="str">
        <f>IF(Wedstrijden!AB976="x","ZZL","")</f>
        <v/>
      </c>
      <c r="CL820" s="44" t="str">
        <f>IF(COUNTA(Wedstrijden!AC976:AJ976)&lt;&gt;0,2,"")</f>
        <v/>
      </c>
      <c r="CM820" s="44" t="str">
        <f t="shared" si="74"/>
        <v/>
      </c>
      <c r="CN820" s="44" t="str">
        <f>IF(Wedstrijden!AC976="x","AA","")</f>
        <v/>
      </c>
      <c r="CO820" s="44" t="str">
        <f>IF(Wedstrijden!AD976="x","A","")</f>
        <v/>
      </c>
      <c r="CP820" s="44" t="str">
        <f>IF(Wedstrijden!AE976="x","BB","")</f>
        <v/>
      </c>
      <c r="CQ820" s="44" t="str">
        <f>IF(Wedstrijden!AF976="x","B","")</f>
        <v/>
      </c>
      <c r="CR820" s="44" t="str">
        <f>IF(Wedstrijden!AG976="x","L","")</f>
        <v/>
      </c>
      <c r="CS820" s="44" t="str">
        <f>IF(Wedstrijden!AH976="x","M","")</f>
        <v/>
      </c>
      <c r="CT820" s="44" t="str">
        <f>IF(Wedstrijden!AI976="x","Z","")</f>
        <v/>
      </c>
      <c r="CU820" s="44" t="str">
        <f>IF(Wedstrijden!AJ976="x","ZZ","")</f>
        <v/>
      </c>
      <c r="CV820" s="44" t="str">
        <f>IF(COUNTA(Wedstrijden!AK976:AQ976)&lt;&gt;0,2,"")</f>
        <v/>
      </c>
      <c r="CW820" s="44" t="str">
        <f t="shared" si="75"/>
        <v/>
      </c>
      <c r="CX820" s="44" t="str">
        <f>IF(Wedstrijden!AK976="x","BB","")</f>
        <v/>
      </c>
      <c r="CY820" s="44" t="str">
        <f>IF(Wedstrijden!AL976="x","B","")</f>
        <v/>
      </c>
      <c r="CZ820" s="44" t="str">
        <f>IF(Wedstrijden!AM976="x","L","")</f>
        <v/>
      </c>
      <c r="DA820" s="44" t="str">
        <f>IF(Wedstrijden!AN976="x","M","")</f>
        <v/>
      </c>
      <c r="DB820" s="44" t="str">
        <f>IF(Wedstrijden!AO976="x","Z","")</f>
        <v/>
      </c>
      <c r="DC820" s="44" t="str">
        <f>IF(Wedstrijden!AP976="x","ZZ","")</f>
        <v/>
      </c>
      <c r="DD820" s="44" t="str">
        <f>IF(Wedstrijden!AQ976="x","1.40","")</f>
        <v/>
      </c>
      <c r="DE820" s="44" t="str">
        <f>IF(COUNTA(Wedstrijden!AR976:AT976)&lt;&gt;0,6,"")</f>
        <v/>
      </c>
      <c r="DF820" s="44" t="str">
        <f t="shared" si="76"/>
        <v/>
      </c>
      <c r="DG820" s="44" t="str">
        <f>IF(Wedstrijden!AR976="x","L","")</f>
        <v/>
      </c>
      <c r="DH820" s="44" t="str">
        <f>IF(Wedstrijden!AS976="x","M","")</f>
        <v/>
      </c>
      <c r="DI820" s="44" t="str">
        <f>IF(Wedstrijden!AT976="x","Z","")</f>
        <v/>
      </c>
      <c r="DJ820" s="44" t="str">
        <f>IF(COUNTA(Wedstrijden!AU976:AW976)&lt;&gt;0,6,"")</f>
        <v/>
      </c>
      <c r="DK820" s="44" t="str">
        <f t="shared" si="77"/>
        <v/>
      </c>
      <c r="DL820" s="44" t="str">
        <f>IF(Wedstrijden!AU976="x","L","")</f>
        <v/>
      </c>
      <c r="DM820" s="44" t="str">
        <f>IF(Wedstrijden!AV976="x","M","")</f>
        <v/>
      </c>
      <c r="DN820" s="44" t="str">
        <f>IF(Wedstrijden!AW976="x","Z","")</f>
        <v/>
      </c>
    </row>
    <row r="821" spans="1:118" ht="15">
      <c r="A821" s="48" t="e">
        <f>Wedstrijden!#REF!</f>
        <v>#REF!</v>
      </c>
      <c r="B821" s="44">
        <f>IFERROR(VLOOKUP(Wedstrijden!E977,Wedstrijdlocaties!$B$2:$E$499,2,FALSE),"")</f>
        <v>849061</v>
      </c>
      <c r="C821" s="44" t="str">
        <f>Wedstrijden!F977</f>
        <v>Middenbeemster</v>
      </c>
      <c r="D821" s="44" t="str">
        <f>IFERROR(VLOOKUP(Wedstrijden!G977,Organisaties!$B$2:$C$501,2,FALSE),"")</f>
        <v>V60262</v>
      </c>
      <c r="E821" s="44" t="str">
        <f>IFERROR(VLOOKUP(Wedstrijden!G977,Organisaties!$B$2:$F$501,5,FALSE),"")</f>
        <v>V31007</v>
      </c>
      <c r="F821" s="44" t="str">
        <f>IF(Wedstrijden!BC977&lt;&gt;"",Wedstrijden!BC977,"")</f>
        <v/>
      </c>
      <c r="G821" s="44">
        <f>IF(Wedstrijden!AY977="Indoor",1,0)</f>
        <v>1</v>
      </c>
      <c r="H821" s="44" t="str">
        <f>Wedstrijden!AZ977</f>
        <v>Onbeperkt</v>
      </c>
      <c r="I821" s="44">
        <f>IF(Wedstrijden!AX977="Nee",0,IF(Wedstrijden!AX977="Ja",1,""))</f>
        <v>0</v>
      </c>
      <c r="J821" s="44" t="str">
        <f>IF(Wedstrijden!BA977&lt;&gt;"",Wedstrijden!BA977,"")</f>
        <v/>
      </c>
      <c r="W821" s="45"/>
      <c r="AE821" s="45"/>
      <c r="AN821" s="45"/>
      <c r="AU821" s="45"/>
      <c r="BA821" s="45"/>
      <c r="BE821" s="45"/>
      <c r="BJ821" s="44">
        <f>IF(COUNTA(Wedstrijden!I977:S977)&lt;&gt;0,1,"")</f>
        <v>1</v>
      </c>
      <c r="BK821" s="44">
        <f t="shared" si="72"/>
        <v>2</v>
      </c>
      <c r="BL821" s="44" t="str">
        <f>IF(Wedstrijden!I977="x","AA","")</f>
        <v/>
      </c>
      <c r="BM821" s="44" t="str">
        <f>IF(Wedstrijden!J977="x","A","")</f>
        <v/>
      </c>
      <c r="BN821" s="44" t="str">
        <f>IF(Wedstrijden!K977="x","B1","")</f>
        <v/>
      </c>
      <c r="BO821" s="44" t="str">
        <f>IF(Wedstrijden!L977="x","BB","")</f>
        <v/>
      </c>
      <c r="BP821" s="44" t="str">
        <f>IF(Wedstrijden!M977="x","B","")</f>
        <v>B</v>
      </c>
      <c r="BQ821" s="44" t="str">
        <f>IF(Wedstrijden!N977="x","L1","")</f>
        <v>L1</v>
      </c>
      <c r="BR821" s="44" t="str">
        <f>IF(Wedstrijden!O977="x","L2","")</f>
        <v>L2</v>
      </c>
      <c r="BS821" s="44" t="str">
        <f>IF(Wedstrijden!P977="x","M1","")</f>
        <v>M1</v>
      </c>
      <c r="BT821" s="44" t="str">
        <f>IF(Wedstrijden!Q977="x","M2","")</f>
        <v>M2</v>
      </c>
      <c r="BU821" s="44" t="str">
        <f>IF(Wedstrijden!R977="x","Z1","")</f>
        <v>Z1</v>
      </c>
      <c r="BV821" s="44" t="str">
        <f>IF(Wedstrijden!S977="x","Z2","")</f>
        <v>Z2</v>
      </c>
      <c r="BW821" s="44">
        <f>IF(COUNTA(Wedstrijden!T977:AB977)&lt;&gt;0,1,"")</f>
        <v>1</v>
      </c>
      <c r="BX821" s="44">
        <f t="shared" si="73"/>
        <v>1</v>
      </c>
      <c r="BY821" s="44" t="str">
        <f>IF(Wedstrijden!T977="x","BB","")</f>
        <v/>
      </c>
      <c r="BZ821" s="44" t="str">
        <f>IF(Wedstrijden!U977="x","B","")</f>
        <v>B</v>
      </c>
      <c r="CA821" s="44" t="str">
        <f>IF(Wedstrijden!V977="x","L1","")</f>
        <v>L1</v>
      </c>
      <c r="CB821" s="44" t="str">
        <f>IF(Wedstrijden!W977="x","L2","")</f>
        <v>L2</v>
      </c>
      <c r="CC821" s="44" t="str">
        <f>IF(Wedstrijden!X977="x","M1","")</f>
        <v>M1</v>
      </c>
      <c r="CD821" s="44" t="str">
        <f>IF(Wedstrijden!Y977="x","M2","")</f>
        <v>M2</v>
      </c>
      <c r="CE821" s="44" t="str">
        <f>IF(Wedstrijden!Z977="x","Z1","")</f>
        <v>Z1</v>
      </c>
      <c r="CF821" s="44" t="str">
        <f>IF(Wedstrijden!AA977="x","Z2","")</f>
        <v>Z2</v>
      </c>
      <c r="CG821" s="44" t="str">
        <f>IF(Wedstrijden!AB977="x","ZZL","")</f>
        <v>ZZL</v>
      </c>
      <c r="CL821" s="44" t="str">
        <f>IF(COUNTA(Wedstrijden!AC977:AJ977)&lt;&gt;0,2,"")</f>
        <v/>
      </c>
      <c r="CM821" s="44" t="str">
        <f t="shared" si="74"/>
        <v/>
      </c>
      <c r="CN821" s="44" t="str">
        <f>IF(Wedstrijden!AC977="x","AA","")</f>
        <v/>
      </c>
      <c r="CO821" s="44" t="str">
        <f>IF(Wedstrijden!AD977="x","A","")</f>
        <v/>
      </c>
      <c r="CP821" s="44" t="str">
        <f>IF(Wedstrijden!AE977="x","BB","")</f>
        <v/>
      </c>
      <c r="CQ821" s="44" t="str">
        <f>IF(Wedstrijden!AF977="x","B","")</f>
        <v/>
      </c>
      <c r="CR821" s="44" t="str">
        <f>IF(Wedstrijden!AG977="x","L","")</f>
        <v/>
      </c>
      <c r="CS821" s="44" t="str">
        <f>IF(Wedstrijden!AH977="x","M","")</f>
        <v/>
      </c>
      <c r="CT821" s="44" t="str">
        <f>IF(Wedstrijden!AI977="x","Z","")</f>
        <v/>
      </c>
      <c r="CU821" s="44" t="str">
        <f>IF(Wedstrijden!AJ977="x","ZZ","")</f>
        <v/>
      </c>
      <c r="CV821" s="44" t="str">
        <f>IF(COUNTA(Wedstrijden!AK977:AQ977)&lt;&gt;0,2,"")</f>
        <v/>
      </c>
      <c r="CW821" s="44" t="str">
        <f t="shared" si="75"/>
        <v/>
      </c>
      <c r="CX821" s="44" t="str">
        <f>IF(Wedstrijden!AK977="x","BB","")</f>
        <v/>
      </c>
      <c r="CY821" s="44" t="str">
        <f>IF(Wedstrijden!AL977="x","B","")</f>
        <v/>
      </c>
      <c r="CZ821" s="44" t="str">
        <f>IF(Wedstrijden!AM977="x","L","")</f>
        <v/>
      </c>
      <c r="DA821" s="44" t="str">
        <f>IF(Wedstrijden!AN977="x","M","")</f>
        <v/>
      </c>
      <c r="DB821" s="44" t="str">
        <f>IF(Wedstrijden!AO977="x","Z","")</f>
        <v/>
      </c>
      <c r="DC821" s="44" t="str">
        <f>IF(Wedstrijden!AP977="x","ZZ","")</f>
        <v/>
      </c>
      <c r="DD821" s="44" t="str">
        <f>IF(Wedstrijden!AQ977="x","1.40","")</f>
        <v/>
      </c>
      <c r="DE821" s="44" t="str">
        <f>IF(COUNTA(Wedstrijden!AR977:AT977)&lt;&gt;0,6,"")</f>
        <v/>
      </c>
      <c r="DF821" s="44" t="str">
        <f t="shared" si="76"/>
        <v/>
      </c>
      <c r="DG821" s="44" t="str">
        <f>IF(Wedstrijden!AR977="x","L","")</f>
        <v/>
      </c>
      <c r="DH821" s="44" t="str">
        <f>IF(Wedstrijden!AS977="x","M","")</f>
        <v/>
      </c>
      <c r="DI821" s="44" t="str">
        <f>IF(Wedstrijden!AT977="x","Z","")</f>
        <v/>
      </c>
      <c r="DJ821" s="44" t="str">
        <f>IF(COUNTA(Wedstrijden!AU977:AW977)&lt;&gt;0,6,"")</f>
        <v/>
      </c>
      <c r="DK821" s="44" t="str">
        <f t="shared" si="77"/>
        <v/>
      </c>
      <c r="DL821" s="44" t="str">
        <f>IF(Wedstrijden!AU977="x","L","")</f>
        <v/>
      </c>
      <c r="DM821" s="44" t="str">
        <f>IF(Wedstrijden!AV977="x","M","")</f>
        <v/>
      </c>
      <c r="DN821" s="44" t="str">
        <f>IF(Wedstrijden!AW977="x","Z","")</f>
        <v/>
      </c>
    </row>
    <row r="822" spans="1:118" ht="15">
      <c r="A822" s="48" t="e">
        <f>Wedstrijden!#REF!</f>
        <v>#REF!</v>
      </c>
      <c r="B822" s="44" t="str">
        <f>IFERROR(VLOOKUP(Wedstrijden!E978,Wedstrijdlocaties!$B$2:$E$499,2,FALSE),"")</f>
        <v/>
      </c>
      <c r="C822" s="44" t="str">
        <f>Wedstrijden!F999</f>
        <v>Lisse</v>
      </c>
      <c r="D822" s="44" t="str">
        <f>IFERROR(VLOOKUP(Wedstrijden!G978,Organisaties!$B$2:$C$501,2,FALSE),"")</f>
        <v>V50718</v>
      </c>
      <c r="E822" s="44" t="str">
        <f>IFERROR(VLOOKUP(Wedstrijden!G978,Organisaties!$B$2:$F$501,5,FALSE),"")</f>
        <v>V31007</v>
      </c>
      <c r="F822" s="44" t="str">
        <f>IF(Wedstrijden!BC978&lt;&gt;"",Wedstrijden!BC978,"")</f>
        <v/>
      </c>
      <c r="G822" s="44">
        <f>IF(Wedstrijden!AY978="Indoor",1,0)</f>
        <v>0</v>
      </c>
      <c r="H822" s="44">
        <f>Wedstrijden!AZ978</f>
        <v>0</v>
      </c>
      <c r="I822" s="44" t="str">
        <f>IF(Wedstrijden!AX978="Nee",0,IF(Wedstrijden!AX978="Ja",1,""))</f>
        <v/>
      </c>
      <c r="J822" s="44" t="str">
        <f>IF(Wedstrijden!BA978&lt;&gt;"",Wedstrijden!BA978,"")</f>
        <v/>
      </c>
      <c r="W822" s="45"/>
      <c r="AE822" s="45"/>
      <c r="AN822" s="45"/>
      <c r="AU822" s="45"/>
      <c r="BA822" s="45"/>
      <c r="BE822" s="45"/>
      <c r="BJ822" s="44" t="str">
        <f>IF(COUNTA(Wedstrijden!I978:S978)&lt;&gt;0,1,"")</f>
        <v/>
      </c>
      <c r="BK822" s="44" t="str">
        <f t="shared" si="72"/>
        <v/>
      </c>
      <c r="BL822" s="44" t="str">
        <f>IF(Wedstrijden!I978="x","AA","")</f>
        <v/>
      </c>
      <c r="BM822" s="44" t="str">
        <f>IF(Wedstrijden!J978="x","A","")</f>
        <v/>
      </c>
      <c r="BN822" s="44" t="str">
        <f>IF(Wedstrijden!K978="x","B1","")</f>
        <v/>
      </c>
      <c r="BO822" s="44" t="str">
        <f>IF(Wedstrijden!L978="x","BB","")</f>
        <v/>
      </c>
      <c r="BP822" s="44" t="str">
        <f>IF(Wedstrijden!M978="x","B","")</f>
        <v/>
      </c>
      <c r="BQ822" s="44" t="str">
        <f>IF(Wedstrijden!N978="x","L1","")</f>
        <v/>
      </c>
      <c r="BR822" s="44" t="str">
        <f>IF(Wedstrijden!O978="x","L2","")</f>
        <v/>
      </c>
      <c r="BS822" s="44" t="str">
        <f>IF(Wedstrijden!P978="x","M1","")</f>
        <v/>
      </c>
      <c r="BT822" s="44" t="str">
        <f>IF(Wedstrijden!Q978="x","M2","")</f>
        <v/>
      </c>
      <c r="BU822" s="44" t="str">
        <f>IF(Wedstrijden!R978="x","Z1","")</f>
        <v/>
      </c>
      <c r="BV822" s="44" t="str">
        <f>IF(Wedstrijden!S978="x","Z2","")</f>
        <v/>
      </c>
      <c r="BW822" s="44" t="str">
        <f>IF(COUNTA(Wedstrijden!T978:AB978)&lt;&gt;0,1,"")</f>
        <v/>
      </c>
      <c r="BX822" s="44" t="str">
        <f t="shared" si="73"/>
        <v/>
      </c>
      <c r="BY822" s="44" t="str">
        <f>IF(Wedstrijden!T978="x","BB","")</f>
        <v/>
      </c>
      <c r="BZ822" s="44" t="str">
        <f>IF(Wedstrijden!U978="x","B","")</f>
        <v/>
      </c>
      <c r="CA822" s="44" t="str">
        <f>IF(Wedstrijden!V978="x","L1","")</f>
        <v/>
      </c>
      <c r="CB822" s="44" t="str">
        <f>IF(Wedstrijden!W978="x","L2","")</f>
        <v/>
      </c>
      <c r="CC822" s="44" t="str">
        <f>IF(Wedstrijden!X978="x","M1","")</f>
        <v/>
      </c>
      <c r="CD822" s="44" t="str">
        <f>IF(Wedstrijden!Y978="x","M2","")</f>
        <v/>
      </c>
      <c r="CE822" s="44" t="str">
        <f>IF(Wedstrijden!Z978="x","Z1","")</f>
        <v/>
      </c>
      <c r="CF822" s="44" t="str">
        <f>IF(Wedstrijden!AA978="x","Z2","")</f>
        <v/>
      </c>
      <c r="CG822" s="44" t="str">
        <f>IF(Wedstrijden!AB978="x","ZZL","")</f>
        <v/>
      </c>
      <c r="CL822" s="44" t="str">
        <f>IF(COUNTA(Wedstrijden!AC978:AJ978)&lt;&gt;0,2,"")</f>
        <v/>
      </c>
      <c r="CM822" s="44" t="str">
        <f t="shared" si="74"/>
        <v/>
      </c>
      <c r="CN822" s="44" t="str">
        <f>IF(Wedstrijden!AC978="x","AA","")</f>
        <v/>
      </c>
      <c r="CO822" s="44" t="str">
        <f>IF(Wedstrijden!AD978="x","A","")</f>
        <v/>
      </c>
      <c r="CP822" s="44" t="str">
        <f>IF(Wedstrijden!AE978="x","BB","")</f>
        <v/>
      </c>
      <c r="CQ822" s="44" t="str">
        <f>IF(Wedstrijden!AF978="x","B","")</f>
        <v/>
      </c>
      <c r="CR822" s="44" t="str">
        <f>IF(Wedstrijden!AG978="x","L","")</f>
        <v/>
      </c>
      <c r="CS822" s="44" t="str">
        <f>IF(Wedstrijden!AH978="x","M","")</f>
        <v/>
      </c>
      <c r="CT822" s="44" t="str">
        <f>IF(Wedstrijden!AI978="x","Z","")</f>
        <v/>
      </c>
      <c r="CU822" s="44" t="str">
        <f>IF(Wedstrijden!AJ978="x","ZZ","")</f>
        <v/>
      </c>
      <c r="CV822" s="44">
        <f>IF(COUNTA(Wedstrijden!AK978:AQ978)&lt;&gt;0,2,"")</f>
        <v>2</v>
      </c>
      <c r="CW822" s="44">
        <f t="shared" si="75"/>
        <v>1</v>
      </c>
      <c r="CX822" s="44" t="str">
        <f>IF(Wedstrijden!AK978="x","BB","")</f>
        <v>BB</v>
      </c>
      <c r="CY822" s="44" t="str">
        <f>IF(Wedstrijden!AL978="x","B","")</f>
        <v>B</v>
      </c>
      <c r="CZ822" s="44" t="str">
        <f>IF(Wedstrijden!AM978="x","L","")</f>
        <v>L</v>
      </c>
      <c r="DA822" s="44" t="str">
        <f>IF(Wedstrijden!AN978="x","M","")</f>
        <v>M</v>
      </c>
      <c r="DB822" s="44" t="str">
        <f>IF(Wedstrijden!AO978="x","Z","")</f>
        <v>Z</v>
      </c>
      <c r="DC822" s="44" t="str">
        <f>IF(Wedstrijden!AP978="x","ZZ","")</f>
        <v>ZZ</v>
      </c>
      <c r="DD822" s="44" t="str">
        <f>IF(Wedstrijden!AQ978="x","1.40","")</f>
        <v/>
      </c>
      <c r="DE822" s="44" t="str">
        <f>IF(COUNTA(Wedstrijden!AR978:AT978)&lt;&gt;0,6,"")</f>
        <v/>
      </c>
      <c r="DF822" s="44" t="str">
        <f t="shared" si="76"/>
        <v/>
      </c>
      <c r="DG822" s="44" t="str">
        <f>IF(Wedstrijden!AR978="x","L","")</f>
        <v/>
      </c>
      <c r="DH822" s="44" t="str">
        <f>IF(Wedstrijden!AS978="x","M","")</f>
        <v/>
      </c>
      <c r="DI822" s="44" t="str">
        <f>IF(Wedstrijden!AT978="x","Z","")</f>
        <v/>
      </c>
      <c r="DJ822" s="44" t="str">
        <f>IF(COUNTA(Wedstrijden!AU978:AW978)&lt;&gt;0,6,"")</f>
        <v/>
      </c>
      <c r="DK822" s="44" t="str">
        <f t="shared" si="77"/>
        <v/>
      </c>
      <c r="DL822" s="44" t="str">
        <f>IF(Wedstrijden!AU978="x","L","")</f>
        <v/>
      </c>
      <c r="DM822" s="44" t="str">
        <f>IF(Wedstrijden!AV978="x","M","")</f>
        <v/>
      </c>
      <c r="DN822" s="44" t="str">
        <f>IF(Wedstrijden!AW978="x","Z","")</f>
        <v/>
      </c>
    </row>
    <row r="823" spans="1:118" ht="15">
      <c r="A823" s="48" t="e">
        <f>Wedstrijden!#REF!</f>
        <v>#REF!</v>
      </c>
      <c r="B823" s="44" t="str">
        <f>IFERROR(VLOOKUP(Wedstrijden!E979,Wedstrijdlocaties!$B$2:$E$499,2,FALSE),"")</f>
        <v>V12305</v>
      </c>
      <c r="C823" s="44" t="str">
        <f>Wedstrijden!F979</f>
        <v>Velsen-Zuid</v>
      </c>
      <c r="D823" s="44" t="str">
        <f>IFERROR(VLOOKUP(Wedstrijden!G979,Organisaties!$B$2:$C$501,2,FALSE),"")</f>
        <v>V62014</v>
      </c>
      <c r="E823" s="44" t="str">
        <f>IFERROR(VLOOKUP(Wedstrijden!G979,Organisaties!$B$2:$F$501,5,FALSE),"")</f>
        <v>V31007</v>
      </c>
      <c r="F823" s="44" t="str">
        <f>IF(Wedstrijden!BC979&lt;&gt;"",Wedstrijden!BC979,"")</f>
        <v/>
      </c>
      <c r="G823" s="44">
        <f>IF(Wedstrijden!AY979="Indoor",1,0)</f>
        <v>0</v>
      </c>
      <c r="H823" s="44">
        <f>Wedstrijden!AZ979</f>
        <v>0</v>
      </c>
      <c r="I823" s="44" t="str">
        <f>IF(Wedstrijden!AX979="Nee",0,IF(Wedstrijden!AX979="Ja",1,""))</f>
        <v/>
      </c>
      <c r="J823" s="44" t="str">
        <f>IF(Wedstrijden!BA979&lt;&gt;"",Wedstrijden!BA979,"")</f>
        <v/>
      </c>
      <c r="W823" s="45"/>
      <c r="AE823" s="45"/>
      <c r="AN823" s="45"/>
      <c r="AU823" s="45"/>
      <c r="BA823" s="45"/>
      <c r="BE823" s="45"/>
      <c r="BJ823" s="44">
        <f>IF(COUNTA(Wedstrijden!I979:S979)&lt;&gt;0,1,"")</f>
        <v>1</v>
      </c>
      <c r="BK823" s="44">
        <f t="shared" si="72"/>
        <v>2</v>
      </c>
      <c r="BL823" s="44" t="str">
        <f>IF(Wedstrijden!I979="x","AA","")</f>
        <v/>
      </c>
      <c r="BM823" s="44" t="str">
        <f>IF(Wedstrijden!J979="x","A","")</f>
        <v/>
      </c>
      <c r="BN823" s="44" t="str">
        <f>IF(Wedstrijden!K979="x","B1","")</f>
        <v/>
      </c>
      <c r="BO823" s="44" t="str">
        <f>IF(Wedstrijden!L979="x","BB","")</f>
        <v>BB</v>
      </c>
      <c r="BP823" s="44" t="str">
        <f>IF(Wedstrijden!M979="x","B","")</f>
        <v>B</v>
      </c>
      <c r="BQ823" s="44" t="str">
        <f>IF(Wedstrijden!N979="x","L1","")</f>
        <v>L1</v>
      </c>
      <c r="BR823" s="44" t="str">
        <f>IF(Wedstrijden!O979="x","L2","")</f>
        <v>L2</v>
      </c>
      <c r="BS823" s="44" t="str">
        <f>IF(Wedstrijden!P979="x","M1","")</f>
        <v>M1</v>
      </c>
      <c r="BT823" s="44" t="str">
        <f>IF(Wedstrijden!Q979="x","M2","")</f>
        <v>M2</v>
      </c>
      <c r="BU823" s="44" t="str">
        <f>IF(Wedstrijden!R979="x","Z1","")</f>
        <v/>
      </c>
      <c r="BV823" s="44" t="str">
        <f>IF(Wedstrijden!S979="x","Z2","")</f>
        <v/>
      </c>
      <c r="BW823" s="44">
        <f>IF(COUNTA(Wedstrijden!T979:AB979)&lt;&gt;0,1,"")</f>
        <v>1</v>
      </c>
      <c r="BX823" s="44">
        <f t="shared" si="73"/>
        <v>1</v>
      </c>
      <c r="BY823" s="44" t="str">
        <f>IF(Wedstrijden!T979="x","BB","")</f>
        <v>BB</v>
      </c>
      <c r="BZ823" s="44" t="str">
        <f>IF(Wedstrijden!U979="x","B","")</f>
        <v>B</v>
      </c>
      <c r="CA823" s="44" t="str">
        <f>IF(Wedstrijden!V979="x","L1","")</f>
        <v>L1</v>
      </c>
      <c r="CB823" s="44" t="str">
        <f>IF(Wedstrijden!W979="x","L2","")</f>
        <v>L2</v>
      </c>
      <c r="CC823" s="44" t="str">
        <f>IF(Wedstrijden!X979="x","M1","")</f>
        <v>M1</v>
      </c>
      <c r="CD823" s="44" t="str">
        <f>IF(Wedstrijden!Y979="x","M2","")</f>
        <v>M2</v>
      </c>
      <c r="CE823" s="44" t="str">
        <f>IF(Wedstrijden!Z979="x","Z1","")</f>
        <v>Z1</v>
      </c>
      <c r="CF823" s="44" t="str">
        <f>IF(Wedstrijden!AA979="x","Z2","")</f>
        <v>Z2</v>
      </c>
      <c r="CG823" s="44" t="str">
        <f>IF(Wedstrijden!AB979="x","ZZL","")</f>
        <v>ZZL</v>
      </c>
      <c r="CL823" s="44" t="str">
        <f>IF(COUNTA(Wedstrijden!AC979:AJ979)&lt;&gt;0,2,"")</f>
        <v/>
      </c>
      <c r="CM823" s="44" t="str">
        <f t="shared" si="74"/>
        <v/>
      </c>
      <c r="CN823" s="44" t="str">
        <f>IF(Wedstrijden!AC979="x","AA","")</f>
        <v/>
      </c>
      <c r="CO823" s="44" t="str">
        <f>IF(Wedstrijden!AD979="x","A","")</f>
        <v/>
      </c>
      <c r="CP823" s="44" t="str">
        <f>IF(Wedstrijden!AE979="x","BB","")</f>
        <v/>
      </c>
      <c r="CQ823" s="44" t="str">
        <f>IF(Wedstrijden!AF979="x","B","")</f>
        <v/>
      </c>
      <c r="CR823" s="44" t="str">
        <f>IF(Wedstrijden!AG979="x","L","")</f>
        <v/>
      </c>
      <c r="CS823" s="44" t="str">
        <f>IF(Wedstrijden!AH979="x","M","")</f>
        <v/>
      </c>
      <c r="CT823" s="44" t="str">
        <f>IF(Wedstrijden!AI979="x","Z","")</f>
        <v/>
      </c>
      <c r="CU823" s="44" t="str">
        <f>IF(Wedstrijden!AJ979="x","ZZ","")</f>
        <v/>
      </c>
      <c r="CV823" s="44" t="str">
        <f>IF(COUNTA(Wedstrijden!AK979:AQ979)&lt;&gt;0,2,"")</f>
        <v/>
      </c>
      <c r="CW823" s="44" t="str">
        <f t="shared" si="75"/>
        <v/>
      </c>
      <c r="CX823" s="44" t="str">
        <f>IF(Wedstrijden!AK979="x","BB","")</f>
        <v/>
      </c>
      <c r="CY823" s="44" t="str">
        <f>IF(Wedstrijden!AL979="x","B","")</f>
        <v/>
      </c>
      <c r="CZ823" s="44" t="str">
        <f>IF(Wedstrijden!AM979="x","L","")</f>
        <v/>
      </c>
      <c r="DA823" s="44" t="str">
        <f>IF(Wedstrijden!AN979="x","M","")</f>
        <v/>
      </c>
      <c r="DB823" s="44" t="str">
        <f>IF(Wedstrijden!AO979="x","Z","")</f>
        <v/>
      </c>
      <c r="DC823" s="44" t="str">
        <f>IF(Wedstrijden!AP979="x","ZZ","")</f>
        <v/>
      </c>
      <c r="DD823" s="44" t="str">
        <f>IF(Wedstrijden!AQ979="x","1.40","")</f>
        <v/>
      </c>
      <c r="DE823" s="44" t="str">
        <f>IF(COUNTA(Wedstrijden!AR979:AT979)&lt;&gt;0,6,"")</f>
        <v/>
      </c>
      <c r="DF823" s="44" t="str">
        <f t="shared" si="76"/>
        <v/>
      </c>
      <c r="DG823" s="44" t="str">
        <f>IF(Wedstrijden!AR979="x","L","")</f>
        <v/>
      </c>
      <c r="DH823" s="44" t="str">
        <f>IF(Wedstrijden!AS979="x","M","")</f>
        <v/>
      </c>
      <c r="DI823" s="44" t="str">
        <f>IF(Wedstrijden!AT979="x","Z","")</f>
        <v/>
      </c>
      <c r="DJ823" s="44" t="str">
        <f>IF(COUNTA(Wedstrijden!AU979:AW979)&lt;&gt;0,6,"")</f>
        <v/>
      </c>
      <c r="DK823" s="44" t="str">
        <f t="shared" si="77"/>
        <v/>
      </c>
      <c r="DL823" s="44" t="str">
        <f>IF(Wedstrijden!AU979="x","L","")</f>
        <v/>
      </c>
      <c r="DM823" s="44" t="str">
        <f>IF(Wedstrijden!AV979="x","M","")</f>
        <v/>
      </c>
      <c r="DN823" s="44" t="str">
        <f>IF(Wedstrijden!AW979="x","Z","")</f>
        <v/>
      </c>
    </row>
    <row r="824" spans="1:118" ht="15">
      <c r="A824" s="48" t="e">
        <f>Wedstrijden!#REF!</f>
        <v>#REF!</v>
      </c>
      <c r="B824" s="44" t="str">
        <f>IFERROR(VLOOKUP(Wedstrijden!E980,Wedstrijdlocaties!$B$2:$E$499,2,FALSE),"")</f>
        <v>R90930</v>
      </c>
      <c r="C824" s="44" t="str">
        <f>Wedstrijden!F980</f>
        <v>Aalsmeer</v>
      </c>
      <c r="D824" s="44" t="str">
        <f>IFERROR(VLOOKUP(Wedstrijden!G980,Organisaties!$B$2:$C$501,2,FALSE),"")</f>
        <v>V60594</v>
      </c>
      <c r="E824" s="44" t="str">
        <f>IFERROR(VLOOKUP(Wedstrijden!G980,Organisaties!$B$2:$F$501,5,FALSE),"")</f>
        <v>V31007</v>
      </c>
      <c r="F824" s="44" t="str">
        <f>IF(Wedstrijden!BC980&lt;&gt;"",Wedstrijden!BC980,"")</f>
        <v/>
      </c>
      <c r="G824" s="44">
        <f>IF(Wedstrijden!AY980="Indoor",1,0)</f>
        <v>0</v>
      </c>
      <c r="H824" s="44">
        <f>Wedstrijden!AZ980</f>
        <v>0</v>
      </c>
      <c r="I824" s="44" t="str">
        <f>IF(Wedstrijden!AX980="Nee",0,IF(Wedstrijden!AX980="Ja",1,""))</f>
        <v/>
      </c>
      <c r="J824" s="44" t="str">
        <f>IF(Wedstrijden!BA980&lt;&gt;"",Wedstrijden!BA980,"")</f>
        <v/>
      </c>
      <c r="W824" s="45"/>
      <c r="AE824" s="45"/>
      <c r="AN824" s="45"/>
      <c r="AU824" s="45"/>
      <c r="BA824" s="45"/>
      <c r="BE824" s="45"/>
      <c r="BJ824" s="44">
        <f>IF(COUNTA(Wedstrijden!I980:S980)&lt;&gt;0,1,"")</f>
        <v>1</v>
      </c>
      <c r="BK824" s="44">
        <f t="shared" si="72"/>
        <v>2</v>
      </c>
      <c r="BL824" s="44" t="str">
        <f>IF(Wedstrijden!I980="x","AA","")</f>
        <v/>
      </c>
      <c r="BM824" s="44" t="str">
        <f>IF(Wedstrijden!J980="x","A","")</f>
        <v/>
      </c>
      <c r="BN824" s="44" t="str">
        <f>IF(Wedstrijden!K980="x","B1","")</f>
        <v/>
      </c>
      <c r="BO824" s="44" t="str">
        <f>IF(Wedstrijden!L980="x","BB","")</f>
        <v>BB</v>
      </c>
      <c r="BP824" s="44" t="str">
        <f>IF(Wedstrijden!M980="x","B","")</f>
        <v>B</v>
      </c>
      <c r="BQ824" s="44" t="str">
        <f>IF(Wedstrijden!N980="x","L1","")</f>
        <v>L1</v>
      </c>
      <c r="BR824" s="44" t="str">
        <f>IF(Wedstrijden!O980="x","L2","")</f>
        <v>L2</v>
      </c>
      <c r="BS824" s="44" t="str">
        <f>IF(Wedstrijden!P980="x","M1","")</f>
        <v>M1</v>
      </c>
      <c r="BT824" s="44" t="str">
        <f>IF(Wedstrijden!Q980="x","M2","")</f>
        <v>M2</v>
      </c>
      <c r="BU824" s="44" t="str">
        <f>IF(Wedstrijden!R980="x","Z1","")</f>
        <v/>
      </c>
      <c r="BV824" s="44" t="str">
        <f>IF(Wedstrijden!S980="x","Z2","")</f>
        <v/>
      </c>
      <c r="BW824" s="44">
        <f>IF(COUNTA(Wedstrijden!T980:AB980)&lt;&gt;0,1,"")</f>
        <v>1</v>
      </c>
      <c r="BX824" s="44">
        <f t="shared" si="73"/>
        <v>1</v>
      </c>
      <c r="BY824" s="44" t="str">
        <f>IF(Wedstrijden!T980="x","BB","")</f>
        <v>BB</v>
      </c>
      <c r="BZ824" s="44" t="str">
        <f>IF(Wedstrijden!U980="x","B","")</f>
        <v>B</v>
      </c>
      <c r="CA824" s="44" t="str">
        <f>IF(Wedstrijden!V980="x","L1","")</f>
        <v>L1</v>
      </c>
      <c r="CB824" s="44" t="str">
        <f>IF(Wedstrijden!W980="x","L2","")</f>
        <v>L2</v>
      </c>
      <c r="CC824" s="44" t="str">
        <f>IF(Wedstrijden!X980="x","M1","")</f>
        <v>M1</v>
      </c>
      <c r="CD824" s="44" t="str">
        <f>IF(Wedstrijden!Y980="x","M2","")</f>
        <v>M2</v>
      </c>
      <c r="CE824" s="44" t="str">
        <f>IF(Wedstrijden!Z980="x","Z1","")</f>
        <v/>
      </c>
      <c r="CF824" s="44" t="str">
        <f>IF(Wedstrijden!AA980="x","Z2","")</f>
        <v/>
      </c>
      <c r="CG824" s="44" t="str">
        <f>IF(Wedstrijden!AB980="x","ZZL","")</f>
        <v/>
      </c>
      <c r="CL824" s="44" t="str">
        <f>IF(COUNTA(Wedstrijden!AC980:AJ980)&lt;&gt;0,2,"")</f>
        <v/>
      </c>
      <c r="CM824" s="44" t="str">
        <f t="shared" si="74"/>
        <v/>
      </c>
      <c r="CN824" s="44" t="str">
        <f>IF(Wedstrijden!AC980="x","AA","")</f>
        <v/>
      </c>
      <c r="CO824" s="44" t="str">
        <f>IF(Wedstrijden!AD980="x","A","")</f>
        <v/>
      </c>
      <c r="CP824" s="44" t="str">
        <f>IF(Wedstrijden!AE980="x","BB","")</f>
        <v/>
      </c>
      <c r="CQ824" s="44" t="str">
        <f>IF(Wedstrijden!AF980="x","B","")</f>
        <v/>
      </c>
      <c r="CR824" s="44" t="str">
        <f>IF(Wedstrijden!AG980="x","L","")</f>
        <v/>
      </c>
      <c r="CS824" s="44" t="str">
        <f>IF(Wedstrijden!AH980="x","M","")</f>
        <v/>
      </c>
      <c r="CT824" s="44" t="str">
        <f>IF(Wedstrijden!AI980="x","Z","")</f>
        <v/>
      </c>
      <c r="CU824" s="44" t="str">
        <f>IF(Wedstrijden!AJ980="x","ZZ","")</f>
        <v/>
      </c>
      <c r="CV824" s="44" t="str">
        <f>IF(COUNTA(Wedstrijden!AK980:AQ980)&lt;&gt;0,2,"")</f>
        <v/>
      </c>
      <c r="CW824" s="44" t="str">
        <f t="shared" si="75"/>
        <v/>
      </c>
      <c r="CX824" s="44" t="str">
        <f>IF(Wedstrijden!AK980="x","BB","")</f>
        <v/>
      </c>
      <c r="CY824" s="44" t="str">
        <f>IF(Wedstrijden!AL980="x","B","")</f>
        <v/>
      </c>
      <c r="CZ824" s="44" t="str">
        <f>IF(Wedstrijden!AM980="x","L","")</f>
        <v/>
      </c>
      <c r="DA824" s="44" t="str">
        <f>IF(Wedstrijden!AN980="x","M","")</f>
        <v/>
      </c>
      <c r="DB824" s="44" t="str">
        <f>IF(Wedstrijden!AO980="x","Z","")</f>
        <v/>
      </c>
      <c r="DC824" s="44" t="str">
        <f>IF(Wedstrijden!AP980="x","ZZ","")</f>
        <v/>
      </c>
      <c r="DD824" s="44" t="str">
        <f>IF(Wedstrijden!AQ980="x","1.40","")</f>
        <v/>
      </c>
      <c r="DE824" s="44" t="str">
        <f>IF(COUNTA(Wedstrijden!AR980:AT980)&lt;&gt;0,6,"")</f>
        <v/>
      </c>
      <c r="DF824" s="44" t="str">
        <f t="shared" si="76"/>
        <v/>
      </c>
      <c r="DG824" s="44" t="str">
        <f>IF(Wedstrijden!AR980="x","L","")</f>
        <v/>
      </c>
      <c r="DH824" s="44" t="str">
        <f>IF(Wedstrijden!AS980="x","M","")</f>
        <v/>
      </c>
      <c r="DI824" s="44" t="str">
        <f>IF(Wedstrijden!AT980="x","Z","")</f>
        <v/>
      </c>
      <c r="DJ824" s="44" t="str">
        <f>IF(COUNTA(Wedstrijden!AU980:AW980)&lt;&gt;0,6,"")</f>
        <v/>
      </c>
      <c r="DK824" s="44" t="str">
        <f t="shared" si="77"/>
        <v/>
      </c>
      <c r="DL824" s="44" t="str">
        <f>IF(Wedstrijden!AU980="x","L","")</f>
        <v/>
      </c>
      <c r="DM824" s="44" t="str">
        <f>IF(Wedstrijden!AV980="x","M","")</f>
        <v/>
      </c>
      <c r="DN824" s="44" t="str">
        <f>IF(Wedstrijden!AW980="x","Z","")</f>
        <v/>
      </c>
    </row>
    <row r="825" spans="1:118" ht="15">
      <c r="A825" s="48" t="e">
        <f>Wedstrijden!#REF!</f>
        <v>#REF!</v>
      </c>
      <c r="B825" s="44">
        <f>IFERROR(VLOOKUP(Wedstrijden!E981,Wedstrijdlocaties!$B$2:$E$499,2,FALSE),"")</f>
        <v>960951</v>
      </c>
      <c r="C825" s="44" t="str">
        <f>Wedstrijden!F981</f>
        <v>Haarlem</v>
      </c>
      <c r="D825" s="44">
        <f>IFERROR(VLOOKUP(Wedstrijden!G981,Organisaties!$B$2:$C$501,2,FALSE),"")</f>
        <v>780499</v>
      </c>
      <c r="E825" s="44" t="str">
        <f>IFERROR(VLOOKUP(Wedstrijden!G981,Organisaties!$B$2:$F$501,5,FALSE),"")</f>
        <v>V31007</v>
      </c>
      <c r="F825" s="44" t="str">
        <f>IF(Wedstrijden!BC981&lt;&gt;"",Wedstrijden!BC981,"")</f>
        <v/>
      </c>
      <c r="G825" s="44">
        <f>IF(Wedstrijden!AY981="Indoor",1,0)</f>
        <v>0</v>
      </c>
      <c r="H825" s="44">
        <f>Wedstrijden!AZ981</f>
        <v>0</v>
      </c>
      <c r="I825" s="44" t="str">
        <f>IF(Wedstrijden!AX981="Nee",0,IF(Wedstrijden!AX981="Ja",1,""))</f>
        <v/>
      </c>
      <c r="J825" s="44" t="str">
        <f>IF(Wedstrijden!BA981&lt;&gt;"",Wedstrijden!BA981,"")</f>
        <v/>
      </c>
      <c r="W825" s="45"/>
      <c r="AE825" s="45"/>
      <c r="AN825" s="45"/>
      <c r="AU825" s="45"/>
      <c r="BA825" s="45"/>
      <c r="BE825" s="45"/>
      <c r="BJ825" s="44">
        <f>IF(COUNTA(Wedstrijden!I981:S981)&lt;&gt;0,1,"")</f>
        <v>1</v>
      </c>
      <c r="BK825" s="44">
        <f t="shared" si="72"/>
        <v>2</v>
      </c>
      <c r="BL825" s="44" t="str">
        <f>IF(Wedstrijden!I981="x","AA","")</f>
        <v/>
      </c>
      <c r="BM825" s="44" t="str">
        <f>IF(Wedstrijden!J981="x","A","")</f>
        <v/>
      </c>
      <c r="BN825" s="44" t="str">
        <f>IF(Wedstrijden!K981="x","B1","")</f>
        <v/>
      </c>
      <c r="BO825" s="44" t="str">
        <f>IF(Wedstrijden!L981="x","BB","")</f>
        <v/>
      </c>
      <c r="BP825" s="44" t="str">
        <f>IF(Wedstrijden!M981="x","B","")</f>
        <v>B</v>
      </c>
      <c r="BQ825" s="44" t="str">
        <f>IF(Wedstrijden!N981="x","L1","")</f>
        <v>L1</v>
      </c>
      <c r="BR825" s="44" t="str">
        <f>IF(Wedstrijden!O981="x","L2","")</f>
        <v>L2</v>
      </c>
      <c r="BS825" s="44" t="str">
        <f>IF(Wedstrijden!P981="x","M1","")</f>
        <v>M1</v>
      </c>
      <c r="BT825" s="44" t="str">
        <f>IF(Wedstrijden!Q981="x","M2","")</f>
        <v>M2</v>
      </c>
      <c r="BU825" s="44" t="str">
        <f>IF(Wedstrijden!R981="x","Z1","")</f>
        <v>Z1</v>
      </c>
      <c r="BV825" s="44" t="str">
        <f>IF(Wedstrijden!S981="x","Z2","")</f>
        <v>Z2</v>
      </c>
      <c r="BW825" s="44">
        <f>IF(COUNTA(Wedstrijden!T981:AB981)&lt;&gt;0,1,"")</f>
        <v>1</v>
      </c>
      <c r="BX825" s="44">
        <f t="shared" si="73"/>
        <v>1</v>
      </c>
      <c r="BY825" s="44" t="str">
        <f>IF(Wedstrijden!T981="x","BB","")</f>
        <v/>
      </c>
      <c r="BZ825" s="44" t="str">
        <f>IF(Wedstrijden!U981="x","B","")</f>
        <v>B</v>
      </c>
      <c r="CA825" s="44" t="str">
        <f>IF(Wedstrijden!V981="x","L1","")</f>
        <v>L1</v>
      </c>
      <c r="CB825" s="44" t="str">
        <f>IF(Wedstrijden!W981="x","L2","")</f>
        <v>L2</v>
      </c>
      <c r="CC825" s="44" t="str">
        <f>IF(Wedstrijden!X981="x","M1","")</f>
        <v>M1</v>
      </c>
      <c r="CD825" s="44" t="str">
        <f>IF(Wedstrijden!Y981="x","M2","")</f>
        <v>M2</v>
      </c>
      <c r="CE825" s="44" t="str">
        <f>IF(Wedstrijden!Z981="x","Z1","")</f>
        <v>Z1</v>
      </c>
      <c r="CF825" s="44" t="str">
        <f>IF(Wedstrijden!AA981="x","Z2","")</f>
        <v>Z2</v>
      </c>
      <c r="CG825" s="44" t="str">
        <f>IF(Wedstrijden!AB981="x","ZZL","")</f>
        <v>ZZL</v>
      </c>
      <c r="CL825" s="44" t="str">
        <f>IF(COUNTA(Wedstrijden!AC981:AJ981)&lt;&gt;0,2,"")</f>
        <v/>
      </c>
      <c r="CM825" s="44" t="str">
        <f t="shared" si="74"/>
        <v/>
      </c>
      <c r="CN825" s="44" t="str">
        <f>IF(Wedstrijden!AC981="x","AA","")</f>
        <v/>
      </c>
      <c r="CO825" s="44" t="str">
        <f>IF(Wedstrijden!AD981="x","A","")</f>
        <v/>
      </c>
      <c r="CP825" s="44" t="str">
        <f>IF(Wedstrijden!AE981="x","BB","")</f>
        <v/>
      </c>
      <c r="CQ825" s="44" t="str">
        <f>IF(Wedstrijden!AF981="x","B","")</f>
        <v/>
      </c>
      <c r="CR825" s="44" t="str">
        <f>IF(Wedstrijden!AG981="x","L","")</f>
        <v/>
      </c>
      <c r="CS825" s="44" t="str">
        <f>IF(Wedstrijden!AH981="x","M","")</f>
        <v/>
      </c>
      <c r="CT825" s="44" t="str">
        <f>IF(Wedstrijden!AI981="x","Z","")</f>
        <v/>
      </c>
      <c r="CU825" s="44" t="str">
        <f>IF(Wedstrijden!AJ981="x","ZZ","")</f>
        <v/>
      </c>
      <c r="CV825" s="44" t="str">
        <f>IF(COUNTA(Wedstrijden!AK981:AQ981)&lt;&gt;0,2,"")</f>
        <v/>
      </c>
      <c r="CW825" s="44" t="str">
        <f t="shared" si="75"/>
        <v/>
      </c>
      <c r="CX825" s="44" t="str">
        <f>IF(Wedstrijden!AK981="x","BB","")</f>
        <v/>
      </c>
      <c r="CY825" s="44" t="str">
        <f>IF(Wedstrijden!AL981="x","B","")</f>
        <v/>
      </c>
      <c r="CZ825" s="44" t="str">
        <f>IF(Wedstrijden!AM981="x","L","")</f>
        <v/>
      </c>
      <c r="DA825" s="44" t="str">
        <f>IF(Wedstrijden!AN981="x","M","")</f>
        <v/>
      </c>
      <c r="DB825" s="44" t="str">
        <f>IF(Wedstrijden!AO981="x","Z","")</f>
        <v/>
      </c>
      <c r="DC825" s="44" t="str">
        <f>IF(Wedstrijden!AP981="x","ZZ","")</f>
        <v/>
      </c>
      <c r="DD825" s="44" t="str">
        <f>IF(Wedstrijden!AQ981="x","1.40","")</f>
        <v/>
      </c>
      <c r="DE825" s="44" t="str">
        <f>IF(COUNTA(Wedstrijden!AR981:AT981)&lt;&gt;0,6,"")</f>
        <v/>
      </c>
      <c r="DF825" s="44" t="str">
        <f t="shared" si="76"/>
        <v/>
      </c>
      <c r="DG825" s="44" t="str">
        <f>IF(Wedstrijden!AR981="x","L","")</f>
        <v/>
      </c>
      <c r="DH825" s="44" t="str">
        <f>IF(Wedstrijden!AS981="x","M","")</f>
        <v/>
      </c>
      <c r="DI825" s="44" t="str">
        <f>IF(Wedstrijden!AT981="x","Z","")</f>
        <v/>
      </c>
      <c r="DJ825" s="44" t="str">
        <f>IF(COUNTA(Wedstrijden!AU981:AW981)&lt;&gt;0,6,"")</f>
        <v/>
      </c>
      <c r="DK825" s="44" t="str">
        <f t="shared" si="77"/>
        <v/>
      </c>
      <c r="DL825" s="44" t="str">
        <f>IF(Wedstrijden!AU981="x","L","")</f>
        <v/>
      </c>
      <c r="DM825" s="44" t="str">
        <f>IF(Wedstrijden!AV981="x","M","")</f>
        <v/>
      </c>
      <c r="DN825" s="44" t="str">
        <f>IF(Wedstrijden!AW981="x","Z","")</f>
        <v/>
      </c>
    </row>
    <row r="826" spans="1:118" ht="15">
      <c r="A826" s="48" t="e">
        <f>Wedstrijden!#REF!</f>
        <v>#REF!</v>
      </c>
      <c r="B826" s="44" t="str">
        <f>IFERROR(VLOOKUP(Wedstrijden!E982,Wedstrijdlocaties!$B$2:$E$499,2,FALSE),"")</f>
        <v/>
      </c>
      <c r="C826" s="44" t="str">
        <f>Wedstrijden!F982</f>
        <v>Santpoort</v>
      </c>
      <c r="D826" s="44" t="str">
        <f>IFERROR(VLOOKUP(Wedstrijden!G982,Organisaties!$B$2:$C$501,2,FALSE),"")</f>
        <v>V60119</v>
      </c>
      <c r="E826" s="44" t="str">
        <f>IFERROR(VLOOKUP(Wedstrijden!G982,Organisaties!$B$2:$F$501,5,FALSE),"")</f>
        <v>V31007</v>
      </c>
      <c r="F826" s="44" t="str">
        <f>IF(Wedstrijden!BC982&lt;&gt;"",Wedstrijden!BC982,"")</f>
        <v/>
      </c>
      <c r="G826" s="44">
        <f>IF(Wedstrijden!AY982="Indoor",1,0)</f>
        <v>0</v>
      </c>
      <c r="H826" s="44">
        <f>Wedstrijden!AZ982</f>
        <v>0</v>
      </c>
      <c r="I826" s="44" t="str">
        <f>IF(Wedstrijden!AX982="Nee",0,IF(Wedstrijden!AX982="Ja",1,""))</f>
        <v/>
      </c>
      <c r="J826" s="44" t="str">
        <f>IF(Wedstrijden!BA982&lt;&gt;"",Wedstrijden!BA982,"")</f>
        <v/>
      </c>
      <c r="W826" s="45"/>
      <c r="AE826" s="45"/>
      <c r="AN826" s="45"/>
      <c r="AU826" s="45"/>
      <c r="BA826" s="45"/>
      <c r="BE826" s="45"/>
      <c r="BJ826" s="44">
        <f>IF(COUNTA(Wedstrijden!I982:S982)&lt;&gt;0,1,"")</f>
        <v>1</v>
      </c>
      <c r="BK826" s="44">
        <f t="shared" si="72"/>
        <v>2</v>
      </c>
      <c r="BL826" s="44" t="str">
        <f>IF(Wedstrijden!I982="x","AA","")</f>
        <v/>
      </c>
      <c r="BM826" s="44" t="str">
        <f>IF(Wedstrijden!J982="x","A","")</f>
        <v/>
      </c>
      <c r="BN826" s="44" t="str">
        <f>IF(Wedstrijden!K982="x","B1","")</f>
        <v/>
      </c>
      <c r="BO826" s="44" t="str">
        <f>IF(Wedstrijden!L982="x","BB","")</f>
        <v/>
      </c>
      <c r="BP826" s="44" t="str">
        <f>IF(Wedstrijden!M982="x","B","")</f>
        <v>B</v>
      </c>
      <c r="BQ826" s="44" t="str">
        <f>IF(Wedstrijden!N982="x","L1","")</f>
        <v>L1</v>
      </c>
      <c r="BR826" s="44" t="str">
        <f>IF(Wedstrijden!O982="x","L2","")</f>
        <v>L2</v>
      </c>
      <c r="BS826" s="44" t="str">
        <f>IF(Wedstrijden!P982="x","M1","")</f>
        <v>M1</v>
      </c>
      <c r="BT826" s="44" t="str">
        <f>IF(Wedstrijden!Q982="x","M2","")</f>
        <v>M2</v>
      </c>
      <c r="BU826" s="44" t="str">
        <f>IF(Wedstrijden!R982="x","Z1","")</f>
        <v/>
      </c>
      <c r="BV826" s="44" t="str">
        <f>IF(Wedstrijden!S982="x","Z2","")</f>
        <v/>
      </c>
      <c r="BW826" s="44">
        <f>IF(COUNTA(Wedstrijden!T982:AB982)&lt;&gt;0,1,"")</f>
        <v>1</v>
      </c>
      <c r="BX826" s="44">
        <f t="shared" si="73"/>
        <v>1</v>
      </c>
      <c r="BY826" s="44" t="str">
        <f>IF(Wedstrijden!T982="x","BB","")</f>
        <v/>
      </c>
      <c r="BZ826" s="44" t="str">
        <f>IF(Wedstrijden!U982="x","B","")</f>
        <v>B</v>
      </c>
      <c r="CA826" s="44" t="str">
        <f>IF(Wedstrijden!V982="x","L1","")</f>
        <v>L1</v>
      </c>
      <c r="CB826" s="44" t="str">
        <f>IF(Wedstrijden!W982="x","L2","")</f>
        <v>L2</v>
      </c>
      <c r="CC826" s="44" t="str">
        <f>IF(Wedstrijden!X982="x","M1","")</f>
        <v>M1</v>
      </c>
      <c r="CD826" s="44" t="str">
        <f>IF(Wedstrijden!Y982="x","M2","")</f>
        <v>M2</v>
      </c>
      <c r="CE826" s="44" t="str">
        <f>IF(Wedstrijden!Z982="x","Z1","")</f>
        <v/>
      </c>
      <c r="CF826" s="44" t="str">
        <f>IF(Wedstrijden!AA982="x","Z2","")</f>
        <v/>
      </c>
      <c r="CG826" s="44" t="str">
        <f>IF(Wedstrijden!AB982="x","ZZL","")</f>
        <v/>
      </c>
      <c r="CL826" s="44" t="str">
        <f>IF(COUNTA(Wedstrijden!AC982:AJ982)&lt;&gt;0,2,"")</f>
        <v/>
      </c>
      <c r="CM826" s="44" t="str">
        <f t="shared" si="74"/>
        <v/>
      </c>
      <c r="CN826" s="44" t="str">
        <f>IF(Wedstrijden!AC982="x","AA","")</f>
        <v/>
      </c>
      <c r="CO826" s="44" t="str">
        <f>IF(Wedstrijden!AD982="x","A","")</f>
        <v/>
      </c>
      <c r="CP826" s="44" t="str">
        <f>IF(Wedstrijden!AE982="x","BB","")</f>
        <v/>
      </c>
      <c r="CQ826" s="44" t="str">
        <f>IF(Wedstrijden!AF982="x","B","")</f>
        <v/>
      </c>
      <c r="CR826" s="44" t="str">
        <f>IF(Wedstrijden!AG982="x","L","")</f>
        <v/>
      </c>
      <c r="CS826" s="44" t="str">
        <f>IF(Wedstrijden!AH982="x","M","")</f>
        <v/>
      </c>
      <c r="CT826" s="44" t="str">
        <f>IF(Wedstrijden!AI982="x","Z","")</f>
        <v/>
      </c>
      <c r="CU826" s="44" t="str">
        <f>IF(Wedstrijden!AJ982="x","ZZ","")</f>
        <v/>
      </c>
      <c r="CV826" s="44" t="str">
        <f>IF(COUNTA(Wedstrijden!AK982:AQ982)&lt;&gt;0,2,"")</f>
        <v/>
      </c>
      <c r="CW826" s="44" t="str">
        <f t="shared" si="75"/>
        <v/>
      </c>
      <c r="CX826" s="44" t="str">
        <f>IF(Wedstrijden!AK982="x","BB","")</f>
        <v/>
      </c>
      <c r="CY826" s="44" t="str">
        <f>IF(Wedstrijden!AL982="x","B","")</f>
        <v/>
      </c>
      <c r="CZ826" s="44" t="str">
        <f>IF(Wedstrijden!AM982="x","L","")</f>
        <v/>
      </c>
      <c r="DA826" s="44" t="str">
        <f>IF(Wedstrijden!AN982="x","M","")</f>
        <v/>
      </c>
      <c r="DB826" s="44" t="str">
        <f>IF(Wedstrijden!AO982="x","Z","")</f>
        <v/>
      </c>
      <c r="DC826" s="44" t="str">
        <f>IF(Wedstrijden!AP982="x","ZZ","")</f>
        <v/>
      </c>
      <c r="DD826" s="44" t="str">
        <f>IF(Wedstrijden!AQ982="x","1.40","")</f>
        <v/>
      </c>
      <c r="DE826" s="44" t="str">
        <f>IF(COUNTA(Wedstrijden!AR982:AT982)&lt;&gt;0,6,"")</f>
        <v/>
      </c>
      <c r="DF826" s="44" t="str">
        <f t="shared" si="76"/>
        <v/>
      </c>
      <c r="DG826" s="44" t="str">
        <f>IF(Wedstrijden!AR982="x","L","")</f>
        <v/>
      </c>
      <c r="DH826" s="44" t="str">
        <f>IF(Wedstrijden!AS982="x","M","")</f>
        <v/>
      </c>
      <c r="DI826" s="44" t="str">
        <f>IF(Wedstrijden!AT982="x","Z","")</f>
        <v/>
      </c>
      <c r="DJ826" s="44" t="str">
        <f>IF(COUNTA(Wedstrijden!AU982:AW982)&lt;&gt;0,6,"")</f>
        <v/>
      </c>
      <c r="DK826" s="44" t="str">
        <f t="shared" si="77"/>
        <v/>
      </c>
      <c r="DL826" s="44" t="str">
        <f>IF(Wedstrijden!AU982="x","L","")</f>
        <v/>
      </c>
      <c r="DM826" s="44" t="str">
        <f>IF(Wedstrijden!AV982="x","M","")</f>
        <v/>
      </c>
      <c r="DN826" s="44" t="str">
        <f>IF(Wedstrijden!AW982="x","Z","")</f>
        <v/>
      </c>
    </row>
    <row r="827" spans="1:118" ht="15">
      <c r="A827" s="48" t="e">
        <f>Wedstrijden!#REF!</f>
        <v>#REF!</v>
      </c>
      <c r="B827" s="44" t="str">
        <f>IFERROR(VLOOKUP(Wedstrijden!E983,Wedstrijdlocaties!$B$2:$E$499,2,FALSE),"")</f>
        <v/>
      </c>
      <c r="C827" s="44" t="str">
        <f>Wedstrijden!F983</f>
        <v>Assendelft</v>
      </c>
      <c r="D827" s="44" t="str">
        <f>IFERROR(VLOOKUP(Wedstrijden!G983,Organisaties!$B$2:$C$501,2,FALSE),"")</f>
        <v>V60339</v>
      </c>
      <c r="E827" s="44" t="str">
        <f>IFERROR(VLOOKUP(Wedstrijden!G983,Organisaties!$B$2:$F$501,5,FALSE),"")</f>
        <v>V31007</v>
      </c>
      <c r="F827" s="44" t="str">
        <f>IF(Wedstrijden!BC983&lt;&gt;"",Wedstrijden!BC983,"")</f>
        <v/>
      </c>
      <c r="G827" s="44">
        <f>IF(Wedstrijden!AY983="Indoor",1,0)</f>
        <v>1</v>
      </c>
      <c r="H827" s="44">
        <f>Wedstrijden!AZ983</f>
        <v>0</v>
      </c>
      <c r="I827" s="44" t="str">
        <f>IF(Wedstrijden!AX983="Nee",0,IF(Wedstrijden!AX983="Ja",1,""))</f>
        <v/>
      </c>
      <c r="J827" s="44" t="str">
        <f>IF(Wedstrijden!BA983&lt;&gt;"",Wedstrijden!BA983,"")</f>
        <v/>
      </c>
      <c r="W827" s="45"/>
      <c r="AE827" s="45"/>
      <c r="AN827" s="45"/>
      <c r="AU827" s="45"/>
      <c r="BA827" s="45"/>
      <c r="BE827" s="45"/>
      <c r="BJ827" s="44">
        <f>IF(COUNTA(Wedstrijden!I983:S983)&lt;&gt;0,1,"")</f>
        <v>1</v>
      </c>
      <c r="BK827" s="44">
        <f t="shared" si="72"/>
        <v>2</v>
      </c>
      <c r="BL827" s="44" t="str">
        <f>IF(Wedstrijden!I983="x","AA","")</f>
        <v/>
      </c>
      <c r="BM827" s="44" t="str">
        <f>IF(Wedstrijden!J983="x","A","")</f>
        <v/>
      </c>
      <c r="BN827" s="44" t="str">
        <f>IF(Wedstrijden!K983="x","B1","")</f>
        <v/>
      </c>
      <c r="BO827" s="44" t="str">
        <f>IF(Wedstrijden!L983="x","BB","")</f>
        <v>BB</v>
      </c>
      <c r="BP827" s="44" t="str">
        <f>IF(Wedstrijden!M983="x","B","")</f>
        <v>B</v>
      </c>
      <c r="BQ827" s="44" t="str">
        <f>IF(Wedstrijden!N983="x","L1","")</f>
        <v>L1</v>
      </c>
      <c r="BR827" s="44" t="str">
        <f>IF(Wedstrijden!O983="x","L2","")</f>
        <v>L2</v>
      </c>
      <c r="BS827" s="44" t="str">
        <f>IF(Wedstrijden!P983="x","M1","")</f>
        <v>M1</v>
      </c>
      <c r="BT827" s="44" t="str">
        <f>IF(Wedstrijden!Q983="x","M2","")</f>
        <v>M2</v>
      </c>
      <c r="BU827" s="44" t="str">
        <f>IF(Wedstrijden!R983="x","Z1","")</f>
        <v>Z1</v>
      </c>
      <c r="BV827" s="44" t="str">
        <f>IF(Wedstrijden!S983="x","Z2","")</f>
        <v>Z2</v>
      </c>
      <c r="BW827" s="44">
        <f>IF(COUNTA(Wedstrijden!T983:AB983)&lt;&gt;0,1,"")</f>
        <v>1</v>
      </c>
      <c r="BX827" s="44">
        <f t="shared" si="73"/>
        <v>1</v>
      </c>
      <c r="BY827" s="44" t="str">
        <f>IF(Wedstrijden!T983="x","BB","")</f>
        <v>BB</v>
      </c>
      <c r="BZ827" s="44" t="str">
        <f>IF(Wedstrijden!U983="x","B","")</f>
        <v>B</v>
      </c>
      <c r="CA827" s="44" t="str">
        <f>IF(Wedstrijden!V983="x","L1","")</f>
        <v>L1</v>
      </c>
      <c r="CB827" s="44" t="str">
        <f>IF(Wedstrijden!W983="x","L2","")</f>
        <v>L2</v>
      </c>
      <c r="CC827" s="44" t="str">
        <f>IF(Wedstrijden!X983="x","M1","")</f>
        <v>M1</v>
      </c>
      <c r="CD827" s="44" t="str">
        <f>IF(Wedstrijden!Y983="x","M2","")</f>
        <v>M2</v>
      </c>
      <c r="CE827" s="44" t="str">
        <f>IF(Wedstrijden!Z983="x","Z1","")</f>
        <v>Z1</v>
      </c>
      <c r="CF827" s="44" t="str">
        <f>IF(Wedstrijden!AA983="x","Z2","")</f>
        <v>Z2</v>
      </c>
      <c r="CG827" s="44" t="str">
        <f>IF(Wedstrijden!AB983="x","ZZL","")</f>
        <v/>
      </c>
      <c r="CL827" s="44" t="str">
        <f>IF(COUNTA(Wedstrijden!AC983:AJ983)&lt;&gt;0,2,"")</f>
        <v/>
      </c>
      <c r="CM827" s="44" t="str">
        <f t="shared" si="74"/>
        <v/>
      </c>
      <c r="CN827" s="44" t="str">
        <f>IF(Wedstrijden!AC983="x","AA","")</f>
        <v/>
      </c>
      <c r="CO827" s="44" t="str">
        <f>IF(Wedstrijden!AD983="x","A","")</f>
        <v/>
      </c>
      <c r="CP827" s="44" t="str">
        <f>IF(Wedstrijden!AE983="x","BB","")</f>
        <v/>
      </c>
      <c r="CQ827" s="44" t="str">
        <f>IF(Wedstrijden!AF983="x","B","")</f>
        <v/>
      </c>
      <c r="CR827" s="44" t="str">
        <f>IF(Wedstrijden!AG983="x","L","")</f>
        <v/>
      </c>
      <c r="CS827" s="44" t="str">
        <f>IF(Wedstrijden!AH983="x","M","")</f>
        <v/>
      </c>
      <c r="CT827" s="44" t="str">
        <f>IF(Wedstrijden!AI983="x","Z","")</f>
        <v/>
      </c>
      <c r="CU827" s="44" t="str">
        <f>IF(Wedstrijden!AJ983="x","ZZ","")</f>
        <v/>
      </c>
      <c r="CV827" s="44" t="str">
        <f>IF(COUNTA(Wedstrijden!AK983:AQ983)&lt;&gt;0,2,"")</f>
        <v/>
      </c>
      <c r="CW827" s="44" t="str">
        <f t="shared" si="75"/>
        <v/>
      </c>
      <c r="CX827" s="44" t="str">
        <f>IF(Wedstrijden!AK983="x","BB","")</f>
        <v/>
      </c>
      <c r="CY827" s="44" t="str">
        <f>IF(Wedstrijden!AL983="x","B","")</f>
        <v/>
      </c>
      <c r="CZ827" s="44" t="str">
        <f>IF(Wedstrijden!AM983="x","L","")</f>
        <v/>
      </c>
      <c r="DA827" s="44" t="str">
        <f>IF(Wedstrijden!AN983="x","M","")</f>
        <v/>
      </c>
      <c r="DB827" s="44" t="str">
        <f>IF(Wedstrijden!AO983="x","Z","")</f>
        <v/>
      </c>
      <c r="DC827" s="44" t="str">
        <f>IF(Wedstrijden!AP983="x","ZZ","")</f>
        <v/>
      </c>
      <c r="DD827" s="44" t="str">
        <f>IF(Wedstrijden!AQ983="x","1.40","")</f>
        <v/>
      </c>
      <c r="DE827" s="44" t="str">
        <f>IF(COUNTA(Wedstrijden!AR983:AT983)&lt;&gt;0,6,"")</f>
        <v/>
      </c>
      <c r="DF827" s="44" t="str">
        <f t="shared" si="76"/>
        <v/>
      </c>
      <c r="DG827" s="44" t="str">
        <f>IF(Wedstrijden!AR983="x","L","")</f>
        <v/>
      </c>
      <c r="DH827" s="44" t="str">
        <f>IF(Wedstrijden!AS983="x","M","")</f>
        <v/>
      </c>
      <c r="DI827" s="44" t="str">
        <f>IF(Wedstrijden!AT983="x","Z","")</f>
        <v/>
      </c>
      <c r="DJ827" s="44" t="str">
        <f>IF(COUNTA(Wedstrijden!AU983:AW983)&lt;&gt;0,6,"")</f>
        <v/>
      </c>
      <c r="DK827" s="44" t="str">
        <f t="shared" si="77"/>
        <v/>
      </c>
      <c r="DL827" s="44" t="str">
        <f>IF(Wedstrijden!AU983="x","L","")</f>
        <v/>
      </c>
      <c r="DM827" s="44" t="str">
        <f>IF(Wedstrijden!AV983="x","M","")</f>
        <v/>
      </c>
      <c r="DN827" s="44" t="str">
        <f>IF(Wedstrijden!AW983="x","Z","")</f>
        <v/>
      </c>
    </row>
    <row r="828" spans="1:118" ht="15">
      <c r="A828" s="48" t="e">
        <f>Wedstrijden!#REF!</f>
        <v>#REF!</v>
      </c>
      <c r="B828" s="44">
        <f>IFERROR(VLOOKUP(Wedstrijden!E984,Wedstrijdlocaties!$B$2:$E$499,2,FALSE),"")</f>
        <v>766889</v>
      </c>
      <c r="C828" s="44" t="str">
        <f>Wedstrijden!F984</f>
        <v>Wormer</v>
      </c>
      <c r="D828" s="44">
        <f>IFERROR(VLOOKUP(Wedstrijden!G984,Organisaties!$B$2:$C$501,2,FALSE),"")</f>
        <v>751884</v>
      </c>
      <c r="E828" s="44" t="str">
        <f>IFERROR(VLOOKUP(Wedstrijden!G984,Organisaties!$B$2:$F$501,5,FALSE),"")</f>
        <v>V31007</v>
      </c>
      <c r="F828" s="44" t="str">
        <f>IF(Wedstrijden!BC984&lt;&gt;"",Wedstrijden!BC984,"")</f>
        <v/>
      </c>
      <c r="G828" s="44">
        <f>IF(Wedstrijden!AY984="Indoor",1,0)</f>
        <v>1</v>
      </c>
      <c r="H828" s="44">
        <f>Wedstrijden!AZ984</f>
        <v>0</v>
      </c>
      <c r="I828" s="44" t="str">
        <f>IF(Wedstrijden!AX984="Nee",0,IF(Wedstrijden!AX984="Ja",1,""))</f>
        <v/>
      </c>
      <c r="J828" s="44" t="str">
        <f>IF(Wedstrijden!BA984&lt;&gt;"",Wedstrijden!BA984,"")</f>
        <v/>
      </c>
      <c r="W828" s="45"/>
      <c r="AE828" s="45"/>
      <c r="AN828" s="45"/>
      <c r="AU828" s="45"/>
      <c r="BA828" s="45"/>
      <c r="BE828" s="45"/>
      <c r="BJ828" s="44">
        <f>IF(COUNTA(Wedstrijden!I984:S984)&lt;&gt;0,1,"")</f>
        <v>1</v>
      </c>
      <c r="BK828" s="44">
        <f t="shared" si="72"/>
        <v>2</v>
      </c>
      <c r="BL828" s="44" t="str">
        <f>IF(Wedstrijden!I984="x","AA","")</f>
        <v/>
      </c>
      <c r="BM828" s="44" t="str">
        <f>IF(Wedstrijden!J984="x","A","")</f>
        <v/>
      </c>
      <c r="BN828" s="44" t="str">
        <f>IF(Wedstrijden!K984="x","B1","")</f>
        <v/>
      </c>
      <c r="BO828" s="44" t="str">
        <f>IF(Wedstrijden!L984="x","BB","")</f>
        <v/>
      </c>
      <c r="BP828" s="44" t="str">
        <f>IF(Wedstrijden!M984="x","B","")</f>
        <v>B</v>
      </c>
      <c r="BQ828" s="44" t="str">
        <f>IF(Wedstrijden!N984="x","L1","")</f>
        <v>L1</v>
      </c>
      <c r="BR828" s="44" t="str">
        <f>IF(Wedstrijden!O984="x","L2","")</f>
        <v>L2</v>
      </c>
      <c r="BS828" s="44" t="str">
        <f>IF(Wedstrijden!P984="x","M1","")</f>
        <v>M1</v>
      </c>
      <c r="BT828" s="44" t="str">
        <f>IF(Wedstrijden!Q984="x","M2","")</f>
        <v>M2</v>
      </c>
      <c r="BU828" s="44" t="str">
        <f>IF(Wedstrijden!R984="x","Z1","")</f>
        <v>Z1</v>
      </c>
      <c r="BV828" s="44" t="str">
        <f>IF(Wedstrijden!S984="x","Z2","")</f>
        <v>Z2</v>
      </c>
      <c r="BW828" s="44">
        <f>IF(COUNTA(Wedstrijden!T984:AB984)&lt;&gt;0,1,"")</f>
        <v>1</v>
      </c>
      <c r="BX828" s="44">
        <f t="shared" si="73"/>
        <v>1</v>
      </c>
      <c r="BY828" s="44" t="str">
        <f>IF(Wedstrijden!T984="x","BB","")</f>
        <v/>
      </c>
      <c r="BZ828" s="44" t="str">
        <f>IF(Wedstrijden!U984="x","B","")</f>
        <v>B</v>
      </c>
      <c r="CA828" s="44" t="str">
        <f>IF(Wedstrijden!V984="x","L1","")</f>
        <v>L1</v>
      </c>
      <c r="CB828" s="44" t="str">
        <f>IF(Wedstrijden!W984="x","L2","")</f>
        <v>L2</v>
      </c>
      <c r="CC828" s="44" t="str">
        <f>IF(Wedstrijden!X984="x","M1","")</f>
        <v>M1</v>
      </c>
      <c r="CD828" s="44" t="str">
        <f>IF(Wedstrijden!Y984="x","M2","")</f>
        <v>M2</v>
      </c>
      <c r="CE828" s="44" t="str">
        <f>IF(Wedstrijden!Z984="x","Z1","")</f>
        <v>Z1</v>
      </c>
      <c r="CF828" s="44" t="str">
        <f>IF(Wedstrijden!AA984="x","Z2","")</f>
        <v>Z2</v>
      </c>
      <c r="CG828" s="44" t="str">
        <f>IF(Wedstrijden!AB984="x","ZZL","")</f>
        <v/>
      </c>
      <c r="CL828" s="44" t="str">
        <f>IF(COUNTA(Wedstrijden!AC984:AJ984)&lt;&gt;0,2,"")</f>
        <v/>
      </c>
      <c r="CM828" s="44" t="str">
        <f t="shared" si="74"/>
        <v/>
      </c>
      <c r="CN828" s="44" t="str">
        <f>IF(Wedstrijden!AC984="x","AA","")</f>
        <v/>
      </c>
      <c r="CO828" s="44" t="str">
        <f>IF(Wedstrijden!AD984="x","A","")</f>
        <v/>
      </c>
      <c r="CP828" s="44" t="str">
        <f>IF(Wedstrijden!AE984="x","BB","")</f>
        <v/>
      </c>
      <c r="CQ828" s="44" t="str">
        <f>IF(Wedstrijden!AF984="x","B","")</f>
        <v/>
      </c>
      <c r="CR828" s="44" t="str">
        <f>IF(Wedstrijden!AG984="x","L","")</f>
        <v/>
      </c>
      <c r="CS828" s="44" t="str">
        <f>IF(Wedstrijden!AH984="x","M","")</f>
        <v/>
      </c>
      <c r="CT828" s="44" t="str">
        <f>IF(Wedstrijden!AI984="x","Z","")</f>
        <v/>
      </c>
      <c r="CU828" s="44" t="str">
        <f>IF(Wedstrijden!AJ984="x","ZZ","")</f>
        <v/>
      </c>
      <c r="CV828" s="44" t="str">
        <f>IF(COUNTA(Wedstrijden!AK984:AQ984)&lt;&gt;0,2,"")</f>
        <v/>
      </c>
      <c r="CW828" s="44" t="str">
        <f t="shared" si="75"/>
        <v/>
      </c>
      <c r="CX828" s="44" t="str">
        <f>IF(Wedstrijden!AK984="x","BB","")</f>
        <v/>
      </c>
      <c r="CY828" s="44" t="str">
        <f>IF(Wedstrijden!AL984="x","B","")</f>
        <v/>
      </c>
      <c r="CZ828" s="44" t="str">
        <f>IF(Wedstrijden!AM984="x","L","")</f>
        <v/>
      </c>
      <c r="DA828" s="44" t="str">
        <f>IF(Wedstrijden!AN984="x","M","")</f>
        <v/>
      </c>
      <c r="DB828" s="44" t="str">
        <f>IF(Wedstrijden!AO984="x","Z","")</f>
        <v/>
      </c>
      <c r="DC828" s="44" t="str">
        <f>IF(Wedstrijden!AP984="x","ZZ","")</f>
        <v/>
      </c>
      <c r="DD828" s="44" t="str">
        <f>IF(Wedstrijden!AQ984="x","1.40","")</f>
        <v/>
      </c>
      <c r="DE828" s="44" t="str">
        <f>IF(COUNTA(Wedstrijden!AR984:AT984)&lt;&gt;0,6,"")</f>
        <v/>
      </c>
      <c r="DF828" s="44" t="str">
        <f t="shared" si="76"/>
        <v/>
      </c>
      <c r="DG828" s="44" t="str">
        <f>IF(Wedstrijden!AR984="x","L","")</f>
        <v/>
      </c>
      <c r="DH828" s="44" t="str">
        <f>IF(Wedstrijden!AS984="x","M","")</f>
        <v/>
      </c>
      <c r="DI828" s="44" t="str">
        <f>IF(Wedstrijden!AT984="x","Z","")</f>
        <v/>
      </c>
      <c r="DJ828" s="44" t="str">
        <f>IF(COUNTA(Wedstrijden!AU984:AW984)&lt;&gt;0,6,"")</f>
        <v/>
      </c>
      <c r="DK828" s="44" t="str">
        <f t="shared" si="77"/>
        <v/>
      </c>
      <c r="DL828" s="44" t="str">
        <f>IF(Wedstrijden!AU984="x","L","")</f>
        <v/>
      </c>
      <c r="DM828" s="44" t="str">
        <f>IF(Wedstrijden!AV984="x","M","")</f>
        <v/>
      </c>
      <c r="DN828" s="44" t="str">
        <f>IF(Wedstrijden!AW984="x","Z","")</f>
        <v/>
      </c>
    </row>
    <row r="829" spans="1:118" ht="15">
      <c r="A829" s="48" t="e">
        <f>Wedstrijden!#REF!</f>
        <v>#REF!</v>
      </c>
      <c r="B829" s="44" t="str">
        <f>IFERROR(VLOOKUP(Wedstrijden!E985,Wedstrijdlocaties!$B$2:$E$499,2,FALSE),"")</f>
        <v>V12140</v>
      </c>
      <c r="C829" s="44" t="str">
        <f>Wedstrijden!F985</f>
        <v>Amstelveen</v>
      </c>
      <c r="D829" s="44" t="str">
        <f>IFERROR(VLOOKUP(Wedstrijden!G985,Organisaties!$B$2:$C$501,2,FALSE),"")</f>
        <v/>
      </c>
      <c r="E829" s="44" t="str">
        <f>IFERROR(VLOOKUP(Wedstrijden!G985,Organisaties!$B$2:$F$501,5,FALSE),"")</f>
        <v/>
      </c>
      <c r="F829" s="44" t="str">
        <f>IF(Wedstrijden!BC985&lt;&gt;"",Wedstrijden!BC985,"")</f>
        <v/>
      </c>
      <c r="G829" s="44">
        <f>IF(Wedstrijden!AY985="Indoor",1,0)</f>
        <v>1</v>
      </c>
      <c r="H829" s="44">
        <f>Wedstrijden!AZ985</f>
        <v>0</v>
      </c>
      <c r="I829" s="44" t="str">
        <f>IF(Wedstrijden!AX985="Nee",0,IF(Wedstrijden!AX985="Ja",1,""))</f>
        <v/>
      </c>
      <c r="J829" s="44" t="str">
        <f>IF(Wedstrijden!BA985&lt;&gt;"",Wedstrijden!BA985,"")</f>
        <v/>
      </c>
      <c r="W829" s="45"/>
      <c r="AE829" s="45"/>
      <c r="AN829" s="45"/>
      <c r="AU829" s="45"/>
      <c r="BA829" s="45"/>
      <c r="BE829" s="45"/>
      <c r="BJ829" s="44">
        <f>IF(COUNTA(Wedstrijden!I985:S985)&lt;&gt;0,1,"")</f>
        <v>1</v>
      </c>
      <c r="BK829" s="44">
        <f t="shared" si="72"/>
        <v>2</v>
      </c>
      <c r="BL829" s="44" t="str">
        <f>IF(Wedstrijden!I985="x","AA","")</f>
        <v/>
      </c>
      <c r="BM829" s="44" t="str">
        <f>IF(Wedstrijden!J985="x","A","")</f>
        <v/>
      </c>
      <c r="BN829" s="44" t="str">
        <f>IF(Wedstrijden!K985="x","B1","")</f>
        <v/>
      </c>
      <c r="BO829" s="44" t="str">
        <f>IF(Wedstrijden!L985="x","BB","")</f>
        <v>BB</v>
      </c>
      <c r="BP829" s="44" t="str">
        <f>IF(Wedstrijden!M985="x","B","")</f>
        <v>B</v>
      </c>
      <c r="BQ829" s="44" t="str">
        <f>IF(Wedstrijden!N985="x","L1","")</f>
        <v>L1</v>
      </c>
      <c r="BR829" s="44" t="str">
        <f>IF(Wedstrijden!O985="x","L2","")</f>
        <v>L2</v>
      </c>
      <c r="BS829" s="44" t="str">
        <f>IF(Wedstrijden!P985="x","M1","")</f>
        <v>M1</v>
      </c>
      <c r="BT829" s="44" t="str">
        <f>IF(Wedstrijden!Q985="x","M2","")</f>
        <v>M2</v>
      </c>
      <c r="BU829" s="44" t="str">
        <f>IF(Wedstrijden!R985="x","Z1","")</f>
        <v>Z1</v>
      </c>
      <c r="BV829" s="44" t="str">
        <f>IF(Wedstrijden!S985="x","Z2","")</f>
        <v>Z2</v>
      </c>
      <c r="BW829" s="44">
        <f>IF(COUNTA(Wedstrijden!T985:AB985)&lt;&gt;0,1,"")</f>
        <v>1</v>
      </c>
      <c r="BX829" s="44">
        <f t="shared" si="73"/>
        <v>1</v>
      </c>
      <c r="BY829" s="44" t="str">
        <f>IF(Wedstrijden!T985="x","BB","")</f>
        <v/>
      </c>
      <c r="BZ829" s="44" t="str">
        <f>IF(Wedstrijden!U985="x","B","")</f>
        <v>B</v>
      </c>
      <c r="CA829" s="44" t="str">
        <f>IF(Wedstrijden!V985="x","L1","")</f>
        <v>L1</v>
      </c>
      <c r="CB829" s="44" t="str">
        <f>IF(Wedstrijden!W985="x","L2","")</f>
        <v>L2</v>
      </c>
      <c r="CC829" s="44" t="str">
        <f>IF(Wedstrijden!X985="x","M1","")</f>
        <v>M1</v>
      </c>
      <c r="CD829" s="44" t="str">
        <f>IF(Wedstrijden!Y985="x","M2","")</f>
        <v>M2</v>
      </c>
      <c r="CE829" s="44" t="str">
        <f>IF(Wedstrijden!Z985="x","Z1","")</f>
        <v/>
      </c>
      <c r="CF829" s="44" t="str">
        <f>IF(Wedstrijden!AA985="x","Z2","")</f>
        <v/>
      </c>
      <c r="CG829" s="44" t="str">
        <f>IF(Wedstrijden!AB985="x","ZZL","")</f>
        <v/>
      </c>
      <c r="CL829" s="44" t="str">
        <f>IF(COUNTA(Wedstrijden!AC985:AJ985)&lt;&gt;0,2,"")</f>
        <v/>
      </c>
      <c r="CM829" s="44" t="str">
        <f t="shared" si="74"/>
        <v/>
      </c>
      <c r="CN829" s="44" t="str">
        <f>IF(Wedstrijden!AC985="x","AA","")</f>
        <v/>
      </c>
      <c r="CO829" s="44" t="str">
        <f>IF(Wedstrijden!AD985="x","A","")</f>
        <v/>
      </c>
      <c r="CP829" s="44" t="str">
        <f>IF(Wedstrijden!AE985="x","BB","")</f>
        <v/>
      </c>
      <c r="CQ829" s="44" t="str">
        <f>IF(Wedstrijden!AF985="x","B","")</f>
        <v/>
      </c>
      <c r="CR829" s="44" t="str">
        <f>IF(Wedstrijden!AG985="x","L","")</f>
        <v/>
      </c>
      <c r="CS829" s="44" t="str">
        <f>IF(Wedstrijden!AH985="x","M","")</f>
        <v/>
      </c>
      <c r="CT829" s="44" t="str">
        <f>IF(Wedstrijden!AI985="x","Z","")</f>
        <v/>
      </c>
      <c r="CU829" s="44" t="str">
        <f>IF(Wedstrijden!AJ985="x","ZZ","")</f>
        <v/>
      </c>
      <c r="CV829" s="44" t="str">
        <f>IF(COUNTA(Wedstrijden!AK985:AQ985)&lt;&gt;0,2,"")</f>
        <v/>
      </c>
      <c r="CW829" s="44" t="str">
        <f t="shared" si="75"/>
        <v/>
      </c>
      <c r="CX829" s="44" t="str">
        <f>IF(Wedstrijden!AK985="x","BB","")</f>
        <v/>
      </c>
      <c r="CY829" s="44" t="str">
        <f>IF(Wedstrijden!AL985="x","B","")</f>
        <v/>
      </c>
      <c r="CZ829" s="44" t="str">
        <f>IF(Wedstrijden!AM985="x","L","")</f>
        <v/>
      </c>
      <c r="DA829" s="44" t="str">
        <f>IF(Wedstrijden!AN985="x","M","")</f>
        <v/>
      </c>
      <c r="DB829" s="44" t="str">
        <f>IF(Wedstrijden!AO985="x","Z","")</f>
        <v/>
      </c>
      <c r="DC829" s="44" t="str">
        <f>IF(Wedstrijden!AP985="x","ZZ","")</f>
        <v/>
      </c>
      <c r="DD829" s="44" t="str">
        <f>IF(Wedstrijden!AQ985="x","1.40","")</f>
        <v/>
      </c>
      <c r="DE829" s="44" t="str">
        <f>IF(COUNTA(Wedstrijden!AR985:AT985)&lt;&gt;0,6,"")</f>
        <v/>
      </c>
      <c r="DF829" s="44" t="str">
        <f t="shared" si="76"/>
        <v/>
      </c>
      <c r="DG829" s="44" t="str">
        <f>IF(Wedstrijden!AR985="x","L","")</f>
        <v/>
      </c>
      <c r="DH829" s="44" t="str">
        <f>IF(Wedstrijden!AS985="x","M","")</f>
        <v/>
      </c>
      <c r="DI829" s="44" t="str">
        <f>IF(Wedstrijden!AT985="x","Z","")</f>
        <v/>
      </c>
      <c r="DJ829" s="44" t="str">
        <f>IF(COUNTA(Wedstrijden!AU985:AW985)&lt;&gt;0,6,"")</f>
        <v/>
      </c>
      <c r="DK829" s="44" t="str">
        <f t="shared" si="77"/>
        <v/>
      </c>
      <c r="DL829" s="44" t="str">
        <f>IF(Wedstrijden!AU985="x","L","")</f>
        <v/>
      </c>
      <c r="DM829" s="44" t="str">
        <f>IF(Wedstrijden!AV985="x","M","")</f>
        <v/>
      </c>
      <c r="DN829" s="44" t="str">
        <f>IF(Wedstrijden!AW985="x","Z","")</f>
        <v/>
      </c>
    </row>
    <row r="830" spans="1:118" ht="15">
      <c r="A830" s="48" t="e">
        <f>Wedstrijden!#REF!</f>
        <v>#REF!</v>
      </c>
      <c r="B830" s="44" t="str">
        <f>IFERROR(VLOOKUP(Wedstrijden!E986,Wedstrijdlocaties!$B$2:$E$499,2,FALSE),"")</f>
        <v>V12144</v>
      </c>
      <c r="C830" s="44" t="str">
        <f>Wedstrijden!F986</f>
        <v>Amsterdam</v>
      </c>
      <c r="D830" s="44" t="str">
        <f>IFERROR(VLOOKUP(Wedstrijden!G986,Organisaties!$B$2:$C$501,2,FALSE),"")</f>
        <v>V60302</v>
      </c>
      <c r="E830" s="44" t="str">
        <f>IFERROR(VLOOKUP(Wedstrijden!G986,Organisaties!$B$2:$F$501,5,FALSE),"")</f>
        <v>V31007</v>
      </c>
      <c r="F830" s="44" t="str">
        <f>IF(Wedstrijden!BC986&lt;&gt;"",Wedstrijden!BC986,"")</f>
        <v/>
      </c>
      <c r="G830" s="44">
        <f>IF(Wedstrijden!AY986="Indoor",1,0)</f>
        <v>1</v>
      </c>
      <c r="H830" s="44">
        <f>Wedstrijden!AZ986</f>
        <v>0</v>
      </c>
      <c r="I830" s="44" t="str">
        <f>IF(Wedstrijden!AX986="Nee",0,IF(Wedstrijden!AX986="Ja",1,""))</f>
        <v/>
      </c>
      <c r="J830" s="44" t="str">
        <f>IF(Wedstrijden!BA986&lt;&gt;"",Wedstrijden!BA986,"")</f>
        <v/>
      </c>
      <c r="W830" s="45"/>
      <c r="AE830" s="45"/>
      <c r="AN830" s="45"/>
      <c r="AU830" s="45"/>
      <c r="BA830" s="45"/>
      <c r="BE830" s="45"/>
      <c r="BJ830" s="44">
        <f>IF(COUNTA(Wedstrijden!I986:S986)&lt;&gt;0,1,"")</f>
        <v>1</v>
      </c>
      <c r="BK830" s="44">
        <f t="shared" si="72"/>
        <v>2</v>
      </c>
      <c r="BL830" s="44" t="str">
        <f>IF(Wedstrijden!I986="x","AA","")</f>
        <v/>
      </c>
      <c r="BM830" s="44" t="str">
        <f>IF(Wedstrijden!J986="x","A","")</f>
        <v/>
      </c>
      <c r="BN830" s="44" t="str">
        <f>IF(Wedstrijden!K986="x","B1","")</f>
        <v/>
      </c>
      <c r="BO830" s="44" t="str">
        <f>IF(Wedstrijden!L986="x","BB","")</f>
        <v/>
      </c>
      <c r="BP830" s="44" t="str">
        <f>IF(Wedstrijden!M986="x","B","")</f>
        <v>B</v>
      </c>
      <c r="BQ830" s="44" t="str">
        <f>IF(Wedstrijden!N986="x","L1","")</f>
        <v>L1</v>
      </c>
      <c r="BR830" s="44" t="str">
        <f>IF(Wedstrijden!O986="x","L2","")</f>
        <v>L2</v>
      </c>
      <c r="BS830" s="44" t="str">
        <f>IF(Wedstrijden!P986="x","M1","")</f>
        <v>M1</v>
      </c>
      <c r="BT830" s="44" t="str">
        <f>IF(Wedstrijden!Q986="x","M2","")</f>
        <v>M2</v>
      </c>
      <c r="BU830" s="44" t="str">
        <f>IF(Wedstrijden!R986="x","Z1","")</f>
        <v/>
      </c>
      <c r="BV830" s="44" t="str">
        <f>IF(Wedstrijden!S986="x","Z2","")</f>
        <v/>
      </c>
      <c r="BW830" s="44">
        <f>IF(COUNTA(Wedstrijden!T986:AB986)&lt;&gt;0,1,"")</f>
        <v>1</v>
      </c>
      <c r="BX830" s="44">
        <f t="shared" si="73"/>
        <v>1</v>
      </c>
      <c r="BY830" s="44" t="str">
        <f>IF(Wedstrijden!T986="x","BB","")</f>
        <v/>
      </c>
      <c r="BZ830" s="44" t="str">
        <f>IF(Wedstrijden!U986="x","B","")</f>
        <v>B</v>
      </c>
      <c r="CA830" s="44" t="str">
        <f>IF(Wedstrijden!V986="x","L1","")</f>
        <v>L1</v>
      </c>
      <c r="CB830" s="44" t="str">
        <f>IF(Wedstrijden!W986="x","L2","")</f>
        <v>L2</v>
      </c>
      <c r="CC830" s="44" t="str">
        <f>IF(Wedstrijden!X986="x","M1","")</f>
        <v>M1</v>
      </c>
      <c r="CD830" s="44" t="str">
        <f>IF(Wedstrijden!Y986="x","M2","")</f>
        <v>M2</v>
      </c>
      <c r="CE830" s="44" t="str">
        <f>IF(Wedstrijden!Z986="x","Z1","")</f>
        <v/>
      </c>
      <c r="CF830" s="44" t="str">
        <f>IF(Wedstrijden!AA986="x","Z2","")</f>
        <v/>
      </c>
      <c r="CG830" s="44" t="str">
        <f>IF(Wedstrijden!AB986="x","ZZL","")</f>
        <v/>
      </c>
      <c r="CL830" s="44" t="str">
        <f>IF(COUNTA(Wedstrijden!AC986:AJ986)&lt;&gt;0,2,"")</f>
        <v/>
      </c>
      <c r="CM830" s="44" t="str">
        <f t="shared" si="74"/>
        <v/>
      </c>
      <c r="CN830" s="44" t="str">
        <f>IF(Wedstrijden!AC986="x","AA","")</f>
        <v/>
      </c>
      <c r="CO830" s="44" t="str">
        <f>IF(Wedstrijden!AD986="x","A","")</f>
        <v/>
      </c>
      <c r="CP830" s="44" t="str">
        <f>IF(Wedstrijden!AE986="x","BB","")</f>
        <v/>
      </c>
      <c r="CQ830" s="44" t="str">
        <f>IF(Wedstrijden!AF986="x","B","")</f>
        <v/>
      </c>
      <c r="CR830" s="44" t="str">
        <f>IF(Wedstrijden!AG986="x","L","")</f>
        <v/>
      </c>
      <c r="CS830" s="44" t="str">
        <f>IF(Wedstrijden!AH986="x","M","")</f>
        <v/>
      </c>
      <c r="CT830" s="44" t="str">
        <f>IF(Wedstrijden!AI986="x","Z","")</f>
        <v/>
      </c>
      <c r="CU830" s="44" t="str">
        <f>IF(Wedstrijden!AJ986="x","ZZ","")</f>
        <v/>
      </c>
      <c r="CV830" s="44" t="str">
        <f>IF(COUNTA(Wedstrijden!AK986:AQ986)&lt;&gt;0,2,"")</f>
        <v/>
      </c>
      <c r="CW830" s="44" t="str">
        <f t="shared" si="75"/>
        <v/>
      </c>
      <c r="CX830" s="44" t="str">
        <f>IF(Wedstrijden!AK986="x","BB","")</f>
        <v/>
      </c>
      <c r="CY830" s="44" t="str">
        <f>IF(Wedstrijden!AL986="x","B","")</f>
        <v/>
      </c>
      <c r="CZ830" s="44" t="str">
        <f>IF(Wedstrijden!AM986="x","L","")</f>
        <v/>
      </c>
      <c r="DA830" s="44" t="str">
        <f>IF(Wedstrijden!AN986="x","M","")</f>
        <v/>
      </c>
      <c r="DB830" s="44" t="str">
        <f>IF(Wedstrijden!AO986="x","Z","")</f>
        <v/>
      </c>
      <c r="DC830" s="44" t="str">
        <f>IF(Wedstrijden!AP986="x","ZZ","")</f>
        <v/>
      </c>
      <c r="DD830" s="44" t="str">
        <f>IF(Wedstrijden!AQ986="x","1.40","")</f>
        <v/>
      </c>
      <c r="DE830" s="44" t="str">
        <f>IF(COUNTA(Wedstrijden!AR986:AT986)&lt;&gt;0,6,"")</f>
        <v/>
      </c>
      <c r="DF830" s="44" t="str">
        <f t="shared" si="76"/>
        <v/>
      </c>
      <c r="DG830" s="44" t="str">
        <f>IF(Wedstrijden!AR986="x","L","")</f>
        <v/>
      </c>
      <c r="DH830" s="44" t="str">
        <f>IF(Wedstrijden!AS986="x","M","")</f>
        <v/>
      </c>
      <c r="DI830" s="44" t="str">
        <f>IF(Wedstrijden!AT986="x","Z","")</f>
        <v/>
      </c>
      <c r="DJ830" s="44" t="str">
        <f>IF(COUNTA(Wedstrijden!AU986:AW986)&lt;&gt;0,6,"")</f>
        <v/>
      </c>
      <c r="DK830" s="44" t="str">
        <f t="shared" si="77"/>
        <v/>
      </c>
      <c r="DL830" s="44" t="str">
        <f>IF(Wedstrijden!AU986="x","L","")</f>
        <v/>
      </c>
      <c r="DM830" s="44" t="str">
        <f>IF(Wedstrijden!AV986="x","M","")</f>
        <v/>
      </c>
      <c r="DN830" s="44" t="str">
        <f>IF(Wedstrijden!AW986="x","Z","")</f>
        <v/>
      </c>
    </row>
    <row r="831" spans="1:118" ht="15">
      <c r="A831" s="48" t="e">
        <f>Wedstrijden!#REF!</f>
        <v>#REF!</v>
      </c>
      <c r="B831" s="44">
        <f>IFERROR(VLOOKUP(Wedstrijden!E987,Wedstrijdlocaties!$B$2:$E$499,2,FALSE),"")</f>
        <v>973274</v>
      </c>
      <c r="C831" s="44" t="str">
        <f>Wedstrijden!F987</f>
        <v>Enkhuizen</v>
      </c>
      <c r="D831" s="44" t="str">
        <f>IFERROR(VLOOKUP(Wedstrijden!G987,Organisaties!$B$2:$C$501,2,FALSE),"")</f>
        <v/>
      </c>
      <c r="E831" s="44" t="str">
        <f>IFERROR(VLOOKUP(Wedstrijden!G987,Organisaties!$B$2:$F$501,5,FALSE),"")</f>
        <v/>
      </c>
      <c r="F831" s="44" t="str">
        <f>IF(Wedstrijden!BC987&lt;&gt;"",Wedstrijden!BC987,"")</f>
        <v/>
      </c>
      <c r="G831" s="44">
        <f>IF(Wedstrijden!AY987="Indoor",1,0)</f>
        <v>0</v>
      </c>
      <c r="H831" s="44">
        <f>Wedstrijden!AZ987</f>
        <v>0</v>
      </c>
      <c r="I831" s="44" t="str">
        <f>IF(Wedstrijden!AX987="Nee",0,IF(Wedstrijden!AX987="Ja",1,""))</f>
        <v/>
      </c>
      <c r="J831" s="44" t="str">
        <f>IF(Wedstrijden!BA987&lt;&gt;"",Wedstrijden!BA987,"")</f>
        <v>Indoor</v>
      </c>
      <c r="W831" s="45"/>
      <c r="AE831" s="45"/>
      <c r="AN831" s="45"/>
      <c r="AU831" s="45"/>
      <c r="BA831" s="45"/>
      <c r="BE831" s="45"/>
      <c r="BJ831" s="44">
        <f>IF(COUNTA(Wedstrijden!I987:S987)&lt;&gt;0,1,"")</f>
        <v>1</v>
      </c>
      <c r="BK831" s="44">
        <f t="shared" si="72"/>
        <v>2</v>
      </c>
      <c r="BL831" s="44" t="str">
        <f>IF(Wedstrijden!I987="x","AA","")</f>
        <v/>
      </c>
      <c r="BM831" s="44" t="str">
        <f>IF(Wedstrijden!J987="x","A","")</f>
        <v/>
      </c>
      <c r="BN831" s="44" t="str">
        <f>IF(Wedstrijden!K987="x","B1","")</f>
        <v/>
      </c>
      <c r="BO831" s="44" t="str">
        <f>IF(Wedstrijden!L987="x","BB","")</f>
        <v/>
      </c>
      <c r="BP831" s="44" t="str">
        <f>IF(Wedstrijden!M987="x","B","")</f>
        <v>B</v>
      </c>
      <c r="BQ831" s="44" t="str">
        <f>IF(Wedstrijden!N987="x","L1","")</f>
        <v>L1</v>
      </c>
      <c r="BR831" s="44" t="str">
        <f>IF(Wedstrijden!O987="x","L2","")</f>
        <v>L2</v>
      </c>
      <c r="BS831" s="44" t="str">
        <f>IF(Wedstrijden!P987="x","M1","")</f>
        <v>M1</v>
      </c>
      <c r="BT831" s="44" t="str">
        <f>IF(Wedstrijden!Q987="x","M2","")</f>
        <v>M2</v>
      </c>
      <c r="BU831" s="44" t="str">
        <f>IF(Wedstrijden!R987="x","Z1","")</f>
        <v>Z1</v>
      </c>
      <c r="BV831" s="44" t="str">
        <f>IF(Wedstrijden!S987="x","Z2","")</f>
        <v>Z2</v>
      </c>
      <c r="BW831" s="44">
        <f>IF(COUNTA(Wedstrijden!T987:AB987)&lt;&gt;0,1,"")</f>
        <v>1</v>
      </c>
      <c r="BX831" s="44">
        <f t="shared" si="73"/>
        <v>1</v>
      </c>
      <c r="BY831" s="44" t="str">
        <f>IF(Wedstrijden!T987="x","BB","")</f>
        <v/>
      </c>
      <c r="BZ831" s="44" t="str">
        <f>IF(Wedstrijden!U987="x","B","")</f>
        <v>B</v>
      </c>
      <c r="CA831" s="44" t="str">
        <f>IF(Wedstrijden!V987="x","L1","")</f>
        <v>L1</v>
      </c>
      <c r="CB831" s="44" t="str">
        <f>IF(Wedstrijden!W987="x","L2","")</f>
        <v>L2</v>
      </c>
      <c r="CC831" s="44" t="str">
        <f>IF(Wedstrijden!X987="x","M1","")</f>
        <v>M1</v>
      </c>
      <c r="CD831" s="44" t="str">
        <f>IF(Wedstrijden!Y987="x","M2","")</f>
        <v>M2</v>
      </c>
      <c r="CE831" s="44" t="str">
        <f>IF(Wedstrijden!Z987="x","Z1","")</f>
        <v>Z1</v>
      </c>
      <c r="CF831" s="44" t="str">
        <f>IF(Wedstrijden!AA987="x","Z2","")</f>
        <v>Z2</v>
      </c>
      <c r="CG831" s="44" t="str">
        <f>IF(Wedstrijden!AB987="x","ZZL","")</f>
        <v/>
      </c>
      <c r="CL831" s="44" t="str">
        <f>IF(COUNTA(Wedstrijden!AC987:AJ987)&lt;&gt;0,2,"")</f>
        <v/>
      </c>
      <c r="CM831" s="44" t="str">
        <f t="shared" si="74"/>
        <v/>
      </c>
      <c r="CN831" s="44" t="str">
        <f>IF(Wedstrijden!AC987="x","AA","")</f>
        <v/>
      </c>
      <c r="CO831" s="44" t="str">
        <f>IF(Wedstrijden!AD987="x","A","")</f>
        <v/>
      </c>
      <c r="CP831" s="44" t="str">
        <f>IF(Wedstrijden!AE987="x","BB","")</f>
        <v/>
      </c>
      <c r="CQ831" s="44" t="str">
        <f>IF(Wedstrijden!AF987="x","B","")</f>
        <v/>
      </c>
      <c r="CR831" s="44" t="str">
        <f>IF(Wedstrijden!AG987="x","L","")</f>
        <v/>
      </c>
      <c r="CS831" s="44" t="str">
        <f>IF(Wedstrijden!AH987="x","M","")</f>
        <v/>
      </c>
      <c r="CT831" s="44" t="str">
        <f>IF(Wedstrijden!AI987="x","Z","")</f>
        <v/>
      </c>
      <c r="CU831" s="44" t="str">
        <f>IF(Wedstrijden!AJ987="x","ZZ","")</f>
        <v/>
      </c>
      <c r="CV831" s="44" t="str">
        <f>IF(COUNTA(Wedstrijden!AK987:AQ987)&lt;&gt;0,2,"")</f>
        <v/>
      </c>
      <c r="CW831" s="44" t="str">
        <f t="shared" si="75"/>
        <v/>
      </c>
      <c r="CX831" s="44" t="str">
        <f>IF(Wedstrijden!AK987="x","BB","")</f>
        <v/>
      </c>
      <c r="CY831" s="44" t="str">
        <f>IF(Wedstrijden!AL987="x","B","")</f>
        <v/>
      </c>
      <c r="CZ831" s="44" t="str">
        <f>IF(Wedstrijden!AM987="x","L","")</f>
        <v/>
      </c>
      <c r="DA831" s="44" t="str">
        <f>IF(Wedstrijden!AN987="x","M","")</f>
        <v/>
      </c>
      <c r="DB831" s="44" t="str">
        <f>IF(Wedstrijden!AO987="x","Z","")</f>
        <v/>
      </c>
      <c r="DC831" s="44" t="str">
        <f>IF(Wedstrijden!AP987="x","ZZ","")</f>
        <v/>
      </c>
      <c r="DD831" s="44" t="str">
        <f>IF(Wedstrijden!AQ987="x","1.40","")</f>
        <v/>
      </c>
      <c r="DE831" s="44" t="str">
        <f>IF(COUNTA(Wedstrijden!AR987:AT987)&lt;&gt;0,6,"")</f>
        <v/>
      </c>
      <c r="DF831" s="44" t="str">
        <f t="shared" si="76"/>
        <v/>
      </c>
      <c r="DG831" s="44" t="str">
        <f>IF(Wedstrijden!AR987="x","L","")</f>
        <v/>
      </c>
      <c r="DH831" s="44" t="str">
        <f>IF(Wedstrijden!AS987="x","M","")</f>
        <v/>
      </c>
      <c r="DI831" s="44" t="str">
        <f>IF(Wedstrijden!AT987="x","Z","")</f>
        <v/>
      </c>
      <c r="DJ831" s="44" t="str">
        <f>IF(COUNTA(Wedstrijden!AU987:AW987)&lt;&gt;0,6,"")</f>
        <v/>
      </c>
      <c r="DK831" s="44" t="str">
        <f t="shared" si="77"/>
        <v/>
      </c>
      <c r="DL831" s="44" t="str">
        <f>IF(Wedstrijden!AU987="x","L","")</f>
        <v/>
      </c>
      <c r="DM831" s="44" t="str">
        <f>IF(Wedstrijden!AV987="x","M","")</f>
        <v/>
      </c>
      <c r="DN831" s="44" t="str">
        <f>IF(Wedstrijden!AW987="x","Z","")</f>
        <v/>
      </c>
    </row>
    <row r="832" spans="1:118" ht="15">
      <c r="A832" s="48" t="e">
        <f>Wedstrijden!#REF!</f>
        <v>#REF!</v>
      </c>
      <c r="B832" s="44">
        <f>IFERROR(VLOOKUP(Wedstrijden!E988,Wedstrijdlocaties!$B$2:$E$499,2,FALSE),"")</f>
        <v>960179</v>
      </c>
      <c r="C832" s="44" t="str">
        <f>Wedstrijden!F988</f>
        <v>Berkhout</v>
      </c>
      <c r="D832" s="44" t="str">
        <f>IFERROR(VLOOKUP(Wedstrijden!G988,Organisaties!$B$2:$C$501,2,FALSE),"")</f>
        <v>V51825</v>
      </c>
      <c r="E832" s="44" t="str">
        <f>IFERROR(VLOOKUP(Wedstrijden!G988,Organisaties!$B$2:$F$501,5,FALSE),"")</f>
        <v>V31007</v>
      </c>
      <c r="F832" s="44" t="str">
        <f>IF(Wedstrijden!BC988&lt;&gt;"",Wedstrijden!BC988,"")</f>
        <v/>
      </c>
      <c r="G832" s="44">
        <f>IF(Wedstrijden!AY988="Indoor",1,0)</f>
        <v>0</v>
      </c>
      <c r="H832" s="44" t="str">
        <f>Wedstrijden!AZ988</f>
        <v>Nee</v>
      </c>
      <c r="I832" s="44" t="str">
        <f>IF(Wedstrijden!AX988="Nee",0,IF(Wedstrijden!AX988="Ja",1,""))</f>
        <v/>
      </c>
      <c r="J832" s="44" t="str">
        <f>IF(Wedstrijden!BA988&lt;&gt;"",Wedstrijden!BA988,"")</f>
        <v>Indoor</v>
      </c>
      <c r="W832" s="45"/>
      <c r="AE832" s="45"/>
      <c r="AN832" s="45"/>
      <c r="AU832" s="45"/>
      <c r="BA832" s="45"/>
      <c r="BE832" s="45"/>
      <c r="BJ832" s="44">
        <f>IF(COUNTA(Wedstrijden!I988:S988)&lt;&gt;0,1,"")</f>
        <v>1</v>
      </c>
      <c r="BK832" s="44">
        <f t="shared" si="72"/>
        <v>2</v>
      </c>
      <c r="BL832" s="44" t="str">
        <f>IF(Wedstrijden!I988="x","AA","")</f>
        <v/>
      </c>
      <c r="BM832" s="44" t="str">
        <f>IF(Wedstrijden!J988="x","A","")</f>
        <v/>
      </c>
      <c r="BN832" s="44" t="str">
        <f>IF(Wedstrijden!K988="x","B1","")</f>
        <v/>
      </c>
      <c r="BO832" s="44" t="str">
        <f>IF(Wedstrijden!L988="x","BB","")</f>
        <v/>
      </c>
      <c r="BP832" s="44" t="str">
        <f>IF(Wedstrijden!M988="x","B","")</f>
        <v>B</v>
      </c>
      <c r="BQ832" s="44" t="str">
        <f>IF(Wedstrijden!N988="x","L1","")</f>
        <v>L1</v>
      </c>
      <c r="BR832" s="44" t="str">
        <f>IF(Wedstrijden!O988="x","L2","")</f>
        <v>L2</v>
      </c>
      <c r="BS832" s="44" t="str">
        <f>IF(Wedstrijden!P988="x","M1","")</f>
        <v>M1</v>
      </c>
      <c r="BT832" s="44" t="str">
        <f>IF(Wedstrijden!Q988="x","M2","")</f>
        <v>M2</v>
      </c>
      <c r="BU832" s="44" t="str">
        <f>IF(Wedstrijden!R988="x","Z1","")</f>
        <v>Z1</v>
      </c>
      <c r="BV832" s="44" t="str">
        <f>IF(Wedstrijden!S988="x","Z2","")</f>
        <v>Z2</v>
      </c>
      <c r="BW832" s="44">
        <f>IF(COUNTA(Wedstrijden!T988:AB988)&lt;&gt;0,1,"")</f>
        <v>1</v>
      </c>
      <c r="BX832" s="44">
        <f t="shared" si="73"/>
        <v>1</v>
      </c>
      <c r="BY832" s="44" t="str">
        <f>IF(Wedstrijden!T988="x","BB","")</f>
        <v/>
      </c>
      <c r="BZ832" s="44" t="str">
        <f>IF(Wedstrijden!U988="x","B","")</f>
        <v>B</v>
      </c>
      <c r="CA832" s="44" t="str">
        <f>IF(Wedstrijden!V988="x","L1","")</f>
        <v>L1</v>
      </c>
      <c r="CB832" s="44" t="str">
        <f>IF(Wedstrijden!W988="x","L2","")</f>
        <v>L2</v>
      </c>
      <c r="CC832" s="44" t="str">
        <f>IF(Wedstrijden!X988="x","M1","")</f>
        <v>M1</v>
      </c>
      <c r="CD832" s="44" t="str">
        <f>IF(Wedstrijden!Y988="x","M2","")</f>
        <v>M2</v>
      </c>
      <c r="CE832" s="44" t="str">
        <f>IF(Wedstrijden!Z988="x","Z1","")</f>
        <v>Z1</v>
      </c>
      <c r="CF832" s="44" t="str">
        <f>IF(Wedstrijden!AA988="x","Z2","")</f>
        <v>Z2</v>
      </c>
      <c r="CG832" s="44" t="str">
        <f>IF(Wedstrijden!AB988="x","ZZL","")</f>
        <v/>
      </c>
      <c r="CL832" s="44" t="str">
        <f>IF(COUNTA(Wedstrijden!AC988:AJ988)&lt;&gt;0,2,"")</f>
        <v/>
      </c>
      <c r="CM832" s="44" t="str">
        <f t="shared" si="74"/>
        <v/>
      </c>
      <c r="CN832" s="44" t="str">
        <f>IF(Wedstrijden!AC988="x","AA","")</f>
        <v/>
      </c>
      <c r="CO832" s="44" t="str">
        <f>IF(Wedstrijden!AD988="x","A","")</f>
        <v/>
      </c>
      <c r="CP832" s="44" t="str">
        <f>IF(Wedstrijden!AE988="x","BB","")</f>
        <v/>
      </c>
      <c r="CQ832" s="44" t="str">
        <f>IF(Wedstrijden!AF988="x","B","")</f>
        <v/>
      </c>
      <c r="CR832" s="44" t="str">
        <f>IF(Wedstrijden!AG988="x","L","")</f>
        <v/>
      </c>
      <c r="CS832" s="44" t="str">
        <f>IF(Wedstrijden!AH988="x","M","")</f>
        <v/>
      </c>
      <c r="CT832" s="44" t="str">
        <f>IF(Wedstrijden!AI988="x","Z","")</f>
        <v/>
      </c>
      <c r="CU832" s="44" t="str">
        <f>IF(Wedstrijden!AJ988="x","ZZ","")</f>
        <v/>
      </c>
      <c r="CV832" s="44" t="str">
        <f>IF(COUNTA(Wedstrijden!AK988:AQ988)&lt;&gt;0,2,"")</f>
        <v/>
      </c>
      <c r="CW832" s="44" t="str">
        <f t="shared" si="75"/>
        <v/>
      </c>
      <c r="CX832" s="44" t="str">
        <f>IF(Wedstrijden!AK988="x","BB","")</f>
        <v/>
      </c>
      <c r="CY832" s="44" t="str">
        <f>IF(Wedstrijden!AL988="x","B","")</f>
        <v/>
      </c>
      <c r="CZ832" s="44" t="str">
        <f>IF(Wedstrijden!AM988="x","L","")</f>
        <v/>
      </c>
      <c r="DA832" s="44" t="str">
        <f>IF(Wedstrijden!AN988="x","M","")</f>
        <v/>
      </c>
      <c r="DB832" s="44" t="str">
        <f>IF(Wedstrijden!AO988="x","Z","")</f>
        <v/>
      </c>
      <c r="DC832" s="44" t="str">
        <f>IF(Wedstrijden!AP988="x","ZZ","")</f>
        <v/>
      </c>
      <c r="DD832" s="44" t="str">
        <f>IF(Wedstrijden!AQ988="x","1.40","")</f>
        <v/>
      </c>
      <c r="DE832" s="44" t="str">
        <f>IF(COUNTA(Wedstrijden!AR988:AT988)&lt;&gt;0,6,"")</f>
        <v/>
      </c>
      <c r="DF832" s="44" t="str">
        <f t="shared" si="76"/>
        <v/>
      </c>
      <c r="DG832" s="44" t="str">
        <f>IF(Wedstrijden!AR988="x","L","")</f>
        <v/>
      </c>
      <c r="DH832" s="44" t="str">
        <f>IF(Wedstrijden!AS988="x","M","")</f>
        <v/>
      </c>
      <c r="DI832" s="44" t="str">
        <f>IF(Wedstrijden!AT988="x","Z","")</f>
        <v/>
      </c>
      <c r="DJ832" s="44" t="str">
        <f>IF(COUNTA(Wedstrijden!AU988:AW988)&lt;&gt;0,6,"")</f>
        <v/>
      </c>
      <c r="DK832" s="44" t="str">
        <f t="shared" si="77"/>
        <v/>
      </c>
      <c r="DL832" s="44" t="str">
        <f>IF(Wedstrijden!AU988="x","L","")</f>
        <v/>
      </c>
      <c r="DM832" s="44" t="str">
        <f>IF(Wedstrijden!AV988="x","M","")</f>
        <v/>
      </c>
      <c r="DN832" s="44" t="str">
        <f>IF(Wedstrijden!AW988="x","Z","")</f>
        <v/>
      </c>
    </row>
    <row r="833" spans="1:118" ht="15">
      <c r="A833" s="48" t="e">
        <f>Wedstrijden!#REF!</f>
        <v>#REF!</v>
      </c>
      <c r="B833" s="44" t="str">
        <f>IFERROR(VLOOKUP(Wedstrijden!E990,Wedstrijdlocaties!$B$2:$E$499,2,FALSE),"")</f>
        <v/>
      </c>
      <c r="C833" s="44" t="str">
        <f>Wedstrijden!F990</f>
        <v>Egmond-Binnen</v>
      </c>
      <c r="D833" s="44" t="str">
        <f>IFERROR(VLOOKUP(Wedstrijden!G990,Organisaties!$B$2:$C$501,2,FALSE),"")</f>
        <v/>
      </c>
      <c r="E833" s="44" t="str">
        <f>IFERROR(VLOOKUP(Wedstrijden!G990,Organisaties!$B$2:$F$501,5,FALSE),"")</f>
        <v/>
      </c>
      <c r="F833" s="44" t="str">
        <f>IF(Wedstrijden!BC990&lt;&gt;"",Wedstrijden!BC990,"")</f>
        <v/>
      </c>
      <c r="G833" s="44">
        <f>IF(Wedstrijden!AY990="Indoor",1,0)</f>
        <v>1</v>
      </c>
      <c r="H833" s="44" t="str">
        <f>Wedstrijden!AZ990</f>
        <v>Onbeperkt</v>
      </c>
      <c r="I833" s="44">
        <f>IF(Wedstrijden!AX990="Nee",0,IF(Wedstrijden!AX990="Ja",1,""))</f>
        <v>0</v>
      </c>
      <c r="J833" s="44" t="str">
        <f>IF(Wedstrijden!BA990&lt;&gt;"",Wedstrijden!BA990,"")</f>
        <v/>
      </c>
      <c r="W833" s="45"/>
      <c r="AE833" s="45"/>
      <c r="AN833" s="45"/>
      <c r="AU833" s="45"/>
      <c r="BA833" s="45"/>
      <c r="BE833" s="45"/>
      <c r="BJ833" s="44">
        <f>IF(COUNTA(Wedstrijden!I990:S990)&lt;&gt;0,1,"")</f>
        <v>1</v>
      </c>
      <c r="BK833" s="44">
        <f t="shared" si="72"/>
        <v>2</v>
      </c>
      <c r="BL833" s="44" t="str">
        <f>IF(Wedstrijden!I990="x","AA","")</f>
        <v/>
      </c>
      <c r="BM833" s="44" t="str">
        <f>IF(Wedstrijden!J990="x","A","")</f>
        <v/>
      </c>
      <c r="BN833" s="44" t="str">
        <f>IF(Wedstrijden!K990="x","B1","")</f>
        <v/>
      </c>
      <c r="BO833" s="44" t="str">
        <f>IF(Wedstrijden!L990="x","BB","")</f>
        <v/>
      </c>
      <c r="BP833" s="44" t="str">
        <f>IF(Wedstrijden!M990="x","B","")</f>
        <v>B</v>
      </c>
      <c r="BQ833" s="44" t="str">
        <f>IF(Wedstrijden!N990="x","L1","")</f>
        <v>L1</v>
      </c>
      <c r="BR833" s="44" t="str">
        <f>IF(Wedstrijden!O990="x","L2","")</f>
        <v>L2</v>
      </c>
      <c r="BS833" s="44" t="str">
        <f>IF(Wedstrijden!P990="x","M1","")</f>
        <v>M1</v>
      </c>
      <c r="BT833" s="44" t="str">
        <f>IF(Wedstrijden!Q990="x","M2","")</f>
        <v>M2</v>
      </c>
      <c r="BU833" s="44" t="str">
        <f>IF(Wedstrijden!R990="x","Z1","")</f>
        <v/>
      </c>
      <c r="BV833" s="44" t="str">
        <f>IF(Wedstrijden!S990="x","Z2","")</f>
        <v/>
      </c>
      <c r="BW833" s="44">
        <f>IF(COUNTA(Wedstrijden!T990:AB990)&lt;&gt;0,1,"")</f>
        <v>1</v>
      </c>
      <c r="BX833" s="44">
        <f t="shared" si="73"/>
        <v>1</v>
      </c>
      <c r="BY833" s="44" t="str">
        <f>IF(Wedstrijden!T990="x","BB","")</f>
        <v/>
      </c>
      <c r="BZ833" s="44" t="str">
        <f>IF(Wedstrijden!U990="x","B","")</f>
        <v>B</v>
      </c>
      <c r="CA833" s="44" t="str">
        <f>IF(Wedstrijden!V990="x","L1","")</f>
        <v>L1</v>
      </c>
      <c r="CB833" s="44" t="str">
        <f>IF(Wedstrijden!W990="x","L2","")</f>
        <v>L2</v>
      </c>
      <c r="CC833" s="44" t="str">
        <f>IF(Wedstrijden!X990="x","M1","")</f>
        <v>M1</v>
      </c>
      <c r="CD833" s="44" t="str">
        <f>IF(Wedstrijden!Y990="x","M2","")</f>
        <v>M2</v>
      </c>
      <c r="CE833" s="44" t="str">
        <f>IF(Wedstrijden!Z990="x","Z1","")</f>
        <v/>
      </c>
      <c r="CF833" s="44" t="str">
        <f>IF(Wedstrijden!AA990="x","Z2","")</f>
        <v/>
      </c>
      <c r="CG833" s="44" t="str">
        <f>IF(Wedstrijden!AB990="x","ZZL","")</f>
        <v/>
      </c>
      <c r="CL833" s="44" t="str">
        <f>IF(COUNTA(Wedstrijden!AC990:AJ990)&lt;&gt;0,2,"")</f>
        <v/>
      </c>
      <c r="CM833" s="44" t="str">
        <f t="shared" si="74"/>
        <v/>
      </c>
      <c r="CN833" s="44" t="str">
        <f>IF(Wedstrijden!AC990="x","AA","")</f>
        <v/>
      </c>
      <c r="CO833" s="44" t="str">
        <f>IF(Wedstrijden!AD990="x","A","")</f>
        <v/>
      </c>
      <c r="CP833" s="44" t="str">
        <f>IF(Wedstrijden!AE990="x","BB","")</f>
        <v/>
      </c>
      <c r="CQ833" s="44" t="str">
        <f>IF(Wedstrijden!AF990="x","B","")</f>
        <v/>
      </c>
      <c r="CR833" s="44" t="str">
        <f>IF(Wedstrijden!AG990="x","L","")</f>
        <v/>
      </c>
      <c r="CS833" s="44" t="str">
        <f>IF(Wedstrijden!AH990="x","M","")</f>
        <v/>
      </c>
      <c r="CT833" s="44" t="str">
        <f>IF(Wedstrijden!AI990="x","Z","")</f>
        <v/>
      </c>
      <c r="CU833" s="44" t="str">
        <f>IF(Wedstrijden!AJ990="x","ZZ","")</f>
        <v/>
      </c>
      <c r="CV833" s="44" t="str">
        <f>IF(COUNTA(Wedstrijden!AK990:AQ990)&lt;&gt;0,2,"")</f>
        <v/>
      </c>
      <c r="CW833" s="44" t="str">
        <f t="shared" si="75"/>
        <v/>
      </c>
      <c r="CX833" s="44" t="str">
        <f>IF(Wedstrijden!AK990="x","BB","")</f>
        <v/>
      </c>
      <c r="CY833" s="44" t="str">
        <f>IF(Wedstrijden!AL990="x","B","")</f>
        <v/>
      </c>
      <c r="CZ833" s="44" t="str">
        <f>IF(Wedstrijden!AM990="x","L","")</f>
        <v/>
      </c>
      <c r="DA833" s="44" t="str">
        <f>IF(Wedstrijden!AN990="x","M","")</f>
        <v/>
      </c>
      <c r="DB833" s="44" t="str">
        <f>IF(Wedstrijden!AO990="x","Z","")</f>
        <v/>
      </c>
      <c r="DC833" s="44" t="str">
        <f>IF(Wedstrijden!AP990="x","ZZ","")</f>
        <v/>
      </c>
      <c r="DD833" s="44" t="str">
        <f>IF(Wedstrijden!AQ990="x","1.40","")</f>
        <v/>
      </c>
      <c r="DE833" s="44" t="str">
        <f>IF(COUNTA(Wedstrijden!AR990:AT990)&lt;&gt;0,6,"")</f>
        <v/>
      </c>
      <c r="DF833" s="44" t="str">
        <f t="shared" si="76"/>
        <v/>
      </c>
      <c r="DG833" s="44" t="str">
        <f>IF(Wedstrijden!AR990="x","L","")</f>
        <v/>
      </c>
      <c r="DH833" s="44" t="str">
        <f>IF(Wedstrijden!AS990="x","M","")</f>
        <v/>
      </c>
      <c r="DI833" s="44" t="str">
        <f>IF(Wedstrijden!AT990="x","Z","")</f>
        <v/>
      </c>
      <c r="DJ833" s="44" t="str">
        <f>IF(COUNTA(Wedstrijden!AU990:AW990)&lt;&gt;0,6,"")</f>
        <v/>
      </c>
      <c r="DK833" s="44" t="str">
        <f t="shared" si="77"/>
        <v/>
      </c>
      <c r="DL833" s="44" t="str">
        <f>IF(Wedstrijden!AU990="x","L","")</f>
        <v/>
      </c>
      <c r="DM833" s="44" t="str">
        <f>IF(Wedstrijden!AV990="x","M","")</f>
        <v/>
      </c>
      <c r="DN833" s="44" t="str">
        <f>IF(Wedstrijden!AW990="x","Z","")</f>
        <v/>
      </c>
    </row>
    <row r="834" spans="1:118" ht="15">
      <c r="A834" s="48" t="e">
        <f>Wedstrijden!#REF!</f>
        <v>#REF!</v>
      </c>
      <c r="B834" s="44">
        <f>IFERROR(VLOOKUP(Wedstrijden!E992,Wedstrijdlocaties!$B$2:$E$499,2,FALSE),"")</f>
        <v>849143</v>
      </c>
      <c r="C834" s="44" t="str">
        <f>Wedstrijden!F992</f>
        <v>Heiloo</v>
      </c>
      <c r="D834" s="44" t="str">
        <f>IFERROR(VLOOKUP(Wedstrijden!G992,Organisaties!$B$2:$C$501,2,FALSE),"")</f>
        <v>V50737</v>
      </c>
      <c r="E834" s="44" t="str">
        <f>IFERROR(VLOOKUP(Wedstrijden!G992,Organisaties!$B$2:$F$501,5,FALSE),"")</f>
        <v>V31007</v>
      </c>
      <c r="F834" s="44" t="str">
        <f>IF(Wedstrijden!BC992&lt;&gt;"",Wedstrijden!BC992,"")</f>
        <v/>
      </c>
      <c r="G834" s="44">
        <f>IF(Wedstrijden!AY992="Indoor",1,0)</f>
        <v>1</v>
      </c>
      <c r="H834" s="44" t="str">
        <f>Wedstrijden!AZ992</f>
        <v>Onbeperkt</v>
      </c>
      <c r="I834" s="44">
        <f>IF(Wedstrijden!AX992="Nee",0,IF(Wedstrijden!AX992="Ja",1,""))</f>
        <v>0</v>
      </c>
      <c r="J834" s="44" t="str">
        <f>IF(Wedstrijden!BA992&lt;&gt;"",Wedstrijden!BA992,"")</f>
        <v/>
      </c>
      <c r="W834" s="45"/>
      <c r="AE834" s="45"/>
      <c r="AN834" s="45"/>
      <c r="AU834" s="45"/>
      <c r="BA834" s="45"/>
      <c r="BE834" s="45"/>
      <c r="BJ834" s="44">
        <f>IF(COUNTA(Wedstrijden!I992:S992)&lt;&gt;0,1,"")</f>
        <v>1</v>
      </c>
      <c r="BK834" s="44">
        <f t="shared" si="72"/>
        <v>2</v>
      </c>
      <c r="BL834" s="44" t="str">
        <f>IF(Wedstrijden!I992="x","AA","")</f>
        <v/>
      </c>
      <c r="BM834" s="44" t="str">
        <f>IF(Wedstrijden!J992="x","A","")</f>
        <v/>
      </c>
      <c r="BN834" s="44" t="str">
        <f>IF(Wedstrijden!K992="x","B1","")</f>
        <v/>
      </c>
      <c r="BO834" s="44" t="str">
        <f>IF(Wedstrijden!L992="x","BB","")</f>
        <v/>
      </c>
      <c r="BP834" s="44" t="str">
        <f>IF(Wedstrijden!M992="x","B","")</f>
        <v>B</v>
      </c>
      <c r="BQ834" s="44" t="str">
        <f>IF(Wedstrijden!N992="x","L1","")</f>
        <v>L1</v>
      </c>
      <c r="BR834" s="44" t="str">
        <f>IF(Wedstrijden!O992="x","L2","")</f>
        <v>L2</v>
      </c>
      <c r="BS834" s="44" t="str">
        <f>IF(Wedstrijden!P992="x","M1","")</f>
        <v>M1</v>
      </c>
      <c r="BT834" s="44" t="str">
        <f>IF(Wedstrijden!Q992="x","M2","")</f>
        <v>M2</v>
      </c>
      <c r="BU834" s="44" t="str">
        <f>IF(Wedstrijden!R992="x","Z1","")</f>
        <v>Z1</v>
      </c>
      <c r="BV834" s="44" t="str">
        <f>IF(Wedstrijden!S992="x","Z2","")</f>
        <v>Z2</v>
      </c>
      <c r="BW834" s="44">
        <f>IF(COUNTA(Wedstrijden!T992:AB992)&lt;&gt;0,1,"")</f>
        <v>1</v>
      </c>
      <c r="BX834" s="44">
        <f t="shared" si="73"/>
        <v>1</v>
      </c>
      <c r="BY834" s="44" t="str">
        <f>IF(Wedstrijden!T992="x","BB","")</f>
        <v/>
      </c>
      <c r="BZ834" s="44" t="str">
        <f>IF(Wedstrijden!U992="x","B","")</f>
        <v>B</v>
      </c>
      <c r="CA834" s="44" t="str">
        <f>IF(Wedstrijden!V992="x","L1","")</f>
        <v>L1</v>
      </c>
      <c r="CB834" s="44" t="str">
        <f>IF(Wedstrijden!W992="x","L2","")</f>
        <v>L2</v>
      </c>
      <c r="CC834" s="44" t="str">
        <f>IF(Wedstrijden!X992="x","M1","")</f>
        <v>M1</v>
      </c>
      <c r="CD834" s="44" t="str">
        <f>IF(Wedstrijden!Y992="x","M2","")</f>
        <v>M2</v>
      </c>
      <c r="CE834" s="44" t="str">
        <f>IF(Wedstrijden!Z992="x","Z1","")</f>
        <v>Z1</v>
      </c>
      <c r="CF834" s="44" t="str">
        <f>IF(Wedstrijden!AA992="x","Z2","")</f>
        <v>Z2</v>
      </c>
      <c r="CG834" s="44" t="str">
        <f>IF(Wedstrijden!AB992="x","ZZL","")</f>
        <v>ZZL</v>
      </c>
      <c r="CL834" s="44" t="str">
        <f>IF(COUNTA(Wedstrijden!AC992:AJ992)&lt;&gt;0,2,"")</f>
        <v/>
      </c>
      <c r="CM834" s="44" t="str">
        <f t="shared" si="74"/>
        <v/>
      </c>
      <c r="CN834" s="44" t="str">
        <f>IF(Wedstrijden!AC992="x","AA","")</f>
        <v/>
      </c>
      <c r="CO834" s="44" t="str">
        <f>IF(Wedstrijden!AD992="x","A","")</f>
        <v/>
      </c>
      <c r="CP834" s="44" t="str">
        <f>IF(Wedstrijden!AE992="x","BB","")</f>
        <v/>
      </c>
      <c r="CQ834" s="44" t="str">
        <f>IF(Wedstrijden!AF992="x","B","")</f>
        <v/>
      </c>
      <c r="CR834" s="44" t="str">
        <f>IF(Wedstrijden!AG992="x","L","")</f>
        <v/>
      </c>
      <c r="CS834" s="44" t="str">
        <f>IF(Wedstrijden!AH992="x","M","")</f>
        <v/>
      </c>
      <c r="CT834" s="44" t="str">
        <f>IF(Wedstrijden!AI992="x","Z","")</f>
        <v/>
      </c>
      <c r="CU834" s="44" t="str">
        <f>IF(Wedstrijden!AJ992="x","ZZ","")</f>
        <v/>
      </c>
      <c r="CV834" s="44" t="str">
        <f>IF(COUNTA(Wedstrijden!AK992:AQ992)&lt;&gt;0,2,"")</f>
        <v/>
      </c>
      <c r="CW834" s="44" t="str">
        <f t="shared" si="75"/>
        <v/>
      </c>
      <c r="CX834" s="44" t="str">
        <f>IF(Wedstrijden!AK992="x","BB","")</f>
        <v/>
      </c>
      <c r="CY834" s="44" t="str">
        <f>IF(Wedstrijden!AL992="x","B","")</f>
        <v/>
      </c>
      <c r="CZ834" s="44" t="str">
        <f>IF(Wedstrijden!AM992="x","L","")</f>
        <v/>
      </c>
      <c r="DA834" s="44" t="str">
        <f>IF(Wedstrijden!AN992="x","M","")</f>
        <v/>
      </c>
      <c r="DB834" s="44" t="str">
        <f>IF(Wedstrijden!AO992="x","Z","")</f>
        <v/>
      </c>
      <c r="DC834" s="44" t="str">
        <f>IF(Wedstrijden!AP992="x","ZZ","")</f>
        <v/>
      </c>
      <c r="DD834" s="44" t="str">
        <f>IF(Wedstrijden!AQ992="x","1.40","")</f>
        <v/>
      </c>
      <c r="DE834" s="44" t="str">
        <f>IF(COUNTA(Wedstrijden!AR992:AT992)&lt;&gt;0,6,"")</f>
        <v/>
      </c>
      <c r="DF834" s="44" t="str">
        <f t="shared" si="76"/>
        <v/>
      </c>
      <c r="DG834" s="44" t="str">
        <f>IF(Wedstrijden!AR992="x","L","")</f>
        <v/>
      </c>
      <c r="DH834" s="44" t="str">
        <f>IF(Wedstrijden!AS992="x","M","")</f>
        <v/>
      </c>
      <c r="DI834" s="44" t="str">
        <f>IF(Wedstrijden!AT992="x","Z","")</f>
        <v/>
      </c>
      <c r="DJ834" s="44" t="str">
        <f>IF(COUNTA(Wedstrijden!AU992:AW992)&lt;&gt;0,6,"")</f>
        <v/>
      </c>
      <c r="DK834" s="44" t="str">
        <f t="shared" si="77"/>
        <v/>
      </c>
      <c r="DL834" s="44" t="str">
        <f>IF(Wedstrijden!AU992="x","L","")</f>
        <v/>
      </c>
      <c r="DM834" s="44" t="str">
        <f>IF(Wedstrijden!AV992="x","M","")</f>
        <v/>
      </c>
      <c r="DN834" s="44" t="str">
        <f>IF(Wedstrijden!AW992="x","Z","")</f>
        <v/>
      </c>
    </row>
    <row r="835" spans="1:118" ht="15">
      <c r="A835" s="48" t="e">
        <f>Wedstrijden!#REF!</f>
        <v>#REF!</v>
      </c>
      <c r="B835" s="44" t="str">
        <f>IFERROR(VLOOKUP(Wedstrijden!E993,Wedstrijdlocaties!$B$2:$E$499,2,FALSE),"")</f>
        <v/>
      </c>
      <c r="C835" s="44" t="str">
        <f>Wedstrijden!F993</f>
        <v>Schoorl</v>
      </c>
      <c r="D835" s="44">
        <f>IFERROR(VLOOKUP(Wedstrijden!G993,Organisaties!$B$2:$C$501,2,FALSE),"")</f>
        <v>673230</v>
      </c>
      <c r="E835" s="44" t="str">
        <f>IFERROR(VLOOKUP(Wedstrijden!G993,Organisaties!$B$2:$F$501,5,FALSE),"")</f>
        <v>V31007</v>
      </c>
      <c r="F835" s="44" t="str">
        <f>IF(Wedstrijden!BC993&lt;&gt;"",Wedstrijden!BC993,"")</f>
        <v/>
      </c>
      <c r="G835" s="44">
        <f>IF(Wedstrijden!AY993="Indoor",1,0)</f>
        <v>1</v>
      </c>
      <c r="H835" s="44" t="str">
        <f>Wedstrijden!AZ993</f>
        <v>Onbeperkt</v>
      </c>
      <c r="I835" s="44">
        <f>IF(Wedstrijden!AX993="Nee",0,IF(Wedstrijden!AX993="Ja",1,""))</f>
        <v>0</v>
      </c>
      <c r="J835" s="44" t="str">
        <f>IF(Wedstrijden!BA993&lt;&gt;"",Wedstrijden!BA993,"")</f>
        <v>Avondwedstrijd</v>
      </c>
      <c r="W835" s="45"/>
      <c r="AE835" s="45"/>
      <c r="AN835" s="45"/>
      <c r="AU835" s="45"/>
      <c r="BA835" s="45"/>
      <c r="BE835" s="45"/>
      <c r="BJ835" s="44" t="str">
        <f>IF(COUNTA(Wedstrijden!I993:S993)&lt;&gt;0,1,"")</f>
        <v/>
      </c>
      <c r="BK835" s="44" t="str">
        <f t="shared" ref="BK835:BK898" si="78">IF(COUNTBLANK(BJ835) = 1,"",2)</f>
        <v/>
      </c>
      <c r="BL835" s="44" t="str">
        <f>IF(Wedstrijden!I993="x","AA","")</f>
        <v/>
      </c>
      <c r="BM835" s="44" t="str">
        <f>IF(Wedstrijden!J993="x","A","")</f>
        <v/>
      </c>
      <c r="BN835" s="44" t="str">
        <f>IF(Wedstrijden!K993="x","B1","")</f>
        <v/>
      </c>
      <c r="BO835" s="44" t="str">
        <f>IF(Wedstrijden!L993="x","BB","")</f>
        <v/>
      </c>
      <c r="BP835" s="44" t="str">
        <f>IF(Wedstrijden!M993="x","B","")</f>
        <v/>
      </c>
      <c r="BQ835" s="44" t="str">
        <f>IF(Wedstrijden!N993="x","L1","")</f>
        <v/>
      </c>
      <c r="BR835" s="44" t="str">
        <f>IF(Wedstrijden!O993="x","L2","")</f>
        <v/>
      </c>
      <c r="BS835" s="44" t="str">
        <f>IF(Wedstrijden!P993="x","M1","")</f>
        <v/>
      </c>
      <c r="BT835" s="44" t="str">
        <f>IF(Wedstrijden!Q993="x","M2","")</f>
        <v/>
      </c>
      <c r="BU835" s="44" t="str">
        <f>IF(Wedstrijden!R993="x","Z1","")</f>
        <v/>
      </c>
      <c r="BV835" s="44" t="str">
        <f>IF(Wedstrijden!S993="x","Z2","")</f>
        <v/>
      </c>
      <c r="BW835" s="44" t="str">
        <f>IF(COUNTA(Wedstrijden!T993:AB993)&lt;&gt;0,1,"")</f>
        <v/>
      </c>
      <c r="BX835" s="44" t="str">
        <f t="shared" ref="BX835:BX898" si="79">IF(COUNTBLANK(BW835) = 1,"",1)</f>
        <v/>
      </c>
      <c r="BY835" s="44" t="str">
        <f>IF(Wedstrijden!T993="x","BB","")</f>
        <v/>
      </c>
      <c r="BZ835" s="44" t="str">
        <f>IF(Wedstrijden!U993="x","B","")</f>
        <v/>
      </c>
      <c r="CA835" s="44" t="str">
        <f>IF(Wedstrijden!V993="x","L1","")</f>
        <v/>
      </c>
      <c r="CB835" s="44" t="str">
        <f>IF(Wedstrijden!W993="x","L2","")</f>
        <v/>
      </c>
      <c r="CC835" s="44" t="str">
        <f>IF(Wedstrijden!X993="x","M1","")</f>
        <v/>
      </c>
      <c r="CD835" s="44" t="str">
        <f>IF(Wedstrijden!Y993="x","M2","")</f>
        <v/>
      </c>
      <c r="CE835" s="44" t="str">
        <f>IF(Wedstrijden!Z993="x","Z1","")</f>
        <v/>
      </c>
      <c r="CF835" s="44" t="str">
        <f>IF(Wedstrijden!AA993="x","Z2","")</f>
        <v/>
      </c>
      <c r="CG835" s="44" t="str">
        <f>IF(Wedstrijden!AB993="x","ZZL","")</f>
        <v/>
      </c>
      <c r="CL835" s="44">
        <f>IF(COUNTA(Wedstrijden!AC993:AJ993)&lt;&gt;0,2,"")</f>
        <v>2</v>
      </c>
      <c r="CM835" s="44">
        <f t="shared" ref="CM835:CM898" si="80">IF(COUNTBLANK(CL835) = 1,"",2)</f>
        <v>2</v>
      </c>
      <c r="CN835" s="44" t="str">
        <f>IF(Wedstrijden!AC993="x","AA","")</f>
        <v/>
      </c>
      <c r="CO835" s="44" t="str">
        <f>IF(Wedstrijden!AD993="x","A","")</f>
        <v/>
      </c>
      <c r="CP835" s="44" t="str">
        <f>IF(Wedstrijden!AE993="x","BB","")</f>
        <v>BB</v>
      </c>
      <c r="CQ835" s="44" t="str">
        <f>IF(Wedstrijden!AF993="x","B","")</f>
        <v>B</v>
      </c>
      <c r="CR835" s="44" t="str">
        <f>IF(Wedstrijden!AG993="x","L","")</f>
        <v>L</v>
      </c>
      <c r="CS835" s="44" t="str">
        <f>IF(Wedstrijden!AH993="x","M","")</f>
        <v>M</v>
      </c>
      <c r="CT835" s="44" t="str">
        <f>IF(Wedstrijden!AI993="x","Z","")</f>
        <v>Z</v>
      </c>
      <c r="CU835" s="44" t="str">
        <f>IF(Wedstrijden!AJ993="x","ZZ","")</f>
        <v>ZZ</v>
      </c>
      <c r="CV835" s="44">
        <f>IF(COUNTA(Wedstrijden!AK993:AQ993)&lt;&gt;0,2,"")</f>
        <v>2</v>
      </c>
      <c r="CW835" s="44">
        <f t="shared" ref="CW835:CW898" si="81">IF(COUNTBLANK(CV835) = 1,"",1)</f>
        <v>1</v>
      </c>
      <c r="CX835" s="44" t="str">
        <f>IF(Wedstrijden!AK993="x","BB","")</f>
        <v>BB</v>
      </c>
      <c r="CY835" s="44" t="str">
        <f>IF(Wedstrijden!AL993="x","B","")</f>
        <v>B</v>
      </c>
      <c r="CZ835" s="44" t="str">
        <f>IF(Wedstrijden!AM993="x","L","")</f>
        <v>L</v>
      </c>
      <c r="DA835" s="44" t="str">
        <f>IF(Wedstrijden!AN993="x","M","")</f>
        <v>M</v>
      </c>
      <c r="DB835" s="44" t="str">
        <f>IF(Wedstrijden!AO993="x","Z","")</f>
        <v>Z</v>
      </c>
      <c r="DC835" s="44" t="str">
        <f>IF(Wedstrijden!AP993="x","ZZ","")</f>
        <v>ZZ</v>
      </c>
      <c r="DD835" s="44" t="str">
        <f>IF(Wedstrijden!AQ993="x","1.40","")</f>
        <v/>
      </c>
      <c r="DE835" s="44" t="str">
        <f>IF(COUNTA(Wedstrijden!AR993:AT993)&lt;&gt;0,6,"")</f>
        <v/>
      </c>
      <c r="DF835" s="44" t="str">
        <f t="shared" ref="DF835:DF898" si="82">IF(COUNTBLANK(DE835) = 1,"",2)</f>
        <v/>
      </c>
      <c r="DG835" s="44" t="str">
        <f>IF(Wedstrijden!AR993="x","L","")</f>
        <v/>
      </c>
      <c r="DH835" s="44" t="str">
        <f>IF(Wedstrijden!AS993="x","M","")</f>
        <v/>
      </c>
      <c r="DI835" s="44" t="str">
        <f>IF(Wedstrijden!AT993="x","Z","")</f>
        <v/>
      </c>
      <c r="DJ835" s="44" t="str">
        <f>IF(COUNTA(Wedstrijden!AU993:AW993)&lt;&gt;0,6,"")</f>
        <v/>
      </c>
      <c r="DK835" s="44" t="str">
        <f t="shared" ref="DK835:DK898" si="83">IF(COUNTBLANK(DJ835) = 1,"",1)</f>
        <v/>
      </c>
      <c r="DL835" s="44" t="str">
        <f>IF(Wedstrijden!AU993="x","L","")</f>
        <v/>
      </c>
      <c r="DM835" s="44" t="str">
        <f>IF(Wedstrijden!AV993="x","M","")</f>
        <v/>
      </c>
      <c r="DN835" s="44" t="str">
        <f>IF(Wedstrijden!AW993="x","Z","")</f>
        <v/>
      </c>
    </row>
    <row r="836" spans="1:118" ht="15">
      <c r="A836" s="48" t="e">
        <f>Wedstrijden!#REF!</f>
        <v>#REF!</v>
      </c>
      <c r="B836" s="44" t="str">
        <f>IFERROR(VLOOKUP(Wedstrijden!E994,Wedstrijdlocaties!$B$2:$E$499,2,FALSE),"")</f>
        <v>V12147</v>
      </c>
      <c r="C836" s="44" t="str">
        <f>Wedstrijden!F994</f>
        <v>Spaarnwoude</v>
      </c>
      <c r="D836" s="44" t="str">
        <f>IFERROR(VLOOKUP(Wedstrijden!G994,Organisaties!$B$2:$C$501,2,FALSE),"")</f>
        <v>V60239</v>
      </c>
      <c r="E836" s="44" t="str">
        <f>IFERROR(VLOOKUP(Wedstrijden!G994,Organisaties!$B$2:$F$501,5,FALSE),"")</f>
        <v>V31007</v>
      </c>
      <c r="F836" s="44" t="str">
        <f>IF(Wedstrijden!BC994&lt;&gt;"",Wedstrijden!BC994,"")</f>
        <v/>
      </c>
      <c r="G836" s="44">
        <f>IF(Wedstrijden!AY994="Indoor",1,0)</f>
        <v>0</v>
      </c>
      <c r="H836" s="44">
        <f>Wedstrijden!AZ994</f>
        <v>0</v>
      </c>
      <c r="I836" s="44" t="str">
        <f>IF(Wedstrijden!AX994="Nee",0,IF(Wedstrijden!AX994="Ja",1,""))</f>
        <v/>
      </c>
      <c r="J836" s="44" t="str">
        <f>IF(Wedstrijden!BA994&lt;&gt;"",Wedstrijden!BA994,"")</f>
        <v/>
      </c>
      <c r="W836" s="45"/>
      <c r="AE836" s="45"/>
      <c r="AN836" s="45"/>
      <c r="AU836" s="45"/>
      <c r="BA836" s="45"/>
      <c r="BE836" s="45"/>
      <c r="BJ836" s="44">
        <f>IF(COUNTA(Wedstrijden!I994:S994)&lt;&gt;0,1,"")</f>
        <v>1</v>
      </c>
      <c r="BK836" s="44">
        <f t="shared" si="78"/>
        <v>2</v>
      </c>
      <c r="BL836" s="44" t="str">
        <f>IF(Wedstrijden!I994="x","AA","")</f>
        <v/>
      </c>
      <c r="BM836" s="44" t="str">
        <f>IF(Wedstrijden!J994="x","A","")</f>
        <v/>
      </c>
      <c r="BN836" s="44" t="str">
        <f>IF(Wedstrijden!K994="x","B1","")</f>
        <v/>
      </c>
      <c r="BO836" s="44" t="str">
        <f>IF(Wedstrijden!L994="x","BB","")</f>
        <v/>
      </c>
      <c r="BP836" s="44" t="str">
        <f>IF(Wedstrijden!M994="x","B","")</f>
        <v>B</v>
      </c>
      <c r="BQ836" s="44" t="str">
        <f>IF(Wedstrijden!N994="x","L1","")</f>
        <v>L1</v>
      </c>
      <c r="BR836" s="44" t="str">
        <f>IF(Wedstrijden!O994="x","L2","")</f>
        <v>L2</v>
      </c>
      <c r="BS836" s="44" t="str">
        <f>IF(Wedstrijden!P994="x","M1","")</f>
        <v>M1</v>
      </c>
      <c r="BT836" s="44" t="str">
        <f>IF(Wedstrijden!Q994="x","M2","")</f>
        <v>M2</v>
      </c>
      <c r="BU836" s="44" t="str">
        <f>IF(Wedstrijden!R994="x","Z1","")</f>
        <v/>
      </c>
      <c r="BV836" s="44" t="str">
        <f>IF(Wedstrijden!S994="x","Z2","")</f>
        <v/>
      </c>
      <c r="BW836" s="44">
        <f>IF(COUNTA(Wedstrijden!T994:AB994)&lt;&gt;0,1,"")</f>
        <v>1</v>
      </c>
      <c r="BX836" s="44">
        <f t="shared" si="79"/>
        <v>1</v>
      </c>
      <c r="BY836" s="44" t="str">
        <f>IF(Wedstrijden!T994="x","BB","")</f>
        <v/>
      </c>
      <c r="BZ836" s="44" t="str">
        <f>IF(Wedstrijden!U994="x","B","")</f>
        <v>B</v>
      </c>
      <c r="CA836" s="44" t="str">
        <f>IF(Wedstrijden!V994="x","L1","")</f>
        <v>L1</v>
      </c>
      <c r="CB836" s="44" t="str">
        <f>IF(Wedstrijden!W994="x","L2","")</f>
        <v>L2</v>
      </c>
      <c r="CC836" s="44" t="str">
        <f>IF(Wedstrijden!X994="x","M1","")</f>
        <v>M1</v>
      </c>
      <c r="CD836" s="44" t="str">
        <f>IF(Wedstrijden!Y994="x","M2","")</f>
        <v>M2</v>
      </c>
      <c r="CE836" s="44" t="str">
        <f>IF(Wedstrijden!Z994="x","Z1","")</f>
        <v/>
      </c>
      <c r="CF836" s="44" t="str">
        <f>IF(Wedstrijden!AA994="x","Z2","")</f>
        <v/>
      </c>
      <c r="CG836" s="44" t="str">
        <f>IF(Wedstrijden!AB994="x","ZZL","")</f>
        <v/>
      </c>
      <c r="CL836" s="44" t="str">
        <f>IF(COUNTA(Wedstrijden!AC994:AJ994)&lt;&gt;0,2,"")</f>
        <v/>
      </c>
      <c r="CM836" s="44" t="str">
        <f t="shared" si="80"/>
        <v/>
      </c>
      <c r="CN836" s="44" t="str">
        <f>IF(Wedstrijden!AC994="x","AA","")</f>
        <v/>
      </c>
      <c r="CO836" s="44" t="str">
        <f>IF(Wedstrijden!AD994="x","A","")</f>
        <v/>
      </c>
      <c r="CP836" s="44" t="str">
        <f>IF(Wedstrijden!AE994="x","BB","")</f>
        <v/>
      </c>
      <c r="CQ836" s="44" t="str">
        <f>IF(Wedstrijden!AF994="x","B","")</f>
        <v/>
      </c>
      <c r="CR836" s="44" t="str">
        <f>IF(Wedstrijden!AG994="x","L","")</f>
        <v/>
      </c>
      <c r="CS836" s="44" t="str">
        <f>IF(Wedstrijden!AH994="x","M","")</f>
        <v/>
      </c>
      <c r="CT836" s="44" t="str">
        <f>IF(Wedstrijden!AI994="x","Z","")</f>
        <v/>
      </c>
      <c r="CU836" s="44" t="str">
        <f>IF(Wedstrijden!AJ994="x","ZZ","")</f>
        <v/>
      </c>
      <c r="CV836" s="44" t="str">
        <f>IF(COUNTA(Wedstrijden!AK994:AQ994)&lt;&gt;0,2,"")</f>
        <v/>
      </c>
      <c r="CW836" s="44" t="str">
        <f t="shared" si="81"/>
        <v/>
      </c>
      <c r="CX836" s="44" t="str">
        <f>IF(Wedstrijden!AK994="x","BB","")</f>
        <v/>
      </c>
      <c r="CY836" s="44" t="str">
        <f>IF(Wedstrijden!AL994="x","B","")</f>
        <v/>
      </c>
      <c r="CZ836" s="44" t="str">
        <f>IF(Wedstrijden!AM994="x","L","")</f>
        <v/>
      </c>
      <c r="DA836" s="44" t="str">
        <f>IF(Wedstrijden!AN994="x","M","")</f>
        <v/>
      </c>
      <c r="DB836" s="44" t="str">
        <f>IF(Wedstrijden!AO994="x","Z","")</f>
        <v/>
      </c>
      <c r="DC836" s="44" t="str">
        <f>IF(Wedstrijden!AP994="x","ZZ","")</f>
        <v/>
      </c>
      <c r="DD836" s="44" t="str">
        <f>IF(Wedstrijden!AQ994="x","1.40","")</f>
        <v/>
      </c>
      <c r="DE836" s="44" t="str">
        <f>IF(COUNTA(Wedstrijden!AR994:AT994)&lt;&gt;0,6,"")</f>
        <v/>
      </c>
      <c r="DF836" s="44" t="str">
        <f t="shared" si="82"/>
        <v/>
      </c>
      <c r="DG836" s="44" t="str">
        <f>IF(Wedstrijden!AR994="x","L","")</f>
        <v/>
      </c>
      <c r="DH836" s="44" t="str">
        <f>IF(Wedstrijden!AS994="x","M","")</f>
        <v/>
      </c>
      <c r="DI836" s="44" t="str">
        <f>IF(Wedstrijden!AT994="x","Z","")</f>
        <v/>
      </c>
      <c r="DJ836" s="44" t="str">
        <f>IF(COUNTA(Wedstrijden!AU994:AW994)&lt;&gt;0,6,"")</f>
        <v/>
      </c>
      <c r="DK836" s="44" t="str">
        <f t="shared" si="83"/>
        <v/>
      </c>
      <c r="DL836" s="44" t="str">
        <f>IF(Wedstrijden!AU994="x","L","")</f>
        <v/>
      </c>
      <c r="DM836" s="44" t="str">
        <f>IF(Wedstrijden!AV994="x","M","")</f>
        <v/>
      </c>
      <c r="DN836" s="44" t="str">
        <f>IF(Wedstrijden!AW994="x","Z","")</f>
        <v/>
      </c>
    </row>
    <row r="837" spans="1:118" ht="15">
      <c r="A837" s="48" t="e">
        <f>Wedstrijden!#REF!</f>
        <v>#REF!</v>
      </c>
      <c r="B837" s="44">
        <f>IFERROR(VLOOKUP(Wedstrijden!E995,Wedstrijdlocaties!$B$2:$E$499,2,FALSE),"")</f>
        <v>861966</v>
      </c>
      <c r="C837" s="44" t="str">
        <f>Wedstrijden!F995</f>
        <v>Oostzaan</v>
      </c>
      <c r="D837" s="44">
        <f>IFERROR(VLOOKUP(Wedstrijden!G995,Organisaties!$B$2:$C$501,2,FALSE),"")</f>
        <v>755901</v>
      </c>
      <c r="E837" s="44" t="str">
        <f>IFERROR(VLOOKUP(Wedstrijden!G995,Organisaties!$B$2:$F$501,5,FALSE),"")</f>
        <v>V31007</v>
      </c>
      <c r="F837" s="44" t="str">
        <f>IF(Wedstrijden!BC995&lt;&gt;"",Wedstrijden!BC995,"")</f>
        <v/>
      </c>
      <c r="G837" s="44">
        <f>IF(Wedstrijden!AY995="Indoor",1,0)</f>
        <v>1</v>
      </c>
      <c r="H837" s="44">
        <f>Wedstrijden!AZ995</f>
        <v>0</v>
      </c>
      <c r="I837" s="44" t="str">
        <f>IF(Wedstrijden!AX995="Nee",0,IF(Wedstrijden!AX995="Ja",1,""))</f>
        <v/>
      </c>
      <c r="J837" s="44" t="str">
        <f>IF(Wedstrijden!BA995&lt;&gt;"",Wedstrijden!BA995,"")</f>
        <v/>
      </c>
      <c r="W837" s="45"/>
      <c r="AE837" s="45"/>
      <c r="AN837" s="45"/>
      <c r="AU837" s="45"/>
      <c r="BA837" s="45"/>
      <c r="BE837" s="45"/>
      <c r="BJ837" s="44">
        <f>IF(COUNTA(Wedstrijden!I995:S995)&lt;&gt;0,1,"")</f>
        <v>1</v>
      </c>
      <c r="BK837" s="44">
        <f t="shared" si="78"/>
        <v>2</v>
      </c>
      <c r="BL837" s="44" t="str">
        <f>IF(Wedstrijden!I995="x","AA","")</f>
        <v/>
      </c>
      <c r="BM837" s="44" t="str">
        <f>IF(Wedstrijden!J995="x","A","")</f>
        <v/>
      </c>
      <c r="BN837" s="44" t="str">
        <f>IF(Wedstrijden!K995="x","B1","")</f>
        <v/>
      </c>
      <c r="BO837" s="44" t="str">
        <f>IF(Wedstrijden!L995="x","BB","")</f>
        <v/>
      </c>
      <c r="BP837" s="44" t="str">
        <f>IF(Wedstrijden!M995="x","B","")</f>
        <v>B</v>
      </c>
      <c r="BQ837" s="44" t="str">
        <f>IF(Wedstrijden!N995="x","L1","")</f>
        <v>L1</v>
      </c>
      <c r="BR837" s="44" t="str">
        <f>IF(Wedstrijden!O995="x","L2","")</f>
        <v>L2</v>
      </c>
      <c r="BS837" s="44" t="str">
        <f>IF(Wedstrijden!P995="x","M1","")</f>
        <v>M1</v>
      </c>
      <c r="BT837" s="44" t="str">
        <f>IF(Wedstrijden!Q995="x","M2","")</f>
        <v>M2</v>
      </c>
      <c r="BU837" s="44" t="str">
        <f>IF(Wedstrijden!R995="x","Z1","")</f>
        <v>Z1</v>
      </c>
      <c r="BV837" s="44" t="str">
        <f>IF(Wedstrijden!S995="x","Z2","")</f>
        <v>Z2</v>
      </c>
      <c r="BW837" s="44">
        <f>IF(COUNTA(Wedstrijden!T995:AB995)&lt;&gt;0,1,"")</f>
        <v>1</v>
      </c>
      <c r="BX837" s="44">
        <f t="shared" si="79"/>
        <v>1</v>
      </c>
      <c r="BY837" s="44" t="str">
        <f>IF(Wedstrijden!T995="x","BB","")</f>
        <v/>
      </c>
      <c r="BZ837" s="44" t="str">
        <f>IF(Wedstrijden!U995="x","B","")</f>
        <v>B</v>
      </c>
      <c r="CA837" s="44" t="str">
        <f>IF(Wedstrijden!V995="x","L1","")</f>
        <v>L1</v>
      </c>
      <c r="CB837" s="44" t="str">
        <f>IF(Wedstrijden!W995="x","L2","")</f>
        <v>L2</v>
      </c>
      <c r="CC837" s="44" t="str">
        <f>IF(Wedstrijden!X995="x","M1","")</f>
        <v>M1</v>
      </c>
      <c r="CD837" s="44" t="str">
        <f>IF(Wedstrijden!Y995="x","M2","")</f>
        <v>M2</v>
      </c>
      <c r="CE837" s="44" t="str">
        <f>IF(Wedstrijden!Z995="x","Z1","")</f>
        <v>Z1</v>
      </c>
      <c r="CF837" s="44" t="str">
        <f>IF(Wedstrijden!AA995="x","Z2","")</f>
        <v>Z2</v>
      </c>
      <c r="CG837" s="44" t="str">
        <f>IF(Wedstrijden!AB995="x","ZZL","")</f>
        <v>ZZL</v>
      </c>
      <c r="CL837" s="44" t="str">
        <f>IF(COUNTA(Wedstrijden!AC995:AJ995)&lt;&gt;0,2,"")</f>
        <v/>
      </c>
      <c r="CM837" s="44" t="str">
        <f t="shared" si="80"/>
        <v/>
      </c>
      <c r="CN837" s="44" t="str">
        <f>IF(Wedstrijden!AC995="x","AA","")</f>
        <v/>
      </c>
      <c r="CO837" s="44" t="str">
        <f>IF(Wedstrijden!AD995="x","A","")</f>
        <v/>
      </c>
      <c r="CP837" s="44" t="str">
        <f>IF(Wedstrijden!AE995="x","BB","")</f>
        <v/>
      </c>
      <c r="CQ837" s="44" t="str">
        <f>IF(Wedstrijden!AF995="x","B","")</f>
        <v/>
      </c>
      <c r="CR837" s="44" t="str">
        <f>IF(Wedstrijden!AG995="x","L","")</f>
        <v/>
      </c>
      <c r="CS837" s="44" t="str">
        <f>IF(Wedstrijden!AH995="x","M","")</f>
        <v/>
      </c>
      <c r="CT837" s="44" t="str">
        <f>IF(Wedstrijden!AI995="x","Z","")</f>
        <v/>
      </c>
      <c r="CU837" s="44" t="str">
        <f>IF(Wedstrijden!AJ995="x","ZZ","")</f>
        <v/>
      </c>
      <c r="CV837" s="44" t="str">
        <f>IF(COUNTA(Wedstrijden!AK995:AQ995)&lt;&gt;0,2,"")</f>
        <v/>
      </c>
      <c r="CW837" s="44" t="str">
        <f t="shared" si="81"/>
        <v/>
      </c>
      <c r="CX837" s="44" t="str">
        <f>IF(Wedstrijden!AK995="x","BB","")</f>
        <v/>
      </c>
      <c r="CY837" s="44" t="str">
        <f>IF(Wedstrijden!AL995="x","B","")</f>
        <v/>
      </c>
      <c r="CZ837" s="44" t="str">
        <f>IF(Wedstrijden!AM995="x","L","")</f>
        <v/>
      </c>
      <c r="DA837" s="44" t="str">
        <f>IF(Wedstrijden!AN995="x","M","")</f>
        <v/>
      </c>
      <c r="DB837" s="44" t="str">
        <f>IF(Wedstrijden!AO995="x","Z","")</f>
        <v/>
      </c>
      <c r="DC837" s="44" t="str">
        <f>IF(Wedstrijden!AP995="x","ZZ","")</f>
        <v/>
      </c>
      <c r="DD837" s="44" t="str">
        <f>IF(Wedstrijden!AQ995="x","1.40","")</f>
        <v/>
      </c>
      <c r="DE837" s="44" t="str">
        <f>IF(COUNTA(Wedstrijden!AR995:AT995)&lt;&gt;0,6,"")</f>
        <v/>
      </c>
      <c r="DF837" s="44" t="str">
        <f t="shared" si="82"/>
        <v/>
      </c>
      <c r="DG837" s="44" t="str">
        <f>IF(Wedstrijden!AR995="x","L","")</f>
        <v/>
      </c>
      <c r="DH837" s="44" t="str">
        <f>IF(Wedstrijden!AS995="x","M","")</f>
        <v/>
      </c>
      <c r="DI837" s="44" t="str">
        <f>IF(Wedstrijden!AT995="x","Z","")</f>
        <v/>
      </c>
      <c r="DJ837" s="44" t="str">
        <f>IF(COUNTA(Wedstrijden!AU995:AW995)&lt;&gt;0,6,"")</f>
        <v/>
      </c>
      <c r="DK837" s="44" t="str">
        <f t="shared" si="83"/>
        <v/>
      </c>
      <c r="DL837" s="44" t="str">
        <f>IF(Wedstrijden!AU995="x","L","")</f>
        <v/>
      </c>
      <c r="DM837" s="44" t="str">
        <f>IF(Wedstrijden!AV995="x","M","")</f>
        <v/>
      </c>
      <c r="DN837" s="44" t="str">
        <f>IF(Wedstrijden!AW995="x","Z","")</f>
        <v/>
      </c>
    </row>
    <row r="838" spans="1:118" ht="15">
      <c r="A838" s="48" t="e">
        <f>Wedstrijden!#REF!</f>
        <v>#REF!</v>
      </c>
      <c r="B838" s="44">
        <f>IFERROR(VLOOKUP(Wedstrijden!E996,Wedstrijdlocaties!$B$2:$E$499,2,FALSE),"")</f>
        <v>824652</v>
      </c>
      <c r="C838" s="44" t="str">
        <f>Wedstrijden!F996</f>
        <v>Middenmeer</v>
      </c>
      <c r="D838" s="44" t="str">
        <f>IFERROR(VLOOKUP(Wedstrijden!G996,Organisaties!$B$2:$C$501,2,FALSE),"")</f>
        <v/>
      </c>
      <c r="E838" s="44" t="str">
        <f>IFERROR(VLOOKUP(Wedstrijden!G996,Organisaties!$B$2:$F$501,5,FALSE),"")</f>
        <v/>
      </c>
      <c r="F838" s="44" t="str">
        <f>IF(Wedstrijden!BC996&lt;&gt;"",Wedstrijden!BC996,"")</f>
        <v/>
      </c>
      <c r="G838" s="44">
        <f>IF(Wedstrijden!AY996="Indoor",1,0)</f>
        <v>0</v>
      </c>
      <c r="H838" s="44">
        <f>Wedstrijden!AZ996</f>
        <v>0</v>
      </c>
      <c r="I838" s="44" t="str">
        <f>IF(Wedstrijden!AX996="Nee",0,IF(Wedstrijden!AX996="Ja",1,""))</f>
        <v/>
      </c>
      <c r="J838" s="44" t="str">
        <f>IF(Wedstrijden!BA996&lt;&gt;"",Wedstrijden!BA996,"")</f>
        <v/>
      </c>
      <c r="W838" s="45"/>
      <c r="AE838" s="45"/>
      <c r="AN838" s="45"/>
      <c r="AU838" s="45"/>
      <c r="BA838" s="45"/>
      <c r="BE838" s="45"/>
      <c r="BJ838" s="44">
        <f>IF(COUNTA(Wedstrijden!I996:S996)&lt;&gt;0,1,"")</f>
        <v>1</v>
      </c>
      <c r="BK838" s="44">
        <f t="shared" si="78"/>
        <v>2</v>
      </c>
      <c r="BL838" s="44" t="str">
        <f>IF(Wedstrijden!I996="x","AA","")</f>
        <v>AA</v>
      </c>
      <c r="BM838" s="44" t="str">
        <f>IF(Wedstrijden!J996="x","A","")</f>
        <v>A</v>
      </c>
      <c r="BN838" s="44" t="str">
        <f>IF(Wedstrijden!K996="x","B1","")</f>
        <v>B1</v>
      </c>
      <c r="BO838" s="44" t="str">
        <f>IF(Wedstrijden!L996="x","BB","")</f>
        <v>BB</v>
      </c>
      <c r="BP838" s="44" t="str">
        <f>IF(Wedstrijden!M996="x","B","")</f>
        <v>B</v>
      </c>
      <c r="BQ838" s="44" t="str">
        <f>IF(Wedstrijden!N996="x","L1","")</f>
        <v>L1</v>
      </c>
      <c r="BR838" s="44" t="str">
        <f>IF(Wedstrijden!O996="x","L2","")</f>
        <v>L2</v>
      </c>
      <c r="BS838" s="44" t="str">
        <f>IF(Wedstrijden!P996="x","M1","")</f>
        <v>M1</v>
      </c>
      <c r="BT838" s="44" t="str">
        <f>IF(Wedstrijden!Q996="x","M2","")</f>
        <v>M2</v>
      </c>
      <c r="BU838" s="44" t="str">
        <f>IF(Wedstrijden!R996="x","Z1","")</f>
        <v>Z1</v>
      </c>
      <c r="BV838" s="44" t="str">
        <f>IF(Wedstrijden!S996="x","Z2","")</f>
        <v>Z2</v>
      </c>
      <c r="BW838" s="44">
        <f>IF(COUNTA(Wedstrijden!T996:AB996)&lt;&gt;0,1,"")</f>
        <v>1</v>
      </c>
      <c r="BX838" s="44">
        <f t="shared" si="79"/>
        <v>1</v>
      </c>
      <c r="BY838" s="44" t="str">
        <f>IF(Wedstrijden!T996="x","BB","")</f>
        <v>BB</v>
      </c>
      <c r="BZ838" s="44" t="str">
        <f>IF(Wedstrijden!U996="x","B","")</f>
        <v>B</v>
      </c>
      <c r="CA838" s="44" t="str">
        <f>IF(Wedstrijden!V996="x","L1","")</f>
        <v>L1</v>
      </c>
      <c r="CB838" s="44" t="str">
        <f>IF(Wedstrijden!W996="x","L2","")</f>
        <v>L2</v>
      </c>
      <c r="CC838" s="44" t="str">
        <f>IF(Wedstrijden!X996="x","M1","")</f>
        <v>M1</v>
      </c>
      <c r="CD838" s="44" t="str">
        <f>IF(Wedstrijden!Y996="x","M2","")</f>
        <v>M2</v>
      </c>
      <c r="CE838" s="44" t="str">
        <f>IF(Wedstrijden!Z996="x","Z1","")</f>
        <v>Z1</v>
      </c>
      <c r="CF838" s="44" t="str">
        <f>IF(Wedstrijden!AA996="x","Z2","")</f>
        <v>Z2</v>
      </c>
      <c r="CG838" s="44" t="str">
        <f>IF(Wedstrijden!AB996="x","ZZL","")</f>
        <v>ZZL</v>
      </c>
      <c r="CL838" s="44" t="str">
        <f>IF(COUNTA(Wedstrijden!AC996:AJ996)&lt;&gt;0,2,"")</f>
        <v/>
      </c>
      <c r="CM838" s="44" t="str">
        <f t="shared" si="80"/>
        <v/>
      </c>
      <c r="CN838" s="44" t="str">
        <f>IF(Wedstrijden!AC996="x","AA","")</f>
        <v/>
      </c>
      <c r="CO838" s="44" t="str">
        <f>IF(Wedstrijden!AD996="x","A","")</f>
        <v/>
      </c>
      <c r="CP838" s="44" t="str">
        <f>IF(Wedstrijden!AE996="x","BB","")</f>
        <v/>
      </c>
      <c r="CQ838" s="44" t="str">
        <f>IF(Wedstrijden!AF996="x","B","")</f>
        <v/>
      </c>
      <c r="CR838" s="44" t="str">
        <f>IF(Wedstrijden!AG996="x","L","")</f>
        <v/>
      </c>
      <c r="CS838" s="44" t="str">
        <f>IF(Wedstrijden!AH996="x","M","")</f>
        <v/>
      </c>
      <c r="CT838" s="44" t="str">
        <f>IF(Wedstrijden!AI996="x","Z","")</f>
        <v/>
      </c>
      <c r="CU838" s="44" t="str">
        <f>IF(Wedstrijden!AJ996="x","ZZ","")</f>
        <v/>
      </c>
      <c r="CV838" s="44" t="str">
        <f>IF(COUNTA(Wedstrijden!AK996:AQ996)&lt;&gt;0,2,"")</f>
        <v/>
      </c>
      <c r="CW838" s="44" t="str">
        <f t="shared" si="81"/>
        <v/>
      </c>
      <c r="CX838" s="44" t="str">
        <f>IF(Wedstrijden!AK996="x","BB","")</f>
        <v/>
      </c>
      <c r="CY838" s="44" t="str">
        <f>IF(Wedstrijden!AL996="x","B","")</f>
        <v/>
      </c>
      <c r="CZ838" s="44" t="str">
        <f>IF(Wedstrijden!AM996="x","L","")</f>
        <v/>
      </c>
      <c r="DA838" s="44" t="str">
        <f>IF(Wedstrijden!AN996="x","M","")</f>
        <v/>
      </c>
      <c r="DB838" s="44" t="str">
        <f>IF(Wedstrijden!AO996="x","Z","")</f>
        <v/>
      </c>
      <c r="DC838" s="44" t="str">
        <f>IF(Wedstrijden!AP996="x","ZZ","")</f>
        <v/>
      </c>
      <c r="DD838" s="44" t="str">
        <f>IF(Wedstrijden!AQ996="x","1.40","")</f>
        <v/>
      </c>
      <c r="DE838" s="44" t="str">
        <f>IF(COUNTA(Wedstrijden!AR996:AT996)&lt;&gt;0,6,"")</f>
        <v/>
      </c>
      <c r="DF838" s="44" t="str">
        <f t="shared" si="82"/>
        <v/>
      </c>
      <c r="DG838" s="44" t="str">
        <f>IF(Wedstrijden!AR996="x","L","")</f>
        <v/>
      </c>
      <c r="DH838" s="44" t="str">
        <f>IF(Wedstrijden!AS996="x","M","")</f>
        <v/>
      </c>
      <c r="DI838" s="44" t="str">
        <f>IF(Wedstrijden!AT996="x","Z","")</f>
        <v/>
      </c>
      <c r="DJ838" s="44" t="str">
        <f>IF(COUNTA(Wedstrijden!AU996:AW996)&lt;&gt;0,6,"")</f>
        <v/>
      </c>
      <c r="DK838" s="44" t="str">
        <f t="shared" si="83"/>
        <v/>
      </c>
      <c r="DL838" s="44" t="str">
        <f>IF(Wedstrijden!AU996="x","L","")</f>
        <v/>
      </c>
      <c r="DM838" s="44" t="str">
        <f>IF(Wedstrijden!AV996="x","M","")</f>
        <v/>
      </c>
      <c r="DN838" s="44" t="str">
        <f>IF(Wedstrijden!AW996="x","Z","")</f>
        <v/>
      </c>
    </row>
    <row r="839" spans="1:118" ht="15">
      <c r="A839" s="48" t="e">
        <f>Wedstrijden!#REF!</f>
        <v>#REF!</v>
      </c>
      <c r="B839" s="44">
        <f>IFERROR(VLOOKUP(Wedstrijden!E997,Wedstrijdlocaties!$B$2:$E$499,2,FALSE),"")</f>
        <v>824799</v>
      </c>
      <c r="C839" s="44" t="str">
        <f>Wedstrijden!F997</f>
        <v>Enkhuizen</v>
      </c>
      <c r="D839" s="44" t="str">
        <f>IFERROR(VLOOKUP(Wedstrijden!G997,Organisaties!$B$2:$C$501,2,FALSE),"")</f>
        <v/>
      </c>
      <c r="E839" s="44" t="str">
        <f>IFERROR(VLOOKUP(Wedstrijden!G997,Organisaties!$B$2:$F$501,5,FALSE),"")</f>
        <v/>
      </c>
      <c r="F839" s="44" t="str">
        <f>IF(Wedstrijden!BC997&lt;&gt;"",Wedstrijden!BC997,"")</f>
        <v/>
      </c>
      <c r="G839" s="44">
        <f>IF(Wedstrijden!AY997="Indoor",1,0)</f>
        <v>0</v>
      </c>
      <c r="H839" s="44">
        <f>Wedstrijden!AZ997</f>
        <v>0</v>
      </c>
      <c r="I839" s="44" t="str">
        <f>IF(Wedstrijden!AX997="Nee",0,IF(Wedstrijden!AX997="Ja",1,""))</f>
        <v/>
      </c>
      <c r="J839" s="44" t="str">
        <f>IF(Wedstrijden!BA997&lt;&gt;"",Wedstrijden!BA997,"")</f>
        <v/>
      </c>
      <c r="W839" s="45"/>
      <c r="AE839" s="45"/>
      <c r="AN839" s="45"/>
      <c r="AU839" s="45"/>
      <c r="BA839" s="45"/>
      <c r="BE839" s="45"/>
      <c r="BJ839" s="44">
        <f>IF(COUNTA(Wedstrijden!I997:S997)&lt;&gt;0,1,"")</f>
        <v>1</v>
      </c>
      <c r="BK839" s="44">
        <f t="shared" si="78"/>
        <v>2</v>
      </c>
      <c r="BL839" s="44" t="str">
        <f>IF(Wedstrijden!I997="x","AA","")</f>
        <v/>
      </c>
      <c r="BM839" s="44" t="str">
        <f>IF(Wedstrijden!J997="x","A","")</f>
        <v/>
      </c>
      <c r="BN839" s="44" t="str">
        <f>IF(Wedstrijden!K997="x","B1","")</f>
        <v/>
      </c>
      <c r="BO839" s="44" t="str">
        <f>IF(Wedstrijden!L997="x","BB","")</f>
        <v/>
      </c>
      <c r="BP839" s="44" t="str">
        <f>IF(Wedstrijden!M997="x","B","")</f>
        <v>B</v>
      </c>
      <c r="BQ839" s="44" t="str">
        <f>IF(Wedstrijden!N997="x","L1","")</f>
        <v>L1</v>
      </c>
      <c r="BR839" s="44" t="str">
        <f>IF(Wedstrijden!O997="x","L2","")</f>
        <v>L2</v>
      </c>
      <c r="BS839" s="44" t="str">
        <f>IF(Wedstrijden!P997="x","M1","")</f>
        <v>M1</v>
      </c>
      <c r="BT839" s="44" t="str">
        <f>IF(Wedstrijden!Q997="x","M2","")</f>
        <v>M2</v>
      </c>
      <c r="BU839" s="44" t="str">
        <f>IF(Wedstrijden!R997="x","Z1","")</f>
        <v>Z1</v>
      </c>
      <c r="BV839" s="44" t="str">
        <f>IF(Wedstrijden!S997="x","Z2","")</f>
        <v>Z2</v>
      </c>
      <c r="BW839" s="44">
        <f>IF(COUNTA(Wedstrijden!T997:AB997)&lt;&gt;0,1,"")</f>
        <v>1</v>
      </c>
      <c r="BX839" s="44">
        <f t="shared" si="79"/>
        <v>1</v>
      </c>
      <c r="BY839" s="44" t="str">
        <f>IF(Wedstrijden!T997="x","BB","")</f>
        <v/>
      </c>
      <c r="BZ839" s="44" t="str">
        <f>IF(Wedstrijden!U997="x","B","")</f>
        <v>B</v>
      </c>
      <c r="CA839" s="44" t="str">
        <f>IF(Wedstrijden!V997="x","L1","")</f>
        <v>L1</v>
      </c>
      <c r="CB839" s="44" t="str">
        <f>IF(Wedstrijden!W997="x","L2","")</f>
        <v>L2</v>
      </c>
      <c r="CC839" s="44" t="str">
        <f>IF(Wedstrijden!X997="x","M1","")</f>
        <v>M1</v>
      </c>
      <c r="CD839" s="44" t="str">
        <f>IF(Wedstrijden!Y997="x","M2","")</f>
        <v>M2</v>
      </c>
      <c r="CE839" s="44" t="str">
        <f>IF(Wedstrijden!Z997="x","Z1","")</f>
        <v/>
      </c>
      <c r="CF839" s="44" t="str">
        <f>IF(Wedstrijden!AA997="x","Z2","")</f>
        <v/>
      </c>
      <c r="CG839" s="44" t="str">
        <f>IF(Wedstrijden!AB997="x","ZZL","")</f>
        <v/>
      </c>
      <c r="CL839" s="44" t="str">
        <f>IF(COUNTA(Wedstrijden!AC997:AJ997)&lt;&gt;0,2,"")</f>
        <v/>
      </c>
      <c r="CM839" s="44" t="str">
        <f t="shared" si="80"/>
        <v/>
      </c>
      <c r="CN839" s="44" t="str">
        <f>IF(Wedstrijden!AC997="x","AA","")</f>
        <v/>
      </c>
      <c r="CO839" s="44" t="str">
        <f>IF(Wedstrijden!AD997="x","A","")</f>
        <v/>
      </c>
      <c r="CP839" s="44" t="str">
        <f>IF(Wedstrijden!AE997="x","BB","")</f>
        <v/>
      </c>
      <c r="CQ839" s="44" t="str">
        <f>IF(Wedstrijden!AF997="x","B","")</f>
        <v/>
      </c>
      <c r="CR839" s="44" t="str">
        <f>IF(Wedstrijden!AG997="x","L","")</f>
        <v/>
      </c>
      <c r="CS839" s="44" t="str">
        <f>IF(Wedstrijden!AH997="x","M","")</f>
        <v/>
      </c>
      <c r="CT839" s="44" t="str">
        <f>IF(Wedstrijden!AI997="x","Z","")</f>
        <v/>
      </c>
      <c r="CU839" s="44" t="str">
        <f>IF(Wedstrijden!AJ997="x","ZZ","")</f>
        <v/>
      </c>
      <c r="CV839" s="44" t="str">
        <f>IF(COUNTA(Wedstrijden!AK997:AQ997)&lt;&gt;0,2,"")</f>
        <v/>
      </c>
      <c r="CW839" s="44" t="str">
        <f t="shared" si="81"/>
        <v/>
      </c>
      <c r="CX839" s="44" t="str">
        <f>IF(Wedstrijden!AK997="x","BB","")</f>
        <v/>
      </c>
      <c r="CY839" s="44" t="str">
        <f>IF(Wedstrijden!AL997="x","B","")</f>
        <v/>
      </c>
      <c r="CZ839" s="44" t="str">
        <f>IF(Wedstrijden!AM997="x","L","")</f>
        <v/>
      </c>
      <c r="DA839" s="44" t="str">
        <f>IF(Wedstrijden!AN997="x","M","")</f>
        <v/>
      </c>
      <c r="DB839" s="44" t="str">
        <f>IF(Wedstrijden!AO997="x","Z","")</f>
        <v/>
      </c>
      <c r="DC839" s="44" t="str">
        <f>IF(Wedstrijden!AP997="x","ZZ","")</f>
        <v/>
      </c>
      <c r="DD839" s="44" t="str">
        <f>IF(Wedstrijden!AQ997="x","1.40","")</f>
        <v/>
      </c>
      <c r="DE839" s="44" t="str">
        <f>IF(COUNTA(Wedstrijden!AR997:AT997)&lt;&gt;0,6,"")</f>
        <v/>
      </c>
      <c r="DF839" s="44" t="str">
        <f t="shared" si="82"/>
        <v/>
      </c>
      <c r="DG839" s="44" t="str">
        <f>IF(Wedstrijden!AR997="x","L","")</f>
        <v/>
      </c>
      <c r="DH839" s="44" t="str">
        <f>IF(Wedstrijden!AS997="x","M","")</f>
        <v/>
      </c>
      <c r="DI839" s="44" t="str">
        <f>IF(Wedstrijden!AT997="x","Z","")</f>
        <v/>
      </c>
      <c r="DJ839" s="44" t="str">
        <f>IF(COUNTA(Wedstrijden!AU997:AW997)&lt;&gt;0,6,"")</f>
        <v/>
      </c>
      <c r="DK839" s="44" t="str">
        <f t="shared" si="83"/>
        <v/>
      </c>
      <c r="DL839" s="44" t="str">
        <f>IF(Wedstrijden!AU997="x","L","")</f>
        <v/>
      </c>
      <c r="DM839" s="44" t="str">
        <f>IF(Wedstrijden!AV997="x","M","")</f>
        <v/>
      </c>
      <c r="DN839" s="44" t="str">
        <f>IF(Wedstrijden!AW997="x","Z","")</f>
        <v/>
      </c>
    </row>
    <row r="840" spans="1:118" ht="15">
      <c r="A840" s="48" t="e">
        <f>Wedstrijden!#REF!</f>
        <v>#REF!</v>
      </c>
      <c r="B840" s="44">
        <f>IFERROR(VLOOKUP(Wedstrijden!E998,Wedstrijdlocaties!$B$2:$E$499,2,FALSE),"")</f>
        <v>849142</v>
      </c>
      <c r="C840" s="44" t="str">
        <f>Wedstrijden!F998</f>
        <v>Barsingerhorn</v>
      </c>
      <c r="D840" s="44" t="str">
        <f>IFERROR(VLOOKUP(Wedstrijden!G998,Organisaties!$B$2:$C$501,2,FALSE),"")</f>
        <v/>
      </c>
      <c r="E840" s="44" t="str">
        <f>IFERROR(VLOOKUP(Wedstrijden!G998,Organisaties!$B$2:$F$501,5,FALSE),"")</f>
        <v/>
      </c>
      <c r="F840" s="44" t="str">
        <f>IF(Wedstrijden!BC998&lt;&gt;"",Wedstrijden!BC998,"")</f>
        <v/>
      </c>
      <c r="G840" s="44">
        <f>IF(Wedstrijden!AY998="Indoor",1,0)</f>
        <v>0</v>
      </c>
      <c r="H840" s="44" t="str">
        <f>Wedstrijden!AZ998</f>
        <v>Nee</v>
      </c>
      <c r="I840" s="44" t="str">
        <f>IF(Wedstrijden!AX998="Nee",0,IF(Wedstrijden!AX998="Ja",1,""))</f>
        <v/>
      </c>
      <c r="J840" s="44" t="str">
        <f>IF(Wedstrijden!BA998&lt;&gt;"",Wedstrijden!BA998,"")</f>
        <v>Indoor</v>
      </c>
      <c r="W840" s="45"/>
      <c r="AE840" s="45"/>
      <c r="AN840" s="45"/>
      <c r="AU840" s="45"/>
      <c r="BA840" s="45"/>
      <c r="BE840" s="45"/>
      <c r="BJ840" s="44">
        <f>IF(COUNTA(Wedstrijden!I998:S998)&lt;&gt;0,1,"")</f>
        <v>1</v>
      </c>
      <c r="BK840" s="44">
        <f t="shared" si="78"/>
        <v>2</v>
      </c>
      <c r="BL840" s="44" t="str">
        <f>IF(Wedstrijden!I998="x","AA","")</f>
        <v/>
      </c>
      <c r="BM840" s="44" t="str">
        <f>IF(Wedstrijden!J998="x","A","")</f>
        <v/>
      </c>
      <c r="BN840" s="44" t="str">
        <f>IF(Wedstrijden!K998="x","B1","")</f>
        <v/>
      </c>
      <c r="BO840" s="44" t="str">
        <f>IF(Wedstrijden!L998="x","BB","")</f>
        <v/>
      </c>
      <c r="BP840" s="44" t="str">
        <f>IF(Wedstrijden!M998="x","B","")</f>
        <v>B</v>
      </c>
      <c r="BQ840" s="44" t="str">
        <f>IF(Wedstrijden!N998="x","L1","")</f>
        <v>L1</v>
      </c>
      <c r="BR840" s="44" t="str">
        <f>IF(Wedstrijden!O998="x","L2","")</f>
        <v>L2</v>
      </c>
      <c r="BS840" s="44" t="str">
        <f>IF(Wedstrijden!P998="x","M1","")</f>
        <v>M1</v>
      </c>
      <c r="BT840" s="44" t="str">
        <f>IF(Wedstrijden!Q998="x","M2","")</f>
        <v>M2</v>
      </c>
      <c r="BU840" s="44" t="str">
        <f>IF(Wedstrijden!R998="x","Z1","")</f>
        <v>Z1</v>
      </c>
      <c r="BV840" s="44" t="str">
        <f>IF(Wedstrijden!S998="x","Z2","")</f>
        <v>Z2</v>
      </c>
      <c r="BW840" s="44" t="str">
        <f>IF(COUNTA(Wedstrijden!T998:AB998)&lt;&gt;0,1,"")</f>
        <v/>
      </c>
      <c r="BX840" s="44" t="str">
        <f t="shared" si="79"/>
        <v/>
      </c>
      <c r="BY840" s="44" t="str">
        <f>IF(Wedstrijden!T998="x","BB","")</f>
        <v/>
      </c>
      <c r="BZ840" s="44" t="str">
        <f>IF(Wedstrijden!U998="x","B","")</f>
        <v/>
      </c>
      <c r="CA840" s="44" t="str">
        <f>IF(Wedstrijden!V998="x","L1","")</f>
        <v/>
      </c>
      <c r="CB840" s="44" t="str">
        <f>IF(Wedstrijden!W998="x","L2","")</f>
        <v/>
      </c>
      <c r="CC840" s="44" t="str">
        <f>IF(Wedstrijden!X998="x","M1","")</f>
        <v/>
      </c>
      <c r="CD840" s="44" t="str">
        <f>IF(Wedstrijden!Y998="x","M2","")</f>
        <v/>
      </c>
      <c r="CE840" s="44" t="str">
        <f>IF(Wedstrijden!Z998="x","Z1","")</f>
        <v/>
      </c>
      <c r="CF840" s="44" t="str">
        <f>IF(Wedstrijden!AA998="x","Z2","")</f>
        <v/>
      </c>
      <c r="CG840" s="44" t="str">
        <f>IF(Wedstrijden!AB998="x","ZZL","")</f>
        <v/>
      </c>
      <c r="CL840" s="44" t="str">
        <f>IF(COUNTA(Wedstrijden!AC998:AJ998)&lt;&gt;0,2,"")</f>
        <v/>
      </c>
      <c r="CM840" s="44" t="str">
        <f t="shared" si="80"/>
        <v/>
      </c>
      <c r="CN840" s="44" t="str">
        <f>IF(Wedstrijden!AC998="x","AA","")</f>
        <v/>
      </c>
      <c r="CO840" s="44" t="str">
        <f>IF(Wedstrijden!AD998="x","A","")</f>
        <v/>
      </c>
      <c r="CP840" s="44" t="str">
        <f>IF(Wedstrijden!AE998="x","BB","")</f>
        <v/>
      </c>
      <c r="CQ840" s="44" t="str">
        <f>IF(Wedstrijden!AF998="x","B","")</f>
        <v/>
      </c>
      <c r="CR840" s="44" t="str">
        <f>IF(Wedstrijden!AG998="x","L","")</f>
        <v/>
      </c>
      <c r="CS840" s="44" t="str">
        <f>IF(Wedstrijden!AH998="x","M","")</f>
        <v/>
      </c>
      <c r="CT840" s="44" t="str">
        <f>IF(Wedstrijden!AI998="x","Z","")</f>
        <v/>
      </c>
      <c r="CU840" s="44" t="str">
        <f>IF(Wedstrijden!AJ998="x","ZZ","")</f>
        <v/>
      </c>
      <c r="CV840" s="44" t="str">
        <f>IF(COUNTA(Wedstrijden!AK998:AQ998)&lt;&gt;0,2,"")</f>
        <v/>
      </c>
      <c r="CW840" s="44" t="str">
        <f t="shared" si="81"/>
        <v/>
      </c>
      <c r="CX840" s="44" t="str">
        <f>IF(Wedstrijden!AK998="x","BB","")</f>
        <v/>
      </c>
      <c r="CY840" s="44" t="str">
        <f>IF(Wedstrijden!AL998="x","B","")</f>
        <v/>
      </c>
      <c r="CZ840" s="44" t="str">
        <f>IF(Wedstrijden!AM998="x","L","")</f>
        <v/>
      </c>
      <c r="DA840" s="44" t="str">
        <f>IF(Wedstrijden!AN998="x","M","")</f>
        <v/>
      </c>
      <c r="DB840" s="44" t="str">
        <f>IF(Wedstrijden!AO998="x","Z","")</f>
        <v/>
      </c>
      <c r="DC840" s="44" t="str">
        <f>IF(Wedstrijden!AP998="x","ZZ","")</f>
        <v/>
      </c>
      <c r="DD840" s="44" t="str">
        <f>IF(Wedstrijden!AQ998="x","1.40","")</f>
        <v/>
      </c>
      <c r="DE840" s="44" t="str">
        <f>IF(COUNTA(Wedstrijden!AR998:AT998)&lt;&gt;0,6,"")</f>
        <v/>
      </c>
      <c r="DF840" s="44" t="str">
        <f t="shared" si="82"/>
        <v/>
      </c>
      <c r="DG840" s="44" t="str">
        <f>IF(Wedstrijden!AR998="x","L","")</f>
        <v/>
      </c>
      <c r="DH840" s="44" t="str">
        <f>IF(Wedstrijden!AS998="x","M","")</f>
        <v/>
      </c>
      <c r="DI840" s="44" t="str">
        <f>IF(Wedstrijden!AT998="x","Z","")</f>
        <v/>
      </c>
      <c r="DJ840" s="44" t="str">
        <f>IF(COUNTA(Wedstrijden!AU998:AW998)&lt;&gt;0,6,"")</f>
        <v/>
      </c>
      <c r="DK840" s="44" t="str">
        <f t="shared" si="83"/>
        <v/>
      </c>
      <c r="DL840" s="44" t="str">
        <f>IF(Wedstrijden!AU998="x","L","")</f>
        <v/>
      </c>
      <c r="DM840" s="44" t="str">
        <f>IF(Wedstrijden!AV998="x","M","")</f>
        <v/>
      </c>
      <c r="DN840" s="44" t="str">
        <f>IF(Wedstrijden!AW998="x","Z","")</f>
        <v/>
      </c>
    </row>
    <row r="841" spans="1:118" ht="15">
      <c r="A841" s="48" t="e">
        <f>Wedstrijden!#REF!</f>
        <v>#REF!</v>
      </c>
      <c r="B841" s="44" t="str">
        <f>IFERROR(VLOOKUP(Wedstrijden!E1001,Wedstrijdlocaties!$B$2:$E$499,2,FALSE),"")</f>
        <v>V12346</v>
      </c>
      <c r="C841" s="44" t="str">
        <f>Wedstrijden!F1001</f>
        <v>Oudkarspel</v>
      </c>
      <c r="D841" s="44" t="str">
        <f>IFERROR(VLOOKUP(Wedstrijden!G1001,Organisaties!$B$2:$C$501,2,FALSE),"")</f>
        <v/>
      </c>
      <c r="E841" s="44" t="str">
        <f>IFERROR(VLOOKUP(Wedstrijden!G1001,Organisaties!$B$2:$F$501,5,FALSE),"")</f>
        <v/>
      </c>
      <c r="F841" s="44" t="str">
        <f>IF(Wedstrijden!BC1001&lt;&gt;"",Wedstrijden!BC1001,"")</f>
        <v/>
      </c>
      <c r="G841" s="44">
        <f>IF(Wedstrijden!AY1001="Indoor",1,0)</f>
        <v>1</v>
      </c>
      <c r="H841" s="44" t="str">
        <f>Wedstrijden!AZ1001</f>
        <v>Onbeperkt</v>
      </c>
      <c r="I841" s="44">
        <f>IF(Wedstrijden!AX1001="Nee",0,IF(Wedstrijden!AX1001="Ja",1,""))</f>
        <v>0</v>
      </c>
      <c r="J841" s="44" t="str">
        <f>IF(Wedstrijden!BA1001&lt;&gt;"",Wedstrijden!BA1001,"")</f>
        <v/>
      </c>
      <c r="W841" s="45"/>
      <c r="AE841" s="45"/>
      <c r="AN841" s="45"/>
      <c r="AU841" s="45"/>
      <c r="BA841" s="45"/>
      <c r="BE841" s="45"/>
      <c r="BJ841" s="44" t="str">
        <f>IF(COUNTA(Wedstrijden!I1001:S1001)&lt;&gt;0,1,"")</f>
        <v/>
      </c>
      <c r="BK841" s="44" t="str">
        <f t="shared" si="78"/>
        <v/>
      </c>
      <c r="BL841" s="44" t="str">
        <f>IF(Wedstrijden!I1001="x","AA","")</f>
        <v/>
      </c>
      <c r="BM841" s="44" t="str">
        <f>IF(Wedstrijden!J1001="x","A","")</f>
        <v/>
      </c>
      <c r="BN841" s="44" t="str">
        <f>IF(Wedstrijden!K1001="x","B1","")</f>
        <v/>
      </c>
      <c r="BO841" s="44" t="str">
        <f>IF(Wedstrijden!L1001="x","BB","")</f>
        <v/>
      </c>
      <c r="BP841" s="44" t="str">
        <f>IF(Wedstrijden!M1001="x","B","")</f>
        <v/>
      </c>
      <c r="BQ841" s="44" t="str">
        <f>IF(Wedstrijden!N1001="x","L1","")</f>
        <v/>
      </c>
      <c r="BR841" s="44" t="str">
        <f>IF(Wedstrijden!O1001="x","L2","")</f>
        <v/>
      </c>
      <c r="BS841" s="44" t="str">
        <f>IF(Wedstrijden!P1001="x","M1","")</f>
        <v/>
      </c>
      <c r="BT841" s="44" t="str">
        <f>IF(Wedstrijden!Q1001="x","M2","")</f>
        <v/>
      </c>
      <c r="BU841" s="44" t="str">
        <f>IF(Wedstrijden!R1001="x","Z1","")</f>
        <v/>
      </c>
      <c r="BV841" s="44" t="str">
        <f>IF(Wedstrijden!S1001="x","Z2","")</f>
        <v/>
      </c>
      <c r="BW841" s="44" t="str">
        <f>IF(COUNTA(Wedstrijden!T1001:AB1001)&lt;&gt;0,1,"")</f>
        <v/>
      </c>
      <c r="BX841" s="44" t="str">
        <f t="shared" si="79"/>
        <v/>
      </c>
      <c r="BY841" s="44" t="str">
        <f>IF(Wedstrijden!T1001="x","BB","")</f>
        <v/>
      </c>
      <c r="BZ841" s="44" t="str">
        <f>IF(Wedstrijden!U1001="x","B","")</f>
        <v/>
      </c>
      <c r="CA841" s="44" t="str">
        <f>IF(Wedstrijden!V1001="x","L1","")</f>
        <v/>
      </c>
      <c r="CB841" s="44" t="str">
        <f>IF(Wedstrijden!W1001="x","L2","")</f>
        <v/>
      </c>
      <c r="CC841" s="44" t="str">
        <f>IF(Wedstrijden!X1001="x","M1","")</f>
        <v/>
      </c>
      <c r="CD841" s="44" t="str">
        <f>IF(Wedstrijden!Y1001="x","M2","")</f>
        <v/>
      </c>
      <c r="CE841" s="44" t="str">
        <f>IF(Wedstrijden!Z1001="x","Z1","")</f>
        <v/>
      </c>
      <c r="CF841" s="44" t="str">
        <f>IF(Wedstrijden!AA1001="x","Z2","")</f>
        <v/>
      </c>
      <c r="CG841" s="44" t="str">
        <f>IF(Wedstrijden!AB1001="x","ZZL","")</f>
        <v/>
      </c>
      <c r="CL841" s="44" t="str">
        <f>IF(COUNTA(Wedstrijden!AC1001:AJ1001)&lt;&gt;0,2,"")</f>
        <v/>
      </c>
      <c r="CM841" s="44" t="str">
        <f t="shared" si="80"/>
        <v/>
      </c>
      <c r="CN841" s="44" t="str">
        <f>IF(Wedstrijden!AC1001="x","AA","")</f>
        <v/>
      </c>
      <c r="CO841" s="44" t="str">
        <f>IF(Wedstrijden!AD1001="x","A","")</f>
        <v/>
      </c>
      <c r="CP841" s="44" t="str">
        <f>IF(Wedstrijden!AE1001="x","BB","")</f>
        <v/>
      </c>
      <c r="CQ841" s="44" t="str">
        <f>IF(Wedstrijden!AF1001="x","B","")</f>
        <v/>
      </c>
      <c r="CR841" s="44" t="str">
        <f>IF(Wedstrijden!AG1001="x","L","")</f>
        <v/>
      </c>
      <c r="CS841" s="44" t="str">
        <f>IF(Wedstrijden!AH1001="x","M","")</f>
        <v/>
      </c>
      <c r="CT841" s="44" t="str">
        <f>IF(Wedstrijden!AI1001="x","Z","")</f>
        <v/>
      </c>
      <c r="CU841" s="44" t="str">
        <f>IF(Wedstrijden!AJ1001="x","ZZ","")</f>
        <v/>
      </c>
      <c r="CV841" s="44">
        <f>IF(COUNTA(Wedstrijden!AK1001:AQ1001)&lt;&gt;0,2,"")</f>
        <v>2</v>
      </c>
      <c r="CW841" s="44">
        <f t="shared" si="81"/>
        <v>1</v>
      </c>
      <c r="CX841" s="44" t="str">
        <f>IF(Wedstrijden!AK1001="x","BB","")</f>
        <v>BB</v>
      </c>
      <c r="CY841" s="44" t="str">
        <f>IF(Wedstrijden!AL1001="x","B","")</f>
        <v>B</v>
      </c>
      <c r="CZ841" s="44" t="str">
        <f>IF(Wedstrijden!AM1001="x","L","")</f>
        <v>L</v>
      </c>
      <c r="DA841" s="44" t="str">
        <f>IF(Wedstrijden!AN1001="x","M","")</f>
        <v>M</v>
      </c>
      <c r="DB841" s="44" t="str">
        <f>IF(Wedstrijden!AO1001="x","Z","")</f>
        <v>Z</v>
      </c>
      <c r="DC841" s="44" t="str">
        <f>IF(Wedstrijden!AP1001="x","ZZ","")</f>
        <v>ZZ</v>
      </c>
      <c r="DD841" s="44" t="str">
        <f>IF(Wedstrijden!AQ1001="x","1.40","")</f>
        <v/>
      </c>
      <c r="DE841" s="44" t="str">
        <f>IF(COUNTA(Wedstrijden!AR1001:AT1001)&lt;&gt;0,6,"")</f>
        <v/>
      </c>
      <c r="DF841" s="44" t="str">
        <f t="shared" si="82"/>
        <v/>
      </c>
      <c r="DG841" s="44" t="str">
        <f>IF(Wedstrijden!AR1001="x","L","")</f>
        <v/>
      </c>
      <c r="DH841" s="44" t="str">
        <f>IF(Wedstrijden!AS1001="x","M","")</f>
        <v/>
      </c>
      <c r="DI841" s="44" t="str">
        <f>IF(Wedstrijden!AT1001="x","Z","")</f>
        <v/>
      </c>
      <c r="DJ841" s="44" t="str">
        <f>IF(COUNTA(Wedstrijden!AU1001:AW1001)&lt;&gt;0,6,"")</f>
        <v/>
      </c>
      <c r="DK841" s="44" t="str">
        <f t="shared" si="83"/>
        <v/>
      </c>
      <c r="DL841" s="44" t="str">
        <f>IF(Wedstrijden!AU1001="x","L","")</f>
        <v/>
      </c>
      <c r="DM841" s="44" t="str">
        <f>IF(Wedstrijden!AV1001="x","M","")</f>
        <v/>
      </c>
      <c r="DN841" s="44" t="str">
        <f>IF(Wedstrijden!AW1001="x","Z","")</f>
        <v/>
      </c>
    </row>
    <row r="842" spans="1:118" ht="15">
      <c r="A842" s="48" t="e">
        <f>Wedstrijden!#REF!</f>
        <v>#REF!</v>
      </c>
      <c r="B842" s="44">
        <f>IFERROR(VLOOKUP(Wedstrijden!E1002,Wedstrijdlocaties!$B$2:$E$499,2,FALSE),"")</f>
        <v>830932</v>
      </c>
      <c r="C842" s="44" t="str">
        <f>Wedstrijden!F1002</f>
        <v>Heerhugowaard</v>
      </c>
      <c r="D842" s="44" t="str">
        <f>IFERROR(VLOOKUP(Wedstrijden!G1002,Organisaties!$B$2:$C$501,2,FALSE),"")</f>
        <v>V60148</v>
      </c>
      <c r="E842" s="44" t="str">
        <f>IFERROR(VLOOKUP(Wedstrijden!G1002,Organisaties!$B$2:$F$501,5,FALSE),"")</f>
        <v>V31007</v>
      </c>
      <c r="F842" s="44" t="str">
        <f>IF(Wedstrijden!BC1002&lt;&gt;"",Wedstrijden!BC1002,"")</f>
        <v/>
      </c>
      <c r="G842" s="44">
        <f>IF(Wedstrijden!AY1002="Indoor",1,0)</f>
        <v>1</v>
      </c>
      <c r="H842" s="44" t="str">
        <f>Wedstrijden!AZ1002</f>
        <v>Onbeperkt</v>
      </c>
      <c r="I842" s="44">
        <f>IF(Wedstrijden!AX1002="Nee",0,IF(Wedstrijden!AX1002="Ja",1,""))</f>
        <v>0</v>
      </c>
      <c r="J842" s="44" t="str">
        <f>IF(Wedstrijden!BA1002&lt;&gt;"",Wedstrijden!BA1002,"")</f>
        <v/>
      </c>
      <c r="W842" s="45"/>
      <c r="AE842" s="45"/>
      <c r="AN842" s="45"/>
      <c r="AU842" s="45"/>
      <c r="BA842" s="45"/>
      <c r="BE842" s="45"/>
      <c r="BJ842" s="44">
        <f>IF(COUNTA(Wedstrijden!I1002:S1002)&lt;&gt;0,1,"")</f>
        <v>1</v>
      </c>
      <c r="BK842" s="44">
        <f t="shared" si="78"/>
        <v>2</v>
      </c>
      <c r="BL842" s="44" t="str">
        <f>IF(Wedstrijden!I1002="x","AA","")</f>
        <v/>
      </c>
      <c r="BM842" s="44" t="str">
        <f>IF(Wedstrijden!J1002="x","A","")</f>
        <v/>
      </c>
      <c r="BN842" s="44" t="str">
        <f>IF(Wedstrijden!K1002="x","B1","")</f>
        <v/>
      </c>
      <c r="BO842" s="44" t="str">
        <f>IF(Wedstrijden!L1002="x","BB","")</f>
        <v/>
      </c>
      <c r="BP842" s="44" t="str">
        <f>IF(Wedstrijden!M1002="x","B","")</f>
        <v>B</v>
      </c>
      <c r="BQ842" s="44" t="str">
        <f>IF(Wedstrijden!N1002="x","L1","")</f>
        <v>L1</v>
      </c>
      <c r="BR842" s="44" t="str">
        <f>IF(Wedstrijden!O1002="x","L2","")</f>
        <v>L2</v>
      </c>
      <c r="BS842" s="44" t="str">
        <f>IF(Wedstrijden!P1002="x","M1","")</f>
        <v>M1</v>
      </c>
      <c r="BT842" s="44" t="str">
        <f>IF(Wedstrijden!Q1002="x","M2","")</f>
        <v>M2</v>
      </c>
      <c r="BU842" s="44" t="str">
        <f>IF(Wedstrijden!R1002="x","Z1","")</f>
        <v>Z1</v>
      </c>
      <c r="BV842" s="44" t="str">
        <f>IF(Wedstrijden!S1002="x","Z2","")</f>
        <v>Z2</v>
      </c>
      <c r="BW842" s="44">
        <f>IF(COUNTA(Wedstrijden!T1002:AB1002)&lt;&gt;0,1,"")</f>
        <v>1</v>
      </c>
      <c r="BX842" s="44">
        <f t="shared" si="79"/>
        <v>1</v>
      </c>
      <c r="BY842" s="44" t="str">
        <f>IF(Wedstrijden!T1002="x","BB","")</f>
        <v/>
      </c>
      <c r="BZ842" s="44" t="str">
        <f>IF(Wedstrijden!U1002="x","B","")</f>
        <v>B</v>
      </c>
      <c r="CA842" s="44" t="str">
        <f>IF(Wedstrijden!V1002="x","L1","")</f>
        <v>L1</v>
      </c>
      <c r="CB842" s="44" t="str">
        <f>IF(Wedstrijden!W1002="x","L2","")</f>
        <v>L2</v>
      </c>
      <c r="CC842" s="44" t="str">
        <f>IF(Wedstrijden!X1002="x","M1","")</f>
        <v>M1</v>
      </c>
      <c r="CD842" s="44" t="str">
        <f>IF(Wedstrijden!Y1002="x","M2","")</f>
        <v>M2</v>
      </c>
      <c r="CE842" s="44" t="str">
        <f>IF(Wedstrijden!Z1002="x","Z1","")</f>
        <v>Z1</v>
      </c>
      <c r="CF842" s="44" t="str">
        <f>IF(Wedstrijden!AA1002="x","Z2","")</f>
        <v>Z2</v>
      </c>
      <c r="CG842" s="44" t="str">
        <f>IF(Wedstrijden!AB1002="x","ZZL","")</f>
        <v/>
      </c>
      <c r="CL842" s="44" t="str">
        <f>IF(COUNTA(Wedstrijden!AC1002:AJ1002)&lt;&gt;0,2,"")</f>
        <v/>
      </c>
      <c r="CM842" s="44" t="str">
        <f t="shared" si="80"/>
        <v/>
      </c>
      <c r="CN842" s="44" t="str">
        <f>IF(Wedstrijden!AC1002="x","AA","")</f>
        <v/>
      </c>
      <c r="CO842" s="44" t="str">
        <f>IF(Wedstrijden!AD1002="x","A","")</f>
        <v/>
      </c>
      <c r="CP842" s="44" t="str">
        <f>IF(Wedstrijden!AE1002="x","BB","")</f>
        <v/>
      </c>
      <c r="CQ842" s="44" t="str">
        <f>IF(Wedstrijden!AF1002="x","B","")</f>
        <v/>
      </c>
      <c r="CR842" s="44" t="str">
        <f>IF(Wedstrijden!AG1002="x","L","")</f>
        <v/>
      </c>
      <c r="CS842" s="44" t="str">
        <f>IF(Wedstrijden!AH1002="x","M","")</f>
        <v/>
      </c>
      <c r="CT842" s="44" t="str">
        <f>IF(Wedstrijden!AI1002="x","Z","")</f>
        <v/>
      </c>
      <c r="CU842" s="44" t="str">
        <f>IF(Wedstrijden!AJ1002="x","ZZ","")</f>
        <v/>
      </c>
      <c r="CV842" s="44" t="str">
        <f>IF(COUNTA(Wedstrijden!AK1002:AQ1002)&lt;&gt;0,2,"")</f>
        <v/>
      </c>
      <c r="CW842" s="44" t="str">
        <f t="shared" si="81"/>
        <v/>
      </c>
      <c r="CX842" s="44" t="str">
        <f>IF(Wedstrijden!AK1002="x","BB","")</f>
        <v/>
      </c>
      <c r="CY842" s="44" t="str">
        <f>IF(Wedstrijden!AL1002="x","B","")</f>
        <v/>
      </c>
      <c r="CZ842" s="44" t="str">
        <f>IF(Wedstrijden!AM1002="x","L","")</f>
        <v/>
      </c>
      <c r="DA842" s="44" t="str">
        <f>IF(Wedstrijden!AN1002="x","M","")</f>
        <v/>
      </c>
      <c r="DB842" s="44" t="str">
        <f>IF(Wedstrijden!AO1002="x","Z","")</f>
        <v/>
      </c>
      <c r="DC842" s="44" t="str">
        <f>IF(Wedstrijden!AP1002="x","ZZ","")</f>
        <v/>
      </c>
      <c r="DD842" s="44" t="str">
        <f>IF(Wedstrijden!AQ1002="x","1.40","")</f>
        <v/>
      </c>
      <c r="DE842" s="44" t="str">
        <f>IF(COUNTA(Wedstrijden!AR1002:AT1002)&lt;&gt;0,6,"")</f>
        <v/>
      </c>
      <c r="DF842" s="44" t="str">
        <f t="shared" si="82"/>
        <v/>
      </c>
      <c r="DG842" s="44" t="str">
        <f>IF(Wedstrijden!AR1002="x","L","")</f>
        <v/>
      </c>
      <c r="DH842" s="44" t="str">
        <f>IF(Wedstrijden!AS1002="x","M","")</f>
        <v/>
      </c>
      <c r="DI842" s="44" t="str">
        <f>IF(Wedstrijden!AT1002="x","Z","")</f>
        <v/>
      </c>
      <c r="DJ842" s="44" t="str">
        <f>IF(COUNTA(Wedstrijden!AU1002:AW1002)&lt;&gt;0,6,"")</f>
        <v/>
      </c>
      <c r="DK842" s="44" t="str">
        <f t="shared" si="83"/>
        <v/>
      </c>
      <c r="DL842" s="44" t="str">
        <f>IF(Wedstrijden!AU1002="x","L","")</f>
        <v/>
      </c>
      <c r="DM842" s="44" t="str">
        <f>IF(Wedstrijden!AV1002="x","M","")</f>
        <v/>
      </c>
      <c r="DN842" s="44" t="str">
        <f>IF(Wedstrijden!AW1002="x","Z","")</f>
        <v/>
      </c>
    </row>
    <row r="843" spans="1:118" ht="15">
      <c r="A843" s="48" t="e">
        <f>Wedstrijden!#REF!</f>
        <v>#REF!</v>
      </c>
      <c r="B843" s="44">
        <f>IFERROR(VLOOKUP(Wedstrijden!E1003,Wedstrijdlocaties!$B$2:$E$499,2,FALSE),"")</f>
        <v>849143</v>
      </c>
      <c r="C843" s="44" t="str">
        <f>Wedstrijden!F1003</f>
        <v>Heiloo</v>
      </c>
      <c r="D843" s="44" t="str">
        <f>IFERROR(VLOOKUP(Wedstrijden!G1003,Organisaties!$B$2:$C$501,2,FALSE),"")</f>
        <v>V50737</v>
      </c>
      <c r="E843" s="44" t="str">
        <f>IFERROR(VLOOKUP(Wedstrijden!G1003,Organisaties!$B$2:$F$501,5,FALSE),"")</f>
        <v>V31007</v>
      </c>
      <c r="F843" s="44" t="str">
        <f>IF(Wedstrijden!BC1003&lt;&gt;"",Wedstrijden!BC1003,"")</f>
        <v/>
      </c>
      <c r="G843" s="44">
        <f>IF(Wedstrijden!AY1003="Indoor",1,0)</f>
        <v>1</v>
      </c>
      <c r="H843" s="44" t="str">
        <f>Wedstrijden!AZ1003</f>
        <v>Onbeperkt</v>
      </c>
      <c r="I843" s="44">
        <f>IF(Wedstrijden!AX1003="Nee",0,IF(Wedstrijden!AX1003="Ja",1,""))</f>
        <v>0</v>
      </c>
      <c r="J843" s="44" t="str">
        <f>IF(Wedstrijden!BA1003&lt;&gt;"",Wedstrijden!BA1003,"")</f>
        <v/>
      </c>
      <c r="W843" s="45"/>
      <c r="AE843" s="45"/>
      <c r="AN843" s="45"/>
      <c r="AU843" s="45"/>
      <c r="BA843" s="45"/>
      <c r="BE843" s="45"/>
      <c r="BJ843" s="44">
        <f>IF(COUNTA(Wedstrijden!I1003:S1003)&lt;&gt;0,1,"")</f>
        <v>1</v>
      </c>
      <c r="BK843" s="44">
        <f t="shared" si="78"/>
        <v>2</v>
      </c>
      <c r="BL843" s="44" t="str">
        <f>IF(Wedstrijden!I1003="x","AA","")</f>
        <v/>
      </c>
      <c r="BM843" s="44" t="str">
        <f>IF(Wedstrijden!J1003="x","A","")</f>
        <v/>
      </c>
      <c r="BN843" s="44" t="str">
        <f>IF(Wedstrijden!K1003="x","B1","")</f>
        <v/>
      </c>
      <c r="BO843" s="44" t="str">
        <f>IF(Wedstrijden!L1003="x","BB","")</f>
        <v>BB</v>
      </c>
      <c r="BP843" s="44" t="str">
        <f>IF(Wedstrijden!M1003="x","B","")</f>
        <v>B</v>
      </c>
      <c r="BQ843" s="44" t="str">
        <f>IF(Wedstrijden!N1003="x","L1","")</f>
        <v>L1</v>
      </c>
      <c r="BR843" s="44" t="str">
        <f>IF(Wedstrijden!O1003="x","L2","")</f>
        <v>L2</v>
      </c>
      <c r="BS843" s="44" t="str">
        <f>IF(Wedstrijden!P1003="x","M1","")</f>
        <v>M1</v>
      </c>
      <c r="BT843" s="44" t="str">
        <f>IF(Wedstrijden!Q1003="x","M2","")</f>
        <v>M2</v>
      </c>
      <c r="BU843" s="44" t="str">
        <f>IF(Wedstrijden!R1003="x","Z1","")</f>
        <v/>
      </c>
      <c r="BV843" s="44" t="str">
        <f>IF(Wedstrijden!S1003="x","Z2","")</f>
        <v/>
      </c>
      <c r="BW843" s="44">
        <f>IF(COUNTA(Wedstrijden!T1003:AB1003)&lt;&gt;0,1,"")</f>
        <v>1</v>
      </c>
      <c r="BX843" s="44">
        <f t="shared" si="79"/>
        <v>1</v>
      </c>
      <c r="BY843" s="44" t="str">
        <f>IF(Wedstrijden!T1003="x","BB","")</f>
        <v/>
      </c>
      <c r="BZ843" s="44" t="str">
        <f>IF(Wedstrijden!U1003="x","B","")</f>
        <v>B</v>
      </c>
      <c r="CA843" s="44" t="str">
        <f>IF(Wedstrijden!V1003="x","L1","")</f>
        <v>L1</v>
      </c>
      <c r="CB843" s="44" t="str">
        <f>IF(Wedstrijden!W1003="x","L2","")</f>
        <v>L2</v>
      </c>
      <c r="CC843" s="44" t="str">
        <f>IF(Wedstrijden!X1003="x","M1","")</f>
        <v>M1</v>
      </c>
      <c r="CD843" s="44" t="str">
        <f>IF(Wedstrijden!Y1003="x","M2","")</f>
        <v>M2</v>
      </c>
      <c r="CE843" s="44" t="str">
        <f>IF(Wedstrijden!Z1003="x","Z1","")</f>
        <v/>
      </c>
      <c r="CF843" s="44" t="str">
        <f>IF(Wedstrijden!AA1003="x","Z2","")</f>
        <v/>
      </c>
      <c r="CG843" s="44" t="str">
        <f>IF(Wedstrijden!AB1003="x","ZZL","")</f>
        <v/>
      </c>
      <c r="CL843" s="44" t="str">
        <f>IF(COUNTA(Wedstrijden!AC1003:AJ1003)&lt;&gt;0,2,"")</f>
        <v/>
      </c>
      <c r="CM843" s="44" t="str">
        <f t="shared" si="80"/>
        <v/>
      </c>
      <c r="CN843" s="44" t="str">
        <f>IF(Wedstrijden!AC1003="x","AA","")</f>
        <v/>
      </c>
      <c r="CO843" s="44" t="str">
        <f>IF(Wedstrijden!AD1003="x","A","")</f>
        <v/>
      </c>
      <c r="CP843" s="44" t="str">
        <f>IF(Wedstrijden!AE1003="x","BB","")</f>
        <v/>
      </c>
      <c r="CQ843" s="44" t="str">
        <f>IF(Wedstrijden!AF1003="x","B","")</f>
        <v/>
      </c>
      <c r="CR843" s="44" t="str">
        <f>IF(Wedstrijden!AG1003="x","L","")</f>
        <v/>
      </c>
      <c r="CS843" s="44" t="str">
        <f>IF(Wedstrijden!AH1003="x","M","")</f>
        <v/>
      </c>
      <c r="CT843" s="44" t="str">
        <f>IF(Wedstrijden!AI1003="x","Z","")</f>
        <v/>
      </c>
      <c r="CU843" s="44" t="str">
        <f>IF(Wedstrijden!AJ1003="x","ZZ","")</f>
        <v/>
      </c>
      <c r="CV843" s="44" t="str">
        <f>IF(COUNTA(Wedstrijden!AK1003:AQ1003)&lt;&gt;0,2,"")</f>
        <v/>
      </c>
      <c r="CW843" s="44" t="str">
        <f t="shared" si="81"/>
        <v/>
      </c>
      <c r="CX843" s="44" t="str">
        <f>IF(Wedstrijden!AK1003="x","BB","")</f>
        <v/>
      </c>
      <c r="CY843" s="44" t="str">
        <f>IF(Wedstrijden!AL1003="x","B","")</f>
        <v/>
      </c>
      <c r="CZ843" s="44" t="str">
        <f>IF(Wedstrijden!AM1003="x","L","")</f>
        <v/>
      </c>
      <c r="DA843" s="44" t="str">
        <f>IF(Wedstrijden!AN1003="x","M","")</f>
        <v/>
      </c>
      <c r="DB843" s="44" t="str">
        <f>IF(Wedstrijden!AO1003="x","Z","")</f>
        <v/>
      </c>
      <c r="DC843" s="44" t="str">
        <f>IF(Wedstrijden!AP1003="x","ZZ","")</f>
        <v/>
      </c>
      <c r="DD843" s="44" t="str">
        <f>IF(Wedstrijden!AQ1003="x","1.40","")</f>
        <v/>
      </c>
      <c r="DE843" s="44" t="str">
        <f>IF(COUNTA(Wedstrijden!AR1003:AT1003)&lt;&gt;0,6,"")</f>
        <v/>
      </c>
      <c r="DF843" s="44" t="str">
        <f t="shared" si="82"/>
        <v/>
      </c>
      <c r="DG843" s="44" t="str">
        <f>IF(Wedstrijden!AR1003="x","L","")</f>
        <v/>
      </c>
      <c r="DH843" s="44" t="str">
        <f>IF(Wedstrijden!AS1003="x","M","")</f>
        <v/>
      </c>
      <c r="DI843" s="44" t="str">
        <f>IF(Wedstrijden!AT1003="x","Z","")</f>
        <v/>
      </c>
      <c r="DJ843" s="44" t="str">
        <f>IF(COUNTA(Wedstrijden!AU1003:AW1003)&lt;&gt;0,6,"")</f>
        <v/>
      </c>
      <c r="DK843" s="44" t="str">
        <f t="shared" si="83"/>
        <v/>
      </c>
      <c r="DL843" s="44" t="str">
        <f>IF(Wedstrijden!AU1003="x","L","")</f>
        <v/>
      </c>
      <c r="DM843" s="44" t="str">
        <f>IF(Wedstrijden!AV1003="x","M","")</f>
        <v/>
      </c>
      <c r="DN843" s="44" t="str">
        <f>IF(Wedstrijden!AW1003="x","Z","")</f>
        <v/>
      </c>
    </row>
    <row r="844" spans="1:118" ht="15">
      <c r="A844" s="48" t="e">
        <f>Wedstrijden!#REF!</f>
        <v>#REF!</v>
      </c>
      <c r="B844" s="44" t="str">
        <f>IFERROR(VLOOKUP(Wedstrijden!E1005,Wedstrijdlocaties!$B$2:$E$499,2,FALSE),"")</f>
        <v/>
      </c>
      <c r="C844" s="44" t="str">
        <f>Wedstrijden!F1005</f>
        <v>Egmond aan den Hoef</v>
      </c>
      <c r="D844" s="44" t="str">
        <f>IFERROR(VLOOKUP(Wedstrijden!G1005,Organisaties!$B$2:$C$501,2,FALSE),"")</f>
        <v/>
      </c>
      <c r="E844" s="44" t="str">
        <f>IFERROR(VLOOKUP(Wedstrijden!G1005,Organisaties!$B$2:$F$501,5,FALSE),"")</f>
        <v/>
      </c>
      <c r="F844" s="44" t="str">
        <f>IF(Wedstrijden!BC1005&lt;&gt;"",Wedstrijden!BC1005,"")</f>
        <v/>
      </c>
      <c r="G844" s="44">
        <f>IF(Wedstrijden!AY1005="Indoor",1,0)</f>
        <v>1</v>
      </c>
      <c r="H844" s="44" t="str">
        <f>Wedstrijden!AZ1005</f>
        <v>Onbeperkt</v>
      </c>
      <c r="I844" s="44">
        <f>IF(Wedstrijden!AX1005="Nee",0,IF(Wedstrijden!AX1005="Ja",1,""))</f>
        <v>0</v>
      </c>
      <c r="J844" s="44" t="str">
        <f>IF(Wedstrijden!BA1005&lt;&gt;"",Wedstrijden!BA1005,"")</f>
        <v/>
      </c>
      <c r="W844" s="45"/>
      <c r="AE844" s="45"/>
      <c r="AN844" s="45"/>
      <c r="AU844" s="45"/>
      <c r="BA844" s="45"/>
      <c r="BE844" s="45"/>
      <c r="BJ844" s="44">
        <f>IF(COUNTA(Wedstrijden!I1005:S1005)&lt;&gt;0,1,"")</f>
        <v>1</v>
      </c>
      <c r="BK844" s="44">
        <f t="shared" si="78"/>
        <v>2</v>
      </c>
      <c r="BL844" s="44" t="str">
        <f>IF(Wedstrijden!I1005="x","AA","")</f>
        <v/>
      </c>
      <c r="BM844" s="44" t="str">
        <f>IF(Wedstrijden!J1005="x","A","")</f>
        <v/>
      </c>
      <c r="BN844" s="44" t="str">
        <f>IF(Wedstrijden!K1005="x","B1","")</f>
        <v/>
      </c>
      <c r="BO844" s="44" t="str">
        <f>IF(Wedstrijden!L1005="x","BB","")</f>
        <v/>
      </c>
      <c r="BP844" s="44" t="str">
        <f>IF(Wedstrijden!M1005="x","B","")</f>
        <v>B</v>
      </c>
      <c r="BQ844" s="44" t="str">
        <f>IF(Wedstrijden!N1005="x","L1","")</f>
        <v>L1</v>
      </c>
      <c r="BR844" s="44" t="str">
        <f>IF(Wedstrijden!O1005="x","L2","")</f>
        <v>L2</v>
      </c>
      <c r="BS844" s="44" t="str">
        <f>IF(Wedstrijden!P1005="x","M1","")</f>
        <v>M1</v>
      </c>
      <c r="BT844" s="44" t="str">
        <f>IF(Wedstrijden!Q1005="x","M2","")</f>
        <v>M2</v>
      </c>
      <c r="BU844" s="44" t="str">
        <f>IF(Wedstrijden!R1005="x","Z1","")</f>
        <v/>
      </c>
      <c r="BV844" s="44" t="str">
        <f>IF(Wedstrijden!S1005="x","Z2","")</f>
        <v/>
      </c>
      <c r="BW844" s="44">
        <f>IF(COUNTA(Wedstrijden!T1005:AB1005)&lt;&gt;0,1,"")</f>
        <v>1</v>
      </c>
      <c r="BX844" s="44">
        <f t="shared" si="79"/>
        <v>1</v>
      </c>
      <c r="BY844" s="44" t="str">
        <f>IF(Wedstrijden!T1005="x","BB","")</f>
        <v/>
      </c>
      <c r="BZ844" s="44" t="str">
        <f>IF(Wedstrijden!U1005="x","B","")</f>
        <v>B</v>
      </c>
      <c r="CA844" s="44" t="str">
        <f>IF(Wedstrijden!V1005="x","L1","")</f>
        <v>L1</v>
      </c>
      <c r="CB844" s="44" t="str">
        <f>IF(Wedstrijden!W1005="x","L2","")</f>
        <v>L2</v>
      </c>
      <c r="CC844" s="44" t="str">
        <f>IF(Wedstrijden!X1005="x","M1","")</f>
        <v>M1</v>
      </c>
      <c r="CD844" s="44" t="str">
        <f>IF(Wedstrijden!Y1005="x","M2","")</f>
        <v>M2</v>
      </c>
      <c r="CE844" s="44" t="str">
        <f>IF(Wedstrijden!Z1005="x","Z1","")</f>
        <v/>
      </c>
      <c r="CF844" s="44" t="str">
        <f>IF(Wedstrijden!AA1005="x","Z2","")</f>
        <v/>
      </c>
      <c r="CG844" s="44" t="str">
        <f>IF(Wedstrijden!AB1005="x","ZZL","")</f>
        <v/>
      </c>
      <c r="CL844" s="44" t="str">
        <f>IF(COUNTA(Wedstrijden!AC1005:AJ1005)&lt;&gt;0,2,"")</f>
        <v/>
      </c>
      <c r="CM844" s="44" t="str">
        <f t="shared" si="80"/>
        <v/>
      </c>
      <c r="CN844" s="44" t="str">
        <f>IF(Wedstrijden!AC1005="x","AA","")</f>
        <v/>
      </c>
      <c r="CO844" s="44" t="str">
        <f>IF(Wedstrijden!AD1005="x","A","")</f>
        <v/>
      </c>
      <c r="CP844" s="44" t="str">
        <f>IF(Wedstrijden!AE1005="x","BB","")</f>
        <v/>
      </c>
      <c r="CQ844" s="44" t="str">
        <f>IF(Wedstrijden!AF1005="x","B","")</f>
        <v/>
      </c>
      <c r="CR844" s="44" t="str">
        <f>IF(Wedstrijden!AG1005="x","L","")</f>
        <v/>
      </c>
      <c r="CS844" s="44" t="str">
        <f>IF(Wedstrijden!AH1005="x","M","")</f>
        <v/>
      </c>
      <c r="CT844" s="44" t="str">
        <f>IF(Wedstrijden!AI1005="x","Z","")</f>
        <v/>
      </c>
      <c r="CU844" s="44" t="str">
        <f>IF(Wedstrijden!AJ1005="x","ZZ","")</f>
        <v/>
      </c>
      <c r="CV844" s="44" t="str">
        <f>IF(COUNTA(Wedstrijden!AK1005:AQ1005)&lt;&gt;0,2,"")</f>
        <v/>
      </c>
      <c r="CW844" s="44" t="str">
        <f t="shared" si="81"/>
        <v/>
      </c>
      <c r="CX844" s="44" t="str">
        <f>IF(Wedstrijden!AK1005="x","BB","")</f>
        <v/>
      </c>
      <c r="CY844" s="44" t="str">
        <f>IF(Wedstrijden!AL1005="x","B","")</f>
        <v/>
      </c>
      <c r="CZ844" s="44" t="str">
        <f>IF(Wedstrijden!AM1005="x","L","")</f>
        <v/>
      </c>
      <c r="DA844" s="44" t="str">
        <f>IF(Wedstrijden!AN1005="x","M","")</f>
        <v/>
      </c>
      <c r="DB844" s="44" t="str">
        <f>IF(Wedstrijden!AO1005="x","Z","")</f>
        <v/>
      </c>
      <c r="DC844" s="44" t="str">
        <f>IF(Wedstrijden!AP1005="x","ZZ","")</f>
        <v/>
      </c>
      <c r="DD844" s="44" t="str">
        <f>IF(Wedstrijden!AQ1005="x","1.40","")</f>
        <v/>
      </c>
      <c r="DE844" s="44" t="str">
        <f>IF(COUNTA(Wedstrijden!AR1005:AT1005)&lt;&gt;0,6,"")</f>
        <v/>
      </c>
      <c r="DF844" s="44" t="str">
        <f t="shared" si="82"/>
        <v/>
      </c>
      <c r="DG844" s="44" t="str">
        <f>IF(Wedstrijden!AR1005="x","L","")</f>
        <v/>
      </c>
      <c r="DH844" s="44" t="str">
        <f>IF(Wedstrijden!AS1005="x","M","")</f>
        <v/>
      </c>
      <c r="DI844" s="44" t="str">
        <f>IF(Wedstrijden!AT1005="x","Z","")</f>
        <v/>
      </c>
      <c r="DJ844" s="44" t="str">
        <f>IF(COUNTA(Wedstrijden!AU1005:AW1005)&lt;&gt;0,6,"")</f>
        <v/>
      </c>
      <c r="DK844" s="44" t="str">
        <f t="shared" si="83"/>
        <v/>
      </c>
      <c r="DL844" s="44" t="str">
        <f>IF(Wedstrijden!AU1005="x","L","")</f>
        <v/>
      </c>
      <c r="DM844" s="44" t="str">
        <f>IF(Wedstrijden!AV1005="x","M","")</f>
        <v/>
      </c>
      <c r="DN844" s="44" t="str">
        <f>IF(Wedstrijden!AW1005="x","Z","")</f>
        <v/>
      </c>
    </row>
    <row r="845" spans="1:118" ht="15">
      <c r="A845" s="48" t="e">
        <f>Wedstrijden!#REF!</f>
        <v>#REF!</v>
      </c>
      <c r="B845" s="44">
        <f>IFERROR(VLOOKUP(Wedstrijden!E1006,Wedstrijdlocaties!$B$2:$E$499,2,FALSE),"")</f>
        <v>830931</v>
      </c>
      <c r="C845" s="44" t="str">
        <f>Wedstrijden!F1006</f>
        <v>Wijdewormer</v>
      </c>
      <c r="D845" s="44" t="str">
        <f>IFERROR(VLOOKUP(Wedstrijden!G1006,Organisaties!$B$2:$C$501,2,FALSE),"")</f>
        <v/>
      </c>
      <c r="E845" s="44" t="str">
        <f>IFERROR(VLOOKUP(Wedstrijden!G1006,Organisaties!$B$2:$F$501,5,FALSE),"")</f>
        <v/>
      </c>
      <c r="F845" s="44" t="str">
        <f>IF(Wedstrijden!BC1006&lt;&gt;"",Wedstrijden!BC1006,"")</f>
        <v/>
      </c>
      <c r="G845" s="44">
        <f>IF(Wedstrijden!AY1006="Indoor",1,0)</f>
        <v>1</v>
      </c>
      <c r="H845" s="44" t="str">
        <f>Wedstrijden!AZ1006</f>
        <v>Onbeperkt</v>
      </c>
      <c r="I845" s="44">
        <f>IF(Wedstrijden!AX1006="Nee",0,IF(Wedstrijden!AX1006="Ja",1,""))</f>
        <v>0</v>
      </c>
      <c r="J845" s="44" t="str">
        <f>IF(Wedstrijden!BA1006&lt;&gt;"",Wedstrijden!BA1006,"")</f>
        <v/>
      </c>
      <c r="W845" s="45"/>
      <c r="AE845" s="45"/>
      <c r="AN845" s="45"/>
      <c r="AU845" s="45"/>
      <c r="BA845" s="45"/>
      <c r="BE845" s="45"/>
      <c r="BJ845" s="44">
        <f>IF(COUNTA(Wedstrijden!I1006:S1006)&lt;&gt;0,1,"")</f>
        <v>1</v>
      </c>
      <c r="BK845" s="44">
        <f t="shared" si="78"/>
        <v>2</v>
      </c>
      <c r="BL845" s="44" t="str">
        <f>IF(Wedstrijden!I1006="x","AA","")</f>
        <v/>
      </c>
      <c r="BM845" s="44" t="str">
        <f>IF(Wedstrijden!J1006="x","A","")</f>
        <v/>
      </c>
      <c r="BN845" s="44" t="str">
        <f>IF(Wedstrijden!K1006="x","B1","")</f>
        <v/>
      </c>
      <c r="BO845" s="44" t="str">
        <f>IF(Wedstrijden!L1006="x","BB","")</f>
        <v/>
      </c>
      <c r="BP845" s="44" t="str">
        <f>IF(Wedstrijden!M1006="x","B","")</f>
        <v>B</v>
      </c>
      <c r="BQ845" s="44" t="str">
        <f>IF(Wedstrijden!N1006="x","L1","")</f>
        <v>L1</v>
      </c>
      <c r="BR845" s="44" t="str">
        <f>IF(Wedstrijden!O1006="x","L2","")</f>
        <v>L2</v>
      </c>
      <c r="BS845" s="44" t="str">
        <f>IF(Wedstrijden!P1006="x","M1","")</f>
        <v>M1</v>
      </c>
      <c r="BT845" s="44" t="str">
        <f>IF(Wedstrijden!Q1006="x","M2","")</f>
        <v>M2</v>
      </c>
      <c r="BU845" s="44" t="str">
        <f>IF(Wedstrijden!R1006="x","Z1","")</f>
        <v/>
      </c>
      <c r="BV845" s="44" t="str">
        <f>IF(Wedstrijden!S1006="x","Z2","")</f>
        <v/>
      </c>
      <c r="BW845" s="44">
        <f>IF(COUNTA(Wedstrijden!T1006:AB1006)&lt;&gt;0,1,"")</f>
        <v>1</v>
      </c>
      <c r="BX845" s="44">
        <f t="shared" si="79"/>
        <v>1</v>
      </c>
      <c r="BY845" s="44" t="str">
        <f>IF(Wedstrijden!T1006="x","BB","")</f>
        <v/>
      </c>
      <c r="BZ845" s="44" t="str">
        <f>IF(Wedstrijden!U1006="x","B","")</f>
        <v>B</v>
      </c>
      <c r="CA845" s="44" t="str">
        <f>IF(Wedstrijden!V1006="x","L1","")</f>
        <v>L1</v>
      </c>
      <c r="CB845" s="44" t="str">
        <f>IF(Wedstrijden!W1006="x","L2","")</f>
        <v>L2</v>
      </c>
      <c r="CC845" s="44" t="str">
        <f>IF(Wedstrijden!X1006="x","M1","")</f>
        <v>M1</v>
      </c>
      <c r="CD845" s="44" t="str">
        <f>IF(Wedstrijden!Y1006="x","M2","")</f>
        <v>M2</v>
      </c>
      <c r="CE845" s="44" t="str">
        <f>IF(Wedstrijden!Z1006="x","Z1","")</f>
        <v/>
      </c>
      <c r="CF845" s="44" t="str">
        <f>IF(Wedstrijden!AA1006="x","Z2","")</f>
        <v/>
      </c>
      <c r="CG845" s="44" t="str">
        <f>IF(Wedstrijden!AB1006="x","ZZL","")</f>
        <v/>
      </c>
      <c r="CL845" s="44" t="str">
        <f>IF(COUNTA(Wedstrijden!AC1006:AJ1006)&lt;&gt;0,2,"")</f>
        <v/>
      </c>
      <c r="CM845" s="44" t="str">
        <f t="shared" si="80"/>
        <v/>
      </c>
      <c r="CN845" s="44" t="str">
        <f>IF(Wedstrijden!AC1006="x","AA","")</f>
        <v/>
      </c>
      <c r="CO845" s="44" t="str">
        <f>IF(Wedstrijden!AD1006="x","A","")</f>
        <v/>
      </c>
      <c r="CP845" s="44" t="str">
        <f>IF(Wedstrijden!AE1006="x","BB","")</f>
        <v/>
      </c>
      <c r="CQ845" s="44" t="str">
        <f>IF(Wedstrijden!AF1006="x","B","")</f>
        <v/>
      </c>
      <c r="CR845" s="44" t="str">
        <f>IF(Wedstrijden!AG1006="x","L","")</f>
        <v/>
      </c>
      <c r="CS845" s="44" t="str">
        <f>IF(Wedstrijden!AH1006="x","M","")</f>
        <v/>
      </c>
      <c r="CT845" s="44" t="str">
        <f>IF(Wedstrijden!AI1006="x","Z","")</f>
        <v/>
      </c>
      <c r="CU845" s="44" t="str">
        <f>IF(Wedstrijden!AJ1006="x","ZZ","")</f>
        <v/>
      </c>
      <c r="CV845" s="44" t="str">
        <f>IF(COUNTA(Wedstrijden!AK1006:AQ1006)&lt;&gt;0,2,"")</f>
        <v/>
      </c>
      <c r="CW845" s="44" t="str">
        <f t="shared" si="81"/>
        <v/>
      </c>
      <c r="CX845" s="44" t="str">
        <f>IF(Wedstrijden!AK1006="x","BB","")</f>
        <v/>
      </c>
      <c r="CY845" s="44" t="str">
        <f>IF(Wedstrijden!AL1006="x","B","")</f>
        <v/>
      </c>
      <c r="CZ845" s="44" t="str">
        <f>IF(Wedstrijden!AM1006="x","L","")</f>
        <v/>
      </c>
      <c r="DA845" s="44" t="str">
        <f>IF(Wedstrijden!AN1006="x","M","")</f>
        <v/>
      </c>
      <c r="DB845" s="44" t="str">
        <f>IF(Wedstrijden!AO1006="x","Z","")</f>
        <v/>
      </c>
      <c r="DC845" s="44" t="str">
        <f>IF(Wedstrijden!AP1006="x","ZZ","")</f>
        <v/>
      </c>
      <c r="DD845" s="44" t="str">
        <f>IF(Wedstrijden!AQ1006="x","1.40","")</f>
        <v/>
      </c>
      <c r="DE845" s="44" t="str">
        <f>IF(COUNTA(Wedstrijden!AR1006:AT1006)&lt;&gt;0,6,"")</f>
        <v/>
      </c>
      <c r="DF845" s="44" t="str">
        <f t="shared" si="82"/>
        <v/>
      </c>
      <c r="DG845" s="44" t="str">
        <f>IF(Wedstrijden!AR1006="x","L","")</f>
        <v/>
      </c>
      <c r="DH845" s="44" t="str">
        <f>IF(Wedstrijden!AS1006="x","M","")</f>
        <v/>
      </c>
      <c r="DI845" s="44" t="str">
        <f>IF(Wedstrijden!AT1006="x","Z","")</f>
        <v/>
      </c>
      <c r="DJ845" s="44" t="str">
        <f>IF(COUNTA(Wedstrijden!AU1006:AW1006)&lt;&gt;0,6,"")</f>
        <v/>
      </c>
      <c r="DK845" s="44" t="str">
        <f t="shared" si="83"/>
        <v/>
      </c>
      <c r="DL845" s="44" t="str">
        <f>IF(Wedstrijden!AU1006="x","L","")</f>
        <v/>
      </c>
      <c r="DM845" s="44" t="str">
        <f>IF(Wedstrijden!AV1006="x","M","")</f>
        <v/>
      </c>
      <c r="DN845" s="44" t="str">
        <f>IF(Wedstrijden!AW1006="x","Z","")</f>
        <v/>
      </c>
    </row>
    <row r="846" spans="1:118" ht="15">
      <c r="A846" s="48" t="e">
        <f>Wedstrijden!#REF!</f>
        <v>#REF!</v>
      </c>
      <c r="B846" s="44" t="str">
        <f>IFERROR(VLOOKUP(Wedstrijden!E1007,Wedstrijdlocaties!$B$2:$E$499,2,FALSE),"")</f>
        <v>V12147</v>
      </c>
      <c r="C846" s="44" t="str">
        <f>Wedstrijden!F1007</f>
        <v>Spaarnwoude</v>
      </c>
      <c r="D846" s="44" t="str">
        <f>IFERROR(VLOOKUP(Wedstrijden!G1007,Organisaties!$B$2:$C$501,2,FALSE),"")</f>
        <v>V60239</v>
      </c>
      <c r="E846" s="44" t="str">
        <f>IFERROR(VLOOKUP(Wedstrijden!G1007,Organisaties!$B$2:$F$501,5,FALSE),"")</f>
        <v>V31007</v>
      </c>
      <c r="F846" s="44" t="str">
        <f>IF(Wedstrijden!BC1007&lt;&gt;"",Wedstrijden!BC1007,"")</f>
        <v/>
      </c>
      <c r="G846" s="44">
        <f>IF(Wedstrijden!AY1007="Indoor",1,0)</f>
        <v>0</v>
      </c>
      <c r="H846" s="44">
        <f>Wedstrijden!AZ1007</f>
        <v>0</v>
      </c>
      <c r="I846" s="44" t="str">
        <f>IF(Wedstrijden!AX1007="Nee",0,IF(Wedstrijden!AX1007="Ja",1,""))</f>
        <v/>
      </c>
      <c r="J846" s="44" t="str">
        <f>IF(Wedstrijden!BA1007&lt;&gt;"",Wedstrijden!BA1007,"")</f>
        <v/>
      </c>
      <c r="W846" s="45"/>
      <c r="AE846" s="45"/>
      <c r="AN846" s="45"/>
      <c r="AU846" s="45"/>
      <c r="BA846" s="45"/>
      <c r="BE846" s="45"/>
      <c r="BJ846" s="44">
        <f>IF(COUNTA(Wedstrijden!I1007:S1007)&lt;&gt;0,1,"")</f>
        <v>1</v>
      </c>
      <c r="BK846" s="44">
        <f t="shared" si="78"/>
        <v>2</v>
      </c>
      <c r="BL846" s="44" t="str">
        <f>IF(Wedstrijden!I1007="x","AA","")</f>
        <v/>
      </c>
      <c r="BM846" s="44" t="str">
        <f>IF(Wedstrijden!J1007="x","A","")</f>
        <v/>
      </c>
      <c r="BN846" s="44" t="str">
        <f>IF(Wedstrijden!K1007="x","B1","")</f>
        <v/>
      </c>
      <c r="BO846" s="44" t="str">
        <f>IF(Wedstrijden!L1007="x","BB","")</f>
        <v/>
      </c>
      <c r="BP846" s="44" t="str">
        <f>IF(Wedstrijden!M1007="x","B","")</f>
        <v>B</v>
      </c>
      <c r="BQ846" s="44" t="str">
        <f>IF(Wedstrijden!N1007="x","L1","")</f>
        <v>L1</v>
      </c>
      <c r="BR846" s="44" t="str">
        <f>IF(Wedstrijden!O1007="x","L2","")</f>
        <v>L2</v>
      </c>
      <c r="BS846" s="44" t="str">
        <f>IF(Wedstrijden!P1007="x","M1","")</f>
        <v>M1</v>
      </c>
      <c r="BT846" s="44" t="str">
        <f>IF(Wedstrijden!Q1007="x","M2","")</f>
        <v>M2</v>
      </c>
      <c r="BU846" s="44" t="str">
        <f>IF(Wedstrijden!R1007="x","Z1","")</f>
        <v>Z1</v>
      </c>
      <c r="BV846" s="44" t="str">
        <f>IF(Wedstrijden!S1007="x","Z2","")</f>
        <v>Z2</v>
      </c>
      <c r="BW846" s="44">
        <f>IF(COUNTA(Wedstrijden!T1007:AB1007)&lt;&gt;0,1,"")</f>
        <v>1</v>
      </c>
      <c r="BX846" s="44">
        <f t="shared" si="79"/>
        <v>1</v>
      </c>
      <c r="BY846" s="44" t="str">
        <f>IF(Wedstrijden!T1007="x","BB","")</f>
        <v/>
      </c>
      <c r="BZ846" s="44" t="str">
        <f>IF(Wedstrijden!U1007="x","B","")</f>
        <v>B</v>
      </c>
      <c r="CA846" s="44" t="str">
        <f>IF(Wedstrijden!V1007="x","L1","")</f>
        <v>L1</v>
      </c>
      <c r="CB846" s="44" t="str">
        <f>IF(Wedstrijden!W1007="x","L2","")</f>
        <v>L2</v>
      </c>
      <c r="CC846" s="44" t="str">
        <f>IF(Wedstrijden!X1007="x","M1","")</f>
        <v>M1</v>
      </c>
      <c r="CD846" s="44" t="str">
        <f>IF(Wedstrijden!Y1007="x","M2","")</f>
        <v>M2</v>
      </c>
      <c r="CE846" s="44" t="str">
        <f>IF(Wedstrijden!Z1007="x","Z1","")</f>
        <v>Z1</v>
      </c>
      <c r="CF846" s="44" t="str">
        <f>IF(Wedstrijden!AA1007="x","Z2","")</f>
        <v>Z2</v>
      </c>
      <c r="CG846" s="44" t="str">
        <f>IF(Wedstrijden!AB1007="x","ZZL","")</f>
        <v/>
      </c>
      <c r="CL846" s="44" t="str">
        <f>IF(COUNTA(Wedstrijden!AC1007:AJ1007)&lt;&gt;0,2,"")</f>
        <v/>
      </c>
      <c r="CM846" s="44" t="str">
        <f t="shared" si="80"/>
        <v/>
      </c>
      <c r="CN846" s="44" t="str">
        <f>IF(Wedstrijden!AC1007="x","AA","")</f>
        <v/>
      </c>
      <c r="CO846" s="44" t="str">
        <f>IF(Wedstrijden!AD1007="x","A","")</f>
        <v/>
      </c>
      <c r="CP846" s="44" t="str">
        <f>IF(Wedstrijden!AE1007="x","BB","")</f>
        <v/>
      </c>
      <c r="CQ846" s="44" t="str">
        <f>IF(Wedstrijden!AF1007="x","B","")</f>
        <v/>
      </c>
      <c r="CR846" s="44" t="str">
        <f>IF(Wedstrijden!AG1007="x","L","")</f>
        <v/>
      </c>
      <c r="CS846" s="44" t="str">
        <f>IF(Wedstrijden!AH1007="x","M","")</f>
        <v/>
      </c>
      <c r="CT846" s="44" t="str">
        <f>IF(Wedstrijden!AI1007="x","Z","")</f>
        <v/>
      </c>
      <c r="CU846" s="44" t="str">
        <f>IF(Wedstrijden!AJ1007="x","ZZ","")</f>
        <v/>
      </c>
      <c r="CV846" s="44" t="str">
        <f>IF(COUNTA(Wedstrijden!AK1007:AQ1007)&lt;&gt;0,2,"")</f>
        <v/>
      </c>
      <c r="CW846" s="44" t="str">
        <f t="shared" si="81"/>
        <v/>
      </c>
      <c r="CX846" s="44" t="str">
        <f>IF(Wedstrijden!AK1007="x","BB","")</f>
        <v/>
      </c>
      <c r="CY846" s="44" t="str">
        <f>IF(Wedstrijden!AL1007="x","B","")</f>
        <v/>
      </c>
      <c r="CZ846" s="44" t="str">
        <f>IF(Wedstrijden!AM1007="x","L","")</f>
        <v/>
      </c>
      <c r="DA846" s="44" t="str">
        <f>IF(Wedstrijden!AN1007="x","M","")</f>
        <v/>
      </c>
      <c r="DB846" s="44" t="str">
        <f>IF(Wedstrijden!AO1007="x","Z","")</f>
        <v/>
      </c>
      <c r="DC846" s="44" t="str">
        <f>IF(Wedstrijden!AP1007="x","ZZ","")</f>
        <v/>
      </c>
      <c r="DD846" s="44" t="str">
        <f>IF(Wedstrijden!AQ1007="x","1.40","")</f>
        <v/>
      </c>
      <c r="DE846" s="44" t="str">
        <f>IF(COUNTA(Wedstrijden!AR1007:AT1007)&lt;&gt;0,6,"")</f>
        <v/>
      </c>
      <c r="DF846" s="44" t="str">
        <f t="shared" si="82"/>
        <v/>
      </c>
      <c r="DG846" s="44" t="str">
        <f>IF(Wedstrijden!AR1007="x","L","")</f>
        <v/>
      </c>
      <c r="DH846" s="44" t="str">
        <f>IF(Wedstrijden!AS1007="x","M","")</f>
        <v/>
      </c>
      <c r="DI846" s="44" t="str">
        <f>IF(Wedstrijden!AT1007="x","Z","")</f>
        <v/>
      </c>
      <c r="DJ846" s="44" t="str">
        <f>IF(COUNTA(Wedstrijden!AU1007:AW1007)&lt;&gt;0,6,"")</f>
        <v/>
      </c>
      <c r="DK846" s="44" t="str">
        <f t="shared" si="83"/>
        <v/>
      </c>
      <c r="DL846" s="44" t="str">
        <f>IF(Wedstrijden!AU1007="x","L","")</f>
        <v/>
      </c>
      <c r="DM846" s="44" t="str">
        <f>IF(Wedstrijden!AV1007="x","M","")</f>
        <v/>
      </c>
      <c r="DN846" s="44" t="str">
        <f>IF(Wedstrijden!AW1007="x","Z","")</f>
        <v/>
      </c>
    </row>
    <row r="847" spans="1:118" ht="15">
      <c r="A847" s="48" t="e">
        <f>Wedstrijden!#REF!</f>
        <v>#REF!</v>
      </c>
      <c r="B847" s="44">
        <f>IFERROR(VLOOKUP(Wedstrijden!E1008,Wedstrijdlocaties!$B$2:$E$499,2,FALSE),"")</f>
        <v>927555</v>
      </c>
      <c r="C847" s="44" t="str">
        <f>Wedstrijden!F1008</f>
        <v>Beinsdorp</v>
      </c>
      <c r="D847" s="44">
        <f>IFERROR(VLOOKUP(Wedstrijden!G1008,Organisaties!$B$2:$C$501,2,FALSE),"")</f>
        <v>751874</v>
      </c>
      <c r="E847" s="44" t="str">
        <f>IFERROR(VLOOKUP(Wedstrijden!G1008,Organisaties!$B$2:$F$501,5,FALSE),"")</f>
        <v>V31007</v>
      </c>
      <c r="F847" s="44" t="str">
        <f>IF(Wedstrijden!BC1008&lt;&gt;"",Wedstrijden!BC1008,"")</f>
        <v/>
      </c>
      <c r="G847" s="44">
        <f>IF(Wedstrijden!AY1008="Indoor",1,0)</f>
        <v>0</v>
      </c>
      <c r="H847" s="44">
        <f>Wedstrijden!AZ1008</f>
        <v>0</v>
      </c>
      <c r="I847" s="44" t="str">
        <f>IF(Wedstrijden!AX1008="Nee",0,IF(Wedstrijden!AX1008="Ja",1,""))</f>
        <v/>
      </c>
      <c r="J847" s="44" t="str">
        <f>IF(Wedstrijden!BA1008&lt;&gt;"",Wedstrijden!BA1008,"")</f>
        <v/>
      </c>
      <c r="W847" s="45"/>
      <c r="AE847" s="45"/>
      <c r="AN847" s="45"/>
      <c r="AU847" s="45"/>
      <c r="BA847" s="45"/>
      <c r="BE847" s="45"/>
      <c r="BJ847" s="44">
        <f>IF(COUNTA(Wedstrijden!I1008:S1008)&lt;&gt;0,1,"")</f>
        <v>1</v>
      </c>
      <c r="BK847" s="44">
        <f t="shared" si="78"/>
        <v>2</v>
      </c>
      <c r="BL847" s="44" t="str">
        <f>IF(Wedstrijden!I1008="x","AA","")</f>
        <v/>
      </c>
      <c r="BM847" s="44" t="str">
        <f>IF(Wedstrijden!J1008="x","A","")</f>
        <v/>
      </c>
      <c r="BN847" s="44" t="str">
        <f>IF(Wedstrijden!K1008="x","B1","")</f>
        <v/>
      </c>
      <c r="BO847" s="44" t="str">
        <f>IF(Wedstrijden!L1008="x","BB","")</f>
        <v/>
      </c>
      <c r="BP847" s="44" t="str">
        <f>IF(Wedstrijden!M1008="x","B","")</f>
        <v>B</v>
      </c>
      <c r="BQ847" s="44" t="str">
        <f>IF(Wedstrijden!N1008="x","L1","")</f>
        <v>L1</v>
      </c>
      <c r="BR847" s="44" t="str">
        <f>IF(Wedstrijden!O1008="x","L2","")</f>
        <v>L2</v>
      </c>
      <c r="BS847" s="44" t="str">
        <f>IF(Wedstrijden!P1008="x","M1","")</f>
        <v>M1</v>
      </c>
      <c r="BT847" s="44" t="str">
        <f>IF(Wedstrijden!Q1008="x","M2","")</f>
        <v>M2</v>
      </c>
      <c r="BU847" s="44" t="str">
        <f>IF(Wedstrijden!R1008="x","Z1","")</f>
        <v/>
      </c>
      <c r="BV847" s="44" t="str">
        <f>IF(Wedstrijden!S1008="x","Z2","")</f>
        <v/>
      </c>
      <c r="BW847" s="44">
        <f>IF(COUNTA(Wedstrijden!T1008:AB1008)&lt;&gt;0,1,"")</f>
        <v>1</v>
      </c>
      <c r="BX847" s="44">
        <f t="shared" si="79"/>
        <v>1</v>
      </c>
      <c r="BY847" s="44" t="str">
        <f>IF(Wedstrijden!T1008="x","BB","")</f>
        <v/>
      </c>
      <c r="BZ847" s="44" t="str">
        <f>IF(Wedstrijden!U1008="x","B","")</f>
        <v>B</v>
      </c>
      <c r="CA847" s="44" t="str">
        <f>IF(Wedstrijden!V1008="x","L1","")</f>
        <v>L1</v>
      </c>
      <c r="CB847" s="44" t="str">
        <f>IF(Wedstrijden!W1008="x","L2","")</f>
        <v>L2</v>
      </c>
      <c r="CC847" s="44" t="str">
        <f>IF(Wedstrijden!X1008="x","M1","")</f>
        <v>M1</v>
      </c>
      <c r="CD847" s="44" t="str">
        <f>IF(Wedstrijden!Y1008="x","M2","")</f>
        <v>M2</v>
      </c>
      <c r="CE847" s="44" t="str">
        <f>IF(Wedstrijden!Z1008="x","Z1","")</f>
        <v/>
      </c>
      <c r="CF847" s="44" t="str">
        <f>IF(Wedstrijden!AA1008="x","Z2","")</f>
        <v/>
      </c>
      <c r="CG847" s="44" t="str">
        <f>IF(Wedstrijden!AB1008="x","ZZL","")</f>
        <v/>
      </c>
      <c r="CL847" s="44" t="str">
        <f>IF(COUNTA(Wedstrijden!AC1008:AJ1008)&lt;&gt;0,2,"")</f>
        <v/>
      </c>
      <c r="CM847" s="44" t="str">
        <f t="shared" si="80"/>
        <v/>
      </c>
      <c r="CN847" s="44" t="str">
        <f>IF(Wedstrijden!AC1008="x","AA","")</f>
        <v/>
      </c>
      <c r="CO847" s="44" t="str">
        <f>IF(Wedstrijden!AD1008="x","A","")</f>
        <v/>
      </c>
      <c r="CP847" s="44" t="str">
        <f>IF(Wedstrijden!AE1008="x","BB","")</f>
        <v/>
      </c>
      <c r="CQ847" s="44" t="str">
        <f>IF(Wedstrijden!AF1008="x","B","")</f>
        <v/>
      </c>
      <c r="CR847" s="44" t="str">
        <f>IF(Wedstrijden!AG1008="x","L","")</f>
        <v/>
      </c>
      <c r="CS847" s="44" t="str">
        <f>IF(Wedstrijden!AH1008="x","M","")</f>
        <v/>
      </c>
      <c r="CT847" s="44" t="str">
        <f>IF(Wedstrijden!AI1008="x","Z","")</f>
        <v/>
      </c>
      <c r="CU847" s="44" t="str">
        <f>IF(Wedstrijden!AJ1008="x","ZZ","")</f>
        <v/>
      </c>
      <c r="CV847" s="44" t="str">
        <f>IF(COUNTA(Wedstrijden!AK1008:AQ1008)&lt;&gt;0,2,"")</f>
        <v/>
      </c>
      <c r="CW847" s="44" t="str">
        <f t="shared" si="81"/>
        <v/>
      </c>
      <c r="CX847" s="44" t="str">
        <f>IF(Wedstrijden!AK1008="x","BB","")</f>
        <v/>
      </c>
      <c r="CY847" s="44" t="str">
        <f>IF(Wedstrijden!AL1008="x","B","")</f>
        <v/>
      </c>
      <c r="CZ847" s="44" t="str">
        <f>IF(Wedstrijden!AM1008="x","L","")</f>
        <v/>
      </c>
      <c r="DA847" s="44" t="str">
        <f>IF(Wedstrijden!AN1008="x","M","")</f>
        <v/>
      </c>
      <c r="DB847" s="44" t="str">
        <f>IF(Wedstrijden!AO1008="x","Z","")</f>
        <v/>
      </c>
      <c r="DC847" s="44" t="str">
        <f>IF(Wedstrijden!AP1008="x","ZZ","")</f>
        <v/>
      </c>
      <c r="DD847" s="44" t="str">
        <f>IF(Wedstrijden!AQ1008="x","1.40","")</f>
        <v/>
      </c>
      <c r="DE847" s="44" t="str">
        <f>IF(COUNTA(Wedstrijden!AR1008:AT1008)&lt;&gt;0,6,"")</f>
        <v/>
      </c>
      <c r="DF847" s="44" t="str">
        <f t="shared" si="82"/>
        <v/>
      </c>
      <c r="DG847" s="44" t="str">
        <f>IF(Wedstrijden!AR1008="x","L","")</f>
        <v/>
      </c>
      <c r="DH847" s="44" t="str">
        <f>IF(Wedstrijden!AS1008="x","M","")</f>
        <v/>
      </c>
      <c r="DI847" s="44" t="str">
        <f>IF(Wedstrijden!AT1008="x","Z","")</f>
        <v/>
      </c>
      <c r="DJ847" s="44" t="str">
        <f>IF(COUNTA(Wedstrijden!AU1008:AW1008)&lt;&gt;0,6,"")</f>
        <v/>
      </c>
      <c r="DK847" s="44" t="str">
        <f t="shared" si="83"/>
        <v/>
      </c>
      <c r="DL847" s="44" t="str">
        <f>IF(Wedstrijden!AU1008="x","L","")</f>
        <v/>
      </c>
      <c r="DM847" s="44" t="str">
        <f>IF(Wedstrijden!AV1008="x","M","")</f>
        <v/>
      </c>
      <c r="DN847" s="44" t="str">
        <f>IF(Wedstrijden!AW1008="x","Z","")</f>
        <v/>
      </c>
    </row>
    <row r="848" spans="1:118" ht="15">
      <c r="A848" s="48" t="e">
        <f>Wedstrijden!#REF!</f>
        <v>#REF!</v>
      </c>
      <c r="B848" s="44">
        <f>IFERROR(VLOOKUP(Wedstrijden!E1009,Wedstrijdlocaties!$B$2:$E$499,2,FALSE),"")</f>
        <v>848812</v>
      </c>
      <c r="C848" s="44" t="str">
        <f>Wedstrijden!F1009</f>
        <v>Wormerveer</v>
      </c>
      <c r="D848" s="44" t="str">
        <f>IFERROR(VLOOKUP(Wedstrijden!G1009,Organisaties!$B$2:$C$501,2,FALSE),"")</f>
        <v/>
      </c>
      <c r="E848" s="44" t="str">
        <f>IFERROR(VLOOKUP(Wedstrijden!G1009,Organisaties!$B$2:$F$501,5,FALSE),"")</f>
        <v/>
      </c>
      <c r="F848" s="44" t="str">
        <f>IF(Wedstrijden!BC1009&lt;&gt;"",Wedstrijden!BC1009,"")</f>
        <v/>
      </c>
      <c r="G848" s="44">
        <f>IF(Wedstrijden!AY1009="Indoor",1,0)</f>
        <v>1</v>
      </c>
      <c r="H848" s="44">
        <f>Wedstrijden!AZ1009</f>
        <v>0</v>
      </c>
      <c r="I848" s="44" t="str">
        <f>IF(Wedstrijden!AX1009="Nee",0,IF(Wedstrijden!AX1009="Ja",1,""))</f>
        <v/>
      </c>
      <c r="J848" s="44" t="str">
        <f>IF(Wedstrijden!BA1009&lt;&gt;"",Wedstrijden!BA1009,"")</f>
        <v/>
      </c>
      <c r="W848" s="45"/>
      <c r="AE848" s="45"/>
      <c r="AN848" s="45"/>
      <c r="AU848" s="45"/>
      <c r="BA848" s="45"/>
      <c r="BE848" s="45"/>
      <c r="BJ848" s="44" t="str">
        <f>IF(COUNTA(Wedstrijden!I1009:S1009)&lt;&gt;0,1,"")</f>
        <v/>
      </c>
      <c r="BK848" s="44" t="str">
        <f t="shared" si="78"/>
        <v/>
      </c>
      <c r="BL848" s="44" t="str">
        <f>IF(Wedstrijden!I1009="x","AA","")</f>
        <v/>
      </c>
      <c r="BM848" s="44" t="str">
        <f>IF(Wedstrijden!J1009="x","A","")</f>
        <v/>
      </c>
      <c r="BN848" s="44" t="str">
        <f>IF(Wedstrijden!K1009="x","B1","")</f>
        <v/>
      </c>
      <c r="BO848" s="44" t="str">
        <f>IF(Wedstrijden!L1009="x","BB","")</f>
        <v/>
      </c>
      <c r="BP848" s="44" t="str">
        <f>IF(Wedstrijden!M1009="x","B","")</f>
        <v/>
      </c>
      <c r="BQ848" s="44" t="str">
        <f>IF(Wedstrijden!N1009="x","L1","")</f>
        <v/>
      </c>
      <c r="BR848" s="44" t="str">
        <f>IF(Wedstrijden!O1009="x","L2","")</f>
        <v/>
      </c>
      <c r="BS848" s="44" t="str">
        <f>IF(Wedstrijden!P1009="x","M1","")</f>
        <v/>
      </c>
      <c r="BT848" s="44" t="str">
        <f>IF(Wedstrijden!Q1009="x","M2","")</f>
        <v/>
      </c>
      <c r="BU848" s="44" t="str">
        <f>IF(Wedstrijden!R1009="x","Z1","")</f>
        <v/>
      </c>
      <c r="BV848" s="44" t="str">
        <f>IF(Wedstrijden!S1009="x","Z2","")</f>
        <v/>
      </c>
      <c r="BW848" s="44">
        <f>IF(COUNTA(Wedstrijden!T1009:AB1009)&lt;&gt;0,1,"")</f>
        <v>1</v>
      </c>
      <c r="BX848" s="44">
        <f t="shared" si="79"/>
        <v>1</v>
      </c>
      <c r="BY848" s="44" t="str">
        <f>IF(Wedstrijden!T1009="x","BB","")</f>
        <v/>
      </c>
      <c r="BZ848" s="44" t="str">
        <f>IF(Wedstrijden!U1009="x","B","")</f>
        <v>B</v>
      </c>
      <c r="CA848" s="44" t="str">
        <f>IF(Wedstrijden!V1009="x","L1","")</f>
        <v>L1</v>
      </c>
      <c r="CB848" s="44" t="str">
        <f>IF(Wedstrijden!W1009="x","L2","")</f>
        <v>L2</v>
      </c>
      <c r="CC848" s="44" t="str">
        <f>IF(Wedstrijden!X1009="x","M1","")</f>
        <v>M1</v>
      </c>
      <c r="CD848" s="44" t="str">
        <f>IF(Wedstrijden!Y1009="x","M2","")</f>
        <v>M2</v>
      </c>
      <c r="CE848" s="44" t="str">
        <f>IF(Wedstrijden!Z1009="x","Z1","")</f>
        <v>Z1</v>
      </c>
      <c r="CF848" s="44" t="str">
        <f>IF(Wedstrijden!AA1009="x","Z2","")</f>
        <v>Z2</v>
      </c>
      <c r="CG848" s="44" t="str">
        <f>IF(Wedstrijden!AB1009="x","ZZL","")</f>
        <v/>
      </c>
      <c r="CL848" s="44" t="str">
        <f>IF(COUNTA(Wedstrijden!AC1009:AJ1009)&lt;&gt;0,2,"")</f>
        <v/>
      </c>
      <c r="CM848" s="44" t="str">
        <f t="shared" si="80"/>
        <v/>
      </c>
      <c r="CN848" s="44" t="str">
        <f>IF(Wedstrijden!AC1009="x","AA","")</f>
        <v/>
      </c>
      <c r="CO848" s="44" t="str">
        <f>IF(Wedstrijden!AD1009="x","A","")</f>
        <v/>
      </c>
      <c r="CP848" s="44" t="str">
        <f>IF(Wedstrijden!AE1009="x","BB","")</f>
        <v/>
      </c>
      <c r="CQ848" s="44" t="str">
        <f>IF(Wedstrijden!AF1009="x","B","")</f>
        <v/>
      </c>
      <c r="CR848" s="44" t="str">
        <f>IF(Wedstrijden!AG1009="x","L","")</f>
        <v/>
      </c>
      <c r="CS848" s="44" t="str">
        <f>IF(Wedstrijden!AH1009="x","M","")</f>
        <v/>
      </c>
      <c r="CT848" s="44" t="str">
        <f>IF(Wedstrijden!AI1009="x","Z","")</f>
        <v/>
      </c>
      <c r="CU848" s="44" t="str">
        <f>IF(Wedstrijden!AJ1009="x","ZZ","")</f>
        <v/>
      </c>
      <c r="CV848" s="44" t="str">
        <f>IF(COUNTA(Wedstrijden!AK1009:AQ1009)&lt;&gt;0,2,"")</f>
        <v/>
      </c>
      <c r="CW848" s="44" t="str">
        <f t="shared" si="81"/>
        <v/>
      </c>
      <c r="CX848" s="44" t="str">
        <f>IF(Wedstrijden!AK1009="x","BB","")</f>
        <v/>
      </c>
      <c r="CY848" s="44" t="str">
        <f>IF(Wedstrijden!AL1009="x","B","")</f>
        <v/>
      </c>
      <c r="CZ848" s="44" t="str">
        <f>IF(Wedstrijden!AM1009="x","L","")</f>
        <v/>
      </c>
      <c r="DA848" s="44" t="str">
        <f>IF(Wedstrijden!AN1009="x","M","")</f>
        <v/>
      </c>
      <c r="DB848" s="44" t="str">
        <f>IF(Wedstrijden!AO1009="x","Z","")</f>
        <v/>
      </c>
      <c r="DC848" s="44" t="str">
        <f>IF(Wedstrijden!AP1009="x","ZZ","")</f>
        <v/>
      </c>
      <c r="DD848" s="44" t="str">
        <f>IF(Wedstrijden!AQ1009="x","1.40","")</f>
        <v/>
      </c>
      <c r="DE848" s="44" t="str">
        <f>IF(COUNTA(Wedstrijden!AR1009:AT1009)&lt;&gt;0,6,"")</f>
        <v/>
      </c>
      <c r="DF848" s="44" t="str">
        <f t="shared" si="82"/>
        <v/>
      </c>
      <c r="DG848" s="44" t="str">
        <f>IF(Wedstrijden!AR1009="x","L","")</f>
        <v/>
      </c>
      <c r="DH848" s="44" t="str">
        <f>IF(Wedstrijden!AS1009="x","M","")</f>
        <v/>
      </c>
      <c r="DI848" s="44" t="str">
        <f>IF(Wedstrijden!AT1009="x","Z","")</f>
        <v/>
      </c>
      <c r="DJ848" s="44" t="str">
        <f>IF(COUNTA(Wedstrijden!AU1009:AW1009)&lt;&gt;0,6,"")</f>
        <v/>
      </c>
      <c r="DK848" s="44" t="str">
        <f t="shared" si="83"/>
        <v/>
      </c>
      <c r="DL848" s="44" t="str">
        <f>IF(Wedstrijden!AU1009="x","L","")</f>
        <v/>
      </c>
      <c r="DM848" s="44" t="str">
        <f>IF(Wedstrijden!AV1009="x","M","")</f>
        <v/>
      </c>
      <c r="DN848" s="44" t="str">
        <f>IF(Wedstrijden!AW1009="x","Z","")</f>
        <v/>
      </c>
    </row>
    <row r="849" spans="1:118" ht="15">
      <c r="A849" s="48" t="e">
        <f>Wedstrijden!#REF!</f>
        <v>#REF!</v>
      </c>
      <c r="B849" s="44" t="str">
        <f>IFERROR(VLOOKUP(Wedstrijden!E1010,Wedstrijdlocaties!$B$2:$E$499,2,FALSE),"")</f>
        <v>R80450</v>
      </c>
      <c r="C849" s="44" t="str">
        <f>Wedstrijden!F1010</f>
        <v>Broek in Waterland</v>
      </c>
      <c r="D849" s="44" t="str">
        <f>IFERROR(VLOOKUP(Wedstrijden!G1010,Organisaties!$B$2:$C$501,2,FALSE),"")</f>
        <v/>
      </c>
      <c r="E849" s="44" t="str">
        <f>IFERROR(VLOOKUP(Wedstrijden!G1010,Organisaties!$B$2:$F$501,5,FALSE),"")</f>
        <v/>
      </c>
      <c r="F849" s="44" t="str">
        <f>IF(Wedstrijden!BC1010&lt;&gt;"",Wedstrijden!BC1010,"")</f>
        <v/>
      </c>
      <c r="G849" s="44">
        <f>IF(Wedstrijden!AY1010="Indoor",1,0)</f>
        <v>1</v>
      </c>
      <c r="H849" s="44">
        <f>Wedstrijden!AZ1010</f>
        <v>0</v>
      </c>
      <c r="I849" s="44" t="str">
        <f>IF(Wedstrijden!AX1010="Nee",0,IF(Wedstrijden!AX1010="Ja",1,""))</f>
        <v/>
      </c>
      <c r="J849" s="44" t="str">
        <f>IF(Wedstrijden!BA1010&lt;&gt;"",Wedstrijden!BA1010,"")</f>
        <v/>
      </c>
      <c r="W849" s="45"/>
      <c r="AE849" s="45"/>
      <c r="AN849" s="45"/>
      <c r="AU849" s="45"/>
      <c r="BA849" s="45"/>
      <c r="BE849" s="45"/>
      <c r="BJ849" s="44">
        <f>IF(COUNTA(Wedstrijden!I1010:S1010)&lt;&gt;0,1,"")</f>
        <v>1</v>
      </c>
      <c r="BK849" s="44">
        <f t="shared" si="78"/>
        <v>2</v>
      </c>
      <c r="BL849" s="44" t="str">
        <f>IF(Wedstrijden!I1010="x","AA","")</f>
        <v/>
      </c>
      <c r="BM849" s="44" t="str">
        <f>IF(Wedstrijden!J1010="x","A","")</f>
        <v/>
      </c>
      <c r="BN849" s="44" t="str">
        <f>IF(Wedstrijden!K1010="x","B1","")</f>
        <v/>
      </c>
      <c r="BO849" s="44" t="str">
        <f>IF(Wedstrijden!L1010="x","BB","")</f>
        <v/>
      </c>
      <c r="BP849" s="44" t="str">
        <f>IF(Wedstrijden!M1010="x","B","")</f>
        <v>B</v>
      </c>
      <c r="BQ849" s="44" t="str">
        <f>IF(Wedstrijden!N1010="x","L1","")</f>
        <v>L1</v>
      </c>
      <c r="BR849" s="44" t="str">
        <f>IF(Wedstrijden!O1010="x","L2","")</f>
        <v>L2</v>
      </c>
      <c r="BS849" s="44" t="str">
        <f>IF(Wedstrijden!P1010="x","M1","")</f>
        <v>M1</v>
      </c>
      <c r="BT849" s="44" t="str">
        <f>IF(Wedstrijden!Q1010="x","M2","")</f>
        <v>M2</v>
      </c>
      <c r="BU849" s="44" t="str">
        <f>IF(Wedstrijden!R1010="x","Z1","")</f>
        <v/>
      </c>
      <c r="BV849" s="44" t="str">
        <f>IF(Wedstrijden!S1010="x","Z2","")</f>
        <v/>
      </c>
      <c r="BW849" s="44">
        <f>IF(COUNTA(Wedstrijden!T1010:AB1010)&lt;&gt;0,1,"")</f>
        <v>1</v>
      </c>
      <c r="BX849" s="44">
        <f t="shared" si="79"/>
        <v>1</v>
      </c>
      <c r="BY849" s="44" t="str">
        <f>IF(Wedstrijden!T1010="x","BB","")</f>
        <v/>
      </c>
      <c r="BZ849" s="44" t="str">
        <f>IF(Wedstrijden!U1010="x","B","")</f>
        <v>B</v>
      </c>
      <c r="CA849" s="44" t="str">
        <f>IF(Wedstrijden!V1010="x","L1","")</f>
        <v>L1</v>
      </c>
      <c r="CB849" s="44" t="str">
        <f>IF(Wedstrijden!W1010="x","L2","")</f>
        <v>L2</v>
      </c>
      <c r="CC849" s="44" t="str">
        <f>IF(Wedstrijden!X1010="x","M1","")</f>
        <v>M1</v>
      </c>
      <c r="CD849" s="44" t="str">
        <f>IF(Wedstrijden!Y1010="x","M2","")</f>
        <v>M2</v>
      </c>
      <c r="CE849" s="44" t="str">
        <f>IF(Wedstrijden!Z1010="x","Z1","")</f>
        <v/>
      </c>
      <c r="CF849" s="44" t="str">
        <f>IF(Wedstrijden!AA1010="x","Z2","")</f>
        <v/>
      </c>
      <c r="CG849" s="44" t="str">
        <f>IF(Wedstrijden!AB1010="x","ZZL","")</f>
        <v/>
      </c>
      <c r="CL849" s="44" t="str">
        <f>IF(COUNTA(Wedstrijden!AC1010:AJ1010)&lt;&gt;0,2,"")</f>
        <v/>
      </c>
      <c r="CM849" s="44" t="str">
        <f t="shared" si="80"/>
        <v/>
      </c>
      <c r="CN849" s="44" t="str">
        <f>IF(Wedstrijden!AC1010="x","AA","")</f>
        <v/>
      </c>
      <c r="CO849" s="44" t="str">
        <f>IF(Wedstrijden!AD1010="x","A","")</f>
        <v/>
      </c>
      <c r="CP849" s="44" t="str">
        <f>IF(Wedstrijden!AE1010="x","BB","")</f>
        <v/>
      </c>
      <c r="CQ849" s="44" t="str">
        <f>IF(Wedstrijden!AF1010="x","B","")</f>
        <v/>
      </c>
      <c r="CR849" s="44" t="str">
        <f>IF(Wedstrijden!AG1010="x","L","")</f>
        <v/>
      </c>
      <c r="CS849" s="44" t="str">
        <f>IF(Wedstrijden!AH1010="x","M","")</f>
        <v/>
      </c>
      <c r="CT849" s="44" t="str">
        <f>IF(Wedstrijden!AI1010="x","Z","")</f>
        <v/>
      </c>
      <c r="CU849" s="44" t="str">
        <f>IF(Wedstrijden!AJ1010="x","ZZ","")</f>
        <v/>
      </c>
      <c r="CV849" s="44" t="str">
        <f>IF(COUNTA(Wedstrijden!AK1010:AQ1010)&lt;&gt;0,2,"")</f>
        <v/>
      </c>
      <c r="CW849" s="44" t="str">
        <f t="shared" si="81"/>
        <v/>
      </c>
      <c r="CX849" s="44" t="str">
        <f>IF(Wedstrijden!AK1010="x","BB","")</f>
        <v/>
      </c>
      <c r="CY849" s="44" t="str">
        <f>IF(Wedstrijden!AL1010="x","B","")</f>
        <v/>
      </c>
      <c r="CZ849" s="44" t="str">
        <f>IF(Wedstrijden!AM1010="x","L","")</f>
        <v/>
      </c>
      <c r="DA849" s="44" t="str">
        <f>IF(Wedstrijden!AN1010="x","M","")</f>
        <v/>
      </c>
      <c r="DB849" s="44" t="str">
        <f>IF(Wedstrijden!AO1010="x","Z","")</f>
        <v/>
      </c>
      <c r="DC849" s="44" t="str">
        <f>IF(Wedstrijden!AP1010="x","ZZ","")</f>
        <v/>
      </c>
      <c r="DD849" s="44" t="str">
        <f>IF(Wedstrijden!AQ1010="x","1.40","")</f>
        <v/>
      </c>
      <c r="DE849" s="44" t="str">
        <f>IF(COUNTA(Wedstrijden!AR1010:AT1010)&lt;&gt;0,6,"")</f>
        <v/>
      </c>
      <c r="DF849" s="44" t="str">
        <f t="shared" si="82"/>
        <v/>
      </c>
      <c r="DG849" s="44" t="str">
        <f>IF(Wedstrijden!AR1010="x","L","")</f>
        <v/>
      </c>
      <c r="DH849" s="44" t="str">
        <f>IF(Wedstrijden!AS1010="x","M","")</f>
        <v/>
      </c>
      <c r="DI849" s="44" t="str">
        <f>IF(Wedstrijden!AT1010="x","Z","")</f>
        <v/>
      </c>
      <c r="DJ849" s="44" t="str">
        <f>IF(COUNTA(Wedstrijden!AU1010:AW1010)&lt;&gt;0,6,"")</f>
        <v/>
      </c>
      <c r="DK849" s="44" t="str">
        <f t="shared" si="83"/>
        <v/>
      </c>
      <c r="DL849" s="44" t="str">
        <f>IF(Wedstrijden!AU1010="x","L","")</f>
        <v/>
      </c>
      <c r="DM849" s="44" t="str">
        <f>IF(Wedstrijden!AV1010="x","M","")</f>
        <v/>
      </c>
      <c r="DN849" s="44" t="str">
        <f>IF(Wedstrijden!AW1010="x","Z","")</f>
        <v/>
      </c>
    </row>
    <row r="850" spans="1:118" ht="15">
      <c r="A850" s="48" t="e">
        <f>Wedstrijden!#REF!</f>
        <v>#REF!</v>
      </c>
      <c r="B850" s="44">
        <f>IFERROR(VLOOKUP(Wedstrijden!E1011,Wedstrijdlocaties!$B$2:$E$499,2,FALSE),"")</f>
        <v>922258</v>
      </c>
      <c r="C850" s="44" t="str">
        <f>Wedstrijden!F1011</f>
        <v>Den Burg</v>
      </c>
      <c r="D850" s="44" t="str">
        <f>IFERROR(VLOOKUP(Wedstrijden!G1011,Organisaties!$B$2:$C$501,2,FALSE),"")</f>
        <v>V50721</v>
      </c>
      <c r="E850" s="44" t="str">
        <f>IFERROR(VLOOKUP(Wedstrijden!G1011,Organisaties!$B$2:$F$501,5,FALSE),"")</f>
        <v>V31007</v>
      </c>
      <c r="F850" s="44" t="str">
        <f>IF(Wedstrijden!BC1011&lt;&gt;"",Wedstrijden!BC1011,"")</f>
        <v/>
      </c>
      <c r="G850" s="44">
        <f>IF(Wedstrijden!AY1011="Indoor",1,0)</f>
        <v>0</v>
      </c>
      <c r="H850" s="44">
        <f>Wedstrijden!AZ1011</f>
        <v>0</v>
      </c>
      <c r="I850" s="44" t="str">
        <f>IF(Wedstrijden!AX1011="Nee",0,IF(Wedstrijden!AX1011="Ja",1,""))</f>
        <v/>
      </c>
      <c r="J850" s="44" t="str">
        <f>IF(Wedstrijden!BA1011&lt;&gt;"",Wedstrijden!BA1011,"")</f>
        <v/>
      </c>
      <c r="W850" s="45"/>
      <c r="AE850" s="45"/>
      <c r="AN850" s="45"/>
      <c r="AU850" s="45"/>
      <c r="BA850" s="45"/>
      <c r="BE850" s="45"/>
      <c r="BJ850" s="44">
        <f>IF(COUNTA(Wedstrijden!I1011:S1011)&lt;&gt;0,1,"")</f>
        <v>1</v>
      </c>
      <c r="BK850" s="44">
        <f t="shared" si="78"/>
        <v>2</v>
      </c>
      <c r="BL850" s="44" t="str">
        <f>IF(Wedstrijden!I1011="x","AA","")</f>
        <v/>
      </c>
      <c r="BM850" s="44" t="str">
        <f>IF(Wedstrijden!J1011="x","A","")</f>
        <v/>
      </c>
      <c r="BN850" s="44" t="str">
        <f>IF(Wedstrijden!K1011="x","B1","")</f>
        <v/>
      </c>
      <c r="BO850" s="44" t="str">
        <f>IF(Wedstrijden!L1011="x","BB","")</f>
        <v/>
      </c>
      <c r="BP850" s="44" t="str">
        <f>IF(Wedstrijden!M1011="x","B","")</f>
        <v>B</v>
      </c>
      <c r="BQ850" s="44" t="str">
        <f>IF(Wedstrijden!N1011="x","L1","")</f>
        <v>L1</v>
      </c>
      <c r="BR850" s="44" t="str">
        <f>IF(Wedstrijden!O1011="x","L2","")</f>
        <v>L2</v>
      </c>
      <c r="BS850" s="44" t="str">
        <f>IF(Wedstrijden!P1011="x","M1","")</f>
        <v>M1</v>
      </c>
      <c r="BT850" s="44" t="str">
        <f>IF(Wedstrijden!Q1011="x","M2","")</f>
        <v>M2</v>
      </c>
      <c r="BU850" s="44" t="str">
        <f>IF(Wedstrijden!R1011="x","Z1","")</f>
        <v>Z1</v>
      </c>
      <c r="BV850" s="44" t="str">
        <f>IF(Wedstrijden!S1011="x","Z2","")</f>
        <v>Z2</v>
      </c>
      <c r="BW850" s="44">
        <f>IF(COUNTA(Wedstrijden!T1011:AB1011)&lt;&gt;0,1,"")</f>
        <v>1</v>
      </c>
      <c r="BX850" s="44">
        <f t="shared" si="79"/>
        <v>1</v>
      </c>
      <c r="BY850" s="44" t="str">
        <f>IF(Wedstrijden!T1011="x","BB","")</f>
        <v/>
      </c>
      <c r="BZ850" s="44" t="str">
        <f>IF(Wedstrijden!U1011="x","B","")</f>
        <v>B</v>
      </c>
      <c r="CA850" s="44" t="str">
        <f>IF(Wedstrijden!V1011="x","L1","")</f>
        <v>L1</v>
      </c>
      <c r="CB850" s="44" t="str">
        <f>IF(Wedstrijden!W1011="x","L2","")</f>
        <v>L2</v>
      </c>
      <c r="CC850" s="44" t="str">
        <f>IF(Wedstrijden!X1011="x","M1","")</f>
        <v>M1</v>
      </c>
      <c r="CD850" s="44" t="str">
        <f>IF(Wedstrijden!Y1011="x","M2","")</f>
        <v>M2</v>
      </c>
      <c r="CE850" s="44" t="str">
        <f>IF(Wedstrijden!Z1011="x","Z1","")</f>
        <v>Z1</v>
      </c>
      <c r="CF850" s="44" t="str">
        <f>IF(Wedstrijden!AA1011="x","Z2","")</f>
        <v>Z2</v>
      </c>
      <c r="CG850" s="44" t="str">
        <f>IF(Wedstrijden!AB1011="x","ZZL","")</f>
        <v/>
      </c>
      <c r="CL850" s="44" t="str">
        <f>IF(COUNTA(Wedstrijden!AC1011:AJ1011)&lt;&gt;0,2,"")</f>
        <v/>
      </c>
      <c r="CM850" s="44" t="str">
        <f t="shared" si="80"/>
        <v/>
      </c>
      <c r="CN850" s="44" t="str">
        <f>IF(Wedstrijden!AC1011="x","AA","")</f>
        <v/>
      </c>
      <c r="CO850" s="44" t="str">
        <f>IF(Wedstrijden!AD1011="x","A","")</f>
        <v/>
      </c>
      <c r="CP850" s="44" t="str">
        <f>IF(Wedstrijden!AE1011="x","BB","")</f>
        <v/>
      </c>
      <c r="CQ850" s="44" t="str">
        <f>IF(Wedstrijden!AF1011="x","B","")</f>
        <v/>
      </c>
      <c r="CR850" s="44" t="str">
        <f>IF(Wedstrijden!AG1011="x","L","")</f>
        <v/>
      </c>
      <c r="CS850" s="44" t="str">
        <f>IF(Wedstrijden!AH1011="x","M","")</f>
        <v/>
      </c>
      <c r="CT850" s="44" t="str">
        <f>IF(Wedstrijden!AI1011="x","Z","")</f>
        <v/>
      </c>
      <c r="CU850" s="44" t="str">
        <f>IF(Wedstrijden!AJ1011="x","ZZ","")</f>
        <v/>
      </c>
      <c r="CV850" s="44" t="str">
        <f>IF(COUNTA(Wedstrijden!AK1011:AQ1011)&lt;&gt;0,2,"")</f>
        <v/>
      </c>
      <c r="CW850" s="44" t="str">
        <f t="shared" si="81"/>
        <v/>
      </c>
      <c r="CX850" s="44" t="str">
        <f>IF(Wedstrijden!AK1011="x","BB","")</f>
        <v/>
      </c>
      <c r="CY850" s="44" t="str">
        <f>IF(Wedstrijden!AL1011="x","B","")</f>
        <v/>
      </c>
      <c r="CZ850" s="44" t="str">
        <f>IF(Wedstrijden!AM1011="x","L","")</f>
        <v/>
      </c>
      <c r="DA850" s="44" t="str">
        <f>IF(Wedstrijden!AN1011="x","M","")</f>
        <v/>
      </c>
      <c r="DB850" s="44" t="str">
        <f>IF(Wedstrijden!AO1011="x","Z","")</f>
        <v/>
      </c>
      <c r="DC850" s="44" t="str">
        <f>IF(Wedstrijden!AP1011="x","ZZ","")</f>
        <v/>
      </c>
      <c r="DD850" s="44" t="str">
        <f>IF(Wedstrijden!AQ1011="x","1.40","")</f>
        <v/>
      </c>
      <c r="DE850" s="44" t="str">
        <f>IF(COUNTA(Wedstrijden!AR1011:AT1011)&lt;&gt;0,6,"")</f>
        <v/>
      </c>
      <c r="DF850" s="44" t="str">
        <f t="shared" si="82"/>
        <v/>
      </c>
      <c r="DG850" s="44" t="str">
        <f>IF(Wedstrijden!AR1011="x","L","")</f>
        <v/>
      </c>
      <c r="DH850" s="44" t="str">
        <f>IF(Wedstrijden!AS1011="x","M","")</f>
        <v/>
      </c>
      <c r="DI850" s="44" t="str">
        <f>IF(Wedstrijden!AT1011="x","Z","")</f>
        <v/>
      </c>
      <c r="DJ850" s="44" t="str">
        <f>IF(COUNTA(Wedstrijden!AU1011:AW1011)&lt;&gt;0,6,"")</f>
        <v/>
      </c>
      <c r="DK850" s="44" t="str">
        <f t="shared" si="83"/>
        <v/>
      </c>
      <c r="DL850" s="44" t="str">
        <f>IF(Wedstrijden!AU1011="x","L","")</f>
        <v/>
      </c>
      <c r="DM850" s="44" t="str">
        <f>IF(Wedstrijden!AV1011="x","M","")</f>
        <v/>
      </c>
      <c r="DN850" s="44" t="str">
        <f>IF(Wedstrijden!AW1011="x","Z","")</f>
        <v/>
      </c>
    </row>
    <row r="851" spans="1:118" ht="15">
      <c r="A851" s="48" t="e">
        <f>Wedstrijden!#REF!</f>
        <v>#REF!</v>
      </c>
      <c r="B851" s="44" t="str">
        <f>IFERROR(VLOOKUP(Wedstrijden!E1012,Wedstrijdlocaties!$B$2:$E$499,2,FALSE),"")</f>
        <v/>
      </c>
      <c r="C851" s="44" t="str">
        <f>Wedstrijden!F1012</f>
        <v>Hippolytushoef</v>
      </c>
      <c r="D851" s="44" t="str">
        <f>IFERROR(VLOOKUP(Wedstrijden!G1012,Organisaties!$B$2:$C$501,2,FALSE),"")</f>
        <v/>
      </c>
      <c r="E851" s="44" t="str">
        <f>IFERROR(VLOOKUP(Wedstrijden!G1012,Organisaties!$B$2:$F$501,5,FALSE),"")</f>
        <v/>
      </c>
      <c r="F851" s="44" t="str">
        <f>IF(Wedstrijden!BC1012&lt;&gt;"",Wedstrijden!BC1012,"")</f>
        <v/>
      </c>
      <c r="G851" s="44">
        <f>IF(Wedstrijden!AY1012="Indoor",1,0)</f>
        <v>0</v>
      </c>
      <c r="H851" s="44">
        <f>Wedstrijden!AZ1012</f>
        <v>0</v>
      </c>
      <c r="I851" s="44" t="str">
        <f>IF(Wedstrijden!AX1012="Nee",0,IF(Wedstrijden!AX1012="Ja",1,""))</f>
        <v/>
      </c>
      <c r="J851" s="44" t="str">
        <f>IF(Wedstrijden!BA1012&lt;&gt;"",Wedstrijden!BA1012,"")</f>
        <v/>
      </c>
      <c r="W851" s="45"/>
      <c r="AE851" s="45"/>
      <c r="AN851" s="45"/>
      <c r="AU851" s="45"/>
      <c r="BA851" s="45"/>
      <c r="BE851" s="45"/>
      <c r="BJ851" s="44">
        <f>IF(COUNTA(Wedstrijden!I1012:S1012)&lt;&gt;0,1,"")</f>
        <v>1</v>
      </c>
      <c r="BK851" s="44">
        <f t="shared" si="78"/>
        <v>2</v>
      </c>
      <c r="BL851" s="44" t="str">
        <f>IF(Wedstrijden!I1012="x","AA","")</f>
        <v/>
      </c>
      <c r="BM851" s="44" t="str">
        <f>IF(Wedstrijden!J1012="x","A","")</f>
        <v/>
      </c>
      <c r="BN851" s="44" t="str">
        <f>IF(Wedstrijden!K1012="x","B1","")</f>
        <v/>
      </c>
      <c r="BO851" s="44" t="str">
        <f>IF(Wedstrijden!L1012="x","BB","")</f>
        <v/>
      </c>
      <c r="BP851" s="44" t="str">
        <f>IF(Wedstrijden!M1012="x","B","")</f>
        <v>B</v>
      </c>
      <c r="BQ851" s="44" t="str">
        <f>IF(Wedstrijden!N1012="x","L1","")</f>
        <v>L1</v>
      </c>
      <c r="BR851" s="44" t="str">
        <f>IF(Wedstrijden!O1012="x","L2","")</f>
        <v>L2</v>
      </c>
      <c r="BS851" s="44" t="str">
        <f>IF(Wedstrijden!P1012="x","M1","")</f>
        <v>M1</v>
      </c>
      <c r="BT851" s="44" t="str">
        <f>IF(Wedstrijden!Q1012="x","M2","")</f>
        <v>M2</v>
      </c>
      <c r="BU851" s="44" t="str">
        <f>IF(Wedstrijden!R1012="x","Z1","")</f>
        <v/>
      </c>
      <c r="BV851" s="44" t="str">
        <f>IF(Wedstrijden!S1012="x","Z2","")</f>
        <v/>
      </c>
      <c r="BW851" s="44">
        <f>IF(COUNTA(Wedstrijden!T1012:AB1012)&lt;&gt;0,1,"")</f>
        <v>1</v>
      </c>
      <c r="BX851" s="44">
        <f t="shared" si="79"/>
        <v>1</v>
      </c>
      <c r="BY851" s="44" t="str">
        <f>IF(Wedstrijden!T1012="x","BB","")</f>
        <v/>
      </c>
      <c r="BZ851" s="44" t="str">
        <f>IF(Wedstrijden!U1012="x","B","")</f>
        <v>B</v>
      </c>
      <c r="CA851" s="44" t="str">
        <f>IF(Wedstrijden!V1012="x","L1","")</f>
        <v>L1</v>
      </c>
      <c r="CB851" s="44" t="str">
        <f>IF(Wedstrijden!W1012="x","L2","")</f>
        <v>L2</v>
      </c>
      <c r="CC851" s="44" t="str">
        <f>IF(Wedstrijden!X1012="x","M1","")</f>
        <v>M1</v>
      </c>
      <c r="CD851" s="44" t="str">
        <f>IF(Wedstrijden!Y1012="x","M2","")</f>
        <v>M2</v>
      </c>
      <c r="CE851" s="44" t="str">
        <f>IF(Wedstrijden!Z1012="x","Z1","")</f>
        <v/>
      </c>
      <c r="CF851" s="44" t="str">
        <f>IF(Wedstrijden!AA1012="x","Z2","")</f>
        <v/>
      </c>
      <c r="CG851" s="44" t="str">
        <f>IF(Wedstrijden!AB1012="x","ZZL","")</f>
        <v/>
      </c>
      <c r="CL851" s="44" t="str">
        <f>IF(COUNTA(Wedstrijden!AC1012:AJ1012)&lt;&gt;0,2,"")</f>
        <v/>
      </c>
      <c r="CM851" s="44" t="str">
        <f t="shared" si="80"/>
        <v/>
      </c>
      <c r="CN851" s="44" t="str">
        <f>IF(Wedstrijden!AC1012="x","AA","")</f>
        <v/>
      </c>
      <c r="CO851" s="44" t="str">
        <f>IF(Wedstrijden!AD1012="x","A","")</f>
        <v/>
      </c>
      <c r="CP851" s="44" t="str">
        <f>IF(Wedstrijden!AE1012="x","BB","")</f>
        <v/>
      </c>
      <c r="CQ851" s="44" t="str">
        <f>IF(Wedstrijden!AF1012="x","B","")</f>
        <v/>
      </c>
      <c r="CR851" s="44" t="str">
        <f>IF(Wedstrijden!AG1012="x","L","")</f>
        <v/>
      </c>
      <c r="CS851" s="44" t="str">
        <f>IF(Wedstrijden!AH1012="x","M","")</f>
        <v/>
      </c>
      <c r="CT851" s="44" t="str">
        <f>IF(Wedstrijden!AI1012="x","Z","")</f>
        <v/>
      </c>
      <c r="CU851" s="44" t="str">
        <f>IF(Wedstrijden!AJ1012="x","ZZ","")</f>
        <v/>
      </c>
      <c r="CV851" s="44" t="str">
        <f>IF(COUNTA(Wedstrijden!AK1012:AQ1012)&lt;&gt;0,2,"")</f>
        <v/>
      </c>
      <c r="CW851" s="44" t="str">
        <f t="shared" si="81"/>
        <v/>
      </c>
      <c r="CX851" s="44" t="str">
        <f>IF(Wedstrijden!AK1012="x","BB","")</f>
        <v/>
      </c>
      <c r="CY851" s="44" t="str">
        <f>IF(Wedstrijden!AL1012="x","B","")</f>
        <v/>
      </c>
      <c r="CZ851" s="44" t="str">
        <f>IF(Wedstrijden!AM1012="x","L","")</f>
        <v/>
      </c>
      <c r="DA851" s="44" t="str">
        <f>IF(Wedstrijden!AN1012="x","M","")</f>
        <v/>
      </c>
      <c r="DB851" s="44" t="str">
        <f>IF(Wedstrijden!AO1012="x","Z","")</f>
        <v/>
      </c>
      <c r="DC851" s="44" t="str">
        <f>IF(Wedstrijden!AP1012="x","ZZ","")</f>
        <v/>
      </c>
      <c r="DD851" s="44" t="str">
        <f>IF(Wedstrijden!AQ1012="x","1.40","")</f>
        <v/>
      </c>
      <c r="DE851" s="44" t="str">
        <f>IF(COUNTA(Wedstrijden!AR1012:AT1012)&lt;&gt;0,6,"")</f>
        <v/>
      </c>
      <c r="DF851" s="44" t="str">
        <f t="shared" si="82"/>
        <v/>
      </c>
      <c r="DG851" s="44" t="str">
        <f>IF(Wedstrijden!AR1012="x","L","")</f>
        <v/>
      </c>
      <c r="DH851" s="44" t="str">
        <f>IF(Wedstrijden!AS1012="x","M","")</f>
        <v/>
      </c>
      <c r="DI851" s="44" t="str">
        <f>IF(Wedstrijden!AT1012="x","Z","")</f>
        <v/>
      </c>
      <c r="DJ851" s="44" t="str">
        <f>IF(COUNTA(Wedstrijden!AU1012:AW1012)&lt;&gt;0,6,"")</f>
        <v/>
      </c>
      <c r="DK851" s="44" t="str">
        <f t="shared" si="83"/>
        <v/>
      </c>
      <c r="DL851" s="44" t="str">
        <f>IF(Wedstrijden!AU1012="x","L","")</f>
        <v/>
      </c>
      <c r="DM851" s="44" t="str">
        <f>IF(Wedstrijden!AV1012="x","M","")</f>
        <v/>
      </c>
      <c r="DN851" s="44" t="str">
        <f>IF(Wedstrijden!AW1012="x","Z","")</f>
        <v/>
      </c>
    </row>
    <row r="852" spans="1:118" ht="15">
      <c r="A852" s="48" t="e">
        <f>Wedstrijden!#REF!</f>
        <v>#REF!</v>
      </c>
      <c r="B852" s="44">
        <f>IFERROR(VLOOKUP(Wedstrijden!E1013,Wedstrijdlocaties!$B$2:$E$499,2,FALSE),"")</f>
        <v>849142</v>
      </c>
      <c r="C852" s="44" t="str">
        <f>Wedstrijden!F1013</f>
        <v>Barsingerhorn</v>
      </c>
      <c r="D852" s="44" t="str">
        <f>IFERROR(VLOOKUP(Wedstrijden!G1013,Organisaties!$B$2:$C$501,2,FALSE),"")</f>
        <v/>
      </c>
      <c r="E852" s="44" t="str">
        <f>IFERROR(VLOOKUP(Wedstrijden!G1013,Organisaties!$B$2:$F$501,5,FALSE),"")</f>
        <v/>
      </c>
      <c r="F852" s="44" t="str">
        <f>IF(Wedstrijden!BC1013&lt;&gt;"",Wedstrijden!BC1013,"")</f>
        <v/>
      </c>
      <c r="G852" s="44">
        <f>IF(Wedstrijden!AY1013="Indoor",1,0)</f>
        <v>0</v>
      </c>
      <c r="H852" s="44" t="str">
        <f>Wedstrijden!AZ1013</f>
        <v>Nee</v>
      </c>
      <c r="I852" s="44" t="str">
        <f>IF(Wedstrijden!AX1013="Nee",0,IF(Wedstrijden!AX1013="Ja",1,""))</f>
        <v/>
      </c>
      <c r="J852" s="44" t="str">
        <f>IF(Wedstrijden!BA1013&lt;&gt;"",Wedstrijden!BA1013,"")</f>
        <v>Indoor</v>
      </c>
      <c r="W852" s="45"/>
      <c r="AE852" s="45"/>
      <c r="AN852" s="45"/>
      <c r="AU852" s="45"/>
      <c r="BA852" s="45"/>
      <c r="BE852" s="45"/>
      <c r="BJ852" s="44" t="str">
        <f>IF(COUNTA(Wedstrijden!I1013:S1013)&lt;&gt;0,1,"")</f>
        <v/>
      </c>
      <c r="BK852" s="44" t="str">
        <f t="shared" si="78"/>
        <v/>
      </c>
      <c r="BL852" s="44" t="str">
        <f>IF(Wedstrijden!I1013="x","AA","")</f>
        <v/>
      </c>
      <c r="BM852" s="44" t="str">
        <f>IF(Wedstrijden!J1013="x","A","")</f>
        <v/>
      </c>
      <c r="BN852" s="44" t="str">
        <f>IF(Wedstrijden!K1013="x","B1","")</f>
        <v/>
      </c>
      <c r="BO852" s="44" t="str">
        <f>IF(Wedstrijden!L1013="x","BB","")</f>
        <v/>
      </c>
      <c r="BP852" s="44" t="str">
        <f>IF(Wedstrijden!M1013="x","B","")</f>
        <v/>
      </c>
      <c r="BQ852" s="44" t="str">
        <f>IF(Wedstrijden!N1013="x","L1","")</f>
        <v/>
      </c>
      <c r="BR852" s="44" t="str">
        <f>IF(Wedstrijden!O1013="x","L2","")</f>
        <v/>
      </c>
      <c r="BS852" s="44" t="str">
        <f>IF(Wedstrijden!P1013="x","M1","")</f>
        <v/>
      </c>
      <c r="BT852" s="44" t="str">
        <f>IF(Wedstrijden!Q1013="x","M2","")</f>
        <v/>
      </c>
      <c r="BU852" s="44" t="str">
        <f>IF(Wedstrijden!R1013="x","Z1","")</f>
        <v/>
      </c>
      <c r="BV852" s="44" t="str">
        <f>IF(Wedstrijden!S1013="x","Z2","")</f>
        <v/>
      </c>
      <c r="BW852" s="44">
        <f>IF(COUNTA(Wedstrijden!T1013:AB1013)&lt;&gt;0,1,"")</f>
        <v>1</v>
      </c>
      <c r="BX852" s="44">
        <f t="shared" si="79"/>
        <v>1</v>
      </c>
      <c r="BY852" s="44" t="str">
        <f>IF(Wedstrijden!T1013="x","BB","")</f>
        <v>BB</v>
      </c>
      <c r="BZ852" s="44" t="str">
        <f>IF(Wedstrijden!U1013="x","B","")</f>
        <v>B</v>
      </c>
      <c r="CA852" s="44" t="str">
        <f>IF(Wedstrijden!V1013="x","L1","")</f>
        <v>L1</v>
      </c>
      <c r="CB852" s="44" t="str">
        <f>IF(Wedstrijden!W1013="x","L2","")</f>
        <v>L2</v>
      </c>
      <c r="CC852" s="44" t="str">
        <f>IF(Wedstrijden!X1013="x","M1","")</f>
        <v>M1</v>
      </c>
      <c r="CD852" s="44" t="str">
        <f>IF(Wedstrijden!Y1013="x","M2","")</f>
        <v>M2</v>
      </c>
      <c r="CE852" s="44" t="str">
        <f>IF(Wedstrijden!Z1013="x","Z1","")</f>
        <v>Z1</v>
      </c>
      <c r="CF852" s="44" t="str">
        <f>IF(Wedstrijden!AA1013="x","Z2","")</f>
        <v>Z2</v>
      </c>
      <c r="CG852" s="44" t="str">
        <f>IF(Wedstrijden!AB1013="x","ZZL","")</f>
        <v/>
      </c>
      <c r="CL852" s="44" t="str">
        <f>IF(COUNTA(Wedstrijden!AC1013:AJ1013)&lt;&gt;0,2,"")</f>
        <v/>
      </c>
      <c r="CM852" s="44" t="str">
        <f t="shared" si="80"/>
        <v/>
      </c>
      <c r="CN852" s="44" t="str">
        <f>IF(Wedstrijden!AC1013="x","AA","")</f>
        <v/>
      </c>
      <c r="CO852" s="44" t="str">
        <f>IF(Wedstrijden!AD1013="x","A","")</f>
        <v/>
      </c>
      <c r="CP852" s="44" t="str">
        <f>IF(Wedstrijden!AE1013="x","BB","")</f>
        <v/>
      </c>
      <c r="CQ852" s="44" t="str">
        <f>IF(Wedstrijden!AF1013="x","B","")</f>
        <v/>
      </c>
      <c r="CR852" s="44" t="str">
        <f>IF(Wedstrijden!AG1013="x","L","")</f>
        <v/>
      </c>
      <c r="CS852" s="44" t="str">
        <f>IF(Wedstrijden!AH1013="x","M","")</f>
        <v/>
      </c>
      <c r="CT852" s="44" t="str">
        <f>IF(Wedstrijden!AI1013="x","Z","")</f>
        <v/>
      </c>
      <c r="CU852" s="44" t="str">
        <f>IF(Wedstrijden!AJ1013="x","ZZ","")</f>
        <v/>
      </c>
      <c r="CV852" s="44" t="str">
        <f>IF(COUNTA(Wedstrijden!AK1013:AQ1013)&lt;&gt;0,2,"")</f>
        <v/>
      </c>
      <c r="CW852" s="44" t="str">
        <f t="shared" si="81"/>
        <v/>
      </c>
      <c r="CX852" s="44" t="str">
        <f>IF(Wedstrijden!AK1013="x","BB","")</f>
        <v/>
      </c>
      <c r="CY852" s="44" t="str">
        <f>IF(Wedstrijden!AL1013="x","B","")</f>
        <v/>
      </c>
      <c r="CZ852" s="44" t="str">
        <f>IF(Wedstrijden!AM1013="x","L","")</f>
        <v/>
      </c>
      <c r="DA852" s="44" t="str">
        <f>IF(Wedstrijden!AN1013="x","M","")</f>
        <v/>
      </c>
      <c r="DB852" s="44" t="str">
        <f>IF(Wedstrijden!AO1013="x","Z","")</f>
        <v/>
      </c>
      <c r="DC852" s="44" t="str">
        <f>IF(Wedstrijden!AP1013="x","ZZ","")</f>
        <v/>
      </c>
      <c r="DD852" s="44" t="str">
        <f>IF(Wedstrijden!AQ1013="x","1.40","")</f>
        <v/>
      </c>
      <c r="DE852" s="44" t="str">
        <f>IF(COUNTA(Wedstrijden!AR1013:AT1013)&lt;&gt;0,6,"")</f>
        <v/>
      </c>
      <c r="DF852" s="44" t="str">
        <f t="shared" si="82"/>
        <v/>
      </c>
      <c r="DG852" s="44" t="str">
        <f>IF(Wedstrijden!AR1013="x","L","")</f>
        <v/>
      </c>
      <c r="DH852" s="44" t="str">
        <f>IF(Wedstrijden!AS1013="x","M","")</f>
        <v/>
      </c>
      <c r="DI852" s="44" t="str">
        <f>IF(Wedstrijden!AT1013="x","Z","")</f>
        <v/>
      </c>
      <c r="DJ852" s="44" t="str">
        <f>IF(COUNTA(Wedstrijden!AU1013:AW1013)&lt;&gt;0,6,"")</f>
        <v/>
      </c>
      <c r="DK852" s="44" t="str">
        <f t="shared" si="83"/>
        <v/>
      </c>
      <c r="DL852" s="44" t="str">
        <f>IF(Wedstrijden!AU1013="x","L","")</f>
        <v/>
      </c>
      <c r="DM852" s="44" t="str">
        <f>IF(Wedstrijden!AV1013="x","M","")</f>
        <v/>
      </c>
      <c r="DN852" s="44" t="str">
        <f>IF(Wedstrijden!AW1013="x","Z","")</f>
        <v/>
      </c>
    </row>
    <row r="853" spans="1:118" ht="15">
      <c r="A853" s="48" t="e">
        <f>Wedstrijden!#REF!</f>
        <v>#REF!</v>
      </c>
      <c r="B853" s="44">
        <f>IFERROR(VLOOKUP(Wedstrijden!E1014,Wedstrijdlocaties!$B$2:$E$499,2,FALSE),"")</f>
        <v>960858</v>
      </c>
      <c r="C853" s="44" t="str">
        <f>Wedstrijden!F1014</f>
        <v>Blokker</v>
      </c>
      <c r="D853" s="44" t="str">
        <f>IFERROR(VLOOKUP(Wedstrijden!G1014,Organisaties!$B$2:$C$501,2,FALSE),"")</f>
        <v>V60295</v>
      </c>
      <c r="E853" s="44" t="str">
        <f>IFERROR(VLOOKUP(Wedstrijden!G1014,Organisaties!$B$2:$F$501,5,FALSE),"")</f>
        <v>V31007</v>
      </c>
      <c r="F853" s="44" t="str">
        <f>IF(Wedstrijden!BC1014&lt;&gt;"",Wedstrijden!BC1014,"")</f>
        <v/>
      </c>
      <c r="G853" s="44">
        <f>IF(Wedstrijden!AY1014="Indoor",1,0)</f>
        <v>0</v>
      </c>
      <c r="H853" s="44">
        <f>Wedstrijden!AZ1014</f>
        <v>0</v>
      </c>
      <c r="I853" s="44" t="str">
        <f>IF(Wedstrijden!AX1014="Nee",0,IF(Wedstrijden!AX1014="Ja",1,""))</f>
        <v/>
      </c>
      <c r="J853" s="44" t="str">
        <f>IF(Wedstrijden!BA1014&lt;&gt;"",Wedstrijden!BA1014,"")</f>
        <v/>
      </c>
      <c r="W853" s="45"/>
      <c r="AE853" s="45"/>
      <c r="AN853" s="45"/>
      <c r="AU853" s="45"/>
      <c r="BA853" s="45"/>
      <c r="BE853" s="45"/>
      <c r="BJ853" s="44">
        <f>IF(COUNTA(Wedstrijden!I1014:S1014)&lt;&gt;0,1,"")</f>
        <v>1</v>
      </c>
      <c r="BK853" s="44">
        <f t="shared" si="78"/>
        <v>2</v>
      </c>
      <c r="BL853" s="44" t="str">
        <f>IF(Wedstrijden!I1014="x","AA","")</f>
        <v/>
      </c>
      <c r="BM853" s="44" t="str">
        <f>IF(Wedstrijden!J1014="x","A","")</f>
        <v/>
      </c>
      <c r="BN853" s="44" t="str">
        <f>IF(Wedstrijden!K1014="x","B1","")</f>
        <v/>
      </c>
      <c r="BO853" s="44" t="str">
        <f>IF(Wedstrijden!L1014="x","BB","")</f>
        <v/>
      </c>
      <c r="BP853" s="44" t="str">
        <f>IF(Wedstrijden!M1014="x","B","")</f>
        <v>B</v>
      </c>
      <c r="BQ853" s="44" t="str">
        <f>IF(Wedstrijden!N1014="x","L1","")</f>
        <v>L1</v>
      </c>
      <c r="BR853" s="44" t="str">
        <f>IF(Wedstrijden!O1014="x","L2","")</f>
        <v>L2</v>
      </c>
      <c r="BS853" s="44" t="str">
        <f>IF(Wedstrijden!P1014="x","M1","")</f>
        <v>M1</v>
      </c>
      <c r="BT853" s="44" t="str">
        <f>IF(Wedstrijden!Q1014="x","M2","")</f>
        <v>M2</v>
      </c>
      <c r="BU853" s="44" t="str">
        <f>IF(Wedstrijden!R1014="x","Z1","")</f>
        <v>Z1</v>
      </c>
      <c r="BV853" s="44" t="str">
        <f>IF(Wedstrijden!S1014="x","Z2","")</f>
        <v>Z2</v>
      </c>
      <c r="BW853" s="44">
        <f>IF(COUNTA(Wedstrijden!T1014:AB1014)&lt;&gt;0,1,"")</f>
        <v>1</v>
      </c>
      <c r="BX853" s="44">
        <f t="shared" si="79"/>
        <v>1</v>
      </c>
      <c r="BY853" s="44" t="str">
        <f>IF(Wedstrijden!T1014="x","BB","")</f>
        <v/>
      </c>
      <c r="BZ853" s="44" t="str">
        <f>IF(Wedstrijden!U1014="x","B","")</f>
        <v>B</v>
      </c>
      <c r="CA853" s="44" t="str">
        <f>IF(Wedstrijden!V1014="x","L1","")</f>
        <v>L1</v>
      </c>
      <c r="CB853" s="44" t="str">
        <f>IF(Wedstrijden!W1014="x","L2","")</f>
        <v>L2</v>
      </c>
      <c r="CC853" s="44" t="str">
        <f>IF(Wedstrijden!X1014="x","M1","")</f>
        <v>M1</v>
      </c>
      <c r="CD853" s="44" t="str">
        <f>IF(Wedstrijden!Y1014="x","M2","")</f>
        <v>M2</v>
      </c>
      <c r="CE853" s="44" t="str">
        <f>IF(Wedstrijden!Z1014="x","Z1","")</f>
        <v/>
      </c>
      <c r="CF853" s="44" t="str">
        <f>IF(Wedstrijden!AA1014="x","Z2","")</f>
        <v/>
      </c>
      <c r="CG853" s="44" t="str">
        <f>IF(Wedstrijden!AB1014="x","ZZL","")</f>
        <v/>
      </c>
      <c r="CL853" s="44" t="str">
        <f>IF(COUNTA(Wedstrijden!AC1014:AJ1014)&lt;&gt;0,2,"")</f>
        <v/>
      </c>
      <c r="CM853" s="44" t="str">
        <f t="shared" si="80"/>
        <v/>
      </c>
      <c r="CN853" s="44" t="str">
        <f>IF(Wedstrijden!AC1014="x","AA","")</f>
        <v/>
      </c>
      <c r="CO853" s="44" t="str">
        <f>IF(Wedstrijden!AD1014="x","A","")</f>
        <v/>
      </c>
      <c r="CP853" s="44" t="str">
        <f>IF(Wedstrijden!AE1014="x","BB","")</f>
        <v/>
      </c>
      <c r="CQ853" s="44" t="str">
        <f>IF(Wedstrijden!AF1014="x","B","")</f>
        <v/>
      </c>
      <c r="CR853" s="44" t="str">
        <f>IF(Wedstrijden!AG1014="x","L","")</f>
        <v/>
      </c>
      <c r="CS853" s="44" t="str">
        <f>IF(Wedstrijden!AH1014="x","M","")</f>
        <v/>
      </c>
      <c r="CT853" s="44" t="str">
        <f>IF(Wedstrijden!AI1014="x","Z","")</f>
        <v/>
      </c>
      <c r="CU853" s="44" t="str">
        <f>IF(Wedstrijden!AJ1014="x","ZZ","")</f>
        <v/>
      </c>
      <c r="CV853" s="44" t="str">
        <f>IF(COUNTA(Wedstrijden!AK1014:AQ1014)&lt;&gt;0,2,"")</f>
        <v/>
      </c>
      <c r="CW853" s="44" t="str">
        <f t="shared" si="81"/>
        <v/>
      </c>
      <c r="CX853" s="44" t="str">
        <f>IF(Wedstrijden!AK1014="x","BB","")</f>
        <v/>
      </c>
      <c r="CY853" s="44" t="str">
        <f>IF(Wedstrijden!AL1014="x","B","")</f>
        <v/>
      </c>
      <c r="CZ853" s="44" t="str">
        <f>IF(Wedstrijden!AM1014="x","L","")</f>
        <v/>
      </c>
      <c r="DA853" s="44" t="str">
        <f>IF(Wedstrijden!AN1014="x","M","")</f>
        <v/>
      </c>
      <c r="DB853" s="44" t="str">
        <f>IF(Wedstrijden!AO1014="x","Z","")</f>
        <v/>
      </c>
      <c r="DC853" s="44" t="str">
        <f>IF(Wedstrijden!AP1014="x","ZZ","")</f>
        <v/>
      </c>
      <c r="DD853" s="44" t="str">
        <f>IF(Wedstrijden!AQ1014="x","1.40","")</f>
        <v/>
      </c>
      <c r="DE853" s="44" t="str">
        <f>IF(COUNTA(Wedstrijden!AR1014:AT1014)&lt;&gt;0,6,"")</f>
        <v/>
      </c>
      <c r="DF853" s="44" t="str">
        <f t="shared" si="82"/>
        <v/>
      </c>
      <c r="DG853" s="44" t="str">
        <f>IF(Wedstrijden!AR1014="x","L","")</f>
        <v/>
      </c>
      <c r="DH853" s="44" t="str">
        <f>IF(Wedstrijden!AS1014="x","M","")</f>
        <v/>
      </c>
      <c r="DI853" s="44" t="str">
        <f>IF(Wedstrijden!AT1014="x","Z","")</f>
        <v/>
      </c>
      <c r="DJ853" s="44" t="str">
        <f>IF(COUNTA(Wedstrijden!AU1014:AW1014)&lt;&gt;0,6,"")</f>
        <v/>
      </c>
      <c r="DK853" s="44" t="str">
        <f t="shared" si="83"/>
        <v/>
      </c>
      <c r="DL853" s="44" t="str">
        <f>IF(Wedstrijden!AU1014="x","L","")</f>
        <v/>
      </c>
      <c r="DM853" s="44" t="str">
        <f>IF(Wedstrijden!AV1014="x","M","")</f>
        <v/>
      </c>
      <c r="DN853" s="44" t="str">
        <f>IF(Wedstrijden!AW1014="x","Z","")</f>
        <v/>
      </c>
    </row>
    <row r="854" spans="1:118" ht="15">
      <c r="A854" s="48" t="e">
        <f>Wedstrijden!#REF!</f>
        <v>#REF!</v>
      </c>
      <c r="B854" s="44" t="str">
        <f>IFERROR(VLOOKUP(Wedstrijden!E1015,Wedstrijdlocaties!$B$2:$E$499,2,FALSE),"")</f>
        <v>V12155</v>
      </c>
      <c r="C854" s="44" t="str">
        <f>Wedstrijden!F1015</f>
        <v>Waarland</v>
      </c>
      <c r="D854" s="44" t="str">
        <f>IFERROR(VLOOKUP(Wedstrijden!G1015,Organisaties!$B$2:$C$501,2,FALSE),"")</f>
        <v>V60263</v>
      </c>
      <c r="E854" s="44" t="str">
        <f>IFERROR(VLOOKUP(Wedstrijden!G1015,Organisaties!$B$2:$F$501,5,FALSE),"")</f>
        <v>V31007</v>
      </c>
      <c r="F854" s="44" t="str">
        <f>IF(Wedstrijden!BC1015&lt;&gt;"",Wedstrijden!BC1015,"")</f>
        <v/>
      </c>
      <c r="G854" s="44">
        <f>IF(Wedstrijden!AY1015="Indoor",1,0)</f>
        <v>0</v>
      </c>
      <c r="H854" s="44" t="str">
        <f>Wedstrijden!AZ1015</f>
        <v>Nee</v>
      </c>
      <c r="I854" s="44" t="str">
        <f>IF(Wedstrijden!AX1015="Nee",0,IF(Wedstrijden!AX1015="Ja",1,""))</f>
        <v/>
      </c>
      <c r="J854" s="44" t="str">
        <f>IF(Wedstrijden!BA1015&lt;&gt;"",Wedstrijden!BA1015,"")</f>
        <v>Indoor</v>
      </c>
      <c r="W854" s="45"/>
      <c r="AE854" s="45"/>
      <c r="AN854" s="45"/>
      <c r="AU854" s="45"/>
      <c r="BA854" s="45"/>
      <c r="BE854" s="45"/>
      <c r="BJ854" s="44">
        <f>IF(COUNTA(Wedstrijden!I1015:S1015)&lt;&gt;0,1,"")</f>
        <v>1</v>
      </c>
      <c r="BK854" s="44">
        <f t="shared" si="78"/>
        <v>2</v>
      </c>
      <c r="BL854" s="44" t="str">
        <f>IF(Wedstrijden!I1015="x","AA","")</f>
        <v/>
      </c>
      <c r="BM854" s="44" t="str">
        <f>IF(Wedstrijden!J1015="x","A","")</f>
        <v/>
      </c>
      <c r="BN854" s="44" t="str">
        <f>IF(Wedstrijden!K1015="x","B1","")</f>
        <v/>
      </c>
      <c r="BO854" s="44" t="str">
        <f>IF(Wedstrijden!L1015="x","BB","")</f>
        <v/>
      </c>
      <c r="BP854" s="44" t="str">
        <f>IF(Wedstrijden!M1015="x","B","")</f>
        <v>B</v>
      </c>
      <c r="BQ854" s="44" t="str">
        <f>IF(Wedstrijden!N1015="x","L1","")</f>
        <v>L1</v>
      </c>
      <c r="BR854" s="44" t="str">
        <f>IF(Wedstrijden!O1015="x","L2","")</f>
        <v>L2</v>
      </c>
      <c r="BS854" s="44" t="str">
        <f>IF(Wedstrijden!P1015="x","M1","")</f>
        <v>M1</v>
      </c>
      <c r="BT854" s="44" t="str">
        <f>IF(Wedstrijden!Q1015="x","M2","")</f>
        <v>M2</v>
      </c>
      <c r="BU854" s="44" t="str">
        <f>IF(Wedstrijden!R1015="x","Z1","")</f>
        <v>Z1</v>
      </c>
      <c r="BV854" s="44" t="str">
        <f>IF(Wedstrijden!S1015="x","Z2","")</f>
        <v>Z2</v>
      </c>
      <c r="BW854" s="44">
        <f>IF(COUNTA(Wedstrijden!T1015:AB1015)&lt;&gt;0,1,"")</f>
        <v>1</v>
      </c>
      <c r="BX854" s="44">
        <f t="shared" si="79"/>
        <v>1</v>
      </c>
      <c r="BY854" s="44" t="str">
        <f>IF(Wedstrijden!T1015="x","BB","")</f>
        <v/>
      </c>
      <c r="BZ854" s="44" t="str">
        <f>IF(Wedstrijden!U1015="x","B","")</f>
        <v>B</v>
      </c>
      <c r="CA854" s="44" t="str">
        <f>IF(Wedstrijden!V1015="x","L1","")</f>
        <v>L1</v>
      </c>
      <c r="CB854" s="44" t="str">
        <f>IF(Wedstrijden!W1015="x","L2","")</f>
        <v>L2</v>
      </c>
      <c r="CC854" s="44" t="str">
        <f>IF(Wedstrijden!X1015="x","M1","")</f>
        <v>M1</v>
      </c>
      <c r="CD854" s="44" t="str">
        <f>IF(Wedstrijden!Y1015="x","M2","")</f>
        <v>M2</v>
      </c>
      <c r="CE854" s="44" t="str">
        <f>IF(Wedstrijden!Z1015="x","Z1","")</f>
        <v/>
      </c>
      <c r="CF854" s="44" t="str">
        <f>IF(Wedstrijden!AA1015="x","Z2","")</f>
        <v/>
      </c>
      <c r="CG854" s="44" t="str">
        <f>IF(Wedstrijden!AB1015="x","ZZL","")</f>
        <v/>
      </c>
      <c r="CL854" s="44" t="str">
        <f>IF(COUNTA(Wedstrijden!AC1015:AJ1015)&lt;&gt;0,2,"")</f>
        <v/>
      </c>
      <c r="CM854" s="44" t="str">
        <f t="shared" si="80"/>
        <v/>
      </c>
      <c r="CN854" s="44" t="str">
        <f>IF(Wedstrijden!AC1015="x","AA","")</f>
        <v/>
      </c>
      <c r="CO854" s="44" t="str">
        <f>IF(Wedstrijden!AD1015="x","A","")</f>
        <v/>
      </c>
      <c r="CP854" s="44" t="str">
        <f>IF(Wedstrijden!AE1015="x","BB","")</f>
        <v/>
      </c>
      <c r="CQ854" s="44" t="str">
        <f>IF(Wedstrijden!AF1015="x","B","")</f>
        <v/>
      </c>
      <c r="CR854" s="44" t="str">
        <f>IF(Wedstrijden!AG1015="x","L","")</f>
        <v/>
      </c>
      <c r="CS854" s="44" t="str">
        <f>IF(Wedstrijden!AH1015="x","M","")</f>
        <v/>
      </c>
      <c r="CT854" s="44" t="str">
        <f>IF(Wedstrijden!AI1015="x","Z","")</f>
        <v/>
      </c>
      <c r="CU854" s="44" t="str">
        <f>IF(Wedstrijden!AJ1015="x","ZZ","")</f>
        <v/>
      </c>
      <c r="CV854" s="44" t="str">
        <f>IF(COUNTA(Wedstrijden!AK1015:AQ1015)&lt;&gt;0,2,"")</f>
        <v/>
      </c>
      <c r="CW854" s="44" t="str">
        <f t="shared" si="81"/>
        <v/>
      </c>
      <c r="CX854" s="44" t="str">
        <f>IF(Wedstrijden!AK1015="x","BB","")</f>
        <v/>
      </c>
      <c r="CY854" s="44" t="str">
        <f>IF(Wedstrijden!AL1015="x","B","")</f>
        <v/>
      </c>
      <c r="CZ854" s="44" t="str">
        <f>IF(Wedstrijden!AM1015="x","L","")</f>
        <v/>
      </c>
      <c r="DA854" s="44" t="str">
        <f>IF(Wedstrijden!AN1015="x","M","")</f>
        <v/>
      </c>
      <c r="DB854" s="44" t="str">
        <f>IF(Wedstrijden!AO1015="x","Z","")</f>
        <v/>
      </c>
      <c r="DC854" s="44" t="str">
        <f>IF(Wedstrijden!AP1015="x","ZZ","")</f>
        <v/>
      </c>
      <c r="DD854" s="44" t="str">
        <f>IF(Wedstrijden!AQ1015="x","1.40","")</f>
        <v/>
      </c>
      <c r="DE854" s="44" t="str">
        <f>IF(COUNTA(Wedstrijden!AR1015:AT1015)&lt;&gt;0,6,"")</f>
        <v/>
      </c>
      <c r="DF854" s="44" t="str">
        <f t="shared" si="82"/>
        <v/>
      </c>
      <c r="DG854" s="44" t="str">
        <f>IF(Wedstrijden!AR1015="x","L","")</f>
        <v/>
      </c>
      <c r="DH854" s="44" t="str">
        <f>IF(Wedstrijden!AS1015="x","M","")</f>
        <v/>
      </c>
      <c r="DI854" s="44" t="str">
        <f>IF(Wedstrijden!AT1015="x","Z","")</f>
        <v/>
      </c>
      <c r="DJ854" s="44" t="str">
        <f>IF(COUNTA(Wedstrijden!AU1015:AW1015)&lt;&gt;0,6,"")</f>
        <v/>
      </c>
      <c r="DK854" s="44" t="str">
        <f t="shared" si="83"/>
        <v/>
      </c>
      <c r="DL854" s="44" t="str">
        <f>IF(Wedstrijden!AU1015="x","L","")</f>
        <v/>
      </c>
      <c r="DM854" s="44" t="str">
        <f>IF(Wedstrijden!AV1015="x","M","")</f>
        <v/>
      </c>
      <c r="DN854" s="44" t="str">
        <f>IF(Wedstrijden!AW1015="x","Z","")</f>
        <v/>
      </c>
    </row>
    <row r="855" spans="1:118" ht="15">
      <c r="A855" s="48" t="e">
        <f>Wedstrijden!#REF!</f>
        <v>#REF!</v>
      </c>
      <c r="B855" s="44" t="str">
        <f>IFERROR(VLOOKUP(Wedstrijden!E1017,Wedstrijdlocaties!$B$2:$E$499,2,FALSE),"")</f>
        <v/>
      </c>
      <c r="C855" s="44" t="str">
        <f>Wedstrijden!F1017</f>
        <v>Middenbeemster</v>
      </c>
      <c r="D855" s="44" t="str">
        <f>IFERROR(VLOOKUP(Wedstrijden!G1017,Organisaties!$B$2:$C$501,2,FALSE),"")</f>
        <v/>
      </c>
      <c r="E855" s="44" t="str">
        <f>IFERROR(VLOOKUP(Wedstrijden!G1017,Organisaties!$B$2:$F$501,5,FALSE),"")</f>
        <v/>
      </c>
      <c r="F855" s="44" t="str">
        <f>IF(Wedstrijden!BC1017&lt;&gt;"",Wedstrijden!BC1017,"")</f>
        <v/>
      </c>
      <c r="G855" s="44">
        <f>IF(Wedstrijden!AY1017="Indoor",1,0)</f>
        <v>1</v>
      </c>
      <c r="H855" s="44" t="str">
        <f>Wedstrijden!AZ1017</f>
        <v>Onbeperkt</v>
      </c>
      <c r="I855" s="44">
        <f>IF(Wedstrijden!AX1017="Nee",0,IF(Wedstrijden!AX1017="Ja",1,""))</f>
        <v>0</v>
      </c>
      <c r="J855" s="44" t="str">
        <f>IF(Wedstrijden!BA1017&lt;&gt;"",Wedstrijden!BA1017,"")</f>
        <v/>
      </c>
      <c r="W855" s="45"/>
      <c r="AE855" s="45"/>
      <c r="AN855" s="45"/>
      <c r="AU855" s="45"/>
      <c r="BA855" s="45"/>
      <c r="BE855" s="45"/>
      <c r="BJ855" s="44">
        <f>IF(COUNTA(Wedstrijden!I1017:S1017)&lt;&gt;0,1,"")</f>
        <v>1</v>
      </c>
      <c r="BK855" s="44">
        <f t="shared" si="78"/>
        <v>2</v>
      </c>
      <c r="BL855" s="44" t="str">
        <f>IF(Wedstrijden!I1017="x","AA","")</f>
        <v/>
      </c>
      <c r="BM855" s="44" t="str">
        <f>IF(Wedstrijden!J1017="x","A","")</f>
        <v/>
      </c>
      <c r="BN855" s="44" t="str">
        <f>IF(Wedstrijden!K1017="x","B1","")</f>
        <v/>
      </c>
      <c r="BO855" s="44" t="str">
        <f>IF(Wedstrijden!L1017="x","BB","")</f>
        <v/>
      </c>
      <c r="BP855" s="44" t="str">
        <f>IF(Wedstrijden!M1017="x","B","")</f>
        <v>B</v>
      </c>
      <c r="BQ855" s="44" t="str">
        <f>IF(Wedstrijden!N1017="x","L1","")</f>
        <v>L1</v>
      </c>
      <c r="BR855" s="44" t="str">
        <f>IF(Wedstrijden!O1017="x","L2","")</f>
        <v>L2</v>
      </c>
      <c r="BS855" s="44" t="str">
        <f>IF(Wedstrijden!P1017="x","M1","")</f>
        <v>M1</v>
      </c>
      <c r="BT855" s="44" t="str">
        <f>IF(Wedstrijden!Q1017="x","M2","")</f>
        <v>M2</v>
      </c>
      <c r="BU855" s="44" t="str">
        <f>IF(Wedstrijden!R1017="x","Z1","")</f>
        <v>Z1</v>
      </c>
      <c r="BV855" s="44" t="str">
        <f>IF(Wedstrijden!S1017="x","Z2","")</f>
        <v>Z2</v>
      </c>
      <c r="BW855" s="44">
        <f>IF(COUNTA(Wedstrijden!T1017:AB1017)&lt;&gt;0,1,"")</f>
        <v>1</v>
      </c>
      <c r="BX855" s="44">
        <f t="shared" si="79"/>
        <v>1</v>
      </c>
      <c r="BY855" s="44" t="str">
        <f>IF(Wedstrijden!T1017="x","BB","")</f>
        <v/>
      </c>
      <c r="BZ855" s="44" t="str">
        <f>IF(Wedstrijden!U1017="x","B","")</f>
        <v>B</v>
      </c>
      <c r="CA855" s="44" t="str">
        <f>IF(Wedstrijden!V1017="x","L1","")</f>
        <v>L1</v>
      </c>
      <c r="CB855" s="44" t="str">
        <f>IF(Wedstrijden!W1017="x","L2","")</f>
        <v>L2</v>
      </c>
      <c r="CC855" s="44" t="str">
        <f>IF(Wedstrijden!X1017="x","M1","")</f>
        <v>M1</v>
      </c>
      <c r="CD855" s="44" t="str">
        <f>IF(Wedstrijden!Y1017="x","M2","")</f>
        <v>M2</v>
      </c>
      <c r="CE855" s="44" t="str">
        <f>IF(Wedstrijden!Z1017="x","Z1","")</f>
        <v>Z1</v>
      </c>
      <c r="CF855" s="44" t="str">
        <f>IF(Wedstrijden!AA1017="x","Z2","")</f>
        <v>Z2</v>
      </c>
      <c r="CG855" s="44" t="str">
        <f>IF(Wedstrijden!AB1017="x","ZZL","")</f>
        <v>ZZL</v>
      </c>
      <c r="CL855" s="44" t="str">
        <f>IF(COUNTA(Wedstrijden!AC1017:AJ1017)&lt;&gt;0,2,"")</f>
        <v/>
      </c>
      <c r="CM855" s="44" t="str">
        <f t="shared" si="80"/>
        <v/>
      </c>
      <c r="CN855" s="44" t="str">
        <f>IF(Wedstrijden!AC1017="x","AA","")</f>
        <v/>
      </c>
      <c r="CO855" s="44" t="str">
        <f>IF(Wedstrijden!AD1017="x","A","")</f>
        <v/>
      </c>
      <c r="CP855" s="44" t="str">
        <f>IF(Wedstrijden!AE1017="x","BB","")</f>
        <v/>
      </c>
      <c r="CQ855" s="44" t="str">
        <f>IF(Wedstrijden!AF1017="x","B","")</f>
        <v/>
      </c>
      <c r="CR855" s="44" t="str">
        <f>IF(Wedstrijden!AG1017="x","L","")</f>
        <v/>
      </c>
      <c r="CS855" s="44" t="str">
        <f>IF(Wedstrijden!AH1017="x","M","")</f>
        <v/>
      </c>
      <c r="CT855" s="44" t="str">
        <f>IF(Wedstrijden!AI1017="x","Z","")</f>
        <v/>
      </c>
      <c r="CU855" s="44" t="str">
        <f>IF(Wedstrijden!AJ1017="x","ZZ","")</f>
        <v/>
      </c>
      <c r="CV855" s="44" t="str">
        <f>IF(COUNTA(Wedstrijden!AK1017:AQ1017)&lt;&gt;0,2,"")</f>
        <v/>
      </c>
      <c r="CW855" s="44" t="str">
        <f t="shared" si="81"/>
        <v/>
      </c>
      <c r="CX855" s="44" t="str">
        <f>IF(Wedstrijden!AK1017="x","BB","")</f>
        <v/>
      </c>
      <c r="CY855" s="44" t="str">
        <f>IF(Wedstrijden!AL1017="x","B","")</f>
        <v/>
      </c>
      <c r="CZ855" s="44" t="str">
        <f>IF(Wedstrijden!AM1017="x","L","")</f>
        <v/>
      </c>
      <c r="DA855" s="44" t="str">
        <f>IF(Wedstrijden!AN1017="x","M","")</f>
        <v/>
      </c>
      <c r="DB855" s="44" t="str">
        <f>IF(Wedstrijden!AO1017="x","Z","")</f>
        <v/>
      </c>
      <c r="DC855" s="44" t="str">
        <f>IF(Wedstrijden!AP1017="x","ZZ","")</f>
        <v/>
      </c>
      <c r="DD855" s="44" t="str">
        <f>IF(Wedstrijden!AQ1017="x","1.40","")</f>
        <v/>
      </c>
      <c r="DE855" s="44" t="str">
        <f>IF(COUNTA(Wedstrijden!AR1017:AT1017)&lt;&gt;0,6,"")</f>
        <v/>
      </c>
      <c r="DF855" s="44" t="str">
        <f t="shared" si="82"/>
        <v/>
      </c>
      <c r="DG855" s="44" t="str">
        <f>IF(Wedstrijden!AR1017="x","L","")</f>
        <v/>
      </c>
      <c r="DH855" s="44" t="str">
        <f>IF(Wedstrijden!AS1017="x","M","")</f>
        <v/>
      </c>
      <c r="DI855" s="44" t="str">
        <f>IF(Wedstrijden!AT1017="x","Z","")</f>
        <v/>
      </c>
      <c r="DJ855" s="44" t="str">
        <f>IF(COUNTA(Wedstrijden!AU1017:AW1017)&lt;&gt;0,6,"")</f>
        <v/>
      </c>
      <c r="DK855" s="44" t="str">
        <f t="shared" si="83"/>
        <v/>
      </c>
      <c r="DL855" s="44" t="str">
        <f>IF(Wedstrijden!AU1017="x","L","")</f>
        <v/>
      </c>
      <c r="DM855" s="44" t="str">
        <f>IF(Wedstrijden!AV1017="x","M","")</f>
        <v/>
      </c>
      <c r="DN855" s="44" t="str">
        <f>IF(Wedstrijden!AW1017="x","Z","")</f>
        <v/>
      </c>
    </row>
    <row r="856" spans="1:118" ht="15">
      <c r="A856" s="48" t="e">
        <f>Wedstrijden!#REF!</f>
        <v>#REF!</v>
      </c>
      <c r="B856" s="44" t="str">
        <f>IFERROR(VLOOKUP(Wedstrijden!E1019,Wedstrijdlocaties!$B$2:$E$499,2,FALSE),"")</f>
        <v>V12346</v>
      </c>
      <c r="C856" s="44" t="str">
        <f>Wedstrijden!F1019</f>
        <v>Oudkarspel</v>
      </c>
      <c r="D856" s="44" t="str">
        <f>IFERROR(VLOOKUP(Wedstrijden!G1019,Organisaties!$B$2:$C$501,2,FALSE),"")</f>
        <v/>
      </c>
      <c r="E856" s="44" t="str">
        <f>IFERROR(VLOOKUP(Wedstrijden!G1019,Organisaties!$B$2:$F$501,5,FALSE),"")</f>
        <v/>
      </c>
      <c r="F856" s="44" t="str">
        <f>IF(Wedstrijden!BC1019&lt;&gt;"",Wedstrijden!BC1019,"")</f>
        <v>Indoor Beukers 2017</v>
      </c>
      <c r="G856" s="44">
        <f>IF(Wedstrijden!AY1019="Indoor",1,0)</f>
        <v>1</v>
      </c>
      <c r="H856" s="44" t="str">
        <f>Wedstrijden!AZ1019</f>
        <v>Onbeperkt</v>
      </c>
      <c r="I856" s="44">
        <f>IF(Wedstrijden!AX1019="Nee",0,IF(Wedstrijden!AX1019="Ja",1,""))</f>
        <v>0</v>
      </c>
      <c r="J856" s="44" t="str">
        <f>IF(Wedstrijden!BA1019&lt;&gt;"",Wedstrijden!BA1019,"")</f>
        <v>Indoor Beukers</v>
      </c>
      <c r="W856" s="45"/>
      <c r="AE856" s="45"/>
      <c r="AN856" s="45"/>
      <c r="AU856" s="45"/>
      <c r="BA856" s="45"/>
      <c r="BE856" s="45"/>
      <c r="BJ856" s="44" t="str">
        <f>IF(COUNTA(Wedstrijden!I1019:S1019)&lt;&gt;0,1,"")</f>
        <v/>
      </c>
      <c r="BK856" s="44" t="str">
        <f t="shared" si="78"/>
        <v/>
      </c>
      <c r="BL856" s="44" t="str">
        <f>IF(Wedstrijden!I1019="x","AA","")</f>
        <v/>
      </c>
      <c r="BM856" s="44" t="str">
        <f>IF(Wedstrijden!J1019="x","A","")</f>
        <v/>
      </c>
      <c r="BN856" s="44" t="str">
        <f>IF(Wedstrijden!K1019="x","B1","")</f>
        <v/>
      </c>
      <c r="BO856" s="44" t="str">
        <f>IF(Wedstrijden!L1019="x","BB","")</f>
        <v/>
      </c>
      <c r="BP856" s="44" t="str">
        <f>IF(Wedstrijden!M1019="x","B","")</f>
        <v/>
      </c>
      <c r="BQ856" s="44" t="str">
        <f>IF(Wedstrijden!N1019="x","L1","")</f>
        <v/>
      </c>
      <c r="BR856" s="44" t="str">
        <f>IF(Wedstrijden!O1019="x","L2","")</f>
        <v/>
      </c>
      <c r="BS856" s="44" t="str">
        <f>IF(Wedstrijden!P1019="x","M1","")</f>
        <v/>
      </c>
      <c r="BT856" s="44" t="str">
        <f>IF(Wedstrijden!Q1019="x","M2","")</f>
        <v/>
      </c>
      <c r="BU856" s="44" t="str">
        <f>IF(Wedstrijden!R1019="x","Z1","")</f>
        <v/>
      </c>
      <c r="BV856" s="44" t="str">
        <f>IF(Wedstrijden!S1019="x","Z2","")</f>
        <v/>
      </c>
      <c r="BW856" s="44" t="str">
        <f>IF(COUNTA(Wedstrijden!T1019:AB1019)&lt;&gt;0,1,"")</f>
        <v/>
      </c>
      <c r="BX856" s="44" t="str">
        <f t="shared" si="79"/>
        <v/>
      </c>
      <c r="BY856" s="44" t="str">
        <f>IF(Wedstrijden!T1019="x","BB","")</f>
        <v/>
      </c>
      <c r="BZ856" s="44" t="str">
        <f>IF(Wedstrijden!U1019="x","B","")</f>
        <v/>
      </c>
      <c r="CA856" s="44" t="str">
        <f>IF(Wedstrijden!V1019="x","L1","")</f>
        <v/>
      </c>
      <c r="CB856" s="44" t="str">
        <f>IF(Wedstrijden!W1019="x","L2","")</f>
        <v/>
      </c>
      <c r="CC856" s="44" t="str">
        <f>IF(Wedstrijden!X1019="x","M1","")</f>
        <v/>
      </c>
      <c r="CD856" s="44" t="str">
        <f>IF(Wedstrijden!Y1019="x","M2","")</f>
        <v/>
      </c>
      <c r="CE856" s="44" t="str">
        <f>IF(Wedstrijden!Z1019="x","Z1","")</f>
        <v/>
      </c>
      <c r="CF856" s="44" t="str">
        <f>IF(Wedstrijden!AA1019="x","Z2","")</f>
        <v/>
      </c>
      <c r="CG856" s="44" t="str">
        <f>IF(Wedstrijden!AB1019="x","ZZL","")</f>
        <v/>
      </c>
      <c r="CL856" s="44">
        <f>IF(COUNTA(Wedstrijden!AC1019:AJ1019)&lt;&gt;0,2,"")</f>
        <v>2</v>
      </c>
      <c r="CM856" s="44">
        <f t="shared" si="80"/>
        <v>2</v>
      </c>
      <c r="CN856" s="44" t="str">
        <f>IF(Wedstrijden!AC1019="x","AA","")</f>
        <v/>
      </c>
      <c r="CO856" s="44" t="str">
        <f>IF(Wedstrijden!AD1019="x","A","")</f>
        <v/>
      </c>
      <c r="CP856" s="44" t="str">
        <f>IF(Wedstrijden!AE1019="x","BB","")</f>
        <v>BB</v>
      </c>
      <c r="CQ856" s="44" t="str">
        <f>IF(Wedstrijden!AF1019="x","B","")</f>
        <v>B</v>
      </c>
      <c r="CR856" s="44" t="str">
        <f>IF(Wedstrijden!AG1019="x","L","")</f>
        <v>L</v>
      </c>
      <c r="CS856" s="44" t="str">
        <f>IF(Wedstrijden!AH1019="x","M","")</f>
        <v>M</v>
      </c>
      <c r="CT856" s="44" t="str">
        <f>IF(Wedstrijden!AI1019="x","Z","")</f>
        <v>Z</v>
      </c>
      <c r="CU856" s="44" t="str">
        <f>IF(Wedstrijden!AJ1019="x","ZZ","")</f>
        <v>ZZ</v>
      </c>
      <c r="CV856" s="44" t="str">
        <f>IF(COUNTA(Wedstrijden!AK1019:AQ1019)&lt;&gt;0,2,"")</f>
        <v/>
      </c>
      <c r="CW856" s="44" t="str">
        <f t="shared" si="81"/>
        <v/>
      </c>
      <c r="CX856" s="44" t="str">
        <f>IF(Wedstrijden!AK1019="x","BB","")</f>
        <v/>
      </c>
      <c r="CY856" s="44" t="str">
        <f>IF(Wedstrijden!AL1019="x","B","")</f>
        <v/>
      </c>
      <c r="CZ856" s="44" t="str">
        <f>IF(Wedstrijden!AM1019="x","L","")</f>
        <v/>
      </c>
      <c r="DA856" s="44" t="str">
        <f>IF(Wedstrijden!AN1019="x","M","")</f>
        <v/>
      </c>
      <c r="DB856" s="44" t="str">
        <f>IF(Wedstrijden!AO1019="x","Z","")</f>
        <v/>
      </c>
      <c r="DC856" s="44" t="str">
        <f>IF(Wedstrijden!AP1019="x","ZZ","")</f>
        <v/>
      </c>
      <c r="DD856" s="44" t="str">
        <f>IF(Wedstrijden!AQ1019="x","1.40","")</f>
        <v/>
      </c>
      <c r="DE856" s="44" t="str">
        <f>IF(COUNTA(Wedstrijden!AR1019:AT1019)&lt;&gt;0,6,"")</f>
        <v/>
      </c>
      <c r="DF856" s="44" t="str">
        <f t="shared" si="82"/>
        <v/>
      </c>
      <c r="DG856" s="44" t="str">
        <f>IF(Wedstrijden!AR1019="x","L","")</f>
        <v/>
      </c>
      <c r="DH856" s="44" t="str">
        <f>IF(Wedstrijden!AS1019="x","M","")</f>
        <v/>
      </c>
      <c r="DI856" s="44" t="str">
        <f>IF(Wedstrijden!AT1019="x","Z","")</f>
        <v/>
      </c>
      <c r="DJ856" s="44" t="str">
        <f>IF(COUNTA(Wedstrijden!AU1019:AW1019)&lt;&gt;0,6,"")</f>
        <v/>
      </c>
      <c r="DK856" s="44" t="str">
        <f t="shared" si="83"/>
        <v/>
      </c>
      <c r="DL856" s="44" t="str">
        <f>IF(Wedstrijden!AU1019="x","L","")</f>
        <v/>
      </c>
      <c r="DM856" s="44" t="str">
        <f>IF(Wedstrijden!AV1019="x","M","")</f>
        <v/>
      </c>
      <c r="DN856" s="44" t="str">
        <f>IF(Wedstrijden!AW1019="x","Z","")</f>
        <v/>
      </c>
    </row>
    <row r="857" spans="1:118" ht="15">
      <c r="A857" s="48" t="e">
        <f>Wedstrijden!#REF!</f>
        <v>#REF!</v>
      </c>
      <c r="B857" s="44" t="str">
        <f>IFERROR(VLOOKUP(Wedstrijden!E1020,Wedstrijdlocaties!$B$2:$E$499,2,FALSE),"")</f>
        <v>V12346</v>
      </c>
      <c r="C857" s="44" t="str">
        <f>Wedstrijden!F1020</f>
        <v>Oudkarspel</v>
      </c>
      <c r="D857" s="44" t="str">
        <f>IFERROR(VLOOKUP(Wedstrijden!G1020,Organisaties!$B$2:$C$501,2,FALSE),"")</f>
        <v/>
      </c>
      <c r="E857" s="44" t="str">
        <f>IFERROR(VLOOKUP(Wedstrijden!G1020,Organisaties!$B$2:$F$501,5,FALSE),"")</f>
        <v/>
      </c>
      <c r="F857" s="44" t="str">
        <f>IF(Wedstrijden!BC1020&lt;&gt;"",Wedstrijden!BC1020,"")</f>
        <v>Indoor Beukers 2017</v>
      </c>
      <c r="G857" s="44">
        <f>IF(Wedstrijden!AY1020="Indoor",1,0)</f>
        <v>1</v>
      </c>
      <c r="H857" s="44" t="str">
        <f>Wedstrijden!AZ1020</f>
        <v>Onbeperkt</v>
      </c>
      <c r="I857" s="44">
        <f>IF(Wedstrijden!AX1020="Nee",0,IF(Wedstrijden!AX1020="Ja",1,""))</f>
        <v>0</v>
      </c>
      <c r="J857" s="44" t="str">
        <f>IF(Wedstrijden!BA1020&lt;&gt;"",Wedstrijden!BA1020,"")</f>
        <v>Indoor Beukers</v>
      </c>
      <c r="W857" s="45"/>
      <c r="AE857" s="45"/>
      <c r="AN857" s="45"/>
      <c r="AU857" s="45"/>
      <c r="BA857" s="45"/>
      <c r="BE857" s="45"/>
      <c r="BJ857" s="44" t="str">
        <f>IF(COUNTA(Wedstrijden!I1020:S1020)&lt;&gt;0,1,"")</f>
        <v/>
      </c>
      <c r="BK857" s="44" t="str">
        <f t="shared" si="78"/>
        <v/>
      </c>
      <c r="BL857" s="44" t="str">
        <f>IF(Wedstrijden!I1020="x","AA","")</f>
        <v/>
      </c>
      <c r="BM857" s="44" t="str">
        <f>IF(Wedstrijden!J1020="x","A","")</f>
        <v/>
      </c>
      <c r="BN857" s="44" t="str">
        <f>IF(Wedstrijden!K1020="x","B1","")</f>
        <v/>
      </c>
      <c r="BO857" s="44" t="str">
        <f>IF(Wedstrijden!L1020="x","BB","")</f>
        <v/>
      </c>
      <c r="BP857" s="44" t="str">
        <f>IF(Wedstrijden!M1020="x","B","")</f>
        <v/>
      </c>
      <c r="BQ857" s="44" t="str">
        <f>IF(Wedstrijden!N1020="x","L1","")</f>
        <v/>
      </c>
      <c r="BR857" s="44" t="str">
        <f>IF(Wedstrijden!O1020="x","L2","")</f>
        <v/>
      </c>
      <c r="BS857" s="44" t="str">
        <f>IF(Wedstrijden!P1020="x","M1","")</f>
        <v/>
      </c>
      <c r="BT857" s="44" t="str">
        <f>IF(Wedstrijden!Q1020="x","M2","")</f>
        <v/>
      </c>
      <c r="BU857" s="44" t="str">
        <f>IF(Wedstrijden!R1020="x","Z1","")</f>
        <v/>
      </c>
      <c r="BV857" s="44" t="str">
        <f>IF(Wedstrijden!S1020="x","Z2","")</f>
        <v/>
      </c>
      <c r="BW857" s="44" t="str">
        <f>IF(COUNTA(Wedstrijden!T1020:AB1020)&lt;&gt;0,1,"")</f>
        <v/>
      </c>
      <c r="BX857" s="44" t="str">
        <f t="shared" si="79"/>
        <v/>
      </c>
      <c r="BY857" s="44" t="str">
        <f>IF(Wedstrijden!T1020="x","BB","")</f>
        <v/>
      </c>
      <c r="BZ857" s="44" t="str">
        <f>IF(Wedstrijden!U1020="x","B","")</f>
        <v/>
      </c>
      <c r="CA857" s="44" t="str">
        <f>IF(Wedstrijden!V1020="x","L1","")</f>
        <v/>
      </c>
      <c r="CB857" s="44" t="str">
        <f>IF(Wedstrijden!W1020="x","L2","")</f>
        <v/>
      </c>
      <c r="CC857" s="44" t="str">
        <f>IF(Wedstrijden!X1020="x","M1","")</f>
        <v/>
      </c>
      <c r="CD857" s="44" t="str">
        <f>IF(Wedstrijden!Y1020="x","M2","")</f>
        <v/>
      </c>
      <c r="CE857" s="44" t="str">
        <f>IF(Wedstrijden!Z1020="x","Z1","")</f>
        <v/>
      </c>
      <c r="CF857" s="44" t="str">
        <f>IF(Wedstrijden!AA1020="x","Z2","")</f>
        <v/>
      </c>
      <c r="CG857" s="44" t="str">
        <f>IF(Wedstrijden!AB1020="x","ZZL","")</f>
        <v/>
      </c>
      <c r="CL857" s="44" t="str">
        <f>IF(COUNTA(Wedstrijden!AC1020:AJ1020)&lt;&gt;0,2,"")</f>
        <v/>
      </c>
      <c r="CM857" s="44" t="str">
        <f t="shared" si="80"/>
        <v/>
      </c>
      <c r="CN857" s="44" t="str">
        <f>IF(Wedstrijden!AC1020="x","AA","")</f>
        <v/>
      </c>
      <c r="CO857" s="44" t="str">
        <f>IF(Wedstrijden!AD1020="x","A","")</f>
        <v/>
      </c>
      <c r="CP857" s="44" t="str">
        <f>IF(Wedstrijden!AE1020="x","BB","")</f>
        <v/>
      </c>
      <c r="CQ857" s="44" t="str">
        <f>IF(Wedstrijden!AF1020="x","B","")</f>
        <v/>
      </c>
      <c r="CR857" s="44" t="str">
        <f>IF(Wedstrijden!AG1020="x","L","")</f>
        <v/>
      </c>
      <c r="CS857" s="44" t="str">
        <f>IF(Wedstrijden!AH1020="x","M","")</f>
        <v/>
      </c>
      <c r="CT857" s="44" t="str">
        <f>IF(Wedstrijden!AI1020="x","Z","")</f>
        <v/>
      </c>
      <c r="CU857" s="44" t="str">
        <f>IF(Wedstrijden!AJ1020="x","ZZ","")</f>
        <v/>
      </c>
      <c r="CV857" s="44">
        <f>IF(COUNTA(Wedstrijden!AK1020:AQ1020)&lt;&gt;0,2,"")</f>
        <v>2</v>
      </c>
      <c r="CW857" s="44">
        <f t="shared" si="81"/>
        <v>1</v>
      </c>
      <c r="CX857" s="44" t="str">
        <f>IF(Wedstrijden!AK1020="x","BB","")</f>
        <v>BB</v>
      </c>
      <c r="CY857" s="44" t="str">
        <f>IF(Wedstrijden!AL1020="x","B","")</f>
        <v>B</v>
      </c>
      <c r="CZ857" s="44" t="str">
        <f>IF(Wedstrijden!AM1020="x","L","")</f>
        <v>L</v>
      </c>
      <c r="DA857" s="44" t="str">
        <f>IF(Wedstrijden!AN1020="x","M","")</f>
        <v>M</v>
      </c>
      <c r="DB857" s="44" t="str">
        <f>IF(Wedstrijden!AO1020="x","Z","")</f>
        <v>Z</v>
      </c>
      <c r="DC857" s="44" t="str">
        <f>IF(Wedstrijden!AP1020="x","ZZ","")</f>
        <v>ZZ</v>
      </c>
      <c r="DD857" s="44" t="str">
        <f>IF(Wedstrijden!AQ1020="x","1.40","")</f>
        <v/>
      </c>
      <c r="DE857" s="44" t="str">
        <f>IF(COUNTA(Wedstrijden!AR1020:AT1020)&lt;&gt;0,6,"")</f>
        <v/>
      </c>
      <c r="DF857" s="44" t="str">
        <f t="shared" si="82"/>
        <v/>
      </c>
      <c r="DG857" s="44" t="str">
        <f>IF(Wedstrijden!AR1020="x","L","")</f>
        <v/>
      </c>
      <c r="DH857" s="44" t="str">
        <f>IF(Wedstrijden!AS1020="x","M","")</f>
        <v/>
      </c>
      <c r="DI857" s="44" t="str">
        <f>IF(Wedstrijden!AT1020="x","Z","")</f>
        <v/>
      </c>
      <c r="DJ857" s="44" t="str">
        <f>IF(COUNTA(Wedstrijden!AU1020:AW1020)&lt;&gt;0,6,"")</f>
        <v/>
      </c>
      <c r="DK857" s="44" t="str">
        <f t="shared" si="83"/>
        <v/>
      </c>
      <c r="DL857" s="44" t="str">
        <f>IF(Wedstrijden!AU1020="x","L","")</f>
        <v/>
      </c>
      <c r="DM857" s="44" t="str">
        <f>IF(Wedstrijden!AV1020="x","M","")</f>
        <v/>
      </c>
      <c r="DN857" s="44" t="str">
        <f>IF(Wedstrijden!AW1020="x","Z","")</f>
        <v/>
      </c>
    </row>
    <row r="858" spans="1:118" ht="15">
      <c r="A858" s="48" t="e">
        <f>Wedstrijden!#REF!</f>
        <v>#REF!</v>
      </c>
      <c r="B858" s="44" t="str">
        <f>IFERROR(VLOOKUP(Wedstrijden!E1021,Wedstrijdlocaties!$B$2:$E$499,2,FALSE),"")</f>
        <v>V12346</v>
      </c>
      <c r="C858" s="44" t="str">
        <f>Wedstrijden!F1021</f>
        <v>Oudkarspel</v>
      </c>
      <c r="D858" s="44" t="str">
        <f>IFERROR(VLOOKUP(Wedstrijden!G1021,Organisaties!$B$2:$C$501,2,FALSE),"")</f>
        <v/>
      </c>
      <c r="E858" s="44" t="str">
        <f>IFERROR(VLOOKUP(Wedstrijden!G1021,Organisaties!$B$2:$F$501,5,FALSE),"")</f>
        <v/>
      </c>
      <c r="F858" s="44" t="str">
        <f>IF(Wedstrijden!BC1021&lt;&gt;"",Wedstrijden!BC1021,"")</f>
        <v>Indoor Beukers 2017</v>
      </c>
      <c r="G858" s="44">
        <f>IF(Wedstrijden!AY1021="Indoor",1,0)</f>
        <v>1</v>
      </c>
      <c r="H858" s="44" t="str">
        <f>Wedstrijden!AZ1021</f>
        <v>Onbeperkt</v>
      </c>
      <c r="I858" s="44">
        <f>IF(Wedstrijden!AX1021="Nee",0,IF(Wedstrijden!AX1021="Ja",1,""))</f>
        <v>0</v>
      </c>
      <c r="J858" s="44" t="str">
        <f>IF(Wedstrijden!BA1021&lt;&gt;"",Wedstrijden!BA1021,"")</f>
        <v>Indoor Beukers</v>
      </c>
      <c r="W858" s="45"/>
      <c r="AE858" s="45"/>
      <c r="AN858" s="45"/>
      <c r="AU858" s="45"/>
      <c r="BA858" s="45"/>
      <c r="BE858" s="45"/>
      <c r="BJ858" s="44">
        <f>IF(COUNTA(Wedstrijden!I1021:S1021)&lt;&gt;0,1,"")</f>
        <v>1</v>
      </c>
      <c r="BK858" s="44">
        <f t="shared" si="78"/>
        <v>2</v>
      </c>
      <c r="BL858" s="44" t="str">
        <f>IF(Wedstrijden!I1021="x","AA","")</f>
        <v/>
      </c>
      <c r="BM858" s="44" t="str">
        <f>IF(Wedstrijden!J1021="x","A","")</f>
        <v/>
      </c>
      <c r="BN858" s="44" t="str">
        <f>IF(Wedstrijden!K1021="x","B1","")</f>
        <v/>
      </c>
      <c r="BO858" s="44" t="str">
        <f>IF(Wedstrijden!L1021="x","BB","")</f>
        <v/>
      </c>
      <c r="BP858" s="44" t="str">
        <f>IF(Wedstrijden!M1021="x","B","")</f>
        <v/>
      </c>
      <c r="BQ858" s="44" t="str">
        <f>IF(Wedstrijden!N1021="x","L1","")</f>
        <v/>
      </c>
      <c r="BR858" s="44" t="str">
        <f>IF(Wedstrijden!O1021="x","L2","")</f>
        <v/>
      </c>
      <c r="BS858" s="44" t="str">
        <f>IF(Wedstrijden!P1021="x","M1","")</f>
        <v/>
      </c>
      <c r="BT858" s="44" t="str">
        <f>IF(Wedstrijden!Q1021="x","M2","")</f>
        <v/>
      </c>
      <c r="BU858" s="44" t="str">
        <f>IF(Wedstrijden!R1021="x","Z1","")</f>
        <v>Z1</v>
      </c>
      <c r="BV858" s="44" t="str">
        <f>IF(Wedstrijden!S1021="x","Z2","")</f>
        <v>Z2</v>
      </c>
      <c r="BW858" s="44">
        <f>IF(COUNTA(Wedstrijden!T1021:AB1021)&lt;&gt;0,1,"")</f>
        <v>1</v>
      </c>
      <c r="BX858" s="44">
        <f t="shared" si="79"/>
        <v>1</v>
      </c>
      <c r="BY858" s="44" t="str">
        <f>IF(Wedstrijden!T1021="x","BB","")</f>
        <v/>
      </c>
      <c r="BZ858" s="44" t="str">
        <f>IF(Wedstrijden!U1021="x","B","")</f>
        <v/>
      </c>
      <c r="CA858" s="44" t="str">
        <f>IF(Wedstrijden!V1021="x","L1","")</f>
        <v/>
      </c>
      <c r="CB858" s="44" t="str">
        <f>IF(Wedstrijden!W1021="x","L2","")</f>
        <v/>
      </c>
      <c r="CC858" s="44" t="str">
        <f>IF(Wedstrijden!X1021="x","M1","")</f>
        <v/>
      </c>
      <c r="CD858" s="44" t="str">
        <f>IF(Wedstrijden!Y1021="x","M2","")</f>
        <v/>
      </c>
      <c r="CE858" s="44" t="str">
        <f>IF(Wedstrijden!Z1021="x","Z1","")</f>
        <v>Z1</v>
      </c>
      <c r="CF858" s="44" t="str">
        <f>IF(Wedstrijden!AA1021="x","Z2","")</f>
        <v>Z2</v>
      </c>
      <c r="CG858" s="44" t="str">
        <f>IF(Wedstrijden!AB1021="x","ZZL","")</f>
        <v>ZZL</v>
      </c>
      <c r="CL858" s="44" t="str">
        <f>IF(COUNTA(Wedstrijden!AC1021:AJ1021)&lt;&gt;0,2,"")</f>
        <v/>
      </c>
      <c r="CM858" s="44" t="str">
        <f t="shared" si="80"/>
        <v/>
      </c>
      <c r="CN858" s="44" t="str">
        <f>IF(Wedstrijden!AC1021="x","AA","")</f>
        <v/>
      </c>
      <c r="CO858" s="44" t="str">
        <f>IF(Wedstrijden!AD1021="x","A","")</f>
        <v/>
      </c>
      <c r="CP858" s="44" t="str">
        <f>IF(Wedstrijden!AE1021="x","BB","")</f>
        <v/>
      </c>
      <c r="CQ858" s="44" t="str">
        <f>IF(Wedstrijden!AF1021="x","B","")</f>
        <v/>
      </c>
      <c r="CR858" s="44" t="str">
        <f>IF(Wedstrijden!AG1021="x","L","")</f>
        <v/>
      </c>
      <c r="CS858" s="44" t="str">
        <f>IF(Wedstrijden!AH1021="x","M","")</f>
        <v/>
      </c>
      <c r="CT858" s="44" t="str">
        <f>IF(Wedstrijden!AI1021="x","Z","")</f>
        <v/>
      </c>
      <c r="CU858" s="44" t="str">
        <f>IF(Wedstrijden!AJ1021="x","ZZ","")</f>
        <v/>
      </c>
      <c r="CV858" s="44" t="str">
        <f>IF(COUNTA(Wedstrijden!AK1021:AQ1021)&lt;&gt;0,2,"")</f>
        <v/>
      </c>
      <c r="CW858" s="44" t="str">
        <f t="shared" si="81"/>
        <v/>
      </c>
      <c r="CX858" s="44" t="str">
        <f>IF(Wedstrijden!AK1021="x","BB","")</f>
        <v/>
      </c>
      <c r="CY858" s="44" t="str">
        <f>IF(Wedstrijden!AL1021="x","B","")</f>
        <v/>
      </c>
      <c r="CZ858" s="44" t="str">
        <f>IF(Wedstrijden!AM1021="x","L","")</f>
        <v/>
      </c>
      <c r="DA858" s="44" t="str">
        <f>IF(Wedstrijden!AN1021="x","M","")</f>
        <v/>
      </c>
      <c r="DB858" s="44" t="str">
        <f>IF(Wedstrijden!AO1021="x","Z","")</f>
        <v/>
      </c>
      <c r="DC858" s="44" t="str">
        <f>IF(Wedstrijden!AP1021="x","ZZ","")</f>
        <v/>
      </c>
      <c r="DD858" s="44" t="str">
        <f>IF(Wedstrijden!AQ1021="x","1.40","")</f>
        <v/>
      </c>
      <c r="DE858" s="44" t="str">
        <f>IF(COUNTA(Wedstrijden!AR1021:AT1021)&lt;&gt;0,6,"")</f>
        <v/>
      </c>
      <c r="DF858" s="44" t="str">
        <f t="shared" si="82"/>
        <v/>
      </c>
      <c r="DG858" s="44" t="str">
        <f>IF(Wedstrijden!AR1021="x","L","")</f>
        <v/>
      </c>
      <c r="DH858" s="44" t="str">
        <f>IF(Wedstrijden!AS1021="x","M","")</f>
        <v/>
      </c>
      <c r="DI858" s="44" t="str">
        <f>IF(Wedstrijden!AT1021="x","Z","")</f>
        <v/>
      </c>
      <c r="DJ858" s="44" t="str">
        <f>IF(COUNTA(Wedstrijden!AU1021:AW1021)&lt;&gt;0,6,"")</f>
        <v/>
      </c>
      <c r="DK858" s="44" t="str">
        <f t="shared" si="83"/>
        <v/>
      </c>
      <c r="DL858" s="44" t="str">
        <f>IF(Wedstrijden!AU1021="x","L","")</f>
        <v/>
      </c>
      <c r="DM858" s="44" t="str">
        <f>IF(Wedstrijden!AV1021="x","M","")</f>
        <v/>
      </c>
      <c r="DN858" s="44" t="str">
        <f>IF(Wedstrijden!AW1021="x","Z","")</f>
        <v/>
      </c>
    </row>
    <row r="859" spans="1:118" ht="15">
      <c r="A859" s="48" t="e">
        <f>Wedstrijden!#REF!</f>
        <v>#REF!</v>
      </c>
      <c r="B859" s="44">
        <f>IFERROR(VLOOKUP(Wedstrijden!E1024,Wedstrijdlocaties!$B$2:$E$499,2,FALSE),"")</f>
        <v>973274</v>
      </c>
      <c r="C859" s="44" t="str">
        <f>Wedstrijden!F1024</f>
        <v>Enkhuizen</v>
      </c>
      <c r="D859" s="44" t="str">
        <f>IFERROR(VLOOKUP(Wedstrijden!G1024,Organisaties!$B$2:$C$501,2,FALSE),"")</f>
        <v/>
      </c>
      <c r="E859" s="44" t="str">
        <f>IFERROR(VLOOKUP(Wedstrijden!G1024,Organisaties!$B$2:$F$501,5,FALSE),"")</f>
        <v/>
      </c>
      <c r="F859" s="44" t="str">
        <f>IF(Wedstrijden!BC1024&lt;&gt;"",Wedstrijden!BC1024,"")</f>
        <v/>
      </c>
      <c r="G859" s="44">
        <f>IF(Wedstrijden!AY1024="Indoor",1,0)</f>
        <v>0</v>
      </c>
      <c r="H859" s="44">
        <f>Wedstrijden!AZ1024</f>
        <v>0</v>
      </c>
      <c r="I859" s="44" t="str">
        <f>IF(Wedstrijden!AX1024="Nee",0,IF(Wedstrijden!AX1024="Ja",1,""))</f>
        <v/>
      </c>
      <c r="J859" s="44" t="str">
        <f>IF(Wedstrijden!BA1024&lt;&gt;"",Wedstrijden!BA1024,"")</f>
        <v>Indoor</v>
      </c>
      <c r="W859" s="45"/>
      <c r="AE859" s="45"/>
      <c r="AN859" s="45"/>
      <c r="AU859" s="45"/>
      <c r="BA859" s="45"/>
      <c r="BE859" s="45"/>
      <c r="BJ859" s="44">
        <f>IF(COUNTA(Wedstrijden!I1024:S1024)&lt;&gt;0,1,"")</f>
        <v>1</v>
      </c>
      <c r="BK859" s="44">
        <f t="shared" si="78"/>
        <v>2</v>
      </c>
      <c r="BL859" s="44" t="str">
        <f>IF(Wedstrijden!I1024="x","AA","")</f>
        <v/>
      </c>
      <c r="BM859" s="44" t="str">
        <f>IF(Wedstrijden!J1024="x","A","")</f>
        <v/>
      </c>
      <c r="BN859" s="44" t="str">
        <f>IF(Wedstrijden!K1024="x","B1","")</f>
        <v/>
      </c>
      <c r="BO859" s="44" t="str">
        <f>IF(Wedstrijden!L1024="x","BB","")</f>
        <v/>
      </c>
      <c r="BP859" s="44" t="str">
        <f>IF(Wedstrijden!M1024="x","B","")</f>
        <v>B</v>
      </c>
      <c r="BQ859" s="44" t="str">
        <f>IF(Wedstrijden!N1024="x","L1","")</f>
        <v>L1</v>
      </c>
      <c r="BR859" s="44" t="str">
        <f>IF(Wedstrijden!O1024="x","L2","")</f>
        <v>L2</v>
      </c>
      <c r="BS859" s="44" t="str">
        <f>IF(Wedstrijden!P1024="x","M1","")</f>
        <v>M1</v>
      </c>
      <c r="BT859" s="44" t="str">
        <f>IF(Wedstrijden!Q1024="x","M2","")</f>
        <v>M2</v>
      </c>
      <c r="BU859" s="44" t="str">
        <f>IF(Wedstrijden!R1024="x","Z1","")</f>
        <v>Z1</v>
      </c>
      <c r="BV859" s="44" t="str">
        <f>IF(Wedstrijden!S1024="x","Z2","")</f>
        <v>Z2</v>
      </c>
      <c r="BW859" s="44">
        <f>IF(COUNTA(Wedstrijden!T1024:AB1024)&lt;&gt;0,1,"")</f>
        <v>1</v>
      </c>
      <c r="BX859" s="44">
        <f t="shared" si="79"/>
        <v>1</v>
      </c>
      <c r="BY859" s="44" t="str">
        <f>IF(Wedstrijden!T1024="x","BB","")</f>
        <v/>
      </c>
      <c r="BZ859" s="44" t="str">
        <f>IF(Wedstrijden!U1024="x","B","")</f>
        <v>B</v>
      </c>
      <c r="CA859" s="44" t="str">
        <f>IF(Wedstrijden!V1024="x","L1","")</f>
        <v>L1</v>
      </c>
      <c r="CB859" s="44" t="str">
        <f>IF(Wedstrijden!W1024="x","L2","")</f>
        <v>L2</v>
      </c>
      <c r="CC859" s="44" t="str">
        <f>IF(Wedstrijden!X1024="x","M1","")</f>
        <v>M1</v>
      </c>
      <c r="CD859" s="44" t="str">
        <f>IF(Wedstrijden!Y1024="x","M2","")</f>
        <v>M2</v>
      </c>
      <c r="CE859" s="44" t="str">
        <f>IF(Wedstrijden!Z1024="x","Z1","")</f>
        <v>Z1</v>
      </c>
      <c r="CF859" s="44" t="str">
        <f>IF(Wedstrijden!AA1024="x","Z2","")</f>
        <v>Z2</v>
      </c>
      <c r="CG859" s="44" t="str">
        <f>IF(Wedstrijden!AB1024="x","ZZL","")</f>
        <v/>
      </c>
      <c r="CL859" s="44" t="str">
        <f>IF(COUNTA(Wedstrijden!AC1024:AJ1024)&lt;&gt;0,2,"")</f>
        <v/>
      </c>
      <c r="CM859" s="44" t="str">
        <f t="shared" si="80"/>
        <v/>
      </c>
      <c r="CN859" s="44" t="str">
        <f>IF(Wedstrijden!AC1024="x","AA","")</f>
        <v/>
      </c>
      <c r="CO859" s="44" t="str">
        <f>IF(Wedstrijden!AD1024="x","A","")</f>
        <v/>
      </c>
      <c r="CP859" s="44" t="str">
        <f>IF(Wedstrijden!AE1024="x","BB","")</f>
        <v/>
      </c>
      <c r="CQ859" s="44" t="str">
        <f>IF(Wedstrijden!AF1024="x","B","")</f>
        <v/>
      </c>
      <c r="CR859" s="44" t="str">
        <f>IF(Wedstrijden!AG1024="x","L","")</f>
        <v/>
      </c>
      <c r="CS859" s="44" t="str">
        <f>IF(Wedstrijden!AH1024="x","M","")</f>
        <v/>
      </c>
      <c r="CT859" s="44" t="str">
        <f>IF(Wedstrijden!AI1024="x","Z","")</f>
        <v/>
      </c>
      <c r="CU859" s="44" t="str">
        <f>IF(Wedstrijden!AJ1024="x","ZZ","")</f>
        <v/>
      </c>
      <c r="CV859" s="44" t="str">
        <f>IF(COUNTA(Wedstrijden!AK1024:AQ1024)&lt;&gt;0,2,"")</f>
        <v/>
      </c>
      <c r="CW859" s="44" t="str">
        <f t="shared" si="81"/>
        <v/>
      </c>
      <c r="CX859" s="44" t="str">
        <f>IF(Wedstrijden!AK1024="x","BB","")</f>
        <v/>
      </c>
      <c r="CY859" s="44" t="str">
        <f>IF(Wedstrijden!AL1024="x","B","")</f>
        <v/>
      </c>
      <c r="CZ859" s="44" t="str">
        <f>IF(Wedstrijden!AM1024="x","L","")</f>
        <v/>
      </c>
      <c r="DA859" s="44" t="str">
        <f>IF(Wedstrijden!AN1024="x","M","")</f>
        <v/>
      </c>
      <c r="DB859" s="44" t="str">
        <f>IF(Wedstrijden!AO1024="x","Z","")</f>
        <v/>
      </c>
      <c r="DC859" s="44" t="str">
        <f>IF(Wedstrijden!AP1024="x","ZZ","")</f>
        <v/>
      </c>
      <c r="DD859" s="44" t="str">
        <f>IF(Wedstrijden!AQ1024="x","1.40","")</f>
        <v/>
      </c>
      <c r="DE859" s="44" t="str">
        <f>IF(COUNTA(Wedstrijden!AR1024:AT1024)&lt;&gt;0,6,"")</f>
        <v/>
      </c>
      <c r="DF859" s="44" t="str">
        <f t="shared" si="82"/>
        <v/>
      </c>
      <c r="DG859" s="44" t="str">
        <f>IF(Wedstrijden!AR1024="x","L","")</f>
        <v/>
      </c>
      <c r="DH859" s="44" t="str">
        <f>IF(Wedstrijden!AS1024="x","M","")</f>
        <v/>
      </c>
      <c r="DI859" s="44" t="str">
        <f>IF(Wedstrijden!AT1024="x","Z","")</f>
        <v/>
      </c>
      <c r="DJ859" s="44" t="str">
        <f>IF(COUNTA(Wedstrijden!AU1024:AW1024)&lt;&gt;0,6,"")</f>
        <v/>
      </c>
      <c r="DK859" s="44" t="str">
        <f t="shared" si="83"/>
        <v/>
      </c>
      <c r="DL859" s="44" t="str">
        <f>IF(Wedstrijden!AU1024="x","L","")</f>
        <v/>
      </c>
      <c r="DM859" s="44" t="str">
        <f>IF(Wedstrijden!AV1024="x","M","")</f>
        <v/>
      </c>
      <c r="DN859" s="44" t="str">
        <f>IF(Wedstrijden!AW1024="x","Z","")</f>
        <v/>
      </c>
    </row>
    <row r="860" spans="1:118" ht="15">
      <c r="A860" s="48" t="e">
        <f>Wedstrijden!#REF!</f>
        <v>#REF!</v>
      </c>
      <c r="B860" s="44" t="str">
        <f>IFERROR(VLOOKUP(Wedstrijden!E1025,Wedstrijdlocaties!$B$2:$E$499,2,FALSE),"")</f>
        <v>V12346</v>
      </c>
      <c r="C860" s="44" t="str">
        <f>Wedstrijden!F1025</f>
        <v>Oudkarspel</v>
      </c>
      <c r="D860" s="44" t="str">
        <f>IFERROR(VLOOKUP(Wedstrijden!G1025,Organisaties!$B$2:$C$501,2,FALSE),"")</f>
        <v/>
      </c>
      <c r="E860" s="44" t="str">
        <f>IFERROR(VLOOKUP(Wedstrijden!G1025,Organisaties!$B$2:$F$501,5,FALSE),"")</f>
        <v/>
      </c>
      <c r="F860" s="44" t="str">
        <f>IF(Wedstrijden!BC1025&lt;&gt;"",Wedstrijden!BC1025,"")</f>
        <v>Indoor Beukers 2017</v>
      </c>
      <c r="G860" s="44">
        <f>IF(Wedstrijden!AY1025="Indoor",1,0)</f>
        <v>1</v>
      </c>
      <c r="H860" s="44" t="str">
        <f>Wedstrijden!AZ1025</f>
        <v>Onbeperkt</v>
      </c>
      <c r="I860" s="44">
        <f>IF(Wedstrijden!AX1025="Nee",0,IF(Wedstrijden!AX1025="Ja",1,""))</f>
        <v>0</v>
      </c>
      <c r="J860" s="44" t="str">
        <f>IF(Wedstrijden!BA1025&lt;&gt;"",Wedstrijden!BA1025,"")</f>
        <v>Indoor Beukers</v>
      </c>
      <c r="W860" s="45"/>
      <c r="AE860" s="45"/>
      <c r="AN860" s="45"/>
      <c r="AU860" s="45"/>
      <c r="BA860" s="45"/>
      <c r="BE860" s="45"/>
      <c r="BJ860" s="44" t="str">
        <f>IF(COUNTA(Wedstrijden!I1025:S1025)&lt;&gt;0,1,"")</f>
        <v/>
      </c>
      <c r="BK860" s="44" t="str">
        <f t="shared" si="78"/>
        <v/>
      </c>
      <c r="BL860" s="44" t="str">
        <f>IF(Wedstrijden!I1025="x","AA","")</f>
        <v/>
      </c>
      <c r="BM860" s="44" t="str">
        <f>IF(Wedstrijden!J1025="x","A","")</f>
        <v/>
      </c>
      <c r="BN860" s="44" t="str">
        <f>IF(Wedstrijden!K1025="x","B1","")</f>
        <v/>
      </c>
      <c r="BO860" s="44" t="str">
        <f>IF(Wedstrijden!L1025="x","BB","")</f>
        <v/>
      </c>
      <c r="BP860" s="44" t="str">
        <f>IF(Wedstrijden!M1025="x","B","")</f>
        <v/>
      </c>
      <c r="BQ860" s="44" t="str">
        <f>IF(Wedstrijden!N1025="x","L1","")</f>
        <v/>
      </c>
      <c r="BR860" s="44" t="str">
        <f>IF(Wedstrijden!O1025="x","L2","")</f>
        <v/>
      </c>
      <c r="BS860" s="44" t="str">
        <f>IF(Wedstrijden!P1025="x","M1","")</f>
        <v/>
      </c>
      <c r="BT860" s="44" t="str">
        <f>IF(Wedstrijden!Q1025="x","M2","")</f>
        <v/>
      </c>
      <c r="BU860" s="44" t="str">
        <f>IF(Wedstrijden!R1025="x","Z1","")</f>
        <v/>
      </c>
      <c r="BV860" s="44" t="str">
        <f>IF(Wedstrijden!S1025="x","Z2","")</f>
        <v/>
      </c>
      <c r="BW860" s="44" t="str">
        <f>IF(COUNTA(Wedstrijden!T1025:AB1025)&lt;&gt;0,1,"")</f>
        <v/>
      </c>
      <c r="BX860" s="44" t="str">
        <f t="shared" si="79"/>
        <v/>
      </c>
      <c r="BY860" s="44" t="str">
        <f>IF(Wedstrijden!T1025="x","BB","")</f>
        <v/>
      </c>
      <c r="BZ860" s="44" t="str">
        <f>IF(Wedstrijden!U1025="x","B","")</f>
        <v/>
      </c>
      <c r="CA860" s="44" t="str">
        <f>IF(Wedstrijden!V1025="x","L1","")</f>
        <v/>
      </c>
      <c r="CB860" s="44" t="str">
        <f>IF(Wedstrijden!W1025="x","L2","")</f>
        <v/>
      </c>
      <c r="CC860" s="44" t="str">
        <f>IF(Wedstrijden!X1025="x","M1","")</f>
        <v/>
      </c>
      <c r="CD860" s="44" t="str">
        <f>IF(Wedstrijden!Y1025="x","M2","")</f>
        <v/>
      </c>
      <c r="CE860" s="44" t="str">
        <f>IF(Wedstrijden!Z1025="x","Z1","")</f>
        <v/>
      </c>
      <c r="CF860" s="44" t="str">
        <f>IF(Wedstrijden!AA1025="x","Z2","")</f>
        <v/>
      </c>
      <c r="CG860" s="44" t="str">
        <f>IF(Wedstrijden!AB1025="x","ZZL","")</f>
        <v/>
      </c>
      <c r="CL860" s="44">
        <f>IF(COUNTA(Wedstrijden!AC1025:AJ1025)&lt;&gt;0,2,"")</f>
        <v>2</v>
      </c>
      <c r="CM860" s="44">
        <f t="shared" si="80"/>
        <v>2</v>
      </c>
      <c r="CN860" s="44" t="str">
        <f>IF(Wedstrijden!AC1025="x","AA","")</f>
        <v/>
      </c>
      <c r="CO860" s="44" t="str">
        <f>IF(Wedstrijden!AD1025="x","A","")</f>
        <v/>
      </c>
      <c r="CP860" s="44" t="str">
        <f>IF(Wedstrijden!AE1025="x","BB","")</f>
        <v>BB</v>
      </c>
      <c r="CQ860" s="44" t="str">
        <f>IF(Wedstrijden!AF1025="x","B","")</f>
        <v>B</v>
      </c>
      <c r="CR860" s="44" t="str">
        <f>IF(Wedstrijden!AG1025="x","L","")</f>
        <v>L</v>
      </c>
      <c r="CS860" s="44" t="str">
        <f>IF(Wedstrijden!AH1025="x","M","")</f>
        <v>M</v>
      </c>
      <c r="CT860" s="44" t="str">
        <f>IF(Wedstrijden!AI1025="x","Z","")</f>
        <v>Z</v>
      </c>
      <c r="CU860" s="44" t="str">
        <f>IF(Wedstrijden!AJ1025="x","ZZ","")</f>
        <v>ZZ</v>
      </c>
      <c r="CV860" s="44">
        <f>IF(COUNTA(Wedstrijden!AK1025:AQ1025)&lt;&gt;0,2,"")</f>
        <v>2</v>
      </c>
      <c r="CW860" s="44">
        <f t="shared" si="81"/>
        <v>1</v>
      </c>
      <c r="CX860" s="44" t="str">
        <f>IF(Wedstrijden!AK1025="x","BB","")</f>
        <v>BB</v>
      </c>
      <c r="CY860" s="44" t="str">
        <f>IF(Wedstrijden!AL1025="x","B","")</f>
        <v>B</v>
      </c>
      <c r="CZ860" s="44" t="str">
        <f>IF(Wedstrijden!AM1025="x","L","")</f>
        <v>L</v>
      </c>
      <c r="DA860" s="44" t="str">
        <f>IF(Wedstrijden!AN1025="x","M","")</f>
        <v>M</v>
      </c>
      <c r="DB860" s="44" t="str">
        <f>IF(Wedstrijden!AO1025="x","Z","")</f>
        <v>Z</v>
      </c>
      <c r="DC860" s="44" t="str">
        <f>IF(Wedstrijden!AP1025="x","ZZ","")</f>
        <v>ZZ</v>
      </c>
      <c r="DD860" s="44" t="str">
        <f>IF(Wedstrijden!AQ1025="x","1.40","")</f>
        <v/>
      </c>
      <c r="DE860" s="44" t="str">
        <f>IF(COUNTA(Wedstrijden!AR1025:AT1025)&lt;&gt;0,6,"")</f>
        <v/>
      </c>
      <c r="DF860" s="44" t="str">
        <f t="shared" si="82"/>
        <v/>
      </c>
      <c r="DG860" s="44" t="str">
        <f>IF(Wedstrijden!AR1025="x","L","")</f>
        <v/>
      </c>
      <c r="DH860" s="44" t="str">
        <f>IF(Wedstrijden!AS1025="x","M","")</f>
        <v/>
      </c>
      <c r="DI860" s="44" t="str">
        <f>IF(Wedstrijden!AT1025="x","Z","")</f>
        <v/>
      </c>
      <c r="DJ860" s="44" t="str">
        <f>IF(COUNTA(Wedstrijden!AU1025:AW1025)&lt;&gt;0,6,"")</f>
        <v/>
      </c>
      <c r="DK860" s="44" t="str">
        <f t="shared" si="83"/>
        <v/>
      </c>
      <c r="DL860" s="44" t="str">
        <f>IF(Wedstrijden!AU1025="x","L","")</f>
        <v/>
      </c>
      <c r="DM860" s="44" t="str">
        <f>IF(Wedstrijden!AV1025="x","M","")</f>
        <v/>
      </c>
      <c r="DN860" s="44" t="str">
        <f>IF(Wedstrijden!AW1025="x","Z","")</f>
        <v/>
      </c>
    </row>
    <row r="861" spans="1:118" ht="15">
      <c r="A861" s="48" t="e">
        <f>Wedstrijden!#REF!</f>
        <v>#REF!</v>
      </c>
      <c r="B861" s="44" t="str">
        <f>IFERROR(VLOOKUP(Wedstrijden!#REF!,Wedstrijdlocaties!$B$2:$E$499,2,FALSE),"")</f>
        <v/>
      </c>
      <c r="C861" s="44" t="e">
        <f>Wedstrijden!#REF!</f>
        <v>#REF!</v>
      </c>
      <c r="D861" s="44" t="str">
        <f>IFERROR(VLOOKUP(Wedstrijden!#REF!,Organisaties!$B$2:$C$501,2,FALSE),"")</f>
        <v/>
      </c>
      <c r="E861" s="44" t="str">
        <f>IFERROR(VLOOKUP(Wedstrijden!#REF!,Organisaties!$B$2:$F$501,5,FALSE),"")</f>
        <v/>
      </c>
      <c r="F861" s="44" t="e">
        <f>IF(Wedstrijden!#REF!&lt;&gt;"",Wedstrijden!#REF!,"")</f>
        <v>#REF!</v>
      </c>
      <c r="G861" s="44" t="e">
        <f>IF(Wedstrijden!#REF!="Indoor",1,0)</f>
        <v>#REF!</v>
      </c>
      <c r="H861" s="44" t="e">
        <f>Wedstrijden!#REF!</f>
        <v>#REF!</v>
      </c>
      <c r="I861" s="44" t="e">
        <f>IF(Wedstrijden!#REF!="Nee",0,IF(Wedstrijden!#REF!="Ja",1,""))</f>
        <v>#REF!</v>
      </c>
      <c r="J861" s="44" t="e">
        <f>IF(Wedstrijden!#REF!&lt;&gt;"",Wedstrijden!#REF!,"")</f>
        <v>#REF!</v>
      </c>
      <c r="W861" s="45"/>
      <c r="AE861" s="45"/>
      <c r="AN861" s="45"/>
      <c r="AU861" s="45"/>
      <c r="BA861" s="45"/>
      <c r="BE861" s="45"/>
      <c r="BJ861" s="44">
        <f>IF(COUNTA(Wedstrijden!#REF!)&lt;&gt;0,1,"")</f>
        <v>1</v>
      </c>
      <c r="BK861" s="44">
        <f t="shared" si="78"/>
        <v>2</v>
      </c>
      <c r="BL861" s="44" t="e">
        <f>IF(Wedstrijden!#REF!="x","AA","")</f>
        <v>#REF!</v>
      </c>
      <c r="BM861" s="44" t="e">
        <f>IF(Wedstrijden!#REF!="x","A","")</f>
        <v>#REF!</v>
      </c>
      <c r="BN861" s="44" t="e">
        <f>IF(Wedstrijden!#REF!="x","B1","")</f>
        <v>#REF!</v>
      </c>
      <c r="BO861" s="44" t="e">
        <f>IF(Wedstrijden!#REF!="x","BB","")</f>
        <v>#REF!</v>
      </c>
      <c r="BP861" s="44" t="e">
        <f>IF(Wedstrijden!#REF!="x","B","")</f>
        <v>#REF!</v>
      </c>
      <c r="BQ861" s="44" t="e">
        <f>IF(Wedstrijden!#REF!="x","L1","")</f>
        <v>#REF!</v>
      </c>
      <c r="BR861" s="44" t="e">
        <f>IF(Wedstrijden!#REF!="x","L2","")</f>
        <v>#REF!</v>
      </c>
      <c r="BS861" s="44" t="e">
        <f>IF(Wedstrijden!#REF!="x","M1","")</f>
        <v>#REF!</v>
      </c>
      <c r="BT861" s="44" t="e">
        <f>IF(Wedstrijden!#REF!="x","M2","")</f>
        <v>#REF!</v>
      </c>
      <c r="BU861" s="44" t="e">
        <f>IF(Wedstrijden!#REF!="x","Z1","")</f>
        <v>#REF!</v>
      </c>
      <c r="BV861" s="44" t="e">
        <f>IF(Wedstrijden!#REF!="x","Z2","")</f>
        <v>#REF!</v>
      </c>
      <c r="BW861" s="44">
        <f>IF(COUNTA(Wedstrijden!#REF!)&lt;&gt;0,1,"")</f>
        <v>1</v>
      </c>
      <c r="BX861" s="44">
        <f t="shared" si="79"/>
        <v>1</v>
      </c>
      <c r="BY861" s="44" t="e">
        <f>IF(Wedstrijden!#REF!="x","BB","")</f>
        <v>#REF!</v>
      </c>
      <c r="BZ861" s="44" t="e">
        <f>IF(Wedstrijden!#REF!="x","B","")</f>
        <v>#REF!</v>
      </c>
      <c r="CA861" s="44" t="e">
        <f>IF(Wedstrijden!#REF!="x","L1","")</f>
        <v>#REF!</v>
      </c>
      <c r="CB861" s="44" t="e">
        <f>IF(Wedstrijden!#REF!="x","L2","")</f>
        <v>#REF!</v>
      </c>
      <c r="CC861" s="44" t="e">
        <f>IF(Wedstrijden!#REF!="x","M1","")</f>
        <v>#REF!</v>
      </c>
      <c r="CD861" s="44" t="e">
        <f>IF(Wedstrijden!#REF!="x","M2","")</f>
        <v>#REF!</v>
      </c>
      <c r="CE861" s="44" t="e">
        <f>IF(Wedstrijden!#REF!="x","Z1","")</f>
        <v>#REF!</v>
      </c>
      <c r="CF861" s="44" t="e">
        <f>IF(Wedstrijden!#REF!="x","Z2","")</f>
        <v>#REF!</v>
      </c>
      <c r="CG861" s="44" t="e">
        <f>IF(Wedstrijden!#REF!="x","ZZL","")</f>
        <v>#REF!</v>
      </c>
      <c r="CL861" s="44">
        <f>IF(COUNTA(Wedstrijden!#REF!)&lt;&gt;0,2,"")</f>
        <v>2</v>
      </c>
      <c r="CM861" s="44">
        <f t="shared" si="80"/>
        <v>2</v>
      </c>
      <c r="CN861" s="44" t="e">
        <f>IF(Wedstrijden!#REF!="x","AA","")</f>
        <v>#REF!</v>
      </c>
      <c r="CO861" s="44" t="e">
        <f>IF(Wedstrijden!#REF!="x","A","")</f>
        <v>#REF!</v>
      </c>
      <c r="CP861" s="44" t="e">
        <f>IF(Wedstrijden!#REF!="x","BB","")</f>
        <v>#REF!</v>
      </c>
      <c r="CQ861" s="44" t="e">
        <f>IF(Wedstrijden!#REF!="x","B","")</f>
        <v>#REF!</v>
      </c>
      <c r="CR861" s="44" t="e">
        <f>IF(Wedstrijden!#REF!="x","L","")</f>
        <v>#REF!</v>
      </c>
      <c r="CS861" s="44" t="e">
        <f>IF(Wedstrijden!#REF!="x","M","")</f>
        <v>#REF!</v>
      </c>
      <c r="CT861" s="44" t="e">
        <f>IF(Wedstrijden!#REF!="x","Z","")</f>
        <v>#REF!</v>
      </c>
      <c r="CU861" s="44" t="e">
        <f>IF(Wedstrijden!#REF!="x","ZZ","")</f>
        <v>#REF!</v>
      </c>
      <c r="CV861" s="44">
        <f>IF(COUNTA(Wedstrijden!#REF!)&lt;&gt;0,2,"")</f>
        <v>2</v>
      </c>
      <c r="CW861" s="44">
        <f t="shared" si="81"/>
        <v>1</v>
      </c>
      <c r="CX861" s="44" t="e">
        <f>IF(Wedstrijden!#REF!="x","BB","")</f>
        <v>#REF!</v>
      </c>
      <c r="CY861" s="44" t="e">
        <f>IF(Wedstrijden!#REF!="x","B","")</f>
        <v>#REF!</v>
      </c>
      <c r="CZ861" s="44" t="e">
        <f>IF(Wedstrijden!#REF!="x","L","")</f>
        <v>#REF!</v>
      </c>
      <c r="DA861" s="44" t="e">
        <f>IF(Wedstrijden!#REF!="x","M","")</f>
        <v>#REF!</v>
      </c>
      <c r="DB861" s="44" t="e">
        <f>IF(Wedstrijden!#REF!="x","Z","")</f>
        <v>#REF!</v>
      </c>
      <c r="DC861" s="44" t="e">
        <f>IF(Wedstrijden!#REF!="x","ZZ","")</f>
        <v>#REF!</v>
      </c>
      <c r="DD861" s="44" t="e">
        <f>IF(Wedstrijden!#REF!="x","1.40","")</f>
        <v>#REF!</v>
      </c>
      <c r="DE861" s="44">
        <f>IF(COUNTA(Wedstrijden!#REF!)&lt;&gt;0,6,"")</f>
        <v>6</v>
      </c>
      <c r="DF861" s="44">
        <f t="shared" si="82"/>
        <v>2</v>
      </c>
      <c r="DG861" s="44" t="e">
        <f>IF(Wedstrijden!#REF!="x","L","")</f>
        <v>#REF!</v>
      </c>
      <c r="DH861" s="44" t="e">
        <f>IF(Wedstrijden!#REF!="x","M","")</f>
        <v>#REF!</v>
      </c>
      <c r="DI861" s="44" t="e">
        <f>IF(Wedstrijden!#REF!="x","Z","")</f>
        <v>#REF!</v>
      </c>
      <c r="DJ861" s="44">
        <f>IF(COUNTA(Wedstrijden!#REF!)&lt;&gt;0,6,"")</f>
        <v>6</v>
      </c>
      <c r="DK861" s="44">
        <f t="shared" si="83"/>
        <v>1</v>
      </c>
      <c r="DL861" s="44" t="e">
        <f>IF(Wedstrijden!#REF!="x","L","")</f>
        <v>#REF!</v>
      </c>
      <c r="DM861" s="44" t="e">
        <f>IF(Wedstrijden!#REF!="x","M","")</f>
        <v>#REF!</v>
      </c>
      <c r="DN861" s="44" t="e">
        <f>IF(Wedstrijden!#REF!="x","Z","")</f>
        <v>#REF!</v>
      </c>
    </row>
    <row r="862" spans="1:118" ht="15">
      <c r="A862" s="48" t="e">
        <f>Wedstrijden!#REF!</f>
        <v>#REF!</v>
      </c>
      <c r="B862" s="44" t="str">
        <f>IFERROR(VLOOKUP(Wedstrijden!#REF!,Wedstrijdlocaties!$B$2:$E$499,2,FALSE),"")</f>
        <v/>
      </c>
      <c r="C862" s="44" t="e">
        <f>Wedstrijden!#REF!</f>
        <v>#REF!</v>
      </c>
      <c r="D862" s="44" t="str">
        <f>IFERROR(VLOOKUP(Wedstrijden!#REF!,Organisaties!$B$2:$C$501,2,FALSE),"")</f>
        <v/>
      </c>
      <c r="E862" s="44" t="str">
        <f>IFERROR(VLOOKUP(Wedstrijden!#REF!,Organisaties!$B$2:$F$501,5,FALSE),"")</f>
        <v/>
      </c>
      <c r="F862" s="44" t="e">
        <f>IF(Wedstrijden!#REF!&lt;&gt;"",Wedstrijden!#REF!,"")</f>
        <v>#REF!</v>
      </c>
      <c r="G862" s="44" t="e">
        <f>IF(Wedstrijden!#REF!="Indoor",1,0)</f>
        <v>#REF!</v>
      </c>
      <c r="H862" s="44" t="e">
        <f>Wedstrijden!#REF!</f>
        <v>#REF!</v>
      </c>
      <c r="I862" s="44" t="e">
        <f>IF(Wedstrijden!#REF!="Nee",0,IF(Wedstrijden!#REF!="Ja",1,""))</f>
        <v>#REF!</v>
      </c>
      <c r="J862" s="44" t="e">
        <f>IF(Wedstrijden!#REF!&lt;&gt;"",Wedstrijden!#REF!,"")</f>
        <v>#REF!</v>
      </c>
      <c r="W862" s="45"/>
      <c r="AE862" s="45"/>
      <c r="AN862" s="45"/>
      <c r="AU862" s="45"/>
      <c r="BA862" s="45"/>
      <c r="BE862" s="45"/>
      <c r="BJ862" s="44">
        <f>IF(COUNTA(Wedstrijden!#REF!)&lt;&gt;0,1,"")</f>
        <v>1</v>
      </c>
      <c r="BK862" s="44">
        <f t="shared" si="78"/>
        <v>2</v>
      </c>
      <c r="BL862" s="44" t="e">
        <f>IF(Wedstrijden!#REF!="x","AA","")</f>
        <v>#REF!</v>
      </c>
      <c r="BM862" s="44" t="e">
        <f>IF(Wedstrijden!#REF!="x","A","")</f>
        <v>#REF!</v>
      </c>
      <c r="BN862" s="44" t="e">
        <f>IF(Wedstrijden!#REF!="x","B1","")</f>
        <v>#REF!</v>
      </c>
      <c r="BO862" s="44" t="e">
        <f>IF(Wedstrijden!#REF!="x","BB","")</f>
        <v>#REF!</v>
      </c>
      <c r="BP862" s="44" t="e">
        <f>IF(Wedstrijden!#REF!="x","B","")</f>
        <v>#REF!</v>
      </c>
      <c r="BQ862" s="44" t="e">
        <f>IF(Wedstrijden!#REF!="x","L1","")</f>
        <v>#REF!</v>
      </c>
      <c r="BR862" s="44" t="e">
        <f>IF(Wedstrijden!#REF!="x","L2","")</f>
        <v>#REF!</v>
      </c>
      <c r="BS862" s="44" t="e">
        <f>IF(Wedstrijden!#REF!="x","M1","")</f>
        <v>#REF!</v>
      </c>
      <c r="BT862" s="44" t="e">
        <f>IF(Wedstrijden!#REF!="x","M2","")</f>
        <v>#REF!</v>
      </c>
      <c r="BU862" s="44" t="e">
        <f>IF(Wedstrijden!#REF!="x","Z1","")</f>
        <v>#REF!</v>
      </c>
      <c r="BV862" s="44" t="e">
        <f>IF(Wedstrijden!#REF!="x","Z2","")</f>
        <v>#REF!</v>
      </c>
      <c r="BW862" s="44">
        <f>IF(COUNTA(Wedstrijden!#REF!)&lt;&gt;0,1,"")</f>
        <v>1</v>
      </c>
      <c r="BX862" s="44">
        <f t="shared" si="79"/>
        <v>1</v>
      </c>
      <c r="BY862" s="44" t="e">
        <f>IF(Wedstrijden!#REF!="x","BB","")</f>
        <v>#REF!</v>
      </c>
      <c r="BZ862" s="44" t="e">
        <f>IF(Wedstrijden!#REF!="x","B","")</f>
        <v>#REF!</v>
      </c>
      <c r="CA862" s="44" t="e">
        <f>IF(Wedstrijden!#REF!="x","L1","")</f>
        <v>#REF!</v>
      </c>
      <c r="CB862" s="44" t="e">
        <f>IF(Wedstrijden!#REF!="x","L2","")</f>
        <v>#REF!</v>
      </c>
      <c r="CC862" s="44" t="e">
        <f>IF(Wedstrijden!#REF!="x","M1","")</f>
        <v>#REF!</v>
      </c>
      <c r="CD862" s="44" t="e">
        <f>IF(Wedstrijden!#REF!="x","M2","")</f>
        <v>#REF!</v>
      </c>
      <c r="CE862" s="44" t="e">
        <f>IF(Wedstrijden!#REF!="x","Z1","")</f>
        <v>#REF!</v>
      </c>
      <c r="CF862" s="44" t="e">
        <f>IF(Wedstrijden!#REF!="x","Z2","")</f>
        <v>#REF!</v>
      </c>
      <c r="CG862" s="44" t="e">
        <f>IF(Wedstrijden!#REF!="x","ZZL","")</f>
        <v>#REF!</v>
      </c>
      <c r="CL862" s="44">
        <f>IF(COUNTA(Wedstrijden!#REF!)&lt;&gt;0,2,"")</f>
        <v>2</v>
      </c>
      <c r="CM862" s="44">
        <f t="shared" si="80"/>
        <v>2</v>
      </c>
      <c r="CN862" s="44" t="e">
        <f>IF(Wedstrijden!#REF!="x","AA","")</f>
        <v>#REF!</v>
      </c>
      <c r="CO862" s="44" t="e">
        <f>IF(Wedstrijden!#REF!="x","A","")</f>
        <v>#REF!</v>
      </c>
      <c r="CP862" s="44" t="e">
        <f>IF(Wedstrijden!#REF!="x","BB","")</f>
        <v>#REF!</v>
      </c>
      <c r="CQ862" s="44" t="e">
        <f>IF(Wedstrijden!#REF!="x","B","")</f>
        <v>#REF!</v>
      </c>
      <c r="CR862" s="44" t="e">
        <f>IF(Wedstrijden!#REF!="x","L","")</f>
        <v>#REF!</v>
      </c>
      <c r="CS862" s="44" t="e">
        <f>IF(Wedstrijden!#REF!="x","M","")</f>
        <v>#REF!</v>
      </c>
      <c r="CT862" s="44" t="e">
        <f>IF(Wedstrijden!#REF!="x","Z","")</f>
        <v>#REF!</v>
      </c>
      <c r="CU862" s="44" t="e">
        <f>IF(Wedstrijden!#REF!="x","ZZ","")</f>
        <v>#REF!</v>
      </c>
      <c r="CV862" s="44">
        <f>IF(COUNTA(Wedstrijden!#REF!)&lt;&gt;0,2,"")</f>
        <v>2</v>
      </c>
      <c r="CW862" s="44">
        <f t="shared" si="81"/>
        <v>1</v>
      </c>
      <c r="CX862" s="44" t="e">
        <f>IF(Wedstrijden!#REF!="x","BB","")</f>
        <v>#REF!</v>
      </c>
      <c r="CY862" s="44" t="e">
        <f>IF(Wedstrijden!#REF!="x","B","")</f>
        <v>#REF!</v>
      </c>
      <c r="CZ862" s="44" t="e">
        <f>IF(Wedstrijden!#REF!="x","L","")</f>
        <v>#REF!</v>
      </c>
      <c r="DA862" s="44" t="e">
        <f>IF(Wedstrijden!#REF!="x","M","")</f>
        <v>#REF!</v>
      </c>
      <c r="DB862" s="44" t="e">
        <f>IF(Wedstrijden!#REF!="x","Z","")</f>
        <v>#REF!</v>
      </c>
      <c r="DC862" s="44" t="e">
        <f>IF(Wedstrijden!#REF!="x","ZZ","")</f>
        <v>#REF!</v>
      </c>
      <c r="DD862" s="44" t="e">
        <f>IF(Wedstrijden!#REF!="x","1.40","")</f>
        <v>#REF!</v>
      </c>
      <c r="DE862" s="44">
        <f>IF(COUNTA(Wedstrijden!#REF!)&lt;&gt;0,6,"")</f>
        <v>6</v>
      </c>
      <c r="DF862" s="44">
        <f t="shared" si="82"/>
        <v>2</v>
      </c>
      <c r="DG862" s="44" t="e">
        <f>IF(Wedstrijden!#REF!="x","L","")</f>
        <v>#REF!</v>
      </c>
      <c r="DH862" s="44" t="e">
        <f>IF(Wedstrijden!#REF!="x","M","")</f>
        <v>#REF!</v>
      </c>
      <c r="DI862" s="44" t="e">
        <f>IF(Wedstrijden!#REF!="x","Z","")</f>
        <v>#REF!</v>
      </c>
      <c r="DJ862" s="44">
        <f>IF(COUNTA(Wedstrijden!#REF!)&lt;&gt;0,6,"")</f>
        <v>6</v>
      </c>
      <c r="DK862" s="44">
        <f t="shared" si="83"/>
        <v>1</v>
      </c>
      <c r="DL862" s="44" t="e">
        <f>IF(Wedstrijden!#REF!="x","L","")</f>
        <v>#REF!</v>
      </c>
      <c r="DM862" s="44" t="e">
        <f>IF(Wedstrijden!#REF!="x","M","")</f>
        <v>#REF!</v>
      </c>
      <c r="DN862" s="44" t="e">
        <f>IF(Wedstrijden!#REF!="x","Z","")</f>
        <v>#REF!</v>
      </c>
    </row>
    <row r="863" spans="1:118" ht="15">
      <c r="A863" s="48" t="e">
        <f>Wedstrijden!#REF!</f>
        <v>#REF!</v>
      </c>
      <c r="B863" s="44">
        <f>IFERROR(VLOOKUP(Wedstrijden!E134,Wedstrijdlocaties!$B$2:$E$499,2,FALSE),"")</f>
        <v>973274</v>
      </c>
      <c r="C863" s="44" t="str">
        <f>Wedstrijden!F134</f>
        <v>Enkhuizen</v>
      </c>
      <c r="D863" s="44" t="str">
        <f>IFERROR(VLOOKUP(Wedstrijden!G134,Organisaties!$B$2:$C$501,2,FALSE),"")</f>
        <v>V50725</v>
      </c>
      <c r="E863" s="44" t="str">
        <f>IFERROR(VLOOKUP(Wedstrijden!G134,Organisaties!$B$2:$F$501,5,FALSE),"")</f>
        <v>V31007</v>
      </c>
      <c r="F863" s="44" t="str">
        <f>IF(Wedstrijden!BC134&lt;&gt;"",Wedstrijden!BC134,"")</f>
        <v/>
      </c>
      <c r="G863" s="44">
        <f>IF(Wedstrijden!AY134="Indoor",1,0)</f>
        <v>0</v>
      </c>
      <c r="H863" s="44">
        <f>Wedstrijden!AZ134</f>
        <v>0</v>
      </c>
      <c r="I863" s="44" t="str">
        <f>IF(Wedstrijden!AX134="Nee",0,IF(Wedstrijden!AX134="Ja",1,""))</f>
        <v/>
      </c>
      <c r="J863" s="44" t="str">
        <f>IF(Wedstrijden!BA134&lt;&gt;"",Wedstrijden!BA134,"")</f>
        <v/>
      </c>
      <c r="W863" s="45"/>
      <c r="AE863" s="45"/>
      <c r="AN863" s="45"/>
      <c r="AU863" s="45"/>
      <c r="BA863" s="45"/>
      <c r="BE863" s="45"/>
      <c r="BJ863" s="44">
        <f>IF(COUNTA(Wedstrijden!I134:S134)&lt;&gt;0,1,"")</f>
        <v>1</v>
      </c>
      <c r="BK863" s="44">
        <f t="shared" si="78"/>
        <v>2</v>
      </c>
      <c r="BL863" s="44" t="str">
        <f>IF(Wedstrijden!I134="x","AA","")</f>
        <v/>
      </c>
      <c r="BM863" s="44" t="str">
        <f>IF(Wedstrijden!J134="x","A","")</f>
        <v/>
      </c>
      <c r="BN863" s="44" t="str">
        <f>IF(Wedstrijden!K134="x","B1","")</f>
        <v/>
      </c>
      <c r="BO863" s="44" t="str">
        <f>IF(Wedstrijden!L134="x","BB","")</f>
        <v/>
      </c>
      <c r="BP863" s="44" t="str">
        <f>IF(Wedstrijden!M134="x","B","")</f>
        <v>B</v>
      </c>
      <c r="BQ863" s="44" t="str">
        <f>IF(Wedstrijden!N134="x","L1","")</f>
        <v>L1</v>
      </c>
      <c r="BR863" s="44" t="str">
        <f>IF(Wedstrijden!O134="x","L2","")</f>
        <v>L2</v>
      </c>
      <c r="BS863" s="44" t="str">
        <f>IF(Wedstrijden!P134="x","M1","")</f>
        <v>M1</v>
      </c>
      <c r="BT863" s="44" t="str">
        <f>IF(Wedstrijden!Q134="x","M2","")</f>
        <v>M2</v>
      </c>
      <c r="BU863" s="44" t="str">
        <f>IF(Wedstrijden!R134="x","Z1","")</f>
        <v/>
      </c>
      <c r="BV863" s="44" t="str">
        <f>IF(Wedstrijden!S134="x","Z2","")</f>
        <v/>
      </c>
      <c r="BW863" s="44">
        <f>IF(COUNTA(Wedstrijden!T134:AB134)&lt;&gt;0,1,"")</f>
        <v>1</v>
      </c>
      <c r="BX863" s="44">
        <f t="shared" si="79"/>
        <v>1</v>
      </c>
      <c r="BY863" s="44" t="str">
        <f>IF(Wedstrijden!T134="x","BB","")</f>
        <v/>
      </c>
      <c r="BZ863" s="44" t="str">
        <f>IF(Wedstrijden!U134="x","B","")</f>
        <v>B</v>
      </c>
      <c r="CA863" s="44" t="str">
        <f>IF(Wedstrijden!V134="x","L1","")</f>
        <v>L1</v>
      </c>
      <c r="CB863" s="44" t="str">
        <f>IF(Wedstrijden!W134="x","L2","")</f>
        <v>L2</v>
      </c>
      <c r="CC863" s="44" t="str">
        <f>IF(Wedstrijden!X134="x","M1","")</f>
        <v>M1</v>
      </c>
      <c r="CD863" s="44" t="str">
        <f>IF(Wedstrijden!Y134="x","M2","")</f>
        <v>M2</v>
      </c>
      <c r="CE863" s="44" t="str">
        <f>IF(Wedstrijden!Z134="x","Z1","")</f>
        <v/>
      </c>
      <c r="CF863" s="44" t="str">
        <f>IF(Wedstrijden!AA134="x","Z2","")</f>
        <v/>
      </c>
      <c r="CG863" s="44" t="str">
        <f>IF(Wedstrijden!AB134="x","ZZL","")</f>
        <v/>
      </c>
      <c r="CL863" s="44" t="str">
        <f>IF(COUNTA(Wedstrijden!AC134:AJ134)&lt;&gt;0,2,"")</f>
        <v/>
      </c>
      <c r="CM863" s="44" t="str">
        <f t="shared" si="80"/>
        <v/>
      </c>
      <c r="CN863" s="44" t="str">
        <f>IF(Wedstrijden!AC134="x","AA","")</f>
        <v/>
      </c>
      <c r="CO863" s="44" t="str">
        <f>IF(Wedstrijden!AD134="x","A","")</f>
        <v/>
      </c>
      <c r="CP863" s="44" t="str">
        <f>IF(Wedstrijden!AE134="x","BB","")</f>
        <v/>
      </c>
      <c r="CQ863" s="44" t="str">
        <f>IF(Wedstrijden!AF134="x","B","")</f>
        <v/>
      </c>
      <c r="CR863" s="44" t="str">
        <f>IF(Wedstrijden!AG134="x","L","")</f>
        <v/>
      </c>
      <c r="CS863" s="44" t="str">
        <f>IF(Wedstrijden!AH134="x","M","")</f>
        <v/>
      </c>
      <c r="CT863" s="44" t="str">
        <f>IF(Wedstrijden!AI134="x","Z","")</f>
        <v/>
      </c>
      <c r="CU863" s="44" t="str">
        <f>IF(Wedstrijden!AJ134="x","ZZ","")</f>
        <v/>
      </c>
      <c r="CV863" s="44" t="str">
        <f>IF(COUNTA(Wedstrijden!AK134:AQ134)&lt;&gt;0,2,"")</f>
        <v/>
      </c>
      <c r="CW863" s="44" t="str">
        <f t="shared" si="81"/>
        <v/>
      </c>
      <c r="CX863" s="44" t="str">
        <f>IF(Wedstrijden!AK134="x","BB","")</f>
        <v/>
      </c>
      <c r="CY863" s="44" t="str">
        <f>IF(Wedstrijden!AL134="x","B","")</f>
        <v/>
      </c>
      <c r="CZ863" s="44" t="str">
        <f>IF(Wedstrijden!AM134="x","L","")</f>
        <v/>
      </c>
      <c r="DA863" s="44" t="str">
        <f>IF(Wedstrijden!AN134="x","M","")</f>
        <v/>
      </c>
      <c r="DB863" s="44" t="str">
        <f>IF(Wedstrijden!AO134="x","Z","")</f>
        <v/>
      </c>
      <c r="DC863" s="44" t="str">
        <f>IF(Wedstrijden!AP134="x","ZZ","")</f>
        <v/>
      </c>
      <c r="DD863" s="44" t="str">
        <f>IF(Wedstrijden!AQ134="x","1.40","")</f>
        <v/>
      </c>
      <c r="DE863" s="44" t="str">
        <f>IF(COUNTA(Wedstrijden!AR134:AT134)&lt;&gt;0,6,"")</f>
        <v/>
      </c>
      <c r="DF863" s="44" t="str">
        <f t="shared" si="82"/>
        <v/>
      </c>
      <c r="DG863" s="44" t="str">
        <f>IF(Wedstrijden!AR134="x","L","")</f>
        <v/>
      </c>
      <c r="DH863" s="44" t="str">
        <f>IF(Wedstrijden!AS134="x","M","")</f>
        <v/>
      </c>
      <c r="DI863" s="44" t="str">
        <f>IF(Wedstrijden!AT134="x","Z","")</f>
        <v/>
      </c>
      <c r="DJ863" s="44" t="str">
        <f>IF(COUNTA(Wedstrijden!AU134:AW134)&lt;&gt;0,6,"")</f>
        <v/>
      </c>
      <c r="DK863" s="44" t="str">
        <f t="shared" si="83"/>
        <v/>
      </c>
      <c r="DL863" s="44" t="str">
        <f>IF(Wedstrijden!AU134="x","L","")</f>
        <v/>
      </c>
      <c r="DM863" s="44" t="str">
        <f>IF(Wedstrijden!AV134="x","M","")</f>
        <v/>
      </c>
      <c r="DN863" s="44" t="str">
        <f>IF(Wedstrijden!AW134="x","Z","")</f>
        <v/>
      </c>
    </row>
    <row r="864" spans="1:118" ht="15">
      <c r="A864" s="48" t="e">
        <f>Wedstrijden!#REF!</f>
        <v>#REF!</v>
      </c>
      <c r="B864" s="44" t="str">
        <f>IFERROR(VLOOKUP(Wedstrijden!E260,Wedstrijdlocaties!$B$2:$E$499,2,FALSE),"")</f>
        <v/>
      </c>
      <c r="C864" s="44" t="str">
        <f>Wedstrijden!F260</f>
        <v>Assendelft</v>
      </c>
      <c r="D864" s="44" t="str">
        <f>IFERROR(VLOOKUP(Wedstrijden!G260,Organisaties!$B$2:$C$501,2,FALSE),"")</f>
        <v>V60339</v>
      </c>
      <c r="E864" s="44" t="str">
        <f>IFERROR(VLOOKUP(Wedstrijden!G260,Organisaties!$B$2:$F$501,5,FALSE),"")</f>
        <v>V31007</v>
      </c>
      <c r="F864" s="44" t="str">
        <f>IF(Wedstrijden!BC260&lt;&gt;"",Wedstrijden!BC260,"")</f>
        <v/>
      </c>
      <c r="G864" s="44">
        <f>IF(Wedstrijden!AY260="Indoor",1,0)</f>
        <v>1</v>
      </c>
      <c r="H864" s="44">
        <f>Wedstrijden!AZ260</f>
        <v>0</v>
      </c>
      <c r="I864" s="44" t="str">
        <f>IF(Wedstrijden!AX260="Nee",0,IF(Wedstrijden!AX260="Ja",1,""))</f>
        <v/>
      </c>
      <c r="J864" s="44" t="str">
        <f>IF(Wedstrijden!BA260&lt;&gt;"",Wedstrijden!BA260,"")</f>
        <v/>
      </c>
      <c r="W864" s="45"/>
      <c r="AE864" s="45"/>
      <c r="AN864" s="45"/>
      <c r="AU864" s="45"/>
      <c r="BA864" s="45"/>
      <c r="BE864" s="45"/>
      <c r="BJ864" s="44">
        <f>IF(COUNTA(Wedstrijden!I260:S260)&lt;&gt;0,1,"")</f>
        <v>1</v>
      </c>
      <c r="BK864" s="44">
        <f t="shared" si="78"/>
        <v>2</v>
      </c>
      <c r="BL864" s="44" t="str">
        <f>IF(Wedstrijden!I260="x","AA","")</f>
        <v/>
      </c>
      <c r="BM864" s="44" t="str">
        <f>IF(Wedstrijden!J260="x","A","")</f>
        <v/>
      </c>
      <c r="BN864" s="44" t="str">
        <f>IF(Wedstrijden!K260="x","B1","")</f>
        <v/>
      </c>
      <c r="BO864" s="44" t="str">
        <f>IF(Wedstrijden!L260="x","BB","")</f>
        <v/>
      </c>
      <c r="BP864" s="44" t="str">
        <f>IF(Wedstrijden!M260="x","B","")</f>
        <v>B</v>
      </c>
      <c r="BQ864" s="44" t="str">
        <f>IF(Wedstrijden!N260="x","L1","")</f>
        <v>L1</v>
      </c>
      <c r="BR864" s="44" t="str">
        <f>IF(Wedstrijden!O260="x","L2","")</f>
        <v>L2</v>
      </c>
      <c r="BS864" s="44" t="str">
        <f>IF(Wedstrijden!P260="x","M1","")</f>
        <v>M1</v>
      </c>
      <c r="BT864" s="44" t="str">
        <f>IF(Wedstrijden!Q260="x","M2","")</f>
        <v>M2</v>
      </c>
      <c r="BU864" s="44" t="str">
        <f>IF(Wedstrijden!R260="x","Z1","")</f>
        <v>Z1</v>
      </c>
      <c r="BV864" s="44" t="str">
        <f>IF(Wedstrijden!S260="x","Z2","")</f>
        <v>Z2</v>
      </c>
      <c r="BW864" s="44">
        <f>IF(COUNTA(Wedstrijden!T260:AB260)&lt;&gt;0,1,"")</f>
        <v>1</v>
      </c>
      <c r="BX864" s="44">
        <f t="shared" si="79"/>
        <v>1</v>
      </c>
      <c r="BY864" s="44" t="str">
        <f>IF(Wedstrijden!T260="x","BB","")</f>
        <v/>
      </c>
      <c r="BZ864" s="44" t="str">
        <f>IF(Wedstrijden!U260="x","B","")</f>
        <v>B</v>
      </c>
      <c r="CA864" s="44" t="str">
        <f>IF(Wedstrijden!V260="x","L1","")</f>
        <v>L1</v>
      </c>
      <c r="CB864" s="44" t="str">
        <f>IF(Wedstrijden!W260="x","L2","")</f>
        <v>L2</v>
      </c>
      <c r="CC864" s="44" t="str">
        <f>IF(Wedstrijden!X260="x","M1","")</f>
        <v>M1</v>
      </c>
      <c r="CD864" s="44" t="str">
        <f>IF(Wedstrijden!Y260="x","M2","")</f>
        <v>M2</v>
      </c>
      <c r="CE864" s="44" t="str">
        <f>IF(Wedstrijden!Z260="x","Z1","")</f>
        <v>Z1</v>
      </c>
      <c r="CF864" s="44" t="str">
        <f>IF(Wedstrijden!AA260="x","Z2","")</f>
        <v>Z2</v>
      </c>
      <c r="CG864" s="44" t="str">
        <f>IF(Wedstrijden!AB260="x","ZZL","")</f>
        <v/>
      </c>
      <c r="CL864" s="44" t="str">
        <f>IF(COUNTA(Wedstrijden!AC260:AJ260)&lt;&gt;0,2,"")</f>
        <v/>
      </c>
      <c r="CM864" s="44" t="str">
        <f t="shared" si="80"/>
        <v/>
      </c>
      <c r="CN864" s="44" t="str">
        <f>IF(Wedstrijden!AC260="x","AA","")</f>
        <v/>
      </c>
      <c r="CO864" s="44" t="str">
        <f>IF(Wedstrijden!AD260="x","A","")</f>
        <v/>
      </c>
      <c r="CP864" s="44" t="str">
        <f>IF(Wedstrijden!AE260="x","BB","")</f>
        <v/>
      </c>
      <c r="CQ864" s="44" t="str">
        <f>IF(Wedstrijden!AF260="x","B","")</f>
        <v/>
      </c>
      <c r="CR864" s="44" t="str">
        <f>IF(Wedstrijden!AG260="x","L","")</f>
        <v/>
      </c>
      <c r="CS864" s="44" t="str">
        <f>IF(Wedstrijden!AH260="x","M","")</f>
        <v/>
      </c>
      <c r="CT864" s="44" t="str">
        <f>IF(Wedstrijden!AI260="x","Z","")</f>
        <v/>
      </c>
      <c r="CU864" s="44" t="str">
        <f>IF(Wedstrijden!AJ260="x","ZZ","")</f>
        <v/>
      </c>
      <c r="CV864" s="44" t="str">
        <f>IF(COUNTA(Wedstrijden!AK260:AQ260)&lt;&gt;0,2,"")</f>
        <v/>
      </c>
      <c r="CW864" s="44" t="str">
        <f t="shared" si="81"/>
        <v/>
      </c>
      <c r="CX864" s="44" t="str">
        <f>IF(Wedstrijden!AK260="x","BB","")</f>
        <v/>
      </c>
      <c r="CY864" s="44" t="str">
        <f>IF(Wedstrijden!AL260="x","B","")</f>
        <v/>
      </c>
      <c r="CZ864" s="44" t="str">
        <f>IF(Wedstrijden!AM260="x","L","")</f>
        <v/>
      </c>
      <c r="DA864" s="44" t="str">
        <f>IF(Wedstrijden!AN260="x","M","")</f>
        <v/>
      </c>
      <c r="DB864" s="44" t="str">
        <f>IF(Wedstrijden!AO260="x","Z","")</f>
        <v/>
      </c>
      <c r="DC864" s="44" t="str">
        <f>IF(Wedstrijden!AP260="x","ZZ","")</f>
        <v/>
      </c>
      <c r="DD864" s="44" t="str">
        <f>IF(Wedstrijden!AQ260="x","1.40","")</f>
        <v/>
      </c>
      <c r="DE864" s="44" t="str">
        <f>IF(COUNTA(Wedstrijden!AR260:AT260)&lt;&gt;0,6,"")</f>
        <v/>
      </c>
      <c r="DF864" s="44" t="str">
        <f t="shared" si="82"/>
        <v/>
      </c>
      <c r="DG864" s="44" t="str">
        <f>IF(Wedstrijden!AR260="x","L","")</f>
        <v/>
      </c>
      <c r="DH864" s="44" t="str">
        <f>IF(Wedstrijden!AS260="x","M","")</f>
        <v/>
      </c>
      <c r="DI864" s="44" t="str">
        <f>IF(Wedstrijden!AT260="x","Z","")</f>
        <v/>
      </c>
      <c r="DJ864" s="44" t="str">
        <f>IF(COUNTA(Wedstrijden!AU260:AW260)&lt;&gt;0,6,"")</f>
        <v/>
      </c>
      <c r="DK864" s="44" t="str">
        <f t="shared" si="83"/>
        <v/>
      </c>
      <c r="DL864" s="44" t="str">
        <f>IF(Wedstrijden!AU260="x","L","")</f>
        <v/>
      </c>
      <c r="DM864" s="44" t="str">
        <f>IF(Wedstrijden!AV260="x","M","")</f>
        <v/>
      </c>
      <c r="DN864" s="44" t="str">
        <f>IF(Wedstrijden!AW260="x","Z","")</f>
        <v/>
      </c>
    </row>
    <row r="865" spans="1:118" ht="15">
      <c r="A865" s="48" t="e">
        <f>Wedstrijden!#REF!</f>
        <v>#REF!</v>
      </c>
      <c r="B865" s="44">
        <f>IFERROR(VLOOKUP(Wedstrijden!E580,Wedstrijdlocaties!$B$2:$E$499,2,FALSE),"")</f>
        <v>848755</v>
      </c>
      <c r="C865" s="44" t="str">
        <f>Wedstrijden!F580</f>
        <v>Lisserbroek</v>
      </c>
      <c r="D865" s="44" t="str">
        <f>IFERROR(VLOOKUP(Wedstrijden!G580,Organisaties!$B$2:$C$501,2,FALSE),"")</f>
        <v>V60416</v>
      </c>
      <c r="E865" s="44" t="str">
        <f>IFERROR(VLOOKUP(Wedstrijden!G580,Organisaties!$B$2:$F$501,5,FALSE),"")</f>
        <v>V31007</v>
      </c>
      <c r="F865" s="44" t="str">
        <f>IF(Wedstrijden!BC580&lt;&gt;"",Wedstrijden!BC580,"")</f>
        <v/>
      </c>
      <c r="G865" s="44">
        <f>IF(Wedstrijden!AY580="Indoor",1,0)</f>
        <v>0</v>
      </c>
      <c r="H865" s="44">
        <f>Wedstrijden!AZ580</f>
        <v>0</v>
      </c>
      <c r="I865" s="44" t="str">
        <f>IF(Wedstrijden!AX580="Nee",0,IF(Wedstrijden!AX580="Ja",1,""))</f>
        <v/>
      </c>
      <c r="J865" s="44" t="str">
        <f>IF(Wedstrijden!BA580&lt;&gt;"",Wedstrijden!BA580,"")</f>
        <v/>
      </c>
      <c r="W865" s="45"/>
      <c r="AE865" s="45"/>
      <c r="AN865" s="45"/>
      <c r="AU865" s="45"/>
      <c r="BA865" s="45"/>
      <c r="BE865" s="45"/>
      <c r="BJ865" s="44">
        <f>IF(COUNTA(Wedstrijden!I580:S580)&lt;&gt;0,1,"")</f>
        <v>1</v>
      </c>
      <c r="BK865" s="44">
        <f t="shared" si="78"/>
        <v>2</v>
      </c>
      <c r="BL865" s="44" t="str">
        <f>IF(Wedstrijden!I580="x","AA","")</f>
        <v/>
      </c>
      <c r="BM865" s="44" t="str">
        <f>IF(Wedstrijden!J580="x","A","")</f>
        <v/>
      </c>
      <c r="BN865" s="44" t="str">
        <f>IF(Wedstrijden!K580="x","B1","")</f>
        <v/>
      </c>
      <c r="BO865" s="44" t="str">
        <f>IF(Wedstrijden!L580="x","BB","")</f>
        <v/>
      </c>
      <c r="BP865" s="44" t="str">
        <f>IF(Wedstrijden!M580="x","B","")</f>
        <v>B</v>
      </c>
      <c r="BQ865" s="44" t="str">
        <f>IF(Wedstrijden!N580="x","L1","")</f>
        <v>L1</v>
      </c>
      <c r="BR865" s="44" t="str">
        <f>IF(Wedstrijden!O580="x","L2","")</f>
        <v>L2</v>
      </c>
      <c r="BS865" s="44" t="str">
        <f>IF(Wedstrijden!P580="x","M1","")</f>
        <v>M1</v>
      </c>
      <c r="BT865" s="44" t="str">
        <f>IF(Wedstrijden!Q580="x","M2","")</f>
        <v>M2</v>
      </c>
      <c r="BU865" s="44" t="str">
        <f>IF(Wedstrijden!R580="x","Z1","")</f>
        <v>Z1</v>
      </c>
      <c r="BV865" s="44" t="str">
        <f>IF(Wedstrijden!S580="x","Z2","")</f>
        <v>Z2</v>
      </c>
      <c r="BW865" s="44">
        <f>IF(COUNTA(Wedstrijden!T580:AB580)&lt;&gt;0,1,"")</f>
        <v>1</v>
      </c>
      <c r="BX865" s="44">
        <f t="shared" si="79"/>
        <v>1</v>
      </c>
      <c r="BY865" s="44" t="str">
        <f>IF(Wedstrijden!T580="x","BB","")</f>
        <v/>
      </c>
      <c r="BZ865" s="44" t="str">
        <f>IF(Wedstrijden!U580="x","B","")</f>
        <v>B</v>
      </c>
      <c r="CA865" s="44" t="str">
        <f>IF(Wedstrijden!V580="x","L1","")</f>
        <v>L1</v>
      </c>
      <c r="CB865" s="44" t="str">
        <f>IF(Wedstrijden!W580="x","L2","")</f>
        <v>L2</v>
      </c>
      <c r="CC865" s="44" t="str">
        <f>IF(Wedstrijden!X580="x","M1","")</f>
        <v>M1</v>
      </c>
      <c r="CD865" s="44" t="str">
        <f>IF(Wedstrijden!Y580="x","M2","")</f>
        <v>M2</v>
      </c>
      <c r="CE865" s="44" t="str">
        <f>IF(Wedstrijden!Z580="x","Z1","")</f>
        <v>Z1</v>
      </c>
      <c r="CF865" s="44" t="str">
        <f>IF(Wedstrijden!AA580="x","Z2","")</f>
        <v>Z2</v>
      </c>
      <c r="CG865" s="44" t="str">
        <f>IF(Wedstrijden!AB580="x","ZZL","")</f>
        <v/>
      </c>
      <c r="CL865" s="44" t="str">
        <f>IF(COUNTA(Wedstrijden!AC580:AJ580)&lt;&gt;0,2,"")</f>
        <v/>
      </c>
      <c r="CM865" s="44" t="str">
        <f t="shared" si="80"/>
        <v/>
      </c>
      <c r="CN865" s="44" t="str">
        <f>IF(Wedstrijden!AC580="x","AA","")</f>
        <v/>
      </c>
      <c r="CO865" s="44" t="str">
        <f>IF(Wedstrijden!AD580="x","A","")</f>
        <v/>
      </c>
      <c r="CP865" s="44" t="str">
        <f>IF(Wedstrijden!AE580="x","BB","")</f>
        <v/>
      </c>
      <c r="CQ865" s="44" t="str">
        <f>IF(Wedstrijden!AF580="x","B","")</f>
        <v/>
      </c>
      <c r="CR865" s="44" t="str">
        <f>IF(Wedstrijden!AG580="x","L","")</f>
        <v/>
      </c>
      <c r="CS865" s="44" t="str">
        <f>IF(Wedstrijden!AH580="x","M","")</f>
        <v/>
      </c>
      <c r="CT865" s="44" t="str">
        <f>IF(Wedstrijden!AI580="x","Z","")</f>
        <v/>
      </c>
      <c r="CU865" s="44" t="str">
        <f>IF(Wedstrijden!AJ580="x","ZZ","")</f>
        <v/>
      </c>
      <c r="CV865" s="44" t="str">
        <f>IF(COUNTA(Wedstrijden!AK580:AQ580)&lt;&gt;0,2,"")</f>
        <v/>
      </c>
      <c r="CW865" s="44" t="str">
        <f t="shared" si="81"/>
        <v/>
      </c>
      <c r="CX865" s="44" t="str">
        <f>IF(Wedstrijden!AK580="x","BB","")</f>
        <v/>
      </c>
      <c r="CY865" s="44" t="str">
        <f>IF(Wedstrijden!AL580="x","B","")</f>
        <v/>
      </c>
      <c r="CZ865" s="44" t="str">
        <f>IF(Wedstrijden!AM580="x","L","")</f>
        <v/>
      </c>
      <c r="DA865" s="44" t="str">
        <f>IF(Wedstrijden!AN580="x","M","")</f>
        <v/>
      </c>
      <c r="DB865" s="44" t="str">
        <f>IF(Wedstrijden!AO580="x","Z","")</f>
        <v/>
      </c>
      <c r="DC865" s="44" t="str">
        <f>IF(Wedstrijden!AP580="x","ZZ","")</f>
        <v/>
      </c>
      <c r="DD865" s="44" t="str">
        <f>IF(Wedstrijden!AQ580="x","1.40","")</f>
        <v/>
      </c>
      <c r="DE865" s="44" t="str">
        <f>IF(COUNTA(Wedstrijden!AR580:AT580)&lt;&gt;0,6,"")</f>
        <v/>
      </c>
      <c r="DF865" s="44" t="str">
        <f t="shared" si="82"/>
        <v/>
      </c>
      <c r="DG865" s="44" t="str">
        <f>IF(Wedstrijden!AR580="x","L","")</f>
        <v/>
      </c>
      <c r="DH865" s="44" t="str">
        <f>IF(Wedstrijden!AS580="x","M","")</f>
        <v/>
      </c>
      <c r="DI865" s="44" t="str">
        <f>IF(Wedstrijden!AT580="x","Z","")</f>
        <v/>
      </c>
      <c r="DJ865" s="44" t="str">
        <f>IF(COUNTA(Wedstrijden!AU580:AW580)&lt;&gt;0,6,"")</f>
        <v/>
      </c>
      <c r="DK865" s="44" t="str">
        <f t="shared" si="83"/>
        <v/>
      </c>
      <c r="DL865" s="44" t="str">
        <f>IF(Wedstrijden!AU580="x","L","")</f>
        <v/>
      </c>
      <c r="DM865" s="44" t="str">
        <f>IF(Wedstrijden!AV580="x","M","")</f>
        <v/>
      </c>
      <c r="DN865" s="44" t="str">
        <f>IF(Wedstrijden!AW580="x","Z","")</f>
        <v/>
      </c>
    </row>
    <row r="866" spans="1:118" ht="15">
      <c r="A866" s="48" t="e">
        <f>Wedstrijden!#REF!</f>
        <v>#REF!</v>
      </c>
      <c r="B866" s="44" t="str">
        <f>IFERROR(VLOOKUP(Wedstrijden!E1029,Wedstrijdlocaties!$B$2:$E$499,2,FALSE),"")</f>
        <v/>
      </c>
      <c r="C866" s="44" t="str">
        <f>Wedstrijden!F1029</f>
        <v/>
      </c>
      <c r="D866" s="44" t="str">
        <f>IFERROR(VLOOKUP(Wedstrijden!G1029,Organisaties!$B$2:$C$501,2,FALSE),"")</f>
        <v/>
      </c>
      <c r="E866" s="44" t="str">
        <f>IFERROR(VLOOKUP(Wedstrijden!G1029,Organisaties!$B$2:$F$501,5,FALSE),"")</f>
        <v/>
      </c>
      <c r="F866" s="44" t="str">
        <f>IF(Wedstrijden!BC1029&lt;&gt;"",Wedstrijden!BC1029,"")</f>
        <v/>
      </c>
      <c r="G866" s="44">
        <f>IF(Wedstrijden!AY1029="Indoor",1,0)</f>
        <v>0</v>
      </c>
      <c r="H866" s="44">
        <f>Wedstrijden!AZ1029</f>
        <v>0</v>
      </c>
      <c r="I866" s="44" t="str">
        <f>IF(Wedstrijden!AX1029="Nee",0,IF(Wedstrijden!AX1029="Ja",1,""))</f>
        <v/>
      </c>
      <c r="J866" s="44" t="str">
        <f>IF(Wedstrijden!BA1029&lt;&gt;"",Wedstrijden!BA1029,"")</f>
        <v/>
      </c>
      <c r="W866" s="45"/>
      <c r="AE866" s="45"/>
      <c r="AN866" s="45"/>
      <c r="AU866" s="45"/>
      <c r="BA866" s="45"/>
      <c r="BE866" s="45"/>
      <c r="BJ866" s="44" t="str">
        <f>IF(COUNTA(Wedstrijden!I1029:S1029)&lt;&gt;0,1,"")</f>
        <v/>
      </c>
      <c r="BK866" s="44" t="str">
        <f t="shared" si="78"/>
        <v/>
      </c>
      <c r="BL866" s="44" t="str">
        <f>IF(Wedstrijden!I1029="x","AA","")</f>
        <v/>
      </c>
      <c r="BM866" s="44" t="str">
        <f>IF(Wedstrijden!J1029="x","A","")</f>
        <v/>
      </c>
      <c r="BN866" s="44" t="str">
        <f>IF(Wedstrijden!K1029="x","B1","")</f>
        <v/>
      </c>
      <c r="BO866" s="44" t="str">
        <f>IF(Wedstrijden!L1029="x","BB","")</f>
        <v/>
      </c>
      <c r="BP866" s="44" t="str">
        <f>IF(Wedstrijden!M1029="x","B","")</f>
        <v/>
      </c>
      <c r="BQ866" s="44" t="str">
        <f>IF(Wedstrijden!N1029="x","L1","")</f>
        <v/>
      </c>
      <c r="BR866" s="44" t="str">
        <f>IF(Wedstrijden!O1029="x","L2","")</f>
        <v/>
      </c>
      <c r="BS866" s="44" t="str">
        <f>IF(Wedstrijden!P1029="x","M1","")</f>
        <v/>
      </c>
      <c r="BT866" s="44" t="str">
        <f>IF(Wedstrijden!Q1029="x","M2","")</f>
        <v/>
      </c>
      <c r="BU866" s="44" t="str">
        <f>IF(Wedstrijden!R1029="x","Z1","")</f>
        <v/>
      </c>
      <c r="BV866" s="44" t="str">
        <f>IF(Wedstrijden!S1029="x","Z2","")</f>
        <v/>
      </c>
      <c r="BW866" s="44" t="str">
        <f>IF(COUNTA(Wedstrijden!T1029:AB1029)&lt;&gt;0,1,"")</f>
        <v/>
      </c>
      <c r="BX866" s="44" t="str">
        <f t="shared" si="79"/>
        <v/>
      </c>
      <c r="BY866" s="44" t="str">
        <f>IF(Wedstrijden!T1029="x","BB","")</f>
        <v/>
      </c>
      <c r="BZ866" s="44" t="str">
        <f>IF(Wedstrijden!U1029="x","B","")</f>
        <v/>
      </c>
      <c r="CA866" s="44" t="str">
        <f>IF(Wedstrijden!V1029="x","L1","")</f>
        <v/>
      </c>
      <c r="CB866" s="44" t="str">
        <f>IF(Wedstrijden!W1029="x","L2","")</f>
        <v/>
      </c>
      <c r="CC866" s="44" t="str">
        <f>IF(Wedstrijden!X1029="x","M1","")</f>
        <v/>
      </c>
      <c r="CD866" s="44" t="str">
        <f>IF(Wedstrijden!Y1029="x","M2","")</f>
        <v/>
      </c>
      <c r="CE866" s="44" t="str">
        <f>IF(Wedstrijden!Z1029="x","Z1","")</f>
        <v/>
      </c>
      <c r="CF866" s="44" t="str">
        <f>IF(Wedstrijden!AA1029="x","Z2","")</f>
        <v/>
      </c>
      <c r="CG866" s="44" t="str">
        <f>IF(Wedstrijden!AB1029="x","ZZL","")</f>
        <v/>
      </c>
      <c r="CL866" s="44" t="str">
        <f>IF(COUNTA(Wedstrijden!AC1029:AJ1029)&lt;&gt;0,2,"")</f>
        <v/>
      </c>
      <c r="CM866" s="44" t="str">
        <f t="shared" si="80"/>
        <v/>
      </c>
      <c r="CN866" s="44" t="str">
        <f>IF(Wedstrijden!AC1029="x","AA","")</f>
        <v/>
      </c>
      <c r="CO866" s="44" t="str">
        <f>IF(Wedstrijden!AD1029="x","A","")</f>
        <v/>
      </c>
      <c r="CP866" s="44" t="str">
        <f>IF(Wedstrijden!AE1029="x","BB","")</f>
        <v/>
      </c>
      <c r="CQ866" s="44" t="str">
        <f>IF(Wedstrijden!AF1029="x","B","")</f>
        <v/>
      </c>
      <c r="CR866" s="44" t="str">
        <f>IF(Wedstrijden!AG1029="x","L","")</f>
        <v/>
      </c>
      <c r="CS866" s="44" t="str">
        <f>IF(Wedstrijden!AH1029="x","M","")</f>
        <v/>
      </c>
      <c r="CT866" s="44" t="str">
        <f>IF(Wedstrijden!AI1029="x","Z","")</f>
        <v/>
      </c>
      <c r="CU866" s="44" t="str">
        <f>IF(Wedstrijden!AJ1029="x","ZZ","")</f>
        <v/>
      </c>
      <c r="CV866" s="44" t="str">
        <f>IF(COUNTA(Wedstrijden!AK1029:AQ1029)&lt;&gt;0,2,"")</f>
        <v/>
      </c>
      <c r="CW866" s="44" t="str">
        <f t="shared" si="81"/>
        <v/>
      </c>
      <c r="CX866" s="44" t="str">
        <f>IF(Wedstrijden!AK1029="x","BB","")</f>
        <v/>
      </c>
      <c r="CY866" s="44" t="str">
        <f>IF(Wedstrijden!AL1029="x","B","")</f>
        <v/>
      </c>
      <c r="CZ866" s="44" t="str">
        <f>IF(Wedstrijden!AM1029="x","L","")</f>
        <v/>
      </c>
      <c r="DA866" s="44" t="str">
        <f>IF(Wedstrijden!AN1029="x","M","")</f>
        <v/>
      </c>
      <c r="DB866" s="44" t="str">
        <f>IF(Wedstrijden!AO1029="x","Z","")</f>
        <v/>
      </c>
      <c r="DC866" s="44" t="str">
        <f>IF(Wedstrijden!AP1029="x","ZZ","")</f>
        <v/>
      </c>
      <c r="DD866" s="44" t="str">
        <f>IF(Wedstrijden!AQ1029="x","1.40","")</f>
        <v/>
      </c>
      <c r="DE866" s="44" t="str">
        <f>IF(COUNTA(Wedstrijden!AR1029:AT1029)&lt;&gt;0,6,"")</f>
        <v/>
      </c>
      <c r="DF866" s="44" t="str">
        <f t="shared" si="82"/>
        <v/>
      </c>
      <c r="DG866" s="44" t="str">
        <f>IF(Wedstrijden!AR1029="x","L","")</f>
        <v/>
      </c>
      <c r="DH866" s="44" t="str">
        <f>IF(Wedstrijden!AS1029="x","M","")</f>
        <v/>
      </c>
      <c r="DI866" s="44" t="str">
        <f>IF(Wedstrijden!AT1029="x","Z","")</f>
        <v/>
      </c>
      <c r="DJ866" s="44" t="str">
        <f>IF(COUNTA(Wedstrijden!AU1029:AW1029)&lt;&gt;0,6,"")</f>
        <v/>
      </c>
      <c r="DK866" s="44" t="str">
        <f t="shared" si="83"/>
        <v/>
      </c>
      <c r="DL866" s="44" t="str">
        <f>IF(Wedstrijden!AU1029="x","L","")</f>
        <v/>
      </c>
      <c r="DM866" s="44" t="str">
        <f>IF(Wedstrijden!AV1029="x","M","")</f>
        <v/>
      </c>
      <c r="DN866" s="44" t="str">
        <f>IF(Wedstrijden!AW1029="x","Z","")</f>
        <v/>
      </c>
    </row>
    <row r="867" spans="1:118" ht="15">
      <c r="A867" s="48" t="e">
        <f>Wedstrijden!#REF!</f>
        <v>#REF!</v>
      </c>
      <c r="B867" s="44" t="str">
        <f>IFERROR(VLOOKUP(Wedstrijden!E25,Wedstrijdlocaties!$B$2:$E$499,2,FALSE),"")</f>
        <v>V12346</v>
      </c>
      <c r="C867" s="44" t="str">
        <f>Wedstrijden!F25</f>
        <v>Oudkarspel</v>
      </c>
      <c r="D867" s="44" t="str">
        <f>IFERROR(VLOOKUP(Wedstrijden!G25,Organisaties!$B$2:$C$501,2,FALSE),"")</f>
        <v>V32027</v>
      </c>
      <c r="E867" s="44" t="str">
        <f>IFERROR(VLOOKUP(Wedstrijden!G25,Organisaties!$B$2:$F$501,5,FALSE),"")</f>
        <v>V31007</v>
      </c>
      <c r="F867" s="44" t="str">
        <f>IF(Wedstrijden!BC25&lt;&gt;"",Wedstrijden!BC25,"")</f>
        <v/>
      </c>
      <c r="G867" s="44">
        <f>IF(Wedstrijden!AY25="Indoor",1,0)</f>
        <v>1</v>
      </c>
      <c r="H867" s="44" t="str">
        <f>Wedstrijden!AZ25</f>
        <v>Kring</v>
      </c>
      <c r="I867" s="44">
        <f>IF(Wedstrijden!AX25="Nee",0,IF(Wedstrijden!AX25="Ja",1,""))</f>
        <v>1</v>
      </c>
      <c r="J867" s="44" t="str">
        <f>IF(Wedstrijden!BA25&lt;&gt;"",Wedstrijden!BA25,"")</f>
        <v>Kringkampioenschappen Kring Midden</v>
      </c>
      <c r="W867" s="45"/>
      <c r="AE867" s="45"/>
      <c r="AN867" s="45"/>
      <c r="AU867" s="45"/>
      <c r="BA867" s="45"/>
      <c r="BE867" s="45"/>
      <c r="BJ867" s="44" t="str">
        <f>IF(COUNTA(Wedstrijden!I25:S25)&lt;&gt;0,1,"")</f>
        <v/>
      </c>
      <c r="BK867" s="44" t="str">
        <f t="shared" si="78"/>
        <v/>
      </c>
      <c r="BL867" s="44" t="str">
        <f>IF(Wedstrijden!I25="x","AA","")</f>
        <v/>
      </c>
      <c r="BM867" s="44" t="str">
        <f>IF(Wedstrijden!J25="x","A","")</f>
        <v/>
      </c>
      <c r="BN867" s="44" t="str">
        <f>IF(Wedstrijden!K25="x","B1","")</f>
        <v/>
      </c>
      <c r="BO867" s="44" t="str">
        <f>IF(Wedstrijden!L25="x","BB","")</f>
        <v/>
      </c>
      <c r="BP867" s="44" t="str">
        <f>IF(Wedstrijden!M25="x","B","")</f>
        <v/>
      </c>
      <c r="BQ867" s="44" t="str">
        <f>IF(Wedstrijden!N25="x","L1","")</f>
        <v/>
      </c>
      <c r="BR867" s="44" t="str">
        <f>IF(Wedstrijden!O25="x","L2","")</f>
        <v/>
      </c>
      <c r="BS867" s="44" t="str">
        <f>IF(Wedstrijden!P25="x","M1","")</f>
        <v/>
      </c>
      <c r="BT867" s="44" t="str">
        <f>IF(Wedstrijden!Q25="x","M2","")</f>
        <v/>
      </c>
      <c r="BU867" s="44" t="str">
        <f>IF(Wedstrijden!R25="x","Z1","")</f>
        <v/>
      </c>
      <c r="BV867" s="44" t="str">
        <f>IF(Wedstrijden!S25="x","Z2","")</f>
        <v/>
      </c>
      <c r="BW867" s="44">
        <f>IF(COUNTA(Wedstrijden!T25:AB25)&lt;&gt;0,1,"")</f>
        <v>1</v>
      </c>
      <c r="BX867" s="44">
        <f t="shared" si="79"/>
        <v>1</v>
      </c>
      <c r="BY867" s="44" t="str">
        <f>IF(Wedstrijden!T25="x","BB","")</f>
        <v/>
      </c>
      <c r="BZ867" s="44" t="str">
        <f>IF(Wedstrijden!U25="x","B","")</f>
        <v>B</v>
      </c>
      <c r="CA867" s="44" t="str">
        <f>IF(Wedstrijden!V25="x","L1","")</f>
        <v>L1</v>
      </c>
      <c r="CB867" s="44" t="str">
        <f>IF(Wedstrijden!W25="x","L2","")</f>
        <v>L2</v>
      </c>
      <c r="CC867" s="44" t="str">
        <f>IF(Wedstrijden!X25="x","M1","")</f>
        <v>M1</v>
      </c>
      <c r="CD867" s="44" t="str">
        <f>IF(Wedstrijden!Y25="x","M2","")</f>
        <v>M2</v>
      </c>
      <c r="CE867" s="44" t="str">
        <f>IF(Wedstrijden!Z25="x","Z1","")</f>
        <v>Z1</v>
      </c>
      <c r="CF867" s="44" t="str">
        <f>IF(Wedstrijden!AA25="x","Z2","")</f>
        <v>Z2</v>
      </c>
      <c r="CG867" s="44" t="str">
        <f>IF(Wedstrijden!AB25="x","ZZL","")</f>
        <v>ZZL</v>
      </c>
      <c r="CL867" s="44" t="str">
        <f>IF(COUNTA(Wedstrijden!AC25:AJ25)&lt;&gt;0,2,"")</f>
        <v/>
      </c>
      <c r="CM867" s="44" t="str">
        <f t="shared" si="80"/>
        <v/>
      </c>
      <c r="CN867" s="44" t="str">
        <f>IF(Wedstrijden!AC25="x","AA","")</f>
        <v/>
      </c>
      <c r="CO867" s="44" t="str">
        <f>IF(Wedstrijden!AD25="x","A","")</f>
        <v/>
      </c>
      <c r="CP867" s="44" t="str">
        <f>IF(Wedstrijden!AE25="x","BB","")</f>
        <v/>
      </c>
      <c r="CQ867" s="44" t="str">
        <f>IF(Wedstrijden!AF25="x","B","")</f>
        <v/>
      </c>
      <c r="CR867" s="44" t="str">
        <f>IF(Wedstrijden!AG25="x","L","")</f>
        <v/>
      </c>
      <c r="CS867" s="44" t="str">
        <f>IF(Wedstrijden!AH25="x","M","")</f>
        <v/>
      </c>
      <c r="CT867" s="44" t="str">
        <f>IF(Wedstrijden!AI25="x","Z","")</f>
        <v/>
      </c>
      <c r="CU867" s="44" t="str">
        <f>IF(Wedstrijden!AJ25="x","ZZ","")</f>
        <v/>
      </c>
      <c r="CV867" s="44" t="str">
        <f>IF(COUNTA(Wedstrijden!AK25:AQ25)&lt;&gt;0,2,"")</f>
        <v/>
      </c>
      <c r="CW867" s="44" t="str">
        <f t="shared" si="81"/>
        <v/>
      </c>
      <c r="CX867" s="44" t="str">
        <f>IF(Wedstrijden!AK25="x","BB","")</f>
        <v/>
      </c>
      <c r="CY867" s="44" t="str">
        <f>IF(Wedstrijden!AL25="x","B","")</f>
        <v/>
      </c>
      <c r="CZ867" s="44" t="str">
        <f>IF(Wedstrijden!AM25="x","L","")</f>
        <v/>
      </c>
      <c r="DA867" s="44" t="str">
        <f>IF(Wedstrijden!AN25="x","M","")</f>
        <v/>
      </c>
      <c r="DB867" s="44" t="str">
        <f>IF(Wedstrijden!AO25="x","Z","")</f>
        <v/>
      </c>
      <c r="DC867" s="44" t="str">
        <f>IF(Wedstrijden!AP25="x","ZZ","")</f>
        <v/>
      </c>
      <c r="DD867" s="44" t="str">
        <f>IF(Wedstrijden!AQ25="x","1.40","")</f>
        <v/>
      </c>
      <c r="DE867" s="44" t="str">
        <f>IF(COUNTA(Wedstrijden!AR25:AT25)&lt;&gt;0,6,"")</f>
        <v/>
      </c>
      <c r="DF867" s="44" t="str">
        <f t="shared" si="82"/>
        <v/>
      </c>
      <c r="DG867" s="44" t="str">
        <f>IF(Wedstrijden!AR25="x","L","")</f>
        <v/>
      </c>
      <c r="DH867" s="44" t="str">
        <f>IF(Wedstrijden!AS25="x","M","")</f>
        <v/>
      </c>
      <c r="DI867" s="44" t="str">
        <f>IF(Wedstrijden!AT25="x","Z","")</f>
        <v/>
      </c>
      <c r="DJ867" s="44" t="str">
        <f>IF(COUNTA(Wedstrijden!AU25:AW25)&lt;&gt;0,6,"")</f>
        <v/>
      </c>
      <c r="DK867" s="44" t="str">
        <f t="shared" si="83"/>
        <v/>
      </c>
      <c r="DL867" s="44" t="str">
        <f>IF(Wedstrijden!AU25="x","L","")</f>
        <v/>
      </c>
      <c r="DM867" s="44" t="str">
        <f>IF(Wedstrijden!AV25="x","M","")</f>
        <v/>
      </c>
      <c r="DN867" s="44" t="str">
        <f>IF(Wedstrijden!AW25="x","Z","")</f>
        <v/>
      </c>
    </row>
    <row r="868" spans="1:118" ht="15">
      <c r="A868" s="48" t="e">
        <f>Wedstrijden!#REF!</f>
        <v>#REF!</v>
      </c>
      <c r="B868" s="44">
        <f>IFERROR(VLOOKUP(Wedstrijden!E42,Wedstrijdlocaties!$B$2:$E$499,2,FALSE),"")</f>
        <v>849142</v>
      </c>
      <c r="C868" s="44" t="str">
        <f>Wedstrijden!F42</f>
        <v>Barsingerhorn</v>
      </c>
      <c r="D868" s="44" t="str">
        <f>IFERROR(VLOOKUP(Wedstrijden!G42,Organisaties!$B$2:$C$501,2,FALSE),"")</f>
        <v/>
      </c>
      <c r="E868" s="44" t="str">
        <f>IFERROR(VLOOKUP(Wedstrijden!G42,Organisaties!$B$2:$F$501,5,FALSE),"")</f>
        <v/>
      </c>
      <c r="F868" s="44" t="str">
        <f>IF(Wedstrijden!BC42&lt;&gt;"",Wedstrijden!BC42,"")</f>
        <v/>
      </c>
      <c r="G868" s="44">
        <f>IF(Wedstrijden!AY42="Indoor",1,0)</f>
        <v>0</v>
      </c>
      <c r="H868" s="44" t="str">
        <f>Wedstrijden!AZ42</f>
        <v>Ja</v>
      </c>
      <c r="I868" s="44" t="str">
        <f>IF(Wedstrijden!AX42="Nee",0,IF(Wedstrijden!AX42="Ja",1,""))</f>
        <v/>
      </c>
      <c r="J868" s="44" t="str">
        <f>IF(Wedstrijden!BA42&lt;&gt;"",Wedstrijden!BA42,"")</f>
        <v>Indoor</v>
      </c>
      <c r="W868" s="45"/>
      <c r="AE868" s="45"/>
      <c r="AN868" s="45"/>
      <c r="AU868" s="45"/>
      <c r="BA868" s="45"/>
      <c r="BE868" s="45"/>
      <c r="BJ868" s="44" t="str">
        <f>IF(COUNTA(Wedstrijden!I42:S42)&lt;&gt;0,1,"")</f>
        <v/>
      </c>
      <c r="BK868" s="44" t="str">
        <f t="shared" si="78"/>
        <v/>
      </c>
      <c r="BL868" s="44" t="str">
        <f>IF(Wedstrijden!I42="x","AA","")</f>
        <v/>
      </c>
      <c r="BM868" s="44" t="str">
        <f>IF(Wedstrijden!J42="x","A","")</f>
        <v/>
      </c>
      <c r="BN868" s="44" t="str">
        <f>IF(Wedstrijden!K42="x","B1","")</f>
        <v/>
      </c>
      <c r="BO868" s="44" t="str">
        <f>IF(Wedstrijden!L42="x","BB","")</f>
        <v/>
      </c>
      <c r="BP868" s="44" t="str">
        <f>IF(Wedstrijden!M42="x","B","")</f>
        <v/>
      </c>
      <c r="BQ868" s="44" t="str">
        <f>IF(Wedstrijden!N42="x","L1","")</f>
        <v/>
      </c>
      <c r="BR868" s="44" t="str">
        <f>IF(Wedstrijden!O42="x","L2","")</f>
        <v/>
      </c>
      <c r="BS868" s="44" t="str">
        <f>IF(Wedstrijden!P42="x","M1","")</f>
        <v/>
      </c>
      <c r="BT868" s="44" t="str">
        <f>IF(Wedstrijden!Q42="x","M2","")</f>
        <v/>
      </c>
      <c r="BU868" s="44" t="str">
        <f>IF(Wedstrijden!R42="x","Z1","")</f>
        <v/>
      </c>
      <c r="BV868" s="44" t="str">
        <f>IF(Wedstrijden!S42="x","Z2","")</f>
        <v/>
      </c>
      <c r="BW868" s="44">
        <f>IF(COUNTA(Wedstrijden!T42:AB42)&lt;&gt;0,1,"")</f>
        <v>1</v>
      </c>
      <c r="BX868" s="44">
        <f t="shared" si="79"/>
        <v>1</v>
      </c>
      <c r="BY868" s="44" t="str">
        <f>IF(Wedstrijden!T42="x","BB","")</f>
        <v/>
      </c>
      <c r="BZ868" s="44" t="str">
        <f>IF(Wedstrijden!U42="x","B","")</f>
        <v/>
      </c>
      <c r="CA868" s="44" t="str">
        <f>IF(Wedstrijden!V42="x","L1","")</f>
        <v/>
      </c>
      <c r="CB868" s="44" t="str">
        <f>IF(Wedstrijden!W42="x","L2","")</f>
        <v/>
      </c>
      <c r="CC868" s="44" t="str">
        <f>IF(Wedstrijden!X42="x","M1","")</f>
        <v>M1</v>
      </c>
      <c r="CD868" s="44" t="str">
        <f>IF(Wedstrijden!Y42="x","M2","")</f>
        <v>M2</v>
      </c>
      <c r="CE868" s="44" t="str">
        <f>IF(Wedstrijden!Z42="x","Z1","")</f>
        <v/>
      </c>
      <c r="CF868" s="44" t="str">
        <f>IF(Wedstrijden!AA42="x","Z2","")</f>
        <v/>
      </c>
      <c r="CG868" s="44" t="str">
        <f>IF(Wedstrijden!AB42="x","ZZL","")</f>
        <v/>
      </c>
      <c r="CL868" s="44" t="str">
        <f>IF(COUNTA(Wedstrijden!AC42:AJ42)&lt;&gt;0,2,"")</f>
        <v/>
      </c>
      <c r="CM868" s="44" t="str">
        <f t="shared" si="80"/>
        <v/>
      </c>
      <c r="CN868" s="44" t="str">
        <f>IF(Wedstrijden!AC42="x","AA","")</f>
        <v/>
      </c>
      <c r="CO868" s="44" t="str">
        <f>IF(Wedstrijden!AD42="x","A","")</f>
        <v/>
      </c>
      <c r="CP868" s="44" t="str">
        <f>IF(Wedstrijden!AE42="x","BB","")</f>
        <v/>
      </c>
      <c r="CQ868" s="44" t="str">
        <f>IF(Wedstrijden!AF42="x","B","")</f>
        <v/>
      </c>
      <c r="CR868" s="44" t="str">
        <f>IF(Wedstrijden!AG42="x","L","")</f>
        <v/>
      </c>
      <c r="CS868" s="44" t="str">
        <f>IF(Wedstrijden!AH42="x","M","")</f>
        <v/>
      </c>
      <c r="CT868" s="44" t="str">
        <f>IF(Wedstrijden!AI42="x","Z","")</f>
        <v/>
      </c>
      <c r="CU868" s="44" t="str">
        <f>IF(Wedstrijden!AJ42="x","ZZ","")</f>
        <v/>
      </c>
      <c r="CV868" s="44" t="str">
        <f>IF(COUNTA(Wedstrijden!AK42:AQ42)&lt;&gt;0,2,"")</f>
        <v/>
      </c>
      <c r="CW868" s="44" t="str">
        <f t="shared" si="81"/>
        <v/>
      </c>
      <c r="CX868" s="44" t="str">
        <f>IF(Wedstrijden!AK42="x","BB","")</f>
        <v/>
      </c>
      <c r="CY868" s="44" t="str">
        <f>IF(Wedstrijden!AL42="x","B","")</f>
        <v/>
      </c>
      <c r="CZ868" s="44" t="str">
        <f>IF(Wedstrijden!AM42="x","L","")</f>
        <v/>
      </c>
      <c r="DA868" s="44" t="str">
        <f>IF(Wedstrijden!AN42="x","M","")</f>
        <v/>
      </c>
      <c r="DB868" s="44" t="str">
        <f>IF(Wedstrijden!AO42="x","Z","")</f>
        <v/>
      </c>
      <c r="DC868" s="44" t="str">
        <f>IF(Wedstrijden!AP42="x","ZZ","")</f>
        <v/>
      </c>
      <c r="DD868" s="44" t="str">
        <f>IF(Wedstrijden!AQ42="x","1.40","")</f>
        <v/>
      </c>
      <c r="DE868" s="44" t="str">
        <f>IF(COUNTA(Wedstrijden!AR42:AT42)&lt;&gt;0,6,"")</f>
        <v/>
      </c>
      <c r="DF868" s="44" t="str">
        <f t="shared" si="82"/>
        <v/>
      </c>
      <c r="DG868" s="44" t="str">
        <f>IF(Wedstrijden!AR42="x","L","")</f>
        <v/>
      </c>
      <c r="DH868" s="44" t="str">
        <f>IF(Wedstrijden!AS42="x","M","")</f>
        <v/>
      </c>
      <c r="DI868" s="44" t="str">
        <f>IF(Wedstrijden!AT42="x","Z","")</f>
        <v/>
      </c>
      <c r="DJ868" s="44" t="str">
        <f>IF(COUNTA(Wedstrijden!AU42:AW42)&lt;&gt;0,6,"")</f>
        <v/>
      </c>
      <c r="DK868" s="44" t="str">
        <f t="shared" si="83"/>
        <v/>
      </c>
      <c r="DL868" s="44" t="str">
        <f>IF(Wedstrijden!AU42="x","L","")</f>
        <v/>
      </c>
      <c r="DM868" s="44" t="str">
        <f>IF(Wedstrijden!AV42="x","M","")</f>
        <v/>
      </c>
      <c r="DN868" s="44" t="str">
        <f>IF(Wedstrijden!AW42="x","Z","")</f>
        <v/>
      </c>
    </row>
    <row r="869" spans="1:118" ht="15">
      <c r="A869" s="48" t="e">
        <f>Wedstrijden!#REF!</f>
        <v>#REF!</v>
      </c>
      <c r="B869" s="44" t="str">
        <f>IFERROR(VLOOKUP(Wedstrijden!E186,Wedstrijdlocaties!$B$2:$E$499,2,FALSE),"")</f>
        <v/>
      </c>
      <c r="C869" s="44" t="str">
        <f>Wedstrijden!F186</f>
        <v>Lisse</v>
      </c>
      <c r="D869" s="44" t="str">
        <f>IFERROR(VLOOKUP(Wedstrijden!G186,Organisaties!$B$2:$C$501,2,FALSE),"")</f>
        <v>V50718</v>
      </c>
      <c r="E869" s="44" t="str">
        <f>IFERROR(VLOOKUP(Wedstrijden!G186,Organisaties!$B$2:$F$501,5,FALSE),"")</f>
        <v>V31007</v>
      </c>
      <c r="F869" s="44" t="str">
        <f>IF(Wedstrijden!BC186&lt;&gt;"",Wedstrijden!BC186,"")</f>
        <v/>
      </c>
      <c r="G869" s="44">
        <f>IF(Wedstrijden!AY186="Indoor",1,0)</f>
        <v>0</v>
      </c>
      <c r="H869" s="44">
        <f>Wedstrijden!AZ186</f>
        <v>0</v>
      </c>
      <c r="I869" s="44" t="str">
        <f>IF(Wedstrijden!AX186="Nee",0,IF(Wedstrijden!AX186="Ja",1,""))</f>
        <v/>
      </c>
      <c r="J869" s="44" t="str">
        <f>IF(Wedstrijden!BA186&lt;&gt;"",Wedstrijden!BA186,"")</f>
        <v/>
      </c>
      <c r="W869" s="45"/>
      <c r="AE869" s="45"/>
      <c r="AN869" s="45"/>
      <c r="AU869" s="45"/>
      <c r="BA869" s="45"/>
      <c r="BE869" s="45"/>
      <c r="BJ869" s="44">
        <f>IF(COUNTA(Wedstrijden!I186:S186)&lt;&gt;0,1,"")</f>
        <v>1</v>
      </c>
      <c r="BK869" s="44">
        <f t="shared" si="78"/>
        <v>2</v>
      </c>
      <c r="BL869" s="44" t="str">
        <f>IF(Wedstrijden!I186="x","AA","")</f>
        <v/>
      </c>
      <c r="BM869" s="44" t="str">
        <f>IF(Wedstrijden!J186="x","A","")</f>
        <v/>
      </c>
      <c r="BN869" s="44" t="str">
        <f>IF(Wedstrijden!K186="x","B1","")</f>
        <v/>
      </c>
      <c r="BO869" s="44" t="str">
        <f>IF(Wedstrijden!L186="x","BB","")</f>
        <v/>
      </c>
      <c r="BP869" s="44" t="str">
        <f>IF(Wedstrijden!M186="x","B","")</f>
        <v/>
      </c>
      <c r="BQ869" s="44" t="str">
        <f>IF(Wedstrijden!N186="x","L1","")</f>
        <v/>
      </c>
      <c r="BR869" s="44" t="str">
        <f>IF(Wedstrijden!O186="x","L2","")</f>
        <v/>
      </c>
      <c r="BS869" s="44" t="str">
        <f>IF(Wedstrijden!P186="x","M1","")</f>
        <v/>
      </c>
      <c r="BT869" s="44" t="str">
        <f>IF(Wedstrijden!Q186="x","M2","")</f>
        <v>M2</v>
      </c>
      <c r="BU869" s="44" t="str">
        <f>IF(Wedstrijden!R186="x","Z1","")</f>
        <v>Z1</v>
      </c>
      <c r="BV869" s="44" t="str">
        <f>IF(Wedstrijden!S186="x","Z2","")</f>
        <v>Z2</v>
      </c>
      <c r="BW869" s="44">
        <f>IF(COUNTA(Wedstrijden!T186:AB186)&lt;&gt;0,1,"")</f>
        <v>1</v>
      </c>
      <c r="BX869" s="44">
        <f t="shared" si="79"/>
        <v>1</v>
      </c>
      <c r="BY869" s="44" t="str">
        <f>IF(Wedstrijden!T186="x","BB","")</f>
        <v/>
      </c>
      <c r="BZ869" s="44" t="str">
        <f>IF(Wedstrijden!U186="x","B","")</f>
        <v/>
      </c>
      <c r="CA869" s="44" t="str">
        <f>IF(Wedstrijden!V186="x","L1","")</f>
        <v/>
      </c>
      <c r="CB869" s="44" t="str">
        <f>IF(Wedstrijden!W186="x","L2","")</f>
        <v/>
      </c>
      <c r="CC869" s="44" t="str">
        <f>IF(Wedstrijden!X186="x","M1","")</f>
        <v/>
      </c>
      <c r="CD869" s="44" t="str">
        <f>IF(Wedstrijden!Y186="x","M2","")</f>
        <v>M2</v>
      </c>
      <c r="CE869" s="44" t="str">
        <f>IF(Wedstrijden!Z186="x","Z1","")</f>
        <v>Z1</v>
      </c>
      <c r="CF869" s="44" t="str">
        <f>IF(Wedstrijden!AA186="x","Z2","")</f>
        <v>Z2</v>
      </c>
      <c r="CG869" s="44" t="str">
        <f>IF(Wedstrijden!AB186="x","ZZL","")</f>
        <v>ZZL</v>
      </c>
      <c r="CL869" s="44" t="str">
        <f>IF(COUNTA(Wedstrijden!AC186:AJ186)&lt;&gt;0,2,"")</f>
        <v/>
      </c>
      <c r="CM869" s="44" t="str">
        <f t="shared" si="80"/>
        <v/>
      </c>
      <c r="CN869" s="44" t="str">
        <f>IF(Wedstrijden!AC186="x","AA","")</f>
        <v/>
      </c>
      <c r="CO869" s="44" t="str">
        <f>IF(Wedstrijden!AD186="x","A","")</f>
        <v/>
      </c>
      <c r="CP869" s="44" t="str">
        <f>IF(Wedstrijden!AE186="x","BB","")</f>
        <v/>
      </c>
      <c r="CQ869" s="44" t="str">
        <f>IF(Wedstrijden!AF186="x","B","")</f>
        <v/>
      </c>
      <c r="CR869" s="44" t="str">
        <f>IF(Wedstrijden!AG186="x","L","")</f>
        <v/>
      </c>
      <c r="CS869" s="44" t="str">
        <f>IF(Wedstrijden!AH186="x","M","")</f>
        <v/>
      </c>
      <c r="CT869" s="44" t="str">
        <f>IF(Wedstrijden!AI186="x","Z","")</f>
        <v/>
      </c>
      <c r="CU869" s="44" t="str">
        <f>IF(Wedstrijden!AJ186="x","ZZ","")</f>
        <v/>
      </c>
      <c r="CV869" s="44" t="str">
        <f>IF(COUNTA(Wedstrijden!AK186:AQ186)&lt;&gt;0,2,"")</f>
        <v/>
      </c>
      <c r="CW869" s="44" t="str">
        <f t="shared" si="81"/>
        <v/>
      </c>
      <c r="CX869" s="44" t="str">
        <f>IF(Wedstrijden!AK186="x","BB","")</f>
        <v/>
      </c>
      <c r="CY869" s="44" t="str">
        <f>IF(Wedstrijden!AL186="x","B","")</f>
        <v/>
      </c>
      <c r="CZ869" s="44" t="str">
        <f>IF(Wedstrijden!AM186="x","L","")</f>
        <v/>
      </c>
      <c r="DA869" s="44" t="str">
        <f>IF(Wedstrijden!AN186="x","M","")</f>
        <v/>
      </c>
      <c r="DB869" s="44" t="str">
        <f>IF(Wedstrijden!AO186="x","Z","")</f>
        <v/>
      </c>
      <c r="DC869" s="44" t="str">
        <f>IF(Wedstrijden!AP186="x","ZZ","")</f>
        <v/>
      </c>
      <c r="DD869" s="44" t="str">
        <f>IF(Wedstrijden!AQ186="x","1.40","")</f>
        <v/>
      </c>
      <c r="DE869" s="44" t="str">
        <f>IF(COUNTA(Wedstrijden!AR186:AT186)&lt;&gt;0,6,"")</f>
        <v/>
      </c>
      <c r="DF869" s="44" t="str">
        <f t="shared" si="82"/>
        <v/>
      </c>
      <c r="DG869" s="44" t="str">
        <f>IF(Wedstrijden!AR186="x","L","")</f>
        <v/>
      </c>
      <c r="DH869" s="44" t="str">
        <f>IF(Wedstrijden!AS186="x","M","")</f>
        <v/>
      </c>
      <c r="DI869" s="44" t="str">
        <f>IF(Wedstrijden!AT186="x","Z","")</f>
        <v/>
      </c>
      <c r="DJ869" s="44" t="str">
        <f>IF(COUNTA(Wedstrijden!AU186:AW186)&lt;&gt;0,6,"")</f>
        <v/>
      </c>
      <c r="DK869" s="44" t="str">
        <f t="shared" si="83"/>
        <v/>
      </c>
      <c r="DL869" s="44" t="str">
        <f>IF(Wedstrijden!AU186="x","L","")</f>
        <v/>
      </c>
      <c r="DM869" s="44" t="str">
        <f>IF(Wedstrijden!AV186="x","M","")</f>
        <v/>
      </c>
      <c r="DN869" s="44" t="str">
        <f>IF(Wedstrijden!AW186="x","Z","")</f>
        <v/>
      </c>
    </row>
    <row r="870" spans="1:118" ht="15">
      <c r="A870" s="48" t="e">
        <f>Wedstrijden!#REF!</f>
        <v>#REF!</v>
      </c>
      <c r="B870" s="44" t="str">
        <f>IFERROR(VLOOKUP(Wedstrijden!E190,Wedstrijdlocaties!$B$2:$E$499,2,FALSE),"")</f>
        <v/>
      </c>
      <c r="C870" s="44" t="str">
        <f>Wedstrijden!F190</f>
        <v>Lisse</v>
      </c>
      <c r="D870" s="44" t="str">
        <f>IFERROR(VLOOKUP(Wedstrijden!G190,Organisaties!$B$2:$C$501,2,FALSE),"")</f>
        <v>V50718</v>
      </c>
      <c r="E870" s="44" t="str">
        <f>IFERROR(VLOOKUP(Wedstrijden!G190,Organisaties!$B$2:$F$501,5,FALSE),"")</f>
        <v>V31007</v>
      </c>
      <c r="F870" s="44" t="str">
        <f>IF(Wedstrijden!BC190&lt;&gt;"",Wedstrijden!BC190,"")</f>
        <v/>
      </c>
      <c r="G870" s="44">
        <f>IF(Wedstrijden!AY190="Indoor",1,0)</f>
        <v>0</v>
      </c>
      <c r="H870" s="44">
        <f>Wedstrijden!AZ190</f>
        <v>0</v>
      </c>
      <c r="I870" s="44" t="str">
        <f>IF(Wedstrijden!AX190="Nee",0,IF(Wedstrijden!AX190="Ja",1,""))</f>
        <v/>
      </c>
      <c r="J870" s="44" t="str">
        <f>IF(Wedstrijden!BA190&lt;&gt;"",Wedstrijden!BA190,"")</f>
        <v/>
      </c>
      <c r="W870" s="45"/>
      <c r="AE870" s="45"/>
      <c r="AN870" s="45"/>
      <c r="AU870" s="45"/>
      <c r="BA870" s="45"/>
      <c r="BE870" s="45"/>
      <c r="BJ870" s="44">
        <f>IF(COUNTA(Wedstrijden!I190:S190)&lt;&gt;0,1,"")</f>
        <v>1</v>
      </c>
      <c r="BK870" s="44">
        <f t="shared" si="78"/>
        <v>2</v>
      </c>
      <c r="BL870" s="44" t="str">
        <f>IF(Wedstrijden!I190="x","AA","")</f>
        <v/>
      </c>
      <c r="BM870" s="44" t="str">
        <f>IF(Wedstrijden!J190="x","A","")</f>
        <v/>
      </c>
      <c r="BN870" s="44" t="str">
        <f>IF(Wedstrijden!K190="x","B1","")</f>
        <v/>
      </c>
      <c r="BO870" s="44" t="str">
        <f>IF(Wedstrijden!L190="x","BB","")</f>
        <v/>
      </c>
      <c r="BP870" s="44" t="str">
        <f>IF(Wedstrijden!M190="x","B","")</f>
        <v>B</v>
      </c>
      <c r="BQ870" s="44" t="str">
        <f>IF(Wedstrijden!N190="x","L1","")</f>
        <v>L1</v>
      </c>
      <c r="BR870" s="44" t="str">
        <f>IF(Wedstrijden!O190="x","L2","")</f>
        <v>L2</v>
      </c>
      <c r="BS870" s="44" t="str">
        <f>IF(Wedstrijden!P190="x","M1","")</f>
        <v>M1</v>
      </c>
      <c r="BT870" s="44" t="str">
        <f>IF(Wedstrijden!Q190="x","M2","")</f>
        <v/>
      </c>
      <c r="BU870" s="44" t="str">
        <f>IF(Wedstrijden!R190="x","Z1","")</f>
        <v/>
      </c>
      <c r="BV870" s="44" t="str">
        <f>IF(Wedstrijden!S190="x","Z2","")</f>
        <v/>
      </c>
      <c r="BW870" s="44">
        <f>IF(COUNTA(Wedstrijden!T190:AB190)&lt;&gt;0,1,"")</f>
        <v>1</v>
      </c>
      <c r="BX870" s="44">
        <f t="shared" si="79"/>
        <v>1</v>
      </c>
      <c r="BY870" s="44" t="str">
        <f>IF(Wedstrijden!T190="x","BB","")</f>
        <v/>
      </c>
      <c r="BZ870" s="44" t="str">
        <f>IF(Wedstrijden!U190="x","B","")</f>
        <v>B</v>
      </c>
      <c r="CA870" s="44" t="str">
        <f>IF(Wedstrijden!V190="x","L1","")</f>
        <v>L1</v>
      </c>
      <c r="CB870" s="44" t="str">
        <f>IF(Wedstrijden!W190="x","L2","")</f>
        <v>L2</v>
      </c>
      <c r="CC870" s="44" t="str">
        <f>IF(Wedstrijden!X190="x","M1","")</f>
        <v/>
      </c>
      <c r="CD870" s="44" t="str">
        <f>IF(Wedstrijden!Y190="x","M2","")</f>
        <v/>
      </c>
      <c r="CE870" s="44" t="str">
        <f>IF(Wedstrijden!Z190="x","Z1","")</f>
        <v/>
      </c>
      <c r="CF870" s="44" t="str">
        <f>IF(Wedstrijden!AA190="x","Z2","")</f>
        <v/>
      </c>
      <c r="CG870" s="44" t="str">
        <f>IF(Wedstrijden!AB190="x","ZZL","")</f>
        <v/>
      </c>
      <c r="CL870" s="44" t="str">
        <f>IF(COUNTA(Wedstrijden!AC190:AJ190)&lt;&gt;0,2,"")</f>
        <v/>
      </c>
      <c r="CM870" s="44" t="str">
        <f t="shared" si="80"/>
        <v/>
      </c>
      <c r="CN870" s="44" t="str">
        <f>IF(Wedstrijden!AC190="x","AA","")</f>
        <v/>
      </c>
      <c r="CO870" s="44" t="str">
        <f>IF(Wedstrijden!AD190="x","A","")</f>
        <v/>
      </c>
      <c r="CP870" s="44" t="str">
        <f>IF(Wedstrijden!AE190="x","BB","")</f>
        <v/>
      </c>
      <c r="CQ870" s="44" t="str">
        <f>IF(Wedstrijden!AF190="x","B","")</f>
        <v/>
      </c>
      <c r="CR870" s="44" t="str">
        <f>IF(Wedstrijden!AG190="x","L","")</f>
        <v/>
      </c>
      <c r="CS870" s="44" t="str">
        <f>IF(Wedstrijden!AH190="x","M","")</f>
        <v/>
      </c>
      <c r="CT870" s="44" t="str">
        <f>IF(Wedstrijden!AI190="x","Z","")</f>
        <v/>
      </c>
      <c r="CU870" s="44" t="str">
        <f>IF(Wedstrijden!AJ190="x","ZZ","")</f>
        <v/>
      </c>
      <c r="CV870" s="44" t="str">
        <f>IF(COUNTA(Wedstrijden!AK190:AQ190)&lt;&gt;0,2,"")</f>
        <v/>
      </c>
      <c r="CW870" s="44" t="str">
        <f t="shared" si="81"/>
        <v/>
      </c>
      <c r="CX870" s="44" t="str">
        <f>IF(Wedstrijden!AK190="x","BB","")</f>
        <v/>
      </c>
      <c r="CY870" s="44" t="str">
        <f>IF(Wedstrijden!AL190="x","B","")</f>
        <v/>
      </c>
      <c r="CZ870" s="44" t="str">
        <f>IF(Wedstrijden!AM190="x","L","")</f>
        <v/>
      </c>
      <c r="DA870" s="44" t="str">
        <f>IF(Wedstrijden!AN190="x","M","")</f>
        <v/>
      </c>
      <c r="DB870" s="44" t="str">
        <f>IF(Wedstrijden!AO190="x","Z","")</f>
        <v/>
      </c>
      <c r="DC870" s="44" t="str">
        <f>IF(Wedstrijden!AP190="x","ZZ","")</f>
        <v/>
      </c>
      <c r="DD870" s="44" t="str">
        <f>IF(Wedstrijden!AQ190="x","1.40","")</f>
        <v/>
      </c>
      <c r="DE870" s="44" t="str">
        <f>IF(COUNTA(Wedstrijden!AR190:AT190)&lt;&gt;0,6,"")</f>
        <v/>
      </c>
      <c r="DF870" s="44" t="str">
        <f t="shared" si="82"/>
        <v/>
      </c>
      <c r="DG870" s="44" t="str">
        <f>IF(Wedstrijden!AR190="x","L","")</f>
        <v/>
      </c>
      <c r="DH870" s="44" t="str">
        <f>IF(Wedstrijden!AS190="x","M","")</f>
        <v/>
      </c>
      <c r="DI870" s="44" t="str">
        <f>IF(Wedstrijden!AT190="x","Z","")</f>
        <v/>
      </c>
      <c r="DJ870" s="44" t="str">
        <f>IF(COUNTA(Wedstrijden!AU190:AW190)&lt;&gt;0,6,"")</f>
        <v/>
      </c>
      <c r="DK870" s="44" t="str">
        <f t="shared" si="83"/>
        <v/>
      </c>
      <c r="DL870" s="44" t="str">
        <f>IF(Wedstrijden!AU190="x","L","")</f>
        <v/>
      </c>
      <c r="DM870" s="44" t="str">
        <f>IF(Wedstrijden!AV190="x","M","")</f>
        <v/>
      </c>
      <c r="DN870" s="44" t="str">
        <f>IF(Wedstrijden!AW190="x","Z","")</f>
        <v/>
      </c>
    </row>
    <row r="871" spans="1:118" ht="15">
      <c r="A871" s="48" t="e">
        <f>Wedstrijden!#REF!</f>
        <v>#REF!</v>
      </c>
      <c r="B871" s="44" t="str">
        <f>IFERROR(VLOOKUP(Wedstrijden!E1036,Wedstrijdlocaties!$B$2:$E$499,2,FALSE),"")</f>
        <v/>
      </c>
      <c r="C871" s="44" t="str">
        <f>Wedstrijden!F1036</f>
        <v/>
      </c>
      <c r="D871" s="44" t="str">
        <f>IFERROR(VLOOKUP(Wedstrijden!G1036,Organisaties!$B$2:$C$501,2,FALSE),"")</f>
        <v/>
      </c>
      <c r="E871" s="44" t="str">
        <f>IFERROR(VLOOKUP(Wedstrijden!G1036,Organisaties!$B$2:$F$501,5,FALSE),"")</f>
        <v/>
      </c>
      <c r="F871" s="44" t="str">
        <f>IF(Wedstrijden!BC1036&lt;&gt;"",Wedstrijden!BC1036,"")</f>
        <v/>
      </c>
      <c r="G871" s="44">
        <f>IF(Wedstrijden!AY1036="Indoor",1,0)</f>
        <v>0</v>
      </c>
      <c r="H871" s="44">
        <f>Wedstrijden!AZ1036</f>
        <v>0</v>
      </c>
      <c r="I871" s="44" t="str">
        <f>IF(Wedstrijden!AX1036="Nee",0,IF(Wedstrijden!AX1036="Ja",1,""))</f>
        <v/>
      </c>
      <c r="J871" s="44" t="str">
        <f>IF(Wedstrijden!BA1036&lt;&gt;"",Wedstrijden!BA1036,"")</f>
        <v/>
      </c>
      <c r="W871" s="45"/>
      <c r="AE871" s="45"/>
      <c r="AN871" s="45"/>
      <c r="AU871" s="45"/>
      <c r="BA871" s="45"/>
      <c r="BE871" s="45"/>
      <c r="BJ871" s="44" t="str">
        <f>IF(COUNTA(Wedstrijden!I1036:S1036)&lt;&gt;0,1,"")</f>
        <v/>
      </c>
      <c r="BK871" s="44" t="str">
        <f t="shared" si="78"/>
        <v/>
      </c>
      <c r="BL871" s="44" t="str">
        <f>IF(Wedstrijden!I1036="x","AA","")</f>
        <v/>
      </c>
      <c r="BM871" s="44" t="str">
        <f>IF(Wedstrijden!J1036="x","A","")</f>
        <v/>
      </c>
      <c r="BN871" s="44" t="str">
        <f>IF(Wedstrijden!K1036="x","B1","")</f>
        <v/>
      </c>
      <c r="BO871" s="44" t="str">
        <f>IF(Wedstrijden!L1036="x","BB","")</f>
        <v/>
      </c>
      <c r="BP871" s="44" t="str">
        <f>IF(Wedstrijden!M1036="x","B","")</f>
        <v/>
      </c>
      <c r="BQ871" s="44" t="str">
        <f>IF(Wedstrijden!N1036="x","L1","")</f>
        <v/>
      </c>
      <c r="BR871" s="44" t="str">
        <f>IF(Wedstrijden!O1036="x","L2","")</f>
        <v/>
      </c>
      <c r="BS871" s="44" t="str">
        <f>IF(Wedstrijden!P1036="x","M1","")</f>
        <v/>
      </c>
      <c r="BT871" s="44" t="str">
        <f>IF(Wedstrijden!Q1036="x","M2","")</f>
        <v/>
      </c>
      <c r="BU871" s="44" t="str">
        <f>IF(Wedstrijden!R1036="x","Z1","")</f>
        <v/>
      </c>
      <c r="BV871" s="44" t="str">
        <f>IF(Wedstrijden!S1036="x","Z2","")</f>
        <v/>
      </c>
      <c r="BW871" s="44" t="str">
        <f>IF(COUNTA(Wedstrijden!T1036:AB1036)&lt;&gt;0,1,"")</f>
        <v/>
      </c>
      <c r="BX871" s="44" t="str">
        <f t="shared" si="79"/>
        <v/>
      </c>
      <c r="BY871" s="44" t="str">
        <f>IF(Wedstrijden!T1036="x","BB","")</f>
        <v/>
      </c>
      <c r="BZ871" s="44" t="str">
        <f>IF(Wedstrijden!U1036="x","B","")</f>
        <v/>
      </c>
      <c r="CA871" s="44" t="str">
        <f>IF(Wedstrijden!V1036="x","L1","")</f>
        <v/>
      </c>
      <c r="CB871" s="44" t="str">
        <f>IF(Wedstrijden!W1036="x","L2","")</f>
        <v/>
      </c>
      <c r="CC871" s="44" t="str">
        <f>IF(Wedstrijden!X1036="x","M1","")</f>
        <v/>
      </c>
      <c r="CD871" s="44" t="str">
        <f>IF(Wedstrijden!Y1036="x","M2","")</f>
        <v/>
      </c>
      <c r="CE871" s="44" t="str">
        <f>IF(Wedstrijden!Z1036="x","Z1","")</f>
        <v/>
      </c>
      <c r="CF871" s="44" t="str">
        <f>IF(Wedstrijden!AA1036="x","Z2","")</f>
        <v/>
      </c>
      <c r="CG871" s="44" t="str">
        <f>IF(Wedstrijden!AB1036="x","ZZL","")</f>
        <v/>
      </c>
      <c r="CL871" s="44" t="str">
        <f>IF(COUNTA(Wedstrijden!AC1036:AJ1036)&lt;&gt;0,2,"")</f>
        <v/>
      </c>
      <c r="CM871" s="44" t="str">
        <f t="shared" si="80"/>
        <v/>
      </c>
      <c r="CN871" s="44" t="str">
        <f>IF(Wedstrijden!AC1036="x","AA","")</f>
        <v/>
      </c>
      <c r="CO871" s="44" t="str">
        <f>IF(Wedstrijden!AD1036="x","A","")</f>
        <v/>
      </c>
      <c r="CP871" s="44" t="str">
        <f>IF(Wedstrijden!AE1036="x","BB","")</f>
        <v/>
      </c>
      <c r="CQ871" s="44" t="str">
        <f>IF(Wedstrijden!AF1036="x","B","")</f>
        <v/>
      </c>
      <c r="CR871" s="44" t="str">
        <f>IF(Wedstrijden!AG1036="x","L","")</f>
        <v/>
      </c>
      <c r="CS871" s="44" t="str">
        <f>IF(Wedstrijden!AH1036="x","M","")</f>
        <v/>
      </c>
      <c r="CT871" s="44" t="str">
        <f>IF(Wedstrijden!AI1036="x","Z","")</f>
        <v/>
      </c>
      <c r="CU871" s="44" t="str">
        <f>IF(Wedstrijden!AJ1036="x","ZZ","")</f>
        <v/>
      </c>
      <c r="CV871" s="44" t="str">
        <f>IF(COUNTA(Wedstrijden!AK1036:AQ1036)&lt;&gt;0,2,"")</f>
        <v/>
      </c>
      <c r="CW871" s="44" t="str">
        <f t="shared" si="81"/>
        <v/>
      </c>
      <c r="CX871" s="44" t="str">
        <f>IF(Wedstrijden!AK1036="x","BB","")</f>
        <v/>
      </c>
      <c r="CY871" s="44" t="str">
        <f>IF(Wedstrijden!AL1036="x","B","")</f>
        <v/>
      </c>
      <c r="CZ871" s="44" t="str">
        <f>IF(Wedstrijden!AM1036="x","L","")</f>
        <v/>
      </c>
      <c r="DA871" s="44" t="str">
        <f>IF(Wedstrijden!AN1036="x","M","")</f>
        <v/>
      </c>
      <c r="DB871" s="44" t="str">
        <f>IF(Wedstrijden!AO1036="x","Z","")</f>
        <v/>
      </c>
      <c r="DC871" s="44" t="str">
        <f>IF(Wedstrijden!AP1036="x","ZZ","")</f>
        <v/>
      </c>
      <c r="DD871" s="44" t="str">
        <f>IF(Wedstrijden!AQ1036="x","1.40","")</f>
        <v/>
      </c>
      <c r="DE871" s="44" t="str">
        <f>IF(COUNTA(Wedstrijden!AR1036:AT1036)&lt;&gt;0,6,"")</f>
        <v/>
      </c>
      <c r="DF871" s="44" t="str">
        <f t="shared" si="82"/>
        <v/>
      </c>
      <c r="DG871" s="44" t="str">
        <f>IF(Wedstrijden!AR1036="x","L","")</f>
        <v/>
      </c>
      <c r="DH871" s="44" t="str">
        <f>IF(Wedstrijden!AS1036="x","M","")</f>
        <v/>
      </c>
      <c r="DI871" s="44" t="str">
        <f>IF(Wedstrijden!AT1036="x","Z","")</f>
        <v/>
      </c>
      <c r="DJ871" s="44" t="str">
        <f>IF(COUNTA(Wedstrijden!AU1036:AW1036)&lt;&gt;0,6,"")</f>
        <v/>
      </c>
      <c r="DK871" s="44" t="str">
        <f t="shared" si="83"/>
        <v/>
      </c>
      <c r="DL871" s="44" t="str">
        <f>IF(Wedstrijden!AU1036="x","L","")</f>
        <v/>
      </c>
      <c r="DM871" s="44" t="str">
        <f>IF(Wedstrijden!AV1036="x","M","")</f>
        <v/>
      </c>
      <c r="DN871" s="44" t="str">
        <f>IF(Wedstrijden!AW1036="x","Z","")</f>
        <v/>
      </c>
    </row>
    <row r="872" spans="1:118" ht="15">
      <c r="A872" s="48" t="e">
        <f>Wedstrijden!#REF!</f>
        <v>#REF!</v>
      </c>
      <c r="B872" s="44" t="str">
        <f>IFERROR(VLOOKUP(Wedstrijden!E1037,Wedstrijdlocaties!$B$2:$E$499,2,FALSE),"")</f>
        <v/>
      </c>
      <c r="C872" s="44" t="str">
        <f>Wedstrijden!F1037</f>
        <v/>
      </c>
      <c r="D872" s="44" t="str">
        <f>IFERROR(VLOOKUP(Wedstrijden!G1037,Organisaties!$B$2:$C$501,2,FALSE),"")</f>
        <v/>
      </c>
      <c r="E872" s="44" t="str">
        <f>IFERROR(VLOOKUP(Wedstrijden!G1037,Organisaties!$B$2:$F$501,5,FALSE),"")</f>
        <v/>
      </c>
      <c r="F872" s="44" t="str">
        <f>IF(Wedstrijden!BC1037&lt;&gt;"",Wedstrijden!BC1037,"")</f>
        <v/>
      </c>
      <c r="G872" s="44">
        <f>IF(Wedstrijden!AY1037="Indoor",1,0)</f>
        <v>0</v>
      </c>
      <c r="H872" s="44">
        <f>Wedstrijden!AZ1037</f>
        <v>0</v>
      </c>
      <c r="I872" s="44" t="str">
        <f>IF(Wedstrijden!AX1037="Nee",0,IF(Wedstrijden!AX1037="Ja",1,""))</f>
        <v/>
      </c>
      <c r="J872" s="44" t="str">
        <f>IF(Wedstrijden!BA1037&lt;&gt;"",Wedstrijden!BA1037,"")</f>
        <v/>
      </c>
      <c r="W872" s="45"/>
      <c r="AE872" s="45"/>
      <c r="AN872" s="45"/>
      <c r="AU872" s="45"/>
      <c r="BA872" s="45"/>
      <c r="BE872" s="45"/>
      <c r="BJ872" s="44" t="str">
        <f>IF(COUNTA(Wedstrijden!I1037:S1037)&lt;&gt;0,1,"")</f>
        <v/>
      </c>
      <c r="BK872" s="44" t="str">
        <f t="shared" si="78"/>
        <v/>
      </c>
      <c r="BL872" s="44" t="str">
        <f>IF(Wedstrijden!I1037="x","AA","")</f>
        <v/>
      </c>
      <c r="BM872" s="44" t="str">
        <f>IF(Wedstrijden!J1037="x","A","")</f>
        <v/>
      </c>
      <c r="BN872" s="44" t="str">
        <f>IF(Wedstrijden!K1037="x","B1","")</f>
        <v/>
      </c>
      <c r="BO872" s="44" t="str">
        <f>IF(Wedstrijden!L1037="x","BB","")</f>
        <v/>
      </c>
      <c r="BP872" s="44" t="str">
        <f>IF(Wedstrijden!M1037="x","B","")</f>
        <v/>
      </c>
      <c r="BQ872" s="44" t="str">
        <f>IF(Wedstrijden!N1037="x","L1","")</f>
        <v/>
      </c>
      <c r="BR872" s="44" t="str">
        <f>IF(Wedstrijden!O1037="x","L2","")</f>
        <v/>
      </c>
      <c r="BS872" s="44" t="str">
        <f>IF(Wedstrijden!P1037="x","M1","")</f>
        <v/>
      </c>
      <c r="BT872" s="44" t="str">
        <f>IF(Wedstrijden!Q1037="x","M2","")</f>
        <v/>
      </c>
      <c r="BU872" s="44" t="str">
        <f>IF(Wedstrijden!R1037="x","Z1","")</f>
        <v/>
      </c>
      <c r="BV872" s="44" t="str">
        <f>IF(Wedstrijden!S1037="x","Z2","")</f>
        <v/>
      </c>
      <c r="BW872" s="44" t="str">
        <f>IF(COUNTA(Wedstrijden!T1037:AB1037)&lt;&gt;0,1,"")</f>
        <v/>
      </c>
      <c r="BX872" s="44" t="str">
        <f t="shared" si="79"/>
        <v/>
      </c>
      <c r="BY872" s="44" t="str">
        <f>IF(Wedstrijden!T1037="x","BB","")</f>
        <v/>
      </c>
      <c r="BZ872" s="44" t="str">
        <f>IF(Wedstrijden!U1037="x","B","")</f>
        <v/>
      </c>
      <c r="CA872" s="44" t="str">
        <f>IF(Wedstrijden!V1037="x","L1","")</f>
        <v/>
      </c>
      <c r="CB872" s="44" t="str">
        <f>IF(Wedstrijden!W1037="x","L2","")</f>
        <v/>
      </c>
      <c r="CC872" s="44" t="str">
        <f>IF(Wedstrijden!X1037="x","M1","")</f>
        <v/>
      </c>
      <c r="CD872" s="44" t="str">
        <f>IF(Wedstrijden!Y1037="x","M2","")</f>
        <v/>
      </c>
      <c r="CE872" s="44" t="str">
        <f>IF(Wedstrijden!Z1037="x","Z1","")</f>
        <v/>
      </c>
      <c r="CF872" s="44" t="str">
        <f>IF(Wedstrijden!AA1037="x","Z2","")</f>
        <v/>
      </c>
      <c r="CG872" s="44" t="str">
        <f>IF(Wedstrijden!AB1037="x","ZZL","")</f>
        <v/>
      </c>
      <c r="CL872" s="44" t="str">
        <f>IF(COUNTA(Wedstrijden!AC1037:AJ1037)&lt;&gt;0,2,"")</f>
        <v/>
      </c>
      <c r="CM872" s="44" t="str">
        <f t="shared" si="80"/>
        <v/>
      </c>
      <c r="CN872" s="44" t="str">
        <f>IF(Wedstrijden!AC1037="x","AA","")</f>
        <v/>
      </c>
      <c r="CO872" s="44" t="str">
        <f>IF(Wedstrijden!AD1037="x","A","")</f>
        <v/>
      </c>
      <c r="CP872" s="44" t="str">
        <f>IF(Wedstrijden!AE1037="x","BB","")</f>
        <v/>
      </c>
      <c r="CQ872" s="44" t="str">
        <f>IF(Wedstrijden!AF1037="x","B","")</f>
        <v/>
      </c>
      <c r="CR872" s="44" t="str">
        <f>IF(Wedstrijden!AG1037="x","L","")</f>
        <v/>
      </c>
      <c r="CS872" s="44" t="str">
        <f>IF(Wedstrijden!AH1037="x","M","")</f>
        <v/>
      </c>
      <c r="CT872" s="44" t="str">
        <f>IF(Wedstrijden!AI1037="x","Z","")</f>
        <v/>
      </c>
      <c r="CU872" s="44" t="str">
        <f>IF(Wedstrijden!AJ1037="x","ZZ","")</f>
        <v/>
      </c>
      <c r="CV872" s="44" t="str">
        <f>IF(COUNTA(Wedstrijden!AK1037:AQ1037)&lt;&gt;0,2,"")</f>
        <v/>
      </c>
      <c r="CW872" s="44" t="str">
        <f t="shared" si="81"/>
        <v/>
      </c>
      <c r="CX872" s="44" t="str">
        <f>IF(Wedstrijden!AK1037="x","BB","")</f>
        <v/>
      </c>
      <c r="CY872" s="44" t="str">
        <f>IF(Wedstrijden!AL1037="x","B","")</f>
        <v/>
      </c>
      <c r="CZ872" s="44" t="str">
        <f>IF(Wedstrijden!AM1037="x","L","")</f>
        <v/>
      </c>
      <c r="DA872" s="44" t="str">
        <f>IF(Wedstrijden!AN1037="x","M","")</f>
        <v/>
      </c>
      <c r="DB872" s="44" t="str">
        <f>IF(Wedstrijden!AO1037="x","Z","")</f>
        <v/>
      </c>
      <c r="DC872" s="44" t="str">
        <f>IF(Wedstrijden!AP1037="x","ZZ","")</f>
        <v/>
      </c>
      <c r="DD872" s="44" t="str">
        <f>IF(Wedstrijden!AQ1037="x","1.40","")</f>
        <v/>
      </c>
      <c r="DE872" s="44" t="str">
        <f>IF(COUNTA(Wedstrijden!AR1037:AT1037)&lt;&gt;0,6,"")</f>
        <v/>
      </c>
      <c r="DF872" s="44" t="str">
        <f t="shared" si="82"/>
        <v/>
      </c>
      <c r="DG872" s="44" t="str">
        <f>IF(Wedstrijden!AR1037="x","L","")</f>
        <v/>
      </c>
      <c r="DH872" s="44" t="str">
        <f>IF(Wedstrijden!AS1037="x","M","")</f>
        <v/>
      </c>
      <c r="DI872" s="44" t="str">
        <f>IF(Wedstrijden!AT1037="x","Z","")</f>
        <v/>
      </c>
      <c r="DJ872" s="44" t="str">
        <f>IF(COUNTA(Wedstrijden!AU1037:AW1037)&lt;&gt;0,6,"")</f>
        <v/>
      </c>
      <c r="DK872" s="44" t="str">
        <f t="shared" si="83"/>
        <v/>
      </c>
      <c r="DL872" s="44" t="str">
        <f>IF(Wedstrijden!AU1037="x","L","")</f>
        <v/>
      </c>
      <c r="DM872" s="44" t="str">
        <f>IF(Wedstrijden!AV1037="x","M","")</f>
        <v/>
      </c>
      <c r="DN872" s="44" t="str">
        <f>IF(Wedstrijden!AW1037="x","Z","")</f>
        <v/>
      </c>
    </row>
    <row r="873" spans="1:118" ht="15">
      <c r="A873" s="48" t="e">
        <f>Wedstrijden!#REF!</f>
        <v>#REF!</v>
      </c>
      <c r="B873" s="44" t="str">
        <f>IFERROR(VLOOKUP(Wedstrijden!E1038,Wedstrijdlocaties!$B$2:$E$499,2,FALSE),"")</f>
        <v/>
      </c>
      <c r="C873" s="44" t="str">
        <f>Wedstrijden!F1038</f>
        <v/>
      </c>
      <c r="D873" s="44" t="str">
        <f>IFERROR(VLOOKUP(Wedstrijden!G1038,Organisaties!$B$2:$C$501,2,FALSE),"")</f>
        <v/>
      </c>
      <c r="E873" s="44" t="str">
        <f>IFERROR(VLOOKUP(Wedstrijden!G1038,Organisaties!$B$2:$F$501,5,FALSE),"")</f>
        <v/>
      </c>
      <c r="F873" s="44" t="str">
        <f>IF(Wedstrijden!BC1038&lt;&gt;"",Wedstrijden!BC1038,"")</f>
        <v/>
      </c>
      <c r="G873" s="44">
        <f>IF(Wedstrijden!AY1038="Indoor",1,0)</f>
        <v>0</v>
      </c>
      <c r="H873" s="44">
        <f>Wedstrijden!AZ1038</f>
        <v>0</v>
      </c>
      <c r="I873" s="44" t="str">
        <f>IF(Wedstrijden!AX1038="Nee",0,IF(Wedstrijden!AX1038="Ja",1,""))</f>
        <v/>
      </c>
      <c r="J873" s="44" t="str">
        <f>IF(Wedstrijden!BA1038&lt;&gt;"",Wedstrijden!BA1038,"")</f>
        <v/>
      </c>
      <c r="W873" s="45"/>
      <c r="AE873" s="45"/>
      <c r="AN873" s="45"/>
      <c r="AU873" s="45"/>
      <c r="BA873" s="45"/>
      <c r="BE873" s="45"/>
      <c r="BJ873" s="44" t="str">
        <f>IF(COUNTA(Wedstrijden!I1038:S1038)&lt;&gt;0,1,"")</f>
        <v/>
      </c>
      <c r="BK873" s="44" t="str">
        <f t="shared" si="78"/>
        <v/>
      </c>
      <c r="BL873" s="44" t="str">
        <f>IF(Wedstrijden!I1038="x","AA","")</f>
        <v/>
      </c>
      <c r="BM873" s="44" t="str">
        <f>IF(Wedstrijden!J1038="x","A","")</f>
        <v/>
      </c>
      <c r="BN873" s="44" t="str">
        <f>IF(Wedstrijden!K1038="x","B1","")</f>
        <v/>
      </c>
      <c r="BO873" s="44" t="str">
        <f>IF(Wedstrijden!L1038="x","BB","")</f>
        <v/>
      </c>
      <c r="BP873" s="44" t="str">
        <f>IF(Wedstrijden!M1038="x","B","")</f>
        <v/>
      </c>
      <c r="BQ873" s="44" t="str">
        <f>IF(Wedstrijden!N1038="x","L1","")</f>
        <v/>
      </c>
      <c r="BR873" s="44" t="str">
        <f>IF(Wedstrijden!O1038="x","L2","")</f>
        <v/>
      </c>
      <c r="BS873" s="44" t="str">
        <f>IF(Wedstrijden!P1038="x","M1","")</f>
        <v/>
      </c>
      <c r="BT873" s="44" t="str">
        <f>IF(Wedstrijden!Q1038="x","M2","")</f>
        <v/>
      </c>
      <c r="BU873" s="44" t="str">
        <f>IF(Wedstrijden!R1038="x","Z1","")</f>
        <v/>
      </c>
      <c r="BV873" s="44" t="str">
        <f>IF(Wedstrijden!S1038="x","Z2","")</f>
        <v/>
      </c>
      <c r="BW873" s="44" t="str">
        <f>IF(COUNTA(Wedstrijden!T1038:AB1038)&lt;&gt;0,1,"")</f>
        <v/>
      </c>
      <c r="BX873" s="44" t="str">
        <f t="shared" si="79"/>
        <v/>
      </c>
      <c r="BY873" s="44" t="str">
        <f>IF(Wedstrijden!T1038="x","BB","")</f>
        <v/>
      </c>
      <c r="BZ873" s="44" t="str">
        <f>IF(Wedstrijden!U1038="x","B","")</f>
        <v/>
      </c>
      <c r="CA873" s="44" t="str">
        <f>IF(Wedstrijden!V1038="x","L1","")</f>
        <v/>
      </c>
      <c r="CB873" s="44" t="str">
        <f>IF(Wedstrijden!W1038="x","L2","")</f>
        <v/>
      </c>
      <c r="CC873" s="44" t="str">
        <f>IF(Wedstrijden!X1038="x","M1","")</f>
        <v/>
      </c>
      <c r="CD873" s="44" t="str">
        <f>IF(Wedstrijden!Y1038="x","M2","")</f>
        <v/>
      </c>
      <c r="CE873" s="44" t="str">
        <f>IF(Wedstrijden!Z1038="x","Z1","")</f>
        <v/>
      </c>
      <c r="CF873" s="44" t="str">
        <f>IF(Wedstrijden!AA1038="x","Z2","")</f>
        <v/>
      </c>
      <c r="CG873" s="44" t="str">
        <f>IF(Wedstrijden!AB1038="x","ZZL","")</f>
        <v/>
      </c>
      <c r="CL873" s="44" t="str">
        <f>IF(COUNTA(Wedstrijden!AC1038:AJ1038)&lt;&gt;0,2,"")</f>
        <v/>
      </c>
      <c r="CM873" s="44" t="str">
        <f t="shared" si="80"/>
        <v/>
      </c>
      <c r="CN873" s="44" t="str">
        <f>IF(Wedstrijden!AC1038="x","AA","")</f>
        <v/>
      </c>
      <c r="CO873" s="44" t="str">
        <f>IF(Wedstrijden!AD1038="x","A","")</f>
        <v/>
      </c>
      <c r="CP873" s="44" t="str">
        <f>IF(Wedstrijden!AE1038="x","BB","")</f>
        <v/>
      </c>
      <c r="CQ873" s="44" t="str">
        <f>IF(Wedstrijden!AF1038="x","B","")</f>
        <v/>
      </c>
      <c r="CR873" s="44" t="str">
        <f>IF(Wedstrijden!AG1038="x","L","")</f>
        <v/>
      </c>
      <c r="CS873" s="44" t="str">
        <f>IF(Wedstrijden!AH1038="x","M","")</f>
        <v/>
      </c>
      <c r="CT873" s="44" t="str">
        <f>IF(Wedstrijden!AI1038="x","Z","")</f>
        <v/>
      </c>
      <c r="CU873" s="44" t="str">
        <f>IF(Wedstrijden!AJ1038="x","ZZ","")</f>
        <v/>
      </c>
      <c r="CV873" s="44" t="str">
        <f>IF(COUNTA(Wedstrijden!AK1038:AQ1038)&lt;&gt;0,2,"")</f>
        <v/>
      </c>
      <c r="CW873" s="44" t="str">
        <f t="shared" si="81"/>
        <v/>
      </c>
      <c r="CX873" s="44" t="str">
        <f>IF(Wedstrijden!AK1038="x","BB","")</f>
        <v/>
      </c>
      <c r="CY873" s="44" t="str">
        <f>IF(Wedstrijden!AL1038="x","B","")</f>
        <v/>
      </c>
      <c r="CZ873" s="44" t="str">
        <f>IF(Wedstrijden!AM1038="x","L","")</f>
        <v/>
      </c>
      <c r="DA873" s="44" t="str">
        <f>IF(Wedstrijden!AN1038="x","M","")</f>
        <v/>
      </c>
      <c r="DB873" s="44" t="str">
        <f>IF(Wedstrijden!AO1038="x","Z","")</f>
        <v/>
      </c>
      <c r="DC873" s="44" t="str">
        <f>IF(Wedstrijden!AP1038="x","ZZ","")</f>
        <v/>
      </c>
      <c r="DD873" s="44" t="str">
        <f>IF(Wedstrijden!AQ1038="x","1.40","")</f>
        <v/>
      </c>
      <c r="DE873" s="44" t="str">
        <f>IF(COUNTA(Wedstrijden!AR1038:AT1038)&lt;&gt;0,6,"")</f>
        <v/>
      </c>
      <c r="DF873" s="44" t="str">
        <f t="shared" si="82"/>
        <v/>
      </c>
      <c r="DG873" s="44" t="str">
        <f>IF(Wedstrijden!AR1038="x","L","")</f>
        <v/>
      </c>
      <c r="DH873" s="44" t="str">
        <f>IF(Wedstrijden!AS1038="x","M","")</f>
        <v/>
      </c>
      <c r="DI873" s="44" t="str">
        <f>IF(Wedstrijden!AT1038="x","Z","")</f>
        <v/>
      </c>
      <c r="DJ873" s="44" t="str">
        <f>IF(COUNTA(Wedstrijden!AU1038:AW1038)&lt;&gt;0,6,"")</f>
        <v/>
      </c>
      <c r="DK873" s="44" t="str">
        <f t="shared" si="83"/>
        <v/>
      </c>
      <c r="DL873" s="44" t="str">
        <f>IF(Wedstrijden!AU1038="x","L","")</f>
        <v/>
      </c>
      <c r="DM873" s="44" t="str">
        <f>IF(Wedstrijden!AV1038="x","M","")</f>
        <v/>
      </c>
      <c r="DN873" s="44" t="str">
        <f>IF(Wedstrijden!AW1038="x","Z","")</f>
        <v/>
      </c>
    </row>
    <row r="874" spans="1:118" ht="15">
      <c r="A874" s="48" t="e">
        <f>Wedstrijden!#REF!</f>
        <v>#REF!</v>
      </c>
      <c r="B874" s="44" t="str">
        <f>IFERROR(VLOOKUP(Wedstrijden!E1039,Wedstrijdlocaties!$B$2:$E$499,2,FALSE),"")</f>
        <v/>
      </c>
      <c r="C874" s="44" t="str">
        <f>Wedstrijden!F1039</f>
        <v/>
      </c>
      <c r="D874" s="44" t="str">
        <f>IFERROR(VLOOKUP(Wedstrijden!G1039,Organisaties!$B$2:$C$501,2,FALSE),"")</f>
        <v/>
      </c>
      <c r="E874" s="44" t="str">
        <f>IFERROR(VLOOKUP(Wedstrijden!G1039,Organisaties!$B$2:$F$501,5,FALSE),"")</f>
        <v/>
      </c>
      <c r="F874" s="44" t="str">
        <f>IF(Wedstrijden!BC1039&lt;&gt;"",Wedstrijden!BC1039,"")</f>
        <v/>
      </c>
      <c r="G874" s="44">
        <f>IF(Wedstrijden!AY1039="Indoor",1,0)</f>
        <v>0</v>
      </c>
      <c r="H874" s="44">
        <f>Wedstrijden!AZ1039</f>
        <v>0</v>
      </c>
      <c r="I874" s="44" t="str">
        <f>IF(Wedstrijden!AX1039="Nee",0,IF(Wedstrijden!AX1039="Ja",1,""))</f>
        <v/>
      </c>
      <c r="J874" s="44" t="str">
        <f>IF(Wedstrijden!BA1039&lt;&gt;"",Wedstrijden!BA1039,"")</f>
        <v/>
      </c>
      <c r="W874" s="45"/>
      <c r="AE874" s="45"/>
      <c r="AN874" s="45"/>
      <c r="AU874" s="45"/>
      <c r="BA874" s="45"/>
      <c r="BE874" s="45"/>
      <c r="BJ874" s="44" t="str">
        <f>IF(COUNTA(Wedstrijden!I1039:S1039)&lt;&gt;0,1,"")</f>
        <v/>
      </c>
      <c r="BK874" s="44" t="str">
        <f t="shared" si="78"/>
        <v/>
      </c>
      <c r="BL874" s="44" t="str">
        <f>IF(Wedstrijden!I1039="x","AA","")</f>
        <v/>
      </c>
      <c r="BM874" s="44" t="str">
        <f>IF(Wedstrijden!J1039="x","A","")</f>
        <v/>
      </c>
      <c r="BN874" s="44" t="str">
        <f>IF(Wedstrijden!K1039="x","B1","")</f>
        <v/>
      </c>
      <c r="BO874" s="44" t="str">
        <f>IF(Wedstrijden!L1039="x","BB","")</f>
        <v/>
      </c>
      <c r="BP874" s="44" t="str">
        <f>IF(Wedstrijden!M1039="x","B","")</f>
        <v/>
      </c>
      <c r="BQ874" s="44" t="str">
        <f>IF(Wedstrijden!N1039="x","L1","")</f>
        <v/>
      </c>
      <c r="BR874" s="44" t="str">
        <f>IF(Wedstrijden!O1039="x","L2","")</f>
        <v/>
      </c>
      <c r="BS874" s="44" t="str">
        <f>IF(Wedstrijden!P1039="x","M1","")</f>
        <v/>
      </c>
      <c r="BT874" s="44" t="str">
        <f>IF(Wedstrijden!Q1039="x","M2","")</f>
        <v/>
      </c>
      <c r="BU874" s="44" t="str">
        <f>IF(Wedstrijden!R1039="x","Z1","")</f>
        <v/>
      </c>
      <c r="BV874" s="44" t="str">
        <f>IF(Wedstrijden!S1039="x","Z2","")</f>
        <v/>
      </c>
      <c r="BW874" s="44" t="str">
        <f>IF(COUNTA(Wedstrijden!T1039:AB1039)&lt;&gt;0,1,"")</f>
        <v/>
      </c>
      <c r="BX874" s="44" t="str">
        <f t="shared" si="79"/>
        <v/>
      </c>
      <c r="BY874" s="44" t="str">
        <f>IF(Wedstrijden!T1039="x","BB","")</f>
        <v/>
      </c>
      <c r="BZ874" s="44" t="str">
        <f>IF(Wedstrijden!U1039="x","B","")</f>
        <v/>
      </c>
      <c r="CA874" s="44" t="str">
        <f>IF(Wedstrijden!V1039="x","L1","")</f>
        <v/>
      </c>
      <c r="CB874" s="44" t="str">
        <f>IF(Wedstrijden!W1039="x","L2","")</f>
        <v/>
      </c>
      <c r="CC874" s="44" t="str">
        <f>IF(Wedstrijden!X1039="x","M1","")</f>
        <v/>
      </c>
      <c r="CD874" s="44" t="str">
        <f>IF(Wedstrijden!Y1039="x","M2","")</f>
        <v/>
      </c>
      <c r="CE874" s="44" t="str">
        <f>IF(Wedstrijden!Z1039="x","Z1","")</f>
        <v/>
      </c>
      <c r="CF874" s="44" t="str">
        <f>IF(Wedstrijden!AA1039="x","Z2","")</f>
        <v/>
      </c>
      <c r="CG874" s="44" t="str">
        <f>IF(Wedstrijden!AB1039="x","ZZL","")</f>
        <v/>
      </c>
      <c r="CL874" s="44" t="str">
        <f>IF(COUNTA(Wedstrijden!AC1039:AJ1039)&lt;&gt;0,2,"")</f>
        <v/>
      </c>
      <c r="CM874" s="44" t="str">
        <f t="shared" si="80"/>
        <v/>
      </c>
      <c r="CN874" s="44" t="str">
        <f>IF(Wedstrijden!AC1039="x","AA","")</f>
        <v/>
      </c>
      <c r="CO874" s="44" t="str">
        <f>IF(Wedstrijden!AD1039="x","A","")</f>
        <v/>
      </c>
      <c r="CP874" s="44" t="str">
        <f>IF(Wedstrijden!AE1039="x","BB","")</f>
        <v/>
      </c>
      <c r="CQ874" s="44" t="str">
        <f>IF(Wedstrijden!AF1039="x","B","")</f>
        <v/>
      </c>
      <c r="CR874" s="44" t="str">
        <f>IF(Wedstrijden!AG1039="x","L","")</f>
        <v/>
      </c>
      <c r="CS874" s="44" t="str">
        <f>IF(Wedstrijden!AH1039="x","M","")</f>
        <v/>
      </c>
      <c r="CT874" s="44" t="str">
        <f>IF(Wedstrijden!AI1039="x","Z","")</f>
        <v/>
      </c>
      <c r="CU874" s="44" t="str">
        <f>IF(Wedstrijden!AJ1039="x","ZZ","")</f>
        <v/>
      </c>
      <c r="CV874" s="44" t="str">
        <f>IF(COUNTA(Wedstrijden!AK1039:AQ1039)&lt;&gt;0,2,"")</f>
        <v/>
      </c>
      <c r="CW874" s="44" t="str">
        <f t="shared" si="81"/>
        <v/>
      </c>
      <c r="CX874" s="44" t="str">
        <f>IF(Wedstrijden!AK1039="x","BB","")</f>
        <v/>
      </c>
      <c r="CY874" s="44" t="str">
        <f>IF(Wedstrijden!AL1039="x","B","")</f>
        <v/>
      </c>
      <c r="CZ874" s="44" t="str">
        <f>IF(Wedstrijden!AM1039="x","L","")</f>
        <v/>
      </c>
      <c r="DA874" s="44" t="str">
        <f>IF(Wedstrijden!AN1039="x","M","")</f>
        <v/>
      </c>
      <c r="DB874" s="44" t="str">
        <f>IF(Wedstrijden!AO1039="x","Z","")</f>
        <v/>
      </c>
      <c r="DC874" s="44" t="str">
        <f>IF(Wedstrijden!AP1039="x","ZZ","")</f>
        <v/>
      </c>
      <c r="DD874" s="44" t="str">
        <f>IF(Wedstrijden!AQ1039="x","1.40","")</f>
        <v/>
      </c>
      <c r="DE874" s="44" t="str">
        <f>IF(COUNTA(Wedstrijden!AR1039:AT1039)&lt;&gt;0,6,"")</f>
        <v/>
      </c>
      <c r="DF874" s="44" t="str">
        <f t="shared" si="82"/>
        <v/>
      </c>
      <c r="DG874" s="44" t="str">
        <f>IF(Wedstrijden!AR1039="x","L","")</f>
        <v/>
      </c>
      <c r="DH874" s="44" t="str">
        <f>IF(Wedstrijden!AS1039="x","M","")</f>
        <v/>
      </c>
      <c r="DI874" s="44" t="str">
        <f>IF(Wedstrijden!AT1039="x","Z","")</f>
        <v/>
      </c>
      <c r="DJ874" s="44" t="str">
        <f>IF(COUNTA(Wedstrijden!AU1039:AW1039)&lt;&gt;0,6,"")</f>
        <v/>
      </c>
      <c r="DK874" s="44" t="str">
        <f t="shared" si="83"/>
        <v/>
      </c>
      <c r="DL874" s="44" t="str">
        <f>IF(Wedstrijden!AU1039="x","L","")</f>
        <v/>
      </c>
      <c r="DM874" s="44" t="str">
        <f>IF(Wedstrijden!AV1039="x","M","")</f>
        <v/>
      </c>
      <c r="DN874" s="44" t="str">
        <f>IF(Wedstrijden!AW1039="x","Z","")</f>
        <v/>
      </c>
    </row>
    <row r="875" spans="1:118" ht="15">
      <c r="A875" s="48" t="e">
        <f>Wedstrijden!#REF!</f>
        <v>#REF!</v>
      </c>
      <c r="B875" s="44" t="str">
        <f>IFERROR(VLOOKUP(Wedstrijden!E1040,Wedstrijdlocaties!$B$2:$E$499,2,FALSE),"")</f>
        <v/>
      </c>
      <c r="C875" s="44" t="str">
        <f>Wedstrijden!F1040</f>
        <v/>
      </c>
      <c r="D875" s="44" t="str">
        <f>IFERROR(VLOOKUP(Wedstrijden!G1040,Organisaties!$B$2:$C$501,2,FALSE),"")</f>
        <v/>
      </c>
      <c r="E875" s="44" t="str">
        <f>IFERROR(VLOOKUP(Wedstrijden!G1040,Organisaties!$B$2:$F$501,5,FALSE),"")</f>
        <v/>
      </c>
      <c r="F875" s="44" t="str">
        <f>IF(Wedstrijden!BC1040&lt;&gt;"",Wedstrijden!BC1040,"")</f>
        <v/>
      </c>
      <c r="G875" s="44">
        <f>IF(Wedstrijden!AY1040="Indoor",1,0)</f>
        <v>0</v>
      </c>
      <c r="H875" s="44">
        <f>Wedstrijden!AZ1040</f>
        <v>0</v>
      </c>
      <c r="I875" s="44" t="str">
        <f>IF(Wedstrijden!AX1040="Nee",0,IF(Wedstrijden!AX1040="Ja",1,""))</f>
        <v/>
      </c>
      <c r="J875" s="44" t="str">
        <f>IF(Wedstrijden!BA1040&lt;&gt;"",Wedstrijden!BA1040,"")</f>
        <v/>
      </c>
      <c r="W875" s="45"/>
      <c r="AE875" s="45"/>
      <c r="AN875" s="45"/>
      <c r="AU875" s="45"/>
      <c r="BA875" s="45"/>
      <c r="BE875" s="45"/>
      <c r="BJ875" s="44" t="str">
        <f>IF(COUNTA(Wedstrijden!I1040:S1040)&lt;&gt;0,1,"")</f>
        <v/>
      </c>
      <c r="BK875" s="44" t="str">
        <f t="shared" si="78"/>
        <v/>
      </c>
      <c r="BL875" s="44" t="str">
        <f>IF(Wedstrijden!I1040="x","AA","")</f>
        <v/>
      </c>
      <c r="BM875" s="44" t="str">
        <f>IF(Wedstrijden!J1040="x","A","")</f>
        <v/>
      </c>
      <c r="BN875" s="44" t="str">
        <f>IF(Wedstrijden!K1040="x","B1","")</f>
        <v/>
      </c>
      <c r="BO875" s="44" t="str">
        <f>IF(Wedstrijden!L1040="x","BB","")</f>
        <v/>
      </c>
      <c r="BP875" s="44" t="str">
        <f>IF(Wedstrijden!M1040="x","B","")</f>
        <v/>
      </c>
      <c r="BQ875" s="44" t="str">
        <f>IF(Wedstrijden!N1040="x","L1","")</f>
        <v/>
      </c>
      <c r="BR875" s="44" t="str">
        <f>IF(Wedstrijden!O1040="x","L2","")</f>
        <v/>
      </c>
      <c r="BS875" s="44" t="str">
        <f>IF(Wedstrijden!P1040="x","M1","")</f>
        <v/>
      </c>
      <c r="BT875" s="44" t="str">
        <f>IF(Wedstrijden!Q1040="x","M2","")</f>
        <v/>
      </c>
      <c r="BU875" s="44" t="str">
        <f>IF(Wedstrijden!R1040="x","Z1","")</f>
        <v/>
      </c>
      <c r="BV875" s="44" t="str">
        <f>IF(Wedstrijden!S1040="x","Z2","")</f>
        <v/>
      </c>
      <c r="BW875" s="44" t="str">
        <f>IF(COUNTA(Wedstrijden!T1040:AB1040)&lt;&gt;0,1,"")</f>
        <v/>
      </c>
      <c r="BX875" s="44" t="str">
        <f t="shared" si="79"/>
        <v/>
      </c>
      <c r="BY875" s="44" t="str">
        <f>IF(Wedstrijden!T1040="x","BB","")</f>
        <v/>
      </c>
      <c r="BZ875" s="44" t="str">
        <f>IF(Wedstrijden!U1040="x","B","")</f>
        <v/>
      </c>
      <c r="CA875" s="44" t="str">
        <f>IF(Wedstrijden!V1040="x","L1","")</f>
        <v/>
      </c>
      <c r="CB875" s="44" t="str">
        <f>IF(Wedstrijden!W1040="x","L2","")</f>
        <v/>
      </c>
      <c r="CC875" s="44" t="str">
        <f>IF(Wedstrijden!X1040="x","M1","")</f>
        <v/>
      </c>
      <c r="CD875" s="44" t="str">
        <f>IF(Wedstrijden!Y1040="x","M2","")</f>
        <v/>
      </c>
      <c r="CE875" s="44" t="str">
        <f>IF(Wedstrijden!Z1040="x","Z1","")</f>
        <v/>
      </c>
      <c r="CF875" s="44" t="str">
        <f>IF(Wedstrijden!AA1040="x","Z2","")</f>
        <v/>
      </c>
      <c r="CG875" s="44" t="str">
        <f>IF(Wedstrijden!AB1040="x","ZZL","")</f>
        <v/>
      </c>
      <c r="CL875" s="44" t="str">
        <f>IF(COUNTA(Wedstrijden!AC1040:AJ1040)&lt;&gt;0,2,"")</f>
        <v/>
      </c>
      <c r="CM875" s="44" t="str">
        <f t="shared" si="80"/>
        <v/>
      </c>
      <c r="CN875" s="44" t="str">
        <f>IF(Wedstrijden!AC1040="x","AA","")</f>
        <v/>
      </c>
      <c r="CO875" s="44" t="str">
        <f>IF(Wedstrijden!AD1040="x","A","")</f>
        <v/>
      </c>
      <c r="CP875" s="44" t="str">
        <f>IF(Wedstrijden!AE1040="x","BB","")</f>
        <v/>
      </c>
      <c r="CQ875" s="44" t="str">
        <f>IF(Wedstrijden!AF1040="x","B","")</f>
        <v/>
      </c>
      <c r="CR875" s="44" t="str">
        <f>IF(Wedstrijden!AG1040="x","L","")</f>
        <v/>
      </c>
      <c r="CS875" s="44" t="str">
        <f>IF(Wedstrijden!AH1040="x","M","")</f>
        <v/>
      </c>
      <c r="CT875" s="44" t="str">
        <f>IF(Wedstrijden!AI1040="x","Z","")</f>
        <v/>
      </c>
      <c r="CU875" s="44" t="str">
        <f>IF(Wedstrijden!AJ1040="x","ZZ","")</f>
        <v/>
      </c>
      <c r="CV875" s="44" t="str">
        <f>IF(COUNTA(Wedstrijden!AK1040:AQ1040)&lt;&gt;0,2,"")</f>
        <v/>
      </c>
      <c r="CW875" s="44" t="str">
        <f t="shared" si="81"/>
        <v/>
      </c>
      <c r="CX875" s="44" t="str">
        <f>IF(Wedstrijden!AK1040="x","BB","")</f>
        <v/>
      </c>
      <c r="CY875" s="44" t="str">
        <f>IF(Wedstrijden!AL1040="x","B","")</f>
        <v/>
      </c>
      <c r="CZ875" s="44" t="str">
        <f>IF(Wedstrijden!AM1040="x","L","")</f>
        <v/>
      </c>
      <c r="DA875" s="44" t="str">
        <f>IF(Wedstrijden!AN1040="x","M","")</f>
        <v/>
      </c>
      <c r="DB875" s="44" t="str">
        <f>IF(Wedstrijden!AO1040="x","Z","")</f>
        <v/>
      </c>
      <c r="DC875" s="44" t="str">
        <f>IF(Wedstrijden!AP1040="x","ZZ","")</f>
        <v/>
      </c>
      <c r="DD875" s="44" t="str">
        <f>IF(Wedstrijden!AQ1040="x","1.40","")</f>
        <v/>
      </c>
      <c r="DE875" s="44" t="str">
        <f>IF(COUNTA(Wedstrijden!AR1040:AT1040)&lt;&gt;0,6,"")</f>
        <v/>
      </c>
      <c r="DF875" s="44" t="str">
        <f t="shared" si="82"/>
        <v/>
      </c>
      <c r="DG875" s="44" t="str">
        <f>IF(Wedstrijden!AR1040="x","L","")</f>
        <v/>
      </c>
      <c r="DH875" s="44" t="str">
        <f>IF(Wedstrijden!AS1040="x","M","")</f>
        <v/>
      </c>
      <c r="DI875" s="44" t="str">
        <f>IF(Wedstrijden!AT1040="x","Z","")</f>
        <v/>
      </c>
      <c r="DJ875" s="44" t="str">
        <f>IF(COUNTA(Wedstrijden!AU1040:AW1040)&lt;&gt;0,6,"")</f>
        <v/>
      </c>
      <c r="DK875" s="44" t="str">
        <f t="shared" si="83"/>
        <v/>
      </c>
      <c r="DL875" s="44" t="str">
        <f>IF(Wedstrijden!AU1040="x","L","")</f>
        <v/>
      </c>
      <c r="DM875" s="44" t="str">
        <f>IF(Wedstrijden!AV1040="x","M","")</f>
        <v/>
      </c>
      <c r="DN875" s="44" t="str">
        <f>IF(Wedstrijden!AW1040="x","Z","")</f>
        <v/>
      </c>
    </row>
    <row r="876" spans="1:118" ht="15">
      <c r="A876" s="48" t="e">
        <f>Wedstrijden!#REF!</f>
        <v>#REF!</v>
      </c>
      <c r="B876" s="44" t="str">
        <f>IFERROR(VLOOKUP(Wedstrijden!E1041,Wedstrijdlocaties!$B$2:$E$499,2,FALSE),"")</f>
        <v/>
      </c>
      <c r="C876" s="44" t="str">
        <f>Wedstrijden!F1041</f>
        <v/>
      </c>
      <c r="D876" s="44" t="str">
        <f>IFERROR(VLOOKUP(Wedstrijden!G1041,Organisaties!$B$2:$C$501,2,FALSE),"")</f>
        <v/>
      </c>
      <c r="E876" s="44" t="str">
        <f>IFERROR(VLOOKUP(Wedstrijden!G1041,Organisaties!$B$2:$F$501,5,FALSE),"")</f>
        <v/>
      </c>
      <c r="F876" s="44" t="str">
        <f>IF(Wedstrijden!BC1041&lt;&gt;"",Wedstrijden!BC1041,"")</f>
        <v/>
      </c>
      <c r="G876" s="44">
        <f>IF(Wedstrijden!AY1041="Indoor",1,0)</f>
        <v>0</v>
      </c>
      <c r="H876" s="44">
        <f>Wedstrijden!AZ1041</f>
        <v>0</v>
      </c>
      <c r="I876" s="44" t="str">
        <f>IF(Wedstrijden!AX1041="Nee",0,IF(Wedstrijden!AX1041="Ja",1,""))</f>
        <v/>
      </c>
      <c r="J876" s="44" t="str">
        <f>IF(Wedstrijden!BA1041&lt;&gt;"",Wedstrijden!BA1041,"")</f>
        <v/>
      </c>
      <c r="W876" s="45"/>
      <c r="AE876" s="45"/>
      <c r="AN876" s="45"/>
      <c r="AU876" s="45"/>
      <c r="BA876" s="45"/>
      <c r="BE876" s="45"/>
      <c r="BJ876" s="44" t="str">
        <f>IF(COUNTA(Wedstrijden!I1041:S1041)&lt;&gt;0,1,"")</f>
        <v/>
      </c>
      <c r="BK876" s="44" t="str">
        <f t="shared" si="78"/>
        <v/>
      </c>
      <c r="BL876" s="44" t="str">
        <f>IF(Wedstrijden!I1041="x","AA","")</f>
        <v/>
      </c>
      <c r="BM876" s="44" t="str">
        <f>IF(Wedstrijden!J1041="x","A","")</f>
        <v/>
      </c>
      <c r="BN876" s="44" t="str">
        <f>IF(Wedstrijden!K1041="x","B1","")</f>
        <v/>
      </c>
      <c r="BO876" s="44" t="str">
        <f>IF(Wedstrijden!L1041="x","BB","")</f>
        <v/>
      </c>
      <c r="BP876" s="44" t="str">
        <f>IF(Wedstrijden!M1041="x","B","")</f>
        <v/>
      </c>
      <c r="BQ876" s="44" t="str">
        <f>IF(Wedstrijden!N1041="x","L1","")</f>
        <v/>
      </c>
      <c r="BR876" s="44" t="str">
        <f>IF(Wedstrijden!O1041="x","L2","")</f>
        <v/>
      </c>
      <c r="BS876" s="44" t="str">
        <f>IF(Wedstrijden!P1041="x","M1","")</f>
        <v/>
      </c>
      <c r="BT876" s="44" t="str">
        <f>IF(Wedstrijden!Q1041="x","M2","")</f>
        <v/>
      </c>
      <c r="BU876" s="44" t="str">
        <f>IF(Wedstrijden!R1041="x","Z1","")</f>
        <v/>
      </c>
      <c r="BV876" s="44" t="str">
        <f>IF(Wedstrijden!S1041="x","Z2","")</f>
        <v/>
      </c>
      <c r="BW876" s="44" t="str">
        <f>IF(COUNTA(Wedstrijden!T1041:AB1041)&lt;&gt;0,1,"")</f>
        <v/>
      </c>
      <c r="BX876" s="44" t="str">
        <f t="shared" si="79"/>
        <v/>
      </c>
      <c r="BY876" s="44" t="str">
        <f>IF(Wedstrijden!T1041="x","BB","")</f>
        <v/>
      </c>
      <c r="BZ876" s="44" t="str">
        <f>IF(Wedstrijden!U1041="x","B","")</f>
        <v/>
      </c>
      <c r="CA876" s="44" t="str">
        <f>IF(Wedstrijden!V1041="x","L1","")</f>
        <v/>
      </c>
      <c r="CB876" s="44" t="str">
        <f>IF(Wedstrijden!W1041="x","L2","")</f>
        <v/>
      </c>
      <c r="CC876" s="44" t="str">
        <f>IF(Wedstrijden!X1041="x","M1","")</f>
        <v/>
      </c>
      <c r="CD876" s="44" t="str">
        <f>IF(Wedstrijden!Y1041="x","M2","")</f>
        <v/>
      </c>
      <c r="CE876" s="44" t="str">
        <f>IF(Wedstrijden!Z1041="x","Z1","")</f>
        <v/>
      </c>
      <c r="CF876" s="44" t="str">
        <f>IF(Wedstrijden!AA1041="x","Z2","")</f>
        <v/>
      </c>
      <c r="CG876" s="44" t="str">
        <f>IF(Wedstrijden!AB1041="x","ZZL","")</f>
        <v/>
      </c>
      <c r="CL876" s="44" t="str">
        <f>IF(COUNTA(Wedstrijden!AC1041:AJ1041)&lt;&gt;0,2,"")</f>
        <v/>
      </c>
      <c r="CM876" s="44" t="str">
        <f t="shared" si="80"/>
        <v/>
      </c>
      <c r="CN876" s="44" t="str">
        <f>IF(Wedstrijden!AC1041="x","AA","")</f>
        <v/>
      </c>
      <c r="CO876" s="44" t="str">
        <f>IF(Wedstrijden!AD1041="x","A","")</f>
        <v/>
      </c>
      <c r="CP876" s="44" t="str">
        <f>IF(Wedstrijden!AE1041="x","BB","")</f>
        <v/>
      </c>
      <c r="CQ876" s="44" t="str">
        <f>IF(Wedstrijden!AF1041="x","B","")</f>
        <v/>
      </c>
      <c r="CR876" s="44" t="str">
        <f>IF(Wedstrijden!AG1041="x","L","")</f>
        <v/>
      </c>
      <c r="CS876" s="44" t="str">
        <f>IF(Wedstrijden!AH1041="x","M","")</f>
        <v/>
      </c>
      <c r="CT876" s="44" t="str">
        <f>IF(Wedstrijden!AI1041="x","Z","")</f>
        <v/>
      </c>
      <c r="CU876" s="44" t="str">
        <f>IF(Wedstrijden!AJ1041="x","ZZ","")</f>
        <v/>
      </c>
      <c r="CV876" s="44" t="str">
        <f>IF(COUNTA(Wedstrijden!AK1041:AQ1041)&lt;&gt;0,2,"")</f>
        <v/>
      </c>
      <c r="CW876" s="44" t="str">
        <f t="shared" si="81"/>
        <v/>
      </c>
      <c r="CX876" s="44" t="str">
        <f>IF(Wedstrijden!AK1041="x","BB","")</f>
        <v/>
      </c>
      <c r="CY876" s="44" t="str">
        <f>IF(Wedstrijden!AL1041="x","B","")</f>
        <v/>
      </c>
      <c r="CZ876" s="44" t="str">
        <f>IF(Wedstrijden!AM1041="x","L","")</f>
        <v/>
      </c>
      <c r="DA876" s="44" t="str">
        <f>IF(Wedstrijden!AN1041="x","M","")</f>
        <v/>
      </c>
      <c r="DB876" s="44" t="str">
        <f>IF(Wedstrijden!AO1041="x","Z","")</f>
        <v/>
      </c>
      <c r="DC876" s="44" t="str">
        <f>IF(Wedstrijden!AP1041="x","ZZ","")</f>
        <v/>
      </c>
      <c r="DD876" s="44" t="str">
        <f>IF(Wedstrijden!AQ1041="x","1.40","")</f>
        <v/>
      </c>
      <c r="DE876" s="44" t="str">
        <f>IF(COUNTA(Wedstrijden!AR1041:AT1041)&lt;&gt;0,6,"")</f>
        <v/>
      </c>
      <c r="DF876" s="44" t="str">
        <f t="shared" si="82"/>
        <v/>
      </c>
      <c r="DG876" s="44" t="str">
        <f>IF(Wedstrijden!AR1041="x","L","")</f>
        <v/>
      </c>
      <c r="DH876" s="44" t="str">
        <f>IF(Wedstrijden!AS1041="x","M","")</f>
        <v/>
      </c>
      <c r="DI876" s="44" t="str">
        <f>IF(Wedstrijden!AT1041="x","Z","")</f>
        <v/>
      </c>
      <c r="DJ876" s="44" t="str">
        <f>IF(COUNTA(Wedstrijden!AU1041:AW1041)&lt;&gt;0,6,"")</f>
        <v/>
      </c>
      <c r="DK876" s="44" t="str">
        <f t="shared" si="83"/>
        <v/>
      </c>
      <c r="DL876" s="44" t="str">
        <f>IF(Wedstrijden!AU1041="x","L","")</f>
        <v/>
      </c>
      <c r="DM876" s="44" t="str">
        <f>IF(Wedstrijden!AV1041="x","M","")</f>
        <v/>
      </c>
      <c r="DN876" s="44" t="str">
        <f>IF(Wedstrijden!AW1041="x","Z","")</f>
        <v/>
      </c>
    </row>
    <row r="877" spans="1:118" ht="15">
      <c r="A877" s="48" t="e">
        <f>Wedstrijden!#REF!</f>
        <v>#REF!</v>
      </c>
      <c r="B877" s="44" t="str">
        <f>IFERROR(VLOOKUP(Wedstrijden!E1042,Wedstrijdlocaties!$B$2:$E$499,2,FALSE),"")</f>
        <v/>
      </c>
      <c r="C877" s="44" t="str">
        <f>Wedstrijden!F1042</f>
        <v/>
      </c>
      <c r="D877" s="44" t="str">
        <f>IFERROR(VLOOKUP(Wedstrijden!G1042,Organisaties!$B$2:$C$501,2,FALSE),"")</f>
        <v/>
      </c>
      <c r="E877" s="44" t="str">
        <f>IFERROR(VLOOKUP(Wedstrijden!G1042,Organisaties!$B$2:$F$501,5,FALSE),"")</f>
        <v/>
      </c>
      <c r="F877" s="44" t="str">
        <f>IF(Wedstrijden!BC1042&lt;&gt;"",Wedstrijden!BC1042,"")</f>
        <v/>
      </c>
      <c r="G877" s="44">
        <f>IF(Wedstrijden!AY1042="Indoor",1,0)</f>
        <v>0</v>
      </c>
      <c r="H877" s="44">
        <f>Wedstrijden!AZ1042</f>
        <v>0</v>
      </c>
      <c r="I877" s="44" t="str">
        <f>IF(Wedstrijden!AX1042="Nee",0,IF(Wedstrijden!AX1042="Ja",1,""))</f>
        <v/>
      </c>
      <c r="J877" s="44" t="str">
        <f>IF(Wedstrijden!BA1042&lt;&gt;"",Wedstrijden!BA1042,"")</f>
        <v/>
      </c>
      <c r="W877" s="45"/>
      <c r="AE877" s="45"/>
      <c r="AN877" s="45"/>
      <c r="AU877" s="45"/>
      <c r="BA877" s="45"/>
      <c r="BE877" s="45"/>
      <c r="BJ877" s="44" t="str">
        <f>IF(COUNTA(Wedstrijden!I1042:S1042)&lt;&gt;0,1,"")</f>
        <v/>
      </c>
      <c r="BK877" s="44" t="str">
        <f t="shared" si="78"/>
        <v/>
      </c>
      <c r="BL877" s="44" t="str">
        <f>IF(Wedstrijden!I1042="x","AA","")</f>
        <v/>
      </c>
      <c r="BM877" s="44" t="str">
        <f>IF(Wedstrijden!J1042="x","A","")</f>
        <v/>
      </c>
      <c r="BN877" s="44" t="str">
        <f>IF(Wedstrijden!K1042="x","B1","")</f>
        <v/>
      </c>
      <c r="BO877" s="44" t="str">
        <f>IF(Wedstrijden!L1042="x","BB","")</f>
        <v/>
      </c>
      <c r="BP877" s="44" t="str">
        <f>IF(Wedstrijden!M1042="x","B","")</f>
        <v/>
      </c>
      <c r="BQ877" s="44" t="str">
        <f>IF(Wedstrijden!N1042="x","L1","")</f>
        <v/>
      </c>
      <c r="BR877" s="44" t="str">
        <f>IF(Wedstrijden!O1042="x","L2","")</f>
        <v/>
      </c>
      <c r="BS877" s="44" t="str">
        <f>IF(Wedstrijden!P1042="x","M1","")</f>
        <v/>
      </c>
      <c r="BT877" s="44" t="str">
        <f>IF(Wedstrijden!Q1042="x","M2","")</f>
        <v/>
      </c>
      <c r="BU877" s="44" t="str">
        <f>IF(Wedstrijden!R1042="x","Z1","")</f>
        <v/>
      </c>
      <c r="BV877" s="44" t="str">
        <f>IF(Wedstrijden!S1042="x","Z2","")</f>
        <v/>
      </c>
      <c r="BW877" s="44" t="str">
        <f>IF(COUNTA(Wedstrijden!T1042:AB1042)&lt;&gt;0,1,"")</f>
        <v/>
      </c>
      <c r="BX877" s="44" t="str">
        <f t="shared" si="79"/>
        <v/>
      </c>
      <c r="BY877" s="44" t="str">
        <f>IF(Wedstrijden!T1042="x","BB","")</f>
        <v/>
      </c>
      <c r="BZ877" s="44" t="str">
        <f>IF(Wedstrijden!U1042="x","B","")</f>
        <v/>
      </c>
      <c r="CA877" s="44" t="str">
        <f>IF(Wedstrijden!V1042="x","L1","")</f>
        <v/>
      </c>
      <c r="CB877" s="44" t="str">
        <f>IF(Wedstrijden!W1042="x","L2","")</f>
        <v/>
      </c>
      <c r="CC877" s="44" t="str">
        <f>IF(Wedstrijden!X1042="x","M1","")</f>
        <v/>
      </c>
      <c r="CD877" s="44" t="str">
        <f>IF(Wedstrijden!Y1042="x","M2","")</f>
        <v/>
      </c>
      <c r="CE877" s="44" t="str">
        <f>IF(Wedstrijden!Z1042="x","Z1","")</f>
        <v/>
      </c>
      <c r="CF877" s="44" t="str">
        <f>IF(Wedstrijden!AA1042="x","Z2","")</f>
        <v/>
      </c>
      <c r="CG877" s="44" t="str">
        <f>IF(Wedstrijden!AB1042="x","ZZL","")</f>
        <v/>
      </c>
      <c r="CL877" s="44" t="str">
        <f>IF(COUNTA(Wedstrijden!AC1042:AJ1042)&lt;&gt;0,2,"")</f>
        <v/>
      </c>
      <c r="CM877" s="44" t="str">
        <f t="shared" si="80"/>
        <v/>
      </c>
      <c r="CN877" s="44" t="str">
        <f>IF(Wedstrijden!AC1042="x","AA","")</f>
        <v/>
      </c>
      <c r="CO877" s="44" t="str">
        <f>IF(Wedstrijden!AD1042="x","A","")</f>
        <v/>
      </c>
      <c r="CP877" s="44" t="str">
        <f>IF(Wedstrijden!AE1042="x","BB","")</f>
        <v/>
      </c>
      <c r="CQ877" s="44" t="str">
        <f>IF(Wedstrijden!AF1042="x","B","")</f>
        <v/>
      </c>
      <c r="CR877" s="44" t="str">
        <f>IF(Wedstrijden!AG1042="x","L","")</f>
        <v/>
      </c>
      <c r="CS877" s="44" t="str">
        <f>IF(Wedstrijden!AH1042="x","M","")</f>
        <v/>
      </c>
      <c r="CT877" s="44" t="str">
        <f>IF(Wedstrijden!AI1042="x","Z","")</f>
        <v/>
      </c>
      <c r="CU877" s="44" t="str">
        <f>IF(Wedstrijden!AJ1042="x","ZZ","")</f>
        <v/>
      </c>
      <c r="CV877" s="44" t="str">
        <f>IF(COUNTA(Wedstrijden!AK1042:AQ1042)&lt;&gt;0,2,"")</f>
        <v/>
      </c>
      <c r="CW877" s="44" t="str">
        <f t="shared" si="81"/>
        <v/>
      </c>
      <c r="CX877" s="44" t="str">
        <f>IF(Wedstrijden!AK1042="x","BB","")</f>
        <v/>
      </c>
      <c r="CY877" s="44" t="str">
        <f>IF(Wedstrijden!AL1042="x","B","")</f>
        <v/>
      </c>
      <c r="CZ877" s="44" t="str">
        <f>IF(Wedstrijden!AM1042="x","L","")</f>
        <v/>
      </c>
      <c r="DA877" s="44" t="str">
        <f>IF(Wedstrijden!AN1042="x","M","")</f>
        <v/>
      </c>
      <c r="DB877" s="44" t="str">
        <f>IF(Wedstrijden!AO1042="x","Z","")</f>
        <v/>
      </c>
      <c r="DC877" s="44" t="str">
        <f>IF(Wedstrijden!AP1042="x","ZZ","")</f>
        <v/>
      </c>
      <c r="DD877" s="44" t="str">
        <f>IF(Wedstrijden!AQ1042="x","1.40","")</f>
        <v/>
      </c>
      <c r="DE877" s="44" t="str">
        <f>IF(COUNTA(Wedstrijden!AR1042:AT1042)&lt;&gt;0,6,"")</f>
        <v/>
      </c>
      <c r="DF877" s="44" t="str">
        <f t="shared" si="82"/>
        <v/>
      </c>
      <c r="DG877" s="44" t="str">
        <f>IF(Wedstrijden!AR1042="x","L","")</f>
        <v/>
      </c>
      <c r="DH877" s="44" t="str">
        <f>IF(Wedstrijden!AS1042="x","M","")</f>
        <v/>
      </c>
      <c r="DI877" s="44" t="str">
        <f>IF(Wedstrijden!AT1042="x","Z","")</f>
        <v/>
      </c>
      <c r="DJ877" s="44" t="str">
        <f>IF(COUNTA(Wedstrijden!AU1042:AW1042)&lt;&gt;0,6,"")</f>
        <v/>
      </c>
      <c r="DK877" s="44" t="str">
        <f t="shared" si="83"/>
        <v/>
      </c>
      <c r="DL877" s="44" t="str">
        <f>IF(Wedstrijden!AU1042="x","L","")</f>
        <v/>
      </c>
      <c r="DM877" s="44" t="str">
        <f>IF(Wedstrijden!AV1042="x","M","")</f>
        <v/>
      </c>
      <c r="DN877" s="44" t="str">
        <f>IF(Wedstrijden!AW1042="x","Z","")</f>
        <v/>
      </c>
    </row>
    <row r="878" spans="1:118" ht="15">
      <c r="A878" s="48" t="e">
        <f>Wedstrijden!#REF!</f>
        <v>#REF!</v>
      </c>
      <c r="B878" s="44" t="str">
        <f>IFERROR(VLOOKUP(Wedstrijden!E1043,Wedstrijdlocaties!$B$2:$E$499,2,FALSE),"")</f>
        <v/>
      </c>
      <c r="C878" s="44" t="str">
        <f>Wedstrijden!F1043</f>
        <v/>
      </c>
      <c r="D878" s="44" t="str">
        <f>IFERROR(VLOOKUP(Wedstrijden!G1043,Organisaties!$B$2:$C$501,2,FALSE),"")</f>
        <v/>
      </c>
      <c r="E878" s="44" t="str">
        <f>IFERROR(VLOOKUP(Wedstrijden!G1043,Organisaties!$B$2:$F$501,5,FALSE),"")</f>
        <v/>
      </c>
      <c r="F878" s="44" t="str">
        <f>IF(Wedstrijden!BC1043&lt;&gt;"",Wedstrijden!BC1043,"")</f>
        <v/>
      </c>
      <c r="G878" s="44">
        <f>IF(Wedstrijden!AY1043="Indoor",1,0)</f>
        <v>0</v>
      </c>
      <c r="H878" s="44">
        <f>Wedstrijden!AZ1043</f>
        <v>0</v>
      </c>
      <c r="I878" s="44" t="str">
        <f>IF(Wedstrijden!AX1043="Nee",0,IF(Wedstrijden!AX1043="Ja",1,""))</f>
        <v/>
      </c>
      <c r="J878" s="44" t="str">
        <f>IF(Wedstrijden!BA1043&lt;&gt;"",Wedstrijden!BA1043,"")</f>
        <v/>
      </c>
      <c r="W878" s="45"/>
      <c r="AE878" s="45"/>
      <c r="AN878" s="45"/>
      <c r="AU878" s="45"/>
      <c r="BA878" s="45"/>
      <c r="BE878" s="45"/>
      <c r="BJ878" s="44" t="str">
        <f>IF(COUNTA(Wedstrijden!I1043:S1043)&lt;&gt;0,1,"")</f>
        <v/>
      </c>
      <c r="BK878" s="44" t="str">
        <f t="shared" si="78"/>
        <v/>
      </c>
      <c r="BL878" s="44" t="str">
        <f>IF(Wedstrijden!I1043="x","AA","")</f>
        <v/>
      </c>
      <c r="BM878" s="44" t="str">
        <f>IF(Wedstrijden!J1043="x","A","")</f>
        <v/>
      </c>
      <c r="BN878" s="44" t="str">
        <f>IF(Wedstrijden!K1043="x","B1","")</f>
        <v/>
      </c>
      <c r="BO878" s="44" t="str">
        <f>IF(Wedstrijden!L1043="x","BB","")</f>
        <v/>
      </c>
      <c r="BP878" s="44" t="str">
        <f>IF(Wedstrijden!M1043="x","B","")</f>
        <v/>
      </c>
      <c r="BQ878" s="44" t="str">
        <f>IF(Wedstrijden!N1043="x","L1","")</f>
        <v/>
      </c>
      <c r="BR878" s="44" t="str">
        <f>IF(Wedstrijden!O1043="x","L2","")</f>
        <v/>
      </c>
      <c r="BS878" s="44" t="str">
        <f>IF(Wedstrijden!P1043="x","M1","")</f>
        <v/>
      </c>
      <c r="BT878" s="44" t="str">
        <f>IF(Wedstrijden!Q1043="x","M2","")</f>
        <v/>
      </c>
      <c r="BU878" s="44" t="str">
        <f>IF(Wedstrijden!R1043="x","Z1","")</f>
        <v/>
      </c>
      <c r="BV878" s="44" t="str">
        <f>IF(Wedstrijden!S1043="x","Z2","")</f>
        <v/>
      </c>
      <c r="BW878" s="44" t="str">
        <f>IF(COUNTA(Wedstrijden!T1043:AB1043)&lt;&gt;0,1,"")</f>
        <v/>
      </c>
      <c r="BX878" s="44" t="str">
        <f t="shared" si="79"/>
        <v/>
      </c>
      <c r="BY878" s="44" t="str">
        <f>IF(Wedstrijden!T1043="x","BB","")</f>
        <v/>
      </c>
      <c r="BZ878" s="44" t="str">
        <f>IF(Wedstrijden!U1043="x","B","")</f>
        <v/>
      </c>
      <c r="CA878" s="44" t="str">
        <f>IF(Wedstrijden!V1043="x","L1","")</f>
        <v/>
      </c>
      <c r="CB878" s="44" t="str">
        <f>IF(Wedstrijden!W1043="x","L2","")</f>
        <v/>
      </c>
      <c r="CC878" s="44" t="str">
        <f>IF(Wedstrijden!X1043="x","M1","")</f>
        <v/>
      </c>
      <c r="CD878" s="44" t="str">
        <f>IF(Wedstrijden!Y1043="x","M2","")</f>
        <v/>
      </c>
      <c r="CE878" s="44" t="str">
        <f>IF(Wedstrijden!Z1043="x","Z1","")</f>
        <v/>
      </c>
      <c r="CF878" s="44" t="str">
        <f>IF(Wedstrijden!AA1043="x","Z2","")</f>
        <v/>
      </c>
      <c r="CG878" s="44" t="str">
        <f>IF(Wedstrijden!AB1043="x","ZZL","")</f>
        <v/>
      </c>
      <c r="CL878" s="44" t="str">
        <f>IF(COUNTA(Wedstrijden!AC1043:AJ1043)&lt;&gt;0,2,"")</f>
        <v/>
      </c>
      <c r="CM878" s="44" t="str">
        <f t="shared" si="80"/>
        <v/>
      </c>
      <c r="CN878" s="44" t="str">
        <f>IF(Wedstrijden!AC1043="x","AA","")</f>
        <v/>
      </c>
      <c r="CO878" s="44" t="str">
        <f>IF(Wedstrijden!AD1043="x","A","")</f>
        <v/>
      </c>
      <c r="CP878" s="44" t="str">
        <f>IF(Wedstrijden!AE1043="x","BB","")</f>
        <v/>
      </c>
      <c r="CQ878" s="44" t="str">
        <f>IF(Wedstrijden!AF1043="x","B","")</f>
        <v/>
      </c>
      <c r="CR878" s="44" t="str">
        <f>IF(Wedstrijden!AG1043="x","L","")</f>
        <v/>
      </c>
      <c r="CS878" s="44" t="str">
        <f>IF(Wedstrijden!AH1043="x","M","")</f>
        <v/>
      </c>
      <c r="CT878" s="44" t="str">
        <f>IF(Wedstrijden!AI1043="x","Z","")</f>
        <v/>
      </c>
      <c r="CU878" s="44" t="str">
        <f>IF(Wedstrijden!AJ1043="x","ZZ","")</f>
        <v/>
      </c>
      <c r="CV878" s="44" t="str">
        <f>IF(COUNTA(Wedstrijden!AK1043:AQ1043)&lt;&gt;0,2,"")</f>
        <v/>
      </c>
      <c r="CW878" s="44" t="str">
        <f t="shared" si="81"/>
        <v/>
      </c>
      <c r="CX878" s="44" t="str">
        <f>IF(Wedstrijden!AK1043="x","BB","")</f>
        <v/>
      </c>
      <c r="CY878" s="44" t="str">
        <f>IF(Wedstrijden!AL1043="x","B","")</f>
        <v/>
      </c>
      <c r="CZ878" s="44" t="str">
        <f>IF(Wedstrijden!AM1043="x","L","")</f>
        <v/>
      </c>
      <c r="DA878" s="44" t="str">
        <f>IF(Wedstrijden!AN1043="x","M","")</f>
        <v/>
      </c>
      <c r="DB878" s="44" t="str">
        <f>IF(Wedstrijden!AO1043="x","Z","")</f>
        <v/>
      </c>
      <c r="DC878" s="44" t="str">
        <f>IF(Wedstrijden!AP1043="x","ZZ","")</f>
        <v/>
      </c>
      <c r="DD878" s="44" t="str">
        <f>IF(Wedstrijden!AQ1043="x","1.40","")</f>
        <v/>
      </c>
      <c r="DE878" s="44" t="str">
        <f>IF(COUNTA(Wedstrijden!AR1043:AT1043)&lt;&gt;0,6,"")</f>
        <v/>
      </c>
      <c r="DF878" s="44" t="str">
        <f t="shared" si="82"/>
        <v/>
      </c>
      <c r="DG878" s="44" t="str">
        <f>IF(Wedstrijden!AR1043="x","L","")</f>
        <v/>
      </c>
      <c r="DH878" s="44" t="str">
        <f>IF(Wedstrijden!AS1043="x","M","")</f>
        <v/>
      </c>
      <c r="DI878" s="44" t="str">
        <f>IF(Wedstrijden!AT1043="x","Z","")</f>
        <v/>
      </c>
      <c r="DJ878" s="44" t="str">
        <f>IF(COUNTA(Wedstrijden!AU1043:AW1043)&lt;&gt;0,6,"")</f>
        <v/>
      </c>
      <c r="DK878" s="44" t="str">
        <f t="shared" si="83"/>
        <v/>
      </c>
      <c r="DL878" s="44" t="str">
        <f>IF(Wedstrijden!AU1043="x","L","")</f>
        <v/>
      </c>
      <c r="DM878" s="44" t="str">
        <f>IF(Wedstrijden!AV1043="x","M","")</f>
        <v/>
      </c>
      <c r="DN878" s="44" t="str">
        <f>IF(Wedstrijden!AW1043="x","Z","")</f>
        <v/>
      </c>
    </row>
    <row r="879" spans="1:118" ht="15">
      <c r="A879" s="48" t="e">
        <f>Wedstrijden!#REF!</f>
        <v>#REF!</v>
      </c>
      <c r="B879" s="44" t="str">
        <f>IFERROR(VLOOKUP(Wedstrijden!E1044,Wedstrijdlocaties!$B$2:$E$499,2,FALSE),"")</f>
        <v/>
      </c>
      <c r="C879" s="44" t="str">
        <f>Wedstrijden!F1044</f>
        <v/>
      </c>
      <c r="D879" s="44" t="str">
        <f>IFERROR(VLOOKUP(Wedstrijden!G1044,Organisaties!$B$2:$C$501,2,FALSE),"")</f>
        <v/>
      </c>
      <c r="E879" s="44" t="str">
        <f>IFERROR(VLOOKUP(Wedstrijden!G1044,Organisaties!$B$2:$F$501,5,FALSE),"")</f>
        <v/>
      </c>
      <c r="F879" s="44" t="str">
        <f>IF(Wedstrijden!BC1044&lt;&gt;"",Wedstrijden!BC1044,"")</f>
        <v/>
      </c>
      <c r="G879" s="44">
        <f>IF(Wedstrijden!AY1044="Indoor",1,0)</f>
        <v>0</v>
      </c>
      <c r="H879" s="44">
        <f>Wedstrijden!AZ1044</f>
        <v>0</v>
      </c>
      <c r="I879" s="44" t="str">
        <f>IF(Wedstrijden!AX1044="Nee",0,IF(Wedstrijden!AX1044="Ja",1,""))</f>
        <v/>
      </c>
      <c r="J879" s="44" t="str">
        <f>IF(Wedstrijden!BA1044&lt;&gt;"",Wedstrijden!BA1044,"")</f>
        <v/>
      </c>
      <c r="W879" s="45"/>
      <c r="AE879" s="45"/>
      <c r="AN879" s="45"/>
      <c r="AU879" s="45"/>
      <c r="BA879" s="45"/>
      <c r="BE879" s="45"/>
      <c r="BJ879" s="44" t="str">
        <f>IF(COUNTA(Wedstrijden!I1044:S1044)&lt;&gt;0,1,"")</f>
        <v/>
      </c>
      <c r="BK879" s="44" t="str">
        <f t="shared" si="78"/>
        <v/>
      </c>
      <c r="BL879" s="44" t="str">
        <f>IF(Wedstrijden!I1044="x","AA","")</f>
        <v/>
      </c>
      <c r="BM879" s="44" t="str">
        <f>IF(Wedstrijden!J1044="x","A","")</f>
        <v/>
      </c>
      <c r="BN879" s="44" t="str">
        <f>IF(Wedstrijden!K1044="x","B1","")</f>
        <v/>
      </c>
      <c r="BO879" s="44" t="str">
        <f>IF(Wedstrijden!L1044="x","BB","")</f>
        <v/>
      </c>
      <c r="BP879" s="44" t="str">
        <f>IF(Wedstrijden!M1044="x","B","")</f>
        <v/>
      </c>
      <c r="BQ879" s="44" t="str">
        <f>IF(Wedstrijden!N1044="x","L1","")</f>
        <v/>
      </c>
      <c r="BR879" s="44" t="str">
        <f>IF(Wedstrijden!O1044="x","L2","")</f>
        <v/>
      </c>
      <c r="BS879" s="44" t="str">
        <f>IF(Wedstrijden!P1044="x","M1","")</f>
        <v/>
      </c>
      <c r="BT879" s="44" t="str">
        <f>IF(Wedstrijden!Q1044="x","M2","")</f>
        <v/>
      </c>
      <c r="BU879" s="44" t="str">
        <f>IF(Wedstrijden!R1044="x","Z1","")</f>
        <v/>
      </c>
      <c r="BV879" s="44" t="str">
        <f>IF(Wedstrijden!S1044="x","Z2","")</f>
        <v/>
      </c>
      <c r="BW879" s="44" t="str">
        <f>IF(COUNTA(Wedstrijden!T1044:AB1044)&lt;&gt;0,1,"")</f>
        <v/>
      </c>
      <c r="BX879" s="44" t="str">
        <f t="shared" si="79"/>
        <v/>
      </c>
      <c r="BY879" s="44" t="str">
        <f>IF(Wedstrijden!T1044="x","BB","")</f>
        <v/>
      </c>
      <c r="BZ879" s="44" t="str">
        <f>IF(Wedstrijden!U1044="x","B","")</f>
        <v/>
      </c>
      <c r="CA879" s="44" t="str">
        <f>IF(Wedstrijden!V1044="x","L1","")</f>
        <v/>
      </c>
      <c r="CB879" s="44" t="str">
        <f>IF(Wedstrijden!W1044="x","L2","")</f>
        <v/>
      </c>
      <c r="CC879" s="44" t="str">
        <f>IF(Wedstrijden!X1044="x","M1","")</f>
        <v/>
      </c>
      <c r="CD879" s="44" t="str">
        <f>IF(Wedstrijden!Y1044="x","M2","")</f>
        <v/>
      </c>
      <c r="CE879" s="44" t="str">
        <f>IF(Wedstrijden!Z1044="x","Z1","")</f>
        <v/>
      </c>
      <c r="CF879" s="44" t="str">
        <f>IF(Wedstrijden!AA1044="x","Z2","")</f>
        <v/>
      </c>
      <c r="CG879" s="44" t="str">
        <f>IF(Wedstrijden!AB1044="x","ZZL","")</f>
        <v/>
      </c>
      <c r="CL879" s="44" t="str">
        <f>IF(COUNTA(Wedstrijden!AC1044:AJ1044)&lt;&gt;0,2,"")</f>
        <v/>
      </c>
      <c r="CM879" s="44" t="str">
        <f t="shared" si="80"/>
        <v/>
      </c>
      <c r="CN879" s="44" t="str">
        <f>IF(Wedstrijden!AC1044="x","AA","")</f>
        <v/>
      </c>
      <c r="CO879" s="44" t="str">
        <f>IF(Wedstrijden!AD1044="x","A","")</f>
        <v/>
      </c>
      <c r="CP879" s="44" t="str">
        <f>IF(Wedstrijden!AE1044="x","BB","")</f>
        <v/>
      </c>
      <c r="CQ879" s="44" t="str">
        <f>IF(Wedstrijden!AF1044="x","B","")</f>
        <v/>
      </c>
      <c r="CR879" s="44" t="str">
        <f>IF(Wedstrijden!AG1044="x","L","")</f>
        <v/>
      </c>
      <c r="CS879" s="44" t="str">
        <f>IF(Wedstrijden!AH1044="x","M","")</f>
        <v/>
      </c>
      <c r="CT879" s="44" t="str">
        <f>IF(Wedstrijden!AI1044="x","Z","")</f>
        <v/>
      </c>
      <c r="CU879" s="44" t="str">
        <f>IF(Wedstrijden!AJ1044="x","ZZ","")</f>
        <v/>
      </c>
      <c r="CV879" s="44" t="str">
        <f>IF(COUNTA(Wedstrijden!AK1044:AQ1044)&lt;&gt;0,2,"")</f>
        <v/>
      </c>
      <c r="CW879" s="44" t="str">
        <f t="shared" si="81"/>
        <v/>
      </c>
      <c r="CX879" s="44" t="str">
        <f>IF(Wedstrijden!AK1044="x","BB","")</f>
        <v/>
      </c>
      <c r="CY879" s="44" t="str">
        <f>IF(Wedstrijden!AL1044="x","B","")</f>
        <v/>
      </c>
      <c r="CZ879" s="44" t="str">
        <f>IF(Wedstrijden!AM1044="x","L","")</f>
        <v/>
      </c>
      <c r="DA879" s="44" t="str">
        <f>IF(Wedstrijden!AN1044="x","M","")</f>
        <v/>
      </c>
      <c r="DB879" s="44" t="str">
        <f>IF(Wedstrijden!AO1044="x","Z","")</f>
        <v/>
      </c>
      <c r="DC879" s="44" t="str">
        <f>IF(Wedstrijden!AP1044="x","ZZ","")</f>
        <v/>
      </c>
      <c r="DD879" s="44" t="str">
        <f>IF(Wedstrijden!AQ1044="x","1.40","")</f>
        <v/>
      </c>
      <c r="DE879" s="44" t="str">
        <f>IF(COUNTA(Wedstrijden!AR1044:AT1044)&lt;&gt;0,6,"")</f>
        <v/>
      </c>
      <c r="DF879" s="44" t="str">
        <f t="shared" si="82"/>
        <v/>
      </c>
      <c r="DG879" s="44" t="str">
        <f>IF(Wedstrijden!AR1044="x","L","")</f>
        <v/>
      </c>
      <c r="DH879" s="44" t="str">
        <f>IF(Wedstrijden!AS1044="x","M","")</f>
        <v/>
      </c>
      <c r="DI879" s="44" t="str">
        <f>IF(Wedstrijden!AT1044="x","Z","")</f>
        <v/>
      </c>
      <c r="DJ879" s="44" t="str">
        <f>IF(COUNTA(Wedstrijden!AU1044:AW1044)&lt;&gt;0,6,"")</f>
        <v/>
      </c>
      <c r="DK879" s="44" t="str">
        <f t="shared" si="83"/>
        <v/>
      </c>
      <c r="DL879" s="44" t="str">
        <f>IF(Wedstrijden!AU1044="x","L","")</f>
        <v/>
      </c>
      <c r="DM879" s="44" t="str">
        <f>IF(Wedstrijden!AV1044="x","M","")</f>
        <v/>
      </c>
      <c r="DN879" s="44" t="str">
        <f>IF(Wedstrijden!AW1044="x","Z","")</f>
        <v/>
      </c>
    </row>
    <row r="880" spans="1:118" ht="15">
      <c r="A880" s="48" t="e">
        <f>Wedstrijden!#REF!</f>
        <v>#REF!</v>
      </c>
      <c r="B880" s="44" t="str">
        <f>IFERROR(VLOOKUP(Wedstrijden!E1045,Wedstrijdlocaties!$B$2:$E$499,2,FALSE),"")</f>
        <v/>
      </c>
      <c r="C880" s="44" t="str">
        <f>Wedstrijden!F1045</f>
        <v/>
      </c>
      <c r="D880" s="44" t="str">
        <f>IFERROR(VLOOKUP(Wedstrijden!G1045,Organisaties!$B$2:$C$501,2,FALSE),"")</f>
        <v/>
      </c>
      <c r="E880" s="44" t="str">
        <f>IFERROR(VLOOKUP(Wedstrijden!G1045,Organisaties!$B$2:$F$501,5,FALSE),"")</f>
        <v/>
      </c>
      <c r="F880" s="44" t="str">
        <f>IF(Wedstrijden!BC1045&lt;&gt;"",Wedstrijden!BC1045,"")</f>
        <v/>
      </c>
      <c r="G880" s="44">
        <f>IF(Wedstrijden!AY1045="Indoor",1,0)</f>
        <v>0</v>
      </c>
      <c r="H880" s="44">
        <f>Wedstrijden!AZ1045</f>
        <v>0</v>
      </c>
      <c r="I880" s="44" t="str">
        <f>IF(Wedstrijden!AX1045="Nee",0,IF(Wedstrijden!AX1045="Ja",1,""))</f>
        <v/>
      </c>
      <c r="J880" s="44" t="str">
        <f>IF(Wedstrijden!BA1045&lt;&gt;"",Wedstrijden!BA1045,"")</f>
        <v/>
      </c>
      <c r="W880" s="45"/>
      <c r="AE880" s="45"/>
      <c r="AN880" s="45"/>
      <c r="AU880" s="45"/>
      <c r="BA880" s="45"/>
      <c r="BE880" s="45"/>
      <c r="BJ880" s="44" t="str">
        <f>IF(COUNTA(Wedstrijden!I1045:S1045)&lt;&gt;0,1,"")</f>
        <v/>
      </c>
      <c r="BK880" s="44" t="str">
        <f t="shared" si="78"/>
        <v/>
      </c>
      <c r="BL880" s="44" t="str">
        <f>IF(Wedstrijden!I1045="x","AA","")</f>
        <v/>
      </c>
      <c r="BM880" s="44" t="str">
        <f>IF(Wedstrijden!J1045="x","A","")</f>
        <v/>
      </c>
      <c r="BN880" s="44" t="str">
        <f>IF(Wedstrijden!K1045="x","B1","")</f>
        <v/>
      </c>
      <c r="BO880" s="44" t="str">
        <f>IF(Wedstrijden!L1045="x","BB","")</f>
        <v/>
      </c>
      <c r="BP880" s="44" t="str">
        <f>IF(Wedstrijden!M1045="x","B","")</f>
        <v/>
      </c>
      <c r="BQ880" s="44" t="str">
        <f>IF(Wedstrijden!N1045="x","L1","")</f>
        <v/>
      </c>
      <c r="BR880" s="44" t="str">
        <f>IF(Wedstrijden!O1045="x","L2","")</f>
        <v/>
      </c>
      <c r="BS880" s="44" t="str">
        <f>IF(Wedstrijden!P1045="x","M1","")</f>
        <v/>
      </c>
      <c r="BT880" s="44" t="str">
        <f>IF(Wedstrijden!Q1045="x","M2","")</f>
        <v/>
      </c>
      <c r="BU880" s="44" t="str">
        <f>IF(Wedstrijden!R1045="x","Z1","")</f>
        <v/>
      </c>
      <c r="BV880" s="44" t="str">
        <f>IF(Wedstrijden!S1045="x","Z2","")</f>
        <v/>
      </c>
      <c r="BW880" s="44" t="str">
        <f>IF(COUNTA(Wedstrijden!T1045:AB1045)&lt;&gt;0,1,"")</f>
        <v/>
      </c>
      <c r="BX880" s="44" t="str">
        <f t="shared" si="79"/>
        <v/>
      </c>
      <c r="BY880" s="44" t="str">
        <f>IF(Wedstrijden!T1045="x","BB","")</f>
        <v/>
      </c>
      <c r="BZ880" s="44" t="str">
        <f>IF(Wedstrijden!U1045="x","B","")</f>
        <v/>
      </c>
      <c r="CA880" s="44" t="str">
        <f>IF(Wedstrijden!V1045="x","L1","")</f>
        <v/>
      </c>
      <c r="CB880" s="44" t="str">
        <f>IF(Wedstrijden!W1045="x","L2","")</f>
        <v/>
      </c>
      <c r="CC880" s="44" t="str">
        <f>IF(Wedstrijden!X1045="x","M1","")</f>
        <v/>
      </c>
      <c r="CD880" s="44" t="str">
        <f>IF(Wedstrijden!Y1045="x","M2","")</f>
        <v/>
      </c>
      <c r="CE880" s="44" t="str">
        <f>IF(Wedstrijden!Z1045="x","Z1","")</f>
        <v/>
      </c>
      <c r="CF880" s="44" t="str">
        <f>IF(Wedstrijden!AA1045="x","Z2","")</f>
        <v/>
      </c>
      <c r="CG880" s="44" t="str">
        <f>IF(Wedstrijden!AB1045="x","ZZL","")</f>
        <v/>
      </c>
      <c r="CL880" s="44" t="str">
        <f>IF(COUNTA(Wedstrijden!AC1045:AJ1045)&lt;&gt;0,2,"")</f>
        <v/>
      </c>
      <c r="CM880" s="44" t="str">
        <f t="shared" si="80"/>
        <v/>
      </c>
      <c r="CN880" s="44" t="str">
        <f>IF(Wedstrijden!AC1045="x","AA","")</f>
        <v/>
      </c>
      <c r="CO880" s="44" t="str">
        <f>IF(Wedstrijden!AD1045="x","A","")</f>
        <v/>
      </c>
      <c r="CP880" s="44" t="str">
        <f>IF(Wedstrijden!AE1045="x","BB","")</f>
        <v/>
      </c>
      <c r="CQ880" s="44" t="str">
        <f>IF(Wedstrijden!AF1045="x","B","")</f>
        <v/>
      </c>
      <c r="CR880" s="44" t="str">
        <f>IF(Wedstrijden!AG1045="x","L","")</f>
        <v/>
      </c>
      <c r="CS880" s="44" t="str">
        <f>IF(Wedstrijden!AH1045="x","M","")</f>
        <v/>
      </c>
      <c r="CT880" s="44" t="str">
        <f>IF(Wedstrijden!AI1045="x","Z","")</f>
        <v/>
      </c>
      <c r="CU880" s="44" t="str">
        <f>IF(Wedstrijden!AJ1045="x","ZZ","")</f>
        <v/>
      </c>
      <c r="CV880" s="44" t="str">
        <f>IF(COUNTA(Wedstrijden!AK1045:AQ1045)&lt;&gt;0,2,"")</f>
        <v/>
      </c>
      <c r="CW880" s="44" t="str">
        <f t="shared" si="81"/>
        <v/>
      </c>
      <c r="CX880" s="44" t="str">
        <f>IF(Wedstrijden!AK1045="x","BB","")</f>
        <v/>
      </c>
      <c r="CY880" s="44" t="str">
        <f>IF(Wedstrijden!AL1045="x","B","")</f>
        <v/>
      </c>
      <c r="CZ880" s="44" t="str">
        <f>IF(Wedstrijden!AM1045="x","L","")</f>
        <v/>
      </c>
      <c r="DA880" s="44" t="str">
        <f>IF(Wedstrijden!AN1045="x","M","")</f>
        <v/>
      </c>
      <c r="DB880" s="44" t="str">
        <f>IF(Wedstrijden!AO1045="x","Z","")</f>
        <v/>
      </c>
      <c r="DC880" s="44" t="str">
        <f>IF(Wedstrijden!AP1045="x","ZZ","")</f>
        <v/>
      </c>
      <c r="DD880" s="44" t="str">
        <f>IF(Wedstrijden!AQ1045="x","1.40","")</f>
        <v/>
      </c>
      <c r="DE880" s="44" t="str">
        <f>IF(COUNTA(Wedstrijden!AR1045:AT1045)&lt;&gt;0,6,"")</f>
        <v/>
      </c>
      <c r="DF880" s="44" t="str">
        <f t="shared" si="82"/>
        <v/>
      </c>
      <c r="DG880" s="44" t="str">
        <f>IF(Wedstrijden!AR1045="x","L","")</f>
        <v/>
      </c>
      <c r="DH880" s="44" t="str">
        <f>IF(Wedstrijden!AS1045="x","M","")</f>
        <v/>
      </c>
      <c r="DI880" s="44" t="str">
        <f>IF(Wedstrijden!AT1045="x","Z","")</f>
        <v/>
      </c>
      <c r="DJ880" s="44" t="str">
        <f>IF(COUNTA(Wedstrijden!AU1045:AW1045)&lt;&gt;0,6,"")</f>
        <v/>
      </c>
      <c r="DK880" s="44" t="str">
        <f t="shared" si="83"/>
        <v/>
      </c>
      <c r="DL880" s="44" t="str">
        <f>IF(Wedstrijden!AU1045="x","L","")</f>
        <v/>
      </c>
      <c r="DM880" s="44" t="str">
        <f>IF(Wedstrijden!AV1045="x","M","")</f>
        <v/>
      </c>
      <c r="DN880" s="44" t="str">
        <f>IF(Wedstrijden!AW1045="x","Z","")</f>
        <v/>
      </c>
    </row>
    <row r="881" spans="1:118" ht="15">
      <c r="A881" s="48" t="e">
        <f>Wedstrijden!#REF!</f>
        <v>#REF!</v>
      </c>
      <c r="B881" s="44" t="str">
        <f>IFERROR(VLOOKUP(Wedstrijden!E1046,Wedstrijdlocaties!$B$2:$E$499,2,FALSE),"")</f>
        <v/>
      </c>
      <c r="C881" s="44" t="str">
        <f>Wedstrijden!F1046</f>
        <v/>
      </c>
      <c r="D881" s="44" t="str">
        <f>IFERROR(VLOOKUP(Wedstrijden!G1046,Organisaties!$B$2:$C$501,2,FALSE),"")</f>
        <v/>
      </c>
      <c r="E881" s="44" t="str">
        <f>IFERROR(VLOOKUP(Wedstrijden!G1046,Organisaties!$B$2:$F$501,5,FALSE),"")</f>
        <v/>
      </c>
      <c r="F881" s="44" t="str">
        <f>IF(Wedstrijden!BC1046&lt;&gt;"",Wedstrijden!BC1046,"")</f>
        <v/>
      </c>
      <c r="G881" s="44">
        <f>IF(Wedstrijden!AY1046="Indoor",1,0)</f>
        <v>0</v>
      </c>
      <c r="H881" s="44">
        <f>Wedstrijden!AZ1046</f>
        <v>0</v>
      </c>
      <c r="I881" s="44" t="str">
        <f>IF(Wedstrijden!AX1046="Nee",0,IF(Wedstrijden!AX1046="Ja",1,""))</f>
        <v/>
      </c>
      <c r="J881" s="44" t="str">
        <f>IF(Wedstrijden!BA1046&lt;&gt;"",Wedstrijden!BA1046,"")</f>
        <v/>
      </c>
      <c r="W881" s="45"/>
      <c r="AE881" s="45"/>
      <c r="AN881" s="45"/>
      <c r="AU881" s="45"/>
      <c r="BA881" s="45"/>
      <c r="BE881" s="45"/>
      <c r="BJ881" s="44" t="str">
        <f>IF(COUNTA(Wedstrijden!I1046:S1046)&lt;&gt;0,1,"")</f>
        <v/>
      </c>
      <c r="BK881" s="44" t="str">
        <f t="shared" si="78"/>
        <v/>
      </c>
      <c r="BL881" s="44" t="str">
        <f>IF(Wedstrijden!I1046="x","AA","")</f>
        <v/>
      </c>
      <c r="BM881" s="44" t="str">
        <f>IF(Wedstrijden!J1046="x","A","")</f>
        <v/>
      </c>
      <c r="BN881" s="44" t="str">
        <f>IF(Wedstrijden!K1046="x","B1","")</f>
        <v/>
      </c>
      <c r="BO881" s="44" t="str">
        <f>IF(Wedstrijden!L1046="x","BB","")</f>
        <v/>
      </c>
      <c r="BP881" s="44" t="str">
        <f>IF(Wedstrijden!M1046="x","B","")</f>
        <v/>
      </c>
      <c r="BQ881" s="44" t="str">
        <f>IF(Wedstrijden!N1046="x","L1","")</f>
        <v/>
      </c>
      <c r="BR881" s="44" t="str">
        <f>IF(Wedstrijden!O1046="x","L2","")</f>
        <v/>
      </c>
      <c r="BS881" s="44" t="str">
        <f>IF(Wedstrijden!P1046="x","M1","")</f>
        <v/>
      </c>
      <c r="BT881" s="44" t="str">
        <f>IF(Wedstrijden!Q1046="x","M2","")</f>
        <v/>
      </c>
      <c r="BU881" s="44" t="str">
        <f>IF(Wedstrijden!R1046="x","Z1","")</f>
        <v/>
      </c>
      <c r="BV881" s="44" t="str">
        <f>IF(Wedstrijden!S1046="x","Z2","")</f>
        <v/>
      </c>
      <c r="BW881" s="44" t="str">
        <f>IF(COUNTA(Wedstrijden!T1046:AB1046)&lt;&gt;0,1,"")</f>
        <v/>
      </c>
      <c r="BX881" s="44" t="str">
        <f t="shared" si="79"/>
        <v/>
      </c>
      <c r="BY881" s="44" t="str">
        <f>IF(Wedstrijden!T1046="x","BB","")</f>
        <v/>
      </c>
      <c r="BZ881" s="44" t="str">
        <f>IF(Wedstrijden!U1046="x","B","")</f>
        <v/>
      </c>
      <c r="CA881" s="44" t="str">
        <f>IF(Wedstrijden!V1046="x","L1","")</f>
        <v/>
      </c>
      <c r="CB881" s="44" t="str">
        <f>IF(Wedstrijden!W1046="x","L2","")</f>
        <v/>
      </c>
      <c r="CC881" s="44" t="str">
        <f>IF(Wedstrijden!X1046="x","M1","")</f>
        <v/>
      </c>
      <c r="CD881" s="44" t="str">
        <f>IF(Wedstrijden!Y1046="x","M2","")</f>
        <v/>
      </c>
      <c r="CE881" s="44" t="str">
        <f>IF(Wedstrijden!Z1046="x","Z1","")</f>
        <v/>
      </c>
      <c r="CF881" s="44" t="str">
        <f>IF(Wedstrijden!AA1046="x","Z2","")</f>
        <v/>
      </c>
      <c r="CG881" s="44" t="str">
        <f>IF(Wedstrijden!AB1046="x","ZZL","")</f>
        <v/>
      </c>
      <c r="CL881" s="44" t="str">
        <f>IF(COUNTA(Wedstrijden!AC1046:AJ1046)&lt;&gt;0,2,"")</f>
        <v/>
      </c>
      <c r="CM881" s="44" t="str">
        <f t="shared" si="80"/>
        <v/>
      </c>
      <c r="CN881" s="44" t="str">
        <f>IF(Wedstrijden!AC1046="x","AA","")</f>
        <v/>
      </c>
      <c r="CO881" s="44" t="str">
        <f>IF(Wedstrijden!AD1046="x","A","")</f>
        <v/>
      </c>
      <c r="CP881" s="44" t="str">
        <f>IF(Wedstrijden!AE1046="x","BB","")</f>
        <v/>
      </c>
      <c r="CQ881" s="44" t="str">
        <f>IF(Wedstrijden!AF1046="x","B","")</f>
        <v/>
      </c>
      <c r="CR881" s="44" t="str">
        <f>IF(Wedstrijden!AG1046="x","L","")</f>
        <v/>
      </c>
      <c r="CS881" s="44" t="str">
        <f>IF(Wedstrijden!AH1046="x","M","")</f>
        <v/>
      </c>
      <c r="CT881" s="44" t="str">
        <f>IF(Wedstrijden!AI1046="x","Z","")</f>
        <v/>
      </c>
      <c r="CU881" s="44" t="str">
        <f>IF(Wedstrijden!AJ1046="x","ZZ","")</f>
        <v/>
      </c>
      <c r="CV881" s="44" t="str">
        <f>IF(COUNTA(Wedstrijden!AK1046:AQ1046)&lt;&gt;0,2,"")</f>
        <v/>
      </c>
      <c r="CW881" s="44" t="str">
        <f t="shared" si="81"/>
        <v/>
      </c>
      <c r="CX881" s="44" t="str">
        <f>IF(Wedstrijden!AK1046="x","BB","")</f>
        <v/>
      </c>
      <c r="CY881" s="44" t="str">
        <f>IF(Wedstrijden!AL1046="x","B","")</f>
        <v/>
      </c>
      <c r="CZ881" s="44" t="str">
        <f>IF(Wedstrijden!AM1046="x","L","")</f>
        <v/>
      </c>
      <c r="DA881" s="44" t="str">
        <f>IF(Wedstrijden!AN1046="x","M","")</f>
        <v/>
      </c>
      <c r="DB881" s="44" t="str">
        <f>IF(Wedstrijden!AO1046="x","Z","")</f>
        <v/>
      </c>
      <c r="DC881" s="44" t="str">
        <f>IF(Wedstrijden!AP1046="x","ZZ","")</f>
        <v/>
      </c>
      <c r="DD881" s="44" t="str">
        <f>IF(Wedstrijden!AQ1046="x","1.40","")</f>
        <v/>
      </c>
      <c r="DE881" s="44" t="str">
        <f>IF(COUNTA(Wedstrijden!AR1046:AT1046)&lt;&gt;0,6,"")</f>
        <v/>
      </c>
      <c r="DF881" s="44" t="str">
        <f t="shared" si="82"/>
        <v/>
      </c>
      <c r="DG881" s="44" t="str">
        <f>IF(Wedstrijden!AR1046="x","L","")</f>
        <v/>
      </c>
      <c r="DH881" s="44" t="str">
        <f>IF(Wedstrijden!AS1046="x","M","")</f>
        <v/>
      </c>
      <c r="DI881" s="44" t="str">
        <f>IF(Wedstrijden!AT1046="x","Z","")</f>
        <v/>
      </c>
      <c r="DJ881" s="44" t="str">
        <f>IF(COUNTA(Wedstrijden!AU1046:AW1046)&lt;&gt;0,6,"")</f>
        <v/>
      </c>
      <c r="DK881" s="44" t="str">
        <f t="shared" si="83"/>
        <v/>
      </c>
      <c r="DL881" s="44" t="str">
        <f>IF(Wedstrijden!AU1046="x","L","")</f>
        <v/>
      </c>
      <c r="DM881" s="44" t="str">
        <f>IF(Wedstrijden!AV1046="x","M","")</f>
        <v/>
      </c>
      <c r="DN881" s="44" t="str">
        <f>IF(Wedstrijden!AW1046="x","Z","")</f>
        <v/>
      </c>
    </row>
    <row r="882" spans="1:118" ht="15">
      <c r="A882" s="48" t="e">
        <f>Wedstrijden!#REF!</f>
        <v>#REF!</v>
      </c>
      <c r="B882" s="44" t="str">
        <f>IFERROR(VLOOKUP(Wedstrijden!E1047,Wedstrijdlocaties!$B$2:$E$499,2,FALSE),"")</f>
        <v/>
      </c>
      <c r="C882" s="44" t="str">
        <f>Wedstrijden!F1047</f>
        <v/>
      </c>
      <c r="D882" s="44" t="str">
        <f>IFERROR(VLOOKUP(Wedstrijden!G1047,Organisaties!$B$2:$C$501,2,FALSE),"")</f>
        <v/>
      </c>
      <c r="E882" s="44" t="str">
        <f>IFERROR(VLOOKUP(Wedstrijden!G1047,Organisaties!$B$2:$F$501,5,FALSE),"")</f>
        <v/>
      </c>
      <c r="F882" s="44" t="str">
        <f>IF(Wedstrijden!BC1047&lt;&gt;"",Wedstrijden!BC1047,"")</f>
        <v/>
      </c>
      <c r="G882" s="44">
        <f>IF(Wedstrijden!AY1047="Indoor",1,0)</f>
        <v>0</v>
      </c>
      <c r="H882" s="44">
        <f>Wedstrijden!AZ1047</f>
        <v>0</v>
      </c>
      <c r="I882" s="44" t="str">
        <f>IF(Wedstrijden!AX1047="Nee",0,IF(Wedstrijden!AX1047="Ja",1,""))</f>
        <v/>
      </c>
      <c r="J882" s="44" t="str">
        <f>IF(Wedstrijden!BA1047&lt;&gt;"",Wedstrijden!BA1047,"")</f>
        <v/>
      </c>
      <c r="W882" s="45"/>
      <c r="AE882" s="45"/>
      <c r="AN882" s="45"/>
      <c r="AU882" s="45"/>
      <c r="BA882" s="45"/>
      <c r="BE882" s="45"/>
      <c r="BJ882" s="44" t="str">
        <f>IF(COUNTA(Wedstrijden!I1047:S1047)&lt;&gt;0,1,"")</f>
        <v/>
      </c>
      <c r="BK882" s="44" t="str">
        <f t="shared" si="78"/>
        <v/>
      </c>
      <c r="BL882" s="44" t="str">
        <f>IF(Wedstrijden!I1047="x","AA","")</f>
        <v/>
      </c>
      <c r="BM882" s="44" t="str">
        <f>IF(Wedstrijden!J1047="x","A","")</f>
        <v/>
      </c>
      <c r="BN882" s="44" t="str">
        <f>IF(Wedstrijden!K1047="x","B1","")</f>
        <v/>
      </c>
      <c r="BO882" s="44" t="str">
        <f>IF(Wedstrijden!L1047="x","BB","")</f>
        <v/>
      </c>
      <c r="BP882" s="44" t="str">
        <f>IF(Wedstrijden!M1047="x","B","")</f>
        <v/>
      </c>
      <c r="BQ882" s="44" t="str">
        <f>IF(Wedstrijden!N1047="x","L1","")</f>
        <v/>
      </c>
      <c r="BR882" s="44" t="str">
        <f>IF(Wedstrijden!O1047="x","L2","")</f>
        <v/>
      </c>
      <c r="BS882" s="44" t="str">
        <f>IF(Wedstrijden!P1047="x","M1","")</f>
        <v/>
      </c>
      <c r="BT882" s="44" t="str">
        <f>IF(Wedstrijden!Q1047="x","M2","")</f>
        <v/>
      </c>
      <c r="BU882" s="44" t="str">
        <f>IF(Wedstrijden!R1047="x","Z1","")</f>
        <v/>
      </c>
      <c r="BV882" s="44" t="str">
        <f>IF(Wedstrijden!S1047="x","Z2","")</f>
        <v/>
      </c>
      <c r="BW882" s="44" t="str">
        <f>IF(COUNTA(Wedstrijden!T1047:AB1047)&lt;&gt;0,1,"")</f>
        <v/>
      </c>
      <c r="BX882" s="44" t="str">
        <f t="shared" si="79"/>
        <v/>
      </c>
      <c r="BY882" s="44" t="str">
        <f>IF(Wedstrijden!T1047="x","BB","")</f>
        <v/>
      </c>
      <c r="BZ882" s="44" t="str">
        <f>IF(Wedstrijden!U1047="x","B","")</f>
        <v/>
      </c>
      <c r="CA882" s="44" t="str">
        <f>IF(Wedstrijden!V1047="x","L1","")</f>
        <v/>
      </c>
      <c r="CB882" s="44" t="str">
        <f>IF(Wedstrijden!W1047="x","L2","")</f>
        <v/>
      </c>
      <c r="CC882" s="44" t="str">
        <f>IF(Wedstrijden!X1047="x","M1","")</f>
        <v/>
      </c>
      <c r="CD882" s="44" t="str">
        <f>IF(Wedstrijden!Y1047="x","M2","")</f>
        <v/>
      </c>
      <c r="CE882" s="44" t="str">
        <f>IF(Wedstrijden!Z1047="x","Z1","")</f>
        <v/>
      </c>
      <c r="CF882" s="44" t="str">
        <f>IF(Wedstrijden!AA1047="x","Z2","")</f>
        <v/>
      </c>
      <c r="CG882" s="44" t="str">
        <f>IF(Wedstrijden!AB1047="x","ZZL","")</f>
        <v/>
      </c>
      <c r="CL882" s="44" t="str">
        <f>IF(COUNTA(Wedstrijden!AC1047:AJ1047)&lt;&gt;0,2,"")</f>
        <v/>
      </c>
      <c r="CM882" s="44" t="str">
        <f t="shared" si="80"/>
        <v/>
      </c>
      <c r="CN882" s="44" t="str">
        <f>IF(Wedstrijden!AC1047="x","AA","")</f>
        <v/>
      </c>
      <c r="CO882" s="44" t="str">
        <f>IF(Wedstrijden!AD1047="x","A","")</f>
        <v/>
      </c>
      <c r="CP882" s="44" t="str">
        <f>IF(Wedstrijden!AE1047="x","BB","")</f>
        <v/>
      </c>
      <c r="CQ882" s="44" t="str">
        <f>IF(Wedstrijden!AF1047="x","B","")</f>
        <v/>
      </c>
      <c r="CR882" s="44" t="str">
        <f>IF(Wedstrijden!AG1047="x","L","")</f>
        <v/>
      </c>
      <c r="CS882" s="44" t="str">
        <f>IF(Wedstrijden!AH1047="x","M","")</f>
        <v/>
      </c>
      <c r="CT882" s="44" t="str">
        <f>IF(Wedstrijden!AI1047="x","Z","")</f>
        <v/>
      </c>
      <c r="CU882" s="44" t="str">
        <f>IF(Wedstrijden!AJ1047="x","ZZ","")</f>
        <v/>
      </c>
      <c r="CV882" s="44" t="str">
        <f>IF(COUNTA(Wedstrijden!AK1047:AQ1047)&lt;&gt;0,2,"")</f>
        <v/>
      </c>
      <c r="CW882" s="44" t="str">
        <f t="shared" si="81"/>
        <v/>
      </c>
      <c r="CX882" s="44" t="str">
        <f>IF(Wedstrijden!AK1047="x","BB","")</f>
        <v/>
      </c>
      <c r="CY882" s="44" t="str">
        <f>IF(Wedstrijden!AL1047="x","B","")</f>
        <v/>
      </c>
      <c r="CZ882" s="44" t="str">
        <f>IF(Wedstrijden!AM1047="x","L","")</f>
        <v/>
      </c>
      <c r="DA882" s="44" t="str">
        <f>IF(Wedstrijden!AN1047="x","M","")</f>
        <v/>
      </c>
      <c r="DB882" s="44" t="str">
        <f>IF(Wedstrijden!AO1047="x","Z","")</f>
        <v/>
      </c>
      <c r="DC882" s="44" t="str">
        <f>IF(Wedstrijden!AP1047="x","ZZ","")</f>
        <v/>
      </c>
      <c r="DD882" s="44" t="str">
        <f>IF(Wedstrijden!AQ1047="x","1.40","")</f>
        <v/>
      </c>
      <c r="DE882" s="44" t="str">
        <f>IF(COUNTA(Wedstrijden!AR1047:AT1047)&lt;&gt;0,6,"")</f>
        <v/>
      </c>
      <c r="DF882" s="44" t="str">
        <f t="shared" si="82"/>
        <v/>
      </c>
      <c r="DG882" s="44" t="str">
        <f>IF(Wedstrijden!AR1047="x","L","")</f>
        <v/>
      </c>
      <c r="DH882" s="44" t="str">
        <f>IF(Wedstrijden!AS1047="x","M","")</f>
        <v/>
      </c>
      <c r="DI882" s="44" t="str">
        <f>IF(Wedstrijden!AT1047="x","Z","")</f>
        <v/>
      </c>
      <c r="DJ882" s="44" t="str">
        <f>IF(COUNTA(Wedstrijden!AU1047:AW1047)&lt;&gt;0,6,"")</f>
        <v/>
      </c>
      <c r="DK882" s="44" t="str">
        <f t="shared" si="83"/>
        <v/>
      </c>
      <c r="DL882" s="44" t="str">
        <f>IF(Wedstrijden!AU1047="x","L","")</f>
        <v/>
      </c>
      <c r="DM882" s="44" t="str">
        <f>IF(Wedstrijden!AV1047="x","M","")</f>
        <v/>
      </c>
      <c r="DN882" s="44" t="str">
        <f>IF(Wedstrijden!AW1047="x","Z","")</f>
        <v/>
      </c>
    </row>
    <row r="883" spans="1:118" ht="15">
      <c r="A883" s="48" t="e">
        <f>Wedstrijden!#REF!</f>
        <v>#REF!</v>
      </c>
      <c r="B883" s="44" t="str">
        <f>IFERROR(VLOOKUP(Wedstrijden!E1048,Wedstrijdlocaties!$B$2:$E$499,2,FALSE),"")</f>
        <v/>
      </c>
      <c r="C883" s="44" t="str">
        <f>Wedstrijden!F1048</f>
        <v/>
      </c>
      <c r="D883" s="44" t="str">
        <f>IFERROR(VLOOKUP(Wedstrijden!G1048,Organisaties!$B$2:$C$501,2,FALSE),"")</f>
        <v/>
      </c>
      <c r="E883" s="44" t="str">
        <f>IFERROR(VLOOKUP(Wedstrijden!G1048,Organisaties!$B$2:$F$501,5,FALSE),"")</f>
        <v/>
      </c>
      <c r="F883" s="44" t="str">
        <f>IF(Wedstrijden!BC1048&lt;&gt;"",Wedstrijden!BC1048,"")</f>
        <v/>
      </c>
      <c r="G883" s="44">
        <f>IF(Wedstrijden!AY1048="Indoor",1,0)</f>
        <v>0</v>
      </c>
      <c r="H883" s="44">
        <f>Wedstrijden!AZ1048</f>
        <v>0</v>
      </c>
      <c r="I883" s="44" t="str">
        <f>IF(Wedstrijden!AX1048="Nee",0,IF(Wedstrijden!AX1048="Ja",1,""))</f>
        <v/>
      </c>
      <c r="J883" s="44" t="str">
        <f>IF(Wedstrijden!BA1048&lt;&gt;"",Wedstrijden!BA1048,"")</f>
        <v/>
      </c>
      <c r="W883" s="45"/>
      <c r="AE883" s="45"/>
      <c r="AN883" s="45"/>
      <c r="AU883" s="45"/>
      <c r="BA883" s="45"/>
      <c r="BE883" s="45"/>
      <c r="BJ883" s="44" t="str">
        <f>IF(COUNTA(Wedstrijden!I1048:S1048)&lt;&gt;0,1,"")</f>
        <v/>
      </c>
      <c r="BK883" s="44" t="str">
        <f t="shared" si="78"/>
        <v/>
      </c>
      <c r="BL883" s="44" t="str">
        <f>IF(Wedstrijden!I1048="x","AA","")</f>
        <v/>
      </c>
      <c r="BM883" s="44" t="str">
        <f>IF(Wedstrijden!J1048="x","A","")</f>
        <v/>
      </c>
      <c r="BN883" s="44" t="str">
        <f>IF(Wedstrijden!K1048="x","B1","")</f>
        <v/>
      </c>
      <c r="BO883" s="44" t="str">
        <f>IF(Wedstrijden!L1048="x","BB","")</f>
        <v/>
      </c>
      <c r="BP883" s="44" t="str">
        <f>IF(Wedstrijden!M1048="x","B","")</f>
        <v/>
      </c>
      <c r="BQ883" s="44" t="str">
        <f>IF(Wedstrijden!N1048="x","L1","")</f>
        <v/>
      </c>
      <c r="BR883" s="44" t="str">
        <f>IF(Wedstrijden!O1048="x","L2","")</f>
        <v/>
      </c>
      <c r="BS883" s="44" t="str">
        <f>IF(Wedstrijden!P1048="x","M1","")</f>
        <v/>
      </c>
      <c r="BT883" s="44" t="str">
        <f>IF(Wedstrijden!Q1048="x","M2","")</f>
        <v/>
      </c>
      <c r="BU883" s="44" t="str">
        <f>IF(Wedstrijden!R1048="x","Z1","")</f>
        <v/>
      </c>
      <c r="BV883" s="44" t="str">
        <f>IF(Wedstrijden!S1048="x","Z2","")</f>
        <v/>
      </c>
      <c r="BW883" s="44" t="str">
        <f>IF(COUNTA(Wedstrijden!T1048:AB1048)&lt;&gt;0,1,"")</f>
        <v/>
      </c>
      <c r="BX883" s="44" t="str">
        <f t="shared" si="79"/>
        <v/>
      </c>
      <c r="BY883" s="44" t="str">
        <f>IF(Wedstrijden!T1048="x","BB","")</f>
        <v/>
      </c>
      <c r="BZ883" s="44" t="str">
        <f>IF(Wedstrijden!U1048="x","B","")</f>
        <v/>
      </c>
      <c r="CA883" s="44" t="str">
        <f>IF(Wedstrijden!V1048="x","L1","")</f>
        <v/>
      </c>
      <c r="CB883" s="44" t="str">
        <f>IF(Wedstrijden!W1048="x","L2","")</f>
        <v/>
      </c>
      <c r="CC883" s="44" t="str">
        <f>IF(Wedstrijden!X1048="x","M1","")</f>
        <v/>
      </c>
      <c r="CD883" s="44" t="str">
        <f>IF(Wedstrijden!Y1048="x","M2","")</f>
        <v/>
      </c>
      <c r="CE883" s="44" t="str">
        <f>IF(Wedstrijden!Z1048="x","Z1","")</f>
        <v/>
      </c>
      <c r="CF883" s="44" t="str">
        <f>IF(Wedstrijden!AA1048="x","Z2","")</f>
        <v/>
      </c>
      <c r="CG883" s="44" t="str">
        <f>IF(Wedstrijden!AB1048="x","ZZL","")</f>
        <v/>
      </c>
      <c r="CL883" s="44" t="str">
        <f>IF(COUNTA(Wedstrijden!AC1048:AJ1048)&lt;&gt;0,2,"")</f>
        <v/>
      </c>
      <c r="CM883" s="44" t="str">
        <f t="shared" si="80"/>
        <v/>
      </c>
      <c r="CN883" s="44" t="str">
        <f>IF(Wedstrijden!AC1048="x","AA","")</f>
        <v/>
      </c>
      <c r="CO883" s="44" t="str">
        <f>IF(Wedstrijden!AD1048="x","A","")</f>
        <v/>
      </c>
      <c r="CP883" s="44" t="str">
        <f>IF(Wedstrijden!AE1048="x","BB","")</f>
        <v/>
      </c>
      <c r="CQ883" s="44" t="str">
        <f>IF(Wedstrijden!AF1048="x","B","")</f>
        <v/>
      </c>
      <c r="CR883" s="44" t="str">
        <f>IF(Wedstrijden!AG1048="x","L","")</f>
        <v/>
      </c>
      <c r="CS883" s="44" t="str">
        <f>IF(Wedstrijden!AH1048="x","M","")</f>
        <v/>
      </c>
      <c r="CT883" s="44" t="str">
        <f>IF(Wedstrijden!AI1048="x","Z","")</f>
        <v/>
      </c>
      <c r="CU883" s="44" t="str">
        <f>IF(Wedstrijden!AJ1048="x","ZZ","")</f>
        <v/>
      </c>
      <c r="CV883" s="44" t="str">
        <f>IF(COUNTA(Wedstrijden!AK1048:AQ1048)&lt;&gt;0,2,"")</f>
        <v/>
      </c>
      <c r="CW883" s="44" t="str">
        <f t="shared" si="81"/>
        <v/>
      </c>
      <c r="CX883" s="44" t="str">
        <f>IF(Wedstrijden!AK1048="x","BB","")</f>
        <v/>
      </c>
      <c r="CY883" s="44" t="str">
        <f>IF(Wedstrijden!AL1048="x","B","")</f>
        <v/>
      </c>
      <c r="CZ883" s="44" t="str">
        <f>IF(Wedstrijden!AM1048="x","L","")</f>
        <v/>
      </c>
      <c r="DA883" s="44" t="str">
        <f>IF(Wedstrijden!AN1048="x","M","")</f>
        <v/>
      </c>
      <c r="DB883" s="44" t="str">
        <f>IF(Wedstrijden!AO1048="x","Z","")</f>
        <v/>
      </c>
      <c r="DC883" s="44" t="str">
        <f>IF(Wedstrijden!AP1048="x","ZZ","")</f>
        <v/>
      </c>
      <c r="DD883" s="44" t="str">
        <f>IF(Wedstrijden!AQ1048="x","1.40","")</f>
        <v/>
      </c>
      <c r="DE883" s="44" t="str">
        <f>IF(COUNTA(Wedstrijden!AR1048:AT1048)&lt;&gt;0,6,"")</f>
        <v/>
      </c>
      <c r="DF883" s="44" t="str">
        <f t="shared" si="82"/>
        <v/>
      </c>
      <c r="DG883" s="44" t="str">
        <f>IF(Wedstrijden!AR1048="x","L","")</f>
        <v/>
      </c>
      <c r="DH883" s="44" t="str">
        <f>IF(Wedstrijden!AS1048="x","M","")</f>
        <v/>
      </c>
      <c r="DI883" s="44" t="str">
        <f>IF(Wedstrijden!AT1048="x","Z","")</f>
        <v/>
      </c>
      <c r="DJ883" s="44" t="str">
        <f>IF(COUNTA(Wedstrijden!AU1048:AW1048)&lt;&gt;0,6,"")</f>
        <v/>
      </c>
      <c r="DK883" s="44" t="str">
        <f t="shared" si="83"/>
        <v/>
      </c>
      <c r="DL883" s="44" t="str">
        <f>IF(Wedstrijden!AU1048="x","L","")</f>
        <v/>
      </c>
      <c r="DM883" s="44" t="str">
        <f>IF(Wedstrijden!AV1048="x","M","")</f>
        <v/>
      </c>
      <c r="DN883" s="44" t="str">
        <f>IF(Wedstrijden!AW1048="x","Z","")</f>
        <v/>
      </c>
    </row>
    <row r="884" spans="1:118" ht="15">
      <c r="A884" s="48" t="e">
        <f>Wedstrijden!#REF!</f>
        <v>#REF!</v>
      </c>
      <c r="B884" s="44" t="str">
        <f>IFERROR(VLOOKUP(Wedstrijden!E1049,Wedstrijdlocaties!$B$2:$E$499,2,FALSE),"")</f>
        <v/>
      </c>
      <c r="C884" s="44" t="str">
        <f>Wedstrijden!F1049</f>
        <v/>
      </c>
      <c r="D884" s="44" t="str">
        <f>IFERROR(VLOOKUP(Wedstrijden!G1049,Organisaties!$B$2:$C$501,2,FALSE),"")</f>
        <v/>
      </c>
      <c r="E884" s="44" t="str">
        <f>IFERROR(VLOOKUP(Wedstrijden!G1049,Organisaties!$B$2:$F$501,5,FALSE),"")</f>
        <v/>
      </c>
      <c r="F884" s="44" t="str">
        <f>IF(Wedstrijden!BC1049&lt;&gt;"",Wedstrijden!BC1049,"")</f>
        <v/>
      </c>
      <c r="G884" s="44">
        <f>IF(Wedstrijden!AY1049="Indoor",1,0)</f>
        <v>0</v>
      </c>
      <c r="H884" s="44">
        <f>Wedstrijden!AZ1049</f>
        <v>0</v>
      </c>
      <c r="I884" s="44" t="str">
        <f>IF(Wedstrijden!AX1049="Nee",0,IF(Wedstrijden!AX1049="Ja",1,""))</f>
        <v/>
      </c>
      <c r="J884" s="44" t="str">
        <f>IF(Wedstrijden!BA1049&lt;&gt;"",Wedstrijden!BA1049,"")</f>
        <v/>
      </c>
      <c r="W884" s="45"/>
      <c r="AE884" s="45"/>
      <c r="AN884" s="45"/>
      <c r="AU884" s="45"/>
      <c r="BA884" s="45"/>
      <c r="BE884" s="45"/>
      <c r="BJ884" s="44" t="str">
        <f>IF(COUNTA(Wedstrijden!I1049:S1049)&lt;&gt;0,1,"")</f>
        <v/>
      </c>
      <c r="BK884" s="44" t="str">
        <f t="shared" si="78"/>
        <v/>
      </c>
      <c r="BL884" s="44" t="str">
        <f>IF(Wedstrijden!I1049="x","AA","")</f>
        <v/>
      </c>
      <c r="BM884" s="44" t="str">
        <f>IF(Wedstrijden!J1049="x","A","")</f>
        <v/>
      </c>
      <c r="BN884" s="44" t="str">
        <f>IF(Wedstrijden!K1049="x","B1","")</f>
        <v/>
      </c>
      <c r="BO884" s="44" t="str">
        <f>IF(Wedstrijden!L1049="x","BB","")</f>
        <v/>
      </c>
      <c r="BP884" s="44" t="str">
        <f>IF(Wedstrijden!M1049="x","B","")</f>
        <v/>
      </c>
      <c r="BQ884" s="44" t="str">
        <f>IF(Wedstrijden!N1049="x","L1","")</f>
        <v/>
      </c>
      <c r="BR884" s="44" t="str">
        <f>IF(Wedstrijden!O1049="x","L2","")</f>
        <v/>
      </c>
      <c r="BS884" s="44" t="str">
        <f>IF(Wedstrijden!P1049="x","M1","")</f>
        <v/>
      </c>
      <c r="BT884" s="44" t="str">
        <f>IF(Wedstrijden!Q1049="x","M2","")</f>
        <v/>
      </c>
      <c r="BU884" s="44" t="str">
        <f>IF(Wedstrijden!R1049="x","Z1","")</f>
        <v/>
      </c>
      <c r="BV884" s="44" t="str">
        <f>IF(Wedstrijden!S1049="x","Z2","")</f>
        <v/>
      </c>
      <c r="BW884" s="44" t="str">
        <f>IF(COUNTA(Wedstrijden!T1049:AB1049)&lt;&gt;0,1,"")</f>
        <v/>
      </c>
      <c r="BX884" s="44" t="str">
        <f t="shared" si="79"/>
        <v/>
      </c>
      <c r="BY884" s="44" t="str">
        <f>IF(Wedstrijden!T1049="x","BB","")</f>
        <v/>
      </c>
      <c r="BZ884" s="44" t="str">
        <f>IF(Wedstrijden!U1049="x","B","")</f>
        <v/>
      </c>
      <c r="CA884" s="44" t="str">
        <f>IF(Wedstrijden!V1049="x","L1","")</f>
        <v/>
      </c>
      <c r="CB884" s="44" t="str">
        <f>IF(Wedstrijden!W1049="x","L2","")</f>
        <v/>
      </c>
      <c r="CC884" s="44" t="str">
        <f>IF(Wedstrijden!X1049="x","M1","")</f>
        <v/>
      </c>
      <c r="CD884" s="44" t="str">
        <f>IF(Wedstrijden!Y1049="x","M2","")</f>
        <v/>
      </c>
      <c r="CE884" s="44" t="str">
        <f>IF(Wedstrijden!Z1049="x","Z1","")</f>
        <v/>
      </c>
      <c r="CF884" s="44" t="str">
        <f>IF(Wedstrijden!AA1049="x","Z2","")</f>
        <v/>
      </c>
      <c r="CG884" s="44" t="str">
        <f>IF(Wedstrijden!AB1049="x","ZZL","")</f>
        <v/>
      </c>
      <c r="CL884" s="44" t="str">
        <f>IF(COUNTA(Wedstrijden!AC1049:AJ1049)&lt;&gt;0,2,"")</f>
        <v/>
      </c>
      <c r="CM884" s="44" t="str">
        <f t="shared" si="80"/>
        <v/>
      </c>
      <c r="CN884" s="44" t="str">
        <f>IF(Wedstrijden!AC1049="x","AA","")</f>
        <v/>
      </c>
      <c r="CO884" s="44" t="str">
        <f>IF(Wedstrijden!AD1049="x","A","")</f>
        <v/>
      </c>
      <c r="CP884" s="44" t="str">
        <f>IF(Wedstrijden!AE1049="x","BB","")</f>
        <v/>
      </c>
      <c r="CQ884" s="44" t="str">
        <f>IF(Wedstrijden!AF1049="x","B","")</f>
        <v/>
      </c>
      <c r="CR884" s="44" t="str">
        <f>IF(Wedstrijden!AG1049="x","L","")</f>
        <v/>
      </c>
      <c r="CS884" s="44" t="str">
        <f>IF(Wedstrijden!AH1049="x","M","")</f>
        <v/>
      </c>
      <c r="CT884" s="44" t="str">
        <f>IF(Wedstrijden!AI1049="x","Z","")</f>
        <v/>
      </c>
      <c r="CU884" s="44" t="str">
        <f>IF(Wedstrijden!AJ1049="x","ZZ","")</f>
        <v/>
      </c>
      <c r="CV884" s="44" t="str">
        <f>IF(COUNTA(Wedstrijden!AK1049:AQ1049)&lt;&gt;0,2,"")</f>
        <v/>
      </c>
      <c r="CW884" s="44" t="str">
        <f t="shared" si="81"/>
        <v/>
      </c>
      <c r="CX884" s="44" t="str">
        <f>IF(Wedstrijden!AK1049="x","BB","")</f>
        <v/>
      </c>
      <c r="CY884" s="44" t="str">
        <f>IF(Wedstrijden!AL1049="x","B","")</f>
        <v/>
      </c>
      <c r="CZ884" s="44" t="str">
        <f>IF(Wedstrijden!AM1049="x","L","")</f>
        <v/>
      </c>
      <c r="DA884" s="44" t="str">
        <f>IF(Wedstrijden!AN1049="x","M","")</f>
        <v/>
      </c>
      <c r="DB884" s="44" t="str">
        <f>IF(Wedstrijden!AO1049="x","Z","")</f>
        <v/>
      </c>
      <c r="DC884" s="44" t="str">
        <f>IF(Wedstrijden!AP1049="x","ZZ","")</f>
        <v/>
      </c>
      <c r="DD884" s="44" t="str">
        <f>IF(Wedstrijden!AQ1049="x","1.40","")</f>
        <v/>
      </c>
      <c r="DE884" s="44" t="str">
        <f>IF(COUNTA(Wedstrijden!AR1049:AT1049)&lt;&gt;0,6,"")</f>
        <v/>
      </c>
      <c r="DF884" s="44" t="str">
        <f t="shared" si="82"/>
        <v/>
      </c>
      <c r="DG884" s="44" t="str">
        <f>IF(Wedstrijden!AR1049="x","L","")</f>
        <v/>
      </c>
      <c r="DH884" s="44" t="str">
        <f>IF(Wedstrijden!AS1049="x","M","")</f>
        <v/>
      </c>
      <c r="DI884" s="44" t="str">
        <f>IF(Wedstrijden!AT1049="x","Z","")</f>
        <v/>
      </c>
      <c r="DJ884" s="44" t="str">
        <f>IF(COUNTA(Wedstrijden!AU1049:AW1049)&lt;&gt;0,6,"")</f>
        <v/>
      </c>
      <c r="DK884" s="44" t="str">
        <f t="shared" si="83"/>
        <v/>
      </c>
      <c r="DL884" s="44" t="str">
        <f>IF(Wedstrijden!AU1049="x","L","")</f>
        <v/>
      </c>
      <c r="DM884" s="44" t="str">
        <f>IF(Wedstrijden!AV1049="x","M","")</f>
        <v/>
      </c>
      <c r="DN884" s="44" t="str">
        <f>IF(Wedstrijden!AW1049="x","Z","")</f>
        <v/>
      </c>
    </row>
    <row r="885" spans="1:118" ht="15">
      <c r="A885" s="48" t="e">
        <f>Wedstrijden!#REF!</f>
        <v>#REF!</v>
      </c>
      <c r="B885" s="44" t="str">
        <f>IFERROR(VLOOKUP(Wedstrijden!E1050,Wedstrijdlocaties!$B$2:$E$499,2,FALSE),"")</f>
        <v/>
      </c>
      <c r="C885" s="44" t="str">
        <f>Wedstrijden!F1050</f>
        <v/>
      </c>
      <c r="D885" s="44" t="str">
        <f>IFERROR(VLOOKUP(Wedstrijden!G1050,Organisaties!$B$2:$C$501,2,FALSE),"")</f>
        <v/>
      </c>
      <c r="E885" s="44" t="str">
        <f>IFERROR(VLOOKUP(Wedstrijden!G1050,Organisaties!$B$2:$F$501,5,FALSE),"")</f>
        <v/>
      </c>
      <c r="F885" s="44" t="str">
        <f>IF(Wedstrijden!BC1050&lt;&gt;"",Wedstrijden!BC1050,"")</f>
        <v/>
      </c>
      <c r="G885" s="44">
        <f>IF(Wedstrijden!AY1050="Indoor",1,0)</f>
        <v>0</v>
      </c>
      <c r="H885" s="44">
        <f>Wedstrijden!AZ1050</f>
        <v>0</v>
      </c>
      <c r="I885" s="44" t="str">
        <f>IF(Wedstrijden!AX1050="Nee",0,IF(Wedstrijden!AX1050="Ja",1,""))</f>
        <v/>
      </c>
      <c r="J885" s="44" t="str">
        <f>IF(Wedstrijden!BA1050&lt;&gt;"",Wedstrijden!BA1050,"")</f>
        <v/>
      </c>
      <c r="W885" s="45"/>
      <c r="AE885" s="45"/>
      <c r="AN885" s="45"/>
      <c r="AU885" s="45"/>
      <c r="BA885" s="45"/>
      <c r="BE885" s="45"/>
      <c r="BJ885" s="44" t="str">
        <f>IF(COUNTA(Wedstrijden!I1050:S1050)&lt;&gt;0,1,"")</f>
        <v/>
      </c>
      <c r="BK885" s="44" t="str">
        <f t="shared" si="78"/>
        <v/>
      </c>
      <c r="BL885" s="44" t="str">
        <f>IF(Wedstrijden!I1050="x","AA","")</f>
        <v/>
      </c>
      <c r="BM885" s="44" t="str">
        <f>IF(Wedstrijden!J1050="x","A","")</f>
        <v/>
      </c>
      <c r="BN885" s="44" t="str">
        <f>IF(Wedstrijden!K1050="x","B1","")</f>
        <v/>
      </c>
      <c r="BO885" s="44" t="str">
        <f>IF(Wedstrijden!L1050="x","BB","")</f>
        <v/>
      </c>
      <c r="BP885" s="44" t="str">
        <f>IF(Wedstrijden!M1050="x","B","")</f>
        <v/>
      </c>
      <c r="BQ885" s="44" t="str">
        <f>IF(Wedstrijden!N1050="x","L1","")</f>
        <v/>
      </c>
      <c r="BR885" s="44" t="str">
        <f>IF(Wedstrijden!O1050="x","L2","")</f>
        <v/>
      </c>
      <c r="BS885" s="44" t="str">
        <f>IF(Wedstrijden!P1050="x","M1","")</f>
        <v/>
      </c>
      <c r="BT885" s="44" t="str">
        <f>IF(Wedstrijden!Q1050="x","M2","")</f>
        <v/>
      </c>
      <c r="BU885" s="44" t="str">
        <f>IF(Wedstrijden!R1050="x","Z1","")</f>
        <v/>
      </c>
      <c r="BV885" s="44" t="str">
        <f>IF(Wedstrijden!S1050="x","Z2","")</f>
        <v/>
      </c>
      <c r="BW885" s="44" t="str">
        <f>IF(COUNTA(Wedstrijden!T1050:AB1050)&lt;&gt;0,1,"")</f>
        <v/>
      </c>
      <c r="BX885" s="44" t="str">
        <f t="shared" si="79"/>
        <v/>
      </c>
      <c r="BY885" s="44" t="str">
        <f>IF(Wedstrijden!T1050="x","BB","")</f>
        <v/>
      </c>
      <c r="BZ885" s="44" t="str">
        <f>IF(Wedstrijden!U1050="x","B","")</f>
        <v/>
      </c>
      <c r="CA885" s="44" t="str">
        <f>IF(Wedstrijden!V1050="x","L1","")</f>
        <v/>
      </c>
      <c r="CB885" s="44" t="str">
        <f>IF(Wedstrijden!W1050="x","L2","")</f>
        <v/>
      </c>
      <c r="CC885" s="44" t="str">
        <f>IF(Wedstrijden!X1050="x","M1","")</f>
        <v/>
      </c>
      <c r="CD885" s="44" t="str">
        <f>IF(Wedstrijden!Y1050="x","M2","")</f>
        <v/>
      </c>
      <c r="CE885" s="44" t="str">
        <f>IF(Wedstrijden!Z1050="x","Z1","")</f>
        <v/>
      </c>
      <c r="CF885" s="44" t="str">
        <f>IF(Wedstrijden!AA1050="x","Z2","")</f>
        <v/>
      </c>
      <c r="CG885" s="44" t="str">
        <f>IF(Wedstrijden!AB1050="x","ZZL","")</f>
        <v/>
      </c>
      <c r="CL885" s="44" t="str">
        <f>IF(COUNTA(Wedstrijden!AC1050:AJ1050)&lt;&gt;0,2,"")</f>
        <v/>
      </c>
      <c r="CM885" s="44" t="str">
        <f t="shared" si="80"/>
        <v/>
      </c>
      <c r="CN885" s="44" t="str">
        <f>IF(Wedstrijden!AC1050="x","AA","")</f>
        <v/>
      </c>
      <c r="CO885" s="44" t="str">
        <f>IF(Wedstrijden!AD1050="x","A","")</f>
        <v/>
      </c>
      <c r="CP885" s="44" t="str">
        <f>IF(Wedstrijden!AE1050="x","BB","")</f>
        <v/>
      </c>
      <c r="CQ885" s="44" t="str">
        <f>IF(Wedstrijden!AF1050="x","B","")</f>
        <v/>
      </c>
      <c r="CR885" s="44" t="str">
        <f>IF(Wedstrijden!AG1050="x","L","")</f>
        <v/>
      </c>
      <c r="CS885" s="44" t="str">
        <f>IF(Wedstrijden!AH1050="x","M","")</f>
        <v/>
      </c>
      <c r="CT885" s="44" t="str">
        <f>IF(Wedstrijden!AI1050="x","Z","")</f>
        <v/>
      </c>
      <c r="CU885" s="44" t="str">
        <f>IF(Wedstrijden!AJ1050="x","ZZ","")</f>
        <v/>
      </c>
      <c r="CV885" s="44" t="str">
        <f>IF(COUNTA(Wedstrijden!AK1050:AQ1050)&lt;&gt;0,2,"")</f>
        <v/>
      </c>
      <c r="CW885" s="44" t="str">
        <f t="shared" si="81"/>
        <v/>
      </c>
      <c r="CX885" s="44" t="str">
        <f>IF(Wedstrijden!AK1050="x","BB","")</f>
        <v/>
      </c>
      <c r="CY885" s="44" t="str">
        <f>IF(Wedstrijden!AL1050="x","B","")</f>
        <v/>
      </c>
      <c r="CZ885" s="44" t="str">
        <f>IF(Wedstrijden!AM1050="x","L","")</f>
        <v/>
      </c>
      <c r="DA885" s="44" t="str">
        <f>IF(Wedstrijden!AN1050="x","M","")</f>
        <v/>
      </c>
      <c r="DB885" s="44" t="str">
        <f>IF(Wedstrijden!AO1050="x","Z","")</f>
        <v/>
      </c>
      <c r="DC885" s="44" t="str">
        <f>IF(Wedstrijden!AP1050="x","ZZ","")</f>
        <v/>
      </c>
      <c r="DD885" s="44" t="str">
        <f>IF(Wedstrijden!AQ1050="x","1.40","")</f>
        <v/>
      </c>
      <c r="DE885" s="44" t="str">
        <f>IF(COUNTA(Wedstrijden!AR1050:AT1050)&lt;&gt;0,6,"")</f>
        <v/>
      </c>
      <c r="DF885" s="44" t="str">
        <f t="shared" si="82"/>
        <v/>
      </c>
      <c r="DG885" s="44" t="str">
        <f>IF(Wedstrijden!AR1050="x","L","")</f>
        <v/>
      </c>
      <c r="DH885" s="44" t="str">
        <f>IF(Wedstrijden!AS1050="x","M","")</f>
        <v/>
      </c>
      <c r="DI885" s="44" t="str">
        <f>IF(Wedstrijden!AT1050="x","Z","")</f>
        <v/>
      </c>
      <c r="DJ885" s="44" t="str">
        <f>IF(COUNTA(Wedstrijden!AU1050:AW1050)&lt;&gt;0,6,"")</f>
        <v/>
      </c>
      <c r="DK885" s="44" t="str">
        <f t="shared" si="83"/>
        <v/>
      </c>
      <c r="DL885" s="44" t="str">
        <f>IF(Wedstrijden!AU1050="x","L","")</f>
        <v/>
      </c>
      <c r="DM885" s="44" t="str">
        <f>IF(Wedstrijden!AV1050="x","M","")</f>
        <v/>
      </c>
      <c r="DN885" s="44" t="str">
        <f>IF(Wedstrijden!AW1050="x","Z","")</f>
        <v/>
      </c>
    </row>
    <row r="886" spans="1:118" ht="15">
      <c r="A886" s="48" t="e">
        <f>Wedstrijden!#REF!</f>
        <v>#REF!</v>
      </c>
      <c r="B886" s="44" t="str">
        <f>IFERROR(VLOOKUP(Wedstrijden!E1051,Wedstrijdlocaties!$B$2:$E$499,2,FALSE),"")</f>
        <v/>
      </c>
      <c r="C886" s="44" t="str">
        <f>Wedstrijden!F1051</f>
        <v/>
      </c>
      <c r="D886" s="44" t="str">
        <f>IFERROR(VLOOKUP(Wedstrijden!G1051,Organisaties!$B$2:$C$501,2,FALSE),"")</f>
        <v/>
      </c>
      <c r="E886" s="44" t="str">
        <f>IFERROR(VLOOKUP(Wedstrijden!G1051,Organisaties!$B$2:$F$501,5,FALSE),"")</f>
        <v/>
      </c>
      <c r="F886" s="44" t="str">
        <f>IF(Wedstrijden!BC1051&lt;&gt;"",Wedstrijden!BC1051,"")</f>
        <v/>
      </c>
      <c r="G886" s="44">
        <f>IF(Wedstrijden!AY1051="Indoor",1,0)</f>
        <v>0</v>
      </c>
      <c r="H886" s="44">
        <f>Wedstrijden!AZ1051</f>
        <v>0</v>
      </c>
      <c r="I886" s="44" t="str">
        <f>IF(Wedstrijden!AX1051="Nee",0,IF(Wedstrijden!AX1051="Ja",1,""))</f>
        <v/>
      </c>
      <c r="J886" s="44" t="str">
        <f>IF(Wedstrijden!BA1051&lt;&gt;"",Wedstrijden!BA1051,"")</f>
        <v/>
      </c>
      <c r="W886" s="45"/>
      <c r="AE886" s="45"/>
      <c r="AN886" s="45"/>
      <c r="AU886" s="45"/>
      <c r="BA886" s="45"/>
      <c r="BE886" s="45"/>
      <c r="BJ886" s="44" t="str">
        <f>IF(COUNTA(Wedstrijden!I1051:S1051)&lt;&gt;0,1,"")</f>
        <v/>
      </c>
      <c r="BK886" s="44" t="str">
        <f t="shared" si="78"/>
        <v/>
      </c>
      <c r="BL886" s="44" t="str">
        <f>IF(Wedstrijden!I1051="x","AA","")</f>
        <v/>
      </c>
      <c r="BM886" s="44" t="str">
        <f>IF(Wedstrijden!J1051="x","A","")</f>
        <v/>
      </c>
      <c r="BN886" s="44" t="str">
        <f>IF(Wedstrijden!K1051="x","B1","")</f>
        <v/>
      </c>
      <c r="BO886" s="44" t="str">
        <f>IF(Wedstrijden!L1051="x","BB","")</f>
        <v/>
      </c>
      <c r="BP886" s="44" t="str">
        <f>IF(Wedstrijden!M1051="x","B","")</f>
        <v/>
      </c>
      <c r="BQ886" s="44" t="str">
        <f>IF(Wedstrijden!N1051="x","L1","")</f>
        <v/>
      </c>
      <c r="BR886" s="44" t="str">
        <f>IF(Wedstrijden!O1051="x","L2","")</f>
        <v/>
      </c>
      <c r="BS886" s="44" t="str">
        <f>IF(Wedstrijden!P1051="x","M1","")</f>
        <v/>
      </c>
      <c r="BT886" s="44" t="str">
        <f>IF(Wedstrijden!Q1051="x","M2","")</f>
        <v/>
      </c>
      <c r="BU886" s="44" t="str">
        <f>IF(Wedstrijden!R1051="x","Z1","")</f>
        <v/>
      </c>
      <c r="BV886" s="44" t="str">
        <f>IF(Wedstrijden!S1051="x","Z2","")</f>
        <v/>
      </c>
      <c r="BW886" s="44" t="str">
        <f>IF(COUNTA(Wedstrijden!T1051:AB1051)&lt;&gt;0,1,"")</f>
        <v/>
      </c>
      <c r="BX886" s="44" t="str">
        <f t="shared" si="79"/>
        <v/>
      </c>
      <c r="BY886" s="44" t="str">
        <f>IF(Wedstrijden!T1051="x","BB","")</f>
        <v/>
      </c>
      <c r="BZ886" s="44" t="str">
        <f>IF(Wedstrijden!U1051="x","B","")</f>
        <v/>
      </c>
      <c r="CA886" s="44" t="str">
        <f>IF(Wedstrijden!V1051="x","L1","")</f>
        <v/>
      </c>
      <c r="CB886" s="44" t="str">
        <f>IF(Wedstrijden!W1051="x","L2","")</f>
        <v/>
      </c>
      <c r="CC886" s="44" t="str">
        <f>IF(Wedstrijden!X1051="x","M1","")</f>
        <v/>
      </c>
      <c r="CD886" s="44" t="str">
        <f>IF(Wedstrijden!Y1051="x","M2","")</f>
        <v/>
      </c>
      <c r="CE886" s="44" t="str">
        <f>IF(Wedstrijden!Z1051="x","Z1","")</f>
        <v/>
      </c>
      <c r="CF886" s="44" t="str">
        <f>IF(Wedstrijden!AA1051="x","Z2","")</f>
        <v/>
      </c>
      <c r="CG886" s="44" t="str">
        <f>IF(Wedstrijden!AB1051="x","ZZL","")</f>
        <v/>
      </c>
      <c r="CL886" s="44" t="str">
        <f>IF(COUNTA(Wedstrijden!AC1051:AJ1051)&lt;&gt;0,2,"")</f>
        <v/>
      </c>
      <c r="CM886" s="44" t="str">
        <f t="shared" si="80"/>
        <v/>
      </c>
      <c r="CN886" s="44" t="str">
        <f>IF(Wedstrijden!AC1051="x","AA","")</f>
        <v/>
      </c>
      <c r="CO886" s="44" t="str">
        <f>IF(Wedstrijden!AD1051="x","A","")</f>
        <v/>
      </c>
      <c r="CP886" s="44" t="str">
        <f>IF(Wedstrijden!AE1051="x","BB","")</f>
        <v/>
      </c>
      <c r="CQ886" s="44" t="str">
        <f>IF(Wedstrijden!AF1051="x","B","")</f>
        <v/>
      </c>
      <c r="CR886" s="44" t="str">
        <f>IF(Wedstrijden!AG1051="x","L","")</f>
        <v/>
      </c>
      <c r="CS886" s="44" t="str">
        <f>IF(Wedstrijden!AH1051="x","M","")</f>
        <v/>
      </c>
      <c r="CT886" s="44" t="str">
        <f>IF(Wedstrijden!AI1051="x","Z","")</f>
        <v/>
      </c>
      <c r="CU886" s="44" t="str">
        <f>IF(Wedstrijden!AJ1051="x","ZZ","")</f>
        <v/>
      </c>
      <c r="CV886" s="44" t="str">
        <f>IF(COUNTA(Wedstrijden!AK1051:AQ1051)&lt;&gt;0,2,"")</f>
        <v/>
      </c>
      <c r="CW886" s="44" t="str">
        <f t="shared" si="81"/>
        <v/>
      </c>
      <c r="CX886" s="44" t="str">
        <f>IF(Wedstrijden!AK1051="x","BB","")</f>
        <v/>
      </c>
      <c r="CY886" s="44" t="str">
        <f>IF(Wedstrijden!AL1051="x","B","")</f>
        <v/>
      </c>
      <c r="CZ886" s="44" t="str">
        <f>IF(Wedstrijden!AM1051="x","L","")</f>
        <v/>
      </c>
      <c r="DA886" s="44" t="str">
        <f>IF(Wedstrijden!AN1051="x","M","")</f>
        <v/>
      </c>
      <c r="DB886" s="44" t="str">
        <f>IF(Wedstrijden!AO1051="x","Z","")</f>
        <v/>
      </c>
      <c r="DC886" s="44" t="str">
        <f>IF(Wedstrijden!AP1051="x","ZZ","")</f>
        <v/>
      </c>
      <c r="DD886" s="44" t="str">
        <f>IF(Wedstrijden!AQ1051="x","1.40","")</f>
        <v/>
      </c>
      <c r="DE886" s="44" t="str">
        <f>IF(COUNTA(Wedstrijden!AR1051:AT1051)&lt;&gt;0,6,"")</f>
        <v/>
      </c>
      <c r="DF886" s="44" t="str">
        <f t="shared" si="82"/>
        <v/>
      </c>
      <c r="DG886" s="44" t="str">
        <f>IF(Wedstrijden!AR1051="x","L","")</f>
        <v/>
      </c>
      <c r="DH886" s="44" t="str">
        <f>IF(Wedstrijden!AS1051="x","M","")</f>
        <v/>
      </c>
      <c r="DI886" s="44" t="str">
        <f>IF(Wedstrijden!AT1051="x","Z","")</f>
        <v/>
      </c>
      <c r="DJ886" s="44" t="str">
        <f>IF(COUNTA(Wedstrijden!AU1051:AW1051)&lt;&gt;0,6,"")</f>
        <v/>
      </c>
      <c r="DK886" s="44" t="str">
        <f t="shared" si="83"/>
        <v/>
      </c>
      <c r="DL886" s="44" t="str">
        <f>IF(Wedstrijden!AU1051="x","L","")</f>
        <v/>
      </c>
      <c r="DM886" s="44" t="str">
        <f>IF(Wedstrijden!AV1051="x","M","")</f>
        <v/>
      </c>
      <c r="DN886" s="44" t="str">
        <f>IF(Wedstrijden!AW1051="x","Z","")</f>
        <v/>
      </c>
    </row>
    <row r="887" spans="1:118" ht="15">
      <c r="A887" s="48" t="e">
        <f>Wedstrijden!#REF!</f>
        <v>#REF!</v>
      </c>
      <c r="B887" s="44" t="str">
        <f>IFERROR(VLOOKUP(Wedstrijden!E1052,Wedstrijdlocaties!$B$2:$E$499,2,FALSE),"")</f>
        <v/>
      </c>
      <c r="C887" s="44" t="str">
        <f>Wedstrijden!F1052</f>
        <v/>
      </c>
      <c r="D887" s="44" t="str">
        <f>IFERROR(VLOOKUP(Wedstrijden!G1052,Organisaties!$B$2:$C$501,2,FALSE),"")</f>
        <v/>
      </c>
      <c r="E887" s="44" t="str">
        <f>IFERROR(VLOOKUP(Wedstrijden!G1052,Organisaties!$B$2:$F$501,5,FALSE),"")</f>
        <v/>
      </c>
      <c r="F887" s="44" t="str">
        <f>IF(Wedstrijden!BC1052&lt;&gt;"",Wedstrijden!BC1052,"")</f>
        <v/>
      </c>
      <c r="G887" s="44">
        <f>IF(Wedstrijden!AY1052="Indoor",1,0)</f>
        <v>0</v>
      </c>
      <c r="H887" s="44">
        <f>Wedstrijden!AZ1052</f>
        <v>0</v>
      </c>
      <c r="I887" s="44" t="str">
        <f>IF(Wedstrijden!AX1052="Nee",0,IF(Wedstrijden!AX1052="Ja",1,""))</f>
        <v/>
      </c>
      <c r="J887" s="44" t="str">
        <f>IF(Wedstrijden!BA1052&lt;&gt;"",Wedstrijden!BA1052,"")</f>
        <v/>
      </c>
      <c r="W887" s="45"/>
      <c r="AE887" s="45"/>
      <c r="AN887" s="45"/>
      <c r="AU887" s="45"/>
      <c r="BA887" s="45"/>
      <c r="BE887" s="45"/>
      <c r="BJ887" s="44" t="str">
        <f>IF(COUNTA(Wedstrijden!I1052:S1052)&lt;&gt;0,1,"")</f>
        <v/>
      </c>
      <c r="BK887" s="44" t="str">
        <f t="shared" si="78"/>
        <v/>
      </c>
      <c r="BL887" s="44" t="str">
        <f>IF(Wedstrijden!I1052="x","AA","")</f>
        <v/>
      </c>
      <c r="BM887" s="44" t="str">
        <f>IF(Wedstrijden!J1052="x","A","")</f>
        <v/>
      </c>
      <c r="BN887" s="44" t="str">
        <f>IF(Wedstrijden!K1052="x","B1","")</f>
        <v/>
      </c>
      <c r="BO887" s="44" t="str">
        <f>IF(Wedstrijden!L1052="x","BB","")</f>
        <v/>
      </c>
      <c r="BP887" s="44" t="str">
        <f>IF(Wedstrijden!M1052="x","B","")</f>
        <v/>
      </c>
      <c r="BQ887" s="44" t="str">
        <f>IF(Wedstrijden!N1052="x","L1","")</f>
        <v/>
      </c>
      <c r="BR887" s="44" t="str">
        <f>IF(Wedstrijden!O1052="x","L2","")</f>
        <v/>
      </c>
      <c r="BS887" s="44" t="str">
        <f>IF(Wedstrijden!P1052="x","M1","")</f>
        <v/>
      </c>
      <c r="BT887" s="44" t="str">
        <f>IF(Wedstrijden!Q1052="x","M2","")</f>
        <v/>
      </c>
      <c r="BU887" s="44" t="str">
        <f>IF(Wedstrijden!R1052="x","Z1","")</f>
        <v/>
      </c>
      <c r="BV887" s="44" t="str">
        <f>IF(Wedstrijden!S1052="x","Z2","")</f>
        <v/>
      </c>
      <c r="BW887" s="44" t="str">
        <f>IF(COUNTA(Wedstrijden!T1052:AB1052)&lt;&gt;0,1,"")</f>
        <v/>
      </c>
      <c r="BX887" s="44" t="str">
        <f t="shared" si="79"/>
        <v/>
      </c>
      <c r="BY887" s="44" t="str">
        <f>IF(Wedstrijden!T1052="x","BB","")</f>
        <v/>
      </c>
      <c r="BZ887" s="44" t="str">
        <f>IF(Wedstrijden!U1052="x","B","")</f>
        <v/>
      </c>
      <c r="CA887" s="44" t="str">
        <f>IF(Wedstrijden!V1052="x","L1","")</f>
        <v/>
      </c>
      <c r="CB887" s="44" t="str">
        <f>IF(Wedstrijden!W1052="x","L2","")</f>
        <v/>
      </c>
      <c r="CC887" s="44" t="str">
        <f>IF(Wedstrijden!X1052="x","M1","")</f>
        <v/>
      </c>
      <c r="CD887" s="44" t="str">
        <f>IF(Wedstrijden!Y1052="x","M2","")</f>
        <v/>
      </c>
      <c r="CE887" s="44" t="str">
        <f>IF(Wedstrijden!Z1052="x","Z1","")</f>
        <v/>
      </c>
      <c r="CF887" s="44" t="str">
        <f>IF(Wedstrijden!AA1052="x","Z2","")</f>
        <v/>
      </c>
      <c r="CG887" s="44" t="str">
        <f>IF(Wedstrijden!AB1052="x","ZZL","")</f>
        <v/>
      </c>
      <c r="CL887" s="44" t="str">
        <f>IF(COUNTA(Wedstrijden!AC1052:AJ1052)&lt;&gt;0,2,"")</f>
        <v/>
      </c>
      <c r="CM887" s="44" t="str">
        <f t="shared" si="80"/>
        <v/>
      </c>
      <c r="CN887" s="44" t="str">
        <f>IF(Wedstrijden!AC1052="x","AA","")</f>
        <v/>
      </c>
      <c r="CO887" s="44" t="str">
        <f>IF(Wedstrijden!AD1052="x","A","")</f>
        <v/>
      </c>
      <c r="CP887" s="44" t="str">
        <f>IF(Wedstrijden!AE1052="x","BB","")</f>
        <v/>
      </c>
      <c r="CQ887" s="44" t="str">
        <f>IF(Wedstrijden!AF1052="x","B","")</f>
        <v/>
      </c>
      <c r="CR887" s="44" t="str">
        <f>IF(Wedstrijden!AG1052="x","L","")</f>
        <v/>
      </c>
      <c r="CS887" s="44" t="str">
        <f>IF(Wedstrijden!AH1052="x","M","")</f>
        <v/>
      </c>
      <c r="CT887" s="44" t="str">
        <f>IF(Wedstrijden!AI1052="x","Z","")</f>
        <v/>
      </c>
      <c r="CU887" s="44" t="str">
        <f>IF(Wedstrijden!AJ1052="x","ZZ","")</f>
        <v/>
      </c>
      <c r="CV887" s="44" t="str">
        <f>IF(COUNTA(Wedstrijden!AK1052:AQ1052)&lt;&gt;0,2,"")</f>
        <v/>
      </c>
      <c r="CW887" s="44" t="str">
        <f t="shared" si="81"/>
        <v/>
      </c>
      <c r="CX887" s="44" t="str">
        <f>IF(Wedstrijden!AK1052="x","BB","")</f>
        <v/>
      </c>
      <c r="CY887" s="44" t="str">
        <f>IF(Wedstrijden!AL1052="x","B","")</f>
        <v/>
      </c>
      <c r="CZ887" s="44" t="str">
        <f>IF(Wedstrijden!AM1052="x","L","")</f>
        <v/>
      </c>
      <c r="DA887" s="44" t="str">
        <f>IF(Wedstrijden!AN1052="x","M","")</f>
        <v/>
      </c>
      <c r="DB887" s="44" t="str">
        <f>IF(Wedstrijden!AO1052="x","Z","")</f>
        <v/>
      </c>
      <c r="DC887" s="44" t="str">
        <f>IF(Wedstrijden!AP1052="x","ZZ","")</f>
        <v/>
      </c>
      <c r="DD887" s="44" t="str">
        <f>IF(Wedstrijden!AQ1052="x","1.40","")</f>
        <v/>
      </c>
      <c r="DE887" s="44" t="str">
        <f>IF(COUNTA(Wedstrijden!AR1052:AT1052)&lt;&gt;0,6,"")</f>
        <v/>
      </c>
      <c r="DF887" s="44" t="str">
        <f t="shared" si="82"/>
        <v/>
      </c>
      <c r="DG887" s="44" t="str">
        <f>IF(Wedstrijden!AR1052="x","L","")</f>
        <v/>
      </c>
      <c r="DH887" s="44" t="str">
        <f>IF(Wedstrijden!AS1052="x","M","")</f>
        <v/>
      </c>
      <c r="DI887" s="44" t="str">
        <f>IF(Wedstrijden!AT1052="x","Z","")</f>
        <v/>
      </c>
      <c r="DJ887" s="44" t="str">
        <f>IF(COUNTA(Wedstrijden!AU1052:AW1052)&lt;&gt;0,6,"")</f>
        <v/>
      </c>
      <c r="DK887" s="44" t="str">
        <f t="shared" si="83"/>
        <v/>
      </c>
      <c r="DL887" s="44" t="str">
        <f>IF(Wedstrijden!AU1052="x","L","")</f>
        <v/>
      </c>
      <c r="DM887" s="44" t="str">
        <f>IF(Wedstrijden!AV1052="x","M","")</f>
        <v/>
      </c>
      <c r="DN887" s="44" t="str">
        <f>IF(Wedstrijden!AW1052="x","Z","")</f>
        <v/>
      </c>
    </row>
    <row r="888" spans="1:118" ht="15">
      <c r="A888" s="48" t="e">
        <f>Wedstrijden!#REF!</f>
        <v>#REF!</v>
      </c>
      <c r="B888" s="44" t="str">
        <f>IFERROR(VLOOKUP(Wedstrijden!E1053,Wedstrijdlocaties!$B$2:$E$499,2,FALSE),"")</f>
        <v/>
      </c>
      <c r="C888" s="44" t="str">
        <f>Wedstrijden!F1053</f>
        <v/>
      </c>
      <c r="D888" s="44" t="str">
        <f>IFERROR(VLOOKUP(Wedstrijden!G1053,Organisaties!$B$2:$C$501,2,FALSE),"")</f>
        <v/>
      </c>
      <c r="E888" s="44" t="str">
        <f>IFERROR(VLOOKUP(Wedstrijden!G1053,Organisaties!$B$2:$F$501,5,FALSE),"")</f>
        <v/>
      </c>
      <c r="F888" s="44" t="str">
        <f>IF(Wedstrijden!BC1053&lt;&gt;"",Wedstrijden!BC1053,"")</f>
        <v/>
      </c>
      <c r="G888" s="44">
        <f>IF(Wedstrijden!AY1053="Indoor",1,0)</f>
        <v>0</v>
      </c>
      <c r="H888" s="44">
        <f>Wedstrijden!AZ1053</f>
        <v>0</v>
      </c>
      <c r="I888" s="44" t="str">
        <f>IF(Wedstrijden!AX1053="Nee",0,IF(Wedstrijden!AX1053="Ja",1,""))</f>
        <v/>
      </c>
      <c r="J888" s="44" t="str">
        <f>IF(Wedstrijden!BA1053&lt;&gt;"",Wedstrijden!BA1053,"")</f>
        <v/>
      </c>
      <c r="W888" s="45"/>
      <c r="AE888" s="45"/>
      <c r="AN888" s="45"/>
      <c r="AU888" s="45"/>
      <c r="BA888" s="45"/>
      <c r="BE888" s="45"/>
      <c r="BJ888" s="44" t="str">
        <f>IF(COUNTA(Wedstrijden!I1053:S1053)&lt;&gt;0,1,"")</f>
        <v/>
      </c>
      <c r="BK888" s="44" t="str">
        <f t="shared" si="78"/>
        <v/>
      </c>
      <c r="BL888" s="44" t="str">
        <f>IF(Wedstrijden!I1053="x","AA","")</f>
        <v/>
      </c>
      <c r="BM888" s="44" t="str">
        <f>IF(Wedstrijden!J1053="x","A","")</f>
        <v/>
      </c>
      <c r="BN888" s="44" t="str">
        <f>IF(Wedstrijden!K1053="x","B1","")</f>
        <v/>
      </c>
      <c r="BO888" s="44" t="str">
        <f>IF(Wedstrijden!L1053="x","BB","")</f>
        <v/>
      </c>
      <c r="BP888" s="44" t="str">
        <f>IF(Wedstrijden!M1053="x","B","")</f>
        <v/>
      </c>
      <c r="BQ888" s="44" t="str">
        <f>IF(Wedstrijden!N1053="x","L1","")</f>
        <v/>
      </c>
      <c r="BR888" s="44" t="str">
        <f>IF(Wedstrijden!O1053="x","L2","")</f>
        <v/>
      </c>
      <c r="BS888" s="44" t="str">
        <f>IF(Wedstrijden!P1053="x","M1","")</f>
        <v/>
      </c>
      <c r="BT888" s="44" t="str">
        <f>IF(Wedstrijden!Q1053="x","M2","")</f>
        <v/>
      </c>
      <c r="BU888" s="44" t="str">
        <f>IF(Wedstrijden!R1053="x","Z1","")</f>
        <v/>
      </c>
      <c r="BV888" s="44" t="str">
        <f>IF(Wedstrijden!S1053="x","Z2","")</f>
        <v/>
      </c>
      <c r="BW888" s="44" t="str">
        <f>IF(COUNTA(Wedstrijden!T1053:AB1053)&lt;&gt;0,1,"")</f>
        <v/>
      </c>
      <c r="BX888" s="44" t="str">
        <f t="shared" si="79"/>
        <v/>
      </c>
      <c r="BY888" s="44" t="str">
        <f>IF(Wedstrijden!T1053="x","BB","")</f>
        <v/>
      </c>
      <c r="BZ888" s="44" t="str">
        <f>IF(Wedstrijden!U1053="x","B","")</f>
        <v/>
      </c>
      <c r="CA888" s="44" t="str">
        <f>IF(Wedstrijden!V1053="x","L1","")</f>
        <v/>
      </c>
      <c r="CB888" s="44" t="str">
        <f>IF(Wedstrijden!W1053="x","L2","")</f>
        <v/>
      </c>
      <c r="CC888" s="44" t="str">
        <f>IF(Wedstrijden!X1053="x","M1","")</f>
        <v/>
      </c>
      <c r="CD888" s="44" t="str">
        <f>IF(Wedstrijden!Y1053="x","M2","")</f>
        <v/>
      </c>
      <c r="CE888" s="44" t="str">
        <f>IF(Wedstrijden!Z1053="x","Z1","")</f>
        <v/>
      </c>
      <c r="CF888" s="44" t="str">
        <f>IF(Wedstrijden!AA1053="x","Z2","")</f>
        <v/>
      </c>
      <c r="CG888" s="44" t="str">
        <f>IF(Wedstrijden!AB1053="x","ZZL","")</f>
        <v/>
      </c>
      <c r="CL888" s="44" t="str">
        <f>IF(COUNTA(Wedstrijden!AC1053:AJ1053)&lt;&gt;0,2,"")</f>
        <v/>
      </c>
      <c r="CM888" s="44" t="str">
        <f t="shared" si="80"/>
        <v/>
      </c>
      <c r="CN888" s="44" t="str">
        <f>IF(Wedstrijden!AC1053="x","AA","")</f>
        <v/>
      </c>
      <c r="CO888" s="44" t="str">
        <f>IF(Wedstrijden!AD1053="x","A","")</f>
        <v/>
      </c>
      <c r="CP888" s="44" t="str">
        <f>IF(Wedstrijden!AE1053="x","BB","")</f>
        <v/>
      </c>
      <c r="CQ888" s="44" t="str">
        <f>IF(Wedstrijden!AF1053="x","B","")</f>
        <v/>
      </c>
      <c r="CR888" s="44" t="str">
        <f>IF(Wedstrijden!AG1053="x","L","")</f>
        <v/>
      </c>
      <c r="CS888" s="44" t="str">
        <f>IF(Wedstrijden!AH1053="x","M","")</f>
        <v/>
      </c>
      <c r="CT888" s="44" t="str">
        <f>IF(Wedstrijden!AI1053="x","Z","")</f>
        <v/>
      </c>
      <c r="CU888" s="44" t="str">
        <f>IF(Wedstrijden!AJ1053="x","ZZ","")</f>
        <v/>
      </c>
      <c r="CV888" s="44" t="str">
        <f>IF(COUNTA(Wedstrijden!AK1053:AQ1053)&lt;&gt;0,2,"")</f>
        <v/>
      </c>
      <c r="CW888" s="44" t="str">
        <f t="shared" si="81"/>
        <v/>
      </c>
      <c r="CX888" s="44" t="str">
        <f>IF(Wedstrijden!AK1053="x","BB","")</f>
        <v/>
      </c>
      <c r="CY888" s="44" t="str">
        <f>IF(Wedstrijden!AL1053="x","B","")</f>
        <v/>
      </c>
      <c r="CZ888" s="44" t="str">
        <f>IF(Wedstrijden!AM1053="x","L","")</f>
        <v/>
      </c>
      <c r="DA888" s="44" t="str">
        <f>IF(Wedstrijden!AN1053="x","M","")</f>
        <v/>
      </c>
      <c r="DB888" s="44" t="str">
        <f>IF(Wedstrijden!AO1053="x","Z","")</f>
        <v/>
      </c>
      <c r="DC888" s="44" t="str">
        <f>IF(Wedstrijden!AP1053="x","ZZ","")</f>
        <v/>
      </c>
      <c r="DD888" s="44" t="str">
        <f>IF(Wedstrijden!AQ1053="x","1.40","")</f>
        <v/>
      </c>
      <c r="DE888" s="44" t="str">
        <f>IF(COUNTA(Wedstrijden!AR1053:AT1053)&lt;&gt;0,6,"")</f>
        <v/>
      </c>
      <c r="DF888" s="44" t="str">
        <f t="shared" si="82"/>
        <v/>
      </c>
      <c r="DG888" s="44" t="str">
        <f>IF(Wedstrijden!AR1053="x","L","")</f>
        <v/>
      </c>
      <c r="DH888" s="44" t="str">
        <f>IF(Wedstrijden!AS1053="x","M","")</f>
        <v/>
      </c>
      <c r="DI888" s="44" t="str">
        <f>IF(Wedstrijden!AT1053="x","Z","")</f>
        <v/>
      </c>
      <c r="DJ888" s="44" t="str">
        <f>IF(COUNTA(Wedstrijden!AU1053:AW1053)&lt;&gt;0,6,"")</f>
        <v/>
      </c>
      <c r="DK888" s="44" t="str">
        <f t="shared" si="83"/>
        <v/>
      </c>
      <c r="DL888" s="44" t="str">
        <f>IF(Wedstrijden!AU1053="x","L","")</f>
        <v/>
      </c>
      <c r="DM888" s="44" t="str">
        <f>IF(Wedstrijden!AV1053="x","M","")</f>
        <v/>
      </c>
      <c r="DN888" s="44" t="str">
        <f>IF(Wedstrijden!AW1053="x","Z","")</f>
        <v/>
      </c>
    </row>
    <row r="889" spans="1:118" ht="15">
      <c r="A889" s="48" t="e">
        <f>Wedstrijden!#REF!</f>
        <v>#REF!</v>
      </c>
      <c r="B889" s="44" t="str">
        <f>IFERROR(VLOOKUP(Wedstrijden!E1054,Wedstrijdlocaties!$B$2:$E$499,2,FALSE),"")</f>
        <v/>
      </c>
      <c r="C889" s="44" t="str">
        <f>Wedstrijden!F1054</f>
        <v/>
      </c>
      <c r="D889" s="44" t="str">
        <f>IFERROR(VLOOKUP(Wedstrijden!G1054,Organisaties!$B$2:$C$501,2,FALSE),"")</f>
        <v/>
      </c>
      <c r="E889" s="44" t="str">
        <f>IFERROR(VLOOKUP(Wedstrijden!G1054,Organisaties!$B$2:$F$501,5,FALSE),"")</f>
        <v/>
      </c>
      <c r="F889" s="44" t="str">
        <f>IF(Wedstrijden!BC1054&lt;&gt;"",Wedstrijden!BC1054,"")</f>
        <v/>
      </c>
      <c r="G889" s="44">
        <f>IF(Wedstrijden!AY1054="Indoor",1,0)</f>
        <v>0</v>
      </c>
      <c r="H889" s="44">
        <f>Wedstrijden!AZ1054</f>
        <v>0</v>
      </c>
      <c r="I889" s="44" t="str">
        <f>IF(Wedstrijden!AX1054="Nee",0,IF(Wedstrijden!AX1054="Ja",1,""))</f>
        <v/>
      </c>
      <c r="J889" s="44" t="str">
        <f>IF(Wedstrijden!BA1054&lt;&gt;"",Wedstrijden!BA1054,"")</f>
        <v/>
      </c>
      <c r="W889" s="45"/>
      <c r="AE889" s="45"/>
      <c r="AN889" s="45"/>
      <c r="AU889" s="45"/>
      <c r="BA889" s="45"/>
      <c r="BE889" s="45"/>
      <c r="BJ889" s="44" t="str">
        <f>IF(COUNTA(Wedstrijden!I1054:S1054)&lt;&gt;0,1,"")</f>
        <v/>
      </c>
      <c r="BK889" s="44" t="str">
        <f t="shared" si="78"/>
        <v/>
      </c>
      <c r="BL889" s="44" t="str">
        <f>IF(Wedstrijden!I1054="x","AA","")</f>
        <v/>
      </c>
      <c r="BM889" s="44" t="str">
        <f>IF(Wedstrijden!J1054="x","A","")</f>
        <v/>
      </c>
      <c r="BN889" s="44" t="str">
        <f>IF(Wedstrijden!K1054="x","B1","")</f>
        <v/>
      </c>
      <c r="BO889" s="44" t="str">
        <f>IF(Wedstrijden!L1054="x","BB","")</f>
        <v/>
      </c>
      <c r="BP889" s="44" t="str">
        <f>IF(Wedstrijden!M1054="x","B","")</f>
        <v/>
      </c>
      <c r="BQ889" s="44" t="str">
        <f>IF(Wedstrijden!N1054="x","L1","")</f>
        <v/>
      </c>
      <c r="BR889" s="44" t="str">
        <f>IF(Wedstrijden!O1054="x","L2","")</f>
        <v/>
      </c>
      <c r="BS889" s="44" t="str">
        <f>IF(Wedstrijden!P1054="x","M1","")</f>
        <v/>
      </c>
      <c r="BT889" s="44" t="str">
        <f>IF(Wedstrijden!Q1054="x","M2","")</f>
        <v/>
      </c>
      <c r="BU889" s="44" t="str">
        <f>IF(Wedstrijden!R1054="x","Z1","")</f>
        <v/>
      </c>
      <c r="BV889" s="44" t="str">
        <f>IF(Wedstrijden!S1054="x","Z2","")</f>
        <v/>
      </c>
      <c r="BW889" s="44" t="str">
        <f>IF(COUNTA(Wedstrijden!T1054:AB1054)&lt;&gt;0,1,"")</f>
        <v/>
      </c>
      <c r="BX889" s="44" t="str">
        <f t="shared" si="79"/>
        <v/>
      </c>
      <c r="BY889" s="44" t="str">
        <f>IF(Wedstrijden!T1054="x","BB","")</f>
        <v/>
      </c>
      <c r="BZ889" s="44" t="str">
        <f>IF(Wedstrijden!U1054="x","B","")</f>
        <v/>
      </c>
      <c r="CA889" s="44" t="str">
        <f>IF(Wedstrijden!V1054="x","L1","")</f>
        <v/>
      </c>
      <c r="CB889" s="44" t="str">
        <f>IF(Wedstrijden!W1054="x","L2","")</f>
        <v/>
      </c>
      <c r="CC889" s="44" t="str">
        <f>IF(Wedstrijden!X1054="x","M1","")</f>
        <v/>
      </c>
      <c r="CD889" s="44" t="str">
        <f>IF(Wedstrijden!Y1054="x","M2","")</f>
        <v/>
      </c>
      <c r="CE889" s="44" t="str">
        <f>IF(Wedstrijden!Z1054="x","Z1","")</f>
        <v/>
      </c>
      <c r="CF889" s="44" t="str">
        <f>IF(Wedstrijden!AA1054="x","Z2","")</f>
        <v/>
      </c>
      <c r="CG889" s="44" t="str">
        <f>IF(Wedstrijden!AB1054="x","ZZL","")</f>
        <v/>
      </c>
      <c r="CL889" s="44" t="str">
        <f>IF(COUNTA(Wedstrijden!AC1054:AJ1054)&lt;&gt;0,2,"")</f>
        <v/>
      </c>
      <c r="CM889" s="44" t="str">
        <f t="shared" si="80"/>
        <v/>
      </c>
      <c r="CN889" s="44" t="str">
        <f>IF(Wedstrijden!AC1054="x","AA","")</f>
        <v/>
      </c>
      <c r="CO889" s="44" t="str">
        <f>IF(Wedstrijden!AD1054="x","A","")</f>
        <v/>
      </c>
      <c r="CP889" s="44" t="str">
        <f>IF(Wedstrijden!AE1054="x","BB","")</f>
        <v/>
      </c>
      <c r="CQ889" s="44" t="str">
        <f>IF(Wedstrijden!AF1054="x","B","")</f>
        <v/>
      </c>
      <c r="CR889" s="44" t="str">
        <f>IF(Wedstrijden!AG1054="x","L","")</f>
        <v/>
      </c>
      <c r="CS889" s="44" t="str">
        <f>IF(Wedstrijden!AH1054="x","M","")</f>
        <v/>
      </c>
      <c r="CT889" s="44" t="str">
        <f>IF(Wedstrijden!AI1054="x","Z","")</f>
        <v/>
      </c>
      <c r="CU889" s="44" t="str">
        <f>IF(Wedstrijden!AJ1054="x","ZZ","")</f>
        <v/>
      </c>
      <c r="CV889" s="44" t="str">
        <f>IF(COUNTA(Wedstrijden!AK1054:AQ1054)&lt;&gt;0,2,"")</f>
        <v/>
      </c>
      <c r="CW889" s="44" t="str">
        <f t="shared" si="81"/>
        <v/>
      </c>
      <c r="CX889" s="44" t="str">
        <f>IF(Wedstrijden!AK1054="x","BB","")</f>
        <v/>
      </c>
      <c r="CY889" s="44" t="str">
        <f>IF(Wedstrijden!AL1054="x","B","")</f>
        <v/>
      </c>
      <c r="CZ889" s="44" t="str">
        <f>IF(Wedstrijden!AM1054="x","L","")</f>
        <v/>
      </c>
      <c r="DA889" s="44" t="str">
        <f>IF(Wedstrijden!AN1054="x","M","")</f>
        <v/>
      </c>
      <c r="DB889" s="44" t="str">
        <f>IF(Wedstrijden!AO1054="x","Z","")</f>
        <v/>
      </c>
      <c r="DC889" s="44" t="str">
        <f>IF(Wedstrijden!AP1054="x","ZZ","")</f>
        <v/>
      </c>
      <c r="DD889" s="44" t="str">
        <f>IF(Wedstrijden!AQ1054="x","1.40","")</f>
        <v/>
      </c>
      <c r="DE889" s="44" t="str">
        <f>IF(COUNTA(Wedstrijden!AR1054:AT1054)&lt;&gt;0,6,"")</f>
        <v/>
      </c>
      <c r="DF889" s="44" t="str">
        <f t="shared" si="82"/>
        <v/>
      </c>
      <c r="DG889" s="44" t="str">
        <f>IF(Wedstrijden!AR1054="x","L","")</f>
        <v/>
      </c>
      <c r="DH889" s="44" t="str">
        <f>IF(Wedstrijden!AS1054="x","M","")</f>
        <v/>
      </c>
      <c r="DI889" s="44" t="str">
        <f>IF(Wedstrijden!AT1054="x","Z","")</f>
        <v/>
      </c>
      <c r="DJ889" s="44" t="str">
        <f>IF(COUNTA(Wedstrijden!AU1054:AW1054)&lt;&gt;0,6,"")</f>
        <v/>
      </c>
      <c r="DK889" s="44" t="str">
        <f t="shared" si="83"/>
        <v/>
      </c>
      <c r="DL889" s="44" t="str">
        <f>IF(Wedstrijden!AU1054="x","L","")</f>
        <v/>
      </c>
      <c r="DM889" s="44" t="str">
        <f>IF(Wedstrijden!AV1054="x","M","")</f>
        <v/>
      </c>
      <c r="DN889" s="44" t="str">
        <f>IF(Wedstrijden!AW1054="x","Z","")</f>
        <v/>
      </c>
    </row>
    <row r="890" spans="1:118" ht="15">
      <c r="A890" s="48" t="e">
        <f>Wedstrijden!#REF!</f>
        <v>#REF!</v>
      </c>
      <c r="B890" s="44" t="str">
        <f>IFERROR(VLOOKUP(Wedstrijden!E1055,Wedstrijdlocaties!$B$2:$E$499,2,FALSE),"")</f>
        <v/>
      </c>
      <c r="C890" s="44" t="str">
        <f>Wedstrijden!F1055</f>
        <v/>
      </c>
      <c r="D890" s="44" t="str">
        <f>IFERROR(VLOOKUP(Wedstrijden!G1055,Organisaties!$B$2:$C$501,2,FALSE),"")</f>
        <v/>
      </c>
      <c r="E890" s="44" t="str">
        <f>IFERROR(VLOOKUP(Wedstrijden!G1055,Organisaties!$B$2:$F$501,5,FALSE),"")</f>
        <v/>
      </c>
      <c r="F890" s="44" t="str">
        <f>IF(Wedstrijden!BC1055&lt;&gt;"",Wedstrijden!BC1055,"")</f>
        <v/>
      </c>
      <c r="G890" s="44">
        <f>IF(Wedstrijden!AY1055="Indoor",1,0)</f>
        <v>0</v>
      </c>
      <c r="H890" s="44">
        <f>Wedstrijden!AZ1055</f>
        <v>0</v>
      </c>
      <c r="I890" s="44" t="str">
        <f>IF(Wedstrijden!AX1055="Nee",0,IF(Wedstrijden!AX1055="Ja",1,""))</f>
        <v/>
      </c>
      <c r="J890" s="44" t="str">
        <f>IF(Wedstrijden!BA1055&lt;&gt;"",Wedstrijden!BA1055,"")</f>
        <v/>
      </c>
      <c r="W890" s="45"/>
      <c r="AE890" s="45"/>
      <c r="AN890" s="45"/>
      <c r="AU890" s="45"/>
      <c r="BA890" s="45"/>
      <c r="BE890" s="45"/>
      <c r="BJ890" s="44" t="str">
        <f>IF(COUNTA(Wedstrijden!I1055:S1055)&lt;&gt;0,1,"")</f>
        <v/>
      </c>
      <c r="BK890" s="44" t="str">
        <f t="shared" si="78"/>
        <v/>
      </c>
      <c r="BL890" s="44" t="str">
        <f>IF(Wedstrijden!I1055="x","AA","")</f>
        <v/>
      </c>
      <c r="BM890" s="44" t="str">
        <f>IF(Wedstrijden!J1055="x","A","")</f>
        <v/>
      </c>
      <c r="BN890" s="44" t="str">
        <f>IF(Wedstrijden!K1055="x","B1","")</f>
        <v/>
      </c>
      <c r="BO890" s="44" t="str">
        <f>IF(Wedstrijden!L1055="x","BB","")</f>
        <v/>
      </c>
      <c r="BP890" s="44" t="str">
        <f>IF(Wedstrijden!M1055="x","B","")</f>
        <v/>
      </c>
      <c r="BQ890" s="44" t="str">
        <f>IF(Wedstrijden!N1055="x","L1","")</f>
        <v/>
      </c>
      <c r="BR890" s="44" t="str">
        <f>IF(Wedstrijden!O1055="x","L2","")</f>
        <v/>
      </c>
      <c r="BS890" s="44" t="str">
        <f>IF(Wedstrijden!P1055="x","M1","")</f>
        <v/>
      </c>
      <c r="BT890" s="44" t="str">
        <f>IF(Wedstrijden!Q1055="x","M2","")</f>
        <v/>
      </c>
      <c r="BU890" s="44" t="str">
        <f>IF(Wedstrijden!R1055="x","Z1","")</f>
        <v/>
      </c>
      <c r="BV890" s="44" t="str">
        <f>IF(Wedstrijden!S1055="x","Z2","")</f>
        <v/>
      </c>
      <c r="BW890" s="44" t="str">
        <f>IF(COUNTA(Wedstrijden!T1055:AB1055)&lt;&gt;0,1,"")</f>
        <v/>
      </c>
      <c r="BX890" s="44" t="str">
        <f t="shared" si="79"/>
        <v/>
      </c>
      <c r="BY890" s="44" t="str">
        <f>IF(Wedstrijden!T1055="x","BB","")</f>
        <v/>
      </c>
      <c r="BZ890" s="44" t="str">
        <f>IF(Wedstrijden!U1055="x","B","")</f>
        <v/>
      </c>
      <c r="CA890" s="44" t="str">
        <f>IF(Wedstrijden!V1055="x","L1","")</f>
        <v/>
      </c>
      <c r="CB890" s="44" t="str">
        <f>IF(Wedstrijden!W1055="x","L2","")</f>
        <v/>
      </c>
      <c r="CC890" s="44" t="str">
        <f>IF(Wedstrijden!X1055="x","M1","")</f>
        <v/>
      </c>
      <c r="CD890" s="44" t="str">
        <f>IF(Wedstrijden!Y1055="x","M2","")</f>
        <v/>
      </c>
      <c r="CE890" s="44" t="str">
        <f>IF(Wedstrijden!Z1055="x","Z1","")</f>
        <v/>
      </c>
      <c r="CF890" s="44" t="str">
        <f>IF(Wedstrijden!AA1055="x","Z2","")</f>
        <v/>
      </c>
      <c r="CG890" s="44" t="str">
        <f>IF(Wedstrijden!AB1055="x","ZZL","")</f>
        <v/>
      </c>
      <c r="CL890" s="44" t="str">
        <f>IF(COUNTA(Wedstrijden!AC1055:AJ1055)&lt;&gt;0,2,"")</f>
        <v/>
      </c>
      <c r="CM890" s="44" t="str">
        <f t="shared" si="80"/>
        <v/>
      </c>
      <c r="CN890" s="44" t="str">
        <f>IF(Wedstrijden!AC1055="x","AA","")</f>
        <v/>
      </c>
      <c r="CO890" s="44" t="str">
        <f>IF(Wedstrijden!AD1055="x","A","")</f>
        <v/>
      </c>
      <c r="CP890" s="44" t="str">
        <f>IF(Wedstrijden!AE1055="x","BB","")</f>
        <v/>
      </c>
      <c r="CQ890" s="44" t="str">
        <f>IF(Wedstrijden!AF1055="x","B","")</f>
        <v/>
      </c>
      <c r="CR890" s="44" t="str">
        <f>IF(Wedstrijden!AG1055="x","L","")</f>
        <v/>
      </c>
      <c r="CS890" s="44" t="str">
        <f>IF(Wedstrijden!AH1055="x","M","")</f>
        <v/>
      </c>
      <c r="CT890" s="44" t="str">
        <f>IF(Wedstrijden!AI1055="x","Z","")</f>
        <v/>
      </c>
      <c r="CU890" s="44" t="str">
        <f>IF(Wedstrijden!AJ1055="x","ZZ","")</f>
        <v/>
      </c>
      <c r="CV890" s="44" t="str">
        <f>IF(COUNTA(Wedstrijden!AK1055:AQ1055)&lt;&gt;0,2,"")</f>
        <v/>
      </c>
      <c r="CW890" s="44" t="str">
        <f t="shared" si="81"/>
        <v/>
      </c>
      <c r="CX890" s="44" t="str">
        <f>IF(Wedstrijden!AK1055="x","BB","")</f>
        <v/>
      </c>
      <c r="CY890" s="44" t="str">
        <f>IF(Wedstrijden!AL1055="x","B","")</f>
        <v/>
      </c>
      <c r="CZ890" s="44" t="str">
        <f>IF(Wedstrijden!AM1055="x","L","")</f>
        <v/>
      </c>
      <c r="DA890" s="44" t="str">
        <f>IF(Wedstrijden!AN1055="x","M","")</f>
        <v/>
      </c>
      <c r="DB890" s="44" t="str">
        <f>IF(Wedstrijden!AO1055="x","Z","")</f>
        <v/>
      </c>
      <c r="DC890" s="44" t="str">
        <f>IF(Wedstrijden!AP1055="x","ZZ","")</f>
        <v/>
      </c>
      <c r="DD890" s="44" t="str">
        <f>IF(Wedstrijden!AQ1055="x","1.40","")</f>
        <v/>
      </c>
      <c r="DE890" s="44" t="str">
        <f>IF(COUNTA(Wedstrijden!AR1055:AT1055)&lt;&gt;0,6,"")</f>
        <v/>
      </c>
      <c r="DF890" s="44" t="str">
        <f t="shared" si="82"/>
        <v/>
      </c>
      <c r="DG890" s="44" t="str">
        <f>IF(Wedstrijden!AR1055="x","L","")</f>
        <v/>
      </c>
      <c r="DH890" s="44" t="str">
        <f>IF(Wedstrijden!AS1055="x","M","")</f>
        <v/>
      </c>
      <c r="DI890" s="44" t="str">
        <f>IF(Wedstrijden!AT1055="x","Z","")</f>
        <v/>
      </c>
      <c r="DJ890" s="44" t="str">
        <f>IF(COUNTA(Wedstrijden!AU1055:AW1055)&lt;&gt;0,6,"")</f>
        <v/>
      </c>
      <c r="DK890" s="44" t="str">
        <f t="shared" si="83"/>
        <v/>
      </c>
      <c r="DL890" s="44" t="str">
        <f>IF(Wedstrijden!AU1055="x","L","")</f>
        <v/>
      </c>
      <c r="DM890" s="44" t="str">
        <f>IF(Wedstrijden!AV1055="x","M","")</f>
        <v/>
      </c>
      <c r="DN890" s="44" t="str">
        <f>IF(Wedstrijden!AW1055="x","Z","")</f>
        <v/>
      </c>
    </row>
    <row r="891" spans="1:118" ht="15">
      <c r="A891" s="48" t="e">
        <f>Wedstrijden!#REF!</f>
        <v>#REF!</v>
      </c>
      <c r="B891" s="44" t="str">
        <f>IFERROR(VLOOKUP(Wedstrijden!E1056,Wedstrijdlocaties!$B$2:$E$499,2,FALSE),"")</f>
        <v/>
      </c>
      <c r="C891" s="44" t="str">
        <f>Wedstrijden!F1056</f>
        <v/>
      </c>
      <c r="D891" s="44" t="str">
        <f>IFERROR(VLOOKUP(Wedstrijden!G1056,Organisaties!$B$2:$C$501,2,FALSE),"")</f>
        <v/>
      </c>
      <c r="E891" s="44" t="str">
        <f>IFERROR(VLOOKUP(Wedstrijden!G1056,Organisaties!$B$2:$F$501,5,FALSE),"")</f>
        <v/>
      </c>
      <c r="F891" s="44" t="str">
        <f>IF(Wedstrijden!BC1056&lt;&gt;"",Wedstrijden!BC1056,"")</f>
        <v/>
      </c>
      <c r="G891" s="44">
        <f>IF(Wedstrijden!AY1056="Indoor",1,0)</f>
        <v>0</v>
      </c>
      <c r="H891" s="44">
        <f>Wedstrijden!AZ1056</f>
        <v>0</v>
      </c>
      <c r="I891" s="44" t="str">
        <f>IF(Wedstrijden!AX1056="Nee",0,IF(Wedstrijden!AX1056="Ja",1,""))</f>
        <v/>
      </c>
      <c r="J891" s="44" t="str">
        <f>IF(Wedstrijden!BA1056&lt;&gt;"",Wedstrijden!BA1056,"")</f>
        <v/>
      </c>
      <c r="W891" s="45"/>
      <c r="AE891" s="45"/>
      <c r="AN891" s="45"/>
      <c r="AU891" s="45"/>
      <c r="BA891" s="45"/>
      <c r="BE891" s="45"/>
      <c r="BJ891" s="44" t="str">
        <f>IF(COUNTA(Wedstrijden!I1056:S1056)&lt;&gt;0,1,"")</f>
        <v/>
      </c>
      <c r="BK891" s="44" t="str">
        <f t="shared" si="78"/>
        <v/>
      </c>
      <c r="BL891" s="44" t="str">
        <f>IF(Wedstrijden!I1056="x","AA","")</f>
        <v/>
      </c>
      <c r="BM891" s="44" t="str">
        <f>IF(Wedstrijden!J1056="x","A","")</f>
        <v/>
      </c>
      <c r="BN891" s="44" t="str">
        <f>IF(Wedstrijden!K1056="x","B1","")</f>
        <v/>
      </c>
      <c r="BO891" s="44" t="str">
        <f>IF(Wedstrijden!L1056="x","BB","")</f>
        <v/>
      </c>
      <c r="BP891" s="44" t="str">
        <f>IF(Wedstrijden!M1056="x","B","")</f>
        <v/>
      </c>
      <c r="BQ891" s="44" t="str">
        <f>IF(Wedstrijden!N1056="x","L1","")</f>
        <v/>
      </c>
      <c r="BR891" s="44" t="str">
        <f>IF(Wedstrijden!O1056="x","L2","")</f>
        <v/>
      </c>
      <c r="BS891" s="44" t="str">
        <f>IF(Wedstrijden!P1056="x","M1","")</f>
        <v/>
      </c>
      <c r="BT891" s="44" t="str">
        <f>IF(Wedstrijden!Q1056="x","M2","")</f>
        <v/>
      </c>
      <c r="BU891" s="44" t="str">
        <f>IF(Wedstrijden!R1056="x","Z1","")</f>
        <v/>
      </c>
      <c r="BV891" s="44" t="str">
        <f>IF(Wedstrijden!S1056="x","Z2","")</f>
        <v/>
      </c>
      <c r="BW891" s="44" t="str">
        <f>IF(COUNTA(Wedstrijden!T1056:AB1056)&lt;&gt;0,1,"")</f>
        <v/>
      </c>
      <c r="BX891" s="44" t="str">
        <f t="shared" si="79"/>
        <v/>
      </c>
      <c r="BY891" s="44" t="str">
        <f>IF(Wedstrijden!T1056="x","BB","")</f>
        <v/>
      </c>
      <c r="BZ891" s="44" t="str">
        <f>IF(Wedstrijden!U1056="x","B","")</f>
        <v/>
      </c>
      <c r="CA891" s="44" t="str">
        <f>IF(Wedstrijden!V1056="x","L1","")</f>
        <v/>
      </c>
      <c r="CB891" s="44" t="str">
        <f>IF(Wedstrijden!W1056="x","L2","")</f>
        <v/>
      </c>
      <c r="CC891" s="44" t="str">
        <f>IF(Wedstrijden!X1056="x","M1","")</f>
        <v/>
      </c>
      <c r="CD891" s="44" t="str">
        <f>IF(Wedstrijden!Y1056="x","M2","")</f>
        <v/>
      </c>
      <c r="CE891" s="44" t="str">
        <f>IF(Wedstrijden!Z1056="x","Z1","")</f>
        <v/>
      </c>
      <c r="CF891" s="44" t="str">
        <f>IF(Wedstrijden!AA1056="x","Z2","")</f>
        <v/>
      </c>
      <c r="CG891" s="44" t="str">
        <f>IF(Wedstrijden!AB1056="x","ZZL","")</f>
        <v/>
      </c>
      <c r="CL891" s="44" t="str">
        <f>IF(COUNTA(Wedstrijden!AC1056:AJ1056)&lt;&gt;0,2,"")</f>
        <v/>
      </c>
      <c r="CM891" s="44" t="str">
        <f t="shared" si="80"/>
        <v/>
      </c>
      <c r="CN891" s="44" t="str">
        <f>IF(Wedstrijden!AC1056="x","AA","")</f>
        <v/>
      </c>
      <c r="CO891" s="44" t="str">
        <f>IF(Wedstrijden!AD1056="x","A","")</f>
        <v/>
      </c>
      <c r="CP891" s="44" t="str">
        <f>IF(Wedstrijden!AE1056="x","BB","")</f>
        <v/>
      </c>
      <c r="CQ891" s="44" t="str">
        <f>IF(Wedstrijden!AF1056="x","B","")</f>
        <v/>
      </c>
      <c r="CR891" s="44" t="str">
        <f>IF(Wedstrijden!AG1056="x","L","")</f>
        <v/>
      </c>
      <c r="CS891" s="44" t="str">
        <f>IF(Wedstrijden!AH1056="x","M","")</f>
        <v/>
      </c>
      <c r="CT891" s="44" t="str">
        <f>IF(Wedstrijden!AI1056="x","Z","")</f>
        <v/>
      </c>
      <c r="CU891" s="44" t="str">
        <f>IF(Wedstrijden!AJ1056="x","ZZ","")</f>
        <v/>
      </c>
      <c r="CV891" s="44" t="str">
        <f>IF(COUNTA(Wedstrijden!AK1056:AQ1056)&lt;&gt;0,2,"")</f>
        <v/>
      </c>
      <c r="CW891" s="44" t="str">
        <f t="shared" si="81"/>
        <v/>
      </c>
      <c r="CX891" s="44" t="str">
        <f>IF(Wedstrijden!AK1056="x","BB","")</f>
        <v/>
      </c>
      <c r="CY891" s="44" t="str">
        <f>IF(Wedstrijden!AL1056="x","B","")</f>
        <v/>
      </c>
      <c r="CZ891" s="44" t="str">
        <f>IF(Wedstrijden!AM1056="x","L","")</f>
        <v/>
      </c>
      <c r="DA891" s="44" t="str">
        <f>IF(Wedstrijden!AN1056="x","M","")</f>
        <v/>
      </c>
      <c r="DB891" s="44" t="str">
        <f>IF(Wedstrijden!AO1056="x","Z","")</f>
        <v/>
      </c>
      <c r="DC891" s="44" t="str">
        <f>IF(Wedstrijden!AP1056="x","ZZ","")</f>
        <v/>
      </c>
      <c r="DD891" s="44" t="str">
        <f>IF(Wedstrijden!AQ1056="x","1.40","")</f>
        <v/>
      </c>
      <c r="DE891" s="44" t="str">
        <f>IF(COUNTA(Wedstrijden!AR1056:AT1056)&lt;&gt;0,6,"")</f>
        <v/>
      </c>
      <c r="DF891" s="44" t="str">
        <f t="shared" si="82"/>
        <v/>
      </c>
      <c r="DG891" s="44" t="str">
        <f>IF(Wedstrijden!AR1056="x","L","")</f>
        <v/>
      </c>
      <c r="DH891" s="44" t="str">
        <f>IF(Wedstrijden!AS1056="x","M","")</f>
        <v/>
      </c>
      <c r="DI891" s="44" t="str">
        <f>IF(Wedstrijden!AT1056="x","Z","")</f>
        <v/>
      </c>
      <c r="DJ891" s="44" t="str">
        <f>IF(COUNTA(Wedstrijden!AU1056:AW1056)&lt;&gt;0,6,"")</f>
        <v/>
      </c>
      <c r="DK891" s="44" t="str">
        <f t="shared" si="83"/>
        <v/>
      </c>
      <c r="DL891" s="44" t="str">
        <f>IF(Wedstrijden!AU1056="x","L","")</f>
        <v/>
      </c>
      <c r="DM891" s="44" t="str">
        <f>IF(Wedstrijden!AV1056="x","M","")</f>
        <v/>
      </c>
      <c r="DN891" s="44" t="str">
        <f>IF(Wedstrijden!AW1056="x","Z","")</f>
        <v/>
      </c>
    </row>
    <row r="892" spans="1:118" ht="15">
      <c r="A892" s="48" t="e">
        <f>Wedstrijden!#REF!</f>
        <v>#REF!</v>
      </c>
      <c r="B892" s="44" t="str">
        <f>IFERROR(VLOOKUP(Wedstrijden!E1057,Wedstrijdlocaties!$B$2:$E$499,2,FALSE),"")</f>
        <v/>
      </c>
      <c r="C892" s="44" t="str">
        <f>Wedstrijden!F1057</f>
        <v/>
      </c>
      <c r="D892" s="44" t="str">
        <f>IFERROR(VLOOKUP(Wedstrijden!G1057,Organisaties!$B$2:$C$501,2,FALSE),"")</f>
        <v/>
      </c>
      <c r="E892" s="44" t="str">
        <f>IFERROR(VLOOKUP(Wedstrijden!G1057,Organisaties!$B$2:$F$501,5,FALSE),"")</f>
        <v/>
      </c>
      <c r="F892" s="44" t="str">
        <f>IF(Wedstrijden!BC1057&lt;&gt;"",Wedstrijden!BC1057,"")</f>
        <v/>
      </c>
      <c r="G892" s="44">
        <f>IF(Wedstrijden!AY1057="Indoor",1,0)</f>
        <v>0</v>
      </c>
      <c r="H892" s="44">
        <f>Wedstrijden!AZ1057</f>
        <v>0</v>
      </c>
      <c r="I892" s="44" t="str">
        <f>IF(Wedstrijden!AX1057="Nee",0,IF(Wedstrijden!AX1057="Ja",1,""))</f>
        <v/>
      </c>
      <c r="J892" s="44" t="str">
        <f>IF(Wedstrijden!BA1057&lt;&gt;"",Wedstrijden!BA1057,"")</f>
        <v/>
      </c>
      <c r="W892" s="45"/>
      <c r="AE892" s="45"/>
      <c r="AN892" s="45"/>
      <c r="AU892" s="45"/>
      <c r="BA892" s="45"/>
      <c r="BE892" s="45"/>
      <c r="BJ892" s="44" t="str">
        <f>IF(COUNTA(Wedstrijden!I1057:S1057)&lt;&gt;0,1,"")</f>
        <v/>
      </c>
      <c r="BK892" s="44" t="str">
        <f t="shared" si="78"/>
        <v/>
      </c>
      <c r="BL892" s="44" t="str">
        <f>IF(Wedstrijden!I1057="x","AA","")</f>
        <v/>
      </c>
      <c r="BM892" s="44" t="str">
        <f>IF(Wedstrijden!J1057="x","A","")</f>
        <v/>
      </c>
      <c r="BN892" s="44" t="str">
        <f>IF(Wedstrijden!K1057="x","B1","")</f>
        <v/>
      </c>
      <c r="BO892" s="44" t="str">
        <f>IF(Wedstrijden!L1057="x","BB","")</f>
        <v/>
      </c>
      <c r="BP892" s="44" t="str">
        <f>IF(Wedstrijden!M1057="x","B","")</f>
        <v/>
      </c>
      <c r="BQ892" s="44" t="str">
        <f>IF(Wedstrijden!N1057="x","L1","")</f>
        <v/>
      </c>
      <c r="BR892" s="44" t="str">
        <f>IF(Wedstrijden!O1057="x","L2","")</f>
        <v/>
      </c>
      <c r="BS892" s="44" t="str">
        <f>IF(Wedstrijden!P1057="x","M1","")</f>
        <v/>
      </c>
      <c r="BT892" s="44" t="str">
        <f>IF(Wedstrijden!Q1057="x","M2","")</f>
        <v/>
      </c>
      <c r="BU892" s="44" t="str">
        <f>IF(Wedstrijden!R1057="x","Z1","")</f>
        <v/>
      </c>
      <c r="BV892" s="44" t="str">
        <f>IF(Wedstrijden!S1057="x","Z2","")</f>
        <v/>
      </c>
      <c r="BW892" s="44" t="str">
        <f>IF(COUNTA(Wedstrijden!T1057:AB1057)&lt;&gt;0,1,"")</f>
        <v/>
      </c>
      <c r="BX892" s="44" t="str">
        <f t="shared" si="79"/>
        <v/>
      </c>
      <c r="BY892" s="44" t="str">
        <f>IF(Wedstrijden!T1057="x","BB","")</f>
        <v/>
      </c>
      <c r="BZ892" s="44" t="str">
        <f>IF(Wedstrijden!U1057="x","B","")</f>
        <v/>
      </c>
      <c r="CA892" s="44" t="str">
        <f>IF(Wedstrijden!V1057="x","L1","")</f>
        <v/>
      </c>
      <c r="CB892" s="44" t="str">
        <f>IF(Wedstrijden!W1057="x","L2","")</f>
        <v/>
      </c>
      <c r="CC892" s="44" t="str">
        <f>IF(Wedstrijden!X1057="x","M1","")</f>
        <v/>
      </c>
      <c r="CD892" s="44" t="str">
        <f>IF(Wedstrijden!Y1057="x","M2","")</f>
        <v/>
      </c>
      <c r="CE892" s="44" t="str">
        <f>IF(Wedstrijden!Z1057="x","Z1","")</f>
        <v/>
      </c>
      <c r="CF892" s="44" t="str">
        <f>IF(Wedstrijden!AA1057="x","Z2","")</f>
        <v/>
      </c>
      <c r="CG892" s="44" t="str">
        <f>IF(Wedstrijden!AB1057="x","ZZL","")</f>
        <v/>
      </c>
      <c r="CL892" s="44" t="str">
        <f>IF(COUNTA(Wedstrijden!AC1057:AJ1057)&lt;&gt;0,2,"")</f>
        <v/>
      </c>
      <c r="CM892" s="44" t="str">
        <f t="shared" si="80"/>
        <v/>
      </c>
      <c r="CN892" s="44" t="str">
        <f>IF(Wedstrijden!AC1057="x","AA","")</f>
        <v/>
      </c>
      <c r="CO892" s="44" t="str">
        <f>IF(Wedstrijden!AD1057="x","A","")</f>
        <v/>
      </c>
      <c r="CP892" s="44" t="str">
        <f>IF(Wedstrijden!AE1057="x","BB","")</f>
        <v/>
      </c>
      <c r="CQ892" s="44" t="str">
        <f>IF(Wedstrijden!AF1057="x","B","")</f>
        <v/>
      </c>
      <c r="CR892" s="44" t="str">
        <f>IF(Wedstrijden!AG1057="x","L","")</f>
        <v/>
      </c>
      <c r="CS892" s="44" t="str">
        <f>IF(Wedstrijden!AH1057="x","M","")</f>
        <v/>
      </c>
      <c r="CT892" s="44" t="str">
        <f>IF(Wedstrijden!AI1057="x","Z","")</f>
        <v/>
      </c>
      <c r="CU892" s="44" t="str">
        <f>IF(Wedstrijden!AJ1057="x","ZZ","")</f>
        <v/>
      </c>
      <c r="CV892" s="44" t="str">
        <f>IF(COUNTA(Wedstrijden!AK1057:AQ1057)&lt;&gt;0,2,"")</f>
        <v/>
      </c>
      <c r="CW892" s="44" t="str">
        <f t="shared" si="81"/>
        <v/>
      </c>
      <c r="CX892" s="44" t="str">
        <f>IF(Wedstrijden!AK1057="x","BB","")</f>
        <v/>
      </c>
      <c r="CY892" s="44" t="str">
        <f>IF(Wedstrijden!AL1057="x","B","")</f>
        <v/>
      </c>
      <c r="CZ892" s="44" t="str">
        <f>IF(Wedstrijden!AM1057="x","L","")</f>
        <v/>
      </c>
      <c r="DA892" s="44" t="str">
        <f>IF(Wedstrijden!AN1057="x","M","")</f>
        <v/>
      </c>
      <c r="DB892" s="44" t="str">
        <f>IF(Wedstrijden!AO1057="x","Z","")</f>
        <v/>
      </c>
      <c r="DC892" s="44" t="str">
        <f>IF(Wedstrijden!AP1057="x","ZZ","")</f>
        <v/>
      </c>
      <c r="DD892" s="44" t="str">
        <f>IF(Wedstrijden!AQ1057="x","1.40","")</f>
        <v/>
      </c>
      <c r="DE892" s="44" t="str">
        <f>IF(COUNTA(Wedstrijden!AR1057:AT1057)&lt;&gt;0,6,"")</f>
        <v/>
      </c>
      <c r="DF892" s="44" t="str">
        <f t="shared" si="82"/>
        <v/>
      </c>
      <c r="DG892" s="44" t="str">
        <f>IF(Wedstrijden!AR1057="x","L","")</f>
        <v/>
      </c>
      <c r="DH892" s="44" t="str">
        <f>IF(Wedstrijden!AS1057="x","M","")</f>
        <v/>
      </c>
      <c r="DI892" s="44" t="str">
        <f>IF(Wedstrijden!AT1057="x","Z","")</f>
        <v/>
      </c>
      <c r="DJ892" s="44" t="str">
        <f>IF(COUNTA(Wedstrijden!AU1057:AW1057)&lt;&gt;0,6,"")</f>
        <v/>
      </c>
      <c r="DK892" s="44" t="str">
        <f t="shared" si="83"/>
        <v/>
      </c>
      <c r="DL892" s="44" t="str">
        <f>IF(Wedstrijden!AU1057="x","L","")</f>
        <v/>
      </c>
      <c r="DM892" s="44" t="str">
        <f>IF(Wedstrijden!AV1057="x","M","")</f>
        <v/>
      </c>
      <c r="DN892" s="44" t="str">
        <f>IF(Wedstrijden!AW1057="x","Z","")</f>
        <v/>
      </c>
    </row>
    <row r="893" spans="1:118" ht="15">
      <c r="A893" s="48" t="e">
        <f>Wedstrijden!#REF!</f>
        <v>#REF!</v>
      </c>
      <c r="B893" s="44" t="str">
        <f>IFERROR(VLOOKUP(Wedstrijden!E1058,Wedstrijdlocaties!$B$2:$E$499,2,FALSE),"")</f>
        <v/>
      </c>
      <c r="C893" s="44" t="str">
        <f>Wedstrijden!F1058</f>
        <v/>
      </c>
      <c r="D893" s="44" t="str">
        <f>IFERROR(VLOOKUP(Wedstrijden!G1058,Organisaties!$B$2:$C$501,2,FALSE),"")</f>
        <v/>
      </c>
      <c r="E893" s="44" t="str">
        <f>IFERROR(VLOOKUP(Wedstrijden!G1058,Organisaties!$B$2:$F$501,5,FALSE),"")</f>
        <v/>
      </c>
      <c r="F893" s="44" t="str">
        <f>IF(Wedstrijden!BC1058&lt;&gt;"",Wedstrijden!BC1058,"")</f>
        <v/>
      </c>
      <c r="G893" s="44">
        <f>IF(Wedstrijden!AY1058="Indoor",1,0)</f>
        <v>0</v>
      </c>
      <c r="H893" s="44">
        <f>Wedstrijden!AZ1058</f>
        <v>0</v>
      </c>
      <c r="I893" s="44" t="str">
        <f>IF(Wedstrijden!AX1058="Nee",0,IF(Wedstrijden!AX1058="Ja",1,""))</f>
        <v/>
      </c>
      <c r="J893" s="44" t="str">
        <f>IF(Wedstrijden!BA1058&lt;&gt;"",Wedstrijden!BA1058,"")</f>
        <v/>
      </c>
      <c r="W893" s="45"/>
      <c r="AE893" s="45"/>
      <c r="AN893" s="45"/>
      <c r="AU893" s="45"/>
      <c r="BA893" s="45"/>
      <c r="BE893" s="45"/>
      <c r="BJ893" s="44" t="str">
        <f>IF(COUNTA(Wedstrijden!I1058:S1058)&lt;&gt;0,1,"")</f>
        <v/>
      </c>
      <c r="BK893" s="44" t="str">
        <f t="shared" si="78"/>
        <v/>
      </c>
      <c r="BL893" s="44" t="str">
        <f>IF(Wedstrijden!I1058="x","AA","")</f>
        <v/>
      </c>
      <c r="BM893" s="44" t="str">
        <f>IF(Wedstrijden!J1058="x","A","")</f>
        <v/>
      </c>
      <c r="BN893" s="44" t="str">
        <f>IF(Wedstrijden!K1058="x","B1","")</f>
        <v/>
      </c>
      <c r="BO893" s="44" t="str">
        <f>IF(Wedstrijden!L1058="x","BB","")</f>
        <v/>
      </c>
      <c r="BP893" s="44" t="str">
        <f>IF(Wedstrijden!M1058="x","B","")</f>
        <v/>
      </c>
      <c r="BQ893" s="44" t="str">
        <f>IF(Wedstrijden!N1058="x","L1","")</f>
        <v/>
      </c>
      <c r="BR893" s="44" t="str">
        <f>IF(Wedstrijden!O1058="x","L2","")</f>
        <v/>
      </c>
      <c r="BS893" s="44" t="str">
        <f>IF(Wedstrijden!P1058="x","M1","")</f>
        <v/>
      </c>
      <c r="BT893" s="44" t="str">
        <f>IF(Wedstrijden!Q1058="x","M2","")</f>
        <v/>
      </c>
      <c r="BU893" s="44" t="str">
        <f>IF(Wedstrijden!R1058="x","Z1","")</f>
        <v/>
      </c>
      <c r="BV893" s="44" t="str">
        <f>IF(Wedstrijden!S1058="x","Z2","")</f>
        <v/>
      </c>
      <c r="BW893" s="44" t="str">
        <f>IF(COUNTA(Wedstrijden!T1058:AB1058)&lt;&gt;0,1,"")</f>
        <v/>
      </c>
      <c r="BX893" s="44" t="str">
        <f t="shared" si="79"/>
        <v/>
      </c>
      <c r="BY893" s="44" t="str">
        <f>IF(Wedstrijden!T1058="x","BB","")</f>
        <v/>
      </c>
      <c r="BZ893" s="44" t="str">
        <f>IF(Wedstrijden!U1058="x","B","")</f>
        <v/>
      </c>
      <c r="CA893" s="44" t="str">
        <f>IF(Wedstrijden!V1058="x","L1","")</f>
        <v/>
      </c>
      <c r="CB893" s="44" t="str">
        <f>IF(Wedstrijden!W1058="x","L2","")</f>
        <v/>
      </c>
      <c r="CC893" s="44" t="str">
        <f>IF(Wedstrijden!X1058="x","M1","")</f>
        <v/>
      </c>
      <c r="CD893" s="44" t="str">
        <f>IF(Wedstrijden!Y1058="x","M2","")</f>
        <v/>
      </c>
      <c r="CE893" s="44" t="str">
        <f>IF(Wedstrijden!Z1058="x","Z1","")</f>
        <v/>
      </c>
      <c r="CF893" s="44" t="str">
        <f>IF(Wedstrijden!AA1058="x","Z2","")</f>
        <v/>
      </c>
      <c r="CG893" s="44" t="str">
        <f>IF(Wedstrijden!AB1058="x","ZZL","")</f>
        <v/>
      </c>
      <c r="CL893" s="44" t="str">
        <f>IF(COUNTA(Wedstrijden!AC1058:AJ1058)&lt;&gt;0,2,"")</f>
        <v/>
      </c>
      <c r="CM893" s="44" t="str">
        <f t="shared" si="80"/>
        <v/>
      </c>
      <c r="CN893" s="44" t="str">
        <f>IF(Wedstrijden!AC1058="x","AA","")</f>
        <v/>
      </c>
      <c r="CO893" s="44" t="str">
        <f>IF(Wedstrijden!AD1058="x","A","")</f>
        <v/>
      </c>
      <c r="CP893" s="44" t="str">
        <f>IF(Wedstrijden!AE1058="x","BB","")</f>
        <v/>
      </c>
      <c r="CQ893" s="44" t="str">
        <f>IF(Wedstrijden!AF1058="x","B","")</f>
        <v/>
      </c>
      <c r="CR893" s="44" t="str">
        <f>IF(Wedstrijden!AG1058="x","L","")</f>
        <v/>
      </c>
      <c r="CS893" s="44" t="str">
        <f>IF(Wedstrijden!AH1058="x","M","")</f>
        <v/>
      </c>
      <c r="CT893" s="44" t="str">
        <f>IF(Wedstrijden!AI1058="x","Z","")</f>
        <v/>
      </c>
      <c r="CU893" s="44" t="str">
        <f>IF(Wedstrijden!AJ1058="x","ZZ","")</f>
        <v/>
      </c>
      <c r="CV893" s="44" t="str">
        <f>IF(COUNTA(Wedstrijden!AK1058:AQ1058)&lt;&gt;0,2,"")</f>
        <v/>
      </c>
      <c r="CW893" s="44" t="str">
        <f t="shared" si="81"/>
        <v/>
      </c>
      <c r="CX893" s="44" t="str">
        <f>IF(Wedstrijden!AK1058="x","BB","")</f>
        <v/>
      </c>
      <c r="CY893" s="44" t="str">
        <f>IF(Wedstrijden!AL1058="x","B","")</f>
        <v/>
      </c>
      <c r="CZ893" s="44" t="str">
        <f>IF(Wedstrijden!AM1058="x","L","")</f>
        <v/>
      </c>
      <c r="DA893" s="44" t="str">
        <f>IF(Wedstrijden!AN1058="x","M","")</f>
        <v/>
      </c>
      <c r="DB893" s="44" t="str">
        <f>IF(Wedstrijden!AO1058="x","Z","")</f>
        <v/>
      </c>
      <c r="DC893" s="44" t="str">
        <f>IF(Wedstrijden!AP1058="x","ZZ","")</f>
        <v/>
      </c>
      <c r="DD893" s="44" t="str">
        <f>IF(Wedstrijden!AQ1058="x","1.40","")</f>
        <v/>
      </c>
      <c r="DE893" s="44" t="str">
        <f>IF(COUNTA(Wedstrijden!AR1058:AT1058)&lt;&gt;0,6,"")</f>
        <v/>
      </c>
      <c r="DF893" s="44" t="str">
        <f t="shared" si="82"/>
        <v/>
      </c>
      <c r="DG893" s="44" t="str">
        <f>IF(Wedstrijden!AR1058="x","L","")</f>
        <v/>
      </c>
      <c r="DH893" s="44" t="str">
        <f>IF(Wedstrijden!AS1058="x","M","")</f>
        <v/>
      </c>
      <c r="DI893" s="44" t="str">
        <f>IF(Wedstrijden!AT1058="x","Z","")</f>
        <v/>
      </c>
      <c r="DJ893" s="44" t="str">
        <f>IF(COUNTA(Wedstrijden!AU1058:AW1058)&lt;&gt;0,6,"")</f>
        <v/>
      </c>
      <c r="DK893" s="44" t="str">
        <f t="shared" si="83"/>
        <v/>
      </c>
      <c r="DL893" s="44" t="str">
        <f>IF(Wedstrijden!AU1058="x","L","")</f>
        <v/>
      </c>
      <c r="DM893" s="44" t="str">
        <f>IF(Wedstrijden!AV1058="x","M","")</f>
        <v/>
      </c>
      <c r="DN893" s="44" t="str">
        <f>IF(Wedstrijden!AW1058="x","Z","")</f>
        <v/>
      </c>
    </row>
    <row r="894" spans="1:118" ht="15">
      <c r="A894" s="48" t="e">
        <f>Wedstrijden!#REF!</f>
        <v>#REF!</v>
      </c>
      <c r="B894" s="44" t="str">
        <f>IFERROR(VLOOKUP(Wedstrijden!E1059,Wedstrijdlocaties!$B$2:$E$499,2,FALSE),"")</f>
        <v/>
      </c>
      <c r="C894" s="44" t="str">
        <f>Wedstrijden!F1059</f>
        <v/>
      </c>
      <c r="D894" s="44" t="str">
        <f>IFERROR(VLOOKUP(Wedstrijden!G1059,Organisaties!$B$2:$C$501,2,FALSE),"")</f>
        <v/>
      </c>
      <c r="E894" s="44" t="str">
        <f>IFERROR(VLOOKUP(Wedstrijden!G1059,Organisaties!$B$2:$F$501,5,FALSE),"")</f>
        <v/>
      </c>
      <c r="F894" s="44" t="str">
        <f>IF(Wedstrijden!BC1059&lt;&gt;"",Wedstrijden!BC1059,"")</f>
        <v/>
      </c>
      <c r="G894" s="44">
        <f>IF(Wedstrijden!AY1059="Indoor",1,0)</f>
        <v>0</v>
      </c>
      <c r="H894" s="44">
        <f>Wedstrijden!AZ1059</f>
        <v>0</v>
      </c>
      <c r="I894" s="44" t="str">
        <f>IF(Wedstrijden!AX1059="Nee",0,IF(Wedstrijden!AX1059="Ja",1,""))</f>
        <v/>
      </c>
      <c r="J894" s="44" t="str">
        <f>IF(Wedstrijden!BA1059&lt;&gt;"",Wedstrijden!BA1059,"")</f>
        <v/>
      </c>
      <c r="W894" s="45"/>
      <c r="AE894" s="45"/>
      <c r="AN894" s="45"/>
      <c r="AU894" s="45"/>
      <c r="BA894" s="45"/>
      <c r="BE894" s="45"/>
      <c r="BJ894" s="44" t="str">
        <f>IF(COUNTA(Wedstrijden!I1059:S1059)&lt;&gt;0,1,"")</f>
        <v/>
      </c>
      <c r="BK894" s="44" t="str">
        <f t="shared" si="78"/>
        <v/>
      </c>
      <c r="BL894" s="44" t="str">
        <f>IF(Wedstrijden!I1059="x","AA","")</f>
        <v/>
      </c>
      <c r="BM894" s="44" t="str">
        <f>IF(Wedstrijden!J1059="x","A","")</f>
        <v/>
      </c>
      <c r="BN894" s="44" t="str">
        <f>IF(Wedstrijden!K1059="x","B1","")</f>
        <v/>
      </c>
      <c r="BO894" s="44" t="str">
        <f>IF(Wedstrijden!L1059="x","BB","")</f>
        <v/>
      </c>
      <c r="BP894" s="44" t="str">
        <f>IF(Wedstrijden!M1059="x","B","")</f>
        <v/>
      </c>
      <c r="BQ894" s="44" t="str">
        <f>IF(Wedstrijden!N1059="x","L1","")</f>
        <v/>
      </c>
      <c r="BR894" s="44" t="str">
        <f>IF(Wedstrijden!O1059="x","L2","")</f>
        <v/>
      </c>
      <c r="BS894" s="44" t="str">
        <f>IF(Wedstrijden!P1059="x","M1","")</f>
        <v/>
      </c>
      <c r="BT894" s="44" t="str">
        <f>IF(Wedstrijden!Q1059="x","M2","")</f>
        <v/>
      </c>
      <c r="BU894" s="44" t="str">
        <f>IF(Wedstrijden!R1059="x","Z1","")</f>
        <v/>
      </c>
      <c r="BV894" s="44" t="str">
        <f>IF(Wedstrijden!S1059="x","Z2","")</f>
        <v/>
      </c>
      <c r="BW894" s="44" t="str">
        <f>IF(COUNTA(Wedstrijden!T1059:AB1059)&lt;&gt;0,1,"")</f>
        <v/>
      </c>
      <c r="BX894" s="44" t="str">
        <f t="shared" si="79"/>
        <v/>
      </c>
      <c r="BY894" s="44" t="str">
        <f>IF(Wedstrijden!T1059="x","BB","")</f>
        <v/>
      </c>
      <c r="BZ894" s="44" t="str">
        <f>IF(Wedstrijden!U1059="x","B","")</f>
        <v/>
      </c>
      <c r="CA894" s="44" t="str">
        <f>IF(Wedstrijden!V1059="x","L1","")</f>
        <v/>
      </c>
      <c r="CB894" s="44" t="str">
        <f>IF(Wedstrijden!W1059="x","L2","")</f>
        <v/>
      </c>
      <c r="CC894" s="44" t="str">
        <f>IF(Wedstrijden!X1059="x","M1","")</f>
        <v/>
      </c>
      <c r="CD894" s="44" t="str">
        <f>IF(Wedstrijden!Y1059="x","M2","")</f>
        <v/>
      </c>
      <c r="CE894" s="44" t="str">
        <f>IF(Wedstrijden!Z1059="x","Z1","")</f>
        <v/>
      </c>
      <c r="CF894" s="44" t="str">
        <f>IF(Wedstrijden!AA1059="x","Z2","")</f>
        <v/>
      </c>
      <c r="CG894" s="44" t="str">
        <f>IF(Wedstrijden!AB1059="x","ZZL","")</f>
        <v/>
      </c>
      <c r="CL894" s="44" t="str">
        <f>IF(COUNTA(Wedstrijden!AC1059:AJ1059)&lt;&gt;0,2,"")</f>
        <v/>
      </c>
      <c r="CM894" s="44" t="str">
        <f t="shared" si="80"/>
        <v/>
      </c>
      <c r="CN894" s="44" t="str">
        <f>IF(Wedstrijden!AC1059="x","AA","")</f>
        <v/>
      </c>
      <c r="CO894" s="44" t="str">
        <f>IF(Wedstrijden!AD1059="x","A","")</f>
        <v/>
      </c>
      <c r="CP894" s="44" t="str">
        <f>IF(Wedstrijden!AE1059="x","BB","")</f>
        <v/>
      </c>
      <c r="CQ894" s="44" t="str">
        <f>IF(Wedstrijden!AF1059="x","B","")</f>
        <v/>
      </c>
      <c r="CR894" s="44" t="str">
        <f>IF(Wedstrijden!AG1059="x","L","")</f>
        <v/>
      </c>
      <c r="CS894" s="44" t="str">
        <f>IF(Wedstrijden!AH1059="x","M","")</f>
        <v/>
      </c>
      <c r="CT894" s="44" t="str">
        <f>IF(Wedstrijden!AI1059="x","Z","")</f>
        <v/>
      </c>
      <c r="CU894" s="44" t="str">
        <f>IF(Wedstrijden!AJ1059="x","ZZ","")</f>
        <v/>
      </c>
      <c r="CV894" s="44" t="str">
        <f>IF(COUNTA(Wedstrijden!AK1059:AQ1059)&lt;&gt;0,2,"")</f>
        <v/>
      </c>
      <c r="CW894" s="44" t="str">
        <f t="shared" si="81"/>
        <v/>
      </c>
      <c r="CX894" s="44" t="str">
        <f>IF(Wedstrijden!AK1059="x","BB","")</f>
        <v/>
      </c>
      <c r="CY894" s="44" t="str">
        <f>IF(Wedstrijden!AL1059="x","B","")</f>
        <v/>
      </c>
      <c r="CZ894" s="44" t="str">
        <f>IF(Wedstrijden!AM1059="x","L","")</f>
        <v/>
      </c>
      <c r="DA894" s="44" t="str">
        <f>IF(Wedstrijden!AN1059="x","M","")</f>
        <v/>
      </c>
      <c r="DB894" s="44" t="str">
        <f>IF(Wedstrijden!AO1059="x","Z","")</f>
        <v/>
      </c>
      <c r="DC894" s="44" t="str">
        <f>IF(Wedstrijden!AP1059="x","ZZ","")</f>
        <v/>
      </c>
      <c r="DD894" s="44" t="str">
        <f>IF(Wedstrijden!AQ1059="x","1.40","")</f>
        <v/>
      </c>
      <c r="DE894" s="44" t="str">
        <f>IF(COUNTA(Wedstrijden!AR1059:AT1059)&lt;&gt;0,6,"")</f>
        <v/>
      </c>
      <c r="DF894" s="44" t="str">
        <f t="shared" si="82"/>
        <v/>
      </c>
      <c r="DG894" s="44" t="str">
        <f>IF(Wedstrijden!AR1059="x","L","")</f>
        <v/>
      </c>
      <c r="DH894" s="44" t="str">
        <f>IF(Wedstrijden!AS1059="x","M","")</f>
        <v/>
      </c>
      <c r="DI894" s="44" t="str">
        <f>IF(Wedstrijden!AT1059="x","Z","")</f>
        <v/>
      </c>
      <c r="DJ894" s="44" t="str">
        <f>IF(COUNTA(Wedstrijden!AU1059:AW1059)&lt;&gt;0,6,"")</f>
        <v/>
      </c>
      <c r="DK894" s="44" t="str">
        <f t="shared" si="83"/>
        <v/>
      </c>
      <c r="DL894" s="44" t="str">
        <f>IF(Wedstrijden!AU1059="x","L","")</f>
        <v/>
      </c>
      <c r="DM894" s="44" t="str">
        <f>IF(Wedstrijden!AV1059="x","M","")</f>
        <v/>
      </c>
      <c r="DN894" s="44" t="str">
        <f>IF(Wedstrijden!AW1059="x","Z","")</f>
        <v/>
      </c>
    </row>
    <row r="895" spans="1:118" ht="15">
      <c r="A895" s="48" t="e">
        <f>Wedstrijden!#REF!</f>
        <v>#REF!</v>
      </c>
      <c r="B895" s="44" t="str">
        <f>IFERROR(VLOOKUP(Wedstrijden!E1060,Wedstrijdlocaties!$B$2:$E$499,2,FALSE),"")</f>
        <v/>
      </c>
      <c r="C895" s="44" t="str">
        <f>Wedstrijden!F1060</f>
        <v/>
      </c>
      <c r="D895" s="44" t="str">
        <f>IFERROR(VLOOKUP(Wedstrijden!G1060,Organisaties!$B$2:$C$501,2,FALSE),"")</f>
        <v/>
      </c>
      <c r="E895" s="44" t="str">
        <f>IFERROR(VLOOKUP(Wedstrijden!G1060,Organisaties!$B$2:$F$501,5,FALSE),"")</f>
        <v/>
      </c>
      <c r="F895" s="44" t="str">
        <f>IF(Wedstrijden!BC1060&lt;&gt;"",Wedstrijden!BC1060,"")</f>
        <v/>
      </c>
      <c r="G895" s="44">
        <f>IF(Wedstrijden!AY1060="Indoor",1,0)</f>
        <v>0</v>
      </c>
      <c r="H895" s="44">
        <f>Wedstrijden!AZ1060</f>
        <v>0</v>
      </c>
      <c r="I895" s="44" t="str">
        <f>IF(Wedstrijden!AX1060="Nee",0,IF(Wedstrijden!AX1060="Ja",1,""))</f>
        <v/>
      </c>
      <c r="J895" s="44" t="str">
        <f>IF(Wedstrijden!BA1060&lt;&gt;"",Wedstrijden!BA1060,"")</f>
        <v/>
      </c>
      <c r="W895" s="45"/>
      <c r="AE895" s="45"/>
      <c r="AN895" s="45"/>
      <c r="AU895" s="45"/>
      <c r="BA895" s="45"/>
      <c r="BE895" s="45"/>
      <c r="BJ895" s="44" t="str">
        <f>IF(COUNTA(Wedstrijden!I1060:S1060)&lt;&gt;0,1,"")</f>
        <v/>
      </c>
      <c r="BK895" s="44" t="str">
        <f t="shared" si="78"/>
        <v/>
      </c>
      <c r="BL895" s="44" t="str">
        <f>IF(Wedstrijden!I1060="x","AA","")</f>
        <v/>
      </c>
      <c r="BM895" s="44" t="str">
        <f>IF(Wedstrijden!J1060="x","A","")</f>
        <v/>
      </c>
      <c r="BN895" s="44" t="str">
        <f>IF(Wedstrijden!K1060="x","B1","")</f>
        <v/>
      </c>
      <c r="BO895" s="44" t="str">
        <f>IF(Wedstrijden!L1060="x","BB","")</f>
        <v/>
      </c>
      <c r="BP895" s="44" t="str">
        <f>IF(Wedstrijden!M1060="x","B","")</f>
        <v/>
      </c>
      <c r="BQ895" s="44" t="str">
        <f>IF(Wedstrijden!N1060="x","L1","")</f>
        <v/>
      </c>
      <c r="BR895" s="44" t="str">
        <f>IF(Wedstrijden!O1060="x","L2","")</f>
        <v/>
      </c>
      <c r="BS895" s="44" t="str">
        <f>IF(Wedstrijden!P1060="x","M1","")</f>
        <v/>
      </c>
      <c r="BT895" s="44" t="str">
        <f>IF(Wedstrijden!Q1060="x","M2","")</f>
        <v/>
      </c>
      <c r="BU895" s="44" t="str">
        <f>IF(Wedstrijden!R1060="x","Z1","")</f>
        <v/>
      </c>
      <c r="BV895" s="44" t="str">
        <f>IF(Wedstrijden!S1060="x","Z2","")</f>
        <v/>
      </c>
      <c r="BW895" s="44" t="str">
        <f>IF(COUNTA(Wedstrijden!T1060:AB1060)&lt;&gt;0,1,"")</f>
        <v/>
      </c>
      <c r="BX895" s="44" t="str">
        <f t="shared" si="79"/>
        <v/>
      </c>
      <c r="BY895" s="44" t="str">
        <f>IF(Wedstrijden!T1060="x","BB","")</f>
        <v/>
      </c>
      <c r="BZ895" s="44" t="str">
        <f>IF(Wedstrijden!U1060="x","B","")</f>
        <v/>
      </c>
      <c r="CA895" s="44" t="str">
        <f>IF(Wedstrijden!V1060="x","L1","")</f>
        <v/>
      </c>
      <c r="CB895" s="44" t="str">
        <f>IF(Wedstrijden!W1060="x","L2","")</f>
        <v/>
      </c>
      <c r="CC895" s="44" t="str">
        <f>IF(Wedstrijden!X1060="x","M1","")</f>
        <v/>
      </c>
      <c r="CD895" s="44" t="str">
        <f>IF(Wedstrijden!Y1060="x","M2","")</f>
        <v/>
      </c>
      <c r="CE895" s="44" t="str">
        <f>IF(Wedstrijden!Z1060="x","Z1","")</f>
        <v/>
      </c>
      <c r="CF895" s="44" t="str">
        <f>IF(Wedstrijden!AA1060="x","Z2","")</f>
        <v/>
      </c>
      <c r="CG895" s="44" t="str">
        <f>IF(Wedstrijden!AB1060="x","ZZL","")</f>
        <v/>
      </c>
      <c r="CL895" s="44" t="str">
        <f>IF(COUNTA(Wedstrijden!AC1060:AJ1060)&lt;&gt;0,2,"")</f>
        <v/>
      </c>
      <c r="CM895" s="44" t="str">
        <f t="shared" si="80"/>
        <v/>
      </c>
      <c r="CN895" s="44" t="str">
        <f>IF(Wedstrijden!AC1060="x","AA","")</f>
        <v/>
      </c>
      <c r="CO895" s="44" t="str">
        <f>IF(Wedstrijden!AD1060="x","A","")</f>
        <v/>
      </c>
      <c r="CP895" s="44" t="str">
        <f>IF(Wedstrijden!AE1060="x","BB","")</f>
        <v/>
      </c>
      <c r="CQ895" s="44" t="str">
        <f>IF(Wedstrijden!AF1060="x","B","")</f>
        <v/>
      </c>
      <c r="CR895" s="44" t="str">
        <f>IF(Wedstrijden!AG1060="x","L","")</f>
        <v/>
      </c>
      <c r="CS895" s="44" t="str">
        <f>IF(Wedstrijden!AH1060="x","M","")</f>
        <v/>
      </c>
      <c r="CT895" s="44" t="str">
        <f>IF(Wedstrijden!AI1060="x","Z","")</f>
        <v/>
      </c>
      <c r="CU895" s="44" t="str">
        <f>IF(Wedstrijden!AJ1060="x","ZZ","")</f>
        <v/>
      </c>
      <c r="CV895" s="44" t="str">
        <f>IF(COUNTA(Wedstrijden!AK1060:AQ1060)&lt;&gt;0,2,"")</f>
        <v/>
      </c>
      <c r="CW895" s="44" t="str">
        <f t="shared" si="81"/>
        <v/>
      </c>
      <c r="CX895" s="44" t="str">
        <f>IF(Wedstrijden!AK1060="x","BB","")</f>
        <v/>
      </c>
      <c r="CY895" s="44" t="str">
        <f>IF(Wedstrijden!AL1060="x","B","")</f>
        <v/>
      </c>
      <c r="CZ895" s="44" t="str">
        <f>IF(Wedstrijden!AM1060="x","L","")</f>
        <v/>
      </c>
      <c r="DA895" s="44" t="str">
        <f>IF(Wedstrijden!AN1060="x","M","")</f>
        <v/>
      </c>
      <c r="DB895" s="44" t="str">
        <f>IF(Wedstrijden!AO1060="x","Z","")</f>
        <v/>
      </c>
      <c r="DC895" s="44" t="str">
        <f>IF(Wedstrijden!AP1060="x","ZZ","")</f>
        <v/>
      </c>
      <c r="DD895" s="44" t="str">
        <f>IF(Wedstrijden!AQ1060="x","1.40","")</f>
        <v/>
      </c>
      <c r="DE895" s="44" t="str">
        <f>IF(COUNTA(Wedstrijden!AR1060:AT1060)&lt;&gt;0,6,"")</f>
        <v/>
      </c>
      <c r="DF895" s="44" t="str">
        <f t="shared" si="82"/>
        <v/>
      </c>
      <c r="DG895" s="44" t="str">
        <f>IF(Wedstrijden!AR1060="x","L","")</f>
        <v/>
      </c>
      <c r="DH895" s="44" t="str">
        <f>IF(Wedstrijden!AS1060="x","M","")</f>
        <v/>
      </c>
      <c r="DI895" s="44" t="str">
        <f>IF(Wedstrijden!AT1060="x","Z","")</f>
        <v/>
      </c>
      <c r="DJ895" s="44" t="str">
        <f>IF(COUNTA(Wedstrijden!AU1060:AW1060)&lt;&gt;0,6,"")</f>
        <v/>
      </c>
      <c r="DK895" s="44" t="str">
        <f t="shared" si="83"/>
        <v/>
      </c>
      <c r="DL895" s="44" t="str">
        <f>IF(Wedstrijden!AU1060="x","L","")</f>
        <v/>
      </c>
      <c r="DM895" s="44" t="str">
        <f>IF(Wedstrijden!AV1060="x","M","")</f>
        <v/>
      </c>
      <c r="DN895" s="44" t="str">
        <f>IF(Wedstrijden!AW1060="x","Z","")</f>
        <v/>
      </c>
    </row>
    <row r="896" spans="1:118" ht="15">
      <c r="A896" s="48" t="e">
        <f>Wedstrijden!#REF!</f>
        <v>#REF!</v>
      </c>
      <c r="B896" s="44" t="str">
        <f>IFERROR(VLOOKUP(Wedstrijden!E1061,Wedstrijdlocaties!$B$2:$E$499,2,FALSE),"")</f>
        <v/>
      </c>
      <c r="C896" s="44" t="str">
        <f>Wedstrijden!F1061</f>
        <v/>
      </c>
      <c r="D896" s="44" t="str">
        <f>IFERROR(VLOOKUP(Wedstrijden!G1061,Organisaties!$B$2:$C$501,2,FALSE),"")</f>
        <v/>
      </c>
      <c r="E896" s="44" t="str">
        <f>IFERROR(VLOOKUP(Wedstrijden!G1061,Organisaties!$B$2:$F$501,5,FALSE),"")</f>
        <v/>
      </c>
      <c r="F896" s="44" t="str">
        <f>IF(Wedstrijden!BC1061&lt;&gt;"",Wedstrijden!BC1061,"")</f>
        <v/>
      </c>
      <c r="G896" s="44">
        <f>IF(Wedstrijden!AY1061="Indoor",1,0)</f>
        <v>0</v>
      </c>
      <c r="H896" s="44">
        <f>Wedstrijden!AZ1061</f>
        <v>0</v>
      </c>
      <c r="I896" s="44" t="str">
        <f>IF(Wedstrijden!AX1061="Nee",0,IF(Wedstrijden!AX1061="Ja",1,""))</f>
        <v/>
      </c>
      <c r="J896" s="44" t="str">
        <f>IF(Wedstrijden!BA1061&lt;&gt;"",Wedstrijden!BA1061,"")</f>
        <v/>
      </c>
      <c r="W896" s="45"/>
      <c r="AE896" s="45"/>
      <c r="AN896" s="45"/>
      <c r="AU896" s="45"/>
      <c r="BA896" s="45"/>
      <c r="BE896" s="45"/>
      <c r="BJ896" s="44" t="str">
        <f>IF(COUNTA(Wedstrijden!I1061:S1061)&lt;&gt;0,1,"")</f>
        <v/>
      </c>
      <c r="BK896" s="44" t="str">
        <f t="shared" si="78"/>
        <v/>
      </c>
      <c r="BL896" s="44" t="str">
        <f>IF(Wedstrijden!I1061="x","AA","")</f>
        <v/>
      </c>
      <c r="BM896" s="44" t="str">
        <f>IF(Wedstrijden!J1061="x","A","")</f>
        <v/>
      </c>
      <c r="BN896" s="44" t="str">
        <f>IF(Wedstrijden!K1061="x","B1","")</f>
        <v/>
      </c>
      <c r="BO896" s="44" t="str">
        <f>IF(Wedstrijden!L1061="x","BB","")</f>
        <v/>
      </c>
      <c r="BP896" s="44" t="str">
        <f>IF(Wedstrijden!M1061="x","B","")</f>
        <v/>
      </c>
      <c r="BQ896" s="44" t="str">
        <f>IF(Wedstrijden!N1061="x","L1","")</f>
        <v/>
      </c>
      <c r="BR896" s="44" t="str">
        <f>IF(Wedstrijden!O1061="x","L2","")</f>
        <v/>
      </c>
      <c r="BS896" s="44" t="str">
        <f>IF(Wedstrijden!P1061="x","M1","")</f>
        <v/>
      </c>
      <c r="BT896" s="44" t="str">
        <f>IF(Wedstrijden!Q1061="x","M2","")</f>
        <v/>
      </c>
      <c r="BU896" s="44" t="str">
        <f>IF(Wedstrijden!R1061="x","Z1","")</f>
        <v/>
      </c>
      <c r="BV896" s="44" t="str">
        <f>IF(Wedstrijden!S1061="x","Z2","")</f>
        <v/>
      </c>
      <c r="BW896" s="44" t="str">
        <f>IF(COUNTA(Wedstrijden!T1061:AB1061)&lt;&gt;0,1,"")</f>
        <v/>
      </c>
      <c r="BX896" s="44" t="str">
        <f t="shared" si="79"/>
        <v/>
      </c>
      <c r="BY896" s="44" t="str">
        <f>IF(Wedstrijden!T1061="x","BB","")</f>
        <v/>
      </c>
      <c r="BZ896" s="44" t="str">
        <f>IF(Wedstrijden!U1061="x","B","")</f>
        <v/>
      </c>
      <c r="CA896" s="44" t="str">
        <f>IF(Wedstrijden!V1061="x","L1","")</f>
        <v/>
      </c>
      <c r="CB896" s="44" t="str">
        <f>IF(Wedstrijden!W1061="x","L2","")</f>
        <v/>
      </c>
      <c r="CC896" s="44" t="str">
        <f>IF(Wedstrijden!X1061="x","M1","")</f>
        <v/>
      </c>
      <c r="CD896" s="44" t="str">
        <f>IF(Wedstrijden!Y1061="x","M2","")</f>
        <v/>
      </c>
      <c r="CE896" s="44" t="str">
        <f>IF(Wedstrijden!Z1061="x","Z1","")</f>
        <v/>
      </c>
      <c r="CF896" s="44" t="str">
        <f>IF(Wedstrijden!AA1061="x","Z2","")</f>
        <v/>
      </c>
      <c r="CG896" s="44" t="str">
        <f>IF(Wedstrijden!AB1061="x","ZZL","")</f>
        <v/>
      </c>
      <c r="CL896" s="44" t="str">
        <f>IF(COUNTA(Wedstrijden!AC1061:AJ1061)&lt;&gt;0,2,"")</f>
        <v/>
      </c>
      <c r="CM896" s="44" t="str">
        <f t="shared" si="80"/>
        <v/>
      </c>
      <c r="CN896" s="44" t="str">
        <f>IF(Wedstrijden!AC1061="x","AA","")</f>
        <v/>
      </c>
      <c r="CO896" s="44" t="str">
        <f>IF(Wedstrijden!AD1061="x","A","")</f>
        <v/>
      </c>
      <c r="CP896" s="44" t="str">
        <f>IF(Wedstrijden!AE1061="x","BB","")</f>
        <v/>
      </c>
      <c r="CQ896" s="44" t="str">
        <f>IF(Wedstrijden!AF1061="x","B","")</f>
        <v/>
      </c>
      <c r="CR896" s="44" t="str">
        <f>IF(Wedstrijden!AG1061="x","L","")</f>
        <v/>
      </c>
      <c r="CS896" s="44" t="str">
        <f>IF(Wedstrijden!AH1061="x","M","")</f>
        <v/>
      </c>
      <c r="CT896" s="44" t="str">
        <f>IF(Wedstrijden!AI1061="x","Z","")</f>
        <v/>
      </c>
      <c r="CU896" s="44" t="str">
        <f>IF(Wedstrijden!AJ1061="x","ZZ","")</f>
        <v/>
      </c>
      <c r="CV896" s="44" t="str">
        <f>IF(COUNTA(Wedstrijden!AK1061:AQ1061)&lt;&gt;0,2,"")</f>
        <v/>
      </c>
      <c r="CW896" s="44" t="str">
        <f t="shared" si="81"/>
        <v/>
      </c>
      <c r="CX896" s="44" t="str">
        <f>IF(Wedstrijden!AK1061="x","BB","")</f>
        <v/>
      </c>
      <c r="CY896" s="44" t="str">
        <f>IF(Wedstrijden!AL1061="x","B","")</f>
        <v/>
      </c>
      <c r="CZ896" s="44" t="str">
        <f>IF(Wedstrijden!AM1061="x","L","")</f>
        <v/>
      </c>
      <c r="DA896" s="44" t="str">
        <f>IF(Wedstrijden!AN1061="x","M","")</f>
        <v/>
      </c>
      <c r="DB896" s="44" t="str">
        <f>IF(Wedstrijden!AO1061="x","Z","")</f>
        <v/>
      </c>
      <c r="DC896" s="44" t="str">
        <f>IF(Wedstrijden!AP1061="x","ZZ","")</f>
        <v/>
      </c>
      <c r="DD896" s="44" t="str">
        <f>IF(Wedstrijden!AQ1061="x","1.40","")</f>
        <v/>
      </c>
      <c r="DE896" s="44" t="str">
        <f>IF(COUNTA(Wedstrijden!AR1061:AT1061)&lt;&gt;0,6,"")</f>
        <v/>
      </c>
      <c r="DF896" s="44" t="str">
        <f t="shared" si="82"/>
        <v/>
      </c>
      <c r="DG896" s="44" t="str">
        <f>IF(Wedstrijden!AR1061="x","L","")</f>
        <v/>
      </c>
      <c r="DH896" s="44" t="str">
        <f>IF(Wedstrijden!AS1061="x","M","")</f>
        <v/>
      </c>
      <c r="DI896" s="44" t="str">
        <f>IF(Wedstrijden!AT1061="x","Z","")</f>
        <v/>
      </c>
      <c r="DJ896" s="44" t="str">
        <f>IF(COUNTA(Wedstrijden!AU1061:AW1061)&lt;&gt;0,6,"")</f>
        <v/>
      </c>
      <c r="DK896" s="44" t="str">
        <f t="shared" si="83"/>
        <v/>
      </c>
      <c r="DL896" s="44" t="str">
        <f>IF(Wedstrijden!AU1061="x","L","")</f>
        <v/>
      </c>
      <c r="DM896" s="44" t="str">
        <f>IF(Wedstrijden!AV1061="x","M","")</f>
        <v/>
      </c>
      <c r="DN896" s="44" t="str">
        <f>IF(Wedstrijden!AW1061="x","Z","")</f>
        <v/>
      </c>
    </row>
    <row r="897" spans="1:118" ht="15">
      <c r="A897" s="48" t="e">
        <f>Wedstrijden!#REF!</f>
        <v>#REF!</v>
      </c>
      <c r="B897" s="44" t="str">
        <f>IFERROR(VLOOKUP(Wedstrijden!E1062,Wedstrijdlocaties!$B$2:$E$499,2,FALSE),"")</f>
        <v/>
      </c>
      <c r="C897" s="44" t="str">
        <f>Wedstrijden!F1062</f>
        <v/>
      </c>
      <c r="D897" s="44" t="str">
        <f>IFERROR(VLOOKUP(Wedstrijden!G1062,Organisaties!$B$2:$C$501,2,FALSE),"")</f>
        <v/>
      </c>
      <c r="E897" s="44" t="str">
        <f>IFERROR(VLOOKUP(Wedstrijden!G1062,Organisaties!$B$2:$F$501,5,FALSE),"")</f>
        <v/>
      </c>
      <c r="F897" s="44" t="str">
        <f>IF(Wedstrijden!BC1062&lt;&gt;"",Wedstrijden!BC1062,"")</f>
        <v/>
      </c>
      <c r="G897" s="44">
        <f>IF(Wedstrijden!AY1062="Indoor",1,0)</f>
        <v>0</v>
      </c>
      <c r="H897" s="44">
        <f>Wedstrijden!AZ1062</f>
        <v>0</v>
      </c>
      <c r="I897" s="44" t="str">
        <f>IF(Wedstrijden!AX1062="Nee",0,IF(Wedstrijden!AX1062="Ja",1,""))</f>
        <v/>
      </c>
      <c r="J897" s="44" t="str">
        <f>IF(Wedstrijden!BA1062&lt;&gt;"",Wedstrijden!BA1062,"")</f>
        <v/>
      </c>
      <c r="W897" s="45"/>
      <c r="AE897" s="45"/>
      <c r="AN897" s="45"/>
      <c r="AU897" s="45"/>
      <c r="BA897" s="45"/>
      <c r="BE897" s="45"/>
      <c r="BJ897" s="44" t="str">
        <f>IF(COUNTA(Wedstrijden!I1062:S1062)&lt;&gt;0,1,"")</f>
        <v/>
      </c>
      <c r="BK897" s="44" t="str">
        <f t="shared" si="78"/>
        <v/>
      </c>
      <c r="BL897" s="44" t="str">
        <f>IF(Wedstrijden!I1062="x","AA","")</f>
        <v/>
      </c>
      <c r="BM897" s="44" t="str">
        <f>IF(Wedstrijden!J1062="x","A","")</f>
        <v/>
      </c>
      <c r="BN897" s="44" t="str">
        <f>IF(Wedstrijden!K1062="x","B1","")</f>
        <v/>
      </c>
      <c r="BO897" s="44" t="str">
        <f>IF(Wedstrijden!L1062="x","BB","")</f>
        <v/>
      </c>
      <c r="BP897" s="44" t="str">
        <f>IF(Wedstrijden!M1062="x","B","")</f>
        <v/>
      </c>
      <c r="BQ897" s="44" t="str">
        <f>IF(Wedstrijden!N1062="x","L1","")</f>
        <v/>
      </c>
      <c r="BR897" s="44" t="str">
        <f>IF(Wedstrijden!O1062="x","L2","")</f>
        <v/>
      </c>
      <c r="BS897" s="44" t="str">
        <f>IF(Wedstrijden!P1062="x","M1","")</f>
        <v/>
      </c>
      <c r="BT897" s="44" t="str">
        <f>IF(Wedstrijden!Q1062="x","M2","")</f>
        <v/>
      </c>
      <c r="BU897" s="44" t="str">
        <f>IF(Wedstrijden!R1062="x","Z1","")</f>
        <v/>
      </c>
      <c r="BV897" s="44" t="str">
        <f>IF(Wedstrijden!S1062="x","Z2","")</f>
        <v/>
      </c>
      <c r="BW897" s="44" t="str">
        <f>IF(COUNTA(Wedstrijden!T1062:AB1062)&lt;&gt;0,1,"")</f>
        <v/>
      </c>
      <c r="BX897" s="44" t="str">
        <f t="shared" si="79"/>
        <v/>
      </c>
      <c r="BY897" s="44" t="str">
        <f>IF(Wedstrijden!T1062="x","BB","")</f>
        <v/>
      </c>
      <c r="BZ897" s="44" t="str">
        <f>IF(Wedstrijden!U1062="x","B","")</f>
        <v/>
      </c>
      <c r="CA897" s="44" t="str">
        <f>IF(Wedstrijden!V1062="x","L1","")</f>
        <v/>
      </c>
      <c r="CB897" s="44" t="str">
        <f>IF(Wedstrijden!W1062="x","L2","")</f>
        <v/>
      </c>
      <c r="CC897" s="44" t="str">
        <f>IF(Wedstrijden!X1062="x","M1","")</f>
        <v/>
      </c>
      <c r="CD897" s="44" t="str">
        <f>IF(Wedstrijden!Y1062="x","M2","")</f>
        <v/>
      </c>
      <c r="CE897" s="44" t="str">
        <f>IF(Wedstrijden!Z1062="x","Z1","")</f>
        <v/>
      </c>
      <c r="CF897" s="44" t="str">
        <f>IF(Wedstrijden!AA1062="x","Z2","")</f>
        <v/>
      </c>
      <c r="CG897" s="44" t="str">
        <f>IF(Wedstrijden!AB1062="x","ZZL","")</f>
        <v/>
      </c>
      <c r="CL897" s="44" t="str">
        <f>IF(COUNTA(Wedstrijden!AC1062:AJ1062)&lt;&gt;0,2,"")</f>
        <v/>
      </c>
      <c r="CM897" s="44" t="str">
        <f t="shared" si="80"/>
        <v/>
      </c>
      <c r="CN897" s="44" t="str">
        <f>IF(Wedstrijden!AC1062="x","AA","")</f>
        <v/>
      </c>
      <c r="CO897" s="44" t="str">
        <f>IF(Wedstrijden!AD1062="x","A","")</f>
        <v/>
      </c>
      <c r="CP897" s="44" t="str">
        <f>IF(Wedstrijden!AE1062="x","BB","")</f>
        <v/>
      </c>
      <c r="CQ897" s="44" t="str">
        <f>IF(Wedstrijden!AF1062="x","B","")</f>
        <v/>
      </c>
      <c r="CR897" s="44" t="str">
        <f>IF(Wedstrijden!AG1062="x","L","")</f>
        <v/>
      </c>
      <c r="CS897" s="44" t="str">
        <f>IF(Wedstrijden!AH1062="x","M","")</f>
        <v/>
      </c>
      <c r="CT897" s="44" t="str">
        <f>IF(Wedstrijden!AI1062="x","Z","")</f>
        <v/>
      </c>
      <c r="CU897" s="44" t="str">
        <f>IF(Wedstrijden!AJ1062="x","ZZ","")</f>
        <v/>
      </c>
      <c r="CV897" s="44" t="str">
        <f>IF(COUNTA(Wedstrijden!AK1062:AQ1062)&lt;&gt;0,2,"")</f>
        <v/>
      </c>
      <c r="CW897" s="44" t="str">
        <f t="shared" si="81"/>
        <v/>
      </c>
      <c r="CX897" s="44" t="str">
        <f>IF(Wedstrijden!AK1062="x","BB","")</f>
        <v/>
      </c>
      <c r="CY897" s="44" t="str">
        <f>IF(Wedstrijden!AL1062="x","B","")</f>
        <v/>
      </c>
      <c r="CZ897" s="44" t="str">
        <f>IF(Wedstrijden!AM1062="x","L","")</f>
        <v/>
      </c>
      <c r="DA897" s="44" t="str">
        <f>IF(Wedstrijden!AN1062="x","M","")</f>
        <v/>
      </c>
      <c r="DB897" s="44" t="str">
        <f>IF(Wedstrijden!AO1062="x","Z","")</f>
        <v/>
      </c>
      <c r="DC897" s="44" t="str">
        <f>IF(Wedstrijden!AP1062="x","ZZ","")</f>
        <v/>
      </c>
      <c r="DD897" s="44" t="str">
        <f>IF(Wedstrijden!AQ1062="x","1.40","")</f>
        <v/>
      </c>
      <c r="DE897" s="44" t="str">
        <f>IF(COUNTA(Wedstrijden!AR1062:AT1062)&lt;&gt;0,6,"")</f>
        <v/>
      </c>
      <c r="DF897" s="44" t="str">
        <f t="shared" si="82"/>
        <v/>
      </c>
      <c r="DG897" s="44" t="str">
        <f>IF(Wedstrijden!AR1062="x","L","")</f>
        <v/>
      </c>
      <c r="DH897" s="44" t="str">
        <f>IF(Wedstrijden!AS1062="x","M","")</f>
        <v/>
      </c>
      <c r="DI897" s="44" t="str">
        <f>IF(Wedstrijden!AT1062="x","Z","")</f>
        <v/>
      </c>
      <c r="DJ897" s="44" t="str">
        <f>IF(COUNTA(Wedstrijden!AU1062:AW1062)&lt;&gt;0,6,"")</f>
        <v/>
      </c>
      <c r="DK897" s="44" t="str">
        <f t="shared" si="83"/>
        <v/>
      </c>
      <c r="DL897" s="44" t="str">
        <f>IF(Wedstrijden!AU1062="x","L","")</f>
        <v/>
      </c>
      <c r="DM897" s="44" t="str">
        <f>IF(Wedstrijden!AV1062="x","M","")</f>
        <v/>
      </c>
      <c r="DN897" s="44" t="str">
        <f>IF(Wedstrijden!AW1062="x","Z","")</f>
        <v/>
      </c>
    </row>
    <row r="898" spans="1:118" ht="15">
      <c r="A898" s="48" t="e">
        <f>Wedstrijden!#REF!</f>
        <v>#REF!</v>
      </c>
      <c r="B898" s="44" t="str">
        <f>IFERROR(VLOOKUP(Wedstrijden!E1063,Wedstrijdlocaties!$B$2:$E$499,2,FALSE),"")</f>
        <v/>
      </c>
      <c r="C898" s="44" t="str">
        <f>Wedstrijden!F1063</f>
        <v/>
      </c>
      <c r="D898" s="44" t="str">
        <f>IFERROR(VLOOKUP(Wedstrijden!G1063,Organisaties!$B$2:$C$501,2,FALSE),"")</f>
        <v/>
      </c>
      <c r="E898" s="44" t="str">
        <f>IFERROR(VLOOKUP(Wedstrijden!G1063,Organisaties!$B$2:$F$501,5,FALSE),"")</f>
        <v/>
      </c>
      <c r="F898" s="44" t="str">
        <f>IF(Wedstrijden!BC1063&lt;&gt;"",Wedstrijden!BC1063,"")</f>
        <v/>
      </c>
      <c r="G898" s="44">
        <f>IF(Wedstrijden!AY1063="Indoor",1,0)</f>
        <v>0</v>
      </c>
      <c r="H898" s="44">
        <f>Wedstrijden!AZ1063</f>
        <v>0</v>
      </c>
      <c r="I898" s="44" t="str">
        <f>IF(Wedstrijden!AX1063="Nee",0,IF(Wedstrijden!AX1063="Ja",1,""))</f>
        <v/>
      </c>
      <c r="J898" s="44" t="str">
        <f>IF(Wedstrijden!BA1063&lt;&gt;"",Wedstrijden!BA1063,"")</f>
        <v/>
      </c>
      <c r="W898" s="45"/>
      <c r="AE898" s="45"/>
      <c r="AN898" s="45"/>
      <c r="AU898" s="45"/>
      <c r="BA898" s="45"/>
      <c r="BE898" s="45"/>
      <c r="BJ898" s="44" t="str">
        <f>IF(COUNTA(Wedstrijden!I1063:S1063)&lt;&gt;0,1,"")</f>
        <v/>
      </c>
      <c r="BK898" s="44" t="str">
        <f t="shared" si="78"/>
        <v/>
      </c>
      <c r="BL898" s="44" t="str">
        <f>IF(Wedstrijden!I1063="x","AA","")</f>
        <v/>
      </c>
      <c r="BM898" s="44" t="str">
        <f>IF(Wedstrijden!J1063="x","A","")</f>
        <v/>
      </c>
      <c r="BN898" s="44" t="str">
        <f>IF(Wedstrijden!K1063="x","B1","")</f>
        <v/>
      </c>
      <c r="BO898" s="44" t="str">
        <f>IF(Wedstrijden!L1063="x","BB","")</f>
        <v/>
      </c>
      <c r="BP898" s="44" t="str">
        <f>IF(Wedstrijden!M1063="x","B","")</f>
        <v/>
      </c>
      <c r="BQ898" s="44" t="str">
        <f>IF(Wedstrijden!N1063="x","L1","")</f>
        <v/>
      </c>
      <c r="BR898" s="44" t="str">
        <f>IF(Wedstrijden!O1063="x","L2","")</f>
        <v/>
      </c>
      <c r="BS898" s="44" t="str">
        <f>IF(Wedstrijden!P1063="x","M1","")</f>
        <v/>
      </c>
      <c r="BT898" s="44" t="str">
        <f>IF(Wedstrijden!Q1063="x","M2","")</f>
        <v/>
      </c>
      <c r="BU898" s="44" t="str">
        <f>IF(Wedstrijden!R1063="x","Z1","")</f>
        <v/>
      </c>
      <c r="BV898" s="44" t="str">
        <f>IF(Wedstrijden!S1063="x","Z2","")</f>
        <v/>
      </c>
      <c r="BW898" s="44" t="str">
        <f>IF(COUNTA(Wedstrijden!T1063:AB1063)&lt;&gt;0,1,"")</f>
        <v/>
      </c>
      <c r="BX898" s="44" t="str">
        <f t="shared" si="79"/>
        <v/>
      </c>
      <c r="BY898" s="44" t="str">
        <f>IF(Wedstrijden!T1063="x","BB","")</f>
        <v/>
      </c>
      <c r="BZ898" s="44" t="str">
        <f>IF(Wedstrijden!U1063="x","B","")</f>
        <v/>
      </c>
      <c r="CA898" s="44" t="str">
        <f>IF(Wedstrijden!V1063="x","L1","")</f>
        <v/>
      </c>
      <c r="CB898" s="44" t="str">
        <f>IF(Wedstrijden!W1063="x","L2","")</f>
        <v/>
      </c>
      <c r="CC898" s="44" t="str">
        <f>IF(Wedstrijden!X1063="x","M1","")</f>
        <v/>
      </c>
      <c r="CD898" s="44" t="str">
        <f>IF(Wedstrijden!Y1063="x","M2","")</f>
        <v/>
      </c>
      <c r="CE898" s="44" t="str">
        <f>IF(Wedstrijden!Z1063="x","Z1","")</f>
        <v/>
      </c>
      <c r="CF898" s="44" t="str">
        <f>IF(Wedstrijden!AA1063="x","Z2","")</f>
        <v/>
      </c>
      <c r="CG898" s="44" t="str">
        <f>IF(Wedstrijden!AB1063="x","ZZL","")</f>
        <v/>
      </c>
      <c r="CL898" s="44" t="str">
        <f>IF(COUNTA(Wedstrijden!AC1063:AJ1063)&lt;&gt;0,2,"")</f>
        <v/>
      </c>
      <c r="CM898" s="44" t="str">
        <f t="shared" si="80"/>
        <v/>
      </c>
      <c r="CN898" s="44" t="str">
        <f>IF(Wedstrijden!AC1063="x","AA","")</f>
        <v/>
      </c>
      <c r="CO898" s="44" t="str">
        <f>IF(Wedstrijden!AD1063="x","A","")</f>
        <v/>
      </c>
      <c r="CP898" s="44" t="str">
        <f>IF(Wedstrijden!AE1063="x","BB","")</f>
        <v/>
      </c>
      <c r="CQ898" s="44" t="str">
        <f>IF(Wedstrijden!AF1063="x","B","")</f>
        <v/>
      </c>
      <c r="CR898" s="44" t="str">
        <f>IF(Wedstrijden!AG1063="x","L","")</f>
        <v/>
      </c>
      <c r="CS898" s="44" t="str">
        <f>IF(Wedstrijden!AH1063="x","M","")</f>
        <v/>
      </c>
      <c r="CT898" s="44" t="str">
        <f>IF(Wedstrijden!AI1063="x","Z","")</f>
        <v/>
      </c>
      <c r="CU898" s="44" t="str">
        <f>IF(Wedstrijden!AJ1063="x","ZZ","")</f>
        <v/>
      </c>
      <c r="CV898" s="44" t="str">
        <f>IF(COUNTA(Wedstrijden!AK1063:AQ1063)&lt;&gt;0,2,"")</f>
        <v/>
      </c>
      <c r="CW898" s="44" t="str">
        <f t="shared" si="81"/>
        <v/>
      </c>
      <c r="CX898" s="44" t="str">
        <f>IF(Wedstrijden!AK1063="x","BB","")</f>
        <v/>
      </c>
      <c r="CY898" s="44" t="str">
        <f>IF(Wedstrijden!AL1063="x","B","")</f>
        <v/>
      </c>
      <c r="CZ898" s="44" t="str">
        <f>IF(Wedstrijden!AM1063="x","L","")</f>
        <v/>
      </c>
      <c r="DA898" s="44" t="str">
        <f>IF(Wedstrijden!AN1063="x","M","")</f>
        <v/>
      </c>
      <c r="DB898" s="44" t="str">
        <f>IF(Wedstrijden!AO1063="x","Z","")</f>
        <v/>
      </c>
      <c r="DC898" s="44" t="str">
        <f>IF(Wedstrijden!AP1063="x","ZZ","")</f>
        <v/>
      </c>
      <c r="DD898" s="44" t="str">
        <f>IF(Wedstrijden!AQ1063="x","1.40","")</f>
        <v/>
      </c>
      <c r="DE898" s="44" t="str">
        <f>IF(COUNTA(Wedstrijden!AR1063:AT1063)&lt;&gt;0,6,"")</f>
        <v/>
      </c>
      <c r="DF898" s="44" t="str">
        <f t="shared" si="82"/>
        <v/>
      </c>
      <c r="DG898" s="44" t="str">
        <f>IF(Wedstrijden!AR1063="x","L","")</f>
        <v/>
      </c>
      <c r="DH898" s="44" t="str">
        <f>IF(Wedstrijden!AS1063="x","M","")</f>
        <v/>
      </c>
      <c r="DI898" s="44" t="str">
        <f>IF(Wedstrijden!AT1063="x","Z","")</f>
        <v/>
      </c>
      <c r="DJ898" s="44" t="str">
        <f>IF(COUNTA(Wedstrijden!AU1063:AW1063)&lt;&gt;0,6,"")</f>
        <v/>
      </c>
      <c r="DK898" s="44" t="str">
        <f t="shared" si="83"/>
        <v/>
      </c>
      <c r="DL898" s="44" t="str">
        <f>IF(Wedstrijden!AU1063="x","L","")</f>
        <v/>
      </c>
      <c r="DM898" s="44" t="str">
        <f>IF(Wedstrijden!AV1063="x","M","")</f>
        <v/>
      </c>
      <c r="DN898" s="44" t="str">
        <f>IF(Wedstrijden!AW1063="x","Z","")</f>
        <v/>
      </c>
    </row>
    <row r="899" spans="1:118" ht="15">
      <c r="A899" s="48" t="e">
        <f>Wedstrijden!#REF!</f>
        <v>#REF!</v>
      </c>
      <c r="B899" s="44" t="str">
        <f>IFERROR(VLOOKUP(Wedstrijden!E1064,Wedstrijdlocaties!$B$2:$E$499,2,FALSE),"")</f>
        <v/>
      </c>
      <c r="C899" s="44" t="str">
        <f>Wedstrijden!F1064</f>
        <v/>
      </c>
      <c r="D899" s="44" t="str">
        <f>IFERROR(VLOOKUP(Wedstrijden!G1064,Organisaties!$B$2:$C$501,2,FALSE),"")</f>
        <v/>
      </c>
      <c r="E899" s="44" t="str">
        <f>IFERROR(VLOOKUP(Wedstrijden!G1064,Organisaties!$B$2:$F$501,5,FALSE),"")</f>
        <v/>
      </c>
      <c r="F899" s="44" t="str">
        <f>IF(Wedstrijden!BC1064&lt;&gt;"",Wedstrijden!BC1064,"")</f>
        <v/>
      </c>
      <c r="G899" s="44">
        <f>IF(Wedstrijden!AY1064="Indoor",1,0)</f>
        <v>0</v>
      </c>
      <c r="H899" s="44">
        <f>Wedstrijden!AZ1064</f>
        <v>0</v>
      </c>
      <c r="I899" s="44" t="str">
        <f>IF(Wedstrijden!AX1064="Nee",0,IF(Wedstrijden!AX1064="Ja",1,""))</f>
        <v/>
      </c>
      <c r="J899" s="44" t="str">
        <f>IF(Wedstrijden!BA1064&lt;&gt;"",Wedstrijden!BA1064,"")</f>
        <v/>
      </c>
      <c r="W899" s="45"/>
      <c r="AE899" s="45"/>
      <c r="AN899" s="45"/>
      <c r="AU899" s="45"/>
      <c r="BA899" s="45"/>
      <c r="BE899" s="45"/>
      <c r="BJ899" s="44" t="str">
        <f>IF(COUNTA(Wedstrijden!I1064:S1064)&lt;&gt;0,1,"")</f>
        <v/>
      </c>
      <c r="BK899" s="44" t="str">
        <f t="shared" ref="BK899:BK962" si="84">IF(COUNTBLANK(BJ899) = 1,"",2)</f>
        <v/>
      </c>
      <c r="BL899" s="44" t="str">
        <f>IF(Wedstrijden!I1064="x","AA","")</f>
        <v/>
      </c>
      <c r="BM899" s="44" t="str">
        <f>IF(Wedstrijden!J1064="x","A","")</f>
        <v/>
      </c>
      <c r="BN899" s="44" t="str">
        <f>IF(Wedstrijden!K1064="x","B1","")</f>
        <v/>
      </c>
      <c r="BO899" s="44" t="str">
        <f>IF(Wedstrijden!L1064="x","BB","")</f>
        <v/>
      </c>
      <c r="BP899" s="44" t="str">
        <f>IF(Wedstrijden!M1064="x","B","")</f>
        <v/>
      </c>
      <c r="BQ899" s="44" t="str">
        <f>IF(Wedstrijden!N1064="x","L1","")</f>
        <v/>
      </c>
      <c r="BR899" s="44" t="str">
        <f>IF(Wedstrijden!O1064="x","L2","")</f>
        <v/>
      </c>
      <c r="BS899" s="44" t="str">
        <f>IF(Wedstrijden!P1064="x","M1","")</f>
        <v/>
      </c>
      <c r="BT899" s="44" t="str">
        <f>IF(Wedstrijden!Q1064="x","M2","")</f>
        <v/>
      </c>
      <c r="BU899" s="44" t="str">
        <f>IF(Wedstrijden!R1064="x","Z1","")</f>
        <v/>
      </c>
      <c r="BV899" s="44" t="str">
        <f>IF(Wedstrijden!S1064="x","Z2","")</f>
        <v/>
      </c>
      <c r="BW899" s="44" t="str">
        <f>IF(COUNTA(Wedstrijden!T1064:AB1064)&lt;&gt;0,1,"")</f>
        <v/>
      </c>
      <c r="BX899" s="44" t="str">
        <f t="shared" ref="BX899:BX962" si="85">IF(COUNTBLANK(BW899) = 1,"",1)</f>
        <v/>
      </c>
      <c r="BY899" s="44" t="str">
        <f>IF(Wedstrijden!T1064="x","BB","")</f>
        <v/>
      </c>
      <c r="BZ899" s="44" t="str">
        <f>IF(Wedstrijden!U1064="x","B","")</f>
        <v/>
      </c>
      <c r="CA899" s="44" t="str">
        <f>IF(Wedstrijden!V1064="x","L1","")</f>
        <v/>
      </c>
      <c r="CB899" s="44" t="str">
        <f>IF(Wedstrijden!W1064="x","L2","")</f>
        <v/>
      </c>
      <c r="CC899" s="44" t="str">
        <f>IF(Wedstrijden!X1064="x","M1","")</f>
        <v/>
      </c>
      <c r="CD899" s="44" t="str">
        <f>IF(Wedstrijden!Y1064="x","M2","")</f>
        <v/>
      </c>
      <c r="CE899" s="44" t="str">
        <f>IF(Wedstrijden!Z1064="x","Z1","")</f>
        <v/>
      </c>
      <c r="CF899" s="44" t="str">
        <f>IF(Wedstrijden!AA1064="x","Z2","")</f>
        <v/>
      </c>
      <c r="CG899" s="44" t="str">
        <f>IF(Wedstrijden!AB1064="x","ZZL","")</f>
        <v/>
      </c>
      <c r="CL899" s="44" t="str">
        <f>IF(COUNTA(Wedstrijden!AC1064:AJ1064)&lt;&gt;0,2,"")</f>
        <v/>
      </c>
      <c r="CM899" s="44" t="str">
        <f t="shared" ref="CM899:CM962" si="86">IF(COUNTBLANK(CL899) = 1,"",2)</f>
        <v/>
      </c>
      <c r="CN899" s="44" t="str">
        <f>IF(Wedstrijden!AC1064="x","AA","")</f>
        <v/>
      </c>
      <c r="CO899" s="44" t="str">
        <f>IF(Wedstrijden!AD1064="x","A","")</f>
        <v/>
      </c>
      <c r="CP899" s="44" t="str">
        <f>IF(Wedstrijden!AE1064="x","BB","")</f>
        <v/>
      </c>
      <c r="CQ899" s="44" t="str">
        <f>IF(Wedstrijden!AF1064="x","B","")</f>
        <v/>
      </c>
      <c r="CR899" s="44" t="str">
        <f>IF(Wedstrijden!AG1064="x","L","")</f>
        <v/>
      </c>
      <c r="CS899" s="44" t="str">
        <f>IF(Wedstrijden!AH1064="x","M","")</f>
        <v/>
      </c>
      <c r="CT899" s="44" t="str">
        <f>IF(Wedstrijden!AI1064="x","Z","")</f>
        <v/>
      </c>
      <c r="CU899" s="44" t="str">
        <f>IF(Wedstrijden!AJ1064="x","ZZ","")</f>
        <v/>
      </c>
      <c r="CV899" s="44" t="str">
        <f>IF(COUNTA(Wedstrijden!AK1064:AQ1064)&lt;&gt;0,2,"")</f>
        <v/>
      </c>
      <c r="CW899" s="44" t="str">
        <f t="shared" ref="CW899:CW962" si="87">IF(COUNTBLANK(CV899) = 1,"",1)</f>
        <v/>
      </c>
      <c r="CX899" s="44" t="str">
        <f>IF(Wedstrijden!AK1064="x","BB","")</f>
        <v/>
      </c>
      <c r="CY899" s="44" t="str">
        <f>IF(Wedstrijden!AL1064="x","B","")</f>
        <v/>
      </c>
      <c r="CZ899" s="44" t="str">
        <f>IF(Wedstrijden!AM1064="x","L","")</f>
        <v/>
      </c>
      <c r="DA899" s="44" t="str">
        <f>IF(Wedstrijden!AN1064="x","M","")</f>
        <v/>
      </c>
      <c r="DB899" s="44" t="str">
        <f>IF(Wedstrijden!AO1064="x","Z","")</f>
        <v/>
      </c>
      <c r="DC899" s="44" t="str">
        <f>IF(Wedstrijden!AP1064="x","ZZ","")</f>
        <v/>
      </c>
      <c r="DD899" s="44" t="str">
        <f>IF(Wedstrijden!AQ1064="x","1.40","")</f>
        <v/>
      </c>
      <c r="DE899" s="44" t="str">
        <f>IF(COUNTA(Wedstrijden!AR1064:AT1064)&lt;&gt;0,6,"")</f>
        <v/>
      </c>
      <c r="DF899" s="44" t="str">
        <f t="shared" ref="DF899:DF962" si="88">IF(COUNTBLANK(DE899) = 1,"",2)</f>
        <v/>
      </c>
      <c r="DG899" s="44" t="str">
        <f>IF(Wedstrijden!AR1064="x","L","")</f>
        <v/>
      </c>
      <c r="DH899" s="44" t="str">
        <f>IF(Wedstrijden!AS1064="x","M","")</f>
        <v/>
      </c>
      <c r="DI899" s="44" t="str">
        <f>IF(Wedstrijden!AT1064="x","Z","")</f>
        <v/>
      </c>
      <c r="DJ899" s="44" t="str">
        <f>IF(COUNTA(Wedstrijden!AU1064:AW1064)&lt;&gt;0,6,"")</f>
        <v/>
      </c>
      <c r="DK899" s="44" t="str">
        <f t="shared" ref="DK899:DK962" si="89">IF(COUNTBLANK(DJ899) = 1,"",1)</f>
        <v/>
      </c>
      <c r="DL899" s="44" t="str">
        <f>IF(Wedstrijden!AU1064="x","L","")</f>
        <v/>
      </c>
      <c r="DM899" s="44" t="str">
        <f>IF(Wedstrijden!AV1064="x","M","")</f>
        <v/>
      </c>
      <c r="DN899" s="44" t="str">
        <f>IF(Wedstrijden!AW1064="x","Z","")</f>
        <v/>
      </c>
    </row>
    <row r="900" spans="1:118" ht="15">
      <c r="A900" s="48" t="e">
        <f>Wedstrijden!#REF!</f>
        <v>#REF!</v>
      </c>
      <c r="B900" s="44" t="str">
        <f>IFERROR(VLOOKUP(Wedstrijden!E1065,Wedstrijdlocaties!$B$2:$E$499,2,FALSE),"")</f>
        <v/>
      </c>
      <c r="C900" s="44" t="str">
        <f>Wedstrijden!F1065</f>
        <v/>
      </c>
      <c r="D900" s="44" t="str">
        <f>IFERROR(VLOOKUP(Wedstrijden!G1065,Organisaties!$B$2:$C$501,2,FALSE),"")</f>
        <v/>
      </c>
      <c r="E900" s="44" t="str">
        <f>IFERROR(VLOOKUP(Wedstrijden!G1065,Organisaties!$B$2:$F$501,5,FALSE),"")</f>
        <v/>
      </c>
      <c r="F900" s="44" t="str">
        <f>IF(Wedstrijden!BC1065&lt;&gt;"",Wedstrijden!BC1065,"")</f>
        <v/>
      </c>
      <c r="G900" s="44">
        <f>IF(Wedstrijden!AY1065="Indoor",1,0)</f>
        <v>0</v>
      </c>
      <c r="H900" s="44">
        <f>Wedstrijden!AZ1065</f>
        <v>0</v>
      </c>
      <c r="I900" s="44" t="str">
        <f>IF(Wedstrijden!AX1065="Nee",0,IF(Wedstrijden!AX1065="Ja",1,""))</f>
        <v/>
      </c>
      <c r="J900" s="44" t="str">
        <f>IF(Wedstrijden!BA1065&lt;&gt;"",Wedstrijden!BA1065,"")</f>
        <v/>
      </c>
      <c r="W900" s="45"/>
      <c r="AE900" s="45"/>
      <c r="AN900" s="45"/>
      <c r="AU900" s="45"/>
      <c r="BA900" s="45"/>
      <c r="BE900" s="45"/>
      <c r="BJ900" s="44" t="str">
        <f>IF(COUNTA(Wedstrijden!I1065:S1065)&lt;&gt;0,1,"")</f>
        <v/>
      </c>
      <c r="BK900" s="44" t="str">
        <f t="shared" si="84"/>
        <v/>
      </c>
      <c r="BL900" s="44" t="str">
        <f>IF(Wedstrijden!I1065="x","AA","")</f>
        <v/>
      </c>
      <c r="BM900" s="44" t="str">
        <f>IF(Wedstrijden!J1065="x","A","")</f>
        <v/>
      </c>
      <c r="BN900" s="44" t="str">
        <f>IF(Wedstrijden!K1065="x","B1","")</f>
        <v/>
      </c>
      <c r="BO900" s="44" t="str">
        <f>IF(Wedstrijden!L1065="x","BB","")</f>
        <v/>
      </c>
      <c r="BP900" s="44" t="str">
        <f>IF(Wedstrijden!M1065="x","B","")</f>
        <v/>
      </c>
      <c r="BQ900" s="44" t="str">
        <f>IF(Wedstrijden!N1065="x","L1","")</f>
        <v/>
      </c>
      <c r="BR900" s="44" t="str">
        <f>IF(Wedstrijden!O1065="x","L2","")</f>
        <v/>
      </c>
      <c r="BS900" s="44" t="str">
        <f>IF(Wedstrijden!P1065="x","M1","")</f>
        <v/>
      </c>
      <c r="BT900" s="44" t="str">
        <f>IF(Wedstrijden!Q1065="x","M2","")</f>
        <v/>
      </c>
      <c r="BU900" s="44" t="str">
        <f>IF(Wedstrijden!R1065="x","Z1","")</f>
        <v/>
      </c>
      <c r="BV900" s="44" t="str">
        <f>IF(Wedstrijden!S1065="x","Z2","")</f>
        <v/>
      </c>
      <c r="BW900" s="44" t="str">
        <f>IF(COUNTA(Wedstrijden!T1065:AB1065)&lt;&gt;0,1,"")</f>
        <v/>
      </c>
      <c r="BX900" s="44" t="str">
        <f t="shared" si="85"/>
        <v/>
      </c>
      <c r="BY900" s="44" t="str">
        <f>IF(Wedstrijden!T1065="x","BB","")</f>
        <v/>
      </c>
      <c r="BZ900" s="44" t="str">
        <f>IF(Wedstrijden!U1065="x","B","")</f>
        <v/>
      </c>
      <c r="CA900" s="44" t="str">
        <f>IF(Wedstrijden!V1065="x","L1","")</f>
        <v/>
      </c>
      <c r="CB900" s="44" t="str">
        <f>IF(Wedstrijden!W1065="x","L2","")</f>
        <v/>
      </c>
      <c r="CC900" s="44" t="str">
        <f>IF(Wedstrijden!X1065="x","M1","")</f>
        <v/>
      </c>
      <c r="CD900" s="44" t="str">
        <f>IF(Wedstrijden!Y1065="x","M2","")</f>
        <v/>
      </c>
      <c r="CE900" s="44" t="str">
        <f>IF(Wedstrijden!Z1065="x","Z1","")</f>
        <v/>
      </c>
      <c r="CF900" s="44" t="str">
        <f>IF(Wedstrijden!AA1065="x","Z2","")</f>
        <v/>
      </c>
      <c r="CG900" s="44" t="str">
        <f>IF(Wedstrijden!AB1065="x","ZZL","")</f>
        <v/>
      </c>
      <c r="CL900" s="44" t="str">
        <f>IF(COUNTA(Wedstrijden!AC1065:AJ1065)&lt;&gt;0,2,"")</f>
        <v/>
      </c>
      <c r="CM900" s="44" t="str">
        <f t="shared" si="86"/>
        <v/>
      </c>
      <c r="CN900" s="44" t="str">
        <f>IF(Wedstrijden!AC1065="x","AA","")</f>
        <v/>
      </c>
      <c r="CO900" s="44" t="str">
        <f>IF(Wedstrijden!AD1065="x","A","")</f>
        <v/>
      </c>
      <c r="CP900" s="44" t="str">
        <f>IF(Wedstrijden!AE1065="x","BB","")</f>
        <v/>
      </c>
      <c r="CQ900" s="44" t="str">
        <f>IF(Wedstrijden!AF1065="x","B","")</f>
        <v/>
      </c>
      <c r="CR900" s="44" t="str">
        <f>IF(Wedstrijden!AG1065="x","L","")</f>
        <v/>
      </c>
      <c r="CS900" s="44" t="str">
        <f>IF(Wedstrijden!AH1065="x","M","")</f>
        <v/>
      </c>
      <c r="CT900" s="44" t="str">
        <f>IF(Wedstrijden!AI1065="x","Z","")</f>
        <v/>
      </c>
      <c r="CU900" s="44" t="str">
        <f>IF(Wedstrijden!AJ1065="x","ZZ","")</f>
        <v/>
      </c>
      <c r="CV900" s="44" t="str">
        <f>IF(COUNTA(Wedstrijden!AK1065:AQ1065)&lt;&gt;0,2,"")</f>
        <v/>
      </c>
      <c r="CW900" s="44" t="str">
        <f t="shared" si="87"/>
        <v/>
      </c>
      <c r="CX900" s="44" t="str">
        <f>IF(Wedstrijden!AK1065="x","BB","")</f>
        <v/>
      </c>
      <c r="CY900" s="44" t="str">
        <f>IF(Wedstrijden!AL1065="x","B","")</f>
        <v/>
      </c>
      <c r="CZ900" s="44" t="str">
        <f>IF(Wedstrijden!AM1065="x","L","")</f>
        <v/>
      </c>
      <c r="DA900" s="44" t="str">
        <f>IF(Wedstrijden!AN1065="x","M","")</f>
        <v/>
      </c>
      <c r="DB900" s="44" t="str">
        <f>IF(Wedstrijden!AO1065="x","Z","")</f>
        <v/>
      </c>
      <c r="DC900" s="44" t="str">
        <f>IF(Wedstrijden!AP1065="x","ZZ","")</f>
        <v/>
      </c>
      <c r="DD900" s="44" t="str">
        <f>IF(Wedstrijden!AQ1065="x","1.40","")</f>
        <v/>
      </c>
      <c r="DE900" s="44" t="str">
        <f>IF(COUNTA(Wedstrijden!AR1065:AT1065)&lt;&gt;0,6,"")</f>
        <v/>
      </c>
      <c r="DF900" s="44" t="str">
        <f t="shared" si="88"/>
        <v/>
      </c>
      <c r="DG900" s="44" t="str">
        <f>IF(Wedstrijden!AR1065="x","L","")</f>
        <v/>
      </c>
      <c r="DH900" s="44" t="str">
        <f>IF(Wedstrijden!AS1065="x","M","")</f>
        <v/>
      </c>
      <c r="DI900" s="44" t="str">
        <f>IF(Wedstrijden!AT1065="x","Z","")</f>
        <v/>
      </c>
      <c r="DJ900" s="44" t="str">
        <f>IF(COUNTA(Wedstrijden!AU1065:AW1065)&lt;&gt;0,6,"")</f>
        <v/>
      </c>
      <c r="DK900" s="44" t="str">
        <f t="shared" si="89"/>
        <v/>
      </c>
      <c r="DL900" s="44" t="str">
        <f>IF(Wedstrijden!AU1065="x","L","")</f>
        <v/>
      </c>
      <c r="DM900" s="44" t="str">
        <f>IF(Wedstrijden!AV1065="x","M","")</f>
        <v/>
      </c>
      <c r="DN900" s="44" t="str">
        <f>IF(Wedstrijden!AW1065="x","Z","")</f>
        <v/>
      </c>
    </row>
    <row r="901" spans="1:118" ht="15">
      <c r="A901" s="48" t="e">
        <f>Wedstrijden!#REF!</f>
        <v>#REF!</v>
      </c>
      <c r="B901" s="44" t="str">
        <f>IFERROR(VLOOKUP(Wedstrijden!E1066,Wedstrijdlocaties!$B$2:$E$499,2,FALSE),"")</f>
        <v/>
      </c>
      <c r="C901" s="44" t="str">
        <f>Wedstrijden!F1066</f>
        <v/>
      </c>
      <c r="D901" s="44" t="str">
        <f>IFERROR(VLOOKUP(Wedstrijden!G1066,Organisaties!$B$2:$C$501,2,FALSE),"")</f>
        <v/>
      </c>
      <c r="E901" s="44" t="str">
        <f>IFERROR(VLOOKUP(Wedstrijden!G1066,Organisaties!$B$2:$F$501,5,FALSE),"")</f>
        <v/>
      </c>
      <c r="F901" s="44" t="str">
        <f>IF(Wedstrijden!BC1066&lt;&gt;"",Wedstrijden!BC1066,"")</f>
        <v/>
      </c>
      <c r="G901" s="44">
        <f>IF(Wedstrijden!AY1066="Indoor",1,0)</f>
        <v>0</v>
      </c>
      <c r="H901" s="44">
        <f>Wedstrijden!AZ1066</f>
        <v>0</v>
      </c>
      <c r="I901" s="44" t="str">
        <f>IF(Wedstrijden!AX1066="Nee",0,IF(Wedstrijden!AX1066="Ja",1,""))</f>
        <v/>
      </c>
      <c r="J901" s="44" t="str">
        <f>IF(Wedstrijden!BA1066&lt;&gt;"",Wedstrijden!BA1066,"")</f>
        <v/>
      </c>
      <c r="W901" s="45"/>
      <c r="AE901" s="45"/>
      <c r="AN901" s="45"/>
      <c r="AU901" s="45"/>
      <c r="BA901" s="45"/>
      <c r="BE901" s="45"/>
      <c r="BJ901" s="44" t="str">
        <f>IF(COUNTA(Wedstrijden!I1066:S1066)&lt;&gt;0,1,"")</f>
        <v/>
      </c>
      <c r="BK901" s="44" t="str">
        <f t="shared" si="84"/>
        <v/>
      </c>
      <c r="BL901" s="44" t="str">
        <f>IF(Wedstrijden!I1066="x","AA","")</f>
        <v/>
      </c>
      <c r="BM901" s="44" t="str">
        <f>IF(Wedstrijden!J1066="x","A","")</f>
        <v/>
      </c>
      <c r="BN901" s="44" t="str">
        <f>IF(Wedstrijden!K1066="x","B1","")</f>
        <v/>
      </c>
      <c r="BO901" s="44" t="str">
        <f>IF(Wedstrijden!L1066="x","BB","")</f>
        <v/>
      </c>
      <c r="BP901" s="44" t="str">
        <f>IF(Wedstrijden!M1066="x","B","")</f>
        <v/>
      </c>
      <c r="BQ901" s="44" t="str">
        <f>IF(Wedstrijden!N1066="x","L1","")</f>
        <v/>
      </c>
      <c r="BR901" s="44" t="str">
        <f>IF(Wedstrijden!O1066="x","L2","")</f>
        <v/>
      </c>
      <c r="BS901" s="44" t="str">
        <f>IF(Wedstrijden!P1066="x","M1","")</f>
        <v/>
      </c>
      <c r="BT901" s="44" t="str">
        <f>IF(Wedstrijden!Q1066="x","M2","")</f>
        <v/>
      </c>
      <c r="BU901" s="44" t="str">
        <f>IF(Wedstrijden!R1066="x","Z1","")</f>
        <v/>
      </c>
      <c r="BV901" s="44" t="str">
        <f>IF(Wedstrijden!S1066="x","Z2","")</f>
        <v/>
      </c>
      <c r="BW901" s="44" t="str">
        <f>IF(COUNTA(Wedstrijden!T1066:AB1066)&lt;&gt;0,1,"")</f>
        <v/>
      </c>
      <c r="BX901" s="44" t="str">
        <f t="shared" si="85"/>
        <v/>
      </c>
      <c r="BY901" s="44" t="str">
        <f>IF(Wedstrijden!T1066="x","BB","")</f>
        <v/>
      </c>
      <c r="BZ901" s="44" t="str">
        <f>IF(Wedstrijden!U1066="x","B","")</f>
        <v/>
      </c>
      <c r="CA901" s="44" t="str">
        <f>IF(Wedstrijden!V1066="x","L1","")</f>
        <v/>
      </c>
      <c r="CB901" s="44" t="str">
        <f>IF(Wedstrijden!W1066="x","L2","")</f>
        <v/>
      </c>
      <c r="CC901" s="44" t="str">
        <f>IF(Wedstrijden!X1066="x","M1","")</f>
        <v/>
      </c>
      <c r="CD901" s="44" t="str">
        <f>IF(Wedstrijden!Y1066="x","M2","")</f>
        <v/>
      </c>
      <c r="CE901" s="44" t="str">
        <f>IF(Wedstrijden!Z1066="x","Z1","")</f>
        <v/>
      </c>
      <c r="CF901" s="44" t="str">
        <f>IF(Wedstrijden!AA1066="x","Z2","")</f>
        <v/>
      </c>
      <c r="CG901" s="44" t="str">
        <f>IF(Wedstrijden!AB1066="x","ZZL","")</f>
        <v/>
      </c>
      <c r="CL901" s="44" t="str">
        <f>IF(COUNTA(Wedstrijden!AC1066:AJ1066)&lt;&gt;0,2,"")</f>
        <v/>
      </c>
      <c r="CM901" s="44" t="str">
        <f t="shared" si="86"/>
        <v/>
      </c>
      <c r="CN901" s="44" t="str">
        <f>IF(Wedstrijden!AC1066="x","AA","")</f>
        <v/>
      </c>
      <c r="CO901" s="44" t="str">
        <f>IF(Wedstrijden!AD1066="x","A","")</f>
        <v/>
      </c>
      <c r="CP901" s="44" t="str">
        <f>IF(Wedstrijden!AE1066="x","BB","")</f>
        <v/>
      </c>
      <c r="CQ901" s="44" t="str">
        <f>IF(Wedstrijden!AF1066="x","B","")</f>
        <v/>
      </c>
      <c r="CR901" s="44" t="str">
        <f>IF(Wedstrijden!AG1066="x","L","")</f>
        <v/>
      </c>
      <c r="CS901" s="44" t="str">
        <f>IF(Wedstrijden!AH1066="x","M","")</f>
        <v/>
      </c>
      <c r="CT901" s="44" t="str">
        <f>IF(Wedstrijden!AI1066="x","Z","")</f>
        <v/>
      </c>
      <c r="CU901" s="44" t="str">
        <f>IF(Wedstrijden!AJ1066="x","ZZ","")</f>
        <v/>
      </c>
      <c r="CV901" s="44" t="str">
        <f>IF(COUNTA(Wedstrijden!AK1066:AQ1066)&lt;&gt;0,2,"")</f>
        <v/>
      </c>
      <c r="CW901" s="44" t="str">
        <f t="shared" si="87"/>
        <v/>
      </c>
      <c r="CX901" s="44" t="str">
        <f>IF(Wedstrijden!AK1066="x","BB","")</f>
        <v/>
      </c>
      <c r="CY901" s="44" t="str">
        <f>IF(Wedstrijden!AL1066="x","B","")</f>
        <v/>
      </c>
      <c r="CZ901" s="44" t="str">
        <f>IF(Wedstrijden!AM1066="x","L","")</f>
        <v/>
      </c>
      <c r="DA901" s="44" t="str">
        <f>IF(Wedstrijden!AN1066="x","M","")</f>
        <v/>
      </c>
      <c r="DB901" s="44" t="str">
        <f>IF(Wedstrijden!AO1066="x","Z","")</f>
        <v/>
      </c>
      <c r="DC901" s="44" t="str">
        <f>IF(Wedstrijden!AP1066="x","ZZ","")</f>
        <v/>
      </c>
      <c r="DD901" s="44" t="str">
        <f>IF(Wedstrijden!AQ1066="x","1.40","")</f>
        <v/>
      </c>
      <c r="DE901" s="44" t="str">
        <f>IF(COUNTA(Wedstrijden!AR1066:AT1066)&lt;&gt;0,6,"")</f>
        <v/>
      </c>
      <c r="DF901" s="44" t="str">
        <f t="shared" si="88"/>
        <v/>
      </c>
      <c r="DG901" s="44" t="str">
        <f>IF(Wedstrijden!AR1066="x","L","")</f>
        <v/>
      </c>
      <c r="DH901" s="44" t="str">
        <f>IF(Wedstrijden!AS1066="x","M","")</f>
        <v/>
      </c>
      <c r="DI901" s="44" t="str">
        <f>IF(Wedstrijden!AT1066="x","Z","")</f>
        <v/>
      </c>
      <c r="DJ901" s="44" t="str">
        <f>IF(COUNTA(Wedstrijden!AU1066:AW1066)&lt;&gt;0,6,"")</f>
        <v/>
      </c>
      <c r="DK901" s="44" t="str">
        <f t="shared" si="89"/>
        <v/>
      </c>
      <c r="DL901" s="44" t="str">
        <f>IF(Wedstrijden!AU1066="x","L","")</f>
        <v/>
      </c>
      <c r="DM901" s="44" t="str">
        <f>IF(Wedstrijden!AV1066="x","M","")</f>
        <v/>
      </c>
      <c r="DN901" s="44" t="str">
        <f>IF(Wedstrijden!AW1066="x","Z","")</f>
        <v/>
      </c>
    </row>
    <row r="902" spans="1:118" ht="15">
      <c r="A902" s="48" t="e">
        <f>Wedstrijden!#REF!</f>
        <v>#REF!</v>
      </c>
      <c r="B902" s="44" t="str">
        <f>IFERROR(VLOOKUP(Wedstrijden!E1067,Wedstrijdlocaties!$B$2:$E$499,2,FALSE),"")</f>
        <v/>
      </c>
      <c r="C902" s="44" t="str">
        <f>Wedstrijden!F1067</f>
        <v/>
      </c>
      <c r="D902" s="44" t="str">
        <f>IFERROR(VLOOKUP(Wedstrijden!G1067,Organisaties!$B$2:$C$501,2,FALSE),"")</f>
        <v/>
      </c>
      <c r="E902" s="44" t="str">
        <f>IFERROR(VLOOKUP(Wedstrijden!G1067,Organisaties!$B$2:$F$501,5,FALSE),"")</f>
        <v/>
      </c>
      <c r="F902" s="44" t="str">
        <f>IF(Wedstrijden!BC1067&lt;&gt;"",Wedstrijden!BC1067,"")</f>
        <v/>
      </c>
      <c r="G902" s="44">
        <f>IF(Wedstrijden!AY1067="Indoor",1,0)</f>
        <v>0</v>
      </c>
      <c r="H902" s="44">
        <f>Wedstrijden!AZ1067</f>
        <v>0</v>
      </c>
      <c r="I902" s="44" t="str">
        <f>IF(Wedstrijden!AX1067="Nee",0,IF(Wedstrijden!AX1067="Ja",1,""))</f>
        <v/>
      </c>
      <c r="J902" s="44" t="str">
        <f>IF(Wedstrijden!BA1067&lt;&gt;"",Wedstrijden!BA1067,"")</f>
        <v/>
      </c>
      <c r="W902" s="45"/>
      <c r="AE902" s="45"/>
      <c r="AN902" s="45"/>
      <c r="AU902" s="45"/>
      <c r="BA902" s="45"/>
      <c r="BE902" s="45"/>
      <c r="BJ902" s="44" t="str">
        <f>IF(COUNTA(Wedstrijden!I1067:S1067)&lt;&gt;0,1,"")</f>
        <v/>
      </c>
      <c r="BK902" s="44" t="str">
        <f t="shared" si="84"/>
        <v/>
      </c>
      <c r="BL902" s="44" t="str">
        <f>IF(Wedstrijden!I1067="x","AA","")</f>
        <v/>
      </c>
      <c r="BM902" s="44" t="str">
        <f>IF(Wedstrijden!J1067="x","A","")</f>
        <v/>
      </c>
      <c r="BN902" s="44" t="str">
        <f>IF(Wedstrijden!K1067="x","B1","")</f>
        <v/>
      </c>
      <c r="BO902" s="44" t="str">
        <f>IF(Wedstrijden!L1067="x","BB","")</f>
        <v/>
      </c>
      <c r="BP902" s="44" t="str">
        <f>IF(Wedstrijden!M1067="x","B","")</f>
        <v/>
      </c>
      <c r="BQ902" s="44" t="str">
        <f>IF(Wedstrijden!N1067="x","L1","")</f>
        <v/>
      </c>
      <c r="BR902" s="44" t="str">
        <f>IF(Wedstrijden!O1067="x","L2","")</f>
        <v/>
      </c>
      <c r="BS902" s="44" t="str">
        <f>IF(Wedstrijden!P1067="x","M1","")</f>
        <v/>
      </c>
      <c r="BT902" s="44" t="str">
        <f>IF(Wedstrijden!Q1067="x","M2","")</f>
        <v/>
      </c>
      <c r="BU902" s="44" t="str">
        <f>IF(Wedstrijden!R1067="x","Z1","")</f>
        <v/>
      </c>
      <c r="BV902" s="44" t="str">
        <f>IF(Wedstrijden!S1067="x","Z2","")</f>
        <v/>
      </c>
      <c r="BW902" s="44" t="str">
        <f>IF(COUNTA(Wedstrijden!T1067:AB1067)&lt;&gt;0,1,"")</f>
        <v/>
      </c>
      <c r="BX902" s="44" t="str">
        <f t="shared" si="85"/>
        <v/>
      </c>
      <c r="BY902" s="44" t="str">
        <f>IF(Wedstrijden!T1067="x","BB","")</f>
        <v/>
      </c>
      <c r="BZ902" s="44" t="str">
        <f>IF(Wedstrijden!U1067="x","B","")</f>
        <v/>
      </c>
      <c r="CA902" s="44" t="str">
        <f>IF(Wedstrijden!V1067="x","L1","")</f>
        <v/>
      </c>
      <c r="CB902" s="44" t="str">
        <f>IF(Wedstrijden!W1067="x","L2","")</f>
        <v/>
      </c>
      <c r="CC902" s="44" t="str">
        <f>IF(Wedstrijden!X1067="x","M1","")</f>
        <v/>
      </c>
      <c r="CD902" s="44" t="str">
        <f>IF(Wedstrijden!Y1067="x","M2","")</f>
        <v/>
      </c>
      <c r="CE902" s="44" t="str">
        <f>IF(Wedstrijden!Z1067="x","Z1","")</f>
        <v/>
      </c>
      <c r="CF902" s="44" t="str">
        <f>IF(Wedstrijden!AA1067="x","Z2","")</f>
        <v/>
      </c>
      <c r="CG902" s="44" t="str">
        <f>IF(Wedstrijden!AB1067="x","ZZL","")</f>
        <v/>
      </c>
      <c r="CL902" s="44" t="str">
        <f>IF(COUNTA(Wedstrijden!AC1067:AJ1067)&lt;&gt;0,2,"")</f>
        <v/>
      </c>
      <c r="CM902" s="44" t="str">
        <f t="shared" si="86"/>
        <v/>
      </c>
      <c r="CN902" s="44" t="str">
        <f>IF(Wedstrijden!AC1067="x","AA","")</f>
        <v/>
      </c>
      <c r="CO902" s="44" t="str">
        <f>IF(Wedstrijden!AD1067="x","A","")</f>
        <v/>
      </c>
      <c r="CP902" s="44" t="str">
        <f>IF(Wedstrijden!AE1067="x","BB","")</f>
        <v/>
      </c>
      <c r="CQ902" s="44" t="str">
        <f>IF(Wedstrijden!AF1067="x","B","")</f>
        <v/>
      </c>
      <c r="CR902" s="44" t="str">
        <f>IF(Wedstrijden!AG1067="x","L","")</f>
        <v/>
      </c>
      <c r="CS902" s="44" t="str">
        <f>IF(Wedstrijden!AH1067="x","M","")</f>
        <v/>
      </c>
      <c r="CT902" s="44" t="str">
        <f>IF(Wedstrijden!AI1067="x","Z","")</f>
        <v/>
      </c>
      <c r="CU902" s="44" t="str">
        <f>IF(Wedstrijden!AJ1067="x","ZZ","")</f>
        <v/>
      </c>
      <c r="CV902" s="44" t="str">
        <f>IF(COUNTA(Wedstrijden!AK1067:AQ1067)&lt;&gt;0,2,"")</f>
        <v/>
      </c>
      <c r="CW902" s="44" t="str">
        <f t="shared" si="87"/>
        <v/>
      </c>
      <c r="CX902" s="44" t="str">
        <f>IF(Wedstrijden!AK1067="x","BB","")</f>
        <v/>
      </c>
      <c r="CY902" s="44" t="str">
        <f>IF(Wedstrijden!AL1067="x","B","")</f>
        <v/>
      </c>
      <c r="CZ902" s="44" t="str">
        <f>IF(Wedstrijden!AM1067="x","L","")</f>
        <v/>
      </c>
      <c r="DA902" s="44" t="str">
        <f>IF(Wedstrijden!AN1067="x","M","")</f>
        <v/>
      </c>
      <c r="DB902" s="44" t="str">
        <f>IF(Wedstrijden!AO1067="x","Z","")</f>
        <v/>
      </c>
      <c r="DC902" s="44" t="str">
        <f>IF(Wedstrijden!AP1067="x","ZZ","")</f>
        <v/>
      </c>
      <c r="DD902" s="44" t="str">
        <f>IF(Wedstrijden!AQ1067="x","1.40","")</f>
        <v/>
      </c>
      <c r="DE902" s="44" t="str">
        <f>IF(COUNTA(Wedstrijden!AR1067:AT1067)&lt;&gt;0,6,"")</f>
        <v/>
      </c>
      <c r="DF902" s="44" t="str">
        <f t="shared" si="88"/>
        <v/>
      </c>
      <c r="DG902" s="44" t="str">
        <f>IF(Wedstrijden!AR1067="x","L","")</f>
        <v/>
      </c>
      <c r="DH902" s="44" t="str">
        <f>IF(Wedstrijden!AS1067="x","M","")</f>
        <v/>
      </c>
      <c r="DI902" s="44" t="str">
        <f>IF(Wedstrijden!AT1067="x","Z","")</f>
        <v/>
      </c>
      <c r="DJ902" s="44" t="str">
        <f>IF(COUNTA(Wedstrijden!AU1067:AW1067)&lt;&gt;0,6,"")</f>
        <v/>
      </c>
      <c r="DK902" s="44" t="str">
        <f t="shared" si="89"/>
        <v/>
      </c>
      <c r="DL902" s="44" t="str">
        <f>IF(Wedstrijden!AU1067="x","L","")</f>
        <v/>
      </c>
      <c r="DM902" s="44" t="str">
        <f>IF(Wedstrijden!AV1067="x","M","")</f>
        <v/>
      </c>
      <c r="DN902" s="44" t="str">
        <f>IF(Wedstrijden!AW1067="x","Z","")</f>
        <v/>
      </c>
    </row>
    <row r="903" spans="1:118" ht="15">
      <c r="A903" s="48" t="e">
        <f>Wedstrijden!#REF!</f>
        <v>#REF!</v>
      </c>
      <c r="B903" s="44" t="str">
        <f>IFERROR(VLOOKUP(Wedstrijden!E1068,Wedstrijdlocaties!$B$2:$E$499,2,FALSE),"")</f>
        <v/>
      </c>
      <c r="C903" s="44" t="str">
        <f>Wedstrijden!F1068</f>
        <v/>
      </c>
      <c r="D903" s="44" t="str">
        <f>IFERROR(VLOOKUP(Wedstrijden!G1068,Organisaties!$B$2:$C$501,2,FALSE),"")</f>
        <v/>
      </c>
      <c r="E903" s="44" t="str">
        <f>IFERROR(VLOOKUP(Wedstrijden!G1068,Organisaties!$B$2:$F$501,5,FALSE),"")</f>
        <v/>
      </c>
      <c r="F903" s="44" t="str">
        <f>IF(Wedstrijden!BC1068&lt;&gt;"",Wedstrijden!BC1068,"")</f>
        <v/>
      </c>
      <c r="G903" s="44">
        <f>IF(Wedstrijden!AY1068="Indoor",1,0)</f>
        <v>0</v>
      </c>
      <c r="H903" s="44">
        <f>Wedstrijden!AZ1068</f>
        <v>0</v>
      </c>
      <c r="I903" s="44" t="str">
        <f>IF(Wedstrijden!AX1068="Nee",0,IF(Wedstrijden!AX1068="Ja",1,""))</f>
        <v/>
      </c>
      <c r="J903" s="44" t="str">
        <f>IF(Wedstrijden!BA1068&lt;&gt;"",Wedstrijden!BA1068,"")</f>
        <v/>
      </c>
      <c r="W903" s="45"/>
      <c r="AE903" s="45"/>
      <c r="AN903" s="45"/>
      <c r="AU903" s="45"/>
      <c r="BA903" s="45"/>
      <c r="BE903" s="45"/>
      <c r="BJ903" s="44" t="str">
        <f>IF(COUNTA(Wedstrijden!I1068:S1068)&lt;&gt;0,1,"")</f>
        <v/>
      </c>
      <c r="BK903" s="44" t="str">
        <f t="shared" si="84"/>
        <v/>
      </c>
      <c r="BL903" s="44" t="str">
        <f>IF(Wedstrijden!I1068="x","AA","")</f>
        <v/>
      </c>
      <c r="BM903" s="44" t="str">
        <f>IF(Wedstrijden!J1068="x","A","")</f>
        <v/>
      </c>
      <c r="BN903" s="44" t="str">
        <f>IF(Wedstrijden!K1068="x","B1","")</f>
        <v/>
      </c>
      <c r="BO903" s="44" t="str">
        <f>IF(Wedstrijden!L1068="x","BB","")</f>
        <v/>
      </c>
      <c r="BP903" s="44" t="str">
        <f>IF(Wedstrijden!M1068="x","B","")</f>
        <v/>
      </c>
      <c r="BQ903" s="44" t="str">
        <f>IF(Wedstrijden!N1068="x","L1","")</f>
        <v/>
      </c>
      <c r="BR903" s="44" t="str">
        <f>IF(Wedstrijden!O1068="x","L2","")</f>
        <v/>
      </c>
      <c r="BS903" s="44" t="str">
        <f>IF(Wedstrijden!P1068="x","M1","")</f>
        <v/>
      </c>
      <c r="BT903" s="44" t="str">
        <f>IF(Wedstrijden!Q1068="x","M2","")</f>
        <v/>
      </c>
      <c r="BU903" s="44" t="str">
        <f>IF(Wedstrijden!R1068="x","Z1","")</f>
        <v/>
      </c>
      <c r="BV903" s="44" t="str">
        <f>IF(Wedstrijden!S1068="x","Z2","")</f>
        <v/>
      </c>
      <c r="BW903" s="44" t="str">
        <f>IF(COUNTA(Wedstrijden!T1068:AB1068)&lt;&gt;0,1,"")</f>
        <v/>
      </c>
      <c r="BX903" s="44" t="str">
        <f t="shared" si="85"/>
        <v/>
      </c>
      <c r="BY903" s="44" t="str">
        <f>IF(Wedstrijden!T1068="x","BB","")</f>
        <v/>
      </c>
      <c r="BZ903" s="44" t="str">
        <f>IF(Wedstrijden!U1068="x","B","")</f>
        <v/>
      </c>
      <c r="CA903" s="44" t="str">
        <f>IF(Wedstrijden!V1068="x","L1","")</f>
        <v/>
      </c>
      <c r="CB903" s="44" t="str">
        <f>IF(Wedstrijden!W1068="x","L2","")</f>
        <v/>
      </c>
      <c r="CC903" s="44" t="str">
        <f>IF(Wedstrijden!X1068="x","M1","")</f>
        <v/>
      </c>
      <c r="CD903" s="44" t="str">
        <f>IF(Wedstrijden!Y1068="x","M2","")</f>
        <v/>
      </c>
      <c r="CE903" s="44" t="str">
        <f>IF(Wedstrijden!Z1068="x","Z1","")</f>
        <v/>
      </c>
      <c r="CF903" s="44" t="str">
        <f>IF(Wedstrijden!AA1068="x","Z2","")</f>
        <v/>
      </c>
      <c r="CG903" s="44" t="str">
        <f>IF(Wedstrijden!AB1068="x","ZZL","")</f>
        <v/>
      </c>
      <c r="CL903" s="44" t="str">
        <f>IF(COUNTA(Wedstrijden!AC1068:AJ1068)&lt;&gt;0,2,"")</f>
        <v/>
      </c>
      <c r="CM903" s="44" t="str">
        <f t="shared" si="86"/>
        <v/>
      </c>
      <c r="CN903" s="44" t="str">
        <f>IF(Wedstrijden!AC1068="x","AA","")</f>
        <v/>
      </c>
      <c r="CO903" s="44" t="str">
        <f>IF(Wedstrijden!AD1068="x","A","")</f>
        <v/>
      </c>
      <c r="CP903" s="44" t="str">
        <f>IF(Wedstrijden!AE1068="x","BB","")</f>
        <v/>
      </c>
      <c r="CQ903" s="44" t="str">
        <f>IF(Wedstrijden!AF1068="x","B","")</f>
        <v/>
      </c>
      <c r="CR903" s="44" t="str">
        <f>IF(Wedstrijden!AG1068="x","L","")</f>
        <v/>
      </c>
      <c r="CS903" s="44" t="str">
        <f>IF(Wedstrijden!AH1068="x","M","")</f>
        <v/>
      </c>
      <c r="CT903" s="44" t="str">
        <f>IF(Wedstrijden!AI1068="x","Z","")</f>
        <v/>
      </c>
      <c r="CU903" s="44" t="str">
        <f>IF(Wedstrijden!AJ1068="x","ZZ","")</f>
        <v/>
      </c>
      <c r="CV903" s="44" t="str">
        <f>IF(COUNTA(Wedstrijden!AK1068:AQ1068)&lt;&gt;0,2,"")</f>
        <v/>
      </c>
      <c r="CW903" s="44" t="str">
        <f t="shared" si="87"/>
        <v/>
      </c>
      <c r="CX903" s="44" t="str">
        <f>IF(Wedstrijden!AK1068="x","BB","")</f>
        <v/>
      </c>
      <c r="CY903" s="44" t="str">
        <f>IF(Wedstrijden!AL1068="x","B","")</f>
        <v/>
      </c>
      <c r="CZ903" s="44" t="str">
        <f>IF(Wedstrijden!AM1068="x","L","")</f>
        <v/>
      </c>
      <c r="DA903" s="44" t="str">
        <f>IF(Wedstrijden!AN1068="x","M","")</f>
        <v/>
      </c>
      <c r="DB903" s="44" t="str">
        <f>IF(Wedstrijden!AO1068="x","Z","")</f>
        <v/>
      </c>
      <c r="DC903" s="44" t="str">
        <f>IF(Wedstrijden!AP1068="x","ZZ","")</f>
        <v/>
      </c>
      <c r="DD903" s="44" t="str">
        <f>IF(Wedstrijden!AQ1068="x","1.40","")</f>
        <v/>
      </c>
      <c r="DE903" s="44" t="str">
        <f>IF(COUNTA(Wedstrijden!AR1068:AT1068)&lt;&gt;0,6,"")</f>
        <v/>
      </c>
      <c r="DF903" s="44" t="str">
        <f t="shared" si="88"/>
        <v/>
      </c>
      <c r="DG903" s="44" t="str">
        <f>IF(Wedstrijden!AR1068="x","L","")</f>
        <v/>
      </c>
      <c r="DH903" s="44" t="str">
        <f>IF(Wedstrijden!AS1068="x","M","")</f>
        <v/>
      </c>
      <c r="DI903" s="44" t="str">
        <f>IF(Wedstrijden!AT1068="x","Z","")</f>
        <v/>
      </c>
      <c r="DJ903" s="44" t="str">
        <f>IF(COUNTA(Wedstrijden!AU1068:AW1068)&lt;&gt;0,6,"")</f>
        <v/>
      </c>
      <c r="DK903" s="44" t="str">
        <f t="shared" si="89"/>
        <v/>
      </c>
      <c r="DL903" s="44" t="str">
        <f>IF(Wedstrijden!AU1068="x","L","")</f>
        <v/>
      </c>
      <c r="DM903" s="44" t="str">
        <f>IF(Wedstrijden!AV1068="x","M","")</f>
        <v/>
      </c>
      <c r="DN903" s="44" t="str">
        <f>IF(Wedstrijden!AW1068="x","Z","")</f>
        <v/>
      </c>
    </row>
    <row r="904" spans="1:118" ht="15">
      <c r="A904" s="48" t="e">
        <f>Wedstrijden!#REF!</f>
        <v>#REF!</v>
      </c>
      <c r="B904" s="44" t="str">
        <f>IFERROR(VLOOKUP(Wedstrijden!E1069,Wedstrijdlocaties!$B$2:$E$499,2,FALSE),"")</f>
        <v/>
      </c>
      <c r="C904" s="44" t="str">
        <f>Wedstrijden!F1069</f>
        <v/>
      </c>
      <c r="D904" s="44" t="str">
        <f>IFERROR(VLOOKUP(Wedstrijden!G1069,Organisaties!$B$2:$C$501,2,FALSE),"")</f>
        <v/>
      </c>
      <c r="E904" s="44" t="str">
        <f>IFERROR(VLOOKUP(Wedstrijden!G1069,Organisaties!$B$2:$F$501,5,FALSE),"")</f>
        <v/>
      </c>
      <c r="F904" s="44" t="str">
        <f>IF(Wedstrijden!BC1069&lt;&gt;"",Wedstrijden!BC1069,"")</f>
        <v/>
      </c>
      <c r="G904" s="44">
        <f>IF(Wedstrijden!AY1069="Indoor",1,0)</f>
        <v>0</v>
      </c>
      <c r="H904" s="44">
        <f>Wedstrijden!AZ1069</f>
        <v>0</v>
      </c>
      <c r="I904" s="44" t="str">
        <f>IF(Wedstrijden!AX1069="Nee",0,IF(Wedstrijden!AX1069="Ja",1,""))</f>
        <v/>
      </c>
      <c r="J904" s="44" t="str">
        <f>IF(Wedstrijden!BA1069&lt;&gt;"",Wedstrijden!BA1069,"")</f>
        <v/>
      </c>
      <c r="W904" s="45"/>
      <c r="AE904" s="45"/>
      <c r="AN904" s="45"/>
      <c r="AU904" s="45"/>
      <c r="BA904" s="45"/>
      <c r="BE904" s="45"/>
      <c r="BJ904" s="44" t="str">
        <f>IF(COUNTA(Wedstrijden!I1069:S1069)&lt;&gt;0,1,"")</f>
        <v/>
      </c>
      <c r="BK904" s="44" t="str">
        <f t="shared" si="84"/>
        <v/>
      </c>
      <c r="BL904" s="44" t="str">
        <f>IF(Wedstrijden!I1069="x","AA","")</f>
        <v/>
      </c>
      <c r="BM904" s="44" t="str">
        <f>IF(Wedstrijden!J1069="x","A","")</f>
        <v/>
      </c>
      <c r="BN904" s="44" t="str">
        <f>IF(Wedstrijden!K1069="x","B1","")</f>
        <v/>
      </c>
      <c r="BO904" s="44" t="str">
        <f>IF(Wedstrijden!L1069="x","BB","")</f>
        <v/>
      </c>
      <c r="BP904" s="44" t="str">
        <f>IF(Wedstrijden!M1069="x","B","")</f>
        <v/>
      </c>
      <c r="BQ904" s="44" t="str">
        <f>IF(Wedstrijden!N1069="x","L1","")</f>
        <v/>
      </c>
      <c r="BR904" s="44" t="str">
        <f>IF(Wedstrijden!O1069="x","L2","")</f>
        <v/>
      </c>
      <c r="BS904" s="44" t="str">
        <f>IF(Wedstrijden!P1069="x","M1","")</f>
        <v/>
      </c>
      <c r="BT904" s="44" t="str">
        <f>IF(Wedstrijden!Q1069="x","M2","")</f>
        <v/>
      </c>
      <c r="BU904" s="44" t="str">
        <f>IF(Wedstrijden!R1069="x","Z1","")</f>
        <v/>
      </c>
      <c r="BV904" s="44" t="str">
        <f>IF(Wedstrijden!S1069="x","Z2","")</f>
        <v/>
      </c>
      <c r="BW904" s="44" t="str">
        <f>IF(COUNTA(Wedstrijden!T1069:AB1069)&lt;&gt;0,1,"")</f>
        <v/>
      </c>
      <c r="BX904" s="44" t="str">
        <f t="shared" si="85"/>
        <v/>
      </c>
      <c r="BY904" s="44" t="str">
        <f>IF(Wedstrijden!T1069="x","BB","")</f>
        <v/>
      </c>
      <c r="BZ904" s="44" t="str">
        <f>IF(Wedstrijden!U1069="x","B","")</f>
        <v/>
      </c>
      <c r="CA904" s="44" t="str">
        <f>IF(Wedstrijden!V1069="x","L1","")</f>
        <v/>
      </c>
      <c r="CB904" s="44" t="str">
        <f>IF(Wedstrijden!W1069="x","L2","")</f>
        <v/>
      </c>
      <c r="CC904" s="44" t="str">
        <f>IF(Wedstrijden!X1069="x","M1","")</f>
        <v/>
      </c>
      <c r="CD904" s="44" t="str">
        <f>IF(Wedstrijden!Y1069="x","M2","")</f>
        <v/>
      </c>
      <c r="CE904" s="44" t="str">
        <f>IF(Wedstrijden!Z1069="x","Z1","")</f>
        <v/>
      </c>
      <c r="CF904" s="44" t="str">
        <f>IF(Wedstrijden!AA1069="x","Z2","")</f>
        <v/>
      </c>
      <c r="CG904" s="44" t="str">
        <f>IF(Wedstrijden!AB1069="x","ZZL","")</f>
        <v/>
      </c>
      <c r="CL904" s="44" t="str">
        <f>IF(COUNTA(Wedstrijden!AC1069:AJ1069)&lt;&gt;0,2,"")</f>
        <v/>
      </c>
      <c r="CM904" s="44" t="str">
        <f t="shared" si="86"/>
        <v/>
      </c>
      <c r="CN904" s="44" t="str">
        <f>IF(Wedstrijden!AC1069="x","AA","")</f>
        <v/>
      </c>
      <c r="CO904" s="44" t="str">
        <f>IF(Wedstrijden!AD1069="x","A","")</f>
        <v/>
      </c>
      <c r="CP904" s="44" t="str">
        <f>IF(Wedstrijden!AE1069="x","BB","")</f>
        <v/>
      </c>
      <c r="CQ904" s="44" t="str">
        <f>IF(Wedstrijden!AF1069="x","B","")</f>
        <v/>
      </c>
      <c r="CR904" s="44" t="str">
        <f>IF(Wedstrijden!AG1069="x","L","")</f>
        <v/>
      </c>
      <c r="CS904" s="44" t="str">
        <f>IF(Wedstrijden!AH1069="x","M","")</f>
        <v/>
      </c>
      <c r="CT904" s="44" t="str">
        <f>IF(Wedstrijden!AI1069="x","Z","")</f>
        <v/>
      </c>
      <c r="CU904" s="44" t="str">
        <f>IF(Wedstrijden!AJ1069="x","ZZ","")</f>
        <v/>
      </c>
      <c r="CV904" s="44" t="str">
        <f>IF(COUNTA(Wedstrijden!AK1069:AQ1069)&lt;&gt;0,2,"")</f>
        <v/>
      </c>
      <c r="CW904" s="44" t="str">
        <f t="shared" si="87"/>
        <v/>
      </c>
      <c r="CX904" s="44" t="str">
        <f>IF(Wedstrijden!AK1069="x","BB","")</f>
        <v/>
      </c>
      <c r="CY904" s="44" t="str">
        <f>IF(Wedstrijden!AL1069="x","B","")</f>
        <v/>
      </c>
      <c r="CZ904" s="44" t="str">
        <f>IF(Wedstrijden!AM1069="x","L","")</f>
        <v/>
      </c>
      <c r="DA904" s="44" t="str">
        <f>IF(Wedstrijden!AN1069="x","M","")</f>
        <v/>
      </c>
      <c r="DB904" s="44" t="str">
        <f>IF(Wedstrijden!AO1069="x","Z","")</f>
        <v/>
      </c>
      <c r="DC904" s="44" t="str">
        <f>IF(Wedstrijden!AP1069="x","ZZ","")</f>
        <v/>
      </c>
      <c r="DD904" s="44" t="str">
        <f>IF(Wedstrijden!AQ1069="x","1.40","")</f>
        <v/>
      </c>
      <c r="DE904" s="44" t="str">
        <f>IF(COUNTA(Wedstrijden!AR1069:AT1069)&lt;&gt;0,6,"")</f>
        <v/>
      </c>
      <c r="DF904" s="44" t="str">
        <f t="shared" si="88"/>
        <v/>
      </c>
      <c r="DG904" s="44" t="str">
        <f>IF(Wedstrijden!AR1069="x","L","")</f>
        <v/>
      </c>
      <c r="DH904" s="44" t="str">
        <f>IF(Wedstrijden!AS1069="x","M","")</f>
        <v/>
      </c>
      <c r="DI904" s="44" t="str">
        <f>IF(Wedstrijden!AT1069="x","Z","")</f>
        <v/>
      </c>
      <c r="DJ904" s="44" t="str">
        <f>IF(COUNTA(Wedstrijden!AU1069:AW1069)&lt;&gt;0,6,"")</f>
        <v/>
      </c>
      <c r="DK904" s="44" t="str">
        <f t="shared" si="89"/>
        <v/>
      </c>
      <c r="DL904" s="44" t="str">
        <f>IF(Wedstrijden!AU1069="x","L","")</f>
        <v/>
      </c>
      <c r="DM904" s="44" t="str">
        <f>IF(Wedstrijden!AV1069="x","M","")</f>
        <v/>
      </c>
      <c r="DN904" s="44" t="str">
        <f>IF(Wedstrijden!AW1069="x","Z","")</f>
        <v/>
      </c>
    </row>
    <row r="905" spans="1:118" ht="15">
      <c r="A905" s="48" t="e">
        <f>Wedstrijden!#REF!</f>
        <v>#REF!</v>
      </c>
      <c r="B905" s="44" t="str">
        <f>IFERROR(VLOOKUP(Wedstrijden!E1070,Wedstrijdlocaties!$B$2:$E$499,2,FALSE),"")</f>
        <v/>
      </c>
      <c r="C905" s="44" t="str">
        <f>Wedstrijden!F1070</f>
        <v/>
      </c>
      <c r="D905" s="44" t="str">
        <f>IFERROR(VLOOKUP(Wedstrijden!G1070,Organisaties!$B$2:$C$501,2,FALSE),"")</f>
        <v/>
      </c>
      <c r="E905" s="44" t="str">
        <f>IFERROR(VLOOKUP(Wedstrijden!G1070,Organisaties!$B$2:$F$501,5,FALSE),"")</f>
        <v/>
      </c>
      <c r="F905" s="44" t="str">
        <f>IF(Wedstrijden!BC1070&lt;&gt;"",Wedstrijden!BC1070,"")</f>
        <v/>
      </c>
      <c r="G905" s="44">
        <f>IF(Wedstrijden!AY1070="Indoor",1,0)</f>
        <v>0</v>
      </c>
      <c r="H905" s="44">
        <f>Wedstrijden!AZ1070</f>
        <v>0</v>
      </c>
      <c r="I905" s="44" t="str">
        <f>IF(Wedstrijden!AX1070="Nee",0,IF(Wedstrijden!AX1070="Ja",1,""))</f>
        <v/>
      </c>
      <c r="J905" s="44" t="str">
        <f>IF(Wedstrijden!BA1070&lt;&gt;"",Wedstrijden!BA1070,"")</f>
        <v/>
      </c>
      <c r="W905" s="45"/>
      <c r="AE905" s="45"/>
      <c r="AN905" s="45"/>
      <c r="AU905" s="45"/>
      <c r="BA905" s="45"/>
      <c r="BE905" s="45"/>
      <c r="BJ905" s="44" t="str">
        <f>IF(COUNTA(Wedstrijden!I1070:S1070)&lt;&gt;0,1,"")</f>
        <v/>
      </c>
      <c r="BK905" s="44" t="str">
        <f t="shared" si="84"/>
        <v/>
      </c>
      <c r="BL905" s="44" t="str">
        <f>IF(Wedstrijden!I1070="x","AA","")</f>
        <v/>
      </c>
      <c r="BM905" s="44" t="str">
        <f>IF(Wedstrijden!J1070="x","A","")</f>
        <v/>
      </c>
      <c r="BN905" s="44" t="str">
        <f>IF(Wedstrijden!K1070="x","B1","")</f>
        <v/>
      </c>
      <c r="BO905" s="44" t="str">
        <f>IF(Wedstrijden!L1070="x","BB","")</f>
        <v/>
      </c>
      <c r="BP905" s="44" t="str">
        <f>IF(Wedstrijden!M1070="x","B","")</f>
        <v/>
      </c>
      <c r="BQ905" s="44" t="str">
        <f>IF(Wedstrijden!N1070="x","L1","")</f>
        <v/>
      </c>
      <c r="BR905" s="44" t="str">
        <f>IF(Wedstrijden!O1070="x","L2","")</f>
        <v/>
      </c>
      <c r="BS905" s="44" t="str">
        <f>IF(Wedstrijden!P1070="x","M1","")</f>
        <v/>
      </c>
      <c r="BT905" s="44" t="str">
        <f>IF(Wedstrijden!Q1070="x","M2","")</f>
        <v/>
      </c>
      <c r="BU905" s="44" t="str">
        <f>IF(Wedstrijden!R1070="x","Z1","")</f>
        <v/>
      </c>
      <c r="BV905" s="44" t="str">
        <f>IF(Wedstrijden!S1070="x","Z2","")</f>
        <v/>
      </c>
      <c r="BW905" s="44" t="str">
        <f>IF(COUNTA(Wedstrijden!T1070:AB1070)&lt;&gt;0,1,"")</f>
        <v/>
      </c>
      <c r="BX905" s="44" t="str">
        <f t="shared" si="85"/>
        <v/>
      </c>
      <c r="BY905" s="44" t="str">
        <f>IF(Wedstrijden!T1070="x","BB","")</f>
        <v/>
      </c>
      <c r="BZ905" s="44" t="str">
        <f>IF(Wedstrijden!U1070="x","B","")</f>
        <v/>
      </c>
      <c r="CA905" s="44" t="str">
        <f>IF(Wedstrijden!V1070="x","L1","")</f>
        <v/>
      </c>
      <c r="CB905" s="44" t="str">
        <f>IF(Wedstrijden!W1070="x","L2","")</f>
        <v/>
      </c>
      <c r="CC905" s="44" t="str">
        <f>IF(Wedstrijden!X1070="x","M1","")</f>
        <v/>
      </c>
      <c r="CD905" s="44" t="str">
        <f>IF(Wedstrijden!Y1070="x","M2","")</f>
        <v/>
      </c>
      <c r="CE905" s="44" t="str">
        <f>IF(Wedstrijden!Z1070="x","Z1","")</f>
        <v/>
      </c>
      <c r="CF905" s="44" t="str">
        <f>IF(Wedstrijden!AA1070="x","Z2","")</f>
        <v/>
      </c>
      <c r="CG905" s="44" t="str">
        <f>IF(Wedstrijden!AB1070="x","ZZL","")</f>
        <v/>
      </c>
      <c r="CL905" s="44" t="str">
        <f>IF(COUNTA(Wedstrijden!AC1070:AJ1070)&lt;&gt;0,2,"")</f>
        <v/>
      </c>
      <c r="CM905" s="44" t="str">
        <f t="shared" si="86"/>
        <v/>
      </c>
      <c r="CN905" s="44" t="str">
        <f>IF(Wedstrijden!AC1070="x","AA","")</f>
        <v/>
      </c>
      <c r="CO905" s="44" t="str">
        <f>IF(Wedstrijden!AD1070="x","A","")</f>
        <v/>
      </c>
      <c r="CP905" s="44" t="str">
        <f>IF(Wedstrijden!AE1070="x","BB","")</f>
        <v/>
      </c>
      <c r="CQ905" s="44" t="str">
        <f>IF(Wedstrijden!AF1070="x","B","")</f>
        <v/>
      </c>
      <c r="CR905" s="44" t="str">
        <f>IF(Wedstrijden!AG1070="x","L","")</f>
        <v/>
      </c>
      <c r="CS905" s="44" t="str">
        <f>IF(Wedstrijden!AH1070="x","M","")</f>
        <v/>
      </c>
      <c r="CT905" s="44" t="str">
        <f>IF(Wedstrijden!AI1070="x","Z","")</f>
        <v/>
      </c>
      <c r="CU905" s="44" t="str">
        <f>IF(Wedstrijden!AJ1070="x","ZZ","")</f>
        <v/>
      </c>
      <c r="CV905" s="44" t="str">
        <f>IF(COUNTA(Wedstrijden!AK1070:AQ1070)&lt;&gt;0,2,"")</f>
        <v/>
      </c>
      <c r="CW905" s="44" t="str">
        <f t="shared" si="87"/>
        <v/>
      </c>
      <c r="CX905" s="44" t="str">
        <f>IF(Wedstrijden!AK1070="x","BB","")</f>
        <v/>
      </c>
      <c r="CY905" s="44" t="str">
        <f>IF(Wedstrijden!AL1070="x","B","")</f>
        <v/>
      </c>
      <c r="CZ905" s="44" t="str">
        <f>IF(Wedstrijden!AM1070="x","L","")</f>
        <v/>
      </c>
      <c r="DA905" s="44" t="str">
        <f>IF(Wedstrijden!AN1070="x","M","")</f>
        <v/>
      </c>
      <c r="DB905" s="44" t="str">
        <f>IF(Wedstrijden!AO1070="x","Z","")</f>
        <v/>
      </c>
      <c r="DC905" s="44" t="str">
        <f>IF(Wedstrijden!AP1070="x","ZZ","")</f>
        <v/>
      </c>
      <c r="DD905" s="44" t="str">
        <f>IF(Wedstrijden!AQ1070="x","1.40","")</f>
        <v/>
      </c>
      <c r="DE905" s="44" t="str">
        <f>IF(COUNTA(Wedstrijden!AR1070:AT1070)&lt;&gt;0,6,"")</f>
        <v/>
      </c>
      <c r="DF905" s="44" t="str">
        <f t="shared" si="88"/>
        <v/>
      </c>
      <c r="DG905" s="44" t="str">
        <f>IF(Wedstrijden!AR1070="x","L","")</f>
        <v/>
      </c>
      <c r="DH905" s="44" t="str">
        <f>IF(Wedstrijden!AS1070="x","M","")</f>
        <v/>
      </c>
      <c r="DI905" s="44" t="str">
        <f>IF(Wedstrijden!AT1070="x","Z","")</f>
        <v/>
      </c>
      <c r="DJ905" s="44" t="str">
        <f>IF(COUNTA(Wedstrijden!AU1070:AW1070)&lt;&gt;0,6,"")</f>
        <v/>
      </c>
      <c r="DK905" s="44" t="str">
        <f t="shared" si="89"/>
        <v/>
      </c>
      <c r="DL905" s="44" t="str">
        <f>IF(Wedstrijden!AU1070="x","L","")</f>
        <v/>
      </c>
      <c r="DM905" s="44" t="str">
        <f>IF(Wedstrijden!AV1070="x","M","")</f>
        <v/>
      </c>
      <c r="DN905" s="44" t="str">
        <f>IF(Wedstrijden!AW1070="x","Z","")</f>
        <v/>
      </c>
    </row>
    <row r="906" spans="1:118" ht="15">
      <c r="A906" s="48" t="e">
        <f>Wedstrijden!#REF!</f>
        <v>#REF!</v>
      </c>
      <c r="B906" s="44" t="str">
        <f>IFERROR(VLOOKUP(Wedstrijden!E1071,Wedstrijdlocaties!$B$2:$E$499,2,FALSE),"")</f>
        <v/>
      </c>
      <c r="C906" s="44" t="str">
        <f>Wedstrijden!F1071</f>
        <v/>
      </c>
      <c r="D906" s="44" t="str">
        <f>IFERROR(VLOOKUP(Wedstrijden!G1071,Organisaties!$B$2:$C$501,2,FALSE),"")</f>
        <v/>
      </c>
      <c r="E906" s="44" t="str">
        <f>IFERROR(VLOOKUP(Wedstrijden!G1071,Organisaties!$B$2:$F$501,5,FALSE),"")</f>
        <v/>
      </c>
      <c r="F906" s="44" t="str">
        <f>IF(Wedstrijden!BC1071&lt;&gt;"",Wedstrijden!BC1071,"")</f>
        <v/>
      </c>
      <c r="G906" s="44">
        <f>IF(Wedstrijden!AY1071="Indoor",1,0)</f>
        <v>0</v>
      </c>
      <c r="H906" s="44">
        <f>Wedstrijden!AZ1071</f>
        <v>0</v>
      </c>
      <c r="I906" s="44" t="str">
        <f>IF(Wedstrijden!AX1071="Nee",0,IF(Wedstrijden!AX1071="Ja",1,""))</f>
        <v/>
      </c>
      <c r="J906" s="44" t="str">
        <f>IF(Wedstrijden!BA1071&lt;&gt;"",Wedstrijden!BA1071,"")</f>
        <v/>
      </c>
      <c r="W906" s="45"/>
      <c r="AE906" s="45"/>
      <c r="AN906" s="45"/>
      <c r="AU906" s="45"/>
      <c r="BA906" s="45"/>
      <c r="BE906" s="45"/>
      <c r="BJ906" s="44" t="str">
        <f>IF(COUNTA(Wedstrijden!I1071:S1071)&lt;&gt;0,1,"")</f>
        <v/>
      </c>
      <c r="BK906" s="44" t="str">
        <f t="shared" si="84"/>
        <v/>
      </c>
      <c r="BL906" s="44" t="str">
        <f>IF(Wedstrijden!I1071="x","AA","")</f>
        <v/>
      </c>
      <c r="BM906" s="44" t="str">
        <f>IF(Wedstrijden!J1071="x","A","")</f>
        <v/>
      </c>
      <c r="BN906" s="44" t="str">
        <f>IF(Wedstrijden!K1071="x","B1","")</f>
        <v/>
      </c>
      <c r="BO906" s="44" t="str">
        <f>IF(Wedstrijden!L1071="x","BB","")</f>
        <v/>
      </c>
      <c r="BP906" s="44" t="str">
        <f>IF(Wedstrijden!M1071="x","B","")</f>
        <v/>
      </c>
      <c r="BQ906" s="44" t="str">
        <f>IF(Wedstrijden!N1071="x","L1","")</f>
        <v/>
      </c>
      <c r="BR906" s="44" t="str">
        <f>IF(Wedstrijden!O1071="x","L2","")</f>
        <v/>
      </c>
      <c r="BS906" s="44" t="str">
        <f>IF(Wedstrijden!P1071="x","M1","")</f>
        <v/>
      </c>
      <c r="BT906" s="44" t="str">
        <f>IF(Wedstrijden!Q1071="x","M2","")</f>
        <v/>
      </c>
      <c r="BU906" s="44" t="str">
        <f>IF(Wedstrijden!R1071="x","Z1","")</f>
        <v/>
      </c>
      <c r="BV906" s="44" t="str">
        <f>IF(Wedstrijden!S1071="x","Z2","")</f>
        <v/>
      </c>
      <c r="BW906" s="44" t="str">
        <f>IF(COUNTA(Wedstrijden!T1071:AB1071)&lt;&gt;0,1,"")</f>
        <v/>
      </c>
      <c r="BX906" s="44" t="str">
        <f t="shared" si="85"/>
        <v/>
      </c>
      <c r="BY906" s="44" t="str">
        <f>IF(Wedstrijden!T1071="x","BB","")</f>
        <v/>
      </c>
      <c r="BZ906" s="44" t="str">
        <f>IF(Wedstrijden!U1071="x","B","")</f>
        <v/>
      </c>
      <c r="CA906" s="44" t="str">
        <f>IF(Wedstrijden!V1071="x","L1","")</f>
        <v/>
      </c>
      <c r="CB906" s="44" t="str">
        <f>IF(Wedstrijden!W1071="x","L2","")</f>
        <v/>
      </c>
      <c r="CC906" s="44" t="str">
        <f>IF(Wedstrijden!X1071="x","M1","")</f>
        <v/>
      </c>
      <c r="CD906" s="44" t="str">
        <f>IF(Wedstrijden!Y1071="x","M2","")</f>
        <v/>
      </c>
      <c r="CE906" s="44" t="str">
        <f>IF(Wedstrijden!Z1071="x","Z1","")</f>
        <v/>
      </c>
      <c r="CF906" s="44" t="str">
        <f>IF(Wedstrijden!AA1071="x","Z2","")</f>
        <v/>
      </c>
      <c r="CG906" s="44" t="str">
        <f>IF(Wedstrijden!AB1071="x","ZZL","")</f>
        <v/>
      </c>
      <c r="CL906" s="44" t="str">
        <f>IF(COUNTA(Wedstrijden!AC1071:AJ1071)&lt;&gt;0,2,"")</f>
        <v/>
      </c>
      <c r="CM906" s="44" t="str">
        <f t="shared" si="86"/>
        <v/>
      </c>
      <c r="CN906" s="44" t="str">
        <f>IF(Wedstrijden!AC1071="x","AA","")</f>
        <v/>
      </c>
      <c r="CO906" s="44" t="str">
        <f>IF(Wedstrijden!AD1071="x","A","")</f>
        <v/>
      </c>
      <c r="CP906" s="44" t="str">
        <f>IF(Wedstrijden!AE1071="x","BB","")</f>
        <v/>
      </c>
      <c r="CQ906" s="44" t="str">
        <f>IF(Wedstrijden!AF1071="x","B","")</f>
        <v/>
      </c>
      <c r="CR906" s="44" t="str">
        <f>IF(Wedstrijden!AG1071="x","L","")</f>
        <v/>
      </c>
      <c r="CS906" s="44" t="str">
        <f>IF(Wedstrijden!AH1071="x","M","")</f>
        <v/>
      </c>
      <c r="CT906" s="44" t="str">
        <f>IF(Wedstrijden!AI1071="x","Z","")</f>
        <v/>
      </c>
      <c r="CU906" s="44" t="str">
        <f>IF(Wedstrijden!AJ1071="x","ZZ","")</f>
        <v/>
      </c>
      <c r="CV906" s="44" t="str">
        <f>IF(COUNTA(Wedstrijden!AK1071:AQ1071)&lt;&gt;0,2,"")</f>
        <v/>
      </c>
      <c r="CW906" s="44" t="str">
        <f t="shared" si="87"/>
        <v/>
      </c>
      <c r="CX906" s="44" t="str">
        <f>IF(Wedstrijden!AK1071="x","BB","")</f>
        <v/>
      </c>
      <c r="CY906" s="44" t="str">
        <f>IF(Wedstrijden!AL1071="x","B","")</f>
        <v/>
      </c>
      <c r="CZ906" s="44" t="str">
        <f>IF(Wedstrijden!AM1071="x","L","")</f>
        <v/>
      </c>
      <c r="DA906" s="44" t="str">
        <f>IF(Wedstrijden!AN1071="x","M","")</f>
        <v/>
      </c>
      <c r="DB906" s="44" t="str">
        <f>IF(Wedstrijden!AO1071="x","Z","")</f>
        <v/>
      </c>
      <c r="DC906" s="44" t="str">
        <f>IF(Wedstrijden!AP1071="x","ZZ","")</f>
        <v/>
      </c>
      <c r="DD906" s="44" t="str">
        <f>IF(Wedstrijden!AQ1071="x","1.40","")</f>
        <v/>
      </c>
      <c r="DE906" s="44" t="str">
        <f>IF(COUNTA(Wedstrijden!AR1071:AT1071)&lt;&gt;0,6,"")</f>
        <v/>
      </c>
      <c r="DF906" s="44" t="str">
        <f t="shared" si="88"/>
        <v/>
      </c>
      <c r="DG906" s="44" t="str">
        <f>IF(Wedstrijden!AR1071="x","L","")</f>
        <v/>
      </c>
      <c r="DH906" s="44" t="str">
        <f>IF(Wedstrijden!AS1071="x","M","")</f>
        <v/>
      </c>
      <c r="DI906" s="44" t="str">
        <f>IF(Wedstrijden!AT1071="x","Z","")</f>
        <v/>
      </c>
      <c r="DJ906" s="44" t="str">
        <f>IF(COUNTA(Wedstrijden!AU1071:AW1071)&lt;&gt;0,6,"")</f>
        <v/>
      </c>
      <c r="DK906" s="44" t="str">
        <f t="shared" si="89"/>
        <v/>
      </c>
      <c r="DL906" s="44" t="str">
        <f>IF(Wedstrijden!AU1071="x","L","")</f>
        <v/>
      </c>
      <c r="DM906" s="44" t="str">
        <f>IF(Wedstrijden!AV1071="x","M","")</f>
        <v/>
      </c>
      <c r="DN906" s="44" t="str">
        <f>IF(Wedstrijden!AW1071="x","Z","")</f>
        <v/>
      </c>
    </row>
    <row r="907" spans="1:118" ht="15">
      <c r="A907" s="48" t="e">
        <f>Wedstrijden!#REF!</f>
        <v>#REF!</v>
      </c>
      <c r="B907" s="44" t="str">
        <f>IFERROR(VLOOKUP(Wedstrijden!E1072,Wedstrijdlocaties!$B$2:$E$499,2,FALSE),"")</f>
        <v/>
      </c>
      <c r="C907" s="44" t="str">
        <f>Wedstrijden!F1072</f>
        <v/>
      </c>
      <c r="D907" s="44" t="str">
        <f>IFERROR(VLOOKUP(Wedstrijden!G1072,Organisaties!$B$2:$C$501,2,FALSE),"")</f>
        <v/>
      </c>
      <c r="E907" s="44" t="str">
        <f>IFERROR(VLOOKUP(Wedstrijden!G1072,Organisaties!$B$2:$F$501,5,FALSE),"")</f>
        <v/>
      </c>
      <c r="F907" s="44" t="str">
        <f>IF(Wedstrijden!BC1072&lt;&gt;"",Wedstrijden!BC1072,"")</f>
        <v/>
      </c>
      <c r="G907" s="44">
        <f>IF(Wedstrijden!AY1072="Indoor",1,0)</f>
        <v>0</v>
      </c>
      <c r="H907" s="44">
        <f>Wedstrijden!AZ1072</f>
        <v>0</v>
      </c>
      <c r="I907" s="44" t="str">
        <f>IF(Wedstrijden!AX1072="Nee",0,IF(Wedstrijden!AX1072="Ja",1,""))</f>
        <v/>
      </c>
      <c r="J907" s="44" t="str">
        <f>IF(Wedstrijden!BA1072&lt;&gt;"",Wedstrijden!BA1072,"")</f>
        <v/>
      </c>
      <c r="W907" s="45"/>
      <c r="AE907" s="45"/>
      <c r="AN907" s="45"/>
      <c r="AU907" s="45"/>
      <c r="BA907" s="45"/>
      <c r="BE907" s="45"/>
      <c r="BJ907" s="44" t="str">
        <f>IF(COUNTA(Wedstrijden!I1072:S1072)&lt;&gt;0,1,"")</f>
        <v/>
      </c>
      <c r="BK907" s="44" t="str">
        <f t="shared" si="84"/>
        <v/>
      </c>
      <c r="BL907" s="44" t="str">
        <f>IF(Wedstrijden!I1072="x","AA","")</f>
        <v/>
      </c>
      <c r="BM907" s="44" t="str">
        <f>IF(Wedstrijden!J1072="x","A","")</f>
        <v/>
      </c>
      <c r="BN907" s="44" t="str">
        <f>IF(Wedstrijden!K1072="x","B1","")</f>
        <v/>
      </c>
      <c r="BO907" s="44" t="str">
        <f>IF(Wedstrijden!L1072="x","BB","")</f>
        <v/>
      </c>
      <c r="BP907" s="44" t="str">
        <f>IF(Wedstrijden!M1072="x","B","")</f>
        <v/>
      </c>
      <c r="BQ907" s="44" t="str">
        <f>IF(Wedstrijden!N1072="x","L1","")</f>
        <v/>
      </c>
      <c r="BR907" s="44" t="str">
        <f>IF(Wedstrijden!O1072="x","L2","")</f>
        <v/>
      </c>
      <c r="BS907" s="44" t="str">
        <f>IF(Wedstrijden!P1072="x","M1","")</f>
        <v/>
      </c>
      <c r="BT907" s="44" t="str">
        <f>IF(Wedstrijden!Q1072="x","M2","")</f>
        <v/>
      </c>
      <c r="BU907" s="44" t="str">
        <f>IF(Wedstrijden!R1072="x","Z1","")</f>
        <v/>
      </c>
      <c r="BV907" s="44" t="str">
        <f>IF(Wedstrijden!S1072="x","Z2","")</f>
        <v/>
      </c>
      <c r="BW907" s="44" t="str">
        <f>IF(COUNTA(Wedstrijden!T1072:AB1072)&lt;&gt;0,1,"")</f>
        <v/>
      </c>
      <c r="BX907" s="44" t="str">
        <f t="shared" si="85"/>
        <v/>
      </c>
      <c r="BY907" s="44" t="str">
        <f>IF(Wedstrijden!T1072="x","BB","")</f>
        <v/>
      </c>
      <c r="BZ907" s="44" t="str">
        <f>IF(Wedstrijden!U1072="x","B","")</f>
        <v/>
      </c>
      <c r="CA907" s="44" t="str">
        <f>IF(Wedstrijden!V1072="x","L1","")</f>
        <v/>
      </c>
      <c r="CB907" s="44" t="str">
        <f>IF(Wedstrijden!W1072="x","L2","")</f>
        <v/>
      </c>
      <c r="CC907" s="44" t="str">
        <f>IF(Wedstrijden!X1072="x","M1","")</f>
        <v/>
      </c>
      <c r="CD907" s="44" t="str">
        <f>IF(Wedstrijden!Y1072="x","M2","")</f>
        <v/>
      </c>
      <c r="CE907" s="44" t="str">
        <f>IF(Wedstrijden!Z1072="x","Z1","")</f>
        <v/>
      </c>
      <c r="CF907" s="44" t="str">
        <f>IF(Wedstrijden!AA1072="x","Z2","")</f>
        <v/>
      </c>
      <c r="CG907" s="44" t="str">
        <f>IF(Wedstrijden!AB1072="x","ZZL","")</f>
        <v/>
      </c>
      <c r="CL907" s="44" t="str">
        <f>IF(COUNTA(Wedstrijden!AC1072:AJ1072)&lt;&gt;0,2,"")</f>
        <v/>
      </c>
      <c r="CM907" s="44" t="str">
        <f t="shared" si="86"/>
        <v/>
      </c>
      <c r="CN907" s="44" t="str">
        <f>IF(Wedstrijden!AC1072="x","AA","")</f>
        <v/>
      </c>
      <c r="CO907" s="44" t="str">
        <f>IF(Wedstrijden!AD1072="x","A","")</f>
        <v/>
      </c>
      <c r="CP907" s="44" t="str">
        <f>IF(Wedstrijden!AE1072="x","BB","")</f>
        <v/>
      </c>
      <c r="CQ907" s="44" t="str">
        <f>IF(Wedstrijden!AF1072="x","B","")</f>
        <v/>
      </c>
      <c r="CR907" s="44" t="str">
        <f>IF(Wedstrijden!AG1072="x","L","")</f>
        <v/>
      </c>
      <c r="CS907" s="44" t="str">
        <f>IF(Wedstrijden!AH1072="x","M","")</f>
        <v/>
      </c>
      <c r="CT907" s="44" t="str">
        <f>IF(Wedstrijden!AI1072="x","Z","")</f>
        <v/>
      </c>
      <c r="CU907" s="44" t="str">
        <f>IF(Wedstrijden!AJ1072="x","ZZ","")</f>
        <v/>
      </c>
      <c r="CV907" s="44" t="str">
        <f>IF(COUNTA(Wedstrijden!AK1072:AQ1072)&lt;&gt;0,2,"")</f>
        <v/>
      </c>
      <c r="CW907" s="44" t="str">
        <f t="shared" si="87"/>
        <v/>
      </c>
      <c r="CX907" s="44" t="str">
        <f>IF(Wedstrijden!AK1072="x","BB","")</f>
        <v/>
      </c>
      <c r="CY907" s="44" t="str">
        <f>IF(Wedstrijden!AL1072="x","B","")</f>
        <v/>
      </c>
      <c r="CZ907" s="44" t="str">
        <f>IF(Wedstrijden!AM1072="x","L","")</f>
        <v/>
      </c>
      <c r="DA907" s="44" t="str">
        <f>IF(Wedstrijden!AN1072="x","M","")</f>
        <v/>
      </c>
      <c r="DB907" s="44" t="str">
        <f>IF(Wedstrijden!AO1072="x","Z","")</f>
        <v/>
      </c>
      <c r="DC907" s="44" t="str">
        <f>IF(Wedstrijden!AP1072="x","ZZ","")</f>
        <v/>
      </c>
      <c r="DD907" s="44" t="str">
        <f>IF(Wedstrijden!AQ1072="x","1.40","")</f>
        <v/>
      </c>
      <c r="DE907" s="44" t="str">
        <f>IF(COUNTA(Wedstrijden!AR1072:AT1072)&lt;&gt;0,6,"")</f>
        <v/>
      </c>
      <c r="DF907" s="44" t="str">
        <f t="shared" si="88"/>
        <v/>
      </c>
      <c r="DG907" s="44" t="str">
        <f>IF(Wedstrijden!AR1072="x","L","")</f>
        <v/>
      </c>
      <c r="DH907" s="44" t="str">
        <f>IF(Wedstrijden!AS1072="x","M","")</f>
        <v/>
      </c>
      <c r="DI907" s="44" t="str">
        <f>IF(Wedstrijden!AT1072="x","Z","")</f>
        <v/>
      </c>
      <c r="DJ907" s="44" t="str">
        <f>IF(COUNTA(Wedstrijden!AU1072:AW1072)&lt;&gt;0,6,"")</f>
        <v/>
      </c>
      <c r="DK907" s="44" t="str">
        <f t="shared" si="89"/>
        <v/>
      </c>
      <c r="DL907" s="44" t="str">
        <f>IF(Wedstrijden!AU1072="x","L","")</f>
        <v/>
      </c>
      <c r="DM907" s="44" t="str">
        <f>IF(Wedstrijden!AV1072="x","M","")</f>
        <v/>
      </c>
      <c r="DN907" s="44" t="str">
        <f>IF(Wedstrijden!AW1072="x","Z","")</f>
        <v/>
      </c>
    </row>
    <row r="908" spans="1:118" ht="15">
      <c r="A908" s="48" t="e">
        <f>Wedstrijden!#REF!</f>
        <v>#REF!</v>
      </c>
      <c r="B908" s="44" t="str">
        <f>IFERROR(VLOOKUP(Wedstrijden!E1073,Wedstrijdlocaties!$B$2:$E$499,2,FALSE),"")</f>
        <v/>
      </c>
      <c r="C908" s="44" t="str">
        <f>Wedstrijden!F1073</f>
        <v/>
      </c>
      <c r="D908" s="44" t="str">
        <f>IFERROR(VLOOKUP(Wedstrijden!G1073,Organisaties!$B$2:$C$501,2,FALSE),"")</f>
        <v/>
      </c>
      <c r="E908" s="44" t="str">
        <f>IFERROR(VLOOKUP(Wedstrijden!G1073,Organisaties!$B$2:$F$501,5,FALSE),"")</f>
        <v/>
      </c>
      <c r="F908" s="44" t="str">
        <f>IF(Wedstrijden!BC1073&lt;&gt;"",Wedstrijden!BC1073,"")</f>
        <v/>
      </c>
      <c r="G908" s="44">
        <f>IF(Wedstrijden!AY1073="Indoor",1,0)</f>
        <v>0</v>
      </c>
      <c r="H908" s="44">
        <f>Wedstrijden!AZ1073</f>
        <v>0</v>
      </c>
      <c r="I908" s="44" t="str">
        <f>IF(Wedstrijden!AX1073="Nee",0,IF(Wedstrijden!AX1073="Ja",1,""))</f>
        <v/>
      </c>
      <c r="J908" s="44" t="str">
        <f>IF(Wedstrijden!BA1073&lt;&gt;"",Wedstrijden!BA1073,"")</f>
        <v/>
      </c>
      <c r="W908" s="45"/>
      <c r="AE908" s="45"/>
      <c r="AN908" s="45"/>
      <c r="AU908" s="45"/>
      <c r="BA908" s="45"/>
      <c r="BE908" s="45"/>
      <c r="BJ908" s="44" t="str">
        <f>IF(COUNTA(Wedstrijden!I1073:S1073)&lt;&gt;0,1,"")</f>
        <v/>
      </c>
      <c r="BK908" s="44" t="str">
        <f t="shared" si="84"/>
        <v/>
      </c>
      <c r="BL908" s="44" t="str">
        <f>IF(Wedstrijden!I1073="x","AA","")</f>
        <v/>
      </c>
      <c r="BM908" s="44" t="str">
        <f>IF(Wedstrijden!J1073="x","A","")</f>
        <v/>
      </c>
      <c r="BN908" s="44" t="str">
        <f>IF(Wedstrijden!K1073="x","B1","")</f>
        <v/>
      </c>
      <c r="BO908" s="44" t="str">
        <f>IF(Wedstrijden!L1073="x","BB","")</f>
        <v/>
      </c>
      <c r="BP908" s="44" t="str">
        <f>IF(Wedstrijden!M1073="x","B","")</f>
        <v/>
      </c>
      <c r="BQ908" s="44" t="str">
        <f>IF(Wedstrijden!N1073="x","L1","")</f>
        <v/>
      </c>
      <c r="BR908" s="44" t="str">
        <f>IF(Wedstrijden!O1073="x","L2","")</f>
        <v/>
      </c>
      <c r="BS908" s="44" t="str">
        <f>IF(Wedstrijden!P1073="x","M1","")</f>
        <v/>
      </c>
      <c r="BT908" s="44" t="str">
        <f>IF(Wedstrijden!Q1073="x","M2","")</f>
        <v/>
      </c>
      <c r="BU908" s="44" t="str">
        <f>IF(Wedstrijden!R1073="x","Z1","")</f>
        <v/>
      </c>
      <c r="BV908" s="44" t="str">
        <f>IF(Wedstrijden!S1073="x","Z2","")</f>
        <v/>
      </c>
      <c r="BW908" s="44" t="str">
        <f>IF(COUNTA(Wedstrijden!T1073:AB1073)&lt;&gt;0,1,"")</f>
        <v/>
      </c>
      <c r="BX908" s="44" t="str">
        <f t="shared" si="85"/>
        <v/>
      </c>
      <c r="BY908" s="44" t="str">
        <f>IF(Wedstrijden!T1073="x","BB","")</f>
        <v/>
      </c>
      <c r="BZ908" s="44" t="str">
        <f>IF(Wedstrijden!U1073="x","B","")</f>
        <v/>
      </c>
      <c r="CA908" s="44" t="str">
        <f>IF(Wedstrijden!V1073="x","L1","")</f>
        <v/>
      </c>
      <c r="CB908" s="44" t="str">
        <f>IF(Wedstrijden!W1073="x","L2","")</f>
        <v/>
      </c>
      <c r="CC908" s="44" t="str">
        <f>IF(Wedstrijden!X1073="x","M1","")</f>
        <v/>
      </c>
      <c r="CD908" s="44" t="str">
        <f>IF(Wedstrijden!Y1073="x","M2","")</f>
        <v/>
      </c>
      <c r="CE908" s="44" t="str">
        <f>IF(Wedstrijden!Z1073="x","Z1","")</f>
        <v/>
      </c>
      <c r="CF908" s="44" t="str">
        <f>IF(Wedstrijden!AA1073="x","Z2","")</f>
        <v/>
      </c>
      <c r="CG908" s="44" t="str">
        <f>IF(Wedstrijden!AB1073="x","ZZL","")</f>
        <v/>
      </c>
      <c r="CL908" s="44" t="str">
        <f>IF(COUNTA(Wedstrijden!AC1073:AJ1073)&lt;&gt;0,2,"")</f>
        <v/>
      </c>
      <c r="CM908" s="44" t="str">
        <f t="shared" si="86"/>
        <v/>
      </c>
      <c r="CN908" s="44" t="str">
        <f>IF(Wedstrijden!AC1073="x","AA","")</f>
        <v/>
      </c>
      <c r="CO908" s="44" t="str">
        <f>IF(Wedstrijden!AD1073="x","A","")</f>
        <v/>
      </c>
      <c r="CP908" s="44" t="str">
        <f>IF(Wedstrijden!AE1073="x","BB","")</f>
        <v/>
      </c>
      <c r="CQ908" s="44" t="str">
        <f>IF(Wedstrijden!AF1073="x","B","")</f>
        <v/>
      </c>
      <c r="CR908" s="44" t="str">
        <f>IF(Wedstrijden!AG1073="x","L","")</f>
        <v/>
      </c>
      <c r="CS908" s="44" t="str">
        <f>IF(Wedstrijden!AH1073="x","M","")</f>
        <v/>
      </c>
      <c r="CT908" s="44" t="str">
        <f>IF(Wedstrijden!AI1073="x","Z","")</f>
        <v/>
      </c>
      <c r="CU908" s="44" t="str">
        <f>IF(Wedstrijden!AJ1073="x","ZZ","")</f>
        <v/>
      </c>
      <c r="CV908" s="44" t="str">
        <f>IF(COUNTA(Wedstrijden!AK1073:AQ1073)&lt;&gt;0,2,"")</f>
        <v/>
      </c>
      <c r="CW908" s="44" t="str">
        <f t="shared" si="87"/>
        <v/>
      </c>
      <c r="CX908" s="44" t="str">
        <f>IF(Wedstrijden!AK1073="x","BB","")</f>
        <v/>
      </c>
      <c r="CY908" s="44" t="str">
        <f>IF(Wedstrijden!AL1073="x","B","")</f>
        <v/>
      </c>
      <c r="CZ908" s="44" t="str">
        <f>IF(Wedstrijden!AM1073="x","L","")</f>
        <v/>
      </c>
      <c r="DA908" s="44" t="str">
        <f>IF(Wedstrijden!AN1073="x","M","")</f>
        <v/>
      </c>
      <c r="DB908" s="44" t="str">
        <f>IF(Wedstrijden!AO1073="x","Z","")</f>
        <v/>
      </c>
      <c r="DC908" s="44" t="str">
        <f>IF(Wedstrijden!AP1073="x","ZZ","")</f>
        <v/>
      </c>
      <c r="DD908" s="44" t="str">
        <f>IF(Wedstrijden!AQ1073="x","1.40","")</f>
        <v/>
      </c>
      <c r="DE908" s="44" t="str">
        <f>IF(COUNTA(Wedstrijden!AR1073:AT1073)&lt;&gt;0,6,"")</f>
        <v/>
      </c>
      <c r="DF908" s="44" t="str">
        <f t="shared" si="88"/>
        <v/>
      </c>
      <c r="DG908" s="44" t="str">
        <f>IF(Wedstrijden!AR1073="x","L","")</f>
        <v/>
      </c>
      <c r="DH908" s="44" t="str">
        <f>IF(Wedstrijden!AS1073="x","M","")</f>
        <v/>
      </c>
      <c r="DI908" s="44" t="str">
        <f>IF(Wedstrijden!AT1073="x","Z","")</f>
        <v/>
      </c>
      <c r="DJ908" s="44" t="str">
        <f>IF(COUNTA(Wedstrijden!AU1073:AW1073)&lt;&gt;0,6,"")</f>
        <v/>
      </c>
      <c r="DK908" s="44" t="str">
        <f t="shared" si="89"/>
        <v/>
      </c>
      <c r="DL908" s="44" t="str">
        <f>IF(Wedstrijden!AU1073="x","L","")</f>
        <v/>
      </c>
      <c r="DM908" s="44" t="str">
        <f>IF(Wedstrijden!AV1073="x","M","")</f>
        <v/>
      </c>
      <c r="DN908" s="44" t="str">
        <f>IF(Wedstrijden!AW1073="x","Z","")</f>
        <v/>
      </c>
    </row>
    <row r="909" spans="1:118" ht="15">
      <c r="A909" s="48" t="e">
        <f>Wedstrijden!#REF!</f>
        <v>#REF!</v>
      </c>
      <c r="B909" s="44" t="str">
        <f>IFERROR(VLOOKUP(Wedstrijden!E1074,Wedstrijdlocaties!$B$2:$E$499,2,FALSE),"")</f>
        <v/>
      </c>
      <c r="C909" s="44" t="str">
        <f>Wedstrijden!F1074</f>
        <v/>
      </c>
      <c r="D909" s="44" t="str">
        <f>IFERROR(VLOOKUP(Wedstrijden!G1074,Organisaties!$B$2:$C$501,2,FALSE),"")</f>
        <v/>
      </c>
      <c r="E909" s="44" t="str">
        <f>IFERROR(VLOOKUP(Wedstrijden!G1074,Organisaties!$B$2:$F$501,5,FALSE),"")</f>
        <v/>
      </c>
      <c r="F909" s="44" t="str">
        <f>IF(Wedstrijden!BC1074&lt;&gt;"",Wedstrijden!BC1074,"")</f>
        <v/>
      </c>
      <c r="G909" s="44">
        <f>IF(Wedstrijden!AY1074="Indoor",1,0)</f>
        <v>0</v>
      </c>
      <c r="H909" s="44">
        <f>Wedstrijden!AZ1074</f>
        <v>0</v>
      </c>
      <c r="I909" s="44" t="str">
        <f>IF(Wedstrijden!AX1074="Nee",0,IF(Wedstrijden!AX1074="Ja",1,""))</f>
        <v/>
      </c>
      <c r="J909" s="44" t="str">
        <f>IF(Wedstrijden!BA1074&lt;&gt;"",Wedstrijden!BA1074,"")</f>
        <v/>
      </c>
      <c r="W909" s="45"/>
      <c r="AE909" s="45"/>
      <c r="AN909" s="45"/>
      <c r="AU909" s="45"/>
      <c r="BA909" s="45"/>
      <c r="BE909" s="45"/>
      <c r="BJ909" s="44" t="str">
        <f>IF(COUNTA(Wedstrijden!I1074:S1074)&lt;&gt;0,1,"")</f>
        <v/>
      </c>
      <c r="BK909" s="44" t="str">
        <f t="shared" si="84"/>
        <v/>
      </c>
      <c r="BL909" s="44" t="str">
        <f>IF(Wedstrijden!I1074="x","AA","")</f>
        <v/>
      </c>
      <c r="BM909" s="44" t="str">
        <f>IF(Wedstrijden!J1074="x","A","")</f>
        <v/>
      </c>
      <c r="BN909" s="44" t="str">
        <f>IF(Wedstrijden!K1074="x","B1","")</f>
        <v/>
      </c>
      <c r="BO909" s="44" t="str">
        <f>IF(Wedstrijden!L1074="x","BB","")</f>
        <v/>
      </c>
      <c r="BP909" s="44" t="str">
        <f>IF(Wedstrijden!M1074="x","B","")</f>
        <v/>
      </c>
      <c r="BQ909" s="44" t="str">
        <f>IF(Wedstrijden!N1074="x","L1","")</f>
        <v/>
      </c>
      <c r="BR909" s="44" t="str">
        <f>IF(Wedstrijden!O1074="x","L2","")</f>
        <v/>
      </c>
      <c r="BS909" s="44" t="str">
        <f>IF(Wedstrijden!P1074="x","M1","")</f>
        <v/>
      </c>
      <c r="BT909" s="44" t="str">
        <f>IF(Wedstrijden!Q1074="x","M2","")</f>
        <v/>
      </c>
      <c r="BU909" s="44" t="str">
        <f>IF(Wedstrijden!R1074="x","Z1","")</f>
        <v/>
      </c>
      <c r="BV909" s="44" t="str">
        <f>IF(Wedstrijden!S1074="x","Z2","")</f>
        <v/>
      </c>
      <c r="BW909" s="44" t="str">
        <f>IF(COUNTA(Wedstrijden!T1074:AB1074)&lt;&gt;0,1,"")</f>
        <v/>
      </c>
      <c r="BX909" s="44" t="str">
        <f t="shared" si="85"/>
        <v/>
      </c>
      <c r="BY909" s="44" t="str">
        <f>IF(Wedstrijden!T1074="x","BB","")</f>
        <v/>
      </c>
      <c r="BZ909" s="44" t="str">
        <f>IF(Wedstrijden!U1074="x","B","")</f>
        <v/>
      </c>
      <c r="CA909" s="44" t="str">
        <f>IF(Wedstrijden!V1074="x","L1","")</f>
        <v/>
      </c>
      <c r="CB909" s="44" t="str">
        <f>IF(Wedstrijden!W1074="x","L2","")</f>
        <v/>
      </c>
      <c r="CC909" s="44" t="str">
        <f>IF(Wedstrijden!X1074="x","M1","")</f>
        <v/>
      </c>
      <c r="CD909" s="44" t="str">
        <f>IF(Wedstrijden!Y1074="x","M2","")</f>
        <v/>
      </c>
      <c r="CE909" s="44" t="str">
        <f>IF(Wedstrijden!Z1074="x","Z1","")</f>
        <v/>
      </c>
      <c r="CF909" s="44" t="str">
        <f>IF(Wedstrijden!AA1074="x","Z2","")</f>
        <v/>
      </c>
      <c r="CG909" s="44" t="str">
        <f>IF(Wedstrijden!AB1074="x","ZZL","")</f>
        <v/>
      </c>
      <c r="CL909" s="44" t="str">
        <f>IF(COUNTA(Wedstrijden!AC1074:AJ1074)&lt;&gt;0,2,"")</f>
        <v/>
      </c>
      <c r="CM909" s="44" t="str">
        <f t="shared" si="86"/>
        <v/>
      </c>
      <c r="CN909" s="44" t="str">
        <f>IF(Wedstrijden!AC1074="x","AA","")</f>
        <v/>
      </c>
      <c r="CO909" s="44" t="str">
        <f>IF(Wedstrijden!AD1074="x","A","")</f>
        <v/>
      </c>
      <c r="CP909" s="44" t="str">
        <f>IF(Wedstrijden!AE1074="x","BB","")</f>
        <v/>
      </c>
      <c r="CQ909" s="44" t="str">
        <f>IF(Wedstrijden!AF1074="x","B","")</f>
        <v/>
      </c>
      <c r="CR909" s="44" t="str">
        <f>IF(Wedstrijden!AG1074="x","L","")</f>
        <v/>
      </c>
      <c r="CS909" s="44" t="str">
        <f>IF(Wedstrijden!AH1074="x","M","")</f>
        <v/>
      </c>
      <c r="CT909" s="44" t="str">
        <f>IF(Wedstrijden!AI1074="x","Z","")</f>
        <v/>
      </c>
      <c r="CU909" s="44" t="str">
        <f>IF(Wedstrijden!AJ1074="x","ZZ","")</f>
        <v/>
      </c>
      <c r="CV909" s="44" t="str">
        <f>IF(COUNTA(Wedstrijden!AK1074:AQ1074)&lt;&gt;0,2,"")</f>
        <v/>
      </c>
      <c r="CW909" s="44" t="str">
        <f t="shared" si="87"/>
        <v/>
      </c>
      <c r="CX909" s="44" t="str">
        <f>IF(Wedstrijden!AK1074="x","BB","")</f>
        <v/>
      </c>
      <c r="CY909" s="44" t="str">
        <f>IF(Wedstrijden!AL1074="x","B","")</f>
        <v/>
      </c>
      <c r="CZ909" s="44" t="str">
        <f>IF(Wedstrijden!AM1074="x","L","")</f>
        <v/>
      </c>
      <c r="DA909" s="44" t="str">
        <f>IF(Wedstrijden!AN1074="x","M","")</f>
        <v/>
      </c>
      <c r="DB909" s="44" t="str">
        <f>IF(Wedstrijden!AO1074="x","Z","")</f>
        <v/>
      </c>
      <c r="DC909" s="44" t="str">
        <f>IF(Wedstrijden!AP1074="x","ZZ","")</f>
        <v/>
      </c>
      <c r="DD909" s="44" t="str">
        <f>IF(Wedstrijden!AQ1074="x","1.40","")</f>
        <v/>
      </c>
      <c r="DE909" s="44" t="str">
        <f>IF(COUNTA(Wedstrijden!AR1074:AT1074)&lt;&gt;0,6,"")</f>
        <v/>
      </c>
      <c r="DF909" s="44" t="str">
        <f t="shared" si="88"/>
        <v/>
      </c>
      <c r="DG909" s="44" t="str">
        <f>IF(Wedstrijden!AR1074="x","L","")</f>
        <v/>
      </c>
      <c r="DH909" s="44" t="str">
        <f>IF(Wedstrijden!AS1074="x","M","")</f>
        <v/>
      </c>
      <c r="DI909" s="44" t="str">
        <f>IF(Wedstrijden!AT1074="x","Z","")</f>
        <v/>
      </c>
      <c r="DJ909" s="44" t="str">
        <f>IF(COUNTA(Wedstrijden!AU1074:AW1074)&lt;&gt;0,6,"")</f>
        <v/>
      </c>
      <c r="DK909" s="44" t="str">
        <f t="shared" si="89"/>
        <v/>
      </c>
      <c r="DL909" s="44" t="str">
        <f>IF(Wedstrijden!AU1074="x","L","")</f>
        <v/>
      </c>
      <c r="DM909" s="44" t="str">
        <f>IF(Wedstrijden!AV1074="x","M","")</f>
        <v/>
      </c>
      <c r="DN909" s="44" t="str">
        <f>IF(Wedstrijden!AW1074="x","Z","")</f>
        <v/>
      </c>
    </row>
    <row r="910" spans="1:118" ht="15">
      <c r="A910" s="48" t="e">
        <f>Wedstrijden!#REF!</f>
        <v>#REF!</v>
      </c>
      <c r="B910" s="44" t="str">
        <f>IFERROR(VLOOKUP(Wedstrijden!E1075,Wedstrijdlocaties!$B$2:$E$499,2,FALSE),"")</f>
        <v/>
      </c>
      <c r="C910" s="44" t="str">
        <f>Wedstrijden!F1075</f>
        <v/>
      </c>
      <c r="D910" s="44" t="str">
        <f>IFERROR(VLOOKUP(Wedstrijden!G1075,Organisaties!$B$2:$C$501,2,FALSE),"")</f>
        <v/>
      </c>
      <c r="E910" s="44" t="str">
        <f>IFERROR(VLOOKUP(Wedstrijden!G1075,Organisaties!$B$2:$F$501,5,FALSE),"")</f>
        <v/>
      </c>
      <c r="F910" s="44" t="str">
        <f>IF(Wedstrijden!BC1075&lt;&gt;"",Wedstrijden!BC1075,"")</f>
        <v/>
      </c>
      <c r="G910" s="44">
        <f>IF(Wedstrijden!AY1075="Indoor",1,0)</f>
        <v>0</v>
      </c>
      <c r="H910" s="44">
        <f>Wedstrijden!AZ1075</f>
        <v>0</v>
      </c>
      <c r="I910" s="44" t="str">
        <f>IF(Wedstrijden!AX1075="Nee",0,IF(Wedstrijden!AX1075="Ja",1,""))</f>
        <v/>
      </c>
      <c r="J910" s="44" t="str">
        <f>IF(Wedstrijden!BA1075&lt;&gt;"",Wedstrijden!BA1075,"")</f>
        <v/>
      </c>
      <c r="W910" s="45"/>
      <c r="AE910" s="45"/>
      <c r="AN910" s="45"/>
      <c r="AU910" s="45"/>
      <c r="BA910" s="45"/>
      <c r="BE910" s="45"/>
      <c r="BJ910" s="44" t="str">
        <f>IF(COUNTA(Wedstrijden!I1075:S1075)&lt;&gt;0,1,"")</f>
        <v/>
      </c>
      <c r="BK910" s="44" t="str">
        <f t="shared" si="84"/>
        <v/>
      </c>
      <c r="BL910" s="44" t="str">
        <f>IF(Wedstrijden!I1075="x","AA","")</f>
        <v/>
      </c>
      <c r="BM910" s="44" t="str">
        <f>IF(Wedstrijden!J1075="x","A","")</f>
        <v/>
      </c>
      <c r="BN910" s="44" t="str">
        <f>IF(Wedstrijden!K1075="x","B1","")</f>
        <v/>
      </c>
      <c r="BO910" s="44" t="str">
        <f>IF(Wedstrijden!L1075="x","BB","")</f>
        <v/>
      </c>
      <c r="BP910" s="44" t="str">
        <f>IF(Wedstrijden!M1075="x","B","")</f>
        <v/>
      </c>
      <c r="BQ910" s="44" t="str">
        <f>IF(Wedstrijden!N1075="x","L1","")</f>
        <v/>
      </c>
      <c r="BR910" s="44" t="str">
        <f>IF(Wedstrijden!O1075="x","L2","")</f>
        <v/>
      </c>
      <c r="BS910" s="44" t="str">
        <f>IF(Wedstrijden!P1075="x","M1","")</f>
        <v/>
      </c>
      <c r="BT910" s="44" t="str">
        <f>IF(Wedstrijden!Q1075="x","M2","")</f>
        <v/>
      </c>
      <c r="BU910" s="44" t="str">
        <f>IF(Wedstrijden!R1075="x","Z1","")</f>
        <v/>
      </c>
      <c r="BV910" s="44" t="str">
        <f>IF(Wedstrijden!S1075="x","Z2","")</f>
        <v/>
      </c>
      <c r="BW910" s="44" t="str">
        <f>IF(COUNTA(Wedstrijden!T1075:AB1075)&lt;&gt;0,1,"")</f>
        <v/>
      </c>
      <c r="BX910" s="44" t="str">
        <f t="shared" si="85"/>
        <v/>
      </c>
      <c r="BY910" s="44" t="str">
        <f>IF(Wedstrijden!T1075="x","BB","")</f>
        <v/>
      </c>
      <c r="BZ910" s="44" t="str">
        <f>IF(Wedstrijden!U1075="x","B","")</f>
        <v/>
      </c>
      <c r="CA910" s="44" t="str">
        <f>IF(Wedstrijden!V1075="x","L1","")</f>
        <v/>
      </c>
      <c r="CB910" s="44" t="str">
        <f>IF(Wedstrijden!W1075="x","L2","")</f>
        <v/>
      </c>
      <c r="CC910" s="44" t="str">
        <f>IF(Wedstrijden!X1075="x","M1","")</f>
        <v/>
      </c>
      <c r="CD910" s="44" t="str">
        <f>IF(Wedstrijden!Y1075="x","M2","")</f>
        <v/>
      </c>
      <c r="CE910" s="44" t="str">
        <f>IF(Wedstrijden!Z1075="x","Z1","")</f>
        <v/>
      </c>
      <c r="CF910" s="44" t="str">
        <f>IF(Wedstrijden!AA1075="x","Z2","")</f>
        <v/>
      </c>
      <c r="CG910" s="44" t="str">
        <f>IF(Wedstrijden!AB1075="x","ZZL","")</f>
        <v/>
      </c>
      <c r="CL910" s="44" t="str">
        <f>IF(COUNTA(Wedstrijden!AC1075:AJ1075)&lt;&gt;0,2,"")</f>
        <v/>
      </c>
      <c r="CM910" s="44" t="str">
        <f t="shared" si="86"/>
        <v/>
      </c>
      <c r="CN910" s="44" t="str">
        <f>IF(Wedstrijden!AC1075="x","AA","")</f>
        <v/>
      </c>
      <c r="CO910" s="44" t="str">
        <f>IF(Wedstrijden!AD1075="x","A","")</f>
        <v/>
      </c>
      <c r="CP910" s="44" t="str">
        <f>IF(Wedstrijden!AE1075="x","BB","")</f>
        <v/>
      </c>
      <c r="CQ910" s="44" t="str">
        <f>IF(Wedstrijden!AF1075="x","B","")</f>
        <v/>
      </c>
      <c r="CR910" s="44" t="str">
        <f>IF(Wedstrijden!AG1075="x","L","")</f>
        <v/>
      </c>
      <c r="CS910" s="44" t="str">
        <f>IF(Wedstrijden!AH1075="x","M","")</f>
        <v/>
      </c>
      <c r="CT910" s="44" t="str">
        <f>IF(Wedstrijden!AI1075="x","Z","")</f>
        <v/>
      </c>
      <c r="CU910" s="44" t="str">
        <f>IF(Wedstrijden!AJ1075="x","ZZ","")</f>
        <v/>
      </c>
      <c r="CV910" s="44" t="str">
        <f>IF(COUNTA(Wedstrijden!AK1075:AQ1075)&lt;&gt;0,2,"")</f>
        <v/>
      </c>
      <c r="CW910" s="44" t="str">
        <f t="shared" si="87"/>
        <v/>
      </c>
      <c r="CX910" s="44" t="str">
        <f>IF(Wedstrijden!AK1075="x","BB","")</f>
        <v/>
      </c>
      <c r="CY910" s="44" t="str">
        <f>IF(Wedstrijden!AL1075="x","B","")</f>
        <v/>
      </c>
      <c r="CZ910" s="44" t="str">
        <f>IF(Wedstrijden!AM1075="x","L","")</f>
        <v/>
      </c>
      <c r="DA910" s="44" t="str">
        <f>IF(Wedstrijden!AN1075="x","M","")</f>
        <v/>
      </c>
      <c r="DB910" s="44" t="str">
        <f>IF(Wedstrijden!AO1075="x","Z","")</f>
        <v/>
      </c>
      <c r="DC910" s="44" t="str">
        <f>IF(Wedstrijden!AP1075="x","ZZ","")</f>
        <v/>
      </c>
      <c r="DD910" s="44" t="str">
        <f>IF(Wedstrijden!AQ1075="x","1.40","")</f>
        <v/>
      </c>
      <c r="DE910" s="44" t="str">
        <f>IF(COUNTA(Wedstrijden!AR1075:AT1075)&lt;&gt;0,6,"")</f>
        <v/>
      </c>
      <c r="DF910" s="44" t="str">
        <f t="shared" si="88"/>
        <v/>
      </c>
      <c r="DG910" s="44" t="str">
        <f>IF(Wedstrijden!AR1075="x","L","")</f>
        <v/>
      </c>
      <c r="DH910" s="44" t="str">
        <f>IF(Wedstrijden!AS1075="x","M","")</f>
        <v/>
      </c>
      <c r="DI910" s="44" t="str">
        <f>IF(Wedstrijden!AT1075="x","Z","")</f>
        <v/>
      </c>
      <c r="DJ910" s="44" t="str">
        <f>IF(COUNTA(Wedstrijden!AU1075:AW1075)&lt;&gt;0,6,"")</f>
        <v/>
      </c>
      <c r="DK910" s="44" t="str">
        <f t="shared" si="89"/>
        <v/>
      </c>
      <c r="DL910" s="44" t="str">
        <f>IF(Wedstrijden!AU1075="x","L","")</f>
        <v/>
      </c>
      <c r="DM910" s="44" t="str">
        <f>IF(Wedstrijden!AV1075="x","M","")</f>
        <v/>
      </c>
      <c r="DN910" s="44" t="str">
        <f>IF(Wedstrijden!AW1075="x","Z","")</f>
        <v/>
      </c>
    </row>
    <row r="911" spans="1:118" ht="15">
      <c r="A911" s="48" t="e">
        <f>Wedstrijden!#REF!</f>
        <v>#REF!</v>
      </c>
      <c r="B911" s="44" t="str">
        <f>IFERROR(VLOOKUP(Wedstrijden!E1076,Wedstrijdlocaties!$B$2:$E$499,2,FALSE),"")</f>
        <v/>
      </c>
      <c r="C911" s="44" t="str">
        <f>Wedstrijden!F1076</f>
        <v/>
      </c>
      <c r="D911" s="44" t="str">
        <f>IFERROR(VLOOKUP(Wedstrijden!G1076,Organisaties!$B$2:$C$501,2,FALSE),"")</f>
        <v/>
      </c>
      <c r="E911" s="44" t="str">
        <f>IFERROR(VLOOKUP(Wedstrijden!G1076,Organisaties!$B$2:$F$501,5,FALSE),"")</f>
        <v/>
      </c>
      <c r="F911" s="44" t="str">
        <f>IF(Wedstrijden!BC1076&lt;&gt;"",Wedstrijden!BC1076,"")</f>
        <v/>
      </c>
      <c r="G911" s="44">
        <f>IF(Wedstrijden!AY1076="Indoor",1,0)</f>
        <v>0</v>
      </c>
      <c r="H911" s="44">
        <f>Wedstrijden!AZ1076</f>
        <v>0</v>
      </c>
      <c r="I911" s="44" t="str">
        <f>IF(Wedstrijden!AX1076="Nee",0,IF(Wedstrijden!AX1076="Ja",1,""))</f>
        <v/>
      </c>
      <c r="J911" s="44" t="str">
        <f>IF(Wedstrijden!BA1076&lt;&gt;"",Wedstrijden!BA1076,"")</f>
        <v/>
      </c>
      <c r="W911" s="45"/>
      <c r="AE911" s="45"/>
      <c r="AN911" s="45"/>
      <c r="AU911" s="45"/>
      <c r="BA911" s="45"/>
      <c r="BE911" s="45"/>
      <c r="BJ911" s="44" t="str">
        <f>IF(COUNTA(Wedstrijden!I1076:S1076)&lt;&gt;0,1,"")</f>
        <v/>
      </c>
      <c r="BK911" s="44" t="str">
        <f t="shared" si="84"/>
        <v/>
      </c>
      <c r="BL911" s="44" t="str">
        <f>IF(Wedstrijden!I1076="x","AA","")</f>
        <v/>
      </c>
      <c r="BM911" s="44" t="str">
        <f>IF(Wedstrijden!J1076="x","A","")</f>
        <v/>
      </c>
      <c r="BN911" s="44" t="str">
        <f>IF(Wedstrijden!K1076="x","B1","")</f>
        <v/>
      </c>
      <c r="BO911" s="44" t="str">
        <f>IF(Wedstrijden!L1076="x","BB","")</f>
        <v/>
      </c>
      <c r="BP911" s="44" t="str">
        <f>IF(Wedstrijden!M1076="x","B","")</f>
        <v/>
      </c>
      <c r="BQ911" s="44" t="str">
        <f>IF(Wedstrijden!N1076="x","L1","")</f>
        <v/>
      </c>
      <c r="BR911" s="44" t="str">
        <f>IF(Wedstrijden!O1076="x","L2","")</f>
        <v/>
      </c>
      <c r="BS911" s="44" t="str">
        <f>IF(Wedstrijden!P1076="x","M1","")</f>
        <v/>
      </c>
      <c r="BT911" s="44" t="str">
        <f>IF(Wedstrijden!Q1076="x","M2","")</f>
        <v/>
      </c>
      <c r="BU911" s="44" t="str">
        <f>IF(Wedstrijden!R1076="x","Z1","")</f>
        <v/>
      </c>
      <c r="BV911" s="44" t="str">
        <f>IF(Wedstrijden!S1076="x","Z2","")</f>
        <v/>
      </c>
      <c r="BW911" s="44" t="str">
        <f>IF(COUNTA(Wedstrijden!T1076:AB1076)&lt;&gt;0,1,"")</f>
        <v/>
      </c>
      <c r="BX911" s="44" t="str">
        <f t="shared" si="85"/>
        <v/>
      </c>
      <c r="BY911" s="44" t="str">
        <f>IF(Wedstrijden!T1076="x","BB","")</f>
        <v/>
      </c>
      <c r="BZ911" s="44" t="str">
        <f>IF(Wedstrijden!U1076="x","B","")</f>
        <v/>
      </c>
      <c r="CA911" s="44" t="str">
        <f>IF(Wedstrijden!V1076="x","L1","")</f>
        <v/>
      </c>
      <c r="CB911" s="44" t="str">
        <f>IF(Wedstrijden!W1076="x","L2","")</f>
        <v/>
      </c>
      <c r="CC911" s="44" t="str">
        <f>IF(Wedstrijden!X1076="x","M1","")</f>
        <v/>
      </c>
      <c r="CD911" s="44" t="str">
        <f>IF(Wedstrijden!Y1076="x","M2","")</f>
        <v/>
      </c>
      <c r="CE911" s="44" t="str">
        <f>IF(Wedstrijden!Z1076="x","Z1","")</f>
        <v/>
      </c>
      <c r="CF911" s="44" t="str">
        <f>IF(Wedstrijden!AA1076="x","Z2","")</f>
        <v/>
      </c>
      <c r="CG911" s="44" t="str">
        <f>IF(Wedstrijden!AB1076="x","ZZL","")</f>
        <v/>
      </c>
      <c r="CL911" s="44" t="str">
        <f>IF(COUNTA(Wedstrijden!AC1076:AJ1076)&lt;&gt;0,2,"")</f>
        <v/>
      </c>
      <c r="CM911" s="44" t="str">
        <f t="shared" si="86"/>
        <v/>
      </c>
      <c r="CN911" s="44" t="str">
        <f>IF(Wedstrijden!AC1076="x","AA","")</f>
        <v/>
      </c>
      <c r="CO911" s="44" t="str">
        <f>IF(Wedstrijden!AD1076="x","A","")</f>
        <v/>
      </c>
      <c r="CP911" s="44" t="str">
        <f>IF(Wedstrijden!AE1076="x","BB","")</f>
        <v/>
      </c>
      <c r="CQ911" s="44" t="str">
        <f>IF(Wedstrijden!AF1076="x","B","")</f>
        <v/>
      </c>
      <c r="CR911" s="44" t="str">
        <f>IF(Wedstrijden!AG1076="x","L","")</f>
        <v/>
      </c>
      <c r="CS911" s="44" t="str">
        <f>IF(Wedstrijden!AH1076="x","M","")</f>
        <v/>
      </c>
      <c r="CT911" s="44" t="str">
        <f>IF(Wedstrijden!AI1076="x","Z","")</f>
        <v/>
      </c>
      <c r="CU911" s="44" t="str">
        <f>IF(Wedstrijden!AJ1076="x","ZZ","")</f>
        <v/>
      </c>
      <c r="CV911" s="44" t="str">
        <f>IF(COUNTA(Wedstrijden!AK1076:AQ1076)&lt;&gt;0,2,"")</f>
        <v/>
      </c>
      <c r="CW911" s="44" t="str">
        <f t="shared" si="87"/>
        <v/>
      </c>
      <c r="CX911" s="44" t="str">
        <f>IF(Wedstrijden!AK1076="x","BB","")</f>
        <v/>
      </c>
      <c r="CY911" s="44" t="str">
        <f>IF(Wedstrijden!AL1076="x","B","")</f>
        <v/>
      </c>
      <c r="CZ911" s="44" t="str">
        <f>IF(Wedstrijden!AM1076="x","L","")</f>
        <v/>
      </c>
      <c r="DA911" s="44" t="str">
        <f>IF(Wedstrijden!AN1076="x","M","")</f>
        <v/>
      </c>
      <c r="DB911" s="44" t="str">
        <f>IF(Wedstrijden!AO1076="x","Z","")</f>
        <v/>
      </c>
      <c r="DC911" s="44" t="str">
        <f>IF(Wedstrijden!AP1076="x","ZZ","")</f>
        <v/>
      </c>
      <c r="DD911" s="44" t="str">
        <f>IF(Wedstrijden!AQ1076="x","1.40","")</f>
        <v/>
      </c>
      <c r="DE911" s="44" t="str">
        <f>IF(COUNTA(Wedstrijden!AR1076:AT1076)&lt;&gt;0,6,"")</f>
        <v/>
      </c>
      <c r="DF911" s="44" t="str">
        <f t="shared" si="88"/>
        <v/>
      </c>
      <c r="DG911" s="44" t="str">
        <f>IF(Wedstrijden!AR1076="x","L","")</f>
        <v/>
      </c>
      <c r="DH911" s="44" t="str">
        <f>IF(Wedstrijden!AS1076="x","M","")</f>
        <v/>
      </c>
      <c r="DI911" s="44" t="str">
        <f>IF(Wedstrijden!AT1076="x","Z","")</f>
        <v/>
      </c>
      <c r="DJ911" s="44" t="str">
        <f>IF(COUNTA(Wedstrijden!AU1076:AW1076)&lt;&gt;0,6,"")</f>
        <v/>
      </c>
      <c r="DK911" s="44" t="str">
        <f t="shared" si="89"/>
        <v/>
      </c>
      <c r="DL911" s="44" t="str">
        <f>IF(Wedstrijden!AU1076="x","L","")</f>
        <v/>
      </c>
      <c r="DM911" s="44" t="str">
        <f>IF(Wedstrijden!AV1076="x","M","")</f>
        <v/>
      </c>
      <c r="DN911" s="44" t="str">
        <f>IF(Wedstrijden!AW1076="x","Z","")</f>
        <v/>
      </c>
    </row>
    <row r="912" spans="1:118" ht="15">
      <c r="A912" s="48" t="e">
        <f>Wedstrijden!#REF!</f>
        <v>#REF!</v>
      </c>
      <c r="B912" s="44" t="str">
        <f>IFERROR(VLOOKUP(Wedstrijden!E1077,Wedstrijdlocaties!$B$2:$E$499,2,FALSE),"")</f>
        <v/>
      </c>
      <c r="C912" s="44" t="str">
        <f>Wedstrijden!F1077</f>
        <v/>
      </c>
      <c r="D912" s="44" t="str">
        <f>IFERROR(VLOOKUP(Wedstrijden!G1077,Organisaties!$B$2:$C$501,2,FALSE),"")</f>
        <v/>
      </c>
      <c r="E912" s="44" t="str">
        <f>IFERROR(VLOOKUP(Wedstrijden!G1077,Organisaties!$B$2:$F$501,5,FALSE),"")</f>
        <v/>
      </c>
      <c r="F912" s="44" t="str">
        <f>IF(Wedstrijden!BC1077&lt;&gt;"",Wedstrijden!BC1077,"")</f>
        <v/>
      </c>
      <c r="G912" s="44">
        <f>IF(Wedstrijden!AY1077="Indoor",1,0)</f>
        <v>0</v>
      </c>
      <c r="H912" s="44">
        <f>Wedstrijden!AZ1077</f>
        <v>0</v>
      </c>
      <c r="I912" s="44" t="str">
        <f>IF(Wedstrijden!AX1077="Nee",0,IF(Wedstrijden!AX1077="Ja",1,""))</f>
        <v/>
      </c>
      <c r="J912" s="44" t="str">
        <f>IF(Wedstrijden!BA1077&lt;&gt;"",Wedstrijden!BA1077,"")</f>
        <v/>
      </c>
      <c r="W912" s="45"/>
      <c r="AE912" s="45"/>
      <c r="AN912" s="45"/>
      <c r="AU912" s="45"/>
      <c r="BA912" s="45"/>
      <c r="BE912" s="45"/>
      <c r="BJ912" s="44" t="str">
        <f>IF(COUNTA(Wedstrijden!I1077:S1077)&lt;&gt;0,1,"")</f>
        <v/>
      </c>
      <c r="BK912" s="44" t="str">
        <f t="shared" si="84"/>
        <v/>
      </c>
      <c r="BL912" s="44" t="str">
        <f>IF(Wedstrijden!I1077="x","AA","")</f>
        <v/>
      </c>
      <c r="BM912" s="44" t="str">
        <f>IF(Wedstrijden!J1077="x","A","")</f>
        <v/>
      </c>
      <c r="BN912" s="44" t="str">
        <f>IF(Wedstrijden!K1077="x","B1","")</f>
        <v/>
      </c>
      <c r="BO912" s="44" t="str">
        <f>IF(Wedstrijden!L1077="x","BB","")</f>
        <v/>
      </c>
      <c r="BP912" s="44" t="str">
        <f>IF(Wedstrijden!M1077="x","B","")</f>
        <v/>
      </c>
      <c r="BQ912" s="44" t="str">
        <f>IF(Wedstrijden!N1077="x","L1","")</f>
        <v/>
      </c>
      <c r="BR912" s="44" t="str">
        <f>IF(Wedstrijden!O1077="x","L2","")</f>
        <v/>
      </c>
      <c r="BS912" s="44" t="str">
        <f>IF(Wedstrijden!P1077="x","M1","")</f>
        <v/>
      </c>
      <c r="BT912" s="44" t="str">
        <f>IF(Wedstrijden!Q1077="x","M2","")</f>
        <v/>
      </c>
      <c r="BU912" s="44" t="str">
        <f>IF(Wedstrijden!R1077="x","Z1","")</f>
        <v/>
      </c>
      <c r="BV912" s="44" t="str">
        <f>IF(Wedstrijden!S1077="x","Z2","")</f>
        <v/>
      </c>
      <c r="BW912" s="44" t="str">
        <f>IF(COUNTA(Wedstrijden!T1077:AB1077)&lt;&gt;0,1,"")</f>
        <v/>
      </c>
      <c r="BX912" s="44" t="str">
        <f t="shared" si="85"/>
        <v/>
      </c>
      <c r="BY912" s="44" t="str">
        <f>IF(Wedstrijden!T1077="x","BB","")</f>
        <v/>
      </c>
      <c r="BZ912" s="44" t="str">
        <f>IF(Wedstrijden!U1077="x","B","")</f>
        <v/>
      </c>
      <c r="CA912" s="44" t="str">
        <f>IF(Wedstrijden!V1077="x","L1","")</f>
        <v/>
      </c>
      <c r="CB912" s="44" t="str">
        <f>IF(Wedstrijden!W1077="x","L2","")</f>
        <v/>
      </c>
      <c r="CC912" s="44" t="str">
        <f>IF(Wedstrijden!X1077="x","M1","")</f>
        <v/>
      </c>
      <c r="CD912" s="44" t="str">
        <f>IF(Wedstrijden!Y1077="x","M2","")</f>
        <v/>
      </c>
      <c r="CE912" s="44" t="str">
        <f>IF(Wedstrijden!Z1077="x","Z1","")</f>
        <v/>
      </c>
      <c r="CF912" s="44" t="str">
        <f>IF(Wedstrijden!AA1077="x","Z2","")</f>
        <v/>
      </c>
      <c r="CG912" s="44" t="str">
        <f>IF(Wedstrijden!AB1077="x","ZZL","")</f>
        <v/>
      </c>
      <c r="CL912" s="44" t="str">
        <f>IF(COUNTA(Wedstrijden!AC1077:AJ1077)&lt;&gt;0,2,"")</f>
        <v/>
      </c>
      <c r="CM912" s="44" t="str">
        <f t="shared" si="86"/>
        <v/>
      </c>
      <c r="CN912" s="44" t="str">
        <f>IF(Wedstrijden!AC1077="x","AA","")</f>
        <v/>
      </c>
      <c r="CO912" s="44" t="str">
        <f>IF(Wedstrijden!AD1077="x","A","")</f>
        <v/>
      </c>
      <c r="CP912" s="44" t="str">
        <f>IF(Wedstrijden!AE1077="x","BB","")</f>
        <v/>
      </c>
      <c r="CQ912" s="44" t="str">
        <f>IF(Wedstrijden!AF1077="x","B","")</f>
        <v/>
      </c>
      <c r="CR912" s="44" t="str">
        <f>IF(Wedstrijden!AG1077="x","L","")</f>
        <v/>
      </c>
      <c r="CS912" s="44" t="str">
        <f>IF(Wedstrijden!AH1077="x","M","")</f>
        <v/>
      </c>
      <c r="CT912" s="44" t="str">
        <f>IF(Wedstrijden!AI1077="x","Z","")</f>
        <v/>
      </c>
      <c r="CU912" s="44" t="str">
        <f>IF(Wedstrijden!AJ1077="x","ZZ","")</f>
        <v/>
      </c>
      <c r="CV912" s="44" t="str">
        <f>IF(COUNTA(Wedstrijden!AK1077:AQ1077)&lt;&gt;0,2,"")</f>
        <v/>
      </c>
      <c r="CW912" s="44" t="str">
        <f t="shared" si="87"/>
        <v/>
      </c>
      <c r="CX912" s="44" t="str">
        <f>IF(Wedstrijden!AK1077="x","BB","")</f>
        <v/>
      </c>
      <c r="CY912" s="44" t="str">
        <f>IF(Wedstrijden!AL1077="x","B","")</f>
        <v/>
      </c>
      <c r="CZ912" s="44" t="str">
        <f>IF(Wedstrijden!AM1077="x","L","")</f>
        <v/>
      </c>
      <c r="DA912" s="44" t="str">
        <f>IF(Wedstrijden!AN1077="x","M","")</f>
        <v/>
      </c>
      <c r="DB912" s="44" t="str">
        <f>IF(Wedstrijden!AO1077="x","Z","")</f>
        <v/>
      </c>
      <c r="DC912" s="44" t="str">
        <f>IF(Wedstrijden!AP1077="x","ZZ","")</f>
        <v/>
      </c>
      <c r="DD912" s="44" t="str">
        <f>IF(Wedstrijden!AQ1077="x","1.40","")</f>
        <v/>
      </c>
      <c r="DE912" s="44" t="str">
        <f>IF(COUNTA(Wedstrijden!AR1077:AT1077)&lt;&gt;0,6,"")</f>
        <v/>
      </c>
      <c r="DF912" s="44" t="str">
        <f t="shared" si="88"/>
        <v/>
      </c>
      <c r="DG912" s="44" t="str">
        <f>IF(Wedstrijden!AR1077="x","L","")</f>
        <v/>
      </c>
      <c r="DH912" s="44" t="str">
        <f>IF(Wedstrijden!AS1077="x","M","")</f>
        <v/>
      </c>
      <c r="DI912" s="44" t="str">
        <f>IF(Wedstrijden!AT1077="x","Z","")</f>
        <v/>
      </c>
      <c r="DJ912" s="44" t="str">
        <f>IF(COUNTA(Wedstrijden!AU1077:AW1077)&lt;&gt;0,6,"")</f>
        <v/>
      </c>
      <c r="DK912" s="44" t="str">
        <f t="shared" si="89"/>
        <v/>
      </c>
      <c r="DL912" s="44" t="str">
        <f>IF(Wedstrijden!AU1077="x","L","")</f>
        <v/>
      </c>
      <c r="DM912" s="44" t="str">
        <f>IF(Wedstrijden!AV1077="x","M","")</f>
        <v/>
      </c>
      <c r="DN912" s="44" t="str">
        <f>IF(Wedstrijden!AW1077="x","Z","")</f>
        <v/>
      </c>
    </row>
    <row r="913" spans="1:118" ht="15">
      <c r="A913" s="48" t="e">
        <f>Wedstrijden!#REF!</f>
        <v>#REF!</v>
      </c>
      <c r="B913" s="44" t="str">
        <f>IFERROR(VLOOKUP(Wedstrijden!E1078,Wedstrijdlocaties!$B$2:$E$499,2,FALSE),"")</f>
        <v/>
      </c>
      <c r="C913" s="44" t="str">
        <f>Wedstrijden!F1078</f>
        <v/>
      </c>
      <c r="D913" s="44" t="str">
        <f>IFERROR(VLOOKUP(Wedstrijden!G1078,Organisaties!$B$2:$C$501,2,FALSE),"")</f>
        <v/>
      </c>
      <c r="E913" s="44" t="str">
        <f>IFERROR(VLOOKUP(Wedstrijden!G1078,Organisaties!$B$2:$F$501,5,FALSE),"")</f>
        <v/>
      </c>
      <c r="F913" s="44" t="str">
        <f>IF(Wedstrijden!BC1078&lt;&gt;"",Wedstrijden!BC1078,"")</f>
        <v/>
      </c>
      <c r="G913" s="44">
        <f>IF(Wedstrijden!AY1078="Indoor",1,0)</f>
        <v>0</v>
      </c>
      <c r="H913" s="44">
        <f>Wedstrijden!AZ1078</f>
        <v>0</v>
      </c>
      <c r="I913" s="44" t="str">
        <f>IF(Wedstrijden!AX1078="Nee",0,IF(Wedstrijden!AX1078="Ja",1,""))</f>
        <v/>
      </c>
      <c r="J913" s="44" t="str">
        <f>IF(Wedstrijden!BA1078&lt;&gt;"",Wedstrijden!BA1078,"")</f>
        <v/>
      </c>
      <c r="W913" s="45"/>
      <c r="AE913" s="45"/>
      <c r="AN913" s="45"/>
      <c r="AU913" s="45"/>
      <c r="BA913" s="45"/>
      <c r="BE913" s="45"/>
      <c r="BJ913" s="44" t="str">
        <f>IF(COUNTA(Wedstrijden!I1078:S1078)&lt;&gt;0,1,"")</f>
        <v/>
      </c>
      <c r="BK913" s="44" t="str">
        <f t="shared" si="84"/>
        <v/>
      </c>
      <c r="BL913" s="44" t="str">
        <f>IF(Wedstrijden!I1078="x","AA","")</f>
        <v/>
      </c>
      <c r="BM913" s="44" t="str">
        <f>IF(Wedstrijden!J1078="x","A","")</f>
        <v/>
      </c>
      <c r="BN913" s="44" t="str">
        <f>IF(Wedstrijden!K1078="x","B1","")</f>
        <v/>
      </c>
      <c r="BO913" s="44" t="str">
        <f>IF(Wedstrijden!L1078="x","BB","")</f>
        <v/>
      </c>
      <c r="BP913" s="44" t="str">
        <f>IF(Wedstrijden!M1078="x","B","")</f>
        <v/>
      </c>
      <c r="BQ913" s="44" t="str">
        <f>IF(Wedstrijden!N1078="x","L1","")</f>
        <v/>
      </c>
      <c r="BR913" s="44" t="str">
        <f>IF(Wedstrijden!O1078="x","L2","")</f>
        <v/>
      </c>
      <c r="BS913" s="44" t="str">
        <f>IF(Wedstrijden!P1078="x","M1","")</f>
        <v/>
      </c>
      <c r="BT913" s="44" t="str">
        <f>IF(Wedstrijden!Q1078="x","M2","")</f>
        <v/>
      </c>
      <c r="BU913" s="44" t="str">
        <f>IF(Wedstrijden!R1078="x","Z1","")</f>
        <v/>
      </c>
      <c r="BV913" s="44" t="str">
        <f>IF(Wedstrijden!S1078="x","Z2","")</f>
        <v/>
      </c>
      <c r="BW913" s="44" t="str">
        <f>IF(COUNTA(Wedstrijden!T1078:AB1078)&lt;&gt;0,1,"")</f>
        <v/>
      </c>
      <c r="BX913" s="44" t="str">
        <f t="shared" si="85"/>
        <v/>
      </c>
      <c r="BY913" s="44" t="str">
        <f>IF(Wedstrijden!T1078="x","BB","")</f>
        <v/>
      </c>
      <c r="BZ913" s="44" t="str">
        <f>IF(Wedstrijden!U1078="x","B","")</f>
        <v/>
      </c>
      <c r="CA913" s="44" t="str">
        <f>IF(Wedstrijden!V1078="x","L1","")</f>
        <v/>
      </c>
      <c r="CB913" s="44" t="str">
        <f>IF(Wedstrijden!W1078="x","L2","")</f>
        <v/>
      </c>
      <c r="CC913" s="44" t="str">
        <f>IF(Wedstrijden!X1078="x","M1","")</f>
        <v/>
      </c>
      <c r="CD913" s="44" t="str">
        <f>IF(Wedstrijden!Y1078="x","M2","")</f>
        <v/>
      </c>
      <c r="CE913" s="44" t="str">
        <f>IF(Wedstrijden!Z1078="x","Z1","")</f>
        <v/>
      </c>
      <c r="CF913" s="44" t="str">
        <f>IF(Wedstrijden!AA1078="x","Z2","")</f>
        <v/>
      </c>
      <c r="CG913" s="44" t="str">
        <f>IF(Wedstrijden!AB1078="x","ZZL","")</f>
        <v/>
      </c>
      <c r="CL913" s="44" t="str">
        <f>IF(COUNTA(Wedstrijden!AC1078:AJ1078)&lt;&gt;0,2,"")</f>
        <v/>
      </c>
      <c r="CM913" s="44" t="str">
        <f t="shared" si="86"/>
        <v/>
      </c>
      <c r="CN913" s="44" t="str">
        <f>IF(Wedstrijden!AC1078="x","AA","")</f>
        <v/>
      </c>
      <c r="CO913" s="44" t="str">
        <f>IF(Wedstrijden!AD1078="x","A","")</f>
        <v/>
      </c>
      <c r="CP913" s="44" t="str">
        <f>IF(Wedstrijden!AE1078="x","BB","")</f>
        <v/>
      </c>
      <c r="CQ913" s="44" t="str">
        <f>IF(Wedstrijden!AF1078="x","B","")</f>
        <v/>
      </c>
      <c r="CR913" s="44" t="str">
        <f>IF(Wedstrijden!AG1078="x","L","")</f>
        <v/>
      </c>
      <c r="CS913" s="44" t="str">
        <f>IF(Wedstrijden!AH1078="x","M","")</f>
        <v/>
      </c>
      <c r="CT913" s="44" t="str">
        <f>IF(Wedstrijden!AI1078="x","Z","")</f>
        <v/>
      </c>
      <c r="CU913" s="44" t="str">
        <f>IF(Wedstrijden!AJ1078="x","ZZ","")</f>
        <v/>
      </c>
      <c r="CV913" s="44" t="str">
        <f>IF(COUNTA(Wedstrijden!AK1078:AQ1078)&lt;&gt;0,2,"")</f>
        <v/>
      </c>
      <c r="CW913" s="44" t="str">
        <f t="shared" si="87"/>
        <v/>
      </c>
      <c r="CX913" s="44" t="str">
        <f>IF(Wedstrijden!AK1078="x","BB","")</f>
        <v/>
      </c>
      <c r="CY913" s="44" t="str">
        <f>IF(Wedstrijden!AL1078="x","B","")</f>
        <v/>
      </c>
      <c r="CZ913" s="44" t="str">
        <f>IF(Wedstrijden!AM1078="x","L","")</f>
        <v/>
      </c>
      <c r="DA913" s="44" t="str">
        <f>IF(Wedstrijden!AN1078="x","M","")</f>
        <v/>
      </c>
      <c r="DB913" s="44" t="str">
        <f>IF(Wedstrijden!AO1078="x","Z","")</f>
        <v/>
      </c>
      <c r="DC913" s="44" t="str">
        <f>IF(Wedstrijden!AP1078="x","ZZ","")</f>
        <v/>
      </c>
      <c r="DD913" s="44" t="str">
        <f>IF(Wedstrijden!AQ1078="x","1.40","")</f>
        <v/>
      </c>
      <c r="DE913" s="44" t="str">
        <f>IF(COUNTA(Wedstrijden!AR1078:AT1078)&lt;&gt;0,6,"")</f>
        <v/>
      </c>
      <c r="DF913" s="44" t="str">
        <f t="shared" si="88"/>
        <v/>
      </c>
      <c r="DG913" s="44" t="str">
        <f>IF(Wedstrijden!AR1078="x","L","")</f>
        <v/>
      </c>
      <c r="DH913" s="44" t="str">
        <f>IF(Wedstrijden!AS1078="x","M","")</f>
        <v/>
      </c>
      <c r="DI913" s="44" t="str">
        <f>IF(Wedstrijden!AT1078="x","Z","")</f>
        <v/>
      </c>
      <c r="DJ913" s="44" t="str">
        <f>IF(COUNTA(Wedstrijden!AU1078:AW1078)&lt;&gt;0,6,"")</f>
        <v/>
      </c>
      <c r="DK913" s="44" t="str">
        <f t="shared" si="89"/>
        <v/>
      </c>
      <c r="DL913" s="44" t="str">
        <f>IF(Wedstrijden!AU1078="x","L","")</f>
        <v/>
      </c>
      <c r="DM913" s="44" t="str">
        <f>IF(Wedstrijden!AV1078="x","M","")</f>
        <v/>
      </c>
      <c r="DN913" s="44" t="str">
        <f>IF(Wedstrijden!AW1078="x","Z","")</f>
        <v/>
      </c>
    </row>
    <row r="914" spans="1:118" ht="15">
      <c r="A914" s="48" t="e">
        <f>Wedstrijden!#REF!</f>
        <v>#REF!</v>
      </c>
      <c r="B914" s="44" t="str">
        <f>IFERROR(VLOOKUP(Wedstrijden!E1079,Wedstrijdlocaties!$B$2:$E$499,2,FALSE),"")</f>
        <v/>
      </c>
      <c r="C914" s="44" t="str">
        <f>Wedstrijden!F1079</f>
        <v/>
      </c>
      <c r="D914" s="44" t="str">
        <f>IFERROR(VLOOKUP(Wedstrijden!G1079,Organisaties!$B$2:$C$501,2,FALSE),"")</f>
        <v/>
      </c>
      <c r="E914" s="44" t="str">
        <f>IFERROR(VLOOKUP(Wedstrijden!G1079,Organisaties!$B$2:$F$501,5,FALSE),"")</f>
        <v/>
      </c>
      <c r="F914" s="44" t="str">
        <f>IF(Wedstrijden!BC1079&lt;&gt;"",Wedstrijden!BC1079,"")</f>
        <v/>
      </c>
      <c r="G914" s="44">
        <f>IF(Wedstrijden!AY1079="Indoor",1,0)</f>
        <v>0</v>
      </c>
      <c r="H914" s="44">
        <f>Wedstrijden!AZ1079</f>
        <v>0</v>
      </c>
      <c r="I914" s="44" t="str">
        <f>IF(Wedstrijden!AX1079="Nee",0,IF(Wedstrijden!AX1079="Ja",1,""))</f>
        <v/>
      </c>
      <c r="J914" s="44" t="str">
        <f>IF(Wedstrijden!BA1079&lt;&gt;"",Wedstrijden!BA1079,"")</f>
        <v/>
      </c>
      <c r="W914" s="45"/>
      <c r="AE914" s="45"/>
      <c r="AN914" s="45"/>
      <c r="AU914" s="45"/>
      <c r="BA914" s="45"/>
      <c r="BE914" s="45"/>
      <c r="BJ914" s="44" t="str">
        <f>IF(COUNTA(Wedstrijden!I1079:S1079)&lt;&gt;0,1,"")</f>
        <v/>
      </c>
      <c r="BK914" s="44" t="str">
        <f t="shared" si="84"/>
        <v/>
      </c>
      <c r="BL914" s="44" t="str">
        <f>IF(Wedstrijden!I1079="x","AA","")</f>
        <v/>
      </c>
      <c r="BM914" s="44" t="str">
        <f>IF(Wedstrijden!J1079="x","A","")</f>
        <v/>
      </c>
      <c r="BN914" s="44" t="str">
        <f>IF(Wedstrijden!K1079="x","B1","")</f>
        <v/>
      </c>
      <c r="BO914" s="44" t="str">
        <f>IF(Wedstrijden!L1079="x","BB","")</f>
        <v/>
      </c>
      <c r="BP914" s="44" t="str">
        <f>IF(Wedstrijden!M1079="x","B","")</f>
        <v/>
      </c>
      <c r="BQ914" s="44" t="str">
        <f>IF(Wedstrijden!N1079="x","L1","")</f>
        <v/>
      </c>
      <c r="BR914" s="44" t="str">
        <f>IF(Wedstrijden!O1079="x","L2","")</f>
        <v/>
      </c>
      <c r="BS914" s="44" t="str">
        <f>IF(Wedstrijden!P1079="x","M1","")</f>
        <v/>
      </c>
      <c r="BT914" s="44" t="str">
        <f>IF(Wedstrijden!Q1079="x","M2","")</f>
        <v/>
      </c>
      <c r="BU914" s="44" t="str">
        <f>IF(Wedstrijden!R1079="x","Z1","")</f>
        <v/>
      </c>
      <c r="BV914" s="44" t="str">
        <f>IF(Wedstrijden!S1079="x","Z2","")</f>
        <v/>
      </c>
      <c r="BW914" s="44" t="str">
        <f>IF(COUNTA(Wedstrijden!T1079:AB1079)&lt;&gt;0,1,"")</f>
        <v/>
      </c>
      <c r="BX914" s="44" t="str">
        <f t="shared" si="85"/>
        <v/>
      </c>
      <c r="BY914" s="44" t="str">
        <f>IF(Wedstrijden!T1079="x","BB","")</f>
        <v/>
      </c>
      <c r="BZ914" s="44" t="str">
        <f>IF(Wedstrijden!U1079="x","B","")</f>
        <v/>
      </c>
      <c r="CA914" s="44" t="str">
        <f>IF(Wedstrijden!V1079="x","L1","")</f>
        <v/>
      </c>
      <c r="CB914" s="44" t="str">
        <f>IF(Wedstrijden!W1079="x","L2","")</f>
        <v/>
      </c>
      <c r="CC914" s="44" t="str">
        <f>IF(Wedstrijden!X1079="x","M1","")</f>
        <v/>
      </c>
      <c r="CD914" s="44" t="str">
        <f>IF(Wedstrijden!Y1079="x","M2","")</f>
        <v/>
      </c>
      <c r="CE914" s="44" t="str">
        <f>IF(Wedstrijden!Z1079="x","Z1","")</f>
        <v/>
      </c>
      <c r="CF914" s="44" t="str">
        <f>IF(Wedstrijden!AA1079="x","Z2","")</f>
        <v/>
      </c>
      <c r="CG914" s="44" t="str">
        <f>IF(Wedstrijden!AB1079="x","ZZL","")</f>
        <v/>
      </c>
      <c r="CL914" s="44" t="str">
        <f>IF(COUNTA(Wedstrijden!AC1079:AJ1079)&lt;&gt;0,2,"")</f>
        <v/>
      </c>
      <c r="CM914" s="44" t="str">
        <f t="shared" si="86"/>
        <v/>
      </c>
      <c r="CN914" s="44" t="str">
        <f>IF(Wedstrijden!AC1079="x","AA","")</f>
        <v/>
      </c>
      <c r="CO914" s="44" t="str">
        <f>IF(Wedstrijden!AD1079="x","A","")</f>
        <v/>
      </c>
      <c r="CP914" s="44" t="str">
        <f>IF(Wedstrijden!AE1079="x","BB","")</f>
        <v/>
      </c>
      <c r="CQ914" s="44" t="str">
        <f>IF(Wedstrijden!AF1079="x","B","")</f>
        <v/>
      </c>
      <c r="CR914" s="44" t="str">
        <f>IF(Wedstrijden!AG1079="x","L","")</f>
        <v/>
      </c>
      <c r="CS914" s="44" t="str">
        <f>IF(Wedstrijden!AH1079="x","M","")</f>
        <v/>
      </c>
      <c r="CT914" s="44" t="str">
        <f>IF(Wedstrijden!AI1079="x","Z","")</f>
        <v/>
      </c>
      <c r="CU914" s="44" t="str">
        <f>IF(Wedstrijden!AJ1079="x","ZZ","")</f>
        <v/>
      </c>
      <c r="CV914" s="44" t="str">
        <f>IF(COUNTA(Wedstrijden!AK1079:AQ1079)&lt;&gt;0,2,"")</f>
        <v/>
      </c>
      <c r="CW914" s="44" t="str">
        <f t="shared" si="87"/>
        <v/>
      </c>
      <c r="CX914" s="44" t="str">
        <f>IF(Wedstrijden!AK1079="x","BB","")</f>
        <v/>
      </c>
      <c r="CY914" s="44" t="str">
        <f>IF(Wedstrijden!AL1079="x","B","")</f>
        <v/>
      </c>
      <c r="CZ914" s="44" t="str">
        <f>IF(Wedstrijden!AM1079="x","L","")</f>
        <v/>
      </c>
      <c r="DA914" s="44" t="str">
        <f>IF(Wedstrijden!AN1079="x","M","")</f>
        <v/>
      </c>
      <c r="DB914" s="44" t="str">
        <f>IF(Wedstrijden!AO1079="x","Z","")</f>
        <v/>
      </c>
      <c r="DC914" s="44" t="str">
        <f>IF(Wedstrijden!AP1079="x","ZZ","")</f>
        <v/>
      </c>
      <c r="DD914" s="44" t="str">
        <f>IF(Wedstrijden!AQ1079="x","1.40","")</f>
        <v/>
      </c>
      <c r="DE914" s="44" t="str">
        <f>IF(COUNTA(Wedstrijden!AR1079:AT1079)&lt;&gt;0,6,"")</f>
        <v/>
      </c>
      <c r="DF914" s="44" t="str">
        <f t="shared" si="88"/>
        <v/>
      </c>
      <c r="DG914" s="44" t="str">
        <f>IF(Wedstrijden!AR1079="x","L","")</f>
        <v/>
      </c>
      <c r="DH914" s="44" t="str">
        <f>IF(Wedstrijden!AS1079="x","M","")</f>
        <v/>
      </c>
      <c r="DI914" s="44" t="str">
        <f>IF(Wedstrijden!AT1079="x","Z","")</f>
        <v/>
      </c>
      <c r="DJ914" s="44" t="str">
        <f>IF(COUNTA(Wedstrijden!AU1079:AW1079)&lt;&gt;0,6,"")</f>
        <v/>
      </c>
      <c r="DK914" s="44" t="str">
        <f t="shared" si="89"/>
        <v/>
      </c>
      <c r="DL914" s="44" t="str">
        <f>IF(Wedstrijden!AU1079="x","L","")</f>
        <v/>
      </c>
      <c r="DM914" s="44" t="str">
        <f>IF(Wedstrijden!AV1079="x","M","")</f>
        <v/>
      </c>
      <c r="DN914" s="44" t="str">
        <f>IF(Wedstrijden!AW1079="x","Z","")</f>
        <v/>
      </c>
    </row>
    <row r="915" spans="1:118" ht="15">
      <c r="A915" s="48" t="e">
        <f>Wedstrijden!#REF!</f>
        <v>#REF!</v>
      </c>
      <c r="B915" s="44" t="str">
        <f>IFERROR(VLOOKUP(Wedstrijden!E1080,Wedstrijdlocaties!$B$2:$E$499,2,FALSE),"")</f>
        <v/>
      </c>
      <c r="C915" s="44" t="str">
        <f>Wedstrijden!F1080</f>
        <v/>
      </c>
      <c r="D915" s="44" t="str">
        <f>IFERROR(VLOOKUP(Wedstrijden!G1080,Organisaties!$B$2:$C$501,2,FALSE),"")</f>
        <v/>
      </c>
      <c r="E915" s="44" t="str">
        <f>IFERROR(VLOOKUP(Wedstrijden!G1080,Organisaties!$B$2:$F$501,5,FALSE),"")</f>
        <v/>
      </c>
      <c r="F915" s="44" t="str">
        <f>IF(Wedstrijden!BC1080&lt;&gt;"",Wedstrijden!BC1080,"")</f>
        <v/>
      </c>
      <c r="G915" s="44">
        <f>IF(Wedstrijden!AY1080="Indoor",1,0)</f>
        <v>0</v>
      </c>
      <c r="H915" s="44">
        <f>Wedstrijden!AZ1080</f>
        <v>0</v>
      </c>
      <c r="I915" s="44" t="str">
        <f>IF(Wedstrijden!AX1080="Nee",0,IF(Wedstrijden!AX1080="Ja",1,""))</f>
        <v/>
      </c>
      <c r="J915" s="44" t="str">
        <f>IF(Wedstrijden!BA1080&lt;&gt;"",Wedstrijden!BA1080,"")</f>
        <v/>
      </c>
      <c r="W915" s="45"/>
      <c r="AE915" s="45"/>
      <c r="AN915" s="45"/>
      <c r="AU915" s="45"/>
      <c r="BA915" s="45"/>
      <c r="BE915" s="45"/>
      <c r="BJ915" s="44" t="str">
        <f>IF(COUNTA(Wedstrijden!I1080:S1080)&lt;&gt;0,1,"")</f>
        <v/>
      </c>
      <c r="BK915" s="44" t="str">
        <f t="shared" si="84"/>
        <v/>
      </c>
      <c r="BL915" s="44" t="str">
        <f>IF(Wedstrijden!I1080="x","AA","")</f>
        <v/>
      </c>
      <c r="BM915" s="44" t="str">
        <f>IF(Wedstrijden!J1080="x","A","")</f>
        <v/>
      </c>
      <c r="BN915" s="44" t="str">
        <f>IF(Wedstrijden!K1080="x","B1","")</f>
        <v/>
      </c>
      <c r="BO915" s="44" t="str">
        <f>IF(Wedstrijden!L1080="x","BB","")</f>
        <v/>
      </c>
      <c r="BP915" s="44" t="str">
        <f>IF(Wedstrijden!M1080="x","B","")</f>
        <v/>
      </c>
      <c r="BQ915" s="44" t="str">
        <f>IF(Wedstrijden!N1080="x","L1","")</f>
        <v/>
      </c>
      <c r="BR915" s="44" t="str">
        <f>IF(Wedstrijden!O1080="x","L2","")</f>
        <v/>
      </c>
      <c r="BS915" s="44" t="str">
        <f>IF(Wedstrijden!P1080="x","M1","")</f>
        <v/>
      </c>
      <c r="BT915" s="44" t="str">
        <f>IF(Wedstrijden!Q1080="x","M2","")</f>
        <v/>
      </c>
      <c r="BU915" s="44" t="str">
        <f>IF(Wedstrijden!R1080="x","Z1","")</f>
        <v/>
      </c>
      <c r="BV915" s="44" t="str">
        <f>IF(Wedstrijden!S1080="x","Z2","")</f>
        <v/>
      </c>
      <c r="BW915" s="44" t="str">
        <f>IF(COUNTA(Wedstrijden!T1080:AB1080)&lt;&gt;0,1,"")</f>
        <v/>
      </c>
      <c r="BX915" s="44" t="str">
        <f t="shared" si="85"/>
        <v/>
      </c>
      <c r="BY915" s="44" t="str">
        <f>IF(Wedstrijden!T1080="x","BB","")</f>
        <v/>
      </c>
      <c r="BZ915" s="44" t="str">
        <f>IF(Wedstrijden!U1080="x","B","")</f>
        <v/>
      </c>
      <c r="CA915" s="44" t="str">
        <f>IF(Wedstrijden!V1080="x","L1","")</f>
        <v/>
      </c>
      <c r="CB915" s="44" t="str">
        <f>IF(Wedstrijden!W1080="x","L2","")</f>
        <v/>
      </c>
      <c r="CC915" s="44" t="str">
        <f>IF(Wedstrijden!X1080="x","M1","")</f>
        <v/>
      </c>
      <c r="CD915" s="44" t="str">
        <f>IF(Wedstrijden!Y1080="x","M2","")</f>
        <v/>
      </c>
      <c r="CE915" s="44" t="str">
        <f>IF(Wedstrijden!Z1080="x","Z1","")</f>
        <v/>
      </c>
      <c r="CF915" s="44" t="str">
        <f>IF(Wedstrijden!AA1080="x","Z2","")</f>
        <v/>
      </c>
      <c r="CG915" s="44" t="str">
        <f>IF(Wedstrijden!AB1080="x","ZZL","")</f>
        <v/>
      </c>
      <c r="CL915" s="44" t="str">
        <f>IF(COUNTA(Wedstrijden!AC1080:AJ1080)&lt;&gt;0,2,"")</f>
        <v/>
      </c>
      <c r="CM915" s="44" t="str">
        <f t="shared" si="86"/>
        <v/>
      </c>
      <c r="CN915" s="44" t="str">
        <f>IF(Wedstrijden!AC1080="x","AA","")</f>
        <v/>
      </c>
      <c r="CO915" s="44" t="str">
        <f>IF(Wedstrijden!AD1080="x","A","")</f>
        <v/>
      </c>
      <c r="CP915" s="44" t="str">
        <f>IF(Wedstrijden!AE1080="x","BB","")</f>
        <v/>
      </c>
      <c r="CQ915" s="44" t="str">
        <f>IF(Wedstrijden!AF1080="x","B","")</f>
        <v/>
      </c>
      <c r="CR915" s="44" t="str">
        <f>IF(Wedstrijden!AG1080="x","L","")</f>
        <v/>
      </c>
      <c r="CS915" s="44" t="str">
        <f>IF(Wedstrijden!AH1080="x","M","")</f>
        <v/>
      </c>
      <c r="CT915" s="44" t="str">
        <f>IF(Wedstrijden!AI1080="x","Z","")</f>
        <v/>
      </c>
      <c r="CU915" s="44" t="str">
        <f>IF(Wedstrijden!AJ1080="x","ZZ","")</f>
        <v/>
      </c>
      <c r="CV915" s="44" t="str">
        <f>IF(COUNTA(Wedstrijden!AK1080:AQ1080)&lt;&gt;0,2,"")</f>
        <v/>
      </c>
      <c r="CW915" s="44" t="str">
        <f t="shared" si="87"/>
        <v/>
      </c>
      <c r="CX915" s="44" t="str">
        <f>IF(Wedstrijden!AK1080="x","BB","")</f>
        <v/>
      </c>
      <c r="CY915" s="44" t="str">
        <f>IF(Wedstrijden!AL1080="x","B","")</f>
        <v/>
      </c>
      <c r="CZ915" s="44" t="str">
        <f>IF(Wedstrijden!AM1080="x","L","")</f>
        <v/>
      </c>
      <c r="DA915" s="44" t="str">
        <f>IF(Wedstrijden!AN1080="x","M","")</f>
        <v/>
      </c>
      <c r="DB915" s="44" t="str">
        <f>IF(Wedstrijden!AO1080="x","Z","")</f>
        <v/>
      </c>
      <c r="DC915" s="44" t="str">
        <f>IF(Wedstrijden!AP1080="x","ZZ","")</f>
        <v/>
      </c>
      <c r="DD915" s="44" t="str">
        <f>IF(Wedstrijden!AQ1080="x","1.40","")</f>
        <v/>
      </c>
      <c r="DE915" s="44" t="str">
        <f>IF(COUNTA(Wedstrijden!AR1080:AT1080)&lt;&gt;0,6,"")</f>
        <v/>
      </c>
      <c r="DF915" s="44" t="str">
        <f t="shared" si="88"/>
        <v/>
      </c>
      <c r="DG915" s="44" t="str">
        <f>IF(Wedstrijden!AR1080="x","L","")</f>
        <v/>
      </c>
      <c r="DH915" s="44" t="str">
        <f>IF(Wedstrijden!AS1080="x","M","")</f>
        <v/>
      </c>
      <c r="DI915" s="44" t="str">
        <f>IF(Wedstrijden!AT1080="x","Z","")</f>
        <v/>
      </c>
      <c r="DJ915" s="44" t="str">
        <f>IF(COUNTA(Wedstrijden!AU1080:AW1080)&lt;&gt;0,6,"")</f>
        <v/>
      </c>
      <c r="DK915" s="44" t="str">
        <f t="shared" si="89"/>
        <v/>
      </c>
      <c r="DL915" s="44" t="str">
        <f>IF(Wedstrijden!AU1080="x","L","")</f>
        <v/>
      </c>
      <c r="DM915" s="44" t="str">
        <f>IF(Wedstrijden!AV1080="x","M","")</f>
        <v/>
      </c>
      <c r="DN915" s="44" t="str">
        <f>IF(Wedstrijden!AW1080="x","Z","")</f>
        <v/>
      </c>
    </row>
    <row r="916" spans="1:118" ht="15">
      <c r="A916" s="48" t="e">
        <f>Wedstrijden!#REF!</f>
        <v>#REF!</v>
      </c>
      <c r="B916" s="44" t="str">
        <f>IFERROR(VLOOKUP(Wedstrijden!E1081,Wedstrijdlocaties!$B$2:$E$499,2,FALSE),"")</f>
        <v/>
      </c>
      <c r="C916" s="44" t="str">
        <f>Wedstrijden!F1081</f>
        <v/>
      </c>
      <c r="D916" s="44" t="str">
        <f>IFERROR(VLOOKUP(Wedstrijden!G1081,Organisaties!$B$2:$C$501,2,FALSE),"")</f>
        <v/>
      </c>
      <c r="E916" s="44" t="str">
        <f>IFERROR(VLOOKUP(Wedstrijden!G1081,Organisaties!$B$2:$F$501,5,FALSE),"")</f>
        <v/>
      </c>
      <c r="F916" s="44" t="str">
        <f>IF(Wedstrijden!BC1081&lt;&gt;"",Wedstrijden!BC1081,"")</f>
        <v/>
      </c>
      <c r="G916" s="44">
        <f>IF(Wedstrijden!AY1081="Indoor",1,0)</f>
        <v>0</v>
      </c>
      <c r="H916" s="44">
        <f>Wedstrijden!AZ1081</f>
        <v>0</v>
      </c>
      <c r="I916" s="44" t="str">
        <f>IF(Wedstrijden!AX1081="Nee",0,IF(Wedstrijden!AX1081="Ja",1,""))</f>
        <v/>
      </c>
      <c r="J916" s="44" t="str">
        <f>IF(Wedstrijden!BA1081&lt;&gt;"",Wedstrijden!BA1081,"")</f>
        <v/>
      </c>
      <c r="W916" s="45"/>
      <c r="AE916" s="45"/>
      <c r="AN916" s="45"/>
      <c r="AU916" s="45"/>
      <c r="BA916" s="45"/>
      <c r="BE916" s="45"/>
      <c r="BJ916" s="44" t="str">
        <f>IF(COUNTA(Wedstrijden!I1081:S1081)&lt;&gt;0,1,"")</f>
        <v/>
      </c>
      <c r="BK916" s="44" t="str">
        <f t="shared" si="84"/>
        <v/>
      </c>
      <c r="BL916" s="44" t="str">
        <f>IF(Wedstrijden!I1081="x","AA","")</f>
        <v/>
      </c>
      <c r="BM916" s="44" t="str">
        <f>IF(Wedstrijden!J1081="x","A","")</f>
        <v/>
      </c>
      <c r="BN916" s="44" t="str">
        <f>IF(Wedstrijden!K1081="x","B1","")</f>
        <v/>
      </c>
      <c r="BO916" s="44" t="str">
        <f>IF(Wedstrijden!L1081="x","BB","")</f>
        <v/>
      </c>
      <c r="BP916" s="44" t="str">
        <f>IF(Wedstrijden!M1081="x","B","")</f>
        <v/>
      </c>
      <c r="BQ916" s="44" t="str">
        <f>IF(Wedstrijden!N1081="x","L1","")</f>
        <v/>
      </c>
      <c r="BR916" s="44" t="str">
        <f>IF(Wedstrijden!O1081="x","L2","")</f>
        <v/>
      </c>
      <c r="BS916" s="44" t="str">
        <f>IF(Wedstrijden!P1081="x","M1","")</f>
        <v/>
      </c>
      <c r="BT916" s="44" t="str">
        <f>IF(Wedstrijden!Q1081="x","M2","")</f>
        <v/>
      </c>
      <c r="BU916" s="44" t="str">
        <f>IF(Wedstrijden!R1081="x","Z1","")</f>
        <v/>
      </c>
      <c r="BV916" s="44" t="str">
        <f>IF(Wedstrijden!S1081="x","Z2","")</f>
        <v/>
      </c>
      <c r="BW916" s="44" t="str">
        <f>IF(COUNTA(Wedstrijden!T1081:AB1081)&lt;&gt;0,1,"")</f>
        <v/>
      </c>
      <c r="BX916" s="44" t="str">
        <f t="shared" si="85"/>
        <v/>
      </c>
      <c r="BY916" s="44" t="str">
        <f>IF(Wedstrijden!T1081="x","BB","")</f>
        <v/>
      </c>
      <c r="BZ916" s="44" t="str">
        <f>IF(Wedstrijden!U1081="x","B","")</f>
        <v/>
      </c>
      <c r="CA916" s="44" t="str">
        <f>IF(Wedstrijden!V1081="x","L1","")</f>
        <v/>
      </c>
      <c r="CB916" s="44" t="str">
        <f>IF(Wedstrijden!W1081="x","L2","")</f>
        <v/>
      </c>
      <c r="CC916" s="44" t="str">
        <f>IF(Wedstrijden!X1081="x","M1","")</f>
        <v/>
      </c>
      <c r="CD916" s="44" t="str">
        <f>IF(Wedstrijden!Y1081="x","M2","")</f>
        <v/>
      </c>
      <c r="CE916" s="44" t="str">
        <f>IF(Wedstrijden!Z1081="x","Z1","")</f>
        <v/>
      </c>
      <c r="CF916" s="44" t="str">
        <f>IF(Wedstrijden!AA1081="x","Z2","")</f>
        <v/>
      </c>
      <c r="CG916" s="44" t="str">
        <f>IF(Wedstrijden!AB1081="x","ZZL","")</f>
        <v/>
      </c>
      <c r="CL916" s="44" t="str">
        <f>IF(COUNTA(Wedstrijden!AC1081:AJ1081)&lt;&gt;0,2,"")</f>
        <v/>
      </c>
      <c r="CM916" s="44" t="str">
        <f t="shared" si="86"/>
        <v/>
      </c>
      <c r="CN916" s="44" t="str">
        <f>IF(Wedstrijden!AC1081="x","AA","")</f>
        <v/>
      </c>
      <c r="CO916" s="44" t="str">
        <f>IF(Wedstrijden!AD1081="x","A","")</f>
        <v/>
      </c>
      <c r="CP916" s="44" t="str">
        <f>IF(Wedstrijden!AE1081="x","BB","")</f>
        <v/>
      </c>
      <c r="CQ916" s="44" t="str">
        <f>IF(Wedstrijden!AF1081="x","B","")</f>
        <v/>
      </c>
      <c r="CR916" s="44" t="str">
        <f>IF(Wedstrijden!AG1081="x","L","")</f>
        <v/>
      </c>
      <c r="CS916" s="44" t="str">
        <f>IF(Wedstrijden!AH1081="x","M","")</f>
        <v/>
      </c>
      <c r="CT916" s="44" t="str">
        <f>IF(Wedstrijden!AI1081="x","Z","")</f>
        <v/>
      </c>
      <c r="CU916" s="44" t="str">
        <f>IF(Wedstrijden!AJ1081="x","ZZ","")</f>
        <v/>
      </c>
      <c r="CV916" s="44" t="str">
        <f>IF(COUNTA(Wedstrijden!AK1081:AQ1081)&lt;&gt;0,2,"")</f>
        <v/>
      </c>
      <c r="CW916" s="44" t="str">
        <f t="shared" si="87"/>
        <v/>
      </c>
      <c r="CX916" s="44" t="str">
        <f>IF(Wedstrijden!AK1081="x","BB","")</f>
        <v/>
      </c>
      <c r="CY916" s="44" t="str">
        <f>IF(Wedstrijden!AL1081="x","B","")</f>
        <v/>
      </c>
      <c r="CZ916" s="44" t="str">
        <f>IF(Wedstrijden!AM1081="x","L","")</f>
        <v/>
      </c>
      <c r="DA916" s="44" t="str">
        <f>IF(Wedstrijden!AN1081="x","M","")</f>
        <v/>
      </c>
      <c r="DB916" s="44" t="str">
        <f>IF(Wedstrijden!AO1081="x","Z","")</f>
        <v/>
      </c>
      <c r="DC916" s="44" t="str">
        <f>IF(Wedstrijden!AP1081="x","ZZ","")</f>
        <v/>
      </c>
      <c r="DD916" s="44" t="str">
        <f>IF(Wedstrijden!AQ1081="x","1.40","")</f>
        <v/>
      </c>
      <c r="DE916" s="44" t="str">
        <f>IF(COUNTA(Wedstrijden!AR1081:AT1081)&lt;&gt;0,6,"")</f>
        <v/>
      </c>
      <c r="DF916" s="44" t="str">
        <f t="shared" si="88"/>
        <v/>
      </c>
      <c r="DG916" s="44" t="str">
        <f>IF(Wedstrijden!AR1081="x","L","")</f>
        <v/>
      </c>
      <c r="DH916" s="44" t="str">
        <f>IF(Wedstrijden!AS1081="x","M","")</f>
        <v/>
      </c>
      <c r="DI916" s="44" t="str">
        <f>IF(Wedstrijden!AT1081="x","Z","")</f>
        <v/>
      </c>
      <c r="DJ916" s="44" t="str">
        <f>IF(COUNTA(Wedstrijden!AU1081:AW1081)&lt;&gt;0,6,"")</f>
        <v/>
      </c>
      <c r="DK916" s="44" t="str">
        <f t="shared" si="89"/>
        <v/>
      </c>
      <c r="DL916" s="44" t="str">
        <f>IF(Wedstrijden!AU1081="x","L","")</f>
        <v/>
      </c>
      <c r="DM916" s="44" t="str">
        <f>IF(Wedstrijden!AV1081="x","M","")</f>
        <v/>
      </c>
      <c r="DN916" s="44" t="str">
        <f>IF(Wedstrijden!AW1081="x","Z","")</f>
        <v/>
      </c>
    </row>
    <row r="917" spans="1:118" ht="15">
      <c r="A917" s="48" t="e">
        <f>Wedstrijden!#REF!</f>
        <v>#REF!</v>
      </c>
      <c r="B917" s="44" t="str">
        <f>IFERROR(VLOOKUP(Wedstrijden!E1082,Wedstrijdlocaties!$B$2:$E$499,2,FALSE),"")</f>
        <v/>
      </c>
      <c r="C917" s="44" t="str">
        <f>Wedstrijden!F1082</f>
        <v/>
      </c>
      <c r="D917" s="44" t="str">
        <f>IFERROR(VLOOKUP(Wedstrijden!G1082,Organisaties!$B$2:$C$501,2,FALSE),"")</f>
        <v/>
      </c>
      <c r="E917" s="44" t="str">
        <f>IFERROR(VLOOKUP(Wedstrijden!G1082,Organisaties!$B$2:$F$501,5,FALSE),"")</f>
        <v/>
      </c>
      <c r="F917" s="44" t="str">
        <f>IF(Wedstrijden!BC1082&lt;&gt;"",Wedstrijden!BC1082,"")</f>
        <v/>
      </c>
      <c r="G917" s="44">
        <f>IF(Wedstrijden!AY1082="Indoor",1,0)</f>
        <v>0</v>
      </c>
      <c r="H917" s="44">
        <f>Wedstrijden!AZ1082</f>
        <v>0</v>
      </c>
      <c r="I917" s="44" t="str">
        <f>IF(Wedstrijden!AX1082="Nee",0,IF(Wedstrijden!AX1082="Ja",1,""))</f>
        <v/>
      </c>
      <c r="J917" s="44" t="str">
        <f>IF(Wedstrijden!BA1082&lt;&gt;"",Wedstrijden!BA1082,"")</f>
        <v/>
      </c>
      <c r="W917" s="45"/>
      <c r="AE917" s="45"/>
      <c r="AN917" s="45"/>
      <c r="AU917" s="45"/>
      <c r="BA917" s="45"/>
      <c r="BE917" s="45"/>
      <c r="BJ917" s="44" t="str">
        <f>IF(COUNTA(Wedstrijden!I1082:S1082)&lt;&gt;0,1,"")</f>
        <v/>
      </c>
      <c r="BK917" s="44" t="str">
        <f t="shared" si="84"/>
        <v/>
      </c>
      <c r="BL917" s="44" t="str">
        <f>IF(Wedstrijden!I1082="x","AA","")</f>
        <v/>
      </c>
      <c r="BM917" s="44" t="str">
        <f>IF(Wedstrijden!J1082="x","A","")</f>
        <v/>
      </c>
      <c r="BN917" s="44" t="str">
        <f>IF(Wedstrijden!K1082="x","B1","")</f>
        <v/>
      </c>
      <c r="BO917" s="44" t="str">
        <f>IF(Wedstrijden!L1082="x","BB","")</f>
        <v/>
      </c>
      <c r="BP917" s="44" t="str">
        <f>IF(Wedstrijden!M1082="x","B","")</f>
        <v/>
      </c>
      <c r="BQ917" s="44" t="str">
        <f>IF(Wedstrijden!N1082="x","L1","")</f>
        <v/>
      </c>
      <c r="BR917" s="44" t="str">
        <f>IF(Wedstrijden!O1082="x","L2","")</f>
        <v/>
      </c>
      <c r="BS917" s="44" t="str">
        <f>IF(Wedstrijden!P1082="x","M1","")</f>
        <v/>
      </c>
      <c r="BT917" s="44" t="str">
        <f>IF(Wedstrijden!Q1082="x","M2","")</f>
        <v/>
      </c>
      <c r="BU917" s="44" t="str">
        <f>IF(Wedstrijden!R1082="x","Z1","")</f>
        <v/>
      </c>
      <c r="BV917" s="44" t="str">
        <f>IF(Wedstrijden!S1082="x","Z2","")</f>
        <v/>
      </c>
      <c r="BW917" s="44" t="str">
        <f>IF(COUNTA(Wedstrijden!T1082:AB1082)&lt;&gt;0,1,"")</f>
        <v/>
      </c>
      <c r="BX917" s="44" t="str">
        <f t="shared" si="85"/>
        <v/>
      </c>
      <c r="BY917" s="44" t="str">
        <f>IF(Wedstrijden!T1082="x","BB","")</f>
        <v/>
      </c>
      <c r="BZ917" s="44" t="str">
        <f>IF(Wedstrijden!U1082="x","B","")</f>
        <v/>
      </c>
      <c r="CA917" s="44" t="str">
        <f>IF(Wedstrijden!V1082="x","L1","")</f>
        <v/>
      </c>
      <c r="CB917" s="44" t="str">
        <f>IF(Wedstrijden!W1082="x","L2","")</f>
        <v/>
      </c>
      <c r="CC917" s="44" t="str">
        <f>IF(Wedstrijden!X1082="x","M1","")</f>
        <v/>
      </c>
      <c r="CD917" s="44" t="str">
        <f>IF(Wedstrijden!Y1082="x","M2","")</f>
        <v/>
      </c>
      <c r="CE917" s="44" t="str">
        <f>IF(Wedstrijden!Z1082="x","Z1","")</f>
        <v/>
      </c>
      <c r="CF917" s="44" t="str">
        <f>IF(Wedstrijden!AA1082="x","Z2","")</f>
        <v/>
      </c>
      <c r="CG917" s="44" t="str">
        <f>IF(Wedstrijden!AB1082="x","ZZL","")</f>
        <v/>
      </c>
      <c r="CL917" s="44" t="str">
        <f>IF(COUNTA(Wedstrijden!AC1082:AJ1082)&lt;&gt;0,2,"")</f>
        <v/>
      </c>
      <c r="CM917" s="44" t="str">
        <f t="shared" si="86"/>
        <v/>
      </c>
      <c r="CN917" s="44" t="str">
        <f>IF(Wedstrijden!AC1082="x","AA","")</f>
        <v/>
      </c>
      <c r="CO917" s="44" t="str">
        <f>IF(Wedstrijden!AD1082="x","A","")</f>
        <v/>
      </c>
      <c r="CP917" s="44" t="str">
        <f>IF(Wedstrijden!AE1082="x","BB","")</f>
        <v/>
      </c>
      <c r="CQ917" s="44" t="str">
        <f>IF(Wedstrijden!AF1082="x","B","")</f>
        <v/>
      </c>
      <c r="CR917" s="44" t="str">
        <f>IF(Wedstrijden!AG1082="x","L","")</f>
        <v/>
      </c>
      <c r="CS917" s="44" t="str">
        <f>IF(Wedstrijden!AH1082="x","M","")</f>
        <v/>
      </c>
      <c r="CT917" s="44" t="str">
        <f>IF(Wedstrijden!AI1082="x","Z","")</f>
        <v/>
      </c>
      <c r="CU917" s="44" t="str">
        <f>IF(Wedstrijden!AJ1082="x","ZZ","")</f>
        <v/>
      </c>
      <c r="CV917" s="44" t="str">
        <f>IF(COUNTA(Wedstrijden!AK1082:AQ1082)&lt;&gt;0,2,"")</f>
        <v/>
      </c>
      <c r="CW917" s="44" t="str">
        <f t="shared" si="87"/>
        <v/>
      </c>
      <c r="CX917" s="44" t="str">
        <f>IF(Wedstrijden!AK1082="x","BB","")</f>
        <v/>
      </c>
      <c r="CY917" s="44" t="str">
        <f>IF(Wedstrijden!AL1082="x","B","")</f>
        <v/>
      </c>
      <c r="CZ917" s="44" t="str">
        <f>IF(Wedstrijden!AM1082="x","L","")</f>
        <v/>
      </c>
      <c r="DA917" s="44" t="str">
        <f>IF(Wedstrijden!AN1082="x","M","")</f>
        <v/>
      </c>
      <c r="DB917" s="44" t="str">
        <f>IF(Wedstrijden!AO1082="x","Z","")</f>
        <v/>
      </c>
      <c r="DC917" s="44" t="str">
        <f>IF(Wedstrijden!AP1082="x","ZZ","")</f>
        <v/>
      </c>
      <c r="DD917" s="44" t="str">
        <f>IF(Wedstrijden!AQ1082="x","1.40","")</f>
        <v/>
      </c>
      <c r="DE917" s="44" t="str">
        <f>IF(COUNTA(Wedstrijden!AR1082:AT1082)&lt;&gt;0,6,"")</f>
        <v/>
      </c>
      <c r="DF917" s="44" t="str">
        <f t="shared" si="88"/>
        <v/>
      </c>
      <c r="DG917" s="44" t="str">
        <f>IF(Wedstrijden!AR1082="x","L","")</f>
        <v/>
      </c>
      <c r="DH917" s="44" t="str">
        <f>IF(Wedstrijden!AS1082="x","M","")</f>
        <v/>
      </c>
      <c r="DI917" s="44" t="str">
        <f>IF(Wedstrijden!AT1082="x","Z","")</f>
        <v/>
      </c>
      <c r="DJ917" s="44" t="str">
        <f>IF(COUNTA(Wedstrijden!AU1082:AW1082)&lt;&gt;0,6,"")</f>
        <v/>
      </c>
      <c r="DK917" s="44" t="str">
        <f t="shared" si="89"/>
        <v/>
      </c>
      <c r="DL917" s="44" t="str">
        <f>IF(Wedstrijden!AU1082="x","L","")</f>
        <v/>
      </c>
      <c r="DM917" s="44" t="str">
        <f>IF(Wedstrijden!AV1082="x","M","")</f>
        <v/>
      </c>
      <c r="DN917" s="44" t="str">
        <f>IF(Wedstrijden!AW1082="x","Z","")</f>
        <v/>
      </c>
    </row>
    <row r="918" spans="1:118" ht="15">
      <c r="A918" s="48" t="e">
        <f>Wedstrijden!#REF!</f>
        <v>#REF!</v>
      </c>
      <c r="B918" s="44" t="str">
        <f>IFERROR(VLOOKUP(Wedstrijden!E1083,Wedstrijdlocaties!$B$2:$E$499,2,FALSE),"")</f>
        <v/>
      </c>
      <c r="C918" s="44" t="str">
        <f>Wedstrijden!F1083</f>
        <v/>
      </c>
      <c r="D918" s="44" t="str">
        <f>IFERROR(VLOOKUP(Wedstrijden!G1083,Organisaties!$B$2:$C$501,2,FALSE),"")</f>
        <v/>
      </c>
      <c r="E918" s="44" t="str">
        <f>IFERROR(VLOOKUP(Wedstrijden!G1083,Organisaties!$B$2:$F$501,5,FALSE),"")</f>
        <v/>
      </c>
      <c r="F918" s="44" t="str">
        <f>IF(Wedstrijden!BC1083&lt;&gt;"",Wedstrijden!BC1083,"")</f>
        <v/>
      </c>
      <c r="G918" s="44">
        <f>IF(Wedstrijden!AY1083="Indoor",1,0)</f>
        <v>0</v>
      </c>
      <c r="H918" s="44">
        <f>Wedstrijden!AZ1083</f>
        <v>0</v>
      </c>
      <c r="I918" s="44" t="str">
        <f>IF(Wedstrijden!AX1083="Nee",0,IF(Wedstrijden!AX1083="Ja",1,""))</f>
        <v/>
      </c>
      <c r="J918" s="44" t="str">
        <f>IF(Wedstrijden!BA1083&lt;&gt;"",Wedstrijden!BA1083,"")</f>
        <v/>
      </c>
      <c r="W918" s="45"/>
      <c r="AE918" s="45"/>
      <c r="AN918" s="45"/>
      <c r="AU918" s="45"/>
      <c r="BA918" s="45"/>
      <c r="BE918" s="45"/>
      <c r="BJ918" s="44" t="str">
        <f>IF(COUNTA(Wedstrijden!I1083:S1083)&lt;&gt;0,1,"")</f>
        <v/>
      </c>
      <c r="BK918" s="44" t="str">
        <f t="shared" si="84"/>
        <v/>
      </c>
      <c r="BL918" s="44" t="str">
        <f>IF(Wedstrijden!I1083="x","AA","")</f>
        <v/>
      </c>
      <c r="BM918" s="44" t="str">
        <f>IF(Wedstrijden!J1083="x","A","")</f>
        <v/>
      </c>
      <c r="BN918" s="44" t="str">
        <f>IF(Wedstrijden!K1083="x","B1","")</f>
        <v/>
      </c>
      <c r="BO918" s="44" t="str">
        <f>IF(Wedstrijden!L1083="x","BB","")</f>
        <v/>
      </c>
      <c r="BP918" s="44" t="str">
        <f>IF(Wedstrijden!M1083="x","B","")</f>
        <v/>
      </c>
      <c r="BQ918" s="44" t="str">
        <f>IF(Wedstrijden!N1083="x","L1","")</f>
        <v/>
      </c>
      <c r="BR918" s="44" t="str">
        <f>IF(Wedstrijden!O1083="x","L2","")</f>
        <v/>
      </c>
      <c r="BS918" s="44" t="str">
        <f>IF(Wedstrijden!P1083="x","M1","")</f>
        <v/>
      </c>
      <c r="BT918" s="44" t="str">
        <f>IF(Wedstrijden!Q1083="x","M2","")</f>
        <v/>
      </c>
      <c r="BU918" s="44" t="str">
        <f>IF(Wedstrijden!R1083="x","Z1","")</f>
        <v/>
      </c>
      <c r="BV918" s="44" t="str">
        <f>IF(Wedstrijden!S1083="x","Z2","")</f>
        <v/>
      </c>
      <c r="BW918" s="44" t="str">
        <f>IF(COUNTA(Wedstrijden!T1083:AB1083)&lt;&gt;0,1,"")</f>
        <v/>
      </c>
      <c r="BX918" s="44" t="str">
        <f t="shared" si="85"/>
        <v/>
      </c>
      <c r="BY918" s="44" t="str">
        <f>IF(Wedstrijden!T1083="x","BB","")</f>
        <v/>
      </c>
      <c r="BZ918" s="44" t="str">
        <f>IF(Wedstrijden!U1083="x","B","")</f>
        <v/>
      </c>
      <c r="CA918" s="44" t="str">
        <f>IF(Wedstrijden!V1083="x","L1","")</f>
        <v/>
      </c>
      <c r="CB918" s="44" t="str">
        <f>IF(Wedstrijden!W1083="x","L2","")</f>
        <v/>
      </c>
      <c r="CC918" s="44" t="str">
        <f>IF(Wedstrijden!X1083="x","M1","")</f>
        <v/>
      </c>
      <c r="CD918" s="44" t="str">
        <f>IF(Wedstrijden!Y1083="x","M2","")</f>
        <v/>
      </c>
      <c r="CE918" s="44" t="str">
        <f>IF(Wedstrijden!Z1083="x","Z1","")</f>
        <v/>
      </c>
      <c r="CF918" s="44" t="str">
        <f>IF(Wedstrijden!AA1083="x","Z2","")</f>
        <v/>
      </c>
      <c r="CG918" s="44" t="str">
        <f>IF(Wedstrijden!AB1083="x","ZZL","")</f>
        <v/>
      </c>
      <c r="CL918" s="44" t="str">
        <f>IF(COUNTA(Wedstrijden!AC1083:AJ1083)&lt;&gt;0,2,"")</f>
        <v/>
      </c>
      <c r="CM918" s="44" t="str">
        <f t="shared" si="86"/>
        <v/>
      </c>
      <c r="CN918" s="44" t="str">
        <f>IF(Wedstrijden!AC1083="x","AA","")</f>
        <v/>
      </c>
      <c r="CO918" s="44" t="str">
        <f>IF(Wedstrijden!AD1083="x","A","")</f>
        <v/>
      </c>
      <c r="CP918" s="44" t="str">
        <f>IF(Wedstrijden!AE1083="x","BB","")</f>
        <v/>
      </c>
      <c r="CQ918" s="44" t="str">
        <f>IF(Wedstrijden!AF1083="x","B","")</f>
        <v/>
      </c>
      <c r="CR918" s="44" t="str">
        <f>IF(Wedstrijden!AG1083="x","L","")</f>
        <v/>
      </c>
      <c r="CS918" s="44" t="str">
        <f>IF(Wedstrijden!AH1083="x","M","")</f>
        <v/>
      </c>
      <c r="CT918" s="44" t="str">
        <f>IF(Wedstrijden!AI1083="x","Z","")</f>
        <v/>
      </c>
      <c r="CU918" s="44" t="str">
        <f>IF(Wedstrijden!AJ1083="x","ZZ","")</f>
        <v/>
      </c>
      <c r="CV918" s="44" t="str">
        <f>IF(COUNTA(Wedstrijden!AK1083:AQ1083)&lt;&gt;0,2,"")</f>
        <v/>
      </c>
      <c r="CW918" s="44" t="str">
        <f t="shared" si="87"/>
        <v/>
      </c>
      <c r="CX918" s="44" t="str">
        <f>IF(Wedstrijden!AK1083="x","BB","")</f>
        <v/>
      </c>
      <c r="CY918" s="44" t="str">
        <f>IF(Wedstrijden!AL1083="x","B","")</f>
        <v/>
      </c>
      <c r="CZ918" s="44" t="str">
        <f>IF(Wedstrijden!AM1083="x","L","")</f>
        <v/>
      </c>
      <c r="DA918" s="44" t="str">
        <f>IF(Wedstrijden!AN1083="x","M","")</f>
        <v/>
      </c>
      <c r="DB918" s="44" t="str">
        <f>IF(Wedstrijden!AO1083="x","Z","")</f>
        <v/>
      </c>
      <c r="DC918" s="44" t="str">
        <f>IF(Wedstrijden!AP1083="x","ZZ","")</f>
        <v/>
      </c>
      <c r="DD918" s="44" t="str">
        <f>IF(Wedstrijden!AQ1083="x","1.40","")</f>
        <v/>
      </c>
      <c r="DE918" s="44" t="str">
        <f>IF(COUNTA(Wedstrijden!AR1083:AT1083)&lt;&gt;0,6,"")</f>
        <v/>
      </c>
      <c r="DF918" s="44" t="str">
        <f t="shared" si="88"/>
        <v/>
      </c>
      <c r="DG918" s="44" t="str">
        <f>IF(Wedstrijden!AR1083="x","L","")</f>
        <v/>
      </c>
      <c r="DH918" s="44" t="str">
        <f>IF(Wedstrijden!AS1083="x","M","")</f>
        <v/>
      </c>
      <c r="DI918" s="44" t="str">
        <f>IF(Wedstrijden!AT1083="x","Z","")</f>
        <v/>
      </c>
      <c r="DJ918" s="44" t="str">
        <f>IF(COUNTA(Wedstrijden!AU1083:AW1083)&lt;&gt;0,6,"")</f>
        <v/>
      </c>
      <c r="DK918" s="44" t="str">
        <f t="shared" si="89"/>
        <v/>
      </c>
      <c r="DL918" s="44" t="str">
        <f>IF(Wedstrijden!AU1083="x","L","")</f>
        <v/>
      </c>
      <c r="DM918" s="44" t="str">
        <f>IF(Wedstrijden!AV1083="x","M","")</f>
        <v/>
      </c>
      <c r="DN918" s="44" t="str">
        <f>IF(Wedstrijden!AW1083="x","Z","")</f>
        <v/>
      </c>
    </row>
    <row r="919" spans="1:118" ht="15">
      <c r="A919" s="48" t="e">
        <f>Wedstrijden!#REF!</f>
        <v>#REF!</v>
      </c>
      <c r="B919" s="44" t="str">
        <f>IFERROR(VLOOKUP(Wedstrijden!E1084,Wedstrijdlocaties!$B$2:$E$499,2,FALSE),"")</f>
        <v/>
      </c>
      <c r="C919" s="44" t="str">
        <f>Wedstrijden!F1084</f>
        <v/>
      </c>
      <c r="D919" s="44" t="str">
        <f>IFERROR(VLOOKUP(Wedstrijden!G1084,Organisaties!$B$2:$C$501,2,FALSE),"")</f>
        <v/>
      </c>
      <c r="E919" s="44" t="str">
        <f>IFERROR(VLOOKUP(Wedstrijden!G1084,Organisaties!$B$2:$F$501,5,FALSE),"")</f>
        <v/>
      </c>
      <c r="F919" s="44" t="str">
        <f>IF(Wedstrijden!BC1084&lt;&gt;"",Wedstrijden!BC1084,"")</f>
        <v/>
      </c>
      <c r="G919" s="44">
        <f>IF(Wedstrijden!AY1084="Indoor",1,0)</f>
        <v>0</v>
      </c>
      <c r="H919" s="44">
        <f>Wedstrijden!AZ1084</f>
        <v>0</v>
      </c>
      <c r="I919" s="44" t="str">
        <f>IF(Wedstrijden!AX1084="Nee",0,IF(Wedstrijden!AX1084="Ja",1,""))</f>
        <v/>
      </c>
      <c r="J919" s="44" t="str">
        <f>IF(Wedstrijden!BA1084&lt;&gt;"",Wedstrijden!BA1084,"")</f>
        <v/>
      </c>
      <c r="W919" s="45"/>
      <c r="AE919" s="45"/>
      <c r="AN919" s="45"/>
      <c r="AU919" s="45"/>
      <c r="BA919" s="45"/>
      <c r="BE919" s="45"/>
      <c r="BJ919" s="44" t="str">
        <f>IF(COUNTA(Wedstrijden!I1084:S1084)&lt;&gt;0,1,"")</f>
        <v/>
      </c>
      <c r="BK919" s="44" t="str">
        <f t="shared" si="84"/>
        <v/>
      </c>
      <c r="BL919" s="44" t="str">
        <f>IF(Wedstrijden!I1084="x","AA","")</f>
        <v/>
      </c>
      <c r="BM919" s="44" t="str">
        <f>IF(Wedstrijden!J1084="x","A","")</f>
        <v/>
      </c>
      <c r="BN919" s="44" t="str">
        <f>IF(Wedstrijden!K1084="x","B1","")</f>
        <v/>
      </c>
      <c r="BO919" s="44" t="str">
        <f>IF(Wedstrijden!L1084="x","BB","")</f>
        <v/>
      </c>
      <c r="BP919" s="44" t="str">
        <f>IF(Wedstrijden!M1084="x","B","")</f>
        <v/>
      </c>
      <c r="BQ919" s="44" t="str">
        <f>IF(Wedstrijden!N1084="x","L1","")</f>
        <v/>
      </c>
      <c r="BR919" s="44" t="str">
        <f>IF(Wedstrijden!O1084="x","L2","")</f>
        <v/>
      </c>
      <c r="BS919" s="44" t="str">
        <f>IF(Wedstrijden!P1084="x","M1","")</f>
        <v/>
      </c>
      <c r="BT919" s="44" t="str">
        <f>IF(Wedstrijden!Q1084="x","M2","")</f>
        <v/>
      </c>
      <c r="BU919" s="44" t="str">
        <f>IF(Wedstrijden!R1084="x","Z1","")</f>
        <v/>
      </c>
      <c r="BV919" s="44" t="str">
        <f>IF(Wedstrijden!S1084="x","Z2","")</f>
        <v/>
      </c>
      <c r="BW919" s="44" t="str">
        <f>IF(COUNTA(Wedstrijden!T1084:AB1084)&lt;&gt;0,1,"")</f>
        <v/>
      </c>
      <c r="BX919" s="44" t="str">
        <f t="shared" si="85"/>
        <v/>
      </c>
      <c r="BY919" s="44" t="str">
        <f>IF(Wedstrijden!T1084="x","BB","")</f>
        <v/>
      </c>
      <c r="BZ919" s="44" t="str">
        <f>IF(Wedstrijden!U1084="x","B","")</f>
        <v/>
      </c>
      <c r="CA919" s="44" t="str">
        <f>IF(Wedstrijden!V1084="x","L1","")</f>
        <v/>
      </c>
      <c r="CB919" s="44" t="str">
        <f>IF(Wedstrijden!W1084="x","L2","")</f>
        <v/>
      </c>
      <c r="CC919" s="44" t="str">
        <f>IF(Wedstrijden!X1084="x","M1","")</f>
        <v/>
      </c>
      <c r="CD919" s="44" t="str">
        <f>IF(Wedstrijden!Y1084="x","M2","")</f>
        <v/>
      </c>
      <c r="CE919" s="44" t="str">
        <f>IF(Wedstrijden!Z1084="x","Z1","")</f>
        <v/>
      </c>
      <c r="CF919" s="44" t="str">
        <f>IF(Wedstrijden!AA1084="x","Z2","")</f>
        <v/>
      </c>
      <c r="CG919" s="44" t="str">
        <f>IF(Wedstrijden!AB1084="x","ZZL","")</f>
        <v/>
      </c>
      <c r="CL919" s="44" t="str">
        <f>IF(COUNTA(Wedstrijden!AC1084:AJ1084)&lt;&gt;0,2,"")</f>
        <v/>
      </c>
      <c r="CM919" s="44" t="str">
        <f t="shared" si="86"/>
        <v/>
      </c>
      <c r="CN919" s="44" t="str">
        <f>IF(Wedstrijden!AC1084="x","AA","")</f>
        <v/>
      </c>
      <c r="CO919" s="44" t="str">
        <f>IF(Wedstrijden!AD1084="x","A","")</f>
        <v/>
      </c>
      <c r="CP919" s="44" t="str">
        <f>IF(Wedstrijden!AE1084="x","BB","")</f>
        <v/>
      </c>
      <c r="CQ919" s="44" t="str">
        <f>IF(Wedstrijden!AF1084="x","B","")</f>
        <v/>
      </c>
      <c r="CR919" s="44" t="str">
        <f>IF(Wedstrijden!AG1084="x","L","")</f>
        <v/>
      </c>
      <c r="CS919" s="44" t="str">
        <f>IF(Wedstrijden!AH1084="x","M","")</f>
        <v/>
      </c>
      <c r="CT919" s="44" t="str">
        <f>IF(Wedstrijden!AI1084="x","Z","")</f>
        <v/>
      </c>
      <c r="CU919" s="44" t="str">
        <f>IF(Wedstrijden!AJ1084="x","ZZ","")</f>
        <v/>
      </c>
      <c r="CV919" s="44" t="str">
        <f>IF(COUNTA(Wedstrijden!AK1084:AQ1084)&lt;&gt;0,2,"")</f>
        <v/>
      </c>
      <c r="CW919" s="44" t="str">
        <f t="shared" si="87"/>
        <v/>
      </c>
      <c r="CX919" s="44" t="str">
        <f>IF(Wedstrijden!AK1084="x","BB","")</f>
        <v/>
      </c>
      <c r="CY919" s="44" t="str">
        <f>IF(Wedstrijden!AL1084="x","B","")</f>
        <v/>
      </c>
      <c r="CZ919" s="44" t="str">
        <f>IF(Wedstrijden!AM1084="x","L","")</f>
        <v/>
      </c>
      <c r="DA919" s="44" t="str">
        <f>IF(Wedstrijden!AN1084="x","M","")</f>
        <v/>
      </c>
      <c r="DB919" s="44" t="str">
        <f>IF(Wedstrijden!AO1084="x","Z","")</f>
        <v/>
      </c>
      <c r="DC919" s="44" t="str">
        <f>IF(Wedstrijden!AP1084="x","ZZ","")</f>
        <v/>
      </c>
      <c r="DD919" s="44" t="str">
        <f>IF(Wedstrijden!AQ1084="x","1.40","")</f>
        <v/>
      </c>
      <c r="DE919" s="44" t="str">
        <f>IF(COUNTA(Wedstrijden!AR1084:AT1084)&lt;&gt;0,6,"")</f>
        <v/>
      </c>
      <c r="DF919" s="44" t="str">
        <f t="shared" si="88"/>
        <v/>
      </c>
      <c r="DG919" s="44" t="str">
        <f>IF(Wedstrijden!AR1084="x","L","")</f>
        <v/>
      </c>
      <c r="DH919" s="44" t="str">
        <f>IF(Wedstrijden!AS1084="x","M","")</f>
        <v/>
      </c>
      <c r="DI919" s="44" t="str">
        <f>IF(Wedstrijden!AT1084="x","Z","")</f>
        <v/>
      </c>
      <c r="DJ919" s="44" t="str">
        <f>IF(COUNTA(Wedstrijden!AU1084:AW1084)&lt;&gt;0,6,"")</f>
        <v/>
      </c>
      <c r="DK919" s="44" t="str">
        <f t="shared" si="89"/>
        <v/>
      </c>
      <c r="DL919" s="44" t="str">
        <f>IF(Wedstrijden!AU1084="x","L","")</f>
        <v/>
      </c>
      <c r="DM919" s="44" t="str">
        <f>IF(Wedstrijden!AV1084="x","M","")</f>
        <v/>
      </c>
      <c r="DN919" s="44" t="str">
        <f>IF(Wedstrijden!AW1084="x","Z","")</f>
        <v/>
      </c>
    </row>
    <row r="920" spans="1:118" ht="15">
      <c r="A920" s="48" t="e">
        <f>Wedstrijden!#REF!</f>
        <v>#REF!</v>
      </c>
      <c r="B920" s="44" t="str">
        <f>IFERROR(VLOOKUP(Wedstrijden!E1085,Wedstrijdlocaties!$B$2:$E$499,2,FALSE),"")</f>
        <v/>
      </c>
      <c r="C920" s="44" t="str">
        <f>Wedstrijden!F1085</f>
        <v/>
      </c>
      <c r="D920" s="44" t="str">
        <f>IFERROR(VLOOKUP(Wedstrijden!G1085,Organisaties!$B$2:$C$501,2,FALSE),"")</f>
        <v/>
      </c>
      <c r="E920" s="44" t="str">
        <f>IFERROR(VLOOKUP(Wedstrijden!G1085,Organisaties!$B$2:$F$501,5,FALSE),"")</f>
        <v/>
      </c>
      <c r="F920" s="44" t="str">
        <f>IF(Wedstrijden!BC1085&lt;&gt;"",Wedstrijden!BC1085,"")</f>
        <v/>
      </c>
      <c r="G920" s="44">
        <f>IF(Wedstrijden!AY1085="Indoor",1,0)</f>
        <v>0</v>
      </c>
      <c r="H920" s="44">
        <f>Wedstrijden!AZ1085</f>
        <v>0</v>
      </c>
      <c r="I920" s="44" t="str">
        <f>IF(Wedstrijden!AX1085="Nee",0,IF(Wedstrijden!AX1085="Ja",1,""))</f>
        <v/>
      </c>
      <c r="J920" s="44" t="str">
        <f>IF(Wedstrijden!BA1085&lt;&gt;"",Wedstrijden!BA1085,"")</f>
        <v/>
      </c>
      <c r="W920" s="45"/>
      <c r="AE920" s="45"/>
      <c r="AN920" s="45"/>
      <c r="AU920" s="45"/>
      <c r="BA920" s="45"/>
      <c r="BE920" s="45"/>
      <c r="BJ920" s="44" t="str">
        <f>IF(COUNTA(Wedstrijden!I1085:S1085)&lt;&gt;0,1,"")</f>
        <v/>
      </c>
      <c r="BK920" s="44" t="str">
        <f t="shared" si="84"/>
        <v/>
      </c>
      <c r="BL920" s="44" t="str">
        <f>IF(Wedstrijden!I1085="x","AA","")</f>
        <v/>
      </c>
      <c r="BM920" s="44" t="str">
        <f>IF(Wedstrijden!J1085="x","A","")</f>
        <v/>
      </c>
      <c r="BN920" s="44" t="str">
        <f>IF(Wedstrijden!K1085="x","B1","")</f>
        <v/>
      </c>
      <c r="BO920" s="44" t="str">
        <f>IF(Wedstrijden!L1085="x","BB","")</f>
        <v/>
      </c>
      <c r="BP920" s="44" t="str">
        <f>IF(Wedstrijden!M1085="x","B","")</f>
        <v/>
      </c>
      <c r="BQ920" s="44" t="str">
        <f>IF(Wedstrijden!N1085="x","L1","")</f>
        <v/>
      </c>
      <c r="BR920" s="44" t="str">
        <f>IF(Wedstrijden!O1085="x","L2","")</f>
        <v/>
      </c>
      <c r="BS920" s="44" t="str">
        <f>IF(Wedstrijden!P1085="x","M1","")</f>
        <v/>
      </c>
      <c r="BT920" s="44" t="str">
        <f>IF(Wedstrijden!Q1085="x","M2","")</f>
        <v/>
      </c>
      <c r="BU920" s="44" t="str">
        <f>IF(Wedstrijden!R1085="x","Z1","")</f>
        <v/>
      </c>
      <c r="BV920" s="44" t="str">
        <f>IF(Wedstrijden!S1085="x","Z2","")</f>
        <v/>
      </c>
      <c r="BW920" s="44" t="str">
        <f>IF(COUNTA(Wedstrijden!T1085:AB1085)&lt;&gt;0,1,"")</f>
        <v/>
      </c>
      <c r="BX920" s="44" t="str">
        <f t="shared" si="85"/>
        <v/>
      </c>
      <c r="BY920" s="44" t="str">
        <f>IF(Wedstrijden!T1085="x","BB","")</f>
        <v/>
      </c>
      <c r="BZ920" s="44" t="str">
        <f>IF(Wedstrijden!U1085="x","B","")</f>
        <v/>
      </c>
      <c r="CA920" s="44" t="str">
        <f>IF(Wedstrijden!V1085="x","L1","")</f>
        <v/>
      </c>
      <c r="CB920" s="44" t="str">
        <f>IF(Wedstrijden!W1085="x","L2","")</f>
        <v/>
      </c>
      <c r="CC920" s="44" t="str">
        <f>IF(Wedstrijden!X1085="x","M1","")</f>
        <v/>
      </c>
      <c r="CD920" s="44" t="str">
        <f>IF(Wedstrijden!Y1085="x","M2","")</f>
        <v/>
      </c>
      <c r="CE920" s="44" t="str">
        <f>IF(Wedstrijden!Z1085="x","Z1","")</f>
        <v/>
      </c>
      <c r="CF920" s="44" t="str">
        <f>IF(Wedstrijden!AA1085="x","Z2","")</f>
        <v/>
      </c>
      <c r="CG920" s="44" t="str">
        <f>IF(Wedstrijden!AB1085="x","ZZL","")</f>
        <v/>
      </c>
      <c r="CL920" s="44" t="str">
        <f>IF(COUNTA(Wedstrijden!AC1085:AJ1085)&lt;&gt;0,2,"")</f>
        <v/>
      </c>
      <c r="CM920" s="44" t="str">
        <f t="shared" si="86"/>
        <v/>
      </c>
      <c r="CN920" s="44" t="str">
        <f>IF(Wedstrijden!AC1085="x","AA","")</f>
        <v/>
      </c>
      <c r="CO920" s="44" t="str">
        <f>IF(Wedstrijden!AD1085="x","A","")</f>
        <v/>
      </c>
      <c r="CP920" s="44" t="str">
        <f>IF(Wedstrijden!AE1085="x","BB","")</f>
        <v/>
      </c>
      <c r="CQ920" s="44" t="str">
        <f>IF(Wedstrijden!AF1085="x","B","")</f>
        <v/>
      </c>
      <c r="CR920" s="44" t="str">
        <f>IF(Wedstrijden!AG1085="x","L","")</f>
        <v/>
      </c>
      <c r="CS920" s="44" t="str">
        <f>IF(Wedstrijden!AH1085="x","M","")</f>
        <v/>
      </c>
      <c r="CT920" s="44" t="str">
        <f>IF(Wedstrijden!AI1085="x","Z","")</f>
        <v/>
      </c>
      <c r="CU920" s="44" t="str">
        <f>IF(Wedstrijden!AJ1085="x","ZZ","")</f>
        <v/>
      </c>
      <c r="CV920" s="44" t="str">
        <f>IF(COUNTA(Wedstrijden!AK1085:AQ1085)&lt;&gt;0,2,"")</f>
        <v/>
      </c>
      <c r="CW920" s="44" t="str">
        <f t="shared" si="87"/>
        <v/>
      </c>
      <c r="CX920" s="44" t="str">
        <f>IF(Wedstrijden!AK1085="x","BB","")</f>
        <v/>
      </c>
      <c r="CY920" s="44" t="str">
        <f>IF(Wedstrijden!AL1085="x","B","")</f>
        <v/>
      </c>
      <c r="CZ920" s="44" t="str">
        <f>IF(Wedstrijden!AM1085="x","L","")</f>
        <v/>
      </c>
      <c r="DA920" s="44" t="str">
        <f>IF(Wedstrijden!AN1085="x","M","")</f>
        <v/>
      </c>
      <c r="DB920" s="44" t="str">
        <f>IF(Wedstrijden!AO1085="x","Z","")</f>
        <v/>
      </c>
      <c r="DC920" s="44" t="str">
        <f>IF(Wedstrijden!AP1085="x","ZZ","")</f>
        <v/>
      </c>
      <c r="DD920" s="44" t="str">
        <f>IF(Wedstrijden!AQ1085="x","1.40","")</f>
        <v/>
      </c>
      <c r="DE920" s="44" t="str">
        <f>IF(COUNTA(Wedstrijden!AR1085:AT1085)&lt;&gt;0,6,"")</f>
        <v/>
      </c>
      <c r="DF920" s="44" t="str">
        <f t="shared" si="88"/>
        <v/>
      </c>
      <c r="DG920" s="44" t="str">
        <f>IF(Wedstrijden!AR1085="x","L","")</f>
        <v/>
      </c>
      <c r="DH920" s="44" t="str">
        <f>IF(Wedstrijden!AS1085="x","M","")</f>
        <v/>
      </c>
      <c r="DI920" s="44" t="str">
        <f>IF(Wedstrijden!AT1085="x","Z","")</f>
        <v/>
      </c>
      <c r="DJ920" s="44" t="str">
        <f>IF(COUNTA(Wedstrijden!AU1085:AW1085)&lt;&gt;0,6,"")</f>
        <v/>
      </c>
      <c r="DK920" s="44" t="str">
        <f t="shared" si="89"/>
        <v/>
      </c>
      <c r="DL920" s="44" t="str">
        <f>IF(Wedstrijden!AU1085="x","L","")</f>
        <v/>
      </c>
      <c r="DM920" s="44" t="str">
        <f>IF(Wedstrijden!AV1085="x","M","")</f>
        <v/>
      </c>
      <c r="DN920" s="44" t="str">
        <f>IF(Wedstrijden!AW1085="x","Z","")</f>
        <v/>
      </c>
    </row>
    <row r="921" spans="1:118" ht="15">
      <c r="A921" s="48" t="e">
        <f>Wedstrijden!#REF!</f>
        <v>#REF!</v>
      </c>
      <c r="B921" s="44" t="str">
        <f>IFERROR(VLOOKUP(Wedstrijden!E1086,Wedstrijdlocaties!$B$2:$E$499,2,FALSE),"")</f>
        <v/>
      </c>
      <c r="C921" s="44" t="str">
        <f>Wedstrijden!F1086</f>
        <v/>
      </c>
      <c r="D921" s="44" t="str">
        <f>IFERROR(VLOOKUP(Wedstrijden!G1086,Organisaties!$B$2:$C$501,2,FALSE),"")</f>
        <v/>
      </c>
      <c r="E921" s="44" t="str">
        <f>IFERROR(VLOOKUP(Wedstrijden!G1086,Organisaties!$B$2:$F$501,5,FALSE),"")</f>
        <v/>
      </c>
      <c r="F921" s="44" t="str">
        <f>IF(Wedstrijden!BC1086&lt;&gt;"",Wedstrijden!BC1086,"")</f>
        <v/>
      </c>
      <c r="G921" s="44">
        <f>IF(Wedstrijden!AY1086="Indoor",1,0)</f>
        <v>0</v>
      </c>
      <c r="H921" s="44">
        <f>Wedstrijden!AZ1086</f>
        <v>0</v>
      </c>
      <c r="I921" s="44" t="str">
        <f>IF(Wedstrijden!AX1086="Nee",0,IF(Wedstrijden!AX1086="Ja",1,""))</f>
        <v/>
      </c>
      <c r="J921" s="44" t="str">
        <f>IF(Wedstrijden!BA1086&lt;&gt;"",Wedstrijden!BA1086,"")</f>
        <v/>
      </c>
      <c r="W921" s="45"/>
      <c r="AE921" s="45"/>
      <c r="AN921" s="45"/>
      <c r="AU921" s="45"/>
      <c r="BA921" s="45"/>
      <c r="BE921" s="45"/>
      <c r="BJ921" s="44" t="str">
        <f>IF(COUNTA(Wedstrijden!I1086:S1086)&lt;&gt;0,1,"")</f>
        <v/>
      </c>
      <c r="BK921" s="44" t="str">
        <f t="shared" si="84"/>
        <v/>
      </c>
      <c r="BL921" s="44" t="str">
        <f>IF(Wedstrijden!I1086="x","AA","")</f>
        <v/>
      </c>
      <c r="BM921" s="44" t="str">
        <f>IF(Wedstrijden!J1086="x","A","")</f>
        <v/>
      </c>
      <c r="BN921" s="44" t="str">
        <f>IF(Wedstrijden!K1086="x","B1","")</f>
        <v/>
      </c>
      <c r="BO921" s="44" t="str">
        <f>IF(Wedstrijden!L1086="x","BB","")</f>
        <v/>
      </c>
      <c r="BP921" s="44" t="str">
        <f>IF(Wedstrijden!M1086="x","B","")</f>
        <v/>
      </c>
      <c r="BQ921" s="44" t="str">
        <f>IF(Wedstrijden!N1086="x","L1","")</f>
        <v/>
      </c>
      <c r="BR921" s="44" t="str">
        <f>IF(Wedstrijden!O1086="x","L2","")</f>
        <v/>
      </c>
      <c r="BS921" s="44" t="str">
        <f>IF(Wedstrijden!P1086="x","M1","")</f>
        <v/>
      </c>
      <c r="BT921" s="44" t="str">
        <f>IF(Wedstrijden!Q1086="x","M2","")</f>
        <v/>
      </c>
      <c r="BU921" s="44" t="str">
        <f>IF(Wedstrijden!R1086="x","Z1","")</f>
        <v/>
      </c>
      <c r="BV921" s="44" t="str">
        <f>IF(Wedstrijden!S1086="x","Z2","")</f>
        <v/>
      </c>
      <c r="BW921" s="44" t="str">
        <f>IF(COUNTA(Wedstrijden!T1086:AB1086)&lt;&gt;0,1,"")</f>
        <v/>
      </c>
      <c r="BX921" s="44" t="str">
        <f t="shared" si="85"/>
        <v/>
      </c>
      <c r="BY921" s="44" t="str">
        <f>IF(Wedstrijden!T1086="x","BB","")</f>
        <v/>
      </c>
      <c r="BZ921" s="44" t="str">
        <f>IF(Wedstrijden!U1086="x","B","")</f>
        <v/>
      </c>
      <c r="CA921" s="44" t="str">
        <f>IF(Wedstrijden!V1086="x","L1","")</f>
        <v/>
      </c>
      <c r="CB921" s="44" t="str">
        <f>IF(Wedstrijden!W1086="x","L2","")</f>
        <v/>
      </c>
      <c r="CC921" s="44" t="str">
        <f>IF(Wedstrijden!X1086="x","M1","")</f>
        <v/>
      </c>
      <c r="CD921" s="44" t="str">
        <f>IF(Wedstrijden!Y1086="x","M2","")</f>
        <v/>
      </c>
      <c r="CE921" s="44" t="str">
        <f>IF(Wedstrijden!Z1086="x","Z1","")</f>
        <v/>
      </c>
      <c r="CF921" s="44" t="str">
        <f>IF(Wedstrijden!AA1086="x","Z2","")</f>
        <v/>
      </c>
      <c r="CG921" s="44" t="str">
        <f>IF(Wedstrijden!AB1086="x","ZZL","")</f>
        <v/>
      </c>
      <c r="CL921" s="44" t="str">
        <f>IF(COUNTA(Wedstrijden!AC1086:AJ1086)&lt;&gt;0,2,"")</f>
        <v/>
      </c>
      <c r="CM921" s="44" t="str">
        <f t="shared" si="86"/>
        <v/>
      </c>
      <c r="CN921" s="44" t="str">
        <f>IF(Wedstrijden!AC1086="x","AA","")</f>
        <v/>
      </c>
      <c r="CO921" s="44" t="str">
        <f>IF(Wedstrijden!AD1086="x","A","")</f>
        <v/>
      </c>
      <c r="CP921" s="44" t="str">
        <f>IF(Wedstrijden!AE1086="x","BB","")</f>
        <v/>
      </c>
      <c r="CQ921" s="44" t="str">
        <f>IF(Wedstrijden!AF1086="x","B","")</f>
        <v/>
      </c>
      <c r="CR921" s="44" t="str">
        <f>IF(Wedstrijden!AG1086="x","L","")</f>
        <v/>
      </c>
      <c r="CS921" s="44" t="str">
        <f>IF(Wedstrijden!AH1086="x","M","")</f>
        <v/>
      </c>
      <c r="CT921" s="44" t="str">
        <f>IF(Wedstrijden!AI1086="x","Z","")</f>
        <v/>
      </c>
      <c r="CU921" s="44" t="str">
        <f>IF(Wedstrijden!AJ1086="x","ZZ","")</f>
        <v/>
      </c>
      <c r="CV921" s="44" t="str">
        <f>IF(COUNTA(Wedstrijden!AK1086:AQ1086)&lt;&gt;0,2,"")</f>
        <v/>
      </c>
      <c r="CW921" s="44" t="str">
        <f t="shared" si="87"/>
        <v/>
      </c>
      <c r="CX921" s="44" t="str">
        <f>IF(Wedstrijden!AK1086="x","BB","")</f>
        <v/>
      </c>
      <c r="CY921" s="44" t="str">
        <f>IF(Wedstrijden!AL1086="x","B","")</f>
        <v/>
      </c>
      <c r="CZ921" s="44" t="str">
        <f>IF(Wedstrijden!AM1086="x","L","")</f>
        <v/>
      </c>
      <c r="DA921" s="44" t="str">
        <f>IF(Wedstrijden!AN1086="x","M","")</f>
        <v/>
      </c>
      <c r="DB921" s="44" t="str">
        <f>IF(Wedstrijden!AO1086="x","Z","")</f>
        <v/>
      </c>
      <c r="DC921" s="44" t="str">
        <f>IF(Wedstrijden!AP1086="x","ZZ","")</f>
        <v/>
      </c>
      <c r="DD921" s="44" t="str">
        <f>IF(Wedstrijden!AQ1086="x","1.40","")</f>
        <v/>
      </c>
      <c r="DE921" s="44" t="str">
        <f>IF(COUNTA(Wedstrijden!AR1086:AT1086)&lt;&gt;0,6,"")</f>
        <v/>
      </c>
      <c r="DF921" s="44" t="str">
        <f t="shared" si="88"/>
        <v/>
      </c>
      <c r="DG921" s="44" t="str">
        <f>IF(Wedstrijden!AR1086="x","L","")</f>
        <v/>
      </c>
      <c r="DH921" s="44" t="str">
        <f>IF(Wedstrijden!AS1086="x","M","")</f>
        <v/>
      </c>
      <c r="DI921" s="44" t="str">
        <f>IF(Wedstrijden!AT1086="x","Z","")</f>
        <v/>
      </c>
      <c r="DJ921" s="44" t="str">
        <f>IF(COUNTA(Wedstrijden!AU1086:AW1086)&lt;&gt;0,6,"")</f>
        <v/>
      </c>
      <c r="DK921" s="44" t="str">
        <f t="shared" si="89"/>
        <v/>
      </c>
      <c r="DL921" s="44" t="str">
        <f>IF(Wedstrijden!AU1086="x","L","")</f>
        <v/>
      </c>
      <c r="DM921" s="44" t="str">
        <f>IF(Wedstrijden!AV1086="x","M","")</f>
        <v/>
      </c>
      <c r="DN921" s="44" t="str">
        <f>IF(Wedstrijden!AW1086="x","Z","")</f>
        <v/>
      </c>
    </row>
    <row r="922" spans="1:118" ht="15">
      <c r="A922" s="48" t="e">
        <f>Wedstrijden!#REF!</f>
        <v>#REF!</v>
      </c>
      <c r="B922" s="44" t="str">
        <f>IFERROR(VLOOKUP(Wedstrijden!E1087,Wedstrijdlocaties!$B$2:$E$499,2,FALSE),"")</f>
        <v/>
      </c>
      <c r="C922" s="44" t="str">
        <f>Wedstrijden!F1087</f>
        <v/>
      </c>
      <c r="D922" s="44" t="str">
        <f>IFERROR(VLOOKUP(Wedstrijden!G1087,Organisaties!$B$2:$C$501,2,FALSE),"")</f>
        <v/>
      </c>
      <c r="E922" s="44" t="str">
        <f>IFERROR(VLOOKUP(Wedstrijden!G1087,Organisaties!$B$2:$F$501,5,FALSE),"")</f>
        <v/>
      </c>
      <c r="F922" s="44" t="str">
        <f>IF(Wedstrijden!BC1087&lt;&gt;"",Wedstrijden!BC1087,"")</f>
        <v/>
      </c>
      <c r="G922" s="44">
        <f>IF(Wedstrijden!AY1087="Indoor",1,0)</f>
        <v>0</v>
      </c>
      <c r="H922" s="44">
        <f>Wedstrijden!AZ1087</f>
        <v>0</v>
      </c>
      <c r="I922" s="44" t="str">
        <f>IF(Wedstrijden!AX1087="Nee",0,IF(Wedstrijden!AX1087="Ja",1,""))</f>
        <v/>
      </c>
      <c r="J922" s="44" t="str">
        <f>IF(Wedstrijden!BA1087&lt;&gt;"",Wedstrijden!BA1087,"")</f>
        <v/>
      </c>
      <c r="W922" s="45"/>
      <c r="AE922" s="45"/>
      <c r="AN922" s="45"/>
      <c r="AU922" s="45"/>
      <c r="BA922" s="45"/>
      <c r="BE922" s="45"/>
      <c r="BJ922" s="44" t="str">
        <f>IF(COUNTA(Wedstrijden!I1087:S1087)&lt;&gt;0,1,"")</f>
        <v/>
      </c>
      <c r="BK922" s="44" t="str">
        <f t="shared" si="84"/>
        <v/>
      </c>
      <c r="BL922" s="44" t="str">
        <f>IF(Wedstrijden!I1087="x","AA","")</f>
        <v/>
      </c>
      <c r="BM922" s="44" t="str">
        <f>IF(Wedstrijden!J1087="x","A","")</f>
        <v/>
      </c>
      <c r="BN922" s="44" t="str">
        <f>IF(Wedstrijden!K1087="x","B1","")</f>
        <v/>
      </c>
      <c r="BO922" s="44" t="str">
        <f>IF(Wedstrijden!L1087="x","BB","")</f>
        <v/>
      </c>
      <c r="BP922" s="44" t="str">
        <f>IF(Wedstrijden!M1087="x","B","")</f>
        <v/>
      </c>
      <c r="BQ922" s="44" t="str">
        <f>IF(Wedstrijden!N1087="x","L1","")</f>
        <v/>
      </c>
      <c r="BR922" s="44" t="str">
        <f>IF(Wedstrijden!O1087="x","L2","")</f>
        <v/>
      </c>
      <c r="BS922" s="44" t="str">
        <f>IF(Wedstrijden!P1087="x","M1","")</f>
        <v/>
      </c>
      <c r="BT922" s="44" t="str">
        <f>IF(Wedstrijden!Q1087="x","M2","")</f>
        <v/>
      </c>
      <c r="BU922" s="44" t="str">
        <f>IF(Wedstrijden!R1087="x","Z1","")</f>
        <v/>
      </c>
      <c r="BV922" s="44" t="str">
        <f>IF(Wedstrijden!S1087="x","Z2","")</f>
        <v/>
      </c>
      <c r="BW922" s="44" t="str">
        <f>IF(COUNTA(Wedstrijden!T1087:AB1087)&lt;&gt;0,1,"")</f>
        <v/>
      </c>
      <c r="BX922" s="44" t="str">
        <f t="shared" si="85"/>
        <v/>
      </c>
      <c r="BY922" s="44" t="str">
        <f>IF(Wedstrijden!T1087="x","BB","")</f>
        <v/>
      </c>
      <c r="BZ922" s="44" t="str">
        <f>IF(Wedstrijden!U1087="x","B","")</f>
        <v/>
      </c>
      <c r="CA922" s="44" t="str">
        <f>IF(Wedstrijden!V1087="x","L1","")</f>
        <v/>
      </c>
      <c r="CB922" s="44" t="str">
        <f>IF(Wedstrijden!W1087="x","L2","")</f>
        <v/>
      </c>
      <c r="CC922" s="44" t="str">
        <f>IF(Wedstrijden!X1087="x","M1","")</f>
        <v/>
      </c>
      <c r="CD922" s="44" t="str">
        <f>IF(Wedstrijden!Y1087="x","M2","")</f>
        <v/>
      </c>
      <c r="CE922" s="44" t="str">
        <f>IF(Wedstrijden!Z1087="x","Z1","")</f>
        <v/>
      </c>
      <c r="CF922" s="44" t="str">
        <f>IF(Wedstrijden!AA1087="x","Z2","")</f>
        <v/>
      </c>
      <c r="CG922" s="44" t="str">
        <f>IF(Wedstrijden!AB1087="x","ZZL","")</f>
        <v/>
      </c>
      <c r="CL922" s="44" t="str">
        <f>IF(COUNTA(Wedstrijden!AC1087:AJ1087)&lt;&gt;0,2,"")</f>
        <v/>
      </c>
      <c r="CM922" s="44" t="str">
        <f t="shared" si="86"/>
        <v/>
      </c>
      <c r="CN922" s="44" t="str">
        <f>IF(Wedstrijden!AC1087="x","AA","")</f>
        <v/>
      </c>
      <c r="CO922" s="44" t="str">
        <f>IF(Wedstrijden!AD1087="x","A","")</f>
        <v/>
      </c>
      <c r="CP922" s="44" t="str">
        <f>IF(Wedstrijden!AE1087="x","BB","")</f>
        <v/>
      </c>
      <c r="CQ922" s="44" t="str">
        <f>IF(Wedstrijden!AF1087="x","B","")</f>
        <v/>
      </c>
      <c r="CR922" s="44" t="str">
        <f>IF(Wedstrijden!AG1087="x","L","")</f>
        <v/>
      </c>
      <c r="CS922" s="44" t="str">
        <f>IF(Wedstrijden!AH1087="x","M","")</f>
        <v/>
      </c>
      <c r="CT922" s="44" t="str">
        <f>IF(Wedstrijden!AI1087="x","Z","")</f>
        <v/>
      </c>
      <c r="CU922" s="44" t="str">
        <f>IF(Wedstrijden!AJ1087="x","ZZ","")</f>
        <v/>
      </c>
      <c r="CV922" s="44" t="str">
        <f>IF(COUNTA(Wedstrijden!AK1087:AQ1087)&lt;&gt;0,2,"")</f>
        <v/>
      </c>
      <c r="CW922" s="44" t="str">
        <f t="shared" si="87"/>
        <v/>
      </c>
      <c r="CX922" s="44" t="str">
        <f>IF(Wedstrijden!AK1087="x","BB","")</f>
        <v/>
      </c>
      <c r="CY922" s="44" t="str">
        <f>IF(Wedstrijden!AL1087="x","B","")</f>
        <v/>
      </c>
      <c r="CZ922" s="44" t="str">
        <f>IF(Wedstrijden!AM1087="x","L","")</f>
        <v/>
      </c>
      <c r="DA922" s="44" t="str">
        <f>IF(Wedstrijden!AN1087="x","M","")</f>
        <v/>
      </c>
      <c r="DB922" s="44" t="str">
        <f>IF(Wedstrijden!AO1087="x","Z","")</f>
        <v/>
      </c>
      <c r="DC922" s="44" t="str">
        <f>IF(Wedstrijden!AP1087="x","ZZ","")</f>
        <v/>
      </c>
      <c r="DD922" s="44" t="str">
        <f>IF(Wedstrijden!AQ1087="x","1.40","")</f>
        <v/>
      </c>
      <c r="DE922" s="44" t="str">
        <f>IF(COUNTA(Wedstrijden!AR1087:AT1087)&lt;&gt;0,6,"")</f>
        <v/>
      </c>
      <c r="DF922" s="44" t="str">
        <f t="shared" si="88"/>
        <v/>
      </c>
      <c r="DG922" s="44" t="str">
        <f>IF(Wedstrijden!AR1087="x","L","")</f>
        <v/>
      </c>
      <c r="DH922" s="44" t="str">
        <f>IF(Wedstrijden!AS1087="x","M","")</f>
        <v/>
      </c>
      <c r="DI922" s="44" t="str">
        <f>IF(Wedstrijden!AT1087="x","Z","")</f>
        <v/>
      </c>
      <c r="DJ922" s="44" t="str">
        <f>IF(COUNTA(Wedstrijden!AU1087:AW1087)&lt;&gt;0,6,"")</f>
        <v/>
      </c>
      <c r="DK922" s="44" t="str">
        <f t="shared" si="89"/>
        <v/>
      </c>
      <c r="DL922" s="44" t="str">
        <f>IF(Wedstrijden!AU1087="x","L","")</f>
        <v/>
      </c>
      <c r="DM922" s="44" t="str">
        <f>IF(Wedstrijden!AV1087="x","M","")</f>
        <v/>
      </c>
      <c r="DN922" s="44" t="str">
        <f>IF(Wedstrijden!AW1087="x","Z","")</f>
        <v/>
      </c>
    </row>
    <row r="923" spans="1:118" ht="15">
      <c r="A923" s="48" t="e">
        <f>Wedstrijden!#REF!</f>
        <v>#REF!</v>
      </c>
      <c r="B923" s="44" t="str">
        <f>IFERROR(VLOOKUP(Wedstrijden!E1088,Wedstrijdlocaties!$B$2:$E$499,2,FALSE),"")</f>
        <v/>
      </c>
      <c r="C923" s="44" t="str">
        <f>Wedstrijden!F1088</f>
        <v/>
      </c>
      <c r="D923" s="44" t="str">
        <f>IFERROR(VLOOKUP(Wedstrijden!G1088,Organisaties!$B$2:$C$501,2,FALSE),"")</f>
        <v/>
      </c>
      <c r="E923" s="44" t="str">
        <f>IFERROR(VLOOKUP(Wedstrijden!G1088,Organisaties!$B$2:$F$501,5,FALSE),"")</f>
        <v/>
      </c>
      <c r="F923" s="44" t="str">
        <f>IF(Wedstrijden!BC1088&lt;&gt;"",Wedstrijden!BC1088,"")</f>
        <v/>
      </c>
      <c r="G923" s="44">
        <f>IF(Wedstrijden!AY1088="Indoor",1,0)</f>
        <v>0</v>
      </c>
      <c r="H923" s="44">
        <f>Wedstrijden!AZ1088</f>
        <v>0</v>
      </c>
      <c r="I923" s="44" t="str">
        <f>IF(Wedstrijden!AX1088="Nee",0,IF(Wedstrijden!AX1088="Ja",1,""))</f>
        <v/>
      </c>
      <c r="J923" s="44" t="str">
        <f>IF(Wedstrijden!BA1088&lt;&gt;"",Wedstrijden!BA1088,"")</f>
        <v/>
      </c>
      <c r="W923" s="45"/>
      <c r="AE923" s="45"/>
      <c r="AN923" s="45"/>
      <c r="AU923" s="45"/>
      <c r="BA923" s="45"/>
      <c r="BE923" s="45"/>
      <c r="BJ923" s="44" t="str">
        <f>IF(COUNTA(Wedstrijden!I1088:S1088)&lt;&gt;0,1,"")</f>
        <v/>
      </c>
      <c r="BK923" s="44" t="str">
        <f t="shared" si="84"/>
        <v/>
      </c>
      <c r="BL923" s="44" t="str">
        <f>IF(Wedstrijden!I1088="x","AA","")</f>
        <v/>
      </c>
      <c r="BM923" s="44" t="str">
        <f>IF(Wedstrijden!J1088="x","A","")</f>
        <v/>
      </c>
      <c r="BN923" s="44" t="str">
        <f>IF(Wedstrijden!K1088="x","B1","")</f>
        <v/>
      </c>
      <c r="BO923" s="44" t="str">
        <f>IF(Wedstrijden!L1088="x","BB","")</f>
        <v/>
      </c>
      <c r="BP923" s="44" t="str">
        <f>IF(Wedstrijden!M1088="x","B","")</f>
        <v/>
      </c>
      <c r="BQ923" s="44" t="str">
        <f>IF(Wedstrijden!N1088="x","L1","")</f>
        <v/>
      </c>
      <c r="BR923" s="44" t="str">
        <f>IF(Wedstrijden!O1088="x","L2","")</f>
        <v/>
      </c>
      <c r="BS923" s="44" t="str">
        <f>IF(Wedstrijden!P1088="x","M1","")</f>
        <v/>
      </c>
      <c r="BT923" s="44" t="str">
        <f>IF(Wedstrijden!Q1088="x","M2","")</f>
        <v/>
      </c>
      <c r="BU923" s="44" t="str">
        <f>IF(Wedstrijden!R1088="x","Z1","")</f>
        <v/>
      </c>
      <c r="BV923" s="44" t="str">
        <f>IF(Wedstrijden!S1088="x","Z2","")</f>
        <v/>
      </c>
      <c r="BW923" s="44" t="str">
        <f>IF(COUNTA(Wedstrijden!T1088:AB1088)&lt;&gt;0,1,"")</f>
        <v/>
      </c>
      <c r="BX923" s="44" t="str">
        <f t="shared" si="85"/>
        <v/>
      </c>
      <c r="BY923" s="44" t="str">
        <f>IF(Wedstrijden!T1088="x","BB","")</f>
        <v/>
      </c>
      <c r="BZ923" s="44" t="str">
        <f>IF(Wedstrijden!U1088="x","B","")</f>
        <v/>
      </c>
      <c r="CA923" s="44" t="str">
        <f>IF(Wedstrijden!V1088="x","L1","")</f>
        <v/>
      </c>
      <c r="CB923" s="44" t="str">
        <f>IF(Wedstrijden!W1088="x","L2","")</f>
        <v/>
      </c>
      <c r="CC923" s="44" t="str">
        <f>IF(Wedstrijden!X1088="x","M1","")</f>
        <v/>
      </c>
      <c r="CD923" s="44" t="str">
        <f>IF(Wedstrijden!Y1088="x","M2","")</f>
        <v/>
      </c>
      <c r="CE923" s="44" t="str">
        <f>IF(Wedstrijden!Z1088="x","Z1","")</f>
        <v/>
      </c>
      <c r="CF923" s="44" t="str">
        <f>IF(Wedstrijden!AA1088="x","Z2","")</f>
        <v/>
      </c>
      <c r="CG923" s="44" t="str">
        <f>IF(Wedstrijden!AB1088="x","ZZL","")</f>
        <v/>
      </c>
      <c r="CL923" s="44" t="str">
        <f>IF(COUNTA(Wedstrijden!AC1088:AJ1088)&lt;&gt;0,2,"")</f>
        <v/>
      </c>
      <c r="CM923" s="44" t="str">
        <f t="shared" si="86"/>
        <v/>
      </c>
      <c r="CN923" s="44" t="str">
        <f>IF(Wedstrijden!AC1088="x","AA","")</f>
        <v/>
      </c>
      <c r="CO923" s="44" t="str">
        <f>IF(Wedstrijden!AD1088="x","A","")</f>
        <v/>
      </c>
      <c r="CP923" s="44" t="str">
        <f>IF(Wedstrijden!AE1088="x","BB","")</f>
        <v/>
      </c>
      <c r="CQ923" s="44" t="str">
        <f>IF(Wedstrijden!AF1088="x","B","")</f>
        <v/>
      </c>
      <c r="CR923" s="44" t="str">
        <f>IF(Wedstrijden!AG1088="x","L","")</f>
        <v/>
      </c>
      <c r="CS923" s="44" t="str">
        <f>IF(Wedstrijden!AH1088="x","M","")</f>
        <v/>
      </c>
      <c r="CT923" s="44" t="str">
        <f>IF(Wedstrijden!AI1088="x","Z","")</f>
        <v/>
      </c>
      <c r="CU923" s="44" t="str">
        <f>IF(Wedstrijden!AJ1088="x","ZZ","")</f>
        <v/>
      </c>
      <c r="CV923" s="44" t="str">
        <f>IF(COUNTA(Wedstrijden!AK1088:AQ1088)&lt;&gt;0,2,"")</f>
        <v/>
      </c>
      <c r="CW923" s="44" t="str">
        <f t="shared" si="87"/>
        <v/>
      </c>
      <c r="CX923" s="44" t="str">
        <f>IF(Wedstrijden!AK1088="x","BB","")</f>
        <v/>
      </c>
      <c r="CY923" s="44" t="str">
        <f>IF(Wedstrijden!AL1088="x","B","")</f>
        <v/>
      </c>
      <c r="CZ923" s="44" t="str">
        <f>IF(Wedstrijden!AM1088="x","L","")</f>
        <v/>
      </c>
      <c r="DA923" s="44" t="str">
        <f>IF(Wedstrijden!AN1088="x","M","")</f>
        <v/>
      </c>
      <c r="DB923" s="44" t="str">
        <f>IF(Wedstrijden!AO1088="x","Z","")</f>
        <v/>
      </c>
      <c r="DC923" s="44" t="str">
        <f>IF(Wedstrijden!AP1088="x","ZZ","")</f>
        <v/>
      </c>
      <c r="DD923" s="44" t="str">
        <f>IF(Wedstrijden!AQ1088="x","1.40","")</f>
        <v/>
      </c>
      <c r="DE923" s="44" t="str">
        <f>IF(COUNTA(Wedstrijden!AR1088:AT1088)&lt;&gt;0,6,"")</f>
        <v/>
      </c>
      <c r="DF923" s="44" t="str">
        <f t="shared" si="88"/>
        <v/>
      </c>
      <c r="DG923" s="44" t="str">
        <f>IF(Wedstrijden!AR1088="x","L","")</f>
        <v/>
      </c>
      <c r="DH923" s="44" t="str">
        <f>IF(Wedstrijden!AS1088="x","M","")</f>
        <v/>
      </c>
      <c r="DI923" s="44" t="str">
        <f>IF(Wedstrijden!AT1088="x","Z","")</f>
        <v/>
      </c>
      <c r="DJ923" s="44" t="str">
        <f>IF(COUNTA(Wedstrijden!AU1088:AW1088)&lt;&gt;0,6,"")</f>
        <v/>
      </c>
      <c r="DK923" s="44" t="str">
        <f t="shared" si="89"/>
        <v/>
      </c>
      <c r="DL923" s="44" t="str">
        <f>IF(Wedstrijden!AU1088="x","L","")</f>
        <v/>
      </c>
      <c r="DM923" s="44" t="str">
        <f>IF(Wedstrijden!AV1088="x","M","")</f>
        <v/>
      </c>
      <c r="DN923" s="44" t="str">
        <f>IF(Wedstrijden!AW1088="x","Z","")</f>
        <v/>
      </c>
    </row>
    <row r="924" spans="1:118" ht="15">
      <c r="A924" s="48" t="e">
        <f>Wedstrijden!#REF!</f>
        <v>#REF!</v>
      </c>
      <c r="B924" s="44" t="str">
        <f>IFERROR(VLOOKUP(Wedstrijden!E1089,Wedstrijdlocaties!$B$2:$E$499,2,FALSE),"")</f>
        <v/>
      </c>
      <c r="C924" s="44" t="str">
        <f>Wedstrijden!F1089</f>
        <v/>
      </c>
      <c r="D924" s="44" t="str">
        <f>IFERROR(VLOOKUP(Wedstrijden!G1089,Organisaties!$B$2:$C$501,2,FALSE),"")</f>
        <v/>
      </c>
      <c r="E924" s="44" t="str">
        <f>IFERROR(VLOOKUP(Wedstrijden!G1089,Organisaties!$B$2:$F$501,5,FALSE),"")</f>
        <v/>
      </c>
      <c r="F924" s="44" t="str">
        <f>IF(Wedstrijden!BC1089&lt;&gt;"",Wedstrijden!BC1089,"")</f>
        <v/>
      </c>
      <c r="G924" s="44">
        <f>IF(Wedstrijden!AY1089="Indoor",1,0)</f>
        <v>0</v>
      </c>
      <c r="H924" s="44">
        <f>Wedstrijden!AZ1089</f>
        <v>0</v>
      </c>
      <c r="I924" s="44" t="str">
        <f>IF(Wedstrijden!AX1089="Nee",0,IF(Wedstrijden!AX1089="Ja",1,""))</f>
        <v/>
      </c>
      <c r="J924" s="44" t="str">
        <f>IF(Wedstrijden!BA1089&lt;&gt;"",Wedstrijden!BA1089,"")</f>
        <v/>
      </c>
      <c r="W924" s="45"/>
      <c r="AE924" s="45"/>
      <c r="AN924" s="45"/>
      <c r="AU924" s="45"/>
      <c r="BA924" s="45"/>
      <c r="BE924" s="45"/>
      <c r="BJ924" s="44" t="str">
        <f>IF(COUNTA(Wedstrijden!I1089:S1089)&lt;&gt;0,1,"")</f>
        <v/>
      </c>
      <c r="BK924" s="44" t="str">
        <f t="shared" si="84"/>
        <v/>
      </c>
      <c r="BL924" s="44" t="str">
        <f>IF(Wedstrijden!I1089="x","AA","")</f>
        <v/>
      </c>
      <c r="BM924" s="44" t="str">
        <f>IF(Wedstrijden!J1089="x","A","")</f>
        <v/>
      </c>
      <c r="BN924" s="44" t="str">
        <f>IF(Wedstrijden!K1089="x","B1","")</f>
        <v/>
      </c>
      <c r="BO924" s="44" t="str">
        <f>IF(Wedstrijden!L1089="x","BB","")</f>
        <v/>
      </c>
      <c r="BP924" s="44" t="str">
        <f>IF(Wedstrijden!M1089="x","B","")</f>
        <v/>
      </c>
      <c r="BQ924" s="44" t="str">
        <f>IF(Wedstrijden!N1089="x","L1","")</f>
        <v/>
      </c>
      <c r="BR924" s="44" t="str">
        <f>IF(Wedstrijden!O1089="x","L2","")</f>
        <v/>
      </c>
      <c r="BS924" s="44" t="str">
        <f>IF(Wedstrijden!P1089="x","M1","")</f>
        <v/>
      </c>
      <c r="BT924" s="44" t="str">
        <f>IF(Wedstrijden!Q1089="x","M2","")</f>
        <v/>
      </c>
      <c r="BU924" s="44" t="str">
        <f>IF(Wedstrijden!R1089="x","Z1","")</f>
        <v/>
      </c>
      <c r="BV924" s="44" t="str">
        <f>IF(Wedstrijden!S1089="x","Z2","")</f>
        <v/>
      </c>
      <c r="BW924" s="44" t="str">
        <f>IF(COUNTA(Wedstrijden!T1089:AB1089)&lt;&gt;0,1,"")</f>
        <v/>
      </c>
      <c r="BX924" s="44" t="str">
        <f t="shared" si="85"/>
        <v/>
      </c>
      <c r="BY924" s="44" t="str">
        <f>IF(Wedstrijden!T1089="x","BB","")</f>
        <v/>
      </c>
      <c r="BZ924" s="44" t="str">
        <f>IF(Wedstrijden!U1089="x","B","")</f>
        <v/>
      </c>
      <c r="CA924" s="44" t="str">
        <f>IF(Wedstrijden!V1089="x","L1","")</f>
        <v/>
      </c>
      <c r="CB924" s="44" t="str">
        <f>IF(Wedstrijden!W1089="x","L2","")</f>
        <v/>
      </c>
      <c r="CC924" s="44" t="str">
        <f>IF(Wedstrijden!X1089="x","M1","")</f>
        <v/>
      </c>
      <c r="CD924" s="44" t="str">
        <f>IF(Wedstrijden!Y1089="x","M2","")</f>
        <v/>
      </c>
      <c r="CE924" s="44" t="str">
        <f>IF(Wedstrijden!Z1089="x","Z1","")</f>
        <v/>
      </c>
      <c r="CF924" s="44" t="str">
        <f>IF(Wedstrijden!AA1089="x","Z2","")</f>
        <v/>
      </c>
      <c r="CG924" s="44" t="str">
        <f>IF(Wedstrijden!AB1089="x","ZZL","")</f>
        <v/>
      </c>
      <c r="CL924" s="44" t="str">
        <f>IF(COUNTA(Wedstrijden!AC1089:AJ1089)&lt;&gt;0,2,"")</f>
        <v/>
      </c>
      <c r="CM924" s="44" t="str">
        <f t="shared" si="86"/>
        <v/>
      </c>
      <c r="CN924" s="44" t="str">
        <f>IF(Wedstrijden!AC1089="x","AA","")</f>
        <v/>
      </c>
      <c r="CO924" s="44" t="str">
        <f>IF(Wedstrijden!AD1089="x","A","")</f>
        <v/>
      </c>
      <c r="CP924" s="44" t="str">
        <f>IF(Wedstrijden!AE1089="x","BB","")</f>
        <v/>
      </c>
      <c r="CQ924" s="44" t="str">
        <f>IF(Wedstrijden!AF1089="x","B","")</f>
        <v/>
      </c>
      <c r="CR924" s="44" t="str">
        <f>IF(Wedstrijden!AG1089="x","L","")</f>
        <v/>
      </c>
      <c r="CS924" s="44" t="str">
        <f>IF(Wedstrijden!AH1089="x","M","")</f>
        <v/>
      </c>
      <c r="CT924" s="44" t="str">
        <f>IF(Wedstrijden!AI1089="x","Z","")</f>
        <v/>
      </c>
      <c r="CU924" s="44" t="str">
        <f>IF(Wedstrijden!AJ1089="x","ZZ","")</f>
        <v/>
      </c>
      <c r="CV924" s="44" t="str">
        <f>IF(COUNTA(Wedstrijden!AK1089:AQ1089)&lt;&gt;0,2,"")</f>
        <v/>
      </c>
      <c r="CW924" s="44" t="str">
        <f t="shared" si="87"/>
        <v/>
      </c>
      <c r="CX924" s="44" t="str">
        <f>IF(Wedstrijden!AK1089="x","BB","")</f>
        <v/>
      </c>
      <c r="CY924" s="44" t="str">
        <f>IF(Wedstrijden!AL1089="x","B","")</f>
        <v/>
      </c>
      <c r="CZ924" s="44" t="str">
        <f>IF(Wedstrijden!AM1089="x","L","")</f>
        <v/>
      </c>
      <c r="DA924" s="44" t="str">
        <f>IF(Wedstrijden!AN1089="x","M","")</f>
        <v/>
      </c>
      <c r="DB924" s="44" t="str">
        <f>IF(Wedstrijden!AO1089="x","Z","")</f>
        <v/>
      </c>
      <c r="DC924" s="44" t="str">
        <f>IF(Wedstrijden!AP1089="x","ZZ","")</f>
        <v/>
      </c>
      <c r="DD924" s="44" t="str">
        <f>IF(Wedstrijden!AQ1089="x","1.40","")</f>
        <v/>
      </c>
      <c r="DE924" s="44" t="str">
        <f>IF(COUNTA(Wedstrijden!AR1089:AT1089)&lt;&gt;0,6,"")</f>
        <v/>
      </c>
      <c r="DF924" s="44" t="str">
        <f t="shared" si="88"/>
        <v/>
      </c>
      <c r="DG924" s="44" t="str">
        <f>IF(Wedstrijden!AR1089="x","L","")</f>
        <v/>
      </c>
      <c r="DH924" s="44" t="str">
        <f>IF(Wedstrijden!AS1089="x","M","")</f>
        <v/>
      </c>
      <c r="DI924" s="44" t="str">
        <f>IF(Wedstrijden!AT1089="x","Z","")</f>
        <v/>
      </c>
      <c r="DJ924" s="44" t="str">
        <f>IF(COUNTA(Wedstrijden!AU1089:AW1089)&lt;&gt;0,6,"")</f>
        <v/>
      </c>
      <c r="DK924" s="44" t="str">
        <f t="shared" si="89"/>
        <v/>
      </c>
      <c r="DL924" s="44" t="str">
        <f>IF(Wedstrijden!AU1089="x","L","")</f>
        <v/>
      </c>
      <c r="DM924" s="44" t="str">
        <f>IF(Wedstrijden!AV1089="x","M","")</f>
        <v/>
      </c>
      <c r="DN924" s="44" t="str">
        <f>IF(Wedstrijden!AW1089="x","Z","")</f>
        <v/>
      </c>
    </row>
    <row r="925" spans="1:118" ht="15">
      <c r="A925" s="48" t="e">
        <f>Wedstrijden!#REF!</f>
        <v>#REF!</v>
      </c>
      <c r="B925" s="44" t="str">
        <f>IFERROR(VLOOKUP(Wedstrijden!E1090,Wedstrijdlocaties!$B$2:$E$499,2,FALSE),"")</f>
        <v/>
      </c>
      <c r="C925" s="44" t="str">
        <f>Wedstrijden!F1090</f>
        <v/>
      </c>
      <c r="D925" s="44" t="str">
        <f>IFERROR(VLOOKUP(Wedstrijden!G1090,Organisaties!$B$2:$C$501,2,FALSE),"")</f>
        <v/>
      </c>
      <c r="E925" s="44" t="str">
        <f>IFERROR(VLOOKUP(Wedstrijden!G1090,Organisaties!$B$2:$F$501,5,FALSE),"")</f>
        <v/>
      </c>
      <c r="F925" s="44" t="str">
        <f>IF(Wedstrijden!BC1090&lt;&gt;"",Wedstrijden!BC1090,"")</f>
        <v/>
      </c>
      <c r="G925" s="44">
        <f>IF(Wedstrijden!AY1090="Indoor",1,0)</f>
        <v>0</v>
      </c>
      <c r="H925" s="44">
        <f>Wedstrijden!AZ1090</f>
        <v>0</v>
      </c>
      <c r="I925" s="44" t="str">
        <f>IF(Wedstrijden!AX1090="Nee",0,IF(Wedstrijden!AX1090="Ja",1,""))</f>
        <v/>
      </c>
      <c r="J925" s="44" t="str">
        <f>IF(Wedstrijden!BA1090&lt;&gt;"",Wedstrijden!BA1090,"")</f>
        <v/>
      </c>
      <c r="W925" s="45"/>
      <c r="AE925" s="45"/>
      <c r="AN925" s="45"/>
      <c r="AU925" s="45"/>
      <c r="BA925" s="45"/>
      <c r="BE925" s="45"/>
      <c r="BJ925" s="44" t="str">
        <f>IF(COUNTA(Wedstrijden!I1090:S1090)&lt;&gt;0,1,"")</f>
        <v/>
      </c>
      <c r="BK925" s="44" t="str">
        <f t="shared" si="84"/>
        <v/>
      </c>
      <c r="BL925" s="44" t="str">
        <f>IF(Wedstrijden!I1090="x","AA","")</f>
        <v/>
      </c>
      <c r="BM925" s="44" t="str">
        <f>IF(Wedstrijden!J1090="x","A","")</f>
        <v/>
      </c>
      <c r="BN925" s="44" t="str">
        <f>IF(Wedstrijden!K1090="x","B1","")</f>
        <v/>
      </c>
      <c r="BO925" s="44" t="str">
        <f>IF(Wedstrijden!L1090="x","BB","")</f>
        <v/>
      </c>
      <c r="BP925" s="44" t="str">
        <f>IF(Wedstrijden!M1090="x","B","")</f>
        <v/>
      </c>
      <c r="BQ925" s="44" t="str">
        <f>IF(Wedstrijden!N1090="x","L1","")</f>
        <v/>
      </c>
      <c r="BR925" s="44" t="str">
        <f>IF(Wedstrijden!O1090="x","L2","")</f>
        <v/>
      </c>
      <c r="BS925" s="44" t="str">
        <f>IF(Wedstrijden!P1090="x","M1","")</f>
        <v/>
      </c>
      <c r="BT925" s="44" t="str">
        <f>IF(Wedstrijden!Q1090="x","M2","")</f>
        <v/>
      </c>
      <c r="BU925" s="44" t="str">
        <f>IF(Wedstrijden!R1090="x","Z1","")</f>
        <v/>
      </c>
      <c r="BV925" s="44" t="str">
        <f>IF(Wedstrijden!S1090="x","Z2","")</f>
        <v/>
      </c>
      <c r="BW925" s="44" t="str">
        <f>IF(COUNTA(Wedstrijden!T1090:AB1090)&lt;&gt;0,1,"")</f>
        <v/>
      </c>
      <c r="BX925" s="44" t="str">
        <f t="shared" si="85"/>
        <v/>
      </c>
      <c r="BY925" s="44" t="str">
        <f>IF(Wedstrijden!T1090="x","BB","")</f>
        <v/>
      </c>
      <c r="BZ925" s="44" t="str">
        <f>IF(Wedstrijden!U1090="x","B","")</f>
        <v/>
      </c>
      <c r="CA925" s="44" t="str">
        <f>IF(Wedstrijden!V1090="x","L1","")</f>
        <v/>
      </c>
      <c r="CB925" s="44" t="str">
        <f>IF(Wedstrijden!W1090="x","L2","")</f>
        <v/>
      </c>
      <c r="CC925" s="44" t="str">
        <f>IF(Wedstrijden!X1090="x","M1","")</f>
        <v/>
      </c>
      <c r="CD925" s="44" t="str">
        <f>IF(Wedstrijden!Y1090="x","M2","")</f>
        <v/>
      </c>
      <c r="CE925" s="44" t="str">
        <f>IF(Wedstrijden!Z1090="x","Z1","")</f>
        <v/>
      </c>
      <c r="CF925" s="44" t="str">
        <f>IF(Wedstrijden!AA1090="x","Z2","")</f>
        <v/>
      </c>
      <c r="CG925" s="44" t="str">
        <f>IF(Wedstrijden!AB1090="x","ZZL","")</f>
        <v/>
      </c>
      <c r="CL925" s="44" t="str">
        <f>IF(COUNTA(Wedstrijden!AC1090:AJ1090)&lt;&gt;0,2,"")</f>
        <v/>
      </c>
      <c r="CM925" s="44" t="str">
        <f t="shared" si="86"/>
        <v/>
      </c>
      <c r="CN925" s="44" t="str">
        <f>IF(Wedstrijden!AC1090="x","AA","")</f>
        <v/>
      </c>
      <c r="CO925" s="44" t="str">
        <f>IF(Wedstrijden!AD1090="x","A","")</f>
        <v/>
      </c>
      <c r="CP925" s="44" t="str">
        <f>IF(Wedstrijden!AE1090="x","BB","")</f>
        <v/>
      </c>
      <c r="CQ925" s="44" t="str">
        <f>IF(Wedstrijden!AF1090="x","B","")</f>
        <v/>
      </c>
      <c r="CR925" s="44" t="str">
        <f>IF(Wedstrijden!AG1090="x","L","")</f>
        <v/>
      </c>
      <c r="CS925" s="44" t="str">
        <f>IF(Wedstrijden!AH1090="x","M","")</f>
        <v/>
      </c>
      <c r="CT925" s="44" t="str">
        <f>IF(Wedstrijden!AI1090="x","Z","")</f>
        <v/>
      </c>
      <c r="CU925" s="44" t="str">
        <f>IF(Wedstrijden!AJ1090="x","ZZ","")</f>
        <v/>
      </c>
      <c r="CV925" s="44" t="str">
        <f>IF(COUNTA(Wedstrijden!AK1090:AQ1090)&lt;&gt;0,2,"")</f>
        <v/>
      </c>
      <c r="CW925" s="44" t="str">
        <f t="shared" si="87"/>
        <v/>
      </c>
      <c r="CX925" s="44" t="str">
        <f>IF(Wedstrijden!AK1090="x","BB","")</f>
        <v/>
      </c>
      <c r="CY925" s="44" t="str">
        <f>IF(Wedstrijden!AL1090="x","B","")</f>
        <v/>
      </c>
      <c r="CZ925" s="44" t="str">
        <f>IF(Wedstrijden!AM1090="x","L","")</f>
        <v/>
      </c>
      <c r="DA925" s="44" t="str">
        <f>IF(Wedstrijden!AN1090="x","M","")</f>
        <v/>
      </c>
      <c r="DB925" s="44" t="str">
        <f>IF(Wedstrijden!AO1090="x","Z","")</f>
        <v/>
      </c>
      <c r="DC925" s="44" t="str">
        <f>IF(Wedstrijden!AP1090="x","ZZ","")</f>
        <v/>
      </c>
      <c r="DD925" s="44" t="str">
        <f>IF(Wedstrijden!AQ1090="x","1.40","")</f>
        <v/>
      </c>
      <c r="DE925" s="44" t="str">
        <f>IF(COUNTA(Wedstrijden!AR1090:AT1090)&lt;&gt;0,6,"")</f>
        <v/>
      </c>
      <c r="DF925" s="44" t="str">
        <f t="shared" si="88"/>
        <v/>
      </c>
      <c r="DG925" s="44" t="str">
        <f>IF(Wedstrijden!AR1090="x","L","")</f>
        <v/>
      </c>
      <c r="DH925" s="44" t="str">
        <f>IF(Wedstrijden!AS1090="x","M","")</f>
        <v/>
      </c>
      <c r="DI925" s="44" t="str">
        <f>IF(Wedstrijden!AT1090="x","Z","")</f>
        <v/>
      </c>
      <c r="DJ925" s="44" t="str">
        <f>IF(COUNTA(Wedstrijden!AU1090:AW1090)&lt;&gt;0,6,"")</f>
        <v/>
      </c>
      <c r="DK925" s="44" t="str">
        <f t="shared" si="89"/>
        <v/>
      </c>
      <c r="DL925" s="44" t="str">
        <f>IF(Wedstrijden!AU1090="x","L","")</f>
        <v/>
      </c>
      <c r="DM925" s="44" t="str">
        <f>IF(Wedstrijden!AV1090="x","M","")</f>
        <v/>
      </c>
      <c r="DN925" s="44" t="str">
        <f>IF(Wedstrijden!AW1090="x","Z","")</f>
        <v/>
      </c>
    </row>
    <row r="926" spans="1:118" ht="15">
      <c r="A926" s="48" t="e">
        <f>Wedstrijden!#REF!</f>
        <v>#REF!</v>
      </c>
      <c r="B926" s="44" t="str">
        <f>IFERROR(VLOOKUP(Wedstrijden!E1091,Wedstrijdlocaties!$B$2:$E$499,2,FALSE),"")</f>
        <v/>
      </c>
      <c r="C926" s="44" t="str">
        <f>Wedstrijden!F1091</f>
        <v/>
      </c>
      <c r="D926" s="44" t="str">
        <f>IFERROR(VLOOKUP(Wedstrijden!G1091,Organisaties!$B$2:$C$501,2,FALSE),"")</f>
        <v/>
      </c>
      <c r="E926" s="44" t="str">
        <f>IFERROR(VLOOKUP(Wedstrijden!G1091,Organisaties!$B$2:$F$501,5,FALSE),"")</f>
        <v/>
      </c>
      <c r="F926" s="44" t="str">
        <f>IF(Wedstrijden!BC1091&lt;&gt;"",Wedstrijden!BC1091,"")</f>
        <v/>
      </c>
      <c r="G926" s="44">
        <f>IF(Wedstrijden!AY1091="Indoor",1,0)</f>
        <v>0</v>
      </c>
      <c r="H926" s="44">
        <f>Wedstrijden!AZ1091</f>
        <v>0</v>
      </c>
      <c r="I926" s="44" t="str">
        <f>IF(Wedstrijden!AX1091="Nee",0,IF(Wedstrijden!AX1091="Ja",1,""))</f>
        <v/>
      </c>
      <c r="J926" s="44" t="str">
        <f>IF(Wedstrijden!BA1091&lt;&gt;"",Wedstrijden!BA1091,"")</f>
        <v/>
      </c>
      <c r="W926" s="45"/>
      <c r="AE926" s="45"/>
      <c r="AN926" s="45"/>
      <c r="AU926" s="45"/>
      <c r="BA926" s="45"/>
      <c r="BE926" s="45"/>
      <c r="BJ926" s="44" t="str">
        <f>IF(COUNTA(Wedstrijden!I1091:S1091)&lt;&gt;0,1,"")</f>
        <v/>
      </c>
      <c r="BK926" s="44" t="str">
        <f t="shared" si="84"/>
        <v/>
      </c>
      <c r="BL926" s="44" t="str">
        <f>IF(Wedstrijden!I1091="x","AA","")</f>
        <v/>
      </c>
      <c r="BM926" s="44" t="str">
        <f>IF(Wedstrijden!J1091="x","A","")</f>
        <v/>
      </c>
      <c r="BN926" s="44" t="str">
        <f>IF(Wedstrijden!K1091="x","B1","")</f>
        <v/>
      </c>
      <c r="BO926" s="44" t="str">
        <f>IF(Wedstrijden!L1091="x","BB","")</f>
        <v/>
      </c>
      <c r="BP926" s="44" t="str">
        <f>IF(Wedstrijden!M1091="x","B","")</f>
        <v/>
      </c>
      <c r="BQ926" s="44" t="str">
        <f>IF(Wedstrijden!N1091="x","L1","")</f>
        <v/>
      </c>
      <c r="BR926" s="44" t="str">
        <f>IF(Wedstrijden!O1091="x","L2","")</f>
        <v/>
      </c>
      <c r="BS926" s="44" t="str">
        <f>IF(Wedstrijden!P1091="x","M1","")</f>
        <v/>
      </c>
      <c r="BT926" s="44" t="str">
        <f>IF(Wedstrijden!Q1091="x","M2","")</f>
        <v/>
      </c>
      <c r="BU926" s="44" t="str">
        <f>IF(Wedstrijden!R1091="x","Z1","")</f>
        <v/>
      </c>
      <c r="BV926" s="44" t="str">
        <f>IF(Wedstrijden!S1091="x","Z2","")</f>
        <v/>
      </c>
      <c r="BW926" s="44" t="str">
        <f>IF(COUNTA(Wedstrijden!T1091:AB1091)&lt;&gt;0,1,"")</f>
        <v/>
      </c>
      <c r="BX926" s="44" t="str">
        <f t="shared" si="85"/>
        <v/>
      </c>
      <c r="BY926" s="44" t="str">
        <f>IF(Wedstrijden!T1091="x","BB","")</f>
        <v/>
      </c>
      <c r="BZ926" s="44" t="str">
        <f>IF(Wedstrijden!U1091="x","B","")</f>
        <v/>
      </c>
      <c r="CA926" s="44" t="str">
        <f>IF(Wedstrijden!V1091="x","L1","")</f>
        <v/>
      </c>
      <c r="CB926" s="44" t="str">
        <f>IF(Wedstrijden!W1091="x","L2","")</f>
        <v/>
      </c>
      <c r="CC926" s="44" t="str">
        <f>IF(Wedstrijden!X1091="x","M1","")</f>
        <v/>
      </c>
      <c r="CD926" s="44" t="str">
        <f>IF(Wedstrijden!Y1091="x","M2","")</f>
        <v/>
      </c>
      <c r="CE926" s="44" t="str">
        <f>IF(Wedstrijden!Z1091="x","Z1","")</f>
        <v/>
      </c>
      <c r="CF926" s="44" t="str">
        <f>IF(Wedstrijden!AA1091="x","Z2","")</f>
        <v/>
      </c>
      <c r="CG926" s="44" t="str">
        <f>IF(Wedstrijden!AB1091="x","ZZL","")</f>
        <v/>
      </c>
      <c r="CL926" s="44" t="str">
        <f>IF(COUNTA(Wedstrijden!AC1091:AJ1091)&lt;&gt;0,2,"")</f>
        <v/>
      </c>
      <c r="CM926" s="44" t="str">
        <f t="shared" si="86"/>
        <v/>
      </c>
      <c r="CN926" s="44" t="str">
        <f>IF(Wedstrijden!AC1091="x","AA","")</f>
        <v/>
      </c>
      <c r="CO926" s="44" t="str">
        <f>IF(Wedstrijden!AD1091="x","A","")</f>
        <v/>
      </c>
      <c r="CP926" s="44" t="str">
        <f>IF(Wedstrijden!AE1091="x","BB","")</f>
        <v/>
      </c>
      <c r="CQ926" s="44" t="str">
        <f>IF(Wedstrijden!AF1091="x","B","")</f>
        <v/>
      </c>
      <c r="CR926" s="44" t="str">
        <f>IF(Wedstrijden!AG1091="x","L","")</f>
        <v/>
      </c>
      <c r="CS926" s="44" t="str">
        <f>IF(Wedstrijden!AH1091="x","M","")</f>
        <v/>
      </c>
      <c r="CT926" s="44" t="str">
        <f>IF(Wedstrijden!AI1091="x","Z","")</f>
        <v/>
      </c>
      <c r="CU926" s="44" t="str">
        <f>IF(Wedstrijden!AJ1091="x","ZZ","")</f>
        <v/>
      </c>
      <c r="CV926" s="44" t="str">
        <f>IF(COUNTA(Wedstrijden!AK1091:AQ1091)&lt;&gt;0,2,"")</f>
        <v/>
      </c>
      <c r="CW926" s="44" t="str">
        <f t="shared" si="87"/>
        <v/>
      </c>
      <c r="CX926" s="44" t="str">
        <f>IF(Wedstrijden!AK1091="x","BB","")</f>
        <v/>
      </c>
      <c r="CY926" s="44" t="str">
        <f>IF(Wedstrijden!AL1091="x","B","")</f>
        <v/>
      </c>
      <c r="CZ926" s="44" t="str">
        <f>IF(Wedstrijden!AM1091="x","L","")</f>
        <v/>
      </c>
      <c r="DA926" s="44" t="str">
        <f>IF(Wedstrijden!AN1091="x","M","")</f>
        <v/>
      </c>
      <c r="DB926" s="44" t="str">
        <f>IF(Wedstrijden!AO1091="x","Z","")</f>
        <v/>
      </c>
      <c r="DC926" s="44" t="str">
        <f>IF(Wedstrijden!AP1091="x","ZZ","")</f>
        <v/>
      </c>
      <c r="DD926" s="44" t="str">
        <f>IF(Wedstrijden!AQ1091="x","1.40","")</f>
        <v/>
      </c>
      <c r="DE926" s="44" t="str">
        <f>IF(COUNTA(Wedstrijden!AR1091:AT1091)&lt;&gt;0,6,"")</f>
        <v/>
      </c>
      <c r="DF926" s="44" t="str">
        <f t="shared" si="88"/>
        <v/>
      </c>
      <c r="DG926" s="44" t="str">
        <f>IF(Wedstrijden!AR1091="x","L","")</f>
        <v/>
      </c>
      <c r="DH926" s="44" t="str">
        <f>IF(Wedstrijden!AS1091="x","M","")</f>
        <v/>
      </c>
      <c r="DI926" s="44" t="str">
        <f>IF(Wedstrijden!AT1091="x","Z","")</f>
        <v/>
      </c>
      <c r="DJ926" s="44" t="str">
        <f>IF(COUNTA(Wedstrijden!AU1091:AW1091)&lt;&gt;0,6,"")</f>
        <v/>
      </c>
      <c r="DK926" s="44" t="str">
        <f t="shared" si="89"/>
        <v/>
      </c>
      <c r="DL926" s="44" t="str">
        <f>IF(Wedstrijden!AU1091="x","L","")</f>
        <v/>
      </c>
      <c r="DM926" s="44" t="str">
        <f>IF(Wedstrijden!AV1091="x","M","")</f>
        <v/>
      </c>
      <c r="DN926" s="44" t="str">
        <f>IF(Wedstrijden!AW1091="x","Z","")</f>
        <v/>
      </c>
    </row>
    <row r="927" spans="1:118" ht="15">
      <c r="A927" s="48" t="e">
        <f>Wedstrijden!#REF!</f>
        <v>#REF!</v>
      </c>
      <c r="B927" s="44" t="str">
        <f>IFERROR(VLOOKUP(Wedstrijden!E1092,Wedstrijdlocaties!$B$2:$E$499,2,FALSE),"")</f>
        <v/>
      </c>
      <c r="C927" s="44" t="str">
        <f>Wedstrijden!F1092</f>
        <v/>
      </c>
      <c r="D927" s="44" t="str">
        <f>IFERROR(VLOOKUP(Wedstrijden!G1092,Organisaties!$B$2:$C$501,2,FALSE),"")</f>
        <v/>
      </c>
      <c r="E927" s="44" t="str">
        <f>IFERROR(VLOOKUP(Wedstrijden!G1092,Organisaties!$B$2:$F$501,5,FALSE),"")</f>
        <v/>
      </c>
      <c r="F927" s="44" t="str">
        <f>IF(Wedstrijden!BC1092&lt;&gt;"",Wedstrijden!BC1092,"")</f>
        <v/>
      </c>
      <c r="G927" s="44">
        <f>IF(Wedstrijden!AY1092="Indoor",1,0)</f>
        <v>0</v>
      </c>
      <c r="H927" s="44">
        <f>Wedstrijden!AZ1092</f>
        <v>0</v>
      </c>
      <c r="I927" s="44" t="str">
        <f>IF(Wedstrijden!AX1092="Nee",0,IF(Wedstrijden!AX1092="Ja",1,""))</f>
        <v/>
      </c>
      <c r="J927" s="44" t="str">
        <f>IF(Wedstrijden!BA1092&lt;&gt;"",Wedstrijden!BA1092,"")</f>
        <v/>
      </c>
      <c r="W927" s="45"/>
      <c r="AE927" s="45"/>
      <c r="AN927" s="45"/>
      <c r="AU927" s="45"/>
      <c r="BA927" s="45"/>
      <c r="BE927" s="45"/>
      <c r="BJ927" s="44" t="str">
        <f>IF(COUNTA(Wedstrijden!I1092:S1092)&lt;&gt;0,1,"")</f>
        <v/>
      </c>
      <c r="BK927" s="44" t="str">
        <f t="shared" si="84"/>
        <v/>
      </c>
      <c r="BL927" s="44" t="str">
        <f>IF(Wedstrijden!I1092="x","AA","")</f>
        <v/>
      </c>
      <c r="BM927" s="44" t="str">
        <f>IF(Wedstrijden!J1092="x","A","")</f>
        <v/>
      </c>
      <c r="BN927" s="44" t="str">
        <f>IF(Wedstrijden!K1092="x","B1","")</f>
        <v/>
      </c>
      <c r="BO927" s="44" t="str">
        <f>IF(Wedstrijden!L1092="x","BB","")</f>
        <v/>
      </c>
      <c r="BP927" s="44" t="str">
        <f>IF(Wedstrijden!M1092="x","B","")</f>
        <v/>
      </c>
      <c r="BQ927" s="44" t="str">
        <f>IF(Wedstrijden!N1092="x","L1","")</f>
        <v/>
      </c>
      <c r="BR927" s="44" t="str">
        <f>IF(Wedstrijden!O1092="x","L2","")</f>
        <v/>
      </c>
      <c r="BS927" s="44" t="str">
        <f>IF(Wedstrijden!P1092="x","M1","")</f>
        <v/>
      </c>
      <c r="BT927" s="44" t="str">
        <f>IF(Wedstrijden!Q1092="x","M2","")</f>
        <v/>
      </c>
      <c r="BU927" s="44" t="str">
        <f>IF(Wedstrijden!R1092="x","Z1","")</f>
        <v/>
      </c>
      <c r="BV927" s="44" t="str">
        <f>IF(Wedstrijden!S1092="x","Z2","")</f>
        <v/>
      </c>
      <c r="BW927" s="44" t="str">
        <f>IF(COUNTA(Wedstrijden!T1092:AB1092)&lt;&gt;0,1,"")</f>
        <v/>
      </c>
      <c r="BX927" s="44" t="str">
        <f t="shared" si="85"/>
        <v/>
      </c>
      <c r="BY927" s="44" t="str">
        <f>IF(Wedstrijden!T1092="x","BB","")</f>
        <v/>
      </c>
      <c r="BZ927" s="44" t="str">
        <f>IF(Wedstrijden!U1092="x","B","")</f>
        <v/>
      </c>
      <c r="CA927" s="44" t="str">
        <f>IF(Wedstrijden!V1092="x","L1","")</f>
        <v/>
      </c>
      <c r="CB927" s="44" t="str">
        <f>IF(Wedstrijden!W1092="x","L2","")</f>
        <v/>
      </c>
      <c r="CC927" s="44" t="str">
        <f>IF(Wedstrijden!X1092="x","M1","")</f>
        <v/>
      </c>
      <c r="CD927" s="44" t="str">
        <f>IF(Wedstrijden!Y1092="x","M2","")</f>
        <v/>
      </c>
      <c r="CE927" s="44" t="str">
        <f>IF(Wedstrijden!Z1092="x","Z1","")</f>
        <v/>
      </c>
      <c r="CF927" s="44" t="str">
        <f>IF(Wedstrijden!AA1092="x","Z2","")</f>
        <v/>
      </c>
      <c r="CG927" s="44" t="str">
        <f>IF(Wedstrijden!AB1092="x","ZZL","")</f>
        <v/>
      </c>
      <c r="CL927" s="44" t="str">
        <f>IF(COUNTA(Wedstrijden!AC1092:AJ1092)&lt;&gt;0,2,"")</f>
        <v/>
      </c>
      <c r="CM927" s="44" t="str">
        <f t="shared" si="86"/>
        <v/>
      </c>
      <c r="CN927" s="44" t="str">
        <f>IF(Wedstrijden!AC1092="x","AA","")</f>
        <v/>
      </c>
      <c r="CO927" s="44" t="str">
        <f>IF(Wedstrijden!AD1092="x","A","")</f>
        <v/>
      </c>
      <c r="CP927" s="44" t="str">
        <f>IF(Wedstrijden!AE1092="x","BB","")</f>
        <v/>
      </c>
      <c r="CQ927" s="44" t="str">
        <f>IF(Wedstrijden!AF1092="x","B","")</f>
        <v/>
      </c>
      <c r="CR927" s="44" t="str">
        <f>IF(Wedstrijden!AG1092="x","L","")</f>
        <v/>
      </c>
      <c r="CS927" s="44" t="str">
        <f>IF(Wedstrijden!AH1092="x","M","")</f>
        <v/>
      </c>
      <c r="CT927" s="44" t="str">
        <f>IF(Wedstrijden!AI1092="x","Z","")</f>
        <v/>
      </c>
      <c r="CU927" s="44" t="str">
        <f>IF(Wedstrijden!AJ1092="x","ZZ","")</f>
        <v/>
      </c>
      <c r="CV927" s="44" t="str">
        <f>IF(COUNTA(Wedstrijden!AK1092:AQ1092)&lt;&gt;0,2,"")</f>
        <v/>
      </c>
      <c r="CW927" s="44" t="str">
        <f t="shared" si="87"/>
        <v/>
      </c>
      <c r="CX927" s="44" t="str">
        <f>IF(Wedstrijden!AK1092="x","BB","")</f>
        <v/>
      </c>
      <c r="CY927" s="44" t="str">
        <f>IF(Wedstrijden!AL1092="x","B","")</f>
        <v/>
      </c>
      <c r="CZ927" s="44" t="str">
        <f>IF(Wedstrijden!AM1092="x","L","")</f>
        <v/>
      </c>
      <c r="DA927" s="44" t="str">
        <f>IF(Wedstrijden!AN1092="x","M","")</f>
        <v/>
      </c>
      <c r="DB927" s="44" t="str">
        <f>IF(Wedstrijden!AO1092="x","Z","")</f>
        <v/>
      </c>
      <c r="DC927" s="44" t="str">
        <f>IF(Wedstrijden!AP1092="x","ZZ","")</f>
        <v/>
      </c>
      <c r="DD927" s="44" t="str">
        <f>IF(Wedstrijden!AQ1092="x","1.40","")</f>
        <v/>
      </c>
      <c r="DE927" s="44" t="str">
        <f>IF(COUNTA(Wedstrijden!AR1092:AT1092)&lt;&gt;0,6,"")</f>
        <v/>
      </c>
      <c r="DF927" s="44" t="str">
        <f t="shared" si="88"/>
        <v/>
      </c>
      <c r="DG927" s="44" t="str">
        <f>IF(Wedstrijden!AR1092="x","L","")</f>
        <v/>
      </c>
      <c r="DH927" s="44" t="str">
        <f>IF(Wedstrijden!AS1092="x","M","")</f>
        <v/>
      </c>
      <c r="DI927" s="44" t="str">
        <f>IF(Wedstrijden!AT1092="x","Z","")</f>
        <v/>
      </c>
      <c r="DJ927" s="44" t="str">
        <f>IF(COUNTA(Wedstrijden!AU1092:AW1092)&lt;&gt;0,6,"")</f>
        <v/>
      </c>
      <c r="DK927" s="44" t="str">
        <f t="shared" si="89"/>
        <v/>
      </c>
      <c r="DL927" s="44" t="str">
        <f>IF(Wedstrijden!AU1092="x","L","")</f>
        <v/>
      </c>
      <c r="DM927" s="44" t="str">
        <f>IF(Wedstrijden!AV1092="x","M","")</f>
        <v/>
      </c>
      <c r="DN927" s="44" t="str">
        <f>IF(Wedstrijden!AW1092="x","Z","")</f>
        <v/>
      </c>
    </row>
    <row r="928" spans="1:118" ht="15">
      <c r="A928" s="48" t="e">
        <f>Wedstrijden!#REF!</f>
        <v>#REF!</v>
      </c>
      <c r="B928" s="44" t="str">
        <f>IFERROR(VLOOKUP(Wedstrijden!E1093,Wedstrijdlocaties!$B$2:$E$499,2,FALSE),"")</f>
        <v/>
      </c>
      <c r="C928" s="44" t="str">
        <f>Wedstrijden!F1093</f>
        <v/>
      </c>
      <c r="D928" s="44" t="str">
        <f>IFERROR(VLOOKUP(Wedstrijden!G1093,Organisaties!$B$2:$C$501,2,FALSE),"")</f>
        <v/>
      </c>
      <c r="E928" s="44" t="str">
        <f>IFERROR(VLOOKUP(Wedstrijden!G1093,Organisaties!$B$2:$F$501,5,FALSE),"")</f>
        <v/>
      </c>
      <c r="F928" s="44" t="str">
        <f>IF(Wedstrijden!BC1093&lt;&gt;"",Wedstrijden!BC1093,"")</f>
        <v/>
      </c>
      <c r="G928" s="44">
        <f>IF(Wedstrijden!AY1093="Indoor",1,0)</f>
        <v>0</v>
      </c>
      <c r="H928" s="44">
        <f>Wedstrijden!AZ1093</f>
        <v>0</v>
      </c>
      <c r="I928" s="44" t="str">
        <f>IF(Wedstrijden!AX1093="Nee",0,IF(Wedstrijden!AX1093="Ja",1,""))</f>
        <v/>
      </c>
      <c r="J928" s="44" t="str">
        <f>IF(Wedstrijden!BA1093&lt;&gt;"",Wedstrijden!BA1093,"")</f>
        <v/>
      </c>
      <c r="W928" s="45"/>
      <c r="AE928" s="45"/>
      <c r="AN928" s="45"/>
      <c r="AU928" s="45"/>
      <c r="BA928" s="45"/>
      <c r="BE928" s="45"/>
      <c r="BJ928" s="44" t="str">
        <f>IF(COUNTA(Wedstrijden!I1093:S1093)&lt;&gt;0,1,"")</f>
        <v/>
      </c>
      <c r="BK928" s="44" t="str">
        <f t="shared" si="84"/>
        <v/>
      </c>
      <c r="BL928" s="44" t="str">
        <f>IF(Wedstrijden!I1093="x","AA","")</f>
        <v/>
      </c>
      <c r="BM928" s="44" t="str">
        <f>IF(Wedstrijden!J1093="x","A","")</f>
        <v/>
      </c>
      <c r="BN928" s="44" t="str">
        <f>IF(Wedstrijden!K1093="x","B1","")</f>
        <v/>
      </c>
      <c r="BO928" s="44" t="str">
        <f>IF(Wedstrijden!L1093="x","BB","")</f>
        <v/>
      </c>
      <c r="BP928" s="44" t="str">
        <f>IF(Wedstrijden!M1093="x","B","")</f>
        <v/>
      </c>
      <c r="BQ928" s="44" t="str">
        <f>IF(Wedstrijden!N1093="x","L1","")</f>
        <v/>
      </c>
      <c r="BR928" s="44" t="str">
        <f>IF(Wedstrijden!O1093="x","L2","")</f>
        <v/>
      </c>
      <c r="BS928" s="44" t="str">
        <f>IF(Wedstrijden!P1093="x","M1","")</f>
        <v/>
      </c>
      <c r="BT928" s="44" t="str">
        <f>IF(Wedstrijden!Q1093="x","M2","")</f>
        <v/>
      </c>
      <c r="BU928" s="44" t="str">
        <f>IF(Wedstrijden!R1093="x","Z1","")</f>
        <v/>
      </c>
      <c r="BV928" s="44" t="str">
        <f>IF(Wedstrijden!S1093="x","Z2","")</f>
        <v/>
      </c>
      <c r="BW928" s="44" t="str">
        <f>IF(COUNTA(Wedstrijden!T1093:AB1093)&lt;&gt;0,1,"")</f>
        <v/>
      </c>
      <c r="BX928" s="44" t="str">
        <f t="shared" si="85"/>
        <v/>
      </c>
      <c r="BY928" s="44" t="str">
        <f>IF(Wedstrijden!T1093="x","BB","")</f>
        <v/>
      </c>
      <c r="BZ928" s="44" t="str">
        <f>IF(Wedstrijden!U1093="x","B","")</f>
        <v/>
      </c>
      <c r="CA928" s="44" t="str">
        <f>IF(Wedstrijden!V1093="x","L1","")</f>
        <v/>
      </c>
      <c r="CB928" s="44" t="str">
        <f>IF(Wedstrijden!W1093="x","L2","")</f>
        <v/>
      </c>
      <c r="CC928" s="44" t="str">
        <f>IF(Wedstrijden!X1093="x","M1","")</f>
        <v/>
      </c>
      <c r="CD928" s="44" t="str">
        <f>IF(Wedstrijden!Y1093="x","M2","")</f>
        <v/>
      </c>
      <c r="CE928" s="44" t="str">
        <f>IF(Wedstrijden!Z1093="x","Z1","")</f>
        <v/>
      </c>
      <c r="CF928" s="44" t="str">
        <f>IF(Wedstrijden!AA1093="x","Z2","")</f>
        <v/>
      </c>
      <c r="CG928" s="44" t="str">
        <f>IF(Wedstrijden!AB1093="x","ZZL","")</f>
        <v/>
      </c>
      <c r="CL928" s="44" t="str">
        <f>IF(COUNTA(Wedstrijden!AC1093:AJ1093)&lt;&gt;0,2,"")</f>
        <v/>
      </c>
      <c r="CM928" s="44" t="str">
        <f t="shared" si="86"/>
        <v/>
      </c>
      <c r="CN928" s="44" t="str">
        <f>IF(Wedstrijden!AC1093="x","AA","")</f>
        <v/>
      </c>
      <c r="CO928" s="44" t="str">
        <f>IF(Wedstrijden!AD1093="x","A","")</f>
        <v/>
      </c>
      <c r="CP928" s="44" t="str">
        <f>IF(Wedstrijden!AE1093="x","BB","")</f>
        <v/>
      </c>
      <c r="CQ928" s="44" t="str">
        <f>IF(Wedstrijden!AF1093="x","B","")</f>
        <v/>
      </c>
      <c r="CR928" s="44" t="str">
        <f>IF(Wedstrijden!AG1093="x","L","")</f>
        <v/>
      </c>
      <c r="CS928" s="44" t="str">
        <f>IF(Wedstrijden!AH1093="x","M","")</f>
        <v/>
      </c>
      <c r="CT928" s="44" t="str">
        <f>IF(Wedstrijden!AI1093="x","Z","")</f>
        <v/>
      </c>
      <c r="CU928" s="44" t="str">
        <f>IF(Wedstrijden!AJ1093="x","ZZ","")</f>
        <v/>
      </c>
      <c r="CV928" s="44" t="str">
        <f>IF(COUNTA(Wedstrijden!AK1093:AQ1093)&lt;&gt;0,2,"")</f>
        <v/>
      </c>
      <c r="CW928" s="44" t="str">
        <f t="shared" si="87"/>
        <v/>
      </c>
      <c r="CX928" s="44" t="str">
        <f>IF(Wedstrijden!AK1093="x","BB","")</f>
        <v/>
      </c>
      <c r="CY928" s="44" t="str">
        <f>IF(Wedstrijden!AL1093="x","B","")</f>
        <v/>
      </c>
      <c r="CZ928" s="44" t="str">
        <f>IF(Wedstrijden!AM1093="x","L","")</f>
        <v/>
      </c>
      <c r="DA928" s="44" t="str">
        <f>IF(Wedstrijden!AN1093="x","M","")</f>
        <v/>
      </c>
      <c r="DB928" s="44" t="str">
        <f>IF(Wedstrijden!AO1093="x","Z","")</f>
        <v/>
      </c>
      <c r="DC928" s="44" t="str">
        <f>IF(Wedstrijden!AP1093="x","ZZ","")</f>
        <v/>
      </c>
      <c r="DD928" s="44" t="str">
        <f>IF(Wedstrijden!AQ1093="x","1.40","")</f>
        <v/>
      </c>
      <c r="DE928" s="44" t="str">
        <f>IF(COUNTA(Wedstrijden!AR1093:AT1093)&lt;&gt;0,6,"")</f>
        <v/>
      </c>
      <c r="DF928" s="44" t="str">
        <f t="shared" si="88"/>
        <v/>
      </c>
      <c r="DG928" s="44" t="str">
        <f>IF(Wedstrijden!AR1093="x","L","")</f>
        <v/>
      </c>
      <c r="DH928" s="44" t="str">
        <f>IF(Wedstrijden!AS1093="x","M","")</f>
        <v/>
      </c>
      <c r="DI928" s="44" t="str">
        <f>IF(Wedstrijden!AT1093="x","Z","")</f>
        <v/>
      </c>
      <c r="DJ928" s="44" t="str">
        <f>IF(COUNTA(Wedstrijden!AU1093:AW1093)&lt;&gt;0,6,"")</f>
        <v/>
      </c>
      <c r="DK928" s="44" t="str">
        <f t="shared" si="89"/>
        <v/>
      </c>
      <c r="DL928" s="44" t="str">
        <f>IF(Wedstrijden!AU1093="x","L","")</f>
        <v/>
      </c>
      <c r="DM928" s="44" t="str">
        <f>IF(Wedstrijden!AV1093="x","M","")</f>
        <v/>
      </c>
      <c r="DN928" s="44" t="str">
        <f>IF(Wedstrijden!AW1093="x","Z","")</f>
        <v/>
      </c>
    </row>
    <row r="929" spans="1:118" ht="15">
      <c r="A929" s="48" t="e">
        <f>Wedstrijden!#REF!</f>
        <v>#REF!</v>
      </c>
      <c r="B929" s="44" t="str">
        <f>IFERROR(VLOOKUP(Wedstrijden!E1094,Wedstrijdlocaties!$B$2:$E$499,2,FALSE),"")</f>
        <v/>
      </c>
      <c r="C929" s="44" t="str">
        <f>Wedstrijden!F1094</f>
        <v/>
      </c>
      <c r="D929" s="44" t="str">
        <f>IFERROR(VLOOKUP(Wedstrijden!G1094,Organisaties!$B$2:$C$501,2,FALSE),"")</f>
        <v/>
      </c>
      <c r="E929" s="44" t="str">
        <f>IFERROR(VLOOKUP(Wedstrijden!G1094,Organisaties!$B$2:$F$501,5,FALSE),"")</f>
        <v/>
      </c>
      <c r="F929" s="44" t="str">
        <f>IF(Wedstrijden!BC1094&lt;&gt;"",Wedstrijden!BC1094,"")</f>
        <v/>
      </c>
      <c r="G929" s="44">
        <f>IF(Wedstrijden!AY1094="Indoor",1,0)</f>
        <v>0</v>
      </c>
      <c r="H929" s="44">
        <f>Wedstrijden!AZ1094</f>
        <v>0</v>
      </c>
      <c r="I929" s="44" t="str">
        <f>IF(Wedstrijden!AX1094="Nee",0,IF(Wedstrijden!AX1094="Ja",1,""))</f>
        <v/>
      </c>
      <c r="J929" s="44" t="str">
        <f>IF(Wedstrijden!BA1094&lt;&gt;"",Wedstrijden!BA1094,"")</f>
        <v/>
      </c>
      <c r="W929" s="45"/>
      <c r="AE929" s="45"/>
      <c r="AN929" s="45"/>
      <c r="AU929" s="45"/>
      <c r="BA929" s="45"/>
      <c r="BE929" s="45"/>
      <c r="BJ929" s="44" t="str">
        <f>IF(COUNTA(Wedstrijden!I1094:S1094)&lt;&gt;0,1,"")</f>
        <v/>
      </c>
      <c r="BK929" s="44" t="str">
        <f t="shared" si="84"/>
        <v/>
      </c>
      <c r="BL929" s="44" t="str">
        <f>IF(Wedstrijden!I1094="x","AA","")</f>
        <v/>
      </c>
      <c r="BM929" s="44" t="str">
        <f>IF(Wedstrijden!J1094="x","A","")</f>
        <v/>
      </c>
      <c r="BN929" s="44" t="str">
        <f>IF(Wedstrijden!K1094="x","B1","")</f>
        <v/>
      </c>
      <c r="BO929" s="44" t="str">
        <f>IF(Wedstrijden!L1094="x","BB","")</f>
        <v/>
      </c>
      <c r="BP929" s="44" t="str">
        <f>IF(Wedstrijden!M1094="x","B","")</f>
        <v/>
      </c>
      <c r="BQ929" s="44" t="str">
        <f>IF(Wedstrijden!N1094="x","L1","")</f>
        <v/>
      </c>
      <c r="BR929" s="44" t="str">
        <f>IF(Wedstrijden!O1094="x","L2","")</f>
        <v/>
      </c>
      <c r="BS929" s="44" t="str">
        <f>IF(Wedstrijden!P1094="x","M1","")</f>
        <v/>
      </c>
      <c r="BT929" s="44" t="str">
        <f>IF(Wedstrijden!Q1094="x","M2","")</f>
        <v/>
      </c>
      <c r="BU929" s="44" t="str">
        <f>IF(Wedstrijden!R1094="x","Z1","")</f>
        <v/>
      </c>
      <c r="BV929" s="44" t="str">
        <f>IF(Wedstrijden!S1094="x","Z2","")</f>
        <v/>
      </c>
      <c r="BW929" s="44" t="str">
        <f>IF(COUNTA(Wedstrijden!T1094:AB1094)&lt;&gt;0,1,"")</f>
        <v/>
      </c>
      <c r="BX929" s="44" t="str">
        <f t="shared" si="85"/>
        <v/>
      </c>
      <c r="BY929" s="44" t="str">
        <f>IF(Wedstrijden!T1094="x","BB","")</f>
        <v/>
      </c>
      <c r="BZ929" s="44" t="str">
        <f>IF(Wedstrijden!U1094="x","B","")</f>
        <v/>
      </c>
      <c r="CA929" s="44" t="str">
        <f>IF(Wedstrijden!V1094="x","L1","")</f>
        <v/>
      </c>
      <c r="CB929" s="44" t="str">
        <f>IF(Wedstrijden!W1094="x","L2","")</f>
        <v/>
      </c>
      <c r="CC929" s="44" t="str">
        <f>IF(Wedstrijden!X1094="x","M1","")</f>
        <v/>
      </c>
      <c r="CD929" s="44" t="str">
        <f>IF(Wedstrijden!Y1094="x","M2","")</f>
        <v/>
      </c>
      <c r="CE929" s="44" t="str">
        <f>IF(Wedstrijden!Z1094="x","Z1","")</f>
        <v/>
      </c>
      <c r="CF929" s="44" t="str">
        <f>IF(Wedstrijden!AA1094="x","Z2","")</f>
        <v/>
      </c>
      <c r="CG929" s="44" t="str">
        <f>IF(Wedstrijden!AB1094="x","ZZL","")</f>
        <v/>
      </c>
      <c r="CL929" s="44" t="str">
        <f>IF(COUNTA(Wedstrijden!AC1094:AJ1094)&lt;&gt;0,2,"")</f>
        <v/>
      </c>
      <c r="CM929" s="44" t="str">
        <f t="shared" si="86"/>
        <v/>
      </c>
      <c r="CN929" s="44" t="str">
        <f>IF(Wedstrijden!AC1094="x","AA","")</f>
        <v/>
      </c>
      <c r="CO929" s="44" t="str">
        <f>IF(Wedstrijden!AD1094="x","A","")</f>
        <v/>
      </c>
      <c r="CP929" s="44" t="str">
        <f>IF(Wedstrijden!AE1094="x","BB","")</f>
        <v/>
      </c>
      <c r="CQ929" s="44" t="str">
        <f>IF(Wedstrijden!AF1094="x","B","")</f>
        <v/>
      </c>
      <c r="CR929" s="44" t="str">
        <f>IF(Wedstrijden!AG1094="x","L","")</f>
        <v/>
      </c>
      <c r="CS929" s="44" t="str">
        <f>IF(Wedstrijden!AH1094="x","M","")</f>
        <v/>
      </c>
      <c r="CT929" s="44" t="str">
        <f>IF(Wedstrijden!AI1094="x","Z","")</f>
        <v/>
      </c>
      <c r="CU929" s="44" t="str">
        <f>IF(Wedstrijden!AJ1094="x","ZZ","")</f>
        <v/>
      </c>
      <c r="CV929" s="44" t="str">
        <f>IF(COUNTA(Wedstrijden!AK1094:AQ1094)&lt;&gt;0,2,"")</f>
        <v/>
      </c>
      <c r="CW929" s="44" t="str">
        <f t="shared" si="87"/>
        <v/>
      </c>
      <c r="CX929" s="44" t="str">
        <f>IF(Wedstrijden!AK1094="x","BB","")</f>
        <v/>
      </c>
      <c r="CY929" s="44" t="str">
        <f>IF(Wedstrijden!AL1094="x","B","")</f>
        <v/>
      </c>
      <c r="CZ929" s="44" t="str">
        <f>IF(Wedstrijden!AM1094="x","L","")</f>
        <v/>
      </c>
      <c r="DA929" s="44" t="str">
        <f>IF(Wedstrijden!AN1094="x","M","")</f>
        <v/>
      </c>
      <c r="DB929" s="44" t="str">
        <f>IF(Wedstrijden!AO1094="x","Z","")</f>
        <v/>
      </c>
      <c r="DC929" s="44" t="str">
        <f>IF(Wedstrijden!AP1094="x","ZZ","")</f>
        <v/>
      </c>
      <c r="DD929" s="44" t="str">
        <f>IF(Wedstrijden!AQ1094="x","1.40","")</f>
        <v/>
      </c>
      <c r="DE929" s="44" t="str">
        <f>IF(COUNTA(Wedstrijden!AR1094:AT1094)&lt;&gt;0,6,"")</f>
        <v/>
      </c>
      <c r="DF929" s="44" t="str">
        <f t="shared" si="88"/>
        <v/>
      </c>
      <c r="DG929" s="44" t="str">
        <f>IF(Wedstrijden!AR1094="x","L","")</f>
        <v/>
      </c>
      <c r="DH929" s="44" t="str">
        <f>IF(Wedstrijden!AS1094="x","M","")</f>
        <v/>
      </c>
      <c r="DI929" s="44" t="str">
        <f>IF(Wedstrijden!AT1094="x","Z","")</f>
        <v/>
      </c>
      <c r="DJ929" s="44" t="str">
        <f>IF(COUNTA(Wedstrijden!AU1094:AW1094)&lt;&gt;0,6,"")</f>
        <v/>
      </c>
      <c r="DK929" s="44" t="str">
        <f t="shared" si="89"/>
        <v/>
      </c>
      <c r="DL929" s="44" t="str">
        <f>IF(Wedstrijden!AU1094="x","L","")</f>
        <v/>
      </c>
      <c r="DM929" s="44" t="str">
        <f>IF(Wedstrijden!AV1094="x","M","")</f>
        <v/>
      </c>
      <c r="DN929" s="44" t="str">
        <f>IF(Wedstrijden!AW1094="x","Z","")</f>
        <v/>
      </c>
    </row>
    <row r="930" spans="1:118" ht="15">
      <c r="A930" s="48" t="e">
        <f>Wedstrijden!#REF!</f>
        <v>#REF!</v>
      </c>
      <c r="B930" s="44" t="str">
        <f>IFERROR(VLOOKUP(Wedstrijden!E1095,Wedstrijdlocaties!$B$2:$E$499,2,FALSE),"")</f>
        <v/>
      </c>
      <c r="C930" s="44" t="str">
        <f>Wedstrijden!F1095</f>
        <v/>
      </c>
      <c r="D930" s="44" t="str">
        <f>IFERROR(VLOOKUP(Wedstrijden!G1095,Organisaties!$B$2:$C$501,2,FALSE),"")</f>
        <v/>
      </c>
      <c r="E930" s="44" t="str">
        <f>IFERROR(VLOOKUP(Wedstrijden!G1095,Organisaties!$B$2:$F$501,5,FALSE),"")</f>
        <v/>
      </c>
      <c r="F930" s="44" t="str">
        <f>IF(Wedstrijden!BC1095&lt;&gt;"",Wedstrijden!BC1095,"")</f>
        <v/>
      </c>
      <c r="G930" s="44">
        <f>IF(Wedstrijden!AY1095="Indoor",1,0)</f>
        <v>0</v>
      </c>
      <c r="H930" s="44">
        <f>Wedstrijden!AZ1095</f>
        <v>0</v>
      </c>
      <c r="I930" s="44" t="str">
        <f>IF(Wedstrijden!AX1095="Nee",0,IF(Wedstrijden!AX1095="Ja",1,""))</f>
        <v/>
      </c>
      <c r="J930" s="44" t="str">
        <f>IF(Wedstrijden!BA1095&lt;&gt;"",Wedstrijden!BA1095,"")</f>
        <v/>
      </c>
      <c r="W930" s="45"/>
      <c r="AE930" s="45"/>
      <c r="AN930" s="45"/>
      <c r="AU930" s="45"/>
      <c r="BA930" s="45"/>
      <c r="BE930" s="45"/>
      <c r="BJ930" s="44" t="str">
        <f>IF(COUNTA(Wedstrijden!I1095:S1095)&lt;&gt;0,1,"")</f>
        <v/>
      </c>
      <c r="BK930" s="44" t="str">
        <f t="shared" si="84"/>
        <v/>
      </c>
      <c r="BL930" s="44" t="str">
        <f>IF(Wedstrijden!I1095="x","AA","")</f>
        <v/>
      </c>
      <c r="BM930" s="44" t="str">
        <f>IF(Wedstrijden!J1095="x","A","")</f>
        <v/>
      </c>
      <c r="BN930" s="44" t="str">
        <f>IF(Wedstrijden!K1095="x","B1","")</f>
        <v/>
      </c>
      <c r="BO930" s="44" t="str">
        <f>IF(Wedstrijden!L1095="x","BB","")</f>
        <v/>
      </c>
      <c r="BP930" s="44" t="str">
        <f>IF(Wedstrijden!M1095="x","B","")</f>
        <v/>
      </c>
      <c r="BQ930" s="44" t="str">
        <f>IF(Wedstrijden!N1095="x","L1","")</f>
        <v/>
      </c>
      <c r="BR930" s="44" t="str">
        <f>IF(Wedstrijden!O1095="x","L2","")</f>
        <v/>
      </c>
      <c r="BS930" s="44" t="str">
        <f>IF(Wedstrijden!P1095="x","M1","")</f>
        <v/>
      </c>
      <c r="BT930" s="44" t="str">
        <f>IF(Wedstrijden!Q1095="x","M2","")</f>
        <v/>
      </c>
      <c r="BU930" s="44" t="str">
        <f>IF(Wedstrijden!R1095="x","Z1","")</f>
        <v/>
      </c>
      <c r="BV930" s="44" t="str">
        <f>IF(Wedstrijden!S1095="x","Z2","")</f>
        <v/>
      </c>
      <c r="BW930" s="44" t="str">
        <f>IF(COUNTA(Wedstrijden!T1095:AB1095)&lt;&gt;0,1,"")</f>
        <v/>
      </c>
      <c r="BX930" s="44" t="str">
        <f t="shared" si="85"/>
        <v/>
      </c>
      <c r="BY930" s="44" t="str">
        <f>IF(Wedstrijden!T1095="x","BB","")</f>
        <v/>
      </c>
      <c r="BZ930" s="44" t="str">
        <f>IF(Wedstrijden!U1095="x","B","")</f>
        <v/>
      </c>
      <c r="CA930" s="44" t="str">
        <f>IF(Wedstrijden!V1095="x","L1","")</f>
        <v/>
      </c>
      <c r="CB930" s="44" t="str">
        <f>IF(Wedstrijden!W1095="x","L2","")</f>
        <v/>
      </c>
      <c r="CC930" s="44" t="str">
        <f>IF(Wedstrijden!X1095="x","M1","")</f>
        <v/>
      </c>
      <c r="CD930" s="44" t="str">
        <f>IF(Wedstrijden!Y1095="x","M2","")</f>
        <v/>
      </c>
      <c r="CE930" s="44" t="str">
        <f>IF(Wedstrijden!Z1095="x","Z1","")</f>
        <v/>
      </c>
      <c r="CF930" s="44" t="str">
        <f>IF(Wedstrijden!AA1095="x","Z2","")</f>
        <v/>
      </c>
      <c r="CG930" s="44" t="str">
        <f>IF(Wedstrijden!AB1095="x","ZZL","")</f>
        <v/>
      </c>
      <c r="CL930" s="44" t="str">
        <f>IF(COUNTA(Wedstrijden!AC1095:AJ1095)&lt;&gt;0,2,"")</f>
        <v/>
      </c>
      <c r="CM930" s="44" t="str">
        <f t="shared" si="86"/>
        <v/>
      </c>
      <c r="CN930" s="44" t="str">
        <f>IF(Wedstrijden!AC1095="x","AA","")</f>
        <v/>
      </c>
      <c r="CO930" s="44" t="str">
        <f>IF(Wedstrijden!AD1095="x","A","")</f>
        <v/>
      </c>
      <c r="CP930" s="44" t="str">
        <f>IF(Wedstrijden!AE1095="x","BB","")</f>
        <v/>
      </c>
      <c r="CQ930" s="44" t="str">
        <f>IF(Wedstrijden!AF1095="x","B","")</f>
        <v/>
      </c>
      <c r="CR930" s="44" t="str">
        <f>IF(Wedstrijden!AG1095="x","L","")</f>
        <v/>
      </c>
      <c r="CS930" s="44" t="str">
        <f>IF(Wedstrijden!AH1095="x","M","")</f>
        <v/>
      </c>
      <c r="CT930" s="44" t="str">
        <f>IF(Wedstrijden!AI1095="x","Z","")</f>
        <v/>
      </c>
      <c r="CU930" s="44" t="str">
        <f>IF(Wedstrijden!AJ1095="x","ZZ","")</f>
        <v/>
      </c>
      <c r="CV930" s="44" t="str">
        <f>IF(COUNTA(Wedstrijden!AK1095:AQ1095)&lt;&gt;0,2,"")</f>
        <v/>
      </c>
      <c r="CW930" s="44" t="str">
        <f t="shared" si="87"/>
        <v/>
      </c>
      <c r="CX930" s="44" t="str">
        <f>IF(Wedstrijden!AK1095="x","BB","")</f>
        <v/>
      </c>
      <c r="CY930" s="44" t="str">
        <f>IF(Wedstrijden!AL1095="x","B","")</f>
        <v/>
      </c>
      <c r="CZ930" s="44" t="str">
        <f>IF(Wedstrijden!AM1095="x","L","")</f>
        <v/>
      </c>
      <c r="DA930" s="44" t="str">
        <f>IF(Wedstrijden!AN1095="x","M","")</f>
        <v/>
      </c>
      <c r="DB930" s="44" t="str">
        <f>IF(Wedstrijden!AO1095="x","Z","")</f>
        <v/>
      </c>
      <c r="DC930" s="44" t="str">
        <f>IF(Wedstrijden!AP1095="x","ZZ","")</f>
        <v/>
      </c>
      <c r="DD930" s="44" t="str">
        <f>IF(Wedstrijden!AQ1095="x","1.40","")</f>
        <v/>
      </c>
      <c r="DE930" s="44" t="str">
        <f>IF(COUNTA(Wedstrijden!AR1095:AT1095)&lt;&gt;0,6,"")</f>
        <v/>
      </c>
      <c r="DF930" s="44" t="str">
        <f t="shared" si="88"/>
        <v/>
      </c>
      <c r="DG930" s="44" t="str">
        <f>IF(Wedstrijden!AR1095="x","L","")</f>
        <v/>
      </c>
      <c r="DH930" s="44" t="str">
        <f>IF(Wedstrijden!AS1095="x","M","")</f>
        <v/>
      </c>
      <c r="DI930" s="44" t="str">
        <f>IF(Wedstrijden!AT1095="x","Z","")</f>
        <v/>
      </c>
      <c r="DJ930" s="44" t="str">
        <f>IF(COUNTA(Wedstrijden!AU1095:AW1095)&lt;&gt;0,6,"")</f>
        <v/>
      </c>
      <c r="DK930" s="44" t="str">
        <f t="shared" si="89"/>
        <v/>
      </c>
      <c r="DL930" s="44" t="str">
        <f>IF(Wedstrijden!AU1095="x","L","")</f>
        <v/>
      </c>
      <c r="DM930" s="44" t="str">
        <f>IF(Wedstrijden!AV1095="x","M","")</f>
        <v/>
      </c>
      <c r="DN930" s="44" t="str">
        <f>IF(Wedstrijden!AW1095="x","Z","")</f>
        <v/>
      </c>
    </row>
    <row r="931" spans="1:118" ht="15">
      <c r="A931" s="48" t="e">
        <f>Wedstrijden!#REF!</f>
        <v>#REF!</v>
      </c>
      <c r="B931" s="44" t="str">
        <f>IFERROR(VLOOKUP(Wedstrijden!E1096,Wedstrijdlocaties!$B$2:$E$499,2,FALSE),"")</f>
        <v/>
      </c>
      <c r="C931" s="44" t="str">
        <f>Wedstrijden!F1096</f>
        <v/>
      </c>
      <c r="D931" s="44" t="str">
        <f>IFERROR(VLOOKUP(Wedstrijden!G1096,Organisaties!$B$2:$C$501,2,FALSE),"")</f>
        <v/>
      </c>
      <c r="E931" s="44" t="str">
        <f>IFERROR(VLOOKUP(Wedstrijden!G1096,Organisaties!$B$2:$F$501,5,FALSE),"")</f>
        <v/>
      </c>
      <c r="F931" s="44" t="str">
        <f>IF(Wedstrijden!BC1096&lt;&gt;"",Wedstrijden!BC1096,"")</f>
        <v/>
      </c>
      <c r="G931" s="44">
        <f>IF(Wedstrijden!AY1096="Indoor",1,0)</f>
        <v>0</v>
      </c>
      <c r="H931" s="44">
        <f>Wedstrijden!AZ1096</f>
        <v>0</v>
      </c>
      <c r="I931" s="44" t="str">
        <f>IF(Wedstrijden!AX1096="Nee",0,IF(Wedstrijden!AX1096="Ja",1,""))</f>
        <v/>
      </c>
      <c r="J931" s="44" t="str">
        <f>IF(Wedstrijden!BA1096&lt;&gt;"",Wedstrijden!BA1096,"")</f>
        <v/>
      </c>
      <c r="W931" s="45"/>
      <c r="AE931" s="45"/>
      <c r="AN931" s="45"/>
      <c r="AU931" s="45"/>
      <c r="BA931" s="45"/>
      <c r="BE931" s="45"/>
      <c r="BJ931" s="44" t="str">
        <f>IF(COUNTA(Wedstrijden!I1096:S1096)&lt;&gt;0,1,"")</f>
        <v/>
      </c>
      <c r="BK931" s="44" t="str">
        <f t="shared" si="84"/>
        <v/>
      </c>
      <c r="BL931" s="44" t="str">
        <f>IF(Wedstrijden!I1096="x","AA","")</f>
        <v/>
      </c>
      <c r="BM931" s="44" t="str">
        <f>IF(Wedstrijden!J1096="x","A","")</f>
        <v/>
      </c>
      <c r="BN931" s="44" t="str">
        <f>IF(Wedstrijden!K1096="x","B1","")</f>
        <v/>
      </c>
      <c r="BO931" s="44" t="str">
        <f>IF(Wedstrijden!L1096="x","BB","")</f>
        <v/>
      </c>
      <c r="BP931" s="44" t="str">
        <f>IF(Wedstrijden!M1096="x","B","")</f>
        <v/>
      </c>
      <c r="BQ931" s="44" t="str">
        <f>IF(Wedstrijden!N1096="x","L1","")</f>
        <v/>
      </c>
      <c r="BR931" s="44" t="str">
        <f>IF(Wedstrijden!O1096="x","L2","")</f>
        <v/>
      </c>
      <c r="BS931" s="44" t="str">
        <f>IF(Wedstrijden!P1096="x","M1","")</f>
        <v/>
      </c>
      <c r="BT931" s="44" t="str">
        <f>IF(Wedstrijden!Q1096="x","M2","")</f>
        <v/>
      </c>
      <c r="BU931" s="44" t="str">
        <f>IF(Wedstrijden!R1096="x","Z1","")</f>
        <v/>
      </c>
      <c r="BV931" s="44" t="str">
        <f>IF(Wedstrijden!S1096="x","Z2","")</f>
        <v/>
      </c>
      <c r="BW931" s="44" t="str">
        <f>IF(COUNTA(Wedstrijden!T1096:AB1096)&lt;&gt;0,1,"")</f>
        <v/>
      </c>
      <c r="BX931" s="44" t="str">
        <f t="shared" si="85"/>
        <v/>
      </c>
      <c r="BY931" s="44" t="str">
        <f>IF(Wedstrijden!T1096="x","BB","")</f>
        <v/>
      </c>
      <c r="BZ931" s="44" t="str">
        <f>IF(Wedstrijden!U1096="x","B","")</f>
        <v/>
      </c>
      <c r="CA931" s="44" t="str">
        <f>IF(Wedstrijden!V1096="x","L1","")</f>
        <v/>
      </c>
      <c r="CB931" s="44" t="str">
        <f>IF(Wedstrijden!W1096="x","L2","")</f>
        <v/>
      </c>
      <c r="CC931" s="44" t="str">
        <f>IF(Wedstrijden!X1096="x","M1","")</f>
        <v/>
      </c>
      <c r="CD931" s="44" t="str">
        <f>IF(Wedstrijden!Y1096="x","M2","")</f>
        <v/>
      </c>
      <c r="CE931" s="44" t="str">
        <f>IF(Wedstrijden!Z1096="x","Z1","")</f>
        <v/>
      </c>
      <c r="CF931" s="44" t="str">
        <f>IF(Wedstrijden!AA1096="x","Z2","")</f>
        <v/>
      </c>
      <c r="CG931" s="44" t="str">
        <f>IF(Wedstrijden!AB1096="x","ZZL","")</f>
        <v/>
      </c>
      <c r="CL931" s="44" t="str">
        <f>IF(COUNTA(Wedstrijden!AC1096:AJ1096)&lt;&gt;0,2,"")</f>
        <v/>
      </c>
      <c r="CM931" s="44" t="str">
        <f t="shared" si="86"/>
        <v/>
      </c>
      <c r="CN931" s="44" t="str">
        <f>IF(Wedstrijden!AC1096="x","AA","")</f>
        <v/>
      </c>
      <c r="CO931" s="44" t="str">
        <f>IF(Wedstrijden!AD1096="x","A","")</f>
        <v/>
      </c>
      <c r="CP931" s="44" t="str">
        <f>IF(Wedstrijden!AE1096="x","BB","")</f>
        <v/>
      </c>
      <c r="CQ931" s="44" t="str">
        <f>IF(Wedstrijden!AF1096="x","B","")</f>
        <v/>
      </c>
      <c r="CR931" s="44" t="str">
        <f>IF(Wedstrijden!AG1096="x","L","")</f>
        <v/>
      </c>
      <c r="CS931" s="44" t="str">
        <f>IF(Wedstrijden!AH1096="x","M","")</f>
        <v/>
      </c>
      <c r="CT931" s="44" t="str">
        <f>IF(Wedstrijden!AI1096="x","Z","")</f>
        <v/>
      </c>
      <c r="CU931" s="44" t="str">
        <f>IF(Wedstrijden!AJ1096="x","ZZ","")</f>
        <v/>
      </c>
      <c r="CV931" s="44" t="str">
        <f>IF(COUNTA(Wedstrijden!AK1096:AQ1096)&lt;&gt;0,2,"")</f>
        <v/>
      </c>
      <c r="CW931" s="44" t="str">
        <f t="shared" si="87"/>
        <v/>
      </c>
      <c r="CX931" s="44" t="str">
        <f>IF(Wedstrijden!AK1096="x","BB","")</f>
        <v/>
      </c>
      <c r="CY931" s="44" t="str">
        <f>IF(Wedstrijden!AL1096="x","B","")</f>
        <v/>
      </c>
      <c r="CZ931" s="44" t="str">
        <f>IF(Wedstrijden!AM1096="x","L","")</f>
        <v/>
      </c>
      <c r="DA931" s="44" t="str">
        <f>IF(Wedstrijden!AN1096="x","M","")</f>
        <v/>
      </c>
      <c r="DB931" s="44" t="str">
        <f>IF(Wedstrijden!AO1096="x","Z","")</f>
        <v/>
      </c>
      <c r="DC931" s="44" t="str">
        <f>IF(Wedstrijden!AP1096="x","ZZ","")</f>
        <v/>
      </c>
      <c r="DD931" s="44" t="str">
        <f>IF(Wedstrijden!AQ1096="x","1.40","")</f>
        <v/>
      </c>
      <c r="DE931" s="44" t="str">
        <f>IF(COUNTA(Wedstrijden!AR1096:AT1096)&lt;&gt;0,6,"")</f>
        <v/>
      </c>
      <c r="DF931" s="44" t="str">
        <f t="shared" si="88"/>
        <v/>
      </c>
      <c r="DG931" s="44" t="str">
        <f>IF(Wedstrijden!AR1096="x","L","")</f>
        <v/>
      </c>
      <c r="DH931" s="44" t="str">
        <f>IF(Wedstrijden!AS1096="x","M","")</f>
        <v/>
      </c>
      <c r="DI931" s="44" t="str">
        <f>IF(Wedstrijden!AT1096="x","Z","")</f>
        <v/>
      </c>
      <c r="DJ931" s="44" t="str">
        <f>IF(COUNTA(Wedstrijden!AU1096:AW1096)&lt;&gt;0,6,"")</f>
        <v/>
      </c>
      <c r="DK931" s="44" t="str">
        <f t="shared" si="89"/>
        <v/>
      </c>
      <c r="DL931" s="44" t="str">
        <f>IF(Wedstrijden!AU1096="x","L","")</f>
        <v/>
      </c>
      <c r="DM931" s="44" t="str">
        <f>IF(Wedstrijden!AV1096="x","M","")</f>
        <v/>
      </c>
      <c r="DN931" s="44" t="str">
        <f>IF(Wedstrijden!AW1096="x","Z","")</f>
        <v/>
      </c>
    </row>
    <row r="932" spans="1:118" ht="15">
      <c r="A932" s="48" t="e">
        <f>Wedstrijden!#REF!</f>
        <v>#REF!</v>
      </c>
      <c r="B932" s="44" t="str">
        <f>IFERROR(VLOOKUP(Wedstrijden!E1097,Wedstrijdlocaties!$B$2:$E$499,2,FALSE),"")</f>
        <v/>
      </c>
      <c r="C932" s="44" t="str">
        <f>Wedstrijden!F1097</f>
        <v/>
      </c>
      <c r="D932" s="44" t="str">
        <f>IFERROR(VLOOKUP(Wedstrijden!G1097,Organisaties!$B$2:$C$501,2,FALSE),"")</f>
        <v/>
      </c>
      <c r="E932" s="44" t="str">
        <f>IFERROR(VLOOKUP(Wedstrijden!G1097,Organisaties!$B$2:$F$501,5,FALSE),"")</f>
        <v/>
      </c>
      <c r="F932" s="44" t="str">
        <f>IF(Wedstrijden!BC1097&lt;&gt;"",Wedstrijden!BC1097,"")</f>
        <v/>
      </c>
      <c r="G932" s="44">
        <f>IF(Wedstrijden!AY1097="Indoor",1,0)</f>
        <v>0</v>
      </c>
      <c r="H932" s="44">
        <f>Wedstrijden!AZ1097</f>
        <v>0</v>
      </c>
      <c r="I932" s="44" t="str">
        <f>IF(Wedstrijden!AX1097="Nee",0,IF(Wedstrijden!AX1097="Ja",1,""))</f>
        <v/>
      </c>
      <c r="J932" s="44" t="str">
        <f>IF(Wedstrijden!BA1097&lt;&gt;"",Wedstrijden!BA1097,"")</f>
        <v/>
      </c>
      <c r="W932" s="45"/>
      <c r="AE932" s="45"/>
      <c r="AN932" s="45"/>
      <c r="AU932" s="45"/>
      <c r="BA932" s="45"/>
      <c r="BE932" s="45"/>
      <c r="BJ932" s="44" t="str">
        <f>IF(COUNTA(Wedstrijden!I1097:S1097)&lt;&gt;0,1,"")</f>
        <v/>
      </c>
      <c r="BK932" s="44" t="str">
        <f t="shared" si="84"/>
        <v/>
      </c>
      <c r="BL932" s="44" t="str">
        <f>IF(Wedstrijden!I1097="x","AA","")</f>
        <v/>
      </c>
      <c r="BM932" s="44" t="str">
        <f>IF(Wedstrijden!J1097="x","A","")</f>
        <v/>
      </c>
      <c r="BN932" s="44" t="str">
        <f>IF(Wedstrijden!K1097="x","B1","")</f>
        <v/>
      </c>
      <c r="BO932" s="44" t="str">
        <f>IF(Wedstrijden!L1097="x","BB","")</f>
        <v/>
      </c>
      <c r="BP932" s="44" t="str">
        <f>IF(Wedstrijden!M1097="x","B","")</f>
        <v/>
      </c>
      <c r="BQ932" s="44" t="str">
        <f>IF(Wedstrijden!N1097="x","L1","")</f>
        <v/>
      </c>
      <c r="BR932" s="44" t="str">
        <f>IF(Wedstrijden!O1097="x","L2","")</f>
        <v/>
      </c>
      <c r="BS932" s="44" t="str">
        <f>IF(Wedstrijden!P1097="x","M1","")</f>
        <v/>
      </c>
      <c r="BT932" s="44" t="str">
        <f>IF(Wedstrijden!Q1097="x","M2","")</f>
        <v/>
      </c>
      <c r="BU932" s="44" t="str">
        <f>IF(Wedstrijden!R1097="x","Z1","")</f>
        <v/>
      </c>
      <c r="BV932" s="44" t="str">
        <f>IF(Wedstrijden!S1097="x","Z2","")</f>
        <v/>
      </c>
      <c r="BW932" s="44" t="str">
        <f>IF(COUNTA(Wedstrijden!T1097:AB1097)&lt;&gt;0,1,"")</f>
        <v/>
      </c>
      <c r="BX932" s="44" t="str">
        <f t="shared" si="85"/>
        <v/>
      </c>
      <c r="BY932" s="44" t="str">
        <f>IF(Wedstrijden!T1097="x","BB","")</f>
        <v/>
      </c>
      <c r="BZ932" s="44" t="str">
        <f>IF(Wedstrijden!U1097="x","B","")</f>
        <v/>
      </c>
      <c r="CA932" s="44" t="str">
        <f>IF(Wedstrijden!V1097="x","L1","")</f>
        <v/>
      </c>
      <c r="CB932" s="44" t="str">
        <f>IF(Wedstrijden!W1097="x","L2","")</f>
        <v/>
      </c>
      <c r="CC932" s="44" t="str">
        <f>IF(Wedstrijden!X1097="x","M1","")</f>
        <v/>
      </c>
      <c r="CD932" s="44" t="str">
        <f>IF(Wedstrijden!Y1097="x","M2","")</f>
        <v/>
      </c>
      <c r="CE932" s="44" t="str">
        <f>IF(Wedstrijden!Z1097="x","Z1","")</f>
        <v/>
      </c>
      <c r="CF932" s="44" t="str">
        <f>IF(Wedstrijden!AA1097="x","Z2","")</f>
        <v/>
      </c>
      <c r="CG932" s="44" t="str">
        <f>IF(Wedstrijden!AB1097="x","ZZL","")</f>
        <v/>
      </c>
      <c r="CL932" s="44" t="str">
        <f>IF(COUNTA(Wedstrijden!AC1097:AJ1097)&lt;&gt;0,2,"")</f>
        <v/>
      </c>
      <c r="CM932" s="44" t="str">
        <f t="shared" si="86"/>
        <v/>
      </c>
      <c r="CN932" s="44" t="str">
        <f>IF(Wedstrijden!AC1097="x","AA","")</f>
        <v/>
      </c>
      <c r="CO932" s="44" t="str">
        <f>IF(Wedstrijden!AD1097="x","A","")</f>
        <v/>
      </c>
      <c r="CP932" s="44" t="str">
        <f>IF(Wedstrijden!AE1097="x","BB","")</f>
        <v/>
      </c>
      <c r="CQ932" s="44" t="str">
        <f>IF(Wedstrijden!AF1097="x","B","")</f>
        <v/>
      </c>
      <c r="CR932" s="44" t="str">
        <f>IF(Wedstrijden!AG1097="x","L","")</f>
        <v/>
      </c>
      <c r="CS932" s="44" t="str">
        <f>IF(Wedstrijden!AH1097="x","M","")</f>
        <v/>
      </c>
      <c r="CT932" s="44" t="str">
        <f>IF(Wedstrijden!AI1097="x","Z","")</f>
        <v/>
      </c>
      <c r="CU932" s="44" t="str">
        <f>IF(Wedstrijden!AJ1097="x","ZZ","")</f>
        <v/>
      </c>
      <c r="CV932" s="44" t="str">
        <f>IF(COUNTA(Wedstrijden!AK1097:AQ1097)&lt;&gt;0,2,"")</f>
        <v/>
      </c>
      <c r="CW932" s="44" t="str">
        <f t="shared" si="87"/>
        <v/>
      </c>
      <c r="CX932" s="44" t="str">
        <f>IF(Wedstrijden!AK1097="x","BB","")</f>
        <v/>
      </c>
      <c r="CY932" s="44" t="str">
        <f>IF(Wedstrijden!AL1097="x","B","")</f>
        <v/>
      </c>
      <c r="CZ932" s="44" t="str">
        <f>IF(Wedstrijden!AM1097="x","L","")</f>
        <v/>
      </c>
      <c r="DA932" s="44" t="str">
        <f>IF(Wedstrijden!AN1097="x","M","")</f>
        <v/>
      </c>
      <c r="DB932" s="44" t="str">
        <f>IF(Wedstrijden!AO1097="x","Z","")</f>
        <v/>
      </c>
      <c r="DC932" s="44" t="str">
        <f>IF(Wedstrijden!AP1097="x","ZZ","")</f>
        <v/>
      </c>
      <c r="DD932" s="44" t="str">
        <f>IF(Wedstrijden!AQ1097="x","1.40","")</f>
        <v/>
      </c>
      <c r="DE932" s="44" t="str">
        <f>IF(COUNTA(Wedstrijden!AR1097:AT1097)&lt;&gt;0,6,"")</f>
        <v/>
      </c>
      <c r="DF932" s="44" t="str">
        <f t="shared" si="88"/>
        <v/>
      </c>
      <c r="DG932" s="44" t="str">
        <f>IF(Wedstrijden!AR1097="x","L","")</f>
        <v/>
      </c>
      <c r="DH932" s="44" t="str">
        <f>IF(Wedstrijden!AS1097="x","M","")</f>
        <v/>
      </c>
      <c r="DI932" s="44" t="str">
        <f>IF(Wedstrijden!AT1097="x","Z","")</f>
        <v/>
      </c>
      <c r="DJ932" s="44" t="str">
        <f>IF(COUNTA(Wedstrijden!AU1097:AW1097)&lt;&gt;0,6,"")</f>
        <v/>
      </c>
      <c r="DK932" s="44" t="str">
        <f t="shared" si="89"/>
        <v/>
      </c>
      <c r="DL932" s="44" t="str">
        <f>IF(Wedstrijden!AU1097="x","L","")</f>
        <v/>
      </c>
      <c r="DM932" s="44" t="str">
        <f>IF(Wedstrijden!AV1097="x","M","")</f>
        <v/>
      </c>
      <c r="DN932" s="44" t="str">
        <f>IF(Wedstrijden!AW1097="x","Z","")</f>
        <v/>
      </c>
    </row>
    <row r="933" spans="1:118" ht="15">
      <c r="A933" s="48" t="e">
        <f>Wedstrijden!#REF!</f>
        <v>#REF!</v>
      </c>
      <c r="B933" s="44" t="str">
        <f>IFERROR(VLOOKUP(Wedstrijden!E1098,Wedstrijdlocaties!$B$2:$E$499,2,FALSE),"")</f>
        <v/>
      </c>
      <c r="C933" s="44" t="str">
        <f>Wedstrijden!F1098</f>
        <v/>
      </c>
      <c r="D933" s="44" t="str">
        <f>IFERROR(VLOOKUP(Wedstrijden!G1098,Organisaties!$B$2:$C$501,2,FALSE),"")</f>
        <v/>
      </c>
      <c r="E933" s="44" t="str">
        <f>IFERROR(VLOOKUP(Wedstrijden!G1098,Organisaties!$B$2:$F$501,5,FALSE),"")</f>
        <v/>
      </c>
      <c r="F933" s="44" t="str">
        <f>IF(Wedstrijden!BC1098&lt;&gt;"",Wedstrijden!BC1098,"")</f>
        <v/>
      </c>
      <c r="G933" s="44">
        <f>IF(Wedstrijden!AY1098="Indoor",1,0)</f>
        <v>0</v>
      </c>
      <c r="H933" s="44">
        <f>Wedstrijden!AZ1098</f>
        <v>0</v>
      </c>
      <c r="I933" s="44" t="str">
        <f>IF(Wedstrijden!AX1098="Nee",0,IF(Wedstrijden!AX1098="Ja",1,""))</f>
        <v/>
      </c>
      <c r="J933" s="44" t="str">
        <f>IF(Wedstrijden!BA1098&lt;&gt;"",Wedstrijden!BA1098,"")</f>
        <v/>
      </c>
      <c r="W933" s="45"/>
      <c r="AE933" s="45"/>
      <c r="AN933" s="45"/>
      <c r="AU933" s="45"/>
      <c r="BA933" s="45"/>
      <c r="BE933" s="45"/>
      <c r="BJ933" s="44" t="str">
        <f>IF(COUNTA(Wedstrijden!I1098:S1098)&lt;&gt;0,1,"")</f>
        <v/>
      </c>
      <c r="BK933" s="44" t="str">
        <f t="shared" si="84"/>
        <v/>
      </c>
      <c r="BL933" s="44" t="str">
        <f>IF(Wedstrijden!I1098="x","AA","")</f>
        <v/>
      </c>
      <c r="BM933" s="44" t="str">
        <f>IF(Wedstrijden!J1098="x","A","")</f>
        <v/>
      </c>
      <c r="BN933" s="44" t="str">
        <f>IF(Wedstrijden!K1098="x","B1","")</f>
        <v/>
      </c>
      <c r="BO933" s="44" t="str">
        <f>IF(Wedstrijden!L1098="x","BB","")</f>
        <v/>
      </c>
      <c r="BP933" s="44" t="str">
        <f>IF(Wedstrijden!M1098="x","B","")</f>
        <v/>
      </c>
      <c r="BQ933" s="44" t="str">
        <f>IF(Wedstrijden!N1098="x","L1","")</f>
        <v/>
      </c>
      <c r="BR933" s="44" t="str">
        <f>IF(Wedstrijden!O1098="x","L2","")</f>
        <v/>
      </c>
      <c r="BS933" s="44" t="str">
        <f>IF(Wedstrijden!P1098="x","M1","")</f>
        <v/>
      </c>
      <c r="BT933" s="44" t="str">
        <f>IF(Wedstrijden!Q1098="x","M2","")</f>
        <v/>
      </c>
      <c r="BU933" s="44" t="str">
        <f>IF(Wedstrijden!R1098="x","Z1","")</f>
        <v/>
      </c>
      <c r="BV933" s="44" t="str">
        <f>IF(Wedstrijden!S1098="x","Z2","")</f>
        <v/>
      </c>
      <c r="BW933" s="44" t="str">
        <f>IF(COUNTA(Wedstrijden!T1098:AB1098)&lt;&gt;0,1,"")</f>
        <v/>
      </c>
      <c r="BX933" s="44" t="str">
        <f t="shared" si="85"/>
        <v/>
      </c>
      <c r="BY933" s="44" t="str">
        <f>IF(Wedstrijden!T1098="x","BB","")</f>
        <v/>
      </c>
      <c r="BZ933" s="44" t="str">
        <f>IF(Wedstrijden!U1098="x","B","")</f>
        <v/>
      </c>
      <c r="CA933" s="44" t="str">
        <f>IF(Wedstrijden!V1098="x","L1","")</f>
        <v/>
      </c>
      <c r="CB933" s="44" t="str">
        <f>IF(Wedstrijden!W1098="x","L2","")</f>
        <v/>
      </c>
      <c r="CC933" s="44" t="str">
        <f>IF(Wedstrijden!X1098="x","M1","")</f>
        <v/>
      </c>
      <c r="CD933" s="44" t="str">
        <f>IF(Wedstrijden!Y1098="x","M2","")</f>
        <v/>
      </c>
      <c r="CE933" s="44" t="str">
        <f>IF(Wedstrijden!Z1098="x","Z1","")</f>
        <v/>
      </c>
      <c r="CF933" s="44" t="str">
        <f>IF(Wedstrijden!AA1098="x","Z2","")</f>
        <v/>
      </c>
      <c r="CG933" s="44" t="str">
        <f>IF(Wedstrijden!AB1098="x","ZZL","")</f>
        <v/>
      </c>
      <c r="CL933" s="44" t="str">
        <f>IF(COUNTA(Wedstrijden!AC1098:AJ1098)&lt;&gt;0,2,"")</f>
        <v/>
      </c>
      <c r="CM933" s="44" t="str">
        <f t="shared" si="86"/>
        <v/>
      </c>
      <c r="CN933" s="44" t="str">
        <f>IF(Wedstrijden!AC1098="x","AA","")</f>
        <v/>
      </c>
      <c r="CO933" s="44" t="str">
        <f>IF(Wedstrijden!AD1098="x","A","")</f>
        <v/>
      </c>
      <c r="CP933" s="44" t="str">
        <f>IF(Wedstrijden!AE1098="x","BB","")</f>
        <v/>
      </c>
      <c r="CQ933" s="44" t="str">
        <f>IF(Wedstrijden!AF1098="x","B","")</f>
        <v/>
      </c>
      <c r="CR933" s="44" t="str">
        <f>IF(Wedstrijden!AG1098="x","L","")</f>
        <v/>
      </c>
      <c r="CS933" s="44" t="str">
        <f>IF(Wedstrijden!AH1098="x","M","")</f>
        <v/>
      </c>
      <c r="CT933" s="44" t="str">
        <f>IF(Wedstrijden!AI1098="x","Z","")</f>
        <v/>
      </c>
      <c r="CU933" s="44" t="str">
        <f>IF(Wedstrijden!AJ1098="x","ZZ","")</f>
        <v/>
      </c>
      <c r="CV933" s="44" t="str">
        <f>IF(COUNTA(Wedstrijden!AK1098:AQ1098)&lt;&gt;0,2,"")</f>
        <v/>
      </c>
      <c r="CW933" s="44" t="str">
        <f t="shared" si="87"/>
        <v/>
      </c>
      <c r="CX933" s="44" t="str">
        <f>IF(Wedstrijden!AK1098="x","BB","")</f>
        <v/>
      </c>
      <c r="CY933" s="44" t="str">
        <f>IF(Wedstrijden!AL1098="x","B","")</f>
        <v/>
      </c>
      <c r="CZ933" s="44" t="str">
        <f>IF(Wedstrijden!AM1098="x","L","")</f>
        <v/>
      </c>
      <c r="DA933" s="44" t="str">
        <f>IF(Wedstrijden!AN1098="x","M","")</f>
        <v/>
      </c>
      <c r="DB933" s="44" t="str">
        <f>IF(Wedstrijden!AO1098="x","Z","")</f>
        <v/>
      </c>
      <c r="DC933" s="44" t="str">
        <f>IF(Wedstrijden!AP1098="x","ZZ","")</f>
        <v/>
      </c>
      <c r="DD933" s="44" t="str">
        <f>IF(Wedstrijden!AQ1098="x","1.40","")</f>
        <v/>
      </c>
      <c r="DE933" s="44" t="str">
        <f>IF(COUNTA(Wedstrijden!AR1098:AT1098)&lt;&gt;0,6,"")</f>
        <v/>
      </c>
      <c r="DF933" s="44" t="str">
        <f t="shared" si="88"/>
        <v/>
      </c>
      <c r="DG933" s="44" t="str">
        <f>IF(Wedstrijden!AR1098="x","L","")</f>
        <v/>
      </c>
      <c r="DH933" s="44" t="str">
        <f>IF(Wedstrijden!AS1098="x","M","")</f>
        <v/>
      </c>
      <c r="DI933" s="44" t="str">
        <f>IF(Wedstrijden!AT1098="x","Z","")</f>
        <v/>
      </c>
      <c r="DJ933" s="44" t="str">
        <f>IF(COUNTA(Wedstrijden!AU1098:AW1098)&lt;&gt;0,6,"")</f>
        <v/>
      </c>
      <c r="DK933" s="44" t="str">
        <f t="shared" si="89"/>
        <v/>
      </c>
      <c r="DL933" s="44" t="str">
        <f>IF(Wedstrijden!AU1098="x","L","")</f>
        <v/>
      </c>
      <c r="DM933" s="44" t="str">
        <f>IF(Wedstrijden!AV1098="x","M","")</f>
        <v/>
      </c>
      <c r="DN933" s="44" t="str">
        <f>IF(Wedstrijden!AW1098="x","Z","")</f>
        <v/>
      </c>
    </row>
    <row r="934" spans="1:118" ht="15">
      <c r="A934" s="48" t="e">
        <f>Wedstrijden!#REF!</f>
        <v>#REF!</v>
      </c>
      <c r="B934" s="44" t="str">
        <f>IFERROR(VLOOKUP(Wedstrijden!E1099,Wedstrijdlocaties!$B$2:$E$499,2,FALSE),"")</f>
        <v/>
      </c>
      <c r="C934" s="44" t="str">
        <f>Wedstrijden!F1099</f>
        <v/>
      </c>
      <c r="D934" s="44" t="str">
        <f>IFERROR(VLOOKUP(Wedstrijden!G1099,Organisaties!$B$2:$C$501,2,FALSE),"")</f>
        <v/>
      </c>
      <c r="E934" s="44" t="str">
        <f>IFERROR(VLOOKUP(Wedstrijden!G1099,Organisaties!$B$2:$F$501,5,FALSE),"")</f>
        <v/>
      </c>
      <c r="F934" s="44" t="str">
        <f>IF(Wedstrijden!BC1099&lt;&gt;"",Wedstrijden!BC1099,"")</f>
        <v/>
      </c>
      <c r="G934" s="44">
        <f>IF(Wedstrijden!AY1099="Indoor",1,0)</f>
        <v>0</v>
      </c>
      <c r="H934" s="44">
        <f>Wedstrijden!AZ1099</f>
        <v>0</v>
      </c>
      <c r="I934" s="44" t="str">
        <f>IF(Wedstrijden!AX1099="Nee",0,IF(Wedstrijden!AX1099="Ja",1,""))</f>
        <v/>
      </c>
      <c r="J934" s="44" t="str">
        <f>IF(Wedstrijden!BA1099&lt;&gt;"",Wedstrijden!BA1099,"")</f>
        <v/>
      </c>
      <c r="W934" s="45"/>
      <c r="AE934" s="45"/>
      <c r="AN934" s="45"/>
      <c r="AU934" s="45"/>
      <c r="BA934" s="45"/>
      <c r="BE934" s="45"/>
      <c r="BJ934" s="44" t="str">
        <f>IF(COUNTA(Wedstrijden!I1099:S1099)&lt;&gt;0,1,"")</f>
        <v/>
      </c>
      <c r="BK934" s="44" t="str">
        <f t="shared" si="84"/>
        <v/>
      </c>
      <c r="BL934" s="44" t="str">
        <f>IF(Wedstrijden!I1099="x","AA","")</f>
        <v/>
      </c>
      <c r="BM934" s="44" t="str">
        <f>IF(Wedstrijden!J1099="x","A","")</f>
        <v/>
      </c>
      <c r="BN934" s="44" t="str">
        <f>IF(Wedstrijden!K1099="x","B1","")</f>
        <v/>
      </c>
      <c r="BO934" s="44" t="str">
        <f>IF(Wedstrijden!L1099="x","BB","")</f>
        <v/>
      </c>
      <c r="BP934" s="44" t="str">
        <f>IF(Wedstrijden!M1099="x","B","")</f>
        <v/>
      </c>
      <c r="BQ934" s="44" t="str">
        <f>IF(Wedstrijden!N1099="x","L1","")</f>
        <v/>
      </c>
      <c r="BR934" s="44" t="str">
        <f>IF(Wedstrijden!O1099="x","L2","")</f>
        <v/>
      </c>
      <c r="BS934" s="44" t="str">
        <f>IF(Wedstrijden!P1099="x","M1","")</f>
        <v/>
      </c>
      <c r="BT934" s="44" t="str">
        <f>IF(Wedstrijden!Q1099="x","M2","")</f>
        <v/>
      </c>
      <c r="BU934" s="44" t="str">
        <f>IF(Wedstrijden!R1099="x","Z1","")</f>
        <v/>
      </c>
      <c r="BV934" s="44" t="str">
        <f>IF(Wedstrijden!S1099="x","Z2","")</f>
        <v/>
      </c>
      <c r="BW934" s="44" t="str">
        <f>IF(COUNTA(Wedstrijden!T1099:AB1099)&lt;&gt;0,1,"")</f>
        <v/>
      </c>
      <c r="BX934" s="44" t="str">
        <f t="shared" si="85"/>
        <v/>
      </c>
      <c r="BY934" s="44" t="str">
        <f>IF(Wedstrijden!T1099="x","BB","")</f>
        <v/>
      </c>
      <c r="BZ934" s="44" t="str">
        <f>IF(Wedstrijden!U1099="x","B","")</f>
        <v/>
      </c>
      <c r="CA934" s="44" t="str">
        <f>IF(Wedstrijden!V1099="x","L1","")</f>
        <v/>
      </c>
      <c r="CB934" s="44" t="str">
        <f>IF(Wedstrijden!W1099="x","L2","")</f>
        <v/>
      </c>
      <c r="CC934" s="44" t="str">
        <f>IF(Wedstrijden!X1099="x","M1","")</f>
        <v/>
      </c>
      <c r="CD934" s="44" t="str">
        <f>IF(Wedstrijden!Y1099="x","M2","")</f>
        <v/>
      </c>
      <c r="CE934" s="44" t="str">
        <f>IF(Wedstrijden!Z1099="x","Z1","")</f>
        <v/>
      </c>
      <c r="CF934" s="44" t="str">
        <f>IF(Wedstrijden!AA1099="x","Z2","")</f>
        <v/>
      </c>
      <c r="CG934" s="44" t="str">
        <f>IF(Wedstrijden!AB1099="x","ZZL","")</f>
        <v/>
      </c>
      <c r="CL934" s="44" t="str">
        <f>IF(COUNTA(Wedstrijden!AC1099:AJ1099)&lt;&gt;0,2,"")</f>
        <v/>
      </c>
      <c r="CM934" s="44" t="str">
        <f t="shared" si="86"/>
        <v/>
      </c>
      <c r="CN934" s="44" t="str">
        <f>IF(Wedstrijden!AC1099="x","AA","")</f>
        <v/>
      </c>
      <c r="CO934" s="44" t="str">
        <f>IF(Wedstrijden!AD1099="x","A","")</f>
        <v/>
      </c>
      <c r="CP934" s="44" t="str">
        <f>IF(Wedstrijden!AE1099="x","BB","")</f>
        <v/>
      </c>
      <c r="CQ934" s="44" t="str">
        <f>IF(Wedstrijden!AF1099="x","B","")</f>
        <v/>
      </c>
      <c r="CR934" s="44" t="str">
        <f>IF(Wedstrijden!AG1099="x","L","")</f>
        <v/>
      </c>
      <c r="CS934" s="44" t="str">
        <f>IF(Wedstrijden!AH1099="x","M","")</f>
        <v/>
      </c>
      <c r="CT934" s="44" t="str">
        <f>IF(Wedstrijden!AI1099="x","Z","")</f>
        <v/>
      </c>
      <c r="CU934" s="44" t="str">
        <f>IF(Wedstrijden!AJ1099="x","ZZ","")</f>
        <v/>
      </c>
      <c r="CV934" s="44" t="str">
        <f>IF(COUNTA(Wedstrijden!AK1099:AQ1099)&lt;&gt;0,2,"")</f>
        <v/>
      </c>
      <c r="CW934" s="44" t="str">
        <f t="shared" si="87"/>
        <v/>
      </c>
      <c r="CX934" s="44" t="str">
        <f>IF(Wedstrijden!AK1099="x","BB","")</f>
        <v/>
      </c>
      <c r="CY934" s="44" t="str">
        <f>IF(Wedstrijden!AL1099="x","B","")</f>
        <v/>
      </c>
      <c r="CZ934" s="44" t="str">
        <f>IF(Wedstrijden!AM1099="x","L","")</f>
        <v/>
      </c>
      <c r="DA934" s="44" t="str">
        <f>IF(Wedstrijden!AN1099="x","M","")</f>
        <v/>
      </c>
      <c r="DB934" s="44" t="str">
        <f>IF(Wedstrijden!AO1099="x","Z","")</f>
        <v/>
      </c>
      <c r="DC934" s="44" t="str">
        <f>IF(Wedstrijden!AP1099="x","ZZ","")</f>
        <v/>
      </c>
      <c r="DD934" s="44" t="str">
        <f>IF(Wedstrijden!AQ1099="x","1.40","")</f>
        <v/>
      </c>
      <c r="DE934" s="44" t="str">
        <f>IF(COUNTA(Wedstrijden!AR1099:AT1099)&lt;&gt;0,6,"")</f>
        <v/>
      </c>
      <c r="DF934" s="44" t="str">
        <f t="shared" si="88"/>
        <v/>
      </c>
      <c r="DG934" s="44" t="str">
        <f>IF(Wedstrijden!AR1099="x","L","")</f>
        <v/>
      </c>
      <c r="DH934" s="44" t="str">
        <f>IF(Wedstrijden!AS1099="x","M","")</f>
        <v/>
      </c>
      <c r="DI934" s="44" t="str">
        <f>IF(Wedstrijden!AT1099="x","Z","")</f>
        <v/>
      </c>
      <c r="DJ934" s="44" t="str">
        <f>IF(COUNTA(Wedstrijden!AU1099:AW1099)&lt;&gt;0,6,"")</f>
        <v/>
      </c>
      <c r="DK934" s="44" t="str">
        <f t="shared" si="89"/>
        <v/>
      </c>
      <c r="DL934" s="44" t="str">
        <f>IF(Wedstrijden!AU1099="x","L","")</f>
        <v/>
      </c>
      <c r="DM934" s="44" t="str">
        <f>IF(Wedstrijden!AV1099="x","M","")</f>
        <v/>
      </c>
      <c r="DN934" s="44" t="str">
        <f>IF(Wedstrijden!AW1099="x","Z","")</f>
        <v/>
      </c>
    </row>
    <row r="935" spans="1:118" ht="15">
      <c r="A935" s="48" t="e">
        <f>Wedstrijden!#REF!</f>
        <v>#REF!</v>
      </c>
      <c r="B935" s="44" t="str">
        <f>IFERROR(VLOOKUP(Wedstrijden!E1100,Wedstrijdlocaties!$B$2:$E$499,2,FALSE),"")</f>
        <v/>
      </c>
      <c r="C935" s="44" t="str">
        <f>Wedstrijden!F1100</f>
        <v/>
      </c>
      <c r="D935" s="44" t="str">
        <f>IFERROR(VLOOKUP(Wedstrijden!G1100,Organisaties!$B$2:$C$501,2,FALSE),"")</f>
        <v/>
      </c>
      <c r="E935" s="44" t="str">
        <f>IFERROR(VLOOKUP(Wedstrijden!G1100,Organisaties!$B$2:$F$501,5,FALSE),"")</f>
        <v/>
      </c>
      <c r="F935" s="44" t="str">
        <f>IF(Wedstrijden!BC1100&lt;&gt;"",Wedstrijden!BC1100,"")</f>
        <v/>
      </c>
      <c r="G935" s="44">
        <f>IF(Wedstrijden!AY1100="Indoor",1,0)</f>
        <v>0</v>
      </c>
      <c r="H935" s="44">
        <f>Wedstrijden!AZ1100</f>
        <v>0</v>
      </c>
      <c r="I935" s="44" t="str">
        <f>IF(Wedstrijden!AX1100="Nee",0,IF(Wedstrijden!AX1100="Ja",1,""))</f>
        <v/>
      </c>
      <c r="J935" s="44" t="str">
        <f>IF(Wedstrijden!BA1100&lt;&gt;"",Wedstrijden!BA1100,"")</f>
        <v/>
      </c>
      <c r="W935" s="45"/>
      <c r="AE935" s="45"/>
      <c r="AN935" s="45"/>
      <c r="AU935" s="45"/>
      <c r="BA935" s="45"/>
      <c r="BE935" s="45"/>
      <c r="BJ935" s="44" t="str">
        <f>IF(COUNTA(Wedstrijden!I1100:S1100)&lt;&gt;0,1,"")</f>
        <v/>
      </c>
      <c r="BK935" s="44" t="str">
        <f t="shared" si="84"/>
        <v/>
      </c>
      <c r="BL935" s="44" t="str">
        <f>IF(Wedstrijden!I1100="x","AA","")</f>
        <v/>
      </c>
      <c r="BM935" s="44" t="str">
        <f>IF(Wedstrijden!J1100="x","A","")</f>
        <v/>
      </c>
      <c r="BN935" s="44" t="str">
        <f>IF(Wedstrijden!K1100="x","B1","")</f>
        <v/>
      </c>
      <c r="BO935" s="44" t="str">
        <f>IF(Wedstrijden!L1100="x","BB","")</f>
        <v/>
      </c>
      <c r="BP935" s="44" t="str">
        <f>IF(Wedstrijden!M1100="x","B","")</f>
        <v/>
      </c>
      <c r="BQ935" s="44" t="str">
        <f>IF(Wedstrijden!N1100="x","L1","")</f>
        <v/>
      </c>
      <c r="BR935" s="44" t="str">
        <f>IF(Wedstrijden!O1100="x","L2","")</f>
        <v/>
      </c>
      <c r="BS935" s="44" t="str">
        <f>IF(Wedstrijden!P1100="x","M1","")</f>
        <v/>
      </c>
      <c r="BT935" s="44" t="str">
        <f>IF(Wedstrijden!Q1100="x","M2","")</f>
        <v/>
      </c>
      <c r="BU935" s="44" t="str">
        <f>IF(Wedstrijden!R1100="x","Z1","")</f>
        <v/>
      </c>
      <c r="BV935" s="44" t="str">
        <f>IF(Wedstrijden!S1100="x","Z2","")</f>
        <v/>
      </c>
      <c r="BW935" s="44" t="str">
        <f>IF(COUNTA(Wedstrijden!T1100:AB1100)&lt;&gt;0,1,"")</f>
        <v/>
      </c>
      <c r="BX935" s="44" t="str">
        <f t="shared" si="85"/>
        <v/>
      </c>
      <c r="BY935" s="44" t="str">
        <f>IF(Wedstrijden!T1100="x","BB","")</f>
        <v/>
      </c>
      <c r="BZ935" s="44" t="str">
        <f>IF(Wedstrijden!U1100="x","B","")</f>
        <v/>
      </c>
      <c r="CA935" s="44" t="str">
        <f>IF(Wedstrijden!V1100="x","L1","")</f>
        <v/>
      </c>
      <c r="CB935" s="44" t="str">
        <f>IF(Wedstrijden!W1100="x","L2","")</f>
        <v/>
      </c>
      <c r="CC935" s="44" t="str">
        <f>IF(Wedstrijden!X1100="x","M1","")</f>
        <v/>
      </c>
      <c r="CD935" s="44" t="str">
        <f>IF(Wedstrijden!Y1100="x","M2","")</f>
        <v/>
      </c>
      <c r="CE935" s="44" t="str">
        <f>IF(Wedstrijden!Z1100="x","Z1","")</f>
        <v/>
      </c>
      <c r="CF935" s="44" t="str">
        <f>IF(Wedstrijden!AA1100="x","Z2","")</f>
        <v/>
      </c>
      <c r="CG935" s="44" t="str">
        <f>IF(Wedstrijden!AB1100="x","ZZL","")</f>
        <v/>
      </c>
      <c r="CL935" s="44" t="str">
        <f>IF(COUNTA(Wedstrijden!AC1100:AJ1100)&lt;&gt;0,2,"")</f>
        <v/>
      </c>
      <c r="CM935" s="44" t="str">
        <f t="shared" si="86"/>
        <v/>
      </c>
      <c r="CN935" s="44" t="str">
        <f>IF(Wedstrijden!AC1100="x","AA","")</f>
        <v/>
      </c>
      <c r="CO935" s="44" t="str">
        <f>IF(Wedstrijden!AD1100="x","A","")</f>
        <v/>
      </c>
      <c r="CP935" s="44" t="str">
        <f>IF(Wedstrijden!AE1100="x","BB","")</f>
        <v/>
      </c>
      <c r="CQ935" s="44" t="str">
        <f>IF(Wedstrijden!AF1100="x","B","")</f>
        <v/>
      </c>
      <c r="CR935" s="44" t="str">
        <f>IF(Wedstrijden!AG1100="x","L","")</f>
        <v/>
      </c>
      <c r="CS935" s="44" t="str">
        <f>IF(Wedstrijden!AH1100="x","M","")</f>
        <v/>
      </c>
      <c r="CT935" s="44" t="str">
        <f>IF(Wedstrijden!AI1100="x","Z","")</f>
        <v/>
      </c>
      <c r="CU935" s="44" t="str">
        <f>IF(Wedstrijden!AJ1100="x","ZZ","")</f>
        <v/>
      </c>
      <c r="CV935" s="44" t="str">
        <f>IF(COUNTA(Wedstrijden!AK1100:AQ1100)&lt;&gt;0,2,"")</f>
        <v/>
      </c>
      <c r="CW935" s="44" t="str">
        <f t="shared" si="87"/>
        <v/>
      </c>
      <c r="CX935" s="44" t="str">
        <f>IF(Wedstrijden!AK1100="x","BB","")</f>
        <v/>
      </c>
      <c r="CY935" s="44" t="str">
        <f>IF(Wedstrijden!AL1100="x","B","")</f>
        <v/>
      </c>
      <c r="CZ935" s="44" t="str">
        <f>IF(Wedstrijden!AM1100="x","L","")</f>
        <v/>
      </c>
      <c r="DA935" s="44" t="str">
        <f>IF(Wedstrijden!AN1100="x","M","")</f>
        <v/>
      </c>
      <c r="DB935" s="44" t="str">
        <f>IF(Wedstrijden!AO1100="x","Z","")</f>
        <v/>
      </c>
      <c r="DC935" s="44" t="str">
        <f>IF(Wedstrijden!AP1100="x","ZZ","")</f>
        <v/>
      </c>
      <c r="DD935" s="44" t="str">
        <f>IF(Wedstrijden!AQ1100="x","1.40","")</f>
        <v/>
      </c>
      <c r="DE935" s="44" t="str">
        <f>IF(COUNTA(Wedstrijden!AR1100:AT1100)&lt;&gt;0,6,"")</f>
        <v/>
      </c>
      <c r="DF935" s="44" t="str">
        <f t="shared" si="88"/>
        <v/>
      </c>
      <c r="DG935" s="44" t="str">
        <f>IF(Wedstrijden!AR1100="x","L","")</f>
        <v/>
      </c>
      <c r="DH935" s="44" t="str">
        <f>IF(Wedstrijden!AS1100="x","M","")</f>
        <v/>
      </c>
      <c r="DI935" s="44" t="str">
        <f>IF(Wedstrijden!AT1100="x","Z","")</f>
        <v/>
      </c>
      <c r="DJ935" s="44" t="str">
        <f>IF(COUNTA(Wedstrijden!AU1100:AW1100)&lt;&gt;0,6,"")</f>
        <v/>
      </c>
      <c r="DK935" s="44" t="str">
        <f t="shared" si="89"/>
        <v/>
      </c>
      <c r="DL935" s="44" t="str">
        <f>IF(Wedstrijden!AU1100="x","L","")</f>
        <v/>
      </c>
      <c r="DM935" s="44" t="str">
        <f>IF(Wedstrijden!AV1100="x","M","")</f>
        <v/>
      </c>
      <c r="DN935" s="44" t="str">
        <f>IF(Wedstrijden!AW1100="x","Z","")</f>
        <v/>
      </c>
    </row>
    <row r="936" spans="1:118" ht="15">
      <c r="A936" s="48" t="e">
        <f>Wedstrijden!#REF!</f>
        <v>#REF!</v>
      </c>
      <c r="B936" s="44" t="str">
        <f>IFERROR(VLOOKUP(Wedstrijden!E1101,Wedstrijdlocaties!$B$2:$E$499,2,FALSE),"")</f>
        <v/>
      </c>
      <c r="C936" s="44" t="str">
        <f>Wedstrijden!F1101</f>
        <v/>
      </c>
      <c r="D936" s="44" t="str">
        <f>IFERROR(VLOOKUP(Wedstrijden!G1101,Organisaties!$B$2:$C$501,2,FALSE),"")</f>
        <v/>
      </c>
      <c r="E936" s="44" t="str">
        <f>IFERROR(VLOOKUP(Wedstrijden!G1101,Organisaties!$B$2:$F$501,5,FALSE),"")</f>
        <v/>
      </c>
      <c r="F936" s="44" t="str">
        <f>IF(Wedstrijden!BC1101&lt;&gt;"",Wedstrijden!BC1101,"")</f>
        <v/>
      </c>
      <c r="G936" s="44">
        <f>IF(Wedstrijden!AY1101="Indoor",1,0)</f>
        <v>0</v>
      </c>
      <c r="H936" s="44">
        <f>Wedstrijden!AZ1101</f>
        <v>0</v>
      </c>
      <c r="I936" s="44" t="str">
        <f>IF(Wedstrijden!AX1101="Nee",0,IF(Wedstrijden!AX1101="Ja",1,""))</f>
        <v/>
      </c>
      <c r="J936" s="44" t="str">
        <f>IF(Wedstrijden!BA1101&lt;&gt;"",Wedstrijden!BA1101,"")</f>
        <v/>
      </c>
      <c r="W936" s="45"/>
      <c r="AE936" s="45"/>
      <c r="AN936" s="45"/>
      <c r="AU936" s="45"/>
      <c r="BA936" s="45"/>
      <c r="BE936" s="45"/>
      <c r="BJ936" s="44" t="str">
        <f>IF(COUNTA(Wedstrijden!I1101:S1101)&lt;&gt;0,1,"")</f>
        <v/>
      </c>
      <c r="BK936" s="44" t="str">
        <f t="shared" si="84"/>
        <v/>
      </c>
      <c r="BL936" s="44" t="str">
        <f>IF(Wedstrijden!I1101="x","AA","")</f>
        <v/>
      </c>
      <c r="BM936" s="44" t="str">
        <f>IF(Wedstrijden!J1101="x","A","")</f>
        <v/>
      </c>
      <c r="BN936" s="44" t="str">
        <f>IF(Wedstrijden!K1101="x","B1","")</f>
        <v/>
      </c>
      <c r="BO936" s="44" t="str">
        <f>IF(Wedstrijden!L1101="x","BB","")</f>
        <v/>
      </c>
      <c r="BP936" s="44" t="str">
        <f>IF(Wedstrijden!M1101="x","B","")</f>
        <v/>
      </c>
      <c r="BQ936" s="44" t="str">
        <f>IF(Wedstrijden!N1101="x","L1","")</f>
        <v/>
      </c>
      <c r="BR936" s="44" t="str">
        <f>IF(Wedstrijden!O1101="x","L2","")</f>
        <v/>
      </c>
      <c r="BS936" s="44" t="str">
        <f>IF(Wedstrijden!P1101="x","M1","")</f>
        <v/>
      </c>
      <c r="BT936" s="44" t="str">
        <f>IF(Wedstrijden!Q1101="x","M2","")</f>
        <v/>
      </c>
      <c r="BU936" s="44" t="str">
        <f>IF(Wedstrijden!R1101="x","Z1","")</f>
        <v/>
      </c>
      <c r="BV936" s="44" t="str">
        <f>IF(Wedstrijden!S1101="x","Z2","")</f>
        <v/>
      </c>
      <c r="BW936" s="44" t="str">
        <f>IF(COUNTA(Wedstrijden!T1101:AB1101)&lt;&gt;0,1,"")</f>
        <v/>
      </c>
      <c r="BX936" s="44" t="str">
        <f t="shared" si="85"/>
        <v/>
      </c>
      <c r="BY936" s="44" t="str">
        <f>IF(Wedstrijden!T1101="x","BB","")</f>
        <v/>
      </c>
      <c r="BZ936" s="44" t="str">
        <f>IF(Wedstrijden!U1101="x","B","")</f>
        <v/>
      </c>
      <c r="CA936" s="44" t="str">
        <f>IF(Wedstrijden!V1101="x","L1","")</f>
        <v/>
      </c>
      <c r="CB936" s="44" t="str">
        <f>IF(Wedstrijden!W1101="x","L2","")</f>
        <v/>
      </c>
      <c r="CC936" s="44" t="str">
        <f>IF(Wedstrijden!X1101="x","M1","")</f>
        <v/>
      </c>
      <c r="CD936" s="44" t="str">
        <f>IF(Wedstrijden!Y1101="x","M2","")</f>
        <v/>
      </c>
      <c r="CE936" s="44" t="str">
        <f>IF(Wedstrijden!Z1101="x","Z1","")</f>
        <v/>
      </c>
      <c r="CF936" s="44" t="str">
        <f>IF(Wedstrijden!AA1101="x","Z2","")</f>
        <v/>
      </c>
      <c r="CG936" s="44" t="str">
        <f>IF(Wedstrijden!AB1101="x","ZZL","")</f>
        <v/>
      </c>
      <c r="CL936" s="44" t="str">
        <f>IF(COUNTA(Wedstrijden!AC1101:AJ1101)&lt;&gt;0,2,"")</f>
        <v/>
      </c>
      <c r="CM936" s="44" t="str">
        <f t="shared" si="86"/>
        <v/>
      </c>
      <c r="CN936" s="44" t="str">
        <f>IF(Wedstrijden!AC1101="x","AA","")</f>
        <v/>
      </c>
      <c r="CO936" s="44" t="str">
        <f>IF(Wedstrijden!AD1101="x","A","")</f>
        <v/>
      </c>
      <c r="CP936" s="44" t="str">
        <f>IF(Wedstrijden!AE1101="x","BB","")</f>
        <v/>
      </c>
      <c r="CQ936" s="44" t="str">
        <f>IF(Wedstrijden!AF1101="x","B","")</f>
        <v/>
      </c>
      <c r="CR936" s="44" t="str">
        <f>IF(Wedstrijden!AG1101="x","L","")</f>
        <v/>
      </c>
      <c r="CS936" s="44" t="str">
        <f>IF(Wedstrijden!AH1101="x","M","")</f>
        <v/>
      </c>
      <c r="CT936" s="44" t="str">
        <f>IF(Wedstrijden!AI1101="x","Z","")</f>
        <v/>
      </c>
      <c r="CU936" s="44" t="str">
        <f>IF(Wedstrijden!AJ1101="x","ZZ","")</f>
        <v/>
      </c>
      <c r="CV936" s="44" t="str">
        <f>IF(COUNTA(Wedstrijden!AK1101:AQ1101)&lt;&gt;0,2,"")</f>
        <v/>
      </c>
      <c r="CW936" s="44" t="str">
        <f t="shared" si="87"/>
        <v/>
      </c>
      <c r="CX936" s="44" t="str">
        <f>IF(Wedstrijden!AK1101="x","BB","")</f>
        <v/>
      </c>
      <c r="CY936" s="44" t="str">
        <f>IF(Wedstrijden!AL1101="x","B","")</f>
        <v/>
      </c>
      <c r="CZ936" s="44" t="str">
        <f>IF(Wedstrijden!AM1101="x","L","")</f>
        <v/>
      </c>
      <c r="DA936" s="44" t="str">
        <f>IF(Wedstrijden!AN1101="x","M","")</f>
        <v/>
      </c>
      <c r="DB936" s="44" t="str">
        <f>IF(Wedstrijden!AO1101="x","Z","")</f>
        <v/>
      </c>
      <c r="DC936" s="44" t="str">
        <f>IF(Wedstrijden!AP1101="x","ZZ","")</f>
        <v/>
      </c>
      <c r="DD936" s="44" t="str">
        <f>IF(Wedstrijden!AQ1101="x","1.40","")</f>
        <v/>
      </c>
      <c r="DE936" s="44" t="str">
        <f>IF(COUNTA(Wedstrijden!AR1101:AT1101)&lt;&gt;0,6,"")</f>
        <v/>
      </c>
      <c r="DF936" s="44" t="str">
        <f t="shared" si="88"/>
        <v/>
      </c>
      <c r="DG936" s="44" t="str">
        <f>IF(Wedstrijden!AR1101="x","L","")</f>
        <v/>
      </c>
      <c r="DH936" s="44" t="str">
        <f>IF(Wedstrijden!AS1101="x","M","")</f>
        <v/>
      </c>
      <c r="DI936" s="44" t="str">
        <f>IF(Wedstrijden!AT1101="x","Z","")</f>
        <v/>
      </c>
      <c r="DJ936" s="44" t="str">
        <f>IF(COUNTA(Wedstrijden!AU1101:AW1101)&lt;&gt;0,6,"")</f>
        <v/>
      </c>
      <c r="DK936" s="44" t="str">
        <f t="shared" si="89"/>
        <v/>
      </c>
      <c r="DL936" s="44" t="str">
        <f>IF(Wedstrijden!AU1101="x","L","")</f>
        <v/>
      </c>
      <c r="DM936" s="44" t="str">
        <f>IF(Wedstrijden!AV1101="x","M","")</f>
        <v/>
      </c>
      <c r="DN936" s="44" t="str">
        <f>IF(Wedstrijden!AW1101="x","Z","")</f>
        <v/>
      </c>
    </row>
    <row r="937" spans="1:118" ht="15">
      <c r="A937" s="48" t="e">
        <f>Wedstrijden!#REF!</f>
        <v>#REF!</v>
      </c>
      <c r="B937" s="44" t="str">
        <f>IFERROR(VLOOKUP(Wedstrijden!E1102,Wedstrijdlocaties!$B$2:$E$499,2,FALSE),"")</f>
        <v/>
      </c>
      <c r="C937" s="44" t="str">
        <f>Wedstrijden!F1102</f>
        <v/>
      </c>
      <c r="D937" s="44" t="str">
        <f>IFERROR(VLOOKUP(Wedstrijden!G1102,Organisaties!$B$2:$C$501,2,FALSE),"")</f>
        <v/>
      </c>
      <c r="E937" s="44" t="str">
        <f>IFERROR(VLOOKUP(Wedstrijden!G1102,Organisaties!$B$2:$F$501,5,FALSE),"")</f>
        <v/>
      </c>
      <c r="F937" s="44" t="str">
        <f>IF(Wedstrijden!BC1102&lt;&gt;"",Wedstrijden!BC1102,"")</f>
        <v/>
      </c>
      <c r="G937" s="44">
        <f>IF(Wedstrijden!AY1102="Indoor",1,0)</f>
        <v>0</v>
      </c>
      <c r="H937" s="44">
        <f>Wedstrijden!AZ1102</f>
        <v>0</v>
      </c>
      <c r="I937" s="44" t="str">
        <f>IF(Wedstrijden!AX1102="Nee",0,IF(Wedstrijden!AX1102="Ja",1,""))</f>
        <v/>
      </c>
      <c r="J937" s="44" t="str">
        <f>IF(Wedstrijden!BA1102&lt;&gt;"",Wedstrijden!BA1102,"")</f>
        <v/>
      </c>
      <c r="W937" s="45"/>
      <c r="AE937" s="45"/>
      <c r="AN937" s="45"/>
      <c r="AU937" s="45"/>
      <c r="BA937" s="45"/>
      <c r="BE937" s="45"/>
      <c r="BJ937" s="44" t="str">
        <f>IF(COUNTA(Wedstrijden!I1102:S1102)&lt;&gt;0,1,"")</f>
        <v/>
      </c>
      <c r="BK937" s="44" t="str">
        <f t="shared" si="84"/>
        <v/>
      </c>
      <c r="BL937" s="44" t="str">
        <f>IF(Wedstrijden!I1102="x","AA","")</f>
        <v/>
      </c>
      <c r="BM937" s="44" t="str">
        <f>IF(Wedstrijden!J1102="x","A","")</f>
        <v/>
      </c>
      <c r="BN937" s="44" t="str">
        <f>IF(Wedstrijden!K1102="x","B1","")</f>
        <v/>
      </c>
      <c r="BO937" s="44" t="str">
        <f>IF(Wedstrijden!L1102="x","BB","")</f>
        <v/>
      </c>
      <c r="BP937" s="44" t="str">
        <f>IF(Wedstrijden!M1102="x","B","")</f>
        <v/>
      </c>
      <c r="BQ937" s="44" t="str">
        <f>IF(Wedstrijden!N1102="x","L1","")</f>
        <v/>
      </c>
      <c r="BR937" s="44" t="str">
        <f>IF(Wedstrijden!O1102="x","L2","")</f>
        <v/>
      </c>
      <c r="BS937" s="44" t="str">
        <f>IF(Wedstrijden!P1102="x","M1","")</f>
        <v/>
      </c>
      <c r="BT937" s="44" t="str">
        <f>IF(Wedstrijden!Q1102="x","M2","")</f>
        <v/>
      </c>
      <c r="BU937" s="44" t="str">
        <f>IF(Wedstrijden!R1102="x","Z1","")</f>
        <v/>
      </c>
      <c r="BV937" s="44" t="str">
        <f>IF(Wedstrijden!S1102="x","Z2","")</f>
        <v/>
      </c>
      <c r="BW937" s="44" t="str">
        <f>IF(COUNTA(Wedstrijden!T1102:AB1102)&lt;&gt;0,1,"")</f>
        <v/>
      </c>
      <c r="BX937" s="44" t="str">
        <f t="shared" si="85"/>
        <v/>
      </c>
      <c r="BY937" s="44" t="str">
        <f>IF(Wedstrijden!T1102="x","BB","")</f>
        <v/>
      </c>
      <c r="BZ937" s="44" t="str">
        <f>IF(Wedstrijden!U1102="x","B","")</f>
        <v/>
      </c>
      <c r="CA937" s="44" t="str">
        <f>IF(Wedstrijden!V1102="x","L1","")</f>
        <v/>
      </c>
      <c r="CB937" s="44" t="str">
        <f>IF(Wedstrijden!W1102="x","L2","")</f>
        <v/>
      </c>
      <c r="CC937" s="44" t="str">
        <f>IF(Wedstrijden!X1102="x","M1","")</f>
        <v/>
      </c>
      <c r="CD937" s="44" t="str">
        <f>IF(Wedstrijden!Y1102="x","M2","")</f>
        <v/>
      </c>
      <c r="CE937" s="44" t="str">
        <f>IF(Wedstrijden!Z1102="x","Z1","")</f>
        <v/>
      </c>
      <c r="CF937" s="44" t="str">
        <f>IF(Wedstrijden!AA1102="x","Z2","")</f>
        <v/>
      </c>
      <c r="CG937" s="44" t="str">
        <f>IF(Wedstrijden!AB1102="x","ZZL","")</f>
        <v/>
      </c>
      <c r="CL937" s="44" t="str">
        <f>IF(COUNTA(Wedstrijden!AC1102:AJ1102)&lt;&gt;0,2,"")</f>
        <v/>
      </c>
      <c r="CM937" s="44" t="str">
        <f t="shared" si="86"/>
        <v/>
      </c>
      <c r="CN937" s="44" t="str">
        <f>IF(Wedstrijden!AC1102="x","AA","")</f>
        <v/>
      </c>
      <c r="CO937" s="44" t="str">
        <f>IF(Wedstrijden!AD1102="x","A","")</f>
        <v/>
      </c>
      <c r="CP937" s="44" t="str">
        <f>IF(Wedstrijden!AE1102="x","BB","")</f>
        <v/>
      </c>
      <c r="CQ937" s="44" t="str">
        <f>IF(Wedstrijden!AF1102="x","B","")</f>
        <v/>
      </c>
      <c r="CR937" s="44" t="str">
        <f>IF(Wedstrijden!AG1102="x","L","")</f>
        <v/>
      </c>
      <c r="CS937" s="44" t="str">
        <f>IF(Wedstrijden!AH1102="x","M","")</f>
        <v/>
      </c>
      <c r="CT937" s="44" t="str">
        <f>IF(Wedstrijden!AI1102="x","Z","")</f>
        <v/>
      </c>
      <c r="CU937" s="44" t="str">
        <f>IF(Wedstrijden!AJ1102="x","ZZ","")</f>
        <v/>
      </c>
      <c r="CV937" s="44" t="str">
        <f>IF(COUNTA(Wedstrijden!AK1102:AQ1102)&lt;&gt;0,2,"")</f>
        <v/>
      </c>
      <c r="CW937" s="44" t="str">
        <f t="shared" si="87"/>
        <v/>
      </c>
      <c r="CX937" s="44" t="str">
        <f>IF(Wedstrijden!AK1102="x","BB","")</f>
        <v/>
      </c>
      <c r="CY937" s="44" t="str">
        <f>IF(Wedstrijden!AL1102="x","B","")</f>
        <v/>
      </c>
      <c r="CZ937" s="44" t="str">
        <f>IF(Wedstrijden!AM1102="x","L","")</f>
        <v/>
      </c>
      <c r="DA937" s="44" t="str">
        <f>IF(Wedstrijden!AN1102="x","M","")</f>
        <v/>
      </c>
      <c r="DB937" s="44" t="str">
        <f>IF(Wedstrijden!AO1102="x","Z","")</f>
        <v/>
      </c>
      <c r="DC937" s="44" t="str">
        <f>IF(Wedstrijden!AP1102="x","ZZ","")</f>
        <v/>
      </c>
      <c r="DD937" s="44" t="str">
        <f>IF(Wedstrijden!AQ1102="x","1.40","")</f>
        <v/>
      </c>
      <c r="DE937" s="44" t="str">
        <f>IF(COUNTA(Wedstrijden!AR1102:AT1102)&lt;&gt;0,6,"")</f>
        <v/>
      </c>
      <c r="DF937" s="44" t="str">
        <f t="shared" si="88"/>
        <v/>
      </c>
      <c r="DG937" s="44" t="str">
        <f>IF(Wedstrijden!AR1102="x","L","")</f>
        <v/>
      </c>
      <c r="DH937" s="44" t="str">
        <f>IF(Wedstrijden!AS1102="x","M","")</f>
        <v/>
      </c>
      <c r="DI937" s="44" t="str">
        <f>IF(Wedstrijden!AT1102="x","Z","")</f>
        <v/>
      </c>
      <c r="DJ937" s="44" t="str">
        <f>IF(COUNTA(Wedstrijden!AU1102:AW1102)&lt;&gt;0,6,"")</f>
        <v/>
      </c>
      <c r="DK937" s="44" t="str">
        <f t="shared" si="89"/>
        <v/>
      </c>
      <c r="DL937" s="44" t="str">
        <f>IF(Wedstrijden!AU1102="x","L","")</f>
        <v/>
      </c>
      <c r="DM937" s="44" t="str">
        <f>IF(Wedstrijden!AV1102="x","M","")</f>
        <v/>
      </c>
      <c r="DN937" s="44" t="str">
        <f>IF(Wedstrijden!AW1102="x","Z","")</f>
        <v/>
      </c>
    </row>
    <row r="938" spans="1:118" ht="15">
      <c r="A938" s="48" t="e">
        <f>Wedstrijden!#REF!</f>
        <v>#REF!</v>
      </c>
      <c r="B938" s="44" t="str">
        <f>IFERROR(VLOOKUP(Wedstrijden!E1103,Wedstrijdlocaties!$B$2:$E$499,2,FALSE),"")</f>
        <v/>
      </c>
      <c r="C938" s="44" t="str">
        <f>Wedstrijden!F1103</f>
        <v/>
      </c>
      <c r="D938" s="44" t="str">
        <f>IFERROR(VLOOKUP(Wedstrijden!G1103,Organisaties!$B$2:$C$501,2,FALSE),"")</f>
        <v/>
      </c>
      <c r="E938" s="44" t="str">
        <f>IFERROR(VLOOKUP(Wedstrijden!G1103,Organisaties!$B$2:$F$501,5,FALSE),"")</f>
        <v/>
      </c>
      <c r="F938" s="44" t="str">
        <f>IF(Wedstrijden!BC1103&lt;&gt;"",Wedstrijden!BC1103,"")</f>
        <v/>
      </c>
      <c r="G938" s="44">
        <f>IF(Wedstrijden!AY1103="Indoor",1,0)</f>
        <v>0</v>
      </c>
      <c r="H938" s="44">
        <f>Wedstrijden!AZ1103</f>
        <v>0</v>
      </c>
      <c r="I938" s="44" t="str">
        <f>IF(Wedstrijden!AX1103="Nee",0,IF(Wedstrijden!AX1103="Ja",1,""))</f>
        <v/>
      </c>
      <c r="J938" s="44" t="str">
        <f>IF(Wedstrijden!BA1103&lt;&gt;"",Wedstrijden!BA1103,"")</f>
        <v/>
      </c>
      <c r="W938" s="45"/>
      <c r="AE938" s="45"/>
      <c r="AN938" s="45"/>
      <c r="AU938" s="45"/>
      <c r="BA938" s="45"/>
      <c r="BE938" s="45"/>
      <c r="BJ938" s="44" t="str">
        <f>IF(COUNTA(Wedstrijden!I1103:S1103)&lt;&gt;0,1,"")</f>
        <v/>
      </c>
      <c r="BK938" s="44" t="str">
        <f t="shared" si="84"/>
        <v/>
      </c>
      <c r="BL938" s="44" t="str">
        <f>IF(Wedstrijden!I1103="x","AA","")</f>
        <v/>
      </c>
      <c r="BM938" s="44" t="str">
        <f>IF(Wedstrijden!J1103="x","A","")</f>
        <v/>
      </c>
      <c r="BN938" s="44" t="str">
        <f>IF(Wedstrijden!K1103="x","B1","")</f>
        <v/>
      </c>
      <c r="BO938" s="44" t="str">
        <f>IF(Wedstrijden!L1103="x","BB","")</f>
        <v/>
      </c>
      <c r="BP938" s="44" t="str">
        <f>IF(Wedstrijden!M1103="x","B","")</f>
        <v/>
      </c>
      <c r="BQ938" s="44" t="str">
        <f>IF(Wedstrijden!N1103="x","L1","")</f>
        <v/>
      </c>
      <c r="BR938" s="44" t="str">
        <f>IF(Wedstrijden!O1103="x","L2","")</f>
        <v/>
      </c>
      <c r="BS938" s="44" t="str">
        <f>IF(Wedstrijden!P1103="x","M1","")</f>
        <v/>
      </c>
      <c r="BT938" s="44" t="str">
        <f>IF(Wedstrijden!Q1103="x","M2","")</f>
        <v/>
      </c>
      <c r="BU938" s="44" t="str">
        <f>IF(Wedstrijden!R1103="x","Z1","")</f>
        <v/>
      </c>
      <c r="BV938" s="44" t="str">
        <f>IF(Wedstrijden!S1103="x","Z2","")</f>
        <v/>
      </c>
      <c r="BW938" s="44" t="str">
        <f>IF(COUNTA(Wedstrijden!T1103:AB1103)&lt;&gt;0,1,"")</f>
        <v/>
      </c>
      <c r="BX938" s="44" t="str">
        <f t="shared" si="85"/>
        <v/>
      </c>
      <c r="BY938" s="44" t="str">
        <f>IF(Wedstrijden!T1103="x","BB","")</f>
        <v/>
      </c>
      <c r="BZ938" s="44" t="str">
        <f>IF(Wedstrijden!U1103="x","B","")</f>
        <v/>
      </c>
      <c r="CA938" s="44" t="str">
        <f>IF(Wedstrijden!V1103="x","L1","")</f>
        <v/>
      </c>
      <c r="CB938" s="44" t="str">
        <f>IF(Wedstrijden!W1103="x","L2","")</f>
        <v/>
      </c>
      <c r="CC938" s="44" t="str">
        <f>IF(Wedstrijden!X1103="x","M1","")</f>
        <v/>
      </c>
      <c r="CD938" s="44" t="str">
        <f>IF(Wedstrijden!Y1103="x","M2","")</f>
        <v/>
      </c>
      <c r="CE938" s="44" t="str">
        <f>IF(Wedstrijden!Z1103="x","Z1","")</f>
        <v/>
      </c>
      <c r="CF938" s="44" t="str">
        <f>IF(Wedstrijden!AA1103="x","Z2","")</f>
        <v/>
      </c>
      <c r="CG938" s="44" t="str">
        <f>IF(Wedstrijden!AB1103="x","ZZL","")</f>
        <v/>
      </c>
      <c r="CL938" s="44" t="str">
        <f>IF(COUNTA(Wedstrijden!AC1103:AJ1103)&lt;&gt;0,2,"")</f>
        <v/>
      </c>
      <c r="CM938" s="44" t="str">
        <f t="shared" si="86"/>
        <v/>
      </c>
      <c r="CN938" s="44" t="str">
        <f>IF(Wedstrijden!AC1103="x","AA","")</f>
        <v/>
      </c>
      <c r="CO938" s="44" t="str">
        <f>IF(Wedstrijden!AD1103="x","A","")</f>
        <v/>
      </c>
      <c r="CP938" s="44" t="str">
        <f>IF(Wedstrijden!AE1103="x","BB","")</f>
        <v/>
      </c>
      <c r="CQ938" s="44" t="str">
        <f>IF(Wedstrijden!AF1103="x","B","")</f>
        <v/>
      </c>
      <c r="CR938" s="44" t="str">
        <f>IF(Wedstrijden!AG1103="x","L","")</f>
        <v/>
      </c>
      <c r="CS938" s="44" t="str">
        <f>IF(Wedstrijden!AH1103="x","M","")</f>
        <v/>
      </c>
      <c r="CT938" s="44" t="str">
        <f>IF(Wedstrijden!AI1103="x","Z","")</f>
        <v/>
      </c>
      <c r="CU938" s="44" t="str">
        <f>IF(Wedstrijden!AJ1103="x","ZZ","")</f>
        <v/>
      </c>
      <c r="CV938" s="44" t="str">
        <f>IF(COUNTA(Wedstrijden!AK1103:AQ1103)&lt;&gt;0,2,"")</f>
        <v/>
      </c>
      <c r="CW938" s="44" t="str">
        <f t="shared" si="87"/>
        <v/>
      </c>
      <c r="CX938" s="44" t="str">
        <f>IF(Wedstrijden!AK1103="x","BB","")</f>
        <v/>
      </c>
      <c r="CY938" s="44" t="str">
        <f>IF(Wedstrijden!AL1103="x","B","")</f>
        <v/>
      </c>
      <c r="CZ938" s="44" t="str">
        <f>IF(Wedstrijden!AM1103="x","L","")</f>
        <v/>
      </c>
      <c r="DA938" s="44" t="str">
        <f>IF(Wedstrijden!AN1103="x","M","")</f>
        <v/>
      </c>
      <c r="DB938" s="44" t="str">
        <f>IF(Wedstrijden!AO1103="x","Z","")</f>
        <v/>
      </c>
      <c r="DC938" s="44" t="str">
        <f>IF(Wedstrijden!AP1103="x","ZZ","")</f>
        <v/>
      </c>
      <c r="DD938" s="44" t="str">
        <f>IF(Wedstrijden!AQ1103="x","1.40","")</f>
        <v/>
      </c>
      <c r="DE938" s="44" t="str">
        <f>IF(COUNTA(Wedstrijden!AR1103:AT1103)&lt;&gt;0,6,"")</f>
        <v/>
      </c>
      <c r="DF938" s="44" t="str">
        <f t="shared" si="88"/>
        <v/>
      </c>
      <c r="DG938" s="44" t="str">
        <f>IF(Wedstrijden!AR1103="x","L","")</f>
        <v/>
      </c>
      <c r="DH938" s="44" t="str">
        <f>IF(Wedstrijden!AS1103="x","M","")</f>
        <v/>
      </c>
      <c r="DI938" s="44" t="str">
        <f>IF(Wedstrijden!AT1103="x","Z","")</f>
        <v/>
      </c>
      <c r="DJ938" s="44" t="str">
        <f>IF(COUNTA(Wedstrijden!AU1103:AW1103)&lt;&gt;0,6,"")</f>
        <v/>
      </c>
      <c r="DK938" s="44" t="str">
        <f t="shared" si="89"/>
        <v/>
      </c>
      <c r="DL938" s="44" t="str">
        <f>IF(Wedstrijden!AU1103="x","L","")</f>
        <v/>
      </c>
      <c r="DM938" s="44" t="str">
        <f>IF(Wedstrijden!AV1103="x","M","")</f>
        <v/>
      </c>
      <c r="DN938" s="44" t="str">
        <f>IF(Wedstrijden!AW1103="x","Z","")</f>
        <v/>
      </c>
    </row>
    <row r="939" spans="1:118" ht="15">
      <c r="A939" s="48" t="e">
        <f>Wedstrijden!#REF!</f>
        <v>#REF!</v>
      </c>
      <c r="B939" s="44" t="str">
        <f>IFERROR(VLOOKUP(Wedstrijden!E1104,Wedstrijdlocaties!$B$2:$E$499,2,FALSE),"")</f>
        <v/>
      </c>
      <c r="C939" s="44" t="str">
        <f>Wedstrijden!F1104</f>
        <v/>
      </c>
      <c r="D939" s="44" t="str">
        <f>IFERROR(VLOOKUP(Wedstrijden!G1104,Organisaties!$B$2:$C$501,2,FALSE),"")</f>
        <v/>
      </c>
      <c r="E939" s="44" t="str">
        <f>IFERROR(VLOOKUP(Wedstrijden!G1104,Organisaties!$B$2:$F$501,5,FALSE),"")</f>
        <v/>
      </c>
      <c r="F939" s="44" t="str">
        <f>IF(Wedstrijden!BC1104&lt;&gt;"",Wedstrijden!BC1104,"")</f>
        <v/>
      </c>
      <c r="G939" s="44">
        <f>IF(Wedstrijden!AY1104="Indoor",1,0)</f>
        <v>0</v>
      </c>
      <c r="H939" s="44">
        <f>Wedstrijden!AZ1104</f>
        <v>0</v>
      </c>
      <c r="I939" s="44" t="str">
        <f>IF(Wedstrijden!AX1104="Nee",0,IF(Wedstrijden!AX1104="Ja",1,""))</f>
        <v/>
      </c>
      <c r="J939" s="44" t="str">
        <f>IF(Wedstrijden!BA1104&lt;&gt;"",Wedstrijden!BA1104,"")</f>
        <v/>
      </c>
      <c r="W939" s="45"/>
      <c r="AE939" s="45"/>
      <c r="AN939" s="45"/>
      <c r="AU939" s="45"/>
      <c r="BA939" s="45"/>
      <c r="BE939" s="45"/>
      <c r="BJ939" s="44" t="str">
        <f>IF(COUNTA(Wedstrijden!I1104:S1104)&lt;&gt;0,1,"")</f>
        <v/>
      </c>
      <c r="BK939" s="44" t="str">
        <f t="shared" si="84"/>
        <v/>
      </c>
      <c r="BL939" s="44" t="str">
        <f>IF(Wedstrijden!I1104="x","AA","")</f>
        <v/>
      </c>
      <c r="BM939" s="44" t="str">
        <f>IF(Wedstrijden!J1104="x","A","")</f>
        <v/>
      </c>
      <c r="BN939" s="44" t="str">
        <f>IF(Wedstrijden!K1104="x","B1","")</f>
        <v/>
      </c>
      <c r="BO939" s="44" t="str">
        <f>IF(Wedstrijden!L1104="x","BB","")</f>
        <v/>
      </c>
      <c r="BP939" s="44" t="str">
        <f>IF(Wedstrijden!M1104="x","B","")</f>
        <v/>
      </c>
      <c r="BQ939" s="44" t="str">
        <f>IF(Wedstrijden!N1104="x","L1","")</f>
        <v/>
      </c>
      <c r="BR939" s="44" t="str">
        <f>IF(Wedstrijden!O1104="x","L2","")</f>
        <v/>
      </c>
      <c r="BS939" s="44" t="str">
        <f>IF(Wedstrijden!P1104="x","M1","")</f>
        <v/>
      </c>
      <c r="BT939" s="44" t="str">
        <f>IF(Wedstrijden!Q1104="x","M2","")</f>
        <v/>
      </c>
      <c r="BU939" s="44" t="str">
        <f>IF(Wedstrijden!R1104="x","Z1","")</f>
        <v/>
      </c>
      <c r="BV939" s="44" t="str">
        <f>IF(Wedstrijden!S1104="x","Z2","")</f>
        <v/>
      </c>
      <c r="BW939" s="44" t="str">
        <f>IF(COUNTA(Wedstrijden!T1104:AB1104)&lt;&gt;0,1,"")</f>
        <v/>
      </c>
      <c r="BX939" s="44" t="str">
        <f t="shared" si="85"/>
        <v/>
      </c>
      <c r="BY939" s="44" t="str">
        <f>IF(Wedstrijden!T1104="x","BB","")</f>
        <v/>
      </c>
      <c r="BZ939" s="44" t="str">
        <f>IF(Wedstrijden!U1104="x","B","")</f>
        <v/>
      </c>
      <c r="CA939" s="44" t="str">
        <f>IF(Wedstrijden!V1104="x","L1","")</f>
        <v/>
      </c>
      <c r="CB939" s="44" t="str">
        <f>IF(Wedstrijden!W1104="x","L2","")</f>
        <v/>
      </c>
      <c r="CC939" s="44" t="str">
        <f>IF(Wedstrijden!X1104="x","M1","")</f>
        <v/>
      </c>
      <c r="CD939" s="44" t="str">
        <f>IF(Wedstrijden!Y1104="x","M2","")</f>
        <v/>
      </c>
      <c r="CE939" s="44" t="str">
        <f>IF(Wedstrijden!Z1104="x","Z1","")</f>
        <v/>
      </c>
      <c r="CF939" s="44" t="str">
        <f>IF(Wedstrijden!AA1104="x","Z2","")</f>
        <v/>
      </c>
      <c r="CG939" s="44" t="str">
        <f>IF(Wedstrijden!AB1104="x","ZZL","")</f>
        <v/>
      </c>
      <c r="CL939" s="44" t="str">
        <f>IF(COUNTA(Wedstrijden!AC1104:AJ1104)&lt;&gt;0,2,"")</f>
        <v/>
      </c>
      <c r="CM939" s="44" t="str">
        <f t="shared" si="86"/>
        <v/>
      </c>
      <c r="CN939" s="44" t="str">
        <f>IF(Wedstrijden!AC1104="x","AA","")</f>
        <v/>
      </c>
      <c r="CO939" s="44" t="str">
        <f>IF(Wedstrijden!AD1104="x","A","")</f>
        <v/>
      </c>
      <c r="CP939" s="44" t="str">
        <f>IF(Wedstrijden!AE1104="x","BB","")</f>
        <v/>
      </c>
      <c r="CQ939" s="44" t="str">
        <f>IF(Wedstrijden!AF1104="x","B","")</f>
        <v/>
      </c>
      <c r="CR939" s="44" t="str">
        <f>IF(Wedstrijden!AG1104="x","L","")</f>
        <v/>
      </c>
      <c r="CS939" s="44" t="str">
        <f>IF(Wedstrijden!AH1104="x","M","")</f>
        <v/>
      </c>
      <c r="CT939" s="44" t="str">
        <f>IF(Wedstrijden!AI1104="x","Z","")</f>
        <v/>
      </c>
      <c r="CU939" s="44" t="str">
        <f>IF(Wedstrijden!AJ1104="x","ZZ","")</f>
        <v/>
      </c>
      <c r="CV939" s="44" t="str">
        <f>IF(COUNTA(Wedstrijden!AK1104:AQ1104)&lt;&gt;0,2,"")</f>
        <v/>
      </c>
      <c r="CW939" s="44" t="str">
        <f t="shared" si="87"/>
        <v/>
      </c>
      <c r="CX939" s="44" t="str">
        <f>IF(Wedstrijden!AK1104="x","BB","")</f>
        <v/>
      </c>
      <c r="CY939" s="44" t="str">
        <f>IF(Wedstrijden!AL1104="x","B","")</f>
        <v/>
      </c>
      <c r="CZ939" s="44" t="str">
        <f>IF(Wedstrijden!AM1104="x","L","")</f>
        <v/>
      </c>
      <c r="DA939" s="44" t="str">
        <f>IF(Wedstrijden!AN1104="x","M","")</f>
        <v/>
      </c>
      <c r="DB939" s="44" t="str">
        <f>IF(Wedstrijden!AO1104="x","Z","")</f>
        <v/>
      </c>
      <c r="DC939" s="44" t="str">
        <f>IF(Wedstrijden!AP1104="x","ZZ","")</f>
        <v/>
      </c>
      <c r="DD939" s="44" t="str">
        <f>IF(Wedstrijden!AQ1104="x","1.40","")</f>
        <v/>
      </c>
      <c r="DE939" s="44" t="str">
        <f>IF(COUNTA(Wedstrijden!AR1104:AT1104)&lt;&gt;0,6,"")</f>
        <v/>
      </c>
      <c r="DF939" s="44" t="str">
        <f t="shared" si="88"/>
        <v/>
      </c>
      <c r="DG939" s="44" t="str">
        <f>IF(Wedstrijden!AR1104="x","L","")</f>
        <v/>
      </c>
      <c r="DH939" s="44" t="str">
        <f>IF(Wedstrijden!AS1104="x","M","")</f>
        <v/>
      </c>
      <c r="DI939" s="44" t="str">
        <f>IF(Wedstrijden!AT1104="x","Z","")</f>
        <v/>
      </c>
      <c r="DJ939" s="44" t="str">
        <f>IF(COUNTA(Wedstrijden!AU1104:AW1104)&lt;&gt;0,6,"")</f>
        <v/>
      </c>
      <c r="DK939" s="44" t="str">
        <f t="shared" si="89"/>
        <v/>
      </c>
      <c r="DL939" s="44" t="str">
        <f>IF(Wedstrijden!AU1104="x","L","")</f>
        <v/>
      </c>
      <c r="DM939" s="44" t="str">
        <f>IF(Wedstrijden!AV1104="x","M","")</f>
        <v/>
      </c>
      <c r="DN939" s="44" t="str">
        <f>IF(Wedstrijden!AW1104="x","Z","")</f>
        <v/>
      </c>
    </row>
    <row r="940" spans="1:118" ht="15">
      <c r="A940" s="48" t="e">
        <f>Wedstrijden!#REF!</f>
        <v>#REF!</v>
      </c>
      <c r="B940" s="44" t="str">
        <f>IFERROR(VLOOKUP(Wedstrijden!E1105,Wedstrijdlocaties!$B$2:$E$499,2,FALSE),"")</f>
        <v/>
      </c>
      <c r="C940" s="44" t="str">
        <f>Wedstrijden!F1105</f>
        <v/>
      </c>
      <c r="D940" s="44" t="str">
        <f>IFERROR(VLOOKUP(Wedstrijden!G1105,Organisaties!$B$2:$C$501,2,FALSE),"")</f>
        <v/>
      </c>
      <c r="E940" s="44" t="str">
        <f>IFERROR(VLOOKUP(Wedstrijden!G1105,Organisaties!$B$2:$F$501,5,FALSE),"")</f>
        <v/>
      </c>
      <c r="F940" s="44" t="str">
        <f>IF(Wedstrijden!BC1105&lt;&gt;"",Wedstrijden!BC1105,"")</f>
        <v/>
      </c>
      <c r="G940" s="44">
        <f>IF(Wedstrijden!AY1105="Indoor",1,0)</f>
        <v>0</v>
      </c>
      <c r="H940" s="44">
        <f>Wedstrijden!AZ1105</f>
        <v>0</v>
      </c>
      <c r="I940" s="44" t="str">
        <f>IF(Wedstrijden!AX1105="Nee",0,IF(Wedstrijden!AX1105="Ja",1,""))</f>
        <v/>
      </c>
      <c r="J940" s="44" t="str">
        <f>IF(Wedstrijden!BA1105&lt;&gt;"",Wedstrijden!BA1105,"")</f>
        <v/>
      </c>
      <c r="W940" s="45"/>
      <c r="AE940" s="45"/>
      <c r="AN940" s="45"/>
      <c r="AU940" s="45"/>
      <c r="BA940" s="45"/>
      <c r="BE940" s="45"/>
      <c r="BJ940" s="44" t="str">
        <f>IF(COUNTA(Wedstrijden!I1105:S1105)&lt;&gt;0,1,"")</f>
        <v/>
      </c>
      <c r="BK940" s="44" t="str">
        <f t="shared" si="84"/>
        <v/>
      </c>
      <c r="BL940" s="44" t="str">
        <f>IF(Wedstrijden!I1105="x","AA","")</f>
        <v/>
      </c>
      <c r="BM940" s="44" t="str">
        <f>IF(Wedstrijden!J1105="x","A","")</f>
        <v/>
      </c>
      <c r="BN940" s="44" t="str">
        <f>IF(Wedstrijden!K1105="x","B1","")</f>
        <v/>
      </c>
      <c r="BO940" s="44" t="str">
        <f>IF(Wedstrijden!L1105="x","BB","")</f>
        <v/>
      </c>
      <c r="BP940" s="44" t="str">
        <f>IF(Wedstrijden!M1105="x","B","")</f>
        <v/>
      </c>
      <c r="BQ940" s="44" t="str">
        <f>IF(Wedstrijden!N1105="x","L1","")</f>
        <v/>
      </c>
      <c r="BR940" s="44" t="str">
        <f>IF(Wedstrijden!O1105="x","L2","")</f>
        <v/>
      </c>
      <c r="BS940" s="44" t="str">
        <f>IF(Wedstrijden!P1105="x","M1","")</f>
        <v/>
      </c>
      <c r="BT940" s="44" t="str">
        <f>IF(Wedstrijden!Q1105="x","M2","")</f>
        <v/>
      </c>
      <c r="BU940" s="44" t="str">
        <f>IF(Wedstrijden!R1105="x","Z1","")</f>
        <v/>
      </c>
      <c r="BV940" s="44" t="str">
        <f>IF(Wedstrijden!S1105="x","Z2","")</f>
        <v/>
      </c>
      <c r="BW940" s="44" t="str">
        <f>IF(COUNTA(Wedstrijden!T1105:AB1105)&lt;&gt;0,1,"")</f>
        <v/>
      </c>
      <c r="BX940" s="44" t="str">
        <f t="shared" si="85"/>
        <v/>
      </c>
      <c r="BY940" s="44" t="str">
        <f>IF(Wedstrijden!T1105="x","BB","")</f>
        <v/>
      </c>
      <c r="BZ940" s="44" t="str">
        <f>IF(Wedstrijden!U1105="x","B","")</f>
        <v/>
      </c>
      <c r="CA940" s="44" t="str">
        <f>IF(Wedstrijden!V1105="x","L1","")</f>
        <v/>
      </c>
      <c r="CB940" s="44" t="str">
        <f>IF(Wedstrijden!W1105="x","L2","")</f>
        <v/>
      </c>
      <c r="CC940" s="44" t="str">
        <f>IF(Wedstrijden!X1105="x","M1","")</f>
        <v/>
      </c>
      <c r="CD940" s="44" t="str">
        <f>IF(Wedstrijden!Y1105="x","M2","")</f>
        <v/>
      </c>
      <c r="CE940" s="44" t="str">
        <f>IF(Wedstrijden!Z1105="x","Z1","")</f>
        <v/>
      </c>
      <c r="CF940" s="44" t="str">
        <f>IF(Wedstrijden!AA1105="x","Z2","")</f>
        <v/>
      </c>
      <c r="CG940" s="44" t="str">
        <f>IF(Wedstrijden!AB1105="x","ZZL","")</f>
        <v/>
      </c>
      <c r="CL940" s="44" t="str">
        <f>IF(COUNTA(Wedstrijden!AC1105:AJ1105)&lt;&gt;0,2,"")</f>
        <v/>
      </c>
      <c r="CM940" s="44" t="str">
        <f t="shared" si="86"/>
        <v/>
      </c>
      <c r="CN940" s="44" t="str">
        <f>IF(Wedstrijden!AC1105="x","AA","")</f>
        <v/>
      </c>
      <c r="CO940" s="44" t="str">
        <f>IF(Wedstrijden!AD1105="x","A","")</f>
        <v/>
      </c>
      <c r="CP940" s="44" t="str">
        <f>IF(Wedstrijden!AE1105="x","BB","")</f>
        <v/>
      </c>
      <c r="CQ940" s="44" t="str">
        <f>IF(Wedstrijden!AF1105="x","B","")</f>
        <v/>
      </c>
      <c r="CR940" s="44" t="str">
        <f>IF(Wedstrijden!AG1105="x","L","")</f>
        <v/>
      </c>
      <c r="CS940" s="44" t="str">
        <f>IF(Wedstrijden!AH1105="x","M","")</f>
        <v/>
      </c>
      <c r="CT940" s="44" t="str">
        <f>IF(Wedstrijden!AI1105="x","Z","")</f>
        <v/>
      </c>
      <c r="CU940" s="44" t="str">
        <f>IF(Wedstrijden!AJ1105="x","ZZ","")</f>
        <v/>
      </c>
      <c r="CV940" s="44" t="str">
        <f>IF(COUNTA(Wedstrijden!AK1105:AQ1105)&lt;&gt;0,2,"")</f>
        <v/>
      </c>
      <c r="CW940" s="44" t="str">
        <f t="shared" si="87"/>
        <v/>
      </c>
      <c r="CX940" s="44" t="str">
        <f>IF(Wedstrijden!AK1105="x","BB","")</f>
        <v/>
      </c>
      <c r="CY940" s="44" t="str">
        <f>IF(Wedstrijden!AL1105="x","B","")</f>
        <v/>
      </c>
      <c r="CZ940" s="44" t="str">
        <f>IF(Wedstrijden!AM1105="x","L","")</f>
        <v/>
      </c>
      <c r="DA940" s="44" t="str">
        <f>IF(Wedstrijden!AN1105="x","M","")</f>
        <v/>
      </c>
      <c r="DB940" s="44" t="str">
        <f>IF(Wedstrijden!AO1105="x","Z","")</f>
        <v/>
      </c>
      <c r="DC940" s="44" t="str">
        <f>IF(Wedstrijden!AP1105="x","ZZ","")</f>
        <v/>
      </c>
      <c r="DD940" s="44" t="str">
        <f>IF(Wedstrijden!AQ1105="x","1.40","")</f>
        <v/>
      </c>
      <c r="DE940" s="44" t="str">
        <f>IF(COUNTA(Wedstrijden!AR1105:AT1105)&lt;&gt;0,6,"")</f>
        <v/>
      </c>
      <c r="DF940" s="44" t="str">
        <f t="shared" si="88"/>
        <v/>
      </c>
      <c r="DG940" s="44" t="str">
        <f>IF(Wedstrijden!AR1105="x","L","")</f>
        <v/>
      </c>
      <c r="DH940" s="44" t="str">
        <f>IF(Wedstrijden!AS1105="x","M","")</f>
        <v/>
      </c>
      <c r="DI940" s="44" t="str">
        <f>IF(Wedstrijden!AT1105="x","Z","")</f>
        <v/>
      </c>
      <c r="DJ940" s="44" t="str">
        <f>IF(COUNTA(Wedstrijden!AU1105:AW1105)&lt;&gt;0,6,"")</f>
        <v/>
      </c>
      <c r="DK940" s="44" t="str">
        <f t="shared" si="89"/>
        <v/>
      </c>
      <c r="DL940" s="44" t="str">
        <f>IF(Wedstrijden!AU1105="x","L","")</f>
        <v/>
      </c>
      <c r="DM940" s="44" t="str">
        <f>IF(Wedstrijden!AV1105="x","M","")</f>
        <v/>
      </c>
      <c r="DN940" s="44" t="str">
        <f>IF(Wedstrijden!AW1105="x","Z","")</f>
        <v/>
      </c>
    </row>
    <row r="941" spans="1:118" ht="15">
      <c r="A941" s="48" t="e">
        <f>Wedstrijden!#REF!</f>
        <v>#REF!</v>
      </c>
      <c r="B941" s="44" t="str">
        <f>IFERROR(VLOOKUP(Wedstrijden!E1106,Wedstrijdlocaties!$B$2:$E$499,2,FALSE),"")</f>
        <v/>
      </c>
      <c r="C941" s="44" t="str">
        <f>Wedstrijden!F1106</f>
        <v/>
      </c>
      <c r="D941" s="44" t="str">
        <f>IFERROR(VLOOKUP(Wedstrijden!G1106,Organisaties!$B$2:$C$501,2,FALSE),"")</f>
        <v/>
      </c>
      <c r="E941" s="44" t="str">
        <f>IFERROR(VLOOKUP(Wedstrijden!G1106,Organisaties!$B$2:$F$501,5,FALSE),"")</f>
        <v/>
      </c>
      <c r="F941" s="44" t="str">
        <f>IF(Wedstrijden!BC1106&lt;&gt;"",Wedstrijden!BC1106,"")</f>
        <v/>
      </c>
      <c r="G941" s="44">
        <f>IF(Wedstrijden!AY1106="Indoor",1,0)</f>
        <v>0</v>
      </c>
      <c r="H941" s="44">
        <f>Wedstrijden!AZ1106</f>
        <v>0</v>
      </c>
      <c r="I941" s="44" t="str">
        <f>IF(Wedstrijden!AX1106="Nee",0,IF(Wedstrijden!AX1106="Ja",1,""))</f>
        <v/>
      </c>
      <c r="J941" s="44" t="str">
        <f>IF(Wedstrijden!BA1106&lt;&gt;"",Wedstrijden!BA1106,"")</f>
        <v/>
      </c>
      <c r="W941" s="45"/>
      <c r="AE941" s="45"/>
      <c r="AN941" s="45"/>
      <c r="AU941" s="45"/>
      <c r="BA941" s="45"/>
      <c r="BE941" s="45"/>
      <c r="BJ941" s="44" t="str">
        <f>IF(COUNTA(Wedstrijden!I1106:S1106)&lt;&gt;0,1,"")</f>
        <v/>
      </c>
      <c r="BK941" s="44" t="str">
        <f t="shared" si="84"/>
        <v/>
      </c>
      <c r="BL941" s="44" t="str">
        <f>IF(Wedstrijden!I1106="x","AA","")</f>
        <v/>
      </c>
      <c r="BM941" s="44" t="str">
        <f>IF(Wedstrijden!J1106="x","A","")</f>
        <v/>
      </c>
      <c r="BN941" s="44" t="str">
        <f>IF(Wedstrijden!K1106="x","B1","")</f>
        <v/>
      </c>
      <c r="BO941" s="44" t="str">
        <f>IF(Wedstrijden!L1106="x","BB","")</f>
        <v/>
      </c>
      <c r="BP941" s="44" t="str">
        <f>IF(Wedstrijden!M1106="x","B","")</f>
        <v/>
      </c>
      <c r="BQ941" s="44" t="str">
        <f>IF(Wedstrijden!N1106="x","L1","")</f>
        <v/>
      </c>
      <c r="BR941" s="44" t="str">
        <f>IF(Wedstrijden!O1106="x","L2","")</f>
        <v/>
      </c>
      <c r="BS941" s="44" t="str">
        <f>IF(Wedstrijden!P1106="x","M1","")</f>
        <v/>
      </c>
      <c r="BT941" s="44" t="str">
        <f>IF(Wedstrijden!Q1106="x","M2","")</f>
        <v/>
      </c>
      <c r="BU941" s="44" t="str">
        <f>IF(Wedstrijden!R1106="x","Z1","")</f>
        <v/>
      </c>
      <c r="BV941" s="44" t="str">
        <f>IF(Wedstrijden!S1106="x","Z2","")</f>
        <v/>
      </c>
      <c r="BW941" s="44" t="str">
        <f>IF(COUNTA(Wedstrijden!T1106:AB1106)&lt;&gt;0,1,"")</f>
        <v/>
      </c>
      <c r="BX941" s="44" t="str">
        <f t="shared" si="85"/>
        <v/>
      </c>
      <c r="BY941" s="44" t="str">
        <f>IF(Wedstrijden!T1106="x","BB","")</f>
        <v/>
      </c>
      <c r="BZ941" s="44" t="str">
        <f>IF(Wedstrijden!U1106="x","B","")</f>
        <v/>
      </c>
      <c r="CA941" s="44" t="str">
        <f>IF(Wedstrijden!V1106="x","L1","")</f>
        <v/>
      </c>
      <c r="CB941" s="44" t="str">
        <f>IF(Wedstrijden!W1106="x","L2","")</f>
        <v/>
      </c>
      <c r="CC941" s="44" t="str">
        <f>IF(Wedstrijden!X1106="x","M1","")</f>
        <v/>
      </c>
      <c r="CD941" s="44" t="str">
        <f>IF(Wedstrijden!Y1106="x","M2","")</f>
        <v/>
      </c>
      <c r="CE941" s="44" t="str">
        <f>IF(Wedstrijden!Z1106="x","Z1","")</f>
        <v/>
      </c>
      <c r="CF941" s="44" t="str">
        <f>IF(Wedstrijden!AA1106="x","Z2","")</f>
        <v/>
      </c>
      <c r="CG941" s="44" t="str">
        <f>IF(Wedstrijden!AB1106="x","ZZL","")</f>
        <v/>
      </c>
      <c r="CL941" s="44" t="str">
        <f>IF(COUNTA(Wedstrijden!AC1106:AJ1106)&lt;&gt;0,2,"")</f>
        <v/>
      </c>
      <c r="CM941" s="44" t="str">
        <f t="shared" si="86"/>
        <v/>
      </c>
      <c r="CN941" s="44" t="str">
        <f>IF(Wedstrijden!AC1106="x","AA","")</f>
        <v/>
      </c>
      <c r="CO941" s="44" t="str">
        <f>IF(Wedstrijden!AD1106="x","A","")</f>
        <v/>
      </c>
      <c r="CP941" s="44" t="str">
        <f>IF(Wedstrijden!AE1106="x","BB","")</f>
        <v/>
      </c>
      <c r="CQ941" s="44" t="str">
        <f>IF(Wedstrijden!AF1106="x","B","")</f>
        <v/>
      </c>
      <c r="CR941" s="44" t="str">
        <f>IF(Wedstrijden!AG1106="x","L","")</f>
        <v/>
      </c>
      <c r="CS941" s="44" t="str">
        <f>IF(Wedstrijden!AH1106="x","M","")</f>
        <v/>
      </c>
      <c r="CT941" s="44" t="str">
        <f>IF(Wedstrijden!AI1106="x","Z","")</f>
        <v/>
      </c>
      <c r="CU941" s="44" t="str">
        <f>IF(Wedstrijden!AJ1106="x","ZZ","")</f>
        <v/>
      </c>
      <c r="CV941" s="44" t="str">
        <f>IF(COUNTA(Wedstrijden!AK1106:AQ1106)&lt;&gt;0,2,"")</f>
        <v/>
      </c>
      <c r="CW941" s="44" t="str">
        <f t="shared" si="87"/>
        <v/>
      </c>
      <c r="CX941" s="44" t="str">
        <f>IF(Wedstrijden!AK1106="x","BB","")</f>
        <v/>
      </c>
      <c r="CY941" s="44" t="str">
        <f>IF(Wedstrijden!AL1106="x","B","")</f>
        <v/>
      </c>
      <c r="CZ941" s="44" t="str">
        <f>IF(Wedstrijden!AM1106="x","L","")</f>
        <v/>
      </c>
      <c r="DA941" s="44" t="str">
        <f>IF(Wedstrijden!AN1106="x","M","")</f>
        <v/>
      </c>
      <c r="DB941" s="44" t="str">
        <f>IF(Wedstrijden!AO1106="x","Z","")</f>
        <v/>
      </c>
      <c r="DC941" s="44" t="str">
        <f>IF(Wedstrijden!AP1106="x","ZZ","")</f>
        <v/>
      </c>
      <c r="DD941" s="44" t="str">
        <f>IF(Wedstrijden!AQ1106="x","1.40","")</f>
        <v/>
      </c>
      <c r="DE941" s="44" t="str">
        <f>IF(COUNTA(Wedstrijden!AR1106:AT1106)&lt;&gt;0,6,"")</f>
        <v/>
      </c>
      <c r="DF941" s="44" t="str">
        <f t="shared" si="88"/>
        <v/>
      </c>
      <c r="DG941" s="44" t="str">
        <f>IF(Wedstrijden!AR1106="x","L","")</f>
        <v/>
      </c>
      <c r="DH941" s="44" t="str">
        <f>IF(Wedstrijden!AS1106="x","M","")</f>
        <v/>
      </c>
      <c r="DI941" s="44" t="str">
        <f>IF(Wedstrijden!AT1106="x","Z","")</f>
        <v/>
      </c>
      <c r="DJ941" s="44" t="str">
        <f>IF(COUNTA(Wedstrijden!AU1106:AW1106)&lt;&gt;0,6,"")</f>
        <v/>
      </c>
      <c r="DK941" s="44" t="str">
        <f t="shared" si="89"/>
        <v/>
      </c>
      <c r="DL941" s="44" t="str">
        <f>IF(Wedstrijden!AU1106="x","L","")</f>
        <v/>
      </c>
      <c r="DM941" s="44" t="str">
        <f>IF(Wedstrijden!AV1106="x","M","")</f>
        <v/>
      </c>
      <c r="DN941" s="44" t="str">
        <f>IF(Wedstrijden!AW1106="x","Z","")</f>
        <v/>
      </c>
    </row>
    <row r="942" spans="1:118" ht="15">
      <c r="A942" s="48" t="e">
        <f>Wedstrijden!#REF!</f>
        <v>#REF!</v>
      </c>
      <c r="B942" s="44" t="str">
        <f>IFERROR(VLOOKUP(Wedstrijden!E1107,Wedstrijdlocaties!$B$2:$E$499,2,FALSE),"")</f>
        <v/>
      </c>
      <c r="C942" s="44" t="str">
        <f>Wedstrijden!F1107</f>
        <v/>
      </c>
      <c r="D942" s="44" t="str">
        <f>IFERROR(VLOOKUP(Wedstrijden!G1107,Organisaties!$B$2:$C$501,2,FALSE),"")</f>
        <v/>
      </c>
      <c r="E942" s="44" t="str">
        <f>IFERROR(VLOOKUP(Wedstrijden!G1107,Organisaties!$B$2:$F$501,5,FALSE),"")</f>
        <v/>
      </c>
      <c r="F942" s="44" t="str">
        <f>IF(Wedstrijden!BC1107&lt;&gt;"",Wedstrijden!BC1107,"")</f>
        <v/>
      </c>
      <c r="G942" s="44">
        <f>IF(Wedstrijden!AY1107="Indoor",1,0)</f>
        <v>0</v>
      </c>
      <c r="H942" s="44">
        <f>Wedstrijden!AZ1107</f>
        <v>0</v>
      </c>
      <c r="I942" s="44" t="str">
        <f>IF(Wedstrijden!AX1107="Nee",0,IF(Wedstrijden!AX1107="Ja",1,""))</f>
        <v/>
      </c>
      <c r="J942" s="44" t="str">
        <f>IF(Wedstrijden!BA1107&lt;&gt;"",Wedstrijden!BA1107,"")</f>
        <v/>
      </c>
      <c r="W942" s="45"/>
      <c r="AE942" s="45"/>
      <c r="AN942" s="45"/>
      <c r="AU942" s="45"/>
      <c r="BA942" s="45"/>
      <c r="BE942" s="45"/>
      <c r="BJ942" s="44" t="str">
        <f>IF(COUNTA(Wedstrijden!I1107:S1107)&lt;&gt;0,1,"")</f>
        <v/>
      </c>
      <c r="BK942" s="44" t="str">
        <f t="shared" si="84"/>
        <v/>
      </c>
      <c r="BL942" s="44" t="str">
        <f>IF(Wedstrijden!I1107="x","AA","")</f>
        <v/>
      </c>
      <c r="BM942" s="44" t="str">
        <f>IF(Wedstrijden!J1107="x","A","")</f>
        <v/>
      </c>
      <c r="BN942" s="44" t="str">
        <f>IF(Wedstrijden!K1107="x","B1","")</f>
        <v/>
      </c>
      <c r="BO942" s="44" t="str">
        <f>IF(Wedstrijden!L1107="x","BB","")</f>
        <v/>
      </c>
      <c r="BP942" s="44" t="str">
        <f>IF(Wedstrijden!M1107="x","B","")</f>
        <v/>
      </c>
      <c r="BQ942" s="44" t="str">
        <f>IF(Wedstrijden!N1107="x","L1","")</f>
        <v/>
      </c>
      <c r="BR942" s="44" t="str">
        <f>IF(Wedstrijden!O1107="x","L2","")</f>
        <v/>
      </c>
      <c r="BS942" s="44" t="str">
        <f>IF(Wedstrijden!P1107="x","M1","")</f>
        <v/>
      </c>
      <c r="BT942" s="44" t="str">
        <f>IF(Wedstrijden!Q1107="x","M2","")</f>
        <v/>
      </c>
      <c r="BU942" s="44" t="str">
        <f>IF(Wedstrijden!R1107="x","Z1","")</f>
        <v/>
      </c>
      <c r="BV942" s="44" t="str">
        <f>IF(Wedstrijden!S1107="x","Z2","")</f>
        <v/>
      </c>
      <c r="BW942" s="44" t="str">
        <f>IF(COUNTA(Wedstrijden!T1107:AB1107)&lt;&gt;0,1,"")</f>
        <v/>
      </c>
      <c r="BX942" s="44" t="str">
        <f t="shared" si="85"/>
        <v/>
      </c>
      <c r="BY942" s="44" t="str">
        <f>IF(Wedstrijden!T1107="x","BB","")</f>
        <v/>
      </c>
      <c r="BZ942" s="44" t="str">
        <f>IF(Wedstrijden!U1107="x","B","")</f>
        <v/>
      </c>
      <c r="CA942" s="44" t="str">
        <f>IF(Wedstrijden!V1107="x","L1","")</f>
        <v/>
      </c>
      <c r="CB942" s="44" t="str">
        <f>IF(Wedstrijden!W1107="x","L2","")</f>
        <v/>
      </c>
      <c r="CC942" s="44" t="str">
        <f>IF(Wedstrijden!X1107="x","M1","")</f>
        <v/>
      </c>
      <c r="CD942" s="44" t="str">
        <f>IF(Wedstrijden!Y1107="x","M2","")</f>
        <v/>
      </c>
      <c r="CE942" s="44" t="str">
        <f>IF(Wedstrijden!Z1107="x","Z1","")</f>
        <v/>
      </c>
      <c r="CF942" s="44" t="str">
        <f>IF(Wedstrijden!AA1107="x","Z2","")</f>
        <v/>
      </c>
      <c r="CG942" s="44" t="str">
        <f>IF(Wedstrijden!AB1107="x","ZZL","")</f>
        <v/>
      </c>
      <c r="CL942" s="44" t="str">
        <f>IF(COUNTA(Wedstrijden!AC1107:AJ1107)&lt;&gt;0,2,"")</f>
        <v/>
      </c>
      <c r="CM942" s="44" t="str">
        <f t="shared" si="86"/>
        <v/>
      </c>
      <c r="CN942" s="44" t="str">
        <f>IF(Wedstrijden!AC1107="x","AA","")</f>
        <v/>
      </c>
      <c r="CO942" s="44" t="str">
        <f>IF(Wedstrijden!AD1107="x","A","")</f>
        <v/>
      </c>
      <c r="CP942" s="44" t="str">
        <f>IF(Wedstrijden!AE1107="x","BB","")</f>
        <v/>
      </c>
      <c r="CQ942" s="44" t="str">
        <f>IF(Wedstrijden!AF1107="x","B","")</f>
        <v/>
      </c>
      <c r="CR942" s="44" t="str">
        <f>IF(Wedstrijden!AG1107="x","L","")</f>
        <v/>
      </c>
      <c r="CS942" s="44" t="str">
        <f>IF(Wedstrijden!AH1107="x","M","")</f>
        <v/>
      </c>
      <c r="CT942" s="44" t="str">
        <f>IF(Wedstrijden!AI1107="x","Z","")</f>
        <v/>
      </c>
      <c r="CU942" s="44" t="str">
        <f>IF(Wedstrijden!AJ1107="x","ZZ","")</f>
        <v/>
      </c>
      <c r="CV942" s="44" t="str">
        <f>IF(COUNTA(Wedstrijden!AK1107:AQ1107)&lt;&gt;0,2,"")</f>
        <v/>
      </c>
      <c r="CW942" s="44" t="str">
        <f t="shared" si="87"/>
        <v/>
      </c>
      <c r="CX942" s="44" t="str">
        <f>IF(Wedstrijden!AK1107="x","BB","")</f>
        <v/>
      </c>
      <c r="CY942" s="44" t="str">
        <f>IF(Wedstrijden!AL1107="x","B","")</f>
        <v/>
      </c>
      <c r="CZ942" s="44" t="str">
        <f>IF(Wedstrijden!AM1107="x","L","")</f>
        <v/>
      </c>
      <c r="DA942" s="44" t="str">
        <f>IF(Wedstrijden!AN1107="x","M","")</f>
        <v/>
      </c>
      <c r="DB942" s="44" t="str">
        <f>IF(Wedstrijden!AO1107="x","Z","")</f>
        <v/>
      </c>
      <c r="DC942" s="44" t="str">
        <f>IF(Wedstrijden!AP1107="x","ZZ","")</f>
        <v/>
      </c>
      <c r="DD942" s="44" t="str">
        <f>IF(Wedstrijden!AQ1107="x","1.40","")</f>
        <v/>
      </c>
      <c r="DE942" s="44" t="str">
        <f>IF(COUNTA(Wedstrijden!AR1107:AT1107)&lt;&gt;0,6,"")</f>
        <v/>
      </c>
      <c r="DF942" s="44" t="str">
        <f t="shared" si="88"/>
        <v/>
      </c>
      <c r="DG942" s="44" t="str">
        <f>IF(Wedstrijden!AR1107="x","L","")</f>
        <v/>
      </c>
      <c r="DH942" s="44" t="str">
        <f>IF(Wedstrijden!AS1107="x","M","")</f>
        <v/>
      </c>
      <c r="DI942" s="44" t="str">
        <f>IF(Wedstrijden!AT1107="x","Z","")</f>
        <v/>
      </c>
      <c r="DJ942" s="44" t="str">
        <f>IF(COUNTA(Wedstrijden!AU1107:AW1107)&lt;&gt;0,6,"")</f>
        <v/>
      </c>
      <c r="DK942" s="44" t="str">
        <f t="shared" si="89"/>
        <v/>
      </c>
      <c r="DL942" s="44" t="str">
        <f>IF(Wedstrijden!AU1107="x","L","")</f>
        <v/>
      </c>
      <c r="DM942" s="44" t="str">
        <f>IF(Wedstrijden!AV1107="x","M","")</f>
        <v/>
      </c>
      <c r="DN942" s="44" t="str">
        <f>IF(Wedstrijden!AW1107="x","Z","")</f>
        <v/>
      </c>
    </row>
    <row r="943" spans="1:118" ht="15">
      <c r="A943" s="48" t="e">
        <f>Wedstrijden!#REF!</f>
        <v>#REF!</v>
      </c>
      <c r="B943" s="44" t="str">
        <f>IFERROR(VLOOKUP(Wedstrijden!E1108,Wedstrijdlocaties!$B$2:$E$499,2,FALSE),"")</f>
        <v/>
      </c>
      <c r="C943" s="44" t="str">
        <f>Wedstrijden!F1108</f>
        <v/>
      </c>
      <c r="D943" s="44" t="str">
        <f>IFERROR(VLOOKUP(Wedstrijden!G1108,Organisaties!$B$2:$C$501,2,FALSE),"")</f>
        <v/>
      </c>
      <c r="E943" s="44" t="str">
        <f>IFERROR(VLOOKUP(Wedstrijden!G1108,Organisaties!$B$2:$F$501,5,FALSE),"")</f>
        <v/>
      </c>
      <c r="F943" s="44" t="str">
        <f>IF(Wedstrijden!BC1108&lt;&gt;"",Wedstrijden!BC1108,"")</f>
        <v/>
      </c>
      <c r="G943" s="44">
        <f>IF(Wedstrijden!AY1108="Indoor",1,0)</f>
        <v>0</v>
      </c>
      <c r="H943" s="44">
        <f>Wedstrijden!AZ1108</f>
        <v>0</v>
      </c>
      <c r="I943" s="44" t="str">
        <f>IF(Wedstrijden!AX1108="Nee",0,IF(Wedstrijden!AX1108="Ja",1,""))</f>
        <v/>
      </c>
      <c r="J943" s="44" t="str">
        <f>IF(Wedstrijden!BA1108&lt;&gt;"",Wedstrijden!BA1108,"")</f>
        <v/>
      </c>
      <c r="W943" s="45"/>
      <c r="AE943" s="45"/>
      <c r="AN943" s="45"/>
      <c r="AU943" s="45"/>
      <c r="BA943" s="45"/>
      <c r="BE943" s="45"/>
      <c r="BJ943" s="44" t="str">
        <f>IF(COUNTA(Wedstrijden!I1108:S1108)&lt;&gt;0,1,"")</f>
        <v/>
      </c>
      <c r="BK943" s="44" t="str">
        <f t="shared" si="84"/>
        <v/>
      </c>
      <c r="BL943" s="44" t="str">
        <f>IF(Wedstrijden!I1108="x","AA","")</f>
        <v/>
      </c>
      <c r="BM943" s="44" t="str">
        <f>IF(Wedstrijden!J1108="x","A","")</f>
        <v/>
      </c>
      <c r="BN943" s="44" t="str">
        <f>IF(Wedstrijden!K1108="x","B1","")</f>
        <v/>
      </c>
      <c r="BO943" s="44" t="str">
        <f>IF(Wedstrijden!L1108="x","BB","")</f>
        <v/>
      </c>
      <c r="BP943" s="44" t="str">
        <f>IF(Wedstrijden!M1108="x","B","")</f>
        <v/>
      </c>
      <c r="BQ943" s="44" t="str">
        <f>IF(Wedstrijden!N1108="x","L1","")</f>
        <v/>
      </c>
      <c r="BR943" s="44" t="str">
        <f>IF(Wedstrijden!O1108="x","L2","")</f>
        <v/>
      </c>
      <c r="BS943" s="44" t="str">
        <f>IF(Wedstrijden!P1108="x","M1","")</f>
        <v/>
      </c>
      <c r="BT943" s="44" t="str">
        <f>IF(Wedstrijden!Q1108="x","M2","")</f>
        <v/>
      </c>
      <c r="BU943" s="44" t="str">
        <f>IF(Wedstrijden!R1108="x","Z1","")</f>
        <v/>
      </c>
      <c r="BV943" s="44" t="str">
        <f>IF(Wedstrijden!S1108="x","Z2","")</f>
        <v/>
      </c>
      <c r="BW943" s="44" t="str">
        <f>IF(COUNTA(Wedstrijden!T1108:AB1108)&lt;&gt;0,1,"")</f>
        <v/>
      </c>
      <c r="BX943" s="44" t="str">
        <f t="shared" si="85"/>
        <v/>
      </c>
      <c r="BY943" s="44" t="str">
        <f>IF(Wedstrijden!T1108="x","BB","")</f>
        <v/>
      </c>
      <c r="BZ943" s="44" t="str">
        <f>IF(Wedstrijden!U1108="x","B","")</f>
        <v/>
      </c>
      <c r="CA943" s="44" t="str">
        <f>IF(Wedstrijden!V1108="x","L1","")</f>
        <v/>
      </c>
      <c r="CB943" s="44" t="str">
        <f>IF(Wedstrijden!W1108="x","L2","")</f>
        <v/>
      </c>
      <c r="CC943" s="44" t="str">
        <f>IF(Wedstrijden!X1108="x","M1","")</f>
        <v/>
      </c>
      <c r="CD943" s="44" t="str">
        <f>IF(Wedstrijden!Y1108="x","M2","")</f>
        <v/>
      </c>
      <c r="CE943" s="44" t="str">
        <f>IF(Wedstrijden!Z1108="x","Z1","")</f>
        <v/>
      </c>
      <c r="CF943" s="44" t="str">
        <f>IF(Wedstrijden!AA1108="x","Z2","")</f>
        <v/>
      </c>
      <c r="CG943" s="44" t="str">
        <f>IF(Wedstrijden!AB1108="x","ZZL","")</f>
        <v/>
      </c>
      <c r="CL943" s="44" t="str">
        <f>IF(COUNTA(Wedstrijden!AC1108:AJ1108)&lt;&gt;0,2,"")</f>
        <v/>
      </c>
      <c r="CM943" s="44" t="str">
        <f t="shared" si="86"/>
        <v/>
      </c>
      <c r="CN943" s="44" t="str">
        <f>IF(Wedstrijden!AC1108="x","AA","")</f>
        <v/>
      </c>
      <c r="CO943" s="44" t="str">
        <f>IF(Wedstrijden!AD1108="x","A","")</f>
        <v/>
      </c>
      <c r="CP943" s="44" t="str">
        <f>IF(Wedstrijden!AE1108="x","BB","")</f>
        <v/>
      </c>
      <c r="CQ943" s="44" t="str">
        <f>IF(Wedstrijden!AF1108="x","B","")</f>
        <v/>
      </c>
      <c r="CR943" s="44" t="str">
        <f>IF(Wedstrijden!AG1108="x","L","")</f>
        <v/>
      </c>
      <c r="CS943" s="44" t="str">
        <f>IF(Wedstrijden!AH1108="x","M","")</f>
        <v/>
      </c>
      <c r="CT943" s="44" t="str">
        <f>IF(Wedstrijden!AI1108="x","Z","")</f>
        <v/>
      </c>
      <c r="CU943" s="44" t="str">
        <f>IF(Wedstrijden!AJ1108="x","ZZ","")</f>
        <v/>
      </c>
      <c r="CV943" s="44" t="str">
        <f>IF(COUNTA(Wedstrijden!AK1108:AQ1108)&lt;&gt;0,2,"")</f>
        <v/>
      </c>
      <c r="CW943" s="44" t="str">
        <f t="shared" si="87"/>
        <v/>
      </c>
      <c r="CX943" s="44" t="str">
        <f>IF(Wedstrijden!AK1108="x","BB","")</f>
        <v/>
      </c>
      <c r="CY943" s="44" t="str">
        <f>IF(Wedstrijden!AL1108="x","B","")</f>
        <v/>
      </c>
      <c r="CZ943" s="44" t="str">
        <f>IF(Wedstrijden!AM1108="x","L","")</f>
        <v/>
      </c>
      <c r="DA943" s="44" t="str">
        <f>IF(Wedstrijden!AN1108="x","M","")</f>
        <v/>
      </c>
      <c r="DB943" s="44" t="str">
        <f>IF(Wedstrijden!AO1108="x","Z","")</f>
        <v/>
      </c>
      <c r="DC943" s="44" t="str">
        <f>IF(Wedstrijden!AP1108="x","ZZ","")</f>
        <v/>
      </c>
      <c r="DD943" s="44" t="str">
        <f>IF(Wedstrijden!AQ1108="x","1.40","")</f>
        <v/>
      </c>
      <c r="DE943" s="44" t="str">
        <f>IF(COUNTA(Wedstrijden!AR1108:AT1108)&lt;&gt;0,6,"")</f>
        <v/>
      </c>
      <c r="DF943" s="44" t="str">
        <f t="shared" si="88"/>
        <v/>
      </c>
      <c r="DG943" s="44" t="str">
        <f>IF(Wedstrijden!AR1108="x","L","")</f>
        <v/>
      </c>
      <c r="DH943" s="44" t="str">
        <f>IF(Wedstrijden!AS1108="x","M","")</f>
        <v/>
      </c>
      <c r="DI943" s="44" t="str">
        <f>IF(Wedstrijden!AT1108="x","Z","")</f>
        <v/>
      </c>
      <c r="DJ943" s="44" t="str">
        <f>IF(COUNTA(Wedstrijden!AU1108:AW1108)&lt;&gt;0,6,"")</f>
        <v/>
      </c>
      <c r="DK943" s="44" t="str">
        <f t="shared" si="89"/>
        <v/>
      </c>
      <c r="DL943" s="44" t="str">
        <f>IF(Wedstrijden!AU1108="x","L","")</f>
        <v/>
      </c>
      <c r="DM943" s="44" t="str">
        <f>IF(Wedstrijden!AV1108="x","M","")</f>
        <v/>
      </c>
      <c r="DN943" s="44" t="str">
        <f>IF(Wedstrijden!AW1108="x","Z","")</f>
        <v/>
      </c>
    </row>
    <row r="944" spans="1:118" ht="15">
      <c r="A944" s="48" t="e">
        <f>Wedstrijden!#REF!</f>
        <v>#REF!</v>
      </c>
      <c r="B944" s="44" t="str">
        <f>IFERROR(VLOOKUP(Wedstrijden!E1109,Wedstrijdlocaties!$B$2:$E$499,2,FALSE),"")</f>
        <v/>
      </c>
      <c r="C944" s="44" t="str">
        <f>Wedstrijden!F1109</f>
        <v/>
      </c>
      <c r="D944" s="44" t="str">
        <f>IFERROR(VLOOKUP(Wedstrijden!G1109,Organisaties!$B$2:$C$501,2,FALSE),"")</f>
        <v/>
      </c>
      <c r="E944" s="44" t="str">
        <f>IFERROR(VLOOKUP(Wedstrijden!G1109,Organisaties!$B$2:$F$501,5,FALSE),"")</f>
        <v/>
      </c>
      <c r="F944" s="44" t="str">
        <f>IF(Wedstrijden!BC1109&lt;&gt;"",Wedstrijden!BC1109,"")</f>
        <v/>
      </c>
      <c r="G944" s="44">
        <f>IF(Wedstrijden!AY1109="Indoor",1,0)</f>
        <v>0</v>
      </c>
      <c r="H944" s="44">
        <f>Wedstrijden!AZ1109</f>
        <v>0</v>
      </c>
      <c r="I944" s="44" t="str">
        <f>IF(Wedstrijden!AX1109="Nee",0,IF(Wedstrijden!AX1109="Ja",1,""))</f>
        <v/>
      </c>
      <c r="J944" s="44" t="str">
        <f>IF(Wedstrijden!BA1109&lt;&gt;"",Wedstrijden!BA1109,"")</f>
        <v/>
      </c>
      <c r="W944" s="45"/>
      <c r="AE944" s="45"/>
      <c r="AN944" s="45"/>
      <c r="AU944" s="45"/>
      <c r="BA944" s="45"/>
      <c r="BE944" s="45"/>
      <c r="BJ944" s="44" t="str">
        <f>IF(COUNTA(Wedstrijden!I1109:S1109)&lt;&gt;0,1,"")</f>
        <v/>
      </c>
      <c r="BK944" s="44" t="str">
        <f t="shared" si="84"/>
        <v/>
      </c>
      <c r="BL944" s="44" t="str">
        <f>IF(Wedstrijden!I1109="x","AA","")</f>
        <v/>
      </c>
      <c r="BM944" s="44" t="str">
        <f>IF(Wedstrijden!J1109="x","A","")</f>
        <v/>
      </c>
      <c r="BN944" s="44" t="str">
        <f>IF(Wedstrijden!K1109="x","B1","")</f>
        <v/>
      </c>
      <c r="BO944" s="44" t="str">
        <f>IF(Wedstrijden!L1109="x","BB","")</f>
        <v/>
      </c>
      <c r="BP944" s="44" t="str">
        <f>IF(Wedstrijden!M1109="x","B","")</f>
        <v/>
      </c>
      <c r="BQ944" s="44" t="str">
        <f>IF(Wedstrijden!N1109="x","L1","")</f>
        <v/>
      </c>
      <c r="BR944" s="44" t="str">
        <f>IF(Wedstrijden!O1109="x","L2","")</f>
        <v/>
      </c>
      <c r="BS944" s="44" t="str">
        <f>IF(Wedstrijden!P1109="x","M1","")</f>
        <v/>
      </c>
      <c r="BT944" s="44" t="str">
        <f>IF(Wedstrijden!Q1109="x","M2","")</f>
        <v/>
      </c>
      <c r="BU944" s="44" t="str">
        <f>IF(Wedstrijden!R1109="x","Z1","")</f>
        <v/>
      </c>
      <c r="BV944" s="44" t="str">
        <f>IF(Wedstrijden!S1109="x","Z2","")</f>
        <v/>
      </c>
      <c r="BW944" s="44" t="str">
        <f>IF(COUNTA(Wedstrijden!T1109:AB1109)&lt;&gt;0,1,"")</f>
        <v/>
      </c>
      <c r="BX944" s="44" t="str">
        <f t="shared" si="85"/>
        <v/>
      </c>
      <c r="BY944" s="44" t="str">
        <f>IF(Wedstrijden!T1109="x","BB","")</f>
        <v/>
      </c>
      <c r="BZ944" s="44" t="str">
        <f>IF(Wedstrijden!U1109="x","B","")</f>
        <v/>
      </c>
      <c r="CA944" s="44" t="str">
        <f>IF(Wedstrijden!V1109="x","L1","")</f>
        <v/>
      </c>
      <c r="CB944" s="44" t="str">
        <f>IF(Wedstrijden!W1109="x","L2","")</f>
        <v/>
      </c>
      <c r="CC944" s="44" t="str">
        <f>IF(Wedstrijden!X1109="x","M1","")</f>
        <v/>
      </c>
      <c r="CD944" s="44" t="str">
        <f>IF(Wedstrijden!Y1109="x","M2","")</f>
        <v/>
      </c>
      <c r="CE944" s="44" t="str">
        <f>IF(Wedstrijden!Z1109="x","Z1","")</f>
        <v/>
      </c>
      <c r="CF944" s="44" t="str">
        <f>IF(Wedstrijden!AA1109="x","Z2","")</f>
        <v/>
      </c>
      <c r="CG944" s="44" t="str">
        <f>IF(Wedstrijden!AB1109="x","ZZL","")</f>
        <v/>
      </c>
      <c r="CL944" s="44" t="str">
        <f>IF(COUNTA(Wedstrijden!AC1109:AJ1109)&lt;&gt;0,2,"")</f>
        <v/>
      </c>
      <c r="CM944" s="44" t="str">
        <f t="shared" si="86"/>
        <v/>
      </c>
      <c r="CN944" s="44" t="str">
        <f>IF(Wedstrijden!AC1109="x","AA","")</f>
        <v/>
      </c>
      <c r="CO944" s="44" t="str">
        <f>IF(Wedstrijden!AD1109="x","A","")</f>
        <v/>
      </c>
      <c r="CP944" s="44" t="str">
        <f>IF(Wedstrijden!AE1109="x","BB","")</f>
        <v/>
      </c>
      <c r="CQ944" s="44" t="str">
        <f>IF(Wedstrijden!AF1109="x","B","")</f>
        <v/>
      </c>
      <c r="CR944" s="44" t="str">
        <f>IF(Wedstrijden!AG1109="x","L","")</f>
        <v/>
      </c>
      <c r="CS944" s="44" t="str">
        <f>IF(Wedstrijden!AH1109="x","M","")</f>
        <v/>
      </c>
      <c r="CT944" s="44" t="str">
        <f>IF(Wedstrijden!AI1109="x","Z","")</f>
        <v/>
      </c>
      <c r="CU944" s="44" t="str">
        <f>IF(Wedstrijden!AJ1109="x","ZZ","")</f>
        <v/>
      </c>
      <c r="CV944" s="44" t="str">
        <f>IF(COUNTA(Wedstrijden!AK1109:AQ1109)&lt;&gt;0,2,"")</f>
        <v/>
      </c>
      <c r="CW944" s="44" t="str">
        <f t="shared" si="87"/>
        <v/>
      </c>
      <c r="CX944" s="44" t="str">
        <f>IF(Wedstrijden!AK1109="x","BB","")</f>
        <v/>
      </c>
      <c r="CY944" s="44" t="str">
        <f>IF(Wedstrijden!AL1109="x","B","")</f>
        <v/>
      </c>
      <c r="CZ944" s="44" t="str">
        <f>IF(Wedstrijden!AM1109="x","L","")</f>
        <v/>
      </c>
      <c r="DA944" s="44" t="str">
        <f>IF(Wedstrijden!AN1109="x","M","")</f>
        <v/>
      </c>
      <c r="DB944" s="44" t="str">
        <f>IF(Wedstrijden!AO1109="x","Z","")</f>
        <v/>
      </c>
      <c r="DC944" s="44" t="str">
        <f>IF(Wedstrijden!AP1109="x","ZZ","")</f>
        <v/>
      </c>
      <c r="DD944" s="44" t="str">
        <f>IF(Wedstrijden!AQ1109="x","1.40","")</f>
        <v/>
      </c>
      <c r="DE944" s="44" t="str">
        <f>IF(COUNTA(Wedstrijden!AR1109:AT1109)&lt;&gt;0,6,"")</f>
        <v/>
      </c>
      <c r="DF944" s="44" t="str">
        <f t="shared" si="88"/>
        <v/>
      </c>
      <c r="DG944" s="44" t="str">
        <f>IF(Wedstrijden!AR1109="x","L","")</f>
        <v/>
      </c>
      <c r="DH944" s="44" t="str">
        <f>IF(Wedstrijden!AS1109="x","M","")</f>
        <v/>
      </c>
      <c r="DI944" s="44" t="str">
        <f>IF(Wedstrijden!AT1109="x","Z","")</f>
        <v/>
      </c>
      <c r="DJ944" s="44" t="str">
        <f>IF(COUNTA(Wedstrijden!AU1109:AW1109)&lt;&gt;0,6,"")</f>
        <v/>
      </c>
      <c r="DK944" s="44" t="str">
        <f t="shared" si="89"/>
        <v/>
      </c>
      <c r="DL944" s="44" t="str">
        <f>IF(Wedstrijden!AU1109="x","L","")</f>
        <v/>
      </c>
      <c r="DM944" s="44" t="str">
        <f>IF(Wedstrijden!AV1109="x","M","")</f>
        <v/>
      </c>
      <c r="DN944" s="44" t="str">
        <f>IF(Wedstrijden!AW1109="x","Z","")</f>
        <v/>
      </c>
    </row>
    <row r="945" spans="1:118" ht="15">
      <c r="A945" s="48" t="e">
        <f>Wedstrijden!#REF!</f>
        <v>#REF!</v>
      </c>
      <c r="B945" s="44" t="str">
        <f>IFERROR(VLOOKUP(Wedstrijden!E1110,Wedstrijdlocaties!$B$2:$E$499,2,FALSE),"")</f>
        <v/>
      </c>
      <c r="C945" s="44" t="str">
        <f>Wedstrijden!F1110</f>
        <v/>
      </c>
      <c r="D945" s="44" t="str">
        <f>IFERROR(VLOOKUP(Wedstrijden!G1110,Organisaties!$B$2:$C$501,2,FALSE),"")</f>
        <v/>
      </c>
      <c r="E945" s="44" t="str">
        <f>IFERROR(VLOOKUP(Wedstrijden!G1110,Organisaties!$B$2:$F$501,5,FALSE),"")</f>
        <v/>
      </c>
      <c r="F945" s="44" t="str">
        <f>IF(Wedstrijden!BC1110&lt;&gt;"",Wedstrijden!BC1110,"")</f>
        <v/>
      </c>
      <c r="G945" s="44">
        <f>IF(Wedstrijden!AY1110="Indoor",1,0)</f>
        <v>0</v>
      </c>
      <c r="H945" s="44">
        <f>Wedstrijden!AZ1110</f>
        <v>0</v>
      </c>
      <c r="I945" s="44" t="str">
        <f>IF(Wedstrijden!AX1110="Nee",0,IF(Wedstrijden!AX1110="Ja",1,""))</f>
        <v/>
      </c>
      <c r="J945" s="44" t="str">
        <f>IF(Wedstrijden!BA1110&lt;&gt;"",Wedstrijden!BA1110,"")</f>
        <v/>
      </c>
      <c r="W945" s="45"/>
      <c r="AE945" s="45"/>
      <c r="AN945" s="45"/>
      <c r="AU945" s="45"/>
      <c r="BA945" s="45"/>
      <c r="BE945" s="45"/>
      <c r="BJ945" s="44" t="str">
        <f>IF(COUNTA(Wedstrijden!I1110:S1110)&lt;&gt;0,1,"")</f>
        <v/>
      </c>
      <c r="BK945" s="44" t="str">
        <f t="shared" si="84"/>
        <v/>
      </c>
      <c r="BL945" s="44" t="str">
        <f>IF(Wedstrijden!I1110="x","AA","")</f>
        <v/>
      </c>
      <c r="BM945" s="44" t="str">
        <f>IF(Wedstrijden!J1110="x","A","")</f>
        <v/>
      </c>
      <c r="BN945" s="44" t="str">
        <f>IF(Wedstrijden!K1110="x","B1","")</f>
        <v/>
      </c>
      <c r="BO945" s="44" t="str">
        <f>IF(Wedstrijden!L1110="x","BB","")</f>
        <v/>
      </c>
      <c r="BP945" s="44" t="str">
        <f>IF(Wedstrijden!M1110="x","B","")</f>
        <v/>
      </c>
      <c r="BQ945" s="44" t="str">
        <f>IF(Wedstrijden!N1110="x","L1","")</f>
        <v/>
      </c>
      <c r="BR945" s="44" t="str">
        <f>IF(Wedstrijden!O1110="x","L2","")</f>
        <v/>
      </c>
      <c r="BS945" s="44" t="str">
        <f>IF(Wedstrijden!P1110="x","M1","")</f>
        <v/>
      </c>
      <c r="BT945" s="44" t="str">
        <f>IF(Wedstrijden!Q1110="x","M2","")</f>
        <v/>
      </c>
      <c r="BU945" s="44" t="str">
        <f>IF(Wedstrijden!R1110="x","Z1","")</f>
        <v/>
      </c>
      <c r="BV945" s="44" t="str">
        <f>IF(Wedstrijden!S1110="x","Z2","")</f>
        <v/>
      </c>
      <c r="BW945" s="44" t="str">
        <f>IF(COUNTA(Wedstrijden!T1110:AB1110)&lt;&gt;0,1,"")</f>
        <v/>
      </c>
      <c r="BX945" s="44" t="str">
        <f t="shared" si="85"/>
        <v/>
      </c>
      <c r="BY945" s="44" t="str">
        <f>IF(Wedstrijden!T1110="x","BB","")</f>
        <v/>
      </c>
      <c r="BZ945" s="44" t="str">
        <f>IF(Wedstrijden!U1110="x","B","")</f>
        <v/>
      </c>
      <c r="CA945" s="44" t="str">
        <f>IF(Wedstrijden!V1110="x","L1","")</f>
        <v/>
      </c>
      <c r="CB945" s="44" t="str">
        <f>IF(Wedstrijden!W1110="x","L2","")</f>
        <v/>
      </c>
      <c r="CC945" s="44" t="str">
        <f>IF(Wedstrijden!X1110="x","M1","")</f>
        <v/>
      </c>
      <c r="CD945" s="44" t="str">
        <f>IF(Wedstrijden!Y1110="x","M2","")</f>
        <v/>
      </c>
      <c r="CE945" s="44" t="str">
        <f>IF(Wedstrijden!Z1110="x","Z1","")</f>
        <v/>
      </c>
      <c r="CF945" s="44" t="str">
        <f>IF(Wedstrijden!AA1110="x","Z2","")</f>
        <v/>
      </c>
      <c r="CG945" s="44" t="str">
        <f>IF(Wedstrijden!AB1110="x","ZZL","")</f>
        <v/>
      </c>
      <c r="CL945" s="44" t="str">
        <f>IF(COUNTA(Wedstrijden!AC1110:AJ1110)&lt;&gt;0,2,"")</f>
        <v/>
      </c>
      <c r="CM945" s="44" t="str">
        <f t="shared" si="86"/>
        <v/>
      </c>
      <c r="CN945" s="44" t="str">
        <f>IF(Wedstrijden!AC1110="x","AA","")</f>
        <v/>
      </c>
      <c r="CO945" s="44" t="str">
        <f>IF(Wedstrijden!AD1110="x","A","")</f>
        <v/>
      </c>
      <c r="CP945" s="44" t="str">
        <f>IF(Wedstrijden!AE1110="x","BB","")</f>
        <v/>
      </c>
      <c r="CQ945" s="44" t="str">
        <f>IF(Wedstrijden!AF1110="x","B","")</f>
        <v/>
      </c>
      <c r="CR945" s="44" t="str">
        <f>IF(Wedstrijden!AG1110="x","L","")</f>
        <v/>
      </c>
      <c r="CS945" s="44" t="str">
        <f>IF(Wedstrijden!AH1110="x","M","")</f>
        <v/>
      </c>
      <c r="CT945" s="44" t="str">
        <f>IF(Wedstrijden!AI1110="x","Z","")</f>
        <v/>
      </c>
      <c r="CU945" s="44" t="str">
        <f>IF(Wedstrijden!AJ1110="x","ZZ","")</f>
        <v/>
      </c>
      <c r="CV945" s="44" t="str">
        <f>IF(COUNTA(Wedstrijden!AK1110:AQ1110)&lt;&gt;0,2,"")</f>
        <v/>
      </c>
      <c r="CW945" s="44" t="str">
        <f t="shared" si="87"/>
        <v/>
      </c>
      <c r="CX945" s="44" t="str">
        <f>IF(Wedstrijden!AK1110="x","BB","")</f>
        <v/>
      </c>
      <c r="CY945" s="44" t="str">
        <f>IF(Wedstrijden!AL1110="x","B","")</f>
        <v/>
      </c>
      <c r="CZ945" s="44" t="str">
        <f>IF(Wedstrijden!AM1110="x","L","")</f>
        <v/>
      </c>
      <c r="DA945" s="44" t="str">
        <f>IF(Wedstrijden!AN1110="x","M","")</f>
        <v/>
      </c>
      <c r="DB945" s="44" t="str">
        <f>IF(Wedstrijden!AO1110="x","Z","")</f>
        <v/>
      </c>
      <c r="DC945" s="44" t="str">
        <f>IF(Wedstrijden!AP1110="x","ZZ","")</f>
        <v/>
      </c>
      <c r="DD945" s="44" t="str">
        <f>IF(Wedstrijden!AQ1110="x","1.40","")</f>
        <v/>
      </c>
      <c r="DE945" s="44" t="str">
        <f>IF(COUNTA(Wedstrijden!AR1110:AT1110)&lt;&gt;0,6,"")</f>
        <v/>
      </c>
      <c r="DF945" s="44" t="str">
        <f t="shared" si="88"/>
        <v/>
      </c>
      <c r="DG945" s="44" t="str">
        <f>IF(Wedstrijden!AR1110="x","L","")</f>
        <v/>
      </c>
      <c r="DH945" s="44" t="str">
        <f>IF(Wedstrijden!AS1110="x","M","")</f>
        <v/>
      </c>
      <c r="DI945" s="44" t="str">
        <f>IF(Wedstrijden!AT1110="x","Z","")</f>
        <v/>
      </c>
      <c r="DJ945" s="44" t="str">
        <f>IF(COUNTA(Wedstrijden!AU1110:AW1110)&lt;&gt;0,6,"")</f>
        <v/>
      </c>
      <c r="DK945" s="44" t="str">
        <f t="shared" si="89"/>
        <v/>
      </c>
      <c r="DL945" s="44" t="str">
        <f>IF(Wedstrijden!AU1110="x","L","")</f>
        <v/>
      </c>
      <c r="DM945" s="44" t="str">
        <f>IF(Wedstrijden!AV1110="x","M","")</f>
        <v/>
      </c>
      <c r="DN945" s="44" t="str">
        <f>IF(Wedstrijden!AW1110="x","Z","")</f>
        <v/>
      </c>
    </row>
    <row r="946" spans="1:118" ht="15">
      <c r="A946" s="48" t="e">
        <f>Wedstrijden!#REF!</f>
        <v>#REF!</v>
      </c>
      <c r="B946" s="44" t="str">
        <f>IFERROR(VLOOKUP(Wedstrijden!E1111,Wedstrijdlocaties!$B$2:$E$499,2,FALSE),"")</f>
        <v/>
      </c>
      <c r="C946" s="44" t="str">
        <f>Wedstrijden!F1111</f>
        <v/>
      </c>
      <c r="D946" s="44" t="str">
        <f>IFERROR(VLOOKUP(Wedstrijden!G1111,Organisaties!$B$2:$C$501,2,FALSE),"")</f>
        <v/>
      </c>
      <c r="E946" s="44" t="str">
        <f>IFERROR(VLOOKUP(Wedstrijden!G1111,Organisaties!$B$2:$F$501,5,FALSE),"")</f>
        <v/>
      </c>
      <c r="F946" s="44" t="str">
        <f>IF(Wedstrijden!BC1111&lt;&gt;"",Wedstrijden!BC1111,"")</f>
        <v/>
      </c>
      <c r="G946" s="44">
        <f>IF(Wedstrijden!AY1111="Indoor",1,0)</f>
        <v>0</v>
      </c>
      <c r="H946" s="44">
        <f>Wedstrijden!AZ1111</f>
        <v>0</v>
      </c>
      <c r="I946" s="44" t="str">
        <f>IF(Wedstrijden!AX1111="Nee",0,IF(Wedstrijden!AX1111="Ja",1,""))</f>
        <v/>
      </c>
      <c r="J946" s="44" t="str">
        <f>IF(Wedstrijden!BA1111&lt;&gt;"",Wedstrijden!BA1111,"")</f>
        <v/>
      </c>
      <c r="W946" s="45"/>
      <c r="AE946" s="45"/>
      <c r="AN946" s="45"/>
      <c r="AU946" s="45"/>
      <c r="BA946" s="45"/>
      <c r="BE946" s="45"/>
      <c r="BJ946" s="44" t="str">
        <f>IF(COUNTA(Wedstrijden!I1111:S1111)&lt;&gt;0,1,"")</f>
        <v/>
      </c>
      <c r="BK946" s="44" t="str">
        <f t="shared" si="84"/>
        <v/>
      </c>
      <c r="BL946" s="44" t="str">
        <f>IF(Wedstrijden!I1111="x","AA","")</f>
        <v/>
      </c>
      <c r="BM946" s="44" t="str">
        <f>IF(Wedstrijden!J1111="x","A","")</f>
        <v/>
      </c>
      <c r="BN946" s="44" t="str">
        <f>IF(Wedstrijden!K1111="x","B1","")</f>
        <v/>
      </c>
      <c r="BO946" s="44" t="str">
        <f>IF(Wedstrijden!L1111="x","BB","")</f>
        <v/>
      </c>
      <c r="BP946" s="44" t="str">
        <f>IF(Wedstrijden!M1111="x","B","")</f>
        <v/>
      </c>
      <c r="BQ946" s="44" t="str">
        <f>IF(Wedstrijden!N1111="x","L1","")</f>
        <v/>
      </c>
      <c r="BR946" s="44" t="str">
        <f>IF(Wedstrijden!O1111="x","L2","")</f>
        <v/>
      </c>
      <c r="BS946" s="44" t="str">
        <f>IF(Wedstrijden!P1111="x","M1","")</f>
        <v/>
      </c>
      <c r="BT946" s="44" t="str">
        <f>IF(Wedstrijden!Q1111="x","M2","")</f>
        <v/>
      </c>
      <c r="BU946" s="44" t="str">
        <f>IF(Wedstrijden!R1111="x","Z1","")</f>
        <v/>
      </c>
      <c r="BV946" s="44" t="str">
        <f>IF(Wedstrijden!S1111="x","Z2","")</f>
        <v/>
      </c>
      <c r="BW946" s="44" t="str">
        <f>IF(COUNTA(Wedstrijden!T1111:AB1111)&lt;&gt;0,1,"")</f>
        <v/>
      </c>
      <c r="BX946" s="44" t="str">
        <f t="shared" si="85"/>
        <v/>
      </c>
      <c r="BY946" s="44" t="str">
        <f>IF(Wedstrijden!T1111="x","BB","")</f>
        <v/>
      </c>
      <c r="BZ946" s="44" t="str">
        <f>IF(Wedstrijden!U1111="x","B","")</f>
        <v/>
      </c>
      <c r="CA946" s="44" t="str">
        <f>IF(Wedstrijden!V1111="x","L1","")</f>
        <v/>
      </c>
      <c r="CB946" s="44" t="str">
        <f>IF(Wedstrijden!W1111="x","L2","")</f>
        <v/>
      </c>
      <c r="CC946" s="44" t="str">
        <f>IF(Wedstrijden!X1111="x","M1","")</f>
        <v/>
      </c>
      <c r="CD946" s="44" t="str">
        <f>IF(Wedstrijden!Y1111="x","M2","")</f>
        <v/>
      </c>
      <c r="CE946" s="44" t="str">
        <f>IF(Wedstrijden!Z1111="x","Z1","")</f>
        <v/>
      </c>
      <c r="CF946" s="44" t="str">
        <f>IF(Wedstrijden!AA1111="x","Z2","")</f>
        <v/>
      </c>
      <c r="CG946" s="44" t="str">
        <f>IF(Wedstrijden!AB1111="x","ZZL","")</f>
        <v/>
      </c>
      <c r="CL946" s="44" t="str">
        <f>IF(COUNTA(Wedstrijden!AC1111:AJ1111)&lt;&gt;0,2,"")</f>
        <v/>
      </c>
      <c r="CM946" s="44" t="str">
        <f t="shared" si="86"/>
        <v/>
      </c>
      <c r="CN946" s="44" t="str">
        <f>IF(Wedstrijden!AC1111="x","AA","")</f>
        <v/>
      </c>
      <c r="CO946" s="44" t="str">
        <f>IF(Wedstrijden!AD1111="x","A","")</f>
        <v/>
      </c>
      <c r="CP946" s="44" t="str">
        <f>IF(Wedstrijden!AE1111="x","BB","")</f>
        <v/>
      </c>
      <c r="CQ946" s="44" t="str">
        <f>IF(Wedstrijden!AF1111="x","B","")</f>
        <v/>
      </c>
      <c r="CR946" s="44" t="str">
        <f>IF(Wedstrijden!AG1111="x","L","")</f>
        <v/>
      </c>
      <c r="CS946" s="44" t="str">
        <f>IF(Wedstrijden!AH1111="x","M","")</f>
        <v/>
      </c>
      <c r="CT946" s="44" t="str">
        <f>IF(Wedstrijden!AI1111="x","Z","")</f>
        <v/>
      </c>
      <c r="CU946" s="44" t="str">
        <f>IF(Wedstrijden!AJ1111="x","ZZ","")</f>
        <v/>
      </c>
      <c r="CV946" s="44" t="str">
        <f>IF(COUNTA(Wedstrijden!AK1111:AQ1111)&lt;&gt;0,2,"")</f>
        <v/>
      </c>
      <c r="CW946" s="44" t="str">
        <f t="shared" si="87"/>
        <v/>
      </c>
      <c r="CX946" s="44" t="str">
        <f>IF(Wedstrijden!AK1111="x","BB","")</f>
        <v/>
      </c>
      <c r="CY946" s="44" t="str">
        <f>IF(Wedstrijden!AL1111="x","B","")</f>
        <v/>
      </c>
      <c r="CZ946" s="44" t="str">
        <f>IF(Wedstrijden!AM1111="x","L","")</f>
        <v/>
      </c>
      <c r="DA946" s="44" t="str">
        <f>IF(Wedstrijden!AN1111="x","M","")</f>
        <v/>
      </c>
      <c r="DB946" s="44" t="str">
        <f>IF(Wedstrijden!AO1111="x","Z","")</f>
        <v/>
      </c>
      <c r="DC946" s="44" t="str">
        <f>IF(Wedstrijden!AP1111="x","ZZ","")</f>
        <v/>
      </c>
      <c r="DD946" s="44" t="str">
        <f>IF(Wedstrijden!AQ1111="x","1.40","")</f>
        <v/>
      </c>
      <c r="DE946" s="44" t="str">
        <f>IF(COUNTA(Wedstrijden!AR1111:AT1111)&lt;&gt;0,6,"")</f>
        <v/>
      </c>
      <c r="DF946" s="44" t="str">
        <f t="shared" si="88"/>
        <v/>
      </c>
      <c r="DG946" s="44" t="str">
        <f>IF(Wedstrijden!AR1111="x","L","")</f>
        <v/>
      </c>
      <c r="DH946" s="44" t="str">
        <f>IF(Wedstrijden!AS1111="x","M","")</f>
        <v/>
      </c>
      <c r="DI946" s="44" t="str">
        <f>IF(Wedstrijden!AT1111="x","Z","")</f>
        <v/>
      </c>
      <c r="DJ946" s="44" t="str">
        <f>IF(COUNTA(Wedstrijden!AU1111:AW1111)&lt;&gt;0,6,"")</f>
        <v/>
      </c>
      <c r="DK946" s="44" t="str">
        <f t="shared" si="89"/>
        <v/>
      </c>
      <c r="DL946" s="44" t="str">
        <f>IF(Wedstrijden!AU1111="x","L","")</f>
        <v/>
      </c>
      <c r="DM946" s="44" t="str">
        <f>IF(Wedstrijden!AV1111="x","M","")</f>
        <v/>
      </c>
      <c r="DN946" s="44" t="str">
        <f>IF(Wedstrijden!AW1111="x","Z","")</f>
        <v/>
      </c>
    </row>
    <row r="947" spans="1:118" ht="15">
      <c r="A947" s="48" t="e">
        <f>Wedstrijden!#REF!</f>
        <v>#REF!</v>
      </c>
      <c r="B947" s="44" t="str">
        <f>IFERROR(VLOOKUP(Wedstrijden!E1112,Wedstrijdlocaties!$B$2:$E$499,2,FALSE),"")</f>
        <v/>
      </c>
      <c r="C947" s="44" t="str">
        <f>Wedstrijden!F1112</f>
        <v/>
      </c>
      <c r="D947" s="44" t="str">
        <f>IFERROR(VLOOKUP(Wedstrijden!G1112,Organisaties!$B$2:$C$501,2,FALSE),"")</f>
        <v/>
      </c>
      <c r="E947" s="44" t="str">
        <f>IFERROR(VLOOKUP(Wedstrijden!G1112,Organisaties!$B$2:$F$501,5,FALSE),"")</f>
        <v/>
      </c>
      <c r="F947" s="44" t="str">
        <f>IF(Wedstrijden!BC1112&lt;&gt;"",Wedstrijden!BC1112,"")</f>
        <v/>
      </c>
      <c r="G947" s="44">
        <f>IF(Wedstrijden!AY1112="Indoor",1,0)</f>
        <v>0</v>
      </c>
      <c r="H947" s="44">
        <f>Wedstrijden!AZ1112</f>
        <v>0</v>
      </c>
      <c r="I947" s="44" t="str">
        <f>IF(Wedstrijden!AX1112="Nee",0,IF(Wedstrijden!AX1112="Ja",1,""))</f>
        <v/>
      </c>
      <c r="J947" s="44" t="str">
        <f>IF(Wedstrijden!BA1112&lt;&gt;"",Wedstrijden!BA1112,"")</f>
        <v/>
      </c>
      <c r="W947" s="45"/>
      <c r="AE947" s="45"/>
      <c r="AN947" s="45"/>
      <c r="AU947" s="45"/>
      <c r="BA947" s="45"/>
      <c r="BE947" s="45"/>
      <c r="BJ947" s="44" t="str">
        <f>IF(COUNTA(Wedstrijden!I1112:S1112)&lt;&gt;0,1,"")</f>
        <v/>
      </c>
      <c r="BK947" s="44" t="str">
        <f t="shared" si="84"/>
        <v/>
      </c>
      <c r="BL947" s="44" t="str">
        <f>IF(Wedstrijden!I1112="x","AA","")</f>
        <v/>
      </c>
      <c r="BM947" s="44" t="str">
        <f>IF(Wedstrijden!J1112="x","A","")</f>
        <v/>
      </c>
      <c r="BN947" s="44" t="str">
        <f>IF(Wedstrijden!K1112="x","B1","")</f>
        <v/>
      </c>
      <c r="BO947" s="44" t="str">
        <f>IF(Wedstrijden!L1112="x","BB","")</f>
        <v/>
      </c>
      <c r="BP947" s="44" t="str">
        <f>IF(Wedstrijden!M1112="x","B","")</f>
        <v/>
      </c>
      <c r="BQ947" s="44" t="str">
        <f>IF(Wedstrijden!N1112="x","L1","")</f>
        <v/>
      </c>
      <c r="BR947" s="44" t="str">
        <f>IF(Wedstrijden!O1112="x","L2","")</f>
        <v/>
      </c>
      <c r="BS947" s="44" t="str">
        <f>IF(Wedstrijden!P1112="x","M1","")</f>
        <v/>
      </c>
      <c r="BT947" s="44" t="str">
        <f>IF(Wedstrijden!Q1112="x","M2","")</f>
        <v/>
      </c>
      <c r="BU947" s="44" t="str">
        <f>IF(Wedstrijden!R1112="x","Z1","")</f>
        <v/>
      </c>
      <c r="BV947" s="44" t="str">
        <f>IF(Wedstrijden!S1112="x","Z2","")</f>
        <v/>
      </c>
      <c r="BW947" s="44" t="str">
        <f>IF(COUNTA(Wedstrijden!T1112:AB1112)&lt;&gt;0,1,"")</f>
        <v/>
      </c>
      <c r="BX947" s="44" t="str">
        <f t="shared" si="85"/>
        <v/>
      </c>
      <c r="BY947" s="44" t="str">
        <f>IF(Wedstrijden!T1112="x","BB","")</f>
        <v/>
      </c>
      <c r="BZ947" s="44" t="str">
        <f>IF(Wedstrijden!U1112="x","B","")</f>
        <v/>
      </c>
      <c r="CA947" s="44" t="str">
        <f>IF(Wedstrijden!V1112="x","L1","")</f>
        <v/>
      </c>
      <c r="CB947" s="44" t="str">
        <f>IF(Wedstrijden!W1112="x","L2","")</f>
        <v/>
      </c>
      <c r="CC947" s="44" t="str">
        <f>IF(Wedstrijden!X1112="x","M1","")</f>
        <v/>
      </c>
      <c r="CD947" s="44" t="str">
        <f>IF(Wedstrijden!Y1112="x","M2","")</f>
        <v/>
      </c>
      <c r="CE947" s="44" t="str">
        <f>IF(Wedstrijden!Z1112="x","Z1","")</f>
        <v/>
      </c>
      <c r="CF947" s="44" t="str">
        <f>IF(Wedstrijden!AA1112="x","Z2","")</f>
        <v/>
      </c>
      <c r="CG947" s="44" t="str">
        <f>IF(Wedstrijden!AB1112="x","ZZL","")</f>
        <v/>
      </c>
      <c r="CL947" s="44" t="str">
        <f>IF(COUNTA(Wedstrijden!AC1112:AJ1112)&lt;&gt;0,2,"")</f>
        <v/>
      </c>
      <c r="CM947" s="44" t="str">
        <f t="shared" si="86"/>
        <v/>
      </c>
      <c r="CN947" s="44" t="str">
        <f>IF(Wedstrijden!AC1112="x","AA","")</f>
        <v/>
      </c>
      <c r="CO947" s="44" t="str">
        <f>IF(Wedstrijden!AD1112="x","A","")</f>
        <v/>
      </c>
      <c r="CP947" s="44" t="str">
        <f>IF(Wedstrijden!AE1112="x","BB","")</f>
        <v/>
      </c>
      <c r="CQ947" s="44" t="str">
        <f>IF(Wedstrijden!AF1112="x","B","")</f>
        <v/>
      </c>
      <c r="CR947" s="44" t="str">
        <f>IF(Wedstrijden!AG1112="x","L","")</f>
        <v/>
      </c>
      <c r="CS947" s="44" t="str">
        <f>IF(Wedstrijden!AH1112="x","M","")</f>
        <v/>
      </c>
      <c r="CT947" s="44" t="str">
        <f>IF(Wedstrijden!AI1112="x","Z","")</f>
        <v/>
      </c>
      <c r="CU947" s="44" t="str">
        <f>IF(Wedstrijden!AJ1112="x","ZZ","")</f>
        <v/>
      </c>
      <c r="CV947" s="44" t="str">
        <f>IF(COUNTA(Wedstrijden!AK1112:AQ1112)&lt;&gt;0,2,"")</f>
        <v/>
      </c>
      <c r="CW947" s="44" t="str">
        <f t="shared" si="87"/>
        <v/>
      </c>
      <c r="CX947" s="44" t="str">
        <f>IF(Wedstrijden!AK1112="x","BB","")</f>
        <v/>
      </c>
      <c r="CY947" s="44" t="str">
        <f>IF(Wedstrijden!AL1112="x","B","")</f>
        <v/>
      </c>
      <c r="CZ947" s="44" t="str">
        <f>IF(Wedstrijden!AM1112="x","L","")</f>
        <v/>
      </c>
      <c r="DA947" s="44" t="str">
        <f>IF(Wedstrijden!AN1112="x","M","")</f>
        <v/>
      </c>
      <c r="DB947" s="44" t="str">
        <f>IF(Wedstrijden!AO1112="x","Z","")</f>
        <v/>
      </c>
      <c r="DC947" s="44" t="str">
        <f>IF(Wedstrijden!AP1112="x","ZZ","")</f>
        <v/>
      </c>
      <c r="DD947" s="44" t="str">
        <f>IF(Wedstrijden!AQ1112="x","1.40","")</f>
        <v/>
      </c>
      <c r="DE947" s="44" t="str">
        <f>IF(COUNTA(Wedstrijden!AR1112:AT1112)&lt;&gt;0,6,"")</f>
        <v/>
      </c>
      <c r="DF947" s="44" t="str">
        <f t="shared" si="88"/>
        <v/>
      </c>
      <c r="DG947" s="44" t="str">
        <f>IF(Wedstrijden!AR1112="x","L","")</f>
        <v/>
      </c>
      <c r="DH947" s="44" t="str">
        <f>IF(Wedstrijden!AS1112="x","M","")</f>
        <v/>
      </c>
      <c r="DI947" s="44" t="str">
        <f>IF(Wedstrijden!AT1112="x","Z","")</f>
        <v/>
      </c>
      <c r="DJ947" s="44" t="str">
        <f>IF(COUNTA(Wedstrijden!AU1112:AW1112)&lt;&gt;0,6,"")</f>
        <v/>
      </c>
      <c r="DK947" s="44" t="str">
        <f t="shared" si="89"/>
        <v/>
      </c>
      <c r="DL947" s="44" t="str">
        <f>IF(Wedstrijden!AU1112="x","L","")</f>
        <v/>
      </c>
      <c r="DM947" s="44" t="str">
        <f>IF(Wedstrijden!AV1112="x","M","")</f>
        <v/>
      </c>
      <c r="DN947" s="44" t="str">
        <f>IF(Wedstrijden!AW1112="x","Z","")</f>
        <v/>
      </c>
    </row>
    <row r="948" spans="1:118" ht="15">
      <c r="A948" s="48" t="e">
        <f>Wedstrijden!#REF!</f>
        <v>#REF!</v>
      </c>
      <c r="B948" s="44" t="str">
        <f>IFERROR(VLOOKUP(Wedstrijden!E1113,Wedstrijdlocaties!$B$2:$E$499,2,FALSE),"")</f>
        <v/>
      </c>
      <c r="C948" s="44" t="str">
        <f>Wedstrijden!F1113</f>
        <v/>
      </c>
      <c r="D948" s="44" t="str">
        <f>IFERROR(VLOOKUP(Wedstrijden!G1113,Organisaties!$B$2:$C$501,2,FALSE),"")</f>
        <v/>
      </c>
      <c r="E948" s="44" t="str">
        <f>IFERROR(VLOOKUP(Wedstrijden!G1113,Organisaties!$B$2:$F$501,5,FALSE),"")</f>
        <v/>
      </c>
      <c r="F948" s="44" t="str">
        <f>IF(Wedstrijden!BC1113&lt;&gt;"",Wedstrijden!BC1113,"")</f>
        <v/>
      </c>
      <c r="G948" s="44">
        <f>IF(Wedstrijden!AY1113="Indoor",1,0)</f>
        <v>0</v>
      </c>
      <c r="H948" s="44">
        <f>Wedstrijden!AZ1113</f>
        <v>0</v>
      </c>
      <c r="I948" s="44" t="str">
        <f>IF(Wedstrijden!AX1113="Nee",0,IF(Wedstrijden!AX1113="Ja",1,""))</f>
        <v/>
      </c>
      <c r="J948" s="44" t="str">
        <f>IF(Wedstrijden!BA1113&lt;&gt;"",Wedstrijden!BA1113,"")</f>
        <v/>
      </c>
      <c r="W948" s="45"/>
      <c r="AE948" s="45"/>
      <c r="AN948" s="45"/>
      <c r="AU948" s="45"/>
      <c r="BA948" s="45"/>
      <c r="BE948" s="45"/>
      <c r="BJ948" s="44" t="str">
        <f>IF(COUNTA(Wedstrijden!I1113:S1113)&lt;&gt;0,1,"")</f>
        <v/>
      </c>
      <c r="BK948" s="44" t="str">
        <f t="shared" si="84"/>
        <v/>
      </c>
      <c r="BL948" s="44" t="str">
        <f>IF(Wedstrijden!I1113="x","AA","")</f>
        <v/>
      </c>
      <c r="BM948" s="44" t="str">
        <f>IF(Wedstrijden!J1113="x","A","")</f>
        <v/>
      </c>
      <c r="BN948" s="44" t="str">
        <f>IF(Wedstrijden!K1113="x","B1","")</f>
        <v/>
      </c>
      <c r="BO948" s="44" t="str">
        <f>IF(Wedstrijden!L1113="x","BB","")</f>
        <v/>
      </c>
      <c r="BP948" s="44" t="str">
        <f>IF(Wedstrijden!M1113="x","B","")</f>
        <v/>
      </c>
      <c r="BQ948" s="44" t="str">
        <f>IF(Wedstrijden!N1113="x","L1","")</f>
        <v/>
      </c>
      <c r="BR948" s="44" t="str">
        <f>IF(Wedstrijden!O1113="x","L2","")</f>
        <v/>
      </c>
      <c r="BS948" s="44" t="str">
        <f>IF(Wedstrijden!P1113="x","M1","")</f>
        <v/>
      </c>
      <c r="BT948" s="44" t="str">
        <f>IF(Wedstrijden!Q1113="x","M2","")</f>
        <v/>
      </c>
      <c r="BU948" s="44" t="str">
        <f>IF(Wedstrijden!R1113="x","Z1","")</f>
        <v/>
      </c>
      <c r="BV948" s="44" t="str">
        <f>IF(Wedstrijden!S1113="x","Z2","")</f>
        <v/>
      </c>
      <c r="BW948" s="44" t="str">
        <f>IF(COUNTA(Wedstrijden!T1113:AB1113)&lt;&gt;0,1,"")</f>
        <v/>
      </c>
      <c r="BX948" s="44" t="str">
        <f t="shared" si="85"/>
        <v/>
      </c>
      <c r="BY948" s="44" t="str">
        <f>IF(Wedstrijden!T1113="x","BB","")</f>
        <v/>
      </c>
      <c r="BZ948" s="44" t="str">
        <f>IF(Wedstrijden!U1113="x","B","")</f>
        <v/>
      </c>
      <c r="CA948" s="44" t="str">
        <f>IF(Wedstrijden!V1113="x","L1","")</f>
        <v/>
      </c>
      <c r="CB948" s="44" t="str">
        <f>IF(Wedstrijden!W1113="x","L2","")</f>
        <v/>
      </c>
      <c r="CC948" s="44" t="str">
        <f>IF(Wedstrijden!X1113="x","M1","")</f>
        <v/>
      </c>
      <c r="CD948" s="44" t="str">
        <f>IF(Wedstrijden!Y1113="x","M2","")</f>
        <v/>
      </c>
      <c r="CE948" s="44" t="str">
        <f>IF(Wedstrijden!Z1113="x","Z1","")</f>
        <v/>
      </c>
      <c r="CF948" s="44" t="str">
        <f>IF(Wedstrijden!AA1113="x","Z2","")</f>
        <v/>
      </c>
      <c r="CG948" s="44" t="str">
        <f>IF(Wedstrijden!AB1113="x","ZZL","")</f>
        <v/>
      </c>
      <c r="CL948" s="44" t="str">
        <f>IF(COUNTA(Wedstrijden!AC1113:AJ1113)&lt;&gt;0,2,"")</f>
        <v/>
      </c>
      <c r="CM948" s="44" t="str">
        <f t="shared" si="86"/>
        <v/>
      </c>
      <c r="CN948" s="44" t="str">
        <f>IF(Wedstrijden!AC1113="x","AA","")</f>
        <v/>
      </c>
      <c r="CO948" s="44" t="str">
        <f>IF(Wedstrijden!AD1113="x","A","")</f>
        <v/>
      </c>
      <c r="CP948" s="44" t="str">
        <f>IF(Wedstrijden!AE1113="x","BB","")</f>
        <v/>
      </c>
      <c r="CQ948" s="44" t="str">
        <f>IF(Wedstrijden!AF1113="x","B","")</f>
        <v/>
      </c>
      <c r="CR948" s="44" t="str">
        <f>IF(Wedstrijden!AG1113="x","L","")</f>
        <v/>
      </c>
      <c r="CS948" s="44" t="str">
        <f>IF(Wedstrijden!AH1113="x","M","")</f>
        <v/>
      </c>
      <c r="CT948" s="44" t="str">
        <f>IF(Wedstrijden!AI1113="x","Z","")</f>
        <v/>
      </c>
      <c r="CU948" s="44" t="str">
        <f>IF(Wedstrijden!AJ1113="x","ZZ","")</f>
        <v/>
      </c>
      <c r="CV948" s="44" t="str">
        <f>IF(COUNTA(Wedstrijden!AK1113:AQ1113)&lt;&gt;0,2,"")</f>
        <v/>
      </c>
      <c r="CW948" s="44" t="str">
        <f t="shared" si="87"/>
        <v/>
      </c>
      <c r="CX948" s="44" t="str">
        <f>IF(Wedstrijden!AK1113="x","BB","")</f>
        <v/>
      </c>
      <c r="CY948" s="44" t="str">
        <f>IF(Wedstrijden!AL1113="x","B","")</f>
        <v/>
      </c>
      <c r="CZ948" s="44" t="str">
        <f>IF(Wedstrijden!AM1113="x","L","")</f>
        <v/>
      </c>
      <c r="DA948" s="44" t="str">
        <f>IF(Wedstrijden!AN1113="x","M","")</f>
        <v/>
      </c>
      <c r="DB948" s="44" t="str">
        <f>IF(Wedstrijden!AO1113="x","Z","")</f>
        <v/>
      </c>
      <c r="DC948" s="44" t="str">
        <f>IF(Wedstrijden!AP1113="x","ZZ","")</f>
        <v/>
      </c>
      <c r="DD948" s="44" t="str">
        <f>IF(Wedstrijden!AQ1113="x","1.40","")</f>
        <v/>
      </c>
      <c r="DE948" s="44" t="str">
        <f>IF(COUNTA(Wedstrijden!AR1113:AT1113)&lt;&gt;0,6,"")</f>
        <v/>
      </c>
      <c r="DF948" s="44" t="str">
        <f t="shared" si="88"/>
        <v/>
      </c>
      <c r="DG948" s="44" t="str">
        <f>IF(Wedstrijden!AR1113="x","L","")</f>
        <v/>
      </c>
      <c r="DH948" s="44" t="str">
        <f>IF(Wedstrijden!AS1113="x","M","")</f>
        <v/>
      </c>
      <c r="DI948" s="44" t="str">
        <f>IF(Wedstrijden!AT1113="x","Z","")</f>
        <v/>
      </c>
      <c r="DJ948" s="44" t="str">
        <f>IF(COUNTA(Wedstrijden!AU1113:AW1113)&lt;&gt;0,6,"")</f>
        <v/>
      </c>
      <c r="DK948" s="44" t="str">
        <f t="shared" si="89"/>
        <v/>
      </c>
      <c r="DL948" s="44" t="str">
        <f>IF(Wedstrijden!AU1113="x","L","")</f>
        <v/>
      </c>
      <c r="DM948" s="44" t="str">
        <f>IF(Wedstrijden!AV1113="x","M","")</f>
        <v/>
      </c>
      <c r="DN948" s="44" t="str">
        <f>IF(Wedstrijden!AW1113="x","Z","")</f>
        <v/>
      </c>
    </row>
    <row r="949" spans="1:118" ht="15">
      <c r="A949" s="48" t="e">
        <f>Wedstrijden!#REF!</f>
        <v>#REF!</v>
      </c>
      <c r="B949" s="44" t="str">
        <f>IFERROR(VLOOKUP(Wedstrijden!E1114,Wedstrijdlocaties!$B$2:$E$499,2,FALSE),"")</f>
        <v/>
      </c>
      <c r="C949" s="44" t="str">
        <f>Wedstrijden!F1114</f>
        <v/>
      </c>
      <c r="D949" s="44" t="str">
        <f>IFERROR(VLOOKUP(Wedstrijden!G1114,Organisaties!$B$2:$C$501,2,FALSE),"")</f>
        <v/>
      </c>
      <c r="E949" s="44" t="str">
        <f>IFERROR(VLOOKUP(Wedstrijden!G1114,Organisaties!$B$2:$F$501,5,FALSE),"")</f>
        <v/>
      </c>
      <c r="F949" s="44" t="str">
        <f>IF(Wedstrijden!BC1114&lt;&gt;"",Wedstrijden!BC1114,"")</f>
        <v/>
      </c>
      <c r="G949" s="44">
        <f>IF(Wedstrijden!AY1114="Indoor",1,0)</f>
        <v>0</v>
      </c>
      <c r="H949" s="44">
        <f>Wedstrijden!AZ1114</f>
        <v>0</v>
      </c>
      <c r="I949" s="44" t="str">
        <f>IF(Wedstrijden!AX1114="Nee",0,IF(Wedstrijden!AX1114="Ja",1,""))</f>
        <v/>
      </c>
      <c r="J949" s="44" t="str">
        <f>IF(Wedstrijden!BA1114&lt;&gt;"",Wedstrijden!BA1114,"")</f>
        <v/>
      </c>
      <c r="W949" s="45"/>
      <c r="AE949" s="45"/>
      <c r="AN949" s="45"/>
      <c r="AU949" s="45"/>
      <c r="BA949" s="45"/>
      <c r="BE949" s="45"/>
      <c r="BJ949" s="44" t="str">
        <f>IF(COUNTA(Wedstrijden!I1114:S1114)&lt;&gt;0,1,"")</f>
        <v/>
      </c>
      <c r="BK949" s="44" t="str">
        <f t="shared" si="84"/>
        <v/>
      </c>
      <c r="BL949" s="44" t="str">
        <f>IF(Wedstrijden!I1114="x","AA","")</f>
        <v/>
      </c>
      <c r="BM949" s="44" t="str">
        <f>IF(Wedstrijden!J1114="x","A","")</f>
        <v/>
      </c>
      <c r="BN949" s="44" t="str">
        <f>IF(Wedstrijden!K1114="x","B1","")</f>
        <v/>
      </c>
      <c r="BO949" s="44" t="str">
        <f>IF(Wedstrijden!L1114="x","BB","")</f>
        <v/>
      </c>
      <c r="BP949" s="44" t="str">
        <f>IF(Wedstrijden!M1114="x","B","")</f>
        <v/>
      </c>
      <c r="BQ949" s="44" t="str">
        <f>IF(Wedstrijden!N1114="x","L1","")</f>
        <v/>
      </c>
      <c r="BR949" s="44" t="str">
        <f>IF(Wedstrijden!O1114="x","L2","")</f>
        <v/>
      </c>
      <c r="BS949" s="44" t="str">
        <f>IF(Wedstrijden!P1114="x","M1","")</f>
        <v/>
      </c>
      <c r="BT949" s="44" t="str">
        <f>IF(Wedstrijden!Q1114="x","M2","")</f>
        <v/>
      </c>
      <c r="BU949" s="44" t="str">
        <f>IF(Wedstrijden!R1114="x","Z1","")</f>
        <v/>
      </c>
      <c r="BV949" s="44" t="str">
        <f>IF(Wedstrijden!S1114="x","Z2","")</f>
        <v/>
      </c>
      <c r="BW949" s="44" t="str">
        <f>IF(COUNTA(Wedstrijden!T1114:AB1114)&lt;&gt;0,1,"")</f>
        <v/>
      </c>
      <c r="BX949" s="44" t="str">
        <f t="shared" si="85"/>
        <v/>
      </c>
      <c r="BY949" s="44" t="str">
        <f>IF(Wedstrijden!T1114="x","BB","")</f>
        <v/>
      </c>
      <c r="BZ949" s="44" t="str">
        <f>IF(Wedstrijden!U1114="x","B","")</f>
        <v/>
      </c>
      <c r="CA949" s="44" t="str">
        <f>IF(Wedstrijden!V1114="x","L1","")</f>
        <v/>
      </c>
      <c r="CB949" s="44" t="str">
        <f>IF(Wedstrijden!W1114="x","L2","")</f>
        <v/>
      </c>
      <c r="CC949" s="44" t="str">
        <f>IF(Wedstrijden!X1114="x","M1","")</f>
        <v/>
      </c>
      <c r="CD949" s="44" t="str">
        <f>IF(Wedstrijden!Y1114="x","M2","")</f>
        <v/>
      </c>
      <c r="CE949" s="44" t="str">
        <f>IF(Wedstrijden!Z1114="x","Z1","")</f>
        <v/>
      </c>
      <c r="CF949" s="44" t="str">
        <f>IF(Wedstrijden!AA1114="x","Z2","")</f>
        <v/>
      </c>
      <c r="CG949" s="44" t="str">
        <f>IF(Wedstrijden!AB1114="x","ZZL","")</f>
        <v/>
      </c>
      <c r="CL949" s="44" t="str">
        <f>IF(COUNTA(Wedstrijden!AC1114:AJ1114)&lt;&gt;0,2,"")</f>
        <v/>
      </c>
      <c r="CM949" s="44" t="str">
        <f t="shared" si="86"/>
        <v/>
      </c>
      <c r="CN949" s="44" t="str">
        <f>IF(Wedstrijden!AC1114="x","AA","")</f>
        <v/>
      </c>
      <c r="CO949" s="44" t="str">
        <f>IF(Wedstrijden!AD1114="x","A","")</f>
        <v/>
      </c>
      <c r="CP949" s="44" t="str">
        <f>IF(Wedstrijden!AE1114="x","BB","")</f>
        <v/>
      </c>
      <c r="CQ949" s="44" t="str">
        <f>IF(Wedstrijden!AF1114="x","B","")</f>
        <v/>
      </c>
      <c r="CR949" s="44" t="str">
        <f>IF(Wedstrijden!AG1114="x","L","")</f>
        <v/>
      </c>
      <c r="CS949" s="44" t="str">
        <f>IF(Wedstrijden!AH1114="x","M","")</f>
        <v/>
      </c>
      <c r="CT949" s="44" t="str">
        <f>IF(Wedstrijden!AI1114="x","Z","")</f>
        <v/>
      </c>
      <c r="CU949" s="44" t="str">
        <f>IF(Wedstrijden!AJ1114="x","ZZ","")</f>
        <v/>
      </c>
      <c r="CV949" s="44" t="str">
        <f>IF(COUNTA(Wedstrijden!AK1114:AQ1114)&lt;&gt;0,2,"")</f>
        <v/>
      </c>
      <c r="CW949" s="44" t="str">
        <f t="shared" si="87"/>
        <v/>
      </c>
      <c r="CX949" s="44" t="str">
        <f>IF(Wedstrijden!AK1114="x","BB","")</f>
        <v/>
      </c>
      <c r="CY949" s="44" t="str">
        <f>IF(Wedstrijden!AL1114="x","B","")</f>
        <v/>
      </c>
      <c r="CZ949" s="44" t="str">
        <f>IF(Wedstrijden!AM1114="x","L","")</f>
        <v/>
      </c>
      <c r="DA949" s="44" t="str">
        <f>IF(Wedstrijden!AN1114="x","M","")</f>
        <v/>
      </c>
      <c r="DB949" s="44" t="str">
        <f>IF(Wedstrijden!AO1114="x","Z","")</f>
        <v/>
      </c>
      <c r="DC949" s="44" t="str">
        <f>IF(Wedstrijden!AP1114="x","ZZ","")</f>
        <v/>
      </c>
      <c r="DD949" s="44" t="str">
        <f>IF(Wedstrijden!AQ1114="x","1.40","")</f>
        <v/>
      </c>
      <c r="DE949" s="44" t="str">
        <f>IF(COUNTA(Wedstrijden!AR1114:AT1114)&lt;&gt;0,6,"")</f>
        <v/>
      </c>
      <c r="DF949" s="44" t="str">
        <f t="shared" si="88"/>
        <v/>
      </c>
      <c r="DG949" s="44" t="str">
        <f>IF(Wedstrijden!AR1114="x","L","")</f>
        <v/>
      </c>
      <c r="DH949" s="44" t="str">
        <f>IF(Wedstrijden!AS1114="x","M","")</f>
        <v/>
      </c>
      <c r="DI949" s="44" t="str">
        <f>IF(Wedstrijden!AT1114="x","Z","")</f>
        <v/>
      </c>
      <c r="DJ949" s="44" t="str">
        <f>IF(COUNTA(Wedstrijden!AU1114:AW1114)&lt;&gt;0,6,"")</f>
        <v/>
      </c>
      <c r="DK949" s="44" t="str">
        <f t="shared" si="89"/>
        <v/>
      </c>
      <c r="DL949" s="44" t="str">
        <f>IF(Wedstrijden!AU1114="x","L","")</f>
        <v/>
      </c>
      <c r="DM949" s="44" t="str">
        <f>IF(Wedstrijden!AV1114="x","M","")</f>
        <v/>
      </c>
      <c r="DN949" s="44" t="str">
        <f>IF(Wedstrijden!AW1114="x","Z","")</f>
        <v/>
      </c>
    </row>
    <row r="950" spans="1:118" ht="15">
      <c r="A950" s="48" t="e">
        <f>Wedstrijden!#REF!</f>
        <v>#REF!</v>
      </c>
      <c r="B950" s="44" t="str">
        <f>IFERROR(VLOOKUP(Wedstrijden!E1115,Wedstrijdlocaties!$B$2:$E$499,2,FALSE),"")</f>
        <v/>
      </c>
      <c r="C950" s="44" t="str">
        <f>Wedstrijden!F1115</f>
        <v/>
      </c>
      <c r="D950" s="44" t="str">
        <f>IFERROR(VLOOKUP(Wedstrijden!G1115,Organisaties!$B$2:$C$501,2,FALSE),"")</f>
        <v/>
      </c>
      <c r="E950" s="44" t="str">
        <f>IFERROR(VLOOKUP(Wedstrijden!G1115,Organisaties!$B$2:$F$501,5,FALSE),"")</f>
        <v/>
      </c>
      <c r="F950" s="44" t="str">
        <f>IF(Wedstrijden!BC1115&lt;&gt;"",Wedstrijden!BC1115,"")</f>
        <v/>
      </c>
      <c r="G950" s="44">
        <f>IF(Wedstrijden!AY1115="Indoor",1,0)</f>
        <v>0</v>
      </c>
      <c r="H950" s="44">
        <f>Wedstrijden!AZ1115</f>
        <v>0</v>
      </c>
      <c r="I950" s="44" t="str">
        <f>IF(Wedstrijden!AX1115="Nee",0,IF(Wedstrijden!AX1115="Ja",1,""))</f>
        <v/>
      </c>
      <c r="J950" s="44" t="str">
        <f>IF(Wedstrijden!BA1115&lt;&gt;"",Wedstrijden!BA1115,"")</f>
        <v/>
      </c>
      <c r="W950" s="45"/>
      <c r="AE950" s="45"/>
      <c r="AN950" s="45"/>
      <c r="AU950" s="45"/>
      <c r="BA950" s="45"/>
      <c r="BE950" s="45"/>
      <c r="BJ950" s="44" t="str">
        <f>IF(COUNTA(Wedstrijden!I1115:S1115)&lt;&gt;0,1,"")</f>
        <v/>
      </c>
      <c r="BK950" s="44" t="str">
        <f t="shared" si="84"/>
        <v/>
      </c>
      <c r="BL950" s="44" t="str">
        <f>IF(Wedstrijden!I1115="x","AA","")</f>
        <v/>
      </c>
      <c r="BM950" s="44" t="str">
        <f>IF(Wedstrijden!J1115="x","A","")</f>
        <v/>
      </c>
      <c r="BN950" s="44" t="str">
        <f>IF(Wedstrijden!K1115="x","B1","")</f>
        <v/>
      </c>
      <c r="BO950" s="44" t="str">
        <f>IF(Wedstrijden!L1115="x","BB","")</f>
        <v/>
      </c>
      <c r="BP950" s="44" t="str">
        <f>IF(Wedstrijden!M1115="x","B","")</f>
        <v/>
      </c>
      <c r="BQ950" s="44" t="str">
        <f>IF(Wedstrijden!N1115="x","L1","")</f>
        <v/>
      </c>
      <c r="BR950" s="44" t="str">
        <f>IF(Wedstrijden!O1115="x","L2","")</f>
        <v/>
      </c>
      <c r="BS950" s="44" t="str">
        <f>IF(Wedstrijden!P1115="x","M1","")</f>
        <v/>
      </c>
      <c r="BT950" s="44" t="str">
        <f>IF(Wedstrijden!Q1115="x","M2","")</f>
        <v/>
      </c>
      <c r="BU950" s="44" t="str">
        <f>IF(Wedstrijden!R1115="x","Z1","")</f>
        <v/>
      </c>
      <c r="BV950" s="44" t="str">
        <f>IF(Wedstrijden!S1115="x","Z2","")</f>
        <v/>
      </c>
      <c r="BW950" s="44" t="str">
        <f>IF(COUNTA(Wedstrijden!T1115:AB1115)&lt;&gt;0,1,"")</f>
        <v/>
      </c>
      <c r="BX950" s="44" t="str">
        <f t="shared" si="85"/>
        <v/>
      </c>
      <c r="BY950" s="44" t="str">
        <f>IF(Wedstrijden!T1115="x","BB","")</f>
        <v/>
      </c>
      <c r="BZ950" s="44" t="str">
        <f>IF(Wedstrijden!U1115="x","B","")</f>
        <v/>
      </c>
      <c r="CA950" s="44" t="str">
        <f>IF(Wedstrijden!V1115="x","L1","")</f>
        <v/>
      </c>
      <c r="CB950" s="44" t="str">
        <f>IF(Wedstrijden!W1115="x","L2","")</f>
        <v/>
      </c>
      <c r="CC950" s="44" t="str">
        <f>IF(Wedstrijden!X1115="x","M1","")</f>
        <v/>
      </c>
      <c r="CD950" s="44" t="str">
        <f>IF(Wedstrijden!Y1115="x","M2","")</f>
        <v/>
      </c>
      <c r="CE950" s="44" t="str">
        <f>IF(Wedstrijden!Z1115="x","Z1","")</f>
        <v/>
      </c>
      <c r="CF950" s="44" t="str">
        <f>IF(Wedstrijden!AA1115="x","Z2","")</f>
        <v/>
      </c>
      <c r="CG950" s="44" t="str">
        <f>IF(Wedstrijden!AB1115="x","ZZL","")</f>
        <v/>
      </c>
      <c r="CL950" s="44" t="str">
        <f>IF(COUNTA(Wedstrijden!AC1115:AJ1115)&lt;&gt;0,2,"")</f>
        <v/>
      </c>
      <c r="CM950" s="44" t="str">
        <f t="shared" si="86"/>
        <v/>
      </c>
      <c r="CN950" s="44" t="str">
        <f>IF(Wedstrijden!AC1115="x","AA","")</f>
        <v/>
      </c>
      <c r="CO950" s="44" t="str">
        <f>IF(Wedstrijden!AD1115="x","A","")</f>
        <v/>
      </c>
      <c r="CP950" s="44" t="str">
        <f>IF(Wedstrijden!AE1115="x","BB","")</f>
        <v/>
      </c>
      <c r="CQ950" s="44" t="str">
        <f>IF(Wedstrijden!AF1115="x","B","")</f>
        <v/>
      </c>
      <c r="CR950" s="44" t="str">
        <f>IF(Wedstrijden!AG1115="x","L","")</f>
        <v/>
      </c>
      <c r="CS950" s="44" t="str">
        <f>IF(Wedstrijden!AH1115="x","M","")</f>
        <v/>
      </c>
      <c r="CT950" s="44" t="str">
        <f>IF(Wedstrijden!AI1115="x","Z","")</f>
        <v/>
      </c>
      <c r="CU950" s="44" t="str">
        <f>IF(Wedstrijden!AJ1115="x","ZZ","")</f>
        <v/>
      </c>
      <c r="CV950" s="44" t="str">
        <f>IF(COUNTA(Wedstrijden!AK1115:AQ1115)&lt;&gt;0,2,"")</f>
        <v/>
      </c>
      <c r="CW950" s="44" t="str">
        <f t="shared" si="87"/>
        <v/>
      </c>
      <c r="CX950" s="44" t="str">
        <f>IF(Wedstrijden!AK1115="x","BB","")</f>
        <v/>
      </c>
      <c r="CY950" s="44" t="str">
        <f>IF(Wedstrijden!AL1115="x","B","")</f>
        <v/>
      </c>
      <c r="CZ950" s="44" t="str">
        <f>IF(Wedstrijden!AM1115="x","L","")</f>
        <v/>
      </c>
      <c r="DA950" s="44" t="str">
        <f>IF(Wedstrijden!AN1115="x","M","")</f>
        <v/>
      </c>
      <c r="DB950" s="44" t="str">
        <f>IF(Wedstrijden!AO1115="x","Z","")</f>
        <v/>
      </c>
      <c r="DC950" s="44" t="str">
        <f>IF(Wedstrijden!AP1115="x","ZZ","")</f>
        <v/>
      </c>
      <c r="DD950" s="44" t="str">
        <f>IF(Wedstrijden!AQ1115="x","1.40","")</f>
        <v/>
      </c>
      <c r="DE950" s="44" t="str">
        <f>IF(COUNTA(Wedstrijden!AR1115:AT1115)&lt;&gt;0,6,"")</f>
        <v/>
      </c>
      <c r="DF950" s="44" t="str">
        <f t="shared" si="88"/>
        <v/>
      </c>
      <c r="DG950" s="44" t="str">
        <f>IF(Wedstrijden!AR1115="x","L","")</f>
        <v/>
      </c>
      <c r="DH950" s="44" t="str">
        <f>IF(Wedstrijden!AS1115="x","M","")</f>
        <v/>
      </c>
      <c r="DI950" s="44" t="str">
        <f>IF(Wedstrijden!AT1115="x","Z","")</f>
        <v/>
      </c>
      <c r="DJ950" s="44" t="str">
        <f>IF(COUNTA(Wedstrijden!AU1115:AW1115)&lt;&gt;0,6,"")</f>
        <v/>
      </c>
      <c r="DK950" s="44" t="str">
        <f t="shared" si="89"/>
        <v/>
      </c>
      <c r="DL950" s="44" t="str">
        <f>IF(Wedstrijden!AU1115="x","L","")</f>
        <v/>
      </c>
      <c r="DM950" s="44" t="str">
        <f>IF(Wedstrijden!AV1115="x","M","")</f>
        <v/>
      </c>
      <c r="DN950" s="44" t="str">
        <f>IF(Wedstrijden!AW1115="x","Z","")</f>
        <v/>
      </c>
    </row>
    <row r="951" spans="1:118" ht="15">
      <c r="A951" s="48" t="e">
        <f>Wedstrijden!#REF!</f>
        <v>#REF!</v>
      </c>
      <c r="B951" s="44" t="str">
        <f>IFERROR(VLOOKUP(Wedstrijden!E1116,Wedstrijdlocaties!$B$2:$E$499,2,FALSE),"")</f>
        <v/>
      </c>
      <c r="C951" s="44" t="str">
        <f>Wedstrijden!F1116</f>
        <v/>
      </c>
      <c r="D951" s="44" t="str">
        <f>IFERROR(VLOOKUP(Wedstrijden!G1116,Organisaties!$B$2:$C$501,2,FALSE),"")</f>
        <v/>
      </c>
      <c r="E951" s="44" t="str">
        <f>IFERROR(VLOOKUP(Wedstrijden!G1116,Organisaties!$B$2:$F$501,5,FALSE),"")</f>
        <v/>
      </c>
      <c r="F951" s="44" t="str">
        <f>IF(Wedstrijden!BC1116&lt;&gt;"",Wedstrijden!BC1116,"")</f>
        <v/>
      </c>
      <c r="G951" s="44">
        <f>IF(Wedstrijden!AY1116="Indoor",1,0)</f>
        <v>0</v>
      </c>
      <c r="H951" s="44">
        <f>Wedstrijden!AZ1116</f>
        <v>0</v>
      </c>
      <c r="I951" s="44" t="str">
        <f>IF(Wedstrijden!AX1116="Nee",0,IF(Wedstrijden!AX1116="Ja",1,""))</f>
        <v/>
      </c>
      <c r="J951" s="44" t="str">
        <f>IF(Wedstrijden!BA1116&lt;&gt;"",Wedstrijden!BA1116,"")</f>
        <v/>
      </c>
      <c r="W951" s="45"/>
      <c r="AE951" s="45"/>
      <c r="AN951" s="45"/>
      <c r="AU951" s="45"/>
      <c r="BA951" s="45"/>
      <c r="BE951" s="45"/>
      <c r="BJ951" s="44" t="str">
        <f>IF(COUNTA(Wedstrijden!I1116:S1116)&lt;&gt;0,1,"")</f>
        <v/>
      </c>
      <c r="BK951" s="44" t="str">
        <f t="shared" si="84"/>
        <v/>
      </c>
      <c r="BL951" s="44" t="str">
        <f>IF(Wedstrijden!I1116="x","AA","")</f>
        <v/>
      </c>
      <c r="BM951" s="44" t="str">
        <f>IF(Wedstrijden!J1116="x","A","")</f>
        <v/>
      </c>
      <c r="BN951" s="44" t="str">
        <f>IF(Wedstrijden!K1116="x","B1","")</f>
        <v/>
      </c>
      <c r="BO951" s="44" t="str">
        <f>IF(Wedstrijden!L1116="x","BB","")</f>
        <v/>
      </c>
      <c r="BP951" s="44" t="str">
        <f>IF(Wedstrijden!M1116="x","B","")</f>
        <v/>
      </c>
      <c r="BQ951" s="44" t="str">
        <f>IF(Wedstrijden!N1116="x","L1","")</f>
        <v/>
      </c>
      <c r="BR951" s="44" t="str">
        <f>IF(Wedstrijden!O1116="x","L2","")</f>
        <v/>
      </c>
      <c r="BS951" s="44" t="str">
        <f>IF(Wedstrijden!P1116="x","M1","")</f>
        <v/>
      </c>
      <c r="BT951" s="44" t="str">
        <f>IF(Wedstrijden!Q1116="x","M2","")</f>
        <v/>
      </c>
      <c r="BU951" s="44" t="str">
        <f>IF(Wedstrijden!R1116="x","Z1","")</f>
        <v/>
      </c>
      <c r="BV951" s="44" t="str">
        <f>IF(Wedstrijden!S1116="x","Z2","")</f>
        <v/>
      </c>
      <c r="BW951" s="44" t="str">
        <f>IF(COUNTA(Wedstrijden!T1116:AB1116)&lt;&gt;0,1,"")</f>
        <v/>
      </c>
      <c r="BX951" s="44" t="str">
        <f t="shared" si="85"/>
        <v/>
      </c>
      <c r="BY951" s="44" t="str">
        <f>IF(Wedstrijden!T1116="x","BB","")</f>
        <v/>
      </c>
      <c r="BZ951" s="44" t="str">
        <f>IF(Wedstrijden!U1116="x","B","")</f>
        <v/>
      </c>
      <c r="CA951" s="44" t="str">
        <f>IF(Wedstrijden!V1116="x","L1","")</f>
        <v/>
      </c>
      <c r="CB951" s="44" t="str">
        <f>IF(Wedstrijden!W1116="x","L2","")</f>
        <v/>
      </c>
      <c r="CC951" s="44" t="str">
        <f>IF(Wedstrijden!X1116="x","M1","")</f>
        <v/>
      </c>
      <c r="CD951" s="44" t="str">
        <f>IF(Wedstrijden!Y1116="x","M2","")</f>
        <v/>
      </c>
      <c r="CE951" s="44" t="str">
        <f>IF(Wedstrijden!Z1116="x","Z1","")</f>
        <v/>
      </c>
      <c r="CF951" s="44" t="str">
        <f>IF(Wedstrijden!AA1116="x","Z2","")</f>
        <v/>
      </c>
      <c r="CG951" s="44" t="str">
        <f>IF(Wedstrijden!AB1116="x","ZZL","")</f>
        <v/>
      </c>
      <c r="CL951" s="44" t="str">
        <f>IF(COUNTA(Wedstrijden!AC1116:AJ1116)&lt;&gt;0,2,"")</f>
        <v/>
      </c>
      <c r="CM951" s="44" t="str">
        <f t="shared" si="86"/>
        <v/>
      </c>
      <c r="CN951" s="44" t="str">
        <f>IF(Wedstrijden!AC1116="x","AA","")</f>
        <v/>
      </c>
      <c r="CO951" s="44" t="str">
        <f>IF(Wedstrijden!AD1116="x","A","")</f>
        <v/>
      </c>
      <c r="CP951" s="44" t="str">
        <f>IF(Wedstrijden!AE1116="x","BB","")</f>
        <v/>
      </c>
      <c r="CQ951" s="44" t="str">
        <f>IF(Wedstrijden!AF1116="x","B","")</f>
        <v/>
      </c>
      <c r="CR951" s="44" t="str">
        <f>IF(Wedstrijden!AG1116="x","L","")</f>
        <v/>
      </c>
      <c r="CS951" s="44" t="str">
        <f>IF(Wedstrijden!AH1116="x","M","")</f>
        <v/>
      </c>
      <c r="CT951" s="44" t="str">
        <f>IF(Wedstrijden!AI1116="x","Z","")</f>
        <v/>
      </c>
      <c r="CU951" s="44" t="str">
        <f>IF(Wedstrijden!AJ1116="x","ZZ","")</f>
        <v/>
      </c>
      <c r="CV951" s="44" t="str">
        <f>IF(COUNTA(Wedstrijden!AK1116:AQ1116)&lt;&gt;0,2,"")</f>
        <v/>
      </c>
      <c r="CW951" s="44" t="str">
        <f t="shared" si="87"/>
        <v/>
      </c>
      <c r="CX951" s="44" t="str">
        <f>IF(Wedstrijden!AK1116="x","BB","")</f>
        <v/>
      </c>
      <c r="CY951" s="44" t="str">
        <f>IF(Wedstrijden!AL1116="x","B","")</f>
        <v/>
      </c>
      <c r="CZ951" s="44" t="str">
        <f>IF(Wedstrijden!AM1116="x","L","")</f>
        <v/>
      </c>
      <c r="DA951" s="44" t="str">
        <f>IF(Wedstrijden!AN1116="x","M","")</f>
        <v/>
      </c>
      <c r="DB951" s="44" t="str">
        <f>IF(Wedstrijden!AO1116="x","Z","")</f>
        <v/>
      </c>
      <c r="DC951" s="44" t="str">
        <f>IF(Wedstrijden!AP1116="x","ZZ","")</f>
        <v/>
      </c>
      <c r="DD951" s="44" t="str">
        <f>IF(Wedstrijden!AQ1116="x","1.40","")</f>
        <v/>
      </c>
      <c r="DE951" s="44" t="str">
        <f>IF(COUNTA(Wedstrijden!AR1116:AT1116)&lt;&gt;0,6,"")</f>
        <v/>
      </c>
      <c r="DF951" s="44" t="str">
        <f t="shared" si="88"/>
        <v/>
      </c>
      <c r="DG951" s="44" t="str">
        <f>IF(Wedstrijden!AR1116="x","L","")</f>
        <v/>
      </c>
      <c r="DH951" s="44" t="str">
        <f>IF(Wedstrijden!AS1116="x","M","")</f>
        <v/>
      </c>
      <c r="DI951" s="44" t="str">
        <f>IF(Wedstrijden!AT1116="x","Z","")</f>
        <v/>
      </c>
      <c r="DJ951" s="44" t="str">
        <f>IF(COUNTA(Wedstrijden!AU1116:AW1116)&lt;&gt;0,6,"")</f>
        <v/>
      </c>
      <c r="DK951" s="44" t="str">
        <f t="shared" si="89"/>
        <v/>
      </c>
      <c r="DL951" s="44" t="str">
        <f>IF(Wedstrijden!AU1116="x","L","")</f>
        <v/>
      </c>
      <c r="DM951" s="44" t="str">
        <f>IF(Wedstrijden!AV1116="x","M","")</f>
        <v/>
      </c>
      <c r="DN951" s="44" t="str">
        <f>IF(Wedstrijden!AW1116="x","Z","")</f>
        <v/>
      </c>
    </row>
    <row r="952" spans="1:118" ht="15">
      <c r="A952" s="48" t="e">
        <f>Wedstrijden!#REF!</f>
        <v>#REF!</v>
      </c>
      <c r="B952" s="44" t="str">
        <f>IFERROR(VLOOKUP(Wedstrijden!E1117,Wedstrijdlocaties!$B$2:$E$499,2,FALSE),"")</f>
        <v/>
      </c>
      <c r="C952" s="44" t="str">
        <f>Wedstrijden!F1117</f>
        <v/>
      </c>
      <c r="D952" s="44" t="str">
        <f>IFERROR(VLOOKUP(Wedstrijden!G1117,Organisaties!$B$2:$C$501,2,FALSE),"")</f>
        <v/>
      </c>
      <c r="E952" s="44" t="str">
        <f>IFERROR(VLOOKUP(Wedstrijden!G1117,Organisaties!$B$2:$F$501,5,FALSE),"")</f>
        <v/>
      </c>
      <c r="F952" s="44" t="str">
        <f>IF(Wedstrijden!BC1117&lt;&gt;"",Wedstrijden!BC1117,"")</f>
        <v/>
      </c>
      <c r="G952" s="44">
        <f>IF(Wedstrijden!AY1117="Indoor",1,0)</f>
        <v>0</v>
      </c>
      <c r="H952" s="44">
        <f>Wedstrijden!AZ1117</f>
        <v>0</v>
      </c>
      <c r="I952" s="44" t="str">
        <f>IF(Wedstrijden!AX1117="Nee",0,IF(Wedstrijden!AX1117="Ja",1,""))</f>
        <v/>
      </c>
      <c r="J952" s="44" t="str">
        <f>IF(Wedstrijden!BA1117&lt;&gt;"",Wedstrijden!BA1117,"")</f>
        <v/>
      </c>
      <c r="W952" s="45"/>
      <c r="AE952" s="45"/>
      <c r="AN952" s="45"/>
      <c r="AU952" s="45"/>
      <c r="BA952" s="45"/>
      <c r="BE952" s="45"/>
      <c r="BJ952" s="44" t="str">
        <f>IF(COUNTA(Wedstrijden!I1117:S1117)&lt;&gt;0,1,"")</f>
        <v/>
      </c>
      <c r="BK952" s="44" t="str">
        <f t="shared" si="84"/>
        <v/>
      </c>
      <c r="BL952" s="44" t="str">
        <f>IF(Wedstrijden!I1117="x","AA","")</f>
        <v/>
      </c>
      <c r="BM952" s="44" t="str">
        <f>IF(Wedstrijden!J1117="x","A","")</f>
        <v/>
      </c>
      <c r="BN952" s="44" t="str">
        <f>IF(Wedstrijden!K1117="x","B1","")</f>
        <v/>
      </c>
      <c r="BO952" s="44" t="str">
        <f>IF(Wedstrijden!L1117="x","BB","")</f>
        <v/>
      </c>
      <c r="BP952" s="44" t="str">
        <f>IF(Wedstrijden!M1117="x","B","")</f>
        <v/>
      </c>
      <c r="BQ952" s="44" t="str">
        <f>IF(Wedstrijden!N1117="x","L1","")</f>
        <v/>
      </c>
      <c r="BR952" s="44" t="str">
        <f>IF(Wedstrijden!O1117="x","L2","")</f>
        <v/>
      </c>
      <c r="BS952" s="44" t="str">
        <f>IF(Wedstrijden!P1117="x","M1","")</f>
        <v/>
      </c>
      <c r="BT952" s="44" t="str">
        <f>IF(Wedstrijden!Q1117="x","M2","")</f>
        <v/>
      </c>
      <c r="BU952" s="44" t="str">
        <f>IF(Wedstrijden!R1117="x","Z1","")</f>
        <v/>
      </c>
      <c r="BV952" s="44" t="str">
        <f>IF(Wedstrijden!S1117="x","Z2","")</f>
        <v/>
      </c>
      <c r="BW952" s="44" t="str">
        <f>IF(COUNTA(Wedstrijden!T1117:AB1117)&lt;&gt;0,1,"")</f>
        <v/>
      </c>
      <c r="BX952" s="44" t="str">
        <f t="shared" si="85"/>
        <v/>
      </c>
      <c r="BY952" s="44" t="str">
        <f>IF(Wedstrijden!T1117="x","BB","")</f>
        <v/>
      </c>
      <c r="BZ952" s="44" t="str">
        <f>IF(Wedstrijden!U1117="x","B","")</f>
        <v/>
      </c>
      <c r="CA952" s="44" t="str">
        <f>IF(Wedstrijden!V1117="x","L1","")</f>
        <v/>
      </c>
      <c r="CB952" s="44" t="str">
        <f>IF(Wedstrijden!W1117="x","L2","")</f>
        <v/>
      </c>
      <c r="CC952" s="44" t="str">
        <f>IF(Wedstrijden!X1117="x","M1","")</f>
        <v/>
      </c>
      <c r="CD952" s="44" t="str">
        <f>IF(Wedstrijden!Y1117="x","M2","")</f>
        <v/>
      </c>
      <c r="CE952" s="44" t="str">
        <f>IF(Wedstrijden!Z1117="x","Z1","")</f>
        <v/>
      </c>
      <c r="CF952" s="44" t="str">
        <f>IF(Wedstrijden!AA1117="x","Z2","")</f>
        <v/>
      </c>
      <c r="CG952" s="44" t="str">
        <f>IF(Wedstrijden!AB1117="x","ZZL","")</f>
        <v/>
      </c>
      <c r="CL952" s="44" t="str">
        <f>IF(COUNTA(Wedstrijden!AC1117:AJ1117)&lt;&gt;0,2,"")</f>
        <v/>
      </c>
      <c r="CM952" s="44" t="str">
        <f t="shared" si="86"/>
        <v/>
      </c>
      <c r="CN952" s="44" t="str">
        <f>IF(Wedstrijden!AC1117="x","AA","")</f>
        <v/>
      </c>
      <c r="CO952" s="44" t="str">
        <f>IF(Wedstrijden!AD1117="x","A","")</f>
        <v/>
      </c>
      <c r="CP952" s="44" t="str">
        <f>IF(Wedstrijden!AE1117="x","BB","")</f>
        <v/>
      </c>
      <c r="CQ952" s="44" t="str">
        <f>IF(Wedstrijden!AF1117="x","B","")</f>
        <v/>
      </c>
      <c r="CR952" s="44" t="str">
        <f>IF(Wedstrijden!AG1117="x","L","")</f>
        <v/>
      </c>
      <c r="CS952" s="44" t="str">
        <f>IF(Wedstrijden!AH1117="x","M","")</f>
        <v/>
      </c>
      <c r="CT952" s="44" t="str">
        <f>IF(Wedstrijden!AI1117="x","Z","")</f>
        <v/>
      </c>
      <c r="CU952" s="44" t="str">
        <f>IF(Wedstrijden!AJ1117="x","ZZ","")</f>
        <v/>
      </c>
      <c r="CV952" s="44" t="str">
        <f>IF(COUNTA(Wedstrijden!AK1117:AQ1117)&lt;&gt;0,2,"")</f>
        <v/>
      </c>
      <c r="CW952" s="44" t="str">
        <f t="shared" si="87"/>
        <v/>
      </c>
      <c r="CX952" s="44" t="str">
        <f>IF(Wedstrijden!AK1117="x","BB","")</f>
        <v/>
      </c>
      <c r="CY952" s="44" t="str">
        <f>IF(Wedstrijden!AL1117="x","B","")</f>
        <v/>
      </c>
      <c r="CZ952" s="44" t="str">
        <f>IF(Wedstrijden!AM1117="x","L","")</f>
        <v/>
      </c>
      <c r="DA952" s="44" t="str">
        <f>IF(Wedstrijden!AN1117="x","M","")</f>
        <v/>
      </c>
      <c r="DB952" s="44" t="str">
        <f>IF(Wedstrijden!AO1117="x","Z","")</f>
        <v/>
      </c>
      <c r="DC952" s="44" t="str">
        <f>IF(Wedstrijden!AP1117="x","ZZ","")</f>
        <v/>
      </c>
      <c r="DD952" s="44" t="str">
        <f>IF(Wedstrijden!AQ1117="x","1.40","")</f>
        <v/>
      </c>
      <c r="DE952" s="44" t="str">
        <f>IF(COUNTA(Wedstrijden!AR1117:AT1117)&lt;&gt;0,6,"")</f>
        <v/>
      </c>
      <c r="DF952" s="44" t="str">
        <f t="shared" si="88"/>
        <v/>
      </c>
      <c r="DG952" s="44" t="str">
        <f>IF(Wedstrijden!AR1117="x","L","")</f>
        <v/>
      </c>
      <c r="DH952" s="44" t="str">
        <f>IF(Wedstrijden!AS1117="x","M","")</f>
        <v/>
      </c>
      <c r="DI952" s="44" t="str">
        <f>IF(Wedstrijden!AT1117="x","Z","")</f>
        <v/>
      </c>
      <c r="DJ952" s="44" t="str">
        <f>IF(COUNTA(Wedstrijden!AU1117:AW1117)&lt;&gt;0,6,"")</f>
        <v/>
      </c>
      <c r="DK952" s="44" t="str">
        <f t="shared" si="89"/>
        <v/>
      </c>
      <c r="DL952" s="44" t="str">
        <f>IF(Wedstrijden!AU1117="x","L","")</f>
        <v/>
      </c>
      <c r="DM952" s="44" t="str">
        <f>IF(Wedstrijden!AV1117="x","M","")</f>
        <v/>
      </c>
      <c r="DN952" s="44" t="str">
        <f>IF(Wedstrijden!AW1117="x","Z","")</f>
        <v/>
      </c>
    </row>
    <row r="953" spans="1:118" ht="15">
      <c r="A953" s="48" t="e">
        <f>Wedstrijden!#REF!</f>
        <v>#REF!</v>
      </c>
      <c r="B953" s="44" t="str">
        <f>IFERROR(VLOOKUP(Wedstrijden!E1118,Wedstrijdlocaties!$B$2:$E$499,2,FALSE),"")</f>
        <v/>
      </c>
      <c r="C953" s="44" t="str">
        <f>Wedstrijden!F1118</f>
        <v/>
      </c>
      <c r="D953" s="44" t="str">
        <f>IFERROR(VLOOKUP(Wedstrijden!G1118,Organisaties!$B$2:$C$501,2,FALSE),"")</f>
        <v/>
      </c>
      <c r="E953" s="44" t="str">
        <f>IFERROR(VLOOKUP(Wedstrijden!G1118,Organisaties!$B$2:$F$501,5,FALSE),"")</f>
        <v/>
      </c>
      <c r="F953" s="44" t="str">
        <f>IF(Wedstrijden!BC1118&lt;&gt;"",Wedstrijden!BC1118,"")</f>
        <v/>
      </c>
      <c r="G953" s="44">
        <f>IF(Wedstrijden!AY1118="Indoor",1,0)</f>
        <v>0</v>
      </c>
      <c r="H953" s="44">
        <f>Wedstrijden!AZ1118</f>
        <v>0</v>
      </c>
      <c r="I953" s="44" t="str">
        <f>IF(Wedstrijden!AX1118="Nee",0,IF(Wedstrijden!AX1118="Ja",1,""))</f>
        <v/>
      </c>
      <c r="J953" s="44" t="str">
        <f>IF(Wedstrijden!BA1118&lt;&gt;"",Wedstrijden!BA1118,"")</f>
        <v/>
      </c>
      <c r="W953" s="45"/>
      <c r="AE953" s="45"/>
      <c r="AN953" s="45"/>
      <c r="AU953" s="45"/>
      <c r="BA953" s="45"/>
      <c r="BE953" s="45"/>
      <c r="BJ953" s="44" t="str">
        <f>IF(COUNTA(Wedstrijden!I1118:S1118)&lt;&gt;0,1,"")</f>
        <v/>
      </c>
      <c r="BK953" s="44" t="str">
        <f t="shared" si="84"/>
        <v/>
      </c>
      <c r="BL953" s="44" t="str">
        <f>IF(Wedstrijden!I1118="x","AA","")</f>
        <v/>
      </c>
      <c r="BM953" s="44" t="str">
        <f>IF(Wedstrijden!J1118="x","A","")</f>
        <v/>
      </c>
      <c r="BN953" s="44" t="str">
        <f>IF(Wedstrijden!K1118="x","B1","")</f>
        <v/>
      </c>
      <c r="BO953" s="44" t="str">
        <f>IF(Wedstrijden!L1118="x","BB","")</f>
        <v/>
      </c>
      <c r="BP953" s="44" t="str">
        <f>IF(Wedstrijden!M1118="x","B","")</f>
        <v/>
      </c>
      <c r="BQ953" s="44" t="str">
        <f>IF(Wedstrijden!N1118="x","L1","")</f>
        <v/>
      </c>
      <c r="BR953" s="44" t="str">
        <f>IF(Wedstrijden!O1118="x","L2","")</f>
        <v/>
      </c>
      <c r="BS953" s="44" t="str">
        <f>IF(Wedstrijden!P1118="x","M1","")</f>
        <v/>
      </c>
      <c r="BT953" s="44" t="str">
        <f>IF(Wedstrijden!Q1118="x","M2","")</f>
        <v/>
      </c>
      <c r="BU953" s="44" t="str">
        <f>IF(Wedstrijden!R1118="x","Z1","")</f>
        <v/>
      </c>
      <c r="BV953" s="44" t="str">
        <f>IF(Wedstrijden!S1118="x","Z2","")</f>
        <v/>
      </c>
      <c r="BW953" s="44" t="str">
        <f>IF(COUNTA(Wedstrijden!T1118:AB1118)&lt;&gt;0,1,"")</f>
        <v/>
      </c>
      <c r="BX953" s="44" t="str">
        <f t="shared" si="85"/>
        <v/>
      </c>
      <c r="BY953" s="44" t="str">
        <f>IF(Wedstrijden!T1118="x","BB","")</f>
        <v/>
      </c>
      <c r="BZ953" s="44" t="str">
        <f>IF(Wedstrijden!U1118="x","B","")</f>
        <v/>
      </c>
      <c r="CA953" s="44" t="str">
        <f>IF(Wedstrijden!V1118="x","L1","")</f>
        <v/>
      </c>
      <c r="CB953" s="44" t="str">
        <f>IF(Wedstrijden!W1118="x","L2","")</f>
        <v/>
      </c>
      <c r="CC953" s="44" t="str">
        <f>IF(Wedstrijden!X1118="x","M1","")</f>
        <v/>
      </c>
      <c r="CD953" s="44" t="str">
        <f>IF(Wedstrijden!Y1118="x","M2","")</f>
        <v/>
      </c>
      <c r="CE953" s="44" t="str">
        <f>IF(Wedstrijden!Z1118="x","Z1","")</f>
        <v/>
      </c>
      <c r="CF953" s="44" t="str">
        <f>IF(Wedstrijden!AA1118="x","Z2","")</f>
        <v/>
      </c>
      <c r="CG953" s="44" t="str">
        <f>IF(Wedstrijden!AB1118="x","ZZL","")</f>
        <v/>
      </c>
      <c r="CL953" s="44" t="str">
        <f>IF(COUNTA(Wedstrijden!AC1118:AJ1118)&lt;&gt;0,2,"")</f>
        <v/>
      </c>
      <c r="CM953" s="44" t="str">
        <f t="shared" si="86"/>
        <v/>
      </c>
      <c r="CN953" s="44" t="str">
        <f>IF(Wedstrijden!AC1118="x","AA","")</f>
        <v/>
      </c>
      <c r="CO953" s="44" t="str">
        <f>IF(Wedstrijden!AD1118="x","A","")</f>
        <v/>
      </c>
      <c r="CP953" s="44" t="str">
        <f>IF(Wedstrijden!AE1118="x","BB","")</f>
        <v/>
      </c>
      <c r="CQ953" s="44" t="str">
        <f>IF(Wedstrijden!AF1118="x","B","")</f>
        <v/>
      </c>
      <c r="CR953" s="44" t="str">
        <f>IF(Wedstrijden!AG1118="x","L","")</f>
        <v/>
      </c>
      <c r="CS953" s="44" t="str">
        <f>IF(Wedstrijden!AH1118="x","M","")</f>
        <v/>
      </c>
      <c r="CT953" s="44" t="str">
        <f>IF(Wedstrijden!AI1118="x","Z","")</f>
        <v/>
      </c>
      <c r="CU953" s="44" t="str">
        <f>IF(Wedstrijden!AJ1118="x","ZZ","")</f>
        <v/>
      </c>
      <c r="CV953" s="44" t="str">
        <f>IF(COUNTA(Wedstrijden!AK1118:AQ1118)&lt;&gt;0,2,"")</f>
        <v/>
      </c>
      <c r="CW953" s="44" t="str">
        <f t="shared" si="87"/>
        <v/>
      </c>
      <c r="CX953" s="44" t="str">
        <f>IF(Wedstrijden!AK1118="x","BB","")</f>
        <v/>
      </c>
      <c r="CY953" s="44" t="str">
        <f>IF(Wedstrijden!AL1118="x","B","")</f>
        <v/>
      </c>
      <c r="CZ953" s="44" t="str">
        <f>IF(Wedstrijden!AM1118="x","L","")</f>
        <v/>
      </c>
      <c r="DA953" s="44" t="str">
        <f>IF(Wedstrijden!AN1118="x","M","")</f>
        <v/>
      </c>
      <c r="DB953" s="44" t="str">
        <f>IF(Wedstrijden!AO1118="x","Z","")</f>
        <v/>
      </c>
      <c r="DC953" s="44" t="str">
        <f>IF(Wedstrijden!AP1118="x","ZZ","")</f>
        <v/>
      </c>
      <c r="DD953" s="44" t="str">
        <f>IF(Wedstrijden!AQ1118="x","1.40","")</f>
        <v/>
      </c>
      <c r="DE953" s="44" t="str">
        <f>IF(COUNTA(Wedstrijden!AR1118:AT1118)&lt;&gt;0,6,"")</f>
        <v/>
      </c>
      <c r="DF953" s="44" t="str">
        <f t="shared" si="88"/>
        <v/>
      </c>
      <c r="DG953" s="44" t="str">
        <f>IF(Wedstrijden!AR1118="x","L","")</f>
        <v/>
      </c>
      <c r="DH953" s="44" t="str">
        <f>IF(Wedstrijden!AS1118="x","M","")</f>
        <v/>
      </c>
      <c r="DI953" s="44" t="str">
        <f>IF(Wedstrijden!AT1118="x","Z","")</f>
        <v/>
      </c>
      <c r="DJ953" s="44" t="str">
        <f>IF(COUNTA(Wedstrijden!AU1118:AW1118)&lt;&gt;0,6,"")</f>
        <v/>
      </c>
      <c r="DK953" s="44" t="str">
        <f t="shared" si="89"/>
        <v/>
      </c>
      <c r="DL953" s="44" t="str">
        <f>IF(Wedstrijden!AU1118="x","L","")</f>
        <v/>
      </c>
      <c r="DM953" s="44" t="str">
        <f>IF(Wedstrijden!AV1118="x","M","")</f>
        <v/>
      </c>
      <c r="DN953" s="44" t="str">
        <f>IF(Wedstrijden!AW1118="x","Z","")</f>
        <v/>
      </c>
    </row>
    <row r="954" spans="1:118" ht="15">
      <c r="A954" s="48" t="e">
        <f>Wedstrijden!#REF!</f>
        <v>#REF!</v>
      </c>
      <c r="B954" s="44" t="str">
        <f>IFERROR(VLOOKUP(Wedstrijden!E1119,Wedstrijdlocaties!$B$2:$E$499,2,FALSE),"")</f>
        <v/>
      </c>
      <c r="C954" s="44" t="str">
        <f>Wedstrijden!F1119</f>
        <v/>
      </c>
      <c r="D954" s="44" t="str">
        <f>IFERROR(VLOOKUP(Wedstrijden!G1119,Organisaties!$B$2:$C$501,2,FALSE),"")</f>
        <v/>
      </c>
      <c r="E954" s="44" t="str">
        <f>IFERROR(VLOOKUP(Wedstrijden!G1119,Organisaties!$B$2:$F$501,5,FALSE),"")</f>
        <v/>
      </c>
      <c r="F954" s="44" t="str">
        <f>IF(Wedstrijden!BC1119&lt;&gt;"",Wedstrijden!BC1119,"")</f>
        <v/>
      </c>
      <c r="G954" s="44">
        <f>IF(Wedstrijden!AY1119="Indoor",1,0)</f>
        <v>0</v>
      </c>
      <c r="H954" s="44">
        <f>Wedstrijden!AZ1119</f>
        <v>0</v>
      </c>
      <c r="I954" s="44" t="str">
        <f>IF(Wedstrijden!AX1119="Nee",0,IF(Wedstrijden!AX1119="Ja",1,""))</f>
        <v/>
      </c>
      <c r="J954" s="44" t="str">
        <f>IF(Wedstrijden!BA1119&lt;&gt;"",Wedstrijden!BA1119,"")</f>
        <v/>
      </c>
      <c r="W954" s="45"/>
      <c r="AE954" s="45"/>
      <c r="AN954" s="45"/>
      <c r="AU954" s="45"/>
      <c r="BA954" s="45"/>
      <c r="BE954" s="45"/>
      <c r="BJ954" s="44" t="str">
        <f>IF(COUNTA(Wedstrijden!I1119:S1119)&lt;&gt;0,1,"")</f>
        <v/>
      </c>
      <c r="BK954" s="44" t="str">
        <f t="shared" si="84"/>
        <v/>
      </c>
      <c r="BL954" s="44" t="str">
        <f>IF(Wedstrijden!I1119="x","AA","")</f>
        <v/>
      </c>
      <c r="BM954" s="44" t="str">
        <f>IF(Wedstrijden!J1119="x","A","")</f>
        <v/>
      </c>
      <c r="BN954" s="44" t="str">
        <f>IF(Wedstrijden!K1119="x","B1","")</f>
        <v/>
      </c>
      <c r="BO954" s="44" t="str">
        <f>IF(Wedstrijden!L1119="x","BB","")</f>
        <v/>
      </c>
      <c r="BP954" s="44" t="str">
        <f>IF(Wedstrijden!M1119="x","B","")</f>
        <v/>
      </c>
      <c r="BQ954" s="44" t="str">
        <f>IF(Wedstrijden!N1119="x","L1","")</f>
        <v/>
      </c>
      <c r="BR954" s="44" t="str">
        <f>IF(Wedstrijden!O1119="x","L2","")</f>
        <v/>
      </c>
      <c r="BS954" s="44" t="str">
        <f>IF(Wedstrijden!P1119="x","M1","")</f>
        <v/>
      </c>
      <c r="BT954" s="44" t="str">
        <f>IF(Wedstrijden!Q1119="x","M2","")</f>
        <v/>
      </c>
      <c r="BU954" s="44" t="str">
        <f>IF(Wedstrijden!R1119="x","Z1","")</f>
        <v/>
      </c>
      <c r="BV954" s="44" t="str">
        <f>IF(Wedstrijden!S1119="x","Z2","")</f>
        <v/>
      </c>
      <c r="BW954" s="44" t="str">
        <f>IF(COUNTA(Wedstrijden!T1119:AB1119)&lt;&gt;0,1,"")</f>
        <v/>
      </c>
      <c r="BX954" s="44" t="str">
        <f t="shared" si="85"/>
        <v/>
      </c>
      <c r="BY954" s="44" t="str">
        <f>IF(Wedstrijden!T1119="x","BB","")</f>
        <v/>
      </c>
      <c r="BZ954" s="44" t="str">
        <f>IF(Wedstrijden!U1119="x","B","")</f>
        <v/>
      </c>
      <c r="CA954" s="44" t="str">
        <f>IF(Wedstrijden!V1119="x","L1","")</f>
        <v/>
      </c>
      <c r="CB954" s="44" t="str">
        <f>IF(Wedstrijden!W1119="x","L2","")</f>
        <v/>
      </c>
      <c r="CC954" s="44" t="str">
        <f>IF(Wedstrijden!X1119="x","M1","")</f>
        <v/>
      </c>
      <c r="CD954" s="44" t="str">
        <f>IF(Wedstrijden!Y1119="x","M2","")</f>
        <v/>
      </c>
      <c r="CE954" s="44" t="str">
        <f>IF(Wedstrijden!Z1119="x","Z1","")</f>
        <v/>
      </c>
      <c r="CF954" s="44" t="str">
        <f>IF(Wedstrijden!AA1119="x","Z2","")</f>
        <v/>
      </c>
      <c r="CG954" s="44" t="str">
        <f>IF(Wedstrijden!AB1119="x","ZZL","")</f>
        <v/>
      </c>
      <c r="CL954" s="44" t="str">
        <f>IF(COUNTA(Wedstrijden!AC1119:AJ1119)&lt;&gt;0,2,"")</f>
        <v/>
      </c>
      <c r="CM954" s="44" t="str">
        <f t="shared" si="86"/>
        <v/>
      </c>
      <c r="CN954" s="44" t="str">
        <f>IF(Wedstrijden!AC1119="x","AA","")</f>
        <v/>
      </c>
      <c r="CO954" s="44" t="str">
        <f>IF(Wedstrijden!AD1119="x","A","")</f>
        <v/>
      </c>
      <c r="CP954" s="44" t="str">
        <f>IF(Wedstrijden!AE1119="x","BB","")</f>
        <v/>
      </c>
      <c r="CQ954" s="44" t="str">
        <f>IF(Wedstrijden!AF1119="x","B","")</f>
        <v/>
      </c>
      <c r="CR954" s="44" t="str">
        <f>IF(Wedstrijden!AG1119="x","L","")</f>
        <v/>
      </c>
      <c r="CS954" s="44" t="str">
        <f>IF(Wedstrijden!AH1119="x","M","")</f>
        <v/>
      </c>
      <c r="CT954" s="44" t="str">
        <f>IF(Wedstrijden!AI1119="x","Z","")</f>
        <v/>
      </c>
      <c r="CU954" s="44" t="str">
        <f>IF(Wedstrijden!AJ1119="x","ZZ","")</f>
        <v/>
      </c>
      <c r="CV954" s="44" t="str">
        <f>IF(COUNTA(Wedstrijden!AK1119:AQ1119)&lt;&gt;0,2,"")</f>
        <v/>
      </c>
      <c r="CW954" s="44" t="str">
        <f t="shared" si="87"/>
        <v/>
      </c>
      <c r="CX954" s="44" t="str">
        <f>IF(Wedstrijden!AK1119="x","BB","")</f>
        <v/>
      </c>
      <c r="CY954" s="44" t="str">
        <f>IF(Wedstrijden!AL1119="x","B","")</f>
        <v/>
      </c>
      <c r="CZ954" s="44" t="str">
        <f>IF(Wedstrijden!AM1119="x","L","")</f>
        <v/>
      </c>
      <c r="DA954" s="44" t="str">
        <f>IF(Wedstrijden!AN1119="x","M","")</f>
        <v/>
      </c>
      <c r="DB954" s="44" t="str">
        <f>IF(Wedstrijden!AO1119="x","Z","")</f>
        <v/>
      </c>
      <c r="DC954" s="44" t="str">
        <f>IF(Wedstrijden!AP1119="x","ZZ","")</f>
        <v/>
      </c>
      <c r="DD954" s="44" t="str">
        <f>IF(Wedstrijden!AQ1119="x","1.40","")</f>
        <v/>
      </c>
      <c r="DE954" s="44" t="str">
        <f>IF(COUNTA(Wedstrijden!AR1119:AT1119)&lt;&gt;0,6,"")</f>
        <v/>
      </c>
      <c r="DF954" s="44" t="str">
        <f t="shared" si="88"/>
        <v/>
      </c>
      <c r="DG954" s="44" t="str">
        <f>IF(Wedstrijden!AR1119="x","L","")</f>
        <v/>
      </c>
      <c r="DH954" s="44" t="str">
        <f>IF(Wedstrijden!AS1119="x","M","")</f>
        <v/>
      </c>
      <c r="DI954" s="44" t="str">
        <f>IF(Wedstrijden!AT1119="x","Z","")</f>
        <v/>
      </c>
      <c r="DJ954" s="44" t="str">
        <f>IF(COUNTA(Wedstrijden!AU1119:AW1119)&lt;&gt;0,6,"")</f>
        <v/>
      </c>
      <c r="DK954" s="44" t="str">
        <f t="shared" si="89"/>
        <v/>
      </c>
      <c r="DL954" s="44" t="str">
        <f>IF(Wedstrijden!AU1119="x","L","")</f>
        <v/>
      </c>
      <c r="DM954" s="44" t="str">
        <f>IF(Wedstrijden!AV1119="x","M","")</f>
        <v/>
      </c>
      <c r="DN954" s="44" t="str">
        <f>IF(Wedstrijden!AW1119="x","Z","")</f>
        <v/>
      </c>
    </row>
    <row r="955" spans="1:118" ht="15">
      <c r="A955" s="48" t="e">
        <f>Wedstrijden!#REF!</f>
        <v>#REF!</v>
      </c>
      <c r="B955" s="44" t="str">
        <f>IFERROR(VLOOKUP(Wedstrijden!E1120,Wedstrijdlocaties!$B$2:$E$499,2,FALSE),"")</f>
        <v/>
      </c>
      <c r="C955" s="44" t="str">
        <f>Wedstrijden!F1120</f>
        <v/>
      </c>
      <c r="D955" s="44" t="str">
        <f>IFERROR(VLOOKUP(Wedstrijden!G1120,Organisaties!$B$2:$C$501,2,FALSE),"")</f>
        <v/>
      </c>
      <c r="E955" s="44" t="str">
        <f>IFERROR(VLOOKUP(Wedstrijden!G1120,Organisaties!$B$2:$F$501,5,FALSE),"")</f>
        <v/>
      </c>
      <c r="F955" s="44" t="str">
        <f>IF(Wedstrijden!BC1120&lt;&gt;"",Wedstrijden!BC1120,"")</f>
        <v/>
      </c>
      <c r="G955" s="44">
        <f>IF(Wedstrijden!AY1120="Indoor",1,0)</f>
        <v>0</v>
      </c>
      <c r="H955" s="44">
        <f>Wedstrijden!AZ1120</f>
        <v>0</v>
      </c>
      <c r="I955" s="44" t="str">
        <f>IF(Wedstrijden!AX1120="Nee",0,IF(Wedstrijden!AX1120="Ja",1,""))</f>
        <v/>
      </c>
      <c r="J955" s="44" t="str">
        <f>IF(Wedstrijden!BA1120&lt;&gt;"",Wedstrijden!BA1120,"")</f>
        <v/>
      </c>
      <c r="W955" s="45"/>
      <c r="AE955" s="45"/>
      <c r="AN955" s="45"/>
      <c r="AU955" s="45"/>
      <c r="BA955" s="45"/>
      <c r="BE955" s="45"/>
      <c r="BJ955" s="44" t="str">
        <f>IF(COUNTA(Wedstrijden!I1120:S1120)&lt;&gt;0,1,"")</f>
        <v/>
      </c>
      <c r="BK955" s="44" t="str">
        <f t="shared" si="84"/>
        <v/>
      </c>
      <c r="BL955" s="44" t="str">
        <f>IF(Wedstrijden!I1120="x","AA","")</f>
        <v/>
      </c>
      <c r="BM955" s="44" t="str">
        <f>IF(Wedstrijden!J1120="x","A","")</f>
        <v/>
      </c>
      <c r="BN955" s="44" t="str">
        <f>IF(Wedstrijden!K1120="x","B1","")</f>
        <v/>
      </c>
      <c r="BO955" s="44" t="str">
        <f>IF(Wedstrijden!L1120="x","BB","")</f>
        <v/>
      </c>
      <c r="BP955" s="44" t="str">
        <f>IF(Wedstrijden!M1120="x","B","")</f>
        <v/>
      </c>
      <c r="BQ955" s="44" t="str">
        <f>IF(Wedstrijden!N1120="x","L1","")</f>
        <v/>
      </c>
      <c r="BR955" s="44" t="str">
        <f>IF(Wedstrijden!O1120="x","L2","")</f>
        <v/>
      </c>
      <c r="BS955" s="44" t="str">
        <f>IF(Wedstrijden!P1120="x","M1","")</f>
        <v/>
      </c>
      <c r="BT955" s="44" t="str">
        <f>IF(Wedstrijden!Q1120="x","M2","")</f>
        <v/>
      </c>
      <c r="BU955" s="44" t="str">
        <f>IF(Wedstrijden!R1120="x","Z1","")</f>
        <v/>
      </c>
      <c r="BV955" s="44" t="str">
        <f>IF(Wedstrijden!S1120="x","Z2","")</f>
        <v/>
      </c>
      <c r="BW955" s="44" t="str">
        <f>IF(COUNTA(Wedstrijden!T1120:AB1120)&lt;&gt;0,1,"")</f>
        <v/>
      </c>
      <c r="BX955" s="44" t="str">
        <f t="shared" si="85"/>
        <v/>
      </c>
      <c r="BY955" s="44" t="str">
        <f>IF(Wedstrijden!T1120="x","BB","")</f>
        <v/>
      </c>
      <c r="BZ955" s="44" t="str">
        <f>IF(Wedstrijden!U1120="x","B","")</f>
        <v/>
      </c>
      <c r="CA955" s="44" t="str">
        <f>IF(Wedstrijden!V1120="x","L1","")</f>
        <v/>
      </c>
      <c r="CB955" s="44" t="str">
        <f>IF(Wedstrijden!W1120="x","L2","")</f>
        <v/>
      </c>
      <c r="CC955" s="44" t="str">
        <f>IF(Wedstrijden!X1120="x","M1","")</f>
        <v/>
      </c>
      <c r="CD955" s="44" t="str">
        <f>IF(Wedstrijden!Y1120="x","M2","")</f>
        <v/>
      </c>
      <c r="CE955" s="44" t="str">
        <f>IF(Wedstrijden!Z1120="x","Z1","")</f>
        <v/>
      </c>
      <c r="CF955" s="44" t="str">
        <f>IF(Wedstrijden!AA1120="x","Z2","")</f>
        <v/>
      </c>
      <c r="CG955" s="44" t="str">
        <f>IF(Wedstrijden!AB1120="x","ZZL","")</f>
        <v/>
      </c>
      <c r="CL955" s="44" t="str">
        <f>IF(COUNTA(Wedstrijden!AC1120:AJ1120)&lt;&gt;0,2,"")</f>
        <v/>
      </c>
      <c r="CM955" s="44" t="str">
        <f t="shared" si="86"/>
        <v/>
      </c>
      <c r="CN955" s="44" t="str">
        <f>IF(Wedstrijden!AC1120="x","AA","")</f>
        <v/>
      </c>
      <c r="CO955" s="44" t="str">
        <f>IF(Wedstrijden!AD1120="x","A","")</f>
        <v/>
      </c>
      <c r="CP955" s="44" t="str">
        <f>IF(Wedstrijden!AE1120="x","BB","")</f>
        <v/>
      </c>
      <c r="CQ955" s="44" t="str">
        <f>IF(Wedstrijden!AF1120="x","B","")</f>
        <v/>
      </c>
      <c r="CR955" s="44" t="str">
        <f>IF(Wedstrijden!AG1120="x","L","")</f>
        <v/>
      </c>
      <c r="CS955" s="44" t="str">
        <f>IF(Wedstrijden!AH1120="x","M","")</f>
        <v/>
      </c>
      <c r="CT955" s="44" t="str">
        <f>IF(Wedstrijden!AI1120="x","Z","")</f>
        <v/>
      </c>
      <c r="CU955" s="44" t="str">
        <f>IF(Wedstrijden!AJ1120="x","ZZ","")</f>
        <v/>
      </c>
      <c r="CV955" s="44" t="str">
        <f>IF(COUNTA(Wedstrijden!AK1120:AQ1120)&lt;&gt;0,2,"")</f>
        <v/>
      </c>
      <c r="CW955" s="44" t="str">
        <f t="shared" si="87"/>
        <v/>
      </c>
      <c r="CX955" s="44" t="str">
        <f>IF(Wedstrijden!AK1120="x","BB","")</f>
        <v/>
      </c>
      <c r="CY955" s="44" t="str">
        <f>IF(Wedstrijden!AL1120="x","B","")</f>
        <v/>
      </c>
      <c r="CZ955" s="44" t="str">
        <f>IF(Wedstrijden!AM1120="x","L","")</f>
        <v/>
      </c>
      <c r="DA955" s="44" t="str">
        <f>IF(Wedstrijden!AN1120="x","M","")</f>
        <v/>
      </c>
      <c r="DB955" s="44" t="str">
        <f>IF(Wedstrijden!AO1120="x","Z","")</f>
        <v/>
      </c>
      <c r="DC955" s="44" t="str">
        <f>IF(Wedstrijden!AP1120="x","ZZ","")</f>
        <v/>
      </c>
      <c r="DD955" s="44" t="str">
        <f>IF(Wedstrijden!AQ1120="x","1.40","")</f>
        <v/>
      </c>
      <c r="DE955" s="44" t="str">
        <f>IF(COUNTA(Wedstrijden!AR1120:AT1120)&lt;&gt;0,6,"")</f>
        <v/>
      </c>
      <c r="DF955" s="44" t="str">
        <f t="shared" si="88"/>
        <v/>
      </c>
      <c r="DG955" s="44" t="str">
        <f>IF(Wedstrijden!AR1120="x","L","")</f>
        <v/>
      </c>
      <c r="DH955" s="44" t="str">
        <f>IF(Wedstrijden!AS1120="x","M","")</f>
        <v/>
      </c>
      <c r="DI955" s="44" t="str">
        <f>IF(Wedstrijden!AT1120="x","Z","")</f>
        <v/>
      </c>
      <c r="DJ955" s="44" t="str">
        <f>IF(COUNTA(Wedstrijden!AU1120:AW1120)&lt;&gt;0,6,"")</f>
        <v/>
      </c>
      <c r="DK955" s="44" t="str">
        <f t="shared" si="89"/>
        <v/>
      </c>
      <c r="DL955" s="44" t="str">
        <f>IF(Wedstrijden!AU1120="x","L","")</f>
        <v/>
      </c>
      <c r="DM955" s="44" t="str">
        <f>IF(Wedstrijden!AV1120="x","M","")</f>
        <v/>
      </c>
      <c r="DN955" s="44" t="str">
        <f>IF(Wedstrijden!AW1120="x","Z","")</f>
        <v/>
      </c>
    </row>
    <row r="956" spans="1:118" ht="15">
      <c r="A956" s="48" t="e">
        <f>Wedstrijden!#REF!</f>
        <v>#REF!</v>
      </c>
      <c r="B956" s="44" t="str">
        <f>IFERROR(VLOOKUP(Wedstrijden!E1121,Wedstrijdlocaties!$B$2:$E$499,2,FALSE),"")</f>
        <v/>
      </c>
      <c r="C956" s="44" t="str">
        <f>Wedstrijden!F1121</f>
        <v/>
      </c>
      <c r="D956" s="44" t="str">
        <f>IFERROR(VLOOKUP(Wedstrijden!G1121,Organisaties!$B$2:$C$501,2,FALSE),"")</f>
        <v/>
      </c>
      <c r="E956" s="44" t="str">
        <f>IFERROR(VLOOKUP(Wedstrijden!G1121,Organisaties!$B$2:$F$501,5,FALSE),"")</f>
        <v/>
      </c>
      <c r="F956" s="44" t="str">
        <f>IF(Wedstrijden!BC1121&lt;&gt;"",Wedstrijden!BC1121,"")</f>
        <v/>
      </c>
      <c r="G956" s="44">
        <f>IF(Wedstrijden!AY1121="Indoor",1,0)</f>
        <v>0</v>
      </c>
      <c r="H956" s="44">
        <f>Wedstrijden!AZ1121</f>
        <v>0</v>
      </c>
      <c r="I956" s="44" t="str">
        <f>IF(Wedstrijden!AX1121="Nee",0,IF(Wedstrijden!AX1121="Ja",1,""))</f>
        <v/>
      </c>
      <c r="J956" s="44" t="str">
        <f>IF(Wedstrijden!BA1121&lt;&gt;"",Wedstrijden!BA1121,"")</f>
        <v/>
      </c>
      <c r="W956" s="45"/>
      <c r="AE956" s="45"/>
      <c r="AN956" s="45"/>
      <c r="AU956" s="45"/>
      <c r="BA956" s="45"/>
      <c r="BE956" s="45"/>
      <c r="BJ956" s="44" t="str">
        <f>IF(COUNTA(Wedstrijden!I1121:S1121)&lt;&gt;0,1,"")</f>
        <v/>
      </c>
      <c r="BK956" s="44" t="str">
        <f t="shared" si="84"/>
        <v/>
      </c>
      <c r="BL956" s="44" t="str">
        <f>IF(Wedstrijden!I1121="x","AA","")</f>
        <v/>
      </c>
      <c r="BM956" s="44" t="str">
        <f>IF(Wedstrijden!J1121="x","A","")</f>
        <v/>
      </c>
      <c r="BN956" s="44" t="str">
        <f>IF(Wedstrijden!K1121="x","B1","")</f>
        <v/>
      </c>
      <c r="BO956" s="44" t="str">
        <f>IF(Wedstrijden!L1121="x","BB","")</f>
        <v/>
      </c>
      <c r="BP956" s="44" t="str">
        <f>IF(Wedstrijden!M1121="x","B","")</f>
        <v/>
      </c>
      <c r="BQ956" s="44" t="str">
        <f>IF(Wedstrijden!N1121="x","L1","")</f>
        <v/>
      </c>
      <c r="BR956" s="44" t="str">
        <f>IF(Wedstrijden!O1121="x","L2","")</f>
        <v/>
      </c>
      <c r="BS956" s="44" t="str">
        <f>IF(Wedstrijden!P1121="x","M1","")</f>
        <v/>
      </c>
      <c r="BT956" s="44" t="str">
        <f>IF(Wedstrijden!Q1121="x","M2","")</f>
        <v/>
      </c>
      <c r="BU956" s="44" t="str">
        <f>IF(Wedstrijden!R1121="x","Z1","")</f>
        <v/>
      </c>
      <c r="BV956" s="44" t="str">
        <f>IF(Wedstrijden!S1121="x","Z2","")</f>
        <v/>
      </c>
      <c r="BW956" s="44" t="str">
        <f>IF(COUNTA(Wedstrijden!T1121:AB1121)&lt;&gt;0,1,"")</f>
        <v/>
      </c>
      <c r="BX956" s="44" t="str">
        <f t="shared" si="85"/>
        <v/>
      </c>
      <c r="BY956" s="44" t="str">
        <f>IF(Wedstrijden!T1121="x","BB","")</f>
        <v/>
      </c>
      <c r="BZ956" s="44" t="str">
        <f>IF(Wedstrijden!U1121="x","B","")</f>
        <v/>
      </c>
      <c r="CA956" s="44" t="str">
        <f>IF(Wedstrijden!V1121="x","L1","")</f>
        <v/>
      </c>
      <c r="CB956" s="44" t="str">
        <f>IF(Wedstrijden!W1121="x","L2","")</f>
        <v/>
      </c>
      <c r="CC956" s="44" t="str">
        <f>IF(Wedstrijden!X1121="x","M1","")</f>
        <v/>
      </c>
      <c r="CD956" s="44" t="str">
        <f>IF(Wedstrijden!Y1121="x","M2","")</f>
        <v/>
      </c>
      <c r="CE956" s="44" t="str">
        <f>IF(Wedstrijden!Z1121="x","Z1","")</f>
        <v/>
      </c>
      <c r="CF956" s="44" t="str">
        <f>IF(Wedstrijden!AA1121="x","Z2","")</f>
        <v/>
      </c>
      <c r="CG956" s="44" t="str">
        <f>IF(Wedstrijden!AB1121="x","ZZL","")</f>
        <v/>
      </c>
      <c r="CL956" s="44" t="str">
        <f>IF(COUNTA(Wedstrijden!AC1121:AJ1121)&lt;&gt;0,2,"")</f>
        <v/>
      </c>
      <c r="CM956" s="44" t="str">
        <f t="shared" si="86"/>
        <v/>
      </c>
      <c r="CN956" s="44" t="str">
        <f>IF(Wedstrijden!AC1121="x","AA","")</f>
        <v/>
      </c>
      <c r="CO956" s="44" t="str">
        <f>IF(Wedstrijden!AD1121="x","A","")</f>
        <v/>
      </c>
      <c r="CP956" s="44" t="str">
        <f>IF(Wedstrijden!AE1121="x","BB","")</f>
        <v/>
      </c>
      <c r="CQ956" s="44" t="str">
        <f>IF(Wedstrijden!AF1121="x","B","")</f>
        <v/>
      </c>
      <c r="CR956" s="44" t="str">
        <f>IF(Wedstrijden!AG1121="x","L","")</f>
        <v/>
      </c>
      <c r="CS956" s="44" t="str">
        <f>IF(Wedstrijden!AH1121="x","M","")</f>
        <v/>
      </c>
      <c r="CT956" s="44" t="str">
        <f>IF(Wedstrijden!AI1121="x","Z","")</f>
        <v/>
      </c>
      <c r="CU956" s="44" t="str">
        <f>IF(Wedstrijden!AJ1121="x","ZZ","")</f>
        <v/>
      </c>
      <c r="CV956" s="44" t="str">
        <f>IF(COUNTA(Wedstrijden!AK1121:AQ1121)&lt;&gt;0,2,"")</f>
        <v/>
      </c>
      <c r="CW956" s="44" t="str">
        <f t="shared" si="87"/>
        <v/>
      </c>
      <c r="CX956" s="44" t="str">
        <f>IF(Wedstrijden!AK1121="x","BB","")</f>
        <v/>
      </c>
      <c r="CY956" s="44" t="str">
        <f>IF(Wedstrijden!AL1121="x","B","")</f>
        <v/>
      </c>
      <c r="CZ956" s="44" t="str">
        <f>IF(Wedstrijden!AM1121="x","L","")</f>
        <v/>
      </c>
      <c r="DA956" s="44" t="str">
        <f>IF(Wedstrijden!AN1121="x","M","")</f>
        <v/>
      </c>
      <c r="DB956" s="44" t="str">
        <f>IF(Wedstrijden!AO1121="x","Z","")</f>
        <v/>
      </c>
      <c r="DC956" s="44" t="str">
        <f>IF(Wedstrijden!AP1121="x","ZZ","")</f>
        <v/>
      </c>
      <c r="DD956" s="44" t="str">
        <f>IF(Wedstrijden!AQ1121="x","1.40","")</f>
        <v/>
      </c>
      <c r="DE956" s="44" t="str">
        <f>IF(COUNTA(Wedstrijden!AR1121:AT1121)&lt;&gt;0,6,"")</f>
        <v/>
      </c>
      <c r="DF956" s="44" t="str">
        <f t="shared" si="88"/>
        <v/>
      </c>
      <c r="DG956" s="44" t="str">
        <f>IF(Wedstrijden!AR1121="x","L","")</f>
        <v/>
      </c>
      <c r="DH956" s="44" t="str">
        <f>IF(Wedstrijden!AS1121="x","M","")</f>
        <v/>
      </c>
      <c r="DI956" s="44" t="str">
        <f>IF(Wedstrijden!AT1121="x","Z","")</f>
        <v/>
      </c>
      <c r="DJ956" s="44" t="str">
        <f>IF(COUNTA(Wedstrijden!AU1121:AW1121)&lt;&gt;0,6,"")</f>
        <v/>
      </c>
      <c r="DK956" s="44" t="str">
        <f t="shared" si="89"/>
        <v/>
      </c>
      <c r="DL956" s="44" t="str">
        <f>IF(Wedstrijden!AU1121="x","L","")</f>
        <v/>
      </c>
      <c r="DM956" s="44" t="str">
        <f>IF(Wedstrijden!AV1121="x","M","")</f>
        <v/>
      </c>
      <c r="DN956" s="44" t="str">
        <f>IF(Wedstrijden!AW1121="x","Z","")</f>
        <v/>
      </c>
    </row>
    <row r="957" spans="1:118" ht="15">
      <c r="A957" s="48" t="e">
        <f>Wedstrijden!#REF!</f>
        <v>#REF!</v>
      </c>
      <c r="B957" s="44" t="str">
        <f>IFERROR(VLOOKUP(Wedstrijden!E1122,Wedstrijdlocaties!$B$2:$E$499,2,FALSE),"")</f>
        <v/>
      </c>
      <c r="C957" s="44" t="str">
        <f>Wedstrijden!F1122</f>
        <v/>
      </c>
      <c r="D957" s="44" t="str">
        <f>IFERROR(VLOOKUP(Wedstrijden!G1122,Organisaties!$B$2:$C$501,2,FALSE),"")</f>
        <v/>
      </c>
      <c r="E957" s="44" t="str">
        <f>IFERROR(VLOOKUP(Wedstrijden!G1122,Organisaties!$B$2:$F$501,5,FALSE),"")</f>
        <v/>
      </c>
      <c r="F957" s="44" t="str">
        <f>IF(Wedstrijden!BC1122&lt;&gt;"",Wedstrijden!BC1122,"")</f>
        <v/>
      </c>
      <c r="G957" s="44">
        <f>IF(Wedstrijden!AY1122="Indoor",1,0)</f>
        <v>0</v>
      </c>
      <c r="H957" s="44">
        <f>Wedstrijden!AZ1122</f>
        <v>0</v>
      </c>
      <c r="I957" s="44" t="str">
        <f>IF(Wedstrijden!AX1122="Nee",0,IF(Wedstrijden!AX1122="Ja",1,""))</f>
        <v/>
      </c>
      <c r="J957" s="44" t="str">
        <f>IF(Wedstrijden!BA1122&lt;&gt;"",Wedstrijden!BA1122,"")</f>
        <v/>
      </c>
      <c r="W957" s="45"/>
      <c r="AE957" s="45"/>
      <c r="AN957" s="45"/>
      <c r="AU957" s="45"/>
      <c r="BA957" s="45"/>
      <c r="BE957" s="45"/>
      <c r="BJ957" s="44" t="str">
        <f>IF(COUNTA(Wedstrijden!I1122:S1122)&lt;&gt;0,1,"")</f>
        <v/>
      </c>
      <c r="BK957" s="44" t="str">
        <f t="shared" si="84"/>
        <v/>
      </c>
      <c r="BL957" s="44" t="str">
        <f>IF(Wedstrijden!I1122="x","AA","")</f>
        <v/>
      </c>
      <c r="BM957" s="44" t="str">
        <f>IF(Wedstrijden!J1122="x","A","")</f>
        <v/>
      </c>
      <c r="BN957" s="44" t="str">
        <f>IF(Wedstrijden!K1122="x","B1","")</f>
        <v/>
      </c>
      <c r="BO957" s="44" t="str">
        <f>IF(Wedstrijden!L1122="x","BB","")</f>
        <v/>
      </c>
      <c r="BP957" s="44" t="str">
        <f>IF(Wedstrijden!M1122="x","B","")</f>
        <v/>
      </c>
      <c r="BQ957" s="44" t="str">
        <f>IF(Wedstrijden!N1122="x","L1","")</f>
        <v/>
      </c>
      <c r="BR957" s="44" t="str">
        <f>IF(Wedstrijden!O1122="x","L2","")</f>
        <v/>
      </c>
      <c r="BS957" s="44" t="str">
        <f>IF(Wedstrijden!P1122="x","M1","")</f>
        <v/>
      </c>
      <c r="BT957" s="44" t="str">
        <f>IF(Wedstrijden!Q1122="x","M2","")</f>
        <v/>
      </c>
      <c r="BU957" s="44" t="str">
        <f>IF(Wedstrijden!R1122="x","Z1","")</f>
        <v/>
      </c>
      <c r="BV957" s="44" t="str">
        <f>IF(Wedstrijden!S1122="x","Z2","")</f>
        <v/>
      </c>
      <c r="BW957" s="44" t="str">
        <f>IF(COUNTA(Wedstrijden!T1122:AB1122)&lt;&gt;0,1,"")</f>
        <v/>
      </c>
      <c r="BX957" s="44" t="str">
        <f t="shared" si="85"/>
        <v/>
      </c>
      <c r="BY957" s="44" t="str">
        <f>IF(Wedstrijden!T1122="x","BB","")</f>
        <v/>
      </c>
      <c r="BZ957" s="44" t="str">
        <f>IF(Wedstrijden!U1122="x","B","")</f>
        <v/>
      </c>
      <c r="CA957" s="44" t="str">
        <f>IF(Wedstrijden!V1122="x","L1","")</f>
        <v/>
      </c>
      <c r="CB957" s="44" t="str">
        <f>IF(Wedstrijden!W1122="x","L2","")</f>
        <v/>
      </c>
      <c r="CC957" s="44" t="str">
        <f>IF(Wedstrijden!X1122="x","M1","")</f>
        <v/>
      </c>
      <c r="CD957" s="44" t="str">
        <f>IF(Wedstrijden!Y1122="x","M2","")</f>
        <v/>
      </c>
      <c r="CE957" s="44" t="str">
        <f>IF(Wedstrijden!Z1122="x","Z1","")</f>
        <v/>
      </c>
      <c r="CF957" s="44" t="str">
        <f>IF(Wedstrijden!AA1122="x","Z2","")</f>
        <v/>
      </c>
      <c r="CG957" s="44" t="str">
        <f>IF(Wedstrijden!AB1122="x","ZZL","")</f>
        <v/>
      </c>
      <c r="CL957" s="44" t="str">
        <f>IF(COUNTA(Wedstrijden!AC1122:AJ1122)&lt;&gt;0,2,"")</f>
        <v/>
      </c>
      <c r="CM957" s="44" t="str">
        <f t="shared" si="86"/>
        <v/>
      </c>
      <c r="CN957" s="44" t="str">
        <f>IF(Wedstrijden!AC1122="x","AA","")</f>
        <v/>
      </c>
      <c r="CO957" s="44" t="str">
        <f>IF(Wedstrijden!AD1122="x","A","")</f>
        <v/>
      </c>
      <c r="CP957" s="44" t="str">
        <f>IF(Wedstrijden!AE1122="x","BB","")</f>
        <v/>
      </c>
      <c r="CQ957" s="44" t="str">
        <f>IF(Wedstrijden!AF1122="x","B","")</f>
        <v/>
      </c>
      <c r="CR957" s="44" t="str">
        <f>IF(Wedstrijden!AG1122="x","L","")</f>
        <v/>
      </c>
      <c r="CS957" s="44" t="str">
        <f>IF(Wedstrijden!AH1122="x","M","")</f>
        <v/>
      </c>
      <c r="CT957" s="44" t="str">
        <f>IF(Wedstrijden!AI1122="x","Z","")</f>
        <v/>
      </c>
      <c r="CU957" s="44" t="str">
        <f>IF(Wedstrijden!AJ1122="x","ZZ","")</f>
        <v/>
      </c>
      <c r="CV957" s="44" t="str">
        <f>IF(COUNTA(Wedstrijden!AK1122:AQ1122)&lt;&gt;0,2,"")</f>
        <v/>
      </c>
      <c r="CW957" s="44" t="str">
        <f t="shared" si="87"/>
        <v/>
      </c>
      <c r="CX957" s="44" t="str">
        <f>IF(Wedstrijden!AK1122="x","BB","")</f>
        <v/>
      </c>
      <c r="CY957" s="44" t="str">
        <f>IF(Wedstrijden!AL1122="x","B","")</f>
        <v/>
      </c>
      <c r="CZ957" s="44" t="str">
        <f>IF(Wedstrijden!AM1122="x","L","")</f>
        <v/>
      </c>
      <c r="DA957" s="44" t="str">
        <f>IF(Wedstrijden!AN1122="x","M","")</f>
        <v/>
      </c>
      <c r="DB957" s="44" t="str">
        <f>IF(Wedstrijden!AO1122="x","Z","")</f>
        <v/>
      </c>
      <c r="DC957" s="44" t="str">
        <f>IF(Wedstrijden!AP1122="x","ZZ","")</f>
        <v/>
      </c>
      <c r="DD957" s="44" t="str">
        <f>IF(Wedstrijden!AQ1122="x","1.40","")</f>
        <v/>
      </c>
      <c r="DE957" s="44" t="str">
        <f>IF(COUNTA(Wedstrijden!AR1122:AT1122)&lt;&gt;0,6,"")</f>
        <v/>
      </c>
      <c r="DF957" s="44" t="str">
        <f t="shared" si="88"/>
        <v/>
      </c>
      <c r="DG957" s="44" t="str">
        <f>IF(Wedstrijden!AR1122="x","L","")</f>
        <v/>
      </c>
      <c r="DH957" s="44" t="str">
        <f>IF(Wedstrijden!AS1122="x","M","")</f>
        <v/>
      </c>
      <c r="DI957" s="44" t="str">
        <f>IF(Wedstrijden!AT1122="x","Z","")</f>
        <v/>
      </c>
      <c r="DJ957" s="44" t="str">
        <f>IF(COUNTA(Wedstrijden!AU1122:AW1122)&lt;&gt;0,6,"")</f>
        <v/>
      </c>
      <c r="DK957" s="44" t="str">
        <f t="shared" si="89"/>
        <v/>
      </c>
      <c r="DL957" s="44" t="str">
        <f>IF(Wedstrijden!AU1122="x","L","")</f>
        <v/>
      </c>
      <c r="DM957" s="44" t="str">
        <f>IF(Wedstrijden!AV1122="x","M","")</f>
        <v/>
      </c>
      <c r="DN957" s="44" t="str">
        <f>IF(Wedstrijden!AW1122="x","Z","")</f>
        <v/>
      </c>
    </row>
    <row r="958" spans="1:118" ht="15">
      <c r="A958" s="48" t="e">
        <f>Wedstrijden!#REF!</f>
        <v>#REF!</v>
      </c>
      <c r="B958" s="44" t="str">
        <f>IFERROR(VLOOKUP(Wedstrijden!E1123,Wedstrijdlocaties!$B$2:$E$499,2,FALSE),"")</f>
        <v/>
      </c>
      <c r="C958" s="44" t="str">
        <f>Wedstrijden!F1123</f>
        <v/>
      </c>
      <c r="D958" s="44" t="str">
        <f>IFERROR(VLOOKUP(Wedstrijden!G1123,Organisaties!$B$2:$C$501,2,FALSE),"")</f>
        <v/>
      </c>
      <c r="E958" s="44" t="str">
        <f>IFERROR(VLOOKUP(Wedstrijden!G1123,Organisaties!$B$2:$F$501,5,FALSE),"")</f>
        <v/>
      </c>
      <c r="F958" s="44" t="str">
        <f>IF(Wedstrijden!BC1123&lt;&gt;"",Wedstrijden!BC1123,"")</f>
        <v/>
      </c>
      <c r="G958" s="44">
        <f>IF(Wedstrijden!AY1123="Indoor",1,0)</f>
        <v>0</v>
      </c>
      <c r="H958" s="44">
        <f>Wedstrijden!AZ1123</f>
        <v>0</v>
      </c>
      <c r="I958" s="44" t="str">
        <f>IF(Wedstrijden!AX1123="Nee",0,IF(Wedstrijden!AX1123="Ja",1,""))</f>
        <v/>
      </c>
      <c r="J958" s="44" t="str">
        <f>IF(Wedstrijden!BA1123&lt;&gt;"",Wedstrijden!BA1123,"")</f>
        <v/>
      </c>
      <c r="W958" s="45"/>
      <c r="AE958" s="45"/>
      <c r="AN958" s="45"/>
      <c r="AU958" s="45"/>
      <c r="BA958" s="45"/>
      <c r="BE958" s="45"/>
      <c r="BJ958" s="44" t="str">
        <f>IF(COUNTA(Wedstrijden!I1123:S1123)&lt;&gt;0,1,"")</f>
        <v/>
      </c>
      <c r="BK958" s="44" t="str">
        <f t="shared" si="84"/>
        <v/>
      </c>
      <c r="BL958" s="44" t="str">
        <f>IF(Wedstrijden!I1123="x","AA","")</f>
        <v/>
      </c>
      <c r="BM958" s="44" t="str">
        <f>IF(Wedstrijden!J1123="x","A","")</f>
        <v/>
      </c>
      <c r="BN958" s="44" t="str">
        <f>IF(Wedstrijden!K1123="x","B1","")</f>
        <v/>
      </c>
      <c r="BO958" s="44" t="str">
        <f>IF(Wedstrijden!L1123="x","BB","")</f>
        <v/>
      </c>
      <c r="BP958" s="44" t="str">
        <f>IF(Wedstrijden!M1123="x","B","")</f>
        <v/>
      </c>
      <c r="BQ958" s="44" t="str">
        <f>IF(Wedstrijden!N1123="x","L1","")</f>
        <v/>
      </c>
      <c r="BR958" s="44" t="str">
        <f>IF(Wedstrijden!O1123="x","L2","")</f>
        <v/>
      </c>
      <c r="BS958" s="44" t="str">
        <f>IF(Wedstrijden!P1123="x","M1","")</f>
        <v/>
      </c>
      <c r="BT958" s="44" t="str">
        <f>IF(Wedstrijden!Q1123="x","M2","")</f>
        <v/>
      </c>
      <c r="BU958" s="44" t="str">
        <f>IF(Wedstrijden!R1123="x","Z1","")</f>
        <v/>
      </c>
      <c r="BV958" s="44" t="str">
        <f>IF(Wedstrijden!S1123="x","Z2","")</f>
        <v/>
      </c>
      <c r="BW958" s="44" t="str">
        <f>IF(COUNTA(Wedstrijden!T1123:AB1123)&lt;&gt;0,1,"")</f>
        <v/>
      </c>
      <c r="BX958" s="44" t="str">
        <f t="shared" si="85"/>
        <v/>
      </c>
      <c r="BY958" s="44" t="str">
        <f>IF(Wedstrijden!T1123="x","BB","")</f>
        <v/>
      </c>
      <c r="BZ958" s="44" t="str">
        <f>IF(Wedstrijden!U1123="x","B","")</f>
        <v/>
      </c>
      <c r="CA958" s="44" t="str">
        <f>IF(Wedstrijden!V1123="x","L1","")</f>
        <v/>
      </c>
      <c r="CB958" s="44" t="str">
        <f>IF(Wedstrijden!W1123="x","L2","")</f>
        <v/>
      </c>
      <c r="CC958" s="44" t="str">
        <f>IF(Wedstrijden!X1123="x","M1","")</f>
        <v/>
      </c>
      <c r="CD958" s="44" t="str">
        <f>IF(Wedstrijden!Y1123="x","M2","")</f>
        <v/>
      </c>
      <c r="CE958" s="44" t="str">
        <f>IF(Wedstrijden!Z1123="x","Z1","")</f>
        <v/>
      </c>
      <c r="CF958" s="44" t="str">
        <f>IF(Wedstrijden!AA1123="x","Z2","")</f>
        <v/>
      </c>
      <c r="CG958" s="44" t="str">
        <f>IF(Wedstrijden!AB1123="x","ZZL","")</f>
        <v/>
      </c>
      <c r="CL958" s="44" t="str">
        <f>IF(COUNTA(Wedstrijden!AC1123:AJ1123)&lt;&gt;0,2,"")</f>
        <v/>
      </c>
      <c r="CM958" s="44" t="str">
        <f t="shared" si="86"/>
        <v/>
      </c>
      <c r="CN958" s="44" t="str">
        <f>IF(Wedstrijden!AC1123="x","AA","")</f>
        <v/>
      </c>
      <c r="CO958" s="44" t="str">
        <f>IF(Wedstrijden!AD1123="x","A","")</f>
        <v/>
      </c>
      <c r="CP958" s="44" t="str">
        <f>IF(Wedstrijden!AE1123="x","BB","")</f>
        <v/>
      </c>
      <c r="CQ958" s="44" t="str">
        <f>IF(Wedstrijden!AF1123="x","B","")</f>
        <v/>
      </c>
      <c r="CR958" s="44" t="str">
        <f>IF(Wedstrijden!AG1123="x","L","")</f>
        <v/>
      </c>
      <c r="CS958" s="44" t="str">
        <f>IF(Wedstrijden!AH1123="x","M","")</f>
        <v/>
      </c>
      <c r="CT958" s="44" t="str">
        <f>IF(Wedstrijden!AI1123="x","Z","")</f>
        <v/>
      </c>
      <c r="CU958" s="44" t="str">
        <f>IF(Wedstrijden!AJ1123="x","ZZ","")</f>
        <v/>
      </c>
      <c r="CV958" s="44" t="str">
        <f>IF(COUNTA(Wedstrijden!AK1123:AQ1123)&lt;&gt;0,2,"")</f>
        <v/>
      </c>
      <c r="CW958" s="44" t="str">
        <f t="shared" si="87"/>
        <v/>
      </c>
      <c r="CX958" s="44" t="str">
        <f>IF(Wedstrijden!AK1123="x","BB","")</f>
        <v/>
      </c>
      <c r="CY958" s="44" t="str">
        <f>IF(Wedstrijden!AL1123="x","B","")</f>
        <v/>
      </c>
      <c r="CZ958" s="44" t="str">
        <f>IF(Wedstrijden!AM1123="x","L","")</f>
        <v/>
      </c>
      <c r="DA958" s="44" t="str">
        <f>IF(Wedstrijden!AN1123="x","M","")</f>
        <v/>
      </c>
      <c r="DB958" s="44" t="str">
        <f>IF(Wedstrijden!AO1123="x","Z","")</f>
        <v/>
      </c>
      <c r="DC958" s="44" t="str">
        <f>IF(Wedstrijden!AP1123="x","ZZ","")</f>
        <v/>
      </c>
      <c r="DD958" s="44" t="str">
        <f>IF(Wedstrijden!AQ1123="x","1.40","")</f>
        <v/>
      </c>
      <c r="DE958" s="44" t="str">
        <f>IF(COUNTA(Wedstrijden!AR1123:AT1123)&lt;&gt;0,6,"")</f>
        <v/>
      </c>
      <c r="DF958" s="44" t="str">
        <f t="shared" si="88"/>
        <v/>
      </c>
      <c r="DG958" s="44" t="str">
        <f>IF(Wedstrijden!AR1123="x","L","")</f>
        <v/>
      </c>
      <c r="DH958" s="44" t="str">
        <f>IF(Wedstrijden!AS1123="x","M","")</f>
        <v/>
      </c>
      <c r="DI958" s="44" t="str">
        <f>IF(Wedstrijden!AT1123="x","Z","")</f>
        <v/>
      </c>
      <c r="DJ958" s="44" t="str">
        <f>IF(COUNTA(Wedstrijden!AU1123:AW1123)&lt;&gt;0,6,"")</f>
        <v/>
      </c>
      <c r="DK958" s="44" t="str">
        <f t="shared" si="89"/>
        <v/>
      </c>
      <c r="DL958" s="44" t="str">
        <f>IF(Wedstrijden!AU1123="x","L","")</f>
        <v/>
      </c>
      <c r="DM958" s="44" t="str">
        <f>IF(Wedstrijden!AV1123="x","M","")</f>
        <v/>
      </c>
      <c r="DN958" s="44" t="str">
        <f>IF(Wedstrijden!AW1123="x","Z","")</f>
        <v/>
      </c>
    </row>
    <row r="959" spans="1:118" ht="15">
      <c r="A959" s="48" t="e">
        <f>Wedstrijden!#REF!</f>
        <v>#REF!</v>
      </c>
      <c r="B959" s="44" t="str">
        <f>IFERROR(VLOOKUP(Wedstrijden!E1124,Wedstrijdlocaties!$B$2:$E$499,2,FALSE),"")</f>
        <v/>
      </c>
      <c r="C959" s="44" t="str">
        <f>Wedstrijden!F1124</f>
        <v/>
      </c>
      <c r="D959" s="44" t="str">
        <f>IFERROR(VLOOKUP(Wedstrijden!G1124,Organisaties!$B$2:$C$501,2,FALSE),"")</f>
        <v/>
      </c>
      <c r="E959" s="44" t="str">
        <f>IFERROR(VLOOKUP(Wedstrijden!G1124,Organisaties!$B$2:$F$501,5,FALSE),"")</f>
        <v/>
      </c>
      <c r="F959" s="44" t="str">
        <f>IF(Wedstrijden!BC1124&lt;&gt;"",Wedstrijden!BC1124,"")</f>
        <v/>
      </c>
      <c r="G959" s="44">
        <f>IF(Wedstrijden!AY1124="Indoor",1,0)</f>
        <v>0</v>
      </c>
      <c r="H959" s="44">
        <f>Wedstrijden!AZ1124</f>
        <v>0</v>
      </c>
      <c r="I959" s="44" t="str">
        <f>IF(Wedstrijden!AX1124="Nee",0,IF(Wedstrijden!AX1124="Ja",1,""))</f>
        <v/>
      </c>
      <c r="J959" s="44" t="str">
        <f>IF(Wedstrijden!BA1124&lt;&gt;"",Wedstrijden!BA1124,"")</f>
        <v/>
      </c>
      <c r="W959" s="45"/>
      <c r="AE959" s="45"/>
      <c r="AN959" s="45"/>
      <c r="AU959" s="45"/>
      <c r="BA959" s="45"/>
      <c r="BE959" s="45"/>
      <c r="BJ959" s="44" t="str">
        <f>IF(COUNTA(Wedstrijden!I1124:S1124)&lt;&gt;0,1,"")</f>
        <v/>
      </c>
      <c r="BK959" s="44" t="str">
        <f t="shared" si="84"/>
        <v/>
      </c>
      <c r="BL959" s="44" t="str">
        <f>IF(Wedstrijden!I1124="x","AA","")</f>
        <v/>
      </c>
      <c r="BM959" s="44" t="str">
        <f>IF(Wedstrijden!J1124="x","A","")</f>
        <v/>
      </c>
      <c r="BN959" s="44" t="str">
        <f>IF(Wedstrijden!K1124="x","B1","")</f>
        <v/>
      </c>
      <c r="BO959" s="44" t="str">
        <f>IF(Wedstrijden!L1124="x","BB","")</f>
        <v/>
      </c>
      <c r="BP959" s="44" t="str">
        <f>IF(Wedstrijden!M1124="x","B","")</f>
        <v/>
      </c>
      <c r="BQ959" s="44" t="str">
        <f>IF(Wedstrijden!N1124="x","L1","")</f>
        <v/>
      </c>
      <c r="BR959" s="44" t="str">
        <f>IF(Wedstrijden!O1124="x","L2","")</f>
        <v/>
      </c>
      <c r="BS959" s="44" t="str">
        <f>IF(Wedstrijden!P1124="x","M1","")</f>
        <v/>
      </c>
      <c r="BT959" s="44" t="str">
        <f>IF(Wedstrijden!Q1124="x","M2","")</f>
        <v/>
      </c>
      <c r="BU959" s="44" t="str">
        <f>IF(Wedstrijden!R1124="x","Z1","")</f>
        <v/>
      </c>
      <c r="BV959" s="44" t="str">
        <f>IF(Wedstrijden!S1124="x","Z2","")</f>
        <v/>
      </c>
      <c r="BW959" s="44" t="str">
        <f>IF(COUNTA(Wedstrijden!T1124:AB1124)&lt;&gt;0,1,"")</f>
        <v/>
      </c>
      <c r="BX959" s="44" t="str">
        <f t="shared" si="85"/>
        <v/>
      </c>
      <c r="BY959" s="44" t="str">
        <f>IF(Wedstrijden!T1124="x","BB","")</f>
        <v/>
      </c>
      <c r="BZ959" s="44" t="str">
        <f>IF(Wedstrijden!U1124="x","B","")</f>
        <v/>
      </c>
      <c r="CA959" s="44" t="str">
        <f>IF(Wedstrijden!V1124="x","L1","")</f>
        <v/>
      </c>
      <c r="CB959" s="44" t="str">
        <f>IF(Wedstrijden!W1124="x","L2","")</f>
        <v/>
      </c>
      <c r="CC959" s="44" t="str">
        <f>IF(Wedstrijden!X1124="x","M1","")</f>
        <v/>
      </c>
      <c r="CD959" s="44" t="str">
        <f>IF(Wedstrijden!Y1124="x","M2","")</f>
        <v/>
      </c>
      <c r="CE959" s="44" t="str">
        <f>IF(Wedstrijden!Z1124="x","Z1","")</f>
        <v/>
      </c>
      <c r="CF959" s="44" t="str">
        <f>IF(Wedstrijden!AA1124="x","Z2","")</f>
        <v/>
      </c>
      <c r="CG959" s="44" t="str">
        <f>IF(Wedstrijden!AB1124="x","ZZL","")</f>
        <v/>
      </c>
      <c r="CL959" s="44" t="str">
        <f>IF(COUNTA(Wedstrijden!AC1124:AJ1124)&lt;&gt;0,2,"")</f>
        <v/>
      </c>
      <c r="CM959" s="44" t="str">
        <f t="shared" si="86"/>
        <v/>
      </c>
      <c r="CN959" s="44" t="str">
        <f>IF(Wedstrijden!AC1124="x","AA","")</f>
        <v/>
      </c>
      <c r="CO959" s="44" t="str">
        <f>IF(Wedstrijden!AD1124="x","A","")</f>
        <v/>
      </c>
      <c r="CP959" s="44" t="str">
        <f>IF(Wedstrijden!AE1124="x","BB","")</f>
        <v/>
      </c>
      <c r="CQ959" s="44" t="str">
        <f>IF(Wedstrijden!AF1124="x","B","")</f>
        <v/>
      </c>
      <c r="CR959" s="44" t="str">
        <f>IF(Wedstrijden!AG1124="x","L","")</f>
        <v/>
      </c>
      <c r="CS959" s="44" t="str">
        <f>IF(Wedstrijden!AH1124="x","M","")</f>
        <v/>
      </c>
      <c r="CT959" s="44" t="str">
        <f>IF(Wedstrijden!AI1124="x","Z","")</f>
        <v/>
      </c>
      <c r="CU959" s="44" t="str">
        <f>IF(Wedstrijden!AJ1124="x","ZZ","")</f>
        <v/>
      </c>
      <c r="CV959" s="44" t="str">
        <f>IF(COUNTA(Wedstrijden!AK1124:AQ1124)&lt;&gt;0,2,"")</f>
        <v/>
      </c>
      <c r="CW959" s="44" t="str">
        <f t="shared" si="87"/>
        <v/>
      </c>
      <c r="CX959" s="44" t="str">
        <f>IF(Wedstrijden!AK1124="x","BB","")</f>
        <v/>
      </c>
      <c r="CY959" s="44" t="str">
        <f>IF(Wedstrijden!AL1124="x","B","")</f>
        <v/>
      </c>
      <c r="CZ959" s="44" t="str">
        <f>IF(Wedstrijden!AM1124="x","L","")</f>
        <v/>
      </c>
      <c r="DA959" s="44" t="str">
        <f>IF(Wedstrijden!AN1124="x","M","")</f>
        <v/>
      </c>
      <c r="DB959" s="44" t="str">
        <f>IF(Wedstrijden!AO1124="x","Z","")</f>
        <v/>
      </c>
      <c r="DC959" s="44" t="str">
        <f>IF(Wedstrijden!AP1124="x","ZZ","")</f>
        <v/>
      </c>
      <c r="DD959" s="44" t="str">
        <f>IF(Wedstrijden!AQ1124="x","1.40","")</f>
        <v/>
      </c>
      <c r="DE959" s="44" t="str">
        <f>IF(COUNTA(Wedstrijden!AR1124:AT1124)&lt;&gt;0,6,"")</f>
        <v/>
      </c>
      <c r="DF959" s="44" t="str">
        <f t="shared" si="88"/>
        <v/>
      </c>
      <c r="DG959" s="44" t="str">
        <f>IF(Wedstrijden!AR1124="x","L","")</f>
        <v/>
      </c>
      <c r="DH959" s="44" t="str">
        <f>IF(Wedstrijden!AS1124="x","M","")</f>
        <v/>
      </c>
      <c r="DI959" s="44" t="str">
        <f>IF(Wedstrijden!AT1124="x","Z","")</f>
        <v/>
      </c>
      <c r="DJ959" s="44" t="str">
        <f>IF(COUNTA(Wedstrijden!AU1124:AW1124)&lt;&gt;0,6,"")</f>
        <v/>
      </c>
      <c r="DK959" s="44" t="str">
        <f t="shared" si="89"/>
        <v/>
      </c>
      <c r="DL959" s="44" t="str">
        <f>IF(Wedstrijden!AU1124="x","L","")</f>
        <v/>
      </c>
      <c r="DM959" s="44" t="str">
        <f>IF(Wedstrijden!AV1124="x","M","")</f>
        <v/>
      </c>
      <c r="DN959" s="44" t="str">
        <f>IF(Wedstrijden!AW1124="x","Z","")</f>
        <v/>
      </c>
    </row>
    <row r="960" spans="1:118" ht="15">
      <c r="A960" s="48" t="e">
        <f>Wedstrijden!#REF!</f>
        <v>#REF!</v>
      </c>
      <c r="B960" s="44" t="str">
        <f>IFERROR(VLOOKUP(Wedstrijden!E1125,Wedstrijdlocaties!$B$2:$E$499,2,FALSE),"")</f>
        <v/>
      </c>
      <c r="C960" s="44" t="str">
        <f>Wedstrijden!F1125</f>
        <v/>
      </c>
      <c r="D960" s="44" t="str">
        <f>IFERROR(VLOOKUP(Wedstrijden!G1125,Organisaties!$B$2:$C$501,2,FALSE),"")</f>
        <v/>
      </c>
      <c r="E960" s="44" t="str">
        <f>IFERROR(VLOOKUP(Wedstrijden!G1125,Organisaties!$B$2:$F$501,5,FALSE),"")</f>
        <v/>
      </c>
      <c r="F960" s="44" t="str">
        <f>IF(Wedstrijden!BC1125&lt;&gt;"",Wedstrijden!BC1125,"")</f>
        <v/>
      </c>
      <c r="G960" s="44">
        <f>IF(Wedstrijden!AY1125="Indoor",1,0)</f>
        <v>0</v>
      </c>
      <c r="H960" s="44">
        <f>Wedstrijden!AZ1125</f>
        <v>0</v>
      </c>
      <c r="I960" s="44" t="str">
        <f>IF(Wedstrijden!AX1125="Nee",0,IF(Wedstrijden!AX1125="Ja",1,""))</f>
        <v/>
      </c>
      <c r="J960" s="44" t="str">
        <f>IF(Wedstrijden!BA1125&lt;&gt;"",Wedstrijden!BA1125,"")</f>
        <v/>
      </c>
      <c r="W960" s="45"/>
      <c r="AE960" s="45"/>
      <c r="AN960" s="45"/>
      <c r="AU960" s="45"/>
      <c r="BA960" s="45"/>
      <c r="BE960" s="45"/>
      <c r="BJ960" s="44" t="str">
        <f>IF(COUNTA(Wedstrijden!I1125:S1125)&lt;&gt;0,1,"")</f>
        <v/>
      </c>
      <c r="BK960" s="44" t="str">
        <f t="shared" si="84"/>
        <v/>
      </c>
      <c r="BL960" s="44" t="str">
        <f>IF(Wedstrijden!I1125="x","AA","")</f>
        <v/>
      </c>
      <c r="BM960" s="44" t="str">
        <f>IF(Wedstrijden!J1125="x","A","")</f>
        <v/>
      </c>
      <c r="BN960" s="44" t="str">
        <f>IF(Wedstrijden!K1125="x","B1","")</f>
        <v/>
      </c>
      <c r="BO960" s="44" t="str">
        <f>IF(Wedstrijden!L1125="x","BB","")</f>
        <v/>
      </c>
      <c r="BP960" s="44" t="str">
        <f>IF(Wedstrijden!M1125="x","B","")</f>
        <v/>
      </c>
      <c r="BQ960" s="44" t="str">
        <f>IF(Wedstrijden!N1125="x","L1","")</f>
        <v/>
      </c>
      <c r="BR960" s="44" t="str">
        <f>IF(Wedstrijden!O1125="x","L2","")</f>
        <v/>
      </c>
      <c r="BS960" s="44" t="str">
        <f>IF(Wedstrijden!P1125="x","M1","")</f>
        <v/>
      </c>
      <c r="BT960" s="44" t="str">
        <f>IF(Wedstrijden!Q1125="x","M2","")</f>
        <v/>
      </c>
      <c r="BU960" s="44" t="str">
        <f>IF(Wedstrijden!R1125="x","Z1","")</f>
        <v/>
      </c>
      <c r="BV960" s="44" t="str">
        <f>IF(Wedstrijden!S1125="x","Z2","")</f>
        <v/>
      </c>
      <c r="BW960" s="44" t="str">
        <f>IF(COUNTA(Wedstrijden!T1125:AB1125)&lt;&gt;0,1,"")</f>
        <v/>
      </c>
      <c r="BX960" s="44" t="str">
        <f t="shared" si="85"/>
        <v/>
      </c>
      <c r="BY960" s="44" t="str">
        <f>IF(Wedstrijden!T1125="x","BB","")</f>
        <v/>
      </c>
      <c r="BZ960" s="44" t="str">
        <f>IF(Wedstrijden!U1125="x","B","")</f>
        <v/>
      </c>
      <c r="CA960" s="44" t="str">
        <f>IF(Wedstrijden!V1125="x","L1","")</f>
        <v/>
      </c>
      <c r="CB960" s="44" t="str">
        <f>IF(Wedstrijden!W1125="x","L2","")</f>
        <v/>
      </c>
      <c r="CC960" s="44" t="str">
        <f>IF(Wedstrijden!X1125="x","M1","")</f>
        <v/>
      </c>
      <c r="CD960" s="44" t="str">
        <f>IF(Wedstrijden!Y1125="x","M2","")</f>
        <v/>
      </c>
      <c r="CE960" s="44" t="str">
        <f>IF(Wedstrijden!Z1125="x","Z1","")</f>
        <v/>
      </c>
      <c r="CF960" s="44" t="str">
        <f>IF(Wedstrijden!AA1125="x","Z2","")</f>
        <v/>
      </c>
      <c r="CG960" s="44" t="str">
        <f>IF(Wedstrijden!AB1125="x","ZZL","")</f>
        <v/>
      </c>
      <c r="CL960" s="44" t="str">
        <f>IF(COUNTA(Wedstrijden!AC1125:AJ1125)&lt;&gt;0,2,"")</f>
        <v/>
      </c>
      <c r="CM960" s="44" t="str">
        <f t="shared" si="86"/>
        <v/>
      </c>
      <c r="CN960" s="44" t="str">
        <f>IF(Wedstrijden!AC1125="x","AA","")</f>
        <v/>
      </c>
      <c r="CO960" s="44" t="str">
        <f>IF(Wedstrijden!AD1125="x","A","")</f>
        <v/>
      </c>
      <c r="CP960" s="44" t="str">
        <f>IF(Wedstrijden!AE1125="x","BB","")</f>
        <v/>
      </c>
      <c r="CQ960" s="44" t="str">
        <f>IF(Wedstrijden!AF1125="x","B","")</f>
        <v/>
      </c>
      <c r="CR960" s="44" t="str">
        <f>IF(Wedstrijden!AG1125="x","L","")</f>
        <v/>
      </c>
      <c r="CS960" s="44" t="str">
        <f>IF(Wedstrijden!AH1125="x","M","")</f>
        <v/>
      </c>
      <c r="CT960" s="44" t="str">
        <f>IF(Wedstrijden!AI1125="x","Z","")</f>
        <v/>
      </c>
      <c r="CU960" s="44" t="str">
        <f>IF(Wedstrijden!AJ1125="x","ZZ","")</f>
        <v/>
      </c>
      <c r="CV960" s="44" t="str">
        <f>IF(COUNTA(Wedstrijden!AK1125:AQ1125)&lt;&gt;0,2,"")</f>
        <v/>
      </c>
      <c r="CW960" s="44" t="str">
        <f t="shared" si="87"/>
        <v/>
      </c>
      <c r="CX960" s="44" t="str">
        <f>IF(Wedstrijden!AK1125="x","BB","")</f>
        <v/>
      </c>
      <c r="CY960" s="44" t="str">
        <f>IF(Wedstrijden!AL1125="x","B","")</f>
        <v/>
      </c>
      <c r="CZ960" s="44" t="str">
        <f>IF(Wedstrijden!AM1125="x","L","")</f>
        <v/>
      </c>
      <c r="DA960" s="44" t="str">
        <f>IF(Wedstrijden!AN1125="x","M","")</f>
        <v/>
      </c>
      <c r="DB960" s="44" t="str">
        <f>IF(Wedstrijden!AO1125="x","Z","")</f>
        <v/>
      </c>
      <c r="DC960" s="44" t="str">
        <f>IF(Wedstrijden!AP1125="x","ZZ","")</f>
        <v/>
      </c>
      <c r="DD960" s="44" t="str">
        <f>IF(Wedstrijden!AQ1125="x","1.40","")</f>
        <v/>
      </c>
      <c r="DE960" s="44" t="str">
        <f>IF(COUNTA(Wedstrijden!AR1125:AT1125)&lt;&gt;0,6,"")</f>
        <v/>
      </c>
      <c r="DF960" s="44" t="str">
        <f t="shared" si="88"/>
        <v/>
      </c>
      <c r="DG960" s="44" t="str">
        <f>IF(Wedstrijden!AR1125="x","L","")</f>
        <v/>
      </c>
      <c r="DH960" s="44" t="str">
        <f>IF(Wedstrijden!AS1125="x","M","")</f>
        <v/>
      </c>
      <c r="DI960" s="44" t="str">
        <f>IF(Wedstrijden!AT1125="x","Z","")</f>
        <v/>
      </c>
      <c r="DJ960" s="44" t="str">
        <f>IF(COUNTA(Wedstrijden!AU1125:AW1125)&lt;&gt;0,6,"")</f>
        <v/>
      </c>
      <c r="DK960" s="44" t="str">
        <f t="shared" si="89"/>
        <v/>
      </c>
      <c r="DL960" s="44" t="str">
        <f>IF(Wedstrijden!AU1125="x","L","")</f>
        <v/>
      </c>
      <c r="DM960" s="44" t="str">
        <f>IF(Wedstrijden!AV1125="x","M","")</f>
        <v/>
      </c>
      <c r="DN960" s="44" t="str">
        <f>IF(Wedstrijden!AW1125="x","Z","")</f>
        <v/>
      </c>
    </row>
    <row r="961" spans="1:118" ht="15">
      <c r="A961" s="48" t="e">
        <f>Wedstrijden!#REF!</f>
        <v>#REF!</v>
      </c>
      <c r="B961" s="44" t="str">
        <f>IFERROR(VLOOKUP(Wedstrijden!E1126,Wedstrijdlocaties!$B$2:$E$499,2,FALSE),"")</f>
        <v/>
      </c>
      <c r="C961" s="44" t="str">
        <f>Wedstrijden!F1126</f>
        <v/>
      </c>
      <c r="D961" s="44" t="str">
        <f>IFERROR(VLOOKUP(Wedstrijden!G1126,Organisaties!$B$2:$C$501,2,FALSE),"")</f>
        <v/>
      </c>
      <c r="E961" s="44" t="str">
        <f>IFERROR(VLOOKUP(Wedstrijden!G1126,Organisaties!$B$2:$F$501,5,FALSE),"")</f>
        <v/>
      </c>
      <c r="F961" s="44" t="str">
        <f>IF(Wedstrijden!BC1126&lt;&gt;"",Wedstrijden!BC1126,"")</f>
        <v/>
      </c>
      <c r="G961" s="44">
        <f>IF(Wedstrijden!AY1126="Indoor",1,0)</f>
        <v>0</v>
      </c>
      <c r="H961" s="44">
        <f>Wedstrijden!AZ1126</f>
        <v>0</v>
      </c>
      <c r="I961" s="44" t="str">
        <f>IF(Wedstrijden!AX1126="Nee",0,IF(Wedstrijden!AX1126="Ja",1,""))</f>
        <v/>
      </c>
      <c r="J961" s="44" t="str">
        <f>IF(Wedstrijden!BA1126&lt;&gt;"",Wedstrijden!BA1126,"")</f>
        <v/>
      </c>
      <c r="W961" s="45"/>
      <c r="AE961" s="45"/>
      <c r="AN961" s="45"/>
      <c r="AU961" s="45"/>
      <c r="BA961" s="45"/>
      <c r="BE961" s="45"/>
      <c r="BJ961" s="44" t="str">
        <f>IF(COUNTA(Wedstrijden!I1126:S1126)&lt;&gt;0,1,"")</f>
        <v/>
      </c>
      <c r="BK961" s="44" t="str">
        <f t="shared" si="84"/>
        <v/>
      </c>
      <c r="BL961" s="44" t="str">
        <f>IF(Wedstrijden!I1126="x","AA","")</f>
        <v/>
      </c>
      <c r="BM961" s="44" t="str">
        <f>IF(Wedstrijden!J1126="x","A","")</f>
        <v/>
      </c>
      <c r="BN961" s="44" t="str">
        <f>IF(Wedstrijden!K1126="x","B1","")</f>
        <v/>
      </c>
      <c r="BO961" s="44" t="str">
        <f>IF(Wedstrijden!L1126="x","BB","")</f>
        <v/>
      </c>
      <c r="BP961" s="44" t="str">
        <f>IF(Wedstrijden!M1126="x","B","")</f>
        <v/>
      </c>
      <c r="BQ961" s="44" t="str">
        <f>IF(Wedstrijden!N1126="x","L1","")</f>
        <v/>
      </c>
      <c r="BR961" s="44" t="str">
        <f>IF(Wedstrijden!O1126="x","L2","")</f>
        <v/>
      </c>
      <c r="BS961" s="44" t="str">
        <f>IF(Wedstrijden!P1126="x","M1","")</f>
        <v/>
      </c>
      <c r="BT961" s="44" t="str">
        <f>IF(Wedstrijden!Q1126="x","M2","")</f>
        <v/>
      </c>
      <c r="BU961" s="44" t="str">
        <f>IF(Wedstrijden!R1126="x","Z1","")</f>
        <v/>
      </c>
      <c r="BV961" s="44" t="str">
        <f>IF(Wedstrijden!S1126="x","Z2","")</f>
        <v/>
      </c>
      <c r="BW961" s="44" t="str">
        <f>IF(COUNTA(Wedstrijden!T1126:AB1126)&lt;&gt;0,1,"")</f>
        <v/>
      </c>
      <c r="BX961" s="44" t="str">
        <f t="shared" si="85"/>
        <v/>
      </c>
      <c r="BY961" s="44" t="str">
        <f>IF(Wedstrijden!T1126="x","BB","")</f>
        <v/>
      </c>
      <c r="BZ961" s="44" t="str">
        <f>IF(Wedstrijden!U1126="x","B","")</f>
        <v/>
      </c>
      <c r="CA961" s="44" t="str">
        <f>IF(Wedstrijden!V1126="x","L1","")</f>
        <v/>
      </c>
      <c r="CB961" s="44" t="str">
        <f>IF(Wedstrijden!W1126="x","L2","")</f>
        <v/>
      </c>
      <c r="CC961" s="44" t="str">
        <f>IF(Wedstrijden!X1126="x","M1","")</f>
        <v/>
      </c>
      <c r="CD961" s="44" t="str">
        <f>IF(Wedstrijden!Y1126="x","M2","")</f>
        <v/>
      </c>
      <c r="CE961" s="44" t="str">
        <f>IF(Wedstrijden!Z1126="x","Z1","")</f>
        <v/>
      </c>
      <c r="CF961" s="44" t="str">
        <f>IF(Wedstrijden!AA1126="x","Z2","")</f>
        <v/>
      </c>
      <c r="CG961" s="44" t="str">
        <f>IF(Wedstrijden!AB1126="x","ZZL","")</f>
        <v/>
      </c>
      <c r="CL961" s="44" t="str">
        <f>IF(COUNTA(Wedstrijden!AC1126:AJ1126)&lt;&gt;0,2,"")</f>
        <v/>
      </c>
      <c r="CM961" s="44" t="str">
        <f t="shared" si="86"/>
        <v/>
      </c>
      <c r="CN961" s="44" t="str">
        <f>IF(Wedstrijden!AC1126="x","AA","")</f>
        <v/>
      </c>
      <c r="CO961" s="44" t="str">
        <f>IF(Wedstrijden!AD1126="x","A","")</f>
        <v/>
      </c>
      <c r="CP961" s="44" t="str">
        <f>IF(Wedstrijden!AE1126="x","BB","")</f>
        <v/>
      </c>
      <c r="CQ961" s="44" t="str">
        <f>IF(Wedstrijden!AF1126="x","B","")</f>
        <v/>
      </c>
      <c r="CR961" s="44" t="str">
        <f>IF(Wedstrijden!AG1126="x","L","")</f>
        <v/>
      </c>
      <c r="CS961" s="44" t="str">
        <f>IF(Wedstrijden!AH1126="x","M","")</f>
        <v/>
      </c>
      <c r="CT961" s="44" t="str">
        <f>IF(Wedstrijden!AI1126="x","Z","")</f>
        <v/>
      </c>
      <c r="CU961" s="44" t="str">
        <f>IF(Wedstrijden!AJ1126="x","ZZ","")</f>
        <v/>
      </c>
      <c r="CV961" s="44" t="str">
        <f>IF(COUNTA(Wedstrijden!AK1126:AQ1126)&lt;&gt;0,2,"")</f>
        <v/>
      </c>
      <c r="CW961" s="44" t="str">
        <f t="shared" si="87"/>
        <v/>
      </c>
      <c r="CX961" s="44" t="str">
        <f>IF(Wedstrijden!AK1126="x","BB","")</f>
        <v/>
      </c>
      <c r="CY961" s="44" t="str">
        <f>IF(Wedstrijden!AL1126="x","B","")</f>
        <v/>
      </c>
      <c r="CZ961" s="44" t="str">
        <f>IF(Wedstrijden!AM1126="x","L","")</f>
        <v/>
      </c>
      <c r="DA961" s="44" t="str">
        <f>IF(Wedstrijden!AN1126="x","M","")</f>
        <v/>
      </c>
      <c r="DB961" s="44" t="str">
        <f>IF(Wedstrijden!AO1126="x","Z","")</f>
        <v/>
      </c>
      <c r="DC961" s="44" t="str">
        <f>IF(Wedstrijden!AP1126="x","ZZ","")</f>
        <v/>
      </c>
      <c r="DD961" s="44" t="str">
        <f>IF(Wedstrijden!AQ1126="x","1.40","")</f>
        <v/>
      </c>
      <c r="DE961" s="44" t="str">
        <f>IF(COUNTA(Wedstrijden!AR1126:AT1126)&lt;&gt;0,6,"")</f>
        <v/>
      </c>
      <c r="DF961" s="44" t="str">
        <f t="shared" si="88"/>
        <v/>
      </c>
      <c r="DG961" s="44" t="str">
        <f>IF(Wedstrijden!AR1126="x","L","")</f>
        <v/>
      </c>
      <c r="DH961" s="44" t="str">
        <f>IF(Wedstrijden!AS1126="x","M","")</f>
        <v/>
      </c>
      <c r="DI961" s="44" t="str">
        <f>IF(Wedstrijden!AT1126="x","Z","")</f>
        <v/>
      </c>
      <c r="DJ961" s="44" t="str">
        <f>IF(COUNTA(Wedstrijden!AU1126:AW1126)&lt;&gt;0,6,"")</f>
        <v/>
      </c>
      <c r="DK961" s="44" t="str">
        <f t="shared" si="89"/>
        <v/>
      </c>
      <c r="DL961" s="44" t="str">
        <f>IF(Wedstrijden!AU1126="x","L","")</f>
        <v/>
      </c>
      <c r="DM961" s="44" t="str">
        <f>IF(Wedstrijden!AV1126="x","M","")</f>
        <v/>
      </c>
      <c r="DN961" s="44" t="str">
        <f>IF(Wedstrijden!AW1126="x","Z","")</f>
        <v/>
      </c>
    </row>
    <row r="962" spans="1:118" ht="15">
      <c r="A962" s="48" t="e">
        <f>Wedstrijden!#REF!</f>
        <v>#REF!</v>
      </c>
      <c r="B962" s="44" t="str">
        <f>IFERROR(VLOOKUP(Wedstrijden!E1127,Wedstrijdlocaties!$B$2:$E$499,2,FALSE),"")</f>
        <v/>
      </c>
      <c r="C962" s="44" t="str">
        <f>Wedstrijden!F1127</f>
        <v/>
      </c>
      <c r="D962" s="44" t="str">
        <f>IFERROR(VLOOKUP(Wedstrijden!G1127,Organisaties!$B$2:$C$501,2,FALSE),"")</f>
        <v/>
      </c>
      <c r="E962" s="44" t="str">
        <f>IFERROR(VLOOKUP(Wedstrijden!G1127,Organisaties!$B$2:$F$501,5,FALSE),"")</f>
        <v/>
      </c>
      <c r="F962" s="44" t="str">
        <f>IF(Wedstrijden!BC1127&lt;&gt;"",Wedstrijden!BC1127,"")</f>
        <v/>
      </c>
      <c r="G962" s="44">
        <f>IF(Wedstrijden!AY1127="Indoor",1,0)</f>
        <v>0</v>
      </c>
      <c r="H962" s="44">
        <f>Wedstrijden!AZ1127</f>
        <v>0</v>
      </c>
      <c r="I962" s="44" t="str">
        <f>IF(Wedstrijden!AX1127="Nee",0,IF(Wedstrijden!AX1127="Ja",1,""))</f>
        <v/>
      </c>
      <c r="J962" s="44" t="str">
        <f>IF(Wedstrijden!BA1127&lt;&gt;"",Wedstrijden!BA1127,"")</f>
        <v/>
      </c>
      <c r="W962" s="45"/>
      <c r="AE962" s="45"/>
      <c r="AN962" s="45"/>
      <c r="AU962" s="45"/>
      <c r="BA962" s="45"/>
      <c r="BE962" s="45"/>
      <c r="BJ962" s="44" t="str">
        <f>IF(COUNTA(Wedstrijden!I1127:S1127)&lt;&gt;0,1,"")</f>
        <v/>
      </c>
      <c r="BK962" s="44" t="str">
        <f t="shared" si="84"/>
        <v/>
      </c>
      <c r="BL962" s="44" t="str">
        <f>IF(Wedstrijden!I1127="x","AA","")</f>
        <v/>
      </c>
      <c r="BM962" s="44" t="str">
        <f>IF(Wedstrijden!J1127="x","A","")</f>
        <v/>
      </c>
      <c r="BN962" s="44" t="str">
        <f>IF(Wedstrijden!K1127="x","B1","")</f>
        <v/>
      </c>
      <c r="BO962" s="44" t="str">
        <f>IF(Wedstrijden!L1127="x","BB","")</f>
        <v/>
      </c>
      <c r="BP962" s="44" t="str">
        <f>IF(Wedstrijden!M1127="x","B","")</f>
        <v/>
      </c>
      <c r="BQ962" s="44" t="str">
        <f>IF(Wedstrijden!N1127="x","L1","")</f>
        <v/>
      </c>
      <c r="BR962" s="44" t="str">
        <f>IF(Wedstrijden!O1127="x","L2","")</f>
        <v/>
      </c>
      <c r="BS962" s="44" t="str">
        <f>IF(Wedstrijden!P1127="x","M1","")</f>
        <v/>
      </c>
      <c r="BT962" s="44" t="str">
        <f>IF(Wedstrijden!Q1127="x","M2","")</f>
        <v/>
      </c>
      <c r="BU962" s="44" t="str">
        <f>IF(Wedstrijden!R1127="x","Z1","")</f>
        <v/>
      </c>
      <c r="BV962" s="44" t="str">
        <f>IF(Wedstrijden!S1127="x","Z2","")</f>
        <v/>
      </c>
      <c r="BW962" s="44" t="str">
        <f>IF(COUNTA(Wedstrijden!T1127:AB1127)&lt;&gt;0,1,"")</f>
        <v/>
      </c>
      <c r="BX962" s="44" t="str">
        <f t="shared" si="85"/>
        <v/>
      </c>
      <c r="BY962" s="44" t="str">
        <f>IF(Wedstrijden!T1127="x","BB","")</f>
        <v/>
      </c>
      <c r="BZ962" s="44" t="str">
        <f>IF(Wedstrijden!U1127="x","B","")</f>
        <v/>
      </c>
      <c r="CA962" s="44" t="str">
        <f>IF(Wedstrijden!V1127="x","L1","")</f>
        <v/>
      </c>
      <c r="CB962" s="44" t="str">
        <f>IF(Wedstrijden!W1127="x","L2","")</f>
        <v/>
      </c>
      <c r="CC962" s="44" t="str">
        <f>IF(Wedstrijden!X1127="x","M1","")</f>
        <v/>
      </c>
      <c r="CD962" s="44" t="str">
        <f>IF(Wedstrijden!Y1127="x","M2","")</f>
        <v/>
      </c>
      <c r="CE962" s="44" t="str">
        <f>IF(Wedstrijden!Z1127="x","Z1","")</f>
        <v/>
      </c>
      <c r="CF962" s="44" t="str">
        <f>IF(Wedstrijden!AA1127="x","Z2","")</f>
        <v/>
      </c>
      <c r="CG962" s="44" t="str">
        <f>IF(Wedstrijden!AB1127="x","ZZL","")</f>
        <v/>
      </c>
      <c r="CL962" s="44" t="str">
        <f>IF(COUNTA(Wedstrijden!AC1127:AJ1127)&lt;&gt;0,2,"")</f>
        <v/>
      </c>
      <c r="CM962" s="44" t="str">
        <f t="shared" si="86"/>
        <v/>
      </c>
      <c r="CN962" s="44" t="str">
        <f>IF(Wedstrijden!AC1127="x","AA","")</f>
        <v/>
      </c>
      <c r="CO962" s="44" t="str">
        <f>IF(Wedstrijden!AD1127="x","A","")</f>
        <v/>
      </c>
      <c r="CP962" s="44" t="str">
        <f>IF(Wedstrijden!AE1127="x","BB","")</f>
        <v/>
      </c>
      <c r="CQ962" s="44" t="str">
        <f>IF(Wedstrijden!AF1127="x","B","")</f>
        <v/>
      </c>
      <c r="CR962" s="44" t="str">
        <f>IF(Wedstrijden!AG1127="x","L","")</f>
        <v/>
      </c>
      <c r="CS962" s="44" t="str">
        <f>IF(Wedstrijden!AH1127="x","M","")</f>
        <v/>
      </c>
      <c r="CT962" s="44" t="str">
        <f>IF(Wedstrijden!AI1127="x","Z","")</f>
        <v/>
      </c>
      <c r="CU962" s="44" t="str">
        <f>IF(Wedstrijden!AJ1127="x","ZZ","")</f>
        <v/>
      </c>
      <c r="CV962" s="44" t="str">
        <f>IF(COUNTA(Wedstrijden!AK1127:AQ1127)&lt;&gt;0,2,"")</f>
        <v/>
      </c>
      <c r="CW962" s="44" t="str">
        <f t="shared" si="87"/>
        <v/>
      </c>
      <c r="CX962" s="44" t="str">
        <f>IF(Wedstrijden!AK1127="x","BB","")</f>
        <v/>
      </c>
      <c r="CY962" s="44" t="str">
        <f>IF(Wedstrijden!AL1127="x","B","")</f>
        <v/>
      </c>
      <c r="CZ962" s="44" t="str">
        <f>IF(Wedstrijden!AM1127="x","L","")</f>
        <v/>
      </c>
      <c r="DA962" s="44" t="str">
        <f>IF(Wedstrijden!AN1127="x","M","")</f>
        <v/>
      </c>
      <c r="DB962" s="44" t="str">
        <f>IF(Wedstrijden!AO1127="x","Z","")</f>
        <v/>
      </c>
      <c r="DC962" s="44" t="str">
        <f>IF(Wedstrijden!AP1127="x","ZZ","")</f>
        <v/>
      </c>
      <c r="DD962" s="44" t="str">
        <f>IF(Wedstrijden!AQ1127="x","1.40","")</f>
        <v/>
      </c>
      <c r="DE962" s="44" t="str">
        <f>IF(COUNTA(Wedstrijden!AR1127:AT1127)&lt;&gt;0,6,"")</f>
        <v/>
      </c>
      <c r="DF962" s="44" t="str">
        <f t="shared" si="88"/>
        <v/>
      </c>
      <c r="DG962" s="44" t="str">
        <f>IF(Wedstrijden!AR1127="x","L","")</f>
        <v/>
      </c>
      <c r="DH962" s="44" t="str">
        <f>IF(Wedstrijden!AS1127="x","M","")</f>
        <v/>
      </c>
      <c r="DI962" s="44" t="str">
        <f>IF(Wedstrijden!AT1127="x","Z","")</f>
        <v/>
      </c>
      <c r="DJ962" s="44" t="str">
        <f>IF(COUNTA(Wedstrijden!AU1127:AW1127)&lt;&gt;0,6,"")</f>
        <v/>
      </c>
      <c r="DK962" s="44" t="str">
        <f t="shared" si="89"/>
        <v/>
      </c>
      <c r="DL962" s="44" t="str">
        <f>IF(Wedstrijden!AU1127="x","L","")</f>
        <v/>
      </c>
      <c r="DM962" s="44" t="str">
        <f>IF(Wedstrijden!AV1127="x","M","")</f>
        <v/>
      </c>
      <c r="DN962" s="44" t="str">
        <f>IF(Wedstrijden!AW1127="x","Z","")</f>
        <v/>
      </c>
    </row>
    <row r="963" spans="1:118" ht="15">
      <c r="A963" s="48" t="e">
        <f>Wedstrijden!#REF!</f>
        <v>#REF!</v>
      </c>
      <c r="B963" s="44" t="str">
        <f>IFERROR(VLOOKUP(Wedstrijden!E1128,Wedstrijdlocaties!$B$2:$E$499,2,FALSE),"")</f>
        <v/>
      </c>
      <c r="C963" s="44" t="str">
        <f>Wedstrijden!F1128</f>
        <v/>
      </c>
      <c r="D963" s="44" t="str">
        <f>IFERROR(VLOOKUP(Wedstrijden!G1128,Organisaties!$B$2:$C$501,2,FALSE),"")</f>
        <v/>
      </c>
      <c r="E963" s="44" t="str">
        <f>IFERROR(VLOOKUP(Wedstrijden!G1128,Organisaties!$B$2:$F$501,5,FALSE),"")</f>
        <v/>
      </c>
      <c r="F963" s="44" t="str">
        <f>IF(Wedstrijden!BC1128&lt;&gt;"",Wedstrijden!BC1128,"")</f>
        <v/>
      </c>
      <c r="G963" s="44">
        <f>IF(Wedstrijden!AY1128="Indoor",1,0)</f>
        <v>0</v>
      </c>
      <c r="H963" s="44">
        <f>Wedstrijden!AZ1128</f>
        <v>0</v>
      </c>
      <c r="I963" s="44" t="str">
        <f>IF(Wedstrijden!AX1128="Nee",0,IF(Wedstrijden!AX1128="Ja",1,""))</f>
        <v/>
      </c>
      <c r="J963" s="44" t="str">
        <f>IF(Wedstrijden!BA1128&lt;&gt;"",Wedstrijden!BA1128,"")</f>
        <v/>
      </c>
      <c r="W963" s="45"/>
      <c r="AE963" s="45"/>
      <c r="AN963" s="45"/>
      <c r="AU963" s="45"/>
      <c r="BA963" s="45"/>
      <c r="BE963" s="45"/>
      <c r="BJ963" s="44" t="str">
        <f>IF(COUNTA(Wedstrijden!I1128:S1128)&lt;&gt;0,1,"")</f>
        <v/>
      </c>
      <c r="BK963" s="44" t="str">
        <f t="shared" ref="BK963:BK1026" si="90">IF(COUNTBLANK(BJ963) = 1,"",2)</f>
        <v/>
      </c>
      <c r="BL963" s="44" t="str">
        <f>IF(Wedstrijden!I1128="x","AA","")</f>
        <v/>
      </c>
      <c r="BM963" s="44" t="str">
        <f>IF(Wedstrijden!J1128="x","A","")</f>
        <v/>
      </c>
      <c r="BN963" s="44" t="str">
        <f>IF(Wedstrijden!K1128="x","B1","")</f>
        <v/>
      </c>
      <c r="BO963" s="44" t="str">
        <f>IF(Wedstrijden!L1128="x","BB","")</f>
        <v/>
      </c>
      <c r="BP963" s="44" t="str">
        <f>IF(Wedstrijden!M1128="x","B","")</f>
        <v/>
      </c>
      <c r="BQ963" s="44" t="str">
        <f>IF(Wedstrijden!N1128="x","L1","")</f>
        <v/>
      </c>
      <c r="BR963" s="44" t="str">
        <f>IF(Wedstrijden!O1128="x","L2","")</f>
        <v/>
      </c>
      <c r="BS963" s="44" t="str">
        <f>IF(Wedstrijden!P1128="x","M1","")</f>
        <v/>
      </c>
      <c r="BT963" s="44" t="str">
        <f>IF(Wedstrijden!Q1128="x","M2","")</f>
        <v/>
      </c>
      <c r="BU963" s="44" t="str">
        <f>IF(Wedstrijden!R1128="x","Z1","")</f>
        <v/>
      </c>
      <c r="BV963" s="44" t="str">
        <f>IF(Wedstrijden!S1128="x","Z2","")</f>
        <v/>
      </c>
      <c r="BW963" s="44" t="str">
        <f>IF(COUNTA(Wedstrijden!T1128:AB1128)&lt;&gt;0,1,"")</f>
        <v/>
      </c>
      <c r="BX963" s="44" t="str">
        <f t="shared" ref="BX963:BX1026" si="91">IF(COUNTBLANK(BW963) = 1,"",1)</f>
        <v/>
      </c>
      <c r="BY963" s="44" t="str">
        <f>IF(Wedstrijden!T1128="x","BB","")</f>
        <v/>
      </c>
      <c r="BZ963" s="44" t="str">
        <f>IF(Wedstrijden!U1128="x","B","")</f>
        <v/>
      </c>
      <c r="CA963" s="44" t="str">
        <f>IF(Wedstrijden!V1128="x","L1","")</f>
        <v/>
      </c>
      <c r="CB963" s="44" t="str">
        <f>IF(Wedstrijden!W1128="x","L2","")</f>
        <v/>
      </c>
      <c r="CC963" s="44" t="str">
        <f>IF(Wedstrijden!X1128="x","M1","")</f>
        <v/>
      </c>
      <c r="CD963" s="44" t="str">
        <f>IF(Wedstrijden!Y1128="x","M2","")</f>
        <v/>
      </c>
      <c r="CE963" s="44" t="str">
        <f>IF(Wedstrijden!Z1128="x","Z1","")</f>
        <v/>
      </c>
      <c r="CF963" s="44" t="str">
        <f>IF(Wedstrijden!AA1128="x","Z2","")</f>
        <v/>
      </c>
      <c r="CG963" s="44" t="str">
        <f>IF(Wedstrijden!AB1128="x","ZZL","")</f>
        <v/>
      </c>
      <c r="CL963" s="44" t="str">
        <f>IF(COUNTA(Wedstrijden!AC1128:AJ1128)&lt;&gt;0,2,"")</f>
        <v/>
      </c>
      <c r="CM963" s="44" t="str">
        <f t="shared" ref="CM963:CM1026" si="92">IF(COUNTBLANK(CL963) = 1,"",2)</f>
        <v/>
      </c>
      <c r="CN963" s="44" t="str">
        <f>IF(Wedstrijden!AC1128="x","AA","")</f>
        <v/>
      </c>
      <c r="CO963" s="44" t="str">
        <f>IF(Wedstrijden!AD1128="x","A","")</f>
        <v/>
      </c>
      <c r="CP963" s="44" t="str">
        <f>IF(Wedstrijden!AE1128="x","BB","")</f>
        <v/>
      </c>
      <c r="CQ963" s="44" t="str">
        <f>IF(Wedstrijden!AF1128="x","B","")</f>
        <v/>
      </c>
      <c r="CR963" s="44" t="str">
        <f>IF(Wedstrijden!AG1128="x","L","")</f>
        <v/>
      </c>
      <c r="CS963" s="44" t="str">
        <f>IF(Wedstrijden!AH1128="x","M","")</f>
        <v/>
      </c>
      <c r="CT963" s="44" t="str">
        <f>IF(Wedstrijden!AI1128="x","Z","")</f>
        <v/>
      </c>
      <c r="CU963" s="44" t="str">
        <f>IF(Wedstrijden!AJ1128="x","ZZ","")</f>
        <v/>
      </c>
      <c r="CV963" s="44" t="str">
        <f>IF(COUNTA(Wedstrijden!AK1128:AQ1128)&lt;&gt;0,2,"")</f>
        <v/>
      </c>
      <c r="CW963" s="44" t="str">
        <f t="shared" ref="CW963:CW1026" si="93">IF(COUNTBLANK(CV963) = 1,"",1)</f>
        <v/>
      </c>
      <c r="CX963" s="44" t="str">
        <f>IF(Wedstrijden!AK1128="x","BB","")</f>
        <v/>
      </c>
      <c r="CY963" s="44" t="str">
        <f>IF(Wedstrijden!AL1128="x","B","")</f>
        <v/>
      </c>
      <c r="CZ963" s="44" t="str">
        <f>IF(Wedstrijden!AM1128="x","L","")</f>
        <v/>
      </c>
      <c r="DA963" s="44" t="str">
        <f>IF(Wedstrijden!AN1128="x","M","")</f>
        <v/>
      </c>
      <c r="DB963" s="44" t="str">
        <f>IF(Wedstrijden!AO1128="x","Z","")</f>
        <v/>
      </c>
      <c r="DC963" s="44" t="str">
        <f>IF(Wedstrijden!AP1128="x","ZZ","")</f>
        <v/>
      </c>
      <c r="DD963" s="44" t="str">
        <f>IF(Wedstrijden!AQ1128="x","1.40","")</f>
        <v/>
      </c>
      <c r="DE963" s="44" t="str">
        <f>IF(COUNTA(Wedstrijden!AR1128:AT1128)&lt;&gt;0,6,"")</f>
        <v/>
      </c>
      <c r="DF963" s="44" t="str">
        <f t="shared" ref="DF963:DF1026" si="94">IF(COUNTBLANK(DE963) = 1,"",2)</f>
        <v/>
      </c>
      <c r="DG963" s="44" t="str">
        <f>IF(Wedstrijden!AR1128="x","L","")</f>
        <v/>
      </c>
      <c r="DH963" s="44" t="str">
        <f>IF(Wedstrijden!AS1128="x","M","")</f>
        <v/>
      </c>
      <c r="DI963" s="44" t="str">
        <f>IF(Wedstrijden!AT1128="x","Z","")</f>
        <v/>
      </c>
      <c r="DJ963" s="44" t="str">
        <f>IF(COUNTA(Wedstrijden!AU1128:AW1128)&lt;&gt;0,6,"")</f>
        <v/>
      </c>
      <c r="DK963" s="44" t="str">
        <f t="shared" ref="DK963:DK1026" si="95">IF(COUNTBLANK(DJ963) = 1,"",1)</f>
        <v/>
      </c>
      <c r="DL963" s="44" t="str">
        <f>IF(Wedstrijden!AU1128="x","L","")</f>
        <v/>
      </c>
      <c r="DM963" s="44" t="str">
        <f>IF(Wedstrijden!AV1128="x","M","")</f>
        <v/>
      </c>
      <c r="DN963" s="44" t="str">
        <f>IF(Wedstrijden!AW1128="x","Z","")</f>
        <v/>
      </c>
    </row>
    <row r="964" spans="1:118" ht="15">
      <c r="A964" s="48" t="e">
        <f>Wedstrijden!#REF!</f>
        <v>#REF!</v>
      </c>
      <c r="B964" s="44" t="str">
        <f>IFERROR(VLOOKUP(Wedstrijden!E1129,Wedstrijdlocaties!$B$2:$E$499,2,FALSE),"")</f>
        <v/>
      </c>
      <c r="C964" s="44" t="str">
        <f>Wedstrijden!F1129</f>
        <v/>
      </c>
      <c r="D964" s="44" t="str">
        <f>IFERROR(VLOOKUP(Wedstrijden!G1129,Organisaties!$B$2:$C$501,2,FALSE),"")</f>
        <v/>
      </c>
      <c r="E964" s="44" t="str">
        <f>IFERROR(VLOOKUP(Wedstrijden!G1129,Organisaties!$B$2:$F$501,5,FALSE),"")</f>
        <v/>
      </c>
      <c r="F964" s="44" t="str">
        <f>IF(Wedstrijden!BC1129&lt;&gt;"",Wedstrijden!BC1129,"")</f>
        <v/>
      </c>
      <c r="G964" s="44">
        <f>IF(Wedstrijden!AY1129="Indoor",1,0)</f>
        <v>0</v>
      </c>
      <c r="H964" s="44">
        <f>Wedstrijden!AZ1129</f>
        <v>0</v>
      </c>
      <c r="I964" s="44" t="str">
        <f>IF(Wedstrijden!AX1129="Nee",0,IF(Wedstrijden!AX1129="Ja",1,""))</f>
        <v/>
      </c>
      <c r="J964" s="44" t="str">
        <f>IF(Wedstrijden!BA1129&lt;&gt;"",Wedstrijden!BA1129,"")</f>
        <v/>
      </c>
      <c r="W964" s="45"/>
      <c r="AE964" s="45"/>
      <c r="AN964" s="45"/>
      <c r="AU964" s="45"/>
      <c r="BA964" s="45"/>
      <c r="BE964" s="45"/>
      <c r="BJ964" s="44" t="str">
        <f>IF(COUNTA(Wedstrijden!I1129:S1129)&lt;&gt;0,1,"")</f>
        <v/>
      </c>
      <c r="BK964" s="44" t="str">
        <f t="shared" si="90"/>
        <v/>
      </c>
      <c r="BL964" s="44" t="str">
        <f>IF(Wedstrijden!I1129="x","AA","")</f>
        <v/>
      </c>
      <c r="BM964" s="44" t="str">
        <f>IF(Wedstrijden!J1129="x","A","")</f>
        <v/>
      </c>
      <c r="BN964" s="44" t="str">
        <f>IF(Wedstrijden!K1129="x","B1","")</f>
        <v/>
      </c>
      <c r="BO964" s="44" t="str">
        <f>IF(Wedstrijden!L1129="x","BB","")</f>
        <v/>
      </c>
      <c r="BP964" s="44" t="str">
        <f>IF(Wedstrijden!M1129="x","B","")</f>
        <v/>
      </c>
      <c r="BQ964" s="44" t="str">
        <f>IF(Wedstrijden!N1129="x","L1","")</f>
        <v/>
      </c>
      <c r="BR964" s="44" t="str">
        <f>IF(Wedstrijden!O1129="x","L2","")</f>
        <v/>
      </c>
      <c r="BS964" s="44" t="str">
        <f>IF(Wedstrijden!P1129="x","M1","")</f>
        <v/>
      </c>
      <c r="BT964" s="44" t="str">
        <f>IF(Wedstrijden!Q1129="x","M2","")</f>
        <v/>
      </c>
      <c r="BU964" s="44" t="str">
        <f>IF(Wedstrijden!R1129="x","Z1","")</f>
        <v/>
      </c>
      <c r="BV964" s="44" t="str">
        <f>IF(Wedstrijden!S1129="x","Z2","")</f>
        <v/>
      </c>
      <c r="BW964" s="44" t="str">
        <f>IF(COUNTA(Wedstrijden!T1129:AB1129)&lt;&gt;0,1,"")</f>
        <v/>
      </c>
      <c r="BX964" s="44" t="str">
        <f t="shared" si="91"/>
        <v/>
      </c>
      <c r="BY964" s="44" t="str">
        <f>IF(Wedstrijden!T1129="x","BB","")</f>
        <v/>
      </c>
      <c r="BZ964" s="44" t="str">
        <f>IF(Wedstrijden!U1129="x","B","")</f>
        <v/>
      </c>
      <c r="CA964" s="44" t="str">
        <f>IF(Wedstrijden!V1129="x","L1","")</f>
        <v/>
      </c>
      <c r="CB964" s="44" t="str">
        <f>IF(Wedstrijden!W1129="x","L2","")</f>
        <v/>
      </c>
      <c r="CC964" s="44" t="str">
        <f>IF(Wedstrijden!X1129="x","M1","")</f>
        <v/>
      </c>
      <c r="CD964" s="44" t="str">
        <f>IF(Wedstrijden!Y1129="x","M2","")</f>
        <v/>
      </c>
      <c r="CE964" s="44" t="str">
        <f>IF(Wedstrijden!Z1129="x","Z1","")</f>
        <v/>
      </c>
      <c r="CF964" s="44" t="str">
        <f>IF(Wedstrijden!AA1129="x","Z2","")</f>
        <v/>
      </c>
      <c r="CG964" s="44" t="str">
        <f>IF(Wedstrijden!AB1129="x","ZZL","")</f>
        <v/>
      </c>
      <c r="CL964" s="44" t="str">
        <f>IF(COUNTA(Wedstrijden!AC1129:AJ1129)&lt;&gt;0,2,"")</f>
        <v/>
      </c>
      <c r="CM964" s="44" t="str">
        <f t="shared" si="92"/>
        <v/>
      </c>
      <c r="CN964" s="44" t="str">
        <f>IF(Wedstrijden!AC1129="x","AA","")</f>
        <v/>
      </c>
      <c r="CO964" s="44" t="str">
        <f>IF(Wedstrijden!AD1129="x","A","")</f>
        <v/>
      </c>
      <c r="CP964" s="44" t="str">
        <f>IF(Wedstrijden!AE1129="x","BB","")</f>
        <v/>
      </c>
      <c r="CQ964" s="44" t="str">
        <f>IF(Wedstrijden!AF1129="x","B","")</f>
        <v/>
      </c>
      <c r="CR964" s="44" t="str">
        <f>IF(Wedstrijden!AG1129="x","L","")</f>
        <v/>
      </c>
      <c r="CS964" s="44" t="str">
        <f>IF(Wedstrijden!AH1129="x","M","")</f>
        <v/>
      </c>
      <c r="CT964" s="44" t="str">
        <f>IF(Wedstrijden!AI1129="x","Z","")</f>
        <v/>
      </c>
      <c r="CU964" s="44" t="str">
        <f>IF(Wedstrijden!AJ1129="x","ZZ","")</f>
        <v/>
      </c>
      <c r="CV964" s="44" t="str">
        <f>IF(COUNTA(Wedstrijden!AK1129:AQ1129)&lt;&gt;0,2,"")</f>
        <v/>
      </c>
      <c r="CW964" s="44" t="str">
        <f t="shared" si="93"/>
        <v/>
      </c>
      <c r="CX964" s="44" t="str">
        <f>IF(Wedstrijden!AK1129="x","BB","")</f>
        <v/>
      </c>
      <c r="CY964" s="44" t="str">
        <f>IF(Wedstrijden!AL1129="x","B","")</f>
        <v/>
      </c>
      <c r="CZ964" s="44" t="str">
        <f>IF(Wedstrijden!AM1129="x","L","")</f>
        <v/>
      </c>
      <c r="DA964" s="44" t="str">
        <f>IF(Wedstrijden!AN1129="x","M","")</f>
        <v/>
      </c>
      <c r="DB964" s="44" t="str">
        <f>IF(Wedstrijden!AO1129="x","Z","")</f>
        <v/>
      </c>
      <c r="DC964" s="44" t="str">
        <f>IF(Wedstrijden!AP1129="x","ZZ","")</f>
        <v/>
      </c>
      <c r="DD964" s="44" t="str">
        <f>IF(Wedstrijden!AQ1129="x","1.40","")</f>
        <v/>
      </c>
      <c r="DE964" s="44" t="str">
        <f>IF(COUNTA(Wedstrijden!AR1129:AT1129)&lt;&gt;0,6,"")</f>
        <v/>
      </c>
      <c r="DF964" s="44" t="str">
        <f t="shared" si="94"/>
        <v/>
      </c>
      <c r="DG964" s="44" t="str">
        <f>IF(Wedstrijden!AR1129="x","L","")</f>
        <v/>
      </c>
      <c r="DH964" s="44" t="str">
        <f>IF(Wedstrijden!AS1129="x","M","")</f>
        <v/>
      </c>
      <c r="DI964" s="44" t="str">
        <f>IF(Wedstrijden!AT1129="x","Z","")</f>
        <v/>
      </c>
      <c r="DJ964" s="44" t="str">
        <f>IF(COUNTA(Wedstrijden!AU1129:AW1129)&lt;&gt;0,6,"")</f>
        <v/>
      </c>
      <c r="DK964" s="44" t="str">
        <f t="shared" si="95"/>
        <v/>
      </c>
      <c r="DL964" s="44" t="str">
        <f>IF(Wedstrijden!AU1129="x","L","")</f>
        <v/>
      </c>
      <c r="DM964" s="44" t="str">
        <f>IF(Wedstrijden!AV1129="x","M","")</f>
        <v/>
      </c>
      <c r="DN964" s="44" t="str">
        <f>IF(Wedstrijden!AW1129="x","Z","")</f>
        <v/>
      </c>
    </row>
    <row r="965" spans="1:118" ht="15">
      <c r="A965" s="48" t="e">
        <f>Wedstrijden!#REF!</f>
        <v>#REF!</v>
      </c>
      <c r="B965" s="44" t="str">
        <f>IFERROR(VLOOKUP(Wedstrijden!E1130,Wedstrijdlocaties!$B$2:$E$499,2,FALSE),"")</f>
        <v/>
      </c>
      <c r="C965" s="44" t="str">
        <f>Wedstrijden!F1130</f>
        <v/>
      </c>
      <c r="D965" s="44" t="str">
        <f>IFERROR(VLOOKUP(Wedstrijden!G1130,Organisaties!$B$2:$C$501,2,FALSE),"")</f>
        <v/>
      </c>
      <c r="E965" s="44" t="str">
        <f>IFERROR(VLOOKUP(Wedstrijden!G1130,Organisaties!$B$2:$F$501,5,FALSE),"")</f>
        <v/>
      </c>
      <c r="F965" s="44" t="str">
        <f>IF(Wedstrijden!BC1130&lt;&gt;"",Wedstrijden!BC1130,"")</f>
        <v/>
      </c>
      <c r="G965" s="44">
        <f>IF(Wedstrijden!AY1130="Indoor",1,0)</f>
        <v>0</v>
      </c>
      <c r="H965" s="44">
        <f>Wedstrijden!AZ1130</f>
        <v>0</v>
      </c>
      <c r="I965" s="44" t="str">
        <f>IF(Wedstrijden!AX1130="Nee",0,IF(Wedstrijden!AX1130="Ja",1,""))</f>
        <v/>
      </c>
      <c r="J965" s="44" t="str">
        <f>IF(Wedstrijden!BA1130&lt;&gt;"",Wedstrijden!BA1130,"")</f>
        <v/>
      </c>
      <c r="W965" s="45"/>
      <c r="AE965" s="45"/>
      <c r="AN965" s="45"/>
      <c r="AU965" s="45"/>
      <c r="BA965" s="45"/>
      <c r="BE965" s="45"/>
      <c r="BJ965" s="44" t="str">
        <f>IF(COUNTA(Wedstrijden!I1130:S1130)&lt;&gt;0,1,"")</f>
        <v/>
      </c>
      <c r="BK965" s="44" t="str">
        <f t="shared" si="90"/>
        <v/>
      </c>
      <c r="BL965" s="44" t="str">
        <f>IF(Wedstrijden!I1130="x","AA","")</f>
        <v/>
      </c>
      <c r="BM965" s="44" t="str">
        <f>IF(Wedstrijden!J1130="x","A","")</f>
        <v/>
      </c>
      <c r="BN965" s="44" t="str">
        <f>IF(Wedstrijden!K1130="x","B1","")</f>
        <v/>
      </c>
      <c r="BO965" s="44" t="str">
        <f>IF(Wedstrijden!L1130="x","BB","")</f>
        <v/>
      </c>
      <c r="BP965" s="44" t="str">
        <f>IF(Wedstrijden!M1130="x","B","")</f>
        <v/>
      </c>
      <c r="BQ965" s="44" t="str">
        <f>IF(Wedstrijden!N1130="x","L1","")</f>
        <v/>
      </c>
      <c r="BR965" s="44" t="str">
        <f>IF(Wedstrijden!O1130="x","L2","")</f>
        <v/>
      </c>
      <c r="BS965" s="44" t="str">
        <f>IF(Wedstrijden!P1130="x","M1","")</f>
        <v/>
      </c>
      <c r="BT965" s="44" t="str">
        <f>IF(Wedstrijden!Q1130="x","M2","")</f>
        <v/>
      </c>
      <c r="BU965" s="44" t="str">
        <f>IF(Wedstrijden!R1130="x","Z1","")</f>
        <v/>
      </c>
      <c r="BV965" s="44" t="str">
        <f>IF(Wedstrijden!S1130="x","Z2","")</f>
        <v/>
      </c>
      <c r="BW965" s="44" t="str">
        <f>IF(COUNTA(Wedstrijden!T1130:AB1130)&lt;&gt;0,1,"")</f>
        <v/>
      </c>
      <c r="BX965" s="44" t="str">
        <f t="shared" si="91"/>
        <v/>
      </c>
      <c r="BY965" s="44" t="str">
        <f>IF(Wedstrijden!T1130="x","BB","")</f>
        <v/>
      </c>
      <c r="BZ965" s="44" t="str">
        <f>IF(Wedstrijden!U1130="x","B","")</f>
        <v/>
      </c>
      <c r="CA965" s="44" t="str">
        <f>IF(Wedstrijden!V1130="x","L1","")</f>
        <v/>
      </c>
      <c r="CB965" s="44" t="str">
        <f>IF(Wedstrijden!W1130="x","L2","")</f>
        <v/>
      </c>
      <c r="CC965" s="44" t="str">
        <f>IF(Wedstrijden!X1130="x","M1","")</f>
        <v/>
      </c>
      <c r="CD965" s="44" t="str">
        <f>IF(Wedstrijden!Y1130="x","M2","")</f>
        <v/>
      </c>
      <c r="CE965" s="44" t="str">
        <f>IF(Wedstrijden!Z1130="x","Z1","")</f>
        <v/>
      </c>
      <c r="CF965" s="44" t="str">
        <f>IF(Wedstrijden!AA1130="x","Z2","")</f>
        <v/>
      </c>
      <c r="CG965" s="44" t="str">
        <f>IF(Wedstrijden!AB1130="x","ZZL","")</f>
        <v/>
      </c>
      <c r="CL965" s="44" t="str">
        <f>IF(COUNTA(Wedstrijden!AC1130:AJ1130)&lt;&gt;0,2,"")</f>
        <v/>
      </c>
      <c r="CM965" s="44" t="str">
        <f t="shared" si="92"/>
        <v/>
      </c>
      <c r="CN965" s="44" t="str">
        <f>IF(Wedstrijden!AC1130="x","AA","")</f>
        <v/>
      </c>
      <c r="CO965" s="44" t="str">
        <f>IF(Wedstrijden!AD1130="x","A","")</f>
        <v/>
      </c>
      <c r="CP965" s="44" t="str">
        <f>IF(Wedstrijden!AE1130="x","BB","")</f>
        <v/>
      </c>
      <c r="CQ965" s="44" t="str">
        <f>IF(Wedstrijden!AF1130="x","B","")</f>
        <v/>
      </c>
      <c r="CR965" s="44" t="str">
        <f>IF(Wedstrijden!AG1130="x","L","")</f>
        <v/>
      </c>
      <c r="CS965" s="44" t="str">
        <f>IF(Wedstrijden!AH1130="x","M","")</f>
        <v/>
      </c>
      <c r="CT965" s="44" t="str">
        <f>IF(Wedstrijden!AI1130="x","Z","")</f>
        <v/>
      </c>
      <c r="CU965" s="44" t="str">
        <f>IF(Wedstrijden!AJ1130="x","ZZ","")</f>
        <v/>
      </c>
      <c r="CV965" s="44" t="str">
        <f>IF(COUNTA(Wedstrijden!AK1130:AQ1130)&lt;&gt;0,2,"")</f>
        <v/>
      </c>
      <c r="CW965" s="44" t="str">
        <f t="shared" si="93"/>
        <v/>
      </c>
      <c r="CX965" s="44" t="str">
        <f>IF(Wedstrijden!AK1130="x","BB","")</f>
        <v/>
      </c>
      <c r="CY965" s="44" t="str">
        <f>IF(Wedstrijden!AL1130="x","B","")</f>
        <v/>
      </c>
      <c r="CZ965" s="44" t="str">
        <f>IF(Wedstrijden!AM1130="x","L","")</f>
        <v/>
      </c>
      <c r="DA965" s="44" t="str">
        <f>IF(Wedstrijden!AN1130="x","M","")</f>
        <v/>
      </c>
      <c r="DB965" s="44" t="str">
        <f>IF(Wedstrijden!AO1130="x","Z","")</f>
        <v/>
      </c>
      <c r="DC965" s="44" t="str">
        <f>IF(Wedstrijden!AP1130="x","ZZ","")</f>
        <v/>
      </c>
      <c r="DD965" s="44" t="str">
        <f>IF(Wedstrijden!AQ1130="x","1.40","")</f>
        <v/>
      </c>
      <c r="DE965" s="44" t="str">
        <f>IF(COUNTA(Wedstrijden!AR1130:AT1130)&lt;&gt;0,6,"")</f>
        <v/>
      </c>
      <c r="DF965" s="44" t="str">
        <f t="shared" si="94"/>
        <v/>
      </c>
      <c r="DG965" s="44" t="str">
        <f>IF(Wedstrijden!AR1130="x","L","")</f>
        <v/>
      </c>
      <c r="DH965" s="44" t="str">
        <f>IF(Wedstrijden!AS1130="x","M","")</f>
        <v/>
      </c>
      <c r="DI965" s="44" t="str">
        <f>IF(Wedstrijden!AT1130="x","Z","")</f>
        <v/>
      </c>
      <c r="DJ965" s="44" t="str">
        <f>IF(COUNTA(Wedstrijden!AU1130:AW1130)&lt;&gt;0,6,"")</f>
        <v/>
      </c>
      <c r="DK965" s="44" t="str">
        <f t="shared" si="95"/>
        <v/>
      </c>
      <c r="DL965" s="44" t="str">
        <f>IF(Wedstrijden!AU1130="x","L","")</f>
        <v/>
      </c>
      <c r="DM965" s="44" t="str">
        <f>IF(Wedstrijden!AV1130="x","M","")</f>
        <v/>
      </c>
      <c r="DN965" s="44" t="str">
        <f>IF(Wedstrijden!AW1130="x","Z","")</f>
        <v/>
      </c>
    </row>
    <row r="966" spans="1:118" ht="15">
      <c r="A966" s="48" t="e">
        <f>Wedstrijden!#REF!</f>
        <v>#REF!</v>
      </c>
      <c r="B966" s="44" t="str">
        <f>IFERROR(VLOOKUP(Wedstrijden!E1131,Wedstrijdlocaties!$B$2:$E$499,2,FALSE),"")</f>
        <v/>
      </c>
      <c r="C966" s="44" t="str">
        <f>Wedstrijden!F1131</f>
        <v/>
      </c>
      <c r="D966" s="44" t="str">
        <f>IFERROR(VLOOKUP(Wedstrijden!G1131,Organisaties!$B$2:$C$501,2,FALSE),"")</f>
        <v/>
      </c>
      <c r="E966" s="44" t="str">
        <f>IFERROR(VLOOKUP(Wedstrijden!G1131,Organisaties!$B$2:$F$501,5,FALSE),"")</f>
        <v/>
      </c>
      <c r="F966" s="44" t="str">
        <f>IF(Wedstrijden!BC1131&lt;&gt;"",Wedstrijden!BC1131,"")</f>
        <v/>
      </c>
      <c r="G966" s="44">
        <f>IF(Wedstrijden!AY1131="Indoor",1,0)</f>
        <v>0</v>
      </c>
      <c r="H966" s="44">
        <f>Wedstrijden!AZ1131</f>
        <v>0</v>
      </c>
      <c r="I966" s="44" t="str">
        <f>IF(Wedstrijden!AX1131="Nee",0,IF(Wedstrijden!AX1131="Ja",1,""))</f>
        <v/>
      </c>
      <c r="J966" s="44" t="str">
        <f>IF(Wedstrijden!BA1131&lt;&gt;"",Wedstrijden!BA1131,"")</f>
        <v/>
      </c>
      <c r="W966" s="45"/>
      <c r="AE966" s="45"/>
      <c r="AN966" s="45"/>
      <c r="AU966" s="45"/>
      <c r="BA966" s="45"/>
      <c r="BE966" s="45"/>
      <c r="BJ966" s="44" t="str">
        <f>IF(COUNTA(Wedstrijden!I1131:S1131)&lt;&gt;0,1,"")</f>
        <v/>
      </c>
      <c r="BK966" s="44" t="str">
        <f t="shared" si="90"/>
        <v/>
      </c>
      <c r="BL966" s="44" t="str">
        <f>IF(Wedstrijden!I1131="x","AA","")</f>
        <v/>
      </c>
      <c r="BM966" s="44" t="str">
        <f>IF(Wedstrijden!J1131="x","A","")</f>
        <v/>
      </c>
      <c r="BN966" s="44" t="str">
        <f>IF(Wedstrijden!K1131="x","B1","")</f>
        <v/>
      </c>
      <c r="BO966" s="44" t="str">
        <f>IF(Wedstrijden!L1131="x","BB","")</f>
        <v/>
      </c>
      <c r="BP966" s="44" t="str">
        <f>IF(Wedstrijden!M1131="x","B","")</f>
        <v/>
      </c>
      <c r="BQ966" s="44" t="str">
        <f>IF(Wedstrijden!N1131="x","L1","")</f>
        <v/>
      </c>
      <c r="BR966" s="44" t="str">
        <f>IF(Wedstrijden!O1131="x","L2","")</f>
        <v/>
      </c>
      <c r="BS966" s="44" t="str">
        <f>IF(Wedstrijden!P1131="x","M1","")</f>
        <v/>
      </c>
      <c r="BT966" s="44" t="str">
        <f>IF(Wedstrijden!Q1131="x","M2","")</f>
        <v/>
      </c>
      <c r="BU966" s="44" t="str">
        <f>IF(Wedstrijden!R1131="x","Z1","")</f>
        <v/>
      </c>
      <c r="BV966" s="44" t="str">
        <f>IF(Wedstrijden!S1131="x","Z2","")</f>
        <v/>
      </c>
      <c r="BW966" s="44" t="str">
        <f>IF(COUNTA(Wedstrijden!T1131:AB1131)&lt;&gt;0,1,"")</f>
        <v/>
      </c>
      <c r="BX966" s="44" t="str">
        <f t="shared" si="91"/>
        <v/>
      </c>
      <c r="BY966" s="44" t="str">
        <f>IF(Wedstrijden!T1131="x","BB","")</f>
        <v/>
      </c>
      <c r="BZ966" s="44" t="str">
        <f>IF(Wedstrijden!U1131="x","B","")</f>
        <v/>
      </c>
      <c r="CA966" s="44" t="str">
        <f>IF(Wedstrijden!V1131="x","L1","")</f>
        <v/>
      </c>
      <c r="CB966" s="44" t="str">
        <f>IF(Wedstrijden!W1131="x","L2","")</f>
        <v/>
      </c>
      <c r="CC966" s="44" t="str">
        <f>IF(Wedstrijden!X1131="x","M1","")</f>
        <v/>
      </c>
      <c r="CD966" s="44" t="str">
        <f>IF(Wedstrijden!Y1131="x","M2","")</f>
        <v/>
      </c>
      <c r="CE966" s="44" t="str">
        <f>IF(Wedstrijden!Z1131="x","Z1","")</f>
        <v/>
      </c>
      <c r="CF966" s="44" t="str">
        <f>IF(Wedstrijden!AA1131="x","Z2","")</f>
        <v/>
      </c>
      <c r="CG966" s="44" t="str">
        <f>IF(Wedstrijden!AB1131="x","ZZL","")</f>
        <v/>
      </c>
      <c r="CL966" s="44" t="str">
        <f>IF(COUNTA(Wedstrijden!AC1131:AJ1131)&lt;&gt;0,2,"")</f>
        <v/>
      </c>
      <c r="CM966" s="44" t="str">
        <f t="shared" si="92"/>
        <v/>
      </c>
      <c r="CN966" s="44" t="str">
        <f>IF(Wedstrijden!AC1131="x","AA","")</f>
        <v/>
      </c>
      <c r="CO966" s="44" t="str">
        <f>IF(Wedstrijden!AD1131="x","A","")</f>
        <v/>
      </c>
      <c r="CP966" s="44" t="str">
        <f>IF(Wedstrijden!AE1131="x","BB","")</f>
        <v/>
      </c>
      <c r="CQ966" s="44" t="str">
        <f>IF(Wedstrijden!AF1131="x","B","")</f>
        <v/>
      </c>
      <c r="CR966" s="44" t="str">
        <f>IF(Wedstrijden!AG1131="x","L","")</f>
        <v/>
      </c>
      <c r="CS966" s="44" t="str">
        <f>IF(Wedstrijden!AH1131="x","M","")</f>
        <v/>
      </c>
      <c r="CT966" s="44" t="str">
        <f>IF(Wedstrijden!AI1131="x","Z","")</f>
        <v/>
      </c>
      <c r="CU966" s="44" t="str">
        <f>IF(Wedstrijden!AJ1131="x","ZZ","")</f>
        <v/>
      </c>
      <c r="CV966" s="44" t="str">
        <f>IF(COUNTA(Wedstrijden!AK1131:AQ1131)&lt;&gt;0,2,"")</f>
        <v/>
      </c>
      <c r="CW966" s="44" t="str">
        <f t="shared" si="93"/>
        <v/>
      </c>
      <c r="CX966" s="44" t="str">
        <f>IF(Wedstrijden!AK1131="x","BB","")</f>
        <v/>
      </c>
      <c r="CY966" s="44" t="str">
        <f>IF(Wedstrijden!AL1131="x","B","")</f>
        <v/>
      </c>
      <c r="CZ966" s="44" t="str">
        <f>IF(Wedstrijden!AM1131="x","L","")</f>
        <v/>
      </c>
      <c r="DA966" s="44" t="str">
        <f>IF(Wedstrijden!AN1131="x","M","")</f>
        <v/>
      </c>
      <c r="DB966" s="44" t="str">
        <f>IF(Wedstrijden!AO1131="x","Z","")</f>
        <v/>
      </c>
      <c r="DC966" s="44" t="str">
        <f>IF(Wedstrijden!AP1131="x","ZZ","")</f>
        <v/>
      </c>
      <c r="DD966" s="44" t="str">
        <f>IF(Wedstrijden!AQ1131="x","1.40","")</f>
        <v/>
      </c>
      <c r="DE966" s="44" t="str">
        <f>IF(COUNTA(Wedstrijden!AR1131:AT1131)&lt;&gt;0,6,"")</f>
        <v/>
      </c>
      <c r="DF966" s="44" t="str">
        <f t="shared" si="94"/>
        <v/>
      </c>
      <c r="DG966" s="44" t="str">
        <f>IF(Wedstrijden!AR1131="x","L","")</f>
        <v/>
      </c>
      <c r="DH966" s="44" t="str">
        <f>IF(Wedstrijden!AS1131="x","M","")</f>
        <v/>
      </c>
      <c r="DI966" s="44" t="str">
        <f>IF(Wedstrijden!AT1131="x","Z","")</f>
        <v/>
      </c>
      <c r="DJ966" s="44" t="str">
        <f>IF(COUNTA(Wedstrijden!AU1131:AW1131)&lt;&gt;0,6,"")</f>
        <v/>
      </c>
      <c r="DK966" s="44" t="str">
        <f t="shared" si="95"/>
        <v/>
      </c>
      <c r="DL966" s="44" t="str">
        <f>IF(Wedstrijden!AU1131="x","L","")</f>
        <v/>
      </c>
      <c r="DM966" s="44" t="str">
        <f>IF(Wedstrijden!AV1131="x","M","")</f>
        <v/>
      </c>
      <c r="DN966" s="44" t="str">
        <f>IF(Wedstrijden!AW1131="x","Z","")</f>
        <v/>
      </c>
    </row>
    <row r="967" spans="1:118" ht="15">
      <c r="A967" s="48" t="e">
        <f>Wedstrijden!#REF!</f>
        <v>#REF!</v>
      </c>
      <c r="B967" s="44" t="str">
        <f>IFERROR(VLOOKUP(Wedstrijden!E1132,Wedstrijdlocaties!$B$2:$E$499,2,FALSE),"")</f>
        <v/>
      </c>
      <c r="C967" s="44" t="str">
        <f>Wedstrijden!F1132</f>
        <v/>
      </c>
      <c r="D967" s="44" t="str">
        <f>IFERROR(VLOOKUP(Wedstrijden!G1132,Organisaties!$B$2:$C$501,2,FALSE),"")</f>
        <v/>
      </c>
      <c r="E967" s="44" t="str">
        <f>IFERROR(VLOOKUP(Wedstrijden!G1132,Organisaties!$B$2:$F$501,5,FALSE),"")</f>
        <v/>
      </c>
      <c r="F967" s="44" t="str">
        <f>IF(Wedstrijden!BC1132&lt;&gt;"",Wedstrijden!BC1132,"")</f>
        <v/>
      </c>
      <c r="G967" s="44">
        <f>IF(Wedstrijden!AY1132="Indoor",1,0)</f>
        <v>0</v>
      </c>
      <c r="H967" s="44">
        <f>Wedstrijden!AZ1132</f>
        <v>0</v>
      </c>
      <c r="I967" s="44" t="str">
        <f>IF(Wedstrijden!AX1132="Nee",0,IF(Wedstrijden!AX1132="Ja",1,""))</f>
        <v/>
      </c>
      <c r="J967" s="44" t="str">
        <f>IF(Wedstrijden!BA1132&lt;&gt;"",Wedstrijden!BA1132,"")</f>
        <v/>
      </c>
      <c r="W967" s="45"/>
      <c r="AE967" s="45"/>
      <c r="AN967" s="45"/>
      <c r="AU967" s="45"/>
      <c r="BA967" s="45"/>
      <c r="BE967" s="45"/>
      <c r="BJ967" s="44" t="str">
        <f>IF(COUNTA(Wedstrijden!I1132:S1132)&lt;&gt;0,1,"")</f>
        <v/>
      </c>
      <c r="BK967" s="44" t="str">
        <f t="shared" si="90"/>
        <v/>
      </c>
      <c r="BL967" s="44" t="str">
        <f>IF(Wedstrijden!I1132="x","AA","")</f>
        <v/>
      </c>
      <c r="BM967" s="44" t="str">
        <f>IF(Wedstrijden!J1132="x","A","")</f>
        <v/>
      </c>
      <c r="BN967" s="44" t="str">
        <f>IF(Wedstrijden!K1132="x","B1","")</f>
        <v/>
      </c>
      <c r="BO967" s="44" t="str">
        <f>IF(Wedstrijden!L1132="x","BB","")</f>
        <v/>
      </c>
      <c r="BP967" s="44" t="str">
        <f>IF(Wedstrijden!M1132="x","B","")</f>
        <v/>
      </c>
      <c r="BQ967" s="44" t="str">
        <f>IF(Wedstrijden!N1132="x","L1","")</f>
        <v/>
      </c>
      <c r="BR967" s="44" t="str">
        <f>IF(Wedstrijden!O1132="x","L2","")</f>
        <v/>
      </c>
      <c r="BS967" s="44" t="str">
        <f>IF(Wedstrijden!P1132="x","M1","")</f>
        <v/>
      </c>
      <c r="BT967" s="44" t="str">
        <f>IF(Wedstrijden!Q1132="x","M2","")</f>
        <v/>
      </c>
      <c r="BU967" s="44" t="str">
        <f>IF(Wedstrijden!R1132="x","Z1","")</f>
        <v/>
      </c>
      <c r="BV967" s="44" t="str">
        <f>IF(Wedstrijden!S1132="x","Z2","")</f>
        <v/>
      </c>
      <c r="BW967" s="44" t="str">
        <f>IF(COUNTA(Wedstrijden!T1132:AB1132)&lt;&gt;0,1,"")</f>
        <v/>
      </c>
      <c r="BX967" s="44" t="str">
        <f t="shared" si="91"/>
        <v/>
      </c>
      <c r="BY967" s="44" t="str">
        <f>IF(Wedstrijden!T1132="x","BB","")</f>
        <v/>
      </c>
      <c r="BZ967" s="44" t="str">
        <f>IF(Wedstrijden!U1132="x","B","")</f>
        <v/>
      </c>
      <c r="CA967" s="44" t="str">
        <f>IF(Wedstrijden!V1132="x","L1","")</f>
        <v/>
      </c>
      <c r="CB967" s="44" t="str">
        <f>IF(Wedstrijden!W1132="x","L2","")</f>
        <v/>
      </c>
      <c r="CC967" s="44" t="str">
        <f>IF(Wedstrijden!X1132="x","M1","")</f>
        <v/>
      </c>
      <c r="CD967" s="44" t="str">
        <f>IF(Wedstrijden!Y1132="x","M2","")</f>
        <v/>
      </c>
      <c r="CE967" s="44" t="str">
        <f>IF(Wedstrijden!Z1132="x","Z1","")</f>
        <v/>
      </c>
      <c r="CF967" s="44" t="str">
        <f>IF(Wedstrijden!AA1132="x","Z2","")</f>
        <v/>
      </c>
      <c r="CG967" s="44" t="str">
        <f>IF(Wedstrijden!AB1132="x","ZZL","")</f>
        <v/>
      </c>
      <c r="CL967" s="44" t="str">
        <f>IF(COUNTA(Wedstrijden!AC1132:AJ1132)&lt;&gt;0,2,"")</f>
        <v/>
      </c>
      <c r="CM967" s="44" t="str">
        <f t="shared" si="92"/>
        <v/>
      </c>
      <c r="CN967" s="44" t="str">
        <f>IF(Wedstrijden!AC1132="x","AA","")</f>
        <v/>
      </c>
      <c r="CO967" s="44" t="str">
        <f>IF(Wedstrijden!AD1132="x","A","")</f>
        <v/>
      </c>
      <c r="CP967" s="44" t="str">
        <f>IF(Wedstrijden!AE1132="x","BB","")</f>
        <v/>
      </c>
      <c r="CQ967" s="44" t="str">
        <f>IF(Wedstrijden!AF1132="x","B","")</f>
        <v/>
      </c>
      <c r="CR967" s="44" t="str">
        <f>IF(Wedstrijden!AG1132="x","L","")</f>
        <v/>
      </c>
      <c r="CS967" s="44" t="str">
        <f>IF(Wedstrijden!AH1132="x","M","")</f>
        <v/>
      </c>
      <c r="CT967" s="44" t="str">
        <f>IF(Wedstrijden!AI1132="x","Z","")</f>
        <v/>
      </c>
      <c r="CU967" s="44" t="str">
        <f>IF(Wedstrijden!AJ1132="x","ZZ","")</f>
        <v/>
      </c>
      <c r="CV967" s="44" t="str">
        <f>IF(COUNTA(Wedstrijden!AK1132:AQ1132)&lt;&gt;0,2,"")</f>
        <v/>
      </c>
      <c r="CW967" s="44" t="str">
        <f t="shared" si="93"/>
        <v/>
      </c>
      <c r="CX967" s="44" t="str">
        <f>IF(Wedstrijden!AK1132="x","BB","")</f>
        <v/>
      </c>
      <c r="CY967" s="44" t="str">
        <f>IF(Wedstrijden!AL1132="x","B","")</f>
        <v/>
      </c>
      <c r="CZ967" s="44" t="str">
        <f>IF(Wedstrijden!AM1132="x","L","")</f>
        <v/>
      </c>
      <c r="DA967" s="44" t="str">
        <f>IF(Wedstrijden!AN1132="x","M","")</f>
        <v/>
      </c>
      <c r="DB967" s="44" t="str">
        <f>IF(Wedstrijden!AO1132="x","Z","")</f>
        <v/>
      </c>
      <c r="DC967" s="44" t="str">
        <f>IF(Wedstrijden!AP1132="x","ZZ","")</f>
        <v/>
      </c>
      <c r="DD967" s="44" t="str">
        <f>IF(Wedstrijden!AQ1132="x","1.40","")</f>
        <v/>
      </c>
      <c r="DE967" s="44" t="str">
        <f>IF(COUNTA(Wedstrijden!AR1132:AT1132)&lt;&gt;0,6,"")</f>
        <v/>
      </c>
      <c r="DF967" s="44" t="str">
        <f t="shared" si="94"/>
        <v/>
      </c>
      <c r="DG967" s="44" t="str">
        <f>IF(Wedstrijden!AR1132="x","L","")</f>
        <v/>
      </c>
      <c r="DH967" s="44" t="str">
        <f>IF(Wedstrijden!AS1132="x","M","")</f>
        <v/>
      </c>
      <c r="DI967" s="44" t="str">
        <f>IF(Wedstrijden!AT1132="x","Z","")</f>
        <v/>
      </c>
      <c r="DJ967" s="44" t="str">
        <f>IF(COUNTA(Wedstrijden!AU1132:AW1132)&lt;&gt;0,6,"")</f>
        <v/>
      </c>
      <c r="DK967" s="44" t="str">
        <f t="shared" si="95"/>
        <v/>
      </c>
      <c r="DL967" s="44" t="str">
        <f>IF(Wedstrijden!AU1132="x","L","")</f>
        <v/>
      </c>
      <c r="DM967" s="44" t="str">
        <f>IF(Wedstrijden!AV1132="x","M","")</f>
        <v/>
      </c>
      <c r="DN967" s="44" t="str">
        <f>IF(Wedstrijden!AW1132="x","Z","")</f>
        <v/>
      </c>
    </row>
    <row r="968" spans="1:118" ht="15">
      <c r="A968" s="48" t="e">
        <f>Wedstrijden!#REF!</f>
        <v>#REF!</v>
      </c>
      <c r="B968" s="44" t="str">
        <f>IFERROR(VLOOKUP(Wedstrijden!E1133,Wedstrijdlocaties!$B$2:$E$499,2,FALSE),"")</f>
        <v/>
      </c>
      <c r="C968" s="44" t="str">
        <f>Wedstrijden!F1133</f>
        <v/>
      </c>
      <c r="D968" s="44" t="str">
        <f>IFERROR(VLOOKUP(Wedstrijden!G1133,Organisaties!$B$2:$C$501,2,FALSE),"")</f>
        <v/>
      </c>
      <c r="E968" s="44" t="str">
        <f>IFERROR(VLOOKUP(Wedstrijden!G1133,Organisaties!$B$2:$F$501,5,FALSE),"")</f>
        <v/>
      </c>
      <c r="F968" s="44" t="str">
        <f>IF(Wedstrijden!BC1133&lt;&gt;"",Wedstrijden!BC1133,"")</f>
        <v/>
      </c>
      <c r="G968" s="44">
        <f>IF(Wedstrijden!AY1133="Indoor",1,0)</f>
        <v>0</v>
      </c>
      <c r="H968" s="44">
        <f>Wedstrijden!AZ1133</f>
        <v>0</v>
      </c>
      <c r="I968" s="44" t="str">
        <f>IF(Wedstrijden!AX1133="Nee",0,IF(Wedstrijden!AX1133="Ja",1,""))</f>
        <v/>
      </c>
      <c r="J968" s="44" t="str">
        <f>IF(Wedstrijden!BA1133&lt;&gt;"",Wedstrijden!BA1133,"")</f>
        <v/>
      </c>
      <c r="W968" s="45"/>
      <c r="AE968" s="45"/>
      <c r="AN968" s="45"/>
      <c r="AU968" s="45"/>
      <c r="BA968" s="45"/>
      <c r="BE968" s="45"/>
      <c r="BJ968" s="44" t="str">
        <f>IF(COUNTA(Wedstrijden!I1133:S1133)&lt;&gt;0,1,"")</f>
        <v/>
      </c>
      <c r="BK968" s="44" t="str">
        <f t="shared" si="90"/>
        <v/>
      </c>
      <c r="BL968" s="44" t="str">
        <f>IF(Wedstrijden!I1133="x","AA","")</f>
        <v/>
      </c>
      <c r="BM968" s="44" t="str">
        <f>IF(Wedstrijden!J1133="x","A","")</f>
        <v/>
      </c>
      <c r="BN968" s="44" t="str">
        <f>IF(Wedstrijden!K1133="x","B1","")</f>
        <v/>
      </c>
      <c r="BO968" s="44" t="str">
        <f>IF(Wedstrijden!L1133="x","BB","")</f>
        <v/>
      </c>
      <c r="BP968" s="44" t="str">
        <f>IF(Wedstrijden!M1133="x","B","")</f>
        <v/>
      </c>
      <c r="BQ968" s="44" t="str">
        <f>IF(Wedstrijden!N1133="x","L1","")</f>
        <v/>
      </c>
      <c r="BR968" s="44" t="str">
        <f>IF(Wedstrijden!O1133="x","L2","")</f>
        <v/>
      </c>
      <c r="BS968" s="44" t="str">
        <f>IF(Wedstrijden!P1133="x","M1","")</f>
        <v/>
      </c>
      <c r="BT968" s="44" t="str">
        <f>IF(Wedstrijden!Q1133="x","M2","")</f>
        <v/>
      </c>
      <c r="BU968" s="44" t="str">
        <f>IF(Wedstrijden!R1133="x","Z1","")</f>
        <v/>
      </c>
      <c r="BV968" s="44" t="str">
        <f>IF(Wedstrijden!S1133="x","Z2","")</f>
        <v/>
      </c>
      <c r="BW968" s="44" t="str">
        <f>IF(COUNTA(Wedstrijden!T1133:AB1133)&lt;&gt;0,1,"")</f>
        <v/>
      </c>
      <c r="BX968" s="44" t="str">
        <f t="shared" si="91"/>
        <v/>
      </c>
      <c r="BY968" s="44" t="str">
        <f>IF(Wedstrijden!T1133="x","BB","")</f>
        <v/>
      </c>
      <c r="BZ968" s="44" t="str">
        <f>IF(Wedstrijden!U1133="x","B","")</f>
        <v/>
      </c>
      <c r="CA968" s="44" t="str">
        <f>IF(Wedstrijden!V1133="x","L1","")</f>
        <v/>
      </c>
      <c r="CB968" s="44" t="str">
        <f>IF(Wedstrijden!W1133="x","L2","")</f>
        <v/>
      </c>
      <c r="CC968" s="44" t="str">
        <f>IF(Wedstrijden!X1133="x","M1","")</f>
        <v/>
      </c>
      <c r="CD968" s="44" t="str">
        <f>IF(Wedstrijden!Y1133="x","M2","")</f>
        <v/>
      </c>
      <c r="CE968" s="44" t="str">
        <f>IF(Wedstrijden!Z1133="x","Z1","")</f>
        <v/>
      </c>
      <c r="CF968" s="44" t="str">
        <f>IF(Wedstrijden!AA1133="x","Z2","")</f>
        <v/>
      </c>
      <c r="CG968" s="44" t="str">
        <f>IF(Wedstrijden!AB1133="x","ZZL","")</f>
        <v/>
      </c>
      <c r="CL968" s="44" t="str">
        <f>IF(COUNTA(Wedstrijden!AC1133:AJ1133)&lt;&gt;0,2,"")</f>
        <v/>
      </c>
      <c r="CM968" s="44" t="str">
        <f t="shared" si="92"/>
        <v/>
      </c>
      <c r="CN968" s="44" t="str">
        <f>IF(Wedstrijden!AC1133="x","AA","")</f>
        <v/>
      </c>
      <c r="CO968" s="44" t="str">
        <f>IF(Wedstrijden!AD1133="x","A","")</f>
        <v/>
      </c>
      <c r="CP968" s="44" t="str">
        <f>IF(Wedstrijden!AE1133="x","BB","")</f>
        <v/>
      </c>
      <c r="CQ968" s="44" t="str">
        <f>IF(Wedstrijden!AF1133="x","B","")</f>
        <v/>
      </c>
      <c r="CR968" s="44" t="str">
        <f>IF(Wedstrijden!AG1133="x","L","")</f>
        <v/>
      </c>
      <c r="CS968" s="44" t="str">
        <f>IF(Wedstrijden!AH1133="x","M","")</f>
        <v/>
      </c>
      <c r="CT968" s="44" t="str">
        <f>IF(Wedstrijden!AI1133="x","Z","")</f>
        <v/>
      </c>
      <c r="CU968" s="44" t="str">
        <f>IF(Wedstrijden!AJ1133="x","ZZ","")</f>
        <v/>
      </c>
      <c r="CV968" s="44" t="str">
        <f>IF(COUNTA(Wedstrijden!AK1133:AQ1133)&lt;&gt;0,2,"")</f>
        <v/>
      </c>
      <c r="CW968" s="44" t="str">
        <f t="shared" si="93"/>
        <v/>
      </c>
      <c r="CX968" s="44" t="str">
        <f>IF(Wedstrijden!AK1133="x","BB","")</f>
        <v/>
      </c>
      <c r="CY968" s="44" t="str">
        <f>IF(Wedstrijden!AL1133="x","B","")</f>
        <v/>
      </c>
      <c r="CZ968" s="44" t="str">
        <f>IF(Wedstrijden!AM1133="x","L","")</f>
        <v/>
      </c>
      <c r="DA968" s="44" t="str">
        <f>IF(Wedstrijden!AN1133="x","M","")</f>
        <v/>
      </c>
      <c r="DB968" s="44" t="str">
        <f>IF(Wedstrijden!AO1133="x","Z","")</f>
        <v/>
      </c>
      <c r="DC968" s="44" t="str">
        <f>IF(Wedstrijden!AP1133="x","ZZ","")</f>
        <v/>
      </c>
      <c r="DD968" s="44" t="str">
        <f>IF(Wedstrijden!AQ1133="x","1.40","")</f>
        <v/>
      </c>
      <c r="DE968" s="44" t="str">
        <f>IF(COUNTA(Wedstrijden!AR1133:AT1133)&lt;&gt;0,6,"")</f>
        <v/>
      </c>
      <c r="DF968" s="44" t="str">
        <f t="shared" si="94"/>
        <v/>
      </c>
      <c r="DG968" s="44" t="str">
        <f>IF(Wedstrijden!AR1133="x","L","")</f>
        <v/>
      </c>
      <c r="DH968" s="44" t="str">
        <f>IF(Wedstrijden!AS1133="x","M","")</f>
        <v/>
      </c>
      <c r="DI968" s="44" t="str">
        <f>IF(Wedstrijden!AT1133="x","Z","")</f>
        <v/>
      </c>
      <c r="DJ968" s="44" t="str">
        <f>IF(COUNTA(Wedstrijden!AU1133:AW1133)&lt;&gt;0,6,"")</f>
        <v/>
      </c>
      <c r="DK968" s="44" t="str">
        <f t="shared" si="95"/>
        <v/>
      </c>
      <c r="DL968" s="44" t="str">
        <f>IF(Wedstrijden!AU1133="x","L","")</f>
        <v/>
      </c>
      <c r="DM968" s="44" t="str">
        <f>IF(Wedstrijden!AV1133="x","M","")</f>
        <v/>
      </c>
      <c r="DN968" s="44" t="str">
        <f>IF(Wedstrijden!AW1133="x","Z","")</f>
        <v/>
      </c>
    </row>
    <row r="969" spans="1:118" ht="15">
      <c r="A969" s="48" t="e">
        <f>Wedstrijden!#REF!</f>
        <v>#REF!</v>
      </c>
      <c r="B969" s="44" t="str">
        <f>IFERROR(VLOOKUP(Wedstrijden!E1134,Wedstrijdlocaties!$B$2:$E$499,2,FALSE),"")</f>
        <v/>
      </c>
      <c r="C969" s="44" t="str">
        <f>Wedstrijden!F1134</f>
        <v/>
      </c>
      <c r="D969" s="44" t="str">
        <f>IFERROR(VLOOKUP(Wedstrijden!G1134,Organisaties!$B$2:$C$501,2,FALSE),"")</f>
        <v/>
      </c>
      <c r="E969" s="44" t="str">
        <f>IFERROR(VLOOKUP(Wedstrijden!G1134,Organisaties!$B$2:$F$501,5,FALSE),"")</f>
        <v/>
      </c>
      <c r="F969" s="44" t="str">
        <f>IF(Wedstrijden!BC1134&lt;&gt;"",Wedstrijden!BC1134,"")</f>
        <v/>
      </c>
      <c r="G969" s="44">
        <f>IF(Wedstrijden!AY1134="Indoor",1,0)</f>
        <v>0</v>
      </c>
      <c r="H969" s="44">
        <f>Wedstrijden!AZ1134</f>
        <v>0</v>
      </c>
      <c r="I969" s="44" t="str">
        <f>IF(Wedstrijden!AX1134="Nee",0,IF(Wedstrijden!AX1134="Ja",1,""))</f>
        <v/>
      </c>
      <c r="J969" s="44" t="str">
        <f>IF(Wedstrijden!BA1134&lt;&gt;"",Wedstrijden!BA1134,"")</f>
        <v/>
      </c>
      <c r="W969" s="45"/>
      <c r="AE969" s="45"/>
      <c r="AN969" s="45"/>
      <c r="AU969" s="45"/>
      <c r="BA969" s="45"/>
      <c r="BE969" s="45"/>
      <c r="BJ969" s="44" t="str">
        <f>IF(COUNTA(Wedstrijden!I1134:S1134)&lt;&gt;0,1,"")</f>
        <v/>
      </c>
      <c r="BK969" s="44" t="str">
        <f t="shared" si="90"/>
        <v/>
      </c>
      <c r="BL969" s="44" t="str">
        <f>IF(Wedstrijden!I1134="x","AA","")</f>
        <v/>
      </c>
      <c r="BM969" s="44" t="str">
        <f>IF(Wedstrijden!J1134="x","A","")</f>
        <v/>
      </c>
      <c r="BN969" s="44" t="str">
        <f>IF(Wedstrijden!K1134="x","B1","")</f>
        <v/>
      </c>
      <c r="BO969" s="44" t="str">
        <f>IF(Wedstrijden!L1134="x","BB","")</f>
        <v/>
      </c>
      <c r="BP969" s="44" t="str">
        <f>IF(Wedstrijden!M1134="x","B","")</f>
        <v/>
      </c>
      <c r="BQ969" s="44" t="str">
        <f>IF(Wedstrijden!N1134="x","L1","")</f>
        <v/>
      </c>
      <c r="BR969" s="44" t="str">
        <f>IF(Wedstrijden!O1134="x","L2","")</f>
        <v/>
      </c>
      <c r="BS969" s="44" t="str">
        <f>IF(Wedstrijden!P1134="x","M1","")</f>
        <v/>
      </c>
      <c r="BT969" s="44" t="str">
        <f>IF(Wedstrijden!Q1134="x","M2","")</f>
        <v/>
      </c>
      <c r="BU969" s="44" t="str">
        <f>IF(Wedstrijden!R1134="x","Z1","")</f>
        <v/>
      </c>
      <c r="BV969" s="44" t="str">
        <f>IF(Wedstrijden!S1134="x","Z2","")</f>
        <v/>
      </c>
      <c r="BW969" s="44" t="str">
        <f>IF(COUNTA(Wedstrijden!T1134:AB1134)&lt;&gt;0,1,"")</f>
        <v/>
      </c>
      <c r="BX969" s="44" t="str">
        <f t="shared" si="91"/>
        <v/>
      </c>
      <c r="BY969" s="44" t="str">
        <f>IF(Wedstrijden!T1134="x","BB","")</f>
        <v/>
      </c>
      <c r="BZ969" s="44" t="str">
        <f>IF(Wedstrijden!U1134="x","B","")</f>
        <v/>
      </c>
      <c r="CA969" s="44" t="str">
        <f>IF(Wedstrijden!V1134="x","L1","")</f>
        <v/>
      </c>
      <c r="CB969" s="44" t="str">
        <f>IF(Wedstrijden!W1134="x","L2","")</f>
        <v/>
      </c>
      <c r="CC969" s="44" t="str">
        <f>IF(Wedstrijden!X1134="x","M1","")</f>
        <v/>
      </c>
      <c r="CD969" s="44" t="str">
        <f>IF(Wedstrijden!Y1134="x","M2","")</f>
        <v/>
      </c>
      <c r="CE969" s="44" t="str">
        <f>IF(Wedstrijden!Z1134="x","Z1","")</f>
        <v/>
      </c>
      <c r="CF969" s="44" t="str">
        <f>IF(Wedstrijden!AA1134="x","Z2","")</f>
        <v/>
      </c>
      <c r="CG969" s="44" t="str">
        <f>IF(Wedstrijden!AB1134="x","ZZL","")</f>
        <v/>
      </c>
      <c r="CL969" s="44" t="str">
        <f>IF(COUNTA(Wedstrijden!AC1134:AJ1134)&lt;&gt;0,2,"")</f>
        <v/>
      </c>
      <c r="CM969" s="44" t="str">
        <f t="shared" si="92"/>
        <v/>
      </c>
      <c r="CN969" s="44" t="str">
        <f>IF(Wedstrijden!AC1134="x","AA","")</f>
        <v/>
      </c>
      <c r="CO969" s="44" t="str">
        <f>IF(Wedstrijden!AD1134="x","A","")</f>
        <v/>
      </c>
      <c r="CP969" s="44" t="str">
        <f>IF(Wedstrijden!AE1134="x","BB","")</f>
        <v/>
      </c>
      <c r="CQ969" s="44" t="str">
        <f>IF(Wedstrijden!AF1134="x","B","")</f>
        <v/>
      </c>
      <c r="CR969" s="44" t="str">
        <f>IF(Wedstrijden!AG1134="x","L","")</f>
        <v/>
      </c>
      <c r="CS969" s="44" t="str">
        <f>IF(Wedstrijden!AH1134="x","M","")</f>
        <v/>
      </c>
      <c r="CT969" s="44" t="str">
        <f>IF(Wedstrijden!AI1134="x","Z","")</f>
        <v/>
      </c>
      <c r="CU969" s="44" t="str">
        <f>IF(Wedstrijden!AJ1134="x","ZZ","")</f>
        <v/>
      </c>
      <c r="CV969" s="44" t="str">
        <f>IF(COUNTA(Wedstrijden!AK1134:AQ1134)&lt;&gt;0,2,"")</f>
        <v/>
      </c>
      <c r="CW969" s="44" t="str">
        <f t="shared" si="93"/>
        <v/>
      </c>
      <c r="CX969" s="44" t="str">
        <f>IF(Wedstrijden!AK1134="x","BB","")</f>
        <v/>
      </c>
      <c r="CY969" s="44" t="str">
        <f>IF(Wedstrijden!AL1134="x","B","")</f>
        <v/>
      </c>
      <c r="CZ969" s="44" t="str">
        <f>IF(Wedstrijden!AM1134="x","L","")</f>
        <v/>
      </c>
      <c r="DA969" s="44" t="str">
        <f>IF(Wedstrijden!AN1134="x","M","")</f>
        <v/>
      </c>
      <c r="DB969" s="44" t="str">
        <f>IF(Wedstrijden!AO1134="x","Z","")</f>
        <v/>
      </c>
      <c r="DC969" s="44" t="str">
        <f>IF(Wedstrijden!AP1134="x","ZZ","")</f>
        <v/>
      </c>
      <c r="DD969" s="44" t="str">
        <f>IF(Wedstrijden!AQ1134="x","1.40","")</f>
        <v/>
      </c>
      <c r="DE969" s="44" t="str">
        <f>IF(COUNTA(Wedstrijden!AR1134:AT1134)&lt;&gt;0,6,"")</f>
        <v/>
      </c>
      <c r="DF969" s="44" t="str">
        <f t="shared" si="94"/>
        <v/>
      </c>
      <c r="DG969" s="44" t="str">
        <f>IF(Wedstrijden!AR1134="x","L","")</f>
        <v/>
      </c>
      <c r="DH969" s="44" t="str">
        <f>IF(Wedstrijden!AS1134="x","M","")</f>
        <v/>
      </c>
      <c r="DI969" s="44" t="str">
        <f>IF(Wedstrijden!AT1134="x","Z","")</f>
        <v/>
      </c>
      <c r="DJ969" s="44" t="str">
        <f>IF(COUNTA(Wedstrijden!AU1134:AW1134)&lt;&gt;0,6,"")</f>
        <v/>
      </c>
      <c r="DK969" s="44" t="str">
        <f t="shared" si="95"/>
        <v/>
      </c>
      <c r="DL969" s="44" t="str">
        <f>IF(Wedstrijden!AU1134="x","L","")</f>
        <v/>
      </c>
      <c r="DM969" s="44" t="str">
        <f>IF(Wedstrijden!AV1134="x","M","")</f>
        <v/>
      </c>
      <c r="DN969" s="44" t="str">
        <f>IF(Wedstrijden!AW1134="x","Z","")</f>
        <v/>
      </c>
    </row>
    <row r="970" spans="1:118" ht="15">
      <c r="A970" s="48" t="e">
        <f>Wedstrijden!#REF!</f>
        <v>#REF!</v>
      </c>
      <c r="B970" s="44" t="str">
        <f>IFERROR(VLOOKUP(Wedstrijden!E1135,Wedstrijdlocaties!$B$2:$E$499,2,FALSE),"")</f>
        <v/>
      </c>
      <c r="C970" s="44" t="str">
        <f>Wedstrijden!F1135</f>
        <v/>
      </c>
      <c r="D970" s="44" t="str">
        <f>IFERROR(VLOOKUP(Wedstrijden!G1135,Organisaties!$B$2:$C$501,2,FALSE),"")</f>
        <v/>
      </c>
      <c r="E970" s="44" t="str">
        <f>IFERROR(VLOOKUP(Wedstrijden!G1135,Organisaties!$B$2:$F$501,5,FALSE),"")</f>
        <v/>
      </c>
      <c r="F970" s="44" t="str">
        <f>IF(Wedstrijden!BC1135&lt;&gt;"",Wedstrijden!BC1135,"")</f>
        <v/>
      </c>
      <c r="G970" s="44">
        <f>IF(Wedstrijden!AY1135="Indoor",1,0)</f>
        <v>0</v>
      </c>
      <c r="H970" s="44">
        <f>Wedstrijden!AZ1135</f>
        <v>0</v>
      </c>
      <c r="I970" s="44" t="str">
        <f>IF(Wedstrijden!AX1135="Nee",0,IF(Wedstrijden!AX1135="Ja",1,""))</f>
        <v/>
      </c>
      <c r="J970" s="44" t="str">
        <f>IF(Wedstrijden!BA1135&lt;&gt;"",Wedstrijden!BA1135,"")</f>
        <v/>
      </c>
      <c r="W970" s="45"/>
      <c r="AE970" s="45"/>
      <c r="AN970" s="45"/>
      <c r="AU970" s="45"/>
      <c r="BA970" s="45"/>
      <c r="BE970" s="45"/>
      <c r="BJ970" s="44" t="str">
        <f>IF(COUNTA(Wedstrijden!I1135:S1135)&lt;&gt;0,1,"")</f>
        <v/>
      </c>
      <c r="BK970" s="44" t="str">
        <f t="shared" si="90"/>
        <v/>
      </c>
      <c r="BL970" s="44" t="str">
        <f>IF(Wedstrijden!I1135="x","AA","")</f>
        <v/>
      </c>
      <c r="BM970" s="44" t="str">
        <f>IF(Wedstrijden!J1135="x","A","")</f>
        <v/>
      </c>
      <c r="BN970" s="44" t="str">
        <f>IF(Wedstrijden!K1135="x","B1","")</f>
        <v/>
      </c>
      <c r="BO970" s="44" t="str">
        <f>IF(Wedstrijden!L1135="x","BB","")</f>
        <v/>
      </c>
      <c r="BP970" s="44" t="str">
        <f>IF(Wedstrijden!M1135="x","B","")</f>
        <v/>
      </c>
      <c r="BQ970" s="44" t="str">
        <f>IF(Wedstrijden!N1135="x","L1","")</f>
        <v/>
      </c>
      <c r="BR970" s="44" t="str">
        <f>IF(Wedstrijden!O1135="x","L2","")</f>
        <v/>
      </c>
      <c r="BS970" s="44" t="str">
        <f>IF(Wedstrijden!P1135="x","M1","")</f>
        <v/>
      </c>
      <c r="BT970" s="44" t="str">
        <f>IF(Wedstrijden!Q1135="x","M2","")</f>
        <v/>
      </c>
      <c r="BU970" s="44" t="str">
        <f>IF(Wedstrijden!R1135="x","Z1","")</f>
        <v/>
      </c>
      <c r="BV970" s="44" t="str">
        <f>IF(Wedstrijden!S1135="x","Z2","")</f>
        <v/>
      </c>
      <c r="BW970" s="44" t="str">
        <f>IF(COUNTA(Wedstrijden!T1135:AB1135)&lt;&gt;0,1,"")</f>
        <v/>
      </c>
      <c r="BX970" s="44" t="str">
        <f t="shared" si="91"/>
        <v/>
      </c>
      <c r="BY970" s="44" t="str">
        <f>IF(Wedstrijden!T1135="x","BB","")</f>
        <v/>
      </c>
      <c r="BZ970" s="44" t="str">
        <f>IF(Wedstrijden!U1135="x","B","")</f>
        <v/>
      </c>
      <c r="CA970" s="44" t="str">
        <f>IF(Wedstrijden!V1135="x","L1","")</f>
        <v/>
      </c>
      <c r="CB970" s="44" t="str">
        <f>IF(Wedstrijden!W1135="x","L2","")</f>
        <v/>
      </c>
      <c r="CC970" s="44" t="str">
        <f>IF(Wedstrijden!X1135="x","M1","")</f>
        <v/>
      </c>
      <c r="CD970" s="44" t="str">
        <f>IF(Wedstrijden!Y1135="x","M2","")</f>
        <v/>
      </c>
      <c r="CE970" s="44" t="str">
        <f>IF(Wedstrijden!Z1135="x","Z1","")</f>
        <v/>
      </c>
      <c r="CF970" s="44" t="str">
        <f>IF(Wedstrijden!AA1135="x","Z2","")</f>
        <v/>
      </c>
      <c r="CG970" s="44" t="str">
        <f>IF(Wedstrijden!AB1135="x","ZZL","")</f>
        <v/>
      </c>
      <c r="CL970" s="44" t="str">
        <f>IF(COUNTA(Wedstrijden!AC1135:AJ1135)&lt;&gt;0,2,"")</f>
        <v/>
      </c>
      <c r="CM970" s="44" t="str">
        <f t="shared" si="92"/>
        <v/>
      </c>
      <c r="CN970" s="44" t="str">
        <f>IF(Wedstrijden!AC1135="x","AA","")</f>
        <v/>
      </c>
      <c r="CO970" s="44" t="str">
        <f>IF(Wedstrijden!AD1135="x","A","")</f>
        <v/>
      </c>
      <c r="CP970" s="44" t="str">
        <f>IF(Wedstrijden!AE1135="x","BB","")</f>
        <v/>
      </c>
      <c r="CQ970" s="44" t="str">
        <f>IF(Wedstrijden!AF1135="x","B","")</f>
        <v/>
      </c>
      <c r="CR970" s="44" t="str">
        <f>IF(Wedstrijden!AG1135="x","L","")</f>
        <v/>
      </c>
      <c r="CS970" s="44" t="str">
        <f>IF(Wedstrijden!AH1135="x","M","")</f>
        <v/>
      </c>
      <c r="CT970" s="44" t="str">
        <f>IF(Wedstrijden!AI1135="x","Z","")</f>
        <v/>
      </c>
      <c r="CU970" s="44" t="str">
        <f>IF(Wedstrijden!AJ1135="x","ZZ","")</f>
        <v/>
      </c>
      <c r="CV970" s="44" t="str">
        <f>IF(COUNTA(Wedstrijden!AK1135:AQ1135)&lt;&gt;0,2,"")</f>
        <v/>
      </c>
      <c r="CW970" s="44" t="str">
        <f t="shared" si="93"/>
        <v/>
      </c>
      <c r="CX970" s="44" t="str">
        <f>IF(Wedstrijden!AK1135="x","BB","")</f>
        <v/>
      </c>
      <c r="CY970" s="44" t="str">
        <f>IF(Wedstrijden!AL1135="x","B","")</f>
        <v/>
      </c>
      <c r="CZ970" s="44" t="str">
        <f>IF(Wedstrijden!AM1135="x","L","")</f>
        <v/>
      </c>
      <c r="DA970" s="44" t="str">
        <f>IF(Wedstrijden!AN1135="x","M","")</f>
        <v/>
      </c>
      <c r="DB970" s="44" t="str">
        <f>IF(Wedstrijden!AO1135="x","Z","")</f>
        <v/>
      </c>
      <c r="DC970" s="44" t="str">
        <f>IF(Wedstrijden!AP1135="x","ZZ","")</f>
        <v/>
      </c>
      <c r="DD970" s="44" t="str">
        <f>IF(Wedstrijden!AQ1135="x","1.40","")</f>
        <v/>
      </c>
      <c r="DE970" s="44" t="str">
        <f>IF(COUNTA(Wedstrijden!AR1135:AT1135)&lt;&gt;0,6,"")</f>
        <v/>
      </c>
      <c r="DF970" s="44" t="str">
        <f t="shared" si="94"/>
        <v/>
      </c>
      <c r="DG970" s="44" t="str">
        <f>IF(Wedstrijden!AR1135="x","L","")</f>
        <v/>
      </c>
      <c r="DH970" s="44" t="str">
        <f>IF(Wedstrijden!AS1135="x","M","")</f>
        <v/>
      </c>
      <c r="DI970" s="44" t="str">
        <f>IF(Wedstrijden!AT1135="x","Z","")</f>
        <v/>
      </c>
      <c r="DJ970" s="44" t="str">
        <f>IF(COUNTA(Wedstrijden!AU1135:AW1135)&lt;&gt;0,6,"")</f>
        <v/>
      </c>
      <c r="DK970" s="44" t="str">
        <f t="shared" si="95"/>
        <v/>
      </c>
      <c r="DL970" s="44" t="str">
        <f>IF(Wedstrijden!AU1135="x","L","")</f>
        <v/>
      </c>
      <c r="DM970" s="44" t="str">
        <f>IF(Wedstrijden!AV1135="x","M","")</f>
        <v/>
      </c>
      <c r="DN970" s="44" t="str">
        <f>IF(Wedstrijden!AW1135="x","Z","")</f>
        <v/>
      </c>
    </row>
    <row r="971" spans="1:118" ht="15">
      <c r="A971" s="48" t="e">
        <f>Wedstrijden!#REF!</f>
        <v>#REF!</v>
      </c>
      <c r="B971" s="44" t="str">
        <f>IFERROR(VLOOKUP(Wedstrijden!E1136,Wedstrijdlocaties!$B$2:$E$499,2,FALSE),"")</f>
        <v/>
      </c>
      <c r="C971" s="44" t="str">
        <f>Wedstrijden!F1136</f>
        <v/>
      </c>
      <c r="D971" s="44" t="str">
        <f>IFERROR(VLOOKUP(Wedstrijden!G1136,Organisaties!$B$2:$C$501,2,FALSE),"")</f>
        <v/>
      </c>
      <c r="E971" s="44" t="str">
        <f>IFERROR(VLOOKUP(Wedstrijden!G1136,Organisaties!$B$2:$F$501,5,FALSE),"")</f>
        <v/>
      </c>
      <c r="F971" s="44" t="str">
        <f>IF(Wedstrijden!BC1136&lt;&gt;"",Wedstrijden!BC1136,"")</f>
        <v/>
      </c>
      <c r="G971" s="44">
        <f>IF(Wedstrijden!AY1136="Indoor",1,0)</f>
        <v>0</v>
      </c>
      <c r="H971" s="44">
        <f>Wedstrijden!AZ1136</f>
        <v>0</v>
      </c>
      <c r="I971" s="44" t="str">
        <f>IF(Wedstrijden!AX1136="Nee",0,IF(Wedstrijden!AX1136="Ja",1,""))</f>
        <v/>
      </c>
      <c r="J971" s="44" t="str">
        <f>IF(Wedstrijden!BA1136&lt;&gt;"",Wedstrijden!BA1136,"")</f>
        <v/>
      </c>
      <c r="W971" s="45"/>
      <c r="AE971" s="45"/>
      <c r="AN971" s="45"/>
      <c r="AU971" s="45"/>
      <c r="BA971" s="45"/>
      <c r="BE971" s="45"/>
      <c r="BJ971" s="44" t="str">
        <f>IF(COUNTA(Wedstrijden!I1136:S1136)&lt;&gt;0,1,"")</f>
        <v/>
      </c>
      <c r="BK971" s="44" t="str">
        <f t="shared" si="90"/>
        <v/>
      </c>
      <c r="BL971" s="44" t="str">
        <f>IF(Wedstrijden!I1136="x","AA","")</f>
        <v/>
      </c>
      <c r="BM971" s="44" t="str">
        <f>IF(Wedstrijden!J1136="x","A","")</f>
        <v/>
      </c>
      <c r="BN971" s="44" t="str">
        <f>IF(Wedstrijden!K1136="x","B1","")</f>
        <v/>
      </c>
      <c r="BO971" s="44" t="str">
        <f>IF(Wedstrijden!L1136="x","BB","")</f>
        <v/>
      </c>
      <c r="BP971" s="44" t="str">
        <f>IF(Wedstrijden!M1136="x","B","")</f>
        <v/>
      </c>
      <c r="BQ971" s="44" t="str">
        <f>IF(Wedstrijden!N1136="x","L1","")</f>
        <v/>
      </c>
      <c r="BR971" s="44" t="str">
        <f>IF(Wedstrijden!O1136="x","L2","")</f>
        <v/>
      </c>
      <c r="BS971" s="44" t="str">
        <f>IF(Wedstrijden!P1136="x","M1","")</f>
        <v/>
      </c>
      <c r="BT971" s="44" t="str">
        <f>IF(Wedstrijden!Q1136="x","M2","")</f>
        <v/>
      </c>
      <c r="BU971" s="44" t="str">
        <f>IF(Wedstrijden!R1136="x","Z1","")</f>
        <v/>
      </c>
      <c r="BV971" s="44" t="str">
        <f>IF(Wedstrijden!S1136="x","Z2","")</f>
        <v/>
      </c>
      <c r="BW971" s="44" t="str">
        <f>IF(COUNTA(Wedstrijden!T1136:AB1136)&lt;&gt;0,1,"")</f>
        <v/>
      </c>
      <c r="BX971" s="44" t="str">
        <f t="shared" si="91"/>
        <v/>
      </c>
      <c r="BY971" s="44" t="str">
        <f>IF(Wedstrijden!T1136="x","BB","")</f>
        <v/>
      </c>
      <c r="BZ971" s="44" t="str">
        <f>IF(Wedstrijden!U1136="x","B","")</f>
        <v/>
      </c>
      <c r="CA971" s="44" t="str">
        <f>IF(Wedstrijden!V1136="x","L1","")</f>
        <v/>
      </c>
      <c r="CB971" s="44" t="str">
        <f>IF(Wedstrijden!W1136="x","L2","")</f>
        <v/>
      </c>
      <c r="CC971" s="44" t="str">
        <f>IF(Wedstrijden!X1136="x","M1","")</f>
        <v/>
      </c>
      <c r="CD971" s="44" t="str">
        <f>IF(Wedstrijden!Y1136="x","M2","")</f>
        <v/>
      </c>
      <c r="CE971" s="44" t="str">
        <f>IF(Wedstrijden!Z1136="x","Z1","")</f>
        <v/>
      </c>
      <c r="CF971" s="44" t="str">
        <f>IF(Wedstrijden!AA1136="x","Z2","")</f>
        <v/>
      </c>
      <c r="CG971" s="44" t="str">
        <f>IF(Wedstrijden!AB1136="x","ZZL","")</f>
        <v/>
      </c>
      <c r="CL971" s="44" t="str">
        <f>IF(COUNTA(Wedstrijden!AC1136:AJ1136)&lt;&gt;0,2,"")</f>
        <v/>
      </c>
      <c r="CM971" s="44" t="str">
        <f t="shared" si="92"/>
        <v/>
      </c>
      <c r="CN971" s="44" t="str">
        <f>IF(Wedstrijden!AC1136="x","AA","")</f>
        <v/>
      </c>
      <c r="CO971" s="44" t="str">
        <f>IF(Wedstrijden!AD1136="x","A","")</f>
        <v/>
      </c>
      <c r="CP971" s="44" t="str">
        <f>IF(Wedstrijden!AE1136="x","BB","")</f>
        <v/>
      </c>
      <c r="CQ971" s="44" t="str">
        <f>IF(Wedstrijden!AF1136="x","B","")</f>
        <v/>
      </c>
      <c r="CR971" s="44" t="str">
        <f>IF(Wedstrijden!AG1136="x","L","")</f>
        <v/>
      </c>
      <c r="CS971" s="44" t="str">
        <f>IF(Wedstrijden!AH1136="x","M","")</f>
        <v/>
      </c>
      <c r="CT971" s="44" t="str">
        <f>IF(Wedstrijden!AI1136="x","Z","")</f>
        <v/>
      </c>
      <c r="CU971" s="44" t="str">
        <f>IF(Wedstrijden!AJ1136="x","ZZ","")</f>
        <v/>
      </c>
      <c r="CV971" s="44" t="str">
        <f>IF(COUNTA(Wedstrijden!AK1136:AQ1136)&lt;&gt;0,2,"")</f>
        <v/>
      </c>
      <c r="CW971" s="44" t="str">
        <f t="shared" si="93"/>
        <v/>
      </c>
      <c r="CX971" s="44" t="str">
        <f>IF(Wedstrijden!AK1136="x","BB","")</f>
        <v/>
      </c>
      <c r="CY971" s="44" t="str">
        <f>IF(Wedstrijden!AL1136="x","B","")</f>
        <v/>
      </c>
      <c r="CZ971" s="44" t="str">
        <f>IF(Wedstrijden!AM1136="x","L","")</f>
        <v/>
      </c>
      <c r="DA971" s="44" t="str">
        <f>IF(Wedstrijden!AN1136="x","M","")</f>
        <v/>
      </c>
      <c r="DB971" s="44" t="str">
        <f>IF(Wedstrijden!AO1136="x","Z","")</f>
        <v/>
      </c>
      <c r="DC971" s="44" t="str">
        <f>IF(Wedstrijden!AP1136="x","ZZ","")</f>
        <v/>
      </c>
      <c r="DD971" s="44" t="str">
        <f>IF(Wedstrijden!AQ1136="x","1.40","")</f>
        <v/>
      </c>
      <c r="DE971" s="44" t="str">
        <f>IF(COUNTA(Wedstrijden!AR1136:AT1136)&lt;&gt;0,6,"")</f>
        <v/>
      </c>
      <c r="DF971" s="44" t="str">
        <f t="shared" si="94"/>
        <v/>
      </c>
      <c r="DG971" s="44" t="str">
        <f>IF(Wedstrijden!AR1136="x","L","")</f>
        <v/>
      </c>
      <c r="DH971" s="44" t="str">
        <f>IF(Wedstrijden!AS1136="x","M","")</f>
        <v/>
      </c>
      <c r="DI971" s="44" t="str">
        <f>IF(Wedstrijden!AT1136="x","Z","")</f>
        <v/>
      </c>
      <c r="DJ971" s="44" t="str">
        <f>IF(COUNTA(Wedstrijden!AU1136:AW1136)&lt;&gt;0,6,"")</f>
        <v/>
      </c>
      <c r="DK971" s="44" t="str">
        <f t="shared" si="95"/>
        <v/>
      </c>
      <c r="DL971" s="44" t="str">
        <f>IF(Wedstrijden!AU1136="x","L","")</f>
        <v/>
      </c>
      <c r="DM971" s="44" t="str">
        <f>IF(Wedstrijden!AV1136="x","M","")</f>
        <v/>
      </c>
      <c r="DN971" s="44" t="str">
        <f>IF(Wedstrijden!AW1136="x","Z","")</f>
        <v/>
      </c>
    </row>
    <row r="972" spans="1:118" ht="15">
      <c r="A972" s="48" t="e">
        <f>Wedstrijden!#REF!</f>
        <v>#REF!</v>
      </c>
      <c r="B972" s="44" t="str">
        <f>IFERROR(VLOOKUP(Wedstrijden!E1137,Wedstrijdlocaties!$B$2:$E$499,2,FALSE),"")</f>
        <v/>
      </c>
      <c r="C972" s="44" t="str">
        <f>Wedstrijden!F1137</f>
        <v/>
      </c>
      <c r="D972" s="44" t="str">
        <f>IFERROR(VLOOKUP(Wedstrijden!G1137,Organisaties!$B$2:$C$501,2,FALSE),"")</f>
        <v/>
      </c>
      <c r="E972" s="44" t="str">
        <f>IFERROR(VLOOKUP(Wedstrijden!G1137,Organisaties!$B$2:$F$501,5,FALSE),"")</f>
        <v/>
      </c>
      <c r="F972" s="44" t="str">
        <f>IF(Wedstrijden!BC1137&lt;&gt;"",Wedstrijden!BC1137,"")</f>
        <v/>
      </c>
      <c r="G972" s="44">
        <f>IF(Wedstrijden!AY1137="Indoor",1,0)</f>
        <v>0</v>
      </c>
      <c r="H972" s="44">
        <f>Wedstrijden!AZ1137</f>
        <v>0</v>
      </c>
      <c r="I972" s="44" t="str">
        <f>IF(Wedstrijden!AX1137="Nee",0,IF(Wedstrijden!AX1137="Ja",1,""))</f>
        <v/>
      </c>
      <c r="J972" s="44" t="str">
        <f>IF(Wedstrijden!BA1137&lt;&gt;"",Wedstrijden!BA1137,"")</f>
        <v/>
      </c>
      <c r="W972" s="45"/>
      <c r="AE972" s="45"/>
      <c r="AN972" s="45"/>
      <c r="AU972" s="45"/>
      <c r="BA972" s="45"/>
      <c r="BE972" s="45"/>
      <c r="BJ972" s="44" t="str">
        <f>IF(COUNTA(Wedstrijden!I1137:S1137)&lt;&gt;0,1,"")</f>
        <v/>
      </c>
      <c r="BK972" s="44" t="str">
        <f t="shared" si="90"/>
        <v/>
      </c>
      <c r="BL972" s="44" t="str">
        <f>IF(Wedstrijden!I1137="x","AA","")</f>
        <v/>
      </c>
      <c r="BM972" s="44" t="str">
        <f>IF(Wedstrijden!J1137="x","A","")</f>
        <v/>
      </c>
      <c r="BN972" s="44" t="str">
        <f>IF(Wedstrijden!K1137="x","B1","")</f>
        <v/>
      </c>
      <c r="BO972" s="44" t="str">
        <f>IF(Wedstrijden!L1137="x","BB","")</f>
        <v/>
      </c>
      <c r="BP972" s="44" t="str">
        <f>IF(Wedstrijden!M1137="x","B","")</f>
        <v/>
      </c>
      <c r="BQ972" s="44" t="str">
        <f>IF(Wedstrijden!N1137="x","L1","")</f>
        <v/>
      </c>
      <c r="BR972" s="44" t="str">
        <f>IF(Wedstrijden!O1137="x","L2","")</f>
        <v/>
      </c>
      <c r="BS972" s="44" t="str">
        <f>IF(Wedstrijden!P1137="x","M1","")</f>
        <v/>
      </c>
      <c r="BT972" s="44" t="str">
        <f>IF(Wedstrijden!Q1137="x","M2","")</f>
        <v/>
      </c>
      <c r="BU972" s="44" t="str">
        <f>IF(Wedstrijden!R1137="x","Z1","")</f>
        <v/>
      </c>
      <c r="BV972" s="44" t="str">
        <f>IF(Wedstrijden!S1137="x","Z2","")</f>
        <v/>
      </c>
      <c r="BW972" s="44" t="str">
        <f>IF(COUNTA(Wedstrijden!T1137:AB1137)&lt;&gt;0,1,"")</f>
        <v/>
      </c>
      <c r="BX972" s="44" t="str">
        <f t="shared" si="91"/>
        <v/>
      </c>
      <c r="BY972" s="44" t="str">
        <f>IF(Wedstrijden!T1137="x","BB","")</f>
        <v/>
      </c>
      <c r="BZ972" s="44" t="str">
        <f>IF(Wedstrijden!U1137="x","B","")</f>
        <v/>
      </c>
      <c r="CA972" s="44" t="str">
        <f>IF(Wedstrijden!V1137="x","L1","")</f>
        <v/>
      </c>
      <c r="CB972" s="44" t="str">
        <f>IF(Wedstrijden!W1137="x","L2","")</f>
        <v/>
      </c>
      <c r="CC972" s="44" t="str">
        <f>IF(Wedstrijden!X1137="x","M1","")</f>
        <v/>
      </c>
      <c r="CD972" s="44" t="str">
        <f>IF(Wedstrijden!Y1137="x","M2","")</f>
        <v/>
      </c>
      <c r="CE972" s="44" t="str">
        <f>IF(Wedstrijden!Z1137="x","Z1","")</f>
        <v/>
      </c>
      <c r="CF972" s="44" t="str">
        <f>IF(Wedstrijden!AA1137="x","Z2","")</f>
        <v/>
      </c>
      <c r="CG972" s="44" t="str">
        <f>IF(Wedstrijden!AB1137="x","ZZL","")</f>
        <v/>
      </c>
      <c r="CL972" s="44" t="str">
        <f>IF(COUNTA(Wedstrijden!AC1137:AJ1137)&lt;&gt;0,2,"")</f>
        <v/>
      </c>
      <c r="CM972" s="44" t="str">
        <f t="shared" si="92"/>
        <v/>
      </c>
      <c r="CN972" s="44" t="str">
        <f>IF(Wedstrijden!AC1137="x","AA","")</f>
        <v/>
      </c>
      <c r="CO972" s="44" t="str">
        <f>IF(Wedstrijden!AD1137="x","A","")</f>
        <v/>
      </c>
      <c r="CP972" s="44" t="str">
        <f>IF(Wedstrijden!AE1137="x","BB","")</f>
        <v/>
      </c>
      <c r="CQ972" s="44" t="str">
        <f>IF(Wedstrijden!AF1137="x","B","")</f>
        <v/>
      </c>
      <c r="CR972" s="44" t="str">
        <f>IF(Wedstrijden!AG1137="x","L","")</f>
        <v/>
      </c>
      <c r="CS972" s="44" t="str">
        <f>IF(Wedstrijden!AH1137="x","M","")</f>
        <v/>
      </c>
      <c r="CT972" s="44" t="str">
        <f>IF(Wedstrijden!AI1137="x","Z","")</f>
        <v/>
      </c>
      <c r="CU972" s="44" t="str">
        <f>IF(Wedstrijden!AJ1137="x","ZZ","")</f>
        <v/>
      </c>
      <c r="CV972" s="44" t="str">
        <f>IF(COUNTA(Wedstrijden!AK1137:AQ1137)&lt;&gt;0,2,"")</f>
        <v/>
      </c>
      <c r="CW972" s="44" t="str">
        <f t="shared" si="93"/>
        <v/>
      </c>
      <c r="CX972" s="44" t="str">
        <f>IF(Wedstrijden!AK1137="x","BB","")</f>
        <v/>
      </c>
      <c r="CY972" s="44" t="str">
        <f>IF(Wedstrijden!AL1137="x","B","")</f>
        <v/>
      </c>
      <c r="CZ972" s="44" t="str">
        <f>IF(Wedstrijden!AM1137="x","L","")</f>
        <v/>
      </c>
      <c r="DA972" s="44" t="str">
        <f>IF(Wedstrijden!AN1137="x","M","")</f>
        <v/>
      </c>
      <c r="DB972" s="44" t="str">
        <f>IF(Wedstrijden!AO1137="x","Z","")</f>
        <v/>
      </c>
      <c r="DC972" s="44" t="str">
        <f>IF(Wedstrijden!AP1137="x","ZZ","")</f>
        <v/>
      </c>
      <c r="DD972" s="44" t="str">
        <f>IF(Wedstrijden!AQ1137="x","1.40","")</f>
        <v/>
      </c>
      <c r="DE972" s="44" t="str">
        <f>IF(COUNTA(Wedstrijden!AR1137:AT1137)&lt;&gt;0,6,"")</f>
        <v/>
      </c>
      <c r="DF972" s="44" t="str">
        <f t="shared" si="94"/>
        <v/>
      </c>
      <c r="DG972" s="44" t="str">
        <f>IF(Wedstrijden!AR1137="x","L","")</f>
        <v/>
      </c>
      <c r="DH972" s="44" t="str">
        <f>IF(Wedstrijden!AS1137="x","M","")</f>
        <v/>
      </c>
      <c r="DI972" s="44" t="str">
        <f>IF(Wedstrijden!AT1137="x","Z","")</f>
        <v/>
      </c>
      <c r="DJ972" s="44" t="str">
        <f>IF(COUNTA(Wedstrijden!AU1137:AW1137)&lt;&gt;0,6,"")</f>
        <v/>
      </c>
      <c r="DK972" s="44" t="str">
        <f t="shared" si="95"/>
        <v/>
      </c>
      <c r="DL972" s="44" t="str">
        <f>IF(Wedstrijden!AU1137="x","L","")</f>
        <v/>
      </c>
      <c r="DM972" s="44" t="str">
        <f>IF(Wedstrijden!AV1137="x","M","")</f>
        <v/>
      </c>
      <c r="DN972" s="44" t="str">
        <f>IF(Wedstrijden!AW1137="x","Z","")</f>
        <v/>
      </c>
    </row>
    <row r="973" spans="1:118" ht="15">
      <c r="A973" s="48" t="e">
        <f>Wedstrijden!#REF!</f>
        <v>#REF!</v>
      </c>
      <c r="B973" s="44" t="str">
        <f>IFERROR(VLOOKUP(Wedstrijden!E1138,Wedstrijdlocaties!$B$2:$E$499,2,FALSE),"")</f>
        <v/>
      </c>
      <c r="C973" s="44" t="str">
        <f>Wedstrijden!F1138</f>
        <v/>
      </c>
      <c r="D973" s="44" t="str">
        <f>IFERROR(VLOOKUP(Wedstrijden!G1138,Organisaties!$B$2:$C$501,2,FALSE),"")</f>
        <v/>
      </c>
      <c r="E973" s="44" t="str">
        <f>IFERROR(VLOOKUP(Wedstrijden!G1138,Organisaties!$B$2:$F$501,5,FALSE),"")</f>
        <v/>
      </c>
      <c r="F973" s="44" t="str">
        <f>IF(Wedstrijden!BC1138&lt;&gt;"",Wedstrijden!BC1138,"")</f>
        <v/>
      </c>
      <c r="G973" s="44">
        <f>IF(Wedstrijden!AY1138="Indoor",1,0)</f>
        <v>0</v>
      </c>
      <c r="H973" s="44">
        <f>Wedstrijden!AZ1138</f>
        <v>0</v>
      </c>
      <c r="I973" s="44" t="str">
        <f>IF(Wedstrijden!AX1138="Nee",0,IF(Wedstrijden!AX1138="Ja",1,""))</f>
        <v/>
      </c>
      <c r="J973" s="44" t="str">
        <f>IF(Wedstrijden!BA1138&lt;&gt;"",Wedstrijden!BA1138,"")</f>
        <v/>
      </c>
      <c r="W973" s="45"/>
      <c r="AE973" s="45"/>
      <c r="AN973" s="45"/>
      <c r="AU973" s="45"/>
      <c r="BA973" s="45"/>
      <c r="BE973" s="45"/>
      <c r="BJ973" s="44" t="str">
        <f>IF(COUNTA(Wedstrijden!I1138:S1138)&lt;&gt;0,1,"")</f>
        <v/>
      </c>
      <c r="BK973" s="44" t="str">
        <f t="shared" si="90"/>
        <v/>
      </c>
      <c r="BL973" s="44" t="str">
        <f>IF(Wedstrijden!I1138="x","AA","")</f>
        <v/>
      </c>
      <c r="BM973" s="44" t="str">
        <f>IF(Wedstrijden!J1138="x","A","")</f>
        <v/>
      </c>
      <c r="BN973" s="44" t="str">
        <f>IF(Wedstrijden!K1138="x","B1","")</f>
        <v/>
      </c>
      <c r="BO973" s="44" t="str">
        <f>IF(Wedstrijden!L1138="x","BB","")</f>
        <v/>
      </c>
      <c r="BP973" s="44" t="str">
        <f>IF(Wedstrijden!M1138="x","B","")</f>
        <v/>
      </c>
      <c r="BQ973" s="44" t="str">
        <f>IF(Wedstrijden!N1138="x","L1","")</f>
        <v/>
      </c>
      <c r="BR973" s="44" t="str">
        <f>IF(Wedstrijden!O1138="x","L2","")</f>
        <v/>
      </c>
      <c r="BS973" s="44" t="str">
        <f>IF(Wedstrijden!P1138="x","M1","")</f>
        <v/>
      </c>
      <c r="BT973" s="44" t="str">
        <f>IF(Wedstrijden!Q1138="x","M2","")</f>
        <v/>
      </c>
      <c r="BU973" s="44" t="str">
        <f>IF(Wedstrijden!R1138="x","Z1","")</f>
        <v/>
      </c>
      <c r="BV973" s="44" t="str">
        <f>IF(Wedstrijden!S1138="x","Z2","")</f>
        <v/>
      </c>
      <c r="BW973" s="44" t="str">
        <f>IF(COUNTA(Wedstrijden!T1138:AB1138)&lt;&gt;0,1,"")</f>
        <v/>
      </c>
      <c r="BX973" s="44" t="str">
        <f t="shared" si="91"/>
        <v/>
      </c>
      <c r="BY973" s="44" t="str">
        <f>IF(Wedstrijden!T1138="x","BB","")</f>
        <v/>
      </c>
      <c r="BZ973" s="44" t="str">
        <f>IF(Wedstrijden!U1138="x","B","")</f>
        <v/>
      </c>
      <c r="CA973" s="44" t="str">
        <f>IF(Wedstrijden!V1138="x","L1","")</f>
        <v/>
      </c>
      <c r="CB973" s="44" t="str">
        <f>IF(Wedstrijden!W1138="x","L2","")</f>
        <v/>
      </c>
      <c r="CC973" s="44" t="str">
        <f>IF(Wedstrijden!X1138="x","M1","")</f>
        <v/>
      </c>
      <c r="CD973" s="44" t="str">
        <f>IF(Wedstrijden!Y1138="x","M2","")</f>
        <v/>
      </c>
      <c r="CE973" s="44" t="str">
        <f>IF(Wedstrijden!Z1138="x","Z1","")</f>
        <v/>
      </c>
      <c r="CF973" s="44" t="str">
        <f>IF(Wedstrijden!AA1138="x","Z2","")</f>
        <v/>
      </c>
      <c r="CG973" s="44" t="str">
        <f>IF(Wedstrijden!AB1138="x","ZZL","")</f>
        <v/>
      </c>
      <c r="CL973" s="44" t="str">
        <f>IF(COUNTA(Wedstrijden!AC1138:AJ1138)&lt;&gt;0,2,"")</f>
        <v/>
      </c>
      <c r="CM973" s="44" t="str">
        <f t="shared" si="92"/>
        <v/>
      </c>
      <c r="CN973" s="44" t="str">
        <f>IF(Wedstrijden!AC1138="x","AA","")</f>
        <v/>
      </c>
      <c r="CO973" s="44" t="str">
        <f>IF(Wedstrijden!AD1138="x","A","")</f>
        <v/>
      </c>
      <c r="CP973" s="44" t="str">
        <f>IF(Wedstrijden!AE1138="x","BB","")</f>
        <v/>
      </c>
      <c r="CQ973" s="44" t="str">
        <f>IF(Wedstrijden!AF1138="x","B","")</f>
        <v/>
      </c>
      <c r="CR973" s="44" t="str">
        <f>IF(Wedstrijden!AG1138="x","L","")</f>
        <v/>
      </c>
      <c r="CS973" s="44" t="str">
        <f>IF(Wedstrijden!AH1138="x","M","")</f>
        <v/>
      </c>
      <c r="CT973" s="44" t="str">
        <f>IF(Wedstrijden!AI1138="x","Z","")</f>
        <v/>
      </c>
      <c r="CU973" s="44" t="str">
        <f>IF(Wedstrijden!AJ1138="x","ZZ","")</f>
        <v/>
      </c>
      <c r="CV973" s="44" t="str">
        <f>IF(COUNTA(Wedstrijden!AK1138:AQ1138)&lt;&gt;0,2,"")</f>
        <v/>
      </c>
      <c r="CW973" s="44" t="str">
        <f t="shared" si="93"/>
        <v/>
      </c>
      <c r="CX973" s="44" t="str">
        <f>IF(Wedstrijden!AK1138="x","BB","")</f>
        <v/>
      </c>
      <c r="CY973" s="44" t="str">
        <f>IF(Wedstrijden!AL1138="x","B","")</f>
        <v/>
      </c>
      <c r="CZ973" s="44" t="str">
        <f>IF(Wedstrijden!AM1138="x","L","")</f>
        <v/>
      </c>
      <c r="DA973" s="44" t="str">
        <f>IF(Wedstrijden!AN1138="x","M","")</f>
        <v/>
      </c>
      <c r="DB973" s="44" t="str">
        <f>IF(Wedstrijden!AO1138="x","Z","")</f>
        <v/>
      </c>
      <c r="DC973" s="44" t="str">
        <f>IF(Wedstrijden!AP1138="x","ZZ","")</f>
        <v/>
      </c>
      <c r="DD973" s="44" t="str">
        <f>IF(Wedstrijden!AQ1138="x","1.40","")</f>
        <v/>
      </c>
      <c r="DE973" s="44" t="str">
        <f>IF(COUNTA(Wedstrijden!AR1138:AT1138)&lt;&gt;0,6,"")</f>
        <v/>
      </c>
      <c r="DF973" s="44" t="str">
        <f t="shared" si="94"/>
        <v/>
      </c>
      <c r="DG973" s="44" t="str">
        <f>IF(Wedstrijden!AR1138="x","L","")</f>
        <v/>
      </c>
      <c r="DH973" s="44" t="str">
        <f>IF(Wedstrijden!AS1138="x","M","")</f>
        <v/>
      </c>
      <c r="DI973" s="44" t="str">
        <f>IF(Wedstrijden!AT1138="x","Z","")</f>
        <v/>
      </c>
      <c r="DJ973" s="44" t="str">
        <f>IF(COUNTA(Wedstrijden!AU1138:AW1138)&lt;&gt;0,6,"")</f>
        <v/>
      </c>
      <c r="DK973" s="44" t="str">
        <f t="shared" si="95"/>
        <v/>
      </c>
      <c r="DL973" s="44" t="str">
        <f>IF(Wedstrijden!AU1138="x","L","")</f>
        <v/>
      </c>
      <c r="DM973" s="44" t="str">
        <f>IF(Wedstrijden!AV1138="x","M","")</f>
        <v/>
      </c>
      <c r="DN973" s="44" t="str">
        <f>IF(Wedstrijden!AW1138="x","Z","")</f>
        <v/>
      </c>
    </row>
    <row r="974" spans="1:118" ht="15">
      <c r="A974" s="48" t="e">
        <f>Wedstrijden!#REF!</f>
        <v>#REF!</v>
      </c>
      <c r="B974" s="44" t="str">
        <f>IFERROR(VLOOKUP(Wedstrijden!E1139,Wedstrijdlocaties!$B$2:$E$499,2,FALSE),"")</f>
        <v/>
      </c>
      <c r="C974" s="44" t="str">
        <f>Wedstrijden!F1139</f>
        <v/>
      </c>
      <c r="D974" s="44" t="str">
        <f>IFERROR(VLOOKUP(Wedstrijden!G1139,Organisaties!$B$2:$C$501,2,FALSE),"")</f>
        <v/>
      </c>
      <c r="E974" s="44" t="str">
        <f>IFERROR(VLOOKUP(Wedstrijden!G1139,Organisaties!$B$2:$F$501,5,FALSE),"")</f>
        <v/>
      </c>
      <c r="F974" s="44" t="str">
        <f>IF(Wedstrijden!BC1139&lt;&gt;"",Wedstrijden!BC1139,"")</f>
        <v/>
      </c>
      <c r="G974" s="44">
        <f>IF(Wedstrijden!AY1139="Indoor",1,0)</f>
        <v>0</v>
      </c>
      <c r="H974" s="44">
        <f>Wedstrijden!AZ1139</f>
        <v>0</v>
      </c>
      <c r="I974" s="44" t="str">
        <f>IF(Wedstrijden!AX1139="Nee",0,IF(Wedstrijden!AX1139="Ja",1,""))</f>
        <v/>
      </c>
      <c r="J974" s="44" t="str">
        <f>IF(Wedstrijden!BA1139&lt;&gt;"",Wedstrijden!BA1139,"")</f>
        <v/>
      </c>
      <c r="W974" s="45"/>
      <c r="AE974" s="45"/>
      <c r="AN974" s="45"/>
      <c r="AU974" s="45"/>
      <c r="BA974" s="45"/>
      <c r="BE974" s="45"/>
      <c r="BJ974" s="44" t="str">
        <f>IF(COUNTA(Wedstrijden!I1139:S1139)&lt;&gt;0,1,"")</f>
        <v/>
      </c>
      <c r="BK974" s="44" t="str">
        <f t="shared" si="90"/>
        <v/>
      </c>
      <c r="BL974" s="44" t="str">
        <f>IF(Wedstrijden!I1139="x","AA","")</f>
        <v/>
      </c>
      <c r="BM974" s="44" t="str">
        <f>IF(Wedstrijden!J1139="x","A","")</f>
        <v/>
      </c>
      <c r="BN974" s="44" t="str">
        <f>IF(Wedstrijden!K1139="x","B1","")</f>
        <v/>
      </c>
      <c r="BO974" s="44" t="str">
        <f>IF(Wedstrijden!L1139="x","BB","")</f>
        <v/>
      </c>
      <c r="BP974" s="44" t="str">
        <f>IF(Wedstrijden!M1139="x","B","")</f>
        <v/>
      </c>
      <c r="BQ974" s="44" t="str">
        <f>IF(Wedstrijden!N1139="x","L1","")</f>
        <v/>
      </c>
      <c r="BR974" s="44" t="str">
        <f>IF(Wedstrijden!O1139="x","L2","")</f>
        <v/>
      </c>
      <c r="BS974" s="44" t="str">
        <f>IF(Wedstrijden!P1139="x","M1","")</f>
        <v/>
      </c>
      <c r="BT974" s="44" t="str">
        <f>IF(Wedstrijden!Q1139="x","M2","")</f>
        <v/>
      </c>
      <c r="BU974" s="44" t="str">
        <f>IF(Wedstrijden!R1139="x","Z1","")</f>
        <v/>
      </c>
      <c r="BV974" s="44" t="str">
        <f>IF(Wedstrijden!S1139="x","Z2","")</f>
        <v/>
      </c>
      <c r="BW974" s="44" t="str">
        <f>IF(COUNTA(Wedstrijden!T1139:AB1139)&lt;&gt;0,1,"")</f>
        <v/>
      </c>
      <c r="BX974" s="44" t="str">
        <f t="shared" si="91"/>
        <v/>
      </c>
      <c r="BY974" s="44" t="str">
        <f>IF(Wedstrijden!T1139="x","BB","")</f>
        <v/>
      </c>
      <c r="BZ974" s="44" t="str">
        <f>IF(Wedstrijden!U1139="x","B","")</f>
        <v/>
      </c>
      <c r="CA974" s="44" t="str">
        <f>IF(Wedstrijden!V1139="x","L1","")</f>
        <v/>
      </c>
      <c r="CB974" s="44" t="str">
        <f>IF(Wedstrijden!W1139="x","L2","")</f>
        <v/>
      </c>
      <c r="CC974" s="44" t="str">
        <f>IF(Wedstrijden!X1139="x","M1","")</f>
        <v/>
      </c>
      <c r="CD974" s="44" t="str">
        <f>IF(Wedstrijden!Y1139="x","M2","")</f>
        <v/>
      </c>
      <c r="CE974" s="44" t="str">
        <f>IF(Wedstrijden!Z1139="x","Z1","")</f>
        <v/>
      </c>
      <c r="CF974" s="44" t="str">
        <f>IF(Wedstrijden!AA1139="x","Z2","")</f>
        <v/>
      </c>
      <c r="CG974" s="44" t="str">
        <f>IF(Wedstrijden!AB1139="x","ZZL","")</f>
        <v/>
      </c>
      <c r="CL974" s="44" t="str">
        <f>IF(COUNTA(Wedstrijden!AC1139:AJ1139)&lt;&gt;0,2,"")</f>
        <v/>
      </c>
      <c r="CM974" s="44" t="str">
        <f t="shared" si="92"/>
        <v/>
      </c>
      <c r="CN974" s="44" t="str">
        <f>IF(Wedstrijden!AC1139="x","AA","")</f>
        <v/>
      </c>
      <c r="CO974" s="44" t="str">
        <f>IF(Wedstrijden!AD1139="x","A","")</f>
        <v/>
      </c>
      <c r="CP974" s="44" t="str">
        <f>IF(Wedstrijden!AE1139="x","BB","")</f>
        <v/>
      </c>
      <c r="CQ974" s="44" t="str">
        <f>IF(Wedstrijden!AF1139="x","B","")</f>
        <v/>
      </c>
      <c r="CR974" s="44" t="str">
        <f>IF(Wedstrijden!AG1139="x","L","")</f>
        <v/>
      </c>
      <c r="CS974" s="44" t="str">
        <f>IF(Wedstrijden!AH1139="x","M","")</f>
        <v/>
      </c>
      <c r="CT974" s="44" t="str">
        <f>IF(Wedstrijden!AI1139="x","Z","")</f>
        <v/>
      </c>
      <c r="CU974" s="44" t="str">
        <f>IF(Wedstrijden!AJ1139="x","ZZ","")</f>
        <v/>
      </c>
      <c r="CV974" s="44" t="str">
        <f>IF(COUNTA(Wedstrijden!AK1139:AQ1139)&lt;&gt;0,2,"")</f>
        <v/>
      </c>
      <c r="CW974" s="44" t="str">
        <f t="shared" si="93"/>
        <v/>
      </c>
      <c r="CX974" s="44" t="str">
        <f>IF(Wedstrijden!AK1139="x","BB","")</f>
        <v/>
      </c>
      <c r="CY974" s="44" t="str">
        <f>IF(Wedstrijden!AL1139="x","B","")</f>
        <v/>
      </c>
      <c r="CZ974" s="44" t="str">
        <f>IF(Wedstrijden!AM1139="x","L","")</f>
        <v/>
      </c>
      <c r="DA974" s="44" t="str">
        <f>IF(Wedstrijden!AN1139="x","M","")</f>
        <v/>
      </c>
      <c r="DB974" s="44" t="str">
        <f>IF(Wedstrijden!AO1139="x","Z","")</f>
        <v/>
      </c>
      <c r="DC974" s="44" t="str">
        <f>IF(Wedstrijden!AP1139="x","ZZ","")</f>
        <v/>
      </c>
      <c r="DD974" s="44" t="str">
        <f>IF(Wedstrijden!AQ1139="x","1.40","")</f>
        <v/>
      </c>
      <c r="DE974" s="44" t="str">
        <f>IF(COUNTA(Wedstrijden!AR1139:AT1139)&lt;&gt;0,6,"")</f>
        <v/>
      </c>
      <c r="DF974" s="44" t="str">
        <f t="shared" si="94"/>
        <v/>
      </c>
      <c r="DG974" s="44" t="str">
        <f>IF(Wedstrijden!AR1139="x","L","")</f>
        <v/>
      </c>
      <c r="DH974" s="44" t="str">
        <f>IF(Wedstrijden!AS1139="x","M","")</f>
        <v/>
      </c>
      <c r="DI974" s="44" t="str">
        <f>IF(Wedstrijden!AT1139="x","Z","")</f>
        <v/>
      </c>
      <c r="DJ974" s="44" t="str">
        <f>IF(COUNTA(Wedstrijden!AU1139:AW1139)&lt;&gt;0,6,"")</f>
        <v/>
      </c>
      <c r="DK974" s="44" t="str">
        <f t="shared" si="95"/>
        <v/>
      </c>
      <c r="DL974" s="44" t="str">
        <f>IF(Wedstrijden!AU1139="x","L","")</f>
        <v/>
      </c>
      <c r="DM974" s="44" t="str">
        <f>IF(Wedstrijden!AV1139="x","M","")</f>
        <v/>
      </c>
      <c r="DN974" s="44" t="str">
        <f>IF(Wedstrijden!AW1139="x","Z","")</f>
        <v/>
      </c>
    </row>
    <row r="975" spans="1:118" ht="15">
      <c r="A975" s="48" t="e">
        <f>Wedstrijden!#REF!</f>
        <v>#REF!</v>
      </c>
      <c r="B975" s="44" t="str">
        <f>IFERROR(VLOOKUP(Wedstrijden!E1140,Wedstrijdlocaties!$B$2:$E$499,2,FALSE),"")</f>
        <v/>
      </c>
      <c r="C975" s="44" t="str">
        <f>Wedstrijden!F1140</f>
        <v/>
      </c>
      <c r="D975" s="44" t="str">
        <f>IFERROR(VLOOKUP(Wedstrijden!G1140,Organisaties!$B$2:$C$501,2,FALSE),"")</f>
        <v/>
      </c>
      <c r="E975" s="44" t="str">
        <f>IFERROR(VLOOKUP(Wedstrijden!G1140,Organisaties!$B$2:$F$501,5,FALSE),"")</f>
        <v/>
      </c>
      <c r="F975" s="44" t="str">
        <f>IF(Wedstrijden!BC1140&lt;&gt;"",Wedstrijden!BC1140,"")</f>
        <v/>
      </c>
      <c r="G975" s="44">
        <f>IF(Wedstrijden!AY1140="Indoor",1,0)</f>
        <v>0</v>
      </c>
      <c r="H975" s="44">
        <f>Wedstrijden!AZ1140</f>
        <v>0</v>
      </c>
      <c r="I975" s="44" t="str">
        <f>IF(Wedstrijden!AX1140="Nee",0,IF(Wedstrijden!AX1140="Ja",1,""))</f>
        <v/>
      </c>
      <c r="J975" s="44" t="str">
        <f>IF(Wedstrijden!BA1140&lt;&gt;"",Wedstrijden!BA1140,"")</f>
        <v/>
      </c>
      <c r="W975" s="45"/>
      <c r="AE975" s="45"/>
      <c r="AN975" s="45"/>
      <c r="AU975" s="45"/>
      <c r="BA975" s="45"/>
      <c r="BE975" s="45"/>
      <c r="BJ975" s="44" t="str">
        <f>IF(COUNTA(Wedstrijden!I1140:S1140)&lt;&gt;0,1,"")</f>
        <v/>
      </c>
      <c r="BK975" s="44" t="str">
        <f t="shared" si="90"/>
        <v/>
      </c>
      <c r="BL975" s="44" t="str">
        <f>IF(Wedstrijden!I1140="x","AA","")</f>
        <v/>
      </c>
      <c r="BM975" s="44" t="str">
        <f>IF(Wedstrijden!J1140="x","A","")</f>
        <v/>
      </c>
      <c r="BN975" s="44" t="str">
        <f>IF(Wedstrijden!K1140="x","B1","")</f>
        <v/>
      </c>
      <c r="BO975" s="44" t="str">
        <f>IF(Wedstrijden!L1140="x","BB","")</f>
        <v/>
      </c>
      <c r="BP975" s="44" t="str">
        <f>IF(Wedstrijden!M1140="x","B","")</f>
        <v/>
      </c>
      <c r="BQ975" s="44" t="str">
        <f>IF(Wedstrijden!N1140="x","L1","")</f>
        <v/>
      </c>
      <c r="BR975" s="44" t="str">
        <f>IF(Wedstrijden!O1140="x","L2","")</f>
        <v/>
      </c>
      <c r="BS975" s="44" t="str">
        <f>IF(Wedstrijden!P1140="x","M1","")</f>
        <v/>
      </c>
      <c r="BT975" s="44" t="str">
        <f>IF(Wedstrijden!Q1140="x","M2","")</f>
        <v/>
      </c>
      <c r="BU975" s="44" t="str">
        <f>IF(Wedstrijden!R1140="x","Z1","")</f>
        <v/>
      </c>
      <c r="BV975" s="44" t="str">
        <f>IF(Wedstrijden!S1140="x","Z2","")</f>
        <v/>
      </c>
      <c r="BW975" s="44" t="str">
        <f>IF(COUNTA(Wedstrijden!T1140:AB1140)&lt;&gt;0,1,"")</f>
        <v/>
      </c>
      <c r="BX975" s="44" t="str">
        <f t="shared" si="91"/>
        <v/>
      </c>
      <c r="BY975" s="44" t="str">
        <f>IF(Wedstrijden!T1140="x","BB","")</f>
        <v/>
      </c>
      <c r="BZ975" s="44" t="str">
        <f>IF(Wedstrijden!U1140="x","B","")</f>
        <v/>
      </c>
      <c r="CA975" s="44" t="str">
        <f>IF(Wedstrijden!V1140="x","L1","")</f>
        <v/>
      </c>
      <c r="CB975" s="44" t="str">
        <f>IF(Wedstrijden!W1140="x","L2","")</f>
        <v/>
      </c>
      <c r="CC975" s="44" t="str">
        <f>IF(Wedstrijden!X1140="x","M1","")</f>
        <v/>
      </c>
      <c r="CD975" s="44" t="str">
        <f>IF(Wedstrijden!Y1140="x","M2","")</f>
        <v/>
      </c>
      <c r="CE975" s="44" t="str">
        <f>IF(Wedstrijden!Z1140="x","Z1","")</f>
        <v/>
      </c>
      <c r="CF975" s="44" t="str">
        <f>IF(Wedstrijden!AA1140="x","Z2","")</f>
        <v/>
      </c>
      <c r="CG975" s="44" t="str">
        <f>IF(Wedstrijden!AB1140="x","ZZL","")</f>
        <v/>
      </c>
      <c r="CL975" s="44" t="str">
        <f>IF(COUNTA(Wedstrijden!AC1140:AJ1140)&lt;&gt;0,2,"")</f>
        <v/>
      </c>
      <c r="CM975" s="44" t="str">
        <f t="shared" si="92"/>
        <v/>
      </c>
      <c r="CN975" s="44" t="str">
        <f>IF(Wedstrijden!AC1140="x","AA","")</f>
        <v/>
      </c>
      <c r="CO975" s="44" t="str">
        <f>IF(Wedstrijden!AD1140="x","A","")</f>
        <v/>
      </c>
      <c r="CP975" s="44" t="str">
        <f>IF(Wedstrijden!AE1140="x","BB","")</f>
        <v/>
      </c>
      <c r="CQ975" s="44" t="str">
        <f>IF(Wedstrijden!AF1140="x","B","")</f>
        <v/>
      </c>
      <c r="CR975" s="44" t="str">
        <f>IF(Wedstrijden!AG1140="x","L","")</f>
        <v/>
      </c>
      <c r="CS975" s="44" t="str">
        <f>IF(Wedstrijden!AH1140="x","M","")</f>
        <v/>
      </c>
      <c r="CT975" s="44" t="str">
        <f>IF(Wedstrijden!AI1140="x","Z","")</f>
        <v/>
      </c>
      <c r="CU975" s="44" t="str">
        <f>IF(Wedstrijden!AJ1140="x","ZZ","")</f>
        <v/>
      </c>
      <c r="CV975" s="44" t="str">
        <f>IF(COUNTA(Wedstrijden!AK1140:AQ1140)&lt;&gt;0,2,"")</f>
        <v/>
      </c>
      <c r="CW975" s="44" t="str">
        <f t="shared" si="93"/>
        <v/>
      </c>
      <c r="CX975" s="44" t="str">
        <f>IF(Wedstrijden!AK1140="x","BB","")</f>
        <v/>
      </c>
      <c r="CY975" s="44" t="str">
        <f>IF(Wedstrijden!AL1140="x","B","")</f>
        <v/>
      </c>
      <c r="CZ975" s="44" t="str">
        <f>IF(Wedstrijden!AM1140="x","L","")</f>
        <v/>
      </c>
      <c r="DA975" s="44" t="str">
        <f>IF(Wedstrijden!AN1140="x","M","")</f>
        <v/>
      </c>
      <c r="DB975" s="44" t="str">
        <f>IF(Wedstrijden!AO1140="x","Z","")</f>
        <v/>
      </c>
      <c r="DC975" s="44" t="str">
        <f>IF(Wedstrijden!AP1140="x","ZZ","")</f>
        <v/>
      </c>
      <c r="DD975" s="44" t="str">
        <f>IF(Wedstrijden!AQ1140="x","1.40","")</f>
        <v/>
      </c>
      <c r="DE975" s="44" t="str">
        <f>IF(COUNTA(Wedstrijden!AR1140:AT1140)&lt;&gt;0,6,"")</f>
        <v/>
      </c>
      <c r="DF975" s="44" t="str">
        <f t="shared" si="94"/>
        <v/>
      </c>
      <c r="DG975" s="44" t="str">
        <f>IF(Wedstrijden!AR1140="x","L","")</f>
        <v/>
      </c>
      <c r="DH975" s="44" t="str">
        <f>IF(Wedstrijden!AS1140="x","M","")</f>
        <v/>
      </c>
      <c r="DI975" s="44" t="str">
        <f>IF(Wedstrijden!AT1140="x","Z","")</f>
        <v/>
      </c>
      <c r="DJ975" s="44" t="str">
        <f>IF(COUNTA(Wedstrijden!AU1140:AW1140)&lt;&gt;0,6,"")</f>
        <v/>
      </c>
      <c r="DK975" s="44" t="str">
        <f t="shared" si="95"/>
        <v/>
      </c>
      <c r="DL975" s="44" t="str">
        <f>IF(Wedstrijden!AU1140="x","L","")</f>
        <v/>
      </c>
      <c r="DM975" s="44" t="str">
        <f>IF(Wedstrijden!AV1140="x","M","")</f>
        <v/>
      </c>
      <c r="DN975" s="44" t="str">
        <f>IF(Wedstrijden!AW1140="x","Z","")</f>
        <v/>
      </c>
    </row>
    <row r="976" spans="1:118" ht="15">
      <c r="A976" s="48" t="e">
        <f>Wedstrijden!#REF!</f>
        <v>#REF!</v>
      </c>
      <c r="B976" s="44" t="str">
        <f>IFERROR(VLOOKUP(Wedstrijden!E1141,Wedstrijdlocaties!$B$2:$E$499,2,FALSE),"")</f>
        <v/>
      </c>
      <c r="C976" s="44" t="str">
        <f>Wedstrijden!F1141</f>
        <v/>
      </c>
      <c r="D976" s="44" t="str">
        <f>IFERROR(VLOOKUP(Wedstrijden!G1141,Organisaties!$B$2:$C$501,2,FALSE),"")</f>
        <v/>
      </c>
      <c r="E976" s="44" t="str">
        <f>IFERROR(VLOOKUP(Wedstrijden!G1141,Organisaties!$B$2:$F$501,5,FALSE),"")</f>
        <v/>
      </c>
      <c r="F976" s="44" t="str">
        <f>IF(Wedstrijden!BC1141&lt;&gt;"",Wedstrijden!BC1141,"")</f>
        <v/>
      </c>
      <c r="G976" s="44">
        <f>IF(Wedstrijden!AY1141="Indoor",1,0)</f>
        <v>0</v>
      </c>
      <c r="H976" s="44">
        <f>Wedstrijden!AZ1141</f>
        <v>0</v>
      </c>
      <c r="I976" s="44" t="str">
        <f>IF(Wedstrijden!AX1141="Nee",0,IF(Wedstrijden!AX1141="Ja",1,""))</f>
        <v/>
      </c>
      <c r="J976" s="44" t="str">
        <f>IF(Wedstrijden!BA1141&lt;&gt;"",Wedstrijden!BA1141,"")</f>
        <v/>
      </c>
      <c r="W976" s="45"/>
      <c r="AE976" s="45"/>
      <c r="AN976" s="45"/>
      <c r="AU976" s="45"/>
      <c r="BA976" s="45"/>
      <c r="BE976" s="45"/>
      <c r="BJ976" s="44" t="str">
        <f>IF(COUNTA(Wedstrijden!I1141:S1141)&lt;&gt;0,1,"")</f>
        <v/>
      </c>
      <c r="BK976" s="44" t="str">
        <f t="shared" si="90"/>
        <v/>
      </c>
      <c r="BL976" s="44" t="str">
        <f>IF(Wedstrijden!I1141="x","AA","")</f>
        <v/>
      </c>
      <c r="BM976" s="44" t="str">
        <f>IF(Wedstrijden!J1141="x","A","")</f>
        <v/>
      </c>
      <c r="BN976" s="44" t="str">
        <f>IF(Wedstrijden!K1141="x","B1","")</f>
        <v/>
      </c>
      <c r="BO976" s="44" t="str">
        <f>IF(Wedstrijden!L1141="x","BB","")</f>
        <v/>
      </c>
      <c r="BP976" s="44" t="str">
        <f>IF(Wedstrijden!M1141="x","B","")</f>
        <v/>
      </c>
      <c r="BQ976" s="44" t="str">
        <f>IF(Wedstrijden!N1141="x","L1","")</f>
        <v/>
      </c>
      <c r="BR976" s="44" t="str">
        <f>IF(Wedstrijden!O1141="x","L2","")</f>
        <v/>
      </c>
      <c r="BS976" s="44" t="str">
        <f>IF(Wedstrijden!P1141="x","M1","")</f>
        <v/>
      </c>
      <c r="BT976" s="44" t="str">
        <f>IF(Wedstrijden!Q1141="x","M2","")</f>
        <v/>
      </c>
      <c r="BU976" s="44" t="str">
        <f>IF(Wedstrijden!R1141="x","Z1","")</f>
        <v/>
      </c>
      <c r="BV976" s="44" t="str">
        <f>IF(Wedstrijden!S1141="x","Z2","")</f>
        <v/>
      </c>
      <c r="BW976" s="44" t="str">
        <f>IF(COUNTA(Wedstrijden!T1141:AB1141)&lt;&gt;0,1,"")</f>
        <v/>
      </c>
      <c r="BX976" s="44" t="str">
        <f t="shared" si="91"/>
        <v/>
      </c>
      <c r="BY976" s="44" t="str">
        <f>IF(Wedstrijden!T1141="x","BB","")</f>
        <v/>
      </c>
      <c r="BZ976" s="44" t="str">
        <f>IF(Wedstrijden!U1141="x","B","")</f>
        <v/>
      </c>
      <c r="CA976" s="44" t="str">
        <f>IF(Wedstrijden!V1141="x","L1","")</f>
        <v/>
      </c>
      <c r="CB976" s="44" t="str">
        <f>IF(Wedstrijden!W1141="x","L2","")</f>
        <v/>
      </c>
      <c r="CC976" s="44" t="str">
        <f>IF(Wedstrijden!X1141="x","M1","")</f>
        <v/>
      </c>
      <c r="CD976" s="44" t="str">
        <f>IF(Wedstrijden!Y1141="x","M2","")</f>
        <v/>
      </c>
      <c r="CE976" s="44" t="str">
        <f>IF(Wedstrijden!Z1141="x","Z1","")</f>
        <v/>
      </c>
      <c r="CF976" s="44" t="str">
        <f>IF(Wedstrijden!AA1141="x","Z2","")</f>
        <v/>
      </c>
      <c r="CG976" s="44" t="str">
        <f>IF(Wedstrijden!AB1141="x","ZZL","")</f>
        <v/>
      </c>
      <c r="CL976" s="44" t="str">
        <f>IF(COUNTA(Wedstrijden!AC1141:AJ1141)&lt;&gt;0,2,"")</f>
        <v/>
      </c>
      <c r="CM976" s="44" t="str">
        <f t="shared" si="92"/>
        <v/>
      </c>
      <c r="CN976" s="44" t="str">
        <f>IF(Wedstrijden!AC1141="x","AA","")</f>
        <v/>
      </c>
      <c r="CO976" s="44" t="str">
        <f>IF(Wedstrijden!AD1141="x","A","")</f>
        <v/>
      </c>
      <c r="CP976" s="44" t="str">
        <f>IF(Wedstrijden!AE1141="x","BB","")</f>
        <v/>
      </c>
      <c r="CQ976" s="44" t="str">
        <f>IF(Wedstrijden!AF1141="x","B","")</f>
        <v/>
      </c>
      <c r="CR976" s="44" t="str">
        <f>IF(Wedstrijden!AG1141="x","L","")</f>
        <v/>
      </c>
      <c r="CS976" s="44" t="str">
        <f>IF(Wedstrijden!AH1141="x","M","")</f>
        <v/>
      </c>
      <c r="CT976" s="44" t="str">
        <f>IF(Wedstrijden!AI1141="x","Z","")</f>
        <v/>
      </c>
      <c r="CU976" s="44" t="str">
        <f>IF(Wedstrijden!AJ1141="x","ZZ","")</f>
        <v/>
      </c>
      <c r="CV976" s="44" t="str">
        <f>IF(COUNTA(Wedstrijden!AK1141:AQ1141)&lt;&gt;0,2,"")</f>
        <v/>
      </c>
      <c r="CW976" s="44" t="str">
        <f t="shared" si="93"/>
        <v/>
      </c>
      <c r="CX976" s="44" t="str">
        <f>IF(Wedstrijden!AK1141="x","BB","")</f>
        <v/>
      </c>
      <c r="CY976" s="44" t="str">
        <f>IF(Wedstrijden!AL1141="x","B","")</f>
        <v/>
      </c>
      <c r="CZ976" s="44" t="str">
        <f>IF(Wedstrijden!AM1141="x","L","")</f>
        <v/>
      </c>
      <c r="DA976" s="44" t="str">
        <f>IF(Wedstrijden!AN1141="x","M","")</f>
        <v/>
      </c>
      <c r="DB976" s="44" t="str">
        <f>IF(Wedstrijden!AO1141="x","Z","")</f>
        <v/>
      </c>
      <c r="DC976" s="44" t="str">
        <f>IF(Wedstrijden!AP1141="x","ZZ","")</f>
        <v/>
      </c>
      <c r="DD976" s="44" t="str">
        <f>IF(Wedstrijden!AQ1141="x","1.40","")</f>
        <v/>
      </c>
      <c r="DE976" s="44" t="str">
        <f>IF(COUNTA(Wedstrijden!AR1141:AT1141)&lt;&gt;0,6,"")</f>
        <v/>
      </c>
      <c r="DF976" s="44" t="str">
        <f t="shared" si="94"/>
        <v/>
      </c>
      <c r="DG976" s="44" t="str">
        <f>IF(Wedstrijden!AR1141="x","L","")</f>
        <v/>
      </c>
      <c r="DH976" s="44" t="str">
        <f>IF(Wedstrijden!AS1141="x","M","")</f>
        <v/>
      </c>
      <c r="DI976" s="44" t="str">
        <f>IF(Wedstrijden!AT1141="x","Z","")</f>
        <v/>
      </c>
      <c r="DJ976" s="44" t="str">
        <f>IF(COUNTA(Wedstrijden!AU1141:AW1141)&lt;&gt;0,6,"")</f>
        <v/>
      </c>
      <c r="DK976" s="44" t="str">
        <f t="shared" si="95"/>
        <v/>
      </c>
      <c r="DL976" s="44" t="str">
        <f>IF(Wedstrijden!AU1141="x","L","")</f>
        <v/>
      </c>
      <c r="DM976" s="44" t="str">
        <f>IF(Wedstrijden!AV1141="x","M","")</f>
        <v/>
      </c>
      <c r="DN976" s="44" t="str">
        <f>IF(Wedstrijden!AW1141="x","Z","")</f>
        <v/>
      </c>
    </row>
    <row r="977" spans="1:118" ht="15">
      <c r="A977" s="48" t="e">
        <f>Wedstrijden!#REF!</f>
        <v>#REF!</v>
      </c>
      <c r="B977" s="44" t="str">
        <f>IFERROR(VLOOKUP(Wedstrijden!E1142,Wedstrijdlocaties!$B$2:$E$499,2,FALSE),"")</f>
        <v/>
      </c>
      <c r="C977" s="44" t="str">
        <f>Wedstrijden!F1142</f>
        <v/>
      </c>
      <c r="D977" s="44" t="str">
        <f>IFERROR(VLOOKUP(Wedstrijden!G1142,Organisaties!$B$2:$C$501,2,FALSE),"")</f>
        <v/>
      </c>
      <c r="E977" s="44" t="str">
        <f>IFERROR(VLOOKUP(Wedstrijden!G1142,Organisaties!$B$2:$F$501,5,FALSE),"")</f>
        <v/>
      </c>
      <c r="F977" s="44" t="str">
        <f>IF(Wedstrijden!BC1142&lt;&gt;"",Wedstrijden!BC1142,"")</f>
        <v/>
      </c>
      <c r="G977" s="44">
        <f>IF(Wedstrijden!AY1142="Indoor",1,0)</f>
        <v>0</v>
      </c>
      <c r="H977" s="44">
        <f>Wedstrijden!AZ1142</f>
        <v>0</v>
      </c>
      <c r="I977" s="44" t="str">
        <f>IF(Wedstrijden!AX1142="Nee",0,IF(Wedstrijden!AX1142="Ja",1,""))</f>
        <v/>
      </c>
      <c r="J977" s="44" t="str">
        <f>IF(Wedstrijden!BA1142&lt;&gt;"",Wedstrijden!BA1142,"")</f>
        <v/>
      </c>
      <c r="W977" s="45"/>
      <c r="AE977" s="45"/>
      <c r="AN977" s="45"/>
      <c r="AU977" s="45"/>
      <c r="BA977" s="45"/>
      <c r="BE977" s="45"/>
      <c r="BJ977" s="44" t="str">
        <f>IF(COUNTA(Wedstrijden!I1142:S1142)&lt;&gt;0,1,"")</f>
        <v/>
      </c>
      <c r="BK977" s="44" t="str">
        <f t="shared" si="90"/>
        <v/>
      </c>
      <c r="BL977" s="44" t="str">
        <f>IF(Wedstrijden!I1142="x","AA","")</f>
        <v/>
      </c>
      <c r="BM977" s="44" t="str">
        <f>IF(Wedstrijden!J1142="x","A","")</f>
        <v/>
      </c>
      <c r="BN977" s="44" t="str">
        <f>IF(Wedstrijden!K1142="x","B1","")</f>
        <v/>
      </c>
      <c r="BO977" s="44" t="str">
        <f>IF(Wedstrijden!L1142="x","BB","")</f>
        <v/>
      </c>
      <c r="BP977" s="44" t="str">
        <f>IF(Wedstrijden!M1142="x","B","")</f>
        <v/>
      </c>
      <c r="BQ977" s="44" t="str">
        <f>IF(Wedstrijden!N1142="x","L1","")</f>
        <v/>
      </c>
      <c r="BR977" s="44" t="str">
        <f>IF(Wedstrijden!O1142="x","L2","")</f>
        <v/>
      </c>
      <c r="BS977" s="44" t="str">
        <f>IF(Wedstrijden!P1142="x","M1","")</f>
        <v/>
      </c>
      <c r="BT977" s="44" t="str">
        <f>IF(Wedstrijden!Q1142="x","M2","")</f>
        <v/>
      </c>
      <c r="BU977" s="44" t="str">
        <f>IF(Wedstrijden!R1142="x","Z1","")</f>
        <v/>
      </c>
      <c r="BV977" s="44" t="str">
        <f>IF(Wedstrijden!S1142="x","Z2","")</f>
        <v/>
      </c>
      <c r="BW977" s="44" t="str">
        <f>IF(COUNTA(Wedstrijden!T1142:AB1142)&lt;&gt;0,1,"")</f>
        <v/>
      </c>
      <c r="BX977" s="44" t="str">
        <f t="shared" si="91"/>
        <v/>
      </c>
      <c r="BY977" s="44" t="str">
        <f>IF(Wedstrijden!T1142="x","BB","")</f>
        <v/>
      </c>
      <c r="BZ977" s="44" t="str">
        <f>IF(Wedstrijden!U1142="x","B","")</f>
        <v/>
      </c>
      <c r="CA977" s="44" t="str">
        <f>IF(Wedstrijden!V1142="x","L1","")</f>
        <v/>
      </c>
      <c r="CB977" s="44" t="str">
        <f>IF(Wedstrijden!W1142="x","L2","")</f>
        <v/>
      </c>
      <c r="CC977" s="44" t="str">
        <f>IF(Wedstrijden!X1142="x","M1","")</f>
        <v/>
      </c>
      <c r="CD977" s="44" t="str">
        <f>IF(Wedstrijden!Y1142="x","M2","")</f>
        <v/>
      </c>
      <c r="CE977" s="44" t="str">
        <f>IF(Wedstrijden!Z1142="x","Z1","")</f>
        <v/>
      </c>
      <c r="CF977" s="44" t="str">
        <f>IF(Wedstrijden!AA1142="x","Z2","")</f>
        <v/>
      </c>
      <c r="CG977" s="44" t="str">
        <f>IF(Wedstrijden!AB1142="x","ZZL","")</f>
        <v/>
      </c>
      <c r="CL977" s="44" t="str">
        <f>IF(COUNTA(Wedstrijden!AC1142:AJ1142)&lt;&gt;0,2,"")</f>
        <v/>
      </c>
      <c r="CM977" s="44" t="str">
        <f t="shared" si="92"/>
        <v/>
      </c>
      <c r="CN977" s="44" t="str">
        <f>IF(Wedstrijden!AC1142="x","AA","")</f>
        <v/>
      </c>
      <c r="CO977" s="44" t="str">
        <f>IF(Wedstrijden!AD1142="x","A","")</f>
        <v/>
      </c>
      <c r="CP977" s="44" t="str">
        <f>IF(Wedstrijden!AE1142="x","BB","")</f>
        <v/>
      </c>
      <c r="CQ977" s="44" t="str">
        <f>IF(Wedstrijden!AF1142="x","B","")</f>
        <v/>
      </c>
      <c r="CR977" s="44" t="str">
        <f>IF(Wedstrijden!AG1142="x","L","")</f>
        <v/>
      </c>
      <c r="CS977" s="44" t="str">
        <f>IF(Wedstrijden!AH1142="x","M","")</f>
        <v/>
      </c>
      <c r="CT977" s="44" t="str">
        <f>IF(Wedstrijden!AI1142="x","Z","")</f>
        <v/>
      </c>
      <c r="CU977" s="44" t="str">
        <f>IF(Wedstrijden!AJ1142="x","ZZ","")</f>
        <v/>
      </c>
      <c r="CV977" s="44" t="str">
        <f>IF(COUNTA(Wedstrijden!AK1142:AQ1142)&lt;&gt;0,2,"")</f>
        <v/>
      </c>
      <c r="CW977" s="44" t="str">
        <f t="shared" si="93"/>
        <v/>
      </c>
      <c r="CX977" s="44" t="str">
        <f>IF(Wedstrijden!AK1142="x","BB","")</f>
        <v/>
      </c>
      <c r="CY977" s="44" t="str">
        <f>IF(Wedstrijden!AL1142="x","B","")</f>
        <v/>
      </c>
      <c r="CZ977" s="44" t="str">
        <f>IF(Wedstrijden!AM1142="x","L","")</f>
        <v/>
      </c>
      <c r="DA977" s="44" t="str">
        <f>IF(Wedstrijden!AN1142="x","M","")</f>
        <v/>
      </c>
      <c r="DB977" s="44" t="str">
        <f>IF(Wedstrijden!AO1142="x","Z","")</f>
        <v/>
      </c>
      <c r="DC977" s="44" t="str">
        <f>IF(Wedstrijden!AP1142="x","ZZ","")</f>
        <v/>
      </c>
      <c r="DD977" s="44" t="str">
        <f>IF(Wedstrijden!AQ1142="x","1.40","")</f>
        <v/>
      </c>
      <c r="DE977" s="44" t="str">
        <f>IF(COUNTA(Wedstrijden!AR1142:AT1142)&lt;&gt;0,6,"")</f>
        <v/>
      </c>
      <c r="DF977" s="44" t="str">
        <f t="shared" si="94"/>
        <v/>
      </c>
      <c r="DG977" s="44" t="str">
        <f>IF(Wedstrijden!AR1142="x","L","")</f>
        <v/>
      </c>
      <c r="DH977" s="44" t="str">
        <f>IF(Wedstrijden!AS1142="x","M","")</f>
        <v/>
      </c>
      <c r="DI977" s="44" t="str">
        <f>IF(Wedstrijden!AT1142="x","Z","")</f>
        <v/>
      </c>
      <c r="DJ977" s="44" t="str">
        <f>IF(COUNTA(Wedstrijden!AU1142:AW1142)&lt;&gt;0,6,"")</f>
        <v/>
      </c>
      <c r="DK977" s="44" t="str">
        <f t="shared" si="95"/>
        <v/>
      </c>
      <c r="DL977" s="44" t="str">
        <f>IF(Wedstrijden!AU1142="x","L","")</f>
        <v/>
      </c>
      <c r="DM977" s="44" t="str">
        <f>IF(Wedstrijden!AV1142="x","M","")</f>
        <v/>
      </c>
      <c r="DN977" s="44" t="str">
        <f>IF(Wedstrijden!AW1142="x","Z","")</f>
        <v/>
      </c>
    </row>
    <row r="978" spans="1:118" ht="15">
      <c r="A978" s="48" t="e">
        <f>Wedstrijden!#REF!</f>
        <v>#REF!</v>
      </c>
      <c r="B978" s="44" t="str">
        <f>IFERROR(VLOOKUP(Wedstrijden!E1143,Wedstrijdlocaties!$B$2:$E$499,2,FALSE),"")</f>
        <v/>
      </c>
      <c r="C978" s="44" t="str">
        <f>Wedstrijden!F1143</f>
        <v/>
      </c>
      <c r="D978" s="44" t="str">
        <f>IFERROR(VLOOKUP(Wedstrijden!G1143,Organisaties!$B$2:$C$501,2,FALSE),"")</f>
        <v/>
      </c>
      <c r="E978" s="44" t="str">
        <f>IFERROR(VLOOKUP(Wedstrijden!G1143,Organisaties!$B$2:$F$501,5,FALSE),"")</f>
        <v/>
      </c>
      <c r="F978" s="44" t="str">
        <f>IF(Wedstrijden!BC1143&lt;&gt;"",Wedstrijden!BC1143,"")</f>
        <v/>
      </c>
      <c r="G978" s="44">
        <f>IF(Wedstrijden!AY1143="Indoor",1,0)</f>
        <v>0</v>
      </c>
      <c r="H978" s="44">
        <f>Wedstrijden!AZ1143</f>
        <v>0</v>
      </c>
      <c r="I978" s="44" t="str">
        <f>IF(Wedstrijden!AX1143="Nee",0,IF(Wedstrijden!AX1143="Ja",1,""))</f>
        <v/>
      </c>
      <c r="J978" s="44" t="str">
        <f>IF(Wedstrijden!BA1143&lt;&gt;"",Wedstrijden!BA1143,"")</f>
        <v/>
      </c>
      <c r="W978" s="45"/>
      <c r="AE978" s="45"/>
      <c r="AN978" s="45"/>
      <c r="AU978" s="45"/>
      <c r="BA978" s="45"/>
      <c r="BE978" s="45"/>
      <c r="BJ978" s="44" t="str">
        <f>IF(COUNTA(Wedstrijden!I1143:S1143)&lt;&gt;0,1,"")</f>
        <v/>
      </c>
      <c r="BK978" s="44" t="str">
        <f t="shared" si="90"/>
        <v/>
      </c>
      <c r="BL978" s="44" t="str">
        <f>IF(Wedstrijden!I1143="x","AA","")</f>
        <v/>
      </c>
      <c r="BM978" s="44" t="str">
        <f>IF(Wedstrijden!J1143="x","A","")</f>
        <v/>
      </c>
      <c r="BN978" s="44" t="str">
        <f>IF(Wedstrijden!K1143="x","B1","")</f>
        <v/>
      </c>
      <c r="BO978" s="44" t="str">
        <f>IF(Wedstrijden!L1143="x","BB","")</f>
        <v/>
      </c>
      <c r="BP978" s="44" t="str">
        <f>IF(Wedstrijden!M1143="x","B","")</f>
        <v/>
      </c>
      <c r="BQ978" s="44" t="str">
        <f>IF(Wedstrijden!N1143="x","L1","")</f>
        <v/>
      </c>
      <c r="BR978" s="44" t="str">
        <f>IF(Wedstrijden!O1143="x","L2","")</f>
        <v/>
      </c>
      <c r="BS978" s="44" t="str">
        <f>IF(Wedstrijden!P1143="x","M1","")</f>
        <v/>
      </c>
      <c r="BT978" s="44" t="str">
        <f>IF(Wedstrijden!Q1143="x","M2","")</f>
        <v/>
      </c>
      <c r="BU978" s="44" t="str">
        <f>IF(Wedstrijden!R1143="x","Z1","")</f>
        <v/>
      </c>
      <c r="BV978" s="44" t="str">
        <f>IF(Wedstrijden!S1143="x","Z2","")</f>
        <v/>
      </c>
      <c r="BW978" s="44" t="str">
        <f>IF(COUNTA(Wedstrijden!T1143:AB1143)&lt;&gt;0,1,"")</f>
        <v/>
      </c>
      <c r="BX978" s="44" t="str">
        <f t="shared" si="91"/>
        <v/>
      </c>
      <c r="BY978" s="44" t="str">
        <f>IF(Wedstrijden!T1143="x","BB","")</f>
        <v/>
      </c>
      <c r="BZ978" s="44" t="str">
        <f>IF(Wedstrijden!U1143="x","B","")</f>
        <v/>
      </c>
      <c r="CA978" s="44" t="str">
        <f>IF(Wedstrijden!V1143="x","L1","")</f>
        <v/>
      </c>
      <c r="CB978" s="44" t="str">
        <f>IF(Wedstrijden!W1143="x","L2","")</f>
        <v/>
      </c>
      <c r="CC978" s="44" t="str">
        <f>IF(Wedstrijden!X1143="x","M1","")</f>
        <v/>
      </c>
      <c r="CD978" s="44" t="str">
        <f>IF(Wedstrijden!Y1143="x","M2","")</f>
        <v/>
      </c>
      <c r="CE978" s="44" t="str">
        <f>IF(Wedstrijden!Z1143="x","Z1","")</f>
        <v/>
      </c>
      <c r="CF978" s="44" t="str">
        <f>IF(Wedstrijden!AA1143="x","Z2","")</f>
        <v/>
      </c>
      <c r="CG978" s="44" t="str">
        <f>IF(Wedstrijden!AB1143="x","ZZL","")</f>
        <v/>
      </c>
      <c r="CL978" s="44" t="str">
        <f>IF(COUNTA(Wedstrijden!AC1143:AJ1143)&lt;&gt;0,2,"")</f>
        <v/>
      </c>
      <c r="CM978" s="44" t="str">
        <f t="shared" si="92"/>
        <v/>
      </c>
      <c r="CN978" s="44" t="str">
        <f>IF(Wedstrijden!AC1143="x","AA","")</f>
        <v/>
      </c>
      <c r="CO978" s="44" t="str">
        <f>IF(Wedstrijden!AD1143="x","A","")</f>
        <v/>
      </c>
      <c r="CP978" s="44" t="str">
        <f>IF(Wedstrijden!AE1143="x","BB","")</f>
        <v/>
      </c>
      <c r="CQ978" s="44" t="str">
        <f>IF(Wedstrijden!AF1143="x","B","")</f>
        <v/>
      </c>
      <c r="CR978" s="44" t="str">
        <f>IF(Wedstrijden!AG1143="x","L","")</f>
        <v/>
      </c>
      <c r="CS978" s="44" t="str">
        <f>IF(Wedstrijden!AH1143="x","M","")</f>
        <v/>
      </c>
      <c r="CT978" s="44" t="str">
        <f>IF(Wedstrijden!AI1143="x","Z","")</f>
        <v/>
      </c>
      <c r="CU978" s="44" t="str">
        <f>IF(Wedstrijden!AJ1143="x","ZZ","")</f>
        <v/>
      </c>
      <c r="CV978" s="44" t="str">
        <f>IF(COUNTA(Wedstrijden!AK1143:AQ1143)&lt;&gt;0,2,"")</f>
        <v/>
      </c>
      <c r="CW978" s="44" t="str">
        <f t="shared" si="93"/>
        <v/>
      </c>
      <c r="CX978" s="44" t="str">
        <f>IF(Wedstrijden!AK1143="x","BB","")</f>
        <v/>
      </c>
      <c r="CY978" s="44" t="str">
        <f>IF(Wedstrijden!AL1143="x","B","")</f>
        <v/>
      </c>
      <c r="CZ978" s="44" t="str">
        <f>IF(Wedstrijden!AM1143="x","L","")</f>
        <v/>
      </c>
      <c r="DA978" s="44" t="str">
        <f>IF(Wedstrijden!AN1143="x","M","")</f>
        <v/>
      </c>
      <c r="DB978" s="44" t="str">
        <f>IF(Wedstrijden!AO1143="x","Z","")</f>
        <v/>
      </c>
      <c r="DC978" s="44" t="str">
        <f>IF(Wedstrijden!AP1143="x","ZZ","")</f>
        <v/>
      </c>
      <c r="DD978" s="44" t="str">
        <f>IF(Wedstrijden!AQ1143="x","1.40","")</f>
        <v/>
      </c>
      <c r="DE978" s="44" t="str">
        <f>IF(COUNTA(Wedstrijden!AR1143:AT1143)&lt;&gt;0,6,"")</f>
        <v/>
      </c>
      <c r="DF978" s="44" t="str">
        <f t="shared" si="94"/>
        <v/>
      </c>
      <c r="DG978" s="44" t="str">
        <f>IF(Wedstrijden!AR1143="x","L","")</f>
        <v/>
      </c>
      <c r="DH978" s="44" t="str">
        <f>IF(Wedstrijden!AS1143="x","M","")</f>
        <v/>
      </c>
      <c r="DI978" s="44" t="str">
        <f>IF(Wedstrijden!AT1143="x","Z","")</f>
        <v/>
      </c>
      <c r="DJ978" s="44" t="str">
        <f>IF(COUNTA(Wedstrijden!AU1143:AW1143)&lt;&gt;0,6,"")</f>
        <v/>
      </c>
      <c r="DK978" s="44" t="str">
        <f t="shared" si="95"/>
        <v/>
      </c>
      <c r="DL978" s="44" t="str">
        <f>IF(Wedstrijden!AU1143="x","L","")</f>
        <v/>
      </c>
      <c r="DM978" s="44" t="str">
        <f>IF(Wedstrijden!AV1143="x","M","")</f>
        <v/>
      </c>
      <c r="DN978" s="44" t="str">
        <f>IF(Wedstrijden!AW1143="x","Z","")</f>
        <v/>
      </c>
    </row>
    <row r="979" spans="1:118" ht="15">
      <c r="A979" s="48" t="e">
        <f>Wedstrijden!#REF!</f>
        <v>#REF!</v>
      </c>
      <c r="B979" s="44" t="str">
        <f>IFERROR(VLOOKUP(Wedstrijden!E1144,Wedstrijdlocaties!$B$2:$E$499,2,FALSE),"")</f>
        <v/>
      </c>
      <c r="C979" s="44" t="str">
        <f>Wedstrijden!F1144</f>
        <v/>
      </c>
      <c r="D979" s="44" t="str">
        <f>IFERROR(VLOOKUP(Wedstrijden!G1144,Organisaties!$B$2:$C$501,2,FALSE),"")</f>
        <v/>
      </c>
      <c r="E979" s="44" t="str">
        <f>IFERROR(VLOOKUP(Wedstrijden!G1144,Organisaties!$B$2:$F$501,5,FALSE),"")</f>
        <v/>
      </c>
      <c r="F979" s="44" t="str">
        <f>IF(Wedstrijden!BC1144&lt;&gt;"",Wedstrijden!BC1144,"")</f>
        <v/>
      </c>
      <c r="G979" s="44">
        <f>IF(Wedstrijden!AY1144="Indoor",1,0)</f>
        <v>0</v>
      </c>
      <c r="H979" s="44">
        <f>Wedstrijden!AZ1144</f>
        <v>0</v>
      </c>
      <c r="I979" s="44" t="str">
        <f>IF(Wedstrijden!AX1144="Nee",0,IF(Wedstrijden!AX1144="Ja",1,""))</f>
        <v/>
      </c>
      <c r="J979" s="44" t="str">
        <f>IF(Wedstrijden!BA1144&lt;&gt;"",Wedstrijden!BA1144,"")</f>
        <v/>
      </c>
      <c r="W979" s="45"/>
      <c r="AE979" s="45"/>
      <c r="AN979" s="45"/>
      <c r="AU979" s="45"/>
      <c r="BA979" s="45"/>
      <c r="BE979" s="45"/>
      <c r="BJ979" s="44" t="str">
        <f>IF(COUNTA(Wedstrijden!I1144:S1144)&lt;&gt;0,1,"")</f>
        <v/>
      </c>
      <c r="BK979" s="44" t="str">
        <f t="shared" si="90"/>
        <v/>
      </c>
      <c r="BL979" s="44" t="str">
        <f>IF(Wedstrijden!I1144="x","AA","")</f>
        <v/>
      </c>
      <c r="BM979" s="44" t="str">
        <f>IF(Wedstrijden!J1144="x","A","")</f>
        <v/>
      </c>
      <c r="BN979" s="44" t="str">
        <f>IF(Wedstrijden!K1144="x","B1","")</f>
        <v/>
      </c>
      <c r="BO979" s="44" t="str">
        <f>IF(Wedstrijden!L1144="x","BB","")</f>
        <v/>
      </c>
      <c r="BP979" s="44" t="str">
        <f>IF(Wedstrijden!M1144="x","B","")</f>
        <v/>
      </c>
      <c r="BQ979" s="44" t="str">
        <f>IF(Wedstrijden!N1144="x","L1","")</f>
        <v/>
      </c>
      <c r="BR979" s="44" t="str">
        <f>IF(Wedstrijden!O1144="x","L2","")</f>
        <v/>
      </c>
      <c r="BS979" s="44" t="str">
        <f>IF(Wedstrijden!P1144="x","M1","")</f>
        <v/>
      </c>
      <c r="BT979" s="44" t="str">
        <f>IF(Wedstrijden!Q1144="x","M2","")</f>
        <v/>
      </c>
      <c r="BU979" s="44" t="str">
        <f>IF(Wedstrijden!R1144="x","Z1","")</f>
        <v/>
      </c>
      <c r="BV979" s="44" t="str">
        <f>IF(Wedstrijden!S1144="x","Z2","")</f>
        <v/>
      </c>
      <c r="BW979" s="44" t="str">
        <f>IF(COUNTA(Wedstrijden!T1144:AB1144)&lt;&gt;0,1,"")</f>
        <v/>
      </c>
      <c r="BX979" s="44" t="str">
        <f t="shared" si="91"/>
        <v/>
      </c>
      <c r="BY979" s="44" t="str">
        <f>IF(Wedstrijden!T1144="x","BB","")</f>
        <v/>
      </c>
      <c r="BZ979" s="44" t="str">
        <f>IF(Wedstrijden!U1144="x","B","")</f>
        <v/>
      </c>
      <c r="CA979" s="44" t="str">
        <f>IF(Wedstrijden!V1144="x","L1","")</f>
        <v/>
      </c>
      <c r="CB979" s="44" t="str">
        <f>IF(Wedstrijden!W1144="x","L2","")</f>
        <v/>
      </c>
      <c r="CC979" s="44" t="str">
        <f>IF(Wedstrijden!X1144="x","M1","")</f>
        <v/>
      </c>
      <c r="CD979" s="44" t="str">
        <f>IF(Wedstrijden!Y1144="x","M2","")</f>
        <v/>
      </c>
      <c r="CE979" s="44" t="str">
        <f>IF(Wedstrijden!Z1144="x","Z1","")</f>
        <v/>
      </c>
      <c r="CF979" s="44" t="str">
        <f>IF(Wedstrijden!AA1144="x","Z2","")</f>
        <v/>
      </c>
      <c r="CG979" s="44" t="str">
        <f>IF(Wedstrijden!AB1144="x","ZZL","")</f>
        <v/>
      </c>
      <c r="CL979" s="44" t="str">
        <f>IF(COUNTA(Wedstrijden!AC1144:AJ1144)&lt;&gt;0,2,"")</f>
        <v/>
      </c>
      <c r="CM979" s="44" t="str">
        <f t="shared" si="92"/>
        <v/>
      </c>
      <c r="CN979" s="44" t="str">
        <f>IF(Wedstrijden!AC1144="x","AA","")</f>
        <v/>
      </c>
      <c r="CO979" s="44" t="str">
        <f>IF(Wedstrijden!AD1144="x","A","")</f>
        <v/>
      </c>
      <c r="CP979" s="44" t="str">
        <f>IF(Wedstrijden!AE1144="x","BB","")</f>
        <v/>
      </c>
      <c r="CQ979" s="44" t="str">
        <f>IF(Wedstrijden!AF1144="x","B","")</f>
        <v/>
      </c>
      <c r="CR979" s="44" t="str">
        <f>IF(Wedstrijden!AG1144="x","L","")</f>
        <v/>
      </c>
      <c r="CS979" s="44" t="str">
        <f>IF(Wedstrijden!AH1144="x","M","")</f>
        <v/>
      </c>
      <c r="CT979" s="44" t="str">
        <f>IF(Wedstrijden!AI1144="x","Z","")</f>
        <v/>
      </c>
      <c r="CU979" s="44" t="str">
        <f>IF(Wedstrijden!AJ1144="x","ZZ","")</f>
        <v/>
      </c>
      <c r="CV979" s="44" t="str">
        <f>IF(COUNTA(Wedstrijden!AK1144:AQ1144)&lt;&gt;0,2,"")</f>
        <v/>
      </c>
      <c r="CW979" s="44" t="str">
        <f t="shared" si="93"/>
        <v/>
      </c>
      <c r="CX979" s="44" t="str">
        <f>IF(Wedstrijden!AK1144="x","BB","")</f>
        <v/>
      </c>
      <c r="CY979" s="44" t="str">
        <f>IF(Wedstrijden!AL1144="x","B","")</f>
        <v/>
      </c>
      <c r="CZ979" s="44" t="str">
        <f>IF(Wedstrijden!AM1144="x","L","")</f>
        <v/>
      </c>
      <c r="DA979" s="44" t="str">
        <f>IF(Wedstrijden!AN1144="x","M","")</f>
        <v/>
      </c>
      <c r="DB979" s="44" t="str">
        <f>IF(Wedstrijden!AO1144="x","Z","")</f>
        <v/>
      </c>
      <c r="DC979" s="44" t="str">
        <f>IF(Wedstrijden!AP1144="x","ZZ","")</f>
        <v/>
      </c>
      <c r="DD979" s="44" t="str">
        <f>IF(Wedstrijden!AQ1144="x","1.40","")</f>
        <v/>
      </c>
      <c r="DE979" s="44" t="str">
        <f>IF(COUNTA(Wedstrijden!AR1144:AT1144)&lt;&gt;0,6,"")</f>
        <v/>
      </c>
      <c r="DF979" s="44" t="str">
        <f t="shared" si="94"/>
        <v/>
      </c>
      <c r="DG979" s="44" t="str">
        <f>IF(Wedstrijden!AR1144="x","L","")</f>
        <v/>
      </c>
      <c r="DH979" s="44" t="str">
        <f>IF(Wedstrijden!AS1144="x","M","")</f>
        <v/>
      </c>
      <c r="DI979" s="44" t="str">
        <f>IF(Wedstrijden!AT1144="x","Z","")</f>
        <v/>
      </c>
      <c r="DJ979" s="44" t="str">
        <f>IF(COUNTA(Wedstrijden!AU1144:AW1144)&lt;&gt;0,6,"")</f>
        <v/>
      </c>
      <c r="DK979" s="44" t="str">
        <f t="shared" si="95"/>
        <v/>
      </c>
      <c r="DL979" s="44" t="str">
        <f>IF(Wedstrijden!AU1144="x","L","")</f>
        <v/>
      </c>
      <c r="DM979" s="44" t="str">
        <f>IF(Wedstrijden!AV1144="x","M","")</f>
        <v/>
      </c>
      <c r="DN979" s="44" t="str">
        <f>IF(Wedstrijden!AW1144="x","Z","")</f>
        <v/>
      </c>
    </row>
    <row r="980" spans="1:118" ht="15">
      <c r="A980" s="48" t="e">
        <f>Wedstrijden!#REF!</f>
        <v>#REF!</v>
      </c>
      <c r="B980" s="44" t="str">
        <f>IFERROR(VLOOKUP(Wedstrijden!E1145,Wedstrijdlocaties!$B$2:$E$499,2,FALSE),"")</f>
        <v/>
      </c>
      <c r="C980" s="44" t="str">
        <f>Wedstrijden!F1145</f>
        <v/>
      </c>
      <c r="D980" s="44" t="str">
        <f>IFERROR(VLOOKUP(Wedstrijden!G1145,Organisaties!$B$2:$C$501,2,FALSE),"")</f>
        <v/>
      </c>
      <c r="E980" s="44" t="str">
        <f>IFERROR(VLOOKUP(Wedstrijden!G1145,Organisaties!$B$2:$F$501,5,FALSE),"")</f>
        <v/>
      </c>
      <c r="F980" s="44" t="str">
        <f>IF(Wedstrijden!BC1145&lt;&gt;"",Wedstrijden!BC1145,"")</f>
        <v/>
      </c>
      <c r="G980" s="44">
        <f>IF(Wedstrijden!AY1145="Indoor",1,0)</f>
        <v>0</v>
      </c>
      <c r="H980" s="44">
        <f>Wedstrijden!AZ1145</f>
        <v>0</v>
      </c>
      <c r="I980" s="44" t="str">
        <f>IF(Wedstrijden!AX1145="Nee",0,IF(Wedstrijden!AX1145="Ja",1,""))</f>
        <v/>
      </c>
      <c r="J980" s="44" t="str">
        <f>IF(Wedstrijden!BA1145&lt;&gt;"",Wedstrijden!BA1145,"")</f>
        <v/>
      </c>
      <c r="W980" s="45"/>
      <c r="AE980" s="45"/>
      <c r="AN980" s="45"/>
      <c r="AU980" s="45"/>
      <c r="BA980" s="45"/>
      <c r="BE980" s="45"/>
      <c r="BJ980" s="44" t="str">
        <f>IF(COUNTA(Wedstrijden!I1145:S1145)&lt;&gt;0,1,"")</f>
        <v/>
      </c>
      <c r="BK980" s="44" t="str">
        <f t="shared" si="90"/>
        <v/>
      </c>
      <c r="BL980" s="44" t="str">
        <f>IF(Wedstrijden!I1145="x","AA","")</f>
        <v/>
      </c>
      <c r="BM980" s="44" t="str">
        <f>IF(Wedstrijden!J1145="x","A","")</f>
        <v/>
      </c>
      <c r="BN980" s="44" t="str">
        <f>IF(Wedstrijden!K1145="x","B1","")</f>
        <v/>
      </c>
      <c r="BO980" s="44" t="str">
        <f>IF(Wedstrijden!L1145="x","BB","")</f>
        <v/>
      </c>
      <c r="BP980" s="44" t="str">
        <f>IF(Wedstrijden!M1145="x","B","")</f>
        <v/>
      </c>
      <c r="BQ980" s="44" t="str">
        <f>IF(Wedstrijden!N1145="x","L1","")</f>
        <v/>
      </c>
      <c r="BR980" s="44" t="str">
        <f>IF(Wedstrijden!O1145="x","L2","")</f>
        <v/>
      </c>
      <c r="BS980" s="44" t="str">
        <f>IF(Wedstrijden!P1145="x","M1","")</f>
        <v/>
      </c>
      <c r="BT980" s="44" t="str">
        <f>IF(Wedstrijden!Q1145="x","M2","")</f>
        <v/>
      </c>
      <c r="BU980" s="44" t="str">
        <f>IF(Wedstrijden!R1145="x","Z1","")</f>
        <v/>
      </c>
      <c r="BV980" s="44" t="str">
        <f>IF(Wedstrijden!S1145="x","Z2","")</f>
        <v/>
      </c>
      <c r="BW980" s="44" t="str">
        <f>IF(COUNTA(Wedstrijden!T1145:AB1145)&lt;&gt;0,1,"")</f>
        <v/>
      </c>
      <c r="BX980" s="44" t="str">
        <f t="shared" si="91"/>
        <v/>
      </c>
      <c r="BY980" s="44" t="str">
        <f>IF(Wedstrijden!T1145="x","BB","")</f>
        <v/>
      </c>
      <c r="BZ980" s="44" t="str">
        <f>IF(Wedstrijden!U1145="x","B","")</f>
        <v/>
      </c>
      <c r="CA980" s="44" t="str">
        <f>IF(Wedstrijden!V1145="x","L1","")</f>
        <v/>
      </c>
      <c r="CB980" s="44" t="str">
        <f>IF(Wedstrijden!W1145="x","L2","")</f>
        <v/>
      </c>
      <c r="CC980" s="44" t="str">
        <f>IF(Wedstrijden!X1145="x","M1","")</f>
        <v/>
      </c>
      <c r="CD980" s="44" t="str">
        <f>IF(Wedstrijden!Y1145="x","M2","")</f>
        <v/>
      </c>
      <c r="CE980" s="44" t="str">
        <f>IF(Wedstrijden!Z1145="x","Z1","")</f>
        <v/>
      </c>
      <c r="CF980" s="44" t="str">
        <f>IF(Wedstrijden!AA1145="x","Z2","")</f>
        <v/>
      </c>
      <c r="CG980" s="44" t="str">
        <f>IF(Wedstrijden!AB1145="x","ZZL","")</f>
        <v/>
      </c>
      <c r="CL980" s="44" t="str">
        <f>IF(COUNTA(Wedstrijden!AC1145:AJ1145)&lt;&gt;0,2,"")</f>
        <v/>
      </c>
      <c r="CM980" s="44" t="str">
        <f t="shared" si="92"/>
        <v/>
      </c>
      <c r="CN980" s="44" t="str">
        <f>IF(Wedstrijden!AC1145="x","AA","")</f>
        <v/>
      </c>
      <c r="CO980" s="44" t="str">
        <f>IF(Wedstrijden!AD1145="x","A","")</f>
        <v/>
      </c>
      <c r="CP980" s="44" t="str">
        <f>IF(Wedstrijden!AE1145="x","BB","")</f>
        <v/>
      </c>
      <c r="CQ980" s="44" t="str">
        <f>IF(Wedstrijden!AF1145="x","B","")</f>
        <v/>
      </c>
      <c r="CR980" s="44" t="str">
        <f>IF(Wedstrijden!AG1145="x","L","")</f>
        <v/>
      </c>
      <c r="CS980" s="44" t="str">
        <f>IF(Wedstrijden!AH1145="x","M","")</f>
        <v/>
      </c>
      <c r="CT980" s="44" t="str">
        <f>IF(Wedstrijden!AI1145="x","Z","")</f>
        <v/>
      </c>
      <c r="CU980" s="44" t="str">
        <f>IF(Wedstrijden!AJ1145="x","ZZ","")</f>
        <v/>
      </c>
      <c r="CV980" s="44" t="str">
        <f>IF(COUNTA(Wedstrijden!AK1145:AQ1145)&lt;&gt;0,2,"")</f>
        <v/>
      </c>
      <c r="CW980" s="44" t="str">
        <f t="shared" si="93"/>
        <v/>
      </c>
      <c r="CX980" s="44" t="str">
        <f>IF(Wedstrijden!AK1145="x","BB","")</f>
        <v/>
      </c>
      <c r="CY980" s="44" t="str">
        <f>IF(Wedstrijden!AL1145="x","B","")</f>
        <v/>
      </c>
      <c r="CZ980" s="44" t="str">
        <f>IF(Wedstrijden!AM1145="x","L","")</f>
        <v/>
      </c>
      <c r="DA980" s="44" t="str">
        <f>IF(Wedstrijden!AN1145="x","M","")</f>
        <v/>
      </c>
      <c r="DB980" s="44" t="str">
        <f>IF(Wedstrijden!AO1145="x","Z","")</f>
        <v/>
      </c>
      <c r="DC980" s="44" t="str">
        <f>IF(Wedstrijden!AP1145="x","ZZ","")</f>
        <v/>
      </c>
      <c r="DD980" s="44" t="str">
        <f>IF(Wedstrijden!AQ1145="x","1.40","")</f>
        <v/>
      </c>
      <c r="DE980" s="44" t="str">
        <f>IF(COUNTA(Wedstrijden!AR1145:AT1145)&lt;&gt;0,6,"")</f>
        <v/>
      </c>
      <c r="DF980" s="44" t="str">
        <f t="shared" si="94"/>
        <v/>
      </c>
      <c r="DG980" s="44" t="str">
        <f>IF(Wedstrijden!AR1145="x","L","")</f>
        <v/>
      </c>
      <c r="DH980" s="44" t="str">
        <f>IF(Wedstrijden!AS1145="x","M","")</f>
        <v/>
      </c>
      <c r="DI980" s="44" t="str">
        <f>IF(Wedstrijden!AT1145="x","Z","")</f>
        <v/>
      </c>
      <c r="DJ980" s="44" t="str">
        <f>IF(COUNTA(Wedstrijden!AU1145:AW1145)&lt;&gt;0,6,"")</f>
        <v/>
      </c>
      <c r="DK980" s="44" t="str">
        <f t="shared" si="95"/>
        <v/>
      </c>
      <c r="DL980" s="44" t="str">
        <f>IF(Wedstrijden!AU1145="x","L","")</f>
        <v/>
      </c>
      <c r="DM980" s="44" t="str">
        <f>IF(Wedstrijden!AV1145="x","M","")</f>
        <v/>
      </c>
      <c r="DN980" s="44" t="str">
        <f>IF(Wedstrijden!AW1145="x","Z","")</f>
        <v/>
      </c>
    </row>
    <row r="981" spans="1:118" ht="15">
      <c r="A981" s="48" t="e">
        <f>Wedstrijden!#REF!</f>
        <v>#REF!</v>
      </c>
      <c r="B981" s="44" t="str">
        <f>IFERROR(VLOOKUP(Wedstrijden!E1146,Wedstrijdlocaties!$B$2:$E$499,2,FALSE),"")</f>
        <v/>
      </c>
      <c r="C981" s="44" t="str">
        <f>Wedstrijden!F1146</f>
        <v/>
      </c>
      <c r="D981" s="44" t="str">
        <f>IFERROR(VLOOKUP(Wedstrijden!G1146,Organisaties!$B$2:$C$501,2,FALSE),"")</f>
        <v/>
      </c>
      <c r="E981" s="44" t="str">
        <f>IFERROR(VLOOKUP(Wedstrijden!G1146,Organisaties!$B$2:$F$501,5,FALSE),"")</f>
        <v/>
      </c>
      <c r="F981" s="44" t="str">
        <f>IF(Wedstrijden!BC1146&lt;&gt;"",Wedstrijden!BC1146,"")</f>
        <v/>
      </c>
      <c r="G981" s="44">
        <f>IF(Wedstrijden!AY1146="Indoor",1,0)</f>
        <v>0</v>
      </c>
      <c r="H981" s="44">
        <f>Wedstrijden!AZ1146</f>
        <v>0</v>
      </c>
      <c r="I981" s="44" t="str">
        <f>IF(Wedstrijden!AX1146="Nee",0,IF(Wedstrijden!AX1146="Ja",1,""))</f>
        <v/>
      </c>
      <c r="J981" s="44" t="str">
        <f>IF(Wedstrijden!BA1146&lt;&gt;"",Wedstrijden!BA1146,"")</f>
        <v/>
      </c>
      <c r="W981" s="45"/>
      <c r="AE981" s="45"/>
      <c r="AN981" s="45"/>
      <c r="AU981" s="45"/>
      <c r="BA981" s="45"/>
      <c r="BE981" s="45"/>
      <c r="BJ981" s="44" t="str">
        <f>IF(COUNTA(Wedstrijden!I1146:S1146)&lt;&gt;0,1,"")</f>
        <v/>
      </c>
      <c r="BK981" s="44" t="str">
        <f t="shared" si="90"/>
        <v/>
      </c>
      <c r="BL981" s="44" t="str">
        <f>IF(Wedstrijden!I1146="x","AA","")</f>
        <v/>
      </c>
      <c r="BM981" s="44" t="str">
        <f>IF(Wedstrijden!J1146="x","A","")</f>
        <v/>
      </c>
      <c r="BN981" s="44" t="str">
        <f>IF(Wedstrijden!K1146="x","B1","")</f>
        <v/>
      </c>
      <c r="BO981" s="44" t="str">
        <f>IF(Wedstrijden!L1146="x","BB","")</f>
        <v/>
      </c>
      <c r="BP981" s="44" t="str">
        <f>IF(Wedstrijden!M1146="x","B","")</f>
        <v/>
      </c>
      <c r="BQ981" s="44" t="str">
        <f>IF(Wedstrijden!N1146="x","L1","")</f>
        <v/>
      </c>
      <c r="BR981" s="44" t="str">
        <f>IF(Wedstrijden!O1146="x","L2","")</f>
        <v/>
      </c>
      <c r="BS981" s="44" t="str">
        <f>IF(Wedstrijden!P1146="x","M1","")</f>
        <v/>
      </c>
      <c r="BT981" s="44" t="str">
        <f>IF(Wedstrijden!Q1146="x","M2","")</f>
        <v/>
      </c>
      <c r="BU981" s="44" t="str">
        <f>IF(Wedstrijden!R1146="x","Z1","")</f>
        <v/>
      </c>
      <c r="BV981" s="44" t="str">
        <f>IF(Wedstrijden!S1146="x","Z2","")</f>
        <v/>
      </c>
      <c r="BW981" s="44" t="str">
        <f>IF(COUNTA(Wedstrijden!T1146:AB1146)&lt;&gt;0,1,"")</f>
        <v/>
      </c>
      <c r="BX981" s="44" t="str">
        <f t="shared" si="91"/>
        <v/>
      </c>
      <c r="BY981" s="44" t="str">
        <f>IF(Wedstrijden!T1146="x","BB","")</f>
        <v/>
      </c>
      <c r="BZ981" s="44" t="str">
        <f>IF(Wedstrijden!U1146="x","B","")</f>
        <v/>
      </c>
      <c r="CA981" s="44" t="str">
        <f>IF(Wedstrijden!V1146="x","L1","")</f>
        <v/>
      </c>
      <c r="CB981" s="44" t="str">
        <f>IF(Wedstrijden!W1146="x","L2","")</f>
        <v/>
      </c>
      <c r="CC981" s="44" t="str">
        <f>IF(Wedstrijden!X1146="x","M1","")</f>
        <v/>
      </c>
      <c r="CD981" s="44" t="str">
        <f>IF(Wedstrijden!Y1146="x","M2","")</f>
        <v/>
      </c>
      <c r="CE981" s="44" t="str">
        <f>IF(Wedstrijden!Z1146="x","Z1","")</f>
        <v/>
      </c>
      <c r="CF981" s="44" t="str">
        <f>IF(Wedstrijden!AA1146="x","Z2","")</f>
        <v/>
      </c>
      <c r="CG981" s="44" t="str">
        <f>IF(Wedstrijden!AB1146="x","ZZL","")</f>
        <v/>
      </c>
      <c r="CL981" s="44" t="str">
        <f>IF(COUNTA(Wedstrijden!AC1146:AJ1146)&lt;&gt;0,2,"")</f>
        <v/>
      </c>
      <c r="CM981" s="44" t="str">
        <f t="shared" si="92"/>
        <v/>
      </c>
      <c r="CN981" s="44" t="str">
        <f>IF(Wedstrijden!AC1146="x","AA","")</f>
        <v/>
      </c>
      <c r="CO981" s="44" t="str">
        <f>IF(Wedstrijden!AD1146="x","A","")</f>
        <v/>
      </c>
      <c r="CP981" s="44" t="str">
        <f>IF(Wedstrijden!AE1146="x","BB","")</f>
        <v/>
      </c>
      <c r="CQ981" s="44" t="str">
        <f>IF(Wedstrijden!AF1146="x","B","")</f>
        <v/>
      </c>
      <c r="CR981" s="44" t="str">
        <f>IF(Wedstrijden!AG1146="x","L","")</f>
        <v/>
      </c>
      <c r="CS981" s="44" t="str">
        <f>IF(Wedstrijden!AH1146="x","M","")</f>
        <v/>
      </c>
      <c r="CT981" s="44" t="str">
        <f>IF(Wedstrijden!AI1146="x","Z","")</f>
        <v/>
      </c>
      <c r="CU981" s="44" t="str">
        <f>IF(Wedstrijden!AJ1146="x","ZZ","")</f>
        <v/>
      </c>
      <c r="CV981" s="44" t="str">
        <f>IF(COUNTA(Wedstrijden!AK1146:AQ1146)&lt;&gt;0,2,"")</f>
        <v/>
      </c>
      <c r="CW981" s="44" t="str">
        <f t="shared" si="93"/>
        <v/>
      </c>
      <c r="CX981" s="44" t="str">
        <f>IF(Wedstrijden!AK1146="x","BB","")</f>
        <v/>
      </c>
      <c r="CY981" s="44" t="str">
        <f>IF(Wedstrijden!AL1146="x","B","")</f>
        <v/>
      </c>
      <c r="CZ981" s="44" t="str">
        <f>IF(Wedstrijden!AM1146="x","L","")</f>
        <v/>
      </c>
      <c r="DA981" s="44" t="str">
        <f>IF(Wedstrijden!AN1146="x","M","")</f>
        <v/>
      </c>
      <c r="DB981" s="44" t="str">
        <f>IF(Wedstrijden!AO1146="x","Z","")</f>
        <v/>
      </c>
      <c r="DC981" s="44" t="str">
        <f>IF(Wedstrijden!AP1146="x","ZZ","")</f>
        <v/>
      </c>
      <c r="DD981" s="44" t="str">
        <f>IF(Wedstrijden!AQ1146="x","1.40","")</f>
        <v/>
      </c>
      <c r="DE981" s="44" t="str">
        <f>IF(COUNTA(Wedstrijden!AR1146:AT1146)&lt;&gt;0,6,"")</f>
        <v/>
      </c>
      <c r="DF981" s="44" t="str">
        <f t="shared" si="94"/>
        <v/>
      </c>
      <c r="DG981" s="44" t="str">
        <f>IF(Wedstrijden!AR1146="x","L","")</f>
        <v/>
      </c>
      <c r="DH981" s="44" t="str">
        <f>IF(Wedstrijden!AS1146="x","M","")</f>
        <v/>
      </c>
      <c r="DI981" s="44" t="str">
        <f>IF(Wedstrijden!AT1146="x","Z","")</f>
        <v/>
      </c>
      <c r="DJ981" s="44" t="str">
        <f>IF(COUNTA(Wedstrijden!AU1146:AW1146)&lt;&gt;0,6,"")</f>
        <v/>
      </c>
      <c r="DK981" s="44" t="str">
        <f t="shared" si="95"/>
        <v/>
      </c>
      <c r="DL981" s="44" t="str">
        <f>IF(Wedstrijden!AU1146="x","L","")</f>
        <v/>
      </c>
      <c r="DM981" s="44" t="str">
        <f>IF(Wedstrijden!AV1146="x","M","")</f>
        <v/>
      </c>
      <c r="DN981" s="44" t="str">
        <f>IF(Wedstrijden!AW1146="x","Z","")</f>
        <v/>
      </c>
    </row>
    <row r="982" spans="1:118" ht="15">
      <c r="A982" s="48" t="e">
        <f>Wedstrijden!#REF!</f>
        <v>#REF!</v>
      </c>
      <c r="B982" s="44" t="str">
        <f>IFERROR(VLOOKUP(Wedstrijden!E1147,Wedstrijdlocaties!$B$2:$E$499,2,FALSE),"")</f>
        <v/>
      </c>
      <c r="C982" s="44" t="str">
        <f>Wedstrijden!F1147</f>
        <v/>
      </c>
      <c r="D982" s="44" t="str">
        <f>IFERROR(VLOOKUP(Wedstrijden!G1147,Organisaties!$B$2:$C$501,2,FALSE),"")</f>
        <v/>
      </c>
      <c r="E982" s="44" t="str">
        <f>IFERROR(VLOOKUP(Wedstrijden!G1147,Organisaties!$B$2:$F$501,5,FALSE),"")</f>
        <v/>
      </c>
      <c r="F982" s="44" t="str">
        <f>IF(Wedstrijden!BC1147&lt;&gt;"",Wedstrijden!BC1147,"")</f>
        <v/>
      </c>
      <c r="G982" s="44">
        <f>IF(Wedstrijden!AY1147="Indoor",1,0)</f>
        <v>0</v>
      </c>
      <c r="H982" s="44">
        <f>Wedstrijden!AZ1147</f>
        <v>0</v>
      </c>
      <c r="I982" s="44" t="str">
        <f>IF(Wedstrijden!AX1147="Nee",0,IF(Wedstrijden!AX1147="Ja",1,""))</f>
        <v/>
      </c>
      <c r="J982" s="44" t="str">
        <f>IF(Wedstrijden!BA1147&lt;&gt;"",Wedstrijden!BA1147,"")</f>
        <v/>
      </c>
      <c r="W982" s="45"/>
      <c r="AE982" s="45"/>
      <c r="AN982" s="45"/>
      <c r="AU982" s="45"/>
      <c r="BA982" s="45"/>
      <c r="BE982" s="45"/>
      <c r="BJ982" s="44" t="str">
        <f>IF(COUNTA(Wedstrijden!I1147:S1147)&lt;&gt;0,1,"")</f>
        <v/>
      </c>
      <c r="BK982" s="44" t="str">
        <f t="shared" si="90"/>
        <v/>
      </c>
      <c r="BL982" s="44" t="str">
        <f>IF(Wedstrijden!I1147="x","AA","")</f>
        <v/>
      </c>
      <c r="BM982" s="44" t="str">
        <f>IF(Wedstrijden!J1147="x","A","")</f>
        <v/>
      </c>
      <c r="BN982" s="44" t="str">
        <f>IF(Wedstrijden!K1147="x","B1","")</f>
        <v/>
      </c>
      <c r="BO982" s="44" t="str">
        <f>IF(Wedstrijden!L1147="x","BB","")</f>
        <v/>
      </c>
      <c r="BP982" s="44" t="str">
        <f>IF(Wedstrijden!M1147="x","B","")</f>
        <v/>
      </c>
      <c r="BQ982" s="44" t="str">
        <f>IF(Wedstrijden!N1147="x","L1","")</f>
        <v/>
      </c>
      <c r="BR982" s="44" t="str">
        <f>IF(Wedstrijden!O1147="x","L2","")</f>
        <v/>
      </c>
      <c r="BS982" s="44" t="str">
        <f>IF(Wedstrijden!P1147="x","M1","")</f>
        <v/>
      </c>
      <c r="BT982" s="44" t="str">
        <f>IF(Wedstrijden!Q1147="x","M2","")</f>
        <v/>
      </c>
      <c r="BU982" s="44" t="str">
        <f>IF(Wedstrijden!R1147="x","Z1","")</f>
        <v/>
      </c>
      <c r="BV982" s="44" t="str">
        <f>IF(Wedstrijden!S1147="x","Z2","")</f>
        <v/>
      </c>
      <c r="BW982" s="44" t="str">
        <f>IF(COUNTA(Wedstrijden!T1147:AB1147)&lt;&gt;0,1,"")</f>
        <v/>
      </c>
      <c r="BX982" s="44" t="str">
        <f t="shared" si="91"/>
        <v/>
      </c>
      <c r="BY982" s="44" t="str">
        <f>IF(Wedstrijden!T1147="x","BB","")</f>
        <v/>
      </c>
      <c r="BZ982" s="44" t="str">
        <f>IF(Wedstrijden!U1147="x","B","")</f>
        <v/>
      </c>
      <c r="CA982" s="44" t="str">
        <f>IF(Wedstrijden!V1147="x","L1","")</f>
        <v/>
      </c>
      <c r="CB982" s="44" t="str">
        <f>IF(Wedstrijden!W1147="x","L2","")</f>
        <v/>
      </c>
      <c r="CC982" s="44" t="str">
        <f>IF(Wedstrijden!X1147="x","M1","")</f>
        <v/>
      </c>
      <c r="CD982" s="44" t="str">
        <f>IF(Wedstrijden!Y1147="x","M2","")</f>
        <v/>
      </c>
      <c r="CE982" s="44" t="str">
        <f>IF(Wedstrijden!Z1147="x","Z1","")</f>
        <v/>
      </c>
      <c r="CF982" s="44" t="str">
        <f>IF(Wedstrijden!AA1147="x","Z2","")</f>
        <v/>
      </c>
      <c r="CG982" s="44" t="str">
        <f>IF(Wedstrijden!AB1147="x","ZZL","")</f>
        <v/>
      </c>
      <c r="CL982" s="44" t="str">
        <f>IF(COUNTA(Wedstrijden!AC1147:AJ1147)&lt;&gt;0,2,"")</f>
        <v/>
      </c>
      <c r="CM982" s="44" t="str">
        <f t="shared" si="92"/>
        <v/>
      </c>
      <c r="CN982" s="44" t="str">
        <f>IF(Wedstrijden!AC1147="x","AA","")</f>
        <v/>
      </c>
      <c r="CO982" s="44" t="str">
        <f>IF(Wedstrijden!AD1147="x","A","")</f>
        <v/>
      </c>
      <c r="CP982" s="44" t="str">
        <f>IF(Wedstrijden!AE1147="x","BB","")</f>
        <v/>
      </c>
      <c r="CQ982" s="44" t="str">
        <f>IF(Wedstrijden!AF1147="x","B","")</f>
        <v/>
      </c>
      <c r="CR982" s="44" t="str">
        <f>IF(Wedstrijden!AG1147="x","L","")</f>
        <v/>
      </c>
      <c r="CS982" s="44" t="str">
        <f>IF(Wedstrijden!AH1147="x","M","")</f>
        <v/>
      </c>
      <c r="CT982" s="44" t="str">
        <f>IF(Wedstrijden!AI1147="x","Z","")</f>
        <v/>
      </c>
      <c r="CU982" s="44" t="str">
        <f>IF(Wedstrijden!AJ1147="x","ZZ","")</f>
        <v/>
      </c>
      <c r="CV982" s="44" t="str">
        <f>IF(COUNTA(Wedstrijden!AK1147:AQ1147)&lt;&gt;0,2,"")</f>
        <v/>
      </c>
      <c r="CW982" s="44" t="str">
        <f t="shared" si="93"/>
        <v/>
      </c>
      <c r="CX982" s="44" t="str">
        <f>IF(Wedstrijden!AK1147="x","BB","")</f>
        <v/>
      </c>
      <c r="CY982" s="44" t="str">
        <f>IF(Wedstrijden!AL1147="x","B","")</f>
        <v/>
      </c>
      <c r="CZ982" s="44" t="str">
        <f>IF(Wedstrijden!AM1147="x","L","")</f>
        <v/>
      </c>
      <c r="DA982" s="44" t="str">
        <f>IF(Wedstrijden!AN1147="x","M","")</f>
        <v/>
      </c>
      <c r="DB982" s="44" t="str">
        <f>IF(Wedstrijden!AO1147="x","Z","")</f>
        <v/>
      </c>
      <c r="DC982" s="44" t="str">
        <f>IF(Wedstrijden!AP1147="x","ZZ","")</f>
        <v/>
      </c>
      <c r="DD982" s="44" t="str">
        <f>IF(Wedstrijden!AQ1147="x","1.40","")</f>
        <v/>
      </c>
      <c r="DE982" s="44" t="str">
        <f>IF(COUNTA(Wedstrijden!AR1147:AT1147)&lt;&gt;0,6,"")</f>
        <v/>
      </c>
      <c r="DF982" s="44" t="str">
        <f t="shared" si="94"/>
        <v/>
      </c>
      <c r="DG982" s="44" t="str">
        <f>IF(Wedstrijden!AR1147="x","L","")</f>
        <v/>
      </c>
      <c r="DH982" s="44" t="str">
        <f>IF(Wedstrijden!AS1147="x","M","")</f>
        <v/>
      </c>
      <c r="DI982" s="44" t="str">
        <f>IF(Wedstrijden!AT1147="x","Z","")</f>
        <v/>
      </c>
      <c r="DJ982" s="44" t="str">
        <f>IF(COUNTA(Wedstrijden!AU1147:AW1147)&lt;&gt;0,6,"")</f>
        <v/>
      </c>
      <c r="DK982" s="44" t="str">
        <f t="shared" si="95"/>
        <v/>
      </c>
      <c r="DL982" s="44" t="str">
        <f>IF(Wedstrijden!AU1147="x","L","")</f>
        <v/>
      </c>
      <c r="DM982" s="44" t="str">
        <f>IF(Wedstrijden!AV1147="x","M","")</f>
        <v/>
      </c>
      <c r="DN982" s="44" t="str">
        <f>IF(Wedstrijden!AW1147="x","Z","")</f>
        <v/>
      </c>
    </row>
    <row r="983" spans="1:118" ht="15">
      <c r="A983" s="48" t="e">
        <f>Wedstrijden!#REF!</f>
        <v>#REF!</v>
      </c>
      <c r="B983" s="44" t="str">
        <f>IFERROR(VLOOKUP(Wedstrijden!E1148,Wedstrijdlocaties!$B$2:$E$499,2,FALSE),"")</f>
        <v/>
      </c>
      <c r="C983" s="44" t="str">
        <f>Wedstrijden!F1148</f>
        <v/>
      </c>
      <c r="D983" s="44" t="str">
        <f>IFERROR(VLOOKUP(Wedstrijden!G1148,Organisaties!$B$2:$C$501,2,FALSE),"")</f>
        <v/>
      </c>
      <c r="E983" s="44" t="str">
        <f>IFERROR(VLOOKUP(Wedstrijden!G1148,Organisaties!$B$2:$F$501,5,FALSE),"")</f>
        <v/>
      </c>
      <c r="F983" s="44" t="str">
        <f>IF(Wedstrijden!BC1148&lt;&gt;"",Wedstrijden!BC1148,"")</f>
        <v/>
      </c>
      <c r="G983" s="44">
        <f>IF(Wedstrijden!AY1148="Indoor",1,0)</f>
        <v>0</v>
      </c>
      <c r="H983" s="44">
        <f>Wedstrijden!AZ1148</f>
        <v>0</v>
      </c>
      <c r="I983" s="44" t="str">
        <f>IF(Wedstrijden!AX1148="Nee",0,IF(Wedstrijden!AX1148="Ja",1,""))</f>
        <v/>
      </c>
      <c r="J983" s="44" t="str">
        <f>IF(Wedstrijden!BA1148&lt;&gt;"",Wedstrijden!BA1148,"")</f>
        <v/>
      </c>
      <c r="W983" s="45"/>
      <c r="AE983" s="45"/>
      <c r="AN983" s="45"/>
      <c r="AU983" s="45"/>
      <c r="BA983" s="45"/>
      <c r="BE983" s="45"/>
      <c r="BJ983" s="44" t="str">
        <f>IF(COUNTA(Wedstrijden!I1148:S1148)&lt;&gt;0,1,"")</f>
        <v/>
      </c>
      <c r="BK983" s="44" t="str">
        <f t="shared" si="90"/>
        <v/>
      </c>
      <c r="BL983" s="44" t="str">
        <f>IF(Wedstrijden!I1148="x","AA","")</f>
        <v/>
      </c>
      <c r="BM983" s="44" t="str">
        <f>IF(Wedstrijden!J1148="x","A","")</f>
        <v/>
      </c>
      <c r="BN983" s="44" t="str">
        <f>IF(Wedstrijden!K1148="x","B1","")</f>
        <v/>
      </c>
      <c r="BO983" s="44" t="str">
        <f>IF(Wedstrijden!L1148="x","BB","")</f>
        <v/>
      </c>
      <c r="BP983" s="44" t="str">
        <f>IF(Wedstrijden!M1148="x","B","")</f>
        <v/>
      </c>
      <c r="BQ983" s="44" t="str">
        <f>IF(Wedstrijden!N1148="x","L1","")</f>
        <v/>
      </c>
      <c r="BR983" s="44" t="str">
        <f>IF(Wedstrijden!O1148="x","L2","")</f>
        <v/>
      </c>
      <c r="BS983" s="44" t="str">
        <f>IF(Wedstrijden!P1148="x","M1","")</f>
        <v/>
      </c>
      <c r="BT983" s="44" t="str">
        <f>IF(Wedstrijden!Q1148="x","M2","")</f>
        <v/>
      </c>
      <c r="BU983" s="44" t="str">
        <f>IF(Wedstrijden!R1148="x","Z1","")</f>
        <v/>
      </c>
      <c r="BV983" s="44" t="str">
        <f>IF(Wedstrijden!S1148="x","Z2","")</f>
        <v/>
      </c>
      <c r="BW983" s="44" t="str">
        <f>IF(COUNTA(Wedstrijden!T1148:AB1148)&lt;&gt;0,1,"")</f>
        <v/>
      </c>
      <c r="BX983" s="44" t="str">
        <f t="shared" si="91"/>
        <v/>
      </c>
      <c r="BY983" s="44" t="str">
        <f>IF(Wedstrijden!T1148="x","BB","")</f>
        <v/>
      </c>
      <c r="BZ983" s="44" t="str">
        <f>IF(Wedstrijden!U1148="x","B","")</f>
        <v/>
      </c>
      <c r="CA983" s="44" t="str">
        <f>IF(Wedstrijden!V1148="x","L1","")</f>
        <v/>
      </c>
      <c r="CB983" s="44" t="str">
        <f>IF(Wedstrijden!W1148="x","L2","")</f>
        <v/>
      </c>
      <c r="CC983" s="44" t="str">
        <f>IF(Wedstrijden!X1148="x","M1","")</f>
        <v/>
      </c>
      <c r="CD983" s="44" t="str">
        <f>IF(Wedstrijden!Y1148="x","M2","")</f>
        <v/>
      </c>
      <c r="CE983" s="44" t="str">
        <f>IF(Wedstrijden!Z1148="x","Z1","")</f>
        <v/>
      </c>
      <c r="CF983" s="44" t="str">
        <f>IF(Wedstrijden!AA1148="x","Z2","")</f>
        <v/>
      </c>
      <c r="CG983" s="44" t="str">
        <f>IF(Wedstrijden!AB1148="x","ZZL","")</f>
        <v/>
      </c>
      <c r="CL983" s="44" t="str">
        <f>IF(COUNTA(Wedstrijden!AC1148:AJ1148)&lt;&gt;0,2,"")</f>
        <v/>
      </c>
      <c r="CM983" s="44" t="str">
        <f t="shared" si="92"/>
        <v/>
      </c>
      <c r="CN983" s="44" t="str">
        <f>IF(Wedstrijden!AC1148="x","AA","")</f>
        <v/>
      </c>
      <c r="CO983" s="44" t="str">
        <f>IF(Wedstrijden!AD1148="x","A","")</f>
        <v/>
      </c>
      <c r="CP983" s="44" t="str">
        <f>IF(Wedstrijden!AE1148="x","BB","")</f>
        <v/>
      </c>
      <c r="CQ983" s="44" t="str">
        <f>IF(Wedstrijden!AF1148="x","B","")</f>
        <v/>
      </c>
      <c r="CR983" s="44" t="str">
        <f>IF(Wedstrijden!AG1148="x","L","")</f>
        <v/>
      </c>
      <c r="CS983" s="44" t="str">
        <f>IF(Wedstrijden!AH1148="x","M","")</f>
        <v/>
      </c>
      <c r="CT983" s="44" t="str">
        <f>IF(Wedstrijden!AI1148="x","Z","")</f>
        <v/>
      </c>
      <c r="CU983" s="44" t="str">
        <f>IF(Wedstrijden!AJ1148="x","ZZ","")</f>
        <v/>
      </c>
      <c r="CV983" s="44" t="str">
        <f>IF(COUNTA(Wedstrijden!AK1148:AQ1148)&lt;&gt;0,2,"")</f>
        <v/>
      </c>
      <c r="CW983" s="44" t="str">
        <f t="shared" si="93"/>
        <v/>
      </c>
      <c r="CX983" s="44" t="str">
        <f>IF(Wedstrijden!AK1148="x","BB","")</f>
        <v/>
      </c>
      <c r="CY983" s="44" t="str">
        <f>IF(Wedstrijden!AL1148="x","B","")</f>
        <v/>
      </c>
      <c r="CZ983" s="44" t="str">
        <f>IF(Wedstrijden!AM1148="x","L","")</f>
        <v/>
      </c>
      <c r="DA983" s="44" t="str">
        <f>IF(Wedstrijden!AN1148="x","M","")</f>
        <v/>
      </c>
      <c r="DB983" s="44" t="str">
        <f>IF(Wedstrijden!AO1148="x","Z","")</f>
        <v/>
      </c>
      <c r="DC983" s="44" t="str">
        <f>IF(Wedstrijden!AP1148="x","ZZ","")</f>
        <v/>
      </c>
      <c r="DD983" s="44" t="str">
        <f>IF(Wedstrijden!AQ1148="x","1.40","")</f>
        <v/>
      </c>
      <c r="DE983" s="44" t="str">
        <f>IF(COUNTA(Wedstrijden!AR1148:AT1148)&lt;&gt;0,6,"")</f>
        <v/>
      </c>
      <c r="DF983" s="44" t="str">
        <f t="shared" si="94"/>
        <v/>
      </c>
      <c r="DG983" s="44" t="str">
        <f>IF(Wedstrijden!AR1148="x","L","")</f>
        <v/>
      </c>
      <c r="DH983" s="44" t="str">
        <f>IF(Wedstrijden!AS1148="x","M","")</f>
        <v/>
      </c>
      <c r="DI983" s="44" t="str">
        <f>IF(Wedstrijden!AT1148="x","Z","")</f>
        <v/>
      </c>
      <c r="DJ983" s="44" t="str">
        <f>IF(COUNTA(Wedstrijden!AU1148:AW1148)&lt;&gt;0,6,"")</f>
        <v/>
      </c>
      <c r="DK983" s="44" t="str">
        <f t="shared" si="95"/>
        <v/>
      </c>
      <c r="DL983" s="44" t="str">
        <f>IF(Wedstrijden!AU1148="x","L","")</f>
        <v/>
      </c>
      <c r="DM983" s="44" t="str">
        <f>IF(Wedstrijden!AV1148="x","M","")</f>
        <v/>
      </c>
      <c r="DN983" s="44" t="str">
        <f>IF(Wedstrijden!AW1148="x","Z","")</f>
        <v/>
      </c>
    </row>
    <row r="984" spans="1:118" ht="15">
      <c r="A984" s="48" t="e">
        <f>Wedstrijden!#REF!</f>
        <v>#REF!</v>
      </c>
      <c r="B984" s="44" t="str">
        <f>IFERROR(VLOOKUP(Wedstrijden!E1149,Wedstrijdlocaties!$B$2:$E$499,2,FALSE),"")</f>
        <v/>
      </c>
      <c r="C984" s="44" t="str">
        <f>Wedstrijden!F1149</f>
        <v/>
      </c>
      <c r="D984" s="44" t="str">
        <f>IFERROR(VLOOKUP(Wedstrijden!G1149,Organisaties!$B$2:$C$501,2,FALSE),"")</f>
        <v/>
      </c>
      <c r="E984" s="44" t="str">
        <f>IFERROR(VLOOKUP(Wedstrijden!G1149,Organisaties!$B$2:$F$501,5,FALSE),"")</f>
        <v/>
      </c>
      <c r="F984" s="44" t="str">
        <f>IF(Wedstrijden!BC1149&lt;&gt;"",Wedstrijden!BC1149,"")</f>
        <v/>
      </c>
      <c r="G984" s="44">
        <f>IF(Wedstrijden!AY1149="Indoor",1,0)</f>
        <v>0</v>
      </c>
      <c r="H984" s="44">
        <f>Wedstrijden!AZ1149</f>
        <v>0</v>
      </c>
      <c r="I984" s="44" t="str">
        <f>IF(Wedstrijden!AX1149="Nee",0,IF(Wedstrijden!AX1149="Ja",1,""))</f>
        <v/>
      </c>
      <c r="J984" s="44" t="str">
        <f>IF(Wedstrijden!BA1149&lt;&gt;"",Wedstrijden!BA1149,"")</f>
        <v/>
      </c>
      <c r="W984" s="45"/>
      <c r="AE984" s="45"/>
      <c r="AN984" s="45"/>
      <c r="AU984" s="45"/>
      <c r="BA984" s="45"/>
      <c r="BE984" s="45"/>
      <c r="BJ984" s="44" t="str">
        <f>IF(COUNTA(Wedstrijden!I1149:S1149)&lt;&gt;0,1,"")</f>
        <v/>
      </c>
      <c r="BK984" s="44" t="str">
        <f t="shared" si="90"/>
        <v/>
      </c>
      <c r="BL984" s="44" t="str">
        <f>IF(Wedstrijden!I1149="x","AA","")</f>
        <v/>
      </c>
      <c r="BM984" s="44" t="str">
        <f>IF(Wedstrijden!J1149="x","A","")</f>
        <v/>
      </c>
      <c r="BN984" s="44" t="str">
        <f>IF(Wedstrijden!K1149="x","B1","")</f>
        <v/>
      </c>
      <c r="BO984" s="44" t="str">
        <f>IF(Wedstrijden!L1149="x","BB","")</f>
        <v/>
      </c>
      <c r="BP984" s="44" t="str">
        <f>IF(Wedstrijden!M1149="x","B","")</f>
        <v/>
      </c>
      <c r="BQ984" s="44" t="str">
        <f>IF(Wedstrijden!N1149="x","L1","")</f>
        <v/>
      </c>
      <c r="BR984" s="44" t="str">
        <f>IF(Wedstrijden!O1149="x","L2","")</f>
        <v/>
      </c>
      <c r="BS984" s="44" t="str">
        <f>IF(Wedstrijden!P1149="x","M1","")</f>
        <v/>
      </c>
      <c r="BT984" s="44" t="str">
        <f>IF(Wedstrijden!Q1149="x","M2","")</f>
        <v/>
      </c>
      <c r="BU984" s="44" t="str">
        <f>IF(Wedstrijden!R1149="x","Z1","")</f>
        <v/>
      </c>
      <c r="BV984" s="44" t="str">
        <f>IF(Wedstrijden!S1149="x","Z2","")</f>
        <v/>
      </c>
      <c r="BW984" s="44" t="str">
        <f>IF(COUNTA(Wedstrijden!T1149:AB1149)&lt;&gt;0,1,"")</f>
        <v/>
      </c>
      <c r="BX984" s="44" t="str">
        <f t="shared" si="91"/>
        <v/>
      </c>
      <c r="BY984" s="44" t="str">
        <f>IF(Wedstrijden!T1149="x","BB","")</f>
        <v/>
      </c>
      <c r="BZ984" s="44" t="str">
        <f>IF(Wedstrijden!U1149="x","B","")</f>
        <v/>
      </c>
      <c r="CA984" s="44" t="str">
        <f>IF(Wedstrijden!V1149="x","L1","")</f>
        <v/>
      </c>
      <c r="CB984" s="44" t="str">
        <f>IF(Wedstrijden!W1149="x","L2","")</f>
        <v/>
      </c>
      <c r="CC984" s="44" t="str">
        <f>IF(Wedstrijden!X1149="x","M1","")</f>
        <v/>
      </c>
      <c r="CD984" s="44" t="str">
        <f>IF(Wedstrijden!Y1149="x","M2","")</f>
        <v/>
      </c>
      <c r="CE984" s="44" t="str">
        <f>IF(Wedstrijden!Z1149="x","Z1","")</f>
        <v/>
      </c>
      <c r="CF984" s="44" t="str">
        <f>IF(Wedstrijden!AA1149="x","Z2","")</f>
        <v/>
      </c>
      <c r="CG984" s="44" t="str">
        <f>IF(Wedstrijden!AB1149="x","ZZL","")</f>
        <v/>
      </c>
      <c r="CL984" s="44" t="str">
        <f>IF(COUNTA(Wedstrijden!AC1149:AJ1149)&lt;&gt;0,2,"")</f>
        <v/>
      </c>
      <c r="CM984" s="44" t="str">
        <f t="shared" si="92"/>
        <v/>
      </c>
      <c r="CN984" s="44" t="str">
        <f>IF(Wedstrijden!AC1149="x","AA","")</f>
        <v/>
      </c>
      <c r="CO984" s="44" t="str">
        <f>IF(Wedstrijden!AD1149="x","A","")</f>
        <v/>
      </c>
      <c r="CP984" s="44" t="str">
        <f>IF(Wedstrijden!AE1149="x","BB","")</f>
        <v/>
      </c>
      <c r="CQ984" s="44" t="str">
        <f>IF(Wedstrijden!AF1149="x","B","")</f>
        <v/>
      </c>
      <c r="CR984" s="44" t="str">
        <f>IF(Wedstrijden!AG1149="x","L","")</f>
        <v/>
      </c>
      <c r="CS984" s="44" t="str">
        <f>IF(Wedstrijden!AH1149="x","M","")</f>
        <v/>
      </c>
      <c r="CT984" s="44" t="str">
        <f>IF(Wedstrijden!AI1149="x","Z","")</f>
        <v/>
      </c>
      <c r="CU984" s="44" t="str">
        <f>IF(Wedstrijden!AJ1149="x","ZZ","")</f>
        <v/>
      </c>
      <c r="CV984" s="44" t="str">
        <f>IF(COUNTA(Wedstrijden!AK1149:AQ1149)&lt;&gt;0,2,"")</f>
        <v/>
      </c>
      <c r="CW984" s="44" t="str">
        <f t="shared" si="93"/>
        <v/>
      </c>
      <c r="CX984" s="44" t="str">
        <f>IF(Wedstrijden!AK1149="x","BB","")</f>
        <v/>
      </c>
      <c r="CY984" s="44" t="str">
        <f>IF(Wedstrijden!AL1149="x","B","")</f>
        <v/>
      </c>
      <c r="CZ984" s="44" t="str">
        <f>IF(Wedstrijden!AM1149="x","L","")</f>
        <v/>
      </c>
      <c r="DA984" s="44" t="str">
        <f>IF(Wedstrijden!AN1149="x","M","")</f>
        <v/>
      </c>
      <c r="DB984" s="44" t="str">
        <f>IF(Wedstrijden!AO1149="x","Z","")</f>
        <v/>
      </c>
      <c r="DC984" s="44" t="str">
        <f>IF(Wedstrijden!AP1149="x","ZZ","")</f>
        <v/>
      </c>
      <c r="DD984" s="44" t="str">
        <f>IF(Wedstrijden!AQ1149="x","1.40","")</f>
        <v/>
      </c>
      <c r="DE984" s="44" t="str">
        <f>IF(COUNTA(Wedstrijden!AR1149:AT1149)&lt;&gt;0,6,"")</f>
        <v/>
      </c>
      <c r="DF984" s="44" t="str">
        <f t="shared" si="94"/>
        <v/>
      </c>
      <c r="DG984" s="44" t="str">
        <f>IF(Wedstrijden!AR1149="x","L","")</f>
        <v/>
      </c>
      <c r="DH984" s="44" t="str">
        <f>IF(Wedstrijden!AS1149="x","M","")</f>
        <v/>
      </c>
      <c r="DI984" s="44" t="str">
        <f>IF(Wedstrijden!AT1149="x","Z","")</f>
        <v/>
      </c>
      <c r="DJ984" s="44" t="str">
        <f>IF(COUNTA(Wedstrijden!AU1149:AW1149)&lt;&gt;0,6,"")</f>
        <v/>
      </c>
      <c r="DK984" s="44" t="str">
        <f t="shared" si="95"/>
        <v/>
      </c>
      <c r="DL984" s="44" t="str">
        <f>IF(Wedstrijden!AU1149="x","L","")</f>
        <v/>
      </c>
      <c r="DM984" s="44" t="str">
        <f>IF(Wedstrijden!AV1149="x","M","")</f>
        <v/>
      </c>
      <c r="DN984" s="44" t="str">
        <f>IF(Wedstrijden!AW1149="x","Z","")</f>
        <v/>
      </c>
    </row>
    <row r="985" spans="1:118" ht="15">
      <c r="A985" s="48" t="e">
        <f>Wedstrijden!#REF!</f>
        <v>#REF!</v>
      </c>
      <c r="B985" s="44" t="str">
        <f>IFERROR(VLOOKUP(Wedstrijden!E1150,Wedstrijdlocaties!$B$2:$E$499,2,FALSE),"")</f>
        <v/>
      </c>
      <c r="C985" s="44" t="str">
        <f>Wedstrijden!F1150</f>
        <v/>
      </c>
      <c r="D985" s="44" t="str">
        <f>IFERROR(VLOOKUP(Wedstrijden!G1150,Organisaties!$B$2:$C$501,2,FALSE),"")</f>
        <v/>
      </c>
      <c r="E985" s="44" t="str">
        <f>IFERROR(VLOOKUP(Wedstrijden!G1150,Organisaties!$B$2:$F$501,5,FALSE),"")</f>
        <v/>
      </c>
      <c r="F985" s="44" t="str">
        <f>IF(Wedstrijden!BC1150&lt;&gt;"",Wedstrijden!BC1150,"")</f>
        <v/>
      </c>
      <c r="G985" s="44">
        <f>IF(Wedstrijden!AY1150="Indoor",1,0)</f>
        <v>0</v>
      </c>
      <c r="H985" s="44">
        <f>Wedstrijden!AZ1150</f>
        <v>0</v>
      </c>
      <c r="I985" s="44" t="str">
        <f>IF(Wedstrijden!AX1150="Nee",0,IF(Wedstrijden!AX1150="Ja",1,""))</f>
        <v/>
      </c>
      <c r="J985" s="44" t="str">
        <f>IF(Wedstrijden!BA1150&lt;&gt;"",Wedstrijden!BA1150,"")</f>
        <v/>
      </c>
      <c r="W985" s="45"/>
      <c r="AE985" s="45"/>
      <c r="AN985" s="45"/>
      <c r="AU985" s="45"/>
      <c r="BA985" s="45"/>
      <c r="BE985" s="45"/>
      <c r="BJ985" s="44" t="str">
        <f>IF(COUNTA(Wedstrijden!I1150:S1150)&lt;&gt;0,1,"")</f>
        <v/>
      </c>
      <c r="BK985" s="44" t="str">
        <f t="shared" si="90"/>
        <v/>
      </c>
      <c r="BL985" s="44" t="str">
        <f>IF(Wedstrijden!I1150="x","AA","")</f>
        <v/>
      </c>
      <c r="BM985" s="44" t="str">
        <f>IF(Wedstrijden!J1150="x","A","")</f>
        <v/>
      </c>
      <c r="BN985" s="44" t="str">
        <f>IF(Wedstrijden!K1150="x","B1","")</f>
        <v/>
      </c>
      <c r="BO985" s="44" t="str">
        <f>IF(Wedstrijden!L1150="x","BB","")</f>
        <v/>
      </c>
      <c r="BP985" s="44" t="str">
        <f>IF(Wedstrijden!M1150="x","B","")</f>
        <v/>
      </c>
      <c r="BQ985" s="44" t="str">
        <f>IF(Wedstrijden!N1150="x","L1","")</f>
        <v/>
      </c>
      <c r="BR985" s="44" t="str">
        <f>IF(Wedstrijden!O1150="x","L2","")</f>
        <v/>
      </c>
      <c r="BS985" s="44" t="str">
        <f>IF(Wedstrijden!P1150="x","M1","")</f>
        <v/>
      </c>
      <c r="BT985" s="44" t="str">
        <f>IF(Wedstrijden!Q1150="x","M2","")</f>
        <v/>
      </c>
      <c r="BU985" s="44" t="str">
        <f>IF(Wedstrijden!R1150="x","Z1","")</f>
        <v/>
      </c>
      <c r="BV985" s="44" t="str">
        <f>IF(Wedstrijden!S1150="x","Z2","")</f>
        <v/>
      </c>
      <c r="BW985" s="44" t="str">
        <f>IF(COUNTA(Wedstrijden!T1150:AB1150)&lt;&gt;0,1,"")</f>
        <v/>
      </c>
      <c r="BX985" s="44" t="str">
        <f t="shared" si="91"/>
        <v/>
      </c>
      <c r="BY985" s="44" t="str">
        <f>IF(Wedstrijden!T1150="x","BB","")</f>
        <v/>
      </c>
      <c r="BZ985" s="44" t="str">
        <f>IF(Wedstrijden!U1150="x","B","")</f>
        <v/>
      </c>
      <c r="CA985" s="44" t="str">
        <f>IF(Wedstrijden!V1150="x","L1","")</f>
        <v/>
      </c>
      <c r="CB985" s="44" t="str">
        <f>IF(Wedstrijden!W1150="x","L2","")</f>
        <v/>
      </c>
      <c r="CC985" s="44" t="str">
        <f>IF(Wedstrijden!X1150="x","M1","")</f>
        <v/>
      </c>
      <c r="CD985" s="44" t="str">
        <f>IF(Wedstrijden!Y1150="x","M2","")</f>
        <v/>
      </c>
      <c r="CE985" s="44" t="str">
        <f>IF(Wedstrijden!Z1150="x","Z1","")</f>
        <v/>
      </c>
      <c r="CF985" s="44" t="str">
        <f>IF(Wedstrijden!AA1150="x","Z2","")</f>
        <v/>
      </c>
      <c r="CG985" s="44" t="str">
        <f>IF(Wedstrijden!AB1150="x","ZZL","")</f>
        <v/>
      </c>
      <c r="CL985" s="44" t="str">
        <f>IF(COUNTA(Wedstrijden!AC1150:AJ1150)&lt;&gt;0,2,"")</f>
        <v/>
      </c>
      <c r="CM985" s="44" t="str">
        <f t="shared" si="92"/>
        <v/>
      </c>
      <c r="CN985" s="44" t="str">
        <f>IF(Wedstrijden!AC1150="x","AA","")</f>
        <v/>
      </c>
      <c r="CO985" s="44" t="str">
        <f>IF(Wedstrijden!AD1150="x","A","")</f>
        <v/>
      </c>
      <c r="CP985" s="44" t="str">
        <f>IF(Wedstrijden!AE1150="x","BB","")</f>
        <v/>
      </c>
      <c r="CQ985" s="44" t="str">
        <f>IF(Wedstrijden!AF1150="x","B","")</f>
        <v/>
      </c>
      <c r="CR985" s="44" t="str">
        <f>IF(Wedstrijden!AG1150="x","L","")</f>
        <v/>
      </c>
      <c r="CS985" s="44" t="str">
        <f>IF(Wedstrijden!AH1150="x","M","")</f>
        <v/>
      </c>
      <c r="CT985" s="44" t="str">
        <f>IF(Wedstrijden!AI1150="x","Z","")</f>
        <v/>
      </c>
      <c r="CU985" s="44" t="str">
        <f>IF(Wedstrijden!AJ1150="x","ZZ","")</f>
        <v/>
      </c>
      <c r="CV985" s="44" t="str">
        <f>IF(COUNTA(Wedstrijden!AK1150:AQ1150)&lt;&gt;0,2,"")</f>
        <v/>
      </c>
      <c r="CW985" s="44" t="str">
        <f t="shared" si="93"/>
        <v/>
      </c>
      <c r="CX985" s="44" t="str">
        <f>IF(Wedstrijden!AK1150="x","BB","")</f>
        <v/>
      </c>
      <c r="CY985" s="44" t="str">
        <f>IF(Wedstrijden!AL1150="x","B","")</f>
        <v/>
      </c>
      <c r="CZ985" s="44" t="str">
        <f>IF(Wedstrijden!AM1150="x","L","")</f>
        <v/>
      </c>
      <c r="DA985" s="44" t="str">
        <f>IF(Wedstrijden!AN1150="x","M","")</f>
        <v/>
      </c>
      <c r="DB985" s="44" t="str">
        <f>IF(Wedstrijden!AO1150="x","Z","")</f>
        <v/>
      </c>
      <c r="DC985" s="44" t="str">
        <f>IF(Wedstrijden!AP1150="x","ZZ","")</f>
        <v/>
      </c>
      <c r="DD985" s="44" t="str">
        <f>IF(Wedstrijden!AQ1150="x","1.40","")</f>
        <v/>
      </c>
      <c r="DE985" s="44" t="str">
        <f>IF(COUNTA(Wedstrijden!AR1150:AT1150)&lt;&gt;0,6,"")</f>
        <v/>
      </c>
      <c r="DF985" s="44" t="str">
        <f t="shared" si="94"/>
        <v/>
      </c>
      <c r="DG985" s="44" t="str">
        <f>IF(Wedstrijden!AR1150="x","L","")</f>
        <v/>
      </c>
      <c r="DH985" s="44" t="str">
        <f>IF(Wedstrijden!AS1150="x","M","")</f>
        <v/>
      </c>
      <c r="DI985" s="44" t="str">
        <f>IF(Wedstrijden!AT1150="x","Z","")</f>
        <v/>
      </c>
      <c r="DJ985" s="44" t="str">
        <f>IF(COUNTA(Wedstrijden!AU1150:AW1150)&lt;&gt;0,6,"")</f>
        <v/>
      </c>
      <c r="DK985" s="44" t="str">
        <f t="shared" si="95"/>
        <v/>
      </c>
      <c r="DL985" s="44" t="str">
        <f>IF(Wedstrijden!AU1150="x","L","")</f>
        <v/>
      </c>
      <c r="DM985" s="44" t="str">
        <f>IF(Wedstrijden!AV1150="x","M","")</f>
        <v/>
      </c>
      <c r="DN985" s="44" t="str">
        <f>IF(Wedstrijden!AW1150="x","Z","")</f>
        <v/>
      </c>
    </row>
    <row r="986" spans="1:118" ht="15">
      <c r="A986" s="48" t="e">
        <f>Wedstrijden!#REF!</f>
        <v>#REF!</v>
      </c>
      <c r="B986" s="44" t="str">
        <f>IFERROR(VLOOKUP(Wedstrijden!E1151,Wedstrijdlocaties!$B$2:$E$499,2,FALSE),"")</f>
        <v/>
      </c>
      <c r="C986" s="44" t="str">
        <f>Wedstrijden!F1151</f>
        <v/>
      </c>
      <c r="D986" s="44" t="str">
        <f>IFERROR(VLOOKUP(Wedstrijden!G1151,Organisaties!$B$2:$C$501,2,FALSE),"")</f>
        <v/>
      </c>
      <c r="E986" s="44" t="str">
        <f>IFERROR(VLOOKUP(Wedstrijden!G1151,Organisaties!$B$2:$F$501,5,FALSE),"")</f>
        <v/>
      </c>
      <c r="F986" s="44" t="str">
        <f>IF(Wedstrijden!BC1151&lt;&gt;"",Wedstrijden!BC1151,"")</f>
        <v/>
      </c>
      <c r="G986" s="44">
        <f>IF(Wedstrijden!AY1151="Indoor",1,0)</f>
        <v>0</v>
      </c>
      <c r="H986" s="44">
        <f>Wedstrijden!AZ1151</f>
        <v>0</v>
      </c>
      <c r="I986" s="44" t="str">
        <f>IF(Wedstrijden!AX1151="Nee",0,IF(Wedstrijden!AX1151="Ja",1,""))</f>
        <v/>
      </c>
      <c r="J986" s="44" t="str">
        <f>IF(Wedstrijden!BA1151&lt;&gt;"",Wedstrijden!BA1151,"")</f>
        <v/>
      </c>
      <c r="W986" s="45"/>
      <c r="AE986" s="45"/>
      <c r="AN986" s="45"/>
      <c r="AU986" s="45"/>
      <c r="BA986" s="45"/>
      <c r="BE986" s="45"/>
      <c r="BJ986" s="44" t="str">
        <f>IF(COUNTA(Wedstrijden!I1151:S1151)&lt;&gt;0,1,"")</f>
        <v/>
      </c>
      <c r="BK986" s="44" t="str">
        <f t="shared" si="90"/>
        <v/>
      </c>
      <c r="BL986" s="44" t="str">
        <f>IF(Wedstrijden!I1151="x","AA","")</f>
        <v/>
      </c>
      <c r="BM986" s="44" t="str">
        <f>IF(Wedstrijden!J1151="x","A","")</f>
        <v/>
      </c>
      <c r="BN986" s="44" t="str">
        <f>IF(Wedstrijden!K1151="x","B1","")</f>
        <v/>
      </c>
      <c r="BO986" s="44" t="str">
        <f>IF(Wedstrijden!L1151="x","BB","")</f>
        <v/>
      </c>
      <c r="BP986" s="44" t="str">
        <f>IF(Wedstrijden!M1151="x","B","")</f>
        <v/>
      </c>
      <c r="BQ986" s="44" t="str">
        <f>IF(Wedstrijden!N1151="x","L1","")</f>
        <v/>
      </c>
      <c r="BR986" s="44" t="str">
        <f>IF(Wedstrijden!O1151="x","L2","")</f>
        <v/>
      </c>
      <c r="BS986" s="44" t="str">
        <f>IF(Wedstrijden!P1151="x","M1","")</f>
        <v/>
      </c>
      <c r="BT986" s="44" t="str">
        <f>IF(Wedstrijden!Q1151="x","M2","")</f>
        <v/>
      </c>
      <c r="BU986" s="44" t="str">
        <f>IF(Wedstrijden!R1151="x","Z1","")</f>
        <v/>
      </c>
      <c r="BV986" s="44" t="str">
        <f>IF(Wedstrijden!S1151="x","Z2","")</f>
        <v/>
      </c>
      <c r="BW986" s="44" t="str">
        <f>IF(COUNTA(Wedstrijden!T1151:AB1151)&lt;&gt;0,1,"")</f>
        <v/>
      </c>
      <c r="BX986" s="44" t="str">
        <f t="shared" si="91"/>
        <v/>
      </c>
      <c r="BY986" s="44" t="str">
        <f>IF(Wedstrijden!T1151="x","BB","")</f>
        <v/>
      </c>
      <c r="BZ986" s="44" t="str">
        <f>IF(Wedstrijden!U1151="x","B","")</f>
        <v/>
      </c>
      <c r="CA986" s="44" t="str">
        <f>IF(Wedstrijden!V1151="x","L1","")</f>
        <v/>
      </c>
      <c r="CB986" s="44" t="str">
        <f>IF(Wedstrijden!W1151="x","L2","")</f>
        <v/>
      </c>
      <c r="CC986" s="44" t="str">
        <f>IF(Wedstrijden!X1151="x","M1","")</f>
        <v/>
      </c>
      <c r="CD986" s="44" t="str">
        <f>IF(Wedstrijden!Y1151="x","M2","")</f>
        <v/>
      </c>
      <c r="CE986" s="44" t="str">
        <f>IF(Wedstrijden!Z1151="x","Z1","")</f>
        <v/>
      </c>
      <c r="CF986" s="44" t="str">
        <f>IF(Wedstrijden!AA1151="x","Z2","")</f>
        <v/>
      </c>
      <c r="CG986" s="44" t="str">
        <f>IF(Wedstrijden!AB1151="x","ZZL","")</f>
        <v/>
      </c>
      <c r="CL986" s="44" t="str">
        <f>IF(COUNTA(Wedstrijden!AC1151:AJ1151)&lt;&gt;0,2,"")</f>
        <v/>
      </c>
      <c r="CM986" s="44" t="str">
        <f t="shared" si="92"/>
        <v/>
      </c>
      <c r="CN986" s="44" t="str">
        <f>IF(Wedstrijden!AC1151="x","AA","")</f>
        <v/>
      </c>
      <c r="CO986" s="44" t="str">
        <f>IF(Wedstrijden!AD1151="x","A","")</f>
        <v/>
      </c>
      <c r="CP986" s="44" t="str">
        <f>IF(Wedstrijden!AE1151="x","BB","")</f>
        <v/>
      </c>
      <c r="CQ986" s="44" t="str">
        <f>IF(Wedstrijden!AF1151="x","B","")</f>
        <v/>
      </c>
      <c r="CR986" s="44" t="str">
        <f>IF(Wedstrijden!AG1151="x","L","")</f>
        <v/>
      </c>
      <c r="CS986" s="44" t="str">
        <f>IF(Wedstrijden!AH1151="x","M","")</f>
        <v/>
      </c>
      <c r="CT986" s="44" t="str">
        <f>IF(Wedstrijden!AI1151="x","Z","")</f>
        <v/>
      </c>
      <c r="CU986" s="44" t="str">
        <f>IF(Wedstrijden!AJ1151="x","ZZ","")</f>
        <v/>
      </c>
      <c r="CV986" s="44" t="str">
        <f>IF(COUNTA(Wedstrijden!AK1151:AQ1151)&lt;&gt;0,2,"")</f>
        <v/>
      </c>
      <c r="CW986" s="44" t="str">
        <f t="shared" si="93"/>
        <v/>
      </c>
      <c r="CX986" s="44" t="str">
        <f>IF(Wedstrijden!AK1151="x","BB","")</f>
        <v/>
      </c>
      <c r="CY986" s="44" t="str">
        <f>IF(Wedstrijden!AL1151="x","B","")</f>
        <v/>
      </c>
      <c r="CZ986" s="44" t="str">
        <f>IF(Wedstrijden!AM1151="x","L","")</f>
        <v/>
      </c>
      <c r="DA986" s="44" t="str">
        <f>IF(Wedstrijden!AN1151="x","M","")</f>
        <v/>
      </c>
      <c r="DB986" s="44" t="str">
        <f>IF(Wedstrijden!AO1151="x","Z","")</f>
        <v/>
      </c>
      <c r="DC986" s="44" t="str">
        <f>IF(Wedstrijden!AP1151="x","ZZ","")</f>
        <v/>
      </c>
      <c r="DD986" s="44" t="str">
        <f>IF(Wedstrijden!AQ1151="x","1.40","")</f>
        <v/>
      </c>
      <c r="DE986" s="44" t="str">
        <f>IF(COUNTA(Wedstrijden!AR1151:AT1151)&lt;&gt;0,6,"")</f>
        <v/>
      </c>
      <c r="DF986" s="44" t="str">
        <f t="shared" si="94"/>
        <v/>
      </c>
      <c r="DG986" s="44" t="str">
        <f>IF(Wedstrijden!AR1151="x","L","")</f>
        <v/>
      </c>
      <c r="DH986" s="44" t="str">
        <f>IF(Wedstrijden!AS1151="x","M","")</f>
        <v/>
      </c>
      <c r="DI986" s="44" t="str">
        <f>IF(Wedstrijden!AT1151="x","Z","")</f>
        <v/>
      </c>
      <c r="DJ986" s="44" t="str">
        <f>IF(COUNTA(Wedstrijden!AU1151:AW1151)&lt;&gt;0,6,"")</f>
        <v/>
      </c>
      <c r="DK986" s="44" t="str">
        <f t="shared" si="95"/>
        <v/>
      </c>
      <c r="DL986" s="44" t="str">
        <f>IF(Wedstrijden!AU1151="x","L","")</f>
        <v/>
      </c>
      <c r="DM986" s="44" t="str">
        <f>IF(Wedstrijden!AV1151="x","M","")</f>
        <v/>
      </c>
      <c r="DN986" s="44" t="str">
        <f>IF(Wedstrijden!AW1151="x","Z","")</f>
        <v/>
      </c>
    </row>
    <row r="987" spans="1:118" ht="15">
      <c r="A987" s="48" t="e">
        <f>Wedstrijden!#REF!</f>
        <v>#REF!</v>
      </c>
      <c r="B987" s="44" t="str">
        <f>IFERROR(VLOOKUP(Wedstrijden!E1152,Wedstrijdlocaties!$B$2:$E$499,2,FALSE),"")</f>
        <v/>
      </c>
      <c r="C987" s="44" t="str">
        <f>Wedstrijden!F1152</f>
        <v/>
      </c>
      <c r="D987" s="44" t="str">
        <f>IFERROR(VLOOKUP(Wedstrijden!G1152,Organisaties!$B$2:$C$501,2,FALSE),"")</f>
        <v/>
      </c>
      <c r="E987" s="44" t="str">
        <f>IFERROR(VLOOKUP(Wedstrijden!G1152,Organisaties!$B$2:$F$501,5,FALSE),"")</f>
        <v/>
      </c>
      <c r="F987" s="44" t="str">
        <f>IF(Wedstrijden!BC1152&lt;&gt;"",Wedstrijden!BC1152,"")</f>
        <v/>
      </c>
      <c r="G987" s="44">
        <f>IF(Wedstrijden!AY1152="Indoor",1,0)</f>
        <v>0</v>
      </c>
      <c r="H987" s="44">
        <f>Wedstrijden!AZ1152</f>
        <v>0</v>
      </c>
      <c r="I987" s="44" t="str">
        <f>IF(Wedstrijden!AX1152="Nee",0,IF(Wedstrijden!AX1152="Ja",1,""))</f>
        <v/>
      </c>
      <c r="J987" s="44" t="str">
        <f>IF(Wedstrijden!BA1152&lt;&gt;"",Wedstrijden!BA1152,"")</f>
        <v/>
      </c>
      <c r="W987" s="45"/>
      <c r="AE987" s="45"/>
      <c r="AN987" s="45"/>
      <c r="AU987" s="45"/>
      <c r="BA987" s="45"/>
      <c r="BE987" s="45"/>
      <c r="BJ987" s="44" t="str">
        <f>IF(COUNTA(Wedstrijden!I1152:S1152)&lt;&gt;0,1,"")</f>
        <v/>
      </c>
      <c r="BK987" s="44" t="str">
        <f t="shared" si="90"/>
        <v/>
      </c>
      <c r="BL987" s="44" t="str">
        <f>IF(Wedstrijden!I1152="x","AA","")</f>
        <v/>
      </c>
      <c r="BM987" s="44" t="str">
        <f>IF(Wedstrijden!J1152="x","A","")</f>
        <v/>
      </c>
      <c r="BN987" s="44" t="str">
        <f>IF(Wedstrijden!K1152="x","B1","")</f>
        <v/>
      </c>
      <c r="BO987" s="44" t="str">
        <f>IF(Wedstrijden!L1152="x","BB","")</f>
        <v/>
      </c>
      <c r="BP987" s="44" t="str">
        <f>IF(Wedstrijden!M1152="x","B","")</f>
        <v/>
      </c>
      <c r="BQ987" s="44" t="str">
        <f>IF(Wedstrijden!N1152="x","L1","")</f>
        <v/>
      </c>
      <c r="BR987" s="44" t="str">
        <f>IF(Wedstrijden!O1152="x","L2","")</f>
        <v/>
      </c>
      <c r="BS987" s="44" t="str">
        <f>IF(Wedstrijden!P1152="x","M1","")</f>
        <v/>
      </c>
      <c r="BT987" s="44" t="str">
        <f>IF(Wedstrijden!Q1152="x","M2","")</f>
        <v/>
      </c>
      <c r="BU987" s="44" t="str">
        <f>IF(Wedstrijden!R1152="x","Z1","")</f>
        <v/>
      </c>
      <c r="BV987" s="44" t="str">
        <f>IF(Wedstrijden!S1152="x","Z2","")</f>
        <v/>
      </c>
      <c r="BW987" s="44" t="str">
        <f>IF(COUNTA(Wedstrijden!T1152:AB1152)&lt;&gt;0,1,"")</f>
        <v/>
      </c>
      <c r="BX987" s="44" t="str">
        <f t="shared" si="91"/>
        <v/>
      </c>
      <c r="BY987" s="44" t="str">
        <f>IF(Wedstrijden!T1152="x","BB","")</f>
        <v/>
      </c>
      <c r="BZ987" s="44" t="str">
        <f>IF(Wedstrijden!U1152="x","B","")</f>
        <v/>
      </c>
      <c r="CA987" s="44" t="str">
        <f>IF(Wedstrijden!V1152="x","L1","")</f>
        <v/>
      </c>
      <c r="CB987" s="44" t="str">
        <f>IF(Wedstrijden!W1152="x","L2","")</f>
        <v/>
      </c>
      <c r="CC987" s="44" t="str">
        <f>IF(Wedstrijden!X1152="x","M1","")</f>
        <v/>
      </c>
      <c r="CD987" s="44" t="str">
        <f>IF(Wedstrijden!Y1152="x","M2","")</f>
        <v/>
      </c>
      <c r="CE987" s="44" t="str">
        <f>IF(Wedstrijden!Z1152="x","Z1","")</f>
        <v/>
      </c>
      <c r="CF987" s="44" t="str">
        <f>IF(Wedstrijden!AA1152="x","Z2","")</f>
        <v/>
      </c>
      <c r="CG987" s="44" t="str">
        <f>IF(Wedstrijden!AB1152="x","ZZL","")</f>
        <v/>
      </c>
      <c r="CL987" s="44" t="str">
        <f>IF(COUNTA(Wedstrijden!AC1152:AJ1152)&lt;&gt;0,2,"")</f>
        <v/>
      </c>
      <c r="CM987" s="44" t="str">
        <f t="shared" si="92"/>
        <v/>
      </c>
      <c r="CN987" s="44" t="str">
        <f>IF(Wedstrijden!AC1152="x","AA","")</f>
        <v/>
      </c>
      <c r="CO987" s="44" t="str">
        <f>IF(Wedstrijden!AD1152="x","A","")</f>
        <v/>
      </c>
      <c r="CP987" s="44" t="str">
        <f>IF(Wedstrijden!AE1152="x","BB","")</f>
        <v/>
      </c>
      <c r="CQ987" s="44" t="str">
        <f>IF(Wedstrijden!AF1152="x","B","")</f>
        <v/>
      </c>
      <c r="CR987" s="44" t="str">
        <f>IF(Wedstrijden!AG1152="x","L","")</f>
        <v/>
      </c>
      <c r="CS987" s="44" t="str">
        <f>IF(Wedstrijden!AH1152="x","M","")</f>
        <v/>
      </c>
      <c r="CT987" s="44" t="str">
        <f>IF(Wedstrijden!AI1152="x","Z","")</f>
        <v/>
      </c>
      <c r="CU987" s="44" t="str">
        <f>IF(Wedstrijden!AJ1152="x","ZZ","")</f>
        <v/>
      </c>
      <c r="CV987" s="44" t="str">
        <f>IF(COUNTA(Wedstrijden!AK1152:AQ1152)&lt;&gt;0,2,"")</f>
        <v/>
      </c>
      <c r="CW987" s="44" t="str">
        <f t="shared" si="93"/>
        <v/>
      </c>
      <c r="CX987" s="44" t="str">
        <f>IF(Wedstrijden!AK1152="x","BB","")</f>
        <v/>
      </c>
      <c r="CY987" s="44" t="str">
        <f>IF(Wedstrijden!AL1152="x","B","")</f>
        <v/>
      </c>
      <c r="CZ987" s="44" t="str">
        <f>IF(Wedstrijden!AM1152="x","L","")</f>
        <v/>
      </c>
      <c r="DA987" s="44" t="str">
        <f>IF(Wedstrijden!AN1152="x","M","")</f>
        <v/>
      </c>
      <c r="DB987" s="44" t="str">
        <f>IF(Wedstrijden!AO1152="x","Z","")</f>
        <v/>
      </c>
      <c r="DC987" s="44" t="str">
        <f>IF(Wedstrijden!AP1152="x","ZZ","")</f>
        <v/>
      </c>
      <c r="DD987" s="44" t="str">
        <f>IF(Wedstrijden!AQ1152="x","1.40","")</f>
        <v/>
      </c>
      <c r="DE987" s="44" t="str">
        <f>IF(COUNTA(Wedstrijden!AR1152:AT1152)&lt;&gt;0,6,"")</f>
        <v/>
      </c>
      <c r="DF987" s="44" t="str">
        <f t="shared" si="94"/>
        <v/>
      </c>
      <c r="DG987" s="44" t="str">
        <f>IF(Wedstrijden!AR1152="x","L","")</f>
        <v/>
      </c>
      <c r="DH987" s="44" t="str">
        <f>IF(Wedstrijden!AS1152="x","M","")</f>
        <v/>
      </c>
      <c r="DI987" s="44" t="str">
        <f>IF(Wedstrijden!AT1152="x","Z","")</f>
        <v/>
      </c>
      <c r="DJ987" s="44" t="str">
        <f>IF(COUNTA(Wedstrijden!AU1152:AW1152)&lt;&gt;0,6,"")</f>
        <v/>
      </c>
      <c r="DK987" s="44" t="str">
        <f t="shared" si="95"/>
        <v/>
      </c>
      <c r="DL987" s="44" t="str">
        <f>IF(Wedstrijden!AU1152="x","L","")</f>
        <v/>
      </c>
      <c r="DM987" s="44" t="str">
        <f>IF(Wedstrijden!AV1152="x","M","")</f>
        <v/>
      </c>
      <c r="DN987" s="44" t="str">
        <f>IF(Wedstrijden!AW1152="x","Z","")</f>
        <v/>
      </c>
    </row>
    <row r="988" spans="1:118" ht="15">
      <c r="A988" s="48" t="e">
        <f>Wedstrijden!#REF!</f>
        <v>#REF!</v>
      </c>
      <c r="B988" s="44" t="str">
        <f>IFERROR(VLOOKUP(Wedstrijden!E1153,Wedstrijdlocaties!$B$2:$E$499,2,FALSE),"")</f>
        <v/>
      </c>
      <c r="C988" s="44" t="str">
        <f>Wedstrijden!F1153</f>
        <v/>
      </c>
      <c r="D988" s="44" t="str">
        <f>IFERROR(VLOOKUP(Wedstrijden!G1153,Organisaties!$B$2:$C$501,2,FALSE),"")</f>
        <v/>
      </c>
      <c r="E988" s="44" t="str">
        <f>IFERROR(VLOOKUP(Wedstrijden!G1153,Organisaties!$B$2:$F$501,5,FALSE),"")</f>
        <v/>
      </c>
      <c r="F988" s="44" t="str">
        <f>IF(Wedstrijden!BC1153&lt;&gt;"",Wedstrijden!BC1153,"")</f>
        <v/>
      </c>
      <c r="G988" s="44">
        <f>IF(Wedstrijden!AY1153="Indoor",1,0)</f>
        <v>0</v>
      </c>
      <c r="H988" s="44">
        <f>Wedstrijden!AZ1153</f>
        <v>0</v>
      </c>
      <c r="I988" s="44" t="str">
        <f>IF(Wedstrijden!AX1153="Nee",0,IF(Wedstrijden!AX1153="Ja",1,""))</f>
        <v/>
      </c>
      <c r="J988" s="44" t="str">
        <f>IF(Wedstrijden!BA1153&lt;&gt;"",Wedstrijden!BA1153,"")</f>
        <v/>
      </c>
      <c r="W988" s="45"/>
      <c r="AE988" s="45"/>
      <c r="AN988" s="45"/>
      <c r="AU988" s="45"/>
      <c r="BA988" s="45"/>
      <c r="BE988" s="45"/>
      <c r="BJ988" s="44" t="str">
        <f>IF(COUNTA(Wedstrijden!I1153:S1153)&lt;&gt;0,1,"")</f>
        <v/>
      </c>
      <c r="BK988" s="44" t="str">
        <f t="shared" si="90"/>
        <v/>
      </c>
      <c r="BL988" s="44" t="str">
        <f>IF(Wedstrijden!I1153="x","AA","")</f>
        <v/>
      </c>
      <c r="BM988" s="44" t="str">
        <f>IF(Wedstrijden!J1153="x","A","")</f>
        <v/>
      </c>
      <c r="BN988" s="44" t="str">
        <f>IF(Wedstrijden!K1153="x","B1","")</f>
        <v/>
      </c>
      <c r="BO988" s="44" t="str">
        <f>IF(Wedstrijden!L1153="x","BB","")</f>
        <v/>
      </c>
      <c r="BP988" s="44" t="str">
        <f>IF(Wedstrijden!M1153="x","B","")</f>
        <v/>
      </c>
      <c r="BQ988" s="44" t="str">
        <f>IF(Wedstrijden!N1153="x","L1","")</f>
        <v/>
      </c>
      <c r="BR988" s="44" t="str">
        <f>IF(Wedstrijden!O1153="x","L2","")</f>
        <v/>
      </c>
      <c r="BS988" s="44" t="str">
        <f>IF(Wedstrijden!P1153="x","M1","")</f>
        <v/>
      </c>
      <c r="BT988" s="44" t="str">
        <f>IF(Wedstrijden!Q1153="x","M2","")</f>
        <v/>
      </c>
      <c r="BU988" s="44" t="str">
        <f>IF(Wedstrijden!R1153="x","Z1","")</f>
        <v/>
      </c>
      <c r="BV988" s="44" t="str">
        <f>IF(Wedstrijden!S1153="x","Z2","")</f>
        <v/>
      </c>
      <c r="BW988" s="44" t="str">
        <f>IF(COUNTA(Wedstrijden!T1153:AB1153)&lt;&gt;0,1,"")</f>
        <v/>
      </c>
      <c r="BX988" s="44" t="str">
        <f t="shared" si="91"/>
        <v/>
      </c>
      <c r="BY988" s="44" t="str">
        <f>IF(Wedstrijden!T1153="x","BB","")</f>
        <v/>
      </c>
      <c r="BZ988" s="44" t="str">
        <f>IF(Wedstrijden!U1153="x","B","")</f>
        <v/>
      </c>
      <c r="CA988" s="44" t="str">
        <f>IF(Wedstrijden!V1153="x","L1","")</f>
        <v/>
      </c>
      <c r="CB988" s="44" t="str">
        <f>IF(Wedstrijden!W1153="x","L2","")</f>
        <v/>
      </c>
      <c r="CC988" s="44" t="str">
        <f>IF(Wedstrijden!X1153="x","M1","")</f>
        <v/>
      </c>
      <c r="CD988" s="44" t="str">
        <f>IF(Wedstrijden!Y1153="x","M2","")</f>
        <v/>
      </c>
      <c r="CE988" s="44" t="str">
        <f>IF(Wedstrijden!Z1153="x","Z1","")</f>
        <v/>
      </c>
      <c r="CF988" s="44" t="str">
        <f>IF(Wedstrijden!AA1153="x","Z2","")</f>
        <v/>
      </c>
      <c r="CG988" s="44" t="str">
        <f>IF(Wedstrijden!AB1153="x","ZZL","")</f>
        <v/>
      </c>
      <c r="CL988" s="44" t="str">
        <f>IF(COUNTA(Wedstrijden!AC1153:AJ1153)&lt;&gt;0,2,"")</f>
        <v/>
      </c>
      <c r="CM988" s="44" t="str">
        <f t="shared" si="92"/>
        <v/>
      </c>
      <c r="CN988" s="44" t="str">
        <f>IF(Wedstrijden!AC1153="x","AA","")</f>
        <v/>
      </c>
      <c r="CO988" s="44" t="str">
        <f>IF(Wedstrijden!AD1153="x","A","")</f>
        <v/>
      </c>
      <c r="CP988" s="44" t="str">
        <f>IF(Wedstrijden!AE1153="x","BB","")</f>
        <v/>
      </c>
      <c r="CQ988" s="44" t="str">
        <f>IF(Wedstrijden!AF1153="x","B","")</f>
        <v/>
      </c>
      <c r="CR988" s="44" t="str">
        <f>IF(Wedstrijden!AG1153="x","L","")</f>
        <v/>
      </c>
      <c r="CS988" s="44" t="str">
        <f>IF(Wedstrijden!AH1153="x","M","")</f>
        <v/>
      </c>
      <c r="CT988" s="44" t="str">
        <f>IF(Wedstrijden!AI1153="x","Z","")</f>
        <v/>
      </c>
      <c r="CU988" s="44" t="str">
        <f>IF(Wedstrijden!AJ1153="x","ZZ","")</f>
        <v/>
      </c>
      <c r="CV988" s="44" t="str">
        <f>IF(COUNTA(Wedstrijden!AK1153:AQ1153)&lt;&gt;0,2,"")</f>
        <v/>
      </c>
      <c r="CW988" s="44" t="str">
        <f t="shared" si="93"/>
        <v/>
      </c>
      <c r="CX988" s="44" t="str">
        <f>IF(Wedstrijden!AK1153="x","BB","")</f>
        <v/>
      </c>
      <c r="CY988" s="44" t="str">
        <f>IF(Wedstrijden!AL1153="x","B","")</f>
        <v/>
      </c>
      <c r="CZ988" s="44" t="str">
        <f>IF(Wedstrijden!AM1153="x","L","")</f>
        <v/>
      </c>
      <c r="DA988" s="44" t="str">
        <f>IF(Wedstrijden!AN1153="x","M","")</f>
        <v/>
      </c>
      <c r="DB988" s="44" t="str">
        <f>IF(Wedstrijden!AO1153="x","Z","")</f>
        <v/>
      </c>
      <c r="DC988" s="44" t="str">
        <f>IF(Wedstrijden!AP1153="x","ZZ","")</f>
        <v/>
      </c>
      <c r="DD988" s="44" t="str">
        <f>IF(Wedstrijden!AQ1153="x","1.40","")</f>
        <v/>
      </c>
      <c r="DE988" s="44" t="str">
        <f>IF(COUNTA(Wedstrijden!AR1153:AT1153)&lt;&gt;0,6,"")</f>
        <v/>
      </c>
      <c r="DF988" s="44" t="str">
        <f t="shared" si="94"/>
        <v/>
      </c>
      <c r="DG988" s="44" t="str">
        <f>IF(Wedstrijden!AR1153="x","L","")</f>
        <v/>
      </c>
      <c r="DH988" s="44" t="str">
        <f>IF(Wedstrijden!AS1153="x","M","")</f>
        <v/>
      </c>
      <c r="DI988" s="44" t="str">
        <f>IF(Wedstrijden!AT1153="x","Z","")</f>
        <v/>
      </c>
      <c r="DJ988" s="44" t="str">
        <f>IF(COUNTA(Wedstrijden!AU1153:AW1153)&lt;&gt;0,6,"")</f>
        <v/>
      </c>
      <c r="DK988" s="44" t="str">
        <f t="shared" si="95"/>
        <v/>
      </c>
      <c r="DL988" s="44" t="str">
        <f>IF(Wedstrijden!AU1153="x","L","")</f>
        <v/>
      </c>
      <c r="DM988" s="44" t="str">
        <f>IF(Wedstrijden!AV1153="x","M","")</f>
        <v/>
      </c>
      <c r="DN988" s="44" t="str">
        <f>IF(Wedstrijden!AW1153="x","Z","")</f>
        <v/>
      </c>
    </row>
    <row r="989" spans="1:118" ht="15">
      <c r="A989" s="48" t="e">
        <f>Wedstrijden!#REF!</f>
        <v>#REF!</v>
      </c>
      <c r="B989" s="44" t="str">
        <f>IFERROR(VLOOKUP(Wedstrijden!E1154,Wedstrijdlocaties!$B$2:$E$499,2,FALSE),"")</f>
        <v/>
      </c>
      <c r="C989" s="44" t="str">
        <f>Wedstrijden!F1154</f>
        <v/>
      </c>
      <c r="D989" s="44" t="str">
        <f>IFERROR(VLOOKUP(Wedstrijden!G1154,Organisaties!$B$2:$C$501,2,FALSE),"")</f>
        <v/>
      </c>
      <c r="E989" s="44" t="str">
        <f>IFERROR(VLOOKUP(Wedstrijden!G1154,Organisaties!$B$2:$F$501,5,FALSE),"")</f>
        <v/>
      </c>
      <c r="F989" s="44" t="str">
        <f>IF(Wedstrijden!BC1154&lt;&gt;"",Wedstrijden!BC1154,"")</f>
        <v/>
      </c>
      <c r="G989" s="44">
        <f>IF(Wedstrijden!AY1154="Indoor",1,0)</f>
        <v>0</v>
      </c>
      <c r="H989" s="44">
        <f>Wedstrijden!AZ1154</f>
        <v>0</v>
      </c>
      <c r="I989" s="44" t="str">
        <f>IF(Wedstrijden!AX1154="Nee",0,IF(Wedstrijden!AX1154="Ja",1,""))</f>
        <v/>
      </c>
      <c r="J989" s="44" t="str">
        <f>IF(Wedstrijden!BA1154&lt;&gt;"",Wedstrijden!BA1154,"")</f>
        <v/>
      </c>
      <c r="W989" s="45"/>
      <c r="AE989" s="45"/>
      <c r="AN989" s="45"/>
      <c r="AU989" s="45"/>
      <c r="BA989" s="45"/>
      <c r="BE989" s="45"/>
      <c r="BJ989" s="44" t="str">
        <f>IF(COUNTA(Wedstrijden!I1154:S1154)&lt;&gt;0,1,"")</f>
        <v/>
      </c>
      <c r="BK989" s="44" t="str">
        <f t="shared" si="90"/>
        <v/>
      </c>
      <c r="BL989" s="44" t="str">
        <f>IF(Wedstrijden!I1154="x","AA","")</f>
        <v/>
      </c>
      <c r="BM989" s="44" t="str">
        <f>IF(Wedstrijden!J1154="x","A","")</f>
        <v/>
      </c>
      <c r="BN989" s="44" t="str">
        <f>IF(Wedstrijden!K1154="x","B1","")</f>
        <v/>
      </c>
      <c r="BO989" s="44" t="str">
        <f>IF(Wedstrijden!L1154="x","BB","")</f>
        <v/>
      </c>
      <c r="BP989" s="44" t="str">
        <f>IF(Wedstrijden!M1154="x","B","")</f>
        <v/>
      </c>
      <c r="BQ989" s="44" t="str">
        <f>IF(Wedstrijden!N1154="x","L1","")</f>
        <v/>
      </c>
      <c r="BR989" s="44" t="str">
        <f>IF(Wedstrijden!O1154="x","L2","")</f>
        <v/>
      </c>
      <c r="BS989" s="44" t="str">
        <f>IF(Wedstrijden!P1154="x","M1","")</f>
        <v/>
      </c>
      <c r="BT989" s="44" t="str">
        <f>IF(Wedstrijden!Q1154="x","M2","")</f>
        <v/>
      </c>
      <c r="BU989" s="44" t="str">
        <f>IF(Wedstrijden!R1154="x","Z1","")</f>
        <v/>
      </c>
      <c r="BV989" s="44" t="str">
        <f>IF(Wedstrijden!S1154="x","Z2","")</f>
        <v/>
      </c>
      <c r="BW989" s="44" t="str">
        <f>IF(COUNTA(Wedstrijden!T1154:AB1154)&lt;&gt;0,1,"")</f>
        <v/>
      </c>
      <c r="BX989" s="44" t="str">
        <f t="shared" si="91"/>
        <v/>
      </c>
      <c r="BY989" s="44" t="str">
        <f>IF(Wedstrijden!T1154="x","BB","")</f>
        <v/>
      </c>
      <c r="BZ989" s="44" t="str">
        <f>IF(Wedstrijden!U1154="x","B","")</f>
        <v/>
      </c>
      <c r="CA989" s="44" t="str">
        <f>IF(Wedstrijden!V1154="x","L1","")</f>
        <v/>
      </c>
      <c r="CB989" s="44" t="str">
        <f>IF(Wedstrijden!W1154="x","L2","")</f>
        <v/>
      </c>
      <c r="CC989" s="44" t="str">
        <f>IF(Wedstrijden!X1154="x","M1","")</f>
        <v/>
      </c>
      <c r="CD989" s="44" t="str">
        <f>IF(Wedstrijden!Y1154="x","M2","")</f>
        <v/>
      </c>
      <c r="CE989" s="44" t="str">
        <f>IF(Wedstrijden!Z1154="x","Z1","")</f>
        <v/>
      </c>
      <c r="CF989" s="44" t="str">
        <f>IF(Wedstrijden!AA1154="x","Z2","")</f>
        <v/>
      </c>
      <c r="CG989" s="44" t="str">
        <f>IF(Wedstrijden!AB1154="x","ZZL","")</f>
        <v/>
      </c>
      <c r="CL989" s="44" t="str">
        <f>IF(COUNTA(Wedstrijden!AC1154:AJ1154)&lt;&gt;0,2,"")</f>
        <v/>
      </c>
      <c r="CM989" s="44" t="str">
        <f t="shared" si="92"/>
        <v/>
      </c>
      <c r="CN989" s="44" t="str">
        <f>IF(Wedstrijden!AC1154="x","AA","")</f>
        <v/>
      </c>
      <c r="CO989" s="44" t="str">
        <f>IF(Wedstrijden!AD1154="x","A","")</f>
        <v/>
      </c>
      <c r="CP989" s="44" t="str">
        <f>IF(Wedstrijden!AE1154="x","BB","")</f>
        <v/>
      </c>
      <c r="CQ989" s="44" t="str">
        <f>IF(Wedstrijden!AF1154="x","B","")</f>
        <v/>
      </c>
      <c r="CR989" s="44" t="str">
        <f>IF(Wedstrijden!AG1154="x","L","")</f>
        <v/>
      </c>
      <c r="CS989" s="44" t="str">
        <f>IF(Wedstrijden!AH1154="x","M","")</f>
        <v/>
      </c>
      <c r="CT989" s="44" t="str">
        <f>IF(Wedstrijden!AI1154="x","Z","")</f>
        <v/>
      </c>
      <c r="CU989" s="44" t="str">
        <f>IF(Wedstrijden!AJ1154="x","ZZ","")</f>
        <v/>
      </c>
      <c r="CV989" s="44" t="str">
        <f>IF(COUNTA(Wedstrijden!AK1154:AQ1154)&lt;&gt;0,2,"")</f>
        <v/>
      </c>
      <c r="CW989" s="44" t="str">
        <f t="shared" si="93"/>
        <v/>
      </c>
      <c r="CX989" s="44" t="str">
        <f>IF(Wedstrijden!AK1154="x","BB","")</f>
        <v/>
      </c>
      <c r="CY989" s="44" t="str">
        <f>IF(Wedstrijden!AL1154="x","B","")</f>
        <v/>
      </c>
      <c r="CZ989" s="44" t="str">
        <f>IF(Wedstrijden!AM1154="x","L","")</f>
        <v/>
      </c>
      <c r="DA989" s="44" t="str">
        <f>IF(Wedstrijden!AN1154="x","M","")</f>
        <v/>
      </c>
      <c r="DB989" s="44" t="str">
        <f>IF(Wedstrijden!AO1154="x","Z","")</f>
        <v/>
      </c>
      <c r="DC989" s="44" t="str">
        <f>IF(Wedstrijden!AP1154="x","ZZ","")</f>
        <v/>
      </c>
      <c r="DD989" s="44" t="str">
        <f>IF(Wedstrijden!AQ1154="x","1.40","")</f>
        <v/>
      </c>
      <c r="DE989" s="44" t="str">
        <f>IF(COUNTA(Wedstrijden!AR1154:AT1154)&lt;&gt;0,6,"")</f>
        <v/>
      </c>
      <c r="DF989" s="44" t="str">
        <f t="shared" si="94"/>
        <v/>
      </c>
      <c r="DG989" s="44" t="str">
        <f>IF(Wedstrijden!AR1154="x","L","")</f>
        <v/>
      </c>
      <c r="DH989" s="44" t="str">
        <f>IF(Wedstrijden!AS1154="x","M","")</f>
        <v/>
      </c>
      <c r="DI989" s="44" t="str">
        <f>IF(Wedstrijden!AT1154="x","Z","")</f>
        <v/>
      </c>
      <c r="DJ989" s="44" t="str">
        <f>IF(COUNTA(Wedstrijden!AU1154:AW1154)&lt;&gt;0,6,"")</f>
        <v/>
      </c>
      <c r="DK989" s="44" t="str">
        <f t="shared" si="95"/>
        <v/>
      </c>
      <c r="DL989" s="44" t="str">
        <f>IF(Wedstrijden!AU1154="x","L","")</f>
        <v/>
      </c>
      <c r="DM989" s="44" t="str">
        <f>IF(Wedstrijden!AV1154="x","M","")</f>
        <v/>
      </c>
      <c r="DN989" s="44" t="str">
        <f>IF(Wedstrijden!AW1154="x","Z","")</f>
        <v/>
      </c>
    </row>
    <row r="990" spans="1:118" ht="15">
      <c r="A990" s="48" t="e">
        <f>Wedstrijden!#REF!</f>
        <v>#REF!</v>
      </c>
      <c r="B990" s="44" t="str">
        <f>IFERROR(VLOOKUP(Wedstrijden!E1155,Wedstrijdlocaties!$B$2:$E$499,2,FALSE),"")</f>
        <v/>
      </c>
      <c r="C990" s="44" t="str">
        <f>Wedstrijden!F1155</f>
        <v/>
      </c>
      <c r="D990" s="44" t="str">
        <f>IFERROR(VLOOKUP(Wedstrijden!G1155,Organisaties!$B$2:$C$501,2,FALSE),"")</f>
        <v/>
      </c>
      <c r="E990" s="44" t="str">
        <f>IFERROR(VLOOKUP(Wedstrijden!G1155,Organisaties!$B$2:$F$501,5,FALSE),"")</f>
        <v/>
      </c>
      <c r="F990" s="44" t="str">
        <f>IF(Wedstrijden!BC1155&lt;&gt;"",Wedstrijden!BC1155,"")</f>
        <v/>
      </c>
      <c r="G990" s="44">
        <f>IF(Wedstrijden!AY1155="Indoor",1,0)</f>
        <v>0</v>
      </c>
      <c r="H990" s="44">
        <f>Wedstrijden!AZ1155</f>
        <v>0</v>
      </c>
      <c r="I990" s="44" t="str">
        <f>IF(Wedstrijden!AX1155="Nee",0,IF(Wedstrijden!AX1155="Ja",1,""))</f>
        <v/>
      </c>
      <c r="J990" s="44" t="str">
        <f>IF(Wedstrijden!BA1155&lt;&gt;"",Wedstrijden!BA1155,"")</f>
        <v/>
      </c>
      <c r="W990" s="45"/>
      <c r="AE990" s="45"/>
      <c r="AN990" s="45"/>
      <c r="AU990" s="45"/>
      <c r="BA990" s="45"/>
      <c r="BE990" s="45"/>
      <c r="BJ990" s="44" t="str">
        <f>IF(COUNTA(Wedstrijden!I1155:S1155)&lt;&gt;0,1,"")</f>
        <v/>
      </c>
      <c r="BK990" s="44" t="str">
        <f t="shared" si="90"/>
        <v/>
      </c>
      <c r="BL990" s="44" t="str">
        <f>IF(Wedstrijden!I1155="x","AA","")</f>
        <v/>
      </c>
      <c r="BM990" s="44" t="str">
        <f>IF(Wedstrijden!J1155="x","A","")</f>
        <v/>
      </c>
      <c r="BN990" s="44" t="str">
        <f>IF(Wedstrijden!K1155="x","B1","")</f>
        <v/>
      </c>
      <c r="BO990" s="44" t="str">
        <f>IF(Wedstrijden!L1155="x","BB","")</f>
        <v/>
      </c>
      <c r="BP990" s="44" t="str">
        <f>IF(Wedstrijden!M1155="x","B","")</f>
        <v/>
      </c>
      <c r="BQ990" s="44" t="str">
        <f>IF(Wedstrijden!N1155="x","L1","")</f>
        <v/>
      </c>
      <c r="BR990" s="44" t="str">
        <f>IF(Wedstrijden!O1155="x","L2","")</f>
        <v/>
      </c>
      <c r="BS990" s="44" t="str">
        <f>IF(Wedstrijden!P1155="x","M1","")</f>
        <v/>
      </c>
      <c r="BT990" s="44" t="str">
        <f>IF(Wedstrijden!Q1155="x","M2","")</f>
        <v/>
      </c>
      <c r="BU990" s="44" t="str">
        <f>IF(Wedstrijden!R1155="x","Z1","")</f>
        <v/>
      </c>
      <c r="BV990" s="44" t="str">
        <f>IF(Wedstrijden!S1155="x","Z2","")</f>
        <v/>
      </c>
      <c r="BW990" s="44" t="str">
        <f>IF(COUNTA(Wedstrijden!T1155:AB1155)&lt;&gt;0,1,"")</f>
        <v/>
      </c>
      <c r="BX990" s="44" t="str">
        <f t="shared" si="91"/>
        <v/>
      </c>
      <c r="BY990" s="44" t="str">
        <f>IF(Wedstrijden!T1155="x","BB","")</f>
        <v/>
      </c>
      <c r="BZ990" s="44" t="str">
        <f>IF(Wedstrijden!U1155="x","B","")</f>
        <v/>
      </c>
      <c r="CA990" s="44" t="str">
        <f>IF(Wedstrijden!V1155="x","L1","")</f>
        <v/>
      </c>
      <c r="CB990" s="44" t="str">
        <f>IF(Wedstrijden!W1155="x","L2","")</f>
        <v/>
      </c>
      <c r="CC990" s="44" t="str">
        <f>IF(Wedstrijden!X1155="x","M1","")</f>
        <v/>
      </c>
      <c r="CD990" s="44" t="str">
        <f>IF(Wedstrijden!Y1155="x","M2","")</f>
        <v/>
      </c>
      <c r="CE990" s="44" t="str">
        <f>IF(Wedstrijden!Z1155="x","Z1","")</f>
        <v/>
      </c>
      <c r="CF990" s="44" t="str">
        <f>IF(Wedstrijden!AA1155="x","Z2","")</f>
        <v/>
      </c>
      <c r="CG990" s="44" t="str">
        <f>IF(Wedstrijden!AB1155="x","ZZL","")</f>
        <v/>
      </c>
      <c r="CL990" s="44" t="str">
        <f>IF(COUNTA(Wedstrijden!AC1155:AJ1155)&lt;&gt;0,2,"")</f>
        <v/>
      </c>
      <c r="CM990" s="44" t="str">
        <f t="shared" si="92"/>
        <v/>
      </c>
      <c r="CN990" s="44" t="str">
        <f>IF(Wedstrijden!AC1155="x","AA","")</f>
        <v/>
      </c>
      <c r="CO990" s="44" t="str">
        <f>IF(Wedstrijden!AD1155="x","A","")</f>
        <v/>
      </c>
      <c r="CP990" s="44" t="str">
        <f>IF(Wedstrijden!AE1155="x","BB","")</f>
        <v/>
      </c>
      <c r="CQ990" s="44" t="str">
        <f>IF(Wedstrijden!AF1155="x","B","")</f>
        <v/>
      </c>
      <c r="CR990" s="44" t="str">
        <f>IF(Wedstrijden!AG1155="x","L","")</f>
        <v/>
      </c>
      <c r="CS990" s="44" t="str">
        <f>IF(Wedstrijden!AH1155="x","M","")</f>
        <v/>
      </c>
      <c r="CT990" s="44" t="str">
        <f>IF(Wedstrijden!AI1155="x","Z","")</f>
        <v/>
      </c>
      <c r="CU990" s="44" t="str">
        <f>IF(Wedstrijden!AJ1155="x","ZZ","")</f>
        <v/>
      </c>
      <c r="CV990" s="44" t="str">
        <f>IF(COUNTA(Wedstrijden!AK1155:AQ1155)&lt;&gt;0,2,"")</f>
        <v/>
      </c>
      <c r="CW990" s="44" t="str">
        <f t="shared" si="93"/>
        <v/>
      </c>
      <c r="CX990" s="44" t="str">
        <f>IF(Wedstrijden!AK1155="x","BB","")</f>
        <v/>
      </c>
      <c r="CY990" s="44" t="str">
        <f>IF(Wedstrijden!AL1155="x","B","")</f>
        <v/>
      </c>
      <c r="CZ990" s="44" t="str">
        <f>IF(Wedstrijden!AM1155="x","L","")</f>
        <v/>
      </c>
      <c r="DA990" s="44" t="str">
        <f>IF(Wedstrijden!AN1155="x","M","")</f>
        <v/>
      </c>
      <c r="DB990" s="44" t="str">
        <f>IF(Wedstrijden!AO1155="x","Z","")</f>
        <v/>
      </c>
      <c r="DC990" s="44" t="str">
        <f>IF(Wedstrijden!AP1155="x","ZZ","")</f>
        <v/>
      </c>
      <c r="DD990" s="44" t="str">
        <f>IF(Wedstrijden!AQ1155="x","1.40","")</f>
        <v/>
      </c>
      <c r="DE990" s="44" t="str">
        <f>IF(COUNTA(Wedstrijden!AR1155:AT1155)&lt;&gt;0,6,"")</f>
        <v/>
      </c>
      <c r="DF990" s="44" t="str">
        <f t="shared" si="94"/>
        <v/>
      </c>
      <c r="DG990" s="44" t="str">
        <f>IF(Wedstrijden!AR1155="x","L","")</f>
        <v/>
      </c>
      <c r="DH990" s="44" t="str">
        <f>IF(Wedstrijden!AS1155="x","M","")</f>
        <v/>
      </c>
      <c r="DI990" s="44" t="str">
        <f>IF(Wedstrijden!AT1155="x","Z","")</f>
        <v/>
      </c>
      <c r="DJ990" s="44" t="str">
        <f>IF(COUNTA(Wedstrijden!AU1155:AW1155)&lt;&gt;0,6,"")</f>
        <v/>
      </c>
      <c r="DK990" s="44" t="str">
        <f t="shared" si="95"/>
        <v/>
      </c>
      <c r="DL990" s="44" t="str">
        <f>IF(Wedstrijden!AU1155="x","L","")</f>
        <v/>
      </c>
      <c r="DM990" s="44" t="str">
        <f>IF(Wedstrijden!AV1155="x","M","")</f>
        <v/>
      </c>
      <c r="DN990" s="44" t="str">
        <f>IF(Wedstrijden!AW1155="x","Z","")</f>
        <v/>
      </c>
    </row>
    <row r="991" spans="1:118" ht="15">
      <c r="A991" s="48" t="e">
        <f>Wedstrijden!#REF!</f>
        <v>#REF!</v>
      </c>
      <c r="B991" s="44" t="str">
        <f>IFERROR(VLOOKUP(Wedstrijden!E1156,Wedstrijdlocaties!$B$2:$E$499,2,FALSE),"")</f>
        <v/>
      </c>
      <c r="C991" s="44" t="str">
        <f>Wedstrijden!F1156</f>
        <v/>
      </c>
      <c r="D991" s="44" t="str">
        <f>IFERROR(VLOOKUP(Wedstrijden!G1156,Organisaties!$B$2:$C$501,2,FALSE),"")</f>
        <v/>
      </c>
      <c r="E991" s="44" t="str">
        <f>IFERROR(VLOOKUP(Wedstrijden!G1156,Organisaties!$B$2:$F$501,5,FALSE),"")</f>
        <v/>
      </c>
      <c r="F991" s="44" t="str">
        <f>IF(Wedstrijden!BC1156&lt;&gt;"",Wedstrijden!BC1156,"")</f>
        <v/>
      </c>
      <c r="G991" s="44">
        <f>IF(Wedstrijden!AY1156="Indoor",1,0)</f>
        <v>0</v>
      </c>
      <c r="H991" s="44">
        <f>Wedstrijden!AZ1156</f>
        <v>0</v>
      </c>
      <c r="I991" s="44" t="str">
        <f>IF(Wedstrijden!AX1156="Nee",0,IF(Wedstrijden!AX1156="Ja",1,""))</f>
        <v/>
      </c>
      <c r="J991" s="44" t="str">
        <f>IF(Wedstrijden!BA1156&lt;&gt;"",Wedstrijden!BA1156,"")</f>
        <v/>
      </c>
      <c r="W991" s="45"/>
      <c r="AE991" s="45"/>
      <c r="AN991" s="45"/>
      <c r="AU991" s="45"/>
      <c r="BA991" s="45"/>
      <c r="BE991" s="45"/>
      <c r="BJ991" s="44" t="str">
        <f>IF(COUNTA(Wedstrijden!I1156:S1156)&lt;&gt;0,1,"")</f>
        <v/>
      </c>
      <c r="BK991" s="44" t="str">
        <f t="shared" si="90"/>
        <v/>
      </c>
      <c r="BL991" s="44" t="str">
        <f>IF(Wedstrijden!I1156="x","AA","")</f>
        <v/>
      </c>
      <c r="BM991" s="44" t="str">
        <f>IF(Wedstrijden!J1156="x","A","")</f>
        <v/>
      </c>
      <c r="BN991" s="44" t="str">
        <f>IF(Wedstrijden!K1156="x","B1","")</f>
        <v/>
      </c>
      <c r="BO991" s="44" t="str">
        <f>IF(Wedstrijden!L1156="x","BB","")</f>
        <v/>
      </c>
      <c r="BP991" s="44" t="str">
        <f>IF(Wedstrijden!M1156="x","B","")</f>
        <v/>
      </c>
      <c r="BQ991" s="44" t="str">
        <f>IF(Wedstrijden!N1156="x","L1","")</f>
        <v/>
      </c>
      <c r="BR991" s="44" t="str">
        <f>IF(Wedstrijden!O1156="x","L2","")</f>
        <v/>
      </c>
      <c r="BS991" s="44" t="str">
        <f>IF(Wedstrijden!P1156="x","M1","")</f>
        <v/>
      </c>
      <c r="BT991" s="44" t="str">
        <f>IF(Wedstrijden!Q1156="x","M2","")</f>
        <v/>
      </c>
      <c r="BU991" s="44" t="str">
        <f>IF(Wedstrijden!R1156="x","Z1","")</f>
        <v/>
      </c>
      <c r="BV991" s="44" t="str">
        <f>IF(Wedstrijden!S1156="x","Z2","")</f>
        <v/>
      </c>
      <c r="BW991" s="44" t="str">
        <f>IF(COUNTA(Wedstrijden!T1156:AB1156)&lt;&gt;0,1,"")</f>
        <v/>
      </c>
      <c r="BX991" s="44" t="str">
        <f t="shared" si="91"/>
        <v/>
      </c>
      <c r="BY991" s="44" t="str">
        <f>IF(Wedstrijden!T1156="x","BB","")</f>
        <v/>
      </c>
      <c r="BZ991" s="44" t="str">
        <f>IF(Wedstrijden!U1156="x","B","")</f>
        <v/>
      </c>
      <c r="CA991" s="44" t="str">
        <f>IF(Wedstrijden!V1156="x","L1","")</f>
        <v/>
      </c>
      <c r="CB991" s="44" t="str">
        <f>IF(Wedstrijden!W1156="x","L2","")</f>
        <v/>
      </c>
      <c r="CC991" s="44" t="str">
        <f>IF(Wedstrijden!X1156="x","M1","")</f>
        <v/>
      </c>
      <c r="CD991" s="44" t="str">
        <f>IF(Wedstrijden!Y1156="x","M2","")</f>
        <v/>
      </c>
      <c r="CE991" s="44" t="str">
        <f>IF(Wedstrijden!Z1156="x","Z1","")</f>
        <v/>
      </c>
      <c r="CF991" s="44" t="str">
        <f>IF(Wedstrijden!AA1156="x","Z2","")</f>
        <v/>
      </c>
      <c r="CG991" s="44" t="str">
        <f>IF(Wedstrijden!AB1156="x","ZZL","")</f>
        <v/>
      </c>
      <c r="CL991" s="44" t="str">
        <f>IF(COUNTA(Wedstrijden!AC1156:AJ1156)&lt;&gt;0,2,"")</f>
        <v/>
      </c>
      <c r="CM991" s="44" t="str">
        <f t="shared" si="92"/>
        <v/>
      </c>
      <c r="CN991" s="44" t="str">
        <f>IF(Wedstrijden!AC1156="x","AA","")</f>
        <v/>
      </c>
      <c r="CO991" s="44" t="str">
        <f>IF(Wedstrijden!AD1156="x","A","")</f>
        <v/>
      </c>
      <c r="CP991" s="44" t="str">
        <f>IF(Wedstrijden!AE1156="x","BB","")</f>
        <v/>
      </c>
      <c r="CQ991" s="44" t="str">
        <f>IF(Wedstrijden!AF1156="x","B","")</f>
        <v/>
      </c>
      <c r="CR991" s="44" t="str">
        <f>IF(Wedstrijden!AG1156="x","L","")</f>
        <v/>
      </c>
      <c r="CS991" s="44" t="str">
        <f>IF(Wedstrijden!AH1156="x","M","")</f>
        <v/>
      </c>
      <c r="CT991" s="44" t="str">
        <f>IF(Wedstrijden!AI1156="x","Z","")</f>
        <v/>
      </c>
      <c r="CU991" s="44" t="str">
        <f>IF(Wedstrijden!AJ1156="x","ZZ","")</f>
        <v/>
      </c>
      <c r="CV991" s="44" t="str">
        <f>IF(COUNTA(Wedstrijden!AK1156:AQ1156)&lt;&gt;0,2,"")</f>
        <v/>
      </c>
      <c r="CW991" s="44" t="str">
        <f t="shared" si="93"/>
        <v/>
      </c>
      <c r="CX991" s="44" t="str">
        <f>IF(Wedstrijden!AK1156="x","BB","")</f>
        <v/>
      </c>
      <c r="CY991" s="44" t="str">
        <f>IF(Wedstrijden!AL1156="x","B","")</f>
        <v/>
      </c>
      <c r="CZ991" s="44" t="str">
        <f>IF(Wedstrijden!AM1156="x","L","")</f>
        <v/>
      </c>
      <c r="DA991" s="44" t="str">
        <f>IF(Wedstrijden!AN1156="x","M","")</f>
        <v/>
      </c>
      <c r="DB991" s="44" t="str">
        <f>IF(Wedstrijden!AO1156="x","Z","")</f>
        <v/>
      </c>
      <c r="DC991" s="44" t="str">
        <f>IF(Wedstrijden!AP1156="x","ZZ","")</f>
        <v/>
      </c>
      <c r="DD991" s="44" t="str">
        <f>IF(Wedstrijden!AQ1156="x","1.40","")</f>
        <v/>
      </c>
      <c r="DE991" s="44" t="str">
        <f>IF(COUNTA(Wedstrijden!AR1156:AT1156)&lt;&gt;0,6,"")</f>
        <v/>
      </c>
      <c r="DF991" s="44" t="str">
        <f t="shared" si="94"/>
        <v/>
      </c>
      <c r="DG991" s="44" t="str">
        <f>IF(Wedstrijden!AR1156="x","L","")</f>
        <v/>
      </c>
      <c r="DH991" s="44" t="str">
        <f>IF(Wedstrijden!AS1156="x","M","")</f>
        <v/>
      </c>
      <c r="DI991" s="44" t="str">
        <f>IF(Wedstrijden!AT1156="x","Z","")</f>
        <v/>
      </c>
      <c r="DJ991" s="44" t="str">
        <f>IF(COUNTA(Wedstrijden!AU1156:AW1156)&lt;&gt;0,6,"")</f>
        <v/>
      </c>
      <c r="DK991" s="44" t="str">
        <f t="shared" si="95"/>
        <v/>
      </c>
      <c r="DL991" s="44" t="str">
        <f>IF(Wedstrijden!AU1156="x","L","")</f>
        <v/>
      </c>
      <c r="DM991" s="44" t="str">
        <f>IF(Wedstrijden!AV1156="x","M","")</f>
        <v/>
      </c>
      <c r="DN991" s="44" t="str">
        <f>IF(Wedstrijden!AW1156="x","Z","")</f>
        <v/>
      </c>
    </row>
    <row r="992" spans="1:118" ht="15">
      <c r="A992" s="48" t="e">
        <f>Wedstrijden!#REF!</f>
        <v>#REF!</v>
      </c>
      <c r="B992" s="44" t="str">
        <f>IFERROR(VLOOKUP(Wedstrijden!E1157,Wedstrijdlocaties!$B$2:$E$499,2,FALSE),"")</f>
        <v/>
      </c>
      <c r="C992" s="44" t="str">
        <f>Wedstrijden!F1157</f>
        <v/>
      </c>
      <c r="D992" s="44" t="str">
        <f>IFERROR(VLOOKUP(Wedstrijden!G1157,Organisaties!$B$2:$C$501,2,FALSE),"")</f>
        <v/>
      </c>
      <c r="E992" s="44" t="str">
        <f>IFERROR(VLOOKUP(Wedstrijden!G1157,Organisaties!$B$2:$F$501,5,FALSE),"")</f>
        <v/>
      </c>
      <c r="F992" s="44" t="str">
        <f>IF(Wedstrijden!BC1157&lt;&gt;"",Wedstrijden!BC1157,"")</f>
        <v/>
      </c>
      <c r="G992" s="44">
        <f>IF(Wedstrijden!AY1157="Indoor",1,0)</f>
        <v>0</v>
      </c>
      <c r="H992" s="44">
        <f>Wedstrijden!AZ1157</f>
        <v>0</v>
      </c>
      <c r="I992" s="44" t="str">
        <f>IF(Wedstrijden!AX1157="Nee",0,IF(Wedstrijden!AX1157="Ja",1,""))</f>
        <v/>
      </c>
      <c r="J992" s="44" t="str">
        <f>IF(Wedstrijden!BA1157&lt;&gt;"",Wedstrijden!BA1157,"")</f>
        <v/>
      </c>
      <c r="W992" s="45"/>
      <c r="AE992" s="45"/>
      <c r="AN992" s="45"/>
      <c r="AU992" s="45"/>
      <c r="BA992" s="45"/>
      <c r="BE992" s="45"/>
      <c r="BJ992" s="44" t="str">
        <f>IF(COUNTA(Wedstrijden!I1157:S1157)&lt;&gt;0,1,"")</f>
        <v/>
      </c>
      <c r="BK992" s="44" t="str">
        <f t="shared" si="90"/>
        <v/>
      </c>
      <c r="BL992" s="44" t="str">
        <f>IF(Wedstrijden!I1157="x","AA","")</f>
        <v/>
      </c>
      <c r="BM992" s="44" t="str">
        <f>IF(Wedstrijden!J1157="x","A","")</f>
        <v/>
      </c>
      <c r="BN992" s="44" t="str">
        <f>IF(Wedstrijden!K1157="x","B1","")</f>
        <v/>
      </c>
      <c r="BO992" s="44" t="str">
        <f>IF(Wedstrijden!L1157="x","BB","")</f>
        <v/>
      </c>
      <c r="BP992" s="44" t="str">
        <f>IF(Wedstrijden!M1157="x","B","")</f>
        <v/>
      </c>
      <c r="BQ992" s="44" t="str">
        <f>IF(Wedstrijden!N1157="x","L1","")</f>
        <v/>
      </c>
      <c r="BR992" s="44" t="str">
        <f>IF(Wedstrijden!O1157="x","L2","")</f>
        <v/>
      </c>
      <c r="BS992" s="44" t="str">
        <f>IF(Wedstrijden!P1157="x","M1","")</f>
        <v/>
      </c>
      <c r="BT992" s="44" t="str">
        <f>IF(Wedstrijden!Q1157="x","M2","")</f>
        <v/>
      </c>
      <c r="BU992" s="44" t="str">
        <f>IF(Wedstrijden!R1157="x","Z1","")</f>
        <v/>
      </c>
      <c r="BV992" s="44" t="str">
        <f>IF(Wedstrijden!S1157="x","Z2","")</f>
        <v/>
      </c>
      <c r="BW992" s="44" t="str">
        <f>IF(COUNTA(Wedstrijden!T1157:AB1157)&lt;&gt;0,1,"")</f>
        <v/>
      </c>
      <c r="BX992" s="44" t="str">
        <f t="shared" si="91"/>
        <v/>
      </c>
      <c r="BY992" s="44" t="str">
        <f>IF(Wedstrijden!T1157="x","BB","")</f>
        <v/>
      </c>
      <c r="BZ992" s="44" t="str">
        <f>IF(Wedstrijden!U1157="x","B","")</f>
        <v/>
      </c>
      <c r="CA992" s="44" t="str">
        <f>IF(Wedstrijden!V1157="x","L1","")</f>
        <v/>
      </c>
      <c r="CB992" s="44" t="str">
        <f>IF(Wedstrijden!W1157="x","L2","")</f>
        <v/>
      </c>
      <c r="CC992" s="44" t="str">
        <f>IF(Wedstrijden!X1157="x","M1","")</f>
        <v/>
      </c>
      <c r="CD992" s="44" t="str">
        <f>IF(Wedstrijden!Y1157="x","M2","")</f>
        <v/>
      </c>
      <c r="CE992" s="44" t="str">
        <f>IF(Wedstrijden!Z1157="x","Z1","")</f>
        <v/>
      </c>
      <c r="CF992" s="44" t="str">
        <f>IF(Wedstrijden!AA1157="x","Z2","")</f>
        <v/>
      </c>
      <c r="CG992" s="44" t="str">
        <f>IF(Wedstrijden!AB1157="x","ZZL","")</f>
        <v/>
      </c>
      <c r="CL992" s="44" t="str">
        <f>IF(COUNTA(Wedstrijden!AC1157:AJ1157)&lt;&gt;0,2,"")</f>
        <v/>
      </c>
      <c r="CM992" s="44" t="str">
        <f t="shared" si="92"/>
        <v/>
      </c>
      <c r="CN992" s="44" t="str">
        <f>IF(Wedstrijden!AC1157="x","AA","")</f>
        <v/>
      </c>
      <c r="CO992" s="44" t="str">
        <f>IF(Wedstrijden!AD1157="x","A","")</f>
        <v/>
      </c>
      <c r="CP992" s="44" t="str">
        <f>IF(Wedstrijden!AE1157="x","BB","")</f>
        <v/>
      </c>
      <c r="CQ992" s="44" t="str">
        <f>IF(Wedstrijden!AF1157="x","B","")</f>
        <v/>
      </c>
      <c r="CR992" s="44" t="str">
        <f>IF(Wedstrijden!AG1157="x","L","")</f>
        <v/>
      </c>
      <c r="CS992" s="44" t="str">
        <f>IF(Wedstrijden!AH1157="x","M","")</f>
        <v/>
      </c>
      <c r="CT992" s="44" t="str">
        <f>IF(Wedstrijden!AI1157="x","Z","")</f>
        <v/>
      </c>
      <c r="CU992" s="44" t="str">
        <f>IF(Wedstrijden!AJ1157="x","ZZ","")</f>
        <v/>
      </c>
      <c r="CV992" s="44" t="str">
        <f>IF(COUNTA(Wedstrijden!AK1157:AQ1157)&lt;&gt;0,2,"")</f>
        <v/>
      </c>
      <c r="CW992" s="44" t="str">
        <f t="shared" si="93"/>
        <v/>
      </c>
      <c r="CX992" s="44" t="str">
        <f>IF(Wedstrijden!AK1157="x","BB","")</f>
        <v/>
      </c>
      <c r="CY992" s="44" t="str">
        <f>IF(Wedstrijden!AL1157="x","B","")</f>
        <v/>
      </c>
      <c r="CZ992" s="44" t="str">
        <f>IF(Wedstrijden!AM1157="x","L","")</f>
        <v/>
      </c>
      <c r="DA992" s="44" t="str">
        <f>IF(Wedstrijden!AN1157="x","M","")</f>
        <v/>
      </c>
      <c r="DB992" s="44" t="str">
        <f>IF(Wedstrijden!AO1157="x","Z","")</f>
        <v/>
      </c>
      <c r="DC992" s="44" t="str">
        <f>IF(Wedstrijden!AP1157="x","ZZ","")</f>
        <v/>
      </c>
      <c r="DD992" s="44" t="str">
        <f>IF(Wedstrijden!AQ1157="x","1.40","")</f>
        <v/>
      </c>
      <c r="DE992" s="44" t="str">
        <f>IF(COUNTA(Wedstrijden!AR1157:AT1157)&lt;&gt;0,6,"")</f>
        <v/>
      </c>
      <c r="DF992" s="44" t="str">
        <f t="shared" si="94"/>
        <v/>
      </c>
      <c r="DG992" s="44" t="str">
        <f>IF(Wedstrijden!AR1157="x","L","")</f>
        <v/>
      </c>
      <c r="DH992" s="44" t="str">
        <f>IF(Wedstrijden!AS1157="x","M","")</f>
        <v/>
      </c>
      <c r="DI992" s="44" t="str">
        <f>IF(Wedstrijden!AT1157="x","Z","")</f>
        <v/>
      </c>
      <c r="DJ992" s="44" t="str">
        <f>IF(COUNTA(Wedstrijden!AU1157:AW1157)&lt;&gt;0,6,"")</f>
        <v/>
      </c>
      <c r="DK992" s="44" t="str">
        <f t="shared" si="95"/>
        <v/>
      </c>
      <c r="DL992" s="44" t="str">
        <f>IF(Wedstrijden!AU1157="x","L","")</f>
        <v/>
      </c>
      <c r="DM992" s="44" t="str">
        <f>IF(Wedstrijden!AV1157="x","M","")</f>
        <v/>
      </c>
      <c r="DN992" s="44" t="str">
        <f>IF(Wedstrijden!AW1157="x","Z","")</f>
        <v/>
      </c>
    </row>
    <row r="993" spans="1:118" ht="15">
      <c r="A993" s="48" t="e">
        <f>Wedstrijden!#REF!</f>
        <v>#REF!</v>
      </c>
      <c r="B993" s="44" t="str">
        <f>IFERROR(VLOOKUP(Wedstrijden!E1158,Wedstrijdlocaties!$B$2:$E$499,2,FALSE),"")</f>
        <v/>
      </c>
      <c r="C993" s="44" t="str">
        <f>Wedstrijden!F1158</f>
        <v/>
      </c>
      <c r="D993" s="44" t="str">
        <f>IFERROR(VLOOKUP(Wedstrijden!G1158,Organisaties!$B$2:$C$501,2,FALSE),"")</f>
        <v/>
      </c>
      <c r="E993" s="44" t="str">
        <f>IFERROR(VLOOKUP(Wedstrijden!G1158,Organisaties!$B$2:$F$501,5,FALSE),"")</f>
        <v/>
      </c>
      <c r="F993" s="44" t="str">
        <f>IF(Wedstrijden!BC1158&lt;&gt;"",Wedstrijden!BC1158,"")</f>
        <v/>
      </c>
      <c r="G993" s="44">
        <f>IF(Wedstrijden!AY1158="Indoor",1,0)</f>
        <v>0</v>
      </c>
      <c r="H993" s="44">
        <f>Wedstrijden!AZ1158</f>
        <v>0</v>
      </c>
      <c r="I993" s="44" t="str">
        <f>IF(Wedstrijden!AX1158="Nee",0,IF(Wedstrijden!AX1158="Ja",1,""))</f>
        <v/>
      </c>
      <c r="J993" s="44" t="str">
        <f>IF(Wedstrijden!BA1158&lt;&gt;"",Wedstrijden!BA1158,"")</f>
        <v/>
      </c>
      <c r="W993" s="45"/>
      <c r="AE993" s="45"/>
      <c r="AN993" s="45"/>
      <c r="AU993" s="45"/>
      <c r="BA993" s="45"/>
      <c r="BE993" s="45"/>
      <c r="BJ993" s="44" t="str">
        <f>IF(COUNTA(Wedstrijden!I1158:S1158)&lt;&gt;0,1,"")</f>
        <v/>
      </c>
      <c r="BK993" s="44" t="str">
        <f t="shared" si="90"/>
        <v/>
      </c>
      <c r="BL993" s="44" t="str">
        <f>IF(Wedstrijden!I1158="x","AA","")</f>
        <v/>
      </c>
      <c r="BM993" s="44" t="str">
        <f>IF(Wedstrijden!J1158="x","A","")</f>
        <v/>
      </c>
      <c r="BN993" s="44" t="str">
        <f>IF(Wedstrijden!K1158="x","B1","")</f>
        <v/>
      </c>
      <c r="BO993" s="44" t="str">
        <f>IF(Wedstrijden!L1158="x","BB","")</f>
        <v/>
      </c>
      <c r="BP993" s="44" t="str">
        <f>IF(Wedstrijden!M1158="x","B","")</f>
        <v/>
      </c>
      <c r="BQ993" s="44" t="str">
        <f>IF(Wedstrijden!N1158="x","L1","")</f>
        <v/>
      </c>
      <c r="BR993" s="44" t="str">
        <f>IF(Wedstrijden!O1158="x","L2","")</f>
        <v/>
      </c>
      <c r="BS993" s="44" t="str">
        <f>IF(Wedstrijden!P1158="x","M1","")</f>
        <v/>
      </c>
      <c r="BT993" s="44" t="str">
        <f>IF(Wedstrijden!Q1158="x","M2","")</f>
        <v/>
      </c>
      <c r="BU993" s="44" t="str">
        <f>IF(Wedstrijden!R1158="x","Z1","")</f>
        <v/>
      </c>
      <c r="BV993" s="44" t="str">
        <f>IF(Wedstrijden!S1158="x","Z2","")</f>
        <v/>
      </c>
      <c r="BW993" s="44" t="str">
        <f>IF(COUNTA(Wedstrijden!T1158:AB1158)&lt;&gt;0,1,"")</f>
        <v/>
      </c>
      <c r="BX993" s="44" t="str">
        <f t="shared" si="91"/>
        <v/>
      </c>
      <c r="BY993" s="44" t="str">
        <f>IF(Wedstrijden!T1158="x","BB","")</f>
        <v/>
      </c>
      <c r="BZ993" s="44" t="str">
        <f>IF(Wedstrijden!U1158="x","B","")</f>
        <v/>
      </c>
      <c r="CA993" s="44" t="str">
        <f>IF(Wedstrijden!V1158="x","L1","")</f>
        <v/>
      </c>
      <c r="CB993" s="44" t="str">
        <f>IF(Wedstrijden!W1158="x","L2","")</f>
        <v/>
      </c>
      <c r="CC993" s="44" t="str">
        <f>IF(Wedstrijden!X1158="x","M1","")</f>
        <v/>
      </c>
      <c r="CD993" s="44" t="str">
        <f>IF(Wedstrijden!Y1158="x","M2","")</f>
        <v/>
      </c>
      <c r="CE993" s="44" t="str">
        <f>IF(Wedstrijden!Z1158="x","Z1","")</f>
        <v/>
      </c>
      <c r="CF993" s="44" t="str">
        <f>IF(Wedstrijden!AA1158="x","Z2","")</f>
        <v/>
      </c>
      <c r="CG993" s="44" t="str">
        <f>IF(Wedstrijden!AB1158="x","ZZL","")</f>
        <v/>
      </c>
      <c r="CL993" s="44" t="str">
        <f>IF(COUNTA(Wedstrijden!AC1158:AJ1158)&lt;&gt;0,2,"")</f>
        <v/>
      </c>
      <c r="CM993" s="44" t="str">
        <f t="shared" si="92"/>
        <v/>
      </c>
      <c r="CN993" s="44" t="str">
        <f>IF(Wedstrijden!AC1158="x","AA","")</f>
        <v/>
      </c>
      <c r="CO993" s="44" t="str">
        <f>IF(Wedstrijden!AD1158="x","A","")</f>
        <v/>
      </c>
      <c r="CP993" s="44" t="str">
        <f>IF(Wedstrijden!AE1158="x","BB","")</f>
        <v/>
      </c>
      <c r="CQ993" s="44" t="str">
        <f>IF(Wedstrijden!AF1158="x","B","")</f>
        <v/>
      </c>
      <c r="CR993" s="44" t="str">
        <f>IF(Wedstrijden!AG1158="x","L","")</f>
        <v/>
      </c>
      <c r="CS993" s="44" t="str">
        <f>IF(Wedstrijden!AH1158="x","M","")</f>
        <v/>
      </c>
      <c r="CT993" s="44" t="str">
        <f>IF(Wedstrijden!AI1158="x","Z","")</f>
        <v/>
      </c>
      <c r="CU993" s="44" t="str">
        <f>IF(Wedstrijden!AJ1158="x","ZZ","")</f>
        <v/>
      </c>
      <c r="CV993" s="44" t="str">
        <f>IF(COUNTA(Wedstrijden!AK1158:AQ1158)&lt;&gt;0,2,"")</f>
        <v/>
      </c>
      <c r="CW993" s="44" t="str">
        <f t="shared" si="93"/>
        <v/>
      </c>
      <c r="CX993" s="44" t="str">
        <f>IF(Wedstrijden!AK1158="x","BB","")</f>
        <v/>
      </c>
      <c r="CY993" s="44" t="str">
        <f>IF(Wedstrijden!AL1158="x","B","")</f>
        <v/>
      </c>
      <c r="CZ993" s="44" t="str">
        <f>IF(Wedstrijden!AM1158="x","L","")</f>
        <v/>
      </c>
      <c r="DA993" s="44" t="str">
        <f>IF(Wedstrijden!AN1158="x","M","")</f>
        <v/>
      </c>
      <c r="DB993" s="44" t="str">
        <f>IF(Wedstrijden!AO1158="x","Z","")</f>
        <v/>
      </c>
      <c r="DC993" s="44" t="str">
        <f>IF(Wedstrijden!AP1158="x","ZZ","")</f>
        <v/>
      </c>
      <c r="DD993" s="44" t="str">
        <f>IF(Wedstrijden!AQ1158="x","1.40","")</f>
        <v/>
      </c>
      <c r="DE993" s="44" t="str">
        <f>IF(COUNTA(Wedstrijden!AR1158:AT1158)&lt;&gt;0,6,"")</f>
        <v/>
      </c>
      <c r="DF993" s="44" t="str">
        <f t="shared" si="94"/>
        <v/>
      </c>
      <c r="DG993" s="44" t="str">
        <f>IF(Wedstrijden!AR1158="x","L","")</f>
        <v/>
      </c>
      <c r="DH993" s="44" t="str">
        <f>IF(Wedstrijden!AS1158="x","M","")</f>
        <v/>
      </c>
      <c r="DI993" s="44" t="str">
        <f>IF(Wedstrijden!AT1158="x","Z","")</f>
        <v/>
      </c>
      <c r="DJ993" s="44" t="str">
        <f>IF(COUNTA(Wedstrijden!AU1158:AW1158)&lt;&gt;0,6,"")</f>
        <v/>
      </c>
      <c r="DK993" s="44" t="str">
        <f t="shared" si="95"/>
        <v/>
      </c>
      <c r="DL993" s="44" t="str">
        <f>IF(Wedstrijden!AU1158="x","L","")</f>
        <v/>
      </c>
      <c r="DM993" s="44" t="str">
        <f>IF(Wedstrijden!AV1158="x","M","")</f>
        <v/>
      </c>
      <c r="DN993" s="44" t="str">
        <f>IF(Wedstrijden!AW1158="x","Z","")</f>
        <v/>
      </c>
    </row>
    <row r="994" spans="1:118" ht="15">
      <c r="A994" s="48" t="e">
        <f>Wedstrijden!#REF!</f>
        <v>#REF!</v>
      </c>
      <c r="B994" s="44" t="str">
        <f>IFERROR(VLOOKUP(Wedstrijden!E1159,Wedstrijdlocaties!$B$2:$E$499,2,FALSE),"")</f>
        <v/>
      </c>
      <c r="C994" s="44" t="str">
        <f>Wedstrijden!F1159</f>
        <v/>
      </c>
      <c r="D994" s="44" t="str">
        <f>IFERROR(VLOOKUP(Wedstrijden!G1159,Organisaties!$B$2:$C$501,2,FALSE),"")</f>
        <v/>
      </c>
      <c r="E994" s="44" t="str">
        <f>IFERROR(VLOOKUP(Wedstrijden!G1159,Organisaties!$B$2:$F$501,5,FALSE),"")</f>
        <v/>
      </c>
      <c r="F994" s="44" t="str">
        <f>IF(Wedstrijden!BC1159&lt;&gt;"",Wedstrijden!BC1159,"")</f>
        <v/>
      </c>
      <c r="G994" s="44">
        <f>IF(Wedstrijden!AY1159="Indoor",1,0)</f>
        <v>0</v>
      </c>
      <c r="H994" s="44">
        <f>Wedstrijden!AZ1159</f>
        <v>0</v>
      </c>
      <c r="I994" s="44" t="str">
        <f>IF(Wedstrijden!AX1159="Nee",0,IF(Wedstrijden!AX1159="Ja",1,""))</f>
        <v/>
      </c>
      <c r="J994" s="44" t="str">
        <f>IF(Wedstrijden!BA1159&lt;&gt;"",Wedstrijden!BA1159,"")</f>
        <v/>
      </c>
      <c r="W994" s="45"/>
      <c r="AE994" s="45"/>
      <c r="AN994" s="45"/>
      <c r="AU994" s="45"/>
      <c r="BA994" s="45"/>
      <c r="BE994" s="45"/>
      <c r="BJ994" s="44" t="str">
        <f>IF(COUNTA(Wedstrijden!I1159:S1159)&lt;&gt;0,1,"")</f>
        <v/>
      </c>
      <c r="BK994" s="44" t="str">
        <f t="shared" si="90"/>
        <v/>
      </c>
      <c r="BL994" s="44" t="str">
        <f>IF(Wedstrijden!I1159="x","AA","")</f>
        <v/>
      </c>
      <c r="BM994" s="44" t="str">
        <f>IF(Wedstrijden!J1159="x","A","")</f>
        <v/>
      </c>
      <c r="BN994" s="44" t="str">
        <f>IF(Wedstrijden!K1159="x","B1","")</f>
        <v/>
      </c>
      <c r="BO994" s="44" t="str">
        <f>IF(Wedstrijden!L1159="x","BB","")</f>
        <v/>
      </c>
      <c r="BP994" s="44" t="str">
        <f>IF(Wedstrijden!M1159="x","B","")</f>
        <v/>
      </c>
      <c r="BQ994" s="44" t="str">
        <f>IF(Wedstrijden!N1159="x","L1","")</f>
        <v/>
      </c>
      <c r="BR994" s="44" t="str">
        <f>IF(Wedstrijden!O1159="x","L2","")</f>
        <v/>
      </c>
      <c r="BS994" s="44" t="str">
        <f>IF(Wedstrijden!P1159="x","M1","")</f>
        <v/>
      </c>
      <c r="BT994" s="44" t="str">
        <f>IF(Wedstrijden!Q1159="x","M2","")</f>
        <v/>
      </c>
      <c r="BU994" s="44" t="str">
        <f>IF(Wedstrijden!R1159="x","Z1","")</f>
        <v/>
      </c>
      <c r="BV994" s="44" t="str">
        <f>IF(Wedstrijden!S1159="x","Z2","")</f>
        <v/>
      </c>
      <c r="BW994" s="44" t="str">
        <f>IF(COUNTA(Wedstrijden!T1159:AB1159)&lt;&gt;0,1,"")</f>
        <v/>
      </c>
      <c r="BX994" s="44" t="str">
        <f t="shared" si="91"/>
        <v/>
      </c>
      <c r="BY994" s="44" t="str">
        <f>IF(Wedstrijden!T1159="x","BB","")</f>
        <v/>
      </c>
      <c r="BZ994" s="44" t="str">
        <f>IF(Wedstrijden!U1159="x","B","")</f>
        <v/>
      </c>
      <c r="CA994" s="44" t="str">
        <f>IF(Wedstrijden!V1159="x","L1","")</f>
        <v/>
      </c>
      <c r="CB994" s="44" t="str">
        <f>IF(Wedstrijden!W1159="x","L2","")</f>
        <v/>
      </c>
      <c r="CC994" s="44" t="str">
        <f>IF(Wedstrijden!X1159="x","M1","")</f>
        <v/>
      </c>
      <c r="CD994" s="44" t="str">
        <f>IF(Wedstrijden!Y1159="x","M2","")</f>
        <v/>
      </c>
      <c r="CE994" s="44" t="str">
        <f>IF(Wedstrijden!Z1159="x","Z1","")</f>
        <v/>
      </c>
      <c r="CF994" s="44" t="str">
        <f>IF(Wedstrijden!AA1159="x","Z2","")</f>
        <v/>
      </c>
      <c r="CG994" s="44" t="str">
        <f>IF(Wedstrijden!AB1159="x","ZZL","")</f>
        <v/>
      </c>
      <c r="CL994" s="44" t="str">
        <f>IF(COUNTA(Wedstrijden!AC1159:AJ1159)&lt;&gt;0,2,"")</f>
        <v/>
      </c>
      <c r="CM994" s="44" t="str">
        <f t="shared" si="92"/>
        <v/>
      </c>
      <c r="CN994" s="44" t="str">
        <f>IF(Wedstrijden!AC1159="x","AA","")</f>
        <v/>
      </c>
      <c r="CO994" s="44" t="str">
        <f>IF(Wedstrijden!AD1159="x","A","")</f>
        <v/>
      </c>
      <c r="CP994" s="44" t="str">
        <f>IF(Wedstrijden!AE1159="x","BB","")</f>
        <v/>
      </c>
      <c r="CQ994" s="44" t="str">
        <f>IF(Wedstrijden!AF1159="x","B","")</f>
        <v/>
      </c>
      <c r="CR994" s="44" t="str">
        <f>IF(Wedstrijden!AG1159="x","L","")</f>
        <v/>
      </c>
      <c r="CS994" s="44" t="str">
        <f>IF(Wedstrijden!AH1159="x","M","")</f>
        <v/>
      </c>
      <c r="CT994" s="44" t="str">
        <f>IF(Wedstrijden!AI1159="x","Z","")</f>
        <v/>
      </c>
      <c r="CU994" s="44" t="str">
        <f>IF(Wedstrijden!AJ1159="x","ZZ","")</f>
        <v/>
      </c>
      <c r="CV994" s="44" t="str">
        <f>IF(COUNTA(Wedstrijden!AK1159:AQ1159)&lt;&gt;0,2,"")</f>
        <v/>
      </c>
      <c r="CW994" s="44" t="str">
        <f t="shared" si="93"/>
        <v/>
      </c>
      <c r="CX994" s="44" t="str">
        <f>IF(Wedstrijden!AK1159="x","BB","")</f>
        <v/>
      </c>
      <c r="CY994" s="44" t="str">
        <f>IF(Wedstrijden!AL1159="x","B","")</f>
        <v/>
      </c>
      <c r="CZ994" s="44" t="str">
        <f>IF(Wedstrijden!AM1159="x","L","")</f>
        <v/>
      </c>
      <c r="DA994" s="44" t="str">
        <f>IF(Wedstrijden!AN1159="x","M","")</f>
        <v/>
      </c>
      <c r="DB994" s="44" t="str">
        <f>IF(Wedstrijden!AO1159="x","Z","")</f>
        <v/>
      </c>
      <c r="DC994" s="44" t="str">
        <f>IF(Wedstrijden!AP1159="x","ZZ","")</f>
        <v/>
      </c>
      <c r="DD994" s="44" t="str">
        <f>IF(Wedstrijden!AQ1159="x","1.40","")</f>
        <v/>
      </c>
      <c r="DE994" s="44" t="str">
        <f>IF(COUNTA(Wedstrijden!AR1159:AT1159)&lt;&gt;0,6,"")</f>
        <v/>
      </c>
      <c r="DF994" s="44" t="str">
        <f t="shared" si="94"/>
        <v/>
      </c>
      <c r="DG994" s="44" t="str">
        <f>IF(Wedstrijden!AR1159="x","L","")</f>
        <v/>
      </c>
      <c r="DH994" s="44" t="str">
        <f>IF(Wedstrijden!AS1159="x","M","")</f>
        <v/>
      </c>
      <c r="DI994" s="44" t="str">
        <f>IF(Wedstrijden!AT1159="x","Z","")</f>
        <v/>
      </c>
      <c r="DJ994" s="44" t="str">
        <f>IF(COUNTA(Wedstrijden!AU1159:AW1159)&lt;&gt;0,6,"")</f>
        <v/>
      </c>
      <c r="DK994" s="44" t="str">
        <f t="shared" si="95"/>
        <v/>
      </c>
      <c r="DL994" s="44" t="str">
        <f>IF(Wedstrijden!AU1159="x","L","")</f>
        <v/>
      </c>
      <c r="DM994" s="44" t="str">
        <f>IF(Wedstrijden!AV1159="x","M","")</f>
        <v/>
      </c>
      <c r="DN994" s="44" t="str">
        <f>IF(Wedstrijden!AW1159="x","Z","")</f>
        <v/>
      </c>
    </row>
    <row r="995" spans="1:118" ht="15">
      <c r="A995" s="48" t="e">
        <f>Wedstrijden!#REF!</f>
        <v>#REF!</v>
      </c>
      <c r="B995" s="44" t="str">
        <f>IFERROR(VLOOKUP(Wedstrijden!E1160,Wedstrijdlocaties!$B$2:$E$499,2,FALSE),"")</f>
        <v/>
      </c>
      <c r="C995" s="44" t="str">
        <f>Wedstrijden!F1160</f>
        <v/>
      </c>
      <c r="D995" s="44" t="str">
        <f>IFERROR(VLOOKUP(Wedstrijden!G1160,Organisaties!$B$2:$C$501,2,FALSE),"")</f>
        <v/>
      </c>
      <c r="E995" s="44" t="str">
        <f>IFERROR(VLOOKUP(Wedstrijden!G1160,Organisaties!$B$2:$F$501,5,FALSE),"")</f>
        <v/>
      </c>
      <c r="F995" s="44" t="str">
        <f>IF(Wedstrijden!BC1160&lt;&gt;"",Wedstrijden!BC1160,"")</f>
        <v/>
      </c>
      <c r="G995" s="44">
        <f>IF(Wedstrijden!AY1160="Indoor",1,0)</f>
        <v>0</v>
      </c>
      <c r="H995" s="44">
        <f>Wedstrijden!AZ1160</f>
        <v>0</v>
      </c>
      <c r="I995" s="44" t="str">
        <f>IF(Wedstrijden!AX1160="Nee",0,IF(Wedstrijden!AX1160="Ja",1,""))</f>
        <v/>
      </c>
      <c r="J995" s="44" t="str">
        <f>IF(Wedstrijden!BA1160&lt;&gt;"",Wedstrijden!BA1160,"")</f>
        <v/>
      </c>
      <c r="W995" s="45"/>
      <c r="AE995" s="45"/>
      <c r="AN995" s="45"/>
      <c r="AU995" s="45"/>
      <c r="BA995" s="45"/>
      <c r="BE995" s="45"/>
      <c r="BJ995" s="44" t="str">
        <f>IF(COUNTA(Wedstrijden!I1160:S1160)&lt;&gt;0,1,"")</f>
        <v/>
      </c>
      <c r="BK995" s="44" t="str">
        <f t="shared" si="90"/>
        <v/>
      </c>
      <c r="BL995" s="44" t="str">
        <f>IF(Wedstrijden!I1160="x","AA","")</f>
        <v/>
      </c>
      <c r="BM995" s="44" t="str">
        <f>IF(Wedstrijden!J1160="x","A","")</f>
        <v/>
      </c>
      <c r="BN995" s="44" t="str">
        <f>IF(Wedstrijden!K1160="x","B1","")</f>
        <v/>
      </c>
      <c r="BO995" s="44" t="str">
        <f>IF(Wedstrijden!L1160="x","BB","")</f>
        <v/>
      </c>
      <c r="BP995" s="44" t="str">
        <f>IF(Wedstrijden!M1160="x","B","")</f>
        <v/>
      </c>
      <c r="BQ995" s="44" t="str">
        <f>IF(Wedstrijden!N1160="x","L1","")</f>
        <v/>
      </c>
      <c r="BR995" s="44" t="str">
        <f>IF(Wedstrijden!O1160="x","L2","")</f>
        <v/>
      </c>
      <c r="BS995" s="44" t="str">
        <f>IF(Wedstrijden!P1160="x","M1","")</f>
        <v/>
      </c>
      <c r="BT995" s="44" t="str">
        <f>IF(Wedstrijden!Q1160="x","M2","")</f>
        <v/>
      </c>
      <c r="BU995" s="44" t="str">
        <f>IF(Wedstrijden!R1160="x","Z1","")</f>
        <v/>
      </c>
      <c r="BV995" s="44" t="str">
        <f>IF(Wedstrijden!S1160="x","Z2","")</f>
        <v/>
      </c>
      <c r="BW995" s="44" t="str">
        <f>IF(COUNTA(Wedstrijden!T1160:AB1160)&lt;&gt;0,1,"")</f>
        <v/>
      </c>
      <c r="BX995" s="44" t="str">
        <f t="shared" si="91"/>
        <v/>
      </c>
      <c r="BY995" s="44" t="str">
        <f>IF(Wedstrijden!T1160="x","BB","")</f>
        <v/>
      </c>
      <c r="BZ995" s="44" t="str">
        <f>IF(Wedstrijden!U1160="x","B","")</f>
        <v/>
      </c>
      <c r="CA995" s="44" t="str">
        <f>IF(Wedstrijden!V1160="x","L1","")</f>
        <v/>
      </c>
      <c r="CB995" s="44" t="str">
        <f>IF(Wedstrijden!W1160="x","L2","")</f>
        <v/>
      </c>
      <c r="CC995" s="44" t="str">
        <f>IF(Wedstrijden!X1160="x","M1","")</f>
        <v/>
      </c>
      <c r="CD995" s="44" t="str">
        <f>IF(Wedstrijden!Y1160="x","M2","")</f>
        <v/>
      </c>
      <c r="CE995" s="44" t="str">
        <f>IF(Wedstrijden!Z1160="x","Z1","")</f>
        <v/>
      </c>
      <c r="CF995" s="44" t="str">
        <f>IF(Wedstrijden!AA1160="x","Z2","")</f>
        <v/>
      </c>
      <c r="CG995" s="44" t="str">
        <f>IF(Wedstrijden!AB1160="x","ZZL","")</f>
        <v/>
      </c>
      <c r="CL995" s="44" t="str">
        <f>IF(COUNTA(Wedstrijden!AC1160:AJ1160)&lt;&gt;0,2,"")</f>
        <v/>
      </c>
      <c r="CM995" s="44" t="str">
        <f t="shared" si="92"/>
        <v/>
      </c>
      <c r="CN995" s="44" t="str">
        <f>IF(Wedstrijden!AC1160="x","AA","")</f>
        <v/>
      </c>
      <c r="CO995" s="44" t="str">
        <f>IF(Wedstrijden!AD1160="x","A","")</f>
        <v/>
      </c>
      <c r="CP995" s="44" t="str">
        <f>IF(Wedstrijden!AE1160="x","BB","")</f>
        <v/>
      </c>
      <c r="CQ995" s="44" t="str">
        <f>IF(Wedstrijden!AF1160="x","B","")</f>
        <v/>
      </c>
      <c r="CR995" s="44" t="str">
        <f>IF(Wedstrijden!AG1160="x","L","")</f>
        <v/>
      </c>
      <c r="CS995" s="44" t="str">
        <f>IF(Wedstrijden!AH1160="x","M","")</f>
        <v/>
      </c>
      <c r="CT995" s="44" t="str">
        <f>IF(Wedstrijden!AI1160="x","Z","")</f>
        <v/>
      </c>
      <c r="CU995" s="44" t="str">
        <f>IF(Wedstrijden!AJ1160="x","ZZ","")</f>
        <v/>
      </c>
      <c r="CV995" s="44" t="str">
        <f>IF(COUNTA(Wedstrijden!AK1160:AQ1160)&lt;&gt;0,2,"")</f>
        <v/>
      </c>
      <c r="CW995" s="44" t="str">
        <f t="shared" si="93"/>
        <v/>
      </c>
      <c r="CX995" s="44" t="str">
        <f>IF(Wedstrijden!AK1160="x","BB","")</f>
        <v/>
      </c>
      <c r="CY995" s="44" t="str">
        <f>IF(Wedstrijden!AL1160="x","B","")</f>
        <v/>
      </c>
      <c r="CZ995" s="44" t="str">
        <f>IF(Wedstrijden!AM1160="x","L","")</f>
        <v/>
      </c>
      <c r="DA995" s="44" t="str">
        <f>IF(Wedstrijden!AN1160="x","M","")</f>
        <v/>
      </c>
      <c r="DB995" s="44" t="str">
        <f>IF(Wedstrijden!AO1160="x","Z","")</f>
        <v/>
      </c>
      <c r="DC995" s="44" t="str">
        <f>IF(Wedstrijden!AP1160="x","ZZ","")</f>
        <v/>
      </c>
      <c r="DD995" s="44" t="str">
        <f>IF(Wedstrijden!AQ1160="x","1.40","")</f>
        <v/>
      </c>
      <c r="DE995" s="44" t="str">
        <f>IF(COUNTA(Wedstrijden!AR1160:AT1160)&lt;&gt;0,6,"")</f>
        <v/>
      </c>
      <c r="DF995" s="44" t="str">
        <f t="shared" si="94"/>
        <v/>
      </c>
      <c r="DG995" s="44" t="str">
        <f>IF(Wedstrijden!AR1160="x","L","")</f>
        <v/>
      </c>
      <c r="DH995" s="44" t="str">
        <f>IF(Wedstrijden!AS1160="x","M","")</f>
        <v/>
      </c>
      <c r="DI995" s="44" t="str">
        <f>IF(Wedstrijden!AT1160="x","Z","")</f>
        <v/>
      </c>
      <c r="DJ995" s="44" t="str">
        <f>IF(COUNTA(Wedstrijden!AU1160:AW1160)&lt;&gt;0,6,"")</f>
        <v/>
      </c>
      <c r="DK995" s="44" t="str">
        <f t="shared" si="95"/>
        <v/>
      </c>
      <c r="DL995" s="44" t="str">
        <f>IF(Wedstrijden!AU1160="x","L","")</f>
        <v/>
      </c>
      <c r="DM995" s="44" t="str">
        <f>IF(Wedstrijden!AV1160="x","M","")</f>
        <v/>
      </c>
      <c r="DN995" s="44" t="str">
        <f>IF(Wedstrijden!AW1160="x","Z","")</f>
        <v/>
      </c>
    </row>
    <row r="996" spans="1:118" ht="15">
      <c r="A996" s="48" t="e">
        <f>Wedstrijden!#REF!</f>
        <v>#REF!</v>
      </c>
      <c r="B996" s="44" t="str">
        <f>IFERROR(VLOOKUP(Wedstrijden!E1161,Wedstrijdlocaties!$B$2:$E$499,2,FALSE),"")</f>
        <v/>
      </c>
      <c r="C996" s="44" t="str">
        <f>Wedstrijden!F1161</f>
        <v/>
      </c>
      <c r="D996" s="44" t="str">
        <f>IFERROR(VLOOKUP(Wedstrijden!G1161,Organisaties!$B$2:$C$501,2,FALSE),"")</f>
        <v/>
      </c>
      <c r="E996" s="44" t="str">
        <f>IFERROR(VLOOKUP(Wedstrijden!G1161,Organisaties!$B$2:$F$501,5,FALSE),"")</f>
        <v/>
      </c>
      <c r="F996" s="44" t="str">
        <f>IF(Wedstrijden!BC1161&lt;&gt;"",Wedstrijden!BC1161,"")</f>
        <v/>
      </c>
      <c r="G996" s="44">
        <f>IF(Wedstrijden!AY1161="Indoor",1,0)</f>
        <v>0</v>
      </c>
      <c r="H996" s="44">
        <f>Wedstrijden!AZ1161</f>
        <v>0</v>
      </c>
      <c r="I996" s="44" t="str">
        <f>IF(Wedstrijden!AX1161="Nee",0,IF(Wedstrijden!AX1161="Ja",1,""))</f>
        <v/>
      </c>
      <c r="J996" s="44" t="str">
        <f>IF(Wedstrijden!BA1161&lt;&gt;"",Wedstrijden!BA1161,"")</f>
        <v/>
      </c>
      <c r="W996" s="45"/>
      <c r="AE996" s="45"/>
      <c r="AN996" s="45"/>
      <c r="AU996" s="45"/>
      <c r="BA996" s="45"/>
      <c r="BE996" s="45"/>
      <c r="BJ996" s="44" t="str">
        <f>IF(COUNTA(Wedstrijden!I1161:S1161)&lt;&gt;0,1,"")</f>
        <v/>
      </c>
      <c r="BK996" s="44" t="str">
        <f t="shared" si="90"/>
        <v/>
      </c>
      <c r="BL996" s="44" t="str">
        <f>IF(Wedstrijden!I1161="x","AA","")</f>
        <v/>
      </c>
      <c r="BM996" s="44" t="str">
        <f>IF(Wedstrijden!J1161="x","A","")</f>
        <v/>
      </c>
      <c r="BN996" s="44" t="str">
        <f>IF(Wedstrijden!K1161="x","B1","")</f>
        <v/>
      </c>
      <c r="BO996" s="44" t="str">
        <f>IF(Wedstrijden!L1161="x","BB","")</f>
        <v/>
      </c>
      <c r="BP996" s="44" t="str">
        <f>IF(Wedstrijden!M1161="x","B","")</f>
        <v/>
      </c>
      <c r="BQ996" s="44" t="str">
        <f>IF(Wedstrijden!N1161="x","L1","")</f>
        <v/>
      </c>
      <c r="BR996" s="44" t="str">
        <f>IF(Wedstrijden!O1161="x","L2","")</f>
        <v/>
      </c>
      <c r="BS996" s="44" t="str">
        <f>IF(Wedstrijden!P1161="x","M1","")</f>
        <v/>
      </c>
      <c r="BT996" s="44" t="str">
        <f>IF(Wedstrijden!Q1161="x","M2","")</f>
        <v/>
      </c>
      <c r="BU996" s="44" t="str">
        <f>IF(Wedstrijden!R1161="x","Z1","")</f>
        <v/>
      </c>
      <c r="BV996" s="44" t="str">
        <f>IF(Wedstrijden!S1161="x","Z2","")</f>
        <v/>
      </c>
      <c r="BW996" s="44" t="str">
        <f>IF(COUNTA(Wedstrijden!T1161:AB1161)&lt;&gt;0,1,"")</f>
        <v/>
      </c>
      <c r="BX996" s="44" t="str">
        <f t="shared" si="91"/>
        <v/>
      </c>
      <c r="BY996" s="44" t="str">
        <f>IF(Wedstrijden!T1161="x","BB","")</f>
        <v/>
      </c>
      <c r="BZ996" s="44" t="str">
        <f>IF(Wedstrijden!U1161="x","B","")</f>
        <v/>
      </c>
      <c r="CA996" s="44" t="str">
        <f>IF(Wedstrijden!V1161="x","L1","")</f>
        <v/>
      </c>
      <c r="CB996" s="44" t="str">
        <f>IF(Wedstrijden!W1161="x","L2","")</f>
        <v/>
      </c>
      <c r="CC996" s="44" t="str">
        <f>IF(Wedstrijden!X1161="x","M1","")</f>
        <v/>
      </c>
      <c r="CD996" s="44" t="str">
        <f>IF(Wedstrijden!Y1161="x","M2","")</f>
        <v/>
      </c>
      <c r="CE996" s="44" t="str">
        <f>IF(Wedstrijden!Z1161="x","Z1","")</f>
        <v/>
      </c>
      <c r="CF996" s="44" t="str">
        <f>IF(Wedstrijden!AA1161="x","Z2","")</f>
        <v/>
      </c>
      <c r="CG996" s="44" t="str">
        <f>IF(Wedstrijden!AB1161="x","ZZL","")</f>
        <v/>
      </c>
      <c r="CL996" s="44" t="str">
        <f>IF(COUNTA(Wedstrijden!AC1161:AJ1161)&lt;&gt;0,2,"")</f>
        <v/>
      </c>
      <c r="CM996" s="44" t="str">
        <f t="shared" si="92"/>
        <v/>
      </c>
      <c r="CN996" s="44" t="str">
        <f>IF(Wedstrijden!AC1161="x","AA","")</f>
        <v/>
      </c>
      <c r="CO996" s="44" t="str">
        <f>IF(Wedstrijden!AD1161="x","A","")</f>
        <v/>
      </c>
      <c r="CP996" s="44" t="str">
        <f>IF(Wedstrijden!AE1161="x","BB","")</f>
        <v/>
      </c>
      <c r="CQ996" s="44" t="str">
        <f>IF(Wedstrijden!AF1161="x","B","")</f>
        <v/>
      </c>
      <c r="CR996" s="44" t="str">
        <f>IF(Wedstrijden!AG1161="x","L","")</f>
        <v/>
      </c>
      <c r="CS996" s="44" t="str">
        <f>IF(Wedstrijden!AH1161="x","M","")</f>
        <v/>
      </c>
      <c r="CT996" s="44" t="str">
        <f>IF(Wedstrijden!AI1161="x","Z","")</f>
        <v/>
      </c>
      <c r="CU996" s="44" t="str">
        <f>IF(Wedstrijden!AJ1161="x","ZZ","")</f>
        <v/>
      </c>
      <c r="CV996" s="44" t="str">
        <f>IF(COUNTA(Wedstrijden!AK1161:AQ1161)&lt;&gt;0,2,"")</f>
        <v/>
      </c>
      <c r="CW996" s="44" t="str">
        <f t="shared" si="93"/>
        <v/>
      </c>
      <c r="CX996" s="44" t="str">
        <f>IF(Wedstrijden!AK1161="x","BB","")</f>
        <v/>
      </c>
      <c r="CY996" s="44" t="str">
        <f>IF(Wedstrijden!AL1161="x","B","")</f>
        <v/>
      </c>
      <c r="CZ996" s="44" t="str">
        <f>IF(Wedstrijden!AM1161="x","L","")</f>
        <v/>
      </c>
      <c r="DA996" s="44" t="str">
        <f>IF(Wedstrijden!AN1161="x","M","")</f>
        <v/>
      </c>
      <c r="DB996" s="44" t="str">
        <f>IF(Wedstrijden!AO1161="x","Z","")</f>
        <v/>
      </c>
      <c r="DC996" s="44" t="str">
        <f>IF(Wedstrijden!AP1161="x","ZZ","")</f>
        <v/>
      </c>
      <c r="DD996" s="44" t="str">
        <f>IF(Wedstrijden!AQ1161="x","1.40","")</f>
        <v/>
      </c>
      <c r="DE996" s="44" t="str">
        <f>IF(COUNTA(Wedstrijden!AR1161:AT1161)&lt;&gt;0,6,"")</f>
        <v/>
      </c>
      <c r="DF996" s="44" t="str">
        <f t="shared" si="94"/>
        <v/>
      </c>
      <c r="DG996" s="44" t="str">
        <f>IF(Wedstrijden!AR1161="x","L","")</f>
        <v/>
      </c>
      <c r="DH996" s="44" t="str">
        <f>IF(Wedstrijden!AS1161="x","M","")</f>
        <v/>
      </c>
      <c r="DI996" s="44" t="str">
        <f>IF(Wedstrijden!AT1161="x","Z","")</f>
        <v/>
      </c>
      <c r="DJ996" s="44" t="str">
        <f>IF(COUNTA(Wedstrijden!AU1161:AW1161)&lt;&gt;0,6,"")</f>
        <v/>
      </c>
      <c r="DK996" s="44" t="str">
        <f t="shared" si="95"/>
        <v/>
      </c>
      <c r="DL996" s="44" t="str">
        <f>IF(Wedstrijden!AU1161="x","L","")</f>
        <v/>
      </c>
      <c r="DM996" s="44" t="str">
        <f>IF(Wedstrijden!AV1161="x","M","")</f>
        <v/>
      </c>
      <c r="DN996" s="44" t="str">
        <f>IF(Wedstrijden!AW1161="x","Z","")</f>
        <v/>
      </c>
    </row>
    <row r="997" spans="1:118" ht="15">
      <c r="A997" s="48" t="e">
        <f>Wedstrijden!#REF!</f>
        <v>#REF!</v>
      </c>
      <c r="B997" s="44" t="str">
        <f>IFERROR(VLOOKUP(Wedstrijden!E1162,Wedstrijdlocaties!$B$2:$E$499,2,FALSE),"")</f>
        <v/>
      </c>
      <c r="C997" s="44" t="str">
        <f>Wedstrijden!F1162</f>
        <v/>
      </c>
      <c r="D997" s="44" t="str">
        <f>IFERROR(VLOOKUP(Wedstrijden!G1162,Organisaties!$B$2:$C$501,2,FALSE),"")</f>
        <v/>
      </c>
      <c r="E997" s="44" t="str">
        <f>IFERROR(VLOOKUP(Wedstrijden!G1162,Organisaties!$B$2:$F$501,5,FALSE),"")</f>
        <v/>
      </c>
      <c r="F997" s="44" t="str">
        <f>IF(Wedstrijden!BC1162&lt;&gt;"",Wedstrijden!BC1162,"")</f>
        <v/>
      </c>
      <c r="G997" s="44">
        <f>IF(Wedstrijden!AY1162="Indoor",1,0)</f>
        <v>0</v>
      </c>
      <c r="H997" s="44">
        <f>Wedstrijden!AZ1162</f>
        <v>0</v>
      </c>
      <c r="I997" s="44" t="str">
        <f>IF(Wedstrijden!AX1162="Nee",0,IF(Wedstrijden!AX1162="Ja",1,""))</f>
        <v/>
      </c>
      <c r="J997" s="44" t="str">
        <f>IF(Wedstrijden!BA1162&lt;&gt;"",Wedstrijden!BA1162,"")</f>
        <v/>
      </c>
      <c r="W997" s="45"/>
      <c r="AE997" s="45"/>
      <c r="AN997" s="45"/>
      <c r="AU997" s="45"/>
      <c r="BA997" s="45"/>
      <c r="BE997" s="45"/>
      <c r="BJ997" s="44" t="str">
        <f>IF(COUNTA(Wedstrijden!I1162:S1162)&lt;&gt;0,1,"")</f>
        <v/>
      </c>
      <c r="BK997" s="44" t="str">
        <f t="shared" si="90"/>
        <v/>
      </c>
      <c r="BL997" s="44" t="str">
        <f>IF(Wedstrijden!I1162="x","AA","")</f>
        <v/>
      </c>
      <c r="BM997" s="44" t="str">
        <f>IF(Wedstrijden!J1162="x","A","")</f>
        <v/>
      </c>
      <c r="BN997" s="44" t="str">
        <f>IF(Wedstrijden!K1162="x","B1","")</f>
        <v/>
      </c>
      <c r="BO997" s="44" t="str">
        <f>IF(Wedstrijden!L1162="x","BB","")</f>
        <v/>
      </c>
      <c r="BP997" s="44" t="str">
        <f>IF(Wedstrijden!M1162="x","B","")</f>
        <v/>
      </c>
      <c r="BQ997" s="44" t="str">
        <f>IF(Wedstrijden!N1162="x","L1","")</f>
        <v/>
      </c>
      <c r="BR997" s="44" t="str">
        <f>IF(Wedstrijden!O1162="x","L2","")</f>
        <v/>
      </c>
      <c r="BS997" s="44" t="str">
        <f>IF(Wedstrijden!P1162="x","M1","")</f>
        <v/>
      </c>
      <c r="BT997" s="44" t="str">
        <f>IF(Wedstrijden!Q1162="x","M2","")</f>
        <v/>
      </c>
      <c r="BU997" s="44" t="str">
        <f>IF(Wedstrijden!R1162="x","Z1","")</f>
        <v/>
      </c>
      <c r="BV997" s="44" t="str">
        <f>IF(Wedstrijden!S1162="x","Z2","")</f>
        <v/>
      </c>
      <c r="BW997" s="44" t="str">
        <f>IF(COUNTA(Wedstrijden!T1162:AB1162)&lt;&gt;0,1,"")</f>
        <v/>
      </c>
      <c r="BX997" s="44" t="str">
        <f t="shared" si="91"/>
        <v/>
      </c>
      <c r="BY997" s="44" t="str">
        <f>IF(Wedstrijden!T1162="x","BB","")</f>
        <v/>
      </c>
      <c r="BZ997" s="44" t="str">
        <f>IF(Wedstrijden!U1162="x","B","")</f>
        <v/>
      </c>
      <c r="CA997" s="44" t="str">
        <f>IF(Wedstrijden!V1162="x","L1","")</f>
        <v/>
      </c>
      <c r="CB997" s="44" t="str">
        <f>IF(Wedstrijden!W1162="x","L2","")</f>
        <v/>
      </c>
      <c r="CC997" s="44" t="str">
        <f>IF(Wedstrijden!X1162="x","M1","")</f>
        <v/>
      </c>
      <c r="CD997" s="44" t="str">
        <f>IF(Wedstrijden!Y1162="x","M2","")</f>
        <v/>
      </c>
      <c r="CE997" s="44" t="str">
        <f>IF(Wedstrijden!Z1162="x","Z1","")</f>
        <v/>
      </c>
      <c r="CF997" s="44" t="str">
        <f>IF(Wedstrijden!AA1162="x","Z2","")</f>
        <v/>
      </c>
      <c r="CG997" s="44" t="str">
        <f>IF(Wedstrijden!AB1162="x","ZZL","")</f>
        <v/>
      </c>
      <c r="CL997" s="44" t="str">
        <f>IF(COUNTA(Wedstrijden!AC1162:AJ1162)&lt;&gt;0,2,"")</f>
        <v/>
      </c>
      <c r="CM997" s="44" t="str">
        <f t="shared" si="92"/>
        <v/>
      </c>
      <c r="CN997" s="44" t="str">
        <f>IF(Wedstrijden!AC1162="x","AA","")</f>
        <v/>
      </c>
      <c r="CO997" s="44" t="str">
        <f>IF(Wedstrijden!AD1162="x","A","")</f>
        <v/>
      </c>
      <c r="CP997" s="44" t="str">
        <f>IF(Wedstrijden!AE1162="x","BB","")</f>
        <v/>
      </c>
      <c r="CQ997" s="44" t="str">
        <f>IF(Wedstrijden!AF1162="x","B","")</f>
        <v/>
      </c>
      <c r="CR997" s="44" t="str">
        <f>IF(Wedstrijden!AG1162="x","L","")</f>
        <v/>
      </c>
      <c r="CS997" s="44" t="str">
        <f>IF(Wedstrijden!AH1162="x","M","")</f>
        <v/>
      </c>
      <c r="CT997" s="44" t="str">
        <f>IF(Wedstrijden!AI1162="x","Z","")</f>
        <v/>
      </c>
      <c r="CU997" s="44" t="str">
        <f>IF(Wedstrijden!AJ1162="x","ZZ","")</f>
        <v/>
      </c>
      <c r="CV997" s="44" t="str">
        <f>IF(COUNTA(Wedstrijden!AK1162:AQ1162)&lt;&gt;0,2,"")</f>
        <v/>
      </c>
      <c r="CW997" s="44" t="str">
        <f t="shared" si="93"/>
        <v/>
      </c>
      <c r="CX997" s="44" t="str">
        <f>IF(Wedstrijden!AK1162="x","BB","")</f>
        <v/>
      </c>
      <c r="CY997" s="44" t="str">
        <f>IF(Wedstrijden!AL1162="x","B","")</f>
        <v/>
      </c>
      <c r="CZ997" s="44" t="str">
        <f>IF(Wedstrijden!AM1162="x","L","")</f>
        <v/>
      </c>
      <c r="DA997" s="44" t="str">
        <f>IF(Wedstrijden!AN1162="x","M","")</f>
        <v/>
      </c>
      <c r="DB997" s="44" t="str">
        <f>IF(Wedstrijden!AO1162="x","Z","")</f>
        <v/>
      </c>
      <c r="DC997" s="44" t="str">
        <f>IF(Wedstrijden!AP1162="x","ZZ","")</f>
        <v/>
      </c>
      <c r="DD997" s="44" t="str">
        <f>IF(Wedstrijden!AQ1162="x","1.40","")</f>
        <v/>
      </c>
      <c r="DE997" s="44" t="str">
        <f>IF(COUNTA(Wedstrijden!AR1162:AT1162)&lt;&gt;0,6,"")</f>
        <v/>
      </c>
      <c r="DF997" s="44" t="str">
        <f t="shared" si="94"/>
        <v/>
      </c>
      <c r="DG997" s="44" t="str">
        <f>IF(Wedstrijden!AR1162="x","L","")</f>
        <v/>
      </c>
      <c r="DH997" s="44" t="str">
        <f>IF(Wedstrijden!AS1162="x","M","")</f>
        <v/>
      </c>
      <c r="DI997" s="44" t="str">
        <f>IF(Wedstrijden!AT1162="x","Z","")</f>
        <v/>
      </c>
      <c r="DJ997" s="44" t="str">
        <f>IF(COUNTA(Wedstrijden!AU1162:AW1162)&lt;&gt;0,6,"")</f>
        <v/>
      </c>
      <c r="DK997" s="44" t="str">
        <f t="shared" si="95"/>
        <v/>
      </c>
      <c r="DL997" s="44" t="str">
        <f>IF(Wedstrijden!AU1162="x","L","")</f>
        <v/>
      </c>
      <c r="DM997" s="44" t="str">
        <f>IF(Wedstrijden!AV1162="x","M","")</f>
        <v/>
      </c>
      <c r="DN997" s="44" t="str">
        <f>IF(Wedstrijden!AW1162="x","Z","")</f>
        <v/>
      </c>
    </row>
    <row r="998" spans="1:118" ht="15">
      <c r="A998" s="48" t="e">
        <f>Wedstrijden!#REF!</f>
        <v>#REF!</v>
      </c>
      <c r="B998" s="44" t="str">
        <f>IFERROR(VLOOKUP(Wedstrijden!E1163,Wedstrijdlocaties!$B$2:$E$499,2,FALSE),"")</f>
        <v/>
      </c>
      <c r="C998" s="44" t="str">
        <f>Wedstrijden!F1163</f>
        <v/>
      </c>
      <c r="D998" s="44" t="str">
        <f>IFERROR(VLOOKUP(Wedstrijden!G1163,Organisaties!$B$2:$C$501,2,FALSE),"")</f>
        <v/>
      </c>
      <c r="E998" s="44" t="str">
        <f>IFERROR(VLOOKUP(Wedstrijden!G1163,Organisaties!$B$2:$F$501,5,FALSE),"")</f>
        <v/>
      </c>
      <c r="F998" s="44" t="str">
        <f>IF(Wedstrijden!BC1163&lt;&gt;"",Wedstrijden!BC1163,"")</f>
        <v/>
      </c>
      <c r="G998" s="44">
        <f>IF(Wedstrijden!AY1163="Indoor",1,0)</f>
        <v>0</v>
      </c>
      <c r="H998" s="44">
        <f>Wedstrijden!AZ1163</f>
        <v>0</v>
      </c>
      <c r="I998" s="44" t="str">
        <f>IF(Wedstrijden!AX1163="Nee",0,IF(Wedstrijden!AX1163="Ja",1,""))</f>
        <v/>
      </c>
      <c r="J998" s="44" t="str">
        <f>IF(Wedstrijden!BA1163&lt;&gt;"",Wedstrijden!BA1163,"")</f>
        <v/>
      </c>
      <c r="W998" s="45"/>
      <c r="AE998" s="45"/>
      <c r="AN998" s="45"/>
      <c r="AU998" s="45"/>
      <c r="BA998" s="45"/>
      <c r="BE998" s="45"/>
      <c r="BJ998" s="44" t="str">
        <f>IF(COUNTA(Wedstrijden!I1163:S1163)&lt;&gt;0,1,"")</f>
        <v/>
      </c>
      <c r="BK998" s="44" t="str">
        <f t="shared" si="90"/>
        <v/>
      </c>
      <c r="BL998" s="44" t="str">
        <f>IF(Wedstrijden!I1163="x","AA","")</f>
        <v/>
      </c>
      <c r="BM998" s="44" t="str">
        <f>IF(Wedstrijden!J1163="x","A","")</f>
        <v/>
      </c>
      <c r="BN998" s="44" t="str">
        <f>IF(Wedstrijden!K1163="x","B1","")</f>
        <v/>
      </c>
      <c r="BO998" s="44" t="str">
        <f>IF(Wedstrijden!L1163="x","BB","")</f>
        <v/>
      </c>
      <c r="BP998" s="44" t="str">
        <f>IF(Wedstrijden!M1163="x","B","")</f>
        <v/>
      </c>
      <c r="BQ998" s="44" t="str">
        <f>IF(Wedstrijden!N1163="x","L1","")</f>
        <v/>
      </c>
      <c r="BR998" s="44" t="str">
        <f>IF(Wedstrijden!O1163="x","L2","")</f>
        <v/>
      </c>
      <c r="BS998" s="44" t="str">
        <f>IF(Wedstrijden!P1163="x","M1","")</f>
        <v/>
      </c>
      <c r="BT998" s="44" t="str">
        <f>IF(Wedstrijden!Q1163="x","M2","")</f>
        <v/>
      </c>
      <c r="BU998" s="44" t="str">
        <f>IF(Wedstrijden!R1163="x","Z1","")</f>
        <v/>
      </c>
      <c r="BV998" s="44" t="str">
        <f>IF(Wedstrijden!S1163="x","Z2","")</f>
        <v/>
      </c>
      <c r="BW998" s="44" t="str">
        <f>IF(COUNTA(Wedstrijden!T1163:AB1163)&lt;&gt;0,1,"")</f>
        <v/>
      </c>
      <c r="BX998" s="44" t="str">
        <f t="shared" si="91"/>
        <v/>
      </c>
      <c r="BY998" s="44" t="str">
        <f>IF(Wedstrijden!T1163="x","BB","")</f>
        <v/>
      </c>
      <c r="BZ998" s="44" t="str">
        <f>IF(Wedstrijden!U1163="x","B","")</f>
        <v/>
      </c>
      <c r="CA998" s="44" t="str">
        <f>IF(Wedstrijden!V1163="x","L1","")</f>
        <v/>
      </c>
      <c r="CB998" s="44" t="str">
        <f>IF(Wedstrijden!W1163="x","L2","")</f>
        <v/>
      </c>
      <c r="CC998" s="44" t="str">
        <f>IF(Wedstrijden!X1163="x","M1","")</f>
        <v/>
      </c>
      <c r="CD998" s="44" t="str">
        <f>IF(Wedstrijden!Y1163="x","M2","")</f>
        <v/>
      </c>
      <c r="CE998" s="44" t="str">
        <f>IF(Wedstrijden!Z1163="x","Z1","")</f>
        <v/>
      </c>
      <c r="CF998" s="44" t="str">
        <f>IF(Wedstrijden!AA1163="x","Z2","")</f>
        <v/>
      </c>
      <c r="CG998" s="44" t="str">
        <f>IF(Wedstrijden!AB1163="x","ZZL","")</f>
        <v/>
      </c>
      <c r="CL998" s="44" t="str">
        <f>IF(COUNTA(Wedstrijden!AC1163:AJ1163)&lt;&gt;0,2,"")</f>
        <v/>
      </c>
      <c r="CM998" s="44" t="str">
        <f t="shared" si="92"/>
        <v/>
      </c>
      <c r="CN998" s="44" t="str">
        <f>IF(Wedstrijden!AC1163="x","AA","")</f>
        <v/>
      </c>
      <c r="CO998" s="44" t="str">
        <f>IF(Wedstrijden!AD1163="x","A","")</f>
        <v/>
      </c>
      <c r="CP998" s="44" t="str">
        <f>IF(Wedstrijden!AE1163="x","BB","")</f>
        <v/>
      </c>
      <c r="CQ998" s="44" t="str">
        <f>IF(Wedstrijden!AF1163="x","B","")</f>
        <v/>
      </c>
      <c r="CR998" s="44" t="str">
        <f>IF(Wedstrijden!AG1163="x","L","")</f>
        <v/>
      </c>
      <c r="CS998" s="44" t="str">
        <f>IF(Wedstrijden!AH1163="x","M","")</f>
        <v/>
      </c>
      <c r="CT998" s="44" t="str">
        <f>IF(Wedstrijden!AI1163="x","Z","")</f>
        <v/>
      </c>
      <c r="CU998" s="44" t="str">
        <f>IF(Wedstrijden!AJ1163="x","ZZ","")</f>
        <v/>
      </c>
      <c r="CV998" s="44" t="str">
        <f>IF(COUNTA(Wedstrijden!AK1163:AQ1163)&lt;&gt;0,2,"")</f>
        <v/>
      </c>
      <c r="CW998" s="44" t="str">
        <f t="shared" si="93"/>
        <v/>
      </c>
      <c r="CX998" s="44" t="str">
        <f>IF(Wedstrijden!AK1163="x","BB","")</f>
        <v/>
      </c>
      <c r="CY998" s="44" t="str">
        <f>IF(Wedstrijden!AL1163="x","B","")</f>
        <v/>
      </c>
      <c r="CZ998" s="44" t="str">
        <f>IF(Wedstrijden!AM1163="x","L","")</f>
        <v/>
      </c>
      <c r="DA998" s="44" t="str">
        <f>IF(Wedstrijden!AN1163="x","M","")</f>
        <v/>
      </c>
      <c r="DB998" s="44" t="str">
        <f>IF(Wedstrijden!AO1163="x","Z","")</f>
        <v/>
      </c>
      <c r="DC998" s="44" t="str">
        <f>IF(Wedstrijden!AP1163="x","ZZ","")</f>
        <v/>
      </c>
      <c r="DD998" s="44" t="str">
        <f>IF(Wedstrijden!AQ1163="x","1.40","")</f>
        <v/>
      </c>
      <c r="DE998" s="44" t="str">
        <f>IF(COUNTA(Wedstrijden!AR1163:AT1163)&lt;&gt;0,6,"")</f>
        <v/>
      </c>
      <c r="DF998" s="44" t="str">
        <f t="shared" si="94"/>
        <v/>
      </c>
      <c r="DG998" s="44" t="str">
        <f>IF(Wedstrijden!AR1163="x","L","")</f>
        <v/>
      </c>
      <c r="DH998" s="44" t="str">
        <f>IF(Wedstrijden!AS1163="x","M","")</f>
        <v/>
      </c>
      <c r="DI998" s="44" t="str">
        <f>IF(Wedstrijden!AT1163="x","Z","")</f>
        <v/>
      </c>
      <c r="DJ998" s="44" t="str">
        <f>IF(COUNTA(Wedstrijden!AU1163:AW1163)&lt;&gt;0,6,"")</f>
        <v/>
      </c>
      <c r="DK998" s="44" t="str">
        <f t="shared" si="95"/>
        <v/>
      </c>
      <c r="DL998" s="44" t="str">
        <f>IF(Wedstrijden!AU1163="x","L","")</f>
        <v/>
      </c>
      <c r="DM998" s="44" t="str">
        <f>IF(Wedstrijden!AV1163="x","M","")</f>
        <v/>
      </c>
      <c r="DN998" s="44" t="str">
        <f>IF(Wedstrijden!AW1163="x","Z","")</f>
        <v/>
      </c>
    </row>
    <row r="999" spans="1:118" ht="15">
      <c r="A999" s="48" t="e">
        <f>Wedstrijden!#REF!</f>
        <v>#REF!</v>
      </c>
      <c r="B999" s="44" t="str">
        <f>IFERROR(VLOOKUP(Wedstrijden!E1164,Wedstrijdlocaties!$B$2:$E$499,2,FALSE),"")</f>
        <v/>
      </c>
      <c r="C999" s="44" t="str">
        <f>Wedstrijden!F1164</f>
        <v/>
      </c>
      <c r="D999" s="44" t="str">
        <f>IFERROR(VLOOKUP(Wedstrijden!G1164,Organisaties!$B$2:$C$501,2,FALSE),"")</f>
        <v/>
      </c>
      <c r="E999" s="44" t="str">
        <f>IFERROR(VLOOKUP(Wedstrijden!G1164,Organisaties!$B$2:$F$501,5,FALSE),"")</f>
        <v/>
      </c>
      <c r="F999" s="44" t="str">
        <f>IF(Wedstrijden!BC1164&lt;&gt;"",Wedstrijden!BC1164,"")</f>
        <v/>
      </c>
      <c r="G999" s="44">
        <f>IF(Wedstrijden!AY1164="Indoor",1,0)</f>
        <v>0</v>
      </c>
      <c r="H999" s="44">
        <f>Wedstrijden!AZ1164</f>
        <v>0</v>
      </c>
      <c r="I999" s="44" t="str">
        <f>IF(Wedstrijden!AX1164="Nee",0,IF(Wedstrijden!AX1164="Ja",1,""))</f>
        <v/>
      </c>
      <c r="J999" s="44" t="str">
        <f>IF(Wedstrijden!BA1164&lt;&gt;"",Wedstrijden!BA1164,"")</f>
        <v/>
      </c>
      <c r="W999" s="45"/>
      <c r="AE999" s="45"/>
      <c r="AN999" s="45"/>
      <c r="AU999" s="45"/>
      <c r="BA999" s="45"/>
      <c r="BE999" s="45"/>
      <c r="BJ999" s="44" t="str">
        <f>IF(COUNTA(Wedstrijden!I1164:S1164)&lt;&gt;0,1,"")</f>
        <v/>
      </c>
      <c r="BK999" s="44" t="str">
        <f t="shared" si="90"/>
        <v/>
      </c>
      <c r="BL999" s="44" t="str">
        <f>IF(Wedstrijden!I1164="x","AA","")</f>
        <v/>
      </c>
      <c r="BM999" s="44" t="str">
        <f>IF(Wedstrijden!J1164="x","A","")</f>
        <v/>
      </c>
      <c r="BN999" s="44" t="str">
        <f>IF(Wedstrijden!K1164="x","B1","")</f>
        <v/>
      </c>
      <c r="BO999" s="44" t="str">
        <f>IF(Wedstrijden!L1164="x","BB","")</f>
        <v/>
      </c>
      <c r="BP999" s="44" t="str">
        <f>IF(Wedstrijden!M1164="x","B","")</f>
        <v/>
      </c>
      <c r="BQ999" s="44" t="str">
        <f>IF(Wedstrijden!N1164="x","L1","")</f>
        <v/>
      </c>
      <c r="BR999" s="44" t="str">
        <f>IF(Wedstrijden!O1164="x","L2","")</f>
        <v/>
      </c>
      <c r="BS999" s="44" t="str">
        <f>IF(Wedstrijden!P1164="x","M1","")</f>
        <v/>
      </c>
      <c r="BT999" s="44" t="str">
        <f>IF(Wedstrijden!Q1164="x","M2","")</f>
        <v/>
      </c>
      <c r="BU999" s="44" t="str">
        <f>IF(Wedstrijden!R1164="x","Z1","")</f>
        <v/>
      </c>
      <c r="BV999" s="44" t="str">
        <f>IF(Wedstrijden!S1164="x","Z2","")</f>
        <v/>
      </c>
      <c r="BW999" s="44" t="str">
        <f>IF(COUNTA(Wedstrijden!T1164:AB1164)&lt;&gt;0,1,"")</f>
        <v/>
      </c>
      <c r="BX999" s="44" t="str">
        <f t="shared" si="91"/>
        <v/>
      </c>
      <c r="BY999" s="44" t="str">
        <f>IF(Wedstrijden!T1164="x","BB","")</f>
        <v/>
      </c>
      <c r="BZ999" s="44" t="str">
        <f>IF(Wedstrijden!U1164="x","B","")</f>
        <v/>
      </c>
      <c r="CA999" s="44" t="str">
        <f>IF(Wedstrijden!V1164="x","L1","")</f>
        <v/>
      </c>
      <c r="CB999" s="44" t="str">
        <f>IF(Wedstrijden!W1164="x","L2","")</f>
        <v/>
      </c>
      <c r="CC999" s="44" t="str">
        <f>IF(Wedstrijden!X1164="x","M1","")</f>
        <v/>
      </c>
      <c r="CD999" s="44" t="str">
        <f>IF(Wedstrijden!Y1164="x","M2","")</f>
        <v/>
      </c>
      <c r="CE999" s="44" t="str">
        <f>IF(Wedstrijden!Z1164="x","Z1","")</f>
        <v/>
      </c>
      <c r="CF999" s="44" t="str">
        <f>IF(Wedstrijden!AA1164="x","Z2","")</f>
        <v/>
      </c>
      <c r="CG999" s="44" t="str">
        <f>IF(Wedstrijden!AB1164="x","ZZL","")</f>
        <v/>
      </c>
      <c r="CL999" s="44" t="str">
        <f>IF(COUNTA(Wedstrijden!AC1164:AJ1164)&lt;&gt;0,2,"")</f>
        <v/>
      </c>
      <c r="CM999" s="44" t="str">
        <f t="shared" si="92"/>
        <v/>
      </c>
      <c r="CN999" s="44" t="str">
        <f>IF(Wedstrijden!AC1164="x","AA","")</f>
        <v/>
      </c>
      <c r="CO999" s="44" t="str">
        <f>IF(Wedstrijden!AD1164="x","A","")</f>
        <v/>
      </c>
      <c r="CP999" s="44" t="str">
        <f>IF(Wedstrijden!AE1164="x","BB","")</f>
        <v/>
      </c>
      <c r="CQ999" s="44" t="str">
        <f>IF(Wedstrijden!AF1164="x","B","")</f>
        <v/>
      </c>
      <c r="CR999" s="44" t="str">
        <f>IF(Wedstrijden!AG1164="x","L","")</f>
        <v/>
      </c>
      <c r="CS999" s="44" t="str">
        <f>IF(Wedstrijden!AH1164="x","M","")</f>
        <v/>
      </c>
      <c r="CT999" s="44" t="str">
        <f>IF(Wedstrijden!AI1164="x","Z","")</f>
        <v/>
      </c>
      <c r="CU999" s="44" t="str">
        <f>IF(Wedstrijden!AJ1164="x","ZZ","")</f>
        <v/>
      </c>
      <c r="CV999" s="44" t="str">
        <f>IF(COUNTA(Wedstrijden!AK1164:AQ1164)&lt;&gt;0,2,"")</f>
        <v/>
      </c>
      <c r="CW999" s="44" t="str">
        <f t="shared" si="93"/>
        <v/>
      </c>
      <c r="CX999" s="44" t="str">
        <f>IF(Wedstrijden!AK1164="x","BB","")</f>
        <v/>
      </c>
      <c r="CY999" s="44" t="str">
        <f>IF(Wedstrijden!AL1164="x","B","")</f>
        <v/>
      </c>
      <c r="CZ999" s="44" t="str">
        <f>IF(Wedstrijden!AM1164="x","L","")</f>
        <v/>
      </c>
      <c r="DA999" s="44" t="str">
        <f>IF(Wedstrijden!AN1164="x","M","")</f>
        <v/>
      </c>
      <c r="DB999" s="44" t="str">
        <f>IF(Wedstrijden!AO1164="x","Z","")</f>
        <v/>
      </c>
      <c r="DC999" s="44" t="str">
        <f>IF(Wedstrijden!AP1164="x","ZZ","")</f>
        <v/>
      </c>
      <c r="DD999" s="44" t="str">
        <f>IF(Wedstrijden!AQ1164="x","1.40","")</f>
        <v/>
      </c>
      <c r="DE999" s="44" t="str">
        <f>IF(COUNTA(Wedstrijden!AR1164:AT1164)&lt;&gt;0,6,"")</f>
        <v/>
      </c>
      <c r="DF999" s="44" t="str">
        <f t="shared" si="94"/>
        <v/>
      </c>
      <c r="DG999" s="44" t="str">
        <f>IF(Wedstrijden!AR1164="x","L","")</f>
        <v/>
      </c>
      <c r="DH999" s="44" t="str">
        <f>IF(Wedstrijden!AS1164="x","M","")</f>
        <v/>
      </c>
      <c r="DI999" s="44" t="str">
        <f>IF(Wedstrijden!AT1164="x","Z","")</f>
        <v/>
      </c>
      <c r="DJ999" s="44" t="str">
        <f>IF(COUNTA(Wedstrijden!AU1164:AW1164)&lt;&gt;0,6,"")</f>
        <v/>
      </c>
      <c r="DK999" s="44" t="str">
        <f t="shared" si="95"/>
        <v/>
      </c>
      <c r="DL999" s="44" t="str">
        <f>IF(Wedstrijden!AU1164="x","L","")</f>
        <v/>
      </c>
      <c r="DM999" s="44" t="str">
        <f>IF(Wedstrijden!AV1164="x","M","")</f>
        <v/>
      </c>
      <c r="DN999" s="44" t="str">
        <f>IF(Wedstrijden!AW1164="x","Z","")</f>
        <v/>
      </c>
    </row>
    <row r="1000" spans="1:118" ht="15">
      <c r="A1000" s="48" t="e">
        <f>Wedstrijden!#REF!</f>
        <v>#REF!</v>
      </c>
      <c r="B1000" s="44" t="str">
        <f>IFERROR(VLOOKUP(Wedstrijden!E1165,Wedstrijdlocaties!$B$2:$E$499,2,FALSE),"")</f>
        <v/>
      </c>
      <c r="C1000" s="44" t="str">
        <f>Wedstrijden!F1165</f>
        <v/>
      </c>
      <c r="D1000" s="44" t="str">
        <f>IFERROR(VLOOKUP(Wedstrijden!G1165,Organisaties!$B$2:$C$501,2,FALSE),"")</f>
        <v/>
      </c>
      <c r="E1000" s="44" t="str">
        <f>IFERROR(VLOOKUP(Wedstrijden!G1165,Organisaties!$B$2:$F$501,5,FALSE),"")</f>
        <v/>
      </c>
      <c r="F1000" s="44" t="str">
        <f>IF(Wedstrijden!BC1165&lt;&gt;"",Wedstrijden!BC1165,"")</f>
        <v/>
      </c>
      <c r="G1000" s="44">
        <f>IF(Wedstrijden!AY1165="Indoor",1,0)</f>
        <v>0</v>
      </c>
      <c r="H1000" s="44">
        <f>Wedstrijden!AZ1165</f>
        <v>0</v>
      </c>
      <c r="I1000" s="44" t="str">
        <f>IF(Wedstrijden!AX1165="Nee",0,IF(Wedstrijden!AX1165="Ja",1,""))</f>
        <v/>
      </c>
      <c r="J1000" s="44" t="str">
        <f>IF(Wedstrijden!BA1165&lt;&gt;"",Wedstrijden!BA1165,"")</f>
        <v/>
      </c>
      <c r="W1000" s="45"/>
      <c r="AE1000" s="45"/>
      <c r="AN1000" s="45"/>
      <c r="AU1000" s="45"/>
      <c r="BA1000" s="45"/>
      <c r="BE1000" s="45"/>
      <c r="BJ1000" s="44" t="str">
        <f>IF(COUNTA(Wedstrijden!I1165:S1165)&lt;&gt;0,1,"")</f>
        <v/>
      </c>
      <c r="BK1000" s="44" t="str">
        <f t="shared" si="90"/>
        <v/>
      </c>
      <c r="BL1000" s="44" t="str">
        <f>IF(Wedstrijden!I1165="x","AA","")</f>
        <v/>
      </c>
      <c r="BM1000" s="44" t="str">
        <f>IF(Wedstrijden!J1165="x","A","")</f>
        <v/>
      </c>
      <c r="BN1000" s="44" t="str">
        <f>IF(Wedstrijden!K1165="x","B1","")</f>
        <v/>
      </c>
      <c r="BO1000" s="44" t="str">
        <f>IF(Wedstrijden!L1165="x","BB","")</f>
        <v/>
      </c>
      <c r="BP1000" s="44" t="str">
        <f>IF(Wedstrijden!M1165="x","B","")</f>
        <v/>
      </c>
      <c r="BQ1000" s="44" t="str">
        <f>IF(Wedstrijden!N1165="x","L1","")</f>
        <v/>
      </c>
      <c r="BR1000" s="44" t="str">
        <f>IF(Wedstrijden!O1165="x","L2","")</f>
        <v/>
      </c>
      <c r="BS1000" s="44" t="str">
        <f>IF(Wedstrijden!P1165="x","M1","")</f>
        <v/>
      </c>
      <c r="BT1000" s="44" t="str">
        <f>IF(Wedstrijden!Q1165="x","M2","")</f>
        <v/>
      </c>
      <c r="BU1000" s="44" t="str">
        <f>IF(Wedstrijden!R1165="x","Z1","")</f>
        <v/>
      </c>
      <c r="BV1000" s="44" t="str">
        <f>IF(Wedstrijden!S1165="x","Z2","")</f>
        <v/>
      </c>
      <c r="BW1000" s="44" t="str">
        <f>IF(COUNTA(Wedstrijden!T1165:AB1165)&lt;&gt;0,1,"")</f>
        <v/>
      </c>
      <c r="BX1000" s="44" t="str">
        <f t="shared" si="91"/>
        <v/>
      </c>
      <c r="BY1000" s="44" t="str">
        <f>IF(Wedstrijden!T1165="x","BB","")</f>
        <v/>
      </c>
      <c r="BZ1000" s="44" t="str">
        <f>IF(Wedstrijden!U1165="x","B","")</f>
        <v/>
      </c>
      <c r="CA1000" s="44" t="str">
        <f>IF(Wedstrijden!V1165="x","L1","")</f>
        <v/>
      </c>
      <c r="CB1000" s="44" t="str">
        <f>IF(Wedstrijden!W1165="x","L2","")</f>
        <v/>
      </c>
      <c r="CC1000" s="44" t="str">
        <f>IF(Wedstrijden!X1165="x","M1","")</f>
        <v/>
      </c>
      <c r="CD1000" s="44" t="str">
        <f>IF(Wedstrijden!Y1165="x","M2","")</f>
        <v/>
      </c>
      <c r="CE1000" s="44" t="str">
        <f>IF(Wedstrijden!Z1165="x","Z1","")</f>
        <v/>
      </c>
      <c r="CF1000" s="44" t="str">
        <f>IF(Wedstrijden!AA1165="x","Z2","")</f>
        <v/>
      </c>
      <c r="CG1000" s="44" t="str">
        <f>IF(Wedstrijden!AB1165="x","ZZL","")</f>
        <v/>
      </c>
      <c r="CL1000" s="44" t="str">
        <f>IF(COUNTA(Wedstrijden!AC1165:AJ1165)&lt;&gt;0,2,"")</f>
        <v/>
      </c>
      <c r="CM1000" s="44" t="str">
        <f t="shared" si="92"/>
        <v/>
      </c>
      <c r="CN1000" s="44" t="str">
        <f>IF(Wedstrijden!AC1165="x","AA","")</f>
        <v/>
      </c>
      <c r="CO1000" s="44" t="str">
        <f>IF(Wedstrijden!AD1165="x","A","")</f>
        <v/>
      </c>
      <c r="CP1000" s="44" t="str">
        <f>IF(Wedstrijden!AE1165="x","BB","")</f>
        <v/>
      </c>
      <c r="CQ1000" s="44" t="str">
        <f>IF(Wedstrijden!AF1165="x","B","")</f>
        <v/>
      </c>
      <c r="CR1000" s="44" t="str">
        <f>IF(Wedstrijden!AG1165="x","L","")</f>
        <v/>
      </c>
      <c r="CS1000" s="44" t="str">
        <f>IF(Wedstrijden!AH1165="x","M","")</f>
        <v/>
      </c>
      <c r="CT1000" s="44" t="str">
        <f>IF(Wedstrijden!AI1165="x","Z","")</f>
        <v/>
      </c>
      <c r="CU1000" s="44" t="str">
        <f>IF(Wedstrijden!AJ1165="x","ZZ","")</f>
        <v/>
      </c>
      <c r="CV1000" s="44" t="str">
        <f>IF(COUNTA(Wedstrijden!AK1165:AQ1165)&lt;&gt;0,2,"")</f>
        <v/>
      </c>
      <c r="CW1000" s="44" t="str">
        <f t="shared" si="93"/>
        <v/>
      </c>
      <c r="CX1000" s="44" t="str">
        <f>IF(Wedstrijden!AK1165="x","BB","")</f>
        <v/>
      </c>
      <c r="CY1000" s="44" t="str">
        <f>IF(Wedstrijden!AL1165="x","B","")</f>
        <v/>
      </c>
      <c r="CZ1000" s="44" t="str">
        <f>IF(Wedstrijden!AM1165="x","L","")</f>
        <v/>
      </c>
      <c r="DA1000" s="44" t="str">
        <f>IF(Wedstrijden!AN1165="x","M","")</f>
        <v/>
      </c>
      <c r="DB1000" s="44" t="str">
        <f>IF(Wedstrijden!AO1165="x","Z","")</f>
        <v/>
      </c>
      <c r="DC1000" s="44" t="str">
        <f>IF(Wedstrijden!AP1165="x","ZZ","")</f>
        <v/>
      </c>
      <c r="DD1000" s="44" t="str">
        <f>IF(Wedstrijden!AQ1165="x","1.40","")</f>
        <v/>
      </c>
      <c r="DE1000" s="44" t="str">
        <f>IF(COUNTA(Wedstrijden!AR1165:AT1165)&lt;&gt;0,6,"")</f>
        <v/>
      </c>
      <c r="DF1000" s="44" t="str">
        <f t="shared" si="94"/>
        <v/>
      </c>
      <c r="DG1000" s="44" t="str">
        <f>IF(Wedstrijden!AR1165="x","L","")</f>
        <v/>
      </c>
      <c r="DH1000" s="44" t="str">
        <f>IF(Wedstrijden!AS1165="x","M","")</f>
        <v/>
      </c>
      <c r="DI1000" s="44" t="str">
        <f>IF(Wedstrijden!AT1165="x","Z","")</f>
        <v/>
      </c>
      <c r="DJ1000" s="44" t="str">
        <f>IF(COUNTA(Wedstrijden!AU1165:AW1165)&lt;&gt;0,6,"")</f>
        <v/>
      </c>
      <c r="DK1000" s="44" t="str">
        <f t="shared" si="95"/>
        <v/>
      </c>
      <c r="DL1000" s="44" t="str">
        <f>IF(Wedstrijden!AU1165="x","L","")</f>
        <v/>
      </c>
      <c r="DM1000" s="44" t="str">
        <f>IF(Wedstrijden!AV1165="x","M","")</f>
        <v/>
      </c>
      <c r="DN1000" s="44" t="str">
        <f>IF(Wedstrijden!AW1165="x","Z","")</f>
        <v/>
      </c>
    </row>
    <row r="1001" spans="1:118" ht="15">
      <c r="A1001" s="48" t="e">
        <f>Wedstrijden!#REF!</f>
        <v>#REF!</v>
      </c>
      <c r="B1001" s="44" t="str">
        <f>IFERROR(VLOOKUP(Wedstrijden!E1166,Wedstrijdlocaties!$B$2:$E$499,2,FALSE),"")</f>
        <v/>
      </c>
      <c r="C1001" s="44" t="str">
        <f>Wedstrijden!F1166</f>
        <v/>
      </c>
      <c r="D1001" s="44" t="str">
        <f>IFERROR(VLOOKUP(Wedstrijden!G1166,Organisaties!$B$2:$C$501,2,FALSE),"")</f>
        <v/>
      </c>
      <c r="E1001" s="44" t="str">
        <f>IFERROR(VLOOKUP(Wedstrijden!G1166,Organisaties!$B$2:$F$501,5,FALSE),"")</f>
        <v/>
      </c>
      <c r="F1001" s="44" t="str">
        <f>IF(Wedstrijden!BC1166&lt;&gt;"",Wedstrijden!BC1166,"")</f>
        <v/>
      </c>
      <c r="G1001" s="44">
        <f>IF(Wedstrijden!AY1166="Indoor",1,0)</f>
        <v>0</v>
      </c>
      <c r="H1001" s="44">
        <f>Wedstrijden!AZ1166</f>
        <v>0</v>
      </c>
      <c r="I1001" s="44" t="str">
        <f>IF(Wedstrijden!AX1166="Nee",0,IF(Wedstrijden!AX1166="Ja",1,""))</f>
        <v/>
      </c>
      <c r="J1001" s="44" t="str">
        <f>IF(Wedstrijden!BA1166&lt;&gt;"",Wedstrijden!BA1166,"")</f>
        <v/>
      </c>
      <c r="W1001" s="45"/>
      <c r="AE1001" s="45"/>
      <c r="AN1001" s="45"/>
      <c r="AU1001" s="45"/>
      <c r="BA1001" s="45"/>
      <c r="BE1001" s="45"/>
      <c r="BJ1001" s="44" t="str">
        <f>IF(COUNTA(Wedstrijden!I1166:S1166)&lt;&gt;0,1,"")</f>
        <v/>
      </c>
      <c r="BK1001" s="44" t="str">
        <f t="shared" si="90"/>
        <v/>
      </c>
      <c r="BL1001" s="44" t="str">
        <f>IF(Wedstrijden!I1166="x","AA","")</f>
        <v/>
      </c>
      <c r="BM1001" s="44" t="str">
        <f>IF(Wedstrijden!J1166="x","A","")</f>
        <v/>
      </c>
      <c r="BN1001" s="44" t="str">
        <f>IF(Wedstrijden!K1166="x","B1","")</f>
        <v/>
      </c>
      <c r="BO1001" s="44" t="str">
        <f>IF(Wedstrijden!L1166="x","BB","")</f>
        <v/>
      </c>
      <c r="BP1001" s="44" t="str">
        <f>IF(Wedstrijden!M1166="x","B","")</f>
        <v/>
      </c>
      <c r="BQ1001" s="44" t="str">
        <f>IF(Wedstrijden!N1166="x","L1","")</f>
        <v/>
      </c>
      <c r="BR1001" s="44" t="str">
        <f>IF(Wedstrijden!O1166="x","L2","")</f>
        <v/>
      </c>
      <c r="BS1001" s="44" t="str">
        <f>IF(Wedstrijden!P1166="x","M1","")</f>
        <v/>
      </c>
      <c r="BT1001" s="44" t="str">
        <f>IF(Wedstrijden!Q1166="x","M2","")</f>
        <v/>
      </c>
      <c r="BU1001" s="44" t="str">
        <f>IF(Wedstrijden!R1166="x","Z1","")</f>
        <v/>
      </c>
      <c r="BV1001" s="44" t="str">
        <f>IF(Wedstrijden!S1166="x","Z2","")</f>
        <v/>
      </c>
      <c r="BW1001" s="44" t="str">
        <f>IF(COUNTA(Wedstrijden!T1166:AB1166)&lt;&gt;0,1,"")</f>
        <v/>
      </c>
      <c r="BX1001" s="44" t="str">
        <f t="shared" si="91"/>
        <v/>
      </c>
      <c r="BY1001" s="44" t="str">
        <f>IF(Wedstrijden!T1166="x","BB","")</f>
        <v/>
      </c>
      <c r="BZ1001" s="44" t="str">
        <f>IF(Wedstrijden!U1166="x","B","")</f>
        <v/>
      </c>
      <c r="CA1001" s="44" t="str">
        <f>IF(Wedstrijden!V1166="x","L1","")</f>
        <v/>
      </c>
      <c r="CB1001" s="44" t="str">
        <f>IF(Wedstrijden!W1166="x","L2","")</f>
        <v/>
      </c>
      <c r="CC1001" s="44" t="str">
        <f>IF(Wedstrijden!X1166="x","M1","")</f>
        <v/>
      </c>
      <c r="CD1001" s="44" t="str">
        <f>IF(Wedstrijden!Y1166="x","M2","")</f>
        <v/>
      </c>
      <c r="CE1001" s="44" t="str">
        <f>IF(Wedstrijden!Z1166="x","Z1","")</f>
        <v/>
      </c>
      <c r="CF1001" s="44" t="str">
        <f>IF(Wedstrijden!AA1166="x","Z2","")</f>
        <v/>
      </c>
      <c r="CG1001" s="44" t="str">
        <f>IF(Wedstrijden!AB1166="x","ZZL","")</f>
        <v/>
      </c>
      <c r="CL1001" s="44" t="str">
        <f>IF(COUNTA(Wedstrijden!AC1166:AJ1166)&lt;&gt;0,2,"")</f>
        <v/>
      </c>
      <c r="CM1001" s="44" t="str">
        <f t="shared" si="92"/>
        <v/>
      </c>
      <c r="CN1001" s="44" t="str">
        <f>IF(Wedstrijden!AC1166="x","AA","")</f>
        <v/>
      </c>
      <c r="CO1001" s="44" t="str">
        <f>IF(Wedstrijden!AD1166="x","A","")</f>
        <v/>
      </c>
      <c r="CP1001" s="44" t="str">
        <f>IF(Wedstrijden!AE1166="x","BB","")</f>
        <v/>
      </c>
      <c r="CQ1001" s="44" t="str">
        <f>IF(Wedstrijden!AF1166="x","B","")</f>
        <v/>
      </c>
      <c r="CR1001" s="44" t="str">
        <f>IF(Wedstrijden!AG1166="x","L","")</f>
        <v/>
      </c>
      <c r="CS1001" s="44" t="str">
        <f>IF(Wedstrijden!AH1166="x","M","")</f>
        <v/>
      </c>
      <c r="CT1001" s="44" t="str">
        <f>IF(Wedstrijden!AI1166="x","Z","")</f>
        <v/>
      </c>
      <c r="CU1001" s="44" t="str">
        <f>IF(Wedstrijden!AJ1166="x","ZZ","")</f>
        <v/>
      </c>
      <c r="CV1001" s="44" t="str">
        <f>IF(COUNTA(Wedstrijden!AK1166:AQ1166)&lt;&gt;0,2,"")</f>
        <v/>
      </c>
      <c r="CW1001" s="44" t="str">
        <f t="shared" si="93"/>
        <v/>
      </c>
      <c r="CX1001" s="44" t="str">
        <f>IF(Wedstrijden!AK1166="x","BB","")</f>
        <v/>
      </c>
      <c r="CY1001" s="44" t="str">
        <f>IF(Wedstrijden!AL1166="x","B","")</f>
        <v/>
      </c>
      <c r="CZ1001" s="44" t="str">
        <f>IF(Wedstrijden!AM1166="x","L","")</f>
        <v/>
      </c>
      <c r="DA1001" s="44" t="str">
        <f>IF(Wedstrijden!AN1166="x","M","")</f>
        <v/>
      </c>
      <c r="DB1001" s="44" t="str">
        <f>IF(Wedstrijden!AO1166="x","Z","")</f>
        <v/>
      </c>
      <c r="DC1001" s="44" t="str">
        <f>IF(Wedstrijden!AP1166="x","ZZ","")</f>
        <v/>
      </c>
      <c r="DD1001" s="44" t="str">
        <f>IF(Wedstrijden!AQ1166="x","1.40","")</f>
        <v/>
      </c>
      <c r="DE1001" s="44" t="str">
        <f>IF(COUNTA(Wedstrijden!AR1166:AT1166)&lt;&gt;0,6,"")</f>
        <v/>
      </c>
      <c r="DF1001" s="44" t="str">
        <f t="shared" si="94"/>
        <v/>
      </c>
      <c r="DG1001" s="44" t="str">
        <f>IF(Wedstrijden!AR1166="x","L","")</f>
        <v/>
      </c>
      <c r="DH1001" s="44" t="str">
        <f>IF(Wedstrijden!AS1166="x","M","")</f>
        <v/>
      </c>
      <c r="DI1001" s="44" t="str">
        <f>IF(Wedstrijden!AT1166="x","Z","")</f>
        <v/>
      </c>
      <c r="DJ1001" s="44" t="str">
        <f>IF(COUNTA(Wedstrijden!AU1166:AW1166)&lt;&gt;0,6,"")</f>
        <v/>
      </c>
      <c r="DK1001" s="44" t="str">
        <f t="shared" si="95"/>
        <v/>
      </c>
      <c r="DL1001" s="44" t="str">
        <f>IF(Wedstrijden!AU1166="x","L","")</f>
        <v/>
      </c>
      <c r="DM1001" s="44" t="str">
        <f>IF(Wedstrijden!AV1166="x","M","")</f>
        <v/>
      </c>
      <c r="DN1001" s="44" t="str">
        <f>IF(Wedstrijden!AW1166="x","Z","")</f>
        <v/>
      </c>
    </row>
    <row r="1002" spans="1:118" ht="15">
      <c r="A1002" s="48" t="e">
        <f>Wedstrijden!#REF!</f>
        <v>#REF!</v>
      </c>
      <c r="B1002" s="44" t="str">
        <f>IFERROR(VLOOKUP(Wedstrijden!E1167,Wedstrijdlocaties!$B$2:$E$499,2,FALSE),"")</f>
        <v/>
      </c>
      <c r="C1002" s="44" t="str">
        <f>Wedstrijden!F1167</f>
        <v/>
      </c>
      <c r="D1002" s="44" t="str">
        <f>IFERROR(VLOOKUP(Wedstrijden!G1167,Organisaties!$B$2:$C$501,2,FALSE),"")</f>
        <v/>
      </c>
      <c r="E1002" s="44" t="str">
        <f>IFERROR(VLOOKUP(Wedstrijden!G1167,Organisaties!$B$2:$F$501,5,FALSE),"")</f>
        <v/>
      </c>
      <c r="F1002" s="44" t="str">
        <f>IF(Wedstrijden!BC1167&lt;&gt;"",Wedstrijden!BC1167,"")</f>
        <v/>
      </c>
      <c r="G1002" s="44">
        <f>IF(Wedstrijden!AY1167="Indoor",1,0)</f>
        <v>0</v>
      </c>
      <c r="H1002" s="44">
        <f>Wedstrijden!AZ1167</f>
        <v>0</v>
      </c>
      <c r="I1002" s="44" t="str">
        <f>IF(Wedstrijden!AX1167="Nee",0,IF(Wedstrijden!AX1167="Ja",1,""))</f>
        <v/>
      </c>
      <c r="J1002" s="44" t="str">
        <f>IF(Wedstrijden!BA1167&lt;&gt;"",Wedstrijden!BA1167,"")</f>
        <v/>
      </c>
      <c r="W1002" s="45"/>
      <c r="AE1002" s="45"/>
      <c r="AN1002" s="45"/>
      <c r="AU1002" s="45"/>
      <c r="BA1002" s="45"/>
      <c r="BE1002" s="45"/>
      <c r="BJ1002" s="44" t="str">
        <f>IF(COUNTA(Wedstrijden!I1167:S1167)&lt;&gt;0,1,"")</f>
        <v/>
      </c>
      <c r="BK1002" s="44" t="str">
        <f t="shared" si="90"/>
        <v/>
      </c>
      <c r="BL1002" s="44" t="str">
        <f>IF(Wedstrijden!I1167="x","AA","")</f>
        <v/>
      </c>
      <c r="BM1002" s="44" t="str">
        <f>IF(Wedstrijden!J1167="x","A","")</f>
        <v/>
      </c>
      <c r="BN1002" s="44" t="str">
        <f>IF(Wedstrijden!K1167="x","B1","")</f>
        <v/>
      </c>
      <c r="BO1002" s="44" t="str">
        <f>IF(Wedstrijden!L1167="x","BB","")</f>
        <v/>
      </c>
      <c r="BP1002" s="44" t="str">
        <f>IF(Wedstrijden!M1167="x","B","")</f>
        <v/>
      </c>
      <c r="BQ1002" s="44" t="str">
        <f>IF(Wedstrijden!N1167="x","L1","")</f>
        <v/>
      </c>
      <c r="BR1002" s="44" t="str">
        <f>IF(Wedstrijden!O1167="x","L2","")</f>
        <v/>
      </c>
      <c r="BS1002" s="44" t="str">
        <f>IF(Wedstrijden!P1167="x","M1","")</f>
        <v/>
      </c>
      <c r="BT1002" s="44" t="str">
        <f>IF(Wedstrijden!Q1167="x","M2","")</f>
        <v/>
      </c>
      <c r="BU1002" s="44" t="str">
        <f>IF(Wedstrijden!R1167="x","Z1","")</f>
        <v/>
      </c>
      <c r="BV1002" s="44" t="str">
        <f>IF(Wedstrijden!S1167="x","Z2","")</f>
        <v/>
      </c>
      <c r="BW1002" s="44" t="str">
        <f>IF(COUNTA(Wedstrijden!T1167:AB1167)&lt;&gt;0,1,"")</f>
        <v/>
      </c>
      <c r="BX1002" s="44" t="str">
        <f t="shared" si="91"/>
        <v/>
      </c>
      <c r="BY1002" s="44" t="str">
        <f>IF(Wedstrijden!T1167="x","BB","")</f>
        <v/>
      </c>
      <c r="BZ1002" s="44" t="str">
        <f>IF(Wedstrijden!U1167="x","B","")</f>
        <v/>
      </c>
      <c r="CA1002" s="44" t="str">
        <f>IF(Wedstrijden!V1167="x","L1","")</f>
        <v/>
      </c>
      <c r="CB1002" s="44" t="str">
        <f>IF(Wedstrijden!W1167="x","L2","")</f>
        <v/>
      </c>
      <c r="CC1002" s="44" t="str">
        <f>IF(Wedstrijden!X1167="x","M1","")</f>
        <v/>
      </c>
      <c r="CD1002" s="44" t="str">
        <f>IF(Wedstrijden!Y1167="x","M2","")</f>
        <v/>
      </c>
      <c r="CE1002" s="44" t="str">
        <f>IF(Wedstrijden!Z1167="x","Z1","")</f>
        <v/>
      </c>
      <c r="CF1002" s="44" t="str">
        <f>IF(Wedstrijden!AA1167="x","Z2","")</f>
        <v/>
      </c>
      <c r="CG1002" s="44" t="str">
        <f>IF(Wedstrijden!AB1167="x","ZZL","")</f>
        <v/>
      </c>
      <c r="CL1002" s="44" t="str">
        <f>IF(COUNTA(Wedstrijden!AC1167:AJ1167)&lt;&gt;0,2,"")</f>
        <v/>
      </c>
      <c r="CM1002" s="44" t="str">
        <f t="shared" si="92"/>
        <v/>
      </c>
      <c r="CN1002" s="44" t="str">
        <f>IF(Wedstrijden!AC1167="x","AA","")</f>
        <v/>
      </c>
      <c r="CO1002" s="44" t="str">
        <f>IF(Wedstrijden!AD1167="x","A","")</f>
        <v/>
      </c>
      <c r="CP1002" s="44" t="str">
        <f>IF(Wedstrijden!AE1167="x","BB","")</f>
        <v/>
      </c>
      <c r="CQ1002" s="44" t="str">
        <f>IF(Wedstrijden!AF1167="x","B","")</f>
        <v/>
      </c>
      <c r="CR1002" s="44" t="str">
        <f>IF(Wedstrijden!AG1167="x","L","")</f>
        <v/>
      </c>
      <c r="CS1002" s="44" t="str">
        <f>IF(Wedstrijden!AH1167="x","M","")</f>
        <v/>
      </c>
      <c r="CT1002" s="44" t="str">
        <f>IF(Wedstrijden!AI1167="x","Z","")</f>
        <v/>
      </c>
      <c r="CU1002" s="44" t="str">
        <f>IF(Wedstrijden!AJ1167="x","ZZ","")</f>
        <v/>
      </c>
      <c r="CV1002" s="44" t="str">
        <f>IF(COUNTA(Wedstrijden!AK1167:AQ1167)&lt;&gt;0,2,"")</f>
        <v/>
      </c>
      <c r="CW1002" s="44" t="str">
        <f t="shared" si="93"/>
        <v/>
      </c>
      <c r="CX1002" s="44" t="str">
        <f>IF(Wedstrijden!AK1167="x","BB","")</f>
        <v/>
      </c>
      <c r="CY1002" s="44" t="str">
        <f>IF(Wedstrijden!AL1167="x","B","")</f>
        <v/>
      </c>
      <c r="CZ1002" s="44" t="str">
        <f>IF(Wedstrijden!AM1167="x","L","")</f>
        <v/>
      </c>
      <c r="DA1002" s="44" t="str">
        <f>IF(Wedstrijden!AN1167="x","M","")</f>
        <v/>
      </c>
      <c r="DB1002" s="44" t="str">
        <f>IF(Wedstrijden!AO1167="x","Z","")</f>
        <v/>
      </c>
      <c r="DC1002" s="44" t="str">
        <f>IF(Wedstrijden!AP1167="x","ZZ","")</f>
        <v/>
      </c>
      <c r="DD1002" s="44" t="str">
        <f>IF(Wedstrijden!AQ1167="x","1.40","")</f>
        <v/>
      </c>
      <c r="DE1002" s="44" t="str">
        <f>IF(COUNTA(Wedstrijden!AR1167:AT1167)&lt;&gt;0,6,"")</f>
        <v/>
      </c>
      <c r="DF1002" s="44" t="str">
        <f t="shared" si="94"/>
        <v/>
      </c>
      <c r="DG1002" s="44" t="str">
        <f>IF(Wedstrijden!AR1167="x","L","")</f>
        <v/>
      </c>
      <c r="DH1002" s="44" t="str">
        <f>IF(Wedstrijden!AS1167="x","M","")</f>
        <v/>
      </c>
      <c r="DI1002" s="44" t="str">
        <f>IF(Wedstrijden!AT1167="x","Z","")</f>
        <v/>
      </c>
      <c r="DJ1002" s="44" t="str">
        <f>IF(COUNTA(Wedstrijden!AU1167:AW1167)&lt;&gt;0,6,"")</f>
        <v/>
      </c>
      <c r="DK1002" s="44" t="str">
        <f t="shared" si="95"/>
        <v/>
      </c>
      <c r="DL1002" s="44" t="str">
        <f>IF(Wedstrijden!AU1167="x","L","")</f>
        <v/>
      </c>
      <c r="DM1002" s="44" t="str">
        <f>IF(Wedstrijden!AV1167="x","M","")</f>
        <v/>
      </c>
      <c r="DN1002" s="44" t="str">
        <f>IF(Wedstrijden!AW1167="x","Z","")</f>
        <v/>
      </c>
    </row>
    <row r="1003" spans="1:118" ht="15">
      <c r="A1003" s="48" t="e">
        <f>Wedstrijden!#REF!</f>
        <v>#REF!</v>
      </c>
      <c r="B1003" s="44" t="str">
        <f>IFERROR(VLOOKUP(Wedstrijden!E1168,Wedstrijdlocaties!$B$2:$E$499,2,FALSE),"")</f>
        <v/>
      </c>
      <c r="C1003" s="44" t="str">
        <f>Wedstrijden!F1168</f>
        <v/>
      </c>
      <c r="D1003" s="44" t="str">
        <f>IFERROR(VLOOKUP(Wedstrijden!G1168,Organisaties!$B$2:$C$501,2,FALSE),"")</f>
        <v/>
      </c>
      <c r="E1003" s="44" t="str">
        <f>IFERROR(VLOOKUP(Wedstrijden!G1168,Organisaties!$B$2:$F$501,5,FALSE),"")</f>
        <v/>
      </c>
      <c r="F1003" s="44" t="str">
        <f>IF(Wedstrijden!BC1168&lt;&gt;"",Wedstrijden!BC1168,"")</f>
        <v/>
      </c>
      <c r="G1003" s="44">
        <f>IF(Wedstrijden!AY1168="Indoor",1,0)</f>
        <v>0</v>
      </c>
      <c r="H1003" s="44">
        <f>Wedstrijden!AZ1168</f>
        <v>0</v>
      </c>
      <c r="I1003" s="44" t="str">
        <f>IF(Wedstrijden!AX1168="Nee",0,IF(Wedstrijden!AX1168="Ja",1,""))</f>
        <v/>
      </c>
      <c r="J1003" s="44" t="str">
        <f>IF(Wedstrijden!BA1168&lt;&gt;"",Wedstrijden!BA1168,"")</f>
        <v/>
      </c>
      <c r="W1003" s="45"/>
      <c r="AE1003" s="45"/>
      <c r="AN1003" s="45"/>
      <c r="AU1003" s="45"/>
      <c r="BA1003" s="45"/>
      <c r="BE1003" s="45"/>
      <c r="BJ1003" s="44" t="str">
        <f>IF(COUNTA(Wedstrijden!I1168:S1168)&lt;&gt;0,1,"")</f>
        <v/>
      </c>
      <c r="BK1003" s="44" t="str">
        <f t="shared" si="90"/>
        <v/>
      </c>
      <c r="BL1003" s="44" t="str">
        <f>IF(Wedstrijden!I1168="x","AA","")</f>
        <v/>
      </c>
      <c r="BM1003" s="44" t="str">
        <f>IF(Wedstrijden!J1168="x","A","")</f>
        <v/>
      </c>
      <c r="BN1003" s="44" t="str">
        <f>IF(Wedstrijden!K1168="x","B1","")</f>
        <v/>
      </c>
      <c r="BO1003" s="44" t="str">
        <f>IF(Wedstrijden!L1168="x","BB","")</f>
        <v/>
      </c>
      <c r="BP1003" s="44" t="str">
        <f>IF(Wedstrijden!M1168="x","B","")</f>
        <v/>
      </c>
      <c r="BQ1003" s="44" t="str">
        <f>IF(Wedstrijden!N1168="x","L1","")</f>
        <v/>
      </c>
      <c r="BR1003" s="44" t="str">
        <f>IF(Wedstrijden!O1168="x","L2","")</f>
        <v/>
      </c>
      <c r="BS1003" s="44" t="str">
        <f>IF(Wedstrijden!P1168="x","M1","")</f>
        <v/>
      </c>
      <c r="BT1003" s="44" t="str">
        <f>IF(Wedstrijden!Q1168="x","M2","")</f>
        <v/>
      </c>
      <c r="BU1003" s="44" t="str">
        <f>IF(Wedstrijden!R1168="x","Z1","")</f>
        <v/>
      </c>
      <c r="BV1003" s="44" t="str">
        <f>IF(Wedstrijden!S1168="x","Z2","")</f>
        <v/>
      </c>
      <c r="BW1003" s="44" t="str">
        <f>IF(COUNTA(Wedstrijden!T1168:AB1168)&lt;&gt;0,1,"")</f>
        <v/>
      </c>
      <c r="BX1003" s="44" t="str">
        <f t="shared" si="91"/>
        <v/>
      </c>
      <c r="BY1003" s="44" t="str">
        <f>IF(Wedstrijden!T1168="x","BB","")</f>
        <v/>
      </c>
      <c r="BZ1003" s="44" t="str">
        <f>IF(Wedstrijden!U1168="x","B","")</f>
        <v/>
      </c>
      <c r="CA1003" s="44" t="str">
        <f>IF(Wedstrijden!V1168="x","L1","")</f>
        <v/>
      </c>
      <c r="CB1003" s="44" t="str">
        <f>IF(Wedstrijden!W1168="x","L2","")</f>
        <v/>
      </c>
      <c r="CC1003" s="44" t="str">
        <f>IF(Wedstrijden!X1168="x","M1","")</f>
        <v/>
      </c>
      <c r="CD1003" s="44" t="str">
        <f>IF(Wedstrijden!Y1168="x","M2","")</f>
        <v/>
      </c>
      <c r="CE1003" s="44" t="str">
        <f>IF(Wedstrijden!Z1168="x","Z1","")</f>
        <v/>
      </c>
      <c r="CF1003" s="44" t="str">
        <f>IF(Wedstrijden!AA1168="x","Z2","")</f>
        <v/>
      </c>
      <c r="CG1003" s="44" t="str">
        <f>IF(Wedstrijden!AB1168="x","ZZL","")</f>
        <v/>
      </c>
      <c r="CL1003" s="44" t="str">
        <f>IF(COUNTA(Wedstrijden!AC1168:AJ1168)&lt;&gt;0,2,"")</f>
        <v/>
      </c>
      <c r="CM1003" s="44" t="str">
        <f t="shared" si="92"/>
        <v/>
      </c>
      <c r="CN1003" s="44" t="str">
        <f>IF(Wedstrijden!AC1168="x","AA","")</f>
        <v/>
      </c>
      <c r="CO1003" s="44" t="str">
        <f>IF(Wedstrijden!AD1168="x","A","")</f>
        <v/>
      </c>
      <c r="CP1003" s="44" t="str">
        <f>IF(Wedstrijden!AE1168="x","BB","")</f>
        <v/>
      </c>
      <c r="CQ1003" s="44" t="str">
        <f>IF(Wedstrijden!AF1168="x","B","")</f>
        <v/>
      </c>
      <c r="CR1003" s="44" t="str">
        <f>IF(Wedstrijden!AG1168="x","L","")</f>
        <v/>
      </c>
      <c r="CS1003" s="44" t="str">
        <f>IF(Wedstrijden!AH1168="x","M","")</f>
        <v/>
      </c>
      <c r="CT1003" s="44" t="str">
        <f>IF(Wedstrijden!AI1168="x","Z","")</f>
        <v/>
      </c>
      <c r="CU1003" s="44" t="str">
        <f>IF(Wedstrijden!AJ1168="x","ZZ","")</f>
        <v/>
      </c>
      <c r="CV1003" s="44" t="str">
        <f>IF(COUNTA(Wedstrijden!AK1168:AQ1168)&lt;&gt;0,2,"")</f>
        <v/>
      </c>
      <c r="CW1003" s="44" t="str">
        <f t="shared" si="93"/>
        <v/>
      </c>
      <c r="CX1003" s="44" t="str">
        <f>IF(Wedstrijden!AK1168="x","BB","")</f>
        <v/>
      </c>
      <c r="CY1003" s="44" t="str">
        <f>IF(Wedstrijden!AL1168="x","B","")</f>
        <v/>
      </c>
      <c r="CZ1003" s="44" t="str">
        <f>IF(Wedstrijden!AM1168="x","L","")</f>
        <v/>
      </c>
      <c r="DA1003" s="44" t="str">
        <f>IF(Wedstrijden!AN1168="x","M","")</f>
        <v/>
      </c>
      <c r="DB1003" s="44" t="str">
        <f>IF(Wedstrijden!AO1168="x","Z","")</f>
        <v/>
      </c>
      <c r="DC1003" s="44" t="str">
        <f>IF(Wedstrijden!AP1168="x","ZZ","")</f>
        <v/>
      </c>
      <c r="DD1003" s="44" t="str">
        <f>IF(Wedstrijden!AQ1168="x","1.40","")</f>
        <v/>
      </c>
      <c r="DE1003" s="44" t="str">
        <f>IF(COUNTA(Wedstrijden!AR1168:AT1168)&lt;&gt;0,6,"")</f>
        <v/>
      </c>
      <c r="DF1003" s="44" t="str">
        <f t="shared" si="94"/>
        <v/>
      </c>
      <c r="DG1003" s="44" t="str">
        <f>IF(Wedstrijden!AR1168="x","L","")</f>
        <v/>
      </c>
      <c r="DH1003" s="44" t="str">
        <f>IF(Wedstrijden!AS1168="x","M","")</f>
        <v/>
      </c>
      <c r="DI1003" s="44" t="str">
        <f>IF(Wedstrijden!AT1168="x","Z","")</f>
        <v/>
      </c>
      <c r="DJ1003" s="44" t="str">
        <f>IF(COUNTA(Wedstrijden!AU1168:AW1168)&lt;&gt;0,6,"")</f>
        <v/>
      </c>
      <c r="DK1003" s="44" t="str">
        <f t="shared" si="95"/>
        <v/>
      </c>
      <c r="DL1003" s="44" t="str">
        <f>IF(Wedstrijden!AU1168="x","L","")</f>
        <v/>
      </c>
      <c r="DM1003" s="44" t="str">
        <f>IF(Wedstrijden!AV1168="x","M","")</f>
        <v/>
      </c>
      <c r="DN1003" s="44" t="str">
        <f>IF(Wedstrijden!AW1168="x","Z","")</f>
        <v/>
      </c>
    </row>
    <row r="1004" spans="1:118" ht="15">
      <c r="A1004" s="48" t="e">
        <f>Wedstrijden!#REF!</f>
        <v>#REF!</v>
      </c>
      <c r="B1004" s="44" t="str">
        <f>IFERROR(VLOOKUP(Wedstrijden!E1169,Wedstrijdlocaties!$B$2:$E$499,2,FALSE),"")</f>
        <v/>
      </c>
      <c r="C1004" s="44" t="str">
        <f>Wedstrijden!F1169</f>
        <v/>
      </c>
      <c r="D1004" s="44" t="str">
        <f>IFERROR(VLOOKUP(Wedstrijden!G1169,Organisaties!$B$2:$C$501,2,FALSE),"")</f>
        <v/>
      </c>
      <c r="E1004" s="44" t="str">
        <f>IFERROR(VLOOKUP(Wedstrijden!G1169,Organisaties!$B$2:$F$501,5,FALSE),"")</f>
        <v/>
      </c>
      <c r="F1004" s="44" t="str">
        <f>IF(Wedstrijden!BC1169&lt;&gt;"",Wedstrijden!BC1169,"")</f>
        <v/>
      </c>
      <c r="G1004" s="44">
        <f>IF(Wedstrijden!AY1169="Indoor",1,0)</f>
        <v>0</v>
      </c>
      <c r="H1004" s="44">
        <f>Wedstrijden!AZ1169</f>
        <v>0</v>
      </c>
      <c r="I1004" s="44" t="str">
        <f>IF(Wedstrijden!AX1169="Nee",0,IF(Wedstrijden!AX1169="Ja",1,""))</f>
        <v/>
      </c>
      <c r="J1004" s="44" t="str">
        <f>IF(Wedstrijden!BA1169&lt;&gt;"",Wedstrijden!BA1169,"")</f>
        <v/>
      </c>
      <c r="W1004" s="45"/>
      <c r="AE1004" s="45"/>
      <c r="AN1004" s="45"/>
      <c r="AU1004" s="45"/>
      <c r="BA1004" s="45"/>
      <c r="BE1004" s="45"/>
      <c r="BJ1004" s="44" t="str">
        <f>IF(COUNTA(Wedstrijden!I1169:S1169)&lt;&gt;0,1,"")</f>
        <v/>
      </c>
      <c r="BK1004" s="44" t="str">
        <f t="shared" si="90"/>
        <v/>
      </c>
      <c r="BL1004" s="44" t="str">
        <f>IF(Wedstrijden!I1169="x","AA","")</f>
        <v/>
      </c>
      <c r="BM1004" s="44" t="str">
        <f>IF(Wedstrijden!J1169="x","A","")</f>
        <v/>
      </c>
      <c r="BN1004" s="44" t="str">
        <f>IF(Wedstrijden!K1169="x","B1","")</f>
        <v/>
      </c>
      <c r="BO1004" s="44" t="str">
        <f>IF(Wedstrijden!L1169="x","BB","")</f>
        <v/>
      </c>
      <c r="BP1004" s="44" t="str">
        <f>IF(Wedstrijden!M1169="x","B","")</f>
        <v/>
      </c>
      <c r="BQ1004" s="44" t="str">
        <f>IF(Wedstrijden!N1169="x","L1","")</f>
        <v/>
      </c>
      <c r="BR1004" s="44" t="str">
        <f>IF(Wedstrijden!O1169="x","L2","")</f>
        <v/>
      </c>
      <c r="BS1004" s="44" t="str">
        <f>IF(Wedstrijden!P1169="x","M1","")</f>
        <v/>
      </c>
      <c r="BT1004" s="44" t="str">
        <f>IF(Wedstrijden!Q1169="x","M2","")</f>
        <v/>
      </c>
      <c r="BU1004" s="44" t="str">
        <f>IF(Wedstrijden!R1169="x","Z1","")</f>
        <v/>
      </c>
      <c r="BV1004" s="44" t="str">
        <f>IF(Wedstrijden!S1169="x","Z2","")</f>
        <v/>
      </c>
      <c r="BW1004" s="44" t="str">
        <f>IF(COUNTA(Wedstrijden!T1169:AB1169)&lt;&gt;0,1,"")</f>
        <v/>
      </c>
      <c r="BX1004" s="44" t="str">
        <f t="shared" si="91"/>
        <v/>
      </c>
      <c r="BY1004" s="44" t="str">
        <f>IF(Wedstrijden!T1169="x","BB","")</f>
        <v/>
      </c>
      <c r="BZ1004" s="44" t="str">
        <f>IF(Wedstrijden!U1169="x","B","")</f>
        <v/>
      </c>
      <c r="CA1004" s="44" t="str">
        <f>IF(Wedstrijden!V1169="x","L1","")</f>
        <v/>
      </c>
      <c r="CB1004" s="44" t="str">
        <f>IF(Wedstrijden!W1169="x","L2","")</f>
        <v/>
      </c>
      <c r="CC1004" s="44" t="str">
        <f>IF(Wedstrijden!X1169="x","M1","")</f>
        <v/>
      </c>
      <c r="CD1004" s="44" t="str">
        <f>IF(Wedstrijden!Y1169="x","M2","")</f>
        <v/>
      </c>
      <c r="CE1004" s="44" t="str">
        <f>IF(Wedstrijden!Z1169="x","Z1","")</f>
        <v/>
      </c>
      <c r="CF1004" s="44" t="str">
        <f>IF(Wedstrijden!AA1169="x","Z2","")</f>
        <v/>
      </c>
      <c r="CG1004" s="44" t="str">
        <f>IF(Wedstrijden!AB1169="x","ZZL","")</f>
        <v/>
      </c>
      <c r="CL1004" s="44" t="str">
        <f>IF(COUNTA(Wedstrijden!AC1169:AJ1169)&lt;&gt;0,2,"")</f>
        <v/>
      </c>
      <c r="CM1004" s="44" t="str">
        <f t="shared" si="92"/>
        <v/>
      </c>
      <c r="CN1004" s="44" t="str">
        <f>IF(Wedstrijden!AC1169="x","AA","")</f>
        <v/>
      </c>
      <c r="CO1004" s="44" t="str">
        <f>IF(Wedstrijden!AD1169="x","A","")</f>
        <v/>
      </c>
      <c r="CP1004" s="44" t="str">
        <f>IF(Wedstrijden!AE1169="x","BB","")</f>
        <v/>
      </c>
      <c r="CQ1004" s="44" t="str">
        <f>IF(Wedstrijden!AF1169="x","B","")</f>
        <v/>
      </c>
      <c r="CR1004" s="44" t="str">
        <f>IF(Wedstrijden!AG1169="x","L","")</f>
        <v/>
      </c>
      <c r="CS1004" s="44" t="str">
        <f>IF(Wedstrijden!AH1169="x","M","")</f>
        <v/>
      </c>
      <c r="CT1004" s="44" t="str">
        <f>IF(Wedstrijden!AI1169="x","Z","")</f>
        <v/>
      </c>
      <c r="CU1004" s="44" t="str">
        <f>IF(Wedstrijden!AJ1169="x","ZZ","")</f>
        <v/>
      </c>
      <c r="CV1004" s="44" t="str">
        <f>IF(COUNTA(Wedstrijden!AK1169:AQ1169)&lt;&gt;0,2,"")</f>
        <v/>
      </c>
      <c r="CW1004" s="44" t="str">
        <f t="shared" si="93"/>
        <v/>
      </c>
      <c r="CX1004" s="44" t="str">
        <f>IF(Wedstrijden!AK1169="x","BB","")</f>
        <v/>
      </c>
      <c r="CY1004" s="44" t="str">
        <f>IF(Wedstrijden!AL1169="x","B","")</f>
        <v/>
      </c>
      <c r="CZ1004" s="44" t="str">
        <f>IF(Wedstrijden!AM1169="x","L","")</f>
        <v/>
      </c>
      <c r="DA1004" s="44" t="str">
        <f>IF(Wedstrijden!AN1169="x","M","")</f>
        <v/>
      </c>
      <c r="DB1004" s="44" t="str">
        <f>IF(Wedstrijden!AO1169="x","Z","")</f>
        <v/>
      </c>
      <c r="DC1004" s="44" t="str">
        <f>IF(Wedstrijden!AP1169="x","ZZ","")</f>
        <v/>
      </c>
      <c r="DD1004" s="44" t="str">
        <f>IF(Wedstrijden!AQ1169="x","1.40","")</f>
        <v/>
      </c>
      <c r="DE1004" s="44" t="str">
        <f>IF(COUNTA(Wedstrijden!AR1169:AT1169)&lt;&gt;0,6,"")</f>
        <v/>
      </c>
      <c r="DF1004" s="44" t="str">
        <f t="shared" si="94"/>
        <v/>
      </c>
      <c r="DG1004" s="44" t="str">
        <f>IF(Wedstrijden!AR1169="x","L","")</f>
        <v/>
      </c>
      <c r="DH1004" s="44" t="str">
        <f>IF(Wedstrijden!AS1169="x","M","")</f>
        <v/>
      </c>
      <c r="DI1004" s="44" t="str">
        <f>IF(Wedstrijden!AT1169="x","Z","")</f>
        <v/>
      </c>
      <c r="DJ1004" s="44" t="str">
        <f>IF(COUNTA(Wedstrijden!AU1169:AW1169)&lt;&gt;0,6,"")</f>
        <v/>
      </c>
      <c r="DK1004" s="44" t="str">
        <f t="shared" si="95"/>
        <v/>
      </c>
      <c r="DL1004" s="44" t="str">
        <f>IF(Wedstrijden!AU1169="x","L","")</f>
        <v/>
      </c>
      <c r="DM1004" s="44" t="str">
        <f>IF(Wedstrijden!AV1169="x","M","")</f>
        <v/>
      </c>
      <c r="DN1004" s="44" t="str">
        <f>IF(Wedstrijden!AW1169="x","Z","")</f>
        <v/>
      </c>
    </row>
    <row r="1005" spans="1:118" ht="15">
      <c r="A1005" s="48" t="e">
        <f>Wedstrijden!#REF!</f>
        <v>#REF!</v>
      </c>
      <c r="B1005" s="44" t="str">
        <f>IFERROR(VLOOKUP(Wedstrijden!E1170,Wedstrijdlocaties!$B$2:$E$499,2,FALSE),"")</f>
        <v/>
      </c>
      <c r="C1005" s="44" t="str">
        <f>Wedstrijden!F1170</f>
        <v/>
      </c>
      <c r="D1005" s="44" t="str">
        <f>IFERROR(VLOOKUP(Wedstrijden!G1170,Organisaties!$B$2:$C$501,2,FALSE),"")</f>
        <v/>
      </c>
      <c r="E1005" s="44" t="str">
        <f>IFERROR(VLOOKUP(Wedstrijden!G1170,Organisaties!$B$2:$F$501,5,FALSE),"")</f>
        <v/>
      </c>
      <c r="F1005" s="44" t="str">
        <f>IF(Wedstrijden!BC1170&lt;&gt;"",Wedstrijden!BC1170,"")</f>
        <v/>
      </c>
      <c r="G1005" s="44">
        <f>IF(Wedstrijden!AY1170="Indoor",1,0)</f>
        <v>0</v>
      </c>
      <c r="H1005" s="44">
        <f>Wedstrijden!AZ1170</f>
        <v>0</v>
      </c>
      <c r="I1005" s="44" t="str">
        <f>IF(Wedstrijden!AX1170="Nee",0,IF(Wedstrijden!AX1170="Ja",1,""))</f>
        <v/>
      </c>
      <c r="J1005" s="44" t="str">
        <f>IF(Wedstrijden!BA1170&lt;&gt;"",Wedstrijden!BA1170,"")</f>
        <v/>
      </c>
      <c r="W1005" s="45"/>
      <c r="AE1005" s="45"/>
      <c r="AN1005" s="45"/>
      <c r="AU1005" s="45"/>
      <c r="BA1005" s="45"/>
      <c r="BE1005" s="45"/>
      <c r="BJ1005" s="44" t="str">
        <f>IF(COUNTA(Wedstrijden!I1170:S1170)&lt;&gt;0,1,"")</f>
        <v/>
      </c>
      <c r="BK1005" s="44" t="str">
        <f t="shared" si="90"/>
        <v/>
      </c>
      <c r="BL1005" s="44" t="str">
        <f>IF(Wedstrijden!I1170="x","AA","")</f>
        <v/>
      </c>
      <c r="BM1005" s="44" t="str">
        <f>IF(Wedstrijden!J1170="x","A","")</f>
        <v/>
      </c>
      <c r="BN1005" s="44" t="str">
        <f>IF(Wedstrijden!K1170="x","B1","")</f>
        <v/>
      </c>
      <c r="BO1005" s="44" t="str">
        <f>IF(Wedstrijden!L1170="x","BB","")</f>
        <v/>
      </c>
      <c r="BP1005" s="44" t="str">
        <f>IF(Wedstrijden!M1170="x","B","")</f>
        <v/>
      </c>
      <c r="BQ1005" s="44" t="str">
        <f>IF(Wedstrijden!N1170="x","L1","")</f>
        <v/>
      </c>
      <c r="BR1005" s="44" t="str">
        <f>IF(Wedstrijden!O1170="x","L2","")</f>
        <v/>
      </c>
      <c r="BS1005" s="44" t="str">
        <f>IF(Wedstrijden!P1170="x","M1","")</f>
        <v/>
      </c>
      <c r="BT1005" s="44" t="str">
        <f>IF(Wedstrijden!Q1170="x","M2","")</f>
        <v/>
      </c>
      <c r="BU1005" s="44" t="str">
        <f>IF(Wedstrijden!R1170="x","Z1","")</f>
        <v/>
      </c>
      <c r="BV1005" s="44" t="str">
        <f>IF(Wedstrijden!S1170="x","Z2","")</f>
        <v/>
      </c>
      <c r="BW1005" s="44" t="str">
        <f>IF(COUNTA(Wedstrijden!T1170:AB1170)&lt;&gt;0,1,"")</f>
        <v/>
      </c>
      <c r="BX1005" s="44" t="str">
        <f t="shared" si="91"/>
        <v/>
      </c>
      <c r="BY1005" s="44" t="str">
        <f>IF(Wedstrijden!T1170="x","BB","")</f>
        <v/>
      </c>
      <c r="BZ1005" s="44" t="str">
        <f>IF(Wedstrijden!U1170="x","B","")</f>
        <v/>
      </c>
      <c r="CA1005" s="44" t="str">
        <f>IF(Wedstrijden!V1170="x","L1","")</f>
        <v/>
      </c>
      <c r="CB1005" s="44" t="str">
        <f>IF(Wedstrijden!W1170="x","L2","")</f>
        <v/>
      </c>
      <c r="CC1005" s="44" t="str">
        <f>IF(Wedstrijden!X1170="x","M1","")</f>
        <v/>
      </c>
      <c r="CD1005" s="44" t="str">
        <f>IF(Wedstrijden!Y1170="x","M2","")</f>
        <v/>
      </c>
      <c r="CE1005" s="44" t="str">
        <f>IF(Wedstrijden!Z1170="x","Z1","")</f>
        <v/>
      </c>
      <c r="CF1005" s="44" t="str">
        <f>IF(Wedstrijden!AA1170="x","Z2","")</f>
        <v/>
      </c>
      <c r="CG1005" s="44" t="str">
        <f>IF(Wedstrijden!AB1170="x","ZZL","")</f>
        <v/>
      </c>
      <c r="CL1005" s="44" t="str">
        <f>IF(COUNTA(Wedstrijden!AC1170:AJ1170)&lt;&gt;0,2,"")</f>
        <v/>
      </c>
      <c r="CM1005" s="44" t="str">
        <f t="shared" si="92"/>
        <v/>
      </c>
      <c r="CN1005" s="44" t="str">
        <f>IF(Wedstrijden!AC1170="x","AA","")</f>
        <v/>
      </c>
      <c r="CO1005" s="44" t="str">
        <f>IF(Wedstrijden!AD1170="x","A","")</f>
        <v/>
      </c>
      <c r="CP1005" s="44" t="str">
        <f>IF(Wedstrijden!AE1170="x","BB","")</f>
        <v/>
      </c>
      <c r="CQ1005" s="44" t="str">
        <f>IF(Wedstrijden!AF1170="x","B","")</f>
        <v/>
      </c>
      <c r="CR1005" s="44" t="str">
        <f>IF(Wedstrijden!AG1170="x","L","")</f>
        <v/>
      </c>
      <c r="CS1005" s="44" t="str">
        <f>IF(Wedstrijden!AH1170="x","M","")</f>
        <v/>
      </c>
      <c r="CT1005" s="44" t="str">
        <f>IF(Wedstrijden!AI1170="x","Z","")</f>
        <v/>
      </c>
      <c r="CU1005" s="44" t="str">
        <f>IF(Wedstrijden!AJ1170="x","ZZ","")</f>
        <v/>
      </c>
      <c r="CV1005" s="44" t="str">
        <f>IF(COUNTA(Wedstrijden!AK1170:AQ1170)&lt;&gt;0,2,"")</f>
        <v/>
      </c>
      <c r="CW1005" s="44" t="str">
        <f t="shared" si="93"/>
        <v/>
      </c>
      <c r="CX1005" s="44" t="str">
        <f>IF(Wedstrijden!AK1170="x","BB","")</f>
        <v/>
      </c>
      <c r="CY1005" s="44" t="str">
        <f>IF(Wedstrijden!AL1170="x","B","")</f>
        <v/>
      </c>
      <c r="CZ1005" s="44" t="str">
        <f>IF(Wedstrijden!AM1170="x","L","")</f>
        <v/>
      </c>
      <c r="DA1005" s="44" t="str">
        <f>IF(Wedstrijden!AN1170="x","M","")</f>
        <v/>
      </c>
      <c r="DB1005" s="44" t="str">
        <f>IF(Wedstrijden!AO1170="x","Z","")</f>
        <v/>
      </c>
      <c r="DC1005" s="44" t="str">
        <f>IF(Wedstrijden!AP1170="x","ZZ","")</f>
        <v/>
      </c>
      <c r="DD1005" s="44" t="str">
        <f>IF(Wedstrijden!AQ1170="x","1.40","")</f>
        <v/>
      </c>
      <c r="DE1005" s="44" t="str">
        <f>IF(COUNTA(Wedstrijden!AR1170:AT1170)&lt;&gt;0,6,"")</f>
        <v/>
      </c>
      <c r="DF1005" s="44" t="str">
        <f t="shared" si="94"/>
        <v/>
      </c>
      <c r="DG1005" s="44" t="str">
        <f>IF(Wedstrijden!AR1170="x","L","")</f>
        <v/>
      </c>
      <c r="DH1005" s="44" t="str">
        <f>IF(Wedstrijden!AS1170="x","M","")</f>
        <v/>
      </c>
      <c r="DI1005" s="44" t="str">
        <f>IF(Wedstrijden!AT1170="x","Z","")</f>
        <v/>
      </c>
      <c r="DJ1005" s="44" t="str">
        <f>IF(COUNTA(Wedstrijden!AU1170:AW1170)&lt;&gt;0,6,"")</f>
        <v/>
      </c>
      <c r="DK1005" s="44" t="str">
        <f t="shared" si="95"/>
        <v/>
      </c>
      <c r="DL1005" s="44" t="str">
        <f>IF(Wedstrijden!AU1170="x","L","")</f>
        <v/>
      </c>
      <c r="DM1005" s="44" t="str">
        <f>IF(Wedstrijden!AV1170="x","M","")</f>
        <v/>
      </c>
      <c r="DN1005" s="44" t="str">
        <f>IF(Wedstrijden!AW1170="x","Z","")</f>
        <v/>
      </c>
    </row>
    <row r="1006" spans="1:118" ht="15">
      <c r="A1006" s="48" t="e">
        <f>Wedstrijden!#REF!</f>
        <v>#REF!</v>
      </c>
      <c r="B1006" s="44" t="str">
        <f>IFERROR(VLOOKUP(Wedstrijden!E1171,Wedstrijdlocaties!$B$2:$E$499,2,FALSE),"")</f>
        <v/>
      </c>
      <c r="C1006" s="44" t="str">
        <f>Wedstrijden!F1171</f>
        <v/>
      </c>
      <c r="D1006" s="44" t="str">
        <f>IFERROR(VLOOKUP(Wedstrijden!G1171,Organisaties!$B$2:$C$501,2,FALSE),"")</f>
        <v/>
      </c>
      <c r="E1006" s="44" t="str">
        <f>IFERROR(VLOOKUP(Wedstrijden!G1171,Organisaties!$B$2:$F$501,5,FALSE),"")</f>
        <v/>
      </c>
      <c r="F1006" s="44" t="str">
        <f>IF(Wedstrijden!BC1171&lt;&gt;"",Wedstrijden!BC1171,"")</f>
        <v/>
      </c>
      <c r="G1006" s="44">
        <f>IF(Wedstrijden!AY1171="Indoor",1,0)</f>
        <v>0</v>
      </c>
      <c r="H1006" s="44">
        <f>Wedstrijden!AZ1171</f>
        <v>0</v>
      </c>
      <c r="I1006" s="44" t="str">
        <f>IF(Wedstrijden!AX1171="Nee",0,IF(Wedstrijden!AX1171="Ja",1,""))</f>
        <v/>
      </c>
      <c r="J1006" s="44" t="str">
        <f>IF(Wedstrijden!BA1171&lt;&gt;"",Wedstrijden!BA1171,"")</f>
        <v/>
      </c>
      <c r="W1006" s="45"/>
      <c r="AE1006" s="45"/>
      <c r="AN1006" s="45"/>
      <c r="AU1006" s="45"/>
      <c r="BA1006" s="45"/>
      <c r="BE1006" s="45"/>
      <c r="BJ1006" s="44" t="str">
        <f>IF(COUNTA(Wedstrijden!I1171:S1171)&lt;&gt;0,1,"")</f>
        <v/>
      </c>
      <c r="BK1006" s="44" t="str">
        <f t="shared" si="90"/>
        <v/>
      </c>
      <c r="BL1006" s="44" t="str">
        <f>IF(Wedstrijden!I1171="x","AA","")</f>
        <v/>
      </c>
      <c r="BM1006" s="44" t="str">
        <f>IF(Wedstrijden!J1171="x","A","")</f>
        <v/>
      </c>
      <c r="BN1006" s="44" t="str">
        <f>IF(Wedstrijden!K1171="x","B1","")</f>
        <v/>
      </c>
      <c r="BO1006" s="44" t="str">
        <f>IF(Wedstrijden!L1171="x","BB","")</f>
        <v/>
      </c>
      <c r="BP1006" s="44" t="str">
        <f>IF(Wedstrijden!M1171="x","B","")</f>
        <v/>
      </c>
      <c r="BQ1006" s="44" t="str">
        <f>IF(Wedstrijden!N1171="x","L1","")</f>
        <v/>
      </c>
      <c r="BR1006" s="44" t="str">
        <f>IF(Wedstrijden!O1171="x","L2","")</f>
        <v/>
      </c>
      <c r="BS1006" s="44" t="str">
        <f>IF(Wedstrijden!P1171="x","M1","")</f>
        <v/>
      </c>
      <c r="BT1006" s="44" t="str">
        <f>IF(Wedstrijden!Q1171="x","M2","")</f>
        <v/>
      </c>
      <c r="BU1006" s="44" t="str">
        <f>IF(Wedstrijden!R1171="x","Z1","")</f>
        <v/>
      </c>
      <c r="BV1006" s="44" t="str">
        <f>IF(Wedstrijden!S1171="x","Z2","")</f>
        <v/>
      </c>
      <c r="BW1006" s="44" t="str">
        <f>IF(COUNTA(Wedstrijden!T1171:AB1171)&lt;&gt;0,1,"")</f>
        <v/>
      </c>
      <c r="BX1006" s="44" t="str">
        <f t="shared" si="91"/>
        <v/>
      </c>
      <c r="BY1006" s="44" t="str">
        <f>IF(Wedstrijden!T1171="x","BB","")</f>
        <v/>
      </c>
      <c r="BZ1006" s="44" t="str">
        <f>IF(Wedstrijden!U1171="x","B","")</f>
        <v/>
      </c>
      <c r="CA1006" s="44" t="str">
        <f>IF(Wedstrijden!V1171="x","L1","")</f>
        <v/>
      </c>
      <c r="CB1006" s="44" t="str">
        <f>IF(Wedstrijden!W1171="x","L2","")</f>
        <v/>
      </c>
      <c r="CC1006" s="44" t="str">
        <f>IF(Wedstrijden!X1171="x","M1","")</f>
        <v/>
      </c>
      <c r="CD1006" s="44" t="str">
        <f>IF(Wedstrijden!Y1171="x","M2","")</f>
        <v/>
      </c>
      <c r="CE1006" s="44" t="str">
        <f>IF(Wedstrijden!Z1171="x","Z1","")</f>
        <v/>
      </c>
      <c r="CF1006" s="44" t="str">
        <f>IF(Wedstrijden!AA1171="x","Z2","")</f>
        <v/>
      </c>
      <c r="CG1006" s="44" t="str">
        <f>IF(Wedstrijden!AB1171="x","ZZL","")</f>
        <v/>
      </c>
      <c r="CL1006" s="44" t="str">
        <f>IF(COUNTA(Wedstrijden!AC1171:AJ1171)&lt;&gt;0,2,"")</f>
        <v/>
      </c>
      <c r="CM1006" s="44" t="str">
        <f t="shared" si="92"/>
        <v/>
      </c>
      <c r="CN1006" s="44" t="str">
        <f>IF(Wedstrijden!AC1171="x","AA","")</f>
        <v/>
      </c>
      <c r="CO1006" s="44" t="str">
        <f>IF(Wedstrijden!AD1171="x","A","")</f>
        <v/>
      </c>
      <c r="CP1006" s="44" t="str">
        <f>IF(Wedstrijden!AE1171="x","BB","")</f>
        <v/>
      </c>
      <c r="CQ1006" s="44" t="str">
        <f>IF(Wedstrijden!AF1171="x","B","")</f>
        <v/>
      </c>
      <c r="CR1006" s="44" t="str">
        <f>IF(Wedstrijden!AG1171="x","L","")</f>
        <v/>
      </c>
      <c r="CS1006" s="44" t="str">
        <f>IF(Wedstrijden!AH1171="x","M","")</f>
        <v/>
      </c>
      <c r="CT1006" s="44" t="str">
        <f>IF(Wedstrijden!AI1171="x","Z","")</f>
        <v/>
      </c>
      <c r="CU1006" s="44" t="str">
        <f>IF(Wedstrijden!AJ1171="x","ZZ","")</f>
        <v/>
      </c>
      <c r="CV1006" s="44" t="str">
        <f>IF(COUNTA(Wedstrijden!AK1171:AQ1171)&lt;&gt;0,2,"")</f>
        <v/>
      </c>
      <c r="CW1006" s="44" t="str">
        <f t="shared" si="93"/>
        <v/>
      </c>
      <c r="CX1006" s="44" t="str">
        <f>IF(Wedstrijden!AK1171="x","BB","")</f>
        <v/>
      </c>
      <c r="CY1006" s="44" t="str">
        <f>IF(Wedstrijden!AL1171="x","B","")</f>
        <v/>
      </c>
      <c r="CZ1006" s="44" t="str">
        <f>IF(Wedstrijden!AM1171="x","L","")</f>
        <v/>
      </c>
      <c r="DA1006" s="44" t="str">
        <f>IF(Wedstrijden!AN1171="x","M","")</f>
        <v/>
      </c>
      <c r="DB1006" s="44" t="str">
        <f>IF(Wedstrijden!AO1171="x","Z","")</f>
        <v/>
      </c>
      <c r="DC1006" s="44" t="str">
        <f>IF(Wedstrijden!AP1171="x","ZZ","")</f>
        <v/>
      </c>
      <c r="DD1006" s="44" t="str">
        <f>IF(Wedstrijden!AQ1171="x","1.40","")</f>
        <v/>
      </c>
      <c r="DE1006" s="44" t="str">
        <f>IF(COUNTA(Wedstrijden!AR1171:AT1171)&lt;&gt;0,6,"")</f>
        <v/>
      </c>
      <c r="DF1006" s="44" t="str">
        <f t="shared" si="94"/>
        <v/>
      </c>
      <c r="DG1006" s="44" t="str">
        <f>IF(Wedstrijden!AR1171="x","L","")</f>
        <v/>
      </c>
      <c r="DH1006" s="44" t="str">
        <f>IF(Wedstrijden!AS1171="x","M","")</f>
        <v/>
      </c>
      <c r="DI1006" s="44" t="str">
        <f>IF(Wedstrijden!AT1171="x","Z","")</f>
        <v/>
      </c>
      <c r="DJ1006" s="44" t="str">
        <f>IF(COUNTA(Wedstrijden!AU1171:AW1171)&lt;&gt;0,6,"")</f>
        <v/>
      </c>
      <c r="DK1006" s="44" t="str">
        <f t="shared" si="95"/>
        <v/>
      </c>
      <c r="DL1006" s="44" t="str">
        <f>IF(Wedstrijden!AU1171="x","L","")</f>
        <v/>
      </c>
      <c r="DM1006" s="44" t="str">
        <f>IF(Wedstrijden!AV1171="x","M","")</f>
        <v/>
      </c>
      <c r="DN1006" s="44" t="str">
        <f>IF(Wedstrijden!AW1171="x","Z","")</f>
        <v/>
      </c>
    </row>
    <row r="1007" spans="1:118" ht="15">
      <c r="A1007" s="48" t="e">
        <f>Wedstrijden!#REF!</f>
        <v>#REF!</v>
      </c>
      <c r="B1007" s="44" t="str">
        <f>IFERROR(VLOOKUP(Wedstrijden!E1172,Wedstrijdlocaties!$B$2:$E$499,2,FALSE),"")</f>
        <v/>
      </c>
      <c r="C1007" s="44" t="str">
        <f>Wedstrijden!F1172</f>
        <v/>
      </c>
      <c r="D1007" s="44" t="str">
        <f>IFERROR(VLOOKUP(Wedstrijden!G1172,Organisaties!$B$2:$C$501,2,FALSE),"")</f>
        <v/>
      </c>
      <c r="E1007" s="44" t="str">
        <f>IFERROR(VLOOKUP(Wedstrijden!G1172,Organisaties!$B$2:$F$501,5,FALSE),"")</f>
        <v/>
      </c>
      <c r="F1007" s="44" t="str">
        <f>IF(Wedstrijden!BC1172&lt;&gt;"",Wedstrijden!BC1172,"")</f>
        <v/>
      </c>
      <c r="G1007" s="44">
        <f>IF(Wedstrijden!AY1172="Indoor",1,0)</f>
        <v>0</v>
      </c>
      <c r="H1007" s="44">
        <f>Wedstrijden!AZ1172</f>
        <v>0</v>
      </c>
      <c r="I1007" s="44" t="str">
        <f>IF(Wedstrijden!AX1172="Nee",0,IF(Wedstrijden!AX1172="Ja",1,""))</f>
        <v/>
      </c>
      <c r="J1007" s="44" t="str">
        <f>IF(Wedstrijden!BA1172&lt;&gt;"",Wedstrijden!BA1172,"")</f>
        <v/>
      </c>
      <c r="W1007" s="45"/>
      <c r="AE1007" s="45"/>
      <c r="AN1007" s="45"/>
      <c r="AU1007" s="45"/>
      <c r="BA1007" s="45"/>
      <c r="BE1007" s="45"/>
      <c r="BJ1007" s="44" t="str">
        <f>IF(COUNTA(Wedstrijden!I1172:S1172)&lt;&gt;0,1,"")</f>
        <v/>
      </c>
      <c r="BK1007" s="44" t="str">
        <f t="shared" si="90"/>
        <v/>
      </c>
      <c r="BL1007" s="44" t="str">
        <f>IF(Wedstrijden!I1172="x","AA","")</f>
        <v/>
      </c>
      <c r="BM1007" s="44" t="str">
        <f>IF(Wedstrijden!J1172="x","A","")</f>
        <v/>
      </c>
      <c r="BN1007" s="44" t="str">
        <f>IF(Wedstrijden!K1172="x","B1","")</f>
        <v/>
      </c>
      <c r="BO1007" s="44" t="str">
        <f>IF(Wedstrijden!L1172="x","BB","")</f>
        <v/>
      </c>
      <c r="BP1007" s="44" t="str">
        <f>IF(Wedstrijden!M1172="x","B","")</f>
        <v/>
      </c>
      <c r="BQ1007" s="44" t="str">
        <f>IF(Wedstrijden!N1172="x","L1","")</f>
        <v/>
      </c>
      <c r="BR1007" s="44" t="str">
        <f>IF(Wedstrijden!O1172="x","L2","")</f>
        <v/>
      </c>
      <c r="BS1007" s="44" t="str">
        <f>IF(Wedstrijden!P1172="x","M1","")</f>
        <v/>
      </c>
      <c r="BT1007" s="44" t="str">
        <f>IF(Wedstrijden!Q1172="x","M2","")</f>
        <v/>
      </c>
      <c r="BU1007" s="44" t="str">
        <f>IF(Wedstrijden!R1172="x","Z1","")</f>
        <v/>
      </c>
      <c r="BV1007" s="44" t="str">
        <f>IF(Wedstrijden!S1172="x","Z2","")</f>
        <v/>
      </c>
      <c r="BW1007" s="44" t="str">
        <f>IF(COUNTA(Wedstrijden!T1172:AB1172)&lt;&gt;0,1,"")</f>
        <v/>
      </c>
      <c r="BX1007" s="44" t="str">
        <f t="shared" si="91"/>
        <v/>
      </c>
      <c r="BY1007" s="44" t="str">
        <f>IF(Wedstrijden!T1172="x","BB","")</f>
        <v/>
      </c>
      <c r="BZ1007" s="44" t="str">
        <f>IF(Wedstrijden!U1172="x","B","")</f>
        <v/>
      </c>
      <c r="CA1007" s="44" t="str">
        <f>IF(Wedstrijden!V1172="x","L1","")</f>
        <v/>
      </c>
      <c r="CB1007" s="44" t="str">
        <f>IF(Wedstrijden!W1172="x","L2","")</f>
        <v/>
      </c>
      <c r="CC1007" s="44" t="str">
        <f>IF(Wedstrijden!X1172="x","M1","")</f>
        <v/>
      </c>
      <c r="CD1007" s="44" t="str">
        <f>IF(Wedstrijden!Y1172="x","M2","")</f>
        <v/>
      </c>
      <c r="CE1007" s="44" t="str">
        <f>IF(Wedstrijden!Z1172="x","Z1","")</f>
        <v/>
      </c>
      <c r="CF1007" s="44" t="str">
        <f>IF(Wedstrijden!AA1172="x","Z2","")</f>
        <v/>
      </c>
      <c r="CG1007" s="44" t="str">
        <f>IF(Wedstrijden!AB1172="x","ZZL","")</f>
        <v/>
      </c>
      <c r="CL1007" s="44" t="str">
        <f>IF(COUNTA(Wedstrijden!AC1172:AJ1172)&lt;&gt;0,2,"")</f>
        <v/>
      </c>
      <c r="CM1007" s="44" t="str">
        <f t="shared" si="92"/>
        <v/>
      </c>
      <c r="CN1007" s="44" t="str">
        <f>IF(Wedstrijden!AC1172="x","AA","")</f>
        <v/>
      </c>
      <c r="CO1007" s="44" t="str">
        <f>IF(Wedstrijden!AD1172="x","A","")</f>
        <v/>
      </c>
      <c r="CP1007" s="44" t="str">
        <f>IF(Wedstrijden!AE1172="x","BB","")</f>
        <v/>
      </c>
      <c r="CQ1007" s="44" t="str">
        <f>IF(Wedstrijden!AF1172="x","B","")</f>
        <v/>
      </c>
      <c r="CR1007" s="44" t="str">
        <f>IF(Wedstrijden!AG1172="x","L","")</f>
        <v/>
      </c>
      <c r="CS1007" s="44" t="str">
        <f>IF(Wedstrijden!AH1172="x","M","")</f>
        <v/>
      </c>
      <c r="CT1007" s="44" t="str">
        <f>IF(Wedstrijden!AI1172="x","Z","")</f>
        <v/>
      </c>
      <c r="CU1007" s="44" t="str">
        <f>IF(Wedstrijden!AJ1172="x","ZZ","")</f>
        <v/>
      </c>
      <c r="CV1007" s="44" t="str">
        <f>IF(COUNTA(Wedstrijden!AK1172:AQ1172)&lt;&gt;0,2,"")</f>
        <v/>
      </c>
      <c r="CW1007" s="44" t="str">
        <f t="shared" si="93"/>
        <v/>
      </c>
      <c r="CX1007" s="44" t="str">
        <f>IF(Wedstrijden!AK1172="x","BB","")</f>
        <v/>
      </c>
      <c r="CY1007" s="44" t="str">
        <f>IF(Wedstrijden!AL1172="x","B","")</f>
        <v/>
      </c>
      <c r="CZ1007" s="44" t="str">
        <f>IF(Wedstrijden!AM1172="x","L","")</f>
        <v/>
      </c>
      <c r="DA1007" s="44" t="str">
        <f>IF(Wedstrijden!AN1172="x","M","")</f>
        <v/>
      </c>
      <c r="DB1007" s="44" t="str">
        <f>IF(Wedstrijden!AO1172="x","Z","")</f>
        <v/>
      </c>
      <c r="DC1007" s="44" t="str">
        <f>IF(Wedstrijden!AP1172="x","ZZ","")</f>
        <v/>
      </c>
      <c r="DD1007" s="44" t="str">
        <f>IF(Wedstrijden!AQ1172="x","1.40","")</f>
        <v/>
      </c>
      <c r="DE1007" s="44" t="str">
        <f>IF(COUNTA(Wedstrijden!AR1172:AT1172)&lt;&gt;0,6,"")</f>
        <v/>
      </c>
      <c r="DF1007" s="44" t="str">
        <f t="shared" si="94"/>
        <v/>
      </c>
      <c r="DG1007" s="44" t="str">
        <f>IF(Wedstrijden!AR1172="x","L","")</f>
        <v/>
      </c>
      <c r="DH1007" s="44" t="str">
        <f>IF(Wedstrijden!AS1172="x","M","")</f>
        <v/>
      </c>
      <c r="DI1007" s="44" t="str">
        <f>IF(Wedstrijden!AT1172="x","Z","")</f>
        <v/>
      </c>
      <c r="DJ1007" s="44" t="str">
        <f>IF(COUNTA(Wedstrijden!AU1172:AW1172)&lt;&gt;0,6,"")</f>
        <v/>
      </c>
      <c r="DK1007" s="44" t="str">
        <f t="shared" si="95"/>
        <v/>
      </c>
      <c r="DL1007" s="44" t="str">
        <f>IF(Wedstrijden!AU1172="x","L","")</f>
        <v/>
      </c>
      <c r="DM1007" s="44" t="str">
        <f>IF(Wedstrijden!AV1172="x","M","")</f>
        <v/>
      </c>
      <c r="DN1007" s="44" t="str">
        <f>IF(Wedstrijden!AW1172="x","Z","")</f>
        <v/>
      </c>
    </row>
    <row r="1008" spans="1:118" ht="15">
      <c r="A1008" s="48" t="e">
        <f>Wedstrijden!#REF!</f>
        <v>#REF!</v>
      </c>
      <c r="B1008" s="44" t="str">
        <f>IFERROR(VLOOKUP(Wedstrijden!E1173,Wedstrijdlocaties!$B$2:$E$499,2,FALSE),"")</f>
        <v/>
      </c>
      <c r="C1008" s="44" t="str">
        <f>Wedstrijden!F1173</f>
        <v/>
      </c>
      <c r="D1008" s="44" t="str">
        <f>IFERROR(VLOOKUP(Wedstrijden!G1173,Organisaties!$B$2:$C$501,2,FALSE),"")</f>
        <v/>
      </c>
      <c r="E1008" s="44" t="str">
        <f>IFERROR(VLOOKUP(Wedstrijden!G1173,Organisaties!$B$2:$F$501,5,FALSE),"")</f>
        <v/>
      </c>
      <c r="F1008" s="44" t="str">
        <f>IF(Wedstrijden!BC1173&lt;&gt;"",Wedstrijden!BC1173,"")</f>
        <v/>
      </c>
      <c r="G1008" s="44">
        <f>IF(Wedstrijden!AY1173="Indoor",1,0)</f>
        <v>0</v>
      </c>
      <c r="H1008" s="44">
        <f>Wedstrijden!AZ1173</f>
        <v>0</v>
      </c>
      <c r="I1008" s="44" t="str">
        <f>IF(Wedstrijden!AX1173="Nee",0,IF(Wedstrijden!AX1173="Ja",1,""))</f>
        <v/>
      </c>
      <c r="J1008" s="44" t="str">
        <f>IF(Wedstrijden!BA1173&lt;&gt;"",Wedstrijden!BA1173,"")</f>
        <v/>
      </c>
      <c r="W1008" s="45"/>
      <c r="AE1008" s="45"/>
      <c r="AN1008" s="45"/>
      <c r="AU1008" s="45"/>
      <c r="BA1008" s="45"/>
      <c r="BE1008" s="45"/>
      <c r="BJ1008" s="44" t="str">
        <f>IF(COUNTA(Wedstrijden!I1173:S1173)&lt;&gt;0,1,"")</f>
        <v/>
      </c>
      <c r="BK1008" s="44" t="str">
        <f t="shared" si="90"/>
        <v/>
      </c>
      <c r="BL1008" s="44" t="str">
        <f>IF(Wedstrijden!I1173="x","AA","")</f>
        <v/>
      </c>
      <c r="BM1008" s="44" t="str">
        <f>IF(Wedstrijden!J1173="x","A","")</f>
        <v/>
      </c>
      <c r="BN1008" s="44" t="str">
        <f>IF(Wedstrijden!K1173="x","B1","")</f>
        <v/>
      </c>
      <c r="BO1008" s="44" t="str">
        <f>IF(Wedstrijden!L1173="x","BB","")</f>
        <v/>
      </c>
      <c r="BP1008" s="44" t="str">
        <f>IF(Wedstrijden!M1173="x","B","")</f>
        <v/>
      </c>
      <c r="BQ1008" s="44" t="str">
        <f>IF(Wedstrijden!N1173="x","L1","")</f>
        <v/>
      </c>
      <c r="BR1008" s="44" t="str">
        <f>IF(Wedstrijden!O1173="x","L2","")</f>
        <v/>
      </c>
      <c r="BS1008" s="44" t="str">
        <f>IF(Wedstrijden!P1173="x","M1","")</f>
        <v/>
      </c>
      <c r="BT1008" s="44" t="str">
        <f>IF(Wedstrijden!Q1173="x","M2","")</f>
        <v/>
      </c>
      <c r="BU1008" s="44" t="str">
        <f>IF(Wedstrijden!R1173="x","Z1","")</f>
        <v/>
      </c>
      <c r="BV1008" s="44" t="str">
        <f>IF(Wedstrijden!S1173="x","Z2","")</f>
        <v/>
      </c>
      <c r="BW1008" s="44" t="str">
        <f>IF(COUNTA(Wedstrijden!T1173:AB1173)&lt;&gt;0,1,"")</f>
        <v/>
      </c>
      <c r="BX1008" s="44" t="str">
        <f t="shared" si="91"/>
        <v/>
      </c>
      <c r="BY1008" s="44" t="str">
        <f>IF(Wedstrijden!T1173="x","BB","")</f>
        <v/>
      </c>
      <c r="BZ1008" s="44" t="str">
        <f>IF(Wedstrijden!U1173="x","B","")</f>
        <v/>
      </c>
      <c r="CA1008" s="44" t="str">
        <f>IF(Wedstrijden!V1173="x","L1","")</f>
        <v/>
      </c>
      <c r="CB1008" s="44" t="str">
        <f>IF(Wedstrijden!W1173="x","L2","")</f>
        <v/>
      </c>
      <c r="CC1008" s="44" t="str">
        <f>IF(Wedstrijden!X1173="x","M1","")</f>
        <v/>
      </c>
      <c r="CD1008" s="44" t="str">
        <f>IF(Wedstrijden!Y1173="x","M2","")</f>
        <v/>
      </c>
      <c r="CE1008" s="44" t="str">
        <f>IF(Wedstrijden!Z1173="x","Z1","")</f>
        <v/>
      </c>
      <c r="CF1008" s="44" t="str">
        <f>IF(Wedstrijden!AA1173="x","Z2","")</f>
        <v/>
      </c>
      <c r="CG1008" s="44" t="str">
        <f>IF(Wedstrijden!AB1173="x","ZZL","")</f>
        <v/>
      </c>
      <c r="CL1008" s="44" t="str">
        <f>IF(COUNTA(Wedstrijden!AC1173:AJ1173)&lt;&gt;0,2,"")</f>
        <v/>
      </c>
      <c r="CM1008" s="44" t="str">
        <f t="shared" si="92"/>
        <v/>
      </c>
      <c r="CN1008" s="44" t="str">
        <f>IF(Wedstrijden!AC1173="x","AA","")</f>
        <v/>
      </c>
      <c r="CO1008" s="44" t="str">
        <f>IF(Wedstrijden!AD1173="x","A","")</f>
        <v/>
      </c>
      <c r="CP1008" s="44" t="str">
        <f>IF(Wedstrijden!AE1173="x","BB","")</f>
        <v/>
      </c>
      <c r="CQ1008" s="44" t="str">
        <f>IF(Wedstrijden!AF1173="x","B","")</f>
        <v/>
      </c>
      <c r="CR1008" s="44" t="str">
        <f>IF(Wedstrijden!AG1173="x","L","")</f>
        <v/>
      </c>
      <c r="CS1008" s="44" t="str">
        <f>IF(Wedstrijden!AH1173="x","M","")</f>
        <v/>
      </c>
      <c r="CT1008" s="44" t="str">
        <f>IF(Wedstrijden!AI1173="x","Z","")</f>
        <v/>
      </c>
      <c r="CU1008" s="44" t="str">
        <f>IF(Wedstrijden!AJ1173="x","ZZ","")</f>
        <v/>
      </c>
      <c r="CV1008" s="44" t="str">
        <f>IF(COUNTA(Wedstrijden!AK1173:AQ1173)&lt;&gt;0,2,"")</f>
        <v/>
      </c>
      <c r="CW1008" s="44" t="str">
        <f t="shared" si="93"/>
        <v/>
      </c>
      <c r="CX1008" s="44" t="str">
        <f>IF(Wedstrijden!AK1173="x","BB","")</f>
        <v/>
      </c>
      <c r="CY1008" s="44" t="str">
        <f>IF(Wedstrijden!AL1173="x","B","")</f>
        <v/>
      </c>
      <c r="CZ1008" s="44" t="str">
        <f>IF(Wedstrijden!AM1173="x","L","")</f>
        <v/>
      </c>
      <c r="DA1008" s="44" t="str">
        <f>IF(Wedstrijden!AN1173="x","M","")</f>
        <v/>
      </c>
      <c r="DB1008" s="44" t="str">
        <f>IF(Wedstrijden!AO1173="x","Z","")</f>
        <v/>
      </c>
      <c r="DC1008" s="44" t="str">
        <f>IF(Wedstrijden!AP1173="x","ZZ","")</f>
        <v/>
      </c>
      <c r="DD1008" s="44" t="str">
        <f>IF(Wedstrijden!AQ1173="x","1.40","")</f>
        <v/>
      </c>
      <c r="DE1008" s="44" t="str">
        <f>IF(COUNTA(Wedstrijden!AR1173:AT1173)&lt;&gt;0,6,"")</f>
        <v/>
      </c>
      <c r="DF1008" s="44" t="str">
        <f t="shared" si="94"/>
        <v/>
      </c>
      <c r="DG1008" s="44" t="str">
        <f>IF(Wedstrijden!AR1173="x","L","")</f>
        <v/>
      </c>
      <c r="DH1008" s="44" t="str">
        <f>IF(Wedstrijden!AS1173="x","M","")</f>
        <v/>
      </c>
      <c r="DI1008" s="44" t="str">
        <f>IF(Wedstrijden!AT1173="x","Z","")</f>
        <v/>
      </c>
      <c r="DJ1008" s="44" t="str">
        <f>IF(COUNTA(Wedstrijden!AU1173:AW1173)&lt;&gt;0,6,"")</f>
        <v/>
      </c>
      <c r="DK1008" s="44" t="str">
        <f t="shared" si="95"/>
        <v/>
      </c>
      <c r="DL1008" s="44" t="str">
        <f>IF(Wedstrijden!AU1173="x","L","")</f>
        <v/>
      </c>
      <c r="DM1008" s="44" t="str">
        <f>IF(Wedstrijden!AV1173="x","M","")</f>
        <v/>
      </c>
      <c r="DN1008" s="44" t="str">
        <f>IF(Wedstrijden!AW1173="x","Z","")</f>
        <v/>
      </c>
    </row>
    <row r="1009" spans="1:118" ht="15">
      <c r="A1009" s="48" t="e">
        <f>Wedstrijden!#REF!</f>
        <v>#REF!</v>
      </c>
      <c r="B1009" s="44" t="str">
        <f>IFERROR(VLOOKUP(Wedstrijden!E1174,Wedstrijdlocaties!$B$2:$E$499,2,FALSE),"")</f>
        <v/>
      </c>
      <c r="C1009" s="44" t="str">
        <f>Wedstrijden!F1174</f>
        <v/>
      </c>
      <c r="D1009" s="44" t="str">
        <f>IFERROR(VLOOKUP(Wedstrijden!G1174,Organisaties!$B$2:$C$501,2,FALSE),"")</f>
        <v/>
      </c>
      <c r="E1009" s="44" t="str">
        <f>IFERROR(VLOOKUP(Wedstrijden!G1174,Organisaties!$B$2:$F$501,5,FALSE),"")</f>
        <v/>
      </c>
      <c r="F1009" s="44" t="str">
        <f>IF(Wedstrijden!BC1174&lt;&gt;"",Wedstrijden!BC1174,"")</f>
        <v/>
      </c>
      <c r="G1009" s="44">
        <f>IF(Wedstrijden!AY1174="Indoor",1,0)</f>
        <v>0</v>
      </c>
      <c r="H1009" s="44">
        <f>Wedstrijden!AZ1174</f>
        <v>0</v>
      </c>
      <c r="I1009" s="44" t="str">
        <f>IF(Wedstrijden!AX1174="Nee",0,IF(Wedstrijden!AX1174="Ja",1,""))</f>
        <v/>
      </c>
      <c r="J1009" s="44" t="str">
        <f>IF(Wedstrijden!BA1174&lt;&gt;"",Wedstrijden!BA1174,"")</f>
        <v/>
      </c>
      <c r="W1009" s="45"/>
      <c r="AE1009" s="45"/>
      <c r="AN1009" s="45"/>
      <c r="AU1009" s="45"/>
      <c r="BA1009" s="45"/>
      <c r="BE1009" s="45"/>
      <c r="BJ1009" s="44" t="str">
        <f>IF(COUNTA(Wedstrijden!I1174:S1174)&lt;&gt;0,1,"")</f>
        <v/>
      </c>
      <c r="BK1009" s="44" t="str">
        <f t="shared" si="90"/>
        <v/>
      </c>
      <c r="BL1009" s="44" t="str">
        <f>IF(Wedstrijden!I1174="x","AA","")</f>
        <v/>
      </c>
      <c r="BM1009" s="44" t="str">
        <f>IF(Wedstrijden!J1174="x","A","")</f>
        <v/>
      </c>
      <c r="BN1009" s="44" t="str">
        <f>IF(Wedstrijden!K1174="x","B1","")</f>
        <v/>
      </c>
      <c r="BO1009" s="44" t="str">
        <f>IF(Wedstrijden!L1174="x","BB","")</f>
        <v/>
      </c>
      <c r="BP1009" s="44" t="str">
        <f>IF(Wedstrijden!M1174="x","B","")</f>
        <v/>
      </c>
      <c r="BQ1009" s="44" t="str">
        <f>IF(Wedstrijden!N1174="x","L1","")</f>
        <v/>
      </c>
      <c r="BR1009" s="44" t="str">
        <f>IF(Wedstrijden!O1174="x","L2","")</f>
        <v/>
      </c>
      <c r="BS1009" s="44" t="str">
        <f>IF(Wedstrijden!P1174="x","M1","")</f>
        <v/>
      </c>
      <c r="BT1009" s="44" t="str">
        <f>IF(Wedstrijden!Q1174="x","M2","")</f>
        <v/>
      </c>
      <c r="BU1009" s="44" t="str">
        <f>IF(Wedstrijden!R1174="x","Z1","")</f>
        <v/>
      </c>
      <c r="BV1009" s="44" t="str">
        <f>IF(Wedstrijden!S1174="x","Z2","")</f>
        <v/>
      </c>
      <c r="BW1009" s="44" t="str">
        <f>IF(COUNTA(Wedstrijden!T1174:AB1174)&lt;&gt;0,1,"")</f>
        <v/>
      </c>
      <c r="BX1009" s="44" t="str">
        <f t="shared" si="91"/>
        <v/>
      </c>
      <c r="BY1009" s="44" t="str">
        <f>IF(Wedstrijden!T1174="x","BB","")</f>
        <v/>
      </c>
      <c r="BZ1009" s="44" t="str">
        <f>IF(Wedstrijden!U1174="x","B","")</f>
        <v/>
      </c>
      <c r="CA1009" s="44" t="str">
        <f>IF(Wedstrijden!V1174="x","L1","")</f>
        <v/>
      </c>
      <c r="CB1009" s="44" t="str">
        <f>IF(Wedstrijden!W1174="x","L2","")</f>
        <v/>
      </c>
      <c r="CC1009" s="44" t="str">
        <f>IF(Wedstrijden!X1174="x","M1","")</f>
        <v/>
      </c>
      <c r="CD1009" s="44" t="str">
        <f>IF(Wedstrijden!Y1174="x","M2","")</f>
        <v/>
      </c>
      <c r="CE1009" s="44" t="str">
        <f>IF(Wedstrijden!Z1174="x","Z1","")</f>
        <v/>
      </c>
      <c r="CF1009" s="44" t="str">
        <f>IF(Wedstrijden!AA1174="x","Z2","")</f>
        <v/>
      </c>
      <c r="CG1009" s="44" t="str">
        <f>IF(Wedstrijden!AB1174="x","ZZL","")</f>
        <v/>
      </c>
      <c r="CL1009" s="44" t="str">
        <f>IF(COUNTA(Wedstrijden!AC1174:AJ1174)&lt;&gt;0,2,"")</f>
        <v/>
      </c>
      <c r="CM1009" s="44" t="str">
        <f t="shared" si="92"/>
        <v/>
      </c>
      <c r="CN1009" s="44" t="str">
        <f>IF(Wedstrijden!AC1174="x","AA","")</f>
        <v/>
      </c>
      <c r="CO1009" s="44" t="str">
        <f>IF(Wedstrijden!AD1174="x","A","")</f>
        <v/>
      </c>
      <c r="CP1009" s="44" t="str">
        <f>IF(Wedstrijden!AE1174="x","BB","")</f>
        <v/>
      </c>
      <c r="CQ1009" s="44" t="str">
        <f>IF(Wedstrijden!AF1174="x","B","")</f>
        <v/>
      </c>
      <c r="CR1009" s="44" t="str">
        <f>IF(Wedstrijden!AG1174="x","L","")</f>
        <v/>
      </c>
      <c r="CS1009" s="44" t="str">
        <f>IF(Wedstrijden!AH1174="x","M","")</f>
        <v/>
      </c>
      <c r="CT1009" s="44" t="str">
        <f>IF(Wedstrijden!AI1174="x","Z","")</f>
        <v/>
      </c>
      <c r="CU1009" s="44" t="str">
        <f>IF(Wedstrijden!AJ1174="x","ZZ","")</f>
        <v/>
      </c>
      <c r="CV1009" s="44" t="str">
        <f>IF(COUNTA(Wedstrijden!AK1174:AQ1174)&lt;&gt;0,2,"")</f>
        <v/>
      </c>
      <c r="CW1009" s="44" t="str">
        <f t="shared" si="93"/>
        <v/>
      </c>
      <c r="CX1009" s="44" t="str">
        <f>IF(Wedstrijden!AK1174="x","BB","")</f>
        <v/>
      </c>
      <c r="CY1009" s="44" t="str">
        <f>IF(Wedstrijden!AL1174="x","B","")</f>
        <v/>
      </c>
      <c r="CZ1009" s="44" t="str">
        <f>IF(Wedstrijden!AM1174="x","L","")</f>
        <v/>
      </c>
      <c r="DA1009" s="44" t="str">
        <f>IF(Wedstrijden!AN1174="x","M","")</f>
        <v/>
      </c>
      <c r="DB1009" s="44" t="str">
        <f>IF(Wedstrijden!AO1174="x","Z","")</f>
        <v/>
      </c>
      <c r="DC1009" s="44" t="str">
        <f>IF(Wedstrijden!AP1174="x","ZZ","")</f>
        <v/>
      </c>
      <c r="DD1009" s="44" t="str">
        <f>IF(Wedstrijden!AQ1174="x","1.40","")</f>
        <v/>
      </c>
      <c r="DE1009" s="44" t="str">
        <f>IF(COUNTA(Wedstrijden!AR1174:AT1174)&lt;&gt;0,6,"")</f>
        <v/>
      </c>
      <c r="DF1009" s="44" t="str">
        <f t="shared" si="94"/>
        <v/>
      </c>
      <c r="DG1009" s="44" t="str">
        <f>IF(Wedstrijden!AR1174="x","L","")</f>
        <v/>
      </c>
      <c r="DH1009" s="44" t="str">
        <f>IF(Wedstrijden!AS1174="x","M","")</f>
        <v/>
      </c>
      <c r="DI1009" s="44" t="str">
        <f>IF(Wedstrijden!AT1174="x","Z","")</f>
        <v/>
      </c>
      <c r="DJ1009" s="44" t="str">
        <f>IF(COUNTA(Wedstrijden!AU1174:AW1174)&lt;&gt;0,6,"")</f>
        <v/>
      </c>
      <c r="DK1009" s="44" t="str">
        <f t="shared" si="95"/>
        <v/>
      </c>
      <c r="DL1009" s="44" t="str">
        <f>IF(Wedstrijden!AU1174="x","L","")</f>
        <v/>
      </c>
      <c r="DM1009" s="44" t="str">
        <f>IF(Wedstrijden!AV1174="x","M","")</f>
        <v/>
      </c>
      <c r="DN1009" s="44" t="str">
        <f>IF(Wedstrijden!AW1174="x","Z","")</f>
        <v/>
      </c>
    </row>
    <row r="1010" spans="1:118" ht="15">
      <c r="A1010" s="48" t="e">
        <f>Wedstrijden!#REF!</f>
        <v>#REF!</v>
      </c>
      <c r="B1010" s="44" t="str">
        <f>IFERROR(VLOOKUP(Wedstrijden!E1175,Wedstrijdlocaties!$B$2:$E$499,2,FALSE),"")</f>
        <v/>
      </c>
      <c r="C1010" s="44" t="str">
        <f>Wedstrijden!F1175</f>
        <v/>
      </c>
      <c r="D1010" s="44" t="str">
        <f>IFERROR(VLOOKUP(Wedstrijden!G1175,Organisaties!$B$2:$C$501,2,FALSE),"")</f>
        <v/>
      </c>
      <c r="E1010" s="44" t="str">
        <f>IFERROR(VLOOKUP(Wedstrijden!G1175,Organisaties!$B$2:$F$501,5,FALSE),"")</f>
        <v/>
      </c>
      <c r="F1010" s="44" t="str">
        <f>IF(Wedstrijden!BC1175&lt;&gt;"",Wedstrijden!BC1175,"")</f>
        <v/>
      </c>
      <c r="G1010" s="44">
        <f>IF(Wedstrijden!AY1175="Indoor",1,0)</f>
        <v>0</v>
      </c>
      <c r="H1010" s="44">
        <f>Wedstrijden!AZ1175</f>
        <v>0</v>
      </c>
      <c r="I1010" s="44" t="str">
        <f>IF(Wedstrijden!AX1175="Nee",0,IF(Wedstrijden!AX1175="Ja",1,""))</f>
        <v/>
      </c>
      <c r="J1010" s="44" t="str">
        <f>IF(Wedstrijden!BA1175&lt;&gt;"",Wedstrijden!BA1175,"")</f>
        <v/>
      </c>
      <c r="W1010" s="45"/>
      <c r="AE1010" s="45"/>
      <c r="AN1010" s="45"/>
      <c r="AU1010" s="45"/>
      <c r="BA1010" s="45"/>
      <c r="BE1010" s="45"/>
      <c r="BJ1010" s="44" t="str">
        <f>IF(COUNTA(Wedstrijden!I1175:S1175)&lt;&gt;0,1,"")</f>
        <v/>
      </c>
      <c r="BK1010" s="44" t="str">
        <f t="shared" si="90"/>
        <v/>
      </c>
      <c r="BL1010" s="44" t="str">
        <f>IF(Wedstrijden!I1175="x","AA","")</f>
        <v/>
      </c>
      <c r="BM1010" s="44" t="str">
        <f>IF(Wedstrijden!J1175="x","A","")</f>
        <v/>
      </c>
      <c r="BN1010" s="44" t="str">
        <f>IF(Wedstrijden!K1175="x","B1","")</f>
        <v/>
      </c>
      <c r="BO1010" s="44" t="str">
        <f>IF(Wedstrijden!L1175="x","BB","")</f>
        <v/>
      </c>
      <c r="BP1010" s="44" t="str">
        <f>IF(Wedstrijden!M1175="x","B","")</f>
        <v/>
      </c>
      <c r="BQ1010" s="44" t="str">
        <f>IF(Wedstrijden!N1175="x","L1","")</f>
        <v/>
      </c>
      <c r="BR1010" s="44" t="str">
        <f>IF(Wedstrijden!O1175="x","L2","")</f>
        <v/>
      </c>
      <c r="BS1010" s="44" t="str">
        <f>IF(Wedstrijden!P1175="x","M1","")</f>
        <v/>
      </c>
      <c r="BT1010" s="44" t="str">
        <f>IF(Wedstrijden!Q1175="x","M2","")</f>
        <v/>
      </c>
      <c r="BU1010" s="44" t="str">
        <f>IF(Wedstrijden!R1175="x","Z1","")</f>
        <v/>
      </c>
      <c r="BV1010" s="44" t="str">
        <f>IF(Wedstrijden!S1175="x","Z2","")</f>
        <v/>
      </c>
      <c r="BW1010" s="44" t="str">
        <f>IF(COUNTA(Wedstrijden!T1175:AB1175)&lt;&gt;0,1,"")</f>
        <v/>
      </c>
      <c r="BX1010" s="44" t="str">
        <f t="shared" si="91"/>
        <v/>
      </c>
      <c r="BY1010" s="44" t="str">
        <f>IF(Wedstrijden!T1175="x","BB","")</f>
        <v/>
      </c>
      <c r="BZ1010" s="44" t="str">
        <f>IF(Wedstrijden!U1175="x","B","")</f>
        <v/>
      </c>
      <c r="CA1010" s="44" t="str">
        <f>IF(Wedstrijden!V1175="x","L1","")</f>
        <v/>
      </c>
      <c r="CB1010" s="44" t="str">
        <f>IF(Wedstrijden!W1175="x","L2","")</f>
        <v/>
      </c>
      <c r="CC1010" s="44" t="str">
        <f>IF(Wedstrijden!X1175="x","M1","")</f>
        <v/>
      </c>
      <c r="CD1010" s="44" t="str">
        <f>IF(Wedstrijden!Y1175="x","M2","")</f>
        <v/>
      </c>
      <c r="CE1010" s="44" t="str">
        <f>IF(Wedstrijden!Z1175="x","Z1","")</f>
        <v/>
      </c>
      <c r="CF1010" s="44" t="str">
        <f>IF(Wedstrijden!AA1175="x","Z2","")</f>
        <v/>
      </c>
      <c r="CG1010" s="44" t="str">
        <f>IF(Wedstrijden!AB1175="x","ZZL","")</f>
        <v/>
      </c>
      <c r="CL1010" s="44" t="str">
        <f>IF(COUNTA(Wedstrijden!AC1175:AJ1175)&lt;&gt;0,2,"")</f>
        <v/>
      </c>
      <c r="CM1010" s="44" t="str">
        <f t="shared" si="92"/>
        <v/>
      </c>
      <c r="CN1010" s="44" t="str">
        <f>IF(Wedstrijden!AC1175="x","AA","")</f>
        <v/>
      </c>
      <c r="CO1010" s="44" t="str">
        <f>IF(Wedstrijden!AD1175="x","A","")</f>
        <v/>
      </c>
      <c r="CP1010" s="44" t="str">
        <f>IF(Wedstrijden!AE1175="x","BB","")</f>
        <v/>
      </c>
      <c r="CQ1010" s="44" t="str">
        <f>IF(Wedstrijden!AF1175="x","B","")</f>
        <v/>
      </c>
      <c r="CR1010" s="44" t="str">
        <f>IF(Wedstrijden!AG1175="x","L","")</f>
        <v/>
      </c>
      <c r="CS1010" s="44" t="str">
        <f>IF(Wedstrijden!AH1175="x","M","")</f>
        <v/>
      </c>
      <c r="CT1010" s="44" t="str">
        <f>IF(Wedstrijden!AI1175="x","Z","")</f>
        <v/>
      </c>
      <c r="CU1010" s="44" t="str">
        <f>IF(Wedstrijden!AJ1175="x","ZZ","")</f>
        <v/>
      </c>
      <c r="CV1010" s="44" t="str">
        <f>IF(COUNTA(Wedstrijden!AK1175:AQ1175)&lt;&gt;0,2,"")</f>
        <v/>
      </c>
      <c r="CW1010" s="44" t="str">
        <f t="shared" si="93"/>
        <v/>
      </c>
      <c r="CX1010" s="44" t="str">
        <f>IF(Wedstrijden!AK1175="x","BB","")</f>
        <v/>
      </c>
      <c r="CY1010" s="44" t="str">
        <f>IF(Wedstrijden!AL1175="x","B","")</f>
        <v/>
      </c>
      <c r="CZ1010" s="44" t="str">
        <f>IF(Wedstrijden!AM1175="x","L","")</f>
        <v/>
      </c>
      <c r="DA1010" s="44" t="str">
        <f>IF(Wedstrijden!AN1175="x","M","")</f>
        <v/>
      </c>
      <c r="DB1010" s="44" t="str">
        <f>IF(Wedstrijden!AO1175="x","Z","")</f>
        <v/>
      </c>
      <c r="DC1010" s="44" t="str">
        <f>IF(Wedstrijden!AP1175="x","ZZ","")</f>
        <v/>
      </c>
      <c r="DD1010" s="44" t="str">
        <f>IF(Wedstrijden!AQ1175="x","1.40","")</f>
        <v/>
      </c>
      <c r="DE1010" s="44" t="str">
        <f>IF(COUNTA(Wedstrijden!AR1175:AT1175)&lt;&gt;0,6,"")</f>
        <v/>
      </c>
      <c r="DF1010" s="44" t="str">
        <f t="shared" si="94"/>
        <v/>
      </c>
      <c r="DG1010" s="44" t="str">
        <f>IF(Wedstrijden!AR1175="x","L","")</f>
        <v/>
      </c>
      <c r="DH1010" s="44" t="str">
        <f>IF(Wedstrijden!AS1175="x","M","")</f>
        <v/>
      </c>
      <c r="DI1010" s="44" t="str">
        <f>IF(Wedstrijden!AT1175="x","Z","")</f>
        <v/>
      </c>
      <c r="DJ1010" s="44" t="str">
        <f>IF(COUNTA(Wedstrijden!AU1175:AW1175)&lt;&gt;0,6,"")</f>
        <v/>
      </c>
      <c r="DK1010" s="44" t="str">
        <f t="shared" si="95"/>
        <v/>
      </c>
      <c r="DL1010" s="44" t="str">
        <f>IF(Wedstrijden!AU1175="x","L","")</f>
        <v/>
      </c>
      <c r="DM1010" s="44" t="str">
        <f>IF(Wedstrijden!AV1175="x","M","")</f>
        <v/>
      </c>
      <c r="DN1010" s="44" t="str">
        <f>IF(Wedstrijden!AW1175="x","Z","")</f>
        <v/>
      </c>
    </row>
    <row r="1011" spans="1:118" ht="15">
      <c r="A1011" s="48" t="e">
        <f>Wedstrijden!#REF!</f>
        <v>#REF!</v>
      </c>
      <c r="B1011" s="44" t="str">
        <f>IFERROR(VLOOKUP(Wedstrijden!E1176,Wedstrijdlocaties!$B$2:$E$499,2,FALSE),"")</f>
        <v/>
      </c>
      <c r="C1011" s="44" t="str">
        <f>Wedstrijden!F1176</f>
        <v/>
      </c>
      <c r="D1011" s="44" t="str">
        <f>IFERROR(VLOOKUP(Wedstrijden!G1176,Organisaties!$B$2:$C$501,2,FALSE),"")</f>
        <v/>
      </c>
      <c r="E1011" s="44" t="str">
        <f>IFERROR(VLOOKUP(Wedstrijden!G1176,Organisaties!$B$2:$F$501,5,FALSE),"")</f>
        <v/>
      </c>
      <c r="F1011" s="44" t="str">
        <f>IF(Wedstrijden!BC1176&lt;&gt;"",Wedstrijden!BC1176,"")</f>
        <v/>
      </c>
      <c r="G1011" s="44">
        <f>IF(Wedstrijden!AY1176="Indoor",1,0)</f>
        <v>0</v>
      </c>
      <c r="H1011" s="44">
        <f>Wedstrijden!AZ1176</f>
        <v>0</v>
      </c>
      <c r="I1011" s="44" t="str">
        <f>IF(Wedstrijden!AX1176="Nee",0,IF(Wedstrijden!AX1176="Ja",1,""))</f>
        <v/>
      </c>
      <c r="J1011" s="44" t="str">
        <f>IF(Wedstrijden!BA1176&lt;&gt;"",Wedstrijden!BA1176,"")</f>
        <v/>
      </c>
      <c r="W1011" s="45"/>
      <c r="AE1011" s="45"/>
      <c r="AN1011" s="45"/>
      <c r="AU1011" s="45"/>
      <c r="BA1011" s="45"/>
      <c r="BE1011" s="45"/>
      <c r="BJ1011" s="44" t="str">
        <f>IF(COUNTA(Wedstrijden!I1176:S1176)&lt;&gt;0,1,"")</f>
        <v/>
      </c>
      <c r="BK1011" s="44" t="str">
        <f t="shared" si="90"/>
        <v/>
      </c>
      <c r="BL1011" s="44" t="str">
        <f>IF(Wedstrijden!I1176="x","AA","")</f>
        <v/>
      </c>
      <c r="BM1011" s="44" t="str">
        <f>IF(Wedstrijden!J1176="x","A","")</f>
        <v/>
      </c>
      <c r="BN1011" s="44" t="str">
        <f>IF(Wedstrijden!K1176="x","B1","")</f>
        <v/>
      </c>
      <c r="BO1011" s="44" t="str">
        <f>IF(Wedstrijden!L1176="x","BB","")</f>
        <v/>
      </c>
      <c r="BP1011" s="44" t="str">
        <f>IF(Wedstrijden!M1176="x","B","")</f>
        <v/>
      </c>
      <c r="BQ1011" s="44" t="str">
        <f>IF(Wedstrijden!N1176="x","L1","")</f>
        <v/>
      </c>
      <c r="BR1011" s="44" t="str">
        <f>IF(Wedstrijden!O1176="x","L2","")</f>
        <v/>
      </c>
      <c r="BS1011" s="44" t="str">
        <f>IF(Wedstrijden!P1176="x","M1","")</f>
        <v/>
      </c>
      <c r="BT1011" s="44" t="str">
        <f>IF(Wedstrijden!Q1176="x","M2","")</f>
        <v/>
      </c>
      <c r="BU1011" s="44" t="str">
        <f>IF(Wedstrijden!R1176="x","Z1","")</f>
        <v/>
      </c>
      <c r="BV1011" s="44" t="str">
        <f>IF(Wedstrijden!S1176="x","Z2","")</f>
        <v/>
      </c>
      <c r="BW1011" s="44" t="str">
        <f>IF(COUNTA(Wedstrijden!T1176:AB1176)&lt;&gt;0,1,"")</f>
        <v/>
      </c>
      <c r="BX1011" s="44" t="str">
        <f t="shared" si="91"/>
        <v/>
      </c>
      <c r="BY1011" s="44" t="str">
        <f>IF(Wedstrijden!T1176="x","BB","")</f>
        <v/>
      </c>
      <c r="BZ1011" s="44" t="str">
        <f>IF(Wedstrijden!U1176="x","B","")</f>
        <v/>
      </c>
      <c r="CA1011" s="44" t="str">
        <f>IF(Wedstrijden!V1176="x","L1","")</f>
        <v/>
      </c>
      <c r="CB1011" s="44" t="str">
        <f>IF(Wedstrijden!W1176="x","L2","")</f>
        <v/>
      </c>
      <c r="CC1011" s="44" t="str">
        <f>IF(Wedstrijden!X1176="x","M1","")</f>
        <v/>
      </c>
      <c r="CD1011" s="44" t="str">
        <f>IF(Wedstrijden!Y1176="x","M2","")</f>
        <v/>
      </c>
      <c r="CE1011" s="44" t="str">
        <f>IF(Wedstrijden!Z1176="x","Z1","")</f>
        <v/>
      </c>
      <c r="CF1011" s="44" t="str">
        <f>IF(Wedstrijden!AA1176="x","Z2","")</f>
        <v/>
      </c>
      <c r="CG1011" s="44" t="str">
        <f>IF(Wedstrijden!AB1176="x","ZZL","")</f>
        <v/>
      </c>
      <c r="CL1011" s="44" t="str">
        <f>IF(COUNTA(Wedstrijden!AC1176:AJ1176)&lt;&gt;0,2,"")</f>
        <v/>
      </c>
      <c r="CM1011" s="44" t="str">
        <f t="shared" si="92"/>
        <v/>
      </c>
      <c r="CN1011" s="44" t="str">
        <f>IF(Wedstrijden!AC1176="x","AA","")</f>
        <v/>
      </c>
      <c r="CO1011" s="44" t="str">
        <f>IF(Wedstrijden!AD1176="x","A","")</f>
        <v/>
      </c>
      <c r="CP1011" s="44" t="str">
        <f>IF(Wedstrijden!AE1176="x","BB","")</f>
        <v/>
      </c>
      <c r="CQ1011" s="44" t="str">
        <f>IF(Wedstrijden!AF1176="x","B","")</f>
        <v/>
      </c>
      <c r="CR1011" s="44" t="str">
        <f>IF(Wedstrijden!AG1176="x","L","")</f>
        <v/>
      </c>
      <c r="CS1011" s="44" t="str">
        <f>IF(Wedstrijden!AH1176="x","M","")</f>
        <v/>
      </c>
      <c r="CT1011" s="44" t="str">
        <f>IF(Wedstrijden!AI1176="x","Z","")</f>
        <v/>
      </c>
      <c r="CU1011" s="44" t="str">
        <f>IF(Wedstrijden!AJ1176="x","ZZ","")</f>
        <v/>
      </c>
      <c r="CV1011" s="44" t="str">
        <f>IF(COUNTA(Wedstrijden!AK1176:AQ1176)&lt;&gt;0,2,"")</f>
        <v/>
      </c>
      <c r="CW1011" s="44" t="str">
        <f t="shared" si="93"/>
        <v/>
      </c>
      <c r="CX1011" s="44" t="str">
        <f>IF(Wedstrijden!AK1176="x","BB","")</f>
        <v/>
      </c>
      <c r="CY1011" s="44" t="str">
        <f>IF(Wedstrijden!AL1176="x","B","")</f>
        <v/>
      </c>
      <c r="CZ1011" s="44" t="str">
        <f>IF(Wedstrijden!AM1176="x","L","")</f>
        <v/>
      </c>
      <c r="DA1011" s="44" t="str">
        <f>IF(Wedstrijden!AN1176="x","M","")</f>
        <v/>
      </c>
      <c r="DB1011" s="44" t="str">
        <f>IF(Wedstrijden!AO1176="x","Z","")</f>
        <v/>
      </c>
      <c r="DC1011" s="44" t="str">
        <f>IF(Wedstrijden!AP1176="x","ZZ","")</f>
        <v/>
      </c>
      <c r="DD1011" s="44" t="str">
        <f>IF(Wedstrijden!AQ1176="x","1.40","")</f>
        <v/>
      </c>
      <c r="DE1011" s="44" t="str">
        <f>IF(COUNTA(Wedstrijden!AR1176:AT1176)&lt;&gt;0,6,"")</f>
        <v/>
      </c>
      <c r="DF1011" s="44" t="str">
        <f t="shared" si="94"/>
        <v/>
      </c>
      <c r="DG1011" s="44" t="str">
        <f>IF(Wedstrijden!AR1176="x","L","")</f>
        <v/>
      </c>
      <c r="DH1011" s="44" t="str">
        <f>IF(Wedstrijden!AS1176="x","M","")</f>
        <v/>
      </c>
      <c r="DI1011" s="44" t="str">
        <f>IF(Wedstrijden!AT1176="x","Z","")</f>
        <v/>
      </c>
      <c r="DJ1011" s="44" t="str">
        <f>IF(COUNTA(Wedstrijden!AU1176:AW1176)&lt;&gt;0,6,"")</f>
        <v/>
      </c>
      <c r="DK1011" s="44" t="str">
        <f t="shared" si="95"/>
        <v/>
      </c>
      <c r="DL1011" s="44" t="str">
        <f>IF(Wedstrijden!AU1176="x","L","")</f>
        <v/>
      </c>
      <c r="DM1011" s="44" t="str">
        <f>IF(Wedstrijden!AV1176="x","M","")</f>
        <v/>
      </c>
      <c r="DN1011" s="44" t="str">
        <f>IF(Wedstrijden!AW1176="x","Z","")</f>
        <v/>
      </c>
    </row>
    <row r="1012" spans="1:118" ht="15">
      <c r="A1012" s="48" t="e">
        <f>Wedstrijden!#REF!</f>
        <v>#REF!</v>
      </c>
      <c r="B1012" s="44" t="str">
        <f>IFERROR(VLOOKUP(Wedstrijden!E1177,Wedstrijdlocaties!$B$2:$E$499,2,FALSE),"")</f>
        <v/>
      </c>
      <c r="C1012" s="44" t="str">
        <f>Wedstrijden!F1177</f>
        <v/>
      </c>
      <c r="D1012" s="44" t="str">
        <f>IFERROR(VLOOKUP(Wedstrijden!G1177,Organisaties!$B$2:$C$501,2,FALSE),"")</f>
        <v/>
      </c>
      <c r="E1012" s="44" t="str">
        <f>IFERROR(VLOOKUP(Wedstrijden!G1177,Organisaties!$B$2:$F$501,5,FALSE),"")</f>
        <v/>
      </c>
      <c r="F1012" s="44" t="str">
        <f>IF(Wedstrijden!BC1177&lt;&gt;"",Wedstrijden!BC1177,"")</f>
        <v/>
      </c>
      <c r="G1012" s="44">
        <f>IF(Wedstrijden!AY1177="Indoor",1,0)</f>
        <v>0</v>
      </c>
      <c r="H1012" s="44">
        <f>Wedstrijden!AZ1177</f>
        <v>0</v>
      </c>
      <c r="I1012" s="44" t="str">
        <f>IF(Wedstrijden!AX1177="Nee",0,IF(Wedstrijden!AX1177="Ja",1,""))</f>
        <v/>
      </c>
      <c r="J1012" s="44" t="str">
        <f>IF(Wedstrijden!BA1177&lt;&gt;"",Wedstrijden!BA1177,"")</f>
        <v/>
      </c>
      <c r="W1012" s="45"/>
      <c r="AE1012" s="45"/>
      <c r="AN1012" s="45"/>
      <c r="AU1012" s="45"/>
      <c r="BA1012" s="45"/>
      <c r="BE1012" s="45"/>
      <c r="BJ1012" s="44" t="str">
        <f>IF(COUNTA(Wedstrijden!I1177:S1177)&lt;&gt;0,1,"")</f>
        <v/>
      </c>
      <c r="BK1012" s="44" t="str">
        <f t="shared" si="90"/>
        <v/>
      </c>
      <c r="BL1012" s="44" t="str">
        <f>IF(Wedstrijden!I1177="x","AA","")</f>
        <v/>
      </c>
      <c r="BM1012" s="44" t="str">
        <f>IF(Wedstrijden!J1177="x","A","")</f>
        <v/>
      </c>
      <c r="BN1012" s="44" t="str">
        <f>IF(Wedstrijden!K1177="x","B1","")</f>
        <v/>
      </c>
      <c r="BO1012" s="44" t="str">
        <f>IF(Wedstrijden!L1177="x","BB","")</f>
        <v/>
      </c>
      <c r="BP1012" s="44" t="str">
        <f>IF(Wedstrijden!M1177="x","B","")</f>
        <v/>
      </c>
      <c r="BQ1012" s="44" t="str">
        <f>IF(Wedstrijden!N1177="x","L1","")</f>
        <v/>
      </c>
      <c r="BR1012" s="44" t="str">
        <f>IF(Wedstrijden!O1177="x","L2","")</f>
        <v/>
      </c>
      <c r="BS1012" s="44" t="str">
        <f>IF(Wedstrijden!P1177="x","M1","")</f>
        <v/>
      </c>
      <c r="BT1012" s="44" t="str">
        <f>IF(Wedstrijden!Q1177="x","M2","")</f>
        <v/>
      </c>
      <c r="BU1012" s="44" t="str">
        <f>IF(Wedstrijden!R1177="x","Z1","")</f>
        <v/>
      </c>
      <c r="BV1012" s="44" t="str">
        <f>IF(Wedstrijden!S1177="x","Z2","")</f>
        <v/>
      </c>
      <c r="BW1012" s="44" t="str">
        <f>IF(COUNTA(Wedstrijden!T1177:AB1177)&lt;&gt;0,1,"")</f>
        <v/>
      </c>
      <c r="BX1012" s="44" t="str">
        <f t="shared" si="91"/>
        <v/>
      </c>
      <c r="BY1012" s="44" t="str">
        <f>IF(Wedstrijden!T1177="x","BB","")</f>
        <v/>
      </c>
      <c r="BZ1012" s="44" t="str">
        <f>IF(Wedstrijden!U1177="x","B","")</f>
        <v/>
      </c>
      <c r="CA1012" s="44" t="str">
        <f>IF(Wedstrijden!V1177="x","L1","")</f>
        <v/>
      </c>
      <c r="CB1012" s="44" t="str">
        <f>IF(Wedstrijden!W1177="x","L2","")</f>
        <v/>
      </c>
      <c r="CC1012" s="44" t="str">
        <f>IF(Wedstrijden!X1177="x","M1","")</f>
        <v/>
      </c>
      <c r="CD1012" s="44" t="str">
        <f>IF(Wedstrijden!Y1177="x","M2","")</f>
        <v/>
      </c>
      <c r="CE1012" s="44" t="str">
        <f>IF(Wedstrijden!Z1177="x","Z1","")</f>
        <v/>
      </c>
      <c r="CF1012" s="44" t="str">
        <f>IF(Wedstrijden!AA1177="x","Z2","")</f>
        <v/>
      </c>
      <c r="CG1012" s="44" t="str">
        <f>IF(Wedstrijden!AB1177="x","ZZL","")</f>
        <v/>
      </c>
      <c r="CL1012" s="44" t="str">
        <f>IF(COUNTA(Wedstrijden!AC1177:AJ1177)&lt;&gt;0,2,"")</f>
        <v/>
      </c>
      <c r="CM1012" s="44" t="str">
        <f t="shared" si="92"/>
        <v/>
      </c>
      <c r="CN1012" s="44" t="str">
        <f>IF(Wedstrijden!AC1177="x","AA","")</f>
        <v/>
      </c>
      <c r="CO1012" s="44" t="str">
        <f>IF(Wedstrijden!AD1177="x","A","")</f>
        <v/>
      </c>
      <c r="CP1012" s="44" t="str">
        <f>IF(Wedstrijden!AE1177="x","BB","")</f>
        <v/>
      </c>
      <c r="CQ1012" s="44" t="str">
        <f>IF(Wedstrijden!AF1177="x","B","")</f>
        <v/>
      </c>
      <c r="CR1012" s="44" t="str">
        <f>IF(Wedstrijden!AG1177="x","L","")</f>
        <v/>
      </c>
      <c r="CS1012" s="44" t="str">
        <f>IF(Wedstrijden!AH1177="x","M","")</f>
        <v/>
      </c>
      <c r="CT1012" s="44" t="str">
        <f>IF(Wedstrijden!AI1177="x","Z","")</f>
        <v/>
      </c>
      <c r="CU1012" s="44" t="str">
        <f>IF(Wedstrijden!AJ1177="x","ZZ","")</f>
        <v/>
      </c>
      <c r="CV1012" s="44" t="str">
        <f>IF(COUNTA(Wedstrijden!AK1177:AQ1177)&lt;&gt;0,2,"")</f>
        <v/>
      </c>
      <c r="CW1012" s="44" t="str">
        <f t="shared" si="93"/>
        <v/>
      </c>
      <c r="CX1012" s="44" t="str">
        <f>IF(Wedstrijden!AK1177="x","BB","")</f>
        <v/>
      </c>
      <c r="CY1012" s="44" t="str">
        <f>IF(Wedstrijden!AL1177="x","B","")</f>
        <v/>
      </c>
      <c r="CZ1012" s="44" t="str">
        <f>IF(Wedstrijden!AM1177="x","L","")</f>
        <v/>
      </c>
      <c r="DA1012" s="44" t="str">
        <f>IF(Wedstrijden!AN1177="x","M","")</f>
        <v/>
      </c>
      <c r="DB1012" s="44" t="str">
        <f>IF(Wedstrijden!AO1177="x","Z","")</f>
        <v/>
      </c>
      <c r="DC1012" s="44" t="str">
        <f>IF(Wedstrijden!AP1177="x","ZZ","")</f>
        <v/>
      </c>
      <c r="DD1012" s="44" t="str">
        <f>IF(Wedstrijden!AQ1177="x","1.40","")</f>
        <v/>
      </c>
      <c r="DE1012" s="44" t="str">
        <f>IF(COUNTA(Wedstrijden!AR1177:AT1177)&lt;&gt;0,6,"")</f>
        <v/>
      </c>
      <c r="DF1012" s="44" t="str">
        <f t="shared" si="94"/>
        <v/>
      </c>
      <c r="DG1012" s="44" t="str">
        <f>IF(Wedstrijden!AR1177="x","L","")</f>
        <v/>
      </c>
      <c r="DH1012" s="44" t="str">
        <f>IF(Wedstrijden!AS1177="x","M","")</f>
        <v/>
      </c>
      <c r="DI1012" s="44" t="str">
        <f>IF(Wedstrijden!AT1177="x","Z","")</f>
        <v/>
      </c>
      <c r="DJ1012" s="44" t="str">
        <f>IF(COUNTA(Wedstrijden!AU1177:AW1177)&lt;&gt;0,6,"")</f>
        <v/>
      </c>
      <c r="DK1012" s="44" t="str">
        <f t="shared" si="95"/>
        <v/>
      </c>
      <c r="DL1012" s="44" t="str">
        <f>IF(Wedstrijden!AU1177="x","L","")</f>
        <v/>
      </c>
      <c r="DM1012" s="44" t="str">
        <f>IF(Wedstrijden!AV1177="x","M","")</f>
        <v/>
      </c>
      <c r="DN1012" s="44" t="str">
        <f>IF(Wedstrijden!AW1177="x","Z","")</f>
        <v/>
      </c>
    </row>
    <row r="1013" spans="1:118" ht="15">
      <c r="A1013" s="48" t="e">
        <f>Wedstrijden!#REF!</f>
        <v>#REF!</v>
      </c>
      <c r="B1013" s="44" t="str">
        <f>IFERROR(VLOOKUP(Wedstrijden!E1178,Wedstrijdlocaties!$B$2:$E$499,2,FALSE),"")</f>
        <v/>
      </c>
      <c r="C1013" s="44" t="str">
        <f>Wedstrijden!F1178</f>
        <v/>
      </c>
      <c r="D1013" s="44" t="str">
        <f>IFERROR(VLOOKUP(Wedstrijden!G1178,Organisaties!$B$2:$C$501,2,FALSE),"")</f>
        <v/>
      </c>
      <c r="E1013" s="44" t="str">
        <f>IFERROR(VLOOKUP(Wedstrijden!G1178,Organisaties!$B$2:$F$501,5,FALSE),"")</f>
        <v/>
      </c>
      <c r="F1013" s="44" t="str">
        <f>IF(Wedstrijden!BC1178&lt;&gt;"",Wedstrijden!BC1178,"")</f>
        <v/>
      </c>
      <c r="G1013" s="44">
        <f>IF(Wedstrijden!AY1178="Indoor",1,0)</f>
        <v>0</v>
      </c>
      <c r="H1013" s="44">
        <f>Wedstrijden!AZ1178</f>
        <v>0</v>
      </c>
      <c r="I1013" s="44" t="str">
        <f>IF(Wedstrijden!AX1178="Nee",0,IF(Wedstrijden!AX1178="Ja",1,""))</f>
        <v/>
      </c>
      <c r="J1013" s="44" t="str">
        <f>IF(Wedstrijden!BA1178&lt;&gt;"",Wedstrijden!BA1178,"")</f>
        <v/>
      </c>
      <c r="W1013" s="45"/>
      <c r="AE1013" s="45"/>
      <c r="AN1013" s="45"/>
      <c r="AU1013" s="45"/>
      <c r="BA1013" s="45"/>
      <c r="BE1013" s="45"/>
      <c r="BJ1013" s="44" t="str">
        <f>IF(COUNTA(Wedstrijden!I1178:S1178)&lt;&gt;0,1,"")</f>
        <v/>
      </c>
      <c r="BK1013" s="44" t="str">
        <f t="shared" si="90"/>
        <v/>
      </c>
      <c r="BL1013" s="44" t="str">
        <f>IF(Wedstrijden!I1178="x","AA","")</f>
        <v/>
      </c>
      <c r="BM1013" s="44" t="str">
        <f>IF(Wedstrijden!J1178="x","A","")</f>
        <v/>
      </c>
      <c r="BN1013" s="44" t="str">
        <f>IF(Wedstrijden!K1178="x","B1","")</f>
        <v/>
      </c>
      <c r="BO1013" s="44" t="str">
        <f>IF(Wedstrijden!L1178="x","BB","")</f>
        <v/>
      </c>
      <c r="BP1013" s="44" t="str">
        <f>IF(Wedstrijden!M1178="x","B","")</f>
        <v/>
      </c>
      <c r="BQ1013" s="44" t="str">
        <f>IF(Wedstrijden!N1178="x","L1","")</f>
        <v/>
      </c>
      <c r="BR1013" s="44" t="str">
        <f>IF(Wedstrijden!O1178="x","L2","")</f>
        <v/>
      </c>
      <c r="BS1013" s="44" t="str">
        <f>IF(Wedstrijden!P1178="x","M1","")</f>
        <v/>
      </c>
      <c r="BT1013" s="44" t="str">
        <f>IF(Wedstrijden!Q1178="x","M2","")</f>
        <v/>
      </c>
      <c r="BU1013" s="44" t="str">
        <f>IF(Wedstrijden!R1178="x","Z1","")</f>
        <v/>
      </c>
      <c r="BV1013" s="44" t="str">
        <f>IF(Wedstrijden!S1178="x","Z2","")</f>
        <v/>
      </c>
      <c r="BW1013" s="44" t="str">
        <f>IF(COUNTA(Wedstrijden!T1178:AB1178)&lt;&gt;0,1,"")</f>
        <v/>
      </c>
      <c r="BX1013" s="44" t="str">
        <f t="shared" si="91"/>
        <v/>
      </c>
      <c r="BY1013" s="44" t="str">
        <f>IF(Wedstrijden!T1178="x","BB","")</f>
        <v/>
      </c>
      <c r="BZ1013" s="44" t="str">
        <f>IF(Wedstrijden!U1178="x","B","")</f>
        <v/>
      </c>
      <c r="CA1013" s="44" t="str">
        <f>IF(Wedstrijden!V1178="x","L1","")</f>
        <v/>
      </c>
      <c r="CB1013" s="44" t="str">
        <f>IF(Wedstrijden!W1178="x","L2","")</f>
        <v/>
      </c>
      <c r="CC1013" s="44" t="str">
        <f>IF(Wedstrijden!X1178="x","M1","")</f>
        <v/>
      </c>
      <c r="CD1013" s="44" t="str">
        <f>IF(Wedstrijden!Y1178="x","M2","")</f>
        <v/>
      </c>
      <c r="CE1013" s="44" t="str">
        <f>IF(Wedstrijden!Z1178="x","Z1","")</f>
        <v/>
      </c>
      <c r="CF1013" s="44" t="str">
        <f>IF(Wedstrijden!AA1178="x","Z2","")</f>
        <v/>
      </c>
      <c r="CG1013" s="44" t="str">
        <f>IF(Wedstrijden!AB1178="x","ZZL","")</f>
        <v/>
      </c>
      <c r="CL1013" s="44" t="str">
        <f>IF(COUNTA(Wedstrijden!AC1178:AJ1178)&lt;&gt;0,2,"")</f>
        <v/>
      </c>
      <c r="CM1013" s="44" t="str">
        <f t="shared" si="92"/>
        <v/>
      </c>
      <c r="CN1013" s="44" t="str">
        <f>IF(Wedstrijden!AC1178="x","AA","")</f>
        <v/>
      </c>
      <c r="CO1013" s="44" t="str">
        <f>IF(Wedstrijden!AD1178="x","A","")</f>
        <v/>
      </c>
      <c r="CP1013" s="44" t="str">
        <f>IF(Wedstrijden!AE1178="x","BB","")</f>
        <v/>
      </c>
      <c r="CQ1013" s="44" t="str">
        <f>IF(Wedstrijden!AF1178="x","B","")</f>
        <v/>
      </c>
      <c r="CR1013" s="44" t="str">
        <f>IF(Wedstrijden!AG1178="x","L","")</f>
        <v/>
      </c>
      <c r="CS1013" s="44" t="str">
        <f>IF(Wedstrijden!AH1178="x","M","")</f>
        <v/>
      </c>
      <c r="CT1013" s="44" t="str">
        <f>IF(Wedstrijden!AI1178="x","Z","")</f>
        <v/>
      </c>
      <c r="CU1013" s="44" t="str">
        <f>IF(Wedstrijden!AJ1178="x","ZZ","")</f>
        <v/>
      </c>
      <c r="CV1013" s="44" t="str">
        <f>IF(COUNTA(Wedstrijden!AK1178:AQ1178)&lt;&gt;0,2,"")</f>
        <v/>
      </c>
      <c r="CW1013" s="44" t="str">
        <f t="shared" si="93"/>
        <v/>
      </c>
      <c r="CX1013" s="44" t="str">
        <f>IF(Wedstrijden!AK1178="x","BB","")</f>
        <v/>
      </c>
      <c r="CY1013" s="44" t="str">
        <f>IF(Wedstrijden!AL1178="x","B","")</f>
        <v/>
      </c>
      <c r="CZ1013" s="44" t="str">
        <f>IF(Wedstrijden!AM1178="x","L","")</f>
        <v/>
      </c>
      <c r="DA1013" s="44" t="str">
        <f>IF(Wedstrijden!AN1178="x","M","")</f>
        <v/>
      </c>
      <c r="DB1013" s="44" t="str">
        <f>IF(Wedstrijden!AO1178="x","Z","")</f>
        <v/>
      </c>
      <c r="DC1013" s="44" t="str">
        <f>IF(Wedstrijden!AP1178="x","ZZ","")</f>
        <v/>
      </c>
      <c r="DD1013" s="44" t="str">
        <f>IF(Wedstrijden!AQ1178="x","1.40","")</f>
        <v/>
      </c>
      <c r="DE1013" s="44" t="str">
        <f>IF(COUNTA(Wedstrijden!AR1178:AT1178)&lt;&gt;0,6,"")</f>
        <v/>
      </c>
      <c r="DF1013" s="44" t="str">
        <f t="shared" si="94"/>
        <v/>
      </c>
      <c r="DG1013" s="44" t="str">
        <f>IF(Wedstrijden!AR1178="x","L","")</f>
        <v/>
      </c>
      <c r="DH1013" s="44" t="str">
        <f>IF(Wedstrijden!AS1178="x","M","")</f>
        <v/>
      </c>
      <c r="DI1013" s="44" t="str">
        <f>IF(Wedstrijden!AT1178="x","Z","")</f>
        <v/>
      </c>
      <c r="DJ1013" s="44" t="str">
        <f>IF(COUNTA(Wedstrijden!AU1178:AW1178)&lt;&gt;0,6,"")</f>
        <v/>
      </c>
      <c r="DK1013" s="44" t="str">
        <f t="shared" si="95"/>
        <v/>
      </c>
      <c r="DL1013" s="44" t="str">
        <f>IF(Wedstrijden!AU1178="x","L","")</f>
        <v/>
      </c>
      <c r="DM1013" s="44" t="str">
        <f>IF(Wedstrijden!AV1178="x","M","")</f>
        <v/>
      </c>
      <c r="DN1013" s="44" t="str">
        <f>IF(Wedstrijden!AW1178="x","Z","")</f>
        <v/>
      </c>
    </row>
    <row r="1014" spans="1:118" ht="15">
      <c r="A1014" s="48" t="e">
        <f>Wedstrijden!#REF!</f>
        <v>#REF!</v>
      </c>
      <c r="B1014" s="44" t="str">
        <f>IFERROR(VLOOKUP(Wedstrijden!E1179,Wedstrijdlocaties!$B$2:$E$499,2,FALSE),"")</f>
        <v/>
      </c>
      <c r="C1014" s="44" t="str">
        <f>Wedstrijden!F1179</f>
        <v/>
      </c>
      <c r="D1014" s="44" t="str">
        <f>IFERROR(VLOOKUP(Wedstrijden!G1179,Organisaties!$B$2:$C$501,2,FALSE),"")</f>
        <v/>
      </c>
      <c r="E1014" s="44" t="str">
        <f>IFERROR(VLOOKUP(Wedstrijden!G1179,Organisaties!$B$2:$F$501,5,FALSE),"")</f>
        <v/>
      </c>
      <c r="F1014" s="44" t="str">
        <f>IF(Wedstrijden!BC1179&lt;&gt;"",Wedstrijden!BC1179,"")</f>
        <v/>
      </c>
      <c r="G1014" s="44">
        <f>IF(Wedstrijden!AY1179="Indoor",1,0)</f>
        <v>0</v>
      </c>
      <c r="H1014" s="44">
        <f>Wedstrijden!AZ1179</f>
        <v>0</v>
      </c>
      <c r="I1014" s="44" t="str">
        <f>IF(Wedstrijden!AX1179="Nee",0,IF(Wedstrijden!AX1179="Ja",1,""))</f>
        <v/>
      </c>
      <c r="J1014" s="44" t="str">
        <f>IF(Wedstrijden!BA1179&lt;&gt;"",Wedstrijden!BA1179,"")</f>
        <v/>
      </c>
      <c r="W1014" s="45"/>
      <c r="AE1014" s="45"/>
      <c r="AN1014" s="45"/>
      <c r="AU1014" s="45"/>
      <c r="BA1014" s="45"/>
      <c r="BE1014" s="45"/>
      <c r="BJ1014" s="44" t="str">
        <f>IF(COUNTA(Wedstrijden!I1179:S1179)&lt;&gt;0,1,"")</f>
        <v/>
      </c>
      <c r="BK1014" s="44" t="str">
        <f t="shared" si="90"/>
        <v/>
      </c>
      <c r="BL1014" s="44" t="str">
        <f>IF(Wedstrijden!I1179="x","AA","")</f>
        <v/>
      </c>
      <c r="BM1014" s="44" t="str">
        <f>IF(Wedstrijden!J1179="x","A","")</f>
        <v/>
      </c>
      <c r="BN1014" s="44" t="str">
        <f>IF(Wedstrijden!K1179="x","B1","")</f>
        <v/>
      </c>
      <c r="BO1014" s="44" t="str">
        <f>IF(Wedstrijden!L1179="x","BB","")</f>
        <v/>
      </c>
      <c r="BP1014" s="44" t="str">
        <f>IF(Wedstrijden!M1179="x","B","")</f>
        <v/>
      </c>
      <c r="BQ1014" s="44" t="str">
        <f>IF(Wedstrijden!N1179="x","L1","")</f>
        <v/>
      </c>
      <c r="BR1014" s="44" t="str">
        <f>IF(Wedstrijden!O1179="x","L2","")</f>
        <v/>
      </c>
      <c r="BS1014" s="44" t="str">
        <f>IF(Wedstrijden!P1179="x","M1","")</f>
        <v/>
      </c>
      <c r="BT1014" s="44" t="str">
        <f>IF(Wedstrijden!Q1179="x","M2","")</f>
        <v/>
      </c>
      <c r="BU1014" s="44" t="str">
        <f>IF(Wedstrijden!R1179="x","Z1","")</f>
        <v/>
      </c>
      <c r="BV1014" s="44" t="str">
        <f>IF(Wedstrijden!S1179="x","Z2","")</f>
        <v/>
      </c>
      <c r="BW1014" s="44" t="str">
        <f>IF(COUNTA(Wedstrijden!T1179:AB1179)&lt;&gt;0,1,"")</f>
        <v/>
      </c>
      <c r="BX1014" s="44" t="str">
        <f t="shared" si="91"/>
        <v/>
      </c>
      <c r="BY1014" s="44" t="str">
        <f>IF(Wedstrijden!T1179="x","BB","")</f>
        <v/>
      </c>
      <c r="BZ1014" s="44" t="str">
        <f>IF(Wedstrijden!U1179="x","B","")</f>
        <v/>
      </c>
      <c r="CA1014" s="44" t="str">
        <f>IF(Wedstrijden!V1179="x","L1","")</f>
        <v/>
      </c>
      <c r="CB1014" s="44" t="str">
        <f>IF(Wedstrijden!W1179="x","L2","")</f>
        <v/>
      </c>
      <c r="CC1014" s="44" t="str">
        <f>IF(Wedstrijden!X1179="x","M1","")</f>
        <v/>
      </c>
      <c r="CD1014" s="44" t="str">
        <f>IF(Wedstrijden!Y1179="x","M2","")</f>
        <v/>
      </c>
      <c r="CE1014" s="44" t="str">
        <f>IF(Wedstrijden!Z1179="x","Z1","")</f>
        <v/>
      </c>
      <c r="CF1014" s="44" t="str">
        <f>IF(Wedstrijden!AA1179="x","Z2","")</f>
        <v/>
      </c>
      <c r="CG1014" s="44" t="str">
        <f>IF(Wedstrijden!AB1179="x","ZZL","")</f>
        <v/>
      </c>
      <c r="CL1014" s="44" t="str">
        <f>IF(COUNTA(Wedstrijden!AC1179:AJ1179)&lt;&gt;0,2,"")</f>
        <v/>
      </c>
      <c r="CM1014" s="44" t="str">
        <f t="shared" si="92"/>
        <v/>
      </c>
      <c r="CN1014" s="44" t="str">
        <f>IF(Wedstrijden!AC1179="x","AA","")</f>
        <v/>
      </c>
      <c r="CO1014" s="44" t="str">
        <f>IF(Wedstrijden!AD1179="x","A","")</f>
        <v/>
      </c>
      <c r="CP1014" s="44" t="str">
        <f>IF(Wedstrijden!AE1179="x","BB","")</f>
        <v/>
      </c>
      <c r="CQ1014" s="44" t="str">
        <f>IF(Wedstrijden!AF1179="x","B","")</f>
        <v/>
      </c>
      <c r="CR1014" s="44" t="str">
        <f>IF(Wedstrijden!AG1179="x","L","")</f>
        <v/>
      </c>
      <c r="CS1014" s="44" t="str">
        <f>IF(Wedstrijden!AH1179="x","M","")</f>
        <v/>
      </c>
      <c r="CT1014" s="44" t="str">
        <f>IF(Wedstrijden!AI1179="x","Z","")</f>
        <v/>
      </c>
      <c r="CU1014" s="44" t="str">
        <f>IF(Wedstrijden!AJ1179="x","ZZ","")</f>
        <v/>
      </c>
      <c r="CV1014" s="44" t="str">
        <f>IF(COUNTA(Wedstrijden!AK1179:AQ1179)&lt;&gt;0,2,"")</f>
        <v/>
      </c>
      <c r="CW1014" s="44" t="str">
        <f t="shared" si="93"/>
        <v/>
      </c>
      <c r="CX1014" s="44" t="str">
        <f>IF(Wedstrijden!AK1179="x","BB","")</f>
        <v/>
      </c>
      <c r="CY1014" s="44" t="str">
        <f>IF(Wedstrijden!AL1179="x","B","")</f>
        <v/>
      </c>
      <c r="CZ1014" s="44" t="str">
        <f>IF(Wedstrijden!AM1179="x","L","")</f>
        <v/>
      </c>
      <c r="DA1014" s="44" t="str">
        <f>IF(Wedstrijden!AN1179="x","M","")</f>
        <v/>
      </c>
      <c r="DB1014" s="44" t="str">
        <f>IF(Wedstrijden!AO1179="x","Z","")</f>
        <v/>
      </c>
      <c r="DC1014" s="44" t="str">
        <f>IF(Wedstrijden!AP1179="x","ZZ","")</f>
        <v/>
      </c>
      <c r="DD1014" s="44" t="str">
        <f>IF(Wedstrijden!AQ1179="x","1.40","")</f>
        <v/>
      </c>
      <c r="DE1014" s="44" t="str">
        <f>IF(COUNTA(Wedstrijden!AR1179:AT1179)&lt;&gt;0,6,"")</f>
        <v/>
      </c>
      <c r="DF1014" s="44" t="str">
        <f t="shared" si="94"/>
        <v/>
      </c>
      <c r="DG1014" s="44" t="str">
        <f>IF(Wedstrijden!AR1179="x","L","")</f>
        <v/>
      </c>
      <c r="DH1014" s="44" t="str">
        <f>IF(Wedstrijden!AS1179="x","M","")</f>
        <v/>
      </c>
      <c r="DI1014" s="44" t="str">
        <f>IF(Wedstrijden!AT1179="x","Z","")</f>
        <v/>
      </c>
      <c r="DJ1014" s="44" t="str">
        <f>IF(COUNTA(Wedstrijden!AU1179:AW1179)&lt;&gt;0,6,"")</f>
        <v/>
      </c>
      <c r="DK1014" s="44" t="str">
        <f t="shared" si="95"/>
        <v/>
      </c>
      <c r="DL1014" s="44" t="str">
        <f>IF(Wedstrijden!AU1179="x","L","")</f>
        <v/>
      </c>
      <c r="DM1014" s="44" t="str">
        <f>IF(Wedstrijden!AV1179="x","M","")</f>
        <v/>
      </c>
      <c r="DN1014" s="44" t="str">
        <f>IF(Wedstrijden!AW1179="x","Z","")</f>
        <v/>
      </c>
    </row>
    <row r="1015" spans="1:118" ht="15">
      <c r="A1015" s="48" t="e">
        <f>Wedstrijden!#REF!</f>
        <v>#REF!</v>
      </c>
      <c r="B1015" s="44" t="str">
        <f>IFERROR(VLOOKUP(Wedstrijden!E1180,Wedstrijdlocaties!$B$2:$E$499,2,FALSE),"")</f>
        <v/>
      </c>
      <c r="C1015" s="44" t="str">
        <f>Wedstrijden!F1180</f>
        <v/>
      </c>
      <c r="D1015" s="44" t="str">
        <f>IFERROR(VLOOKUP(Wedstrijden!G1180,Organisaties!$B$2:$C$501,2,FALSE),"")</f>
        <v/>
      </c>
      <c r="E1015" s="44" t="str">
        <f>IFERROR(VLOOKUP(Wedstrijden!G1180,Organisaties!$B$2:$F$501,5,FALSE),"")</f>
        <v/>
      </c>
      <c r="F1015" s="44" t="str">
        <f>IF(Wedstrijden!BC1180&lt;&gt;"",Wedstrijden!BC1180,"")</f>
        <v/>
      </c>
      <c r="G1015" s="44">
        <f>IF(Wedstrijden!AY1180="Indoor",1,0)</f>
        <v>0</v>
      </c>
      <c r="H1015" s="44">
        <f>Wedstrijden!AZ1180</f>
        <v>0</v>
      </c>
      <c r="I1015" s="44" t="str">
        <f>IF(Wedstrijden!AX1180="Nee",0,IF(Wedstrijden!AX1180="Ja",1,""))</f>
        <v/>
      </c>
      <c r="J1015" s="44" t="str">
        <f>IF(Wedstrijden!BA1180&lt;&gt;"",Wedstrijden!BA1180,"")</f>
        <v/>
      </c>
      <c r="W1015" s="45"/>
      <c r="AE1015" s="45"/>
      <c r="AN1015" s="45"/>
      <c r="AU1015" s="45"/>
      <c r="BA1015" s="45"/>
      <c r="BE1015" s="45"/>
      <c r="BJ1015" s="44" t="str">
        <f>IF(COUNTA(Wedstrijden!I1180:S1180)&lt;&gt;0,1,"")</f>
        <v/>
      </c>
      <c r="BK1015" s="44" t="str">
        <f t="shared" si="90"/>
        <v/>
      </c>
      <c r="BL1015" s="44" t="str">
        <f>IF(Wedstrijden!I1180="x","AA","")</f>
        <v/>
      </c>
      <c r="BM1015" s="44" t="str">
        <f>IF(Wedstrijden!J1180="x","A","")</f>
        <v/>
      </c>
      <c r="BN1015" s="44" t="str">
        <f>IF(Wedstrijden!K1180="x","B1","")</f>
        <v/>
      </c>
      <c r="BO1015" s="44" t="str">
        <f>IF(Wedstrijden!L1180="x","BB","")</f>
        <v/>
      </c>
      <c r="BP1015" s="44" t="str">
        <f>IF(Wedstrijden!M1180="x","B","")</f>
        <v/>
      </c>
      <c r="BQ1015" s="44" t="str">
        <f>IF(Wedstrijden!N1180="x","L1","")</f>
        <v/>
      </c>
      <c r="BR1015" s="44" t="str">
        <f>IF(Wedstrijden!O1180="x","L2","")</f>
        <v/>
      </c>
      <c r="BS1015" s="44" t="str">
        <f>IF(Wedstrijden!P1180="x","M1","")</f>
        <v/>
      </c>
      <c r="BT1015" s="44" t="str">
        <f>IF(Wedstrijden!Q1180="x","M2","")</f>
        <v/>
      </c>
      <c r="BU1015" s="44" t="str">
        <f>IF(Wedstrijden!R1180="x","Z1","")</f>
        <v/>
      </c>
      <c r="BV1015" s="44" t="str">
        <f>IF(Wedstrijden!S1180="x","Z2","")</f>
        <v/>
      </c>
      <c r="BW1015" s="44" t="str">
        <f>IF(COUNTA(Wedstrijden!T1180:AB1180)&lt;&gt;0,1,"")</f>
        <v/>
      </c>
      <c r="BX1015" s="44" t="str">
        <f t="shared" si="91"/>
        <v/>
      </c>
      <c r="BY1015" s="44" t="str">
        <f>IF(Wedstrijden!T1180="x","BB","")</f>
        <v/>
      </c>
      <c r="BZ1015" s="44" t="str">
        <f>IF(Wedstrijden!U1180="x","B","")</f>
        <v/>
      </c>
      <c r="CA1015" s="44" t="str">
        <f>IF(Wedstrijden!V1180="x","L1","")</f>
        <v/>
      </c>
      <c r="CB1015" s="44" t="str">
        <f>IF(Wedstrijden!W1180="x","L2","")</f>
        <v/>
      </c>
      <c r="CC1015" s="44" t="str">
        <f>IF(Wedstrijden!X1180="x","M1","")</f>
        <v/>
      </c>
      <c r="CD1015" s="44" t="str">
        <f>IF(Wedstrijden!Y1180="x","M2","")</f>
        <v/>
      </c>
      <c r="CE1015" s="44" t="str">
        <f>IF(Wedstrijden!Z1180="x","Z1","")</f>
        <v/>
      </c>
      <c r="CF1015" s="44" t="str">
        <f>IF(Wedstrijden!AA1180="x","Z2","")</f>
        <v/>
      </c>
      <c r="CG1015" s="44" t="str">
        <f>IF(Wedstrijden!AB1180="x","ZZL","")</f>
        <v/>
      </c>
      <c r="CL1015" s="44" t="str">
        <f>IF(COUNTA(Wedstrijden!AC1180:AJ1180)&lt;&gt;0,2,"")</f>
        <v/>
      </c>
      <c r="CM1015" s="44" t="str">
        <f t="shared" si="92"/>
        <v/>
      </c>
      <c r="CN1015" s="44" t="str">
        <f>IF(Wedstrijden!AC1180="x","AA","")</f>
        <v/>
      </c>
      <c r="CO1015" s="44" t="str">
        <f>IF(Wedstrijden!AD1180="x","A","")</f>
        <v/>
      </c>
      <c r="CP1015" s="44" t="str">
        <f>IF(Wedstrijden!AE1180="x","BB","")</f>
        <v/>
      </c>
      <c r="CQ1015" s="44" t="str">
        <f>IF(Wedstrijden!AF1180="x","B","")</f>
        <v/>
      </c>
      <c r="CR1015" s="44" t="str">
        <f>IF(Wedstrijden!AG1180="x","L","")</f>
        <v/>
      </c>
      <c r="CS1015" s="44" t="str">
        <f>IF(Wedstrijden!AH1180="x","M","")</f>
        <v/>
      </c>
      <c r="CT1015" s="44" t="str">
        <f>IF(Wedstrijden!AI1180="x","Z","")</f>
        <v/>
      </c>
      <c r="CU1015" s="44" t="str">
        <f>IF(Wedstrijden!AJ1180="x","ZZ","")</f>
        <v/>
      </c>
      <c r="CV1015" s="44" t="str">
        <f>IF(COUNTA(Wedstrijden!AK1180:AQ1180)&lt;&gt;0,2,"")</f>
        <v/>
      </c>
      <c r="CW1015" s="44" t="str">
        <f t="shared" si="93"/>
        <v/>
      </c>
      <c r="CX1015" s="44" t="str">
        <f>IF(Wedstrijden!AK1180="x","BB","")</f>
        <v/>
      </c>
      <c r="CY1015" s="44" t="str">
        <f>IF(Wedstrijden!AL1180="x","B","")</f>
        <v/>
      </c>
      <c r="CZ1015" s="44" t="str">
        <f>IF(Wedstrijden!AM1180="x","L","")</f>
        <v/>
      </c>
      <c r="DA1015" s="44" t="str">
        <f>IF(Wedstrijden!AN1180="x","M","")</f>
        <v/>
      </c>
      <c r="DB1015" s="44" t="str">
        <f>IF(Wedstrijden!AO1180="x","Z","")</f>
        <v/>
      </c>
      <c r="DC1015" s="44" t="str">
        <f>IF(Wedstrijden!AP1180="x","ZZ","")</f>
        <v/>
      </c>
      <c r="DD1015" s="44" t="str">
        <f>IF(Wedstrijden!AQ1180="x","1.40","")</f>
        <v/>
      </c>
      <c r="DE1015" s="44" t="str">
        <f>IF(COUNTA(Wedstrijden!AR1180:AT1180)&lt;&gt;0,6,"")</f>
        <v/>
      </c>
      <c r="DF1015" s="44" t="str">
        <f t="shared" si="94"/>
        <v/>
      </c>
      <c r="DG1015" s="44" t="str">
        <f>IF(Wedstrijden!AR1180="x","L","")</f>
        <v/>
      </c>
      <c r="DH1015" s="44" t="str">
        <f>IF(Wedstrijden!AS1180="x","M","")</f>
        <v/>
      </c>
      <c r="DI1015" s="44" t="str">
        <f>IF(Wedstrijden!AT1180="x","Z","")</f>
        <v/>
      </c>
      <c r="DJ1015" s="44" t="str">
        <f>IF(COUNTA(Wedstrijden!AU1180:AW1180)&lt;&gt;0,6,"")</f>
        <v/>
      </c>
      <c r="DK1015" s="44" t="str">
        <f t="shared" si="95"/>
        <v/>
      </c>
      <c r="DL1015" s="44" t="str">
        <f>IF(Wedstrijden!AU1180="x","L","")</f>
        <v/>
      </c>
      <c r="DM1015" s="44" t="str">
        <f>IF(Wedstrijden!AV1180="x","M","")</f>
        <v/>
      </c>
      <c r="DN1015" s="44" t="str">
        <f>IF(Wedstrijden!AW1180="x","Z","")</f>
        <v/>
      </c>
    </row>
    <row r="1016" spans="1:118" ht="15">
      <c r="A1016" s="48" t="e">
        <f>Wedstrijden!#REF!</f>
        <v>#REF!</v>
      </c>
      <c r="B1016" s="44" t="str">
        <f>IFERROR(VLOOKUP(Wedstrijden!E1181,Wedstrijdlocaties!$B$2:$E$499,2,FALSE),"")</f>
        <v/>
      </c>
      <c r="C1016" s="44" t="str">
        <f>Wedstrijden!F1181</f>
        <v/>
      </c>
      <c r="D1016" s="44" t="str">
        <f>IFERROR(VLOOKUP(Wedstrijden!G1181,Organisaties!$B$2:$C$501,2,FALSE),"")</f>
        <v/>
      </c>
      <c r="E1016" s="44" t="str">
        <f>IFERROR(VLOOKUP(Wedstrijden!G1181,Organisaties!$B$2:$F$501,5,FALSE),"")</f>
        <v/>
      </c>
      <c r="F1016" s="44" t="str">
        <f>IF(Wedstrijden!BC1181&lt;&gt;"",Wedstrijden!BC1181,"")</f>
        <v/>
      </c>
      <c r="G1016" s="44">
        <f>IF(Wedstrijden!AY1181="Indoor",1,0)</f>
        <v>0</v>
      </c>
      <c r="H1016" s="44">
        <f>Wedstrijden!AZ1181</f>
        <v>0</v>
      </c>
      <c r="I1016" s="44" t="str">
        <f>IF(Wedstrijden!AX1181="Nee",0,IF(Wedstrijden!AX1181="Ja",1,""))</f>
        <v/>
      </c>
      <c r="J1016" s="44" t="str">
        <f>IF(Wedstrijden!BA1181&lt;&gt;"",Wedstrijden!BA1181,"")</f>
        <v/>
      </c>
      <c r="W1016" s="45"/>
      <c r="AE1016" s="45"/>
      <c r="AN1016" s="45"/>
      <c r="AU1016" s="45"/>
      <c r="BA1016" s="45"/>
      <c r="BE1016" s="45"/>
      <c r="BJ1016" s="44" t="str">
        <f>IF(COUNTA(Wedstrijden!I1181:S1181)&lt;&gt;0,1,"")</f>
        <v/>
      </c>
      <c r="BK1016" s="44" t="str">
        <f t="shared" si="90"/>
        <v/>
      </c>
      <c r="BL1016" s="44" t="str">
        <f>IF(Wedstrijden!I1181="x","AA","")</f>
        <v/>
      </c>
      <c r="BM1016" s="44" t="str">
        <f>IF(Wedstrijden!J1181="x","A","")</f>
        <v/>
      </c>
      <c r="BN1016" s="44" t="str">
        <f>IF(Wedstrijden!K1181="x","B1","")</f>
        <v/>
      </c>
      <c r="BO1016" s="44" t="str">
        <f>IF(Wedstrijden!L1181="x","BB","")</f>
        <v/>
      </c>
      <c r="BP1016" s="44" t="str">
        <f>IF(Wedstrijden!M1181="x","B","")</f>
        <v/>
      </c>
      <c r="BQ1016" s="44" t="str">
        <f>IF(Wedstrijden!N1181="x","L1","")</f>
        <v/>
      </c>
      <c r="BR1016" s="44" t="str">
        <f>IF(Wedstrijden!O1181="x","L2","")</f>
        <v/>
      </c>
      <c r="BS1016" s="44" t="str">
        <f>IF(Wedstrijden!P1181="x","M1","")</f>
        <v/>
      </c>
      <c r="BT1016" s="44" t="str">
        <f>IF(Wedstrijden!Q1181="x","M2","")</f>
        <v/>
      </c>
      <c r="BU1016" s="44" t="str">
        <f>IF(Wedstrijden!R1181="x","Z1","")</f>
        <v/>
      </c>
      <c r="BV1016" s="44" t="str">
        <f>IF(Wedstrijden!S1181="x","Z2","")</f>
        <v/>
      </c>
      <c r="BW1016" s="44" t="str">
        <f>IF(COUNTA(Wedstrijden!T1181:AB1181)&lt;&gt;0,1,"")</f>
        <v/>
      </c>
      <c r="BX1016" s="44" t="str">
        <f t="shared" si="91"/>
        <v/>
      </c>
      <c r="BY1016" s="44" t="str">
        <f>IF(Wedstrijden!T1181="x","BB","")</f>
        <v/>
      </c>
      <c r="BZ1016" s="44" t="str">
        <f>IF(Wedstrijden!U1181="x","B","")</f>
        <v/>
      </c>
      <c r="CA1016" s="44" t="str">
        <f>IF(Wedstrijden!V1181="x","L1","")</f>
        <v/>
      </c>
      <c r="CB1016" s="44" t="str">
        <f>IF(Wedstrijden!W1181="x","L2","")</f>
        <v/>
      </c>
      <c r="CC1016" s="44" t="str">
        <f>IF(Wedstrijden!X1181="x","M1","")</f>
        <v/>
      </c>
      <c r="CD1016" s="44" t="str">
        <f>IF(Wedstrijden!Y1181="x","M2","")</f>
        <v/>
      </c>
      <c r="CE1016" s="44" t="str">
        <f>IF(Wedstrijden!Z1181="x","Z1","")</f>
        <v/>
      </c>
      <c r="CF1016" s="44" t="str">
        <f>IF(Wedstrijden!AA1181="x","Z2","")</f>
        <v/>
      </c>
      <c r="CG1016" s="44" t="str">
        <f>IF(Wedstrijden!AB1181="x","ZZL","")</f>
        <v/>
      </c>
      <c r="CL1016" s="44" t="str">
        <f>IF(COUNTA(Wedstrijden!AC1181:AJ1181)&lt;&gt;0,2,"")</f>
        <v/>
      </c>
      <c r="CM1016" s="44" t="str">
        <f t="shared" si="92"/>
        <v/>
      </c>
      <c r="CN1016" s="44" t="str">
        <f>IF(Wedstrijden!AC1181="x","AA","")</f>
        <v/>
      </c>
      <c r="CO1016" s="44" t="str">
        <f>IF(Wedstrijden!AD1181="x","A","")</f>
        <v/>
      </c>
      <c r="CP1016" s="44" t="str">
        <f>IF(Wedstrijden!AE1181="x","BB","")</f>
        <v/>
      </c>
      <c r="CQ1016" s="44" t="str">
        <f>IF(Wedstrijden!AF1181="x","B","")</f>
        <v/>
      </c>
      <c r="CR1016" s="44" t="str">
        <f>IF(Wedstrijden!AG1181="x","L","")</f>
        <v/>
      </c>
      <c r="CS1016" s="44" t="str">
        <f>IF(Wedstrijden!AH1181="x","M","")</f>
        <v/>
      </c>
      <c r="CT1016" s="44" t="str">
        <f>IF(Wedstrijden!AI1181="x","Z","")</f>
        <v/>
      </c>
      <c r="CU1016" s="44" t="str">
        <f>IF(Wedstrijden!AJ1181="x","ZZ","")</f>
        <v/>
      </c>
      <c r="CV1016" s="44" t="str">
        <f>IF(COUNTA(Wedstrijden!AK1181:AQ1181)&lt;&gt;0,2,"")</f>
        <v/>
      </c>
      <c r="CW1016" s="44" t="str">
        <f t="shared" si="93"/>
        <v/>
      </c>
      <c r="CX1016" s="44" t="str">
        <f>IF(Wedstrijden!AK1181="x","BB","")</f>
        <v/>
      </c>
      <c r="CY1016" s="44" t="str">
        <f>IF(Wedstrijden!AL1181="x","B","")</f>
        <v/>
      </c>
      <c r="CZ1016" s="44" t="str">
        <f>IF(Wedstrijden!AM1181="x","L","")</f>
        <v/>
      </c>
      <c r="DA1016" s="44" t="str">
        <f>IF(Wedstrijden!AN1181="x","M","")</f>
        <v/>
      </c>
      <c r="DB1016" s="44" t="str">
        <f>IF(Wedstrijden!AO1181="x","Z","")</f>
        <v/>
      </c>
      <c r="DC1016" s="44" t="str">
        <f>IF(Wedstrijden!AP1181="x","ZZ","")</f>
        <v/>
      </c>
      <c r="DD1016" s="44" t="str">
        <f>IF(Wedstrijden!AQ1181="x","1.40","")</f>
        <v/>
      </c>
      <c r="DE1016" s="44" t="str">
        <f>IF(COUNTA(Wedstrijden!AR1181:AT1181)&lt;&gt;0,6,"")</f>
        <v/>
      </c>
      <c r="DF1016" s="44" t="str">
        <f t="shared" si="94"/>
        <v/>
      </c>
      <c r="DG1016" s="44" t="str">
        <f>IF(Wedstrijden!AR1181="x","L","")</f>
        <v/>
      </c>
      <c r="DH1016" s="44" t="str">
        <f>IF(Wedstrijden!AS1181="x","M","")</f>
        <v/>
      </c>
      <c r="DI1016" s="44" t="str">
        <f>IF(Wedstrijden!AT1181="x","Z","")</f>
        <v/>
      </c>
      <c r="DJ1016" s="44" t="str">
        <f>IF(COUNTA(Wedstrijden!AU1181:AW1181)&lt;&gt;0,6,"")</f>
        <v/>
      </c>
      <c r="DK1016" s="44" t="str">
        <f t="shared" si="95"/>
        <v/>
      </c>
      <c r="DL1016" s="44" t="str">
        <f>IF(Wedstrijden!AU1181="x","L","")</f>
        <v/>
      </c>
      <c r="DM1016" s="44" t="str">
        <f>IF(Wedstrijden!AV1181="x","M","")</f>
        <v/>
      </c>
      <c r="DN1016" s="44" t="str">
        <f>IF(Wedstrijden!AW1181="x","Z","")</f>
        <v/>
      </c>
    </row>
    <row r="1017" spans="1:118" ht="15">
      <c r="A1017" s="48" t="e">
        <f>Wedstrijden!#REF!</f>
        <v>#REF!</v>
      </c>
      <c r="B1017" s="44" t="str">
        <f>IFERROR(VLOOKUP(Wedstrijden!E1182,Wedstrijdlocaties!$B$2:$E$499,2,FALSE),"")</f>
        <v/>
      </c>
      <c r="C1017" s="44" t="str">
        <f>Wedstrijden!F1182</f>
        <v/>
      </c>
      <c r="D1017" s="44" t="str">
        <f>IFERROR(VLOOKUP(Wedstrijden!G1182,Organisaties!$B$2:$C$501,2,FALSE),"")</f>
        <v/>
      </c>
      <c r="E1017" s="44" t="str">
        <f>IFERROR(VLOOKUP(Wedstrijden!G1182,Organisaties!$B$2:$F$501,5,FALSE),"")</f>
        <v/>
      </c>
      <c r="F1017" s="44" t="str">
        <f>IF(Wedstrijden!BC1182&lt;&gt;"",Wedstrijden!BC1182,"")</f>
        <v/>
      </c>
      <c r="G1017" s="44">
        <f>IF(Wedstrijden!AY1182="Indoor",1,0)</f>
        <v>0</v>
      </c>
      <c r="H1017" s="44">
        <f>Wedstrijden!AZ1182</f>
        <v>0</v>
      </c>
      <c r="I1017" s="44" t="str">
        <f>IF(Wedstrijden!AX1182="Nee",0,IF(Wedstrijden!AX1182="Ja",1,""))</f>
        <v/>
      </c>
      <c r="J1017" s="44" t="str">
        <f>IF(Wedstrijden!BA1182&lt;&gt;"",Wedstrijden!BA1182,"")</f>
        <v/>
      </c>
      <c r="W1017" s="45"/>
      <c r="AE1017" s="45"/>
      <c r="AN1017" s="45"/>
      <c r="AU1017" s="45"/>
      <c r="BA1017" s="45"/>
      <c r="BE1017" s="45"/>
      <c r="BJ1017" s="44" t="str">
        <f>IF(COUNTA(Wedstrijden!I1182:S1182)&lt;&gt;0,1,"")</f>
        <v/>
      </c>
      <c r="BK1017" s="44" t="str">
        <f t="shared" si="90"/>
        <v/>
      </c>
      <c r="BL1017" s="44" t="str">
        <f>IF(Wedstrijden!I1182="x","AA","")</f>
        <v/>
      </c>
      <c r="BM1017" s="44" t="str">
        <f>IF(Wedstrijden!J1182="x","A","")</f>
        <v/>
      </c>
      <c r="BN1017" s="44" t="str">
        <f>IF(Wedstrijden!K1182="x","B1","")</f>
        <v/>
      </c>
      <c r="BO1017" s="44" t="str">
        <f>IF(Wedstrijden!L1182="x","BB","")</f>
        <v/>
      </c>
      <c r="BP1017" s="44" t="str">
        <f>IF(Wedstrijden!M1182="x","B","")</f>
        <v/>
      </c>
      <c r="BQ1017" s="44" t="str">
        <f>IF(Wedstrijden!N1182="x","L1","")</f>
        <v/>
      </c>
      <c r="BR1017" s="44" t="str">
        <f>IF(Wedstrijden!O1182="x","L2","")</f>
        <v/>
      </c>
      <c r="BS1017" s="44" t="str">
        <f>IF(Wedstrijden!P1182="x","M1","")</f>
        <v/>
      </c>
      <c r="BT1017" s="44" t="str">
        <f>IF(Wedstrijden!Q1182="x","M2","")</f>
        <v/>
      </c>
      <c r="BU1017" s="44" t="str">
        <f>IF(Wedstrijden!R1182="x","Z1","")</f>
        <v/>
      </c>
      <c r="BV1017" s="44" t="str">
        <f>IF(Wedstrijden!S1182="x","Z2","")</f>
        <v/>
      </c>
      <c r="BW1017" s="44" t="str">
        <f>IF(COUNTA(Wedstrijden!T1182:AB1182)&lt;&gt;0,1,"")</f>
        <v/>
      </c>
      <c r="BX1017" s="44" t="str">
        <f t="shared" si="91"/>
        <v/>
      </c>
      <c r="BY1017" s="44" t="str">
        <f>IF(Wedstrijden!T1182="x","BB","")</f>
        <v/>
      </c>
      <c r="BZ1017" s="44" t="str">
        <f>IF(Wedstrijden!U1182="x","B","")</f>
        <v/>
      </c>
      <c r="CA1017" s="44" t="str">
        <f>IF(Wedstrijden!V1182="x","L1","")</f>
        <v/>
      </c>
      <c r="CB1017" s="44" t="str">
        <f>IF(Wedstrijden!W1182="x","L2","")</f>
        <v/>
      </c>
      <c r="CC1017" s="44" t="str">
        <f>IF(Wedstrijden!X1182="x","M1","")</f>
        <v/>
      </c>
      <c r="CD1017" s="44" t="str">
        <f>IF(Wedstrijden!Y1182="x","M2","")</f>
        <v/>
      </c>
      <c r="CE1017" s="44" t="str">
        <f>IF(Wedstrijden!Z1182="x","Z1","")</f>
        <v/>
      </c>
      <c r="CF1017" s="44" t="str">
        <f>IF(Wedstrijden!AA1182="x","Z2","")</f>
        <v/>
      </c>
      <c r="CG1017" s="44" t="str">
        <f>IF(Wedstrijden!AB1182="x","ZZL","")</f>
        <v/>
      </c>
      <c r="CL1017" s="44" t="str">
        <f>IF(COUNTA(Wedstrijden!AC1182:AJ1182)&lt;&gt;0,2,"")</f>
        <v/>
      </c>
      <c r="CM1017" s="44" t="str">
        <f t="shared" si="92"/>
        <v/>
      </c>
      <c r="CN1017" s="44" t="str">
        <f>IF(Wedstrijden!AC1182="x","AA","")</f>
        <v/>
      </c>
      <c r="CO1017" s="44" t="str">
        <f>IF(Wedstrijden!AD1182="x","A","")</f>
        <v/>
      </c>
      <c r="CP1017" s="44" t="str">
        <f>IF(Wedstrijden!AE1182="x","BB","")</f>
        <v/>
      </c>
      <c r="CQ1017" s="44" t="str">
        <f>IF(Wedstrijden!AF1182="x","B","")</f>
        <v/>
      </c>
      <c r="CR1017" s="44" t="str">
        <f>IF(Wedstrijden!AG1182="x","L","")</f>
        <v/>
      </c>
      <c r="CS1017" s="44" t="str">
        <f>IF(Wedstrijden!AH1182="x","M","")</f>
        <v/>
      </c>
      <c r="CT1017" s="44" t="str">
        <f>IF(Wedstrijden!AI1182="x","Z","")</f>
        <v/>
      </c>
      <c r="CU1017" s="44" t="str">
        <f>IF(Wedstrijden!AJ1182="x","ZZ","")</f>
        <v/>
      </c>
      <c r="CV1017" s="44" t="str">
        <f>IF(COUNTA(Wedstrijden!AK1182:AQ1182)&lt;&gt;0,2,"")</f>
        <v/>
      </c>
      <c r="CW1017" s="44" t="str">
        <f t="shared" si="93"/>
        <v/>
      </c>
      <c r="CX1017" s="44" t="str">
        <f>IF(Wedstrijden!AK1182="x","BB","")</f>
        <v/>
      </c>
      <c r="CY1017" s="44" t="str">
        <f>IF(Wedstrijden!AL1182="x","B","")</f>
        <v/>
      </c>
      <c r="CZ1017" s="44" t="str">
        <f>IF(Wedstrijden!AM1182="x","L","")</f>
        <v/>
      </c>
      <c r="DA1017" s="44" t="str">
        <f>IF(Wedstrijden!AN1182="x","M","")</f>
        <v/>
      </c>
      <c r="DB1017" s="44" t="str">
        <f>IF(Wedstrijden!AO1182="x","Z","")</f>
        <v/>
      </c>
      <c r="DC1017" s="44" t="str">
        <f>IF(Wedstrijden!AP1182="x","ZZ","")</f>
        <v/>
      </c>
      <c r="DD1017" s="44" t="str">
        <f>IF(Wedstrijden!AQ1182="x","1.40","")</f>
        <v/>
      </c>
      <c r="DE1017" s="44" t="str">
        <f>IF(COUNTA(Wedstrijden!AR1182:AT1182)&lt;&gt;0,6,"")</f>
        <v/>
      </c>
      <c r="DF1017" s="44" t="str">
        <f t="shared" si="94"/>
        <v/>
      </c>
      <c r="DG1017" s="44" t="str">
        <f>IF(Wedstrijden!AR1182="x","L","")</f>
        <v/>
      </c>
      <c r="DH1017" s="44" t="str">
        <f>IF(Wedstrijden!AS1182="x","M","")</f>
        <v/>
      </c>
      <c r="DI1017" s="44" t="str">
        <f>IF(Wedstrijden!AT1182="x","Z","")</f>
        <v/>
      </c>
      <c r="DJ1017" s="44" t="str">
        <f>IF(COUNTA(Wedstrijden!AU1182:AW1182)&lt;&gt;0,6,"")</f>
        <v/>
      </c>
      <c r="DK1017" s="44" t="str">
        <f t="shared" si="95"/>
        <v/>
      </c>
      <c r="DL1017" s="44" t="str">
        <f>IF(Wedstrijden!AU1182="x","L","")</f>
        <v/>
      </c>
      <c r="DM1017" s="44" t="str">
        <f>IF(Wedstrijden!AV1182="x","M","")</f>
        <v/>
      </c>
      <c r="DN1017" s="44" t="str">
        <f>IF(Wedstrijden!AW1182="x","Z","")</f>
        <v/>
      </c>
    </row>
    <row r="1018" spans="1:118" ht="15">
      <c r="A1018" s="48" t="e">
        <f>Wedstrijden!#REF!</f>
        <v>#REF!</v>
      </c>
      <c r="B1018" s="44" t="str">
        <f>IFERROR(VLOOKUP(Wedstrijden!E1183,Wedstrijdlocaties!$B$2:$E$499,2,FALSE),"")</f>
        <v/>
      </c>
      <c r="C1018" s="44" t="str">
        <f>Wedstrijden!F1183</f>
        <v/>
      </c>
      <c r="D1018" s="44" t="str">
        <f>IFERROR(VLOOKUP(Wedstrijden!G1183,Organisaties!$B$2:$C$501,2,FALSE),"")</f>
        <v/>
      </c>
      <c r="E1018" s="44" t="str">
        <f>IFERROR(VLOOKUP(Wedstrijden!G1183,Organisaties!$B$2:$F$501,5,FALSE),"")</f>
        <v/>
      </c>
      <c r="F1018" s="44" t="str">
        <f>IF(Wedstrijden!BC1183&lt;&gt;"",Wedstrijden!BC1183,"")</f>
        <v/>
      </c>
      <c r="G1018" s="44">
        <f>IF(Wedstrijden!AY1183="Indoor",1,0)</f>
        <v>0</v>
      </c>
      <c r="H1018" s="44">
        <f>Wedstrijden!AZ1183</f>
        <v>0</v>
      </c>
      <c r="I1018" s="44" t="str">
        <f>IF(Wedstrijden!AX1183="Nee",0,IF(Wedstrijden!AX1183="Ja",1,""))</f>
        <v/>
      </c>
      <c r="J1018" s="44" t="str">
        <f>IF(Wedstrijden!BA1183&lt;&gt;"",Wedstrijden!BA1183,"")</f>
        <v/>
      </c>
      <c r="W1018" s="45"/>
      <c r="AE1018" s="45"/>
      <c r="AN1018" s="45"/>
      <c r="AU1018" s="45"/>
      <c r="BA1018" s="45"/>
      <c r="BE1018" s="45"/>
      <c r="BJ1018" s="44" t="str">
        <f>IF(COUNTA(Wedstrijden!I1183:S1183)&lt;&gt;0,1,"")</f>
        <v/>
      </c>
      <c r="BK1018" s="44" t="str">
        <f t="shared" si="90"/>
        <v/>
      </c>
      <c r="BL1018" s="44" t="str">
        <f>IF(Wedstrijden!I1183="x","AA","")</f>
        <v/>
      </c>
      <c r="BM1018" s="44" t="str">
        <f>IF(Wedstrijden!J1183="x","A","")</f>
        <v/>
      </c>
      <c r="BN1018" s="44" t="str">
        <f>IF(Wedstrijden!K1183="x","B1","")</f>
        <v/>
      </c>
      <c r="BO1018" s="44" t="str">
        <f>IF(Wedstrijden!L1183="x","BB","")</f>
        <v/>
      </c>
      <c r="BP1018" s="44" t="str">
        <f>IF(Wedstrijden!M1183="x","B","")</f>
        <v/>
      </c>
      <c r="BQ1018" s="44" t="str">
        <f>IF(Wedstrijden!N1183="x","L1","")</f>
        <v/>
      </c>
      <c r="BR1018" s="44" t="str">
        <f>IF(Wedstrijden!O1183="x","L2","")</f>
        <v/>
      </c>
      <c r="BS1018" s="44" t="str">
        <f>IF(Wedstrijden!P1183="x","M1","")</f>
        <v/>
      </c>
      <c r="BT1018" s="44" t="str">
        <f>IF(Wedstrijden!Q1183="x","M2","")</f>
        <v/>
      </c>
      <c r="BU1018" s="44" t="str">
        <f>IF(Wedstrijden!R1183="x","Z1","")</f>
        <v/>
      </c>
      <c r="BV1018" s="44" t="str">
        <f>IF(Wedstrijden!S1183="x","Z2","")</f>
        <v/>
      </c>
      <c r="BW1018" s="44" t="str">
        <f>IF(COUNTA(Wedstrijden!T1183:AB1183)&lt;&gt;0,1,"")</f>
        <v/>
      </c>
      <c r="BX1018" s="44" t="str">
        <f t="shared" si="91"/>
        <v/>
      </c>
      <c r="BY1018" s="44" t="str">
        <f>IF(Wedstrijden!T1183="x","BB","")</f>
        <v/>
      </c>
      <c r="BZ1018" s="44" t="str">
        <f>IF(Wedstrijden!U1183="x","B","")</f>
        <v/>
      </c>
      <c r="CA1018" s="44" t="str">
        <f>IF(Wedstrijden!V1183="x","L1","")</f>
        <v/>
      </c>
      <c r="CB1018" s="44" t="str">
        <f>IF(Wedstrijden!W1183="x","L2","")</f>
        <v/>
      </c>
      <c r="CC1018" s="44" t="str">
        <f>IF(Wedstrijden!X1183="x","M1","")</f>
        <v/>
      </c>
      <c r="CD1018" s="44" t="str">
        <f>IF(Wedstrijden!Y1183="x","M2","")</f>
        <v/>
      </c>
      <c r="CE1018" s="44" t="str">
        <f>IF(Wedstrijden!Z1183="x","Z1","")</f>
        <v/>
      </c>
      <c r="CF1018" s="44" t="str">
        <f>IF(Wedstrijden!AA1183="x","Z2","")</f>
        <v/>
      </c>
      <c r="CG1018" s="44" t="str">
        <f>IF(Wedstrijden!AB1183="x","ZZL","")</f>
        <v/>
      </c>
      <c r="CL1018" s="44" t="str">
        <f>IF(COUNTA(Wedstrijden!AC1183:AJ1183)&lt;&gt;0,2,"")</f>
        <v/>
      </c>
      <c r="CM1018" s="44" t="str">
        <f t="shared" si="92"/>
        <v/>
      </c>
      <c r="CN1018" s="44" t="str">
        <f>IF(Wedstrijden!AC1183="x","AA","")</f>
        <v/>
      </c>
      <c r="CO1018" s="44" t="str">
        <f>IF(Wedstrijden!AD1183="x","A","")</f>
        <v/>
      </c>
      <c r="CP1018" s="44" t="str">
        <f>IF(Wedstrijden!AE1183="x","BB","")</f>
        <v/>
      </c>
      <c r="CQ1018" s="44" t="str">
        <f>IF(Wedstrijden!AF1183="x","B","")</f>
        <v/>
      </c>
      <c r="CR1018" s="44" t="str">
        <f>IF(Wedstrijden!AG1183="x","L","")</f>
        <v/>
      </c>
      <c r="CS1018" s="44" t="str">
        <f>IF(Wedstrijden!AH1183="x","M","")</f>
        <v/>
      </c>
      <c r="CT1018" s="44" t="str">
        <f>IF(Wedstrijden!AI1183="x","Z","")</f>
        <v/>
      </c>
      <c r="CU1018" s="44" t="str">
        <f>IF(Wedstrijden!AJ1183="x","ZZ","")</f>
        <v/>
      </c>
      <c r="CV1018" s="44" t="str">
        <f>IF(COUNTA(Wedstrijden!AK1183:AQ1183)&lt;&gt;0,2,"")</f>
        <v/>
      </c>
      <c r="CW1018" s="44" t="str">
        <f t="shared" si="93"/>
        <v/>
      </c>
      <c r="CX1018" s="44" t="str">
        <f>IF(Wedstrijden!AK1183="x","BB","")</f>
        <v/>
      </c>
      <c r="CY1018" s="44" t="str">
        <f>IF(Wedstrijden!AL1183="x","B","")</f>
        <v/>
      </c>
      <c r="CZ1018" s="44" t="str">
        <f>IF(Wedstrijden!AM1183="x","L","")</f>
        <v/>
      </c>
      <c r="DA1018" s="44" t="str">
        <f>IF(Wedstrijden!AN1183="x","M","")</f>
        <v/>
      </c>
      <c r="DB1018" s="44" t="str">
        <f>IF(Wedstrijden!AO1183="x","Z","")</f>
        <v/>
      </c>
      <c r="DC1018" s="44" t="str">
        <f>IF(Wedstrijden!AP1183="x","ZZ","")</f>
        <v/>
      </c>
      <c r="DD1018" s="44" t="str">
        <f>IF(Wedstrijden!AQ1183="x","1.40","")</f>
        <v/>
      </c>
      <c r="DE1018" s="44" t="str">
        <f>IF(COUNTA(Wedstrijden!AR1183:AT1183)&lt;&gt;0,6,"")</f>
        <v/>
      </c>
      <c r="DF1018" s="44" t="str">
        <f t="shared" si="94"/>
        <v/>
      </c>
      <c r="DG1018" s="44" t="str">
        <f>IF(Wedstrijden!AR1183="x","L","")</f>
        <v/>
      </c>
      <c r="DH1018" s="44" t="str">
        <f>IF(Wedstrijden!AS1183="x","M","")</f>
        <v/>
      </c>
      <c r="DI1018" s="44" t="str">
        <f>IF(Wedstrijden!AT1183="x","Z","")</f>
        <v/>
      </c>
      <c r="DJ1018" s="44" t="str">
        <f>IF(COUNTA(Wedstrijden!AU1183:AW1183)&lt;&gt;0,6,"")</f>
        <v/>
      </c>
      <c r="DK1018" s="44" t="str">
        <f t="shared" si="95"/>
        <v/>
      </c>
      <c r="DL1018" s="44" t="str">
        <f>IF(Wedstrijden!AU1183="x","L","")</f>
        <v/>
      </c>
      <c r="DM1018" s="44" t="str">
        <f>IF(Wedstrijden!AV1183="x","M","")</f>
        <v/>
      </c>
      <c r="DN1018" s="44" t="str">
        <f>IF(Wedstrijden!AW1183="x","Z","")</f>
        <v/>
      </c>
    </row>
    <row r="1019" spans="1:118" ht="15">
      <c r="A1019" s="48" t="e">
        <f>Wedstrijden!#REF!</f>
        <v>#REF!</v>
      </c>
      <c r="B1019" s="44" t="str">
        <f>IFERROR(VLOOKUP(Wedstrijden!E1184,Wedstrijdlocaties!$B$2:$E$499,2,FALSE),"")</f>
        <v/>
      </c>
      <c r="C1019" s="44" t="str">
        <f>Wedstrijden!F1184</f>
        <v/>
      </c>
      <c r="D1019" s="44" t="str">
        <f>IFERROR(VLOOKUP(Wedstrijden!G1184,Organisaties!$B$2:$C$501,2,FALSE),"")</f>
        <v/>
      </c>
      <c r="E1019" s="44" t="str">
        <f>IFERROR(VLOOKUP(Wedstrijden!G1184,Organisaties!$B$2:$F$501,5,FALSE),"")</f>
        <v/>
      </c>
      <c r="F1019" s="44" t="str">
        <f>IF(Wedstrijden!BC1184&lt;&gt;"",Wedstrijden!BC1184,"")</f>
        <v/>
      </c>
      <c r="G1019" s="44">
        <f>IF(Wedstrijden!AY1184="Indoor",1,0)</f>
        <v>0</v>
      </c>
      <c r="H1019" s="44">
        <f>Wedstrijden!AZ1184</f>
        <v>0</v>
      </c>
      <c r="I1019" s="44" t="str">
        <f>IF(Wedstrijden!AX1184="Nee",0,IF(Wedstrijden!AX1184="Ja",1,""))</f>
        <v/>
      </c>
      <c r="J1019" s="44" t="str">
        <f>IF(Wedstrijden!BA1184&lt;&gt;"",Wedstrijden!BA1184,"")</f>
        <v/>
      </c>
      <c r="W1019" s="45"/>
      <c r="AE1019" s="45"/>
      <c r="AN1019" s="45"/>
      <c r="AU1019" s="45"/>
      <c r="BA1019" s="45"/>
      <c r="BE1019" s="45"/>
      <c r="BJ1019" s="44" t="str">
        <f>IF(COUNTA(Wedstrijden!I1184:S1184)&lt;&gt;0,1,"")</f>
        <v/>
      </c>
      <c r="BK1019" s="44" t="str">
        <f t="shared" si="90"/>
        <v/>
      </c>
      <c r="BL1019" s="44" t="str">
        <f>IF(Wedstrijden!I1184="x","AA","")</f>
        <v/>
      </c>
      <c r="BM1019" s="44" t="str">
        <f>IF(Wedstrijden!J1184="x","A","")</f>
        <v/>
      </c>
      <c r="BN1019" s="44" t="str">
        <f>IF(Wedstrijden!K1184="x","B1","")</f>
        <v/>
      </c>
      <c r="BO1019" s="44" t="str">
        <f>IF(Wedstrijden!L1184="x","BB","")</f>
        <v/>
      </c>
      <c r="BP1019" s="44" t="str">
        <f>IF(Wedstrijden!M1184="x","B","")</f>
        <v/>
      </c>
      <c r="BQ1019" s="44" t="str">
        <f>IF(Wedstrijden!N1184="x","L1","")</f>
        <v/>
      </c>
      <c r="BR1019" s="44" t="str">
        <f>IF(Wedstrijden!O1184="x","L2","")</f>
        <v/>
      </c>
      <c r="BS1019" s="44" t="str">
        <f>IF(Wedstrijden!P1184="x","M1","")</f>
        <v/>
      </c>
      <c r="BT1019" s="44" t="str">
        <f>IF(Wedstrijden!Q1184="x","M2","")</f>
        <v/>
      </c>
      <c r="BU1019" s="44" t="str">
        <f>IF(Wedstrijden!R1184="x","Z1","")</f>
        <v/>
      </c>
      <c r="BV1019" s="44" t="str">
        <f>IF(Wedstrijden!S1184="x","Z2","")</f>
        <v/>
      </c>
      <c r="BW1019" s="44" t="str">
        <f>IF(COUNTA(Wedstrijden!T1184:AB1184)&lt;&gt;0,1,"")</f>
        <v/>
      </c>
      <c r="BX1019" s="44" t="str">
        <f t="shared" si="91"/>
        <v/>
      </c>
      <c r="BY1019" s="44" t="str">
        <f>IF(Wedstrijden!T1184="x","BB","")</f>
        <v/>
      </c>
      <c r="BZ1019" s="44" t="str">
        <f>IF(Wedstrijden!U1184="x","B","")</f>
        <v/>
      </c>
      <c r="CA1019" s="44" t="str">
        <f>IF(Wedstrijden!V1184="x","L1","")</f>
        <v/>
      </c>
      <c r="CB1019" s="44" t="str">
        <f>IF(Wedstrijden!W1184="x","L2","")</f>
        <v/>
      </c>
      <c r="CC1019" s="44" t="str">
        <f>IF(Wedstrijden!X1184="x","M1","")</f>
        <v/>
      </c>
      <c r="CD1019" s="44" t="str">
        <f>IF(Wedstrijden!Y1184="x","M2","")</f>
        <v/>
      </c>
      <c r="CE1019" s="44" t="str">
        <f>IF(Wedstrijden!Z1184="x","Z1","")</f>
        <v/>
      </c>
      <c r="CF1019" s="44" t="str">
        <f>IF(Wedstrijden!AA1184="x","Z2","")</f>
        <v/>
      </c>
      <c r="CG1019" s="44" t="str">
        <f>IF(Wedstrijden!AB1184="x","ZZL","")</f>
        <v/>
      </c>
      <c r="CL1019" s="44" t="str">
        <f>IF(COUNTA(Wedstrijden!AC1184:AJ1184)&lt;&gt;0,2,"")</f>
        <v/>
      </c>
      <c r="CM1019" s="44" t="str">
        <f t="shared" si="92"/>
        <v/>
      </c>
      <c r="CN1019" s="44" t="str">
        <f>IF(Wedstrijden!AC1184="x","AA","")</f>
        <v/>
      </c>
      <c r="CO1019" s="44" t="str">
        <f>IF(Wedstrijden!AD1184="x","A","")</f>
        <v/>
      </c>
      <c r="CP1019" s="44" t="str">
        <f>IF(Wedstrijden!AE1184="x","BB","")</f>
        <v/>
      </c>
      <c r="CQ1019" s="44" t="str">
        <f>IF(Wedstrijden!AF1184="x","B","")</f>
        <v/>
      </c>
      <c r="CR1019" s="44" t="str">
        <f>IF(Wedstrijden!AG1184="x","L","")</f>
        <v/>
      </c>
      <c r="CS1019" s="44" t="str">
        <f>IF(Wedstrijden!AH1184="x","M","")</f>
        <v/>
      </c>
      <c r="CT1019" s="44" t="str">
        <f>IF(Wedstrijden!AI1184="x","Z","")</f>
        <v/>
      </c>
      <c r="CU1019" s="44" t="str">
        <f>IF(Wedstrijden!AJ1184="x","ZZ","")</f>
        <v/>
      </c>
      <c r="CV1019" s="44" t="str">
        <f>IF(COUNTA(Wedstrijden!AK1184:AQ1184)&lt;&gt;0,2,"")</f>
        <v/>
      </c>
      <c r="CW1019" s="44" t="str">
        <f t="shared" si="93"/>
        <v/>
      </c>
      <c r="CX1019" s="44" t="str">
        <f>IF(Wedstrijden!AK1184="x","BB","")</f>
        <v/>
      </c>
      <c r="CY1019" s="44" t="str">
        <f>IF(Wedstrijden!AL1184="x","B","")</f>
        <v/>
      </c>
      <c r="CZ1019" s="44" t="str">
        <f>IF(Wedstrijden!AM1184="x","L","")</f>
        <v/>
      </c>
      <c r="DA1019" s="44" t="str">
        <f>IF(Wedstrijden!AN1184="x","M","")</f>
        <v/>
      </c>
      <c r="DB1019" s="44" t="str">
        <f>IF(Wedstrijden!AO1184="x","Z","")</f>
        <v/>
      </c>
      <c r="DC1019" s="44" t="str">
        <f>IF(Wedstrijden!AP1184="x","ZZ","")</f>
        <v/>
      </c>
      <c r="DD1019" s="44" t="str">
        <f>IF(Wedstrijden!AQ1184="x","1.40","")</f>
        <v/>
      </c>
      <c r="DE1019" s="44" t="str">
        <f>IF(COUNTA(Wedstrijden!AR1184:AT1184)&lt;&gt;0,6,"")</f>
        <v/>
      </c>
      <c r="DF1019" s="44" t="str">
        <f t="shared" si="94"/>
        <v/>
      </c>
      <c r="DG1019" s="44" t="str">
        <f>IF(Wedstrijden!AR1184="x","L","")</f>
        <v/>
      </c>
      <c r="DH1019" s="44" t="str">
        <f>IF(Wedstrijden!AS1184="x","M","")</f>
        <v/>
      </c>
      <c r="DI1019" s="44" t="str">
        <f>IF(Wedstrijden!AT1184="x","Z","")</f>
        <v/>
      </c>
      <c r="DJ1019" s="44" t="str">
        <f>IF(COUNTA(Wedstrijden!AU1184:AW1184)&lt;&gt;0,6,"")</f>
        <v/>
      </c>
      <c r="DK1019" s="44" t="str">
        <f t="shared" si="95"/>
        <v/>
      </c>
      <c r="DL1019" s="44" t="str">
        <f>IF(Wedstrijden!AU1184="x","L","")</f>
        <v/>
      </c>
      <c r="DM1019" s="44" t="str">
        <f>IF(Wedstrijden!AV1184="x","M","")</f>
        <v/>
      </c>
      <c r="DN1019" s="44" t="str">
        <f>IF(Wedstrijden!AW1184="x","Z","")</f>
        <v/>
      </c>
    </row>
    <row r="1020" spans="1:118" ht="15">
      <c r="A1020" s="48" t="e">
        <f>Wedstrijden!#REF!</f>
        <v>#REF!</v>
      </c>
      <c r="B1020" s="44" t="str">
        <f>IFERROR(VLOOKUP(Wedstrijden!E1185,Wedstrijdlocaties!$B$2:$E$499,2,FALSE),"")</f>
        <v/>
      </c>
      <c r="C1020" s="44" t="str">
        <f>Wedstrijden!F1185</f>
        <v/>
      </c>
      <c r="D1020" s="44" t="str">
        <f>IFERROR(VLOOKUP(Wedstrijden!G1185,Organisaties!$B$2:$C$501,2,FALSE),"")</f>
        <v/>
      </c>
      <c r="E1020" s="44" t="str">
        <f>IFERROR(VLOOKUP(Wedstrijden!G1185,Organisaties!$B$2:$F$501,5,FALSE),"")</f>
        <v/>
      </c>
      <c r="F1020" s="44" t="str">
        <f>IF(Wedstrijden!BC1185&lt;&gt;"",Wedstrijden!BC1185,"")</f>
        <v/>
      </c>
      <c r="G1020" s="44">
        <f>IF(Wedstrijden!AY1185="Indoor",1,0)</f>
        <v>0</v>
      </c>
      <c r="H1020" s="44">
        <f>Wedstrijden!AZ1185</f>
        <v>0</v>
      </c>
      <c r="I1020" s="44" t="str">
        <f>IF(Wedstrijden!AX1185="Nee",0,IF(Wedstrijden!AX1185="Ja",1,""))</f>
        <v/>
      </c>
      <c r="J1020" s="44" t="str">
        <f>IF(Wedstrijden!BA1185&lt;&gt;"",Wedstrijden!BA1185,"")</f>
        <v/>
      </c>
      <c r="W1020" s="45"/>
      <c r="AE1020" s="45"/>
      <c r="AN1020" s="45"/>
      <c r="AU1020" s="45"/>
      <c r="BA1020" s="45"/>
      <c r="BE1020" s="45"/>
      <c r="BJ1020" s="44" t="str">
        <f>IF(COUNTA(Wedstrijden!I1185:S1185)&lt;&gt;0,1,"")</f>
        <v/>
      </c>
      <c r="BK1020" s="44" t="str">
        <f t="shared" si="90"/>
        <v/>
      </c>
      <c r="BL1020" s="44" t="str">
        <f>IF(Wedstrijden!I1185="x","AA","")</f>
        <v/>
      </c>
      <c r="BM1020" s="44" t="str">
        <f>IF(Wedstrijden!J1185="x","A","")</f>
        <v/>
      </c>
      <c r="BN1020" s="44" t="str">
        <f>IF(Wedstrijden!K1185="x","B1","")</f>
        <v/>
      </c>
      <c r="BO1020" s="44" t="str">
        <f>IF(Wedstrijden!L1185="x","BB","")</f>
        <v/>
      </c>
      <c r="BP1020" s="44" t="str">
        <f>IF(Wedstrijden!M1185="x","B","")</f>
        <v/>
      </c>
      <c r="BQ1020" s="44" t="str">
        <f>IF(Wedstrijden!N1185="x","L1","")</f>
        <v/>
      </c>
      <c r="BR1020" s="44" t="str">
        <f>IF(Wedstrijden!O1185="x","L2","")</f>
        <v/>
      </c>
      <c r="BS1020" s="44" t="str">
        <f>IF(Wedstrijden!P1185="x","M1","")</f>
        <v/>
      </c>
      <c r="BT1020" s="44" t="str">
        <f>IF(Wedstrijden!Q1185="x","M2","")</f>
        <v/>
      </c>
      <c r="BU1020" s="44" t="str">
        <f>IF(Wedstrijden!R1185="x","Z1","")</f>
        <v/>
      </c>
      <c r="BV1020" s="44" t="str">
        <f>IF(Wedstrijden!S1185="x","Z2","")</f>
        <v/>
      </c>
      <c r="BW1020" s="44" t="str">
        <f>IF(COUNTA(Wedstrijden!T1185:AB1185)&lt;&gt;0,1,"")</f>
        <v/>
      </c>
      <c r="BX1020" s="44" t="str">
        <f t="shared" si="91"/>
        <v/>
      </c>
      <c r="BY1020" s="44" t="str">
        <f>IF(Wedstrijden!T1185="x","BB","")</f>
        <v/>
      </c>
      <c r="BZ1020" s="44" t="str">
        <f>IF(Wedstrijden!U1185="x","B","")</f>
        <v/>
      </c>
      <c r="CA1020" s="44" t="str">
        <f>IF(Wedstrijden!V1185="x","L1","")</f>
        <v/>
      </c>
      <c r="CB1020" s="44" t="str">
        <f>IF(Wedstrijden!W1185="x","L2","")</f>
        <v/>
      </c>
      <c r="CC1020" s="44" t="str">
        <f>IF(Wedstrijden!X1185="x","M1","")</f>
        <v/>
      </c>
      <c r="CD1020" s="44" t="str">
        <f>IF(Wedstrijden!Y1185="x","M2","")</f>
        <v/>
      </c>
      <c r="CE1020" s="44" t="str">
        <f>IF(Wedstrijden!Z1185="x","Z1","")</f>
        <v/>
      </c>
      <c r="CF1020" s="44" t="str">
        <f>IF(Wedstrijden!AA1185="x","Z2","")</f>
        <v/>
      </c>
      <c r="CG1020" s="44" t="str">
        <f>IF(Wedstrijden!AB1185="x","ZZL","")</f>
        <v/>
      </c>
      <c r="CL1020" s="44" t="str">
        <f>IF(COUNTA(Wedstrijden!AC1185:AJ1185)&lt;&gt;0,2,"")</f>
        <v/>
      </c>
      <c r="CM1020" s="44" t="str">
        <f t="shared" si="92"/>
        <v/>
      </c>
      <c r="CN1020" s="44" t="str">
        <f>IF(Wedstrijden!AC1185="x","AA","")</f>
        <v/>
      </c>
      <c r="CO1020" s="44" t="str">
        <f>IF(Wedstrijden!AD1185="x","A","")</f>
        <v/>
      </c>
      <c r="CP1020" s="44" t="str">
        <f>IF(Wedstrijden!AE1185="x","BB","")</f>
        <v/>
      </c>
      <c r="CQ1020" s="44" t="str">
        <f>IF(Wedstrijden!AF1185="x","B","")</f>
        <v/>
      </c>
      <c r="CR1020" s="44" t="str">
        <f>IF(Wedstrijden!AG1185="x","L","")</f>
        <v/>
      </c>
      <c r="CS1020" s="44" t="str">
        <f>IF(Wedstrijden!AH1185="x","M","")</f>
        <v/>
      </c>
      <c r="CT1020" s="44" t="str">
        <f>IF(Wedstrijden!AI1185="x","Z","")</f>
        <v/>
      </c>
      <c r="CU1020" s="44" t="str">
        <f>IF(Wedstrijden!AJ1185="x","ZZ","")</f>
        <v/>
      </c>
      <c r="CV1020" s="44" t="str">
        <f>IF(COUNTA(Wedstrijden!AK1185:AQ1185)&lt;&gt;0,2,"")</f>
        <v/>
      </c>
      <c r="CW1020" s="44" t="str">
        <f t="shared" si="93"/>
        <v/>
      </c>
      <c r="CX1020" s="44" t="str">
        <f>IF(Wedstrijden!AK1185="x","BB","")</f>
        <v/>
      </c>
      <c r="CY1020" s="44" t="str">
        <f>IF(Wedstrijden!AL1185="x","B","")</f>
        <v/>
      </c>
      <c r="CZ1020" s="44" t="str">
        <f>IF(Wedstrijden!AM1185="x","L","")</f>
        <v/>
      </c>
      <c r="DA1020" s="44" t="str">
        <f>IF(Wedstrijden!AN1185="x","M","")</f>
        <v/>
      </c>
      <c r="DB1020" s="44" t="str">
        <f>IF(Wedstrijden!AO1185="x","Z","")</f>
        <v/>
      </c>
      <c r="DC1020" s="44" t="str">
        <f>IF(Wedstrijden!AP1185="x","ZZ","")</f>
        <v/>
      </c>
      <c r="DD1020" s="44" t="str">
        <f>IF(Wedstrijden!AQ1185="x","1.40","")</f>
        <v/>
      </c>
      <c r="DE1020" s="44" t="str">
        <f>IF(COUNTA(Wedstrijden!AR1185:AT1185)&lt;&gt;0,6,"")</f>
        <v/>
      </c>
      <c r="DF1020" s="44" t="str">
        <f t="shared" si="94"/>
        <v/>
      </c>
      <c r="DG1020" s="44" t="str">
        <f>IF(Wedstrijden!AR1185="x","L","")</f>
        <v/>
      </c>
      <c r="DH1020" s="44" t="str">
        <f>IF(Wedstrijden!AS1185="x","M","")</f>
        <v/>
      </c>
      <c r="DI1020" s="44" t="str">
        <f>IF(Wedstrijden!AT1185="x","Z","")</f>
        <v/>
      </c>
      <c r="DJ1020" s="44" t="str">
        <f>IF(COUNTA(Wedstrijden!AU1185:AW1185)&lt;&gt;0,6,"")</f>
        <v/>
      </c>
      <c r="DK1020" s="44" t="str">
        <f t="shared" si="95"/>
        <v/>
      </c>
      <c r="DL1020" s="44" t="str">
        <f>IF(Wedstrijden!AU1185="x","L","")</f>
        <v/>
      </c>
      <c r="DM1020" s="44" t="str">
        <f>IF(Wedstrijden!AV1185="x","M","")</f>
        <v/>
      </c>
      <c r="DN1020" s="44" t="str">
        <f>IF(Wedstrijden!AW1185="x","Z","")</f>
        <v/>
      </c>
    </row>
    <row r="1021" spans="1:118" ht="15">
      <c r="A1021" s="48" t="e">
        <f>Wedstrijden!#REF!</f>
        <v>#REF!</v>
      </c>
      <c r="B1021" s="44" t="str">
        <f>IFERROR(VLOOKUP(Wedstrijden!E1186,Wedstrijdlocaties!$B$2:$E$499,2,FALSE),"")</f>
        <v/>
      </c>
      <c r="C1021" s="44" t="str">
        <f>Wedstrijden!F1186</f>
        <v/>
      </c>
      <c r="D1021" s="44" t="str">
        <f>IFERROR(VLOOKUP(Wedstrijden!G1186,Organisaties!$B$2:$C$501,2,FALSE),"")</f>
        <v/>
      </c>
      <c r="E1021" s="44" t="str">
        <f>IFERROR(VLOOKUP(Wedstrijden!G1186,Organisaties!$B$2:$F$501,5,FALSE),"")</f>
        <v/>
      </c>
      <c r="F1021" s="44" t="str">
        <f>IF(Wedstrijden!BC1186&lt;&gt;"",Wedstrijden!BC1186,"")</f>
        <v/>
      </c>
      <c r="G1021" s="44">
        <f>IF(Wedstrijden!AY1186="Indoor",1,0)</f>
        <v>0</v>
      </c>
      <c r="H1021" s="44">
        <f>Wedstrijden!AZ1186</f>
        <v>0</v>
      </c>
      <c r="I1021" s="44" t="str">
        <f>IF(Wedstrijden!AX1186="Nee",0,IF(Wedstrijden!AX1186="Ja",1,""))</f>
        <v/>
      </c>
      <c r="J1021" s="44" t="str">
        <f>IF(Wedstrijden!BA1186&lt;&gt;"",Wedstrijden!BA1186,"")</f>
        <v/>
      </c>
      <c r="W1021" s="45"/>
      <c r="AE1021" s="45"/>
      <c r="AN1021" s="45"/>
      <c r="AU1021" s="45"/>
      <c r="BA1021" s="45"/>
      <c r="BE1021" s="45"/>
      <c r="BJ1021" s="44" t="str">
        <f>IF(COUNTA(Wedstrijden!I1186:S1186)&lt;&gt;0,1,"")</f>
        <v/>
      </c>
      <c r="BK1021" s="44" t="str">
        <f t="shared" si="90"/>
        <v/>
      </c>
      <c r="BL1021" s="44" t="str">
        <f>IF(Wedstrijden!I1186="x","AA","")</f>
        <v/>
      </c>
      <c r="BM1021" s="44" t="str">
        <f>IF(Wedstrijden!J1186="x","A","")</f>
        <v/>
      </c>
      <c r="BN1021" s="44" t="str">
        <f>IF(Wedstrijden!K1186="x","B1","")</f>
        <v/>
      </c>
      <c r="BO1021" s="44" t="str">
        <f>IF(Wedstrijden!L1186="x","BB","")</f>
        <v/>
      </c>
      <c r="BP1021" s="44" t="str">
        <f>IF(Wedstrijden!M1186="x","B","")</f>
        <v/>
      </c>
      <c r="BQ1021" s="44" t="str">
        <f>IF(Wedstrijden!N1186="x","L1","")</f>
        <v/>
      </c>
      <c r="BR1021" s="44" t="str">
        <f>IF(Wedstrijden!O1186="x","L2","")</f>
        <v/>
      </c>
      <c r="BS1021" s="44" t="str">
        <f>IF(Wedstrijden!P1186="x","M1","")</f>
        <v/>
      </c>
      <c r="BT1021" s="44" t="str">
        <f>IF(Wedstrijden!Q1186="x","M2","")</f>
        <v/>
      </c>
      <c r="BU1021" s="44" t="str">
        <f>IF(Wedstrijden!R1186="x","Z1","")</f>
        <v/>
      </c>
      <c r="BV1021" s="44" t="str">
        <f>IF(Wedstrijden!S1186="x","Z2","")</f>
        <v/>
      </c>
      <c r="BW1021" s="44" t="str">
        <f>IF(COUNTA(Wedstrijden!T1186:AB1186)&lt;&gt;0,1,"")</f>
        <v/>
      </c>
      <c r="BX1021" s="44" t="str">
        <f t="shared" si="91"/>
        <v/>
      </c>
      <c r="BY1021" s="44" t="str">
        <f>IF(Wedstrijden!T1186="x","BB","")</f>
        <v/>
      </c>
      <c r="BZ1021" s="44" t="str">
        <f>IF(Wedstrijden!U1186="x","B","")</f>
        <v/>
      </c>
      <c r="CA1021" s="44" t="str">
        <f>IF(Wedstrijden!V1186="x","L1","")</f>
        <v/>
      </c>
      <c r="CB1021" s="44" t="str">
        <f>IF(Wedstrijden!W1186="x","L2","")</f>
        <v/>
      </c>
      <c r="CC1021" s="44" t="str">
        <f>IF(Wedstrijden!X1186="x","M1","")</f>
        <v/>
      </c>
      <c r="CD1021" s="44" t="str">
        <f>IF(Wedstrijden!Y1186="x","M2","")</f>
        <v/>
      </c>
      <c r="CE1021" s="44" t="str">
        <f>IF(Wedstrijden!Z1186="x","Z1","")</f>
        <v/>
      </c>
      <c r="CF1021" s="44" t="str">
        <f>IF(Wedstrijden!AA1186="x","Z2","")</f>
        <v/>
      </c>
      <c r="CG1021" s="44" t="str">
        <f>IF(Wedstrijden!AB1186="x","ZZL","")</f>
        <v/>
      </c>
      <c r="CL1021" s="44" t="str">
        <f>IF(COUNTA(Wedstrijden!AC1186:AJ1186)&lt;&gt;0,2,"")</f>
        <v/>
      </c>
      <c r="CM1021" s="44" t="str">
        <f t="shared" si="92"/>
        <v/>
      </c>
      <c r="CN1021" s="44" t="str">
        <f>IF(Wedstrijden!AC1186="x","AA","")</f>
        <v/>
      </c>
      <c r="CO1021" s="44" t="str">
        <f>IF(Wedstrijden!AD1186="x","A","")</f>
        <v/>
      </c>
      <c r="CP1021" s="44" t="str">
        <f>IF(Wedstrijden!AE1186="x","BB","")</f>
        <v/>
      </c>
      <c r="CQ1021" s="44" t="str">
        <f>IF(Wedstrijden!AF1186="x","B","")</f>
        <v/>
      </c>
      <c r="CR1021" s="44" t="str">
        <f>IF(Wedstrijden!AG1186="x","L","")</f>
        <v/>
      </c>
      <c r="CS1021" s="44" t="str">
        <f>IF(Wedstrijden!AH1186="x","M","")</f>
        <v/>
      </c>
      <c r="CT1021" s="44" t="str">
        <f>IF(Wedstrijden!AI1186="x","Z","")</f>
        <v/>
      </c>
      <c r="CU1021" s="44" t="str">
        <f>IF(Wedstrijden!AJ1186="x","ZZ","")</f>
        <v/>
      </c>
      <c r="CV1021" s="44" t="str">
        <f>IF(COUNTA(Wedstrijden!AK1186:AQ1186)&lt;&gt;0,2,"")</f>
        <v/>
      </c>
      <c r="CW1021" s="44" t="str">
        <f t="shared" si="93"/>
        <v/>
      </c>
      <c r="CX1021" s="44" t="str">
        <f>IF(Wedstrijden!AK1186="x","BB","")</f>
        <v/>
      </c>
      <c r="CY1021" s="44" t="str">
        <f>IF(Wedstrijden!AL1186="x","B","")</f>
        <v/>
      </c>
      <c r="CZ1021" s="44" t="str">
        <f>IF(Wedstrijden!AM1186="x","L","")</f>
        <v/>
      </c>
      <c r="DA1021" s="44" t="str">
        <f>IF(Wedstrijden!AN1186="x","M","")</f>
        <v/>
      </c>
      <c r="DB1021" s="44" t="str">
        <f>IF(Wedstrijden!AO1186="x","Z","")</f>
        <v/>
      </c>
      <c r="DC1021" s="44" t="str">
        <f>IF(Wedstrijden!AP1186="x","ZZ","")</f>
        <v/>
      </c>
      <c r="DD1021" s="44" t="str">
        <f>IF(Wedstrijden!AQ1186="x","1.40","")</f>
        <v/>
      </c>
      <c r="DE1021" s="44" t="str">
        <f>IF(COUNTA(Wedstrijden!AR1186:AT1186)&lt;&gt;0,6,"")</f>
        <v/>
      </c>
      <c r="DF1021" s="44" t="str">
        <f t="shared" si="94"/>
        <v/>
      </c>
      <c r="DG1021" s="44" t="str">
        <f>IF(Wedstrijden!AR1186="x","L","")</f>
        <v/>
      </c>
      <c r="DH1021" s="44" t="str">
        <f>IF(Wedstrijden!AS1186="x","M","")</f>
        <v/>
      </c>
      <c r="DI1021" s="44" t="str">
        <f>IF(Wedstrijden!AT1186="x","Z","")</f>
        <v/>
      </c>
      <c r="DJ1021" s="44" t="str">
        <f>IF(COUNTA(Wedstrijden!AU1186:AW1186)&lt;&gt;0,6,"")</f>
        <v/>
      </c>
      <c r="DK1021" s="44" t="str">
        <f t="shared" si="95"/>
        <v/>
      </c>
      <c r="DL1021" s="44" t="str">
        <f>IF(Wedstrijden!AU1186="x","L","")</f>
        <v/>
      </c>
      <c r="DM1021" s="44" t="str">
        <f>IF(Wedstrijden!AV1186="x","M","")</f>
        <v/>
      </c>
      <c r="DN1021" s="44" t="str">
        <f>IF(Wedstrijden!AW1186="x","Z","")</f>
        <v/>
      </c>
    </row>
    <row r="1022" spans="1:118" ht="15">
      <c r="A1022" s="48" t="e">
        <f>Wedstrijden!#REF!</f>
        <v>#REF!</v>
      </c>
      <c r="B1022" s="44" t="str">
        <f>IFERROR(VLOOKUP(Wedstrijden!E1187,Wedstrijdlocaties!$B$2:$E$499,2,FALSE),"")</f>
        <v/>
      </c>
      <c r="C1022" s="44" t="str">
        <f>Wedstrijden!F1187</f>
        <v/>
      </c>
      <c r="D1022" s="44" t="str">
        <f>IFERROR(VLOOKUP(Wedstrijden!G1187,Organisaties!$B$2:$C$501,2,FALSE),"")</f>
        <v/>
      </c>
      <c r="E1022" s="44" t="str">
        <f>IFERROR(VLOOKUP(Wedstrijden!G1187,Organisaties!$B$2:$F$501,5,FALSE),"")</f>
        <v/>
      </c>
      <c r="F1022" s="44" t="str">
        <f>IF(Wedstrijden!BC1187&lt;&gt;"",Wedstrijden!BC1187,"")</f>
        <v/>
      </c>
      <c r="G1022" s="44">
        <f>IF(Wedstrijden!AY1187="Indoor",1,0)</f>
        <v>0</v>
      </c>
      <c r="H1022" s="44">
        <f>Wedstrijden!AZ1187</f>
        <v>0</v>
      </c>
      <c r="I1022" s="44" t="str">
        <f>IF(Wedstrijden!AX1187="Nee",0,IF(Wedstrijden!AX1187="Ja",1,""))</f>
        <v/>
      </c>
      <c r="J1022" s="44" t="str">
        <f>IF(Wedstrijden!BA1187&lt;&gt;"",Wedstrijden!BA1187,"")</f>
        <v/>
      </c>
      <c r="W1022" s="45"/>
      <c r="AE1022" s="45"/>
      <c r="AN1022" s="45"/>
      <c r="AU1022" s="45"/>
      <c r="BA1022" s="45"/>
      <c r="BE1022" s="45"/>
      <c r="BJ1022" s="44" t="str">
        <f>IF(COUNTA(Wedstrijden!I1187:S1187)&lt;&gt;0,1,"")</f>
        <v/>
      </c>
      <c r="BK1022" s="44" t="str">
        <f t="shared" si="90"/>
        <v/>
      </c>
      <c r="BL1022" s="44" t="str">
        <f>IF(Wedstrijden!I1187="x","AA","")</f>
        <v/>
      </c>
      <c r="BM1022" s="44" t="str">
        <f>IF(Wedstrijden!J1187="x","A","")</f>
        <v/>
      </c>
      <c r="BN1022" s="44" t="str">
        <f>IF(Wedstrijden!K1187="x","B1","")</f>
        <v/>
      </c>
      <c r="BO1022" s="44" t="str">
        <f>IF(Wedstrijden!L1187="x","BB","")</f>
        <v/>
      </c>
      <c r="BP1022" s="44" t="str">
        <f>IF(Wedstrijden!M1187="x","B","")</f>
        <v/>
      </c>
      <c r="BQ1022" s="44" t="str">
        <f>IF(Wedstrijden!N1187="x","L1","")</f>
        <v/>
      </c>
      <c r="BR1022" s="44" t="str">
        <f>IF(Wedstrijden!O1187="x","L2","")</f>
        <v/>
      </c>
      <c r="BS1022" s="44" t="str">
        <f>IF(Wedstrijden!P1187="x","M1","")</f>
        <v/>
      </c>
      <c r="BT1022" s="44" t="str">
        <f>IF(Wedstrijden!Q1187="x","M2","")</f>
        <v/>
      </c>
      <c r="BU1022" s="44" t="str">
        <f>IF(Wedstrijden!R1187="x","Z1","")</f>
        <v/>
      </c>
      <c r="BV1022" s="44" t="str">
        <f>IF(Wedstrijden!S1187="x","Z2","")</f>
        <v/>
      </c>
      <c r="BW1022" s="44" t="str">
        <f>IF(COUNTA(Wedstrijden!T1187:AB1187)&lt;&gt;0,1,"")</f>
        <v/>
      </c>
      <c r="BX1022" s="44" t="str">
        <f t="shared" si="91"/>
        <v/>
      </c>
      <c r="BY1022" s="44" t="str">
        <f>IF(Wedstrijden!T1187="x","BB","")</f>
        <v/>
      </c>
      <c r="BZ1022" s="44" t="str">
        <f>IF(Wedstrijden!U1187="x","B","")</f>
        <v/>
      </c>
      <c r="CA1022" s="44" t="str">
        <f>IF(Wedstrijden!V1187="x","L1","")</f>
        <v/>
      </c>
      <c r="CB1022" s="44" t="str">
        <f>IF(Wedstrijden!W1187="x","L2","")</f>
        <v/>
      </c>
      <c r="CC1022" s="44" t="str">
        <f>IF(Wedstrijden!X1187="x","M1","")</f>
        <v/>
      </c>
      <c r="CD1022" s="44" t="str">
        <f>IF(Wedstrijden!Y1187="x","M2","")</f>
        <v/>
      </c>
      <c r="CE1022" s="44" t="str">
        <f>IF(Wedstrijden!Z1187="x","Z1","")</f>
        <v/>
      </c>
      <c r="CF1022" s="44" t="str">
        <f>IF(Wedstrijden!AA1187="x","Z2","")</f>
        <v/>
      </c>
      <c r="CG1022" s="44" t="str">
        <f>IF(Wedstrijden!AB1187="x","ZZL","")</f>
        <v/>
      </c>
      <c r="CL1022" s="44" t="str">
        <f>IF(COUNTA(Wedstrijden!AC1187:AJ1187)&lt;&gt;0,2,"")</f>
        <v/>
      </c>
      <c r="CM1022" s="44" t="str">
        <f t="shared" si="92"/>
        <v/>
      </c>
      <c r="CN1022" s="44" t="str">
        <f>IF(Wedstrijden!AC1187="x","AA","")</f>
        <v/>
      </c>
      <c r="CO1022" s="44" t="str">
        <f>IF(Wedstrijden!AD1187="x","A","")</f>
        <v/>
      </c>
      <c r="CP1022" s="44" t="str">
        <f>IF(Wedstrijden!AE1187="x","BB","")</f>
        <v/>
      </c>
      <c r="CQ1022" s="44" t="str">
        <f>IF(Wedstrijden!AF1187="x","B","")</f>
        <v/>
      </c>
      <c r="CR1022" s="44" t="str">
        <f>IF(Wedstrijden!AG1187="x","L","")</f>
        <v/>
      </c>
      <c r="CS1022" s="44" t="str">
        <f>IF(Wedstrijden!AH1187="x","M","")</f>
        <v/>
      </c>
      <c r="CT1022" s="44" t="str">
        <f>IF(Wedstrijden!AI1187="x","Z","")</f>
        <v/>
      </c>
      <c r="CU1022" s="44" t="str">
        <f>IF(Wedstrijden!AJ1187="x","ZZ","")</f>
        <v/>
      </c>
      <c r="CV1022" s="44" t="str">
        <f>IF(COUNTA(Wedstrijden!AK1187:AQ1187)&lt;&gt;0,2,"")</f>
        <v/>
      </c>
      <c r="CW1022" s="44" t="str">
        <f t="shared" si="93"/>
        <v/>
      </c>
      <c r="CX1022" s="44" t="str">
        <f>IF(Wedstrijden!AK1187="x","BB","")</f>
        <v/>
      </c>
      <c r="CY1022" s="44" t="str">
        <f>IF(Wedstrijden!AL1187="x","B","")</f>
        <v/>
      </c>
      <c r="CZ1022" s="44" t="str">
        <f>IF(Wedstrijden!AM1187="x","L","")</f>
        <v/>
      </c>
      <c r="DA1022" s="44" t="str">
        <f>IF(Wedstrijden!AN1187="x","M","")</f>
        <v/>
      </c>
      <c r="DB1022" s="44" t="str">
        <f>IF(Wedstrijden!AO1187="x","Z","")</f>
        <v/>
      </c>
      <c r="DC1022" s="44" t="str">
        <f>IF(Wedstrijden!AP1187="x","ZZ","")</f>
        <v/>
      </c>
      <c r="DD1022" s="44" t="str">
        <f>IF(Wedstrijden!AQ1187="x","1.40","")</f>
        <v/>
      </c>
      <c r="DE1022" s="44" t="str">
        <f>IF(COUNTA(Wedstrijden!AR1187:AT1187)&lt;&gt;0,6,"")</f>
        <v/>
      </c>
      <c r="DF1022" s="44" t="str">
        <f t="shared" si="94"/>
        <v/>
      </c>
      <c r="DG1022" s="44" t="str">
        <f>IF(Wedstrijden!AR1187="x","L","")</f>
        <v/>
      </c>
      <c r="DH1022" s="44" t="str">
        <f>IF(Wedstrijden!AS1187="x","M","")</f>
        <v/>
      </c>
      <c r="DI1022" s="44" t="str">
        <f>IF(Wedstrijden!AT1187="x","Z","")</f>
        <v/>
      </c>
      <c r="DJ1022" s="44" t="str">
        <f>IF(COUNTA(Wedstrijden!AU1187:AW1187)&lt;&gt;0,6,"")</f>
        <v/>
      </c>
      <c r="DK1022" s="44" t="str">
        <f t="shared" si="95"/>
        <v/>
      </c>
      <c r="DL1022" s="44" t="str">
        <f>IF(Wedstrijden!AU1187="x","L","")</f>
        <v/>
      </c>
      <c r="DM1022" s="44" t="str">
        <f>IF(Wedstrijden!AV1187="x","M","")</f>
        <v/>
      </c>
      <c r="DN1022" s="44" t="str">
        <f>IF(Wedstrijden!AW1187="x","Z","")</f>
        <v/>
      </c>
    </row>
    <row r="1023" spans="1:118" ht="15">
      <c r="A1023" s="48" t="e">
        <f>Wedstrijden!#REF!</f>
        <v>#REF!</v>
      </c>
      <c r="B1023" s="44" t="str">
        <f>IFERROR(VLOOKUP(Wedstrijden!E1188,Wedstrijdlocaties!$B$2:$E$499,2,FALSE),"")</f>
        <v/>
      </c>
      <c r="C1023" s="44" t="str">
        <f>Wedstrijden!F1188</f>
        <v/>
      </c>
      <c r="D1023" s="44" t="str">
        <f>IFERROR(VLOOKUP(Wedstrijden!G1188,Organisaties!$B$2:$C$501,2,FALSE),"")</f>
        <v/>
      </c>
      <c r="E1023" s="44" t="str">
        <f>IFERROR(VLOOKUP(Wedstrijden!G1188,Organisaties!$B$2:$F$501,5,FALSE),"")</f>
        <v/>
      </c>
      <c r="F1023" s="44" t="str">
        <f>IF(Wedstrijden!BC1188&lt;&gt;"",Wedstrijden!BC1188,"")</f>
        <v/>
      </c>
      <c r="G1023" s="44">
        <f>IF(Wedstrijden!AY1188="Indoor",1,0)</f>
        <v>0</v>
      </c>
      <c r="H1023" s="44">
        <f>Wedstrijden!AZ1188</f>
        <v>0</v>
      </c>
      <c r="I1023" s="44" t="str">
        <f>IF(Wedstrijden!AX1188="Nee",0,IF(Wedstrijden!AX1188="Ja",1,""))</f>
        <v/>
      </c>
      <c r="J1023" s="44" t="str">
        <f>IF(Wedstrijden!BA1188&lt;&gt;"",Wedstrijden!BA1188,"")</f>
        <v/>
      </c>
      <c r="W1023" s="45"/>
      <c r="AE1023" s="45"/>
      <c r="AN1023" s="45"/>
      <c r="AU1023" s="45"/>
      <c r="BA1023" s="45"/>
      <c r="BE1023" s="45"/>
      <c r="BJ1023" s="44" t="str">
        <f>IF(COUNTA(Wedstrijden!I1188:S1188)&lt;&gt;0,1,"")</f>
        <v/>
      </c>
      <c r="BK1023" s="44" t="str">
        <f t="shared" si="90"/>
        <v/>
      </c>
      <c r="BL1023" s="44" t="str">
        <f>IF(Wedstrijden!I1188="x","AA","")</f>
        <v/>
      </c>
      <c r="BM1023" s="44" t="str">
        <f>IF(Wedstrijden!J1188="x","A","")</f>
        <v/>
      </c>
      <c r="BN1023" s="44" t="str">
        <f>IF(Wedstrijden!K1188="x","B1","")</f>
        <v/>
      </c>
      <c r="BO1023" s="44" t="str">
        <f>IF(Wedstrijden!L1188="x","BB","")</f>
        <v/>
      </c>
      <c r="BP1023" s="44" t="str">
        <f>IF(Wedstrijden!M1188="x","B","")</f>
        <v/>
      </c>
      <c r="BQ1023" s="44" t="str">
        <f>IF(Wedstrijden!N1188="x","L1","")</f>
        <v/>
      </c>
      <c r="BR1023" s="44" t="str">
        <f>IF(Wedstrijden!O1188="x","L2","")</f>
        <v/>
      </c>
      <c r="BS1023" s="44" t="str">
        <f>IF(Wedstrijden!P1188="x","M1","")</f>
        <v/>
      </c>
      <c r="BT1023" s="44" t="str">
        <f>IF(Wedstrijden!Q1188="x","M2","")</f>
        <v/>
      </c>
      <c r="BU1023" s="44" t="str">
        <f>IF(Wedstrijden!R1188="x","Z1","")</f>
        <v/>
      </c>
      <c r="BV1023" s="44" t="str">
        <f>IF(Wedstrijden!S1188="x","Z2","")</f>
        <v/>
      </c>
      <c r="BW1023" s="44" t="str">
        <f>IF(COUNTA(Wedstrijden!T1188:AB1188)&lt;&gt;0,1,"")</f>
        <v/>
      </c>
      <c r="BX1023" s="44" t="str">
        <f t="shared" si="91"/>
        <v/>
      </c>
      <c r="BY1023" s="44" t="str">
        <f>IF(Wedstrijden!T1188="x","BB","")</f>
        <v/>
      </c>
      <c r="BZ1023" s="44" t="str">
        <f>IF(Wedstrijden!U1188="x","B","")</f>
        <v/>
      </c>
      <c r="CA1023" s="44" t="str">
        <f>IF(Wedstrijden!V1188="x","L1","")</f>
        <v/>
      </c>
      <c r="CB1023" s="44" t="str">
        <f>IF(Wedstrijden!W1188="x","L2","")</f>
        <v/>
      </c>
      <c r="CC1023" s="44" t="str">
        <f>IF(Wedstrijden!X1188="x","M1","")</f>
        <v/>
      </c>
      <c r="CD1023" s="44" t="str">
        <f>IF(Wedstrijden!Y1188="x","M2","")</f>
        <v/>
      </c>
      <c r="CE1023" s="44" t="str">
        <f>IF(Wedstrijden!Z1188="x","Z1","")</f>
        <v/>
      </c>
      <c r="CF1023" s="44" t="str">
        <f>IF(Wedstrijden!AA1188="x","Z2","")</f>
        <v/>
      </c>
      <c r="CG1023" s="44" t="str">
        <f>IF(Wedstrijden!AB1188="x","ZZL","")</f>
        <v/>
      </c>
      <c r="CL1023" s="44" t="str">
        <f>IF(COUNTA(Wedstrijden!AC1188:AJ1188)&lt;&gt;0,2,"")</f>
        <v/>
      </c>
      <c r="CM1023" s="44" t="str">
        <f t="shared" si="92"/>
        <v/>
      </c>
      <c r="CN1023" s="44" t="str">
        <f>IF(Wedstrijden!AC1188="x","AA","")</f>
        <v/>
      </c>
      <c r="CO1023" s="44" t="str">
        <f>IF(Wedstrijden!AD1188="x","A","")</f>
        <v/>
      </c>
      <c r="CP1023" s="44" t="str">
        <f>IF(Wedstrijden!AE1188="x","BB","")</f>
        <v/>
      </c>
      <c r="CQ1023" s="44" t="str">
        <f>IF(Wedstrijden!AF1188="x","B","")</f>
        <v/>
      </c>
      <c r="CR1023" s="44" t="str">
        <f>IF(Wedstrijden!AG1188="x","L","")</f>
        <v/>
      </c>
      <c r="CS1023" s="44" t="str">
        <f>IF(Wedstrijden!AH1188="x","M","")</f>
        <v/>
      </c>
      <c r="CT1023" s="44" t="str">
        <f>IF(Wedstrijden!AI1188="x","Z","")</f>
        <v/>
      </c>
      <c r="CU1023" s="44" t="str">
        <f>IF(Wedstrijden!AJ1188="x","ZZ","")</f>
        <v/>
      </c>
      <c r="CV1023" s="44" t="str">
        <f>IF(COUNTA(Wedstrijden!AK1188:AQ1188)&lt;&gt;0,2,"")</f>
        <v/>
      </c>
      <c r="CW1023" s="44" t="str">
        <f t="shared" si="93"/>
        <v/>
      </c>
      <c r="CX1023" s="44" t="str">
        <f>IF(Wedstrijden!AK1188="x","BB","")</f>
        <v/>
      </c>
      <c r="CY1023" s="44" t="str">
        <f>IF(Wedstrijden!AL1188="x","B","")</f>
        <v/>
      </c>
      <c r="CZ1023" s="44" t="str">
        <f>IF(Wedstrijden!AM1188="x","L","")</f>
        <v/>
      </c>
      <c r="DA1023" s="44" t="str">
        <f>IF(Wedstrijden!AN1188="x","M","")</f>
        <v/>
      </c>
      <c r="DB1023" s="44" t="str">
        <f>IF(Wedstrijden!AO1188="x","Z","")</f>
        <v/>
      </c>
      <c r="DC1023" s="44" t="str">
        <f>IF(Wedstrijden!AP1188="x","ZZ","")</f>
        <v/>
      </c>
      <c r="DD1023" s="44" t="str">
        <f>IF(Wedstrijden!AQ1188="x","1.40","")</f>
        <v/>
      </c>
      <c r="DE1023" s="44" t="str">
        <f>IF(COUNTA(Wedstrijden!AR1188:AT1188)&lt;&gt;0,6,"")</f>
        <v/>
      </c>
      <c r="DF1023" s="44" t="str">
        <f t="shared" si="94"/>
        <v/>
      </c>
      <c r="DG1023" s="44" t="str">
        <f>IF(Wedstrijden!AR1188="x","L","")</f>
        <v/>
      </c>
      <c r="DH1023" s="44" t="str">
        <f>IF(Wedstrijden!AS1188="x","M","")</f>
        <v/>
      </c>
      <c r="DI1023" s="44" t="str">
        <f>IF(Wedstrijden!AT1188="x","Z","")</f>
        <v/>
      </c>
      <c r="DJ1023" s="44" t="str">
        <f>IF(COUNTA(Wedstrijden!AU1188:AW1188)&lt;&gt;0,6,"")</f>
        <v/>
      </c>
      <c r="DK1023" s="44" t="str">
        <f t="shared" si="95"/>
        <v/>
      </c>
      <c r="DL1023" s="44" t="str">
        <f>IF(Wedstrijden!AU1188="x","L","")</f>
        <v/>
      </c>
      <c r="DM1023" s="44" t="str">
        <f>IF(Wedstrijden!AV1188="x","M","")</f>
        <v/>
      </c>
      <c r="DN1023" s="44" t="str">
        <f>IF(Wedstrijden!AW1188="x","Z","")</f>
        <v/>
      </c>
    </row>
    <row r="1024" spans="1:118" ht="15">
      <c r="A1024" s="48" t="e">
        <f>Wedstrijden!#REF!</f>
        <v>#REF!</v>
      </c>
      <c r="B1024" s="44" t="str">
        <f>IFERROR(VLOOKUP(Wedstrijden!E1189,Wedstrijdlocaties!$B$2:$E$499,2,FALSE),"")</f>
        <v/>
      </c>
      <c r="C1024" s="44" t="str">
        <f>Wedstrijden!F1189</f>
        <v/>
      </c>
      <c r="D1024" s="44" t="str">
        <f>IFERROR(VLOOKUP(Wedstrijden!G1189,Organisaties!$B$2:$C$501,2,FALSE),"")</f>
        <v/>
      </c>
      <c r="E1024" s="44" t="str">
        <f>IFERROR(VLOOKUP(Wedstrijden!G1189,Organisaties!$B$2:$F$501,5,FALSE),"")</f>
        <v/>
      </c>
      <c r="F1024" s="44" t="str">
        <f>IF(Wedstrijden!BC1189&lt;&gt;"",Wedstrijden!BC1189,"")</f>
        <v/>
      </c>
      <c r="G1024" s="44">
        <f>IF(Wedstrijden!AY1189="Indoor",1,0)</f>
        <v>0</v>
      </c>
      <c r="H1024" s="44">
        <f>Wedstrijden!AZ1189</f>
        <v>0</v>
      </c>
      <c r="I1024" s="44" t="str">
        <f>IF(Wedstrijden!AX1189="Nee",0,IF(Wedstrijden!AX1189="Ja",1,""))</f>
        <v/>
      </c>
      <c r="J1024" s="44" t="str">
        <f>IF(Wedstrijden!BA1189&lt;&gt;"",Wedstrijden!BA1189,"")</f>
        <v/>
      </c>
      <c r="W1024" s="45"/>
      <c r="AE1024" s="45"/>
      <c r="AN1024" s="45"/>
      <c r="AU1024" s="45"/>
      <c r="BA1024" s="45"/>
      <c r="BE1024" s="45"/>
      <c r="BJ1024" s="44" t="str">
        <f>IF(COUNTA(Wedstrijden!I1189:S1189)&lt;&gt;0,1,"")</f>
        <v/>
      </c>
      <c r="BK1024" s="44" t="str">
        <f t="shared" si="90"/>
        <v/>
      </c>
      <c r="BL1024" s="44" t="str">
        <f>IF(Wedstrijden!I1189="x","AA","")</f>
        <v/>
      </c>
      <c r="BM1024" s="44" t="str">
        <f>IF(Wedstrijden!J1189="x","A","")</f>
        <v/>
      </c>
      <c r="BN1024" s="44" t="str">
        <f>IF(Wedstrijden!K1189="x","B1","")</f>
        <v/>
      </c>
      <c r="BO1024" s="44" t="str">
        <f>IF(Wedstrijden!L1189="x","BB","")</f>
        <v/>
      </c>
      <c r="BP1024" s="44" t="str">
        <f>IF(Wedstrijden!M1189="x","B","")</f>
        <v/>
      </c>
      <c r="BQ1024" s="44" t="str">
        <f>IF(Wedstrijden!N1189="x","L1","")</f>
        <v/>
      </c>
      <c r="BR1024" s="44" t="str">
        <f>IF(Wedstrijden!O1189="x","L2","")</f>
        <v/>
      </c>
      <c r="BS1024" s="44" t="str">
        <f>IF(Wedstrijden!P1189="x","M1","")</f>
        <v/>
      </c>
      <c r="BT1024" s="44" t="str">
        <f>IF(Wedstrijden!Q1189="x","M2","")</f>
        <v/>
      </c>
      <c r="BU1024" s="44" t="str">
        <f>IF(Wedstrijden!R1189="x","Z1","")</f>
        <v/>
      </c>
      <c r="BV1024" s="44" t="str">
        <f>IF(Wedstrijden!S1189="x","Z2","")</f>
        <v/>
      </c>
      <c r="BW1024" s="44" t="str">
        <f>IF(COUNTA(Wedstrijden!T1189:AB1189)&lt;&gt;0,1,"")</f>
        <v/>
      </c>
      <c r="BX1024" s="44" t="str">
        <f t="shared" si="91"/>
        <v/>
      </c>
      <c r="BY1024" s="44" t="str">
        <f>IF(Wedstrijden!T1189="x","BB","")</f>
        <v/>
      </c>
      <c r="BZ1024" s="44" t="str">
        <f>IF(Wedstrijden!U1189="x","B","")</f>
        <v/>
      </c>
      <c r="CA1024" s="44" t="str">
        <f>IF(Wedstrijden!V1189="x","L1","")</f>
        <v/>
      </c>
      <c r="CB1024" s="44" t="str">
        <f>IF(Wedstrijden!W1189="x","L2","")</f>
        <v/>
      </c>
      <c r="CC1024" s="44" t="str">
        <f>IF(Wedstrijden!X1189="x","M1","")</f>
        <v/>
      </c>
      <c r="CD1024" s="44" t="str">
        <f>IF(Wedstrijden!Y1189="x","M2","")</f>
        <v/>
      </c>
      <c r="CE1024" s="44" t="str">
        <f>IF(Wedstrijden!Z1189="x","Z1","")</f>
        <v/>
      </c>
      <c r="CF1024" s="44" t="str">
        <f>IF(Wedstrijden!AA1189="x","Z2","")</f>
        <v/>
      </c>
      <c r="CG1024" s="44" t="str">
        <f>IF(Wedstrijden!AB1189="x","ZZL","")</f>
        <v/>
      </c>
      <c r="CL1024" s="44" t="str">
        <f>IF(COUNTA(Wedstrijden!AC1189:AJ1189)&lt;&gt;0,2,"")</f>
        <v/>
      </c>
      <c r="CM1024" s="44" t="str">
        <f t="shared" si="92"/>
        <v/>
      </c>
      <c r="CN1024" s="44" t="str">
        <f>IF(Wedstrijden!AC1189="x","AA","")</f>
        <v/>
      </c>
      <c r="CO1024" s="44" t="str">
        <f>IF(Wedstrijden!AD1189="x","A","")</f>
        <v/>
      </c>
      <c r="CP1024" s="44" t="str">
        <f>IF(Wedstrijden!AE1189="x","BB","")</f>
        <v/>
      </c>
      <c r="CQ1024" s="44" t="str">
        <f>IF(Wedstrijden!AF1189="x","B","")</f>
        <v/>
      </c>
      <c r="CR1024" s="44" t="str">
        <f>IF(Wedstrijden!AG1189="x","L","")</f>
        <v/>
      </c>
      <c r="CS1024" s="44" t="str">
        <f>IF(Wedstrijden!AH1189="x","M","")</f>
        <v/>
      </c>
      <c r="CT1024" s="44" t="str">
        <f>IF(Wedstrijden!AI1189="x","Z","")</f>
        <v/>
      </c>
      <c r="CU1024" s="44" t="str">
        <f>IF(Wedstrijden!AJ1189="x","ZZ","")</f>
        <v/>
      </c>
      <c r="CV1024" s="44" t="str">
        <f>IF(COUNTA(Wedstrijden!AK1189:AQ1189)&lt;&gt;0,2,"")</f>
        <v/>
      </c>
      <c r="CW1024" s="44" t="str">
        <f t="shared" si="93"/>
        <v/>
      </c>
      <c r="CX1024" s="44" t="str">
        <f>IF(Wedstrijden!AK1189="x","BB","")</f>
        <v/>
      </c>
      <c r="CY1024" s="44" t="str">
        <f>IF(Wedstrijden!AL1189="x","B","")</f>
        <v/>
      </c>
      <c r="CZ1024" s="44" t="str">
        <f>IF(Wedstrijden!AM1189="x","L","")</f>
        <v/>
      </c>
      <c r="DA1024" s="44" t="str">
        <f>IF(Wedstrijden!AN1189="x","M","")</f>
        <v/>
      </c>
      <c r="DB1024" s="44" t="str">
        <f>IF(Wedstrijden!AO1189="x","Z","")</f>
        <v/>
      </c>
      <c r="DC1024" s="44" t="str">
        <f>IF(Wedstrijden!AP1189="x","ZZ","")</f>
        <v/>
      </c>
      <c r="DD1024" s="44" t="str">
        <f>IF(Wedstrijden!AQ1189="x","1.40","")</f>
        <v/>
      </c>
      <c r="DE1024" s="44" t="str">
        <f>IF(COUNTA(Wedstrijden!AR1189:AT1189)&lt;&gt;0,6,"")</f>
        <v/>
      </c>
      <c r="DF1024" s="44" t="str">
        <f t="shared" si="94"/>
        <v/>
      </c>
      <c r="DG1024" s="44" t="str">
        <f>IF(Wedstrijden!AR1189="x","L","")</f>
        <v/>
      </c>
      <c r="DH1024" s="44" t="str">
        <f>IF(Wedstrijden!AS1189="x","M","")</f>
        <v/>
      </c>
      <c r="DI1024" s="44" t="str">
        <f>IF(Wedstrijden!AT1189="x","Z","")</f>
        <v/>
      </c>
      <c r="DJ1024" s="44" t="str">
        <f>IF(COUNTA(Wedstrijden!AU1189:AW1189)&lt;&gt;0,6,"")</f>
        <v/>
      </c>
      <c r="DK1024" s="44" t="str">
        <f t="shared" si="95"/>
        <v/>
      </c>
      <c r="DL1024" s="44" t="str">
        <f>IF(Wedstrijden!AU1189="x","L","")</f>
        <v/>
      </c>
      <c r="DM1024" s="44" t="str">
        <f>IF(Wedstrijden!AV1189="x","M","")</f>
        <v/>
      </c>
      <c r="DN1024" s="44" t="str">
        <f>IF(Wedstrijden!AW1189="x","Z","")</f>
        <v/>
      </c>
    </row>
    <row r="1025" spans="1:118" ht="15">
      <c r="A1025" s="48" t="e">
        <f>Wedstrijden!#REF!</f>
        <v>#REF!</v>
      </c>
      <c r="B1025" s="44" t="str">
        <f>IFERROR(VLOOKUP(Wedstrijden!E1190,Wedstrijdlocaties!$B$2:$E$499,2,FALSE),"")</f>
        <v/>
      </c>
      <c r="C1025" s="44" t="str">
        <f>Wedstrijden!F1190</f>
        <v/>
      </c>
      <c r="D1025" s="44" t="str">
        <f>IFERROR(VLOOKUP(Wedstrijden!G1190,Organisaties!$B$2:$C$501,2,FALSE),"")</f>
        <v/>
      </c>
      <c r="E1025" s="44" t="str">
        <f>IFERROR(VLOOKUP(Wedstrijden!G1190,Organisaties!$B$2:$F$501,5,FALSE),"")</f>
        <v/>
      </c>
      <c r="F1025" s="44" t="str">
        <f>IF(Wedstrijden!BC1190&lt;&gt;"",Wedstrijden!BC1190,"")</f>
        <v/>
      </c>
      <c r="G1025" s="44">
        <f>IF(Wedstrijden!AY1190="Indoor",1,0)</f>
        <v>0</v>
      </c>
      <c r="H1025" s="44">
        <f>Wedstrijden!AZ1190</f>
        <v>0</v>
      </c>
      <c r="I1025" s="44" t="str">
        <f>IF(Wedstrijden!AX1190="Nee",0,IF(Wedstrijden!AX1190="Ja",1,""))</f>
        <v/>
      </c>
      <c r="J1025" s="44" t="str">
        <f>IF(Wedstrijden!BA1190&lt;&gt;"",Wedstrijden!BA1190,"")</f>
        <v/>
      </c>
      <c r="W1025" s="45"/>
      <c r="AE1025" s="45"/>
      <c r="AN1025" s="45"/>
      <c r="AU1025" s="45"/>
      <c r="BA1025" s="45"/>
      <c r="BE1025" s="45"/>
      <c r="BJ1025" s="44" t="str">
        <f>IF(COUNTA(Wedstrijden!I1190:S1190)&lt;&gt;0,1,"")</f>
        <v/>
      </c>
      <c r="BK1025" s="44" t="str">
        <f t="shared" si="90"/>
        <v/>
      </c>
      <c r="BL1025" s="44" t="str">
        <f>IF(Wedstrijden!I1190="x","AA","")</f>
        <v/>
      </c>
      <c r="BM1025" s="44" t="str">
        <f>IF(Wedstrijden!J1190="x","A","")</f>
        <v/>
      </c>
      <c r="BN1025" s="44" t="str">
        <f>IF(Wedstrijden!K1190="x","B1","")</f>
        <v/>
      </c>
      <c r="BO1025" s="44" t="str">
        <f>IF(Wedstrijden!L1190="x","BB","")</f>
        <v/>
      </c>
      <c r="BP1025" s="44" t="str">
        <f>IF(Wedstrijden!M1190="x","B","")</f>
        <v/>
      </c>
      <c r="BQ1025" s="44" t="str">
        <f>IF(Wedstrijden!N1190="x","L1","")</f>
        <v/>
      </c>
      <c r="BR1025" s="44" t="str">
        <f>IF(Wedstrijden!O1190="x","L2","")</f>
        <v/>
      </c>
      <c r="BS1025" s="44" t="str">
        <f>IF(Wedstrijden!P1190="x","M1","")</f>
        <v/>
      </c>
      <c r="BT1025" s="44" t="str">
        <f>IF(Wedstrijden!Q1190="x","M2","")</f>
        <v/>
      </c>
      <c r="BU1025" s="44" t="str">
        <f>IF(Wedstrijden!R1190="x","Z1","")</f>
        <v/>
      </c>
      <c r="BV1025" s="44" t="str">
        <f>IF(Wedstrijden!S1190="x","Z2","")</f>
        <v/>
      </c>
      <c r="BW1025" s="44" t="str">
        <f>IF(COUNTA(Wedstrijden!T1190:AB1190)&lt;&gt;0,1,"")</f>
        <v/>
      </c>
      <c r="BX1025" s="44" t="str">
        <f t="shared" si="91"/>
        <v/>
      </c>
      <c r="BY1025" s="44" t="str">
        <f>IF(Wedstrijden!T1190="x","BB","")</f>
        <v/>
      </c>
      <c r="BZ1025" s="44" t="str">
        <f>IF(Wedstrijden!U1190="x","B","")</f>
        <v/>
      </c>
      <c r="CA1025" s="44" t="str">
        <f>IF(Wedstrijden!V1190="x","L1","")</f>
        <v/>
      </c>
      <c r="CB1025" s="44" t="str">
        <f>IF(Wedstrijden!W1190="x","L2","")</f>
        <v/>
      </c>
      <c r="CC1025" s="44" t="str">
        <f>IF(Wedstrijden!X1190="x","M1","")</f>
        <v/>
      </c>
      <c r="CD1025" s="44" t="str">
        <f>IF(Wedstrijden!Y1190="x","M2","")</f>
        <v/>
      </c>
      <c r="CE1025" s="44" t="str">
        <f>IF(Wedstrijden!Z1190="x","Z1","")</f>
        <v/>
      </c>
      <c r="CF1025" s="44" t="str">
        <f>IF(Wedstrijden!AA1190="x","Z2","")</f>
        <v/>
      </c>
      <c r="CG1025" s="44" t="str">
        <f>IF(Wedstrijden!AB1190="x","ZZL","")</f>
        <v/>
      </c>
      <c r="CL1025" s="44" t="str">
        <f>IF(COUNTA(Wedstrijden!AC1190:AJ1190)&lt;&gt;0,2,"")</f>
        <v/>
      </c>
      <c r="CM1025" s="44" t="str">
        <f t="shared" si="92"/>
        <v/>
      </c>
      <c r="CN1025" s="44" t="str">
        <f>IF(Wedstrijden!AC1190="x","AA","")</f>
        <v/>
      </c>
      <c r="CO1025" s="44" t="str">
        <f>IF(Wedstrijden!AD1190="x","A","")</f>
        <v/>
      </c>
      <c r="CP1025" s="44" t="str">
        <f>IF(Wedstrijden!AE1190="x","BB","")</f>
        <v/>
      </c>
      <c r="CQ1025" s="44" t="str">
        <f>IF(Wedstrijden!AF1190="x","B","")</f>
        <v/>
      </c>
      <c r="CR1025" s="44" t="str">
        <f>IF(Wedstrijden!AG1190="x","L","")</f>
        <v/>
      </c>
      <c r="CS1025" s="44" t="str">
        <f>IF(Wedstrijden!AH1190="x","M","")</f>
        <v/>
      </c>
      <c r="CT1025" s="44" t="str">
        <f>IF(Wedstrijden!AI1190="x","Z","")</f>
        <v/>
      </c>
      <c r="CU1025" s="44" t="str">
        <f>IF(Wedstrijden!AJ1190="x","ZZ","")</f>
        <v/>
      </c>
      <c r="CV1025" s="44" t="str">
        <f>IF(COUNTA(Wedstrijden!AK1190:AQ1190)&lt;&gt;0,2,"")</f>
        <v/>
      </c>
      <c r="CW1025" s="44" t="str">
        <f t="shared" si="93"/>
        <v/>
      </c>
      <c r="CX1025" s="44" t="str">
        <f>IF(Wedstrijden!AK1190="x","BB","")</f>
        <v/>
      </c>
      <c r="CY1025" s="44" t="str">
        <f>IF(Wedstrijden!AL1190="x","B","")</f>
        <v/>
      </c>
      <c r="CZ1025" s="44" t="str">
        <f>IF(Wedstrijden!AM1190="x","L","")</f>
        <v/>
      </c>
      <c r="DA1025" s="44" t="str">
        <f>IF(Wedstrijden!AN1190="x","M","")</f>
        <v/>
      </c>
      <c r="DB1025" s="44" t="str">
        <f>IF(Wedstrijden!AO1190="x","Z","")</f>
        <v/>
      </c>
      <c r="DC1025" s="44" t="str">
        <f>IF(Wedstrijden!AP1190="x","ZZ","")</f>
        <v/>
      </c>
      <c r="DD1025" s="44" t="str">
        <f>IF(Wedstrijden!AQ1190="x","1.40","")</f>
        <v/>
      </c>
      <c r="DE1025" s="44" t="str">
        <f>IF(COUNTA(Wedstrijden!AR1190:AT1190)&lt;&gt;0,6,"")</f>
        <v/>
      </c>
      <c r="DF1025" s="44" t="str">
        <f t="shared" si="94"/>
        <v/>
      </c>
      <c r="DG1025" s="44" t="str">
        <f>IF(Wedstrijden!AR1190="x","L","")</f>
        <v/>
      </c>
      <c r="DH1025" s="44" t="str">
        <f>IF(Wedstrijden!AS1190="x","M","")</f>
        <v/>
      </c>
      <c r="DI1025" s="44" t="str">
        <f>IF(Wedstrijden!AT1190="x","Z","")</f>
        <v/>
      </c>
      <c r="DJ1025" s="44" t="str">
        <f>IF(COUNTA(Wedstrijden!AU1190:AW1190)&lt;&gt;0,6,"")</f>
        <v/>
      </c>
      <c r="DK1025" s="44" t="str">
        <f t="shared" si="95"/>
        <v/>
      </c>
      <c r="DL1025" s="44" t="str">
        <f>IF(Wedstrijden!AU1190="x","L","")</f>
        <v/>
      </c>
      <c r="DM1025" s="44" t="str">
        <f>IF(Wedstrijden!AV1190="x","M","")</f>
        <v/>
      </c>
      <c r="DN1025" s="44" t="str">
        <f>IF(Wedstrijden!AW1190="x","Z","")</f>
        <v/>
      </c>
    </row>
    <row r="1026" spans="1:118" ht="15">
      <c r="A1026" s="48" t="e">
        <f>Wedstrijden!#REF!</f>
        <v>#REF!</v>
      </c>
      <c r="B1026" s="44" t="str">
        <f>IFERROR(VLOOKUP(Wedstrijden!E1191,Wedstrijdlocaties!$B$2:$E$499,2,FALSE),"")</f>
        <v/>
      </c>
      <c r="C1026" s="44" t="str">
        <f>Wedstrijden!F1191</f>
        <v/>
      </c>
      <c r="D1026" s="44" t="str">
        <f>IFERROR(VLOOKUP(Wedstrijden!G1191,Organisaties!$B$2:$C$501,2,FALSE),"")</f>
        <v/>
      </c>
      <c r="E1026" s="44" t="str">
        <f>IFERROR(VLOOKUP(Wedstrijden!G1191,Organisaties!$B$2:$F$501,5,FALSE),"")</f>
        <v/>
      </c>
      <c r="F1026" s="44" t="str">
        <f>IF(Wedstrijden!BC1191&lt;&gt;"",Wedstrijden!BC1191,"")</f>
        <v/>
      </c>
      <c r="G1026" s="44">
        <f>IF(Wedstrijden!AY1191="Indoor",1,0)</f>
        <v>0</v>
      </c>
      <c r="H1026" s="44">
        <f>Wedstrijden!AZ1191</f>
        <v>0</v>
      </c>
      <c r="I1026" s="44" t="str">
        <f>IF(Wedstrijden!AX1191="Nee",0,IF(Wedstrijden!AX1191="Ja",1,""))</f>
        <v/>
      </c>
      <c r="J1026" s="44" t="str">
        <f>IF(Wedstrijden!BA1191&lt;&gt;"",Wedstrijden!BA1191,"")</f>
        <v/>
      </c>
      <c r="W1026" s="45"/>
      <c r="AE1026" s="45"/>
      <c r="AN1026" s="45"/>
      <c r="AU1026" s="45"/>
      <c r="BA1026" s="45"/>
      <c r="BE1026" s="45"/>
      <c r="BJ1026" s="44" t="str">
        <f>IF(COUNTA(Wedstrijden!I1191:S1191)&lt;&gt;0,1,"")</f>
        <v/>
      </c>
      <c r="BK1026" s="44" t="str">
        <f t="shared" si="90"/>
        <v/>
      </c>
      <c r="BL1026" s="44" t="str">
        <f>IF(Wedstrijden!I1191="x","AA","")</f>
        <v/>
      </c>
      <c r="BM1026" s="44" t="str">
        <f>IF(Wedstrijden!J1191="x","A","")</f>
        <v/>
      </c>
      <c r="BN1026" s="44" t="str">
        <f>IF(Wedstrijden!K1191="x","B1","")</f>
        <v/>
      </c>
      <c r="BO1026" s="44" t="str">
        <f>IF(Wedstrijden!L1191="x","BB","")</f>
        <v/>
      </c>
      <c r="BP1026" s="44" t="str">
        <f>IF(Wedstrijden!M1191="x","B","")</f>
        <v/>
      </c>
      <c r="BQ1026" s="44" t="str">
        <f>IF(Wedstrijden!N1191="x","L1","")</f>
        <v/>
      </c>
      <c r="BR1026" s="44" t="str">
        <f>IF(Wedstrijden!O1191="x","L2","")</f>
        <v/>
      </c>
      <c r="BS1026" s="44" t="str">
        <f>IF(Wedstrijden!P1191="x","M1","")</f>
        <v/>
      </c>
      <c r="BT1026" s="44" t="str">
        <f>IF(Wedstrijden!Q1191="x","M2","")</f>
        <v/>
      </c>
      <c r="BU1026" s="44" t="str">
        <f>IF(Wedstrijden!R1191="x","Z1","")</f>
        <v/>
      </c>
      <c r="BV1026" s="44" t="str">
        <f>IF(Wedstrijden!S1191="x","Z2","")</f>
        <v/>
      </c>
      <c r="BW1026" s="44" t="str">
        <f>IF(COUNTA(Wedstrijden!T1191:AB1191)&lt;&gt;0,1,"")</f>
        <v/>
      </c>
      <c r="BX1026" s="44" t="str">
        <f t="shared" si="91"/>
        <v/>
      </c>
      <c r="BY1026" s="44" t="str">
        <f>IF(Wedstrijden!T1191="x","BB","")</f>
        <v/>
      </c>
      <c r="BZ1026" s="44" t="str">
        <f>IF(Wedstrijden!U1191="x","B","")</f>
        <v/>
      </c>
      <c r="CA1026" s="44" t="str">
        <f>IF(Wedstrijden!V1191="x","L1","")</f>
        <v/>
      </c>
      <c r="CB1026" s="44" t="str">
        <f>IF(Wedstrijden!W1191="x","L2","")</f>
        <v/>
      </c>
      <c r="CC1026" s="44" t="str">
        <f>IF(Wedstrijden!X1191="x","M1","")</f>
        <v/>
      </c>
      <c r="CD1026" s="44" t="str">
        <f>IF(Wedstrijden!Y1191="x","M2","")</f>
        <v/>
      </c>
      <c r="CE1026" s="44" t="str">
        <f>IF(Wedstrijden!Z1191="x","Z1","")</f>
        <v/>
      </c>
      <c r="CF1026" s="44" t="str">
        <f>IF(Wedstrijden!AA1191="x","Z2","")</f>
        <v/>
      </c>
      <c r="CG1026" s="44" t="str">
        <f>IF(Wedstrijden!AB1191="x","ZZL","")</f>
        <v/>
      </c>
      <c r="CL1026" s="44" t="str">
        <f>IF(COUNTA(Wedstrijden!AC1191:AJ1191)&lt;&gt;0,2,"")</f>
        <v/>
      </c>
      <c r="CM1026" s="44" t="str">
        <f t="shared" si="92"/>
        <v/>
      </c>
      <c r="CN1026" s="44" t="str">
        <f>IF(Wedstrijden!AC1191="x","AA","")</f>
        <v/>
      </c>
      <c r="CO1026" s="44" t="str">
        <f>IF(Wedstrijden!AD1191="x","A","")</f>
        <v/>
      </c>
      <c r="CP1026" s="44" t="str">
        <f>IF(Wedstrijden!AE1191="x","BB","")</f>
        <v/>
      </c>
      <c r="CQ1026" s="44" t="str">
        <f>IF(Wedstrijden!AF1191="x","B","")</f>
        <v/>
      </c>
      <c r="CR1026" s="44" t="str">
        <f>IF(Wedstrijden!AG1191="x","L","")</f>
        <v/>
      </c>
      <c r="CS1026" s="44" t="str">
        <f>IF(Wedstrijden!AH1191="x","M","")</f>
        <v/>
      </c>
      <c r="CT1026" s="44" t="str">
        <f>IF(Wedstrijden!AI1191="x","Z","")</f>
        <v/>
      </c>
      <c r="CU1026" s="44" t="str">
        <f>IF(Wedstrijden!AJ1191="x","ZZ","")</f>
        <v/>
      </c>
      <c r="CV1026" s="44" t="str">
        <f>IF(COUNTA(Wedstrijden!AK1191:AQ1191)&lt;&gt;0,2,"")</f>
        <v/>
      </c>
      <c r="CW1026" s="44" t="str">
        <f t="shared" si="93"/>
        <v/>
      </c>
      <c r="CX1026" s="44" t="str">
        <f>IF(Wedstrijden!AK1191="x","BB","")</f>
        <v/>
      </c>
      <c r="CY1026" s="44" t="str">
        <f>IF(Wedstrijden!AL1191="x","B","")</f>
        <v/>
      </c>
      <c r="CZ1026" s="44" t="str">
        <f>IF(Wedstrijden!AM1191="x","L","")</f>
        <v/>
      </c>
      <c r="DA1026" s="44" t="str">
        <f>IF(Wedstrijden!AN1191="x","M","")</f>
        <v/>
      </c>
      <c r="DB1026" s="44" t="str">
        <f>IF(Wedstrijden!AO1191="x","Z","")</f>
        <v/>
      </c>
      <c r="DC1026" s="44" t="str">
        <f>IF(Wedstrijden!AP1191="x","ZZ","")</f>
        <v/>
      </c>
      <c r="DD1026" s="44" t="str">
        <f>IF(Wedstrijden!AQ1191="x","1.40","")</f>
        <v/>
      </c>
      <c r="DE1026" s="44" t="str">
        <f>IF(COUNTA(Wedstrijden!AR1191:AT1191)&lt;&gt;0,6,"")</f>
        <v/>
      </c>
      <c r="DF1026" s="44" t="str">
        <f t="shared" si="94"/>
        <v/>
      </c>
      <c r="DG1026" s="44" t="str">
        <f>IF(Wedstrijden!AR1191="x","L","")</f>
        <v/>
      </c>
      <c r="DH1026" s="44" t="str">
        <f>IF(Wedstrijden!AS1191="x","M","")</f>
        <v/>
      </c>
      <c r="DI1026" s="44" t="str">
        <f>IF(Wedstrijden!AT1191="x","Z","")</f>
        <v/>
      </c>
      <c r="DJ1026" s="44" t="str">
        <f>IF(COUNTA(Wedstrijden!AU1191:AW1191)&lt;&gt;0,6,"")</f>
        <v/>
      </c>
      <c r="DK1026" s="44" t="str">
        <f t="shared" si="95"/>
        <v/>
      </c>
      <c r="DL1026" s="44" t="str">
        <f>IF(Wedstrijden!AU1191="x","L","")</f>
        <v/>
      </c>
      <c r="DM1026" s="44" t="str">
        <f>IF(Wedstrijden!AV1191="x","M","")</f>
        <v/>
      </c>
      <c r="DN1026" s="44" t="str">
        <f>IF(Wedstrijden!AW1191="x","Z","")</f>
        <v/>
      </c>
    </row>
    <row r="1027" spans="1:118" ht="15">
      <c r="A1027" s="48" t="e">
        <f>Wedstrijden!#REF!</f>
        <v>#REF!</v>
      </c>
      <c r="B1027" s="44" t="str">
        <f>IFERROR(VLOOKUP(Wedstrijden!E1192,Wedstrijdlocaties!$B$2:$E$499,2,FALSE),"")</f>
        <v/>
      </c>
      <c r="C1027" s="44" t="str">
        <f>Wedstrijden!F1192</f>
        <v/>
      </c>
      <c r="D1027" s="44" t="str">
        <f>IFERROR(VLOOKUP(Wedstrijden!G1192,Organisaties!$B$2:$C$501,2,FALSE),"")</f>
        <v/>
      </c>
      <c r="E1027" s="44" t="str">
        <f>IFERROR(VLOOKUP(Wedstrijden!G1192,Organisaties!$B$2:$F$501,5,FALSE),"")</f>
        <v/>
      </c>
      <c r="F1027" s="44" t="str">
        <f>IF(Wedstrijden!BC1192&lt;&gt;"",Wedstrijden!BC1192,"")</f>
        <v/>
      </c>
      <c r="G1027" s="44">
        <f>IF(Wedstrijden!AY1192="Indoor",1,0)</f>
        <v>0</v>
      </c>
      <c r="H1027" s="44">
        <f>Wedstrijden!AZ1192</f>
        <v>0</v>
      </c>
      <c r="I1027" s="44" t="str">
        <f>IF(Wedstrijden!AX1192="Nee",0,IF(Wedstrijden!AX1192="Ja",1,""))</f>
        <v/>
      </c>
      <c r="J1027" s="44" t="str">
        <f>IF(Wedstrijden!BA1192&lt;&gt;"",Wedstrijden!BA1192,"")</f>
        <v/>
      </c>
      <c r="W1027" s="45"/>
      <c r="AE1027" s="45"/>
      <c r="AN1027" s="45"/>
      <c r="AU1027" s="45"/>
      <c r="BA1027" s="45"/>
      <c r="BE1027" s="45"/>
      <c r="BJ1027" s="44" t="str">
        <f>IF(COUNTA(Wedstrijden!I1192:S1192)&lt;&gt;0,1,"")</f>
        <v/>
      </c>
      <c r="BK1027" s="44" t="str">
        <f t="shared" ref="BK1027:BK1090" si="96">IF(COUNTBLANK(BJ1027) = 1,"",2)</f>
        <v/>
      </c>
      <c r="BL1027" s="44" t="str">
        <f>IF(Wedstrijden!I1192="x","AA","")</f>
        <v/>
      </c>
      <c r="BM1027" s="44" t="str">
        <f>IF(Wedstrijden!J1192="x","A","")</f>
        <v/>
      </c>
      <c r="BN1027" s="44" t="str">
        <f>IF(Wedstrijden!K1192="x","B1","")</f>
        <v/>
      </c>
      <c r="BO1027" s="44" t="str">
        <f>IF(Wedstrijden!L1192="x","BB","")</f>
        <v/>
      </c>
      <c r="BP1027" s="44" t="str">
        <f>IF(Wedstrijden!M1192="x","B","")</f>
        <v/>
      </c>
      <c r="BQ1027" s="44" t="str">
        <f>IF(Wedstrijden!N1192="x","L1","")</f>
        <v/>
      </c>
      <c r="BR1027" s="44" t="str">
        <f>IF(Wedstrijden!O1192="x","L2","")</f>
        <v/>
      </c>
      <c r="BS1027" s="44" t="str">
        <f>IF(Wedstrijden!P1192="x","M1","")</f>
        <v/>
      </c>
      <c r="BT1027" s="44" t="str">
        <f>IF(Wedstrijden!Q1192="x","M2","")</f>
        <v/>
      </c>
      <c r="BU1027" s="44" t="str">
        <f>IF(Wedstrijden!R1192="x","Z1","")</f>
        <v/>
      </c>
      <c r="BV1027" s="44" t="str">
        <f>IF(Wedstrijden!S1192="x","Z2","")</f>
        <v/>
      </c>
      <c r="BW1027" s="44" t="str">
        <f>IF(COUNTA(Wedstrijden!T1192:AB1192)&lt;&gt;0,1,"")</f>
        <v/>
      </c>
      <c r="BX1027" s="44" t="str">
        <f t="shared" ref="BX1027:BX1090" si="97">IF(COUNTBLANK(BW1027) = 1,"",1)</f>
        <v/>
      </c>
      <c r="BY1027" s="44" t="str">
        <f>IF(Wedstrijden!T1192="x","BB","")</f>
        <v/>
      </c>
      <c r="BZ1027" s="44" t="str">
        <f>IF(Wedstrijden!U1192="x","B","")</f>
        <v/>
      </c>
      <c r="CA1027" s="44" t="str">
        <f>IF(Wedstrijden!V1192="x","L1","")</f>
        <v/>
      </c>
      <c r="CB1027" s="44" t="str">
        <f>IF(Wedstrijden!W1192="x","L2","")</f>
        <v/>
      </c>
      <c r="CC1027" s="44" t="str">
        <f>IF(Wedstrijden!X1192="x","M1","")</f>
        <v/>
      </c>
      <c r="CD1027" s="44" t="str">
        <f>IF(Wedstrijden!Y1192="x","M2","")</f>
        <v/>
      </c>
      <c r="CE1027" s="44" t="str">
        <f>IF(Wedstrijden!Z1192="x","Z1","")</f>
        <v/>
      </c>
      <c r="CF1027" s="44" t="str">
        <f>IF(Wedstrijden!AA1192="x","Z2","")</f>
        <v/>
      </c>
      <c r="CG1027" s="44" t="str">
        <f>IF(Wedstrijden!AB1192="x","ZZL","")</f>
        <v/>
      </c>
      <c r="CL1027" s="44" t="str">
        <f>IF(COUNTA(Wedstrijden!AC1192:AJ1192)&lt;&gt;0,2,"")</f>
        <v/>
      </c>
      <c r="CM1027" s="44" t="str">
        <f t="shared" ref="CM1027:CM1090" si="98">IF(COUNTBLANK(CL1027) = 1,"",2)</f>
        <v/>
      </c>
      <c r="CN1027" s="44" t="str">
        <f>IF(Wedstrijden!AC1192="x","AA","")</f>
        <v/>
      </c>
      <c r="CO1027" s="44" t="str">
        <f>IF(Wedstrijden!AD1192="x","A","")</f>
        <v/>
      </c>
      <c r="CP1027" s="44" t="str">
        <f>IF(Wedstrijden!AE1192="x","BB","")</f>
        <v/>
      </c>
      <c r="CQ1027" s="44" t="str">
        <f>IF(Wedstrijden!AF1192="x","B","")</f>
        <v/>
      </c>
      <c r="CR1027" s="44" t="str">
        <f>IF(Wedstrijden!AG1192="x","L","")</f>
        <v/>
      </c>
      <c r="CS1027" s="44" t="str">
        <f>IF(Wedstrijden!AH1192="x","M","")</f>
        <v/>
      </c>
      <c r="CT1027" s="44" t="str">
        <f>IF(Wedstrijden!AI1192="x","Z","")</f>
        <v/>
      </c>
      <c r="CU1027" s="44" t="str">
        <f>IF(Wedstrijden!AJ1192="x","ZZ","")</f>
        <v/>
      </c>
      <c r="CV1027" s="44" t="str">
        <f>IF(COUNTA(Wedstrijden!AK1192:AQ1192)&lt;&gt;0,2,"")</f>
        <v/>
      </c>
      <c r="CW1027" s="44" t="str">
        <f t="shared" ref="CW1027:CW1090" si="99">IF(COUNTBLANK(CV1027) = 1,"",1)</f>
        <v/>
      </c>
      <c r="CX1027" s="44" t="str">
        <f>IF(Wedstrijden!AK1192="x","BB","")</f>
        <v/>
      </c>
      <c r="CY1027" s="44" t="str">
        <f>IF(Wedstrijden!AL1192="x","B","")</f>
        <v/>
      </c>
      <c r="CZ1027" s="44" t="str">
        <f>IF(Wedstrijden!AM1192="x","L","")</f>
        <v/>
      </c>
      <c r="DA1027" s="44" t="str">
        <f>IF(Wedstrijden!AN1192="x","M","")</f>
        <v/>
      </c>
      <c r="DB1027" s="44" t="str">
        <f>IF(Wedstrijden!AO1192="x","Z","")</f>
        <v/>
      </c>
      <c r="DC1027" s="44" t="str">
        <f>IF(Wedstrijden!AP1192="x","ZZ","")</f>
        <v/>
      </c>
      <c r="DD1027" s="44" t="str">
        <f>IF(Wedstrijden!AQ1192="x","1.40","")</f>
        <v/>
      </c>
      <c r="DE1027" s="44" t="str">
        <f>IF(COUNTA(Wedstrijden!AR1192:AT1192)&lt;&gt;0,6,"")</f>
        <v/>
      </c>
      <c r="DF1027" s="44" t="str">
        <f t="shared" ref="DF1027:DF1090" si="100">IF(COUNTBLANK(DE1027) = 1,"",2)</f>
        <v/>
      </c>
      <c r="DG1027" s="44" t="str">
        <f>IF(Wedstrijden!AR1192="x","L","")</f>
        <v/>
      </c>
      <c r="DH1027" s="44" t="str">
        <f>IF(Wedstrijden!AS1192="x","M","")</f>
        <v/>
      </c>
      <c r="DI1027" s="44" t="str">
        <f>IF(Wedstrijden!AT1192="x","Z","")</f>
        <v/>
      </c>
      <c r="DJ1027" s="44" t="str">
        <f>IF(COUNTA(Wedstrijden!AU1192:AW1192)&lt;&gt;0,6,"")</f>
        <v/>
      </c>
      <c r="DK1027" s="44" t="str">
        <f t="shared" ref="DK1027:DK1090" si="101">IF(COUNTBLANK(DJ1027) = 1,"",1)</f>
        <v/>
      </c>
      <c r="DL1027" s="44" t="str">
        <f>IF(Wedstrijden!AU1192="x","L","")</f>
        <v/>
      </c>
      <c r="DM1027" s="44" t="str">
        <f>IF(Wedstrijden!AV1192="x","M","")</f>
        <v/>
      </c>
      <c r="DN1027" s="44" t="str">
        <f>IF(Wedstrijden!AW1192="x","Z","")</f>
        <v/>
      </c>
    </row>
    <row r="1028" spans="1:118" ht="15">
      <c r="A1028" s="48" t="e">
        <f>Wedstrijden!#REF!</f>
        <v>#REF!</v>
      </c>
      <c r="B1028" s="44" t="str">
        <f>IFERROR(VLOOKUP(Wedstrijden!E1193,Wedstrijdlocaties!$B$2:$E$499,2,FALSE),"")</f>
        <v/>
      </c>
      <c r="C1028" s="44" t="str">
        <f>Wedstrijden!F1193</f>
        <v/>
      </c>
      <c r="D1028" s="44" t="str">
        <f>IFERROR(VLOOKUP(Wedstrijden!G1193,Organisaties!$B$2:$C$501,2,FALSE),"")</f>
        <v/>
      </c>
      <c r="E1028" s="44" t="str">
        <f>IFERROR(VLOOKUP(Wedstrijden!G1193,Organisaties!$B$2:$F$501,5,FALSE),"")</f>
        <v/>
      </c>
      <c r="F1028" s="44" t="str">
        <f>IF(Wedstrijden!BC1193&lt;&gt;"",Wedstrijden!BC1193,"")</f>
        <v/>
      </c>
      <c r="G1028" s="44">
        <f>IF(Wedstrijden!AY1193="Indoor",1,0)</f>
        <v>0</v>
      </c>
      <c r="H1028" s="44">
        <f>Wedstrijden!AZ1193</f>
        <v>0</v>
      </c>
      <c r="I1028" s="44" t="str">
        <f>IF(Wedstrijden!AX1193="Nee",0,IF(Wedstrijden!AX1193="Ja",1,""))</f>
        <v/>
      </c>
      <c r="J1028" s="44" t="str">
        <f>IF(Wedstrijden!BA1193&lt;&gt;"",Wedstrijden!BA1193,"")</f>
        <v/>
      </c>
      <c r="W1028" s="45"/>
      <c r="AE1028" s="45"/>
      <c r="AN1028" s="45"/>
      <c r="AU1028" s="45"/>
      <c r="BA1028" s="45"/>
      <c r="BE1028" s="45"/>
      <c r="BJ1028" s="44" t="str">
        <f>IF(COUNTA(Wedstrijden!I1193:S1193)&lt;&gt;0,1,"")</f>
        <v/>
      </c>
      <c r="BK1028" s="44" t="str">
        <f t="shared" si="96"/>
        <v/>
      </c>
      <c r="BL1028" s="44" t="str">
        <f>IF(Wedstrijden!I1193="x","AA","")</f>
        <v/>
      </c>
      <c r="BM1028" s="44" t="str">
        <f>IF(Wedstrijden!J1193="x","A","")</f>
        <v/>
      </c>
      <c r="BN1028" s="44" t="str">
        <f>IF(Wedstrijden!K1193="x","B1","")</f>
        <v/>
      </c>
      <c r="BO1028" s="44" t="str">
        <f>IF(Wedstrijden!L1193="x","BB","")</f>
        <v/>
      </c>
      <c r="BP1028" s="44" t="str">
        <f>IF(Wedstrijden!M1193="x","B","")</f>
        <v/>
      </c>
      <c r="BQ1028" s="44" t="str">
        <f>IF(Wedstrijden!N1193="x","L1","")</f>
        <v/>
      </c>
      <c r="BR1028" s="44" t="str">
        <f>IF(Wedstrijden!O1193="x","L2","")</f>
        <v/>
      </c>
      <c r="BS1028" s="44" t="str">
        <f>IF(Wedstrijden!P1193="x","M1","")</f>
        <v/>
      </c>
      <c r="BT1028" s="44" t="str">
        <f>IF(Wedstrijden!Q1193="x","M2","")</f>
        <v/>
      </c>
      <c r="BU1028" s="44" t="str">
        <f>IF(Wedstrijden!R1193="x","Z1","")</f>
        <v/>
      </c>
      <c r="BV1028" s="44" t="str">
        <f>IF(Wedstrijden!S1193="x","Z2","")</f>
        <v/>
      </c>
      <c r="BW1028" s="44" t="str">
        <f>IF(COUNTA(Wedstrijden!T1193:AB1193)&lt;&gt;0,1,"")</f>
        <v/>
      </c>
      <c r="BX1028" s="44" t="str">
        <f t="shared" si="97"/>
        <v/>
      </c>
      <c r="BY1028" s="44" t="str">
        <f>IF(Wedstrijden!T1193="x","BB","")</f>
        <v/>
      </c>
      <c r="BZ1028" s="44" t="str">
        <f>IF(Wedstrijden!U1193="x","B","")</f>
        <v/>
      </c>
      <c r="CA1028" s="44" t="str">
        <f>IF(Wedstrijden!V1193="x","L1","")</f>
        <v/>
      </c>
      <c r="CB1028" s="44" t="str">
        <f>IF(Wedstrijden!W1193="x","L2","")</f>
        <v/>
      </c>
      <c r="CC1028" s="44" t="str">
        <f>IF(Wedstrijden!X1193="x","M1","")</f>
        <v/>
      </c>
      <c r="CD1028" s="44" t="str">
        <f>IF(Wedstrijden!Y1193="x","M2","")</f>
        <v/>
      </c>
      <c r="CE1028" s="44" t="str">
        <f>IF(Wedstrijden!Z1193="x","Z1","")</f>
        <v/>
      </c>
      <c r="CF1028" s="44" t="str">
        <f>IF(Wedstrijden!AA1193="x","Z2","")</f>
        <v/>
      </c>
      <c r="CG1028" s="44" t="str">
        <f>IF(Wedstrijden!AB1193="x","ZZL","")</f>
        <v/>
      </c>
      <c r="CL1028" s="44" t="str">
        <f>IF(COUNTA(Wedstrijden!AC1193:AJ1193)&lt;&gt;0,2,"")</f>
        <v/>
      </c>
      <c r="CM1028" s="44" t="str">
        <f t="shared" si="98"/>
        <v/>
      </c>
      <c r="CN1028" s="44" t="str">
        <f>IF(Wedstrijden!AC1193="x","AA","")</f>
        <v/>
      </c>
      <c r="CO1028" s="44" t="str">
        <f>IF(Wedstrijden!AD1193="x","A","")</f>
        <v/>
      </c>
      <c r="CP1028" s="44" t="str">
        <f>IF(Wedstrijden!AE1193="x","BB","")</f>
        <v/>
      </c>
      <c r="CQ1028" s="44" t="str">
        <f>IF(Wedstrijden!AF1193="x","B","")</f>
        <v/>
      </c>
      <c r="CR1028" s="44" t="str">
        <f>IF(Wedstrijden!AG1193="x","L","")</f>
        <v/>
      </c>
      <c r="CS1028" s="44" t="str">
        <f>IF(Wedstrijden!AH1193="x","M","")</f>
        <v/>
      </c>
      <c r="CT1028" s="44" t="str">
        <f>IF(Wedstrijden!AI1193="x","Z","")</f>
        <v/>
      </c>
      <c r="CU1028" s="44" t="str">
        <f>IF(Wedstrijden!AJ1193="x","ZZ","")</f>
        <v/>
      </c>
      <c r="CV1028" s="44" t="str">
        <f>IF(COUNTA(Wedstrijden!AK1193:AQ1193)&lt;&gt;0,2,"")</f>
        <v/>
      </c>
      <c r="CW1028" s="44" t="str">
        <f t="shared" si="99"/>
        <v/>
      </c>
      <c r="CX1028" s="44" t="str">
        <f>IF(Wedstrijden!AK1193="x","BB","")</f>
        <v/>
      </c>
      <c r="CY1028" s="44" t="str">
        <f>IF(Wedstrijden!AL1193="x","B","")</f>
        <v/>
      </c>
      <c r="CZ1028" s="44" t="str">
        <f>IF(Wedstrijden!AM1193="x","L","")</f>
        <v/>
      </c>
      <c r="DA1028" s="44" t="str">
        <f>IF(Wedstrijden!AN1193="x","M","")</f>
        <v/>
      </c>
      <c r="DB1028" s="44" t="str">
        <f>IF(Wedstrijden!AO1193="x","Z","")</f>
        <v/>
      </c>
      <c r="DC1028" s="44" t="str">
        <f>IF(Wedstrijden!AP1193="x","ZZ","")</f>
        <v/>
      </c>
      <c r="DD1028" s="44" t="str">
        <f>IF(Wedstrijden!AQ1193="x","1.40","")</f>
        <v/>
      </c>
      <c r="DE1028" s="44" t="str">
        <f>IF(COUNTA(Wedstrijden!AR1193:AT1193)&lt;&gt;0,6,"")</f>
        <v/>
      </c>
      <c r="DF1028" s="44" t="str">
        <f t="shared" si="100"/>
        <v/>
      </c>
      <c r="DG1028" s="44" t="str">
        <f>IF(Wedstrijden!AR1193="x","L","")</f>
        <v/>
      </c>
      <c r="DH1028" s="44" t="str">
        <f>IF(Wedstrijden!AS1193="x","M","")</f>
        <v/>
      </c>
      <c r="DI1028" s="44" t="str">
        <f>IF(Wedstrijden!AT1193="x","Z","")</f>
        <v/>
      </c>
      <c r="DJ1028" s="44" t="str">
        <f>IF(COUNTA(Wedstrijden!AU1193:AW1193)&lt;&gt;0,6,"")</f>
        <v/>
      </c>
      <c r="DK1028" s="44" t="str">
        <f t="shared" si="101"/>
        <v/>
      </c>
      <c r="DL1028" s="44" t="str">
        <f>IF(Wedstrijden!AU1193="x","L","")</f>
        <v/>
      </c>
      <c r="DM1028" s="44" t="str">
        <f>IF(Wedstrijden!AV1193="x","M","")</f>
        <v/>
      </c>
      <c r="DN1028" s="44" t="str">
        <f>IF(Wedstrijden!AW1193="x","Z","")</f>
        <v/>
      </c>
    </row>
    <row r="1029" spans="1:118" ht="15">
      <c r="A1029" s="48" t="e">
        <f>Wedstrijden!#REF!</f>
        <v>#REF!</v>
      </c>
      <c r="B1029" s="44" t="str">
        <f>IFERROR(VLOOKUP(Wedstrijden!E1194,Wedstrijdlocaties!$B$2:$E$499,2,FALSE),"")</f>
        <v/>
      </c>
      <c r="C1029" s="44" t="str">
        <f>Wedstrijden!F1194</f>
        <v/>
      </c>
      <c r="D1029" s="44" t="str">
        <f>IFERROR(VLOOKUP(Wedstrijden!G1194,Organisaties!$B$2:$C$501,2,FALSE),"")</f>
        <v/>
      </c>
      <c r="E1029" s="44" t="str">
        <f>IFERROR(VLOOKUP(Wedstrijden!G1194,Organisaties!$B$2:$F$501,5,FALSE),"")</f>
        <v/>
      </c>
      <c r="F1029" s="44" t="str">
        <f>IF(Wedstrijden!BC1194&lt;&gt;"",Wedstrijden!BC1194,"")</f>
        <v/>
      </c>
      <c r="G1029" s="44">
        <f>IF(Wedstrijden!AY1194="Indoor",1,0)</f>
        <v>0</v>
      </c>
      <c r="H1029" s="44">
        <f>Wedstrijden!AZ1194</f>
        <v>0</v>
      </c>
      <c r="I1029" s="44" t="str">
        <f>IF(Wedstrijden!AX1194="Nee",0,IF(Wedstrijden!AX1194="Ja",1,""))</f>
        <v/>
      </c>
      <c r="J1029" s="44" t="str">
        <f>IF(Wedstrijden!BA1194&lt;&gt;"",Wedstrijden!BA1194,"")</f>
        <v/>
      </c>
      <c r="W1029" s="45"/>
      <c r="AE1029" s="45"/>
      <c r="AN1029" s="45"/>
      <c r="AU1029" s="45"/>
      <c r="BA1029" s="45"/>
      <c r="BE1029" s="45"/>
      <c r="BJ1029" s="44" t="str">
        <f>IF(COUNTA(Wedstrijden!I1194:S1194)&lt;&gt;0,1,"")</f>
        <v/>
      </c>
      <c r="BK1029" s="44" t="str">
        <f t="shared" si="96"/>
        <v/>
      </c>
      <c r="BL1029" s="44" t="str">
        <f>IF(Wedstrijden!I1194="x","AA","")</f>
        <v/>
      </c>
      <c r="BM1029" s="44" t="str">
        <f>IF(Wedstrijden!J1194="x","A","")</f>
        <v/>
      </c>
      <c r="BN1029" s="44" t="str">
        <f>IF(Wedstrijden!K1194="x","B1","")</f>
        <v/>
      </c>
      <c r="BO1029" s="44" t="str">
        <f>IF(Wedstrijden!L1194="x","BB","")</f>
        <v/>
      </c>
      <c r="BP1029" s="44" t="str">
        <f>IF(Wedstrijden!M1194="x","B","")</f>
        <v/>
      </c>
      <c r="BQ1029" s="44" t="str">
        <f>IF(Wedstrijden!N1194="x","L1","")</f>
        <v/>
      </c>
      <c r="BR1029" s="44" t="str">
        <f>IF(Wedstrijden!O1194="x","L2","")</f>
        <v/>
      </c>
      <c r="BS1029" s="44" t="str">
        <f>IF(Wedstrijden!P1194="x","M1","")</f>
        <v/>
      </c>
      <c r="BT1029" s="44" t="str">
        <f>IF(Wedstrijden!Q1194="x","M2","")</f>
        <v/>
      </c>
      <c r="BU1029" s="44" t="str">
        <f>IF(Wedstrijden!R1194="x","Z1","")</f>
        <v/>
      </c>
      <c r="BV1029" s="44" t="str">
        <f>IF(Wedstrijden!S1194="x","Z2","")</f>
        <v/>
      </c>
      <c r="BW1029" s="44" t="str">
        <f>IF(COUNTA(Wedstrijden!T1194:AB1194)&lt;&gt;0,1,"")</f>
        <v/>
      </c>
      <c r="BX1029" s="44" t="str">
        <f t="shared" si="97"/>
        <v/>
      </c>
      <c r="BY1029" s="44" t="str">
        <f>IF(Wedstrijden!T1194="x","BB","")</f>
        <v/>
      </c>
      <c r="BZ1029" s="44" t="str">
        <f>IF(Wedstrijden!U1194="x","B","")</f>
        <v/>
      </c>
      <c r="CA1029" s="44" t="str">
        <f>IF(Wedstrijden!V1194="x","L1","")</f>
        <v/>
      </c>
      <c r="CB1029" s="44" t="str">
        <f>IF(Wedstrijden!W1194="x","L2","")</f>
        <v/>
      </c>
      <c r="CC1029" s="44" t="str">
        <f>IF(Wedstrijden!X1194="x","M1","")</f>
        <v/>
      </c>
      <c r="CD1029" s="44" t="str">
        <f>IF(Wedstrijden!Y1194="x","M2","")</f>
        <v/>
      </c>
      <c r="CE1029" s="44" t="str">
        <f>IF(Wedstrijden!Z1194="x","Z1","")</f>
        <v/>
      </c>
      <c r="CF1029" s="44" t="str">
        <f>IF(Wedstrijden!AA1194="x","Z2","")</f>
        <v/>
      </c>
      <c r="CG1029" s="44" t="str">
        <f>IF(Wedstrijden!AB1194="x","ZZL","")</f>
        <v/>
      </c>
      <c r="CL1029" s="44" t="str">
        <f>IF(COUNTA(Wedstrijden!AC1194:AJ1194)&lt;&gt;0,2,"")</f>
        <v/>
      </c>
      <c r="CM1029" s="44" t="str">
        <f t="shared" si="98"/>
        <v/>
      </c>
      <c r="CN1029" s="44" t="str">
        <f>IF(Wedstrijden!AC1194="x","AA","")</f>
        <v/>
      </c>
      <c r="CO1029" s="44" t="str">
        <f>IF(Wedstrijden!AD1194="x","A","")</f>
        <v/>
      </c>
      <c r="CP1029" s="44" t="str">
        <f>IF(Wedstrijden!AE1194="x","BB","")</f>
        <v/>
      </c>
      <c r="CQ1029" s="44" t="str">
        <f>IF(Wedstrijden!AF1194="x","B","")</f>
        <v/>
      </c>
      <c r="CR1029" s="44" t="str">
        <f>IF(Wedstrijden!AG1194="x","L","")</f>
        <v/>
      </c>
      <c r="CS1029" s="44" t="str">
        <f>IF(Wedstrijden!AH1194="x","M","")</f>
        <v/>
      </c>
      <c r="CT1029" s="44" t="str">
        <f>IF(Wedstrijden!AI1194="x","Z","")</f>
        <v/>
      </c>
      <c r="CU1029" s="44" t="str">
        <f>IF(Wedstrijden!AJ1194="x","ZZ","")</f>
        <v/>
      </c>
      <c r="CV1029" s="44" t="str">
        <f>IF(COUNTA(Wedstrijden!AK1194:AQ1194)&lt;&gt;0,2,"")</f>
        <v/>
      </c>
      <c r="CW1029" s="44" t="str">
        <f t="shared" si="99"/>
        <v/>
      </c>
      <c r="CX1029" s="44" t="str">
        <f>IF(Wedstrijden!AK1194="x","BB","")</f>
        <v/>
      </c>
      <c r="CY1029" s="44" t="str">
        <f>IF(Wedstrijden!AL1194="x","B","")</f>
        <v/>
      </c>
      <c r="CZ1029" s="44" t="str">
        <f>IF(Wedstrijden!AM1194="x","L","")</f>
        <v/>
      </c>
      <c r="DA1029" s="44" t="str">
        <f>IF(Wedstrijden!AN1194="x","M","")</f>
        <v/>
      </c>
      <c r="DB1029" s="44" t="str">
        <f>IF(Wedstrijden!AO1194="x","Z","")</f>
        <v/>
      </c>
      <c r="DC1029" s="44" t="str">
        <f>IF(Wedstrijden!AP1194="x","ZZ","")</f>
        <v/>
      </c>
      <c r="DD1029" s="44" t="str">
        <f>IF(Wedstrijden!AQ1194="x","1.40","")</f>
        <v/>
      </c>
      <c r="DE1029" s="44" t="str">
        <f>IF(COUNTA(Wedstrijden!AR1194:AT1194)&lt;&gt;0,6,"")</f>
        <v/>
      </c>
      <c r="DF1029" s="44" t="str">
        <f t="shared" si="100"/>
        <v/>
      </c>
      <c r="DG1029" s="44" t="str">
        <f>IF(Wedstrijden!AR1194="x","L","")</f>
        <v/>
      </c>
      <c r="DH1029" s="44" t="str">
        <f>IF(Wedstrijden!AS1194="x","M","")</f>
        <v/>
      </c>
      <c r="DI1029" s="44" t="str">
        <f>IF(Wedstrijden!AT1194="x","Z","")</f>
        <v/>
      </c>
      <c r="DJ1029" s="44" t="str">
        <f>IF(COUNTA(Wedstrijden!AU1194:AW1194)&lt;&gt;0,6,"")</f>
        <v/>
      </c>
      <c r="DK1029" s="44" t="str">
        <f t="shared" si="101"/>
        <v/>
      </c>
      <c r="DL1029" s="44" t="str">
        <f>IF(Wedstrijden!AU1194="x","L","")</f>
        <v/>
      </c>
      <c r="DM1029" s="44" t="str">
        <f>IF(Wedstrijden!AV1194="x","M","")</f>
        <v/>
      </c>
      <c r="DN1029" s="44" t="str">
        <f>IF(Wedstrijden!AW1194="x","Z","")</f>
        <v/>
      </c>
    </row>
    <row r="1030" spans="1:118" ht="15">
      <c r="A1030" s="48" t="e">
        <f>Wedstrijden!#REF!</f>
        <v>#REF!</v>
      </c>
      <c r="B1030" s="44" t="str">
        <f>IFERROR(VLOOKUP(Wedstrijden!E1195,Wedstrijdlocaties!$B$2:$E$499,2,FALSE),"")</f>
        <v/>
      </c>
      <c r="C1030" s="44" t="str">
        <f>Wedstrijden!F1195</f>
        <v/>
      </c>
      <c r="D1030" s="44" t="str">
        <f>IFERROR(VLOOKUP(Wedstrijden!G1195,Organisaties!$B$2:$C$501,2,FALSE),"")</f>
        <v/>
      </c>
      <c r="E1030" s="44" t="str">
        <f>IFERROR(VLOOKUP(Wedstrijden!G1195,Organisaties!$B$2:$F$501,5,FALSE),"")</f>
        <v/>
      </c>
      <c r="F1030" s="44" t="str">
        <f>IF(Wedstrijden!BC1195&lt;&gt;"",Wedstrijden!BC1195,"")</f>
        <v/>
      </c>
      <c r="G1030" s="44">
        <f>IF(Wedstrijden!AY1195="Indoor",1,0)</f>
        <v>0</v>
      </c>
      <c r="H1030" s="44">
        <f>Wedstrijden!AZ1195</f>
        <v>0</v>
      </c>
      <c r="I1030" s="44" t="str">
        <f>IF(Wedstrijden!AX1195="Nee",0,IF(Wedstrijden!AX1195="Ja",1,""))</f>
        <v/>
      </c>
      <c r="J1030" s="44" t="str">
        <f>IF(Wedstrijden!BA1195&lt;&gt;"",Wedstrijden!BA1195,"")</f>
        <v/>
      </c>
      <c r="W1030" s="45"/>
      <c r="AE1030" s="45"/>
      <c r="AN1030" s="45"/>
      <c r="AU1030" s="45"/>
      <c r="BA1030" s="45"/>
      <c r="BE1030" s="45"/>
      <c r="BJ1030" s="44" t="str">
        <f>IF(COUNTA(Wedstrijden!I1195:S1195)&lt;&gt;0,1,"")</f>
        <v/>
      </c>
      <c r="BK1030" s="44" t="str">
        <f t="shared" si="96"/>
        <v/>
      </c>
      <c r="BL1030" s="44" t="str">
        <f>IF(Wedstrijden!I1195="x","AA","")</f>
        <v/>
      </c>
      <c r="BM1030" s="44" t="str">
        <f>IF(Wedstrijden!J1195="x","A","")</f>
        <v/>
      </c>
      <c r="BN1030" s="44" t="str">
        <f>IF(Wedstrijden!K1195="x","B1","")</f>
        <v/>
      </c>
      <c r="BO1030" s="44" t="str">
        <f>IF(Wedstrijden!L1195="x","BB","")</f>
        <v/>
      </c>
      <c r="BP1030" s="44" t="str">
        <f>IF(Wedstrijden!M1195="x","B","")</f>
        <v/>
      </c>
      <c r="BQ1030" s="44" t="str">
        <f>IF(Wedstrijden!N1195="x","L1","")</f>
        <v/>
      </c>
      <c r="BR1030" s="44" t="str">
        <f>IF(Wedstrijden!O1195="x","L2","")</f>
        <v/>
      </c>
      <c r="BS1030" s="44" t="str">
        <f>IF(Wedstrijden!P1195="x","M1","")</f>
        <v/>
      </c>
      <c r="BT1030" s="44" t="str">
        <f>IF(Wedstrijden!Q1195="x","M2","")</f>
        <v/>
      </c>
      <c r="BU1030" s="44" t="str">
        <f>IF(Wedstrijden!R1195="x","Z1","")</f>
        <v/>
      </c>
      <c r="BV1030" s="44" t="str">
        <f>IF(Wedstrijden!S1195="x","Z2","")</f>
        <v/>
      </c>
      <c r="BW1030" s="44" t="str">
        <f>IF(COUNTA(Wedstrijden!T1195:AB1195)&lt;&gt;0,1,"")</f>
        <v/>
      </c>
      <c r="BX1030" s="44" t="str">
        <f t="shared" si="97"/>
        <v/>
      </c>
      <c r="BY1030" s="44" t="str">
        <f>IF(Wedstrijden!T1195="x","BB","")</f>
        <v/>
      </c>
      <c r="BZ1030" s="44" t="str">
        <f>IF(Wedstrijden!U1195="x","B","")</f>
        <v/>
      </c>
      <c r="CA1030" s="44" t="str">
        <f>IF(Wedstrijden!V1195="x","L1","")</f>
        <v/>
      </c>
      <c r="CB1030" s="44" t="str">
        <f>IF(Wedstrijden!W1195="x","L2","")</f>
        <v/>
      </c>
      <c r="CC1030" s="44" t="str">
        <f>IF(Wedstrijden!X1195="x","M1","")</f>
        <v/>
      </c>
      <c r="CD1030" s="44" t="str">
        <f>IF(Wedstrijden!Y1195="x","M2","")</f>
        <v/>
      </c>
      <c r="CE1030" s="44" t="str">
        <f>IF(Wedstrijden!Z1195="x","Z1","")</f>
        <v/>
      </c>
      <c r="CF1030" s="44" t="str">
        <f>IF(Wedstrijden!AA1195="x","Z2","")</f>
        <v/>
      </c>
      <c r="CG1030" s="44" t="str">
        <f>IF(Wedstrijden!AB1195="x","ZZL","")</f>
        <v/>
      </c>
      <c r="CL1030" s="44" t="str">
        <f>IF(COUNTA(Wedstrijden!AC1195:AJ1195)&lt;&gt;0,2,"")</f>
        <v/>
      </c>
      <c r="CM1030" s="44" t="str">
        <f t="shared" si="98"/>
        <v/>
      </c>
      <c r="CN1030" s="44" t="str">
        <f>IF(Wedstrijden!AC1195="x","AA","")</f>
        <v/>
      </c>
      <c r="CO1030" s="44" t="str">
        <f>IF(Wedstrijden!AD1195="x","A","")</f>
        <v/>
      </c>
      <c r="CP1030" s="44" t="str">
        <f>IF(Wedstrijden!AE1195="x","BB","")</f>
        <v/>
      </c>
      <c r="CQ1030" s="44" t="str">
        <f>IF(Wedstrijden!AF1195="x","B","")</f>
        <v/>
      </c>
      <c r="CR1030" s="44" t="str">
        <f>IF(Wedstrijden!AG1195="x","L","")</f>
        <v/>
      </c>
      <c r="CS1030" s="44" t="str">
        <f>IF(Wedstrijden!AH1195="x","M","")</f>
        <v/>
      </c>
      <c r="CT1030" s="44" t="str">
        <f>IF(Wedstrijden!AI1195="x","Z","")</f>
        <v/>
      </c>
      <c r="CU1030" s="44" t="str">
        <f>IF(Wedstrijden!AJ1195="x","ZZ","")</f>
        <v/>
      </c>
      <c r="CV1030" s="44" t="str">
        <f>IF(COUNTA(Wedstrijden!AK1195:AQ1195)&lt;&gt;0,2,"")</f>
        <v/>
      </c>
      <c r="CW1030" s="44" t="str">
        <f t="shared" si="99"/>
        <v/>
      </c>
      <c r="CX1030" s="44" t="str">
        <f>IF(Wedstrijden!AK1195="x","BB","")</f>
        <v/>
      </c>
      <c r="CY1030" s="44" t="str">
        <f>IF(Wedstrijden!AL1195="x","B","")</f>
        <v/>
      </c>
      <c r="CZ1030" s="44" t="str">
        <f>IF(Wedstrijden!AM1195="x","L","")</f>
        <v/>
      </c>
      <c r="DA1030" s="44" t="str">
        <f>IF(Wedstrijden!AN1195="x","M","")</f>
        <v/>
      </c>
      <c r="DB1030" s="44" t="str">
        <f>IF(Wedstrijden!AO1195="x","Z","")</f>
        <v/>
      </c>
      <c r="DC1030" s="44" t="str">
        <f>IF(Wedstrijden!AP1195="x","ZZ","")</f>
        <v/>
      </c>
      <c r="DD1030" s="44" t="str">
        <f>IF(Wedstrijden!AQ1195="x","1.40","")</f>
        <v/>
      </c>
      <c r="DE1030" s="44" t="str">
        <f>IF(COUNTA(Wedstrijden!AR1195:AT1195)&lt;&gt;0,6,"")</f>
        <v/>
      </c>
      <c r="DF1030" s="44" t="str">
        <f t="shared" si="100"/>
        <v/>
      </c>
      <c r="DG1030" s="44" t="str">
        <f>IF(Wedstrijden!AR1195="x","L","")</f>
        <v/>
      </c>
      <c r="DH1030" s="44" t="str">
        <f>IF(Wedstrijden!AS1195="x","M","")</f>
        <v/>
      </c>
      <c r="DI1030" s="44" t="str">
        <f>IF(Wedstrijden!AT1195="x","Z","")</f>
        <v/>
      </c>
      <c r="DJ1030" s="44" t="str">
        <f>IF(COUNTA(Wedstrijden!AU1195:AW1195)&lt;&gt;0,6,"")</f>
        <v/>
      </c>
      <c r="DK1030" s="44" t="str">
        <f t="shared" si="101"/>
        <v/>
      </c>
      <c r="DL1030" s="44" t="str">
        <f>IF(Wedstrijden!AU1195="x","L","")</f>
        <v/>
      </c>
      <c r="DM1030" s="44" t="str">
        <f>IF(Wedstrijden!AV1195="x","M","")</f>
        <v/>
      </c>
      <c r="DN1030" s="44" t="str">
        <f>IF(Wedstrijden!AW1195="x","Z","")</f>
        <v/>
      </c>
    </row>
    <row r="1031" spans="1:118" ht="15">
      <c r="A1031" s="48" t="e">
        <f>Wedstrijden!#REF!</f>
        <v>#REF!</v>
      </c>
      <c r="B1031" s="44" t="str">
        <f>IFERROR(VLOOKUP(Wedstrijden!E1196,Wedstrijdlocaties!$B$2:$E$499,2,FALSE),"")</f>
        <v/>
      </c>
      <c r="C1031" s="44" t="str">
        <f>Wedstrijden!F1196</f>
        <v/>
      </c>
      <c r="D1031" s="44" t="str">
        <f>IFERROR(VLOOKUP(Wedstrijden!G1196,Organisaties!$B$2:$C$501,2,FALSE),"")</f>
        <v/>
      </c>
      <c r="E1031" s="44" t="str">
        <f>IFERROR(VLOOKUP(Wedstrijden!G1196,Organisaties!$B$2:$F$501,5,FALSE),"")</f>
        <v/>
      </c>
      <c r="F1031" s="44" t="str">
        <f>IF(Wedstrijden!BC1196&lt;&gt;"",Wedstrijden!BC1196,"")</f>
        <v/>
      </c>
      <c r="G1031" s="44">
        <f>IF(Wedstrijden!AY1196="Indoor",1,0)</f>
        <v>0</v>
      </c>
      <c r="H1031" s="44">
        <f>Wedstrijden!AZ1196</f>
        <v>0</v>
      </c>
      <c r="I1031" s="44" t="str">
        <f>IF(Wedstrijden!AX1196="Nee",0,IF(Wedstrijden!AX1196="Ja",1,""))</f>
        <v/>
      </c>
      <c r="J1031" s="44" t="str">
        <f>IF(Wedstrijden!BA1196&lt;&gt;"",Wedstrijden!BA1196,"")</f>
        <v/>
      </c>
      <c r="W1031" s="45"/>
      <c r="AE1031" s="45"/>
      <c r="AN1031" s="45"/>
      <c r="AU1031" s="45"/>
      <c r="BA1031" s="45"/>
      <c r="BE1031" s="45"/>
      <c r="BJ1031" s="44" t="str">
        <f>IF(COUNTA(Wedstrijden!I1196:S1196)&lt;&gt;0,1,"")</f>
        <v/>
      </c>
      <c r="BK1031" s="44" t="str">
        <f t="shared" si="96"/>
        <v/>
      </c>
      <c r="BL1031" s="44" t="str">
        <f>IF(Wedstrijden!I1196="x","AA","")</f>
        <v/>
      </c>
      <c r="BM1031" s="44" t="str">
        <f>IF(Wedstrijden!J1196="x","A","")</f>
        <v/>
      </c>
      <c r="BN1031" s="44" t="str">
        <f>IF(Wedstrijden!K1196="x","B1","")</f>
        <v/>
      </c>
      <c r="BO1031" s="44" t="str">
        <f>IF(Wedstrijden!L1196="x","BB","")</f>
        <v/>
      </c>
      <c r="BP1031" s="44" t="str">
        <f>IF(Wedstrijden!M1196="x","B","")</f>
        <v/>
      </c>
      <c r="BQ1031" s="44" t="str">
        <f>IF(Wedstrijden!N1196="x","L1","")</f>
        <v/>
      </c>
      <c r="BR1031" s="44" t="str">
        <f>IF(Wedstrijden!O1196="x","L2","")</f>
        <v/>
      </c>
      <c r="BS1031" s="44" t="str">
        <f>IF(Wedstrijden!P1196="x","M1","")</f>
        <v/>
      </c>
      <c r="BT1031" s="44" t="str">
        <f>IF(Wedstrijden!Q1196="x","M2","")</f>
        <v/>
      </c>
      <c r="BU1031" s="44" t="str">
        <f>IF(Wedstrijden!R1196="x","Z1","")</f>
        <v/>
      </c>
      <c r="BV1031" s="44" t="str">
        <f>IF(Wedstrijden!S1196="x","Z2","")</f>
        <v/>
      </c>
      <c r="BW1031" s="44" t="str">
        <f>IF(COUNTA(Wedstrijden!T1196:AB1196)&lt;&gt;0,1,"")</f>
        <v/>
      </c>
      <c r="BX1031" s="44" t="str">
        <f t="shared" si="97"/>
        <v/>
      </c>
      <c r="BY1031" s="44" t="str">
        <f>IF(Wedstrijden!T1196="x","BB","")</f>
        <v/>
      </c>
      <c r="BZ1031" s="44" t="str">
        <f>IF(Wedstrijden!U1196="x","B","")</f>
        <v/>
      </c>
      <c r="CA1031" s="44" t="str">
        <f>IF(Wedstrijden!V1196="x","L1","")</f>
        <v/>
      </c>
      <c r="CB1031" s="44" t="str">
        <f>IF(Wedstrijden!W1196="x","L2","")</f>
        <v/>
      </c>
      <c r="CC1031" s="44" t="str">
        <f>IF(Wedstrijden!X1196="x","M1","")</f>
        <v/>
      </c>
      <c r="CD1031" s="44" t="str">
        <f>IF(Wedstrijden!Y1196="x","M2","")</f>
        <v/>
      </c>
      <c r="CE1031" s="44" t="str">
        <f>IF(Wedstrijden!Z1196="x","Z1","")</f>
        <v/>
      </c>
      <c r="CF1031" s="44" t="str">
        <f>IF(Wedstrijden!AA1196="x","Z2","")</f>
        <v/>
      </c>
      <c r="CG1031" s="44" t="str">
        <f>IF(Wedstrijden!AB1196="x","ZZL","")</f>
        <v/>
      </c>
      <c r="CL1031" s="44" t="str">
        <f>IF(COUNTA(Wedstrijden!AC1196:AJ1196)&lt;&gt;0,2,"")</f>
        <v/>
      </c>
      <c r="CM1031" s="44" t="str">
        <f t="shared" si="98"/>
        <v/>
      </c>
      <c r="CN1031" s="44" t="str">
        <f>IF(Wedstrijden!AC1196="x","AA","")</f>
        <v/>
      </c>
      <c r="CO1031" s="44" t="str">
        <f>IF(Wedstrijden!AD1196="x","A","")</f>
        <v/>
      </c>
      <c r="CP1031" s="44" t="str">
        <f>IF(Wedstrijden!AE1196="x","BB","")</f>
        <v/>
      </c>
      <c r="CQ1031" s="44" t="str">
        <f>IF(Wedstrijden!AF1196="x","B","")</f>
        <v/>
      </c>
      <c r="CR1031" s="44" t="str">
        <f>IF(Wedstrijden!AG1196="x","L","")</f>
        <v/>
      </c>
      <c r="CS1031" s="44" t="str">
        <f>IF(Wedstrijden!AH1196="x","M","")</f>
        <v/>
      </c>
      <c r="CT1031" s="44" t="str">
        <f>IF(Wedstrijden!AI1196="x","Z","")</f>
        <v/>
      </c>
      <c r="CU1031" s="44" t="str">
        <f>IF(Wedstrijden!AJ1196="x","ZZ","")</f>
        <v/>
      </c>
      <c r="CV1031" s="44" t="str">
        <f>IF(COUNTA(Wedstrijden!AK1196:AQ1196)&lt;&gt;0,2,"")</f>
        <v/>
      </c>
      <c r="CW1031" s="44" t="str">
        <f t="shared" si="99"/>
        <v/>
      </c>
      <c r="CX1031" s="44" t="str">
        <f>IF(Wedstrijden!AK1196="x","BB","")</f>
        <v/>
      </c>
      <c r="CY1031" s="44" t="str">
        <f>IF(Wedstrijden!AL1196="x","B","")</f>
        <v/>
      </c>
      <c r="CZ1031" s="44" t="str">
        <f>IF(Wedstrijden!AM1196="x","L","")</f>
        <v/>
      </c>
      <c r="DA1031" s="44" t="str">
        <f>IF(Wedstrijden!AN1196="x","M","")</f>
        <v/>
      </c>
      <c r="DB1031" s="44" t="str">
        <f>IF(Wedstrijden!AO1196="x","Z","")</f>
        <v/>
      </c>
      <c r="DC1031" s="44" t="str">
        <f>IF(Wedstrijden!AP1196="x","ZZ","")</f>
        <v/>
      </c>
      <c r="DD1031" s="44" t="str">
        <f>IF(Wedstrijden!AQ1196="x","1.40","")</f>
        <v/>
      </c>
      <c r="DE1031" s="44" t="str">
        <f>IF(COUNTA(Wedstrijden!AR1196:AT1196)&lt;&gt;0,6,"")</f>
        <v/>
      </c>
      <c r="DF1031" s="44" t="str">
        <f t="shared" si="100"/>
        <v/>
      </c>
      <c r="DG1031" s="44" t="str">
        <f>IF(Wedstrijden!AR1196="x","L","")</f>
        <v/>
      </c>
      <c r="DH1031" s="44" t="str">
        <f>IF(Wedstrijden!AS1196="x","M","")</f>
        <v/>
      </c>
      <c r="DI1031" s="44" t="str">
        <f>IF(Wedstrijden!AT1196="x","Z","")</f>
        <v/>
      </c>
      <c r="DJ1031" s="44" t="str">
        <f>IF(COUNTA(Wedstrijden!AU1196:AW1196)&lt;&gt;0,6,"")</f>
        <v/>
      </c>
      <c r="DK1031" s="44" t="str">
        <f t="shared" si="101"/>
        <v/>
      </c>
      <c r="DL1031" s="44" t="str">
        <f>IF(Wedstrijden!AU1196="x","L","")</f>
        <v/>
      </c>
      <c r="DM1031" s="44" t="str">
        <f>IF(Wedstrijden!AV1196="x","M","")</f>
        <v/>
      </c>
      <c r="DN1031" s="44" t="str">
        <f>IF(Wedstrijden!AW1196="x","Z","")</f>
        <v/>
      </c>
    </row>
    <row r="1032" spans="1:118" ht="15">
      <c r="A1032" s="48" t="e">
        <f>Wedstrijden!#REF!</f>
        <v>#REF!</v>
      </c>
      <c r="B1032" s="44" t="str">
        <f>IFERROR(VLOOKUP(Wedstrijden!E1197,Wedstrijdlocaties!$B$2:$E$499,2,FALSE),"")</f>
        <v/>
      </c>
      <c r="C1032" s="44" t="str">
        <f>Wedstrijden!F1197</f>
        <v/>
      </c>
      <c r="D1032" s="44" t="str">
        <f>IFERROR(VLOOKUP(Wedstrijden!G1197,Organisaties!$B$2:$C$501,2,FALSE),"")</f>
        <v/>
      </c>
      <c r="E1032" s="44" t="str">
        <f>IFERROR(VLOOKUP(Wedstrijden!G1197,Organisaties!$B$2:$F$501,5,FALSE),"")</f>
        <v/>
      </c>
      <c r="F1032" s="44" t="str">
        <f>IF(Wedstrijden!BC1197&lt;&gt;"",Wedstrijden!BC1197,"")</f>
        <v/>
      </c>
      <c r="G1032" s="44">
        <f>IF(Wedstrijden!AY1197="Indoor",1,0)</f>
        <v>0</v>
      </c>
      <c r="H1032" s="44">
        <f>Wedstrijden!AZ1197</f>
        <v>0</v>
      </c>
      <c r="I1032" s="44" t="str">
        <f>IF(Wedstrijden!AX1197="Nee",0,IF(Wedstrijden!AX1197="Ja",1,""))</f>
        <v/>
      </c>
      <c r="J1032" s="44" t="str">
        <f>IF(Wedstrijden!BA1197&lt;&gt;"",Wedstrijden!BA1197,"")</f>
        <v/>
      </c>
      <c r="W1032" s="45"/>
      <c r="AE1032" s="45"/>
      <c r="AN1032" s="45"/>
      <c r="AU1032" s="45"/>
      <c r="BA1032" s="45"/>
      <c r="BE1032" s="45"/>
      <c r="BJ1032" s="44" t="str">
        <f>IF(COUNTA(Wedstrijden!I1197:S1197)&lt;&gt;0,1,"")</f>
        <v/>
      </c>
      <c r="BK1032" s="44" t="str">
        <f t="shared" si="96"/>
        <v/>
      </c>
      <c r="BL1032" s="44" t="str">
        <f>IF(Wedstrijden!I1197="x","AA","")</f>
        <v/>
      </c>
      <c r="BM1032" s="44" t="str">
        <f>IF(Wedstrijden!J1197="x","A","")</f>
        <v/>
      </c>
      <c r="BN1032" s="44" t="str">
        <f>IF(Wedstrijden!K1197="x","B1","")</f>
        <v/>
      </c>
      <c r="BO1032" s="44" t="str">
        <f>IF(Wedstrijden!L1197="x","BB","")</f>
        <v/>
      </c>
      <c r="BP1032" s="44" t="str">
        <f>IF(Wedstrijden!M1197="x","B","")</f>
        <v/>
      </c>
      <c r="BQ1032" s="44" t="str">
        <f>IF(Wedstrijden!N1197="x","L1","")</f>
        <v/>
      </c>
      <c r="BR1032" s="44" t="str">
        <f>IF(Wedstrijden!O1197="x","L2","")</f>
        <v/>
      </c>
      <c r="BS1032" s="44" t="str">
        <f>IF(Wedstrijden!P1197="x","M1","")</f>
        <v/>
      </c>
      <c r="BT1032" s="44" t="str">
        <f>IF(Wedstrijden!Q1197="x","M2","")</f>
        <v/>
      </c>
      <c r="BU1032" s="44" t="str">
        <f>IF(Wedstrijden!R1197="x","Z1","")</f>
        <v/>
      </c>
      <c r="BV1032" s="44" t="str">
        <f>IF(Wedstrijden!S1197="x","Z2","")</f>
        <v/>
      </c>
      <c r="BW1032" s="44" t="str">
        <f>IF(COUNTA(Wedstrijden!T1197:AB1197)&lt;&gt;0,1,"")</f>
        <v/>
      </c>
      <c r="BX1032" s="44" t="str">
        <f t="shared" si="97"/>
        <v/>
      </c>
      <c r="BY1032" s="44" t="str">
        <f>IF(Wedstrijden!T1197="x","BB","")</f>
        <v/>
      </c>
      <c r="BZ1032" s="44" t="str">
        <f>IF(Wedstrijden!U1197="x","B","")</f>
        <v/>
      </c>
      <c r="CA1032" s="44" t="str">
        <f>IF(Wedstrijden!V1197="x","L1","")</f>
        <v/>
      </c>
      <c r="CB1032" s="44" t="str">
        <f>IF(Wedstrijden!W1197="x","L2","")</f>
        <v/>
      </c>
      <c r="CC1032" s="44" t="str">
        <f>IF(Wedstrijden!X1197="x","M1","")</f>
        <v/>
      </c>
      <c r="CD1032" s="44" t="str">
        <f>IF(Wedstrijden!Y1197="x","M2","")</f>
        <v/>
      </c>
      <c r="CE1032" s="44" t="str">
        <f>IF(Wedstrijden!Z1197="x","Z1","")</f>
        <v/>
      </c>
      <c r="CF1032" s="44" t="str">
        <f>IF(Wedstrijden!AA1197="x","Z2","")</f>
        <v/>
      </c>
      <c r="CG1032" s="44" t="str">
        <f>IF(Wedstrijden!AB1197="x","ZZL","")</f>
        <v/>
      </c>
      <c r="CL1032" s="44" t="str">
        <f>IF(COUNTA(Wedstrijden!AC1197:AJ1197)&lt;&gt;0,2,"")</f>
        <v/>
      </c>
      <c r="CM1032" s="44" t="str">
        <f t="shared" si="98"/>
        <v/>
      </c>
      <c r="CN1032" s="44" t="str">
        <f>IF(Wedstrijden!AC1197="x","AA","")</f>
        <v/>
      </c>
      <c r="CO1032" s="44" t="str">
        <f>IF(Wedstrijden!AD1197="x","A","")</f>
        <v/>
      </c>
      <c r="CP1032" s="44" t="str">
        <f>IF(Wedstrijden!AE1197="x","BB","")</f>
        <v/>
      </c>
      <c r="CQ1032" s="44" t="str">
        <f>IF(Wedstrijden!AF1197="x","B","")</f>
        <v/>
      </c>
      <c r="CR1032" s="44" t="str">
        <f>IF(Wedstrijden!AG1197="x","L","")</f>
        <v/>
      </c>
      <c r="CS1032" s="44" t="str">
        <f>IF(Wedstrijden!AH1197="x","M","")</f>
        <v/>
      </c>
      <c r="CT1032" s="44" t="str">
        <f>IF(Wedstrijden!AI1197="x","Z","")</f>
        <v/>
      </c>
      <c r="CU1032" s="44" t="str">
        <f>IF(Wedstrijden!AJ1197="x","ZZ","")</f>
        <v/>
      </c>
      <c r="CV1032" s="44" t="str">
        <f>IF(COUNTA(Wedstrijden!AK1197:AQ1197)&lt;&gt;0,2,"")</f>
        <v/>
      </c>
      <c r="CW1032" s="44" t="str">
        <f t="shared" si="99"/>
        <v/>
      </c>
      <c r="CX1032" s="44" t="str">
        <f>IF(Wedstrijden!AK1197="x","BB","")</f>
        <v/>
      </c>
      <c r="CY1032" s="44" t="str">
        <f>IF(Wedstrijden!AL1197="x","B","")</f>
        <v/>
      </c>
      <c r="CZ1032" s="44" t="str">
        <f>IF(Wedstrijden!AM1197="x","L","")</f>
        <v/>
      </c>
      <c r="DA1032" s="44" t="str">
        <f>IF(Wedstrijden!AN1197="x","M","")</f>
        <v/>
      </c>
      <c r="DB1032" s="44" t="str">
        <f>IF(Wedstrijden!AO1197="x","Z","")</f>
        <v/>
      </c>
      <c r="DC1032" s="44" t="str">
        <f>IF(Wedstrijden!AP1197="x","ZZ","")</f>
        <v/>
      </c>
      <c r="DD1032" s="44" t="str">
        <f>IF(Wedstrijden!AQ1197="x","1.40","")</f>
        <v/>
      </c>
      <c r="DE1032" s="44" t="str">
        <f>IF(COUNTA(Wedstrijden!AR1197:AT1197)&lt;&gt;0,6,"")</f>
        <v/>
      </c>
      <c r="DF1032" s="44" t="str">
        <f t="shared" si="100"/>
        <v/>
      </c>
      <c r="DG1032" s="44" t="str">
        <f>IF(Wedstrijden!AR1197="x","L","")</f>
        <v/>
      </c>
      <c r="DH1032" s="44" t="str">
        <f>IF(Wedstrijden!AS1197="x","M","")</f>
        <v/>
      </c>
      <c r="DI1032" s="44" t="str">
        <f>IF(Wedstrijden!AT1197="x","Z","")</f>
        <v/>
      </c>
      <c r="DJ1032" s="44" t="str">
        <f>IF(COUNTA(Wedstrijden!AU1197:AW1197)&lt;&gt;0,6,"")</f>
        <v/>
      </c>
      <c r="DK1032" s="44" t="str">
        <f t="shared" si="101"/>
        <v/>
      </c>
      <c r="DL1032" s="44" t="str">
        <f>IF(Wedstrijden!AU1197="x","L","")</f>
        <v/>
      </c>
      <c r="DM1032" s="44" t="str">
        <f>IF(Wedstrijden!AV1197="x","M","")</f>
        <v/>
      </c>
      <c r="DN1032" s="44" t="str">
        <f>IF(Wedstrijden!AW1197="x","Z","")</f>
        <v/>
      </c>
    </row>
    <row r="1033" spans="1:118" ht="15">
      <c r="A1033" s="48" t="e">
        <f>Wedstrijden!#REF!</f>
        <v>#REF!</v>
      </c>
      <c r="B1033" s="44" t="str">
        <f>IFERROR(VLOOKUP(Wedstrijden!E1198,Wedstrijdlocaties!$B$2:$E$499,2,FALSE),"")</f>
        <v/>
      </c>
      <c r="C1033" s="44" t="str">
        <f>Wedstrijden!F1198</f>
        <v/>
      </c>
      <c r="D1033" s="44" t="str">
        <f>IFERROR(VLOOKUP(Wedstrijden!G1198,Organisaties!$B$2:$C$501,2,FALSE),"")</f>
        <v/>
      </c>
      <c r="E1033" s="44" t="str">
        <f>IFERROR(VLOOKUP(Wedstrijden!G1198,Organisaties!$B$2:$F$501,5,FALSE),"")</f>
        <v/>
      </c>
      <c r="F1033" s="44" t="str">
        <f>IF(Wedstrijden!BC1198&lt;&gt;"",Wedstrijden!BC1198,"")</f>
        <v/>
      </c>
      <c r="G1033" s="44">
        <f>IF(Wedstrijden!AY1198="Indoor",1,0)</f>
        <v>0</v>
      </c>
      <c r="H1033" s="44">
        <f>Wedstrijden!AZ1198</f>
        <v>0</v>
      </c>
      <c r="I1033" s="44" t="str">
        <f>IF(Wedstrijden!AX1198="Nee",0,IF(Wedstrijden!AX1198="Ja",1,""))</f>
        <v/>
      </c>
      <c r="J1033" s="44" t="str">
        <f>IF(Wedstrijden!BA1198&lt;&gt;"",Wedstrijden!BA1198,"")</f>
        <v/>
      </c>
      <c r="W1033" s="45"/>
      <c r="AE1033" s="45"/>
      <c r="AN1033" s="45"/>
      <c r="AU1033" s="45"/>
      <c r="BA1033" s="45"/>
      <c r="BE1033" s="45"/>
      <c r="BJ1033" s="44" t="str">
        <f>IF(COUNTA(Wedstrijden!I1198:S1198)&lt;&gt;0,1,"")</f>
        <v/>
      </c>
      <c r="BK1033" s="44" t="str">
        <f t="shared" si="96"/>
        <v/>
      </c>
      <c r="BL1033" s="44" t="str">
        <f>IF(Wedstrijden!I1198="x","AA","")</f>
        <v/>
      </c>
      <c r="BM1033" s="44" t="str">
        <f>IF(Wedstrijden!J1198="x","A","")</f>
        <v/>
      </c>
      <c r="BN1033" s="44" t="str">
        <f>IF(Wedstrijden!K1198="x","B1","")</f>
        <v/>
      </c>
      <c r="BO1033" s="44" t="str">
        <f>IF(Wedstrijden!L1198="x","BB","")</f>
        <v/>
      </c>
      <c r="BP1033" s="44" t="str">
        <f>IF(Wedstrijden!M1198="x","B","")</f>
        <v/>
      </c>
      <c r="BQ1033" s="44" t="str">
        <f>IF(Wedstrijden!N1198="x","L1","")</f>
        <v/>
      </c>
      <c r="BR1033" s="44" t="str">
        <f>IF(Wedstrijden!O1198="x","L2","")</f>
        <v/>
      </c>
      <c r="BS1033" s="44" t="str">
        <f>IF(Wedstrijden!P1198="x","M1","")</f>
        <v/>
      </c>
      <c r="BT1033" s="44" t="str">
        <f>IF(Wedstrijden!Q1198="x","M2","")</f>
        <v/>
      </c>
      <c r="BU1033" s="44" t="str">
        <f>IF(Wedstrijden!R1198="x","Z1","")</f>
        <v/>
      </c>
      <c r="BV1033" s="44" t="str">
        <f>IF(Wedstrijden!S1198="x","Z2","")</f>
        <v/>
      </c>
      <c r="BW1033" s="44" t="str">
        <f>IF(COUNTA(Wedstrijden!T1198:AB1198)&lt;&gt;0,1,"")</f>
        <v/>
      </c>
      <c r="BX1033" s="44" t="str">
        <f t="shared" si="97"/>
        <v/>
      </c>
      <c r="BY1033" s="44" t="str">
        <f>IF(Wedstrijden!T1198="x","BB","")</f>
        <v/>
      </c>
      <c r="BZ1033" s="44" t="str">
        <f>IF(Wedstrijden!U1198="x","B","")</f>
        <v/>
      </c>
      <c r="CA1033" s="44" t="str">
        <f>IF(Wedstrijden!V1198="x","L1","")</f>
        <v/>
      </c>
      <c r="CB1033" s="44" t="str">
        <f>IF(Wedstrijden!W1198="x","L2","")</f>
        <v/>
      </c>
      <c r="CC1033" s="44" t="str">
        <f>IF(Wedstrijden!X1198="x","M1","")</f>
        <v/>
      </c>
      <c r="CD1033" s="44" t="str">
        <f>IF(Wedstrijden!Y1198="x","M2","")</f>
        <v/>
      </c>
      <c r="CE1033" s="44" t="str">
        <f>IF(Wedstrijden!Z1198="x","Z1","")</f>
        <v/>
      </c>
      <c r="CF1033" s="44" t="str">
        <f>IF(Wedstrijden!AA1198="x","Z2","")</f>
        <v/>
      </c>
      <c r="CG1033" s="44" t="str">
        <f>IF(Wedstrijden!AB1198="x","ZZL","")</f>
        <v/>
      </c>
      <c r="CL1033" s="44" t="str">
        <f>IF(COUNTA(Wedstrijden!AC1198:AJ1198)&lt;&gt;0,2,"")</f>
        <v/>
      </c>
      <c r="CM1033" s="44" t="str">
        <f t="shared" si="98"/>
        <v/>
      </c>
      <c r="CN1033" s="44" t="str">
        <f>IF(Wedstrijden!AC1198="x","AA","")</f>
        <v/>
      </c>
      <c r="CO1033" s="44" t="str">
        <f>IF(Wedstrijden!AD1198="x","A","")</f>
        <v/>
      </c>
      <c r="CP1033" s="44" t="str">
        <f>IF(Wedstrijden!AE1198="x","BB","")</f>
        <v/>
      </c>
      <c r="CQ1033" s="44" t="str">
        <f>IF(Wedstrijden!AF1198="x","B","")</f>
        <v/>
      </c>
      <c r="CR1033" s="44" t="str">
        <f>IF(Wedstrijden!AG1198="x","L","")</f>
        <v/>
      </c>
      <c r="CS1033" s="44" t="str">
        <f>IF(Wedstrijden!AH1198="x","M","")</f>
        <v/>
      </c>
      <c r="CT1033" s="44" t="str">
        <f>IF(Wedstrijden!AI1198="x","Z","")</f>
        <v/>
      </c>
      <c r="CU1033" s="44" t="str">
        <f>IF(Wedstrijden!AJ1198="x","ZZ","")</f>
        <v/>
      </c>
      <c r="CV1033" s="44" t="str">
        <f>IF(COUNTA(Wedstrijden!AK1198:AQ1198)&lt;&gt;0,2,"")</f>
        <v/>
      </c>
      <c r="CW1033" s="44" t="str">
        <f t="shared" si="99"/>
        <v/>
      </c>
      <c r="CX1033" s="44" t="str">
        <f>IF(Wedstrijden!AK1198="x","BB","")</f>
        <v/>
      </c>
      <c r="CY1033" s="44" t="str">
        <f>IF(Wedstrijden!AL1198="x","B","")</f>
        <v/>
      </c>
      <c r="CZ1033" s="44" t="str">
        <f>IF(Wedstrijden!AM1198="x","L","")</f>
        <v/>
      </c>
      <c r="DA1033" s="44" t="str">
        <f>IF(Wedstrijden!AN1198="x","M","")</f>
        <v/>
      </c>
      <c r="DB1033" s="44" t="str">
        <f>IF(Wedstrijden!AO1198="x","Z","")</f>
        <v/>
      </c>
      <c r="DC1033" s="44" t="str">
        <f>IF(Wedstrijden!AP1198="x","ZZ","")</f>
        <v/>
      </c>
      <c r="DD1033" s="44" t="str">
        <f>IF(Wedstrijden!AQ1198="x","1.40","")</f>
        <v/>
      </c>
      <c r="DE1033" s="44" t="str">
        <f>IF(COUNTA(Wedstrijden!AR1198:AT1198)&lt;&gt;0,6,"")</f>
        <v/>
      </c>
      <c r="DF1033" s="44" t="str">
        <f t="shared" si="100"/>
        <v/>
      </c>
      <c r="DG1033" s="44" t="str">
        <f>IF(Wedstrijden!AR1198="x","L","")</f>
        <v/>
      </c>
      <c r="DH1033" s="44" t="str">
        <f>IF(Wedstrijden!AS1198="x","M","")</f>
        <v/>
      </c>
      <c r="DI1033" s="44" t="str">
        <f>IF(Wedstrijden!AT1198="x","Z","")</f>
        <v/>
      </c>
      <c r="DJ1033" s="44" t="str">
        <f>IF(COUNTA(Wedstrijden!AU1198:AW1198)&lt;&gt;0,6,"")</f>
        <v/>
      </c>
      <c r="DK1033" s="44" t="str">
        <f t="shared" si="101"/>
        <v/>
      </c>
      <c r="DL1033" s="44" t="str">
        <f>IF(Wedstrijden!AU1198="x","L","")</f>
        <v/>
      </c>
      <c r="DM1033" s="44" t="str">
        <f>IF(Wedstrijden!AV1198="x","M","")</f>
        <v/>
      </c>
      <c r="DN1033" s="44" t="str">
        <f>IF(Wedstrijden!AW1198="x","Z","")</f>
        <v/>
      </c>
    </row>
    <row r="1034" spans="1:118" ht="15">
      <c r="A1034" s="48" t="e">
        <f>Wedstrijden!#REF!</f>
        <v>#REF!</v>
      </c>
      <c r="B1034" s="44" t="str">
        <f>IFERROR(VLOOKUP(Wedstrijden!E1199,Wedstrijdlocaties!$B$2:$E$499,2,FALSE),"")</f>
        <v/>
      </c>
      <c r="C1034" s="44" t="str">
        <f>Wedstrijden!F1199</f>
        <v/>
      </c>
      <c r="D1034" s="44" t="str">
        <f>IFERROR(VLOOKUP(Wedstrijden!G1199,Organisaties!$B$2:$C$501,2,FALSE),"")</f>
        <v/>
      </c>
      <c r="E1034" s="44" t="str">
        <f>IFERROR(VLOOKUP(Wedstrijden!G1199,Organisaties!$B$2:$F$501,5,FALSE),"")</f>
        <v/>
      </c>
      <c r="F1034" s="44" t="str">
        <f>IF(Wedstrijden!BC1199&lt;&gt;"",Wedstrijden!BC1199,"")</f>
        <v/>
      </c>
      <c r="G1034" s="44">
        <f>IF(Wedstrijden!AY1199="Indoor",1,0)</f>
        <v>0</v>
      </c>
      <c r="H1034" s="44">
        <f>Wedstrijden!AZ1199</f>
        <v>0</v>
      </c>
      <c r="I1034" s="44" t="str">
        <f>IF(Wedstrijden!AX1199="Nee",0,IF(Wedstrijden!AX1199="Ja",1,""))</f>
        <v/>
      </c>
      <c r="J1034" s="44" t="str">
        <f>IF(Wedstrijden!BA1199&lt;&gt;"",Wedstrijden!BA1199,"")</f>
        <v/>
      </c>
      <c r="W1034" s="45"/>
      <c r="AE1034" s="45"/>
      <c r="AN1034" s="45"/>
      <c r="AU1034" s="45"/>
      <c r="BA1034" s="45"/>
      <c r="BE1034" s="45"/>
      <c r="BJ1034" s="44" t="str">
        <f>IF(COUNTA(Wedstrijden!I1199:S1199)&lt;&gt;0,1,"")</f>
        <v/>
      </c>
      <c r="BK1034" s="44" t="str">
        <f t="shared" si="96"/>
        <v/>
      </c>
      <c r="BL1034" s="44" t="str">
        <f>IF(Wedstrijden!I1199="x","AA","")</f>
        <v/>
      </c>
      <c r="BM1034" s="44" t="str">
        <f>IF(Wedstrijden!J1199="x","A","")</f>
        <v/>
      </c>
      <c r="BN1034" s="44" t="str">
        <f>IF(Wedstrijden!K1199="x","B1","")</f>
        <v/>
      </c>
      <c r="BO1034" s="44" t="str">
        <f>IF(Wedstrijden!L1199="x","BB","")</f>
        <v/>
      </c>
      <c r="BP1034" s="44" t="str">
        <f>IF(Wedstrijden!M1199="x","B","")</f>
        <v/>
      </c>
      <c r="BQ1034" s="44" t="str">
        <f>IF(Wedstrijden!N1199="x","L1","")</f>
        <v/>
      </c>
      <c r="BR1034" s="44" t="str">
        <f>IF(Wedstrijden!O1199="x","L2","")</f>
        <v/>
      </c>
      <c r="BS1034" s="44" t="str">
        <f>IF(Wedstrijden!P1199="x","M1","")</f>
        <v/>
      </c>
      <c r="BT1034" s="44" t="str">
        <f>IF(Wedstrijden!Q1199="x","M2","")</f>
        <v/>
      </c>
      <c r="BU1034" s="44" t="str">
        <f>IF(Wedstrijden!R1199="x","Z1","")</f>
        <v/>
      </c>
      <c r="BV1034" s="44" t="str">
        <f>IF(Wedstrijden!S1199="x","Z2","")</f>
        <v/>
      </c>
      <c r="BW1034" s="44" t="str">
        <f>IF(COUNTA(Wedstrijden!T1199:AB1199)&lt;&gt;0,1,"")</f>
        <v/>
      </c>
      <c r="BX1034" s="44" t="str">
        <f t="shared" si="97"/>
        <v/>
      </c>
      <c r="BY1034" s="44" t="str">
        <f>IF(Wedstrijden!T1199="x","BB","")</f>
        <v/>
      </c>
      <c r="BZ1034" s="44" t="str">
        <f>IF(Wedstrijden!U1199="x","B","")</f>
        <v/>
      </c>
      <c r="CA1034" s="44" t="str">
        <f>IF(Wedstrijden!V1199="x","L1","")</f>
        <v/>
      </c>
      <c r="CB1034" s="44" t="str">
        <f>IF(Wedstrijden!W1199="x","L2","")</f>
        <v/>
      </c>
      <c r="CC1034" s="44" t="str">
        <f>IF(Wedstrijden!X1199="x","M1","")</f>
        <v/>
      </c>
      <c r="CD1034" s="44" t="str">
        <f>IF(Wedstrijden!Y1199="x","M2","")</f>
        <v/>
      </c>
      <c r="CE1034" s="44" t="str">
        <f>IF(Wedstrijden!Z1199="x","Z1","")</f>
        <v/>
      </c>
      <c r="CF1034" s="44" t="str">
        <f>IF(Wedstrijden!AA1199="x","Z2","")</f>
        <v/>
      </c>
      <c r="CG1034" s="44" t="str">
        <f>IF(Wedstrijden!AB1199="x","ZZL","")</f>
        <v/>
      </c>
      <c r="CL1034" s="44" t="str">
        <f>IF(COUNTA(Wedstrijden!AC1199:AJ1199)&lt;&gt;0,2,"")</f>
        <v/>
      </c>
      <c r="CM1034" s="44" t="str">
        <f t="shared" si="98"/>
        <v/>
      </c>
      <c r="CN1034" s="44" t="str">
        <f>IF(Wedstrijden!AC1199="x","AA","")</f>
        <v/>
      </c>
      <c r="CO1034" s="44" t="str">
        <f>IF(Wedstrijden!AD1199="x","A","")</f>
        <v/>
      </c>
      <c r="CP1034" s="44" t="str">
        <f>IF(Wedstrijden!AE1199="x","BB","")</f>
        <v/>
      </c>
      <c r="CQ1034" s="44" t="str">
        <f>IF(Wedstrijden!AF1199="x","B","")</f>
        <v/>
      </c>
      <c r="CR1034" s="44" t="str">
        <f>IF(Wedstrijden!AG1199="x","L","")</f>
        <v/>
      </c>
      <c r="CS1034" s="44" t="str">
        <f>IF(Wedstrijden!AH1199="x","M","")</f>
        <v/>
      </c>
      <c r="CT1034" s="44" t="str">
        <f>IF(Wedstrijden!AI1199="x","Z","")</f>
        <v/>
      </c>
      <c r="CU1034" s="44" t="str">
        <f>IF(Wedstrijden!AJ1199="x","ZZ","")</f>
        <v/>
      </c>
      <c r="CV1034" s="44" t="str">
        <f>IF(COUNTA(Wedstrijden!AK1199:AQ1199)&lt;&gt;0,2,"")</f>
        <v/>
      </c>
      <c r="CW1034" s="44" t="str">
        <f t="shared" si="99"/>
        <v/>
      </c>
      <c r="CX1034" s="44" t="str">
        <f>IF(Wedstrijden!AK1199="x","BB","")</f>
        <v/>
      </c>
      <c r="CY1034" s="44" t="str">
        <f>IF(Wedstrijden!AL1199="x","B","")</f>
        <v/>
      </c>
      <c r="CZ1034" s="44" t="str">
        <f>IF(Wedstrijden!AM1199="x","L","")</f>
        <v/>
      </c>
      <c r="DA1034" s="44" t="str">
        <f>IF(Wedstrijden!AN1199="x","M","")</f>
        <v/>
      </c>
      <c r="DB1034" s="44" t="str">
        <f>IF(Wedstrijden!AO1199="x","Z","")</f>
        <v/>
      </c>
      <c r="DC1034" s="44" t="str">
        <f>IF(Wedstrijden!AP1199="x","ZZ","")</f>
        <v/>
      </c>
      <c r="DD1034" s="44" t="str">
        <f>IF(Wedstrijden!AQ1199="x","1.40","")</f>
        <v/>
      </c>
      <c r="DE1034" s="44" t="str">
        <f>IF(COUNTA(Wedstrijden!AR1199:AT1199)&lt;&gt;0,6,"")</f>
        <v/>
      </c>
      <c r="DF1034" s="44" t="str">
        <f t="shared" si="100"/>
        <v/>
      </c>
      <c r="DG1034" s="44" t="str">
        <f>IF(Wedstrijden!AR1199="x","L","")</f>
        <v/>
      </c>
      <c r="DH1034" s="44" t="str">
        <f>IF(Wedstrijden!AS1199="x","M","")</f>
        <v/>
      </c>
      <c r="DI1034" s="44" t="str">
        <f>IF(Wedstrijden!AT1199="x","Z","")</f>
        <v/>
      </c>
      <c r="DJ1034" s="44" t="str">
        <f>IF(COUNTA(Wedstrijden!AU1199:AW1199)&lt;&gt;0,6,"")</f>
        <v/>
      </c>
      <c r="DK1034" s="44" t="str">
        <f t="shared" si="101"/>
        <v/>
      </c>
      <c r="DL1034" s="44" t="str">
        <f>IF(Wedstrijden!AU1199="x","L","")</f>
        <v/>
      </c>
      <c r="DM1034" s="44" t="str">
        <f>IF(Wedstrijden!AV1199="x","M","")</f>
        <v/>
      </c>
      <c r="DN1034" s="44" t="str">
        <f>IF(Wedstrijden!AW1199="x","Z","")</f>
        <v/>
      </c>
    </row>
    <row r="1035" spans="1:118" ht="15">
      <c r="A1035" s="48" t="e">
        <f>Wedstrijden!#REF!</f>
        <v>#REF!</v>
      </c>
      <c r="B1035" s="44" t="str">
        <f>IFERROR(VLOOKUP(Wedstrijden!E1200,Wedstrijdlocaties!$B$2:$E$499,2,FALSE),"")</f>
        <v/>
      </c>
      <c r="C1035" s="44" t="str">
        <f>Wedstrijden!F1200</f>
        <v/>
      </c>
      <c r="D1035" s="44" t="str">
        <f>IFERROR(VLOOKUP(Wedstrijden!G1200,Organisaties!$B$2:$C$501,2,FALSE),"")</f>
        <v/>
      </c>
      <c r="E1035" s="44" t="str">
        <f>IFERROR(VLOOKUP(Wedstrijden!G1200,Organisaties!$B$2:$F$501,5,FALSE),"")</f>
        <v/>
      </c>
      <c r="F1035" s="44" t="str">
        <f>IF(Wedstrijden!BC1200&lt;&gt;"",Wedstrijden!BC1200,"")</f>
        <v/>
      </c>
      <c r="G1035" s="44">
        <f>IF(Wedstrijden!AY1200="Indoor",1,0)</f>
        <v>0</v>
      </c>
      <c r="H1035" s="44">
        <f>Wedstrijden!AZ1200</f>
        <v>0</v>
      </c>
      <c r="I1035" s="44" t="str">
        <f>IF(Wedstrijden!AX1200="Nee",0,IF(Wedstrijden!AX1200="Ja",1,""))</f>
        <v/>
      </c>
      <c r="J1035" s="44" t="str">
        <f>IF(Wedstrijden!BA1200&lt;&gt;"",Wedstrijden!BA1200,"")</f>
        <v/>
      </c>
      <c r="W1035" s="45"/>
      <c r="AE1035" s="45"/>
      <c r="AN1035" s="45"/>
      <c r="AU1035" s="45"/>
      <c r="BA1035" s="45"/>
      <c r="BE1035" s="45"/>
      <c r="BJ1035" s="44" t="str">
        <f>IF(COUNTA(Wedstrijden!I1200:S1200)&lt;&gt;0,1,"")</f>
        <v/>
      </c>
      <c r="BK1035" s="44" t="str">
        <f t="shared" si="96"/>
        <v/>
      </c>
      <c r="BL1035" s="44" t="str">
        <f>IF(Wedstrijden!I1200="x","AA","")</f>
        <v/>
      </c>
      <c r="BM1035" s="44" t="str">
        <f>IF(Wedstrijden!J1200="x","A","")</f>
        <v/>
      </c>
      <c r="BN1035" s="44" t="str">
        <f>IF(Wedstrijden!K1200="x","B1","")</f>
        <v/>
      </c>
      <c r="BO1035" s="44" t="str">
        <f>IF(Wedstrijden!L1200="x","BB","")</f>
        <v/>
      </c>
      <c r="BP1035" s="44" t="str">
        <f>IF(Wedstrijden!M1200="x","B","")</f>
        <v/>
      </c>
      <c r="BQ1035" s="44" t="str">
        <f>IF(Wedstrijden!N1200="x","L1","")</f>
        <v/>
      </c>
      <c r="BR1035" s="44" t="str">
        <f>IF(Wedstrijden!O1200="x","L2","")</f>
        <v/>
      </c>
      <c r="BS1035" s="44" t="str">
        <f>IF(Wedstrijden!P1200="x","M1","")</f>
        <v/>
      </c>
      <c r="BT1035" s="44" t="str">
        <f>IF(Wedstrijden!Q1200="x","M2","")</f>
        <v/>
      </c>
      <c r="BU1035" s="44" t="str">
        <f>IF(Wedstrijden!R1200="x","Z1","")</f>
        <v/>
      </c>
      <c r="BV1035" s="44" t="str">
        <f>IF(Wedstrijden!S1200="x","Z2","")</f>
        <v/>
      </c>
      <c r="BW1035" s="44" t="str">
        <f>IF(COUNTA(Wedstrijden!T1200:AB1200)&lt;&gt;0,1,"")</f>
        <v/>
      </c>
      <c r="BX1035" s="44" t="str">
        <f t="shared" si="97"/>
        <v/>
      </c>
      <c r="BY1035" s="44" t="str">
        <f>IF(Wedstrijden!T1200="x","BB","")</f>
        <v/>
      </c>
      <c r="BZ1035" s="44" t="str">
        <f>IF(Wedstrijden!U1200="x","B","")</f>
        <v/>
      </c>
      <c r="CA1035" s="44" t="str">
        <f>IF(Wedstrijden!V1200="x","L1","")</f>
        <v/>
      </c>
      <c r="CB1035" s="44" t="str">
        <f>IF(Wedstrijden!W1200="x","L2","")</f>
        <v/>
      </c>
      <c r="CC1035" s="44" t="str">
        <f>IF(Wedstrijden!X1200="x","M1","")</f>
        <v/>
      </c>
      <c r="CD1035" s="44" t="str">
        <f>IF(Wedstrijden!Y1200="x","M2","")</f>
        <v/>
      </c>
      <c r="CE1035" s="44" t="str">
        <f>IF(Wedstrijden!Z1200="x","Z1","")</f>
        <v/>
      </c>
      <c r="CF1035" s="44" t="str">
        <f>IF(Wedstrijden!AA1200="x","Z2","")</f>
        <v/>
      </c>
      <c r="CG1035" s="44" t="str">
        <f>IF(Wedstrijden!AB1200="x","ZZL","")</f>
        <v/>
      </c>
      <c r="CL1035" s="44" t="str">
        <f>IF(COUNTA(Wedstrijden!AC1200:AJ1200)&lt;&gt;0,2,"")</f>
        <v/>
      </c>
      <c r="CM1035" s="44" t="str">
        <f t="shared" si="98"/>
        <v/>
      </c>
      <c r="CN1035" s="44" t="str">
        <f>IF(Wedstrijden!AC1200="x","AA","")</f>
        <v/>
      </c>
      <c r="CO1035" s="44" t="str">
        <f>IF(Wedstrijden!AD1200="x","A","")</f>
        <v/>
      </c>
      <c r="CP1035" s="44" t="str">
        <f>IF(Wedstrijden!AE1200="x","BB","")</f>
        <v/>
      </c>
      <c r="CQ1035" s="44" t="str">
        <f>IF(Wedstrijden!AF1200="x","B","")</f>
        <v/>
      </c>
      <c r="CR1035" s="44" t="str">
        <f>IF(Wedstrijden!AG1200="x","L","")</f>
        <v/>
      </c>
      <c r="CS1035" s="44" t="str">
        <f>IF(Wedstrijden!AH1200="x","M","")</f>
        <v/>
      </c>
      <c r="CT1035" s="44" t="str">
        <f>IF(Wedstrijden!AI1200="x","Z","")</f>
        <v/>
      </c>
      <c r="CU1035" s="44" t="str">
        <f>IF(Wedstrijden!AJ1200="x","ZZ","")</f>
        <v/>
      </c>
      <c r="CV1035" s="44" t="str">
        <f>IF(COUNTA(Wedstrijden!AK1200:AQ1200)&lt;&gt;0,2,"")</f>
        <v/>
      </c>
      <c r="CW1035" s="44" t="str">
        <f t="shared" si="99"/>
        <v/>
      </c>
      <c r="CX1035" s="44" t="str">
        <f>IF(Wedstrijden!AK1200="x","BB","")</f>
        <v/>
      </c>
      <c r="CY1035" s="44" t="str">
        <f>IF(Wedstrijden!AL1200="x","B","")</f>
        <v/>
      </c>
      <c r="CZ1035" s="44" t="str">
        <f>IF(Wedstrijden!AM1200="x","L","")</f>
        <v/>
      </c>
      <c r="DA1035" s="44" t="str">
        <f>IF(Wedstrijden!AN1200="x","M","")</f>
        <v/>
      </c>
      <c r="DB1035" s="44" t="str">
        <f>IF(Wedstrijden!AO1200="x","Z","")</f>
        <v/>
      </c>
      <c r="DC1035" s="44" t="str">
        <f>IF(Wedstrijden!AP1200="x","ZZ","")</f>
        <v/>
      </c>
      <c r="DD1035" s="44" t="str">
        <f>IF(Wedstrijden!AQ1200="x","1.40","")</f>
        <v/>
      </c>
      <c r="DE1035" s="44" t="str">
        <f>IF(COUNTA(Wedstrijden!AR1200:AT1200)&lt;&gt;0,6,"")</f>
        <v/>
      </c>
      <c r="DF1035" s="44" t="str">
        <f t="shared" si="100"/>
        <v/>
      </c>
      <c r="DG1035" s="44" t="str">
        <f>IF(Wedstrijden!AR1200="x","L","")</f>
        <v/>
      </c>
      <c r="DH1035" s="44" t="str">
        <f>IF(Wedstrijden!AS1200="x","M","")</f>
        <v/>
      </c>
      <c r="DI1035" s="44" t="str">
        <f>IF(Wedstrijden!AT1200="x","Z","")</f>
        <v/>
      </c>
      <c r="DJ1035" s="44" t="str">
        <f>IF(COUNTA(Wedstrijden!AU1200:AW1200)&lt;&gt;0,6,"")</f>
        <v/>
      </c>
      <c r="DK1035" s="44" t="str">
        <f t="shared" si="101"/>
        <v/>
      </c>
      <c r="DL1035" s="44" t="str">
        <f>IF(Wedstrijden!AU1200="x","L","")</f>
        <v/>
      </c>
      <c r="DM1035" s="44" t="str">
        <f>IF(Wedstrijden!AV1200="x","M","")</f>
        <v/>
      </c>
      <c r="DN1035" s="44" t="str">
        <f>IF(Wedstrijden!AW1200="x","Z","")</f>
        <v/>
      </c>
    </row>
    <row r="1036" spans="1:118" ht="15">
      <c r="A1036" s="48" t="e">
        <f>Wedstrijden!#REF!</f>
        <v>#REF!</v>
      </c>
      <c r="B1036" s="44" t="str">
        <f>IFERROR(VLOOKUP(Wedstrijden!E1201,Wedstrijdlocaties!$B$2:$E$499,2,FALSE),"")</f>
        <v/>
      </c>
      <c r="C1036" s="44" t="str">
        <f>Wedstrijden!F1201</f>
        <v/>
      </c>
      <c r="D1036" s="44" t="str">
        <f>IFERROR(VLOOKUP(Wedstrijden!G1201,Organisaties!$B$2:$C$501,2,FALSE),"")</f>
        <v/>
      </c>
      <c r="E1036" s="44" t="str">
        <f>IFERROR(VLOOKUP(Wedstrijden!G1201,Organisaties!$B$2:$F$501,5,FALSE),"")</f>
        <v/>
      </c>
      <c r="F1036" s="44" t="str">
        <f>IF(Wedstrijden!BC1201&lt;&gt;"",Wedstrijden!BC1201,"")</f>
        <v/>
      </c>
      <c r="G1036" s="44">
        <f>IF(Wedstrijden!AY1201="Indoor",1,0)</f>
        <v>0</v>
      </c>
      <c r="H1036" s="44">
        <f>Wedstrijden!AZ1201</f>
        <v>0</v>
      </c>
      <c r="I1036" s="44" t="str">
        <f>IF(Wedstrijden!AX1201="Nee",0,IF(Wedstrijden!AX1201="Ja",1,""))</f>
        <v/>
      </c>
      <c r="J1036" s="44" t="str">
        <f>IF(Wedstrijden!BA1201&lt;&gt;"",Wedstrijden!BA1201,"")</f>
        <v/>
      </c>
      <c r="W1036" s="45"/>
      <c r="AE1036" s="45"/>
      <c r="AN1036" s="45"/>
      <c r="AU1036" s="45"/>
      <c r="BA1036" s="45"/>
      <c r="BE1036" s="45"/>
      <c r="BJ1036" s="44" t="str">
        <f>IF(COUNTA(Wedstrijden!I1201:S1201)&lt;&gt;0,1,"")</f>
        <v/>
      </c>
      <c r="BK1036" s="44" t="str">
        <f t="shared" si="96"/>
        <v/>
      </c>
      <c r="BL1036" s="44" t="str">
        <f>IF(Wedstrijden!I1201="x","AA","")</f>
        <v/>
      </c>
      <c r="BM1036" s="44" t="str">
        <f>IF(Wedstrijden!J1201="x","A","")</f>
        <v/>
      </c>
      <c r="BN1036" s="44" t="str">
        <f>IF(Wedstrijden!K1201="x","B1","")</f>
        <v/>
      </c>
      <c r="BO1036" s="44" t="str">
        <f>IF(Wedstrijden!L1201="x","BB","")</f>
        <v/>
      </c>
      <c r="BP1036" s="44" t="str">
        <f>IF(Wedstrijden!M1201="x","B","")</f>
        <v/>
      </c>
      <c r="BQ1036" s="44" t="str">
        <f>IF(Wedstrijden!N1201="x","L1","")</f>
        <v/>
      </c>
      <c r="BR1036" s="44" t="str">
        <f>IF(Wedstrijden!O1201="x","L2","")</f>
        <v/>
      </c>
      <c r="BS1036" s="44" t="str">
        <f>IF(Wedstrijden!P1201="x","M1","")</f>
        <v/>
      </c>
      <c r="BT1036" s="44" t="str">
        <f>IF(Wedstrijden!Q1201="x","M2","")</f>
        <v/>
      </c>
      <c r="BU1036" s="44" t="str">
        <f>IF(Wedstrijden!R1201="x","Z1","")</f>
        <v/>
      </c>
      <c r="BV1036" s="44" t="str">
        <f>IF(Wedstrijden!S1201="x","Z2","")</f>
        <v/>
      </c>
      <c r="BW1036" s="44" t="str">
        <f>IF(COUNTA(Wedstrijden!T1201:AB1201)&lt;&gt;0,1,"")</f>
        <v/>
      </c>
      <c r="BX1036" s="44" t="str">
        <f t="shared" si="97"/>
        <v/>
      </c>
      <c r="BY1036" s="44" t="str">
        <f>IF(Wedstrijden!T1201="x","BB","")</f>
        <v/>
      </c>
      <c r="BZ1036" s="44" t="str">
        <f>IF(Wedstrijden!U1201="x","B","")</f>
        <v/>
      </c>
      <c r="CA1036" s="44" t="str">
        <f>IF(Wedstrijden!V1201="x","L1","")</f>
        <v/>
      </c>
      <c r="CB1036" s="44" t="str">
        <f>IF(Wedstrijden!W1201="x","L2","")</f>
        <v/>
      </c>
      <c r="CC1036" s="44" t="str">
        <f>IF(Wedstrijden!X1201="x","M1","")</f>
        <v/>
      </c>
      <c r="CD1036" s="44" t="str">
        <f>IF(Wedstrijden!Y1201="x","M2","")</f>
        <v/>
      </c>
      <c r="CE1036" s="44" t="str">
        <f>IF(Wedstrijden!Z1201="x","Z1","")</f>
        <v/>
      </c>
      <c r="CF1036" s="44" t="str">
        <f>IF(Wedstrijden!AA1201="x","Z2","")</f>
        <v/>
      </c>
      <c r="CG1036" s="44" t="str">
        <f>IF(Wedstrijden!AB1201="x","ZZL","")</f>
        <v/>
      </c>
      <c r="CL1036" s="44" t="str">
        <f>IF(COUNTA(Wedstrijden!AC1201:AJ1201)&lt;&gt;0,2,"")</f>
        <v/>
      </c>
      <c r="CM1036" s="44" t="str">
        <f t="shared" si="98"/>
        <v/>
      </c>
      <c r="CN1036" s="44" t="str">
        <f>IF(Wedstrijden!AC1201="x","AA","")</f>
        <v/>
      </c>
      <c r="CO1036" s="44" t="str">
        <f>IF(Wedstrijden!AD1201="x","A","")</f>
        <v/>
      </c>
      <c r="CP1036" s="44" t="str">
        <f>IF(Wedstrijden!AE1201="x","BB","")</f>
        <v/>
      </c>
      <c r="CQ1036" s="44" t="str">
        <f>IF(Wedstrijden!AF1201="x","B","")</f>
        <v/>
      </c>
      <c r="CR1036" s="44" t="str">
        <f>IF(Wedstrijden!AG1201="x","L","")</f>
        <v/>
      </c>
      <c r="CS1036" s="44" t="str">
        <f>IF(Wedstrijden!AH1201="x","M","")</f>
        <v/>
      </c>
      <c r="CT1036" s="44" t="str">
        <f>IF(Wedstrijden!AI1201="x","Z","")</f>
        <v/>
      </c>
      <c r="CU1036" s="44" t="str">
        <f>IF(Wedstrijden!AJ1201="x","ZZ","")</f>
        <v/>
      </c>
      <c r="CV1036" s="44" t="str">
        <f>IF(COUNTA(Wedstrijden!AK1201:AQ1201)&lt;&gt;0,2,"")</f>
        <v/>
      </c>
      <c r="CW1036" s="44" t="str">
        <f t="shared" si="99"/>
        <v/>
      </c>
      <c r="CX1036" s="44" t="str">
        <f>IF(Wedstrijden!AK1201="x","BB","")</f>
        <v/>
      </c>
      <c r="CY1036" s="44" t="str">
        <f>IF(Wedstrijden!AL1201="x","B","")</f>
        <v/>
      </c>
      <c r="CZ1036" s="44" t="str">
        <f>IF(Wedstrijden!AM1201="x","L","")</f>
        <v/>
      </c>
      <c r="DA1036" s="44" t="str">
        <f>IF(Wedstrijden!AN1201="x","M","")</f>
        <v/>
      </c>
      <c r="DB1036" s="44" t="str">
        <f>IF(Wedstrijden!AO1201="x","Z","")</f>
        <v/>
      </c>
      <c r="DC1036" s="44" t="str">
        <f>IF(Wedstrijden!AP1201="x","ZZ","")</f>
        <v/>
      </c>
      <c r="DD1036" s="44" t="str">
        <f>IF(Wedstrijden!AQ1201="x","1.40","")</f>
        <v/>
      </c>
      <c r="DE1036" s="44" t="str">
        <f>IF(COUNTA(Wedstrijden!AR1201:AT1201)&lt;&gt;0,6,"")</f>
        <v/>
      </c>
      <c r="DF1036" s="44" t="str">
        <f t="shared" si="100"/>
        <v/>
      </c>
      <c r="DG1036" s="44" t="str">
        <f>IF(Wedstrijden!AR1201="x","L","")</f>
        <v/>
      </c>
      <c r="DH1036" s="44" t="str">
        <f>IF(Wedstrijden!AS1201="x","M","")</f>
        <v/>
      </c>
      <c r="DI1036" s="44" t="str">
        <f>IF(Wedstrijden!AT1201="x","Z","")</f>
        <v/>
      </c>
      <c r="DJ1036" s="44" t="str">
        <f>IF(COUNTA(Wedstrijden!AU1201:AW1201)&lt;&gt;0,6,"")</f>
        <v/>
      </c>
      <c r="DK1036" s="44" t="str">
        <f t="shared" si="101"/>
        <v/>
      </c>
      <c r="DL1036" s="44" t="str">
        <f>IF(Wedstrijden!AU1201="x","L","")</f>
        <v/>
      </c>
      <c r="DM1036" s="44" t="str">
        <f>IF(Wedstrijden!AV1201="x","M","")</f>
        <v/>
      </c>
      <c r="DN1036" s="44" t="str">
        <f>IF(Wedstrijden!AW1201="x","Z","")</f>
        <v/>
      </c>
    </row>
    <row r="1037" spans="1:118" ht="15">
      <c r="A1037" s="48" t="e">
        <f>Wedstrijden!#REF!</f>
        <v>#REF!</v>
      </c>
      <c r="B1037" s="44" t="str">
        <f>IFERROR(VLOOKUP(Wedstrijden!E1202,Wedstrijdlocaties!$B$2:$E$499,2,FALSE),"")</f>
        <v/>
      </c>
      <c r="C1037" s="44" t="str">
        <f>Wedstrijden!F1202</f>
        <v/>
      </c>
      <c r="D1037" s="44" t="str">
        <f>IFERROR(VLOOKUP(Wedstrijden!G1202,Organisaties!$B$2:$C$501,2,FALSE),"")</f>
        <v/>
      </c>
      <c r="E1037" s="44" t="str">
        <f>IFERROR(VLOOKUP(Wedstrijden!G1202,Organisaties!$B$2:$F$501,5,FALSE),"")</f>
        <v/>
      </c>
      <c r="F1037" s="44" t="str">
        <f>IF(Wedstrijden!BC1202&lt;&gt;"",Wedstrijden!BC1202,"")</f>
        <v/>
      </c>
      <c r="G1037" s="44">
        <f>IF(Wedstrijden!AY1202="Indoor",1,0)</f>
        <v>0</v>
      </c>
      <c r="H1037" s="44">
        <f>Wedstrijden!AZ1202</f>
        <v>0</v>
      </c>
      <c r="I1037" s="44" t="str">
        <f>IF(Wedstrijden!AX1202="Nee",0,IF(Wedstrijden!AX1202="Ja",1,""))</f>
        <v/>
      </c>
      <c r="J1037" s="44" t="str">
        <f>IF(Wedstrijden!BA1202&lt;&gt;"",Wedstrijden!BA1202,"")</f>
        <v/>
      </c>
      <c r="W1037" s="45"/>
      <c r="AE1037" s="45"/>
      <c r="AN1037" s="45"/>
      <c r="AU1037" s="45"/>
      <c r="BA1037" s="45"/>
      <c r="BE1037" s="45"/>
      <c r="BJ1037" s="44" t="str">
        <f>IF(COUNTA(Wedstrijden!I1202:S1202)&lt;&gt;0,1,"")</f>
        <v/>
      </c>
      <c r="BK1037" s="44" t="str">
        <f t="shared" si="96"/>
        <v/>
      </c>
      <c r="BL1037" s="44" t="str">
        <f>IF(Wedstrijden!I1202="x","AA","")</f>
        <v/>
      </c>
      <c r="BM1037" s="44" t="str">
        <f>IF(Wedstrijden!J1202="x","A","")</f>
        <v/>
      </c>
      <c r="BN1037" s="44" t="str">
        <f>IF(Wedstrijden!K1202="x","B1","")</f>
        <v/>
      </c>
      <c r="BO1037" s="44" t="str">
        <f>IF(Wedstrijden!L1202="x","BB","")</f>
        <v/>
      </c>
      <c r="BP1037" s="44" t="str">
        <f>IF(Wedstrijden!M1202="x","B","")</f>
        <v/>
      </c>
      <c r="BQ1037" s="44" t="str">
        <f>IF(Wedstrijden!N1202="x","L1","")</f>
        <v/>
      </c>
      <c r="BR1037" s="44" t="str">
        <f>IF(Wedstrijden!O1202="x","L2","")</f>
        <v/>
      </c>
      <c r="BS1037" s="44" t="str">
        <f>IF(Wedstrijden!P1202="x","M1","")</f>
        <v/>
      </c>
      <c r="BT1037" s="44" t="str">
        <f>IF(Wedstrijden!Q1202="x","M2","")</f>
        <v/>
      </c>
      <c r="BU1037" s="44" t="str">
        <f>IF(Wedstrijden!R1202="x","Z1","")</f>
        <v/>
      </c>
      <c r="BV1037" s="44" t="str">
        <f>IF(Wedstrijden!S1202="x","Z2","")</f>
        <v/>
      </c>
      <c r="BW1037" s="44" t="str">
        <f>IF(COUNTA(Wedstrijden!T1202:AB1202)&lt;&gt;0,1,"")</f>
        <v/>
      </c>
      <c r="BX1037" s="44" t="str">
        <f t="shared" si="97"/>
        <v/>
      </c>
      <c r="BY1037" s="44" t="str">
        <f>IF(Wedstrijden!T1202="x","BB","")</f>
        <v/>
      </c>
      <c r="BZ1037" s="44" t="str">
        <f>IF(Wedstrijden!U1202="x","B","")</f>
        <v/>
      </c>
      <c r="CA1037" s="44" t="str">
        <f>IF(Wedstrijden!V1202="x","L1","")</f>
        <v/>
      </c>
      <c r="CB1037" s="44" t="str">
        <f>IF(Wedstrijden!W1202="x","L2","")</f>
        <v/>
      </c>
      <c r="CC1037" s="44" t="str">
        <f>IF(Wedstrijden!X1202="x","M1","")</f>
        <v/>
      </c>
      <c r="CD1037" s="44" t="str">
        <f>IF(Wedstrijden!Y1202="x","M2","")</f>
        <v/>
      </c>
      <c r="CE1037" s="44" t="str">
        <f>IF(Wedstrijden!Z1202="x","Z1","")</f>
        <v/>
      </c>
      <c r="CF1037" s="44" t="str">
        <f>IF(Wedstrijden!AA1202="x","Z2","")</f>
        <v/>
      </c>
      <c r="CG1037" s="44" t="str">
        <f>IF(Wedstrijden!AB1202="x","ZZL","")</f>
        <v/>
      </c>
      <c r="CL1037" s="44" t="str">
        <f>IF(COUNTA(Wedstrijden!AC1202:AJ1202)&lt;&gt;0,2,"")</f>
        <v/>
      </c>
      <c r="CM1037" s="44" t="str">
        <f t="shared" si="98"/>
        <v/>
      </c>
      <c r="CN1037" s="44" t="str">
        <f>IF(Wedstrijden!AC1202="x","AA","")</f>
        <v/>
      </c>
      <c r="CO1037" s="44" t="str">
        <f>IF(Wedstrijden!AD1202="x","A","")</f>
        <v/>
      </c>
      <c r="CP1037" s="44" t="str">
        <f>IF(Wedstrijden!AE1202="x","BB","")</f>
        <v/>
      </c>
      <c r="CQ1037" s="44" t="str">
        <f>IF(Wedstrijden!AF1202="x","B","")</f>
        <v/>
      </c>
      <c r="CR1037" s="44" t="str">
        <f>IF(Wedstrijden!AG1202="x","L","")</f>
        <v/>
      </c>
      <c r="CS1037" s="44" t="str">
        <f>IF(Wedstrijden!AH1202="x","M","")</f>
        <v/>
      </c>
      <c r="CT1037" s="44" t="str">
        <f>IF(Wedstrijden!AI1202="x","Z","")</f>
        <v/>
      </c>
      <c r="CU1037" s="44" t="str">
        <f>IF(Wedstrijden!AJ1202="x","ZZ","")</f>
        <v/>
      </c>
      <c r="CV1037" s="44" t="str">
        <f>IF(COUNTA(Wedstrijden!AK1202:AQ1202)&lt;&gt;0,2,"")</f>
        <v/>
      </c>
      <c r="CW1037" s="44" t="str">
        <f t="shared" si="99"/>
        <v/>
      </c>
      <c r="CX1037" s="44" t="str">
        <f>IF(Wedstrijden!AK1202="x","BB","")</f>
        <v/>
      </c>
      <c r="CY1037" s="44" t="str">
        <f>IF(Wedstrijden!AL1202="x","B","")</f>
        <v/>
      </c>
      <c r="CZ1037" s="44" t="str">
        <f>IF(Wedstrijden!AM1202="x","L","")</f>
        <v/>
      </c>
      <c r="DA1037" s="44" t="str">
        <f>IF(Wedstrijden!AN1202="x","M","")</f>
        <v/>
      </c>
      <c r="DB1037" s="44" t="str">
        <f>IF(Wedstrijden!AO1202="x","Z","")</f>
        <v/>
      </c>
      <c r="DC1037" s="44" t="str">
        <f>IF(Wedstrijden!AP1202="x","ZZ","")</f>
        <v/>
      </c>
      <c r="DD1037" s="44" t="str">
        <f>IF(Wedstrijden!AQ1202="x","1.40","")</f>
        <v/>
      </c>
      <c r="DE1037" s="44" t="str">
        <f>IF(COUNTA(Wedstrijden!AR1202:AT1202)&lt;&gt;0,6,"")</f>
        <v/>
      </c>
      <c r="DF1037" s="44" t="str">
        <f t="shared" si="100"/>
        <v/>
      </c>
      <c r="DG1037" s="44" t="str">
        <f>IF(Wedstrijden!AR1202="x","L","")</f>
        <v/>
      </c>
      <c r="DH1037" s="44" t="str">
        <f>IF(Wedstrijden!AS1202="x","M","")</f>
        <v/>
      </c>
      <c r="DI1037" s="44" t="str">
        <f>IF(Wedstrijden!AT1202="x","Z","")</f>
        <v/>
      </c>
      <c r="DJ1037" s="44" t="str">
        <f>IF(COUNTA(Wedstrijden!AU1202:AW1202)&lt;&gt;0,6,"")</f>
        <v/>
      </c>
      <c r="DK1037" s="44" t="str">
        <f t="shared" si="101"/>
        <v/>
      </c>
      <c r="DL1037" s="44" t="str">
        <f>IF(Wedstrijden!AU1202="x","L","")</f>
        <v/>
      </c>
      <c r="DM1037" s="44" t="str">
        <f>IF(Wedstrijden!AV1202="x","M","")</f>
        <v/>
      </c>
      <c r="DN1037" s="44" t="str">
        <f>IF(Wedstrijden!AW1202="x","Z","")</f>
        <v/>
      </c>
    </row>
    <row r="1038" spans="1:118" ht="15">
      <c r="A1038" s="48" t="e">
        <f>Wedstrijden!#REF!</f>
        <v>#REF!</v>
      </c>
      <c r="B1038" s="44" t="str">
        <f>IFERROR(VLOOKUP(Wedstrijden!E1203,Wedstrijdlocaties!$B$2:$E$499,2,FALSE),"")</f>
        <v/>
      </c>
      <c r="C1038" s="44" t="str">
        <f>Wedstrijden!F1203</f>
        <v/>
      </c>
      <c r="D1038" s="44" t="str">
        <f>IFERROR(VLOOKUP(Wedstrijden!G1203,Organisaties!$B$2:$C$501,2,FALSE),"")</f>
        <v/>
      </c>
      <c r="E1038" s="44" t="str">
        <f>IFERROR(VLOOKUP(Wedstrijden!G1203,Organisaties!$B$2:$F$501,5,FALSE),"")</f>
        <v/>
      </c>
      <c r="F1038" s="44" t="str">
        <f>IF(Wedstrijden!BC1203&lt;&gt;"",Wedstrijden!BC1203,"")</f>
        <v/>
      </c>
      <c r="G1038" s="44">
        <f>IF(Wedstrijden!AY1203="Indoor",1,0)</f>
        <v>0</v>
      </c>
      <c r="H1038" s="44">
        <f>Wedstrijden!AZ1203</f>
        <v>0</v>
      </c>
      <c r="I1038" s="44" t="str">
        <f>IF(Wedstrijden!AX1203="Nee",0,IF(Wedstrijden!AX1203="Ja",1,""))</f>
        <v/>
      </c>
      <c r="J1038" s="44" t="str">
        <f>IF(Wedstrijden!BA1203&lt;&gt;"",Wedstrijden!BA1203,"")</f>
        <v/>
      </c>
      <c r="W1038" s="45"/>
      <c r="AE1038" s="45"/>
      <c r="AN1038" s="45"/>
      <c r="AU1038" s="45"/>
      <c r="BA1038" s="45"/>
      <c r="BE1038" s="45"/>
      <c r="BJ1038" s="44" t="str">
        <f>IF(COUNTA(Wedstrijden!I1203:S1203)&lt;&gt;0,1,"")</f>
        <v/>
      </c>
      <c r="BK1038" s="44" t="str">
        <f t="shared" si="96"/>
        <v/>
      </c>
      <c r="BL1038" s="44" t="str">
        <f>IF(Wedstrijden!I1203="x","AA","")</f>
        <v/>
      </c>
      <c r="BM1038" s="44" t="str">
        <f>IF(Wedstrijden!J1203="x","A","")</f>
        <v/>
      </c>
      <c r="BN1038" s="44" t="str">
        <f>IF(Wedstrijden!K1203="x","B1","")</f>
        <v/>
      </c>
      <c r="BO1038" s="44" t="str">
        <f>IF(Wedstrijden!L1203="x","BB","")</f>
        <v/>
      </c>
      <c r="BP1038" s="44" t="str">
        <f>IF(Wedstrijden!M1203="x","B","")</f>
        <v/>
      </c>
      <c r="BQ1038" s="44" t="str">
        <f>IF(Wedstrijden!N1203="x","L1","")</f>
        <v/>
      </c>
      <c r="BR1038" s="44" t="str">
        <f>IF(Wedstrijden!O1203="x","L2","")</f>
        <v/>
      </c>
      <c r="BS1038" s="44" t="str">
        <f>IF(Wedstrijden!P1203="x","M1","")</f>
        <v/>
      </c>
      <c r="BT1038" s="44" t="str">
        <f>IF(Wedstrijden!Q1203="x","M2","")</f>
        <v/>
      </c>
      <c r="BU1038" s="44" t="str">
        <f>IF(Wedstrijden!R1203="x","Z1","")</f>
        <v/>
      </c>
      <c r="BV1038" s="44" t="str">
        <f>IF(Wedstrijden!S1203="x","Z2","")</f>
        <v/>
      </c>
      <c r="BW1038" s="44" t="str">
        <f>IF(COUNTA(Wedstrijden!T1203:AB1203)&lt;&gt;0,1,"")</f>
        <v/>
      </c>
      <c r="BX1038" s="44" t="str">
        <f t="shared" si="97"/>
        <v/>
      </c>
      <c r="BY1038" s="44" t="str">
        <f>IF(Wedstrijden!T1203="x","BB","")</f>
        <v/>
      </c>
      <c r="BZ1038" s="44" t="str">
        <f>IF(Wedstrijden!U1203="x","B","")</f>
        <v/>
      </c>
      <c r="CA1038" s="44" t="str">
        <f>IF(Wedstrijden!V1203="x","L1","")</f>
        <v/>
      </c>
      <c r="CB1038" s="44" t="str">
        <f>IF(Wedstrijden!W1203="x","L2","")</f>
        <v/>
      </c>
      <c r="CC1038" s="44" t="str">
        <f>IF(Wedstrijden!X1203="x","M1","")</f>
        <v/>
      </c>
      <c r="CD1038" s="44" t="str">
        <f>IF(Wedstrijden!Y1203="x","M2","")</f>
        <v/>
      </c>
      <c r="CE1038" s="44" t="str">
        <f>IF(Wedstrijden!Z1203="x","Z1","")</f>
        <v/>
      </c>
      <c r="CF1038" s="44" t="str">
        <f>IF(Wedstrijden!AA1203="x","Z2","")</f>
        <v/>
      </c>
      <c r="CG1038" s="44" t="str">
        <f>IF(Wedstrijden!AB1203="x","ZZL","")</f>
        <v/>
      </c>
      <c r="CL1038" s="44" t="str">
        <f>IF(COUNTA(Wedstrijden!AC1203:AJ1203)&lt;&gt;0,2,"")</f>
        <v/>
      </c>
      <c r="CM1038" s="44" t="str">
        <f t="shared" si="98"/>
        <v/>
      </c>
      <c r="CN1038" s="44" t="str">
        <f>IF(Wedstrijden!AC1203="x","AA","")</f>
        <v/>
      </c>
      <c r="CO1038" s="44" t="str">
        <f>IF(Wedstrijden!AD1203="x","A","")</f>
        <v/>
      </c>
      <c r="CP1038" s="44" t="str">
        <f>IF(Wedstrijden!AE1203="x","BB","")</f>
        <v/>
      </c>
      <c r="CQ1038" s="44" t="str">
        <f>IF(Wedstrijden!AF1203="x","B","")</f>
        <v/>
      </c>
      <c r="CR1038" s="44" t="str">
        <f>IF(Wedstrijden!AG1203="x","L","")</f>
        <v/>
      </c>
      <c r="CS1038" s="44" t="str">
        <f>IF(Wedstrijden!AH1203="x","M","")</f>
        <v/>
      </c>
      <c r="CT1038" s="44" t="str">
        <f>IF(Wedstrijden!AI1203="x","Z","")</f>
        <v/>
      </c>
      <c r="CU1038" s="44" t="str">
        <f>IF(Wedstrijden!AJ1203="x","ZZ","")</f>
        <v/>
      </c>
      <c r="CV1038" s="44" t="str">
        <f>IF(COUNTA(Wedstrijden!AK1203:AQ1203)&lt;&gt;0,2,"")</f>
        <v/>
      </c>
      <c r="CW1038" s="44" t="str">
        <f t="shared" si="99"/>
        <v/>
      </c>
      <c r="CX1038" s="44" t="str">
        <f>IF(Wedstrijden!AK1203="x","BB","")</f>
        <v/>
      </c>
      <c r="CY1038" s="44" t="str">
        <f>IF(Wedstrijden!AL1203="x","B","")</f>
        <v/>
      </c>
      <c r="CZ1038" s="44" t="str">
        <f>IF(Wedstrijden!AM1203="x","L","")</f>
        <v/>
      </c>
      <c r="DA1038" s="44" t="str">
        <f>IF(Wedstrijden!AN1203="x","M","")</f>
        <v/>
      </c>
      <c r="DB1038" s="44" t="str">
        <f>IF(Wedstrijden!AO1203="x","Z","")</f>
        <v/>
      </c>
      <c r="DC1038" s="44" t="str">
        <f>IF(Wedstrijden!AP1203="x","ZZ","")</f>
        <v/>
      </c>
      <c r="DD1038" s="44" t="str">
        <f>IF(Wedstrijden!AQ1203="x","1.40","")</f>
        <v/>
      </c>
      <c r="DE1038" s="44" t="str">
        <f>IF(COUNTA(Wedstrijden!AR1203:AT1203)&lt;&gt;0,6,"")</f>
        <v/>
      </c>
      <c r="DF1038" s="44" t="str">
        <f t="shared" si="100"/>
        <v/>
      </c>
      <c r="DG1038" s="44" t="str">
        <f>IF(Wedstrijden!AR1203="x","L","")</f>
        <v/>
      </c>
      <c r="DH1038" s="44" t="str">
        <f>IF(Wedstrijden!AS1203="x","M","")</f>
        <v/>
      </c>
      <c r="DI1038" s="44" t="str">
        <f>IF(Wedstrijden!AT1203="x","Z","")</f>
        <v/>
      </c>
      <c r="DJ1038" s="44" t="str">
        <f>IF(COUNTA(Wedstrijden!AU1203:AW1203)&lt;&gt;0,6,"")</f>
        <v/>
      </c>
      <c r="DK1038" s="44" t="str">
        <f t="shared" si="101"/>
        <v/>
      </c>
      <c r="DL1038" s="44" t="str">
        <f>IF(Wedstrijden!AU1203="x","L","")</f>
        <v/>
      </c>
      <c r="DM1038" s="44" t="str">
        <f>IF(Wedstrijden!AV1203="x","M","")</f>
        <v/>
      </c>
      <c r="DN1038" s="44" t="str">
        <f>IF(Wedstrijden!AW1203="x","Z","")</f>
        <v/>
      </c>
    </row>
    <row r="1039" spans="1:118" ht="15">
      <c r="A1039" s="48" t="e">
        <f>Wedstrijden!#REF!</f>
        <v>#REF!</v>
      </c>
      <c r="B1039" s="44" t="str">
        <f>IFERROR(VLOOKUP(Wedstrijden!E1204,Wedstrijdlocaties!$B$2:$E$499,2,FALSE),"")</f>
        <v/>
      </c>
      <c r="C1039" s="44" t="str">
        <f>Wedstrijden!F1204</f>
        <v/>
      </c>
      <c r="D1039" s="44" t="str">
        <f>IFERROR(VLOOKUP(Wedstrijden!G1204,Organisaties!$B$2:$C$501,2,FALSE),"")</f>
        <v/>
      </c>
      <c r="E1039" s="44" t="str">
        <f>IFERROR(VLOOKUP(Wedstrijden!G1204,Organisaties!$B$2:$F$501,5,FALSE),"")</f>
        <v/>
      </c>
      <c r="F1039" s="44" t="str">
        <f>IF(Wedstrijden!BC1204&lt;&gt;"",Wedstrijden!BC1204,"")</f>
        <v/>
      </c>
      <c r="G1039" s="44">
        <f>IF(Wedstrijden!AY1204="Indoor",1,0)</f>
        <v>0</v>
      </c>
      <c r="H1039" s="44">
        <f>Wedstrijden!AZ1204</f>
        <v>0</v>
      </c>
      <c r="I1039" s="44" t="str">
        <f>IF(Wedstrijden!AX1204="Nee",0,IF(Wedstrijden!AX1204="Ja",1,""))</f>
        <v/>
      </c>
      <c r="J1039" s="44" t="str">
        <f>IF(Wedstrijden!BA1204&lt;&gt;"",Wedstrijden!BA1204,"")</f>
        <v/>
      </c>
      <c r="W1039" s="45"/>
      <c r="AE1039" s="45"/>
      <c r="AN1039" s="45"/>
      <c r="AU1039" s="45"/>
      <c r="BA1039" s="45"/>
      <c r="BE1039" s="45"/>
      <c r="BJ1039" s="44" t="str">
        <f>IF(COUNTA(Wedstrijden!I1204:S1204)&lt;&gt;0,1,"")</f>
        <v/>
      </c>
      <c r="BK1039" s="44" t="str">
        <f t="shared" si="96"/>
        <v/>
      </c>
      <c r="BL1039" s="44" t="str">
        <f>IF(Wedstrijden!I1204="x","AA","")</f>
        <v/>
      </c>
      <c r="BM1039" s="44" t="str">
        <f>IF(Wedstrijden!J1204="x","A","")</f>
        <v/>
      </c>
      <c r="BN1039" s="44" t="str">
        <f>IF(Wedstrijden!K1204="x","B1","")</f>
        <v/>
      </c>
      <c r="BO1039" s="44" t="str">
        <f>IF(Wedstrijden!L1204="x","BB","")</f>
        <v/>
      </c>
      <c r="BP1039" s="44" t="str">
        <f>IF(Wedstrijden!M1204="x","B","")</f>
        <v/>
      </c>
      <c r="BQ1039" s="44" t="str">
        <f>IF(Wedstrijden!N1204="x","L1","")</f>
        <v/>
      </c>
      <c r="BR1039" s="44" t="str">
        <f>IF(Wedstrijden!O1204="x","L2","")</f>
        <v/>
      </c>
      <c r="BS1039" s="44" t="str">
        <f>IF(Wedstrijden!P1204="x","M1","")</f>
        <v/>
      </c>
      <c r="BT1039" s="44" t="str">
        <f>IF(Wedstrijden!Q1204="x","M2","")</f>
        <v/>
      </c>
      <c r="BU1039" s="44" t="str">
        <f>IF(Wedstrijden!R1204="x","Z1","")</f>
        <v/>
      </c>
      <c r="BV1039" s="44" t="str">
        <f>IF(Wedstrijden!S1204="x","Z2","")</f>
        <v/>
      </c>
      <c r="BW1039" s="44" t="str">
        <f>IF(COUNTA(Wedstrijden!T1204:AB1204)&lt;&gt;0,1,"")</f>
        <v/>
      </c>
      <c r="BX1039" s="44" t="str">
        <f t="shared" si="97"/>
        <v/>
      </c>
      <c r="BY1039" s="44" t="str">
        <f>IF(Wedstrijden!T1204="x","BB","")</f>
        <v/>
      </c>
      <c r="BZ1039" s="44" t="str">
        <f>IF(Wedstrijden!U1204="x","B","")</f>
        <v/>
      </c>
      <c r="CA1039" s="44" t="str">
        <f>IF(Wedstrijden!V1204="x","L1","")</f>
        <v/>
      </c>
      <c r="CB1039" s="44" t="str">
        <f>IF(Wedstrijden!W1204="x","L2","")</f>
        <v/>
      </c>
      <c r="CC1039" s="44" t="str">
        <f>IF(Wedstrijden!X1204="x","M1","")</f>
        <v/>
      </c>
      <c r="CD1039" s="44" t="str">
        <f>IF(Wedstrijden!Y1204="x","M2","")</f>
        <v/>
      </c>
      <c r="CE1039" s="44" t="str">
        <f>IF(Wedstrijden!Z1204="x","Z1","")</f>
        <v/>
      </c>
      <c r="CF1039" s="44" t="str">
        <f>IF(Wedstrijden!AA1204="x","Z2","")</f>
        <v/>
      </c>
      <c r="CG1039" s="44" t="str">
        <f>IF(Wedstrijden!AB1204="x","ZZL","")</f>
        <v/>
      </c>
      <c r="CL1039" s="44" t="str">
        <f>IF(COUNTA(Wedstrijden!AC1204:AJ1204)&lt;&gt;0,2,"")</f>
        <v/>
      </c>
      <c r="CM1039" s="44" t="str">
        <f t="shared" si="98"/>
        <v/>
      </c>
      <c r="CN1039" s="44" t="str">
        <f>IF(Wedstrijden!AC1204="x","AA","")</f>
        <v/>
      </c>
      <c r="CO1039" s="44" t="str">
        <f>IF(Wedstrijden!AD1204="x","A","")</f>
        <v/>
      </c>
      <c r="CP1039" s="44" t="str">
        <f>IF(Wedstrijden!AE1204="x","BB","")</f>
        <v/>
      </c>
      <c r="CQ1039" s="44" t="str">
        <f>IF(Wedstrijden!AF1204="x","B","")</f>
        <v/>
      </c>
      <c r="CR1039" s="44" t="str">
        <f>IF(Wedstrijden!AG1204="x","L","")</f>
        <v/>
      </c>
      <c r="CS1039" s="44" t="str">
        <f>IF(Wedstrijden!AH1204="x","M","")</f>
        <v/>
      </c>
      <c r="CT1039" s="44" t="str">
        <f>IF(Wedstrijden!AI1204="x","Z","")</f>
        <v/>
      </c>
      <c r="CU1039" s="44" t="str">
        <f>IF(Wedstrijden!AJ1204="x","ZZ","")</f>
        <v/>
      </c>
      <c r="CV1039" s="44" t="str">
        <f>IF(COUNTA(Wedstrijden!AK1204:AQ1204)&lt;&gt;0,2,"")</f>
        <v/>
      </c>
      <c r="CW1039" s="44" t="str">
        <f t="shared" si="99"/>
        <v/>
      </c>
      <c r="CX1039" s="44" t="str">
        <f>IF(Wedstrijden!AK1204="x","BB","")</f>
        <v/>
      </c>
      <c r="CY1039" s="44" t="str">
        <f>IF(Wedstrijden!AL1204="x","B","")</f>
        <v/>
      </c>
      <c r="CZ1039" s="44" t="str">
        <f>IF(Wedstrijden!AM1204="x","L","")</f>
        <v/>
      </c>
      <c r="DA1039" s="44" t="str">
        <f>IF(Wedstrijden!AN1204="x","M","")</f>
        <v/>
      </c>
      <c r="DB1039" s="44" t="str">
        <f>IF(Wedstrijden!AO1204="x","Z","")</f>
        <v/>
      </c>
      <c r="DC1039" s="44" t="str">
        <f>IF(Wedstrijden!AP1204="x","ZZ","")</f>
        <v/>
      </c>
      <c r="DD1039" s="44" t="str">
        <f>IF(Wedstrijden!AQ1204="x","1.40","")</f>
        <v/>
      </c>
      <c r="DE1039" s="44" t="str">
        <f>IF(COUNTA(Wedstrijden!AR1204:AT1204)&lt;&gt;0,6,"")</f>
        <v/>
      </c>
      <c r="DF1039" s="44" t="str">
        <f t="shared" si="100"/>
        <v/>
      </c>
      <c r="DG1039" s="44" t="str">
        <f>IF(Wedstrijden!AR1204="x","L","")</f>
        <v/>
      </c>
      <c r="DH1039" s="44" t="str">
        <f>IF(Wedstrijden!AS1204="x","M","")</f>
        <v/>
      </c>
      <c r="DI1039" s="44" t="str">
        <f>IF(Wedstrijden!AT1204="x","Z","")</f>
        <v/>
      </c>
      <c r="DJ1039" s="44" t="str">
        <f>IF(COUNTA(Wedstrijden!AU1204:AW1204)&lt;&gt;0,6,"")</f>
        <v/>
      </c>
      <c r="DK1039" s="44" t="str">
        <f t="shared" si="101"/>
        <v/>
      </c>
      <c r="DL1039" s="44" t="str">
        <f>IF(Wedstrijden!AU1204="x","L","")</f>
        <v/>
      </c>
      <c r="DM1039" s="44" t="str">
        <f>IF(Wedstrijden!AV1204="x","M","")</f>
        <v/>
      </c>
      <c r="DN1039" s="44" t="str">
        <f>IF(Wedstrijden!AW1204="x","Z","")</f>
        <v/>
      </c>
    </row>
    <row r="1040" spans="1:118" ht="15">
      <c r="A1040" s="48" t="e">
        <f>Wedstrijden!#REF!</f>
        <v>#REF!</v>
      </c>
      <c r="B1040" s="44" t="str">
        <f>IFERROR(VLOOKUP(Wedstrijden!E1205,Wedstrijdlocaties!$B$2:$E$499,2,FALSE),"")</f>
        <v/>
      </c>
      <c r="C1040" s="44" t="str">
        <f>Wedstrijden!F1205</f>
        <v/>
      </c>
      <c r="D1040" s="44" t="str">
        <f>IFERROR(VLOOKUP(Wedstrijden!G1205,Organisaties!$B$2:$C$501,2,FALSE),"")</f>
        <v/>
      </c>
      <c r="E1040" s="44" t="str">
        <f>IFERROR(VLOOKUP(Wedstrijden!G1205,Organisaties!$B$2:$F$501,5,FALSE),"")</f>
        <v/>
      </c>
      <c r="F1040" s="44" t="str">
        <f>IF(Wedstrijden!BC1205&lt;&gt;"",Wedstrijden!BC1205,"")</f>
        <v/>
      </c>
      <c r="G1040" s="44">
        <f>IF(Wedstrijden!AY1205="Indoor",1,0)</f>
        <v>0</v>
      </c>
      <c r="H1040" s="44">
        <f>Wedstrijden!AZ1205</f>
        <v>0</v>
      </c>
      <c r="I1040" s="44" t="str">
        <f>IF(Wedstrijden!AX1205="Nee",0,IF(Wedstrijden!AX1205="Ja",1,""))</f>
        <v/>
      </c>
      <c r="J1040" s="44" t="str">
        <f>IF(Wedstrijden!BA1205&lt;&gt;"",Wedstrijden!BA1205,"")</f>
        <v/>
      </c>
      <c r="W1040" s="45"/>
      <c r="AE1040" s="45"/>
      <c r="AN1040" s="45"/>
      <c r="AU1040" s="45"/>
      <c r="BA1040" s="45"/>
      <c r="BE1040" s="45"/>
      <c r="BJ1040" s="44" t="str">
        <f>IF(COUNTA(Wedstrijden!I1205:S1205)&lt;&gt;0,1,"")</f>
        <v/>
      </c>
      <c r="BK1040" s="44" t="str">
        <f t="shared" si="96"/>
        <v/>
      </c>
      <c r="BL1040" s="44" t="str">
        <f>IF(Wedstrijden!I1205="x","AA","")</f>
        <v/>
      </c>
      <c r="BM1040" s="44" t="str">
        <f>IF(Wedstrijden!J1205="x","A","")</f>
        <v/>
      </c>
      <c r="BN1040" s="44" t="str">
        <f>IF(Wedstrijden!K1205="x","B1","")</f>
        <v/>
      </c>
      <c r="BO1040" s="44" t="str">
        <f>IF(Wedstrijden!L1205="x","BB","")</f>
        <v/>
      </c>
      <c r="BP1040" s="44" t="str">
        <f>IF(Wedstrijden!M1205="x","B","")</f>
        <v/>
      </c>
      <c r="BQ1040" s="44" t="str">
        <f>IF(Wedstrijden!N1205="x","L1","")</f>
        <v/>
      </c>
      <c r="BR1040" s="44" t="str">
        <f>IF(Wedstrijden!O1205="x","L2","")</f>
        <v/>
      </c>
      <c r="BS1040" s="44" t="str">
        <f>IF(Wedstrijden!P1205="x","M1","")</f>
        <v/>
      </c>
      <c r="BT1040" s="44" t="str">
        <f>IF(Wedstrijden!Q1205="x","M2","")</f>
        <v/>
      </c>
      <c r="BU1040" s="44" t="str">
        <f>IF(Wedstrijden!R1205="x","Z1","")</f>
        <v/>
      </c>
      <c r="BV1040" s="44" t="str">
        <f>IF(Wedstrijden!S1205="x","Z2","")</f>
        <v/>
      </c>
      <c r="BW1040" s="44" t="str">
        <f>IF(COUNTA(Wedstrijden!T1205:AB1205)&lt;&gt;0,1,"")</f>
        <v/>
      </c>
      <c r="BX1040" s="44" t="str">
        <f t="shared" si="97"/>
        <v/>
      </c>
      <c r="BY1040" s="44" t="str">
        <f>IF(Wedstrijden!T1205="x","BB","")</f>
        <v/>
      </c>
      <c r="BZ1040" s="44" t="str">
        <f>IF(Wedstrijden!U1205="x","B","")</f>
        <v/>
      </c>
      <c r="CA1040" s="44" t="str">
        <f>IF(Wedstrijden!V1205="x","L1","")</f>
        <v/>
      </c>
      <c r="CB1040" s="44" t="str">
        <f>IF(Wedstrijden!W1205="x","L2","")</f>
        <v/>
      </c>
      <c r="CC1040" s="44" t="str">
        <f>IF(Wedstrijden!X1205="x","M1","")</f>
        <v/>
      </c>
      <c r="CD1040" s="44" t="str">
        <f>IF(Wedstrijden!Y1205="x","M2","")</f>
        <v/>
      </c>
      <c r="CE1040" s="44" t="str">
        <f>IF(Wedstrijden!Z1205="x","Z1","")</f>
        <v/>
      </c>
      <c r="CF1040" s="44" t="str">
        <f>IF(Wedstrijden!AA1205="x","Z2","")</f>
        <v/>
      </c>
      <c r="CG1040" s="44" t="str">
        <f>IF(Wedstrijden!AB1205="x","ZZL","")</f>
        <v/>
      </c>
      <c r="CL1040" s="44" t="str">
        <f>IF(COUNTA(Wedstrijden!AC1205:AJ1205)&lt;&gt;0,2,"")</f>
        <v/>
      </c>
      <c r="CM1040" s="44" t="str">
        <f t="shared" si="98"/>
        <v/>
      </c>
      <c r="CN1040" s="44" t="str">
        <f>IF(Wedstrijden!AC1205="x","AA","")</f>
        <v/>
      </c>
      <c r="CO1040" s="44" t="str">
        <f>IF(Wedstrijden!AD1205="x","A","")</f>
        <v/>
      </c>
      <c r="CP1040" s="44" t="str">
        <f>IF(Wedstrijden!AE1205="x","BB","")</f>
        <v/>
      </c>
      <c r="CQ1040" s="44" t="str">
        <f>IF(Wedstrijden!AF1205="x","B","")</f>
        <v/>
      </c>
      <c r="CR1040" s="44" t="str">
        <f>IF(Wedstrijden!AG1205="x","L","")</f>
        <v/>
      </c>
      <c r="CS1040" s="44" t="str">
        <f>IF(Wedstrijden!AH1205="x","M","")</f>
        <v/>
      </c>
      <c r="CT1040" s="44" t="str">
        <f>IF(Wedstrijden!AI1205="x","Z","")</f>
        <v/>
      </c>
      <c r="CU1040" s="44" t="str">
        <f>IF(Wedstrijden!AJ1205="x","ZZ","")</f>
        <v/>
      </c>
      <c r="CV1040" s="44" t="str">
        <f>IF(COUNTA(Wedstrijden!AK1205:AQ1205)&lt;&gt;0,2,"")</f>
        <v/>
      </c>
      <c r="CW1040" s="44" t="str">
        <f t="shared" si="99"/>
        <v/>
      </c>
      <c r="CX1040" s="44" t="str">
        <f>IF(Wedstrijden!AK1205="x","BB","")</f>
        <v/>
      </c>
      <c r="CY1040" s="44" t="str">
        <f>IF(Wedstrijden!AL1205="x","B","")</f>
        <v/>
      </c>
      <c r="CZ1040" s="44" t="str">
        <f>IF(Wedstrijden!AM1205="x","L","")</f>
        <v/>
      </c>
      <c r="DA1040" s="44" t="str">
        <f>IF(Wedstrijden!AN1205="x","M","")</f>
        <v/>
      </c>
      <c r="DB1040" s="44" t="str">
        <f>IF(Wedstrijden!AO1205="x","Z","")</f>
        <v/>
      </c>
      <c r="DC1040" s="44" t="str">
        <f>IF(Wedstrijden!AP1205="x","ZZ","")</f>
        <v/>
      </c>
      <c r="DD1040" s="44" t="str">
        <f>IF(Wedstrijden!AQ1205="x","1.40","")</f>
        <v/>
      </c>
      <c r="DE1040" s="44" t="str">
        <f>IF(COUNTA(Wedstrijden!AR1205:AT1205)&lt;&gt;0,6,"")</f>
        <v/>
      </c>
      <c r="DF1040" s="44" t="str">
        <f t="shared" si="100"/>
        <v/>
      </c>
      <c r="DG1040" s="44" t="str">
        <f>IF(Wedstrijden!AR1205="x","L","")</f>
        <v/>
      </c>
      <c r="DH1040" s="44" t="str">
        <f>IF(Wedstrijden!AS1205="x","M","")</f>
        <v/>
      </c>
      <c r="DI1040" s="44" t="str">
        <f>IF(Wedstrijden!AT1205="x","Z","")</f>
        <v/>
      </c>
      <c r="DJ1040" s="44" t="str">
        <f>IF(COUNTA(Wedstrijden!AU1205:AW1205)&lt;&gt;0,6,"")</f>
        <v/>
      </c>
      <c r="DK1040" s="44" t="str">
        <f t="shared" si="101"/>
        <v/>
      </c>
      <c r="DL1040" s="44" t="str">
        <f>IF(Wedstrijden!AU1205="x","L","")</f>
        <v/>
      </c>
      <c r="DM1040" s="44" t="str">
        <f>IF(Wedstrijden!AV1205="x","M","")</f>
        <v/>
      </c>
      <c r="DN1040" s="44" t="str">
        <f>IF(Wedstrijden!AW1205="x","Z","")</f>
        <v/>
      </c>
    </row>
    <row r="1041" spans="1:118" ht="15">
      <c r="A1041" s="48" t="e">
        <f>Wedstrijden!#REF!</f>
        <v>#REF!</v>
      </c>
      <c r="B1041" s="44" t="str">
        <f>IFERROR(VLOOKUP(Wedstrijden!E1206,Wedstrijdlocaties!$B$2:$E$499,2,FALSE),"")</f>
        <v/>
      </c>
      <c r="C1041" s="44" t="str">
        <f>Wedstrijden!F1206</f>
        <v/>
      </c>
      <c r="D1041" s="44" t="str">
        <f>IFERROR(VLOOKUP(Wedstrijden!G1206,Organisaties!$B$2:$C$501,2,FALSE),"")</f>
        <v/>
      </c>
      <c r="E1041" s="44" t="str">
        <f>IFERROR(VLOOKUP(Wedstrijden!G1206,Organisaties!$B$2:$F$501,5,FALSE),"")</f>
        <v/>
      </c>
      <c r="F1041" s="44" t="str">
        <f>IF(Wedstrijden!BC1206&lt;&gt;"",Wedstrijden!BC1206,"")</f>
        <v/>
      </c>
      <c r="G1041" s="44">
        <f>IF(Wedstrijden!AY1206="Indoor",1,0)</f>
        <v>0</v>
      </c>
      <c r="H1041" s="44">
        <f>Wedstrijden!AZ1206</f>
        <v>0</v>
      </c>
      <c r="I1041" s="44" t="str">
        <f>IF(Wedstrijden!AX1206="Nee",0,IF(Wedstrijden!AX1206="Ja",1,""))</f>
        <v/>
      </c>
      <c r="J1041" s="44" t="str">
        <f>IF(Wedstrijden!BA1206&lt;&gt;"",Wedstrijden!BA1206,"")</f>
        <v/>
      </c>
      <c r="W1041" s="45"/>
      <c r="AE1041" s="45"/>
      <c r="AN1041" s="45"/>
      <c r="AU1041" s="45"/>
      <c r="BA1041" s="45"/>
      <c r="BE1041" s="45"/>
      <c r="BJ1041" s="44" t="str">
        <f>IF(COUNTA(Wedstrijden!I1206:S1206)&lt;&gt;0,1,"")</f>
        <v/>
      </c>
      <c r="BK1041" s="44" t="str">
        <f t="shared" si="96"/>
        <v/>
      </c>
      <c r="BL1041" s="44" t="str">
        <f>IF(Wedstrijden!I1206="x","AA","")</f>
        <v/>
      </c>
      <c r="BM1041" s="44" t="str">
        <f>IF(Wedstrijden!J1206="x","A","")</f>
        <v/>
      </c>
      <c r="BN1041" s="44" t="str">
        <f>IF(Wedstrijden!K1206="x","B1","")</f>
        <v/>
      </c>
      <c r="BO1041" s="44" t="str">
        <f>IF(Wedstrijden!L1206="x","BB","")</f>
        <v/>
      </c>
      <c r="BP1041" s="44" t="str">
        <f>IF(Wedstrijden!M1206="x","B","")</f>
        <v/>
      </c>
      <c r="BQ1041" s="44" t="str">
        <f>IF(Wedstrijden!N1206="x","L1","")</f>
        <v/>
      </c>
      <c r="BR1041" s="44" t="str">
        <f>IF(Wedstrijden!O1206="x","L2","")</f>
        <v/>
      </c>
      <c r="BS1041" s="44" t="str">
        <f>IF(Wedstrijden!P1206="x","M1","")</f>
        <v/>
      </c>
      <c r="BT1041" s="44" t="str">
        <f>IF(Wedstrijden!Q1206="x","M2","")</f>
        <v/>
      </c>
      <c r="BU1041" s="44" t="str">
        <f>IF(Wedstrijden!R1206="x","Z1","")</f>
        <v/>
      </c>
      <c r="BV1041" s="44" t="str">
        <f>IF(Wedstrijden!S1206="x","Z2","")</f>
        <v/>
      </c>
      <c r="BW1041" s="44" t="str">
        <f>IF(COUNTA(Wedstrijden!T1206:AB1206)&lt;&gt;0,1,"")</f>
        <v/>
      </c>
      <c r="BX1041" s="44" t="str">
        <f t="shared" si="97"/>
        <v/>
      </c>
      <c r="BY1041" s="44" t="str">
        <f>IF(Wedstrijden!T1206="x","BB","")</f>
        <v/>
      </c>
      <c r="BZ1041" s="44" t="str">
        <f>IF(Wedstrijden!U1206="x","B","")</f>
        <v/>
      </c>
      <c r="CA1041" s="44" t="str">
        <f>IF(Wedstrijden!V1206="x","L1","")</f>
        <v/>
      </c>
      <c r="CB1041" s="44" t="str">
        <f>IF(Wedstrijden!W1206="x","L2","")</f>
        <v/>
      </c>
      <c r="CC1041" s="44" t="str">
        <f>IF(Wedstrijden!X1206="x","M1","")</f>
        <v/>
      </c>
      <c r="CD1041" s="44" t="str">
        <f>IF(Wedstrijden!Y1206="x","M2","")</f>
        <v/>
      </c>
      <c r="CE1041" s="44" t="str">
        <f>IF(Wedstrijden!Z1206="x","Z1","")</f>
        <v/>
      </c>
      <c r="CF1041" s="44" t="str">
        <f>IF(Wedstrijden!AA1206="x","Z2","")</f>
        <v/>
      </c>
      <c r="CG1041" s="44" t="str">
        <f>IF(Wedstrijden!AB1206="x","ZZL","")</f>
        <v/>
      </c>
      <c r="CL1041" s="44" t="str">
        <f>IF(COUNTA(Wedstrijden!AC1206:AJ1206)&lt;&gt;0,2,"")</f>
        <v/>
      </c>
      <c r="CM1041" s="44" t="str">
        <f t="shared" si="98"/>
        <v/>
      </c>
      <c r="CN1041" s="44" t="str">
        <f>IF(Wedstrijden!AC1206="x","AA","")</f>
        <v/>
      </c>
      <c r="CO1041" s="44" t="str">
        <f>IF(Wedstrijden!AD1206="x","A","")</f>
        <v/>
      </c>
      <c r="CP1041" s="44" t="str">
        <f>IF(Wedstrijden!AE1206="x","BB","")</f>
        <v/>
      </c>
      <c r="CQ1041" s="44" t="str">
        <f>IF(Wedstrijden!AF1206="x","B","")</f>
        <v/>
      </c>
      <c r="CR1041" s="44" t="str">
        <f>IF(Wedstrijden!AG1206="x","L","")</f>
        <v/>
      </c>
      <c r="CS1041" s="44" t="str">
        <f>IF(Wedstrijden!AH1206="x","M","")</f>
        <v/>
      </c>
      <c r="CT1041" s="44" t="str">
        <f>IF(Wedstrijden!AI1206="x","Z","")</f>
        <v/>
      </c>
      <c r="CU1041" s="44" t="str">
        <f>IF(Wedstrijden!AJ1206="x","ZZ","")</f>
        <v/>
      </c>
      <c r="CV1041" s="44" t="str">
        <f>IF(COUNTA(Wedstrijden!AK1206:AQ1206)&lt;&gt;0,2,"")</f>
        <v/>
      </c>
      <c r="CW1041" s="44" t="str">
        <f t="shared" si="99"/>
        <v/>
      </c>
      <c r="CX1041" s="44" t="str">
        <f>IF(Wedstrijden!AK1206="x","BB","")</f>
        <v/>
      </c>
      <c r="CY1041" s="44" t="str">
        <f>IF(Wedstrijden!AL1206="x","B","")</f>
        <v/>
      </c>
      <c r="CZ1041" s="44" t="str">
        <f>IF(Wedstrijden!AM1206="x","L","")</f>
        <v/>
      </c>
      <c r="DA1041" s="44" t="str">
        <f>IF(Wedstrijden!AN1206="x","M","")</f>
        <v/>
      </c>
      <c r="DB1041" s="44" t="str">
        <f>IF(Wedstrijden!AO1206="x","Z","")</f>
        <v/>
      </c>
      <c r="DC1041" s="44" t="str">
        <f>IF(Wedstrijden!AP1206="x","ZZ","")</f>
        <v/>
      </c>
      <c r="DD1041" s="44" t="str">
        <f>IF(Wedstrijden!AQ1206="x","1.40","")</f>
        <v/>
      </c>
      <c r="DE1041" s="44" t="str">
        <f>IF(COUNTA(Wedstrijden!AR1206:AT1206)&lt;&gt;0,6,"")</f>
        <v/>
      </c>
      <c r="DF1041" s="44" t="str">
        <f t="shared" si="100"/>
        <v/>
      </c>
      <c r="DG1041" s="44" t="str">
        <f>IF(Wedstrijden!AR1206="x","L","")</f>
        <v/>
      </c>
      <c r="DH1041" s="44" t="str">
        <f>IF(Wedstrijden!AS1206="x","M","")</f>
        <v/>
      </c>
      <c r="DI1041" s="44" t="str">
        <f>IF(Wedstrijden!AT1206="x","Z","")</f>
        <v/>
      </c>
      <c r="DJ1041" s="44" t="str">
        <f>IF(COUNTA(Wedstrijden!AU1206:AW1206)&lt;&gt;0,6,"")</f>
        <v/>
      </c>
      <c r="DK1041" s="44" t="str">
        <f t="shared" si="101"/>
        <v/>
      </c>
      <c r="DL1041" s="44" t="str">
        <f>IF(Wedstrijden!AU1206="x","L","")</f>
        <v/>
      </c>
      <c r="DM1041" s="44" t="str">
        <f>IF(Wedstrijden!AV1206="x","M","")</f>
        <v/>
      </c>
      <c r="DN1041" s="44" t="str">
        <f>IF(Wedstrijden!AW1206="x","Z","")</f>
        <v/>
      </c>
    </row>
    <row r="1042" spans="1:118" ht="15">
      <c r="A1042" s="48" t="e">
        <f>Wedstrijden!#REF!</f>
        <v>#REF!</v>
      </c>
      <c r="B1042" s="44" t="str">
        <f>IFERROR(VLOOKUP(Wedstrijden!E1207,Wedstrijdlocaties!$B$2:$E$499,2,FALSE),"")</f>
        <v/>
      </c>
      <c r="C1042" s="44" t="str">
        <f>Wedstrijden!F1207</f>
        <v/>
      </c>
      <c r="D1042" s="44" t="str">
        <f>IFERROR(VLOOKUP(Wedstrijden!G1207,Organisaties!$B$2:$C$501,2,FALSE),"")</f>
        <v/>
      </c>
      <c r="E1042" s="44" t="str">
        <f>IFERROR(VLOOKUP(Wedstrijden!G1207,Organisaties!$B$2:$F$501,5,FALSE),"")</f>
        <v/>
      </c>
      <c r="F1042" s="44" t="str">
        <f>IF(Wedstrijden!BC1207&lt;&gt;"",Wedstrijden!BC1207,"")</f>
        <v/>
      </c>
      <c r="G1042" s="44">
        <f>IF(Wedstrijden!AY1207="Indoor",1,0)</f>
        <v>0</v>
      </c>
      <c r="H1042" s="44">
        <f>Wedstrijden!AZ1207</f>
        <v>0</v>
      </c>
      <c r="I1042" s="44" t="str">
        <f>IF(Wedstrijden!AX1207="Nee",0,IF(Wedstrijden!AX1207="Ja",1,""))</f>
        <v/>
      </c>
      <c r="J1042" s="44" t="str">
        <f>IF(Wedstrijden!BA1207&lt;&gt;"",Wedstrijden!BA1207,"")</f>
        <v/>
      </c>
      <c r="W1042" s="45"/>
      <c r="AE1042" s="45"/>
      <c r="AN1042" s="45"/>
      <c r="AU1042" s="45"/>
      <c r="BA1042" s="45"/>
      <c r="BE1042" s="45"/>
      <c r="BJ1042" s="44" t="str">
        <f>IF(COUNTA(Wedstrijden!I1207:S1207)&lt;&gt;0,1,"")</f>
        <v/>
      </c>
      <c r="BK1042" s="44" t="str">
        <f t="shared" si="96"/>
        <v/>
      </c>
      <c r="BL1042" s="44" t="str">
        <f>IF(Wedstrijden!I1207="x","AA","")</f>
        <v/>
      </c>
      <c r="BM1042" s="44" t="str">
        <f>IF(Wedstrijden!J1207="x","A","")</f>
        <v/>
      </c>
      <c r="BN1042" s="44" t="str">
        <f>IF(Wedstrijden!K1207="x","B1","")</f>
        <v/>
      </c>
      <c r="BO1042" s="44" t="str">
        <f>IF(Wedstrijden!L1207="x","BB","")</f>
        <v/>
      </c>
      <c r="BP1042" s="44" t="str">
        <f>IF(Wedstrijden!M1207="x","B","")</f>
        <v/>
      </c>
      <c r="BQ1042" s="44" t="str">
        <f>IF(Wedstrijden!N1207="x","L1","")</f>
        <v/>
      </c>
      <c r="BR1042" s="44" t="str">
        <f>IF(Wedstrijden!O1207="x","L2","")</f>
        <v/>
      </c>
      <c r="BS1042" s="44" t="str">
        <f>IF(Wedstrijden!P1207="x","M1","")</f>
        <v/>
      </c>
      <c r="BT1042" s="44" t="str">
        <f>IF(Wedstrijden!Q1207="x","M2","")</f>
        <v/>
      </c>
      <c r="BU1042" s="44" t="str">
        <f>IF(Wedstrijden!R1207="x","Z1","")</f>
        <v/>
      </c>
      <c r="BV1042" s="44" t="str">
        <f>IF(Wedstrijden!S1207="x","Z2","")</f>
        <v/>
      </c>
      <c r="BW1042" s="44" t="str">
        <f>IF(COUNTA(Wedstrijden!T1207:AB1207)&lt;&gt;0,1,"")</f>
        <v/>
      </c>
      <c r="BX1042" s="44" t="str">
        <f t="shared" si="97"/>
        <v/>
      </c>
      <c r="BY1042" s="44" t="str">
        <f>IF(Wedstrijden!T1207="x","BB","")</f>
        <v/>
      </c>
      <c r="BZ1042" s="44" t="str">
        <f>IF(Wedstrijden!U1207="x","B","")</f>
        <v/>
      </c>
      <c r="CA1042" s="44" t="str">
        <f>IF(Wedstrijden!V1207="x","L1","")</f>
        <v/>
      </c>
      <c r="CB1042" s="44" t="str">
        <f>IF(Wedstrijden!W1207="x","L2","")</f>
        <v/>
      </c>
      <c r="CC1042" s="44" t="str">
        <f>IF(Wedstrijden!X1207="x","M1","")</f>
        <v/>
      </c>
      <c r="CD1042" s="44" t="str">
        <f>IF(Wedstrijden!Y1207="x","M2","")</f>
        <v/>
      </c>
      <c r="CE1042" s="44" t="str">
        <f>IF(Wedstrijden!Z1207="x","Z1","")</f>
        <v/>
      </c>
      <c r="CF1042" s="44" t="str">
        <f>IF(Wedstrijden!AA1207="x","Z2","")</f>
        <v/>
      </c>
      <c r="CG1042" s="44" t="str">
        <f>IF(Wedstrijden!AB1207="x","ZZL","")</f>
        <v/>
      </c>
      <c r="CL1042" s="44" t="str">
        <f>IF(COUNTA(Wedstrijden!AC1207:AJ1207)&lt;&gt;0,2,"")</f>
        <v/>
      </c>
      <c r="CM1042" s="44" t="str">
        <f t="shared" si="98"/>
        <v/>
      </c>
      <c r="CN1042" s="44" t="str">
        <f>IF(Wedstrijden!AC1207="x","AA","")</f>
        <v/>
      </c>
      <c r="CO1042" s="44" t="str">
        <f>IF(Wedstrijden!AD1207="x","A","")</f>
        <v/>
      </c>
      <c r="CP1042" s="44" t="str">
        <f>IF(Wedstrijden!AE1207="x","BB","")</f>
        <v/>
      </c>
      <c r="CQ1042" s="44" t="str">
        <f>IF(Wedstrijden!AF1207="x","B","")</f>
        <v/>
      </c>
      <c r="CR1042" s="44" t="str">
        <f>IF(Wedstrijden!AG1207="x","L","")</f>
        <v/>
      </c>
      <c r="CS1042" s="44" t="str">
        <f>IF(Wedstrijden!AH1207="x","M","")</f>
        <v/>
      </c>
      <c r="CT1042" s="44" t="str">
        <f>IF(Wedstrijden!AI1207="x","Z","")</f>
        <v/>
      </c>
      <c r="CU1042" s="44" t="str">
        <f>IF(Wedstrijden!AJ1207="x","ZZ","")</f>
        <v/>
      </c>
      <c r="CV1042" s="44" t="str">
        <f>IF(COUNTA(Wedstrijden!AK1207:AQ1207)&lt;&gt;0,2,"")</f>
        <v/>
      </c>
      <c r="CW1042" s="44" t="str">
        <f t="shared" si="99"/>
        <v/>
      </c>
      <c r="CX1042" s="44" t="str">
        <f>IF(Wedstrijden!AK1207="x","BB","")</f>
        <v/>
      </c>
      <c r="CY1042" s="44" t="str">
        <f>IF(Wedstrijden!AL1207="x","B","")</f>
        <v/>
      </c>
      <c r="CZ1042" s="44" t="str">
        <f>IF(Wedstrijden!AM1207="x","L","")</f>
        <v/>
      </c>
      <c r="DA1042" s="44" t="str">
        <f>IF(Wedstrijden!AN1207="x","M","")</f>
        <v/>
      </c>
      <c r="DB1042" s="44" t="str">
        <f>IF(Wedstrijden!AO1207="x","Z","")</f>
        <v/>
      </c>
      <c r="DC1042" s="44" t="str">
        <f>IF(Wedstrijden!AP1207="x","ZZ","")</f>
        <v/>
      </c>
      <c r="DD1042" s="44" t="str">
        <f>IF(Wedstrijden!AQ1207="x","1.40","")</f>
        <v/>
      </c>
      <c r="DE1042" s="44" t="str">
        <f>IF(COUNTA(Wedstrijden!AR1207:AT1207)&lt;&gt;0,6,"")</f>
        <v/>
      </c>
      <c r="DF1042" s="44" t="str">
        <f t="shared" si="100"/>
        <v/>
      </c>
      <c r="DG1042" s="44" t="str">
        <f>IF(Wedstrijden!AR1207="x","L","")</f>
        <v/>
      </c>
      <c r="DH1042" s="44" t="str">
        <f>IF(Wedstrijden!AS1207="x","M","")</f>
        <v/>
      </c>
      <c r="DI1042" s="44" t="str">
        <f>IF(Wedstrijden!AT1207="x","Z","")</f>
        <v/>
      </c>
      <c r="DJ1042" s="44" t="str">
        <f>IF(COUNTA(Wedstrijden!AU1207:AW1207)&lt;&gt;0,6,"")</f>
        <v/>
      </c>
      <c r="DK1042" s="44" t="str">
        <f t="shared" si="101"/>
        <v/>
      </c>
      <c r="DL1042" s="44" t="str">
        <f>IF(Wedstrijden!AU1207="x","L","")</f>
        <v/>
      </c>
      <c r="DM1042" s="44" t="str">
        <f>IF(Wedstrijden!AV1207="x","M","")</f>
        <v/>
      </c>
      <c r="DN1042" s="44" t="str">
        <f>IF(Wedstrijden!AW1207="x","Z","")</f>
        <v/>
      </c>
    </row>
    <row r="1043" spans="1:118" ht="15">
      <c r="A1043" s="48" t="e">
        <f>Wedstrijden!#REF!</f>
        <v>#REF!</v>
      </c>
      <c r="B1043" s="44" t="str">
        <f>IFERROR(VLOOKUP(Wedstrijden!E1208,Wedstrijdlocaties!$B$2:$E$499,2,FALSE),"")</f>
        <v/>
      </c>
      <c r="C1043" s="44" t="str">
        <f>Wedstrijden!F1208</f>
        <v/>
      </c>
      <c r="D1043" s="44" t="str">
        <f>IFERROR(VLOOKUP(Wedstrijden!G1208,Organisaties!$B$2:$C$501,2,FALSE),"")</f>
        <v/>
      </c>
      <c r="E1043" s="44" t="str">
        <f>IFERROR(VLOOKUP(Wedstrijden!G1208,Organisaties!$B$2:$F$501,5,FALSE),"")</f>
        <v/>
      </c>
      <c r="F1043" s="44" t="str">
        <f>IF(Wedstrijden!BC1208&lt;&gt;"",Wedstrijden!BC1208,"")</f>
        <v/>
      </c>
      <c r="G1043" s="44">
        <f>IF(Wedstrijden!AY1208="Indoor",1,0)</f>
        <v>0</v>
      </c>
      <c r="H1043" s="44">
        <f>Wedstrijden!AZ1208</f>
        <v>0</v>
      </c>
      <c r="I1043" s="44" t="str">
        <f>IF(Wedstrijden!AX1208="Nee",0,IF(Wedstrijden!AX1208="Ja",1,""))</f>
        <v/>
      </c>
      <c r="J1043" s="44" t="str">
        <f>IF(Wedstrijden!BA1208&lt;&gt;"",Wedstrijden!BA1208,"")</f>
        <v/>
      </c>
      <c r="W1043" s="45"/>
      <c r="AE1043" s="45"/>
      <c r="AN1043" s="45"/>
      <c r="AU1043" s="45"/>
      <c r="BA1043" s="45"/>
      <c r="BE1043" s="45"/>
      <c r="BJ1043" s="44" t="str">
        <f>IF(COUNTA(Wedstrijden!I1208:S1208)&lt;&gt;0,1,"")</f>
        <v/>
      </c>
      <c r="BK1043" s="44" t="str">
        <f t="shared" si="96"/>
        <v/>
      </c>
      <c r="BL1043" s="44" t="str">
        <f>IF(Wedstrijden!I1208="x","AA","")</f>
        <v/>
      </c>
      <c r="BM1043" s="44" t="str">
        <f>IF(Wedstrijden!J1208="x","A","")</f>
        <v/>
      </c>
      <c r="BN1043" s="44" t="str">
        <f>IF(Wedstrijden!K1208="x","B1","")</f>
        <v/>
      </c>
      <c r="BO1043" s="44" t="str">
        <f>IF(Wedstrijden!L1208="x","BB","")</f>
        <v/>
      </c>
      <c r="BP1043" s="44" t="str">
        <f>IF(Wedstrijden!M1208="x","B","")</f>
        <v/>
      </c>
      <c r="BQ1043" s="44" t="str">
        <f>IF(Wedstrijden!N1208="x","L1","")</f>
        <v/>
      </c>
      <c r="BR1043" s="44" t="str">
        <f>IF(Wedstrijden!O1208="x","L2","")</f>
        <v/>
      </c>
      <c r="BS1043" s="44" t="str">
        <f>IF(Wedstrijden!P1208="x","M1","")</f>
        <v/>
      </c>
      <c r="BT1043" s="44" t="str">
        <f>IF(Wedstrijden!Q1208="x","M2","")</f>
        <v/>
      </c>
      <c r="BU1043" s="44" t="str">
        <f>IF(Wedstrijden!R1208="x","Z1","")</f>
        <v/>
      </c>
      <c r="BV1043" s="44" t="str">
        <f>IF(Wedstrijden!S1208="x","Z2","")</f>
        <v/>
      </c>
      <c r="BW1043" s="44" t="str">
        <f>IF(COUNTA(Wedstrijden!T1208:AB1208)&lt;&gt;0,1,"")</f>
        <v/>
      </c>
      <c r="BX1043" s="44" t="str">
        <f t="shared" si="97"/>
        <v/>
      </c>
      <c r="BY1043" s="44" t="str">
        <f>IF(Wedstrijden!T1208="x","BB","")</f>
        <v/>
      </c>
      <c r="BZ1043" s="44" t="str">
        <f>IF(Wedstrijden!U1208="x","B","")</f>
        <v/>
      </c>
      <c r="CA1043" s="44" t="str">
        <f>IF(Wedstrijden!V1208="x","L1","")</f>
        <v/>
      </c>
      <c r="CB1043" s="44" t="str">
        <f>IF(Wedstrijden!W1208="x","L2","")</f>
        <v/>
      </c>
      <c r="CC1043" s="44" t="str">
        <f>IF(Wedstrijden!X1208="x","M1","")</f>
        <v/>
      </c>
      <c r="CD1043" s="44" t="str">
        <f>IF(Wedstrijden!Y1208="x","M2","")</f>
        <v/>
      </c>
      <c r="CE1043" s="44" t="str">
        <f>IF(Wedstrijden!Z1208="x","Z1","")</f>
        <v/>
      </c>
      <c r="CF1043" s="44" t="str">
        <f>IF(Wedstrijden!AA1208="x","Z2","")</f>
        <v/>
      </c>
      <c r="CG1043" s="44" t="str">
        <f>IF(Wedstrijden!AB1208="x","ZZL","")</f>
        <v/>
      </c>
      <c r="CL1043" s="44" t="str">
        <f>IF(COUNTA(Wedstrijden!AC1208:AJ1208)&lt;&gt;0,2,"")</f>
        <v/>
      </c>
      <c r="CM1043" s="44" t="str">
        <f t="shared" si="98"/>
        <v/>
      </c>
      <c r="CN1043" s="44" t="str">
        <f>IF(Wedstrijden!AC1208="x","AA","")</f>
        <v/>
      </c>
      <c r="CO1043" s="44" t="str">
        <f>IF(Wedstrijden!AD1208="x","A","")</f>
        <v/>
      </c>
      <c r="CP1043" s="44" t="str">
        <f>IF(Wedstrijden!AE1208="x","BB","")</f>
        <v/>
      </c>
      <c r="CQ1043" s="44" t="str">
        <f>IF(Wedstrijden!AF1208="x","B","")</f>
        <v/>
      </c>
      <c r="CR1043" s="44" t="str">
        <f>IF(Wedstrijden!AG1208="x","L","")</f>
        <v/>
      </c>
      <c r="CS1043" s="44" t="str">
        <f>IF(Wedstrijden!AH1208="x","M","")</f>
        <v/>
      </c>
      <c r="CT1043" s="44" t="str">
        <f>IF(Wedstrijden!AI1208="x","Z","")</f>
        <v/>
      </c>
      <c r="CU1043" s="44" t="str">
        <f>IF(Wedstrijden!AJ1208="x","ZZ","")</f>
        <v/>
      </c>
      <c r="CV1043" s="44" t="str">
        <f>IF(COUNTA(Wedstrijden!AK1208:AQ1208)&lt;&gt;0,2,"")</f>
        <v/>
      </c>
      <c r="CW1043" s="44" t="str">
        <f t="shared" si="99"/>
        <v/>
      </c>
      <c r="CX1043" s="44" t="str">
        <f>IF(Wedstrijden!AK1208="x","BB","")</f>
        <v/>
      </c>
      <c r="CY1043" s="44" t="str">
        <f>IF(Wedstrijden!AL1208="x","B","")</f>
        <v/>
      </c>
      <c r="CZ1043" s="44" t="str">
        <f>IF(Wedstrijden!AM1208="x","L","")</f>
        <v/>
      </c>
      <c r="DA1043" s="44" t="str">
        <f>IF(Wedstrijden!AN1208="x","M","")</f>
        <v/>
      </c>
      <c r="DB1043" s="44" t="str">
        <f>IF(Wedstrijden!AO1208="x","Z","")</f>
        <v/>
      </c>
      <c r="DC1043" s="44" t="str">
        <f>IF(Wedstrijden!AP1208="x","ZZ","")</f>
        <v/>
      </c>
      <c r="DD1043" s="44" t="str">
        <f>IF(Wedstrijden!AQ1208="x","1.40","")</f>
        <v/>
      </c>
      <c r="DE1043" s="44" t="str">
        <f>IF(COUNTA(Wedstrijden!AR1208:AT1208)&lt;&gt;0,6,"")</f>
        <v/>
      </c>
      <c r="DF1043" s="44" t="str">
        <f t="shared" si="100"/>
        <v/>
      </c>
      <c r="DG1043" s="44" t="str">
        <f>IF(Wedstrijden!AR1208="x","L","")</f>
        <v/>
      </c>
      <c r="DH1043" s="44" t="str">
        <f>IF(Wedstrijden!AS1208="x","M","")</f>
        <v/>
      </c>
      <c r="DI1043" s="44" t="str">
        <f>IF(Wedstrijden!AT1208="x","Z","")</f>
        <v/>
      </c>
      <c r="DJ1043" s="44" t="str">
        <f>IF(COUNTA(Wedstrijden!AU1208:AW1208)&lt;&gt;0,6,"")</f>
        <v/>
      </c>
      <c r="DK1043" s="44" t="str">
        <f t="shared" si="101"/>
        <v/>
      </c>
      <c r="DL1043" s="44" t="str">
        <f>IF(Wedstrijden!AU1208="x","L","")</f>
        <v/>
      </c>
      <c r="DM1043" s="44" t="str">
        <f>IF(Wedstrijden!AV1208="x","M","")</f>
        <v/>
      </c>
      <c r="DN1043" s="44" t="str">
        <f>IF(Wedstrijden!AW1208="x","Z","")</f>
        <v/>
      </c>
    </row>
    <row r="1044" spans="1:118" ht="15">
      <c r="A1044" s="48" t="e">
        <f>Wedstrijden!#REF!</f>
        <v>#REF!</v>
      </c>
      <c r="B1044" s="44" t="str">
        <f>IFERROR(VLOOKUP(Wedstrijden!E1209,Wedstrijdlocaties!$B$2:$E$499,2,FALSE),"")</f>
        <v/>
      </c>
      <c r="C1044" s="44" t="str">
        <f>Wedstrijden!F1209</f>
        <v/>
      </c>
      <c r="D1044" s="44" t="str">
        <f>IFERROR(VLOOKUP(Wedstrijden!G1209,Organisaties!$B$2:$C$501,2,FALSE),"")</f>
        <v/>
      </c>
      <c r="E1044" s="44" t="str">
        <f>IFERROR(VLOOKUP(Wedstrijden!G1209,Organisaties!$B$2:$F$501,5,FALSE),"")</f>
        <v/>
      </c>
      <c r="F1044" s="44" t="str">
        <f>IF(Wedstrijden!BC1209&lt;&gt;"",Wedstrijden!BC1209,"")</f>
        <v/>
      </c>
      <c r="G1044" s="44">
        <f>IF(Wedstrijden!AY1209="Indoor",1,0)</f>
        <v>0</v>
      </c>
      <c r="H1044" s="44">
        <f>Wedstrijden!AZ1209</f>
        <v>0</v>
      </c>
      <c r="I1044" s="44" t="str">
        <f>IF(Wedstrijden!AX1209="Nee",0,IF(Wedstrijden!AX1209="Ja",1,""))</f>
        <v/>
      </c>
      <c r="J1044" s="44" t="str">
        <f>IF(Wedstrijden!BA1209&lt;&gt;"",Wedstrijden!BA1209,"")</f>
        <v/>
      </c>
      <c r="W1044" s="45"/>
      <c r="AE1044" s="45"/>
      <c r="AN1044" s="45"/>
      <c r="AU1044" s="45"/>
      <c r="BA1044" s="45"/>
      <c r="BE1044" s="45"/>
      <c r="BJ1044" s="44" t="str">
        <f>IF(COUNTA(Wedstrijden!I1209:S1209)&lt;&gt;0,1,"")</f>
        <v/>
      </c>
      <c r="BK1044" s="44" t="str">
        <f t="shared" si="96"/>
        <v/>
      </c>
      <c r="BL1044" s="44" t="str">
        <f>IF(Wedstrijden!I1209="x","AA","")</f>
        <v/>
      </c>
      <c r="BM1044" s="44" t="str">
        <f>IF(Wedstrijden!J1209="x","A","")</f>
        <v/>
      </c>
      <c r="BN1044" s="44" t="str">
        <f>IF(Wedstrijden!K1209="x","B1","")</f>
        <v/>
      </c>
      <c r="BO1044" s="44" t="str">
        <f>IF(Wedstrijden!L1209="x","BB","")</f>
        <v/>
      </c>
      <c r="BP1044" s="44" t="str">
        <f>IF(Wedstrijden!M1209="x","B","")</f>
        <v/>
      </c>
      <c r="BQ1044" s="44" t="str">
        <f>IF(Wedstrijden!N1209="x","L1","")</f>
        <v/>
      </c>
      <c r="BR1044" s="44" t="str">
        <f>IF(Wedstrijden!O1209="x","L2","")</f>
        <v/>
      </c>
      <c r="BS1044" s="44" t="str">
        <f>IF(Wedstrijden!P1209="x","M1","")</f>
        <v/>
      </c>
      <c r="BT1044" s="44" t="str">
        <f>IF(Wedstrijden!Q1209="x","M2","")</f>
        <v/>
      </c>
      <c r="BU1044" s="44" t="str">
        <f>IF(Wedstrijden!R1209="x","Z1","")</f>
        <v/>
      </c>
      <c r="BV1044" s="44" t="str">
        <f>IF(Wedstrijden!S1209="x","Z2","")</f>
        <v/>
      </c>
      <c r="BW1044" s="44" t="str">
        <f>IF(COUNTA(Wedstrijden!T1209:AB1209)&lt;&gt;0,1,"")</f>
        <v/>
      </c>
      <c r="BX1044" s="44" t="str">
        <f t="shared" si="97"/>
        <v/>
      </c>
      <c r="BY1044" s="44" t="str">
        <f>IF(Wedstrijden!T1209="x","BB","")</f>
        <v/>
      </c>
      <c r="BZ1044" s="44" t="str">
        <f>IF(Wedstrijden!U1209="x","B","")</f>
        <v/>
      </c>
      <c r="CA1044" s="44" t="str">
        <f>IF(Wedstrijden!V1209="x","L1","")</f>
        <v/>
      </c>
      <c r="CB1044" s="44" t="str">
        <f>IF(Wedstrijden!W1209="x","L2","")</f>
        <v/>
      </c>
      <c r="CC1044" s="44" t="str">
        <f>IF(Wedstrijden!X1209="x","M1","")</f>
        <v/>
      </c>
      <c r="CD1044" s="44" t="str">
        <f>IF(Wedstrijden!Y1209="x","M2","")</f>
        <v/>
      </c>
      <c r="CE1044" s="44" t="str">
        <f>IF(Wedstrijden!Z1209="x","Z1","")</f>
        <v/>
      </c>
      <c r="CF1044" s="44" t="str">
        <f>IF(Wedstrijden!AA1209="x","Z2","")</f>
        <v/>
      </c>
      <c r="CG1044" s="44" t="str">
        <f>IF(Wedstrijden!AB1209="x","ZZL","")</f>
        <v/>
      </c>
      <c r="CL1044" s="44" t="str">
        <f>IF(COUNTA(Wedstrijden!AC1209:AJ1209)&lt;&gt;0,2,"")</f>
        <v/>
      </c>
      <c r="CM1044" s="44" t="str">
        <f t="shared" si="98"/>
        <v/>
      </c>
      <c r="CN1044" s="44" t="str">
        <f>IF(Wedstrijden!AC1209="x","AA","")</f>
        <v/>
      </c>
      <c r="CO1044" s="44" t="str">
        <f>IF(Wedstrijden!AD1209="x","A","")</f>
        <v/>
      </c>
      <c r="CP1044" s="44" t="str">
        <f>IF(Wedstrijden!AE1209="x","BB","")</f>
        <v/>
      </c>
      <c r="CQ1044" s="44" t="str">
        <f>IF(Wedstrijden!AF1209="x","B","")</f>
        <v/>
      </c>
      <c r="CR1044" s="44" t="str">
        <f>IF(Wedstrijden!AG1209="x","L","")</f>
        <v/>
      </c>
      <c r="CS1044" s="44" t="str">
        <f>IF(Wedstrijden!AH1209="x","M","")</f>
        <v/>
      </c>
      <c r="CT1044" s="44" t="str">
        <f>IF(Wedstrijden!AI1209="x","Z","")</f>
        <v/>
      </c>
      <c r="CU1044" s="44" t="str">
        <f>IF(Wedstrijden!AJ1209="x","ZZ","")</f>
        <v/>
      </c>
      <c r="CV1044" s="44" t="str">
        <f>IF(COUNTA(Wedstrijden!AK1209:AQ1209)&lt;&gt;0,2,"")</f>
        <v/>
      </c>
      <c r="CW1044" s="44" t="str">
        <f t="shared" si="99"/>
        <v/>
      </c>
      <c r="CX1044" s="44" t="str">
        <f>IF(Wedstrijden!AK1209="x","BB","")</f>
        <v/>
      </c>
      <c r="CY1044" s="44" t="str">
        <f>IF(Wedstrijden!AL1209="x","B","")</f>
        <v/>
      </c>
      <c r="CZ1044" s="44" t="str">
        <f>IF(Wedstrijden!AM1209="x","L","")</f>
        <v/>
      </c>
      <c r="DA1044" s="44" t="str">
        <f>IF(Wedstrijden!AN1209="x","M","")</f>
        <v/>
      </c>
      <c r="DB1044" s="44" t="str">
        <f>IF(Wedstrijden!AO1209="x","Z","")</f>
        <v/>
      </c>
      <c r="DC1044" s="44" t="str">
        <f>IF(Wedstrijden!AP1209="x","ZZ","")</f>
        <v/>
      </c>
      <c r="DD1044" s="44" t="str">
        <f>IF(Wedstrijden!AQ1209="x","1.40","")</f>
        <v/>
      </c>
      <c r="DE1044" s="44" t="str">
        <f>IF(COUNTA(Wedstrijden!AR1209:AT1209)&lt;&gt;0,6,"")</f>
        <v/>
      </c>
      <c r="DF1044" s="44" t="str">
        <f t="shared" si="100"/>
        <v/>
      </c>
      <c r="DG1044" s="44" t="str">
        <f>IF(Wedstrijden!AR1209="x","L","")</f>
        <v/>
      </c>
      <c r="DH1044" s="44" t="str">
        <f>IF(Wedstrijden!AS1209="x","M","")</f>
        <v/>
      </c>
      <c r="DI1044" s="44" t="str">
        <f>IF(Wedstrijden!AT1209="x","Z","")</f>
        <v/>
      </c>
      <c r="DJ1044" s="44" t="str">
        <f>IF(COUNTA(Wedstrijden!AU1209:AW1209)&lt;&gt;0,6,"")</f>
        <v/>
      </c>
      <c r="DK1044" s="44" t="str">
        <f t="shared" si="101"/>
        <v/>
      </c>
      <c r="DL1044" s="44" t="str">
        <f>IF(Wedstrijden!AU1209="x","L","")</f>
        <v/>
      </c>
      <c r="DM1044" s="44" t="str">
        <f>IF(Wedstrijden!AV1209="x","M","")</f>
        <v/>
      </c>
      <c r="DN1044" s="44" t="str">
        <f>IF(Wedstrijden!AW1209="x","Z","")</f>
        <v/>
      </c>
    </row>
    <row r="1045" spans="1:118" ht="15">
      <c r="A1045" s="48" t="e">
        <f>Wedstrijden!#REF!</f>
        <v>#REF!</v>
      </c>
      <c r="B1045" s="44" t="str">
        <f>IFERROR(VLOOKUP(Wedstrijden!E1210,Wedstrijdlocaties!$B$2:$E$499,2,FALSE),"")</f>
        <v/>
      </c>
      <c r="C1045" s="44" t="str">
        <f>Wedstrijden!F1210</f>
        <v/>
      </c>
      <c r="D1045" s="44" t="str">
        <f>IFERROR(VLOOKUP(Wedstrijden!G1210,Organisaties!$B$2:$C$501,2,FALSE),"")</f>
        <v/>
      </c>
      <c r="E1045" s="44" t="str">
        <f>IFERROR(VLOOKUP(Wedstrijden!G1210,Organisaties!$B$2:$F$501,5,FALSE),"")</f>
        <v/>
      </c>
      <c r="F1045" s="44" t="str">
        <f>IF(Wedstrijden!BC1210&lt;&gt;"",Wedstrijden!BC1210,"")</f>
        <v/>
      </c>
      <c r="G1045" s="44">
        <f>IF(Wedstrijden!AY1210="Indoor",1,0)</f>
        <v>0</v>
      </c>
      <c r="H1045" s="44">
        <f>Wedstrijden!AZ1210</f>
        <v>0</v>
      </c>
      <c r="I1045" s="44" t="str">
        <f>IF(Wedstrijden!AX1210="Nee",0,IF(Wedstrijden!AX1210="Ja",1,""))</f>
        <v/>
      </c>
      <c r="J1045" s="44" t="str">
        <f>IF(Wedstrijden!BA1210&lt;&gt;"",Wedstrijden!BA1210,"")</f>
        <v/>
      </c>
      <c r="W1045" s="45"/>
      <c r="AE1045" s="45"/>
      <c r="AN1045" s="45"/>
      <c r="AU1045" s="45"/>
      <c r="BA1045" s="45"/>
      <c r="BE1045" s="45"/>
      <c r="BJ1045" s="44" t="str">
        <f>IF(COUNTA(Wedstrijden!I1210:S1210)&lt;&gt;0,1,"")</f>
        <v/>
      </c>
      <c r="BK1045" s="44" t="str">
        <f t="shared" si="96"/>
        <v/>
      </c>
      <c r="BL1045" s="44" t="str">
        <f>IF(Wedstrijden!I1210="x","AA","")</f>
        <v/>
      </c>
      <c r="BM1045" s="44" t="str">
        <f>IF(Wedstrijden!J1210="x","A","")</f>
        <v/>
      </c>
      <c r="BN1045" s="44" t="str">
        <f>IF(Wedstrijden!K1210="x","B1","")</f>
        <v/>
      </c>
      <c r="BO1045" s="44" t="str">
        <f>IF(Wedstrijden!L1210="x","BB","")</f>
        <v/>
      </c>
      <c r="BP1045" s="44" t="str">
        <f>IF(Wedstrijden!M1210="x","B","")</f>
        <v/>
      </c>
      <c r="BQ1045" s="44" t="str">
        <f>IF(Wedstrijden!N1210="x","L1","")</f>
        <v/>
      </c>
      <c r="BR1045" s="44" t="str">
        <f>IF(Wedstrijden!O1210="x","L2","")</f>
        <v/>
      </c>
      <c r="BS1045" s="44" t="str">
        <f>IF(Wedstrijden!P1210="x","M1","")</f>
        <v/>
      </c>
      <c r="BT1045" s="44" t="str">
        <f>IF(Wedstrijden!Q1210="x","M2","")</f>
        <v/>
      </c>
      <c r="BU1045" s="44" t="str">
        <f>IF(Wedstrijden!R1210="x","Z1","")</f>
        <v/>
      </c>
      <c r="BV1045" s="44" t="str">
        <f>IF(Wedstrijden!S1210="x","Z2","")</f>
        <v/>
      </c>
      <c r="BW1045" s="44" t="str">
        <f>IF(COUNTA(Wedstrijden!T1210:AB1210)&lt;&gt;0,1,"")</f>
        <v/>
      </c>
      <c r="BX1045" s="44" t="str">
        <f t="shared" si="97"/>
        <v/>
      </c>
      <c r="BY1045" s="44" t="str">
        <f>IF(Wedstrijden!T1210="x","BB","")</f>
        <v/>
      </c>
      <c r="BZ1045" s="44" t="str">
        <f>IF(Wedstrijden!U1210="x","B","")</f>
        <v/>
      </c>
      <c r="CA1045" s="44" t="str">
        <f>IF(Wedstrijden!V1210="x","L1","")</f>
        <v/>
      </c>
      <c r="CB1045" s="44" t="str">
        <f>IF(Wedstrijden!W1210="x","L2","")</f>
        <v/>
      </c>
      <c r="CC1045" s="44" t="str">
        <f>IF(Wedstrijden!X1210="x","M1","")</f>
        <v/>
      </c>
      <c r="CD1045" s="44" t="str">
        <f>IF(Wedstrijden!Y1210="x","M2","")</f>
        <v/>
      </c>
      <c r="CE1045" s="44" t="str">
        <f>IF(Wedstrijden!Z1210="x","Z1","")</f>
        <v/>
      </c>
      <c r="CF1045" s="44" t="str">
        <f>IF(Wedstrijden!AA1210="x","Z2","")</f>
        <v/>
      </c>
      <c r="CG1045" s="44" t="str">
        <f>IF(Wedstrijden!AB1210="x","ZZL","")</f>
        <v/>
      </c>
      <c r="CL1045" s="44" t="str">
        <f>IF(COUNTA(Wedstrijden!AC1210:AJ1210)&lt;&gt;0,2,"")</f>
        <v/>
      </c>
      <c r="CM1045" s="44" t="str">
        <f t="shared" si="98"/>
        <v/>
      </c>
      <c r="CN1045" s="44" t="str">
        <f>IF(Wedstrijden!AC1210="x","AA","")</f>
        <v/>
      </c>
      <c r="CO1045" s="44" t="str">
        <f>IF(Wedstrijden!AD1210="x","A","")</f>
        <v/>
      </c>
      <c r="CP1045" s="44" t="str">
        <f>IF(Wedstrijden!AE1210="x","BB","")</f>
        <v/>
      </c>
      <c r="CQ1045" s="44" t="str">
        <f>IF(Wedstrijden!AF1210="x","B","")</f>
        <v/>
      </c>
      <c r="CR1045" s="44" t="str">
        <f>IF(Wedstrijden!AG1210="x","L","")</f>
        <v/>
      </c>
      <c r="CS1045" s="44" t="str">
        <f>IF(Wedstrijden!AH1210="x","M","")</f>
        <v/>
      </c>
      <c r="CT1045" s="44" t="str">
        <f>IF(Wedstrijden!AI1210="x","Z","")</f>
        <v/>
      </c>
      <c r="CU1045" s="44" t="str">
        <f>IF(Wedstrijden!AJ1210="x","ZZ","")</f>
        <v/>
      </c>
      <c r="CV1045" s="44" t="str">
        <f>IF(COUNTA(Wedstrijden!AK1210:AQ1210)&lt;&gt;0,2,"")</f>
        <v/>
      </c>
      <c r="CW1045" s="44" t="str">
        <f t="shared" si="99"/>
        <v/>
      </c>
      <c r="CX1045" s="44" t="str">
        <f>IF(Wedstrijden!AK1210="x","BB","")</f>
        <v/>
      </c>
      <c r="CY1045" s="44" t="str">
        <f>IF(Wedstrijden!AL1210="x","B","")</f>
        <v/>
      </c>
      <c r="CZ1045" s="44" t="str">
        <f>IF(Wedstrijden!AM1210="x","L","")</f>
        <v/>
      </c>
      <c r="DA1045" s="44" t="str">
        <f>IF(Wedstrijden!AN1210="x","M","")</f>
        <v/>
      </c>
      <c r="DB1045" s="44" t="str">
        <f>IF(Wedstrijden!AO1210="x","Z","")</f>
        <v/>
      </c>
      <c r="DC1045" s="44" t="str">
        <f>IF(Wedstrijden!AP1210="x","ZZ","")</f>
        <v/>
      </c>
      <c r="DD1045" s="44" t="str">
        <f>IF(Wedstrijden!AQ1210="x","1.40","")</f>
        <v/>
      </c>
      <c r="DE1045" s="44" t="str">
        <f>IF(COUNTA(Wedstrijden!AR1210:AT1210)&lt;&gt;0,6,"")</f>
        <v/>
      </c>
      <c r="DF1045" s="44" t="str">
        <f t="shared" si="100"/>
        <v/>
      </c>
      <c r="DG1045" s="44" t="str">
        <f>IF(Wedstrijden!AR1210="x","L","")</f>
        <v/>
      </c>
      <c r="DH1045" s="44" t="str">
        <f>IF(Wedstrijden!AS1210="x","M","")</f>
        <v/>
      </c>
      <c r="DI1045" s="44" t="str">
        <f>IF(Wedstrijden!AT1210="x","Z","")</f>
        <v/>
      </c>
      <c r="DJ1045" s="44" t="str">
        <f>IF(COUNTA(Wedstrijden!AU1210:AW1210)&lt;&gt;0,6,"")</f>
        <v/>
      </c>
      <c r="DK1045" s="44" t="str">
        <f t="shared" si="101"/>
        <v/>
      </c>
      <c r="DL1045" s="44" t="str">
        <f>IF(Wedstrijden!AU1210="x","L","")</f>
        <v/>
      </c>
      <c r="DM1045" s="44" t="str">
        <f>IF(Wedstrijden!AV1210="x","M","")</f>
        <v/>
      </c>
      <c r="DN1045" s="44" t="str">
        <f>IF(Wedstrijden!AW1210="x","Z","")</f>
        <v/>
      </c>
    </row>
    <row r="1046" spans="1:118" ht="15">
      <c r="A1046" s="48" t="e">
        <f>Wedstrijden!#REF!</f>
        <v>#REF!</v>
      </c>
      <c r="B1046" s="44" t="str">
        <f>IFERROR(VLOOKUP(Wedstrijden!E1211,Wedstrijdlocaties!$B$2:$E$499,2,FALSE),"")</f>
        <v/>
      </c>
      <c r="C1046" s="44" t="str">
        <f>Wedstrijden!F1211</f>
        <v/>
      </c>
      <c r="D1046" s="44" t="str">
        <f>IFERROR(VLOOKUP(Wedstrijden!G1211,Organisaties!$B$2:$C$501,2,FALSE),"")</f>
        <v/>
      </c>
      <c r="E1046" s="44" t="str">
        <f>IFERROR(VLOOKUP(Wedstrijden!G1211,Organisaties!$B$2:$F$501,5,FALSE),"")</f>
        <v/>
      </c>
      <c r="F1046" s="44" t="str">
        <f>IF(Wedstrijden!BC1211&lt;&gt;"",Wedstrijden!BC1211,"")</f>
        <v/>
      </c>
      <c r="G1046" s="44">
        <f>IF(Wedstrijden!AY1211="Indoor",1,0)</f>
        <v>0</v>
      </c>
      <c r="H1046" s="44">
        <f>Wedstrijden!AZ1211</f>
        <v>0</v>
      </c>
      <c r="I1046" s="44" t="str">
        <f>IF(Wedstrijden!AX1211="Nee",0,IF(Wedstrijden!AX1211="Ja",1,""))</f>
        <v/>
      </c>
      <c r="J1046" s="44" t="str">
        <f>IF(Wedstrijden!BA1211&lt;&gt;"",Wedstrijden!BA1211,"")</f>
        <v/>
      </c>
      <c r="W1046" s="45"/>
      <c r="AE1046" s="45"/>
      <c r="AN1046" s="45"/>
      <c r="AU1046" s="45"/>
      <c r="BA1046" s="45"/>
      <c r="BE1046" s="45"/>
      <c r="BJ1046" s="44" t="str">
        <f>IF(COUNTA(Wedstrijden!I1211:S1211)&lt;&gt;0,1,"")</f>
        <v/>
      </c>
      <c r="BK1046" s="44" t="str">
        <f t="shared" si="96"/>
        <v/>
      </c>
      <c r="BL1046" s="44" t="str">
        <f>IF(Wedstrijden!I1211="x","AA","")</f>
        <v/>
      </c>
      <c r="BM1046" s="44" t="str">
        <f>IF(Wedstrijden!J1211="x","A","")</f>
        <v/>
      </c>
      <c r="BN1046" s="44" t="str">
        <f>IF(Wedstrijden!K1211="x","B1","")</f>
        <v/>
      </c>
      <c r="BO1046" s="44" t="str">
        <f>IF(Wedstrijden!L1211="x","BB","")</f>
        <v/>
      </c>
      <c r="BP1046" s="44" t="str">
        <f>IF(Wedstrijden!M1211="x","B","")</f>
        <v/>
      </c>
      <c r="BQ1046" s="44" t="str">
        <f>IF(Wedstrijden!N1211="x","L1","")</f>
        <v/>
      </c>
      <c r="BR1046" s="44" t="str">
        <f>IF(Wedstrijden!O1211="x","L2","")</f>
        <v/>
      </c>
      <c r="BS1046" s="44" t="str">
        <f>IF(Wedstrijden!P1211="x","M1","")</f>
        <v/>
      </c>
      <c r="BT1046" s="44" t="str">
        <f>IF(Wedstrijden!Q1211="x","M2","")</f>
        <v/>
      </c>
      <c r="BU1046" s="44" t="str">
        <f>IF(Wedstrijden!R1211="x","Z1","")</f>
        <v/>
      </c>
      <c r="BV1046" s="44" t="str">
        <f>IF(Wedstrijden!S1211="x","Z2","")</f>
        <v/>
      </c>
      <c r="BW1046" s="44" t="str">
        <f>IF(COUNTA(Wedstrijden!T1211:AB1211)&lt;&gt;0,1,"")</f>
        <v/>
      </c>
      <c r="BX1046" s="44" t="str">
        <f t="shared" si="97"/>
        <v/>
      </c>
      <c r="BY1046" s="44" t="str">
        <f>IF(Wedstrijden!T1211="x","BB","")</f>
        <v/>
      </c>
      <c r="BZ1046" s="44" t="str">
        <f>IF(Wedstrijden!U1211="x","B","")</f>
        <v/>
      </c>
      <c r="CA1046" s="44" t="str">
        <f>IF(Wedstrijden!V1211="x","L1","")</f>
        <v/>
      </c>
      <c r="CB1046" s="44" t="str">
        <f>IF(Wedstrijden!W1211="x","L2","")</f>
        <v/>
      </c>
      <c r="CC1046" s="44" t="str">
        <f>IF(Wedstrijden!X1211="x","M1","")</f>
        <v/>
      </c>
      <c r="CD1046" s="44" t="str">
        <f>IF(Wedstrijden!Y1211="x","M2","")</f>
        <v/>
      </c>
      <c r="CE1046" s="44" t="str">
        <f>IF(Wedstrijden!Z1211="x","Z1","")</f>
        <v/>
      </c>
      <c r="CF1046" s="44" t="str">
        <f>IF(Wedstrijden!AA1211="x","Z2","")</f>
        <v/>
      </c>
      <c r="CG1046" s="44" t="str">
        <f>IF(Wedstrijden!AB1211="x","ZZL","")</f>
        <v/>
      </c>
      <c r="CL1046" s="44" t="str">
        <f>IF(COUNTA(Wedstrijden!AC1211:AJ1211)&lt;&gt;0,2,"")</f>
        <v/>
      </c>
      <c r="CM1046" s="44" t="str">
        <f t="shared" si="98"/>
        <v/>
      </c>
      <c r="CN1046" s="44" t="str">
        <f>IF(Wedstrijden!AC1211="x","AA","")</f>
        <v/>
      </c>
      <c r="CO1046" s="44" t="str">
        <f>IF(Wedstrijden!AD1211="x","A","")</f>
        <v/>
      </c>
      <c r="CP1046" s="44" t="str">
        <f>IF(Wedstrijden!AE1211="x","BB","")</f>
        <v/>
      </c>
      <c r="CQ1046" s="44" t="str">
        <f>IF(Wedstrijden!AF1211="x","B","")</f>
        <v/>
      </c>
      <c r="CR1046" s="44" t="str">
        <f>IF(Wedstrijden!AG1211="x","L","")</f>
        <v/>
      </c>
      <c r="CS1046" s="44" t="str">
        <f>IF(Wedstrijden!AH1211="x","M","")</f>
        <v/>
      </c>
      <c r="CT1046" s="44" t="str">
        <f>IF(Wedstrijden!AI1211="x","Z","")</f>
        <v/>
      </c>
      <c r="CU1046" s="44" t="str">
        <f>IF(Wedstrijden!AJ1211="x","ZZ","")</f>
        <v/>
      </c>
      <c r="CV1046" s="44" t="str">
        <f>IF(COUNTA(Wedstrijden!AK1211:AQ1211)&lt;&gt;0,2,"")</f>
        <v/>
      </c>
      <c r="CW1046" s="44" t="str">
        <f t="shared" si="99"/>
        <v/>
      </c>
      <c r="CX1046" s="44" t="str">
        <f>IF(Wedstrijden!AK1211="x","BB","")</f>
        <v/>
      </c>
      <c r="CY1046" s="44" t="str">
        <f>IF(Wedstrijden!AL1211="x","B","")</f>
        <v/>
      </c>
      <c r="CZ1046" s="44" t="str">
        <f>IF(Wedstrijden!AM1211="x","L","")</f>
        <v/>
      </c>
      <c r="DA1046" s="44" t="str">
        <f>IF(Wedstrijden!AN1211="x","M","")</f>
        <v/>
      </c>
      <c r="DB1046" s="44" t="str">
        <f>IF(Wedstrijden!AO1211="x","Z","")</f>
        <v/>
      </c>
      <c r="DC1046" s="44" t="str">
        <f>IF(Wedstrijden!AP1211="x","ZZ","")</f>
        <v/>
      </c>
      <c r="DD1046" s="44" t="str">
        <f>IF(Wedstrijden!AQ1211="x","1.40","")</f>
        <v/>
      </c>
      <c r="DE1046" s="44" t="str">
        <f>IF(COUNTA(Wedstrijden!AR1211:AT1211)&lt;&gt;0,6,"")</f>
        <v/>
      </c>
      <c r="DF1046" s="44" t="str">
        <f t="shared" si="100"/>
        <v/>
      </c>
      <c r="DG1046" s="44" t="str">
        <f>IF(Wedstrijden!AR1211="x","L","")</f>
        <v/>
      </c>
      <c r="DH1046" s="44" t="str">
        <f>IF(Wedstrijden!AS1211="x","M","")</f>
        <v/>
      </c>
      <c r="DI1046" s="44" t="str">
        <f>IF(Wedstrijden!AT1211="x","Z","")</f>
        <v/>
      </c>
      <c r="DJ1046" s="44" t="str">
        <f>IF(COUNTA(Wedstrijden!AU1211:AW1211)&lt;&gt;0,6,"")</f>
        <v/>
      </c>
      <c r="DK1046" s="44" t="str">
        <f t="shared" si="101"/>
        <v/>
      </c>
      <c r="DL1046" s="44" t="str">
        <f>IF(Wedstrijden!AU1211="x","L","")</f>
        <v/>
      </c>
      <c r="DM1046" s="44" t="str">
        <f>IF(Wedstrijden!AV1211="x","M","")</f>
        <v/>
      </c>
      <c r="DN1046" s="44" t="str">
        <f>IF(Wedstrijden!AW1211="x","Z","")</f>
        <v/>
      </c>
    </row>
    <row r="1047" spans="1:118" ht="15">
      <c r="A1047" s="48" t="e">
        <f>Wedstrijden!#REF!</f>
        <v>#REF!</v>
      </c>
      <c r="B1047" s="44" t="str">
        <f>IFERROR(VLOOKUP(Wedstrijden!E1212,Wedstrijdlocaties!$B$2:$E$499,2,FALSE),"")</f>
        <v/>
      </c>
      <c r="C1047" s="44" t="str">
        <f>Wedstrijden!F1212</f>
        <v/>
      </c>
      <c r="D1047" s="44" t="str">
        <f>IFERROR(VLOOKUP(Wedstrijden!G1212,Organisaties!$B$2:$C$501,2,FALSE),"")</f>
        <v/>
      </c>
      <c r="E1047" s="44" t="str">
        <f>IFERROR(VLOOKUP(Wedstrijden!G1212,Organisaties!$B$2:$F$501,5,FALSE),"")</f>
        <v/>
      </c>
      <c r="F1047" s="44" t="str">
        <f>IF(Wedstrijden!BC1212&lt;&gt;"",Wedstrijden!BC1212,"")</f>
        <v/>
      </c>
      <c r="G1047" s="44">
        <f>IF(Wedstrijden!AY1212="Indoor",1,0)</f>
        <v>0</v>
      </c>
      <c r="H1047" s="44">
        <f>Wedstrijden!AZ1212</f>
        <v>0</v>
      </c>
      <c r="I1047" s="44" t="str">
        <f>IF(Wedstrijden!AX1212="Nee",0,IF(Wedstrijden!AX1212="Ja",1,""))</f>
        <v/>
      </c>
      <c r="J1047" s="44" t="str">
        <f>IF(Wedstrijden!BA1212&lt;&gt;"",Wedstrijden!BA1212,"")</f>
        <v/>
      </c>
      <c r="W1047" s="45"/>
      <c r="AE1047" s="45"/>
      <c r="AN1047" s="45"/>
      <c r="AU1047" s="45"/>
      <c r="BA1047" s="45"/>
      <c r="BE1047" s="45"/>
      <c r="BJ1047" s="44" t="str">
        <f>IF(COUNTA(Wedstrijden!I1212:S1212)&lt;&gt;0,1,"")</f>
        <v/>
      </c>
      <c r="BK1047" s="44" t="str">
        <f t="shared" si="96"/>
        <v/>
      </c>
      <c r="BL1047" s="44" t="str">
        <f>IF(Wedstrijden!I1212="x","AA","")</f>
        <v/>
      </c>
      <c r="BM1047" s="44" t="str">
        <f>IF(Wedstrijden!J1212="x","A","")</f>
        <v/>
      </c>
      <c r="BN1047" s="44" t="str">
        <f>IF(Wedstrijden!K1212="x","B1","")</f>
        <v/>
      </c>
      <c r="BO1047" s="44" t="str">
        <f>IF(Wedstrijden!L1212="x","BB","")</f>
        <v/>
      </c>
      <c r="BP1047" s="44" t="str">
        <f>IF(Wedstrijden!M1212="x","B","")</f>
        <v/>
      </c>
      <c r="BQ1047" s="44" t="str">
        <f>IF(Wedstrijden!N1212="x","L1","")</f>
        <v/>
      </c>
      <c r="BR1047" s="44" t="str">
        <f>IF(Wedstrijden!O1212="x","L2","")</f>
        <v/>
      </c>
      <c r="BS1047" s="44" t="str">
        <f>IF(Wedstrijden!P1212="x","M1","")</f>
        <v/>
      </c>
      <c r="BT1047" s="44" t="str">
        <f>IF(Wedstrijden!Q1212="x","M2","")</f>
        <v/>
      </c>
      <c r="BU1047" s="44" t="str">
        <f>IF(Wedstrijden!R1212="x","Z1","")</f>
        <v/>
      </c>
      <c r="BV1047" s="44" t="str">
        <f>IF(Wedstrijden!S1212="x","Z2","")</f>
        <v/>
      </c>
      <c r="BW1047" s="44" t="str">
        <f>IF(COUNTA(Wedstrijden!T1212:AB1212)&lt;&gt;0,1,"")</f>
        <v/>
      </c>
      <c r="BX1047" s="44" t="str">
        <f t="shared" si="97"/>
        <v/>
      </c>
      <c r="BY1047" s="44" t="str">
        <f>IF(Wedstrijden!T1212="x","BB","")</f>
        <v/>
      </c>
      <c r="BZ1047" s="44" t="str">
        <f>IF(Wedstrijden!U1212="x","B","")</f>
        <v/>
      </c>
      <c r="CA1047" s="44" t="str">
        <f>IF(Wedstrijden!V1212="x","L1","")</f>
        <v/>
      </c>
      <c r="CB1047" s="44" t="str">
        <f>IF(Wedstrijden!W1212="x","L2","")</f>
        <v/>
      </c>
      <c r="CC1047" s="44" t="str">
        <f>IF(Wedstrijden!X1212="x","M1","")</f>
        <v/>
      </c>
      <c r="CD1047" s="44" t="str">
        <f>IF(Wedstrijden!Y1212="x","M2","")</f>
        <v/>
      </c>
      <c r="CE1047" s="44" t="str">
        <f>IF(Wedstrijden!Z1212="x","Z1","")</f>
        <v/>
      </c>
      <c r="CF1047" s="44" t="str">
        <f>IF(Wedstrijden!AA1212="x","Z2","")</f>
        <v/>
      </c>
      <c r="CG1047" s="44" t="str">
        <f>IF(Wedstrijden!AB1212="x","ZZL","")</f>
        <v/>
      </c>
      <c r="CL1047" s="44" t="str">
        <f>IF(COUNTA(Wedstrijden!AC1212:AJ1212)&lt;&gt;0,2,"")</f>
        <v/>
      </c>
      <c r="CM1047" s="44" t="str">
        <f t="shared" si="98"/>
        <v/>
      </c>
      <c r="CN1047" s="44" t="str">
        <f>IF(Wedstrijden!AC1212="x","AA","")</f>
        <v/>
      </c>
      <c r="CO1047" s="44" t="str">
        <f>IF(Wedstrijden!AD1212="x","A","")</f>
        <v/>
      </c>
      <c r="CP1047" s="44" t="str">
        <f>IF(Wedstrijden!AE1212="x","BB","")</f>
        <v/>
      </c>
      <c r="CQ1047" s="44" t="str">
        <f>IF(Wedstrijden!AF1212="x","B","")</f>
        <v/>
      </c>
      <c r="CR1047" s="44" t="str">
        <f>IF(Wedstrijden!AG1212="x","L","")</f>
        <v/>
      </c>
      <c r="CS1047" s="44" t="str">
        <f>IF(Wedstrijden!AH1212="x","M","")</f>
        <v/>
      </c>
      <c r="CT1047" s="44" t="str">
        <f>IF(Wedstrijden!AI1212="x","Z","")</f>
        <v/>
      </c>
      <c r="CU1047" s="44" t="str">
        <f>IF(Wedstrijden!AJ1212="x","ZZ","")</f>
        <v/>
      </c>
      <c r="CV1047" s="44" t="str">
        <f>IF(COUNTA(Wedstrijden!AK1212:AQ1212)&lt;&gt;0,2,"")</f>
        <v/>
      </c>
      <c r="CW1047" s="44" t="str">
        <f t="shared" si="99"/>
        <v/>
      </c>
      <c r="CX1047" s="44" t="str">
        <f>IF(Wedstrijden!AK1212="x","BB","")</f>
        <v/>
      </c>
      <c r="CY1047" s="44" t="str">
        <f>IF(Wedstrijden!AL1212="x","B","")</f>
        <v/>
      </c>
      <c r="CZ1047" s="44" t="str">
        <f>IF(Wedstrijden!AM1212="x","L","")</f>
        <v/>
      </c>
      <c r="DA1047" s="44" t="str">
        <f>IF(Wedstrijden!AN1212="x","M","")</f>
        <v/>
      </c>
      <c r="DB1047" s="44" t="str">
        <f>IF(Wedstrijden!AO1212="x","Z","")</f>
        <v/>
      </c>
      <c r="DC1047" s="44" t="str">
        <f>IF(Wedstrijden!AP1212="x","ZZ","")</f>
        <v/>
      </c>
      <c r="DD1047" s="44" t="str">
        <f>IF(Wedstrijden!AQ1212="x","1.40","")</f>
        <v/>
      </c>
      <c r="DE1047" s="44" t="str">
        <f>IF(COUNTA(Wedstrijden!AR1212:AT1212)&lt;&gt;0,6,"")</f>
        <v/>
      </c>
      <c r="DF1047" s="44" t="str">
        <f t="shared" si="100"/>
        <v/>
      </c>
      <c r="DG1047" s="44" t="str">
        <f>IF(Wedstrijden!AR1212="x","L","")</f>
        <v/>
      </c>
      <c r="DH1047" s="44" t="str">
        <f>IF(Wedstrijden!AS1212="x","M","")</f>
        <v/>
      </c>
      <c r="DI1047" s="44" t="str">
        <f>IF(Wedstrijden!AT1212="x","Z","")</f>
        <v/>
      </c>
      <c r="DJ1047" s="44" t="str">
        <f>IF(COUNTA(Wedstrijden!AU1212:AW1212)&lt;&gt;0,6,"")</f>
        <v/>
      </c>
      <c r="DK1047" s="44" t="str">
        <f t="shared" si="101"/>
        <v/>
      </c>
      <c r="DL1047" s="44" t="str">
        <f>IF(Wedstrijden!AU1212="x","L","")</f>
        <v/>
      </c>
      <c r="DM1047" s="44" t="str">
        <f>IF(Wedstrijden!AV1212="x","M","")</f>
        <v/>
      </c>
      <c r="DN1047" s="44" t="str">
        <f>IF(Wedstrijden!AW1212="x","Z","")</f>
        <v/>
      </c>
    </row>
    <row r="1048" spans="1:118" ht="15">
      <c r="A1048" s="48" t="e">
        <f>Wedstrijden!#REF!</f>
        <v>#REF!</v>
      </c>
      <c r="B1048" s="44" t="str">
        <f>IFERROR(VLOOKUP(Wedstrijden!E1213,Wedstrijdlocaties!$B$2:$E$499,2,FALSE),"")</f>
        <v/>
      </c>
      <c r="C1048" s="44" t="str">
        <f>Wedstrijden!F1213</f>
        <v/>
      </c>
      <c r="D1048" s="44" t="str">
        <f>IFERROR(VLOOKUP(Wedstrijden!G1213,Organisaties!$B$2:$C$501,2,FALSE),"")</f>
        <v/>
      </c>
      <c r="E1048" s="44" t="str">
        <f>IFERROR(VLOOKUP(Wedstrijden!G1213,Organisaties!$B$2:$F$501,5,FALSE),"")</f>
        <v/>
      </c>
      <c r="F1048" s="44" t="str">
        <f>IF(Wedstrijden!BC1213&lt;&gt;"",Wedstrijden!BC1213,"")</f>
        <v/>
      </c>
      <c r="G1048" s="44">
        <f>IF(Wedstrijden!AY1213="Indoor",1,0)</f>
        <v>0</v>
      </c>
      <c r="H1048" s="44">
        <f>Wedstrijden!AZ1213</f>
        <v>0</v>
      </c>
      <c r="I1048" s="44" t="str">
        <f>IF(Wedstrijden!AX1213="Nee",0,IF(Wedstrijden!AX1213="Ja",1,""))</f>
        <v/>
      </c>
      <c r="J1048" s="44" t="str">
        <f>IF(Wedstrijden!BA1213&lt;&gt;"",Wedstrijden!BA1213,"")</f>
        <v/>
      </c>
      <c r="W1048" s="45"/>
      <c r="AE1048" s="45"/>
      <c r="AN1048" s="45"/>
      <c r="AU1048" s="45"/>
      <c r="BA1048" s="45"/>
      <c r="BE1048" s="45"/>
      <c r="BJ1048" s="44" t="str">
        <f>IF(COUNTA(Wedstrijden!I1213:S1213)&lt;&gt;0,1,"")</f>
        <v/>
      </c>
      <c r="BK1048" s="44" t="str">
        <f t="shared" si="96"/>
        <v/>
      </c>
      <c r="BL1048" s="44" t="str">
        <f>IF(Wedstrijden!I1213="x","AA","")</f>
        <v/>
      </c>
      <c r="BM1048" s="44" t="str">
        <f>IF(Wedstrijden!J1213="x","A","")</f>
        <v/>
      </c>
      <c r="BN1048" s="44" t="str">
        <f>IF(Wedstrijden!K1213="x","B1","")</f>
        <v/>
      </c>
      <c r="BO1048" s="44" t="str">
        <f>IF(Wedstrijden!L1213="x","BB","")</f>
        <v/>
      </c>
      <c r="BP1048" s="44" t="str">
        <f>IF(Wedstrijden!M1213="x","B","")</f>
        <v/>
      </c>
      <c r="BQ1048" s="44" t="str">
        <f>IF(Wedstrijden!N1213="x","L1","")</f>
        <v/>
      </c>
      <c r="BR1048" s="44" t="str">
        <f>IF(Wedstrijden!O1213="x","L2","")</f>
        <v/>
      </c>
      <c r="BS1048" s="44" t="str">
        <f>IF(Wedstrijden!P1213="x","M1","")</f>
        <v/>
      </c>
      <c r="BT1048" s="44" t="str">
        <f>IF(Wedstrijden!Q1213="x","M2","")</f>
        <v/>
      </c>
      <c r="BU1048" s="44" t="str">
        <f>IF(Wedstrijden!R1213="x","Z1","")</f>
        <v/>
      </c>
      <c r="BV1048" s="44" t="str">
        <f>IF(Wedstrijden!S1213="x","Z2","")</f>
        <v/>
      </c>
      <c r="BW1048" s="44" t="str">
        <f>IF(COUNTA(Wedstrijden!T1213:AB1213)&lt;&gt;0,1,"")</f>
        <v/>
      </c>
      <c r="BX1048" s="44" t="str">
        <f t="shared" si="97"/>
        <v/>
      </c>
      <c r="BY1048" s="44" t="str">
        <f>IF(Wedstrijden!T1213="x","BB","")</f>
        <v/>
      </c>
      <c r="BZ1048" s="44" t="str">
        <f>IF(Wedstrijden!U1213="x","B","")</f>
        <v/>
      </c>
      <c r="CA1048" s="44" t="str">
        <f>IF(Wedstrijden!V1213="x","L1","")</f>
        <v/>
      </c>
      <c r="CB1048" s="44" t="str">
        <f>IF(Wedstrijden!W1213="x","L2","")</f>
        <v/>
      </c>
      <c r="CC1048" s="44" t="str">
        <f>IF(Wedstrijden!X1213="x","M1","")</f>
        <v/>
      </c>
      <c r="CD1048" s="44" t="str">
        <f>IF(Wedstrijden!Y1213="x","M2","")</f>
        <v/>
      </c>
      <c r="CE1048" s="44" t="str">
        <f>IF(Wedstrijden!Z1213="x","Z1","")</f>
        <v/>
      </c>
      <c r="CF1048" s="44" t="str">
        <f>IF(Wedstrijden!AA1213="x","Z2","")</f>
        <v/>
      </c>
      <c r="CG1048" s="44" t="str">
        <f>IF(Wedstrijden!AB1213="x","ZZL","")</f>
        <v/>
      </c>
      <c r="CL1048" s="44" t="str">
        <f>IF(COUNTA(Wedstrijden!AC1213:AJ1213)&lt;&gt;0,2,"")</f>
        <v/>
      </c>
      <c r="CM1048" s="44" t="str">
        <f t="shared" si="98"/>
        <v/>
      </c>
      <c r="CN1048" s="44" t="str">
        <f>IF(Wedstrijden!AC1213="x","AA","")</f>
        <v/>
      </c>
      <c r="CO1048" s="44" t="str">
        <f>IF(Wedstrijden!AD1213="x","A","")</f>
        <v/>
      </c>
      <c r="CP1048" s="44" t="str">
        <f>IF(Wedstrijden!AE1213="x","BB","")</f>
        <v/>
      </c>
      <c r="CQ1048" s="44" t="str">
        <f>IF(Wedstrijden!AF1213="x","B","")</f>
        <v/>
      </c>
      <c r="CR1048" s="44" t="str">
        <f>IF(Wedstrijden!AG1213="x","L","")</f>
        <v/>
      </c>
      <c r="CS1048" s="44" t="str">
        <f>IF(Wedstrijden!AH1213="x","M","")</f>
        <v/>
      </c>
      <c r="CT1048" s="44" t="str">
        <f>IF(Wedstrijden!AI1213="x","Z","")</f>
        <v/>
      </c>
      <c r="CU1048" s="44" t="str">
        <f>IF(Wedstrijden!AJ1213="x","ZZ","")</f>
        <v/>
      </c>
      <c r="CV1048" s="44" t="str">
        <f>IF(COUNTA(Wedstrijden!AK1213:AQ1213)&lt;&gt;0,2,"")</f>
        <v/>
      </c>
      <c r="CW1048" s="44" t="str">
        <f t="shared" si="99"/>
        <v/>
      </c>
      <c r="CX1048" s="44" t="str">
        <f>IF(Wedstrijden!AK1213="x","BB","")</f>
        <v/>
      </c>
      <c r="CY1048" s="44" t="str">
        <f>IF(Wedstrijden!AL1213="x","B","")</f>
        <v/>
      </c>
      <c r="CZ1048" s="44" t="str">
        <f>IF(Wedstrijden!AM1213="x","L","")</f>
        <v/>
      </c>
      <c r="DA1048" s="44" t="str">
        <f>IF(Wedstrijden!AN1213="x","M","")</f>
        <v/>
      </c>
      <c r="DB1048" s="44" t="str">
        <f>IF(Wedstrijden!AO1213="x","Z","")</f>
        <v/>
      </c>
      <c r="DC1048" s="44" t="str">
        <f>IF(Wedstrijden!AP1213="x","ZZ","")</f>
        <v/>
      </c>
      <c r="DD1048" s="44" t="str">
        <f>IF(Wedstrijden!AQ1213="x","1.40","")</f>
        <v/>
      </c>
      <c r="DE1048" s="44" t="str">
        <f>IF(COUNTA(Wedstrijden!AR1213:AT1213)&lt;&gt;0,6,"")</f>
        <v/>
      </c>
      <c r="DF1048" s="44" t="str">
        <f t="shared" si="100"/>
        <v/>
      </c>
      <c r="DG1048" s="44" t="str">
        <f>IF(Wedstrijden!AR1213="x","L","")</f>
        <v/>
      </c>
      <c r="DH1048" s="44" t="str">
        <f>IF(Wedstrijden!AS1213="x","M","")</f>
        <v/>
      </c>
      <c r="DI1048" s="44" t="str">
        <f>IF(Wedstrijden!AT1213="x","Z","")</f>
        <v/>
      </c>
      <c r="DJ1048" s="44" t="str">
        <f>IF(COUNTA(Wedstrijden!AU1213:AW1213)&lt;&gt;0,6,"")</f>
        <v/>
      </c>
      <c r="DK1048" s="44" t="str">
        <f t="shared" si="101"/>
        <v/>
      </c>
      <c r="DL1048" s="44" t="str">
        <f>IF(Wedstrijden!AU1213="x","L","")</f>
        <v/>
      </c>
      <c r="DM1048" s="44" t="str">
        <f>IF(Wedstrijden!AV1213="x","M","")</f>
        <v/>
      </c>
      <c r="DN1048" s="44" t="str">
        <f>IF(Wedstrijden!AW1213="x","Z","")</f>
        <v/>
      </c>
    </row>
    <row r="1049" spans="1:118" ht="15">
      <c r="A1049" s="48" t="e">
        <f>Wedstrijden!#REF!</f>
        <v>#REF!</v>
      </c>
      <c r="B1049" s="44" t="str">
        <f>IFERROR(VLOOKUP(Wedstrijden!E1214,Wedstrijdlocaties!$B$2:$E$499,2,FALSE),"")</f>
        <v/>
      </c>
      <c r="C1049" s="44" t="str">
        <f>Wedstrijden!F1214</f>
        <v/>
      </c>
      <c r="D1049" s="44" t="str">
        <f>IFERROR(VLOOKUP(Wedstrijden!G1214,Organisaties!$B$2:$C$501,2,FALSE),"")</f>
        <v/>
      </c>
      <c r="E1049" s="44" t="str">
        <f>IFERROR(VLOOKUP(Wedstrijden!G1214,Organisaties!$B$2:$F$501,5,FALSE),"")</f>
        <v/>
      </c>
      <c r="F1049" s="44" t="str">
        <f>IF(Wedstrijden!BC1214&lt;&gt;"",Wedstrijden!BC1214,"")</f>
        <v/>
      </c>
      <c r="G1049" s="44">
        <f>IF(Wedstrijden!AY1214="Indoor",1,0)</f>
        <v>0</v>
      </c>
      <c r="H1049" s="44">
        <f>Wedstrijden!AZ1214</f>
        <v>0</v>
      </c>
      <c r="I1049" s="44" t="str">
        <f>IF(Wedstrijden!AX1214="Nee",0,IF(Wedstrijden!AX1214="Ja",1,""))</f>
        <v/>
      </c>
      <c r="J1049" s="44" t="str">
        <f>IF(Wedstrijden!BA1214&lt;&gt;"",Wedstrijden!BA1214,"")</f>
        <v/>
      </c>
      <c r="W1049" s="45"/>
      <c r="AE1049" s="45"/>
      <c r="AN1049" s="45"/>
      <c r="AU1049" s="45"/>
      <c r="BA1049" s="45"/>
      <c r="BE1049" s="45"/>
      <c r="BJ1049" s="44" t="str">
        <f>IF(COUNTA(Wedstrijden!I1214:S1214)&lt;&gt;0,1,"")</f>
        <v/>
      </c>
      <c r="BK1049" s="44" t="str">
        <f t="shared" si="96"/>
        <v/>
      </c>
      <c r="BL1049" s="44" t="str">
        <f>IF(Wedstrijden!I1214="x","AA","")</f>
        <v/>
      </c>
      <c r="BM1049" s="44" t="str">
        <f>IF(Wedstrijden!J1214="x","A","")</f>
        <v/>
      </c>
      <c r="BN1049" s="44" t="str">
        <f>IF(Wedstrijden!K1214="x","B1","")</f>
        <v/>
      </c>
      <c r="BO1049" s="44" t="str">
        <f>IF(Wedstrijden!L1214="x","BB","")</f>
        <v/>
      </c>
      <c r="BP1049" s="44" t="str">
        <f>IF(Wedstrijden!M1214="x","B","")</f>
        <v/>
      </c>
      <c r="BQ1049" s="44" t="str">
        <f>IF(Wedstrijden!N1214="x","L1","")</f>
        <v/>
      </c>
      <c r="BR1049" s="44" t="str">
        <f>IF(Wedstrijden!O1214="x","L2","")</f>
        <v/>
      </c>
      <c r="BS1049" s="44" t="str">
        <f>IF(Wedstrijden!P1214="x","M1","")</f>
        <v/>
      </c>
      <c r="BT1049" s="44" t="str">
        <f>IF(Wedstrijden!Q1214="x","M2","")</f>
        <v/>
      </c>
      <c r="BU1049" s="44" t="str">
        <f>IF(Wedstrijden!R1214="x","Z1","")</f>
        <v/>
      </c>
      <c r="BV1049" s="44" t="str">
        <f>IF(Wedstrijden!S1214="x","Z2","")</f>
        <v/>
      </c>
      <c r="BW1049" s="44" t="str">
        <f>IF(COUNTA(Wedstrijden!T1214:AB1214)&lt;&gt;0,1,"")</f>
        <v/>
      </c>
      <c r="BX1049" s="44" t="str">
        <f t="shared" si="97"/>
        <v/>
      </c>
      <c r="BY1049" s="44" t="str">
        <f>IF(Wedstrijden!T1214="x","BB","")</f>
        <v/>
      </c>
      <c r="BZ1049" s="44" t="str">
        <f>IF(Wedstrijden!U1214="x","B","")</f>
        <v/>
      </c>
      <c r="CA1049" s="44" t="str">
        <f>IF(Wedstrijden!V1214="x","L1","")</f>
        <v/>
      </c>
      <c r="CB1049" s="44" t="str">
        <f>IF(Wedstrijden!W1214="x","L2","")</f>
        <v/>
      </c>
      <c r="CC1049" s="44" t="str">
        <f>IF(Wedstrijden!X1214="x","M1","")</f>
        <v/>
      </c>
      <c r="CD1049" s="44" t="str">
        <f>IF(Wedstrijden!Y1214="x","M2","")</f>
        <v/>
      </c>
      <c r="CE1049" s="44" t="str">
        <f>IF(Wedstrijden!Z1214="x","Z1","")</f>
        <v/>
      </c>
      <c r="CF1049" s="44" t="str">
        <f>IF(Wedstrijden!AA1214="x","Z2","")</f>
        <v/>
      </c>
      <c r="CG1049" s="44" t="str">
        <f>IF(Wedstrijden!AB1214="x","ZZL","")</f>
        <v/>
      </c>
      <c r="CL1049" s="44" t="str">
        <f>IF(COUNTA(Wedstrijden!AC1214:AJ1214)&lt;&gt;0,2,"")</f>
        <v/>
      </c>
      <c r="CM1049" s="44" t="str">
        <f t="shared" si="98"/>
        <v/>
      </c>
      <c r="CN1049" s="44" t="str">
        <f>IF(Wedstrijden!AC1214="x","AA","")</f>
        <v/>
      </c>
      <c r="CO1049" s="44" t="str">
        <f>IF(Wedstrijden!AD1214="x","A","")</f>
        <v/>
      </c>
      <c r="CP1049" s="44" t="str">
        <f>IF(Wedstrijden!AE1214="x","BB","")</f>
        <v/>
      </c>
      <c r="CQ1049" s="44" t="str">
        <f>IF(Wedstrijden!AF1214="x","B","")</f>
        <v/>
      </c>
      <c r="CR1049" s="44" t="str">
        <f>IF(Wedstrijden!AG1214="x","L","")</f>
        <v/>
      </c>
      <c r="CS1049" s="44" t="str">
        <f>IF(Wedstrijden!AH1214="x","M","")</f>
        <v/>
      </c>
      <c r="CT1049" s="44" t="str">
        <f>IF(Wedstrijden!AI1214="x","Z","")</f>
        <v/>
      </c>
      <c r="CU1049" s="44" t="str">
        <f>IF(Wedstrijden!AJ1214="x","ZZ","")</f>
        <v/>
      </c>
      <c r="CV1049" s="44" t="str">
        <f>IF(COUNTA(Wedstrijden!AK1214:AQ1214)&lt;&gt;0,2,"")</f>
        <v/>
      </c>
      <c r="CW1049" s="44" t="str">
        <f t="shared" si="99"/>
        <v/>
      </c>
      <c r="CX1049" s="44" t="str">
        <f>IF(Wedstrijden!AK1214="x","BB","")</f>
        <v/>
      </c>
      <c r="CY1049" s="44" t="str">
        <f>IF(Wedstrijden!AL1214="x","B","")</f>
        <v/>
      </c>
      <c r="CZ1049" s="44" t="str">
        <f>IF(Wedstrijden!AM1214="x","L","")</f>
        <v/>
      </c>
      <c r="DA1049" s="44" t="str">
        <f>IF(Wedstrijden!AN1214="x","M","")</f>
        <v/>
      </c>
      <c r="DB1049" s="44" t="str">
        <f>IF(Wedstrijden!AO1214="x","Z","")</f>
        <v/>
      </c>
      <c r="DC1049" s="44" t="str">
        <f>IF(Wedstrijden!AP1214="x","ZZ","")</f>
        <v/>
      </c>
      <c r="DD1049" s="44" t="str">
        <f>IF(Wedstrijden!AQ1214="x","1.40","")</f>
        <v/>
      </c>
      <c r="DE1049" s="44" t="str">
        <f>IF(COUNTA(Wedstrijden!AR1214:AT1214)&lt;&gt;0,6,"")</f>
        <v/>
      </c>
      <c r="DF1049" s="44" t="str">
        <f t="shared" si="100"/>
        <v/>
      </c>
      <c r="DG1049" s="44" t="str">
        <f>IF(Wedstrijden!AR1214="x","L","")</f>
        <v/>
      </c>
      <c r="DH1049" s="44" t="str">
        <f>IF(Wedstrijden!AS1214="x","M","")</f>
        <v/>
      </c>
      <c r="DI1049" s="44" t="str">
        <f>IF(Wedstrijden!AT1214="x","Z","")</f>
        <v/>
      </c>
      <c r="DJ1049" s="44" t="str">
        <f>IF(COUNTA(Wedstrijden!AU1214:AW1214)&lt;&gt;0,6,"")</f>
        <v/>
      </c>
      <c r="DK1049" s="44" t="str">
        <f t="shared" si="101"/>
        <v/>
      </c>
      <c r="DL1049" s="44" t="str">
        <f>IF(Wedstrijden!AU1214="x","L","")</f>
        <v/>
      </c>
      <c r="DM1049" s="44" t="str">
        <f>IF(Wedstrijden!AV1214="x","M","")</f>
        <v/>
      </c>
      <c r="DN1049" s="44" t="str">
        <f>IF(Wedstrijden!AW1214="x","Z","")</f>
        <v/>
      </c>
    </row>
    <row r="1050" spans="1:118" ht="15">
      <c r="A1050" s="48" t="e">
        <f>Wedstrijden!#REF!</f>
        <v>#REF!</v>
      </c>
      <c r="B1050" s="44" t="str">
        <f>IFERROR(VLOOKUP(Wedstrijden!E1215,Wedstrijdlocaties!$B$2:$E$499,2,FALSE),"")</f>
        <v/>
      </c>
      <c r="C1050" s="44" t="str">
        <f>Wedstrijden!F1215</f>
        <v/>
      </c>
      <c r="D1050" s="44" t="str">
        <f>IFERROR(VLOOKUP(Wedstrijden!G1215,Organisaties!$B$2:$C$501,2,FALSE),"")</f>
        <v/>
      </c>
      <c r="E1050" s="44" t="str">
        <f>IFERROR(VLOOKUP(Wedstrijden!G1215,Organisaties!$B$2:$F$501,5,FALSE),"")</f>
        <v/>
      </c>
      <c r="F1050" s="44" t="str">
        <f>IF(Wedstrijden!BC1215&lt;&gt;"",Wedstrijden!BC1215,"")</f>
        <v/>
      </c>
      <c r="G1050" s="44">
        <f>IF(Wedstrijden!AY1215="Indoor",1,0)</f>
        <v>0</v>
      </c>
      <c r="H1050" s="44">
        <f>Wedstrijden!AZ1215</f>
        <v>0</v>
      </c>
      <c r="I1050" s="44" t="str">
        <f>IF(Wedstrijden!AX1215="Nee",0,IF(Wedstrijden!AX1215="Ja",1,""))</f>
        <v/>
      </c>
      <c r="J1050" s="44" t="str">
        <f>IF(Wedstrijden!BA1215&lt;&gt;"",Wedstrijden!BA1215,"")</f>
        <v/>
      </c>
      <c r="W1050" s="45"/>
      <c r="AE1050" s="45"/>
      <c r="AN1050" s="45"/>
      <c r="AU1050" s="45"/>
      <c r="BA1050" s="45"/>
      <c r="BE1050" s="45"/>
      <c r="BJ1050" s="44" t="str">
        <f>IF(COUNTA(Wedstrijden!I1215:S1215)&lt;&gt;0,1,"")</f>
        <v/>
      </c>
      <c r="BK1050" s="44" t="str">
        <f t="shared" si="96"/>
        <v/>
      </c>
      <c r="BL1050" s="44" t="str">
        <f>IF(Wedstrijden!I1215="x","AA","")</f>
        <v/>
      </c>
      <c r="BM1050" s="44" t="str">
        <f>IF(Wedstrijden!J1215="x","A","")</f>
        <v/>
      </c>
      <c r="BN1050" s="44" t="str">
        <f>IF(Wedstrijden!K1215="x","B1","")</f>
        <v/>
      </c>
      <c r="BO1050" s="44" t="str">
        <f>IF(Wedstrijden!L1215="x","BB","")</f>
        <v/>
      </c>
      <c r="BP1050" s="44" t="str">
        <f>IF(Wedstrijden!M1215="x","B","")</f>
        <v/>
      </c>
      <c r="BQ1050" s="44" t="str">
        <f>IF(Wedstrijden!N1215="x","L1","")</f>
        <v/>
      </c>
      <c r="BR1050" s="44" t="str">
        <f>IF(Wedstrijden!O1215="x","L2","")</f>
        <v/>
      </c>
      <c r="BS1050" s="44" t="str">
        <f>IF(Wedstrijden!P1215="x","M1","")</f>
        <v/>
      </c>
      <c r="BT1050" s="44" t="str">
        <f>IF(Wedstrijden!Q1215="x","M2","")</f>
        <v/>
      </c>
      <c r="BU1050" s="44" t="str">
        <f>IF(Wedstrijden!R1215="x","Z1","")</f>
        <v/>
      </c>
      <c r="BV1050" s="44" t="str">
        <f>IF(Wedstrijden!S1215="x","Z2","")</f>
        <v/>
      </c>
      <c r="BW1050" s="44" t="str">
        <f>IF(COUNTA(Wedstrijden!T1215:AB1215)&lt;&gt;0,1,"")</f>
        <v/>
      </c>
      <c r="BX1050" s="44" t="str">
        <f t="shared" si="97"/>
        <v/>
      </c>
      <c r="BY1050" s="44" t="str">
        <f>IF(Wedstrijden!T1215="x","BB","")</f>
        <v/>
      </c>
      <c r="BZ1050" s="44" t="str">
        <f>IF(Wedstrijden!U1215="x","B","")</f>
        <v/>
      </c>
      <c r="CA1050" s="44" t="str">
        <f>IF(Wedstrijden!V1215="x","L1","")</f>
        <v/>
      </c>
      <c r="CB1050" s="44" t="str">
        <f>IF(Wedstrijden!W1215="x","L2","")</f>
        <v/>
      </c>
      <c r="CC1050" s="44" t="str">
        <f>IF(Wedstrijden!X1215="x","M1","")</f>
        <v/>
      </c>
      <c r="CD1050" s="44" t="str">
        <f>IF(Wedstrijden!Y1215="x","M2","")</f>
        <v/>
      </c>
      <c r="CE1050" s="44" t="str">
        <f>IF(Wedstrijden!Z1215="x","Z1","")</f>
        <v/>
      </c>
      <c r="CF1050" s="44" t="str">
        <f>IF(Wedstrijden!AA1215="x","Z2","")</f>
        <v/>
      </c>
      <c r="CG1050" s="44" t="str">
        <f>IF(Wedstrijden!AB1215="x","ZZL","")</f>
        <v/>
      </c>
      <c r="CL1050" s="44" t="str">
        <f>IF(COUNTA(Wedstrijden!AC1215:AJ1215)&lt;&gt;0,2,"")</f>
        <v/>
      </c>
      <c r="CM1050" s="44" t="str">
        <f t="shared" si="98"/>
        <v/>
      </c>
      <c r="CN1050" s="44" t="str">
        <f>IF(Wedstrijden!AC1215="x","AA","")</f>
        <v/>
      </c>
      <c r="CO1050" s="44" t="str">
        <f>IF(Wedstrijden!AD1215="x","A","")</f>
        <v/>
      </c>
      <c r="CP1050" s="44" t="str">
        <f>IF(Wedstrijden!AE1215="x","BB","")</f>
        <v/>
      </c>
      <c r="CQ1050" s="44" t="str">
        <f>IF(Wedstrijden!AF1215="x","B","")</f>
        <v/>
      </c>
      <c r="CR1050" s="44" t="str">
        <f>IF(Wedstrijden!AG1215="x","L","")</f>
        <v/>
      </c>
      <c r="CS1050" s="44" t="str">
        <f>IF(Wedstrijden!AH1215="x","M","")</f>
        <v/>
      </c>
      <c r="CT1050" s="44" t="str">
        <f>IF(Wedstrijden!AI1215="x","Z","")</f>
        <v/>
      </c>
      <c r="CU1050" s="44" t="str">
        <f>IF(Wedstrijden!AJ1215="x","ZZ","")</f>
        <v/>
      </c>
      <c r="CV1050" s="44" t="str">
        <f>IF(COUNTA(Wedstrijden!AK1215:AQ1215)&lt;&gt;0,2,"")</f>
        <v/>
      </c>
      <c r="CW1050" s="44" t="str">
        <f t="shared" si="99"/>
        <v/>
      </c>
      <c r="CX1050" s="44" t="str">
        <f>IF(Wedstrijden!AK1215="x","BB","")</f>
        <v/>
      </c>
      <c r="CY1050" s="44" t="str">
        <f>IF(Wedstrijden!AL1215="x","B","")</f>
        <v/>
      </c>
      <c r="CZ1050" s="44" t="str">
        <f>IF(Wedstrijden!AM1215="x","L","")</f>
        <v/>
      </c>
      <c r="DA1050" s="44" t="str">
        <f>IF(Wedstrijden!AN1215="x","M","")</f>
        <v/>
      </c>
      <c r="DB1050" s="44" t="str">
        <f>IF(Wedstrijden!AO1215="x","Z","")</f>
        <v/>
      </c>
      <c r="DC1050" s="44" t="str">
        <f>IF(Wedstrijden!AP1215="x","ZZ","")</f>
        <v/>
      </c>
      <c r="DD1050" s="44" t="str">
        <f>IF(Wedstrijden!AQ1215="x","1.40","")</f>
        <v/>
      </c>
      <c r="DE1050" s="44" t="str">
        <f>IF(COUNTA(Wedstrijden!AR1215:AT1215)&lt;&gt;0,6,"")</f>
        <v/>
      </c>
      <c r="DF1050" s="44" t="str">
        <f t="shared" si="100"/>
        <v/>
      </c>
      <c r="DG1050" s="44" t="str">
        <f>IF(Wedstrijden!AR1215="x","L","")</f>
        <v/>
      </c>
      <c r="DH1050" s="44" t="str">
        <f>IF(Wedstrijden!AS1215="x","M","")</f>
        <v/>
      </c>
      <c r="DI1050" s="44" t="str">
        <f>IF(Wedstrijden!AT1215="x","Z","")</f>
        <v/>
      </c>
      <c r="DJ1050" s="44" t="str">
        <f>IF(COUNTA(Wedstrijden!AU1215:AW1215)&lt;&gt;0,6,"")</f>
        <v/>
      </c>
      <c r="DK1050" s="44" t="str">
        <f t="shared" si="101"/>
        <v/>
      </c>
      <c r="DL1050" s="44" t="str">
        <f>IF(Wedstrijden!AU1215="x","L","")</f>
        <v/>
      </c>
      <c r="DM1050" s="44" t="str">
        <f>IF(Wedstrijden!AV1215="x","M","")</f>
        <v/>
      </c>
      <c r="DN1050" s="44" t="str">
        <f>IF(Wedstrijden!AW1215="x","Z","")</f>
        <v/>
      </c>
    </row>
    <row r="1051" spans="1:118" ht="15">
      <c r="A1051" s="48" t="e">
        <f>Wedstrijden!#REF!</f>
        <v>#REF!</v>
      </c>
      <c r="B1051" s="44" t="str">
        <f>IFERROR(VLOOKUP(Wedstrijden!E1216,Wedstrijdlocaties!$B$2:$E$499,2,FALSE),"")</f>
        <v/>
      </c>
      <c r="C1051" s="44" t="str">
        <f>Wedstrijden!F1216</f>
        <v/>
      </c>
      <c r="D1051" s="44" t="str">
        <f>IFERROR(VLOOKUP(Wedstrijden!G1216,Organisaties!$B$2:$C$501,2,FALSE),"")</f>
        <v/>
      </c>
      <c r="E1051" s="44" t="str">
        <f>IFERROR(VLOOKUP(Wedstrijden!G1216,Organisaties!$B$2:$F$501,5,FALSE),"")</f>
        <v/>
      </c>
      <c r="F1051" s="44" t="str">
        <f>IF(Wedstrijden!BC1216&lt;&gt;"",Wedstrijden!BC1216,"")</f>
        <v/>
      </c>
      <c r="G1051" s="44">
        <f>IF(Wedstrijden!AY1216="Indoor",1,0)</f>
        <v>0</v>
      </c>
      <c r="H1051" s="44">
        <f>Wedstrijden!AZ1216</f>
        <v>0</v>
      </c>
      <c r="I1051" s="44" t="str">
        <f>IF(Wedstrijden!AX1216="Nee",0,IF(Wedstrijden!AX1216="Ja",1,""))</f>
        <v/>
      </c>
      <c r="J1051" s="44" t="str">
        <f>IF(Wedstrijden!BA1216&lt;&gt;"",Wedstrijden!BA1216,"")</f>
        <v/>
      </c>
      <c r="W1051" s="45"/>
      <c r="AE1051" s="45"/>
      <c r="AN1051" s="45"/>
      <c r="AU1051" s="45"/>
      <c r="BA1051" s="45"/>
      <c r="BE1051" s="45"/>
      <c r="BJ1051" s="44" t="str">
        <f>IF(COUNTA(Wedstrijden!I1216:S1216)&lt;&gt;0,1,"")</f>
        <v/>
      </c>
      <c r="BK1051" s="44" t="str">
        <f t="shared" si="96"/>
        <v/>
      </c>
      <c r="BL1051" s="44" t="str">
        <f>IF(Wedstrijden!I1216="x","AA","")</f>
        <v/>
      </c>
      <c r="BM1051" s="44" t="str">
        <f>IF(Wedstrijden!J1216="x","A","")</f>
        <v/>
      </c>
      <c r="BN1051" s="44" t="str">
        <f>IF(Wedstrijden!K1216="x","B1","")</f>
        <v/>
      </c>
      <c r="BO1051" s="44" t="str">
        <f>IF(Wedstrijden!L1216="x","BB","")</f>
        <v/>
      </c>
      <c r="BP1051" s="44" t="str">
        <f>IF(Wedstrijden!M1216="x","B","")</f>
        <v/>
      </c>
      <c r="BQ1051" s="44" t="str">
        <f>IF(Wedstrijden!N1216="x","L1","")</f>
        <v/>
      </c>
      <c r="BR1051" s="44" t="str">
        <f>IF(Wedstrijden!O1216="x","L2","")</f>
        <v/>
      </c>
      <c r="BS1051" s="44" t="str">
        <f>IF(Wedstrijden!P1216="x","M1","")</f>
        <v/>
      </c>
      <c r="BT1051" s="44" t="str">
        <f>IF(Wedstrijden!Q1216="x","M2","")</f>
        <v/>
      </c>
      <c r="BU1051" s="44" t="str">
        <f>IF(Wedstrijden!R1216="x","Z1","")</f>
        <v/>
      </c>
      <c r="BV1051" s="44" t="str">
        <f>IF(Wedstrijden!S1216="x","Z2","")</f>
        <v/>
      </c>
      <c r="BW1051" s="44" t="str">
        <f>IF(COUNTA(Wedstrijden!T1216:AB1216)&lt;&gt;0,1,"")</f>
        <v/>
      </c>
      <c r="BX1051" s="44" t="str">
        <f t="shared" si="97"/>
        <v/>
      </c>
      <c r="BY1051" s="44" t="str">
        <f>IF(Wedstrijden!T1216="x","BB","")</f>
        <v/>
      </c>
      <c r="BZ1051" s="44" t="str">
        <f>IF(Wedstrijden!U1216="x","B","")</f>
        <v/>
      </c>
      <c r="CA1051" s="44" t="str">
        <f>IF(Wedstrijden!V1216="x","L1","")</f>
        <v/>
      </c>
      <c r="CB1051" s="44" t="str">
        <f>IF(Wedstrijden!W1216="x","L2","")</f>
        <v/>
      </c>
      <c r="CC1051" s="44" t="str">
        <f>IF(Wedstrijden!X1216="x","M1","")</f>
        <v/>
      </c>
      <c r="CD1051" s="44" t="str">
        <f>IF(Wedstrijden!Y1216="x","M2","")</f>
        <v/>
      </c>
      <c r="CE1051" s="44" t="str">
        <f>IF(Wedstrijden!Z1216="x","Z1","")</f>
        <v/>
      </c>
      <c r="CF1051" s="44" t="str">
        <f>IF(Wedstrijden!AA1216="x","Z2","")</f>
        <v/>
      </c>
      <c r="CG1051" s="44" t="str">
        <f>IF(Wedstrijden!AB1216="x","ZZL","")</f>
        <v/>
      </c>
      <c r="CL1051" s="44" t="str">
        <f>IF(COUNTA(Wedstrijden!AC1216:AJ1216)&lt;&gt;0,2,"")</f>
        <v/>
      </c>
      <c r="CM1051" s="44" t="str">
        <f t="shared" si="98"/>
        <v/>
      </c>
      <c r="CN1051" s="44" t="str">
        <f>IF(Wedstrijden!AC1216="x","AA","")</f>
        <v/>
      </c>
      <c r="CO1051" s="44" t="str">
        <f>IF(Wedstrijden!AD1216="x","A","")</f>
        <v/>
      </c>
      <c r="CP1051" s="44" t="str">
        <f>IF(Wedstrijden!AE1216="x","BB","")</f>
        <v/>
      </c>
      <c r="CQ1051" s="44" t="str">
        <f>IF(Wedstrijden!AF1216="x","B","")</f>
        <v/>
      </c>
      <c r="CR1051" s="44" t="str">
        <f>IF(Wedstrijden!AG1216="x","L","")</f>
        <v/>
      </c>
      <c r="CS1051" s="44" t="str">
        <f>IF(Wedstrijden!AH1216="x","M","")</f>
        <v/>
      </c>
      <c r="CT1051" s="44" t="str">
        <f>IF(Wedstrijden!AI1216="x","Z","")</f>
        <v/>
      </c>
      <c r="CU1051" s="44" t="str">
        <f>IF(Wedstrijden!AJ1216="x","ZZ","")</f>
        <v/>
      </c>
      <c r="CV1051" s="44" t="str">
        <f>IF(COUNTA(Wedstrijden!AK1216:AQ1216)&lt;&gt;0,2,"")</f>
        <v/>
      </c>
      <c r="CW1051" s="44" t="str">
        <f t="shared" si="99"/>
        <v/>
      </c>
      <c r="CX1051" s="44" t="str">
        <f>IF(Wedstrijden!AK1216="x","BB","")</f>
        <v/>
      </c>
      <c r="CY1051" s="44" t="str">
        <f>IF(Wedstrijden!AL1216="x","B","")</f>
        <v/>
      </c>
      <c r="CZ1051" s="44" t="str">
        <f>IF(Wedstrijden!AM1216="x","L","")</f>
        <v/>
      </c>
      <c r="DA1051" s="44" t="str">
        <f>IF(Wedstrijden!AN1216="x","M","")</f>
        <v/>
      </c>
      <c r="DB1051" s="44" t="str">
        <f>IF(Wedstrijden!AO1216="x","Z","")</f>
        <v/>
      </c>
      <c r="DC1051" s="44" t="str">
        <f>IF(Wedstrijden!AP1216="x","ZZ","")</f>
        <v/>
      </c>
      <c r="DD1051" s="44" t="str">
        <f>IF(Wedstrijden!AQ1216="x","1.40","")</f>
        <v/>
      </c>
      <c r="DE1051" s="44" t="str">
        <f>IF(COUNTA(Wedstrijden!AR1216:AT1216)&lt;&gt;0,6,"")</f>
        <v/>
      </c>
      <c r="DF1051" s="44" t="str">
        <f t="shared" si="100"/>
        <v/>
      </c>
      <c r="DG1051" s="44" t="str">
        <f>IF(Wedstrijden!AR1216="x","L","")</f>
        <v/>
      </c>
      <c r="DH1051" s="44" t="str">
        <f>IF(Wedstrijden!AS1216="x","M","")</f>
        <v/>
      </c>
      <c r="DI1051" s="44" t="str">
        <f>IF(Wedstrijden!AT1216="x","Z","")</f>
        <v/>
      </c>
      <c r="DJ1051" s="44" t="str">
        <f>IF(COUNTA(Wedstrijden!AU1216:AW1216)&lt;&gt;0,6,"")</f>
        <v/>
      </c>
      <c r="DK1051" s="44" t="str">
        <f t="shared" si="101"/>
        <v/>
      </c>
      <c r="DL1051" s="44" t="str">
        <f>IF(Wedstrijden!AU1216="x","L","")</f>
        <v/>
      </c>
      <c r="DM1051" s="44" t="str">
        <f>IF(Wedstrijden!AV1216="x","M","")</f>
        <v/>
      </c>
      <c r="DN1051" s="44" t="str">
        <f>IF(Wedstrijden!AW1216="x","Z","")</f>
        <v/>
      </c>
    </row>
    <row r="1052" spans="1:118" ht="15">
      <c r="A1052" s="48" t="e">
        <f>Wedstrijden!#REF!</f>
        <v>#REF!</v>
      </c>
      <c r="B1052" s="44" t="str">
        <f>IFERROR(VLOOKUP(Wedstrijden!E1217,Wedstrijdlocaties!$B$2:$E$499,2,FALSE),"")</f>
        <v/>
      </c>
      <c r="C1052" s="44" t="str">
        <f>Wedstrijden!F1217</f>
        <v/>
      </c>
      <c r="D1052" s="44" t="str">
        <f>IFERROR(VLOOKUP(Wedstrijden!G1217,Organisaties!$B$2:$C$501,2,FALSE),"")</f>
        <v/>
      </c>
      <c r="E1052" s="44" t="str">
        <f>IFERROR(VLOOKUP(Wedstrijden!G1217,Organisaties!$B$2:$F$501,5,FALSE),"")</f>
        <v/>
      </c>
      <c r="F1052" s="44" t="str">
        <f>IF(Wedstrijden!BC1217&lt;&gt;"",Wedstrijden!BC1217,"")</f>
        <v/>
      </c>
      <c r="G1052" s="44">
        <f>IF(Wedstrijden!AY1217="Indoor",1,0)</f>
        <v>0</v>
      </c>
      <c r="H1052" s="44">
        <f>Wedstrijden!AZ1217</f>
        <v>0</v>
      </c>
      <c r="I1052" s="44" t="str">
        <f>IF(Wedstrijden!AX1217="Nee",0,IF(Wedstrijden!AX1217="Ja",1,""))</f>
        <v/>
      </c>
      <c r="J1052" s="44" t="str">
        <f>IF(Wedstrijden!BA1217&lt;&gt;"",Wedstrijden!BA1217,"")</f>
        <v/>
      </c>
      <c r="W1052" s="45"/>
      <c r="AE1052" s="45"/>
      <c r="AN1052" s="45"/>
      <c r="AU1052" s="45"/>
      <c r="BA1052" s="45"/>
      <c r="BE1052" s="45"/>
      <c r="BJ1052" s="44" t="str">
        <f>IF(COUNTA(Wedstrijden!I1217:S1217)&lt;&gt;0,1,"")</f>
        <v/>
      </c>
      <c r="BK1052" s="44" t="str">
        <f t="shared" si="96"/>
        <v/>
      </c>
      <c r="BL1052" s="44" t="str">
        <f>IF(Wedstrijden!I1217="x","AA","")</f>
        <v/>
      </c>
      <c r="BM1052" s="44" t="str">
        <f>IF(Wedstrijden!J1217="x","A","")</f>
        <v/>
      </c>
      <c r="BN1052" s="44" t="str">
        <f>IF(Wedstrijden!K1217="x","B1","")</f>
        <v/>
      </c>
      <c r="BO1052" s="44" t="str">
        <f>IF(Wedstrijden!L1217="x","BB","")</f>
        <v/>
      </c>
      <c r="BP1052" s="44" t="str">
        <f>IF(Wedstrijden!M1217="x","B","")</f>
        <v/>
      </c>
      <c r="BQ1052" s="44" t="str">
        <f>IF(Wedstrijden!N1217="x","L1","")</f>
        <v/>
      </c>
      <c r="BR1052" s="44" t="str">
        <f>IF(Wedstrijden!O1217="x","L2","")</f>
        <v/>
      </c>
      <c r="BS1052" s="44" t="str">
        <f>IF(Wedstrijden!P1217="x","M1","")</f>
        <v/>
      </c>
      <c r="BT1052" s="44" t="str">
        <f>IF(Wedstrijden!Q1217="x","M2","")</f>
        <v/>
      </c>
      <c r="BU1052" s="44" t="str">
        <f>IF(Wedstrijden!R1217="x","Z1","")</f>
        <v/>
      </c>
      <c r="BV1052" s="44" t="str">
        <f>IF(Wedstrijden!S1217="x","Z2","")</f>
        <v/>
      </c>
      <c r="BW1052" s="44" t="str">
        <f>IF(COUNTA(Wedstrijden!T1217:AB1217)&lt;&gt;0,1,"")</f>
        <v/>
      </c>
      <c r="BX1052" s="44" t="str">
        <f t="shared" si="97"/>
        <v/>
      </c>
      <c r="BY1052" s="44" t="str">
        <f>IF(Wedstrijden!T1217="x","BB","")</f>
        <v/>
      </c>
      <c r="BZ1052" s="44" t="str">
        <f>IF(Wedstrijden!U1217="x","B","")</f>
        <v/>
      </c>
      <c r="CA1052" s="44" t="str">
        <f>IF(Wedstrijden!V1217="x","L1","")</f>
        <v/>
      </c>
      <c r="CB1052" s="44" t="str">
        <f>IF(Wedstrijden!W1217="x","L2","")</f>
        <v/>
      </c>
      <c r="CC1052" s="44" t="str">
        <f>IF(Wedstrijden!X1217="x","M1","")</f>
        <v/>
      </c>
      <c r="CD1052" s="44" t="str">
        <f>IF(Wedstrijden!Y1217="x","M2","")</f>
        <v/>
      </c>
      <c r="CE1052" s="44" t="str">
        <f>IF(Wedstrijden!Z1217="x","Z1","")</f>
        <v/>
      </c>
      <c r="CF1052" s="44" t="str">
        <f>IF(Wedstrijden!AA1217="x","Z2","")</f>
        <v/>
      </c>
      <c r="CG1052" s="44" t="str">
        <f>IF(Wedstrijden!AB1217="x","ZZL","")</f>
        <v/>
      </c>
      <c r="CL1052" s="44" t="str">
        <f>IF(COUNTA(Wedstrijden!AC1217:AJ1217)&lt;&gt;0,2,"")</f>
        <v/>
      </c>
      <c r="CM1052" s="44" t="str">
        <f t="shared" si="98"/>
        <v/>
      </c>
      <c r="CN1052" s="44" t="str">
        <f>IF(Wedstrijden!AC1217="x","AA","")</f>
        <v/>
      </c>
      <c r="CO1052" s="44" t="str">
        <f>IF(Wedstrijden!AD1217="x","A","")</f>
        <v/>
      </c>
      <c r="CP1052" s="44" t="str">
        <f>IF(Wedstrijden!AE1217="x","BB","")</f>
        <v/>
      </c>
      <c r="CQ1052" s="44" t="str">
        <f>IF(Wedstrijden!AF1217="x","B","")</f>
        <v/>
      </c>
      <c r="CR1052" s="44" t="str">
        <f>IF(Wedstrijden!AG1217="x","L","")</f>
        <v/>
      </c>
      <c r="CS1052" s="44" t="str">
        <f>IF(Wedstrijden!AH1217="x","M","")</f>
        <v/>
      </c>
      <c r="CT1052" s="44" t="str">
        <f>IF(Wedstrijden!AI1217="x","Z","")</f>
        <v/>
      </c>
      <c r="CU1052" s="44" t="str">
        <f>IF(Wedstrijden!AJ1217="x","ZZ","")</f>
        <v/>
      </c>
      <c r="CV1052" s="44" t="str">
        <f>IF(COUNTA(Wedstrijden!AK1217:AQ1217)&lt;&gt;0,2,"")</f>
        <v/>
      </c>
      <c r="CW1052" s="44" t="str">
        <f t="shared" si="99"/>
        <v/>
      </c>
      <c r="CX1052" s="44" t="str">
        <f>IF(Wedstrijden!AK1217="x","BB","")</f>
        <v/>
      </c>
      <c r="CY1052" s="44" t="str">
        <f>IF(Wedstrijden!AL1217="x","B","")</f>
        <v/>
      </c>
      <c r="CZ1052" s="44" t="str">
        <f>IF(Wedstrijden!AM1217="x","L","")</f>
        <v/>
      </c>
      <c r="DA1052" s="44" t="str">
        <f>IF(Wedstrijden!AN1217="x","M","")</f>
        <v/>
      </c>
      <c r="DB1052" s="44" t="str">
        <f>IF(Wedstrijden!AO1217="x","Z","")</f>
        <v/>
      </c>
      <c r="DC1052" s="44" t="str">
        <f>IF(Wedstrijden!AP1217="x","ZZ","")</f>
        <v/>
      </c>
      <c r="DD1052" s="44" t="str">
        <f>IF(Wedstrijden!AQ1217="x","1.40","")</f>
        <v/>
      </c>
      <c r="DE1052" s="44" t="str">
        <f>IF(COUNTA(Wedstrijden!AR1217:AT1217)&lt;&gt;0,6,"")</f>
        <v/>
      </c>
      <c r="DF1052" s="44" t="str">
        <f t="shared" si="100"/>
        <v/>
      </c>
      <c r="DG1052" s="44" t="str">
        <f>IF(Wedstrijden!AR1217="x","L","")</f>
        <v/>
      </c>
      <c r="DH1052" s="44" t="str">
        <f>IF(Wedstrijden!AS1217="x","M","")</f>
        <v/>
      </c>
      <c r="DI1052" s="44" t="str">
        <f>IF(Wedstrijden!AT1217="x","Z","")</f>
        <v/>
      </c>
      <c r="DJ1052" s="44" t="str">
        <f>IF(COUNTA(Wedstrijden!AU1217:AW1217)&lt;&gt;0,6,"")</f>
        <v/>
      </c>
      <c r="DK1052" s="44" t="str">
        <f t="shared" si="101"/>
        <v/>
      </c>
      <c r="DL1052" s="44" t="str">
        <f>IF(Wedstrijden!AU1217="x","L","")</f>
        <v/>
      </c>
      <c r="DM1052" s="44" t="str">
        <f>IF(Wedstrijden!AV1217="x","M","")</f>
        <v/>
      </c>
      <c r="DN1052" s="44" t="str">
        <f>IF(Wedstrijden!AW1217="x","Z","")</f>
        <v/>
      </c>
    </row>
    <row r="1053" spans="1:118" ht="15">
      <c r="A1053" s="48" t="e">
        <f>Wedstrijden!#REF!</f>
        <v>#REF!</v>
      </c>
      <c r="B1053" s="44" t="str">
        <f>IFERROR(VLOOKUP(Wedstrijden!E1218,Wedstrijdlocaties!$B$2:$E$499,2,FALSE),"")</f>
        <v/>
      </c>
      <c r="C1053" s="44" t="str">
        <f>Wedstrijden!F1218</f>
        <v/>
      </c>
      <c r="D1053" s="44" t="str">
        <f>IFERROR(VLOOKUP(Wedstrijden!G1218,Organisaties!$B$2:$C$501,2,FALSE),"")</f>
        <v/>
      </c>
      <c r="E1053" s="44" t="str">
        <f>IFERROR(VLOOKUP(Wedstrijden!G1218,Organisaties!$B$2:$F$501,5,FALSE),"")</f>
        <v/>
      </c>
      <c r="F1053" s="44" t="str">
        <f>IF(Wedstrijden!BC1218&lt;&gt;"",Wedstrijden!BC1218,"")</f>
        <v/>
      </c>
      <c r="G1053" s="44">
        <f>IF(Wedstrijden!AY1218="Indoor",1,0)</f>
        <v>0</v>
      </c>
      <c r="H1053" s="44">
        <f>Wedstrijden!AZ1218</f>
        <v>0</v>
      </c>
      <c r="I1053" s="44" t="str">
        <f>IF(Wedstrijden!AX1218="Nee",0,IF(Wedstrijden!AX1218="Ja",1,""))</f>
        <v/>
      </c>
      <c r="J1053" s="44" t="str">
        <f>IF(Wedstrijden!BA1218&lt;&gt;"",Wedstrijden!BA1218,"")</f>
        <v/>
      </c>
      <c r="W1053" s="45"/>
      <c r="AE1053" s="45"/>
      <c r="AN1053" s="45"/>
      <c r="AU1053" s="45"/>
      <c r="BA1053" s="45"/>
      <c r="BE1053" s="45"/>
      <c r="BJ1053" s="44" t="str">
        <f>IF(COUNTA(Wedstrijden!I1218:S1218)&lt;&gt;0,1,"")</f>
        <v/>
      </c>
      <c r="BK1053" s="44" t="str">
        <f t="shared" si="96"/>
        <v/>
      </c>
      <c r="BL1053" s="44" t="str">
        <f>IF(Wedstrijden!I1218="x","AA","")</f>
        <v/>
      </c>
      <c r="BM1053" s="44" t="str">
        <f>IF(Wedstrijden!J1218="x","A","")</f>
        <v/>
      </c>
      <c r="BN1053" s="44" t="str">
        <f>IF(Wedstrijden!K1218="x","B1","")</f>
        <v/>
      </c>
      <c r="BO1053" s="44" t="str">
        <f>IF(Wedstrijden!L1218="x","BB","")</f>
        <v/>
      </c>
      <c r="BP1053" s="44" t="str">
        <f>IF(Wedstrijden!M1218="x","B","")</f>
        <v/>
      </c>
      <c r="BQ1053" s="44" t="str">
        <f>IF(Wedstrijden!N1218="x","L1","")</f>
        <v/>
      </c>
      <c r="BR1053" s="44" t="str">
        <f>IF(Wedstrijden!O1218="x","L2","")</f>
        <v/>
      </c>
      <c r="BS1053" s="44" t="str">
        <f>IF(Wedstrijden!P1218="x","M1","")</f>
        <v/>
      </c>
      <c r="BT1053" s="44" t="str">
        <f>IF(Wedstrijden!Q1218="x","M2","")</f>
        <v/>
      </c>
      <c r="BU1053" s="44" t="str">
        <f>IF(Wedstrijden!R1218="x","Z1","")</f>
        <v/>
      </c>
      <c r="BV1053" s="44" t="str">
        <f>IF(Wedstrijden!S1218="x","Z2","")</f>
        <v/>
      </c>
      <c r="BW1053" s="44" t="str">
        <f>IF(COUNTA(Wedstrijden!T1218:AB1218)&lt;&gt;0,1,"")</f>
        <v/>
      </c>
      <c r="BX1053" s="44" t="str">
        <f t="shared" si="97"/>
        <v/>
      </c>
      <c r="BY1053" s="44" t="str">
        <f>IF(Wedstrijden!T1218="x","BB","")</f>
        <v/>
      </c>
      <c r="BZ1053" s="44" t="str">
        <f>IF(Wedstrijden!U1218="x","B","")</f>
        <v/>
      </c>
      <c r="CA1053" s="44" t="str">
        <f>IF(Wedstrijden!V1218="x","L1","")</f>
        <v/>
      </c>
      <c r="CB1053" s="44" t="str">
        <f>IF(Wedstrijden!W1218="x","L2","")</f>
        <v/>
      </c>
      <c r="CC1053" s="44" t="str">
        <f>IF(Wedstrijden!X1218="x","M1","")</f>
        <v/>
      </c>
      <c r="CD1053" s="44" t="str">
        <f>IF(Wedstrijden!Y1218="x","M2","")</f>
        <v/>
      </c>
      <c r="CE1053" s="44" t="str">
        <f>IF(Wedstrijden!Z1218="x","Z1","")</f>
        <v/>
      </c>
      <c r="CF1053" s="44" t="str">
        <f>IF(Wedstrijden!AA1218="x","Z2","")</f>
        <v/>
      </c>
      <c r="CG1053" s="44" t="str">
        <f>IF(Wedstrijden!AB1218="x","ZZL","")</f>
        <v/>
      </c>
      <c r="CL1053" s="44" t="str">
        <f>IF(COUNTA(Wedstrijden!AC1218:AJ1218)&lt;&gt;0,2,"")</f>
        <v/>
      </c>
      <c r="CM1053" s="44" t="str">
        <f t="shared" si="98"/>
        <v/>
      </c>
      <c r="CN1053" s="44" t="str">
        <f>IF(Wedstrijden!AC1218="x","AA","")</f>
        <v/>
      </c>
      <c r="CO1053" s="44" t="str">
        <f>IF(Wedstrijden!AD1218="x","A","")</f>
        <v/>
      </c>
      <c r="CP1053" s="44" t="str">
        <f>IF(Wedstrijden!AE1218="x","BB","")</f>
        <v/>
      </c>
      <c r="CQ1053" s="44" t="str">
        <f>IF(Wedstrijden!AF1218="x","B","")</f>
        <v/>
      </c>
      <c r="CR1053" s="44" t="str">
        <f>IF(Wedstrijden!AG1218="x","L","")</f>
        <v/>
      </c>
      <c r="CS1053" s="44" t="str">
        <f>IF(Wedstrijden!AH1218="x","M","")</f>
        <v/>
      </c>
      <c r="CT1053" s="44" t="str">
        <f>IF(Wedstrijden!AI1218="x","Z","")</f>
        <v/>
      </c>
      <c r="CU1053" s="44" t="str">
        <f>IF(Wedstrijden!AJ1218="x","ZZ","")</f>
        <v/>
      </c>
      <c r="CV1053" s="44" t="str">
        <f>IF(COUNTA(Wedstrijden!AK1218:AQ1218)&lt;&gt;0,2,"")</f>
        <v/>
      </c>
      <c r="CW1053" s="44" t="str">
        <f t="shared" si="99"/>
        <v/>
      </c>
      <c r="CX1053" s="44" t="str">
        <f>IF(Wedstrijden!AK1218="x","BB","")</f>
        <v/>
      </c>
      <c r="CY1053" s="44" t="str">
        <f>IF(Wedstrijden!AL1218="x","B","")</f>
        <v/>
      </c>
      <c r="CZ1053" s="44" t="str">
        <f>IF(Wedstrijden!AM1218="x","L","")</f>
        <v/>
      </c>
      <c r="DA1053" s="44" t="str">
        <f>IF(Wedstrijden!AN1218="x","M","")</f>
        <v/>
      </c>
      <c r="DB1053" s="44" t="str">
        <f>IF(Wedstrijden!AO1218="x","Z","")</f>
        <v/>
      </c>
      <c r="DC1053" s="44" t="str">
        <f>IF(Wedstrijden!AP1218="x","ZZ","")</f>
        <v/>
      </c>
      <c r="DD1053" s="44" t="str">
        <f>IF(Wedstrijden!AQ1218="x","1.40","")</f>
        <v/>
      </c>
      <c r="DE1053" s="44" t="str">
        <f>IF(COUNTA(Wedstrijden!AR1218:AT1218)&lt;&gt;0,6,"")</f>
        <v/>
      </c>
      <c r="DF1053" s="44" t="str">
        <f t="shared" si="100"/>
        <v/>
      </c>
      <c r="DG1053" s="44" t="str">
        <f>IF(Wedstrijden!AR1218="x","L","")</f>
        <v/>
      </c>
      <c r="DH1053" s="44" t="str">
        <f>IF(Wedstrijden!AS1218="x","M","")</f>
        <v/>
      </c>
      <c r="DI1053" s="44" t="str">
        <f>IF(Wedstrijden!AT1218="x","Z","")</f>
        <v/>
      </c>
      <c r="DJ1053" s="44" t="str">
        <f>IF(COUNTA(Wedstrijden!AU1218:AW1218)&lt;&gt;0,6,"")</f>
        <v/>
      </c>
      <c r="DK1053" s="44" t="str">
        <f t="shared" si="101"/>
        <v/>
      </c>
      <c r="DL1053" s="44" t="str">
        <f>IF(Wedstrijden!AU1218="x","L","")</f>
        <v/>
      </c>
      <c r="DM1053" s="44" t="str">
        <f>IF(Wedstrijden!AV1218="x","M","")</f>
        <v/>
      </c>
      <c r="DN1053" s="44" t="str">
        <f>IF(Wedstrijden!AW1218="x","Z","")</f>
        <v/>
      </c>
    </row>
    <row r="1054" spans="1:118" ht="15">
      <c r="A1054" s="48" t="e">
        <f>Wedstrijden!#REF!</f>
        <v>#REF!</v>
      </c>
      <c r="B1054" s="44" t="str">
        <f>IFERROR(VLOOKUP(Wedstrijden!E1219,Wedstrijdlocaties!$B$2:$E$499,2,FALSE),"")</f>
        <v/>
      </c>
      <c r="C1054" s="44" t="str">
        <f>Wedstrijden!F1219</f>
        <v/>
      </c>
      <c r="D1054" s="44" t="str">
        <f>IFERROR(VLOOKUP(Wedstrijden!G1219,Organisaties!$B$2:$C$501,2,FALSE),"")</f>
        <v/>
      </c>
      <c r="E1054" s="44" t="str">
        <f>IFERROR(VLOOKUP(Wedstrijden!G1219,Organisaties!$B$2:$F$501,5,FALSE),"")</f>
        <v/>
      </c>
      <c r="F1054" s="44" t="str">
        <f>IF(Wedstrijden!BC1219&lt;&gt;"",Wedstrijden!BC1219,"")</f>
        <v/>
      </c>
      <c r="G1054" s="44">
        <f>IF(Wedstrijden!AY1219="Indoor",1,0)</f>
        <v>0</v>
      </c>
      <c r="H1054" s="44">
        <f>Wedstrijden!AZ1219</f>
        <v>0</v>
      </c>
      <c r="I1054" s="44" t="str">
        <f>IF(Wedstrijden!AX1219="Nee",0,IF(Wedstrijden!AX1219="Ja",1,""))</f>
        <v/>
      </c>
      <c r="J1054" s="44" t="str">
        <f>IF(Wedstrijden!BA1219&lt;&gt;"",Wedstrijden!BA1219,"")</f>
        <v/>
      </c>
      <c r="W1054" s="45"/>
      <c r="AE1054" s="45"/>
      <c r="AN1054" s="45"/>
      <c r="AU1054" s="45"/>
      <c r="BA1054" s="45"/>
      <c r="BE1054" s="45"/>
      <c r="BJ1054" s="44" t="str">
        <f>IF(COUNTA(Wedstrijden!I1219:S1219)&lt;&gt;0,1,"")</f>
        <v/>
      </c>
      <c r="BK1054" s="44" t="str">
        <f t="shared" si="96"/>
        <v/>
      </c>
      <c r="BL1054" s="44" t="str">
        <f>IF(Wedstrijden!I1219="x","AA","")</f>
        <v/>
      </c>
      <c r="BM1054" s="44" t="str">
        <f>IF(Wedstrijden!J1219="x","A","")</f>
        <v/>
      </c>
      <c r="BN1054" s="44" t="str">
        <f>IF(Wedstrijden!K1219="x","B1","")</f>
        <v/>
      </c>
      <c r="BO1054" s="44" t="str">
        <f>IF(Wedstrijden!L1219="x","BB","")</f>
        <v/>
      </c>
      <c r="BP1054" s="44" t="str">
        <f>IF(Wedstrijden!M1219="x","B","")</f>
        <v/>
      </c>
      <c r="BQ1054" s="44" t="str">
        <f>IF(Wedstrijden!N1219="x","L1","")</f>
        <v/>
      </c>
      <c r="BR1054" s="44" t="str">
        <f>IF(Wedstrijden!O1219="x","L2","")</f>
        <v/>
      </c>
      <c r="BS1054" s="44" t="str">
        <f>IF(Wedstrijden!P1219="x","M1","")</f>
        <v/>
      </c>
      <c r="BT1054" s="44" t="str">
        <f>IF(Wedstrijden!Q1219="x","M2","")</f>
        <v/>
      </c>
      <c r="BU1054" s="44" t="str">
        <f>IF(Wedstrijden!R1219="x","Z1","")</f>
        <v/>
      </c>
      <c r="BV1054" s="44" t="str">
        <f>IF(Wedstrijden!S1219="x","Z2","")</f>
        <v/>
      </c>
      <c r="BW1054" s="44" t="str">
        <f>IF(COUNTA(Wedstrijden!T1219:AB1219)&lt;&gt;0,1,"")</f>
        <v/>
      </c>
      <c r="BX1054" s="44" t="str">
        <f t="shared" si="97"/>
        <v/>
      </c>
      <c r="BY1054" s="44" t="str">
        <f>IF(Wedstrijden!T1219="x","BB","")</f>
        <v/>
      </c>
      <c r="BZ1054" s="44" t="str">
        <f>IF(Wedstrijden!U1219="x","B","")</f>
        <v/>
      </c>
      <c r="CA1054" s="44" t="str">
        <f>IF(Wedstrijden!V1219="x","L1","")</f>
        <v/>
      </c>
      <c r="CB1054" s="44" t="str">
        <f>IF(Wedstrijden!W1219="x","L2","")</f>
        <v/>
      </c>
      <c r="CC1054" s="44" t="str">
        <f>IF(Wedstrijden!X1219="x","M1","")</f>
        <v/>
      </c>
      <c r="CD1054" s="44" t="str">
        <f>IF(Wedstrijden!Y1219="x","M2","")</f>
        <v/>
      </c>
      <c r="CE1054" s="44" t="str">
        <f>IF(Wedstrijden!Z1219="x","Z1","")</f>
        <v/>
      </c>
      <c r="CF1054" s="44" t="str">
        <f>IF(Wedstrijden!AA1219="x","Z2","")</f>
        <v/>
      </c>
      <c r="CG1054" s="44" t="str">
        <f>IF(Wedstrijden!AB1219="x","ZZL","")</f>
        <v/>
      </c>
      <c r="CL1054" s="44" t="str">
        <f>IF(COUNTA(Wedstrijden!AC1219:AJ1219)&lt;&gt;0,2,"")</f>
        <v/>
      </c>
      <c r="CM1054" s="44" t="str">
        <f t="shared" si="98"/>
        <v/>
      </c>
      <c r="CN1054" s="44" t="str">
        <f>IF(Wedstrijden!AC1219="x","AA","")</f>
        <v/>
      </c>
      <c r="CO1054" s="44" t="str">
        <f>IF(Wedstrijden!AD1219="x","A","")</f>
        <v/>
      </c>
      <c r="CP1054" s="44" t="str">
        <f>IF(Wedstrijden!AE1219="x","BB","")</f>
        <v/>
      </c>
      <c r="CQ1054" s="44" t="str">
        <f>IF(Wedstrijden!AF1219="x","B","")</f>
        <v/>
      </c>
      <c r="CR1054" s="44" t="str">
        <f>IF(Wedstrijden!AG1219="x","L","")</f>
        <v/>
      </c>
      <c r="CS1054" s="44" t="str">
        <f>IF(Wedstrijden!AH1219="x","M","")</f>
        <v/>
      </c>
      <c r="CT1054" s="44" t="str">
        <f>IF(Wedstrijden!AI1219="x","Z","")</f>
        <v/>
      </c>
      <c r="CU1054" s="44" t="str">
        <f>IF(Wedstrijden!AJ1219="x","ZZ","")</f>
        <v/>
      </c>
      <c r="CV1054" s="44" t="str">
        <f>IF(COUNTA(Wedstrijden!AK1219:AQ1219)&lt;&gt;0,2,"")</f>
        <v/>
      </c>
      <c r="CW1054" s="44" t="str">
        <f t="shared" si="99"/>
        <v/>
      </c>
      <c r="CX1054" s="44" t="str">
        <f>IF(Wedstrijden!AK1219="x","BB","")</f>
        <v/>
      </c>
      <c r="CY1054" s="44" t="str">
        <f>IF(Wedstrijden!AL1219="x","B","")</f>
        <v/>
      </c>
      <c r="CZ1054" s="44" t="str">
        <f>IF(Wedstrijden!AM1219="x","L","")</f>
        <v/>
      </c>
      <c r="DA1054" s="44" t="str">
        <f>IF(Wedstrijden!AN1219="x","M","")</f>
        <v/>
      </c>
      <c r="DB1054" s="44" t="str">
        <f>IF(Wedstrijden!AO1219="x","Z","")</f>
        <v/>
      </c>
      <c r="DC1054" s="44" t="str">
        <f>IF(Wedstrijden!AP1219="x","ZZ","")</f>
        <v/>
      </c>
      <c r="DD1054" s="44" t="str">
        <f>IF(Wedstrijden!AQ1219="x","1.40","")</f>
        <v/>
      </c>
      <c r="DE1054" s="44" t="str">
        <f>IF(COUNTA(Wedstrijden!AR1219:AT1219)&lt;&gt;0,6,"")</f>
        <v/>
      </c>
      <c r="DF1054" s="44" t="str">
        <f t="shared" si="100"/>
        <v/>
      </c>
      <c r="DG1054" s="44" t="str">
        <f>IF(Wedstrijden!AR1219="x","L","")</f>
        <v/>
      </c>
      <c r="DH1054" s="44" t="str">
        <f>IF(Wedstrijden!AS1219="x","M","")</f>
        <v/>
      </c>
      <c r="DI1054" s="44" t="str">
        <f>IF(Wedstrijden!AT1219="x","Z","")</f>
        <v/>
      </c>
      <c r="DJ1054" s="44" t="str">
        <f>IF(COUNTA(Wedstrijden!AU1219:AW1219)&lt;&gt;0,6,"")</f>
        <v/>
      </c>
      <c r="DK1054" s="44" t="str">
        <f t="shared" si="101"/>
        <v/>
      </c>
      <c r="DL1054" s="44" t="str">
        <f>IF(Wedstrijden!AU1219="x","L","")</f>
        <v/>
      </c>
      <c r="DM1054" s="44" t="str">
        <f>IF(Wedstrijden!AV1219="x","M","")</f>
        <v/>
      </c>
      <c r="DN1054" s="44" t="str">
        <f>IF(Wedstrijden!AW1219="x","Z","")</f>
        <v/>
      </c>
    </row>
    <row r="1055" spans="1:118" ht="15">
      <c r="A1055" s="48" t="e">
        <f>Wedstrijden!#REF!</f>
        <v>#REF!</v>
      </c>
      <c r="B1055" s="44" t="str">
        <f>IFERROR(VLOOKUP(Wedstrijden!E1220,Wedstrijdlocaties!$B$2:$E$499,2,FALSE),"")</f>
        <v/>
      </c>
      <c r="C1055" s="44" t="str">
        <f>Wedstrijden!F1220</f>
        <v/>
      </c>
      <c r="D1055" s="44" t="str">
        <f>IFERROR(VLOOKUP(Wedstrijden!G1220,Organisaties!$B$2:$C$501,2,FALSE),"")</f>
        <v/>
      </c>
      <c r="E1055" s="44" t="str">
        <f>IFERROR(VLOOKUP(Wedstrijden!G1220,Organisaties!$B$2:$F$501,5,FALSE),"")</f>
        <v/>
      </c>
      <c r="F1055" s="44" t="str">
        <f>IF(Wedstrijden!BC1220&lt;&gt;"",Wedstrijden!BC1220,"")</f>
        <v/>
      </c>
      <c r="G1055" s="44">
        <f>IF(Wedstrijden!AY1220="Indoor",1,0)</f>
        <v>0</v>
      </c>
      <c r="H1055" s="44">
        <f>Wedstrijden!AZ1220</f>
        <v>0</v>
      </c>
      <c r="I1055" s="44" t="str">
        <f>IF(Wedstrijden!AX1220="Nee",0,IF(Wedstrijden!AX1220="Ja",1,""))</f>
        <v/>
      </c>
      <c r="J1055" s="44" t="str">
        <f>IF(Wedstrijden!BA1220&lt;&gt;"",Wedstrijden!BA1220,"")</f>
        <v/>
      </c>
      <c r="W1055" s="45"/>
      <c r="AE1055" s="45"/>
      <c r="AN1055" s="45"/>
      <c r="AU1055" s="45"/>
      <c r="BA1055" s="45"/>
      <c r="BE1055" s="45"/>
      <c r="BJ1055" s="44" t="str">
        <f>IF(COUNTA(Wedstrijden!I1220:S1220)&lt;&gt;0,1,"")</f>
        <v/>
      </c>
      <c r="BK1055" s="44" t="str">
        <f t="shared" si="96"/>
        <v/>
      </c>
      <c r="BL1055" s="44" t="str">
        <f>IF(Wedstrijden!I1220="x","AA","")</f>
        <v/>
      </c>
      <c r="BM1055" s="44" t="str">
        <f>IF(Wedstrijden!J1220="x","A","")</f>
        <v/>
      </c>
      <c r="BN1055" s="44" t="str">
        <f>IF(Wedstrijden!K1220="x","B1","")</f>
        <v/>
      </c>
      <c r="BO1055" s="44" t="str">
        <f>IF(Wedstrijden!L1220="x","BB","")</f>
        <v/>
      </c>
      <c r="BP1055" s="44" t="str">
        <f>IF(Wedstrijden!M1220="x","B","")</f>
        <v/>
      </c>
      <c r="BQ1055" s="44" t="str">
        <f>IF(Wedstrijden!N1220="x","L1","")</f>
        <v/>
      </c>
      <c r="BR1055" s="44" t="str">
        <f>IF(Wedstrijden!O1220="x","L2","")</f>
        <v/>
      </c>
      <c r="BS1055" s="44" t="str">
        <f>IF(Wedstrijden!P1220="x","M1","")</f>
        <v/>
      </c>
      <c r="BT1055" s="44" t="str">
        <f>IF(Wedstrijden!Q1220="x","M2","")</f>
        <v/>
      </c>
      <c r="BU1055" s="44" t="str">
        <f>IF(Wedstrijden!R1220="x","Z1","")</f>
        <v/>
      </c>
      <c r="BV1055" s="44" t="str">
        <f>IF(Wedstrijden!S1220="x","Z2","")</f>
        <v/>
      </c>
      <c r="BW1055" s="44" t="str">
        <f>IF(COUNTA(Wedstrijden!T1220:AB1220)&lt;&gt;0,1,"")</f>
        <v/>
      </c>
      <c r="BX1055" s="44" t="str">
        <f t="shared" si="97"/>
        <v/>
      </c>
      <c r="BY1055" s="44" t="str">
        <f>IF(Wedstrijden!T1220="x","BB","")</f>
        <v/>
      </c>
      <c r="BZ1055" s="44" t="str">
        <f>IF(Wedstrijden!U1220="x","B","")</f>
        <v/>
      </c>
      <c r="CA1055" s="44" t="str">
        <f>IF(Wedstrijden!V1220="x","L1","")</f>
        <v/>
      </c>
      <c r="CB1055" s="44" t="str">
        <f>IF(Wedstrijden!W1220="x","L2","")</f>
        <v/>
      </c>
      <c r="CC1055" s="44" t="str">
        <f>IF(Wedstrijden!X1220="x","M1","")</f>
        <v/>
      </c>
      <c r="CD1055" s="44" t="str">
        <f>IF(Wedstrijden!Y1220="x","M2","")</f>
        <v/>
      </c>
      <c r="CE1055" s="44" t="str">
        <f>IF(Wedstrijden!Z1220="x","Z1","")</f>
        <v/>
      </c>
      <c r="CF1055" s="44" t="str">
        <f>IF(Wedstrijden!AA1220="x","Z2","")</f>
        <v/>
      </c>
      <c r="CG1055" s="44" t="str">
        <f>IF(Wedstrijden!AB1220="x","ZZL","")</f>
        <v/>
      </c>
      <c r="CL1055" s="44" t="str">
        <f>IF(COUNTA(Wedstrijden!AC1220:AJ1220)&lt;&gt;0,2,"")</f>
        <v/>
      </c>
      <c r="CM1055" s="44" t="str">
        <f t="shared" si="98"/>
        <v/>
      </c>
      <c r="CN1055" s="44" t="str">
        <f>IF(Wedstrijden!AC1220="x","AA","")</f>
        <v/>
      </c>
      <c r="CO1055" s="44" t="str">
        <f>IF(Wedstrijden!AD1220="x","A","")</f>
        <v/>
      </c>
      <c r="CP1055" s="44" t="str">
        <f>IF(Wedstrijden!AE1220="x","BB","")</f>
        <v/>
      </c>
      <c r="CQ1055" s="44" t="str">
        <f>IF(Wedstrijden!AF1220="x","B","")</f>
        <v/>
      </c>
      <c r="CR1055" s="44" t="str">
        <f>IF(Wedstrijden!AG1220="x","L","")</f>
        <v/>
      </c>
      <c r="CS1055" s="44" t="str">
        <f>IF(Wedstrijden!AH1220="x","M","")</f>
        <v/>
      </c>
      <c r="CT1055" s="44" t="str">
        <f>IF(Wedstrijden!AI1220="x","Z","")</f>
        <v/>
      </c>
      <c r="CU1055" s="44" t="str">
        <f>IF(Wedstrijden!AJ1220="x","ZZ","")</f>
        <v/>
      </c>
      <c r="CV1055" s="44" t="str">
        <f>IF(COUNTA(Wedstrijden!AK1220:AQ1220)&lt;&gt;0,2,"")</f>
        <v/>
      </c>
      <c r="CW1055" s="44" t="str">
        <f t="shared" si="99"/>
        <v/>
      </c>
      <c r="CX1055" s="44" t="str">
        <f>IF(Wedstrijden!AK1220="x","BB","")</f>
        <v/>
      </c>
      <c r="CY1055" s="44" t="str">
        <f>IF(Wedstrijden!AL1220="x","B","")</f>
        <v/>
      </c>
      <c r="CZ1055" s="44" t="str">
        <f>IF(Wedstrijden!AM1220="x","L","")</f>
        <v/>
      </c>
      <c r="DA1055" s="44" t="str">
        <f>IF(Wedstrijden!AN1220="x","M","")</f>
        <v/>
      </c>
      <c r="DB1055" s="44" t="str">
        <f>IF(Wedstrijden!AO1220="x","Z","")</f>
        <v/>
      </c>
      <c r="DC1055" s="44" t="str">
        <f>IF(Wedstrijden!AP1220="x","ZZ","")</f>
        <v/>
      </c>
      <c r="DD1055" s="44" t="str">
        <f>IF(Wedstrijden!AQ1220="x","1.40","")</f>
        <v/>
      </c>
      <c r="DE1055" s="44" t="str">
        <f>IF(COUNTA(Wedstrijden!AR1220:AT1220)&lt;&gt;0,6,"")</f>
        <v/>
      </c>
      <c r="DF1055" s="44" t="str">
        <f t="shared" si="100"/>
        <v/>
      </c>
      <c r="DG1055" s="44" t="str">
        <f>IF(Wedstrijden!AR1220="x","L","")</f>
        <v/>
      </c>
      <c r="DH1055" s="44" t="str">
        <f>IF(Wedstrijden!AS1220="x","M","")</f>
        <v/>
      </c>
      <c r="DI1055" s="44" t="str">
        <f>IF(Wedstrijden!AT1220="x","Z","")</f>
        <v/>
      </c>
      <c r="DJ1055" s="44" t="str">
        <f>IF(COUNTA(Wedstrijden!AU1220:AW1220)&lt;&gt;0,6,"")</f>
        <v/>
      </c>
      <c r="DK1055" s="44" t="str">
        <f t="shared" si="101"/>
        <v/>
      </c>
      <c r="DL1055" s="44" t="str">
        <f>IF(Wedstrijden!AU1220="x","L","")</f>
        <v/>
      </c>
      <c r="DM1055" s="44" t="str">
        <f>IF(Wedstrijden!AV1220="x","M","")</f>
        <v/>
      </c>
      <c r="DN1055" s="44" t="str">
        <f>IF(Wedstrijden!AW1220="x","Z","")</f>
        <v/>
      </c>
    </row>
    <row r="1056" spans="1:118" ht="15">
      <c r="A1056" s="48" t="e">
        <f>Wedstrijden!#REF!</f>
        <v>#REF!</v>
      </c>
      <c r="B1056" s="44" t="str">
        <f>IFERROR(VLOOKUP(Wedstrijden!E1221,Wedstrijdlocaties!$B$2:$E$499,2,FALSE),"")</f>
        <v/>
      </c>
      <c r="C1056" s="44" t="str">
        <f>Wedstrijden!F1221</f>
        <v/>
      </c>
      <c r="D1056" s="44" t="str">
        <f>IFERROR(VLOOKUP(Wedstrijden!G1221,Organisaties!$B$2:$C$501,2,FALSE),"")</f>
        <v/>
      </c>
      <c r="E1056" s="44" t="str">
        <f>IFERROR(VLOOKUP(Wedstrijden!G1221,Organisaties!$B$2:$F$501,5,FALSE),"")</f>
        <v/>
      </c>
      <c r="F1056" s="44" t="str">
        <f>IF(Wedstrijden!BC1221&lt;&gt;"",Wedstrijden!BC1221,"")</f>
        <v/>
      </c>
      <c r="G1056" s="44">
        <f>IF(Wedstrijden!AY1221="Indoor",1,0)</f>
        <v>0</v>
      </c>
      <c r="H1056" s="44">
        <f>Wedstrijden!AZ1221</f>
        <v>0</v>
      </c>
      <c r="I1056" s="44" t="str">
        <f>IF(Wedstrijden!AX1221="Nee",0,IF(Wedstrijden!AX1221="Ja",1,""))</f>
        <v/>
      </c>
      <c r="J1056" s="44" t="str">
        <f>IF(Wedstrijden!BA1221&lt;&gt;"",Wedstrijden!BA1221,"")</f>
        <v/>
      </c>
      <c r="W1056" s="45"/>
      <c r="AE1056" s="45"/>
      <c r="AN1056" s="45"/>
      <c r="AU1056" s="45"/>
      <c r="BA1056" s="45"/>
      <c r="BE1056" s="45"/>
      <c r="BJ1056" s="44" t="str">
        <f>IF(COUNTA(Wedstrijden!I1221:S1221)&lt;&gt;0,1,"")</f>
        <v/>
      </c>
      <c r="BK1056" s="44" t="str">
        <f t="shared" si="96"/>
        <v/>
      </c>
      <c r="BL1056" s="44" t="str">
        <f>IF(Wedstrijden!I1221="x","AA","")</f>
        <v/>
      </c>
      <c r="BM1056" s="44" t="str">
        <f>IF(Wedstrijden!J1221="x","A","")</f>
        <v/>
      </c>
      <c r="BN1056" s="44" t="str">
        <f>IF(Wedstrijden!K1221="x","B1","")</f>
        <v/>
      </c>
      <c r="BO1056" s="44" t="str">
        <f>IF(Wedstrijden!L1221="x","BB","")</f>
        <v/>
      </c>
      <c r="BP1056" s="44" t="str">
        <f>IF(Wedstrijden!M1221="x","B","")</f>
        <v/>
      </c>
      <c r="BQ1056" s="44" t="str">
        <f>IF(Wedstrijden!N1221="x","L1","")</f>
        <v/>
      </c>
      <c r="BR1056" s="44" t="str">
        <f>IF(Wedstrijden!O1221="x","L2","")</f>
        <v/>
      </c>
      <c r="BS1056" s="44" t="str">
        <f>IF(Wedstrijden!P1221="x","M1","")</f>
        <v/>
      </c>
      <c r="BT1056" s="44" t="str">
        <f>IF(Wedstrijden!Q1221="x","M2","")</f>
        <v/>
      </c>
      <c r="BU1056" s="44" t="str">
        <f>IF(Wedstrijden!R1221="x","Z1","")</f>
        <v/>
      </c>
      <c r="BV1056" s="44" t="str">
        <f>IF(Wedstrijden!S1221="x","Z2","")</f>
        <v/>
      </c>
      <c r="BW1056" s="44" t="str">
        <f>IF(COUNTA(Wedstrijden!T1221:AB1221)&lt;&gt;0,1,"")</f>
        <v/>
      </c>
      <c r="BX1056" s="44" t="str">
        <f t="shared" si="97"/>
        <v/>
      </c>
      <c r="BY1056" s="44" t="str">
        <f>IF(Wedstrijden!T1221="x","BB","")</f>
        <v/>
      </c>
      <c r="BZ1056" s="44" t="str">
        <f>IF(Wedstrijden!U1221="x","B","")</f>
        <v/>
      </c>
      <c r="CA1056" s="44" t="str">
        <f>IF(Wedstrijden!V1221="x","L1","")</f>
        <v/>
      </c>
      <c r="CB1056" s="44" t="str">
        <f>IF(Wedstrijden!W1221="x","L2","")</f>
        <v/>
      </c>
      <c r="CC1056" s="44" t="str">
        <f>IF(Wedstrijden!X1221="x","M1","")</f>
        <v/>
      </c>
      <c r="CD1056" s="44" t="str">
        <f>IF(Wedstrijden!Y1221="x","M2","")</f>
        <v/>
      </c>
      <c r="CE1056" s="44" t="str">
        <f>IF(Wedstrijden!Z1221="x","Z1","")</f>
        <v/>
      </c>
      <c r="CF1056" s="44" t="str">
        <f>IF(Wedstrijden!AA1221="x","Z2","")</f>
        <v/>
      </c>
      <c r="CG1056" s="44" t="str">
        <f>IF(Wedstrijden!AB1221="x","ZZL","")</f>
        <v/>
      </c>
      <c r="CL1056" s="44" t="str">
        <f>IF(COUNTA(Wedstrijden!AC1221:AJ1221)&lt;&gt;0,2,"")</f>
        <v/>
      </c>
      <c r="CM1056" s="44" t="str">
        <f t="shared" si="98"/>
        <v/>
      </c>
      <c r="CN1056" s="44" t="str">
        <f>IF(Wedstrijden!AC1221="x","AA","")</f>
        <v/>
      </c>
      <c r="CO1056" s="44" t="str">
        <f>IF(Wedstrijden!AD1221="x","A","")</f>
        <v/>
      </c>
      <c r="CP1056" s="44" t="str">
        <f>IF(Wedstrijden!AE1221="x","BB","")</f>
        <v/>
      </c>
      <c r="CQ1056" s="44" t="str">
        <f>IF(Wedstrijden!AF1221="x","B","")</f>
        <v/>
      </c>
      <c r="CR1056" s="44" t="str">
        <f>IF(Wedstrijden!AG1221="x","L","")</f>
        <v/>
      </c>
      <c r="CS1056" s="44" t="str">
        <f>IF(Wedstrijden!AH1221="x","M","")</f>
        <v/>
      </c>
      <c r="CT1056" s="44" t="str">
        <f>IF(Wedstrijden!AI1221="x","Z","")</f>
        <v/>
      </c>
      <c r="CU1056" s="44" t="str">
        <f>IF(Wedstrijden!AJ1221="x","ZZ","")</f>
        <v/>
      </c>
      <c r="CV1056" s="44" t="str">
        <f>IF(COUNTA(Wedstrijden!AK1221:AQ1221)&lt;&gt;0,2,"")</f>
        <v/>
      </c>
      <c r="CW1056" s="44" t="str">
        <f t="shared" si="99"/>
        <v/>
      </c>
      <c r="CX1056" s="44" t="str">
        <f>IF(Wedstrijden!AK1221="x","BB","")</f>
        <v/>
      </c>
      <c r="CY1056" s="44" t="str">
        <f>IF(Wedstrijden!AL1221="x","B","")</f>
        <v/>
      </c>
      <c r="CZ1056" s="44" t="str">
        <f>IF(Wedstrijden!AM1221="x","L","")</f>
        <v/>
      </c>
      <c r="DA1056" s="44" t="str">
        <f>IF(Wedstrijden!AN1221="x","M","")</f>
        <v/>
      </c>
      <c r="DB1056" s="44" t="str">
        <f>IF(Wedstrijden!AO1221="x","Z","")</f>
        <v/>
      </c>
      <c r="DC1056" s="44" t="str">
        <f>IF(Wedstrijden!AP1221="x","ZZ","")</f>
        <v/>
      </c>
      <c r="DD1056" s="44" t="str">
        <f>IF(Wedstrijden!AQ1221="x","1.40","")</f>
        <v/>
      </c>
      <c r="DE1056" s="44" t="str">
        <f>IF(COUNTA(Wedstrijden!AR1221:AT1221)&lt;&gt;0,6,"")</f>
        <v/>
      </c>
      <c r="DF1056" s="44" t="str">
        <f t="shared" si="100"/>
        <v/>
      </c>
      <c r="DG1056" s="44" t="str">
        <f>IF(Wedstrijden!AR1221="x","L","")</f>
        <v/>
      </c>
      <c r="DH1056" s="44" t="str">
        <f>IF(Wedstrijden!AS1221="x","M","")</f>
        <v/>
      </c>
      <c r="DI1056" s="44" t="str">
        <f>IF(Wedstrijden!AT1221="x","Z","")</f>
        <v/>
      </c>
      <c r="DJ1056" s="44" t="str">
        <f>IF(COUNTA(Wedstrijden!AU1221:AW1221)&lt;&gt;0,6,"")</f>
        <v/>
      </c>
      <c r="DK1056" s="44" t="str">
        <f t="shared" si="101"/>
        <v/>
      </c>
      <c r="DL1056" s="44" t="str">
        <f>IF(Wedstrijden!AU1221="x","L","")</f>
        <v/>
      </c>
      <c r="DM1056" s="44" t="str">
        <f>IF(Wedstrijden!AV1221="x","M","")</f>
        <v/>
      </c>
      <c r="DN1056" s="44" t="str">
        <f>IF(Wedstrijden!AW1221="x","Z","")</f>
        <v/>
      </c>
    </row>
    <row r="1057" spans="1:118" ht="15">
      <c r="A1057" s="48" t="e">
        <f>Wedstrijden!#REF!</f>
        <v>#REF!</v>
      </c>
      <c r="B1057" s="44" t="str">
        <f>IFERROR(VLOOKUP(Wedstrijden!E1222,Wedstrijdlocaties!$B$2:$E$499,2,FALSE),"")</f>
        <v/>
      </c>
      <c r="C1057" s="44" t="str">
        <f>Wedstrijden!F1222</f>
        <v/>
      </c>
      <c r="D1057" s="44" t="str">
        <f>IFERROR(VLOOKUP(Wedstrijden!G1222,Organisaties!$B$2:$C$501,2,FALSE),"")</f>
        <v/>
      </c>
      <c r="E1057" s="44" t="str">
        <f>IFERROR(VLOOKUP(Wedstrijden!G1222,Organisaties!$B$2:$F$501,5,FALSE),"")</f>
        <v/>
      </c>
      <c r="F1057" s="44" t="str">
        <f>IF(Wedstrijden!BC1222&lt;&gt;"",Wedstrijden!BC1222,"")</f>
        <v/>
      </c>
      <c r="G1057" s="44">
        <f>IF(Wedstrijden!AY1222="Indoor",1,0)</f>
        <v>0</v>
      </c>
      <c r="H1057" s="44">
        <f>Wedstrijden!AZ1222</f>
        <v>0</v>
      </c>
      <c r="I1057" s="44" t="str">
        <f>IF(Wedstrijden!AX1222="Nee",0,IF(Wedstrijden!AX1222="Ja",1,""))</f>
        <v/>
      </c>
      <c r="J1057" s="44" t="str">
        <f>IF(Wedstrijden!BA1222&lt;&gt;"",Wedstrijden!BA1222,"")</f>
        <v/>
      </c>
      <c r="W1057" s="45"/>
      <c r="AE1057" s="45"/>
      <c r="AN1057" s="45"/>
      <c r="AU1057" s="45"/>
      <c r="BA1057" s="45"/>
      <c r="BE1057" s="45"/>
      <c r="BJ1057" s="44" t="str">
        <f>IF(COUNTA(Wedstrijden!I1222:S1222)&lt;&gt;0,1,"")</f>
        <v/>
      </c>
      <c r="BK1057" s="44" t="str">
        <f t="shared" si="96"/>
        <v/>
      </c>
      <c r="BL1057" s="44" t="str">
        <f>IF(Wedstrijden!I1222="x","AA","")</f>
        <v/>
      </c>
      <c r="BM1057" s="44" t="str">
        <f>IF(Wedstrijden!J1222="x","A","")</f>
        <v/>
      </c>
      <c r="BN1057" s="44" t="str">
        <f>IF(Wedstrijden!K1222="x","B1","")</f>
        <v/>
      </c>
      <c r="BO1057" s="44" t="str">
        <f>IF(Wedstrijden!L1222="x","BB","")</f>
        <v/>
      </c>
      <c r="BP1057" s="44" t="str">
        <f>IF(Wedstrijden!M1222="x","B","")</f>
        <v/>
      </c>
      <c r="BQ1057" s="44" t="str">
        <f>IF(Wedstrijden!N1222="x","L1","")</f>
        <v/>
      </c>
      <c r="BR1057" s="44" t="str">
        <f>IF(Wedstrijden!O1222="x","L2","")</f>
        <v/>
      </c>
      <c r="BS1057" s="44" t="str">
        <f>IF(Wedstrijden!P1222="x","M1","")</f>
        <v/>
      </c>
      <c r="BT1057" s="44" t="str">
        <f>IF(Wedstrijden!Q1222="x","M2","")</f>
        <v/>
      </c>
      <c r="BU1057" s="44" t="str">
        <f>IF(Wedstrijden!R1222="x","Z1","")</f>
        <v/>
      </c>
      <c r="BV1057" s="44" t="str">
        <f>IF(Wedstrijden!S1222="x","Z2","")</f>
        <v/>
      </c>
      <c r="BW1057" s="44" t="str">
        <f>IF(COUNTA(Wedstrijden!T1222:AB1222)&lt;&gt;0,1,"")</f>
        <v/>
      </c>
      <c r="BX1057" s="44" t="str">
        <f t="shared" si="97"/>
        <v/>
      </c>
      <c r="BY1057" s="44" t="str">
        <f>IF(Wedstrijden!T1222="x","BB","")</f>
        <v/>
      </c>
      <c r="BZ1057" s="44" t="str">
        <f>IF(Wedstrijden!U1222="x","B","")</f>
        <v/>
      </c>
      <c r="CA1057" s="44" t="str">
        <f>IF(Wedstrijden!V1222="x","L1","")</f>
        <v/>
      </c>
      <c r="CB1057" s="44" t="str">
        <f>IF(Wedstrijden!W1222="x","L2","")</f>
        <v/>
      </c>
      <c r="CC1057" s="44" t="str">
        <f>IF(Wedstrijden!X1222="x","M1","")</f>
        <v/>
      </c>
      <c r="CD1057" s="44" t="str">
        <f>IF(Wedstrijden!Y1222="x","M2","")</f>
        <v/>
      </c>
      <c r="CE1057" s="44" t="str">
        <f>IF(Wedstrijden!Z1222="x","Z1","")</f>
        <v/>
      </c>
      <c r="CF1057" s="44" t="str">
        <f>IF(Wedstrijden!AA1222="x","Z2","")</f>
        <v/>
      </c>
      <c r="CG1057" s="44" t="str">
        <f>IF(Wedstrijden!AB1222="x","ZZL","")</f>
        <v/>
      </c>
      <c r="CL1057" s="44" t="str">
        <f>IF(COUNTA(Wedstrijden!AC1222:AJ1222)&lt;&gt;0,2,"")</f>
        <v/>
      </c>
      <c r="CM1057" s="44" t="str">
        <f t="shared" si="98"/>
        <v/>
      </c>
      <c r="CN1057" s="44" t="str">
        <f>IF(Wedstrijden!AC1222="x","AA","")</f>
        <v/>
      </c>
      <c r="CO1057" s="44" t="str">
        <f>IF(Wedstrijden!AD1222="x","A","")</f>
        <v/>
      </c>
      <c r="CP1057" s="44" t="str">
        <f>IF(Wedstrijden!AE1222="x","BB","")</f>
        <v/>
      </c>
      <c r="CQ1057" s="44" t="str">
        <f>IF(Wedstrijden!AF1222="x","B","")</f>
        <v/>
      </c>
      <c r="CR1057" s="44" t="str">
        <f>IF(Wedstrijden!AG1222="x","L","")</f>
        <v/>
      </c>
      <c r="CS1057" s="44" t="str">
        <f>IF(Wedstrijden!AH1222="x","M","")</f>
        <v/>
      </c>
      <c r="CT1057" s="44" t="str">
        <f>IF(Wedstrijden!AI1222="x","Z","")</f>
        <v/>
      </c>
      <c r="CU1057" s="44" t="str">
        <f>IF(Wedstrijden!AJ1222="x","ZZ","")</f>
        <v/>
      </c>
      <c r="CV1057" s="44" t="str">
        <f>IF(COUNTA(Wedstrijden!AK1222:AQ1222)&lt;&gt;0,2,"")</f>
        <v/>
      </c>
      <c r="CW1057" s="44" t="str">
        <f t="shared" si="99"/>
        <v/>
      </c>
      <c r="CX1057" s="44" t="str">
        <f>IF(Wedstrijden!AK1222="x","BB","")</f>
        <v/>
      </c>
      <c r="CY1057" s="44" t="str">
        <f>IF(Wedstrijden!AL1222="x","B","")</f>
        <v/>
      </c>
      <c r="CZ1057" s="44" t="str">
        <f>IF(Wedstrijden!AM1222="x","L","")</f>
        <v/>
      </c>
      <c r="DA1057" s="44" t="str">
        <f>IF(Wedstrijden!AN1222="x","M","")</f>
        <v/>
      </c>
      <c r="DB1057" s="44" t="str">
        <f>IF(Wedstrijden!AO1222="x","Z","")</f>
        <v/>
      </c>
      <c r="DC1057" s="44" t="str">
        <f>IF(Wedstrijden!AP1222="x","ZZ","")</f>
        <v/>
      </c>
      <c r="DD1057" s="44" t="str">
        <f>IF(Wedstrijden!AQ1222="x","1.40","")</f>
        <v/>
      </c>
      <c r="DE1057" s="44" t="str">
        <f>IF(COUNTA(Wedstrijden!AR1222:AT1222)&lt;&gt;0,6,"")</f>
        <v/>
      </c>
      <c r="DF1057" s="44" t="str">
        <f t="shared" si="100"/>
        <v/>
      </c>
      <c r="DG1057" s="44" t="str">
        <f>IF(Wedstrijden!AR1222="x","L","")</f>
        <v/>
      </c>
      <c r="DH1057" s="44" t="str">
        <f>IF(Wedstrijden!AS1222="x","M","")</f>
        <v/>
      </c>
      <c r="DI1057" s="44" t="str">
        <f>IF(Wedstrijden!AT1222="x","Z","")</f>
        <v/>
      </c>
      <c r="DJ1057" s="44" t="str">
        <f>IF(COUNTA(Wedstrijden!AU1222:AW1222)&lt;&gt;0,6,"")</f>
        <v/>
      </c>
      <c r="DK1057" s="44" t="str">
        <f t="shared" si="101"/>
        <v/>
      </c>
      <c r="DL1057" s="44" t="str">
        <f>IF(Wedstrijden!AU1222="x","L","")</f>
        <v/>
      </c>
      <c r="DM1057" s="44" t="str">
        <f>IF(Wedstrijden!AV1222="x","M","")</f>
        <v/>
      </c>
      <c r="DN1057" s="44" t="str">
        <f>IF(Wedstrijden!AW1222="x","Z","")</f>
        <v/>
      </c>
    </row>
    <row r="1058" spans="1:118" ht="15">
      <c r="A1058" s="48" t="e">
        <f>Wedstrijden!#REF!</f>
        <v>#REF!</v>
      </c>
      <c r="B1058" s="44" t="str">
        <f>IFERROR(VLOOKUP(Wedstrijden!E1223,Wedstrijdlocaties!$B$2:$E$499,2,FALSE),"")</f>
        <v/>
      </c>
      <c r="C1058" s="44" t="str">
        <f>Wedstrijden!F1223</f>
        <v/>
      </c>
      <c r="D1058" s="44" t="str">
        <f>IFERROR(VLOOKUP(Wedstrijden!G1223,Organisaties!$B$2:$C$501,2,FALSE),"")</f>
        <v/>
      </c>
      <c r="E1058" s="44" t="str">
        <f>IFERROR(VLOOKUP(Wedstrijden!G1223,Organisaties!$B$2:$F$501,5,FALSE),"")</f>
        <v/>
      </c>
      <c r="F1058" s="44" t="str">
        <f>IF(Wedstrijden!BC1223&lt;&gt;"",Wedstrijden!BC1223,"")</f>
        <v/>
      </c>
      <c r="G1058" s="44">
        <f>IF(Wedstrijden!AY1223="Indoor",1,0)</f>
        <v>0</v>
      </c>
      <c r="H1058" s="44">
        <f>Wedstrijden!AZ1223</f>
        <v>0</v>
      </c>
      <c r="I1058" s="44" t="str">
        <f>IF(Wedstrijden!AX1223="Nee",0,IF(Wedstrijden!AX1223="Ja",1,""))</f>
        <v/>
      </c>
      <c r="J1058" s="44" t="str">
        <f>IF(Wedstrijden!BA1223&lt;&gt;"",Wedstrijden!BA1223,"")</f>
        <v/>
      </c>
      <c r="W1058" s="45"/>
      <c r="AE1058" s="45"/>
      <c r="AN1058" s="45"/>
      <c r="AU1058" s="45"/>
      <c r="BA1058" s="45"/>
      <c r="BE1058" s="45"/>
      <c r="BJ1058" s="44" t="str">
        <f>IF(COUNTA(Wedstrijden!I1223:S1223)&lt;&gt;0,1,"")</f>
        <v/>
      </c>
      <c r="BK1058" s="44" t="str">
        <f t="shared" si="96"/>
        <v/>
      </c>
      <c r="BL1058" s="44" t="str">
        <f>IF(Wedstrijden!I1223="x","AA","")</f>
        <v/>
      </c>
      <c r="BM1058" s="44" t="str">
        <f>IF(Wedstrijden!J1223="x","A","")</f>
        <v/>
      </c>
      <c r="BN1058" s="44" t="str">
        <f>IF(Wedstrijden!K1223="x","B1","")</f>
        <v/>
      </c>
      <c r="BO1058" s="44" t="str">
        <f>IF(Wedstrijden!L1223="x","BB","")</f>
        <v/>
      </c>
      <c r="BP1058" s="44" t="str">
        <f>IF(Wedstrijden!M1223="x","B","")</f>
        <v/>
      </c>
      <c r="BQ1058" s="44" t="str">
        <f>IF(Wedstrijden!N1223="x","L1","")</f>
        <v/>
      </c>
      <c r="BR1058" s="44" t="str">
        <f>IF(Wedstrijden!O1223="x","L2","")</f>
        <v/>
      </c>
      <c r="BS1058" s="44" t="str">
        <f>IF(Wedstrijden!P1223="x","M1","")</f>
        <v/>
      </c>
      <c r="BT1058" s="44" t="str">
        <f>IF(Wedstrijden!Q1223="x","M2","")</f>
        <v/>
      </c>
      <c r="BU1058" s="44" t="str">
        <f>IF(Wedstrijden!R1223="x","Z1","")</f>
        <v/>
      </c>
      <c r="BV1058" s="44" t="str">
        <f>IF(Wedstrijden!S1223="x","Z2","")</f>
        <v/>
      </c>
      <c r="BW1058" s="44" t="str">
        <f>IF(COUNTA(Wedstrijden!T1223:AB1223)&lt;&gt;0,1,"")</f>
        <v/>
      </c>
      <c r="BX1058" s="44" t="str">
        <f t="shared" si="97"/>
        <v/>
      </c>
      <c r="BY1058" s="44" t="str">
        <f>IF(Wedstrijden!T1223="x","BB","")</f>
        <v/>
      </c>
      <c r="BZ1058" s="44" t="str">
        <f>IF(Wedstrijden!U1223="x","B","")</f>
        <v/>
      </c>
      <c r="CA1058" s="44" t="str">
        <f>IF(Wedstrijden!V1223="x","L1","")</f>
        <v/>
      </c>
      <c r="CB1058" s="44" t="str">
        <f>IF(Wedstrijden!W1223="x","L2","")</f>
        <v/>
      </c>
      <c r="CC1058" s="44" t="str">
        <f>IF(Wedstrijden!X1223="x","M1","")</f>
        <v/>
      </c>
      <c r="CD1058" s="44" t="str">
        <f>IF(Wedstrijden!Y1223="x","M2","")</f>
        <v/>
      </c>
      <c r="CE1058" s="44" t="str">
        <f>IF(Wedstrijden!Z1223="x","Z1","")</f>
        <v/>
      </c>
      <c r="CF1058" s="44" t="str">
        <f>IF(Wedstrijden!AA1223="x","Z2","")</f>
        <v/>
      </c>
      <c r="CG1058" s="44" t="str">
        <f>IF(Wedstrijden!AB1223="x","ZZL","")</f>
        <v/>
      </c>
      <c r="CL1058" s="44" t="str">
        <f>IF(COUNTA(Wedstrijden!AC1223:AJ1223)&lt;&gt;0,2,"")</f>
        <v/>
      </c>
      <c r="CM1058" s="44" t="str">
        <f t="shared" si="98"/>
        <v/>
      </c>
      <c r="CN1058" s="44" t="str">
        <f>IF(Wedstrijden!AC1223="x","AA","")</f>
        <v/>
      </c>
      <c r="CO1058" s="44" t="str">
        <f>IF(Wedstrijden!AD1223="x","A","")</f>
        <v/>
      </c>
      <c r="CP1058" s="44" t="str">
        <f>IF(Wedstrijden!AE1223="x","BB","")</f>
        <v/>
      </c>
      <c r="CQ1058" s="44" t="str">
        <f>IF(Wedstrijden!AF1223="x","B","")</f>
        <v/>
      </c>
      <c r="CR1058" s="44" t="str">
        <f>IF(Wedstrijden!AG1223="x","L","")</f>
        <v/>
      </c>
      <c r="CS1058" s="44" t="str">
        <f>IF(Wedstrijden!AH1223="x","M","")</f>
        <v/>
      </c>
      <c r="CT1058" s="44" t="str">
        <f>IF(Wedstrijden!AI1223="x","Z","")</f>
        <v/>
      </c>
      <c r="CU1058" s="44" t="str">
        <f>IF(Wedstrijden!AJ1223="x","ZZ","")</f>
        <v/>
      </c>
      <c r="CV1058" s="44" t="str">
        <f>IF(COUNTA(Wedstrijden!AK1223:AQ1223)&lt;&gt;0,2,"")</f>
        <v/>
      </c>
      <c r="CW1058" s="44" t="str">
        <f t="shared" si="99"/>
        <v/>
      </c>
      <c r="CX1058" s="44" t="str">
        <f>IF(Wedstrijden!AK1223="x","BB","")</f>
        <v/>
      </c>
      <c r="CY1058" s="44" t="str">
        <f>IF(Wedstrijden!AL1223="x","B","")</f>
        <v/>
      </c>
      <c r="CZ1058" s="44" t="str">
        <f>IF(Wedstrijden!AM1223="x","L","")</f>
        <v/>
      </c>
      <c r="DA1058" s="44" t="str">
        <f>IF(Wedstrijden!AN1223="x","M","")</f>
        <v/>
      </c>
      <c r="DB1058" s="44" t="str">
        <f>IF(Wedstrijden!AO1223="x","Z","")</f>
        <v/>
      </c>
      <c r="DC1058" s="44" t="str">
        <f>IF(Wedstrijden!AP1223="x","ZZ","")</f>
        <v/>
      </c>
      <c r="DD1058" s="44" t="str">
        <f>IF(Wedstrijden!AQ1223="x","1.40","")</f>
        <v/>
      </c>
      <c r="DE1058" s="44" t="str">
        <f>IF(COUNTA(Wedstrijden!AR1223:AT1223)&lt;&gt;0,6,"")</f>
        <v/>
      </c>
      <c r="DF1058" s="44" t="str">
        <f t="shared" si="100"/>
        <v/>
      </c>
      <c r="DG1058" s="44" t="str">
        <f>IF(Wedstrijden!AR1223="x","L","")</f>
        <v/>
      </c>
      <c r="DH1058" s="44" t="str">
        <f>IF(Wedstrijden!AS1223="x","M","")</f>
        <v/>
      </c>
      <c r="DI1058" s="44" t="str">
        <f>IF(Wedstrijden!AT1223="x","Z","")</f>
        <v/>
      </c>
      <c r="DJ1058" s="44" t="str">
        <f>IF(COUNTA(Wedstrijden!AU1223:AW1223)&lt;&gt;0,6,"")</f>
        <v/>
      </c>
      <c r="DK1058" s="44" t="str">
        <f t="shared" si="101"/>
        <v/>
      </c>
      <c r="DL1058" s="44" t="str">
        <f>IF(Wedstrijden!AU1223="x","L","")</f>
        <v/>
      </c>
      <c r="DM1058" s="44" t="str">
        <f>IF(Wedstrijden!AV1223="x","M","")</f>
        <v/>
      </c>
      <c r="DN1058" s="44" t="str">
        <f>IF(Wedstrijden!AW1223="x","Z","")</f>
        <v/>
      </c>
    </row>
    <row r="1059" spans="1:118" ht="15">
      <c r="A1059" s="48" t="e">
        <f>Wedstrijden!#REF!</f>
        <v>#REF!</v>
      </c>
      <c r="B1059" s="44" t="str">
        <f>IFERROR(VLOOKUP(Wedstrijden!E1224,Wedstrijdlocaties!$B$2:$E$499,2,FALSE),"")</f>
        <v/>
      </c>
      <c r="C1059" s="44" t="str">
        <f>Wedstrijden!F1224</f>
        <v/>
      </c>
      <c r="D1059" s="44" t="str">
        <f>IFERROR(VLOOKUP(Wedstrijden!G1224,Organisaties!$B$2:$C$501,2,FALSE),"")</f>
        <v/>
      </c>
      <c r="E1059" s="44" t="str">
        <f>IFERROR(VLOOKUP(Wedstrijden!G1224,Organisaties!$B$2:$F$501,5,FALSE),"")</f>
        <v/>
      </c>
      <c r="F1059" s="44" t="str">
        <f>IF(Wedstrijden!BC1224&lt;&gt;"",Wedstrijden!BC1224,"")</f>
        <v/>
      </c>
      <c r="G1059" s="44">
        <f>IF(Wedstrijden!AY1224="Indoor",1,0)</f>
        <v>0</v>
      </c>
      <c r="H1059" s="44">
        <f>Wedstrijden!AZ1224</f>
        <v>0</v>
      </c>
      <c r="I1059" s="44" t="str">
        <f>IF(Wedstrijden!AX1224="Nee",0,IF(Wedstrijden!AX1224="Ja",1,""))</f>
        <v/>
      </c>
      <c r="J1059" s="44" t="str">
        <f>IF(Wedstrijden!BA1224&lt;&gt;"",Wedstrijden!BA1224,"")</f>
        <v/>
      </c>
      <c r="W1059" s="45"/>
      <c r="AE1059" s="45"/>
      <c r="AN1059" s="45"/>
      <c r="AU1059" s="45"/>
      <c r="BA1059" s="45"/>
      <c r="BE1059" s="45"/>
      <c r="BJ1059" s="44" t="str">
        <f>IF(COUNTA(Wedstrijden!I1224:S1224)&lt;&gt;0,1,"")</f>
        <v/>
      </c>
      <c r="BK1059" s="44" t="str">
        <f t="shared" si="96"/>
        <v/>
      </c>
      <c r="BL1059" s="44" t="str">
        <f>IF(Wedstrijden!I1224="x","AA","")</f>
        <v/>
      </c>
      <c r="BM1059" s="44" t="str">
        <f>IF(Wedstrijden!J1224="x","A","")</f>
        <v/>
      </c>
      <c r="BN1059" s="44" t="str">
        <f>IF(Wedstrijden!K1224="x","B1","")</f>
        <v/>
      </c>
      <c r="BO1059" s="44" t="str">
        <f>IF(Wedstrijden!L1224="x","BB","")</f>
        <v/>
      </c>
      <c r="BP1059" s="44" t="str">
        <f>IF(Wedstrijden!M1224="x","B","")</f>
        <v/>
      </c>
      <c r="BQ1059" s="44" t="str">
        <f>IF(Wedstrijden!N1224="x","L1","")</f>
        <v/>
      </c>
      <c r="BR1059" s="44" t="str">
        <f>IF(Wedstrijden!O1224="x","L2","")</f>
        <v/>
      </c>
      <c r="BS1059" s="44" t="str">
        <f>IF(Wedstrijden!P1224="x","M1","")</f>
        <v/>
      </c>
      <c r="BT1059" s="44" t="str">
        <f>IF(Wedstrijden!Q1224="x","M2","")</f>
        <v/>
      </c>
      <c r="BU1059" s="44" t="str">
        <f>IF(Wedstrijden!R1224="x","Z1","")</f>
        <v/>
      </c>
      <c r="BV1059" s="44" t="str">
        <f>IF(Wedstrijden!S1224="x","Z2","")</f>
        <v/>
      </c>
      <c r="BW1059" s="44" t="str">
        <f>IF(COUNTA(Wedstrijden!T1224:AB1224)&lt;&gt;0,1,"")</f>
        <v/>
      </c>
      <c r="BX1059" s="44" t="str">
        <f t="shared" si="97"/>
        <v/>
      </c>
      <c r="BY1059" s="44" t="str">
        <f>IF(Wedstrijden!T1224="x","BB","")</f>
        <v/>
      </c>
      <c r="BZ1059" s="44" t="str">
        <f>IF(Wedstrijden!U1224="x","B","")</f>
        <v/>
      </c>
      <c r="CA1059" s="44" t="str">
        <f>IF(Wedstrijden!V1224="x","L1","")</f>
        <v/>
      </c>
      <c r="CB1059" s="44" t="str">
        <f>IF(Wedstrijden!W1224="x","L2","")</f>
        <v/>
      </c>
      <c r="CC1059" s="44" t="str">
        <f>IF(Wedstrijden!X1224="x","M1","")</f>
        <v/>
      </c>
      <c r="CD1059" s="44" t="str">
        <f>IF(Wedstrijden!Y1224="x","M2","")</f>
        <v/>
      </c>
      <c r="CE1059" s="44" t="str">
        <f>IF(Wedstrijden!Z1224="x","Z1","")</f>
        <v/>
      </c>
      <c r="CF1059" s="44" t="str">
        <f>IF(Wedstrijden!AA1224="x","Z2","")</f>
        <v/>
      </c>
      <c r="CG1059" s="44" t="str">
        <f>IF(Wedstrijden!AB1224="x","ZZL","")</f>
        <v/>
      </c>
      <c r="CL1059" s="44" t="str">
        <f>IF(COUNTA(Wedstrijden!AC1224:AJ1224)&lt;&gt;0,2,"")</f>
        <v/>
      </c>
      <c r="CM1059" s="44" t="str">
        <f t="shared" si="98"/>
        <v/>
      </c>
      <c r="CN1059" s="44" t="str">
        <f>IF(Wedstrijden!AC1224="x","AA","")</f>
        <v/>
      </c>
      <c r="CO1059" s="44" t="str">
        <f>IF(Wedstrijden!AD1224="x","A","")</f>
        <v/>
      </c>
      <c r="CP1059" s="44" t="str">
        <f>IF(Wedstrijden!AE1224="x","BB","")</f>
        <v/>
      </c>
      <c r="CQ1059" s="44" t="str">
        <f>IF(Wedstrijden!AF1224="x","B","")</f>
        <v/>
      </c>
      <c r="CR1059" s="44" t="str">
        <f>IF(Wedstrijden!AG1224="x","L","")</f>
        <v/>
      </c>
      <c r="CS1059" s="44" t="str">
        <f>IF(Wedstrijden!AH1224="x","M","")</f>
        <v/>
      </c>
      <c r="CT1059" s="44" t="str">
        <f>IF(Wedstrijden!AI1224="x","Z","")</f>
        <v/>
      </c>
      <c r="CU1059" s="44" t="str">
        <f>IF(Wedstrijden!AJ1224="x","ZZ","")</f>
        <v/>
      </c>
      <c r="CV1059" s="44" t="str">
        <f>IF(COUNTA(Wedstrijden!AK1224:AQ1224)&lt;&gt;0,2,"")</f>
        <v/>
      </c>
      <c r="CW1059" s="44" t="str">
        <f t="shared" si="99"/>
        <v/>
      </c>
      <c r="CX1059" s="44" t="str">
        <f>IF(Wedstrijden!AK1224="x","BB","")</f>
        <v/>
      </c>
      <c r="CY1059" s="44" t="str">
        <f>IF(Wedstrijden!AL1224="x","B","")</f>
        <v/>
      </c>
      <c r="CZ1059" s="44" t="str">
        <f>IF(Wedstrijden!AM1224="x","L","")</f>
        <v/>
      </c>
      <c r="DA1059" s="44" t="str">
        <f>IF(Wedstrijden!AN1224="x","M","")</f>
        <v/>
      </c>
      <c r="DB1059" s="44" t="str">
        <f>IF(Wedstrijden!AO1224="x","Z","")</f>
        <v/>
      </c>
      <c r="DC1059" s="44" t="str">
        <f>IF(Wedstrijden!AP1224="x","ZZ","")</f>
        <v/>
      </c>
      <c r="DD1059" s="44" t="str">
        <f>IF(Wedstrijden!AQ1224="x","1.40","")</f>
        <v/>
      </c>
      <c r="DE1059" s="44" t="str">
        <f>IF(COUNTA(Wedstrijden!AR1224:AT1224)&lt;&gt;0,6,"")</f>
        <v/>
      </c>
      <c r="DF1059" s="44" t="str">
        <f t="shared" si="100"/>
        <v/>
      </c>
      <c r="DG1059" s="44" t="str">
        <f>IF(Wedstrijden!AR1224="x","L","")</f>
        <v/>
      </c>
      <c r="DH1059" s="44" t="str">
        <f>IF(Wedstrijden!AS1224="x","M","")</f>
        <v/>
      </c>
      <c r="DI1059" s="44" t="str">
        <f>IF(Wedstrijden!AT1224="x","Z","")</f>
        <v/>
      </c>
      <c r="DJ1059" s="44" t="str">
        <f>IF(COUNTA(Wedstrijden!AU1224:AW1224)&lt;&gt;0,6,"")</f>
        <v/>
      </c>
      <c r="DK1059" s="44" t="str">
        <f t="shared" si="101"/>
        <v/>
      </c>
      <c r="DL1059" s="44" t="str">
        <f>IF(Wedstrijden!AU1224="x","L","")</f>
        <v/>
      </c>
      <c r="DM1059" s="44" t="str">
        <f>IF(Wedstrijden!AV1224="x","M","")</f>
        <v/>
      </c>
      <c r="DN1059" s="44" t="str">
        <f>IF(Wedstrijden!AW1224="x","Z","")</f>
        <v/>
      </c>
    </row>
    <row r="1060" spans="1:118" ht="15">
      <c r="A1060" s="48" t="e">
        <f>Wedstrijden!#REF!</f>
        <v>#REF!</v>
      </c>
      <c r="B1060" s="44" t="str">
        <f>IFERROR(VLOOKUP(Wedstrijden!E1225,Wedstrijdlocaties!$B$2:$E$499,2,FALSE),"")</f>
        <v/>
      </c>
      <c r="C1060" s="44" t="str">
        <f>Wedstrijden!F1225</f>
        <v/>
      </c>
      <c r="D1060" s="44" t="str">
        <f>IFERROR(VLOOKUP(Wedstrijden!G1225,Organisaties!$B$2:$C$501,2,FALSE),"")</f>
        <v/>
      </c>
      <c r="E1060" s="44" t="str">
        <f>IFERROR(VLOOKUP(Wedstrijden!G1225,Organisaties!$B$2:$F$501,5,FALSE),"")</f>
        <v/>
      </c>
      <c r="F1060" s="44" t="str">
        <f>IF(Wedstrijden!BC1225&lt;&gt;"",Wedstrijden!BC1225,"")</f>
        <v/>
      </c>
      <c r="G1060" s="44">
        <f>IF(Wedstrijden!AY1225="Indoor",1,0)</f>
        <v>0</v>
      </c>
      <c r="H1060" s="44">
        <f>Wedstrijden!AZ1225</f>
        <v>0</v>
      </c>
      <c r="I1060" s="44" t="str">
        <f>IF(Wedstrijden!AX1225="Nee",0,IF(Wedstrijden!AX1225="Ja",1,""))</f>
        <v/>
      </c>
      <c r="J1060" s="44" t="str">
        <f>IF(Wedstrijden!BA1225&lt;&gt;"",Wedstrijden!BA1225,"")</f>
        <v/>
      </c>
      <c r="W1060" s="45"/>
      <c r="AE1060" s="45"/>
      <c r="AN1060" s="45"/>
      <c r="AU1060" s="45"/>
      <c r="BA1060" s="45"/>
      <c r="BE1060" s="45"/>
      <c r="BJ1060" s="44" t="str">
        <f>IF(COUNTA(Wedstrijden!I1225:S1225)&lt;&gt;0,1,"")</f>
        <v/>
      </c>
      <c r="BK1060" s="44" t="str">
        <f t="shared" si="96"/>
        <v/>
      </c>
      <c r="BL1060" s="44" t="str">
        <f>IF(Wedstrijden!I1225="x","AA","")</f>
        <v/>
      </c>
      <c r="BM1060" s="44" t="str">
        <f>IF(Wedstrijden!J1225="x","A","")</f>
        <v/>
      </c>
      <c r="BN1060" s="44" t="str">
        <f>IF(Wedstrijden!K1225="x","B1","")</f>
        <v/>
      </c>
      <c r="BO1060" s="44" t="str">
        <f>IF(Wedstrijden!L1225="x","BB","")</f>
        <v/>
      </c>
      <c r="BP1060" s="44" t="str">
        <f>IF(Wedstrijden!M1225="x","B","")</f>
        <v/>
      </c>
      <c r="BQ1060" s="44" t="str">
        <f>IF(Wedstrijden!N1225="x","L1","")</f>
        <v/>
      </c>
      <c r="BR1060" s="44" t="str">
        <f>IF(Wedstrijden!O1225="x","L2","")</f>
        <v/>
      </c>
      <c r="BS1060" s="44" t="str">
        <f>IF(Wedstrijden!P1225="x","M1","")</f>
        <v/>
      </c>
      <c r="BT1060" s="44" t="str">
        <f>IF(Wedstrijden!Q1225="x","M2","")</f>
        <v/>
      </c>
      <c r="BU1060" s="44" t="str">
        <f>IF(Wedstrijden!R1225="x","Z1","")</f>
        <v/>
      </c>
      <c r="BV1060" s="44" t="str">
        <f>IF(Wedstrijden!S1225="x","Z2","")</f>
        <v/>
      </c>
      <c r="BW1060" s="44" t="str">
        <f>IF(COUNTA(Wedstrijden!T1225:AB1225)&lt;&gt;0,1,"")</f>
        <v/>
      </c>
      <c r="BX1060" s="44" t="str">
        <f t="shared" si="97"/>
        <v/>
      </c>
      <c r="BY1060" s="44" t="str">
        <f>IF(Wedstrijden!T1225="x","BB","")</f>
        <v/>
      </c>
      <c r="BZ1060" s="44" t="str">
        <f>IF(Wedstrijden!U1225="x","B","")</f>
        <v/>
      </c>
      <c r="CA1060" s="44" t="str">
        <f>IF(Wedstrijden!V1225="x","L1","")</f>
        <v/>
      </c>
      <c r="CB1060" s="44" t="str">
        <f>IF(Wedstrijden!W1225="x","L2","")</f>
        <v/>
      </c>
      <c r="CC1060" s="44" t="str">
        <f>IF(Wedstrijden!X1225="x","M1","")</f>
        <v/>
      </c>
      <c r="CD1060" s="44" t="str">
        <f>IF(Wedstrijden!Y1225="x","M2","")</f>
        <v/>
      </c>
      <c r="CE1060" s="44" t="str">
        <f>IF(Wedstrijden!Z1225="x","Z1","")</f>
        <v/>
      </c>
      <c r="CF1060" s="44" t="str">
        <f>IF(Wedstrijden!AA1225="x","Z2","")</f>
        <v/>
      </c>
      <c r="CG1060" s="44" t="str">
        <f>IF(Wedstrijden!AB1225="x","ZZL","")</f>
        <v/>
      </c>
      <c r="CL1060" s="44" t="str">
        <f>IF(COUNTA(Wedstrijden!AC1225:AJ1225)&lt;&gt;0,2,"")</f>
        <v/>
      </c>
      <c r="CM1060" s="44" t="str">
        <f t="shared" si="98"/>
        <v/>
      </c>
      <c r="CN1060" s="44" t="str">
        <f>IF(Wedstrijden!AC1225="x","AA","")</f>
        <v/>
      </c>
      <c r="CO1060" s="44" t="str">
        <f>IF(Wedstrijden!AD1225="x","A","")</f>
        <v/>
      </c>
      <c r="CP1060" s="44" t="str">
        <f>IF(Wedstrijden!AE1225="x","BB","")</f>
        <v/>
      </c>
      <c r="CQ1060" s="44" t="str">
        <f>IF(Wedstrijden!AF1225="x","B","")</f>
        <v/>
      </c>
      <c r="CR1060" s="44" t="str">
        <f>IF(Wedstrijden!AG1225="x","L","")</f>
        <v/>
      </c>
      <c r="CS1060" s="44" t="str">
        <f>IF(Wedstrijden!AH1225="x","M","")</f>
        <v/>
      </c>
      <c r="CT1060" s="44" t="str">
        <f>IF(Wedstrijden!AI1225="x","Z","")</f>
        <v/>
      </c>
      <c r="CU1060" s="44" t="str">
        <f>IF(Wedstrijden!AJ1225="x","ZZ","")</f>
        <v/>
      </c>
      <c r="CV1060" s="44" t="str">
        <f>IF(COUNTA(Wedstrijden!AK1225:AQ1225)&lt;&gt;0,2,"")</f>
        <v/>
      </c>
      <c r="CW1060" s="44" t="str">
        <f t="shared" si="99"/>
        <v/>
      </c>
      <c r="CX1060" s="44" t="str">
        <f>IF(Wedstrijden!AK1225="x","BB","")</f>
        <v/>
      </c>
      <c r="CY1060" s="44" t="str">
        <f>IF(Wedstrijden!AL1225="x","B","")</f>
        <v/>
      </c>
      <c r="CZ1060" s="44" t="str">
        <f>IF(Wedstrijden!AM1225="x","L","")</f>
        <v/>
      </c>
      <c r="DA1060" s="44" t="str">
        <f>IF(Wedstrijden!AN1225="x","M","")</f>
        <v/>
      </c>
      <c r="DB1060" s="44" t="str">
        <f>IF(Wedstrijden!AO1225="x","Z","")</f>
        <v/>
      </c>
      <c r="DC1060" s="44" t="str">
        <f>IF(Wedstrijden!AP1225="x","ZZ","")</f>
        <v/>
      </c>
      <c r="DD1060" s="44" t="str">
        <f>IF(Wedstrijden!AQ1225="x","1.40","")</f>
        <v/>
      </c>
      <c r="DE1060" s="44" t="str">
        <f>IF(COUNTA(Wedstrijden!AR1225:AT1225)&lt;&gt;0,6,"")</f>
        <v/>
      </c>
      <c r="DF1060" s="44" t="str">
        <f t="shared" si="100"/>
        <v/>
      </c>
      <c r="DG1060" s="44" t="str">
        <f>IF(Wedstrijden!AR1225="x","L","")</f>
        <v/>
      </c>
      <c r="DH1060" s="44" t="str">
        <f>IF(Wedstrijden!AS1225="x","M","")</f>
        <v/>
      </c>
      <c r="DI1060" s="44" t="str">
        <f>IF(Wedstrijden!AT1225="x","Z","")</f>
        <v/>
      </c>
      <c r="DJ1060" s="44" t="str">
        <f>IF(COUNTA(Wedstrijden!AU1225:AW1225)&lt;&gt;0,6,"")</f>
        <v/>
      </c>
      <c r="DK1060" s="44" t="str">
        <f t="shared" si="101"/>
        <v/>
      </c>
      <c r="DL1060" s="44" t="str">
        <f>IF(Wedstrijden!AU1225="x","L","")</f>
        <v/>
      </c>
      <c r="DM1060" s="44" t="str">
        <f>IF(Wedstrijden!AV1225="x","M","")</f>
        <v/>
      </c>
      <c r="DN1060" s="44" t="str">
        <f>IF(Wedstrijden!AW1225="x","Z","")</f>
        <v/>
      </c>
    </row>
    <row r="1061" spans="1:118" ht="15">
      <c r="A1061" s="48" t="e">
        <f>Wedstrijden!#REF!</f>
        <v>#REF!</v>
      </c>
      <c r="B1061" s="44" t="str">
        <f>IFERROR(VLOOKUP(Wedstrijden!E1226,Wedstrijdlocaties!$B$2:$E$499,2,FALSE),"")</f>
        <v/>
      </c>
      <c r="C1061" s="44" t="str">
        <f>Wedstrijden!F1226</f>
        <v/>
      </c>
      <c r="D1061" s="44" t="str">
        <f>IFERROR(VLOOKUP(Wedstrijden!G1226,Organisaties!$B$2:$C$501,2,FALSE),"")</f>
        <v/>
      </c>
      <c r="E1061" s="44" t="str">
        <f>IFERROR(VLOOKUP(Wedstrijden!G1226,Organisaties!$B$2:$F$501,5,FALSE),"")</f>
        <v/>
      </c>
      <c r="F1061" s="44" t="str">
        <f>IF(Wedstrijden!BC1226&lt;&gt;"",Wedstrijden!BC1226,"")</f>
        <v/>
      </c>
      <c r="G1061" s="44">
        <f>IF(Wedstrijden!AY1226="Indoor",1,0)</f>
        <v>0</v>
      </c>
      <c r="H1061" s="44">
        <f>Wedstrijden!AZ1226</f>
        <v>0</v>
      </c>
      <c r="I1061" s="44" t="str">
        <f>IF(Wedstrijden!AX1226="Nee",0,IF(Wedstrijden!AX1226="Ja",1,""))</f>
        <v/>
      </c>
      <c r="J1061" s="44" t="str">
        <f>IF(Wedstrijden!BA1226&lt;&gt;"",Wedstrijden!BA1226,"")</f>
        <v/>
      </c>
      <c r="W1061" s="45"/>
      <c r="AE1061" s="45"/>
      <c r="AN1061" s="45"/>
      <c r="AU1061" s="45"/>
      <c r="BA1061" s="45"/>
      <c r="BE1061" s="45"/>
      <c r="BJ1061" s="44" t="str">
        <f>IF(COUNTA(Wedstrijden!I1226:S1226)&lt;&gt;0,1,"")</f>
        <v/>
      </c>
      <c r="BK1061" s="44" t="str">
        <f t="shared" si="96"/>
        <v/>
      </c>
      <c r="BL1061" s="44" t="str">
        <f>IF(Wedstrijden!I1226="x","AA","")</f>
        <v/>
      </c>
      <c r="BM1061" s="44" t="str">
        <f>IF(Wedstrijden!J1226="x","A","")</f>
        <v/>
      </c>
      <c r="BN1061" s="44" t="str">
        <f>IF(Wedstrijden!K1226="x","B1","")</f>
        <v/>
      </c>
      <c r="BO1061" s="44" t="str">
        <f>IF(Wedstrijden!L1226="x","BB","")</f>
        <v/>
      </c>
      <c r="BP1061" s="44" t="str">
        <f>IF(Wedstrijden!M1226="x","B","")</f>
        <v/>
      </c>
      <c r="BQ1061" s="44" t="str">
        <f>IF(Wedstrijden!N1226="x","L1","")</f>
        <v/>
      </c>
      <c r="BR1061" s="44" t="str">
        <f>IF(Wedstrijden!O1226="x","L2","")</f>
        <v/>
      </c>
      <c r="BS1061" s="44" t="str">
        <f>IF(Wedstrijden!P1226="x","M1","")</f>
        <v/>
      </c>
      <c r="BT1061" s="44" t="str">
        <f>IF(Wedstrijden!Q1226="x","M2","")</f>
        <v/>
      </c>
      <c r="BU1061" s="44" t="str">
        <f>IF(Wedstrijden!R1226="x","Z1","")</f>
        <v/>
      </c>
      <c r="BV1061" s="44" t="str">
        <f>IF(Wedstrijden!S1226="x","Z2","")</f>
        <v/>
      </c>
      <c r="BW1061" s="44" t="str">
        <f>IF(COUNTA(Wedstrijden!T1226:AB1226)&lt;&gt;0,1,"")</f>
        <v/>
      </c>
      <c r="BX1061" s="44" t="str">
        <f t="shared" si="97"/>
        <v/>
      </c>
      <c r="BY1061" s="44" t="str">
        <f>IF(Wedstrijden!T1226="x","BB","")</f>
        <v/>
      </c>
      <c r="BZ1061" s="44" t="str">
        <f>IF(Wedstrijden!U1226="x","B","")</f>
        <v/>
      </c>
      <c r="CA1061" s="44" t="str">
        <f>IF(Wedstrijden!V1226="x","L1","")</f>
        <v/>
      </c>
      <c r="CB1061" s="44" t="str">
        <f>IF(Wedstrijden!W1226="x","L2","")</f>
        <v/>
      </c>
      <c r="CC1061" s="44" t="str">
        <f>IF(Wedstrijden!X1226="x","M1","")</f>
        <v/>
      </c>
      <c r="CD1061" s="44" t="str">
        <f>IF(Wedstrijden!Y1226="x","M2","")</f>
        <v/>
      </c>
      <c r="CE1061" s="44" t="str">
        <f>IF(Wedstrijden!Z1226="x","Z1","")</f>
        <v/>
      </c>
      <c r="CF1061" s="44" t="str">
        <f>IF(Wedstrijden!AA1226="x","Z2","")</f>
        <v/>
      </c>
      <c r="CG1061" s="44" t="str">
        <f>IF(Wedstrijden!AB1226="x","ZZL","")</f>
        <v/>
      </c>
      <c r="CL1061" s="44" t="str">
        <f>IF(COUNTA(Wedstrijden!AC1226:AJ1226)&lt;&gt;0,2,"")</f>
        <v/>
      </c>
      <c r="CM1061" s="44" t="str">
        <f t="shared" si="98"/>
        <v/>
      </c>
      <c r="CN1061" s="44" t="str">
        <f>IF(Wedstrijden!AC1226="x","AA","")</f>
        <v/>
      </c>
      <c r="CO1061" s="44" t="str">
        <f>IF(Wedstrijden!AD1226="x","A","")</f>
        <v/>
      </c>
      <c r="CP1061" s="44" t="str">
        <f>IF(Wedstrijden!AE1226="x","BB","")</f>
        <v/>
      </c>
      <c r="CQ1061" s="44" t="str">
        <f>IF(Wedstrijden!AF1226="x","B","")</f>
        <v/>
      </c>
      <c r="CR1061" s="44" t="str">
        <f>IF(Wedstrijden!AG1226="x","L","")</f>
        <v/>
      </c>
      <c r="CS1061" s="44" t="str">
        <f>IF(Wedstrijden!AH1226="x","M","")</f>
        <v/>
      </c>
      <c r="CT1061" s="44" t="str">
        <f>IF(Wedstrijden!AI1226="x","Z","")</f>
        <v/>
      </c>
      <c r="CU1061" s="44" t="str">
        <f>IF(Wedstrijden!AJ1226="x","ZZ","")</f>
        <v/>
      </c>
      <c r="CV1061" s="44" t="str">
        <f>IF(COUNTA(Wedstrijden!AK1226:AQ1226)&lt;&gt;0,2,"")</f>
        <v/>
      </c>
      <c r="CW1061" s="44" t="str">
        <f t="shared" si="99"/>
        <v/>
      </c>
      <c r="CX1061" s="44" t="str">
        <f>IF(Wedstrijden!AK1226="x","BB","")</f>
        <v/>
      </c>
      <c r="CY1061" s="44" t="str">
        <f>IF(Wedstrijden!AL1226="x","B","")</f>
        <v/>
      </c>
      <c r="CZ1061" s="44" t="str">
        <f>IF(Wedstrijden!AM1226="x","L","")</f>
        <v/>
      </c>
      <c r="DA1061" s="44" t="str">
        <f>IF(Wedstrijden!AN1226="x","M","")</f>
        <v/>
      </c>
      <c r="DB1061" s="44" t="str">
        <f>IF(Wedstrijden!AO1226="x","Z","")</f>
        <v/>
      </c>
      <c r="DC1061" s="44" t="str">
        <f>IF(Wedstrijden!AP1226="x","ZZ","")</f>
        <v/>
      </c>
      <c r="DD1061" s="44" t="str">
        <f>IF(Wedstrijden!AQ1226="x","1.40","")</f>
        <v/>
      </c>
      <c r="DE1061" s="44" t="str">
        <f>IF(COUNTA(Wedstrijden!AR1226:AT1226)&lt;&gt;0,6,"")</f>
        <v/>
      </c>
      <c r="DF1061" s="44" t="str">
        <f t="shared" si="100"/>
        <v/>
      </c>
      <c r="DG1061" s="44" t="str">
        <f>IF(Wedstrijden!AR1226="x","L","")</f>
        <v/>
      </c>
      <c r="DH1061" s="44" t="str">
        <f>IF(Wedstrijden!AS1226="x","M","")</f>
        <v/>
      </c>
      <c r="DI1061" s="44" t="str">
        <f>IF(Wedstrijden!AT1226="x","Z","")</f>
        <v/>
      </c>
      <c r="DJ1061" s="44" t="str">
        <f>IF(COUNTA(Wedstrijden!AU1226:AW1226)&lt;&gt;0,6,"")</f>
        <v/>
      </c>
      <c r="DK1061" s="44" t="str">
        <f t="shared" si="101"/>
        <v/>
      </c>
      <c r="DL1061" s="44" t="str">
        <f>IF(Wedstrijden!AU1226="x","L","")</f>
        <v/>
      </c>
      <c r="DM1061" s="44" t="str">
        <f>IF(Wedstrijden!AV1226="x","M","")</f>
        <v/>
      </c>
      <c r="DN1061" s="44" t="str">
        <f>IF(Wedstrijden!AW1226="x","Z","")</f>
        <v/>
      </c>
    </row>
    <row r="1062" spans="1:118" ht="15">
      <c r="A1062" s="48" t="e">
        <f>Wedstrijden!#REF!</f>
        <v>#REF!</v>
      </c>
      <c r="B1062" s="44" t="str">
        <f>IFERROR(VLOOKUP(Wedstrijden!E1227,Wedstrijdlocaties!$B$2:$E$499,2,FALSE),"")</f>
        <v/>
      </c>
      <c r="C1062" s="44" t="str">
        <f>Wedstrijden!F1227</f>
        <v/>
      </c>
      <c r="D1062" s="44" t="str">
        <f>IFERROR(VLOOKUP(Wedstrijden!G1227,Organisaties!$B$2:$C$501,2,FALSE),"")</f>
        <v/>
      </c>
      <c r="E1062" s="44" t="str">
        <f>IFERROR(VLOOKUP(Wedstrijden!G1227,Organisaties!$B$2:$F$501,5,FALSE),"")</f>
        <v/>
      </c>
      <c r="F1062" s="44" t="str">
        <f>IF(Wedstrijden!BC1227&lt;&gt;"",Wedstrijden!BC1227,"")</f>
        <v/>
      </c>
      <c r="G1062" s="44">
        <f>IF(Wedstrijden!AY1227="Indoor",1,0)</f>
        <v>0</v>
      </c>
      <c r="H1062" s="44">
        <f>Wedstrijden!AZ1227</f>
        <v>0</v>
      </c>
      <c r="I1062" s="44" t="str">
        <f>IF(Wedstrijden!AX1227="Nee",0,IF(Wedstrijden!AX1227="Ja",1,""))</f>
        <v/>
      </c>
      <c r="J1062" s="44" t="str">
        <f>IF(Wedstrijden!BA1227&lt;&gt;"",Wedstrijden!BA1227,"")</f>
        <v/>
      </c>
      <c r="W1062" s="45"/>
      <c r="AE1062" s="45"/>
      <c r="AN1062" s="45"/>
      <c r="AU1062" s="45"/>
      <c r="BA1062" s="45"/>
      <c r="BE1062" s="45"/>
      <c r="BJ1062" s="44" t="str">
        <f>IF(COUNTA(Wedstrijden!I1227:S1227)&lt;&gt;0,1,"")</f>
        <v/>
      </c>
      <c r="BK1062" s="44" t="str">
        <f t="shared" si="96"/>
        <v/>
      </c>
      <c r="BL1062" s="44" t="str">
        <f>IF(Wedstrijden!I1227="x","AA","")</f>
        <v/>
      </c>
      <c r="BM1062" s="44" t="str">
        <f>IF(Wedstrijden!J1227="x","A","")</f>
        <v/>
      </c>
      <c r="BN1062" s="44" t="str">
        <f>IF(Wedstrijden!K1227="x","B1","")</f>
        <v/>
      </c>
      <c r="BO1062" s="44" t="str">
        <f>IF(Wedstrijden!L1227="x","BB","")</f>
        <v/>
      </c>
      <c r="BP1062" s="44" t="str">
        <f>IF(Wedstrijden!M1227="x","B","")</f>
        <v/>
      </c>
      <c r="BQ1062" s="44" t="str">
        <f>IF(Wedstrijden!N1227="x","L1","")</f>
        <v/>
      </c>
      <c r="BR1062" s="44" t="str">
        <f>IF(Wedstrijden!O1227="x","L2","")</f>
        <v/>
      </c>
      <c r="BS1062" s="44" t="str">
        <f>IF(Wedstrijden!P1227="x","M1","")</f>
        <v/>
      </c>
      <c r="BT1062" s="44" t="str">
        <f>IF(Wedstrijden!Q1227="x","M2","")</f>
        <v/>
      </c>
      <c r="BU1062" s="44" t="str">
        <f>IF(Wedstrijden!R1227="x","Z1","")</f>
        <v/>
      </c>
      <c r="BV1062" s="44" t="str">
        <f>IF(Wedstrijden!S1227="x","Z2","")</f>
        <v/>
      </c>
      <c r="BW1062" s="44" t="str">
        <f>IF(COUNTA(Wedstrijden!T1227:AB1227)&lt;&gt;0,1,"")</f>
        <v/>
      </c>
      <c r="BX1062" s="44" t="str">
        <f t="shared" si="97"/>
        <v/>
      </c>
      <c r="BY1062" s="44" t="str">
        <f>IF(Wedstrijden!T1227="x","BB","")</f>
        <v/>
      </c>
      <c r="BZ1062" s="44" t="str">
        <f>IF(Wedstrijden!U1227="x","B","")</f>
        <v/>
      </c>
      <c r="CA1062" s="44" t="str">
        <f>IF(Wedstrijden!V1227="x","L1","")</f>
        <v/>
      </c>
      <c r="CB1062" s="44" t="str">
        <f>IF(Wedstrijden!W1227="x","L2","")</f>
        <v/>
      </c>
      <c r="CC1062" s="44" t="str">
        <f>IF(Wedstrijden!X1227="x","M1","")</f>
        <v/>
      </c>
      <c r="CD1062" s="44" t="str">
        <f>IF(Wedstrijden!Y1227="x","M2","")</f>
        <v/>
      </c>
      <c r="CE1062" s="44" t="str">
        <f>IF(Wedstrijden!Z1227="x","Z1","")</f>
        <v/>
      </c>
      <c r="CF1062" s="44" t="str">
        <f>IF(Wedstrijden!AA1227="x","Z2","")</f>
        <v/>
      </c>
      <c r="CG1062" s="44" t="str">
        <f>IF(Wedstrijden!AB1227="x","ZZL","")</f>
        <v/>
      </c>
      <c r="CL1062" s="44" t="str">
        <f>IF(COUNTA(Wedstrijden!AC1227:AJ1227)&lt;&gt;0,2,"")</f>
        <v/>
      </c>
      <c r="CM1062" s="44" t="str">
        <f t="shared" si="98"/>
        <v/>
      </c>
      <c r="CN1062" s="44" t="str">
        <f>IF(Wedstrijden!AC1227="x","AA","")</f>
        <v/>
      </c>
      <c r="CO1062" s="44" t="str">
        <f>IF(Wedstrijden!AD1227="x","A","")</f>
        <v/>
      </c>
      <c r="CP1062" s="44" t="str">
        <f>IF(Wedstrijden!AE1227="x","BB","")</f>
        <v/>
      </c>
      <c r="CQ1062" s="44" t="str">
        <f>IF(Wedstrijden!AF1227="x","B","")</f>
        <v/>
      </c>
      <c r="CR1062" s="44" t="str">
        <f>IF(Wedstrijden!AG1227="x","L","")</f>
        <v/>
      </c>
      <c r="CS1062" s="44" t="str">
        <f>IF(Wedstrijden!AH1227="x","M","")</f>
        <v/>
      </c>
      <c r="CT1062" s="44" t="str">
        <f>IF(Wedstrijden!AI1227="x","Z","")</f>
        <v/>
      </c>
      <c r="CU1062" s="44" t="str">
        <f>IF(Wedstrijden!AJ1227="x","ZZ","")</f>
        <v/>
      </c>
      <c r="CV1062" s="44" t="str">
        <f>IF(COUNTA(Wedstrijden!AK1227:AQ1227)&lt;&gt;0,2,"")</f>
        <v/>
      </c>
      <c r="CW1062" s="44" t="str">
        <f t="shared" si="99"/>
        <v/>
      </c>
      <c r="CX1062" s="44" t="str">
        <f>IF(Wedstrijden!AK1227="x","BB","")</f>
        <v/>
      </c>
      <c r="CY1062" s="44" t="str">
        <f>IF(Wedstrijden!AL1227="x","B","")</f>
        <v/>
      </c>
      <c r="CZ1062" s="44" t="str">
        <f>IF(Wedstrijden!AM1227="x","L","")</f>
        <v/>
      </c>
      <c r="DA1062" s="44" t="str">
        <f>IF(Wedstrijden!AN1227="x","M","")</f>
        <v/>
      </c>
      <c r="DB1062" s="44" t="str">
        <f>IF(Wedstrijden!AO1227="x","Z","")</f>
        <v/>
      </c>
      <c r="DC1062" s="44" t="str">
        <f>IF(Wedstrijden!AP1227="x","ZZ","")</f>
        <v/>
      </c>
      <c r="DD1062" s="44" t="str">
        <f>IF(Wedstrijden!AQ1227="x","1.40","")</f>
        <v/>
      </c>
      <c r="DE1062" s="44" t="str">
        <f>IF(COUNTA(Wedstrijden!AR1227:AT1227)&lt;&gt;0,6,"")</f>
        <v/>
      </c>
      <c r="DF1062" s="44" t="str">
        <f t="shared" si="100"/>
        <v/>
      </c>
      <c r="DG1062" s="44" t="str">
        <f>IF(Wedstrijden!AR1227="x","L","")</f>
        <v/>
      </c>
      <c r="DH1062" s="44" t="str">
        <f>IF(Wedstrijden!AS1227="x","M","")</f>
        <v/>
      </c>
      <c r="DI1062" s="44" t="str">
        <f>IF(Wedstrijden!AT1227="x","Z","")</f>
        <v/>
      </c>
      <c r="DJ1062" s="44" t="str">
        <f>IF(COUNTA(Wedstrijden!AU1227:AW1227)&lt;&gt;0,6,"")</f>
        <v/>
      </c>
      <c r="DK1062" s="44" t="str">
        <f t="shared" si="101"/>
        <v/>
      </c>
      <c r="DL1062" s="44" t="str">
        <f>IF(Wedstrijden!AU1227="x","L","")</f>
        <v/>
      </c>
      <c r="DM1062" s="44" t="str">
        <f>IF(Wedstrijden!AV1227="x","M","")</f>
        <v/>
      </c>
      <c r="DN1062" s="44" t="str">
        <f>IF(Wedstrijden!AW1227="x","Z","")</f>
        <v/>
      </c>
    </row>
    <row r="1063" spans="1:118" ht="15">
      <c r="A1063" s="48" t="e">
        <f>Wedstrijden!#REF!</f>
        <v>#REF!</v>
      </c>
      <c r="B1063" s="44" t="str">
        <f>IFERROR(VLOOKUP(Wedstrijden!E1228,Wedstrijdlocaties!$B$2:$E$499,2,FALSE),"")</f>
        <v/>
      </c>
      <c r="C1063" s="44" t="str">
        <f>Wedstrijden!F1228</f>
        <v/>
      </c>
      <c r="D1063" s="44" t="str">
        <f>IFERROR(VLOOKUP(Wedstrijden!G1228,Organisaties!$B$2:$C$501,2,FALSE),"")</f>
        <v/>
      </c>
      <c r="E1063" s="44" t="str">
        <f>IFERROR(VLOOKUP(Wedstrijden!G1228,Organisaties!$B$2:$F$501,5,FALSE),"")</f>
        <v/>
      </c>
      <c r="F1063" s="44" t="str">
        <f>IF(Wedstrijden!BC1228&lt;&gt;"",Wedstrijden!BC1228,"")</f>
        <v/>
      </c>
      <c r="G1063" s="44">
        <f>IF(Wedstrijden!AY1228="Indoor",1,0)</f>
        <v>0</v>
      </c>
      <c r="H1063" s="44">
        <f>Wedstrijden!AZ1228</f>
        <v>0</v>
      </c>
      <c r="I1063" s="44" t="str">
        <f>IF(Wedstrijden!AX1228="Nee",0,IF(Wedstrijden!AX1228="Ja",1,""))</f>
        <v/>
      </c>
      <c r="J1063" s="44" t="str">
        <f>IF(Wedstrijden!BA1228&lt;&gt;"",Wedstrijden!BA1228,"")</f>
        <v/>
      </c>
      <c r="W1063" s="45"/>
      <c r="AE1063" s="45"/>
      <c r="AN1063" s="45"/>
      <c r="AU1063" s="45"/>
      <c r="BA1063" s="45"/>
      <c r="BE1063" s="45"/>
      <c r="BJ1063" s="44" t="str">
        <f>IF(COUNTA(Wedstrijden!I1228:S1228)&lt;&gt;0,1,"")</f>
        <v/>
      </c>
      <c r="BK1063" s="44" t="str">
        <f t="shared" si="96"/>
        <v/>
      </c>
      <c r="BL1063" s="44" t="str">
        <f>IF(Wedstrijden!I1228="x","AA","")</f>
        <v/>
      </c>
      <c r="BM1063" s="44" t="str">
        <f>IF(Wedstrijden!J1228="x","A","")</f>
        <v/>
      </c>
      <c r="BN1063" s="44" t="str">
        <f>IF(Wedstrijden!K1228="x","B1","")</f>
        <v/>
      </c>
      <c r="BO1063" s="44" t="str">
        <f>IF(Wedstrijden!L1228="x","BB","")</f>
        <v/>
      </c>
      <c r="BP1063" s="44" t="str">
        <f>IF(Wedstrijden!M1228="x","B","")</f>
        <v/>
      </c>
      <c r="BQ1063" s="44" t="str">
        <f>IF(Wedstrijden!N1228="x","L1","")</f>
        <v/>
      </c>
      <c r="BR1063" s="44" t="str">
        <f>IF(Wedstrijden!O1228="x","L2","")</f>
        <v/>
      </c>
      <c r="BS1063" s="44" t="str">
        <f>IF(Wedstrijden!P1228="x","M1","")</f>
        <v/>
      </c>
      <c r="BT1063" s="44" t="str">
        <f>IF(Wedstrijden!Q1228="x","M2","")</f>
        <v/>
      </c>
      <c r="BU1063" s="44" t="str">
        <f>IF(Wedstrijden!R1228="x","Z1","")</f>
        <v/>
      </c>
      <c r="BV1063" s="44" t="str">
        <f>IF(Wedstrijden!S1228="x","Z2","")</f>
        <v/>
      </c>
      <c r="BW1063" s="44" t="str">
        <f>IF(COUNTA(Wedstrijden!T1228:AB1228)&lt;&gt;0,1,"")</f>
        <v/>
      </c>
      <c r="BX1063" s="44" t="str">
        <f t="shared" si="97"/>
        <v/>
      </c>
      <c r="BY1063" s="44" t="str">
        <f>IF(Wedstrijden!T1228="x","BB","")</f>
        <v/>
      </c>
      <c r="BZ1063" s="44" t="str">
        <f>IF(Wedstrijden!U1228="x","B","")</f>
        <v/>
      </c>
      <c r="CA1063" s="44" t="str">
        <f>IF(Wedstrijden!V1228="x","L1","")</f>
        <v/>
      </c>
      <c r="CB1063" s="44" t="str">
        <f>IF(Wedstrijden!W1228="x","L2","")</f>
        <v/>
      </c>
      <c r="CC1063" s="44" t="str">
        <f>IF(Wedstrijden!X1228="x","M1","")</f>
        <v/>
      </c>
      <c r="CD1063" s="44" t="str">
        <f>IF(Wedstrijden!Y1228="x","M2","")</f>
        <v/>
      </c>
      <c r="CE1063" s="44" t="str">
        <f>IF(Wedstrijden!Z1228="x","Z1","")</f>
        <v/>
      </c>
      <c r="CF1063" s="44" t="str">
        <f>IF(Wedstrijden!AA1228="x","Z2","")</f>
        <v/>
      </c>
      <c r="CG1063" s="44" t="str">
        <f>IF(Wedstrijden!AB1228="x","ZZL","")</f>
        <v/>
      </c>
      <c r="CL1063" s="44" t="str">
        <f>IF(COUNTA(Wedstrijden!AC1228:AJ1228)&lt;&gt;0,2,"")</f>
        <v/>
      </c>
      <c r="CM1063" s="44" t="str">
        <f t="shared" si="98"/>
        <v/>
      </c>
      <c r="CN1063" s="44" t="str">
        <f>IF(Wedstrijden!AC1228="x","AA","")</f>
        <v/>
      </c>
      <c r="CO1063" s="44" t="str">
        <f>IF(Wedstrijden!AD1228="x","A","")</f>
        <v/>
      </c>
      <c r="CP1063" s="44" t="str">
        <f>IF(Wedstrijden!AE1228="x","BB","")</f>
        <v/>
      </c>
      <c r="CQ1063" s="44" t="str">
        <f>IF(Wedstrijden!AF1228="x","B","")</f>
        <v/>
      </c>
      <c r="CR1063" s="44" t="str">
        <f>IF(Wedstrijden!AG1228="x","L","")</f>
        <v/>
      </c>
      <c r="CS1063" s="44" t="str">
        <f>IF(Wedstrijden!AH1228="x","M","")</f>
        <v/>
      </c>
      <c r="CT1063" s="44" t="str">
        <f>IF(Wedstrijden!AI1228="x","Z","")</f>
        <v/>
      </c>
      <c r="CU1063" s="44" t="str">
        <f>IF(Wedstrijden!AJ1228="x","ZZ","")</f>
        <v/>
      </c>
      <c r="CV1063" s="44" t="str">
        <f>IF(COUNTA(Wedstrijden!AK1228:AQ1228)&lt;&gt;0,2,"")</f>
        <v/>
      </c>
      <c r="CW1063" s="44" t="str">
        <f t="shared" si="99"/>
        <v/>
      </c>
      <c r="CX1063" s="44" t="str">
        <f>IF(Wedstrijden!AK1228="x","BB","")</f>
        <v/>
      </c>
      <c r="CY1063" s="44" t="str">
        <f>IF(Wedstrijden!AL1228="x","B","")</f>
        <v/>
      </c>
      <c r="CZ1063" s="44" t="str">
        <f>IF(Wedstrijden!AM1228="x","L","")</f>
        <v/>
      </c>
      <c r="DA1063" s="44" t="str">
        <f>IF(Wedstrijden!AN1228="x","M","")</f>
        <v/>
      </c>
      <c r="DB1063" s="44" t="str">
        <f>IF(Wedstrijden!AO1228="x","Z","")</f>
        <v/>
      </c>
      <c r="DC1063" s="44" t="str">
        <f>IF(Wedstrijden!AP1228="x","ZZ","")</f>
        <v/>
      </c>
      <c r="DD1063" s="44" t="str">
        <f>IF(Wedstrijden!AQ1228="x","1.40","")</f>
        <v/>
      </c>
      <c r="DE1063" s="44" t="str">
        <f>IF(COUNTA(Wedstrijden!AR1228:AT1228)&lt;&gt;0,6,"")</f>
        <v/>
      </c>
      <c r="DF1063" s="44" t="str">
        <f t="shared" si="100"/>
        <v/>
      </c>
      <c r="DG1063" s="44" t="str">
        <f>IF(Wedstrijden!AR1228="x","L","")</f>
        <v/>
      </c>
      <c r="DH1063" s="44" t="str">
        <f>IF(Wedstrijden!AS1228="x","M","")</f>
        <v/>
      </c>
      <c r="DI1063" s="44" t="str">
        <f>IF(Wedstrijden!AT1228="x","Z","")</f>
        <v/>
      </c>
      <c r="DJ1063" s="44" t="str">
        <f>IF(COUNTA(Wedstrijden!AU1228:AW1228)&lt;&gt;0,6,"")</f>
        <v/>
      </c>
      <c r="DK1063" s="44" t="str">
        <f t="shared" si="101"/>
        <v/>
      </c>
      <c r="DL1063" s="44" t="str">
        <f>IF(Wedstrijden!AU1228="x","L","")</f>
        <v/>
      </c>
      <c r="DM1063" s="44" t="str">
        <f>IF(Wedstrijden!AV1228="x","M","")</f>
        <v/>
      </c>
      <c r="DN1063" s="44" t="str">
        <f>IF(Wedstrijden!AW1228="x","Z","")</f>
        <v/>
      </c>
    </row>
    <row r="1064" spans="1:118" ht="15">
      <c r="A1064" s="48" t="e">
        <f>Wedstrijden!#REF!</f>
        <v>#REF!</v>
      </c>
      <c r="B1064" s="44" t="str">
        <f>IFERROR(VLOOKUP(Wedstrijden!E1229,Wedstrijdlocaties!$B$2:$E$499,2,FALSE),"")</f>
        <v/>
      </c>
      <c r="C1064" s="44" t="str">
        <f>Wedstrijden!F1229</f>
        <v/>
      </c>
      <c r="D1064" s="44" t="str">
        <f>IFERROR(VLOOKUP(Wedstrijden!G1229,Organisaties!$B$2:$C$501,2,FALSE),"")</f>
        <v/>
      </c>
      <c r="E1064" s="44" t="str">
        <f>IFERROR(VLOOKUP(Wedstrijden!G1229,Organisaties!$B$2:$F$501,5,FALSE),"")</f>
        <v/>
      </c>
      <c r="F1064" s="44" t="str">
        <f>IF(Wedstrijden!BC1229&lt;&gt;"",Wedstrijden!BC1229,"")</f>
        <v/>
      </c>
      <c r="G1064" s="44">
        <f>IF(Wedstrijden!AY1229="Indoor",1,0)</f>
        <v>0</v>
      </c>
      <c r="H1064" s="44">
        <f>Wedstrijden!AZ1229</f>
        <v>0</v>
      </c>
      <c r="I1064" s="44" t="str">
        <f>IF(Wedstrijden!AX1229="Nee",0,IF(Wedstrijden!AX1229="Ja",1,""))</f>
        <v/>
      </c>
      <c r="J1064" s="44" t="str">
        <f>IF(Wedstrijden!BA1229&lt;&gt;"",Wedstrijden!BA1229,"")</f>
        <v/>
      </c>
      <c r="W1064" s="45"/>
      <c r="AE1064" s="45"/>
      <c r="AN1064" s="45"/>
      <c r="AU1064" s="45"/>
      <c r="BA1064" s="45"/>
      <c r="BE1064" s="45"/>
      <c r="BJ1064" s="44" t="str">
        <f>IF(COUNTA(Wedstrijden!I1229:S1229)&lt;&gt;0,1,"")</f>
        <v/>
      </c>
      <c r="BK1064" s="44" t="str">
        <f t="shared" si="96"/>
        <v/>
      </c>
      <c r="BL1064" s="44" t="str">
        <f>IF(Wedstrijden!I1229="x","AA","")</f>
        <v/>
      </c>
      <c r="BM1064" s="44" t="str">
        <f>IF(Wedstrijden!J1229="x","A","")</f>
        <v/>
      </c>
      <c r="BN1064" s="44" t="str">
        <f>IF(Wedstrijden!K1229="x","B1","")</f>
        <v/>
      </c>
      <c r="BO1064" s="44" t="str">
        <f>IF(Wedstrijden!L1229="x","BB","")</f>
        <v/>
      </c>
      <c r="BP1064" s="44" t="str">
        <f>IF(Wedstrijden!M1229="x","B","")</f>
        <v/>
      </c>
      <c r="BQ1064" s="44" t="str">
        <f>IF(Wedstrijden!N1229="x","L1","")</f>
        <v/>
      </c>
      <c r="BR1064" s="44" t="str">
        <f>IF(Wedstrijden!O1229="x","L2","")</f>
        <v/>
      </c>
      <c r="BS1064" s="44" t="str">
        <f>IF(Wedstrijden!P1229="x","M1","")</f>
        <v/>
      </c>
      <c r="BT1064" s="44" t="str">
        <f>IF(Wedstrijden!Q1229="x","M2","")</f>
        <v/>
      </c>
      <c r="BU1064" s="44" t="str">
        <f>IF(Wedstrijden!R1229="x","Z1","")</f>
        <v/>
      </c>
      <c r="BV1064" s="44" t="str">
        <f>IF(Wedstrijden!S1229="x","Z2","")</f>
        <v/>
      </c>
      <c r="BW1064" s="44" t="str">
        <f>IF(COUNTA(Wedstrijden!T1229:AB1229)&lt;&gt;0,1,"")</f>
        <v/>
      </c>
      <c r="BX1064" s="44" t="str">
        <f t="shared" si="97"/>
        <v/>
      </c>
      <c r="BY1064" s="44" t="str">
        <f>IF(Wedstrijden!T1229="x","BB","")</f>
        <v/>
      </c>
      <c r="BZ1064" s="44" t="str">
        <f>IF(Wedstrijden!U1229="x","B","")</f>
        <v/>
      </c>
      <c r="CA1064" s="44" t="str">
        <f>IF(Wedstrijden!V1229="x","L1","")</f>
        <v/>
      </c>
      <c r="CB1064" s="44" t="str">
        <f>IF(Wedstrijden!W1229="x","L2","")</f>
        <v/>
      </c>
      <c r="CC1064" s="44" t="str">
        <f>IF(Wedstrijden!X1229="x","M1","")</f>
        <v/>
      </c>
      <c r="CD1064" s="44" t="str">
        <f>IF(Wedstrijden!Y1229="x","M2","")</f>
        <v/>
      </c>
      <c r="CE1064" s="44" t="str">
        <f>IF(Wedstrijden!Z1229="x","Z1","")</f>
        <v/>
      </c>
      <c r="CF1064" s="44" t="str">
        <f>IF(Wedstrijden!AA1229="x","Z2","")</f>
        <v/>
      </c>
      <c r="CG1064" s="44" t="str">
        <f>IF(Wedstrijden!AB1229="x","ZZL","")</f>
        <v/>
      </c>
      <c r="CL1064" s="44" t="str">
        <f>IF(COUNTA(Wedstrijden!AC1229:AJ1229)&lt;&gt;0,2,"")</f>
        <v/>
      </c>
      <c r="CM1064" s="44" t="str">
        <f t="shared" si="98"/>
        <v/>
      </c>
      <c r="CN1064" s="44" t="str">
        <f>IF(Wedstrijden!AC1229="x","AA","")</f>
        <v/>
      </c>
      <c r="CO1064" s="44" t="str">
        <f>IF(Wedstrijden!AD1229="x","A","")</f>
        <v/>
      </c>
      <c r="CP1064" s="44" t="str">
        <f>IF(Wedstrijden!AE1229="x","BB","")</f>
        <v/>
      </c>
      <c r="CQ1064" s="44" t="str">
        <f>IF(Wedstrijden!AF1229="x","B","")</f>
        <v/>
      </c>
      <c r="CR1064" s="44" t="str">
        <f>IF(Wedstrijden!AG1229="x","L","")</f>
        <v/>
      </c>
      <c r="CS1064" s="44" t="str">
        <f>IF(Wedstrijden!AH1229="x","M","")</f>
        <v/>
      </c>
      <c r="CT1064" s="44" t="str">
        <f>IF(Wedstrijden!AI1229="x","Z","")</f>
        <v/>
      </c>
      <c r="CU1064" s="44" t="str">
        <f>IF(Wedstrijden!AJ1229="x","ZZ","")</f>
        <v/>
      </c>
      <c r="CV1064" s="44" t="str">
        <f>IF(COUNTA(Wedstrijden!AK1229:AQ1229)&lt;&gt;0,2,"")</f>
        <v/>
      </c>
      <c r="CW1064" s="44" t="str">
        <f t="shared" si="99"/>
        <v/>
      </c>
      <c r="CX1064" s="44" t="str">
        <f>IF(Wedstrijden!AK1229="x","BB","")</f>
        <v/>
      </c>
      <c r="CY1064" s="44" t="str">
        <f>IF(Wedstrijden!AL1229="x","B","")</f>
        <v/>
      </c>
      <c r="CZ1064" s="44" t="str">
        <f>IF(Wedstrijden!AM1229="x","L","")</f>
        <v/>
      </c>
      <c r="DA1064" s="44" t="str">
        <f>IF(Wedstrijden!AN1229="x","M","")</f>
        <v/>
      </c>
      <c r="DB1064" s="44" t="str">
        <f>IF(Wedstrijden!AO1229="x","Z","")</f>
        <v/>
      </c>
      <c r="DC1064" s="44" t="str">
        <f>IF(Wedstrijden!AP1229="x","ZZ","")</f>
        <v/>
      </c>
      <c r="DD1064" s="44" t="str">
        <f>IF(Wedstrijden!AQ1229="x","1.40","")</f>
        <v/>
      </c>
      <c r="DE1064" s="44" t="str">
        <f>IF(COUNTA(Wedstrijden!AR1229:AT1229)&lt;&gt;0,6,"")</f>
        <v/>
      </c>
      <c r="DF1064" s="44" t="str">
        <f t="shared" si="100"/>
        <v/>
      </c>
      <c r="DG1064" s="44" t="str">
        <f>IF(Wedstrijden!AR1229="x","L","")</f>
        <v/>
      </c>
      <c r="DH1064" s="44" t="str">
        <f>IF(Wedstrijden!AS1229="x","M","")</f>
        <v/>
      </c>
      <c r="DI1064" s="44" t="str">
        <f>IF(Wedstrijden!AT1229="x","Z","")</f>
        <v/>
      </c>
      <c r="DJ1064" s="44" t="str">
        <f>IF(COUNTA(Wedstrijden!AU1229:AW1229)&lt;&gt;0,6,"")</f>
        <v/>
      </c>
      <c r="DK1064" s="44" t="str">
        <f t="shared" si="101"/>
        <v/>
      </c>
      <c r="DL1064" s="44" t="str">
        <f>IF(Wedstrijden!AU1229="x","L","")</f>
        <v/>
      </c>
      <c r="DM1064" s="44" t="str">
        <f>IF(Wedstrijden!AV1229="x","M","")</f>
        <v/>
      </c>
      <c r="DN1064" s="44" t="str">
        <f>IF(Wedstrijden!AW1229="x","Z","")</f>
        <v/>
      </c>
    </row>
    <row r="1065" spans="1:118" ht="15">
      <c r="A1065" s="48" t="e">
        <f>Wedstrijden!#REF!</f>
        <v>#REF!</v>
      </c>
      <c r="B1065" s="44" t="str">
        <f>IFERROR(VLOOKUP(Wedstrijden!E1230,Wedstrijdlocaties!$B$2:$E$499,2,FALSE),"")</f>
        <v/>
      </c>
      <c r="C1065" s="44" t="str">
        <f>Wedstrijden!F1230</f>
        <v/>
      </c>
      <c r="D1065" s="44" t="str">
        <f>IFERROR(VLOOKUP(Wedstrijden!G1230,Organisaties!$B$2:$C$501,2,FALSE),"")</f>
        <v/>
      </c>
      <c r="E1065" s="44" t="str">
        <f>IFERROR(VLOOKUP(Wedstrijden!G1230,Organisaties!$B$2:$F$501,5,FALSE),"")</f>
        <v/>
      </c>
      <c r="F1065" s="44" t="str">
        <f>IF(Wedstrijden!BC1230&lt;&gt;"",Wedstrijden!BC1230,"")</f>
        <v/>
      </c>
      <c r="G1065" s="44">
        <f>IF(Wedstrijden!AY1230="Indoor",1,0)</f>
        <v>0</v>
      </c>
      <c r="H1065" s="44">
        <f>Wedstrijden!AZ1230</f>
        <v>0</v>
      </c>
      <c r="I1065" s="44" t="str">
        <f>IF(Wedstrijden!AX1230="Nee",0,IF(Wedstrijden!AX1230="Ja",1,""))</f>
        <v/>
      </c>
      <c r="J1065" s="44" t="str">
        <f>IF(Wedstrijden!BA1230&lt;&gt;"",Wedstrijden!BA1230,"")</f>
        <v/>
      </c>
      <c r="W1065" s="45"/>
      <c r="AE1065" s="45"/>
      <c r="AN1065" s="45"/>
      <c r="AU1065" s="45"/>
      <c r="BA1065" s="45"/>
      <c r="BE1065" s="45"/>
      <c r="BJ1065" s="44" t="str">
        <f>IF(COUNTA(Wedstrijden!I1230:S1230)&lt;&gt;0,1,"")</f>
        <v/>
      </c>
      <c r="BK1065" s="44" t="str">
        <f t="shared" si="96"/>
        <v/>
      </c>
      <c r="BL1065" s="44" t="str">
        <f>IF(Wedstrijden!I1230="x","AA","")</f>
        <v/>
      </c>
      <c r="BM1065" s="44" t="str">
        <f>IF(Wedstrijden!J1230="x","A","")</f>
        <v/>
      </c>
      <c r="BN1065" s="44" t="str">
        <f>IF(Wedstrijden!K1230="x","B1","")</f>
        <v/>
      </c>
      <c r="BO1065" s="44" t="str">
        <f>IF(Wedstrijden!L1230="x","BB","")</f>
        <v/>
      </c>
      <c r="BP1065" s="44" t="str">
        <f>IF(Wedstrijden!M1230="x","B","")</f>
        <v/>
      </c>
      <c r="BQ1065" s="44" t="str">
        <f>IF(Wedstrijden!N1230="x","L1","")</f>
        <v/>
      </c>
      <c r="BR1065" s="44" t="str">
        <f>IF(Wedstrijden!O1230="x","L2","")</f>
        <v/>
      </c>
      <c r="BS1065" s="44" t="str">
        <f>IF(Wedstrijden!P1230="x","M1","")</f>
        <v/>
      </c>
      <c r="BT1065" s="44" t="str">
        <f>IF(Wedstrijden!Q1230="x","M2","")</f>
        <v/>
      </c>
      <c r="BU1065" s="44" t="str">
        <f>IF(Wedstrijden!R1230="x","Z1","")</f>
        <v/>
      </c>
      <c r="BV1065" s="44" t="str">
        <f>IF(Wedstrijden!S1230="x","Z2","")</f>
        <v/>
      </c>
      <c r="BW1065" s="44" t="str">
        <f>IF(COUNTA(Wedstrijden!T1230:AB1230)&lt;&gt;0,1,"")</f>
        <v/>
      </c>
      <c r="BX1065" s="44" t="str">
        <f t="shared" si="97"/>
        <v/>
      </c>
      <c r="BY1065" s="44" t="str">
        <f>IF(Wedstrijden!T1230="x","BB","")</f>
        <v/>
      </c>
      <c r="BZ1065" s="44" t="str">
        <f>IF(Wedstrijden!U1230="x","B","")</f>
        <v/>
      </c>
      <c r="CA1065" s="44" t="str">
        <f>IF(Wedstrijden!V1230="x","L1","")</f>
        <v/>
      </c>
      <c r="CB1065" s="44" t="str">
        <f>IF(Wedstrijden!W1230="x","L2","")</f>
        <v/>
      </c>
      <c r="CC1065" s="44" t="str">
        <f>IF(Wedstrijden!X1230="x","M1","")</f>
        <v/>
      </c>
      <c r="CD1065" s="44" t="str">
        <f>IF(Wedstrijden!Y1230="x","M2","")</f>
        <v/>
      </c>
      <c r="CE1065" s="44" t="str">
        <f>IF(Wedstrijden!Z1230="x","Z1","")</f>
        <v/>
      </c>
      <c r="CF1065" s="44" t="str">
        <f>IF(Wedstrijden!AA1230="x","Z2","")</f>
        <v/>
      </c>
      <c r="CG1065" s="44" t="str">
        <f>IF(Wedstrijden!AB1230="x","ZZL","")</f>
        <v/>
      </c>
      <c r="CL1065" s="44" t="str">
        <f>IF(COUNTA(Wedstrijden!AC1230:AJ1230)&lt;&gt;0,2,"")</f>
        <v/>
      </c>
      <c r="CM1065" s="44" t="str">
        <f t="shared" si="98"/>
        <v/>
      </c>
      <c r="CN1065" s="44" t="str">
        <f>IF(Wedstrijden!AC1230="x","AA","")</f>
        <v/>
      </c>
      <c r="CO1065" s="44" t="str">
        <f>IF(Wedstrijden!AD1230="x","A","")</f>
        <v/>
      </c>
      <c r="CP1065" s="44" t="str">
        <f>IF(Wedstrijden!AE1230="x","BB","")</f>
        <v/>
      </c>
      <c r="CQ1065" s="44" t="str">
        <f>IF(Wedstrijden!AF1230="x","B","")</f>
        <v/>
      </c>
      <c r="CR1065" s="44" t="str">
        <f>IF(Wedstrijden!AG1230="x","L","")</f>
        <v/>
      </c>
      <c r="CS1065" s="44" t="str">
        <f>IF(Wedstrijden!AH1230="x","M","")</f>
        <v/>
      </c>
      <c r="CT1065" s="44" t="str">
        <f>IF(Wedstrijden!AI1230="x","Z","")</f>
        <v/>
      </c>
      <c r="CU1065" s="44" t="str">
        <f>IF(Wedstrijden!AJ1230="x","ZZ","")</f>
        <v/>
      </c>
      <c r="CV1065" s="44" t="str">
        <f>IF(COUNTA(Wedstrijden!AK1230:AQ1230)&lt;&gt;0,2,"")</f>
        <v/>
      </c>
      <c r="CW1065" s="44" t="str">
        <f t="shared" si="99"/>
        <v/>
      </c>
      <c r="CX1065" s="44" t="str">
        <f>IF(Wedstrijden!AK1230="x","BB","")</f>
        <v/>
      </c>
      <c r="CY1065" s="44" t="str">
        <f>IF(Wedstrijden!AL1230="x","B","")</f>
        <v/>
      </c>
      <c r="CZ1065" s="44" t="str">
        <f>IF(Wedstrijden!AM1230="x","L","")</f>
        <v/>
      </c>
      <c r="DA1065" s="44" t="str">
        <f>IF(Wedstrijden!AN1230="x","M","")</f>
        <v/>
      </c>
      <c r="DB1065" s="44" t="str">
        <f>IF(Wedstrijden!AO1230="x","Z","")</f>
        <v/>
      </c>
      <c r="DC1065" s="44" t="str">
        <f>IF(Wedstrijden!AP1230="x","ZZ","")</f>
        <v/>
      </c>
      <c r="DD1065" s="44" t="str">
        <f>IF(Wedstrijden!AQ1230="x","1.40","")</f>
        <v/>
      </c>
      <c r="DE1065" s="44" t="str">
        <f>IF(COUNTA(Wedstrijden!AR1230:AT1230)&lt;&gt;0,6,"")</f>
        <v/>
      </c>
      <c r="DF1065" s="44" t="str">
        <f t="shared" si="100"/>
        <v/>
      </c>
      <c r="DG1065" s="44" t="str">
        <f>IF(Wedstrijden!AR1230="x","L","")</f>
        <v/>
      </c>
      <c r="DH1065" s="44" t="str">
        <f>IF(Wedstrijden!AS1230="x","M","")</f>
        <v/>
      </c>
      <c r="DI1065" s="44" t="str">
        <f>IF(Wedstrijden!AT1230="x","Z","")</f>
        <v/>
      </c>
      <c r="DJ1065" s="44" t="str">
        <f>IF(COUNTA(Wedstrijden!AU1230:AW1230)&lt;&gt;0,6,"")</f>
        <v/>
      </c>
      <c r="DK1065" s="44" t="str">
        <f t="shared" si="101"/>
        <v/>
      </c>
      <c r="DL1065" s="44" t="str">
        <f>IF(Wedstrijden!AU1230="x","L","")</f>
        <v/>
      </c>
      <c r="DM1065" s="44" t="str">
        <f>IF(Wedstrijden!AV1230="x","M","")</f>
        <v/>
      </c>
      <c r="DN1065" s="44" t="str">
        <f>IF(Wedstrijden!AW1230="x","Z","")</f>
        <v/>
      </c>
    </row>
    <row r="1066" spans="1:118" ht="15">
      <c r="A1066" s="48" t="e">
        <f>Wedstrijden!#REF!</f>
        <v>#REF!</v>
      </c>
      <c r="B1066" s="44" t="str">
        <f>IFERROR(VLOOKUP(Wedstrijden!E1231,Wedstrijdlocaties!$B$2:$E$499,2,FALSE),"")</f>
        <v/>
      </c>
      <c r="C1066" s="44" t="str">
        <f>Wedstrijden!F1231</f>
        <v/>
      </c>
      <c r="D1066" s="44" t="str">
        <f>IFERROR(VLOOKUP(Wedstrijden!G1231,Organisaties!$B$2:$C$501,2,FALSE),"")</f>
        <v/>
      </c>
      <c r="E1066" s="44" t="str">
        <f>IFERROR(VLOOKUP(Wedstrijden!G1231,Organisaties!$B$2:$F$501,5,FALSE),"")</f>
        <v/>
      </c>
      <c r="F1066" s="44" t="str">
        <f>IF(Wedstrijden!BC1231&lt;&gt;"",Wedstrijden!BC1231,"")</f>
        <v/>
      </c>
      <c r="G1066" s="44">
        <f>IF(Wedstrijden!AY1231="Indoor",1,0)</f>
        <v>0</v>
      </c>
      <c r="H1066" s="44">
        <f>Wedstrijden!AZ1231</f>
        <v>0</v>
      </c>
      <c r="I1066" s="44" t="str">
        <f>IF(Wedstrijden!AX1231="Nee",0,IF(Wedstrijden!AX1231="Ja",1,""))</f>
        <v/>
      </c>
      <c r="J1066" s="44" t="str">
        <f>IF(Wedstrijden!BA1231&lt;&gt;"",Wedstrijden!BA1231,"")</f>
        <v/>
      </c>
      <c r="W1066" s="45"/>
      <c r="AE1066" s="45"/>
      <c r="AN1066" s="45"/>
      <c r="AU1066" s="45"/>
      <c r="BA1066" s="45"/>
      <c r="BE1066" s="45"/>
      <c r="BJ1066" s="44" t="str">
        <f>IF(COUNTA(Wedstrijden!I1231:S1231)&lt;&gt;0,1,"")</f>
        <v/>
      </c>
      <c r="BK1066" s="44" t="str">
        <f t="shared" si="96"/>
        <v/>
      </c>
      <c r="BL1066" s="44" t="str">
        <f>IF(Wedstrijden!I1231="x","AA","")</f>
        <v/>
      </c>
      <c r="BM1066" s="44" t="str">
        <f>IF(Wedstrijden!J1231="x","A","")</f>
        <v/>
      </c>
      <c r="BN1066" s="44" t="str">
        <f>IF(Wedstrijden!K1231="x","B1","")</f>
        <v/>
      </c>
      <c r="BO1066" s="44" t="str">
        <f>IF(Wedstrijden!L1231="x","BB","")</f>
        <v/>
      </c>
      <c r="BP1066" s="44" t="str">
        <f>IF(Wedstrijden!M1231="x","B","")</f>
        <v/>
      </c>
      <c r="BQ1066" s="44" t="str">
        <f>IF(Wedstrijden!N1231="x","L1","")</f>
        <v/>
      </c>
      <c r="BR1066" s="44" t="str">
        <f>IF(Wedstrijden!O1231="x","L2","")</f>
        <v/>
      </c>
      <c r="BS1066" s="44" t="str">
        <f>IF(Wedstrijden!P1231="x","M1","")</f>
        <v/>
      </c>
      <c r="BT1066" s="44" t="str">
        <f>IF(Wedstrijden!Q1231="x","M2","")</f>
        <v/>
      </c>
      <c r="BU1066" s="44" t="str">
        <f>IF(Wedstrijden!R1231="x","Z1","")</f>
        <v/>
      </c>
      <c r="BV1066" s="44" t="str">
        <f>IF(Wedstrijden!S1231="x","Z2","")</f>
        <v/>
      </c>
      <c r="BW1066" s="44" t="str">
        <f>IF(COUNTA(Wedstrijden!T1231:AB1231)&lt;&gt;0,1,"")</f>
        <v/>
      </c>
      <c r="BX1066" s="44" t="str">
        <f t="shared" si="97"/>
        <v/>
      </c>
      <c r="BY1066" s="44" t="str">
        <f>IF(Wedstrijden!T1231="x","BB","")</f>
        <v/>
      </c>
      <c r="BZ1066" s="44" t="str">
        <f>IF(Wedstrijden!U1231="x","B","")</f>
        <v/>
      </c>
      <c r="CA1066" s="44" t="str">
        <f>IF(Wedstrijden!V1231="x","L1","")</f>
        <v/>
      </c>
      <c r="CB1066" s="44" t="str">
        <f>IF(Wedstrijden!W1231="x","L2","")</f>
        <v/>
      </c>
      <c r="CC1066" s="44" t="str">
        <f>IF(Wedstrijden!X1231="x","M1","")</f>
        <v/>
      </c>
      <c r="CD1066" s="44" t="str">
        <f>IF(Wedstrijden!Y1231="x","M2","")</f>
        <v/>
      </c>
      <c r="CE1066" s="44" t="str">
        <f>IF(Wedstrijden!Z1231="x","Z1","")</f>
        <v/>
      </c>
      <c r="CF1066" s="44" t="str">
        <f>IF(Wedstrijden!AA1231="x","Z2","")</f>
        <v/>
      </c>
      <c r="CG1066" s="44" t="str">
        <f>IF(Wedstrijden!AB1231="x","ZZL","")</f>
        <v/>
      </c>
      <c r="CL1066" s="44" t="str">
        <f>IF(COUNTA(Wedstrijden!AC1231:AJ1231)&lt;&gt;0,2,"")</f>
        <v/>
      </c>
      <c r="CM1066" s="44" t="str">
        <f t="shared" si="98"/>
        <v/>
      </c>
      <c r="CN1066" s="44" t="str">
        <f>IF(Wedstrijden!AC1231="x","AA","")</f>
        <v/>
      </c>
      <c r="CO1066" s="44" t="str">
        <f>IF(Wedstrijden!AD1231="x","A","")</f>
        <v/>
      </c>
      <c r="CP1066" s="44" t="str">
        <f>IF(Wedstrijden!AE1231="x","BB","")</f>
        <v/>
      </c>
      <c r="CQ1066" s="44" t="str">
        <f>IF(Wedstrijden!AF1231="x","B","")</f>
        <v/>
      </c>
      <c r="CR1066" s="44" t="str">
        <f>IF(Wedstrijden!AG1231="x","L","")</f>
        <v/>
      </c>
      <c r="CS1066" s="44" t="str">
        <f>IF(Wedstrijden!AH1231="x","M","")</f>
        <v/>
      </c>
      <c r="CT1066" s="44" t="str">
        <f>IF(Wedstrijden!AI1231="x","Z","")</f>
        <v/>
      </c>
      <c r="CU1066" s="44" t="str">
        <f>IF(Wedstrijden!AJ1231="x","ZZ","")</f>
        <v/>
      </c>
      <c r="CV1066" s="44" t="str">
        <f>IF(COUNTA(Wedstrijden!AK1231:AQ1231)&lt;&gt;0,2,"")</f>
        <v/>
      </c>
      <c r="CW1066" s="44" t="str">
        <f t="shared" si="99"/>
        <v/>
      </c>
      <c r="CX1066" s="44" t="str">
        <f>IF(Wedstrijden!AK1231="x","BB","")</f>
        <v/>
      </c>
      <c r="CY1066" s="44" t="str">
        <f>IF(Wedstrijden!AL1231="x","B","")</f>
        <v/>
      </c>
      <c r="CZ1066" s="44" t="str">
        <f>IF(Wedstrijden!AM1231="x","L","")</f>
        <v/>
      </c>
      <c r="DA1066" s="44" t="str">
        <f>IF(Wedstrijden!AN1231="x","M","")</f>
        <v/>
      </c>
      <c r="DB1066" s="44" t="str">
        <f>IF(Wedstrijden!AO1231="x","Z","")</f>
        <v/>
      </c>
      <c r="DC1066" s="44" t="str">
        <f>IF(Wedstrijden!AP1231="x","ZZ","")</f>
        <v/>
      </c>
      <c r="DD1066" s="44" t="str">
        <f>IF(Wedstrijden!AQ1231="x","1.40","")</f>
        <v/>
      </c>
      <c r="DE1066" s="44" t="str">
        <f>IF(COUNTA(Wedstrijden!AR1231:AT1231)&lt;&gt;0,6,"")</f>
        <v/>
      </c>
      <c r="DF1066" s="44" t="str">
        <f t="shared" si="100"/>
        <v/>
      </c>
      <c r="DG1066" s="44" t="str">
        <f>IF(Wedstrijden!AR1231="x","L","")</f>
        <v/>
      </c>
      <c r="DH1066" s="44" t="str">
        <f>IF(Wedstrijden!AS1231="x","M","")</f>
        <v/>
      </c>
      <c r="DI1066" s="44" t="str">
        <f>IF(Wedstrijden!AT1231="x","Z","")</f>
        <v/>
      </c>
      <c r="DJ1066" s="44" t="str">
        <f>IF(COUNTA(Wedstrijden!AU1231:AW1231)&lt;&gt;0,6,"")</f>
        <v/>
      </c>
      <c r="DK1066" s="44" t="str">
        <f t="shared" si="101"/>
        <v/>
      </c>
      <c r="DL1066" s="44" t="str">
        <f>IF(Wedstrijden!AU1231="x","L","")</f>
        <v/>
      </c>
      <c r="DM1066" s="44" t="str">
        <f>IF(Wedstrijden!AV1231="x","M","")</f>
        <v/>
      </c>
      <c r="DN1066" s="44" t="str">
        <f>IF(Wedstrijden!AW1231="x","Z","")</f>
        <v/>
      </c>
    </row>
    <row r="1067" spans="1:118" ht="15">
      <c r="A1067" s="48" t="e">
        <f>Wedstrijden!#REF!</f>
        <v>#REF!</v>
      </c>
      <c r="B1067" s="44" t="str">
        <f>IFERROR(VLOOKUP(Wedstrijden!E1232,Wedstrijdlocaties!$B$2:$E$499,2,FALSE),"")</f>
        <v/>
      </c>
      <c r="C1067" s="44" t="str">
        <f>Wedstrijden!F1232</f>
        <v/>
      </c>
      <c r="D1067" s="44" t="str">
        <f>IFERROR(VLOOKUP(Wedstrijden!G1232,Organisaties!$B$2:$C$501,2,FALSE),"")</f>
        <v/>
      </c>
      <c r="E1067" s="44" t="str">
        <f>IFERROR(VLOOKUP(Wedstrijden!G1232,Organisaties!$B$2:$F$501,5,FALSE),"")</f>
        <v/>
      </c>
      <c r="F1067" s="44" t="str">
        <f>IF(Wedstrijden!BC1232&lt;&gt;"",Wedstrijden!BC1232,"")</f>
        <v/>
      </c>
      <c r="G1067" s="44">
        <f>IF(Wedstrijden!AY1232="Indoor",1,0)</f>
        <v>0</v>
      </c>
      <c r="H1067" s="44">
        <f>Wedstrijden!AZ1232</f>
        <v>0</v>
      </c>
      <c r="I1067" s="44" t="str">
        <f>IF(Wedstrijden!AX1232="Nee",0,IF(Wedstrijden!AX1232="Ja",1,""))</f>
        <v/>
      </c>
      <c r="J1067" s="44" t="str">
        <f>IF(Wedstrijden!BA1232&lt;&gt;"",Wedstrijden!BA1232,"")</f>
        <v/>
      </c>
      <c r="W1067" s="45"/>
      <c r="AE1067" s="45"/>
      <c r="AN1067" s="45"/>
      <c r="AU1067" s="45"/>
      <c r="BA1067" s="45"/>
      <c r="BE1067" s="45"/>
      <c r="BJ1067" s="44" t="str">
        <f>IF(COUNTA(Wedstrijden!I1232:S1232)&lt;&gt;0,1,"")</f>
        <v/>
      </c>
      <c r="BK1067" s="44" t="str">
        <f t="shared" si="96"/>
        <v/>
      </c>
      <c r="BL1067" s="44" t="str">
        <f>IF(Wedstrijden!I1232="x","AA","")</f>
        <v/>
      </c>
      <c r="BM1067" s="44" t="str">
        <f>IF(Wedstrijden!J1232="x","A","")</f>
        <v/>
      </c>
      <c r="BN1067" s="44" t="str">
        <f>IF(Wedstrijden!K1232="x","B1","")</f>
        <v/>
      </c>
      <c r="BO1067" s="44" t="str">
        <f>IF(Wedstrijden!L1232="x","BB","")</f>
        <v/>
      </c>
      <c r="BP1067" s="44" t="str">
        <f>IF(Wedstrijden!M1232="x","B","")</f>
        <v/>
      </c>
      <c r="BQ1067" s="44" t="str">
        <f>IF(Wedstrijden!N1232="x","L1","")</f>
        <v/>
      </c>
      <c r="BR1067" s="44" t="str">
        <f>IF(Wedstrijden!O1232="x","L2","")</f>
        <v/>
      </c>
      <c r="BS1067" s="44" t="str">
        <f>IF(Wedstrijden!P1232="x","M1","")</f>
        <v/>
      </c>
      <c r="BT1067" s="44" t="str">
        <f>IF(Wedstrijden!Q1232="x","M2","")</f>
        <v/>
      </c>
      <c r="BU1067" s="44" t="str">
        <f>IF(Wedstrijden!R1232="x","Z1","")</f>
        <v/>
      </c>
      <c r="BV1067" s="44" t="str">
        <f>IF(Wedstrijden!S1232="x","Z2","")</f>
        <v/>
      </c>
      <c r="BW1067" s="44" t="str">
        <f>IF(COUNTA(Wedstrijden!T1232:AB1232)&lt;&gt;0,1,"")</f>
        <v/>
      </c>
      <c r="BX1067" s="44" t="str">
        <f t="shared" si="97"/>
        <v/>
      </c>
      <c r="BY1067" s="44" t="str">
        <f>IF(Wedstrijden!T1232="x","BB","")</f>
        <v/>
      </c>
      <c r="BZ1067" s="44" t="str">
        <f>IF(Wedstrijden!U1232="x","B","")</f>
        <v/>
      </c>
      <c r="CA1067" s="44" t="str">
        <f>IF(Wedstrijden!V1232="x","L1","")</f>
        <v/>
      </c>
      <c r="CB1067" s="44" t="str">
        <f>IF(Wedstrijden!W1232="x","L2","")</f>
        <v/>
      </c>
      <c r="CC1067" s="44" t="str">
        <f>IF(Wedstrijden!X1232="x","M1","")</f>
        <v/>
      </c>
      <c r="CD1067" s="44" t="str">
        <f>IF(Wedstrijden!Y1232="x","M2","")</f>
        <v/>
      </c>
      <c r="CE1067" s="44" t="str">
        <f>IF(Wedstrijden!Z1232="x","Z1","")</f>
        <v/>
      </c>
      <c r="CF1067" s="44" t="str">
        <f>IF(Wedstrijden!AA1232="x","Z2","")</f>
        <v/>
      </c>
      <c r="CG1067" s="44" t="str">
        <f>IF(Wedstrijden!AB1232="x","ZZL","")</f>
        <v/>
      </c>
      <c r="CL1067" s="44" t="str">
        <f>IF(COUNTA(Wedstrijden!AC1232:AJ1232)&lt;&gt;0,2,"")</f>
        <v/>
      </c>
      <c r="CM1067" s="44" t="str">
        <f t="shared" si="98"/>
        <v/>
      </c>
      <c r="CN1067" s="44" t="str">
        <f>IF(Wedstrijden!AC1232="x","AA","")</f>
        <v/>
      </c>
      <c r="CO1067" s="44" t="str">
        <f>IF(Wedstrijden!AD1232="x","A","")</f>
        <v/>
      </c>
      <c r="CP1067" s="44" t="str">
        <f>IF(Wedstrijden!AE1232="x","BB","")</f>
        <v/>
      </c>
      <c r="CQ1067" s="44" t="str">
        <f>IF(Wedstrijden!AF1232="x","B","")</f>
        <v/>
      </c>
      <c r="CR1067" s="44" t="str">
        <f>IF(Wedstrijden!AG1232="x","L","")</f>
        <v/>
      </c>
      <c r="CS1067" s="44" t="str">
        <f>IF(Wedstrijden!AH1232="x","M","")</f>
        <v/>
      </c>
      <c r="CT1067" s="44" t="str">
        <f>IF(Wedstrijden!AI1232="x","Z","")</f>
        <v/>
      </c>
      <c r="CU1067" s="44" t="str">
        <f>IF(Wedstrijden!AJ1232="x","ZZ","")</f>
        <v/>
      </c>
      <c r="CV1067" s="44" t="str">
        <f>IF(COUNTA(Wedstrijden!AK1232:AQ1232)&lt;&gt;0,2,"")</f>
        <v/>
      </c>
      <c r="CW1067" s="44" t="str">
        <f t="shared" si="99"/>
        <v/>
      </c>
      <c r="CX1067" s="44" t="str">
        <f>IF(Wedstrijden!AK1232="x","BB","")</f>
        <v/>
      </c>
      <c r="CY1067" s="44" t="str">
        <f>IF(Wedstrijden!AL1232="x","B","")</f>
        <v/>
      </c>
      <c r="CZ1067" s="44" t="str">
        <f>IF(Wedstrijden!AM1232="x","L","")</f>
        <v/>
      </c>
      <c r="DA1067" s="44" t="str">
        <f>IF(Wedstrijden!AN1232="x","M","")</f>
        <v/>
      </c>
      <c r="DB1067" s="44" t="str">
        <f>IF(Wedstrijden!AO1232="x","Z","")</f>
        <v/>
      </c>
      <c r="DC1067" s="44" t="str">
        <f>IF(Wedstrijden!AP1232="x","ZZ","")</f>
        <v/>
      </c>
      <c r="DD1067" s="44" t="str">
        <f>IF(Wedstrijden!AQ1232="x","1.40","")</f>
        <v/>
      </c>
      <c r="DE1067" s="44" t="str">
        <f>IF(COUNTA(Wedstrijden!AR1232:AT1232)&lt;&gt;0,6,"")</f>
        <v/>
      </c>
      <c r="DF1067" s="44" t="str">
        <f t="shared" si="100"/>
        <v/>
      </c>
      <c r="DG1067" s="44" t="str">
        <f>IF(Wedstrijden!AR1232="x","L","")</f>
        <v/>
      </c>
      <c r="DH1067" s="44" t="str">
        <f>IF(Wedstrijden!AS1232="x","M","")</f>
        <v/>
      </c>
      <c r="DI1067" s="44" t="str">
        <f>IF(Wedstrijden!AT1232="x","Z","")</f>
        <v/>
      </c>
      <c r="DJ1067" s="44" t="str">
        <f>IF(COUNTA(Wedstrijden!AU1232:AW1232)&lt;&gt;0,6,"")</f>
        <v/>
      </c>
      <c r="DK1067" s="44" t="str">
        <f t="shared" si="101"/>
        <v/>
      </c>
      <c r="DL1067" s="44" t="str">
        <f>IF(Wedstrijden!AU1232="x","L","")</f>
        <v/>
      </c>
      <c r="DM1067" s="44" t="str">
        <f>IF(Wedstrijden!AV1232="x","M","")</f>
        <v/>
      </c>
      <c r="DN1067" s="44" t="str">
        <f>IF(Wedstrijden!AW1232="x","Z","")</f>
        <v/>
      </c>
    </row>
    <row r="1068" spans="1:118" ht="15">
      <c r="A1068" s="48" t="e">
        <f>Wedstrijden!#REF!</f>
        <v>#REF!</v>
      </c>
      <c r="B1068" s="44" t="str">
        <f>IFERROR(VLOOKUP(Wedstrijden!E1233,Wedstrijdlocaties!$B$2:$E$499,2,FALSE),"")</f>
        <v/>
      </c>
      <c r="C1068" s="44" t="str">
        <f>Wedstrijden!F1233</f>
        <v/>
      </c>
      <c r="D1068" s="44" t="str">
        <f>IFERROR(VLOOKUP(Wedstrijden!G1233,Organisaties!$B$2:$C$501,2,FALSE),"")</f>
        <v/>
      </c>
      <c r="E1068" s="44" t="str">
        <f>IFERROR(VLOOKUP(Wedstrijden!G1233,Organisaties!$B$2:$F$501,5,FALSE),"")</f>
        <v/>
      </c>
      <c r="F1068" s="44" t="str">
        <f>IF(Wedstrijden!BC1233&lt;&gt;"",Wedstrijden!BC1233,"")</f>
        <v/>
      </c>
      <c r="G1068" s="44">
        <f>IF(Wedstrijden!AY1233="Indoor",1,0)</f>
        <v>0</v>
      </c>
      <c r="H1068" s="44">
        <f>Wedstrijden!AZ1233</f>
        <v>0</v>
      </c>
      <c r="I1068" s="44" t="str">
        <f>IF(Wedstrijden!AX1233="Nee",0,IF(Wedstrijden!AX1233="Ja",1,""))</f>
        <v/>
      </c>
      <c r="J1068" s="44" t="str">
        <f>IF(Wedstrijden!BA1233&lt;&gt;"",Wedstrijden!BA1233,"")</f>
        <v/>
      </c>
      <c r="W1068" s="45"/>
      <c r="AE1068" s="45"/>
      <c r="AN1068" s="45"/>
      <c r="AU1068" s="45"/>
      <c r="BA1068" s="45"/>
      <c r="BE1068" s="45"/>
      <c r="BJ1068" s="44" t="str">
        <f>IF(COUNTA(Wedstrijden!I1233:S1233)&lt;&gt;0,1,"")</f>
        <v/>
      </c>
      <c r="BK1068" s="44" t="str">
        <f t="shared" si="96"/>
        <v/>
      </c>
      <c r="BL1068" s="44" t="str">
        <f>IF(Wedstrijden!I1233="x","AA","")</f>
        <v/>
      </c>
      <c r="BM1068" s="44" t="str">
        <f>IF(Wedstrijden!J1233="x","A","")</f>
        <v/>
      </c>
      <c r="BN1068" s="44" t="str">
        <f>IF(Wedstrijden!K1233="x","B1","")</f>
        <v/>
      </c>
      <c r="BO1068" s="44" t="str">
        <f>IF(Wedstrijden!L1233="x","BB","")</f>
        <v/>
      </c>
      <c r="BP1068" s="44" t="str">
        <f>IF(Wedstrijden!M1233="x","B","")</f>
        <v/>
      </c>
      <c r="BQ1068" s="44" t="str">
        <f>IF(Wedstrijden!N1233="x","L1","")</f>
        <v/>
      </c>
      <c r="BR1068" s="44" t="str">
        <f>IF(Wedstrijden!O1233="x","L2","")</f>
        <v/>
      </c>
      <c r="BS1068" s="44" t="str">
        <f>IF(Wedstrijden!P1233="x","M1","")</f>
        <v/>
      </c>
      <c r="BT1068" s="44" t="str">
        <f>IF(Wedstrijden!Q1233="x","M2","")</f>
        <v/>
      </c>
      <c r="BU1068" s="44" t="str">
        <f>IF(Wedstrijden!R1233="x","Z1","")</f>
        <v/>
      </c>
      <c r="BV1068" s="44" t="str">
        <f>IF(Wedstrijden!S1233="x","Z2","")</f>
        <v/>
      </c>
      <c r="BW1068" s="44" t="str">
        <f>IF(COUNTA(Wedstrijden!T1233:AB1233)&lt;&gt;0,1,"")</f>
        <v/>
      </c>
      <c r="BX1068" s="44" t="str">
        <f t="shared" si="97"/>
        <v/>
      </c>
      <c r="BY1068" s="44" t="str">
        <f>IF(Wedstrijden!T1233="x","BB","")</f>
        <v/>
      </c>
      <c r="BZ1068" s="44" t="str">
        <f>IF(Wedstrijden!U1233="x","B","")</f>
        <v/>
      </c>
      <c r="CA1068" s="44" t="str">
        <f>IF(Wedstrijden!V1233="x","L1","")</f>
        <v/>
      </c>
      <c r="CB1068" s="44" t="str">
        <f>IF(Wedstrijden!W1233="x","L2","")</f>
        <v/>
      </c>
      <c r="CC1068" s="44" t="str">
        <f>IF(Wedstrijden!X1233="x","M1","")</f>
        <v/>
      </c>
      <c r="CD1068" s="44" t="str">
        <f>IF(Wedstrijden!Y1233="x","M2","")</f>
        <v/>
      </c>
      <c r="CE1068" s="44" t="str">
        <f>IF(Wedstrijden!Z1233="x","Z1","")</f>
        <v/>
      </c>
      <c r="CF1068" s="44" t="str">
        <f>IF(Wedstrijden!AA1233="x","Z2","")</f>
        <v/>
      </c>
      <c r="CG1068" s="44" t="str">
        <f>IF(Wedstrijden!AB1233="x","ZZL","")</f>
        <v/>
      </c>
      <c r="CL1068" s="44" t="str">
        <f>IF(COUNTA(Wedstrijden!AC1233:AJ1233)&lt;&gt;0,2,"")</f>
        <v/>
      </c>
      <c r="CM1068" s="44" t="str">
        <f t="shared" si="98"/>
        <v/>
      </c>
      <c r="CN1068" s="44" t="str">
        <f>IF(Wedstrijden!AC1233="x","AA","")</f>
        <v/>
      </c>
      <c r="CO1068" s="44" t="str">
        <f>IF(Wedstrijden!AD1233="x","A","")</f>
        <v/>
      </c>
      <c r="CP1068" s="44" t="str">
        <f>IF(Wedstrijden!AE1233="x","BB","")</f>
        <v/>
      </c>
      <c r="CQ1068" s="44" t="str">
        <f>IF(Wedstrijden!AF1233="x","B","")</f>
        <v/>
      </c>
      <c r="CR1068" s="44" t="str">
        <f>IF(Wedstrijden!AG1233="x","L","")</f>
        <v/>
      </c>
      <c r="CS1068" s="44" t="str">
        <f>IF(Wedstrijden!AH1233="x","M","")</f>
        <v/>
      </c>
      <c r="CT1068" s="44" t="str">
        <f>IF(Wedstrijden!AI1233="x","Z","")</f>
        <v/>
      </c>
      <c r="CU1068" s="44" t="str">
        <f>IF(Wedstrijden!AJ1233="x","ZZ","")</f>
        <v/>
      </c>
      <c r="CV1068" s="44" t="str">
        <f>IF(COUNTA(Wedstrijden!AK1233:AQ1233)&lt;&gt;0,2,"")</f>
        <v/>
      </c>
      <c r="CW1068" s="44" t="str">
        <f t="shared" si="99"/>
        <v/>
      </c>
      <c r="CX1068" s="44" t="str">
        <f>IF(Wedstrijden!AK1233="x","BB","")</f>
        <v/>
      </c>
      <c r="CY1068" s="44" t="str">
        <f>IF(Wedstrijden!AL1233="x","B","")</f>
        <v/>
      </c>
      <c r="CZ1068" s="44" t="str">
        <f>IF(Wedstrijden!AM1233="x","L","")</f>
        <v/>
      </c>
      <c r="DA1068" s="44" t="str">
        <f>IF(Wedstrijden!AN1233="x","M","")</f>
        <v/>
      </c>
      <c r="DB1068" s="44" t="str">
        <f>IF(Wedstrijden!AO1233="x","Z","")</f>
        <v/>
      </c>
      <c r="DC1068" s="44" t="str">
        <f>IF(Wedstrijden!AP1233="x","ZZ","")</f>
        <v/>
      </c>
      <c r="DD1068" s="44" t="str">
        <f>IF(Wedstrijden!AQ1233="x","1.40","")</f>
        <v/>
      </c>
      <c r="DE1068" s="44" t="str">
        <f>IF(COUNTA(Wedstrijden!AR1233:AT1233)&lt;&gt;0,6,"")</f>
        <v/>
      </c>
      <c r="DF1068" s="44" t="str">
        <f t="shared" si="100"/>
        <v/>
      </c>
      <c r="DG1068" s="44" t="str">
        <f>IF(Wedstrijden!AR1233="x","L","")</f>
        <v/>
      </c>
      <c r="DH1068" s="44" t="str">
        <f>IF(Wedstrijden!AS1233="x","M","")</f>
        <v/>
      </c>
      <c r="DI1068" s="44" t="str">
        <f>IF(Wedstrijden!AT1233="x","Z","")</f>
        <v/>
      </c>
      <c r="DJ1068" s="44" t="str">
        <f>IF(COUNTA(Wedstrijden!AU1233:AW1233)&lt;&gt;0,6,"")</f>
        <v/>
      </c>
      <c r="DK1068" s="44" t="str">
        <f t="shared" si="101"/>
        <v/>
      </c>
      <c r="DL1068" s="44" t="str">
        <f>IF(Wedstrijden!AU1233="x","L","")</f>
        <v/>
      </c>
      <c r="DM1068" s="44" t="str">
        <f>IF(Wedstrijden!AV1233="x","M","")</f>
        <v/>
      </c>
      <c r="DN1068" s="44" t="str">
        <f>IF(Wedstrijden!AW1233="x","Z","")</f>
        <v/>
      </c>
    </row>
    <row r="1069" spans="1:118" ht="15">
      <c r="A1069" s="48" t="e">
        <f>Wedstrijden!#REF!</f>
        <v>#REF!</v>
      </c>
      <c r="B1069" s="44" t="str">
        <f>IFERROR(VLOOKUP(Wedstrijden!E1234,Wedstrijdlocaties!$B$2:$E$499,2,FALSE),"")</f>
        <v/>
      </c>
      <c r="C1069" s="44" t="str">
        <f>Wedstrijden!F1234</f>
        <v/>
      </c>
      <c r="D1069" s="44" t="str">
        <f>IFERROR(VLOOKUP(Wedstrijden!G1234,Organisaties!$B$2:$C$501,2,FALSE),"")</f>
        <v/>
      </c>
      <c r="E1069" s="44" t="str">
        <f>IFERROR(VLOOKUP(Wedstrijden!G1234,Organisaties!$B$2:$F$501,5,FALSE),"")</f>
        <v/>
      </c>
      <c r="F1069" s="44" t="str">
        <f>IF(Wedstrijden!BC1234&lt;&gt;"",Wedstrijden!BC1234,"")</f>
        <v/>
      </c>
      <c r="G1069" s="44">
        <f>IF(Wedstrijden!AY1234="Indoor",1,0)</f>
        <v>0</v>
      </c>
      <c r="H1069" s="44">
        <f>Wedstrijden!AZ1234</f>
        <v>0</v>
      </c>
      <c r="I1069" s="44" t="str">
        <f>IF(Wedstrijden!AX1234="Nee",0,IF(Wedstrijden!AX1234="Ja",1,""))</f>
        <v/>
      </c>
      <c r="J1069" s="44" t="str">
        <f>IF(Wedstrijden!BA1234&lt;&gt;"",Wedstrijden!BA1234,"")</f>
        <v/>
      </c>
      <c r="W1069" s="45"/>
      <c r="AE1069" s="45"/>
      <c r="AN1069" s="45"/>
      <c r="AU1069" s="45"/>
      <c r="BA1069" s="45"/>
      <c r="BE1069" s="45"/>
      <c r="BJ1069" s="44" t="str">
        <f>IF(COUNTA(Wedstrijden!I1234:S1234)&lt;&gt;0,1,"")</f>
        <v/>
      </c>
      <c r="BK1069" s="44" t="str">
        <f t="shared" si="96"/>
        <v/>
      </c>
      <c r="BL1069" s="44" t="str">
        <f>IF(Wedstrijden!I1234="x","AA","")</f>
        <v/>
      </c>
      <c r="BM1069" s="44" t="str">
        <f>IF(Wedstrijden!J1234="x","A","")</f>
        <v/>
      </c>
      <c r="BN1069" s="44" t="str">
        <f>IF(Wedstrijden!K1234="x","B1","")</f>
        <v/>
      </c>
      <c r="BO1069" s="44" t="str">
        <f>IF(Wedstrijden!L1234="x","BB","")</f>
        <v/>
      </c>
      <c r="BP1069" s="44" t="str">
        <f>IF(Wedstrijden!M1234="x","B","")</f>
        <v/>
      </c>
      <c r="BQ1069" s="44" t="str">
        <f>IF(Wedstrijden!N1234="x","L1","")</f>
        <v/>
      </c>
      <c r="BR1069" s="44" t="str">
        <f>IF(Wedstrijden!O1234="x","L2","")</f>
        <v/>
      </c>
      <c r="BS1069" s="44" t="str">
        <f>IF(Wedstrijden!P1234="x","M1","")</f>
        <v/>
      </c>
      <c r="BT1069" s="44" t="str">
        <f>IF(Wedstrijden!Q1234="x","M2","")</f>
        <v/>
      </c>
      <c r="BU1069" s="44" t="str">
        <f>IF(Wedstrijden!R1234="x","Z1","")</f>
        <v/>
      </c>
      <c r="BV1069" s="44" t="str">
        <f>IF(Wedstrijden!S1234="x","Z2","")</f>
        <v/>
      </c>
      <c r="BW1069" s="44" t="str">
        <f>IF(COUNTA(Wedstrijden!T1234:AB1234)&lt;&gt;0,1,"")</f>
        <v/>
      </c>
      <c r="BX1069" s="44" t="str">
        <f t="shared" si="97"/>
        <v/>
      </c>
      <c r="BY1069" s="44" t="str">
        <f>IF(Wedstrijden!T1234="x","BB","")</f>
        <v/>
      </c>
      <c r="BZ1069" s="44" t="str">
        <f>IF(Wedstrijden!U1234="x","B","")</f>
        <v/>
      </c>
      <c r="CA1069" s="44" t="str">
        <f>IF(Wedstrijden!V1234="x","L1","")</f>
        <v/>
      </c>
      <c r="CB1069" s="44" t="str">
        <f>IF(Wedstrijden!W1234="x","L2","")</f>
        <v/>
      </c>
      <c r="CC1069" s="44" t="str">
        <f>IF(Wedstrijden!X1234="x","M1","")</f>
        <v/>
      </c>
      <c r="CD1069" s="44" t="str">
        <f>IF(Wedstrijden!Y1234="x","M2","")</f>
        <v/>
      </c>
      <c r="CE1069" s="44" t="str">
        <f>IF(Wedstrijden!Z1234="x","Z1","")</f>
        <v/>
      </c>
      <c r="CF1069" s="44" t="str">
        <f>IF(Wedstrijden!AA1234="x","Z2","")</f>
        <v/>
      </c>
      <c r="CG1069" s="44" t="str">
        <f>IF(Wedstrijden!AB1234="x","ZZL","")</f>
        <v/>
      </c>
      <c r="CL1069" s="44" t="str">
        <f>IF(COUNTA(Wedstrijden!AC1234:AJ1234)&lt;&gt;0,2,"")</f>
        <v/>
      </c>
      <c r="CM1069" s="44" t="str">
        <f t="shared" si="98"/>
        <v/>
      </c>
      <c r="CN1069" s="44" t="str">
        <f>IF(Wedstrijden!AC1234="x","AA","")</f>
        <v/>
      </c>
      <c r="CO1069" s="44" t="str">
        <f>IF(Wedstrijden!AD1234="x","A","")</f>
        <v/>
      </c>
      <c r="CP1069" s="44" t="str">
        <f>IF(Wedstrijden!AE1234="x","BB","")</f>
        <v/>
      </c>
      <c r="CQ1069" s="44" t="str">
        <f>IF(Wedstrijden!AF1234="x","B","")</f>
        <v/>
      </c>
      <c r="CR1069" s="44" t="str">
        <f>IF(Wedstrijden!AG1234="x","L","")</f>
        <v/>
      </c>
      <c r="CS1069" s="44" t="str">
        <f>IF(Wedstrijden!AH1234="x","M","")</f>
        <v/>
      </c>
      <c r="CT1069" s="44" t="str">
        <f>IF(Wedstrijden!AI1234="x","Z","")</f>
        <v/>
      </c>
      <c r="CU1069" s="44" t="str">
        <f>IF(Wedstrijden!AJ1234="x","ZZ","")</f>
        <v/>
      </c>
      <c r="CV1069" s="44" t="str">
        <f>IF(COUNTA(Wedstrijden!AK1234:AQ1234)&lt;&gt;0,2,"")</f>
        <v/>
      </c>
      <c r="CW1069" s="44" t="str">
        <f t="shared" si="99"/>
        <v/>
      </c>
      <c r="CX1069" s="44" t="str">
        <f>IF(Wedstrijden!AK1234="x","BB","")</f>
        <v/>
      </c>
      <c r="CY1069" s="44" t="str">
        <f>IF(Wedstrijden!AL1234="x","B","")</f>
        <v/>
      </c>
      <c r="CZ1069" s="44" t="str">
        <f>IF(Wedstrijden!AM1234="x","L","")</f>
        <v/>
      </c>
      <c r="DA1069" s="44" t="str">
        <f>IF(Wedstrijden!AN1234="x","M","")</f>
        <v/>
      </c>
      <c r="DB1069" s="44" t="str">
        <f>IF(Wedstrijden!AO1234="x","Z","")</f>
        <v/>
      </c>
      <c r="DC1069" s="44" t="str">
        <f>IF(Wedstrijden!AP1234="x","ZZ","")</f>
        <v/>
      </c>
      <c r="DD1069" s="44" t="str">
        <f>IF(Wedstrijden!AQ1234="x","1.40","")</f>
        <v/>
      </c>
      <c r="DE1069" s="44" t="str">
        <f>IF(COUNTA(Wedstrijden!AR1234:AT1234)&lt;&gt;0,6,"")</f>
        <v/>
      </c>
      <c r="DF1069" s="44" t="str">
        <f t="shared" si="100"/>
        <v/>
      </c>
      <c r="DG1069" s="44" t="str">
        <f>IF(Wedstrijden!AR1234="x","L","")</f>
        <v/>
      </c>
      <c r="DH1069" s="44" t="str">
        <f>IF(Wedstrijden!AS1234="x","M","")</f>
        <v/>
      </c>
      <c r="DI1069" s="44" t="str">
        <f>IF(Wedstrijden!AT1234="x","Z","")</f>
        <v/>
      </c>
      <c r="DJ1069" s="44" t="str">
        <f>IF(COUNTA(Wedstrijden!AU1234:AW1234)&lt;&gt;0,6,"")</f>
        <v/>
      </c>
      <c r="DK1069" s="44" t="str">
        <f t="shared" si="101"/>
        <v/>
      </c>
      <c r="DL1069" s="44" t="str">
        <f>IF(Wedstrijden!AU1234="x","L","")</f>
        <v/>
      </c>
      <c r="DM1069" s="44" t="str">
        <f>IF(Wedstrijden!AV1234="x","M","")</f>
        <v/>
      </c>
      <c r="DN1069" s="44" t="str">
        <f>IF(Wedstrijden!AW1234="x","Z","")</f>
        <v/>
      </c>
    </row>
    <row r="1070" spans="1:118" ht="15">
      <c r="A1070" s="48" t="e">
        <f>Wedstrijden!#REF!</f>
        <v>#REF!</v>
      </c>
      <c r="B1070" s="44" t="str">
        <f>IFERROR(VLOOKUP(Wedstrijden!E1235,Wedstrijdlocaties!$B$2:$E$499,2,FALSE),"")</f>
        <v/>
      </c>
      <c r="C1070" s="44" t="str">
        <f>Wedstrijden!F1235</f>
        <v/>
      </c>
      <c r="D1070" s="44" t="str">
        <f>IFERROR(VLOOKUP(Wedstrijden!G1235,Organisaties!$B$2:$C$501,2,FALSE),"")</f>
        <v/>
      </c>
      <c r="E1070" s="44" t="str">
        <f>IFERROR(VLOOKUP(Wedstrijden!G1235,Organisaties!$B$2:$F$501,5,FALSE),"")</f>
        <v/>
      </c>
      <c r="F1070" s="44" t="str">
        <f>IF(Wedstrijden!BC1235&lt;&gt;"",Wedstrijden!BC1235,"")</f>
        <v/>
      </c>
      <c r="G1070" s="44">
        <f>IF(Wedstrijden!AY1235="Indoor",1,0)</f>
        <v>0</v>
      </c>
      <c r="H1070" s="44">
        <f>Wedstrijden!AZ1235</f>
        <v>0</v>
      </c>
      <c r="I1070" s="44" t="str">
        <f>IF(Wedstrijden!AX1235="Nee",0,IF(Wedstrijden!AX1235="Ja",1,""))</f>
        <v/>
      </c>
      <c r="J1070" s="44" t="str">
        <f>IF(Wedstrijden!BA1235&lt;&gt;"",Wedstrijden!BA1235,"")</f>
        <v/>
      </c>
      <c r="W1070" s="45"/>
      <c r="AE1070" s="45"/>
      <c r="AN1070" s="45"/>
      <c r="AU1070" s="45"/>
      <c r="BA1070" s="45"/>
      <c r="BE1070" s="45"/>
      <c r="BJ1070" s="44" t="str">
        <f>IF(COUNTA(Wedstrijden!I1235:S1235)&lt;&gt;0,1,"")</f>
        <v/>
      </c>
      <c r="BK1070" s="44" t="str">
        <f t="shared" si="96"/>
        <v/>
      </c>
      <c r="BL1070" s="44" t="str">
        <f>IF(Wedstrijden!I1235="x","AA","")</f>
        <v/>
      </c>
      <c r="BM1070" s="44" t="str">
        <f>IF(Wedstrijden!J1235="x","A","")</f>
        <v/>
      </c>
      <c r="BN1070" s="44" t="str">
        <f>IF(Wedstrijden!K1235="x","B1","")</f>
        <v/>
      </c>
      <c r="BO1070" s="44" t="str">
        <f>IF(Wedstrijden!L1235="x","BB","")</f>
        <v/>
      </c>
      <c r="BP1070" s="44" t="str">
        <f>IF(Wedstrijden!M1235="x","B","")</f>
        <v/>
      </c>
      <c r="BQ1070" s="44" t="str">
        <f>IF(Wedstrijden!N1235="x","L1","")</f>
        <v/>
      </c>
      <c r="BR1070" s="44" t="str">
        <f>IF(Wedstrijden!O1235="x","L2","")</f>
        <v/>
      </c>
      <c r="BS1070" s="44" t="str">
        <f>IF(Wedstrijden!P1235="x","M1","")</f>
        <v/>
      </c>
      <c r="BT1070" s="44" t="str">
        <f>IF(Wedstrijden!Q1235="x","M2","")</f>
        <v/>
      </c>
      <c r="BU1070" s="44" t="str">
        <f>IF(Wedstrijden!R1235="x","Z1","")</f>
        <v/>
      </c>
      <c r="BV1070" s="44" t="str">
        <f>IF(Wedstrijden!S1235="x","Z2","")</f>
        <v/>
      </c>
      <c r="BW1070" s="44" t="str">
        <f>IF(COUNTA(Wedstrijden!T1235:AB1235)&lt;&gt;0,1,"")</f>
        <v/>
      </c>
      <c r="BX1070" s="44" t="str">
        <f t="shared" si="97"/>
        <v/>
      </c>
      <c r="BY1070" s="44" t="str">
        <f>IF(Wedstrijden!T1235="x","BB","")</f>
        <v/>
      </c>
      <c r="BZ1070" s="44" t="str">
        <f>IF(Wedstrijden!U1235="x","B","")</f>
        <v/>
      </c>
      <c r="CA1070" s="44" t="str">
        <f>IF(Wedstrijden!V1235="x","L1","")</f>
        <v/>
      </c>
      <c r="CB1070" s="44" t="str">
        <f>IF(Wedstrijden!W1235="x","L2","")</f>
        <v/>
      </c>
      <c r="CC1070" s="44" t="str">
        <f>IF(Wedstrijden!X1235="x","M1","")</f>
        <v/>
      </c>
      <c r="CD1070" s="44" t="str">
        <f>IF(Wedstrijden!Y1235="x","M2","")</f>
        <v/>
      </c>
      <c r="CE1070" s="44" t="str">
        <f>IF(Wedstrijden!Z1235="x","Z1","")</f>
        <v/>
      </c>
      <c r="CF1070" s="44" t="str">
        <f>IF(Wedstrijden!AA1235="x","Z2","")</f>
        <v/>
      </c>
      <c r="CG1070" s="44" t="str">
        <f>IF(Wedstrijden!AB1235="x","ZZL","")</f>
        <v/>
      </c>
      <c r="CL1070" s="44" t="str">
        <f>IF(COUNTA(Wedstrijden!AC1235:AJ1235)&lt;&gt;0,2,"")</f>
        <v/>
      </c>
      <c r="CM1070" s="44" t="str">
        <f t="shared" si="98"/>
        <v/>
      </c>
      <c r="CN1070" s="44" t="str">
        <f>IF(Wedstrijden!AC1235="x","AA","")</f>
        <v/>
      </c>
      <c r="CO1070" s="44" t="str">
        <f>IF(Wedstrijden!AD1235="x","A","")</f>
        <v/>
      </c>
      <c r="CP1070" s="44" t="str">
        <f>IF(Wedstrijden!AE1235="x","BB","")</f>
        <v/>
      </c>
      <c r="CQ1070" s="44" t="str">
        <f>IF(Wedstrijden!AF1235="x","B","")</f>
        <v/>
      </c>
      <c r="CR1070" s="44" t="str">
        <f>IF(Wedstrijden!AG1235="x","L","")</f>
        <v/>
      </c>
      <c r="CS1070" s="44" t="str">
        <f>IF(Wedstrijden!AH1235="x","M","")</f>
        <v/>
      </c>
      <c r="CT1070" s="44" t="str">
        <f>IF(Wedstrijden!AI1235="x","Z","")</f>
        <v/>
      </c>
      <c r="CU1070" s="44" t="str">
        <f>IF(Wedstrijden!AJ1235="x","ZZ","")</f>
        <v/>
      </c>
      <c r="CV1070" s="44" t="str">
        <f>IF(COUNTA(Wedstrijden!AK1235:AQ1235)&lt;&gt;0,2,"")</f>
        <v/>
      </c>
      <c r="CW1070" s="44" t="str">
        <f t="shared" si="99"/>
        <v/>
      </c>
      <c r="CX1070" s="44" t="str">
        <f>IF(Wedstrijden!AK1235="x","BB","")</f>
        <v/>
      </c>
      <c r="CY1070" s="44" t="str">
        <f>IF(Wedstrijden!AL1235="x","B","")</f>
        <v/>
      </c>
      <c r="CZ1070" s="44" t="str">
        <f>IF(Wedstrijden!AM1235="x","L","")</f>
        <v/>
      </c>
      <c r="DA1070" s="44" t="str">
        <f>IF(Wedstrijden!AN1235="x","M","")</f>
        <v/>
      </c>
      <c r="DB1070" s="44" t="str">
        <f>IF(Wedstrijden!AO1235="x","Z","")</f>
        <v/>
      </c>
      <c r="DC1070" s="44" t="str">
        <f>IF(Wedstrijden!AP1235="x","ZZ","")</f>
        <v/>
      </c>
      <c r="DD1070" s="44" t="str">
        <f>IF(Wedstrijden!AQ1235="x","1.40","")</f>
        <v/>
      </c>
      <c r="DE1070" s="44" t="str">
        <f>IF(COUNTA(Wedstrijden!AR1235:AT1235)&lt;&gt;0,6,"")</f>
        <v/>
      </c>
      <c r="DF1070" s="44" t="str">
        <f t="shared" si="100"/>
        <v/>
      </c>
      <c r="DG1070" s="44" t="str">
        <f>IF(Wedstrijden!AR1235="x","L","")</f>
        <v/>
      </c>
      <c r="DH1070" s="44" t="str">
        <f>IF(Wedstrijden!AS1235="x","M","")</f>
        <v/>
      </c>
      <c r="DI1070" s="44" t="str">
        <f>IF(Wedstrijden!AT1235="x","Z","")</f>
        <v/>
      </c>
      <c r="DJ1070" s="44" t="str">
        <f>IF(COUNTA(Wedstrijden!AU1235:AW1235)&lt;&gt;0,6,"")</f>
        <v/>
      </c>
      <c r="DK1070" s="44" t="str">
        <f t="shared" si="101"/>
        <v/>
      </c>
      <c r="DL1070" s="44" t="str">
        <f>IF(Wedstrijden!AU1235="x","L","")</f>
        <v/>
      </c>
      <c r="DM1070" s="44" t="str">
        <f>IF(Wedstrijden!AV1235="x","M","")</f>
        <v/>
      </c>
      <c r="DN1070" s="44" t="str">
        <f>IF(Wedstrijden!AW1235="x","Z","")</f>
        <v/>
      </c>
    </row>
    <row r="1071" spans="1:118" ht="15">
      <c r="A1071" s="48" t="e">
        <f>Wedstrijden!#REF!</f>
        <v>#REF!</v>
      </c>
      <c r="B1071" s="44" t="str">
        <f>IFERROR(VLOOKUP(Wedstrijden!E1236,Wedstrijdlocaties!$B$2:$E$499,2,FALSE),"")</f>
        <v/>
      </c>
      <c r="C1071" s="44" t="str">
        <f>Wedstrijden!F1236</f>
        <v/>
      </c>
      <c r="D1071" s="44" t="str">
        <f>IFERROR(VLOOKUP(Wedstrijden!G1236,Organisaties!$B$2:$C$501,2,FALSE),"")</f>
        <v/>
      </c>
      <c r="E1071" s="44" t="str">
        <f>IFERROR(VLOOKUP(Wedstrijden!G1236,Organisaties!$B$2:$F$501,5,FALSE),"")</f>
        <v/>
      </c>
      <c r="F1071" s="44" t="str">
        <f>IF(Wedstrijden!BC1236&lt;&gt;"",Wedstrijden!BC1236,"")</f>
        <v/>
      </c>
      <c r="G1071" s="44">
        <f>IF(Wedstrijden!AY1236="Indoor",1,0)</f>
        <v>0</v>
      </c>
      <c r="H1071" s="44">
        <f>Wedstrijden!AZ1236</f>
        <v>0</v>
      </c>
      <c r="I1071" s="44" t="str">
        <f>IF(Wedstrijden!AX1236="Nee",0,IF(Wedstrijden!AX1236="Ja",1,""))</f>
        <v/>
      </c>
      <c r="J1071" s="44" t="str">
        <f>IF(Wedstrijden!BA1236&lt;&gt;"",Wedstrijden!BA1236,"")</f>
        <v/>
      </c>
      <c r="W1071" s="45"/>
      <c r="AE1071" s="45"/>
      <c r="AN1071" s="45"/>
      <c r="AU1071" s="45"/>
      <c r="BA1071" s="45"/>
      <c r="BE1071" s="45"/>
      <c r="BJ1071" s="44" t="str">
        <f>IF(COUNTA(Wedstrijden!I1236:S1236)&lt;&gt;0,1,"")</f>
        <v/>
      </c>
      <c r="BK1071" s="44" t="str">
        <f t="shared" si="96"/>
        <v/>
      </c>
      <c r="BL1071" s="44" t="str">
        <f>IF(Wedstrijden!I1236="x","AA","")</f>
        <v/>
      </c>
      <c r="BM1071" s="44" t="str">
        <f>IF(Wedstrijden!J1236="x","A","")</f>
        <v/>
      </c>
      <c r="BN1071" s="44" t="str">
        <f>IF(Wedstrijden!K1236="x","B1","")</f>
        <v/>
      </c>
      <c r="BO1071" s="44" t="str">
        <f>IF(Wedstrijden!L1236="x","BB","")</f>
        <v/>
      </c>
      <c r="BP1071" s="44" t="str">
        <f>IF(Wedstrijden!M1236="x","B","")</f>
        <v/>
      </c>
      <c r="BQ1071" s="44" t="str">
        <f>IF(Wedstrijden!N1236="x","L1","")</f>
        <v/>
      </c>
      <c r="BR1071" s="44" t="str">
        <f>IF(Wedstrijden!O1236="x","L2","")</f>
        <v/>
      </c>
      <c r="BS1071" s="44" t="str">
        <f>IF(Wedstrijden!P1236="x","M1","")</f>
        <v/>
      </c>
      <c r="BT1071" s="44" t="str">
        <f>IF(Wedstrijden!Q1236="x","M2","")</f>
        <v/>
      </c>
      <c r="BU1071" s="44" t="str">
        <f>IF(Wedstrijden!R1236="x","Z1","")</f>
        <v/>
      </c>
      <c r="BV1071" s="44" t="str">
        <f>IF(Wedstrijden!S1236="x","Z2","")</f>
        <v/>
      </c>
      <c r="BW1071" s="44" t="str">
        <f>IF(COUNTA(Wedstrijden!T1236:AB1236)&lt;&gt;0,1,"")</f>
        <v/>
      </c>
      <c r="BX1071" s="44" t="str">
        <f t="shared" si="97"/>
        <v/>
      </c>
      <c r="BY1071" s="44" t="str">
        <f>IF(Wedstrijden!T1236="x","BB","")</f>
        <v/>
      </c>
      <c r="BZ1071" s="44" t="str">
        <f>IF(Wedstrijden!U1236="x","B","")</f>
        <v/>
      </c>
      <c r="CA1071" s="44" t="str">
        <f>IF(Wedstrijden!V1236="x","L1","")</f>
        <v/>
      </c>
      <c r="CB1071" s="44" t="str">
        <f>IF(Wedstrijden!W1236="x","L2","")</f>
        <v/>
      </c>
      <c r="CC1071" s="44" t="str">
        <f>IF(Wedstrijden!X1236="x","M1","")</f>
        <v/>
      </c>
      <c r="CD1071" s="44" t="str">
        <f>IF(Wedstrijden!Y1236="x","M2","")</f>
        <v/>
      </c>
      <c r="CE1071" s="44" t="str">
        <f>IF(Wedstrijden!Z1236="x","Z1","")</f>
        <v/>
      </c>
      <c r="CF1071" s="44" t="str">
        <f>IF(Wedstrijden!AA1236="x","Z2","")</f>
        <v/>
      </c>
      <c r="CG1071" s="44" t="str">
        <f>IF(Wedstrijden!AB1236="x","ZZL","")</f>
        <v/>
      </c>
      <c r="CL1071" s="44" t="str">
        <f>IF(COUNTA(Wedstrijden!AC1236:AJ1236)&lt;&gt;0,2,"")</f>
        <v/>
      </c>
      <c r="CM1071" s="44" t="str">
        <f t="shared" si="98"/>
        <v/>
      </c>
      <c r="CN1071" s="44" t="str">
        <f>IF(Wedstrijden!AC1236="x","AA","")</f>
        <v/>
      </c>
      <c r="CO1071" s="44" t="str">
        <f>IF(Wedstrijden!AD1236="x","A","")</f>
        <v/>
      </c>
      <c r="CP1071" s="44" t="str">
        <f>IF(Wedstrijden!AE1236="x","BB","")</f>
        <v/>
      </c>
      <c r="CQ1071" s="44" t="str">
        <f>IF(Wedstrijden!AF1236="x","B","")</f>
        <v/>
      </c>
      <c r="CR1071" s="44" t="str">
        <f>IF(Wedstrijden!AG1236="x","L","")</f>
        <v/>
      </c>
      <c r="CS1071" s="44" t="str">
        <f>IF(Wedstrijden!AH1236="x","M","")</f>
        <v/>
      </c>
      <c r="CT1071" s="44" t="str">
        <f>IF(Wedstrijden!AI1236="x","Z","")</f>
        <v/>
      </c>
      <c r="CU1071" s="44" t="str">
        <f>IF(Wedstrijden!AJ1236="x","ZZ","")</f>
        <v/>
      </c>
      <c r="CV1071" s="44" t="str">
        <f>IF(COUNTA(Wedstrijden!AK1236:AQ1236)&lt;&gt;0,2,"")</f>
        <v/>
      </c>
      <c r="CW1071" s="44" t="str">
        <f t="shared" si="99"/>
        <v/>
      </c>
      <c r="CX1071" s="44" t="str">
        <f>IF(Wedstrijden!AK1236="x","BB","")</f>
        <v/>
      </c>
      <c r="CY1071" s="44" t="str">
        <f>IF(Wedstrijden!AL1236="x","B","")</f>
        <v/>
      </c>
      <c r="CZ1071" s="44" t="str">
        <f>IF(Wedstrijden!AM1236="x","L","")</f>
        <v/>
      </c>
      <c r="DA1071" s="44" t="str">
        <f>IF(Wedstrijden!AN1236="x","M","")</f>
        <v/>
      </c>
      <c r="DB1071" s="44" t="str">
        <f>IF(Wedstrijden!AO1236="x","Z","")</f>
        <v/>
      </c>
      <c r="DC1071" s="44" t="str">
        <f>IF(Wedstrijden!AP1236="x","ZZ","")</f>
        <v/>
      </c>
      <c r="DD1071" s="44" t="str">
        <f>IF(Wedstrijden!AQ1236="x","1.40","")</f>
        <v/>
      </c>
      <c r="DE1071" s="44" t="str">
        <f>IF(COUNTA(Wedstrijden!AR1236:AT1236)&lt;&gt;0,6,"")</f>
        <v/>
      </c>
      <c r="DF1071" s="44" t="str">
        <f t="shared" si="100"/>
        <v/>
      </c>
      <c r="DG1071" s="44" t="str">
        <f>IF(Wedstrijden!AR1236="x","L","")</f>
        <v/>
      </c>
      <c r="DH1071" s="44" t="str">
        <f>IF(Wedstrijden!AS1236="x","M","")</f>
        <v/>
      </c>
      <c r="DI1071" s="44" t="str">
        <f>IF(Wedstrijden!AT1236="x","Z","")</f>
        <v/>
      </c>
      <c r="DJ1071" s="44" t="str">
        <f>IF(COUNTA(Wedstrijden!AU1236:AW1236)&lt;&gt;0,6,"")</f>
        <v/>
      </c>
      <c r="DK1071" s="44" t="str">
        <f t="shared" si="101"/>
        <v/>
      </c>
      <c r="DL1071" s="44" t="str">
        <f>IF(Wedstrijden!AU1236="x","L","")</f>
        <v/>
      </c>
      <c r="DM1071" s="44" t="str">
        <f>IF(Wedstrijden!AV1236="x","M","")</f>
        <v/>
      </c>
      <c r="DN1071" s="44" t="str">
        <f>IF(Wedstrijden!AW1236="x","Z","")</f>
        <v/>
      </c>
    </row>
    <row r="1072" spans="1:118" ht="15">
      <c r="A1072" s="48" t="e">
        <f>Wedstrijden!#REF!</f>
        <v>#REF!</v>
      </c>
      <c r="B1072" s="44" t="str">
        <f>IFERROR(VLOOKUP(Wedstrijden!E1237,Wedstrijdlocaties!$B$2:$E$499,2,FALSE),"")</f>
        <v/>
      </c>
      <c r="C1072" s="44" t="str">
        <f>Wedstrijden!F1237</f>
        <v/>
      </c>
      <c r="D1072" s="44" t="str">
        <f>IFERROR(VLOOKUP(Wedstrijden!G1237,Organisaties!$B$2:$C$501,2,FALSE),"")</f>
        <v/>
      </c>
      <c r="E1072" s="44" t="str">
        <f>IFERROR(VLOOKUP(Wedstrijden!G1237,Organisaties!$B$2:$F$501,5,FALSE),"")</f>
        <v/>
      </c>
      <c r="F1072" s="44" t="str">
        <f>IF(Wedstrijden!BC1237&lt;&gt;"",Wedstrijden!BC1237,"")</f>
        <v/>
      </c>
      <c r="G1072" s="44">
        <f>IF(Wedstrijden!AY1237="Indoor",1,0)</f>
        <v>0</v>
      </c>
      <c r="H1072" s="44">
        <f>Wedstrijden!AZ1237</f>
        <v>0</v>
      </c>
      <c r="I1072" s="44" t="str">
        <f>IF(Wedstrijden!AX1237="Nee",0,IF(Wedstrijden!AX1237="Ja",1,""))</f>
        <v/>
      </c>
      <c r="J1072" s="44" t="str">
        <f>IF(Wedstrijden!BA1237&lt;&gt;"",Wedstrijden!BA1237,"")</f>
        <v/>
      </c>
      <c r="W1072" s="45"/>
      <c r="AE1072" s="45"/>
      <c r="AN1072" s="45"/>
      <c r="AU1072" s="45"/>
      <c r="BA1072" s="45"/>
      <c r="BE1072" s="45"/>
      <c r="BJ1072" s="44" t="str">
        <f>IF(COUNTA(Wedstrijden!I1237:S1237)&lt;&gt;0,1,"")</f>
        <v/>
      </c>
      <c r="BK1072" s="44" t="str">
        <f t="shared" si="96"/>
        <v/>
      </c>
      <c r="BL1072" s="44" t="str">
        <f>IF(Wedstrijden!I1237="x","AA","")</f>
        <v/>
      </c>
      <c r="BM1072" s="44" t="str">
        <f>IF(Wedstrijden!J1237="x","A","")</f>
        <v/>
      </c>
      <c r="BN1072" s="44" t="str">
        <f>IF(Wedstrijden!K1237="x","B1","")</f>
        <v/>
      </c>
      <c r="BO1072" s="44" t="str">
        <f>IF(Wedstrijden!L1237="x","BB","")</f>
        <v/>
      </c>
      <c r="BP1072" s="44" t="str">
        <f>IF(Wedstrijden!M1237="x","B","")</f>
        <v/>
      </c>
      <c r="BQ1072" s="44" t="str">
        <f>IF(Wedstrijden!N1237="x","L1","")</f>
        <v/>
      </c>
      <c r="BR1072" s="44" t="str">
        <f>IF(Wedstrijden!O1237="x","L2","")</f>
        <v/>
      </c>
      <c r="BS1072" s="44" t="str">
        <f>IF(Wedstrijden!P1237="x","M1","")</f>
        <v/>
      </c>
      <c r="BT1072" s="44" t="str">
        <f>IF(Wedstrijden!Q1237="x","M2","")</f>
        <v/>
      </c>
      <c r="BU1072" s="44" t="str">
        <f>IF(Wedstrijden!R1237="x","Z1","")</f>
        <v/>
      </c>
      <c r="BV1072" s="44" t="str">
        <f>IF(Wedstrijden!S1237="x","Z2","")</f>
        <v/>
      </c>
      <c r="BW1072" s="44" t="str">
        <f>IF(COUNTA(Wedstrijden!T1237:AB1237)&lt;&gt;0,1,"")</f>
        <v/>
      </c>
      <c r="BX1072" s="44" t="str">
        <f t="shared" si="97"/>
        <v/>
      </c>
      <c r="BY1072" s="44" t="str">
        <f>IF(Wedstrijden!T1237="x","BB","")</f>
        <v/>
      </c>
      <c r="BZ1072" s="44" t="str">
        <f>IF(Wedstrijden!U1237="x","B","")</f>
        <v/>
      </c>
      <c r="CA1072" s="44" t="str">
        <f>IF(Wedstrijden!V1237="x","L1","")</f>
        <v/>
      </c>
      <c r="CB1072" s="44" t="str">
        <f>IF(Wedstrijden!W1237="x","L2","")</f>
        <v/>
      </c>
      <c r="CC1072" s="44" t="str">
        <f>IF(Wedstrijden!X1237="x","M1","")</f>
        <v/>
      </c>
      <c r="CD1072" s="44" t="str">
        <f>IF(Wedstrijden!Y1237="x","M2","")</f>
        <v/>
      </c>
      <c r="CE1072" s="44" t="str">
        <f>IF(Wedstrijden!Z1237="x","Z1","")</f>
        <v/>
      </c>
      <c r="CF1072" s="44" t="str">
        <f>IF(Wedstrijden!AA1237="x","Z2","")</f>
        <v/>
      </c>
      <c r="CG1072" s="44" t="str">
        <f>IF(Wedstrijden!AB1237="x","ZZL","")</f>
        <v/>
      </c>
      <c r="CL1072" s="44" t="str">
        <f>IF(COUNTA(Wedstrijden!AC1237:AJ1237)&lt;&gt;0,2,"")</f>
        <v/>
      </c>
      <c r="CM1072" s="44" t="str">
        <f t="shared" si="98"/>
        <v/>
      </c>
      <c r="CN1072" s="44" t="str">
        <f>IF(Wedstrijden!AC1237="x","AA","")</f>
        <v/>
      </c>
      <c r="CO1072" s="44" t="str">
        <f>IF(Wedstrijden!AD1237="x","A","")</f>
        <v/>
      </c>
      <c r="CP1072" s="44" t="str">
        <f>IF(Wedstrijden!AE1237="x","BB","")</f>
        <v/>
      </c>
      <c r="CQ1072" s="44" t="str">
        <f>IF(Wedstrijden!AF1237="x","B","")</f>
        <v/>
      </c>
      <c r="CR1072" s="44" t="str">
        <f>IF(Wedstrijden!AG1237="x","L","")</f>
        <v/>
      </c>
      <c r="CS1072" s="44" t="str">
        <f>IF(Wedstrijden!AH1237="x","M","")</f>
        <v/>
      </c>
      <c r="CT1072" s="44" t="str">
        <f>IF(Wedstrijden!AI1237="x","Z","")</f>
        <v/>
      </c>
      <c r="CU1072" s="44" t="str">
        <f>IF(Wedstrijden!AJ1237="x","ZZ","")</f>
        <v/>
      </c>
      <c r="CV1072" s="44" t="str">
        <f>IF(COUNTA(Wedstrijden!AK1237:AQ1237)&lt;&gt;0,2,"")</f>
        <v/>
      </c>
      <c r="CW1072" s="44" t="str">
        <f t="shared" si="99"/>
        <v/>
      </c>
      <c r="CX1072" s="44" t="str">
        <f>IF(Wedstrijden!AK1237="x","BB","")</f>
        <v/>
      </c>
      <c r="CY1072" s="44" t="str">
        <f>IF(Wedstrijden!AL1237="x","B","")</f>
        <v/>
      </c>
      <c r="CZ1072" s="44" t="str">
        <f>IF(Wedstrijden!AM1237="x","L","")</f>
        <v/>
      </c>
      <c r="DA1072" s="44" t="str">
        <f>IF(Wedstrijden!AN1237="x","M","")</f>
        <v/>
      </c>
      <c r="DB1072" s="44" t="str">
        <f>IF(Wedstrijden!AO1237="x","Z","")</f>
        <v/>
      </c>
      <c r="DC1072" s="44" t="str">
        <f>IF(Wedstrijden!AP1237="x","ZZ","")</f>
        <v/>
      </c>
      <c r="DD1072" s="44" t="str">
        <f>IF(Wedstrijden!AQ1237="x","1.40","")</f>
        <v/>
      </c>
      <c r="DE1072" s="44" t="str">
        <f>IF(COUNTA(Wedstrijden!AR1237:AT1237)&lt;&gt;0,6,"")</f>
        <v/>
      </c>
      <c r="DF1072" s="44" t="str">
        <f t="shared" si="100"/>
        <v/>
      </c>
      <c r="DG1072" s="44" t="str">
        <f>IF(Wedstrijden!AR1237="x","L","")</f>
        <v/>
      </c>
      <c r="DH1072" s="44" t="str">
        <f>IF(Wedstrijden!AS1237="x","M","")</f>
        <v/>
      </c>
      <c r="DI1072" s="44" t="str">
        <f>IF(Wedstrijden!AT1237="x","Z","")</f>
        <v/>
      </c>
      <c r="DJ1072" s="44" t="str">
        <f>IF(COUNTA(Wedstrijden!AU1237:AW1237)&lt;&gt;0,6,"")</f>
        <v/>
      </c>
      <c r="DK1072" s="44" t="str">
        <f t="shared" si="101"/>
        <v/>
      </c>
      <c r="DL1072" s="44" t="str">
        <f>IF(Wedstrijden!AU1237="x","L","")</f>
        <v/>
      </c>
      <c r="DM1072" s="44" t="str">
        <f>IF(Wedstrijden!AV1237="x","M","")</f>
        <v/>
      </c>
      <c r="DN1072" s="44" t="str">
        <f>IF(Wedstrijden!AW1237="x","Z","")</f>
        <v/>
      </c>
    </row>
    <row r="1073" spans="1:118" ht="15">
      <c r="A1073" s="48" t="e">
        <f>Wedstrijden!#REF!</f>
        <v>#REF!</v>
      </c>
      <c r="B1073" s="44" t="str">
        <f>IFERROR(VLOOKUP(Wedstrijden!E1238,Wedstrijdlocaties!$B$2:$E$499,2,FALSE),"")</f>
        <v/>
      </c>
      <c r="C1073" s="44" t="str">
        <f>Wedstrijden!F1238</f>
        <v/>
      </c>
      <c r="D1073" s="44" t="str">
        <f>IFERROR(VLOOKUP(Wedstrijden!G1238,Organisaties!$B$2:$C$501,2,FALSE),"")</f>
        <v/>
      </c>
      <c r="E1073" s="44" t="str">
        <f>IFERROR(VLOOKUP(Wedstrijden!G1238,Organisaties!$B$2:$F$501,5,FALSE),"")</f>
        <v/>
      </c>
      <c r="F1073" s="44" t="str">
        <f>IF(Wedstrijden!BC1238&lt;&gt;"",Wedstrijden!BC1238,"")</f>
        <v/>
      </c>
      <c r="G1073" s="44">
        <f>IF(Wedstrijden!AY1238="Indoor",1,0)</f>
        <v>0</v>
      </c>
      <c r="H1073" s="44">
        <f>Wedstrijden!AZ1238</f>
        <v>0</v>
      </c>
      <c r="I1073" s="44" t="str">
        <f>IF(Wedstrijden!AX1238="Nee",0,IF(Wedstrijden!AX1238="Ja",1,""))</f>
        <v/>
      </c>
      <c r="J1073" s="44" t="str">
        <f>IF(Wedstrijden!BA1238&lt;&gt;"",Wedstrijden!BA1238,"")</f>
        <v/>
      </c>
      <c r="W1073" s="45"/>
      <c r="AE1073" s="45"/>
      <c r="AN1073" s="45"/>
      <c r="AU1073" s="45"/>
      <c r="BA1073" s="45"/>
      <c r="BE1073" s="45"/>
      <c r="BJ1073" s="44" t="str">
        <f>IF(COUNTA(Wedstrijden!I1238:S1238)&lt;&gt;0,1,"")</f>
        <v/>
      </c>
      <c r="BK1073" s="44" t="str">
        <f t="shared" si="96"/>
        <v/>
      </c>
      <c r="BL1073" s="44" t="str">
        <f>IF(Wedstrijden!I1238="x","AA","")</f>
        <v/>
      </c>
      <c r="BM1073" s="44" t="str">
        <f>IF(Wedstrijden!J1238="x","A","")</f>
        <v/>
      </c>
      <c r="BN1073" s="44" t="str">
        <f>IF(Wedstrijden!K1238="x","B1","")</f>
        <v/>
      </c>
      <c r="BO1073" s="44" t="str">
        <f>IF(Wedstrijden!L1238="x","BB","")</f>
        <v/>
      </c>
      <c r="BP1073" s="44" t="str">
        <f>IF(Wedstrijden!M1238="x","B","")</f>
        <v/>
      </c>
      <c r="BQ1073" s="44" t="str">
        <f>IF(Wedstrijden!N1238="x","L1","")</f>
        <v/>
      </c>
      <c r="BR1073" s="44" t="str">
        <f>IF(Wedstrijden!O1238="x","L2","")</f>
        <v/>
      </c>
      <c r="BS1073" s="44" t="str">
        <f>IF(Wedstrijden!P1238="x","M1","")</f>
        <v/>
      </c>
      <c r="BT1073" s="44" t="str">
        <f>IF(Wedstrijden!Q1238="x","M2","")</f>
        <v/>
      </c>
      <c r="BU1073" s="44" t="str">
        <f>IF(Wedstrijden!R1238="x","Z1","")</f>
        <v/>
      </c>
      <c r="BV1073" s="44" t="str">
        <f>IF(Wedstrijden!S1238="x","Z2","")</f>
        <v/>
      </c>
      <c r="BW1073" s="44" t="str">
        <f>IF(COUNTA(Wedstrijden!T1238:AB1238)&lt;&gt;0,1,"")</f>
        <v/>
      </c>
      <c r="BX1073" s="44" t="str">
        <f t="shared" si="97"/>
        <v/>
      </c>
      <c r="BY1073" s="44" t="str">
        <f>IF(Wedstrijden!T1238="x","BB","")</f>
        <v/>
      </c>
      <c r="BZ1073" s="44" t="str">
        <f>IF(Wedstrijden!U1238="x","B","")</f>
        <v/>
      </c>
      <c r="CA1073" s="44" t="str">
        <f>IF(Wedstrijden!V1238="x","L1","")</f>
        <v/>
      </c>
      <c r="CB1073" s="44" t="str">
        <f>IF(Wedstrijden!W1238="x","L2","")</f>
        <v/>
      </c>
      <c r="CC1073" s="44" t="str">
        <f>IF(Wedstrijden!X1238="x","M1","")</f>
        <v/>
      </c>
      <c r="CD1073" s="44" t="str">
        <f>IF(Wedstrijden!Y1238="x","M2","")</f>
        <v/>
      </c>
      <c r="CE1073" s="44" t="str">
        <f>IF(Wedstrijden!Z1238="x","Z1","")</f>
        <v/>
      </c>
      <c r="CF1073" s="44" t="str">
        <f>IF(Wedstrijden!AA1238="x","Z2","")</f>
        <v/>
      </c>
      <c r="CG1073" s="44" t="str">
        <f>IF(Wedstrijden!AB1238="x","ZZL","")</f>
        <v/>
      </c>
      <c r="CL1073" s="44" t="str">
        <f>IF(COUNTA(Wedstrijden!AC1238:AJ1238)&lt;&gt;0,2,"")</f>
        <v/>
      </c>
      <c r="CM1073" s="44" t="str">
        <f t="shared" si="98"/>
        <v/>
      </c>
      <c r="CN1073" s="44" t="str">
        <f>IF(Wedstrijden!AC1238="x","AA","")</f>
        <v/>
      </c>
      <c r="CO1073" s="44" t="str">
        <f>IF(Wedstrijden!AD1238="x","A","")</f>
        <v/>
      </c>
      <c r="CP1073" s="44" t="str">
        <f>IF(Wedstrijden!AE1238="x","BB","")</f>
        <v/>
      </c>
      <c r="CQ1073" s="44" t="str">
        <f>IF(Wedstrijden!AF1238="x","B","")</f>
        <v/>
      </c>
      <c r="CR1073" s="44" t="str">
        <f>IF(Wedstrijden!AG1238="x","L","")</f>
        <v/>
      </c>
      <c r="CS1073" s="44" t="str">
        <f>IF(Wedstrijden!AH1238="x","M","")</f>
        <v/>
      </c>
      <c r="CT1073" s="44" t="str">
        <f>IF(Wedstrijden!AI1238="x","Z","")</f>
        <v/>
      </c>
      <c r="CU1073" s="44" t="str">
        <f>IF(Wedstrijden!AJ1238="x","ZZ","")</f>
        <v/>
      </c>
      <c r="CV1073" s="44" t="str">
        <f>IF(COUNTA(Wedstrijden!AK1238:AQ1238)&lt;&gt;0,2,"")</f>
        <v/>
      </c>
      <c r="CW1073" s="44" t="str">
        <f t="shared" si="99"/>
        <v/>
      </c>
      <c r="CX1073" s="44" t="str">
        <f>IF(Wedstrijden!AK1238="x","BB","")</f>
        <v/>
      </c>
      <c r="CY1073" s="44" t="str">
        <f>IF(Wedstrijden!AL1238="x","B","")</f>
        <v/>
      </c>
      <c r="CZ1073" s="44" t="str">
        <f>IF(Wedstrijden!AM1238="x","L","")</f>
        <v/>
      </c>
      <c r="DA1073" s="44" t="str">
        <f>IF(Wedstrijden!AN1238="x","M","")</f>
        <v/>
      </c>
      <c r="DB1073" s="44" t="str">
        <f>IF(Wedstrijden!AO1238="x","Z","")</f>
        <v/>
      </c>
      <c r="DC1073" s="44" t="str">
        <f>IF(Wedstrijden!AP1238="x","ZZ","")</f>
        <v/>
      </c>
      <c r="DD1073" s="44" t="str">
        <f>IF(Wedstrijden!AQ1238="x","1.40","")</f>
        <v/>
      </c>
      <c r="DE1073" s="44" t="str">
        <f>IF(COUNTA(Wedstrijden!AR1238:AT1238)&lt;&gt;0,6,"")</f>
        <v/>
      </c>
      <c r="DF1073" s="44" t="str">
        <f t="shared" si="100"/>
        <v/>
      </c>
      <c r="DG1073" s="44" t="str">
        <f>IF(Wedstrijden!AR1238="x","L","")</f>
        <v/>
      </c>
      <c r="DH1073" s="44" t="str">
        <f>IF(Wedstrijden!AS1238="x","M","")</f>
        <v/>
      </c>
      <c r="DI1073" s="44" t="str">
        <f>IF(Wedstrijden!AT1238="x","Z","")</f>
        <v/>
      </c>
      <c r="DJ1073" s="44" t="str">
        <f>IF(COUNTA(Wedstrijden!AU1238:AW1238)&lt;&gt;0,6,"")</f>
        <v/>
      </c>
      <c r="DK1073" s="44" t="str">
        <f t="shared" si="101"/>
        <v/>
      </c>
      <c r="DL1073" s="44" t="str">
        <f>IF(Wedstrijden!AU1238="x","L","")</f>
        <v/>
      </c>
      <c r="DM1073" s="44" t="str">
        <f>IF(Wedstrijden!AV1238="x","M","")</f>
        <v/>
      </c>
      <c r="DN1073" s="44" t="str">
        <f>IF(Wedstrijden!AW1238="x","Z","")</f>
        <v/>
      </c>
    </row>
    <row r="1074" spans="1:118" ht="15">
      <c r="A1074" s="48" t="e">
        <f>Wedstrijden!#REF!</f>
        <v>#REF!</v>
      </c>
      <c r="B1074" s="44" t="str">
        <f>IFERROR(VLOOKUP(Wedstrijden!E1239,Wedstrijdlocaties!$B$2:$E$499,2,FALSE),"")</f>
        <v/>
      </c>
      <c r="C1074" s="44" t="str">
        <f>Wedstrijden!F1239</f>
        <v/>
      </c>
      <c r="D1074" s="44" t="str">
        <f>IFERROR(VLOOKUP(Wedstrijden!G1239,Organisaties!$B$2:$C$501,2,FALSE),"")</f>
        <v/>
      </c>
      <c r="E1074" s="44" t="str">
        <f>IFERROR(VLOOKUP(Wedstrijden!G1239,Organisaties!$B$2:$F$501,5,FALSE),"")</f>
        <v/>
      </c>
      <c r="F1074" s="44" t="str">
        <f>IF(Wedstrijden!BC1239&lt;&gt;"",Wedstrijden!BC1239,"")</f>
        <v/>
      </c>
      <c r="G1074" s="44">
        <f>IF(Wedstrijden!AY1239="Indoor",1,0)</f>
        <v>0</v>
      </c>
      <c r="H1074" s="44">
        <f>Wedstrijden!AZ1239</f>
        <v>0</v>
      </c>
      <c r="I1074" s="44" t="str">
        <f>IF(Wedstrijden!AX1239="Nee",0,IF(Wedstrijden!AX1239="Ja",1,""))</f>
        <v/>
      </c>
      <c r="J1074" s="44" t="str">
        <f>IF(Wedstrijden!BA1239&lt;&gt;"",Wedstrijden!BA1239,"")</f>
        <v/>
      </c>
      <c r="W1074" s="45"/>
      <c r="AE1074" s="45"/>
      <c r="AN1074" s="45"/>
      <c r="AU1074" s="45"/>
      <c r="BA1074" s="45"/>
      <c r="BE1074" s="45"/>
      <c r="BJ1074" s="44" t="str">
        <f>IF(COUNTA(Wedstrijden!I1239:S1239)&lt;&gt;0,1,"")</f>
        <v/>
      </c>
      <c r="BK1074" s="44" t="str">
        <f t="shared" si="96"/>
        <v/>
      </c>
      <c r="BL1074" s="44" t="str">
        <f>IF(Wedstrijden!I1239="x","AA","")</f>
        <v/>
      </c>
      <c r="BM1074" s="44" t="str">
        <f>IF(Wedstrijden!J1239="x","A","")</f>
        <v/>
      </c>
      <c r="BN1074" s="44" t="str">
        <f>IF(Wedstrijden!K1239="x","B1","")</f>
        <v/>
      </c>
      <c r="BO1074" s="44" t="str">
        <f>IF(Wedstrijden!L1239="x","BB","")</f>
        <v/>
      </c>
      <c r="BP1074" s="44" t="str">
        <f>IF(Wedstrijden!M1239="x","B","")</f>
        <v/>
      </c>
      <c r="BQ1074" s="44" t="str">
        <f>IF(Wedstrijden!N1239="x","L1","")</f>
        <v/>
      </c>
      <c r="BR1074" s="44" t="str">
        <f>IF(Wedstrijden!O1239="x","L2","")</f>
        <v/>
      </c>
      <c r="BS1074" s="44" t="str">
        <f>IF(Wedstrijden!P1239="x","M1","")</f>
        <v/>
      </c>
      <c r="BT1074" s="44" t="str">
        <f>IF(Wedstrijden!Q1239="x","M2","")</f>
        <v/>
      </c>
      <c r="BU1074" s="44" t="str">
        <f>IF(Wedstrijden!R1239="x","Z1","")</f>
        <v/>
      </c>
      <c r="BV1074" s="44" t="str">
        <f>IF(Wedstrijden!S1239="x","Z2","")</f>
        <v/>
      </c>
      <c r="BW1074" s="44" t="str">
        <f>IF(COUNTA(Wedstrijden!T1239:AB1239)&lt;&gt;0,1,"")</f>
        <v/>
      </c>
      <c r="BX1074" s="44" t="str">
        <f t="shared" si="97"/>
        <v/>
      </c>
      <c r="BY1074" s="44" t="str">
        <f>IF(Wedstrijden!T1239="x","BB","")</f>
        <v/>
      </c>
      <c r="BZ1074" s="44" t="str">
        <f>IF(Wedstrijden!U1239="x","B","")</f>
        <v/>
      </c>
      <c r="CA1074" s="44" t="str">
        <f>IF(Wedstrijden!V1239="x","L1","")</f>
        <v/>
      </c>
      <c r="CB1074" s="44" t="str">
        <f>IF(Wedstrijden!W1239="x","L2","")</f>
        <v/>
      </c>
      <c r="CC1074" s="44" t="str">
        <f>IF(Wedstrijden!X1239="x","M1","")</f>
        <v/>
      </c>
      <c r="CD1074" s="44" t="str">
        <f>IF(Wedstrijden!Y1239="x","M2","")</f>
        <v/>
      </c>
      <c r="CE1074" s="44" t="str">
        <f>IF(Wedstrijden!Z1239="x","Z1","")</f>
        <v/>
      </c>
      <c r="CF1074" s="44" t="str">
        <f>IF(Wedstrijden!AA1239="x","Z2","")</f>
        <v/>
      </c>
      <c r="CG1074" s="44" t="str">
        <f>IF(Wedstrijden!AB1239="x","ZZL","")</f>
        <v/>
      </c>
      <c r="CL1074" s="44" t="str">
        <f>IF(COUNTA(Wedstrijden!AC1239:AJ1239)&lt;&gt;0,2,"")</f>
        <v/>
      </c>
      <c r="CM1074" s="44" t="str">
        <f t="shared" si="98"/>
        <v/>
      </c>
      <c r="CN1074" s="44" t="str">
        <f>IF(Wedstrijden!AC1239="x","AA","")</f>
        <v/>
      </c>
      <c r="CO1074" s="44" t="str">
        <f>IF(Wedstrijden!AD1239="x","A","")</f>
        <v/>
      </c>
      <c r="CP1074" s="44" t="str">
        <f>IF(Wedstrijden!AE1239="x","BB","")</f>
        <v/>
      </c>
      <c r="CQ1074" s="44" t="str">
        <f>IF(Wedstrijden!AF1239="x","B","")</f>
        <v/>
      </c>
      <c r="CR1074" s="44" t="str">
        <f>IF(Wedstrijden!AG1239="x","L","")</f>
        <v/>
      </c>
      <c r="CS1074" s="44" t="str">
        <f>IF(Wedstrijden!AH1239="x","M","")</f>
        <v/>
      </c>
      <c r="CT1074" s="44" t="str">
        <f>IF(Wedstrijden!AI1239="x","Z","")</f>
        <v/>
      </c>
      <c r="CU1074" s="44" t="str">
        <f>IF(Wedstrijden!AJ1239="x","ZZ","")</f>
        <v/>
      </c>
      <c r="CV1074" s="44" t="str">
        <f>IF(COUNTA(Wedstrijden!AK1239:AQ1239)&lt;&gt;0,2,"")</f>
        <v/>
      </c>
      <c r="CW1074" s="44" t="str">
        <f t="shared" si="99"/>
        <v/>
      </c>
      <c r="CX1074" s="44" t="str">
        <f>IF(Wedstrijden!AK1239="x","BB","")</f>
        <v/>
      </c>
      <c r="CY1074" s="44" t="str">
        <f>IF(Wedstrijden!AL1239="x","B","")</f>
        <v/>
      </c>
      <c r="CZ1074" s="44" t="str">
        <f>IF(Wedstrijden!AM1239="x","L","")</f>
        <v/>
      </c>
      <c r="DA1074" s="44" t="str">
        <f>IF(Wedstrijden!AN1239="x","M","")</f>
        <v/>
      </c>
      <c r="DB1074" s="44" t="str">
        <f>IF(Wedstrijden!AO1239="x","Z","")</f>
        <v/>
      </c>
      <c r="DC1074" s="44" t="str">
        <f>IF(Wedstrijden!AP1239="x","ZZ","")</f>
        <v/>
      </c>
      <c r="DD1074" s="44" t="str">
        <f>IF(Wedstrijden!AQ1239="x","1.40","")</f>
        <v/>
      </c>
      <c r="DE1074" s="44" t="str">
        <f>IF(COUNTA(Wedstrijden!AR1239:AT1239)&lt;&gt;0,6,"")</f>
        <v/>
      </c>
      <c r="DF1074" s="44" t="str">
        <f t="shared" si="100"/>
        <v/>
      </c>
      <c r="DG1074" s="44" t="str">
        <f>IF(Wedstrijden!AR1239="x","L","")</f>
        <v/>
      </c>
      <c r="DH1074" s="44" t="str">
        <f>IF(Wedstrijden!AS1239="x","M","")</f>
        <v/>
      </c>
      <c r="DI1074" s="44" t="str">
        <f>IF(Wedstrijden!AT1239="x","Z","")</f>
        <v/>
      </c>
      <c r="DJ1074" s="44" t="str">
        <f>IF(COUNTA(Wedstrijden!AU1239:AW1239)&lt;&gt;0,6,"")</f>
        <v/>
      </c>
      <c r="DK1074" s="44" t="str">
        <f t="shared" si="101"/>
        <v/>
      </c>
      <c r="DL1074" s="44" t="str">
        <f>IF(Wedstrijden!AU1239="x","L","")</f>
        <v/>
      </c>
      <c r="DM1074" s="44" t="str">
        <f>IF(Wedstrijden!AV1239="x","M","")</f>
        <v/>
      </c>
      <c r="DN1074" s="44" t="str">
        <f>IF(Wedstrijden!AW1239="x","Z","")</f>
        <v/>
      </c>
    </row>
    <row r="1075" spans="1:118" ht="15">
      <c r="A1075" s="48" t="e">
        <f>Wedstrijden!#REF!</f>
        <v>#REF!</v>
      </c>
      <c r="B1075" s="44" t="str">
        <f>IFERROR(VLOOKUP(Wedstrijden!E1240,Wedstrijdlocaties!$B$2:$E$499,2,FALSE),"")</f>
        <v/>
      </c>
      <c r="C1075" s="44" t="str">
        <f>Wedstrijden!F1240</f>
        <v/>
      </c>
      <c r="D1075" s="44" t="str">
        <f>IFERROR(VLOOKUP(Wedstrijden!G1240,Organisaties!$B$2:$C$501,2,FALSE),"")</f>
        <v/>
      </c>
      <c r="E1075" s="44" t="str">
        <f>IFERROR(VLOOKUP(Wedstrijden!G1240,Organisaties!$B$2:$F$501,5,FALSE),"")</f>
        <v/>
      </c>
      <c r="F1075" s="44" t="str">
        <f>IF(Wedstrijden!BC1240&lt;&gt;"",Wedstrijden!BC1240,"")</f>
        <v/>
      </c>
      <c r="G1075" s="44">
        <f>IF(Wedstrijden!AY1240="Indoor",1,0)</f>
        <v>0</v>
      </c>
      <c r="H1075" s="44">
        <f>Wedstrijden!AZ1240</f>
        <v>0</v>
      </c>
      <c r="I1075" s="44" t="str">
        <f>IF(Wedstrijden!AX1240="Nee",0,IF(Wedstrijden!AX1240="Ja",1,""))</f>
        <v/>
      </c>
      <c r="J1075" s="44" t="str">
        <f>IF(Wedstrijden!BA1240&lt;&gt;"",Wedstrijden!BA1240,"")</f>
        <v/>
      </c>
      <c r="W1075" s="45"/>
      <c r="AE1075" s="45"/>
      <c r="AN1075" s="45"/>
      <c r="AU1075" s="45"/>
      <c r="BA1075" s="45"/>
      <c r="BE1075" s="45"/>
      <c r="BJ1075" s="44" t="str">
        <f>IF(COUNTA(Wedstrijden!I1240:S1240)&lt;&gt;0,1,"")</f>
        <v/>
      </c>
      <c r="BK1075" s="44" t="str">
        <f t="shared" si="96"/>
        <v/>
      </c>
      <c r="BL1075" s="44" t="str">
        <f>IF(Wedstrijden!I1240="x","AA","")</f>
        <v/>
      </c>
      <c r="BM1075" s="44" t="str">
        <f>IF(Wedstrijden!J1240="x","A","")</f>
        <v/>
      </c>
      <c r="BN1075" s="44" t="str">
        <f>IF(Wedstrijden!K1240="x","B1","")</f>
        <v/>
      </c>
      <c r="BO1075" s="44" t="str">
        <f>IF(Wedstrijden!L1240="x","BB","")</f>
        <v/>
      </c>
      <c r="BP1075" s="44" t="str">
        <f>IF(Wedstrijden!M1240="x","B","")</f>
        <v/>
      </c>
      <c r="BQ1075" s="44" t="str">
        <f>IF(Wedstrijden!N1240="x","L1","")</f>
        <v/>
      </c>
      <c r="BR1075" s="44" t="str">
        <f>IF(Wedstrijden!O1240="x","L2","")</f>
        <v/>
      </c>
      <c r="BS1075" s="44" t="str">
        <f>IF(Wedstrijden!P1240="x","M1","")</f>
        <v/>
      </c>
      <c r="BT1075" s="44" t="str">
        <f>IF(Wedstrijden!Q1240="x","M2","")</f>
        <v/>
      </c>
      <c r="BU1075" s="44" t="str">
        <f>IF(Wedstrijden!R1240="x","Z1","")</f>
        <v/>
      </c>
      <c r="BV1075" s="44" t="str">
        <f>IF(Wedstrijden!S1240="x","Z2","")</f>
        <v/>
      </c>
      <c r="BW1075" s="44" t="str">
        <f>IF(COUNTA(Wedstrijden!T1240:AB1240)&lt;&gt;0,1,"")</f>
        <v/>
      </c>
      <c r="BX1075" s="44" t="str">
        <f t="shared" si="97"/>
        <v/>
      </c>
      <c r="BY1075" s="44" t="str">
        <f>IF(Wedstrijden!T1240="x","BB","")</f>
        <v/>
      </c>
      <c r="BZ1075" s="44" t="str">
        <f>IF(Wedstrijden!U1240="x","B","")</f>
        <v/>
      </c>
      <c r="CA1075" s="44" t="str">
        <f>IF(Wedstrijden!V1240="x","L1","")</f>
        <v/>
      </c>
      <c r="CB1075" s="44" t="str">
        <f>IF(Wedstrijden!W1240="x","L2","")</f>
        <v/>
      </c>
      <c r="CC1075" s="44" t="str">
        <f>IF(Wedstrijden!X1240="x","M1","")</f>
        <v/>
      </c>
      <c r="CD1075" s="44" t="str">
        <f>IF(Wedstrijden!Y1240="x","M2","")</f>
        <v/>
      </c>
      <c r="CE1075" s="44" t="str">
        <f>IF(Wedstrijden!Z1240="x","Z1","")</f>
        <v/>
      </c>
      <c r="CF1075" s="44" t="str">
        <f>IF(Wedstrijden!AA1240="x","Z2","")</f>
        <v/>
      </c>
      <c r="CG1075" s="44" t="str">
        <f>IF(Wedstrijden!AB1240="x","ZZL","")</f>
        <v/>
      </c>
      <c r="CL1075" s="44" t="str">
        <f>IF(COUNTA(Wedstrijden!AC1240:AJ1240)&lt;&gt;0,2,"")</f>
        <v/>
      </c>
      <c r="CM1075" s="44" t="str">
        <f t="shared" si="98"/>
        <v/>
      </c>
      <c r="CN1075" s="44" t="str">
        <f>IF(Wedstrijden!AC1240="x","AA","")</f>
        <v/>
      </c>
      <c r="CO1075" s="44" t="str">
        <f>IF(Wedstrijden!AD1240="x","A","")</f>
        <v/>
      </c>
      <c r="CP1075" s="44" t="str">
        <f>IF(Wedstrijden!AE1240="x","BB","")</f>
        <v/>
      </c>
      <c r="CQ1075" s="44" t="str">
        <f>IF(Wedstrijden!AF1240="x","B","")</f>
        <v/>
      </c>
      <c r="CR1075" s="44" t="str">
        <f>IF(Wedstrijden!AG1240="x","L","")</f>
        <v/>
      </c>
      <c r="CS1075" s="44" t="str">
        <f>IF(Wedstrijden!AH1240="x","M","")</f>
        <v/>
      </c>
      <c r="CT1075" s="44" t="str">
        <f>IF(Wedstrijden!AI1240="x","Z","")</f>
        <v/>
      </c>
      <c r="CU1075" s="44" t="str">
        <f>IF(Wedstrijden!AJ1240="x","ZZ","")</f>
        <v/>
      </c>
      <c r="CV1075" s="44" t="str">
        <f>IF(COUNTA(Wedstrijden!AK1240:AQ1240)&lt;&gt;0,2,"")</f>
        <v/>
      </c>
      <c r="CW1075" s="44" t="str">
        <f t="shared" si="99"/>
        <v/>
      </c>
      <c r="CX1075" s="44" t="str">
        <f>IF(Wedstrijden!AK1240="x","BB","")</f>
        <v/>
      </c>
      <c r="CY1075" s="44" t="str">
        <f>IF(Wedstrijden!AL1240="x","B","")</f>
        <v/>
      </c>
      <c r="CZ1075" s="44" t="str">
        <f>IF(Wedstrijden!AM1240="x","L","")</f>
        <v/>
      </c>
      <c r="DA1075" s="44" t="str">
        <f>IF(Wedstrijden!AN1240="x","M","")</f>
        <v/>
      </c>
      <c r="DB1075" s="44" t="str">
        <f>IF(Wedstrijden!AO1240="x","Z","")</f>
        <v/>
      </c>
      <c r="DC1075" s="44" t="str">
        <f>IF(Wedstrijden!AP1240="x","ZZ","")</f>
        <v/>
      </c>
      <c r="DD1075" s="44" t="str">
        <f>IF(Wedstrijden!AQ1240="x","1.40","")</f>
        <v/>
      </c>
      <c r="DE1075" s="44" t="str">
        <f>IF(COUNTA(Wedstrijden!AR1240:AT1240)&lt;&gt;0,6,"")</f>
        <v/>
      </c>
      <c r="DF1075" s="44" t="str">
        <f t="shared" si="100"/>
        <v/>
      </c>
      <c r="DG1075" s="44" t="str">
        <f>IF(Wedstrijden!AR1240="x","L","")</f>
        <v/>
      </c>
      <c r="DH1075" s="44" t="str">
        <f>IF(Wedstrijden!AS1240="x","M","")</f>
        <v/>
      </c>
      <c r="DI1075" s="44" t="str">
        <f>IF(Wedstrijden!AT1240="x","Z","")</f>
        <v/>
      </c>
      <c r="DJ1075" s="44" t="str">
        <f>IF(COUNTA(Wedstrijden!AU1240:AW1240)&lt;&gt;0,6,"")</f>
        <v/>
      </c>
      <c r="DK1075" s="44" t="str">
        <f t="shared" si="101"/>
        <v/>
      </c>
      <c r="DL1075" s="44" t="str">
        <f>IF(Wedstrijden!AU1240="x","L","")</f>
        <v/>
      </c>
      <c r="DM1075" s="44" t="str">
        <f>IF(Wedstrijden!AV1240="x","M","")</f>
        <v/>
      </c>
      <c r="DN1075" s="44" t="str">
        <f>IF(Wedstrijden!AW1240="x","Z","")</f>
        <v/>
      </c>
    </row>
    <row r="1076" spans="1:118" ht="15">
      <c r="A1076" s="48" t="e">
        <f>Wedstrijden!#REF!</f>
        <v>#REF!</v>
      </c>
      <c r="B1076" s="44" t="str">
        <f>IFERROR(VLOOKUP(Wedstrijden!E1241,Wedstrijdlocaties!$B$2:$E$499,2,FALSE),"")</f>
        <v/>
      </c>
      <c r="C1076" s="44" t="str">
        <f>Wedstrijden!F1241</f>
        <v/>
      </c>
      <c r="D1076" s="44" t="str">
        <f>IFERROR(VLOOKUP(Wedstrijden!G1241,Organisaties!$B$2:$C$501,2,FALSE),"")</f>
        <v/>
      </c>
      <c r="E1076" s="44" t="str">
        <f>IFERROR(VLOOKUP(Wedstrijden!G1241,Organisaties!$B$2:$F$501,5,FALSE),"")</f>
        <v/>
      </c>
      <c r="F1076" s="44" t="str">
        <f>IF(Wedstrijden!BC1241&lt;&gt;"",Wedstrijden!BC1241,"")</f>
        <v/>
      </c>
      <c r="G1076" s="44">
        <f>IF(Wedstrijden!AY1241="Indoor",1,0)</f>
        <v>0</v>
      </c>
      <c r="H1076" s="44">
        <f>Wedstrijden!AZ1241</f>
        <v>0</v>
      </c>
      <c r="I1076" s="44" t="str">
        <f>IF(Wedstrijden!AX1241="Nee",0,IF(Wedstrijden!AX1241="Ja",1,""))</f>
        <v/>
      </c>
      <c r="J1076" s="44" t="str">
        <f>IF(Wedstrijden!BA1241&lt;&gt;"",Wedstrijden!BA1241,"")</f>
        <v/>
      </c>
      <c r="W1076" s="45"/>
      <c r="AE1076" s="45"/>
      <c r="AN1076" s="45"/>
      <c r="AU1076" s="45"/>
      <c r="BA1076" s="45"/>
      <c r="BE1076" s="45"/>
      <c r="BJ1076" s="44" t="str">
        <f>IF(COUNTA(Wedstrijden!I1241:S1241)&lt;&gt;0,1,"")</f>
        <v/>
      </c>
      <c r="BK1076" s="44" t="str">
        <f t="shared" si="96"/>
        <v/>
      </c>
      <c r="BL1076" s="44" t="str">
        <f>IF(Wedstrijden!I1241="x","AA","")</f>
        <v/>
      </c>
      <c r="BM1076" s="44" t="str">
        <f>IF(Wedstrijden!J1241="x","A","")</f>
        <v/>
      </c>
      <c r="BN1076" s="44" t="str">
        <f>IF(Wedstrijden!K1241="x","B1","")</f>
        <v/>
      </c>
      <c r="BO1076" s="44" t="str">
        <f>IF(Wedstrijden!L1241="x","BB","")</f>
        <v/>
      </c>
      <c r="BP1076" s="44" t="str">
        <f>IF(Wedstrijden!M1241="x","B","")</f>
        <v/>
      </c>
      <c r="BQ1076" s="44" t="str">
        <f>IF(Wedstrijden!N1241="x","L1","")</f>
        <v/>
      </c>
      <c r="BR1076" s="44" t="str">
        <f>IF(Wedstrijden!O1241="x","L2","")</f>
        <v/>
      </c>
      <c r="BS1076" s="44" t="str">
        <f>IF(Wedstrijden!P1241="x","M1","")</f>
        <v/>
      </c>
      <c r="BT1076" s="44" t="str">
        <f>IF(Wedstrijden!Q1241="x","M2","")</f>
        <v/>
      </c>
      <c r="BU1076" s="44" t="str">
        <f>IF(Wedstrijden!R1241="x","Z1","")</f>
        <v/>
      </c>
      <c r="BV1076" s="44" t="str">
        <f>IF(Wedstrijden!S1241="x","Z2","")</f>
        <v/>
      </c>
      <c r="BW1076" s="44" t="str">
        <f>IF(COUNTA(Wedstrijden!T1241:AB1241)&lt;&gt;0,1,"")</f>
        <v/>
      </c>
      <c r="BX1076" s="44" t="str">
        <f t="shared" si="97"/>
        <v/>
      </c>
      <c r="BY1076" s="44" t="str">
        <f>IF(Wedstrijden!T1241="x","BB","")</f>
        <v/>
      </c>
      <c r="BZ1076" s="44" t="str">
        <f>IF(Wedstrijden!U1241="x","B","")</f>
        <v/>
      </c>
      <c r="CA1076" s="44" t="str">
        <f>IF(Wedstrijden!V1241="x","L1","")</f>
        <v/>
      </c>
      <c r="CB1076" s="44" t="str">
        <f>IF(Wedstrijden!W1241="x","L2","")</f>
        <v/>
      </c>
      <c r="CC1076" s="44" t="str">
        <f>IF(Wedstrijden!X1241="x","M1","")</f>
        <v/>
      </c>
      <c r="CD1076" s="44" t="str">
        <f>IF(Wedstrijden!Y1241="x","M2","")</f>
        <v/>
      </c>
      <c r="CE1076" s="44" t="str">
        <f>IF(Wedstrijden!Z1241="x","Z1","")</f>
        <v/>
      </c>
      <c r="CF1076" s="44" t="str">
        <f>IF(Wedstrijden!AA1241="x","Z2","")</f>
        <v/>
      </c>
      <c r="CG1076" s="44" t="str">
        <f>IF(Wedstrijden!AB1241="x","ZZL","")</f>
        <v/>
      </c>
      <c r="CL1076" s="44" t="str">
        <f>IF(COUNTA(Wedstrijden!AC1241:AJ1241)&lt;&gt;0,2,"")</f>
        <v/>
      </c>
      <c r="CM1076" s="44" t="str">
        <f t="shared" si="98"/>
        <v/>
      </c>
      <c r="CN1076" s="44" t="str">
        <f>IF(Wedstrijden!AC1241="x","AA","")</f>
        <v/>
      </c>
      <c r="CO1076" s="44" t="str">
        <f>IF(Wedstrijden!AD1241="x","A","")</f>
        <v/>
      </c>
      <c r="CP1076" s="44" t="str">
        <f>IF(Wedstrijden!AE1241="x","BB","")</f>
        <v/>
      </c>
      <c r="CQ1076" s="44" t="str">
        <f>IF(Wedstrijden!AF1241="x","B","")</f>
        <v/>
      </c>
      <c r="CR1076" s="44" t="str">
        <f>IF(Wedstrijden!AG1241="x","L","")</f>
        <v/>
      </c>
      <c r="CS1076" s="44" t="str">
        <f>IF(Wedstrijden!AH1241="x","M","")</f>
        <v/>
      </c>
      <c r="CT1076" s="44" t="str">
        <f>IF(Wedstrijden!AI1241="x","Z","")</f>
        <v/>
      </c>
      <c r="CU1076" s="44" t="str">
        <f>IF(Wedstrijden!AJ1241="x","ZZ","")</f>
        <v/>
      </c>
      <c r="CV1076" s="44" t="str">
        <f>IF(COUNTA(Wedstrijden!AK1241:AQ1241)&lt;&gt;0,2,"")</f>
        <v/>
      </c>
      <c r="CW1076" s="44" t="str">
        <f t="shared" si="99"/>
        <v/>
      </c>
      <c r="CX1076" s="44" t="str">
        <f>IF(Wedstrijden!AK1241="x","BB","")</f>
        <v/>
      </c>
      <c r="CY1076" s="44" t="str">
        <f>IF(Wedstrijden!AL1241="x","B","")</f>
        <v/>
      </c>
      <c r="CZ1076" s="44" t="str">
        <f>IF(Wedstrijden!AM1241="x","L","")</f>
        <v/>
      </c>
      <c r="DA1076" s="44" t="str">
        <f>IF(Wedstrijden!AN1241="x","M","")</f>
        <v/>
      </c>
      <c r="DB1076" s="44" t="str">
        <f>IF(Wedstrijden!AO1241="x","Z","")</f>
        <v/>
      </c>
      <c r="DC1076" s="44" t="str">
        <f>IF(Wedstrijden!AP1241="x","ZZ","")</f>
        <v/>
      </c>
      <c r="DD1076" s="44" t="str">
        <f>IF(Wedstrijden!AQ1241="x","1.40","")</f>
        <v/>
      </c>
      <c r="DE1076" s="44" t="str">
        <f>IF(COUNTA(Wedstrijden!AR1241:AT1241)&lt;&gt;0,6,"")</f>
        <v/>
      </c>
      <c r="DF1076" s="44" t="str">
        <f t="shared" si="100"/>
        <v/>
      </c>
      <c r="DG1076" s="44" t="str">
        <f>IF(Wedstrijden!AR1241="x","L","")</f>
        <v/>
      </c>
      <c r="DH1076" s="44" t="str">
        <f>IF(Wedstrijden!AS1241="x","M","")</f>
        <v/>
      </c>
      <c r="DI1076" s="44" t="str">
        <f>IF(Wedstrijden!AT1241="x","Z","")</f>
        <v/>
      </c>
      <c r="DJ1076" s="44" t="str">
        <f>IF(COUNTA(Wedstrijden!AU1241:AW1241)&lt;&gt;0,6,"")</f>
        <v/>
      </c>
      <c r="DK1076" s="44" t="str">
        <f t="shared" si="101"/>
        <v/>
      </c>
      <c r="DL1076" s="44" t="str">
        <f>IF(Wedstrijden!AU1241="x","L","")</f>
        <v/>
      </c>
      <c r="DM1076" s="44" t="str">
        <f>IF(Wedstrijden!AV1241="x","M","")</f>
        <v/>
      </c>
      <c r="DN1076" s="44" t="str">
        <f>IF(Wedstrijden!AW1241="x","Z","")</f>
        <v/>
      </c>
    </row>
    <row r="1077" spans="1:118" ht="15">
      <c r="A1077" s="48" t="e">
        <f>Wedstrijden!#REF!</f>
        <v>#REF!</v>
      </c>
      <c r="B1077" s="44" t="str">
        <f>IFERROR(VLOOKUP(Wedstrijden!E1242,Wedstrijdlocaties!$B$2:$E$499,2,FALSE),"")</f>
        <v/>
      </c>
      <c r="C1077" s="44" t="str">
        <f>Wedstrijden!F1242</f>
        <v/>
      </c>
      <c r="D1077" s="44" t="str">
        <f>IFERROR(VLOOKUP(Wedstrijden!G1242,Organisaties!$B$2:$C$501,2,FALSE),"")</f>
        <v/>
      </c>
      <c r="E1077" s="44" t="str">
        <f>IFERROR(VLOOKUP(Wedstrijden!G1242,Organisaties!$B$2:$F$501,5,FALSE),"")</f>
        <v/>
      </c>
      <c r="F1077" s="44" t="str">
        <f>IF(Wedstrijden!BC1242&lt;&gt;"",Wedstrijden!BC1242,"")</f>
        <v/>
      </c>
      <c r="G1077" s="44">
        <f>IF(Wedstrijden!AY1242="Indoor",1,0)</f>
        <v>0</v>
      </c>
      <c r="H1077" s="44">
        <f>Wedstrijden!AZ1242</f>
        <v>0</v>
      </c>
      <c r="I1077" s="44" t="str">
        <f>IF(Wedstrijden!AX1242="Nee",0,IF(Wedstrijden!AX1242="Ja",1,""))</f>
        <v/>
      </c>
      <c r="J1077" s="44" t="str">
        <f>IF(Wedstrijden!BA1242&lt;&gt;"",Wedstrijden!BA1242,"")</f>
        <v/>
      </c>
      <c r="W1077" s="45"/>
      <c r="AE1077" s="45"/>
      <c r="AN1077" s="45"/>
      <c r="AU1077" s="45"/>
      <c r="BA1077" s="45"/>
      <c r="BE1077" s="45"/>
      <c r="BJ1077" s="44" t="str">
        <f>IF(COUNTA(Wedstrijden!I1242:S1242)&lt;&gt;0,1,"")</f>
        <v/>
      </c>
      <c r="BK1077" s="44" t="str">
        <f t="shared" si="96"/>
        <v/>
      </c>
      <c r="BL1077" s="44" t="str">
        <f>IF(Wedstrijden!I1242="x","AA","")</f>
        <v/>
      </c>
      <c r="BM1077" s="44" t="str">
        <f>IF(Wedstrijden!J1242="x","A","")</f>
        <v/>
      </c>
      <c r="BN1077" s="44" t="str">
        <f>IF(Wedstrijden!K1242="x","B1","")</f>
        <v/>
      </c>
      <c r="BO1077" s="44" t="str">
        <f>IF(Wedstrijden!L1242="x","BB","")</f>
        <v/>
      </c>
      <c r="BP1077" s="44" t="str">
        <f>IF(Wedstrijden!M1242="x","B","")</f>
        <v/>
      </c>
      <c r="BQ1077" s="44" t="str">
        <f>IF(Wedstrijden!N1242="x","L1","")</f>
        <v/>
      </c>
      <c r="BR1077" s="44" t="str">
        <f>IF(Wedstrijden!O1242="x","L2","")</f>
        <v/>
      </c>
      <c r="BS1077" s="44" t="str">
        <f>IF(Wedstrijden!P1242="x","M1","")</f>
        <v/>
      </c>
      <c r="BT1077" s="44" t="str">
        <f>IF(Wedstrijden!Q1242="x","M2","")</f>
        <v/>
      </c>
      <c r="BU1077" s="44" t="str">
        <f>IF(Wedstrijden!R1242="x","Z1","")</f>
        <v/>
      </c>
      <c r="BV1077" s="44" t="str">
        <f>IF(Wedstrijden!S1242="x","Z2","")</f>
        <v/>
      </c>
      <c r="BW1077" s="44" t="str">
        <f>IF(COUNTA(Wedstrijden!T1242:AB1242)&lt;&gt;0,1,"")</f>
        <v/>
      </c>
      <c r="BX1077" s="44" t="str">
        <f t="shared" si="97"/>
        <v/>
      </c>
      <c r="BY1077" s="44" t="str">
        <f>IF(Wedstrijden!T1242="x","BB","")</f>
        <v/>
      </c>
      <c r="BZ1077" s="44" t="str">
        <f>IF(Wedstrijden!U1242="x","B","")</f>
        <v/>
      </c>
      <c r="CA1077" s="44" t="str">
        <f>IF(Wedstrijden!V1242="x","L1","")</f>
        <v/>
      </c>
      <c r="CB1077" s="44" t="str">
        <f>IF(Wedstrijden!W1242="x","L2","")</f>
        <v/>
      </c>
      <c r="CC1077" s="44" t="str">
        <f>IF(Wedstrijden!X1242="x","M1","")</f>
        <v/>
      </c>
      <c r="CD1077" s="44" t="str">
        <f>IF(Wedstrijden!Y1242="x","M2","")</f>
        <v/>
      </c>
      <c r="CE1077" s="44" t="str">
        <f>IF(Wedstrijden!Z1242="x","Z1","")</f>
        <v/>
      </c>
      <c r="CF1077" s="44" t="str">
        <f>IF(Wedstrijden!AA1242="x","Z2","")</f>
        <v/>
      </c>
      <c r="CG1077" s="44" t="str">
        <f>IF(Wedstrijden!AB1242="x","ZZL","")</f>
        <v/>
      </c>
      <c r="CL1077" s="44" t="str">
        <f>IF(COUNTA(Wedstrijden!AC1242:AJ1242)&lt;&gt;0,2,"")</f>
        <v/>
      </c>
      <c r="CM1077" s="44" t="str">
        <f t="shared" si="98"/>
        <v/>
      </c>
      <c r="CN1077" s="44" t="str">
        <f>IF(Wedstrijden!AC1242="x","AA","")</f>
        <v/>
      </c>
      <c r="CO1077" s="44" t="str">
        <f>IF(Wedstrijden!AD1242="x","A","")</f>
        <v/>
      </c>
      <c r="CP1077" s="44" t="str">
        <f>IF(Wedstrijden!AE1242="x","BB","")</f>
        <v/>
      </c>
      <c r="CQ1077" s="44" t="str">
        <f>IF(Wedstrijden!AF1242="x","B","")</f>
        <v/>
      </c>
      <c r="CR1077" s="44" t="str">
        <f>IF(Wedstrijden!AG1242="x","L","")</f>
        <v/>
      </c>
      <c r="CS1077" s="44" t="str">
        <f>IF(Wedstrijden!AH1242="x","M","")</f>
        <v/>
      </c>
      <c r="CT1077" s="44" t="str">
        <f>IF(Wedstrijden!AI1242="x","Z","")</f>
        <v/>
      </c>
      <c r="CU1077" s="44" t="str">
        <f>IF(Wedstrijden!AJ1242="x","ZZ","")</f>
        <v/>
      </c>
      <c r="CV1077" s="44" t="str">
        <f>IF(COUNTA(Wedstrijden!AK1242:AQ1242)&lt;&gt;0,2,"")</f>
        <v/>
      </c>
      <c r="CW1077" s="44" t="str">
        <f t="shared" si="99"/>
        <v/>
      </c>
      <c r="CX1077" s="44" t="str">
        <f>IF(Wedstrijden!AK1242="x","BB","")</f>
        <v/>
      </c>
      <c r="CY1077" s="44" t="str">
        <f>IF(Wedstrijden!AL1242="x","B","")</f>
        <v/>
      </c>
      <c r="CZ1077" s="44" t="str">
        <f>IF(Wedstrijden!AM1242="x","L","")</f>
        <v/>
      </c>
      <c r="DA1077" s="44" t="str">
        <f>IF(Wedstrijden!AN1242="x","M","")</f>
        <v/>
      </c>
      <c r="DB1077" s="44" t="str">
        <f>IF(Wedstrijden!AO1242="x","Z","")</f>
        <v/>
      </c>
      <c r="DC1077" s="44" t="str">
        <f>IF(Wedstrijden!AP1242="x","ZZ","")</f>
        <v/>
      </c>
      <c r="DD1077" s="44" t="str">
        <f>IF(Wedstrijden!AQ1242="x","1.40","")</f>
        <v/>
      </c>
      <c r="DE1077" s="44" t="str">
        <f>IF(COUNTA(Wedstrijden!AR1242:AT1242)&lt;&gt;0,6,"")</f>
        <v/>
      </c>
      <c r="DF1077" s="44" t="str">
        <f t="shared" si="100"/>
        <v/>
      </c>
      <c r="DG1077" s="44" t="str">
        <f>IF(Wedstrijden!AR1242="x","L","")</f>
        <v/>
      </c>
      <c r="DH1077" s="44" t="str">
        <f>IF(Wedstrijden!AS1242="x","M","")</f>
        <v/>
      </c>
      <c r="DI1077" s="44" t="str">
        <f>IF(Wedstrijden!AT1242="x","Z","")</f>
        <v/>
      </c>
      <c r="DJ1077" s="44" t="str">
        <f>IF(COUNTA(Wedstrijden!AU1242:AW1242)&lt;&gt;0,6,"")</f>
        <v/>
      </c>
      <c r="DK1077" s="44" t="str">
        <f t="shared" si="101"/>
        <v/>
      </c>
      <c r="DL1077" s="44" t="str">
        <f>IF(Wedstrijden!AU1242="x","L","")</f>
        <v/>
      </c>
      <c r="DM1077" s="44" t="str">
        <f>IF(Wedstrijden!AV1242="x","M","")</f>
        <v/>
      </c>
      <c r="DN1077" s="44" t="str">
        <f>IF(Wedstrijden!AW1242="x","Z","")</f>
        <v/>
      </c>
    </row>
    <row r="1078" spans="1:118" ht="15">
      <c r="A1078" s="48" t="e">
        <f>Wedstrijden!#REF!</f>
        <v>#REF!</v>
      </c>
      <c r="B1078" s="44" t="str">
        <f>IFERROR(VLOOKUP(Wedstrijden!E1243,Wedstrijdlocaties!$B$2:$E$499,2,FALSE),"")</f>
        <v/>
      </c>
      <c r="C1078" s="44" t="str">
        <f>Wedstrijden!F1243</f>
        <v/>
      </c>
      <c r="D1078" s="44" t="str">
        <f>IFERROR(VLOOKUP(Wedstrijden!G1243,Organisaties!$B$2:$C$501,2,FALSE),"")</f>
        <v/>
      </c>
      <c r="E1078" s="44" t="str">
        <f>IFERROR(VLOOKUP(Wedstrijden!G1243,Organisaties!$B$2:$F$501,5,FALSE),"")</f>
        <v/>
      </c>
      <c r="F1078" s="44" t="str">
        <f>IF(Wedstrijden!BC1243&lt;&gt;"",Wedstrijden!BC1243,"")</f>
        <v/>
      </c>
      <c r="G1078" s="44">
        <f>IF(Wedstrijden!AY1243="Indoor",1,0)</f>
        <v>0</v>
      </c>
      <c r="H1078" s="44">
        <f>Wedstrijden!AZ1243</f>
        <v>0</v>
      </c>
      <c r="I1078" s="44" t="str">
        <f>IF(Wedstrijden!AX1243="Nee",0,IF(Wedstrijden!AX1243="Ja",1,""))</f>
        <v/>
      </c>
      <c r="J1078" s="44" t="str">
        <f>IF(Wedstrijden!BA1243&lt;&gt;"",Wedstrijden!BA1243,"")</f>
        <v/>
      </c>
      <c r="W1078" s="45"/>
      <c r="AE1078" s="45"/>
      <c r="AN1078" s="45"/>
      <c r="AU1078" s="45"/>
      <c r="BA1078" s="45"/>
      <c r="BE1078" s="45"/>
      <c r="BJ1078" s="44" t="str">
        <f>IF(COUNTA(Wedstrijden!I1243:S1243)&lt;&gt;0,1,"")</f>
        <v/>
      </c>
      <c r="BK1078" s="44" t="str">
        <f t="shared" si="96"/>
        <v/>
      </c>
      <c r="BL1078" s="44" t="str">
        <f>IF(Wedstrijden!I1243="x","AA","")</f>
        <v/>
      </c>
      <c r="BM1078" s="44" t="str">
        <f>IF(Wedstrijden!J1243="x","A","")</f>
        <v/>
      </c>
      <c r="BN1078" s="44" t="str">
        <f>IF(Wedstrijden!K1243="x","B1","")</f>
        <v/>
      </c>
      <c r="BO1078" s="44" t="str">
        <f>IF(Wedstrijden!L1243="x","BB","")</f>
        <v/>
      </c>
      <c r="BP1078" s="44" t="str">
        <f>IF(Wedstrijden!M1243="x","B","")</f>
        <v/>
      </c>
      <c r="BQ1078" s="44" t="str">
        <f>IF(Wedstrijden!N1243="x","L1","")</f>
        <v/>
      </c>
      <c r="BR1078" s="44" t="str">
        <f>IF(Wedstrijden!O1243="x","L2","")</f>
        <v/>
      </c>
      <c r="BS1078" s="44" t="str">
        <f>IF(Wedstrijden!P1243="x","M1","")</f>
        <v/>
      </c>
      <c r="BT1078" s="44" t="str">
        <f>IF(Wedstrijden!Q1243="x","M2","")</f>
        <v/>
      </c>
      <c r="BU1078" s="44" t="str">
        <f>IF(Wedstrijden!R1243="x","Z1","")</f>
        <v/>
      </c>
      <c r="BV1078" s="44" t="str">
        <f>IF(Wedstrijden!S1243="x","Z2","")</f>
        <v/>
      </c>
      <c r="BW1078" s="44" t="str">
        <f>IF(COUNTA(Wedstrijden!T1243:AB1243)&lt;&gt;0,1,"")</f>
        <v/>
      </c>
      <c r="BX1078" s="44" t="str">
        <f t="shared" si="97"/>
        <v/>
      </c>
      <c r="BY1078" s="44" t="str">
        <f>IF(Wedstrijden!T1243="x","BB","")</f>
        <v/>
      </c>
      <c r="BZ1078" s="44" t="str">
        <f>IF(Wedstrijden!U1243="x","B","")</f>
        <v/>
      </c>
      <c r="CA1078" s="44" t="str">
        <f>IF(Wedstrijden!V1243="x","L1","")</f>
        <v/>
      </c>
      <c r="CB1078" s="44" t="str">
        <f>IF(Wedstrijden!W1243="x","L2","")</f>
        <v/>
      </c>
      <c r="CC1078" s="44" t="str">
        <f>IF(Wedstrijden!X1243="x","M1","")</f>
        <v/>
      </c>
      <c r="CD1078" s="44" t="str">
        <f>IF(Wedstrijden!Y1243="x","M2","")</f>
        <v/>
      </c>
      <c r="CE1078" s="44" t="str">
        <f>IF(Wedstrijden!Z1243="x","Z1","")</f>
        <v/>
      </c>
      <c r="CF1078" s="44" t="str">
        <f>IF(Wedstrijden!AA1243="x","Z2","")</f>
        <v/>
      </c>
      <c r="CG1078" s="44" t="str">
        <f>IF(Wedstrijden!AB1243="x","ZZL","")</f>
        <v/>
      </c>
      <c r="CL1078" s="44" t="str">
        <f>IF(COUNTA(Wedstrijden!AC1243:AJ1243)&lt;&gt;0,2,"")</f>
        <v/>
      </c>
      <c r="CM1078" s="44" t="str">
        <f t="shared" si="98"/>
        <v/>
      </c>
      <c r="CN1078" s="44" t="str">
        <f>IF(Wedstrijden!AC1243="x","AA","")</f>
        <v/>
      </c>
      <c r="CO1078" s="44" t="str">
        <f>IF(Wedstrijden!AD1243="x","A","")</f>
        <v/>
      </c>
      <c r="CP1078" s="44" t="str">
        <f>IF(Wedstrijden!AE1243="x","BB","")</f>
        <v/>
      </c>
      <c r="CQ1078" s="44" t="str">
        <f>IF(Wedstrijden!AF1243="x","B","")</f>
        <v/>
      </c>
      <c r="CR1078" s="44" t="str">
        <f>IF(Wedstrijden!AG1243="x","L","")</f>
        <v/>
      </c>
      <c r="CS1078" s="44" t="str">
        <f>IF(Wedstrijden!AH1243="x","M","")</f>
        <v/>
      </c>
      <c r="CT1078" s="44" t="str">
        <f>IF(Wedstrijden!AI1243="x","Z","")</f>
        <v/>
      </c>
      <c r="CU1078" s="44" t="str">
        <f>IF(Wedstrijden!AJ1243="x","ZZ","")</f>
        <v/>
      </c>
      <c r="CV1078" s="44" t="str">
        <f>IF(COUNTA(Wedstrijden!AK1243:AQ1243)&lt;&gt;0,2,"")</f>
        <v/>
      </c>
      <c r="CW1078" s="44" t="str">
        <f t="shared" si="99"/>
        <v/>
      </c>
      <c r="CX1078" s="44" t="str">
        <f>IF(Wedstrijden!AK1243="x","BB","")</f>
        <v/>
      </c>
      <c r="CY1078" s="44" t="str">
        <f>IF(Wedstrijden!AL1243="x","B","")</f>
        <v/>
      </c>
      <c r="CZ1078" s="44" t="str">
        <f>IF(Wedstrijden!AM1243="x","L","")</f>
        <v/>
      </c>
      <c r="DA1078" s="44" t="str">
        <f>IF(Wedstrijden!AN1243="x","M","")</f>
        <v/>
      </c>
      <c r="DB1078" s="44" t="str">
        <f>IF(Wedstrijden!AO1243="x","Z","")</f>
        <v/>
      </c>
      <c r="DC1078" s="44" t="str">
        <f>IF(Wedstrijden!AP1243="x","ZZ","")</f>
        <v/>
      </c>
      <c r="DD1078" s="44" t="str">
        <f>IF(Wedstrijden!AQ1243="x","1.40","")</f>
        <v/>
      </c>
      <c r="DE1078" s="44" t="str">
        <f>IF(COUNTA(Wedstrijden!AR1243:AT1243)&lt;&gt;0,6,"")</f>
        <v/>
      </c>
      <c r="DF1078" s="44" t="str">
        <f t="shared" si="100"/>
        <v/>
      </c>
      <c r="DG1078" s="44" t="str">
        <f>IF(Wedstrijden!AR1243="x","L","")</f>
        <v/>
      </c>
      <c r="DH1078" s="44" t="str">
        <f>IF(Wedstrijden!AS1243="x","M","")</f>
        <v/>
      </c>
      <c r="DI1078" s="44" t="str">
        <f>IF(Wedstrijden!AT1243="x","Z","")</f>
        <v/>
      </c>
      <c r="DJ1078" s="44" t="str">
        <f>IF(COUNTA(Wedstrijden!AU1243:AW1243)&lt;&gt;0,6,"")</f>
        <v/>
      </c>
      <c r="DK1078" s="44" t="str">
        <f t="shared" si="101"/>
        <v/>
      </c>
      <c r="DL1078" s="44" t="str">
        <f>IF(Wedstrijden!AU1243="x","L","")</f>
        <v/>
      </c>
      <c r="DM1078" s="44" t="str">
        <f>IF(Wedstrijden!AV1243="x","M","")</f>
        <v/>
      </c>
      <c r="DN1078" s="44" t="str">
        <f>IF(Wedstrijden!AW1243="x","Z","")</f>
        <v/>
      </c>
    </row>
    <row r="1079" spans="1:118" ht="15">
      <c r="A1079" s="48" t="e">
        <f>Wedstrijden!#REF!</f>
        <v>#REF!</v>
      </c>
      <c r="B1079" s="44" t="str">
        <f>IFERROR(VLOOKUP(Wedstrijden!E1244,Wedstrijdlocaties!$B$2:$E$499,2,FALSE),"")</f>
        <v/>
      </c>
      <c r="C1079" s="44" t="str">
        <f>Wedstrijden!F1244</f>
        <v/>
      </c>
      <c r="D1079" s="44" t="str">
        <f>IFERROR(VLOOKUP(Wedstrijden!G1244,Organisaties!$B$2:$C$501,2,FALSE),"")</f>
        <v/>
      </c>
      <c r="E1079" s="44" t="str">
        <f>IFERROR(VLOOKUP(Wedstrijden!G1244,Organisaties!$B$2:$F$501,5,FALSE),"")</f>
        <v/>
      </c>
      <c r="F1079" s="44" t="str">
        <f>IF(Wedstrijden!BC1244&lt;&gt;"",Wedstrijden!BC1244,"")</f>
        <v/>
      </c>
      <c r="G1079" s="44">
        <f>IF(Wedstrijden!AY1244="Indoor",1,0)</f>
        <v>0</v>
      </c>
      <c r="H1079" s="44">
        <f>Wedstrijden!AZ1244</f>
        <v>0</v>
      </c>
      <c r="I1079" s="44" t="str">
        <f>IF(Wedstrijden!AX1244="Nee",0,IF(Wedstrijden!AX1244="Ja",1,""))</f>
        <v/>
      </c>
      <c r="J1079" s="44" t="str">
        <f>IF(Wedstrijden!BA1244&lt;&gt;"",Wedstrijden!BA1244,"")</f>
        <v/>
      </c>
      <c r="W1079" s="45"/>
      <c r="AE1079" s="45"/>
      <c r="AN1079" s="45"/>
      <c r="AU1079" s="45"/>
      <c r="BA1079" s="45"/>
      <c r="BE1079" s="45"/>
      <c r="BJ1079" s="44" t="str">
        <f>IF(COUNTA(Wedstrijden!I1244:S1244)&lt;&gt;0,1,"")</f>
        <v/>
      </c>
      <c r="BK1079" s="44" t="str">
        <f t="shared" si="96"/>
        <v/>
      </c>
      <c r="BL1079" s="44" t="str">
        <f>IF(Wedstrijden!I1244="x","AA","")</f>
        <v/>
      </c>
      <c r="BM1079" s="44" t="str">
        <f>IF(Wedstrijden!J1244="x","A","")</f>
        <v/>
      </c>
      <c r="BN1079" s="44" t="str">
        <f>IF(Wedstrijden!K1244="x","B1","")</f>
        <v/>
      </c>
      <c r="BO1079" s="44" t="str">
        <f>IF(Wedstrijden!L1244="x","BB","")</f>
        <v/>
      </c>
      <c r="BP1079" s="44" t="str">
        <f>IF(Wedstrijden!M1244="x","B","")</f>
        <v/>
      </c>
      <c r="BQ1079" s="44" t="str">
        <f>IF(Wedstrijden!N1244="x","L1","")</f>
        <v/>
      </c>
      <c r="BR1079" s="44" t="str">
        <f>IF(Wedstrijden!O1244="x","L2","")</f>
        <v/>
      </c>
      <c r="BS1079" s="44" t="str">
        <f>IF(Wedstrijden!P1244="x","M1","")</f>
        <v/>
      </c>
      <c r="BT1079" s="44" t="str">
        <f>IF(Wedstrijden!Q1244="x","M2","")</f>
        <v/>
      </c>
      <c r="BU1079" s="44" t="str">
        <f>IF(Wedstrijden!R1244="x","Z1","")</f>
        <v/>
      </c>
      <c r="BV1079" s="44" t="str">
        <f>IF(Wedstrijden!S1244="x","Z2","")</f>
        <v/>
      </c>
      <c r="BW1079" s="44" t="str">
        <f>IF(COUNTA(Wedstrijden!T1244:AB1244)&lt;&gt;0,1,"")</f>
        <v/>
      </c>
      <c r="BX1079" s="44" t="str">
        <f t="shared" si="97"/>
        <v/>
      </c>
      <c r="BY1079" s="44" t="str">
        <f>IF(Wedstrijden!T1244="x","BB","")</f>
        <v/>
      </c>
      <c r="BZ1079" s="44" t="str">
        <f>IF(Wedstrijden!U1244="x","B","")</f>
        <v/>
      </c>
      <c r="CA1079" s="44" t="str">
        <f>IF(Wedstrijden!V1244="x","L1","")</f>
        <v/>
      </c>
      <c r="CB1079" s="44" t="str">
        <f>IF(Wedstrijden!W1244="x","L2","")</f>
        <v/>
      </c>
      <c r="CC1079" s="44" t="str">
        <f>IF(Wedstrijden!X1244="x","M1","")</f>
        <v/>
      </c>
      <c r="CD1079" s="44" t="str">
        <f>IF(Wedstrijden!Y1244="x","M2","")</f>
        <v/>
      </c>
      <c r="CE1079" s="44" t="str">
        <f>IF(Wedstrijden!Z1244="x","Z1","")</f>
        <v/>
      </c>
      <c r="CF1079" s="44" t="str">
        <f>IF(Wedstrijden!AA1244="x","Z2","")</f>
        <v/>
      </c>
      <c r="CG1079" s="44" t="str">
        <f>IF(Wedstrijden!AB1244="x","ZZL","")</f>
        <v/>
      </c>
      <c r="CL1079" s="44" t="str">
        <f>IF(COUNTA(Wedstrijden!AC1244:AJ1244)&lt;&gt;0,2,"")</f>
        <v/>
      </c>
      <c r="CM1079" s="44" t="str">
        <f t="shared" si="98"/>
        <v/>
      </c>
      <c r="CN1079" s="44" t="str">
        <f>IF(Wedstrijden!AC1244="x","AA","")</f>
        <v/>
      </c>
      <c r="CO1079" s="44" t="str">
        <f>IF(Wedstrijden!AD1244="x","A","")</f>
        <v/>
      </c>
      <c r="CP1079" s="44" t="str">
        <f>IF(Wedstrijden!AE1244="x","BB","")</f>
        <v/>
      </c>
      <c r="CQ1079" s="44" t="str">
        <f>IF(Wedstrijden!AF1244="x","B","")</f>
        <v/>
      </c>
      <c r="CR1079" s="44" t="str">
        <f>IF(Wedstrijden!AG1244="x","L","")</f>
        <v/>
      </c>
      <c r="CS1079" s="44" t="str">
        <f>IF(Wedstrijden!AH1244="x","M","")</f>
        <v/>
      </c>
      <c r="CT1079" s="44" t="str">
        <f>IF(Wedstrijden!AI1244="x","Z","")</f>
        <v/>
      </c>
      <c r="CU1079" s="44" t="str">
        <f>IF(Wedstrijden!AJ1244="x","ZZ","")</f>
        <v/>
      </c>
      <c r="CV1079" s="44" t="str">
        <f>IF(COUNTA(Wedstrijden!AK1244:AQ1244)&lt;&gt;0,2,"")</f>
        <v/>
      </c>
      <c r="CW1079" s="44" t="str">
        <f t="shared" si="99"/>
        <v/>
      </c>
      <c r="CX1079" s="44" t="str">
        <f>IF(Wedstrijden!AK1244="x","BB","")</f>
        <v/>
      </c>
      <c r="CY1079" s="44" t="str">
        <f>IF(Wedstrijden!AL1244="x","B","")</f>
        <v/>
      </c>
      <c r="CZ1079" s="44" t="str">
        <f>IF(Wedstrijden!AM1244="x","L","")</f>
        <v/>
      </c>
      <c r="DA1079" s="44" t="str">
        <f>IF(Wedstrijden!AN1244="x","M","")</f>
        <v/>
      </c>
      <c r="DB1079" s="44" t="str">
        <f>IF(Wedstrijden!AO1244="x","Z","")</f>
        <v/>
      </c>
      <c r="DC1079" s="44" t="str">
        <f>IF(Wedstrijden!AP1244="x","ZZ","")</f>
        <v/>
      </c>
      <c r="DD1079" s="44" t="str">
        <f>IF(Wedstrijden!AQ1244="x","1.40","")</f>
        <v/>
      </c>
      <c r="DE1079" s="44" t="str">
        <f>IF(COUNTA(Wedstrijden!AR1244:AT1244)&lt;&gt;0,6,"")</f>
        <v/>
      </c>
      <c r="DF1079" s="44" t="str">
        <f t="shared" si="100"/>
        <v/>
      </c>
      <c r="DG1079" s="44" t="str">
        <f>IF(Wedstrijden!AR1244="x","L","")</f>
        <v/>
      </c>
      <c r="DH1079" s="44" t="str">
        <f>IF(Wedstrijden!AS1244="x","M","")</f>
        <v/>
      </c>
      <c r="DI1079" s="44" t="str">
        <f>IF(Wedstrijden!AT1244="x","Z","")</f>
        <v/>
      </c>
      <c r="DJ1079" s="44" t="str">
        <f>IF(COUNTA(Wedstrijden!AU1244:AW1244)&lt;&gt;0,6,"")</f>
        <v/>
      </c>
      <c r="DK1079" s="44" t="str">
        <f t="shared" si="101"/>
        <v/>
      </c>
      <c r="DL1079" s="44" t="str">
        <f>IF(Wedstrijden!AU1244="x","L","")</f>
        <v/>
      </c>
      <c r="DM1079" s="44" t="str">
        <f>IF(Wedstrijden!AV1244="x","M","")</f>
        <v/>
      </c>
      <c r="DN1079" s="44" t="str">
        <f>IF(Wedstrijden!AW1244="x","Z","")</f>
        <v/>
      </c>
    </row>
    <row r="1080" spans="1:118" ht="15">
      <c r="A1080" s="48" t="e">
        <f>Wedstrijden!#REF!</f>
        <v>#REF!</v>
      </c>
      <c r="B1080" s="44" t="str">
        <f>IFERROR(VLOOKUP(Wedstrijden!E1245,Wedstrijdlocaties!$B$2:$E$499,2,FALSE),"")</f>
        <v/>
      </c>
      <c r="C1080" s="44" t="str">
        <f>Wedstrijden!F1245</f>
        <v/>
      </c>
      <c r="D1080" s="44" t="str">
        <f>IFERROR(VLOOKUP(Wedstrijden!G1245,Organisaties!$B$2:$C$501,2,FALSE),"")</f>
        <v/>
      </c>
      <c r="E1080" s="44" t="str">
        <f>IFERROR(VLOOKUP(Wedstrijden!G1245,Organisaties!$B$2:$F$501,5,FALSE),"")</f>
        <v/>
      </c>
      <c r="F1080" s="44" t="str">
        <f>IF(Wedstrijden!BC1245&lt;&gt;"",Wedstrijden!BC1245,"")</f>
        <v/>
      </c>
      <c r="G1080" s="44">
        <f>IF(Wedstrijden!AY1245="Indoor",1,0)</f>
        <v>0</v>
      </c>
      <c r="H1080" s="44">
        <f>Wedstrijden!AZ1245</f>
        <v>0</v>
      </c>
      <c r="I1080" s="44" t="str">
        <f>IF(Wedstrijden!AX1245="Nee",0,IF(Wedstrijden!AX1245="Ja",1,""))</f>
        <v/>
      </c>
      <c r="J1080" s="44" t="str">
        <f>IF(Wedstrijden!BA1245&lt;&gt;"",Wedstrijden!BA1245,"")</f>
        <v/>
      </c>
      <c r="W1080" s="45"/>
      <c r="AE1080" s="45"/>
      <c r="AN1080" s="45"/>
      <c r="AU1080" s="45"/>
      <c r="BA1080" s="45"/>
      <c r="BE1080" s="45"/>
      <c r="BJ1080" s="44" t="str">
        <f>IF(COUNTA(Wedstrijden!I1245:S1245)&lt;&gt;0,1,"")</f>
        <v/>
      </c>
      <c r="BK1080" s="44" t="str">
        <f t="shared" si="96"/>
        <v/>
      </c>
      <c r="BL1080" s="44" t="str">
        <f>IF(Wedstrijden!I1245="x","AA","")</f>
        <v/>
      </c>
      <c r="BM1080" s="44" t="str">
        <f>IF(Wedstrijden!J1245="x","A","")</f>
        <v/>
      </c>
      <c r="BN1080" s="44" t="str">
        <f>IF(Wedstrijden!K1245="x","B1","")</f>
        <v/>
      </c>
      <c r="BO1080" s="44" t="str">
        <f>IF(Wedstrijden!L1245="x","BB","")</f>
        <v/>
      </c>
      <c r="BP1080" s="44" t="str">
        <f>IF(Wedstrijden!M1245="x","B","")</f>
        <v/>
      </c>
      <c r="BQ1080" s="44" t="str">
        <f>IF(Wedstrijden!N1245="x","L1","")</f>
        <v/>
      </c>
      <c r="BR1080" s="44" t="str">
        <f>IF(Wedstrijden!O1245="x","L2","")</f>
        <v/>
      </c>
      <c r="BS1080" s="44" t="str">
        <f>IF(Wedstrijden!P1245="x","M1","")</f>
        <v/>
      </c>
      <c r="BT1080" s="44" t="str">
        <f>IF(Wedstrijden!Q1245="x","M2","")</f>
        <v/>
      </c>
      <c r="BU1080" s="44" t="str">
        <f>IF(Wedstrijden!R1245="x","Z1","")</f>
        <v/>
      </c>
      <c r="BV1080" s="44" t="str">
        <f>IF(Wedstrijden!S1245="x","Z2","")</f>
        <v/>
      </c>
      <c r="BW1080" s="44" t="str">
        <f>IF(COUNTA(Wedstrijden!T1245:AB1245)&lt;&gt;0,1,"")</f>
        <v/>
      </c>
      <c r="BX1080" s="44" t="str">
        <f t="shared" si="97"/>
        <v/>
      </c>
      <c r="BY1080" s="44" t="str">
        <f>IF(Wedstrijden!T1245="x","BB","")</f>
        <v/>
      </c>
      <c r="BZ1080" s="44" t="str">
        <f>IF(Wedstrijden!U1245="x","B","")</f>
        <v/>
      </c>
      <c r="CA1080" s="44" t="str">
        <f>IF(Wedstrijden!V1245="x","L1","")</f>
        <v/>
      </c>
      <c r="CB1080" s="44" t="str">
        <f>IF(Wedstrijden!W1245="x","L2","")</f>
        <v/>
      </c>
      <c r="CC1080" s="44" t="str">
        <f>IF(Wedstrijden!X1245="x","M1","")</f>
        <v/>
      </c>
      <c r="CD1080" s="44" t="str">
        <f>IF(Wedstrijden!Y1245="x","M2","")</f>
        <v/>
      </c>
      <c r="CE1080" s="44" t="str">
        <f>IF(Wedstrijden!Z1245="x","Z1","")</f>
        <v/>
      </c>
      <c r="CF1080" s="44" t="str">
        <f>IF(Wedstrijden!AA1245="x","Z2","")</f>
        <v/>
      </c>
      <c r="CG1080" s="44" t="str">
        <f>IF(Wedstrijden!AB1245="x","ZZL","")</f>
        <v/>
      </c>
      <c r="CL1080" s="44" t="str">
        <f>IF(COUNTA(Wedstrijden!AC1245:AJ1245)&lt;&gt;0,2,"")</f>
        <v/>
      </c>
      <c r="CM1080" s="44" t="str">
        <f t="shared" si="98"/>
        <v/>
      </c>
      <c r="CN1080" s="44" t="str">
        <f>IF(Wedstrijden!AC1245="x","AA","")</f>
        <v/>
      </c>
      <c r="CO1080" s="44" t="str">
        <f>IF(Wedstrijden!AD1245="x","A","")</f>
        <v/>
      </c>
      <c r="CP1080" s="44" t="str">
        <f>IF(Wedstrijden!AE1245="x","BB","")</f>
        <v/>
      </c>
      <c r="CQ1080" s="44" t="str">
        <f>IF(Wedstrijden!AF1245="x","B","")</f>
        <v/>
      </c>
      <c r="CR1080" s="44" t="str">
        <f>IF(Wedstrijden!AG1245="x","L","")</f>
        <v/>
      </c>
      <c r="CS1080" s="44" t="str">
        <f>IF(Wedstrijden!AH1245="x","M","")</f>
        <v/>
      </c>
      <c r="CT1080" s="44" t="str">
        <f>IF(Wedstrijden!AI1245="x","Z","")</f>
        <v/>
      </c>
      <c r="CU1080" s="44" t="str">
        <f>IF(Wedstrijden!AJ1245="x","ZZ","")</f>
        <v/>
      </c>
      <c r="CV1080" s="44" t="str">
        <f>IF(COUNTA(Wedstrijden!AK1245:AQ1245)&lt;&gt;0,2,"")</f>
        <v/>
      </c>
      <c r="CW1080" s="44" t="str">
        <f t="shared" si="99"/>
        <v/>
      </c>
      <c r="CX1080" s="44" t="str">
        <f>IF(Wedstrijden!AK1245="x","BB","")</f>
        <v/>
      </c>
      <c r="CY1080" s="44" t="str">
        <f>IF(Wedstrijden!AL1245="x","B","")</f>
        <v/>
      </c>
      <c r="CZ1080" s="44" t="str">
        <f>IF(Wedstrijden!AM1245="x","L","")</f>
        <v/>
      </c>
      <c r="DA1080" s="44" t="str">
        <f>IF(Wedstrijden!AN1245="x","M","")</f>
        <v/>
      </c>
      <c r="DB1080" s="44" t="str">
        <f>IF(Wedstrijden!AO1245="x","Z","")</f>
        <v/>
      </c>
      <c r="DC1080" s="44" t="str">
        <f>IF(Wedstrijden!AP1245="x","ZZ","")</f>
        <v/>
      </c>
      <c r="DD1080" s="44" t="str">
        <f>IF(Wedstrijden!AQ1245="x","1.40","")</f>
        <v/>
      </c>
      <c r="DE1080" s="44" t="str">
        <f>IF(COUNTA(Wedstrijden!AR1245:AT1245)&lt;&gt;0,6,"")</f>
        <v/>
      </c>
      <c r="DF1080" s="44" t="str">
        <f t="shared" si="100"/>
        <v/>
      </c>
      <c r="DG1080" s="44" t="str">
        <f>IF(Wedstrijden!AR1245="x","L","")</f>
        <v/>
      </c>
      <c r="DH1080" s="44" t="str">
        <f>IF(Wedstrijden!AS1245="x","M","")</f>
        <v/>
      </c>
      <c r="DI1080" s="44" t="str">
        <f>IF(Wedstrijden!AT1245="x","Z","")</f>
        <v/>
      </c>
      <c r="DJ1080" s="44" t="str">
        <f>IF(COUNTA(Wedstrijden!AU1245:AW1245)&lt;&gt;0,6,"")</f>
        <v/>
      </c>
      <c r="DK1080" s="44" t="str">
        <f t="shared" si="101"/>
        <v/>
      </c>
      <c r="DL1080" s="44" t="str">
        <f>IF(Wedstrijden!AU1245="x","L","")</f>
        <v/>
      </c>
      <c r="DM1080" s="44" t="str">
        <f>IF(Wedstrijden!AV1245="x","M","")</f>
        <v/>
      </c>
      <c r="DN1080" s="44" t="str">
        <f>IF(Wedstrijden!AW1245="x","Z","")</f>
        <v/>
      </c>
    </row>
    <row r="1081" spans="1:118" ht="15">
      <c r="A1081" s="48" t="e">
        <f>Wedstrijden!#REF!</f>
        <v>#REF!</v>
      </c>
      <c r="B1081" s="44" t="str">
        <f>IFERROR(VLOOKUP(Wedstrijden!E1246,Wedstrijdlocaties!$B$2:$E$499,2,FALSE),"")</f>
        <v/>
      </c>
      <c r="C1081" s="44" t="str">
        <f>Wedstrijden!F1246</f>
        <v/>
      </c>
      <c r="D1081" s="44" t="str">
        <f>IFERROR(VLOOKUP(Wedstrijden!G1246,Organisaties!$B$2:$C$501,2,FALSE),"")</f>
        <v/>
      </c>
      <c r="E1081" s="44" t="str">
        <f>IFERROR(VLOOKUP(Wedstrijden!G1246,Organisaties!$B$2:$F$501,5,FALSE),"")</f>
        <v/>
      </c>
      <c r="F1081" s="44" t="str">
        <f>IF(Wedstrijden!BC1246&lt;&gt;"",Wedstrijden!BC1246,"")</f>
        <v/>
      </c>
      <c r="G1081" s="44">
        <f>IF(Wedstrijden!AY1246="Indoor",1,0)</f>
        <v>0</v>
      </c>
      <c r="H1081" s="44">
        <f>Wedstrijden!AZ1246</f>
        <v>0</v>
      </c>
      <c r="I1081" s="44" t="str">
        <f>IF(Wedstrijden!AX1246="Nee",0,IF(Wedstrijden!AX1246="Ja",1,""))</f>
        <v/>
      </c>
      <c r="J1081" s="44" t="str">
        <f>IF(Wedstrijden!BA1246&lt;&gt;"",Wedstrijden!BA1246,"")</f>
        <v/>
      </c>
      <c r="W1081" s="45"/>
      <c r="AE1081" s="45"/>
      <c r="AN1081" s="45"/>
      <c r="AU1081" s="45"/>
      <c r="BA1081" s="45"/>
      <c r="BE1081" s="45"/>
      <c r="BJ1081" s="44" t="str">
        <f>IF(COUNTA(Wedstrijden!I1246:S1246)&lt;&gt;0,1,"")</f>
        <v/>
      </c>
      <c r="BK1081" s="44" t="str">
        <f t="shared" si="96"/>
        <v/>
      </c>
      <c r="BL1081" s="44" t="str">
        <f>IF(Wedstrijden!I1246="x","AA","")</f>
        <v/>
      </c>
      <c r="BM1081" s="44" t="str">
        <f>IF(Wedstrijden!J1246="x","A","")</f>
        <v/>
      </c>
      <c r="BN1081" s="44" t="str">
        <f>IF(Wedstrijden!K1246="x","B1","")</f>
        <v/>
      </c>
      <c r="BO1081" s="44" t="str">
        <f>IF(Wedstrijden!L1246="x","BB","")</f>
        <v/>
      </c>
      <c r="BP1081" s="44" t="str">
        <f>IF(Wedstrijden!M1246="x","B","")</f>
        <v/>
      </c>
      <c r="BQ1081" s="44" t="str">
        <f>IF(Wedstrijden!N1246="x","L1","")</f>
        <v/>
      </c>
      <c r="BR1081" s="44" t="str">
        <f>IF(Wedstrijden!O1246="x","L2","")</f>
        <v/>
      </c>
      <c r="BS1081" s="44" t="str">
        <f>IF(Wedstrijden!P1246="x","M1","")</f>
        <v/>
      </c>
      <c r="BT1081" s="44" t="str">
        <f>IF(Wedstrijden!Q1246="x","M2","")</f>
        <v/>
      </c>
      <c r="BU1081" s="44" t="str">
        <f>IF(Wedstrijden!R1246="x","Z1","")</f>
        <v/>
      </c>
      <c r="BV1081" s="44" t="str">
        <f>IF(Wedstrijden!S1246="x","Z2","")</f>
        <v/>
      </c>
      <c r="BW1081" s="44" t="str">
        <f>IF(COUNTA(Wedstrijden!T1246:AB1246)&lt;&gt;0,1,"")</f>
        <v/>
      </c>
      <c r="BX1081" s="44" t="str">
        <f t="shared" si="97"/>
        <v/>
      </c>
      <c r="BY1081" s="44" t="str">
        <f>IF(Wedstrijden!T1246="x","BB","")</f>
        <v/>
      </c>
      <c r="BZ1081" s="44" t="str">
        <f>IF(Wedstrijden!U1246="x","B","")</f>
        <v/>
      </c>
      <c r="CA1081" s="44" t="str">
        <f>IF(Wedstrijden!V1246="x","L1","")</f>
        <v/>
      </c>
      <c r="CB1081" s="44" t="str">
        <f>IF(Wedstrijden!W1246="x","L2","")</f>
        <v/>
      </c>
      <c r="CC1081" s="44" t="str">
        <f>IF(Wedstrijden!X1246="x","M1","")</f>
        <v/>
      </c>
      <c r="CD1081" s="44" t="str">
        <f>IF(Wedstrijden!Y1246="x","M2","")</f>
        <v/>
      </c>
      <c r="CE1081" s="44" t="str">
        <f>IF(Wedstrijden!Z1246="x","Z1","")</f>
        <v/>
      </c>
      <c r="CF1081" s="44" t="str">
        <f>IF(Wedstrijden!AA1246="x","Z2","")</f>
        <v/>
      </c>
      <c r="CG1081" s="44" t="str">
        <f>IF(Wedstrijden!AB1246="x","ZZL","")</f>
        <v/>
      </c>
      <c r="CL1081" s="44" t="str">
        <f>IF(COUNTA(Wedstrijden!AC1246:AJ1246)&lt;&gt;0,2,"")</f>
        <v/>
      </c>
      <c r="CM1081" s="44" t="str">
        <f t="shared" si="98"/>
        <v/>
      </c>
      <c r="CN1081" s="44" t="str">
        <f>IF(Wedstrijden!AC1246="x","AA","")</f>
        <v/>
      </c>
      <c r="CO1081" s="44" t="str">
        <f>IF(Wedstrijden!AD1246="x","A","")</f>
        <v/>
      </c>
      <c r="CP1081" s="44" t="str">
        <f>IF(Wedstrijden!AE1246="x","BB","")</f>
        <v/>
      </c>
      <c r="CQ1081" s="44" t="str">
        <f>IF(Wedstrijden!AF1246="x","B","")</f>
        <v/>
      </c>
      <c r="CR1081" s="44" t="str">
        <f>IF(Wedstrijden!AG1246="x","L","")</f>
        <v/>
      </c>
      <c r="CS1081" s="44" t="str">
        <f>IF(Wedstrijden!AH1246="x","M","")</f>
        <v/>
      </c>
      <c r="CT1081" s="44" t="str">
        <f>IF(Wedstrijden!AI1246="x","Z","")</f>
        <v/>
      </c>
      <c r="CU1081" s="44" t="str">
        <f>IF(Wedstrijden!AJ1246="x","ZZ","")</f>
        <v/>
      </c>
      <c r="CV1081" s="44" t="str">
        <f>IF(COUNTA(Wedstrijden!AK1246:AQ1246)&lt;&gt;0,2,"")</f>
        <v/>
      </c>
      <c r="CW1081" s="44" t="str">
        <f t="shared" si="99"/>
        <v/>
      </c>
      <c r="CX1081" s="44" t="str">
        <f>IF(Wedstrijden!AK1246="x","BB","")</f>
        <v/>
      </c>
      <c r="CY1081" s="44" t="str">
        <f>IF(Wedstrijden!AL1246="x","B","")</f>
        <v/>
      </c>
      <c r="CZ1081" s="44" t="str">
        <f>IF(Wedstrijden!AM1246="x","L","")</f>
        <v/>
      </c>
      <c r="DA1081" s="44" t="str">
        <f>IF(Wedstrijden!AN1246="x","M","")</f>
        <v/>
      </c>
      <c r="DB1081" s="44" t="str">
        <f>IF(Wedstrijden!AO1246="x","Z","")</f>
        <v/>
      </c>
      <c r="DC1081" s="44" t="str">
        <f>IF(Wedstrijden!AP1246="x","ZZ","")</f>
        <v/>
      </c>
      <c r="DD1081" s="44" t="str">
        <f>IF(Wedstrijden!AQ1246="x","1.40","")</f>
        <v/>
      </c>
      <c r="DE1081" s="44" t="str">
        <f>IF(COUNTA(Wedstrijden!AR1246:AT1246)&lt;&gt;0,6,"")</f>
        <v/>
      </c>
      <c r="DF1081" s="44" t="str">
        <f t="shared" si="100"/>
        <v/>
      </c>
      <c r="DG1081" s="44" t="str">
        <f>IF(Wedstrijden!AR1246="x","L","")</f>
        <v/>
      </c>
      <c r="DH1081" s="44" t="str">
        <f>IF(Wedstrijden!AS1246="x","M","")</f>
        <v/>
      </c>
      <c r="DI1081" s="44" t="str">
        <f>IF(Wedstrijden!AT1246="x","Z","")</f>
        <v/>
      </c>
      <c r="DJ1081" s="44" t="str">
        <f>IF(COUNTA(Wedstrijden!AU1246:AW1246)&lt;&gt;0,6,"")</f>
        <v/>
      </c>
      <c r="DK1081" s="44" t="str">
        <f t="shared" si="101"/>
        <v/>
      </c>
      <c r="DL1081" s="44" t="str">
        <f>IF(Wedstrijden!AU1246="x","L","")</f>
        <v/>
      </c>
      <c r="DM1081" s="44" t="str">
        <f>IF(Wedstrijden!AV1246="x","M","")</f>
        <v/>
      </c>
      <c r="DN1081" s="44" t="str">
        <f>IF(Wedstrijden!AW1246="x","Z","")</f>
        <v/>
      </c>
    </row>
    <row r="1082" spans="1:118" ht="15">
      <c r="A1082" s="48" t="e">
        <f>Wedstrijden!#REF!</f>
        <v>#REF!</v>
      </c>
      <c r="B1082" s="44" t="str">
        <f>IFERROR(VLOOKUP(Wedstrijden!E1247,Wedstrijdlocaties!$B$2:$E$499,2,FALSE),"")</f>
        <v/>
      </c>
      <c r="C1082" s="44" t="str">
        <f>Wedstrijden!F1247</f>
        <v/>
      </c>
      <c r="D1082" s="44" t="str">
        <f>IFERROR(VLOOKUP(Wedstrijden!G1247,Organisaties!$B$2:$C$501,2,FALSE),"")</f>
        <v/>
      </c>
      <c r="E1082" s="44" t="str">
        <f>IFERROR(VLOOKUP(Wedstrijden!G1247,Organisaties!$B$2:$F$501,5,FALSE),"")</f>
        <v/>
      </c>
      <c r="F1082" s="44" t="str">
        <f>IF(Wedstrijden!BC1247&lt;&gt;"",Wedstrijden!BC1247,"")</f>
        <v/>
      </c>
      <c r="G1082" s="44">
        <f>IF(Wedstrijden!AY1247="Indoor",1,0)</f>
        <v>0</v>
      </c>
      <c r="H1082" s="44">
        <f>Wedstrijden!AZ1247</f>
        <v>0</v>
      </c>
      <c r="I1082" s="44" t="str">
        <f>IF(Wedstrijden!AX1247="Nee",0,IF(Wedstrijden!AX1247="Ja",1,""))</f>
        <v/>
      </c>
      <c r="J1082" s="44" t="str">
        <f>IF(Wedstrijden!BA1247&lt;&gt;"",Wedstrijden!BA1247,"")</f>
        <v/>
      </c>
      <c r="W1082" s="45"/>
      <c r="AE1082" s="45"/>
      <c r="AN1082" s="45"/>
      <c r="AU1082" s="45"/>
      <c r="BA1082" s="45"/>
      <c r="BE1082" s="45"/>
      <c r="BJ1082" s="44" t="str">
        <f>IF(COUNTA(Wedstrijden!I1247:S1247)&lt;&gt;0,1,"")</f>
        <v/>
      </c>
      <c r="BK1082" s="44" t="str">
        <f t="shared" si="96"/>
        <v/>
      </c>
      <c r="BL1082" s="44" t="str">
        <f>IF(Wedstrijden!I1247="x","AA","")</f>
        <v/>
      </c>
      <c r="BM1082" s="44" t="str">
        <f>IF(Wedstrijden!J1247="x","A","")</f>
        <v/>
      </c>
      <c r="BN1082" s="44" t="str">
        <f>IF(Wedstrijden!K1247="x","B1","")</f>
        <v/>
      </c>
      <c r="BO1082" s="44" t="str">
        <f>IF(Wedstrijden!L1247="x","BB","")</f>
        <v/>
      </c>
      <c r="BP1082" s="44" t="str">
        <f>IF(Wedstrijden!M1247="x","B","")</f>
        <v/>
      </c>
      <c r="BQ1082" s="44" t="str">
        <f>IF(Wedstrijden!N1247="x","L1","")</f>
        <v/>
      </c>
      <c r="BR1082" s="44" t="str">
        <f>IF(Wedstrijden!O1247="x","L2","")</f>
        <v/>
      </c>
      <c r="BS1082" s="44" t="str">
        <f>IF(Wedstrijden!P1247="x","M1","")</f>
        <v/>
      </c>
      <c r="BT1082" s="44" t="str">
        <f>IF(Wedstrijden!Q1247="x","M2","")</f>
        <v/>
      </c>
      <c r="BU1082" s="44" t="str">
        <f>IF(Wedstrijden!R1247="x","Z1","")</f>
        <v/>
      </c>
      <c r="BV1082" s="44" t="str">
        <f>IF(Wedstrijden!S1247="x","Z2","")</f>
        <v/>
      </c>
      <c r="BW1082" s="44" t="str">
        <f>IF(COUNTA(Wedstrijden!T1247:AB1247)&lt;&gt;0,1,"")</f>
        <v/>
      </c>
      <c r="BX1082" s="44" t="str">
        <f t="shared" si="97"/>
        <v/>
      </c>
      <c r="BY1082" s="44" t="str">
        <f>IF(Wedstrijden!T1247="x","BB","")</f>
        <v/>
      </c>
      <c r="BZ1082" s="44" t="str">
        <f>IF(Wedstrijden!U1247="x","B","")</f>
        <v/>
      </c>
      <c r="CA1082" s="44" t="str">
        <f>IF(Wedstrijden!V1247="x","L1","")</f>
        <v/>
      </c>
      <c r="CB1082" s="44" t="str">
        <f>IF(Wedstrijden!W1247="x","L2","")</f>
        <v/>
      </c>
      <c r="CC1082" s="44" t="str">
        <f>IF(Wedstrijden!X1247="x","M1","")</f>
        <v/>
      </c>
      <c r="CD1082" s="44" t="str">
        <f>IF(Wedstrijden!Y1247="x","M2","")</f>
        <v/>
      </c>
      <c r="CE1082" s="44" t="str">
        <f>IF(Wedstrijden!Z1247="x","Z1","")</f>
        <v/>
      </c>
      <c r="CF1082" s="44" t="str">
        <f>IF(Wedstrijden!AA1247="x","Z2","")</f>
        <v/>
      </c>
      <c r="CG1082" s="44" t="str">
        <f>IF(Wedstrijden!AB1247="x","ZZL","")</f>
        <v/>
      </c>
      <c r="CL1082" s="44" t="str">
        <f>IF(COUNTA(Wedstrijden!AC1247:AJ1247)&lt;&gt;0,2,"")</f>
        <v/>
      </c>
      <c r="CM1082" s="44" t="str">
        <f t="shared" si="98"/>
        <v/>
      </c>
      <c r="CN1082" s="44" t="str">
        <f>IF(Wedstrijden!AC1247="x","AA","")</f>
        <v/>
      </c>
      <c r="CO1082" s="44" t="str">
        <f>IF(Wedstrijden!AD1247="x","A","")</f>
        <v/>
      </c>
      <c r="CP1082" s="44" t="str">
        <f>IF(Wedstrijden!AE1247="x","BB","")</f>
        <v/>
      </c>
      <c r="CQ1082" s="44" t="str">
        <f>IF(Wedstrijden!AF1247="x","B","")</f>
        <v/>
      </c>
      <c r="CR1082" s="44" t="str">
        <f>IF(Wedstrijden!AG1247="x","L","")</f>
        <v/>
      </c>
      <c r="CS1082" s="44" t="str">
        <f>IF(Wedstrijden!AH1247="x","M","")</f>
        <v/>
      </c>
      <c r="CT1082" s="44" t="str">
        <f>IF(Wedstrijden!AI1247="x","Z","")</f>
        <v/>
      </c>
      <c r="CU1082" s="44" t="str">
        <f>IF(Wedstrijden!AJ1247="x","ZZ","")</f>
        <v/>
      </c>
      <c r="CV1082" s="44" t="str">
        <f>IF(COUNTA(Wedstrijden!AK1247:AQ1247)&lt;&gt;0,2,"")</f>
        <v/>
      </c>
      <c r="CW1082" s="44" t="str">
        <f t="shared" si="99"/>
        <v/>
      </c>
      <c r="CX1082" s="44" t="str">
        <f>IF(Wedstrijden!AK1247="x","BB","")</f>
        <v/>
      </c>
      <c r="CY1082" s="44" t="str">
        <f>IF(Wedstrijden!AL1247="x","B","")</f>
        <v/>
      </c>
      <c r="CZ1082" s="44" t="str">
        <f>IF(Wedstrijden!AM1247="x","L","")</f>
        <v/>
      </c>
      <c r="DA1082" s="44" t="str">
        <f>IF(Wedstrijden!AN1247="x","M","")</f>
        <v/>
      </c>
      <c r="DB1082" s="44" t="str">
        <f>IF(Wedstrijden!AO1247="x","Z","")</f>
        <v/>
      </c>
      <c r="DC1082" s="44" t="str">
        <f>IF(Wedstrijden!AP1247="x","ZZ","")</f>
        <v/>
      </c>
      <c r="DD1082" s="44" t="str">
        <f>IF(Wedstrijden!AQ1247="x","1.40","")</f>
        <v/>
      </c>
      <c r="DE1082" s="44" t="str">
        <f>IF(COUNTA(Wedstrijden!AR1247:AT1247)&lt;&gt;0,6,"")</f>
        <v/>
      </c>
      <c r="DF1082" s="44" t="str">
        <f t="shared" si="100"/>
        <v/>
      </c>
      <c r="DG1082" s="44" t="str">
        <f>IF(Wedstrijden!AR1247="x","L","")</f>
        <v/>
      </c>
      <c r="DH1082" s="44" t="str">
        <f>IF(Wedstrijden!AS1247="x","M","")</f>
        <v/>
      </c>
      <c r="DI1082" s="44" t="str">
        <f>IF(Wedstrijden!AT1247="x","Z","")</f>
        <v/>
      </c>
      <c r="DJ1082" s="44" t="str">
        <f>IF(COUNTA(Wedstrijden!AU1247:AW1247)&lt;&gt;0,6,"")</f>
        <v/>
      </c>
      <c r="DK1082" s="44" t="str">
        <f t="shared" si="101"/>
        <v/>
      </c>
      <c r="DL1082" s="44" t="str">
        <f>IF(Wedstrijden!AU1247="x","L","")</f>
        <v/>
      </c>
      <c r="DM1082" s="44" t="str">
        <f>IF(Wedstrijden!AV1247="x","M","")</f>
        <v/>
      </c>
      <c r="DN1082" s="44" t="str">
        <f>IF(Wedstrijden!AW1247="x","Z","")</f>
        <v/>
      </c>
    </row>
    <row r="1083" spans="1:118" ht="15">
      <c r="A1083" s="48" t="e">
        <f>Wedstrijden!#REF!</f>
        <v>#REF!</v>
      </c>
      <c r="B1083" s="44" t="str">
        <f>IFERROR(VLOOKUP(Wedstrijden!E1248,Wedstrijdlocaties!$B$2:$E$499,2,FALSE),"")</f>
        <v/>
      </c>
      <c r="C1083" s="44" t="str">
        <f>Wedstrijden!F1248</f>
        <v/>
      </c>
      <c r="D1083" s="44" t="str">
        <f>IFERROR(VLOOKUP(Wedstrijden!G1248,Organisaties!$B$2:$C$501,2,FALSE),"")</f>
        <v/>
      </c>
      <c r="E1083" s="44" t="str">
        <f>IFERROR(VLOOKUP(Wedstrijden!G1248,Organisaties!$B$2:$F$501,5,FALSE),"")</f>
        <v/>
      </c>
      <c r="F1083" s="44" t="str">
        <f>IF(Wedstrijden!BC1248&lt;&gt;"",Wedstrijden!BC1248,"")</f>
        <v/>
      </c>
      <c r="G1083" s="44">
        <f>IF(Wedstrijden!AY1248="Indoor",1,0)</f>
        <v>0</v>
      </c>
      <c r="H1083" s="44">
        <f>Wedstrijden!AZ1248</f>
        <v>0</v>
      </c>
      <c r="I1083" s="44" t="str">
        <f>IF(Wedstrijden!AX1248="Nee",0,IF(Wedstrijden!AX1248="Ja",1,""))</f>
        <v/>
      </c>
      <c r="J1083" s="44" t="str">
        <f>IF(Wedstrijden!BA1248&lt;&gt;"",Wedstrijden!BA1248,"")</f>
        <v/>
      </c>
      <c r="W1083" s="45"/>
      <c r="AE1083" s="45"/>
      <c r="AN1083" s="45"/>
      <c r="AU1083" s="45"/>
      <c r="BA1083" s="45"/>
      <c r="BE1083" s="45"/>
      <c r="BJ1083" s="44" t="str">
        <f>IF(COUNTA(Wedstrijden!I1248:S1248)&lt;&gt;0,1,"")</f>
        <v/>
      </c>
      <c r="BK1083" s="44" t="str">
        <f t="shared" si="96"/>
        <v/>
      </c>
      <c r="BL1083" s="44" t="str">
        <f>IF(Wedstrijden!I1248="x","AA","")</f>
        <v/>
      </c>
      <c r="BM1083" s="44" t="str">
        <f>IF(Wedstrijden!J1248="x","A","")</f>
        <v/>
      </c>
      <c r="BN1083" s="44" t="str">
        <f>IF(Wedstrijden!K1248="x","B1","")</f>
        <v/>
      </c>
      <c r="BO1083" s="44" t="str">
        <f>IF(Wedstrijden!L1248="x","BB","")</f>
        <v/>
      </c>
      <c r="BP1083" s="44" t="str">
        <f>IF(Wedstrijden!M1248="x","B","")</f>
        <v/>
      </c>
      <c r="BQ1083" s="44" t="str">
        <f>IF(Wedstrijden!N1248="x","L1","")</f>
        <v/>
      </c>
      <c r="BR1083" s="44" t="str">
        <f>IF(Wedstrijden!O1248="x","L2","")</f>
        <v/>
      </c>
      <c r="BS1083" s="44" t="str">
        <f>IF(Wedstrijden!P1248="x","M1","")</f>
        <v/>
      </c>
      <c r="BT1083" s="44" t="str">
        <f>IF(Wedstrijden!Q1248="x","M2","")</f>
        <v/>
      </c>
      <c r="BU1083" s="44" t="str">
        <f>IF(Wedstrijden!R1248="x","Z1","")</f>
        <v/>
      </c>
      <c r="BV1083" s="44" t="str">
        <f>IF(Wedstrijden!S1248="x","Z2","")</f>
        <v/>
      </c>
      <c r="BW1083" s="44" t="str">
        <f>IF(COUNTA(Wedstrijden!T1248:AB1248)&lt;&gt;0,1,"")</f>
        <v/>
      </c>
      <c r="BX1083" s="44" t="str">
        <f t="shared" si="97"/>
        <v/>
      </c>
      <c r="BY1083" s="44" t="str">
        <f>IF(Wedstrijden!T1248="x","BB","")</f>
        <v/>
      </c>
      <c r="BZ1083" s="44" t="str">
        <f>IF(Wedstrijden!U1248="x","B","")</f>
        <v/>
      </c>
      <c r="CA1083" s="44" t="str">
        <f>IF(Wedstrijden!V1248="x","L1","")</f>
        <v/>
      </c>
      <c r="CB1083" s="44" t="str">
        <f>IF(Wedstrijden!W1248="x","L2","")</f>
        <v/>
      </c>
      <c r="CC1083" s="44" t="str">
        <f>IF(Wedstrijden!X1248="x","M1","")</f>
        <v/>
      </c>
      <c r="CD1083" s="44" t="str">
        <f>IF(Wedstrijden!Y1248="x","M2","")</f>
        <v/>
      </c>
      <c r="CE1083" s="44" t="str">
        <f>IF(Wedstrijden!Z1248="x","Z1","")</f>
        <v/>
      </c>
      <c r="CF1083" s="44" t="str">
        <f>IF(Wedstrijden!AA1248="x","Z2","")</f>
        <v/>
      </c>
      <c r="CG1083" s="44" t="str">
        <f>IF(Wedstrijden!AB1248="x","ZZL","")</f>
        <v/>
      </c>
      <c r="CL1083" s="44" t="str">
        <f>IF(COUNTA(Wedstrijden!AC1248:AJ1248)&lt;&gt;0,2,"")</f>
        <v/>
      </c>
      <c r="CM1083" s="44" t="str">
        <f t="shared" si="98"/>
        <v/>
      </c>
      <c r="CN1083" s="44" t="str">
        <f>IF(Wedstrijden!AC1248="x","AA","")</f>
        <v/>
      </c>
      <c r="CO1083" s="44" t="str">
        <f>IF(Wedstrijden!AD1248="x","A","")</f>
        <v/>
      </c>
      <c r="CP1083" s="44" t="str">
        <f>IF(Wedstrijden!AE1248="x","BB","")</f>
        <v/>
      </c>
      <c r="CQ1083" s="44" t="str">
        <f>IF(Wedstrijden!AF1248="x","B","")</f>
        <v/>
      </c>
      <c r="CR1083" s="44" t="str">
        <f>IF(Wedstrijden!AG1248="x","L","")</f>
        <v/>
      </c>
      <c r="CS1083" s="44" t="str">
        <f>IF(Wedstrijden!AH1248="x","M","")</f>
        <v/>
      </c>
      <c r="CT1083" s="44" t="str">
        <f>IF(Wedstrijden!AI1248="x","Z","")</f>
        <v/>
      </c>
      <c r="CU1083" s="44" t="str">
        <f>IF(Wedstrijden!AJ1248="x","ZZ","")</f>
        <v/>
      </c>
      <c r="CV1083" s="44" t="str">
        <f>IF(COUNTA(Wedstrijden!AK1248:AQ1248)&lt;&gt;0,2,"")</f>
        <v/>
      </c>
      <c r="CW1083" s="44" t="str">
        <f t="shared" si="99"/>
        <v/>
      </c>
      <c r="CX1083" s="44" t="str">
        <f>IF(Wedstrijden!AK1248="x","BB","")</f>
        <v/>
      </c>
      <c r="CY1083" s="44" t="str">
        <f>IF(Wedstrijden!AL1248="x","B","")</f>
        <v/>
      </c>
      <c r="CZ1083" s="44" t="str">
        <f>IF(Wedstrijden!AM1248="x","L","")</f>
        <v/>
      </c>
      <c r="DA1083" s="44" t="str">
        <f>IF(Wedstrijden!AN1248="x","M","")</f>
        <v/>
      </c>
      <c r="DB1083" s="44" t="str">
        <f>IF(Wedstrijden!AO1248="x","Z","")</f>
        <v/>
      </c>
      <c r="DC1083" s="44" t="str">
        <f>IF(Wedstrijden!AP1248="x","ZZ","")</f>
        <v/>
      </c>
      <c r="DD1083" s="44" t="str">
        <f>IF(Wedstrijden!AQ1248="x","1.40","")</f>
        <v/>
      </c>
      <c r="DE1083" s="44" t="str">
        <f>IF(COUNTA(Wedstrijden!AR1248:AT1248)&lt;&gt;0,6,"")</f>
        <v/>
      </c>
      <c r="DF1083" s="44" t="str">
        <f t="shared" si="100"/>
        <v/>
      </c>
      <c r="DG1083" s="44" t="str">
        <f>IF(Wedstrijden!AR1248="x","L","")</f>
        <v/>
      </c>
      <c r="DH1083" s="44" t="str">
        <f>IF(Wedstrijden!AS1248="x","M","")</f>
        <v/>
      </c>
      <c r="DI1083" s="44" t="str">
        <f>IF(Wedstrijden!AT1248="x","Z","")</f>
        <v/>
      </c>
      <c r="DJ1083" s="44" t="str">
        <f>IF(COUNTA(Wedstrijden!AU1248:AW1248)&lt;&gt;0,6,"")</f>
        <v/>
      </c>
      <c r="DK1083" s="44" t="str">
        <f t="shared" si="101"/>
        <v/>
      </c>
      <c r="DL1083" s="44" t="str">
        <f>IF(Wedstrijden!AU1248="x","L","")</f>
        <v/>
      </c>
      <c r="DM1083" s="44" t="str">
        <f>IF(Wedstrijden!AV1248="x","M","")</f>
        <v/>
      </c>
      <c r="DN1083" s="44" t="str">
        <f>IF(Wedstrijden!AW1248="x","Z","")</f>
        <v/>
      </c>
    </row>
    <row r="1084" spans="1:118" ht="15">
      <c r="A1084" s="48" t="e">
        <f>Wedstrijden!#REF!</f>
        <v>#REF!</v>
      </c>
      <c r="B1084" s="44" t="str">
        <f>IFERROR(VLOOKUP(Wedstrijden!E1249,Wedstrijdlocaties!$B$2:$E$499,2,FALSE),"")</f>
        <v/>
      </c>
      <c r="C1084" s="44" t="str">
        <f>Wedstrijden!F1249</f>
        <v/>
      </c>
      <c r="D1084" s="44" t="str">
        <f>IFERROR(VLOOKUP(Wedstrijden!G1249,Organisaties!$B$2:$C$501,2,FALSE),"")</f>
        <v/>
      </c>
      <c r="E1084" s="44" t="str">
        <f>IFERROR(VLOOKUP(Wedstrijden!G1249,Organisaties!$B$2:$F$501,5,FALSE),"")</f>
        <v/>
      </c>
      <c r="F1084" s="44" t="str">
        <f>IF(Wedstrijden!BC1249&lt;&gt;"",Wedstrijden!BC1249,"")</f>
        <v/>
      </c>
      <c r="G1084" s="44">
        <f>IF(Wedstrijden!AY1249="Indoor",1,0)</f>
        <v>0</v>
      </c>
      <c r="H1084" s="44">
        <f>Wedstrijden!AZ1249</f>
        <v>0</v>
      </c>
      <c r="I1084" s="44" t="str">
        <f>IF(Wedstrijden!AX1249="Nee",0,IF(Wedstrijden!AX1249="Ja",1,""))</f>
        <v/>
      </c>
      <c r="J1084" s="44" t="str">
        <f>IF(Wedstrijden!BA1249&lt;&gt;"",Wedstrijden!BA1249,"")</f>
        <v/>
      </c>
      <c r="W1084" s="45"/>
      <c r="AE1084" s="45"/>
      <c r="AN1084" s="45"/>
      <c r="AU1084" s="45"/>
      <c r="BA1084" s="45"/>
      <c r="BE1084" s="45"/>
      <c r="BJ1084" s="44" t="str">
        <f>IF(COUNTA(Wedstrijden!I1249:S1249)&lt;&gt;0,1,"")</f>
        <v/>
      </c>
      <c r="BK1084" s="44" t="str">
        <f t="shared" si="96"/>
        <v/>
      </c>
      <c r="BL1084" s="44" t="str">
        <f>IF(Wedstrijden!I1249="x","AA","")</f>
        <v/>
      </c>
      <c r="BM1084" s="44" t="str">
        <f>IF(Wedstrijden!J1249="x","A","")</f>
        <v/>
      </c>
      <c r="BN1084" s="44" t="str">
        <f>IF(Wedstrijden!K1249="x","B1","")</f>
        <v/>
      </c>
      <c r="BO1084" s="44" t="str">
        <f>IF(Wedstrijden!L1249="x","BB","")</f>
        <v/>
      </c>
      <c r="BP1084" s="44" t="str">
        <f>IF(Wedstrijden!M1249="x","B","")</f>
        <v/>
      </c>
      <c r="BQ1084" s="44" t="str">
        <f>IF(Wedstrijden!N1249="x","L1","")</f>
        <v/>
      </c>
      <c r="BR1084" s="44" t="str">
        <f>IF(Wedstrijden!O1249="x","L2","")</f>
        <v/>
      </c>
      <c r="BS1084" s="44" t="str">
        <f>IF(Wedstrijden!P1249="x","M1","")</f>
        <v/>
      </c>
      <c r="BT1084" s="44" t="str">
        <f>IF(Wedstrijden!Q1249="x","M2","")</f>
        <v/>
      </c>
      <c r="BU1084" s="44" t="str">
        <f>IF(Wedstrijden!R1249="x","Z1","")</f>
        <v/>
      </c>
      <c r="BV1084" s="44" t="str">
        <f>IF(Wedstrijden!S1249="x","Z2","")</f>
        <v/>
      </c>
      <c r="BW1084" s="44" t="str">
        <f>IF(COUNTA(Wedstrijden!T1249:AB1249)&lt;&gt;0,1,"")</f>
        <v/>
      </c>
      <c r="BX1084" s="44" t="str">
        <f t="shared" si="97"/>
        <v/>
      </c>
      <c r="BY1084" s="44" t="str">
        <f>IF(Wedstrijden!T1249="x","BB","")</f>
        <v/>
      </c>
      <c r="BZ1084" s="44" t="str">
        <f>IF(Wedstrijden!U1249="x","B","")</f>
        <v/>
      </c>
      <c r="CA1084" s="44" t="str">
        <f>IF(Wedstrijden!V1249="x","L1","")</f>
        <v/>
      </c>
      <c r="CB1084" s="44" t="str">
        <f>IF(Wedstrijden!W1249="x","L2","")</f>
        <v/>
      </c>
      <c r="CC1084" s="44" t="str">
        <f>IF(Wedstrijden!X1249="x","M1","")</f>
        <v/>
      </c>
      <c r="CD1084" s="44" t="str">
        <f>IF(Wedstrijden!Y1249="x","M2","")</f>
        <v/>
      </c>
      <c r="CE1084" s="44" t="str">
        <f>IF(Wedstrijden!Z1249="x","Z1","")</f>
        <v/>
      </c>
      <c r="CF1084" s="44" t="str">
        <f>IF(Wedstrijden!AA1249="x","Z2","")</f>
        <v/>
      </c>
      <c r="CG1084" s="44" t="str">
        <f>IF(Wedstrijden!AB1249="x","ZZL","")</f>
        <v/>
      </c>
      <c r="CL1084" s="44" t="str">
        <f>IF(COUNTA(Wedstrijden!AC1249:AJ1249)&lt;&gt;0,2,"")</f>
        <v/>
      </c>
      <c r="CM1084" s="44" t="str">
        <f t="shared" si="98"/>
        <v/>
      </c>
      <c r="CN1084" s="44" t="str">
        <f>IF(Wedstrijden!AC1249="x","AA","")</f>
        <v/>
      </c>
      <c r="CO1084" s="44" t="str">
        <f>IF(Wedstrijden!AD1249="x","A","")</f>
        <v/>
      </c>
      <c r="CP1084" s="44" t="str">
        <f>IF(Wedstrijden!AE1249="x","BB","")</f>
        <v/>
      </c>
      <c r="CQ1084" s="44" t="str">
        <f>IF(Wedstrijden!AF1249="x","B","")</f>
        <v/>
      </c>
      <c r="CR1084" s="44" t="str">
        <f>IF(Wedstrijden!AG1249="x","L","")</f>
        <v/>
      </c>
      <c r="CS1084" s="44" t="str">
        <f>IF(Wedstrijden!AH1249="x","M","")</f>
        <v/>
      </c>
      <c r="CT1084" s="44" t="str">
        <f>IF(Wedstrijden!AI1249="x","Z","")</f>
        <v/>
      </c>
      <c r="CU1084" s="44" t="str">
        <f>IF(Wedstrijden!AJ1249="x","ZZ","")</f>
        <v/>
      </c>
      <c r="CV1084" s="44" t="str">
        <f>IF(COUNTA(Wedstrijden!AK1249:AQ1249)&lt;&gt;0,2,"")</f>
        <v/>
      </c>
      <c r="CW1084" s="44" t="str">
        <f t="shared" si="99"/>
        <v/>
      </c>
      <c r="CX1084" s="44" t="str">
        <f>IF(Wedstrijden!AK1249="x","BB","")</f>
        <v/>
      </c>
      <c r="CY1084" s="44" t="str">
        <f>IF(Wedstrijden!AL1249="x","B","")</f>
        <v/>
      </c>
      <c r="CZ1084" s="44" t="str">
        <f>IF(Wedstrijden!AM1249="x","L","")</f>
        <v/>
      </c>
      <c r="DA1084" s="44" t="str">
        <f>IF(Wedstrijden!AN1249="x","M","")</f>
        <v/>
      </c>
      <c r="DB1084" s="44" t="str">
        <f>IF(Wedstrijden!AO1249="x","Z","")</f>
        <v/>
      </c>
      <c r="DC1084" s="44" t="str">
        <f>IF(Wedstrijden!AP1249="x","ZZ","")</f>
        <v/>
      </c>
      <c r="DD1084" s="44" t="str">
        <f>IF(Wedstrijden!AQ1249="x","1.40","")</f>
        <v/>
      </c>
      <c r="DE1084" s="44" t="str">
        <f>IF(COUNTA(Wedstrijden!AR1249:AT1249)&lt;&gt;0,6,"")</f>
        <v/>
      </c>
      <c r="DF1084" s="44" t="str">
        <f t="shared" si="100"/>
        <v/>
      </c>
      <c r="DG1084" s="44" t="str">
        <f>IF(Wedstrijden!AR1249="x","L","")</f>
        <v/>
      </c>
      <c r="DH1084" s="44" t="str">
        <f>IF(Wedstrijden!AS1249="x","M","")</f>
        <v/>
      </c>
      <c r="DI1084" s="44" t="str">
        <f>IF(Wedstrijden!AT1249="x","Z","")</f>
        <v/>
      </c>
      <c r="DJ1084" s="44" t="str">
        <f>IF(COUNTA(Wedstrijden!AU1249:AW1249)&lt;&gt;0,6,"")</f>
        <v/>
      </c>
      <c r="DK1084" s="44" t="str">
        <f t="shared" si="101"/>
        <v/>
      </c>
      <c r="DL1084" s="44" t="str">
        <f>IF(Wedstrijden!AU1249="x","L","")</f>
        <v/>
      </c>
      <c r="DM1084" s="44" t="str">
        <f>IF(Wedstrijden!AV1249="x","M","")</f>
        <v/>
      </c>
      <c r="DN1084" s="44" t="str">
        <f>IF(Wedstrijden!AW1249="x","Z","")</f>
        <v/>
      </c>
    </row>
    <row r="1085" spans="1:118" ht="15">
      <c r="A1085" s="48" t="e">
        <f>Wedstrijden!#REF!</f>
        <v>#REF!</v>
      </c>
      <c r="B1085" s="44" t="str">
        <f>IFERROR(VLOOKUP(Wedstrijden!E1250,Wedstrijdlocaties!$B$2:$E$499,2,FALSE),"")</f>
        <v/>
      </c>
      <c r="C1085" s="44" t="str">
        <f>Wedstrijden!F1250</f>
        <v/>
      </c>
      <c r="D1085" s="44" t="str">
        <f>IFERROR(VLOOKUP(Wedstrijden!G1250,Organisaties!$B$2:$C$501,2,FALSE),"")</f>
        <v/>
      </c>
      <c r="E1085" s="44" t="str">
        <f>IFERROR(VLOOKUP(Wedstrijden!G1250,Organisaties!$B$2:$F$501,5,FALSE),"")</f>
        <v/>
      </c>
      <c r="F1085" s="44" t="str">
        <f>IF(Wedstrijden!BC1250&lt;&gt;"",Wedstrijden!BC1250,"")</f>
        <v/>
      </c>
      <c r="G1085" s="44">
        <f>IF(Wedstrijden!AY1250="Indoor",1,0)</f>
        <v>0</v>
      </c>
      <c r="H1085" s="44">
        <f>Wedstrijden!AZ1250</f>
        <v>0</v>
      </c>
      <c r="I1085" s="44" t="str">
        <f>IF(Wedstrijden!AX1250="Nee",0,IF(Wedstrijden!AX1250="Ja",1,""))</f>
        <v/>
      </c>
      <c r="J1085" s="44" t="str">
        <f>IF(Wedstrijden!BA1250&lt;&gt;"",Wedstrijden!BA1250,"")</f>
        <v/>
      </c>
      <c r="W1085" s="45"/>
      <c r="AE1085" s="45"/>
      <c r="AN1085" s="45"/>
      <c r="AU1085" s="45"/>
      <c r="BA1085" s="45"/>
      <c r="BE1085" s="45"/>
      <c r="BJ1085" s="44" t="str">
        <f>IF(COUNTA(Wedstrijden!I1250:S1250)&lt;&gt;0,1,"")</f>
        <v/>
      </c>
      <c r="BK1085" s="44" t="str">
        <f t="shared" si="96"/>
        <v/>
      </c>
      <c r="BL1085" s="44" t="str">
        <f>IF(Wedstrijden!I1250="x","AA","")</f>
        <v/>
      </c>
      <c r="BM1085" s="44" t="str">
        <f>IF(Wedstrijden!J1250="x","A","")</f>
        <v/>
      </c>
      <c r="BN1085" s="44" t="str">
        <f>IF(Wedstrijden!K1250="x","B1","")</f>
        <v/>
      </c>
      <c r="BO1085" s="44" t="str">
        <f>IF(Wedstrijden!L1250="x","BB","")</f>
        <v/>
      </c>
      <c r="BP1085" s="44" t="str">
        <f>IF(Wedstrijden!M1250="x","B","")</f>
        <v/>
      </c>
      <c r="BQ1085" s="44" t="str">
        <f>IF(Wedstrijden!N1250="x","L1","")</f>
        <v/>
      </c>
      <c r="BR1085" s="44" t="str">
        <f>IF(Wedstrijden!O1250="x","L2","")</f>
        <v/>
      </c>
      <c r="BS1085" s="44" t="str">
        <f>IF(Wedstrijden!P1250="x","M1","")</f>
        <v/>
      </c>
      <c r="BT1085" s="44" t="str">
        <f>IF(Wedstrijden!Q1250="x","M2","")</f>
        <v/>
      </c>
      <c r="BU1085" s="44" t="str">
        <f>IF(Wedstrijden!R1250="x","Z1","")</f>
        <v/>
      </c>
      <c r="BV1085" s="44" t="str">
        <f>IF(Wedstrijden!S1250="x","Z2","")</f>
        <v/>
      </c>
      <c r="BW1085" s="44" t="str">
        <f>IF(COUNTA(Wedstrijden!T1250:AB1250)&lt;&gt;0,1,"")</f>
        <v/>
      </c>
      <c r="BX1085" s="44" t="str">
        <f t="shared" si="97"/>
        <v/>
      </c>
      <c r="BY1085" s="44" t="str">
        <f>IF(Wedstrijden!T1250="x","BB","")</f>
        <v/>
      </c>
      <c r="BZ1085" s="44" t="str">
        <f>IF(Wedstrijden!U1250="x","B","")</f>
        <v/>
      </c>
      <c r="CA1085" s="44" t="str">
        <f>IF(Wedstrijden!V1250="x","L1","")</f>
        <v/>
      </c>
      <c r="CB1085" s="44" t="str">
        <f>IF(Wedstrijden!W1250="x","L2","")</f>
        <v/>
      </c>
      <c r="CC1085" s="44" t="str">
        <f>IF(Wedstrijden!X1250="x","M1","")</f>
        <v/>
      </c>
      <c r="CD1085" s="44" t="str">
        <f>IF(Wedstrijden!Y1250="x","M2","")</f>
        <v/>
      </c>
      <c r="CE1085" s="44" t="str">
        <f>IF(Wedstrijden!Z1250="x","Z1","")</f>
        <v/>
      </c>
      <c r="CF1085" s="44" t="str">
        <f>IF(Wedstrijden!AA1250="x","Z2","")</f>
        <v/>
      </c>
      <c r="CG1085" s="44" t="str">
        <f>IF(Wedstrijden!AB1250="x","ZZL","")</f>
        <v/>
      </c>
      <c r="CL1085" s="44" t="str">
        <f>IF(COUNTA(Wedstrijden!AC1250:AJ1250)&lt;&gt;0,2,"")</f>
        <v/>
      </c>
      <c r="CM1085" s="44" t="str">
        <f t="shared" si="98"/>
        <v/>
      </c>
      <c r="CN1085" s="44" t="str">
        <f>IF(Wedstrijden!AC1250="x","AA","")</f>
        <v/>
      </c>
      <c r="CO1085" s="44" t="str">
        <f>IF(Wedstrijden!AD1250="x","A","")</f>
        <v/>
      </c>
      <c r="CP1085" s="44" t="str">
        <f>IF(Wedstrijden!AE1250="x","BB","")</f>
        <v/>
      </c>
      <c r="CQ1085" s="44" t="str">
        <f>IF(Wedstrijden!AF1250="x","B","")</f>
        <v/>
      </c>
      <c r="CR1085" s="44" t="str">
        <f>IF(Wedstrijden!AG1250="x","L","")</f>
        <v/>
      </c>
      <c r="CS1085" s="44" t="str">
        <f>IF(Wedstrijden!AH1250="x","M","")</f>
        <v/>
      </c>
      <c r="CT1085" s="44" t="str">
        <f>IF(Wedstrijden!AI1250="x","Z","")</f>
        <v/>
      </c>
      <c r="CU1085" s="44" t="str">
        <f>IF(Wedstrijden!AJ1250="x","ZZ","")</f>
        <v/>
      </c>
      <c r="CV1085" s="44" t="str">
        <f>IF(COUNTA(Wedstrijden!AK1250:AQ1250)&lt;&gt;0,2,"")</f>
        <v/>
      </c>
      <c r="CW1085" s="44" t="str">
        <f t="shared" si="99"/>
        <v/>
      </c>
      <c r="CX1085" s="44" t="str">
        <f>IF(Wedstrijden!AK1250="x","BB","")</f>
        <v/>
      </c>
      <c r="CY1085" s="44" t="str">
        <f>IF(Wedstrijden!AL1250="x","B","")</f>
        <v/>
      </c>
      <c r="CZ1085" s="44" t="str">
        <f>IF(Wedstrijden!AM1250="x","L","")</f>
        <v/>
      </c>
      <c r="DA1085" s="44" t="str">
        <f>IF(Wedstrijden!AN1250="x","M","")</f>
        <v/>
      </c>
      <c r="DB1085" s="44" t="str">
        <f>IF(Wedstrijden!AO1250="x","Z","")</f>
        <v/>
      </c>
      <c r="DC1085" s="44" t="str">
        <f>IF(Wedstrijden!AP1250="x","ZZ","")</f>
        <v/>
      </c>
      <c r="DD1085" s="44" t="str">
        <f>IF(Wedstrijden!AQ1250="x","1.40","")</f>
        <v/>
      </c>
      <c r="DE1085" s="44" t="str">
        <f>IF(COUNTA(Wedstrijden!AR1250:AT1250)&lt;&gt;0,6,"")</f>
        <v/>
      </c>
      <c r="DF1085" s="44" t="str">
        <f t="shared" si="100"/>
        <v/>
      </c>
      <c r="DG1085" s="44" t="str">
        <f>IF(Wedstrijden!AR1250="x","L","")</f>
        <v/>
      </c>
      <c r="DH1085" s="44" t="str">
        <f>IF(Wedstrijden!AS1250="x","M","")</f>
        <v/>
      </c>
      <c r="DI1085" s="44" t="str">
        <f>IF(Wedstrijden!AT1250="x","Z","")</f>
        <v/>
      </c>
      <c r="DJ1085" s="44" t="str">
        <f>IF(COUNTA(Wedstrijden!AU1250:AW1250)&lt;&gt;0,6,"")</f>
        <v/>
      </c>
      <c r="DK1085" s="44" t="str">
        <f t="shared" si="101"/>
        <v/>
      </c>
      <c r="DL1085" s="44" t="str">
        <f>IF(Wedstrijden!AU1250="x","L","")</f>
        <v/>
      </c>
      <c r="DM1085" s="44" t="str">
        <f>IF(Wedstrijden!AV1250="x","M","")</f>
        <v/>
      </c>
      <c r="DN1085" s="44" t="str">
        <f>IF(Wedstrijden!AW1250="x","Z","")</f>
        <v/>
      </c>
    </row>
    <row r="1086" spans="1:118" ht="15">
      <c r="A1086" s="48" t="e">
        <f>Wedstrijden!#REF!</f>
        <v>#REF!</v>
      </c>
      <c r="B1086" s="44" t="str">
        <f>IFERROR(VLOOKUP(Wedstrijden!E1251,Wedstrijdlocaties!$B$2:$E$499,2,FALSE),"")</f>
        <v/>
      </c>
      <c r="C1086" s="44" t="str">
        <f>Wedstrijden!F1251</f>
        <v/>
      </c>
      <c r="D1086" s="44" t="str">
        <f>IFERROR(VLOOKUP(Wedstrijden!G1251,Organisaties!$B$2:$C$501,2,FALSE),"")</f>
        <v/>
      </c>
      <c r="E1086" s="44" t="str">
        <f>IFERROR(VLOOKUP(Wedstrijden!G1251,Organisaties!$B$2:$F$501,5,FALSE),"")</f>
        <v/>
      </c>
      <c r="F1086" s="44" t="str">
        <f>IF(Wedstrijden!BC1251&lt;&gt;"",Wedstrijden!BC1251,"")</f>
        <v/>
      </c>
      <c r="G1086" s="44">
        <f>IF(Wedstrijden!AY1251="Indoor",1,0)</f>
        <v>0</v>
      </c>
      <c r="H1086" s="44">
        <f>Wedstrijden!AZ1251</f>
        <v>0</v>
      </c>
      <c r="I1086" s="44" t="str">
        <f>IF(Wedstrijden!AX1251="Nee",0,IF(Wedstrijden!AX1251="Ja",1,""))</f>
        <v/>
      </c>
      <c r="J1086" s="44" t="str">
        <f>IF(Wedstrijden!BA1251&lt;&gt;"",Wedstrijden!BA1251,"")</f>
        <v/>
      </c>
      <c r="W1086" s="45"/>
      <c r="AE1086" s="45"/>
      <c r="AN1086" s="45"/>
      <c r="AU1086" s="45"/>
      <c r="BA1086" s="45"/>
      <c r="BE1086" s="45"/>
      <c r="BJ1086" s="44" t="str">
        <f>IF(COUNTA(Wedstrijden!I1251:S1251)&lt;&gt;0,1,"")</f>
        <v/>
      </c>
      <c r="BK1086" s="44" t="str">
        <f t="shared" si="96"/>
        <v/>
      </c>
      <c r="BL1086" s="44" t="str">
        <f>IF(Wedstrijden!I1251="x","AA","")</f>
        <v/>
      </c>
      <c r="BM1086" s="44" t="str">
        <f>IF(Wedstrijden!J1251="x","A","")</f>
        <v/>
      </c>
      <c r="BN1086" s="44" t="str">
        <f>IF(Wedstrijden!K1251="x","B1","")</f>
        <v/>
      </c>
      <c r="BO1086" s="44" t="str">
        <f>IF(Wedstrijden!L1251="x","BB","")</f>
        <v/>
      </c>
      <c r="BP1086" s="44" t="str">
        <f>IF(Wedstrijden!M1251="x","B","")</f>
        <v/>
      </c>
      <c r="BQ1086" s="44" t="str">
        <f>IF(Wedstrijden!N1251="x","L1","")</f>
        <v/>
      </c>
      <c r="BR1086" s="44" t="str">
        <f>IF(Wedstrijden!O1251="x","L2","")</f>
        <v/>
      </c>
      <c r="BS1086" s="44" t="str">
        <f>IF(Wedstrijden!P1251="x","M1","")</f>
        <v/>
      </c>
      <c r="BT1086" s="44" t="str">
        <f>IF(Wedstrijden!Q1251="x","M2","")</f>
        <v/>
      </c>
      <c r="BU1086" s="44" t="str">
        <f>IF(Wedstrijden!R1251="x","Z1","")</f>
        <v/>
      </c>
      <c r="BV1086" s="44" t="str">
        <f>IF(Wedstrijden!S1251="x","Z2","")</f>
        <v/>
      </c>
      <c r="BW1086" s="44" t="str">
        <f>IF(COUNTA(Wedstrijden!T1251:AB1251)&lt;&gt;0,1,"")</f>
        <v/>
      </c>
      <c r="BX1086" s="44" t="str">
        <f t="shared" si="97"/>
        <v/>
      </c>
      <c r="BY1086" s="44" t="str">
        <f>IF(Wedstrijden!T1251="x","BB","")</f>
        <v/>
      </c>
      <c r="BZ1086" s="44" t="str">
        <f>IF(Wedstrijden!U1251="x","B","")</f>
        <v/>
      </c>
      <c r="CA1086" s="44" t="str">
        <f>IF(Wedstrijden!V1251="x","L1","")</f>
        <v/>
      </c>
      <c r="CB1086" s="44" t="str">
        <f>IF(Wedstrijden!W1251="x","L2","")</f>
        <v/>
      </c>
      <c r="CC1086" s="44" t="str">
        <f>IF(Wedstrijden!X1251="x","M1","")</f>
        <v/>
      </c>
      <c r="CD1086" s="44" t="str">
        <f>IF(Wedstrijden!Y1251="x","M2","")</f>
        <v/>
      </c>
      <c r="CE1086" s="44" t="str">
        <f>IF(Wedstrijden!Z1251="x","Z1","")</f>
        <v/>
      </c>
      <c r="CF1086" s="44" t="str">
        <f>IF(Wedstrijden!AA1251="x","Z2","")</f>
        <v/>
      </c>
      <c r="CG1086" s="44" t="str">
        <f>IF(Wedstrijden!AB1251="x","ZZL","")</f>
        <v/>
      </c>
      <c r="CL1086" s="44" t="str">
        <f>IF(COUNTA(Wedstrijden!AC1251:AJ1251)&lt;&gt;0,2,"")</f>
        <v/>
      </c>
      <c r="CM1086" s="44" t="str">
        <f t="shared" si="98"/>
        <v/>
      </c>
      <c r="CN1086" s="44" t="str">
        <f>IF(Wedstrijden!AC1251="x","AA","")</f>
        <v/>
      </c>
      <c r="CO1086" s="44" t="str">
        <f>IF(Wedstrijden!AD1251="x","A","")</f>
        <v/>
      </c>
      <c r="CP1086" s="44" t="str">
        <f>IF(Wedstrijden!AE1251="x","BB","")</f>
        <v/>
      </c>
      <c r="CQ1086" s="44" t="str">
        <f>IF(Wedstrijden!AF1251="x","B","")</f>
        <v/>
      </c>
      <c r="CR1086" s="44" t="str">
        <f>IF(Wedstrijden!AG1251="x","L","")</f>
        <v/>
      </c>
      <c r="CS1086" s="44" t="str">
        <f>IF(Wedstrijden!AH1251="x","M","")</f>
        <v/>
      </c>
      <c r="CT1086" s="44" t="str">
        <f>IF(Wedstrijden!AI1251="x","Z","")</f>
        <v/>
      </c>
      <c r="CU1086" s="44" t="str">
        <f>IF(Wedstrijden!AJ1251="x","ZZ","")</f>
        <v/>
      </c>
      <c r="CV1086" s="44" t="str">
        <f>IF(COUNTA(Wedstrijden!AK1251:AQ1251)&lt;&gt;0,2,"")</f>
        <v/>
      </c>
      <c r="CW1086" s="44" t="str">
        <f t="shared" si="99"/>
        <v/>
      </c>
      <c r="CX1086" s="44" t="str">
        <f>IF(Wedstrijden!AK1251="x","BB","")</f>
        <v/>
      </c>
      <c r="CY1086" s="44" t="str">
        <f>IF(Wedstrijden!AL1251="x","B","")</f>
        <v/>
      </c>
      <c r="CZ1086" s="44" t="str">
        <f>IF(Wedstrijden!AM1251="x","L","")</f>
        <v/>
      </c>
      <c r="DA1086" s="44" t="str">
        <f>IF(Wedstrijden!AN1251="x","M","")</f>
        <v/>
      </c>
      <c r="DB1086" s="44" t="str">
        <f>IF(Wedstrijden!AO1251="x","Z","")</f>
        <v/>
      </c>
      <c r="DC1086" s="44" t="str">
        <f>IF(Wedstrijden!AP1251="x","ZZ","")</f>
        <v/>
      </c>
      <c r="DD1086" s="44" t="str">
        <f>IF(Wedstrijden!AQ1251="x","1.40","")</f>
        <v/>
      </c>
      <c r="DE1086" s="44" t="str">
        <f>IF(COUNTA(Wedstrijden!AR1251:AT1251)&lt;&gt;0,6,"")</f>
        <v/>
      </c>
      <c r="DF1086" s="44" t="str">
        <f t="shared" si="100"/>
        <v/>
      </c>
      <c r="DG1086" s="44" t="str">
        <f>IF(Wedstrijden!AR1251="x","L","")</f>
        <v/>
      </c>
      <c r="DH1086" s="44" t="str">
        <f>IF(Wedstrijden!AS1251="x","M","")</f>
        <v/>
      </c>
      <c r="DI1086" s="44" t="str">
        <f>IF(Wedstrijden!AT1251="x","Z","")</f>
        <v/>
      </c>
      <c r="DJ1086" s="44" t="str">
        <f>IF(COUNTA(Wedstrijden!AU1251:AW1251)&lt;&gt;0,6,"")</f>
        <v/>
      </c>
      <c r="DK1086" s="44" t="str">
        <f t="shared" si="101"/>
        <v/>
      </c>
      <c r="DL1086" s="44" t="str">
        <f>IF(Wedstrijden!AU1251="x","L","")</f>
        <v/>
      </c>
      <c r="DM1086" s="44" t="str">
        <f>IF(Wedstrijden!AV1251="x","M","")</f>
        <v/>
      </c>
      <c r="DN1086" s="44" t="str">
        <f>IF(Wedstrijden!AW1251="x","Z","")</f>
        <v/>
      </c>
    </row>
    <row r="1087" spans="1:118" ht="15">
      <c r="A1087" s="48" t="e">
        <f>Wedstrijden!#REF!</f>
        <v>#REF!</v>
      </c>
      <c r="B1087" s="44" t="str">
        <f>IFERROR(VLOOKUP(Wedstrijden!E1252,Wedstrijdlocaties!$B$2:$E$499,2,FALSE),"")</f>
        <v/>
      </c>
      <c r="C1087" s="44" t="str">
        <f>Wedstrijden!F1252</f>
        <v/>
      </c>
      <c r="D1087" s="44" t="str">
        <f>IFERROR(VLOOKUP(Wedstrijden!G1252,Organisaties!$B$2:$C$501,2,FALSE),"")</f>
        <v/>
      </c>
      <c r="E1087" s="44" t="str">
        <f>IFERROR(VLOOKUP(Wedstrijden!G1252,Organisaties!$B$2:$F$501,5,FALSE),"")</f>
        <v/>
      </c>
      <c r="F1087" s="44" t="str">
        <f>IF(Wedstrijden!BC1252&lt;&gt;"",Wedstrijden!BC1252,"")</f>
        <v/>
      </c>
      <c r="G1087" s="44">
        <f>IF(Wedstrijden!AY1252="Indoor",1,0)</f>
        <v>0</v>
      </c>
      <c r="H1087" s="44">
        <f>Wedstrijden!AZ1252</f>
        <v>0</v>
      </c>
      <c r="I1087" s="44" t="str">
        <f>IF(Wedstrijden!AX1252="Nee",0,IF(Wedstrijden!AX1252="Ja",1,""))</f>
        <v/>
      </c>
      <c r="J1087" s="44" t="str">
        <f>IF(Wedstrijden!BA1252&lt;&gt;"",Wedstrijden!BA1252,"")</f>
        <v/>
      </c>
      <c r="W1087" s="45"/>
      <c r="AE1087" s="45"/>
      <c r="AN1087" s="45"/>
      <c r="AU1087" s="45"/>
      <c r="BA1087" s="45"/>
      <c r="BE1087" s="45"/>
      <c r="BJ1087" s="44" t="str">
        <f>IF(COUNTA(Wedstrijden!I1252:S1252)&lt;&gt;0,1,"")</f>
        <v/>
      </c>
      <c r="BK1087" s="44" t="str">
        <f t="shared" si="96"/>
        <v/>
      </c>
      <c r="BL1087" s="44" t="str">
        <f>IF(Wedstrijden!I1252="x","AA","")</f>
        <v/>
      </c>
      <c r="BM1087" s="44" t="str">
        <f>IF(Wedstrijden!J1252="x","A","")</f>
        <v/>
      </c>
      <c r="BN1087" s="44" t="str">
        <f>IF(Wedstrijden!K1252="x","B1","")</f>
        <v/>
      </c>
      <c r="BO1087" s="44" t="str">
        <f>IF(Wedstrijden!L1252="x","BB","")</f>
        <v/>
      </c>
      <c r="BP1087" s="44" t="str">
        <f>IF(Wedstrijden!M1252="x","B","")</f>
        <v/>
      </c>
      <c r="BQ1087" s="44" t="str">
        <f>IF(Wedstrijden!N1252="x","L1","")</f>
        <v/>
      </c>
      <c r="BR1087" s="44" t="str">
        <f>IF(Wedstrijden!O1252="x","L2","")</f>
        <v/>
      </c>
      <c r="BS1087" s="44" t="str">
        <f>IF(Wedstrijden!P1252="x","M1","")</f>
        <v/>
      </c>
      <c r="BT1087" s="44" t="str">
        <f>IF(Wedstrijden!Q1252="x","M2","")</f>
        <v/>
      </c>
      <c r="BU1087" s="44" t="str">
        <f>IF(Wedstrijden!R1252="x","Z1","")</f>
        <v/>
      </c>
      <c r="BV1087" s="44" t="str">
        <f>IF(Wedstrijden!S1252="x","Z2","")</f>
        <v/>
      </c>
      <c r="BW1087" s="44" t="str">
        <f>IF(COUNTA(Wedstrijden!T1252:AB1252)&lt;&gt;0,1,"")</f>
        <v/>
      </c>
      <c r="BX1087" s="44" t="str">
        <f t="shared" si="97"/>
        <v/>
      </c>
      <c r="BY1087" s="44" t="str">
        <f>IF(Wedstrijden!T1252="x","BB","")</f>
        <v/>
      </c>
      <c r="BZ1087" s="44" t="str">
        <f>IF(Wedstrijden!U1252="x","B","")</f>
        <v/>
      </c>
      <c r="CA1087" s="44" t="str">
        <f>IF(Wedstrijden!V1252="x","L1","")</f>
        <v/>
      </c>
      <c r="CB1087" s="44" t="str">
        <f>IF(Wedstrijden!W1252="x","L2","")</f>
        <v/>
      </c>
      <c r="CC1087" s="44" t="str">
        <f>IF(Wedstrijden!X1252="x","M1","")</f>
        <v/>
      </c>
      <c r="CD1087" s="44" t="str">
        <f>IF(Wedstrijden!Y1252="x","M2","")</f>
        <v/>
      </c>
      <c r="CE1087" s="44" t="str">
        <f>IF(Wedstrijden!Z1252="x","Z1","")</f>
        <v/>
      </c>
      <c r="CF1087" s="44" t="str">
        <f>IF(Wedstrijden!AA1252="x","Z2","")</f>
        <v/>
      </c>
      <c r="CG1087" s="44" t="str">
        <f>IF(Wedstrijden!AB1252="x","ZZL","")</f>
        <v/>
      </c>
      <c r="CL1087" s="44" t="str">
        <f>IF(COUNTA(Wedstrijden!AC1252:AJ1252)&lt;&gt;0,2,"")</f>
        <v/>
      </c>
      <c r="CM1087" s="44" t="str">
        <f t="shared" si="98"/>
        <v/>
      </c>
      <c r="CN1087" s="44" t="str">
        <f>IF(Wedstrijden!AC1252="x","AA","")</f>
        <v/>
      </c>
      <c r="CO1087" s="44" t="str">
        <f>IF(Wedstrijden!AD1252="x","A","")</f>
        <v/>
      </c>
      <c r="CP1087" s="44" t="str">
        <f>IF(Wedstrijden!AE1252="x","BB","")</f>
        <v/>
      </c>
      <c r="CQ1087" s="44" t="str">
        <f>IF(Wedstrijden!AF1252="x","B","")</f>
        <v/>
      </c>
      <c r="CR1087" s="44" t="str">
        <f>IF(Wedstrijden!AG1252="x","L","")</f>
        <v/>
      </c>
      <c r="CS1087" s="44" t="str">
        <f>IF(Wedstrijden!AH1252="x","M","")</f>
        <v/>
      </c>
      <c r="CT1087" s="44" t="str">
        <f>IF(Wedstrijden!AI1252="x","Z","")</f>
        <v/>
      </c>
      <c r="CU1087" s="44" t="str">
        <f>IF(Wedstrijden!AJ1252="x","ZZ","")</f>
        <v/>
      </c>
      <c r="CV1087" s="44" t="str">
        <f>IF(COUNTA(Wedstrijden!AK1252:AQ1252)&lt;&gt;0,2,"")</f>
        <v/>
      </c>
      <c r="CW1087" s="44" t="str">
        <f t="shared" si="99"/>
        <v/>
      </c>
      <c r="CX1087" s="44" t="str">
        <f>IF(Wedstrijden!AK1252="x","BB","")</f>
        <v/>
      </c>
      <c r="CY1087" s="44" t="str">
        <f>IF(Wedstrijden!AL1252="x","B","")</f>
        <v/>
      </c>
      <c r="CZ1087" s="44" t="str">
        <f>IF(Wedstrijden!AM1252="x","L","")</f>
        <v/>
      </c>
      <c r="DA1087" s="44" t="str">
        <f>IF(Wedstrijden!AN1252="x","M","")</f>
        <v/>
      </c>
      <c r="DB1087" s="44" t="str">
        <f>IF(Wedstrijden!AO1252="x","Z","")</f>
        <v/>
      </c>
      <c r="DC1087" s="44" t="str">
        <f>IF(Wedstrijden!AP1252="x","ZZ","")</f>
        <v/>
      </c>
      <c r="DD1087" s="44" t="str">
        <f>IF(Wedstrijden!AQ1252="x","1.40","")</f>
        <v/>
      </c>
      <c r="DE1087" s="44" t="str">
        <f>IF(COUNTA(Wedstrijden!AR1252:AT1252)&lt;&gt;0,6,"")</f>
        <v/>
      </c>
      <c r="DF1087" s="44" t="str">
        <f t="shared" si="100"/>
        <v/>
      </c>
      <c r="DG1087" s="44" t="str">
        <f>IF(Wedstrijden!AR1252="x","L","")</f>
        <v/>
      </c>
      <c r="DH1087" s="44" t="str">
        <f>IF(Wedstrijden!AS1252="x","M","")</f>
        <v/>
      </c>
      <c r="DI1087" s="44" t="str">
        <f>IF(Wedstrijden!AT1252="x","Z","")</f>
        <v/>
      </c>
      <c r="DJ1087" s="44" t="str">
        <f>IF(COUNTA(Wedstrijden!AU1252:AW1252)&lt;&gt;0,6,"")</f>
        <v/>
      </c>
      <c r="DK1087" s="44" t="str">
        <f t="shared" si="101"/>
        <v/>
      </c>
      <c r="DL1087" s="44" t="str">
        <f>IF(Wedstrijden!AU1252="x","L","")</f>
        <v/>
      </c>
      <c r="DM1087" s="44" t="str">
        <f>IF(Wedstrijden!AV1252="x","M","")</f>
        <v/>
      </c>
      <c r="DN1087" s="44" t="str">
        <f>IF(Wedstrijden!AW1252="x","Z","")</f>
        <v/>
      </c>
    </row>
    <row r="1088" spans="1:118" ht="15">
      <c r="A1088" s="48" t="e">
        <f>Wedstrijden!#REF!</f>
        <v>#REF!</v>
      </c>
      <c r="B1088" s="44" t="str">
        <f>IFERROR(VLOOKUP(Wedstrijden!E1253,Wedstrijdlocaties!$B$2:$E$499,2,FALSE),"")</f>
        <v/>
      </c>
      <c r="C1088" s="44" t="str">
        <f>Wedstrijden!F1253</f>
        <v/>
      </c>
      <c r="D1088" s="44" t="str">
        <f>IFERROR(VLOOKUP(Wedstrijden!G1253,Organisaties!$B$2:$C$501,2,FALSE),"")</f>
        <v/>
      </c>
      <c r="E1088" s="44" t="str">
        <f>IFERROR(VLOOKUP(Wedstrijden!G1253,Organisaties!$B$2:$F$501,5,FALSE),"")</f>
        <v/>
      </c>
      <c r="F1088" s="44" t="str">
        <f>IF(Wedstrijden!BC1253&lt;&gt;"",Wedstrijden!BC1253,"")</f>
        <v/>
      </c>
      <c r="G1088" s="44">
        <f>IF(Wedstrijden!AY1253="Indoor",1,0)</f>
        <v>0</v>
      </c>
      <c r="H1088" s="44">
        <f>Wedstrijden!AZ1253</f>
        <v>0</v>
      </c>
      <c r="I1088" s="44" t="str">
        <f>IF(Wedstrijden!AX1253="Nee",0,IF(Wedstrijden!AX1253="Ja",1,""))</f>
        <v/>
      </c>
      <c r="J1088" s="44" t="str">
        <f>IF(Wedstrijden!BA1253&lt;&gt;"",Wedstrijden!BA1253,"")</f>
        <v/>
      </c>
      <c r="W1088" s="45"/>
      <c r="AE1088" s="45"/>
      <c r="AN1088" s="45"/>
      <c r="AU1088" s="45"/>
      <c r="BA1088" s="45"/>
      <c r="BE1088" s="45"/>
      <c r="BJ1088" s="44" t="str">
        <f>IF(COUNTA(Wedstrijden!I1253:S1253)&lt;&gt;0,1,"")</f>
        <v/>
      </c>
      <c r="BK1088" s="44" t="str">
        <f t="shared" si="96"/>
        <v/>
      </c>
      <c r="BL1088" s="44" t="str">
        <f>IF(Wedstrijden!I1253="x","AA","")</f>
        <v/>
      </c>
      <c r="BM1088" s="44" t="str">
        <f>IF(Wedstrijden!J1253="x","A","")</f>
        <v/>
      </c>
      <c r="BN1088" s="44" t="str">
        <f>IF(Wedstrijden!K1253="x","B1","")</f>
        <v/>
      </c>
      <c r="BO1088" s="44" t="str">
        <f>IF(Wedstrijden!L1253="x","BB","")</f>
        <v/>
      </c>
      <c r="BP1088" s="44" t="str">
        <f>IF(Wedstrijden!M1253="x","B","")</f>
        <v/>
      </c>
      <c r="BQ1088" s="44" t="str">
        <f>IF(Wedstrijden!N1253="x","L1","")</f>
        <v/>
      </c>
      <c r="BR1088" s="44" t="str">
        <f>IF(Wedstrijden!O1253="x","L2","")</f>
        <v/>
      </c>
      <c r="BS1088" s="44" t="str">
        <f>IF(Wedstrijden!P1253="x","M1","")</f>
        <v/>
      </c>
      <c r="BT1088" s="44" t="str">
        <f>IF(Wedstrijden!Q1253="x","M2","")</f>
        <v/>
      </c>
      <c r="BU1088" s="44" t="str">
        <f>IF(Wedstrijden!R1253="x","Z1","")</f>
        <v/>
      </c>
      <c r="BV1088" s="44" t="str">
        <f>IF(Wedstrijden!S1253="x","Z2","")</f>
        <v/>
      </c>
      <c r="BW1088" s="44" t="str">
        <f>IF(COUNTA(Wedstrijden!T1253:AB1253)&lt;&gt;0,1,"")</f>
        <v/>
      </c>
      <c r="BX1088" s="44" t="str">
        <f t="shared" si="97"/>
        <v/>
      </c>
      <c r="BY1088" s="44" t="str">
        <f>IF(Wedstrijden!T1253="x","BB","")</f>
        <v/>
      </c>
      <c r="BZ1088" s="44" t="str">
        <f>IF(Wedstrijden!U1253="x","B","")</f>
        <v/>
      </c>
      <c r="CA1088" s="44" t="str">
        <f>IF(Wedstrijden!V1253="x","L1","")</f>
        <v/>
      </c>
      <c r="CB1088" s="44" t="str">
        <f>IF(Wedstrijden!W1253="x","L2","")</f>
        <v/>
      </c>
      <c r="CC1088" s="44" t="str">
        <f>IF(Wedstrijden!X1253="x","M1","")</f>
        <v/>
      </c>
      <c r="CD1088" s="44" t="str">
        <f>IF(Wedstrijden!Y1253="x","M2","")</f>
        <v/>
      </c>
      <c r="CE1088" s="44" t="str">
        <f>IF(Wedstrijden!Z1253="x","Z1","")</f>
        <v/>
      </c>
      <c r="CF1088" s="44" t="str">
        <f>IF(Wedstrijden!AA1253="x","Z2","")</f>
        <v/>
      </c>
      <c r="CG1088" s="44" t="str">
        <f>IF(Wedstrijden!AB1253="x","ZZL","")</f>
        <v/>
      </c>
      <c r="CL1088" s="44" t="str">
        <f>IF(COUNTA(Wedstrijden!AC1253:AJ1253)&lt;&gt;0,2,"")</f>
        <v/>
      </c>
      <c r="CM1088" s="44" t="str">
        <f t="shared" si="98"/>
        <v/>
      </c>
      <c r="CN1088" s="44" t="str">
        <f>IF(Wedstrijden!AC1253="x","AA","")</f>
        <v/>
      </c>
      <c r="CO1088" s="44" t="str">
        <f>IF(Wedstrijden!AD1253="x","A","")</f>
        <v/>
      </c>
      <c r="CP1088" s="44" t="str">
        <f>IF(Wedstrijden!AE1253="x","BB","")</f>
        <v/>
      </c>
      <c r="CQ1088" s="44" t="str">
        <f>IF(Wedstrijden!AF1253="x","B","")</f>
        <v/>
      </c>
      <c r="CR1088" s="44" t="str">
        <f>IF(Wedstrijden!AG1253="x","L","")</f>
        <v/>
      </c>
      <c r="CS1088" s="44" t="str">
        <f>IF(Wedstrijden!AH1253="x","M","")</f>
        <v/>
      </c>
      <c r="CT1088" s="44" t="str">
        <f>IF(Wedstrijden!AI1253="x","Z","")</f>
        <v/>
      </c>
      <c r="CU1088" s="44" t="str">
        <f>IF(Wedstrijden!AJ1253="x","ZZ","")</f>
        <v/>
      </c>
      <c r="CV1088" s="44" t="str">
        <f>IF(COUNTA(Wedstrijden!AK1253:AQ1253)&lt;&gt;0,2,"")</f>
        <v/>
      </c>
      <c r="CW1088" s="44" t="str">
        <f t="shared" si="99"/>
        <v/>
      </c>
      <c r="CX1088" s="44" t="str">
        <f>IF(Wedstrijden!AK1253="x","BB","")</f>
        <v/>
      </c>
      <c r="CY1088" s="44" t="str">
        <f>IF(Wedstrijden!AL1253="x","B","")</f>
        <v/>
      </c>
      <c r="CZ1088" s="44" t="str">
        <f>IF(Wedstrijden!AM1253="x","L","")</f>
        <v/>
      </c>
      <c r="DA1088" s="44" t="str">
        <f>IF(Wedstrijden!AN1253="x","M","")</f>
        <v/>
      </c>
      <c r="DB1088" s="44" t="str">
        <f>IF(Wedstrijden!AO1253="x","Z","")</f>
        <v/>
      </c>
      <c r="DC1088" s="44" t="str">
        <f>IF(Wedstrijden!AP1253="x","ZZ","")</f>
        <v/>
      </c>
      <c r="DD1088" s="44" t="str">
        <f>IF(Wedstrijden!AQ1253="x","1.40","")</f>
        <v/>
      </c>
      <c r="DE1088" s="44" t="str">
        <f>IF(COUNTA(Wedstrijden!AR1253:AT1253)&lt;&gt;0,6,"")</f>
        <v/>
      </c>
      <c r="DF1088" s="44" t="str">
        <f t="shared" si="100"/>
        <v/>
      </c>
      <c r="DG1088" s="44" t="str">
        <f>IF(Wedstrijden!AR1253="x","L","")</f>
        <v/>
      </c>
      <c r="DH1088" s="44" t="str">
        <f>IF(Wedstrijden!AS1253="x","M","")</f>
        <v/>
      </c>
      <c r="DI1088" s="44" t="str">
        <f>IF(Wedstrijden!AT1253="x","Z","")</f>
        <v/>
      </c>
      <c r="DJ1088" s="44" t="str">
        <f>IF(COUNTA(Wedstrijden!AU1253:AW1253)&lt;&gt;0,6,"")</f>
        <v/>
      </c>
      <c r="DK1088" s="44" t="str">
        <f t="shared" si="101"/>
        <v/>
      </c>
      <c r="DL1088" s="44" t="str">
        <f>IF(Wedstrijden!AU1253="x","L","")</f>
        <v/>
      </c>
      <c r="DM1088" s="44" t="str">
        <f>IF(Wedstrijden!AV1253="x","M","")</f>
        <v/>
      </c>
      <c r="DN1088" s="44" t="str">
        <f>IF(Wedstrijden!AW1253="x","Z","")</f>
        <v/>
      </c>
    </row>
    <row r="1089" spans="1:118" ht="15">
      <c r="A1089" s="48" t="e">
        <f>Wedstrijden!#REF!</f>
        <v>#REF!</v>
      </c>
      <c r="B1089" s="44" t="str">
        <f>IFERROR(VLOOKUP(Wedstrijden!E1254,Wedstrijdlocaties!$B$2:$E$499,2,FALSE),"")</f>
        <v/>
      </c>
      <c r="C1089" s="44" t="str">
        <f>Wedstrijden!F1254</f>
        <v/>
      </c>
      <c r="D1089" s="44" t="str">
        <f>IFERROR(VLOOKUP(Wedstrijden!G1254,Organisaties!$B$2:$C$501,2,FALSE),"")</f>
        <v/>
      </c>
      <c r="E1089" s="44" t="str">
        <f>IFERROR(VLOOKUP(Wedstrijden!G1254,Organisaties!$B$2:$F$501,5,FALSE),"")</f>
        <v/>
      </c>
      <c r="F1089" s="44" t="str">
        <f>IF(Wedstrijden!BC1254&lt;&gt;"",Wedstrijden!BC1254,"")</f>
        <v/>
      </c>
      <c r="G1089" s="44">
        <f>IF(Wedstrijden!AY1254="Indoor",1,0)</f>
        <v>0</v>
      </c>
      <c r="H1089" s="44">
        <f>Wedstrijden!AZ1254</f>
        <v>0</v>
      </c>
      <c r="I1089" s="44" t="str">
        <f>IF(Wedstrijden!AX1254="Nee",0,IF(Wedstrijden!AX1254="Ja",1,""))</f>
        <v/>
      </c>
      <c r="J1089" s="44" t="str">
        <f>IF(Wedstrijden!BA1254&lt;&gt;"",Wedstrijden!BA1254,"")</f>
        <v/>
      </c>
      <c r="W1089" s="45"/>
      <c r="AE1089" s="45"/>
      <c r="AN1089" s="45"/>
      <c r="AU1089" s="45"/>
      <c r="BA1089" s="45"/>
      <c r="BE1089" s="45"/>
      <c r="BJ1089" s="44" t="str">
        <f>IF(COUNTA(Wedstrijden!I1254:S1254)&lt;&gt;0,1,"")</f>
        <v/>
      </c>
      <c r="BK1089" s="44" t="str">
        <f t="shared" si="96"/>
        <v/>
      </c>
      <c r="BL1089" s="44" t="str">
        <f>IF(Wedstrijden!I1254="x","AA","")</f>
        <v/>
      </c>
      <c r="BM1089" s="44" t="str">
        <f>IF(Wedstrijden!J1254="x","A","")</f>
        <v/>
      </c>
      <c r="BN1089" s="44" t="str">
        <f>IF(Wedstrijden!K1254="x","B1","")</f>
        <v/>
      </c>
      <c r="BO1089" s="44" t="str">
        <f>IF(Wedstrijden!L1254="x","BB","")</f>
        <v/>
      </c>
      <c r="BP1089" s="44" t="str">
        <f>IF(Wedstrijden!M1254="x","B","")</f>
        <v/>
      </c>
      <c r="BQ1089" s="44" t="str">
        <f>IF(Wedstrijden!N1254="x","L1","")</f>
        <v/>
      </c>
      <c r="BR1089" s="44" t="str">
        <f>IF(Wedstrijden!O1254="x","L2","")</f>
        <v/>
      </c>
      <c r="BS1089" s="44" t="str">
        <f>IF(Wedstrijden!P1254="x","M1","")</f>
        <v/>
      </c>
      <c r="BT1089" s="44" t="str">
        <f>IF(Wedstrijden!Q1254="x","M2","")</f>
        <v/>
      </c>
      <c r="BU1089" s="44" t="str">
        <f>IF(Wedstrijden!R1254="x","Z1","")</f>
        <v/>
      </c>
      <c r="BV1089" s="44" t="str">
        <f>IF(Wedstrijden!S1254="x","Z2","")</f>
        <v/>
      </c>
      <c r="BW1089" s="44" t="str">
        <f>IF(COUNTA(Wedstrijden!T1254:AB1254)&lt;&gt;0,1,"")</f>
        <v/>
      </c>
      <c r="BX1089" s="44" t="str">
        <f t="shared" si="97"/>
        <v/>
      </c>
      <c r="BY1089" s="44" t="str">
        <f>IF(Wedstrijden!T1254="x","BB","")</f>
        <v/>
      </c>
      <c r="BZ1089" s="44" t="str">
        <f>IF(Wedstrijden!U1254="x","B","")</f>
        <v/>
      </c>
      <c r="CA1089" s="44" t="str">
        <f>IF(Wedstrijden!V1254="x","L1","")</f>
        <v/>
      </c>
      <c r="CB1089" s="44" t="str">
        <f>IF(Wedstrijden!W1254="x","L2","")</f>
        <v/>
      </c>
      <c r="CC1089" s="44" t="str">
        <f>IF(Wedstrijden!X1254="x","M1","")</f>
        <v/>
      </c>
      <c r="CD1089" s="44" t="str">
        <f>IF(Wedstrijden!Y1254="x","M2","")</f>
        <v/>
      </c>
      <c r="CE1089" s="44" t="str">
        <f>IF(Wedstrijden!Z1254="x","Z1","")</f>
        <v/>
      </c>
      <c r="CF1089" s="44" t="str">
        <f>IF(Wedstrijden!AA1254="x","Z2","")</f>
        <v/>
      </c>
      <c r="CG1089" s="44" t="str">
        <f>IF(Wedstrijden!AB1254="x","ZZL","")</f>
        <v/>
      </c>
      <c r="CL1089" s="44" t="str">
        <f>IF(COUNTA(Wedstrijden!AC1254:AJ1254)&lt;&gt;0,2,"")</f>
        <v/>
      </c>
      <c r="CM1089" s="44" t="str">
        <f t="shared" si="98"/>
        <v/>
      </c>
      <c r="CN1089" s="44" t="str">
        <f>IF(Wedstrijden!AC1254="x","AA","")</f>
        <v/>
      </c>
      <c r="CO1089" s="44" t="str">
        <f>IF(Wedstrijden!AD1254="x","A","")</f>
        <v/>
      </c>
      <c r="CP1089" s="44" t="str">
        <f>IF(Wedstrijden!AE1254="x","BB","")</f>
        <v/>
      </c>
      <c r="CQ1089" s="44" t="str">
        <f>IF(Wedstrijden!AF1254="x","B","")</f>
        <v/>
      </c>
      <c r="CR1089" s="44" t="str">
        <f>IF(Wedstrijden!AG1254="x","L","")</f>
        <v/>
      </c>
      <c r="CS1089" s="44" t="str">
        <f>IF(Wedstrijden!AH1254="x","M","")</f>
        <v/>
      </c>
      <c r="CT1089" s="44" t="str">
        <f>IF(Wedstrijden!AI1254="x","Z","")</f>
        <v/>
      </c>
      <c r="CU1089" s="44" t="str">
        <f>IF(Wedstrijden!AJ1254="x","ZZ","")</f>
        <v/>
      </c>
      <c r="CV1089" s="44" t="str">
        <f>IF(COUNTA(Wedstrijden!AK1254:AQ1254)&lt;&gt;0,2,"")</f>
        <v/>
      </c>
      <c r="CW1089" s="44" t="str">
        <f t="shared" si="99"/>
        <v/>
      </c>
      <c r="CX1089" s="44" t="str">
        <f>IF(Wedstrijden!AK1254="x","BB","")</f>
        <v/>
      </c>
      <c r="CY1089" s="44" t="str">
        <f>IF(Wedstrijden!AL1254="x","B","")</f>
        <v/>
      </c>
      <c r="CZ1089" s="44" t="str">
        <f>IF(Wedstrijden!AM1254="x","L","")</f>
        <v/>
      </c>
      <c r="DA1089" s="44" t="str">
        <f>IF(Wedstrijden!AN1254="x","M","")</f>
        <v/>
      </c>
      <c r="DB1089" s="44" t="str">
        <f>IF(Wedstrijden!AO1254="x","Z","")</f>
        <v/>
      </c>
      <c r="DC1089" s="44" t="str">
        <f>IF(Wedstrijden!AP1254="x","ZZ","")</f>
        <v/>
      </c>
      <c r="DD1089" s="44" t="str">
        <f>IF(Wedstrijden!AQ1254="x","1.40","")</f>
        <v/>
      </c>
      <c r="DE1089" s="44" t="str">
        <f>IF(COUNTA(Wedstrijden!AR1254:AT1254)&lt;&gt;0,6,"")</f>
        <v/>
      </c>
      <c r="DF1089" s="44" t="str">
        <f t="shared" si="100"/>
        <v/>
      </c>
      <c r="DG1089" s="44" t="str">
        <f>IF(Wedstrijden!AR1254="x","L","")</f>
        <v/>
      </c>
      <c r="DH1089" s="44" t="str">
        <f>IF(Wedstrijden!AS1254="x","M","")</f>
        <v/>
      </c>
      <c r="DI1089" s="44" t="str">
        <f>IF(Wedstrijden!AT1254="x","Z","")</f>
        <v/>
      </c>
      <c r="DJ1089" s="44" t="str">
        <f>IF(COUNTA(Wedstrijden!AU1254:AW1254)&lt;&gt;0,6,"")</f>
        <v/>
      </c>
      <c r="DK1089" s="44" t="str">
        <f t="shared" si="101"/>
        <v/>
      </c>
      <c r="DL1089" s="44" t="str">
        <f>IF(Wedstrijden!AU1254="x","L","")</f>
        <v/>
      </c>
      <c r="DM1089" s="44" t="str">
        <f>IF(Wedstrijden!AV1254="x","M","")</f>
        <v/>
      </c>
      <c r="DN1089" s="44" t="str">
        <f>IF(Wedstrijden!AW1254="x","Z","")</f>
        <v/>
      </c>
    </row>
    <row r="1090" spans="1:118" ht="15">
      <c r="A1090" s="48" t="e">
        <f>Wedstrijden!#REF!</f>
        <v>#REF!</v>
      </c>
      <c r="B1090" s="44" t="str">
        <f>IFERROR(VLOOKUP(Wedstrijden!E1255,Wedstrijdlocaties!$B$2:$E$499,2,FALSE),"")</f>
        <v/>
      </c>
      <c r="C1090" s="44" t="str">
        <f>Wedstrijden!F1255</f>
        <v/>
      </c>
      <c r="D1090" s="44" t="str">
        <f>IFERROR(VLOOKUP(Wedstrijden!G1255,Organisaties!$B$2:$C$501,2,FALSE),"")</f>
        <v/>
      </c>
      <c r="E1090" s="44" t="str">
        <f>IFERROR(VLOOKUP(Wedstrijden!G1255,Organisaties!$B$2:$F$501,5,FALSE),"")</f>
        <v/>
      </c>
      <c r="F1090" s="44" t="str">
        <f>IF(Wedstrijden!BC1255&lt;&gt;"",Wedstrijden!BC1255,"")</f>
        <v/>
      </c>
      <c r="G1090" s="44">
        <f>IF(Wedstrijden!AY1255="Indoor",1,0)</f>
        <v>0</v>
      </c>
      <c r="H1090" s="44">
        <f>Wedstrijden!AZ1255</f>
        <v>0</v>
      </c>
      <c r="I1090" s="44" t="str">
        <f>IF(Wedstrijden!AX1255="Nee",0,IF(Wedstrijden!AX1255="Ja",1,""))</f>
        <v/>
      </c>
      <c r="J1090" s="44" t="str">
        <f>IF(Wedstrijden!BA1255&lt;&gt;"",Wedstrijden!BA1255,"")</f>
        <v/>
      </c>
      <c r="W1090" s="45"/>
      <c r="AE1090" s="45"/>
      <c r="AN1090" s="45"/>
      <c r="AU1090" s="45"/>
      <c r="BA1090" s="45"/>
      <c r="BE1090" s="45"/>
      <c r="BJ1090" s="44" t="str">
        <f>IF(COUNTA(Wedstrijden!I1255:S1255)&lt;&gt;0,1,"")</f>
        <v/>
      </c>
      <c r="BK1090" s="44" t="str">
        <f t="shared" si="96"/>
        <v/>
      </c>
      <c r="BL1090" s="44" t="str">
        <f>IF(Wedstrijden!I1255="x","AA","")</f>
        <v/>
      </c>
      <c r="BM1090" s="44" t="str">
        <f>IF(Wedstrijden!J1255="x","A","")</f>
        <v/>
      </c>
      <c r="BN1090" s="44" t="str">
        <f>IF(Wedstrijden!K1255="x","B1","")</f>
        <v/>
      </c>
      <c r="BO1090" s="44" t="str">
        <f>IF(Wedstrijden!L1255="x","BB","")</f>
        <v/>
      </c>
      <c r="BP1090" s="44" t="str">
        <f>IF(Wedstrijden!M1255="x","B","")</f>
        <v/>
      </c>
      <c r="BQ1090" s="44" t="str">
        <f>IF(Wedstrijden!N1255="x","L1","")</f>
        <v/>
      </c>
      <c r="BR1090" s="44" t="str">
        <f>IF(Wedstrijden!O1255="x","L2","")</f>
        <v/>
      </c>
      <c r="BS1090" s="44" t="str">
        <f>IF(Wedstrijden!P1255="x","M1","")</f>
        <v/>
      </c>
      <c r="BT1090" s="44" t="str">
        <f>IF(Wedstrijden!Q1255="x","M2","")</f>
        <v/>
      </c>
      <c r="BU1090" s="44" t="str">
        <f>IF(Wedstrijden!R1255="x","Z1","")</f>
        <v/>
      </c>
      <c r="BV1090" s="44" t="str">
        <f>IF(Wedstrijden!S1255="x","Z2","")</f>
        <v/>
      </c>
      <c r="BW1090" s="44" t="str">
        <f>IF(COUNTA(Wedstrijden!T1255:AB1255)&lt;&gt;0,1,"")</f>
        <v/>
      </c>
      <c r="BX1090" s="44" t="str">
        <f t="shared" si="97"/>
        <v/>
      </c>
      <c r="BY1090" s="44" t="str">
        <f>IF(Wedstrijden!T1255="x","BB","")</f>
        <v/>
      </c>
      <c r="BZ1090" s="44" t="str">
        <f>IF(Wedstrijden!U1255="x","B","")</f>
        <v/>
      </c>
      <c r="CA1090" s="44" t="str">
        <f>IF(Wedstrijden!V1255="x","L1","")</f>
        <v/>
      </c>
      <c r="CB1090" s="44" t="str">
        <f>IF(Wedstrijden!W1255="x","L2","")</f>
        <v/>
      </c>
      <c r="CC1090" s="44" t="str">
        <f>IF(Wedstrijden!X1255="x","M1","")</f>
        <v/>
      </c>
      <c r="CD1090" s="44" t="str">
        <f>IF(Wedstrijden!Y1255="x","M2","")</f>
        <v/>
      </c>
      <c r="CE1090" s="44" t="str">
        <f>IF(Wedstrijden!Z1255="x","Z1","")</f>
        <v/>
      </c>
      <c r="CF1090" s="44" t="str">
        <f>IF(Wedstrijden!AA1255="x","Z2","")</f>
        <v/>
      </c>
      <c r="CG1090" s="44" t="str">
        <f>IF(Wedstrijden!AB1255="x","ZZL","")</f>
        <v/>
      </c>
      <c r="CL1090" s="44" t="str">
        <f>IF(COUNTA(Wedstrijden!AC1255:AJ1255)&lt;&gt;0,2,"")</f>
        <v/>
      </c>
      <c r="CM1090" s="44" t="str">
        <f t="shared" si="98"/>
        <v/>
      </c>
      <c r="CN1090" s="44" t="str">
        <f>IF(Wedstrijden!AC1255="x","AA","")</f>
        <v/>
      </c>
      <c r="CO1090" s="44" t="str">
        <f>IF(Wedstrijden!AD1255="x","A","")</f>
        <v/>
      </c>
      <c r="CP1090" s="44" t="str">
        <f>IF(Wedstrijden!AE1255="x","BB","")</f>
        <v/>
      </c>
      <c r="CQ1090" s="44" t="str">
        <f>IF(Wedstrijden!AF1255="x","B","")</f>
        <v/>
      </c>
      <c r="CR1090" s="44" t="str">
        <f>IF(Wedstrijden!AG1255="x","L","")</f>
        <v/>
      </c>
      <c r="CS1090" s="44" t="str">
        <f>IF(Wedstrijden!AH1255="x","M","")</f>
        <v/>
      </c>
      <c r="CT1090" s="44" t="str">
        <f>IF(Wedstrijden!AI1255="x","Z","")</f>
        <v/>
      </c>
      <c r="CU1090" s="44" t="str">
        <f>IF(Wedstrijden!AJ1255="x","ZZ","")</f>
        <v/>
      </c>
      <c r="CV1090" s="44" t="str">
        <f>IF(COUNTA(Wedstrijden!AK1255:AQ1255)&lt;&gt;0,2,"")</f>
        <v/>
      </c>
      <c r="CW1090" s="44" t="str">
        <f t="shared" si="99"/>
        <v/>
      </c>
      <c r="CX1090" s="44" t="str">
        <f>IF(Wedstrijden!AK1255="x","BB","")</f>
        <v/>
      </c>
      <c r="CY1090" s="44" t="str">
        <f>IF(Wedstrijden!AL1255="x","B","")</f>
        <v/>
      </c>
      <c r="CZ1090" s="44" t="str">
        <f>IF(Wedstrijden!AM1255="x","L","")</f>
        <v/>
      </c>
      <c r="DA1090" s="44" t="str">
        <f>IF(Wedstrijden!AN1255="x","M","")</f>
        <v/>
      </c>
      <c r="DB1090" s="44" t="str">
        <f>IF(Wedstrijden!AO1255="x","Z","")</f>
        <v/>
      </c>
      <c r="DC1090" s="44" t="str">
        <f>IF(Wedstrijden!AP1255="x","ZZ","")</f>
        <v/>
      </c>
      <c r="DD1090" s="44" t="str">
        <f>IF(Wedstrijden!AQ1255="x","1.40","")</f>
        <v/>
      </c>
      <c r="DE1090" s="44" t="str">
        <f>IF(COUNTA(Wedstrijden!AR1255:AT1255)&lt;&gt;0,6,"")</f>
        <v/>
      </c>
      <c r="DF1090" s="44" t="str">
        <f t="shared" si="100"/>
        <v/>
      </c>
      <c r="DG1090" s="44" t="str">
        <f>IF(Wedstrijden!AR1255="x","L","")</f>
        <v/>
      </c>
      <c r="DH1090" s="44" t="str">
        <f>IF(Wedstrijden!AS1255="x","M","")</f>
        <v/>
      </c>
      <c r="DI1090" s="44" t="str">
        <f>IF(Wedstrijden!AT1255="x","Z","")</f>
        <v/>
      </c>
      <c r="DJ1090" s="44" t="str">
        <f>IF(COUNTA(Wedstrijden!AU1255:AW1255)&lt;&gt;0,6,"")</f>
        <v/>
      </c>
      <c r="DK1090" s="44" t="str">
        <f t="shared" si="101"/>
        <v/>
      </c>
      <c r="DL1090" s="44" t="str">
        <f>IF(Wedstrijden!AU1255="x","L","")</f>
        <v/>
      </c>
      <c r="DM1090" s="44" t="str">
        <f>IF(Wedstrijden!AV1255="x","M","")</f>
        <v/>
      </c>
      <c r="DN1090" s="44" t="str">
        <f>IF(Wedstrijden!AW1255="x","Z","")</f>
        <v/>
      </c>
    </row>
    <row r="1091" spans="1:118" ht="15">
      <c r="A1091" s="48" t="e">
        <f>Wedstrijden!#REF!</f>
        <v>#REF!</v>
      </c>
      <c r="B1091" s="44" t="str">
        <f>IFERROR(VLOOKUP(Wedstrijden!E1256,Wedstrijdlocaties!$B$2:$E$499,2,FALSE),"")</f>
        <v/>
      </c>
      <c r="C1091" s="44" t="str">
        <f>Wedstrijden!F1256</f>
        <v/>
      </c>
      <c r="D1091" s="44" t="str">
        <f>IFERROR(VLOOKUP(Wedstrijden!G1256,Organisaties!$B$2:$C$501,2,FALSE),"")</f>
        <v/>
      </c>
      <c r="E1091" s="44" t="str">
        <f>IFERROR(VLOOKUP(Wedstrijden!G1256,Organisaties!$B$2:$F$501,5,FALSE),"")</f>
        <v/>
      </c>
      <c r="F1091" s="44" t="str">
        <f>IF(Wedstrijden!BC1256&lt;&gt;"",Wedstrijden!BC1256,"")</f>
        <v/>
      </c>
      <c r="G1091" s="44">
        <f>IF(Wedstrijden!AY1256="Indoor",1,0)</f>
        <v>0</v>
      </c>
      <c r="H1091" s="44">
        <f>Wedstrijden!AZ1256</f>
        <v>0</v>
      </c>
      <c r="I1091" s="44" t="str">
        <f>IF(Wedstrijden!AX1256="Nee",0,IF(Wedstrijden!AX1256="Ja",1,""))</f>
        <v/>
      </c>
      <c r="J1091" s="44" t="str">
        <f>IF(Wedstrijden!BA1256&lt;&gt;"",Wedstrijden!BA1256,"")</f>
        <v/>
      </c>
      <c r="W1091" s="45"/>
      <c r="AE1091" s="45"/>
      <c r="AN1091" s="45"/>
      <c r="AU1091" s="45"/>
      <c r="BA1091" s="45"/>
      <c r="BE1091" s="45"/>
      <c r="BJ1091" s="44" t="str">
        <f>IF(COUNTA(Wedstrijden!I1256:S1256)&lt;&gt;0,1,"")</f>
        <v/>
      </c>
      <c r="BK1091" s="44" t="str">
        <f t="shared" ref="BK1091:BK1154" si="102">IF(COUNTBLANK(BJ1091) = 1,"",2)</f>
        <v/>
      </c>
      <c r="BL1091" s="44" t="str">
        <f>IF(Wedstrijden!I1256="x","AA","")</f>
        <v/>
      </c>
      <c r="BM1091" s="44" t="str">
        <f>IF(Wedstrijden!J1256="x","A","")</f>
        <v/>
      </c>
      <c r="BN1091" s="44" t="str">
        <f>IF(Wedstrijden!K1256="x","B1","")</f>
        <v/>
      </c>
      <c r="BO1091" s="44" t="str">
        <f>IF(Wedstrijden!L1256="x","BB","")</f>
        <v/>
      </c>
      <c r="BP1091" s="44" t="str">
        <f>IF(Wedstrijden!M1256="x","B","")</f>
        <v/>
      </c>
      <c r="BQ1091" s="44" t="str">
        <f>IF(Wedstrijden!N1256="x","L1","")</f>
        <v/>
      </c>
      <c r="BR1091" s="44" t="str">
        <f>IF(Wedstrijden!O1256="x","L2","")</f>
        <v/>
      </c>
      <c r="BS1091" s="44" t="str">
        <f>IF(Wedstrijden!P1256="x","M1","")</f>
        <v/>
      </c>
      <c r="BT1091" s="44" t="str">
        <f>IF(Wedstrijden!Q1256="x","M2","")</f>
        <v/>
      </c>
      <c r="BU1091" s="44" t="str">
        <f>IF(Wedstrijden!R1256="x","Z1","")</f>
        <v/>
      </c>
      <c r="BV1091" s="44" t="str">
        <f>IF(Wedstrijden!S1256="x","Z2","")</f>
        <v/>
      </c>
      <c r="BW1091" s="44" t="str">
        <f>IF(COUNTA(Wedstrijden!T1256:AB1256)&lt;&gt;0,1,"")</f>
        <v/>
      </c>
      <c r="BX1091" s="44" t="str">
        <f t="shared" ref="BX1091:BX1154" si="103">IF(COUNTBLANK(BW1091) = 1,"",1)</f>
        <v/>
      </c>
      <c r="BY1091" s="44" t="str">
        <f>IF(Wedstrijden!T1256="x","BB","")</f>
        <v/>
      </c>
      <c r="BZ1091" s="44" t="str">
        <f>IF(Wedstrijden!U1256="x","B","")</f>
        <v/>
      </c>
      <c r="CA1091" s="44" t="str">
        <f>IF(Wedstrijden!V1256="x","L1","")</f>
        <v/>
      </c>
      <c r="CB1091" s="44" t="str">
        <f>IF(Wedstrijden!W1256="x","L2","")</f>
        <v/>
      </c>
      <c r="CC1091" s="44" t="str">
        <f>IF(Wedstrijden!X1256="x","M1","")</f>
        <v/>
      </c>
      <c r="CD1091" s="44" t="str">
        <f>IF(Wedstrijden!Y1256="x","M2","")</f>
        <v/>
      </c>
      <c r="CE1091" s="44" t="str">
        <f>IF(Wedstrijden!Z1256="x","Z1","")</f>
        <v/>
      </c>
      <c r="CF1091" s="44" t="str">
        <f>IF(Wedstrijden!AA1256="x","Z2","")</f>
        <v/>
      </c>
      <c r="CG1091" s="44" t="str">
        <f>IF(Wedstrijden!AB1256="x","ZZL","")</f>
        <v/>
      </c>
      <c r="CL1091" s="44" t="str">
        <f>IF(COUNTA(Wedstrijden!AC1256:AJ1256)&lt;&gt;0,2,"")</f>
        <v/>
      </c>
      <c r="CM1091" s="44" t="str">
        <f t="shared" ref="CM1091:CM1154" si="104">IF(COUNTBLANK(CL1091) = 1,"",2)</f>
        <v/>
      </c>
      <c r="CN1091" s="44" t="str">
        <f>IF(Wedstrijden!AC1256="x","AA","")</f>
        <v/>
      </c>
      <c r="CO1091" s="44" t="str">
        <f>IF(Wedstrijden!AD1256="x","A","")</f>
        <v/>
      </c>
      <c r="CP1091" s="44" t="str">
        <f>IF(Wedstrijden!AE1256="x","BB","")</f>
        <v/>
      </c>
      <c r="CQ1091" s="44" t="str">
        <f>IF(Wedstrijden!AF1256="x","B","")</f>
        <v/>
      </c>
      <c r="CR1091" s="44" t="str">
        <f>IF(Wedstrijden!AG1256="x","L","")</f>
        <v/>
      </c>
      <c r="CS1091" s="44" t="str">
        <f>IF(Wedstrijden!AH1256="x","M","")</f>
        <v/>
      </c>
      <c r="CT1091" s="44" t="str">
        <f>IF(Wedstrijden!AI1256="x","Z","")</f>
        <v/>
      </c>
      <c r="CU1091" s="44" t="str">
        <f>IF(Wedstrijden!AJ1256="x","ZZ","")</f>
        <v/>
      </c>
      <c r="CV1091" s="44" t="str">
        <f>IF(COUNTA(Wedstrijden!AK1256:AQ1256)&lt;&gt;0,2,"")</f>
        <v/>
      </c>
      <c r="CW1091" s="44" t="str">
        <f t="shared" ref="CW1091:CW1154" si="105">IF(COUNTBLANK(CV1091) = 1,"",1)</f>
        <v/>
      </c>
      <c r="CX1091" s="44" t="str">
        <f>IF(Wedstrijden!AK1256="x","BB","")</f>
        <v/>
      </c>
      <c r="CY1091" s="44" t="str">
        <f>IF(Wedstrijden!AL1256="x","B","")</f>
        <v/>
      </c>
      <c r="CZ1091" s="44" t="str">
        <f>IF(Wedstrijden!AM1256="x","L","")</f>
        <v/>
      </c>
      <c r="DA1091" s="44" t="str">
        <f>IF(Wedstrijden!AN1256="x","M","")</f>
        <v/>
      </c>
      <c r="DB1091" s="44" t="str">
        <f>IF(Wedstrijden!AO1256="x","Z","")</f>
        <v/>
      </c>
      <c r="DC1091" s="44" t="str">
        <f>IF(Wedstrijden!AP1256="x","ZZ","")</f>
        <v/>
      </c>
      <c r="DD1091" s="44" t="str">
        <f>IF(Wedstrijden!AQ1256="x","1.40","")</f>
        <v/>
      </c>
      <c r="DE1091" s="44" t="str">
        <f>IF(COUNTA(Wedstrijden!AR1256:AT1256)&lt;&gt;0,6,"")</f>
        <v/>
      </c>
      <c r="DF1091" s="44" t="str">
        <f t="shared" ref="DF1091:DF1154" si="106">IF(COUNTBLANK(DE1091) = 1,"",2)</f>
        <v/>
      </c>
      <c r="DG1091" s="44" t="str">
        <f>IF(Wedstrijden!AR1256="x","L","")</f>
        <v/>
      </c>
      <c r="DH1091" s="44" t="str">
        <f>IF(Wedstrijden!AS1256="x","M","")</f>
        <v/>
      </c>
      <c r="DI1091" s="44" t="str">
        <f>IF(Wedstrijden!AT1256="x","Z","")</f>
        <v/>
      </c>
      <c r="DJ1091" s="44" t="str">
        <f>IF(COUNTA(Wedstrijden!AU1256:AW1256)&lt;&gt;0,6,"")</f>
        <v/>
      </c>
      <c r="DK1091" s="44" t="str">
        <f t="shared" ref="DK1091:DK1154" si="107">IF(COUNTBLANK(DJ1091) = 1,"",1)</f>
        <v/>
      </c>
      <c r="DL1091" s="44" t="str">
        <f>IF(Wedstrijden!AU1256="x","L","")</f>
        <v/>
      </c>
      <c r="DM1091" s="44" t="str">
        <f>IF(Wedstrijden!AV1256="x","M","")</f>
        <v/>
      </c>
      <c r="DN1091" s="44" t="str">
        <f>IF(Wedstrijden!AW1256="x","Z","")</f>
        <v/>
      </c>
    </row>
    <row r="1092" spans="1:118" ht="15">
      <c r="A1092" s="48" t="e">
        <f>Wedstrijden!#REF!</f>
        <v>#REF!</v>
      </c>
      <c r="B1092" s="44" t="str">
        <f>IFERROR(VLOOKUP(Wedstrijden!E1257,Wedstrijdlocaties!$B$2:$E$499,2,FALSE),"")</f>
        <v/>
      </c>
      <c r="C1092" s="44" t="str">
        <f>Wedstrijden!F1257</f>
        <v/>
      </c>
      <c r="D1092" s="44" t="str">
        <f>IFERROR(VLOOKUP(Wedstrijden!G1257,Organisaties!$B$2:$C$501,2,FALSE),"")</f>
        <v/>
      </c>
      <c r="E1092" s="44" t="str">
        <f>IFERROR(VLOOKUP(Wedstrijden!G1257,Organisaties!$B$2:$F$501,5,FALSE),"")</f>
        <v/>
      </c>
      <c r="F1092" s="44" t="str">
        <f>IF(Wedstrijden!BC1257&lt;&gt;"",Wedstrijden!BC1257,"")</f>
        <v/>
      </c>
      <c r="G1092" s="44">
        <f>IF(Wedstrijden!AY1257="Indoor",1,0)</f>
        <v>0</v>
      </c>
      <c r="H1092" s="44">
        <f>Wedstrijden!AZ1257</f>
        <v>0</v>
      </c>
      <c r="I1092" s="44" t="str">
        <f>IF(Wedstrijden!AX1257="Nee",0,IF(Wedstrijden!AX1257="Ja",1,""))</f>
        <v/>
      </c>
      <c r="J1092" s="44" t="str">
        <f>IF(Wedstrijden!BA1257&lt;&gt;"",Wedstrijden!BA1257,"")</f>
        <v/>
      </c>
      <c r="W1092" s="45"/>
      <c r="AE1092" s="45"/>
      <c r="AN1092" s="45"/>
      <c r="AU1092" s="45"/>
      <c r="BA1092" s="45"/>
      <c r="BE1092" s="45"/>
      <c r="BJ1092" s="44" t="str">
        <f>IF(COUNTA(Wedstrijden!I1257:S1257)&lt;&gt;0,1,"")</f>
        <v/>
      </c>
      <c r="BK1092" s="44" t="str">
        <f t="shared" si="102"/>
        <v/>
      </c>
      <c r="BL1092" s="44" t="str">
        <f>IF(Wedstrijden!I1257="x","AA","")</f>
        <v/>
      </c>
      <c r="BM1092" s="44" t="str">
        <f>IF(Wedstrijden!J1257="x","A","")</f>
        <v/>
      </c>
      <c r="BN1092" s="44" t="str">
        <f>IF(Wedstrijden!K1257="x","B1","")</f>
        <v/>
      </c>
      <c r="BO1092" s="44" t="str">
        <f>IF(Wedstrijden!L1257="x","BB","")</f>
        <v/>
      </c>
      <c r="BP1092" s="44" t="str">
        <f>IF(Wedstrijden!M1257="x","B","")</f>
        <v/>
      </c>
      <c r="BQ1092" s="44" t="str">
        <f>IF(Wedstrijden!N1257="x","L1","")</f>
        <v/>
      </c>
      <c r="BR1092" s="44" t="str">
        <f>IF(Wedstrijden!O1257="x","L2","")</f>
        <v/>
      </c>
      <c r="BS1092" s="44" t="str">
        <f>IF(Wedstrijden!P1257="x","M1","")</f>
        <v/>
      </c>
      <c r="BT1092" s="44" t="str">
        <f>IF(Wedstrijden!Q1257="x","M2","")</f>
        <v/>
      </c>
      <c r="BU1092" s="44" t="str">
        <f>IF(Wedstrijden!R1257="x","Z1","")</f>
        <v/>
      </c>
      <c r="BV1092" s="44" t="str">
        <f>IF(Wedstrijden!S1257="x","Z2","")</f>
        <v/>
      </c>
      <c r="BW1092" s="44" t="str">
        <f>IF(COUNTA(Wedstrijden!T1257:AB1257)&lt;&gt;0,1,"")</f>
        <v/>
      </c>
      <c r="BX1092" s="44" t="str">
        <f t="shared" si="103"/>
        <v/>
      </c>
      <c r="BY1092" s="44" t="str">
        <f>IF(Wedstrijden!T1257="x","BB","")</f>
        <v/>
      </c>
      <c r="BZ1092" s="44" t="str">
        <f>IF(Wedstrijden!U1257="x","B","")</f>
        <v/>
      </c>
      <c r="CA1092" s="44" t="str">
        <f>IF(Wedstrijden!V1257="x","L1","")</f>
        <v/>
      </c>
      <c r="CB1092" s="44" t="str">
        <f>IF(Wedstrijden!W1257="x","L2","")</f>
        <v/>
      </c>
      <c r="CC1092" s="44" t="str">
        <f>IF(Wedstrijden!X1257="x","M1","")</f>
        <v/>
      </c>
      <c r="CD1092" s="44" t="str">
        <f>IF(Wedstrijden!Y1257="x","M2","")</f>
        <v/>
      </c>
      <c r="CE1092" s="44" t="str">
        <f>IF(Wedstrijden!Z1257="x","Z1","")</f>
        <v/>
      </c>
      <c r="CF1092" s="44" t="str">
        <f>IF(Wedstrijden!AA1257="x","Z2","")</f>
        <v/>
      </c>
      <c r="CG1092" s="44" t="str">
        <f>IF(Wedstrijden!AB1257="x","ZZL","")</f>
        <v/>
      </c>
      <c r="CL1092" s="44" t="str">
        <f>IF(COUNTA(Wedstrijden!AC1257:AJ1257)&lt;&gt;0,2,"")</f>
        <v/>
      </c>
      <c r="CM1092" s="44" t="str">
        <f t="shared" si="104"/>
        <v/>
      </c>
      <c r="CN1092" s="44" t="str">
        <f>IF(Wedstrijden!AC1257="x","AA","")</f>
        <v/>
      </c>
      <c r="CO1092" s="44" t="str">
        <f>IF(Wedstrijden!AD1257="x","A","")</f>
        <v/>
      </c>
      <c r="CP1092" s="44" t="str">
        <f>IF(Wedstrijden!AE1257="x","BB","")</f>
        <v/>
      </c>
      <c r="CQ1092" s="44" t="str">
        <f>IF(Wedstrijden!AF1257="x","B","")</f>
        <v/>
      </c>
      <c r="CR1092" s="44" t="str">
        <f>IF(Wedstrijden!AG1257="x","L","")</f>
        <v/>
      </c>
      <c r="CS1092" s="44" t="str">
        <f>IF(Wedstrijden!AH1257="x","M","")</f>
        <v/>
      </c>
      <c r="CT1092" s="44" t="str">
        <f>IF(Wedstrijden!AI1257="x","Z","")</f>
        <v/>
      </c>
      <c r="CU1092" s="44" t="str">
        <f>IF(Wedstrijden!AJ1257="x","ZZ","")</f>
        <v/>
      </c>
      <c r="CV1092" s="44" t="str">
        <f>IF(COUNTA(Wedstrijden!AK1257:AQ1257)&lt;&gt;0,2,"")</f>
        <v/>
      </c>
      <c r="CW1092" s="44" t="str">
        <f t="shared" si="105"/>
        <v/>
      </c>
      <c r="CX1092" s="44" t="str">
        <f>IF(Wedstrijden!AK1257="x","BB","")</f>
        <v/>
      </c>
      <c r="CY1092" s="44" t="str">
        <f>IF(Wedstrijden!AL1257="x","B","")</f>
        <v/>
      </c>
      <c r="CZ1092" s="44" t="str">
        <f>IF(Wedstrijden!AM1257="x","L","")</f>
        <v/>
      </c>
      <c r="DA1092" s="44" t="str">
        <f>IF(Wedstrijden!AN1257="x","M","")</f>
        <v/>
      </c>
      <c r="DB1092" s="44" t="str">
        <f>IF(Wedstrijden!AO1257="x","Z","")</f>
        <v/>
      </c>
      <c r="DC1092" s="44" t="str">
        <f>IF(Wedstrijden!AP1257="x","ZZ","")</f>
        <v/>
      </c>
      <c r="DD1092" s="44" t="str">
        <f>IF(Wedstrijden!AQ1257="x","1.40","")</f>
        <v/>
      </c>
      <c r="DE1092" s="44" t="str">
        <f>IF(COUNTA(Wedstrijden!AR1257:AT1257)&lt;&gt;0,6,"")</f>
        <v/>
      </c>
      <c r="DF1092" s="44" t="str">
        <f t="shared" si="106"/>
        <v/>
      </c>
      <c r="DG1092" s="44" t="str">
        <f>IF(Wedstrijden!AR1257="x","L","")</f>
        <v/>
      </c>
      <c r="DH1092" s="44" t="str">
        <f>IF(Wedstrijden!AS1257="x","M","")</f>
        <v/>
      </c>
      <c r="DI1092" s="44" t="str">
        <f>IF(Wedstrijden!AT1257="x","Z","")</f>
        <v/>
      </c>
      <c r="DJ1092" s="44" t="str">
        <f>IF(COUNTA(Wedstrijden!AU1257:AW1257)&lt;&gt;0,6,"")</f>
        <v/>
      </c>
      <c r="DK1092" s="44" t="str">
        <f t="shared" si="107"/>
        <v/>
      </c>
      <c r="DL1092" s="44" t="str">
        <f>IF(Wedstrijden!AU1257="x","L","")</f>
        <v/>
      </c>
      <c r="DM1092" s="44" t="str">
        <f>IF(Wedstrijden!AV1257="x","M","")</f>
        <v/>
      </c>
      <c r="DN1092" s="44" t="str">
        <f>IF(Wedstrijden!AW1257="x","Z","")</f>
        <v/>
      </c>
    </row>
    <row r="1093" spans="1:118" ht="15">
      <c r="A1093" s="48" t="e">
        <f>Wedstrijden!#REF!</f>
        <v>#REF!</v>
      </c>
      <c r="B1093" s="44" t="str">
        <f>IFERROR(VLOOKUP(Wedstrijden!E1258,Wedstrijdlocaties!$B$2:$E$499,2,FALSE),"")</f>
        <v/>
      </c>
      <c r="C1093" s="44" t="str">
        <f>Wedstrijden!F1258</f>
        <v/>
      </c>
      <c r="D1093" s="44" t="str">
        <f>IFERROR(VLOOKUP(Wedstrijden!G1258,Organisaties!$B$2:$C$501,2,FALSE),"")</f>
        <v/>
      </c>
      <c r="E1093" s="44" t="str">
        <f>IFERROR(VLOOKUP(Wedstrijden!G1258,Organisaties!$B$2:$F$501,5,FALSE),"")</f>
        <v/>
      </c>
      <c r="F1093" s="44" t="str">
        <f>IF(Wedstrijden!BC1258&lt;&gt;"",Wedstrijden!BC1258,"")</f>
        <v/>
      </c>
      <c r="G1093" s="44">
        <f>IF(Wedstrijden!AY1258="Indoor",1,0)</f>
        <v>0</v>
      </c>
      <c r="H1093" s="44">
        <f>Wedstrijden!AZ1258</f>
        <v>0</v>
      </c>
      <c r="I1093" s="44" t="str">
        <f>IF(Wedstrijden!AX1258="Nee",0,IF(Wedstrijden!AX1258="Ja",1,""))</f>
        <v/>
      </c>
      <c r="J1093" s="44" t="str">
        <f>IF(Wedstrijden!BA1258&lt;&gt;"",Wedstrijden!BA1258,"")</f>
        <v/>
      </c>
      <c r="W1093" s="45"/>
      <c r="AE1093" s="45"/>
      <c r="AN1093" s="45"/>
      <c r="AU1093" s="45"/>
      <c r="BA1093" s="45"/>
      <c r="BE1093" s="45"/>
      <c r="BJ1093" s="44" t="str">
        <f>IF(COUNTA(Wedstrijden!I1258:S1258)&lt;&gt;0,1,"")</f>
        <v/>
      </c>
      <c r="BK1093" s="44" t="str">
        <f t="shared" si="102"/>
        <v/>
      </c>
      <c r="BL1093" s="44" t="str">
        <f>IF(Wedstrijden!I1258="x","AA","")</f>
        <v/>
      </c>
      <c r="BM1093" s="44" t="str">
        <f>IF(Wedstrijden!J1258="x","A","")</f>
        <v/>
      </c>
      <c r="BN1093" s="44" t="str">
        <f>IF(Wedstrijden!K1258="x","B1","")</f>
        <v/>
      </c>
      <c r="BO1093" s="44" t="str">
        <f>IF(Wedstrijden!L1258="x","BB","")</f>
        <v/>
      </c>
      <c r="BP1093" s="44" t="str">
        <f>IF(Wedstrijden!M1258="x","B","")</f>
        <v/>
      </c>
      <c r="BQ1093" s="44" t="str">
        <f>IF(Wedstrijden!N1258="x","L1","")</f>
        <v/>
      </c>
      <c r="BR1093" s="44" t="str">
        <f>IF(Wedstrijden!O1258="x","L2","")</f>
        <v/>
      </c>
      <c r="BS1093" s="44" t="str">
        <f>IF(Wedstrijden!P1258="x","M1","")</f>
        <v/>
      </c>
      <c r="BT1093" s="44" t="str">
        <f>IF(Wedstrijden!Q1258="x","M2","")</f>
        <v/>
      </c>
      <c r="BU1093" s="44" t="str">
        <f>IF(Wedstrijden!R1258="x","Z1","")</f>
        <v/>
      </c>
      <c r="BV1093" s="44" t="str">
        <f>IF(Wedstrijden!S1258="x","Z2","")</f>
        <v/>
      </c>
      <c r="BW1093" s="44" t="str">
        <f>IF(COUNTA(Wedstrijden!T1258:AB1258)&lt;&gt;0,1,"")</f>
        <v/>
      </c>
      <c r="BX1093" s="44" t="str">
        <f t="shared" si="103"/>
        <v/>
      </c>
      <c r="BY1093" s="44" t="str">
        <f>IF(Wedstrijden!T1258="x","BB","")</f>
        <v/>
      </c>
      <c r="BZ1093" s="44" t="str">
        <f>IF(Wedstrijden!U1258="x","B","")</f>
        <v/>
      </c>
      <c r="CA1093" s="44" t="str">
        <f>IF(Wedstrijden!V1258="x","L1","")</f>
        <v/>
      </c>
      <c r="CB1093" s="44" t="str">
        <f>IF(Wedstrijden!W1258="x","L2","")</f>
        <v/>
      </c>
      <c r="CC1093" s="44" t="str">
        <f>IF(Wedstrijden!X1258="x","M1","")</f>
        <v/>
      </c>
      <c r="CD1093" s="44" t="str">
        <f>IF(Wedstrijden!Y1258="x","M2","")</f>
        <v/>
      </c>
      <c r="CE1093" s="44" t="str">
        <f>IF(Wedstrijden!Z1258="x","Z1","")</f>
        <v/>
      </c>
      <c r="CF1093" s="44" t="str">
        <f>IF(Wedstrijden!AA1258="x","Z2","")</f>
        <v/>
      </c>
      <c r="CG1093" s="44" t="str">
        <f>IF(Wedstrijden!AB1258="x","ZZL","")</f>
        <v/>
      </c>
      <c r="CL1093" s="44" t="str">
        <f>IF(COUNTA(Wedstrijden!AC1258:AJ1258)&lt;&gt;0,2,"")</f>
        <v/>
      </c>
      <c r="CM1093" s="44" t="str">
        <f t="shared" si="104"/>
        <v/>
      </c>
      <c r="CN1093" s="44" t="str">
        <f>IF(Wedstrijden!AC1258="x","AA","")</f>
        <v/>
      </c>
      <c r="CO1093" s="44" t="str">
        <f>IF(Wedstrijden!AD1258="x","A","")</f>
        <v/>
      </c>
      <c r="CP1093" s="44" t="str">
        <f>IF(Wedstrijden!AE1258="x","BB","")</f>
        <v/>
      </c>
      <c r="CQ1093" s="44" t="str">
        <f>IF(Wedstrijden!AF1258="x","B","")</f>
        <v/>
      </c>
      <c r="CR1093" s="44" t="str">
        <f>IF(Wedstrijden!AG1258="x","L","")</f>
        <v/>
      </c>
      <c r="CS1093" s="44" t="str">
        <f>IF(Wedstrijden!AH1258="x","M","")</f>
        <v/>
      </c>
      <c r="CT1093" s="44" t="str">
        <f>IF(Wedstrijden!AI1258="x","Z","")</f>
        <v/>
      </c>
      <c r="CU1093" s="44" t="str">
        <f>IF(Wedstrijden!AJ1258="x","ZZ","")</f>
        <v/>
      </c>
      <c r="CV1093" s="44" t="str">
        <f>IF(COUNTA(Wedstrijden!AK1258:AQ1258)&lt;&gt;0,2,"")</f>
        <v/>
      </c>
      <c r="CW1093" s="44" t="str">
        <f t="shared" si="105"/>
        <v/>
      </c>
      <c r="CX1093" s="44" t="str">
        <f>IF(Wedstrijden!AK1258="x","BB","")</f>
        <v/>
      </c>
      <c r="CY1093" s="44" t="str">
        <f>IF(Wedstrijden!AL1258="x","B","")</f>
        <v/>
      </c>
      <c r="CZ1093" s="44" t="str">
        <f>IF(Wedstrijden!AM1258="x","L","")</f>
        <v/>
      </c>
      <c r="DA1093" s="44" t="str">
        <f>IF(Wedstrijden!AN1258="x","M","")</f>
        <v/>
      </c>
      <c r="DB1093" s="44" t="str">
        <f>IF(Wedstrijden!AO1258="x","Z","")</f>
        <v/>
      </c>
      <c r="DC1093" s="44" t="str">
        <f>IF(Wedstrijden!AP1258="x","ZZ","")</f>
        <v/>
      </c>
      <c r="DD1093" s="44" t="str">
        <f>IF(Wedstrijden!AQ1258="x","1.40","")</f>
        <v/>
      </c>
      <c r="DE1093" s="44" t="str">
        <f>IF(COUNTA(Wedstrijden!AR1258:AT1258)&lt;&gt;0,6,"")</f>
        <v/>
      </c>
      <c r="DF1093" s="44" t="str">
        <f t="shared" si="106"/>
        <v/>
      </c>
      <c r="DG1093" s="44" t="str">
        <f>IF(Wedstrijden!AR1258="x","L","")</f>
        <v/>
      </c>
      <c r="DH1093" s="44" t="str">
        <f>IF(Wedstrijden!AS1258="x","M","")</f>
        <v/>
      </c>
      <c r="DI1093" s="44" t="str">
        <f>IF(Wedstrijden!AT1258="x","Z","")</f>
        <v/>
      </c>
      <c r="DJ1093" s="44" t="str">
        <f>IF(COUNTA(Wedstrijden!AU1258:AW1258)&lt;&gt;0,6,"")</f>
        <v/>
      </c>
      <c r="DK1093" s="44" t="str">
        <f t="shared" si="107"/>
        <v/>
      </c>
      <c r="DL1093" s="44" t="str">
        <f>IF(Wedstrijden!AU1258="x","L","")</f>
        <v/>
      </c>
      <c r="DM1093" s="44" t="str">
        <f>IF(Wedstrijden!AV1258="x","M","")</f>
        <v/>
      </c>
      <c r="DN1093" s="44" t="str">
        <f>IF(Wedstrijden!AW1258="x","Z","")</f>
        <v/>
      </c>
    </row>
    <row r="1094" spans="1:118" ht="15">
      <c r="A1094" s="48" t="e">
        <f>Wedstrijden!#REF!</f>
        <v>#REF!</v>
      </c>
      <c r="B1094" s="44" t="str">
        <f>IFERROR(VLOOKUP(Wedstrijden!E1259,Wedstrijdlocaties!$B$2:$E$499,2,FALSE),"")</f>
        <v/>
      </c>
      <c r="C1094" s="44" t="str">
        <f>Wedstrijden!F1259</f>
        <v/>
      </c>
      <c r="D1094" s="44" t="str">
        <f>IFERROR(VLOOKUP(Wedstrijden!G1259,Organisaties!$B$2:$C$501,2,FALSE),"")</f>
        <v/>
      </c>
      <c r="E1094" s="44" t="str">
        <f>IFERROR(VLOOKUP(Wedstrijden!G1259,Organisaties!$B$2:$F$501,5,FALSE),"")</f>
        <v/>
      </c>
      <c r="F1094" s="44" t="str">
        <f>IF(Wedstrijden!BC1259&lt;&gt;"",Wedstrijden!BC1259,"")</f>
        <v/>
      </c>
      <c r="G1094" s="44">
        <f>IF(Wedstrijden!AY1259="Indoor",1,0)</f>
        <v>0</v>
      </c>
      <c r="H1094" s="44">
        <f>Wedstrijden!AZ1259</f>
        <v>0</v>
      </c>
      <c r="I1094" s="44" t="str">
        <f>IF(Wedstrijden!AX1259="Nee",0,IF(Wedstrijden!AX1259="Ja",1,""))</f>
        <v/>
      </c>
      <c r="J1094" s="44" t="str">
        <f>IF(Wedstrijden!BA1259&lt;&gt;"",Wedstrijden!BA1259,"")</f>
        <v/>
      </c>
      <c r="W1094" s="45"/>
      <c r="AE1094" s="45"/>
      <c r="AN1094" s="45"/>
      <c r="AU1094" s="45"/>
      <c r="BA1094" s="45"/>
      <c r="BE1094" s="45"/>
      <c r="BJ1094" s="44" t="str">
        <f>IF(COUNTA(Wedstrijden!I1259:S1259)&lt;&gt;0,1,"")</f>
        <v/>
      </c>
      <c r="BK1094" s="44" t="str">
        <f t="shared" si="102"/>
        <v/>
      </c>
      <c r="BL1094" s="44" t="str">
        <f>IF(Wedstrijden!I1259="x","AA","")</f>
        <v/>
      </c>
      <c r="BM1094" s="44" t="str">
        <f>IF(Wedstrijden!J1259="x","A","")</f>
        <v/>
      </c>
      <c r="BN1094" s="44" t="str">
        <f>IF(Wedstrijden!K1259="x","B1","")</f>
        <v/>
      </c>
      <c r="BO1094" s="44" t="str">
        <f>IF(Wedstrijden!L1259="x","BB","")</f>
        <v/>
      </c>
      <c r="BP1094" s="44" t="str">
        <f>IF(Wedstrijden!M1259="x","B","")</f>
        <v/>
      </c>
      <c r="BQ1094" s="44" t="str">
        <f>IF(Wedstrijden!N1259="x","L1","")</f>
        <v/>
      </c>
      <c r="BR1094" s="44" t="str">
        <f>IF(Wedstrijden!O1259="x","L2","")</f>
        <v/>
      </c>
      <c r="BS1094" s="44" t="str">
        <f>IF(Wedstrijden!P1259="x","M1","")</f>
        <v/>
      </c>
      <c r="BT1094" s="44" t="str">
        <f>IF(Wedstrijden!Q1259="x","M2","")</f>
        <v/>
      </c>
      <c r="BU1094" s="44" t="str">
        <f>IF(Wedstrijden!R1259="x","Z1","")</f>
        <v/>
      </c>
      <c r="BV1094" s="44" t="str">
        <f>IF(Wedstrijden!S1259="x","Z2","")</f>
        <v/>
      </c>
      <c r="BW1094" s="44" t="str">
        <f>IF(COUNTA(Wedstrijden!T1259:AB1259)&lt;&gt;0,1,"")</f>
        <v/>
      </c>
      <c r="BX1094" s="44" t="str">
        <f t="shared" si="103"/>
        <v/>
      </c>
      <c r="BY1094" s="44" t="str">
        <f>IF(Wedstrijden!T1259="x","BB","")</f>
        <v/>
      </c>
      <c r="BZ1094" s="44" t="str">
        <f>IF(Wedstrijden!U1259="x","B","")</f>
        <v/>
      </c>
      <c r="CA1094" s="44" t="str">
        <f>IF(Wedstrijden!V1259="x","L1","")</f>
        <v/>
      </c>
      <c r="CB1094" s="44" t="str">
        <f>IF(Wedstrijden!W1259="x","L2","")</f>
        <v/>
      </c>
      <c r="CC1094" s="44" t="str">
        <f>IF(Wedstrijden!X1259="x","M1","")</f>
        <v/>
      </c>
      <c r="CD1094" s="44" t="str">
        <f>IF(Wedstrijden!Y1259="x","M2","")</f>
        <v/>
      </c>
      <c r="CE1094" s="44" t="str">
        <f>IF(Wedstrijden!Z1259="x","Z1","")</f>
        <v/>
      </c>
      <c r="CF1094" s="44" t="str">
        <f>IF(Wedstrijden!AA1259="x","Z2","")</f>
        <v/>
      </c>
      <c r="CG1094" s="44" t="str">
        <f>IF(Wedstrijden!AB1259="x","ZZL","")</f>
        <v/>
      </c>
      <c r="CL1094" s="44" t="str">
        <f>IF(COUNTA(Wedstrijden!AC1259:AJ1259)&lt;&gt;0,2,"")</f>
        <v/>
      </c>
      <c r="CM1094" s="44" t="str">
        <f t="shared" si="104"/>
        <v/>
      </c>
      <c r="CN1094" s="44" t="str">
        <f>IF(Wedstrijden!AC1259="x","AA","")</f>
        <v/>
      </c>
      <c r="CO1094" s="44" t="str">
        <f>IF(Wedstrijden!AD1259="x","A","")</f>
        <v/>
      </c>
      <c r="CP1094" s="44" t="str">
        <f>IF(Wedstrijden!AE1259="x","BB","")</f>
        <v/>
      </c>
      <c r="CQ1094" s="44" t="str">
        <f>IF(Wedstrijden!AF1259="x","B","")</f>
        <v/>
      </c>
      <c r="CR1094" s="44" t="str">
        <f>IF(Wedstrijden!AG1259="x","L","")</f>
        <v/>
      </c>
      <c r="CS1094" s="44" t="str">
        <f>IF(Wedstrijden!AH1259="x","M","")</f>
        <v/>
      </c>
      <c r="CT1094" s="44" t="str">
        <f>IF(Wedstrijden!AI1259="x","Z","")</f>
        <v/>
      </c>
      <c r="CU1094" s="44" t="str">
        <f>IF(Wedstrijden!AJ1259="x","ZZ","")</f>
        <v/>
      </c>
      <c r="CV1094" s="44" t="str">
        <f>IF(COUNTA(Wedstrijden!AK1259:AQ1259)&lt;&gt;0,2,"")</f>
        <v/>
      </c>
      <c r="CW1094" s="44" t="str">
        <f t="shared" si="105"/>
        <v/>
      </c>
      <c r="CX1094" s="44" t="str">
        <f>IF(Wedstrijden!AK1259="x","BB","")</f>
        <v/>
      </c>
      <c r="CY1094" s="44" t="str">
        <f>IF(Wedstrijden!AL1259="x","B","")</f>
        <v/>
      </c>
      <c r="CZ1094" s="44" t="str">
        <f>IF(Wedstrijden!AM1259="x","L","")</f>
        <v/>
      </c>
      <c r="DA1094" s="44" t="str">
        <f>IF(Wedstrijden!AN1259="x","M","")</f>
        <v/>
      </c>
      <c r="DB1094" s="44" t="str">
        <f>IF(Wedstrijden!AO1259="x","Z","")</f>
        <v/>
      </c>
      <c r="DC1094" s="44" t="str">
        <f>IF(Wedstrijden!AP1259="x","ZZ","")</f>
        <v/>
      </c>
      <c r="DD1094" s="44" t="str">
        <f>IF(Wedstrijden!AQ1259="x","1.40","")</f>
        <v/>
      </c>
      <c r="DE1094" s="44" t="str">
        <f>IF(COUNTA(Wedstrijden!AR1259:AT1259)&lt;&gt;0,6,"")</f>
        <v/>
      </c>
      <c r="DF1094" s="44" t="str">
        <f t="shared" si="106"/>
        <v/>
      </c>
      <c r="DG1094" s="44" t="str">
        <f>IF(Wedstrijden!AR1259="x","L","")</f>
        <v/>
      </c>
      <c r="DH1094" s="44" t="str">
        <f>IF(Wedstrijden!AS1259="x","M","")</f>
        <v/>
      </c>
      <c r="DI1094" s="44" t="str">
        <f>IF(Wedstrijden!AT1259="x","Z","")</f>
        <v/>
      </c>
      <c r="DJ1094" s="44" t="str">
        <f>IF(COUNTA(Wedstrijden!AU1259:AW1259)&lt;&gt;0,6,"")</f>
        <v/>
      </c>
      <c r="DK1094" s="44" t="str">
        <f t="shared" si="107"/>
        <v/>
      </c>
      <c r="DL1094" s="44" t="str">
        <f>IF(Wedstrijden!AU1259="x","L","")</f>
        <v/>
      </c>
      <c r="DM1094" s="44" t="str">
        <f>IF(Wedstrijden!AV1259="x","M","")</f>
        <v/>
      </c>
      <c r="DN1094" s="44" t="str">
        <f>IF(Wedstrijden!AW1259="x","Z","")</f>
        <v/>
      </c>
    </row>
    <row r="1095" spans="1:118" ht="15">
      <c r="A1095" s="48" t="e">
        <f>Wedstrijden!#REF!</f>
        <v>#REF!</v>
      </c>
      <c r="B1095" s="44" t="str">
        <f>IFERROR(VLOOKUP(Wedstrijden!E1260,Wedstrijdlocaties!$B$2:$E$499,2,FALSE),"")</f>
        <v/>
      </c>
      <c r="C1095" s="44" t="str">
        <f>Wedstrijden!F1260</f>
        <v/>
      </c>
      <c r="D1095" s="44" t="str">
        <f>IFERROR(VLOOKUP(Wedstrijden!G1260,Organisaties!$B$2:$C$501,2,FALSE),"")</f>
        <v/>
      </c>
      <c r="E1095" s="44" t="str">
        <f>IFERROR(VLOOKUP(Wedstrijden!G1260,Organisaties!$B$2:$F$501,5,FALSE),"")</f>
        <v/>
      </c>
      <c r="F1095" s="44" t="str">
        <f>IF(Wedstrijden!BC1260&lt;&gt;"",Wedstrijden!BC1260,"")</f>
        <v/>
      </c>
      <c r="G1095" s="44">
        <f>IF(Wedstrijden!AY1260="Indoor",1,0)</f>
        <v>0</v>
      </c>
      <c r="H1095" s="44">
        <f>Wedstrijden!AZ1260</f>
        <v>0</v>
      </c>
      <c r="I1095" s="44" t="str">
        <f>IF(Wedstrijden!AX1260="Nee",0,IF(Wedstrijden!AX1260="Ja",1,""))</f>
        <v/>
      </c>
      <c r="J1095" s="44" t="str">
        <f>IF(Wedstrijden!BA1260&lt;&gt;"",Wedstrijden!BA1260,"")</f>
        <v/>
      </c>
      <c r="W1095" s="45"/>
      <c r="AE1095" s="45"/>
      <c r="AN1095" s="45"/>
      <c r="AU1095" s="45"/>
      <c r="BA1095" s="45"/>
      <c r="BE1095" s="45"/>
      <c r="BJ1095" s="44" t="str">
        <f>IF(COUNTA(Wedstrijden!I1260:S1260)&lt;&gt;0,1,"")</f>
        <v/>
      </c>
      <c r="BK1095" s="44" t="str">
        <f t="shared" si="102"/>
        <v/>
      </c>
      <c r="BL1095" s="44" t="str">
        <f>IF(Wedstrijden!I1260="x","AA","")</f>
        <v/>
      </c>
      <c r="BM1095" s="44" t="str">
        <f>IF(Wedstrijden!J1260="x","A","")</f>
        <v/>
      </c>
      <c r="BN1095" s="44" t="str">
        <f>IF(Wedstrijden!K1260="x","B1","")</f>
        <v/>
      </c>
      <c r="BO1095" s="44" t="str">
        <f>IF(Wedstrijden!L1260="x","BB","")</f>
        <v/>
      </c>
      <c r="BP1095" s="44" t="str">
        <f>IF(Wedstrijden!M1260="x","B","")</f>
        <v/>
      </c>
      <c r="BQ1095" s="44" t="str">
        <f>IF(Wedstrijden!N1260="x","L1","")</f>
        <v/>
      </c>
      <c r="BR1095" s="44" t="str">
        <f>IF(Wedstrijden!O1260="x","L2","")</f>
        <v/>
      </c>
      <c r="BS1095" s="44" t="str">
        <f>IF(Wedstrijden!P1260="x","M1","")</f>
        <v/>
      </c>
      <c r="BT1095" s="44" t="str">
        <f>IF(Wedstrijden!Q1260="x","M2","")</f>
        <v/>
      </c>
      <c r="BU1095" s="44" t="str">
        <f>IF(Wedstrijden!R1260="x","Z1","")</f>
        <v/>
      </c>
      <c r="BV1095" s="44" t="str">
        <f>IF(Wedstrijden!S1260="x","Z2","")</f>
        <v/>
      </c>
      <c r="BW1095" s="44" t="str">
        <f>IF(COUNTA(Wedstrijden!T1260:AB1260)&lt;&gt;0,1,"")</f>
        <v/>
      </c>
      <c r="BX1095" s="44" t="str">
        <f t="shared" si="103"/>
        <v/>
      </c>
      <c r="BY1095" s="44" t="str">
        <f>IF(Wedstrijden!T1260="x","BB","")</f>
        <v/>
      </c>
      <c r="BZ1095" s="44" t="str">
        <f>IF(Wedstrijden!U1260="x","B","")</f>
        <v/>
      </c>
      <c r="CA1095" s="44" t="str">
        <f>IF(Wedstrijden!V1260="x","L1","")</f>
        <v/>
      </c>
      <c r="CB1095" s="44" t="str">
        <f>IF(Wedstrijden!W1260="x","L2","")</f>
        <v/>
      </c>
      <c r="CC1095" s="44" t="str">
        <f>IF(Wedstrijden!X1260="x","M1","")</f>
        <v/>
      </c>
      <c r="CD1095" s="44" t="str">
        <f>IF(Wedstrijden!Y1260="x","M2","")</f>
        <v/>
      </c>
      <c r="CE1095" s="44" t="str">
        <f>IF(Wedstrijden!Z1260="x","Z1","")</f>
        <v/>
      </c>
      <c r="CF1095" s="44" t="str">
        <f>IF(Wedstrijden!AA1260="x","Z2","")</f>
        <v/>
      </c>
      <c r="CG1095" s="44" t="str">
        <f>IF(Wedstrijden!AB1260="x","ZZL","")</f>
        <v/>
      </c>
      <c r="CL1095" s="44" t="str">
        <f>IF(COUNTA(Wedstrijden!AC1260:AJ1260)&lt;&gt;0,2,"")</f>
        <v/>
      </c>
      <c r="CM1095" s="44" t="str">
        <f t="shared" si="104"/>
        <v/>
      </c>
      <c r="CN1095" s="44" t="str">
        <f>IF(Wedstrijden!AC1260="x","AA","")</f>
        <v/>
      </c>
      <c r="CO1095" s="44" t="str">
        <f>IF(Wedstrijden!AD1260="x","A","")</f>
        <v/>
      </c>
      <c r="CP1095" s="44" t="str">
        <f>IF(Wedstrijden!AE1260="x","BB","")</f>
        <v/>
      </c>
      <c r="CQ1095" s="44" t="str">
        <f>IF(Wedstrijden!AF1260="x","B","")</f>
        <v/>
      </c>
      <c r="CR1095" s="44" t="str">
        <f>IF(Wedstrijden!AG1260="x","L","")</f>
        <v/>
      </c>
      <c r="CS1095" s="44" t="str">
        <f>IF(Wedstrijden!AH1260="x","M","")</f>
        <v/>
      </c>
      <c r="CT1095" s="44" t="str">
        <f>IF(Wedstrijden!AI1260="x","Z","")</f>
        <v/>
      </c>
      <c r="CU1095" s="44" t="str">
        <f>IF(Wedstrijden!AJ1260="x","ZZ","")</f>
        <v/>
      </c>
      <c r="CV1095" s="44" t="str">
        <f>IF(COUNTA(Wedstrijden!AK1260:AQ1260)&lt;&gt;0,2,"")</f>
        <v/>
      </c>
      <c r="CW1095" s="44" t="str">
        <f t="shared" si="105"/>
        <v/>
      </c>
      <c r="CX1095" s="44" t="str">
        <f>IF(Wedstrijden!AK1260="x","BB","")</f>
        <v/>
      </c>
      <c r="CY1095" s="44" t="str">
        <f>IF(Wedstrijden!AL1260="x","B","")</f>
        <v/>
      </c>
      <c r="CZ1095" s="44" t="str">
        <f>IF(Wedstrijden!AM1260="x","L","")</f>
        <v/>
      </c>
      <c r="DA1095" s="44" t="str">
        <f>IF(Wedstrijden!AN1260="x","M","")</f>
        <v/>
      </c>
      <c r="DB1095" s="44" t="str">
        <f>IF(Wedstrijden!AO1260="x","Z","")</f>
        <v/>
      </c>
      <c r="DC1095" s="44" t="str">
        <f>IF(Wedstrijden!AP1260="x","ZZ","")</f>
        <v/>
      </c>
      <c r="DD1095" s="44" t="str">
        <f>IF(Wedstrijden!AQ1260="x","1.40","")</f>
        <v/>
      </c>
      <c r="DE1095" s="44" t="str">
        <f>IF(COUNTA(Wedstrijden!AR1260:AT1260)&lt;&gt;0,6,"")</f>
        <v/>
      </c>
      <c r="DF1095" s="44" t="str">
        <f t="shared" si="106"/>
        <v/>
      </c>
      <c r="DG1095" s="44" t="str">
        <f>IF(Wedstrijden!AR1260="x","L","")</f>
        <v/>
      </c>
      <c r="DH1095" s="44" t="str">
        <f>IF(Wedstrijden!AS1260="x","M","")</f>
        <v/>
      </c>
      <c r="DI1095" s="44" t="str">
        <f>IF(Wedstrijden!AT1260="x","Z","")</f>
        <v/>
      </c>
      <c r="DJ1095" s="44" t="str">
        <f>IF(COUNTA(Wedstrijden!AU1260:AW1260)&lt;&gt;0,6,"")</f>
        <v/>
      </c>
      <c r="DK1095" s="44" t="str">
        <f t="shared" si="107"/>
        <v/>
      </c>
      <c r="DL1095" s="44" t="str">
        <f>IF(Wedstrijden!AU1260="x","L","")</f>
        <v/>
      </c>
      <c r="DM1095" s="44" t="str">
        <f>IF(Wedstrijden!AV1260="x","M","")</f>
        <v/>
      </c>
      <c r="DN1095" s="44" t="str">
        <f>IF(Wedstrijden!AW1260="x","Z","")</f>
        <v/>
      </c>
    </row>
    <row r="1096" spans="1:118" ht="15">
      <c r="A1096" s="48" t="e">
        <f>Wedstrijden!#REF!</f>
        <v>#REF!</v>
      </c>
      <c r="B1096" s="44" t="str">
        <f>IFERROR(VLOOKUP(Wedstrijden!E1261,Wedstrijdlocaties!$B$2:$E$499,2,FALSE),"")</f>
        <v/>
      </c>
      <c r="C1096" s="44" t="str">
        <f>Wedstrijden!F1261</f>
        <v/>
      </c>
      <c r="D1096" s="44" t="str">
        <f>IFERROR(VLOOKUP(Wedstrijden!G1261,Organisaties!$B$2:$C$501,2,FALSE),"")</f>
        <v/>
      </c>
      <c r="E1096" s="44" t="str">
        <f>IFERROR(VLOOKUP(Wedstrijden!G1261,Organisaties!$B$2:$F$501,5,FALSE),"")</f>
        <v/>
      </c>
      <c r="F1096" s="44" t="str">
        <f>IF(Wedstrijden!BC1261&lt;&gt;"",Wedstrijden!BC1261,"")</f>
        <v/>
      </c>
      <c r="G1096" s="44">
        <f>IF(Wedstrijden!AY1261="Indoor",1,0)</f>
        <v>0</v>
      </c>
      <c r="H1096" s="44">
        <f>Wedstrijden!AZ1261</f>
        <v>0</v>
      </c>
      <c r="I1096" s="44" t="str">
        <f>IF(Wedstrijden!AX1261="Nee",0,IF(Wedstrijden!AX1261="Ja",1,""))</f>
        <v/>
      </c>
      <c r="J1096" s="44" t="str">
        <f>IF(Wedstrijden!BA1261&lt;&gt;"",Wedstrijden!BA1261,"")</f>
        <v/>
      </c>
      <c r="W1096" s="45"/>
      <c r="AE1096" s="45"/>
      <c r="AN1096" s="45"/>
      <c r="AU1096" s="45"/>
      <c r="BA1096" s="45"/>
      <c r="BE1096" s="45"/>
      <c r="BJ1096" s="44" t="str">
        <f>IF(COUNTA(Wedstrijden!I1261:S1261)&lt;&gt;0,1,"")</f>
        <v/>
      </c>
      <c r="BK1096" s="44" t="str">
        <f t="shared" si="102"/>
        <v/>
      </c>
      <c r="BL1096" s="44" t="str">
        <f>IF(Wedstrijden!I1261="x","AA","")</f>
        <v/>
      </c>
      <c r="BM1096" s="44" t="str">
        <f>IF(Wedstrijden!J1261="x","A","")</f>
        <v/>
      </c>
      <c r="BN1096" s="44" t="str">
        <f>IF(Wedstrijden!K1261="x","B1","")</f>
        <v/>
      </c>
      <c r="BO1096" s="44" t="str">
        <f>IF(Wedstrijden!L1261="x","BB","")</f>
        <v/>
      </c>
      <c r="BP1096" s="44" t="str">
        <f>IF(Wedstrijden!M1261="x","B","")</f>
        <v/>
      </c>
      <c r="BQ1096" s="44" t="str">
        <f>IF(Wedstrijden!N1261="x","L1","")</f>
        <v/>
      </c>
      <c r="BR1096" s="44" t="str">
        <f>IF(Wedstrijden!O1261="x","L2","")</f>
        <v/>
      </c>
      <c r="BS1096" s="44" t="str">
        <f>IF(Wedstrijden!P1261="x","M1","")</f>
        <v/>
      </c>
      <c r="BT1096" s="44" t="str">
        <f>IF(Wedstrijden!Q1261="x","M2","")</f>
        <v/>
      </c>
      <c r="BU1096" s="44" t="str">
        <f>IF(Wedstrijden!R1261="x","Z1","")</f>
        <v/>
      </c>
      <c r="BV1096" s="44" t="str">
        <f>IF(Wedstrijden!S1261="x","Z2","")</f>
        <v/>
      </c>
      <c r="BW1096" s="44" t="str">
        <f>IF(COUNTA(Wedstrijden!T1261:AB1261)&lt;&gt;0,1,"")</f>
        <v/>
      </c>
      <c r="BX1096" s="44" t="str">
        <f t="shared" si="103"/>
        <v/>
      </c>
      <c r="BY1096" s="44" t="str">
        <f>IF(Wedstrijden!T1261="x","BB","")</f>
        <v/>
      </c>
      <c r="BZ1096" s="44" t="str">
        <f>IF(Wedstrijden!U1261="x","B","")</f>
        <v/>
      </c>
      <c r="CA1096" s="44" t="str">
        <f>IF(Wedstrijden!V1261="x","L1","")</f>
        <v/>
      </c>
      <c r="CB1096" s="44" t="str">
        <f>IF(Wedstrijden!W1261="x","L2","")</f>
        <v/>
      </c>
      <c r="CC1096" s="44" t="str">
        <f>IF(Wedstrijden!X1261="x","M1","")</f>
        <v/>
      </c>
      <c r="CD1096" s="44" t="str">
        <f>IF(Wedstrijden!Y1261="x","M2","")</f>
        <v/>
      </c>
      <c r="CE1096" s="44" t="str">
        <f>IF(Wedstrijden!Z1261="x","Z1","")</f>
        <v/>
      </c>
      <c r="CF1096" s="44" t="str">
        <f>IF(Wedstrijden!AA1261="x","Z2","")</f>
        <v/>
      </c>
      <c r="CG1096" s="44" t="str">
        <f>IF(Wedstrijden!AB1261="x","ZZL","")</f>
        <v/>
      </c>
      <c r="CL1096" s="44" t="str">
        <f>IF(COUNTA(Wedstrijden!AC1261:AJ1261)&lt;&gt;0,2,"")</f>
        <v/>
      </c>
      <c r="CM1096" s="44" t="str">
        <f t="shared" si="104"/>
        <v/>
      </c>
      <c r="CN1096" s="44" t="str">
        <f>IF(Wedstrijden!AC1261="x","AA","")</f>
        <v/>
      </c>
      <c r="CO1096" s="44" t="str">
        <f>IF(Wedstrijden!AD1261="x","A","")</f>
        <v/>
      </c>
      <c r="CP1096" s="44" t="str">
        <f>IF(Wedstrijden!AE1261="x","BB","")</f>
        <v/>
      </c>
      <c r="CQ1096" s="44" t="str">
        <f>IF(Wedstrijden!AF1261="x","B","")</f>
        <v/>
      </c>
      <c r="CR1096" s="44" t="str">
        <f>IF(Wedstrijden!AG1261="x","L","")</f>
        <v/>
      </c>
      <c r="CS1096" s="44" t="str">
        <f>IF(Wedstrijden!AH1261="x","M","")</f>
        <v/>
      </c>
      <c r="CT1096" s="44" t="str">
        <f>IF(Wedstrijden!AI1261="x","Z","")</f>
        <v/>
      </c>
      <c r="CU1096" s="44" t="str">
        <f>IF(Wedstrijden!AJ1261="x","ZZ","")</f>
        <v/>
      </c>
      <c r="CV1096" s="44" t="str">
        <f>IF(COUNTA(Wedstrijden!AK1261:AQ1261)&lt;&gt;0,2,"")</f>
        <v/>
      </c>
      <c r="CW1096" s="44" t="str">
        <f t="shared" si="105"/>
        <v/>
      </c>
      <c r="CX1096" s="44" t="str">
        <f>IF(Wedstrijden!AK1261="x","BB","")</f>
        <v/>
      </c>
      <c r="CY1096" s="44" t="str">
        <f>IF(Wedstrijden!AL1261="x","B","")</f>
        <v/>
      </c>
      <c r="CZ1096" s="44" t="str">
        <f>IF(Wedstrijden!AM1261="x","L","")</f>
        <v/>
      </c>
      <c r="DA1096" s="44" t="str">
        <f>IF(Wedstrijden!AN1261="x","M","")</f>
        <v/>
      </c>
      <c r="DB1096" s="44" t="str">
        <f>IF(Wedstrijden!AO1261="x","Z","")</f>
        <v/>
      </c>
      <c r="DC1096" s="44" t="str">
        <f>IF(Wedstrijden!AP1261="x","ZZ","")</f>
        <v/>
      </c>
      <c r="DD1096" s="44" t="str">
        <f>IF(Wedstrijden!AQ1261="x","1.40","")</f>
        <v/>
      </c>
      <c r="DE1096" s="44" t="str">
        <f>IF(COUNTA(Wedstrijden!AR1261:AT1261)&lt;&gt;0,6,"")</f>
        <v/>
      </c>
      <c r="DF1096" s="44" t="str">
        <f t="shared" si="106"/>
        <v/>
      </c>
      <c r="DG1096" s="44" t="str">
        <f>IF(Wedstrijden!AR1261="x","L","")</f>
        <v/>
      </c>
      <c r="DH1096" s="44" t="str">
        <f>IF(Wedstrijden!AS1261="x","M","")</f>
        <v/>
      </c>
      <c r="DI1096" s="44" t="str">
        <f>IF(Wedstrijden!AT1261="x","Z","")</f>
        <v/>
      </c>
      <c r="DJ1096" s="44" t="str">
        <f>IF(COUNTA(Wedstrijden!AU1261:AW1261)&lt;&gt;0,6,"")</f>
        <v/>
      </c>
      <c r="DK1096" s="44" t="str">
        <f t="shared" si="107"/>
        <v/>
      </c>
      <c r="DL1096" s="44" t="str">
        <f>IF(Wedstrijden!AU1261="x","L","")</f>
        <v/>
      </c>
      <c r="DM1096" s="44" t="str">
        <f>IF(Wedstrijden!AV1261="x","M","")</f>
        <v/>
      </c>
      <c r="DN1096" s="44" t="str">
        <f>IF(Wedstrijden!AW1261="x","Z","")</f>
        <v/>
      </c>
    </row>
    <row r="1097" spans="1:118" ht="15">
      <c r="A1097" s="48" t="e">
        <f>Wedstrijden!#REF!</f>
        <v>#REF!</v>
      </c>
      <c r="B1097" s="44" t="str">
        <f>IFERROR(VLOOKUP(Wedstrijden!E1262,Wedstrijdlocaties!$B$2:$E$499,2,FALSE),"")</f>
        <v/>
      </c>
      <c r="C1097" s="44" t="str">
        <f>Wedstrijden!F1262</f>
        <v/>
      </c>
      <c r="D1097" s="44" t="str">
        <f>IFERROR(VLOOKUP(Wedstrijden!G1262,Organisaties!$B$2:$C$501,2,FALSE),"")</f>
        <v/>
      </c>
      <c r="E1097" s="44" t="str">
        <f>IFERROR(VLOOKUP(Wedstrijden!G1262,Organisaties!$B$2:$F$501,5,FALSE),"")</f>
        <v/>
      </c>
      <c r="F1097" s="44" t="str">
        <f>IF(Wedstrijden!BC1262&lt;&gt;"",Wedstrijden!BC1262,"")</f>
        <v/>
      </c>
      <c r="G1097" s="44">
        <f>IF(Wedstrijden!AY1262="Indoor",1,0)</f>
        <v>0</v>
      </c>
      <c r="H1097" s="44">
        <f>Wedstrijden!AZ1262</f>
        <v>0</v>
      </c>
      <c r="I1097" s="44" t="str">
        <f>IF(Wedstrijden!AX1262="Nee",0,IF(Wedstrijden!AX1262="Ja",1,""))</f>
        <v/>
      </c>
      <c r="J1097" s="44" t="str">
        <f>IF(Wedstrijden!BA1262&lt;&gt;"",Wedstrijden!BA1262,"")</f>
        <v/>
      </c>
      <c r="W1097" s="45"/>
      <c r="AE1097" s="45"/>
      <c r="AN1097" s="45"/>
      <c r="AU1097" s="45"/>
      <c r="BA1097" s="45"/>
      <c r="BE1097" s="45"/>
      <c r="BJ1097" s="44" t="str">
        <f>IF(COUNTA(Wedstrijden!I1262:S1262)&lt;&gt;0,1,"")</f>
        <v/>
      </c>
      <c r="BK1097" s="44" t="str">
        <f t="shared" si="102"/>
        <v/>
      </c>
      <c r="BL1097" s="44" t="str">
        <f>IF(Wedstrijden!I1262="x","AA","")</f>
        <v/>
      </c>
      <c r="BM1097" s="44" t="str">
        <f>IF(Wedstrijden!J1262="x","A","")</f>
        <v/>
      </c>
      <c r="BN1097" s="44" t="str">
        <f>IF(Wedstrijden!K1262="x","B1","")</f>
        <v/>
      </c>
      <c r="BO1097" s="44" t="str">
        <f>IF(Wedstrijden!L1262="x","BB","")</f>
        <v/>
      </c>
      <c r="BP1097" s="44" t="str">
        <f>IF(Wedstrijden!M1262="x","B","")</f>
        <v/>
      </c>
      <c r="BQ1097" s="44" t="str">
        <f>IF(Wedstrijden!N1262="x","L1","")</f>
        <v/>
      </c>
      <c r="BR1097" s="44" t="str">
        <f>IF(Wedstrijden!O1262="x","L2","")</f>
        <v/>
      </c>
      <c r="BS1097" s="44" t="str">
        <f>IF(Wedstrijden!P1262="x","M1","")</f>
        <v/>
      </c>
      <c r="BT1097" s="44" t="str">
        <f>IF(Wedstrijden!Q1262="x","M2","")</f>
        <v/>
      </c>
      <c r="BU1097" s="44" t="str">
        <f>IF(Wedstrijden!R1262="x","Z1","")</f>
        <v/>
      </c>
      <c r="BV1097" s="44" t="str">
        <f>IF(Wedstrijden!S1262="x","Z2","")</f>
        <v/>
      </c>
      <c r="BW1097" s="44" t="str">
        <f>IF(COUNTA(Wedstrijden!T1262:AB1262)&lt;&gt;0,1,"")</f>
        <v/>
      </c>
      <c r="BX1097" s="44" t="str">
        <f t="shared" si="103"/>
        <v/>
      </c>
      <c r="BY1097" s="44" t="str">
        <f>IF(Wedstrijden!T1262="x","BB","")</f>
        <v/>
      </c>
      <c r="BZ1097" s="44" t="str">
        <f>IF(Wedstrijden!U1262="x","B","")</f>
        <v/>
      </c>
      <c r="CA1097" s="44" t="str">
        <f>IF(Wedstrijden!V1262="x","L1","")</f>
        <v/>
      </c>
      <c r="CB1097" s="44" t="str">
        <f>IF(Wedstrijden!W1262="x","L2","")</f>
        <v/>
      </c>
      <c r="CC1097" s="44" t="str">
        <f>IF(Wedstrijden!X1262="x","M1","")</f>
        <v/>
      </c>
      <c r="CD1097" s="44" t="str">
        <f>IF(Wedstrijden!Y1262="x","M2","")</f>
        <v/>
      </c>
      <c r="CE1097" s="44" t="str">
        <f>IF(Wedstrijden!Z1262="x","Z1","")</f>
        <v/>
      </c>
      <c r="CF1097" s="44" t="str">
        <f>IF(Wedstrijden!AA1262="x","Z2","")</f>
        <v/>
      </c>
      <c r="CG1097" s="44" t="str">
        <f>IF(Wedstrijden!AB1262="x","ZZL","")</f>
        <v/>
      </c>
      <c r="CL1097" s="44" t="str">
        <f>IF(COUNTA(Wedstrijden!AC1262:AJ1262)&lt;&gt;0,2,"")</f>
        <v/>
      </c>
      <c r="CM1097" s="44" t="str">
        <f t="shared" si="104"/>
        <v/>
      </c>
      <c r="CN1097" s="44" t="str">
        <f>IF(Wedstrijden!AC1262="x","AA","")</f>
        <v/>
      </c>
      <c r="CO1097" s="44" t="str">
        <f>IF(Wedstrijden!AD1262="x","A","")</f>
        <v/>
      </c>
      <c r="CP1097" s="44" t="str">
        <f>IF(Wedstrijden!AE1262="x","BB","")</f>
        <v/>
      </c>
      <c r="CQ1097" s="44" t="str">
        <f>IF(Wedstrijden!AF1262="x","B","")</f>
        <v/>
      </c>
      <c r="CR1097" s="44" t="str">
        <f>IF(Wedstrijden!AG1262="x","L","")</f>
        <v/>
      </c>
      <c r="CS1097" s="44" t="str">
        <f>IF(Wedstrijden!AH1262="x","M","")</f>
        <v/>
      </c>
      <c r="CT1097" s="44" t="str">
        <f>IF(Wedstrijden!AI1262="x","Z","")</f>
        <v/>
      </c>
      <c r="CU1097" s="44" t="str">
        <f>IF(Wedstrijden!AJ1262="x","ZZ","")</f>
        <v/>
      </c>
      <c r="CV1097" s="44" t="str">
        <f>IF(COUNTA(Wedstrijden!AK1262:AQ1262)&lt;&gt;0,2,"")</f>
        <v/>
      </c>
      <c r="CW1097" s="44" t="str">
        <f t="shared" si="105"/>
        <v/>
      </c>
      <c r="CX1097" s="44" t="str">
        <f>IF(Wedstrijden!AK1262="x","BB","")</f>
        <v/>
      </c>
      <c r="CY1097" s="44" t="str">
        <f>IF(Wedstrijden!AL1262="x","B","")</f>
        <v/>
      </c>
      <c r="CZ1097" s="44" t="str">
        <f>IF(Wedstrijden!AM1262="x","L","")</f>
        <v/>
      </c>
      <c r="DA1097" s="44" t="str">
        <f>IF(Wedstrijden!AN1262="x","M","")</f>
        <v/>
      </c>
      <c r="DB1097" s="44" t="str">
        <f>IF(Wedstrijden!AO1262="x","Z","")</f>
        <v/>
      </c>
      <c r="DC1097" s="44" t="str">
        <f>IF(Wedstrijden!AP1262="x","ZZ","")</f>
        <v/>
      </c>
      <c r="DD1097" s="44" t="str">
        <f>IF(Wedstrijden!AQ1262="x","1.40","")</f>
        <v/>
      </c>
      <c r="DE1097" s="44" t="str">
        <f>IF(COUNTA(Wedstrijden!AR1262:AT1262)&lt;&gt;0,6,"")</f>
        <v/>
      </c>
      <c r="DF1097" s="44" t="str">
        <f t="shared" si="106"/>
        <v/>
      </c>
      <c r="DG1097" s="44" t="str">
        <f>IF(Wedstrijden!AR1262="x","L","")</f>
        <v/>
      </c>
      <c r="DH1097" s="44" t="str">
        <f>IF(Wedstrijden!AS1262="x","M","")</f>
        <v/>
      </c>
      <c r="DI1097" s="44" t="str">
        <f>IF(Wedstrijden!AT1262="x","Z","")</f>
        <v/>
      </c>
      <c r="DJ1097" s="44" t="str">
        <f>IF(COUNTA(Wedstrijden!AU1262:AW1262)&lt;&gt;0,6,"")</f>
        <v/>
      </c>
      <c r="DK1097" s="44" t="str">
        <f t="shared" si="107"/>
        <v/>
      </c>
      <c r="DL1097" s="44" t="str">
        <f>IF(Wedstrijden!AU1262="x","L","")</f>
        <v/>
      </c>
      <c r="DM1097" s="44" t="str">
        <f>IF(Wedstrijden!AV1262="x","M","")</f>
        <v/>
      </c>
      <c r="DN1097" s="44" t="str">
        <f>IF(Wedstrijden!AW1262="x","Z","")</f>
        <v/>
      </c>
    </row>
    <row r="1098" spans="1:118" ht="15">
      <c r="A1098" s="48" t="e">
        <f>Wedstrijden!#REF!</f>
        <v>#REF!</v>
      </c>
      <c r="B1098" s="44" t="str">
        <f>IFERROR(VLOOKUP(Wedstrijden!E1263,Wedstrijdlocaties!$B$2:$E$499,2,FALSE),"")</f>
        <v/>
      </c>
      <c r="C1098" s="44" t="str">
        <f>Wedstrijden!F1263</f>
        <v/>
      </c>
      <c r="D1098" s="44" t="str">
        <f>IFERROR(VLOOKUP(Wedstrijden!G1263,Organisaties!$B$2:$C$501,2,FALSE),"")</f>
        <v/>
      </c>
      <c r="E1098" s="44" t="str">
        <f>IFERROR(VLOOKUP(Wedstrijden!G1263,Organisaties!$B$2:$F$501,5,FALSE),"")</f>
        <v/>
      </c>
      <c r="F1098" s="44" t="str">
        <f>IF(Wedstrijden!BC1263&lt;&gt;"",Wedstrijden!BC1263,"")</f>
        <v/>
      </c>
      <c r="G1098" s="44">
        <f>IF(Wedstrijden!AY1263="Indoor",1,0)</f>
        <v>0</v>
      </c>
      <c r="H1098" s="44">
        <f>Wedstrijden!AZ1263</f>
        <v>0</v>
      </c>
      <c r="I1098" s="44" t="str">
        <f>IF(Wedstrijden!AX1263="Nee",0,IF(Wedstrijden!AX1263="Ja",1,""))</f>
        <v/>
      </c>
      <c r="J1098" s="44" t="str">
        <f>IF(Wedstrijden!BA1263&lt;&gt;"",Wedstrijden!BA1263,"")</f>
        <v/>
      </c>
      <c r="W1098" s="45"/>
      <c r="AE1098" s="45"/>
      <c r="AN1098" s="45"/>
      <c r="AU1098" s="45"/>
      <c r="BA1098" s="45"/>
      <c r="BE1098" s="45"/>
      <c r="BJ1098" s="44" t="str">
        <f>IF(COUNTA(Wedstrijden!I1263:S1263)&lt;&gt;0,1,"")</f>
        <v/>
      </c>
      <c r="BK1098" s="44" t="str">
        <f t="shared" si="102"/>
        <v/>
      </c>
      <c r="BL1098" s="44" t="str">
        <f>IF(Wedstrijden!I1263="x","AA","")</f>
        <v/>
      </c>
      <c r="BM1098" s="44" t="str">
        <f>IF(Wedstrijden!J1263="x","A","")</f>
        <v/>
      </c>
      <c r="BN1098" s="44" t="str">
        <f>IF(Wedstrijden!K1263="x","B1","")</f>
        <v/>
      </c>
      <c r="BO1098" s="44" t="str">
        <f>IF(Wedstrijden!L1263="x","BB","")</f>
        <v/>
      </c>
      <c r="BP1098" s="44" t="str">
        <f>IF(Wedstrijden!M1263="x","B","")</f>
        <v/>
      </c>
      <c r="BQ1098" s="44" t="str">
        <f>IF(Wedstrijden!N1263="x","L1","")</f>
        <v/>
      </c>
      <c r="BR1098" s="44" t="str">
        <f>IF(Wedstrijden!O1263="x","L2","")</f>
        <v/>
      </c>
      <c r="BS1098" s="44" t="str">
        <f>IF(Wedstrijden!P1263="x","M1","")</f>
        <v/>
      </c>
      <c r="BT1098" s="44" t="str">
        <f>IF(Wedstrijden!Q1263="x","M2","")</f>
        <v/>
      </c>
      <c r="BU1098" s="44" t="str">
        <f>IF(Wedstrijden!R1263="x","Z1","")</f>
        <v/>
      </c>
      <c r="BV1098" s="44" t="str">
        <f>IF(Wedstrijden!S1263="x","Z2","")</f>
        <v/>
      </c>
      <c r="BW1098" s="44" t="str">
        <f>IF(COUNTA(Wedstrijden!T1263:AB1263)&lt;&gt;0,1,"")</f>
        <v/>
      </c>
      <c r="BX1098" s="44" t="str">
        <f t="shared" si="103"/>
        <v/>
      </c>
      <c r="BY1098" s="44" t="str">
        <f>IF(Wedstrijden!T1263="x","BB","")</f>
        <v/>
      </c>
      <c r="BZ1098" s="44" t="str">
        <f>IF(Wedstrijden!U1263="x","B","")</f>
        <v/>
      </c>
      <c r="CA1098" s="44" t="str">
        <f>IF(Wedstrijden!V1263="x","L1","")</f>
        <v/>
      </c>
      <c r="CB1098" s="44" t="str">
        <f>IF(Wedstrijden!W1263="x","L2","")</f>
        <v/>
      </c>
      <c r="CC1098" s="44" t="str">
        <f>IF(Wedstrijden!X1263="x","M1","")</f>
        <v/>
      </c>
      <c r="CD1098" s="44" t="str">
        <f>IF(Wedstrijden!Y1263="x","M2","")</f>
        <v/>
      </c>
      <c r="CE1098" s="44" t="str">
        <f>IF(Wedstrijden!Z1263="x","Z1","")</f>
        <v/>
      </c>
      <c r="CF1098" s="44" t="str">
        <f>IF(Wedstrijden!AA1263="x","Z2","")</f>
        <v/>
      </c>
      <c r="CG1098" s="44" t="str">
        <f>IF(Wedstrijden!AB1263="x","ZZL","")</f>
        <v/>
      </c>
      <c r="CL1098" s="44" t="str">
        <f>IF(COUNTA(Wedstrijden!AC1263:AJ1263)&lt;&gt;0,2,"")</f>
        <v/>
      </c>
      <c r="CM1098" s="44" t="str">
        <f t="shared" si="104"/>
        <v/>
      </c>
      <c r="CN1098" s="44" t="str">
        <f>IF(Wedstrijden!AC1263="x","AA","")</f>
        <v/>
      </c>
      <c r="CO1098" s="44" t="str">
        <f>IF(Wedstrijden!AD1263="x","A","")</f>
        <v/>
      </c>
      <c r="CP1098" s="44" t="str">
        <f>IF(Wedstrijden!AE1263="x","BB","")</f>
        <v/>
      </c>
      <c r="CQ1098" s="44" t="str">
        <f>IF(Wedstrijden!AF1263="x","B","")</f>
        <v/>
      </c>
      <c r="CR1098" s="44" t="str">
        <f>IF(Wedstrijden!AG1263="x","L","")</f>
        <v/>
      </c>
      <c r="CS1098" s="44" t="str">
        <f>IF(Wedstrijden!AH1263="x","M","")</f>
        <v/>
      </c>
      <c r="CT1098" s="44" t="str">
        <f>IF(Wedstrijden!AI1263="x","Z","")</f>
        <v/>
      </c>
      <c r="CU1098" s="44" t="str">
        <f>IF(Wedstrijden!AJ1263="x","ZZ","")</f>
        <v/>
      </c>
      <c r="CV1098" s="44" t="str">
        <f>IF(COUNTA(Wedstrijden!AK1263:AQ1263)&lt;&gt;0,2,"")</f>
        <v/>
      </c>
      <c r="CW1098" s="44" t="str">
        <f t="shared" si="105"/>
        <v/>
      </c>
      <c r="CX1098" s="44" t="str">
        <f>IF(Wedstrijden!AK1263="x","BB","")</f>
        <v/>
      </c>
      <c r="CY1098" s="44" t="str">
        <f>IF(Wedstrijden!AL1263="x","B","")</f>
        <v/>
      </c>
      <c r="CZ1098" s="44" t="str">
        <f>IF(Wedstrijden!AM1263="x","L","")</f>
        <v/>
      </c>
      <c r="DA1098" s="44" t="str">
        <f>IF(Wedstrijden!AN1263="x","M","")</f>
        <v/>
      </c>
      <c r="DB1098" s="44" t="str">
        <f>IF(Wedstrijden!AO1263="x","Z","")</f>
        <v/>
      </c>
      <c r="DC1098" s="44" t="str">
        <f>IF(Wedstrijden!AP1263="x","ZZ","")</f>
        <v/>
      </c>
      <c r="DD1098" s="44" t="str">
        <f>IF(Wedstrijden!AQ1263="x","1.40","")</f>
        <v/>
      </c>
      <c r="DE1098" s="44" t="str">
        <f>IF(COUNTA(Wedstrijden!AR1263:AT1263)&lt;&gt;0,6,"")</f>
        <v/>
      </c>
      <c r="DF1098" s="44" t="str">
        <f t="shared" si="106"/>
        <v/>
      </c>
      <c r="DG1098" s="44" t="str">
        <f>IF(Wedstrijden!AR1263="x","L","")</f>
        <v/>
      </c>
      <c r="DH1098" s="44" t="str">
        <f>IF(Wedstrijden!AS1263="x","M","")</f>
        <v/>
      </c>
      <c r="DI1098" s="44" t="str">
        <f>IF(Wedstrijden!AT1263="x","Z","")</f>
        <v/>
      </c>
      <c r="DJ1098" s="44" t="str">
        <f>IF(COUNTA(Wedstrijden!AU1263:AW1263)&lt;&gt;0,6,"")</f>
        <v/>
      </c>
      <c r="DK1098" s="44" t="str">
        <f t="shared" si="107"/>
        <v/>
      </c>
      <c r="DL1098" s="44" t="str">
        <f>IF(Wedstrijden!AU1263="x","L","")</f>
        <v/>
      </c>
      <c r="DM1098" s="44" t="str">
        <f>IF(Wedstrijden!AV1263="x","M","")</f>
        <v/>
      </c>
      <c r="DN1098" s="44" t="str">
        <f>IF(Wedstrijden!AW1263="x","Z","")</f>
        <v/>
      </c>
    </row>
    <row r="1099" spans="1:118" ht="15">
      <c r="A1099" s="48" t="e">
        <f>Wedstrijden!#REF!</f>
        <v>#REF!</v>
      </c>
      <c r="B1099" s="44" t="str">
        <f>IFERROR(VLOOKUP(Wedstrijden!E1264,Wedstrijdlocaties!$B$2:$E$499,2,FALSE),"")</f>
        <v/>
      </c>
      <c r="C1099" s="44" t="str">
        <f>Wedstrijden!F1264</f>
        <v/>
      </c>
      <c r="D1099" s="44" t="str">
        <f>IFERROR(VLOOKUP(Wedstrijden!G1264,Organisaties!$B$2:$C$501,2,FALSE),"")</f>
        <v/>
      </c>
      <c r="E1099" s="44" t="str">
        <f>IFERROR(VLOOKUP(Wedstrijden!G1264,Organisaties!$B$2:$F$501,5,FALSE),"")</f>
        <v/>
      </c>
      <c r="F1099" s="44" t="str">
        <f>IF(Wedstrijden!BC1264&lt;&gt;"",Wedstrijden!BC1264,"")</f>
        <v/>
      </c>
      <c r="G1099" s="44">
        <f>IF(Wedstrijden!AY1264="Indoor",1,0)</f>
        <v>0</v>
      </c>
      <c r="H1099" s="44">
        <f>Wedstrijden!AZ1264</f>
        <v>0</v>
      </c>
      <c r="I1099" s="44" t="str">
        <f>IF(Wedstrijden!AX1264="Nee",0,IF(Wedstrijden!AX1264="Ja",1,""))</f>
        <v/>
      </c>
      <c r="J1099" s="44" t="str">
        <f>IF(Wedstrijden!BA1264&lt;&gt;"",Wedstrijden!BA1264,"")</f>
        <v/>
      </c>
      <c r="W1099" s="45"/>
      <c r="AE1099" s="45"/>
      <c r="AN1099" s="45"/>
      <c r="AU1099" s="45"/>
      <c r="BA1099" s="45"/>
      <c r="BE1099" s="45"/>
      <c r="BJ1099" s="44" t="str">
        <f>IF(COUNTA(Wedstrijden!I1264:S1264)&lt;&gt;0,1,"")</f>
        <v/>
      </c>
      <c r="BK1099" s="44" t="str">
        <f t="shared" si="102"/>
        <v/>
      </c>
      <c r="BL1099" s="44" t="str">
        <f>IF(Wedstrijden!I1264="x","AA","")</f>
        <v/>
      </c>
      <c r="BM1099" s="44" t="str">
        <f>IF(Wedstrijden!J1264="x","A","")</f>
        <v/>
      </c>
      <c r="BN1099" s="44" t="str">
        <f>IF(Wedstrijden!K1264="x","B1","")</f>
        <v/>
      </c>
      <c r="BO1099" s="44" t="str">
        <f>IF(Wedstrijden!L1264="x","BB","")</f>
        <v/>
      </c>
      <c r="BP1099" s="44" t="str">
        <f>IF(Wedstrijden!M1264="x","B","")</f>
        <v/>
      </c>
      <c r="BQ1099" s="44" t="str">
        <f>IF(Wedstrijden!N1264="x","L1","")</f>
        <v/>
      </c>
      <c r="BR1099" s="44" t="str">
        <f>IF(Wedstrijden!O1264="x","L2","")</f>
        <v/>
      </c>
      <c r="BS1099" s="44" t="str">
        <f>IF(Wedstrijden!P1264="x","M1","")</f>
        <v/>
      </c>
      <c r="BT1099" s="44" t="str">
        <f>IF(Wedstrijden!Q1264="x","M2","")</f>
        <v/>
      </c>
      <c r="BU1099" s="44" t="str">
        <f>IF(Wedstrijden!R1264="x","Z1","")</f>
        <v/>
      </c>
      <c r="BV1099" s="44" t="str">
        <f>IF(Wedstrijden!S1264="x","Z2","")</f>
        <v/>
      </c>
      <c r="BW1099" s="44" t="str">
        <f>IF(COUNTA(Wedstrijden!T1264:AB1264)&lt;&gt;0,1,"")</f>
        <v/>
      </c>
      <c r="BX1099" s="44" t="str">
        <f t="shared" si="103"/>
        <v/>
      </c>
      <c r="BY1099" s="44" t="str">
        <f>IF(Wedstrijden!T1264="x","BB","")</f>
        <v/>
      </c>
      <c r="BZ1099" s="44" t="str">
        <f>IF(Wedstrijden!U1264="x","B","")</f>
        <v/>
      </c>
      <c r="CA1099" s="44" t="str">
        <f>IF(Wedstrijden!V1264="x","L1","")</f>
        <v/>
      </c>
      <c r="CB1099" s="44" t="str">
        <f>IF(Wedstrijden!W1264="x","L2","")</f>
        <v/>
      </c>
      <c r="CC1099" s="44" t="str">
        <f>IF(Wedstrijden!X1264="x","M1","")</f>
        <v/>
      </c>
      <c r="CD1099" s="44" t="str">
        <f>IF(Wedstrijden!Y1264="x","M2","")</f>
        <v/>
      </c>
      <c r="CE1099" s="44" t="str">
        <f>IF(Wedstrijden!Z1264="x","Z1","")</f>
        <v/>
      </c>
      <c r="CF1099" s="44" t="str">
        <f>IF(Wedstrijden!AA1264="x","Z2","")</f>
        <v/>
      </c>
      <c r="CG1099" s="44" t="str">
        <f>IF(Wedstrijden!AB1264="x","ZZL","")</f>
        <v/>
      </c>
      <c r="CL1099" s="44" t="str">
        <f>IF(COUNTA(Wedstrijden!AC1264:AJ1264)&lt;&gt;0,2,"")</f>
        <v/>
      </c>
      <c r="CM1099" s="44" t="str">
        <f t="shared" si="104"/>
        <v/>
      </c>
      <c r="CN1099" s="44" t="str">
        <f>IF(Wedstrijden!AC1264="x","AA","")</f>
        <v/>
      </c>
      <c r="CO1099" s="44" t="str">
        <f>IF(Wedstrijden!AD1264="x","A","")</f>
        <v/>
      </c>
      <c r="CP1099" s="44" t="str">
        <f>IF(Wedstrijden!AE1264="x","BB","")</f>
        <v/>
      </c>
      <c r="CQ1099" s="44" t="str">
        <f>IF(Wedstrijden!AF1264="x","B","")</f>
        <v/>
      </c>
      <c r="CR1099" s="44" t="str">
        <f>IF(Wedstrijden!AG1264="x","L","")</f>
        <v/>
      </c>
      <c r="CS1099" s="44" t="str">
        <f>IF(Wedstrijden!AH1264="x","M","")</f>
        <v/>
      </c>
      <c r="CT1099" s="44" t="str">
        <f>IF(Wedstrijden!AI1264="x","Z","")</f>
        <v/>
      </c>
      <c r="CU1099" s="44" t="str">
        <f>IF(Wedstrijden!AJ1264="x","ZZ","")</f>
        <v/>
      </c>
      <c r="CV1099" s="44" t="str">
        <f>IF(COUNTA(Wedstrijden!AK1264:AQ1264)&lt;&gt;0,2,"")</f>
        <v/>
      </c>
      <c r="CW1099" s="44" t="str">
        <f t="shared" si="105"/>
        <v/>
      </c>
      <c r="CX1099" s="44" t="str">
        <f>IF(Wedstrijden!AK1264="x","BB","")</f>
        <v/>
      </c>
      <c r="CY1099" s="44" t="str">
        <f>IF(Wedstrijden!AL1264="x","B","")</f>
        <v/>
      </c>
      <c r="CZ1099" s="44" t="str">
        <f>IF(Wedstrijden!AM1264="x","L","")</f>
        <v/>
      </c>
      <c r="DA1099" s="44" t="str">
        <f>IF(Wedstrijden!AN1264="x","M","")</f>
        <v/>
      </c>
      <c r="DB1099" s="44" t="str">
        <f>IF(Wedstrijden!AO1264="x","Z","")</f>
        <v/>
      </c>
      <c r="DC1099" s="44" t="str">
        <f>IF(Wedstrijden!AP1264="x","ZZ","")</f>
        <v/>
      </c>
      <c r="DD1099" s="44" t="str">
        <f>IF(Wedstrijden!AQ1264="x","1.40","")</f>
        <v/>
      </c>
      <c r="DE1099" s="44" t="str">
        <f>IF(COUNTA(Wedstrijden!AR1264:AT1264)&lt;&gt;0,6,"")</f>
        <v/>
      </c>
      <c r="DF1099" s="44" t="str">
        <f t="shared" si="106"/>
        <v/>
      </c>
      <c r="DG1099" s="44" t="str">
        <f>IF(Wedstrijden!AR1264="x","L","")</f>
        <v/>
      </c>
      <c r="DH1099" s="44" t="str">
        <f>IF(Wedstrijden!AS1264="x","M","")</f>
        <v/>
      </c>
      <c r="DI1099" s="44" t="str">
        <f>IF(Wedstrijden!AT1264="x","Z","")</f>
        <v/>
      </c>
      <c r="DJ1099" s="44" t="str">
        <f>IF(COUNTA(Wedstrijden!AU1264:AW1264)&lt;&gt;0,6,"")</f>
        <v/>
      </c>
      <c r="DK1099" s="44" t="str">
        <f t="shared" si="107"/>
        <v/>
      </c>
      <c r="DL1099" s="44" t="str">
        <f>IF(Wedstrijden!AU1264="x","L","")</f>
        <v/>
      </c>
      <c r="DM1099" s="44" t="str">
        <f>IF(Wedstrijden!AV1264="x","M","")</f>
        <v/>
      </c>
      <c r="DN1099" s="44" t="str">
        <f>IF(Wedstrijden!AW1264="x","Z","")</f>
        <v/>
      </c>
    </row>
    <row r="1100" spans="1:118" ht="15">
      <c r="A1100" s="48" t="e">
        <f>Wedstrijden!#REF!</f>
        <v>#REF!</v>
      </c>
      <c r="B1100" s="44" t="str">
        <f>IFERROR(VLOOKUP(Wedstrijden!E1265,Wedstrijdlocaties!$B$2:$E$499,2,FALSE),"")</f>
        <v/>
      </c>
      <c r="C1100" s="44" t="str">
        <f>Wedstrijden!F1265</f>
        <v/>
      </c>
      <c r="D1100" s="44" t="str">
        <f>IFERROR(VLOOKUP(Wedstrijden!G1265,Organisaties!$B$2:$C$501,2,FALSE),"")</f>
        <v/>
      </c>
      <c r="E1100" s="44" t="str">
        <f>IFERROR(VLOOKUP(Wedstrijden!G1265,Organisaties!$B$2:$F$501,5,FALSE),"")</f>
        <v/>
      </c>
      <c r="F1100" s="44" t="str">
        <f>IF(Wedstrijden!BC1265&lt;&gt;"",Wedstrijden!BC1265,"")</f>
        <v/>
      </c>
      <c r="G1100" s="44">
        <f>IF(Wedstrijden!AY1265="Indoor",1,0)</f>
        <v>0</v>
      </c>
      <c r="H1100" s="44">
        <f>Wedstrijden!AZ1265</f>
        <v>0</v>
      </c>
      <c r="I1100" s="44" t="str">
        <f>IF(Wedstrijden!AX1265="Nee",0,IF(Wedstrijden!AX1265="Ja",1,""))</f>
        <v/>
      </c>
      <c r="J1100" s="44" t="str">
        <f>IF(Wedstrijden!BA1265&lt;&gt;"",Wedstrijden!BA1265,"")</f>
        <v/>
      </c>
      <c r="W1100" s="45"/>
      <c r="AE1100" s="45"/>
      <c r="AN1100" s="45"/>
      <c r="AU1100" s="45"/>
      <c r="BA1100" s="45"/>
      <c r="BE1100" s="45"/>
      <c r="BJ1100" s="44" t="str">
        <f>IF(COUNTA(Wedstrijden!I1265:S1265)&lt;&gt;0,1,"")</f>
        <v/>
      </c>
      <c r="BK1100" s="44" t="str">
        <f t="shared" si="102"/>
        <v/>
      </c>
      <c r="BL1100" s="44" t="str">
        <f>IF(Wedstrijden!I1265="x","AA","")</f>
        <v/>
      </c>
      <c r="BM1100" s="44" t="str">
        <f>IF(Wedstrijden!J1265="x","A","")</f>
        <v/>
      </c>
      <c r="BN1100" s="44" t="str">
        <f>IF(Wedstrijden!K1265="x","B1","")</f>
        <v/>
      </c>
      <c r="BO1100" s="44" t="str">
        <f>IF(Wedstrijden!L1265="x","BB","")</f>
        <v/>
      </c>
      <c r="BP1100" s="44" t="str">
        <f>IF(Wedstrijden!M1265="x","B","")</f>
        <v/>
      </c>
      <c r="BQ1100" s="44" t="str">
        <f>IF(Wedstrijden!N1265="x","L1","")</f>
        <v/>
      </c>
      <c r="BR1100" s="44" t="str">
        <f>IF(Wedstrijden!O1265="x","L2","")</f>
        <v/>
      </c>
      <c r="BS1100" s="44" t="str">
        <f>IF(Wedstrijden!P1265="x","M1","")</f>
        <v/>
      </c>
      <c r="BT1100" s="44" t="str">
        <f>IF(Wedstrijden!Q1265="x","M2","")</f>
        <v/>
      </c>
      <c r="BU1100" s="44" t="str">
        <f>IF(Wedstrijden!R1265="x","Z1","")</f>
        <v/>
      </c>
      <c r="BV1100" s="44" t="str">
        <f>IF(Wedstrijden!S1265="x","Z2","")</f>
        <v/>
      </c>
      <c r="BW1100" s="44" t="str">
        <f>IF(COUNTA(Wedstrijden!T1265:AB1265)&lt;&gt;0,1,"")</f>
        <v/>
      </c>
      <c r="BX1100" s="44" t="str">
        <f t="shared" si="103"/>
        <v/>
      </c>
      <c r="BY1100" s="44" t="str">
        <f>IF(Wedstrijden!T1265="x","BB","")</f>
        <v/>
      </c>
      <c r="BZ1100" s="44" t="str">
        <f>IF(Wedstrijden!U1265="x","B","")</f>
        <v/>
      </c>
      <c r="CA1100" s="44" t="str">
        <f>IF(Wedstrijden!V1265="x","L1","")</f>
        <v/>
      </c>
      <c r="CB1100" s="44" t="str">
        <f>IF(Wedstrijden!W1265="x","L2","")</f>
        <v/>
      </c>
      <c r="CC1100" s="44" t="str">
        <f>IF(Wedstrijden!X1265="x","M1","")</f>
        <v/>
      </c>
      <c r="CD1100" s="44" t="str">
        <f>IF(Wedstrijden!Y1265="x","M2","")</f>
        <v/>
      </c>
      <c r="CE1100" s="44" t="str">
        <f>IF(Wedstrijden!Z1265="x","Z1","")</f>
        <v/>
      </c>
      <c r="CF1100" s="44" t="str">
        <f>IF(Wedstrijden!AA1265="x","Z2","")</f>
        <v/>
      </c>
      <c r="CG1100" s="44" t="str">
        <f>IF(Wedstrijden!AB1265="x","ZZL","")</f>
        <v/>
      </c>
      <c r="CL1100" s="44" t="str">
        <f>IF(COUNTA(Wedstrijden!AC1265:AJ1265)&lt;&gt;0,2,"")</f>
        <v/>
      </c>
      <c r="CM1100" s="44" t="str">
        <f t="shared" si="104"/>
        <v/>
      </c>
      <c r="CN1100" s="44" t="str">
        <f>IF(Wedstrijden!AC1265="x","AA","")</f>
        <v/>
      </c>
      <c r="CO1100" s="44" t="str">
        <f>IF(Wedstrijden!AD1265="x","A","")</f>
        <v/>
      </c>
      <c r="CP1100" s="44" t="str">
        <f>IF(Wedstrijden!AE1265="x","BB","")</f>
        <v/>
      </c>
      <c r="CQ1100" s="44" t="str">
        <f>IF(Wedstrijden!AF1265="x","B","")</f>
        <v/>
      </c>
      <c r="CR1100" s="44" t="str">
        <f>IF(Wedstrijden!AG1265="x","L","")</f>
        <v/>
      </c>
      <c r="CS1100" s="44" t="str">
        <f>IF(Wedstrijden!AH1265="x","M","")</f>
        <v/>
      </c>
      <c r="CT1100" s="44" t="str">
        <f>IF(Wedstrijden!AI1265="x","Z","")</f>
        <v/>
      </c>
      <c r="CU1100" s="44" t="str">
        <f>IF(Wedstrijden!AJ1265="x","ZZ","")</f>
        <v/>
      </c>
      <c r="CV1100" s="44" t="str">
        <f>IF(COUNTA(Wedstrijden!AK1265:AQ1265)&lt;&gt;0,2,"")</f>
        <v/>
      </c>
      <c r="CW1100" s="44" t="str">
        <f t="shared" si="105"/>
        <v/>
      </c>
      <c r="CX1100" s="44" t="str">
        <f>IF(Wedstrijden!AK1265="x","BB","")</f>
        <v/>
      </c>
      <c r="CY1100" s="44" t="str">
        <f>IF(Wedstrijden!AL1265="x","B","")</f>
        <v/>
      </c>
      <c r="CZ1100" s="44" t="str">
        <f>IF(Wedstrijden!AM1265="x","L","")</f>
        <v/>
      </c>
      <c r="DA1100" s="44" t="str">
        <f>IF(Wedstrijden!AN1265="x","M","")</f>
        <v/>
      </c>
      <c r="DB1100" s="44" t="str">
        <f>IF(Wedstrijden!AO1265="x","Z","")</f>
        <v/>
      </c>
      <c r="DC1100" s="44" t="str">
        <f>IF(Wedstrijden!AP1265="x","ZZ","")</f>
        <v/>
      </c>
      <c r="DD1100" s="44" t="str">
        <f>IF(Wedstrijden!AQ1265="x","1.40","")</f>
        <v/>
      </c>
      <c r="DE1100" s="44" t="str">
        <f>IF(COUNTA(Wedstrijden!AR1265:AT1265)&lt;&gt;0,6,"")</f>
        <v/>
      </c>
      <c r="DF1100" s="44" t="str">
        <f t="shared" si="106"/>
        <v/>
      </c>
      <c r="DG1100" s="44" t="str">
        <f>IF(Wedstrijden!AR1265="x","L","")</f>
        <v/>
      </c>
      <c r="DH1100" s="44" t="str">
        <f>IF(Wedstrijden!AS1265="x","M","")</f>
        <v/>
      </c>
      <c r="DI1100" s="44" t="str">
        <f>IF(Wedstrijden!AT1265="x","Z","")</f>
        <v/>
      </c>
      <c r="DJ1100" s="44" t="str">
        <f>IF(COUNTA(Wedstrijden!AU1265:AW1265)&lt;&gt;0,6,"")</f>
        <v/>
      </c>
      <c r="DK1100" s="44" t="str">
        <f t="shared" si="107"/>
        <v/>
      </c>
      <c r="DL1100" s="44" t="str">
        <f>IF(Wedstrijden!AU1265="x","L","")</f>
        <v/>
      </c>
      <c r="DM1100" s="44" t="str">
        <f>IF(Wedstrijden!AV1265="x","M","")</f>
        <v/>
      </c>
      <c r="DN1100" s="44" t="str">
        <f>IF(Wedstrijden!AW1265="x","Z","")</f>
        <v/>
      </c>
    </row>
    <row r="1101" spans="1:118" ht="15">
      <c r="A1101" s="48" t="e">
        <f>Wedstrijden!#REF!</f>
        <v>#REF!</v>
      </c>
      <c r="B1101" s="44" t="str">
        <f>IFERROR(VLOOKUP(Wedstrijden!E1266,Wedstrijdlocaties!$B$2:$E$499,2,FALSE),"")</f>
        <v/>
      </c>
      <c r="C1101" s="44" t="str">
        <f>Wedstrijden!F1266</f>
        <v/>
      </c>
      <c r="D1101" s="44" t="str">
        <f>IFERROR(VLOOKUP(Wedstrijden!G1266,Organisaties!$B$2:$C$501,2,FALSE),"")</f>
        <v/>
      </c>
      <c r="E1101" s="44" t="str">
        <f>IFERROR(VLOOKUP(Wedstrijden!G1266,Organisaties!$B$2:$F$501,5,FALSE),"")</f>
        <v/>
      </c>
      <c r="F1101" s="44" t="str">
        <f>IF(Wedstrijden!BC1266&lt;&gt;"",Wedstrijden!BC1266,"")</f>
        <v/>
      </c>
      <c r="G1101" s="44">
        <f>IF(Wedstrijden!AY1266="Indoor",1,0)</f>
        <v>0</v>
      </c>
      <c r="H1101" s="44">
        <f>Wedstrijden!AZ1266</f>
        <v>0</v>
      </c>
      <c r="I1101" s="44" t="str">
        <f>IF(Wedstrijden!AX1266="Nee",0,IF(Wedstrijden!AX1266="Ja",1,""))</f>
        <v/>
      </c>
      <c r="J1101" s="44" t="str">
        <f>IF(Wedstrijden!BA1266&lt;&gt;"",Wedstrijden!BA1266,"")</f>
        <v/>
      </c>
      <c r="W1101" s="45"/>
      <c r="AE1101" s="45"/>
      <c r="AN1101" s="45"/>
      <c r="AU1101" s="45"/>
      <c r="BA1101" s="45"/>
      <c r="BE1101" s="45"/>
      <c r="BJ1101" s="44" t="str">
        <f>IF(COUNTA(Wedstrijden!I1266:S1266)&lt;&gt;0,1,"")</f>
        <v/>
      </c>
      <c r="BK1101" s="44" t="str">
        <f t="shared" si="102"/>
        <v/>
      </c>
      <c r="BL1101" s="44" t="str">
        <f>IF(Wedstrijden!I1266="x","AA","")</f>
        <v/>
      </c>
      <c r="BM1101" s="44" t="str">
        <f>IF(Wedstrijden!J1266="x","A","")</f>
        <v/>
      </c>
      <c r="BN1101" s="44" t="str">
        <f>IF(Wedstrijden!K1266="x","B1","")</f>
        <v/>
      </c>
      <c r="BO1101" s="44" t="str">
        <f>IF(Wedstrijden!L1266="x","BB","")</f>
        <v/>
      </c>
      <c r="BP1101" s="44" t="str">
        <f>IF(Wedstrijden!M1266="x","B","")</f>
        <v/>
      </c>
      <c r="BQ1101" s="44" t="str">
        <f>IF(Wedstrijden!N1266="x","L1","")</f>
        <v/>
      </c>
      <c r="BR1101" s="44" t="str">
        <f>IF(Wedstrijden!O1266="x","L2","")</f>
        <v/>
      </c>
      <c r="BS1101" s="44" t="str">
        <f>IF(Wedstrijden!P1266="x","M1","")</f>
        <v/>
      </c>
      <c r="BT1101" s="44" t="str">
        <f>IF(Wedstrijden!Q1266="x","M2","")</f>
        <v/>
      </c>
      <c r="BU1101" s="44" t="str">
        <f>IF(Wedstrijden!R1266="x","Z1","")</f>
        <v/>
      </c>
      <c r="BV1101" s="44" t="str">
        <f>IF(Wedstrijden!S1266="x","Z2","")</f>
        <v/>
      </c>
      <c r="BW1101" s="44" t="str">
        <f>IF(COUNTA(Wedstrijden!T1266:AB1266)&lt;&gt;0,1,"")</f>
        <v/>
      </c>
      <c r="BX1101" s="44" t="str">
        <f t="shared" si="103"/>
        <v/>
      </c>
      <c r="BY1101" s="44" t="str">
        <f>IF(Wedstrijden!T1266="x","BB","")</f>
        <v/>
      </c>
      <c r="BZ1101" s="44" t="str">
        <f>IF(Wedstrijden!U1266="x","B","")</f>
        <v/>
      </c>
      <c r="CA1101" s="44" t="str">
        <f>IF(Wedstrijden!V1266="x","L1","")</f>
        <v/>
      </c>
      <c r="CB1101" s="44" t="str">
        <f>IF(Wedstrijden!W1266="x","L2","")</f>
        <v/>
      </c>
      <c r="CC1101" s="44" t="str">
        <f>IF(Wedstrijden!X1266="x","M1","")</f>
        <v/>
      </c>
      <c r="CD1101" s="44" t="str">
        <f>IF(Wedstrijden!Y1266="x","M2","")</f>
        <v/>
      </c>
      <c r="CE1101" s="44" t="str">
        <f>IF(Wedstrijden!Z1266="x","Z1","")</f>
        <v/>
      </c>
      <c r="CF1101" s="44" t="str">
        <f>IF(Wedstrijden!AA1266="x","Z2","")</f>
        <v/>
      </c>
      <c r="CG1101" s="44" t="str">
        <f>IF(Wedstrijden!AB1266="x","ZZL","")</f>
        <v/>
      </c>
      <c r="CL1101" s="44" t="str">
        <f>IF(COUNTA(Wedstrijden!AC1266:AJ1266)&lt;&gt;0,2,"")</f>
        <v/>
      </c>
      <c r="CM1101" s="44" t="str">
        <f t="shared" si="104"/>
        <v/>
      </c>
      <c r="CN1101" s="44" t="str">
        <f>IF(Wedstrijden!AC1266="x","AA","")</f>
        <v/>
      </c>
      <c r="CO1101" s="44" t="str">
        <f>IF(Wedstrijden!AD1266="x","A","")</f>
        <v/>
      </c>
      <c r="CP1101" s="44" t="str">
        <f>IF(Wedstrijden!AE1266="x","BB","")</f>
        <v/>
      </c>
      <c r="CQ1101" s="44" t="str">
        <f>IF(Wedstrijden!AF1266="x","B","")</f>
        <v/>
      </c>
      <c r="CR1101" s="44" t="str">
        <f>IF(Wedstrijden!AG1266="x","L","")</f>
        <v/>
      </c>
      <c r="CS1101" s="44" t="str">
        <f>IF(Wedstrijden!AH1266="x","M","")</f>
        <v/>
      </c>
      <c r="CT1101" s="44" t="str">
        <f>IF(Wedstrijden!AI1266="x","Z","")</f>
        <v/>
      </c>
      <c r="CU1101" s="44" t="str">
        <f>IF(Wedstrijden!AJ1266="x","ZZ","")</f>
        <v/>
      </c>
      <c r="CV1101" s="44" t="str">
        <f>IF(COUNTA(Wedstrijden!AK1266:AQ1266)&lt;&gt;0,2,"")</f>
        <v/>
      </c>
      <c r="CW1101" s="44" t="str">
        <f t="shared" si="105"/>
        <v/>
      </c>
      <c r="CX1101" s="44" t="str">
        <f>IF(Wedstrijden!AK1266="x","BB","")</f>
        <v/>
      </c>
      <c r="CY1101" s="44" t="str">
        <f>IF(Wedstrijden!AL1266="x","B","")</f>
        <v/>
      </c>
      <c r="CZ1101" s="44" t="str">
        <f>IF(Wedstrijden!AM1266="x","L","")</f>
        <v/>
      </c>
      <c r="DA1101" s="44" t="str">
        <f>IF(Wedstrijden!AN1266="x","M","")</f>
        <v/>
      </c>
      <c r="DB1101" s="44" t="str">
        <f>IF(Wedstrijden!AO1266="x","Z","")</f>
        <v/>
      </c>
      <c r="DC1101" s="44" t="str">
        <f>IF(Wedstrijden!AP1266="x","ZZ","")</f>
        <v/>
      </c>
      <c r="DD1101" s="44" t="str">
        <f>IF(Wedstrijden!AQ1266="x","1.40","")</f>
        <v/>
      </c>
      <c r="DE1101" s="44" t="str">
        <f>IF(COUNTA(Wedstrijden!AR1266:AT1266)&lt;&gt;0,6,"")</f>
        <v/>
      </c>
      <c r="DF1101" s="44" t="str">
        <f t="shared" si="106"/>
        <v/>
      </c>
      <c r="DG1101" s="44" t="str">
        <f>IF(Wedstrijden!AR1266="x","L","")</f>
        <v/>
      </c>
      <c r="DH1101" s="44" t="str">
        <f>IF(Wedstrijden!AS1266="x","M","")</f>
        <v/>
      </c>
      <c r="DI1101" s="44" t="str">
        <f>IF(Wedstrijden!AT1266="x","Z","")</f>
        <v/>
      </c>
      <c r="DJ1101" s="44" t="str">
        <f>IF(COUNTA(Wedstrijden!AU1266:AW1266)&lt;&gt;0,6,"")</f>
        <v/>
      </c>
      <c r="DK1101" s="44" t="str">
        <f t="shared" si="107"/>
        <v/>
      </c>
      <c r="DL1101" s="44" t="str">
        <f>IF(Wedstrijden!AU1266="x","L","")</f>
        <v/>
      </c>
      <c r="DM1101" s="44" t="str">
        <f>IF(Wedstrijden!AV1266="x","M","")</f>
        <v/>
      </c>
      <c r="DN1101" s="44" t="str">
        <f>IF(Wedstrijden!AW1266="x","Z","")</f>
        <v/>
      </c>
    </row>
    <row r="1102" spans="1:118" ht="15">
      <c r="A1102" s="48" t="e">
        <f>Wedstrijden!#REF!</f>
        <v>#REF!</v>
      </c>
      <c r="B1102" s="44" t="str">
        <f>IFERROR(VLOOKUP(Wedstrijden!E1267,Wedstrijdlocaties!$B$2:$E$499,2,FALSE),"")</f>
        <v/>
      </c>
      <c r="C1102" s="44" t="str">
        <f>Wedstrijden!F1267</f>
        <v/>
      </c>
      <c r="D1102" s="44" t="str">
        <f>IFERROR(VLOOKUP(Wedstrijden!G1267,Organisaties!$B$2:$C$501,2,FALSE),"")</f>
        <v/>
      </c>
      <c r="E1102" s="44" t="str">
        <f>IFERROR(VLOOKUP(Wedstrijden!G1267,Organisaties!$B$2:$F$501,5,FALSE),"")</f>
        <v/>
      </c>
      <c r="F1102" s="44" t="str">
        <f>IF(Wedstrijden!BC1267&lt;&gt;"",Wedstrijden!BC1267,"")</f>
        <v/>
      </c>
      <c r="G1102" s="44">
        <f>IF(Wedstrijden!AY1267="Indoor",1,0)</f>
        <v>0</v>
      </c>
      <c r="H1102" s="44">
        <f>Wedstrijden!AZ1267</f>
        <v>0</v>
      </c>
      <c r="I1102" s="44" t="str">
        <f>IF(Wedstrijden!AX1267="Nee",0,IF(Wedstrijden!AX1267="Ja",1,""))</f>
        <v/>
      </c>
      <c r="J1102" s="44" t="str">
        <f>IF(Wedstrijden!BA1267&lt;&gt;"",Wedstrijden!BA1267,"")</f>
        <v/>
      </c>
      <c r="W1102" s="45"/>
      <c r="AE1102" s="45"/>
      <c r="AN1102" s="45"/>
      <c r="AU1102" s="45"/>
      <c r="BA1102" s="45"/>
      <c r="BE1102" s="45"/>
      <c r="BJ1102" s="44" t="str">
        <f>IF(COUNTA(Wedstrijden!I1267:S1267)&lt;&gt;0,1,"")</f>
        <v/>
      </c>
      <c r="BK1102" s="44" t="str">
        <f t="shared" si="102"/>
        <v/>
      </c>
      <c r="BL1102" s="44" t="str">
        <f>IF(Wedstrijden!I1267="x","AA","")</f>
        <v/>
      </c>
      <c r="BM1102" s="44" t="str">
        <f>IF(Wedstrijden!J1267="x","A","")</f>
        <v/>
      </c>
      <c r="BN1102" s="44" t="str">
        <f>IF(Wedstrijden!K1267="x","B1","")</f>
        <v/>
      </c>
      <c r="BO1102" s="44" t="str">
        <f>IF(Wedstrijden!L1267="x","BB","")</f>
        <v/>
      </c>
      <c r="BP1102" s="44" t="str">
        <f>IF(Wedstrijden!M1267="x","B","")</f>
        <v/>
      </c>
      <c r="BQ1102" s="44" t="str">
        <f>IF(Wedstrijden!N1267="x","L1","")</f>
        <v/>
      </c>
      <c r="BR1102" s="44" t="str">
        <f>IF(Wedstrijden!O1267="x","L2","")</f>
        <v/>
      </c>
      <c r="BS1102" s="44" t="str">
        <f>IF(Wedstrijden!P1267="x","M1","")</f>
        <v/>
      </c>
      <c r="BT1102" s="44" t="str">
        <f>IF(Wedstrijden!Q1267="x","M2","")</f>
        <v/>
      </c>
      <c r="BU1102" s="44" t="str">
        <f>IF(Wedstrijden!R1267="x","Z1","")</f>
        <v/>
      </c>
      <c r="BV1102" s="44" t="str">
        <f>IF(Wedstrijden!S1267="x","Z2","")</f>
        <v/>
      </c>
      <c r="BW1102" s="44" t="str">
        <f>IF(COUNTA(Wedstrijden!T1267:AB1267)&lt;&gt;0,1,"")</f>
        <v/>
      </c>
      <c r="BX1102" s="44" t="str">
        <f t="shared" si="103"/>
        <v/>
      </c>
      <c r="BY1102" s="44" t="str">
        <f>IF(Wedstrijden!T1267="x","BB","")</f>
        <v/>
      </c>
      <c r="BZ1102" s="44" t="str">
        <f>IF(Wedstrijden!U1267="x","B","")</f>
        <v/>
      </c>
      <c r="CA1102" s="44" t="str">
        <f>IF(Wedstrijden!V1267="x","L1","")</f>
        <v/>
      </c>
      <c r="CB1102" s="44" t="str">
        <f>IF(Wedstrijden!W1267="x","L2","")</f>
        <v/>
      </c>
      <c r="CC1102" s="44" t="str">
        <f>IF(Wedstrijden!X1267="x","M1","")</f>
        <v/>
      </c>
      <c r="CD1102" s="44" t="str">
        <f>IF(Wedstrijden!Y1267="x","M2","")</f>
        <v/>
      </c>
      <c r="CE1102" s="44" t="str">
        <f>IF(Wedstrijden!Z1267="x","Z1","")</f>
        <v/>
      </c>
      <c r="CF1102" s="44" t="str">
        <f>IF(Wedstrijden!AA1267="x","Z2","")</f>
        <v/>
      </c>
      <c r="CG1102" s="44" t="str">
        <f>IF(Wedstrijden!AB1267="x","ZZL","")</f>
        <v/>
      </c>
      <c r="CL1102" s="44" t="str">
        <f>IF(COUNTA(Wedstrijden!AC1267:AJ1267)&lt;&gt;0,2,"")</f>
        <v/>
      </c>
      <c r="CM1102" s="44" t="str">
        <f t="shared" si="104"/>
        <v/>
      </c>
      <c r="CN1102" s="44" t="str">
        <f>IF(Wedstrijden!AC1267="x","AA","")</f>
        <v/>
      </c>
      <c r="CO1102" s="44" t="str">
        <f>IF(Wedstrijden!AD1267="x","A","")</f>
        <v/>
      </c>
      <c r="CP1102" s="44" t="str">
        <f>IF(Wedstrijden!AE1267="x","BB","")</f>
        <v/>
      </c>
      <c r="CQ1102" s="44" t="str">
        <f>IF(Wedstrijden!AF1267="x","B","")</f>
        <v/>
      </c>
      <c r="CR1102" s="44" t="str">
        <f>IF(Wedstrijden!AG1267="x","L","")</f>
        <v/>
      </c>
      <c r="CS1102" s="44" t="str">
        <f>IF(Wedstrijden!AH1267="x","M","")</f>
        <v/>
      </c>
      <c r="CT1102" s="44" t="str">
        <f>IF(Wedstrijden!AI1267="x","Z","")</f>
        <v/>
      </c>
      <c r="CU1102" s="44" t="str">
        <f>IF(Wedstrijden!AJ1267="x","ZZ","")</f>
        <v/>
      </c>
      <c r="CV1102" s="44" t="str">
        <f>IF(COUNTA(Wedstrijden!AK1267:AQ1267)&lt;&gt;0,2,"")</f>
        <v/>
      </c>
      <c r="CW1102" s="44" t="str">
        <f t="shared" si="105"/>
        <v/>
      </c>
      <c r="CX1102" s="44" t="str">
        <f>IF(Wedstrijden!AK1267="x","BB","")</f>
        <v/>
      </c>
      <c r="CY1102" s="44" t="str">
        <f>IF(Wedstrijden!AL1267="x","B","")</f>
        <v/>
      </c>
      <c r="CZ1102" s="44" t="str">
        <f>IF(Wedstrijden!AM1267="x","L","")</f>
        <v/>
      </c>
      <c r="DA1102" s="44" t="str">
        <f>IF(Wedstrijden!AN1267="x","M","")</f>
        <v/>
      </c>
      <c r="DB1102" s="44" t="str">
        <f>IF(Wedstrijden!AO1267="x","Z","")</f>
        <v/>
      </c>
      <c r="DC1102" s="44" t="str">
        <f>IF(Wedstrijden!AP1267="x","ZZ","")</f>
        <v/>
      </c>
      <c r="DD1102" s="44" t="str">
        <f>IF(Wedstrijden!AQ1267="x","1.40","")</f>
        <v/>
      </c>
      <c r="DE1102" s="44" t="str">
        <f>IF(COUNTA(Wedstrijden!AR1267:AT1267)&lt;&gt;0,6,"")</f>
        <v/>
      </c>
      <c r="DF1102" s="44" t="str">
        <f t="shared" si="106"/>
        <v/>
      </c>
      <c r="DG1102" s="44" t="str">
        <f>IF(Wedstrijden!AR1267="x","L","")</f>
        <v/>
      </c>
      <c r="DH1102" s="44" t="str">
        <f>IF(Wedstrijden!AS1267="x","M","")</f>
        <v/>
      </c>
      <c r="DI1102" s="44" t="str">
        <f>IF(Wedstrijden!AT1267="x","Z","")</f>
        <v/>
      </c>
      <c r="DJ1102" s="44" t="str">
        <f>IF(COUNTA(Wedstrijden!AU1267:AW1267)&lt;&gt;0,6,"")</f>
        <v/>
      </c>
      <c r="DK1102" s="44" t="str">
        <f t="shared" si="107"/>
        <v/>
      </c>
      <c r="DL1102" s="44" t="str">
        <f>IF(Wedstrijden!AU1267="x","L","")</f>
        <v/>
      </c>
      <c r="DM1102" s="44" t="str">
        <f>IF(Wedstrijden!AV1267="x","M","")</f>
        <v/>
      </c>
      <c r="DN1102" s="44" t="str">
        <f>IF(Wedstrijden!AW1267="x","Z","")</f>
        <v/>
      </c>
    </row>
    <row r="1103" spans="1:118" ht="15">
      <c r="A1103" s="48" t="e">
        <f>Wedstrijden!#REF!</f>
        <v>#REF!</v>
      </c>
      <c r="B1103" s="44" t="str">
        <f>IFERROR(VLOOKUP(Wedstrijden!E1268,Wedstrijdlocaties!$B$2:$E$499,2,FALSE),"")</f>
        <v/>
      </c>
      <c r="C1103" s="44" t="str">
        <f>Wedstrijden!F1268</f>
        <v/>
      </c>
      <c r="D1103" s="44" t="str">
        <f>IFERROR(VLOOKUP(Wedstrijden!G1268,Organisaties!$B$2:$C$501,2,FALSE),"")</f>
        <v/>
      </c>
      <c r="E1103" s="44" t="str">
        <f>IFERROR(VLOOKUP(Wedstrijden!G1268,Organisaties!$B$2:$F$501,5,FALSE),"")</f>
        <v/>
      </c>
      <c r="F1103" s="44" t="str">
        <f>IF(Wedstrijden!BC1268&lt;&gt;"",Wedstrijden!BC1268,"")</f>
        <v/>
      </c>
      <c r="G1103" s="44">
        <f>IF(Wedstrijden!AY1268="Indoor",1,0)</f>
        <v>0</v>
      </c>
      <c r="H1103" s="44">
        <f>Wedstrijden!AZ1268</f>
        <v>0</v>
      </c>
      <c r="I1103" s="44" t="str">
        <f>IF(Wedstrijden!AX1268="Nee",0,IF(Wedstrijden!AX1268="Ja",1,""))</f>
        <v/>
      </c>
      <c r="J1103" s="44" t="str">
        <f>IF(Wedstrijden!BA1268&lt;&gt;"",Wedstrijden!BA1268,"")</f>
        <v/>
      </c>
      <c r="W1103" s="45"/>
      <c r="AE1103" s="45"/>
      <c r="AN1103" s="45"/>
      <c r="AU1103" s="45"/>
      <c r="BA1103" s="45"/>
      <c r="BE1103" s="45"/>
      <c r="BJ1103" s="44" t="str">
        <f>IF(COUNTA(Wedstrijden!I1268:S1268)&lt;&gt;0,1,"")</f>
        <v/>
      </c>
      <c r="BK1103" s="44" t="str">
        <f t="shared" si="102"/>
        <v/>
      </c>
      <c r="BL1103" s="44" t="str">
        <f>IF(Wedstrijden!I1268="x","AA","")</f>
        <v/>
      </c>
      <c r="BM1103" s="44" t="str">
        <f>IF(Wedstrijden!J1268="x","A","")</f>
        <v/>
      </c>
      <c r="BN1103" s="44" t="str">
        <f>IF(Wedstrijden!K1268="x","B1","")</f>
        <v/>
      </c>
      <c r="BO1103" s="44" t="str">
        <f>IF(Wedstrijden!L1268="x","BB","")</f>
        <v/>
      </c>
      <c r="BP1103" s="44" t="str">
        <f>IF(Wedstrijden!M1268="x","B","")</f>
        <v/>
      </c>
      <c r="BQ1103" s="44" t="str">
        <f>IF(Wedstrijden!N1268="x","L1","")</f>
        <v/>
      </c>
      <c r="BR1103" s="44" t="str">
        <f>IF(Wedstrijden!O1268="x","L2","")</f>
        <v/>
      </c>
      <c r="BS1103" s="44" t="str">
        <f>IF(Wedstrijden!P1268="x","M1","")</f>
        <v/>
      </c>
      <c r="BT1103" s="44" t="str">
        <f>IF(Wedstrijden!Q1268="x","M2","")</f>
        <v/>
      </c>
      <c r="BU1103" s="44" t="str">
        <f>IF(Wedstrijden!R1268="x","Z1","")</f>
        <v/>
      </c>
      <c r="BV1103" s="44" t="str">
        <f>IF(Wedstrijden!S1268="x","Z2","")</f>
        <v/>
      </c>
      <c r="BW1103" s="44" t="str">
        <f>IF(COUNTA(Wedstrijden!T1268:AB1268)&lt;&gt;0,1,"")</f>
        <v/>
      </c>
      <c r="BX1103" s="44" t="str">
        <f t="shared" si="103"/>
        <v/>
      </c>
      <c r="BY1103" s="44" t="str">
        <f>IF(Wedstrijden!T1268="x","BB","")</f>
        <v/>
      </c>
      <c r="BZ1103" s="44" t="str">
        <f>IF(Wedstrijden!U1268="x","B","")</f>
        <v/>
      </c>
      <c r="CA1103" s="44" t="str">
        <f>IF(Wedstrijden!V1268="x","L1","")</f>
        <v/>
      </c>
      <c r="CB1103" s="44" t="str">
        <f>IF(Wedstrijden!W1268="x","L2","")</f>
        <v/>
      </c>
      <c r="CC1103" s="44" t="str">
        <f>IF(Wedstrijden!X1268="x","M1","")</f>
        <v/>
      </c>
      <c r="CD1103" s="44" t="str">
        <f>IF(Wedstrijden!Y1268="x","M2","")</f>
        <v/>
      </c>
      <c r="CE1103" s="44" t="str">
        <f>IF(Wedstrijden!Z1268="x","Z1","")</f>
        <v/>
      </c>
      <c r="CF1103" s="44" t="str">
        <f>IF(Wedstrijden!AA1268="x","Z2","")</f>
        <v/>
      </c>
      <c r="CG1103" s="44" t="str">
        <f>IF(Wedstrijden!AB1268="x","ZZL","")</f>
        <v/>
      </c>
      <c r="CL1103" s="44" t="str">
        <f>IF(COUNTA(Wedstrijden!AC1268:AJ1268)&lt;&gt;0,2,"")</f>
        <v/>
      </c>
      <c r="CM1103" s="44" t="str">
        <f t="shared" si="104"/>
        <v/>
      </c>
      <c r="CN1103" s="44" t="str">
        <f>IF(Wedstrijden!AC1268="x","AA","")</f>
        <v/>
      </c>
      <c r="CO1103" s="44" t="str">
        <f>IF(Wedstrijden!AD1268="x","A","")</f>
        <v/>
      </c>
      <c r="CP1103" s="44" t="str">
        <f>IF(Wedstrijden!AE1268="x","BB","")</f>
        <v/>
      </c>
      <c r="CQ1103" s="44" t="str">
        <f>IF(Wedstrijden!AF1268="x","B","")</f>
        <v/>
      </c>
      <c r="CR1103" s="44" t="str">
        <f>IF(Wedstrijden!AG1268="x","L","")</f>
        <v/>
      </c>
      <c r="CS1103" s="44" t="str">
        <f>IF(Wedstrijden!AH1268="x","M","")</f>
        <v/>
      </c>
      <c r="CT1103" s="44" t="str">
        <f>IF(Wedstrijden!AI1268="x","Z","")</f>
        <v/>
      </c>
      <c r="CU1103" s="44" t="str">
        <f>IF(Wedstrijden!AJ1268="x","ZZ","")</f>
        <v/>
      </c>
      <c r="CV1103" s="44" t="str">
        <f>IF(COUNTA(Wedstrijden!AK1268:AQ1268)&lt;&gt;0,2,"")</f>
        <v/>
      </c>
      <c r="CW1103" s="44" t="str">
        <f t="shared" si="105"/>
        <v/>
      </c>
      <c r="CX1103" s="44" t="str">
        <f>IF(Wedstrijden!AK1268="x","BB","")</f>
        <v/>
      </c>
      <c r="CY1103" s="44" t="str">
        <f>IF(Wedstrijden!AL1268="x","B","")</f>
        <v/>
      </c>
      <c r="CZ1103" s="44" t="str">
        <f>IF(Wedstrijden!AM1268="x","L","")</f>
        <v/>
      </c>
      <c r="DA1103" s="44" t="str">
        <f>IF(Wedstrijden!AN1268="x","M","")</f>
        <v/>
      </c>
      <c r="DB1103" s="44" t="str">
        <f>IF(Wedstrijden!AO1268="x","Z","")</f>
        <v/>
      </c>
      <c r="DC1103" s="44" t="str">
        <f>IF(Wedstrijden!AP1268="x","ZZ","")</f>
        <v/>
      </c>
      <c r="DD1103" s="44" t="str">
        <f>IF(Wedstrijden!AQ1268="x","1.40","")</f>
        <v/>
      </c>
      <c r="DE1103" s="44" t="str">
        <f>IF(COUNTA(Wedstrijden!AR1268:AT1268)&lt;&gt;0,6,"")</f>
        <v/>
      </c>
      <c r="DF1103" s="44" t="str">
        <f t="shared" si="106"/>
        <v/>
      </c>
      <c r="DG1103" s="44" t="str">
        <f>IF(Wedstrijden!AR1268="x","L","")</f>
        <v/>
      </c>
      <c r="DH1103" s="44" t="str">
        <f>IF(Wedstrijden!AS1268="x","M","")</f>
        <v/>
      </c>
      <c r="DI1103" s="44" t="str">
        <f>IF(Wedstrijden!AT1268="x","Z","")</f>
        <v/>
      </c>
      <c r="DJ1103" s="44" t="str">
        <f>IF(COUNTA(Wedstrijden!AU1268:AW1268)&lt;&gt;0,6,"")</f>
        <v/>
      </c>
      <c r="DK1103" s="44" t="str">
        <f t="shared" si="107"/>
        <v/>
      </c>
      <c r="DL1103" s="44" t="str">
        <f>IF(Wedstrijden!AU1268="x","L","")</f>
        <v/>
      </c>
      <c r="DM1103" s="44" t="str">
        <f>IF(Wedstrijden!AV1268="x","M","")</f>
        <v/>
      </c>
      <c r="DN1103" s="44" t="str">
        <f>IF(Wedstrijden!AW1268="x","Z","")</f>
        <v/>
      </c>
    </row>
    <row r="1104" spans="1:118" ht="15">
      <c r="A1104" s="48" t="e">
        <f>Wedstrijden!#REF!</f>
        <v>#REF!</v>
      </c>
      <c r="B1104" s="44" t="str">
        <f>IFERROR(VLOOKUP(Wedstrijden!E1269,Wedstrijdlocaties!$B$2:$E$499,2,FALSE),"")</f>
        <v/>
      </c>
      <c r="C1104" s="44" t="str">
        <f>Wedstrijden!F1269</f>
        <v/>
      </c>
      <c r="D1104" s="44" t="str">
        <f>IFERROR(VLOOKUP(Wedstrijden!G1269,Organisaties!$B$2:$C$501,2,FALSE),"")</f>
        <v/>
      </c>
      <c r="E1104" s="44" t="str">
        <f>IFERROR(VLOOKUP(Wedstrijden!G1269,Organisaties!$B$2:$F$501,5,FALSE),"")</f>
        <v/>
      </c>
      <c r="F1104" s="44" t="str">
        <f>IF(Wedstrijden!BC1269&lt;&gt;"",Wedstrijden!BC1269,"")</f>
        <v/>
      </c>
      <c r="G1104" s="44">
        <f>IF(Wedstrijden!AY1269="Indoor",1,0)</f>
        <v>0</v>
      </c>
      <c r="H1104" s="44">
        <f>Wedstrijden!AZ1269</f>
        <v>0</v>
      </c>
      <c r="I1104" s="44" t="str">
        <f>IF(Wedstrijden!AX1269="Nee",0,IF(Wedstrijden!AX1269="Ja",1,""))</f>
        <v/>
      </c>
      <c r="J1104" s="44" t="str">
        <f>IF(Wedstrijden!BA1269&lt;&gt;"",Wedstrijden!BA1269,"")</f>
        <v/>
      </c>
      <c r="W1104" s="45"/>
      <c r="AE1104" s="45"/>
      <c r="AN1104" s="45"/>
      <c r="AU1104" s="45"/>
      <c r="BA1104" s="45"/>
      <c r="BE1104" s="45"/>
      <c r="BJ1104" s="44" t="str">
        <f>IF(COUNTA(Wedstrijden!I1269:S1269)&lt;&gt;0,1,"")</f>
        <v/>
      </c>
      <c r="BK1104" s="44" t="str">
        <f t="shared" si="102"/>
        <v/>
      </c>
      <c r="BL1104" s="44" t="str">
        <f>IF(Wedstrijden!I1269="x","AA","")</f>
        <v/>
      </c>
      <c r="BM1104" s="44" t="str">
        <f>IF(Wedstrijden!J1269="x","A","")</f>
        <v/>
      </c>
      <c r="BN1104" s="44" t="str">
        <f>IF(Wedstrijden!K1269="x","B1","")</f>
        <v/>
      </c>
      <c r="BO1104" s="44" t="str">
        <f>IF(Wedstrijden!L1269="x","BB","")</f>
        <v/>
      </c>
      <c r="BP1104" s="44" t="str">
        <f>IF(Wedstrijden!M1269="x","B","")</f>
        <v/>
      </c>
      <c r="BQ1104" s="44" t="str">
        <f>IF(Wedstrijden!N1269="x","L1","")</f>
        <v/>
      </c>
      <c r="BR1104" s="44" t="str">
        <f>IF(Wedstrijden!O1269="x","L2","")</f>
        <v/>
      </c>
      <c r="BS1104" s="44" t="str">
        <f>IF(Wedstrijden!P1269="x","M1","")</f>
        <v/>
      </c>
      <c r="BT1104" s="44" t="str">
        <f>IF(Wedstrijden!Q1269="x","M2","")</f>
        <v/>
      </c>
      <c r="BU1104" s="44" t="str">
        <f>IF(Wedstrijden!R1269="x","Z1","")</f>
        <v/>
      </c>
      <c r="BV1104" s="44" t="str">
        <f>IF(Wedstrijden!S1269="x","Z2","")</f>
        <v/>
      </c>
      <c r="BW1104" s="44" t="str">
        <f>IF(COUNTA(Wedstrijden!T1269:AB1269)&lt;&gt;0,1,"")</f>
        <v/>
      </c>
      <c r="BX1104" s="44" t="str">
        <f t="shared" si="103"/>
        <v/>
      </c>
      <c r="BY1104" s="44" t="str">
        <f>IF(Wedstrijden!T1269="x","BB","")</f>
        <v/>
      </c>
      <c r="BZ1104" s="44" t="str">
        <f>IF(Wedstrijden!U1269="x","B","")</f>
        <v/>
      </c>
      <c r="CA1104" s="44" t="str">
        <f>IF(Wedstrijden!V1269="x","L1","")</f>
        <v/>
      </c>
      <c r="CB1104" s="44" t="str">
        <f>IF(Wedstrijden!W1269="x","L2","")</f>
        <v/>
      </c>
      <c r="CC1104" s="44" t="str">
        <f>IF(Wedstrijden!X1269="x","M1","")</f>
        <v/>
      </c>
      <c r="CD1104" s="44" t="str">
        <f>IF(Wedstrijden!Y1269="x","M2","")</f>
        <v/>
      </c>
      <c r="CE1104" s="44" t="str">
        <f>IF(Wedstrijden!Z1269="x","Z1","")</f>
        <v/>
      </c>
      <c r="CF1104" s="44" t="str">
        <f>IF(Wedstrijden!AA1269="x","Z2","")</f>
        <v/>
      </c>
      <c r="CG1104" s="44" t="str">
        <f>IF(Wedstrijden!AB1269="x","ZZL","")</f>
        <v/>
      </c>
      <c r="CL1104" s="44" t="str">
        <f>IF(COUNTA(Wedstrijden!AC1269:AJ1269)&lt;&gt;0,2,"")</f>
        <v/>
      </c>
      <c r="CM1104" s="44" t="str">
        <f t="shared" si="104"/>
        <v/>
      </c>
      <c r="CN1104" s="44" t="str">
        <f>IF(Wedstrijden!AC1269="x","AA","")</f>
        <v/>
      </c>
      <c r="CO1104" s="44" t="str">
        <f>IF(Wedstrijden!AD1269="x","A","")</f>
        <v/>
      </c>
      <c r="CP1104" s="44" t="str">
        <f>IF(Wedstrijden!AE1269="x","BB","")</f>
        <v/>
      </c>
      <c r="CQ1104" s="44" t="str">
        <f>IF(Wedstrijden!AF1269="x","B","")</f>
        <v/>
      </c>
      <c r="CR1104" s="44" t="str">
        <f>IF(Wedstrijden!AG1269="x","L","")</f>
        <v/>
      </c>
      <c r="CS1104" s="44" t="str">
        <f>IF(Wedstrijden!AH1269="x","M","")</f>
        <v/>
      </c>
      <c r="CT1104" s="44" t="str">
        <f>IF(Wedstrijden!AI1269="x","Z","")</f>
        <v/>
      </c>
      <c r="CU1104" s="44" t="str">
        <f>IF(Wedstrijden!AJ1269="x","ZZ","")</f>
        <v/>
      </c>
      <c r="CV1104" s="44" t="str">
        <f>IF(COUNTA(Wedstrijden!AK1269:AQ1269)&lt;&gt;0,2,"")</f>
        <v/>
      </c>
      <c r="CW1104" s="44" t="str">
        <f t="shared" si="105"/>
        <v/>
      </c>
      <c r="CX1104" s="44" t="str">
        <f>IF(Wedstrijden!AK1269="x","BB","")</f>
        <v/>
      </c>
      <c r="CY1104" s="44" t="str">
        <f>IF(Wedstrijden!AL1269="x","B","")</f>
        <v/>
      </c>
      <c r="CZ1104" s="44" t="str">
        <f>IF(Wedstrijden!AM1269="x","L","")</f>
        <v/>
      </c>
      <c r="DA1104" s="44" t="str">
        <f>IF(Wedstrijden!AN1269="x","M","")</f>
        <v/>
      </c>
      <c r="DB1104" s="44" t="str">
        <f>IF(Wedstrijden!AO1269="x","Z","")</f>
        <v/>
      </c>
      <c r="DC1104" s="44" t="str">
        <f>IF(Wedstrijden!AP1269="x","ZZ","")</f>
        <v/>
      </c>
      <c r="DD1104" s="44" t="str">
        <f>IF(Wedstrijden!AQ1269="x","1.40","")</f>
        <v/>
      </c>
      <c r="DE1104" s="44" t="str">
        <f>IF(COUNTA(Wedstrijden!AR1269:AT1269)&lt;&gt;0,6,"")</f>
        <v/>
      </c>
      <c r="DF1104" s="44" t="str">
        <f t="shared" si="106"/>
        <v/>
      </c>
      <c r="DG1104" s="44" t="str">
        <f>IF(Wedstrijden!AR1269="x","L","")</f>
        <v/>
      </c>
      <c r="DH1104" s="44" t="str">
        <f>IF(Wedstrijden!AS1269="x","M","")</f>
        <v/>
      </c>
      <c r="DI1104" s="44" t="str">
        <f>IF(Wedstrijden!AT1269="x","Z","")</f>
        <v/>
      </c>
      <c r="DJ1104" s="44" t="str">
        <f>IF(COUNTA(Wedstrijden!AU1269:AW1269)&lt;&gt;0,6,"")</f>
        <v/>
      </c>
      <c r="DK1104" s="44" t="str">
        <f t="shared" si="107"/>
        <v/>
      </c>
      <c r="DL1104" s="44" t="str">
        <f>IF(Wedstrijden!AU1269="x","L","")</f>
        <v/>
      </c>
      <c r="DM1104" s="44" t="str">
        <f>IF(Wedstrijden!AV1269="x","M","")</f>
        <v/>
      </c>
      <c r="DN1104" s="44" t="str">
        <f>IF(Wedstrijden!AW1269="x","Z","")</f>
        <v/>
      </c>
    </row>
    <row r="1105" spans="1:118" ht="15">
      <c r="A1105" s="48" t="e">
        <f>Wedstrijden!#REF!</f>
        <v>#REF!</v>
      </c>
      <c r="B1105" s="44" t="str">
        <f>IFERROR(VLOOKUP(Wedstrijden!E1270,Wedstrijdlocaties!$B$2:$E$499,2,FALSE),"")</f>
        <v/>
      </c>
      <c r="C1105" s="44" t="str">
        <f>Wedstrijden!F1270</f>
        <v/>
      </c>
      <c r="D1105" s="44" t="str">
        <f>IFERROR(VLOOKUP(Wedstrijden!G1270,Organisaties!$B$2:$C$501,2,FALSE),"")</f>
        <v/>
      </c>
      <c r="E1105" s="44" t="str">
        <f>IFERROR(VLOOKUP(Wedstrijden!G1270,Organisaties!$B$2:$F$501,5,FALSE),"")</f>
        <v/>
      </c>
      <c r="F1105" s="44" t="str">
        <f>IF(Wedstrijden!BC1270&lt;&gt;"",Wedstrijden!BC1270,"")</f>
        <v/>
      </c>
      <c r="G1105" s="44">
        <f>IF(Wedstrijden!AY1270="Indoor",1,0)</f>
        <v>0</v>
      </c>
      <c r="H1105" s="44">
        <f>Wedstrijden!AZ1270</f>
        <v>0</v>
      </c>
      <c r="I1105" s="44" t="str">
        <f>IF(Wedstrijden!AX1270="Nee",0,IF(Wedstrijden!AX1270="Ja",1,""))</f>
        <v/>
      </c>
      <c r="J1105" s="44" t="str">
        <f>IF(Wedstrijden!BA1270&lt;&gt;"",Wedstrijden!BA1270,"")</f>
        <v/>
      </c>
      <c r="W1105" s="45"/>
      <c r="AE1105" s="45"/>
      <c r="AN1105" s="45"/>
      <c r="AU1105" s="45"/>
      <c r="BA1105" s="45"/>
      <c r="BE1105" s="45"/>
      <c r="BJ1105" s="44" t="str">
        <f>IF(COUNTA(Wedstrijden!I1270:S1270)&lt;&gt;0,1,"")</f>
        <v/>
      </c>
      <c r="BK1105" s="44" t="str">
        <f t="shared" si="102"/>
        <v/>
      </c>
      <c r="BL1105" s="44" t="str">
        <f>IF(Wedstrijden!I1270="x","AA","")</f>
        <v/>
      </c>
      <c r="BM1105" s="44" t="str">
        <f>IF(Wedstrijden!J1270="x","A","")</f>
        <v/>
      </c>
      <c r="BN1105" s="44" t="str">
        <f>IF(Wedstrijden!K1270="x","B1","")</f>
        <v/>
      </c>
      <c r="BO1105" s="44" t="str">
        <f>IF(Wedstrijden!L1270="x","BB","")</f>
        <v/>
      </c>
      <c r="BP1105" s="44" t="str">
        <f>IF(Wedstrijden!M1270="x","B","")</f>
        <v/>
      </c>
      <c r="BQ1105" s="44" t="str">
        <f>IF(Wedstrijden!N1270="x","L1","")</f>
        <v/>
      </c>
      <c r="BR1105" s="44" t="str">
        <f>IF(Wedstrijden!O1270="x","L2","")</f>
        <v/>
      </c>
      <c r="BS1105" s="44" t="str">
        <f>IF(Wedstrijden!P1270="x","M1","")</f>
        <v/>
      </c>
      <c r="BT1105" s="44" t="str">
        <f>IF(Wedstrijden!Q1270="x","M2","")</f>
        <v/>
      </c>
      <c r="BU1105" s="44" t="str">
        <f>IF(Wedstrijden!R1270="x","Z1","")</f>
        <v/>
      </c>
      <c r="BV1105" s="44" t="str">
        <f>IF(Wedstrijden!S1270="x","Z2","")</f>
        <v/>
      </c>
      <c r="BW1105" s="44" t="str">
        <f>IF(COUNTA(Wedstrijden!T1270:AB1270)&lt;&gt;0,1,"")</f>
        <v/>
      </c>
      <c r="BX1105" s="44" t="str">
        <f t="shared" si="103"/>
        <v/>
      </c>
      <c r="BY1105" s="44" t="str">
        <f>IF(Wedstrijden!T1270="x","BB","")</f>
        <v/>
      </c>
      <c r="BZ1105" s="44" t="str">
        <f>IF(Wedstrijden!U1270="x","B","")</f>
        <v/>
      </c>
      <c r="CA1105" s="44" t="str">
        <f>IF(Wedstrijden!V1270="x","L1","")</f>
        <v/>
      </c>
      <c r="CB1105" s="44" t="str">
        <f>IF(Wedstrijden!W1270="x","L2","")</f>
        <v/>
      </c>
      <c r="CC1105" s="44" t="str">
        <f>IF(Wedstrijden!X1270="x","M1","")</f>
        <v/>
      </c>
      <c r="CD1105" s="44" t="str">
        <f>IF(Wedstrijden!Y1270="x","M2","")</f>
        <v/>
      </c>
      <c r="CE1105" s="44" t="str">
        <f>IF(Wedstrijden!Z1270="x","Z1","")</f>
        <v/>
      </c>
      <c r="CF1105" s="44" t="str">
        <f>IF(Wedstrijden!AA1270="x","Z2","")</f>
        <v/>
      </c>
      <c r="CG1105" s="44" t="str">
        <f>IF(Wedstrijden!AB1270="x","ZZL","")</f>
        <v/>
      </c>
      <c r="CL1105" s="44" t="str">
        <f>IF(COUNTA(Wedstrijden!AC1270:AJ1270)&lt;&gt;0,2,"")</f>
        <v/>
      </c>
      <c r="CM1105" s="44" t="str">
        <f t="shared" si="104"/>
        <v/>
      </c>
      <c r="CN1105" s="44" t="str">
        <f>IF(Wedstrijden!AC1270="x","AA","")</f>
        <v/>
      </c>
      <c r="CO1105" s="44" t="str">
        <f>IF(Wedstrijden!AD1270="x","A","")</f>
        <v/>
      </c>
      <c r="CP1105" s="44" t="str">
        <f>IF(Wedstrijden!AE1270="x","BB","")</f>
        <v/>
      </c>
      <c r="CQ1105" s="44" t="str">
        <f>IF(Wedstrijden!AF1270="x","B","")</f>
        <v/>
      </c>
      <c r="CR1105" s="44" t="str">
        <f>IF(Wedstrijden!AG1270="x","L","")</f>
        <v/>
      </c>
      <c r="CS1105" s="44" t="str">
        <f>IF(Wedstrijden!AH1270="x","M","")</f>
        <v/>
      </c>
      <c r="CT1105" s="44" t="str">
        <f>IF(Wedstrijden!AI1270="x","Z","")</f>
        <v/>
      </c>
      <c r="CU1105" s="44" t="str">
        <f>IF(Wedstrijden!AJ1270="x","ZZ","")</f>
        <v/>
      </c>
      <c r="CV1105" s="44" t="str">
        <f>IF(COUNTA(Wedstrijden!AK1270:AQ1270)&lt;&gt;0,2,"")</f>
        <v/>
      </c>
      <c r="CW1105" s="44" t="str">
        <f t="shared" si="105"/>
        <v/>
      </c>
      <c r="CX1105" s="44" t="str">
        <f>IF(Wedstrijden!AK1270="x","BB","")</f>
        <v/>
      </c>
      <c r="CY1105" s="44" t="str">
        <f>IF(Wedstrijden!AL1270="x","B","")</f>
        <v/>
      </c>
      <c r="CZ1105" s="44" t="str">
        <f>IF(Wedstrijden!AM1270="x","L","")</f>
        <v/>
      </c>
      <c r="DA1105" s="44" t="str">
        <f>IF(Wedstrijden!AN1270="x","M","")</f>
        <v/>
      </c>
      <c r="DB1105" s="44" t="str">
        <f>IF(Wedstrijden!AO1270="x","Z","")</f>
        <v/>
      </c>
      <c r="DC1105" s="44" t="str">
        <f>IF(Wedstrijden!AP1270="x","ZZ","")</f>
        <v/>
      </c>
      <c r="DD1105" s="44" t="str">
        <f>IF(Wedstrijden!AQ1270="x","1.40","")</f>
        <v/>
      </c>
      <c r="DE1105" s="44" t="str">
        <f>IF(COUNTA(Wedstrijden!AR1270:AT1270)&lt;&gt;0,6,"")</f>
        <v/>
      </c>
      <c r="DF1105" s="44" t="str">
        <f t="shared" si="106"/>
        <v/>
      </c>
      <c r="DG1105" s="44" t="str">
        <f>IF(Wedstrijden!AR1270="x","L","")</f>
        <v/>
      </c>
      <c r="DH1105" s="44" t="str">
        <f>IF(Wedstrijden!AS1270="x","M","")</f>
        <v/>
      </c>
      <c r="DI1105" s="44" t="str">
        <f>IF(Wedstrijden!AT1270="x","Z","")</f>
        <v/>
      </c>
      <c r="DJ1105" s="44" t="str">
        <f>IF(COUNTA(Wedstrijden!AU1270:AW1270)&lt;&gt;0,6,"")</f>
        <v/>
      </c>
      <c r="DK1105" s="44" t="str">
        <f t="shared" si="107"/>
        <v/>
      </c>
      <c r="DL1105" s="44" t="str">
        <f>IF(Wedstrijden!AU1270="x","L","")</f>
        <v/>
      </c>
      <c r="DM1105" s="44" t="str">
        <f>IF(Wedstrijden!AV1270="x","M","")</f>
        <v/>
      </c>
      <c r="DN1105" s="44" t="str">
        <f>IF(Wedstrijden!AW1270="x","Z","")</f>
        <v/>
      </c>
    </row>
    <row r="1106" spans="1:118" ht="15">
      <c r="A1106" s="48" t="e">
        <f>Wedstrijden!#REF!</f>
        <v>#REF!</v>
      </c>
      <c r="B1106" s="44" t="str">
        <f>IFERROR(VLOOKUP(Wedstrijden!E1271,Wedstrijdlocaties!$B$2:$E$499,2,FALSE),"")</f>
        <v/>
      </c>
      <c r="C1106" s="44" t="str">
        <f>Wedstrijden!F1271</f>
        <v/>
      </c>
      <c r="D1106" s="44" t="str">
        <f>IFERROR(VLOOKUP(Wedstrijden!G1271,Organisaties!$B$2:$C$501,2,FALSE),"")</f>
        <v/>
      </c>
      <c r="E1106" s="44" t="str">
        <f>IFERROR(VLOOKUP(Wedstrijden!G1271,Organisaties!$B$2:$F$501,5,FALSE),"")</f>
        <v/>
      </c>
      <c r="F1106" s="44" t="str">
        <f>IF(Wedstrijden!BC1271&lt;&gt;"",Wedstrijden!BC1271,"")</f>
        <v/>
      </c>
      <c r="G1106" s="44">
        <f>IF(Wedstrijden!AY1271="Indoor",1,0)</f>
        <v>0</v>
      </c>
      <c r="H1106" s="44">
        <f>Wedstrijden!AZ1271</f>
        <v>0</v>
      </c>
      <c r="I1106" s="44" t="str">
        <f>IF(Wedstrijden!AX1271="Nee",0,IF(Wedstrijden!AX1271="Ja",1,""))</f>
        <v/>
      </c>
      <c r="J1106" s="44" t="str">
        <f>IF(Wedstrijden!BA1271&lt;&gt;"",Wedstrijden!BA1271,"")</f>
        <v/>
      </c>
      <c r="W1106" s="45"/>
      <c r="AE1106" s="45"/>
      <c r="AN1106" s="45"/>
      <c r="AU1106" s="45"/>
      <c r="BA1106" s="45"/>
      <c r="BE1106" s="45"/>
      <c r="BJ1106" s="44" t="str">
        <f>IF(COUNTA(Wedstrijden!I1271:S1271)&lt;&gt;0,1,"")</f>
        <v/>
      </c>
      <c r="BK1106" s="44" t="str">
        <f t="shared" si="102"/>
        <v/>
      </c>
      <c r="BL1106" s="44" t="str">
        <f>IF(Wedstrijden!I1271="x","AA","")</f>
        <v/>
      </c>
      <c r="BM1106" s="44" t="str">
        <f>IF(Wedstrijden!J1271="x","A","")</f>
        <v/>
      </c>
      <c r="BN1106" s="44" t="str">
        <f>IF(Wedstrijden!K1271="x","B1","")</f>
        <v/>
      </c>
      <c r="BO1106" s="44" t="str">
        <f>IF(Wedstrijden!L1271="x","BB","")</f>
        <v/>
      </c>
      <c r="BP1106" s="44" t="str">
        <f>IF(Wedstrijden!M1271="x","B","")</f>
        <v/>
      </c>
      <c r="BQ1106" s="44" t="str">
        <f>IF(Wedstrijden!N1271="x","L1","")</f>
        <v/>
      </c>
      <c r="BR1106" s="44" t="str">
        <f>IF(Wedstrijden!O1271="x","L2","")</f>
        <v/>
      </c>
      <c r="BS1106" s="44" t="str">
        <f>IF(Wedstrijden!P1271="x","M1","")</f>
        <v/>
      </c>
      <c r="BT1106" s="44" t="str">
        <f>IF(Wedstrijden!Q1271="x","M2","")</f>
        <v/>
      </c>
      <c r="BU1106" s="44" t="str">
        <f>IF(Wedstrijden!R1271="x","Z1","")</f>
        <v/>
      </c>
      <c r="BV1106" s="44" t="str">
        <f>IF(Wedstrijden!S1271="x","Z2","")</f>
        <v/>
      </c>
      <c r="BW1106" s="44" t="str">
        <f>IF(COUNTA(Wedstrijden!T1271:AB1271)&lt;&gt;0,1,"")</f>
        <v/>
      </c>
      <c r="BX1106" s="44" t="str">
        <f t="shared" si="103"/>
        <v/>
      </c>
      <c r="BY1106" s="44" t="str">
        <f>IF(Wedstrijden!T1271="x","BB","")</f>
        <v/>
      </c>
      <c r="BZ1106" s="44" t="str">
        <f>IF(Wedstrijden!U1271="x","B","")</f>
        <v/>
      </c>
      <c r="CA1106" s="44" t="str">
        <f>IF(Wedstrijden!V1271="x","L1","")</f>
        <v/>
      </c>
      <c r="CB1106" s="44" t="str">
        <f>IF(Wedstrijden!W1271="x","L2","")</f>
        <v/>
      </c>
      <c r="CC1106" s="44" t="str">
        <f>IF(Wedstrijden!X1271="x","M1","")</f>
        <v/>
      </c>
      <c r="CD1106" s="44" t="str">
        <f>IF(Wedstrijden!Y1271="x","M2","")</f>
        <v/>
      </c>
      <c r="CE1106" s="44" t="str">
        <f>IF(Wedstrijden!Z1271="x","Z1","")</f>
        <v/>
      </c>
      <c r="CF1106" s="44" t="str">
        <f>IF(Wedstrijden!AA1271="x","Z2","")</f>
        <v/>
      </c>
      <c r="CG1106" s="44" t="str">
        <f>IF(Wedstrijden!AB1271="x","ZZL","")</f>
        <v/>
      </c>
      <c r="CL1106" s="44" t="str">
        <f>IF(COUNTA(Wedstrijden!AC1271:AJ1271)&lt;&gt;0,2,"")</f>
        <v/>
      </c>
      <c r="CM1106" s="44" t="str">
        <f t="shared" si="104"/>
        <v/>
      </c>
      <c r="CN1106" s="44" t="str">
        <f>IF(Wedstrijden!AC1271="x","AA","")</f>
        <v/>
      </c>
      <c r="CO1106" s="44" t="str">
        <f>IF(Wedstrijden!AD1271="x","A","")</f>
        <v/>
      </c>
      <c r="CP1106" s="44" t="str">
        <f>IF(Wedstrijden!AE1271="x","BB","")</f>
        <v/>
      </c>
      <c r="CQ1106" s="44" t="str">
        <f>IF(Wedstrijden!AF1271="x","B","")</f>
        <v/>
      </c>
      <c r="CR1106" s="44" t="str">
        <f>IF(Wedstrijden!AG1271="x","L","")</f>
        <v/>
      </c>
      <c r="CS1106" s="44" t="str">
        <f>IF(Wedstrijden!AH1271="x","M","")</f>
        <v/>
      </c>
      <c r="CT1106" s="44" t="str">
        <f>IF(Wedstrijden!AI1271="x","Z","")</f>
        <v/>
      </c>
      <c r="CU1106" s="44" t="str">
        <f>IF(Wedstrijden!AJ1271="x","ZZ","")</f>
        <v/>
      </c>
      <c r="CV1106" s="44" t="str">
        <f>IF(COUNTA(Wedstrijden!AK1271:AQ1271)&lt;&gt;0,2,"")</f>
        <v/>
      </c>
      <c r="CW1106" s="44" t="str">
        <f t="shared" si="105"/>
        <v/>
      </c>
      <c r="CX1106" s="44" t="str">
        <f>IF(Wedstrijden!AK1271="x","BB","")</f>
        <v/>
      </c>
      <c r="CY1106" s="44" t="str">
        <f>IF(Wedstrijden!AL1271="x","B","")</f>
        <v/>
      </c>
      <c r="CZ1106" s="44" t="str">
        <f>IF(Wedstrijden!AM1271="x","L","")</f>
        <v/>
      </c>
      <c r="DA1106" s="44" t="str">
        <f>IF(Wedstrijden!AN1271="x","M","")</f>
        <v/>
      </c>
      <c r="DB1106" s="44" t="str">
        <f>IF(Wedstrijden!AO1271="x","Z","")</f>
        <v/>
      </c>
      <c r="DC1106" s="44" t="str">
        <f>IF(Wedstrijden!AP1271="x","ZZ","")</f>
        <v/>
      </c>
      <c r="DD1106" s="44" t="str">
        <f>IF(Wedstrijden!AQ1271="x","1.40","")</f>
        <v/>
      </c>
      <c r="DE1106" s="44" t="str">
        <f>IF(COUNTA(Wedstrijden!AR1271:AT1271)&lt;&gt;0,6,"")</f>
        <v/>
      </c>
      <c r="DF1106" s="44" t="str">
        <f t="shared" si="106"/>
        <v/>
      </c>
      <c r="DG1106" s="44" t="str">
        <f>IF(Wedstrijden!AR1271="x","L","")</f>
        <v/>
      </c>
      <c r="DH1106" s="44" t="str">
        <f>IF(Wedstrijden!AS1271="x","M","")</f>
        <v/>
      </c>
      <c r="DI1106" s="44" t="str">
        <f>IF(Wedstrijden!AT1271="x","Z","")</f>
        <v/>
      </c>
      <c r="DJ1106" s="44" t="str">
        <f>IF(COUNTA(Wedstrijden!AU1271:AW1271)&lt;&gt;0,6,"")</f>
        <v/>
      </c>
      <c r="DK1106" s="44" t="str">
        <f t="shared" si="107"/>
        <v/>
      </c>
      <c r="DL1106" s="44" t="str">
        <f>IF(Wedstrijden!AU1271="x","L","")</f>
        <v/>
      </c>
      <c r="DM1106" s="44" t="str">
        <f>IF(Wedstrijden!AV1271="x","M","")</f>
        <v/>
      </c>
      <c r="DN1106" s="44" t="str">
        <f>IF(Wedstrijden!AW1271="x","Z","")</f>
        <v/>
      </c>
    </row>
    <row r="1107" spans="1:118" ht="15">
      <c r="A1107" s="48" t="e">
        <f>Wedstrijden!#REF!</f>
        <v>#REF!</v>
      </c>
      <c r="B1107" s="44" t="str">
        <f>IFERROR(VLOOKUP(Wedstrijden!E1272,Wedstrijdlocaties!$B$2:$E$499,2,FALSE),"")</f>
        <v/>
      </c>
      <c r="C1107" s="44" t="str">
        <f>Wedstrijden!F1272</f>
        <v/>
      </c>
      <c r="D1107" s="44" t="str">
        <f>IFERROR(VLOOKUP(Wedstrijden!G1272,Organisaties!$B$2:$C$501,2,FALSE),"")</f>
        <v/>
      </c>
      <c r="E1107" s="44" t="str">
        <f>IFERROR(VLOOKUP(Wedstrijden!G1272,Organisaties!$B$2:$F$501,5,FALSE),"")</f>
        <v/>
      </c>
      <c r="F1107" s="44" t="str">
        <f>IF(Wedstrijden!BC1272&lt;&gt;"",Wedstrijden!BC1272,"")</f>
        <v/>
      </c>
      <c r="G1107" s="44">
        <f>IF(Wedstrijden!AY1272="Indoor",1,0)</f>
        <v>0</v>
      </c>
      <c r="H1107" s="44">
        <f>Wedstrijden!AZ1272</f>
        <v>0</v>
      </c>
      <c r="I1107" s="44" t="str">
        <f>IF(Wedstrijden!AX1272="Nee",0,IF(Wedstrijden!AX1272="Ja",1,""))</f>
        <v/>
      </c>
      <c r="J1107" s="44" t="str">
        <f>IF(Wedstrijden!BA1272&lt;&gt;"",Wedstrijden!BA1272,"")</f>
        <v/>
      </c>
      <c r="W1107" s="45"/>
      <c r="AE1107" s="45"/>
      <c r="AN1107" s="45"/>
      <c r="AU1107" s="45"/>
      <c r="BA1107" s="45"/>
      <c r="BE1107" s="45"/>
      <c r="BJ1107" s="44" t="str">
        <f>IF(COUNTA(Wedstrijden!I1272:S1272)&lt;&gt;0,1,"")</f>
        <v/>
      </c>
      <c r="BK1107" s="44" t="str">
        <f t="shared" si="102"/>
        <v/>
      </c>
      <c r="BL1107" s="44" t="str">
        <f>IF(Wedstrijden!I1272="x","AA","")</f>
        <v/>
      </c>
      <c r="BM1107" s="44" t="str">
        <f>IF(Wedstrijden!J1272="x","A","")</f>
        <v/>
      </c>
      <c r="BN1107" s="44" t="str">
        <f>IF(Wedstrijden!K1272="x","B1","")</f>
        <v/>
      </c>
      <c r="BO1107" s="44" t="str">
        <f>IF(Wedstrijden!L1272="x","BB","")</f>
        <v/>
      </c>
      <c r="BP1107" s="44" t="str">
        <f>IF(Wedstrijden!M1272="x","B","")</f>
        <v/>
      </c>
      <c r="BQ1107" s="44" t="str">
        <f>IF(Wedstrijden!N1272="x","L1","")</f>
        <v/>
      </c>
      <c r="BR1107" s="44" t="str">
        <f>IF(Wedstrijden!O1272="x","L2","")</f>
        <v/>
      </c>
      <c r="BS1107" s="44" t="str">
        <f>IF(Wedstrijden!P1272="x","M1","")</f>
        <v/>
      </c>
      <c r="BT1107" s="44" t="str">
        <f>IF(Wedstrijden!Q1272="x","M2","")</f>
        <v/>
      </c>
      <c r="BU1107" s="44" t="str">
        <f>IF(Wedstrijden!R1272="x","Z1","")</f>
        <v/>
      </c>
      <c r="BV1107" s="44" t="str">
        <f>IF(Wedstrijden!S1272="x","Z2","")</f>
        <v/>
      </c>
      <c r="BW1107" s="44" t="str">
        <f>IF(COUNTA(Wedstrijden!T1272:AB1272)&lt;&gt;0,1,"")</f>
        <v/>
      </c>
      <c r="BX1107" s="44" t="str">
        <f t="shared" si="103"/>
        <v/>
      </c>
      <c r="BY1107" s="44" t="str">
        <f>IF(Wedstrijden!T1272="x","BB","")</f>
        <v/>
      </c>
      <c r="BZ1107" s="44" t="str">
        <f>IF(Wedstrijden!U1272="x","B","")</f>
        <v/>
      </c>
      <c r="CA1107" s="44" t="str">
        <f>IF(Wedstrijden!V1272="x","L1","")</f>
        <v/>
      </c>
      <c r="CB1107" s="44" t="str">
        <f>IF(Wedstrijden!W1272="x","L2","")</f>
        <v/>
      </c>
      <c r="CC1107" s="44" t="str">
        <f>IF(Wedstrijden!X1272="x","M1","")</f>
        <v/>
      </c>
      <c r="CD1107" s="44" t="str">
        <f>IF(Wedstrijden!Y1272="x","M2","")</f>
        <v/>
      </c>
      <c r="CE1107" s="44" t="str">
        <f>IF(Wedstrijden!Z1272="x","Z1","")</f>
        <v/>
      </c>
      <c r="CF1107" s="44" t="str">
        <f>IF(Wedstrijden!AA1272="x","Z2","")</f>
        <v/>
      </c>
      <c r="CG1107" s="44" t="str">
        <f>IF(Wedstrijden!AB1272="x","ZZL","")</f>
        <v/>
      </c>
      <c r="CL1107" s="44" t="str">
        <f>IF(COUNTA(Wedstrijden!AC1272:AJ1272)&lt;&gt;0,2,"")</f>
        <v/>
      </c>
      <c r="CM1107" s="44" t="str">
        <f t="shared" si="104"/>
        <v/>
      </c>
      <c r="CN1107" s="44" t="str">
        <f>IF(Wedstrijden!AC1272="x","AA","")</f>
        <v/>
      </c>
      <c r="CO1107" s="44" t="str">
        <f>IF(Wedstrijden!AD1272="x","A","")</f>
        <v/>
      </c>
      <c r="CP1107" s="44" t="str">
        <f>IF(Wedstrijden!AE1272="x","BB","")</f>
        <v/>
      </c>
      <c r="CQ1107" s="44" t="str">
        <f>IF(Wedstrijden!AF1272="x","B","")</f>
        <v/>
      </c>
      <c r="CR1107" s="44" t="str">
        <f>IF(Wedstrijden!AG1272="x","L","")</f>
        <v/>
      </c>
      <c r="CS1107" s="44" t="str">
        <f>IF(Wedstrijden!AH1272="x","M","")</f>
        <v/>
      </c>
      <c r="CT1107" s="44" t="str">
        <f>IF(Wedstrijden!AI1272="x","Z","")</f>
        <v/>
      </c>
      <c r="CU1107" s="44" t="str">
        <f>IF(Wedstrijden!AJ1272="x","ZZ","")</f>
        <v/>
      </c>
      <c r="CV1107" s="44" t="str">
        <f>IF(COUNTA(Wedstrijden!AK1272:AQ1272)&lt;&gt;0,2,"")</f>
        <v/>
      </c>
      <c r="CW1107" s="44" t="str">
        <f t="shared" si="105"/>
        <v/>
      </c>
      <c r="CX1107" s="44" t="str">
        <f>IF(Wedstrijden!AK1272="x","BB","")</f>
        <v/>
      </c>
      <c r="CY1107" s="44" t="str">
        <f>IF(Wedstrijden!AL1272="x","B","")</f>
        <v/>
      </c>
      <c r="CZ1107" s="44" t="str">
        <f>IF(Wedstrijden!AM1272="x","L","")</f>
        <v/>
      </c>
      <c r="DA1107" s="44" t="str">
        <f>IF(Wedstrijden!AN1272="x","M","")</f>
        <v/>
      </c>
      <c r="DB1107" s="44" t="str">
        <f>IF(Wedstrijden!AO1272="x","Z","")</f>
        <v/>
      </c>
      <c r="DC1107" s="44" t="str">
        <f>IF(Wedstrijden!AP1272="x","ZZ","")</f>
        <v/>
      </c>
      <c r="DD1107" s="44" t="str">
        <f>IF(Wedstrijden!AQ1272="x","1.40","")</f>
        <v/>
      </c>
      <c r="DE1107" s="44" t="str">
        <f>IF(COUNTA(Wedstrijden!AR1272:AT1272)&lt;&gt;0,6,"")</f>
        <v/>
      </c>
      <c r="DF1107" s="44" t="str">
        <f t="shared" si="106"/>
        <v/>
      </c>
      <c r="DG1107" s="44" t="str">
        <f>IF(Wedstrijden!AR1272="x","L","")</f>
        <v/>
      </c>
      <c r="DH1107" s="44" t="str">
        <f>IF(Wedstrijden!AS1272="x","M","")</f>
        <v/>
      </c>
      <c r="DI1107" s="44" t="str">
        <f>IF(Wedstrijden!AT1272="x","Z","")</f>
        <v/>
      </c>
      <c r="DJ1107" s="44" t="str">
        <f>IF(COUNTA(Wedstrijden!AU1272:AW1272)&lt;&gt;0,6,"")</f>
        <v/>
      </c>
      <c r="DK1107" s="44" t="str">
        <f t="shared" si="107"/>
        <v/>
      </c>
      <c r="DL1107" s="44" t="str">
        <f>IF(Wedstrijden!AU1272="x","L","")</f>
        <v/>
      </c>
      <c r="DM1107" s="44" t="str">
        <f>IF(Wedstrijden!AV1272="x","M","")</f>
        <v/>
      </c>
      <c r="DN1107" s="44" t="str">
        <f>IF(Wedstrijden!AW1272="x","Z","")</f>
        <v/>
      </c>
    </row>
    <row r="1108" spans="1:118" ht="15">
      <c r="A1108" s="48" t="e">
        <f>Wedstrijden!#REF!</f>
        <v>#REF!</v>
      </c>
      <c r="B1108" s="44" t="str">
        <f>IFERROR(VLOOKUP(Wedstrijden!E1273,Wedstrijdlocaties!$B$2:$E$499,2,FALSE),"")</f>
        <v/>
      </c>
      <c r="C1108" s="44" t="str">
        <f>Wedstrijden!F1273</f>
        <v/>
      </c>
      <c r="D1108" s="44" t="str">
        <f>IFERROR(VLOOKUP(Wedstrijden!G1273,Organisaties!$B$2:$C$501,2,FALSE),"")</f>
        <v/>
      </c>
      <c r="E1108" s="44" t="str">
        <f>IFERROR(VLOOKUP(Wedstrijden!G1273,Organisaties!$B$2:$F$501,5,FALSE),"")</f>
        <v/>
      </c>
      <c r="F1108" s="44" t="str">
        <f>IF(Wedstrijden!BC1273&lt;&gt;"",Wedstrijden!BC1273,"")</f>
        <v/>
      </c>
      <c r="G1108" s="44">
        <f>IF(Wedstrijden!AY1273="Indoor",1,0)</f>
        <v>0</v>
      </c>
      <c r="H1108" s="44">
        <f>Wedstrijden!AZ1273</f>
        <v>0</v>
      </c>
      <c r="I1108" s="44" t="str">
        <f>IF(Wedstrijden!AX1273="Nee",0,IF(Wedstrijden!AX1273="Ja",1,""))</f>
        <v/>
      </c>
      <c r="J1108" s="44" t="str">
        <f>IF(Wedstrijden!BA1273&lt;&gt;"",Wedstrijden!BA1273,"")</f>
        <v/>
      </c>
      <c r="W1108" s="45"/>
      <c r="AE1108" s="45"/>
      <c r="AN1108" s="45"/>
      <c r="AU1108" s="45"/>
      <c r="BA1108" s="45"/>
      <c r="BE1108" s="45"/>
      <c r="BJ1108" s="44" t="str">
        <f>IF(COUNTA(Wedstrijden!I1273:S1273)&lt;&gt;0,1,"")</f>
        <v/>
      </c>
      <c r="BK1108" s="44" t="str">
        <f t="shared" si="102"/>
        <v/>
      </c>
      <c r="BL1108" s="44" t="str">
        <f>IF(Wedstrijden!I1273="x","AA","")</f>
        <v/>
      </c>
      <c r="BM1108" s="44" t="str">
        <f>IF(Wedstrijden!J1273="x","A","")</f>
        <v/>
      </c>
      <c r="BN1108" s="44" t="str">
        <f>IF(Wedstrijden!K1273="x","B1","")</f>
        <v/>
      </c>
      <c r="BO1108" s="44" t="str">
        <f>IF(Wedstrijden!L1273="x","BB","")</f>
        <v/>
      </c>
      <c r="BP1108" s="44" t="str">
        <f>IF(Wedstrijden!M1273="x","B","")</f>
        <v/>
      </c>
      <c r="BQ1108" s="44" t="str">
        <f>IF(Wedstrijden!N1273="x","L1","")</f>
        <v/>
      </c>
      <c r="BR1108" s="44" t="str">
        <f>IF(Wedstrijden!O1273="x","L2","")</f>
        <v/>
      </c>
      <c r="BS1108" s="44" t="str">
        <f>IF(Wedstrijden!P1273="x","M1","")</f>
        <v/>
      </c>
      <c r="BT1108" s="44" t="str">
        <f>IF(Wedstrijden!Q1273="x","M2","")</f>
        <v/>
      </c>
      <c r="BU1108" s="44" t="str">
        <f>IF(Wedstrijden!R1273="x","Z1","")</f>
        <v/>
      </c>
      <c r="BV1108" s="44" t="str">
        <f>IF(Wedstrijden!S1273="x","Z2","")</f>
        <v/>
      </c>
      <c r="BW1108" s="44" t="str">
        <f>IF(COUNTA(Wedstrijden!T1273:AB1273)&lt;&gt;0,1,"")</f>
        <v/>
      </c>
      <c r="BX1108" s="44" t="str">
        <f t="shared" si="103"/>
        <v/>
      </c>
      <c r="BY1108" s="44" t="str">
        <f>IF(Wedstrijden!T1273="x","BB","")</f>
        <v/>
      </c>
      <c r="BZ1108" s="44" t="str">
        <f>IF(Wedstrijden!U1273="x","B","")</f>
        <v/>
      </c>
      <c r="CA1108" s="44" t="str">
        <f>IF(Wedstrijden!V1273="x","L1","")</f>
        <v/>
      </c>
      <c r="CB1108" s="44" t="str">
        <f>IF(Wedstrijden!W1273="x","L2","")</f>
        <v/>
      </c>
      <c r="CC1108" s="44" t="str">
        <f>IF(Wedstrijden!X1273="x","M1","")</f>
        <v/>
      </c>
      <c r="CD1108" s="44" t="str">
        <f>IF(Wedstrijden!Y1273="x","M2","")</f>
        <v/>
      </c>
      <c r="CE1108" s="44" t="str">
        <f>IF(Wedstrijden!Z1273="x","Z1","")</f>
        <v/>
      </c>
      <c r="CF1108" s="44" t="str">
        <f>IF(Wedstrijden!AA1273="x","Z2","")</f>
        <v/>
      </c>
      <c r="CG1108" s="44" t="str">
        <f>IF(Wedstrijden!AB1273="x","ZZL","")</f>
        <v/>
      </c>
      <c r="CL1108" s="44" t="str">
        <f>IF(COUNTA(Wedstrijden!AC1273:AJ1273)&lt;&gt;0,2,"")</f>
        <v/>
      </c>
      <c r="CM1108" s="44" t="str">
        <f t="shared" si="104"/>
        <v/>
      </c>
      <c r="CN1108" s="44" t="str">
        <f>IF(Wedstrijden!AC1273="x","AA","")</f>
        <v/>
      </c>
      <c r="CO1108" s="44" t="str">
        <f>IF(Wedstrijden!AD1273="x","A","")</f>
        <v/>
      </c>
      <c r="CP1108" s="44" t="str">
        <f>IF(Wedstrijden!AE1273="x","BB","")</f>
        <v/>
      </c>
      <c r="CQ1108" s="44" t="str">
        <f>IF(Wedstrijden!AF1273="x","B","")</f>
        <v/>
      </c>
      <c r="CR1108" s="44" t="str">
        <f>IF(Wedstrijden!AG1273="x","L","")</f>
        <v/>
      </c>
      <c r="CS1108" s="44" t="str">
        <f>IF(Wedstrijden!AH1273="x","M","")</f>
        <v/>
      </c>
      <c r="CT1108" s="44" t="str">
        <f>IF(Wedstrijden!AI1273="x","Z","")</f>
        <v/>
      </c>
      <c r="CU1108" s="44" t="str">
        <f>IF(Wedstrijden!AJ1273="x","ZZ","")</f>
        <v/>
      </c>
      <c r="CV1108" s="44" t="str">
        <f>IF(COUNTA(Wedstrijden!AK1273:AQ1273)&lt;&gt;0,2,"")</f>
        <v/>
      </c>
      <c r="CW1108" s="44" t="str">
        <f t="shared" si="105"/>
        <v/>
      </c>
      <c r="CX1108" s="44" t="str">
        <f>IF(Wedstrijden!AK1273="x","BB","")</f>
        <v/>
      </c>
      <c r="CY1108" s="44" t="str">
        <f>IF(Wedstrijden!AL1273="x","B","")</f>
        <v/>
      </c>
      <c r="CZ1108" s="44" t="str">
        <f>IF(Wedstrijden!AM1273="x","L","")</f>
        <v/>
      </c>
      <c r="DA1108" s="44" t="str">
        <f>IF(Wedstrijden!AN1273="x","M","")</f>
        <v/>
      </c>
      <c r="DB1108" s="44" t="str">
        <f>IF(Wedstrijden!AO1273="x","Z","")</f>
        <v/>
      </c>
      <c r="DC1108" s="44" t="str">
        <f>IF(Wedstrijden!AP1273="x","ZZ","")</f>
        <v/>
      </c>
      <c r="DD1108" s="44" t="str">
        <f>IF(Wedstrijden!AQ1273="x","1.40","")</f>
        <v/>
      </c>
      <c r="DE1108" s="44" t="str">
        <f>IF(COUNTA(Wedstrijden!AR1273:AT1273)&lt;&gt;0,6,"")</f>
        <v/>
      </c>
      <c r="DF1108" s="44" t="str">
        <f t="shared" si="106"/>
        <v/>
      </c>
      <c r="DG1108" s="44" t="str">
        <f>IF(Wedstrijden!AR1273="x","L","")</f>
        <v/>
      </c>
      <c r="DH1108" s="44" t="str">
        <f>IF(Wedstrijden!AS1273="x","M","")</f>
        <v/>
      </c>
      <c r="DI1108" s="44" t="str">
        <f>IF(Wedstrijden!AT1273="x","Z","")</f>
        <v/>
      </c>
      <c r="DJ1108" s="44" t="str">
        <f>IF(COUNTA(Wedstrijden!AU1273:AW1273)&lt;&gt;0,6,"")</f>
        <v/>
      </c>
      <c r="DK1108" s="44" t="str">
        <f t="shared" si="107"/>
        <v/>
      </c>
      <c r="DL1108" s="44" t="str">
        <f>IF(Wedstrijden!AU1273="x","L","")</f>
        <v/>
      </c>
      <c r="DM1108" s="44" t="str">
        <f>IF(Wedstrijden!AV1273="x","M","")</f>
        <v/>
      </c>
      <c r="DN1108" s="44" t="str">
        <f>IF(Wedstrijden!AW1273="x","Z","")</f>
        <v/>
      </c>
    </row>
    <row r="1109" spans="1:118" ht="15">
      <c r="A1109" s="48" t="e">
        <f>Wedstrijden!#REF!</f>
        <v>#REF!</v>
      </c>
      <c r="B1109" s="44" t="str">
        <f>IFERROR(VLOOKUP(Wedstrijden!E1274,Wedstrijdlocaties!$B$2:$E$499,2,FALSE),"")</f>
        <v/>
      </c>
      <c r="C1109" s="44" t="str">
        <f>Wedstrijden!F1274</f>
        <v/>
      </c>
      <c r="D1109" s="44" t="str">
        <f>IFERROR(VLOOKUP(Wedstrijden!G1274,Organisaties!$B$2:$C$501,2,FALSE),"")</f>
        <v/>
      </c>
      <c r="E1109" s="44" t="str">
        <f>IFERROR(VLOOKUP(Wedstrijden!G1274,Organisaties!$B$2:$F$501,5,FALSE),"")</f>
        <v/>
      </c>
      <c r="F1109" s="44" t="str">
        <f>IF(Wedstrijden!BC1274&lt;&gt;"",Wedstrijden!BC1274,"")</f>
        <v/>
      </c>
      <c r="G1109" s="44">
        <f>IF(Wedstrijden!AY1274="Indoor",1,0)</f>
        <v>0</v>
      </c>
      <c r="H1109" s="44">
        <f>Wedstrijden!AZ1274</f>
        <v>0</v>
      </c>
      <c r="I1109" s="44" t="str">
        <f>IF(Wedstrijden!AX1274="Nee",0,IF(Wedstrijden!AX1274="Ja",1,""))</f>
        <v/>
      </c>
      <c r="J1109" s="44" t="str">
        <f>IF(Wedstrijden!BA1274&lt;&gt;"",Wedstrijden!BA1274,"")</f>
        <v/>
      </c>
      <c r="W1109" s="45"/>
      <c r="AE1109" s="45"/>
      <c r="AN1109" s="45"/>
      <c r="AU1109" s="45"/>
      <c r="BA1109" s="45"/>
      <c r="BE1109" s="45"/>
      <c r="BJ1109" s="44" t="str">
        <f>IF(COUNTA(Wedstrijden!I1274:S1274)&lt;&gt;0,1,"")</f>
        <v/>
      </c>
      <c r="BK1109" s="44" t="str">
        <f t="shared" si="102"/>
        <v/>
      </c>
      <c r="BL1109" s="44" t="str">
        <f>IF(Wedstrijden!I1274="x","AA","")</f>
        <v/>
      </c>
      <c r="BM1109" s="44" t="str">
        <f>IF(Wedstrijden!J1274="x","A","")</f>
        <v/>
      </c>
      <c r="BN1109" s="44" t="str">
        <f>IF(Wedstrijden!K1274="x","B1","")</f>
        <v/>
      </c>
      <c r="BO1109" s="44" t="str">
        <f>IF(Wedstrijden!L1274="x","BB","")</f>
        <v/>
      </c>
      <c r="BP1109" s="44" t="str">
        <f>IF(Wedstrijden!M1274="x","B","")</f>
        <v/>
      </c>
      <c r="BQ1109" s="44" t="str">
        <f>IF(Wedstrijden!N1274="x","L1","")</f>
        <v/>
      </c>
      <c r="BR1109" s="44" t="str">
        <f>IF(Wedstrijden!O1274="x","L2","")</f>
        <v/>
      </c>
      <c r="BS1109" s="44" t="str">
        <f>IF(Wedstrijden!P1274="x","M1","")</f>
        <v/>
      </c>
      <c r="BT1109" s="44" t="str">
        <f>IF(Wedstrijden!Q1274="x","M2","")</f>
        <v/>
      </c>
      <c r="BU1109" s="44" t="str">
        <f>IF(Wedstrijden!R1274="x","Z1","")</f>
        <v/>
      </c>
      <c r="BV1109" s="44" t="str">
        <f>IF(Wedstrijden!S1274="x","Z2","")</f>
        <v/>
      </c>
      <c r="BW1109" s="44" t="str">
        <f>IF(COUNTA(Wedstrijden!T1274:AB1274)&lt;&gt;0,1,"")</f>
        <v/>
      </c>
      <c r="BX1109" s="44" t="str">
        <f t="shared" si="103"/>
        <v/>
      </c>
      <c r="BY1109" s="44" t="str">
        <f>IF(Wedstrijden!T1274="x","BB","")</f>
        <v/>
      </c>
      <c r="BZ1109" s="44" t="str">
        <f>IF(Wedstrijden!U1274="x","B","")</f>
        <v/>
      </c>
      <c r="CA1109" s="44" t="str">
        <f>IF(Wedstrijden!V1274="x","L1","")</f>
        <v/>
      </c>
      <c r="CB1109" s="44" t="str">
        <f>IF(Wedstrijden!W1274="x","L2","")</f>
        <v/>
      </c>
      <c r="CC1109" s="44" t="str">
        <f>IF(Wedstrijden!X1274="x","M1","")</f>
        <v/>
      </c>
      <c r="CD1109" s="44" t="str">
        <f>IF(Wedstrijden!Y1274="x","M2","")</f>
        <v/>
      </c>
      <c r="CE1109" s="44" t="str">
        <f>IF(Wedstrijden!Z1274="x","Z1","")</f>
        <v/>
      </c>
      <c r="CF1109" s="44" t="str">
        <f>IF(Wedstrijden!AA1274="x","Z2","")</f>
        <v/>
      </c>
      <c r="CG1109" s="44" t="str">
        <f>IF(Wedstrijden!AB1274="x","ZZL","")</f>
        <v/>
      </c>
      <c r="CL1109" s="44" t="str">
        <f>IF(COUNTA(Wedstrijden!AC1274:AJ1274)&lt;&gt;0,2,"")</f>
        <v/>
      </c>
      <c r="CM1109" s="44" t="str">
        <f t="shared" si="104"/>
        <v/>
      </c>
      <c r="CN1109" s="44" t="str">
        <f>IF(Wedstrijden!AC1274="x","AA","")</f>
        <v/>
      </c>
      <c r="CO1109" s="44" t="str">
        <f>IF(Wedstrijden!AD1274="x","A","")</f>
        <v/>
      </c>
      <c r="CP1109" s="44" t="str">
        <f>IF(Wedstrijden!AE1274="x","BB","")</f>
        <v/>
      </c>
      <c r="CQ1109" s="44" t="str">
        <f>IF(Wedstrijden!AF1274="x","B","")</f>
        <v/>
      </c>
      <c r="CR1109" s="44" t="str">
        <f>IF(Wedstrijden!AG1274="x","L","")</f>
        <v/>
      </c>
      <c r="CS1109" s="44" t="str">
        <f>IF(Wedstrijden!AH1274="x","M","")</f>
        <v/>
      </c>
      <c r="CT1109" s="44" t="str">
        <f>IF(Wedstrijden!AI1274="x","Z","")</f>
        <v/>
      </c>
      <c r="CU1109" s="44" t="str">
        <f>IF(Wedstrijden!AJ1274="x","ZZ","")</f>
        <v/>
      </c>
      <c r="CV1109" s="44" t="str">
        <f>IF(COUNTA(Wedstrijden!AK1274:AQ1274)&lt;&gt;0,2,"")</f>
        <v/>
      </c>
      <c r="CW1109" s="44" t="str">
        <f t="shared" si="105"/>
        <v/>
      </c>
      <c r="CX1109" s="44" t="str">
        <f>IF(Wedstrijden!AK1274="x","BB","")</f>
        <v/>
      </c>
      <c r="CY1109" s="44" t="str">
        <f>IF(Wedstrijden!AL1274="x","B","")</f>
        <v/>
      </c>
      <c r="CZ1109" s="44" t="str">
        <f>IF(Wedstrijden!AM1274="x","L","")</f>
        <v/>
      </c>
      <c r="DA1109" s="44" t="str">
        <f>IF(Wedstrijden!AN1274="x","M","")</f>
        <v/>
      </c>
      <c r="DB1109" s="44" t="str">
        <f>IF(Wedstrijden!AO1274="x","Z","")</f>
        <v/>
      </c>
      <c r="DC1109" s="44" t="str">
        <f>IF(Wedstrijden!AP1274="x","ZZ","")</f>
        <v/>
      </c>
      <c r="DD1109" s="44" t="str">
        <f>IF(Wedstrijden!AQ1274="x","1.40","")</f>
        <v/>
      </c>
      <c r="DE1109" s="44" t="str">
        <f>IF(COUNTA(Wedstrijden!AR1274:AT1274)&lt;&gt;0,6,"")</f>
        <v/>
      </c>
      <c r="DF1109" s="44" t="str">
        <f t="shared" si="106"/>
        <v/>
      </c>
      <c r="DG1109" s="44" t="str">
        <f>IF(Wedstrijden!AR1274="x","L","")</f>
        <v/>
      </c>
      <c r="DH1109" s="44" t="str">
        <f>IF(Wedstrijden!AS1274="x","M","")</f>
        <v/>
      </c>
      <c r="DI1109" s="44" t="str">
        <f>IF(Wedstrijden!AT1274="x","Z","")</f>
        <v/>
      </c>
      <c r="DJ1109" s="44" t="str">
        <f>IF(COUNTA(Wedstrijden!AU1274:AW1274)&lt;&gt;0,6,"")</f>
        <v/>
      </c>
      <c r="DK1109" s="44" t="str">
        <f t="shared" si="107"/>
        <v/>
      </c>
      <c r="DL1109" s="44" t="str">
        <f>IF(Wedstrijden!AU1274="x","L","")</f>
        <v/>
      </c>
      <c r="DM1109" s="44" t="str">
        <f>IF(Wedstrijden!AV1274="x","M","")</f>
        <v/>
      </c>
      <c r="DN1109" s="44" t="str">
        <f>IF(Wedstrijden!AW1274="x","Z","")</f>
        <v/>
      </c>
    </row>
    <row r="1110" spans="1:118" ht="15">
      <c r="A1110" s="48" t="e">
        <f>Wedstrijden!#REF!</f>
        <v>#REF!</v>
      </c>
      <c r="B1110" s="44" t="str">
        <f>IFERROR(VLOOKUP(Wedstrijden!E1275,Wedstrijdlocaties!$B$2:$E$499,2,FALSE),"")</f>
        <v/>
      </c>
      <c r="C1110" s="44" t="str">
        <f>Wedstrijden!F1275</f>
        <v/>
      </c>
      <c r="D1110" s="44" t="str">
        <f>IFERROR(VLOOKUP(Wedstrijden!G1275,Organisaties!$B$2:$C$501,2,FALSE),"")</f>
        <v/>
      </c>
      <c r="E1110" s="44" t="str">
        <f>IFERROR(VLOOKUP(Wedstrijden!G1275,Organisaties!$B$2:$F$501,5,FALSE),"")</f>
        <v/>
      </c>
      <c r="F1110" s="44" t="str">
        <f>IF(Wedstrijden!BC1275&lt;&gt;"",Wedstrijden!BC1275,"")</f>
        <v/>
      </c>
      <c r="G1110" s="44">
        <f>IF(Wedstrijden!AY1275="Indoor",1,0)</f>
        <v>0</v>
      </c>
      <c r="H1110" s="44">
        <f>Wedstrijden!AZ1275</f>
        <v>0</v>
      </c>
      <c r="I1110" s="44" t="str">
        <f>IF(Wedstrijden!AX1275="Nee",0,IF(Wedstrijden!AX1275="Ja",1,""))</f>
        <v/>
      </c>
      <c r="J1110" s="44" t="str">
        <f>IF(Wedstrijden!BA1275&lt;&gt;"",Wedstrijden!BA1275,"")</f>
        <v/>
      </c>
      <c r="W1110" s="45"/>
      <c r="AE1110" s="45"/>
      <c r="AN1110" s="45"/>
      <c r="AU1110" s="45"/>
      <c r="BA1110" s="45"/>
      <c r="BE1110" s="45"/>
      <c r="BJ1110" s="44" t="str">
        <f>IF(COUNTA(Wedstrijden!I1275:S1275)&lt;&gt;0,1,"")</f>
        <v/>
      </c>
      <c r="BK1110" s="44" t="str">
        <f t="shared" si="102"/>
        <v/>
      </c>
      <c r="BL1110" s="44" t="str">
        <f>IF(Wedstrijden!I1275="x","AA","")</f>
        <v/>
      </c>
      <c r="BM1110" s="44" t="str">
        <f>IF(Wedstrijden!J1275="x","A","")</f>
        <v/>
      </c>
      <c r="BN1110" s="44" t="str">
        <f>IF(Wedstrijden!K1275="x","B1","")</f>
        <v/>
      </c>
      <c r="BO1110" s="44" t="str">
        <f>IF(Wedstrijden!L1275="x","BB","")</f>
        <v/>
      </c>
      <c r="BP1110" s="44" t="str">
        <f>IF(Wedstrijden!M1275="x","B","")</f>
        <v/>
      </c>
      <c r="BQ1110" s="44" t="str">
        <f>IF(Wedstrijden!N1275="x","L1","")</f>
        <v/>
      </c>
      <c r="BR1110" s="44" t="str">
        <f>IF(Wedstrijden!O1275="x","L2","")</f>
        <v/>
      </c>
      <c r="BS1110" s="44" t="str">
        <f>IF(Wedstrijden!P1275="x","M1","")</f>
        <v/>
      </c>
      <c r="BT1110" s="44" t="str">
        <f>IF(Wedstrijden!Q1275="x","M2","")</f>
        <v/>
      </c>
      <c r="BU1110" s="44" t="str">
        <f>IF(Wedstrijden!R1275="x","Z1","")</f>
        <v/>
      </c>
      <c r="BV1110" s="44" t="str">
        <f>IF(Wedstrijden!S1275="x","Z2","")</f>
        <v/>
      </c>
      <c r="BW1110" s="44" t="str">
        <f>IF(COUNTA(Wedstrijden!T1275:AB1275)&lt;&gt;0,1,"")</f>
        <v/>
      </c>
      <c r="BX1110" s="44" t="str">
        <f t="shared" si="103"/>
        <v/>
      </c>
      <c r="BY1110" s="44" t="str">
        <f>IF(Wedstrijden!T1275="x","BB","")</f>
        <v/>
      </c>
      <c r="BZ1110" s="44" t="str">
        <f>IF(Wedstrijden!U1275="x","B","")</f>
        <v/>
      </c>
      <c r="CA1110" s="44" t="str">
        <f>IF(Wedstrijden!V1275="x","L1","")</f>
        <v/>
      </c>
      <c r="CB1110" s="44" t="str">
        <f>IF(Wedstrijden!W1275="x","L2","")</f>
        <v/>
      </c>
      <c r="CC1110" s="44" t="str">
        <f>IF(Wedstrijden!X1275="x","M1","")</f>
        <v/>
      </c>
      <c r="CD1110" s="44" t="str">
        <f>IF(Wedstrijden!Y1275="x","M2","")</f>
        <v/>
      </c>
      <c r="CE1110" s="44" t="str">
        <f>IF(Wedstrijden!Z1275="x","Z1","")</f>
        <v/>
      </c>
      <c r="CF1110" s="44" t="str">
        <f>IF(Wedstrijden!AA1275="x","Z2","")</f>
        <v/>
      </c>
      <c r="CG1110" s="44" t="str">
        <f>IF(Wedstrijden!AB1275="x","ZZL","")</f>
        <v/>
      </c>
      <c r="CL1110" s="44" t="str">
        <f>IF(COUNTA(Wedstrijden!AC1275:AJ1275)&lt;&gt;0,2,"")</f>
        <v/>
      </c>
      <c r="CM1110" s="44" t="str">
        <f t="shared" si="104"/>
        <v/>
      </c>
      <c r="CN1110" s="44" t="str">
        <f>IF(Wedstrijden!AC1275="x","AA","")</f>
        <v/>
      </c>
      <c r="CO1110" s="44" t="str">
        <f>IF(Wedstrijden!AD1275="x","A","")</f>
        <v/>
      </c>
      <c r="CP1110" s="44" t="str">
        <f>IF(Wedstrijden!AE1275="x","BB","")</f>
        <v/>
      </c>
      <c r="CQ1110" s="44" t="str">
        <f>IF(Wedstrijden!AF1275="x","B","")</f>
        <v/>
      </c>
      <c r="CR1110" s="44" t="str">
        <f>IF(Wedstrijden!AG1275="x","L","")</f>
        <v/>
      </c>
      <c r="CS1110" s="44" t="str">
        <f>IF(Wedstrijden!AH1275="x","M","")</f>
        <v/>
      </c>
      <c r="CT1110" s="44" t="str">
        <f>IF(Wedstrijden!AI1275="x","Z","")</f>
        <v/>
      </c>
      <c r="CU1110" s="44" t="str">
        <f>IF(Wedstrijden!AJ1275="x","ZZ","")</f>
        <v/>
      </c>
      <c r="CV1110" s="44" t="str">
        <f>IF(COUNTA(Wedstrijden!AK1275:AQ1275)&lt;&gt;0,2,"")</f>
        <v/>
      </c>
      <c r="CW1110" s="44" t="str">
        <f t="shared" si="105"/>
        <v/>
      </c>
      <c r="CX1110" s="44" t="str">
        <f>IF(Wedstrijden!AK1275="x","BB","")</f>
        <v/>
      </c>
      <c r="CY1110" s="44" t="str">
        <f>IF(Wedstrijden!AL1275="x","B","")</f>
        <v/>
      </c>
      <c r="CZ1110" s="44" t="str">
        <f>IF(Wedstrijden!AM1275="x","L","")</f>
        <v/>
      </c>
      <c r="DA1110" s="44" t="str">
        <f>IF(Wedstrijden!AN1275="x","M","")</f>
        <v/>
      </c>
      <c r="DB1110" s="44" t="str">
        <f>IF(Wedstrijden!AO1275="x","Z","")</f>
        <v/>
      </c>
      <c r="DC1110" s="44" t="str">
        <f>IF(Wedstrijden!AP1275="x","ZZ","")</f>
        <v/>
      </c>
      <c r="DD1110" s="44" t="str">
        <f>IF(Wedstrijden!AQ1275="x","1.40","")</f>
        <v/>
      </c>
      <c r="DE1110" s="44" t="str">
        <f>IF(COUNTA(Wedstrijden!AR1275:AT1275)&lt;&gt;0,6,"")</f>
        <v/>
      </c>
      <c r="DF1110" s="44" t="str">
        <f t="shared" si="106"/>
        <v/>
      </c>
      <c r="DG1110" s="44" t="str">
        <f>IF(Wedstrijden!AR1275="x","L","")</f>
        <v/>
      </c>
      <c r="DH1110" s="44" t="str">
        <f>IF(Wedstrijden!AS1275="x","M","")</f>
        <v/>
      </c>
      <c r="DI1110" s="44" t="str">
        <f>IF(Wedstrijden!AT1275="x","Z","")</f>
        <v/>
      </c>
      <c r="DJ1110" s="44" t="str">
        <f>IF(COUNTA(Wedstrijden!AU1275:AW1275)&lt;&gt;0,6,"")</f>
        <v/>
      </c>
      <c r="DK1110" s="44" t="str">
        <f t="shared" si="107"/>
        <v/>
      </c>
      <c r="DL1110" s="44" t="str">
        <f>IF(Wedstrijden!AU1275="x","L","")</f>
        <v/>
      </c>
      <c r="DM1110" s="44" t="str">
        <f>IF(Wedstrijden!AV1275="x","M","")</f>
        <v/>
      </c>
      <c r="DN1110" s="44" t="str">
        <f>IF(Wedstrijden!AW1275="x","Z","")</f>
        <v/>
      </c>
    </row>
    <row r="1111" spans="1:118" ht="15">
      <c r="A1111" s="48" t="e">
        <f>Wedstrijden!#REF!</f>
        <v>#REF!</v>
      </c>
      <c r="B1111" s="44" t="str">
        <f>IFERROR(VLOOKUP(Wedstrijden!E1276,Wedstrijdlocaties!$B$2:$E$499,2,FALSE),"")</f>
        <v/>
      </c>
      <c r="C1111" s="44" t="str">
        <f>Wedstrijden!F1276</f>
        <v/>
      </c>
      <c r="D1111" s="44" t="str">
        <f>IFERROR(VLOOKUP(Wedstrijden!G1276,Organisaties!$B$2:$C$501,2,FALSE),"")</f>
        <v/>
      </c>
      <c r="E1111" s="44" t="str">
        <f>IFERROR(VLOOKUP(Wedstrijden!G1276,Organisaties!$B$2:$F$501,5,FALSE),"")</f>
        <v/>
      </c>
      <c r="F1111" s="44" t="str">
        <f>IF(Wedstrijden!BC1276&lt;&gt;"",Wedstrijden!BC1276,"")</f>
        <v/>
      </c>
      <c r="G1111" s="44">
        <f>IF(Wedstrijden!AY1276="Indoor",1,0)</f>
        <v>0</v>
      </c>
      <c r="H1111" s="44">
        <f>Wedstrijden!AZ1276</f>
        <v>0</v>
      </c>
      <c r="I1111" s="44" t="str">
        <f>IF(Wedstrijden!AX1276="Nee",0,IF(Wedstrijden!AX1276="Ja",1,""))</f>
        <v/>
      </c>
      <c r="J1111" s="44" t="str">
        <f>IF(Wedstrijden!BA1276&lt;&gt;"",Wedstrijden!BA1276,"")</f>
        <v/>
      </c>
      <c r="W1111" s="45"/>
      <c r="AE1111" s="45"/>
      <c r="AN1111" s="45"/>
      <c r="AU1111" s="45"/>
      <c r="BA1111" s="45"/>
      <c r="BE1111" s="45"/>
      <c r="BJ1111" s="44" t="str">
        <f>IF(COUNTA(Wedstrijden!I1276:S1276)&lt;&gt;0,1,"")</f>
        <v/>
      </c>
      <c r="BK1111" s="44" t="str">
        <f t="shared" si="102"/>
        <v/>
      </c>
      <c r="BL1111" s="44" t="str">
        <f>IF(Wedstrijden!I1276="x","AA","")</f>
        <v/>
      </c>
      <c r="BM1111" s="44" t="str">
        <f>IF(Wedstrijden!J1276="x","A","")</f>
        <v/>
      </c>
      <c r="BN1111" s="44" t="str">
        <f>IF(Wedstrijden!K1276="x","B1","")</f>
        <v/>
      </c>
      <c r="BO1111" s="44" t="str">
        <f>IF(Wedstrijden!L1276="x","BB","")</f>
        <v/>
      </c>
      <c r="BP1111" s="44" t="str">
        <f>IF(Wedstrijden!M1276="x","B","")</f>
        <v/>
      </c>
      <c r="BQ1111" s="44" t="str">
        <f>IF(Wedstrijden!N1276="x","L1","")</f>
        <v/>
      </c>
      <c r="BR1111" s="44" t="str">
        <f>IF(Wedstrijden!O1276="x","L2","")</f>
        <v/>
      </c>
      <c r="BS1111" s="44" t="str">
        <f>IF(Wedstrijden!P1276="x","M1","")</f>
        <v/>
      </c>
      <c r="BT1111" s="44" t="str">
        <f>IF(Wedstrijden!Q1276="x","M2","")</f>
        <v/>
      </c>
      <c r="BU1111" s="44" t="str">
        <f>IF(Wedstrijden!R1276="x","Z1","")</f>
        <v/>
      </c>
      <c r="BV1111" s="44" t="str">
        <f>IF(Wedstrijden!S1276="x","Z2","")</f>
        <v/>
      </c>
      <c r="BW1111" s="44" t="str">
        <f>IF(COUNTA(Wedstrijden!T1276:AB1276)&lt;&gt;0,1,"")</f>
        <v/>
      </c>
      <c r="BX1111" s="44" t="str">
        <f t="shared" si="103"/>
        <v/>
      </c>
      <c r="BY1111" s="44" t="str">
        <f>IF(Wedstrijden!T1276="x","BB","")</f>
        <v/>
      </c>
      <c r="BZ1111" s="44" t="str">
        <f>IF(Wedstrijden!U1276="x","B","")</f>
        <v/>
      </c>
      <c r="CA1111" s="44" t="str">
        <f>IF(Wedstrijden!V1276="x","L1","")</f>
        <v/>
      </c>
      <c r="CB1111" s="44" t="str">
        <f>IF(Wedstrijden!W1276="x","L2","")</f>
        <v/>
      </c>
      <c r="CC1111" s="44" t="str">
        <f>IF(Wedstrijden!X1276="x","M1","")</f>
        <v/>
      </c>
      <c r="CD1111" s="44" t="str">
        <f>IF(Wedstrijden!Y1276="x","M2","")</f>
        <v/>
      </c>
      <c r="CE1111" s="44" t="str">
        <f>IF(Wedstrijden!Z1276="x","Z1","")</f>
        <v/>
      </c>
      <c r="CF1111" s="44" t="str">
        <f>IF(Wedstrijden!AA1276="x","Z2","")</f>
        <v/>
      </c>
      <c r="CG1111" s="44" t="str">
        <f>IF(Wedstrijden!AB1276="x","ZZL","")</f>
        <v/>
      </c>
      <c r="CL1111" s="44" t="str">
        <f>IF(COUNTA(Wedstrijden!AC1276:AJ1276)&lt;&gt;0,2,"")</f>
        <v/>
      </c>
      <c r="CM1111" s="44" t="str">
        <f t="shared" si="104"/>
        <v/>
      </c>
      <c r="CN1111" s="44" t="str">
        <f>IF(Wedstrijden!AC1276="x","AA","")</f>
        <v/>
      </c>
      <c r="CO1111" s="44" t="str">
        <f>IF(Wedstrijden!AD1276="x","A","")</f>
        <v/>
      </c>
      <c r="CP1111" s="44" t="str">
        <f>IF(Wedstrijden!AE1276="x","BB","")</f>
        <v/>
      </c>
      <c r="CQ1111" s="44" t="str">
        <f>IF(Wedstrijden!AF1276="x","B","")</f>
        <v/>
      </c>
      <c r="CR1111" s="44" t="str">
        <f>IF(Wedstrijden!AG1276="x","L","")</f>
        <v/>
      </c>
      <c r="CS1111" s="44" t="str">
        <f>IF(Wedstrijden!AH1276="x","M","")</f>
        <v/>
      </c>
      <c r="CT1111" s="44" t="str">
        <f>IF(Wedstrijden!AI1276="x","Z","")</f>
        <v/>
      </c>
      <c r="CU1111" s="44" t="str">
        <f>IF(Wedstrijden!AJ1276="x","ZZ","")</f>
        <v/>
      </c>
      <c r="CV1111" s="44" t="str">
        <f>IF(COUNTA(Wedstrijden!AK1276:AQ1276)&lt;&gt;0,2,"")</f>
        <v/>
      </c>
      <c r="CW1111" s="44" t="str">
        <f t="shared" si="105"/>
        <v/>
      </c>
      <c r="CX1111" s="44" t="str">
        <f>IF(Wedstrijden!AK1276="x","BB","")</f>
        <v/>
      </c>
      <c r="CY1111" s="44" t="str">
        <f>IF(Wedstrijden!AL1276="x","B","")</f>
        <v/>
      </c>
      <c r="CZ1111" s="44" t="str">
        <f>IF(Wedstrijden!AM1276="x","L","")</f>
        <v/>
      </c>
      <c r="DA1111" s="44" t="str">
        <f>IF(Wedstrijden!AN1276="x","M","")</f>
        <v/>
      </c>
      <c r="DB1111" s="44" t="str">
        <f>IF(Wedstrijden!AO1276="x","Z","")</f>
        <v/>
      </c>
      <c r="DC1111" s="44" t="str">
        <f>IF(Wedstrijden!AP1276="x","ZZ","")</f>
        <v/>
      </c>
      <c r="DD1111" s="44" t="str">
        <f>IF(Wedstrijden!AQ1276="x","1.40","")</f>
        <v/>
      </c>
      <c r="DE1111" s="44" t="str">
        <f>IF(COUNTA(Wedstrijden!AR1276:AT1276)&lt;&gt;0,6,"")</f>
        <v/>
      </c>
      <c r="DF1111" s="44" t="str">
        <f t="shared" si="106"/>
        <v/>
      </c>
      <c r="DG1111" s="44" t="str">
        <f>IF(Wedstrijden!AR1276="x","L","")</f>
        <v/>
      </c>
      <c r="DH1111" s="44" t="str">
        <f>IF(Wedstrijden!AS1276="x","M","")</f>
        <v/>
      </c>
      <c r="DI1111" s="44" t="str">
        <f>IF(Wedstrijden!AT1276="x","Z","")</f>
        <v/>
      </c>
      <c r="DJ1111" s="44" t="str">
        <f>IF(COUNTA(Wedstrijden!AU1276:AW1276)&lt;&gt;0,6,"")</f>
        <v/>
      </c>
      <c r="DK1111" s="44" t="str">
        <f t="shared" si="107"/>
        <v/>
      </c>
      <c r="DL1111" s="44" t="str">
        <f>IF(Wedstrijden!AU1276="x","L","")</f>
        <v/>
      </c>
      <c r="DM1111" s="44" t="str">
        <f>IF(Wedstrijden!AV1276="x","M","")</f>
        <v/>
      </c>
      <c r="DN1111" s="44" t="str">
        <f>IF(Wedstrijden!AW1276="x","Z","")</f>
        <v/>
      </c>
    </row>
    <row r="1112" spans="1:118" ht="15">
      <c r="A1112" s="48" t="e">
        <f>Wedstrijden!#REF!</f>
        <v>#REF!</v>
      </c>
      <c r="B1112" s="44" t="str">
        <f>IFERROR(VLOOKUP(Wedstrijden!E1277,Wedstrijdlocaties!$B$2:$E$499,2,FALSE),"")</f>
        <v/>
      </c>
      <c r="C1112" s="44" t="str">
        <f>Wedstrijden!F1277</f>
        <v/>
      </c>
      <c r="D1112" s="44" t="str">
        <f>IFERROR(VLOOKUP(Wedstrijden!G1277,Organisaties!$B$2:$C$501,2,FALSE),"")</f>
        <v/>
      </c>
      <c r="E1112" s="44" t="str">
        <f>IFERROR(VLOOKUP(Wedstrijden!G1277,Organisaties!$B$2:$F$501,5,FALSE),"")</f>
        <v/>
      </c>
      <c r="F1112" s="44" t="str">
        <f>IF(Wedstrijden!BC1277&lt;&gt;"",Wedstrijden!BC1277,"")</f>
        <v/>
      </c>
      <c r="G1112" s="44">
        <f>IF(Wedstrijden!AY1277="Indoor",1,0)</f>
        <v>0</v>
      </c>
      <c r="H1112" s="44">
        <f>Wedstrijden!AZ1277</f>
        <v>0</v>
      </c>
      <c r="I1112" s="44" t="str">
        <f>IF(Wedstrijden!AX1277="Nee",0,IF(Wedstrijden!AX1277="Ja",1,""))</f>
        <v/>
      </c>
      <c r="J1112" s="44" t="str">
        <f>IF(Wedstrijden!BA1277&lt;&gt;"",Wedstrijden!BA1277,"")</f>
        <v/>
      </c>
      <c r="W1112" s="45"/>
      <c r="AE1112" s="45"/>
      <c r="AN1112" s="45"/>
      <c r="AU1112" s="45"/>
      <c r="BA1112" s="45"/>
      <c r="BE1112" s="45"/>
      <c r="BJ1112" s="44" t="str">
        <f>IF(COUNTA(Wedstrijden!I1277:S1277)&lt;&gt;0,1,"")</f>
        <v/>
      </c>
      <c r="BK1112" s="44" t="str">
        <f t="shared" si="102"/>
        <v/>
      </c>
      <c r="BL1112" s="44" t="str">
        <f>IF(Wedstrijden!I1277="x","AA","")</f>
        <v/>
      </c>
      <c r="BM1112" s="44" t="str">
        <f>IF(Wedstrijden!J1277="x","A","")</f>
        <v/>
      </c>
      <c r="BN1112" s="44" t="str">
        <f>IF(Wedstrijden!K1277="x","B1","")</f>
        <v/>
      </c>
      <c r="BO1112" s="44" t="str">
        <f>IF(Wedstrijden!L1277="x","BB","")</f>
        <v/>
      </c>
      <c r="BP1112" s="44" t="str">
        <f>IF(Wedstrijden!M1277="x","B","")</f>
        <v/>
      </c>
      <c r="BQ1112" s="44" t="str">
        <f>IF(Wedstrijden!N1277="x","L1","")</f>
        <v/>
      </c>
      <c r="BR1112" s="44" t="str">
        <f>IF(Wedstrijden!O1277="x","L2","")</f>
        <v/>
      </c>
      <c r="BS1112" s="44" t="str">
        <f>IF(Wedstrijden!P1277="x","M1","")</f>
        <v/>
      </c>
      <c r="BT1112" s="44" t="str">
        <f>IF(Wedstrijden!Q1277="x","M2","")</f>
        <v/>
      </c>
      <c r="BU1112" s="44" t="str">
        <f>IF(Wedstrijden!R1277="x","Z1","")</f>
        <v/>
      </c>
      <c r="BV1112" s="44" t="str">
        <f>IF(Wedstrijden!S1277="x","Z2","")</f>
        <v/>
      </c>
      <c r="BW1112" s="44" t="str">
        <f>IF(COUNTA(Wedstrijden!T1277:AB1277)&lt;&gt;0,1,"")</f>
        <v/>
      </c>
      <c r="BX1112" s="44" t="str">
        <f t="shared" si="103"/>
        <v/>
      </c>
      <c r="BY1112" s="44" t="str">
        <f>IF(Wedstrijden!T1277="x","BB","")</f>
        <v/>
      </c>
      <c r="BZ1112" s="44" t="str">
        <f>IF(Wedstrijden!U1277="x","B","")</f>
        <v/>
      </c>
      <c r="CA1112" s="44" t="str">
        <f>IF(Wedstrijden!V1277="x","L1","")</f>
        <v/>
      </c>
      <c r="CB1112" s="44" t="str">
        <f>IF(Wedstrijden!W1277="x","L2","")</f>
        <v/>
      </c>
      <c r="CC1112" s="44" t="str">
        <f>IF(Wedstrijden!X1277="x","M1","")</f>
        <v/>
      </c>
      <c r="CD1112" s="44" t="str">
        <f>IF(Wedstrijden!Y1277="x","M2","")</f>
        <v/>
      </c>
      <c r="CE1112" s="44" t="str">
        <f>IF(Wedstrijden!Z1277="x","Z1","")</f>
        <v/>
      </c>
      <c r="CF1112" s="44" t="str">
        <f>IF(Wedstrijden!AA1277="x","Z2","")</f>
        <v/>
      </c>
      <c r="CG1112" s="44" t="str">
        <f>IF(Wedstrijden!AB1277="x","ZZL","")</f>
        <v/>
      </c>
      <c r="CL1112" s="44" t="str">
        <f>IF(COUNTA(Wedstrijden!AC1277:AJ1277)&lt;&gt;0,2,"")</f>
        <v/>
      </c>
      <c r="CM1112" s="44" t="str">
        <f t="shared" si="104"/>
        <v/>
      </c>
      <c r="CN1112" s="44" t="str">
        <f>IF(Wedstrijden!AC1277="x","AA","")</f>
        <v/>
      </c>
      <c r="CO1112" s="44" t="str">
        <f>IF(Wedstrijden!AD1277="x","A","")</f>
        <v/>
      </c>
      <c r="CP1112" s="44" t="str">
        <f>IF(Wedstrijden!AE1277="x","BB","")</f>
        <v/>
      </c>
      <c r="CQ1112" s="44" t="str">
        <f>IF(Wedstrijden!AF1277="x","B","")</f>
        <v/>
      </c>
      <c r="CR1112" s="44" t="str">
        <f>IF(Wedstrijden!AG1277="x","L","")</f>
        <v/>
      </c>
      <c r="CS1112" s="44" t="str">
        <f>IF(Wedstrijden!AH1277="x","M","")</f>
        <v/>
      </c>
      <c r="CT1112" s="44" t="str">
        <f>IF(Wedstrijden!AI1277="x","Z","")</f>
        <v/>
      </c>
      <c r="CU1112" s="44" t="str">
        <f>IF(Wedstrijden!AJ1277="x","ZZ","")</f>
        <v/>
      </c>
      <c r="CV1112" s="44" t="str">
        <f>IF(COUNTA(Wedstrijden!AK1277:AQ1277)&lt;&gt;0,2,"")</f>
        <v/>
      </c>
      <c r="CW1112" s="44" t="str">
        <f t="shared" si="105"/>
        <v/>
      </c>
      <c r="CX1112" s="44" t="str">
        <f>IF(Wedstrijden!AK1277="x","BB","")</f>
        <v/>
      </c>
      <c r="CY1112" s="44" t="str">
        <f>IF(Wedstrijden!AL1277="x","B","")</f>
        <v/>
      </c>
      <c r="CZ1112" s="44" t="str">
        <f>IF(Wedstrijden!AM1277="x","L","")</f>
        <v/>
      </c>
      <c r="DA1112" s="44" t="str">
        <f>IF(Wedstrijden!AN1277="x","M","")</f>
        <v/>
      </c>
      <c r="DB1112" s="44" t="str">
        <f>IF(Wedstrijden!AO1277="x","Z","")</f>
        <v/>
      </c>
      <c r="DC1112" s="44" t="str">
        <f>IF(Wedstrijden!AP1277="x","ZZ","")</f>
        <v/>
      </c>
      <c r="DD1112" s="44" t="str">
        <f>IF(Wedstrijden!AQ1277="x","1.40","")</f>
        <v/>
      </c>
      <c r="DE1112" s="44" t="str">
        <f>IF(COUNTA(Wedstrijden!AR1277:AT1277)&lt;&gt;0,6,"")</f>
        <v/>
      </c>
      <c r="DF1112" s="44" t="str">
        <f t="shared" si="106"/>
        <v/>
      </c>
      <c r="DG1112" s="44" t="str">
        <f>IF(Wedstrijden!AR1277="x","L","")</f>
        <v/>
      </c>
      <c r="DH1112" s="44" t="str">
        <f>IF(Wedstrijden!AS1277="x","M","")</f>
        <v/>
      </c>
      <c r="DI1112" s="44" t="str">
        <f>IF(Wedstrijden!AT1277="x","Z","")</f>
        <v/>
      </c>
      <c r="DJ1112" s="44" t="str">
        <f>IF(COUNTA(Wedstrijden!AU1277:AW1277)&lt;&gt;0,6,"")</f>
        <v/>
      </c>
      <c r="DK1112" s="44" t="str">
        <f t="shared" si="107"/>
        <v/>
      </c>
      <c r="DL1112" s="44" t="str">
        <f>IF(Wedstrijden!AU1277="x","L","")</f>
        <v/>
      </c>
      <c r="DM1112" s="44" t="str">
        <f>IF(Wedstrijden!AV1277="x","M","")</f>
        <v/>
      </c>
      <c r="DN1112" s="44" t="str">
        <f>IF(Wedstrijden!AW1277="x","Z","")</f>
        <v/>
      </c>
    </row>
    <row r="1113" spans="1:118" ht="15">
      <c r="A1113" s="48" t="e">
        <f>Wedstrijden!#REF!</f>
        <v>#REF!</v>
      </c>
      <c r="B1113" s="44" t="str">
        <f>IFERROR(VLOOKUP(Wedstrijden!E1278,Wedstrijdlocaties!$B$2:$E$499,2,FALSE),"")</f>
        <v/>
      </c>
      <c r="C1113" s="44" t="str">
        <f>Wedstrijden!F1278</f>
        <v/>
      </c>
      <c r="D1113" s="44" t="str">
        <f>IFERROR(VLOOKUP(Wedstrijden!G1278,Organisaties!$B$2:$C$501,2,FALSE),"")</f>
        <v/>
      </c>
      <c r="E1113" s="44" t="str">
        <f>IFERROR(VLOOKUP(Wedstrijden!G1278,Organisaties!$B$2:$F$501,5,FALSE),"")</f>
        <v/>
      </c>
      <c r="F1113" s="44" t="str">
        <f>IF(Wedstrijden!BC1278&lt;&gt;"",Wedstrijden!BC1278,"")</f>
        <v/>
      </c>
      <c r="G1113" s="44">
        <f>IF(Wedstrijden!AY1278="Indoor",1,0)</f>
        <v>0</v>
      </c>
      <c r="H1113" s="44">
        <f>Wedstrijden!AZ1278</f>
        <v>0</v>
      </c>
      <c r="I1113" s="44" t="str">
        <f>IF(Wedstrijden!AX1278="Nee",0,IF(Wedstrijden!AX1278="Ja",1,""))</f>
        <v/>
      </c>
      <c r="J1113" s="44" t="str">
        <f>IF(Wedstrijden!BA1278&lt;&gt;"",Wedstrijden!BA1278,"")</f>
        <v/>
      </c>
      <c r="W1113" s="45"/>
      <c r="AE1113" s="45"/>
      <c r="AN1113" s="45"/>
      <c r="AU1113" s="45"/>
      <c r="BA1113" s="45"/>
      <c r="BE1113" s="45"/>
      <c r="BJ1113" s="44" t="str">
        <f>IF(COUNTA(Wedstrijden!I1278:S1278)&lt;&gt;0,1,"")</f>
        <v/>
      </c>
      <c r="BK1113" s="44" t="str">
        <f t="shared" si="102"/>
        <v/>
      </c>
      <c r="BL1113" s="44" t="str">
        <f>IF(Wedstrijden!I1278="x","AA","")</f>
        <v/>
      </c>
      <c r="BM1113" s="44" t="str">
        <f>IF(Wedstrijden!J1278="x","A","")</f>
        <v/>
      </c>
      <c r="BN1113" s="44" t="str">
        <f>IF(Wedstrijden!K1278="x","B1","")</f>
        <v/>
      </c>
      <c r="BO1113" s="44" t="str">
        <f>IF(Wedstrijden!L1278="x","BB","")</f>
        <v/>
      </c>
      <c r="BP1113" s="44" t="str">
        <f>IF(Wedstrijden!M1278="x","B","")</f>
        <v/>
      </c>
      <c r="BQ1113" s="44" t="str">
        <f>IF(Wedstrijden!N1278="x","L1","")</f>
        <v/>
      </c>
      <c r="BR1113" s="44" t="str">
        <f>IF(Wedstrijden!O1278="x","L2","")</f>
        <v/>
      </c>
      <c r="BS1113" s="44" t="str">
        <f>IF(Wedstrijden!P1278="x","M1","")</f>
        <v/>
      </c>
      <c r="BT1113" s="44" t="str">
        <f>IF(Wedstrijden!Q1278="x","M2","")</f>
        <v/>
      </c>
      <c r="BU1113" s="44" t="str">
        <f>IF(Wedstrijden!R1278="x","Z1","")</f>
        <v/>
      </c>
      <c r="BV1113" s="44" t="str">
        <f>IF(Wedstrijden!S1278="x","Z2","")</f>
        <v/>
      </c>
      <c r="BW1113" s="44" t="str">
        <f>IF(COUNTA(Wedstrijden!T1278:AB1278)&lt;&gt;0,1,"")</f>
        <v/>
      </c>
      <c r="BX1113" s="44" t="str">
        <f t="shared" si="103"/>
        <v/>
      </c>
      <c r="BY1113" s="44" t="str">
        <f>IF(Wedstrijden!T1278="x","BB","")</f>
        <v/>
      </c>
      <c r="BZ1113" s="44" t="str">
        <f>IF(Wedstrijden!U1278="x","B","")</f>
        <v/>
      </c>
      <c r="CA1113" s="44" t="str">
        <f>IF(Wedstrijden!V1278="x","L1","")</f>
        <v/>
      </c>
      <c r="CB1113" s="44" t="str">
        <f>IF(Wedstrijden!W1278="x","L2","")</f>
        <v/>
      </c>
      <c r="CC1113" s="44" t="str">
        <f>IF(Wedstrijden!X1278="x","M1","")</f>
        <v/>
      </c>
      <c r="CD1113" s="44" t="str">
        <f>IF(Wedstrijden!Y1278="x","M2","")</f>
        <v/>
      </c>
      <c r="CE1113" s="44" t="str">
        <f>IF(Wedstrijden!Z1278="x","Z1","")</f>
        <v/>
      </c>
      <c r="CF1113" s="44" t="str">
        <f>IF(Wedstrijden!AA1278="x","Z2","")</f>
        <v/>
      </c>
      <c r="CG1113" s="44" t="str">
        <f>IF(Wedstrijden!AB1278="x","ZZL","")</f>
        <v/>
      </c>
      <c r="CL1113" s="44" t="str">
        <f>IF(COUNTA(Wedstrijden!AC1278:AJ1278)&lt;&gt;0,2,"")</f>
        <v/>
      </c>
      <c r="CM1113" s="44" t="str">
        <f t="shared" si="104"/>
        <v/>
      </c>
      <c r="CN1113" s="44" t="str">
        <f>IF(Wedstrijden!AC1278="x","AA","")</f>
        <v/>
      </c>
      <c r="CO1113" s="44" t="str">
        <f>IF(Wedstrijden!AD1278="x","A","")</f>
        <v/>
      </c>
      <c r="CP1113" s="44" t="str">
        <f>IF(Wedstrijden!AE1278="x","BB","")</f>
        <v/>
      </c>
      <c r="CQ1113" s="44" t="str">
        <f>IF(Wedstrijden!AF1278="x","B","")</f>
        <v/>
      </c>
      <c r="CR1113" s="44" t="str">
        <f>IF(Wedstrijden!AG1278="x","L","")</f>
        <v/>
      </c>
      <c r="CS1113" s="44" t="str">
        <f>IF(Wedstrijden!AH1278="x","M","")</f>
        <v/>
      </c>
      <c r="CT1113" s="44" t="str">
        <f>IF(Wedstrijden!AI1278="x","Z","")</f>
        <v/>
      </c>
      <c r="CU1113" s="44" t="str">
        <f>IF(Wedstrijden!AJ1278="x","ZZ","")</f>
        <v/>
      </c>
      <c r="CV1113" s="44" t="str">
        <f>IF(COUNTA(Wedstrijden!AK1278:AQ1278)&lt;&gt;0,2,"")</f>
        <v/>
      </c>
      <c r="CW1113" s="44" t="str">
        <f t="shared" si="105"/>
        <v/>
      </c>
      <c r="CX1113" s="44" t="str">
        <f>IF(Wedstrijden!AK1278="x","BB","")</f>
        <v/>
      </c>
      <c r="CY1113" s="44" t="str">
        <f>IF(Wedstrijden!AL1278="x","B","")</f>
        <v/>
      </c>
      <c r="CZ1113" s="44" t="str">
        <f>IF(Wedstrijden!AM1278="x","L","")</f>
        <v/>
      </c>
      <c r="DA1113" s="44" t="str">
        <f>IF(Wedstrijden!AN1278="x","M","")</f>
        <v/>
      </c>
      <c r="DB1113" s="44" t="str">
        <f>IF(Wedstrijden!AO1278="x","Z","")</f>
        <v/>
      </c>
      <c r="DC1113" s="44" t="str">
        <f>IF(Wedstrijden!AP1278="x","ZZ","")</f>
        <v/>
      </c>
      <c r="DD1113" s="44" t="str">
        <f>IF(Wedstrijden!AQ1278="x","1.40","")</f>
        <v/>
      </c>
      <c r="DE1113" s="44" t="str">
        <f>IF(COUNTA(Wedstrijden!AR1278:AT1278)&lt;&gt;0,6,"")</f>
        <v/>
      </c>
      <c r="DF1113" s="44" t="str">
        <f t="shared" si="106"/>
        <v/>
      </c>
      <c r="DG1113" s="44" t="str">
        <f>IF(Wedstrijden!AR1278="x","L","")</f>
        <v/>
      </c>
      <c r="DH1113" s="44" t="str">
        <f>IF(Wedstrijden!AS1278="x","M","")</f>
        <v/>
      </c>
      <c r="DI1113" s="44" t="str">
        <f>IF(Wedstrijden!AT1278="x","Z","")</f>
        <v/>
      </c>
      <c r="DJ1113" s="44" t="str">
        <f>IF(COUNTA(Wedstrijden!AU1278:AW1278)&lt;&gt;0,6,"")</f>
        <v/>
      </c>
      <c r="DK1113" s="44" t="str">
        <f t="shared" si="107"/>
        <v/>
      </c>
      <c r="DL1113" s="44" t="str">
        <f>IF(Wedstrijden!AU1278="x","L","")</f>
        <v/>
      </c>
      <c r="DM1113" s="44" t="str">
        <f>IF(Wedstrijden!AV1278="x","M","")</f>
        <v/>
      </c>
      <c r="DN1113" s="44" t="str">
        <f>IF(Wedstrijden!AW1278="x","Z","")</f>
        <v/>
      </c>
    </row>
    <row r="1114" spans="1:118" ht="15">
      <c r="A1114" s="48" t="e">
        <f>Wedstrijden!#REF!</f>
        <v>#REF!</v>
      </c>
      <c r="B1114" s="44" t="str">
        <f>IFERROR(VLOOKUP(Wedstrijden!E1279,Wedstrijdlocaties!$B$2:$E$499,2,FALSE),"")</f>
        <v/>
      </c>
      <c r="C1114" s="44" t="str">
        <f>Wedstrijden!F1279</f>
        <v/>
      </c>
      <c r="D1114" s="44" t="str">
        <f>IFERROR(VLOOKUP(Wedstrijden!G1279,Organisaties!$B$2:$C$501,2,FALSE),"")</f>
        <v/>
      </c>
      <c r="E1114" s="44" t="str">
        <f>IFERROR(VLOOKUP(Wedstrijden!G1279,Organisaties!$B$2:$F$501,5,FALSE),"")</f>
        <v/>
      </c>
      <c r="F1114" s="44" t="str">
        <f>IF(Wedstrijden!BC1279&lt;&gt;"",Wedstrijden!BC1279,"")</f>
        <v/>
      </c>
      <c r="G1114" s="44">
        <f>IF(Wedstrijden!AY1279="Indoor",1,0)</f>
        <v>0</v>
      </c>
      <c r="H1114" s="44">
        <f>Wedstrijden!AZ1279</f>
        <v>0</v>
      </c>
      <c r="I1114" s="44" t="str">
        <f>IF(Wedstrijden!AX1279="Nee",0,IF(Wedstrijden!AX1279="Ja",1,""))</f>
        <v/>
      </c>
      <c r="J1114" s="44" t="str">
        <f>IF(Wedstrijden!BA1279&lt;&gt;"",Wedstrijden!BA1279,"")</f>
        <v/>
      </c>
      <c r="W1114" s="45"/>
      <c r="AE1114" s="45"/>
      <c r="AN1114" s="45"/>
      <c r="AU1114" s="45"/>
      <c r="BA1114" s="45"/>
      <c r="BE1114" s="45"/>
      <c r="BJ1114" s="44" t="str">
        <f>IF(COUNTA(Wedstrijden!I1279:S1279)&lt;&gt;0,1,"")</f>
        <v/>
      </c>
      <c r="BK1114" s="44" t="str">
        <f t="shared" si="102"/>
        <v/>
      </c>
      <c r="BL1114" s="44" t="str">
        <f>IF(Wedstrijden!I1279="x","AA","")</f>
        <v/>
      </c>
      <c r="BM1114" s="44" t="str">
        <f>IF(Wedstrijden!J1279="x","A","")</f>
        <v/>
      </c>
      <c r="BN1114" s="44" t="str">
        <f>IF(Wedstrijden!K1279="x","B1","")</f>
        <v/>
      </c>
      <c r="BO1114" s="44" t="str">
        <f>IF(Wedstrijden!L1279="x","BB","")</f>
        <v/>
      </c>
      <c r="BP1114" s="44" t="str">
        <f>IF(Wedstrijden!M1279="x","B","")</f>
        <v/>
      </c>
      <c r="BQ1114" s="44" t="str">
        <f>IF(Wedstrijden!N1279="x","L1","")</f>
        <v/>
      </c>
      <c r="BR1114" s="44" t="str">
        <f>IF(Wedstrijden!O1279="x","L2","")</f>
        <v/>
      </c>
      <c r="BS1114" s="44" t="str">
        <f>IF(Wedstrijden!P1279="x","M1","")</f>
        <v/>
      </c>
      <c r="BT1114" s="44" t="str">
        <f>IF(Wedstrijden!Q1279="x","M2","")</f>
        <v/>
      </c>
      <c r="BU1114" s="44" t="str">
        <f>IF(Wedstrijden!R1279="x","Z1","")</f>
        <v/>
      </c>
      <c r="BV1114" s="44" t="str">
        <f>IF(Wedstrijden!S1279="x","Z2","")</f>
        <v/>
      </c>
      <c r="BW1114" s="44" t="str">
        <f>IF(COUNTA(Wedstrijden!T1279:AB1279)&lt;&gt;0,1,"")</f>
        <v/>
      </c>
      <c r="BX1114" s="44" t="str">
        <f t="shared" si="103"/>
        <v/>
      </c>
      <c r="BY1114" s="44" t="str">
        <f>IF(Wedstrijden!T1279="x","BB","")</f>
        <v/>
      </c>
      <c r="BZ1114" s="44" t="str">
        <f>IF(Wedstrijden!U1279="x","B","")</f>
        <v/>
      </c>
      <c r="CA1114" s="44" t="str">
        <f>IF(Wedstrijden!V1279="x","L1","")</f>
        <v/>
      </c>
      <c r="CB1114" s="44" t="str">
        <f>IF(Wedstrijden!W1279="x","L2","")</f>
        <v/>
      </c>
      <c r="CC1114" s="44" t="str">
        <f>IF(Wedstrijden!X1279="x","M1","")</f>
        <v/>
      </c>
      <c r="CD1114" s="44" t="str">
        <f>IF(Wedstrijden!Y1279="x","M2","")</f>
        <v/>
      </c>
      <c r="CE1114" s="44" t="str">
        <f>IF(Wedstrijden!Z1279="x","Z1","")</f>
        <v/>
      </c>
      <c r="CF1114" s="44" t="str">
        <f>IF(Wedstrijden!AA1279="x","Z2","")</f>
        <v/>
      </c>
      <c r="CG1114" s="44" t="str">
        <f>IF(Wedstrijden!AB1279="x","ZZL","")</f>
        <v/>
      </c>
      <c r="CL1114" s="44" t="str">
        <f>IF(COUNTA(Wedstrijden!AC1279:AJ1279)&lt;&gt;0,2,"")</f>
        <v/>
      </c>
      <c r="CM1114" s="44" t="str">
        <f t="shared" si="104"/>
        <v/>
      </c>
      <c r="CN1114" s="44" t="str">
        <f>IF(Wedstrijden!AC1279="x","AA","")</f>
        <v/>
      </c>
      <c r="CO1114" s="44" t="str">
        <f>IF(Wedstrijden!AD1279="x","A","")</f>
        <v/>
      </c>
      <c r="CP1114" s="44" t="str">
        <f>IF(Wedstrijden!AE1279="x","BB","")</f>
        <v/>
      </c>
      <c r="CQ1114" s="44" t="str">
        <f>IF(Wedstrijden!AF1279="x","B","")</f>
        <v/>
      </c>
      <c r="CR1114" s="44" t="str">
        <f>IF(Wedstrijden!AG1279="x","L","")</f>
        <v/>
      </c>
      <c r="CS1114" s="44" t="str">
        <f>IF(Wedstrijden!AH1279="x","M","")</f>
        <v/>
      </c>
      <c r="CT1114" s="44" t="str">
        <f>IF(Wedstrijden!AI1279="x","Z","")</f>
        <v/>
      </c>
      <c r="CU1114" s="44" t="str">
        <f>IF(Wedstrijden!AJ1279="x","ZZ","")</f>
        <v/>
      </c>
      <c r="CV1114" s="44" t="str">
        <f>IF(COUNTA(Wedstrijden!AK1279:AQ1279)&lt;&gt;0,2,"")</f>
        <v/>
      </c>
      <c r="CW1114" s="44" t="str">
        <f t="shared" si="105"/>
        <v/>
      </c>
      <c r="CX1114" s="44" t="str">
        <f>IF(Wedstrijden!AK1279="x","BB","")</f>
        <v/>
      </c>
      <c r="CY1114" s="44" t="str">
        <f>IF(Wedstrijden!AL1279="x","B","")</f>
        <v/>
      </c>
      <c r="CZ1114" s="44" t="str">
        <f>IF(Wedstrijden!AM1279="x","L","")</f>
        <v/>
      </c>
      <c r="DA1114" s="44" t="str">
        <f>IF(Wedstrijden!AN1279="x","M","")</f>
        <v/>
      </c>
      <c r="DB1114" s="44" t="str">
        <f>IF(Wedstrijden!AO1279="x","Z","")</f>
        <v/>
      </c>
      <c r="DC1114" s="44" t="str">
        <f>IF(Wedstrijden!AP1279="x","ZZ","")</f>
        <v/>
      </c>
      <c r="DD1114" s="44" t="str">
        <f>IF(Wedstrijden!AQ1279="x","1.40","")</f>
        <v/>
      </c>
      <c r="DE1114" s="44" t="str">
        <f>IF(COUNTA(Wedstrijden!AR1279:AT1279)&lt;&gt;0,6,"")</f>
        <v/>
      </c>
      <c r="DF1114" s="44" t="str">
        <f t="shared" si="106"/>
        <v/>
      </c>
      <c r="DG1114" s="44" t="str">
        <f>IF(Wedstrijden!AR1279="x","L","")</f>
        <v/>
      </c>
      <c r="DH1114" s="44" t="str">
        <f>IF(Wedstrijden!AS1279="x","M","")</f>
        <v/>
      </c>
      <c r="DI1114" s="44" t="str">
        <f>IF(Wedstrijden!AT1279="x","Z","")</f>
        <v/>
      </c>
      <c r="DJ1114" s="44" t="str">
        <f>IF(COUNTA(Wedstrijden!AU1279:AW1279)&lt;&gt;0,6,"")</f>
        <v/>
      </c>
      <c r="DK1114" s="44" t="str">
        <f t="shared" si="107"/>
        <v/>
      </c>
      <c r="DL1114" s="44" t="str">
        <f>IF(Wedstrijden!AU1279="x","L","")</f>
        <v/>
      </c>
      <c r="DM1114" s="44" t="str">
        <f>IF(Wedstrijden!AV1279="x","M","")</f>
        <v/>
      </c>
      <c r="DN1114" s="44" t="str">
        <f>IF(Wedstrijden!AW1279="x","Z","")</f>
        <v/>
      </c>
    </row>
    <row r="1115" spans="1:118" ht="15">
      <c r="A1115" s="48" t="e">
        <f>Wedstrijden!#REF!</f>
        <v>#REF!</v>
      </c>
      <c r="B1115" s="44" t="str">
        <f>IFERROR(VLOOKUP(Wedstrijden!E1280,Wedstrijdlocaties!$B$2:$E$499,2,FALSE),"")</f>
        <v/>
      </c>
      <c r="C1115" s="44" t="str">
        <f>Wedstrijden!F1280</f>
        <v/>
      </c>
      <c r="D1115" s="44" t="str">
        <f>IFERROR(VLOOKUP(Wedstrijden!G1280,Organisaties!$B$2:$C$501,2,FALSE),"")</f>
        <v/>
      </c>
      <c r="E1115" s="44" t="str">
        <f>IFERROR(VLOOKUP(Wedstrijden!G1280,Organisaties!$B$2:$F$501,5,FALSE),"")</f>
        <v/>
      </c>
      <c r="F1115" s="44" t="str">
        <f>IF(Wedstrijden!BC1280&lt;&gt;"",Wedstrijden!BC1280,"")</f>
        <v/>
      </c>
      <c r="G1115" s="44">
        <f>IF(Wedstrijden!AY1280="Indoor",1,0)</f>
        <v>0</v>
      </c>
      <c r="H1115" s="44">
        <f>Wedstrijden!AZ1280</f>
        <v>0</v>
      </c>
      <c r="I1115" s="44" t="str">
        <f>IF(Wedstrijden!AX1280="Nee",0,IF(Wedstrijden!AX1280="Ja",1,""))</f>
        <v/>
      </c>
      <c r="J1115" s="44" t="str">
        <f>IF(Wedstrijden!BA1280&lt;&gt;"",Wedstrijden!BA1280,"")</f>
        <v/>
      </c>
      <c r="W1115" s="45"/>
      <c r="AE1115" s="45"/>
      <c r="AN1115" s="45"/>
      <c r="AU1115" s="45"/>
      <c r="BA1115" s="45"/>
      <c r="BE1115" s="45"/>
      <c r="BJ1115" s="44" t="str">
        <f>IF(COUNTA(Wedstrijden!I1280:S1280)&lt;&gt;0,1,"")</f>
        <v/>
      </c>
      <c r="BK1115" s="44" t="str">
        <f t="shared" si="102"/>
        <v/>
      </c>
      <c r="BL1115" s="44" t="str">
        <f>IF(Wedstrijden!I1280="x","AA","")</f>
        <v/>
      </c>
      <c r="BM1115" s="44" t="str">
        <f>IF(Wedstrijden!J1280="x","A","")</f>
        <v/>
      </c>
      <c r="BN1115" s="44" t="str">
        <f>IF(Wedstrijden!K1280="x","B1","")</f>
        <v/>
      </c>
      <c r="BO1115" s="44" t="str">
        <f>IF(Wedstrijden!L1280="x","BB","")</f>
        <v/>
      </c>
      <c r="BP1115" s="44" t="str">
        <f>IF(Wedstrijden!M1280="x","B","")</f>
        <v/>
      </c>
      <c r="BQ1115" s="44" t="str">
        <f>IF(Wedstrijden!N1280="x","L1","")</f>
        <v/>
      </c>
      <c r="BR1115" s="44" t="str">
        <f>IF(Wedstrijden!O1280="x","L2","")</f>
        <v/>
      </c>
      <c r="BS1115" s="44" t="str">
        <f>IF(Wedstrijden!P1280="x","M1","")</f>
        <v/>
      </c>
      <c r="BT1115" s="44" t="str">
        <f>IF(Wedstrijden!Q1280="x","M2","")</f>
        <v/>
      </c>
      <c r="BU1115" s="44" t="str">
        <f>IF(Wedstrijden!R1280="x","Z1","")</f>
        <v/>
      </c>
      <c r="BV1115" s="44" t="str">
        <f>IF(Wedstrijden!S1280="x","Z2","")</f>
        <v/>
      </c>
      <c r="BW1115" s="44" t="str">
        <f>IF(COUNTA(Wedstrijden!T1280:AB1280)&lt;&gt;0,1,"")</f>
        <v/>
      </c>
      <c r="BX1115" s="44" t="str">
        <f t="shared" si="103"/>
        <v/>
      </c>
      <c r="BY1115" s="44" t="str">
        <f>IF(Wedstrijden!T1280="x","BB","")</f>
        <v/>
      </c>
      <c r="BZ1115" s="44" t="str">
        <f>IF(Wedstrijden!U1280="x","B","")</f>
        <v/>
      </c>
      <c r="CA1115" s="44" t="str">
        <f>IF(Wedstrijden!V1280="x","L1","")</f>
        <v/>
      </c>
      <c r="CB1115" s="44" t="str">
        <f>IF(Wedstrijden!W1280="x","L2","")</f>
        <v/>
      </c>
      <c r="CC1115" s="44" t="str">
        <f>IF(Wedstrijden!X1280="x","M1","")</f>
        <v/>
      </c>
      <c r="CD1115" s="44" t="str">
        <f>IF(Wedstrijden!Y1280="x","M2","")</f>
        <v/>
      </c>
      <c r="CE1115" s="44" t="str">
        <f>IF(Wedstrijden!Z1280="x","Z1","")</f>
        <v/>
      </c>
      <c r="CF1115" s="44" t="str">
        <f>IF(Wedstrijden!AA1280="x","Z2","")</f>
        <v/>
      </c>
      <c r="CG1115" s="44" t="str">
        <f>IF(Wedstrijden!AB1280="x","ZZL","")</f>
        <v/>
      </c>
      <c r="CL1115" s="44" t="str">
        <f>IF(COUNTA(Wedstrijden!AC1280:AJ1280)&lt;&gt;0,2,"")</f>
        <v/>
      </c>
      <c r="CM1115" s="44" t="str">
        <f t="shared" si="104"/>
        <v/>
      </c>
      <c r="CN1115" s="44" t="str">
        <f>IF(Wedstrijden!AC1280="x","AA","")</f>
        <v/>
      </c>
      <c r="CO1115" s="44" t="str">
        <f>IF(Wedstrijden!AD1280="x","A","")</f>
        <v/>
      </c>
      <c r="CP1115" s="44" t="str">
        <f>IF(Wedstrijden!AE1280="x","BB","")</f>
        <v/>
      </c>
      <c r="CQ1115" s="44" t="str">
        <f>IF(Wedstrijden!AF1280="x","B","")</f>
        <v/>
      </c>
      <c r="CR1115" s="44" t="str">
        <f>IF(Wedstrijden!AG1280="x","L","")</f>
        <v/>
      </c>
      <c r="CS1115" s="44" t="str">
        <f>IF(Wedstrijden!AH1280="x","M","")</f>
        <v/>
      </c>
      <c r="CT1115" s="44" t="str">
        <f>IF(Wedstrijden!AI1280="x","Z","")</f>
        <v/>
      </c>
      <c r="CU1115" s="44" t="str">
        <f>IF(Wedstrijden!AJ1280="x","ZZ","")</f>
        <v/>
      </c>
      <c r="CV1115" s="44" t="str">
        <f>IF(COUNTA(Wedstrijden!AK1280:AQ1280)&lt;&gt;0,2,"")</f>
        <v/>
      </c>
      <c r="CW1115" s="44" t="str">
        <f t="shared" si="105"/>
        <v/>
      </c>
      <c r="CX1115" s="44" t="str">
        <f>IF(Wedstrijden!AK1280="x","BB","")</f>
        <v/>
      </c>
      <c r="CY1115" s="44" t="str">
        <f>IF(Wedstrijden!AL1280="x","B","")</f>
        <v/>
      </c>
      <c r="CZ1115" s="44" t="str">
        <f>IF(Wedstrijden!AM1280="x","L","")</f>
        <v/>
      </c>
      <c r="DA1115" s="44" t="str">
        <f>IF(Wedstrijden!AN1280="x","M","")</f>
        <v/>
      </c>
      <c r="DB1115" s="44" t="str">
        <f>IF(Wedstrijden!AO1280="x","Z","")</f>
        <v/>
      </c>
      <c r="DC1115" s="44" t="str">
        <f>IF(Wedstrijden!AP1280="x","ZZ","")</f>
        <v/>
      </c>
      <c r="DD1115" s="44" t="str">
        <f>IF(Wedstrijden!AQ1280="x","1.40","")</f>
        <v/>
      </c>
      <c r="DE1115" s="44" t="str">
        <f>IF(COUNTA(Wedstrijden!AR1280:AT1280)&lt;&gt;0,6,"")</f>
        <v/>
      </c>
      <c r="DF1115" s="44" t="str">
        <f t="shared" si="106"/>
        <v/>
      </c>
      <c r="DG1115" s="44" t="str">
        <f>IF(Wedstrijden!AR1280="x","L","")</f>
        <v/>
      </c>
      <c r="DH1115" s="44" t="str">
        <f>IF(Wedstrijden!AS1280="x","M","")</f>
        <v/>
      </c>
      <c r="DI1115" s="44" t="str">
        <f>IF(Wedstrijden!AT1280="x","Z","")</f>
        <v/>
      </c>
      <c r="DJ1115" s="44" t="str">
        <f>IF(COUNTA(Wedstrijden!AU1280:AW1280)&lt;&gt;0,6,"")</f>
        <v/>
      </c>
      <c r="DK1115" s="44" t="str">
        <f t="shared" si="107"/>
        <v/>
      </c>
      <c r="DL1115" s="44" t="str">
        <f>IF(Wedstrijden!AU1280="x","L","")</f>
        <v/>
      </c>
      <c r="DM1115" s="44" t="str">
        <f>IF(Wedstrijden!AV1280="x","M","")</f>
        <v/>
      </c>
      <c r="DN1115" s="44" t="str">
        <f>IF(Wedstrijden!AW1280="x","Z","")</f>
        <v/>
      </c>
    </row>
    <row r="1116" spans="1:118" ht="15">
      <c r="A1116" s="48" t="e">
        <f>Wedstrijden!#REF!</f>
        <v>#REF!</v>
      </c>
      <c r="B1116" s="44" t="str">
        <f>IFERROR(VLOOKUP(Wedstrijden!E1281,Wedstrijdlocaties!$B$2:$E$499,2,FALSE),"")</f>
        <v/>
      </c>
      <c r="C1116" s="44" t="str">
        <f>Wedstrijden!F1281</f>
        <v/>
      </c>
      <c r="D1116" s="44" t="str">
        <f>IFERROR(VLOOKUP(Wedstrijden!G1281,Organisaties!$B$2:$C$501,2,FALSE),"")</f>
        <v/>
      </c>
      <c r="E1116" s="44" t="str">
        <f>IFERROR(VLOOKUP(Wedstrijden!G1281,Organisaties!$B$2:$F$501,5,FALSE),"")</f>
        <v/>
      </c>
      <c r="F1116" s="44" t="str">
        <f>IF(Wedstrijden!BC1281&lt;&gt;"",Wedstrijden!BC1281,"")</f>
        <v/>
      </c>
      <c r="G1116" s="44">
        <f>IF(Wedstrijden!AY1281="Indoor",1,0)</f>
        <v>0</v>
      </c>
      <c r="H1116" s="44">
        <f>Wedstrijden!AZ1281</f>
        <v>0</v>
      </c>
      <c r="I1116" s="44" t="str">
        <f>IF(Wedstrijden!AX1281="Nee",0,IF(Wedstrijden!AX1281="Ja",1,""))</f>
        <v/>
      </c>
      <c r="J1116" s="44" t="str">
        <f>IF(Wedstrijden!BA1281&lt;&gt;"",Wedstrijden!BA1281,"")</f>
        <v/>
      </c>
      <c r="W1116" s="45"/>
      <c r="AE1116" s="45"/>
      <c r="AN1116" s="45"/>
      <c r="AU1116" s="45"/>
      <c r="BA1116" s="45"/>
      <c r="BE1116" s="45"/>
      <c r="BJ1116" s="44" t="str">
        <f>IF(COUNTA(Wedstrijden!I1281:S1281)&lt;&gt;0,1,"")</f>
        <v/>
      </c>
      <c r="BK1116" s="44" t="str">
        <f t="shared" si="102"/>
        <v/>
      </c>
      <c r="BL1116" s="44" t="str">
        <f>IF(Wedstrijden!I1281="x","AA","")</f>
        <v/>
      </c>
      <c r="BM1116" s="44" t="str">
        <f>IF(Wedstrijden!J1281="x","A","")</f>
        <v/>
      </c>
      <c r="BN1116" s="44" t="str">
        <f>IF(Wedstrijden!K1281="x","B1","")</f>
        <v/>
      </c>
      <c r="BO1116" s="44" t="str">
        <f>IF(Wedstrijden!L1281="x","BB","")</f>
        <v/>
      </c>
      <c r="BP1116" s="44" t="str">
        <f>IF(Wedstrijden!M1281="x","B","")</f>
        <v/>
      </c>
      <c r="BQ1116" s="44" t="str">
        <f>IF(Wedstrijden!N1281="x","L1","")</f>
        <v/>
      </c>
      <c r="BR1116" s="44" t="str">
        <f>IF(Wedstrijden!O1281="x","L2","")</f>
        <v/>
      </c>
      <c r="BS1116" s="44" t="str">
        <f>IF(Wedstrijden!P1281="x","M1","")</f>
        <v/>
      </c>
      <c r="BT1116" s="44" t="str">
        <f>IF(Wedstrijden!Q1281="x","M2","")</f>
        <v/>
      </c>
      <c r="BU1116" s="44" t="str">
        <f>IF(Wedstrijden!R1281="x","Z1","")</f>
        <v/>
      </c>
      <c r="BV1116" s="44" t="str">
        <f>IF(Wedstrijden!S1281="x","Z2","")</f>
        <v/>
      </c>
      <c r="BW1116" s="44" t="str">
        <f>IF(COUNTA(Wedstrijden!T1281:AB1281)&lt;&gt;0,1,"")</f>
        <v/>
      </c>
      <c r="BX1116" s="44" t="str">
        <f t="shared" si="103"/>
        <v/>
      </c>
      <c r="BY1116" s="44" t="str">
        <f>IF(Wedstrijden!T1281="x","BB","")</f>
        <v/>
      </c>
      <c r="BZ1116" s="44" t="str">
        <f>IF(Wedstrijden!U1281="x","B","")</f>
        <v/>
      </c>
      <c r="CA1116" s="44" t="str">
        <f>IF(Wedstrijden!V1281="x","L1","")</f>
        <v/>
      </c>
      <c r="CB1116" s="44" t="str">
        <f>IF(Wedstrijden!W1281="x","L2","")</f>
        <v/>
      </c>
      <c r="CC1116" s="44" t="str">
        <f>IF(Wedstrijden!X1281="x","M1","")</f>
        <v/>
      </c>
      <c r="CD1116" s="44" t="str">
        <f>IF(Wedstrijden!Y1281="x","M2","")</f>
        <v/>
      </c>
      <c r="CE1116" s="44" t="str">
        <f>IF(Wedstrijden!Z1281="x","Z1","")</f>
        <v/>
      </c>
      <c r="CF1116" s="44" t="str">
        <f>IF(Wedstrijden!AA1281="x","Z2","")</f>
        <v/>
      </c>
      <c r="CG1116" s="44" t="str">
        <f>IF(Wedstrijden!AB1281="x","ZZL","")</f>
        <v/>
      </c>
      <c r="CL1116" s="44" t="str">
        <f>IF(COUNTA(Wedstrijden!AC1281:AJ1281)&lt;&gt;0,2,"")</f>
        <v/>
      </c>
      <c r="CM1116" s="44" t="str">
        <f t="shared" si="104"/>
        <v/>
      </c>
      <c r="CN1116" s="44" t="str">
        <f>IF(Wedstrijden!AC1281="x","AA","")</f>
        <v/>
      </c>
      <c r="CO1116" s="44" t="str">
        <f>IF(Wedstrijden!AD1281="x","A","")</f>
        <v/>
      </c>
      <c r="CP1116" s="44" t="str">
        <f>IF(Wedstrijden!AE1281="x","BB","")</f>
        <v/>
      </c>
      <c r="CQ1116" s="44" t="str">
        <f>IF(Wedstrijden!AF1281="x","B","")</f>
        <v/>
      </c>
      <c r="CR1116" s="44" t="str">
        <f>IF(Wedstrijden!AG1281="x","L","")</f>
        <v/>
      </c>
      <c r="CS1116" s="44" t="str">
        <f>IF(Wedstrijden!AH1281="x","M","")</f>
        <v/>
      </c>
      <c r="CT1116" s="44" t="str">
        <f>IF(Wedstrijden!AI1281="x","Z","")</f>
        <v/>
      </c>
      <c r="CU1116" s="44" t="str">
        <f>IF(Wedstrijden!AJ1281="x","ZZ","")</f>
        <v/>
      </c>
      <c r="CV1116" s="44" t="str">
        <f>IF(COUNTA(Wedstrijden!AK1281:AQ1281)&lt;&gt;0,2,"")</f>
        <v/>
      </c>
      <c r="CW1116" s="44" t="str">
        <f t="shared" si="105"/>
        <v/>
      </c>
      <c r="CX1116" s="44" t="str">
        <f>IF(Wedstrijden!AK1281="x","BB","")</f>
        <v/>
      </c>
      <c r="CY1116" s="44" t="str">
        <f>IF(Wedstrijden!AL1281="x","B","")</f>
        <v/>
      </c>
      <c r="CZ1116" s="44" t="str">
        <f>IF(Wedstrijden!AM1281="x","L","")</f>
        <v/>
      </c>
      <c r="DA1116" s="44" t="str">
        <f>IF(Wedstrijden!AN1281="x","M","")</f>
        <v/>
      </c>
      <c r="DB1116" s="44" t="str">
        <f>IF(Wedstrijden!AO1281="x","Z","")</f>
        <v/>
      </c>
      <c r="DC1116" s="44" t="str">
        <f>IF(Wedstrijden!AP1281="x","ZZ","")</f>
        <v/>
      </c>
      <c r="DD1116" s="44" t="str">
        <f>IF(Wedstrijden!AQ1281="x","1.40","")</f>
        <v/>
      </c>
      <c r="DE1116" s="44" t="str">
        <f>IF(COUNTA(Wedstrijden!AR1281:AT1281)&lt;&gt;0,6,"")</f>
        <v/>
      </c>
      <c r="DF1116" s="44" t="str">
        <f t="shared" si="106"/>
        <v/>
      </c>
      <c r="DG1116" s="44" t="str">
        <f>IF(Wedstrijden!AR1281="x","L","")</f>
        <v/>
      </c>
      <c r="DH1116" s="44" t="str">
        <f>IF(Wedstrijden!AS1281="x","M","")</f>
        <v/>
      </c>
      <c r="DI1116" s="44" t="str">
        <f>IF(Wedstrijden!AT1281="x","Z","")</f>
        <v/>
      </c>
      <c r="DJ1116" s="44" t="str">
        <f>IF(COUNTA(Wedstrijden!AU1281:AW1281)&lt;&gt;0,6,"")</f>
        <v/>
      </c>
      <c r="DK1116" s="44" t="str">
        <f t="shared" si="107"/>
        <v/>
      </c>
      <c r="DL1116" s="44" t="str">
        <f>IF(Wedstrijden!AU1281="x","L","")</f>
        <v/>
      </c>
      <c r="DM1116" s="44" t="str">
        <f>IF(Wedstrijden!AV1281="x","M","")</f>
        <v/>
      </c>
      <c r="DN1116" s="44" t="str">
        <f>IF(Wedstrijden!AW1281="x","Z","")</f>
        <v/>
      </c>
    </row>
    <row r="1117" spans="1:118" ht="15">
      <c r="A1117" s="48" t="e">
        <f>Wedstrijden!#REF!</f>
        <v>#REF!</v>
      </c>
      <c r="B1117" s="44" t="str">
        <f>IFERROR(VLOOKUP(Wedstrijden!E1282,Wedstrijdlocaties!$B$2:$E$499,2,FALSE),"")</f>
        <v/>
      </c>
      <c r="C1117" s="44" t="str">
        <f>Wedstrijden!F1282</f>
        <v/>
      </c>
      <c r="D1117" s="44" t="str">
        <f>IFERROR(VLOOKUP(Wedstrijden!G1282,Organisaties!$B$2:$C$501,2,FALSE),"")</f>
        <v/>
      </c>
      <c r="E1117" s="44" t="str">
        <f>IFERROR(VLOOKUP(Wedstrijden!G1282,Organisaties!$B$2:$F$501,5,FALSE),"")</f>
        <v/>
      </c>
      <c r="F1117" s="44" t="str">
        <f>IF(Wedstrijden!BC1282&lt;&gt;"",Wedstrijden!BC1282,"")</f>
        <v/>
      </c>
      <c r="G1117" s="44">
        <f>IF(Wedstrijden!AY1282="Indoor",1,0)</f>
        <v>0</v>
      </c>
      <c r="H1117" s="44">
        <f>Wedstrijden!AZ1282</f>
        <v>0</v>
      </c>
      <c r="I1117" s="44" t="str">
        <f>IF(Wedstrijden!AX1282="Nee",0,IF(Wedstrijden!AX1282="Ja",1,""))</f>
        <v/>
      </c>
      <c r="J1117" s="44" t="str">
        <f>IF(Wedstrijden!BA1282&lt;&gt;"",Wedstrijden!BA1282,"")</f>
        <v/>
      </c>
      <c r="W1117" s="45"/>
      <c r="AE1117" s="45"/>
      <c r="AN1117" s="45"/>
      <c r="AU1117" s="45"/>
      <c r="BA1117" s="45"/>
      <c r="BE1117" s="45"/>
      <c r="BJ1117" s="44" t="str">
        <f>IF(COUNTA(Wedstrijden!I1282:S1282)&lt;&gt;0,1,"")</f>
        <v/>
      </c>
      <c r="BK1117" s="44" t="str">
        <f t="shared" si="102"/>
        <v/>
      </c>
      <c r="BL1117" s="44" t="str">
        <f>IF(Wedstrijden!I1282="x","AA","")</f>
        <v/>
      </c>
      <c r="BM1117" s="44" t="str">
        <f>IF(Wedstrijden!J1282="x","A","")</f>
        <v/>
      </c>
      <c r="BN1117" s="44" t="str">
        <f>IF(Wedstrijden!K1282="x","B1","")</f>
        <v/>
      </c>
      <c r="BO1117" s="44" t="str">
        <f>IF(Wedstrijden!L1282="x","BB","")</f>
        <v/>
      </c>
      <c r="BP1117" s="44" t="str">
        <f>IF(Wedstrijden!M1282="x","B","")</f>
        <v/>
      </c>
      <c r="BQ1117" s="44" t="str">
        <f>IF(Wedstrijden!N1282="x","L1","")</f>
        <v/>
      </c>
      <c r="BR1117" s="44" t="str">
        <f>IF(Wedstrijden!O1282="x","L2","")</f>
        <v/>
      </c>
      <c r="BS1117" s="44" t="str">
        <f>IF(Wedstrijden!P1282="x","M1","")</f>
        <v/>
      </c>
      <c r="BT1117" s="44" t="str">
        <f>IF(Wedstrijden!Q1282="x","M2","")</f>
        <v/>
      </c>
      <c r="BU1117" s="44" t="str">
        <f>IF(Wedstrijden!R1282="x","Z1","")</f>
        <v/>
      </c>
      <c r="BV1117" s="44" t="str">
        <f>IF(Wedstrijden!S1282="x","Z2","")</f>
        <v/>
      </c>
      <c r="BW1117" s="44" t="str">
        <f>IF(COUNTA(Wedstrijden!T1282:AB1282)&lt;&gt;0,1,"")</f>
        <v/>
      </c>
      <c r="BX1117" s="44" t="str">
        <f t="shared" si="103"/>
        <v/>
      </c>
      <c r="BY1117" s="44" t="str">
        <f>IF(Wedstrijden!T1282="x","BB","")</f>
        <v/>
      </c>
      <c r="BZ1117" s="44" t="str">
        <f>IF(Wedstrijden!U1282="x","B","")</f>
        <v/>
      </c>
      <c r="CA1117" s="44" t="str">
        <f>IF(Wedstrijden!V1282="x","L1","")</f>
        <v/>
      </c>
      <c r="CB1117" s="44" t="str">
        <f>IF(Wedstrijden!W1282="x","L2","")</f>
        <v/>
      </c>
      <c r="CC1117" s="44" t="str">
        <f>IF(Wedstrijden!X1282="x","M1","")</f>
        <v/>
      </c>
      <c r="CD1117" s="44" t="str">
        <f>IF(Wedstrijden!Y1282="x","M2","")</f>
        <v/>
      </c>
      <c r="CE1117" s="44" t="str">
        <f>IF(Wedstrijden!Z1282="x","Z1","")</f>
        <v/>
      </c>
      <c r="CF1117" s="44" t="str">
        <f>IF(Wedstrijden!AA1282="x","Z2","")</f>
        <v/>
      </c>
      <c r="CG1117" s="44" t="str">
        <f>IF(Wedstrijden!AB1282="x","ZZL","")</f>
        <v/>
      </c>
      <c r="CL1117" s="44" t="str">
        <f>IF(COUNTA(Wedstrijden!AC1282:AJ1282)&lt;&gt;0,2,"")</f>
        <v/>
      </c>
      <c r="CM1117" s="44" t="str">
        <f t="shared" si="104"/>
        <v/>
      </c>
      <c r="CN1117" s="44" t="str">
        <f>IF(Wedstrijden!AC1282="x","AA","")</f>
        <v/>
      </c>
      <c r="CO1117" s="44" t="str">
        <f>IF(Wedstrijden!AD1282="x","A","")</f>
        <v/>
      </c>
      <c r="CP1117" s="44" t="str">
        <f>IF(Wedstrijden!AE1282="x","BB","")</f>
        <v/>
      </c>
      <c r="CQ1117" s="44" t="str">
        <f>IF(Wedstrijden!AF1282="x","B","")</f>
        <v/>
      </c>
      <c r="CR1117" s="44" t="str">
        <f>IF(Wedstrijden!AG1282="x","L","")</f>
        <v/>
      </c>
      <c r="CS1117" s="44" t="str">
        <f>IF(Wedstrijden!AH1282="x","M","")</f>
        <v/>
      </c>
      <c r="CT1117" s="44" t="str">
        <f>IF(Wedstrijden!AI1282="x","Z","")</f>
        <v/>
      </c>
      <c r="CU1117" s="44" t="str">
        <f>IF(Wedstrijden!AJ1282="x","ZZ","")</f>
        <v/>
      </c>
      <c r="CV1117" s="44" t="str">
        <f>IF(COUNTA(Wedstrijden!AK1282:AQ1282)&lt;&gt;0,2,"")</f>
        <v/>
      </c>
      <c r="CW1117" s="44" t="str">
        <f t="shared" si="105"/>
        <v/>
      </c>
      <c r="CX1117" s="44" t="str">
        <f>IF(Wedstrijden!AK1282="x","BB","")</f>
        <v/>
      </c>
      <c r="CY1117" s="44" t="str">
        <f>IF(Wedstrijden!AL1282="x","B","")</f>
        <v/>
      </c>
      <c r="CZ1117" s="44" t="str">
        <f>IF(Wedstrijden!AM1282="x","L","")</f>
        <v/>
      </c>
      <c r="DA1117" s="44" t="str">
        <f>IF(Wedstrijden!AN1282="x","M","")</f>
        <v/>
      </c>
      <c r="DB1117" s="44" t="str">
        <f>IF(Wedstrijden!AO1282="x","Z","")</f>
        <v/>
      </c>
      <c r="DC1117" s="44" t="str">
        <f>IF(Wedstrijden!AP1282="x","ZZ","")</f>
        <v/>
      </c>
      <c r="DD1117" s="44" t="str">
        <f>IF(Wedstrijden!AQ1282="x","1.40","")</f>
        <v/>
      </c>
      <c r="DE1117" s="44" t="str">
        <f>IF(COUNTA(Wedstrijden!AR1282:AT1282)&lt;&gt;0,6,"")</f>
        <v/>
      </c>
      <c r="DF1117" s="44" t="str">
        <f t="shared" si="106"/>
        <v/>
      </c>
      <c r="DG1117" s="44" t="str">
        <f>IF(Wedstrijden!AR1282="x","L","")</f>
        <v/>
      </c>
      <c r="DH1117" s="44" t="str">
        <f>IF(Wedstrijden!AS1282="x","M","")</f>
        <v/>
      </c>
      <c r="DI1117" s="44" t="str">
        <f>IF(Wedstrijden!AT1282="x","Z","")</f>
        <v/>
      </c>
      <c r="DJ1117" s="44" t="str">
        <f>IF(COUNTA(Wedstrijden!AU1282:AW1282)&lt;&gt;0,6,"")</f>
        <v/>
      </c>
      <c r="DK1117" s="44" t="str">
        <f t="shared" si="107"/>
        <v/>
      </c>
      <c r="DL1117" s="44" t="str">
        <f>IF(Wedstrijden!AU1282="x","L","")</f>
        <v/>
      </c>
      <c r="DM1117" s="44" t="str">
        <f>IF(Wedstrijden!AV1282="x","M","")</f>
        <v/>
      </c>
      <c r="DN1117" s="44" t="str">
        <f>IF(Wedstrijden!AW1282="x","Z","")</f>
        <v/>
      </c>
    </row>
    <row r="1118" spans="1:118" ht="15">
      <c r="A1118" s="48" t="e">
        <f>Wedstrijden!#REF!</f>
        <v>#REF!</v>
      </c>
      <c r="B1118" s="44" t="str">
        <f>IFERROR(VLOOKUP(Wedstrijden!E1283,Wedstrijdlocaties!$B$2:$E$499,2,FALSE),"")</f>
        <v/>
      </c>
      <c r="C1118" s="44" t="str">
        <f>Wedstrijden!F1283</f>
        <v/>
      </c>
      <c r="D1118" s="44" t="str">
        <f>IFERROR(VLOOKUP(Wedstrijden!G1283,Organisaties!$B$2:$C$501,2,FALSE),"")</f>
        <v/>
      </c>
      <c r="E1118" s="44" t="str">
        <f>IFERROR(VLOOKUP(Wedstrijden!G1283,Organisaties!$B$2:$F$501,5,FALSE),"")</f>
        <v/>
      </c>
      <c r="F1118" s="44" t="str">
        <f>IF(Wedstrijden!BC1283&lt;&gt;"",Wedstrijden!BC1283,"")</f>
        <v/>
      </c>
      <c r="G1118" s="44">
        <f>IF(Wedstrijden!AY1283="Indoor",1,0)</f>
        <v>0</v>
      </c>
      <c r="H1118" s="44">
        <f>Wedstrijden!AZ1283</f>
        <v>0</v>
      </c>
      <c r="I1118" s="44" t="str">
        <f>IF(Wedstrijden!AX1283="Nee",0,IF(Wedstrijden!AX1283="Ja",1,""))</f>
        <v/>
      </c>
      <c r="J1118" s="44" t="str">
        <f>IF(Wedstrijden!BA1283&lt;&gt;"",Wedstrijden!BA1283,"")</f>
        <v/>
      </c>
      <c r="W1118" s="45"/>
      <c r="AE1118" s="45"/>
      <c r="AN1118" s="45"/>
      <c r="AU1118" s="45"/>
      <c r="BA1118" s="45"/>
      <c r="BE1118" s="45"/>
      <c r="BJ1118" s="44" t="str">
        <f>IF(COUNTA(Wedstrijden!I1283:S1283)&lt;&gt;0,1,"")</f>
        <v/>
      </c>
      <c r="BK1118" s="44" t="str">
        <f t="shared" si="102"/>
        <v/>
      </c>
      <c r="BL1118" s="44" t="str">
        <f>IF(Wedstrijden!I1283="x","AA","")</f>
        <v/>
      </c>
      <c r="BM1118" s="44" t="str">
        <f>IF(Wedstrijden!J1283="x","A","")</f>
        <v/>
      </c>
      <c r="BN1118" s="44" t="str">
        <f>IF(Wedstrijden!K1283="x","B1","")</f>
        <v/>
      </c>
      <c r="BO1118" s="44" t="str">
        <f>IF(Wedstrijden!L1283="x","BB","")</f>
        <v/>
      </c>
      <c r="BP1118" s="44" t="str">
        <f>IF(Wedstrijden!M1283="x","B","")</f>
        <v/>
      </c>
      <c r="BQ1118" s="44" t="str">
        <f>IF(Wedstrijden!N1283="x","L1","")</f>
        <v/>
      </c>
      <c r="BR1118" s="44" t="str">
        <f>IF(Wedstrijden!O1283="x","L2","")</f>
        <v/>
      </c>
      <c r="BS1118" s="44" t="str">
        <f>IF(Wedstrijden!P1283="x","M1","")</f>
        <v/>
      </c>
      <c r="BT1118" s="44" t="str">
        <f>IF(Wedstrijden!Q1283="x","M2","")</f>
        <v/>
      </c>
      <c r="BU1118" s="44" t="str">
        <f>IF(Wedstrijden!R1283="x","Z1","")</f>
        <v/>
      </c>
      <c r="BV1118" s="44" t="str">
        <f>IF(Wedstrijden!S1283="x","Z2","")</f>
        <v/>
      </c>
      <c r="BW1118" s="44" t="str">
        <f>IF(COUNTA(Wedstrijden!T1283:AB1283)&lt;&gt;0,1,"")</f>
        <v/>
      </c>
      <c r="BX1118" s="44" t="str">
        <f t="shared" si="103"/>
        <v/>
      </c>
      <c r="BY1118" s="44" t="str">
        <f>IF(Wedstrijden!T1283="x","BB","")</f>
        <v/>
      </c>
      <c r="BZ1118" s="44" t="str">
        <f>IF(Wedstrijden!U1283="x","B","")</f>
        <v/>
      </c>
      <c r="CA1118" s="44" t="str">
        <f>IF(Wedstrijden!V1283="x","L1","")</f>
        <v/>
      </c>
      <c r="CB1118" s="44" t="str">
        <f>IF(Wedstrijden!W1283="x","L2","")</f>
        <v/>
      </c>
      <c r="CC1118" s="44" t="str">
        <f>IF(Wedstrijden!X1283="x","M1","")</f>
        <v/>
      </c>
      <c r="CD1118" s="44" t="str">
        <f>IF(Wedstrijden!Y1283="x","M2","")</f>
        <v/>
      </c>
      <c r="CE1118" s="44" t="str">
        <f>IF(Wedstrijden!Z1283="x","Z1","")</f>
        <v/>
      </c>
      <c r="CF1118" s="44" t="str">
        <f>IF(Wedstrijden!AA1283="x","Z2","")</f>
        <v/>
      </c>
      <c r="CG1118" s="44" t="str">
        <f>IF(Wedstrijden!AB1283="x","ZZL","")</f>
        <v/>
      </c>
      <c r="CL1118" s="44" t="str">
        <f>IF(COUNTA(Wedstrijden!AC1283:AJ1283)&lt;&gt;0,2,"")</f>
        <v/>
      </c>
      <c r="CM1118" s="44" t="str">
        <f t="shared" si="104"/>
        <v/>
      </c>
      <c r="CN1118" s="44" t="str">
        <f>IF(Wedstrijden!AC1283="x","AA","")</f>
        <v/>
      </c>
      <c r="CO1118" s="44" t="str">
        <f>IF(Wedstrijden!AD1283="x","A","")</f>
        <v/>
      </c>
      <c r="CP1118" s="44" t="str">
        <f>IF(Wedstrijden!AE1283="x","BB","")</f>
        <v/>
      </c>
      <c r="CQ1118" s="44" t="str">
        <f>IF(Wedstrijden!AF1283="x","B","")</f>
        <v/>
      </c>
      <c r="CR1118" s="44" t="str">
        <f>IF(Wedstrijden!AG1283="x","L","")</f>
        <v/>
      </c>
      <c r="CS1118" s="44" t="str">
        <f>IF(Wedstrijden!AH1283="x","M","")</f>
        <v/>
      </c>
      <c r="CT1118" s="44" t="str">
        <f>IF(Wedstrijden!AI1283="x","Z","")</f>
        <v/>
      </c>
      <c r="CU1118" s="44" t="str">
        <f>IF(Wedstrijden!AJ1283="x","ZZ","")</f>
        <v/>
      </c>
      <c r="CV1118" s="44" t="str">
        <f>IF(COUNTA(Wedstrijden!AK1283:AQ1283)&lt;&gt;0,2,"")</f>
        <v/>
      </c>
      <c r="CW1118" s="44" t="str">
        <f t="shared" si="105"/>
        <v/>
      </c>
      <c r="CX1118" s="44" t="str">
        <f>IF(Wedstrijden!AK1283="x","BB","")</f>
        <v/>
      </c>
      <c r="CY1118" s="44" t="str">
        <f>IF(Wedstrijden!AL1283="x","B","")</f>
        <v/>
      </c>
      <c r="CZ1118" s="44" t="str">
        <f>IF(Wedstrijden!AM1283="x","L","")</f>
        <v/>
      </c>
      <c r="DA1118" s="44" t="str">
        <f>IF(Wedstrijden!AN1283="x","M","")</f>
        <v/>
      </c>
      <c r="DB1118" s="44" t="str">
        <f>IF(Wedstrijden!AO1283="x","Z","")</f>
        <v/>
      </c>
      <c r="DC1118" s="44" t="str">
        <f>IF(Wedstrijden!AP1283="x","ZZ","")</f>
        <v/>
      </c>
      <c r="DD1118" s="44" t="str">
        <f>IF(Wedstrijden!AQ1283="x","1.40","")</f>
        <v/>
      </c>
      <c r="DE1118" s="44" t="str">
        <f>IF(COUNTA(Wedstrijden!AR1283:AT1283)&lt;&gt;0,6,"")</f>
        <v/>
      </c>
      <c r="DF1118" s="44" t="str">
        <f t="shared" si="106"/>
        <v/>
      </c>
      <c r="DG1118" s="44" t="str">
        <f>IF(Wedstrijden!AR1283="x","L","")</f>
        <v/>
      </c>
      <c r="DH1118" s="44" t="str">
        <f>IF(Wedstrijden!AS1283="x","M","")</f>
        <v/>
      </c>
      <c r="DI1118" s="44" t="str">
        <f>IF(Wedstrijden!AT1283="x","Z","")</f>
        <v/>
      </c>
      <c r="DJ1118" s="44" t="str">
        <f>IF(COUNTA(Wedstrijden!AU1283:AW1283)&lt;&gt;0,6,"")</f>
        <v/>
      </c>
      <c r="DK1118" s="44" t="str">
        <f t="shared" si="107"/>
        <v/>
      </c>
      <c r="DL1118" s="44" t="str">
        <f>IF(Wedstrijden!AU1283="x","L","")</f>
        <v/>
      </c>
      <c r="DM1118" s="44" t="str">
        <f>IF(Wedstrijden!AV1283="x","M","")</f>
        <v/>
      </c>
      <c r="DN1118" s="44" t="str">
        <f>IF(Wedstrijden!AW1283="x","Z","")</f>
        <v/>
      </c>
    </row>
    <row r="1119" spans="1:118" ht="15">
      <c r="A1119" s="48" t="e">
        <f>Wedstrijden!#REF!</f>
        <v>#REF!</v>
      </c>
      <c r="B1119" s="44" t="str">
        <f>IFERROR(VLOOKUP(Wedstrijden!E1284,Wedstrijdlocaties!$B$2:$E$499,2,FALSE),"")</f>
        <v/>
      </c>
      <c r="C1119" s="44" t="str">
        <f>Wedstrijden!F1284</f>
        <v/>
      </c>
      <c r="D1119" s="44" t="str">
        <f>IFERROR(VLOOKUP(Wedstrijden!G1284,Organisaties!$B$2:$C$501,2,FALSE),"")</f>
        <v/>
      </c>
      <c r="E1119" s="44" t="str">
        <f>IFERROR(VLOOKUP(Wedstrijden!G1284,Organisaties!$B$2:$F$501,5,FALSE),"")</f>
        <v/>
      </c>
      <c r="F1119" s="44" t="str">
        <f>IF(Wedstrijden!BC1284&lt;&gt;"",Wedstrijden!BC1284,"")</f>
        <v/>
      </c>
      <c r="G1119" s="44">
        <f>IF(Wedstrijden!AY1284="Indoor",1,0)</f>
        <v>0</v>
      </c>
      <c r="H1119" s="44">
        <f>Wedstrijden!AZ1284</f>
        <v>0</v>
      </c>
      <c r="I1119" s="44" t="str">
        <f>IF(Wedstrijden!AX1284="Nee",0,IF(Wedstrijden!AX1284="Ja",1,""))</f>
        <v/>
      </c>
      <c r="J1119" s="44" t="str">
        <f>IF(Wedstrijden!BA1284&lt;&gt;"",Wedstrijden!BA1284,"")</f>
        <v/>
      </c>
      <c r="W1119" s="45"/>
      <c r="AE1119" s="45"/>
      <c r="AN1119" s="45"/>
      <c r="AU1119" s="45"/>
      <c r="BA1119" s="45"/>
      <c r="BE1119" s="45"/>
      <c r="BJ1119" s="44" t="str">
        <f>IF(COUNTA(Wedstrijden!I1284:S1284)&lt;&gt;0,1,"")</f>
        <v/>
      </c>
      <c r="BK1119" s="44" t="str">
        <f t="shared" si="102"/>
        <v/>
      </c>
      <c r="BL1119" s="44" t="str">
        <f>IF(Wedstrijden!I1284="x","AA","")</f>
        <v/>
      </c>
      <c r="BM1119" s="44" t="str">
        <f>IF(Wedstrijden!J1284="x","A","")</f>
        <v/>
      </c>
      <c r="BN1119" s="44" t="str">
        <f>IF(Wedstrijden!K1284="x","B1","")</f>
        <v/>
      </c>
      <c r="BO1119" s="44" t="str">
        <f>IF(Wedstrijden!L1284="x","BB","")</f>
        <v/>
      </c>
      <c r="BP1119" s="44" t="str">
        <f>IF(Wedstrijden!M1284="x","B","")</f>
        <v/>
      </c>
      <c r="BQ1119" s="44" t="str">
        <f>IF(Wedstrijden!N1284="x","L1","")</f>
        <v/>
      </c>
      <c r="BR1119" s="44" t="str">
        <f>IF(Wedstrijden!O1284="x","L2","")</f>
        <v/>
      </c>
      <c r="BS1119" s="44" t="str">
        <f>IF(Wedstrijden!P1284="x","M1","")</f>
        <v/>
      </c>
      <c r="BT1119" s="44" t="str">
        <f>IF(Wedstrijden!Q1284="x","M2","")</f>
        <v/>
      </c>
      <c r="BU1119" s="44" t="str">
        <f>IF(Wedstrijden!R1284="x","Z1","")</f>
        <v/>
      </c>
      <c r="BV1119" s="44" t="str">
        <f>IF(Wedstrijden!S1284="x","Z2","")</f>
        <v/>
      </c>
      <c r="BW1119" s="44" t="str">
        <f>IF(COUNTA(Wedstrijden!T1284:AB1284)&lt;&gt;0,1,"")</f>
        <v/>
      </c>
      <c r="BX1119" s="44" t="str">
        <f t="shared" si="103"/>
        <v/>
      </c>
      <c r="BY1119" s="44" t="str">
        <f>IF(Wedstrijden!T1284="x","BB","")</f>
        <v/>
      </c>
      <c r="BZ1119" s="44" t="str">
        <f>IF(Wedstrijden!U1284="x","B","")</f>
        <v/>
      </c>
      <c r="CA1119" s="44" t="str">
        <f>IF(Wedstrijden!V1284="x","L1","")</f>
        <v/>
      </c>
      <c r="CB1119" s="44" t="str">
        <f>IF(Wedstrijden!W1284="x","L2","")</f>
        <v/>
      </c>
      <c r="CC1119" s="44" t="str">
        <f>IF(Wedstrijden!X1284="x","M1","")</f>
        <v/>
      </c>
      <c r="CD1119" s="44" t="str">
        <f>IF(Wedstrijden!Y1284="x","M2","")</f>
        <v/>
      </c>
      <c r="CE1119" s="44" t="str">
        <f>IF(Wedstrijden!Z1284="x","Z1","")</f>
        <v/>
      </c>
      <c r="CF1119" s="44" t="str">
        <f>IF(Wedstrijden!AA1284="x","Z2","")</f>
        <v/>
      </c>
      <c r="CG1119" s="44" t="str">
        <f>IF(Wedstrijden!AB1284="x","ZZL","")</f>
        <v/>
      </c>
      <c r="CL1119" s="44" t="str">
        <f>IF(COUNTA(Wedstrijden!AC1284:AJ1284)&lt;&gt;0,2,"")</f>
        <v/>
      </c>
      <c r="CM1119" s="44" t="str">
        <f t="shared" si="104"/>
        <v/>
      </c>
      <c r="CN1119" s="44" t="str">
        <f>IF(Wedstrijden!AC1284="x","AA","")</f>
        <v/>
      </c>
      <c r="CO1119" s="44" t="str">
        <f>IF(Wedstrijden!AD1284="x","A","")</f>
        <v/>
      </c>
      <c r="CP1119" s="44" t="str">
        <f>IF(Wedstrijden!AE1284="x","BB","")</f>
        <v/>
      </c>
      <c r="CQ1119" s="44" t="str">
        <f>IF(Wedstrijden!AF1284="x","B","")</f>
        <v/>
      </c>
      <c r="CR1119" s="44" t="str">
        <f>IF(Wedstrijden!AG1284="x","L","")</f>
        <v/>
      </c>
      <c r="CS1119" s="44" t="str">
        <f>IF(Wedstrijden!AH1284="x","M","")</f>
        <v/>
      </c>
      <c r="CT1119" s="44" t="str">
        <f>IF(Wedstrijden!AI1284="x","Z","")</f>
        <v/>
      </c>
      <c r="CU1119" s="44" t="str">
        <f>IF(Wedstrijden!AJ1284="x","ZZ","")</f>
        <v/>
      </c>
      <c r="CV1119" s="44" t="str">
        <f>IF(COUNTA(Wedstrijden!AK1284:AQ1284)&lt;&gt;0,2,"")</f>
        <v/>
      </c>
      <c r="CW1119" s="44" t="str">
        <f t="shared" si="105"/>
        <v/>
      </c>
      <c r="CX1119" s="44" t="str">
        <f>IF(Wedstrijden!AK1284="x","BB","")</f>
        <v/>
      </c>
      <c r="CY1119" s="44" t="str">
        <f>IF(Wedstrijden!AL1284="x","B","")</f>
        <v/>
      </c>
      <c r="CZ1119" s="44" t="str">
        <f>IF(Wedstrijden!AM1284="x","L","")</f>
        <v/>
      </c>
      <c r="DA1119" s="44" t="str">
        <f>IF(Wedstrijden!AN1284="x","M","")</f>
        <v/>
      </c>
      <c r="DB1119" s="44" t="str">
        <f>IF(Wedstrijden!AO1284="x","Z","")</f>
        <v/>
      </c>
      <c r="DC1119" s="44" t="str">
        <f>IF(Wedstrijden!AP1284="x","ZZ","")</f>
        <v/>
      </c>
      <c r="DD1119" s="44" t="str">
        <f>IF(Wedstrijden!AQ1284="x","1.40","")</f>
        <v/>
      </c>
      <c r="DE1119" s="44" t="str">
        <f>IF(COUNTA(Wedstrijden!AR1284:AT1284)&lt;&gt;0,6,"")</f>
        <v/>
      </c>
      <c r="DF1119" s="44" t="str">
        <f t="shared" si="106"/>
        <v/>
      </c>
      <c r="DG1119" s="44" t="str">
        <f>IF(Wedstrijden!AR1284="x","L","")</f>
        <v/>
      </c>
      <c r="DH1119" s="44" t="str">
        <f>IF(Wedstrijden!AS1284="x","M","")</f>
        <v/>
      </c>
      <c r="DI1119" s="44" t="str">
        <f>IF(Wedstrijden!AT1284="x","Z","")</f>
        <v/>
      </c>
      <c r="DJ1119" s="44" t="str">
        <f>IF(COUNTA(Wedstrijden!AU1284:AW1284)&lt;&gt;0,6,"")</f>
        <v/>
      </c>
      <c r="DK1119" s="44" t="str">
        <f t="shared" si="107"/>
        <v/>
      </c>
      <c r="DL1119" s="44" t="str">
        <f>IF(Wedstrijden!AU1284="x","L","")</f>
        <v/>
      </c>
      <c r="DM1119" s="44" t="str">
        <f>IF(Wedstrijden!AV1284="x","M","")</f>
        <v/>
      </c>
      <c r="DN1119" s="44" t="str">
        <f>IF(Wedstrijden!AW1284="x","Z","")</f>
        <v/>
      </c>
    </row>
    <row r="1120" spans="1:118" ht="15">
      <c r="A1120" s="48" t="e">
        <f>Wedstrijden!#REF!</f>
        <v>#REF!</v>
      </c>
      <c r="B1120" s="44" t="str">
        <f>IFERROR(VLOOKUP(Wedstrijden!E1285,Wedstrijdlocaties!$B$2:$E$499,2,FALSE),"")</f>
        <v/>
      </c>
      <c r="C1120" s="44" t="str">
        <f>Wedstrijden!F1285</f>
        <v/>
      </c>
      <c r="D1120" s="44" t="str">
        <f>IFERROR(VLOOKUP(Wedstrijden!G1285,Organisaties!$B$2:$C$501,2,FALSE),"")</f>
        <v/>
      </c>
      <c r="E1120" s="44" t="str">
        <f>IFERROR(VLOOKUP(Wedstrijden!G1285,Organisaties!$B$2:$F$501,5,FALSE),"")</f>
        <v/>
      </c>
      <c r="F1120" s="44" t="str">
        <f>IF(Wedstrijden!BC1285&lt;&gt;"",Wedstrijden!BC1285,"")</f>
        <v/>
      </c>
      <c r="G1120" s="44">
        <f>IF(Wedstrijden!AY1285="Indoor",1,0)</f>
        <v>0</v>
      </c>
      <c r="H1120" s="44">
        <f>Wedstrijden!AZ1285</f>
        <v>0</v>
      </c>
      <c r="I1120" s="44" t="str">
        <f>IF(Wedstrijden!AX1285="Nee",0,IF(Wedstrijden!AX1285="Ja",1,""))</f>
        <v/>
      </c>
      <c r="J1120" s="44" t="str">
        <f>IF(Wedstrijden!BA1285&lt;&gt;"",Wedstrijden!BA1285,"")</f>
        <v/>
      </c>
      <c r="W1120" s="45"/>
      <c r="AE1120" s="45"/>
      <c r="AN1120" s="45"/>
      <c r="AU1120" s="45"/>
      <c r="BA1120" s="45"/>
      <c r="BE1120" s="45"/>
      <c r="BJ1120" s="44" t="str">
        <f>IF(COUNTA(Wedstrijden!I1285:S1285)&lt;&gt;0,1,"")</f>
        <v/>
      </c>
      <c r="BK1120" s="44" t="str">
        <f t="shared" si="102"/>
        <v/>
      </c>
      <c r="BL1120" s="44" t="str">
        <f>IF(Wedstrijden!I1285="x","AA","")</f>
        <v/>
      </c>
      <c r="BM1120" s="44" t="str">
        <f>IF(Wedstrijden!J1285="x","A","")</f>
        <v/>
      </c>
      <c r="BN1120" s="44" t="str">
        <f>IF(Wedstrijden!K1285="x","B1","")</f>
        <v/>
      </c>
      <c r="BO1120" s="44" t="str">
        <f>IF(Wedstrijden!L1285="x","BB","")</f>
        <v/>
      </c>
      <c r="BP1120" s="44" t="str">
        <f>IF(Wedstrijden!M1285="x","B","")</f>
        <v/>
      </c>
      <c r="BQ1120" s="44" t="str">
        <f>IF(Wedstrijden!N1285="x","L1","")</f>
        <v/>
      </c>
      <c r="BR1120" s="44" t="str">
        <f>IF(Wedstrijden!O1285="x","L2","")</f>
        <v/>
      </c>
      <c r="BS1120" s="44" t="str">
        <f>IF(Wedstrijden!P1285="x","M1","")</f>
        <v/>
      </c>
      <c r="BT1120" s="44" t="str">
        <f>IF(Wedstrijden!Q1285="x","M2","")</f>
        <v/>
      </c>
      <c r="BU1120" s="44" t="str">
        <f>IF(Wedstrijden!R1285="x","Z1","")</f>
        <v/>
      </c>
      <c r="BV1120" s="44" t="str">
        <f>IF(Wedstrijden!S1285="x","Z2","")</f>
        <v/>
      </c>
      <c r="BW1120" s="44" t="str">
        <f>IF(COUNTA(Wedstrijden!T1285:AB1285)&lt;&gt;0,1,"")</f>
        <v/>
      </c>
      <c r="BX1120" s="44" t="str">
        <f t="shared" si="103"/>
        <v/>
      </c>
      <c r="BY1120" s="44" t="str">
        <f>IF(Wedstrijden!T1285="x","BB","")</f>
        <v/>
      </c>
      <c r="BZ1120" s="44" t="str">
        <f>IF(Wedstrijden!U1285="x","B","")</f>
        <v/>
      </c>
      <c r="CA1120" s="44" t="str">
        <f>IF(Wedstrijden!V1285="x","L1","")</f>
        <v/>
      </c>
      <c r="CB1120" s="44" t="str">
        <f>IF(Wedstrijden!W1285="x","L2","")</f>
        <v/>
      </c>
      <c r="CC1120" s="44" t="str">
        <f>IF(Wedstrijden!X1285="x","M1","")</f>
        <v/>
      </c>
      <c r="CD1120" s="44" t="str">
        <f>IF(Wedstrijden!Y1285="x","M2","")</f>
        <v/>
      </c>
      <c r="CE1120" s="44" t="str">
        <f>IF(Wedstrijden!Z1285="x","Z1","")</f>
        <v/>
      </c>
      <c r="CF1120" s="44" t="str">
        <f>IF(Wedstrijden!AA1285="x","Z2","")</f>
        <v/>
      </c>
      <c r="CG1120" s="44" t="str">
        <f>IF(Wedstrijden!AB1285="x","ZZL","")</f>
        <v/>
      </c>
      <c r="CL1120" s="44" t="str">
        <f>IF(COUNTA(Wedstrijden!AC1285:AJ1285)&lt;&gt;0,2,"")</f>
        <v/>
      </c>
      <c r="CM1120" s="44" t="str">
        <f t="shared" si="104"/>
        <v/>
      </c>
      <c r="CN1120" s="44" t="str">
        <f>IF(Wedstrijden!AC1285="x","AA","")</f>
        <v/>
      </c>
      <c r="CO1120" s="44" t="str">
        <f>IF(Wedstrijden!AD1285="x","A","")</f>
        <v/>
      </c>
      <c r="CP1120" s="44" t="str">
        <f>IF(Wedstrijden!AE1285="x","BB","")</f>
        <v/>
      </c>
      <c r="CQ1120" s="44" t="str">
        <f>IF(Wedstrijden!AF1285="x","B","")</f>
        <v/>
      </c>
      <c r="CR1120" s="44" t="str">
        <f>IF(Wedstrijden!AG1285="x","L","")</f>
        <v/>
      </c>
      <c r="CS1120" s="44" t="str">
        <f>IF(Wedstrijden!AH1285="x","M","")</f>
        <v/>
      </c>
      <c r="CT1120" s="44" t="str">
        <f>IF(Wedstrijden!AI1285="x","Z","")</f>
        <v/>
      </c>
      <c r="CU1120" s="44" t="str">
        <f>IF(Wedstrijden!AJ1285="x","ZZ","")</f>
        <v/>
      </c>
      <c r="CV1120" s="44" t="str">
        <f>IF(COUNTA(Wedstrijden!AK1285:AQ1285)&lt;&gt;0,2,"")</f>
        <v/>
      </c>
      <c r="CW1120" s="44" t="str">
        <f t="shared" si="105"/>
        <v/>
      </c>
      <c r="CX1120" s="44" t="str">
        <f>IF(Wedstrijden!AK1285="x","BB","")</f>
        <v/>
      </c>
      <c r="CY1120" s="44" t="str">
        <f>IF(Wedstrijden!AL1285="x","B","")</f>
        <v/>
      </c>
      <c r="CZ1120" s="44" t="str">
        <f>IF(Wedstrijden!AM1285="x","L","")</f>
        <v/>
      </c>
      <c r="DA1120" s="44" t="str">
        <f>IF(Wedstrijden!AN1285="x","M","")</f>
        <v/>
      </c>
      <c r="DB1120" s="44" t="str">
        <f>IF(Wedstrijden!AO1285="x","Z","")</f>
        <v/>
      </c>
      <c r="DC1120" s="44" t="str">
        <f>IF(Wedstrijden!AP1285="x","ZZ","")</f>
        <v/>
      </c>
      <c r="DD1120" s="44" t="str">
        <f>IF(Wedstrijden!AQ1285="x","1.40","")</f>
        <v/>
      </c>
      <c r="DE1120" s="44" t="str">
        <f>IF(COUNTA(Wedstrijden!AR1285:AT1285)&lt;&gt;0,6,"")</f>
        <v/>
      </c>
      <c r="DF1120" s="44" t="str">
        <f t="shared" si="106"/>
        <v/>
      </c>
      <c r="DG1120" s="44" t="str">
        <f>IF(Wedstrijden!AR1285="x","L","")</f>
        <v/>
      </c>
      <c r="DH1120" s="44" t="str">
        <f>IF(Wedstrijden!AS1285="x","M","")</f>
        <v/>
      </c>
      <c r="DI1120" s="44" t="str">
        <f>IF(Wedstrijden!AT1285="x","Z","")</f>
        <v/>
      </c>
      <c r="DJ1120" s="44" t="str">
        <f>IF(COUNTA(Wedstrijden!AU1285:AW1285)&lt;&gt;0,6,"")</f>
        <v/>
      </c>
      <c r="DK1120" s="44" t="str">
        <f t="shared" si="107"/>
        <v/>
      </c>
      <c r="DL1120" s="44" t="str">
        <f>IF(Wedstrijden!AU1285="x","L","")</f>
        <v/>
      </c>
      <c r="DM1120" s="44" t="str">
        <f>IF(Wedstrijden!AV1285="x","M","")</f>
        <v/>
      </c>
      <c r="DN1120" s="44" t="str">
        <f>IF(Wedstrijden!AW1285="x","Z","")</f>
        <v/>
      </c>
    </row>
    <row r="1121" spans="1:118" ht="15">
      <c r="A1121" s="48" t="e">
        <f>Wedstrijden!#REF!</f>
        <v>#REF!</v>
      </c>
      <c r="B1121" s="44" t="str">
        <f>IFERROR(VLOOKUP(Wedstrijden!E1286,Wedstrijdlocaties!$B$2:$E$499,2,FALSE),"")</f>
        <v/>
      </c>
      <c r="C1121" s="44" t="str">
        <f>Wedstrijden!F1286</f>
        <v/>
      </c>
      <c r="D1121" s="44" t="str">
        <f>IFERROR(VLOOKUP(Wedstrijden!G1286,Organisaties!$B$2:$C$501,2,FALSE),"")</f>
        <v/>
      </c>
      <c r="E1121" s="44" t="str">
        <f>IFERROR(VLOOKUP(Wedstrijden!G1286,Organisaties!$B$2:$F$501,5,FALSE),"")</f>
        <v/>
      </c>
      <c r="F1121" s="44" t="str">
        <f>IF(Wedstrijden!BC1286&lt;&gt;"",Wedstrijden!BC1286,"")</f>
        <v/>
      </c>
      <c r="G1121" s="44">
        <f>IF(Wedstrijden!AY1286="Indoor",1,0)</f>
        <v>0</v>
      </c>
      <c r="H1121" s="44">
        <f>Wedstrijden!AZ1286</f>
        <v>0</v>
      </c>
      <c r="I1121" s="44" t="str">
        <f>IF(Wedstrijden!AX1286="Nee",0,IF(Wedstrijden!AX1286="Ja",1,""))</f>
        <v/>
      </c>
      <c r="J1121" s="44" t="str">
        <f>IF(Wedstrijden!BA1286&lt;&gt;"",Wedstrijden!BA1286,"")</f>
        <v/>
      </c>
      <c r="W1121" s="45"/>
      <c r="AE1121" s="45"/>
      <c r="AN1121" s="45"/>
      <c r="AU1121" s="45"/>
      <c r="BA1121" s="45"/>
      <c r="BE1121" s="45"/>
      <c r="BJ1121" s="44" t="str">
        <f>IF(COUNTA(Wedstrijden!I1286:S1286)&lt;&gt;0,1,"")</f>
        <v/>
      </c>
      <c r="BK1121" s="44" t="str">
        <f t="shared" si="102"/>
        <v/>
      </c>
      <c r="BL1121" s="44" t="str">
        <f>IF(Wedstrijden!I1286="x","AA","")</f>
        <v/>
      </c>
      <c r="BM1121" s="44" t="str">
        <f>IF(Wedstrijden!J1286="x","A","")</f>
        <v/>
      </c>
      <c r="BN1121" s="44" t="str">
        <f>IF(Wedstrijden!K1286="x","B1","")</f>
        <v/>
      </c>
      <c r="BO1121" s="44" t="str">
        <f>IF(Wedstrijden!L1286="x","BB","")</f>
        <v/>
      </c>
      <c r="BP1121" s="44" t="str">
        <f>IF(Wedstrijden!M1286="x","B","")</f>
        <v/>
      </c>
      <c r="BQ1121" s="44" t="str">
        <f>IF(Wedstrijden!N1286="x","L1","")</f>
        <v/>
      </c>
      <c r="BR1121" s="44" t="str">
        <f>IF(Wedstrijden!O1286="x","L2","")</f>
        <v/>
      </c>
      <c r="BS1121" s="44" t="str">
        <f>IF(Wedstrijden!P1286="x","M1","")</f>
        <v/>
      </c>
      <c r="BT1121" s="44" t="str">
        <f>IF(Wedstrijden!Q1286="x","M2","")</f>
        <v/>
      </c>
      <c r="BU1121" s="44" t="str">
        <f>IF(Wedstrijden!R1286="x","Z1","")</f>
        <v/>
      </c>
      <c r="BV1121" s="44" t="str">
        <f>IF(Wedstrijden!S1286="x","Z2","")</f>
        <v/>
      </c>
      <c r="BW1121" s="44" t="str">
        <f>IF(COUNTA(Wedstrijden!T1286:AB1286)&lt;&gt;0,1,"")</f>
        <v/>
      </c>
      <c r="BX1121" s="44" t="str">
        <f t="shared" si="103"/>
        <v/>
      </c>
      <c r="BY1121" s="44" t="str">
        <f>IF(Wedstrijden!T1286="x","BB","")</f>
        <v/>
      </c>
      <c r="BZ1121" s="44" t="str">
        <f>IF(Wedstrijden!U1286="x","B","")</f>
        <v/>
      </c>
      <c r="CA1121" s="44" t="str">
        <f>IF(Wedstrijden!V1286="x","L1","")</f>
        <v/>
      </c>
      <c r="CB1121" s="44" t="str">
        <f>IF(Wedstrijden!W1286="x","L2","")</f>
        <v/>
      </c>
      <c r="CC1121" s="44" t="str">
        <f>IF(Wedstrijden!X1286="x","M1","")</f>
        <v/>
      </c>
      <c r="CD1121" s="44" t="str">
        <f>IF(Wedstrijden!Y1286="x","M2","")</f>
        <v/>
      </c>
      <c r="CE1121" s="44" t="str">
        <f>IF(Wedstrijden!Z1286="x","Z1","")</f>
        <v/>
      </c>
      <c r="CF1121" s="44" t="str">
        <f>IF(Wedstrijden!AA1286="x","Z2","")</f>
        <v/>
      </c>
      <c r="CG1121" s="44" t="str">
        <f>IF(Wedstrijden!AB1286="x","ZZL","")</f>
        <v/>
      </c>
      <c r="CL1121" s="44" t="str">
        <f>IF(COUNTA(Wedstrijden!AC1286:AJ1286)&lt;&gt;0,2,"")</f>
        <v/>
      </c>
      <c r="CM1121" s="44" t="str">
        <f t="shared" si="104"/>
        <v/>
      </c>
      <c r="CN1121" s="44" t="str">
        <f>IF(Wedstrijden!AC1286="x","AA","")</f>
        <v/>
      </c>
      <c r="CO1121" s="44" t="str">
        <f>IF(Wedstrijden!AD1286="x","A","")</f>
        <v/>
      </c>
      <c r="CP1121" s="44" t="str">
        <f>IF(Wedstrijden!AE1286="x","BB","")</f>
        <v/>
      </c>
      <c r="CQ1121" s="44" t="str">
        <f>IF(Wedstrijden!AF1286="x","B","")</f>
        <v/>
      </c>
      <c r="CR1121" s="44" t="str">
        <f>IF(Wedstrijden!AG1286="x","L","")</f>
        <v/>
      </c>
      <c r="CS1121" s="44" t="str">
        <f>IF(Wedstrijden!AH1286="x","M","")</f>
        <v/>
      </c>
      <c r="CT1121" s="44" t="str">
        <f>IF(Wedstrijden!AI1286="x","Z","")</f>
        <v/>
      </c>
      <c r="CU1121" s="44" t="str">
        <f>IF(Wedstrijden!AJ1286="x","ZZ","")</f>
        <v/>
      </c>
      <c r="CV1121" s="44" t="str">
        <f>IF(COUNTA(Wedstrijden!AK1286:AQ1286)&lt;&gt;0,2,"")</f>
        <v/>
      </c>
      <c r="CW1121" s="44" t="str">
        <f t="shared" si="105"/>
        <v/>
      </c>
      <c r="CX1121" s="44" t="str">
        <f>IF(Wedstrijden!AK1286="x","BB","")</f>
        <v/>
      </c>
      <c r="CY1121" s="44" t="str">
        <f>IF(Wedstrijden!AL1286="x","B","")</f>
        <v/>
      </c>
      <c r="CZ1121" s="44" t="str">
        <f>IF(Wedstrijden!AM1286="x","L","")</f>
        <v/>
      </c>
      <c r="DA1121" s="44" t="str">
        <f>IF(Wedstrijden!AN1286="x","M","")</f>
        <v/>
      </c>
      <c r="DB1121" s="44" t="str">
        <f>IF(Wedstrijden!AO1286="x","Z","")</f>
        <v/>
      </c>
      <c r="DC1121" s="44" t="str">
        <f>IF(Wedstrijden!AP1286="x","ZZ","")</f>
        <v/>
      </c>
      <c r="DD1121" s="44" t="str">
        <f>IF(Wedstrijden!AQ1286="x","1.40","")</f>
        <v/>
      </c>
      <c r="DE1121" s="44" t="str">
        <f>IF(COUNTA(Wedstrijden!AR1286:AT1286)&lt;&gt;0,6,"")</f>
        <v/>
      </c>
      <c r="DF1121" s="44" t="str">
        <f t="shared" si="106"/>
        <v/>
      </c>
      <c r="DG1121" s="44" t="str">
        <f>IF(Wedstrijden!AR1286="x","L","")</f>
        <v/>
      </c>
      <c r="DH1121" s="44" t="str">
        <f>IF(Wedstrijden!AS1286="x","M","")</f>
        <v/>
      </c>
      <c r="DI1121" s="44" t="str">
        <f>IF(Wedstrijden!AT1286="x","Z","")</f>
        <v/>
      </c>
      <c r="DJ1121" s="44" t="str">
        <f>IF(COUNTA(Wedstrijden!AU1286:AW1286)&lt;&gt;0,6,"")</f>
        <v/>
      </c>
      <c r="DK1121" s="44" t="str">
        <f t="shared" si="107"/>
        <v/>
      </c>
      <c r="DL1121" s="44" t="str">
        <f>IF(Wedstrijden!AU1286="x","L","")</f>
        <v/>
      </c>
      <c r="DM1121" s="44" t="str">
        <f>IF(Wedstrijden!AV1286="x","M","")</f>
        <v/>
      </c>
      <c r="DN1121" s="44" t="str">
        <f>IF(Wedstrijden!AW1286="x","Z","")</f>
        <v/>
      </c>
    </row>
    <row r="1122" spans="1:118" ht="15">
      <c r="A1122" s="48" t="e">
        <f>Wedstrijden!#REF!</f>
        <v>#REF!</v>
      </c>
      <c r="B1122" s="44" t="str">
        <f>IFERROR(VLOOKUP(Wedstrijden!E1287,Wedstrijdlocaties!$B$2:$E$499,2,FALSE),"")</f>
        <v/>
      </c>
      <c r="C1122" s="44" t="str">
        <f>Wedstrijden!F1287</f>
        <v/>
      </c>
      <c r="D1122" s="44" t="str">
        <f>IFERROR(VLOOKUP(Wedstrijden!G1287,Organisaties!$B$2:$C$501,2,FALSE),"")</f>
        <v/>
      </c>
      <c r="E1122" s="44" t="str">
        <f>IFERROR(VLOOKUP(Wedstrijden!G1287,Organisaties!$B$2:$F$501,5,FALSE),"")</f>
        <v/>
      </c>
      <c r="F1122" s="44" t="str">
        <f>IF(Wedstrijden!BC1287&lt;&gt;"",Wedstrijden!BC1287,"")</f>
        <v/>
      </c>
      <c r="G1122" s="44">
        <f>IF(Wedstrijden!AY1287="Indoor",1,0)</f>
        <v>0</v>
      </c>
      <c r="H1122" s="44">
        <f>Wedstrijden!AZ1287</f>
        <v>0</v>
      </c>
      <c r="I1122" s="44" t="str">
        <f>IF(Wedstrijden!AX1287="Nee",0,IF(Wedstrijden!AX1287="Ja",1,""))</f>
        <v/>
      </c>
      <c r="J1122" s="44" t="str">
        <f>IF(Wedstrijden!BA1287&lt;&gt;"",Wedstrijden!BA1287,"")</f>
        <v/>
      </c>
      <c r="W1122" s="45"/>
      <c r="AE1122" s="45"/>
      <c r="AN1122" s="45"/>
      <c r="AU1122" s="45"/>
      <c r="BA1122" s="45"/>
      <c r="BE1122" s="45"/>
      <c r="BJ1122" s="44" t="str">
        <f>IF(COUNTA(Wedstrijden!I1287:S1287)&lt;&gt;0,1,"")</f>
        <v/>
      </c>
      <c r="BK1122" s="44" t="str">
        <f t="shared" si="102"/>
        <v/>
      </c>
      <c r="BL1122" s="44" t="str">
        <f>IF(Wedstrijden!I1287="x","AA","")</f>
        <v/>
      </c>
      <c r="BM1122" s="44" t="str">
        <f>IF(Wedstrijden!J1287="x","A","")</f>
        <v/>
      </c>
      <c r="BN1122" s="44" t="str">
        <f>IF(Wedstrijden!K1287="x","B1","")</f>
        <v/>
      </c>
      <c r="BO1122" s="44" t="str">
        <f>IF(Wedstrijden!L1287="x","BB","")</f>
        <v/>
      </c>
      <c r="BP1122" s="44" t="str">
        <f>IF(Wedstrijden!M1287="x","B","")</f>
        <v/>
      </c>
      <c r="BQ1122" s="44" t="str">
        <f>IF(Wedstrijden!N1287="x","L1","")</f>
        <v/>
      </c>
      <c r="BR1122" s="44" t="str">
        <f>IF(Wedstrijden!O1287="x","L2","")</f>
        <v/>
      </c>
      <c r="BS1122" s="44" t="str">
        <f>IF(Wedstrijden!P1287="x","M1","")</f>
        <v/>
      </c>
      <c r="BT1122" s="44" t="str">
        <f>IF(Wedstrijden!Q1287="x","M2","")</f>
        <v/>
      </c>
      <c r="BU1122" s="44" t="str">
        <f>IF(Wedstrijden!R1287="x","Z1","")</f>
        <v/>
      </c>
      <c r="BV1122" s="44" t="str">
        <f>IF(Wedstrijden!S1287="x","Z2","")</f>
        <v/>
      </c>
      <c r="BW1122" s="44" t="str">
        <f>IF(COUNTA(Wedstrijden!T1287:AB1287)&lt;&gt;0,1,"")</f>
        <v/>
      </c>
      <c r="BX1122" s="44" t="str">
        <f t="shared" si="103"/>
        <v/>
      </c>
      <c r="BY1122" s="44" t="str">
        <f>IF(Wedstrijden!T1287="x","BB","")</f>
        <v/>
      </c>
      <c r="BZ1122" s="44" t="str">
        <f>IF(Wedstrijden!U1287="x","B","")</f>
        <v/>
      </c>
      <c r="CA1122" s="44" t="str">
        <f>IF(Wedstrijden!V1287="x","L1","")</f>
        <v/>
      </c>
      <c r="CB1122" s="44" t="str">
        <f>IF(Wedstrijden!W1287="x","L2","")</f>
        <v/>
      </c>
      <c r="CC1122" s="44" t="str">
        <f>IF(Wedstrijden!X1287="x","M1","")</f>
        <v/>
      </c>
      <c r="CD1122" s="44" t="str">
        <f>IF(Wedstrijden!Y1287="x","M2","")</f>
        <v/>
      </c>
      <c r="CE1122" s="44" t="str">
        <f>IF(Wedstrijden!Z1287="x","Z1","")</f>
        <v/>
      </c>
      <c r="CF1122" s="44" t="str">
        <f>IF(Wedstrijden!AA1287="x","Z2","")</f>
        <v/>
      </c>
      <c r="CG1122" s="44" t="str">
        <f>IF(Wedstrijden!AB1287="x","ZZL","")</f>
        <v/>
      </c>
      <c r="CL1122" s="44" t="str">
        <f>IF(COUNTA(Wedstrijden!AC1287:AJ1287)&lt;&gt;0,2,"")</f>
        <v/>
      </c>
      <c r="CM1122" s="44" t="str">
        <f t="shared" si="104"/>
        <v/>
      </c>
      <c r="CN1122" s="44" t="str">
        <f>IF(Wedstrijden!AC1287="x","AA","")</f>
        <v/>
      </c>
      <c r="CO1122" s="44" t="str">
        <f>IF(Wedstrijden!AD1287="x","A","")</f>
        <v/>
      </c>
      <c r="CP1122" s="44" t="str">
        <f>IF(Wedstrijden!AE1287="x","BB","")</f>
        <v/>
      </c>
      <c r="CQ1122" s="44" t="str">
        <f>IF(Wedstrijden!AF1287="x","B","")</f>
        <v/>
      </c>
      <c r="CR1122" s="44" t="str">
        <f>IF(Wedstrijden!AG1287="x","L","")</f>
        <v/>
      </c>
      <c r="CS1122" s="44" t="str">
        <f>IF(Wedstrijden!AH1287="x","M","")</f>
        <v/>
      </c>
      <c r="CT1122" s="44" t="str">
        <f>IF(Wedstrijden!AI1287="x","Z","")</f>
        <v/>
      </c>
      <c r="CU1122" s="44" t="str">
        <f>IF(Wedstrijden!AJ1287="x","ZZ","")</f>
        <v/>
      </c>
      <c r="CV1122" s="44" t="str">
        <f>IF(COUNTA(Wedstrijden!AK1287:AQ1287)&lt;&gt;0,2,"")</f>
        <v/>
      </c>
      <c r="CW1122" s="44" t="str">
        <f t="shared" si="105"/>
        <v/>
      </c>
      <c r="CX1122" s="44" t="str">
        <f>IF(Wedstrijden!AK1287="x","BB","")</f>
        <v/>
      </c>
      <c r="CY1122" s="44" t="str">
        <f>IF(Wedstrijden!AL1287="x","B","")</f>
        <v/>
      </c>
      <c r="CZ1122" s="44" t="str">
        <f>IF(Wedstrijden!AM1287="x","L","")</f>
        <v/>
      </c>
      <c r="DA1122" s="44" t="str">
        <f>IF(Wedstrijden!AN1287="x","M","")</f>
        <v/>
      </c>
      <c r="DB1122" s="44" t="str">
        <f>IF(Wedstrijden!AO1287="x","Z","")</f>
        <v/>
      </c>
      <c r="DC1122" s="44" t="str">
        <f>IF(Wedstrijden!AP1287="x","ZZ","")</f>
        <v/>
      </c>
      <c r="DD1122" s="44" t="str">
        <f>IF(Wedstrijden!AQ1287="x","1.40","")</f>
        <v/>
      </c>
      <c r="DE1122" s="44" t="str">
        <f>IF(COUNTA(Wedstrijden!AR1287:AT1287)&lt;&gt;0,6,"")</f>
        <v/>
      </c>
      <c r="DF1122" s="44" t="str">
        <f t="shared" si="106"/>
        <v/>
      </c>
      <c r="DG1122" s="44" t="str">
        <f>IF(Wedstrijden!AR1287="x","L","")</f>
        <v/>
      </c>
      <c r="DH1122" s="44" t="str">
        <f>IF(Wedstrijden!AS1287="x","M","")</f>
        <v/>
      </c>
      <c r="DI1122" s="44" t="str">
        <f>IF(Wedstrijden!AT1287="x","Z","")</f>
        <v/>
      </c>
      <c r="DJ1122" s="44" t="str">
        <f>IF(COUNTA(Wedstrijden!AU1287:AW1287)&lt;&gt;0,6,"")</f>
        <v/>
      </c>
      <c r="DK1122" s="44" t="str">
        <f t="shared" si="107"/>
        <v/>
      </c>
      <c r="DL1122" s="44" t="str">
        <f>IF(Wedstrijden!AU1287="x","L","")</f>
        <v/>
      </c>
      <c r="DM1122" s="44" t="str">
        <f>IF(Wedstrijden!AV1287="x","M","")</f>
        <v/>
      </c>
      <c r="DN1122" s="44" t="str">
        <f>IF(Wedstrijden!AW1287="x","Z","")</f>
        <v/>
      </c>
    </row>
    <row r="1123" spans="1:118" ht="15">
      <c r="A1123" s="48" t="e">
        <f>Wedstrijden!#REF!</f>
        <v>#REF!</v>
      </c>
      <c r="B1123" s="44" t="str">
        <f>IFERROR(VLOOKUP(Wedstrijden!E1288,Wedstrijdlocaties!$B$2:$E$499,2,FALSE),"")</f>
        <v/>
      </c>
      <c r="C1123" s="44" t="str">
        <f>Wedstrijden!F1288</f>
        <v/>
      </c>
      <c r="D1123" s="44" t="str">
        <f>IFERROR(VLOOKUP(Wedstrijden!G1288,Organisaties!$B$2:$C$501,2,FALSE),"")</f>
        <v/>
      </c>
      <c r="E1123" s="44" t="str">
        <f>IFERROR(VLOOKUP(Wedstrijden!G1288,Organisaties!$B$2:$F$501,5,FALSE),"")</f>
        <v/>
      </c>
      <c r="F1123" s="44" t="str">
        <f>IF(Wedstrijden!BC1288&lt;&gt;"",Wedstrijden!BC1288,"")</f>
        <v/>
      </c>
      <c r="G1123" s="44">
        <f>IF(Wedstrijden!AY1288="Indoor",1,0)</f>
        <v>0</v>
      </c>
      <c r="H1123" s="44">
        <f>Wedstrijden!AZ1288</f>
        <v>0</v>
      </c>
      <c r="I1123" s="44" t="str">
        <f>IF(Wedstrijden!AX1288="Nee",0,IF(Wedstrijden!AX1288="Ja",1,""))</f>
        <v/>
      </c>
      <c r="J1123" s="44" t="str">
        <f>IF(Wedstrijden!BA1288&lt;&gt;"",Wedstrijden!BA1288,"")</f>
        <v/>
      </c>
      <c r="W1123" s="45"/>
      <c r="AE1123" s="45"/>
      <c r="AN1123" s="45"/>
      <c r="AU1123" s="45"/>
      <c r="BA1123" s="45"/>
      <c r="BE1123" s="45"/>
      <c r="BJ1123" s="44" t="str">
        <f>IF(COUNTA(Wedstrijden!I1288:S1288)&lt;&gt;0,1,"")</f>
        <v/>
      </c>
      <c r="BK1123" s="44" t="str">
        <f t="shared" si="102"/>
        <v/>
      </c>
      <c r="BL1123" s="44" t="str">
        <f>IF(Wedstrijden!I1288="x","AA","")</f>
        <v/>
      </c>
      <c r="BM1123" s="44" t="str">
        <f>IF(Wedstrijden!J1288="x","A","")</f>
        <v/>
      </c>
      <c r="BN1123" s="44" t="str">
        <f>IF(Wedstrijden!K1288="x","B1","")</f>
        <v/>
      </c>
      <c r="BO1123" s="44" t="str">
        <f>IF(Wedstrijden!L1288="x","BB","")</f>
        <v/>
      </c>
      <c r="BP1123" s="44" t="str">
        <f>IF(Wedstrijden!M1288="x","B","")</f>
        <v/>
      </c>
      <c r="BQ1123" s="44" t="str">
        <f>IF(Wedstrijden!N1288="x","L1","")</f>
        <v/>
      </c>
      <c r="BR1123" s="44" t="str">
        <f>IF(Wedstrijden!O1288="x","L2","")</f>
        <v/>
      </c>
      <c r="BS1123" s="44" t="str">
        <f>IF(Wedstrijden!P1288="x","M1","")</f>
        <v/>
      </c>
      <c r="BT1123" s="44" t="str">
        <f>IF(Wedstrijden!Q1288="x","M2","")</f>
        <v/>
      </c>
      <c r="BU1123" s="44" t="str">
        <f>IF(Wedstrijden!R1288="x","Z1","")</f>
        <v/>
      </c>
      <c r="BV1123" s="44" t="str">
        <f>IF(Wedstrijden!S1288="x","Z2","")</f>
        <v/>
      </c>
      <c r="BW1123" s="44" t="str">
        <f>IF(COUNTA(Wedstrijden!T1288:AB1288)&lt;&gt;0,1,"")</f>
        <v/>
      </c>
      <c r="BX1123" s="44" t="str">
        <f t="shared" si="103"/>
        <v/>
      </c>
      <c r="BY1123" s="44" t="str">
        <f>IF(Wedstrijden!T1288="x","BB","")</f>
        <v/>
      </c>
      <c r="BZ1123" s="44" t="str">
        <f>IF(Wedstrijden!U1288="x","B","")</f>
        <v/>
      </c>
      <c r="CA1123" s="44" t="str">
        <f>IF(Wedstrijden!V1288="x","L1","")</f>
        <v/>
      </c>
      <c r="CB1123" s="44" t="str">
        <f>IF(Wedstrijden!W1288="x","L2","")</f>
        <v/>
      </c>
      <c r="CC1123" s="44" t="str">
        <f>IF(Wedstrijden!X1288="x","M1","")</f>
        <v/>
      </c>
      <c r="CD1123" s="44" t="str">
        <f>IF(Wedstrijden!Y1288="x","M2","")</f>
        <v/>
      </c>
      <c r="CE1123" s="44" t="str">
        <f>IF(Wedstrijden!Z1288="x","Z1","")</f>
        <v/>
      </c>
      <c r="CF1123" s="44" t="str">
        <f>IF(Wedstrijden!AA1288="x","Z2","")</f>
        <v/>
      </c>
      <c r="CG1123" s="44" t="str">
        <f>IF(Wedstrijden!AB1288="x","ZZL","")</f>
        <v/>
      </c>
      <c r="CL1123" s="44" t="str">
        <f>IF(COUNTA(Wedstrijden!AC1288:AJ1288)&lt;&gt;0,2,"")</f>
        <v/>
      </c>
      <c r="CM1123" s="44" t="str">
        <f t="shared" si="104"/>
        <v/>
      </c>
      <c r="CN1123" s="44" t="str">
        <f>IF(Wedstrijden!AC1288="x","AA","")</f>
        <v/>
      </c>
      <c r="CO1123" s="44" t="str">
        <f>IF(Wedstrijden!AD1288="x","A","")</f>
        <v/>
      </c>
      <c r="CP1123" s="44" t="str">
        <f>IF(Wedstrijden!AE1288="x","BB","")</f>
        <v/>
      </c>
      <c r="CQ1123" s="44" t="str">
        <f>IF(Wedstrijden!AF1288="x","B","")</f>
        <v/>
      </c>
      <c r="CR1123" s="44" t="str">
        <f>IF(Wedstrijden!AG1288="x","L","")</f>
        <v/>
      </c>
      <c r="CS1123" s="44" t="str">
        <f>IF(Wedstrijden!AH1288="x","M","")</f>
        <v/>
      </c>
      <c r="CT1123" s="44" t="str">
        <f>IF(Wedstrijden!AI1288="x","Z","")</f>
        <v/>
      </c>
      <c r="CU1123" s="44" t="str">
        <f>IF(Wedstrijden!AJ1288="x","ZZ","")</f>
        <v/>
      </c>
      <c r="CV1123" s="44" t="str">
        <f>IF(COUNTA(Wedstrijden!AK1288:AQ1288)&lt;&gt;0,2,"")</f>
        <v/>
      </c>
      <c r="CW1123" s="44" t="str">
        <f t="shared" si="105"/>
        <v/>
      </c>
      <c r="CX1123" s="44" t="str">
        <f>IF(Wedstrijden!AK1288="x","BB","")</f>
        <v/>
      </c>
      <c r="CY1123" s="44" t="str">
        <f>IF(Wedstrijden!AL1288="x","B","")</f>
        <v/>
      </c>
      <c r="CZ1123" s="44" t="str">
        <f>IF(Wedstrijden!AM1288="x","L","")</f>
        <v/>
      </c>
      <c r="DA1123" s="44" t="str">
        <f>IF(Wedstrijden!AN1288="x","M","")</f>
        <v/>
      </c>
      <c r="DB1123" s="44" t="str">
        <f>IF(Wedstrijden!AO1288="x","Z","")</f>
        <v/>
      </c>
      <c r="DC1123" s="44" t="str">
        <f>IF(Wedstrijden!AP1288="x","ZZ","")</f>
        <v/>
      </c>
      <c r="DD1123" s="44" t="str">
        <f>IF(Wedstrijden!AQ1288="x","1.40","")</f>
        <v/>
      </c>
      <c r="DE1123" s="44" t="str">
        <f>IF(COUNTA(Wedstrijden!AR1288:AT1288)&lt;&gt;0,6,"")</f>
        <v/>
      </c>
      <c r="DF1123" s="44" t="str">
        <f t="shared" si="106"/>
        <v/>
      </c>
      <c r="DG1123" s="44" t="str">
        <f>IF(Wedstrijden!AR1288="x","L","")</f>
        <v/>
      </c>
      <c r="DH1123" s="44" t="str">
        <f>IF(Wedstrijden!AS1288="x","M","")</f>
        <v/>
      </c>
      <c r="DI1123" s="44" t="str">
        <f>IF(Wedstrijden!AT1288="x","Z","")</f>
        <v/>
      </c>
      <c r="DJ1123" s="44" t="str">
        <f>IF(COUNTA(Wedstrijden!AU1288:AW1288)&lt;&gt;0,6,"")</f>
        <v/>
      </c>
      <c r="DK1123" s="44" t="str">
        <f t="shared" si="107"/>
        <v/>
      </c>
      <c r="DL1123" s="44" t="str">
        <f>IF(Wedstrijden!AU1288="x","L","")</f>
        <v/>
      </c>
      <c r="DM1123" s="44" t="str">
        <f>IF(Wedstrijden!AV1288="x","M","")</f>
        <v/>
      </c>
      <c r="DN1123" s="44" t="str">
        <f>IF(Wedstrijden!AW1288="x","Z","")</f>
        <v/>
      </c>
    </row>
    <row r="1124" spans="1:118" ht="15">
      <c r="A1124" s="48" t="e">
        <f>Wedstrijden!#REF!</f>
        <v>#REF!</v>
      </c>
      <c r="B1124" s="44" t="str">
        <f>IFERROR(VLOOKUP(Wedstrijden!E1289,Wedstrijdlocaties!$B$2:$E$499,2,FALSE),"")</f>
        <v/>
      </c>
      <c r="C1124" s="44" t="str">
        <f>Wedstrijden!F1289</f>
        <v/>
      </c>
      <c r="D1124" s="44" t="str">
        <f>IFERROR(VLOOKUP(Wedstrijden!G1289,Organisaties!$B$2:$C$501,2,FALSE),"")</f>
        <v/>
      </c>
      <c r="E1124" s="44" t="str">
        <f>IFERROR(VLOOKUP(Wedstrijden!G1289,Organisaties!$B$2:$F$501,5,FALSE),"")</f>
        <v/>
      </c>
      <c r="F1124" s="44" t="str">
        <f>IF(Wedstrijden!BC1289&lt;&gt;"",Wedstrijden!BC1289,"")</f>
        <v/>
      </c>
      <c r="G1124" s="44">
        <f>IF(Wedstrijden!AY1289="Indoor",1,0)</f>
        <v>0</v>
      </c>
      <c r="H1124" s="44">
        <f>Wedstrijden!AZ1289</f>
        <v>0</v>
      </c>
      <c r="I1124" s="44" t="str">
        <f>IF(Wedstrijden!AX1289="Nee",0,IF(Wedstrijden!AX1289="Ja",1,""))</f>
        <v/>
      </c>
      <c r="J1124" s="44" t="str">
        <f>IF(Wedstrijden!BA1289&lt;&gt;"",Wedstrijden!BA1289,"")</f>
        <v/>
      </c>
      <c r="W1124" s="45"/>
      <c r="AE1124" s="45"/>
      <c r="AN1124" s="45"/>
      <c r="AU1124" s="45"/>
      <c r="BA1124" s="45"/>
      <c r="BE1124" s="45"/>
      <c r="BJ1124" s="44" t="str">
        <f>IF(COUNTA(Wedstrijden!I1289:S1289)&lt;&gt;0,1,"")</f>
        <v/>
      </c>
      <c r="BK1124" s="44" t="str">
        <f t="shared" si="102"/>
        <v/>
      </c>
      <c r="BL1124" s="44" t="str">
        <f>IF(Wedstrijden!I1289="x","AA","")</f>
        <v/>
      </c>
      <c r="BM1124" s="44" t="str">
        <f>IF(Wedstrijden!J1289="x","A","")</f>
        <v/>
      </c>
      <c r="BN1124" s="44" t="str">
        <f>IF(Wedstrijden!K1289="x","B1","")</f>
        <v/>
      </c>
      <c r="BO1124" s="44" t="str">
        <f>IF(Wedstrijden!L1289="x","BB","")</f>
        <v/>
      </c>
      <c r="BP1124" s="44" t="str">
        <f>IF(Wedstrijden!M1289="x","B","")</f>
        <v/>
      </c>
      <c r="BQ1124" s="44" t="str">
        <f>IF(Wedstrijden!N1289="x","L1","")</f>
        <v/>
      </c>
      <c r="BR1124" s="44" t="str">
        <f>IF(Wedstrijden!O1289="x","L2","")</f>
        <v/>
      </c>
      <c r="BS1124" s="44" t="str">
        <f>IF(Wedstrijden!P1289="x","M1","")</f>
        <v/>
      </c>
      <c r="BT1124" s="44" t="str">
        <f>IF(Wedstrijden!Q1289="x","M2","")</f>
        <v/>
      </c>
      <c r="BU1124" s="44" t="str">
        <f>IF(Wedstrijden!R1289="x","Z1","")</f>
        <v/>
      </c>
      <c r="BV1124" s="44" t="str">
        <f>IF(Wedstrijden!S1289="x","Z2","")</f>
        <v/>
      </c>
      <c r="BW1124" s="44" t="str">
        <f>IF(COUNTA(Wedstrijden!T1289:AB1289)&lt;&gt;0,1,"")</f>
        <v/>
      </c>
      <c r="BX1124" s="44" t="str">
        <f t="shared" si="103"/>
        <v/>
      </c>
      <c r="BY1124" s="44" t="str">
        <f>IF(Wedstrijden!T1289="x","BB","")</f>
        <v/>
      </c>
      <c r="BZ1124" s="44" t="str">
        <f>IF(Wedstrijden!U1289="x","B","")</f>
        <v/>
      </c>
      <c r="CA1124" s="44" t="str">
        <f>IF(Wedstrijden!V1289="x","L1","")</f>
        <v/>
      </c>
      <c r="CB1124" s="44" t="str">
        <f>IF(Wedstrijden!W1289="x","L2","")</f>
        <v/>
      </c>
      <c r="CC1124" s="44" t="str">
        <f>IF(Wedstrijden!X1289="x","M1","")</f>
        <v/>
      </c>
      <c r="CD1124" s="44" t="str">
        <f>IF(Wedstrijden!Y1289="x","M2","")</f>
        <v/>
      </c>
      <c r="CE1124" s="44" t="str">
        <f>IF(Wedstrijden!Z1289="x","Z1","")</f>
        <v/>
      </c>
      <c r="CF1124" s="44" t="str">
        <f>IF(Wedstrijden!AA1289="x","Z2","")</f>
        <v/>
      </c>
      <c r="CG1124" s="44" t="str">
        <f>IF(Wedstrijden!AB1289="x","ZZL","")</f>
        <v/>
      </c>
      <c r="CL1124" s="44" t="str">
        <f>IF(COUNTA(Wedstrijden!AC1289:AJ1289)&lt;&gt;0,2,"")</f>
        <v/>
      </c>
      <c r="CM1124" s="44" t="str">
        <f t="shared" si="104"/>
        <v/>
      </c>
      <c r="CN1124" s="44" t="str">
        <f>IF(Wedstrijden!AC1289="x","AA","")</f>
        <v/>
      </c>
      <c r="CO1124" s="44" t="str">
        <f>IF(Wedstrijden!AD1289="x","A","")</f>
        <v/>
      </c>
      <c r="CP1124" s="44" t="str">
        <f>IF(Wedstrijden!AE1289="x","BB","")</f>
        <v/>
      </c>
      <c r="CQ1124" s="44" t="str">
        <f>IF(Wedstrijden!AF1289="x","B","")</f>
        <v/>
      </c>
      <c r="CR1124" s="44" t="str">
        <f>IF(Wedstrijden!AG1289="x","L","")</f>
        <v/>
      </c>
      <c r="CS1124" s="44" t="str">
        <f>IF(Wedstrijden!AH1289="x","M","")</f>
        <v/>
      </c>
      <c r="CT1124" s="44" t="str">
        <f>IF(Wedstrijden!AI1289="x","Z","")</f>
        <v/>
      </c>
      <c r="CU1124" s="44" t="str">
        <f>IF(Wedstrijden!AJ1289="x","ZZ","")</f>
        <v/>
      </c>
      <c r="CV1124" s="44" t="str">
        <f>IF(COUNTA(Wedstrijden!AK1289:AQ1289)&lt;&gt;0,2,"")</f>
        <v/>
      </c>
      <c r="CW1124" s="44" t="str">
        <f t="shared" si="105"/>
        <v/>
      </c>
      <c r="CX1124" s="44" t="str">
        <f>IF(Wedstrijden!AK1289="x","BB","")</f>
        <v/>
      </c>
      <c r="CY1124" s="44" t="str">
        <f>IF(Wedstrijden!AL1289="x","B","")</f>
        <v/>
      </c>
      <c r="CZ1124" s="44" t="str">
        <f>IF(Wedstrijden!AM1289="x","L","")</f>
        <v/>
      </c>
      <c r="DA1124" s="44" t="str">
        <f>IF(Wedstrijden!AN1289="x","M","")</f>
        <v/>
      </c>
      <c r="DB1124" s="44" t="str">
        <f>IF(Wedstrijden!AO1289="x","Z","")</f>
        <v/>
      </c>
      <c r="DC1124" s="44" t="str">
        <f>IF(Wedstrijden!AP1289="x","ZZ","")</f>
        <v/>
      </c>
      <c r="DD1124" s="44" t="str">
        <f>IF(Wedstrijden!AQ1289="x","1.40","")</f>
        <v/>
      </c>
      <c r="DE1124" s="44" t="str">
        <f>IF(COUNTA(Wedstrijden!AR1289:AT1289)&lt;&gt;0,6,"")</f>
        <v/>
      </c>
      <c r="DF1124" s="44" t="str">
        <f t="shared" si="106"/>
        <v/>
      </c>
      <c r="DG1124" s="44" t="str">
        <f>IF(Wedstrijden!AR1289="x","L","")</f>
        <v/>
      </c>
      <c r="DH1124" s="44" t="str">
        <f>IF(Wedstrijden!AS1289="x","M","")</f>
        <v/>
      </c>
      <c r="DI1124" s="44" t="str">
        <f>IF(Wedstrijden!AT1289="x","Z","")</f>
        <v/>
      </c>
      <c r="DJ1124" s="44" t="str">
        <f>IF(COUNTA(Wedstrijden!AU1289:AW1289)&lt;&gt;0,6,"")</f>
        <v/>
      </c>
      <c r="DK1124" s="44" t="str">
        <f t="shared" si="107"/>
        <v/>
      </c>
      <c r="DL1124" s="44" t="str">
        <f>IF(Wedstrijden!AU1289="x","L","")</f>
        <v/>
      </c>
      <c r="DM1124" s="44" t="str">
        <f>IF(Wedstrijden!AV1289="x","M","")</f>
        <v/>
      </c>
      <c r="DN1124" s="44" t="str">
        <f>IF(Wedstrijden!AW1289="x","Z","")</f>
        <v/>
      </c>
    </row>
    <row r="1125" spans="1:118" ht="15">
      <c r="A1125" s="48" t="e">
        <f>Wedstrijden!#REF!</f>
        <v>#REF!</v>
      </c>
      <c r="B1125" s="44" t="str">
        <f>IFERROR(VLOOKUP(Wedstrijden!E1290,Wedstrijdlocaties!$B$2:$E$499,2,FALSE),"")</f>
        <v/>
      </c>
      <c r="C1125" s="44" t="str">
        <f>Wedstrijden!F1290</f>
        <v/>
      </c>
      <c r="D1125" s="44" t="str">
        <f>IFERROR(VLOOKUP(Wedstrijden!G1290,Organisaties!$B$2:$C$501,2,FALSE),"")</f>
        <v/>
      </c>
      <c r="E1125" s="44" t="str">
        <f>IFERROR(VLOOKUP(Wedstrijden!G1290,Organisaties!$B$2:$F$501,5,FALSE),"")</f>
        <v/>
      </c>
      <c r="F1125" s="44" t="str">
        <f>IF(Wedstrijden!BC1290&lt;&gt;"",Wedstrijden!BC1290,"")</f>
        <v/>
      </c>
      <c r="G1125" s="44">
        <f>IF(Wedstrijden!AY1290="Indoor",1,0)</f>
        <v>0</v>
      </c>
      <c r="H1125" s="44">
        <f>Wedstrijden!AZ1290</f>
        <v>0</v>
      </c>
      <c r="I1125" s="44" t="str">
        <f>IF(Wedstrijden!AX1290="Nee",0,IF(Wedstrijden!AX1290="Ja",1,""))</f>
        <v/>
      </c>
      <c r="J1125" s="44" t="str">
        <f>IF(Wedstrijden!BA1290&lt;&gt;"",Wedstrijden!BA1290,"")</f>
        <v/>
      </c>
      <c r="W1125" s="45"/>
      <c r="AE1125" s="45"/>
      <c r="AN1125" s="45"/>
      <c r="AU1125" s="45"/>
      <c r="BA1125" s="45"/>
      <c r="BE1125" s="45"/>
      <c r="BJ1125" s="44" t="str">
        <f>IF(COUNTA(Wedstrijden!I1290:S1290)&lt;&gt;0,1,"")</f>
        <v/>
      </c>
      <c r="BK1125" s="44" t="str">
        <f t="shared" si="102"/>
        <v/>
      </c>
      <c r="BL1125" s="44" t="str">
        <f>IF(Wedstrijden!I1290="x","AA","")</f>
        <v/>
      </c>
      <c r="BM1125" s="44" t="str">
        <f>IF(Wedstrijden!J1290="x","A","")</f>
        <v/>
      </c>
      <c r="BN1125" s="44" t="str">
        <f>IF(Wedstrijden!K1290="x","B1","")</f>
        <v/>
      </c>
      <c r="BO1125" s="44" t="str">
        <f>IF(Wedstrijden!L1290="x","BB","")</f>
        <v/>
      </c>
      <c r="BP1125" s="44" t="str">
        <f>IF(Wedstrijden!M1290="x","B","")</f>
        <v/>
      </c>
      <c r="BQ1125" s="44" t="str">
        <f>IF(Wedstrijden!N1290="x","L1","")</f>
        <v/>
      </c>
      <c r="BR1125" s="44" t="str">
        <f>IF(Wedstrijden!O1290="x","L2","")</f>
        <v/>
      </c>
      <c r="BS1125" s="44" t="str">
        <f>IF(Wedstrijden!P1290="x","M1","")</f>
        <v/>
      </c>
      <c r="BT1125" s="44" t="str">
        <f>IF(Wedstrijden!Q1290="x","M2","")</f>
        <v/>
      </c>
      <c r="BU1125" s="44" t="str">
        <f>IF(Wedstrijden!R1290="x","Z1","")</f>
        <v/>
      </c>
      <c r="BV1125" s="44" t="str">
        <f>IF(Wedstrijden!S1290="x","Z2","")</f>
        <v/>
      </c>
      <c r="BW1125" s="44" t="str">
        <f>IF(COUNTA(Wedstrijden!T1290:AB1290)&lt;&gt;0,1,"")</f>
        <v/>
      </c>
      <c r="BX1125" s="44" t="str">
        <f t="shared" si="103"/>
        <v/>
      </c>
      <c r="BY1125" s="44" t="str">
        <f>IF(Wedstrijden!T1290="x","BB","")</f>
        <v/>
      </c>
      <c r="BZ1125" s="44" t="str">
        <f>IF(Wedstrijden!U1290="x","B","")</f>
        <v/>
      </c>
      <c r="CA1125" s="44" t="str">
        <f>IF(Wedstrijden!V1290="x","L1","")</f>
        <v/>
      </c>
      <c r="CB1125" s="44" t="str">
        <f>IF(Wedstrijden!W1290="x","L2","")</f>
        <v/>
      </c>
      <c r="CC1125" s="44" t="str">
        <f>IF(Wedstrijden!X1290="x","M1","")</f>
        <v/>
      </c>
      <c r="CD1125" s="44" t="str">
        <f>IF(Wedstrijden!Y1290="x","M2","")</f>
        <v/>
      </c>
      <c r="CE1125" s="44" t="str">
        <f>IF(Wedstrijden!Z1290="x","Z1","")</f>
        <v/>
      </c>
      <c r="CF1125" s="44" t="str">
        <f>IF(Wedstrijden!AA1290="x","Z2","")</f>
        <v/>
      </c>
      <c r="CG1125" s="44" t="str">
        <f>IF(Wedstrijden!AB1290="x","ZZL","")</f>
        <v/>
      </c>
      <c r="CL1125" s="44" t="str">
        <f>IF(COUNTA(Wedstrijden!AC1290:AJ1290)&lt;&gt;0,2,"")</f>
        <v/>
      </c>
      <c r="CM1125" s="44" t="str">
        <f t="shared" si="104"/>
        <v/>
      </c>
      <c r="CN1125" s="44" t="str">
        <f>IF(Wedstrijden!AC1290="x","AA","")</f>
        <v/>
      </c>
      <c r="CO1125" s="44" t="str">
        <f>IF(Wedstrijden!AD1290="x","A","")</f>
        <v/>
      </c>
      <c r="CP1125" s="44" t="str">
        <f>IF(Wedstrijden!AE1290="x","BB","")</f>
        <v/>
      </c>
      <c r="CQ1125" s="44" t="str">
        <f>IF(Wedstrijden!AF1290="x","B","")</f>
        <v/>
      </c>
      <c r="CR1125" s="44" t="str">
        <f>IF(Wedstrijden!AG1290="x","L","")</f>
        <v/>
      </c>
      <c r="CS1125" s="44" t="str">
        <f>IF(Wedstrijden!AH1290="x","M","")</f>
        <v/>
      </c>
      <c r="CT1125" s="44" t="str">
        <f>IF(Wedstrijden!AI1290="x","Z","")</f>
        <v/>
      </c>
      <c r="CU1125" s="44" t="str">
        <f>IF(Wedstrijden!AJ1290="x","ZZ","")</f>
        <v/>
      </c>
      <c r="CV1125" s="44" t="str">
        <f>IF(COUNTA(Wedstrijden!AK1290:AQ1290)&lt;&gt;0,2,"")</f>
        <v/>
      </c>
      <c r="CW1125" s="44" t="str">
        <f t="shared" si="105"/>
        <v/>
      </c>
      <c r="CX1125" s="44" t="str">
        <f>IF(Wedstrijden!AK1290="x","BB","")</f>
        <v/>
      </c>
      <c r="CY1125" s="44" t="str">
        <f>IF(Wedstrijden!AL1290="x","B","")</f>
        <v/>
      </c>
      <c r="CZ1125" s="44" t="str">
        <f>IF(Wedstrijden!AM1290="x","L","")</f>
        <v/>
      </c>
      <c r="DA1125" s="44" t="str">
        <f>IF(Wedstrijden!AN1290="x","M","")</f>
        <v/>
      </c>
      <c r="DB1125" s="44" t="str">
        <f>IF(Wedstrijden!AO1290="x","Z","")</f>
        <v/>
      </c>
      <c r="DC1125" s="44" t="str">
        <f>IF(Wedstrijden!AP1290="x","ZZ","")</f>
        <v/>
      </c>
      <c r="DD1125" s="44" t="str">
        <f>IF(Wedstrijden!AQ1290="x","1.40","")</f>
        <v/>
      </c>
      <c r="DE1125" s="44" t="str">
        <f>IF(COUNTA(Wedstrijden!AR1290:AT1290)&lt;&gt;0,6,"")</f>
        <v/>
      </c>
      <c r="DF1125" s="44" t="str">
        <f t="shared" si="106"/>
        <v/>
      </c>
      <c r="DG1125" s="44" t="str">
        <f>IF(Wedstrijden!AR1290="x","L","")</f>
        <v/>
      </c>
      <c r="DH1125" s="44" t="str">
        <f>IF(Wedstrijden!AS1290="x","M","")</f>
        <v/>
      </c>
      <c r="DI1125" s="44" t="str">
        <f>IF(Wedstrijden!AT1290="x","Z","")</f>
        <v/>
      </c>
      <c r="DJ1125" s="44" t="str">
        <f>IF(COUNTA(Wedstrijden!AU1290:AW1290)&lt;&gt;0,6,"")</f>
        <v/>
      </c>
      <c r="DK1125" s="44" t="str">
        <f t="shared" si="107"/>
        <v/>
      </c>
      <c r="DL1125" s="44" t="str">
        <f>IF(Wedstrijden!AU1290="x","L","")</f>
        <v/>
      </c>
      <c r="DM1125" s="44" t="str">
        <f>IF(Wedstrijden!AV1290="x","M","")</f>
        <v/>
      </c>
      <c r="DN1125" s="44" t="str">
        <f>IF(Wedstrijden!AW1290="x","Z","")</f>
        <v/>
      </c>
    </row>
    <row r="1126" spans="1:118" ht="15">
      <c r="A1126" s="48" t="e">
        <f>Wedstrijden!#REF!</f>
        <v>#REF!</v>
      </c>
      <c r="B1126" s="44" t="str">
        <f>IFERROR(VLOOKUP(Wedstrijden!E1291,Wedstrijdlocaties!$B$2:$E$499,2,FALSE),"")</f>
        <v/>
      </c>
      <c r="C1126" s="44" t="str">
        <f>Wedstrijden!F1291</f>
        <v/>
      </c>
      <c r="D1126" s="44" t="str">
        <f>IFERROR(VLOOKUP(Wedstrijden!G1291,Organisaties!$B$2:$C$501,2,FALSE),"")</f>
        <v/>
      </c>
      <c r="E1126" s="44" t="str">
        <f>IFERROR(VLOOKUP(Wedstrijden!G1291,Organisaties!$B$2:$F$501,5,FALSE),"")</f>
        <v/>
      </c>
      <c r="F1126" s="44" t="str">
        <f>IF(Wedstrijden!BC1291&lt;&gt;"",Wedstrijden!BC1291,"")</f>
        <v/>
      </c>
      <c r="G1126" s="44">
        <f>IF(Wedstrijden!AY1291="Indoor",1,0)</f>
        <v>0</v>
      </c>
      <c r="H1126" s="44">
        <f>Wedstrijden!AZ1291</f>
        <v>0</v>
      </c>
      <c r="I1126" s="44" t="str">
        <f>IF(Wedstrijden!AX1291="Nee",0,IF(Wedstrijden!AX1291="Ja",1,""))</f>
        <v/>
      </c>
      <c r="J1126" s="44" t="str">
        <f>IF(Wedstrijden!BA1291&lt;&gt;"",Wedstrijden!BA1291,"")</f>
        <v/>
      </c>
      <c r="W1126" s="45"/>
      <c r="AE1126" s="45"/>
      <c r="AN1126" s="45"/>
      <c r="AU1126" s="45"/>
      <c r="BA1126" s="45"/>
      <c r="BE1126" s="45"/>
      <c r="BJ1126" s="44" t="str">
        <f>IF(COUNTA(Wedstrijden!I1291:S1291)&lt;&gt;0,1,"")</f>
        <v/>
      </c>
      <c r="BK1126" s="44" t="str">
        <f t="shared" si="102"/>
        <v/>
      </c>
      <c r="BL1126" s="44" t="str">
        <f>IF(Wedstrijden!I1291="x","AA","")</f>
        <v/>
      </c>
      <c r="BM1126" s="44" t="str">
        <f>IF(Wedstrijden!J1291="x","A","")</f>
        <v/>
      </c>
      <c r="BN1126" s="44" t="str">
        <f>IF(Wedstrijden!K1291="x","B1","")</f>
        <v/>
      </c>
      <c r="BO1126" s="44" t="str">
        <f>IF(Wedstrijden!L1291="x","BB","")</f>
        <v/>
      </c>
      <c r="BP1126" s="44" t="str">
        <f>IF(Wedstrijden!M1291="x","B","")</f>
        <v/>
      </c>
      <c r="BQ1126" s="44" t="str">
        <f>IF(Wedstrijden!N1291="x","L1","")</f>
        <v/>
      </c>
      <c r="BR1126" s="44" t="str">
        <f>IF(Wedstrijden!O1291="x","L2","")</f>
        <v/>
      </c>
      <c r="BS1126" s="44" t="str">
        <f>IF(Wedstrijden!P1291="x","M1","")</f>
        <v/>
      </c>
      <c r="BT1126" s="44" t="str">
        <f>IF(Wedstrijden!Q1291="x","M2","")</f>
        <v/>
      </c>
      <c r="BU1126" s="44" t="str">
        <f>IF(Wedstrijden!R1291="x","Z1","")</f>
        <v/>
      </c>
      <c r="BV1126" s="44" t="str">
        <f>IF(Wedstrijden!S1291="x","Z2","")</f>
        <v/>
      </c>
      <c r="BW1126" s="44" t="str">
        <f>IF(COUNTA(Wedstrijden!T1291:AB1291)&lt;&gt;0,1,"")</f>
        <v/>
      </c>
      <c r="BX1126" s="44" t="str">
        <f t="shared" si="103"/>
        <v/>
      </c>
      <c r="BY1126" s="44" t="str">
        <f>IF(Wedstrijden!T1291="x","BB","")</f>
        <v/>
      </c>
      <c r="BZ1126" s="44" t="str">
        <f>IF(Wedstrijden!U1291="x","B","")</f>
        <v/>
      </c>
      <c r="CA1126" s="44" t="str">
        <f>IF(Wedstrijden!V1291="x","L1","")</f>
        <v/>
      </c>
      <c r="CB1126" s="44" t="str">
        <f>IF(Wedstrijden!W1291="x","L2","")</f>
        <v/>
      </c>
      <c r="CC1126" s="44" t="str">
        <f>IF(Wedstrijden!X1291="x","M1","")</f>
        <v/>
      </c>
      <c r="CD1126" s="44" t="str">
        <f>IF(Wedstrijden!Y1291="x","M2","")</f>
        <v/>
      </c>
      <c r="CE1126" s="44" t="str">
        <f>IF(Wedstrijden!Z1291="x","Z1","")</f>
        <v/>
      </c>
      <c r="CF1126" s="44" t="str">
        <f>IF(Wedstrijden!AA1291="x","Z2","")</f>
        <v/>
      </c>
      <c r="CG1126" s="44" t="str">
        <f>IF(Wedstrijden!AB1291="x","ZZL","")</f>
        <v/>
      </c>
      <c r="CL1126" s="44" t="str">
        <f>IF(COUNTA(Wedstrijden!AC1291:AJ1291)&lt;&gt;0,2,"")</f>
        <v/>
      </c>
      <c r="CM1126" s="44" t="str">
        <f t="shared" si="104"/>
        <v/>
      </c>
      <c r="CN1126" s="44" t="str">
        <f>IF(Wedstrijden!AC1291="x","AA","")</f>
        <v/>
      </c>
      <c r="CO1126" s="44" t="str">
        <f>IF(Wedstrijden!AD1291="x","A","")</f>
        <v/>
      </c>
      <c r="CP1126" s="44" t="str">
        <f>IF(Wedstrijden!AE1291="x","BB","")</f>
        <v/>
      </c>
      <c r="CQ1126" s="44" t="str">
        <f>IF(Wedstrijden!AF1291="x","B","")</f>
        <v/>
      </c>
      <c r="CR1126" s="44" t="str">
        <f>IF(Wedstrijden!AG1291="x","L","")</f>
        <v/>
      </c>
      <c r="CS1126" s="44" t="str">
        <f>IF(Wedstrijden!AH1291="x","M","")</f>
        <v/>
      </c>
      <c r="CT1126" s="44" t="str">
        <f>IF(Wedstrijden!AI1291="x","Z","")</f>
        <v/>
      </c>
      <c r="CU1126" s="44" t="str">
        <f>IF(Wedstrijden!AJ1291="x","ZZ","")</f>
        <v/>
      </c>
      <c r="CV1126" s="44" t="str">
        <f>IF(COUNTA(Wedstrijden!AK1291:AQ1291)&lt;&gt;0,2,"")</f>
        <v/>
      </c>
      <c r="CW1126" s="44" t="str">
        <f t="shared" si="105"/>
        <v/>
      </c>
      <c r="CX1126" s="44" t="str">
        <f>IF(Wedstrijden!AK1291="x","BB","")</f>
        <v/>
      </c>
      <c r="CY1126" s="44" t="str">
        <f>IF(Wedstrijden!AL1291="x","B","")</f>
        <v/>
      </c>
      <c r="CZ1126" s="44" t="str">
        <f>IF(Wedstrijden!AM1291="x","L","")</f>
        <v/>
      </c>
      <c r="DA1126" s="44" t="str">
        <f>IF(Wedstrijden!AN1291="x","M","")</f>
        <v/>
      </c>
      <c r="DB1126" s="44" t="str">
        <f>IF(Wedstrijden!AO1291="x","Z","")</f>
        <v/>
      </c>
      <c r="DC1126" s="44" t="str">
        <f>IF(Wedstrijden!AP1291="x","ZZ","")</f>
        <v/>
      </c>
      <c r="DD1126" s="44" t="str">
        <f>IF(Wedstrijden!AQ1291="x","1.40","")</f>
        <v/>
      </c>
      <c r="DE1126" s="44" t="str">
        <f>IF(COUNTA(Wedstrijden!AR1291:AT1291)&lt;&gt;0,6,"")</f>
        <v/>
      </c>
      <c r="DF1126" s="44" t="str">
        <f t="shared" si="106"/>
        <v/>
      </c>
      <c r="DG1126" s="44" t="str">
        <f>IF(Wedstrijden!AR1291="x","L","")</f>
        <v/>
      </c>
      <c r="DH1126" s="44" t="str">
        <f>IF(Wedstrijden!AS1291="x","M","")</f>
        <v/>
      </c>
      <c r="DI1126" s="44" t="str">
        <f>IF(Wedstrijden!AT1291="x","Z","")</f>
        <v/>
      </c>
      <c r="DJ1126" s="44" t="str">
        <f>IF(COUNTA(Wedstrijden!AU1291:AW1291)&lt;&gt;0,6,"")</f>
        <v/>
      </c>
      <c r="DK1126" s="44" t="str">
        <f t="shared" si="107"/>
        <v/>
      </c>
      <c r="DL1126" s="44" t="str">
        <f>IF(Wedstrijden!AU1291="x","L","")</f>
        <v/>
      </c>
      <c r="DM1126" s="44" t="str">
        <f>IF(Wedstrijden!AV1291="x","M","")</f>
        <v/>
      </c>
      <c r="DN1126" s="44" t="str">
        <f>IF(Wedstrijden!AW1291="x","Z","")</f>
        <v/>
      </c>
    </row>
    <row r="1127" spans="1:118" ht="15">
      <c r="A1127" s="48" t="e">
        <f>Wedstrijden!#REF!</f>
        <v>#REF!</v>
      </c>
      <c r="B1127" s="44" t="str">
        <f>IFERROR(VLOOKUP(Wedstrijden!E1292,Wedstrijdlocaties!$B$2:$E$499,2,FALSE),"")</f>
        <v/>
      </c>
      <c r="C1127" s="44" t="str">
        <f>Wedstrijden!F1292</f>
        <v/>
      </c>
      <c r="D1127" s="44" t="str">
        <f>IFERROR(VLOOKUP(Wedstrijden!G1292,Organisaties!$B$2:$C$501,2,FALSE),"")</f>
        <v/>
      </c>
      <c r="E1127" s="44" t="str">
        <f>IFERROR(VLOOKUP(Wedstrijden!G1292,Organisaties!$B$2:$F$501,5,FALSE),"")</f>
        <v/>
      </c>
      <c r="F1127" s="44" t="str">
        <f>IF(Wedstrijden!BC1292&lt;&gt;"",Wedstrijden!BC1292,"")</f>
        <v/>
      </c>
      <c r="G1127" s="44">
        <f>IF(Wedstrijden!AY1292="Indoor",1,0)</f>
        <v>0</v>
      </c>
      <c r="H1127" s="44">
        <f>Wedstrijden!AZ1292</f>
        <v>0</v>
      </c>
      <c r="I1127" s="44" t="str">
        <f>IF(Wedstrijden!AX1292="Nee",0,IF(Wedstrijden!AX1292="Ja",1,""))</f>
        <v/>
      </c>
      <c r="J1127" s="44" t="str">
        <f>IF(Wedstrijden!BA1292&lt;&gt;"",Wedstrijden!BA1292,"")</f>
        <v/>
      </c>
      <c r="W1127" s="45"/>
      <c r="AE1127" s="45"/>
      <c r="AN1127" s="45"/>
      <c r="AU1127" s="45"/>
      <c r="BA1127" s="45"/>
      <c r="BE1127" s="45"/>
      <c r="BJ1127" s="44" t="str">
        <f>IF(COUNTA(Wedstrijden!I1292:S1292)&lt;&gt;0,1,"")</f>
        <v/>
      </c>
      <c r="BK1127" s="44" t="str">
        <f t="shared" si="102"/>
        <v/>
      </c>
      <c r="BL1127" s="44" t="str">
        <f>IF(Wedstrijden!I1292="x","AA","")</f>
        <v/>
      </c>
      <c r="BM1127" s="44" t="str">
        <f>IF(Wedstrijden!J1292="x","A","")</f>
        <v/>
      </c>
      <c r="BN1127" s="44" t="str">
        <f>IF(Wedstrijden!K1292="x","B1","")</f>
        <v/>
      </c>
      <c r="BO1127" s="44" t="str">
        <f>IF(Wedstrijden!L1292="x","BB","")</f>
        <v/>
      </c>
      <c r="BP1127" s="44" t="str">
        <f>IF(Wedstrijden!M1292="x","B","")</f>
        <v/>
      </c>
      <c r="BQ1127" s="44" t="str">
        <f>IF(Wedstrijden!N1292="x","L1","")</f>
        <v/>
      </c>
      <c r="BR1127" s="44" t="str">
        <f>IF(Wedstrijden!O1292="x","L2","")</f>
        <v/>
      </c>
      <c r="BS1127" s="44" t="str">
        <f>IF(Wedstrijden!P1292="x","M1","")</f>
        <v/>
      </c>
      <c r="BT1127" s="44" t="str">
        <f>IF(Wedstrijden!Q1292="x","M2","")</f>
        <v/>
      </c>
      <c r="BU1127" s="44" t="str">
        <f>IF(Wedstrijden!R1292="x","Z1","")</f>
        <v/>
      </c>
      <c r="BV1127" s="44" t="str">
        <f>IF(Wedstrijden!S1292="x","Z2","")</f>
        <v/>
      </c>
      <c r="BW1127" s="44" t="str">
        <f>IF(COUNTA(Wedstrijden!T1292:AB1292)&lt;&gt;0,1,"")</f>
        <v/>
      </c>
      <c r="BX1127" s="44" t="str">
        <f t="shared" si="103"/>
        <v/>
      </c>
      <c r="BY1127" s="44" t="str">
        <f>IF(Wedstrijden!T1292="x","BB","")</f>
        <v/>
      </c>
      <c r="BZ1127" s="44" t="str">
        <f>IF(Wedstrijden!U1292="x","B","")</f>
        <v/>
      </c>
      <c r="CA1127" s="44" t="str">
        <f>IF(Wedstrijden!V1292="x","L1","")</f>
        <v/>
      </c>
      <c r="CB1127" s="44" t="str">
        <f>IF(Wedstrijden!W1292="x","L2","")</f>
        <v/>
      </c>
      <c r="CC1127" s="44" t="str">
        <f>IF(Wedstrijden!X1292="x","M1","")</f>
        <v/>
      </c>
      <c r="CD1127" s="44" t="str">
        <f>IF(Wedstrijden!Y1292="x","M2","")</f>
        <v/>
      </c>
      <c r="CE1127" s="44" t="str">
        <f>IF(Wedstrijden!Z1292="x","Z1","")</f>
        <v/>
      </c>
      <c r="CF1127" s="44" t="str">
        <f>IF(Wedstrijden!AA1292="x","Z2","")</f>
        <v/>
      </c>
      <c r="CG1127" s="44" t="str">
        <f>IF(Wedstrijden!AB1292="x","ZZL","")</f>
        <v/>
      </c>
      <c r="CL1127" s="44" t="str">
        <f>IF(COUNTA(Wedstrijden!AC1292:AJ1292)&lt;&gt;0,2,"")</f>
        <v/>
      </c>
      <c r="CM1127" s="44" t="str">
        <f t="shared" si="104"/>
        <v/>
      </c>
      <c r="CN1127" s="44" t="str">
        <f>IF(Wedstrijden!AC1292="x","AA","")</f>
        <v/>
      </c>
      <c r="CO1127" s="44" t="str">
        <f>IF(Wedstrijden!AD1292="x","A","")</f>
        <v/>
      </c>
      <c r="CP1127" s="44" t="str">
        <f>IF(Wedstrijden!AE1292="x","BB","")</f>
        <v/>
      </c>
      <c r="CQ1127" s="44" t="str">
        <f>IF(Wedstrijden!AF1292="x","B","")</f>
        <v/>
      </c>
      <c r="CR1127" s="44" t="str">
        <f>IF(Wedstrijden!AG1292="x","L","")</f>
        <v/>
      </c>
      <c r="CS1127" s="44" t="str">
        <f>IF(Wedstrijden!AH1292="x","M","")</f>
        <v/>
      </c>
      <c r="CT1127" s="44" t="str">
        <f>IF(Wedstrijden!AI1292="x","Z","")</f>
        <v/>
      </c>
      <c r="CU1127" s="44" t="str">
        <f>IF(Wedstrijden!AJ1292="x","ZZ","")</f>
        <v/>
      </c>
      <c r="CV1127" s="44" t="str">
        <f>IF(COUNTA(Wedstrijden!AK1292:AQ1292)&lt;&gt;0,2,"")</f>
        <v/>
      </c>
      <c r="CW1127" s="44" t="str">
        <f t="shared" si="105"/>
        <v/>
      </c>
      <c r="CX1127" s="44" t="str">
        <f>IF(Wedstrijden!AK1292="x","BB","")</f>
        <v/>
      </c>
      <c r="CY1127" s="44" t="str">
        <f>IF(Wedstrijden!AL1292="x","B","")</f>
        <v/>
      </c>
      <c r="CZ1127" s="44" t="str">
        <f>IF(Wedstrijden!AM1292="x","L","")</f>
        <v/>
      </c>
      <c r="DA1127" s="44" t="str">
        <f>IF(Wedstrijden!AN1292="x","M","")</f>
        <v/>
      </c>
      <c r="DB1127" s="44" t="str">
        <f>IF(Wedstrijden!AO1292="x","Z","")</f>
        <v/>
      </c>
      <c r="DC1127" s="44" t="str">
        <f>IF(Wedstrijden!AP1292="x","ZZ","")</f>
        <v/>
      </c>
      <c r="DD1127" s="44" t="str">
        <f>IF(Wedstrijden!AQ1292="x","1.40","")</f>
        <v/>
      </c>
      <c r="DE1127" s="44" t="str">
        <f>IF(COUNTA(Wedstrijden!AR1292:AT1292)&lt;&gt;0,6,"")</f>
        <v/>
      </c>
      <c r="DF1127" s="44" t="str">
        <f t="shared" si="106"/>
        <v/>
      </c>
      <c r="DG1127" s="44" t="str">
        <f>IF(Wedstrijden!AR1292="x","L","")</f>
        <v/>
      </c>
      <c r="DH1127" s="44" t="str">
        <f>IF(Wedstrijden!AS1292="x","M","")</f>
        <v/>
      </c>
      <c r="DI1127" s="44" t="str">
        <f>IF(Wedstrijden!AT1292="x","Z","")</f>
        <v/>
      </c>
      <c r="DJ1127" s="44" t="str">
        <f>IF(COUNTA(Wedstrijden!AU1292:AW1292)&lt;&gt;0,6,"")</f>
        <v/>
      </c>
      <c r="DK1127" s="44" t="str">
        <f t="shared" si="107"/>
        <v/>
      </c>
      <c r="DL1127" s="44" t="str">
        <f>IF(Wedstrijden!AU1292="x","L","")</f>
        <v/>
      </c>
      <c r="DM1127" s="44" t="str">
        <f>IF(Wedstrijden!AV1292="x","M","")</f>
        <v/>
      </c>
      <c r="DN1127" s="44" t="str">
        <f>IF(Wedstrijden!AW1292="x","Z","")</f>
        <v/>
      </c>
    </row>
    <row r="1128" spans="1:118" ht="15">
      <c r="A1128" s="48" t="e">
        <f>Wedstrijden!#REF!</f>
        <v>#REF!</v>
      </c>
      <c r="B1128" s="44" t="str">
        <f>IFERROR(VLOOKUP(Wedstrijden!E1293,Wedstrijdlocaties!$B$2:$E$499,2,FALSE),"")</f>
        <v/>
      </c>
      <c r="C1128" s="44" t="str">
        <f>Wedstrijden!F1293</f>
        <v/>
      </c>
      <c r="D1128" s="44" t="str">
        <f>IFERROR(VLOOKUP(Wedstrijden!G1293,Organisaties!$B$2:$C$501,2,FALSE),"")</f>
        <v/>
      </c>
      <c r="E1128" s="44" t="str">
        <f>IFERROR(VLOOKUP(Wedstrijden!G1293,Organisaties!$B$2:$F$501,5,FALSE),"")</f>
        <v/>
      </c>
      <c r="F1128" s="44" t="str">
        <f>IF(Wedstrijden!BC1293&lt;&gt;"",Wedstrijden!BC1293,"")</f>
        <v/>
      </c>
      <c r="G1128" s="44">
        <f>IF(Wedstrijden!AY1293="Indoor",1,0)</f>
        <v>0</v>
      </c>
      <c r="H1128" s="44">
        <f>Wedstrijden!AZ1293</f>
        <v>0</v>
      </c>
      <c r="I1128" s="44" t="str">
        <f>IF(Wedstrijden!AX1293="Nee",0,IF(Wedstrijden!AX1293="Ja",1,""))</f>
        <v/>
      </c>
      <c r="J1128" s="44" t="str">
        <f>IF(Wedstrijden!BA1293&lt;&gt;"",Wedstrijden!BA1293,"")</f>
        <v/>
      </c>
      <c r="W1128" s="45"/>
      <c r="AE1128" s="45"/>
      <c r="AN1128" s="45"/>
      <c r="AU1128" s="45"/>
      <c r="BA1128" s="45"/>
      <c r="BE1128" s="45"/>
      <c r="BJ1128" s="44" t="str">
        <f>IF(COUNTA(Wedstrijden!I1293:S1293)&lt;&gt;0,1,"")</f>
        <v/>
      </c>
      <c r="BK1128" s="44" t="str">
        <f t="shared" si="102"/>
        <v/>
      </c>
      <c r="BL1128" s="44" t="str">
        <f>IF(Wedstrijden!I1293="x","AA","")</f>
        <v/>
      </c>
      <c r="BM1128" s="44" t="str">
        <f>IF(Wedstrijden!J1293="x","A","")</f>
        <v/>
      </c>
      <c r="BN1128" s="44" t="str">
        <f>IF(Wedstrijden!K1293="x","B1","")</f>
        <v/>
      </c>
      <c r="BO1128" s="44" t="str">
        <f>IF(Wedstrijden!L1293="x","BB","")</f>
        <v/>
      </c>
      <c r="BP1128" s="44" t="str">
        <f>IF(Wedstrijden!M1293="x","B","")</f>
        <v/>
      </c>
      <c r="BQ1128" s="44" t="str">
        <f>IF(Wedstrijden!N1293="x","L1","")</f>
        <v/>
      </c>
      <c r="BR1128" s="44" t="str">
        <f>IF(Wedstrijden!O1293="x","L2","")</f>
        <v/>
      </c>
      <c r="BS1128" s="44" t="str">
        <f>IF(Wedstrijden!P1293="x","M1","")</f>
        <v/>
      </c>
      <c r="BT1128" s="44" t="str">
        <f>IF(Wedstrijden!Q1293="x","M2","")</f>
        <v/>
      </c>
      <c r="BU1128" s="44" t="str">
        <f>IF(Wedstrijden!R1293="x","Z1","")</f>
        <v/>
      </c>
      <c r="BV1128" s="44" t="str">
        <f>IF(Wedstrijden!S1293="x","Z2","")</f>
        <v/>
      </c>
      <c r="BW1128" s="44" t="str">
        <f>IF(COUNTA(Wedstrijden!T1293:AB1293)&lt;&gt;0,1,"")</f>
        <v/>
      </c>
      <c r="BX1128" s="44" t="str">
        <f t="shared" si="103"/>
        <v/>
      </c>
      <c r="BY1128" s="44" t="str">
        <f>IF(Wedstrijden!T1293="x","BB","")</f>
        <v/>
      </c>
      <c r="BZ1128" s="44" t="str">
        <f>IF(Wedstrijden!U1293="x","B","")</f>
        <v/>
      </c>
      <c r="CA1128" s="44" t="str">
        <f>IF(Wedstrijden!V1293="x","L1","")</f>
        <v/>
      </c>
      <c r="CB1128" s="44" t="str">
        <f>IF(Wedstrijden!W1293="x","L2","")</f>
        <v/>
      </c>
      <c r="CC1128" s="44" t="str">
        <f>IF(Wedstrijden!X1293="x","M1","")</f>
        <v/>
      </c>
      <c r="CD1128" s="44" t="str">
        <f>IF(Wedstrijden!Y1293="x","M2","")</f>
        <v/>
      </c>
      <c r="CE1128" s="44" t="str">
        <f>IF(Wedstrijden!Z1293="x","Z1","")</f>
        <v/>
      </c>
      <c r="CF1128" s="44" t="str">
        <f>IF(Wedstrijden!AA1293="x","Z2","")</f>
        <v/>
      </c>
      <c r="CG1128" s="44" t="str">
        <f>IF(Wedstrijden!AB1293="x","ZZL","")</f>
        <v/>
      </c>
      <c r="CL1128" s="44" t="str">
        <f>IF(COUNTA(Wedstrijden!AC1293:AJ1293)&lt;&gt;0,2,"")</f>
        <v/>
      </c>
      <c r="CM1128" s="44" t="str">
        <f t="shared" si="104"/>
        <v/>
      </c>
      <c r="CN1128" s="44" t="str">
        <f>IF(Wedstrijden!AC1293="x","AA","")</f>
        <v/>
      </c>
      <c r="CO1128" s="44" t="str">
        <f>IF(Wedstrijden!AD1293="x","A","")</f>
        <v/>
      </c>
      <c r="CP1128" s="44" t="str">
        <f>IF(Wedstrijden!AE1293="x","BB","")</f>
        <v/>
      </c>
      <c r="CQ1128" s="44" t="str">
        <f>IF(Wedstrijden!AF1293="x","B","")</f>
        <v/>
      </c>
      <c r="CR1128" s="44" t="str">
        <f>IF(Wedstrijden!AG1293="x","L","")</f>
        <v/>
      </c>
      <c r="CS1128" s="44" t="str">
        <f>IF(Wedstrijden!AH1293="x","M","")</f>
        <v/>
      </c>
      <c r="CT1128" s="44" t="str">
        <f>IF(Wedstrijden!AI1293="x","Z","")</f>
        <v/>
      </c>
      <c r="CU1128" s="44" t="str">
        <f>IF(Wedstrijden!AJ1293="x","ZZ","")</f>
        <v/>
      </c>
      <c r="CV1128" s="44" t="str">
        <f>IF(COUNTA(Wedstrijden!AK1293:AQ1293)&lt;&gt;0,2,"")</f>
        <v/>
      </c>
      <c r="CW1128" s="44" t="str">
        <f t="shared" si="105"/>
        <v/>
      </c>
      <c r="CX1128" s="44" t="str">
        <f>IF(Wedstrijden!AK1293="x","BB","")</f>
        <v/>
      </c>
      <c r="CY1128" s="44" t="str">
        <f>IF(Wedstrijden!AL1293="x","B","")</f>
        <v/>
      </c>
      <c r="CZ1128" s="44" t="str">
        <f>IF(Wedstrijden!AM1293="x","L","")</f>
        <v/>
      </c>
      <c r="DA1128" s="44" t="str">
        <f>IF(Wedstrijden!AN1293="x","M","")</f>
        <v/>
      </c>
      <c r="DB1128" s="44" t="str">
        <f>IF(Wedstrijden!AO1293="x","Z","")</f>
        <v/>
      </c>
      <c r="DC1128" s="44" t="str">
        <f>IF(Wedstrijden!AP1293="x","ZZ","")</f>
        <v/>
      </c>
      <c r="DD1128" s="44" t="str">
        <f>IF(Wedstrijden!AQ1293="x","1.40","")</f>
        <v/>
      </c>
      <c r="DE1128" s="44" t="str">
        <f>IF(COUNTA(Wedstrijden!AR1293:AT1293)&lt;&gt;0,6,"")</f>
        <v/>
      </c>
      <c r="DF1128" s="44" t="str">
        <f t="shared" si="106"/>
        <v/>
      </c>
      <c r="DG1128" s="44" t="str">
        <f>IF(Wedstrijden!AR1293="x","L","")</f>
        <v/>
      </c>
      <c r="DH1128" s="44" t="str">
        <f>IF(Wedstrijden!AS1293="x","M","")</f>
        <v/>
      </c>
      <c r="DI1128" s="44" t="str">
        <f>IF(Wedstrijden!AT1293="x","Z","")</f>
        <v/>
      </c>
      <c r="DJ1128" s="44" t="str">
        <f>IF(COUNTA(Wedstrijden!AU1293:AW1293)&lt;&gt;0,6,"")</f>
        <v/>
      </c>
      <c r="DK1128" s="44" t="str">
        <f t="shared" si="107"/>
        <v/>
      </c>
      <c r="DL1128" s="44" t="str">
        <f>IF(Wedstrijden!AU1293="x","L","")</f>
        <v/>
      </c>
      <c r="DM1128" s="44" t="str">
        <f>IF(Wedstrijden!AV1293="x","M","")</f>
        <v/>
      </c>
      <c r="DN1128" s="44" t="str">
        <f>IF(Wedstrijden!AW1293="x","Z","")</f>
        <v/>
      </c>
    </row>
    <row r="1129" spans="1:118" ht="15">
      <c r="A1129" s="48" t="e">
        <f>Wedstrijden!#REF!</f>
        <v>#REF!</v>
      </c>
      <c r="B1129" s="44" t="str">
        <f>IFERROR(VLOOKUP(Wedstrijden!E1294,Wedstrijdlocaties!$B$2:$E$499,2,FALSE),"")</f>
        <v/>
      </c>
      <c r="C1129" s="44" t="str">
        <f>Wedstrijden!F1294</f>
        <v/>
      </c>
      <c r="D1129" s="44" t="str">
        <f>IFERROR(VLOOKUP(Wedstrijden!G1294,Organisaties!$B$2:$C$501,2,FALSE),"")</f>
        <v/>
      </c>
      <c r="E1129" s="44" t="str">
        <f>IFERROR(VLOOKUP(Wedstrijden!G1294,Organisaties!$B$2:$F$501,5,FALSE),"")</f>
        <v/>
      </c>
      <c r="F1129" s="44" t="str">
        <f>IF(Wedstrijden!BC1294&lt;&gt;"",Wedstrijden!BC1294,"")</f>
        <v/>
      </c>
      <c r="G1129" s="44">
        <f>IF(Wedstrijden!AY1294="Indoor",1,0)</f>
        <v>0</v>
      </c>
      <c r="H1129" s="44">
        <f>Wedstrijden!AZ1294</f>
        <v>0</v>
      </c>
      <c r="I1129" s="44" t="str">
        <f>IF(Wedstrijden!AX1294="Nee",0,IF(Wedstrijden!AX1294="Ja",1,""))</f>
        <v/>
      </c>
      <c r="J1129" s="44" t="str">
        <f>IF(Wedstrijden!BA1294&lt;&gt;"",Wedstrijden!BA1294,"")</f>
        <v/>
      </c>
      <c r="W1129" s="45"/>
      <c r="AE1129" s="45"/>
      <c r="AN1129" s="45"/>
      <c r="AU1129" s="45"/>
      <c r="BA1129" s="45"/>
      <c r="BE1129" s="45"/>
      <c r="BJ1129" s="44" t="str">
        <f>IF(COUNTA(Wedstrijden!I1294:S1294)&lt;&gt;0,1,"")</f>
        <v/>
      </c>
      <c r="BK1129" s="44" t="str">
        <f t="shared" si="102"/>
        <v/>
      </c>
      <c r="BL1129" s="44" t="str">
        <f>IF(Wedstrijden!I1294="x","AA","")</f>
        <v/>
      </c>
      <c r="BM1129" s="44" t="str">
        <f>IF(Wedstrijden!J1294="x","A","")</f>
        <v/>
      </c>
      <c r="BN1129" s="44" t="str">
        <f>IF(Wedstrijden!K1294="x","B1","")</f>
        <v/>
      </c>
      <c r="BO1129" s="44" t="str">
        <f>IF(Wedstrijden!L1294="x","BB","")</f>
        <v/>
      </c>
      <c r="BP1129" s="44" t="str">
        <f>IF(Wedstrijden!M1294="x","B","")</f>
        <v/>
      </c>
      <c r="BQ1129" s="44" t="str">
        <f>IF(Wedstrijden!N1294="x","L1","")</f>
        <v/>
      </c>
      <c r="BR1129" s="44" t="str">
        <f>IF(Wedstrijden!O1294="x","L2","")</f>
        <v/>
      </c>
      <c r="BS1129" s="44" t="str">
        <f>IF(Wedstrijden!P1294="x","M1","")</f>
        <v/>
      </c>
      <c r="BT1129" s="44" t="str">
        <f>IF(Wedstrijden!Q1294="x","M2","")</f>
        <v/>
      </c>
      <c r="BU1129" s="44" t="str">
        <f>IF(Wedstrijden!R1294="x","Z1","")</f>
        <v/>
      </c>
      <c r="BV1129" s="44" t="str">
        <f>IF(Wedstrijden!S1294="x","Z2","")</f>
        <v/>
      </c>
      <c r="BW1129" s="44" t="str">
        <f>IF(COUNTA(Wedstrijden!T1294:AB1294)&lt;&gt;0,1,"")</f>
        <v/>
      </c>
      <c r="BX1129" s="44" t="str">
        <f t="shared" si="103"/>
        <v/>
      </c>
      <c r="BY1129" s="44" t="str">
        <f>IF(Wedstrijden!T1294="x","BB","")</f>
        <v/>
      </c>
      <c r="BZ1129" s="44" t="str">
        <f>IF(Wedstrijden!U1294="x","B","")</f>
        <v/>
      </c>
      <c r="CA1129" s="44" t="str">
        <f>IF(Wedstrijden!V1294="x","L1","")</f>
        <v/>
      </c>
      <c r="CB1129" s="44" t="str">
        <f>IF(Wedstrijden!W1294="x","L2","")</f>
        <v/>
      </c>
      <c r="CC1129" s="44" t="str">
        <f>IF(Wedstrijden!X1294="x","M1","")</f>
        <v/>
      </c>
      <c r="CD1129" s="44" t="str">
        <f>IF(Wedstrijden!Y1294="x","M2","")</f>
        <v/>
      </c>
      <c r="CE1129" s="44" t="str">
        <f>IF(Wedstrijden!Z1294="x","Z1","")</f>
        <v/>
      </c>
      <c r="CF1129" s="44" t="str">
        <f>IF(Wedstrijden!AA1294="x","Z2","")</f>
        <v/>
      </c>
      <c r="CG1129" s="44" t="str">
        <f>IF(Wedstrijden!AB1294="x","ZZL","")</f>
        <v/>
      </c>
      <c r="CL1129" s="44" t="str">
        <f>IF(COUNTA(Wedstrijden!AC1294:AJ1294)&lt;&gt;0,2,"")</f>
        <v/>
      </c>
      <c r="CM1129" s="44" t="str">
        <f t="shared" si="104"/>
        <v/>
      </c>
      <c r="CN1129" s="44" t="str">
        <f>IF(Wedstrijden!AC1294="x","AA","")</f>
        <v/>
      </c>
      <c r="CO1129" s="44" t="str">
        <f>IF(Wedstrijden!AD1294="x","A","")</f>
        <v/>
      </c>
      <c r="CP1129" s="44" t="str">
        <f>IF(Wedstrijden!AE1294="x","BB","")</f>
        <v/>
      </c>
      <c r="CQ1129" s="44" t="str">
        <f>IF(Wedstrijden!AF1294="x","B","")</f>
        <v/>
      </c>
      <c r="CR1129" s="44" t="str">
        <f>IF(Wedstrijden!AG1294="x","L","")</f>
        <v/>
      </c>
      <c r="CS1129" s="44" t="str">
        <f>IF(Wedstrijden!AH1294="x","M","")</f>
        <v/>
      </c>
      <c r="CT1129" s="44" t="str">
        <f>IF(Wedstrijden!AI1294="x","Z","")</f>
        <v/>
      </c>
      <c r="CU1129" s="44" t="str">
        <f>IF(Wedstrijden!AJ1294="x","ZZ","")</f>
        <v/>
      </c>
      <c r="CV1129" s="44" t="str">
        <f>IF(COUNTA(Wedstrijden!AK1294:AQ1294)&lt;&gt;0,2,"")</f>
        <v/>
      </c>
      <c r="CW1129" s="44" t="str">
        <f t="shared" si="105"/>
        <v/>
      </c>
      <c r="CX1129" s="44" t="str">
        <f>IF(Wedstrijden!AK1294="x","BB","")</f>
        <v/>
      </c>
      <c r="CY1129" s="44" t="str">
        <f>IF(Wedstrijden!AL1294="x","B","")</f>
        <v/>
      </c>
      <c r="CZ1129" s="44" t="str">
        <f>IF(Wedstrijden!AM1294="x","L","")</f>
        <v/>
      </c>
      <c r="DA1129" s="44" t="str">
        <f>IF(Wedstrijden!AN1294="x","M","")</f>
        <v/>
      </c>
      <c r="DB1129" s="44" t="str">
        <f>IF(Wedstrijden!AO1294="x","Z","")</f>
        <v/>
      </c>
      <c r="DC1129" s="44" t="str">
        <f>IF(Wedstrijden!AP1294="x","ZZ","")</f>
        <v/>
      </c>
      <c r="DD1129" s="44" t="str">
        <f>IF(Wedstrijden!AQ1294="x","1.40","")</f>
        <v/>
      </c>
      <c r="DE1129" s="44" t="str">
        <f>IF(COUNTA(Wedstrijden!AR1294:AT1294)&lt;&gt;0,6,"")</f>
        <v/>
      </c>
      <c r="DF1129" s="44" t="str">
        <f t="shared" si="106"/>
        <v/>
      </c>
      <c r="DG1129" s="44" t="str">
        <f>IF(Wedstrijden!AR1294="x","L","")</f>
        <v/>
      </c>
      <c r="DH1129" s="44" t="str">
        <f>IF(Wedstrijden!AS1294="x","M","")</f>
        <v/>
      </c>
      <c r="DI1129" s="44" t="str">
        <f>IF(Wedstrijden!AT1294="x","Z","")</f>
        <v/>
      </c>
      <c r="DJ1129" s="44" t="str">
        <f>IF(COUNTA(Wedstrijden!AU1294:AW1294)&lt;&gt;0,6,"")</f>
        <v/>
      </c>
      <c r="DK1129" s="44" t="str">
        <f t="shared" si="107"/>
        <v/>
      </c>
      <c r="DL1129" s="44" t="str">
        <f>IF(Wedstrijden!AU1294="x","L","")</f>
        <v/>
      </c>
      <c r="DM1129" s="44" t="str">
        <f>IF(Wedstrijden!AV1294="x","M","")</f>
        <v/>
      </c>
      <c r="DN1129" s="44" t="str">
        <f>IF(Wedstrijden!AW1294="x","Z","")</f>
        <v/>
      </c>
    </row>
    <row r="1130" spans="1:118" ht="15">
      <c r="A1130" s="48" t="e">
        <f>Wedstrijden!#REF!</f>
        <v>#REF!</v>
      </c>
      <c r="B1130" s="44" t="str">
        <f>IFERROR(VLOOKUP(Wedstrijden!E1295,Wedstrijdlocaties!$B$2:$E$499,2,FALSE),"")</f>
        <v/>
      </c>
      <c r="C1130" s="44" t="str">
        <f>Wedstrijden!F1295</f>
        <v/>
      </c>
      <c r="D1130" s="44" t="str">
        <f>IFERROR(VLOOKUP(Wedstrijden!G1295,Organisaties!$B$2:$C$501,2,FALSE),"")</f>
        <v/>
      </c>
      <c r="E1130" s="44" t="str">
        <f>IFERROR(VLOOKUP(Wedstrijden!G1295,Organisaties!$B$2:$F$501,5,FALSE),"")</f>
        <v/>
      </c>
      <c r="F1130" s="44" t="str">
        <f>IF(Wedstrijden!BC1295&lt;&gt;"",Wedstrijden!BC1295,"")</f>
        <v/>
      </c>
      <c r="G1130" s="44">
        <f>IF(Wedstrijden!AY1295="Indoor",1,0)</f>
        <v>0</v>
      </c>
      <c r="H1130" s="44">
        <f>Wedstrijden!AZ1295</f>
        <v>0</v>
      </c>
      <c r="I1130" s="44" t="str">
        <f>IF(Wedstrijden!AX1295="Nee",0,IF(Wedstrijden!AX1295="Ja",1,""))</f>
        <v/>
      </c>
      <c r="J1130" s="44" t="str">
        <f>IF(Wedstrijden!BA1295&lt;&gt;"",Wedstrijden!BA1295,"")</f>
        <v/>
      </c>
      <c r="W1130" s="45"/>
      <c r="AE1130" s="45"/>
      <c r="AN1130" s="45"/>
      <c r="AU1130" s="45"/>
      <c r="BA1130" s="45"/>
      <c r="BE1130" s="45"/>
      <c r="BJ1130" s="44" t="str">
        <f>IF(COUNTA(Wedstrijden!I1295:S1295)&lt;&gt;0,1,"")</f>
        <v/>
      </c>
      <c r="BK1130" s="44" t="str">
        <f t="shared" si="102"/>
        <v/>
      </c>
      <c r="BL1130" s="44" t="str">
        <f>IF(Wedstrijden!I1295="x","AA","")</f>
        <v/>
      </c>
      <c r="BM1130" s="44" t="str">
        <f>IF(Wedstrijden!J1295="x","A","")</f>
        <v/>
      </c>
      <c r="BN1130" s="44" t="str">
        <f>IF(Wedstrijden!K1295="x","B1","")</f>
        <v/>
      </c>
      <c r="BO1130" s="44" t="str">
        <f>IF(Wedstrijden!L1295="x","BB","")</f>
        <v/>
      </c>
      <c r="BP1130" s="44" t="str">
        <f>IF(Wedstrijden!M1295="x","B","")</f>
        <v/>
      </c>
      <c r="BQ1130" s="44" t="str">
        <f>IF(Wedstrijden!N1295="x","L1","")</f>
        <v/>
      </c>
      <c r="BR1130" s="44" t="str">
        <f>IF(Wedstrijden!O1295="x","L2","")</f>
        <v/>
      </c>
      <c r="BS1130" s="44" t="str">
        <f>IF(Wedstrijden!P1295="x","M1","")</f>
        <v/>
      </c>
      <c r="BT1130" s="44" t="str">
        <f>IF(Wedstrijden!Q1295="x","M2","")</f>
        <v/>
      </c>
      <c r="BU1130" s="44" t="str">
        <f>IF(Wedstrijden!R1295="x","Z1","")</f>
        <v/>
      </c>
      <c r="BV1130" s="44" t="str">
        <f>IF(Wedstrijden!S1295="x","Z2","")</f>
        <v/>
      </c>
      <c r="BW1130" s="44" t="str">
        <f>IF(COUNTA(Wedstrijden!T1295:AB1295)&lt;&gt;0,1,"")</f>
        <v/>
      </c>
      <c r="BX1130" s="44" t="str">
        <f t="shared" si="103"/>
        <v/>
      </c>
      <c r="BY1130" s="44" t="str">
        <f>IF(Wedstrijden!T1295="x","BB","")</f>
        <v/>
      </c>
      <c r="BZ1130" s="44" t="str">
        <f>IF(Wedstrijden!U1295="x","B","")</f>
        <v/>
      </c>
      <c r="CA1130" s="44" t="str">
        <f>IF(Wedstrijden!V1295="x","L1","")</f>
        <v/>
      </c>
      <c r="CB1130" s="44" t="str">
        <f>IF(Wedstrijden!W1295="x","L2","")</f>
        <v/>
      </c>
      <c r="CC1130" s="44" t="str">
        <f>IF(Wedstrijden!X1295="x","M1","")</f>
        <v/>
      </c>
      <c r="CD1130" s="44" t="str">
        <f>IF(Wedstrijden!Y1295="x","M2","")</f>
        <v/>
      </c>
      <c r="CE1130" s="44" t="str">
        <f>IF(Wedstrijden!Z1295="x","Z1","")</f>
        <v/>
      </c>
      <c r="CF1130" s="44" t="str">
        <f>IF(Wedstrijden!AA1295="x","Z2","")</f>
        <v/>
      </c>
      <c r="CG1130" s="44" t="str">
        <f>IF(Wedstrijden!AB1295="x","ZZL","")</f>
        <v/>
      </c>
      <c r="CL1130" s="44" t="str">
        <f>IF(COUNTA(Wedstrijden!AC1295:AJ1295)&lt;&gt;0,2,"")</f>
        <v/>
      </c>
      <c r="CM1130" s="44" t="str">
        <f t="shared" si="104"/>
        <v/>
      </c>
      <c r="CN1130" s="44" t="str">
        <f>IF(Wedstrijden!AC1295="x","AA","")</f>
        <v/>
      </c>
      <c r="CO1130" s="44" t="str">
        <f>IF(Wedstrijden!AD1295="x","A","")</f>
        <v/>
      </c>
      <c r="CP1130" s="44" t="str">
        <f>IF(Wedstrijden!AE1295="x","BB","")</f>
        <v/>
      </c>
      <c r="CQ1130" s="44" t="str">
        <f>IF(Wedstrijden!AF1295="x","B","")</f>
        <v/>
      </c>
      <c r="CR1130" s="44" t="str">
        <f>IF(Wedstrijden!AG1295="x","L","")</f>
        <v/>
      </c>
      <c r="CS1130" s="44" t="str">
        <f>IF(Wedstrijden!AH1295="x","M","")</f>
        <v/>
      </c>
      <c r="CT1130" s="44" t="str">
        <f>IF(Wedstrijden!AI1295="x","Z","")</f>
        <v/>
      </c>
      <c r="CU1130" s="44" t="str">
        <f>IF(Wedstrijden!AJ1295="x","ZZ","")</f>
        <v/>
      </c>
      <c r="CV1130" s="44" t="str">
        <f>IF(COUNTA(Wedstrijden!AK1295:AQ1295)&lt;&gt;0,2,"")</f>
        <v/>
      </c>
      <c r="CW1130" s="44" t="str">
        <f t="shared" si="105"/>
        <v/>
      </c>
      <c r="CX1130" s="44" t="str">
        <f>IF(Wedstrijden!AK1295="x","BB","")</f>
        <v/>
      </c>
      <c r="CY1130" s="44" t="str">
        <f>IF(Wedstrijden!AL1295="x","B","")</f>
        <v/>
      </c>
      <c r="CZ1130" s="44" t="str">
        <f>IF(Wedstrijden!AM1295="x","L","")</f>
        <v/>
      </c>
      <c r="DA1130" s="44" t="str">
        <f>IF(Wedstrijden!AN1295="x","M","")</f>
        <v/>
      </c>
      <c r="DB1130" s="44" t="str">
        <f>IF(Wedstrijden!AO1295="x","Z","")</f>
        <v/>
      </c>
      <c r="DC1130" s="44" t="str">
        <f>IF(Wedstrijden!AP1295="x","ZZ","")</f>
        <v/>
      </c>
      <c r="DD1130" s="44" t="str">
        <f>IF(Wedstrijden!AQ1295="x","1.40","")</f>
        <v/>
      </c>
      <c r="DE1130" s="44" t="str">
        <f>IF(COUNTA(Wedstrijden!AR1295:AT1295)&lt;&gt;0,6,"")</f>
        <v/>
      </c>
      <c r="DF1130" s="44" t="str">
        <f t="shared" si="106"/>
        <v/>
      </c>
      <c r="DG1130" s="44" t="str">
        <f>IF(Wedstrijden!AR1295="x","L","")</f>
        <v/>
      </c>
      <c r="DH1130" s="44" t="str">
        <f>IF(Wedstrijden!AS1295="x","M","")</f>
        <v/>
      </c>
      <c r="DI1130" s="44" t="str">
        <f>IF(Wedstrijden!AT1295="x","Z","")</f>
        <v/>
      </c>
      <c r="DJ1130" s="44" t="str">
        <f>IF(COUNTA(Wedstrijden!AU1295:AW1295)&lt;&gt;0,6,"")</f>
        <v/>
      </c>
      <c r="DK1130" s="44" t="str">
        <f t="shared" si="107"/>
        <v/>
      </c>
      <c r="DL1130" s="44" t="str">
        <f>IF(Wedstrijden!AU1295="x","L","")</f>
        <v/>
      </c>
      <c r="DM1130" s="44" t="str">
        <f>IF(Wedstrijden!AV1295="x","M","")</f>
        <v/>
      </c>
      <c r="DN1130" s="44" t="str">
        <f>IF(Wedstrijden!AW1295="x","Z","")</f>
        <v/>
      </c>
    </row>
    <row r="1131" spans="1:118" ht="15">
      <c r="A1131" s="48" t="e">
        <f>Wedstrijden!#REF!</f>
        <v>#REF!</v>
      </c>
      <c r="B1131" s="44" t="str">
        <f>IFERROR(VLOOKUP(Wedstrijden!E1296,Wedstrijdlocaties!$B$2:$E$499,2,FALSE),"")</f>
        <v/>
      </c>
      <c r="C1131" s="44" t="str">
        <f>Wedstrijden!F1296</f>
        <v/>
      </c>
      <c r="D1131" s="44" t="str">
        <f>IFERROR(VLOOKUP(Wedstrijden!G1296,Organisaties!$B$2:$C$501,2,FALSE),"")</f>
        <v/>
      </c>
      <c r="E1131" s="44" t="str">
        <f>IFERROR(VLOOKUP(Wedstrijden!G1296,Organisaties!$B$2:$F$501,5,FALSE),"")</f>
        <v/>
      </c>
      <c r="F1131" s="44" t="str">
        <f>IF(Wedstrijden!BC1296&lt;&gt;"",Wedstrijden!BC1296,"")</f>
        <v/>
      </c>
      <c r="G1131" s="44">
        <f>IF(Wedstrijden!AY1296="Indoor",1,0)</f>
        <v>0</v>
      </c>
      <c r="H1131" s="44">
        <f>Wedstrijden!AZ1296</f>
        <v>0</v>
      </c>
      <c r="I1131" s="44" t="str">
        <f>IF(Wedstrijden!AX1296="Nee",0,IF(Wedstrijden!AX1296="Ja",1,""))</f>
        <v/>
      </c>
      <c r="J1131" s="44" t="str">
        <f>IF(Wedstrijden!BA1296&lt;&gt;"",Wedstrijden!BA1296,"")</f>
        <v/>
      </c>
      <c r="W1131" s="45"/>
      <c r="AE1131" s="45"/>
      <c r="AN1131" s="45"/>
      <c r="AU1131" s="45"/>
      <c r="BA1131" s="45"/>
      <c r="BE1131" s="45"/>
      <c r="BJ1131" s="44" t="str">
        <f>IF(COUNTA(Wedstrijden!I1296:S1296)&lt;&gt;0,1,"")</f>
        <v/>
      </c>
      <c r="BK1131" s="44" t="str">
        <f t="shared" si="102"/>
        <v/>
      </c>
      <c r="BL1131" s="44" t="str">
        <f>IF(Wedstrijden!I1296="x","AA","")</f>
        <v/>
      </c>
      <c r="BM1131" s="44" t="str">
        <f>IF(Wedstrijden!J1296="x","A","")</f>
        <v/>
      </c>
      <c r="BN1131" s="44" t="str">
        <f>IF(Wedstrijden!K1296="x","B1","")</f>
        <v/>
      </c>
      <c r="BO1131" s="44" t="str">
        <f>IF(Wedstrijden!L1296="x","BB","")</f>
        <v/>
      </c>
      <c r="BP1131" s="44" t="str">
        <f>IF(Wedstrijden!M1296="x","B","")</f>
        <v/>
      </c>
      <c r="BQ1131" s="44" t="str">
        <f>IF(Wedstrijden!N1296="x","L1","")</f>
        <v/>
      </c>
      <c r="BR1131" s="44" t="str">
        <f>IF(Wedstrijden!O1296="x","L2","")</f>
        <v/>
      </c>
      <c r="BS1131" s="44" t="str">
        <f>IF(Wedstrijden!P1296="x","M1","")</f>
        <v/>
      </c>
      <c r="BT1131" s="44" t="str">
        <f>IF(Wedstrijden!Q1296="x","M2","")</f>
        <v/>
      </c>
      <c r="BU1131" s="44" t="str">
        <f>IF(Wedstrijden!R1296="x","Z1","")</f>
        <v/>
      </c>
      <c r="BV1131" s="44" t="str">
        <f>IF(Wedstrijden!S1296="x","Z2","")</f>
        <v/>
      </c>
      <c r="BW1131" s="44" t="str">
        <f>IF(COUNTA(Wedstrijden!T1296:AB1296)&lt;&gt;0,1,"")</f>
        <v/>
      </c>
      <c r="BX1131" s="44" t="str">
        <f t="shared" si="103"/>
        <v/>
      </c>
      <c r="BY1131" s="44" t="str">
        <f>IF(Wedstrijden!T1296="x","BB","")</f>
        <v/>
      </c>
      <c r="BZ1131" s="44" t="str">
        <f>IF(Wedstrijden!U1296="x","B","")</f>
        <v/>
      </c>
      <c r="CA1131" s="44" t="str">
        <f>IF(Wedstrijden!V1296="x","L1","")</f>
        <v/>
      </c>
      <c r="CB1131" s="44" t="str">
        <f>IF(Wedstrijden!W1296="x","L2","")</f>
        <v/>
      </c>
      <c r="CC1131" s="44" t="str">
        <f>IF(Wedstrijden!X1296="x","M1","")</f>
        <v/>
      </c>
      <c r="CD1131" s="44" t="str">
        <f>IF(Wedstrijden!Y1296="x","M2","")</f>
        <v/>
      </c>
      <c r="CE1131" s="44" t="str">
        <f>IF(Wedstrijden!Z1296="x","Z1","")</f>
        <v/>
      </c>
      <c r="CF1131" s="44" t="str">
        <f>IF(Wedstrijden!AA1296="x","Z2","")</f>
        <v/>
      </c>
      <c r="CG1131" s="44" t="str">
        <f>IF(Wedstrijden!AB1296="x","ZZL","")</f>
        <v/>
      </c>
      <c r="CL1131" s="44" t="str">
        <f>IF(COUNTA(Wedstrijden!AC1296:AJ1296)&lt;&gt;0,2,"")</f>
        <v/>
      </c>
      <c r="CM1131" s="44" t="str">
        <f t="shared" si="104"/>
        <v/>
      </c>
      <c r="CN1131" s="44" t="str">
        <f>IF(Wedstrijden!AC1296="x","AA","")</f>
        <v/>
      </c>
      <c r="CO1131" s="44" t="str">
        <f>IF(Wedstrijden!AD1296="x","A","")</f>
        <v/>
      </c>
      <c r="CP1131" s="44" t="str">
        <f>IF(Wedstrijden!AE1296="x","BB","")</f>
        <v/>
      </c>
      <c r="CQ1131" s="44" t="str">
        <f>IF(Wedstrijden!AF1296="x","B","")</f>
        <v/>
      </c>
      <c r="CR1131" s="44" t="str">
        <f>IF(Wedstrijden!AG1296="x","L","")</f>
        <v/>
      </c>
      <c r="CS1131" s="44" t="str">
        <f>IF(Wedstrijden!AH1296="x","M","")</f>
        <v/>
      </c>
      <c r="CT1131" s="44" t="str">
        <f>IF(Wedstrijden!AI1296="x","Z","")</f>
        <v/>
      </c>
      <c r="CU1131" s="44" t="str">
        <f>IF(Wedstrijden!AJ1296="x","ZZ","")</f>
        <v/>
      </c>
      <c r="CV1131" s="44" t="str">
        <f>IF(COUNTA(Wedstrijden!AK1296:AQ1296)&lt;&gt;0,2,"")</f>
        <v/>
      </c>
      <c r="CW1131" s="44" t="str">
        <f t="shared" si="105"/>
        <v/>
      </c>
      <c r="CX1131" s="44" t="str">
        <f>IF(Wedstrijden!AK1296="x","BB","")</f>
        <v/>
      </c>
      <c r="CY1131" s="44" t="str">
        <f>IF(Wedstrijden!AL1296="x","B","")</f>
        <v/>
      </c>
      <c r="CZ1131" s="44" t="str">
        <f>IF(Wedstrijden!AM1296="x","L","")</f>
        <v/>
      </c>
      <c r="DA1131" s="44" t="str">
        <f>IF(Wedstrijden!AN1296="x","M","")</f>
        <v/>
      </c>
      <c r="DB1131" s="44" t="str">
        <f>IF(Wedstrijden!AO1296="x","Z","")</f>
        <v/>
      </c>
      <c r="DC1131" s="44" t="str">
        <f>IF(Wedstrijden!AP1296="x","ZZ","")</f>
        <v/>
      </c>
      <c r="DD1131" s="44" t="str">
        <f>IF(Wedstrijden!AQ1296="x","1.40","")</f>
        <v/>
      </c>
      <c r="DE1131" s="44" t="str">
        <f>IF(COUNTA(Wedstrijden!AR1296:AT1296)&lt;&gt;0,6,"")</f>
        <v/>
      </c>
      <c r="DF1131" s="44" t="str">
        <f t="shared" si="106"/>
        <v/>
      </c>
      <c r="DG1131" s="44" t="str">
        <f>IF(Wedstrijden!AR1296="x","L","")</f>
        <v/>
      </c>
      <c r="DH1131" s="44" t="str">
        <f>IF(Wedstrijden!AS1296="x","M","")</f>
        <v/>
      </c>
      <c r="DI1131" s="44" t="str">
        <f>IF(Wedstrijden!AT1296="x","Z","")</f>
        <v/>
      </c>
      <c r="DJ1131" s="44" t="str">
        <f>IF(COUNTA(Wedstrijden!AU1296:AW1296)&lt;&gt;0,6,"")</f>
        <v/>
      </c>
      <c r="DK1131" s="44" t="str">
        <f t="shared" si="107"/>
        <v/>
      </c>
      <c r="DL1131" s="44" t="str">
        <f>IF(Wedstrijden!AU1296="x","L","")</f>
        <v/>
      </c>
      <c r="DM1131" s="44" t="str">
        <f>IF(Wedstrijden!AV1296="x","M","")</f>
        <v/>
      </c>
      <c r="DN1131" s="44" t="str">
        <f>IF(Wedstrijden!AW1296="x","Z","")</f>
        <v/>
      </c>
    </row>
    <row r="1132" spans="1:118" ht="15">
      <c r="A1132" s="48" t="e">
        <f>Wedstrijden!#REF!</f>
        <v>#REF!</v>
      </c>
      <c r="B1132" s="44" t="str">
        <f>IFERROR(VLOOKUP(Wedstrijden!E1297,Wedstrijdlocaties!$B$2:$E$499,2,FALSE),"")</f>
        <v/>
      </c>
      <c r="C1132" s="44" t="str">
        <f>Wedstrijden!F1297</f>
        <v/>
      </c>
      <c r="D1132" s="44" t="str">
        <f>IFERROR(VLOOKUP(Wedstrijden!G1297,Organisaties!$B$2:$C$501,2,FALSE),"")</f>
        <v/>
      </c>
      <c r="E1132" s="44" t="str">
        <f>IFERROR(VLOOKUP(Wedstrijden!G1297,Organisaties!$B$2:$F$501,5,FALSE),"")</f>
        <v/>
      </c>
      <c r="F1132" s="44" t="str">
        <f>IF(Wedstrijden!BC1297&lt;&gt;"",Wedstrijden!BC1297,"")</f>
        <v/>
      </c>
      <c r="G1132" s="44">
        <f>IF(Wedstrijden!AY1297="Indoor",1,0)</f>
        <v>0</v>
      </c>
      <c r="H1132" s="44">
        <f>Wedstrijden!AZ1297</f>
        <v>0</v>
      </c>
      <c r="I1132" s="44" t="str">
        <f>IF(Wedstrijden!AX1297="Nee",0,IF(Wedstrijden!AX1297="Ja",1,""))</f>
        <v/>
      </c>
      <c r="J1132" s="44" t="str">
        <f>IF(Wedstrijden!BA1297&lt;&gt;"",Wedstrijden!BA1297,"")</f>
        <v/>
      </c>
      <c r="W1132" s="45"/>
      <c r="AE1132" s="45"/>
      <c r="AN1132" s="45"/>
      <c r="AU1132" s="45"/>
      <c r="BA1132" s="45"/>
      <c r="BE1132" s="45"/>
      <c r="BJ1132" s="44" t="str">
        <f>IF(COUNTA(Wedstrijden!I1297:S1297)&lt;&gt;0,1,"")</f>
        <v/>
      </c>
      <c r="BK1132" s="44" t="str">
        <f t="shared" si="102"/>
        <v/>
      </c>
      <c r="BL1132" s="44" t="str">
        <f>IF(Wedstrijden!I1297="x","AA","")</f>
        <v/>
      </c>
      <c r="BM1132" s="44" t="str">
        <f>IF(Wedstrijden!J1297="x","A","")</f>
        <v/>
      </c>
      <c r="BN1132" s="44" t="str">
        <f>IF(Wedstrijden!K1297="x","B1","")</f>
        <v/>
      </c>
      <c r="BO1132" s="44" t="str">
        <f>IF(Wedstrijden!L1297="x","BB","")</f>
        <v/>
      </c>
      <c r="BP1132" s="44" t="str">
        <f>IF(Wedstrijden!M1297="x","B","")</f>
        <v/>
      </c>
      <c r="BQ1132" s="44" t="str">
        <f>IF(Wedstrijden!N1297="x","L1","")</f>
        <v/>
      </c>
      <c r="BR1132" s="44" t="str">
        <f>IF(Wedstrijden!O1297="x","L2","")</f>
        <v/>
      </c>
      <c r="BS1132" s="44" t="str">
        <f>IF(Wedstrijden!P1297="x","M1","")</f>
        <v/>
      </c>
      <c r="BT1132" s="44" t="str">
        <f>IF(Wedstrijden!Q1297="x","M2","")</f>
        <v/>
      </c>
      <c r="BU1132" s="44" t="str">
        <f>IF(Wedstrijden!R1297="x","Z1","")</f>
        <v/>
      </c>
      <c r="BV1132" s="44" t="str">
        <f>IF(Wedstrijden!S1297="x","Z2","")</f>
        <v/>
      </c>
      <c r="BW1132" s="44" t="str">
        <f>IF(COUNTA(Wedstrijden!T1297:AB1297)&lt;&gt;0,1,"")</f>
        <v/>
      </c>
      <c r="BX1132" s="44" t="str">
        <f t="shared" si="103"/>
        <v/>
      </c>
      <c r="BY1132" s="44" t="str">
        <f>IF(Wedstrijden!T1297="x","BB","")</f>
        <v/>
      </c>
      <c r="BZ1132" s="44" t="str">
        <f>IF(Wedstrijden!U1297="x","B","")</f>
        <v/>
      </c>
      <c r="CA1132" s="44" t="str">
        <f>IF(Wedstrijden!V1297="x","L1","")</f>
        <v/>
      </c>
      <c r="CB1132" s="44" t="str">
        <f>IF(Wedstrijden!W1297="x","L2","")</f>
        <v/>
      </c>
      <c r="CC1132" s="44" t="str">
        <f>IF(Wedstrijden!X1297="x","M1","")</f>
        <v/>
      </c>
      <c r="CD1132" s="44" t="str">
        <f>IF(Wedstrijden!Y1297="x","M2","")</f>
        <v/>
      </c>
      <c r="CE1132" s="44" t="str">
        <f>IF(Wedstrijden!Z1297="x","Z1","")</f>
        <v/>
      </c>
      <c r="CF1132" s="44" t="str">
        <f>IF(Wedstrijden!AA1297="x","Z2","")</f>
        <v/>
      </c>
      <c r="CG1132" s="44" t="str">
        <f>IF(Wedstrijden!AB1297="x","ZZL","")</f>
        <v/>
      </c>
      <c r="CL1132" s="44" t="str">
        <f>IF(COUNTA(Wedstrijden!AC1297:AJ1297)&lt;&gt;0,2,"")</f>
        <v/>
      </c>
      <c r="CM1132" s="44" t="str">
        <f t="shared" si="104"/>
        <v/>
      </c>
      <c r="CN1132" s="44" t="str">
        <f>IF(Wedstrijden!AC1297="x","AA","")</f>
        <v/>
      </c>
      <c r="CO1132" s="44" t="str">
        <f>IF(Wedstrijden!AD1297="x","A","")</f>
        <v/>
      </c>
      <c r="CP1132" s="44" t="str">
        <f>IF(Wedstrijden!AE1297="x","BB","")</f>
        <v/>
      </c>
      <c r="CQ1132" s="44" t="str">
        <f>IF(Wedstrijden!AF1297="x","B","")</f>
        <v/>
      </c>
      <c r="CR1132" s="44" t="str">
        <f>IF(Wedstrijden!AG1297="x","L","")</f>
        <v/>
      </c>
      <c r="CS1132" s="44" t="str">
        <f>IF(Wedstrijden!AH1297="x","M","")</f>
        <v/>
      </c>
      <c r="CT1132" s="44" t="str">
        <f>IF(Wedstrijden!AI1297="x","Z","")</f>
        <v/>
      </c>
      <c r="CU1132" s="44" t="str">
        <f>IF(Wedstrijden!AJ1297="x","ZZ","")</f>
        <v/>
      </c>
      <c r="CV1132" s="44" t="str">
        <f>IF(COUNTA(Wedstrijden!AK1297:AQ1297)&lt;&gt;0,2,"")</f>
        <v/>
      </c>
      <c r="CW1132" s="44" t="str">
        <f t="shared" si="105"/>
        <v/>
      </c>
      <c r="CX1132" s="44" t="str">
        <f>IF(Wedstrijden!AK1297="x","BB","")</f>
        <v/>
      </c>
      <c r="CY1132" s="44" t="str">
        <f>IF(Wedstrijden!AL1297="x","B","")</f>
        <v/>
      </c>
      <c r="CZ1132" s="44" t="str">
        <f>IF(Wedstrijden!AM1297="x","L","")</f>
        <v/>
      </c>
      <c r="DA1132" s="44" t="str">
        <f>IF(Wedstrijden!AN1297="x","M","")</f>
        <v/>
      </c>
      <c r="DB1132" s="44" t="str">
        <f>IF(Wedstrijden!AO1297="x","Z","")</f>
        <v/>
      </c>
      <c r="DC1132" s="44" t="str">
        <f>IF(Wedstrijden!AP1297="x","ZZ","")</f>
        <v/>
      </c>
      <c r="DD1132" s="44" t="str">
        <f>IF(Wedstrijden!AQ1297="x","1.40","")</f>
        <v/>
      </c>
      <c r="DE1132" s="44" t="str">
        <f>IF(COUNTA(Wedstrijden!AR1297:AT1297)&lt;&gt;0,6,"")</f>
        <v/>
      </c>
      <c r="DF1132" s="44" t="str">
        <f t="shared" si="106"/>
        <v/>
      </c>
      <c r="DG1132" s="44" t="str">
        <f>IF(Wedstrijden!AR1297="x","L","")</f>
        <v/>
      </c>
      <c r="DH1132" s="44" t="str">
        <f>IF(Wedstrijden!AS1297="x","M","")</f>
        <v/>
      </c>
      <c r="DI1132" s="44" t="str">
        <f>IF(Wedstrijden!AT1297="x","Z","")</f>
        <v/>
      </c>
      <c r="DJ1132" s="44" t="str">
        <f>IF(COUNTA(Wedstrijden!AU1297:AW1297)&lt;&gt;0,6,"")</f>
        <v/>
      </c>
      <c r="DK1132" s="44" t="str">
        <f t="shared" si="107"/>
        <v/>
      </c>
      <c r="DL1132" s="44" t="str">
        <f>IF(Wedstrijden!AU1297="x","L","")</f>
        <v/>
      </c>
      <c r="DM1132" s="44" t="str">
        <f>IF(Wedstrijden!AV1297="x","M","")</f>
        <v/>
      </c>
      <c r="DN1132" s="44" t="str">
        <f>IF(Wedstrijden!AW1297="x","Z","")</f>
        <v/>
      </c>
    </row>
    <row r="1133" spans="1:118" ht="15">
      <c r="A1133" s="48" t="e">
        <f>Wedstrijden!#REF!</f>
        <v>#REF!</v>
      </c>
      <c r="B1133" s="44" t="str">
        <f>IFERROR(VLOOKUP(Wedstrijden!E1298,Wedstrijdlocaties!$B$2:$E$499,2,FALSE),"")</f>
        <v/>
      </c>
      <c r="C1133" s="44" t="str">
        <f>Wedstrijden!F1298</f>
        <v/>
      </c>
      <c r="D1133" s="44" t="str">
        <f>IFERROR(VLOOKUP(Wedstrijden!G1298,Organisaties!$B$2:$C$501,2,FALSE),"")</f>
        <v/>
      </c>
      <c r="E1133" s="44" t="str">
        <f>IFERROR(VLOOKUP(Wedstrijden!G1298,Organisaties!$B$2:$F$501,5,FALSE),"")</f>
        <v/>
      </c>
      <c r="F1133" s="44" t="str">
        <f>IF(Wedstrijden!BC1298&lt;&gt;"",Wedstrijden!BC1298,"")</f>
        <v/>
      </c>
      <c r="G1133" s="44">
        <f>IF(Wedstrijden!AY1298="Indoor",1,0)</f>
        <v>0</v>
      </c>
      <c r="H1133" s="44">
        <f>Wedstrijden!AZ1298</f>
        <v>0</v>
      </c>
      <c r="I1133" s="44" t="str">
        <f>IF(Wedstrijden!AX1298="Nee",0,IF(Wedstrijden!AX1298="Ja",1,""))</f>
        <v/>
      </c>
      <c r="J1133" s="44" t="str">
        <f>IF(Wedstrijden!BA1298&lt;&gt;"",Wedstrijden!BA1298,"")</f>
        <v/>
      </c>
      <c r="W1133" s="45"/>
      <c r="AE1133" s="45"/>
      <c r="AN1133" s="45"/>
      <c r="AU1133" s="45"/>
      <c r="BA1133" s="45"/>
      <c r="BE1133" s="45"/>
      <c r="BJ1133" s="44" t="str">
        <f>IF(COUNTA(Wedstrijden!I1298:S1298)&lt;&gt;0,1,"")</f>
        <v/>
      </c>
      <c r="BK1133" s="44" t="str">
        <f t="shared" si="102"/>
        <v/>
      </c>
      <c r="BL1133" s="44" t="str">
        <f>IF(Wedstrijden!I1298="x","AA","")</f>
        <v/>
      </c>
      <c r="BM1133" s="44" t="str">
        <f>IF(Wedstrijden!J1298="x","A","")</f>
        <v/>
      </c>
      <c r="BN1133" s="44" t="str">
        <f>IF(Wedstrijden!K1298="x","B1","")</f>
        <v/>
      </c>
      <c r="BO1133" s="44" t="str">
        <f>IF(Wedstrijden!L1298="x","BB","")</f>
        <v/>
      </c>
      <c r="BP1133" s="44" t="str">
        <f>IF(Wedstrijden!M1298="x","B","")</f>
        <v/>
      </c>
      <c r="BQ1133" s="44" t="str">
        <f>IF(Wedstrijden!N1298="x","L1","")</f>
        <v/>
      </c>
      <c r="BR1133" s="44" t="str">
        <f>IF(Wedstrijden!O1298="x","L2","")</f>
        <v/>
      </c>
      <c r="BS1133" s="44" t="str">
        <f>IF(Wedstrijden!P1298="x","M1","")</f>
        <v/>
      </c>
      <c r="BT1133" s="44" t="str">
        <f>IF(Wedstrijden!Q1298="x","M2","")</f>
        <v/>
      </c>
      <c r="BU1133" s="44" t="str">
        <f>IF(Wedstrijden!R1298="x","Z1","")</f>
        <v/>
      </c>
      <c r="BV1133" s="44" t="str">
        <f>IF(Wedstrijden!S1298="x","Z2","")</f>
        <v/>
      </c>
      <c r="BW1133" s="44" t="str">
        <f>IF(COUNTA(Wedstrijden!T1298:AB1298)&lt;&gt;0,1,"")</f>
        <v/>
      </c>
      <c r="BX1133" s="44" t="str">
        <f t="shared" si="103"/>
        <v/>
      </c>
      <c r="BY1133" s="44" t="str">
        <f>IF(Wedstrijden!T1298="x","BB","")</f>
        <v/>
      </c>
      <c r="BZ1133" s="44" t="str">
        <f>IF(Wedstrijden!U1298="x","B","")</f>
        <v/>
      </c>
      <c r="CA1133" s="44" t="str">
        <f>IF(Wedstrijden!V1298="x","L1","")</f>
        <v/>
      </c>
      <c r="CB1133" s="44" t="str">
        <f>IF(Wedstrijden!W1298="x","L2","")</f>
        <v/>
      </c>
      <c r="CC1133" s="44" t="str">
        <f>IF(Wedstrijden!X1298="x","M1","")</f>
        <v/>
      </c>
      <c r="CD1133" s="44" t="str">
        <f>IF(Wedstrijden!Y1298="x","M2","")</f>
        <v/>
      </c>
      <c r="CE1133" s="44" t="str">
        <f>IF(Wedstrijden!Z1298="x","Z1","")</f>
        <v/>
      </c>
      <c r="CF1133" s="44" t="str">
        <f>IF(Wedstrijden!AA1298="x","Z2","")</f>
        <v/>
      </c>
      <c r="CG1133" s="44" t="str">
        <f>IF(Wedstrijden!AB1298="x","ZZL","")</f>
        <v/>
      </c>
      <c r="CL1133" s="44" t="str">
        <f>IF(COUNTA(Wedstrijden!AC1298:AJ1298)&lt;&gt;0,2,"")</f>
        <v/>
      </c>
      <c r="CM1133" s="44" t="str">
        <f t="shared" si="104"/>
        <v/>
      </c>
      <c r="CN1133" s="44" t="str">
        <f>IF(Wedstrijden!AC1298="x","AA","")</f>
        <v/>
      </c>
      <c r="CO1133" s="44" t="str">
        <f>IF(Wedstrijden!AD1298="x","A","")</f>
        <v/>
      </c>
      <c r="CP1133" s="44" t="str">
        <f>IF(Wedstrijden!AE1298="x","BB","")</f>
        <v/>
      </c>
      <c r="CQ1133" s="44" t="str">
        <f>IF(Wedstrijden!AF1298="x","B","")</f>
        <v/>
      </c>
      <c r="CR1133" s="44" t="str">
        <f>IF(Wedstrijden!AG1298="x","L","")</f>
        <v/>
      </c>
      <c r="CS1133" s="44" t="str">
        <f>IF(Wedstrijden!AH1298="x","M","")</f>
        <v/>
      </c>
      <c r="CT1133" s="44" t="str">
        <f>IF(Wedstrijden!AI1298="x","Z","")</f>
        <v/>
      </c>
      <c r="CU1133" s="44" t="str">
        <f>IF(Wedstrijden!AJ1298="x","ZZ","")</f>
        <v/>
      </c>
      <c r="CV1133" s="44" t="str">
        <f>IF(COUNTA(Wedstrijden!AK1298:AQ1298)&lt;&gt;0,2,"")</f>
        <v/>
      </c>
      <c r="CW1133" s="44" t="str">
        <f t="shared" si="105"/>
        <v/>
      </c>
      <c r="CX1133" s="44" t="str">
        <f>IF(Wedstrijden!AK1298="x","BB","")</f>
        <v/>
      </c>
      <c r="CY1133" s="44" t="str">
        <f>IF(Wedstrijden!AL1298="x","B","")</f>
        <v/>
      </c>
      <c r="CZ1133" s="44" t="str">
        <f>IF(Wedstrijden!AM1298="x","L","")</f>
        <v/>
      </c>
      <c r="DA1133" s="44" t="str">
        <f>IF(Wedstrijden!AN1298="x","M","")</f>
        <v/>
      </c>
      <c r="DB1133" s="44" t="str">
        <f>IF(Wedstrijden!AO1298="x","Z","")</f>
        <v/>
      </c>
      <c r="DC1133" s="44" t="str">
        <f>IF(Wedstrijden!AP1298="x","ZZ","")</f>
        <v/>
      </c>
      <c r="DD1133" s="44" t="str">
        <f>IF(Wedstrijden!AQ1298="x","1.40","")</f>
        <v/>
      </c>
      <c r="DE1133" s="44" t="str">
        <f>IF(COUNTA(Wedstrijden!AR1298:AT1298)&lt;&gt;0,6,"")</f>
        <v/>
      </c>
      <c r="DF1133" s="44" t="str">
        <f t="shared" si="106"/>
        <v/>
      </c>
      <c r="DG1133" s="44" t="str">
        <f>IF(Wedstrijden!AR1298="x","L","")</f>
        <v/>
      </c>
      <c r="DH1133" s="44" t="str">
        <f>IF(Wedstrijden!AS1298="x","M","")</f>
        <v/>
      </c>
      <c r="DI1133" s="44" t="str">
        <f>IF(Wedstrijden!AT1298="x","Z","")</f>
        <v/>
      </c>
      <c r="DJ1133" s="44" t="str">
        <f>IF(COUNTA(Wedstrijden!AU1298:AW1298)&lt;&gt;0,6,"")</f>
        <v/>
      </c>
      <c r="DK1133" s="44" t="str">
        <f t="shared" si="107"/>
        <v/>
      </c>
      <c r="DL1133" s="44" t="str">
        <f>IF(Wedstrijden!AU1298="x","L","")</f>
        <v/>
      </c>
      <c r="DM1133" s="44" t="str">
        <f>IF(Wedstrijden!AV1298="x","M","")</f>
        <v/>
      </c>
      <c r="DN1133" s="44" t="str">
        <f>IF(Wedstrijden!AW1298="x","Z","")</f>
        <v/>
      </c>
    </row>
    <row r="1134" spans="1:118" ht="15">
      <c r="A1134" s="48" t="e">
        <f>Wedstrijden!#REF!</f>
        <v>#REF!</v>
      </c>
      <c r="B1134" s="44" t="str">
        <f>IFERROR(VLOOKUP(Wedstrijden!E1299,Wedstrijdlocaties!$B$2:$E$499,2,FALSE),"")</f>
        <v/>
      </c>
      <c r="C1134" s="44" t="str">
        <f>Wedstrijden!F1299</f>
        <v/>
      </c>
      <c r="D1134" s="44" t="str">
        <f>IFERROR(VLOOKUP(Wedstrijden!G1299,Organisaties!$B$2:$C$501,2,FALSE),"")</f>
        <v/>
      </c>
      <c r="E1134" s="44" t="str">
        <f>IFERROR(VLOOKUP(Wedstrijden!G1299,Organisaties!$B$2:$F$501,5,FALSE),"")</f>
        <v/>
      </c>
      <c r="F1134" s="44" t="str">
        <f>IF(Wedstrijden!BC1299&lt;&gt;"",Wedstrijden!BC1299,"")</f>
        <v/>
      </c>
      <c r="G1134" s="44">
        <f>IF(Wedstrijden!AY1299="Indoor",1,0)</f>
        <v>0</v>
      </c>
      <c r="H1134" s="44">
        <f>Wedstrijden!AZ1299</f>
        <v>0</v>
      </c>
      <c r="I1134" s="44" t="str">
        <f>IF(Wedstrijden!AX1299="Nee",0,IF(Wedstrijden!AX1299="Ja",1,""))</f>
        <v/>
      </c>
      <c r="J1134" s="44" t="str">
        <f>IF(Wedstrijden!BA1299&lt;&gt;"",Wedstrijden!BA1299,"")</f>
        <v/>
      </c>
      <c r="W1134" s="45"/>
      <c r="AE1134" s="45"/>
      <c r="AN1134" s="45"/>
      <c r="AU1134" s="45"/>
      <c r="BA1134" s="45"/>
      <c r="BE1134" s="45"/>
      <c r="BJ1134" s="44" t="str">
        <f>IF(COUNTA(Wedstrijden!I1299:S1299)&lt;&gt;0,1,"")</f>
        <v/>
      </c>
      <c r="BK1134" s="44" t="str">
        <f t="shared" si="102"/>
        <v/>
      </c>
      <c r="BL1134" s="44" t="str">
        <f>IF(Wedstrijden!I1299="x","AA","")</f>
        <v/>
      </c>
      <c r="BM1134" s="44" t="str">
        <f>IF(Wedstrijden!J1299="x","A","")</f>
        <v/>
      </c>
      <c r="BN1134" s="44" t="str">
        <f>IF(Wedstrijden!K1299="x","B1","")</f>
        <v/>
      </c>
      <c r="BO1134" s="44" t="str">
        <f>IF(Wedstrijden!L1299="x","BB","")</f>
        <v/>
      </c>
      <c r="BP1134" s="44" t="str">
        <f>IF(Wedstrijden!M1299="x","B","")</f>
        <v/>
      </c>
      <c r="BQ1134" s="44" t="str">
        <f>IF(Wedstrijden!N1299="x","L1","")</f>
        <v/>
      </c>
      <c r="BR1134" s="44" t="str">
        <f>IF(Wedstrijden!O1299="x","L2","")</f>
        <v/>
      </c>
      <c r="BS1134" s="44" t="str">
        <f>IF(Wedstrijden!P1299="x","M1","")</f>
        <v/>
      </c>
      <c r="BT1134" s="44" t="str">
        <f>IF(Wedstrijden!Q1299="x","M2","")</f>
        <v/>
      </c>
      <c r="BU1134" s="44" t="str">
        <f>IF(Wedstrijden!R1299="x","Z1","")</f>
        <v/>
      </c>
      <c r="BV1134" s="44" t="str">
        <f>IF(Wedstrijden!S1299="x","Z2","")</f>
        <v/>
      </c>
      <c r="BW1134" s="44" t="str">
        <f>IF(COUNTA(Wedstrijden!T1299:AB1299)&lt;&gt;0,1,"")</f>
        <v/>
      </c>
      <c r="BX1134" s="44" t="str">
        <f t="shared" si="103"/>
        <v/>
      </c>
      <c r="BY1134" s="44" t="str">
        <f>IF(Wedstrijden!T1299="x","BB","")</f>
        <v/>
      </c>
      <c r="BZ1134" s="44" t="str">
        <f>IF(Wedstrijden!U1299="x","B","")</f>
        <v/>
      </c>
      <c r="CA1134" s="44" t="str">
        <f>IF(Wedstrijden!V1299="x","L1","")</f>
        <v/>
      </c>
      <c r="CB1134" s="44" t="str">
        <f>IF(Wedstrijden!W1299="x","L2","")</f>
        <v/>
      </c>
      <c r="CC1134" s="44" t="str">
        <f>IF(Wedstrijden!X1299="x","M1","")</f>
        <v/>
      </c>
      <c r="CD1134" s="44" t="str">
        <f>IF(Wedstrijden!Y1299="x","M2","")</f>
        <v/>
      </c>
      <c r="CE1134" s="44" t="str">
        <f>IF(Wedstrijden!Z1299="x","Z1","")</f>
        <v/>
      </c>
      <c r="CF1134" s="44" t="str">
        <f>IF(Wedstrijden!AA1299="x","Z2","")</f>
        <v/>
      </c>
      <c r="CG1134" s="44" t="str">
        <f>IF(Wedstrijden!AB1299="x","ZZL","")</f>
        <v/>
      </c>
      <c r="CL1134" s="44" t="str">
        <f>IF(COUNTA(Wedstrijden!AC1299:AJ1299)&lt;&gt;0,2,"")</f>
        <v/>
      </c>
      <c r="CM1134" s="44" t="str">
        <f t="shared" si="104"/>
        <v/>
      </c>
      <c r="CN1134" s="44" t="str">
        <f>IF(Wedstrijden!AC1299="x","AA","")</f>
        <v/>
      </c>
      <c r="CO1134" s="44" t="str">
        <f>IF(Wedstrijden!AD1299="x","A","")</f>
        <v/>
      </c>
      <c r="CP1134" s="44" t="str">
        <f>IF(Wedstrijden!AE1299="x","BB","")</f>
        <v/>
      </c>
      <c r="CQ1134" s="44" t="str">
        <f>IF(Wedstrijden!AF1299="x","B","")</f>
        <v/>
      </c>
      <c r="CR1134" s="44" t="str">
        <f>IF(Wedstrijden!AG1299="x","L","")</f>
        <v/>
      </c>
      <c r="CS1134" s="44" t="str">
        <f>IF(Wedstrijden!AH1299="x","M","")</f>
        <v/>
      </c>
      <c r="CT1134" s="44" t="str">
        <f>IF(Wedstrijden!AI1299="x","Z","")</f>
        <v/>
      </c>
      <c r="CU1134" s="44" t="str">
        <f>IF(Wedstrijden!AJ1299="x","ZZ","")</f>
        <v/>
      </c>
      <c r="CV1134" s="44" t="str">
        <f>IF(COUNTA(Wedstrijden!AK1299:AQ1299)&lt;&gt;0,2,"")</f>
        <v/>
      </c>
      <c r="CW1134" s="44" t="str">
        <f t="shared" si="105"/>
        <v/>
      </c>
      <c r="CX1134" s="44" t="str">
        <f>IF(Wedstrijden!AK1299="x","BB","")</f>
        <v/>
      </c>
      <c r="CY1134" s="44" t="str">
        <f>IF(Wedstrijden!AL1299="x","B","")</f>
        <v/>
      </c>
      <c r="CZ1134" s="44" t="str">
        <f>IF(Wedstrijden!AM1299="x","L","")</f>
        <v/>
      </c>
      <c r="DA1134" s="44" t="str">
        <f>IF(Wedstrijden!AN1299="x","M","")</f>
        <v/>
      </c>
      <c r="DB1134" s="44" t="str">
        <f>IF(Wedstrijden!AO1299="x","Z","")</f>
        <v/>
      </c>
      <c r="DC1134" s="44" t="str">
        <f>IF(Wedstrijden!AP1299="x","ZZ","")</f>
        <v/>
      </c>
      <c r="DD1134" s="44" t="str">
        <f>IF(Wedstrijden!AQ1299="x","1.40","")</f>
        <v/>
      </c>
      <c r="DE1134" s="44" t="str">
        <f>IF(COUNTA(Wedstrijden!AR1299:AT1299)&lt;&gt;0,6,"")</f>
        <v/>
      </c>
      <c r="DF1134" s="44" t="str">
        <f t="shared" si="106"/>
        <v/>
      </c>
      <c r="DG1134" s="44" t="str">
        <f>IF(Wedstrijden!AR1299="x","L","")</f>
        <v/>
      </c>
      <c r="DH1134" s="44" t="str">
        <f>IF(Wedstrijden!AS1299="x","M","")</f>
        <v/>
      </c>
      <c r="DI1134" s="44" t="str">
        <f>IF(Wedstrijden!AT1299="x","Z","")</f>
        <v/>
      </c>
      <c r="DJ1134" s="44" t="str">
        <f>IF(COUNTA(Wedstrijden!AU1299:AW1299)&lt;&gt;0,6,"")</f>
        <v/>
      </c>
      <c r="DK1134" s="44" t="str">
        <f t="shared" si="107"/>
        <v/>
      </c>
      <c r="DL1134" s="44" t="str">
        <f>IF(Wedstrijden!AU1299="x","L","")</f>
        <v/>
      </c>
      <c r="DM1134" s="44" t="str">
        <f>IF(Wedstrijden!AV1299="x","M","")</f>
        <v/>
      </c>
      <c r="DN1134" s="44" t="str">
        <f>IF(Wedstrijden!AW1299="x","Z","")</f>
        <v/>
      </c>
    </row>
    <row r="1135" spans="1:118" ht="15">
      <c r="A1135" s="48" t="e">
        <f>Wedstrijden!#REF!</f>
        <v>#REF!</v>
      </c>
      <c r="B1135" s="44" t="str">
        <f>IFERROR(VLOOKUP(Wedstrijden!E1300,Wedstrijdlocaties!$B$2:$E$499,2,FALSE),"")</f>
        <v/>
      </c>
      <c r="C1135" s="44" t="str">
        <f>Wedstrijden!F1300</f>
        <v/>
      </c>
      <c r="D1135" s="44" t="str">
        <f>IFERROR(VLOOKUP(Wedstrijden!G1300,Organisaties!$B$2:$C$501,2,FALSE),"")</f>
        <v/>
      </c>
      <c r="E1135" s="44" t="str">
        <f>IFERROR(VLOOKUP(Wedstrijden!G1300,Organisaties!$B$2:$F$501,5,FALSE),"")</f>
        <v/>
      </c>
      <c r="F1135" s="44" t="str">
        <f>IF(Wedstrijden!BC1300&lt;&gt;"",Wedstrijden!BC1300,"")</f>
        <v/>
      </c>
      <c r="G1135" s="44">
        <f>IF(Wedstrijden!AY1300="Indoor",1,0)</f>
        <v>0</v>
      </c>
      <c r="H1135" s="44">
        <f>Wedstrijden!AZ1300</f>
        <v>0</v>
      </c>
      <c r="I1135" s="44" t="str">
        <f>IF(Wedstrijden!AX1300="Nee",0,IF(Wedstrijden!AX1300="Ja",1,""))</f>
        <v/>
      </c>
      <c r="J1135" s="44" t="str">
        <f>IF(Wedstrijden!BA1300&lt;&gt;"",Wedstrijden!BA1300,"")</f>
        <v/>
      </c>
      <c r="W1135" s="45"/>
      <c r="AE1135" s="45"/>
      <c r="AN1135" s="45"/>
      <c r="AU1135" s="45"/>
      <c r="BA1135" s="45"/>
      <c r="BE1135" s="45"/>
      <c r="BJ1135" s="44" t="str">
        <f>IF(COUNTA(Wedstrijden!I1300:S1300)&lt;&gt;0,1,"")</f>
        <v/>
      </c>
      <c r="BK1135" s="44" t="str">
        <f t="shared" si="102"/>
        <v/>
      </c>
      <c r="BL1135" s="44" t="str">
        <f>IF(Wedstrijden!I1300="x","AA","")</f>
        <v/>
      </c>
      <c r="BM1135" s="44" t="str">
        <f>IF(Wedstrijden!J1300="x","A","")</f>
        <v/>
      </c>
      <c r="BN1135" s="44" t="str">
        <f>IF(Wedstrijden!K1300="x","B1","")</f>
        <v/>
      </c>
      <c r="BO1135" s="44" t="str">
        <f>IF(Wedstrijden!L1300="x","BB","")</f>
        <v/>
      </c>
      <c r="BP1135" s="44" t="str">
        <f>IF(Wedstrijden!M1300="x","B","")</f>
        <v/>
      </c>
      <c r="BQ1135" s="44" t="str">
        <f>IF(Wedstrijden!N1300="x","L1","")</f>
        <v/>
      </c>
      <c r="BR1135" s="44" t="str">
        <f>IF(Wedstrijden!O1300="x","L2","")</f>
        <v/>
      </c>
      <c r="BS1135" s="44" t="str">
        <f>IF(Wedstrijden!P1300="x","M1","")</f>
        <v/>
      </c>
      <c r="BT1135" s="44" t="str">
        <f>IF(Wedstrijden!Q1300="x","M2","")</f>
        <v/>
      </c>
      <c r="BU1135" s="44" t="str">
        <f>IF(Wedstrijden!R1300="x","Z1","")</f>
        <v/>
      </c>
      <c r="BV1135" s="44" t="str">
        <f>IF(Wedstrijden!S1300="x","Z2","")</f>
        <v/>
      </c>
      <c r="BW1135" s="44" t="str">
        <f>IF(COUNTA(Wedstrijden!T1300:AB1300)&lt;&gt;0,1,"")</f>
        <v/>
      </c>
      <c r="BX1135" s="44" t="str">
        <f t="shared" si="103"/>
        <v/>
      </c>
      <c r="BY1135" s="44" t="str">
        <f>IF(Wedstrijden!T1300="x","BB","")</f>
        <v/>
      </c>
      <c r="BZ1135" s="44" t="str">
        <f>IF(Wedstrijden!U1300="x","B","")</f>
        <v/>
      </c>
      <c r="CA1135" s="44" t="str">
        <f>IF(Wedstrijden!V1300="x","L1","")</f>
        <v/>
      </c>
      <c r="CB1135" s="44" t="str">
        <f>IF(Wedstrijden!W1300="x","L2","")</f>
        <v/>
      </c>
      <c r="CC1135" s="44" t="str">
        <f>IF(Wedstrijden!X1300="x","M1","")</f>
        <v/>
      </c>
      <c r="CD1135" s="44" t="str">
        <f>IF(Wedstrijden!Y1300="x","M2","")</f>
        <v/>
      </c>
      <c r="CE1135" s="44" t="str">
        <f>IF(Wedstrijden!Z1300="x","Z1","")</f>
        <v/>
      </c>
      <c r="CF1135" s="44" t="str">
        <f>IF(Wedstrijden!AA1300="x","Z2","")</f>
        <v/>
      </c>
      <c r="CG1135" s="44" t="str">
        <f>IF(Wedstrijden!AB1300="x","ZZL","")</f>
        <v/>
      </c>
      <c r="CL1135" s="44" t="str">
        <f>IF(COUNTA(Wedstrijden!AC1300:AJ1300)&lt;&gt;0,2,"")</f>
        <v/>
      </c>
      <c r="CM1135" s="44" t="str">
        <f t="shared" si="104"/>
        <v/>
      </c>
      <c r="CN1135" s="44" t="str">
        <f>IF(Wedstrijden!AC1300="x","AA","")</f>
        <v/>
      </c>
      <c r="CO1135" s="44" t="str">
        <f>IF(Wedstrijden!AD1300="x","A","")</f>
        <v/>
      </c>
      <c r="CP1135" s="44" t="str">
        <f>IF(Wedstrijden!AE1300="x","BB","")</f>
        <v/>
      </c>
      <c r="CQ1135" s="44" t="str">
        <f>IF(Wedstrijden!AF1300="x","B","")</f>
        <v/>
      </c>
      <c r="CR1135" s="44" t="str">
        <f>IF(Wedstrijden!AG1300="x","L","")</f>
        <v/>
      </c>
      <c r="CS1135" s="44" t="str">
        <f>IF(Wedstrijden!AH1300="x","M","")</f>
        <v/>
      </c>
      <c r="CT1135" s="44" t="str">
        <f>IF(Wedstrijden!AI1300="x","Z","")</f>
        <v/>
      </c>
      <c r="CU1135" s="44" t="str">
        <f>IF(Wedstrijden!AJ1300="x","ZZ","")</f>
        <v/>
      </c>
      <c r="CV1135" s="44" t="str">
        <f>IF(COUNTA(Wedstrijden!AK1300:AQ1300)&lt;&gt;0,2,"")</f>
        <v/>
      </c>
      <c r="CW1135" s="44" t="str">
        <f t="shared" si="105"/>
        <v/>
      </c>
      <c r="CX1135" s="44" t="str">
        <f>IF(Wedstrijden!AK1300="x","BB","")</f>
        <v/>
      </c>
      <c r="CY1135" s="44" t="str">
        <f>IF(Wedstrijden!AL1300="x","B","")</f>
        <v/>
      </c>
      <c r="CZ1135" s="44" t="str">
        <f>IF(Wedstrijden!AM1300="x","L","")</f>
        <v/>
      </c>
      <c r="DA1135" s="44" t="str">
        <f>IF(Wedstrijden!AN1300="x","M","")</f>
        <v/>
      </c>
      <c r="DB1135" s="44" t="str">
        <f>IF(Wedstrijden!AO1300="x","Z","")</f>
        <v/>
      </c>
      <c r="DC1135" s="44" t="str">
        <f>IF(Wedstrijden!AP1300="x","ZZ","")</f>
        <v/>
      </c>
      <c r="DD1135" s="44" t="str">
        <f>IF(Wedstrijden!AQ1300="x","1.40","")</f>
        <v/>
      </c>
      <c r="DE1135" s="44" t="str">
        <f>IF(COUNTA(Wedstrijden!AR1300:AT1300)&lt;&gt;0,6,"")</f>
        <v/>
      </c>
      <c r="DF1135" s="44" t="str">
        <f t="shared" si="106"/>
        <v/>
      </c>
      <c r="DG1135" s="44" t="str">
        <f>IF(Wedstrijden!AR1300="x","L","")</f>
        <v/>
      </c>
      <c r="DH1135" s="44" t="str">
        <f>IF(Wedstrijden!AS1300="x","M","")</f>
        <v/>
      </c>
      <c r="DI1135" s="44" t="str">
        <f>IF(Wedstrijden!AT1300="x","Z","")</f>
        <v/>
      </c>
      <c r="DJ1135" s="44" t="str">
        <f>IF(COUNTA(Wedstrijden!AU1300:AW1300)&lt;&gt;0,6,"")</f>
        <v/>
      </c>
      <c r="DK1135" s="44" t="str">
        <f t="shared" si="107"/>
        <v/>
      </c>
      <c r="DL1135" s="44" t="str">
        <f>IF(Wedstrijden!AU1300="x","L","")</f>
        <v/>
      </c>
      <c r="DM1135" s="44" t="str">
        <f>IF(Wedstrijden!AV1300="x","M","")</f>
        <v/>
      </c>
      <c r="DN1135" s="44" t="str">
        <f>IF(Wedstrijden!AW1300="x","Z","")</f>
        <v/>
      </c>
    </row>
    <row r="1136" spans="1:118" ht="15">
      <c r="A1136" s="48" t="e">
        <f>Wedstrijden!#REF!</f>
        <v>#REF!</v>
      </c>
      <c r="B1136" s="44" t="str">
        <f>IFERROR(VLOOKUP(Wedstrijden!E1301,Wedstrijdlocaties!$B$2:$E$499,2,FALSE),"")</f>
        <v/>
      </c>
      <c r="C1136" s="44" t="str">
        <f>Wedstrijden!F1301</f>
        <v/>
      </c>
      <c r="D1136" s="44" t="str">
        <f>IFERROR(VLOOKUP(Wedstrijden!G1301,Organisaties!$B$2:$C$501,2,FALSE),"")</f>
        <v/>
      </c>
      <c r="E1136" s="44" t="str">
        <f>IFERROR(VLOOKUP(Wedstrijden!G1301,Organisaties!$B$2:$F$501,5,FALSE),"")</f>
        <v/>
      </c>
      <c r="F1136" s="44" t="str">
        <f>IF(Wedstrijden!BC1301&lt;&gt;"",Wedstrijden!BC1301,"")</f>
        <v/>
      </c>
      <c r="G1136" s="44">
        <f>IF(Wedstrijden!AY1301="Indoor",1,0)</f>
        <v>0</v>
      </c>
      <c r="H1136" s="44">
        <f>Wedstrijden!AZ1301</f>
        <v>0</v>
      </c>
      <c r="I1136" s="44" t="str">
        <f>IF(Wedstrijden!AX1301="Nee",0,IF(Wedstrijden!AX1301="Ja",1,""))</f>
        <v/>
      </c>
      <c r="J1136" s="44" t="str">
        <f>IF(Wedstrijden!BA1301&lt;&gt;"",Wedstrijden!BA1301,"")</f>
        <v/>
      </c>
      <c r="W1136" s="45"/>
      <c r="AE1136" s="45"/>
      <c r="AN1136" s="45"/>
      <c r="AU1136" s="45"/>
      <c r="BA1136" s="45"/>
      <c r="BE1136" s="45"/>
      <c r="BJ1136" s="44" t="str">
        <f>IF(COUNTA(Wedstrijden!I1301:S1301)&lt;&gt;0,1,"")</f>
        <v/>
      </c>
      <c r="BK1136" s="44" t="str">
        <f t="shared" si="102"/>
        <v/>
      </c>
      <c r="BL1136" s="44" t="str">
        <f>IF(Wedstrijden!I1301="x","AA","")</f>
        <v/>
      </c>
      <c r="BM1136" s="44" t="str">
        <f>IF(Wedstrijden!J1301="x","A","")</f>
        <v/>
      </c>
      <c r="BN1136" s="44" t="str">
        <f>IF(Wedstrijden!K1301="x","B1","")</f>
        <v/>
      </c>
      <c r="BO1136" s="44" t="str">
        <f>IF(Wedstrijden!L1301="x","BB","")</f>
        <v/>
      </c>
      <c r="BP1136" s="44" t="str">
        <f>IF(Wedstrijden!M1301="x","B","")</f>
        <v/>
      </c>
      <c r="BQ1136" s="44" t="str">
        <f>IF(Wedstrijden!N1301="x","L1","")</f>
        <v/>
      </c>
      <c r="BR1136" s="44" t="str">
        <f>IF(Wedstrijden!O1301="x","L2","")</f>
        <v/>
      </c>
      <c r="BS1136" s="44" t="str">
        <f>IF(Wedstrijden!P1301="x","M1","")</f>
        <v/>
      </c>
      <c r="BT1136" s="44" t="str">
        <f>IF(Wedstrijden!Q1301="x","M2","")</f>
        <v/>
      </c>
      <c r="BU1136" s="44" t="str">
        <f>IF(Wedstrijden!R1301="x","Z1","")</f>
        <v/>
      </c>
      <c r="BV1136" s="44" t="str">
        <f>IF(Wedstrijden!S1301="x","Z2","")</f>
        <v/>
      </c>
      <c r="BW1136" s="44" t="str">
        <f>IF(COUNTA(Wedstrijden!T1301:AB1301)&lt;&gt;0,1,"")</f>
        <v/>
      </c>
      <c r="BX1136" s="44" t="str">
        <f t="shared" si="103"/>
        <v/>
      </c>
      <c r="BY1136" s="44" t="str">
        <f>IF(Wedstrijden!T1301="x","BB","")</f>
        <v/>
      </c>
      <c r="BZ1136" s="44" t="str">
        <f>IF(Wedstrijden!U1301="x","B","")</f>
        <v/>
      </c>
      <c r="CA1136" s="44" t="str">
        <f>IF(Wedstrijden!V1301="x","L1","")</f>
        <v/>
      </c>
      <c r="CB1136" s="44" t="str">
        <f>IF(Wedstrijden!W1301="x","L2","")</f>
        <v/>
      </c>
      <c r="CC1136" s="44" t="str">
        <f>IF(Wedstrijden!X1301="x","M1","")</f>
        <v/>
      </c>
      <c r="CD1136" s="44" t="str">
        <f>IF(Wedstrijden!Y1301="x","M2","")</f>
        <v/>
      </c>
      <c r="CE1136" s="44" t="str">
        <f>IF(Wedstrijden!Z1301="x","Z1","")</f>
        <v/>
      </c>
      <c r="CF1136" s="44" t="str">
        <f>IF(Wedstrijden!AA1301="x","Z2","")</f>
        <v/>
      </c>
      <c r="CG1136" s="44" t="str">
        <f>IF(Wedstrijden!AB1301="x","ZZL","")</f>
        <v/>
      </c>
      <c r="CL1136" s="44" t="str">
        <f>IF(COUNTA(Wedstrijden!AC1301:AJ1301)&lt;&gt;0,2,"")</f>
        <v/>
      </c>
      <c r="CM1136" s="44" t="str">
        <f t="shared" si="104"/>
        <v/>
      </c>
      <c r="CN1136" s="44" t="str">
        <f>IF(Wedstrijden!AC1301="x","AA","")</f>
        <v/>
      </c>
      <c r="CO1136" s="44" t="str">
        <f>IF(Wedstrijden!AD1301="x","A","")</f>
        <v/>
      </c>
      <c r="CP1136" s="44" t="str">
        <f>IF(Wedstrijden!AE1301="x","BB","")</f>
        <v/>
      </c>
      <c r="CQ1136" s="44" t="str">
        <f>IF(Wedstrijden!AF1301="x","B","")</f>
        <v/>
      </c>
      <c r="CR1136" s="44" t="str">
        <f>IF(Wedstrijden!AG1301="x","L","")</f>
        <v/>
      </c>
      <c r="CS1136" s="44" t="str">
        <f>IF(Wedstrijden!AH1301="x","M","")</f>
        <v/>
      </c>
      <c r="CT1136" s="44" t="str">
        <f>IF(Wedstrijden!AI1301="x","Z","")</f>
        <v/>
      </c>
      <c r="CU1136" s="44" t="str">
        <f>IF(Wedstrijden!AJ1301="x","ZZ","")</f>
        <v/>
      </c>
      <c r="CV1136" s="44" t="str">
        <f>IF(COUNTA(Wedstrijden!AK1301:AQ1301)&lt;&gt;0,2,"")</f>
        <v/>
      </c>
      <c r="CW1136" s="44" t="str">
        <f t="shared" si="105"/>
        <v/>
      </c>
      <c r="CX1136" s="44" t="str">
        <f>IF(Wedstrijden!AK1301="x","BB","")</f>
        <v/>
      </c>
      <c r="CY1136" s="44" t="str">
        <f>IF(Wedstrijden!AL1301="x","B","")</f>
        <v/>
      </c>
      <c r="CZ1136" s="44" t="str">
        <f>IF(Wedstrijden!AM1301="x","L","")</f>
        <v/>
      </c>
      <c r="DA1136" s="44" t="str">
        <f>IF(Wedstrijden!AN1301="x","M","")</f>
        <v/>
      </c>
      <c r="DB1136" s="44" t="str">
        <f>IF(Wedstrijden!AO1301="x","Z","")</f>
        <v/>
      </c>
      <c r="DC1136" s="44" t="str">
        <f>IF(Wedstrijden!AP1301="x","ZZ","")</f>
        <v/>
      </c>
      <c r="DD1136" s="44" t="str">
        <f>IF(Wedstrijden!AQ1301="x","1.40","")</f>
        <v/>
      </c>
      <c r="DE1136" s="44" t="str">
        <f>IF(COUNTA(Wedstrijden!AR1301:AT1301)&lt;&gt;0,6,"")</f>
        <v/>
      </c>
      <c r="DF1136" s="44" t="str">
        <f t="shared" si="106"/>
        <v/>
      </c>
      <c r="DG1136" s="44" t="str">
        <f>IF(Wedstrijden!AR1301="x","L","")</f>
        <v/>
      </c>
      <c r="DH1136" s="44" t="str">
        <f>IF(Wedstrijden!AS1301="x","M","")</f>
        <v/>
      </c>
      <c r="DI1136" s="44" t="str">
        <f>IF(Wedstrijden!AT1301="x","Z","")</f>
        <v/>
      </c>
      <c r="DJ1136" s="44" t="str">
        <f>IF(COUNTA(Wedstrijden!AU1301:AW1301)&lt;&gt;0,6,"")</f>
        <v/>
      </c>
      <c r="DK1136" s="44" t="str">
        <f t="shared" si="107"/>
        <v/>
      </c>
      <c r="DL1136" s="44" t="str">
        <f>IF(Wedstrijden!AU1301="x","L","")</f>
        <v/>
      </c>
      <c r="DM1136" s="44" t="str">
        <f>IF(Wedstrijden!AV1301="x","M","")</f>
        <v/>
      </c>
      <c r="DN1136" s="44" t="str">
        <f>IF(Wedstrijden!AW1301="x","Z","")</f>
        <v/>
      </c>
    </row>
    <row r="1137" spans="1:118" ht="15">
      <c r="A1137" s="48" t="e">
        <f>Wedstrijden!#REF!</f>
        <v>#REF!</v>
      </c>
      <c r="B1137" s="44" t="str">
        <f>IFERROR(VLOOKUP(Wedstrijden!E1302,Wedstrijdlocaties!$B$2:$E$499,2,FALSE),"")</f>
        <v/>
      </c>
      <c r="C1137" s="44" t="str">
        <f>Wedstrijden!F1302</f>
        <v/>
      </c>
      <c r="D1137" s="44" t="str">
        <f>IFERROR(VLOOKUP(Wedstrijden!G1302,Organisaties!$B$2:$C$501,2,FALSE),"")</f>
        <v/>
      </c>
      <c r="E1137" s="44" t="str">
        <f>IFERROR(VLOOKUP(Wedstrijden!G1302,Organisaties!$B$2:$F$501,5,FALSE),"")</f>
        <v/>
      </c>
      <c r="F1137" s="44" t="str">
        <f>IF(Wedstrijden!BC1302&lt;&gt;"",Wedstrijden!BC1302,"")</f>
        <v/>
      </c>
      <c r="G1137" s="44">
        <f>IF(Wedstrijden!AY1302="Indoor",1,0)</f>
        <v>0</v>
      </c>
      <c r="H1137" s="44">
        <f>Wedstrijden!AZ1302</f>
        <v>0</v>
      </c>
      <c r="I1137" s="44" t="str">
        <f>IF(Wedstrijden!AX1302="Nee",0,IF(Wedstrijden!AX1302="Ja",1,""))</f>
        <v/>
      </c>
      <c r="J1137" s="44" t="str">
        <f>IF(Wedstrijden!BA1302&lt;&gt;"",Wedstrijden!BA1302,"")</f>
        <v/>
      </c>
      <c r="W1137" s="45"/>
      <c r="AE1137" s="45"/>
      <c r="AN1137" s="45"/>
      <c r="AU1137" s="45"/>
      <c r="BA1137" s="45"/>
      <c r="BE1137" s="45"/>
      <c r="BJ1137" s="44" t="str">
        <f>IF(COUNTA(Wedstrijden!I1302:S1302)&lt;&gt;0,1,"")</f>
        <v/>
      </c>
      <c r="BK1137" s="44" t="str">
        <f t="shared" si="102"/>
        <v/>
      </c>
      <c r="BL1137" s="44" t="str">
        <f>IF(Wedstrijden!I1302="x","AA","")</f>
        <v/>
      </c>
      <c r="BM1137" s="44" t="str">
        <f>IF(Wedstrijden!J1302="x","A","")</f>
        <v/>
      </c>
      <c r="BN1137" s="44" t="str">
        <f>IF(Wedstrijden!K1302="x","B1","")</f>
        <v/>
      </c>
      <c r="BO1137" s="44" t="str">
        <f>IF(Wedstrijden!L1302="x","BB","")</f>
        <v/>
      </c>
      <c r="BP1137" s="44" t="str">
        <f>IF(Wedstrijden!M1302="x","B","")</f>
        <v/>
      </c>
      <c r="BQ1137" s="44" t="str">
        <f>IF(Wedstrijden!N1302="x","L1","")</f>
        <v/>
      </c>
      <c r="BR1137" s="44" t="str">
        <f>IF(Wedstrijden!O1302="x","L2","")</f>
        <v/>
      </c>
      <c r="BS1137" s="44" t="str">
        <f>IF(Wedstrijden!P1302="x","M1","")</f>
        <v/>
      </c>
      <c r="BT1137" s="44" t="str">
        <f>IF(Wedstrijden!Q1302="x","M2","")</f>
        <v/>
      </c>
      <c r="BU1137" s="44" t="str">
        <f>IF(Wedstrijden!R1302="x","Z1","")</f>
        <v/>
      </c>
      <c r="BV1137" s="44" t="str">
        <f>IF(Wedstrijden!S1302="x","Z2","")</f>
        <v/>
      </c>
      <c r="BW1137" s="44" t="str">
        <f>IF(COUNTA(Wedstrijden!T1302:AB1302)&lt;&gt;0,1,"")</f>
        <v/>
      </c>
      <c r="BX1137" s="44" t="str">
        <f t="shared" si="103"/>
        <v/>
      </c>
      <c r="BY1137" s="44" t="str">
        <f>IF(Wedstrijden!T1302="x","BB","")</f>
        <v/>
      </c>
      <c r="BZ1137" s="44" t="str">
        <f>IF(Wedstrijden!U1302="x","B","")</f>
        <v/>
      </c>
      <c r="CA1137" s="44" t="str">
        <f>IF(Wedstrijden!V1302="x","L1","")</f>
        <v/>
      </c>
      <c r="CB1137" s="44" t="str">
        <f>IF(Wedstrijden!W1302="x","L2","")</f>
        <v/>
      </c>
      <c r="CC1137" s="44" t="str">
        <f>IF(Wedstrijden!X1302="x","M1","")</f>
        <v/>
      </c>
      <c r="CD1137" s="44" t="str">
        <f>IF(Wedstrijden!Y1302="x","M2","")</f>
        <v/>
      </c>
      <c r="CE1137" s="44" t="str">
        <f>IF(Wedstrijden!Z1302="x","Z1","")</f>
        <v/>
      </c>
      <c r="CF1137" s="44" t="str">
        <f>IF(Wedstrijden!AA1302="x","Z2","")</f>
        <v/>
      </c>
      <c r="CG1137" s="44" t="str">
        <f>IF(Wedstrijden!AB1302="x","ZZL","")</f>
        <v/>
      </c>
      <c r="CL1137" s="44" t="str">
        <f>IF(COUNTA(Wedstrijden!AC1302:AJ1302)&lt;&gt;0,2,"")</f>
        <v/>
      </c>
      <c r="CM1137" s="44" t="str">
        <f t="shared" si="104"/>
        <v/>
      </c>
      <c r="CN1137" s="44" t="str">
        <f>IF(Wedstrijden!AC1302="x","AA","")</f>
        <v/>
      </c>
      <c r="CO1137" s="44" t="str">
        <f>IF(Wedstrijden!AD1302="x","A","")</f>
        <v/>
      </c>
      <c r="CP1137" s="44" t="str">
        <f>IF(Wedstrijden!AE1302="x","BB","")</f>
        <v/>
      </c>
      <c r="CQ1137" s="44" t="str">
        <f>IF(Wedstrijden!AF1302="x","B","")</f>
        <v/>
      </c>
      <c r="CR1137" s="44" t="str">
        <f>IF(Wedstrijden!AG1302="x","L","")</f>
        <v/>
      </c>
      <c r="CS1137" s="44" t="str">
        <f>IF(Wedstrijden!AH1302="x","M","")</f>
        <v/>
      </c>
      <c r="CT1137" s="44" t="str">
        <f>IF(Wedstrijden!AI1302="x","Z","")</f>
        <v/>
      </c>
      <c r="CU1137" s="44" t="str">
        <f>IF(Wedstrijden!AJ1302="x","ZZ","")</f>
        <v/>
      </c>
      <c r="CV1137" s="44" t="str">
        <f>IF(COUNTA(Wedstrijden!AK1302:AQ1302)&lt;&gt;0,2,"")</f>
        <v/>
      </c>
      <c r="CW1137" s="44" t="str">
        <f t="shared" si="105"/>
        <v/>
      </c>
      <c r="CX1137" s="44" t="str">
        <f>IF(Wedstrijden!AK1302="x","BB","")</f>
        <v/>
      </c>
      <c r="CY1137" s="44" t="str">
        <f>IF(Wedstrijden!AL1302="x","B","")</f>
        <v/>
      </c>
      <c r="CZ1137" s="44" t="str">
        <f>IF(Wedstrijden!AM1302="x","L","")</f>
        <v/>
      </c>
      <c r="DA1137" s="44" t="str">
        <f>IF(Wedstrijden!AN1302="x","M","")</f>
        <v/>
      </c>
      <c r="DB1137" s="44" t="str">
        <f>IF(Wedstrijden!AO1302="x","Z","")</f>
        <v/>
      </c>
      <c r="DC1137" s="44" t="str">
        <f>IF(Wedstrijden!AP1302="x","ZZ","")</f>
        <v/>
      </c>
      <c r="DD1137" s="44" t="str">
        <f>IF(Wedstrijden!AQ1302="x","1.40","")</f>
        <v/>
      </c>
      <c r="DE1137" s="44" t="str">
        <f>IF(COUNTA(Wedstrijden!AR1302:AT1302)&lt;&gt;0,6,"")</f>
        <v/>
      </c>
      <c r="DF1137" s="44" t="str">
        <f t="shared" si="106"/>
        <v/>
      </c>
      <c r="DG1137" s="44" t="str">
        <f>IF(Wedstrijden!AR1302="x","L","")</f>
        <v/>
      </c>
      <c r="DH1137" s="44" t="str">
        <f>IF(Wedstrijden!AS1302="x","M","")</f>
        <v/>
      </c>
      <c r="DI1137" s="44" t="str">
        <f>IF(Wedstrijden!AT1302="x","Z","")</f>
        <v/>
      </c>
      <c r="DJ1137" s="44" t="str">
        <f>IF(COUNTA(Wedstrijden!AU1302:AW1302)&lt;&gt;0,6,"")</f>
        <v/>
      </c>
      <c r="DK1137" s="44" t="str">
        <f t="shared" si="107"/>
        <v/>
      </c>
      <c r="DL1137" s="44" t="str">
        <f>IF(Wedstrijden!AU1302="x","L","")</f>
        <v/>
      </c>
      <c r="DM1137" s="44" t="str">
        <f>IF(Wedstrijden!AV1302="x","M","")</f>
        <v/>
      </c>
      <c r="DN1137" s="44" t="str">
        <f>IF(Wedstrijden!AW1302="x","Z","")</f>
        <v/>
      </c>
    </row>
    <row r="1138" spans="1:118" ht="15">
      <c r="A1138" s="48" t="e">
        <f>Wedstrijden!#REF!</f>
        <v>#REF!</v>
      </c>
      <c r="B1138" s="44" t="str">
        <f>IFERROR(VLOOKUP(Wedstrijden!E1303,Wedstrijdlocaties!$B$2:$E$499,2,FALSE),"")</f>
        <v/>
      </c>
      <c r="C1138" s="44" t="str">
        <f>Wedstrijden!F1303</f>
        <v/>
      </c>
      <c r="D1138" s="44" t="str">
        <f>IFERROR(VLOOKUP(Wedstrijden!G1303,Organisaties!$B$2:$C$501,2,FALSE),"")</f>
        <v/>
      </c>
      <c r="E1138" s="44" t="str">
        <f>IFERROR(VLOOKUP(Wedstrijden!G1303,Organisaties!$B$2:$F$501,5,FALSE),"")</f>
        <v/>
      </c>
      <c r="F1138" s="44" t="str">
        <f>IF(Wedstrijden!BC1303&lt;&gt;"",Wedstrijden!BC1303,"")</f>
        <v/>
      </c>
      <c r="G1138" s="44">
        <f>IF(Wedstrijden!AY1303="Indoor",1,0)</f>
        <v>0</v>
      </c>
      <c r="H1138" s="44">
        <f>Wedstrijden!AZ1303</f>
        <v>0</v>
      </c>
      <c r="I1138" s="44" t="str">
        <f>IF(Wedstrijden!AX1303="Nee",0,IF(Wedstrijden!AX1303="Ja",1,""))</f>
        <v/>
      </c>
      <c r="J1138" s="44" t="str">
        <f>IF(Wedstrijden!BA1303&lt;&gt;"",Wedstrijden!BA1303,"")</f>
        <v/>
      </c>
      <c r="W1138" s="45"/>
      <c r="AE1138" s="45"/>
      <c r="AN1138" s="45"/>
      <c r="AU1138" s="45"/>
      <c r="BA1138" s="45"/>
      <c r="BE1138" s="45"/>
      <c r="BJ1138" s="44" t="str">
        <f>IF(COUNTA(Wedstrijden!I1303:S1303)&lt;&gt;0,1,"")</f>
        <v/>
      </c>
      <c r="BK1138" s="44" t="str">
        <f t="shared" si="102"/>
        <v/>
      </c>
      <c r="BL1138" s="44" t="str">
        <f>IF(Wedstrijden!I1303="x","AA","")</f>
        <v/>
      </c>
      <c r="BM1138" s="44" t="str">
        <f>IF(Wedstrijden!J1303="x","A","")</f>
        <v/>
      </c>
      <c r="BN1138" s="44" t="str">
        <f>IF(Wedstrijden!K1303="x","B1","")</f>
        <v/>
      </c>
      <c r="BO1138" s="44" t="str">
        <f>IF(Wedstrijden!L1303="x","BB","")</f>
        <v/>
      </c>
      <c r="BP1138" s="44" t="str">
        <f>IF(Wedstrijden!M1303="x","B","")</f>
        <v/>
      </c>
      <c r="BQ1138" s="44" t="str">
        <f>IF(Wedstrijden!N1303="x","L1","")</f>
        <v/>
      </c>
      <c r="BR1138" s="44" t="str">
        <f>IF(Wedstrijden!O1303="x","L2","")</f>
        <v/>
      </c>
      <c r="BS1138" s="44" t="str">
        <f>IF(Wedstrijden!P1303="x","M1","")</f>
        <v/>
      </c>
      <c r="BT1138" s="44" t="str">
        <f>IF(Wedstrijden!Q1303="x","M2","")</f>
        <v/>
      </c>
      <c r="BU1138" s="44" t="str">
        <f>IF(Wedstrijden!R1303="x","Z1","")</f>
        <v/>
      </c>
      <c r="BV1138" s="44" t="str">
        <f>IF(Wedstrijden!S1303="x","Z2","")</f>
        <v/>
      </c>
      <c r="BW1138" s="44" t="str">
        <f>IF(COUNTA(Wedstrijden!T1303:AB1303)&lt;&gt;0,1,"")</f>
        <v/>
      </c>
      <c r="BX1138" s="44" t="str">
        <f t="shared" si="103"/>
        <v/>
      </c>
      <c r="BY1138" s="44" t="str">
        <f>IF(Wedstrijden!T1303="x","BB","")</f>
        <v/>
      </c>
      <c r="BZ1138" s="44" t="str">
        <f>IF(Wedstrijden!U1303="x","B","")</f>
        <v/>
      </c>
      <c r="CA1138" s="44" t="str">
        <f>IF(Wedstrijden!V1303="x","L1","")</f>
        <v/>
      </c>
      <c r="CB1138" s="44" t="str">
        <f>IF(Wedstrijden!W1303="x","L2","")</f>
        <v/>
      </c>
      <c r="CC1138" s="44" t="str">
        <f>IF(Wedstrijden!X1303="x","M1","")</f>
        <v/>
      </c>
      <c r="CD1138" s="44" t="str">
        <f>IF(Wedstrijden!Y1303="x","M2","")</f>
        <v/>
      </c>
      <c r="CE1138" s="44" t="str">
        <f>IF(Wedstrijden!Z1303="x","Z1","")</f>
        <v/>
      </c>
      <c r="CF1138" s="44" t="str">
        <f>IF(Wedstrijden!AA1303="x","Z2","")</f>
        <v/>
      </c>
      <c r="CG1138" s="44" t="str">
        <f>IF(Wedstrijden!AB1303="x","ZZL","")</f>
        <v/>
      </c>
      <c r="CL1138" s="44" t="str">
        <f>IF(COUNTA(Wedstrijden!AC1303:AJ1303)&lt;&gt;0,2,"")</f>
        <v/>
      </c>
      <c r="CM1138" s="44" t="str">
        <f t="shared" si="104"/>
        <v/>
      </c>
      <c r="CN1138" s="44" t="str">
        <f>IF(Wedstrijden!AC1303="x","AA","")</f>
        <v/>
      </c>
      <c r="CO1138" s="44" t="str">
        <f>IF(Wedstrijden!AD1303="x","A","")</f>
        <v/>
      </c>
      <c r="CP1138" s="44" t="str">
        <f>IF(Wedstrijden!AE1303="x","BB","")</f>
        <v/>
      </c>
      <c r="CQ1138" s="44" t="str">
        <f>IF(Wedstrijden!AF1303="x","B","")</f>
        <v/>
      </c>
      <c r="CR1138" s="44" t="str">
        <f>IF(Wedstrijden!AG1303="x","L","")</f>
        <v/>
      </c>
      <c r="CS1138" s="44" t="str">
        <f>IF(Wedstrijden!AH1303="x","M","")</f>
        <v/>
      </c>
      <c r="CT1138" s="44" t="str">
        <f>IF(Wedstrijden!AI1303="x","Z","")</f>
        <v/>
      </c>
      <c r="CU1138" s="44" t="str">
        <f>IF(Wedstrijden!AJ1303="x","ZZ","")</f>
        <v/>
      </c>
      <c r="CV1138" s="44" t="str">
        <f>IF(COUNTA(Wedstrijden!AK1303:AQ1303)&lt;&gt;0,2,"")</f>
        <v/>
      </c>
      <c r="CW1138" s="44" t="str">
        <f t="shared" si="105"/>
        <v/>
      </c>
      <c r="CX1138" s="44" t="str">
        <f>IF(Wedstrijden!AK1303="x","BB","")</f>
        <v/>
      </c>
      <c r="CY1138" s="44" t="str">
        <f>IF(Wedstrijden!AL1303="x","B","")</f>
        <v/>
      </c>
      <c r="CZ1138" s="44" t="str">
        <f>IF(Wedstrijden!AM1303="x","L","")</f>
        <v/>
      </c>
      <c r="DA1138" s="44" t="str">
        <f>IF(Wedstrijden!AN1303="x","M","")</f>
        <v/>
      </c>
      <c r="DB1138" s="44" t="str">
        <f>IF(Wedstrijden!AO1303="x","Z","")</f>
        <v/>
      </c>
      <c r="DC1138" s="44" t="str">
        <f>IF(Wedstrijden!AP1303="x","ZZ","")</f>
        <v/>
      </c>
      <c r="DD1138" s="44" t="str">
        <f>IF(Wedstrijden!AQ1303="x","1.40","")</f>
        <v/>
      </c>
      <c r="DE1138" s="44" t="str">
        <f>IF(COUNTA(Wedstrijden!AR1303:AT1303)&lt;&gt;0,6,"")</f>
        <v/>
      </c>
      <c r="DF1138" s="44" t="str">
        <f t="shared" si="106"/>
        <v/>
      </c>
      <c r="DG1138" s="44" t="str">
        <f>IF(Wedstrijden!AR1303="x","L","")</f>
        <v/>
      </c>
      <c r="DH1138" s="44" t="str">
        <f>IF(Wedstrijden!AS1303="x","M","")</f>
        <v/>
      </c>
      <c r="DI1138" s="44" t="str">
        <f>IF(Wedstrijden!AT1303="x","Z","")</f>
        <v/>
      </c>
      <c r="DJ1138" s="44" t="str">
        <f>IF(COUNTA(Wedstrijden!AU1303:AW1303)&lt;&gt;0,6,"")</f>
        <v/>
      </c>
      <c r="DK1138" s="44" t="str">
        <f t="shared" si="107"/>
        <v/>
      </c>
      <c r="DL1138" s="44" t="str">
        <f>IF(Wedstrijden!AU1303="x","L","")</f>
        <v/>
      </c>
      <c r="DM1138" s="44" t="str">
        <f>IF(Wedstrijden!AV1303="x","M","")</f>
        <v/>
      </c>
      <c r="DN1138" s="44" t="str">
        <f>IF(Wedstrijden!AW1303="x","Z","")</f>
        <v/>
      </c>
    </row>
    <row r="1139" spans="1:118" ht="15">
      <c r="A1139" s="48" t="e">
        <f>Wedstrijden!#REF!</f>
        <v>#REF!</v>
      </c>
      <c r="B1139" s="44" t="str">
        <f>IFERROR(VLOOKUP(Wedstrijden!E1304,Wedstrijdlocaties!$B$2:$E$499,2,FALSE),"")</f>
        <v/>
      </c>
      <c r="C1139" s="44" t="str">
        <f>Wedstrijden!F1304</f>
        <v/>
      </c>
      <c r="D1139" s="44" t="str">
        <f>IFERROR(VLOOKUP(Wedstrijden!G1304,Organisaties!$B$2:$C$501,2,FALSE),"")</f>
        <v/>
      </c>
      <c r="E1139" s="44" t="str">
        <f>IFERROR(VLOOKUP(Wedstrijden!G1304,Organisaties!$B$2:$F$501,5,FALSE),"")</f>
        <v/>
      </c>
      <c r="F1139" s="44" t="str">
        <f>IF(Wedstrijden!BC1304&lt;&gt;"",Wedstrijden!BC1304,"")</f>
        <v/>
      </c>
      <c r="G1139" s="44">
        <f>IF(Wedstrijden!AY1304="Indoor",1,0)</f>
        <v>0</v>
      </c>
      <c r="H1139" s="44">
        <f>Wedstrijden!AZ1304</f>
        <v>0</v>
      </c>
      <c r="I1139" s="44" t="str">
        <f>IF(Wedstrijden!AX1304="Nee",0,IF(Wedstrijden!AX1304="Ja",1,""))</f>
        <v/>
      </c>
      <c r="J1139" s="44" t="str">
        <f>IF(Wedstrijden!BA1304&lt;&gt;"",Wedstrijden!BA1304,"")</f>
        <v/>
      </c>
      <c r="W1139" s="45"/>
      <c r="AE1139" s="45"/>
      <c r="AN1139" s="45"/>
      <c r="AU1139" s="45"/>
      <c r="BA1139" s="45"/>
      <c r="BE1139" s="45"/>
      <c r="BJ1139" s="44" t="str">
        <f>IF(COUNTA(Wedstrijden!I1304:S1304)&lt;&gt;0,1,"")</f>
        <v/>
      </c>
      <c r="BK1139" s="44" t="str">
        <f t="shared" si="102"/>
        <v/>
      </c>
      <c r="BL1139" s="44" t="str">
        <f>IF(Wedstrijden!I1304="x","AA","")</f>
        <v/>
      </c>
      <c r="BM1139" s="44" t="str">
        <f>IF(Wedstrijden!J1304="x","A","")</f>
        <v/>
      </c>
      <c r="BN1139" s="44" t="str">
        <f>IF(Wedstrijden!K1304="x","B1","")</f>
        <v/>
      </c>
      <c r="BO1139" s="44" t="str">
        <f>IF(Wedstrijden!L1304="x","BB","")</f>
        <v/>
      </c>
      <c r="BP1139" s="44" t="str">
        <f>IF(Wedstrijden!M1304="x","B","")</f>
        <v/>
      </c>
      <c r="BQ1139" s="44" t="str">
        <f>IF(Wedstrijden!N1304="x","L1","")</f>
        <v/>
      </c>
      <c r="BR1139" s="44" t="str">
        <f>IF(Wedstrijden!O1304="x","L2","")</f>
        <v/>
      </c>
      <c r="BS1139" s="44" t="str">
        <f>IF(Wedstrijden!P1304="x","M1","")</f>
        <v/>
      </c>
      <c r="BT1139" s="44" t="str">
        <f>IF(Wedstrijden!Q1304="x","M2","")</f>
        <v/>
      </c>
      <c r="BU1139" s="44" t="str">
        <f>IF(Wedstrijden!R1304="x","Z1","")</f>
        <v/>
      </c>
      <c r="BV1139" s="44" t="str">
        <f>IF(Wedstrijden!S1304="x","Z2","")</f>
        <v/>
      </c>
      <c r="BW1139" s="44" t="str">
        <f>IF(COUNTA(Wedstrijden!T1304:AB1304)&lt;&gt;0,1,"")</f>
        <v/>
      </c>
      <c r="BX1139" s="44" t="str">
        <f t="shared" si="103"/>
        <v/>
      </c>
      <c r="BY1139" s="44" t="str">
        <f>IF(Wedstrijden!T1304="x","BB","")</f>
        <v/>
      </c>
      <c r="BZ1139" s="44" t="str">
        <f>IF(Wedstrijden!U1304="x","B","")</f>
        <v/>
      </c>
      <c r="CA1139" s="44" t="str">
        <f>IF(Wedstrijden!V1304="x","L1","")</f>
        <v/>
      </c>
      <c r="CB1139" s="44" t="str">
        <f>IF(Wedstrijden!W1304="x","L2","")</f>
        <v/>
      </c>
      <c r="CC1139" s="44" t="str">
        <f>IF(Wedstrijden!X1304="x","M1","")</f>
        <v/>
      </c>
      <c r="CD1139" s="44" t="str">
        <f>IF(Wedstrijden!Y1304="x","M2","")</f>
        <v/>
      </c>
      <c r="CE1139" s="44" t="str">
        <f>IF(Wedstrijden!Z1304="x","Z1","")</f>
        <v/>
      </c>
      <c r="CF1139" s="44" t="str">
        <f>IF(Wedstrijden!AA1304="x","Z2","")</f>
        <v/>
      </c>
      <c r="CG1139" s="44" t="str">
        <f>IF(Wedstrijden!AB1304="x","ZZL","")</f>
        <v/>
      </c>
      <c r="CL1139" s="44" t="str">
        <f>IF(COUNTA(Wedstrijden!AC1304:AJ1304)&lt;&gt;0,2,"")</f>
        <v/>
      </c>
      <c r="CM1139" s="44" t="str">
        <f t="shared" si="104"/>
        <v/>
      </c>
      <c r="CN1139" s="44" t="str">
        <f>IF(Wedstrijden!AC1304="x","AA","")</f>
        <v/>
      </c>
      <c r="CO1139" s="44" t="str">
        <f>IF(Wedstrijden!AD1304="x","A","")</f>
        <v/>
      </c>
      <c r="CP1139" s="44" t="str">
        <f>IF(Wedstrijden!AE1304="x","BB","")</f>
        <v/>
      </c>
      <c r="CQ1139" s="44" t="str">
        <f>IF(Wedstrijden!AF1304="x","B","")</f>
        <v/>
      </c>
      <c r="CR1139" s="44" t="str">
        <f>IF(Wedstrijden!AG1304="x","L","")</f>
        <v/>
      </c>
      <c r="CS1139" s="44" t="str">
        <f>IF(Wedstrijden!AH1304="x","M","")</f>
        <v/>
      </c>
      <c r="CT1139" s="44" t="str">
        <f>IF(Wedstrijden!AI1304="x","Z","")</f>
        <v/>
      </c>
      <c r="CU1139" s="44" t="str">
        <f>IF(Wedstrijden!AJ1304="x","ZZ","")</f>
        <v/>
      </c>
      <c r="CV1139" s="44" t="str">
        <f>IF(COUNTA(Wedstrijden!AK1304:AQ1304)&lt;&gt;0,2,"")</f>
        <v/>
      </c>
      <c r="CW1139" s="44" t="str">
        <f t="shared" si="105"/>
        <v/>
      </c>
      <c r="CX1139" s="44" t="str">
        <f>IF(Wedstrijden!AK1304="x","BB","")</f>
        <v/>
      </c>
      <c r="CY1139" s="44" t="str">
        <f>IF(Wedstrijden!AL1304="x","B","")</f>
        <v/>
      </c>
      <c r="CZ1139" s="44" t="str">
        <f>IF(Wedstrijden!AM1304="x","L","")</f>
        <v/>
      </c>
      <c r="DA1139" s="44" t="str">
        <f>IF(Wedstrijden!AN1304="x","M","")</f>
        <v/>
      </c>
      <c r="DB1139" s="44" t="str">
        <f>IF(Wedstrijden!AO1304="x","Z","")</f>
        <v/>
      </c>
      <c r="DC1139" s="44" t="str">
        <f>IF(Wedstrijden!AP1304="x","ZZ","")</f>
        <v/>
      </c>
      <c r="DD1139" s="44" t="str">
        <f>IF(Wedstrijden!AQ1304="x","1.40","")</f>
        <v/>
      </c>
      <c r="DE1139" s="44" t="str">
        <f>IF(COUNTA(Wedstrijden!AR1304:AT1304)&lt;&gt;0,6,"")</f>
        <v/>
      </c>
      <c r="DF1139" s="44" t="str">
        <f t="shared" si="106"/>
        <v/>
      </c>
      <c r="DG1139" s="44" t="str">
        <f>IF(Wedstrijden!AR1304="x","L","")</f>
        <v/>
      </c>
      <c r="DH1139" s="44" t="str">
        <f>IF(Wedstrijden!AS1304="x","M","")</f>
        <v/>
      </c>
      <c r="DI1139" s="44" t="str">
        <f>IF(Wedstrijden!AT1304="x","Z","")</f>
        <v/>
      </c>
      <c r="DJ1139" s="44" t="str">
        <f>IF(COUNTA(Wedstrijden!AU1304:AW1304)&lt;&gt;0,6,"")</f>
        <v/>
      </c>
      <c r="DK1139" s="44" t="str">
        <f t="shared" si="107"/>
        <v/>
      </c>
      <c r="DL1139" s="44" t="str">
        <f>IF(Wedstrijden!AU1304="x","L","")</f>
        <v/>
      </c>
      <c r="DM1139" s="44" t="str">
        <f>IF(Wedstrijden!AV1304="x","M","")</f>
        <v/>
      </c>
      <c r="DN1139" s="44" t="str">
        <f>IF(Wedstrijden!AW1304="x","Z","")</f>
        <v/>
      </c>
    </row>
    <row r="1140" spans="1:118" ht="15">
      <c r="A1140" s="48" t="e">
        <f>Wedstrijden!#REF!</f>
        <v>#REF!</v>
      </c>
      <c r="B1140" s="44" t="str">
        <f>IFERROR(VLOOKUP(Wedstrijden!E1305,Wedstrijdlocaties!$B$2:$E$499,2,FALSE),"")</f>
        <v/>
      </c>
      <c r="C1140" s="44" t="str">
        <f>Wedstrijden!F1305</f>
        <v/>
      </c>
      <c r="D1140" s="44" t="str">
        <f>IFERROR(VLOOKUP(Wedstrijden!G1305,Organisaties!$B$2:$C$501,2,FALSE),"")</f>
        <v/>
      </c>
      <c r="E1140" s="44" t="str">
        <f>IFERROR(VLOOKUP(Wedstrijden!G1305,Organisaties!$B$2:$F$501,5,FALSE),"")</f>
        <v/>
      </c>
      <c r="F1140" s="44" t="str">
        <f>IF(Wedstrijden!BC1305&lt;&gt;"",Wedstrijden!BC1305,"")</f>
        <v/>
      </c>
      <c r="G1140" s="44">
        <f>IF(Wedstrijden!AY1305="Indoor",1,0)</f>
        <v>0</v>
      </c>
      <c r="H1140" s="44">
        <f>Wedstrijden!AZ1305</f>
        <v>0</v>
      </c>
      <c r="I1140" s="44" t="str">
        <f>IF(Wedstrijden!AX1305="Nee",0,IF(Wedstrijden!AX1305="Ja",1,""))</f>
        <v/>
      </c>
      <c r="J1140" s="44" t="str">
        <f>IF(Wedstrijden!BA1305&lt;&gt;"",Wedstrijden!BA1305,"")</f>
        <v/>
      </c>
      <c r="W1140" s="45"/>
      <c r="AE1140" s="45"/>
      <c r="AN1140" s="45"/>
      <c r="AU1140" s="45"/>
      <c r="BA1140" s="45"/>
      <c r="BE1140" s="45"/>
      <c r="BJ1140" s="44" t="str">
        <f>IF(COUNTA(Wedstrijden!I1305:S1305)&lt;&gt;0,1,"")</f>
        <v/>
      </c>
      <c r="BK1140" s="44" t="str">
        <f t="shared" si="102"/>
        <v/>
      </c>
      <c r="BL1140" s="44" t="str">
        <f>IF(Wedstrijden!I1305="x","AA","")</f>
        <v/>
      </c>
      <c r="BM1140" s="44" t="str">
        <f>IF(Wedstrijden!J1305="x","A","")</f>
        <v/>
      </c>
      <c r="BN1140" s="44" t="str">
        <f>IF(Wedstrijden!K1305="x","B1","")</f>
        <v/>
      </c>
      <c r="BO1140" s="44" t="str">
        <f>IF(Wedstrijden!L1305="x","BB","")</f>
        <v/>
      </c>
      <c r="BP1140" s="44" t="str">
        <f>IF(Wedstrijden!M1305="x","B","")</f>
        <v/>
      </c>
      <c r="BQ1140" s="44" t="str">
        <f>IF(Wedstrijden!N1305="x","L1","")</f>
        <v/>
      </c>
      <c r="BR1140" s="44" t="str">
        <f>IF(Wedstrijden!O1305="x","L2","")</f>
        <v/>
      </c>
      <c r="BS1140" s="44" t="str">
        <f>IF(Wedstrijden!P1305="x","M1","")</f>
        <v/>
      </c>
      <c r="BT1140" s="44" t="str">
        <f>IF(Wedstrijden!Q1305="x","M2","")</f>
        <v/>
      </c>
      <c r="BU1140" s="44" t="str">
        <f>IF(Wedstrijden!R1305="x","Z1","")</f>
        <v/>
      </c>
      <c r="BV1140" s="44" t="str">
        <f>IF(Wedstrijden!S1305="x","Z2","")</f>
        <v/>
      </c>
      <c r="BW1140" s="44" t="str">
        <f>IF(COUNTA(Wedstrijden!T1305:AB1305)&lt;&gt;0,1,"")</f>
        <v/>
      </c>
      <c r="BX1140" s="44" t="str">
        <f t="shared" si="103"/>
        <v/>
      </c>
      <c r="BY1140" s="44" t="str">
        <f>IF(Wedstrijden!T1305="x","BB","")</f>
        <v/>
      </c>
      <c r="BZ1140" s="44" t="str">
        <f>IF(Wedstrijden!U1305="x","B","")</f>
        <v/>
      </c>
      <c r="CA1140" s="44" t="str">
        <f>IF(Wedstrijden!V1305="x","L1","")</f>
        <v/>
      </c>
      <c r="CB1140" s="44" t="str">
        <f>IF(Wedstrijden!W1305="x","L2","")</f>
        <v/>
      </c>
      <c r="CC1140" s="44" t="str">
        <f>IF(Wedstrijden!X1305="x","M1","")</f>
        <v/>
      </c>
      <c r="CD1140" s="44" t="str">
        <f>IF(Wedstrijden!Y1305="x","M2","")</f>
        <v/>
      </c>
      <c r="CE1140" s="44" t="str">
        <f>IF(Wedstrijden!Z1305="x","Z1","")</f>
        <v/>
      </c>
      <c r="CF1140" s="44" t="str">
        <f>IF(Wedstrijden!AA1305="x","Z2","")</f>
        <v/>
      </c>
      <c r="CG1140" s="44" t="str">
        <f>IF(Wedstrijden!AB1305="x","ZZL","")</f>
        <v/>
      </c>
      <c r="CL1140" s="44" t="str">
        <f>IF(COUNTA(Wedstrijden!AC1305:AJ1305)&lt;&gt;0,2,"")</f>
        <v/>
      </c>
      <c r="CM1140" s="44" t="str">
        <f t="shared" si="104"/>
        <v/>
      </c>
      <c r="CN1140" s="44" t="str">
        <f>IF(Wedstrijden!AC1305="x","AA","")</f>
        <v/>
      </c>
      <c r="CO1140" s="44" t="str">
        <f>IF(Wedstrijden!AD1305="x","A","")</f>
        <v/>
      </c>
      <c r="CP1140" s="44" t="str">
        <f>IF(Wedstrijden!AE1305="x","BB","")</f>
        <v/>
      </c>
      <c r="CQ1140" s="44" t="str">
        <f>IF(Wedstrijden!AF1305="x","B","")</f>
        <v/>
      </c>
      <c r="CR1140" s="44" t="str">
        <f>IF(Wedstrijden!AG1305="x","L","")</f>
        <v/>
      </c>
      <c r="CS1140" s="44" t="str">
        <f>IF(Wedstrijden!AH1305="x","M","")</f>
        <v/>
      </c>
      <c r="CT1140" s="44" t="str">
        <f>IF(Wedstrijden!AI1305="x","Z","")</f>
        <v/>
      </c>
      <c r="CU1140" s="44" t="str">
        <f>IF(Wedstrijden!AJ1305="x","ZZ","")</f>
        <v/>
      </c>
      <c r="CV1140" s="44" t="str">
        <f>IF(COUNTA(Wedstrijden!AK1305:AQ1305)&lt;&gt;0,2,"")</f>
        <v/>
      </c>
      <c r="CW1140" s="44" t="str">
        <f t="shared" si="105"/>
        <v/>
      </c>
      <c r="CX1140" s="44" t="str">
        <f>IF(Wedstrijden!AK1305="x","BB","")</f>
        <v/>
      </c>
      <c r="CY1140" s="44" t="str">
        <f>IF(Wedstrijden!AL1305="x","B","")</f>
        <v/>
      </c>
      <c r="CZ1140" s="44" t="str">
        <f>IF(Wedstrijden!AM1305="x","L","")</f>
        <v/>
      </c>
      <c r="DA1140" s="44" t="str">
        <f>IF(Wedstrijden!AN1305="x","M","")</f>
        <v/>
      </c>
      <c r="DB1140" s="44" t="str">
        <f>IF(Wedstrijden!AO1305="x","Z","")</f>
        <v/>
      </c>
      <c r="DC1140" s="44" t="str">
        <f>IF(Wedstrijden!AP1305="x","ZZ","")</f>
        <v/>
      </c>
      <c r="DD1140" s="44" t="str">
        <f>IF(Wedstrijden!AQ1305="x","1.40","")</f>
        <v/>
      </c>
      <c r="DE1140" s="44" t="str">
        <f>IF(COUNTA(Wedstrijden!AR1305:AT1305)&lt;&gt;0,6,"")</f>
        <v/>
      </c>
      <c r="DF1140" s="44" t="str">
        <f t="shared" si="106"/>
        <v/>
      </c>
      <c r="DG1140" s="44" t="str">
        <f>IF(Wedstrijden!AR1305="x","L","")</f>
        <v/>
      </c>
      <c r="DH1140" s="44" t="str">
        <f>IF(Wedstrijden!AS1305="x","M","")</f>
        <v/>
      </c>
      <c r="DI1140" s="44" t="str">
        <f>IF(Wedstrijden!AT1305="x","Z","")</f>
        <v/>
      </c>
      <c r="DJ1140" s="44" t="str">
        <f>IF(COUNTA(Wedstrijden!AU1305:AW1305)&lt;&gt;0,6,"")</f>
        <v/>
      </c>
      <c r="DK1140" s="44" t="str">
        <f t="shared" si="107"/>
        <v/>
      </c>
      <c r="DL1140" s="44" t="str">
        <f>IF(Wedstrijden!AU1305="x","L","")</f>
        <v/>
      </c>
      <c r="DM1140" s="44" t="str">
        <f>IF(Wedstrijden!AV1305="x","M","")</f>
        <v/>
      </c>
      <c r="DN1140" s="44" t="str">
        <f>IF(Wedstrijden!AW1305="x","Z","")</f>
        <v/>
      </c>
    </row>
    <row r="1141" spans="1:118" ht="15">
      <c r="A1141" s="48" t="e">
        <f>Wedstrijden!#REF!</f>
        <v>#REF!</v>
      </c>
      <c r="B1141" s="44" t="str">
        <f>IFERROR(VLOOKUP(Wedstrijden!E1306,Wedstrijdlocaties!$B$2:$E$499,2,FALSE),"")</f>
        <v/>
      </c>
      <c r="C1141" s="44" t="str">
        <f>Wedstrijden!F1306</f>
        <v/>
      </c>
      <c r="D1141" s="44" t="str">
        <f>IFERROR(VLOOKUP(Wedstrijden!G1306,Organisaties!$B$2:$C$501,2,FALSE),"")</f>
        <v/>
      </c>
      <c r="E1141" s="44" t="str">
        <f>IFERROR(VLOOKUP(Wedstrijden!G1306,Organisaties!$B$2:$F$501,5,FALSE),"")</f>
        <v/>
      </c>
      <c r="F1141" s="44" t="str">
        <f>IF(Wedstrijden!BC1306&lt;&gt;"",Wedstrijden!BC1306,"")</f>
        <v/>
      </c>
      <c r="G1141" s="44">
        <f>IF(Wedstrijden!AY1306="Indoor",1,0)</f>
        <v>0</v>
      </c>
      <c r="H1141" s="44">
        <f>Wedstrijden!AZ1306</f>
        <v>0</v>
      </c>
      <c r="I1141" s="44" t="str">
        <f>IF(Wedstrijden!AX1306="Nee",0,IF(Wedstrijden!AX1306="Ja",1,""))</f>
        <v/>
      </c>
      <c r="J1141" s="44" t="str">
        <f>IF(Wedstrijden!BA1306&lt;&gt;"",Wedstrijden!BA1306,"")</f>
        <v/>
      </c>
      <c r="W1141" s="45"/>
      <c r="AE1141" s="45"/>
      <c r="AN1141" s="45"/>
      <c r="AU1141" s="45"/>
      <c r="BA1141" s="45"/>
      <c r="BE1141" s="45"/>
      <c r="BJ1141" s="44" t="str">
        <f>IF(COUNTA(Wedstrijden!I1306:S1306)&lt;&gt;0,1,"")</f>
        <v/>
      </c>
      <c r="BK1141" s="44" t="str">
        <f t="shared" si="102"/>
        <v/>
      </c>
      <c r="BL1141" s="44" t="str">
        <f>IF(Wedstrijden!I1306="x","AA","")</f>
        <v/>
      </c>
      <c r="BM1141" s="44" t="str">
        <f>IF(Wedstrijden!J1306="x","A","")</f>
        <v/>
      </c>
      <c r="BN1141" s="44" t="str">
        <f>IF(Wedstrijden!K1306="x","B1","")</f>
        <v/>
      </c>
      <c r="BO1141" s="44" t="str">
        <f>IF(Wedstrijden!L1306="x","BB","")</f>
        <v/>
      </c>
      <c r="BP1141" s="44" t="str">
        <f>IF(Wedstrijden!M1306="x","B","")</f>
        <v/>
      </c>
      <c r="BQ1141" s="44" t="str">
        <f>IF(Wedstrijden!N1306="x","L1","")</f>
        <v/>
      </c>
      <c r="BR1141" s="44" t="str">
        <f>IF(Wedstrijden!O1306="x","L2","")</f>
        <v/>
      </c>
      <c r="BS1141" s="44" t="str">
        <f>IF(Wedstrijden!P1306="x","M1","")</f>
        <v/>
      </c>
      <c r="BT1141" s="44" t="str">
        <f>IF(Wedstrijden!Q1306="x","M2","")</f>
        <v/>
      </c>
      <c r="BU1141" s="44" t="str">
        <f>IF(Wedstrijden!R1306="x","Z1","")</f>
        <v/>
      </c>
      <c r="BV1141" s="44" t="str">
        <f>IF(Wedstrijden!S1306="x","Z2","")</f>
        <v/>
      </c>
      <c r="BW1141" s="44" t="str">
        <f>IF(COUNTA(Wedstrijden!T1306:AB1306)&lt;&gt;0,1,"")</f>
        <v/>
      </c>
      <c r="BX1141" s="44" t="str">
        <f t="shared" si="103"/>
        <v/>
      </c>
      <c r="BY1141" s="44" t="str">
        <f>IF(Wedstrijden!T1306="x","BB","")</f>
        <v/>
      </c>
      <c r="BZ1141" s="44" t="str">
        <f>IF(Wedstrijden!U1306="x","B","")</f>
        <v/>
      </c>
      <c r="CA1141" s="44" t="str">
        <f>IF(Wedstrijden!V1306="x","L1","")</f>
        <v/>
      </c>
      <c r="CB1141" s="44" t="str">
        <f>IF(Wedstrijden!W1306="x","L2","")</f>
        <v/>
      </c>
      <c r="CC1141" s="44" t="str">
        <f>IF(Wedstrijden!X1306="x","M1","")</f>
        <v/>
      </c>
      <c r="CD1141" s="44" t="str">
        <f>IF(Wedstrijden!Y1306="x","M2","")</f>
        <v/>
      </c>
      <c r="CE1141" s="44" t="str">
        <f>IF(Wedstrijden!Z1306="x","Z1","")</f>
        <v/>
      </c>
      <c r="CF1141" s="44" t="str">
        <f>IF(Wedstrijden!AA1306="x","Z2","")</f>
        <v/>
      </c>
      <c r="CG1141" s="44" t="str">
        <f>IF(Wedstrijden!AB1306="x","ZZL","")</f>
        <v/>
      </c>
      <c r="CL1141" s="44" t="str">
        <f>IF(COUNTA(Wedstrijden!AC1306:AJ1306)&lt;&gt;0,2,"")</f>
        <v/>
      </c>
      <c r="CM1141" s="44" t="str">
        <f t="shared" si="104"/>
        <v/>
      </c>
      <c r="CN1141" s="44" t="str">
        <f>IF(Wedstrijden!AC1306="x","AA","")</f>
        <v/>
      </c>
      <c r="CO1141" s="44" t="str">
        <f>IF(Wedstrijden!AD1306="x","A","")</f>
        <v/>
      </c>
      <c r="CP1141" s="44" t="str">
        <f>IF(Wedstrijden!AE1306="x","BB","")</f>
        <v/>
      </c>
      <c r="CQ1141" s="44" t="str">
        <f>IF(Wedstrijden!AF1306="x","B","")</f>
        <v/>
      </c>
      <c r="CR1141" s="44" t="str">
        <f>IF(Wedstrijden!AG1306="x","L","")</f>
        <v/>
      </c>
      <c r="CS1141" s="44" t="str">
        <f>IF(Wedstrijden!AH1306="x","M","")</f>
        <v/>
      </c>
      <c r="CT1141" s="44" t="str">
        <f>IF(Wedstrijden!AI1306="x","Z","")</f>
        <v/>
      </c>
      <c r="CU1141" s="44" t="str">
        <f>IF(Wedstrijden!AJ1306="x","ZZ","")</f>
        <v/>
      </c>
      <c r="CV1141" s="44" t="str">
        <f>IF(COUNTA(Wedstrijden!AK1306:AQ1306)&lt;&gt;0,2,"")</f>
        <v/>
      </c>
      <c r="CW1141" s="44" t="str">
        <f t="shared" si="105"/>
        <v/>
      </c>
      <c r="CX1141" s="44" t="str">
        <f>IF(Wedstrijden!AK1306="x","BB","")</f>
        <v/>
      </c>
      <c r="CY1141" s="44" t="str">
        <f>IF(Wedstrijden!AL1306="x","B","")</f>
        <v/>
      </c>
      <c r="CZ1141" s="44" t="str">
        <f>IF(Wedstrijden!AM1306="x","L","")</f>
        <v/>
      </c>
      <c r="DA1141" s="44" t="str">
        <f>IF(Wedstrijden!AN1306="x","M","")</f>
        <v/>
      </c>
      <c r="DB1141" s="44" t="str">
        <f>IF(Wedstrijden!AO1306="x","Z","")</f>
        <v/>
      </c>
      <c r="DC1141" s="44" t="str">
        <f>IF(Wedstrijden!AP1306="x","ZZ","")</f>
        <v/>
      </c>
      <c r="DD1141" s="44" t="str">
        <f>IF(Wedstrijden!AQ1306="x","1.40","")</f>
        <v/>
      </c>
      <c r="DE1141" s="44" t="str">
        <f>IF(COUNTA(Wedstrijden!AR1306:AT1306)&lt;&gt;0,6,"")</f>
        <v/>
      </c>
      <c r="DF1141" s="44" t="str">
        <f t="shared" si="106"/>
        <v/>
      </c>
      <c r="DG1141" s="44" t="str">
        <f>IF(Wedstrijden!AR1306="x","L","")</f>
        <v/>
      </c>
      <c r="DH1141" s="44" t="str">
        <f>IF(Wedstrijden!AS1306="x","M","")</f>
        <v/>
      </c>
      <c r="DI1141" s="44" t="str">
        <f>IF(Wedstrijden!AT1306="x","Z","")</f>
        <v/>
      </c>
      <c r="DJ1141" s="44" t="str">
        <f>IF(COUNTA(Wedstrijden!AU1306:AW1306)&lt;&gt;0,6,"")</f>
        <v/>
      </c>
      <c r="DK1141" s="44" t="str">
        <f t="shared" si="107"/>
        <v/>
      </c>
      <c r="DL1141" s="44" t="str">
        <f>IF(Wedstrijden!AU1306="x","L","")</f>
        <v/>
      </c>
      <c r="DM1141" s="44" t="str">
        <f>IF(Wedstrijden!AV1306="x","M","")</f>
        <v/>
      </c>
      <c r="DN1141" s="44" t="str">
        <f>IF(Wedstrijden!AW1306="x","Z","")</f>
        <v/>
      </c>
    </row>
    <row r="1142" spans="1:118" ht="15">
      <c r="A1142" s="48" t="e">
        <f>Wedstrijden!#REF!</f>
        <v>#REF!</v>
      </c>
      <c r="B1142" s="44" t="str">
        <f>IFERROR(VLOOKUP(Wedstrijden!E1307,Wedstrijdlocaties!$B$2:$E$499,2,FALSE),"")</f>
        <v/>
      </c>
      <c r="C1142" s="44" t="str">
        <f>Wedstrijden!F1307</f>
        <v/>
      </c>
      <c r="D1142" s="44" t="str">
        <f>IFERROR(VLOOKUP(Wedstrijden!G1307,Organisaties!$B$2:$C$501,2,FALSE),"")</f>
        <v/>
      </c>
      <c r="E1142" s="44" t="str">
        <f>IFERROR(VLOOKUP(Wedstrijden!G1307,Organisaties!$B$2:$F$501,5,FALSE),"")</f>
        <v/>
      </c>
      <c r="F1142" s="44" t="str">
        <f>IF(Wedstrijden!BC1307&lt;&gt;"",Wedstrijden!BC1307,"")</f>
        <v/>
      </c>
      <c r="G1142" s="44">
        <f>IF(Wedstrijden!AY1307="Indoor",1,0)</f>
        <v>0</v>
      </c>
      <c r="H1142" s="44">
        <f>Wedstrijden!AZ1307</f>
        <v>0</v>
      </c>
      <c r="I1142" s="44" t="str">
        <f>IF(Wedstrijden!AX1307="Nee",0,IF(Wedstrijden!AX1307="Ja",1,""))</f>
        <v/>
      </c>
      <c r="J1142" s="44" t="str">
        <f>IF(Wedstrijden!BA1307&lt;&gt;"",Wedstrijden!BA1307,"")</f>
        <v/>
      </c>
      <c r="W1142" s="45"/>
      <c r="AE1142" s="45"/>
      <c r="AN1142" s="45"/>
      <c r="AU1142" s="45"/>
      <c r="BA1142" s="45"/>
      <c r="BE1142" s="45"/>
      <c r="BJ1142" s="44" t="str">
        <f>IF(COUNTA(Wedstrijden!I1307:S1307)&lt;&gt;0,1,"")</f>
        <v/>
      </c>
      <c r="BK1142" s="44" t="str">
        <f t="shared" si="102"/>
        <v/>
      </c>
      <c r="BL1142" s="44" t="str">
        <f>IF(Wedstrijden!I1307="x","AA","")</f>
        <v/>
      </c>
      <c r="BM1142" s="44" t="str">
        <f>IF(Wedstrijden!J1307="x","A","")</f>
        <v/>
      </c>
      <c r="BN1142" s="44" t="str">
        <f>IF(Wedstrijden!K1307="x","B1","")</f>
        <v/>
      </c>
      <c r="BO1142" s="44" t="str">
        <f>IF(Wedstrijden!L1307="x","BB","")</f>
        <v/>
      </c>
      <c r="BP1142" s="44" t="str">
        <f>IF(Wedstrijden!M1307="x","B","")</f>
        <v/>
      </c>
      <c r="BQ1142" s="44" t="str">
        <f>IF(Wedstrijden!N1307="x","L1","")</f>
        <v/>
      </c>
      <c r="BR1142" s="44" t="str">
        <f>IF(Wedstrijden!O1307="x","L2","")</f>
        <v/>
      </c>
      <c r="BS1142" s="44" t="str">
        <f>IF(Wedstrijden!P1307="x","M1","")</f>
        <v/>
      </c>
      <c r="BT1142" s="44" t="str">
        <f>IF(Wedstrijden!Q1307="x","M2","")</f>
        <v/>
      </c>
      <c r="BU1142" s="44" t="str">
        <f>IF(Wedstrijden!R1307="x","Z1","")</f>
        <v/>
      </c>
      <c r="BV1142" s="44" t="str">
        <f>IF(Wedstrijden!S1307="x","Z2","")</f>
        <v/>
      </c>
      <c r="BW1142" s="44" t="str">
        <f>IF(COUNTA(Wedstrijden!T1307:AB1307)&lt;&gt;0,1,"")</f>
        <v/>
      </c>
      <c r="BX1142" s="44" t="str">
        <f t="shared" si="103"/>
        <v/>
      </c>
      <c r="BY1142" s="44" t="str">
        <f>IF(Wedstrijden!T1307="x","BB","")</f>
        <v/>
      </c>
      <c r="BZ1142" s="44" t="str">
        <f>IF(Wedstrijden!U1307="x","B","")</f>
        <v/>
      </c>
      <c r="CA1142" s="44" t="str">
        <f>IF(Wedstrijden!V1307="x","L1","")</f>
        <v/>
      </c>
      <c r="CB1142" s="44" t="str">
        <f>IF(Wedstrijden!W1307="x","L2","")</f>
        <v/>
      </c>
      <c r="CC1142" s="44" t="str">
        <f>IF(Wedstrijden!X1307="x","M1","")</f>
        <v/>
      </c>
      <c r="CD1142" s="44" t="str">
        <f>IF(Wedstrijden!Y1307="x","M2","")</f>
        <v/>
      </c>
      <c r="CE1142" s="44" t="str">
        <f>IF(Wedstrijden!Z1307="x","Z1","")</f>
        <v/>
      </c>
      <c r="CF1142" s="44" t="str">
        <f>IF(Wedstrijden!AA1307="x","Z2","")</f>
        <v/>
      </c>
      <c r="CG1142" s="44" t="str">
        <f>IF(Wedstrijden!AB1307="x","ZZL","")</f>
        <v/>
      </c>
      <c r="CL1142" s="44" t="str">
        <f>IF(COUNTA(Wedstrijden!AC1307:AJ1307)&lt;&gt;0,2,"")</f>
        <v/>
      </c>
      <c r="CM1142" s="44" t="str">
        <f t="shared" si="104"/>
        <v/>
      </c>
      <c r="CN1142" s="44" t="str">
        <f>IF(Wedstrijden!AC1307="x","AA","")</f>
        <v/>
      </c>
      <c r="CO1142" s="44" t="str">
        <f>IF(Wedstrijden!AD1307="x","A","")</f>
        <v/>
      </c>
      <c r="CP1142" s="44" t="str">
        <f>IF(Wedstrijden!AE1307="x","BB","")</f>
        <v/>
      </c>
      <c r="CQ1142" s="44" t="str">
        <f>IF(Wedstrijden!AF1307="x","B","")</f>
        <v/>
      </c>
      <c r="CR1142" s="44" t="str">
        <f>IF(Wedstrijden!AG1307="x","L","")</f>
        <v/>
      </c>
      <c r="CS1142" s="44" t="str">
        <f>IF(Wedstrijden!AH1307="x","M","")</f>
        <v/>
      </c>
      <c r="CT1142" s="44" t="str">
        <f>IF(Wedstrijden!AI1307="x","Z","")</f>
        <v/>
      </c>
      <c r="CU1142" s="44" t="str">
        <f>IF(Wedstrijden!AJ1307="x","ZZ","")</f>
        <v/>
      </c>
      <c r="CV1142" s="44" t="str">
        <f>IF(COUNTA(Wedstrijden!AK1307:AQ1307)&lt;&gt;0,2,"")</f>
        <v/>
      </c>
      <c r="CW1142" s="44" t="str">
        <f t="shared" si="105"/>
        <v/>
      </c>
      <c r="CX1142" s="44" t="str">
        <f>IF(Wedstrijden!AK1307="x","BB","")</f>
        <v/>
      </c>
      <c r="CY1142" s="44" t="str">
        <f>IF(Wedstrijden!AL1307="x","B","")</f>
        <v/>
      </c>
      <c r="CZ1142" s="44" t="str">
        <f>IF(Wedstrijden!AM1307="x","L","")</f>
        <v/>
      </c>
      <c r="DA1142" s="44" t="str">
        <f>IF(Wedstrijden!AN1307="x","M","")</f>
        <v/>
      </c>
      <c r="DB1142" s="44" t="str">
        <f>IF(Wedstrijden!AO1307="x","Z","")</f>
        <v/>
      </c>
      <c r="DC1142" s="44" t="str">
        <f>IF(Wedstrijden!AP1307="x","ZZ","")</f>
        <v/>
      </c>
      <c r="DD1142" s="44" t="str">
        <f>IF(Wedstrijden!AQ1307="x","1.40","")</f>
        <v/>
      </c>
      <c r="DE1142" s="44" t="str">
        <f>IF(COUNTA(Wedstrijden!AR1307:AT1307)&lt;&gt;0,6,"")</f>
        <v/>
      </c>
      <c r="DF1142" s="44" t="str">
        <f t="shared" si="106"/>
        <v/>
      </c>
      <c r="DG1142" s="44" t="str">
        <f>IF(Wedstrijden!AR1307="x","L","")</f>
        <v/>
      </c>
      <c r="DH1142" s="44" t="str">
        <f>IF(Wedstrijden!AS1307="x","M","")</f>
        <v/>
      </c>
      <c r="DI1142" s="44" t="str">
        <f>IF(Wedstrijden!AT1307="x","Z","")</f>
        <v/>
      </c>
      <c r="DJ1142" s="44" t="str">
        <f>IF(COUNTA(Wedstrijden!AU1307:AW1307)&lt;&gt;0,6,"")</f>
        <v/>
      </c>
      <c r="DK1142" s="44" t="str">
        <f t="shared" si="107"/>
        <v/>
      </c>
      <c r="DL1142" s="44" t="str">
        <f>IF(Wedstrijden!AU1307="x","L","")</f>
        <v/>
      </c>
      <c r="DM1142" s="44" t="str">
        <f>IF(Wedstrijden!AV1307="x","M","")</f>
        <v/>
      </c>
      <c r="DN1142" s="44" t="str">
        <f>IF(Wedstrijden!AW1307="x","Z","")</f>
        <v/>
      </c>
    </row>
    <row r="1143" spans="1:118" ht="15">
      <c r="A1143" s="48" t="e">
        <f>Wedstrijden!#REF!</f>
        <v>#REF!</v>
      </c>
      <c r="B1143" s="44" t="str">
        <f>IFERROR(VLOOKUP(Wedstrijden!E1308,Wedstrijdlocaties!$B$2:$E$499,2,FALSE),"")</f>
        <v/>
      </c>
      <c r="C1143" s="44" t="str">
        <f>Wedstrijden!F1308</f>
        <v/>
      </c>
      <c r="D1143" s="44" t="str">
        <f>IFERROR(VLOOKUP(Wedstrijden!G1308,Organisaties!$B$2:$C$501,2,FALSE),"")</f>
        <v/>
      </c>
      <c r="E1143" s="44" t="str">
        <f>IFERROR(VLOOKUP(Wedstrijden!G1308,Organisaties!$B$2:$F$501,5,FALSE),"")</f>
        <v/>
      </c>
      <c r="F1143" s="44" t="str">
        <f>IF(Wedstrijden!BC1308&lt;&gt;"",Wedstrijden!BC1308,"")</f>
        <v/>
      </c>
      <c r="G1143" s="44">
        <f>IF(Wedstrijden!AY1308="Indoor",1,0)</f>
        <v>0</v>
      </c>
      <c r="H1143" s="44">
        <f>Wedstrijden!AZ1308</f>
        <v>0</v>
      </c>
      <c r="I1143" s="44" t="str">
        <f>IF(Wedstrijden!AX1308="Nee",0,IF(Wedstrijden!AX1308="Ja",1,""))</f>
        <v/>
      </c>
      <c r="J1143" s="44" t="str">
        <f>IF(Wedstrijden!BA1308&lt;&gt;"",Wedstrijden!BA1308,"")</f>
        <v/>
      </c>
      <c r="W1143" s="45"/>
      <c r="AE1143" s="45"/>
      <c r="AN1143" s="45"/>
      <c r="AU1143" s="45"/>
      <c r="BA1143" s="45"/>
      <c r="BE1143" s="45"/>
      <c r="BJ1143" s="44" t="str">
        <f>IF(COUNTA(Wedstrijden!I1308:S1308)&lt;&gt;0,1,"")</f>
        <v/>
      </c>
      <c r="BK1143" s="44" t="str">
        <f t="shared" si="102"/>
        <v/>
      </c>
      <c r="BL1143" s="44" t="str">
        <f>IF(Wedstrijden!I1308="x","AA","")</f>
        <v/>
      </c>
      <c r="BM1143" s="44" t="str">
        <f>IF(Wedstrijden!J1308="x","A","")</f>
        <v/>
      </c>
      <c r="BN1143" s="44" t="str">
        <f>IF(Wedstrijden!K1308="x","B1","")</f>
        <v/>
      </c>
      <c r="BO1143" s="44" t="str">
        <f>IF(Wedstrijden!L1308="x","BB","")</f>
        <v/>
      </c>
      <c r="BP1143" s="44" t="str">
        <f>IF(Wedstrijden!M1308="x","B","")</f>
        <v/>
      </c>
      <c r="BQ1143" s="44" t="str">
        <f>IF(Wedstrijden!N1308="x","L1","")</f>
        <v/>
      </c>
      <c r="BR1143" s="44" t="str">
        <f>IF(Wedstrijden!O1308="x","L2","")</f>
        <v/>
      </c>
      <c r="BS1143" s="44" t="str">
        <f>IF(Wedstrijden!P1308="x","M1","")</f>
        <v/>
      </c>
      <c r="BT1143" s="44" t="str">
        <f>IF(Wedstrijden!Q1308="x","M2","")</f>
        <v/>
      </c>
      <c r="BU1143" s="44" t="str">
        <f>IF(Wedstrijden!R1308="x","Z1","")</f>
        <v/>
      </c>
      <c r="BV1143" s="44" t="str">
        <f>IF(Wedstrijden!S1308="x","Z2","")</f>
        <v/>
      </c>
      <c r="BW1143" s="44" t="str">
        <f>IF(COUNTA(Wedstrijden!T1308:AB1308)&lt;&gt;0,1,"")</f>
        <v/>
      </c>
      <c r="BX1143" s="44" t="str">
        <f t="shared" si="103"/>
        <v/>
      </c>
      <c r="BY1143" s="44" t="str">
        <f>IF(Wedstrijden!T1308="x","BB","")</f>
        <v/>
      </c>
      <c r="BZ1143" s="44" t="str">
        <f>IF(Wedstrijden!U1308="x","B","")</f>
        <v/>
      </c>
      <c r="CA1143" s="44" t="str">
        <f>IF(Wedstrijden!V1308="x","L1","")</f>
        <v/>
      </c>
      <c r="CB1143" s="44" t="str">
        <f>IF(Wedstrijden!W1308="x","L2","")</f>
        <v/>
      </c>
      <c r="CC1143" s="44" t="str">
        <f>IF(Wedstrijden!X1308="x","M1","")</f>
        <v/>
      </c>
      <c r="CD1143" s="44" t="str">
        <f>IF(Wedstrijden!Y1308="x","M2","")</f>
        <v/>
      </c>
      <c r="CE1143" s="44" t="str">
        <f>IF(Wedstrijden!Z1308="x","Z1","")</f>
        <v/>
      </c>
      <c r="CF1143" s="44" t="str">
        <f>IF(Wedstrijden!AA1308="x","Z2","")</f>
        <v/>
      </c>
      <c r="CG1143" s="44" t="str">
        <f>IF(Wedstrijden!AB1308="x","ZZL","")</f>
        <v/>
      </c>
      <c r="CL1143" s="44" t="str">
        <f>IF(COUNTA(Wedstrijden!AC1308:AJ1308)&lt;&gt;0,2,"")</f>
        <v/>
      </c>
      <c r="CM1143" s="44" t="str">
        <f t="shared" si="104"/>
        <v/>
      </c>
      <c r="CN1143" s="44" t="str">
        <f>IF(Wedstrijden!AC1308="x","AA","")</f>
        <v/>
      </c>
      <c r="CO1143" s="44" t="str">
        <f>IF(Wedstrijden!AD1308="x","A","")</f>
        <v/>
      </c>
      <c r="CP1143" s="44" t="str">
        <f>IF(Wedstrijden!AE1308="x","BB","")</f>
        <v/>
      </c>
      <c r="CQ1143" s="44" t="str">
        <f>IF(Wedstrijden!AF1308="x","B","")</f>
        <v/>
      </c>
      <c r="CR1143" s="44" t="str">
        <f>IF(Wedstrijden!AG1308="x","L","")</f>
        <v/>
      </c>
      <c r="CS1143" s="44" t="str">
        <f>IF(Wedstrijden!AH1308="x","M","")</f>
        <v/>
      </c>
      <c r="CT1143" s="44" t="str">
        <f>IF(Wedstrijden!AI1308="x","Z","")</f>
        <v/>
      </c>
      <c r="CU1143" s="44" t="str">
        <f>IF(Wedstrijden!AJ1308="x","ZZ","")</f>
        <v/>
      </c>
      <c r="CV1143" s="44" t="str">
        <f>IF(COUNTA(Wedstrijden!AK1308:AQ1308)&lt;&gt;0,2,"")</f>
        <v/>
      </c>
      <c r="CW1143" s="44" t="str">
        <f t="shared" si="105"/>
        <v/>
      </c>
      <c r="CX1143" s="44" t="str">
        <f>IF(Wedstrijden!AK1308="x","BB","")</f>
        <v/>
      </c>
      <c r="CY1143" s="44" t="str">
        <f>IF(Wedstrijden!AL1308="x","B","")</f>
        <v/>
      </c>
      <c r="CZ1143" s="44" t="str">
        <f>IF(Wedstrijden!AM1308="x","L","")</f>
        <v/>
      </c>
      <c r="DA1143" s="44" t="str">
        <f>IF(Wedstrijden!AN1308="x","M","")</f>
        <v/>
      </c>
      <c r="DB1143" s="44" t="str">
        <f>IF(Wedstrijden!AO1308="x","Z","")</f>
        <v/>
      </c>
      <c r="DC1143" s="44" t="str">
        <f>IF(Wedstrijden!AP1308="x","ZZ","")</f>
        <v/>
      </c>
      <c r="DD1143" s="44" t="str">
        <f>IF(Wedstrijden!AQ1308="x","1.40","")</f>
        <v/>
      </c>
      <c r="DE1143" s="44" t="str">
        <f>IF(COUNTA(Wedstrijden!AR1308:AT1308)&lt;&gt;0,6,"")</f>
        <v/>
      </c>
      <c r="DF1143" s="44" t="str">
        <f t="shared" si="106"/>
        <v/>
      </c>
      <c r="DG1143" s="44" t="str">
        <f>IF(Wedstrijden!AR1308="x","L","")</f>
        <v/>
      </c>
      <c r="DH1143" s="44" t="str">
        <f>IF(Wedstrijden!AS1308="x","M","")</f>
        <v/>
      </c>
      <c r="DI1143" s="44" t="str">
        <f>IF(Wedstrijden!AT1308="x","Z","")</f>
        <v/>
      </c>
      <c r="DJ1143" s="44" t="str">
        <f>IF(COUNTA(Wedstrijden!AU1308:AW1308)&lt;&gt;0,6,"")</f>
        <v/>
      </c>
      <c r="DK1143" s="44" t="str">
        <f t="shared" si="107"/>
        <v/>
      </c>
      <c r="DL1143" s="44" t="str">
        <f>IF(Wedstrijden!AU1308="x","L","")</f>
        <v/>
      </c>
      <c r="DM1143" s="44" t="str">
        <f>IF(Wedstrijden!AV1308="x","M","")</f>
        <v/>
      </c>
      <c r="DN1143" s="44" t="str">
        <f>IF(Wedstrijden!AW1308="x","Z","")</f>
        <v/>
      </c>
    </row>
    <row r="1144" spans="1:118" ht="15">
      <c r="A1144" s="48" t="e">
        <f>Wedstrijden!#REF!</f>
        <v>#REF!</v>
      </c>
      <c r="B1144" s="44" t="str">
        <f>IFERROR(VLOOKUP(Wedstrijden!E1309,Wedstrijdlocaties!$B$2:$E$499,2,FALSE),"")</f>
        <v/>
      </c>
      <c r="C1144" s="44" t="str">
        <f>Wedstrijden!F1309</f>
        <v/>
      </c>
      <c r="D1144" s="44" t="str">
        <f>IFERROR(VLOOKUP(Wedstrijden!G1309,Organisaties!$B$2:$C$501,2,FALSE),"")</f>
        <v/>
      </c>
      <c r="E1144" s="44" t="str">
        <f>IFERROR(VLOOKUP(Wedstrijden!G1309,Organisaties!$B$2:$F$501,5,FALSE),"")</f>
        <v/>
      </c>
      <c r="F1144" s="44" t="str">
        <f>IF(Wedstrijden!BC1309&lt;&gt;"",Wedstrijden!BC1309,"")</f>
        <v/>
      </c>
      <c r="G1144" s="44">
        <f>IF(Wedstrijden!AY1309="Indoor",1,0)</f>
        <v>0</v>
      </c>
      <c r="H1144" s="44">
        <f>Wedstrijden!AZ1309</f>
        <v>0</v>
      </c>
      <c r="I1144" s="44" t="str">
        <f>IF(Wedstrijden!AX1309="Nee",0,IF(Wedstrijden!AX1309="Ja",1,""))</f>
        <v/>
      </c>
      <c r="J1144" s="44" t="str">
        <f>IF(Wedstrijden!BA1309&lt;&gt;"",Wedstrijden!BA1309,"")</f>
        <v/>
      </c>
      <c r="W1144" s="45"/>
      <c r="AE1144" s="45"/>
      <c r="AN1144" s="45"/>
      <c r="AU1144" s="45"/>
      <c r="BA1144" s="45"/>
      <c r="BE1144" s="45"/>
      <c r="BJ1144" s="44" t="str">
        <f>IF(COUNTA(Wedstrijden!I1309:S1309)&lt;&gt;0,1,"")</f>
        <v/>
      </c>
      <c r="BK1144" s="44" t="str">
        <f t="shared" si="102"/>
        <v/>
      </c>
      <c r="BL1144" s="44" t="str">
        <f>IF(Wedstrijden!I1309="x","AA","")</f>
        <v/>
      </c>
      <c r="BM1144" s="44" t="str">
        <f>IF(Wedstrijden!J1309="x","A","")</f>
        <v/>
      </c>
      <c r="BN1144" s="44" t="str">
        <f>IF(Wedstrijden!K1309="x","B1","")</f>
        <v/>
      </c>
      <c r="BO1144" s="44" t="str">
        <f>IF(Wedstrijden!L1309="x","BB","")</f>
        <v/>
      </c>
      <c r="BP1144" s="44" t="str">
        <f>IF(Wedstrijden!M1309="x","B","")</f>
        <v/>
      </c>
      <c r="BQ1144" s="44" t="str">
        <f>IF(Wedstrijden!N1309="x","L1","")</f>
        <v/>
      </c>
      <c r="BR1144" s="44" t="str">
        <f>IF(Wedstrijden!O1309="x","L2","")</f>
        <v/>
      </c>
      <c r="BS1144" s="44" t="str">
        <f>IF(Wedstrijden!P1309="x","M1","")</f>
        <v/>
      </c>
      <c r="BT1144" s="44" t="str">
        <f>IF(Wedstrijden!Q1309="x","M2","")</f>
        <v/>
      </c>
      <c r="BU1144" s="44" t="str">
        <f>IF(Wedstrijden!R1309="x","Z1","")</f>
        <v/>
      </c>
      <c r="BV1144" s="44" t="str">
        <f>IF(Wedstrijden!S1309="x","Z2","")</f>
        <v/>
      </c>
      <c r="BW1144" s="44" t="str">
        <f>IF(COUNTA(Wedstrijden!T1309:AB1309)&lt;&gt;0,1,"")</f>
        <v/>
      </c>
      <c r="BX1144" s="44" t="str">
        <f t="shared" si="103"/>
        <v/>
      </c>
      <c r="BY1144" s="44" t="str">
        <f>IF(Wedstrijden!T1309="x","BB","")</f>
        <v/>
      </c>
      <c r="BZ1144" s="44" t="str">
        <f>IF(Wedstrijden!U1309="x","B","")</f>
        <v/>
      </c>
      <c r="CA1144" s="44" t="str">
        <f>IF(Wedstrijden!V1309="x","L1","")</f>
        <v/>
      </c>
      <c r="CB1144" s="44" t="str">
        <f>IF(Wedstrijden!W1309="x","L2","")</f>
        <v/>
      </c>
      <c r="CC1144" s="44" t="str">
        <f>IF(Wedstrijden!X1309="x","M1","")</f>
        <v/>
      </c>
      <c r="CD1144" s="44" t="str">
        <f>IF(Wedstrijden!Y1309="x","M2","")</f>
        <v/>
      </c>
      <c r="CE1144" s="44" t="str">
        <f>IF(Wedstrijden!Z1309="x","Z1","")</f>
        <v/>
      </c>
      <c r="CF1144" s="44" t="str">
        <f>IF(Wedstrijden!AA1309="x","Z2","")</f>
        <v/>
      </c>
      <c r="CG1144" s="44" t="str">
        <f>IF(Wedstrijden!AB1309="x","ZZL","")</f>
        <v/>
      </c>
      <c r="CL1144" s="44" t="str">
        <f>IF(COUNTA(Wedstrijden!AC1309:AJ1309)&lt;&gt;0,2,"")</f>
        <v/>
      </c>
      <c r="CM1144" s="44" t="str">
        <f t="shared" si="104"/>
        <v/>
      </c>
      <c r="CN1144" s="44" t="str">
        <f>IF(Wedstrijden!AC1309="x","AA","")</f>
        <v/>
      </c>
      <c r="CO1144" s="44" t="str">
        <f>IF(Wedstrijden!AD1309="x","A","")</f>
        <v/>
      </c>
      <c r="CP1144" s="44" t="str">
        <f>IF(Wedstrijden!AE1309="x","BB","")</f>
        <v/>
      </c>
      <c r="CQ1144" s="44" t="str">
        <f>IF(Wedstrijden!AF1309="x","B","")</f>
        <v/>
      </c>
      <c r="CR1144" s="44" t="str">
        <f>IF(Wedstrijden!AG1309="x","L","")</f>
        <v/>
      </c>
      <c r="CS1144" s="44" t="str">
        <f>IF(Wedstrijden!AH1309="x","M","")</f>
        <v/>
      </c>
      <c r="CT1144" s="44" t="str">
        <f>IF(Wedstrijden!AI1309="x","Z","")</f>
        <v/>
      </c>
      <c r="CU1144" s="44" t="str">
        <f>IF(Wedstrijden!AJ1309="x","ZZ","")</f>
        <v/>
      </c>
      <c r="CV1144" s="44" t="str">
        <f>IF(COUNTA(Wedstrijden!AK1309:AQ1309)&lt;&gt;0,2,"")</f>
        <v/>
      </c>
      <c r="CW1144" s="44" t="str">
        <f t="shared" si="105"/>
        <v/>
      </c>
      <c r="CX1144" s="44" t="str">
        <f>IF(Wedstrijden!AK1309="x","BB","")</f>
        <v/>
      </c>
      <c r="CY1144" s="44" t="str">
        <f>IF(Wedstrijden!AL1309="x","B","")</f>
        <v/>
      </c>
      <c r="CZ1144" s="44" t="str">
        <f>IF(Wedstrijden!AM1309="x","L","")</f>
        <v/>
      </c>
      <c r="DA1144" s="44" t="str">
        <f>IF(Wedstrijden!AN1309="x","M","")</f>
        <v/>
      </c>
      <c r="DB1144" s="44" t="str">
        <f>IF(Wedstrijden!AO1309="x","Z","")</f>
        <v/>
      </c>
      <c r="DC1144" s="44" t="str">
        <f>IF(Wedstrijden!AP1309="x","ZZ","")</f>
        <v/>
      </c>
      <c r="DD1144" s="44" t="str">
        <f>IF(Wedstrijden!AQ1309="x","1.40","")</f>
        <v/>
      </c>
      <c r="DE1144" s="44" t="str">
        <f>IF(COUNTA(Wedstrijden!AR1309:AT1309)&lt;&gt;0,6,"")</f>
        <v/>
      </c>
      <c r="DF1144" s="44" t="str">
        <f t="shared" si="106"/>
        <v/>
      </c>
      <c r="DG1144" s="44" t="str">
        <f>IF(Wedstrijden!AR1309="x","L","")</f>
        <v/>
      </c>
      <c r="DH1144" s="44" t="str">
        <f>IF(Wedstrijden!AS1309="x","M","")</f>
        <v/>
      </c>
      <c r="DI1144" s="44" t="str">
        <f>IF(Wedstrijden!AT1309="x","Z","")</f>
        <v/>
      </c>
      <c r="DJ1144" s="44" t="str">
        <f>IF(COUNTA(Wedstrijden!AU1309:AW1309)&lt;&gt;0,6,"")</f>
        <v/>
      </c>
      <c r="DK1144" s="44" t="str">
        <f t="shared" si="107"/>
        <v/>
      </c>
      <c r="DL1144" s="44" t="str">
        <f>IF(Wedstrijden!AU1309="x","L","")</f>
        <v/>
      </c>
      <c r="DM1144" s="44" t="str">
        <f>IF(Wedstrijden!AV1309="x","M","")</f>
        <v/>
      </c>
      <c r="DN1144" s="44" t="str">
        <f>IF(Wedstrijden!AW1309="x","Z","")</f>
        <v/>
      </c>
    </row>
    <row r="1145" spans="1:118" ht="15">
      <c r="A1145" s="48" t="e">
        <f>Wedstrijden!#REF!</f>
        <v>#REF!</v>
      </c>
      <c r="B1145" s="44" t="str">
        <f>IFERROR(VLOOKUP(Wedstrijden!E1310,Wedstrijdlocaties!$B$2:$E$499,2,FALSE),"")</f>
        <v/>
      </c>
      <c r="C1145" s="44" t="str">
        <f>Wedstrijden!F1310</f>
        <v/>
      </c>
      <c r="D1145" s="44" t="str">
        <f>IFERROR(VLOOKUP(Wedstrijden!G1310,Organisaties!$B$2:$C$501,2,FALSE),"")</f>
        <v/>
      </c>
      <c r="E1145" s="44" t="str">
        <f>IFERROR(VLOOKUP(Wedstrijden!G1310,Organisaties!$B$2:$F$501,5,FALSE),"")</f>
        <v/>
      </c>
      <c r="F1145" s="44" t="str">
        <f>IF(Wedstrijden!BC1310&lt;&gt;"",Wedstrijden!BC1310,"")</f>
        <v/>
      </c>
      <c r="G1145" s="44">
        <f>IF(Wedstrijden!AY1310="Indoor",1,0)</f>
        <v>0</v>
      </c>
      <c r="H1145" s="44">
        <f>Wedstrijden!AZ1310</f>
        <v>0</v>
      </c>
      <c r="I1145" s="44" t="str">
        <f>IF(Wedstrijden!AX1310="Nee",0,IF(Wedstrijden!AX1310="Ja",1,""))</f>
        <v/>
      </c>
      <c r="J1145" s="44" t="str">
        <f>IF(Wedstrijden!BA1310&lt;&gt;"",Wedstrijden!BA1310,"")</f>
        <v/>
      </c>
      <c r="W1145" s="45"/>
      <c r="AE1145" s="45"/>
      <c r="AN1145" s="45"/>
      <c r="AU1145" s="45"/>
      <c r="BA1145" s="45"/>
      <c r="BE1145" s="45"/>
      <c r="BJ1145" s="44" t="str">
        <f>IF(COUNTA(Wedstrijden!I1310:S1310)&lt;&gt;0,1,"")</f>
        <v/>
      </c>
      <c r="BK1145" s="44" t="str">
        <f t="shared" si="102"/>
        <v/>
      </c>
      <c r="BL1145" s="44" t="str">
        <f>IF(Wedstrijden!I1310="x","AA","")</f>
        <v/>
      </c>
      <c r="BM1145" s="44" t="str">
        <f>IF(Wedstrijden!J1310="x","A","")</f>
        <v/>
      </c>
      <c r="BN1145" s="44" t="str">
        <f>IF(Wedstrijden!K1310="x","B1","")</f>
        <v/>
      </c>
      <c r="BO1145" s="44" t="str">
        <f>IF(Wedstrijden!L1310="x","BB","")</f>
        <v/>
      </c>
      <c r="BP1145" s="44" t="str">
        <f>IF(Wedstrijden!M1310="x","B","")</f>
        <v/>
      </c>
      <c r="BQ1145" s="44" t="str">
        <f>IF(Wedstrijden!N1310="x","L1","")</f>
        <v/>
      </c>
      <c r="BR1145" s="44" t="str">
        <f>IF(Wedstrijden!O1310="x","L2","")</f>
        <v/>
      </c>
      <c r="BS1145" s="44" t="str">
        <f>IF(Wedstrijden!P1310="x","M1","")</f>
        <v/>
      </c>
      <c r="BT1145" s="44" t="str">
        <f>IF(Wedstrijden!Q1310="x","M2","")</f>
        <v/>
      </c>
      <c r="BU1145" s="44" t="str">
        <f>IF(Wedstrijden!R1310="x","Z1","")</f>
        <v/>
      </c>
      <c r="BV1145" s="44" t="str">
        <f>IF(Wedstrijden!S1310="x","Z2","")</f>
        <v/>
      </c>
      <c r="BW1145" s="44" t="str">
        <f>IF(COUNTA(Wedstrijden!T1310:AB1310)&lt;&gt;0,1,"")</f>
        <v/>
      </c>
      <c r="BX1145" s="44" t="str">
        <f t="shared" si="103"/>
        <v/>
      </c>
      <c r="BY1145" s="44" t="str">
        <f>IF(Wedstrijden!T1310="x","BB","")</f>
        <v/>
      </c>
      <c r="BZ1145" s="44" t="str">
        <f>IF(Wedstrijden!U1310="x","B","")</f>
        <v/>
      </c>
      <c r="CA1145" s="44" t="str">
        <f>IF(Wedstrijden!V1310="x","L1","")</f>
        <v/>
      </c>
      <c r="CB1145" s="44" t="str">
        <f>IF(Wedstrijden!W1310="x","L2","")</f>
        <v/>
      </c>
      <c r="CC1145" s="44" t="str">
        <f>IF(Wedstrijden!X1310="x","M1","")</f>
        <v/>
      </c>
      <c r="CD1145" s="44" t="str">
        <f>IF(Wedstrijden!Y1310="x","M2","")</f>
        <v/>
      </c>
      <c r="CE1145" s="44" t="str">
        <f>IF(Wedstrijden!Z1310="x","Z1","")</f>
        <v/>
      </c>
      <c r="CF1145" s="44" t="str">
        <f>IF(Wedstrijden!AA1310="x","Z2","")</f>
        <v/>
      </c>
      <c r="CG1145" s="44" t="str">
        <f>IF(Wedstrijden!AB1310="x","ZZL","")</f>
        <v/>
      </c>
      <c r="CL1145" s="44" t="str">
        <f>IF(COUNTA(Wedstrijden!AC1310:AJ1310)&lt;&gt;0,2,"")</f>
        <v/>
      </c>
      <c r="CM1145" s="44" t="str">
        <f t="shared" si="104"/>
        <v/>
      </c>
      <c r="CN1145" s="44" t="str">
        <f>IF(Wedstrijden!AC1310="x","AA","")</f>
        <v/>
      </c>
      <c r="CO1145" s="44" t="str">
        <f>IF(Wedstrijden!AD1310="x","A","")</f>
        <v/>
      </c>
      <c r="CP1145" s="44" t="str">
        <f>IF(Wedstrijden!AE1310="x","BB","")</f>
        <v/>
      </c>
      <c r="CQ1145" s="44" t="str">
        <f>IF(Wedstrijden!AF1310="x","B","")</f>
        <v/>
      </c>
      <c r="CR1145" s="44" t="str">
        <f>IF(Wedstrijden!AG1310="x","L","")</f>
        <v/>
      </c>
      <c r="CS1145" s="44" t="str">
        <f>IF(Wedstrijden!AH1310="x","M","")</f>
        <v/>
      </c>
      <c r="CT1145" s="44" t="str">
        <f>IF(Wedstrijden!AI1310="x","Z","")</f>
        <v/>
      </c>
      <c r="CU1145" s="44" t="str">
        <f>IF(Wedstrijden!AJ1310="x","ZZ","")</f>
        <v/>
      </c>
      <c r="CV1145" s="44" t="str">
        <f>IF(COUNTA(Wedstrijden!AK1310:AQ1310)&lt;&gt;0,2,"")</f>
        <v/>
      </c>
      <c r="CW1145" s="44" t="str">
        <f t="shared" si="105"/>
        <v/>
      </c>
      <c r="CX1145" s="44" t="str">
        <f>IF(Wedstrijden!AK1310="x","BB","")</f>
        <v/>
      </c>
      <c r="CY1145" s="44" t="str">
        <f>IF(Wedstrijden!AL1310="x","B","")</f>
        <v/>
      </c>
      <c r="CZ1145" s="44" t="str">
        <f>IF(Wedstrijden!AM1310="x","L","")</f>
        <v/>
      </c>
      <c r="DA1145" s="44" t="str">
        <f>IF(Wedstrijden!AN1310="x","M","")</f>
        <v/>
      </c>
      <c r="DB1145" s="44" t="str">
        <f>IF(Wedstrijden!AO1310="x","Z","")</f>
        <v/>
      </c>
      <c r="DC1145" s="44" t="str">
        <f>IF(Wedstrijden!AP1310="x","ZZ","")</f>
        <v/>
      </c>
      <c r="DD1145" s="44" t="str">
        <f>IF(Wedstrijden!AQ1310="x","1.40","")</f>
        <v/>
      </c>
      <c r="DE1145" s="44" t="str">
        <f>IF(COUNTA(Wedstrijden!AR1310:AT1310)&lt;&gt;0,6,"")</f>
        <v/>
      </c>
      <c r="DF1145" s="44" t="str">
        <f t="shared" si="106"/>
        <v/>
      </c>
      <c r="DG1145" s="44" t="str">
        <f>IF(Wedstrijden!AR1310="x","L","")</f>
        <v/>
      </c>
      <c r="DH1145" s="44" t="str">
        <f>IF(Wedstrijden!AS1310="x","M","")</f>
        <v/>
      </c>
      <c r="DI1145" s="44" t="str">
        <f>IF(Wedstrijden!AT1310="x","Z","")</f>
        <v/>
      </c>
      <c r="DJ1145" s="44" t="str">
        <f>IF(COUNTA(Wedstrijden!AU1310:AW1310)&lt;&gt;0,6,"")</f>
        <v/>
      </c>
      <c r="DK1145" s="44" t="str">
        <f t="shared" si="107"/>
        <v/>
      </c>
      <c r="DL1145" s="44" t="str">
        <f>IF(Wedstrijden!AU1310="x","L","")</f>
        <v/>
      </c>
      <c r="DM1145" s="44" t="str">
        <f>IF(Wedstrijden!AV1310="x","M","")</f>
        <v/>
      </c>
      <c r="DN1145" s="44" t="str">
        <f>IF(Wedstrijden!AW1310="x","Z","")</f>
        <v/>
      </c>
    </row>
    <row r="1146" spans="1:118" ht="15">
      <c r="A1146" s="48" t="e">
        <f>Wedstrijden!#REF!</f>
        <v>#REF!</v>
      </c>
      <c r="B1146" s="44" t="str">
        <f>IFERROR(VLOOKUP(Wedstrijden!E1311,Wedstrijdlocaties!$B$2:$E$499,2,FALSE),"")</f>
        <v/>
      </c>
      <c r="C1146" s="44" t="str">
        <f>Wedstrijden!F1311</f>
        <v/>
      </c>
      <c r="D1146" s="44" t="str">
        <f>IFERROR(VLOOKUP(Wedstrijden!G1311,Organisaties!$B$2:$C$501,2,FALSE),"")</f>
        <v/>
      </c>
      <c r="E1146" s="44" t="str">
        <f>IFERROR(VLOOKUP(Wedstrijden!G1311,Organisaties!$B$2:$F$501,5,FALSE),"")</f>
        <v/>
      </c>
      <c r="F1146" s="44" t="str">
        <f>IF(Wedstrijden!BC1311&lt;&gt;"",Wedstrijden!BC1311,"")</f>
        <v/>
      </c>
      <c r="G1146" s="44">
        <f>IF(Wedstrijden!AY1311="Indoor",1,0)</f>
        <v>0</v>
      </c>
      <c r="H1146" s="44">
        <f>Wedstrijden!AZ1311</f>
        <v>0</v>
      </c>
      <c r="I1146" s="44" t="str">
        <f>IF(Wedstrijden!AX1311="Nee",0,IF(Wedstrijden!AX1311="Ja",1,""))</f>
        <v/>
      </c>
      <c r="J1146" s="44" t="str">
        <f>IF(Wedstrijden!BA1311&lt;&gt;"",Wedstrijden!BA1311,"")</f>
        <v/>
      </c>
      <c r="W1146" s="45"/>
      <c r="AE1146" s="45"/>
      <c r="AN1146" s="45"/>
      <c r="AU1146" s="45"/>
      <c r="BA1146" s="45"/>
      <c r="BE1146" s="45"/>
      <c r="BJ1146" s="44" t="str">
        <f>IF(COUNTA(Wedstrijden!I1311:S1311)&lt;&gt;0,1,"")</f>
        <v/>
      </c>
      <c r="BK1146" s="44" t="str">
        <f t="shared" si="102"/>
        <v/>
      </c>
      <c r="BL1146" s="44" t="str">
        <f>IF(Wedstrijden!I1311="x","AA","")</f>
        <v/>
      </c>
      <c r="BM1146" s="44" t="str">
        <f>IF(Wedstrijden!J1311="x","A","")</f>
        <v/>
      </c>
      <c r="BN1146" s="44" t="str">
        <f>IF(Wedstrijden!K1311="x","B1","")</f>
        <v/>
      </c>
      <c r="BO1146" s="44" t="str">
        <f>IF(Wedstrijden!L1311="x","BB","")</f>
        <v/>
      </c>
      <c r="BP1146" s="44" t="str">
        <f>IF(Wedstrijden!M1311="x","B","")</f>
        <v/>
      </c>
      <c r="BQ1146" s="44" t="str">
        <f>IF(Wedstrijden!N1311="x","L1","")</f>
        <v/>
      </c>
      <c r="BR1146" s="44" t="str">
        <f>IF(Wedstrijden!O1311="x","L2","")</f>
        <v/>
      </c>
      <c r="BS1146" s="44" t="str">
        <f>IF(Wedstrijden!P1311="x","M1","")</f>
        <v/>
      </c>
      <c r="BT1146" s="44" t="str">
        <f>IF(Wedstrijden!Q1311="x","M2","")</f>
        <v/>
      </c>
      <c r="BU1146" s="44" t="str">
        <f>IF(Wedstrijden!R1311="x","Z1","")</f>
        <v/>
      </c>
      <c r="BV1146" s="44" t="str">
        <f>IF(Wedstrijden!S1311="x","Z2","")</f>
        <v/>
      </c>
      <c r="BW1146" s="44" t="str">
        <f>IF(COUNTA(Wedstrijden!T1311:AB1311)&lt;&gt;0,1,"")</f>
        <v/>
      </c>
      <c r="BX1146" s="44" t="str">
        <f t="shared" si="103"/>
        <v/>
      </c>
      <c r="BY1146" s="44" t="str">
        <f>IF(Wedstrijden!T1311="x","BB","")</f>
        <v/>
      </c>
      <c r="BZ1146" s="44" t="str">
        <f>IF(Wedstrijden!U1311="x","B","")</f>
        <v/>
      </c>
      <c r="CA1146" s="44" t="str">
        <f>IF(Wedstrijden!V1311="x","L1","")</f>
        <v/>
      </c>
      <c r="CB1146" s="44" t="str">
        <f>IF(Wedstrijden!W1311="x","L2","")</f>
        <v/>
      </c>
      <c r="CC1146" s="44" t="str">
        <f>IF(Wedstrijden!X1311="x","M1","")</f>
        <v/>
      </c>
      <c r="CD1146" s="44" t="str">
        <f>IF(Wedstrijden!Y1311="x","M2","")</f>
        <v/>
      </c>
      <c r="CE1146" s="44" t="str">
        <f>IF(Wedstrijden!Z1311="x","Z1","")</f>
        <v/>
      </c>
      <c r="CF1146" s="44" t="str">
        <f>IF(Wedstrijden!AA1311="x","Z2","")</f>
        <v/>
      </c>
      <c r="CG1146" s="44" t="str">
        <f>IF(Wedstrijden!AB1311="x","ZZL","")</f>
        <v/>
      </c>
      <c r="CL1146" s="44" t="str">
        <f>IF(COUNTA(Wedstrijden!AC1311:AJ1311)&lt;&gt;0,2,"")</f>
        <v/>
      </c>
      <c r="CM1146" s="44" t="str">
        <f t="shared" si="104"/>
        <v/>
      </c>
      <c r="CN1146" s="44" t="str">
        <f>IF(Wedstrijden!AC1311="x","AA","")</f>
        <v/>
      </c>
      <c r="CO1146" s="44" t="str">
        <f>IF(Wedstrijden!AD1311="x","A","")</f>
        <v/>
      </c>
      <c r="CP1146" s="44" t="str">
        <f>IF(Wedstrijden!AE1311="x","BB","")</f>
        <v/>
      </c>
      <c r="CQ1146" s="44" t="str">
        <f>IF(Wedstrijden!AF1311="x","B","")</f>
        <v/>
      </c>
      <c r="CR1146" s="44" t="str">
        <f>IF(Wedstrijden!AG1311="x","L","")</f>
        <v/>
      </c>
      <c r="CS1146" s="44" t="str">
        <f>IF(Wedstrijden!AH1311="x","M","")</f>
        <v/>
      </c>
      <c r="CT1146" s="44" t="str">
        <f>IF(Wedstrijden!AI1311="x","Z","")</f>
        <v/>
      </c>
      <c r="CU1146" s="44" t="str">
        <f>IF(Wedstrijden!AJ1311="x","ZZ","")</f>
        <v/>
      </c>
      <c r="CV1146" s="44" t="str">
        <f>IF(COUNTA(Wedstrijden!AK1311:AQ1311)&lt;&gt;0,2,"")</f>
        <v/>
      </c>
      <c r="CW1146" s="44" t="str">
        <f t="shared" si="105"/>
        <v/>
      </c>
      <c r="CX1146" s="44" t="str">
        <f>IF(Wedstrijden!AK1311="x","BB","")</f>
        <v/>
      </c>
      <c r="CY1146" s="44" t="str">
        <f>IF(Wedstrijden!AL1311="x","B","")</f>
        <v/>
      </c>
      <c r="CZ1146" s="44" t="str">
        <f>IF(Wedstrijden!AM1311="x","L","")</f>
        <v/>
      </c>
      <c r="DA1146" s="44" t="str">
        <f>IF(Wedstrijden!AN1311="x","M","")</f>
        <v/>
      </c>
      <c r="DB1146" s="44" t="str">
        <f>IF(Wedstrijden!AO1311="x","Z","")</f>
        <v/>
      </c>
      <c r="DC1146" s="44" t="str">
        <f>IF(Wedstrijden!AP1311="x","ZZ","")</f>
        <v/>
      </c>
      <c r="DD1146" s="44" t="str">
        <f>IF(Wedstrijden!AQ1311="x","1.40","")</f>
        <v/>
      </c>
      <c r="DE1146" s="44" t="str">
        <f>IF(COUNTA(Wedstrijden!AR1311:AT1311)&lt;&gt;0,6,"")</f>
        <v/>
      </c>
      <c r="DF1146" s="44" t="str">
        <f t="shared" si="106"/>
        <v/>
      </c>
      <c r="DG1146" s="44" t="str">
        <f>IF(Wedstrijden!AR1311="x","L","")</f>
        <v/>
      </c>
      <c r="DH1146" s="44" t="str">
        <f>IF(Wedstrijden!AS1311="x","M","")</f>
        <v/>
      </c>
      <c r="DI1146" s="44" t="str">
        <f>IF(Wedstrijden!AT1311="x","Z","")</f>
        <v/>
      </c>
      <c r="DJ1146" s="44" t="str">
        <f>IF(COUNTA(Wedstrijden!AU1311:AW1311)&lt;&gt;0,6,"")</f>
        <v/>
      </c>
      <c r="DK1146" s="44" t="str">
        <f t="shared" si="107"/>
        <v/>
      </c>
      <c r="DL1146" s="44" t="str">
        <f>IF(Wedstrijden!AU1311="x","L","")</f>
        <v/>
      </c>
      <c r="DM1146" s="44" t="str">
        <f>IF(Wedstrijden!AV1311="x","M","")</f>
        <v/>
      </c>
      <c r="DN1146" s="44" t="str">
        <f>IF(Wedstrijden!AW1311="x","Z","")</f>
        <v/>
      </c>
    </row>
    <row r="1147" spans="1:118" ht="15">
      <c r="A1147" s="48" t="e">
        <f>Wedstrijden!#REF!</f>
        <v>#REF!</v>
      </c>
      <c r="B1147" s="44" t="str">
        <f>IFERROR(VLOOKUP(Wedstrijden!E1312,Wedstrijdlocaties!$B$2:$E$499,2,FALSE),"")</f>
        <v/>
      </c>
      <c r="C1147" s="44" t="str">
        <f>Wedstrijden!F1312</f>
        <v/>
      </c>
      <c r="D1147" s="44" t="str">
        <f>IFERROR(VLOOKUP(Wedstrijden!G1312,Organisaties!$B$2:$C$501,2,FALSE),"")</f>
        <v/>
      </c>
      <c r="E1147" s="44" t="str">
        <f>IFERROR(VLOOKUP(Wedstrijden!G1312,Organisaties!$B$2:$F$501,5,FALSE),"")</f>
        <v/>
      </c>
      <c r="F1147" s="44" t="str">
        <f>IF(Wedstrijden!BC1312&lt;&gt;"",Wedstrijden!BC1312,"")</f>
        <v/>
      </c>
      <c r="G1147" s="44">
        <f>IF(Wedstrijden!AY1312="Indoor",1,0)</f>
        <v>0</v>
      </c>
      <c r="H1147" s="44">
        <f>Wedstrijden!AZ1312</f>
        <v>0</v>
      </c>
      <c r="I1147" s="44" t="str">
        <f>IF(Wedstrijden!AX1312="Nee",0,IF(Wedstrijden!AX1312="Ja",1,""))</f>
        <v/>
      </c>
      <c r="J1147" s="44" t="str">
        <f>IF(Wedstrijden!BA1312&lt;&gt;"",Wedstrijden!BA1312,"")</f>
        <v/>
      </c>
      <c r="W1147" s="45"/>
      <c r="AE1147" s="45"/>
      <c r="AN1147" s="45"/>
      <c r="AU1147" s="45"/>
      <c r="BA1147" s="45"/>
      <c r="BE1147" s="45"/>
      <c r="BJ1147" s="44" t="str">
        <f>IF(COUNTA(Wedstrijden!I1312:S1312)&lt;&gt;0,1,"")</f>
        <v/>
      </c>
      <c r="BK1147" s="44" t="str">
        <f t="shared" si="102"/>
        <v/>
      </c>
      <c r="BL1147" s="44" t="str">
        <f>IF(Wedstrijden!I1312="x","AA","")</f>
        <v/>
      </c>
      <c r="BM1147" s="44" t="str">
        <f>IF(Wedstrijden!J1312="x","A","")</f>
        <v/>
      </c>
      <c r="BN1147" s="44" t="str">
        <f>IF(Wedstrijden!K1312="x","B1","")</f>
        <v/>
      </c>
      <c r="BO1147" s="44" t="str">
        <f>IF(Wedstrijden!L1312="x","BB","")</f>
        <v/>
      </c>
      <c r="BP1147" s="44" t="str">
        <f>IF(Wedstrijden!M1312="x","B","")</f>
        <v/>
      </c>
      <c r="BQ1147" s="44" t="str">
        <f>IF(Wedstrijden!N1312="x","L1","")</f>
        <v/>
      </c>
      <c r="BR1147" s="44" t="str">
        <f>IF(Wedstrijden!O1312="x","L2","")</f>
        <v/>
      </c>
      <c r="BS1147" s="44" t="str">
        <f>IF(Wedstrijden!P1312="x","M1","")</f>
        <v/>
      </c>
      <c r="BT1147" s="44" t="str">
        <f>IF(Wedstrijden!Q1312="x","M2","")</f>
        <v/>
      </c>
      <c r="BU1147" s="44" t="str">
        <f>IF(Wedstrijden!R1312="x","Z1","")</f>
        <v/>
      </c>
      <c r="BV1147" s="44" t="str">
        <f>IF(Wedstrijden!S1312="x","Z2","")</f>
        <v/>
      </c>
      <c r="BW1147" s="44" t="str">
        <f>IF(COUNTA(Wedstrijden!T1312:AB1312)&lt;&gt;0,1,"")</f>
        <v/>
      </c>
      <c r="BX1147" s="44" t="str">
        <f t="shared" si="103"/>
        <v/>
      </c>
      <c r="BY1147" s="44" t="str">
        <f>IF(Wedstrijden!T1312="x","BB","")</f>
        <v/>
      </c>
      <c r="BZ1147" s="44" t="str">
        <f>IF(Wedstrijden!U1312="x","B","")</f>
        <v/>
      </c>
      <c r="CA1147" s="44" t="str">
        <f>IF(Wedstrijden!V1312="x","L1","")</f>
        <v/>
      </c>
      <c r="CB1147" s="44" t="str">
        <f>IF(Wedstrijden!W1312="x","L2","")</f>
        <v/>
      </c>
      <c r="CC1147" s="44" t="str">
        <f>IF(Wedstrijden!X1312="x","M1","")</f>
        <v/>
      </c>
      <c r="CD1147" s="44" t="str">
        <f>IF(Wedstrijden!Y1312="x","M2","")</f>
        <v/>
      </c>
      <c r="CE1147" s="44" t="str">
        <f>IF(Wedstrijden!Z1312="x","Z1","")</f>
        <v/>
      </c>
      <c r="CF1147" s="44" t="str">
        <f>IF(Wedstrijden!AA1312="x","Z2","")</f>
        <v/>
      </c>
      <c r="CG1147" s="44" t="str">
        <f>IF(Wedstrijden!AB1312="x","ZZL","")</f>
        <v/>
      </c>
      <c r="CL1147" s="44" t="str">
        <f>IF(COUNTA(Wedstrijden!AC1312:AJ1312)&lt;&gt;0,2,"")</f>
        <v/>
      </c>
      <c r="CM1147" s="44" t="str">
        <f t="shared" si="104"/>
        <v/>
      </c>
      <c r="CN1147" s="44" t="str">
        <f>IF(Wedstrijden!AC1312="x","AA","")</f>
        <v/>
      </c>
      <c r="CO1147" s="44" t="str">
        <f>IF(Wedstrijden!AD1312="x","A","")</f>
        <v/>
      </c>
      <c r="CP1147" s="44" t="str">
        <f>IF(Wedstrijden!AE1312="x","BB","")</f>
        <v/>
      </c>
      <c r="CQ1147" s="44" t="str">
        <f>IF(Wedstrijden!AF1312="x","B","")</f>
        <v/>
      </c>
      <c r="CR1147" s="44" t="str">
        <f>IF(Wedstrijden!AG1312="x","L","")</f>
        <v/>
      </c>
      <c r="CS1147" s="44" t="str">
        <f>IF(Wedstrijden!AH1312="x","M","")</f>
        <v/>
      </c>
      <c r="CT1147" s="44" t="str">
        <f>IF(Wedstrijden!AI1312="x","Z","")</f>
        <v/>
      </c>
      <c r="CU1147" s="44" t="str">
        <f>IF(Wedstrijden!AJ1312="x","ZZ","")</f>
        <v/>
      </c>
      <c r="CV1147" s="44" t="str">
        <f>IF(COUNTA(Wedstrijden!AK1312:AQ1312)&lt;&gt;0,2,"")</f>
        <v/>
      </c>
      <c r="CW1147" s="44" t="str">
        <f t="shared" si="105"/>
        <v/>
      </c>
      <c r="CX1147" s="44" t="str">
        <f>IF(Wedstrijden!AK1312="x","BB","")</f>
        <v/>
      </c>
      <c r="CY1147" s="44" t="str">
        <f>IF(Wedstrijden!AL1312="x","B","")</f>
        <v/>
      </c>
      <c r="CZ1147" s="44" t="str">
        <f>IF(Wedstrijden!AM1312="x","L","")</f>
        <v/>
      </c>
      <c r="DA1147" s="44" t="str">
        <f>IF(Wedstrijden!AN1312="x","M","")</f>
        <v/>
      </c>
      <c r="DB1147" s="44" t="str">
        <f>IF(Wedstrijden!AO1312="x","Z","")</f>
        <v/>
      </c>
      <c r="DC1147" s="44" t="str">
        <f>IF(Wedstrijden!AP1312="x","ZZ","")</f>
        <v/>
      </c>
      <c r="DD1147" s="44" t="str">
        <f>IF(Wedstrijden!AQ1312="x","1.40","")</f>
        <v/>
      </c>
      <c r="DE1147" s="44" t="str">
        <f>IF(COUNTA(Wedstrijden!AR1312:AT1312)&lt;&gt;0,6,"")</f>
        <v/>
      </c>
      <c r="DF1147" s="44" t="str">
        <f t="shared" si="106"/>
        <v/>
      </c>
      <c r="DG1147" s="44" t="str">
        <f>IF(Wedstrijden!AR1312="x","L","")</f>
        <v/>
      </c>
      <c r="DH1147" s="44" t="str">
        <f>IF(Wedstrijden!AS1312="x","M","")</f>
        <v/>
      </c>
      <c r="DI1147" s="44" t="str">
        <f>IF(Wedstrijden!AT1312="x","Z","")</f>
        <v/>
      </c>
      <c r="DJ1147" s="44" t="str">
        <f>IF(COUNTA(Wedstrijden!AU1312:AW1312)&lt;&gt;0,6,"")</f>
        <v/>
      </c>
      <c r="DK1147" s="44" t="str">
        <f t="shared" si="107"/>
        <v/>
      </c>
      <c r="DL1147" s="44" t="str">
        <f>IF(Wedstrijden!AU1312="x","L","")</f>
        <v/>
      </c>
      <c r="DM1147" s="44" t="str">
        <f>IF(Wedstrijden!AV1312="x","M","")</f>
        <v/>
      </c>
      <c r="DN1147" s="44" t="str">
        <f>IF(Wedstrijden!AW1312="x","Z","")</f>
        <v/>
      </c>
    </row>
    <row r="1148" spans="1:118" ht="15">
      <c r="A1148" s="48" t="e">
        <f>Wedstrijden!#REF!</f>
        <v>#REF!</v>
      </c>
      <c r="B1148" s="44" t="str">
        <f>IFERROR(VLOOKUP(Wedstrijden!E1313,Wedstrijdlocaties!$B$2:$E$499,2,FALSE),"")</f>
        <v/>
      </c>
      <c r="C1148" s="44" t="str">
        <f>Wedstrijden!F1313</f>
        <v/>
      </c>
      <c r="D1148" s="44" t="str">
        <f>IFERROR(VLOOKUP(Wedstrijden!G1313,Organisaties!$B$2:$C$501,2,FALSE),"")</f>
        <v/>
      </c>
      <c r="E1148" s="44" t="str">
        <f>IFERROR(VLOOKUP(Wedstrijden!G1313,Organisaties!$B$2:$F$501,5,FALSE),"")</f>
        <v/>
      </c>
      <c r="F1148" s="44" t="str">
        <f>IF(Wedstrijden!BC1313&lt;&gt;"",Wedstrijden!BC1313,"")</f>
        <v/>
      </c>
      <c r="G1148" s="44">
        <f>IF(Wedstrijden!AY1313="Indoor",1,0)</f>
        <v>0</v>
      </c>
      <c r="H1148" s="44">
        <f>Wedstrijden!AZ1313</f>
        <v>0</v>
      </c>
      <c r="I1148" s="44" t="str">
        <f>IF(Wedstrijden!AX1313="Nee",0,IF(Wedstrijden!AX1313="Ja",1,""))</f>
        <v/>
      </c>
      <c r="J1148" s="44" t="str">
        <f>IF(Wedstrijden!BA1313&lt;&gt;"",Wedstrijden!BA1313,"")</f>
        <v/>
      </c>
      <c r="W1148" s="45"/>
      <c r="AE1148" s="45"/>
      <c r="AN1148" s="45"/>
      <c r="AU1148" s="45"/>
      <c r="BA1148" s="45"/>
      <c r="BE1148" s="45"/>
      <c r="BJ1148" s="44" t="str">
        <f>IF(COUNTA(Wedstrijden!I1313:S1313)&lt;&gt;0,1,"")</f>
        <v/>
      </c>
      <c r="BK1148" s="44" t="str">
        <f t="shared" si="102"/>
        <v/>
      </c>
      <c r="BL1148" s="44" t="str">
        <f>IF(Wedstrijden!I1313="x","AA","")</f>
        <v/>
      </c>
      <c r="BM1148" s="44" t="str">
        <f>IF(Wedstrijden!J1313="x","A","")</f>
        <v/>
      </c>
      <c r="BN1148" s="44" t="str">
        <f>IF(Wedstrijden!K1313="x","B1","")</f>
        <v/>
      </c>
      <c r="BO1148" s="44" t="str">
        <f>IF(Wedstrijden!L1313="x","BB","")</f>
        <v/>
      </c>
      <c r="BP1148" s="44" t="str">
        <f>IF(Wedstrijden!M1313="x","B","")</f>
        <v/>
      </c>
      <c r="BQ1148" s="44" t="str">
        <f>IF(Wedstrijden!N1313="x","L1","")</f>
        <v/>
      </c>
      <c r="BR1148" s="44" t="str">
        <f>IF(Wedstrijden!O1313="x","L2","")</f>
        <v/>
      </c>
      <c r="BS1148" s="44" t="str">
        <f>IF(Wedstrijden!P1313="x","M1","")</f>
        <v/>
      </c>
      <c r="BT1148" s="44" t="str">
        <f>IF(Wedstrijden!Q1313="x","M2","")</f>
        <v/>
      </c>
      <c r="BU1148" s="44" t="str">
        <f>IF(Wedstrijden!R1313="x","Z1","")</f>
        <v/>
      </c>
      <c r="BV1148" s="44" t="str">
        <f>IF(Wedstrijden!S1313="x","Z2","")</f>
        <v/>
      </c>
      <c r="BW1148" s="44" t="str">
        <f>IF(COUNTA(Wedstrijden!T1313:AB1313)&lt;&gt;0,1,"")</f>
        <v/>
      </c>
      <c r="BX1148" s="44" t="str">
        <f t="shared" si="103"/>
        <v/>
      </c>
      <c r="BY1148" s="44" t="str">
        <f>IF(Wedstrijden!T1313="x","BB","")</f>
        <v/>
      </c>
      <c r="BZ1148" s="44" t="str">
        <f>IF(Wedstrijden!U1313="x","B","")</f>
        <v/>
      </c>
      <c r="CA1148" s="44" t="str">
        <f>IF(Wedstrijden!V1313="x","L1","")</f>
        <v/>
      </c>
      <c r="CB1148" s="44" t="str">
        <f>IF(Wedstrijden!W1313="x","L2","")</f>
        <v/>
      </c>
      <c r="CC1148" s="44" t="str">
        <f>IF(Wedstrijden!X1313="x","M1","")</f>
        <v/>
      </c>
      <c r="CD1148" s="44" t="str">
        <f>IF(Wedstrijden!Y1313="x","M2","")</f>
        <v/>
      </c>
      <c r="CE1148" s="44" t="str">
        <f>IF(Wedstrijden!Z1313="x","Z1","")</f>
        <v/>
      </c>
      <c r="CF1148" s="44" t="str">
        <f>IF(Wedstrijden!AA1313="x","Z2","")</f>
        <v/>
      </c>
      <c r="CG1148" s="44" t="str">
        <f>IF(Wedstrijden!AB1313="x","ZZL","")</f>
        <v/>
      </c>
      <c r="CL1148" s="44" t="str">
        <f>IF(COUNTA(Wedstrijden!AC1313:AJ1313)&lt;&gt;0,2,"")</f>
        <v/>
      </c>
      <c r="CM1148" s="44" t="str">
        <f t="shared" si="104"/>
        <v/>
      </c>
      <c r="CN1148" s="44" t="str">
        <f>IF(Wedstrijden!AC1313="x","AA","")</f>
        <v/>
      </c>
      <c r="CO1148" s="44" t="str">
        <f>IF(Wedstrijden!AD1313="x","A","")</f>
        <v/>
      </c>
      <c r="CP1148" s="44" t="str">
        <f>IF(Wedstrijden!AE1313="x","BB","")</f>
        <v/>
      </c>
      <c r="CQ1148" s="44" t="str">
        <f>IF(Wedstrijden!AF1313="x","B","")</f>
        <v/>
      </c>
      <c r="CR1148" s="44" t="str">
        <f>IF(Wedstrijden!AG1313="x","L","")</f>
        <v/>
      </c>
      <c r="CS1148" s="44" t="str">
        <f>IF(Wedstrijden!AH1313="x","M","")</f>
        <v/>
      </c>
      <c r="CT1148" s="44" t="str">
        <f>IF(Wedstrijden!AI1313="x","Z","")</f>
        <v/>
      </c>
      <c r="CU1148" s="44" t="str">
        <f>IF(Wedstrijden!AJ1313="x","ZZ","")</f>
        <v/>
      </c>
      <c r="CV1148" s="44" t="str">
        <f>IF(COUNTA(Wedstrijden!AK1313:AQ1313)&lt;&gt;0,2,"")</f>
        <v/>
      </c>
      <c r="CW1148" s="44" t="str">
        <f t="shared" si="105"/>
        <v/>
      </c>
      <c r="CX1148" s="44" t="str">
        <f>IF(Wedstrijden!AK1313="x","BB","")</f>
        <v/>
      </c>
      <c r="CY1148" s="44" t="str">
        <f>IF(Wedstrijden!AL1313="x","B","")</f>
        <v/>
      </c>
      <c r="CZ1148" s="44" t="str">
        <f>IF(Wedstrijden!AM1313="x","L","")</f>
        <v/>
      </c>
      <c r="DA1148" s="44" t="str">
        <f>IF(Wedstrijden!AN1313="x","M","")</f>
        <v/>
      </c>
      <c r="DB1148" s="44" t="str">
        <f>IF(Wedstrijden!AO1313="x","Z","")</f>
        <v/>
      </c>
      <c r="DC1148" s="44" t="str">
        <f>IF(Wedstrijden!AP1313="x","ZZ","")</f>
        <v/>
      </c>
      <c r="DD1148" s="44" t="str">
        <f>IF(Wedstrijden!AQ1313="x","1.40","")</f>
        <v/>
      </c>
      <c r="DE1148" s="44" t="str">
        <f>IF(COUNTA(Wedstrijden!AR1313:AT1313)&lt;&gt;0,6,"")</f>
        <v/>
      </c>
      <c r="DF1148" s="44" t="str">
        <f t="shared" si="106"/>
        <v/>
      </c>
      <c r="DG1148" s="44" t="str">
        <f>IF(Wedstrijden!AR1313="x","L","")</f>
        <v/>
      </c>
      <c r="DH1148" s="44" t="str">
        <f>IF(Wedstrijden!AS1313="x","M","")</f>
        <v/>
      </c>
      <c r="DI1148" s="44" t="str">
        <f>IF(Wedstrijden!AT1313="x","Z","")</f>
        <v/>
      </c>
      <c r="DJ1148" s="44" t="str">
        <f>IF(COUNTA(Wedstrijden!AU1313:AW1313)&lt;&gt;0,6,"")</f>
        <v/>
      </c>
      <c r="DK1148" s="44" t="str">
        <f t="shared" si="107"/>
        <v/>
      </c>
      <c r="DL1148" s="44" t="str">
        <f>IF(Wedstrijden!AU1313="x","L","")</f>
        <v/>
      </c>
      <c r="DM1148" s="44" t="str">
        <f>IF(Wedstrijden!AV1313="x","M","")</f>
        <v/>
      </c>
      <c r="DN1148" s="44" t="str">
        <f>IF(Wedstrijden!AW1313="x","Z","")</f>
        <v/>
      </c>
    </row>
    <row r="1149" spans="1:118" ht="15">
      <c r="A1149" s="48" t="e">
        <f>Wedstrijden!#REF!</f>
        <v>#REF!</v>
      </c>
      <c r="B1149" s="44" t="str">
        <f>IFERROR(VLOOKUP(Wedstrijden!E1314,Wedstrijdlocaties!$B$2:$E$499,2,FALSE),"")</f>
        <v/>
      </c>
      <c r="C1149" s="44" t="str">
        <f>Wedstrijden!F1314</f>
        <v/>
      </c>
      <c r="D1149" s="44" t="str">
        <f>IFERROR(VLOOKUP(Wedstrijden!G1314,Organisaties!$B$2:$C$501,2,FALSE),"")</f>
        <v/>
      </c>
      <c r="E1149" s="44" t="str">
        <f>IFERROR(VLOOKUP(Wedstrijden!G1314,Organisaties!$B$2:$F$501,5,FALSE),"")</f>
        <v/>
      </c>
      <c r="F1149" s="44" t="str">
        <f>IF(Wedstrijden!BC1314&lt;&gt;"",Wedstrijden!BC1314,"")</f>
        <v/>
      </c>
      <c r="G1149" s="44">
        <f>IF(Wedstrijden!AY1314="Indoor",1,0)</f>
        <v>0</v>
      </c>
      <c r="H1149" s="44">
        <f>Wedstrijden!AZ1314</f>
        <v>0</v>
      </c>
      <c r="I1149" s="44" t="str">
        <f>IF(Wedstrijden!AX1314="Nee",0,IF(Wedstrijden!AX1314="Ja",1,""))</f>
        <v/>
      </c>
      <c r="J1149" s="44" t="str">
        <f>IF(Wedstrijden!BA1314&lt;&gt;"",Wedstrijden!BA1314,"")</f>
        <v/>
      </c>
      <c r="W1149" s="45"/>
      <c r="AE1149" s="45"/>
      <c r="AN1149" s="45"/>
      <c r="AU1149" s="45"/>
      <c r="BA1149" s="45"/>
      <c r="BE1149" s="45"/>
      <c r="BJ1149" s="44" t="str">
        <f>IF(COUNTA(Wedstrijden!I1314:S1314)&lt;&gt;0,1,"")</f>
        <v/>
      </c>
      <c r="BK1149" s="44" t="str">
        <f t="shared" si="102"/>
        <v/>
      </c>
      <c r="BL1149" s="44" t="str">
        <f>IF(Wedstrijden!I1314="x","AA","")</f>
        <v/>
      </c>
      <c r="BM1149" s="44" t="str">
        <f>IF(Wedstrijden!J1314="x","A","")</f>
        <v/>
      </c>
      <c r="BN1149" s="44" t="str">
        <f>IF(Wedstrijden!K1314="x","B1","")</f>
        <v/>
      </c>
      <c r="BO1149" s="44" t="str">
        <f>IF(Wedstrijden!L1314="x","BB","")</f>
        <v/>
      </c>
      <c r="BP1149" s="44" t="str">
        <f>IF(Wedstrijden!M1314="x","B","")</f>
        <v/>
      </c>
      <c r="BQ1149" s="44" t="str">
        <f>IF(Wedstrijden!N1314="x","L1","")</f>
        <v/>
      </c>
      <c r="BR1149" s="44" t="str">
        <f>IF(Wedstrijden!O1314="x","L2","")</f>
        <v/>
      </c>
      <c r="BS1149" s="44" t="str">
        <f>IF(Wedstrijden!P1314="x","M1","")</f>
        <v/>
      </c>
      <c r="BT1149" s="44" t="str">
        <f>IF(Wedstrijden!Q1314="x","M2","")</f>
        <v/>
      </c>
      <c r="BU1149" s="44" t="str">
        <f>IF(Wedstrijden!R1314="x","Z1","")</f>
        <v/>
      </c>
      <c r="BV1149" s="44" t="str">
        <f>IF(Wedstrijden!S1314="x","Z2","")</f>
        <v/>
      </c>
      <c r="BW1149" s="44" t="str">
        <f>IF(COUNTA(Wedstrijden!T1314:AB1314)&lt;&gt;0,1,"")</f>
        <v/>
      </c>
      <c r="BX1149" s="44" t="str">
        <f t="shared" si="103"/>
        <v/>
      </c>
      <c r="BY1149" s="44" t="str">
        <f>IF(Wedstrijden!T1314="x","BB","")</f>
        <v/>
      </c>
      <c r="BZ1149" s="44" t="str">
        <f>IF(Wedstrijden!U1314="x","B","")</f>
        <v/>
      </c>
      <c r="CA1149" s="44" t="str">
        <f>IF(Wedstrijden!V1314="x","L1","")</f>
        <v/>
      </c>
      <c r="CB1149" s="44" t="str">
        <f>IF(Wedstrijden!W1314="x","L2","")</f>
        <v/>
      </c>
      <c r="CC1149" s="44" t="str">
        <f>IF(Wedstrijden!X1314="x","M1","")</f>
        <v/>
      </c>
      <c r="CD1149" s="44" t="str">
        <f>IF(Wedstrijden!Y1314="x","M2","")</f>
        <v/>
      </c>
      <c r="CE1149" s="44" t="str">
        <f>IF(Wedstrijden!Z1314="x","Z1","")</f>
        <v/>
      </c>
      <c r="CF1149" s="44" t="str">
        <f>IF(Wedstrijden!AA1314="x","Z2","")</f>
        <v/>
      </c>
      <c r="CG1149" s="44" t="str">
        <f>IF(Wedstrijden!AB1314="x","ZZL","")</f>
        <v/>
      </c>
      <c r="CL1149" s="44" t="str">
        <f>IF(COUNTA(Wedstrijden!AC1314:AJ1314)&lt;&gt;0,2,"")</f>
        <v/>
      </c>
      <c r="CM1149" s="44" t="str">
        <f t="shared" si="104"/>
        <v/>
      </c>
      <c r="CN1149" s="44" t="str">
        <f>IF(Wedstrijden!AC1314="x","AA","")</f>
        <v/>
      </c>
      <c r="CO1149" s="44" t="str">
        <f>IF(Wedstrijden!AD1314="x","A","")</f>
        <v/>
      </c>
      <c r="CP1149" s="44" t="str">
        <f>IF(Wedstrijden!AE1314="x","BB","")</f>
        <v/>
      </c>
      <c r="CQ1149" s="44" t="str">
        <f>IF(Wedstrijden!AF1314="x","B","")</f>
        <v/>
      </c>
      <c r="CR1149" s="44" t="str">
        <f>IF(Wedstrijden!AG1314="x","L","")</f>
        <v/>
      </c>
      <c r="CS1149" s="44" t="str">
        <f>IF(Wedstrijden!AH1314="x","M","")</f>
        <v/>
      </c>
      <c r="CT1149" s="44" t="str">
        <f>IF(Wedstrijden!AI1314="x","Z","")</f>
        <v/>
      </c>
      <c r="CU1149" s="44" t="str">
        <f>IF(Wedstrijden!AJ1314="x","ZZ","")</f>
        <v/>
      </c>
      <c r="CV1149" s="44" t="str">
        <f>IF(COUNTA(Wedstrijden!AK1314:AQ1314)&lt;&gt;0,2,"")</f>
        <v/>
      </c>
      <c r="CW1149" s="44" t="str">
        <f t="shared" si="105"/>
        <v/>
      </c>
      <c r="CX1149" s="44" t="str">
        <f>IF(Wedstrijden!AK1314="x","BB","")</f>
        <v/>
      </c>
      <c r="CY1149" s="44" t="str">
        <f>IF(Wedstrijden!AL1314="x","B","")</f>
        <v/>
      </c>
      <c r="CZ1149" s="44" t="str">
        <f>IF(Wedstrijden!AM1314="x","L","")</f>
        <v/>
      </c>
      <c r="DA1149" s="44" t="str">
        <f>IF(Wedstrijden!AN1314="x","M","")</f>
        <v/>
      </c>
      <c r="DB1149" s="44" t="str">
        <f>IF(Wedstrijden!AO1314="x","Z","")</f>
        <v/>
      </c>
      <c r="DC1149" s="44" t="str">
        <f>IF(Wedstrijden!AP1314="x","ZZ","")</f>
        <v/>
      </c>
      <c r="DD1149" s="44" t="str">
        <f>IF(Wedstrijden!AQ1314="x","1.40","")</f>
        <v/>
      </c>
      <c r="DE1149" s="44" t="str">
        <f>IF(COUNTA(Wedstrijden!AR1314:AT1314)&lt;&gt;0,6,"")</f>
        <v/>
      </c>
      <c r="DF1149" s="44" t="str">
        <f t="shared" si="106"/>
        <v/>
      </c>
      <c r="DG1149" s="44" t="str">
        <f>IF(Wedstrijden!AR1314="x","L","")</f>
        <v/>
      </c>
      <c r="DH1149" s="44" t="str">
        <f>IF(Wedstrijden!AS1314="x","M","")</f>
        <v/>
      </c>
      <c r="DI1149" s="44" t="str">
        <f>IF(Wedstrijden!AT1314="x","Z","")</f>
        <v/>
      </c>
      <c r="DJ1149" s="44" t="str">
        <f>IF(COUNTA(Wedstrijden!AU1314:AW1314)&lt;&gt;0,6,"")</f>
        <v/>
      </c>
      <c r="DK1149" s="44" t="str">
        <f t="shared" si="107"/>
        <v/>
      </c>
      <c r="DL1149" s="44" t="str">
        <f>IF(Wedstrijden!AU1314="x","L","")</f>
        <v/>
      </c>
      <c r="DM1149" s="44" t="str">
        <f>IF(Wedstrijden!AV1314="x","M","")</f>
        <v/>
      </c>
      <c r="DN1149" s="44" t="str">
        <f>IF(Wedstrijden!AW1314="x","Z","")</f>
        <v/>
      </c>
    </row>
    <row r="1150" spans="1:118" ht="15">
      <c r="A1150" s="48" t="e">
        <f>Wedstrijden!#REF!</f>
        <v>#REF!</v>
      </c>
      <c r="B1150" s="44" t="str">
        <f>IFERROR(VLOOKUP(Wedstrijden!E1315,Wedstrijdlocaties!$B$2:$E$499,2,FALSE),"")</f>
        <v/>
      </c>
      <c r="C1150" s="44" t="str">
        <f>Wedstrijden!F1315</f>
        <v/>
      </c>
      <c r="D1150" s="44" t="str">
        <f>IFERROR(VLOOKUP(Wedstrijden!G1315,Organisaties!$B$2:$C$501,2,FALSE),"")</f>
        <v/>
      </c>
      <c r="E1150" s="44" t="str">
        <f>IFERROR(VLOOKUP(Wedstrijden!G1315,Organisaties!$B$2:$F$501,5,FALSE),"")</f>
        <v/>
      </c>
      <c r="F1150" s="44" t="str">
        <f>IF(Wedstrijden!BC1315&lt;&gt;"",Wedstrijden!BC1315,"")</f>
        <v/>
      </c>
      <c r="G1150" s="44">
        <f>IF(Wedstrijden!AY1315="Indoor",1,0)</f>
        <v>0</v>
      </c>
      <c r="H1150" s="44">
        <f>Wedstrijden!AZ1315</f>
        <v>0</v>
      </c>
      <c r="I1150" s="44" t="str">
        <f>IF(Wedstrijden!AX1315="Nee",0,IF(Wedstrijden!AX1315="Ja",1,""))</f>
        <v/>
      </c>
      <c r="J1150" s="44" t="str">
        <f>IF(Wedstrijden!BA1315&lt;&gt;"",Wedstrijden!BA1315,"")</f>
        <v/>
      </c>
      <c r="W1150" s="45"/>
      <c r="AE1150" s="45"/>
      <c r="AN1150" s="45"/>
      <c r="AU1150" s="45"/>
      <c r="BA1150" s="45"/>
      <c r="BE1150" s="45"/>
      <c r="BJ1150" s="44" t="str">
        <f>IF(COUNTA(Wedstrijden!I1315:S1315)&lt;&gt;0,1,"")</f>
        <v/>
      </c>
      <c r="BK1150" s="44" t="str">
        <f t="shared" si="102"/>
        <v/>
      </c>
      <c r="BL1150" s="44" t="str">
        <f>IF(Wedstrijden!I1315="x","AA","")</f>
        <v/>
      </c>
      <c r="BM1150" s="44" t="str">
        <f>IF(Wedstrijden!J1315="x","A","")</f>
        <v/>
      </c>
      <c r="BN1150" s="44" t="str">
        <f>IF(Wedstrijden!K1315="x","B1","")</f>
        <v/>
      </c>
      <c r="BO1150" s="44" t="str">
        <f>IF(Wedstrijden!L1315="x","BB","")</f>
        <v/>
      </c>
      <c r="BP1150" s="44" t="str">
        <f>IF(Wedstrijden!M1315="x","B","")</f>
        <v/>
      </c>
      <c r="BQ1150" s="44" t="str">
        <f>IF(Wedstrijden!N1315="x","L1","")</f>
        <v/>
      </c>
      <c r="BR1150" s="44" t="str">
        <f>IF(Wedstrijden!O1315="x","L2","")</f>
        <v/>
      </c>
      <c r="BS1150" s="44" t="str">
        <f>IF(Wedstrijden!P1315="x","M1","")</f>
        <v/>
      </c>
      <c r="BT1150" s="44" t="str">
        <f>IF(Wedstrijden!Q1315="x","M2","")</f>
        <v/>
      </c>
      <c r="BU1150" s="44" t="str">
        <f>IF(Wedstrijden!R1315="x","Z1","")</f>
        <v/>
      </c>
      <c r="BV1150" s="44" t="str">
        <f>IF(Wedstrijden!S1315="x","Z2","")</f>
        <v/>
      </c>
      <c r="BW1150" s="44" t="str">
        <f>IF(COUNTA(Wedstrijden!T1315:AB1315)&lt;&gt;0,1,"")</f>
        <v/>
      </c>
      <c r="BX1150" s="44" t="str">
        <f t="shared" si="103"/>
        <v/>
      </c>
      <c r="BY1150" s="44" t="str">
        <f>IF(Wedstrijden!T1315="x","BB","")</f>
        <v/>
      </c>
      <c r="BZ1150" s="44" t="str">
        <f>IF(Wedstrijden!U1315="x","B","")</f>
        <v/>
      </c>
      <c r="CA1150" s="44" t="str">
        <f>IF(Wedstrijden!V1315="x","L1","")</f>
        <v/>
      </c>
      <c r="CB1150" s="44" t="str">
        <f>IF(Wedstrijden!W1315="x","L2","")</f>
        <v/>
      </c>
      <c r="CC1150" s="44" t="str">
        <f>IF(Wedstrijden!X1315="x","M1","")</f>
        <v/>
      </c>
      <c r="CD1150" s="44" t="str">
        <f>IF(Wedstrijden!Y1315="x","M2","")</f>
        <v/>
      </c>
      <c r="CE1150" s="44" t="str">
        <f>IF(Wedstrijden!Z1315="x","Z1","")</f>
        <v/>
      </c>
      <c r="CF1150" s="44" t="str">
        <f>IF(Wedstrijden!AA1315="x","Z2","")</f>
        <v/>
      </c>
      <c r="CG1150" s="44" t="str">
        <f>IF(Wedstrijden!AB1315="x","ZZL","")</f>
        <v/>
      </c>
      <c r="CL1150" s="44" t="str">
        <f>IF(COUNTA(Wedstrijden!AC1315:AJ1315)&lt;&gt;0,2,"")</f>
        <v/>
      </c>
      <c r="CM1150" s="44" t="str">
        <f t="shared" si="104"/>
        <v/>
      </c>
      <c r="CN1150" s="44" t="str">
        <f>IF(Wedstrijden!AC1315="x","AA","")</f>
        <v/>
      </c>
      <c r="CO1150" s="44" t="str">
        <f>IF(Wedstrijden!AD1315="x","A","")</f>
        <v/>
      </c>
      <c r="CP1150" s="44" t="str">
        <f>IF(Wedstrijden!AE1315="x","BB","")</f>
        <v/>
      </c>
      <c r="CQ1150" s="44" t="str">
        <f>IF(Wedstrijden!AF1315="x","B","")</f>
        <v/>
      </c>
      <c r="CR1150" s="44" t="str">
        <f>IF(Wedstrijden!AG1315="x","L","")</f>
        <v/>
      </c>
      <c r="CS1150" s="44" t="str">
        <f>IF(Wedstrijden!AH1315="x","M","")</f>
        <v/>
      </c>
      <c r="CT1150" s="44" t="str">
        <f>IF(Wedstrijden!AI1315="x","Z","")</f>
        <v/>
      </c>
      <c r="CU1150" s="44" t="str">
        <f>IF(Wedstrijden!AJ1315="x","ZZ","")</f>
        <v/>
      </c>
      <c r="CV1150" s="44" t="str">
        <f>IF(COUNTA(Wedstrijden!AK1315:AQ1315)&lt;&gt;0,2,"")</f>
        <v/>
      </c>
      <c r="CW1150" s="44" t="str">
        <f t="shared" si="105"/>
        <v/>
      </c>
      <c r="CX1150" s="44" t="str">
        <f>IF(Wedstrijden!AK1315="x","BB","")</f>
        <v/>
      </c>
      <c r="CY1150" s="44" t="str">
        <f>IF(Wedstrijden!AL1315="x","B","")</f>
        <v/>
      </c>
      <c r="CZ1150" s="44" t="str">
        <f>IF(Wedstrijden!AM1315="x","L","")</f>
        <v/>
      </c>
      <c r="DA1150" s="44" t="str">
        <f>IF(Wedstrijden!AN1315="x","M","")</f>
        <v/>
      </c>
      <c r="DB1150" s="44" t="str">
        <f>IF(Wedstrijden!AO1315="x","Z","")</f>
        <v/>
      </c>
      <c r="DC1150" s="44" t="str">
        <f>IF(Wedstrijden!AP1315="x","ZZ","")</f>
        <v/>
      </c>
      <c r="DD1150" s="44" t="str">
        <f>IF(Wedstrijden!AQ1315="x","1.40","")</f>
        <v/>
      </c>
      <c r="DE1150" s="44" t="str">
        <f>IF(COUNTA(Wedstrijden!AR1315:AT1315)&lt;&gt;0,6,"")</f>
        <v/>
      </c>
      <c r="DF1150" s="44" t="str">
        <f t="shared" si="106"/>
        <v/>
      </c>
      <c r="DG1150" s="44" t="str">
        <f>IF(Wedstrijden!AR1315="x","L","")</f>
        <v/>
      </c>
      <c r="DH1150" s="44" t="str">
        <f>IF(Wedstrijden!AS1315="x","M","")</f>
        <v/>
      </c>
      <c r="DI1150" s="44" t="str">
        <f>IF(Wedstrijden!AT1315="x","Z","")</f>
        <v/>
      </c>
      <c r="DJ1150" s="44" t="str">
        <f>IF(COUNTA(Wedstrijden!AU1315:AW1315)&lt;&gt;0,6,"")</f>
        <v/>
      </c>
      <c r="DK1150" s="44" t="str">
        <f t="shared" si="107"/>
        <v/>
      </c>
      <c r="DL1150" s="44" t="str">
        <f>IF(Wedstrijden!AU1315="x","L","")</f>
        <v/>
      </c>
      <c r="DM1150" s="44" t="str">
        <f>IF(Wedstrijden!AV1315="x","M","")</f>
        <v/>
      </c>
      <c r="DN1150" s="44" t="str">
        <f>IF(Wedstrijden!AW1315="x","Z","")</f>
        <v/>
      </c>
    </row>
    <row r="1151" spans="1:118" ht="15">
      <c r="A1151" s="48" t="e">
        <f>Wedstrijden!#REF!</f>
        <v>#REF!</v>
      </c>
      <c r="B1151" s="44" t="str">
        <f>IFERROR(VLOOKUP(Wedstrijden!E1316,Wedstrijdlocaties!$B$2:$E$499,2,FALSE),"")</f>
        <v/>
      </c>
      <c r="C1151" s="44" t="str">
        <f>Wedstrijden!F1316</f>
        <v/>
      </c>
      <c r="D1151" s="44" t="str">
        <f>IFERROR(VLOOKUP(Wedstrijden!G1316,Organisaties!$B$2:$C$501,2,FALSE),"")</f>
        <v/>
      </c>
      <c r="E1151" s="44" t="str">
        <f>IFERROR(VLOOKUP(Wedstrijden!G1316,Organisaties!$B$2:$F$501,5,FALSE),"")</f>
        <v/>
      </c>
      <c r="F1151" s="44" t="str">
        <f>IF(Wedstrijden!BC1316&lt;&gt;"",Wedstrijden!BC1316,"")</f>
        <v/>
      </c>
      <c r="G1151" s="44">
        <f>IF(Wedstrijden!AY1316="Indoor",1,0)</f>
        <v>0</v>
      </c>
      <c r="H1151" s="44">
        <f>Wedstrijden!AZ1316</f>
        <v>0</v>
      </c>
      <c r="I1151" s="44" t="str">
        <f>IF(Wedstrijden!AX1316="Nee",0,IF(Wedstrijden!AX1316="Ja",1,""))</f>
        <v/>
      </c>
      <c r="J1151" s="44" t="str">
        <f>IF(Wedstrijden!BA1316&lt;&gt;"",Wedstrijden!BA1316,"")</f>
        <v/>
      </c>
      <c r="W1151" s="45"/>
      <c r="AE1151" s="45"/>
      <c r="AN1151" s="45"/>
      <c r="AU1151" s="45"/>
      <c r="BA1151" s="45"/>
      <c r="BE1151" s="45"/>
      <c r="BJ1151" s="44" t="str">
        <f>IF(COUNTA(Wedstrijden!I1316:S1316)&lt;&gt;0,1,"")</f>
        <v/>
      </c>
      <c r="BK1151" s="44" t="str">
        <f t="shared" si="102"/>
        <v/>
      </c>
      <c r="BL1151" s="44" t="str">
        <f>IF(Wedstrijden!I1316="x","AA","")</f>
        <v/>
      </c>
      <c r="BM1151" s="44" t="str">
        <f>IF(Wedstrijden!J1316="x","A","")</f>
        <v/>
      </c>
      <c r="BN1151" s="44" t="str">
        <f>IF(Wedstrijden!K1316="x","B1","")</f>
        <v/>
      </c>
      <c r="BO1151" s="44" t="str">
        <f>IF(Wedstrijden!L1316="x","BB","")</f>
        <v/>
      </c>
      <c r="BP1151" s="44" t="str">
        <f>IF(Wedstrijden!M1316="x","B","")</f>
        <v/>
      </c>
      <c r="BQ1151" s="44" t="str">
        <f>IF(Wedstrijden!N1316="x","L1","")</f>
        <v/>
      </c>
      <c r="BR1151" s="44" t="str">
        <f>IF(Wedstrijden!O1316="x","L2","")</f>
        <v/>
      </c>
      <c r="BS1151" s="44" t="str">
        <f>IF(Wedstrijden!P1316="x","M1","")</f>
        <v/>
      </c>
      <c r="BT1151" s="44" t="str">
        <f>IF(Wedstrijden!Q1316="x","M2","")</f>
        <v/>
      </c>
      <c r="BU1151" s="44" t="str">
        <f>IF(Wedstrijden!R1316="x","Z1","")</f>
        <v/>
      </c>
      <c r="BV1151" s="44" t="str">
        <f>IF(Wedstrijden!S1316="x","Z2","")</f>
        <v/>
      </c>
      <c r="BW1151" s="44" t="str">
        <f>IF(COUNTA(Wedstrijden!T1316:AB1316)&lt;&gt;0,1,"")</f>
        <v/>
      </c>
      <c r="BX1151" s="44" t="str">
        <f t="shared" si="103"/>
        <v/>
      </c>
      <c r="BY1151" s="44" t="str">
        <f>IF(Wedstrijden!T1316="x","BB","")</f>
        <v/>
      </c>
      <c r="BZ1151" s="44" t="str">
        <f>IF(Wedstrijden!U1316="x","B","")</f>
        <v/>
      </c>
      <c r="CA1151" s="44" t="str">
        <f>IF(Wedstrijden!V1316="x","L1","")</f>
        <v/>
      </c>
      <c r="CB1151" s="44" t="str">
        <f>IF(Wedstrijden!W1316="x","L2","")</f>
        <v/>
      </c>
      <c r="CC1151" s="44" t="str">
        <f>IF(Wedstrijden!X1316="x","M1","")</f>
        <v/>
      </c>
      <c r="CD1151" s="44" t="str">
        <f>IF(Wedstrijden!Y1316="x","M2","")</f>
        <v/>
      </c>
      <c r="CE1151" s="44" t="str">
        <f>IF(Wedstrijden!Z1316="x","Z1","")</f>
        <v/>
      </c>
      <c r="CF1151" s="44" t="str">
        <f>IF(Wedstrijden!AA1316="x","Z2","")</f>
        <v/>
      </c>
      <c r="CG1151" s="44" t="str">
        <f>IF(Wedstrijden!AB1316="x","ZZL","")</f>
        <v/>
      </c>
      <c r="CL1151" s="44" t="str">
        <f>IF(COUNTA(Wedstrijden!AC1316:AJ1316)&lt;&gt;0,2,"")</f>
        <v/>
      </c>
      <c r="CM1151" s="44" t="str">
        <f t="shared" si="104"/>
        <v/>
      </c>
      <c r="CN1151" s="44" t="str">
        <f>IF(Wedstrijden!AC1316="x","AA","")</f>
        <v/>
      </c>
      <c r="CO1151" s="44" t="str">
        <f>IF(Wedstrijden!AD1316="x","A","")</f>
        <v/>
      </c>
      <c r="CP1151" s="44" t="str">
        <f>IF(Wedstrijden!AE1316="x","BB","")</f>
        <v/>
      </c>
      <c r="CQ1151" s="44" t="str">
        <f>IF(Wedstrijden!AF1316="x","B","")</f>
        <v/>
      </c>
      <c r="CR1151" s="44" t="str">
        <f>IF(Wedstrijden!AG1316="x","L","")</f>
        <v/>
      </c>
      <c r="CS1151" s="44" t="str">
        <f>IF(Wedstrijden!AH1316="x","M","")</f>
        <v/>
      </c>
      <c r="CT1151" s="44" t="str">
        <f>IF(Wedstrijden!AI1316="x","Z","")</f>
        <v/>
      </c>
      <c r="CU1151" s="44" t="str">
        <f>IF(Wedstrijden!AJ1316="x","ZZ","")</f>
        <v/>
      </c>
      <c r="CV1151" s="44" t="str">
        <f>IF(COUNTA(Wedstrijden!AK1316:AQ1316)&lt;&gt;0,2,"")</f>
        <v/>
      </c>
      <c r="CW1151" s="44" t="str">
        <f t="shared" si="105"/>
        <v/>
      </c>
      <c r="CX1151" s="44" t="str">
        <f>IF(Wedstrijden!AK1316="x","BB","")</f>
        <v/>
      </c>
      <c r="CY1151" s="44" t="str">
        <f>IF(Wedstrijden!AL1316="x","B","")</f>
        <v/>
      </c>
      <c r="CZ1151" s="44" t="str">
        <f>IF(Wedstrijden!AM1316="x","L","")</f>
        <v/>
      </c>
      <c r="DA1151" s="44" t="str">
        <f>IF(Wedstrijden!AN1316="x","M","")</f>
        <v/>
      </c>
      <c r="DB1151" s="44" t="str">
        <f>IF(Wedstrijden!AO1316="x","Z","")</f>
        <v/>
      </c>
      <c r="DC1151" s="44" t="str">
        <f>IF(Wedstrijden!AP1316="x","ZZ","")</f>
        <v/>
      </c>
      <c r="DD1151" s="44" t="str">
        <f>IF(Wedstrijden!AQ1316="x","1.40","")</f>
        <v/>
      </c>
      <c r="DE1151" s="44" t="str">
        <f>IF(COUNTA(Wedstrijden!AR1316:AT1316)&lt;&gt;0,6,"")</f>
        <v/>
      </c>
      <c r="DF1151" s="44" t="str">
        <f t="shared" si="106"/>
        <v/>
      </c>
      <c r="DG1151" s="44" t="str">
        <f>IF(Wedstrijden!AR1316="x","L","")</f>
        <v/>
      </c>
      <c r="DH1151" s="44" t="str">
        <f>IF(Wedstrijden!AS1316="x","M","")</f>
        <v/>
      </c>
      <c r="DI1151" s="44" t="str">
        <f>IF(Wedstrijden!AT1316="x","Z","")</f>
        <v/>
      </c>
      <c r="DJ1151" s="44" t="str">
        <f>IF(COUNTA(Wedstrijden!AU1316:AW1316)&lt;&gt;0,6,"")</f>
        <v/>
      </c>
      <c r="DK1151" s="44" t="str">
        <f t="shared" si="107"/>
        <v/>
      </c>
      <c r="DL1151" s="44" t="str">
        <f>IF(Wedstrijden!AU1316="x","L","")</f>
        <v/>
      </c>
      <c r="DM1151" s="44" t="str">
        <f>IF(Wedstrijden!AV1316="x","M","")</f>
        <v/>
      </c>
      <c r="DN1151" s="44" t="str">
        <f>IF(Wedstrijden!AW1316="x","Z","")</f>
        <v/>
      </c>
    </row>
    <row r="1152" spans="1:118" ht="15">
      <c r="A1152" s="48" t="e">
        <f>Wedstrijden!#REF!</f>
        <v>#REF!</v>
      </c>
      <c r="B1152" s="44" t="str">
        <f>IFERROR(VLOOKUP(Wedstrijden!E1317,Wedstrijdlocaties!$B$2:$E$499,2,FALSE),"")</f>
        <v/>
      </c>
      <c r="C1152" s="44" t="str">
        <f>Wedstrijden!F1317</f>
        <v/>
      </c>
      <c r="D1152" s="44" t="str">
        <f>IFERROR(VLOOKUP(Wedstrijden!G1317,Organisaties!$B$2:$C$501,2,FALSE),"")</f>
        <v/>
      </c>
      <c r="E1152" s="44" t="str">
        <f>IFERROR(VLOOKUP(Wedstrijden!G1317,Organisaties!$B$2:$F$501,5,FALSE),"")</f>
        <v/>
      </c>
      <c r="F1152" s="44" t="str">
        <f>IF(Wedstrijden!BC1317&lt;&gt;"",Wedstrijden!BC1317,"")</f>
        <v/>
      </c>
      <c r="G1152" s="44">
        <f>IF(Wedstrijden!AY1317="Indoor",1,0)</f>
        <v>0</v>
      </c>
      <c r="H1152" s="44">
        <f>Wedstrijden!AZ1317</f>
        <v>0</v>
      </c>
      <c r="I1152" s="44" t="str">
        <f>IF(Wedstrijden!AX1317="Nee",0,IF(Wedstrijden!AX1317="Ja",1,""))</f>
        <v/>
      </c>
      <c r="J1152" s="44" t="str">
        <f>IF(Wedstrijden!BA1317&lt;&gt;"",Wedstrijden!BA1317,"")</f>
        <v/>
      </c>
      <c r="W1152" s="45"/>
      <c r="AE1152" s="45"/>
      <c r="AN1152" s="45"/>
      <c r="AU1152" s="45"/>
      <c r="BA1152" s="45"/>
      <c r="BE1152" s="45"/>
      <c r="BJ1152" s="44" t="str">
        <f>IF(COUNTA(Wedstrijden!I1317:S1317)&lt;&gt;0,1,"")</f>
        <v/>
      </c>
      <c r="BK1152" s="44" t="str">
        <f t="shared" si="102"/>
        <v/>
      </c>
      <c r="BL1152" s="44" t="str">
        <f>IF(Wedstrijden!I1317="x","AA","")</f>
        <v/>
      </c>
      <c r="BM1152" s="44" t="str">
        <f>IF(Wedstrijden!J1317="x","A","")</f>
        <v/>
      </c>
      <c r="BN1152" s="44" t="str">
        <f>IF(Wedstrijden!K1317="x","B1","")</f>
        <v/>
      </c>
      <c r="BO1152" s="44" t="str">
        <f>IF(Wedstrijden!L1317="x","BB","")</f>
        <v/>
      </c>
      <c r="BP1152" s="44" t="str">
        <f>IF(Wedstrijden!M1317="x","B","")</f>
        <v/>
      </c>
      <c r="BQ1152" s="44" t="str">
        <f>IF(Wedstrijden!N1317="x","L1","")</f>
        <v/>
      </c>
      <c r="BR1152" s="44" t="str">
        <f>IF(Wedstrijden!O1317="x","L2","")</f>
        <v/>
      </c>
      <c r="BS1152" s="44" t="str">
        <f>IF(Wedstrijden!P1317="x","M1","")</f>
        <v/>
      </c>
      <c r="BT1152" s="44" t="str">
        <f>IF(Wedstrijden!Q1317="x","M2","")</f>
        <v/>
      </c>
      <c r="BU1152" s="44" t="str">
        <f>IF(Wedstrijden!R1317="x","Z1","")</f>
        <v/>
      </c>
      <c r="BV1152" s="44" t="str">
        <f>IF(Wedstrijden!S1317="x","Z2","")</f>
        <v/>
      </c>
      <c r="BW1152" s="44" t="str">
        <f>IF(COUNTA(Wedstrijden!T1317:AB1317)&lt;&gt;0,1,"")</f>
        <v/>
      </c>
      <c r="BX1152" s="44" t="str">
        <f t="shared" si="103"/>
        <v/>
      </c>
      <c r="BY1152" s="44" t="str">
        <f>IF(Wedstrijden!T1317="x","BB","")</f>
        <v/>
      </c>
      <c r="BZ1152" s="44" t="str">
        <f>IF(Wedstrijden!U1317="x","B","")</f>
        <v/>
      </c>
      <c r="CA1152" s="44" t="str">
        <f>IF(Wedstrijden!V1317="x","L1","")</f>
        <v/>
      </c>
      <c r="CB1152" s="44" t="str">
        <f>IF(Wedstrijden!W1317="x","L2","")</f>
        <v/>
      </c>
      <c r="CC1152" s="44" t="str">
        <f>IF(Wedstrijden!X1317="x","M1","")</f>
        <v/>
      </c>
      <c r="CD1152" s="44" t="str">
        <f>IF(Wedstrijden!Y1317="x","M2","")</f>
        <v/>
      </c>
      <c r="CE1152" s="44" t="str">
        <f>IF(Wedstrijden!Z1317="x","Z1","")</f>
        <v/>
      </c>
      <c r="CF1152" s="44" t="str">
        <f>IF(Wedstrijden!AA1317="x","Z2","")</f>
        <v/>
      </c>
      <c r="CG1152" s="44" t="str">
        <f>IF(Wedstrijden!AB1317="x","ZZL","")</f>
        <v/>
      </c>
      <c r="CL1152" s="44" t="str">
        <f>IF(COUNTA(Wedstrijden!AC1317:AJ1317)&lt;&gt;0,2,"")</f>
        <v/>
      </c>
      <c r="CM1152" s="44" t="str">
        <f t="shared" si="104"/>
        <v/>
      </c>
      <c r="CN1152" s="44" t="str">
        <f>IF(Wedstrijden!AC1317="x","AA","")</f>
        <v/>
      </c>
      <c r="CO1152" s="44" t="str">
        <f>IF(Wedstrijden!AD1317="x","A","")</f>
        <v/>
      </c>
      <c r="CP1152" s="44" t="str">
        <f>IF(Wedstrijden!AE1317="x","BB","")</f>
        <v/>
      </c>
      <c r="CQ1152" s="44" t="str">
        <f>IF(Wedstrijden!AF1317="x","B","")</f>
        <v/>
      </c>
      <c r="CR1152" s="44" t="str">
        <f>IF(Wedstrijden!AG1317="x","L","")</f>
        <v/>
      </c>
      <c r="CS1152" s="44" t="str">
        <f>IF(Wedstrijden!AH1317="x","M","")</f>
        <v/>
      </c>
      <c r="CT1152" s="44" t="str">
        <f>IF(Wedstrijden!AI1317="x","Z","")</f>
        <v/>
      </c>
      <c r="CU1152" s="44" t="str">
        <f>IF(Wedstrijden!AJ1317="x","ZZ","")</f>
        <v/>
      </c>
      <c r="CV1152" s="44" t="str">
        <f>IF(COUNTA(Wedstrijden!AK1317:AQ1317)&lt;&gt;0,2,"")</f>
        <v/>
      </c>
      <c r="CW1152" s="44" t="str">
        <f t="shared" si="105"/>
        <v/>
      </c>
      <c r="CX1152" s="44" t="str">
        <f>IF(Wedstrijden!AK1317="x","BB","")</f>
        <v/>
      </c>
      <c r="CY1152" s="44" t="str">
        <f>IF(Wedstrijden!AL1317="x","B","")</f>
        <v/>
      </c>
      <c r="CZ1152" s="44" t="str">
        <f>IF(Wedstrijden!AM1317="x","L","")</f>
        <v/>
      </c>
      <c r="DA1152" s="44" t="str">
        <f>IF(Wedstrijden!AN1317="x","M","")</f>
        <v/>
      </c>
      <c r="DB1152" s="44" t="str">
        <f>IF(Wedstrijden!AO1317="x","Z","")</f>
        <v/>
      </c>
      <c r="DC1152" s="44" t="str">
        <f>IF(Wedstrijden!AP1317="x","ZZ","")</f>
        <v/>
      </c>
      <c r="DD1152" s="44" t="str">
        <f>IF(Wedstrijden!AQ1317="x","1.40","")</f>
        <v/>
      </c>
      <c r="DE1152" s="44" t="str">
        <f>IF(COUNTA(Wedstrijden!AR1317:AT1317)&lt;&gt;0,6,"")</f>
        <v/>
      </c>
      <c r="DF1152" s="44" t="str">
        <f t="shared" si="106"/>
        <v/>
      </c>
      <c r="DG1152" s="44" t="str">
        <f>IF(Wedstrijden!AR1317="x","L","")</f>
        <v/>
      </c>
      <c r="DH1152" s="44" t="str">
        <f>IF(Wedstrijden!AS1317="x","M","")</f>
        <v/>
      </c>
      <c r="DI1152" s="44" t="str">
        <f>IF(Wedstrijden!AT1317="x","Z","")</f>
        <v/>
      </c>
      <c r="DJ1152" s="44" t="str">
        <f>IF(COUNTA(Wedstrijden!AU1317:AW1317)&lt;&gt;0,6,"")</f>
        <v/>
      </c>
      <c r="DK1152" s="44" t="str">
        <f t="shared" si="107"/>
        <v/>
      </c>
      <c r="DL1152" s="44" t="str">
        <f>IF(Wedstrijden!AU1317="x","L","")</f>
        <v/>
      </c>
      <c r="DM1152" s="44" t="str">
        <f>IF(Wedstrijden!AV1317="x","M","")</f>
        <v/>
      </c>
      <c r="DN1152" s="44" t="str">
        <f>IF(Wedstrijden!AW1317="x","Z","")</f>
        <v/>
      </c>
    </row>
    <row r="1153" spans="1:118" ht="15">
      <c r="A1153" s="48" t="e">
        <f>Wedstrijden!#REF!</f>
        <v>#REF!</v>
      </c>
      <c r="B1153" s="44" t="str">
        <f>IFERROR(VLOOKUP(Wedstrijden!E1318,Wedstrijdlocaties!$B$2:$E$499,2,FALSE),"")</f>
        <v/>
      </c>
      <c r="C1153" s="44" t="str">
        <f>Wedstrijden!F1318</f>
        <v/>
      </c>
      <c r="D1153" s="44" t="str">
        <f>IFERROR(VLOOKUP(Wedstrijden!G1318,Organisaties!$B$2:$C$501,2,FALSE),"")</f>
        <v/>
      </c>
      <c r="E1153" s="44" t="str">
        <f>IFERROR(VLOOKUP(Wedstrijden!G1318,Organisaties!$B$2:$F$501,5,FALSE),"")</f>
        <v/>
      </c>
      <c r="F1153" s="44" t="str">
        <f>IF(Wedstrijden!BC1318&lt;&gt;"",Wedstrijden!BC1318,"")</f>
        <v/>
      </c>
      <c r="G1153" s="44">
        <f>IF(Wedstrijden!AY1318="Indoor",1,0)</f>
        <v>0</v>
      </c>
      <c r="H1153" s="44">
        <f>Wedstrijden!AZ1318</f>
        <v>0</v>
      </c>
      <c r="I1153" s="44" t="str">
        <f>IF(Wedstrijden!AX1318="Nee",0,IF(Wedstrijden!AX1318="Ja",1,""))</f>
        <v/>
      </c>
      <c r="J1153" s="44" t="str">
        <f>IF(Wedstrijden!BA1318&lt;&gt;"",Wedstrijden!BA1318,"")</f>
        <v/>
      </c>
      <c r="W1153" s="45"/>
      <c r="AE1153" s="45"/>
      <c r="AN1153" s="45"/>
      <c r="AU1153" s="45"/>
      <c r="BA1153" s="45"/>
      <c r="BE1153" s="45"/>
      <c r="BJ1153" s="44" t="str">
        <f>IF(COUNTA(Wedstrijden!I1318:S1318)&lt;&gt;0,1,"")</f>
        <v/>
      </c>
      <c r="BK1153" s="44" t="str">
        <f t="shared" si="102"/>
        <v/>
      </c>
      <c r="BL1153" s="44" t="str">
        <f>IF(Wedstrijden!I1318="x","AA","")</f>
        <v/>
      </c>
      <c r="BM1153" s="44" t="str">
        <f>IF(Wedstrijden!J1318="x","A","")</f>
        <v/>
      </c>
      <c r="BN1153" s="44" t="str">
        <f>IF(Wedstrijden!K1318="x","B1","")</f>
        <v/>
      </c>
      <c r="BO1153" s="44" t="str">
        <f>IF(Wedstrijden!L1318="x","BB","")</f>
        <v/>
      </c>
      <c r="BP1153" s="44" t="str">
        <f>IF(Wedstrijden!M1318="x","B","")</f>
        <v/>
      </c>
      <c r="BQ1153" s="44" t="str">
        <f>IF(Wedstrijden!N1318="x","L1","")</f>
        <v/>
      </c>
      <c r="BR1153" s="44" t="str">
        <f>IF(Wedstrijden!O1318="x","L2","")</f>
        <v/>
      </c>
      <c r="BS1153" s="44" t="str">
        <f>IF(Wedstrijden!P1318="x","M1","")</f>
        <v/>
      </c>
      <c r="BT1153" s="44" t="str">
        <f>IF(Wedstrijden!Q1318="x","M2","")</f>
        <v/>
      </c>
      <c r="BU1153" s="44" t="str">
        <f>IF(Wedstrijden!R1318="x","Z1","")</f>
        <v/>
      </c>
      <c r="BV1153" s="44" t="str">
        <f>IF(Wedstrijden!S1318="x","Z2","")</f>
        <v/>
      </c>
      <c r="BW1153" s="44" t="str">
        <f>IF(COUNTA(Wedstrijden!T1318:AB1318)&lt;&gt;0,1,"")</f>
        <v/>
      </c>
      <c r="BX1153" s="44" t="str">
        <f t="shared" si="103"/>
        <v/>
      </c>
      <c r="BY1153" s="44" t="str">
        <f>IF(Wedstrijden!T1318="x","BB","")</f>
        <v/>
      </c>
      <c r="BZ1153" s="44" t="str">
        <f>IF(Wedstrijden!U1318="x","B","")</f>
        <v/>
      </c>
      <c r="CA1153" s="44" t="str">
        <f>IF(Wedstrijden!V1318="x","L1","")</f>
        <v/>
      </c>
      <c r="CB1153" s="44" t="str">
        <f>IF(Wedstrijden!W1318="x","L2","")</f>
        <v/>
      </c>
      <c r="CC1153" s="44" t="str">
        <f>IF(Wedstrijden!X1318="x","M1","")</f>
        <v/>
      </c>
      <c r="CD1153" s="44" t="str">
        <f>IF(Wedstrijden!Y1318="x","M2","")</f>
        <v/>
      </c>
      <c r="CE1153" s="44" t="str">
        <f>IF(Wedstrijden!Z1318="x","Z1","")</f>
        <v/>
      </c>
      <c r="CF1153" s="44" t="str">
        <f>IF(Wedstrijden!AA1318="x","Z2","")</f>
        <v/>
      </c>
      <c r="CG1153" s="44" t="str">
        <f>IF(Wedstrijden!AB1318="x","ZZL","")</f>
        <v/>
      </c>
      <c r="CL1153" s="44" t="str">
        <f>IF(COUNTA(Wedstrijden!AC1318:AJ1318)&lt;&gt;0,2,"")</f>
        <v/>
      </c>
      <c r="CM1153" s="44" t="str">
        <f t="shared" si="104"/>
        <v/>
      </c>
      <c r="CN1153" s="44" t="str">
        <f>IF(Wedstrijden!AC1318="x","AA","")</f>
        <v/>
      </c>
      <c r="CO1153" s="44" t="str">
        <f>IF(Wedstrijden!AD1318="x","A","")</f>
        <v/>
      </c>
      <c r="CP1153" s="44" t="str">
        <f>IF(Wedstrijden!AE1318="x","BB","")</f>
        <v/>
      </c>
      <c r="CQ1153" s="44" t="str">
        <f>IF(Wedstrijden!AF1318="x","B","")</f>
        <v/>
      </c>
      <c r="CR1153" s="44" t="str">
        <f>IF(Wedstrijden!AG1318="x","L","")</f>
        <v/>
      </c>
      <c r="CS1153" s="44" t="str">
        <f>IF(Wedstrijden!AH1318="x","M","")</f>
        <v/>
      </c>
      <c r="CT1153" s="44" t="str">
        <f>IF(Wedstrijden!AI1318="x","Z","")</f>
        <v/>
      </c>
      <c r="CU1153" s="44" t="str">
        <f>IF(Wedstrijden!AJ1318="x","ZZ","")</f>
        <v/>
      </c>
      <c r="CV1153" s="44" t="str">
        <f>IF(COUNTA(Wedstrijden!AK1318:AQ1318)&lt;&gt;0,2,"")</f>
        <v/>
      </c>
      <c r="CW1153" s="44" t="str">
        <f t="shared" si="105"/>
        <v/>
      </c>
      <c r="CX1153" s="44" t="str">
        <f>IF(Wedstrijden!AK1318="x","BB","")</f>
        <v/>
      </c>
      <c r="CY1153" s="44" t="str">
        <f>IF(Wedstrijden!AL1318="x","B","")</f>
        <v/>
      </c>
      <c r="CZ1153" s="44" t="str">
        <f>IF(Wedstrijden!AM1318="x","L","")</f>
        <v/>
      </c>
      <c r="DA1153" s="44" t="str">
        <f>IF(Wedstrijden!AN1318="x","M","")</f>
        <v/>
      </c>
      <c r="DB1153" s="44" t="str">
        <f>IF(Wedstrijden!AO1318="x","Z","")</f>
        <v/>
      </c>
      <c r="DC1153" s="44" t="str">
        <f>IF(Wedstrijden!AP1318="x","ZZ","")</f>
        <v/>
      </c>
      <c r="DD1153" s="44" t="str">
        <f>IF(Wedstrijden!AQ1318="x","1.40","")</f>
        <v/>
      </c>
      <c r="DE1153" s="44" t="str">
        <f>IF(COUNTA(Wedstrijden!AR1318:AT1318)&lt;&gt;0,6,"")</f>
        <v/>
      </c>
      <c r="DF1153" s="44" t="str">
        <f t="shared" si="106"/>
        <v/>
      </c>
      <c r="DG1153" s="44" t="str">
        <f>IF(Wedstrijden!AR1318="x","L","")</f>
        <v/>
      </c>
      <c r="DH1153" s="44" t="str">
        <f>IF(Wedstrijden!AS1318="x","M","")</f>
        <v/>
      </c>
      <c r="DI1153" s="44" t="str">
        <f>IF(Wedstrijden!AT1318="x","Z","")</f>
        <v/>
      </c>
      <c r="DJ1153" s="44" t="str">
        <f>IF(COUNTA(Wedstrijden!AU1318:AW1318)&lt;&gt;0,6,"")</f>
        <v/>
      </c>
      <c r="DK1153" s="44" t="str">
        <f t="shared" si="107"/>
        <v/>
      </c>
      <c r="DL1153" s="44" t="str">
        <f>IF(Wedstrijden!AU1318="x","L","")</f>
        <v/>
      </c>
      <c r="DM1153" s="44" t="str">
        <f>IF(Wedstrijden!AV1318="x","M","")</f>
        <v/>
      </c>
      <c r="DN1153" s="44" t="str">
        <f>IF(Wedstrijden!AW1318="x","Z","")</f>
        <v/>
      </c>
    </row>
    <row r="1154" spans="1:118" ht="15">
      <c r="A1154" s="48" t="e">
        <f>Wedstrijden!#REF!</f>
        <v>#REF!</v>
      </c>
      <c r="B1154" s="44" t="str">
        <f>IFERROR(VLOOKUP(Wedstrijden!E1319,Wedstrijdlocaties!$B$2:$E$499,2,FALSE),"")</f>
        <v/>
      </c>
      <c r="C1154" s="44" t="str">
        <f>Wedstrijden!F1319</f>
        <v/>
      </c>
      <c r="D1154" s="44" t="str">
        <f>IFERROR(VLOOKUP(Wedstrijden!G1319,Organisaties!$B$2:$C$501,2,FALSE),"")</f>
        <v/>
      </c>
      <c r="E1154" s="44" t="str">
        <f>IFERROR(VLOOKUP(Wedstrijden!G1319,Organisaties!$B$2:$F$501,5,FALSE),"")</f>
        <v/>
      </c>
      <c r="F1154" s="44" t="str">
        <f>IF(Wedstrijden!BC1319&lt;&gt;"",Wedstrijden!BC1319,"")</f>
        <v/>
      </c>
      <c r="G1154" s="44">
        <f>IF(Wedstrijden!AY1319="Indoor",1,0)</f>
        <v>0</v>
      </c>
      <c r="H1154" s="44">
        <f>Wedstrijden!AZ1319</f>
        <v>0</v>
      </c>
      <c r="I1154" s="44" t="str">
        <f>IF(Wedstrijden!AX1319="Nee",0,IF(Wedstrijden!AX1319="Ja",1,""))</f>
        <v/>
      </c>
      <c r="J1154" s="44" t="str">
        <f>IF(Wedstrijden!BA1319&lt;&gt;"",Wedstrijden!BA1319,"")</f>
        <v/>
      </c>
      <c r="W1154" s="45"/>
      <c r="AE1154" s="45"/>
      <c r="AN1154" s="45"/>
      <c r="AU1154" s="45"/>
      <c r="BA1154" s="45"/>
      <c r="BE1154" s="45"/>
      <c r="BJ1154" s="44" t="str">
        <f>IF(COUNTA(Wedstrijden!I1319:S1319)&lt;&gt;0,1,"")</f>
        <v/>
      </c>
      <c r="BK1154" s="44" t="str">
        <f t="shared" si="102"/>
        <v/>
      </c>
      <c r="BL1154" s="44" t="str">
        <f>IF(Wedstrijden!I1319="x","AA","")</f>
        <v/>
      </c>
      <c r="BM1154" s="44" t="str">
        <f>IF(Wedstrijden!J1319="x","A","")</f>
        <v/>
      </c>
      <c r="BN1154" s="44" t="str">
        <f>IF(Wedstrijden!K1319="x","B1","")</f>
        <v/>
      </c>
      <c r="BO1154" s="44" t="str">
        <f>IF(Wedstrijden!L1319="x","BB","")</f>
        <v/>
      </c>
      <c r="BP1154" s="44" t="str">
        <f>IF(Wedstrijden!M1319="x","B","")</f>
        <v/>
      </c>
      <c r="BQ1154" s="44" t="str">
        <f>IF(Wedstrijden!N1319="x","L1","")</f>
        <v/>
      </c>
      <c r="BR1154" s="44" t="str">
        <f>IF(Wedstrijden!O1319="x","L2","")</f>
        <v/>
      </c>
      <c r="BS1154" s="44" t="str">
        <f>IF(Wedstrijden!P1319="x","M1","")</f>
        <v/>
      </c>
      <c r="BT1154" s="44" t="str">
        <f>IF(Wedstrijden!Q1319="x","M2","")</f>
        <v/>
      </c>
      <c r="BU1154" s="44" t="str">
        <f>IF(Wedstrijden!R1319="x","Z1","")</f>
        <v/>
      </c>
      <c r="BV1154" s="44" t="str">
        <f>IF(Wedstrijden!S1319="x","Z2","")</f>
        <v/>
      </c>
      <c r="BW1154" s="44" t="str">
        <f>IF(COUNTA(Wedstrijden!T1319:AB1319)&lt;&gt;0,1,"")</f>
        <v/>
      </c>
      <c r="BX1154" s="44" t="str">
        <f t="shared" si="103"/>
        <v/>
      </c>
      <c r="BY1154" s="44" t="str">
        <f>IF(Wedstrijden!T1319="x","BB","")</f>
        <v/>
      </c>
      <c r="BZ1154" s="44" t="str">
        <f>IF(Wedstrijden!U1319="x","B","")</f>
        <v/>
      </c>
      <c r="CA1154" s="44" t="str">
        <f>IF(Wedstrijden!V1319="x","L1","")</f>
        <v/>
      </c>
      <c r="CB1154" s="44" t="str">
        <f>IF(Wedstrijden!W1319="x","L2","")</f>
        <v/>
      </c>
      <c r="CC1154" s="44" t="str">
        <f>IF(Wedstrijden!X1319="x","M1","")</f>
        <v/>
      </c>
      <c r="CD1154" s="44" t="str">
        <f>IF(Wedstrijden!Y1319="x","M2","")</f>
        <v/>
      </c>
      <c r="CE1154" s="44" t="str">
        <f>IF(Wedstrijden!Z1319="x","Z1","")</f>
        <v/>
      </c>
      <c r="CF1154" s="44" t="str">
        <f>IF(Wedstrijden!AA1319="x","Z2","")</f>
        <v/>
      </c>
      <c r="CG1154" s="44" t="str">
        <f>IF(Wedstrijden!AB1319="x","ZZL","")</f>
        <v/>
      </c>
      <c r="CL1154" s="44" t="str">
        <f>IF(COUNTA(Wedstrijden!AC1319:AJ1319)&lt;&gt;0,2,"")</f>
        <v/>
      </c>
      <c r="CM1154" s="44" t="str">
        <f t="shared" si="104"/>
        <v/>
      </c>
      <c r="CN1154" s="44" t="str">
        <f>IF(Wedstrijden!AC1319="x","AA","")</f>
        <v/>
      </c>
      <c r="CO1154" s="44" t="str">
        <f>IF(Wedstrijden!AD1319="x","A","")</f>
        <v/>
      </c>
      <c r="CP1154" s="44" t="str">
        <f>IF(Wedstrijden!AE1319="x","BB","")</f>
        <v/>
      </c>
      <c r="CQ1154" s="44" t="str">
        <f>IF(Wedstrijden!AF1319="x","B","")</f>
        <v/>
      </c>
      <c r="CR1154" s="44" t="str">
        <f>IF(Wedstrijden!AG1319="x","L","")</f>
        <v/>
      </c>
      <c r="CS1154" s="44" t="str">
        <f>IF(Wedstrijden!AH1319="x","M","")</f>
        <v/>
      </c>
      <c r="CT1154" s="44" t="str">
        <f>IF(Wedstrijden!AI1319="x","Z","")</f>
        <v/>
      </c>
      <c r="CU1154" s="44" t="str">
        <f>IF(Wedstrijden!AJ1319="x","ZZ","")</f>
        <v/>
      </c>
      <c r="CV1154" s="44" t="str">
        <f>IF(COUNTA(Wedstrijden!AK1319:AQ1319)&lt;&gt;0,2,"")</f>
        <v/>
      </c>
      <c r="CW1154" s="44" t="str">
        <f t="shared" si="105"/>
        <v/>
      </c>
      <c r="CX1154" s="44" t="str">
        <f>IF(Wedstrijden!AK1319="x","BB","")</f>
        <v/>
      </c>
      <c r="CY1154" s="44" t="str">
        <f>IF(Wedstrijden!AL1319="x","B","")</f>
        <v/>
      </c>
      <c r="CZ1154" s="44" t="str">
        <f>IF(Wedstrijden!AM1319="x","L","")</f>
        <v/>
      </c>
      <c r="DA1154" s="44" t="str">
        <f>IF(Wedstrijden!AN1319="x","M","")</f>
        <v/>
      </c>
      <c r="DB1154" s="44" t="str">
        <f>IF(Wedstrijden!AO1319="x","Z","")</f>
        <v/>
      </c>
      <c r="DC1154" s="44" t="str">
        <f>IF(Wedstrijden!AP1319="x","ZZ","")</f>
        <v/>
      </c>
      <c r="DD1154" s="44" t="str">
        <f>IF(Wedstrijden!AQ1319="x","1.40","")</f>
        <v/>
      </c>
      <c r="DE1154" s="44" t="str">
        <f>IF(COUNTA(Wedstrijden!AR1319:AT1319)&lt;&gt;0,6,"")</f>
        <v/>
      </c>
      <c r="DF1154" s="44" t="str">
        <f t="shared" si="106"/>
        <v/>
      </c>
      <c r="DG1154" s="44" t="str">
        <f>IF(Wedstrijden!AR1319="x","L","")</f>
        <v/>
      </c>
      <c r="DH1154" s="44" t="str">
        <f>IF(Wedstrijden!AS1319="x","M","")</f>
        <v/>
      </c>
      <c r="DI1154" s="44" t="str">
        <f>IF(Wedstrijden!AT1319="x","Z","")</f>
        <v/>
      </c>
      <c r="DJ1154" s="44" t="str">
        <f>IF(COUNTA(Wedstrijden!AU1319:AW1319)&lt;&gt;0,6,"")</f>
        <v/>
      </c>
      <c r="DK1154" s="44" t="str">
        <f t="shared" si="107"/>
        <v/>
      </c>
      <c r="DL1154" s="44" t="str">
        <f>IF(Wedstrijden!AU1319="x","L","")</f>
        <v/>
      </c>
      <c r="DM1154" s="44" t="str">
        <f>IF(Wedstrijden!AV1319="x","M","")</f>
        <v/>
      </c>
      <c r="DN1154" s="44" t="str">
        <f>IF(Wedstrijden!AW1319="x","Z","")</f>
        <v/>
      </c>
    </row>
    <row r="1155" spans="1:118" ht="15">
      <c r="A1155" s="48" t="e">
        <f>Wedstrijden!#REF!</f>
        <v>#REF!</v>
      </c>
      <c r="B1155" s="44" t="str">
        <f>IFERROR(VLOOKUP(Wedstrijden!E1320,Wedstrijdlocaties!$B$2:$E$499,2,FALSE),"")</f>
        <v/>
      </c>
      <c r="C1155" s="44" t="str">
        <f>Wedstrijden!F1320</f>
        <v/>
      </c>
      <c r="D1155" s="44" t="str">
        <f>IFERROR(VLOOKUP(Wedstrijden!G1320,Organisaties!$B$2:$C$501,2,FALSE),"")</f>
        <v/>
      </c>
      <c r="E1155" s="44" t="str">
        <f>IFERROR(VLOOKUP(Wedstrijden!G1320,Organisaties!$B$2:$F$501,5,FALSE),"")</f>
        <v/>
      </c>
      <c r="F1155" s="44" t="str">
        <f>IF(Wedstrijden!BC1320&lt;&gt;"",Wedstrijden!BC1320,"")</f>
        <v/>
      </c>
      <c r="G1155" s="44">
        <f>IF(Wedstrijden!AY1320="Indoor",1,0)</f>
        <v>0</v>
      </c>
      <c r="H1155" s="44">
        <f>Wedstrijden!AZ1320</f>
        <v>0</v>
      </c>
      <c r="I1155" s="44" t="str">
        <f>IF(Wedstrijden!AX1320="Nee",0,IF(Wedstrijden!AX1320="Ja",1,""))</f>
        <v/>
      </c>
      <c r="J1155" s="44" t="str">
        <f>IF(Wedstrijden!BA1320&lt;&gt;"",Wedstrijden!BA1320,"")</f>
        <v/>
      </c>
      <c r="W1155" s="45"/>
      <c r="AE1155" s="45"/>
      <c r="AN1155" s="45"/>
      <c r="AU1155" s="45"/>
      <c r="BA1155" s="45"/>
      <c r="BE1155" s="45"/>
      <c r="BJ1155" s="44" t="str">
        <f>IF(COUNTA(Wedstrijden!I1320:S1320)&lt;&gt;0,1,"")</f>
        <v/>
      </c>
      <c r="BK1155" s="44" t="str">
        <f t="shared" ref="BK1155:BK1218" si="108">IF(COUNTBLANK(BJ1155) = 1,"",2)</f>
        <v/>
      </c>
      <c r="BL1155" s="44" t="str">
        <f>IF(Wedstrijden!I1320="x","AA","")</f>
        <v/>
      </c>
      <c r="BM1155" s="44" t="str">
        <f>IF(Wedstrijden!J1320="x","A","")</f>
        <v/>
      </c>
      <c r="BN1155" s="44" t="str">
        <f>IF(Wedstrijden!K1320="x","B1","")</f>
        <v/>
      </c>
      <c r="BO1155" s="44" t="str">
        <f>IF(Wedstrijden!L1320="x","BB","")</f>
        <v/>
      </c>
      <c r="BP1155" s="44" t="str">
        <f>IF(Wedstrijden!M1320="x","B","")</f>
        <v/>
      </c>
      <c r="BQ1155" s="44" t="str">
        <f>IF(Wedstrijden!N1320="x","L1","")</f>
        <v/>
      </c>
      <c r="BR1155" s="44" t="str">
        <f>IF(Wedstrijden!O1320="x","L2","")</f>
        <v/>
      </c>
      <c r="BS1155" s="44" t="str">
        <f>IF(Wedstrijden!P1320="x","M1","")</f>
        <v/>
      </c>
      <c r="BT1155" s="44" t="str">
        <f>IF(Wedstrijden!Q1320="x","M2","")</f>
        <v/>
      </c>
      <c r="BU1155" s="44" t="str">
        <f>IF(Wedstrijden!R1320="x","Z1","")</f>
        <v/>
      </c>
      <c r="BV1155" s="44" t="str">
        <f>IF(Wedstrijden!S1320="x","Z2","")</f>
        <v/>
      </c>
      <c r="BW1155" s="44" t="str">
        <f>IF(COUNTA(Wedstrijden!T1320:AB1320)&lt;&gt;0,1,"")</f>
        <v/>
      </c>
      <c r="BX1155" s="44" t="str">
        <f t="shared" ref="BX1155:BX1218" si="109">IF(COUNTBLANK(BW1155) = 1,"",1)</f>
        <v/>
      </c>
      <c r="BY1155" s="44" t="str">
        <f>IF(Wedstrijden!T1320="x","BB","")</f>
        <v/>
      </c>
      <c r="BZ1155" s="44" t="str">
        <f>IF(Wedstrijden!U1320="x","B","")</f>
        <v/>
      </c>
      <c r="CA1155" s="44" t="str">
        <f>IF(Wedstrijden!V1320="x","L1","")</f>
        <v/>
      </c>
      <c r="CB1155" s="44" t="str">
        <f>IF(Wedstrijden!W1320="x","L2","")</f>
        <v/>
      </c>
      <c r="CC1155" s="44" t="str">
        <f>IF(Wedstrijden!X1320="x","M1","")</f>
        <v/>
      </c>
      <c r="CD1155" s="44" t="str">
        <f>IF(Wedstrijden!Y1320="x","M2","")</f>
        <v/>
      </c>
      <c r="CE1155" s="44" t="str">
        <f>IF(Wedstrijden!Z1320="x","Z1","")</f>
        <v/>
      </c>
      <c r="CF1155" s="44" t="str">
        <f>IF(Wedstrijden!AA1320="x","Z2","")</f>
        <v/>
      </c>
      <c r="CG1155" s="44" t="str">
        <f>IF(Wedstrijden!AB1320="x","ZZL","")</f>
        <v/>
      </c>
      <c r="CL1155" s="44" t="str">
        <f>IF(COUNTA(Wedstrijden!AC1320:AJ1320)&lt;&gt;0,2,"")</f>
        <v/>
      </c>
      <c r="CM1155" s="44" t="str">
        <f t="shared" ref="CM1155:CM1218" si="110">IF(COUNTBLANK(CL1155) = 1,"",2)</f>
        <v/>
      </c>
      <c r="CN1155" s="44" t="str">
        <f>IF(Wedstrijden!AC1320="x","AA","")</f>
        <v/>
      </c>
      <c r="CO1155" s="44" t="str">
        <f>IF(Wedstrijden!AD1320="x","A","")</f>
        <v/>
      </c>
      <c r="CP1155" s="44" t="str">
        <f>IF(Wedstrijden!AE1320="x","BB","")</f>
        <v/>
      </c>
      <c r="CQ1155" s="44" t="str">
        <f>IF(Wedstrijden!AF1320="x","B","")</f>
        <v/>
      </c>
      <c r="CR1155" s="44" t="str">
        <f>IF(Wedstrijden!AG1320="x","L","")</f>
        <v/>
      </c>
      <c r="CS1155" s="44" t="str">
        <f>IF(Wedstrijden!AH1320="x","M","")</f>
        <v/>
      </c>
      <c r="CT1155" s="44" t="str">
        <f>IF(Wedstrijden!AI1320="x","Z","")</f>
        <v/>
      </c>
      <c r="CU1155" s="44" t="str">
        <f>IF(Wedstrijden!AJ1320="x","ZZ","")</f>
        <v/>
      </c>
      <c r="CV1155" s="44" t="str">
        <f>IF(COUNTA(Wedstrijden!AK1320:AQ1320)&lt;&gt;0,2,"")</f>
        <v/>
      </c>
      <c r="CW1155" s="44" t="str">
        <f t="shared" ref="CW1155:CW1218" si="111">IF(COUNTBLANK(CV1155) = 1,"",1)</f>
        <v/>
      </c>
      <c r="CX1155" s="44" t="str">
        <f>IF(Wedstrijden!AK1320="x","BB","")</f>
        <v/>
      </c>
      <c r="CY1155" s="44" t="str">
        <f>IF(Wedstrijden!AL1320="x","B","")</f>
        <v/>
      </c>
      <c r="CZ1155" s="44" t="str">
        <f>IF(Wedstrijden!AM1320="x","L","")</f>
        <v/>
      </c>
      <c r="DA1155" s="44" t="str">
        <f>IF(Wedstrijden!AN1320="x","M","")</f>
        <v/>
      </c>
      <c r="DB1155" s="44" t="str">
        <f>IF(Wedstrijden!AO1320="x","Z","")</f>
        <v/>
      </c>
      <c r="DC1155" s="44" t="str">
        <f>IF(Wedstrijden!AP1320="x","ZZ","")</f>
        <v/>
      </c>
      <c r="DD1155" s="44" t="str">
        <f>IF(Wedstrijden!AQ1320="x","1.40","")</f>
        <v/>
      </c>
      <c r="DE1155" s="44" t="str">
        <f>IF(COUNTA(Wedstrijden!AR1320:AT1320)&lt;&gt;0,6,"")</f>
        <v/>
      </c>
      <c r="DF1155" s="44" t="str">
        <f t="shared" ref="DF1155:DF1218" si="112">IF(COUNTBLANK(DE1155) = 1,"",2)</f>
        <v/>
      </c>
      <c r="DG1155" s="44" t="str">
        <f>IF(Wedstrijden!AR1320="x","L","")</f>
        <v/>
      </c>
      <c r="DH1155" s="44" t="str">
        <f>IF(Wedstrijden!AS1320="x","M","")</f>
        <v/>
      </c>
      <c r="DI1155" s="44" t="str">
        <f>IF(Wedstrijden!AT1320="x","Z","")</f>
        <v/>
      </c>
      <c r="DJ1155" s="44" t="str">
        <f>IF(COUNTA(Wedstrijden!AU1320:AW1320)&lt;&gt;0,6,"")</f>
        <v/>
      </c>
      <c r="DK1155" s="44" t="str">
        <f t="shared" ref="DK1155:DK1218" si="113">IF(COUNTBLANK(DJ1155) = 1,"",1)</f>
        <v/>
      </c>
      <c r="DL1155" s="44" t="str">
        <f>IF(Wedstrijden!AU1320="x","L","")</f>
        <v/>
      </c>
      <c r="DM1155" s="44" t="str">
        <f>IF(Wedstrijden!AV1320="x","M","")</f>
        <v/>
      </c>
      <c r="DN1155" s="44" t="str">
        <f>IF(Wedstrijden!AW1320="x","Z","")</f>
        <v/>
      </c>
    </row>
    <row r="1156" spans="1:118" ht="15">
      <c r="A1156" s="48" t="e">
        <f>Wedstrijden!#REF!</f>
        <v>#REF!</v>
      </c>
      <c r="B1156" s="44" t="str">
        <f>IFERROR(VLOOKUP(Wedstrijden!E1321,Wedstrijdlocaties!$B$2:$E$499,2,FALSE),"")</f>
        <v/>
      </c>
      <c r="C1156" s="44" t="str">
        <f>Wedstrijden!F1321</f>
        <v/>
      </c>
      <c r="D1156" s="44" t="str">
        <f>IFERROR(VLOOKUP(Wedstrijden!G1321,Organisaties!$B$2:$C$501,2,FALSE),"")</f>
        <v/>
      </c>
      <c r="E1156" s="44" t="str">
        <f>IFERROR(VLOOKUP(Wedstrijden!G1321,Organisaties!$B$2:$F$501,5,FALSE),"")</f>
        <v/>
      </c>
      <c r="F1156" s="44" t="str">
        <f>IF(Wedstrijden!BC1321&lt;&gt;"",Wedstrijden!BC1321,"")</f>
        <v/>
      </c>
      <c r="G1156" s="44">
        <f>IF(Wedstrijden!AY1321="Indoor",1,0)</f>
        <v>0</v>
      </c>
      <c r="H1156" s="44">
        <f>Wedstrijden!AZ1321</f>
        <v>0</v>
      </c>
      <c r="I1156" s="44" t="str">
        <f>IF(Wedstrijden!AX1321="Nee",0,IF(Wedstrijden!AX1321="Ja",1,""))</f>
        <v/>
      </c>
      <c r="J1156" s="44" t="str">
        <f>IF(Wedstrijden!BA1321&lt;&gt;"",Wedstrijden!BA1321,"")</f>
        <v/>
      </c>
      <c r="W1156" s="45"/>
      <c r="AE1156" s="45"/>
      <c r="AN1156" s="45"/>
      <c r="AU1156" s="45"/>
      <c r="BA1156" s="45"/>
      <c r="BE1156" s="45"/>
      <c r="BJ1156" s="44" t="str">
        <f>IF(COUNTA(Wedstrijden!I1321:S1321)&lt;&gt;0,1,"")</f>
        <v/>
      </c>
      <c r="BK1156" s="44" t="str">
        <f t="shared" si="108"/>
        <v/>
      </c>
      <c r="BL1156" s="44" t="str">
        <f>IF(Wedstrijden!I1321="x","AA","")</f>
        <v/>
      </c>
      <c r="BM1156" s="44" t="str">
        <f>IF(Wedstrijden!J1321="x","A","")</f>
        <v/>
      </c>
      <c r="BN1156" s="44" t="str">
        <f>IF(Wedstrijden!K1321="x","B1","")</f>
        <v/>
      </c>
      <c r="BO1156" s="44" t="str">
        <f>IF(Wedstrijden!L1321="x","BB","")</f>
        <v/>
      </c>
      <c r="BP1156" s="44" t="str">
        <f>IF(Wedstrijden!M1321="x","B","")</f>
        <v/>
      </c>
      <c r="BQ1156" s="44" t="str">
        <f>IF(Wedstrijden!N1321="x","L1","")</f>
        <v/>
      </c>
      <c r="BR1156" s="44" t="str">
        <f>IF(Wedstrijden!O1321="x","L2","")</f>
        <v/>
      </c>
      <c r="BS1156" s="44" t="str">
        <f>IF(Wedstrijden!P1321="x","M1","")</f>
        <v/>
      </c>
      <c r="BT1156" s="44" t="str">
        <f>IF(Wedstrijden!Q1321="x","M2","")</f>
        <v/>
      </c>
      <c r="BU1156" s="44" t="str">
        <f>IF(Wedstrijden!R1321="x","Z1","")</f>
        <v/>
      </c>
      <c r="BV1156" s="44" t="str">
        <f>IF(Wedstrijden!S1321="x","Z2","")</f>
        <v/>
      </c>
      <c r="BW1156" s="44" t="str">
        <f>IF(COUNTA(Wedstrijden!T1321:AB1321)&lt;&gt;0,1,"")</f>
        <v/>
      </c>
      <c r="BX1156" s="44" t="str">
        <f t="shared" si="109"/>
        <v/>
      </c>
      <c r="BY1156" s="44" t="str">
        <f>IF(Wedstrijden!T1321="x","BB","")</f>
        <v/>
      </c>
      <c r="BZ1156" s="44" t="str">
        <f>IF(Wedstrijden!U1321="x","B","")</f>
        <v/>
      </c>
      <c r="CA1156" s="44" t="str">
        <f>IF(Wedstrijden!V1321="x","L1","")</f>
        <v/>
      </c>
      <c r="CB1156" s="44" t="str">
        <f>IF(Wedstrijden!W1321="x","L2","")</f>
        <v/>
      </c>
      <c r="CC1156" s="44" t="str">
        <f>IF(Wedstrijden!X1321="x","M1","")</f>
        <v/>
      </c>
      <c r="CD1156" s="44" t="str">
        <f>IF(Wedstrijden!Y1321="x","M2","")</f>
        <v/>
      </c>
      <c r="CE1156" s="44" t="str">
        <f>IF(Wedstrijden!Z1321="x","Z1","")</f>
        <v/>
      </c>
      <c r="CF1156" s="44" t="str">
        <f>IF(Wedstrijden!AA1321="x","Z2","")</f>
        <v/>
      </c>
      <c r="CG1156" s="44" t="str">
        <f>IF(Wedstrijden!AB1321="x","ZZL","")</f>
        <v/>
      </c>
      <c r="CL1156" s="44" t="str">
        <f>IF(COUNTA(Wedstrijden!AC1321:AJ1321)&lt;&gt;0,2,"")</f>
        <v/>
      </c>
      <c r="CM1156" s="44" t="str">
        <f t="shared" si="110"/>
        <v/>
      </c>
      <c r="CN1156" s="44" t="str">
        <f>IF(Wedstrijden!AC1321="x","AA","")</f>
        <v/>
      </c>
      <c r="CO1156" s="44" t="str">
        <f>IF(Wedstrijden!AD1321="x","A","")</f>
        <v/>
      </c>
      <c r="CP1156" s="44" t="str">
        <f>IF(Wedstrijden!AE1321="x","BB","")</f>
        <v/>
      </c>
      <c r="CQ1156" s="44" t="str">
        <f>IF(Wedstrijden!AF1321="x","B","")</f>
        <v/>
      </c>
      <c r="CR1156" s="44" t="str">
        <f>IF(Wedstrijden!AG1321="x","L","")</f>
        <v/>
      </c>
      <c r="CS1156" s="44" t="str">
        <f>IF(Wedstrijden!AH1321="x","M","")</f>
        <v/>
      </c>
      <c r="CT1156" s="44" t="str">
        <f>IF(Wedstrijden!AI1321="x","Z","")</f>
        <v/>
      </c>
      <c r="CU1156" s="44" t="str">
        <f>IF(Wedstrijden!AJ1321="x","ZZ","")</f>
        <v/>
      </c>
      <c r="CV1156" s="44" t="str">
        <f>IF(COUNTA(Wedstrijden!AK1321:AQ1321)&lt;&gt;0,2,"")</f>
        <v/>
      </c>
      <c r="CW1156" s="44" t="str">
        <f t="shared" si="111"/>
        <v/>
      </c>
      <c r="CX1156" s="44" t="str">
        <f>IF(Wedstrijden!AK1321="x","BB","")</f>
        <v/>
      </c>
      <c r="CY1156" s="44" t="str">
        <f>IF(Wedstrijden!AL1321="x","B","")</f>
        <v/>
      </c>
      <c r="CZ1156" s="44" t="str">
        <f>IF(Wedstrijden!AM1321="x","L","")</f>
        <v/>
      </c>
      <c r="DA1156" s="44" t="str">
        <f>IF(Wedstrijden!AN1321="x","M","")</f>
        <v/>
      </c>
      <c r="DB1156" s="44" t="str">
        <f>IF(Wedstrijden!AO1321="x","Z","")</f>
        <v/>
      </c>
      <c r="DC1156" s="44" t="str">
        <f>IF(Wedstrijden!AP1321="x","ZZ","")</f>
        <v/>
      </c>
      <c r="DD1156" s="44" t="str">
        <f>IF(Wedstrijden!AQ1321="x","1.40","")</f>
        <v/>
      </c>
      <c r="DE1156" s="44" t="str">
        <f>IF(COUNTA(Wedstrijden!AR1321:AT1321)&lt;&gt;0,6,"")</f>
        <v/>
      </c>
      <c r="DF1156" s="44" t="str">
        <f t="shared" si="112"/>
        <v/>
      </c>
      <c r="DG1156" s="44" t="str">
        <f>IF(Wedstrijden!AR1321="x","L","")</f>
        <v/>
      </c>
      <c r="DH1156" s="44" t="str">
        <f>IF(Wedstrijden!AS1321="x","M","")</f>
        <v/>
      </c>
      <c r="DI1156" s="44" t="str">
        <f>IF(Wedstrijden!AT1321="x","Z","")</f>
        <v/>
      </c>
      <c r="DJ1156" s="44" t="str">
        <f>IF(COUNTA(Wedstrijden!AU1321:AW1321)&lt;&gt;0,6,"")</f>
        <v/>
      </c>
      <c r="DK1156" s="44" t="str">
        <f t="shared" si="113"/>
        <v/>
      </c>
      <c r="DL1156" s="44" t="str">
        <f>IF(Wedstrijden!AU1321="x","L","")</f>
        <v/>
      </c>
      <c r="DM1156" s="44" t="str">
        <f>IF(Wedstrijden!AV1321="x","M","")</f>
        <v/>
      </c>
      <c r="DN1156" s="44" t="str">
        <f>IF(Wedstrijden!AW1321="x","Z","")</f>
        <v/>
      </c>
    </row>
    <row r="1157" spans="1:118" ht="15">
      <c r="A1157" s="48" t="e">
        <f>Wedstrijden!#REF!</f>
        <v>#REF!</v>
      </c>
      <c r="B1157" s="44" t="str">
        <f>IFERROR(VLOOKUP(Wedstrijden!E1322,Wedstrijdlocaties!$B$2:$E$499,2,FALSE),"")</f>
        <v/>
      </c>
      <c r="C1157" s="44" t="str">
        <f>Wedstrijden!F1322</f>
        <v/>
      </c>
      <c r="D1157" s="44" t="str">
        <f>IFERROR(VLOOKUP(Wedstrijden!G1322,Organisaties!$B$2:$C$501,2,FALSE),"")</f>
        <v/>
      </c>
      <c r="E1157" s="44" t="str">
        <f>IFERROR(VLOOKUP(Wedstrijden!G1322,Organisaties!$B$2:$F$501,5,FALSE),"")</f>
        <v/>
      </c>
      <c r="F1157" s="44" t="str">
        <f>IF(Wedstrijden!BC1322&lt;&gt;"",Wedstrijden!BC1322,"")</f>
        <v/>
      </c>
      <c r="G1157" s="44">
        <f>IF(Wedstrijden!AY1322="Indoor",1,0)</f>
        <v>0</v>
      </c>
      <c r="H1157" s="44">
        <f>Wedstrijden!AZ1322</f>
        <v>0</v>
      </c>
      <c r="I1157" s="44" t="str">
        <f>IF(Wedstrijden!AX1322="Nee",0,IF(Wedstrijden!AX1322="Ja",1,""))</f>
        <v/>
      </c>
      <c r="J1157" s="44" t="str">
        <f>IF(Wedstrijden!BA1322&lt;&gt;"",Wedstrijden!BA1322,"")</f>
        <v/>
      </c>
      <c r="W1157" s="45"/>
      <c r="AE1157" s="45"/>
      <c r="AN1157" s="45"/>
      <c r="AU1157" s="45"/>
      <c r="BA1157" s="45"/>
      <c r="BE1157" s="45"/>
      <c r="BJ1157" s="44" t="str">
        <f>IF(COUNTA(Wedstrijden!I1322:S1322)&lt;&gt;0,1,"")</f>
        <v/>
      </c>
      <c r="BK1157" s="44" t="str">
        <f t="shared" si="108"/>
        <v/>
      </c>
      <c r="BL1157" s="44" t="str">
        <f>IF(Wedstrijden!I1322="x","AA","")</f>
        <v/>
      </c>
      <c r="BM1157" s="44" t="str">
        <f>IF(Wedstrijden!J1322="x","A","")</f>
        <v/>
      </c>
      <c r="BN1157" s="44" t="str">
        <f>IF(Wedstrijden!K1322="x","B1","")</f>
        <v/>
      </c>
      <c r="BO1157" s="44" t="str">
        <f>IF(Wedstrijden!L1322="x","BB","")</f>
        <v/>
      </c>
      <c r="BP1157" s="44" t="str">
        <f>IF(Wedstrijden!M1322="x","B","")</f>
        <v/>
      </c>
      <c r="BQ1157" s="44" t="str">
        <f>IF(Wedstrijden!N1322="x","L1","")</f>
        <v/>
      </c>
      <c r="BR1157" s="44" t="str">
        <f>IF(Wedstrijden!O1322="x","L2","")</f>
        <v/>
      </c>
      <c r="BS1157" s="44" t="str">
        <f>IF(Wedstrijden!P1322="x","M1","")</f>
        <v/>
      </c>
      <c r="BT1157" s="44" t="str">
        <f>IF(Wedstrijden!Q1322="x","M2","")</f>
        <v/>
      </c>
      <c r="BU1157" s="44" t="str">
        <f>IF(Wedstrijden!R1322="x","Z1","")</f>
        <v/>
      </c>
      <c r="BV1157" s="44" t="str">
        <f>IF(Wedstrijden!S1322="x","Z2","")</f>
        <v/>
      </c>
      <c r="BW1157" s="44" t="str">
        <f>IF(COUNTA(Wedstrijden!T1322:AB1322)&lt;&gt;0,1,"")</f>
        <v/>
      </c>
      <c r="BX1157" s="44" t="str">
        <f t="shared" si="109"/>
        <v/>
      </c>
      <c r="BY1157" s="44" t="str">
        <f>IF(Wedstrijden!T1322="x","BB","")</f>
        <v/>
      </c>
      <c r="BZ1157" s="44" t="str">
        <f>IF(Wedstrijden!U1322="x","B","")</f>
        <v/>
      </c>
      <c r="CA1157" s="44" t="str">
        <f>IF(Wedstrijden!V1322="x","L1","")</f>
        <v/>
      </c>
      <c r="CB1157" s="44" t="str">
        <f>IF(Wedstrijden!W1322="x","L2","")</f>
        <v/>
      </c>
      <c r="CC1157" s="44" t="str">
        <f>IF(Wedstrijden!X1322="x","M1","")</f>
        <v/>
      </c>
      <c r="CD1157" s="44" t="str">
        <f>IF(Wedstrijden!Y1322="x","M2","")</f>
        <v/>
      </c>
      <c r="CE1157" s="44" t="str">
        <f>IF(Wedstrijden!Z1322="x","Z1","")</f>
        <v/>
      </c>
      <c r="CF1157" s="44" t="str">
        <f>IF(Wedstrijden!AA1322="x","Z2","")</f>
        <v/>
      </c>
      <c r="CG1157" s="44" t="str">
        <f>IF(Wedstrijden!AB1322="x","ZZL","")</f>
        <v/>
      </c>
      <c r="CL1157" s="44" t="str">
        <f>IF(COUNTA(Wedstrijden!AC1322:AJ1322)&lt;&gt;0,2,"")</f>
        <v/>
      </c>
      <c r="CM1157" s="44" t="str">
        <f t="shared" si="110"/>
        <v/>
      </c>
      <c r="CN1157" s="44" t="str">
        <f>IF(Wedstrijden!AC1322="x","AA","")</f>
        <v/>
      </c>
      <c r="CO1157" s="44" t="str">
        <f>IF(Wedstrijden!AD1322="x","A","")</f>
        <v/>
      </c>
      <c r="CP1157" s="44" t="str">
        <f>IF(Wedstrijden!AE1322="x","BB","")</f>
        <v/>
      </c>
      <c r="CQ1157" s="44" t="str">
        <f>IF(Wedstrijden!AF1322="x","B","")</f>
        <v/>
      </c>
      <c r="CR1157" s="44" t="str">
        <f>IF(Wedstrijden!AG1322="x","L","")</f>
        <v/>
      </c>
      <c r="CS1157" s="44" t="str">
        <f>IF(Wedstrijden!AH1322="x","M","")</f>
        <v/>
      </c>
      <c r="CT1157" s="44" t="str">
        <f>IF(Wedstrijden!AI1322="x","Z","")</f>
        <v/>
      </c>
      <c r="CU1157" s="44" t="str">
        <f>IF(Wedstrijden!AJ1322="x","ZZ","")</f>
        <v/>
      </c>
      <c r="CV1157" s="44" t="str">
        <f>IF(COUNTA(Wedstrijden!AK1322:AQ1322)&lt;&gt;0,2,"")</f>
        <v/>
      </c>
      <c r="CW1157" s="44" t="str">
        <f t="shared" si="111"/>
        <v/>
      </c>
      <c r="CX1157" s="44" t="str">
        <f>IF(Wedstrijden!AK1322="x","BB","")</f>
        <v/>
      </c>
      <c r="CY1157" s="44" t="str">
        <f>IF(Wedstrijden!AL1322="x","B","")</f>
        <v/>
      </c>
      <c r="CZ1157" s="44" t="str">
        <f>IF(Wedstrijden!AM1322="x","L","")</f>
        <v/>
      </c>
      <c r="DA1157" s="44" t="str">
        <f>IF(Wedstrijden!AN1322="x","M","")</f>
        <v/>
      </c>
      <c r="DB1157" s="44" t="str">
        <f>IF(Wedstrijden!AO1322="x","Z","")</f>
        <v/>
      </c>
      <c r="DC1157" s="44" t="str">
        <f>IF(Wedstrijden!AP1322="x","ZZ","")</f>
        <v/>
      </c>
      <c r="DD1157" s="44" t="str">
        <f>IF(Wedstrijden!AQ1322="x","1.40","")</f>
        <v/>
      </c>
      <c r="DE1157" s="44" t="str">
        <f>IF(COUNTA(Wedstrijden!AR1322:AT1322)&lt;&gt;0,6,"")</f>
        <v/>
      </c>
      <c r="DF1157" s="44" t="str">
        <f t="shared" si="112"/>
        <v/>
      </c>
      <c r="DG1157" s="44" t="str">
        <f>IF(Wedstrijden!AR1322="x","L","")</f>
        <v/>
      </c>
      <c r="DH1157" s="44" t="str">
        <f>IF(Wedstrijden!AS1322="x","M","")</f>
        <v/>
      </c>
      <c r="DI1157" s="44" t="str">
        <f>IF(Wedstrijden!AT1322="x","Z","")</f>
        <v/>
      </c>
      <c r="DJ1157" s="44" t="str">
        <f>IF(COUNTA(Wedstrijden!AU1322:AW1322)&lt;&gt;0,6,"")</f>
        <v/>
      </c>
      <c r="DK1157" s="44" t="str">
        <f t="shared" si="113"/>
        <v/>
      </c>
      <c r="DL1157" s="44" t="str">
        <f>IF(Wedstrijden!AU1322="x","L","")</f>
        <v/>
      </c>
      <c r="DM1157" s="44" t="str">
        <f>IF(Wedstrijden!AV1322="x","M","")</f>
        <v/>
      </c>
      <c r="DN1157" s="44" t="str">
        <f>IF(Wedstrijden!AW1322="x","Z","")</f>
        <v/>
      </c>
    </row>
    <row r="1158" spans="1:118" ht="15">
      <c r="A1158" s="48" t="e">
        <f>Wedstrijden!#REF!</f>
        <v>#REF!</v>
      </c>
      <c r="B1158" s="44" t="str">
        <f>IFERROR(VLOOKUP(Wedstrijden!E1323,Wedstrijdlocaties!$B$2:$E$499,2,FALSE),"")</f>
        <v/>
      </c>
      <c r="C1158" s="44" t="str">
        <f>Wedstrijden!F1323</f>
        <v/>
      </c>
      <c r="D1158" s="44" t="str">
        <f>IFERROR(VLOOKUP(Wedstrijden!G1323,Organisaties!$B$2:$C$501,2,FALSE),"")</f>
        <v/>
      </c>
      <c r="E1158" s="44" t="str">
        <f>IFERROR(VLOOKUP(Wedstrijden!G1323,Organisaties!$B$2:$F$501,5,FALSE),"")</f>
        <v/>
      </c>
      <c r="F1158" s="44" t="str">
        <f>IF(Wedstrijden!BC1323&lt;&gt;"",Wedstrijden!BC1323,"")</f>
        <v/>
      </c>
      <c r="G1158" s="44">
        <f>IF(Wedstrijden!AY1323="Indoor",1,0)</f>
        <v>0</v>
      </c>
      <c r="H1158" s="44">
        <f>Wedstrijden!AZ1323</f>
        <v>0</v>
      </c>
      <c r="I1158" s="44" t="str">
        <f>IF(Wedstrijden!AX1323="Nee",0,IF(Wedstrijden!AX1323="Ja",1,""))</f>
        <v/>
      </c>
      <c r="J1158" s="44" t="str">
        <f>IF(Wedstrijden!BA1323&lt;&gt;"",Wedstrijden!BA1323,"")</f>
        <v/>
      </c>
      <c r="W1158" s="45"/>
      <c r="AE1158" s="45"/>
      <c r="AN1158" s="45"/>
      <c r="AU1158" s="45"/>
      <c r="BA1158" s="45"/>
      <c r="BE1158" s="45"/>
      <c r="BJ1158" s="44" t="str">
        <f>IF(COUNTA(Wedstrijden!I1323:S1323)&lt;&gt;0,1,"")</f>
        <v/>
      </c>
      <c r="BK1158" s="44" t="str">
        <f t="shared" si="108"/>
        <v/>
      </c>
      <c r="BL1158" s="44" t="str">
        <f>IF(Wedstrijden!I1323="x","AA","")</f>
        <v/>
      </c>
      <c r="BM1158" s="44" t="str">
        <f>IF(Wedstrijden!J1323="x","A","")</f>
        <v/>
      </c>
      <c r="BN1158" s="44" t="str">
        <f>IF(Wedstrijden!K1323="x","B1","")</f>
        <v/>
      </c>
      <c r="BO1158" s="44" t="str">
        <f>IF(Wedstrijden!L1323="x","BB","")</f>
        <v/>
      </c>
      <c r="BP1158" s="44" t="str">
        <f>IF(Wedstrijden!M1323="x","B","")</f>
        <v/>
      </c>
      <c r="BQ1158" s="44" t="str">
        <f>IF(Wedstrijden!N1323="x","L1","")</f>
        <v/>
      </c>
      <c r="BR1158" s="44" t="str">
        <f>IF(Wedstrijden!O1323="x","L2","")</f>
        <v/>
      </c>
      <c r="BS1158" s="44" t="str">
        <f>IF(Wedstrijden!P1323="x","M1","")</f>
        <v/>
      </c>
      <c r="BT1158" s="44" t="str">
        <f>IF(Wedstrijden!Q1323="x","M2","")</f>
        <v/>
      </c>
      <c r="BU1158" s="44" t="str">
        <f>IF(Wedstrijden!R1323="x","Z1","")</f>
        <v/>
      </c>
      <c r="BV1158" s="44" t="str">
        <f>IF(Wedstrijden!S1323="x","Z2","")</f>
        <v/>
      </c>
      <c r="BW1158" s="44" t="str">
        <f>IF(COUNTA(Wedstrijden!T1323:AB1323)&lt;&gt;0,1,"")</f>
        <v/>
      </c>
      <c r="BX1158" s="44" t="str">
        <f t="shared" si="109"/>
        <v/>
      </c>
      <c r="BY1158" s="44" t="str">
        <f>IF(Wedstrijden!T1323="x","BB","")</f>
        <v/>
      </c>
      <c r="BZ1158" s="44" t="str">
        <f>IF(Wedstrijden!U1323="x","B","")</f>
        <v/>
      </c>
      <c r="CA1158" s="44" t="str">
        <f>IF(Wedstrijden!V1323="x","L1","")</f>
        <v/>
      </c>
      <c r="CB1158" s="44" t="str">
        <f>IF(Wedstrijden!W1323="x","L2","")</f>
        <v/>
      </c>
      <c r="CC1158" s="44" t="str">
        <f>IF(Wedstrijden!X1323="x","M1","")</f>
        <v/>
      </c>
      <c r="CD1158" s="44" t="str">
        <f>IF(Wedstrijden!Y1323="x","M2","")</f>
        <v/>
      </c>
      <c r="CE1158" s="44" t="str">
        <f>IF(Wedstrijden!Z1323="x","Z1","")</f>
        <v/>
      </c>
      <c r="CF1158" s="44" t="str">
        <f>IF(Wedstrijden!AA1323="x","Z2","")</f>
        <v/>
      </c>
      <c r="CG1158" s="44" t="str">
        <f>IF(Wedstrijden!AB1323="x","ZZL","")</f>
        <v/>
      </c>
      <c r="CL1158" s="44" t="str">
        <f>IF(COUNTA(Wedstrijden!AC1323:AJ1323)&lt;&gt;0,2,"")</f>
        <v/>
      </c>
      <c r="CM1158" s="44" t="str">
        <f t="shared" si="110"/>
        <v/>
      </c>
      <c r="CN1158" s="44" t="str">
        <f>IF(Wedstrijden!AC1323="x","AA","")</f>
        <v/>
      </c>
      <c r="CO1158" s="44" t="str">
        <f>IF(Wedstrijden!AD1323="x","A","")</f>
        <v/>
      </c>
      <c r="CP1158" s="44" t="str">
        <f>IF(Wedstrijden!AE1323="x","BB","")</f>
        <v/>
      </c>
      <c r="CQ1158" s="44" t="str">
        <f>IF(Wedstrijden!AF1323="x","B","")</f>
        <v/>
      </c>
      <c r="CR1158" s="44" t="str">
        <f>IF(Wedstrijden!AG1323="x","L","")</f>
        <v/>
      </c>
      <c r="CS1158" s="44" t="str">
        <f>IF(Wedstrijden!AH1323="x","M","")</f>
        <v/>
      </c>
      <c r="CT1158" s="44" t="str">
        <f>IF(Wedstrijden!AI1323="x","Z","")</f>
        <v/>
      </c>
      <c r="CU1158" s="44" t="str">
        <f>IF(Wedstrijden!AJ1323="x","ZZ","")</f>
        <v/>
      </c>
      <c r="CV1158" s="44" t="str">
        <f>IF(COUNTA(Wedstrijden!AK1323:AQ1323)&lt;&gt;0,2,"")</f>
        <v/>
      </c>
      <c r="CW1158" s="44" t="str">
        <f t="shared" si="111"/>
        <v/>
      </c>
      <c r="CX1158" s="44" t="str">
        <f>IF(Wedstrijden!AK1323="x","BB","")</f>
        <v/>
      </c>
      <c r="CY1158" s="44" t="str">
        <f>IF(Wedstrijden!AL1323="x","B","")</f>
        <v/>
      </c>
      <c r="CZ1158" s="44" t="str">
        <f>IF(Wedstrijden!AM1323="x","L","")</f>
        <v/>
      </c>
      <c r="DA1158" s="44" t="str">
        <f>IF(Wedstrijden!AN1323="x","M","")</f>
        <v/>
      </c>
      <c r="DB1158" s="44" t="str">
        <f>IF(Wedstrijden!AO1323="x","Z","")</f>
        <v/>
      </c>
      <c r="DC1158" s="44" t="str">
        <f>IF(Wedstrijden!AP1323="x","ZZ","")</f>
        <v/>
      </c>
      <c r="DD1158" s="44" t="str">
        <f>IF(Wedstrijden!AQ1323="x","1.40","")</f>
        <v/>
      </c>
      <c r="DE1158" s="44" t="str">
        <f>IF(COUNTA(Wedstrijden!AR1323:AT1323)&lt;&gt;0,6,"")</f>
        <v/>
      </c>
      <c r="DF1158" s="44" t="str">
        <f t="shared" si="112"/>
        <v/>
      </c>
      <c r="DG1158" s="44" t="str">
        <f>IF(Wedstrijden!AR1323="x","L","")</f>
        <v/>
      </c>
      <c r="DH1158" s="44" t="str">
        <f>IF(Wedstrijden!AS1323="x","M","")</f>
        <v/>
      </c>
      <c r="DI1158" s="44" t="str">
        <f>IF(Wedstrijden!AT1323="x","Z","")</f>
        <v/>
      </c>
      <c r="DJ1158" s="44" t="str">
        <f>IF(COUNTA(Wedstrijden!AU1323:AW1323)&lt;&gt;0,6,"")</f>
        <v/>
      </c>
      <c r="DK1158" s="44" t="str">
        <f t="shared" si="113"/>
        <v/>
      </c>
      <c r="DL1158" s="44" t="str">
        <f>IF(Wedstrijden!AU1323="x","L","")</f>
        <v/>
      </c>
      <c r="DM1158" s="44" t="str">
        <f>IF(Wedstrijden!AV1323="x","M","")</f>
        <v/>
      </c>
      <c r="DN1158" s="44" t="str">
        <f>IF(Wedstrijden!AW1323="x","Z","")</f>
        <v/>
      </c>
    </row>
    <row r="1159" spans="1:118" ht="15">
      <c r="A1159" s="48" t="e">
        <f>Wedstrijden!#REF!</f>
        <v>#REF!</v>
      </c>
      <c r="B1159" s="44" t="str">
        <f>IFERROR(VLOOKUP(Wedstrijden!E1324,Wedstrijdlocaties!$B$2:$E$499,2,FALSE),"")</f>
        <v/>
      </c>
      <c r="C1159" s="44" t="str">
        <f>Wedstrijden!F1324</f>
        <v/>
      </c>
      <c r="D1159" s="44" t="str">
        <f>IFERROR(VLOOKUP(Wedstrijden!G1324,Organisaties!$B$2:$C$501,2,FALSE),"")</f>
        <v/>
      </c>
      <c r="E1159" s="44" t="str">
        <f>IFERROR(VLOOKUP(Wedstrijden!G1324,Organisaties!$B$2:$F$501,5,FALSE),"")</f>
        <v/>
      </c>
      <c r="F1159" s="44" t="str">
        <f>IF(Wedstrijden!BC1324&lt;&gt;"",Wedstrijden!BC1324,"")</f>
        <v/>
      </c>
      <c r="G1159" s="44">
        <f>IF(Wedstrijden!AY1324="Indoor",1,0)</f>
        <v>0</v>
      </c>
      <c r="H1159" s="44">
        <f>Wedstrijden!AZ1324</f>
        <v>0</v>
      </c>
      <c r="I1159" s="44" t="str">
        <f>IF(Wedstrijden!AX1324="Nee",0,IF(Wedstrijden!AX1324="Ja",1,""))</f>
        <v/>
      </c>
      <c r="J1159" s="44" t="str">
        <f>IF(Wedstrijden!BA1324&lt;&gt;"",Wedstrijden!BA1324,"")</f>
        <v/>
      </c>
      <c r="W1159" s="45"/>
      <c r="AE1159" s="45"/>
      <c r="AN1159" s="45"/>
      <c r="AU1159" s="45"/>
      <c r="BA1159" s="45"/>
      <c r="BE1159" s="45"/>
      <c r="BJ1159" s="44" t="str">
        <f>IF(COUNTA(Wedstrijden!I1324:S1324)&lt;&gt;0,1,"")</f>
        <v/>
      </c>
      <c r="BK1159" s="44" t="str">
        <f t="shared" si="108"/>
        <v/>
      </c>
      <c r="BL1159" s="44" t="str">
        <f>IF(Wedstrijden!I1324="x","AA","")</f>
        <v/>
      </c>
      <c r="BM1159" s="44" t="str">
        <f>IF(Wedstrijden!J1324="x","A","")</f>
        <v/>
      </c>
      <c r="BN1159" s="44" t="str">
        <f>IF(Wedstrijden!K1324="x","B1","")</f>
        <v/>
      </c>
      <c r="BO1159" s="44" t="str">
        <f>IF(Wedstrijden!L1324="x","BB","")</f>
        <v/>
      </c>
      <c r="BP1159" s="44" t="str">
        <f>IF(Wedstrijden!M1324="x","B","")</f>
        <v/>
      </c>
      <c r="BQ1159" s="44" t="str">
        <f>IF(Wedstrijden!N1324="x","L1","")</f>
        <v/>
      </c>
      <c r="BR1159" s="44" t="str">
        <f>IF(Wedstrijden!O1324="x","L2","")</f>
        <v/>
      </c>
      <c r="BS1159" s="44" t="str">
        <f>IF(Wedstrijden!P1324="x","M1","")</f>
        <v/>
      </c>
      <c r="BT1159" s="44" t="str">
        <f>IF(Wedstrijden!Q1324="x","M2","")</f>
        <v/>
      </c>
      <c r="BU1159" s="44" t="str">
        <f>IF(Wedstrijden!R1324="x","Z1","")</f>
        <v/>
      </c>
      <c r="BV1159" s="44" t="str">
        <f>IF(Wedstrijden!S1324="x","Z2","")</f>
        <v/>
      </c>
      <c r="BW1159" s="44" t="str">
        <f>IF(COUNTA(Wedstrijden!T1324:AB1324)&lt;&gt;0,1,"")</f>
        <v/>
      </c>
      <c r="BX1159" s="44" t="str">
        <f t="shared" si="109"/>
        <v/>
      </c>
      <c r="BY1159" s="44" t="str">
        <f>IF(Wedstrijden!T1324="x","BB","")</f>
        <v/>
      </c>
      <c r="BZ1159" s="44" t="str">
        <f>IF(Wedstrijden!U1324="x","B","")</f>
        <v/>
      </c>
      <c r="CA1159" s="44" t="str">
        <f>IF(Wedstrijden!V1324="x","L1","")</f>
        <v/>
      </c>
      <c r="CB1159" s="44" t="str">
        <f>IF(Wedstrijden!W1324="x","L2","")</f>
        <v/>
      </c>
      <c r="CC1159" s="44" t="str">
        <f>IF(Wedstrijden!X1324="x","M1","")</f>
        <v/>
      </c>
      <c r="CD1159" s="44" t="str">
        <f>IF(Wedstrijden!Y1324="x","M2","")</f>
        <v/>
      </c>
      <c r="CE1159" s="44" t="str">
        <f>IF(Wedstrijden!Z1324="x","Z1","")</f>
        <v/>
      </c>
      <c r="CF1159" s="44" t="str">
        <f>IF(Wedstrijden!AA1324="x","Z2","")</f>
        <v/>
      </c>
      <c r="CG1159" s="44" t="str">
        <f>IF(Wedstrijden!AB1324="x","ZZL","")</f>
        <v/>
      </c>
      <c r="CL1159" s="44" t="str">
        <f>IF(COUNTA(Wedstrijden!AC1324:AJ1324)&lt;&gt;0,2,"")</f>
        <v/>
      </c>
      <c r="CM1159" s="44" t="str">
        <f t="shared" si="110"/>
        <v/>
      </c>
      <c r="CN1159" s="44" t="str">
        <f>IF(Wedstrijden!AC1324="x","AA","")</f>
        <v/>
      </c>
      <c r="CO1159" s="44" t="str">
        <f>IF(Wedstrijden!AD1324="x","A","")</f>
        <v/>
      </c>
      <c r="CP1159" s="44" t="str">
        <f>IF(Wedstrijden!AE1324="x","BB","")</f>
        <v/>
      </c>
      <c r="CQ1159" s="44" t="str">
        <f>IF(Wedstrijden!AF1324="x","B","")</f>
        <v/>
      </c>
      <c r="CR1159" s="44" t="str">
        <f>IF(Wedstrijden!AG1324="x","L","")</f>
        <v/>
      </c>
      <c r="CS1159" s="44" t="str">
        <f>IF(Wedstrijden!AH1324="x","M","")</f>
        <v/>
      </c>
      <c r="CT1159" s="44" t="str">
        <f>IF(Wedstrijden!AI1324="x","Z","")</f>
        <v/>
      </c>
      <c r="CU1159" s="44" t="str">
        <f>IF(Wedstrijden!AJ1324="x","ZZ","")</f>
        <v/>
      </c>
      <c r="CV1159" s="44" t="str">
        <f>IF(COUNTA(Wedstrijden!AK1324:AQ1324)&lt;&gt;0,2,"")</f>
        <v/>
      </c>
      <c r="CW1159" s="44" t="str">
        <f t="shared" si="111"/>
        <v/>
      </c>
      <c r="CX1159" s="44" t="str">
        <f>IF(Wedstrijden!AK1324="x","BB","")</f>
        <v/>
      </c>
      <c r="CY1159" s="44" t="str">
        <f>IF(Wedstrijden!AL1324="x","B","")</f>
        <v/>
      </c>
      <c r="CZ1159" s="44" t="str">
        <f>IF(Wedstrijden!AM1324="x","L","")</f>
        <v/>
      </c>
      <c r="DA1159" s="44" t="str">
        <f>IF(Wedstrijden!AN1324="x","M","")</f>
        <v/>
      </c>
      <c r="DB1159" s="44" t="str">
        <f>IF(Wedstrijden!AO1324="x","Z","")</f>
        <v/>
      </c>
      <c r="DC1159" s="44" t="str">
        <f>IF(Wedstrijden!AP1324="x","ZZ","")</f>
        <v/>
      </c>
      <c r="DD1159" s="44" t="str">
        <f>IF(Wedstrijden!AQ1324="x","1.40","")</f>
        <v/>
      </c>
      <c r="DE1159" s="44" t="str">
        <f>IF(COUNTA(Wedstrijden!AR1324:AT1324)&lt;&gt;0,6,"")</f>
        <v/>
      </c>
      <c r="DF1159" s="44" t="str">
        <f t="shared" si="112"/>
        <v/>
      </c>
      <c r="DG1159" s="44" t="str">
        <f>IF(Wedstrijden!AR1324="x","L","")</f>
        <v/>
      </c>
      <c r="DH1159" s="44" t="str">
        <f>IF(Wedstrijden!AS1324="x","M","")</f>
        <v/>
      </c>
      <c r="DI1159" s="44" t="str">
        <f>IF(Wedstrijden!AT1324="x","Z","")</f>
        <v/>
      </c>
      <c r="DJ1159" s="44" t="str">
        <f>IF(COUNTA(Wedstrijden!AU1324:AW1324)&lt;&gt;0,6,"")</f>
        <v/>
      </c>
      <c r="DK1159" s="44" t="str">
        <f t="shared" si="113"/>
        <v/>
      </c>
      <c r="DL1159" s="44" t="str">
        <f>IF(Wedstrijden!AU1324="x","L","")</f>
        <v/>
      </c>
      <c r="DM1159" s="44" t="str">
        <f>IF(Wedstrijden!AV1324="x","M","")</f>
        <v/>
      </c>
      <c r="DN1159" s="44" t="str">
        <f>IF(Wedstrijden!AW1324="x","Z","")</f>
        <v/>
      </c>
    </row>
    <row r="1160" spans="1:118" ht="15">
      <c r="A1160" s="48" t="e">
        <f>Wedstrijden!#REF!</f>
        <v>#REF!</v>
      </c>
      <c r="B1160" s="44" t="str">
        <f>IFERROR(VLOOKUP(Wedstrijden!E1325,Wedstrijdlocaties!$B$2:$E$499,2,FALSE),"")</f>
        <v/>
      </c>
      <c r="C1160" s="44" t="str">
        <f>Wedstrijden!F1325</f>
        <v/>
      </c>
      <c r="D1160" s="44" t="str">
        <f>IFERROR(VLOOKUP(Wedstrijden!G1325,Organisaties!$B$2:$C$501,2,FALSE),"")</f>
        <v/>
      </c>
      <c r="E1160" s="44" t="str">
        <f>IFERROR(VLOOKUP(Wedstrijden!G1325,Organisaties!$B$2:$F$501,5,FALSE),"")</f>
        <v/>
      </c>
      <c r="F1160" s="44" t="str">
        <f>IF(Wedstrijden!BC1325&lt;&gt;"",Wedstrijden!BC1325,"")</f>
        <v/>
      </c>
      <c r="G1160" s="44">
        <f>IF(Wedstrijden!AY1325="Indoor",1,0)</f>
        <v>0</v>
      </c>
      <c r="H1160" s="44">
        <f>Wedstrijden!AZ1325</f>
        <v>0</v>
      </c>
      <c r="I1160" s="44" t="str">
        <f>IF(Wedstrijden!AX1325="Nee",0,IF(Wedstrijden!AX1325="Ja",1,""))</f>
        <v/>
      </c>
      <c r="J1160" s="44" t="str">
        <f>IF(Wedstrijden!BA1325&lt;&gt;"",Wedstrijden!BA1325,"")</f>
        <v/>
      </c>
      <c r="W1160" s="45"/>
      <c r="AE1160" s="45"/>
      <c r="AN1160" s="45"/>
      <c r="AU1160" s="45"/>
      <c r="BA1160" s="45"/>
      <c r="BE1160" s="45"/>
      <c r="BJ1160" s="44" t="str">
        <f>IF(COUNTA(Wedstrijden!I1325:S1325)&lt;&gt;0,1,"")</f>
        <v/>
      </c>
      <c r="BK1160" s="44" t="str">
        <f t="shared" si="108"/>
        <v/>
      </c>
      <c r="BL1160" s="44" t="str">
        <f>IF(Wedstrijden!I1325="x","AA","")</f>
        <v/>
      </c>
      <c r="BM1160" s="44" t="str">
        <f>IF(Wedstrijden!J1325="x","A","")</f>
        <v/>
      </c>
      <c r="BN1160" s="44" t="str">
        <f>IF(Wedstrijden!K1325="x","B1","")</f>
        <v/>
      </c>
      <c r="BO1160" s="44" t="str">
        <f>IF(Wedstrijden!L1325="x","BB","")</f>
        <v/>
      </c>
      <c r="BP1160" s="44" t="str">
        <f>IF(Wedstrijden!M1325="x","B","")</f>
        <v/>
      </c>
      <c r="BQ1160" s="44" t="str">
        <f>IF(Wedstrijden!N1325="x","L1","")</f>
        <v/>
      </c>
      <c r="BR1160" s="44" t="str">
        <f>IF(Wedstrijden!O1325="x","L2","")</f>
        <v/>
      </c>
      <c r="BS1160" s="44" t="str">
        <f>IF(Wedstrijden!P1325="x","M1","")</f>
        <v/>
      </c>
      <c r="BT1160" s="44" t="str">
        <f>IF(Wedstrijden!Q1325="x","M2","")</f>
        <v/>
      </c>
      <c r="BU1160" s="44" t="str">
        <f>IF(Wedstrijden!R1325="x","Z1","")</f>
        <v/>
      </c>
      <c r="BV1160" s="44" t="str">
        <f>IF(Wedstrijden!S1325="x","Z2","")</f>
        <v/>
      </c>
      <c r="BW1160" s="44" t="str">
        <f>IF(COUNTA(Wedstrijden!T1325:AB1325)&lt;&gt;0,1,"")</f>
        <v/>
      </c>
      <c r="BX1160" s="44" t="str">
        <f t="shared" si="109"/>
        <v/>
      </c>
      <c r="BY1160" s="44" t="str">
        <f>IF(Wedstrijden!T1325="x","BB","")</f>
        <v/>
      </c>
      <c r="BZ1160" s="44" t="str">
        <f>IF(Wedstrijden!U1325="x","B","")</f>
        <v/>
      </c>
      <c r="CA1160" s="44" t="str">
        <f>IF(Wedstrijden!V1325="x","L1","")</f>
        <v/>
      </c>
      <c r="CB1160" s="44" t="str">
        <f>IF(Wedstrijden!W1325="x","L2","")</f>
        <v/>
      </c>
      <c r="CC1160" s="44" t="str">
        <f>IF(Wedstrijden!X1325="x","M1","")</f>
        <v/>
      </c>
      <c r="CD1160" s="44" t="str">
        <f>IF(Wedstrijden!Y1325="x","M2","")</f>
        <v/>
      </c>
      <c r="CE1160" s="44" t="str">
        <f>IF(Wedstrijden!Z1325="x","Z1","")</f>
        <v/>
      </c>
      <c r="CF1160" s="44" t="str">
        <f>IF(Wedstrijden!AA1325="x","Z2","")</f>
        <v/>
      </c>
      <c r="CG1160" s="44" t="str">
        <f>IF(Wedstrijden!AB1325="x","ZZL","")</f>
        <v/>
      </c>
      <c r="CL1160" s="44" t="str">
        <f>IF(COUNTA(Wedstrijden!AC1325:AJ1325)&lt;&gt;0,2,"")</f>
        <v/>
      </c>
      <c r="CM1160" s="44" t="str">
        <f t="shared" si="110"/>
        <v/>
      </c>
      <c r="CN1160" s="44" t="str">
        <f>IF(Wedstrijden!AC1325="x","AA","")</f>
        <v/>
      </c>
      <c r="CO1160" s="44" t="str">
        <f>IF(Wedstrijden!AD1325="x","A","")</f>
        <v/>
      </c>
      <c r="CP1160" s="44" t="str">
        <f>IF(Wedstrijden!AE1325="x","BB","")</f>
        <v/>
      </c>
      <c r="CQ1160" s="44" t="str">
        <f>IF(Wedstrijden!AF1325="x","B","")</f>
        <v/>
      </c>
      <c r="CR1160" s="44" t="str">
        <f>IF(Wedstrijden!AG1325="x","L","")</f>
        <v/>
      </c>
      <c r="CS1160" s="44" t="str">
        <f>IF(Wedstrijden!AH1325="x","M","")</f>
        <v/>
      </c>
      <c r="CT1160" s="44" t="str">
        <f>IF(Wedstrijden!AI1325="x","Z","")</f>
        <v/>
      </c>
      <c r="CU1160" s="44" t="str">
        <f>IF(Wedstrijden!AJ1325="x","ZZ","")</f>
        <v/>
      </c>
      <c r="CV1160" s="44" t="str">
        <f>IF(COUNTA(Wedstrijden!AK1325:AQ1325)&lt;&gt;0,2,"")</f>
        <v/>
      </c>
      <c r="CW1160" s="44" t="str">
        <f t="shared" si="111"/>
        <v/>
      </c>
      <c r="CX1160" s="44" t="str">
        <f>IF(Wedstrijden!AK1325="x","BB","")</f>
        <v/>
      </c>
      <c r="CY1160" s="44" t="str">
        <f>IF(Wedstrijden!AL1325="x","B","")</f>
        <v/>
      </c>
      <c r="CZ1160" s="44" t="str">
        <f>IF(Wedstrijden!AM1325="x","L","")</f>
        <v/>
      </c>
      <c r="DA1160" s="44" t="str">
        <f>IF(Wedstrijden!AN1325="x","M","")</f>
        <v/>
      </c>
      <c r="DB1160" s="44" t="str">
        <f>IF(Wedstrijden!AO1325="x","Z","")</f>
        <v/>
      </c>
      <c r="DC1160" s="44" t="str">
        <f>IF(Wedstrijden!AP1325="x","ZZ","")</f>
        <v/>
      </c>
      <c r="DD1160" s="44" t="str">
        <f>IF(Wedstrijden!AQ1325="x","1.40","")</f>
        <v/>
      </c>
      <c r="DE1160" s="44" t="str">
        <f>IF(COUNTA(Wedstrijden!AR1325:AT1325)&lt;&gt;0,6,"")</f>
        <v/>
      </c>
      <c r="DF1160" s="44" t="str">
        <f t="shared" si="112"/>
        <v/>
      </c>
      <c r="DG1160" s="44" t="str">
        <f>IF(Wedstrijden!AR1325="x","L","")</f>
        <v/>
      </c>
      <c r="DH1160" s="44" t="str">
        <f>IF(Wedstrijden!AS1325="x","M","")</f>
        <v/>
      </c>
      <c r="DI1160" s="44" t="str">
        <f>IF(Wedstrijden!AT1325="x","Z","")</f>
        <v/>
      </c>
      <c r="DJ1160" s="44" t="str">
        <f>IF(COUNTA(Wedstrijden!AU1325:AW1325)&lt;&gt;0,6,"")</f>
        <v/>
      </c>
      <c r="DK1160" s="44" t="str">
        <f t="shared" si="113"/>
        <v/>
      </c>
      <c r="DL1160" s="44" t="str">
        <f>IF(Wedstrijden!AU1325="x","L","")</f>
        <v/>
      </c>
      <c r="DM1160" s="44" t="str">
        <f>IF(Wedstrijden!AV1325="x","M","")</f>
        <v/>
      </c>
      <c r="DN1160" s="44" t="str">
        <f>IF(Wedstrijden!AW1325="x","Z","")</f>
        <v/>
      </c>
    </row>
    <row r="1161" spans="1:118" ht="15">
      <c r="A1161" s="48" t="e">
        <f>Wedstrijden!#REF!</f>
        <v>#REF!</v>
      </c>
      <c r="B1161" s="44" t="str">
        <f>IFERROR(VLOOKUP(Wedstrijden!E1326,Wedstrijdlocaties!$B$2:$E$499,2,FALSE),"")</f>
        <v/>
      </c>
      <c r="C1161" s="44" t="str">
        <f>Wedstrijden!F1326</f>
        <v/>
      </c>
      <c r="D1161" s="44" t="str">
        <f>IFERROR(VLOOKUP(Wedstrijden!G1326,Organisaties!$B$2:$C$501,2,FALSE),"")</f>
        <v/>
      </c>
      <c r="E1161" s="44" t="str">
        <f>IFERROR(VLOOKUP(Wedstrijden!G1326,Organisaties!$B$2:$F$501,5,FALSE),"")</f>
        <v/>
      </c>
      <c r="F1161" s="44" t="str">
        <f>IF(Wedstrijden!BC1326&lt;&gt;"",Wedstrijden!BC1326,"")</f>
        <v/>
      </c>
      <c r="G1161" s="44">
        <f>IF(Wedstrijden!AY1326="Indoor",1,0)</f>
        <v>0</v>
      </c>
      <c r="H1161" s="44">
        <f>Wedstrijden!AZ1326</f>
        <v>0</v>
      </c>
      <c r="I1161" s="44" t="str">
        <f>IF(Wedstrijden!AX1326="Nee",0,IF(Wedstrijden!AX1326="Ja",1,""))</f>
        <v/>
      </c>
      <c r="J1161" s="44" t="str">
        <f>IF(Wedstrijden!BA1326&lt;&gt;"",Wedstrijden!BA1326,"")</f>
        <v/>
      </c>
      <c r="W1161" s="45"/>
      <c r="AE1161" s="45"/>
      <c r="AN1161" s="45"/>
      <c r="AU1161" s="45"/>
      <c r="BA1161" s="45"/>
      <c r="BE1161" s="45"/>
      <c r="BJ1161" s="44" t="str">
        <f>IF(COUNTA(Wedstrijden!I1326:S1326)&lt;&gt;0,1,"")</f>
        <v/>
      </c>
      <c r="BK1161" s="44" t="str">
        <f t="shared" si="108"/>
        <v/>
      </c>
      <c r="BL1161" s="44" t="str">
        <f>IF(Wedstrijden!I1326="x","AA","")</f>
        <v/>
      </c>
      <c r="BM1161" s="44" t="str">
        <f>IF(Wedstrijden!J1326="x","A","")</f>
        <v/>
      </c>
      <c r="BN1161" s="44" t="str">
        <f>IF(Wedstrijden!K1326="x","B1","")</f>
        <v/>
      </c>
      <c r="BO1161" s="44" t="str">
        <f>IF(Wedstrijden!L1326="x","BB","")</f>
        <v/>
      </c>
      <c r="BP1161" s="44" t="str">
        <f>IF(Wedstrijden!M1326="x","B","")</f>
        <v/>
      </c>
      <c r="BQ1161" s="44" t="str">
        <f>IF(Wedstrijden!N1326="x","L1","")</f>
        <v/>
      </c>
      <c r="BR1161" s="44" t="str">
        <f>IF(Wedstrijden!O1326="x","L2","")</f>
        <v/>
      </c>
      <c r="BS1161" s="44" t="str">
        <f>IF(Wedstrijden!P1326="x","M1","")</f>
        <v/>
      </c>
      <c r="BT1161" s="44" t="str">
        <f>IF(Wedstrijden!Q1326="x","M2","")</f>
        <v/>
      </c>
      <c r="BU1161" s="44" t="str">
        <f>IF(Wedstrijden!R1326="x","Z1","")</f>
        <v/>
      </c>
      <c r="BV1161" s="44" t="str">
        <f>IF(Wedstrijden!S1326="x","Z2","")</f>
        <v/>
      </c>
      <c r="BW1161" s="44" t="str">
        <f>IF(COUNTA(Wedstrijden!T1326:AB1326)&lt;&gt;0,1,"")</f>
        <v/>
      </c>
      <c r="BX1161" s="44" t="str">
        <f t="shared" si="109"/>
        <v/>
      </c>
      <c r="BY1161" s="44" t="str">
        <f>IF(Wedstrijden!T1326="x","BB","")</f>
        <v/>
      </c>
      <c r="BZ1161" s="44" t="str">
        <f>IF(Wedstrijden!U1326="x","B","")</f>
        <v/>
      </c>
      <c r="CA1161" s="44" t="str">
        <f>IF(Wedstrijden!V1326="x","L1","")</f>
        <v/>
      </c>
      <c r="CB1161" s="44" t="str">
        <f>IF(Wedstrijden!W1326="x","L2","")</f>
        <v/>
      </c>
      <c r="CC1161" s="44" t="str">
        <f>IF(Wedstrijden!X1326="x","M1","")</f>
        <v/>
      </c>
      <c r="CD1161" s="44" t="str">
        <f>IF(Wedstrijden!Y1326="x","M2","")</f>
        <v/>
      </c>
      <c r="CE1161" s="44" t="str">
        <f>IF(Wedstrijden!Z1326="x","Z1","")</f>
        <v/>
      </c>
      <c r="CF1161" s="44" t="str">
        <f>IF(Wedstrijden!AA1326="x","Z2","")</f>
        <v/>
      </c>
      <c r="CG1161" s="44" t="str">
        <f>IF(Wedstrijden!AB1326="x","ZZL","")</f>
        <v/>
      </c>
      <c r="CL1161" s="44" t="str">
        <f>IF(COUNTA(Wedstrijden!AC1326:AJ1326)&lt;&gt;0,2,"")</f>
        <v/>
      </c>
      <c r="CM1161" s="44" t="str">
        <f t="shared" si="110"/>
        <v/>
      </c>
      <c r="CN1161" s="44" t="str">
        <f>IF(Wedstrijden!AC1326="x","AA","")</f>
        <v/>
      </c>
      <c r="CO1161" s="44" t="str">
        <f>IF(Wedstrijden!AD1326="x","A","")</f>
        <v/>
      </c>
      <c r="CP1161" s="44" t="str">
        <f>IF(Wedstrijden!AE1326="x","BB","")</f>
        <v/>
      </c>
      <c r="CQ1161" s="44" t="str">
        <f>IF(Wedstrijden!AF1326="x","B","")</f>
        <v/>
      </c>
      <c r="CR1161" s="44" t="str">
        <f>IF(Wedstrijden!AG1326="x","L","")</f>
        <v/>
      </c>
      <c r="CS1161" s="44" t="str">
        <f>IF(Wedstrijden!AH1326="x","M","")</f>
        <v/>
      </c>
      <c r="CT1161" s="44" t="str">
        <f>IF(Wedstrijden!AI1326="x","Z","")</f>
        <v/>
      </c>
      <c r="CU1161" s="44" t="str">
        <f>IF(Wedstrijden!AJ1326="x","ZZ","")</f>
        <v/>
      </c>
      <c r="CV1161" s="44" t="str">
        <f>IF(COUNTA(Wedstrijden!AK1326:AQ1326)&lt;&gt;0,2,"")</f>
        <v/>
      </c>
      <c r="CW1161" s="44" t="str">
        <f t="shared" si="111"/>
        <v/>
      </c>
      <c r="CX1161" s="44" t="str">
        <f>IF(Wedstrijden!AK1326="x","BB","")</f>
        <v/>
      </c>
      <c r="CY1161" s="44" t="str">
        <f>IF(Wedstrijden!AL1326="x","B","")</f>
        <v/>
      </c>
      <c r="CZ1161" s="44" t="str">
        <f>IF(Wedstrijden!AM1326="x","L","")</f>
        <v/>
      </c>
      <c r="DA1161" s="44" t="str">
        <f>IF(Wedstrijden!AN1326="x","M","")</f>
        <v/>
      </c>
      <c r="DB1161" s="44" t="str">
        <f>IF(Wedstrijden!AO1326="x","Z","")</f>
        <v/>
      </c>
      <c r="DC1161" s="44" t="str">
        <f>IF(Wedstrijden!AP1326="x","ZZ","")</f>
        <v/>
      </c>
      <c r="DD1161" s="44" t="str">
        <f>IF(Wedstrijden!AQ1326="x","1.40","")</f>
        <v/>
      </c>
      <c r="DE1161" s="44" t="str">
        <f>IF(COUNTA(Wedstrijden!AR1326:AT1326)&lt;&gt;0,6,"")</f>
        <v/>
      </c>
      <c r="DF1161" s="44" t="str">
        <f t="shared" si="112"/>
        <v/>
      </c>
      <c r="DG1161" s="44" t="str">
        <f>IF(Wedstrijden!AR1326="x","L","")</f>
        <v/>
      </c>
      <c r="DH1161" s="44" t="str">
        <f>IF(Wedstrijden!AS1326="x","M","")</f>
        <v/>
      </c>
      <c r="DI1161" s="44" t="str">
        <f>IF(Wedstrijden!AT1326="x","Z","")</f>
        <v/>
      </c>
      <c r="DJ1161" s="44" t="str">
        <f>IF(COUNTA(Wedstrijden!AU1326:AW1326)&lt;&gt;0,6,"")</f>
        <v/>
      </c>
      <c r="DK1161" s="44" t="str">
        <f t="shared" si="113"/>
        <v/>
      </c>
      <c r="DL1161" s="44" t="str">
        <f>IF(Wedstrijden!AU1326="x","L","")</f>
        <v/>
      </c>
      <c r="DM1161" s="44" t="str">
        <f>IF(Wedstrijden!AV1326="x","M","")</f>
        <v/>
      </c>
      <c r="DN1161" s="44" t="str">
        <f>IF(Wedstrijden!AW1326="x","Z","")</f>
        <v/>
      </c>
    </row>
    <row r="1162" spans="1:118" ht="15">
      <c r="A1162" s="48" t="e">
        <f>Wedstrijden!#REF!</f>
        <v>#REF!</v>
      </c>
      <c r="B1162" s="44" t="str">
        <f>IFERROR(VLOOKUP(Wedstrijden!E1327,Wedstrijdlocaties!$B$2:$E$499,2,FALSE),"")</f>
        <v/>
      </c>
      <c r="C1162" s="44" t="str">
        <f>Wedstrijden!F1327</f>
        <v/>
      </c>
      <c r="D1162" s="44" t="str">
        <f>IFERROR(VLOOKUP(Wedstrijden!G1327,Organisaties!$B$2:$C$501,2,FALSE),"")</f>
        <v/>
      </c>
      <c r="E1162" s="44" t="str">
        <f>IFERROR(VLOOKUP(Wedstrijden!G1327,Organisaties!$B$2:$F$501,5,FALSE),"")</f>
        <v/>
      </c>
      <c r="F1162" s="44" t="str">
        <f>IF(Wedstrijden!BC1327&lt;&gt;"",Wedstrijden!BC1327,"")</f>
        <v/>
      </c>
      <c r="G1162" s="44">
        <f>IF(Wedstrijden!AY1327="Indoor",1,0)</f>
        <v>0</v>
      </c>
      <c r="H1162" s="44">
        <f>Wedstrijden!AZ1327</f>
        <v>0</v>
      </c>
      <c r="I1162" s="44" t="str">
        <f>IF(Wedstrijden!AX1327="Nee",0,IF(Wedstrijden!AX1327="Ja",1,""))</f>
        <v/>
      </c>
      <c r="J1162" s="44" t="str">
        <f>IF(Wedstrijden!BA1327&lt;&gt;"",Wedstrijden!BA1327,"")</f>
        <v/>
      </c>
      <c r="W1162" s="45"/>
      <c r="AE1162" s="45"/>
      <c r="AN1162" s="45"/>
      <c r="AU1162" s="45"/>
      <c r="BA1162" s="45"/>
      <c r="BE1162" s="45"/>
      <c r="BJ1162" s="44" t="str">
        <f>IF(COUNTA(Wedstrijden!I1327:S1327)&lt;&gt;0,1,"")</f>
        <v/>
      </c>
      <c r="BK1162" s="44" t="str">
        <f t="shared" si="108"/>
        <v/>
      </c>
      <c r="BL1162" s="44" t="str">
        <f>IF(Wedstrijden!I1327="x","AA","")</f>
        <v/>
      </c>
      <c r="BM1162" s="44" t="str">
        <f>IF(Wedstrijden!J1327="x","A","")</f>
        <v/>
      </c>
      <c r="BN1162" s="44" t="str">
        <f>IF(Wedstrijden!K1327="x","B1","")</f>
        <v/>
      </c>
      <c r="BO1162" s="44" t="str">
        <f>IF(Wedstrijden!L1327="x","BB","")</f>
        <v/>
      </c>
      <c r="BP1162" s="44" t="str">
        <f>IF(Wedstrijden!M1327="x","B","")</f>
        <v/>
      </c>
      <c r="BQ1162" s="44" t="str">
        <f>IF(Wedstrijden!N1327="x","L1","")</f>
        <v/>
      </c>
      <c r="BR1162" s="44" t="str">
        <f>IF(Wedstrijden!O1327="x","L2","")</f>
        <v/>
      </c>
      <c r="BS1162" s="44" t="str">
        <f>IF(Wedstrijden!P1327="x","M1","")</f>
        <v/>
      </c>
      <c r="BT1162" s="44" t="str">
        <f>IF(Wedstrijden!Q1327="x","M2","")</f>
        <v/>
      </c>
      <c r="BU1162" s="44" t="str">
        <f>IF(Wedstrijden!R1327="x","Z1","")</f>
        <v/>
      </c>
      <c r="BV1162" s="44" t="str">
        <f>IF(Wedstrijden!S1327="x","Z2","")</f>
        <v/>
      </c>
      <c r="BW1162" s="44" t="str">
        <f>IF(COUNTA(Wedstrijden!T1327:AB1327)&lt;&gt;0,1,"")</f>
        <v/>
      </c>
      <c r="BX1162" s="44" t="str">
        <f t="shared" si="109"/>
        <v/>
      </c>
      <c r="BY1162" s="44" t="str">
        <f>IF(Wedstrijden!T1327="x","BB","")</f>
        <v/>
      </c>
      <c r="BZ1162" s="44" t="str">
        <f>IF(Wedstrijden!U1327="x","B","")</f>
        <v/>
      </c>
      <c r="CA1162" s="44" t="str">
        <f>IF(Wedstrijden!V1327="x","L1","")</f>
        <v/>
      </c>
      <c r="CB1162" s="44" t="str">
        <f>IF(Wedstrijden!W1327="x","L2","")</f>
        <v/>
      </c>
      <c r="CC1162" s="44" t="str">
        <f>IF(Wedstrijden!X1327="x","M1","")</f>
        <v/>
      </c>
      <c r="CD1162" s="44" t="str">
        <f>IF(Wedstrijden!Y1327="x","M2","")</f>
        <v/>
      </c>
      <c r="CE1162" s="44" t="str">
        <f>IF(Wedstrijden!Z1327="x","Z1","")</f>
        <v/>
      </c>
      <c r="CF1162" s="44" t="str">
        <f>IF(Wedstrijden!AA1327="x","Z2","")</f>
        <v/>
      </c>
      <c r="CG1162" s="44" t="str">
        <f>IF(Wedstrijden!AB1327="x","ZZL","")</f>
        <v/>
      </c>
      <c r="CL1162" s="44" t="str">
        <f>IF(COUNTA(Wedstrijden!AC1327:AJ1327)&lt;&gt;0,2,"")</f>
        <v/>
      </c>
      <c r="CM1162" s="44" t="str">
        <f t="shared" si="110"/>
        <v/>
      </c>
      <c r="CN1162" s="44" t="str">
        <f>IF(Wedstrijden!AC1327="x","AA","")</f>
        <v/>
      </c>
      <c r="CO1162" s="44" t="str">
        <f>IF(Wedstrijden!AD1327="x","A","")</f>
        <v/>
      </c>
      <c r="CP1162" s="44" t="str">
        <f>IF(Wedstrijden!AE1327="x","BB","")</f>
        <v/>
      </c>
      <c r="CQ1162" s="44" t="str">
        <f>IF(Wedstrijden!AF1327="x","B","")</f>
        <v/>
      </c>
      <c r="CR1162" s="44" t="str">
        <f>IF(Wedstrijden!AG1327="x","L","")</f>
        <v/>
      </c>
      <c r="CS1162" s="44" t="str">
        <f>IF(Wedstrijden!AH1327="x","M","")</f>
        <v/>
      </c>
      <c r="CT1162" s="44" t="str">
        <f>IF(Wedstrijden!AI1327="x","Z","")</f>
        <v/>
      </c>
      <c r="CU1162" s="44" t="str">
        <f>IF(Wedstrijden!AJ1327="x","ZZ","")</f>
        <v/>
      </c>
      <c r="CV1162" s="44" t="str">
        <f>IF(COUNTA(Wedstrijden!AK1327:AQ1327)&lt;&gt;0,2,"")</f>
        <v/>
      </c>
      <c r="CW1162" s="44" t="str">
        <f t="shared" si="111"/>
        <v/>
      </c>
      <c r="CX1162" s="44" t="str">
        <f>IF(Wedstrijden!AK1327="x","BB","")</f>
        <v/>
      </c>
      <c r="CY1162" s="44" t="str">
        <f>IF(Wedstrijden!AL1327="x","B","")</f>
        <v/>
      </c>
      <c r="CZ1162" s="44" t="str">
        <f>IF(Wedstrijden!AM1327="x","L","")</f>
        <v/>
      </c>
      <c r="DA1162" s="44" t="str">
        <f>IF(Wedstrijden!AN1327="x","M","")</f>
        <v/>
      </c>
      <c r="DB1162" s="44" t="str">
        <f>IF(Wedstrijden!AO1327="x","Z","")</f>
        <v/>
      </c>
      <c r="DC1162" s="44" t="str">
        <f>IF(Wedstrijden!AP1327="x","ZZ","")</f>
        <v/>
      </c>
      <c r="DD1162" s="44" t="str">
        <f>IF(Wedstrijden!AQ1327="x","1.40","")</f>
        <v/>
      </c>
      <c r="DE1162" s="44" t="str">
        <f>IF(COUNTA(Wedstrijden!AR1327:AT1327)&lt;&gt;0,6,"")</f>
        <v/>
      </c>
      <c r="DF1162" s="44" t="str">
        <f t="shared" si="112"/>
        <v/>
      </c>
      <c r="DG1162" s="44" t="str">
        <f>IF(Wedstrijden!AR1327="x","L","")</f>
        <v/>
      </c>
      <c r="DH1162" s="44" t="str">
        <f>IF(Wedstrijden!AS1327="x","M","")</f>
        <v/>
      </c>
      <c r="DI1162" s="44" t="str">
        <f>IF(Wedstrijden!AT1327="x","Z","")</f>
        <v/>
      </c>
      <c r="DJ1162" s="44" t="str">
        <f>IF(COUNTA(Wedstrijden!AU1327:AW1327)&lt;&gt;0,6,"")</f>
        <v/>
      </c>
      <c r="DK1162" s="44" t="str">
        <f t="shared" si="113"/>
        <v/>
      </c>
      <c r="DL1162" s="44" t="str">
        <f>IF(Wedstrijden!AU1327="x","L","")</f>
        <v/>
      </c>
      <c r="DM1162" s="44" t="str">
        <f>IF(Wedstrijden!AV1327="x","M","")</f>
        <v/>
      </c>
      <c r="DN1162" s="44" t="str">
        <f>IF(Wedstrijden!AW1327="x","Z","")</f>
        <v/>
      </c>
    </row>
    <row r="1163" spans="1:118" ht="15">
      <c r="A1163" s="48" t="e">
        <f>Wedstrijden!#REF!</f>
        <v>#REF!</v>
      </c>
      <c r="B1163" s="44" t="str">
        <f>IFERROR(VLOOKUP(Wedstrijden!E1328,Wedstrijdlocaties!$B$2:$E$499,2,FALSE),"")</f>
        <v/>
      </c>
      <c r="C1163" s="44" t="str">
        <f>Wedstrijden!F1328</f>
        <v/>
      </c>
      <c r="D1163" s="44" t="str">
        <f>IFERROR(VLOOKUP(Wedstrijden!G1328,Organisaties!$B$2:$C$501,2,FALSE),"")</f>
        <v/>
      </c>
      <c r="E1163" s="44" t="str">
        <f>IFERROR(VLOOKUP(Wedstrijden!G1328,Organisaties!$B$2:$F$501,5,FALSE),"")</f>
        <v/>
      </c>
      <c r="F1163" s="44" t="str">
        <f>IF(Wedstrijden!BC1328&lt;&gt;"",Wedstrijden!BC1328,"")</f>
        <v/>
      </c>
      <c r="G1163" s="44">
        <f>IF(Wedstrijden!AY1328="Indoor",1,0)</f>
        <v>0</v>
      </c>
      <c r="H1163" s="44">
        <f>Wedstrijden!AZ1328</f>
        <v>0</v>
      </c>
      <c r="I1163" s="44" t="str">
        <f>IF(Wedstrijden!AX1328="Nee",0,IF(Wedstrijden!AX1328="Ja",1,""))</f>
        <v/>
      </c>
      <c r="J1163" s="44" t="str">
        <f>IF(Wedstrijden!BA1328&lt;&gt;"",Wedstrijden!BA1328,"")</f>
        <v/>
      </c>
      <c r="W1163" s="45"/>
      <c r="AE1163" s="45"/>
      <c r="AN1163" s="45"/>
      <c r="AU1163" s="45"/>
      <c r="BA1163" s="45"/>
      <c r="BE1163" s="45"/>
      <c r="BJ1163" s="44" t="str">
        <f>IF(COUNTA(Wedstrijden!I1328:S1328)&lt;&gt;0,1,"")</f>
        <v/>
      </c>
      <c r="BK1163" s="44" t="str">
        <f t="shared" si="108"/>
        <v/>
      </c>
      <c r="BL1163" s="44" t="str">
        <f>IF(Wedstrijden!I1328="x","AA","")</f>
        <v/>
      </c>
      <c r="BM1163" s="44" t="str">
        <f>IF(Wedstrijden!J1328="x","A","")</f>
        <v/>
      </c>
      <c r="BN1163" s="44" t="str">
        <f>IF(Wedstrijden!K1328="x","B1","")</f>
        <v/>
      </c>
      <c r="BO1163" s="44" t="str">
        <f>IF(Wedstrijden!L1328="x","BB","")</f>
        <v/>
      </c>
      <c r="BP1163" s="44" t="str">
        <f>IF(Wedstrijden!M1328="x","B","")</f>
        <v/>
      </c>
      <c r="BQ1163" s="44" t="str">
        <f>IF(Wedstrijden!N1328="x","L1","")</f>
        <v/>
      </c>
      <c r="BR1163" s="44" t="str">
        <f>IF(Wedstrijden!O1328="x","L2","")</f>
        <v/>
      </c>
      <c r="BS1163" s="44" t="str">
        <f>IF(Wedstrijden!P1328="x","M1","")</f>
        <v/>
      </c>
      <c r="BT1163" s="44" t="str">
        <f>IF(Wedstrijden!Q1328="x","M2","")</f>
        <v/>
      </c>
      <c r="BU1163" s="44" t="str">
        <f>IF(Wedstrijden!R1328="x","Z1","")</f>
        <v/>
      </c>
      <c r="BV1163" s="44" t="str">
        <f>IF(Wedstrijden!S1328="x","Z2","")</f>
        <v/>
      </c>
      <c r="BW1163" s="44" t="str">
        <f>IF(COUNTA(Wedstrijden!T1328:AB1328)&lt;&gt;0,1,"")</f>
        <v/>
      </c>
      <c r="BX1163" s="44" t="str">
        <f t="shared" si="109"/>
        <v/>
      </c>
      <c r="BY1163" s="44" t="str">
        <f>IF(Wedstrijden!T1328="x","BB","")</f>
        <v/>
      </c>
      <c r="BZ1163" s="44" t="str">
        <f>IF(Wedstrijden!U1328="x","B","")</f>
        <v/>
      </c>
      <c r="CA1163" s="44" t="str">
        <f>IF(Wedstrijden!V1328="x","L1","")</f>
        <v/>
      </c>
      <c r="CB1163" s="44" t="str">
        <f>IF(Wedstrijden!W1328="x","L2","")</f>
        <v/>
      </c>
      <c r="CC1163" s="44" t="str">
        <f>IF(Wedstrijden!X1328="x","M1","")</f>
        <v/>
      </c>
      <c r="CD1163" s="44" t="str">
        <f>IF(Wedstrijden!Y1328="x","M2","")</f>
        <v/>
      </c>
      <c r="CE1163" s="44" t="str">
        <f>IF(Wedstrijden!Z1328="x","Z1","")</f>
        <v/>
      </c>
      <c r="CF1163" s="44" t="str">
        <f>IF(Wedstrijden!AA1328="x","Z2","")</f>
        <v/>
      </c>
      <c r="CG1163" s="44" t="str">
        <f>IF(Wedstrijden!AB1328="x","ZZL","")</f>
        <v/>
      </c>
      <c r="CL1163" s="44" t="str">
        <f>IF(COUNTA(Wedstrijden!AC1328:AJ1328)&lt;&gt;0,2,"")</f>
        <v/>
      </c>
      <c r="CM1163" s="44" t="str">
        <f t="shared" si="110"/>
        <v/>
      </c>
      <c r="CN1163" s="44" t="str">
        <f>IF(Wedstrijden!AC1328="x","AA","")</f>
        <v/>
      </c>
      <c r="CO1163" s="44" t="str">
        <f>IF(Wedstrijden!AD1328="x","A","")</f>
        <v/>
      </c>
      <c r="CP1163" s="44" t="str">
        <f>IF(Wedstrijden!AE1328="x","BB","")</f>
        <v/>
      </c>
      <c r="CQ1163" s="44" t="str">
        <f>IF(Wedstrijden!AF1328="x","B","")</f>
        <v/>
      </c>
      <c r="CR1163" s="44" t="str">
        <f>IF(Wedstrijden!AG1328="x","L","")</f>
        <v/>
      </c>
      <c r="CS1163" s="44" t="str">
        <f>IF(Wedstrijden!AH1328="x","M","")</f>
        <v/>
      </c>
      <c r="CT1163" s="44" t="str">
        <f>IF(Wedstrijden!AI1328="x","Z","")</f>
        <v/>
      </c>
      <c r="CU1163" s="44" t="str">
        <f>IF(Wedstrijden!AJ1328="x","ZZ","")</f>
        <v/>
      </c>
      <c r="CV1163" s="44" t="str">
        <f>IF(COUNTA(Wedstrijden!AK1328:AQ1328)&lt;&gt;0,2,"")</f>
        <v/>
      </c>
      <c r="CW1163" s="44" t="str">
        <f t="shared" si="111"/>
        <v/>
      </c>
      <c r="CX1163" s="44" t="str">
        <f>IF(Wedstrijden!AK1328="x","BB","")</f>
        <v/>
      </c>
      <c r="CY1163" s="44" t="str">
        <f>IF(Wedstrijden!AL1328="x","B","")</f>
        <v/>
      </c>
      <c r="CZ1163" s="44" t="str">
        <f>IF(Wedstrijden!AM1328="x","L","")</f>
        <v/>
      </c>
      <c r="DA1163" s="44" t="str">
        <f>IF(Wedstrijden!AN1328="x","M","")</f>
        <v/>
      </c>
      <c r="DB1163" s="44" t="str">
        <f>IF(Wedstrijden!AO1328="x","Z","")</f>
        <v/>
      </c>
      <c r="DC1163" s="44" t="str">
        <f>IF(Wedstrijden!AP1328="x","ZZ","")</f>
        <v/>
      </c>
      <c r="DD1163" s="44" t="str">
        <f>IF(Wedstrijden!AQ1328="x","1.40","")</f>
        <v/>
      </c>
      <c r="DE1163" s="44" t="str">
        <f>IF(COUNTA(Wedstrijden!AR1328:AT1328)&lt;&gt;0,6,"")</f>
        <v/>
      </c>
      <c r="DF1163" s="44" t="str">
        <f t="shared" si="112"/>
        <v/>
      </c>
      <c r="DG1163" s="44" t="str">
        <f>IF(Wedstrijden!AR1328="x","L","")</f>
        <v/>
      </c>
      <c r="DH1163" s="44" t="str">
        <f>IF(Wedstrijden!AS1328="x","M","")</f>
        <v/>
      </c>
      <c r="DI1163" s="44" t="str">
        <f>IF(Wedstrijden!AT1328="x","Z","")</f>
        <v/>
      </c>
      <c r="DJ1163" s="44" t="str">
        <f>IF(COUNTA(Wedstrijden!AU1328:AW1328)&lt;&gt;0,6,"")</f>
        <v/>
      </c>
      <c r="DK1163" s="44" t="str">
        <f t="shared" si="113"/>
        <v/>
      </c>
      <c r="DL1163" s="44" t="str">
        <f>IF(Wedstrijden!AU1328="x","L","")</f>
        <v/>
      </c>
      <c r="DM1163" s="44" t="str">
        <f>IF(Wedstrijden!AV1328="x","M","")</f>
        <v/>
      </c>
      <c r="DN1163" s="44" t="str">
        <f>IF(Wedstrijden!AW1328="x","Z","")</f>
        <v/>
      </c>
    </row>
    <row r="1164" spans="1:118" ht="15">
      <c r="A1164" s="48" t="e">
        <f>Wedstrijden!#REF!</f>
        <v>#REF!</v>
      </c>
      <c r="B1164" s="44" t="str">
        <f>IFERROR(VLOOKUP(Wedstrijden!E1329,Wedstrijdlocaties!$B$2:$E$499,2,FALSE),"")</f>
        <v/>
      </c>
      <c r="C1164" s="44" t="str">
        <f>Wedstrijden!F1329</f>
        <v/>
      </c>
      <c r="D1164" s="44" t="str">
        <f>IFERROR(VLOOKUP(Wedstrijden!G1329,Organisaties!$B$2:$C$501,2,FALSE),"")</f>
        <v/>
      </c>
      <c r="E1164" s="44" t="str">
        <f>IFERROR(VLOOKUP(Wedstrijden!G1329,Organisaties!$B$2:$F$501,5,FALSE),"")</f>
        <v/>
      </c>
      <c r="F1164" s="44" t="str">
        <f>IF(Wedstrijden!BC1329&lt;&gt;"",Wedstrijden!BC1329,"")</f>
        <v/>
      </c>
      <c r="G1164" s="44">
        <f>IF(Wedstrijden!AY1329="Indoor",1,0)</f>
        <v>0</v>
      </c>
      <c r="H1164" s="44">
        <f>Wedstrijden!AZ1329</f>
        <v>0</v>
      </c>
      <c r="I1164" s="44" t="str">
        <f>IF(Wedstrijden!AX1329="Nee",0,IF(Wedstrijden!AX1329="Ja",1,""))</f>
        <v/>
      </c>
      <c r="J1164" s="44" t="str">
        <f>IF(Wedstrijden!BA1329&lt;&gt;"",Wedstrijden!BA1329,"")</f>
        <v/>
      </c>
      <c r="W1164" s="45"/>
      <c r="AE1164" s="45"/>
      <c r="AN1164" s="45"/>
      <c r="AU1164" s="45"/>
      <c r="BA1164" s="45"/>
      <c r="BE1164" s="45"/>
      <c r="BJ1164" s="44" t="str">
        <f>IF(COUNTA(Wedstrijden!I1329:S1329)&lt;&gt;0,1,"")</f>
        <v/>
      </c>
      <c r="BK1164" s="44" t="str">
        <f t="shared" si="108"/>
        <v/>
      </c>
      <c r="BL1164" s="44" t="str">
        <f>IF(Wedstrijden!I1329="x","AA","")</f>
        <v/>
      </c>
      <c r="BM1164" s="44" t="str">
        <f>IF(Wedstrijden!J1329="x","A","")</f>
        <v/>
      </c>
      <c r="BN1164" s="44" t="str">
        <f>IF(Wedstrijden!K1329="x","B1","")</f>
        <v/>
      </c>
      <c r="BO1164" s="44" t="str">
        <f>IF(Wedstrijden!L1329="x","BB","")</f>
        <v/>
      </c>
      <c r="BP1164" s="44" t="str">
        <f>IF(Wedstrijden!M1329="x","B","")</f>
        <v/>
      </c>
      <c r="BQ1164" s="44" t="str">
        <f>IF(Wedstrijden!N1329="x","L1","")</f>
        <v/>
      </c>
      <c r="BR1164" s="44" t="str">
        <f>IF(Wedstrijden!O1329="x","L2","")</f>
        <v/>
      </c>
      <c r="BS1164" s="44" t="str">
        <f>IF(Wedstrijden!P1329="x","M1","")</f>
        <v/>
      </c>
      <c r="BT1164" s="44" t="str">
        <f>IF(Wedstrijden!Q1329="x","M2","")</f>
        <v/>
      </c>
      <c r="BU1164" s="44" t="str">
        <f>IF(Wedstrijden!R1329="x","Z1","")</f>
        <v/>
      </c>
      <c r="BV1164" s="44" t="str">
        <f>IF(Wedstrijden!S1329="x","Z2","")</f>
        <v/>
      </c>
      <c r="BW1164" s="44" t="str">
        <f>IF(COUNTA(Wedstrijden!T1329:AB1329)&lt;&gt;0,1,"")</f>
        <v/>
      </c>
      <c r="BX1164" s="44" t="str">
        <f t="shared" si="109"/>
        <v/>
      </c>
      <c r="BY1164" s="44" t="str">
        <f>IF(Wedstrijden!T1329="x","BB","")</f>
        <v/>
      </c>
      <c r="BZ1164" s="44" t="str">
        <f>IF(Wedstrijden!U1329="x","B","")</f>
        <v/>
      </c>
      <c r="CA1164" s="44" t="str">
        <f>IF(Wedstrijden!V1329="x","L1","")</f>
        <v/>
      </c>
      <c r="CB1164" s="44" t="str">
        <f>IF(Wedstrijden!W1329="x","L2","")</f>
        <v/>
      </c>
      <c r="CC1164" s="44" t="str">
        <f>IF(Wedstrijden!X1329="x","M1","")</f>
        <v/>
      </c>
      <c r="CD1164" s="44" t="str">
        <f>IF(Wedstrijden!Y1329="x","M2","")</f>
        <v/>
      </c>
      <c r="CE1164" s="44" t="str">
        <f>IF(Wedstrijden!Z1329="x","Z1","")</f>
        <v/>
      </c>
      <c r="CF1164" s="44" t="str">
        <f>IF(Wedstrijden!AA1329="x","Z2","")</f>
        <v/>
      </c>
      <c r="CG1164" s="44" t="str">
        <f>IF(Wedstrijden!AB1329="x","ZZL","")</f>
        <v/>
      </c>
      <c r="CL1164" s="44" t="str">
        <f>IF(COUNTA(Wedstrijden!AC1329:AJ1329)&lt;&gt;0,2,"")</f>
        <v/>
      </c>
      <c r="CM1164" s="44" t="str">
        <f t="shared" si="110"/>
        <v/>
      </c>
      <c r="CN1164" s="44" t="str">
        <f>IF(Wedstrijden!AC1329="x","AA","")</f>
        <v/>
      </c>
      <c r="CO1164" s="44" t="str">
        <f>IF(Wedstrijden!AD1329="x","A","")</f>
        <v/>
      </c>
      <c r="CP1164" s="44" t="str">
        <f>IF(Wedstrijden!AE1329="x","BB","")</f>
        <v/>
      </c>
      <c r="CQ1164" s="44" t="str">
        <f>IF(Wedstrijden!AF1329="x","B","")</f>
        <v/>
      </c>
      <c r="CR1164" s="44" t="str">
        <f>IF(Wedstrijden!AG1329="x","L","")</f>
        <v/>
      </c>
      <c r="CS1164" s="44" t="str">
        <f>IF(Wedstrijden!AH1329="x","M","")</f>
        <v/>
      </c>
      <c r="CT1164" s="44" t="str">
        <f>IF(Wedstrijden!AI1329="x","Z","")</f>
        <v/>
      </c>
      <c r="CU1164" s="44" t="str">
        <f>IF(Wedstrijden!AJ1329="x","ZZ","")</f>
        <v/>
      </c>
      <c r="CV1164" s="44" t="str">
        <f>IF(COUNTA(Wedstrijden!AK1329:AQ1329)&lt;&gt;0,2,"")</f>
        <v/>
      </c>
      <c r="CW1164" s="44" t="str">
        <f t="shared" si="111"/>
        <v/>
      </c>
      <c r="CX1164" s="44" t="str">
        <f>IF(Wedstrijden!AK1329="x","BB","")</f>
        <v/>
      </c>
      <c r="CY1164" s="44" t="str">
        <f>IF(Wedstrijden!AL1329="x","B","")</f>
        <v/>
      </c>
      <c r="CZ1164" s="44" t="str">
        <f>IF(Wedstrijden!AM1329="x","L","")</f>
        <v/>
      </c>
      <c r="DA1164" s="44" t="str">
        <f>IF(Wedstrijden!AN1329="x","M","")</f>
        <v/>
      </c>
      <c r="DB1164" s="44" t="str">
        <f>IF(Wedstrijden!AO1329="x","Z","")</f>
        <v/>
      </c>
      <c r="DC1164" s="44" t="str">
        <f>IF(Wedstrijden!AP1329="x","ZZ","")</f>
        <v/>
      </c>
      <c r="DD1164" s="44" t="str">
        <f>IF(Wedstrijden!AQ1329="x","1.40","")</f>
        <v/>
      </c>
      <c r="DE1164" s="44" t="str">
        <f>IF(COUNTA(Wedstrijden!AR1329:AT1329)&lt;&gt;0,6,"")</f>
        <v/>
      </c>
      <c r="DF1164" s="44" t="str">
        <f t="shared" si="112"/>
        <v/>
      </c>
      <c r="DG1164" s="44" t="str">
        <f>IF(Wedstrijden!AR1329="x","L","")</f>
        <v/>
      </c>
      <c r="DH1164" s="44" t="str">
        <f>IF(Wedstrijden!AS1329="x","M","")</f>
        <v/>
      </c>
      <c r="DI1164" s="44" t="str">
        <f>IF(Wedstrijden!AT1329="x","Z","")</f>
        <v/>
      </c>
      <c r="DJ1164" s="44" t="str">
        <f>IF(COUNTA(Wedstrijden!AU1329:AW1329)&lt;&gt;0,6,"")</f>
        <v/>
      </c>
      <c r="DK1164" s="44" t="str">
        <f t="shared" si="113"/>
        <v/>
      </c>
      <c r="DL1164" s="44" t="str">
        <f>IF(Wedstrijden!AU1329="x","L","")</f>
        <v/>
      </c>
      <c r="DM1164" s="44" t="str">
        <f>IF(Wedstrijden!AV1329="x","M","")</f>
        <v/>
      </c>
      <c r="DN1164" s="44" t="str">
        <f>IF(Wedstrijden!AW1329="x","Z","")</f>
        <v/>
      </c>
    </row>
    <row r="1165" spans="1:118" ht="15">
      <c r="A1165" s="48" t="e">
        <f>Wedstrijden!#REF!</f>
        <v>#REF!</v>
      </c>
      <c r="B1165" s="44" t="str">
        <f>IFERROR(VLOOKUP(Wedstrijden!E1330,Wedstrijdlocaties!$B$2:$E$499,2,FALSE),"")</f>
        <v/>
      </c>
      <c r="C1165" s="44" t="str">
        <f>Wedstrijden!F1330</f>
        <v/>
      </c>
      <c r="D1165" s="44" t="str">
        <f>IFERROR(VLOOKUP(Wedstrijden!G1330,Organisaties!$B$2:$C$501,2,FALSE),"")</f>
        <v/>
      </c>
      <c r="E1165" s="44" t="str">
        <f>IFERROR(VLOOKUP(Wedstrijden!G1330,Organisaties!$B$2:$F$501,5,FALSE),"")</f>
        <v/>
      </c>
      <c r="F1165" s="44" t="str">
        <f>IF(Wedstrijden!BC1330&lt;&gt;"",Wedstrijden!BC1330,"")</f>
        <v/>
      </c>
      <c r="G1165" s="44">
        <f>IF(Wedstrijden!AY1330="Indoor",1,0)</f>
        <v>0</v>
      </c>
      <c r="H1165" s="44">
        <f>Wedstrijden!AZ1330</f>
        <v>0</v>
      </c>
      <c r="I1165" s="44" t="str">
        <f>IF(Wedstrijden!AX1330="Nee",0,IF(Wedstrijden!AX1330="Ja",1,""))</f>
        <v/>
      </c>
      <c r="J1165" s="44" t="str">
        <f>IF(Wedstrijden!BA1330&lt;&gt;"",Wedstrijden!BA1330,"")</f>
        <v/>
      </c>
      <c r="W1165" s="45"/>
      <c r="AE1165" s="45"/>
      <c r="AN1165" s="45"/>
      <c r="AU1165" s="45"/>
      <c r="BA1165" s="45"/>
      <c r="BE1165" s="45"/>
      <c r="BJ1165" s="44" t="str">
        <f>IF(COUNTA(Wedstrijden!I1330:S1330)&lt;&gt;0,1,"")</f>
        <v/>
      </c>
      <c r="BK1165" s="44" t="str">
        <f t="shared" si="108"/>
        <v/>
      </c>
      <c r="BL1165" s="44" t="str">
        <f>IF(Wedstrijden!I1330="x","AA","")</f>
        <v/>
      </c>
      <c r="BM1165" s="44" t="str">
        <f>IF(Wedstrijden!J1330="x","A","")</f>
        <v/>
      </c>
      <c r="BN1165" s="44" t="str">
        <f>IF(Wedstrijden!K1330="x","B1","")</f>
        <v/>
      </c>
      <c r="BO1165" s="44" t="str">
        <f>IF(Wedstrijden!L1330="x","BB","")</f>
        <v/>
      </c>
      <c r="BP1165" s="44" t="str">
        <f>IF(Wedstrijden!M1330="x","B","")</f>
        <v/>
      </c>
      <c r="BQ1165" s="44" t="str">
        <f>IF(Wedstrijden!N1330="x","L1","")</f>
        <v/>
      </c>
      <c r="BR1165" s="44" t="str">
        <f>IF(Wedstrijden!O1330="x","L2","")</f>
        <v/>
      </c>
      <c r="BS1165" s="44" t="str">
        <f>IF(Wedstrijden!P1330="x","M1","")</f>
        <v/>
      </c>
      <c r="BT1165" s="44" t="str">
        <f>IF(Wedstrijden!Q1330="x","M2","")</f>
        <v/>
      </c>
      <c r="BU1165" s="44" t="str">
        <f>IF(Wedstrijden!R1330="x","Z1","")</f>
        <v/>
      </c>
      <c r="BV1165" s="44" t="str">
        <f>IF(Wedstrijden!S1330="x","Z2","")</f>
        <v/>
      </c>
      <c r="BW1165" s="44" t="str">
        <f>IF(COUNTA(Wedstrijden!T1330:AB1330)&lt;&gt;0,1,"")</f>
        <v/>
      </c>
      <c r="BX1165" s="44" t="str">
        <f t="shared" si="109"/>
        <v/>
      </c>
      <c r="BY1165" s="44" t="str">
        <f>IF(Wedstrijden!T1330="x","BB","")</f>
        <v/>
      </c>
      <c r="BZ1165" s="44" t="str">
        <f>IF(Wedstrijden!U1330="x","B","")</f>
        <v/>
      </c>
      <c r="CA1165" s="44" t="str">
        <f>IF(Wedstrijden!V1330="x","L1","")</f>
        <v/>
      </c>
      <c r="CB1165" s="44" t="str">
        <f>IF(Wedstrijden!W1330="x","L2","")</f>
        <v/>
      </c>
      <c r="CC1165" s="44" t="str">
        <f>IF(Wedstrijden!X1330="x","M1","")</f>
        <v/>
      </c>
      <c r="CD1165" s="44" t="str">
        <f>IF(Wedstrijden!Y1330="x","M2","")</f>
        <v/>
      </c>
      <c r="CE1165" s="44" t="str">
        <f>IF(Wedstrijden!Z1330="x","Z1","")</f>
        <v/>
      </c>
      <c r="CF1165" s="44" t="str">
        <f>IF(Wedstrijden!AA1330="x","Z2","")</f>
        <v/>
      </c>
      <c r="CG1165" s="44" t="str">
        <f>IF(Wedstrijden!AB1330="x","ZZL","")</f>
        <v/>
      </c>
      <c r="CL1165" s="44" t="str">
        <f>IF(COUNTA(Wedstrijden!AC1330:AJ1330)&lt;&gt;0,2,"")</f>
        <v/>
      </c>
      <c r="CM1165" s="44" t="str">
        <f t="shared" si="110"/>
        <v/>
      </c>
      <c r="CN1165" s="44" t="str">
        <f>IF(Wedstrijden!AC1330="x","AA","")</f>
        <v/>
      </c>
      <c r="CO1165" s="44" t="str">
        <f>IF(Wedstrijden!AD1330="x","A","")</f>
        <v/>
      </c>
      <c r="CP1165" s="44" t="str">
        <f>IF(Wedstrijden!AE1330="x","BB","")</f>
        <v/>
      </c>
      <c r="CQ1165" s="44" t="str">
        <f>IF(Wedstrijden!AF1330="x","B","")</f>
        <v/>
      </c>
      <c r="CR1165" s="44" t="str">
        <f>IF(Wedstrijden!AG1330="x","L","")</f>
        <v/>
      </c>
      <c r="CS1165" s="44" t="str">
        <f>IF(Wedstrijden!AH1330="x","M","")</f>
        <v/>
      </c>
      <c r="CT1165" s="44" t="str">
        <f>IF(Wedstrijden!AI1330="x","Z","")</f>
        <v/>
      </c>
      <c r="CU1165" s="44" t="str">
        <f>IF(Wedstrijden!AJ1330="x","ZZ","")</f>
        <v/>
      </c>
      <c r="CV1165" s="44" t="str">
        <f>IF(COUNTA(Wedstrijden!AK1330:AQ1330)&lt;&gt;0,2,"")</f>
        <v/>
      </c>
      <c r="CW1165" s="44" t="str">
        <f t="shared" si="111"/>
        <v/>
      </c>
      <c r="CX1165" s="44" t="str">
        <f>IF(Wedstrijden!AK1330="x","BB","")</f>
        <v/>
      </c>
      <c r="CY1165" s="44" t="str">
        <f>IF(Wedstrijden!AL1330="x","B","")</f>
        <v/>
      </c>
      <c r="CZ1165" s="44" t="str">
        <f>IF(Wedstrijden!AM1330="x","L","")</f>
        <v/>
      </c>
      <c r="DA1165" s="44" t="str">
        <f>IF(Wedstrijden!AN1330="x","M","")</f>
        <v/>
      </c>
      <c r="DB1165" s="44" t="str">
        <f>IF(Wedstrijden!AO1330="x","Z","")</f>
        <v/>
      </c>
      <c r="DC1165" s="44" t="str">
        <f>IF(Wedstrijden!AP1330="x","ZZ","")</f>
        <v/>
      </c>
      <c r="DD1165" s="44" t="str">
        <f>IF(Wedstrijden!AQ1330="x","1.40","")</f>
        <v/>
      </c>
      <c r="DE1165" s="44" t="str">
        <f>IF(COUNTA(Wedstrijden!AR1330:AT1330)&lt;&gt;0,6,"")</f>
        <v/>
      </c>
      <c r="DF1165" s="44" t="str">
        <f t="shared" si="112"/>
        <v/>
      </c>
      <c r="DG1165" s="44" t="str">
        <f>IF(Wedstrijden!AR1330="x","L","")</f>
        <v/>
      </c>
      <c r="DH1165" s="44" t="str">
        <f>IF(Wedstrijden!AS1330="x","M","")</f>
        <v/>
      </c>
      <c r="DI1165" s="44" t="str">
        <f>IF(Wedstrijden!AT1330="x","Z","")</f>
        <v/>
      </c>
      <c r="DJ1165" s="44" t="str">
        <f>IF(COUNTA(Wedstrijden!AU1330:AW1330)&lt;&gt;0,6,"")</f>
        <v/>
      </c>
      <c r="DK1165" s="44" t="str">
        <f t="shared" si="113"/>
        <v/>
      </c>
      <c r="DL1165" s="44" t="str">
        <f>IF(Wedstrijden!AU1330="x","L","")</f>
        <v/>
      </c>
      <c r="DM1165" s="44" t="str">
        <f>IF(Wedstrijden!AV1330="x","M","")</f>
        <v/>
      </c>
      <c r="DN1165" s="44" t="str">
        <f>IF(Wedstrijden!AW1330="x","Z","")</f>
        <v/>
      </c>
    </row>
    <row r="1166" spans="1:118" ht="15">
      <c r="A1166" s="48" t="e">
        <f>Wedstrijden!#REF!</f>
        <v>#REF!</v>
      </c>
      <c r="B1166" s="44" t="str">
        <f>IFERROR(VLOOKUP(Wedstrijden!E1331,Wedstrijdlocaties!$B$2:$E$499,2,FALSE),"")</f>
        <v/>
      </c>
      <c r="C1166" s="44" t="str">
        <f>Wedstrijden!F1331</f>
        <v/>
      </c>
      <c r="D1166" s="44" t="str">
        <f>IFERROR(VLOOKUP(Wedstrijden!G1331,Organisaties!$B$2:$C$501,2,FALSE),"")</f>
        <v/>
      </c>
      <c r="E1166" s="44" t="str">
        <f>IFERROR(VLOOKUP(Wedstrijden!G1331,Organisaties!$B$2:$F$501,5,FALSE),"")</f>
        <v/>
      </c>
      <c r="F1166" s="44" t="str">
        <f>IF(Wedstrijden!BC1331&lt;&gt;"",Wedstrijden!BC1331,"")</f>
        <v/>
      </c>
      <c r="G1166" s="44">
        <f>IF(Wedstrijden!AY1331="Indoor",1,0)</f>
        <v>0</v>
      </c>
      <c r="H1166" s="44">
        <f>Wedstrijden!AZ1331</f>
        <v>0</v>
      </c>
      <c r="I1166" s="44" t="str">
        <f>IF(Wedstrijden!AX1331="Nee",0,IF(Wedstrijden!AX1331="Ja",1,""))</f>
        <v/>
      </c>
      <c r="J1166" s="44" t="str">
        <f>IF(Wedstrijden!BA1331&lt;&gt;"",Wedstrijden!BA1331,"")</f>
        <v/>
      </c>
      <c r="W1166" s="45"/>
      <c r="AE1166" s="45"/>
      <c r="AN1166" s="45"/>
      <c r="AU1166" s="45"/>
      <c r="BA1166" s="45"/>
      <c r="BE1166" s="45"/>
      <c r="BJ1166" s="44" t="str">
        <f>IF(COUNTA(Wedstrijden!I1331:S1331)&lt;&gt;0,1,"")</f>
        <v/>
      </c>
      <c r="BK1166" s="44" t="str">
        <f t="shared" si="108"/>
        <v/>
      </c>
      <c r="BL1166" s="44" t="str">
        <f>IF(Wedstrijden!I1331="x","AA","")</f>
        <v/>
      </c>
      <c r="BM1166" s="44" t="str">
        <f>IF(Wedstrijden!J1331="x","A","")</f>
        <v/>
      </c>
      <c r="BN1166" s="44" t="str">
        <f>IF(Wedstrijden!K1331="x","B1","")</f>
        <v/>
      </c>
      <c r="BO1166" s="44" t="str">
        <f>IF(Wedstrijden!L1331="x","BB","")</f>
        <v/>
      </c>
      <c r="BP1166" s="44" t="str">
        <f>IF(Wedstrijden!M1331="x","B","")</f>
        <v/>
      </c>
      <c r="BQ1166" s="44" t="str">
        <f>IF(Wedstrijden!N1331="x","L1","")</f>
        <v/>
      </c>
      <c r="BR1166" s="44" t="str">
        <f>IF(Wedstrijden!O1331="x","L2","")</f>
        <v/>
      </c>
      <c r="BS1166" s="44" t="str">
        <f>IF(Wedstrijden!P1331="x","M1","")</f>
        <v/>
      </c>
      <c r="BT1166" s="44" t="str">
        <f>IF(Wedstrijden!Q1331="x","M2","")</f>
        <v/>
      </c>
      <c r="BU1166" s="44" t="str">
        <f>IF(Wedstrijden!R1331="x","Z1","")</f>
        <v/>
      </c>
      <c r="BV1166" s="44" t="str">
        <f>IF(Wedstrijden!S1331="x","Z2","")</f>
        <v/>
      </c>
      <c r="BW1166" s="44" t="str">
        <f>IF(COUNTA(Wedstrijden!T1331:AB1331)&lt;&gt;0,1,"")</f>
        <v/>
      </c>
      <c r="BX1166" s="44" t="str">
        <f t="shared" si="109"/>
        <v/>
      </c>
      <c r="BY1166" s="44" t="str">
        <f>IF(Wedstrijden!T1331="x","BB","")</f>
        <v/>
      </c>
      <c r="BZ1166" s="44" t="str">
        <f>IF(Wedstrijden!U1331="x","B","")</f>
        <v/>
      </c>
      <c r="CA1166" s="44" t="str">
        <f>IF(Wedstrijden!V1331="x","L1","")</f>
        <v/>
      </c>
      <c r="CB1166" s="44" t="str">
        <f>IF(Wedstrijden!W1331="x","L2","")</f>
        <v/>
      </c>
      <c r="CC1166" s="44" t="str">
        <f>IF(Wedstrijden!X1331="x","M1","")</f>
        <v/>
      </c>
      <c r="CD1166" s="44" t="str">
        <f>IF(Wedstrijden!Y1331="x","M2","")</f>
        <v/>
      </c>
      <c r="CE1166" s="44" t="str">
        <f>IF(Wedstrijden!Z1331="x","Z1","")</f>
        <v/>
      </c>
      <c r="CF1166" s="44" t="str">
        <f>IF(Wedstrijden!AA1331="x","Z2","")</f>
        <v/>
      </c>
      <c r="CG1166" s="44" t="str">
        <f>IF(Wedstrijden!AB1331="x","ZZL","")</f>
        <v/>
      </c>
      <c r="CL1166" s="44" t="str">
        <f>IF(COUNTA(Wedstrijden!AC1331:AJ1331)&lt;&gt;0,2,"")</f>
        <v/>
      </c>
      <c r="CM1166" s="44" t="str">
        <f t="shared" si="110"/>
        <v/>
      </c>
      <c r="CN1166" s="44" t="str">
        <f>IF(Wedstrijden!AC1331="x","AA","")</f>
        <v/>
      </c>
      <c r="CO1166" s="44" t="str">
        <f>IF(Wedstrijden!AD1331="x","A","")</f>
        <v/>
      </c>
      <c r="CP1166" s="44" t="str">
        <f>IF(Wedstrijden!AE1331="x","BB","")</f>
        <v/>
      </c>
      <c r="CQ1166" s="44" t="str">
        <f>IF(Wedstrijden!AF1331="x","B","")</f>
        <v/>
      </c>
      <c r="CR1166" s="44" t="str">
        <f>IF(Wedstrijden!AG1331="x","L","")</f>
        <v/>
      </c>
      <c r="CS1166" s="44" t="str">
        <f>IF(Wedstrijden!AH1331="x","M","")</f>
        <v/>
      </c>
      <c r="CT1166" s="44" t="str">
        <f>IF(Wedstrijden!AI1331="x","Z","")</f>
        <v/>
      </c>
      <c r="CU1166" s="44" t="str">
        <f>IF(Wedstrijden!AJ1331="x","ZZ","")</f>
        <v/>
      </c>
      <c r="CV1166" s="44" t="str">
        <f>IF(COUNTA(Wedstrijden!AK1331:AQ1331)&lt;&gt;0,2,"")</f>
        <v/>
      </c>
      <c r="CW1166" s="44" t="str">
        <f t="shared" si="111"/>
        <v/>
      </c>
      <c r="CX1166" s="44" t="str">
        <f>IF(Wedstrijden!AK1331="x","BB","")</f>
        <v/>
      </c>
      <c r="CY1166" s="44" t="str">
        <f>IF(Wedstrijden!AL1331="x","B","")</f>
        <v/>
      </c>
      <c r="CZ1166" s="44" t="str">
        <f>IF(Wedstrijden!AM1331="x","L","")</f>
        <v/>
      </c>
      <c r="DA1166" s="44" t="str">
        <f>IF(Wedstrijden!AN1331="x","M","")</f>
        <v/>
      </c>
      <c r="DB1166" s="44" t="str">
        <f>IF(Wedstrijden!AO1331="x","Z","")</f>
        <v/>
      </c>
      <c r="DC1166" s="44" t="str">
        <f>IF(Wedstrijden!AP1331="x","ZZ","")</f>
        <v/>
      </c>
      <c r="DD1166" s="44" t="str">
        <f>IF(Wedstrijden!AQ1331="x","1.40","")</f>
        <v/>
      </c>
      <c r="DE1166" s="44" t="str">
        <f>IF(COUNTA(Wedstrijden!AR1331:AT1331)&lt;&gt;0,6,"")</f>
        <v/>
      </c>
      <c r="DF1166" s="44" t="str">
        <f t="shared" si="112"/>
        <v/>
      </c>
      <c r="DG1166" s="44" t="str">
        <f>IF(Wedstrijden!AR1331="x","L","")</f>
        <v/>
      </c>
      <c r="DH1166" s="44" t="str">
        <f>IF(Wedstrijden!AS1331="x","M","")</f>
        <v/>
      </c>
      <c r="DI1166" s="44" t="str">
        <f>IF(Wedstrijden!AT1331="x","Z","")</f>
        <v/>
      </c>
      <c r="DJ1166" s="44" t="str">
        <f>IF(COUNTA(Wedstrijden!AU1331:AW1331)&lt;&gt;0,6,"")</f>
        <v/>
      </c>
      <c r="DK1166" s="44" t="str">
        <f t="shared" si="113"/>
        <v/>
      </c>
      <c r="DL1166" s="44" t="str">
        <f>IF(Wedstrijden!AU1331="x","L","")</f>
        <v/>
      </c>
      <c r="DM1166" s="44" t="str">
        <f>IF(Wedstrijden!AV1331="x","M","")</f>
        <v/>
      </c>
      <c r="DN1166" s="44" t="str">
        <f>IF(Wedstrijden!AW1331="x","Z","")</f>
        <v/>
      </c>
    </row>
    <row r="1167" spans="1:118" ht="15">
      <c r="A1167" s="48" t="e">
        <f>Wedstrijden!#REF!</f>
        <v>#REF!</v>
      </c>
      <c r="B1167" s="44" t="str">
        <f>IFERROR(VLOOKUP(Wedstrijden!E1332,Wedstrijdlocaties!$B$2:$E$499,2,FALSE),"")</f>
        <v/>
      </c>
      <c r="C1167" s="44" t="str">
        <f>Wedstrijden!F1332</f>
        <v/>
      </c>
      <c r="D1167" s="44" t="str">
        <f>IFERROR(VLOOKUP(Wedstrijden!G1332,Organisaties!$B$2:$C$501,2,FALSE),"")</f>
        <v/>
      </c>
      <c r="E1167" s="44" t="str">
        <f>IFERROR(VLOOKUP(Wedstrijden!G1332,Organisaties!$B$2:$F$501,5,FALSE),"")</f>
        <v/>
      </c>
      <c r="F1167" s="44" t="str">
        <f>IF(Wedstrijden!BC1332&lt;&gt;"",Wedstrijden!BC1332,"")</f>
        <v/>
      </c>
      <c r="G1167" s="44">
        <f>IF(Wedstrijden!AY1332="Indoor",1,0)</f>
        <v>0</v>
      </c>
      <c r="H1167" s="44">
        <f>Wedstrijden!AZ1332</f>
        <v>0</v>
      </c>
      <c r="I1167" s="44" t="str">
        <f>IF(Wedstrijden!AX1332="Nee",0,IF(Wedstrijden!AX1332="Ja",1,""))</f>
        <v/>
      </c>
      <c r="J1167" s="44" t="str">
        <f>IF(Wedstrijden!BA1332&lt;&gt;"",Wedstrijden!BA1332,"")</f>
        <v/>
      </c>
      <c r="W1167" s="45"/>
      <c r="AE1167" s="45"/>
      <c r="AN1167" s="45"/>
      <c r="AU1167" s="45"/>
      <c r="BA1167" s="45"/>
      <c r="BE1167" s="45"/>
      <c r="BJ1167" s="44" t="str">
        <f>IF(COUNTA(Wedstrijden!I1332:S1332)&lt;&gt;0,1,"")</f>
        <v/>
      </c>
      <c r="BK1167" s="44" t="str">
        <f t="shared" si="108"/>
        <v/>
      </c>
      <c r="BL1167" s="44" t="str">
        <f>IF(Wedstrijden!I1332="x","AA","")</f>
        <v/>
      </c>
      <c r="BM1167" s="44" t="str">
        <f>IF(Wedstrijden!J1332="x","A","")</f>
        <v/>
      </c>
      <c r="BN1167" s="44" t="str">
        <f>IF(Wedstrijden!K1332="x","B1","")</f>
        <v/>
      </c>
      <c r="BO1167" s="44" t="str">
        <f>IF(Wedstrijden!L1332="x","BB","")</f>
        <v/>
      </c>
      <c r="BP1167" s="44" t="str">
        <f>IF(Wedstrijden!M1332="x","B","")</f>
        <v/>
      </c>
      <c r="BQ1167" s="44" t="str">
        <f>IF(Wedstrijden!N1332="x","L1","")</f>
        <v/>
      </c>
      <c r="BR1167" s="44" t="str">
        <f>IF(Wedstrijden!O1332="x","L2","")</f>
        <v/>
      </c>
      <c r="BS1167" s="44" t="str">
        <f>IF(Wedstrijden!P1332="x","M1","")</f>
        <v/>
      </c>
      <c r="BT1167" s="44" t="str">
        <f>IF(Wedstrijden!Q1332="x","M2","")</f>
        <v/>
      </c>
      <c r="BU1167" s="44" t="str">
        <f>IF(Wedstrijden!R1332="x","Z1","")</f>
        <v/>
      </c>
      <c r="BV1167" s="44" t="str">
        <f>IF(Wedstrijden!S1332="x","Z2","")</f>
        <v/>
      </c>
      <c r="BW1167" s="44" t="str">
        <f>IF(COUNTA(Wedstrijden!T1332:AB1332)&lt;&gt;0,1,"")</f>
        <v/>
      </c>
      <c r="BX1167" s="44" t="str">
        <f t="shared" si="109"/>
        <v/>
      </c>
      <c r="BY1167" s="44" t="str">
        <f>IF(Wedstrijden!T1332="x","BB","")</f>
        <v/>
      </c>
      <c r="BZ1167" s="44" t="str">
        <f>IF(Wedstrijden!U1332="x","B","")</f>
        <v/>
      </c>
      <c r="CA1167" s="44" t="str">
        <f>IF(Wedstrijden!V1332="x","L1","")</f>
        <v/>
      </c>
      <c r="CB1167" s="44" t="str">
        <f>IF(Wedstrijden!W1332="x","L2","")</f>
        <v/>
      </c>
      <c r="CC1167" s="44" t="str">
        <f>IF(Wedstrijden!X1332="x","M1","")</f>
        <v/>
      </c>
      <c r="CD1167" s="44" t="str">
        <f>IF(Wedstrijden!Y1332="x","M2","")</f>
        <v/>
      </c>
      <c r="CE1167" s="44" t="str">
        <f>IF(Wedstrijden!Z1332="x","Z1","")</f>
        <v/>
      </c>
      <c r="CF1167" s="44" t="str">
        <f>IF(Wedstrijden!AA1332="x","Z2","")</f>
        <v/>
      </c>
      <c r="CG1167" s="44" t="str">
        <f>IF(Wedstrijden!AB1332="x","ZZL","")</f>
        <v/>
      </c>
      <c r="CL1167" s="44" t="str">
        <f>IF(COUNTA(Wedstrijden!AC1332:AJ1332)&lt;&gt;0,2,"")</f>
        <v/>
      </c>
      <c r="CM1167" s="44" t="str">
        <f t="shared" si="110"/>
        <v/>
      </c>
      <c r="CN1167" s="44" t="str">
        <f>IF(Wedstrijden!AC1332="x","AA","")</f>
        <v/>
      </c>
      <c r="CO1167" s="44" t="str">
        <f>IF(Wedstrijden!AD1332="x","A","")</f>
        <v/>
      </c>
      <c r="CP1167" s="44" t="str">
        <f>IF(Wedstrijden!AE1332="x","BB","")</f>
        <v/>
      </c>
      <c r="CQ1167" s="44" t="str">
        <f>IF(Wedstrijden!AF1332="x","B","")</f>
        <v/>
      </c>
      <c r="CR1167" s="44" t="str">
        <f>IF(Wedstrijden!AG1332="x","L","")</f>
        <v/>
      </c>
      <c r="CS1167" s="44" t="str">
        <f>IF(Wedstrijden!AH1332="x","M","")</f>
        <v/>
      </c>
      <c r="CT1167" s="44" t="str">
        <f>IF(Wedstrijden!AI1332="x","Z","")</f>
        <v/>
      </c>
      <c r="CU1167" s="44" t="str">
        <f>IF(Wedstrijden!AJ1332="x","ZZ","")</f>
        <v/>
      </c>
      <c r="CV1167" s="44" t="str">
        <f>IF(COUNTA(Wedstrijden!AK1332:AQ1332)&lt;&gt;0,2,"")</f>
        <v/>
      </c>
      <c r="CW1167" s="44" t="str">
        <f t="shared" si="111"/>
        <v/>
      </c>
      <c r="CX1167" s="44" t="str">
        <f>IF(Wedstrijden!AK1332="x","BB","")</f>
        <v/>
      </c>
      <c r="CY1167" s="44" t="str">
        <f>IF(Wedstrijden!AL1332="x","B","")</f>
        <v/>
      </c>
      <c r="CZ1167" s="44" t="str">
        <f>IF(Wedstrijden!AM1332="x","L","")</f>
        <v/>
      </c>
      <c r="DA1167" s="44" t="str">
        <f>IF(Wedstrijden!AN1332="x","M","")</f>
        <v/>
      </c>
      <c r="DB1167" s="44" t="str">
        <f>IF(Wedstrijden!AO1332="x","Z","")</f>
        <v/>
      </c>
      <c r="DC1167" s="44" t="str">
        <f>IF(Wedstrijden!AP1332="x","ZZ","")</f>
        <v/>
      </c>
      <c r="DD1167" s="44" t="str">
        <f>IF(Wedstrijden!AQ1332="x","1.40","")</f>
        <v/>
      </c>
      <c r="DE1167" s="44" t="str">
        <f>IF(COUNTA(Wedstrijden!AR1332:AT1332)&lt;&gt;0,6,"")</f>
        <v/>
      </c>
      <c r="DF1167" s="44" t="str">
        <f t="shared" si="112"/>
        <v/>
      </c>
      <c r="DG1167" s="44" t="str">
        <f>IF(Wedstrijden!AR1332="x","L","")</f>
        <v/>
      </c>
      <c r="DH1167" s="44" t="str">
        <f>IF(Wedstrijden!AS1332="x","M","")</f>
        <v/>
      </c>
      <c r="DI1167" s="44" t="str">
        <f>IF(Wedstrijden!AT1332="x","Z","")</f>
        <v/>
      </c>
      <c r="DJ1167" s="44" t="str">
        <f>IF(COUNTA(Wedstrijden!AU1332:AW1332)&lt;&gt;0,6,"")</f>
        <v/>
      </c>
      <c r="DK1167" s="44" t="str">
        <f t="shared" si="113"/>
        <v/>
      </c>
      <c r="DL1167" s="44" t="str">
        <f>IF(Wedstrijden!AU1332="x","L","")</f>
        <v/>
      </c>
      <c r="DM1167" s="44" t="str">
        <f>IF(Wedstrijden!AV1332="x","M","")</f>
        <v/>
      </c>
      <c r="DN1167" s="44" t="str">
        <f>IF(Wedstrijden!AW1332="x","Z","")</f>
        <v/>
      </c>
    </row>
    <row r="1168" spans="1:118" ht="15">
      <c r="A1168" s="48" t="e">
        <f>Wedstrijden!#REF!</f>
        <v>#REF!</v>
      </c>
      <c r="B1168" s="44" t="str">
        <f>IFERROR(VLOOKUP(Wedstrijden!E1333,Wedstrijdlocaties!$B$2:$E$499,2,FALSE),"")</f>
        <v/>
      </c>
      <c r="C1168" s="44" t="str">
        <f>Wedstrijden!F1333</f>
        <v/>
      </c>
      <c r="D1168" s="44" t="str">
        <f>IFERROR(VLOOKUP(Wedstrijden!G1333,Organisaties!$B$2:$C$501,2,FALSE),"")</f>
        <v/>
      </c>
      <c r="E1168" s="44" t="str">
        <f>IFERROR(VLOOKUP(Wedstrijden!G1333,Organisaties!$B$2:$F$501,5,FALSE),"")</f>
        <v/>
      </c>
      <c r="F1168" s="44" t="str">
        <f>IF(Wedstrijden!BC1333&lt;&gt;"",Wedstrijden!BC1333,"")</f>
        <v/>
      </c>
      <c r="G1168" s="44">
        <f>IF(Wedstrijden!AY1333="Indoor",1,0)</f>
        <v>0</v>
      </c>
      <c r="H1168" s="44">
        <f>Wedstrijden!AZ1333</f>
        <v>0</v>
      </c>
      <c r="I1168" s="44" t="str">
        <f>IF(Wedstrijden!AX1333="Nee",0,IF(Wedstrijden!AX1333="Ja",1,""))</f>
        <v/>
      </c>
      <c r="J1168" s="44" t="str">
        <f>IF(Wedstrijden!BA1333&lt;&gt;"",Wedstrijden!BA1333,"")</f>
        <v/>
      </c>
      <c r="W1168" s="45"/>
      <c r="AE1168" s="45"/>
      <c r="AN1168" s="45"/>
      <c r="AU1168" s="45"/>
      <c r="BA1168" s="45"/>
      <c r="BE1168" s="45"/>
      <c r="BJ1168" s="44" t="str">
        <f>IF(COUNTA(Wedstrijden!I1333:S1333)&lt;&gt;0,1,"")</f>
        <v/>
      </c>
      <c r="BK1168" s="44" t="str">
        <f t="shared" si="108"/>
        <v/>
      </c>
      <c r="BL1168" s="44" t="str">
        <f>IF(Wedstrijden!I1333="x","AA","")</f>
        <v/>
      </c>
      <c r="BM1168" s="44" t="str">
        <f>IF(Wedstrijden!J1333="x","A","")</f>
        <v/>
      </c>
      <c r="BN1168" s="44" t="str">
        <f>IF(Wedstrijden!K1333="x","B1","")</f>
        <v/>
      </c>
      <c r="BO1168" s="44" t="str">
        <f>IF(Wedstrijden!L1333="x","BB","")</f>
        <v/>
      </c>
      <c r="BP1168" s="44" t="str">
        <f>IF(Wedstrijden!M1333="x","B","")</f>
        <v/>
      </c>
      <c r="BQ1168" s="44" t="str">
        <f>IF(Wedstrijden!N1333="x","L1","")</f>
        <v/>
      </c>
      <c r="BR1168" s="44" t="str">
        <f>IF(Wedstrijden!O1333="x","L2","")</f>
        <v/>
      </c>
      <c r="BS1168" s="44" t="str">
        <f>IF(Wedstrijden!P1333="x","M1","")</f>
        <v/>
      </c>
      <c r="BT1168" s="44" t="str">
        <f>IF(Wedstrijden!Q1333="x","M2","")</f>
        <v/>
      </c>
      <c r="BU1168" s="44" t="str">
        <f>IF(Wedstrijden!R1333="x","Z1","")</f>
        <v/>
      </c>
      <c r="BV1168" s="44" t="str">
        <f>IF(Wedstrijden!S1333="x","Z2","")</f>
        <v/>
      </c>
      <c r="BW1168" s="44" t="str">
        <f>IF(COUNTA(Wedstrijden!T1333:AB1333)&lt;&gt;0,1,"")</f>
        <v/>
      </c>
      <c r="BX1168" s="44" t="str">
        <f t="shared" si="109"/>
        <v/>
      </c>
      <c r="BY1168" s="44" t="str">
        <f>IF(Wedstrijden!T1333="x","BB","")</f>
        <v/>
      </c>
      <c r="BZ1168" s="44" t="str">
        <f>IF(Wedstrijden!U1333="x","B","")</f>
        <v/>
      </c>
      <c r="CA1168" s="44" t="str">
        <f>IF(Wedstrijden!V1333="x","L1","")</f>
        <v/>
      </c>
      <c r="CB1168" s="44" t="str">
        <f>IF(Wedstrijden!W1333="x","L2","")</f>
        <v/>
      </c>
      <c r="CC1168" s="44" t="str">
        <f>IF(Wedstrijden!X1333="x","M1","")</f>
        <v/>
      </c>
      <c r="CD1168" s="44" t="str">
        <f>IF(Wedstrijden!Y1333="x","M2","")</f>
        <v/>
      </c>
      <c r="CE1168" s="44" t="str">
        <f>IF(Wedstrijden!Z1333="x","Z1","")</f>
        <v/>
      </c>
      <c r="CF1168" s="44" t="str">
        <f>IF(Wedstrijden!AA1333="x","Z2","")</f>
        <v/>
      </c>
      <c r="CG1168" s="44" t="str">
        <f>IF(Wedstrijden!AB1333="x","ZZL","")</f>
        <v/>
      </c>
      <c r="CL1168" s="44" t="str">
        <f>IF(COUNTA(Wedstrijden!AC1333:AJ1333)&lt;&gt;0,2,"")</f>
        <v/>
      </c>
      <c r="CM1168" s="44" t="str">
        <f t="shared" si="110"/>
        <v/>
      </c>
      <c r="CN1168" s="44" t="str">
        <f>IF(Wedstrijden!AC1333="x","AA","")</f>
        <v/>
      </c>
      <c r="CO1168" s="44" t="str">
        <f>IF(Wedstrijden!AD1333="x","A","")</f>
        <v/>
      </c>
      <c r="CP1168" s="44" t="str">
        <f>IF(Wedstrijden!AE1333="x","BB","")</f>
        <v/>
      </c>
      <c r="CQ1168" s="44" t="str">
        <f>IF(Wedstrijden!AF1333="x","B","")</f>
        <v/>
      </c>
      <c r="CR1168" s="44" t="str">
        <f>IF(Wedstrijden!AG1333="x","L","")</f>
        <v/>
      </c>
      <c r="CS1168" s="44" t="str">
        <f>IF(Wedstrijden!AH1333="x","M","")</f>
        <v/>
      </c>
      <c r="CT1168" s="44" t="str">
        <f>IF(Wedstrijden!AI1333="x","Z","")</f>
        <v/>
      </c>
      <c r="CU1168" s="44" t="str">
        <f>IF(Wedstrijden!AJ1333="x","ZZ","")</f>
        <v/>
      </c>
      <c r="CV1168" s="44" t="str">
        <f>IF(COUNTA(Wedstrijden!AK1333:AQ1333)&lt;&gt;0,2,"")</f>
        <v/>
      </c>
      <c r="CW1168" s="44" t="str">
        <f t="shared" si="111"/>
        <v/>
      </c>
      <c r="CX1168" s="44" t="str">
        <f>IF(Wedstrijden!AK1333="x","BB","")</f>
        <v/>
      </c>
      <c r="CY1168" s="44" t="str">
        <f>IF(Wedstrijden!AL1333="x","B","")</f>
        <v/>
      </c>
      <c r="CZ1168" s="44" t="str">
        <f>IF(Wedstrijden!AM1333="x","L","")</f>
        <v/>
      </c>
      <c r="DA1168" s="44" t="str">
        <f>IF(Wedstrijden!AN1333="x","M","")</f>
        <v/>
      </c>
      <c r="DB1168" s="44" t="str">
        <f>IF(Wedstrijden!AO1333="x","Z","")</f>
        <v/>
      </c>
      <c r="DC1168" s="44" t="str">
        <f>IF(Wedstrijden!AP1333="x","ZZ","")</f>
        <v/>
      </c>
      <c r="DD1168" s="44" t="str">
        <f>IF(Wedstrijden!AQ1333="x","1.40","")</f>
        <v/>
      </c>
      <c r="DE1168" s="44" t="str">
        <f>IF(COUNTA(Wedstrijden!AR1333:AT1333)&lt;&gt;0,6,"")</f>
        <v/>
      </c>
      <c r="DF1168" s="44" t="str">
        <f t="shared" si="112"/>
        <v/>
      </c>
      <c r="DG1168" s="44" t="str">
        <f>IF(Wedstrijden!AR1333="x","L","")</f>
        <v/>
      </c>
      <c r="DH1168" s="44" t="str">
        <f>IF(Wedstrijden!AS1333="x","M","")</f>
        <v/>
      </c>
      <c r="DI1168" s="44" t="str">
        <f>IF(Wedstrijden!AT1333="x","Z","")</f>
        <v/>
      </c>
      <c r="DJ1168" s="44" t="str">
        <f>IF(COUNTA(Wedstrijden!AU1333:AW1333)&lt;&gt;0,6,"")</f>
        <v/>
      </c>
      <c r="DK1168" s="44" t="str">
        <f t="shared" si="113"/>
        <v/>
      </c>
      <c r="DL1168" s="44" t="str">
        <f>IF(Wedstrijden!AU1333="x","L","")</f>
        <v/>
      </c>
      <c r="DM1168" s="44" t="str">
        <f>IF(Wedstrijden!AV1333="x","M","")</f>
        <v/>
      </c>
      <c r="DN1168" s="44" t="str">
        <f>IF(Wedstrijden!AW1333="x","Z","")</f>
        <v/>
      </c>
    </row>
    <row r="1169" spans="1:118" ht="15">
      <c r="A1169" s="48" t="e">
        <f>Wedstrijden!#REF!</f>
        <v>#REF!</v>
      </c>
      <c r="B1169" s="44" t="str">
        <f>IFERROR(VLOOKUP(Wedstrijden!E1334,Wedstrijdlocaties!$B$2:$E$499,2,FALSE),"")</f>
        <v/>
      </c>
      <c r="C1169" s="44" t="str">
        <f>Wedstrijden!F1334</f>
        <v/>
      </c>
      <c r="D1169" s="44" t="str">
        <f>IFERROR(VLOOKUP(Wedstrijden!G1334,Organisaties!$B$2:$C$501,2,FALSE),"")</f>
        <v/>
      </c>
      <c r="E1169" s="44" t="str">
        <f>IFERROR(VLOOKUP(Wedstrijden!G1334,Organisaties!$B$2:$F$501,5,FALSE),"")</f>
        <v/>
      </c>
      <c r="F1169" s="44" t="str">
        <f>IF(Wedstrijden!BC1334&lt;&gt;"",Wedstrijden!BC1334,"")</f>
        <v/>
      </c>
      <c r="G1169" s="44">
        <f>IF(Wedstrijden!AY1334="Indoor",1,0)</f>
        <v>0</v>
      </c>
      <c r="H1169" s="44">
        <f>Wedstrijden!AZ1334</f>
        <v>0</v>
      </c>
      <c r="I1169" s="44" t="str">
        <f>IF(Wedstrijden!AX1334="Nee",0,IF(Wedstrijden!AX1334="Ja",1,""))</f>
        <v/>
      </c>
      <c r="J1169" s="44" t="str">
        <f>IF(Wedstrijden!BA1334&lt;&gt;"",Wedstrijden!BA1334,"")</f>
        <v/>
      </c>
      <c r="W1169" s="45"/>
      <c r="AE1169" s="45"/>
      <c r="AN1169" s="45"/>
      <c r="AU1169" s="45"/>
      <c r="BA1169" s="45"/>
      <c r="BE1169" s="45"/>
      <c r="BJ1169" s="44" t="str">
        <f>IF(COUNTA(Wedstrijden!I1334:S1334)&lt;&gt;0,1,"")</f>
        <v/>
      </c>
      <c r="BK1169" s="44" t="str">
        <f t="shared" si="108"/>
        <v/>
      </c>
      <c r="BL1169" s="44" t="str">
        <f>IF(Wedstrijden!I1334="x","AA","")</f>
        <v/>
      </c>
      <c r="BM1169" s="44" t="str">
        <f>IF(Wedstrijden!J1334="x","A","")</f>
        <v/>
      </c>
      <c r="BN1169" s="44" t="str">
        <f>IF(Wedstrijden!K1334="x","B1","")</f>
        <v/>
      </c>
      <c r="BO1169" s="44" t="str">
        <f>IF(Wedstrijden!L1334="x","BB","")</f>
        <v/>
      </c>
      <c r="BP1169" s="44" t="str">
        <f>IF(Wedstrijden!M1334="x","B","")</f>
        <v/>
      </c>
      <c r="BQ1169" s="44" t="str">
        <f>IF(Wedstrijden!N1334="x","L1","")</f>
        <v/>
      </c>
      <c r="BR1169" s="44" t="str">
        <f>IF(Wedstrijden!O1334="x","L2","")</f>
        <v/>
      </c>
      <c r="BS1169" s="44" t="str">
        <f>IF(Wedstrijden!P1334="x","M1","")</f>
        <v/>
      </c>
      <c r="BT1169" s="44" t="str">
        <f>IF(Wedstrijden!Q1334="x","M2","")</f>
        <v/>
      </c>
      <c r="BU1169" s="44" t="str">
        <f>IF(Wedstrijden!R1334="x","Z1","")</f>
        <v/>
      </c>
      <c r="BV1169" s="44" t="str">
        <f>IF(Wedstrijden!S1334="x","Z2","")</f>
        <v/>
      </c>
      <c r="BW1169" s="44" t="str">
        <f>IF(COUNTA(Wedstrijden!T1334:AB1334)&lt;&gt;0,1,"")</f>
        <v/>
      </c>
      <c r="BX1169" s="44" t="str">
        <f t="shared" si="109"/>
        <v/>
      </c>
      <c r="BY1169" s="44" t="str">
        <f>IF(Wedstrijden!T1334="x","BB","")</f>
        <v/>
      </c>
      <c r="BZ1169" s="44" t="str">
        <f>IF(Wedstrijden!U1334="x","B","")</f>
        <v/>
      </c>
      <c r="CA1169" s="44" t="str">
        <f>IF(Wedstrijden!V1334="x","L1","")</f>
        <v/>
      </c>
      <c r="CB1169" s="44" t="str">
        <f>IF(Wedstrijden!W1334="x","L2","")</f>
        <v/>
      </c>
      <c r="CC1169" s="44" t="str">
        <f>IF(Wedstrijden!X1334="x","M1","")</f>
        <v/>
      </c>
      <c r="CD1169" s="44" t="str">
        <f>IF(Wedstrijden!Y1334="x","M2","")</f>
        <v/>
      </c>
      <c r="CE1169" s="44" t="str">
        <f>IF(Wedstrijden!Z1334="x","Z1","")</f>
        <v/>
      </c>
      <c r="CF1169" s="44" t="str">
        <f>IF(Wedstrijden!AA1334="x","Z2","")</f>
        <v/>
      </c>
      <c r="CG1169" s="44" t="str">
        <f>IF(Wedstrijden!AB1334="x","ZZL","")</f>
        <v/>
      </c>
      <c r="CL1169" s="44" t="str">
        <f>IF(COUNTA(Wedstrijden!AC1334:AJ1334)&lt;&gt;0,2,"")</f>
        <v/>
      </c>
      <c r="CM1169" s="44" t="str">
        <f t="shared" si="110"/>
        <v/>
      </c>
      <c r="CN1169" s="44" t="str">
        <f>IF(Wedstrijden!AC1334="x","AA","")</f>
        <v/>
      </c>
      <c r="CO1169" s="44" t="str">
        <f>IF(Wedstrijden!AD1334="x","A","")</f>
        <v/>
      </c>
      <c r="CP1169" s="44" t="str">
        <f>IF(Wedstrijden!AE1334="x","BB","")</f>
        <v/>
      </c>
      <c r="CQ1169" s="44" t="str">
        <f>IF(Wedstrijden!AF1334="x","B","")</f>
        <v/>
      </c>
      <c r="CR1169" s="44" t="str">
        <f>IF(Wedstrijden!AG1334="x","L","")</f>
        <v/>
      </c>
      <c r="CS1169" s="44" t="str">
        <f>IF(Wedstrijden!AH1334="x","M","")</f>
        <v/>
      </c>
      <c r="CT1169" s="44" t="str">
        <f>IF(Wedstrijden!AI1334="x","Z","")</f>
        <v/>
      </c>
      <c r="CU1169" s="44" t="str">
        <f>IF(Wedstrijden!AJ1334="x","ZZ","")</f>
        <v/>
      </c>
      <c r="CV1169" s="44" t="str">
        <f>IF(COUNTA(Wedstrijden!AK1334:AQ1334)&lt;&gt;0,2,"")</f>
        <v/>
      </c>
      <c r="CW1169" s="44" t="str">
        <f t="shared" si="111"/>
        <v/>
      </c>
      <c r="CX1169" s="44" t="str">
        <f>IF(Wedstrijden!AK1334="x","BB","")</f>
        <v/>
      </c>
      <c r="CY1169" s="44" t="str">
        <f>IF(Wedstrijden!AL1334="x","B","")</f>
        <v/>
      </c>
      <c r="CZ1169" s="44" t="str">
        <f>IF(Wedstrijden!AM1334="x","L","")</f>
        <v/>
      </c>
      <c r="DA1169" s="44" t="str">
        <f>IF(Wedstrijden!AN1334="x","M","")</f>
        <v/>
      </c>
      <c r="DB1169" s="44" t="str">
        <f>IF(Wedstrijden!AO1334="x","Z","")</f>
        <v/>
      </c>
      <c r="DC1169" s="44" t="str">
        <f>IF(Wedstrijden!AP1334="x","ZZ","")</f>
        <v/>
      </c>
      <c r="DD1169" s="44" t="str">
        <f>IF(Wedstrijden!AQ1334="x","1.40","")</f>
        <v/>
      </c>
      <c r="DE1169" s="44" t="str">
        <f>IF(COUNTA(Wedstrijden!AR1334:AT1334)&lt;&gt;0,6,"")</f>
        <v/>
      </c>
      <c r="DF1169" s="44" t="str">
        <f t="shared" si="112"/>
        <v/>
      </c>
      <c r="DG1169" s="44" t="str">
        <f>IF(Wedstrijden!AR1334="x","L","")</f>
        <v/>
      </c>
      <c r="DH1169" s="44" t="str">
        <f>IF(Wedstrijden!AS1334="x","M","")</f>
        <v/>
      </c>
      <c r="DI1169" s="44" t="str">
        <f>IF(Wedstrijden!AT1334="x","Z","")</f>
        <v/>
      </c>
      <c r="DJ1169" s="44" t="str">
        <f>IF(COUNTA(Wedstrijden!AU1334:AW1334)&lt;&gt;0,6,"")</f>
        <v/>
      </c>
      <c r="DK1169" s="44" t="str">
        <f t="shared" si="113"/>
        <v/>
      </c>
      <c r="DL1169" s="44" t="str">
        <f>IF(Wedstrijden!AU1334="x","L","")</f>
        <v/>
      </c>
      <c r="DM1169" s="44" t="str">
        <f>IF(Wedstrijden!AV1334="x","M","")</f>
        <v/>
      </c>
      <c r="DN1169" s="44" t="str">
        <f>IF(Wedstrijden!AW1334="x","Z","")</f>
        <v/>
      </c>
    </row>
    <row r="1170" spans="1:118" ht="15">
      <c r="A1170" s="48" t="e">
        <f>Wedstrijden!#REF!</f>
        <v>#REF!</v>
      </c>
      <c r="B1170" s="44" t="str">
        <f>IFERROR(VLOOKUP(Wedstrijden!E1335,Wedstrijdlocaties!$B$2:$E$499,2,FALSE),"")</f>
        <v/>
      </c>
      <c r="C1170" s="44" t="str">
        <f>Wedstrijden!F1335</f>
        <v/>
      </c>
      <c r="D1170" s="44" t="str">
        <f>IFERROR(VLOOKUP(Wedstrijden!G1335,Organisaties!$B$2:$C$501,2,FALSE),"")</f>
        <v/>
      </c>
      <c r="E1170" s="44" t="str">
        <f>IFERROR(VLOOKUP(Wedstrijden!G1335,Organisaties!$B$2:$F$501,5,FALSE),"")</f>
        <v/>
      </c>
      <c r="F1170" s="44" t="str">
        <f>IF(Wedstrijden!BC1335&lt;&gt;"",Wedstrijden!BC1335,"")</f>
        <v/>
      </c>
      <c r="G1170" s="44">
        <f>IF(Wedstrijden!AY1335="Indoor",1,0)</f>
        <v>0</v>
      </c>
      <c r="H1170" s="44">
        <f>Wedstrijden!AZ1335</f>
        <v>0</v>
      </c>
      <c r="I1170" s="44" t="str">
        <f>IF(Wedstrijden!AX1335="Nee",0,IF(Wedstrijden!AX1335="Ja",1,""))</f>
        <v/>
      </c>
      <c r="J1170" s="44" t="str">
        <f>IF(Wedstrijden!BA1335&lt;&gt;"",Wedstrijden!BA1335,"")</f>
        <v/>
      </c>
      <c r="W1170" s="45"/>
      <c r="AE1170" s="45"/>
      <c r="AN1170" s="45"/>
      <c r="AU1170" s="45"/>
      <c r="BA1170" s="45"/>
      <c r="BE1170" s="45"/>
      <c r="BJ1170" s="44" t="str">
        <f>IF(COUNTA(Wedstrijden!I1335:S1335)&lt;&gt;0,1,"")</f>
        <v/>
      </c>
      <c r="BK1170" s="44" t="str">
        <f t="shared" si="108"/>
        <v/>
      </c>
      <c r="BL1170" s="44" t="str">
        <f>IF(Wedstrijden!I1335="x","AA","")</f>
        <v/>
      </c>
      <c r="BM1170" s="44" t="str">
        <f>IF(Wedstrijden!J1335="x","A","")</f>
        <v/>
      </c>
      <c r="BN1170" s="44" t="str">
        <f>IF(Wedstrijden!K1335="x","B1","")</f>
        <v/>
      </c>
      <c r="BO1170" s="44" t="str">
        <f>IF(Wedstrijden!L1335="x","BB","")</f>
        <v/>
      </c>
      <c r="BP1170" s="44" t="str">
        <f>IF(Wedstrijden!M1335="x","B","")</f>
        <v/>
      </c>
      <c r="BQ1170" s="44" t="str">
        <f>IF(Wedstrijden!N1335="x","L1","")</f>
        <v/>
      </c>
      <c r="BR1170" s="44" t="str">
        <f>IF(Wedstrijden!O1335="x","L2","")</f>
        <v/>
      </c>
      <c r="BS1170" s="44" t="str">
        <f>IF(Wedstrijden!P1335="x","M1","")</f>
        <v/>
      </c>
      <c r="BT1170" s="44" t="str">
        <f>IF(Wedstrijden!Q1335="x","M2","")</f>
        <v/>
      </c>
      <c r="BU1170" s="44" t="str">
        <f>IF(Wedstrijden!R1335="x","Z1","")</f>
        <v/>
      </c>
      <c r="BV1170" s="44" t="str">
        <f>IF(Wedstrijden!S1335="x","Z2","")</f>
        <v/>
      </c>
      <c r="BW1170" s="44" t="str">
        <f>IF(COUNTA(Wedstrijden!T1335:AB1335)&lt;&gt;0,1,"")</f>
        <v/>
      </c>
      <c r="BX1170" s="44" t="str">
        <f t="shared" si="109"/>
        <v/>
      </c>
      <c r="BY1170" s="44" t="str">
        <f>IF(Wedstrijden!T1335="x","BB","")</f>
        <v/>
      </c>
      <c r="BZ1170" s="44" t="str">
        <f>IF(Wedstrijden!U1335="x","B","")</f>
        <v/>
      </c>
      <c r="CA1170" s="44" t="str">
        <f>IF(Wedstrijden!V1335="x","L1","")</f>
        <v/>
      </c>
      <c r="CB1170" s="44" t="str">
        <f>IF(Wedstrijden!W1335="x","L2","")</f>
        <v/>
      </c>
      <c r="CC1170" s="44" t="str">
        <f>IF(Wedstrijden!X1335="x","M1","")</f>
        <v/>
      </c>
      <c r="CD1170" s="44" t="str">
        <f>IF(Wedstrijden!Y1335="x","M2","")</f>
        <v/>
      </c>
      <c r="CE1170" s="44" t="str">
        <f>IF(Wedstrijden!Z1335="x","Z1","")</f>
        <v/>
      </c>
      <c r="CF1170" s="44" t="str">
        <f>IF(Wedstrijden!AA1335="x","Z2","")</f>
        <v/>
      </c>
      <c r="CG1170" s="44" t="str">
        <f>IF(Wedstrijden!AB1335="x","ZZL","")</f>
        <v/>
      </c>
      <c r="CL1170" s="44" t="str">
        <f>IF(COUNTA(Wedstrijden!AC1335:AJ1335)&lt;&gt;0,2,"")</f>
        <v/>
      </c>
      <c r="CM1170" s="44" t="str">
        <f t="shared" si="110"/>
        <v/>
      </c>
      <c r="CN1170" s="44" t="str">
        <f>IF(Wedstrijden!AC1335="x","AA","")</f>
        <v/>
      </c>
      <c r="CO1170" s="44" t="str">
        <f>IF(Wedstrijden!AD1335="x","A","")</f>
        <v/>
      </c>
      <c r="CP1170" s="44" t="str">
        <f>IF(Wedstrijden!AE1335="x","BB","")</f>
        <v/>
      </c>
      <c r="CQ1170" s="44" t="str">
        <f>IF(Wedstrijden!AF1335="x","B","")</f>
        <v/>
      </c>
      <c r="CR1170" s="44" t="str">
        <f>IF(Wedstrijden!AG1335="x","L","")</f>
        <v/>
      </c>
      <c r="CS1170" s="44" t="str">
        <f>IF(Wedstrijden!AH1335="x","M","")</f>
        <v/>
      </c>
      <c r="CT1170" s="44" t="str">
        <f>IF(Wedstrijden!AI1335="x","Z","")</f>
        <v/>
      </c>
      <c r="CU1170" s="44" t="str">
        <f>IF(Wedstrijden!AJ1335="x","ZZ","")</f>
        <v/>
      </c>
      <c r="CV1170" s="44" t="str">
        <f>IF(COUNTA(Wedstrijden!AK1335:AQ1335)&lt;&gt;0,2,"")</f>
        <v/>
      </c>
      <c r="CW1170" s="44" t="str">
        <f t="shared" si="111"/>
        <v/>
      </c>
      <c r="CX1170" s="44" t="str">
        <f>IF(Wedstrijden!AK1335="x","BB","")</f>
        <v/>
      </c>
      <c r="CY1170" s="44" t="str">
        <f>IF(Wedstrijden!AL1335="x","B","")</f>
        <v/>
      </c>
      <c r="CZ1170" s="44" t="str">
        <f>IF(Wedstrijden!AM1335="x","L","")</f>
        <v/>
      </c>
      <c r="DA1170" s="44" t="str">
        <f>IF(Wedstrijden!AN1335="x","M","")</f>
        <v/>
      </c>
      <c r="DB1170" s="44" t="str">
        <f>IF(Wedstrijden!AO1335="x","Z","")</f>
        <v/>
      </c>
      <c r="DC1170" s="44" t="str">
        <f>IF(Wedstrijden!AP1335="x","ZZ","")</f>
        <v/>
      </c>
      <c r="DD1170" s="44" t="str">
        <f>IF(Wedstrijden!AQ1335="x","1.40","")</f>
        <v/>
      </c>
      <c r="DE1170" s="44" t="str">
        <f>IF(COUNTA(Wedstrijden!AR1335:AT1335)&lt;&gt;0,6,"")</f>
        <v/>
      </c>
      <c r="DF1170" s="44" t="str">
        <f t="shared" si="112"/>
        <v/>
      </c>
      <c r="DG1170" s="44" t="str">
        <f>IF(Wedstrijden!AR1335="x","L","")</f>
        <v/>
      </c>
      <c r="DH1170" s="44" t="str">
        <f>IF(Wedstrijden!AS1335="x","M","")</f>
        <v/>
      </c>
      <c r="DI1170" s="44" t="str">
        <f>IF(Wedstrijden!AT1335="x","Z","")</f>
        <v/>
      </c>
      <c r="DJ1170" s="44" t="str">
        <f>IF(COUNTA(Wedstrijden!AU1335:AW1335)&lt;&gt;0,6,"")</f>
        <v/>
      </c>
      <c r="DK1170" s="44" t="str">
        <f t="shared" si="113"/>
        <v/>
      </c>
      <c r="DL1170" s="44" t="str">
        <f>IF(Wedstrijden!AU1335="x","L","")</f>
        <v/>
      </c>
      <c r="DM1170" s="44" t="str">
        <f>IF(Wedstrijden!AV1335="x","M","")</f>
        <v/>
      </c>
      <c r="DN1170" s="44" t="str">
        <f>IF(Wedstrijden!AW1335="x","Z","")</f>
        <v/>
      </c>
    </row>
    <row r="1171" spans="1:118" ht="15">
      <c r="A1171" s="48" t="e">
        <f>Wedstrijden!#REF!</f>
        <v>#REF!</v>
      </c>
      <c r="B1171" s="44" t="str">
        <f>IFERROR(VLOOKUP(Wedstrijden!E1336,Wedstrijdlocaties!$B$2:$E$499,2,FALSE),"")</f>
        <v/>
      </c>
      <c r="C1171" s="44" t="str">
        <f>Wedstrijden!F1336</f>
        <v/>
      </c>
      <c r="D1171" s="44" t="str">
        <f>IFERROR(VLOOKUP(Wedstrijden!G1336,Organisaties!$B$2:$C$501,2,FALSE),"")</f>
        <v/>
      </c>
      <c r="E1171" s="44" t="str">
        <f>IFERROR(VLOOKUP(Wedstrijden!G1336,Organisaties!$B$2:$F$501,5,FALSE),"")</f>
        <v/>
      </c>
      <c r="F1171" s="44" t="str">
        <f>IF(Wedstrijden!BC1336&lt;&gt;"",Wedstrijden!BC1336,"")</f>
        <v/>
      </c>
      <c r="G1171" s="44">
        <f>IF(Wedstrijden!AY1336="Indoor",1,0)</f>
        <v>0</v>
      </c>
      <c r="H1171" s="44">
        <f>Wedstrijden!AZ1336</f>
        <v>0</v>
      </c>
      <c r="I1171" s="44" t="str">
        <f>IF(Wedstrijden!AX1336="Nee",0,IF(Wedstrijden!AX1336="Ja",1,""))</f>
        <v/>
      </c>
      <c r="J1171" s="44" t="str">
        <f>IF(Wedstrijden!BA1336&lt;&gt;"",Wedstrijden!BA1336,"")</f>
        <v/>
      </c>
      <c r="W1171" s="45"/>
      <c r="AE1171" s="45"/>
      <c r="AN1171" s="45"/>
      <c r="AU1171" s="45"/>
      <c r="BA1171" s="45"/>
      <c r="BE1171" s="45"/>
      <c r="BJ1171" s="44" t="str">
        <f>IF(COUNTA(Wedstrijden!I1336:S1336)&lt;&gt;0,1,"")</f>
        <v/>
      </c>
      <c r="BK1171" s="44" t="str">
        <f t="shared" si="108"/>
        <v/>
      </c>
      <c r="BL1171" s="44" t="str">
        <f>IF(Wedstrijden!I1336="x","AA","")</f>
        <v/>
      </c>
      <c r="BM1171" s="44" t="str">
        <f>IF(Wedstrijden!J1336="x","A","")</f>
        <v/>
      </c>
      <c r="BN1171" s="44" t="str">
        <f>IF(Wedstrijden!K1336="x","B1","")</f>
        <v/>
      </c>
      <c r="BO1171" s="44" t="str">
        <f>IF(Wedstrijden!L1336="x","BB","")</f>
        <v/>
      </c>
      <c r="BP1171" s="44" t="str">
        <f>IF(Wedstrijden!M1336="x","B","")</f>
        <v/>
      </c>
      <c r="BQ1171" s="44" t="str">
        <f>IF(Wedstrijden!N1336="x","L1","")</f>
        <v/>
      </c>
      <c r="BR1171" s="44" t="str">
        <f>IF(Wedstrijden!O1336="x","L2","")</f>
        <v/>
      </c>
      <c r="BS1171" s="44" t="str">
        <f>IF(Wedstrijden!P1336="x","M1","")</f>
        <v/>
      </c>
      <c r="BT1171" s="44" t="str">
        <f>IF(Wedstrijden!Q1336="x","M2","")</f>
        <v/>
      </c>
      <c r="BU1171" s="44" t="str">
        <f>IF(Wedstrijden!R1336="x","Z1","")</f>
        <v/>
      </c>
      <c r="BV1171" s="44" t="str">
        <f>IF(Wedstrijden!S1336="x","Z2","")</f>
        <v/>
      </c>
      <c r="BW1171" s="44" t="str">
        <f>IF(COUNTA(Wedstrijden!T1336:AB1336)&lt;&gt;0,1,"")</f>
        <v/>
      </c>
      <c r="BX1171" s="44" t="str">
        <f t="shared" si="109"/>
        <v/>
      </c>
      <c r="BY1171" s="44" t="str">
        <f>IF(Wedstrijden!T1336="x","BB","")</f>
        <v/>
      </c>
      <c r="BZ1171" s="44" t="str">
        <f>IF(Wedstrijden!U1336="x","B","")</f>
        <v/>
      </c>
      <c r="CA1171" s="44" t="str">
        <f>IF(Wedstrijden!V1336="x","L1","")</f>
        <v/>
      </c>
      <c r="CB1171" s="44" t="str">
        <f>IF(Wedstrijden!W1336="x","L2","")</f>
        <v/>
      </c>
      <c r="CC1171" s="44" t="str">
        <f>IF(Wedstrijden!X1336="x","M1","")</f>
        <v/>
      </c>
      <c r="CD1171" s="44" t="str">
        <f>IF(Wedstrijden!Y1336="x","M2","")</f>
        <v/>
      </c>
      <c r="CE1171" s="44" t="str">
        <f>IF(Wedstrijden!Z1336="x","Z1","")</f>
        <v/>
      </c>
      <c r="CF1171" s="44" t="str">
        <f>IF(Wedstrijden!AA1336="x","Z2","")</f>
        <v/>
      </c>
      <c r="CG1171" s="44" t="str">
        <f>IF(Wedstrijden!AB1336="x","ZZL","")</f>
        <v/>
      </c>
      <c r="CL1171" s="44" t="str">
        <f>IF(COUNTA(Wedstrijden!AC1336:AJ1336)&lt;&gt;0,2,"")</f>
        <v/>
      </c>
      <c r="CM1171" s="44" t="str">
        <f t="shared" si="110"/>
        <v/>
      </c>
      <c r="CN1171" s="44" t="str">
        <f>IF(Wedstrijden!AC1336="x","AA","")</f>
        <v/>
      </c>
      <c r="CO1171" s="44" t="str">
        <f>IF(Wedstrijden!AD1336="x","A","")</f>
        <v/>
      </c>
      <c r="CP1171" s="44" t="str">
        <f>IF(Wedstrijden!AE1336="x","BB","")</f>
        <v/>
      </c>
      <c r="CQ1171" s="44" t="str">
        <f>IF(Wedstrijden!AF1336="x","B","")</f>
        <v/>
      </c>
      <c r="CR1171" s="44" t="str">
        <f>IF(Wedstrijden!AG1336="x","L","")</f>
        <v/>
      </c>
      <c r="CS1171" s="44" t="str">
        <f>IF(Wedstrijden!AH1336="x","M","")</f>
        <v/>
      </c>
      <c r="CT1171" s="44" t="str">
        <f>IF(Wedstrijden!AI1336="x","Z","")</f>
        <v/>
      </c>
      <c r="CU1171" s="44" t="str">
        <f>IF(Wedstrijden!AJ1336="x","ZZ","")</f>
        <v/>
      </c>
      <c r="CV1171" s="44" t="str">
        <f>IF(COUNTA(Wedstrijden!AK1336:AQ1336)&lt;&gt;0,2,"")</f>
        <v/>
      </c>
      <c r="CW1171" s="44" t="str">
        <f t="shared" si="111"/>
        <v/>
      </c>
      <c r="CX1171" s="44" t="str">
        <f>IF(Wedstrijden!AK1336="x","BB","")</f>
        <v/>
      </c>
      <c r="CY1171" s="44" t="str">
        <f>IF(Wedstrijden!AL1336="x","B","")</f>
        <v/>
      </c>
      <c r="CZ1171" s="44" t="str">
        <f>IF(Wedstrijden!AM1336="x","L","")</f>
        <v/>
      </c>
      <c r="DA1171" s="44" t="str">
        <f>IF(Wedstrijden!AN1336="x","M","")</f>
        <v/>
      </c>
      <c r="DB1171" s="44" t="str">
        <f>IF(Wedstrijden!AO1336="x","Z","")</f>
        <v/>
      </c>
      <c r="DC1171" s="44" t="str">
        <f>IF(Wedstrijden!AP1336="x","ZZ","")</f>
        <v/>
      </c>
      <c r="DD1171" s="44" t="str">
        <f>IF(Wedstrijden!AQ1336="x","1.40","")</f>
        <v/>
      </c>
      <c r="DE1171" s="44" t="str">
        <f>IF(COUNTA(Wedstrijden!AR1336:AT1336)&lt;&gt;0,6,"")</f>
        <v/>
      </c>
      <c r="DF1171" s="44" t="str">
        <f t="shared" si="112"/>
        <v/>
      </c>
      <c r="DG1171" s="44" t="str">
        <f>IF(Wedstrijden!AR1336="x","L","")</f>
        <v/>
      </c>
      <c r="DH1171" s="44" t="str">
        <f>IF(Wedstrijden!AS1336="x","M","")</f>
        <v/>
      </c>
      <c r="DI1171" s="44" t="str">
        <f>IF(Wedstrijden!AT1336="x","Z","")</f>
        <v/>
      </c>
      <c r="DJ1171" s="44" t="str">
        <f>IF(COUNTA(Wedstrijden!AU1336:AW1336)&lt;&gt;0,6,"")</f>
        <v/>
      </c>
      <c r="DK1171" s="44" t="str">
        <f t="shared" si="113"/>
        <v/>
      </c>
      <c r="DL1171" s="44" t="str">
        <f>IF(Wedstrijden!AU1336="x","L","")</f>
        <v/>
      </c>
      <c r="DM1171" s="44" t="str">
        <f>IF(Wedstrijden!AV1336="x","M","")</f>
        <v/>
      </c>
      <c r="DN1171" s="44" t="str">
        <f>IF(Wedstrijden!AW1336="x","Z","")</f>
        <v/>
      </c>
    </row>
    <row r="1172" spans="1:118" ht="15">
      <c r="A1172" s="48" t="e">
        <f>Wedstrijden!#REF!</f>
        <v>#REF!</v>
      </c>
      <c r="B1172" s="44" t="str">
        <f>IFERROR(VLOOKUP(Wedstrijden!E1337,Wedstrijdlocaties!$B$2:$E$499,2,FALSE),"")</f>
        <v/>
      </c>
      <c r="C1172" s="44" t="str">
        <f>Wedstrijden!F1337</f>
        <v/>
      </c>
      <c r="D1172" s="44" t="str">
        <f>IFERROR(VLOOKUP(Wedstrijden!G1337,Organisaties!$B$2:$C$501,2,FALSE),"")</f>
        <v/>
      </c>
      <c r="E1172" s="44" t="str">
        <f>IFERROR(VLOOKUP(Wedstrijden!G1337,Organisaties!$B$2:$F$501,5,FALSE),"")</f>
        <v/>
      </c>
      <c r="F1172" s="44" t="str">
        <f>IF(Wedstrijden!BC1337&lt;&gt;"",Wedstrijden!BC1337,"")</f>
        <v/>
      </c>
      <c r="G1172" s="44">
        <f>IF(Wedstrijden!AY1337="Indoor",1,0)</f>
        <v>0</v>
      </c>
      <c r="H1172" s="44">
        <f>Wedstrijden!AZ1337</f>
        <v>0</v>
      </c>
      <c r="I1172" s="44" t="str">
        <f>IF(Wedstrijden!AX1337="Nee",0,IF(Wedstrijden!AX1337="Ja",1,""))</f>
        <v/>
      </c>
      <c r="J1172" s="44" t="str">
        <f>IF(Wedstrijden!BA1337&lt;&gt;"",Wedstrijden!BA1337,"")</f>
        <v/>
      </c>
      <c r="W1172" s="45"/>
      <c r="AE1172" s="45"/>
      <c r="AN1172" s="45"/>
      <c r="AU1172" s="45"/>
      <c r="BA1172" s="45"/>
      <c r="BE1172" s="45"/>
      <c r="BJ1172" s="44" t="str">
        <f>IF(COUNTA(Wedstrijden!I1337:S1337)&lt;&gt;0,1,"")</f>
        <v/>
      </c>
      <c r="BK1172" s="44" t="str">
        <f t="shared" si="108"/>
        <v/>
      </c>
      <c r="BL1172" s="44" t="str">
        <f>IF(Wedstrijden!I1337="x","AA","")</f>
        <v/>
      </c>
      <c r="BM1172" s="44" t="str">
        <f>IF(Wedstrijden!J1337="x","A","")</f>
        <v/>
      </c>
      <c r="BN1172" s="44" t="str">
        <f>IF(Wedstrijden!K1337="x","B1","")</f>
        <v/>
      </c>
      <c r="BO1172" s="44" t="str">
        <f>IF(Wedstrijden!L1337="x","BB","")</f>
        <v/>
      </c>
      <c r="BP1172" s="44" t="str">
        <f>IF(Wedstrijden!M1337="x","B","")</f>
        <v/>
      </c>
      <c r="BQ1172" s="44" t="str">
        <f>IF(Wedstrijden!N1337="x","L1","")</f>
        <v/>
      </c>
      <c r="BR1172" s="44" t="str">
        <f>IF(Wedstrijden!O1337="x","L2","")</f>
        <v/>
      </c>
      <c r="BS1172" s="44" t="str">
        <f>IF(Wedstrijden!P1337="x","M1","")</f>
        <v/>
      </c>
      <c r="BT1172" s="44" t="str">
        <f>IF(Wedstrijden!Q1337="x","M2","")</f>
        <v/>
      </c>
      <c r="BU1172" s="44" t="str">
        <f>IF(Wedstrijden!R1337="x","Z1","")</f>
        <v/>
      </c>
      <c r="BV1172" s="44" t="str">
        <f>IF(Wedstrijden!S1337="x","Z2","")</f>
        <v/>
      </c>
      <c r="BW1172" s="44" t="str">
        <f>IF(COUNTA(Wedstrijden!T1337:AB1337)&lt;&gt;0,1,"")</f>
        <v/>
      </c>
      <c r="BX1172" s="44" t="str">
        <f t="shared" si="109"/>
        <v/>
      </c>
      <c r="BY1172" s="44" t="str">
        <f>IF(Wedstrijden!T1337="x","BB","")</f>
        <v/>
      </c>
      <c r="BZ1172" s="44" t="str">
        <f>IF(Wedstrijden!U1337="x","B","")</f>
        <v/>
      </c>
      <c r="CA1172" s="44" t="str">
        <f>IF(Wedstrijden!V1337="x","L1","")</f>
        <v/>
      </c>
      <c r="CB1172" s="44" t="str">
        <f>IF(Wedstrijden!W1337="x","L2","")</f>
        <v/>
      </c>
      <c r="CC1172" s="44" t="str">
        <f>IF(Wedstrijden!X1337="x","M1","")</f>
        <v/>
      </c>
      <c r="CD1172" s="44" t="str">
        <f>IF(Wedstrijden!Y1337="x","M2","")</f>
        <v/>
      </c>
      <c r="CE1172" s="44" t="str">
        <f>IF(Wedstrijden!Z1337="x","Z1","")</f>
        <v/>
      </c>
      <c r="CF1172" s="44" t="str">
        <f>IF(Wedstrijden!AA1337="x","Z2","")</f>
        <v/>
      </c>
      <c r="CG1172" s="44" t="str">
        <f>IF(Wedstrijden!AB1337="x","ZZL","")</f>
        <v/>
      </c>
      <c r="CL1172" s="44" t="str">
        <f>IF(COUNTA(Wedstrijden!AC1337:AJ1337)&lt;&gt;0,2,"")</f>
        <v/>
      </c>
      <c r="CM1172" s="44" t="str">
        <f t="shared" si="110"/>
        <v/>
      </c>
      <c r="CN1172" s="44" t="str">
        <f>IF(Wedstrijden!AC1337="x","AA","")</f>
        <v/>
      </c>
      <c r="CO1172" s="44" t="str">
        <f>IF(Wedstrijden!AD1337="x","A","")</f>
        <v/>
      </c>
      <c r="CP1172" s="44" t="str">
        <f>IF(Wedstrijden!AE1337="x","BB","")</f>
        <v/>
      </c>
      <c r="CQ1172" s="44" t="str">
        <f>IF(Wedstrijden!AF1337="x","B","")</f>
        <v/>
      </c>
      <c r="CR1172" s="44" t="str">
        <f>IF(Wedstrijden!AG1337="x","L","")</f>
        <v/>
      </c>
      <c r="CS1172" s="44" t="str">
        <f>IF(Wedstrijden!AH1337="x","M","")</f>
        <v/>
      </c>
      <c r="CT1172" s="44" t="str">
        <f>IF(Wedstrijden!AI1337="x","Z","")</f>
        <v/>
      </c>
      <c r="CU1172" s="44" t="str">
        <f>IF(Wedstrijden!AJ1337="x","ZZ","")</f>
        <v/>
      </c>
      <c r="CV1172" s="44" t="str">
        <f>IF(COUNTA(Wedstrijden!AK1337:AQ1337)&lt;&gt;0,2,"")</f>
        <v/>
      </c>
      <c r="CW1172" s="44" t="str">
        <f t="shared" si="111"/>
        <v/>
      </c>
      <c r="CX1172" s="44" t="str">
        <f>IF(Wedstrijden!AK1337="x","BB","")</f>
        <v/>
      </c>
      <c r="CY1172" s="44" t="str">
        <f>IF(Wedstrijden!AL1337="x","B","")</f>
        <v/>
      </c>
      <c r="CZ1172" s="44" t="str">
        <f>IF(Wedstrijden!AM1337="x","L","")</f>
        <v/>
      </c>
      <c r="DA1172" s="44" t="str">
        <f>IF(Wedstrijden!AN1337="x","M","")</f>
        <v/>
      </c>
      <c r="DB1172" s="44" t="str">
        <f>IF(Wedstrijden!AO1337="x","Z","")</f>
        <v/>
      </c>
      <c r="DC1172" s="44" t="str">
        <f>IF(Wedstrijden!AP1337="x","ZZ","")</f>
        <v/>
      </c>
      <c r="DD1172" s="44" t="str">
        <f>IF(Wedstrijden!AQ1337="x","1.40","")</f>
        <v/>
      </c>
      <c r="DE1172" s="44" t="str">
        <f>IF(COUNTA(Wedstrijden!AR1337:AT1337)&lt;&gt;0,6,"")</f>
        <v/>
      </c>
      <c r="DF1172" s="44" t="str">
        <f t="shared" si="112"/>
        <v/>
      </c>
      <c r="DG1172" s="44" t="str">
        <f>IF(Wedstrijden!AR1337="x","L","")</f>
        <v/>
      </c>
      <c r="DH1172" s="44" t="str">
        <f>IF(Wedstrijden!AS1337="x","M","")</f>
        <v/>
      </c>
      <c r="DI1172" s="44" t="str">
        <f>IF(Wedstrijden!AT1337="x","Z","")</f>
        <v/>
      </c>
      <c r="DJ1172" s="44" t="str">
        <f>IF(COUNTA(Wedstrijden!AU1337:AW1337)&lt;&gt;0,6,"")</f>
        <v/>
      </c>
      <c r="DK1172" s="44" t="str">
        <f t="shared" si="113"/>
        <v/>
      </c>
      <c r="DL1172" s="44" t="str">
        <f>IF(Wedstrijden!AU1337="x","L","")</f>
        <v/>
      </c>
      <c r="DM1172" s="44" t="str">
        <f>IF(Wedstrijden!AV1337="x","M","")</f>
        <v/>
      </c>
      <c r="DN1172" s="44" t="str">
        <f>IF(Wedstrijden!AW1337="x","Z","")</f>
        <v/>
      </c>
    </row>
    <row r="1173" spans="1:118" ht="15">
      <c r="A1173" s="48" t="e">
        <f>Wedstrijden!#REF!</f>
        <v>#REF!</v>
      </c>
      <c r="B1173" s="44" t="str">
        <f>IFERROR(VLOOKUP(Wedstrijden!E1338,Wedstrijdlocaties!$B$2:$E$499,2,FALSE),"")</f>
        <v/>
      </c>
      <c r="C1173" s="44" t="str">
        <f>Wedstrijden!F1338</f>
        <v/>
      </c>
      <c r="D1173" s="44" t="str">
        <f>IFERROR(VLOOKUP(Wedstrijden!G1338,Organisaties!$B$2:$C$501,2,FALSE),"")</f>
        <v/>
      </c>
      <c r="E1173" s="44" t="str">
        <f>IFERROR(VLOOKUP(Wedstrijden!G1338,Organisaties!$B$2:$F$501,5,FALSE),"")</f>
        <v/>
      </c>
      <c r="F1173" s="44" t="str">
        <f>IF(Wedstrijden!BC1338&lt;&gt;"",Wedstrijden!BC1338,"")</f>
        <v/>
      </c>
      <c r="G1173" s="44">
        <f>IF(Wedstrijden!AY1338="Indoor",1,0)</f>
        <v>0</v>
      </c>
      <c r="H1173" s="44">
        <f>Wedstrijden!AZ1338</f>
        <v>0</v>
      </c>
      <c r="I1173" s="44" t="str">
        <f>IF(Wedstrijden!AX1338="Nee",0,IF(Wedstrijden!AX1338="Ja",1,""))</f>
        <v/>
      </c>
      <c r="J1173" s="44" t="str">
        <f>IF(Wedstrijden!BA1338&lt;&gt;"",Wedstrijden!BA1338,"")</f>
        <v/>
      </c>
      <c r="W1173" s="45"/>
      <c r="AE1173" s="45"/>
      <c r="AN1173" s="45"/>
      <c r="AU1173" s="45"/>
      <c r="BA1173" s="45"/>
      <c r="BE1173" s="45"/>
      <c r="BJ1173" s="44" t="str">
        <f>IF(COUNTA(Wedstrijden!I1338:S1338)&lt;&gt;0,1,"")</f>
        <v/>
      </c>
      <c r="BK1173" s="44" t="str">
        <f t="shared" si="108"/>
        <v/>
      </c>
      <c r="BL1173" s="44" t="str">
        <f>IF(Wedstrijden!I1338="x","AA","")</f>
        <v/>
      </c>
      <c r="BM1173" s="44" t="str">
        <f>IF(Wedstrijden!J1338="x","A","")</f>
        <v/>
      </c>
      <c r="BN1173" s="44" t="str">
        <f>IF(Wedstrijden!K1338="x","B1","")</f>
        <v/>
      </c>
      <c r="BO1173" s="44" t="str">
        <f>IF(Wedstrijden!L1338="x","BB","")</f>
        <v/>
      </c>
      <c r="BP1173" s="44" t="str">
        <f>IF(Wedstrijden!M1338="x","B","")</f>
        <v/>
      </c>
      <c r="BQ1173" s="44" t="str">
        <f>IF(Wedstrijden!N1338="x","L1","")</f>
        <v/>
      </c>
      <c r="BR1173" s="44" t="str">
        <f>IF(Wedstrijden!O1338="x","L2","")</f>
        <v/>
      </c>
      <c r="BS1173" s="44" t="str">
        <f>IF(Wedstrijden!P1338="x","M1","")</f>
        <v/>
      </c>
      <c r="BT1173" s="44" t="str">
        <f>IF(Wedstrijden!Q1338="x","M2","")</f>
        <v/>
      </c>
      <c r="BU1173" s="44" t="str">
        <f>IF(Wedstrijden!R1338="x","Z1","")</f>
        <v/>
      </c>
      <c r="BV1173" s="44" t="str">
        <f>IF(Wedstrijden!S1338="x","Z2","")</f>
        <v/>
      </c>
      <c r="BW1173" s="44" t="str">
        <f>IF(COUNTA(Wedstrijden!T1338:AB1338)&lt;&gt;0,1,"")</f>
        <v/>
      </c>
      <c r="BX1173" s="44" t="str">
        <f t="shared" si="109"/>
        <v/>
      </c>
      <c r="BY1173" s="44" t="str">
        <f>IF(Wedstrijden!T1338="x","BB","")</f>
        <v/>
      </c>
      <c r="BZ1173" s="44" t="str">
        <f>IF(Wedstrijden!U1338="x","B","")</f>
        <v/>
      </c>
      <c r="CA1173" s="44" t="str">
        <f>IF(Wedstrijden!V1338="x","L1","")</f>
        <v/>
      </c>
      <c r="CB1173" s="44" t="str">
        <f>IF(Wedstrijden!W1338="x","L2","")</f>
        <v/>
      </c>
      <c r="CC1173" s="44" t="str">
        <f>IF(Wedstrijden!X1338="x","M1","")</f>
        <v/>
      </c>
      <c r="CD1173" s="44" t="str">
        <f>IF(Wedstrijden!Y1338="x","M2","")</f>
        <v/>
      </c>
      <c r="CE1173" s="44" t="str">
        <f>IF(Wedstrijden!Z1338="x","Z1","")</f>
        <v/>
      </c>
      <c r="CF1173" s="44" t="str">
        <f>IF(Wedstrijden!AA1338="x","Z2","")</f>
        <v/>
      </c>
      <c r="CG1173" s="44" t="str">
        <f>IF(Wedstrijden!AB1338="x","ZZL","")</f>
        <v/>
      </c>
      <c r="CL1173" s="44" t="str">
        <f>IF(COUNTA(Wedstrijden!AC1338:AJ1338)&lt;&gt;0,2,"")</f>
        <v/>
      </c>
      <c r="CM1173" s="44" t="str">
        <f t="shared" si="110"/>
        <v/>
      </c>
      <c r="CN1173" s="44" t="str">
        <f>IF(Wedstrijden!AC1338="x","AA","")</f>
        <v/>
      </c>
      <c r="CO1173" s="44" t="str">
        <f>IF(Wedstrijden!AD1338="x","A","")</f>
        <v/>
      </c>
      <c r="CP1173" s="44" t="str">
        <f>IF(Wedstrijden!AE1338="x","BB","")</f>
        <v/>
      </c>
      <c r="CQ1173" s="44" t="str">
        <f>IF(Wedstrijden!AF1338="x","B","")</f>
        <v/>
      </c>
      <c r="CR1173" s="44" t="str">
        <f>IF(Wedstrijden!AG1338="x","L","")</f>
        <v/>
      </c>
      <c r="CS1173" s="44" t="str">
        <f>IF(Wedstrijden!AH1338="x","M","")</f>
        <v/>
      </c>
      <c r="CT1173" s="44" t="str">
        <f>IF(Wedstrijden!AI1338="x","Z","")</f>
        <v/>
      </c>
      <c r="CU1173" s="44" t="str">
        <f>IF(Wedstrijden!AJ1338="x","ZZ","")</f>
        <v/>
      </c>
      <c r="CV1173" s="44" t="str">
        <f>IF(COUNTA(Wedstrijden!AK1338:AQ1338)&lt;&gt;0,2,"")</f>
        <v/>
      </c>
      <c r="CW1173" s="44" t="str">
        <f t="shared" si="111"/>
        <v/>
      </c>
      <c r="CX1173" s="44" t="str">
        <f>IF(Wedstrijden!AK1338="x","BB","")</f>
        <v/>
      </c>
      <c r="CY1173" s="44" t="str">
        <f>IF(Wedstrijden!AL1338="x","B","")</f>
        <v/>
      </c>
      <c r="CZ1173" s="44" t="str">
        <f>IF(Wedstrijden!AM1338="x","L","")</f>
        <v/>
      </c>
      <c r="DA1173" s="44" t="str">
        <f>IF(Wedstrijden!AN1338="x","M","")</f>
        <v/>
      </c>
      <c r="DB1173" s="44" t="str">
        <f>IF(Wedstrijden!AO1338="x","Z","")</f>
        <v/>
      </c>
      <c r="DC1173" s="44" t="str">
        <f>IF(Wedstrijden!AP1338="x","ZZ","")</f>
        <v/>
      </c>
      <c r="DD1173" s="44" t="str">
        <f>IF(Wedstrijden!AQ1338="x","1.40","")</f>
        <v/>
      </c>
      <c r="DE1173" s="44" t="str">
        <f>IF(COUNTA(Wedstrijden!AR1338:AT1338)&lt;&gt;0,6,"")</f>
        <v/>
      </c>
      <c r="DF1173" s="44" t="str">
        <f t="shared" si="112"/>
        <v/>
      </c>
      <c r="DG1173" s="44" t="str">
        <f>IF(Wedstrijden!AR1338="x","L","")</f>
        <v/>
      </c>
      <c r="DH1173" s="44" t="str">
        <f>IF(Wedstrijden!AS1338="x","M","")</f>
        <v/>
      </c>
      <c r="DI1173" s="44" t="str">
        <f>IF(Wedstrijden!AT1338="x","Z","")</f>
        <v/>
      </c>
      <c r="DJ1173" s="44" t="str">
        <f>IF(COUNTA(Wedstrijden!AU1338:AW1338)&lt;&gt;0,6,"")</f>
        <v/>
      </c>
      <c r="DK1173" s="44" t="str">
        <f t="shared" si="113"/>
        <v/>
      </c>
      <c r="DL1173" s="44" t="str">
        <f>IF(Wedstrijden!AU1338="x","L","")</f>
        <v/>
      </c>
      <c r="DM1173" s="44" t="str">
        <f>IF(Wedstrijden!AV1338="x","M","")</f>
        <v/>
      </c>
      <c r="DN1173" s="44" t="str">
        <f>IF(Wedstrijden!AW1338="x","Z","")</f>
        <v/>
      </c>
    </row>
    <row r="1174" spans="1:118" ht="15">
      <c r="A1174" s="48" t="e">
        <f>Wedstrijden!#REF!</f>
        <v>#REF!</v>
      </c>
      <c r="B1174" s="44" t="str">
        <f>IFERROR(VLOOKUP(Wedstrijden!E1339,Wedstrijdlocaties!$B$2:$E$499,2,FALSE),"")</f>
        <v/>
      </c>
      <c r="C1174" s="44" t="str">
        <f>Wedstrijden!F1339</f>
        <v/>
      </c>
      <c r="D1174" s="44" t="str">
        <f>IFERROR(VLOOKUP(Wedstrijden!G1339,Organisaties!$B$2:$C$501,2,FALSE),"")</f>
        <v/>
      </c>
      <c r="E1174" s="44" t="str">
        <f>IFERROR(VLOOKUP(Wedstrijden!G1339,Organisaties!$B$2:$F$501,5,FALSE),"")</f>
        <v/>
      </c>
      <c r="F1174" s="44" t="str">
        <f>IF(Wedstrijden!BC1339&lt;&gt;"",Wedstrijden!BC1339,"")</f>
        <v/>
      </c>
      <c r="G1174" s="44">
        <f>IF(Wedstrijden!AY1339="Indoor",1,0)</f>
        <v>0</v>
      </c>
      <c r="H1174" s="44">
        <f>Wedstrijden!AZ1339</f>
        <v>0</v>
      </c>
      <c r="I1174" s="44" t="str">
        <f>IF(Wedstrijden!AX1339="Nee",0,IF(Wedstrijden!AX1339="Ja",1,""))</f>
        <v/>
      </c>
      <c r="J1174" s="44" t="str">
        <f>IF(Wedstrijden!BA1339&lt;&gt;"",Wedstrijden!BA1339,"")</f>
        <v/>
      </c>
      <c r="W1174" s="45"/>
      <c r="AE1174" s="45"/>
      <c r="AN1174" s="45"/>
      <c r="AU1174" s="45"/>
      <c r="BA1174" s="45"/>
      <c r="BE1174" s="45"/>
      <c r="BJ1174" s="44" t="str">
        <f>IF(COUNTA(Wedstrijden!I1339:S1339)&lt;&gt;0,1,"")</f>
        <v/>
      </c>
      <c r="BK1174" s="44" t="str">
        <f t="shared" si="108"/>
        <v/>
      </c>
      <c r="BL1174" s="44" t="str">
        <f>IF(Wedstrijden!I1339="x","AA","")</f>
        <v/>
      </c>
      <c r="BM1174" s="44" t="str">
        <f>IF(Wedstrijden!J1339="x","A","")</f>
        <v/>
      </c>
      <c r="BN1174" s="44" t="str">
        <f>IF(Wedstrijden!K1339="x","B1","")</f>
        <v/>
      </c>
      <c r="BO1174" s="44" t="str">
        <f>IF(Wedstrijden!L1339="x","BB","")</f>
        <v/>
      </c>
      <c r="BP1174" s="44" t="str">
        <f>IF(Wedstrijden!M1339="x","B","")</f>
        <v/>
      </c>
      <c r="BQ1174" s="44" t="str">
        <f>IF(Wedstrijden!N1339="x","L1","")</f>
        <v/>
      </c>
      <c r="BR1174" s="44" t="str">
        <f>IF(Wedstrijden!O1339="x","L2","")</f>
        <v/>
      </c>
      <c r="BS1174" s="44" t="str">
        <f>IF(Wedstrijden!P1339="x","M1","")</f>
        <v/>
      </c>
      <c r="BT1174" s="44" t="str">
        <f>IF(Wedstrijden!Q1339="x","M2","")</f>
        <v/>
      </c>
      <c r="BU1174" s="44" t="str">
        <f>IF(Wedstrijden!R1339="x","Z1","")</f>
        <v/>
      </c>
      <c r="BV1174" s="44" t="str">
        <f>IF(Wedstrijden!S1339="x","Z2","")</f>
        <v/>
      </c>
      <c r="BW1174" s="44" t="str">
        <f>IF(COUNTA(Wedstrijden!T1339:AB1339)&lt;&gt;0,1,"")</f>
        <v/>
      </c>
      <c r="BX1174" s="44" t="str">
        <f t="shared" si="109"/>
        <v/>
      </c>
      <c r="BY1174" s="44" t="str">
        <f>IF(Wedstrijden!T1339="x","BB","")</f>
        <v/>
      </c>
      <c r="BZ1174" s="44" t="str">
        <f>IF(Wedstrijden!U1339="x","B","")</f>
        <v/>
      </c>
      <c r="CA1174" s="44" t="str">
        <f>IF(Wedstrijden!V1339="x","L1","")</f>
        <v/>
      </c>
      <c r="CB1174" s="44" t="str">
        <f>IF(Wedstrijden!W1339="x","L2","")</f>
        <v/>
      </c>
      <c r="CC1174" s="44" t="str">
        <f>IF(Wedstrijden!X1339="x","M1","")</f>
        <v/>
      </c>
      <c r="CD1174" s="44" t="str">
        <f>IF(Wedstrijden!Y1339="x","M2","")</f>
        <v/>
      </c>
      <c r="CE1174" s="44" t="str">
        <f>IF(Wedstrijden!Z1339="x","Z1","")</f>
        <v/>
      </c>
      <c r="CF1174" s="44" t="str">
        <f>IF(Wedstrijden!AA1339="x","Z2","")</f>
        <v/>
      </c>
      <c r="CG1174" s="44" t="str">
        <f>IF(Wedstrijden!AB1339="x","ZZL","")</f>
        <v/>
      </c>
      <c r="CL1174" s="44" t="str">
        <f>IF(COUNTA(Wedstrijden!AC1339:AJ1339)&lt;&gt;0,2,"")</f>
        <v/>
      </c>
      <c r="CM1174" s="44" t="str">
        <f t="shared" si="110"/>
        <v/>
      </c>
      <c r="CN1174" s="44" t="str">
        <f>IF(Wedstrijden!AC1339="x","AA","")</f>
        <v/>
      </c>
      <c r="CO1174" s="44" t="str">
        <f>IF(Wedstrijden!AD1339="x","A","")</f>
        <v/>
      </c>
      <c r="CP1174" s="44" t="str">
        <f>IF(Wedstrijden!AE1339="x","BB","")</f>
        <v/>
      </c>
      <c r="CQ1174" s="44" t="str">
        <f>IF(Wedstrijden!AF1339="x","B","")</f>
        <v/>
      </c>
      <c r="CR1174" s="44" t="str">
        <f>IF(Wedstrijden!AG1339="x","L","")</f>
        <v/>
      </c>
      <c r="CS1174" s="44" t="str">
        <f>IF(Wedstrijden!AH1339="x","M","")</f>
        <v/>
      </c>
      <c r="CT1174" s="44" t="str">
        <f>IF(Wedstrijden!AI1339="x","Z","")</f>
        <v/>
      </c>
      <c r="CU1174" s="44" t="str">
        <f>IF(Wedstrijden!AJ1339="x","ZZ","")</f>
        <v/>
      </c>
      <c r="CV1174" s="44" t="str">
        <f>IF(COUNTA(Wedstrijden!AK1339:AQ1339)&lt;&gt;0,2,"")</f>
        <v/>
      </c>
      <c r="CW1174" s="44" t="str">
        <f t="shared" si="111"/>
        <v/>
      </c>
      <c r="CX1174" s="44" t="str">
        <f>IF(Wedstrijden!AK1339="x","BB","")</f>
        <v/>
      </c>
      <c r="CY1174" s="44" t="str">
        <f>IF(Wedstrijden!AL1339="x","B","")</f>
        <v/>
      </c>
      <c r="CZ1174" s="44" t="str">
        <f>IF(Wedstrijden!AM1339="x","L","")</f>
        <v/>
      </c>
      <c r="DA1174" s="44" t="str">
        <f>IF(Wedstrijden!AN1339="x","M","")</f>
        <v/>
      </c>
      <c r="DB1174" s="44" t="str">
        <f>IF(Wedstrijden!AO1339="x","Z","")</f>
        <v/>
      </c>
      <c r="DC1174" s="44" t="str">
        <f>IF(Wedstrijden!AP1339="x","ZZ","")</f>
        <v/>
      </c>
      <c r="DD1174" s="44" t="str">
        <f>IF(Wedstrijden!AQ1339="x","1.40","")</f>
        <v/>
      </c>
      <c r="DE1174" s="44" t="str">
        <f>IF(COUNTA(Wedstrijden!AR1339:AT1339)&lt;&gt;0,6,"")</f>
        <v/>
      </c>
      <c r="DF1174" s="44" t="str">
        <f t="shared" si="112"/>
        <v/>
      </c>
      <c r="DG1174" s="44" t="str">
        <f>IF(Wedstrijden!AR1339="x","L","")</f>
        <v/>
      </c>
      <c r="DH1174" s="44" t="str">
        <f>IF(Wedstrijden!AS1339="x","M","")</f>
        <v/>
      </c>
      <c r="DI1174" s="44" t="str">
        <f>IF(Wedstrijden!AT1339="x","Z","")</f>
        <v/>
      </c>
      <c r="DJ1174" s="44" t="str">
        <f>IF(COUNTA(Wedstrijden!AU1339:AW1339)&lt;&gt;0,6,"")</f>
        <v/>
      </c>
      <c r="DK1174" s="44" t="str">
        <f t="shared" si="113"/>
        <v/>
      </c>
      <c r="DL1174" s="44" t="str">
        <f>IF(Wedstrijden!AU1339="x","L","")</f>
        <v/>
      </c>
      <c r="DM1174" s="44" t="str">
        <f>IF(Wedstrijden!AV1339="x","M","")</f>
        <v/>
      </c>
      <c r="DN1174" s="44" t="str">
        <f>IF(Wedstrijden!AW1339="x","Z","")</f>
        <v/>
      </c>
    </row>
    <row r="1175" spans="1:118" ht="15">
      <c r="A1175" s="48" t="e">
        <f>Wedstrijden!#REF!</f>
        <v>#REF!</v>
      </c>
      <c r="B1175" s="44" t="str">
        <f>IFERROR(VLOOKUP(Wedstrijden!E1340,Wedstrijdlocaties!$B$2:$E$499,2,FALSE),"")</f>
        <v/>
      </c>
      <c r="C1175" s="44" t="str">
        <f>Wedstrijden!F1340</f>
        <v/>
      </c>
      <c r="D1175" s="44" t="str">
        <f>IFERROR(VLOOKUP(Wedstrijden!G1340,Organisaties!$B$2:$C$501,2,FALSE),"")</f>
        <v/>
      </c>
      <c r="E1175" s="44" t="str">
        <f>IFERROR(VLOOKUP(Wedstrijden!G1340,Organisaties!$B$2:$F$501,5,FALSE),"")</f>
        <v/>
      </c>
      <c r="F1175" s="44" t="str">
        <f>IF(Wedstrijden!BC1340&lt;&gt;"",Wedstrijden!BC1340,"")</f>
        <v/>
      </c>
      <c r="G1175" s="44">
        <f>IF(Wedstrijden!AY1340="Indoor",1,0)</f>
        <v>0</v>
      </c>
      <c r="H1175" s="44">
        <f>Wedstrijden!AZ1340</f>
        <v>0</v>
      </c>
      <c r="I1175" s="44" t="str">
        <f>IF(Wedstrijden!AX1340="Nee",0,IF(Wedstrijden!AX1340="Ja",1,""))</f>
        <v/>
      </c>
      <c r="J1175" s="44" t="str">
        <f>IF(Wedstrijden!BA1340&lt;&gt;"",Wedstrijden!BA1340,"")</f>
        <v/>
      </c>
      <c r="W1175" s="45"/>
      <c r="AE1175" s="45"/>
      <c r="AN1175" s="45"/>
      <c r="AU1175" s="45"/>
      <c r="BA1175" s="45"/>
      <c r="BE1175" s="45"/>
      <c r="BJ1175" s="44" t="str">
        <f>IF(COUNTA(Wedstrijden!I1340:S1340)&lt;&gt;0,1,"")</f>
        <v/>
      </c>
      <c r="BK1175" s="44" t="str">
        <f t="shared" si="108"/>
        <v/>
      </c>
      <c r="BL1175" s="44" t="str">
        <f>IF(Wedstrijden!I1340="x","AA","")</f>
        <v/>
      </c>
      <c r="BM1175" s="44" t="str">
        <f>IF(Wedstrijden!J1340="x","A","")</f>
        <v/>
      </c>
      <c r="BN1175" s="44" t="str">
        <f>IF(Wedstrijden!K1340="x","B1","")</f>
        <v/>
      </c>
      <c r="BO1175" s="44" t="str">
        <f>IF(Wedstrijden!L1340="x","BB","")</f>
        <v/>
      </c>
      <c r="BP1175" s="44" t="str">
        <f>IF(Wedstrijden!M1340="x","B","")</f>
        <v/>
      </c>
      <c r="BQ1175" s="44" t="str">
        <f>IF(Wedstrijden!N1340="x","L1","")</f>
        <v/>
      </c>
      <c r="BR1175" s="44" t="str">
        <f>IF(Wedstrijden!O1340="x","L2","")</f>
        <v/>
      </c>
      <c r="BS1175" s="44" t="str">
        <f>IF(Wedstrijden!P1340="x","M1","")</f>
        <v/>
      </c>
      <c r="BT1175" s="44" t="str">
        <f>IF(Wedstrijden!Q1340="x","M2","")</f>
        <v/>
      </c>
      <c r="BU1175" s="44" t="str">
        <f>IF(Wedstrijden!R1340="x","Z1","")</f>
        <v/>
      </c>
      <c r="BV1175" s="44" t="str">
        <f>IF(Wedstrijden!S1340="x","Z2","")</f>
        <v/>
      </c>
      <c r="BW1175" s="44" t="str">
        <f>IF(COUNTA(Wedstrijden!T1340:AB1340)&lt;&gt;0,1,"")</f>
        <v/>
      </c>
      <c r="BX1175" s="44" t="str">
        <f t="shared" si="109"/>
        <v/>
      </c>
      <c r="BY1175" s="44" t="str">
        <f>IF(Wedstrijden!T1340="x","BB","")</f>
        <v/>
      </c>
      <c r="BZ1175" s="44" t="str">
        <f>IF(Wedstrijden!U1340="x","B","")</f>
        <v/>
      </c>
      <c r="CA1175" s="44" t="str">
        <f>IF(Wedstrijden!V1340="x","L1","")</f>
        <v/>
      </c>
      <c r="CB1175" s="44" t="str">
        <f>IF(Wedstrijden!W1340="x","L2","")</f>
        <v/>
      </c>
      <c r="CC1175" s="44" t="str">
        <f>IF(Wedstrijden!X1340="x","M1","")</f>
        <v/>
      </c>
      <c r="CD1175" s="44" t="str">
        <f>IF(Wedstrijden!Y1340="x","M2","")</f>
        <v/>
      </c>
      <c r="CE1175" s="44" t="str">
        <f>IF(Wedstrijden!Z1340="x","Z1","")</f>
        <v/>
      </c>
      <c r="CF1175" s="44" t="str">
        <f>IF(Wedstrijden!AA1340="x","Z2","")</f>
        <v/>
      </c>
      <c r="CG1175" s="44" t="str">
        <f>IF(Wedstrijden!AB1340="x","ZZL","")</f>
        <v/>
      </c>
      <c r="CL1175" s="44" t="str">
        <f>IF(COUNTA(Wedstrijden!AC1340:AJ1340)&lt;&gt;0,2,"")</f>
        <v/>
      </c>
      <c r="CM1175" s="44" t="str">
        <f t="shared" si="110"/>
        <v/>
      </c>
      <c r="CN1175" s="44" t="str">
        <f>IF(Wedstrijden!AC1340="x","AA","")</f>
        <v/>
      </c>
      <c r="CO1175" s="44" t="str">
        <f>IF(Wedstrijden!AD1340="x","A","")</f>
        <v/>
      </c>
      <c r="CP1175" s="44" t="str">
        <f>IF(Wedstrijden!AE1340="x","BB","")</f>
        <v/>
      </c>
      <c r="CQ1175" s="44" t="str">
        <f>IF(Wedstrijden!AF1340="x","B","")</f>
        <v/>
      </c>
      <c r="CR1175" s="44" t="str">
        <f>IF(Wedstrijden!AG1340="x","L","")</f>
        <v/>
      </c>
      <c r="CS1175" s="44" t="str">
        <f>IF(Wedstrijden!AH1340="x","M","")</f>
        <v/>
      </c>
      <c r="CT1175" s="44" t="str">
        <f>IF(Wedstrijden!AI1340="x","Z","")</f>
        <v/>
      </c>
      <c r="CU1175" s="44" t="str">
        <f>IF(Wedstrijden!AJ1340="x","ZZ","")</f>
        <v/>
      </c>
      <c r="CV1175" s="44" t="str">
        <f>IF(COUNTA(Wedstrijden!AK1340:AQ1340)&lt;&gt;0,2,"")</f>
        <v/>
      </c>
      <c r="CW1175" s="44" t="str">
        <f t="shared" si="111"/>
        <v/>
      </c>
      <c r="CX1175" s="44" t="str">
        <f>IF(Wedstrijden!AK1340="x","BB","")</f>
        <v/>
      </c>
      <c r="CY1175" s="44" t="str">
        <f>IF(Wedstrijden!AL1340="x","B","")</f>
        <v/>
      </c>
      <c r="CZ1175" s="44" t="str">
        <f>IF(Wedstrijden!AM1340="x","L","")</f>
        <v/>
      </c>
      <c r="DA1175" s="44" t="str">
        <f>IF(Wedstrijden!AN1340="x","M","")</f>
        <v/>
      </c>
      <c r="DB1175" s="44" t="str">
        <f>IF(Wedstrijden!AO1340="x","Z","")</f>
        <v/>
      </c>
      <c r="DC1175" s="44" t="str">
        <f>IF(Wedstrijden!AP1340="x","ZZ","")</f>
        <v/>
      </c>
      <c r="DD1175" s="44" t="str">
        <f>IF(Wedstrijden!AQ1340="x","1.40","")</f>
        <v/>
      </c>
      <c r="DE1175" s="44" t="str">
        <f>IF(COUNTA(Wedstrijden!AR1340:AT1340)&lt;&gt;0,6,"")</f>
        <v/>
      </c>
      <c r="DF1175" s="44" t="str">
        <f t="shared" si="112"/>
        <v/>
      </c>
      <c r="DG1175" s="44" t="str">
        <f>IF(Wedstrijden!AR1340="x","L","")</f>
        <v/>
      </c>
      <c r="DH1175" s="44" t="str">
        <f>IF(Wedstrijden!AS1340="x","M","")</f>
        <v/>
      </c>
      <c r="DI1175" s="44" t="str">
        <f>IF(Wedstrijden!AT1340="x","Z","")</f>
        <v/>
      </c>
      <c r="DJ1175" s="44" t="str">
        <f>IF(COUNTA(Wedstrijden!AU1340:AW1340)&lt;&gt;0,6,"")</f>
        <v/>
      </c>
      <c r="DK1175" s="44" t="str">
        <f t="shared" si="113"/>
        <v/>
      </c>
      <c r="DL1175" s="44" t="str">
        <f>IF(Wedstrijden!AU1340="x","L","")</f>
        <v/>
      </c>
      <c r="DM1175" s="44" t="str">
        <f>IF(Wedstrijden!AV1340="x","M","")</f>
        <v/>
      </c>
      <c r="DN1175" s="44" t="str">
        <f>IF(Wedstrijden!AW1340="x","Z","")</f>
        <v/>
      </c>
    </row>
    <row r="1176" spans="1:118" ht="15">
      <c r="A1176" s="48" t="e">
        <f>Wedstrijden!#REF!</f>
        <v>#REF!</v>
      </c>
      <c r="B1176" s="44" t="str">
        <f>IFERROR(VLOOKUP(Wedstrijden!E1341,Wedstrijdlocaties!$B$2:$E$499,2,FALSE),"")</f>
        <v/>
      </c>
      <c r="C1176" s="44" t="str">
        <f>Wedstrijden!F1341</f>
        <v/>
      </c>
      <c r="D1176" s="44" t="str">
        <f>IFERROR(VLOOKUP(Wedstrijden!G1341,Organisaties!$B$2:$C$501,2,FALSE),"")</f>
        <v/>
      </c>
      <c r="E1176" s="44" t="str">
        <f>IFERROR(VLOOKUP(Wedstrijden!G1341,Organisaties!$B$2:$F$501,5,FALSE),"")</f>
        <v/>
      </c>
      <c r="F1176" s="44" t="str">
        <f>IF(Wedstrijden!BC1341&lt;&gt;"",Wedstrijden!BC1341,"")</f>
        <v/>
      </c>
      <c r="G1176" s="44">
        <f>IF(Wedstrijden!AY1341="Indoor",1,0)</f>
        <v>0</v>
      </c>
      <c r="H1176" s="44">
        <f>Wedstrijden!AZ1341</f>
        <v>0</v>
      </c>
      <c r="I1176" s="44" t="str">
        <f>IF(Wedstrijden!AX1341="Nee",0,IF(Wedstrijden!AX1341="Ja",1,""))</f>
        <v/>
      </c>
      <c r="J1176" s="44" t="str">
        <f>IF(Wedstrijden!BA1341&lt;&gt;"",Wedstrijden!BA1341,"")</f>
        <v/>
      </c>
      <c r="W1176" s="45"/>
      <c r="AE1176" s="45"/>
      <c r="AN1176" s="45"/>
      <c r="AU1176" s="45"/>
      <c r="BA1176" s="45"/>
      <c r="BE1176" s="45"/>
      <c r="BJ1176" s="44" t="str">
        <f>IF(COUNTA(Wedstrijden!I1341:S1341)&lt;&gt;0,1,"")</f>
        <v/>
      </c>
      <c r="BK1176" s="44" t="str">
        <f t="shared" si="108"/>
        <v/>
      </c>
      <c r="BL1176" s="44" t="str">
        <f>IF(Wedstrijden!I1341="x","AA","")</f>
        <v/>
      </c>
      <c r="BM1176" s="44" t="str">
        <f>IF(Wedstrijden!J1341="x","A","")</f>
        <v/>
      </c>
      <c r="BN1176" s="44" t="str">
        <f>IF(Wedstrijden!K1341="x","B1","")</f>
        <v/>
      </c>
      <c r="BO1176" s="44" t="str">
        <f>IF(Wedstrijden!L1341="x","BB","")</f>
        <v/>
      </c>
      <c r="BP1176" s="44" t="str">
        <f>IF(Wedstrijden!M1341="x","B","")</f>
        <v/>
      </c>
      <c r="BQ1176" s="44" t="str">
        <f>IF(Wedstrijden!N1341="x","L1","")</f>
        <v/>
      </c>
      <c r="BR1176" s="44" t="str">
        <f>IF(Wedstrijden!O1341="x","L2","")</f>
        <v/>
      </c>
      <c r="BS1176" s="44" t="str">
        <f>IF(Wedstrijden!P1341="x","M1","")</f>
        <v/>
      </c>
      <c r="BT1176" s="44" t="str">
        <f>IF(Wedstrijden!Q1341="x","M2","")</f>
        <v/>
      </c>
      <c r="BU1176" s="44" t="str">
        <f>IF(Wedstrijden!R1341="x","Z1","")</f>
        <v/>
      </c>
      <c r="BV1176" s="44" t="str">
        <f>IF(Wedstrijden!S1341="x","Z2","")</f>
        <v/>
      </c>
      <c r="BW1176" s="44" t="str">
        <f>IF(COUNTA(Wedstrijden!T1341:AB1341)&lt;&gt;0,1,"")</f>
        <v/>
      </c>
      <c r="BX1176" s="44" t="str">
        <f t="shared" si="109"/>
        <v/>
      </c>
      <c r="BY1176" s="44" t="str">
        <f>IF(Wedstrijden!T1341="x","BB","")</f>
        <v/>
      </c>
      <c r="BZ1176" s="44" t="str">
        <f>IF(Wedstrijden!U1341="x","B","")</f>
        <v/>
      </c>
      <c r="CA1176" s="44" t="str">
        <f>IF(Wedstrijden!V1341="x","L1","")</f>
        <v/>
      </c>
      <c r="CB1176" s="44" t="str">
        <f>IF(Wedstrijden!W1341="x","L2","")</f>
        <v/>
      </c>
      <c r="CC1176" s="44" t="str">
        <f>IF(Wedstrijden!X1341="x","M1","")</f>
        <v/>
      </c>
      <c r="CD1176" s="44" t="str">
        <f>IF(Wedstrijden!Y1341="x","M2","")</f>
        <v/>
      </c>
      <c r="CE1176" s="44" t="str">
        <f>IF(Wedstrijden!Z1341="x","Z1","")</f>
        <v/>
      </c>
      <c r="CF1176" s="44" t="str">
        <f>IF(Wedstrijden!AA1341="x","Z2","")</f>
        <v/>
      </c>
      <c r="CG1176" s="44" t="str">
        <f>IF(Wedstrijden!AB1341="x","ZZL","")</f>
        <v/>
      </c>
      <c r="CL1176" s="44" t="str">
        <f>IF(COUNTA(Wedstrijden!AC1341:AJ1341)&lt;&gt;0,2,"")</f>
        <v/>
      </c>
      <c r="CM1176" s="44" t="str">
        <f t="shared" si="110"/>
        <v/>
      </c>
      <c r="CN1176" s="44" t="str">
        <f>IF(Wedstrijden!AC1341="x","AA","")</f>
        <v/>
      </c>
      <c r="CO1176" s="44" t="str">
        <f>IF(Wedstrijden!AD1341="x","A","")</f>
        <v/>
      </c>
      <c r="CP1176" s="44" t="str">
        <f>IF(Wedstrijden!AE1341="x","BB","")</f>
        <v/>
      </c>
      <c r="CQ1176" s="44" t="str">
        <f>IF(Wedstrijden!AF1341="x","B","")</f>
        <v/>
      </c>
      <c r="CR1176" s="44" t="str">
        <f>IF(Wedstrijden!AG1341="x","L","")</f>
        <v/>
      </c>
      <c r="CS1176" s="44" t="str">
        <f>IF(Wedstrijden!AH1341="x","M","")</f>
        <v/>
      </c>
      <c r="CT1176" s="44" t="str">
        <f>IF(Wedstrijden!AI1341="x","Z","")</f>
        <v/>
      </c>
      <c r="CU1176" s="44" t="str">
        <f>IF(Wedstrijden!AJ1341="x","ZZ","")</f>
        <v/>
      </c>
      <c r="CV1176" s="44" t="str">
        <f>IF(COUNTA(Wedstrijden!AK1341:AQ1341)&lt;&gt;0,2,"")</f>
        <v/>
      </c>
      <c r="CW1176" s="44" t="str">
        <f t="shared" si="111"/>
        <v/>
      </c>
      <c r="CX1176" s="44" t="str">
        <f>IF(Wedstrijden!AK1341="x","BB","")</f>
        <v/>
      </c>
      <c r="CY1176" s="44" t="str">
        <f>IF(Wedstrijden!AL1341="x","B","")</f>
        <v/>
      </c>
      <c r="CZ1176" s="44" t="str">
        <f>IF(Wedstrijden!AM1341="x","L","")</f>
        <v/>
      </c>
      <c r="DA1176" s="44" t="str">
        <f>IF(Wedstrijden!AN1341="x","M","")</f>
        <v/>
      </c>
      <c r="DB1176" s="44" t="str">
        <f>IF(Wedstrijden!AO1341="x","Z","")</f>
        <v/>
      </c>
      <c r="DC1176" s="44" t="str">
        <f>IF(Wedstrijden!AP1341="x","ZZ","")</f>
        <v/>
      </c>
      <c r="DD1176" s="44" t="str">
        <f>IF(Wedstrijden!AQ1341="x","1.40","")</f>
        <v/>
      </c>
      <c r="DE1176" s="44" t="str">
        <f>IF(COUNTA(Wedstrijden!AR1341:AT1341)&lt;&gt;0,6,"")</f>
        <v/>
      </c>
      <c r="DF1176" s="44" t="str">
        <f t="shared" si="112"/>
        <v/>
      </c>
      <c r="DG1176" s="44" t="str">
        <f>IF(Wedstrijden!AR1341="x","L","")</f>
        <v/>
      </c>
      <c r="DH1176" s="44" t="str">
        <f>IF(Wedstrijden!AS1341="x","M","")</f>
        <v/>
      </c>
      <c r="DI1176" s="44" t="str">
        <f>IF(Wedstrijden!AT1341="x","Z","")</f>
        <v/>
      </c>
      <c r="DJ1176" s="44" t="str">
        <f>IF(COUNTA(Wedstrijden!AU1341:AW1341)&lt;&gt;0,6,"")</f>
        <v/>
      </c>
      <c r="DK1176" s="44" t="str">
        <f t="shared" si="113"/>
        <v/>
      </c>
      <c r="DL1176" s="44" t="str">
        <f>IF(Wedstrijden!AU1341="x","L","")</f>
        <v/>
      </c>
      <c r="DM1176" s="44" t="str">
        <f>IF(Wedstrijden!AV1341="x","M","")</f>
        <v/>
      </c>
      <c r="DN1176" s="44" t="str">
        <f>IF(Wedstrijden!AW1341="x","Z","")</f>
        <v/>
      </c>
    </row>
    <row r="1177" spans="1:118" ht="15">
      <c r="A1177" s="48" t="e">
        <f>Wedstrijden!#REF!</f>
        <v>#REF!</v>
      </c>
      <c r="B1177" s="44" t="str">
        <f>IFERROR(VLOOKUP(Wedstrijden!E1342,Wedstrijdlocaties!$B$2:$E$499,2,FALSE),"")</f>
        <v/>
      </c>
      <c r="C1177" s="44" t="str">
        <f>Wedstrijden!F1342</f>
        <v/>
      </c>
      <c r="D1177" s="44" t="str">
        <f>IFERROR(VLOOKUP(Wedstrijden!G1342,Organisaties!$B$2:$C$501,2,FALSE),"")</f>
        <v/>
      </c>
      <c r="E1177" s="44" t="str">
        <f>IFERROR(VLOOKUP(Wedstrijden!G1342,Organisaties!$B$2:$F$501,5,FALSE),"")</f>
        <v/>
      </c>
      <c r="F1177" s="44" t="str">
        <f>IF(Wedstrijden!BC1342&lt;&gt;"",Wedstrijden!BC1342,"")</f>
        <v/>
      </c>
      <c r="G1177" s="44">
        <f>IF(Wedstrijden!AY1342="Indoor",1,0)</f>
        <v>0</v>
      </c>
      <c r="H1177" s="44">
        <f>Wedstrijden!AZ1342</f>
        <v>0</v>
      </c>
      <c r="I1177" s="44" t="str">
        <f>IF(Wedstrijden!AX1342="Nee",0,IF(Wedstrijden!AX1342="Ja",1,""))</f>
        <v/>
      </c>
      <c r="J1177" s="44" t="str">
        <f>IF(Wedstrijden!BA1342&lt;&gt;"",Wedstrijden!BA1342,"")</f>
        <v/>
      </c>
      <c r="W1177" s="45"/>
      <c r="AE1177" s="45"/>
      <c r="AN1177" s="45"/>
      <c r="AU1177" s="45"/>
      <c r="BA1177" s="45"/>
      <c r="BE1177" s="45"/>
      <c r="BJ1177" s="44" t="str">
        <f>IF(COUNTA(Wedstrijden!I1342:S1342)&lt;&gt;0,1,"")</f>
        <v/>
      </c>
      <c r="BK1177" s="44" t="str">
        <f t="shared" si="108"/>
        <v/>
      </c>
      <c r="BL1177" s="44" t="str">
        <f>IF(Wedstrijden!I1342="x","AA","")</f>
        <v/>
      </c>
      <c r="BM1177" s="44" t="str">
        <f>IF(Wedstrijden!J1342="x","A","")</f>
        <v/>
      </c>
      <c r="BN1177" s="44" t="str">
        <f>IF(Wedstrijden!K1342="x","B1","")</f>
        <v/>
      </c>
      <c r="BO1177" s="44" t="str">
        <f>IF(Wedstrijden!L1342="x","BB","")</f>
        <v/>
      </c>
      <c r="BP1177" s="44" t="str">
        <f>IF(Wedstrijden!M1342="x","B","")</f>
        <v/>
      </c>
      <c r="BQ1177" s="44" t="str">
        <f>IF(Wedstrijden!N1342="x","L1","")</f>
        <v/>
      </c>
      <c r="BR1177" s="44" t="str">
        <f>IF(Wedstrijden!O1342="x","L2","")</f>
        <v/>
      </c>
      <c r="BS1177" s="44" t="str">
        <f>IF(Wedstrijden!P1342="x","M1","")</f>
        <v/>
      </c>
      <c r="BT1177" s="44" t="str">
        <f>IF(Wedstrijden!Q1342="x","M2","")</f>
        <v/>
      </c>
      <c r="BU1177" s="44" t="str">
        <f>IF(Wedstrijden!R1342="x","Z1","")</f>
        <v/>
      </c>
      <c r="BV1177" s="44" t="str">
        <f>IF(Wedstrijden!S1342="x","Z2","")</f>
        <v/>
      </c>
      <c r="BW1177" s="44" t="str">
        <f>IF(COUNTA(Wedstrijden!T1342:AB1342)&lt;&gt;0,1,"")</f>
        <v/>
      </c>
      <c r="BX1177" s="44" t="str">
        <f t="shared" si="109"/>
        <v/>
      </c>
      <c r="BY1177" s="44" t="str">
        <f>IF(Wedstrijden!T1342="x","BB","")</f>
        <v/>
      </c>
      <c r="BZ1177" s="44" t="str">
        <f>IF(Wedstrijden!U1342="x","B","")</f>
        <v/>
      </c>
      <c r="CA1177" s="44" t="str">
        <f>IF(Wedstrijden!V1342="x","L1","")</f>
        <v/>
      </c>
      <c r="CB1177" s="44" t="str">
        <f>IF(Wedstrijden!W1342="x","L2","")</f>
        <v/>
      </c>
      <c r="CC1177" s="44" t="str">
        <f>IF(Wedstrijden!X1342="x","M1","")</f>
        <v/>
      </c>
      <c r="CD1177" s="44" t="str">
        <f>IF(Wedstrijden!Y1342="x","M2","")</f>
        <v/>
      </c>
      <c r="CE1177" s="44" t="str">
        <f>IF(Wedstrijden!Z1342="x","Z1","")</f>
        <v/>
      </c>
      <c r="CF1177" s="44" t="str">
        <f>IF(Wedstrijden!AA1342="x","Z2","")</f>
        <v/>
      </c>
      <c r="CG1177" s="44" t="str">
        <f>IF(Wedstrijden!AB1342="x","ZZL","")</f>
        <v/>
      </c>
      <c r="CL1177" s="44" t="str">
        <f>IF(COUNTA(Wedstrijden!AC1342:AJ1342)&lt;&gt;0,2,"")</f>
        <v/>
      </c>
      <c r="CM1177" s="44" t="str">
        <f t="shared" si="110"/>
        <v/>
      </c>
      <c r="CN1177" s="44" t="str">
        <f>IF(Wedstrijden!AC1342="x","AA","")</f>
        <v/>
      </c>
      <c r="CO1177" s="44" t="str">
        <f>IF(Wedstrijden!AD1342="x","A","")</f>
        <v/>
      </c>
      <c r="CP1177" s="44" t="str">
        <f>IF(Wedstrijden!AE1342="x","BB","")</f>
        <v/>
      </c>
      <c r="CQ1177" s="44" t="str">
        <f>IF(Wedstrijden!AF1342="x","B","")</f>
        <v/>
      </c>
      <c r="CR1177" s="44" t="str">
        <f>IF(Wedstrijden!AG1342="x","L","")</f>
        <v/>
      </c>
      <c r="CS1177" s="44" t="str">
        <f>IF(Wedstrijden!AH1342="x","M","")</f>
        <v/>
      </c>
      <c r="CT1177" s="44" t="str">
        <f>IF(Wedstrijden!AI1342="x","Z","")</f>
        <v/>
      </c>
      <c r="CU1177" s="44" t="str">
        <f>IF(Wedstrijden!AJ1342="x","ZZ","")</f>
        <v/>
      </c>
      <c r="CV1177" s="44" t="str">
        <f>IF(COUNTA(Wedstrijden!AK1342:AQ1342)&lt;&gt;0,2,"")</f>
        <v/>
      </c>
      <c r="CW1177" s="44" t="str">
        <f t="shared" si="111"/>
        <v/>
      </c>
      <c r="CX1177" s="44" t="str">
        <f>IF(Wedstrijden!AK1342="x","BB","")</f>
        <v/>
      </c>
      <c r="CY1177" s="44" t="str">
        <f>IF(Wedstrijden!AL1342="x","B","")</f>
        <v/>
      </c>
      <c r="CZ1177" s="44" t="str">
        <f>IF(Wedstrijden!AM1342="x","L","")</f>
        <v/>
      </c>
      <c r="DA1177" s="44" t="str">
        <f>IF(Wedstrijden!AN1342="x","M","")</f>
        <v/>
      </c>
      <c r="DB1177" s="44" t="str">
        <f>IF(Wedstrijden!AO1342="x","Z","")</f>
        <v/>
      </c>
      <c r="DC1177" s="44" t="str">
        <f>IF(Wedstrijden!AP1342="x","ZZ","")</f>
        <v/>
      </c>
      <c r="DD1177" s="44" t="str">
        <f>IF(Wedstrijden!AQ1342="x","1.40","")</f>
        <v/>
      </c>
      <c r="DE1177" s="44" t="str">
        <f>IF(COUNTA(Wedstrijden!AR1342:AT1342)&lt;&gt;0,6,"")</f>
        <v/>
      </c>
      <c r="DF1177" s="44" t="str">
        <f t="shared" si="112"/>
        <v/>
      </c>
      <c r="DG1177" s="44" t="str">
        <f>IF(Wedstrijden!AR1342="x","L","")</f>
        <v/>
      </c>
      <c r="DH1177" s="44" t="str">
        <f>IF(Wedstrijden!AS1342="x","M","")</f>
        <v/>
      </c>
      <c r="DI1177" s="44" t="str">
        <f>IF(Wedstrijden!AT1342="x","Z","")</f>
        <v/>
      </c>
      <c r="DJ1177" s="44" t="str">
        <f>IF(COUNTA(Wedstrijden!AU1342:AW1342)&lt;&gt;0,6,"")</f>
        <v/>
      </c>
      <c r="DK1177" s="44" t="str">
        <f t="shared" si="113"/>
        <v/>
      </c>
      <c r="DL1177" s="44" t="str">
        <f>IF(Wedstrijden!AU1342="x","L","")</f>
        <v/>
      </c>
      <c r="DM1177" s="44" t="str">
        <f>IF(Wedstrijden!AV1342="x","M","")</f>
        <v/>
      </c>
      <c r="DN1177" s="44" t="str">
        <f>IF(Wedstrijden!AW1342="x","Z","")</f>
        <v/>
      </c>
    </row>
    <row r="1178" spans="1:118" ht="15">
      <c r="A1178" s="48" t="e">
        <f>Wedstrijden!#REF!</f>
        <v>#REF!</v>
      </c>
      <c r="B1178" s="44" t="str">
        <f>IFERROR(VLOOKUP(Wedstrijden!E1343,Wedstrijdlocaties!$B$2:$E$499,2,FALSE),"")</f>
        <v/>
      </c>
      <c r="C1178" s="44" t="str">
        <f>Wedstrijden!F1343</f>
        <v/>
      </c>
      <c r="D1178" s="44" t="str">
        <f>IFERROR(VLOOKUP(Wedstrijden!G1343,Organisaties!$B$2:$C$501,2,FALSE),"")</f>
        <v/>
      </c>
      <c r="E1178" s="44" t="str">
        <f>IFERROR(VLOOKUP(Wedstrijden!G1343,Organisaties!$B$2:$F$501,5,FALSE),"")</f>
        <v/>
      </c>
      <c r="F1178" s="44" t="str">
        <f>IF(Wedstrijden!BC1343&lt;&gt;"",Wedstrijden!BC1343,"")</f>
        <v/>
      </c>
      <c r="G1178" s="44">
        <f>IF(Wedstrijden!AY1343="Indoor",1,0)</f>
        <v>0</v>
      </c>
      <c r="H1178" s="44">
        <f>Wedstrijden!AZ1343</f>
        <v>0</v>
      </c>
      <c r="I1178" s="44" t="str">
        <f>IF(Wedstrijden!AX1343="Nee",0,IF(Wedstrijden!AX1343="Ja",1,""))</f>
        <v/>
      </c>
      <c r="J1178" s="44" t="str">
        <f>IF(Wedstrijden!BA1343&lt;&gt;"",Wedstrijden!BA1343,"")</f>
        <v/>
      </c>
      <c r="W1178" s="45"/>
      <c r="AE1178" s="45"/>
      <c r="AN1178" s="45"/>
      <c r="AU1178" s="45"/>
      <c r="BA1178" s="45"/>
      <c r="BE1178" s="45"/>
      <c r="BJ1178" s="44" t="str">
        <f>IF(COUNTA(Wedstrijden!I1343:S1343)&lt;&gt;0,1,"")</f>
        <v/>
      </c>
      <c r="BK1178" s="44" t="str">
        <f t="shared" si="108"/>
        <v/>
      </c>
      <c r="BL1178" s="44" t="str">
        <f>IF(Wedstrijden!I1343="x","AA","")</f>
        <v/>
      </c>
      <c r="BM1178" s="44" t="str">
        <f>IF(Wedstrijden!J1343="x","A","")</f>
        <v/>
      </c>
      <c r="BN1178" s="44" t="str">
        <f>IF(Wedstrijden!K1343="x","B1","")</f>
        <v/>
      </c>
      <c r="BO1178" s="44" t="str">
        <f>IF(Wedstrijden!L1343="x","BB","")</f>
        <v/>
      </c>
      <c r="BP1178" s="44" t="str">
        <f>IF(Wedstrijden!M1343="x","B","")</f>
        <v/>
      </c>
      <c r="BQ1178" s="44" t="str">
        <f>IF(Wedstrijden!N1343="x","L1","")</f>
        <v/>
      </c>
      <c r="BR1178" s="44" t="str">
        <f>IF(Wedstrijden!O1343="x","L2","")</f>
        <v/>
      </c>
      <c r="BS1178" s="44" t="str">
        <f>IF(Wedstrijden!P1343="x","M1","")</f>
        <v/>
      </c>
      <c r="BT1178" s="44" t="str">
        <f>IF(Wedstrijden!Q1343="x","M2","")</f>
        <v/>
      </c>
      <c r="BU1178" s="44" t="str">
        <f>IF(Wedstrijden!R1343="x","Z1","")</f>
        <v/>
      </c>
      <c r="BV1178" s="44" t="str">
        <f>IF(Wedstrijden!S1343="x","Z2","")</f>
        <v/>
      </c>
      <c r="BW1178" s="44" t="str">
        <f>IF(COUNTA(Wedstrijden!T1343:AB1343)&lt;&gt;0,1,"")</f>
        <v/>
      </c>
      <c r="BX1178" s="44" t="str">
        <f t="shared" si="109"/>
        <v/>
      </c>
      <c r="BY1178" s="44" t="str">
        <f>IF(Wedstrijden!T1343="x","BB","")</f>
        <v/>
      </c>
      <c r="BZ1178" s="44" t="str">
        <f>IF(Wedstrijden!U1343="x","B","")</f>
        <v/>
      </c>
      <c r="CA1178" s="44" t="str">
        <f>IF(Wedstrijden!V1343="x","L1","")</f>
        <v/>
      </c>
      <c r="CB1178" s="44" t="str">
        <f>IF(Wedstrijden!W1343="x","L2","")</f>
        <v/>
      </c>
      <c r="CC1178" s="44" t="str">
        <f>IF(Wedstrijden!X1343="x","M1","")</f>
        <v/>
      </c>
      <c r="CD1178" s="44" t="str">
        <f>IF(Wedstrijden!Y1343="x","M2","")</f>
        <v/>
      </c>
      <c r="CE1178" s="44" t="str">
        <f>IF(Wedstrijden!Z1343="x","Z1","")</f>
        <v/>
      </c>
      <c r="CF1178" s="44" t="str">
        <f>IF(Wedstrijden!AA1343="x","Z2","")</f>
        <v/>
      </c>
      <c r="CG1178" s="44" t="str">
        <f>IF(Wedstrijden!AB1343="x","ZZL","")</f>
        <v/>
      </c>
      <c r="CL1178" s="44" t="str">
        <f>IF(COUNTA(Wedstrijden!AC1343:AJ1343)&lt;&gt;0,2,"")</f>
        <v/>
      </c>
      <c r="CM1178" s="44" t="str">
        <f t="shared" si="110"/>
        <v/>
      </c>
      <c r="CN1178" s="44" t="str">
        <f>IF(Wedstrijden!AC1343="x","AA","")</f>
        <v/>
      </c>
      <c r="CO1178" s="44" t="str">
        <f>IF(Wedstrijden!AD1343="x","A","")</f>
        <v/>
      </c>
      <c r="CP1178" s="44" t="str">
        <f>IF(Wedstrijden!AE1343="x","BB","")</f>
        <v/>
      </c>
      <c r="CQ1178" s="44" t="str">
        <f>IF(Wedstrijden!AF1343="x","B","")</f>
        <v/>
      </c>
      <c r="CR1178" s="44" t="str">
        <f>IF(Wedstrijden!AG1343="x","L","")</f>
        <v/>
      </c>
      <c r="CS1178" s="44" t="str">
        <f>IF(Wedstrijden!AH1343="x","M","")</f>
        <v/>
      </c>
      <c r="CT1178" s="44" t="str">
        <f>IF(Wedstrijden!AI1343="x","Z","")</f>
        <v/>
      </c>
      <c r="CU1178" s="44" t="str">
        <f>IF(Wedstrijden!AJ1343="x","ZZ","")</f>
        <v/>
      </c>
      <c r="CV1178" s="44" t="str">
        <f>IF(COUNTA(Wedstrijden!AK1343:AQ1343)&lt;&gt;0,2,"")</f>
        <v/>
      </c>
      <c r="CW1178" s="44" t="str">
        <f t="shared" si="111"/>
        <v/>
      </c>
      <c r="CX1178" s="44" t="str">
        <f>IF(Wedstrijden!AK1343="x","BB","")</f>
        <v/>
      </c>
      <c r="CY1178" s="44" t="str">
        <f>IF(Wedstrijden!AL1343="x","B","")</f>
        <v/>
      </c>
      <c r="CZ1178" s="44" t="str">
        <f>IF(Wedstrijden!AM1343="x","L","")</f>
        <v/>
      </c>
      <c r="DA1178" s="44" t="str">
        <f>IF(Wedstrijden!AN1343="x","M","")</f>
        <v/>
      </c>
      <c r="DB1178" s="44" t="str">
        <f>IF(Wedstrijden!AO1343="x","Z","")</f>
        <v/>
      </c>
      <c r="DC1178" s="44" t="str">
        <f>IF(Wedstrijden!AP1343="x","ZZ","")</f>
        <v/>
      </c>
      <c r="DD1178" s="44" t="str">
        <f>IF(Wedstrijden!AQ1343="x","1.40","")</f>
        <v/>
      </c>
      <c r="DE1178" s="44" t="str">
        <f>IF(COUNTA(Wedstrijden!AR1343:AT1343)&lt;&gt;0,6,"")</f>
        <v/>
      </c>
      <c r="DF1178" s="44" t="str">
        <f t="shared" si="112"/>
        <v/>
      </c>
      <c r="DG1178" s="44" t="str">
        <f>IF(Wedstrijden!AR1343="x","L","")</f>
        <v/>
      </c>
      <c r="DH1178" s="44" t="str">
        <f>IF(Wedstrijden!AS1343="x","M","")</f>
        <v/>
      </c>
      <c r="DI1178" s="44" t="str">
        <f>IF(Wedstrijden!AT1343="x","Z","")</f>
        <v/>
      </c>
      <c r="DJ1178" s="44" t="str">
        <f>IF(COUNTA(Wedstrijden!AU1343:AW1343)&lt;&gt;0,6,"")</f>
        <v/>
      </c>
      <c r="DK1178" s="44" t="str">
        <f t="shared" si="113"/>
        <v/>
      </c>
      <c r="DL1178" s="44" t="str">
        <f>IF(Wedstrijden!AU1343="x","L","")</f>
        <v/>
      </c>
      <c r="DM1178" s="44" t="str">
        <f>IF(Wedstrijden!AV1343="x","M","")</f>
        <v/>
      </c>
      <c r="DN1178" s="44" t="str">
        <f>IF(Wedstrijden!AW1343="x","Z","")</f>
        <v/>
      </c>
    </row>
    <row r="1179" spans="1:118" ht="15">
      <c r="A1179" s="48" t="e">
        <f>Wedstrijden!#REF!</f>
        <v>#REF!</v>
      </c>
      <c r="B1179" s="44" t="str">
        <f>IFERROR(VLOOKUP(Wedstrijden!E1344,Wedstrijdlocaties!$B$2:$E$499,2,FALSE),"")</f>
        <v/>
      </c>
      <c r="C1179" s="44" t="str">
        <f>Wedstrijden!F1344</f>
        <v/>
      </c>
      <c r="D1179" s="44" t="str">
        <f>IFERROR(VLOOKUP(Wedstrijden!G1344,Organisaties!$B$2:$C$501,2,FALSE),"")</f>
        <v/>
      </c>
      <c r="E1179" s="44" t="str">
        <f>IFERROR(VLOOKUP(Wedstrijden!G1344,Organisaties!$B$2:$F$501,5,FALSE),"")</f>
        <v/>
      </c>
      <c r="F1179" s="44" t="str">
        <f>IF(Wedstrijden!BC1344&lt;&gt;"",Wedstrijden!BC1344,"")</f>
        <v/>
      </c>
      <c r="G1179" s="44">
        <f>IF(Wedstrijden!AY1344="Indoor",1,0)</f>
        <v>0</v>
      </c>
      <c r="H1179" s="44">
        <f>Wedstrijden!AZ1344</f>
        <v>0</v>
      </c>
      <c r="I1179" s="44" t="str">
        <f>IF(Wedstrijden!AX1344="Nee",0,IF(Wedstrijden!AX1344="Ja",1,""))</f>
        <v/>
      </c>
      <c r="J1179" s="44" t="str">
        <f>IF(Wedstrijden!BA1344&lt;&gt;"",Wedstrijden!BA1344,"")</f>
        <v/>
      </c>
      <c r="W1179" s="45"/>
      <c r="AE1179" s="45"/>
      <c r="AN1179" s="45"/>
      <c r="AU1179" s="45"/>
      <c r="BA1179" s="45"/>
      <c r="BE1179" s="45"/>
      <c r="BJ1179" s="44" t="str">
        <f>IF(COUNTA(Wedstrijden!I1344:S1344)&lt;&gt;0,1,"")</f>
        <v/>
      </c>
      <c r="BK1179" s="44" t="str">
        <f t="shared" si="108"/>
        <v/>
      </c>
      <c r="BL1179" s="44" t="str">
        <f>IF(Wedstrijden!I1344="x","AA","")</f>
        <v/>
      </c>
      <c r="BM1179" s="44" t="str">
        <f>IF(Wedstrijden!J1344="x","A","")</f>
        <v/>
      </c>
      <c r="BN1179" s="44" t="str">
        <f>IF(Wedstrijden!K1344="x","B1","")</f>
        <v/>
      </c>
      <c r="BO1179" s="44" t="str">
        <f>IF(Wedstrijden!L1344="x","BB","")</f>
        <v/>
      </c>
      <c r="BP1179" s="44" t="str">
        <f>IF(Wedstrijden!M1344="x","B","")</f>
        <v/>
      </c>
      <c r="BQ1179" s="44" t="str">
        <f>IF(Wedstrijden!N1344="x","L1","")</f>
        <v/>
      </c>
      <c r="BR1179" s="44" t="str">
        <f>IF(Wedstrijden!O1344="x","L2","")</f>
        <v/>
      </c>
      <c r="BS1179" s="44" t="str">
        <f>IF(Wedstrijden!P1344="x","M1","")</f>
        <v/>
      </c>
      <c r="BT1179" s="44" t="str">
        <f>IF(Wedstrijden!Q1344="x","M2","")</f>
        <v/>
      </c>
      <c r="BU1179" s="44" t="str">
        <f>IF(Wedstrijden!R1344="x","Z1","")</f>
        <v/>
      </c>
      <c r="BV1179" s="44" t="str">
        <f>IF(Wedstrijden!S1344="x","Z2","")</f>
        <v/>
      </c>
      <c r="BW1179" s="44" t="str">
        <f>IF(COUNTA(Wedstrijden!T1344:AB1344)&lt;&gt;0,1,"")</f>
        <v/>
      </c>
      <c r="BX1179" s="44" t="str">
        <f t="shared" si="109"/>
        <v/>
      </c>
      <c r="BY1179" s="44" t="str">
        <f>IF(Wedstrijden!T1344="x","BB","")</f>
        <v/>
      </c>
      <c r="BZ1179" s="44" t="str">
        <f>IF(Wedstrijden!U1344="x","B","")</f>
        <v/>
      </c>
      <c r="CA1179" s="44" t="str">
        <f>IF(Wedstrijden!V1344="x","L1","")</f>
        <v/>
      </c>
      <c r="CB1179" s="44" t="str">
        <f>IF(Wedstrijden!W1344="x","L2","")</f>
        <v/>
      </c>
      <c r="CC1179" s="44" t="str">
        <f>IF(Wedstrijden!X1344="x","M1","")</f>
        <v/>
      </c>
      <c r="CD1179" s="44" t="str">
        <f>IF(Wedstrijden!Y1344="x","M2","")</f>
        <v/>
      </c>
      <c r="CE1179" s="44" t="str">
        <f>IF(Wedstrijden!Z1344="x","Z1","")</f>
        <v/>
      </c>
      <c r="CF1179" s="44" t="str">
        <f>IF(Wedstrijden!AA1344="x","Z2","")</f>
        <v/>
      </c>
      <c r="CG1179" s="44" t="str">
        <f>IF(Wedstrijden!AB1344="x","ZZL","")</f>
        <v/>
      </c>
      <c r="CL1179" s="44" t="str">
        <f>IF(COUNTA(Wedstrijden!AC1344:AJ1344)&lt;&gt;0,2,"")</f>
        <v/>
      </c>
      <c r="CM1179" s="44" t="str">
        <f t="shared" si="110"/>
        <v/>
      </c>
      <c r="CN1179" s="44" t="str">
        <f>IF(Wedstrijden!AC1344="x","AA","")</f>
        <v/>
      </c>
      <c r="CO1179" s="44" t="str">
        <f>IF(Wedstrijden!AD1344="x","A","")</f>
        <v/>
      </c>
      <c r="CP1179" s="44" t="str">
        <f>IF(Wedstrijden!AE1344="x","BB","")</f>
        <v/>
      </c>
      <c r="CQ1179" s="44" t="str">
        <f>IF(Wedstrijden!AF1344="x","B","")</f>
        <v/>
      </c>
      <c r="CR1179" s="44" t="str">
        <f>IF(Wedstrijden!AG1344="x","L","")</f>
        <v/>
      </c>
      <c r="CS1179" s="44" t="str">
        <f>IF(Wedstrijden!AH1344="x","M","")</f>
        <v/>
      </c>
      <c r="CT1179" s="44" t="str">
        <f>IF(Wedstrijden!AI1344="x","Z","")</f>
        <v/>
      </c>
      <c r="CU1179" s="44" t="str">
        <f>IF(Wedstrijden!AJ1344="x","ZZ","")</f>
        <v/>
      </c>
      <c r="CV1179" s="44" t="str">
        <f>IF(COUNTA(Wedstrijden!AK1344:AQ1344)&lt;&gt;0,2,"")</f>
        <v/>
      </c>
      <c r="CW1179" s="44" t="str">
        <f t="shared" si="111"/>
        <v/>
      </c>
      <c r="CX1179" s="44" t="str">
        <f>IF(Wedstrijden!AK1344="x","BB","")</f>
        <v/>
      </c>
      <c r="CY1179" s="44" t="str">
        <f>IF(Wedstrijden!AL1344="x","B","")</f>
        <v/>
      </c>
      <c r="CZ1179" s="44" t="str">
        <f>IF(Wedstrijden!AM1344="x","L","")</f>
        <v/>
      </c>
      <c r="DA1179" s="44" t="str">
        <f>IF(Wedstrijden!AN1344="x","M","")</f>
        <v/>
      </c>
      <c r="DB1179" s="44" t="str">
        <f>IF(Wedstrijden!AO1344="x","Z","")</f>
        <v/>
      </c>
      <c r="DC1179" s="44" t="str">
        <f>IF(Wedstrijden!AP1344="x","ZZ","")</f>
        <v/>
      </c>
      <c r="DD1179" s="44" t="str">
        <f>IF(Wedstrijden!AQ1344="x","1.40","")</f>
        <v/>
      </c>
      <c r="DE1179" s="44" t="str">
        <f>IF(COUNTA(Wedstrijden!AR1344:AT1344)&lt;&gt;0,6,"")</f>
        <v/>
      </c>
      <c r="DF1179" s="44" t="str">
        <f t="shared" si="112"/>
        <v/>
      </c>
      <c r="DG1179" s="44" t="str">
        <f>IF(Wedstrijden!AR1344="x","L","")</f>
        <v/>
      </c>
      <c r="DH1179" s="44" t="str">
        <f>IF(Wedstrijden!AS1344="x","M","")</f>
        <v/>
      </c>
      <c r="DI1179" s="44" t="str">
        <f>IF(Wedstrijden!AT1344="x","Z","")</f>
        <v/>
      </c>
      <c r="DJ1179" s="44" t="str">
        <f>IF(COUNTA(Wedstrijden!AU1344:AW1344)&lt;&gt;0,6,"")</f>
        <v/>
      </c>
      <c r="DK1179" s="44" t="str">
        <f t="shared" si="113"/>
        <v/>
      </c>
      <c r="DL1179" s="44" t="str">
        <f>IF(Wedstrijden!AU1344="x","L","")</f>
        <v/>
      </c>
      <c r="DM1179" s="44" t="str">
        <f>IF(Wedstrijden!AV1344="x","M","")</f>
        <v/>
      </c>
      <c r="DN1179" s="44" t="str">
        <f>IF(Wedstrijden!AW1344="x","Z","")</f>
        <v/>
      </c>
    </row>
    <row r="1180" spans="1:118" ht="15">
      <c r="A1180" s="48" t="e">
        <f>Wedstrijden!#REF!</f>
        <v>#REF!</v>
      </c>
      <c r="B1180" s="44" t="str">
        <f>IFERROR(VLOOKUP(Wedstrijden!E1345,Wedstrijdlocaties!$B$2:$E$499,2,FALSE),"")</f>
        <v/>
      </c>
      <c r="C1180" s="44" t="str">
        <f>Wedstrijden!F1345</f>
        <v/>
      </c>
      <c r="D1180" s="44" t="str">
        <f>IFERROR(VLOOKUP(Wedstrijden!G1345,Organisaties!$B$2:$C$501,2,FALSE),"")</f>
        <v/>
      </c>
      <c r="E1180" s="44" t="str">
        <f>IFERROR(VLOOKUP(Wedstrijden!G1345,Organisaties!$B$2:$F$501,5,FALSE),"")</f>
        <v/>
      </c>
      <c r="F1180" s="44" t="str">
        <f>IF(Wedstrijden!BC1345&lt;&gt;"",Wedstrijden!BC1345,"")</f>
        <v/>
      </c>
      <c r="G1180" s="44">
        <f>IF(Wedstrijden!AY1345="Indoor",1,0)</f>
        <v>0</v>
      </c>
      <c r="H1180" s="44">
        <f>Wedstrijden!AZ1345</f>
        <v>0</v>
      </c>
      <c r="I1180" s="44" t="str">
        <f>IF(Wedstrijden!AX1345="Nee",0,IF(Wedstrijden!AX1345="Ja",1,""))</f>
        <v/>
      </c>
      <c r="J1180" s="44" t="str">
        <f>IF(Wedstrijden!BA1345&lt;&gt;"",Wedstrijden!BA1345,"")</f>
        <v/>
      </c>
      <c r="W1180" s="45"/>
      <c r="AE1180" s="45"/>
      <c r="AN1180" s="45"/>
      <c r="AU1180" s="45"/>
      <c r="BA1180" s="45"/>
      <c r="BE1180" s="45"/>
      <c r="BJ1180" s="44" t="str">
        <f>IF(COUNTA(Wedstrijden!I1345:S1345)&lt;&gt;0,1,"")</f>
        <v/>
      </c>
      <c r="BK1180" s="44" t="str">
        <f t="shared" si="108"/>
        <v/>
      </c>
      <c r="BL1180" s="44" t="str">
        <f>IF(Wedstrijden!I1345="x","AA","")</f>
        <v/>
      </c>
      <c r="BM1180" s="44" t="str">
        <f>IF(Wedstrijden!J1345="x","A","")</f>
        <v/>
      </c>
      <c r="BN1180" s="44" t="str">
        <f>IF(Wedstrijden!K1345="x","B1","")</f>
        <v/>
      </c>
      <c r="BO1180" s="44" t="str">
        <f>IF(Wedstrijden!L1345="x","BB","")</f>
        <v/>
      </c>
      <c r="BP1180" s="44" t="str">
        <f>IF(Wedstrijden!M1345="x","B","")</f>
        <v/>
      </c>
      <c r="BQ1180" s="44" t="str">
        <f>IF(Wedstrijden!N1345="x","L1","")</f>
        <v/>
      </c>
      <c r="BR1180" s="44" t="str">
        <f>IF(Wedstrijden!O1345="x","L2","")</f>
        <v/>
      </c>
      <c r="BS1180" s="44" t="str">
        <f>IF(Wedstrijden!P1345="x","M1","")</f>
        <v/>
      </c>
      <c r="BT1180" s="44" t="str">
        <f>IF(Wedstrijden!Q1345="x","M2","")</f>
        <v/>
      </c>
      <c r="BU1180" s="44" t="str">
        <f>IF(Wedstrijden!R1345="x","Z1","")</f>
        <v/>
      </c>
      <c r="BV1180" s="44" t="str">
        <f>IF(Wedstrijden!S1345="x","Z2","")</f>
        <v/>
      </c>
      <c r="BW1180" s="44" t="str">
        <f>IF(COUNTA(Wedstrijden!T1345:AB1345)&lt;&gt;0,1,"")</f>
        <v/>
      </c>
      <c r="BX1180" s="44" t="str">
        <f t="shared" si="109"/>
        <v/>
      </c>
      <c r="BY1180" s="44" t="str">
        <f>IF(Wedstrijden!T1345="x","BB","")</f>
        <v/>
      </c>
      <c r="BZ1180" s="44" t="str">
        <f>IF(Wedstrijden!U1345="x","B","")</f>
        <v/>
      </c>
      <c r="CA1180" s="44" t="str">
        <f>IF(Wedstrijden!V1345="x","L1","")</f>
        <v/>
      </c>
      <c r="CB1180" s="44" t="str">
        <f>IF(Wedstrijden!W1345="x","L2","")</f>
        <v/>
      </c>
      <c r="CC1180" s="44" t="str">
        <f>IF(Wedstrijden!X1345="x","M1","")</f>
        <v/>
      </c>
      <c r="CD1180" s="44" t="str">
        <f>IF(Wedstrijden!Y1345="x","M2","")</f>
        <v/>
      </c>
      <c r="CE1180" s="44" t="str">
        <f>IF(Wedstrijden!Z1345="x","Z1","")</f>
        <v/>
      </c>
      <c r="CF1180" s="44" t="str">
        <f>IF(Wedstrijden!AA1345="x","Z2","")</f>
        <v/>
      </c>
      <c r="CG1180" s="44" t="str">
        <f>IF(Wedstrijden!AB1345="x","ZZL","")</f>
        <v/>
      </c>
      <c r="CL1180" s="44" t="str">
        <f>IF(COUNTA(Wedstrijden!AC1345:AJ1345)&lt;&gt;0,2,"")</f>
        <v/>
      </c>
      <c r="CM1180" s="44" t="str">
        <f t="shared" si="110"/>
        <v/>
      </c>
      <c r="CN1180" s="44" t="str">
        <f>IF(Wedstrijden!AC1345="x","AA","")</f>
        <v/>
      </c>
      <c r="CO1180" s="44" t="str">
        <f>IF(Wedstrijden!AD1345="x","A","")</f>
        <v/>
      </c>
      <c r="CP1180" s="44" t="str">
        <f>IF(Wedstrijden!AE1345="x","BB","")</f>
        <v/>
      </c>
      <c r="CQ1180" s="44" t="str">
        <f>IF(Wedstrijden!AF1345="x","B","")</f>
        <v/>
      </c>
      <c r="CR1180" s="44" t="str">
        <f>IF(Wedstrijden!AG1345="x","L","")</f>
        <v/>
      </c>
      <c r="CS1180" s="44" t="str">
        <f>IF(Wedstrijden!AH1345="x","M","")</f>
        <v/>
      </c>
      <c r="CT1180" s="44" t="str">
        <f>IF(Wedstrijden!AI1345="x","Z","")</f>
        <v/>
      </c>
      <c r="CU1180" s="44" t="str">
        <f>IF(Wedstrijden!AJ1345="x","ZZ","")</f>
        <v/>
      </c>
      <c r="CV1180" s="44" t="str">
        <f>IF(COUNTA(Wedstrijden!AK1345:AQ1345)&lt;&gt;0,2,"")</f>
        <v/>
      </c>
      <c r="CW1180" s="44" t="str">
        <f t="shared" si="111"/>
        <v/>
      </c>
      <c r="CX1180" s="44" t="str">
        <f>IF(Wedstrijden!AK1345="x","BB","")</f>
        <v/>
      </c>
      <c r="CY1180" s="44" t="str">
        <f>IF(Wedstrijden!AL1345="x","B","")</f>
        <v/>
      </c>
      <c r="CZ1180" s="44" t="str">
        <f>IF(Wedstrijden!AM1345="x","L","")</f>
        <v/>
      </c>
      <c r="DA1180" s="44" t="str">
        <f>IF(Wedstrijden!AN1345="x","M","")</f>
        <v/>
      </c>
      <c r="DB1180" s="44" t="str">
        <f>IF(Wedstrijden!AO1345="x","Z","")</f>
        <v/>
      </c>
      <c r="DC1180" s="44" t="str">
        <f>IF(Wedstrijden!AP1345="x","ZZ","")</f>
        <v/>
      </c>
      <c r="DD1180" s="44" t="str">
        <f>IF(Wedstrijden!AQ1345="x","1.40","")</f>
        <v/>
      </c>
      <c r="DE1180" s="44" t="str">
        <f>IF(COUNTA(Wedstrijden!AR1345:AT1345)&lt;&gt;0,6,"")</f>
        <v/>
      </c>
      <c r="DF1180" s="44" t="str">
        <f t="shared" si="112"/>
        <v/>
      </c>
      <c r="DG1180" s="44" t="str">
        <f>IF(Wedstrijden!AR1345="x","L","")</f>
        <v/>
      </c>
      <c r="DH1180" s="44" t="str">
        <f>IF(Wedstrijden!AS1345="x","M","")</f>
        <v/>
      </c>
      <c r="DI1180" s="44" t="str">
        <f>IF(Wedstrijden!AT1345="x","Z","")</f>
        <v/>
      </c>
      <c r="DJ1180" s="44" t="str">
        <f>IF(COUNTA(Wedstrijden!AU1345:AW1345)&lt;&gt;0,6,"")</f>
        <v/>
      </c>
      <c r="DK1180" s="44" t="str">
        <f t="shared" si="113"/>
        <v/>
      </c>
      <c r="DL1180" s="44" t="str">
        <f>IF(Wedstrijden!AU1345="x","L","")</f>
        <v/>
      </c>
      <c r="DM1180" s="44" t="str">
        <f>IF(Wedstrijden!AV1345="x","M","")</f>
        <v/>
      </c>
      <c r="DN1180" s="44" t="str">
        <f>IF(Wedstrijden!AW1345="x","Z","")</f>
        <v/>
      </c>
    </row>
    <row r="1181" spans="1:118" ht="15">
      <c r="A1181" s="48" t="e">
        <f>Wedstrijden!#REF!</f>
        <v>#REF!</v>
      </c>
      <c r="B1181" s="44" t="str">
        <f>IFERROR(VLOOKUP(Wedstrijden!E1346,Wedstrijdlocaties!$B$2:$E$499,2,FALSE),"")</f>
        <v/>
      </c>
      <c r="C1181" s="44" t="str">
        <f>Wedstrijden!F1346</f>
        <v/>
      </c>
      <c r="D1181" s="44" t="str">
        <f>IFERROR(VLOOKUP(Wedstrijden!G1346,Organisaties!$B$2:$C$501,2,FALSE),"")</f>
        <v/>
      </c>
      <c r="E1181" s="44" t="str">
        <f>IFERROR(VLOOKUP(Wedstrijden!G1346,Organisaties!$B$2:$F$501,5,FALSE),"")</f>
        <v/>
      </c>
      <c r="F1181" s="44" t="str">
        <f>IF(Wedstrijden!BC1346&lt;&gt;"",Wedstrijden!BC1346,"")</f>
        <v/>
      </c>
      <c r="G1181" s="44">
        <f>IF(Wedstrijden!AY1346="Indoor",1,0)</f>
        <v>0</v>
      </c>
      <c r="H1181" s="44">
        <f>Wedstrijden!AZ1346</f>
        <v>0</v>
      </c>
      <c r="I1181" s="44" t="str">
        <f>IF(Wedstrijden!AX1346="Nee",0,IF(Wedstrijden!AX1346="Ja",1,""))</f>
        <v/>
      </c>
      <c r="J1181" s="44" t="str">
        <f>IF(Wedstrijden!BA1346&lt;&gt;"",Wedstrijden!BA1346,"")</f>
        <v/>
      </c>
      <c r="W1181" s="45"/>
      <c r="AE1181" s="45"/>
      <c r="AN1181" s="45"/>
      <c r="AU1181" s="45"/>
      <c r="BA1181" s="45"/>
      <c r="BE1181" s="45"/>
      <c r="BJ1181" s="44" t="str">
        <f>IF(COUNTA(Wedstrijden!I1346:S1346)&lt;&gt;0,1,"")</f>
        <v/>
      </c>
      <c r="BK1181" s="44" t="str">
        <f t="shared" si="108"/>
        <v/>
      </c>
      <c r="BL1181" s="44" t="str">
        <f>IF(Wedstrijden!I1346="x","AA","")</f>
        <v/>
      </c>
      <c r="BM1181" s="44" t="str">
        <f>IF(Wedstrijden!J1346="x","A","")</f>
        <v/>
      </c>
      <c r="BN1181" s="44" t="str">
        <f>IF(Wedstrijden!K1346="x","B1","")</f>
        <v/>
      </c>
      <c r="BO1181" s="44" t="str">
        <f>IF(Wedstrijden!L1346="x","BB","")</f>
        <v/>
      </c>
      <c r="BP1181" s="44" t="str">
        <f>IF(Wedstrijden!M1346="x","B","")</f>
        <v/>
      </c>
      <c r="BQ1181" s="44" t="str">
        <f>IF(Wedstrijden!N1346="x","L1","")</f>
        <v/>
      </c>
      <c r="BR1181" s="44" t="str">
        <f>IF(Wedstrijden!O1346="x","L2","")</f>
        <v/>
      </c>
      <c r="BS1181" s="44" t="str">
        <f>IF(Wedstrijden!P1346="x","M1","")</f>
        <v/>
      </c>
      <c r="BT1181" s="44" t="str">
        <f>IF(Wedstrijden!Q1346="x","M2","")</f>
        <v/>
      </c>
      <c r="BU1181" s="44" t="str">
        <f>IF(Wedstrijden!R1346="x","Z1","")</f>
        <v/>
      </c>
      <c r="BV1181" s="44" t="str">
        <f>IF(Wedstrijden!S1346="x","Z2","")</f>
        <v/>
      </c>
      <c r="BW1181" s="44" t="str">
        <f>IF(COUNTA(Wedstrijden!T1346:AB1346)&lt;&gt;0,1,"")</f>
        <v/>
      </c>
      <c r="BX1181" s="44" t="str">
        <f t="shared" si="109"/>
        <v/>
      </c>
      <c r="BY1181" s="44" t="str">
        <f>IF(Wedstrijden!T1346="x","BB","")</f>
        <v/>
      </c>
      <c r="BZ1181" s="44" t="str">
        <f>IF(Wedstrijden!U1346="x","B","")</f>
        <v/>
      </c>
      <c r="CA1181" s="44" t="str">
        <f>IF(Wedstrijden!V1346="x","L1","")</f>
        <v/>
      </c>
      <c r="CB1181" s="44" t="str">
        <f>IF(Wedstrijden!W1346="x","L2","")</f>
        <v/>
      </c>
      <c r="CC1181" s="44" t="str">
        <f>IF(Wedstrijden!X1346="x","M1","")</f>
        <v/>
      </c>
      <c r="CD1181" s="44" t="str">
        <f>IF(Wedstrijden!Y1346="x","M2","")</f>
        <v/>
      </c>
      <c r="CE1181" s="44" t="str">
        <f>IF(Wedstrijden!Z1346="x","Z1","")</f>
        <v/>
      </c>
      <c r="CF1181" s="44" t="str">
        <f>IF(Wedstrijden!AA1346="x","Z2","")</f>
        <v/>
      </c>
      <c r="CG1181" s="44" t="str">
        <f>IF(Wedstrijden!AB1346="x","ZZL","")</f>
        <v/>
      </c>
      <c r="CL1181" s="44" t="str">
        <f>IF(COUNTA(Wedstrijden!AC1346:AJ1346)&lt;&gt;0,2,"")</f>
        <v/>
      </c>
      <c r="CM1181" s="44" t="str">
        <f t="shared" si="110"/>
        <v/>
      </c>
      <c r="CN1181" s="44" t="str">
        <f>IF(Wedstrijden!AC1346="x","AA","")</f>
        <v/>
      </c>
      <c r="CO1181" s="44" t="str">
        <f>IF(Wedstrijden!AD1346="x","A","")</f>
        <v/>
      </c>
      <c r="CP1181" s="44" t="str">
        <f>IF(Wedstrijden!AE1346="x","BB","")</f>
        <v/>
      </c>
      <c r="CQ1181" s="44" t="str">
        <f>IF(Wedstrijden!AF1346="x","B","")</f>
        <v/>
      </c>
      <c r="CR1181" s="44" t="str">
        <f>IF(Wedstrijden!AG1346="x","L","")</f>
        <v/>
      </c>
      <c r="CS1181" s="44" t="str">
        <f>IF(Wedstrijden!AH1346="x","M","")</f>
        <v/>
      </c>
      <c r="CT1181" s="44" t="str">
        <f>IF(Wedstrijden!AI1346="x","Z","")</f>
        <v/>
      </c>
      <c r="CU1181" s="44" t="str">
        <f>IF(Wedstrijden!AJ1346="x","ZZ","")</f>
        <v/>
      </c>
      <c r="CV1181" s="44" t="str">
        <f>IF(COUNTA(Wedstrijden!AK1346:AQ1346)&lt;&gt;0,2,"")</f>
        <v/>
      </c>
      <c r="CW1181" s="44" t="str">
        <f t="shared" si="111"/>
        <v/>
      </c>
      <c r="CX1181" s="44" t="str">
        <f>IF(Wedstrijden!AK1346="x","BB","")</f>
        <v/>
      </c>
      <c r="CY1181" s="44" t="str">
        <f>IF(Wedstrijden!AL1346="x","B","")</f>
        <v/>
      </c>
      <c r="CZ1181" s="44" t="str">
        <f>IF(Wedstrijden!AM1346="x","L","")</f>
        <v/>
      </c>
      <c r="DA1181" s="44" t="str">
        <f>IF(Wedstrijden!AN1346="x","M","")</f>
        <v/>
      </c>
      <c r="DB1181" s="44" t="str">
        <f>IF(Wedstrijden!AO1346="x","Z","")</f>
        <v/>
      </c>
      <c r="DC1181" s="44" t="str">
        <f>IF(Wedstrijden!AP1346="x","ZZ","")</f>
        <v/>
      </c>
      <c r="DD1181" s="44" t="str">
        <f>IF(Wedstrijden!AQ1346="x","1.40","")</f>
        <v/>
      </c>
      <c r="DE1181" s="44" t="str">
        <f>IF(COUNTA(Wedstrijden!AR1346:AT1346)&lt;&gt;0,6,"")</f>
        <v/>
      </c>
      <c r="DF1181" s="44" t="str">
        <f t="shared" si="112"/>
        <v/>
      </c>
      <c r="DG1181" s="44" t="str">
        <f>IF(Wedstrijden!AR1346="x","L","")</f>
        <v/>
      </c>
      <c r="DH1181" s="44" t="str">
        <f>IF(Wedstrijden!AS1346="x","M","")</f>
        <v/>
      </c>
      <c r="DI1181" s="44" t="str">
        <f>IF(Wedstrijden!AT1346="x","Z","")</f>
        <v/>
      </c>
      <c r="DJ1181" s="44" t="str">
        <f>IF(COUNTA(Wedstrijden!AU1346:AW1346)&lt;&gt;0,6,"")</f>
        <v/>
      </c>
      <c r="DK1181" s="44" t="str">
        <f t="shared" si="113"/>
        <v/>
      </c>
      <c r="DL1181" s="44" t="str">
        <f>IF(Wedstrijden!AU1346="x","L","")</f>
        <v/>
      </c>
      <c r="DM1181" s="44" t="str">
        <f>IF(Wedstrijden!AV1346="x","M","")</f>
        <v/>
      </c>
      <c r="DN1181" s="44" t="str">
        <f>IF(Wedstrijden!AW1346="x","Z","")</f>
        <v/>
      </c>
    </row>
    <row r="1182" spans="1:118" ht="15">
      <c r="A1182" s="48" t="e">
        <f>Wedstrijden!#REF!</f>
        <v>#REF!</v>
      </c>
      <c r="B1182" s="44" t="str">
        <f>IFERROR(VLOOKUP(Wedstrijden!E1347,Wedstrijdlocaties!$B$2:$E$499,2,FALSE),"")</f>
        <v/>
      </c>
      <c r="C1182" s="44" t="str">
        <f>Wedstrijden!F1347</f>
        <v/>
      </c>
      <c r="D1182" s="44" t="str">
        <f>IFERROR(VLOOKUP(Wedstrijden!G1347,Organisaties!$B$2:$C$501,2,FALSE),"")</f>
        <v/>
      </c>
      <c r="E1182" s="44" t="str">
        <f>IFERROR(VLOOKUP(Wedstrijden!G1347,Organisaties!$B$2:$F$501,5,FALSE),"")</f>
        <v/>
      </c>
      <c r="F1182" s="44" t="str">
        <f>IF(Wedstrijden!BC1347&lt;&gt;"",Wedstrijden!BC1347,"")</f>
        <v/>
      </c>
      <c r="G1182" s="44">
        <f>IF(Wedstrijden!AY1347="Indoor",1,0)</f>
        <v>0</v>
      </c>
      <c r="H1182" s="44">
        <f>Wedstrijden!AZ1347</f>
        <v>0</v>
      </c>
      <c r="I1182" s="44" t="str">
        <f>IF(Wedstrijden!AX1347="Nee",0,IF(Wedstrijden!AX1347="Ja",1,""))</f>
        <v/>
      </c>
      <c r="J1182" s="44" t="str">
        <f>IF(Wedstrijden!BA1347&lt;&gt;"",Wedstrijden!BA1347,"")</f>
        <v/>
      </c>
      <c r="W1182" s="45"/>
      <c r="AE1182" s="45"/>
      <c r="AN1182" s="45"/>
      <c r="AU1182" s="45"/>
      <c r="BA1182" s="45"/>
      <c r="BE1182" s="45"/>
      <c r="BJ1182" s="44" t="str">
        <f>IF(COUNTA(Wedstrijden!I1347:S1347)&lt;&gt;0,1,"")</f>
        <v/>
      </c>
      <c r="BK1182" s="44" t="str">
        <f t="shared" si="108"/>
        <v/>
      </c>
      <c r="BL1182" s="44" t="str">
        <f>IF(Wedstrijden!I1347="x","AA","")</f>
        <v/>
      </c>
      <c r="BM1182" s="44" t="str">
        <f>IF(Wedstrijden!J1347="x","A","")</f>
        <v/>
      </c>
      <c r="BN1182" s="44" t="str">
        <f>IF(Wedstrijden!K1347="x","B1","")</f>
        <v/>
      </c>
      <c r="BO1182" s="44" t="str">
        <f>IF(Wedstrijden!L1347="x","BB","")</f>
        <v/>
      </c>
      <c r="BP1182" s="44" t="str">
        <f>IF(Wedstrijden!M1347="x","B","")</f>
        <v/>
      </c>
      <c r="BQ1182" s="44" t="str">
        <f>IF(Wedstrijden!N1347="x","L1","")</f>
        <v/>
      </c>
      <c r="BR1182" s="44" t="str">
        <f>IF(Wedstrijden!O1347="x","L2","")</f>
        <v/>
      </c>
      <c r="BS1182" s="44" t="str">
        <f>IF(Wedstrijden!P1347="x","M1","")</f>
        <v/>
      </c>
      <c r="BT1182" s="44" t="str">
        <f>IF(Wedstrijden!Q1347="x","M2","")</f>
        <v/>
      </c>
      <c r="BU1182" s="44" t="str">
        <f>IF(Wedstrijden!R1347="x","Z1","")</f>
        <v/>
      </c>
      <c r="BV1182" s="44" t="str">
        <f>IF(Wedstrijden!S1347="x","Z2","")</f>
        <v/>
      </c>
      <c r="BW1182" s="44" t="str">
        <f>IF(COUNTA(Wedstrijden!T1347:AB1347)&lt;&gt;0,1,"")</f>
        <v/>
      </c>
      <c r="BX1182" s="44" t="str">
        <f t="shared" si="109"/>
        <v/>
      </c>
      <c r="BY1182" s="44" t="str">
        <f>IF(Wedstrijden!T1347="x","BB","")</f>
        <v/>
      </c>
      <c r="BZ1182" s="44" t="str">
        <f>IF(Wedstrijden!U1347="x","B","")</f>
        <v/>
      </c>
      <c r="CA1182" s="44" t="str">
        <f>IF(Wedstrijden!V1347="x","L1","")</f>
        <v/>
      </c>
      <c r="CB1182" s="44" t="str">
        <f>IF(Wedstrijden!W1347="x","L2","")</f>
        <v/>
      </c>
      <c r="CC1182" s="44" t="str">
        <f>IF(Wedstrijden!X1347="x","M1","")</f>
        <v/>
      </c>
      <c r="CD1182" s="44" t="str">
        <f>IF(Wedstrijden!Y1347="x","M2","")</f>
        <v/>
      </c>
      <c r="CE1182" s="44" t="str">
        <f>IF(Wedstrijden!Z1347="x","Z1","")</f>
        <v/>
      </c>
      <c r="CF1182" s="44" t="str">
        <f>IF(Wedstrijden!AA1347="x","Z2","")</f>
        <v/>
      </c>
      <c r="CG1182" s="44" t="str">
        <f>IF(Wedstrijden!AB1347="x","ZZL","")</f>
        <v/>
      </c>
      <c r="CL1182" s="44" t="str">
        <f>IF(COUNTA(Wedstrijden!AC1347:AJ1347)&lt;&gt;0,2,"")</f>
        <v/>
      </c>
      <c r="CM1182" s="44" t="str">
        <f t="shared" si="110"/>
        <v/>
      </c>
      <c r="CN1182" s="44" t="str">
        <f>IF(Wedstrijden!AC1347="x","AA","")</f>
        <v/>
      </c>
      <c r="CO1182" s="44" t="str">
        <f>IF(Wedstrijden!AD1347="x","A","")</f>
        <v/>
      </c>
      <c r="CP1182" s="44" t="str">
        <f>IF(Wedstrijden!AE1347="x","BB","")</f>
        <v/>
      </c>
      <c r="CQ1182" s="44" t="str">
        <f>IF(Wedstrijden!AF1347="x","B","")</f>
        <v/>
      </c>
      <c r="CR1182" s="44" t="str">
        <f>IF(Wedstrijden!AG1347="x","L","")</f>
        <v/>
      </c>
      <c r="CS1182" s="44" t="str">
        <f>IF(Wedstrijden!AH1347="x","M","")</f>
        <v/>
      </c>
      <c r="CT1182" s="44" t="str">
        <f>IF(Wedstrijden!AI1347="x","Z","")</f>
        <v/>
      </c>
      <c r="CU1182" s="44" t="str">
        <f>IF(Wedstrijden!AJ1347="x","ZZ","")</f>
        <v/>
      </c>
      <c r="CV1182" s="44" t="str">
        <f>IF(COUNTA(Wedstrijden!AK1347:AQ1347)&lt;&gt;0,2,"")</f>
        <v/>
      </c>
      <c r="CW1182" s="44" t="str">
        <f t="shared" si="111"/>
        <v/>
      </c>
      <c r="CX1182" s="44" t="str">
        <f>IF(Wedstrijden!AK1347="x","BB","")</f>
        <v/>
      </c>
      <c r="CY1182" s="44" t="str">
        <f>IF(Wedstrijden!AL1347="x","B","")</f>
        <v/>
      </c>
      <c r="CZ1182" s="44" t="str">
        <f>IF(Wedstrijden!AM1347="x","L","")</f>
        <v/>
      </c>
      <c r="DA1182" s="44" t="str">
        <f>IF(Wedstrijden!AN1347="x","M","")</f>
        <v/>
      </c>
      <c r="DB1182" s="44" t="str">
        <f>IF(Wedstrijden!AO1347="x","Z","")</f>
        <v/>
      </c>
      <c r="DC1182" s="44" t="str">
        <f>IF(Wedstrijden!AP1347="x","ZZ","")</f>
        <v/>
      </c>
      <c r="DD1182" s="44" t="str">
        <f>IF(Wedstrijden!AQ1347="x","1.40","")</f>
        <v/>
      </c>
      <c r="DE1182" s="44" t="str">
        <f>IF(COUNTA(Wedstrijden!AR1347:AT1347)&lt;&gt;0,6,"")</f>
        <v/>
      </c>
      <c r="DF1182" s="44" t="str">
        <f t="shared" si="112"/>
        <v/>
      </c>
      <c r="DG1182" s="44" t="str">
        <f>IF(Wedstrijden!AR1347="x","L","")</f>
        <v/>
      </c>
      <c r="DH1182" s="44" t="str">
        <f>IF(Wedstrijden!AS1347="x","M","")</f>
        <v/>
      </c>
      <c r="DI1182" s="44" t="str">
        <f>IF(Wedstrijden!AT1347="x","Z","")</f>
        <v/>
      </c>
      <c r="DJ1182" s="44" t="str">
        <f>IF(COUNTA(Wedstrijden!AU1347:AW1347)&lt;&gt;0,6,"")</f>
        <v/>
      </c>
      <c r="DK1182" s="44" t="str">
        <f t="shared" si="113"/>
        <v/>
      </c>
      <c r="DL1182" s="44" t="str">
        <f>IF(Wedstrijden!AU1347="x","L","")</f>
        <v/>
      </c>
      <c r="DM1182" s="44" t="str">
        <f>IF(Wedstrijden!AV1347="x","M","")</f>
        <v/>
      </c>
      <c r="DN1182" s="44" t="str">
        <f>IF(Wedstrijden!AW1347="x","Z","")</f>
        <v/>
      </c>
    </row>
    <row r="1183" spans="1:118" ht="15">
      <c r="A1183" s="48" t="e">
        <f>Wedstrijden!#REF!</f>
        <v>#REF!</v>
      </c>
      <c r="B1183" s="44" t="str">
        <f>IFERROR(VLOOKUP(Wedstrijden!E1348,Wedstrijdlocaties!$B$2:$E$499,2,FALSE),"")</f>
        <v/>
      </c>
      <c r="C1183" s="44" t="str">
        <f>Wedstrijden!F1348</f>
        <v/>
      </c>
      <c r="D1183" s="44" t="str">
        <f>IFERROR(VLOOKUP(Wedstrijden!G1348,Organisaties!$B$2:$C$501,2,FALSE),"")</f>
        <v/>
      </c>
      <c r="E1183" s="44" t="str">
        <f>IFERROR(VLOOKUP(Wedstrijden!G1348,Organisaties!$B$2:$F$501,5,FALSE),"")</f>
        <v/>
      </c>
      <c r="F1183" s="44" t="str">
        <f>IF(Wedstrijden!BC1348&lt;&gt;"",Wedstrijden!BC1348,"")</f>
        <v/>
      </c>
      <c r="G1183" s="44">
        <f>IF(Wedstrijden!AY1348="Indoor",1,0)</f>
        <v>0</v>
      </c>
      <c r="H1183" s="44">
        <f>Wedstrijden!AZ1348</f>
        <v>0</v>
      </c>
      <c r="I1183" s="44" t="str">
        <f>IF(Wedstrijden!AX1348="Nee",0,IF(Wedstrijden!AX1348="Ja",1,""))</f>
        <v/>
      </c>
      <c r="J1183" s="44" t="str">
        <f>IF(Wedstrijden!BA1348&lt;&gt;"",Wedstrijden!BA1348,"")</f>
        <v/>
      </c>
      <c r="W1183" s="45"/>
      <c r="AE1183" s="45"/>
      <c r="AN1183" s="45"/>
      <c r="AU1183" s="45"/>
      <c r="BA1183" s="45"/>
      <c r="BE1183" s="45"/>
      <c r="BJ1183" s="44" t="str">
        <f>IF(COUNTA(Wedstrijden!I1348:S1348)&lt;&gt;0,1,"")</f>
        <v/>
      </c>
      <c r="BK1183" s="44" t="str">
        <f t="shared" si="108"/>
        <v/>
      </c>
      <c r="BL1183" s="44" t="str">
        <f>IF(Wedstrijden!I1348="x","AA","")</f>
        <v/>
      </c>
      <c r="BM1183" s="44" t="str">
        <f>IF(Wedstrijden!J1348="x","A","")</f>
        <v/>
      </c>
      <c r="BN1183" s="44" t="str">
        <f>IF(Wedstrijden!K1348="x","B1","")</f>
        <v/>
      </c>
      <c r="BO1183" s="44" t="str">
        <f>IF(Wedstrijden!L1348="x","BB","")</f>
        <v/>
      </c>
      <c r="BP1183" s="44" t="str">
        <f>IF(Wedstrijden!M1348="x","B","")</f>
        <v/>
      </c>
      <c r="BQ1183" s="44" t="str">
        <f>IF(Wedstrijden!N1348="x","L1","")</f>
        <v/>
      </c>
      <c r="BR1183" s="44" t="str">
        <f>IF(Wedstrijden!O1348="x","L2","")</f>
        <v/>
      </c>
      <c r="BS1183" s="44" t="str">
        <f>IF(Wedstrijden!P1348="x","M1","")</f>
        <v/>
      </c>
      <c r="BT1183" s="44" t="str">
        <f>IF(Wedstrijden!Q1348="x","M2","")</f>
        <v/>
      </c>
      <c r="BU1183" s="44" t="str">
        <f>IF(Wedstrijden!R1348="x","Z1","")</f>
        <v/>
      </c>
      <c r="BV1183" s="44" t="str">
        <f>IF(Wedstrijden!S1348="x","Z2","")</f>
        <v/>
      </c>
      <c r="BW1183" s="44" t="str">
        <f>IF(COUNTA(Wedstrijden!T1348:AB1348)&lt;&gt;0,1,"")</f>
        <v/>
      </c>
      <c r="BX1183" s="44" t="str">
        <f t="shared" si="109"/>
        <v/>
      </c>
      <c r="BY1183" s="44" t="str">
        <f>IF(Wedstrijden!T1348="x","BB","")</f>
        <v/>
      </c>
      <c r="BZ1183" s="44" t="str">
        <f>IF(Wedstrijden!U1348="x","B","")</f>
        <v/>
      </c>
      <c r="CA1183" s="44" t="str">
        <f>IF(Wedstrijden!V1348="x","L1","")</f>
        <v/>
      </c>
      <c r="CB1183" s="44" t="str">
        <f>IF(Wedstrijden!W1348="x","L2","")</f>
        <v/>
      </c>
      <c r="CC1183" s="44" t="str">
        <f>IF(Wedstrijden!X1348="x","M1","")</f>
        <v/>
      </c>
      <c r="CD1183" s="44" t="str">
        <f>IF(Wedstrijden!Y1348="x","M2","")</f>
        <v/>
      </c>
      <c r="CE1183" s="44" t="str">
        <f>IF(Wedstrijden!Z1348="x","Z1","")</f>
        <v/>
      </c>
      <c r="CF1183" s="44" t="str">
        <f>IF(Wedstrijden!AA1348="x","Z2","")</f>
        <v/>
      </c>
      <c r="CG1183" s="44" t="str">
        <f>IF(Wedstrijden!AB1348="x","ZZL","")</f>
        <v/>
      </c>
      <c r="CL1183" s="44" t="str">
        <f>IF(COUNTA(Wedstrijden!AC1348:AJ1348)&lt;&gt;0,2,"")</f>
        <v/>
      </c>
      <c r="CM1183" s="44" t="str">
        <f t="shared" si="110"/>
        <v/>
      </c>
      <c r="CN1183" s="44" t="str">
        <f>IF(Wedstrijden!AC1348="x","AA","")</f>
        <v/>
      </c>
      <c r="CO1183" s="44" t="str">
        <f>IF(Wedstrijden!AD1348="x","A","")</f>
        <v/>
      </c>
      <c r="CP1183" s="44" t="str">
        <f>IF(Wedstrijden!AE1348="x","BB","")</f>
        <v/>
      </c>
      <c r="CQ1183" s="44" t="str">
        <f>IF(Wedstrijden!AF1348="x","B","")</f>
        <v/>
      </c>
      <c r="CR1183" s="44" t="str">
        <f>IF(Wedstrijden!AG1348="x","L","")</f>
        <v/>
      </c>
      <c r="CS1183" s="44" t="str">
        <f>IF(Wedstrijden!AH1348="x","M","")</f>
        <v/>
      </c>
      <c r="CT1183" s="44" t="str">
        <f>IF(Wedstrijden!AI1348="x","Z","")</f>
        <v/>
      </c>
      <c r="CU1183" s="44" t="str">
        <f>IF(Wedstrijden!AJ1348="x","ZZ","")</f>
        <v/>
      </c>
      <c r="CV1183" s="44" t="str">
        <f>IF(COUNTA(Wedstrijden!AK1348:AQ1348)&lt;&gt;0,2,"")</f>
        <v/>
      </c>
      <c r="CW1183" s="44" t="str">
        <f t="shared" si="111"/>
        <v/>
      </c>
      <c r="CX1183" s="44" t="str">
        <f>IF(Wedstrijden!AK1348="x","BB","")</f>
        <v/>
      </c>
      <c r="CY1183" s="44" t="str">
        <f>IF(Wedstrijden!AL1348="x","B","")</f>
        <v/>
      </c>
      <c r="CZ1183" s="44" t="str">
        <f>IF(Wedstrijden!AM1348="x","L","")</f>
        <v/>
      </c>
      <c r="DA1183" s="44" t="str">
        <f>IF(Wedstrijden!AN1348="x","M","")</f>
        <v/>
      </c>
      <c r="DB1183" s="44" t="str">
        <f>IF(Wedstrijden!AO1348="x","Z","")</f>
        <v/>
      </c>
      <c r="DC1183" s="44" t="str">
        <f>IF(Wedstrijden!AP1348="x","ZZ","")</f>
        <v/>
      </c>
      <c r="DD1183" s="44" t="str">
        <f>IF(Wedstrijden!AQ1348="x","1.40","")</f>
        <v/>
      </c>
      <c r="DE1183" s="44" t="str">
        <f>IF(COUNTA(Wedstrijden!AR1348:AT1348)&lt;&gt;0,6,"")</f>
        <v/>
      </c>
      <c r="DF1183" s="44" t="str">
        <f t="shared" si="112"/>
        <v/>
      </c>
      <c r="DG1183" s="44" t="str">
        <f>IF(Wedstrijden!AR1348="x","L","")</f>
        <v/>
      </c>
      <c r="DH1183" s="44" t="str">
        <f>IF(Wedstrijden!AS1348="x","M","")</f>
        <v/>
      </c>
      <c r="DI1183" s="44" t="str">
        <f>IF(Wedstrijden!AT1348="x","Z","")</f>
        <v/>
      </c>
      <c r="DJ1183" s="44" t="str">
        <f>IF(COUNTA(Wedstrijden!AU1348:AW1348)&lt;&gt;0,6,"")</f>
        <v/>
      </c>
      <c r="DK1183" s="44" t="str">
        <f t="shared" si="113"/>
        <v/>
      </c>
      <c r="DL1183" s="44" t="str">
        <f>IF(Wedstrijden!AU1348="x","L","")</f>
        <v/>
      </c>
      <c r="DM1183" s="44" t="str">
        <f>IF(Wedstrijden!AV1348="x","M","")</f>
        <v/>
      </c>
      <c r="DN1183" s="44" t="str">
        <f>IF(Wedstrijden!AW1348="x","Z","")</f>
        <v/>
      </c>
    </row>
    <row r="1184" spans="1:118" ht="15">
      <c r="A1184" s="48" t="e">
        <f>Wedstrijden!#REF!</f>
        <v>#REF!</v>
      </c>
      <c r="B1184" s="44" t="str">
        <f>IFERROR(VLOOKUP(Wedstrijden!E1349,Wedstrijdlocaties!$B$2:$E$499,2,FALSE),"")</f>
        <v/>
      </c>
      <c r="C1184" s="44" t="str">
        <f>Wedstrijden!F1349</f>
        <v/>
      </c>
      <c r="D1184" s="44" t="str">
        <f>IFERROR(VLOOKUP(Wedstrijden!G1349,Organisaties!$B$2:$C$501,2,FALSE),"")</f>
        <v/>
      </c>
      <c r="E1184" s="44" t="str">
        <f>IFERROR(VLOOKUP(Wedstrijden!G1349,Organisaties!$B$2:$F$501,5,FALSE),"")</f>
        <v/>
      </c>
      <c r="F1184" s="44" t="str">
        <f>IF(Wedstrijden!BC1349&lt;&gt;"",Wedstrijden!BC1349,"")</f>
        <v/>
      </c>
      <c r="G1184" s="44">
        <f>IF(Wedstrijden!AY1349="Indoor",1,0)</f>
        <v>0</v>
      </c>
      <c r="H1184" s="44">
        <f>Wedstrijden!AZ1349</f>
        <v>0</v>
      </c>
      <c r="I1184" s="44" t="str">
        <f>IF(Wedstrijden!AX1349="Nee",0,IF(Wedstrijden!AX1349="Ja",1,""))</f>
        <v/>
      </c>
      <c r="J1184" s="44" t="str">
        <f>IF(Wedstrijden!BA1349&lt;&gt;"",Wedstrijden!BA1349,"")</f>
        <v/>
      </c>
      <c r="W1184" s="45"/>
      <c r="AE1184" s="45"/>
      <c r="AN1184" s="45"/>
      <c r="AU1184" s="45"/>
      <c r="BA1184" s="45"/>
      <c r="BE1184" s="45"/>
      <c r="BJ1184" s="44" t="str">
        <f>IF(COUNTA(Wedstrijden!I1349:S1349)&lt;&gt;0,1,"")</f>
        <v/>
      </c>
      <c r="BK1184" s="44" t="str">
        <f t="shared" si="108"/>
        <v/>
      </c>
      <c r="BL1184" s="44" t="str">
        <f>IF(Wedstrijden!I1349="x","AA","")</f>
        <v/>
      </c>
      <c r="BM1184" s="44" t="str">
        <f>IF(Wedstrijden!J1349="x","A","")</f>
        <v/>
      </c>
      <c r="BN1184" s="44" t="str">
        <f>IF(Wedstrijden!K1349="x","B1","")</f>
        <v/>
      </c>
      <c r="BO1184" s="44" t="str">
        <f>IF(Wedstrijden!L1349="x","BB","")</f>
        <v/>
      </c>
      <c r="BP1184" s="44" t="str">
        <f>IF(Wedstrijden!M1349="x","B","")</f>
        <v/>
      </c>
      <c r="BQ1184" s="44" t="str">
        <f>IF(Wedstrijden!N1349="x","L1","")</f>
        <v/>
      </c>
      <c r="BR1184" s="44" t="str">
        <f>IF(Wedstrijden!O1349="x","L2","")</f>
        <v/>
      </c>
      <c r="BS1184" s="44" t="str">
        <f>IF(Wedstrijden!P1349="x","M1","")</f>
        <v/>
      </c>
      <c r="BT1184" s="44" t="str">
        <f>IF(Wedstrijden!Q1349="x","M2","")</f>
        <v/>
      </c>
      <c r="BU1184" s="44" t="str">
        <f>IF(Wedstrijden!R1349="x","Z1","")</f>
        <v/>
      </c>
      <c r="BV1184" s="44" t="str">
        <f>IF(Wedstrijden!S1349="x","Z2","")</f>
        <v/>
      </c>
      <c r="BW1184" s="44" t="str">
        <f>IF(COUNTA(Wedstrijden!T1349:AB1349)&lt;&gt;0,1,"")</f>
        <v/>
      </c>
      <c r="BX1184" s="44" t="str">
        <f t="shared" si="109"/>
        <v/>
      </c>
      <c r="BY1184" s="44" t="str">
        <f>IF(Wedstrijden!T1349="x","BB","")</f>
        <v/>
      </c>
      <c r="BZ1184" s="44" t="str">
        <f>IF(Wedstrijden!U1349="x","B","")</f>
        <v/>
      </c>
      <c r="CA1184" s="44" t="str">
        <f>IF(Wedstrijden!V1349="x","L1","")</f>
        <v/>
      </c>
      <c r="CB1184" s="44" t="str">
        <f>IF(Wedstrijden!W1349="x","L2","")</f>
        <v/>
      </c>
      <c r="CC1184" s="44" t="str">
        <f>IF(Wedstrijden!X1349="x","M1","")</f>
        <v/>
      </c>
      <c r="CD1184" s="44" t="str">
        <f>IF(Wedstrijden!Y1349="x","M2","")</f>
        <v/>
      </c>
      <c r="CE1184" s="44" t="str">
        <f>IF(Wedstrijden!Z1349="x","Z1","")</f>
        <v/>
      </c>
      <c r="CF1184" s="44" t="str">
        <f>IF(Wedstrijden!AA1349="x","Z2","")</f>
        <v/>
      </c>
      <c r="CG1184" s="44" t="str">
        <f>IF(Wedstrijden!AB1349="x","ZZL","")</f>
        <v/>
      </c>
      <c r="CL1184" s="44" t="str">
        <f>IF(COUNTA(Wedstrijden!AC1349:AJ1349)&lt;&gt;0,2,"")</f>
        <v/>
      </c>
      <c r="CM1184" s="44" t="str">
        <f t="shared" si="110"/>
        <v/>
      </c>
      <c r="CN1184" s="44" t="str">
        <f>IF(Wedstrijden!AC1349="x","AA","")</f>
        <v/>
      </c>
      <c r="CO1184" s="44" t="str">
        <f>IF(Wedstrijden!AD1349="x","A","")</f>
        <v/>
      </c>
      <c r="CP1184" s="44" t="str">
        <f>IF(Wedstrijden!AE1349="x","BB","")</f>
        <v/>
      </c>
      <c r="CQ1184" s="44" t="str">
        <f>IF(Wedstrijden!AF1349="x","B","")</f>
        <v/>
      </c>
      <c r="CR1184" s="44" t="str">
        <f>IF(Wedstrijden!AG1349="x","L","")</f>
        <v/>
      </c>
      <c r="CS1184" s="44" t="str">
        <f>IF(Wedstrijden!AH1349="x","M","")</f>
        <v/>
      </c>
      <c r="CT1184" s="44" t="str">
        <f>IF(Wedstrijden!AI1349="x","Z","")</f>
        <v/>
      </c>
      <c r="CU1184" s="44" t="str">
        <f>IF(Wedstrijden!AJ1349="x","ZZ","")</f>
        <v/>
      </c>
      <c r="CV1184" s="44" t="str">
        <f>IF(COUNTA(Wedstrijden!AK1349:AQ1349)&lt;&gt;0,2,"")</f>
        <v/>
      </c>
      <c r="CW1184" s="44" t="str">
        <f t="shared" si="111"/>
        <v/>
      </c>
      <c r="CX1184" s="44" t="str">
        <f>IF(Wedstrijden!AK1349="x","BB","")</f>
        <v/>
      </c>
      <c r="CY1184" s="44" t="str">
        <f>IF(Wedstrijden!AL1349="x","B","")</f>
        <v/>
      </c>
      <c r="CZ1184" s="44" t="str">
        <f>IF(Wedstrijden!AM1349="x","L","")</f>
        <v/>
      </c>
      <c r="DA1184" s="44" t="str">
        <f>IF(Wedstrijden!AN1349="x","M","")</f>
        <v/>
      </c>
      <c r="DB1184" s="44" t="str">
        <f>IF(Wedstrijden!AO1349="x","Z","")</f>
        <v/>
      </c>
      <c r="DC1184" s="44" t="str">
        <f>IF(Wedstrijden!AP1349="x","ZZ","")</f>
        <v/>
      </c>
      <c r="DD1184" s="44" t="str">
        <f>IF(Wedstrijden!AQ1349="x","1.40","")</f>
        <v/>
      </c>
      <c r="DE1184" s="44" t="str">
        <f>IF(COUNTA(Wedstrijden!AR1349:AT1349)&lt;&gt;0,6,"")</f>
        <v/>
      </c>
      <c r="DF1184" s="44" t="str">
        <f t="shared" si="112"/>
        <v/>
      </c>
      <c r="DG1184" s="44" t="str">
        <f>IF(Wedstrijden!AR1349="x","L","")</f>
        <v/>
      </c>
      <c r="DH1184" s="44" t="str">
        <f>IF(Wedstrijden!AS1349="x","M","")</f>
        <v/>
      </c>
      <c r="DI1184" s="44" t="str">
        <f>IF(Wedstrijden!AT1349="x","Z","")</f>
        <v/>
      </c>
      <c r="DJ1184" s="44" t="str">
        <f>IF(COUNTA(Wedstrijden!AU1349:AW1349)&lt;&gt;0,6,"")</f>
        <v/>
      </c>
      <c r="DK1184" s="44" t="str">
        <f t="shared" si="113"/>
        <v/>
      </c>
      <c r="DL1184" s="44" t="str">
        <f>IF(Wedstrijden!AU1349="x","L","")</f>
        <v/>
      </c>
      <c r="DM1184" s="44" t="str">
        <f>IF(Wedstrijden!AV1349="x","M","")</f>
        <v/>
      </c>
      <c r="DN1184" s="44" t="str">
        <f>IF(Wedstrijden!AW1349="x","Z","")</f>
        <v/>
      </c>
    </row>
    <row r="1185" spans="1:118" ht="15">
      <c r="A1185" s="48" t="e">
        <f>Wedstrijden!#REF!</f>
        <v>#REF!</v>
      </c>
      <c r="B1185" s="44" t="str">
        <f>IFERROR(VLOOKUP(Wedstrijden!E1350,Wedstrijdlocaties!$B$2:$E$499,2,FALSE),"")</f>
        <v/>
      </c>
      <c r="C1185" s="44" t="str">
        <f>Wedstrijden!F1350</f>
        <v/>
      </c>
      <c r="D1185" s="44" t="str">
        <f>IFERROR(VLOOKUP(Wedstrijden!G1350,Organisaties!$B$2:$C$501,2,FALSE),"")</f>
        <v/>
      </c>
      <c r="E1185" s="44" t="str">
        <f>IFERROR(VLOOKUP(Wedstrijden!G1350,Organisaties!$B$2:$F$501,5,FALSE),"")</f>
        <v/>
      </c>
      <c r="F1185" s="44" t="str">
        <f>IF(Wedstrijden!BC1350&lt;&gt;"",Wedstrijden!BC1350,"")</f>
        <v/>
      </c>
      <c r="G1185" s="44">
        <f>IF(Wedstrijden!AY1350="Indoor",1,0)</f>
        <v>0</v>
      </c>
      <c r="H1185" s="44">
        <f>Wedstrijden!AZ1350</f>
        <v>0</v>
      </c>
      <c r="I1185" s="44" t="str">
        <f>IF(Wedstrijden!AX1350="Nee",0,IF(Wedstrijden!AX1350="Ja",1,""))</f>
        <v/>
      </c>
      <c r="J1185" s="44" t="str">
        <f>IF(Wedstrijden!BA1350&lt;&gt;"",Wedstrijden!BA1350,"")</f>
        <v/>
      </c>
      <c r="W1185" s="45"/>
      <c r="AE1185" s="45"/>
      <c r="AN1185" s="45"/>
      <c r="AU1185" s="45"/>
      <c r="BA1185" s="45"/>
      <c r="BE1185" s="45"/>
      <c r="BJ1185" s="44" t="str">
        <f>IF(COUNTA(Wedstrijden!I1350:S1350)&lt;&gt;0,1,"")</f>
        <v/>
      </c>
      <c r="BK1185" s="44" t="str">
        <f t="shared" si="108"/>
        <v/>
      </c>
      <c r="BL1185" s="44" t="str">
        <f>IF(Wedstrijden!I1350="x","AA","")</f>
        <v/>
      </c>
      <c r="BM1185" s="44" t="str">
        <f>IF(Wedstrijden!J1350="x","A","")</f>
        <v/>
      </c>
      <c r="BN1185" s="44" t="str">
        <f>IF(Wedstrijden!K1350="x","B1","")</f>
        <v/>
      </c>
      <c r="BO1185" s="44" t="str">
        <f>IF(Wedstrijden!L1350="x","BB","")</f>
        <v/>
      </c>
      <c r="BP1185" s="44" t="str">
        <f>IF(Wedstrijden!M1350="x","B","")</f>
        <v/>
      </c>
      <c r="BQ1185" s="44" t="str">
        <f>IF(Wedstrijden!N1350="x","L1","")</f>
        <v/>
      </c>
      <c r="BR1185" s="44" t="str">
        <f>IF(Wedstrijden!O1350="x","L2","")</f>
        <v/>
      </c>
      <c r="BS1185" s="44" t="str">
        <f>IF(Wedstrijden!P1350="x","M1","")</f>
        <v/>
      </c>
      <c r="BT1185" s="44" t="str">
        <f>IF(Wedstrijden!Q1350="x","M2","")</f>
        <v/>
      </c>
      <c r="BU1185" s="44" t="str">
        <f>IF(Wedstrijden!R1350="x","Z1","")</f>
        <v/>
      </c>
      <c r="BV1185" s="44" t="str">
        <f>IF(Wedstrijden!S1350="x","Z2","")</f>
        <v/>
      </c>
      <c r="BW1185" s="44" t="str">
        <f>IF(COUNTA(Wedstrijden!T1350:AB1350)&lt;&gt;0,1,"")</f>
        <v/>
      </c>
      <c r="BX1185" s="44" t="str">
        <f t="shared" si="109"/>
        <v/>
      </c>
      <c r="BY1185" s="44" t="str">
        <f>IF(Wedstrijden!T1350="x","BB","")</f>
        <v/>
      </c>
      <c r="BZ1185" s="44" t="str">
        <f>IF(Wedstrijden!U1350="x","B","")</f>
        <v/>
      </c>
      <c r="CA1185" s="44" t="str">
        <f>IF(Wedstrijden!V1350="x","L1","")</f>
        <v/>
      </c>
      <c r="CB1185" s="44" t="str">
        <f>IF(Wedstrijden!W1350="x","L2","")</f>
        <v/>
      </c>
      <c r="CC1185" s="44" t="str">
        <f>IF(Wedstrijden!X1350="x","M1","")</f>
        <v/>
      </c>
      <c r="CD1185" s="44" t="str">
        <f>IF(Wedstrijden!Y1350="x","M2","")</f>
        <v/>
      </c>
      <c r="CE1185" s="44" t="str">
        <f>IF(Wedstrijden!Z1350="x","Z1","")</f>
        <v/>
      </c>
      <c r="CF1185" s="44" t="str">
        <f>IF(Wedstrijden!AA1350="x","Z2","")</f>
        <v/>
      </c>
      <c r="CG1185" s="44" t="str">
        <f>IF(Wedstrijden!AB1350="x","ZZL","")</f>
        <v/>
      </c>
      <c r="CL1185" s="44" t="str">
        <f>IF(COUNTA(Wedstrijden!AC1350:AJ1350)&lt;&gt;0,2,"")</f>
        <v/>
      </c>
      <c r="CM1185" s="44" t="str">
        <f t="shared" si="110"/>
        <v/>
      </c>
      <c r="CN1185" s="44" t="str">
        <f>IF(Wedstrijden!AC1350="x","AA","")</f>
        <v/>
      </c>
      <c r="CO1185" s="44" t="str">
        <f>IF(Wedstrijden!AD1350="x","A","")</f>
        <v/>
      </c>
      <c r="CP1185" s="44" t="str">
        <f>IF(Wedstrijden!AE1350="x","BB","")</f>
        <v/>
      </c>
      <c r="CQ1185" s="44" t="str">
        <f>IF(Wedstrijden!AF1350="x","B","")</f>
        <v/>
      </c>
      <c r="CR1185" s="44" t="str">
        <f>IF(Wedstrijden!AG1350="x","L","")</f>
        <v/>
      </c>
      <c r="CS1185" s="44" t="str">
        <f>IF(Wedstrijden!AH1350="x","M","")</f>
        <v/>
      </c>
      <c r="CT1185" s="44" t="str">
        <f>IF(Wedstrijden!AI1350="x","Z","")</f>
        <v/>
      </c>
      <c r="CU1185" s="44" t="str">
        <f>IF(Wedstrijden!AJ1350="x","ZZ","")</f>
        <v/>
      </c>
      <c r="CV1185" s="44" t="str">
        <f>IF(COUNTA(Wedstrijden!AK1350:AQ1350)&lt;&gt;0,2,"")</f>
        <v/>
      </c>
      <c r="CW1185" s="44" t="str">
        <f t="shared" si="111"/>
        <v/>
      </c>
      <c r="CX1185" s="44" t="str">
        <f>IF(Wedstrijden!AK1350="x","BB","")</f>
        <v/>
      </c>
      <c r="CY1185" s="44" t="str">
        <f>IF(Wedstrijden!AL1350="x","B","")</f>
        <v/>
      </c>
      <c r="CZ1185" s="44" t="str">
        <f>IF(Wedstrijden!AM1350="x","L","")</f>
        <v/>
      </c>
      <c r="DA1185" s="44" t="str">
        <f>IF(Wedstrijden!AN1350="x","M","")</f>
        <v/>
      </c>
      <c r="DB1185" s="44" t="str">
        <f>IF(Wedstrijden!AO1350="x","Z","")</f>
        <v/>
      </c>
      <c r="DC1185" s="44" t="str">
        <f>IF(Wedstrijden!AP1350="x","ZZ","")</f>
        <v/>
      </c>
      <c r="DD1185" s="44" t="str">
        <f>IF(Wedstrijden!AQ1350="x","1.40","")</f>
        <v/>
      </c>
      <c r="DE1185" s="44" t="str">
        <f>IF(COUNTA(Wedstrijden!AR1350:AT1350)&lt;&gt;0,6,"")</f>
        <v/>
      </c>
      <c r="DF1185" s="44" t="str">
        <f t="shared" si="112"/>
        <v/>
      </c>
      <c r="DG1185" s="44" t="str">
        <f>IF(Wedstrijden!AR1350="x","L","")</f>
        <v/>
      </c>
      <c r="DH1185" s="44" t="str">
        <f>IF(Wedstrijden!AS1350="x","M","")</f>
        <v/>
      </c>
      <c r="DI1185" s="44" t="str">
        <f>IF(Wedstrijden!AT1350="x","Z","")</f>
        <v/>
      </c>
      <c r="DJ1185" s="44" t="str">
        <f>IF(COUNTA(Wedstrijden!AU1350:AW1350)&lt;&gt;0,6,"")</f>
        <v/>
      </c>
      <c r="DK1185" s="44" t="str">
        <f t="shared" si="113"/>
        <v/>
      </c>
      <c r="DL1185" s="44" t="str">
        <f>IF(Wedstrijden!AU1350="x","L","")</f>
        <v/>
      </c>
      <c r="DM1185" s="44" t="str">
        <f>IF(Wedstrijden!AV1350="x","M","")</f>
        <v/>
      </c>
      <c r="DN1185" s="44" t="str">
        <f>IF(Wedstrijden!AW1350="x","Z","")</f>
        <v/>
      </c>
    </row>
    <row r="1186" spans="1:118" ht="15">
      <c r="A1186" s="48" t="e">
        <f>Wedstrijden!#REF!</f>
        <v>#REF!</v>
      </c>
      <c r="B1186" s="44" t="str">
        <f>IFERROR(VLOOKUP(Wedstrijden!E1351,Wedstrijdlocaties!$B$2:$E$499,2,FALSE),"")</f>
        <v/>
      </c>
      <c r="C1186" s="44" t="str">
        <f>Wedstrijden!F1351</f>
        <v/>
      </c>
      <c r="D1186" s="44" t="str">
        <f>IFERROR(VLOOKUP(Wedstrijden!G1351,Organisaties!$B$2:$C$501,2,FALSE),"")</f>
        <v/>
      </c>
      <c r="E1186" s="44" t="str">
        <f>IFERROR(VLOOKUP(Wedstrijden!G1351,Organisaties!$B$2:$F$501,5,FALSE),"")</f>
        <v/>
      </c>
      <c r="F1186" s="44" t="str">
        <f>IF(Wedstrijden!BC1351&lt;&gt;"",Wedstrijden!BC1351,"")</f>
        <v/>
      </c>
      <c r="G1186" s="44">
        <f>IF(Wedstrijden!AY1351="Indoor",1,0)</f>
        <v>0</v>
      </c>
      <c r="H1186" s="44">
        <f>Wedstrijden!AZ1351</f>
        <v>0</v>
      </c>
      <c r="I1186" s="44" t="str">
        <f>IF(Wedstrijden!AX1351="Nee",0,IF(Wedstrijden!AX1351="Ja",1,""))</f>
        <v/>
      </c>
      <c r="J1186" s="44" t="str">
        <f>IF(Wedstrijden!BA1351&lt;&gt;"",Wedstrijden!BA1351,"")</f>
        <v/>
      </c>
      <c r="W1186" s="45"/>
      <c r="AE1186" s="45"/>
      <c r="AN1186" s="45"/>
      <c r="AU1186" s="45"/>
      <c r="BA1186" s="45"/>
      <c r="BE1186" s="45"/>
      <c r="BJ1186" s="44" t="str">
        <f>IF(COUNTA(Wedstrijden!I1351:S1351)&lt;&gt;0,1,"")</f>
        <v/>
      </c>
      <c r="BK1186" s="44" t="str">
        <f t="shared" si="108"/>
        <v/>
      </c>
      <c r="BL1186" s="44" t="str">
        <f>IF(Wedstrijden!I1351="x","AA","")</f>
        <v/>
      </c>
      <c r="BM1186" s="44" t="str">
        <f>IF(Wedstrijden!J1351="x","A","")</f>
        <v/>
      </c>
      <c r="BN1186" s="44" t="str">
        <f>IF(Wedstrijden!K1351="x","B1","")</f>
        <v/>
      </c>
      <c r="BO1186" s="44" t="str">
        <f>IF(Wedstrijden!L1351="x","BB","")</f>
        <v/>
      </c>
      <c r="BP1186" s="44" t="str">
        <f>IF(Wedstrijden!M1351="x","B","")</f>
        <v/>
      </c>
      <c r="BQ1186" s="44" t="str">
        <f>IF(Wedstrijden!N1351="x","L1","")</f>
        <v/>
      </c>
      <c r="BR1186" s="44" t="str">
        <f>IF(Wedstrijden!O1351="x","L2","")</f>
        <v/>
      </c>
      <c r="BS1186" s="44" t="str">
        <f>IF(Wedstrijden!P1351="x","M1","")</f>
        <v/>
      </c>
      <c r="BT1186" s="44" t="str">
        <f>IF(Wedstrijden!Q1351="x","M2","")</f>
        <v/>
      </c>
      <c r="BU1186" s="44" t="str">
        <f>IF(Wedstrijden!R1351="x","Z1","")</f>
        <v/>
      </c>
      <c r="BV1186" s="44" t="str">
        <f>IF(Wedstrijden!S1351="x","Z2","")</f>
        <v/>
      </c>
      <c r="BW1186" s="44" t="str">
        <f>IF(COUNTA(Wedstrijden!T1351:AB1351)&lt;&gt;0,1,"")</f>
        <v/>
      </c>
      <c r="BX1186" s="44" t="str">
        <f t="shared" si="109"/>
        <v/>
      </c>
      <c r="BY1186" s="44" t="str">
        <f>IF(Wedstrijden!T1351="x","BB","")</f>
        <v/>
      </c>
      <c r="BZ1186" s="44" t="str">
        <f>IF(Wedstrijden!U1351="x","B","")</f>
        <v/>
      </c>
      <c r="CA1186" s="44" t="str">
        <f>IF(Wedstrijden!V1351="x","L1","")</f>
        <v/>
      </c>
      <c r="CB1186" s="44" t="str">
        <f>IF(Wedstrijden!W1351="x","L2","")</f>
        <v/>
      </c>
      <c r="CC1186" s="44" t="str">
        <f>IF(Wedstrijden!X1351="x","M1","")</f>
        <v/>
      </c>
      <c r="CD1186" s="44" t="str">
        <f>IF(Wedstrijden!Y1351="x","M2","")</f>
        <v/>
      </c>
      <c r="CE1186" s="44" t="str">
        <f>IF(Wedstrijden!Z1351="x","Z1","")</f>
        <v/>
      </c>
      <c r="CF1186" s="44" t="str">
        <f>IF(Wedstrijden!AA1351="x","Z2","")</f>
        <v/>
      </c>
      <c r="CG1186" s="44" t="str">
        <f>IF(Wedstrijden!AB1351="x","ZZL","")</f>
        <v/>
      </c>
      <c r="CL1186" s="44" t="str">
        <f>IF(COUNTA(Wedstrijden!AC1351:AJ1351)&lt;&gt;0,2,"")</f>
        <v/>
      </c>
      <c r="CM1186" s="44" t="str">
        <f t="shared" si="110"/>
        <v/>
      </c>
      <c r="CN1186" s="44" t="str">
        <f>IF(Wedstrijden!AC1351="x","AA","")</f>
        <v/>
      </c>
      <c r="CO1186" s="44" t="str">
        <f>IF(Wedstrijden!AD1351="x","A","")</f>
        <v/>
      </c>
      <c r="CP1186" s="44" t="str">
        <f>IF(Wedstrijden!AE1351="x","BB","")</f>
        <v/>
      </c>
      <c r="CQ1186" s="44" t="str">
        <f>IF(Wedstrijden!AF1351="x","B","")</f>
        <v/>
      </c>
      <c r="CR1186" s="44" t="str">
        <f>IF(Wedstrijden!AG1351="x","L","")</f>
        <v/>
      </c>
      <c r="CS1186" s="44" t="str">
        <f>IF(Wedstrijden!AH1351="x","M","")</f>
        <v/>
      </c>
      <c r="CT1186" s="44" t="str">
        <f>IF(Wedstrijden!AI1351="x","Z","")</f>
        <v/>
      </c>
      <c r="CU1186" s="44" t="str">
        <f>IF(Wedstrijden!AJ1351="x","ZZ","")</f>
        <v/>
      </c>
      <c r="CV1186" s="44" t="str">
        <f>IF(COUNTA(Wedstrijden!AK1351:AQ1351)&lt;&gt;0,2,"")</f>
        <v/>
      </c>
      <c r="CW1186" s="44" t="str">
        <f t="shared" si="111"/>
        <v/>
      </c>
      <c r="CX1186" s="44" t="str">
        <f>IF(Wedstrijden!AK1351="x","BB","")</f>
        <v/>
      </c>
      <c r="CY1186" s="44" t="str">
        <f>IF(Wedstrijden!AL1351="x","B","")</f>
        <v/>
      </c>
      <c r="CZ1186" s="44" t="str">
        <f>IF(Wedstrijden!AM1351="x","L","")</f>
        <v/>
      </c>
      <c r="DA1186" s="44" t="str">
        <f>IF(Wedstrijden!AN1351="x","M","")</f>
        <v/>
      </c>
      <c r="DB1186" s="44" t="str">
        <f>IF(Wedstrijden!AO1351="x","Z","")</f>
        <v/>
      </c>
      <c r="DC1186" s="44" t="str">
        <f>IF(Wedstrijden!AP1351="x","ZZ","")</f>
        <v/>
      </c>
      <c r="DD1186" s="44" t="str">
        <f>IF(Wedstrijden!AQ1351="x","1.40","")</f>
        <v/>
      </c>
      <c r="DE1186" s="44" t="str">
        <f>IF(COUNTA(Wedstrijden!AR1351:AT1351)&lt;&gt;0,6,"")</f>
        <v/>
      </c>
      <c r="DF1186" s="44" t="str">
        <f t="shared" si="112"/>
        <v/>
      </c>
      <c r="DG1186" s="44" t="str">
        <f>IF(Wedstrijden!AR1351="x","L","")</f>
        <v/>
      </c>
      <c r="DH1186" s="44" t="str">
        <f>IF(Wedstrijden!AS1351="x","M","")</f>
        <v/>
      </c>
      <c r="DI1186" s="44" t="str">
        <f>IF(Wedstrijden!AT1351="x","Z","")</f>
        <v/>
      </c>
      <c r="DJ1186" s="44" t="str">
        <f>IF(COUNTA(Wedstrijden!AU1351:AW1351)&lt;&gt;0,6,"")</f>
        <v/>
      </c>
      <c r="DK1186" s="44" t="str">
        <f t="shared" si="113"/>
        <v/>
      </c>
      <c r="DL1186" s="44" t="str">
        <f>IF(Wedstrijden!AU1351="x","L","")</f>
        <v/>
      </c>
      <c r="DM1186" s="44" t="str">
        <f>IF(Wedstrijden!AV1351="x","M","")</f>
        <v/>
      </c>
      <c r="DN1186" s="44" t="str">
        <f>IF(Wedstrijden!AW1351="x","Z","")</f>
        <v/>
      </c>
    </row>
    <row r="1187" spans="1:118" ht="15">
      <c r="A1187" s="48" t="e">
        <f>Wedstrijden!#REF!</f>
        <v>#REF!</v>
      </c>
      <c r="B1187" s="44" t="str">
        <f>IFERROR(VLOOKUP(Wedstrijden!E1352,Wedstrijdlocaties!$B$2:$E$499,2,FALSE),"")</f>
        <v/>
      </c>
      <c r="C1187" s="44" t="str">
        <f>Wedstrijden!F1352</f>
        <v/>
      </c>
      <c r="D1187" s="44" t="str">
        <f>IFERROR(VLOOKUP(Wedstrijden!G1352,Organisaties!$B$2:$C$501,2,FALSE),"")</f>
        <v/>
      </c>
      <c r="E1187" s="44" t="str">
        <f>IFERROR(VLOOKUP(Wedstrijden!G1352,Organisaties!$B$2:$F$501,5,FALSE),"")</f>
        <v/>
      </c>
      <c r="F1187" s="44" t="str">
        <f>IF(Wedstrijden!BC1352&lt;&gt;"",Wedstrijden!BC1352,"")</f>
        <v/>
      </c>
      <c r="G1187" s="44">
        <f>IF(Wedstrijden!AY1352="Indoor",1,0)</f>
        <v>0</v>
      </c>
      <c r="H1187" s="44">
        <f>Wedstrijden!AZ1352</f>
        <v>0</v>
      </c>
      <c r="I1187" s="44" t="str">
        <f>IF(Wedstrijden!AX1352="Nee",0,IF(Wedstrijden!AX1352="Ja",1,""))</f>
        <v/>
      </c>
      <c r="J1187" s="44" t="str">
        <f>IF(Wedstrijden!BA1352&lt;&gt;"",Wedstrijden!BA1352,"")</f>
        <v/>
      </c>
      <c r="W1187" s="45"/>
      <c r="AE1187" s="45"/>
      <c r="AN1187" s="45"/>
      <c r="AU1187" s="45"/>
      <c r="BA1187" s="45"/>
      <c r="BE1187" s="45"/>
      <c r="BJ1187" s="44" t="str">
        <f>IF(COUNTA(Wedstrijden!I1352:S1352)&lt;&gt;0,1,"")</f>
        <v/>
      </c>
      <c r="BK1187" s="44" t="str">
        <f t="shared" si="108"/>
        <v/>
      </c>
      <c r="BL1187" s="44" t="str">
        <f>IF(Wedstrijden!I1352="x","AA","")</f>
        <v/>
      </c>
      <c r="BM1187" s="44" t="str">
        <f>IF(Wedstrijden!J1352="x","A","")</f>
        <v/>
      </c>
      <c r="BN1187" s="44" t="str">
        <f>IF(Wedstrijden!K1352="x","B1","")</f>
        <v/>
      </c>
      <c r="BO1187" s="44" t="str">
        <f>IF(Wedstrijden!L1352="x","BB","")</f>
        <v/>
      </c>
      <c r="BP1187" s="44" t="str">
        <f>IF(Wedstrijden!M1352="x","B","")</f>
        <v/>
      </c>
      <c r="BQ1187" s="44" t="str">
        <f>IF(Wedstrijden!N1352="x","L1","")</f>
        <v/>
      </c>
      <c r="BR1187" s="44" t="str">
        <f>IF(Wedstrijden!O1352="x","L2","")</f>
        <v/>
      </c>
      <c r="BS1187" s="44" t="str">
        <f>IF(Wedstrijden!P1352="x","M1","")</f>
        <v/>
      </c>
      <c r="BT1187" s="44" t="str">
        <f>IF(Wedstrijden!Q1352="x","M2","")</f>
        <v/>
      </c>
      <c r="BU1187" s="44" t="str">
        <f>IF(Wedstrijden!R1352="x","Z1","")</f>
        <v/>
      </c>
      <c r="BV1187" s="44" t="str">
        <f>IF(Wedstrijden!S1352="x","Z2","")</f>
        <v/>
      </c>
      <c r="BW1187" s="44" t="str">
        <f>IF(COUNTA(Wedstrijden!T1352:AB1352)&lt;&gt;0,1,"")</f>
        <v/>
      </c>
      <c r="BX1187" s="44" t="str">
        <f t="shared" si="109"/>
        <v/>
      </c>
      <c r="BY1187" s="44" t="str">
        <f>IF(Wedstrijden!T1352="x","BB","")</f>
        <v/>
      </c>
      <c r="BZ1187" s="44" t="str">
        <f>IF(Wedstrijden!U1352="x","B","")</f>
        <v/>
      </c>
      <c r="CA1187" s="44" t="str">
        <f>IF(Wedstrijden!V1352="x","L1","")</f>
        <v/>
      </c>
      <c r="CB1187" s="44" t="str">
        <f>IF(Wedstrijden!W1352="x","L2","")</f>
        <v/>
      </c>
      <c r="CC1187" s="44" t="str">
        <f>IF(Wedstrijden!X1352="x","M1","")</f>
        <v/>
      </c>
      <c r="CD1187" s="44" t="str">
        <f>IF(Wedstrijden!Y1352="x","M2","")</f>
        <v/>
      </c>
      <c r="CE1187" s="44" t="str">
        <f>IF(Wedstrijden!Z1352="x","Z1","")</f>
        <v/>
      </c>
      <c r="CF1187" s="44" t="str">
        <f>IF(Wedstrijden!AA1352="x","Z2","")</f>
        <v/>
      </c>
      <c r="CG1187" s="44" t="str">
        <f>IF(Wedstrijden!AB1352="x","ZZL","")</f>
        <v/>
      </c>
      <c r="CL1187" s="44" t="str">
        <f>IF(COUNTA(Wedstrijden!AC1352:AJ1352)&lt;&gt;0,2,"")</f>
        <v/>
      </c>
      <c r="CM1187" s="44" t="str">
        <f t="shared" si="110"/>
        <v/>
      </c>
      <c r="CN1187" s="44" t="str">
        <f>IF(Wedstrijden!AC1352="x","AA","")</f>
        <v/>
      </c>
      <c r="CO1187" s="44" t="str">
        <f>IF(Wedstrijden!AD1352="x","A","")</f>
        <v/>
      </c>
      <c r="CP1187" s="44" t="str">
        <f>IF(Wedstrijden!AE1352="x","BB","")</f>
        <v/>
      </c>
      <c r="CQ1187" s="44" t="str">
        <f>IF(Wedstrijden!AF1352="x","B","")</f>
        <v/>
      </c>
      <c r="CR1187" s="44" t="str">
        <f>IF(Wedstrijden!AG1352="x","L","")</f>
        <v/>
      </c>
      <c r="CS1187" s="44" t="str">
        <f>IF(Wedstrijden!AH1352="x","M","")</f>
        <v/>
      </c>
      <c r="CT1187" s="44" t="str">
        <f>IF(Wedstrijden!AI1352="x","Z","")</f>
        <v/>
      </c>
      <c r="CU1187" s="44" t="str">
        <f>IF(Wedstrijden!AJ1352="x","ZZ","")</f>
        <v/>
      </c>
      <c r="CV1187" s="44" t="str">
        <f>IF(COUNTA(Wedstrijden!AK1352:AQ1352)&lt;&gt;0,2,"")</f>
        <v/>
      </c>
      <c r="CW1187" s="44" t="str">
        <f t="shared" si="111"/>
        <v/>
      </c>
      <c r="CX1187" s="44" t="str">
        <f>IF(Wedstrijden!AK1352="x","BB","")</f>
        <v/>
      </c>
      <c r="CY1187" s="44" t="str">
        <f>IF(Wedstrijden!AL1352="x","B","")</f>
        <v/>
      </c>
      <c r="CZ1187" s="44" t="str">
        <f>IF(Wedstrijden!AM1352="x","L","")</f>
        <v/>
      </c>
      <c r="DA1187" s="44" t="str">
        <f>IF(Wedstrijden!AN1352="x","M","")</f>
        <v/>
      </c>
      <c r="DB1187" s="44" t="str">
        <f>IF(Wedstrijden!AO1352="x","Z","")</f>
        <v/>
      </c>
      <c r="DC1187" s="44" t="str">
        <f>IF(Wedstrijden!AP1352="x","ZZ","")</f>
        <v/>
      </c>
      <c r="DD1187" s="44" t="str">
        <f>IF(Wedstrijden!AQ1352="x","1.40","")</f>
        <v/>
      </c>
      <c r="DE1187" s="44" t="str">
        <f>IF(COUNTA(Wedstrijden!AR1352:AT1352)&lt;&gt;0,6,"")</f>
        <v/>
      </c>
      <c r="DF1187" s="44" t="str">
        <f t="shared" si="112"/>
        <v/>
      </c>
      <c r="DG1187" s="44" t="str">
        <f>IF(Wedstrijden!AR1352="x","L","")</f>
        <v/>
      </c>
      <c r="DH1187" s="44" t="str">
        <f>IF(Wedstrijden!AS1352="x","M","")</f>
        <v/>
      </c>
      <c r="DI1187" s="44" t="str">
        <f>IF(Wedstrijden!AT1352="x","Z","")</f>
        <v/>
      </c>
      <c r="DJ1187" s="44" t="str">
        <f>IF(COUNTA(Wedstrijden!AU1352:AW1352)&lt;&gt;0,6,"")</f>
        <v/>
      </c>
      <c r="DK1187" s="44" t="str">
        <f t="shared" si="113"/>
        <v/>
      </c>
      <c r="DL1187" s="44" t="str">
        <f>IF(Wedstrijden!AU1352="x","L","")</f>
        <v/>
      </c>
      <c r="DM1187" s="44" t="str">
        <f>IF(Wedstrijden!AV1352="x","M","")</f>
        <v/>
      </c>
      <c r="DN1187" s="44" t="str">
        <f>IF(Wedstrijden!AW1352="x","Z","")</f>
        <v/>
      </c>
    </row>
    <row r="1188" spans="1:118" ht="15">
      <c r="A1188" s="48" t="e">
        <f>Wedstrijden!#REF!</f>
        <v>#REF!</v>
      </c>
      <c r="B1188" s="44" t="str">
        <f>IFERROR(VLOOKUP(Wedstrijden!E1353,Wedstrijdlocaties!$B$2:$E$499,2,FALSE),"")</f>
        <v/>
      </c>
      <c r="C1188" s="44" t="str">
        <f>Wedstrijden!F1353</f>
        <v/>
      </c>
      <c r="D1188" s="44" t="str">
        <f>IFERROR(VLOOKUP(Wedstrijden!G1353,Organisaties!$B$2:$C$501,2,FALSE),"")</f>
        <v/>
      </c>
      <c r="E1188" s="44" t="str">
        <f>IFERROR(VLOOKUP(Wedstrijden!G1353,Organisaties!$B$2:$F$501,5,FALSE),"")</f>
        <v/>
      </c>
      <c r="F1188" s="44" t="str">
        <f>IF(Wedstrijden!BC1353&lt;&gt;"",Wedstrijden!BC1353,"")</f>
        <v/>
      </c>
      <c r="G1188" s="44">
        <f>IF(Wedstrijden!AY1353="Indoor",1,0)</f>
        <v>0</v>
      </c>
      <c r="H1188" s="44">
        <f>Wedstrijden!AZ1353</f>
        <v>0</v>
      </c>
      <c r="I1188" s="44" t="str">
        <f>IF(Wedstrijden!AX1353="Nee",0,IF(Wedstrijden!AX1353="Ja",1,""))</f>
        <v/>
      </c>
      <c r="J1188" s="44" t="str">
        <f>IF(Wedstrijden!BA1353&lt;&gt;"",Wedstrijden!BA1353,"")</f>
        <v/>
      </c>
      <c r="W1188" s="45"/>
      <c r="AE1188" s="45"/>
      <c r="AN1188" s="45"/>
      <c r="AU1188" s="45"/>
      <c r="BA1188" s="45"/>
      <c r="BE1188" s="45"/>
      <c r="BJ1188" s="44" t="str">
        <f>IF(COUNTA(Wedstrijden!I1353:S1353)&lt;&gt;0,1,"")</f>
        <v/>
      </c>
      <c r="BK1188" s="44" t="str">
        <f t="shared" si="108"/>
        <v/>
      </c>
      <c r="BL1188" s="44" t="str">
        <f>IF(Wedstrijden!I1353="x","AA","")</f>
        <v/>
      </c>
      <c r="BM1188" s="44" t="str">
        <f>IF(Wedstrijden!J1353="x","A","")</f>
        <v/>
      </c>
      <c r="BN1188" s="44" t="str">
        <f>IF(Wedstrijden!K1353="x","B1","")</f>
        <v/>
      </c>
      <c r="BO1188" s="44" t="str">
        <f>IF(Wedstrijden!L1353="x","BB","")</f>
        <v/>
      </c>
      <c r="BP1188" s="44" t="str">
        <f>IF(Wedstrijden!M1353="x","B","")</f>
        <v/>
      </c>
      <c r="BQ1188" s="44" t="str">
        <f>IF(Wedstrijden!N1353="x","L1","")</f>
        <v/>
      </c>
      <c r="BR1188" s="44" t="str">
        <f>IF(Wedstrijden!O1353="x","L2","")</f>
        <v/>
      </c>
      <c r="BS1188" s="44" t="str">
        <f>IF(Wedstrijden!P1353="x","M1","")</f>
        <v/>
      </c>
      <c r="BT1188" s="44" t="str">
        <f>IF(Wedstrijden!Q1353="x","M2","")</f>
        <v/>
      </c>
      <c r="BU1188" s="44" t="str">
        <f>IF(Wedstrijden!R1353="x","Z1","")</f>
        <v/>
      </c>
      <c r="BV1188" s="44" t="str">
        <f>IF(Wedstrijden!S1353="x","Z2","")</f>
        <v/>
      </c>
      <c r="BW1188" s="44" t="str">
        <f>IF(COUNTA(Wedstrijden!T1353:AB1353)&lt;&gt;0,1,"")</f>
        <v/>
      </c>
      <c r="BX1188" s="44" t="str">
        <f t="shared" si="109"/>
        <v/>
      </c>
      <c r="BY1188" s="44" t="str">
        <f>IF(Wedstrijden!T1353="x","BB","")</f>
        <v/>
      </c>
      <c r="BZ1188" s="44" t="str">
        <f>IF(Wedstrijden!U1353="x","B","")</f>
        <v/>
      </c>
      <c r="CA1188" s="44" t="str">
        <f>IF(Wedstrijden!V1353="x","L1","")</f>
        <v/>
      </c>
      <c r="CB1188" s="44" t="str">
        <f>IF(Wedstrijden!W1353="x","L2","")</f>
        <v/>
      </c>
      <c r="CC1188" s="44" t="str">
        <f>IF(Wedstrijden!X1353="x","M1","")</f>
        <v/>
      </c>
      <c r="CD1188" s="44" t="str">
        <f>IF(Wedstrijden!Y1353="x","M2","")</f>
        <v/>
      </c>
      <c r="CE1188" s="44" t="str">
        <f>IF(Wedstrijden!Z1353="x","Z1","")</f>
        <v/>
      </c>
      <c r="CF1188" s="44" t="str">
        <f>IF(Wedstrijden!AA1353="x","Z2","")</f>
        <v/>
      </c>
      <c r="CG1188" s="44" t="str">
        <f>IF(Wedstrijden!AB1353="x","ZZL","")</f>
        <v/>
      </c>
      <c r="CL1188" s="44" t="str">
        <f>IF(COUNTA(Wedstrijden!AC1353:AJ1353)&lt;&gt;0,2,"")</f>
        <v/>
      </c>
      <c r="CM1188" s="44" t="str">
        <f t="shared" si="110"/>
        <v/>
      </c>
      <c r="CN1188" s="44" t="str">
        <f>IF(Wedstrijden!AC1353="x","AA","")</f>
        <v/>
      </c>
      <c r="CO1188" s="44" t="str">
        <f>IF(Wedstrijden!AD1353="x","A","")</f>
        <v/>
      </c>
      <c r="CP1188" s="44" t="str">
        <f>IF(Wedstrijden!AE1353="x","BB","")</f>
        <v/>
      </c>
      <c r="CQ1188" s="44" t="str">
        <f>IF(Wedstrijden!AF1353="x","B","")</f>
        <v/>
      </c>
      <c r="CR1188" s="44" t="str">
        <f>IF(Wedstrijden!AG1353="x","L","")</f>
        <v/>
      </c>
      <c r="CS1188" s="44" t="str">
        <f>IF(Wedstrijden!AH1353="x","M","")</f>
        <v/>
      </c>
      <c r="CT1188" s="44" t="str">
        <f>IF(Wedstrijden!AI1353="x","Z","")</f>
        <v/>
      </c>
      <c r="CU1188" s="44" t="str">
        <f>IF(Wedstrijden!AJ1353="x","ZZ","")</f>
        <v/>
      </c>
      <c r="CV1188" s="44" t="str">
        <f>IF(COUNTA(Wedstrijden!AK1353:AQ1353)&lt;&gt;0,2,"")</f>
        <v/>
      </c>
      <c r="CW1188" s="44" t="str">
        <f t="shared" si="111"/>
        <v/>
      </c>
      <c r="CX1188" s="44" t="str">
        <f>IF(Wedstrijden!AK1353="x","BB","")</f>
        <v/>
      </c>
      <c r="CY1188" s="44" t="str">
        <f>IF(Wedstrijden!AL1353="x","B","")</f>
        <v/>
      </c>
      <c r="CZ1188" s="44" t="str">
        <f>IF(Wedstrijden!AM1353="x","L","")</f>
        <v/>
      </c>
      <c r="DA1188" s="44" t="str">
        <f>IF(Wedstrijden!AN1353="x","M","")</f>
        <v/>
      </c>
      <c r="DB1188" s="44" t="str">
        <f>IF(Wedstrijden!AO1353="x","Z","")</f>
        <v/>
      </c>
      <c r="DC1188" s="44" t="str">
        <f>IF(Wedstrijden!AP1353="x","ZZ","")</f>
        <v/>
      </c>
      <c r="DD1188" s="44" t="str">
        <f>IF(Wedstrijden!AQ1353="x","1.40","")</f>
        <v/>
      </c>
      <c r="DE1188" s="44" t="str">
        <f>IF(COUNTA(Wedstrijden!AR1353:AT1353)&lt;&gt;0,6,"")</f>
        <v/>
      </c>
      <c r="DF1188" s="44" t="str">
        <f t="shared" si="112"/>
        <v/>
      </c>
      <c r="DG1188" s="44" t="str">
        <f>IF(Wedstrijden!AR1353="x","L","")</f>
        <v/>
      </c>
      <c r="DH1188" s="44" t="str">
        <f>IF(Wedstrijden!AS1353="x","M","")</f>
        <v/>
      </c>
      <c r="DI1188" s="44" t="str">
        <f>IF(Wedstrijden!AT1353="x","Z","")</f>
        <v/>
      </c>
      <c r="DJ1188" s="44" t="str">
        <f>IF(COUNTA(Wedstrijden!AU1353:AW1353)&lt;&gt;0,6,"")</f>
        <v/>
      </c>
      <c r="DK1188" s="44" t="str">
        <f t="shared" si="113"/>
        <v/>
      </c>
      <c r="DL1188" s="44" t="str">
        <f>IF(Wedstrijden!AU1353="x","L","")</f>
        <v/>
      </c>
      <c r="DM1188" s="44" t="str">
        <f>IF(Wedstrijden!AV1353="x","M","")</f>
        <v/>
      </c>
      <c r="DN1188" s="44" t="str">
        <f>IF(Wedstrijden!AW1353="x","Z","")</f>
        <v/>
      </c>
    </row>
    <row r="1189" spans="1:118" ht="15">
      <c r="A1189" s="48" t="e">
        <f>Wedstrijden!#REF!</f>
        <v>#REF!</v>
      </c>
      <c r="B1189" s="44" t="str">
        <f>IFERROR(VLOOKUP(Wedstrijden!E1354,Wedstrijdlocaties!$B$2:$E$499,2,FALSE),"")</f>
        <v/>
      </c>
      <c r="C1189" s="44" t="str">
        <f>Wedstrijden!F1354</f>
        <v/>
      </c>
      <c r="D1189" s="44" t="str">
        <f>IFERROR(VLOOKUP(Wedstrijden!G1354,Organisaties!$B$2:$C$501,2,FALSE),"")</f>
        <v/>
      </c>
      <c r="E1189" s="44" t="str">
        <f>IFERROR(VLOOKUP(Wedstrijden!G1354,Organisaties!$B$2:$F$501,5,FALSE),"")</f>
        <v/>
      </c>
      <c r="F1189" s="44" t="str">
        <f>IF(Wedstrijden!BC1354&lt;&gt;"",Wedstrijden!BC1354,"")</f>
        <v/>
      </c>
      <c r="G1189" s="44">
        <f>IF(Wedstrijden!AY1354="Indoor",1,0)</f>
        <v>0</v>
      </c>
      <c r="H1189" s="44">
        <f>Wedstrijden!AZ1354</f>
        <v>0</v>
      </c>
      <c r="I1189" s="44" t="str">
        <f>IF(Wedstrijden!AX1354="Nee",0,IF(Wedstrijden!AX1354="Ja",1,""))</f>
        <v/>
      </c>
      <c r="J1189" s="44" t="str">
        <f>IF(Wedstrijden!BA1354&lt;&gt;"",Wedstrijden!BA1354,"")</f>
        <v/>
      </c>
      <c r="W1189" s="45"/>
      <c r="AE1189" s="45"/>
      <c r="AN1189" s="45"/>
      <c r="AU1189" s="45"/>
      <c r="BA1189" s="45"/>
      <c r="BE1189" s="45"/>
      <c r="BJ1189" s="44" t="str">
        <f>IF(COUNTA(Wedstrijden!I1354:S1354)&lt;&gt;0,1,"")</f>
        <v/>
      </c>
      <c r="BK1189" s="44" t="str">
        <f t="shared" si="108"/>
        <v/>
      </c>
      <c r="BL1189" s="44" t="str">
        <f>IF(Wedstrijden!I1354="x","AA","")</f>
        <v/>
      </c>
      <c r="BM1189" s="44" t="str">
        <f>IF(Wedstrijden!J1354="x","A","")</f>
        <v/>
      </c>
      <c r="BN1189" s="44" t="str">
        <f>IF(Wedstrijden!K1354="x","B1","")</f>
        <v/>
      </c>
      <c r="BO1189" s="44" t="str">
        <f>IF(Wedstrijden!L1354="x","BB","")</f>
        <v/>
      </c>
      <c r="BP1189" s="44" t="str">
        <f>IF(Wedstrijden!M1354="x","B","")</f>
        <v/>
      </c>
      <c r="BQ1189" s="44" t="str">
        <f>IF(Wedstrijden!N1354="x","L1","")</f>
        <v/>
      </c>
      <c r="BR1189" s="44" t="str">
        <f>IF(Wedstrijden!O1354="x","L2","")</f>
        <v/>
      </c>
      <c r="BS1189" s="44" t="str">
        <f>IF(Wedstrijden!P1354="x","M1","")</f>
        <v/>
      </c>
      <c r="BT1189" s="44" t="str">
        <f>IF(Wedstrijden!Q1354="x","M2","")</f>
        <v/>
      </c>
      <c r="BU1189" s="44" t="str">
        <f>IF(Wedstrijden!R1354="x","Z1","")</f>
        <v/>
      </c>
      <c r="BV1189" s="44" t="str">
        <f>IF(Wedstrijden!S1354="x","Z2","")</f>
        <v/>
      </c>
      <c r="BW1189" s="44" t="str">
        <f>IF(COUNTA(Wedstrijden!T1354:AB1354)&lt;&gt;0,1,"")</f>
        <v/>
      </c>
      <c r="BX1189" s="44" t="str">
        <f t="shared" si="109"/>
        <v/>
      </c>
      <c r="BY1189" s="44" t="str">
        <f>IF(Wedstrijden!T1354="x","BB","")</f>
        <v/>
      </c>
      <c r="BZ1189" s="44" t="str">
        <f>IF(Wedstrijden!U1354="x","B","")</f>
        <v/>
      </c>
      <c r="CA1189" s="44" t="str">
        <f>IF(Wedstrijden!V1354="x","L1","")</f>
        <v/>
      </c>
      <c r="CB1189" s="44" t="str">
        <f>IF(Wedstrijden!W1354="x","L2","")</f>
        <v/>
      </c>
      <c r="CC1189" s="44" t="str">
        <f>IF(Wedstrijden!X1354="x","M1","")</f>
        <v/>
      </c>
      <c r="CD1189" s="44" t="str">
        <f>IF(Wedstrijden!Y1354="x","M2","")</f>
        <v/>
      </c>
      <c r="CE1189" s="44" t="str">
        <f>IF(Wedstrijden!Z1354="x","Z1","")</f>
        <v/>
      </c>
      <c r="CF1189" s="44" t="str">
        <f>IF(Wedstrijden!AA1354="x","Z2","")</f>
        <v/>
      </c>
      <c r="CG1189" s="44" t="str">
        <f>IF(Wedstrijden!AB1354="x","ZZL","")</f>
        <v/>
      </c>
      <c r="CL1189" s="44" t="str">
        <f>IF(COUNTA(Wedstrijden!AC1354:AJ1354)&lt;&gt;0,2,"")</f>
        <v/>
      </c>
      <c r="CM1189" s="44" t="str">
        <f t="shared" si="110"/>
        <v/>
      </c>
      <c r="CN1189" s="44" t="str">
        <f>IF(Wedstrijden!AC1354="x","AA","")</f>
        <v/>
      </c>
      <c r="CO1189" s="44" t="str">
        <f>IF(Wedstrijden!AD1354="x","A","")</f>
        <v/>
      </c>
      <c r="CP1189" s="44" t="str">
        <f>IF(Wedstrijden!AE1354="x","BB","")</f>
        <v/>
      </c>
      <c r="CQ1189" s="44" t="str">
        <f>IF(Wedstrijden!AF1354="x","B","")</f>
        <v/>
      </c>
      <c r="CR1189" s="44" t="str">
        <f>IF(Wedstrijden!AG1354="x","L","")</f>
        <v/>
      </c>
      <c r="CS1189" s="44" t="str">
        <f>IF(Wedstrijden!AH1354="x","M","")</f>
        <v/>
      </c>
      <c r="CT1189" s="44" t="str">
        <f>IF(Wedstrijden!AI1354="x","Z","")</f>
        <v/>
      </c>
      <c r="CU1189" s="44" t="str">
        <f>IF(Wedstrijden!AJ1354="x","ZZ","")</f>
        <v/>
      </c>
      <c r="CV1189" s="44" t="str">
        <f>IF(COUNTA(Wedstrijden!AK1354:AQ1354)&lt;&gt;0,2,"")</f>
        <v/>
      </c>
      <c r="CW1189" s="44" t="str">
        <f t="shared" si="111"/>
        <v/>
      </c>
      <c r="CX1189" s="44" t="str">
        <f>IF(Wedstrijden!AK1354="x","BB","")</f>
        <v/>
      </c>
      <c r="CY1189" s="44" t="str">
        <f>IF(Wedstrijden!AL1354="x","B","")</f>
        <v/>
      </c>
      <c r="CZ1189" s="44" t="str">
        <f>IF(Wedstrijden!AM1354="x","L","")</f>
        <v/>
      </c>
      <c r="DA1189" s="44" t="str">
        <f>IF(Wedstrijden!AN1354="x","M","")</f>
        <v/>
      </c>
      <c r="DB1189" s="44" t="str">
        <f>IF(Wedstrijden!AO1354="x","Z","")</f>
        <v/>
      </c>
      <c r="DC1189" s="44" t="str">
        <f>IF(Wedstrijden!AP1354="x","ZZ","")</f>
        <v/>
      </c>
      <c r="DD1189" s="44" t="str">
        <f>IF(Wedstrijden!AQ1354="x","1.40","")</f>
        <v/>
      </c>
      <c r="DE1189" s="44" t="str">
        <f>IF(COUNTA(Wedstrijden!AR1354:AT1354)&lt;&gt;0,6,"")</f>
        <v/>
      </c>
      <c r="DF1189" s="44" t="str">
        <f t="shared" si="112"/>
        <v/>
      </c>
      <c r="DG1189" s="44" t="str">
        <f>IF(Wedstrijden!AR1354="x","L","")</f>
        <v/>
      </c>
      <c r="DH1189" s="44" t="str">
        <f>IF(Wedstrijden!AS1354="x","M","")</f>
        <v/>
      </c>
      <c r="DI1189" s="44" t="str">
        <f>IF(Wedstrijden!AT1354="x","Z","")</f>
        <v/>
      </c>
      <c r="DJ1189" s="44" t="str">
        <f>IF(COUNTA(Wedstrijden!AU1354:AW1354)&lt;&gt;0,6,"")</f>
        <v/>
      </c>
      <c r="DK1189" s="44" t="str">
        <f t="shared" si="113"/>
        <v/>
      </c>
      <c r="DL1189" s="44" t="str">
        <f>IF(Wedstrijden!AU1354="x","L","")</f>
        <v/>
      </c>
      <c r="DM1189" s="44" t="str">
        <f>IF(Wedstrijden!AV1354="x","M","")</f>
        <v/>
      </c>
      <c r="DN1189" s="44" t="str">
        <f>IF(Wedstrijden!AW1354="x","Z","")</f>
        <v/>
      </c>
    </row>
    <row r="1190" spans="1:118" ht="15">
      <c r="A1190" s="48" t="e">
        <f>Wedstrijden!#REF!</f>
        <v>#REF!</v>
      </c>
      <c r="B1190" s="44" t="str">
        <f>IFERROR(VLOOKUP(Wedstrijden!E1355,Wedstrijdlocaties!$B$2:$E$499,2,FALSE),"")</f>
        <v/>
      </c>
      <c r="C1190" s="44" t="str">
        <f>Wedstrijden!F1355</f>
        <v/>
      </c>
      <c r="D1190" s="44" t="str">
        <f>IFERROR(VLOOKUP(Wedstrijden!G1355,Organisaties!$B$2:$C$501,2,FALSE),"")</f>
        <v/>
      </c>
      <c r="E1190" s="44" t="str">
        <f>IFERROR(VLOOKUP(Wedstrijden!G1355,Organisaties!$B$2:$F$501,5,FALSE),"")</f>
        <v/>
      </c>
      <c r="F1190" s="44" t="str">
        <f>IF(Wedstrijden!BC1355&lt;&gt;"",Wedstrijden!BC1355,"")</f>
        <v/>
      </c>
      <c r="G1190" s="44">
        <f>IF(Wedstrijden!AY1355="Indoor",1,0)</f>
        <v>0</v>
      </c>
      <c r="H1190" s="44">
        <f>Wedstrijden!AZ1355</f>
        <v>0</v>
      </c>
      <c r="I1190" s="44" t="str">
        <f>IF(Wedstrijden!AX1355="Nee",0,IF(Wedstrijden!AX1355="Ja",1,""))</f>
        <v/>
      </c>
      <c r="J1190" s="44" t="str">
        <f>IF(Wedstrijden!BA1355&lt;&gt;"",Wedstrijden!BA1355,"")</f>
        <v/>
      </c>
      <c r="W1190" s="45"/>
      <c r="AE1190" s="45"/>
      <c r="AN1190" s="45"/>
      <c r="AU1190" s="45"/>
      <c r="BA1190" s="45"/>
      <c r="BE1190" s="45"/>
      <c r="BJ1190" s="44" t="str">
        <f>IF(COUNTA(Wedstrijden!I1355:S1355)&lt;&gt;0,1,"")</f>
        <v/>
      </c>
      <c r="BK1190" s="44" t="str">
        <f t="shared" si="108"/>
        <v/>
      </c>
      <c r="BL1190" s="44" t="str">
        <f>IF(Wedstrijden!I1355="x","AA","")</f>
        <v/>
      </c>
      <c r="BM1190" s="44" t="str">
        <f>IF(Wedstrijden!J1355="x","A","")</f>
        <v/>
      </c>
      <c r="BN1190" s="44" t="str">
        <f>IF(Wedstrijden!K1355="x","B1","")</f>
        <v/>
      </c>
      <c r="BO1190" s="44" t="str">
        <f>IF(Wedstrijden!L1355="x","BB","")</f>
        <v/>
      </c>
      <c r="BP1190" s="44" t="str">
        <f>IF(Wedstrijden!M1355="x","B","")</f>
        <v/>
      </c>
      <c r="BQ1190" s="44" t="str">
        <f>IF(Wedstrijden!N1355="x","L1","")</f>
        <v/>
      </c>
      <c r="BR1190" s="44" t="str">
        <f>IF(Wedstrijden!O1355="x","L2","")</f>
        <v/>
      </c>
      <c r="BS1190" s="44" t="str">
        <f>IF(Wedstrijden!P1355="x","M1","")</f>
        <v/>
      </c>
      <c r="BT1190" s="44" t="str">
        <f>IF(Wedstrijden!Q1355="x","M2","")</f>
        <v/>
      </c>
      <c r="BU1190" s="44" t="str">
        <f>IF(Wedstrijden!R1355="x","Z1","")</f>
        <v/>
      </c>
      <c r="BV1190" s="44" t="str">
        <f>IF(Wedstrijden!S1355="x","Z2","")</f>
        <v/>
      </c>
      <c r="BW1190" s="44" t="str">
        <f>IF(COUNTA(Wedstrijden!T1355:AB1355)&lt;&gt;0,1,"")</f>
        <v/>
      </c>
      <c r="BX1190" s="44" t="str">
        <f t="shared" si="109"/>
        <v/>
      </c>
      <c r="BY1190" s="44" t="str">
        <f>IF(Wedstrijden!T1355="x","BB","")</f>
        <v/>
      </c>
      <c r="BZ1190" s="44" t="str">
        <f>IF(Wedstrijden!U1355="x","B","")</f>
        <v/>
      </c>
      <c r="CA1190" s="44" t="str">
        <f>IF(Wedstrijden!V1355="x","L1","")</f>
        <v/>
      </c>
      <c r="CB1190" s="44" t="str">
        <f>IF(Wedstrijden!W1355="x","L2","")</f>
        <v/>
      </c>
      <c r="CC1190" s="44" t="str">
        <f>IF(Wedstrijden!X1355="x","M1","")</f>
        <v/>
      </c>
      <c r="CD1190" s="44" t="str">
        <f>IF(Wedstrijden!Y1355="x","M2","")</f>
        <v/>
      </c>
      <c r="CE1190" s="44" t="str">
        <f>IF(Wedstrijden!Z1355="x","Z1","")</f>
        <v/>
      </c>
      <c r="CF1190" s="44" t="str">
        <f>IF(Wedstrijden!AA1355="x","Z2","")</f>
        <v/>
      </c>
      <c r="CG1190" s="44" t="str">
        <f>IF(Wedstrijden!AB1355="x","ZZL","")</f>
        <v/>
      </c>
      <c r="CL1190" s="44" t="str">
        <f>IF(COUNTA(Wedstrijden!AC1355:AJ1355)&lt;&gt;0,2,"")</f>
        <v/>
      </c>
      <c r="CM1190" s="44" t="str">
        <f t="shared" si="110"/>
        <v/>
      </c>
      <c r="CN1190" s="44" t="str">
        <f>IF(Wedstrijden!AC1355="x","AA","")</f>
        <v/>
      </c>
      <c r="CO1190" s="44" t="str">
        <f>IF(Wedstrijden!AD1355="x","A","")</f>
        <v/>
      </c>
      <c r="CP1190" s="44" t="str">
        <f>IF(Wedstrijden!AE1355="x","BB","")</f>
        <v/>
      </c>
      <c r="CQ1190" s="44" t="str">
        <f>IF(Wedstrijden!AF1355="x","B","")</f>
        <v/>
      </c>
      <c r="CR1190" s="44" t="str">
        <f>IF(Wedstrijden!AG1355="x","L","")</f>
        <v/>
      </c>
      <c r="CS1190" s="44" t="str">
        <f>IF(Wedstrijden!AH1355="x","M","")</f>
        <v/>
      </c>
      <c r="CT1190" s="44" t="str">
        <f>IF(Wedstrijden!AI1355="x","Z","")</f>
        <v/>
      </c>
      <c r="CU1190" s="44" t="str">
        <f>IF(Wedstrijden!AJ1355="x","ZZ","")</f>
        <v/>
      </c>
      <c r="CV1190" s="44" t="str">
        <f>IF(COUNTA(Wedstrijden!AK1355:AQ1355)&lt;&gt;0,2,"")</f>
        <v/>
      </c>
      <c r="CW1190" s="44" t="str">
        <f t="shared" si="111"/>
        <v/>
      </c>
      <c r="CX1190" s="44" t="str">
        <f>IF(Wedstrijden!AK1355="x","BB","")</f>
        <v/>
      </c>
      <c r="CY1190" s="44" t="str">
        <f>IF(Wedstrijden!AL1355="x","B","")</f>
        <v/>
      </c>
      <c r="CZ1190" s="44" t="str">
        <f>IF(Wedstrijden!AM1355="x","L","")</f>
        <v/>
      </c>
      <c r="DA1190" s="44" t="str">
        <f>IF(Wedstrijden!AN1355="x","M","")</f>
        <v/>
      </c>
      <c r="DB1190" s="44" t="str">
        <f>IF(Wedstrijden!AO1355="x","Z","")</f>
        <v/>
      </c>
      <c r="DC1190" s="44" t="str">
        <f>IF(Wedstrijden!AP1355="x","ZZ","")</f>
        <v/>
      </c>
      <c r="DD1190" s="44" t="str">
        <f>IF(Wedstrijden!AQ1355="x","1.40","")</f>
        <v/>
      </c>
      <c r="DE1190" s="44" t="str">
        <f>IF(COUNTA(Wedstrijden!AR1355:AT1355)&lt;&gt;0,6,"")</f>
        <v/>
      </c>
      <c r="DF1190" s="44" t="str">
        <f t="shared" si="112"/>
        <v/>
      </c>
      <c r="DG1190" s="44" t="str">
        <f>IF(Wedstrijden!AR1355="x","L","")</f>
        <v/>
      </c>
      <c r="DH1190" s="44" t="str">
        <f>IF(Wedstrijden!AS1355="x","M","")</f>
        <v/>
      </c>
      <c r="DI1190" s="44" t="str">
        <f>IF(Wedstrijden!AT1355="x","Z","")</f>
        <v/>
      </c>
      <c r="DJ1190" s="44" t="str">
        <f>IF(COUNTA(Wedstrijden!AU1355:AW1355)&lt;&gt;0,6,"")</f>
        <v/>
      </c>
      <c r="DK1190" s="44" t="str">
        <f t="shared" si="113"/>
        <v/>
      </c>
      <c r="DL1190" s="44" t="str">
        <f>IF(Wedstrijden!AU1355="x","L","")</f>
        <v/>
      </c>
      <c r="DM1190" s="44" t="str">
        <f>IF(Wedstrijden!AV1355="x","M","")</f>
        <v/>
      </c>
      <c r="DN1190" s="44" t="str">
        <f>IF(Wedstrijden!AW1355="x","Z","")</f>
        <v/>
      </c>
    </row>
    <row r="1191" spans="1:118" ht="15">
      <c r="A1191" s="48" t="e">
        <f>Wedstrijden!#REF!</f>
        <v>#REF!</v>
      </c>
      <c r="B1191" s="44" t="str">
        <f>IFERROR(VLOOKUP(Wedstrijden!E1356,Wedstrijdlocaties!$B$2:$E$499,2,FALSE),"")</f>
        <v/>
      </c>
      <c r="C1191" s="44" t="str">
        <f>Wedstrijden!F1356</f>
        <v/>
      </c>
      <c r="D1191" s="44" t="str">
        <f>IFERROR(VLOOKUP(Wedstrijden!G1356,Organisaties!$B$2:$C$501,2,FALSE),"")</f>
        <v/>
      </c>
      <c r="E1191" s="44" t="str">
        <f>IFERROR(VLOOKUP(Wedstrijden!G1356,Organisaties!$B$2:$F$501,5,FALSE),"")</f>
        <v/>
      </c>
      <c r="F1191" s="44" t="str">
        <f>IF(Wedstrijden!BC1356&lt;&gt;"",Wedstrijden!BC1356,"")</f>
        <v/>
      </c>
      <c r="G1191" s="44">
        <f>IF(Wedstrijden!AY1356="Indoor",1,0)</f>
        <v>0</v>
      </c>
      <c r="H1191" s="44">
        <f>Wedstrijden!AZ1356</f>
        <v>0</v>
      </c>
      <c r="I1191" s="44" t="str">
        <f>IF(Wedstrijden!AX1356="Nee",0,IF(Wedstrijden!AX1356="Ja",1,""))</f>
        <v/>
      </c>
      <c r="J1191" s="44" t="str">
        <f>IF(Wedstrijden!BA1356&lt;&gt;"",Wedstrijden!BA1356,"")</f>
        <v/>
      </c>
      <c r="W1191" s="45"/>
      <c r="AE1191" s="45"/>
      <c r="AN1191" s="45"/>
      <c r="AU1191" s="45"/>
      <c r="BA1191" s="45"/>
      <c r="BE1191" s="45"/>
      <c r="BJ1191" s="44" t="str">
        <f>IF(COUNTA(Wedstrijden!I1356:S1356)&lt;&gt;0,1,"")</f>
        <v/>
      </c>
      <c r="BK1191" s="44" t="str">
        <f t="shared" si="108"/>
        <v/>
      </c>
      <c r="BL1191" s="44" t="str">
        <f>IF(Wedstrijden!I1356="x","AA","")</f>
        <v/>
      </c>
      <c r="BM1191" s="44" t="str">
        <f>IF(Wedstrijden!J1356="x","A","")</f>
        <v/>
      </c>
      <c r="BN1191" s="44" t="str">
        <f>IF(Wedstrijden!K1356="x","B1","")</f>
        <v/>
      </c>
      <c r="BO1191" s="44" t="str">
        <f>IF(Wedstrijden!L1356="x","BB","")</f>
        <v/>
      </c>
      <c r="BP1191" s="44" t="str">
        <f>IF(Wedstrijden!M1356="x","B","")</f>
        <v/>
      </c>
      <c r="BQ1191" s="44" t="str">
        <f>IF(Wedstrijden!N1356="x","L1","")</f>
        <v/>
      </c>
      <c r="BR1191" s="44" t="str">
        <f>IF(Wedstrijden!O1356="x","L2","")</f>
        <v/>
      </c>
      <c r="BS1191" s="44" t="str">
        <f>IF(Wedstrijden!P1356="x","M1","")</f>
        <v/>
      </c>
      <c r="BT1191" s="44" t="str">
        <f>IF(Wedstrijden!Q1356="x","M2","")</f>
        <v/>
      </c>
      <c r="BU1191" s="44" t="str">
        <f>IF(Wedstrijden!R1356="x","Z1","")</f>
        <v/>
      </c>
      <c r="BV1191" s="44" t="str">
        <f>IF(Wedstrijden!S1356="x","Z2","")</f>
        <v/>
      </c>
      <c r="BW1191" s="44" t="str">
        <f>IF(COUNTA(Wedstrijden!T1356:AB1356)&lt;&gt;0,1,"")</f>
        <v/>
      </c>
      <c r="BX1191" s="44" t="str">
        <f t="shared" si="109"/>
        <v/>
      </c>
      <c r="BY1191" s="44" t="str">
        <f>IF(Wedstrijden!T1356="x","BB","")</f>
        <v/>
      </c>
      <c r="BZ1191" s="44" t="str">
        <f>IF(Wedstrijden!U1356="x","B","")</f>
        <v/>
      </c>
      <c r="CA1191" s="44" t="str">
        <f>IF(Wedstrijden!V1356="x","L1","")</f>
        <v/>
      </c>
      <c r="CB1191" s="44" t="str">
        <f>IF(Wedstrijden!W1356="x","L2","")</f>
        <v/>
      </c>
      <c r="CC1191" s="44" t="str">
        <f>IF(Wedstrijden!X1356="x","M1","")</f>
        <v/>
      </c>
      <c r="CD1191" s="44" t="str">
        <f>IF(Wedstrijden!Y1356="x","M2","")</f>
        <v/>
      </c>
      <c r="CE1191" s="44" t="str">
        <f>IF(Wedstrijden!Z1356="x","Z1","")</f>
        <v/>
      </c>
      <c r="CF1191" s="44" t="str">
        <f>IF(Wedstrijden!AA1356="x","Z2","")</f>
        <v/>
      </c>
      <c r="CG1191" s="44" t="str">
        <f>IF(Wedstrijden!AB1356="x","ZZL","")</f>
        <v/>
      </c>
      <c r="CL1191" s="44" t="str">
        <f>IF(COUNTA(Wedstrijden!AC1356:AJ1356)&lt;&gt;0,2,"")</f>
        <v/>
      </c>
      <c r="CM1191" s="44" t="str">
        <f t="shared" si="110"/>
        <v/>
      </c>
      <c r="CN1191" s="44" t="str">
        <f>IF(Wedstrijden!AC1356="x","AA","")</f>
        <v/>
      </c>
      <c r="CO1191" s="44" t="str">
        <f>IF(Wedstrijden!AD1356="x","A","")</f>
        <v/>
      </c>
      <c r="CP1191" s="44" t="str">
        <f>IF(Wedstrijden!AE1356="x","BB","")</f>
        <v/>
      </c>
      <c r="CQ1191" s="44" t="str">
        <f>IF(Wedstrijden!AF1356="x","B","")</f>
        <v/>
      </c>
      <c r="CR1191" s="44" t="str">
        <f>IF(Wedstrijden!AG1356="x","L","")</f>
        <v/>
      </c>
      <c r="CS1191" s="44" t="str">
        <f>IF(Wedstrijden!AH1356="x","M","")</f>
        <v/>
      </c>
      <c r="CT1191" s="44" t="str">
        <f>IF(Wedstrijden!AI1356="x","Z","")</f>
        <v/>
      </c>
      <c r="CU1191" s="44" t="str">
        <f>IF(Wedstrijden!AJ1356="x","ZZ","")</f>
        <v/>
      </c>
      <c r="CV1191" s="44" t="str">
        <f>IF(COUNTA(Wedstrijden!AK1356:AQ1356)&lt;&gt;0,2,"")</f>
        <v/>
      </c>
      <c r="CW1191" s="44" t="str">
        <f t="shared" si="111"/>
        <v/>
      </c>
      <c r="CX1191" s="44" t="str">
        <f>IF(Wedstrijden!AK1356="x","BB","")</f>
        <v/>
      </c>
      <c r="CY1191" s="44" t="str">
        <f>IF(Wedstrijden!AL1356="x","B","")</f>
        <v/>
      </c>
      <c r="CZ1191" s="44" t="str">
        <f>IF(Wedstrijden!AM1356="x","L","")</f>
        <v/>
      </c>
      <c r="DA1191" s="44" t="str">
        <f>IF(Wedstrijden!AN1356="x","M","")</f>
        <v/>
      </c>
      <c r="DB1191" s="44" t="str">
        <f>IF(Wedstrijden!AO1356="x","Z","")</f>
        <v/>
      </c>
      <c r="DC1191" s="44" t="str">
        <f>IF(Wedstrijden!AP1356="x","ZZ","")</f>
        <v/>
      </c>
      <c r="DD1191" s="44" t="str">
        <f>IF(Wedstrijden!AQ1356="x","1.40","")</f>
        <v/>
      </c>
      <c r="DE1191" s="44" t="str">
        <f>IF(COUNTA(Wedstrijden!AR1356:AT1356)&lt;&gt;0,6,"")</f>
        <v/>
      </c>
      <c r="DF1191" s="44" t="str">
        <f t="shared" si="112"/>
        <v/>
      </c>
      <c r="DG1191" s="44" t="str">
        <f>IF(Wedstrijden!AR1356="x","L","")</f>
        <v/>
      </c>
      <c r="DH1191" s="44" t="str">
        <f>IF(Wedstrijden!AS1356="x","M","")</f>
        <v/>
      </c>
      <c r="DI1191" s="44" t="str">
        <f>IF(Wedstrijden!AT1356="x","Z","")</f>
        <v/>
      </c>
      <c r="DJ1191" s="44" t="str">
        <f>IF(COUNTA(Wedstrijden!AU1356:AW1356)&lt;&gt;0,6,"")</f>
        <v/>
      </c>
      <c r="DK1191" s="44" t="str">
        <f t="shared" si="113"/>
        <v/>
      </c>
      <c r="DL1191" s="44" t="str">
        <f>IF(Wedstrijden!AU1356="x","L","")</f>
        <v/>
      </c>
      <c r="DM1191" s="44" t="str">
        <f>IF(Wedstrijden!AV1356="x","M","")</f>
        <v/>
      </c>
      <c r="DN1191" s="44" t="str">
        <f>IF(Wedstrijden!AW1356="x","Z","")</f>
        <v/>
      </c>
    </row>
    <row r="1192" spans="1:118" ht="15">
      <c r="A1192" s="48" t="e">
        <f>Wedstrijden!#REF!</f>
        <v>#REF!</v>
      </c>
      <c r="B1192" s="44" t="str">
        <f>IFERROR(VLOOKUP(Wedstrijden!E1357,Wedstrijdlocaties!$B$2:$E$499,2,FALSE),"")</f>
        <v/>
      </c>
      <c r="C1192" s="44" t="str">
        <f>Wedstrijden!F1357</f>
        <v/>
      </c>
      <c r="D1192" s="44" t="str">
        <f>IFERROR(VLOOKUP(Wedstrijden!G1357,Organisaties!$B$2:$C$501,2,FALSE),"")</f>
        <v/>
      </c>
      <c r="E1192" s="44" t="str">
        <f>IFERROR(VLOOKUP(Wedstrijden!G1357,Organisaties!$B$2:$F$501,5,FALSE),"")</f>
        <v/>
      </c>
      <c r="F1192" s="44" t="str">
        <f>IF(Wedstrijden!BC1357&lt;&gt;"",Wedstrijden!BC1357,"")</f>
        <v/>
      </c>
      <c r="G1192" s="44">
        <f>IF(Wedstrijden!AY1357="Indoor",1,0)</f>
        <v>0</v>
      </c>
      <c r="H1192" s="44">
        <f>Wedstrijden!AZ1357</f>
        <v>0</v>
      </c>
      <c r="I1192" s="44" t="str">
        <f>IF(Wedstrijden!AX1357="Nee",0,IF(Wedstrijden!AX1357="Ja",1,""))</f>
        <v/>
      </c>
      <c r="J1192" s="44" t="str">
        <f>IF(Wedstrijden!BA1357&lt;&gt;"",Wedstrijden!BA1357,"")</f>
        <v/>
      </c>
      <c r="W1192" s="45"/>
      <c r="AE1192" s="45"/>
      <c r="AN1192" s="45"/>
      <c r="AU1192" s="45"/>
      <c r="BA1192" s="45"/>
      <c r="BE1192" s="45"/>
      <c r="BJ1192" s="44" t="str">
        <f>IF(COUNTA(Wedstrijden!I1357:S1357)&lt;&gt;0,1,"")</f>
        <v/>
      </c>
      <c r="BK1192" s="44" t="str">
        <f t="shared" si="108"/>
        <v/>
      </c>
      <c r="BL1192" s="44" t="str">
        <f>IF(Wedstrijden!I1357="x","AA","")</f>
        <v/>
      </c>
      <c r="BM1192" s="44" t="str">
        <f>IF(Wedstrijden!J1357="x","A","")</f>
        <v/>
      </c>
      <c r="BN1192" s="44" t="str">
        <f>IF(Wedstrijden!K1357="x","B1","")</f>
        <v/>
      </c>
      <c r="BO1192" s="44" t="str">
        <f>IF(Wedstrijden!L1357="x","BB","")</f>
        <v/>
      </c>
      <c r="BP1192" s="44" t="str">
        <f>IF(Wedstrijden!M1357="x","B","")</f>
        <v/>
      </c>
      <c r="BQ1192" s="44" t="str">
        <f>IF(Wedstrijden!N1357="x","L1","")</f>
        <v/>
      </c>
      <c r="BR1192" s="44" t="str">
        <f>IF(Wedstrijden!O1357="x","L2","")</f>
        <v/>
      </c>
      <c r="BS1192" s="44" t="str">
        <f>IF(Wedstrijden!P1357="x","M1","")</f>
        <v/>
      </c>
      <c r="BT1192" s="44" t="str">
        <f>IF(Wedstrijden!Q1357="x","M2","")</f>
        <v/>
      </c>
      <c r="BU1192" s="44" t="str">
        <f>IF(Wedstrijden!R1357="x","Z1","")</f>
        <v/>
      </c>
      <c r="BV1192" s="44" t="str">
        <f>IF(Wedstrijden!S1357="x","Z2","")</f>
        <v/>
      </c>
      <c r="BW1192" s="44" t="str">
        <f>IF(COUNTA(Wedstrijden!T1357:AB1357)&lt;&gt;0,1,"")</f>
        <v/>
      </c>
      <c r="BX1192" s="44" t="str">
        <f t="shared" si="109"/>
        <v/>
      </c>
      <c r="BY1192" s="44" t="str">
        <f>IF(Wedstrijden!T1357="x","BB","")</f>
        <v/>
      </c>
      <c r="BZ1192" s="44" t="str">
        <f>IF(Wedstrijden!U1357="x","B","")</f>
        <v/>
      </c>
      <c r="CA1192" s="44" t="str">
        <f>IF(Wedstrijden!V1357="x","L1","")</f>
        <v/>
      </c>
      <c r="CB1192" s="44" t="str">
        <f>IF(Wedstrijden!W1357="x","L2","")</f>
        <v/>
      </c>
      <c r="CC1192" s="44" t="str">
        <f>IF(Wedstrijden!X1357="x","M1","")</f>
        <v/>
      </c>
      <c r="CD1192" s="44" t="str">
        <f>IF(Wedstrijden!Y1357="x","M2","")</f>
        <v/>
      </c>
      <c r="CE1192" s="44" t="str">
        <f>IF(Wedstrijden!Z1357="x","Z1","")</f>
        <v/>
      </c>
      <c r="CF1192" s="44" t="str">
        <f>IF(Wedstrijden!AA1357="x","Z2","")</f>
        <v/>
      </c>
      <c r="CG1192" s="44" t="str">
        <f>IF(Wedstrijden!AB1357="x","ZZL","")</f>
        <v/>
      </c>
      <c r="CL1192" s="44" t="str">
        <f>IF(COUNTA(Wedstrijden!AC1357:AJ1357)&lt;&gt;0,2,"")</f>
        <v/>
      </c>
      <c r="CM1192" s="44" t="str">
        <f t="shared" si="110"/>
        <v/>
      </c>
      <c r="CN1192" s="44" t="str">
        <f>IF(Wedstrijden!AC1357="x","AA","")</f>
        <v/>
      </c>
      <c r="CO1192" s="44" t="str">
        <f>IF(Wedstrijden!AD1357="x","A","")</f>
        <v/>
      </c>
      <c r="CP1192" s="44" t="str">
        <f>IF(Wedstrijden!AE1357="x","BB","")</f>
        <v/>
      </c>
      <c r="CQ1192" s="44" t="str">
        <f>IF(Wedstrijden!AF1357="x","B","")</f>
        <v/>
      </c>
      <c r="CR1192" s="44" t="str">
        <f>IF(Wedstrijden!AG1357="x","L","")</f>
        <v/>
      </c>
      <c r="CS1192" s="44" t="str">
        <f>IF(Wedstrijden!AH1357="x","M","")</f>
        <v/>
      </c>
      <c r="CT1192" s="44" t="str">
        <f>IF(Wedstrijden!AI1357="x","Z","")</f>
        <v/>
      </c>
      <c r="CU1192" s="44" t="str">
        <f>IF(Wedstrijden!AJ1357="x","ZZ","")</f>
        <v/>
      </c>
      <c r="CV1192" s="44" t="str">
        <f>IF(COUNTA(Wedstrijden!AK1357:AQ1357)&lt;&gt;0,2,"")</f>
        <v/>
      </c>
      <c r="CW1192" s="44" t="str">
        <f t="shared" si="111"/>
        <v/>
      </c>
      <c r="CX1192" s="44" t="str">
        <f>IF(Wedstrijden!AK1357="x","BB","")</f>
        <v/>
      </c>
      <c r="CY1192" s="44" t="str">
        <f>IF(Wedstrijden!AL1357="x","B","")</f>
        <v/>
      </c>
      <c r="CZ1192" s="44" t="str">
        <f>IF(Wedstrijden!AM1357="x","L","")</f>
        <v/>
      </c>
      <c r="DA1192" s="44" t="str">
        <f>IF(Wedstrijden!AN1357="x","M","")</f>
        <v/>
      </c>
      <c r="DB1192" s="44" t="str">
        <f>IF(Wedstrijden!AO1357="x","Z","")</f>
        <v/>
      </c>
      <c r="DC1192" s="44" t="str">
        <f>IF(Wedstrijden!AP1357="x","ZZ","")</f>
        <v/>
      </c>
      <c r="DD1192" s="44" t="str">
        <f>IF(Wedstrijden!AQ1357="x","1.40","")</f>
        <v/>
      </c>
      <c r="DE1192" s="44" t="str">
        <f>IF(COUNTA(Wedstrijden!AR1357:AT1357)&lt;&gt;0,6,"")</f>
        <v/>
      </c>
      <c r="DF1192" s="44" t="str">
        <f t="shared" si="112"/>
        <v/>
      </c>
      <c r="DG1192" s="44" t="str">
        <f>IF(Wedstrijden!AR1357="x","L","")</f>
        <v/>
      </c>
      <c r="DH1192" s="44" t="str">
        <f>IF(Wedstrijden!AS1357="x","M","")</f>
        <v/>
      </c>
      <c r="DI1192" s="44" t="str">
        <f>IF(Wedstrijden!AT1357="x","Z","")</f>
        <v/>
      </c>
      <c r="DJ1192" s="44" t="str">
        <f>IF(COUNTA(Wedstrijden!AU1357:AW1357)&lt;&gt;0,6,"")</f>
        <v/>
      </c>
      <c r="DK1192" s="44" t="str">
        <f t="shared" si="113"/>
        <v/>
      </c>
      <c r="DL1192" s="44" t="str">
        <f>IF(Wedstrijden!AU1357="x","L","")</f>
        <v/>
      </c>
      <c r="DM1192" s="44" t="str">
        <f>IF(Wedstrijden!AV1357="x","M","")</f>
        <v/>
      </c>
      <c r="DN1192" s="44" t="str">
        <f>IF(Wedstrijden!AW1357="x","Z","")</f>
        <v/>
      </c>
    </row>
    <row r="1193" spans="1:118" ht="15">
      <c r="A1193" s="48" t="e">
        <f>Wedstrijden!#REF!</f>
        <v>#REF!</v>
      </c>
      <c r="B1193" s="44" t="str">
        <f>IFERROR(VLOOKUP(Wedstrijden!E1358,Wedstrijdlocaties!$B$2:$E$499,2,FALSE),"")</f>
        <v/>
      </c>
      <c r="C1193" s="44" t="str">
        <f>Wedstrijden!F1358</f>
        <v/>
      </c>
      <c r="D1193" s="44" t="str">
        <f>IFERROR(VLOOKUP(Wedstrijden!G1358,Organisaties!$B$2:$C$501,2,FALSE),"")</f>
        <v/>
      </c>
      <c r="E1193" s="44" t="str">
        <f>IFERROR(VLOOKUP(Wedstrijden!G1358,Organisaties!$B$2:$F$501,5,FALSE),"")</f>
        <v/>
      </c>
      <c r="F1193" s="44" t="str">
        <f>IF(Wedstrijden!BC1358&lt;&gt;"",Wedstrijden!BC1358,"")</f>
        <v/>
      </c>
      <c r="G1193" s="44">
        <f>IF(Wedstrijden!AY1358="Indoor",1,0)</f>
        <v>0</v>
      </c>
      <c r="H1193" s="44">
        <f>Wedstrijden!AZ1358</f>
        <v>0</v>
      </c>
      <c r="I1193" s="44" t="str">
        <f>IF(Wedstrijden!AX1358="Nee",0,IF(Wedstrijden!AX1358="Ja",1,""))</f>
        <v/>
      </c>
      <c r="J1193" s="44" t="str">
        <f>IF(Wedstrijden!BA1358&lt;&gt;"",Wedstrijden!BA1358,"")</f>
        <v/>
      </c>
      <c r="W1193" s="45"/>
      <c r="AE1193" s="45"/>
      <c r="AN1193" s="45"/>
      <c r="AU1193" s="45"/>
      <c r="BA1193" s="45"/>
      <c r="BE1193" s="45"/>
      <c r="BJ1193" s="44" t="str">
        <f>IF(COUNTA(Wedstrijden!I1358:S1358)&lt;&gt;0,1,"")</f>
        <v/>
      </c>
      <c r="BK1193" s="44" t="str">
        <f t="shared" si="108"/>
        <v/>
      </c>
      <c r="BL1193" s="44" t="str">
        <f>IF(Wedstrijden!I1358="x","AA","")</f>
        <v/>
      </c>
      <c r="BM1193" s="44" t="str">
        <f>IF(Wedstrijden!J1358="x","A","")</f>
        <v/>
      </c>
      <c r="BN1193" s="44" t="str">
        <f>IF(Wedstrijden!K1358="x","B1","")</f>
        <v/>
      </c>
      <c r="BO1193" s="44" t="str">
        <f>IF(Wedstrijden!L1358="x","BB","")</f>
        <v/>
      </c>
      <c r="BP1193" s="44" t="str">
        <f>IF(Wedstrijden!M1358="x","B","")</f>
        <v/>
      </c>
      <c r="BQ1193" s="44" t="str">
        <f>IF(Wedstrijden!N1358="x","L1","")</f>
        <v/>
      </c>
      <c r="BR1193" s="44" t="str">
        <f>IF(Wedstrijden!O1358="x","L2","")</f>
        <v/>
      </c>
      <c r="BS1193" s="44" t="str">
        <f>IF(Wedstrijden!P1358="x","M1","")</f>
        <v/>
      </c>
      <c r="BT1193" s="44" t="str">
        <f>IF(Wedstrijden!Q1358="x","M2","")</f>
        <v/>
      </c>
      <c r="BU1193" s="44" t="str">
        <f>IF(Wedstrijden!R1358="x","Z1","")</f>
        <v/>
      </c>
      <c r="BV1193" s="44" t="str">
        <f>IF(Wedstrijden!S1358="x","Z2","")</f>
        <v/>
      </c>
      <c r="BW1193" s="44" t="str">
        <f>IF(COUNTA(Wedstrijden!T1358:AB1358)&lt;&gt;0,1,"")</f>
        <v/>
      </c>
      <c r="BX1193" s="44" t="str">
        <f t="shared" si="109"/>
        <v/>
      </c>
      <c r="BY1193" s="44" t="str">
        <f>IF(Wedstrijden!T1358="x","BB","")</f>
        <v/>
      </c>
      <c r="BZ1193" s="44" t="str">
        <f>IF(Wedstrijden!U1358="x","B","")</f>
        <v/>
      </c>
      <c r="CA1193" s="44" t="str">
        <f>IF(Wedstrijden!V1358="x","L1","")</f>
        <v/>
      </c>
      <c r="CB1193" s="44" t="str">
        <f>IF(Wedstrijden!W1358="x","L2","")</f>
        <v/>
      </c>
      <c r="CC1193" s="44" t="str">
        <f>IF(Wedstrijden!X1358="x","M1","")</f>
        <v/>
      </c>
      <c r="CD1193" s="44" t="str">
        <f>IF(Wedstrijden!Y1358="x","M2","")</f>
        <v/>
      </c>
      <c r="CE1193" s="44" t="str">
        <f>IF(Wedstrijden!Z1358="x","Z1","")</f>
        <v/>
      </c>
      <c r="CF1193" s="44" t="str">
        <f>IF(Wedstrijden!AA1358="x","Z2","")</f>
        <v/>
      </c>
      <c r="CG1193" s="44" t="str">
        <f>IF(Wedstrijden!AB1358="x","ZZL","")</f>
        <v/>
      </c>
      <c r="CL1193" s="44" t="str">
        <f>IF(COUNTA(Wedstrijden!AC1358:AJ1358)&lt;&gt;0,2,"")</f>
        <v/>
      </c>
      <c r="CM1193" s="44" t="str">
        <f t="shared" si="110"/>
        <v/>
      </c>
      <c r="CN1193" s="44" t="str">
        <f>IF(Wedstrijden!AC1358="x","AA","")</f>
        <v/>
      </c>
      <c r="CO1193" s="44" t="str">
        <f>IF(Wedstrijden!AD1358="x","A","")</f>
        <v/>
      </c>
      <c r="CP1193" s="44" t="str">
        <f>IF(Wedstrijden!AE1358="x","BB","")</f>
        <v/>
      </c>
      <c r="CQ1193" s="44" t="str">
        <f>IF(Wedstrijden!AF1358="x","B","")</f>
        <v/>
      </c>
      <c r="CR1193" s="44" t="str">
        <f>IF(Wedstrijden!AG1358="x","L","")</f>
        <v/>
      </c>
      <c r="CS1193" s="44" t="str">
        <f>IF(Wedstrijden!AH1358="x","M","")</f>
        <v/>
      </c>
      <c r="CT1193" s="44" t="str">
        <f>IF(Wedstrijden!AI1358="x","Z","")</f>
        <v/>
      </c>
      <c r="CU1193" s="44" t="str">
        <f>IF(Wedstrijden!AJ1358="x","ZZ","")</f>
        <v/>
      </c>
      <c r="CV1193" s="44" t="str">
        <f>IF(COUNTA(Wedstrijden!AK1358:AQ1358)&lt;&gt;0,2,"")</f>
        <v/>
      </c>
      <c r="CW1193" s="44" t="str">
        <f t="shared" si="111"/>
        <v/>
      </c>
      <c r="CX1193" s="44" t="str">
        <f>IF(Wedstrijden!AK1358="x","BB","")</f>
        <v/>
      </c>
      <c r="CY1193" s="44" t="str">
        <f>IF(Wedstrijden!AL1358="x","B","")</f>
        <v/>
      </c>
      <c r="CZ1193" s="44" t="str">
        <f>IF(Wedstrijden!AM1358="x","L","")</f>
        <v/>
      </c>
      <c r="DA1193" s="44" t="str">
        <f>IF(Wedstrijden!AN1358="x","M","")</f>
        <v/>
      </c>
      <c r="DB1193" s="44" t="str">
        <f>IF(Wedstrijden!AO1358="x","Z","")</f>
        <v/>
      </c>
      <c r="DC1193" s="44" t="str">
        <f>IF(Wedstrijden!AP1358="x","ZZ","")</f>
        <v/>
      </c>
      <c r="DD1193" s="44" t="str">
        <f>IF(Wedstrijden!AQ1358="x","1.40","")</f>
        <v/>
      </c>
      <c r="DE1193" s="44" t="str">
        <f>IF(COUNTA(Wedstrijden!AR1358:AT1358)&lt;&gt;0,6,"")</f>
        <v/>
      </c>
      <c r="DF1193" s="44" t="str">
        <f t="shared" si="112"/>
        <v/>
      </c>
      <c r="DG1193" s="44" t="str">
        <f>IF(Wedstrijden!AR1358="x","L","")</f>
        <v/>
      </c>
      <c r="DH1193" s="44" t="str">
        <f>IF(Wedstrijden!AS1358="x","M","")</f>
        <v/>
      </c>
      <c r="DI1193" s="44" t="str">
        <f>IF(Wedstrijden!AT1358="x","Z","")</f>
        <v/>
      </c>
      <c r="DJ1193" s="44" t="str">
        <f>IF(COUNTA(Wedstrijden!AU1358:AW1358)&lt;&gt;0,6,"")</f>
        <v/>
      </c>
      <c r="DK1193" s="44" t="str">
        <f t="shared" si="113"/>
        <v/>
      </c>
      <c r="DL1193" s="44" t="str">
        <f>IF(Wedstrijden!AU1358="x","L","")</f>
        <v/>
      </c>
      <c r="DM1193" s="44" t="str">
        <f>IF(Wedstrijden!AV1358="x","M","")</f>
        <v/>
      </c>
      <c r="DN1193" s="44" t="str">
        <f>IF(Wedstrijden!AW1358="x","Z","")</f>
        <v/>
      </c>
    </row>
    <row r="1194" spans="1:118" ht="15">
      <c r="A1194" s="48" t="e">
        <f>Wedstrijden!#REF!</f>
        <v>#REF!</v>
      </c>
      <c r="B1194" s="44" t="str">
        <f>IFERROR(VLOOKUP(Wedstrijden!E1359,Wedstrijdlocaties!$B$2:$E$499,2,FALSE),"")</f>
        <v/>
      </c>
      <c r="C1194" s="44" t="str">
        <f>Wedstrijden!F1359</f>
        <v/>
      </c>
      <c r="D1194" s="44" t="str">
        <f>IFERROR(VLOOKUP(Wedstrijden!G1359,Organisaties!$B$2:$C$501,2,FALSE),"")</f>
        <v/>
      </c>
      <c r="E1194" s="44" t="str">
        <f>IFERROR(VLOOKUP(Wedstrijden!G1359,Organisaties!$B$2:$F$501,5,FALSE),"")</f>
        <v/>
      </c>
      <c r="F1194" s="44" t="str">
        <f>IF(Wedstrijden!BC1359&lt;&gt;"",Wedstrijden!BC1359,"")</f>
        <v/>
      </c>
      <c r="G1194" s="44">
        <f>IF(Wedstrijden!AY1359="Indoor",1,0)</f>
        <v>0</v>
      </c>
      <c r="H1194" s="44">
        <f>Wedstrijden!AZ1359</f>
        <v>0</v>
      </c>
      <c r="I1194" s="44" t="str">
        <f>IF(Wedstrijden!AX1359="Nee",0,IF(Wedstrijden!AX1359="Ja",1,""))</f>
        <v/>
      </c>
      <c r="J1194" s="44" t="str">
        <f>IF(Wedstrijden!BA1359&lt;&gt;"",Wedstrijden!BA1359,"")</f>
        <v/>
      </c>
      <c r="W1194" s="45"/>
      <c r="AE1194" s="45"/>
      <c r="AN1194" s="45"/>
      <c r="AU1194" s="45"/>
      <c r="BA1194" s="45"/>
      <c r="BE1194" s="45"/>
      <c r="BJ1194" s="44" t="str">
        <f>IF(COUNTA(Wedstrijden!I1359:S1359)&lt;&gt;0,1,"")</f>
        <v/>
      </c>
      <c r="BK1194" s="44" t="str">
        <f t="shared" si="108"/>
        <v/>
      </c>
      <c r="BL1194" s="44" t="str">
        <f>IF(Wedstrijden!I1359="x","AA","")</f>
        <v/>
      </c>
      <c r="BM1194" s="44" t="str">
        <f>IF(Wedstrijden!J1359="x","A","")</f>
        <v/>
      </c>
      <c r="BN1194" s="44" t="str">
        <f>IF(Wedstrijden!K1359="x","B1","")</f>
        <v/>
      </c>
      <c r="BO1194" s="44" t="str">
        <f>IF(Wedstrijden!L1359="x","BB","")</f>
        <v/>
      </c>
      <c r="BP1194" s="44" t="str">
        <f>IF(Wedstrijden!M1359="x","B","")</f>
        <v/>
      </c>
      <c r="BQ1194" s="44" t="str">
        <f>IF(Wedstrijden!N1359="x","L1","")</f>
        <v/>
      </c>
      <c r="BR1194" s="44" t="str">
        <f>IF(Wedstrijden!O1359="x","L2","")</f>
        <v/>
      </c>
      <c r="BS1194" s="44" t="str">
        <f>IF(Wedstrijden!P1359="x","M1","")</f>
        <v/>
      </c>
      <c r="BT1194" s="44" t="str">
        <f>IF(Wedstrijden!Q1359="x","M2","")</f>
        <v/>
      </c>
      <c r="BU1194" s="44" t="str">
        <f>IF(Wedstrijden!R1359="x","Z1","")</f>
        <v/>
      </c>
      <c r="BV1194" s="44" t="str">
        <f>IF(Wedstrijden!S1359="x","Z2","")</f>
        <v/>
      </c>
      <c r="BW1194" s="44" t="str">
        <f>IF(COUNTA(Wedstrijden!T1359:AB1359)&lt;&gt;0,1,"")</f>
        <v/>
      </c>
      <c r="BX1194" s="44" t="str">
        <f t="shared" si="109"/>
        <v/>
      </c>
      <c r="BY1194" s="44" t="str">
        <f>IF(Wedstrijden!T1359="x","BB","")</f>
        <v/>
      </c>
      <c r="BZ1194" s="44" t="str">
        <f>IF(Wedstrijden!U1359="x","B","")</f>
        <v/>
      </c>
      <c r="CA1194" s="44" t="str">
        <f>IF(Wedstrijden!V1359="x","L1","")</f>
        <v/>
      </c>
      <c r="CB1194" s="44" t="str">
        <f>IF(Wedstrijden!W1359="x","L2","")</f>
        <v/>
      </c>
      <c r="CC1194" s="44" t="str">
        <f>IF(Wedstrijden!X1359="x","M1","")</f>
        <v/>
      </c>
      <c r="CD1194" s="44" t="str">
        <f>IF(Wedstrijden!Y1359="x","M2","")</f>
        <v/>
      </c>
      <c r="CE1194" s="44" t="str">
        <f>IF(Wedstrijden!Z1359="x","Z1","")</f>
        <v/>
      </c>
      <c r="CF1194" s="44" t="str">
        <f>IF(Wedstrijden!AA1359="x","Z2","")</f>
        <v/>
      </c>
      <c r="CG1194" s="44" t="str">
        <f>IF(Wedstrijden!AB1359="x","ZZL","")</f>
        <v/>
      </c>
      <c r="CL1194" s="44" t="str">
        <f>IF(COUNTA(Wedstrijden!AC1359:AJ1359)&lt;&gt;0,2,"")</f>
        <v/>
      </c>
      <c r="CM1194" s="44" t="str">
        <f t="shared" si="110"/>
        <v/>
      </c>
      <c r="CN1194" s="44" t="str">
        <f>IF(Wedstrijden!AC1359="x","AA","")</f>
        <v/>
      </c>
      <c r="CO1194" s="44" t="str">
        <f>IF(Wedstrijden!AD1359="x","A","")</f>
        <v/>
      </c>
      <c r="CP1194" s="44" t="str">
        <f>IF(Wedstrijden!AE1359="x","BB","")</f>
        <v/>
      </c>
      <c r="CQ1194" s="44" t="str">
        <f>IF(Wedstrijden!AF1359="x","B","")</f>
        <v/>
      </c>
      <c r="CR1194" s="44" t="str">
        <f>IF(Wedstrijden!AG1359="x","L","")</f>
        <v/>
      </c>
      <c r="CS1194" s="44" t="str">
        <f>IF(Wedstrijden!AH1359="x","M","")</f>
        <v/>
      </c>
      <c r="CT1194" s="44" t="str">
        <f>IF(Wedstrijden!AI1359="x","Z","")</f>
        <v/>
      </c>
      <c r="CU1194" s="44" t="str">
        <f>IF(Wedstrijden!AJ1359="x","ZZ","")</f>
        <v/>
      </c>
      <c r="CV1194" s="44" t="str">
        <f>IF(COUNTA(Wedstrijden!AK1359:AQ1359)&lt;&gt;0,2,"")</f>
        <v/>
      </c>
      <c r="CW1194" s="44" t="str">
        <f t="shared" si="111"/>
        <v/>
      </c>
      <c r="CX1194" s="44" t="str">
        <f>IF(Wedstrijden!AK1359="x","BB","")</f>
        <v/>
      </c>
      <c r="CY1194" s="44" t="str">
        <f>IF(Wedstrijden!AL1359="x","B","")</f>
        <v/>
      </c>
      <c r="CZ1194" s="44" t="str">
        <f>IF(Wedstrijden!AM1359="x","L","")</f>
        <v/>
      </c>
      <c r="DA1194" s="44" t="str">
        <f>IF(Wedstrijden!AN1359="x","M","")</f>
        <v/>
      </c>
      <c r="DB1194" s="44" t="str">
        <f>IF(Wedstrijden!AO1359="x","Z","")</f>
        <v/>
      </c>
      <c r="DC1194" s="44" t="str">
        <f>IF(Wedstrijden!AP1359="x","ZZ","")</f>
        <v/>
      </c>
      <c r="DD1194" s="44" t="str">
        <f>IF(Wedstrijden!AQ1359="x","1.40","")</f>
        <v/>
      </c>
      <c r="DE1194" s="44" t="str">
        <f>IF(COUNTA(Wedstrijden!AR1359:AT1359)&lt;&gt;0,6,"")</f>
        <v/>
      </c>
      <c r="DF1194" s="44" t="str">
        <f t="shared" si="112"/>
        <v/>
      </c>
      <c r="DG1194" s="44" t="str">
        <f>IF(Wedstrijden!AR1359="x","L","")</f>
        <v/>
      </c>
      <c r="DH1194" s="44" t="str">
        <f>IF(Wedstrijden!AS1359="x","M","")</f>
        <v/>
      </c>
      <c r="DI1194" s="44" t="str">
        <f>IF(Wedstrijden!AT1359="x","Z","")</f>
        <v/>
      </c>
      <c r="DJ1194" s="44" t="str">
        <f>IF(COUNTA(Wedstrijden!AU1359:AW1359)&lt;&gt;0,6,"")</f>
        <v/>
      </c>
      <c r="DK1194" s="44" t="str">
        <f t="shared" si="113"/>
        <v/>
      </c>
      <c r="DL1194" s="44" t="str">
        <f>IF(Wedstrijden!AU1359="x","L","")</f>
        <v/>
      </c>
      <c r="DM1194" s="44" t="str">
        <f>IF(Wedstrijden!AV1359="x","M","")</f>
        <v/>
      </c>
      <c r="DN1194" s="44" t="str">
        <f>IF(Wedstrijden!AW1359="x","Z","")</f>
        <v/>
      </c>
    </row>
    <row r="1195" spans="1:118" ht="15">
      <c r="A1195" s="48" t="e">
        <f>Wedstrijden!#REF!</f>
        <v>#REF!</v>
      </c>
      <c r="B1195" s="44" t="str">
        <f>IFERROR(VLOOKUP(Wedstrijden!E1360,Wedstrijdlocaties!$B$2:$E$499,2,FALSE),"")</f>
        <v/>
      </c>
      <c r="C1195" s="44" t="str">
        <f>Wedstrijden!F1360</f>
        <v/>
      </c>
      <c r="D1195" s="44" t="str">
        <f>IFERROR(VLOOKUP(Wedstrijden!G1360,Organisaties!$B$2:$C$501,2,FALSE),"")</f>
        <v/>
      </c>
      <c r="E1195" s="44" t="str">
        <f>IFERROR(VLOOKUP(Wedstrijden!G1360,Organisaties!$B$2:$F$501,5,FALSE),"")</f>
        <v/>
      </c>
      <c r="F1195" s="44" t="str">
        <f>IF(Wedstrijden!BC1360&lt;&gt;"",Wedstrijden!BC1360,"")</f>
        <v/>
      </c>
      <c r="G1195" s="44">
        <f>IF(Wedstrijden!AY1360="Indoor",1,0)</f>
        <v>0</v>
      </c>
      <c r="H1195" s="44">
        <f>Wedstrijden!AZ1360</f>
        <v>0</v>
      </c>
      <c r="I1195" s="44" t="str">
        <f>IF(Wedstrijden!AX1360="Nee",0,IF(Wedstrijden!AX1360="Ja",1,""))</f>
        <v/>
      </c>
      <c r="J1195" s="44" t="str">
        <f>IF(Wedstrijden!BA1360&lt;&gt;"",Wedstrijden!BA1360,"")</f>
        <v/>
      </c>
      <c r="W1195" s="45"/>
      <c r="AE1195" s="45"/>
      <c r="AN1195" s="45"/>
      <c r="AU1195" s="45"/>
      <c r="BA1195" s="45"/>
      <c r="BE1195" s="45"/>
      <c r="BJ1195" s="44" t="str">
        <f>IF(COUNTA(Wedstrijden!I1360:S1360)&lt;&gt;0,1,"")</f>
        <v/>
      </c>
      <c r="BK1195" s="44" t="str">
        <f t="shared" si="108"/>
        <v/>
      </c>
      <c r="BL1195" s="44" t="str">
        <f>IF(Wedstrijden!I1360="x","AA","")</f>
        <v/>
      </c>
      <c r="BM1195" s="44" t="str">
        <f>IF(Wedstrijden!J1360="x","A","")</f>
        <v/>
      </c>
      <c r="BN1195" s="44" t="str">
        <f>IF(Wedstrijden!K1360="x","B1","")</f>
        <v/>
      </c>
      <c r="BO1195" s="44" t="str">
        <f>IF(Wedstrijden!L1360="x","BB","")</f>
        <v/>
      </c>
      <c r="BP1195" s="44" t="str">
        <f>IF(Wedstrijden!M1360="x","B","")</f>
        <v/>
      </c>
      <c r="BQ1195" s="44" t="str">
        <f>IF(Wedstrijden!N1360="x","L1","")</f>
        <v/>
      </c>
      <c r="BR1195" s="44" t="str">
        <f>IF(Wedstrijden!O1360="x","L2","")</f>
        <v/>
      </c>
      <c r="BS1195" s="44" t="str">
        <f>IF(Wedstrijden!P1360="x","M1","")</f>
        <v/>
      </c>
      <c r="BT1195" s="44" t="str">
        <f>IF(Wedstrijden!Q1360="x","M2","")</f>
        <v/>
      </c>
      <c r="BU1195" s="44" t="str">
        <f>IF(Wedstrijden!R1360="x","Z1","")</f>
        <v/>
      </c>
      <c r="BV1195" s="44" t="str">
        <f>IF(Wedstrijden!S1360="x","Z2","")</f>
        <v/>
      </c>
      <c r="BW1195" s="44" t="str">
        <f>IF(COUNTA(Wedstrijden!T1360:AB1360)&lt;&gt;0,1,"")</f>
        <v/>
      </c>
      <c r="BX1195" s="44" t="str">
        <f t="shared" si="109"/>
        <v/>
      </c>
      <c r="BY1195" s="44" t="str">
        <f>IF(Wedstrijden!T1360="x","BB","")</f>
        <v/>
      </c>
      <c r="BZ1195" s="44" t="str">
        <f>IF(Wedstrijden!U1360="x","B","")</f>
        <v/>
      </c>
      <c r="CA1195" s="44" t="str">
        <f>IF(Wedstrijden!V1360="x","L1","")</f>
        <v/>
      </c>
      <c r="CB1195" s="44" t="str">
        <f>IF(Wedstrijden!W1360="x","L2","")</f>
        <v/>
      </c>
      <c r="CC1195" s="44" t="str">
        <f>IF(Wedstrijden!X1360="x","M1","")</f>
        <v/>
      </c>
      <c r="CD1195" s="44" t="str">
        <f>IF(Wedstrijden!Y1360="x","M2","")</f>
        <v/>
      </c>
      <c r="CE1195" s="44" t="str">
        <f>IF(Wedstrijden!Z1360="x","Z1","")</f>
        <v/>
      </c>
      <c r="CF1195" s="44" t="str">
        <f>IF(Wedstrijden!AA1360="x","Z2","")</f>
        <v/>
      </c>
      <c r="CG1195" s="44" t="str">
        <f>IF(Wedstrijden!AB1360="x","ZZL","")</f>
        <v/>
      </c>
      <c r="CL1195" s="44" t="str">
        <f>IF(COUNTA(Wedstrijden!AC1360:AJ1360)&lt;&gt;0,2,"")</f>
        <v/>
      </c>
      <c r="CM1195" s="44" t="str">
        <f t="shared" si="110"/>
        <v/>
      </c>
      <c r="CN1195" s="44" t="str">
        <f>IF(Wedstrijden!AC1360="x","AA","")</f>
        <v/>
      </c>
      <c r="CO1195" s="44" t="str">
        <f>IF(Wedstrijden!AD1360="x","A","")</f>
        <v/>
      </c>
      <c r="CP1195" s="44" t="str">
        <f>IF(Wedstrijden!AE1360="x","BB","")</f>
        <v/>
      </c>
      <c r="CQ1195" s="44" t="str">
        <f>IF(Wedstrijden!AF1360="x","B","")</f>
        <v/>
      </c>
      <c r="CR1195" s="44" t="str">
        <f>IF(Wedstrijden!AG1360="x","L","")</f>
        <v/>
      </c>
      <c r="CS1195" s="44" t="str">
        <f>IF(Wedstrijden!AH1360="x","M","")</f>
        <v/>
      </c>
      <c r="CT1195" s="44" t="str">
        <f>IF(Wedstrijden!AI1360="x","Z","")</f>
        <v/>
      </c>
      <c r="CU1195" s="44" t="str">
        <f>IF(Wedstrijden!AJ1360="x","ZZ","")</f>
        <v/>
      </c>
      <c r="CV1195" s="44" t="str">
        <f>IF(COUNTA(Wedstrijden!AK1360:AQ1360)&lt;&gt;0,2,"")</f>
        <v/>
      </c>
      <c r="CW1195" s="44" t="str">
        <f t="shared" si="111"/>
        <v/>
      </c>
      <c r="CX1195" s="44" t="str">
        <f>IF(Wedstrijden!AK1360="x","BB","")</f>
        <v/>
      </c>
      <c r="CY1195" s="44" t="str">
        <f>IF(Wedstrijden!AL1360="x","B","")</f>
        <v/>
      </c>
      <c r="CZ1195" s="44" t="str">
        <f>IF(Wedstrijden!AM1360="x","L","")</f>
        <v/>
      </c>
      <c r="DA1195" s="44" t="str">
        <f>IF(Wedstrijden!AN1360="x","M","")</f>
        <v/>
      </c>
      <c r="DB1195" s="44" t="str">
        <f>IF(Wedstrijden!AO1360="x","Z","")</f>
        <v/>
      </c>
      <c r="DC1195" s="44" t="str">
        <f>IF(Wedstrijden!AP1360="x","ZZ","")</f>
        <v/>
      </c>
      <c r="DD1195" s="44" t="str">
        <f>IF(Wedstrijden!AQ1360="x","1.40","")</f>
        <v/>
      </c>
      <c r="DE1195" s="44" t="str">
        <f>IF(COUNTA(Wedstrijden!AR1360:AT1360)&lt;&gt;0,6,"")</f>
        <v/>
      </c>
      <c r="DF1195" s="44" t="str">
        <f t="shared" si="112"/>
        <v/>
      </c>
      <c r="DG1195" s="44" t="str">
        <f>IF(Wedstrijden!AR1360="x","L","")</f>
        <v/>
      </c>
      <c r="DH1195" s="44" t="str">
        <f>IF(Wedstrijden!AS1360="x","M","")</f>
        <v/>
      </c>
      <c r="DI1195" s="44" t="str">
        <f>IF(Wedstrijden!AT1360="x","Z","")</f>
        <v/>
      </c>
      <c r="DJ1195" s="44" t="str">
        <f>IF(COUNTA(Wedstrijden!AU1360:AW1360)&lt;&gt;0,6,"")</f>
        <v/>
      </c>
      <c r="DK1195" s="44" t="str">
        <f t="shared" si="113"/>
        <v/>
      </c>
      <c r="DL1195" s="44" t="str">
        <f>IF(Wedstrijden!AU1360="x","L","")</f>
        <v/>
      </c>
      <c r="DM1195" s="44" t="str">
        <f>IF(Wedstrijden!AV1360="x","M","")</f>
        <v/>
      </c>
      <c r="DN1195" s="44" t="str">
        <f>IF(Wedstrijden!AW1360="x","Z","")</f>
        <v/>
      </c>
    </row>
    <row r="1196" spans="1:118" ht="15">
      <c r="A1196" s="48" t="e">
        <f>Wedstrijden!#REF!</f>
        <v>#REF!</v>
      </c>
      <c r="B1196" s="44" t="str">
        <f>IFERROR(VLOOKUP(Wedstrijden!E1361,Wedstrijdlocaties!$B$2:$E$499,2,FALSE),"")</f>
        <v/>
      </c>
      <c r="C1196" s="44" t="str">
        <f>Wedstrijden!F1361</f>
        <v/>
      </c>
      <c r="D1196" s="44" t="str">
        <f>IFERROR(VLOOKUP(Wedstrijden!G1361,Organisaties!$B$2:$C$501,2,FALSE),"")</f>
        <v/>
      </c>
      <c r="E1196" s="44" t="str">
        <f>IFERROR(VLOOKUP(Wedstrijden!G1361,Organisaties!$B$2:$F$501,5,FALSE),"")</f>
        <v/>
      </c>
      <c r="F1196" s="44" t="str">
        <f>IF(Wedstrijden!BC1361&lt;&gt;"",Wedstrijden!BC1361,"")</f>
        <v/>
      </c>
      <c r="G1196" s="44">
        <f>IF(Wedstrijden!AY1361="Indoor",1,0)</f>
        <v>0</v>
      </c>
      <c r="H1196" s="44">
        <f>Wedstrijden!AZ1361</f>
        <v>0</v>
      </c>
      <c r="I1196" s="44" t="str">
        <f>IF(Wedstrijden!AX1361="Nee",0,IF(Wedstrijden!AX1361="Ja",1,""))</f>
        <v/>
      </c>
      <c r="J1196" s="44" t="str">
        <f>IF(Wedstrijden!BA1361&lt;&gt;"",Wedstrijden!BA1361,"")</f>
        <v/>
      </c>
      <c r="W1196" s="45"/>
      <c r="AE1196" s="45"/>
      <c r="AN1196" s="45"/>
      <c r="AU1196" s="45"/>
      <c r="BA1196" s="45"/>
      <c r="BE1196" s="45"/>
      <c r="BJ1196" s="44" t="str">
        <f>IF(COUNTA(Wedstrijden!I1361:S1361)&lt;&gt;0,1,"")</f>
        <v/>
      </c>
      <c r="BK1196" s="44" t="str">
        <f t="shared" si="108"/>
        <v/>
      </c>
      <c r="BL1196" s="44" t="str">
        <f>IF(Wedstrijden!I1361="x","AA","")</f>
        <v/>
      </c>
      <c r="BM1196" s="44" t="str">
        <f>IF(Wedstrijden!J1361="x","A","")</f>
        <v/>
      </c>
      <c r="BN1196" s="44" t="str">
        <f>IF(Wedstrijden!K1361="x","B1","")</f>
        <v/>
      </c>
      <c r="BO1196" s="44" t="str">
        <f>IF(Wedstrijden!L1361="x","BB","")</f>
        <v/>
      </c>
      <c r="BP1196" s="44" t="str">
        <f>IF(Wedstrijden!M1361="x","B","")</f>
        <v/>
      </c>
      <c r="BQ1196" s="44" t="str">
        <f>IF(Wedstrijden!N1361="x","L1","")</f>
        <v/>
      </c>
      <c r="BR1196" s="44" t="str">
        <f>IF(Wedstrijden!O1361="x","L2","")</f>
        <v/>
      </c>
      <c r="BS1196" s="44" t="str">
        <f>IF(Wedstrijden!P1361="x","M1","")</f>
        <v/>
      </c>
      <c r="BT1196" s="44" t="str">
        <f>IF(Wedstrijden!Q1361="x","M2","")</f>
        <v/>
      </c>
      <c r="BU1196" s="44" t="str">
        <f>IF(Wedstrijden!R1361="x","Z1","")</f>
        <v/>
      </c>
      <c r="BV1196" s="44" t="str">
        <f>IF(Wedstrijden!S1361="x","Z2","")</f>
        <v/>
      </c>
      <c r="BW1196" s="44" t="str">
        <f>IF(COUNTA(Wedstrijden!T1361:AB1361)&lt;&gt;0,1,"")</f>
        <v/>
      </c>
      <c r="BX1196" s="44" t="str">
        <f t="shared" si="109"/>
        <v/>
      </c>
      <c r="BY1196" s="44" t="str">
        <f>IF(Wedstrijden!T1361="x","BB","")</f>
        <v/>
      </c>
      <c r="BZ1196" s="44" t="str">
        <f>IF(Wedstrijden!U1361="x","B","")</f>
        <v/>
      </c>
      <c r="CA1196" s="44" t="str">
        <f>IF(Wedstrijden!V1361="x","L1","")</f>
        <v/>
      </c>
      <c r="CB1196" s="44" t="str">
        <f>IF(Wedstrijden!W1361="x","L2","")</f>
        <v/>
      </c>
      <c r="CC1196" s="44" t="str">
        <f>IF(Wedstrijden!X1361="x","M1","")</f>
        <v/>
      </c>
      <c r="CD1196" s="44" t="str">
        <f>IF(Wedstrijden!Y1361="x","M2","")</f>
        <v/>
      </c>
      <c r="CE1196" s="44" t="str">
        <f>IF(Wedstrijden!Z1361="x","Z1","")</f>
        <v/>
      </c>
      <c r="CF1196" s="44" t="str">
        <f>IF(Wedstrijden!AA1361="x","Z2","")</f>
        <v/>
      </c>
      <c r="CG1196" s="44" t="str">
        <f>IF(Wedstrijden!AB1361="x","ZZL","")</f>
        <v/>
      </c>
      <c r="CL1196" s="44" t="str">
        <f>IF(COUNTA(Wedstrijden!AC1361:AJ1361)&lt;&gt;0,2,"")</f>
        <v/>
      </c>
      <c r="CM1196" s="44" t="str">
        <f t="shared" si="110"/>
        <v/>
      </c>
      <c r="CN1196" s="44" t="str">
        <f>IF(Wedstrijden!AC1361="x","AA","")</f>
        <v/>
      </c>
      <c r="CO1196" s="44" t="str">
        <f>IF(Wedstrijden!AD1361="x","A","")</f>
        <v/>
      </c>
      <c r="CP1196" s="44" t="str">
        <f>IF(Wedstrijden!AE1361="x","BB","")</f>
        <v/>
      </c>
      <c r="CQ1196" s="44" t="str">
        <f>IF(Wedstrijden!AF1361="x","B","")</f>
        <v/>
      </c>
      <c r="CR1196" s="44" t="str">
        <f>IF(Wedstrijden!AG1361="x","L","")</f>
        <v/>
      </c>
      <c r="CS1196" s="44" t="str">
        <f>IF(Wedstrijden!AH1361="x","M","")</f>
        <v/>
      </c>
      <c r="CT1196" s="44" t="str">
        <f>IF(Wedstrijden!AI1361="x","Z","")</f>
        <v/>
      </c>
      <c r="CU1196" s="44" t="str">
        <f>IF(Wedstrijden!AJ1361="x","ZZ","")</f>
        <v/>
      </c>
      <c r="CV1196" s="44" t="str">
        <f>IF(COUNTA(Wedstrijden!AK1361:AQ1361)&lt;&gt;0,2,"")</f>
        <v/>
      </c>
      <c r="CW1196" s="44" t="str">
        <f t="shared" si="111"/>
        <v/>
      </c>
      <c r="CX1196" s="44" t="str">
        <f>IF(Wedstrijden!AK1361="x","BB","")</f>
        <v/>
      </c>
      <c r="CY1196" s="44" t="str">
        <f>IF(Wedstrijden!AL1361="x","B","")</f>
        <v/>
      </c>
      <c r="CZ1196" s="44" t="str">
        <f>IF(Wedstrijden!AM1361="x","L","")</f>
        <v/>
      </c>
      <c r="DA1196" s="44" t="str">
        <f>IF(Wedstrijden!AN1361="x","M","")</f>
        <v/>
      </c>
      <c r="DB1196" s="44" t="str">
        <f>IF(Wedstrijden!AO1361="x","Z","")</f>
        <v/>
      </c>
      <c r="DC1196" s="44" t="str">
        <f>IF(Wedstrijden!AP1361="x","ZZ","")</f>
        <v/>
      </c>
      <c r="DD1196" s="44" t="str">
        <f>IF(Wedstrijden!AQ1361="x","1.40","")</f>
        <v/>
      </c>
      <c r="DE1196" s="44" t="str">
        <f>IF(COUNTA(Wedstrijden!AR1361:AT1361)&lt;&gt;0,6,"")</f>
        <v/>
      </c>
      <c r="DF1196" s="44" t="str">
        <f t="shared" si="112"/>
        <v/>
      </c>
      <c r="DG1196" s="44" t="str">
        <f>IF(Wedstrijden!AR1361="x","L","")</f>
        <v/>
      </c>
      <c r="DH1196" s="44" t="str">
        <f>IF(Wedstrijden!AS1361="x","M","")</f>
        <v/>
      </c>
      <c r="DI1196" s="44" t="str">
        <f>IF(Wedstrijden!AT1361="x","Z","")</f>
        <v/>
      </c>
      <c r="DJ1196" s="44" t="str">
        <f>IF(COUNTA(Wedstrijden!AU1361:AW1361)&lt;&gt;0,6,"")</f>
        <v/>
      </c>
      <c r="DK1196" s="44" t="str">
        <f t="shared" si="113"/>
        <v/>
      </c>
      <c r="DL1196" s="44" t="str">
        <f>IF(Wedstrijden!AU1361="x","L","")</f>
        <v/>
      </c>
      <c r="DM1196" s="44" t="str">
        <f>IF(Wedstrijden!AV1361="x","M","")</f>
        <v/>
      </c>
      <c r="DN1196" s="44" t="str">
        <f>IF(Wedstrijden!AW1361="x","Z","")</f>
        <v/>
      </c>
    </row>
    <row r="1197" spans="1:118" ht="15">
      <c r="A1197" s="48" t="e">
        <f>Wedstrijden!#REF!</f>
        <v>#REF!</v>
      </c>
      <c r="B1197" s="44" t="str">
        <f>IFERROR(VLOOKUP(Wedstrijden!E1362,Wedstrijdlocaties!$B$2:$E$499,2,FALSE),"")</f>
        <v/>
      </c>
      <c r="C1197" s="44" t="str">
        <f>Wedstrijden!F1362</f>
        <v/>
      </c>
      <c r="D1197" s="44" t="str">
        <f>IFERROR(VLOOKUP(Wedstrijden!G1362,Organisaties!$B$2:$C$501,2,FALSE),"")</f>
        <v/>
      </c>
      <c r="E1197" s="44" t="str">
        <f>IFERROR(VLOOKUP(Wedstrijden!G1362,Organisaties!$B$2:$F$501,5,FALSE),"")</f>
        <v/>
      </c>
      <c r="F1197" s="44" t="str">
        <f>IF(Wedstrijden!BC1362&lt;&gt;"",Wedstrijden!BC1362,"")</f>
        <v/>
      </c>
      <c r="G1197" s="44">
        <f>IF(Wedstrijden!AY1362="Indoor",1,0)</f>
        <v>0</v>
      </c>
      <c r="H1197" s="44">
        <f>Wedstrijden!AZ1362</f>
        <v>0</v>
      </c>
      <c r="I1197" s="44" t="str">
        <f>IF(Wedstrijden!AX1362="Nee",0,IF(Wedstrijden!AX1362="Ja",1,""))</f>
        <v/>
      </c>
      <c r="J1197" s="44" t="str">
        <f>IF(Wedstrijden!BA1362&lt;&gt;"",Wedstrijden!BA1362,"")</f>
        <v/>
      </c>
      <c r="W1197" s="45"/>
      <c r="AE1197" s="45"/>
      <c r="AN1197" s="45"/>
      <c r="AU1197" s="45"/>
      <c r="BA1197" s="45"/>
      <c r="BE1197" s="45"/>
      <c r="BJ1197" s="44" t="str">
        <f>IF(COUNTA(Wedstrijden!I1362:S1362)&lt;&gt;0,1,"")</f>
        <v/>
      </c>
      <c r="BK1197" s="44" t="str">
        <f t="shared" si="108"/>
        <v/>
      </c>
      <c r="BL1197" s="44" t="str">
        <f>IF(Wedstrijden!I1362="x","AA","")</f>
        <v/>
      </c>
      <c r="BM1197" s="44" t="str">
        <f>IF(Wedstrijden!J1362="x","A","")</f>
        <v/>
      </c>
      <c r="BN1197" s="44" t="str">
        <f>IF(Wedstrijden!K1362="x","B1","")</f>
        <v/>
      </c>
      <c r="BO1197" s="44" t="str">
        <f>IF(Wedstrijden!L1362="x","BB","")</f>
        <v/>
      </c>
      <c r="BP1197" s="44" t="str">
        <f>IF(Wedstrijden!M1362="x","B","")</f>
        <v/>
      </c>
      <c r="BQ1197" s="44" t="str">
        <f>IF(Wedstrijden!N1362="x","L1","")</f>
        <v/>
      </c>
      <c r="BR1197" s="44" t="str">
        <f>IF(Wedstrijden!O1362="x","L2","")</f>
        <v/>
      </c>
      <c r="BS1197" s="44" t="str">
        <f>IF(Wedstrijden!P1362="x","M1","")</f>
        <v/>
      </c>
      <c r="BT1197" s="44" t="str">
        <f>IF(Wedstrijden!Q1362="x","M2","")</f>
        <v/>
      </c>
      <c r="BU1197" s="44" t="str">
        <f>IF(Wedstrijden!R1362="x","Z1","")</f>
        <v/>
      </c>
      <c r="BV1197" s="44" t="str">
        <f>IF(Wedstrijden!S1362="x","Z2","")</f>
        <v/>
      </c>
      <c r="BW1197" s="44" t="str">
        <f>IF(COUNTA(Wedstrijden!T1362:AB1362)&lt;&gt;0,1,"")</f>
        <v/>
      </c>
      <c r="BX1197" s="44" t="str">
        <f t="shared" si="109"/>
        <v/>
      </c>
      <c r="BY1197" s="44" t="str">
        <f>IF(Wedstrijden!T1362="x","BB","")</f>
        <v/>
      </c>
      <c r="BZ1197" s="44" t="str">
        <f>IF(Wedstrijden!U1362="x","B","")</f>
        <v/>
      </c>
      <c r="CA1197" s="44" t="str">
        <f>IF(Wedstrijden!V1362="x","L1","")</f>
        <v/>
      </c>
      <c r="CB1197" s="44" t="str">
        <f>IF(Wedstrijden!W1362="x","L2","")</f>
        <v/>
      </c>
      <c r="CC1197" s="44" t="str">
        <f>IF(Wedstrijden!X1362="x","M1","")</f>
        <v/>
      </c>
      <c r="CD1197" s="44" t="str">
        <f>IF(Wedstrijden!Y1362="x","M2","")</f>
        <v/>
      </c>
      <c r="CE1197" s="44" t="str">
        <f>IF(Wedstrijden!Z1362="x","Z1","")</f>
        <v/>
      </c>
      <c r="CF1197" s="44" t="str">
        <f>IF(Wedstrijden!AA1362="x","Z2","")</f>
        <v/>
      </c>
      <c r="CG1197" s="44" t="str">
        <f>IF(Wedstrijden!AB1362="x","ZZL","")</f>
        <v/>
      </c>
      <c r="CL1197" s="44" t="str">
        <f>IF(COUNTA(Wedstrijden!AC1362:AJ1362)&lt;&gt;0,2,"")</f>
        <v/>
      </c>
      <c r="CM1197" s="44" t="str">
        <f t="shared" si="110"/>
        <v/>
      </c>
      <c r="CN1197" s="44" t="str">
        <f>IF(Wedstrijden!AC1362="x","AA","")</f>
        <v/>
      </c>
      <c r="CO1197" s="44" t="str">
        <f>IF(Wedstrijden!AD1362="x","A","")</f>
        <v/>
      </c>
      <c r="CP1197" s="44" t="str">
        <f>IF(Wedstrijden!AE1362="x","BB","")</f>
        <v/>
      </c>
      <c r="CQ1197" s="44" t="str">
        <f>IF(Wedstrijden!AF1362="x","B","")</f>
        <v/>
      </c>
      <c r="CR1197" s="44" t="str">
        <f>IF(Wedstrijden!AG1362="x","L","")</f>
        <v/>
      </c>
      <c r="CS1197" s="44" t="str">
        <f>IF(Wedstrijden!AH1362="x","M","")</f>
        <v/>
      </c>
      <c r="CT1197" s="44" t="str">
        <f>IF(Wedstrijden!AI1362="x","Z","")</f>
        <v/>
      </c>
      <c r="CU1197" s="44" t="str">
        <f>IF(Wedstrijden!AJ1362="x","ZZ","")</f>
        <v/>
      </c>
      <c r="CV1197" s="44" t="str">
        <f>IF(COUNTA(Wedstrijden!AK1362:AQ1362)&lt;&gt;0,2,"")</f>
        <v/>
      </c>
      <c r="CW1197" s="44" t="str">
        <f t="shared" si="111"/>
        <v/>
      </c>
      <c r="CX1197" s="44" t="str">
        <f>IF(Wedstrijden!AK1362="x","BB","")</f>
        <v/>
      </c>
      <c r="CY1197" s="44" t="str">
        <f>IF(Wedstrijden!AL1362="x","B","")</f>
        <v/>
      </c>
      <c r="CZ1197" s="44" t="str">
        <f>IF(Wedstrijden!AM1362="x","L","")</f>
        <v/>
      </c>
      <c r="DA1197" s="44" t="str">
        <f>IF(Wedstrijden!AN1362="x","M","")</f>
        <v/>
      </c>
      <c r="DB1197" s="44" t="str">
        <f>IF(Wedstrijden!AO1362="x","Z","")</f>
        <v/>
      </c>
      <c r="DC1197" s="44" t="str">
        <f>IF(Wedstrijden!AP1362="x","ZZ","")</f>
        <v/>
      </c>
      <c r="DD1197" s="44" t="str">
        <f>IF(Wedstrijden!AQ1362="x","1.40","")</f>
        <v/>
      </c>
      <c r="DE1197" s="44" t="str">
        <f>IF(COUNTA(Wedstrijden!AR1362:AT1362)&lt;&gt;0,6,"")</f>
        <v/>
      </c>
      <c r="DF1197" s="44" t="str">
        <f t="shared" si="112"/>
        <v/>
      </c>
      <c r="DG1197" s="44" t="str">
        <f>IF(Wedstrijden!AR1362="x","L","")</f>
        <v/>
      </c>
      <c r="DH1197" s="44" t="str">
        <f>IF(Wedstrijden!AS1362="x","M","")</f>
        <v/>
      </c>
      <c r="DI1197" s="44" t="str">
        <f>IF(Wedstrijden!AT1362="x","Z","")</f>
        <v/>
      </c>
      <c r="DJ1197" s="44" t="str">
        <f>IF(COUNTA(Wedstrijden!AU1362:AW1362)&lt;&gt;0,6,"")</f>
        <v/>
      </c>
      <c r="DK1197" s="44" t="str">
        <f t="shared" si="113"/>
        <v/>
      </c>
      <c r="DL1197" s="44" t="str">
        <f>IF(Wedstrijden!AU1362="x","L","")</f>
        <v/>
      </c>
      <c r="DM1197" s="44" t="str">
        <f>IF(Wedstrijden!AV1362="x","M","")</f>
        <v/>
      </c>
      <c r="DN1197" s="44" t="str">
        <f>IF(Wedstrijden!AW1362="x","Z","")</f>
        <v/>
      </c>
    </row>
    <row r="1198" spans="1:118" ht="15">
      <c r="A1198" s="48" t="e">
        <f>Wedstrijden!#REF!</f>
        <v>#REF!</v>
      </c>
      <c r="B1198" s="44" t="str">
        <f>IFERROR(VLOOKUP(Wedstrijden!E1363,Wedstrijdlocaties!$B$2:$E$499,2,FALSE),"")</f>
        <v/>
      </c>
      <c r="C1198" s="44" t="str">
        <f>Wedstrijden!F1363</f>
        <v/>
      </c>
      <c r="D1198" s="44" t="str">
        <f>IFERROR(VLOOKUP(Wedstrijden!G1363,Organisaties!$B$2:$C$501,2,FALSE),"")</f>
        <v/>
      </c>
      <c r="E1198" s="44" t="str">
        <f>IFERROR(VLOOKUP(Wedstrijden!G1363,Organisaties!$B$2:$F$501,5,FALSE),"")</f>
        <v/>
      </c>
      <c r="F1198" s="44" t="str">
        <f>IF(Wedstrijden!BC1363&lt;&gt;"",Wedstrijden!BC1363,"")</f>
        <v/>
      </c>
      <c r="G1198" s="44">
        <f>IF(Wedstrijden!AY1363="Indoor",1,0)</f>
        <v>0</v>
      </c>
      <c r="H1198" s="44">
        <f>Wedstrijden!AZ1363</f>
        <v>0</v>
      </c>
      <c r="I1198" s="44" t="str">
        <f>IF(Wedstrijden!AX1363="Nee",0,IF(Wedstrijden!AX1363="Ja",1,""))</f>
        <v/>
      </c>
      <c r="J1198" s="44" t="str">
        <f>IF(Wedstrijden!BA1363&lt;&gt;"",Wedstrijden!BA1363,"")</f>
        <v/>
      </c>
      <c r="W1198" s="45"/>
      <c r="AE1198" s="45"/>
      <c r="AN1198" s="45"/>
      <c r="AU1198" s="45"/>
      <c r="BA1198" s="45"/>
      <c r="BE1198" s="45"/>
      <c r="BJ1198" s="44" t="str">
        <f>IF(COUNTA(Wedstrijden!I1363:S1363)&lt;&gt;0,1,"")</f>
        <v/>
      </c>
      <c r="BK1198" s="44" t="str">
        <f t="shared" si="108"/>
        <v/>
      </c>
      <c r="BL1198" s="44" t="str">
        <f>IF(Wedstrijden!I1363="x","AA","")</f>
        <v/>
      </c>
      <c r="BM1198" s="44" t="str">
        <f>IF(Wedstrijden!J1363="x","A","")</f>
        <v/>
      </c>
      <c r="BN1198" s="44" t="str">
        <f>IF(Wedstrijden!K1363="x","B1","")</f>
        <v/>
      </c>
      <c r="BO1198" s="44" t="str">
        <f>IF(Wedstrijden!L1363="x","BB","")</f>
        <v/>
      </c>
      <c r="BP1198" s="44" t="str">
        <f>IF(Wedstrijden!M1363="x","B","")</f>
        <v/>
      </c>
      <c r="BQ1198" s="44" t="str">
        <f>IF(Wedstrijden!N1363="x","L1","")</f>
        <v/>
      </c>
      <c r="BR1198" s="44" t="str">
        <f>IF(Wedstrijden!O1363="x","L2","")</f>
        <v/>
      </c>
      <c r="BS1198" s="44" t="str">
        <f>IF(Wedstrijden!P1363="x","M1","")</f>
        <v/>
      </c>
      <c r="BT1198" s="44" t="str">
        <f>IF(Wedstrijden!Q1363="x","M2","")</f>
        <v/>
      </c>
      <c r="BU1198" s="44" t="str">
        <f>IF(Wedstrijden!R1363="x","Z1","")</f>
        <v/>
      </c>
      <c r="BV1198" s="44" t="str">
        <f>IF(Wedstrijden!S1363="x","Z2","")</f>
        <v/>
      </c>
      <c r="BW1198" s="44" t="str">
        <f>IF(COUNTA(Wedstrijden!T1363:AB1363)&lt;&gt;0,1,"")</f>
        <v/>
      </c>
      <c r="BX1198" s="44" t="str">
        <f t="shared" si="109"/>
        <v/>
      </c>
      <c r="BY1198" s="44" t="str">
        <f>IF(Wedstrijden!T1363="x","BB","")</f>
        <v/>
      </c>
      <c r="BZ1198" s="44" t="str">
        <f>IF(Wedstrijden!U1363="x","B","")</f>
        <v/>
      </c>
      <c r="CA1198" s="44" t="str">
        <f>IF(Wedstrijden!V1363="x","L1","")</f>
        <v/>
      </c>
      <c r="CB1198" s="44" t="str">
        <f>IF(Wedstrijden!W1363="x","L2","")</f>
        <v/>
      </c>
      <c r="CC1198" s="44" t="str">
        <f>IF(Wedstrijden!X1363="x","M1","")</f>
        <v/>
      </c>
      <c r="CD1198" s="44" t="str">
        <f>IF(Wedstrijden!Y1363="x","M2","")</f>
        <v/>
      </c>
      <c r="CE1198" s="44" t="str">
        <f>IF(Wedstrijden!Z1363="x","Z1","")</f>
        <v/>
      </c>
      <c r="CF1198" s="44" t="str">
        <f>IF(Wedstrijden!AA1363="x","Z2","")</f>
        <v/>
      </c>
      <c r="CG1198" s="44" t="str">
        <f>IF(Wedstrijden!AB1363="x","ZZL","")</f>
        <v/>
      </c>
      <c r="CL1198" s="44" t="str">
        <f>IF(COUNTA(Wedstrijden!AC1363:AJ1363)&lt;&gt;0,2,"")</f>
        <v/>
      </c>
      <c r="CM1198" s="44" t="str">
        <f t="shared" si="110"/>
        <v/>
      </c>
      <c r="CN1198" s="44" t="str">
        <f>IF(Wedstrijden!AC1363="x","AA","")</f>
        <v/>
      </c>
      <c r="CO1198" s="44" t="str">
        <f>IF(Wedstrijden!AD1363="x","A","")</f>
        <v/>
      </c>
      <c r="CP1198" s="44" t="str">
        <f>IF(Wedstrijden!AE1363="x","BB","")</f>
        <v/>
      </c>
      <c r="CQ1198" s="44" t="str">
        <f>IF(Wedstrijden!AF1363="x","B","")</f>
        <v/>
      </c>
      <c r="CR1198" s="44" t="str">
        <f>IF(Wedstrijden!AG1363="x","L","")</f>
        <v/>
      </c>
      <c r="CS1198" s="44" t="str">
        <f>IF(Wedstrijden!AH1363="x","M","")</f>
        <v/>
      </c>
      <c r="CT1198" s="44" t="str">
        <f>IF(Wedstrijden!AI1363="x","Z","")</f>
        <v/>
      </c>
      <c r="CU1198" s="44" t="str">
        <f>IF(Wedstrijden!AJ1363="x","ZZ","")</f>
        <v/>
      </c>
      <c r="CV1198" s="44" t="str">
        <f>IF(COUNTA(Wedstrijden!AK1363:AQ1363)&lt;&gt;0,2,"")</f>
        <v/>
      </c>
      <c r="CW1198" s="44" t="str">
        <f t="shared" si="111"/>
        <v/>
      </c>
      <c r="CX1198" s="44" t="str">
        <f>IF(Wedstrijden!AK1363="x","BB","")</f>
        <v/>
      </c>
      <c r="CY1198" s="44" t="str">
        <f>IF(Wedstrijden!AL1363="x","B","")</f>
        <v/>
      </c>
      <c r="CZ1198" s="44" t="str">
        <f>IF(Wedstrijden!AM1363="x","L","")</f>
        <v/>
      </c>
      <c r="DA1198" s="44" t="str">
        <f>IF(Wedstrijden!AN1363="x","M","")</f>
        <v/>
      </c>
      <c r="DB1198" s="44" t="str">
        <f>IF(Wedstrijden!AO1363="x","Z","")</f>
        <v/>
      </c>
      <c r="DC1198" s="44" t="str">
        <f>IF(Wedstrijden!AP1363="x","ZZ","")</f>
        <v/>
      </c>
      <c r="DD1198" s="44" t="str">
        <f>IF(Wedstrijden!AQ1363="x","1.40","")</f>
        <v/>
      </c>
      <c r="DE1198" s="44" t="str">
        <f>IF(COUNTA(Wedstrijden!AR1363:AT1363)&lt;&gt;0,6,"")</f>
        <v/>
      </c>
      <c r="DF1198" s="44" t="str">
        <f t="shared" si="112"/>
        <v/>
      </c>
      <c r="DG1198" s="44" t="str">
        <f>IF(Wedstrijden!AR1363="x","L","")</f>
        <v/>
      </c>
      <c r="DH1198" s="44" t="str">
        <f>IF(Wedstrijden!AS1363="x","M","")</f>
        <v/>
      </c>
      <c r="DI1198" s="44" t="str">
        <f>IF(Wedstrijden!AT1363="x","Z","")</f>
        <v/>
      </c>
      <c r="DJ1198" s="44" t="str">
        <f>IF(COUNTA(Wedstrijden!AU1363:AW1363)&lt;&gt;0,6,"")</f>
        <v/>
      </c>
      <c r="DK1198" s="44" t="str">
        <f t="shared" si="113"/>
        <v/>
      </c>
      <c r="DL1198" s="44" t="str">
        <f>IF(Wedstrijden!AU1363="x","L","")</f>
        <v/>
      </c>
      <c r="DM1198" s="44" t="str">
        <f>IF(Wedstrijden!AV1363="x","M","")</f>
        <v/>
      </c>
      <c r="DN1198" s="44" t="str">
        <f>IF(Wedstrijden!AW1363="x","Z","")</f>
        <v/>
      </c>
    </row>
    <row r="1199" spans="1:118" ht="15">
      <c r="A1199" s="48" t="e">
        <f>Wedstrijden!#REF!</f>
        <v>#REF!</v>
      </c>
      <c r="B1199" s="44" t="str">
        <f>IFERROR(VLOOKUP(Wedstrijden!E1364,Wedstrijdlocaties!$B$2:$E$499,2,FALSE),"")</f>
        <v/>
      </c>
      <c r="C1199" s="44" t="str">
        <f>Wedstrijden!F1364</f>
        <v/>
      </c>
      <c r="D1199" s="44" t="str">
        <f>IFERROR(VLOOKUP(Wedstrijden!G1364,Organisaties!$B$2:$C$501,2,FALSE),"")</f>
        <v/>
      </c>
      <c r="E1199" s="44" t="str">
        <f>IFERROR(VLOOKUP(Wedstrijden!G1364,Organisaties!$B$2:$F$501,5,FALSE),"")</f>
        <v/>
      </c>
      <c r="F1199" s="44" t="str">
        <f>IF(Wedstrijden!BC1364&lt;&gt;"",Wedstrijden!BC1364,"")</f>
        <v/>
      </c>
      <c r="G1199" s="44">
        <f>IF(Wedstrijden!AY1364="Indoor",1,0)</f>
        <v>0</v>
      </c>
      <c r="H1199" s="44">
        <f>Wedstrijden!AZ1364</f>
        <v>0</v>
      </c>
      <c r="I1199" s="44" t="str">
        <f>IF(Wedstrijden!AX1364="Nee",0,IF(Wedstrijden!AX1364="Ja",1,""))</f>
        <v/>
      </c>
      <c r="J1199" s="44" t="str">
        <f>IF(Wedstrijden!BA1364&lt;&gt;"",Wedstrijden!BA1364,"")</f>
        <v/>
      </c>
      <c r="W1199" s="45"/>
      <c r="AE1199" s="45"/>
      <c r="AN1199" s="45"/>
      <c r="AU1199" s="45"/>
      <c r="BA1199" s="45"/>
      <c r="BE1199" s="45"/>
      <c r="BJ1199" s="44" t="str">
        <f>IF(COUNTA(Wedstrijden!I1364:S1364)&lt;&gt;0,1,"")</f>
        <v/>
      </c>
      <c r="BK1199" s="44" t="str">
        <f t="shared" si="108"/>
        <v/>
      </c>
      <c r="BL1199" s="44" t="str">
        <f>IF(Wedstrijden!I1364="x","AA","")</f>
        <v/>
      </c>
      <c r="BM1199" s="44" t="str">
        <f>IF(Wedstrijden!J1364="x","A","")</f>
        <v/>
      </c>
      <c r="BN1199" s="44" t="str">
        <f>IF(Wedstrijden!K1364="x","B1","")</f>
        <v/>
      </c>
      <c r="BO1199" s="44" t="str">
        <f>IF(Wedstrijden!L1364="x","BB","")</f>
        <v/>
      </c>
      <c r="BP1199" s="44" t="str">
        <f>IF(Wedstrijden!M1364="x","B","")</f>
        <v/>
      </c>
      <c r="BQ1199" s="44" t="str">
        <f>IF(Wedstrijden!N1364="x","L1","")</f>
        <v/>
      </c>
      <c r="BR1199" s="44" t="str">
        <f>IF(Wedstrijden!O1364="x","L2","")</f>
        <v/>
      </c>
      <c r="BS1199" s="44" t="str">
        <f>IF(Wedstrijden!P1364="x","M1","")</f>
        <v/>
      </c>
      <c r="BT1199" s="44" t="str">
        <f>IF(Wedstrijden!Q1364="x","M2","")</f>
        <v/>
      </c>
      <c r="BU1199" s="44" t="str">
        <f>IF(Wedstrijden!R1364="x","Z1","")</f>
        <v/>
      </c>
      <c r="BV1199" s="44" t="str">
        <f>IF(Wedstrijden!S1364="x","Z2","")</f>
        <v/>
      </c>
      <c r="BW1199" s="44" t="str">
        <f>IF(COUNTA(Wedstrijden!T1364:AB1364)&lt;&gt;0,1,"")</f>
        <v/>
      </c>
      <c r="BX1199" s="44" t="str">
        <f t="shared" si="109"/>
        <v/>
      </c>
      <c r="BY1199" s="44" t="str">
        <f>IF(Wedstrijden!T1364="x","BB","")</f>
        <v/>
      </c>
      <c r="BZ1199" s="44" t="str">
        <f>IF(Wedstrijden!U1364="x","B","")</f>
        <v/>
      </c>
      <c r="CA1199" s="44" t="str">
        <f>IF(Wedstrijden!V1364="x","L1","")</f>
        <v/>
      </c>
      <c r="CB1199" s="44" t="str">
        <f>IF(Wedstrijden!W1364="x","L2","")</f>
        <v/>
      </c>
      <c r="CC1199" s="44" t="str">
        <f>IF(Wedstrijden!X1364="x","M1","")</f>
        <v/>
      </c>
      <c r="CD1199" s="44" t="str">
        <f>IF(Wedstrijden!Y1364="x","M2","")</f>
        <v/>
      </c>
      <c r="CE1199" s="44" t="str">
        <f>IF(Wedstrijden!Z1364="x","Z1","")</f>
        <v/>
      </c>
      <c r="CF1199" s="44" t="str">
        <f>IF(Wedstrijden!AA1364="x","Z2","")</f>
        <v/>
      </c>
      <c r="CG1199" s="44" t="str">
        <f>IF(Wedstrijden!AB1364="x","ZZL","")</f>
        <v/>
      </c>
      <c r="CL1199" s="44" t="str">
        <f>IF(COUNTA(Wedstrijden!AC1364:AJ1364)&lt;&gt;0,2,"")</f>
        <v/>
      </c>
      <c r="CM1199" s="44" t="str">
        <f t="shared" si="110"/>
        <v/>
      </c>
      <c r="CN1199" s="44" t="str">
        <f>IF(Wedstrijden!AC1364="x","AA","")</f>
        <v/>
      </c>
      <c r="CO1199" s="44" t="str">
        <f>IF(Wedstrijden!AD1364="x","A","")</f>
        <v/>
      </c>
      <c r="CP1199" s="44" t="str">
        <f>IF(Wedstrijden!AE1364="x","BB","")</f>
        <v/>
      </c>
      <c r="CQ1199" s="44" t="str">
        <f>IF(Wedstrijden!AF1364="x","B","")</f>
        <v/>
      </c>
      <c r="CR1199" s="44" t="str">
        <f>IF(Wedstrijden!AG1364="x","L","")</f>
        <v/>
      </c>
      <c r="CS1199" s="44" t="str">
        <f>IF(Wedstrijden!AH1364="x","M","")</f>
        <v/>
      </c>
      <c r="CT1199" s="44" t="str">
        <f>IF(Wedstrijden!AI1364="x","Z","")</f>
        <v/>
      </c>
      <c r="CU1199" s="44" t="str">
        <f>IF(Wedstrijden!AJ1364="x","ZZ","")</f>
        <v/>
      </c>
      <c r="CV1199" s="44" t="str">
        <f>IF(COUNTA(Wedstrijden!AK1364:AQ1364)&lt;&gt;0,2,"")</f>
        <v/>
      </c>
      <c r="CW1199" s="44" t="str">
        <f t="shared" si="111"/>
        <v/>
      </c>
      <c r="CX1199" s="44" t="str">
        <f>IF(Wedstrijden!AK1364="x","BB","")</f>
        <v/>
      </c>
      <c r="CY1199" s="44" t="str">
        <f>IF(Wedstrijden!AL1364="x","B","")</f>
        <v/>
      </c>
      <c r="CZ1199" s="44" t="str">
        <f>IF(Wedstrijden!AM1364="x","L","")</f>
        <v/>
      </c>
      <c r="DA1199" s="44" t="str">
        <f>IF(Wedstrijden!AN1364="x","M","")</f>
        <v/>
      </c>
      <c r="DB1199" s="44" t="str">
        <f>IF(Wedstrijden!AO1364="x","Z","")</f>
        <v/>
      </c>
      <c r="DC1199" s="44" t="str">
        <f>IF(Wedstrijden!AP1364="x","ZZ","")</f>
        <v/>
      </c>
      <c r="DD1199" s="44" t="str">
        <f>IF(Wedstrijden!AQ1364="x","1.40","")</f>
        <v/>
      </c>
      <c r="DE1199" s="44" t="str">
        <f>IF(COUNTA(Wedstrijden!AR1364:AT1364)&lt;&gt;0,6,"")</f>
        <v/>
      </c>
      <c r="DF1199" s="44" t="str">
        <f t="shared" si="112"/>
        <v/>
      </c>
      <c r="DG1199" s="44" t="str">
        <f>IF(Wedstrijden!AR1364="x","L","")</f>
        <v/>
      </c>
      <c r="DH1199" s="44" t="str">
        <f>IF(Wedstrijden!AS1364="x","M","")</f>
        <v/>
      </c>
      <c r="DI1199" s="44" t="str">
        <f>IF(Wedstrijden!AT1364="x","Z","")</f>
        <v/>
      </c>
      <c r="DJ1199" s="44" t="str">
        <f>IF(COUNTA(Wedstrijden!AU1364:AW1364)&lt;&gt;0,6,"")</f>
        <v/>
      </c>
      <c r="DK1199" s="44" t="str">
        <f t="shared" si="113"/>
        <v/>
      </c>
      <c r="DL1199" s="44" t="str">
        <f>IF(Wedstrijden!AU1364="x","L","")</f>
        <v/>
      </c>
      <c r="DM1199" s="44" t="str">
        <f>IF(Wedstrijden!AV1364="x","M","")</f>
        <v/>
      </c>
      <c r="DN1199" s="44" t="str">
        <f>IF(Wedstrijden!AW1364="x","Z","")</f>
        <v/>
      </c>
    </row>
    <row r="1200" spans="1:118" ht="15">
      <c r="A1200" s="48" t="e">
        <f>Wedstrijden!#REF!</f>
        <v>#REF!</v>
      </c>
      <c r="B1200" s="44" t="str">
        <f>IFERROR(VLOOKUP(Wedstrijden!E1365,Wedstrijdlocaties!$B$2:$E$499,2,FALSE),"")</f>
        <v/>
      </c>
      <c r="C1200" s="44" t="str">
        <f>Wedstrijden!F1365</f>
        <v/>
      </c>
      <c r="D1200" s="44" t="str">
        <f>IFERROR(VLOOKUP(Wedstrijden!G1365,Organisaties!$B$2:$C$501,2,FALSE),"")</f>
        <v/>
      </c>
      <c r="E1200" s="44" t="str">
        <f>IFERROR(VLOOKUP(Wedstrijden!G1365,Organisaties!$B$2:$F$501,5,FALSE),"")</f>
        <v/>
      </c>
      <c r="F1200" s="44" t="str">
        <f>IF(Wedstrijden!BC1365&lt;&gt;"",Wedstrijden!BC1365,"")</f>
        <v/>
      </c>
      <c r="G1200" s="44">
        <f>IF(Wedstrijden!AY1365="Indoor",1,0)</f>
        <v>0</v>
      </c>
      <c r="H1200" s="44">
        <f>Wedstrijden!AZ1365</f>
        <v>0</v>
      </c>
      <c r="I1200" s="44" t="str">
        <f>IF(Wedstrijden!AX1365="Nee",0,IF(Wedstrijden!AX1365="Ja",1,""))</f>
        <v/>
      </c>
      <c r="J1200" s="44" t="str">
        <f>IF(Wedstrijden!BA1365&lt;&gt;"",Wedstrijden!BA1365,"")</f>
        <v/>
      </c>
      <c r="W1200" s="45"/>
      <c r="AE1200" s="45"/>
      <c r="AN1200" s="45"/>
      <c r="AU1200" s="45"/>
      <c r="BA1200" s="45"/>
      <c r="BE1200" s="45"/>
      <c r="BJ1200" s="44" t="str">
        <f>IF(COUNTA(Wedstrijden!I1365:S1365)&lt;&gt;0,1,"")</f>
        <v/>
      </c>
      <c r="BK1200" s="44" t="str">
        <f t="shared" si="108"/>
        <v/>
      </c>
      <c r="BL1200" s="44" t="str">
        <f>IF(Wedstrijden!I1365="x","AA","")</f>
        <v/>
      </c>
      <c r="BM1200" s="44" t="str">
        <f>IF(Wedstrijden!J1365="x","A","")</f>
        <v/>
      </c>
      <c r="BN1200" s="44" t="str">
        <f>IF(Wedstrijden!K1365="x","B1","")</f>
        <v/>
      </c>
      <c r="BO1200" s="44" t="str">
        <f>IF(Wedstrijden!L1365="x","BB","")</f>
        <v/>
      </c>
      <c r="BP1200" s="44" t="str">
        <f>IF(Wedstrijden!M1365="x","B","")</f>
        <v/>
      </c>
      <c r="BQ1200" s="44" t="str">
        <f>IF(Wedstrijden!N1365="x","L1","")</f>
        <v/>
      </c>
      <c r="BR1200" s="44" t="str">
        <f>IF(Wedstrijden!O1365="x","L2","")</f>
        <v/>
      </c>
      <c r="BS1200" s="44" t="str">
        <f>IF(Wedstrijden!P1365="x","M1","")</f>
        <v/>
      </c>
      <c r="BT1200" s="44" t="str">
        <f>IF(Wedstrijden!Q1365="x","M2","")</f>
        <v/>
      </c>
      <c r="BU1200" s="44" t="str">
        <f>IF(Wedstrijden!R1365="x","Z1","")</f>
        <v/>
      </c>
      <c r="BV1200" s="44" t="str">
        <f>IF(Wedstrijden!S1365="x","Z2","")</f>
        <v/>
      </c>
      <c r="BW1200" s="44" t="str">
        <f>IF(COUNTA(Wedstrijden!T1365:AB1365)&lt;&gt;0,1,"")</f>
        <v/>
      </c>
      <c r="BX1200" s="44" t="str">
        <f t="shared" si="109"/>
        <v/>
      </c>
      <c r="BY1200" s="44" t="str">
        <f>IF(Wedstrijden!T1365="x","BB","")</f>
        <v/>
      </c>
      <c r="BZ1200" s="44" t="str">
        <f>IF(Wedstrijden!U1365="x","B","")</f>
        <v/>
      </c>
      <c r="CA1200" s="44" t="str">
        <f>IF(Wedstrijden!V1365="x","L1","")</f>
        <v/>
      </c>
      <c r="CB1200" s="44" t="str">
        <f>IF(Wedstrijden!W1365="x","L2","")</f>
        <v/>
      </c>
      <c r="CC1200" s="44" t="str">
        <f>IF(Wedstrijden!X1365="x","M1","")</f>
        <v/>
      </c>
      <c r="CD1200" s="44" t="str">
        <f>IF(Wedstrijden!Y1365="x","M2","")</f>
        <v/>
      </c>
      <c r="CE1200" s="44" t="str">
        <f>IF(Wedstrijden!Z1365="x","Z1","")</f>
        <v/>
      </c>
      <c r="CF1200" s="44" t="str">
        <f>IF(Wedstrijden!AA1365="x","Z2","")</f>
        <v/>
      </c>
      <c r="CG1200" s="44" t="str">
        <f>IF(Wedstrijden!AB1365="x","ZZL","")</f>
        <v/>
      </c>
      <c r="CL1200" s="44" t="str">
        <f>IF(COUNTA(Wedstrijden!AC1365:AJ1365)&lt;&gt;0,2,"")</f>
        <v/>
      </c>
      <c r="CM1200" s="44" t="str">
        <f t="shared" si="110"/>
        <v/>
      </c>
      <c r="CN1200" s="44" t="str">
        <f>IF(Wedstrijden!AC1365="x","AA","")</f>
        <v/>
      </c>
      <c r="CO1200" s="44" t="str">
        <f>IF(Wedstrijden!AD1365="x","A","")</f>
        <v/>
      </c>
      <c r="CP1200" s="44" t="str">
        <f>IF(Wedstrijden!AE1365="x","BB","")</f>
        <v/>
      </c>
      <c r="CQ1200" s="44" t="str">
        <f>IF(Wedstrijden!AF1365="x","B","")</f>
        <v/>
      </c>
      <c r="CR1200" s="44" t="str">
        <f>IF(Wedstrijden!AG1365="x","L","")</f>
        <v/>
      </c>
      <c r="CS1200" s="44" t="str">
        <f>IF(Wedstrijden!AH1365="x","M","")</f>
        <v/>
      </c>
      <c r="CT1200" s="44" t="str">
        <f>IF(Wedstrijden!AI1365="x","Z","")</f>
        <v/>
      </c>
      <c r="CU1200" s="44" t="str">
        <f>IF(Wedstrijden!AJ1365="x","ZZ","")</f>
        <v/>
      </c>
      <c r="CV1200" s="44" t="str">
        <f>IF(COUNTA(Wedstrijden!AK1365:AQ1365)&lt;&gt;0,2,"")</f>
        <v/>
      </c>
      <c r="CW1200" s="44" t="str">
        <f t="shared" si="111"/>
        <v/>
      </c>
      <c r="CX1200" s="44" t="str">
        <f>IF(Wedstrijden!AK1365="x","BB","")</f>
        <v/>
      </c>
      <c r="CY1200" s="44" t="str">
        <f>IF(Wedstrijden!AL1365="x","B","")</f>
        <v/>
      </c>
      <c r="CZ1200" s="44" t="str">
        <f>IF(Wedstrijden!AM1365="x","L","")</f>
        <v/>
      </c>
      <c r="DA1200" s="44" t="str">
        <f>IF(Wedstrijden!AN1365="x","M","")</f>
        <v/>
      </c>
      <c r="DB1200" s="44" t="str">
        <f>IF(Wedstrijden!AO1365="x","Z","")</f>
        <v/>
      </c>
      <c r="DC1200" s="44" t="str">
        <f>IF(Wedstrijden!AP1365="x","ZZ","")</f>
        <v/>
      </c>
      <c r="DD1200" s="44" t="str">
        <f>IF(Wedstrijden!AQ1365="x","1.40","")</f>
        <v/>
      </c>
      <c r="DE1200" s="44" t="str">
        <f>IF(COUNTA(Wedstrijden!AR1365:AT1365)&lt;&gt;0,6,"")</f>
        <v/>
      </c>
      <c r="DF1200" s="44" t="str">
        <f t="shared" si="112"/>
        <v/>
      </c>
      <c r="DG1200" s="44" t="str">
        <f>IF(Wedstrijden!AR1365="x","L","")</f>
        <v/>
      </c>
      <c r="DH1200" s="44" t="str">
        <f>IF(Wedstrijden!AS1365="x","M","")</f>
        <v/>
      </c>
      <c r="DI1200" s="44" t="str">
        <f>IF(Wedstrijden!AT1365="x","Z","")</f>
        <v/>
      </c>
      <c r="DJ1200" s="44" t="str">
        <f>IF(COUNTA(Wedstrijden!AU1365:AW1365)&lt;&gt;0,6,"")</f>
        <v/>
      </c>
      <c r="DK1200" s="44" t="str">
        <f t="shared" si="113"/>
        <v/>
      </c>
      <c r="DL1200" s="44" t="str">
        <f>IF(Wedstrijden!AU1365="x","L","")</f>
        <v/>
      </c>
      <c r="DM1200" s="44" t="str">
        <f>IF(Wedstrijden!AV1365="x","M","")</f>
        <v/>
      </c>
      <c r="DN1200" s="44" t="str">
        <f>IF(Wedstrijden!AW1365="x","Z","")</f>
        <v/>
      </c>
    </row>
    <row r="1201" spans="1:118" ht="15">
      <c r="A1201" s="48" t="e">
        <f>Wedstrijden!#REF!</f>
        <v>#REF!</v>
      </c>
      <c r="B1201" s="44" t="str">
        <f>IFERROR(VLOOKUP(Wedstrijden!E1366,Wedstrijdlocaties!$B$2:$E$499,2,FALSE),"")</f>
        <v/>
      </c>
      <c r="C1201" s="44" t="str">
        <f>Wedstrijden!F1366</f>
        <v/>
      </c>
      <c r="D1201" s="44" t="str">
        <f>IFERROR(VLOOKUP(Wedstrijden!G1366,Organisaties!$B$2:$C$501,2,FALSE),"")</f>
        <v/>
      </c>
      <c r="E1201" s="44" t="str">
        <f>IFERROR(VLOOKUP(Wedstrijden!G1366,Organisaties!$B$2:$F$501,5,FALSE),"")</f>
        <v/>
      </c>
      <c r="F1201" s="44" t="str">
        <f>IF(Wedstrijden!BC1366&lt;&gt;"",Wedstrijden!BC1366,"")</f>
        <v/>
      </c>
      <c r="G1201" s="44">
        <f>IF(Wedstrijden!AY1366="Indoor",1,0)</f>
        <v>0</v>
      </c>
      <c r="H1201" s="44">
        <f>Wedstrijden!AZ1366</f>
        <v>0</v>
      </c>
      <c r="I1201" s="44" t="str">
        <f>IF(Wedstrijden!AX1366="Nee",0,IF(Wedstrijden!AX1366="Ja",1,""))</f>
        <v/>
      </c>
      <c r="J1201" s="44" t="str">
        <f>IF(Wedstrijden!BA1366&lt;&gt;"",Wedstrijden!BA1366,"")</f>
        <v/>
      </c>
      <c r="W1201" s="45"/>
      <c r="AE1201" s="45"/>
      <c r="AN1201" s="45"/>
      <c r="AU1201" s="45"/>
      <c r="BA1201" s="45"/>
      <c r="BE1201" s="45"/>
      <c r="BJ1201" s="44" t="str">
        <f>IF(COUNTA(Wedstrijden!I1366:S1366)&lt;&gt;0,1,"")</f>
        <v/>
      </c>
      <c r="BK1201" s="44" t="str">
        <f t="shared" si="108"/>
        <v/>
      </c>
      <c r="BL1201" s="44" t="str">
        <f>IF(Wedstrijden!I1366="x","AA","")</f>
        <v/>
      </c>
      <c r="BM1201" s="44" t="str">
        <f>IF(Wedstrijden!J1366="x","A","")</f>
        <v/>
      </c>
      <c r="BN1201" s="44" t="str">
        <f>IF(Wedstrijden!K1366="x","B1","")</f>
        <v/>
      </c>
      <c r="BO1201" s="44" t="str">
        <f>IF(Wedstrijden!L1366="x","BB","")</f>
        <v/>
      </c>
      <c r="BP1201" s="44" t="str">
        <f>IF(Wedstrijden!M1366="x","B","")</f>
        <v/>
      </c>
      <c r="BQ1201" s="44" t="str">
        <f>IF(Wedstrijden!N1366="x","L1","")</f>
        <v/>
      </c>
      <c r="BR1201" s="44" t="str">
        <f>IF(Wedstrijden!O1366="x","L2","")</f>
        <v/>
      </c>
      <c r="BS1201" s="44" t="str">
        <f>IF(Wedstrijden!P1366="x","M1","")</f>
        <v/>
      </c>
      <c r="BT1201" s="44" t="str">
        <f>IF(Wedstrijden!Q1366="x","M2","")</f>
        <v/>
      </c>
      <c r="BU1201" s="44" t="str">
        <f>IF(Wedstrijden!R1366="x","Z1","")</f>
        <v/>
      </c>
      <c r="BV1201" s="44" t="str">
        <f>IF(Wedstrijden!S1366="x","Z2","")</f>
        <v/>
      </c>
      <c r="BW1201" s="44" t="str">
        <f>IF(COUNTA(Wedstrijden!T1366:AB1366)&lt;&gt;0,1,"")</f>
        <v/>
      </c>
      <c r="BX1201" s="44" t="str">
        <f t="shared" si="109"/>
        <v/>
      </c>
      <c r="BY1201" s="44" t="str">
        <f>IF(Wedstrijden!T1366="x","BB","")</f>
        <v/>
      </c>
      <c r="BZ1201" s="44" t="str">
        <f>IF(Wedstrijden!U1366="x","B","")</f>
        <v/>
      </c>
      <c r="CA1201" s="44" t="str">
        <f>IF(Wedstrijden!V1366="x","L1","")</f>
        <v/>
      </c>
      <c r="CB1201" s="44" t="str">
        <f>IF(Wedstrijden!W1366="x","L2","")</f>
        <v/>
      </c>
      <c r="CC1201" s="44" t="str">
        <f>IF(Wedstrijden!X1366="x","M1","")</f>
        <v/>
      </c>
      <c r="CD1201" s="44" t="str">
        <f>IF(Wedstrijden!Y1366="x","M2","")</f>
        <v/>
      </c>
      <c r="CE1201" s="44" t="str">
        <f>IF(Wedstrijden!Z1366="x","Z1","")</f>
        <v/>
      </c>
      <c r="CF1201" s="44" t="str">
        <f>IF(Wedstrijden!AA1366="x","Z2","")</f>
        <v/>
      </c>
      <c r="CG1201" s="44" t="str">
        <f>IF(Wedstrijden!AB1366="x","ZZL","")</f>
        <v/>
      </c>
      <c r="CL1201" s="44" t="str">
        <f>IF(COUNTA(Wedstrijden!AC1366:AJ1366)&lt;&gt;0,2,"")</f>
        <v/>
      </c>
      <c r="CM1201" s="44" t="str">
        <f t="shared" si="110"/>
        <v/>
      </c>
      <c r="CN1201" s="44" t="str">
        <f>IF(Wedstrijden!AC1366="x","AA","")</f>
        <v/>
      </c>
      <c r="CO1201" s="44" t="str">
        <f>IF(Wedstrijden!AD1366="x","A","")</f>
        <v/>
      </c>
      <c r="CP1201" s="44" t="str">
        <f>IF(Wedstrijden!AE1366="x","BB","")</f>
        <v/>
      </c>
      <c r="CQ1201" s="44" t="str">
        <f>IF(Wedstrijden!AF1366="x","B","")</f>
        <v/>
      </c>
      <c r="CR1201" s="44" t="str">
        <f>IF(Wedstrijden!AG1366="x","L","")</f>
        <v/>
      </c>
      <c r="CS1201" s="44" t="str">
        <f>IF(Wedstrijden!AH1366="x","M","")</f>
        <v/>
      </c>
      <c r="CT1201" s="44" t="str">
        <f>IF(Wedstrijden!AI1366="x","Z","")</f>
        <v/>
      </c>
      <c r="CU1201" s="44" t="str">
        <f>IF(Wedstrijden!AJ1366="x","ZZ","")</f>
        <v/>
      </c>
      <c r="CV1201" s="44" t="str">
        <f>IF(COUNTA(Wedstrijden!AK1366:AQ1366)&lt;&gt;0,2,"")</f>
        <v/>
      </c>
      <c r="CW1201" s="44" t="str">
        <f t="shared" si="111"/>
        <v/>
      </c>
      <c r="CX1201" s="44" t="str">
        <f>IF(Wedstrijden!AK1366="x","BB","")</f>
        <v/>
      </c>
      <c r="CY1201" s="44" t="str">
        <f>IF(Wedstrijden!AL1366="x","B","")</f>
        <v/>
      </c>
      <c r="CZ1201" s="44" t="str">
        <f>IF(Wedstrijden!AM1366="x","L","")</f>
        <v/>
      </c>
      <c r="DA1201" s="44" t="str">
        <f>IF(Wedstrijden!AN1366="x","M","")</f>
        <v/>
      </c>
      <c r="DB1201" s="44" t="str">
        <f>IF(Wedstrijden!AO1366="x","Z","")</f>
        <v/>
      </c>
      <c r="DC1201" s="44" t="str">
        <f>IF(Wedstrijden!AP1366="x","ZZ","")</f>
        <v/>
      </c>
      <c r="DD1201" s="44" t="str">
        <f>IF(Wedstrijden!AQ1366="x","1.40","")</f>
        <v/>
      </c>
      <c r="DE1201" s="44" t="str">
        <f>IF(COUNTA(Wedstrijden!AR1366:AT1366)&lt;&gt;0,6,"")</f>
        <v/>
      </c>
      <c r="DF1201" s="44" t="str">
        <f t="shared" si="112"/>
        <v/>
      </c>
      <c r="DG1201" s="44" t="str">
        <f>IF(Wedstrijden!AR1366="x","L","")</f>
        <v/>
      </c>
      <c r="DH1201" s="44" t="str">
        <f>IF(Wedstrijden!AS1366="x","M","")</f>
        <v/>
      </c>
      <c r="DI1201" s="44" t="str">
        <f>IF(Wedstrijden!AT1366="x","Z","")</f>
        <v/>
      </c>
      <c r="DJ1201" s="44" t="str">
        <f>IF(COUNTA(Wedstrijden!AU1366:AW1366)&lt;&gt;0,6,"")</f>
        <v/>
      </c>
      <c r="DK1201" s="44" t="str">
        <f t="shared" si="113"/>
        <v/>
      </c>
      <c r="DL1201" s="44" t="str">
        <f>IF(Wedstrijden!AU1366="x","L","")</f>
        <v/>
      </c>
      <c r="DM1201" s="44" t="str">
        <f>IF(Wedstrijden!AV1366="x","M","")</f>
        <v/>
      </c>
      <c r="DN1201" s="44" t="str">
        <f>IF(Wedstrijden!AW1366="x","Z","")</f>
        <v/>
      </c>
    </row>
    <row r="1202" spans="1:118" ht="15">
      <c r="A1202" s="48" t="e">
        <f>Wedstrijden!#REF!</f>
        <v>#REF!</v>
      </c>
      <c r="B1202" s="44" t="str">
        <f>IFERROR(VLOOKUP(Wedstrijden!E1367,Wedstrijdlocaties!$B$2:$E$499,2,FALSE),"")</f>
        <v/>
      </c>
      <c r="C1202" s="44" t="str">
        <f>Wedstrijden!F1367</f>
        <v/>
      </c>
      <c r="D1202" s="44" t="str">
        <f>IFERROR(VLOOKUP(Wedstrijden!G1367,Organisaties!$B$2:$C$501,2,FALSE),"")</f>
        <v/>
      </c>
      <c r="E1202" s="44" t="str">
        <f>IFERROR(VLOOKUP(Wedstrijden!G1367,Organisaties!$B$2:$F$501,5,FALSE),"")</f>
        <v/>
      </c>
      <c r="F1202" s="44" t="str">
        <f>IF(Wedstrijden!BC1367&lt;&gt;"",Wedstrijden!BC1367,"")</f>
        <v/>
      </c>
      <c r="G1202" s="44">
        <f>IF(Wedstrijden!AY1367="Indoor",1,0)</f>
        <v>0</v>
      </c>
      <c r="H1202" s="44">
        <f>Wedstrijden!AZ1367</f>
        <v>0</v>
      </c>
      <c r="I1202" s="44" t="str">
        <f>IF(Wedstrijden!AX1367="Nee",0,IF(Wedstrijden!AX1367="Ja",1,""))</f>
        <v/>
      </c>
      <c r="J1202" s="44" t="str">
        <f>IF(Wedstrijden!BA1367&lt;&gt;"",Wedstrijden!BA1367,"")</f>
        <v/>
      </c>
      <c r="W1202" s="45"/>
      <c r="AE1202" s="45"/>
      <c r="AN1202" s="45"/>
      <c r="AU1202" s="45"/>
      <c r="BA1202" s="45"/>
      <c r="BE1202" s="45"/>
      <c r="BJ1202" s="44" t="str">
        <f>IF(COUNTA(Wedstrijden!I1367:S1367)&lt;&gt;0,1,"")</f>
        <v/>
      </c>
      <c r="BK1202" s="44" t="str">
        <f t="shared" si="108"/>
        <v/>
      </c>
      <c r="BL1202" s="44" t="str">
        <f>IF(Wedstrijden!I1367="x","AA","")</f>
        <v/>
      </c>
      <c r="BM1202" s="44" t="str">
        <f>IF(Wedstrijden!J1367="x","A","")</f>
        <v/>
      </c>
      <c r="BN1202" s="44" t="str">
        <f>IF(Wedstrijden!K1367="x","B1","")</f>
        <v/>
      </c>
      <c r="BO1202" s="44" t="str">
        <f>IF(Wedstrijden!L1367="x","BB","")</f>
        <v/>
      </c>
      <c r="BP1202" s="44" t="str">
        <f>IF(Wedstrijden!M1367="x","B","")</f>
        <v/>
      </c>
      <c r="BQ1202" s="44" t="str">
        <f>IF(Wedstrijden!N1367="x","L1","")</f>
        <v/>
      </c>
      <c r="BR1202" s="44" t="str">
        <f>IF(Wedstrijden!O1367="x","L2","")</f>
        <v/>
      </c>
      <c r="BS1202" s="44" t="str">
        <f>IF(Wedstrijden!P1367="x","M1","")</f>
        <v/>
      </c>
      <c r="BT1202" s="44" t="str">
        <f>IF(Wedstrijden!Q1367="x","M2","")</f>
        <v/>
      </c>
      <c r="BU1202" s="44" t="str">
        <f>IF(Wedstrijden!R1367="x","Z1","")</f>
        <v/>
      </c>
      <c r="BV1202" s="44" t="str">
        <f>IF(Wedstrijden!S1367="x","Z2","")</f>
        <v/>
      </c>
      <c r="BW1202" s="44" t="str">
        <f>IF(COUNTA(Wedstrijden!T1367:AB1367)&lt;&gt;0,1,"")</f>
        <v/>
      </c>
      <c r="BX1202" s="44" t="str">
        <f t="shared" si="109"/>
        <v/>
      </c>
      <c r="BY1202" s="44" t="str">
        <f>IF(Wedstrijden!T1367="x","BB","")</f>
        <v/>
      </c>
      <c r="BZ1202" s="44" t="str">
        <f>IF(Wedstrijden!U1367="x","B","")</f>
        <v/>
      </c>
      <c r="CA1202" s="44" t="str">
        <f>IF(Wedstrijden!V1367="x","L1","")</f>
        <v/>
      </c>
      <c r="CB1202" s="44" t="str">
        <f>IF(Wedstrijden!W1367="x","L2","")</f>
        <v/>
      </c>
      <c r="CC1202" s="44" t="str">
        <f>IF(Wedstrijden!X1367="x","M1","")</f>
        <v/>
      </c>
      <c r="CD1202" s="44" t="str">
        <f>IF(Wedstrijden!Y1367="x","M2","")</f>
        <v/>
      </c>
      <c r="CE1202" s="44" t="str">
        <f>IF(Wedstrijden!Z1367="x","Z1","")</f>
        <v/>
      </c>
      <c r="CF1202" s="44" t="str">
        <f>IF(Wedstrijden!AA1367="x","Z2","")</f>
        <v/>
      </c>
      <c r="CG1202" s="44" t="str">
        <f>IF(Wedstrijden!AB1367="x","ZZL","")</f>
        <v/>
      </c>
      <c r="CL1202" s="44" t="str">
        <f>IF(COUNTA(Wedstrijden!AC1367:AJ1367)&lt;&gt;0,2,"")</f>
        <v/>
      </c>
      <c r="CM1202" s="44" t="str">
        <f t="shared" si="110"/>
        <v/>
      </c>
      <c r="CN1202" s="44" t="str">
        <f>IF(Wedstrijden!AC1367="x","AA","")</f>
        <v/>
      </c>
      <c r="CO1202" s="44" t="str">
        <f>IF(Wedstrijden!AD1367="x","A","")</f>
        <v/>
      </c>
      <c r="CP1202" s="44" t="str">
        <f>IF(Wedstrijden!AE1367="x","BB","")</f>
        <v/>
      </c>
      <c r="CQ1202" s="44" t="str">
        <f>IF(Wedstrijden!AF1367="x","B","")</f>
        <v/>
      </c>
      <c r="CR1202" s="44" t="str">
        <f>IF(Wedstrijden!AG1367="x","L","")</f>
        <v/>
      </c>
      <c r="CS1202" s="44" t="str">
        <f>IF(Wedstrijden!AH1367="x","M","")</f>
        <v/>
      </c>
      <c r="CT1202" s="44" t="str">
        <f>IF(Wedstrijden!AI1367="x","Z","")</f>
        <v/>
      </c>
      <c r="CU1202" s="44" t="str">
        <f>IF(Wedstrijden!AJ1367="x","ZZ","")</f>
        <v/>
      </c>
      <c r="CV1202" s="44" t="str">
        <f>IF(COUNTA(Wedstrijden!AK1367:AQ1367)&lt;&gt;0,2,"")</f>
        <v/>
      </c>
      <c r="CW1202" s="44" t="str">
        <f t="shared" si="111"/>
        <v/>
      </c>
      <c r="CX1202" s="44" t="str">
        <f>IF(Wedstrijden!AK1367="x","BB","")</f>
        <v/>
      </c>
      <c r="CY1202" s="44" t="str">
        <f>IF(Wedstrijden!AL1367="x","B","")</f>
        <v/>
      </c>
      <c r="CZ1202" s="44" t="str">
        <f>IF(Wedstrijden!AM1367="x","L","")</f>
        <v/>
      </c>
      <c r="DA1202" s="44" t="str">
        <f>IF(Wedstrijden!AN1367="x","M","")</f>
        <v/>
      </c>
      <c r="DB1202" s="44" t="str">
        <f>IF(Wedstrijden!AO1367="x","Z","")</f>
        <v/>
      </c>
      <c r="DC1202" s="44" t="str">
        <f>IF(Wedstrijden!AP1367="x","ZZ","")</f>
        <v/>
      </c>
      <c r="DD1202" s="44" t="str">
        <f>IF(Wedstrijden!AQ1367="x","1.40","")</f>
        <v/>
      </c>
      <c r="DE1202" s="44" t="str">
        <f>IF(COUNTA(Wedstrijden!AR1367:AT1367)&lt;&gt;0,6,"")</f>
        <v/>
      </c>
      <c r="DF1202" s="44" t="str">
        <f t="shared" si="112"/>
        <v/>
      </c>
      <c r="DG1202" s="44" t="str">
        <f>IF(Wedstrijden!AR1367="x","L","")</f>
        <v/>
      </c>
      <c r="DH1202" s="44" t="str">
        <f>IF(Wedstrijden!AS1367="x","M","")</f>
        <v/>
      </c>
      <c r="DI1202" s="44" t="str">
        <f>IF(Wedstrijden!AT1367="x","Z","")</f>
        <v/>
      </c>
      <c r="DJ1202" s="44" t="str">
        <f>IF(COUNTA(Wedstrijden!AU1367:AW1367)&lt;&gt;0,6,"")</f>
        <v/>
      </c>
      <c r="DK1202" s="44" t="str">
        <f t="shared" si="113"/>
        <v/>
      </c>
      <c r="DL1202" s="44" t="str">
        <f>IF(Wedstrijden!AU1367="x","L","")</f>
        <v/>
      </c>
      <c r="DM1202" s="44" t="str">
        <f>IF(Wedstrijden!AV1367="x","M","")</f>
        <v/>
      </c>
      <c r="DN1202" s="44" t="str">
        <f>IF(Wedstrijden!AW1367="x","Z","")</f>
        <v/>
      </c>
    </row>
    <row r="1203" spans="1:118" ht="15">
      <c r="A1203" s="48" t="e">
        <f>Wedstrijden!#REF!</f>
        <v>#REF!</v>
      </c>
      <c r="B1203" s="44" t="str">
        <f>IFERROR(VLOOKUP(Wedstrijden!E1368,Wedstrijdlocaties!$B$2:$E$499,2,FALSE),"")</f>
        <v/>
      </c>
      <c r="C1203" s="44" t="str">
        <f>Wedstrijden!F1368</f>
        <v/>
      </c>
      <c r="D1203" s="44" t="str">
        <f>IFERROR(VLOOKUP(Wedstrijden!G1368,Organisaties!$B$2:$C$501,2,FALSE),"")</f>
        <v/>
      </c>
      <c r="E1203" s="44" t="str">
        <f>IFERROR(VLOOKUP(Wedstrijden!G1368,Organisaties!$B$2:$F$501,5,FALSE),"")</f>
        <v/>
      </c>
      <c r="F1203" s="44" t="str">
        <f>IF(Wedstrijden!BC1368&lt;&gt;"",Wedstrijden!BC1368,"")</f>
        <v/>
      </c>
      <c r="G1203" s="44">
        <f>IF(Wedstrijden!AY1368="Indoor",1,0)</f>
        <v>0</v>
      </c>
      <c r="H1203" s="44">
        <f>Wedstrijden!AZ1368</f>
        <v>0</v>
      </c>
      <c r="I1203" s="44" t="str">
        <f>IF(Wedstrijden!AX1368="Nee",0,IF(Wedstrijden!AX1368="Ja",1,""))</f>
        <v/>
      </c>
      <c r="J1203" s="44" t="str">
        <f>IF(Wedstrijden!BA1368&lt;&gt;"",Wedstrijden!BA1368,"")</f>
        <v/>
      </c>
      <c r="W1203" s="45"/>
      <c r="AE1203" s="45"/>
      <c r="AN1203" s="45"/>
      <c r="AU1203" s="45"/>
      <c r="BA1203" s="45"/>
      <c r="BE1203" s="45"/>
      <c r="BJ1203" s="44" t="str">
        <f>IF(COUNTA(Wedstrijden!I1368:S1368)&lt;&gt;0,1,"")</f>
        <v/>
      </c>
      <c r="BK1203" s="44" t="str">
        <f t="shared" si="108"/>
        <v/>
      </c>
      <c r="BL1203" s="44" t="str">
        <f>IF(Wedstrijden!I1368="x","AA","")</f>
        <v/>
      </c>
      <c r="BM1203" s="44" t="str">
        <f>IF(Wedstrijden!J1368="x","A","")</f>
        <v/>
      </c>
      <c r="BN1203" s="44" t="str">
        <f>IF(Wedstrijden!K1368="x","B1","")</f>
        <v/>
      </c>
      <c r="BO1203" s="44" t="str">
        <f>IF(Wedstrijden!L1368="x","BB","")</f>
        <v/>
      </c>
      <c r="BP1203" s="44" t="str">
        <f>IF(Wedstrijden!M1368="x","B","")</f>
        <v/>
      </c>
      <c r="BQ1203" s="44" t="str">
        <f>IF(Wedstrijden!N1368="x","L1","")</f>
        <v/>
      </c>
      <c r="BR1203" s="44" t="str">
        <f>IF(Wedstrijden!O1368="x","L2","")</f>
        <v/>
      </c>
      <c r="BS1203" s="44" t="str">
        <f>IF(Wedstrijden!P1368="x","M1","")</f>
        <v/>
      </c>
      <c r="BT1203" s="44" t="str">
        <f>IF(Wedstrijden!Q1368="x","M2","")</f>
        <v/>
      </c>
      <c r="BU1203" s="44" t="str">
        <f>IF(Wedstrijden!R1368="x","Z1","")</f>
        <v/>
      </c>
      <c r="BV1203" s="44" t="str">
        <f>IF(Wedstrijden!S1368="x","Z2","")</f>
        <v/>
      </c>
      <c r="BW1203" s="44" t="str">
        <f>IF(COUNTA(Wedstrijden!T1368:AB1368)&lt;&gt;0,1,"")</f>
        <v/>
      </c>
      <c r="BX1203" s="44" t="str">
        <f t="shared" si="109"/>
        <v/>
      </c>
      <c r="BY1203" s="44" t="str">
        <f>IF(Wedstrijden!T1368="x","BB","")</f>
        <v/>
      </c>
      <c r="BZ1203" s="44" t="str">
        <f>IF(Wedstrijden!U1368="x","B","")</f>
        <v/>
      </c>
      <c r="CA1203" s="44" t="str">
        <f>IF(Wedstrijden!V1368="x","L1","")</f>
        <v/>
      </c>
      <c r="CB1203" s="44" t="str">
        <f>IF(Wedstrijden!W1368="x","L2","")</f>
        <v/>
      </c>
      <c r="CC1203" s="44" t="str">
        <f>IF(Wedstrijden!X1368="x","M1","")</f>
        <v/>
      </c>
      <c r="CD1203" s="44" t="str">
        <f>IF(Wedstrijden!Y1368="x","M2","")</f>
        <v/>
      </c>
      <c r="CE1203" s="44" t="str">
        <f>IF(Wedstrijden!Z1368="x","Z1","")</f>
        <v/>
      </c>
      <c r="CF1203" s="44" t="str">
        <f>IF(Wedstrijden!AA1368="x","Z2","")</f>
        <v/>
      </c>
      <c r="CG1203" s="44" t="str">
        <f>IF(Wedstrijden!AB1368="x","ZZL","")</f>
        <v/>
      </c>
      <c r="CL1203" s="44" t="str">
        <f>IF(COUNTA(Wedstrijden!AC1368:AJ1368)&lt;&gt;0,2,"")</f>
        <v/>
      </c>
      <c r="CM1203" s="44" t="str">
        <f t="shared" si="110"/>
        <v/>
      </c>
      <c r="CN1203" s="44" t="str">
        <f>IF(Wedstrijden!AC1368="x","AA","")</f>
        <v/>
      </c>
      <c r="CO1203" s="44" t="str">
        <f>IF(Wedstrijden!AD1368="x","A","")</f>
        <v/>
      </c>
      <c r="CP1203" s="44" t="str">
        <f>IF(Wedstrijden!AE1368="x","BB","")</f>
        <v/>
      </c>
      <c r="CQ1203" s="44" t="str">
        <f>IF(Wedstrijden!AF1368="x","B","")</f>
        <v/>
      </c>
      <c r="CR1203" s="44" t="str">
        <f>IF(Wedstrijden!AG1368="x","L","")</f>
        <v/>
      </c>
      <c r="CS1203" s="44" t="str">
        <f>IF(Wedstrijden!AH1368="x","M","")</f>
        <v/>
      </c>
      <c r="CT1203" s="44" t="str">
        <f>IF(Wedstrijden!AI1368="x","Z","")</f>
        <v/>
      </c>
      <c r="CU1203" s="44" t="str">
        <f>IF(Wedstrijden!AJ1368="x","ZZ","")</f>
        <v/>
      </c>
      <c r="CV1203" s="44" t="str">
        <f>IF(COUNTA(Wedstrijden!AK1368:AQ1368)&lt;&gt;0,2,"")</f>
        <v/>
      </c>
      <c r="CW1203" s="44" t="str">
        <f t="shared" si="111"/>
        <v/>
      </c>
      <c r="CX1203" s="44" t="str">
        <f>IF(Wedstrijden!AK1368="x","BB","")</f>
        <v/>
      </c>
      <c r="CY1203" s="44" t="str">
        <f>IF(Wedstrijden!AL1368="x","B","")</f>
        <v/>
      </c>
      <c r="CZ1203" s="44" t="str">
        <f>IF(Wedstrijden!AM1368="x","L","")</f>
        <v/>
      </c>
      <c r="DA1203" s="44" t="str">
        <f>IF(Wedstrijden!AN1368="x","M","")</f>
        <v/>
      </c>
      <c r="DB1203" s="44" t="str">
        <f>IF(Wedstrijden!AO1368="x","Z","")</f>
        <v/>
      </c>
      <c r="DC1203" s="44" t="str">
        <f>IF(Wedstrijden!AP1368="x","ZZ","")</f>
        <v/>
      </c>
      <c r="DD1203" s="44" t="str">
        <f>IF(Wedstrijden!AQ1368="x","1.40","")</f>
        <v/>
      </c>
      <c r="DE1203" s="44" t="str">
        <f>IF(COUNTA(Wedstrijden!AR1368:AT1368)&lt;&gt;0,6,"")</f>
        <v/>
      </c>
      <c r="DF1203" s="44" t="str">
        <f t="shared" si="112"/>
        <v/>
      </c>
      <c r="DG1203" s="44" t="str">
        <f>IF(Wedstrijden!AR1368="x","L","")</f>
        <v/>
      </c>
      <c r="DH1203" s="44" t="str">
        <f>IF(Wedstrijden!AS1368="x","M","")</f>
        <v/>
      </c>
      <c r="DI1203" s="44" t="str">
        <f>IF(Wedstrijden!AT1368="x","Z","")</f>
        <v/>
      </c>
      <c r="DJ1203" s="44" t="str">
        <f>IF(COUNTA(Wedstrijden!AU1368:AW1368)&lt;&gt;0,6,"")</f>
        <v/>
      </c>
      <c r="DK1203" s="44" t="str">
        <f t="shared" si="113"/>
        <v/>
      </c>
      <c r="DL1203" s="44" t="str">
        <f>IF(Wedstrijden!AU1368="x","L","")</f>
        <v/>
      </c>
      <c r="DM1203" s="44" t="str">
        <f>IF(Wedstrijden!AV1368="x","M","")</f>
        <v/>
      </c>
      <c r="DN1203" s="44" t="str">
        <f>IF(Wedstrijden!AW1368="x","Z","")</f>
        <v/>
      </c>
    </row>
    <row r="1204" spans="1:118" ht="15">
      <c r="A1204" s="48" t="e">
        <f>Wedstrijden!#REF!</f>
        <v>#REF!</v>
      </c>
      <c r="B1204" s="44" t="str">
        <f>IFERROR(VLOOKUP(Wedstrijden!E1369,Wedstrijdlocaties!$B$2:$E$499,2,FALSE),"")</f>
        <v/>
      </c>
      <c r="C1204" s="44" t="str">
        <f>Wedstrijden!F1369</f>
        <v/>
      </c>
      <c r="D1204" s="44" t="str">
        <f>IFERROR(VLOOKUP(Wedstrijden!G1369,Organisaties!$B$2:$C$501,2,FALSE),"")</f>
        <v/>
      </c>
      <c r="E1204" s="44" t="str">
        <f>IFERROR(VLOOKUP(Wedstrijden!G1369,Organisaties!$B$2:$F$501,5,FALSE),"")</f>
        <v/>
      </c>
      <c r="F1204" s="44" t="str">
        <f>IF(Wedstrijden!BC1369&lt;&gt;"",Wedstrijden!BC1369,"")</f>
        <v/>
      </c>
      <c r="G1204" s="44">
        <f>IF(Wedstrijden!AY1369="Indoor",1,0)</f>
        <v>0</v>
      </c>
      <c r="H1204" s="44">
        <f>Wedstrijden!AZ1369</f>
        <v>0</v>
      </c>
      <c r="I1204" s="44" t="str">
        <f>IF(Wedstrijden!AX1369="Nee",0,IF(Wedstrijden!AX1369="Ja",1,""))</f>
        <v/>
      </c>
      <c r="J1204" s="44" t="str">
        <f>IF(Wedstrijden!BA1369&lt;&gt;"",Wedstrijden!BA1369,"")</f>
        <v/>
      </c>
      <c r="W1204" s="45"/>
      <c r="AE1204" s="45"/>
      <c r="AN1204" s="45"/>
      <c r="AU1204" s="45"/>
      <c r="BA1204" s="45"/>
      <c r="BE1204" s="45"/>
      <c r="BJ1204" s="44" t="str">
        <f>IF(COUNTA(Wedstrijden!I1369:S1369)&lt;&gt;0,1,"")</f>
        <v/>
      </c>
      <c r="BK1204" s="44" t="str">
        <f t="shared" si="108"/>
        <v/>
      </c>
      <c r="BL1204" s="44" t="str">
        <f>IF(Wedstrijden!I1369="x","AA","")</f>
        <v/>
      </c>
      <c r="BM1204" s="44" t="str">
        <f>IF(Wedstrijden!J1369="x","A","")</f>
        <v/>
      </c>
      <c r="BN1204" s="44" t="str">
        <f>IF(Wedstrijden!K1369="x","B1","")</f>
        <v/>
      </c>
      <c r="BO1204" s="44" t="str">
        <f>IF(Wedstrijden!L1369="x","BB","")</f>
        <v/>
      </c>
      <c r="BP1204" s="44" t="str">
        <f>IF(Wedstrijden!M1369="x","B","")</f>
        <v/>
      </c>
      <c r="BQ1204" s="44" t="str">
        <f>IF(Wedstrijden!N1369="x","L1","")</f>
        <v/>
      </c>
      <c r="BR1204" s="44" t="str">
        <f>IF(Wedstrijden!O1369="x","L2","")</f>
        <v/>
      </c>
      <c r="BS1204" s="44" t="str">
        <f>IF(Wedstrijden!P1369="x","M1","")</f>
        <v/>
      </c>
      <c r="BT1204" s="44" t="str">
        <f>IF(Wedstrijden!Q1369="x","M2","")</f>
        <v/>
      </c>
      <c r="BU1204" s="44" t="str">
        <f>IF(Wedstrijden!R1369="x","Z1","")</f>
        <v/>
      </c>
      <c r="BV1204" s="44" t="str">
        <f>IF(Wedstrijden!S1369="x","Z2","")</f>
        <v/>
      </c>
      <c r="BW1204" s="44" t="str">
        <f>IF(COUNTA(Wedstrijden!T1369:AB1369)&lt;&gt;0,1,"")</f>
        <v/>
      </c>
      <c r="BX1204" s="44" t="str">
        <f t="shared" si="109"/>
        <v/>
      </c>
      <c r="BY1204" s="44" t="str">
        <f>IF(Wedstrijden!T1369="x","BB","")</f>
        <v/>
      </c>
      <c r="BZ1204" s="44" t="str">
        <f>IF(Wedstrijden!U1369="x","B","")</f>
        <v/>
      </c>
      <c r="CA1204" s="44" t="str">
        <f>IF(Wedstrijden!V1369="x","L1","")</f>
        <v/>
      </c>
      <c r="CB1204" s="44" t="str">
        <f>IF(Wedstrijden!W1369="x","L2","")</f>
        <v/>
      </c>
      <c r="CC1204" s="44" t="str">
        <f>IF(Wedstrijden!X1369="x","M1","")</f>
        <v/>
      </c>
      <c r="CD1204" s="44" t="str">
        <f>IF(Wedstrijden!Y1369="x","M2","")</f>
        <v/>
      </c>
      <c r="CE1204" s="44" t="str">
        <f>IF(Wedstrijden!Z1369="x","Z1","")</f>
        <v/>
      </c>
      <c r="CF1204" s="44" t="str">
        <f>IF(Wedstrijden!AA1369="x","Z2","")</f>
        <v/>
      </c>
      <c r="CG1204" s="44" t="str">
        <f>IF(Wedstrijden!AB1369="x","ZZL","")</f>
        <v/>
      </c>
      <c r="CL1204" s="44" t="str">
        <f>IF(COUNTA(Wedstrijden!AC1369:AJ1369)&lt;&gt;0,2,"")</f>
        <v/>
      </c>
      <c r="CM1204" s="44" t="str">
        <f t="shared" si="110"/>
        <v/>
      </c>
      <c r="CN1204" s="44" t="str">
        <f>IF(Wedstrijden!AC1369="x","AA","")</f>
        <v/>
      </c>
      <c r="CO1204" s="44" t="str">
        <f>IF(Wedstrijden!AD1369="x","A","")</f>
        <v/>
      </c>
      <c r="CP1204" s="44" t="str">
        <f>IF(Wedstrijden!AE1369="x","BB","")</f>
        <v/>
      </c>
      <c r="CQ1204" s="44" t="str">
        <f>IF(Wedstrijden!AF1369="x","B","")</f>
        <v/>
      </c>
      <c r="CR1204" s="44" t="str">
        <f>IF(Wedstrijden!AG1369="x","L","")</f>
        <v/>
      </c>
      <c r="CS1204" s="44" t="str">
        <f>IF(Wedstrijden!AH1369="x","M","")</f>
        <v/>
      </c>
      <c r="CT1204" s="44" t="str">
        <f>IF(Wedstrijden!AI1369="x","Z","")</f>
        <v/>
      </c>
      <c r="CU1204" s="44" t="str">
        <f>IF(Wedstrijden!AJ1369="x","ZZ","")</f>
        <v/>
      </c>
      <c r="CV1204" s="44" t="str">
        <f>IF(COUNTA(Wedstrijden!AK1369:AQ1369)&lt;&gt;0,2,"")</f>
        <v/>
      </c>
      <c r="CW1204" s="44" t="str">
        <f t="shared" si="111"/>
        <v/>
      </c>
      <c r="CX1204" s="44" t="str">
        <f>IF(Wedstrijden!AK1369="x","BB","")</f>
        <v/>
      </c>
      <c r="CY1204" s="44" t="str">
        <f>IF(Wedstrijden!AL1369="x","B","")</f>
        <v/>
      </c>
      <c r="CZ1204" s="44" t="str">
        <f>IF(Wedstrijden!AM1369="x","L","")</f>
        <v/>
      </c>
      <c r="DA1204" s="44" t="str">
        <f>IF(Wedstrijden!AN1369="x","M","")</f>
        <v/>
      </c>
      <c r="DB1204" s="44" t="str">
        <f>IF(Wedstrijden!AO1369="x","Z","")</f>
        <v/>
      </c>
      <c r="DC1204" s="44" t="str">
        <f>IF(Wedstrijden!AP1369="x","ZZ","")</f>
        <v/>
      </c>
      <c r="DD1204" s="44" t="str">
        <f>IF(Wedstrijden!AQ1369="x","1.40","")</f>
        <v/>
      </c>
      <c r="DE1204" s="44" t="str">
        <f>IF(COUNTA(Wedstrijden!AR1369:AT1369)&lt;&gt;0,6,"")</f>
        <v/>
      </c>
      <c r="DF1204" s="44" t="str">
        <f t="shared" si="112"/>
        <v/>
      </c>
      <c r="DG1204" s="44" t="str">
        <f>IF(Wedstrijden!AR1369="x","L","")</f>
        <v/>
      </c>
      <c r="DH1204" s="44" t="str">
        <f>IF(Wedstrijden!AS1369="x","M","")</f>
        <v/>
      </c>
      <c r="DI1204" s="44" t="str">
        <f>IF(Wedstrijden!AT1369="x","Z","")</f>
        <v/>
      </c>
      <c r="DJ1204" s="44" t="str">
        <f>IF(COUNTA(Wedstrijden!AU1369:AW1369)&lt;&gt;0,6,"")</f>
        <v/>
      </c>
      <c r="DK1204" s="44" t="str">
        <f t="shared" si="113"/>
        <v/>
      </c>
      <c r="DL1204" s="44" t="str">
        <f>IF(Wedstrijden!AU1369="x","L","")</f>
        <v/>
      </c>
      <c r="DM1204" s="44" t="str">
        <f>IF(Wedstrijden!AV1369="x","M","")</f>
        <v/>
      </c>
      <c r="DN1204" s="44" t="str">
        <f>IF(Wedstrijden!AW1369="x","Z","")</f>
        <v/>
      </c>
    </row>
    <row r="1205" spans="1:118" ht="15">
      <c r="A1205" s="48" t="e">
        <f>Wedstrijden!#REF!</f>
        <v>#REF!</v>
      </c>
      <c r="B1205" s="44" t="str">
        <f>IFERROR(VLOOKUP(Wedstrijden!E1370,Wedstrijdlocaties!$B$2:$E$499,2,FALSE),"")</f>
        <v/>
      </c>
      <c r="C1205" s="44" t="str">
        <f>Wedstrijden!F1370</f>
        <v/>
      </c>
      <c r="D1205" s="44" t="str">
        <f>IFERROR(VLOOKUP(Wedstrijden!G1370,Organisaties!$B$2:$C$501,2,FALSE),"")</f>
        <v/>
      </c>
      <c r="E1205" s="44" t="str">
        <f>IFERROR(VLOOKUP(Wedstrijden!G1370,Organisaties!$B$2:$F$501,5,FALSE),"")</f>
        <v/>
      </c>
      <c r="F1205" s="44" t="str">
        <f>IF(Wedstrijden!BC1370&lt;&gt;"",Wedstrijden!BC1370,"")</f>
        <v/>
      </c>
      <c r="G1205" s="44">
        <f>IF(Wedstrijden!AY1370="Indoor",1,0)</f>
        <v>0</v>
      </c>
      <c r="H1205" s="44">
        <f>Wedstrijden!AZ1370</f>
        <v>0</v>
      </c>
      <c r="I1205" s="44" t="str">
        <f>IF(Wedstrijden!AX1370="Nee",0,IF(Wedstrijden!AX1370="Ja",1,""))</f>
        <v/>
      </c>
      <c r="J1205" s="44" t="str">
        <f>IF(Wedstrijden!BA1370&lt;&gt;"",Wedstrijden!BA1370,"")</f>
        <v/>
      </c>
      <c r="W1205" s="45"/>
      <c r="AE1205" s="45"/>
      <c r="AN1205" s="45"/>
      <c r="AU1205" s="45"/>
      <c r="BA1205" s="45"/>
      <c r="BE1205" s="45"/>
      <c r="BJ1205" s="44" t="str">
        <f>IF(COUNTA(Wedstrijden!I1370:S1370)&lt;&gt;0,1,"")</f>
        <v/>
      </c>
      <c r="BK1205" s="44" t="str">
        <f t="shared" si="108"/>
        <v/>
      </c>
      <c r="BL1205" s="44" t="str">
        <f>IF(Wedstrijden!I1370="x","AA","")</f>
        <v/>
      </c>
      <c r="BM1205" s="44" t="str">
        <f>IF(Wedstrijden!J1370="x","A","")</f>
        <v/>
      </c>
      <c r="BN1205" s="44" t="str">
        <f>IF(Wedstrijden!K1370="x","B1","")</f>
        <v/>
      </c>
      <c r="BO1205" s="44" t="str">
        <f>IF(Wedstrijden!L1370="x","BB","")</f>
        <v/>
      </c>
      <c r="BP1205" s="44" t="str">
        <f>IF(Wedstrijden!M1370="x","B","")</f>
        <v/>
      </c>
      <c r="BQ1205" s="44" t="str">
        <f>IF(Wedstrijden!N1370="x","L1","")</f>
        <v/>
      </c>
      <c r="BR1205" s="44" t="str">
        <f>IF(Wedstrijden!O1370="x","L2","")</f>
        <v/>
      </c>
      <c r="BS1205" s="44" t="str">
        <f>IF(Wedstrijden!P1370="x","M1","")</f>
        <v/>
      </c>
      <c r="BT1205" s="44" t="str">
        <f>IF(Wedstrijden!Q1370="x","M2","")</f>
        <v/>
      </c>
      <c r="BU1205" s="44" t="str">
        <f>IF(Wedstrijden!R1370="x","Z1","")</f>
        <v/>
      </c>
      <c r="BV1205" s="44" t="str">
        <f>IF(Wedstrijden!S1370="x","Z2","")</f>
        <v/>
      </c>
      <c r="BW1205" s="44" t="str">
        <f>IF(COUNTA(Wedstrijden!T1370:AB1370)&lt;&gt;0,1,"")</f>
        <v/>
      </c>
      <c r="BX1205" s="44" t="str">
        <f t="shared" si="109"/>
        <v/>
      </c>
      <c r="BY1205" s="44" t="str">
        <f>IF(Wedstrijden!T1370="x","BB","")</f>
        <v/>
      </c>
      <c r="BZ1205" s="44" t="str">
        <f>IF(Wedstrijden!U1370="x","B","")</f>
        <v/>
      </c>
      <c r="CA1205" s="44" t="str">
        <f>IF(Wedstrijden!V1370="x","L1","")</f>
        <v/>
      </c>
      <c r="CB1205" s="44" t="str">
        <f>IF(Wedstrijden!W1370="x","L2","")</f>
        <v/>
      </c>
      <c r="CC1205" s="44" t="str">
        <f>IF(Wedstrijden!X1370="x","M1","")</f>
        <v/>
      </c>
      <c r="CD1205" s="44" t="str">
        <f>IF(Wedstrijden!Y1370="x","M2","")</f>
        <v/>
      </c>
      <c r="CE1205" s="44" t="str">
        <f>IF(Wedstrijden!Z1370="x","Z1","")</f>
        <v/>
      </c>
      <c r="CF1205" s="44" t="str">
        <f>IF(Wedstrijden!AA1370="x","Z2","")</f>
        <v/>
      </c>
      <c r="CG1205" s="44" t="str">
        <f>IF(Wedstrijden!AB1370="x","ZZL","")</f>
        <v/>
      </c>
      <c r="CL1205" s="44" t="str">
        <f>IF(COUNTA(Wedstrijden!AC1370:AJ1370)&lt;&gt;0,2,"")</f>
        <v/>
      </c>
      <c r="CM1205" s="44" t="str">
        <f t="shared" si="110"/>
        <v/>
      </c>
      <c r="CN1205" s="44" t="str">
        <f>IF(Wedstrijden!AC1370="x","AA","")</f>
        <v/>
      </c>
      <c r="CO1205" s="44" t="str">
        <f>IF(Wedstrijden!AD1370="x","A","")</f>
        <v/>
      </c>
      <c r="CP1205" s="44" t="str">
        <f>IF(Wedstrijden!AE1370="x","BB","")</f>
        <v/>
      </c>
      <c r="CQ1205" s="44" t="str">
        <f>IF(Wedstrijden!AF1370="x","B","")</f>
        <v/>
      </c>
      <c r="CR1205" s="44" t="str">
        <f>IF(Wedstrijden!AG1370="x","L","")</f>
        <v/>
      </c>
      <c r="CS1205" s="44" t="str">
        <f>IF(Wedstrijden!AH1370="x","M","")</f>
        <v/>
      </c>
      <c r="CT1205" s="44" t="str">
        <f>IF(Wedstrijden!AI1370="x","Z","")</f>
        <v/>
      </c>
      <c r="CU1205" s="44" t="str">
        <f>IF(Wedstrijden!AJ1370="x","ZZ","")</f>
        <v/>
      </c>
      <c r="CV1205" s="44" t="str">
        <f>IF(COUNTA(Wedstrijden!AK1370:AQ1370)&lt;&gt;0,2,"")</f>
        <v/>
      </c>
      <c r="CW1205" s="44" t="str">
        <f t="shared" si="111"/>
        <v/>
      </c>
      <c r="CX1205" s="44" t="str">
        <f>IF(Wedstrijden!AK1370="x","BB","")</f>
        <v/>
      </c>
      <c r="CY1205" s="44" t="str">
        <f>IF(Wedstrijden!AL1370="x","B","")</f>
        <v/>
      </c>
      <c r="CZ1205" s="44" t="str">
        <f>IF(Wedstrijden!AM1370="x","L","")</f>
        <v/>
      </c>
      <c r="DA1205" s="44" t="str">
        <f>IF(Wedstrijden!AN1370="x","M","")</f>
        <v/>
      </c>
      <c r="DB1205" s="44" t="str">
        <f>IF(Wedstrijden!AO1370="x","Z","")</f>
        <v/>
      </c>
      <c r="DC1205" s="44" t="str">
        <f>IF(Wedstrijden!AP1370="x","ZZ","")</f>
        <v/>
      </c>
      <c r="DD1205" s="44" t="str">
        <f>IF(Wedstrijden!AQ1370="x","1.40","")</f>
        <v/>
      </c>
      <c r="DE1205" s="44" t="str">
        <f>IF(COUNTA(Wedstrijden!AR1370:AT1370)&lt;&gt;0,6,"")</f>
        <v/>
      </c>
      <c r="DF1205" s="44" t="str">
        <f t="shared" si="112"/>
        <v/>
      </c>
      <c r="DG1205" s="44" t="str">
        <f>IF(Wedstrijden!AR1370="x","L","")</f>
        <v/>
      </c>
      <c r="DH1205" s="44" t="str">
        <f>IF(Wedstrijden!AS1370="x","M","")</f>
        <v/>
      </c>
      <c r="DI1205" s="44" t="str">
        <f>IF(Wedstrijden!AT1370="x","Z","")</f>
        <v/>
      </c>
      <c r="DJ1205" s="44" t="str">
        <f>IF(COUNTA(Wedstrijden!AU1370:AW1370)&lt;&gt;0,6,"")</f>
        <v/>
      </c>
      <c r="DK1205" s="44" t="str">
        <f t="shared" si="113"/>
        <v/>
      </c>
      <c r="DL1205" s="44" t="str">
        <f>IF(Wedstrijden!AU1370="x","L","")</f>
        <v/>
      </c>
      <c r="DM1205" s="44" t="str">
        <f>IF(Wedstrijden!AV1370="x","M","")</f>
        <v/>
      </c>
      <c r="DN1205" s="44" t="str">
        <f>IF(Wedstrijden!AW1370="x","Z","")</f>
        <v/>
      </c>
    </row>
    <row r="1206" spans="1:118" ht="15">
      <c r="A1206" s="48" t="e">
        <f>Wedstrijden!#REF!</f>
        <v>#REF!</v>
      </c>
      <c r="B1206" s="44" t="str">
        <f>IFERROR(VLOOKUP(Wedstrijden!E1371,Wedstrijdlocaties!$B$2:$E$499,2,FALSE),"")</f>
        <v/>
      </c>
      <c r="C1206" s="44" t="str">
        <f>Wedstrijden!F1371</f>
        <v/>
      </c>
      <c r="D1206" s="44" t="str">
        <f>IFERROR(VLOOKUP(Wedstrijden!G1371,Organisaties!$B$2:$C$501,2,FALSE),"")</f>
        <v/>
      </c>
      <c r="E1206" s="44" t="str">
        <f>IFERROR(VLOOKUP(Wedstrijden!G1371,Organisaties!$B$2:$F$501,5,FALSE),"")</f>
        <v/>
      </c>
      <c r="F1206" s="44" t="str">
        <f>IF(Wedstrijden!BC1371&lt;&gt;"",Wedstrijden!BC1371,"")</f>
        <v/>
      </c>
      <c r="G1206" s="44">
        <f>IF(Wedstrijden!AY1371="Indoor",1,0)</f>
        <v>0</v>
      </c>
      <c r="H1206" s="44">
        <f>Wedstrijden!AZ1371</f>
        <v>0</v>
      </c>
      <c r="I1206" s="44" t="str">
        <f>IF(Wedstrijden!AX1371="Nee",0,IF(Wedstrijden!AX1371="Ja",1,""))</f>
        <v/>
      </c>
      <c r="J1206" s="44" t="str">
        <f>IF(Wedstrijden!BA1371&lt;&gt;"",Wedstrijden!BA1371,"")</f>
        <v/>
      </c>
      <c r="W1206" s="45"/>
      <c r="AE1206" s="45"/>
      <c r="AN1206" s="45"/>
      <c r="AU1206" s="45"/>
      <c r="BA1206" s="45"/>
      <c r="BE1206" s="45"/>
      <c r="BJ1206" s="44" t="str">
        <f>IF(COUNTA(Wedstrijden!I1371:S1371)&lt;&gt;0,1,"")</f>
        <v/>
      </c>
      <c r="BK1206" s="44" t="str">
        <f t="shared" si="108"/>
        <v/>
      </c>
      <c r="BL1206" s="44" t="str">
        <f>IF(Wedstrijden!I1371="x","AA","")</f>
        <v/>
      </c>
      <c r="BM1206" s="44" t="str">
        <f>IF(Wedstrijden!J1371="x","A","")</f>
        <v/>
      </c>
      <c r="BN1206" s="44" t="str">
        <f>IF(Wedstrijden!K1371="x","B1","")</f>
        <v/>
      </c>
      <c r="BO1206" s="44" t="str">
        <f>IF(Wedstrijden!L1371="x","BB","")</f>
        <v/>
      </c>
      <c r="BP1206" s="44" t="str">
        <f>IF(Wedstrijden!M1371="x","B","")</f>
        <v/>
      </c>
      <c r="BQ1206" s="44" t="str">
        <f>IF(Wedstrijden!N1371="x","L1","")</f>
        <v/>
      </c>
      <c r="BR1206" s="44" t="str">
        <f>IF(Wedstrijden!O1371="x","L2","")</f>
        <v/>
      </c>
      <c r="BS1206" s="44" t="str">
        <f>IF(Wedstrijden!P1371="x","M1","")</f>
        <v/>
      </c>
      <c r="BT1206" s="44" t="str">
        <f>IF(Wedstrijden!Q1371="x","M2","")</f>
        <v/>
      </c>
      <c r="BU1206" s="44" t="str">
        <f>IF(Wedstrijden!R1371="x","Z1","")</f>
        <v/>
      </c>
      <c r="BV1206" s="44" t="str">
        <f>IF(Wedstrijden!S1371="x","Z2","")</f>
        <v/>
      </c>
      <c r="BW1206" s="44" t="str">
        <f>IF(COUNTA(Wedstrijden!T1371:AB1371)&lt;&gt;0,1,"")</f>
        <v/>
      </c>
      <c r="BX1206" s="44" t="str">
        <f t="shared" si="109"/>
        <v/>
      </c>
      <c r="BY1206" s="44" t="str">
        <f>IF(Wedstrijden!T1371="x","BB","")</f>
        <v/>
      </c>
      <c r="BZ1206" s="44" t="str">
        <f>IF(Wedstrijden!U1371="x","B","")</f>
        <v/>
      </c>
      <c r="CA1206" s="44" t="str">
        <f>IF(Wedstrijden!V1371="x","L1","")</f>
        <v/>
      </c>
      <c r="CB1206" s="44" t="str">
        <f>IF(Wedstrijden!W1371="x","L2","")</f>
        <v/>
      </c>
      <c r="CC1206" s="44" t="str">
        <f>IF(Wedstrijden!X1371="x","M1","")</f>
        <v/>
      </c>
      <c r="CD1206" s="44" t="str">
        <f>IF(Wedstrijden!Y1371="x","M2","")</f>
        <v/>
      </c>
      <c r="CE1206" s="44" t="str">
        <f>IF(Wedstrijden!Z1371="x","Z1","")</f>
        <v/>
      </c>
      <c r="CF1206" s="44" t="str">
        <f>IF(Wedstrijden!AA1371="x","Z2","")</f>
        <v/>
      </c>
      <c r="CG1206" s="44" t="str">
        <f>IF(Wedstrijden!AB1371="x","ZZL","")</f>
        <v/>
      </c>
      <c r="CL1206" s="44" t="str">
        <f>IF(COUNTA(Wedstrijden!AC1371:AJ1371)&lt;&gt;0,2,"")</f>
        <v/>
      </c>
      <c r="CM1206" s="44" t="str">
        <f t="shared" si="110"/>
        <v/>
      </c>
      <c r="CN1206" s="44" t="str">
        <f>IF(Wedstrijden!AC1371="x","AA","")</f>
        <v/>
      </c>
      <c r="CO1206" s="44" t="str">
        <f>IF(Wedstrijden!AD1371="x","A","")</f>
        <v/>
      </c>
      <c r="CP1206" s="44" t="str">
        <f>IF(Wedstrijden!AE1371="x","BB","")</f>
        <v/>
      </c>
      <c r="CQ1206" s="44" t="str">
        <f>IF(Wedstrijden!AF1371="x","B","")</f>
        <v/>
      </c>
      <c r="CR1206" s="44" t="str">
        <f>IF(Wedstrijden!AG1371="x","L","")</f>
        <v/>
      </c>
      <c r="CS1206" s="44" t="str">
        <f>IF(Wedstrijden!AH1371="x","M","")</f>
        <v/>
      </c>
      <c r="CT1206" s="44" t="str">
        <f>IF(Wedstrijden!AI1371="x","Z","")</f>
        <v/>
      </c>
      <c r="CU1206" s="44" t="str">
        <f>IF(Wedstrijden!AJ1371="x","ZZ","")</f>
        <v/>
      </c>
      <c r="CV1206" s="44" t="str">
        <f>IF(COUNTA(Wedstrijden!AK1371:AQ1371)&lt;&gt;0,2,"")</f>
        <v/>
      </c>
      <c r="CW1206" s="44" t="str">
        <f t="shared" si="111"/>
        <v/>
      </c>
      <c r="CX1206" s="44" t="str">
        <f>IF(Wedstrijden!AK1371="x","BB","")</f>
        <v/>
      </c>
      <c r="CY1206" s="44" t="str">
        <f>IF(Wedstrijden!AL1371="x","B","")</f>
        <v/>
      </c>
      <c r="CZ1206" s="44" t="str">
        <f>IF(Wedstrijden!AM1371="x","L","")</f>
        <v/>
      </c>
      <c r="DA1206" s="44" t="str">
        <f>IF(Wedstrijden!AN1371="x","M","")</f>
        <v/>
      </c>
      <c r="DB1206" s="44" t="str">
        <f>IF(Wedstrijden!AO1371="x","Z","")</f>
        <v/>
      </c>
      <c r="DC1206" s="44" t="str">
        <f>IF(Wedstrijden!AP1371="x","ZZ","")</f>
        <v/>
      </c>
      <c r="DD1206" s="44" t="str">
        <f>IF(Wedstrijden!AQ1371="x","1.40","")</f>
        <v/>
      </c>
      <c r="DE1206" s="44" t="str">
        <f>IF(COUNTA(Wedstrijden!AR1371:AT1371)&lt;&gt;0,6,"")</f>
        <v/>
      </c>
      <c r="DF1206" s="44" t="str">
        <f t="shared" si="112"/>
        <v/>
      </c>
      <c r="DG1206" s="44" t="str">
        <f>IF(Wedstrijden!AR1371="x","L","")</f>
        <v/>
      </c>
      <c r="DH1206" s="44" t="str">
        <f>IF(Wedstrijden!AS1371="x","M","")</f>
        <v/>
      </c>
      <c r="DI1206" s="44" t="str">
        <f>IF(Wedstrijden!AT1371="x","Z","")</f>
        <v/>
      </c>
      <c r="DJ1206" s="44" t="str">
        <f>IF(COUNTA(Wedstrijden!AU1371:AW1371)&lt;&gt;0,6,"")</f>
        <v/>
      </c>
      <c r="DK1206" s="44" t="str">
        <f t="shared" si="113"/>
        <v/>
      </c>
      <c r="DL1206" s="44" t="str">
        <f>IF(Wedstrijden!AU1371="x","L","")</f>
        <v/>
      </c>
      <c r="DM1206" s="44" t="str">
        <f>IF(Wedstrijden!AV1371="x","M","")</f>
        <v/>
      </c>
      <c r="DN1206" s="44" t="str">
        <f>IF(Wedstrijden!AW1371="x","Z","")</f>
        <v/>
      </c>
    </row>
    <row r="1207" spans="1:118" ht="15">
      <c r="A1207" s="48" t="e">
        <f>Wedstrijden!#REF!</f>
        <v>#REF!</v>
      </c>
      <c r="B1207" s="44" t="str">
        <f>IFERROR(VLOOKUP(Wedstrijden!E1372,Wedstrijdlocaties!$B$2:$E$499,2,FALSE),"")</f>
        <v/>
      </c>
      <c r="C1207" s="44" t="str">
        <f>Wedstrijden!F1372</f>
        <v/>
      </c>
      <c r="D1207" s="44" t="str">
        <f>IFERROR(VLOOKUP(Wedstrijden!G1372,Organisaties!$B$2:$C$501,2,FALSE),"")</f>
        <v/>
      </c>
      <c r="E1207" s="44" t="str">
        <f>IFERROR(VLOOKUP(Wedstrijden!G1372,Organisaties!$B$2:$F$501,5,FALSE),"")</f>
        <v/>
      </c>
      <c r="F1207" s="44" t="str">
        <f>IF(Wedstrijden!BC1372&lt;&gt;"",Wedstrijden!BC1372,"")</f>
        <v/>
      </c>
      <c r="G1207" s="44">
        <f>IF(Wedstrijden!AY1372="Indoor",1,0)</f>
        <v>0</v>
      </c>
      <c r="H1207" s="44">
        <f>Wedstrijden!AZ1372</f>
        <v>0</v>
      </c>
      <c r="I1207" s="44" t="str">
        <f>IF(Wedstrijden!AX1372="Nee",0,IF(Wedstrijden!AX1372="Ja",1,""))</f>
        <v/>
      </c>
      <c r="J1207" s="44" t="str">
        <f>IF(Wedstrijden!BA1372&lt;&gt;"",Wedstrijden!BA1372,"")</f>
        <v/>
      </c>
      <c r="W1207" s="45"/>
      <c r="AE1207" s="45"/>
      <c r="AN1207" s="45"/>
      <c r="AU1207" s="45"/>
      <c r="BA1207" s="45"/>
      <c r="BE1207" s="45"/>
      <c r="BJ1207" s="44" t="str">
        <f>IF(COUNTA(Wedstrijden!I1372:S1372)&lt;&gt;0,1,"")</f>
        <v/>
      </c>
      <c r="BK1207" s="44" t="str">
        <f t="shared" si="108"/>
        <v/>
      </c>
      <c r="BL1207" s="44" t="str">
        <f>IF(Wedstrijden!I1372="x","AA","")</f>
        <v/>
      </c>
      <c r="BM1207" s="44" t="str">
        <f>IF(Wedstrijden!J1372="x","A","")</f>
        <v/>
      </c>
      <c r="BN1207" s="44" t="str">
        <f>IF(Wedstrijden!K1372="x","B1","")</f>
        <v/>
      </c>
      <c r="BO1207" s="44" t="str">
        <f>IF(Wedstrijden!L1372="x","BB","")</f>
        <v/>
      </c>
      <c r="BP1207" s="44" t="str">
        <f>IF(Wedstrijden!M1372="x","B","")</f>
        <v/>
      </c>
      <c r="BQ1207" s="44" t="str">
        <f>IF(Wedstrijden!N1372="x","L1","")</f>
        <v/>
      </c>
      <c r="BR1207" s="44" t="str">
        <f>IF(Wedstrijden!O1372="x","L2","")</f>
        <v/>
      </c>
      <c r="BS1207" s="44" t="str">
        <f>IF(Wedstrijden!P1372="x","M1","")</f>
        <v/>
      </c>
      <c r="BT1207" s="44" t="str">
        <f>IF(Wedstrijden!Q1372="x","M2","")</f>
        <v/>
      </c>
      <c r="BU1207" s="44" t="str">
        <f>IF(Wedstrijden!R1372="x","Z1","")</f>
        <v/>
      </c>
      <c r="BV1207" s="44" t="str">
        <f>IF(Wedstrijden!S1372="x","Z2","")</f>
        <v/>
      </c>
      <c r="BW1207" s="44" t="str">
        <f>IF(COUNTA(Wedstrijden!T1372:AB1372)&lt;&gt;0,1,"")</f>
        <v/>
      </c>
      <c r="BX1207" s="44" t="str">
        <f t="shared" si="109"/>
        <v/>
      </c>
      <c r="BY1207" s="44" t="str">
        <f>IF(Wedstrijden!T1372="x","BB","")</f>
        <v/>
      </c>
      <c r="BZ1207" s="44" t="str">
        <f>IF(Wedstrijden!U1372="x","B","")</f>
        <v/>
      </c>
      <c r="CA1207" s="44" t="str">
        <f>IF(Wedstrijden!V1372="x","L1","")</f>
        <v/>
      </c>
      <c r="CB1207" s="44" t="str">
        <f>IF(Wedstrijden!W1372="x","L2","")</f>
        <v/>
      </c>
      <c r="CC1207" s="44" t="str">
        <f>IF(Wedstrijden!X1372="x","M1","")</f>
        <v/>
      </c>
      <c r="CD1207" s="44" t="str">
        <f>IF(Wedstrijden!Y1372="x","M2","")</f>
        <v/>
      </c>
      <c r="CE1207" s="44" t="str">
        <f>IF(Wedstrijden!Z1372="x","Z1","")</f>
        <v/>
      </c>
      <c r="CF1207" s="44" t="str">
        <f>IF(Wedstrijden!AA1372="x","Z2","")</f>
        <v/>
      </c>
      <c r="CG1207" s="44" t="str">
        <f>IF(Wedstrijden!AB1372="x","ZZL","")</f>
        <v/>
      </c>
      <c r="CL1207" s="44" t="str">
        <f>IF(COUNTA(Wedstrijden!AC1372:AJ1372)&lt;&gt;0,2,"")</f>
        <v/>
      </c>
      <c r="CM1207" s="44" t="str">
        <f t="shared" si="110"/>
        <v/>
      </c>
      <c r="CN1207" s="44" t="str">
        <f>IF(Wedstrijden!AC1372="x","AA","")</f>
        <v/>
      </c>
      <c r="CO1207" s="44" t="str">
        <f>IF(Wedstrijden!AD1372="x","A","")</f>
        <v/>
      </c>
      <c r="CP1207" s="44" t="str">
        <f>IF(Wedstrijden!AE1372="x","BB","")</f>
        <v/>
      </c>
      <c r="CQ1207" s="44" t="str">
        <f>IF(Wedstrijden!AF1372="x","B","")</f>
        <v/>
      </c>
      <c r="CR1207" s="44" t="str">
        <f>IF(Wedstrijden!AG1372="x","L","")</f>
        <v/>
      </c>
      <c r="CS1207" s="44" t="str">
        <f>IF(Wedstrijden!AH1372="x","M","")</f>
        <v/>
      </c>
      <c r="CT1207" s="44" t="str">
        <f>IF(Wedstrijden!AI1372="x","Z","")</f>
        <v/>
      </c>
      <c r="CU1207" s="44" t="str">
        <f>IF(Wedstrijden!AJ1372="x","ZZ","")</f>
        <v/>
      </c>
      <c r="CV1207" s="44" t="str">
        <f>IF(COUNTA(Wedstrijden!AK1372:AQ1372)&lt;&gt;0,2,"")</f>
        <v/>
      </c>
      <c r="CW1207" s="44" t="str">
        <f t="shared" si="111"/>
        <v/>
      </c>
      <c r="CX1207" s="44" t="str">
        <f>IF(Wedstrijden!AK1372="x","BB","")</f>
        <v/>
      </c>
      <c r="CY1207" s="44" t="str">
        <f>IF(Wedstrijden!AL1372="x","B","")</f>
        <v/>
      </c>
      <c r="CZ1207" s="44" t="str">
        <f>IF(Wedstrijden!AM1372="x","L","")</f>
        <v/>
      </c>
      <c r="DA1207" s="44" t="str">
        <f>IF(Wedstrijden!AN1372="x","M","")</f>
        <v/>
      </c>
      <c r="DB1207" s="44" t="str">
        <f>IF(Wedstrijden!AO1372="x","Z","")</f>
        <v/>
      </c>
      <c r="DC1207" s="44" t="str">
        <f>IF(Wedstrijden!AP1372="x","ZZ","")</f>
        <v/>
      </c>
      <c r="DD1207" s="44" t="str">
        <f>IF(Wedstrijden!AQ1372="x","1.40","")</f>
        <v/>
      </c>
      <c r="DE1207" s="44" t="str">
        <f>IF(COUNTA(Wedstrijden!AR1372:AT1372)&lt;&gt;0,6,"")</f>
        <v/>
      </c>
      <c r="DF1207" s="44" t="str">
        <f t="shared" si="112"/>
        <v/>
      </c>
      <c r="DG1207" s="44" t="str">
        <f>IF(Wedstrijden!AR1372="x","L","")</f>
        <v/>
      </c>
      <c r="DH1207" s="44" t="str">
        <f>IF(Wedstrijden!AS1372="x","M","")</f>
        <v/>
      </c>
      <c r="DI1207" s="44" t="str">
        <f>IF(Wedstrijden!AT1372="x","Z","")</f>
        <v/>
      </c>
      <c r="DJ1207" s="44" t="str">
        <f>IF(COUNTA(Wedstrijden!AU1372:AW1372)&lt;&gt;0,6,"")</f>
        <v/>
      </c>
      <c r="DK1207" s="44" t="str">
        <f t="shared" si="113"/>
        <v/>
      </c>
      <c r="DL1207" s="44" t="str">
        <f>IF(Wedstrijden!AU1372="x","L","")</f>
        <v/>
      </c>
      <c r="DM1207" s="44" t="str">
        <f>IF(Wedstrijden!AV1372="x","M","")</f>
        <v/>
      </c>
      <c r="DN1207" s="44" t="str">
        <f>IF(Wedstrijden!AW1372="x","Z","")</f>
        <v/>
      </c>
    </row>
    <row r="1208" spans="1:118" ht="15">
      <c r="A1208" s="48" t="e">
        <f>Wedstrijden!#REF!</f>
        <v>#REF!</v>
      </c>
      <c r="B1208" s="44" t="str">
        <f>IFERROR(VLOOKUP(Wedstrijden!E1373,Wedstrijdlocaties!$B$2:$E$499,2,FALSE),"")</f>
        <v/>
      </c>
      <c r="C1208" s="44" t="str">
        <f>Wedstrijden!F1373</f>
        <v/>
      </c>
      <c r="D1208" s="44" t="str">
        <f>IFERROR(VLOOKUP(Wedstrijden!G1373,Organisaties!$B$2:$C$501,2,FALSE),"")</f>
        <v/>
      </c>
      <c r="E1208" s="44" t="str">
        <f>IFERROR(VLOOKUP(Wedstrijden!G1373,Organisaties!$B$2:$F$501,5,FALSE),"")</f>
        <v/>
      </c>
      <c r="F1208" s="44" t="str">
        <f>IF(Wedstrijden!BC1373&lt;&gt;"",Wedstrijden!BC1373,"")</f>
        <v/>
      </c>
      <c r="G1208" s="44">
        <f>IF(Wedstrijden!AY1373="Indoor",1,0)</f>
        <v>0</v>
      </c>
      <c r="H1208" s="44">
        <f>Wedstrijden!AZ1373</f>
        <v>0</v>
      </c>
      <c r="I1208" s="44" t="str">
        <f>IF(Wedstrijden!AX1373="Nee",0,IF(Wedstrijden!AX1373="Ja",1,""))</f>
        <v/>
      </c>
      <c r="J1208" s="44" t="str">
        <f>IF(Wedstrijden!BA1373&lt;&gt;"",Wedstrijden!BA1373,"")</f>
        <v/>
      </c>
      <c r="W1208" s="45"/>
      <c r="AE1208" s="45"/>
      <c r="AN1208" s="45"/>
      <c r="AU1208" s="45"/>
      <c r="BA1208" s="45"/>
      <c r="BE1208" s="45"/>
      <c r="BJ1208" s="44" t="str">
        <f>IF(COUNTA(Wedstrijden!I1373:S1373)&lt;&gt;0,1,"")</f>
        <v/>
      </c>
      <c r="BK1208" s="44" t="str">
        <f t="shared" si="108"/>
        <v/>
      </c>
      <c r="BL1208" s="44" t="str">
        <f>IF(Wedstrijden!I1373="x","AA","")</f>
        <v/>
      </c>
      <c r="BM1208" s="44" t="str">
        <f>IF(Wedstrijden!J1373="x","A","")</f>
        <v/>
      </c>
      <c r="BN1208" s="44" t="str">
        <f>IF(Wedstrijden!K1373="x","B1","")</f>
        <v/>
      </c>
      <c r="BO1208" s="44" t="str">
        <f>IF(Wedstrijden!L1373="x","BB","")</f>
        <v/>
      </c>
      <c r="BP1208" s="44" t="str">
        <f>IF(Wedstrijden!M1373="x","B","")</f>
        <v/>
      </c>
      <c r="BQ1208" s="44" t="str">
        <f>IF(Wedstrijden!N1373="x","L1","")</f>
        <v/>
      </c>
      <c r="BR1208" s="44" t="str">
        <f>IF(Wedstrijden!O1373="x","L2","")</f>
        <v/>
      </c>
      <c r="BS1208" s="44" t="str">
        <f>IF(Wedstrijden!P1373="x","M1","")</f>
        <v/>
      </c>
      <c r="BT1208" s="44" t="str">
        <f>IF(Wedstrijden!Q1373="x","M2","")</f>
        <v/>
      </c>
      <c r="BU1208" s="44" t="str">
        <f>IF(Wedstrijden!R1373="x","Z1","")</f>
        <v/>
      </c>
      <c r="BV1208" s="44" t="str">
        <f>IF(Wedstrijden!S1373="x","Z2","")</f>
        <v/>
      </c>
      <c r="BW1208" s="44" t="str">
        <f>IF(COUNTA(Wedstrijden!T1373:AB1373)&lt;&gt;0,1,"")</f>
        <v/>
      </c>
      <c r="BX1208" s="44" t="str">
        <f t="shared" si="109"/>
        <v/>
      </c>
      <c r="BY1208" s="44" t="str">
        <f>IF(Wedstrijden!T1373="x","BB","")</f>
        <v/>
      </c>
      <c r="BZ1208" s="44" t="str">
        <f>IF(Wedstrijden!U1373="x","B","")</f>
        <v/>
      </c>
      <c r="CA1208" s="44" t="str">
        <f>IF(Wedstrijden!V1373="x","L1","")</f>
        <v/>
      </c>
      <c r="CB1208" s="44" t="str">
        <f>IF(Wedstrijden!W1373="x","L2","")</f>
        <v/>
      </c>
      <c r="CC1208" s="44" t="str">
        <f>IF(Wedstrijden!X1373="x","M1","")</f>
        <v/>
      </c>
      <c r="CD1208" s="44" t="str">
        <f>IF(Wedstrijden!Y1373="x","M2","")</f>
        <v/>
      </c>
      <c r="CE1208" s="44" t="str">
        <f>IF(Wedstrijden!Z1373="x","Z1","")</f>
        <v/>
      </c>
      <c r="CF1208" s="44" t="str">
        <f>IF(Wedstrijden!AA1373="x","Z2","")</f>
        <v/>
      </c>
      <c r="CG1208" s="44" t="str">
        <f>IF(Wedstrijden!AB1373="x","ZZL","")</f>
        <v/>
      </c>
      <c r="CL1208" s="44" t="str">
        <f>IF(COUNTA(Wedstrijden!AC1373:AJ1373)&lt;&gt;0,2,"")</f>
        <v/>
      </c>
      <c r="CM1208" s="44" t="str">
        <f t="shared" si="110"/>
        <v/>
      </c>
      <c r="CN1208" s="44" t="str">
        <f>IF(Wedstrijden!AC1373="x","AA","")</f>
        <v/>
      </c>
      <c r="CO1208" s="44" t="str">
        <f>IF(Wedstrijden!AD1373="x","A","")</f>
        <v/>
      </c>
      <c r="CP1208" s="44" t="str">
        <f>IF(Wedstrijden!AE1373="x","BB","")</f>
        <v/>
      </c>
      <c r="CQ1208" s="44" t="str">
        <f>IF(Wedstrijden!AF1373="x","B","")</f>
        <v/>
      </c>
      <c r="CR1208" s="44" t="str">
        <f>IF(Wedstrijden!AG1373="x","L","")</f>
        <v/>
      </c>
      <c r="CS1208" s="44" t="str">
        <f>IF(Wedstrijden!AH1373="x","M","")</f>
        <v/>
      </c>
      <c r="CT1208" s="44" t="str">
        <f>IF(Wedstrijden!AI1373="x","Z","")</f>
        <v/>
      </c>
      <c r="CU1208" s="44" t="str">
        <f>IF(Wedstrijden!AJ1373="x","ZZ","")</f>
        <v/>
      </c>
      <c r="CV1208" s="44" t="str">
        <f>IF(COUNTA(Wedstrijden!AK1373:AQ1373)&lt;&gt;0,2,"")</f>
        <v/>
      </c>
      <c r="CW1208" s="44" t="str">
        <f t="shared" si="111"/>
        <v/>
      </c>
      <c r="CX1208" s="44" t="str">
        <f>IF(Wedstrijden!AK1373="x","BB","")</f>
        <v/>
      </c>
      <c r="CY1208" s="44" t="str">
        <f>IF(Wedstrijden!AL1373="x","B","")</f>
        <v/>
      </c>
      <c r="CZ1208" s="44" t="str">
        <f>IF(Wedstrijden!AM1373="x","L","")</f>
        <v/>
      </c>
      <c r="DA1208" s="44" t="str">
        <f>IF(Wedstrijden!AN1373="x","M","")</f>
        <v/>
      </c>
      <c r="DB1208" s="44" t="str">
        <f>IF(Wedstrijden!AO1373="x","Z","")</f>
        <v/>
      </c>
      <c r="DC1208" s="44" t="str">
        <f>IF(Wedstrijden!AP1373="x","ZZ","")</f>
        <v/>
      </c>
      <c r="DD1208" s="44" t="str">
        <f>IF(Wedstrijden!AQ1373="x","1.40","")</f>
        <v/>
      </c>
      <c r="DE1208" s="44" t="str">
        <f>IF(COUNTA(Wedstrijden!AR1373:AT1373)&lt;&gt;0,6,"")</f>
        <v/>
      </c>
      <c r="DF1208" s="44" t="str">
        <f t="shared" si="112"/>
        <v/>
      </c>
      <c r="DG1208" s="44" t="str">
        <f>IF(Wedstrijden!AR1373="x","L","")</f>
        <v/>
      </c>
      <c r="DH1208" s="44" t="str">
        <f>IF(Wedstrijden!AS1373="x","M","")</f>
        <v/>
      </c>
      <c r="DI1208" s="44" t="str">
        <f>IF(Wedstrijden!AT1373="x","Z","")</f>
        <v/>
      </c>
      <c r="DJ1208" s="44" t="str">
        <f>IF(COUNTA(Wedstrijden!AU1373:AW1373)&lt;&gt;0,6,"")</f>
        <v/>
      </c>
      <c r="DK1208" s="44" t="str">
        <f t="shared" si="113"/>
        <v/>
      </c>
      <c r="DL1208" s="44" t="str">
        <f>IF(Wedstrijden!AU1373="x","L","")</f>
        <v/>
      </c>
      <c r="DM1208" s="44" t="str">
        <f>IF(Wedstrijden!AV1373="x","M","")</f>
        <v/>
      </c>
      <c r="DN1208" s="44" t="str">
        <f>IF(Wedstrijden!AW1373="x","Z","")</f>
        <v/>
      </c>
    </row>
    <row r="1209" spans="1:118" ht="15">
      <c r="A1209" s="48" t="e">
        <f>Wedstrijden!#REF!</f>
        <v>#REF!</v>
      </c>
      <c r="B1209" s="44" t="str">
        <f>IFERROR(VLOOKUP(Wedstrijden!E1374,Wedstrijdlocaties!$B$2:$E$499,2,FALSE),"")</f>
        <v/>
      </c>
      <c r="C1209" s="44" t="str">
        <f>Wedstrijden!F1374</f>
        <v/>
      </c>
      <c r="D1209" s="44" t="str">
        <f>IFERROR(VLOOKUP(Wedstrijden!G1374,Organisaties!$B$2:$C$501,2,FALSE),"")</f>
        <v/>
      </c>
      <c r="E1209" s="44" t="str">
        <f>IFERROR(VLOOKUP(Wedstrijden!G1374,Organisaties!$B$2:$F$501,5,FALSE),"")</f>
        <v/>
      </c>
      <c r="F1209" s="44" t="str">
        <f>IF(Wedstrijden!BC1374&lt;&gt;"",Wedstrijden!BC1374,"")</f>
        <v/>
      </c>
      <c r="G1209" s="44">
        <f>IF(Wedstrijden!AY1374="Indoor",1,0)</f>
        <v>0</v>
      </c>
      <c r="H1209" s="44">
        <f>Wedstrijden!AZ1374</f>
        <v>0</v>
      </c>
      <c r="I1209" s="44" t="str">
        <f>IF(Wedstrijden!AX1374="Nee",0,IF(Wedstrijden!AX1374="Ja",1,""))</f>
        <v/>
      </c>
      <c r="J1209" s="44" t="str">
        <f>IF(Wedstrijden!BA1374&lt;&gt;"",Wedstrijden!BA1374,"")</f>
        <v/>
      </c>
      <c r="W1209" s="45"/>
      <c r="AE1209" s="45"/>
      <c r="AN1209" s="45"/>
      <c r="AU1209" s="45"/>
      <c r="BA1209" s="45"/>
      <c r="BE1209" s="45"/>
      <c r="BJ1209" s="44" t="str">
        <f>IF(COUNTA(Wedstrijden!I1374:S1374)&lt;&gt;0,1,"")</f>
        <v/>
      </c>
      <c r="BK1209" s="44" t="str">
        <f t="shared" si="108"/>
        <v/>
      </c>
      <c r="BL1209" s="44" t="str">
        <f>IF(Wedstrijden!I1374="x","AA","")</f>
        <v/>
      </c>
      <c r="BM1209" s="44" t="str">
        <f>IF(Wedstrijden!J1374="x","A","")</f>
        <v/>
      </c>
      <c r="BN1209" s="44" t="str">
        <f>IF(Wedstrijden!K1374="x","B1","")</f>
        <v/>
      </c>
      <c r="BO1209" s="44" t="str">
        <f>IF(Wedstrijden!L1374="x","BB","")</f>
        <v/>
      </c>
      <c r="BP1209" s="44" t="str">
        <f>IF(Wedstrijden!M1374="x","B","")</f>
        <v/>
      </c>
      <c r="BQ1209" s="44" t="str">
        <f>IF(Wedstrijden!N1374="x","L1","")</f>
        <v/>
      </c>
      <c r="BR1209" s="44" t="str">
        <f>IF(Wedstrijden!O1374="x","L2","")</f>
        <v/>
      </c>
      <c r="BS1209" s="44" t="str">
        <f>IF(Wedstrijden!P1374="x","M1","")</f>
        <v/>
      </c>
      <c r="BT1209" s="44" t="str">
        <f>IF(Wedstrijden!Q1374="x","M2","")</f>
        <v/>
      </c>
      <c r="BU1209" s="44" t="str">
        <f>IF(Wedstrijden!R1374="x","Z1","")</f>
        <v/>
      </c>
      <c r="BV1209" s="44" t="str">
        <f>IF(Wedstrijden!S1374="x","Z2","")</f>
        <v/>
      </c>
      <c r="BW1209" s="44" t="str">
        <f>IF(COUNTA(Wedstrijden!T1374:AB1374)&lt;&gt;0,1,"")</f>
        <v/>
      </c>
      <c r="BX1209" s="44" t="str">
        <f t="shared" si="109"/>
        <v/>
      </c>
      <c r="BY1209" s="44" t="str">
        <f>IF(Wedstrijden!T1374="x","BB","")</f>
        <v/>
      </c>
      <c r="BZ1209" s="44" t="str">
        <f>IF(Wedstrijden!U1374="x","B","")</f>
        <v/>
      </c>
      <c r="CA1209" s="44" t="str">
        <f>IF(Wedstrijden!V1374="x","L1","")</f>
        <v/>
      </c>
      <c r="CB1209" s="44" t="str">
        <f>IF(Wedstrijden!W1374="x","L2","")</f>
        <v/>
      </c>
      <c r="CC1209" s="44" t="str">
        <f>IF(Wedstrijden!X1374="x","M1","")</f>
        <v/>
      </c>
      <c r="CD1209" s="44" t="str">
        <f>IF(Wedstrijden!Y1374="x","M2","")</f>
        <v/>
      </c>
      <c r="CE1209" s="44" t="str">
        <f>IF(Wedstrijden!Z1374="x","Z1","")</f>
        <v/>
      </c>
      <c r="CF1209" s="44" t="str">
        <f>IF(Wedstrijden!AA1374="x","Z2","")</f>
        <v/>
      </c>
      <c r="CG1209" s="44" t="str">
        <f>IF(Wedstrijden!AB1374="x","ZZL","")</f>
        <v/>
      </c>
      <c r="CL1209" s="44" t="str">
        <f>IF(COUNTA(Wedstrijden!AC1374:AJ1374)&lt;&gt;0,2,"")</f>
        <v/>
      </c>
      <c r="CM1209" s="44" t="str">
        <f t="shared" si="110"/>
        <v/>
      </c>
      <c r="CN1209" s="44" t="str">
        <f>IF(Wedstrijden!AC1374="x","AA","")</f>
        <v/>
      </c>
      <c r="CO1209" s="44" t="str">
        <f>IF(Wedstrijden!AD1374="x","A","")</f>
        <v/>
      </c>
      <c r="CP1209" s="44" t="str">
        <f>IF(Wedstrijden!AE1374="x","BB","")</f>
        <v/>
      </c>
      <c r="CQ1209" s="44" t="str">
        <f>IF(Wedstrijden!AF1374="x","B","")</f>
        <v/>
      </c>
      <c r="CR1209" s="44" t="str">
        <f>IF(Wedstrijden!AG1374="x","L","")</f>
        <v/>
      </c>
      <c r="CS1209" s="44" t="str">
        <f>IF(Wedstrijden!AH1374="x","M","")</f>
        <v/>
      </c>
      <c r="CT1209" s="44" t="str">
        <f>IF(Wedstrijden!AI1374="x","Z","")</f>
        <v/>
      </c>
      <c r="CU1209" s="44" t="str">
        <f>IF(Wedstrijden!AJ1374="x","ZZ","")</f>
        <v/>
      </c>
      <c r="CV1209" s="44" t="str">
        <f>IF(COUNTA(Wedstrijden!AK1374:AQ1374)&lt;&gt;0,2,"")</f>
        <v/>
      </c>
      <c r="CW1209" s="44" t="str">
        <f t="shared" si="111"/>
        <v/>
      </c>
      <c r="CX1209" s="44" t="str">
        <f>IF(Wedstrijden!AK1374="x","BB","")</f>
        <v/>
      </c>
      <c r="CY1209" s="44" t="str">
        <f>IF(Wedstrijden!AL1374="x","B","")</f>
        <v/>
      </c>
      <c r="CZ1209" s="44" t="str">
        <f>IF(Wedstrijden!AM1374="x","L","")</f>
        <v/>
      </c>
      <c r="DA1209" s="44" t="str">
        <f>IF(Wedstrijden!AN1374="x","M","")</f>
        <v/>
      </c>
      <c r="DB1209" s="44" t="str">
        <f>IF(Wedstrijden!AO1374="x","Z","")</f>
        <v/>
      </c>
      <c r="DC1209" s="44" t="str">
        <f>IF(Wedstrijden!AP1374="x","ZZ","")</f>
        <v/>
      </c>
      <c r="DD1209" s="44" t="str">
        <f>IF(Wedstrijden!AQ1374="x","1.40","")</f>
        <v/>
      </c>
      <c r="DE1209" s="44" t="str">
        <f>IF(COUNTA(Wedstrijden!AR1374:AT1374)&lt;&gt;0,6,"")</f>
        <v/>
      </c>
      <c r="DF1209" s="44" t="str">
        <f t="shared" si="112"/>
        <v/>
      </c>
      <c r="DG1209" s="44" t="str">
        <f>IF(Wedstrijden!AR1374="x","L","")</f>
        <v/>
      </c>
      <c r="DH1209" s="44" t="str">
        <f>IF(Wedstrijden!AS1374="x","M","")</f>
        <v/>
      </c>
      <c r="DI1209" s="44" t="str">
        <f>IF(Wedstrijden!AT1374="x","Z","")</f>
        <v/>
      </c>
      <c r="DJ1209" s="44" t="str">
        <f>IF(COUNTA(Wedstrijden!AU1374:AW1374)&lt;&gt;0,6,"")</f>
        <v/>
      </c>
      <c r="DK1209" s="44" t="str">
        <f t="shared" si="113"/>
        <v/>
      </c>
      <c r="DL1209" s="44" t="str">
        <f>IF(Wedstrijden!AU1374="x","L","")</f>
        <v/>
      </c>
      <c r="DM1209" s="44" t="str">
        <f>IF(Wedstrijden!AV1374="x","M","")</f>
        <v/>
      </c>
      <c r="DN1209" s="44" t="str">
        <f>IF(Wedstrijden!AW1374="x","Z","")</f>
        <v/>
      </c>
    </row>
    <row r="1210" spans="1:118" ht="15">
      <c r="A1210" s="48" t="e">
        <f>Wedstrijden!#REF!</f>
        <v>#REF!</v>
      </c>
      <c r="B1210" s="44" t="str">
        <f>IFERROR(VLOOKUP(Wedstrijden!E1375,Wedstrijdlocaties!$B$2:$E$499,2,FALSE),"")</f>
        <v/>
      </c>
      <c r="C1210" s="44" t="str">
        <f>Wedstrijden!F1375</f>
        <v/>
      </c>
      <c r="D1210" s="44" t="str">
        <f>IFERROR(VLOOKUP(Wedstrijden!G1375,Organisaties!$B$2:$C$501,2,FALSE),"")</f>
        <v/>
      </c>
      <c r="E1210" s="44" t="str">
        <f>IFERROR(VLOOKUP(Wedstrijden!G1375,Organisaties!$B$2:$F$501,5,FALSE),"")</f>
        <v/>
      </c>
      <c r="F1210" s="44" t="str">
        <f>IF(Wedstrijden!BC1375&lt;&gt;"",Wedstrijden!BC1375,"")</f>
        <v/>
      </c>
      <c r="G1210" s="44">
        <f>IF(Wedstrijden!AY1375="Indoor",1,0)</f>
        <v>0</v>
      </c>
      <c r="H1210" s="44">
        <f>Wedstrijden!AZ1375</f>
        <v>0</v>
      </c>
      <c r="I1210" s="44" t="str">
        <f>IF(Wedstrijden!AX1375="Nee",0,IF(Wedstrijden!AX1375="Ja",1,""))</f>
        <v/>
      </c>
      <c r="J1210" s="44" t="str">
        <f>IF(Wedstrijden!BA1375&lt;&gt;"",Wedstrijden!BA1375,"")</f>
        <v/>
      </c>
      <c r="W1210" s="45"/>
      <c r="AE1210" s="45"/>
      <c r="AN1210" s="45"/>
      <c r="AU1210" s="45"/>
      <c r="BA1210" s="45"/>
      <c r="BE1210" s="45"/>
      <c r="BJ1210" s="44" t="str">
        <f>IF(COUNTA(Wedstrijden!I1375:S1375)&lt;&gt;0,1,"")</f>
        <v/>
      </c>
      <c r="BK1210" s="44" t="str">
        <f t="shared" si="108"/>
        <v/>
      </c>
      <c r="BL1210" s="44" t="str">
        <f>IF(Wedstrijden!I1375="x","AA","")</f>
        <v/>
      </c>
      <c r="BM1210" s="44" t="str">
        <f>IF(Wedstrijden!J1375="x","A","")</f>
        <v/>
      </c>
      <c r="BN1210" s="44" t="str">
        <f>IF(Wedstrijden!K1375="x","B1","")</f>
        <v/>
      </c>
      <c r="BO1210" s="44" t="str">
        <f>IF(Wedstrijden!L1375="x","BB","")</f>
        <v/>
      </c>
      <c r="BP1210" s="44" t="str">
        <f>IF(Wedstrijden!M1375="x","B","")</f>
        <v/>
      </c>
      <c r="BQ1210" s="44" t="str">
        <f>IF(Wedstrijden!N1375="x","L1","")</f>
        <v/>
      </c>
      <c r="BR1210" s="44" t="str">
        <f>IF(Wedstrijden!O1375="x","L2","")</f>
        <v/>
      </c>
      <c r="BS1210" s="44" t="str">
        <f>IF(Wedstrijden!P1375="x","M1","")</f>
        <v/>
      </c>
      <c r="BT1210" s="44" t="str">
        <f>IF(Wedstrijden!Q1375="x","M2","")</f>
        <v/>
      </c>
      <c r="BU1210" s="44" t="str">
        <f>IF(Wedstrijden!R1375="x","Z1","")</f>
        <v/>
      </c>
      <c r="BV1210" s="44" t="str">
        <f>IF(Wedstrijden!S1375="x","Z2","")</f>
        <v/>
      </c>
      <c r="BW1210" s="44" t="str">
        <f>IF(COUNTA(Wedstrijden!T1375:AB1375)&lt;&gt;0,1,"")</f>
        <v/>
      </c>
      <c r="BX1210" s="44" t="str">
        <f t="shared" si="109"/>
        <v/>
      </c>
      <c r="BY1210" s="44" t="str">
        <f>IF(Wedstrijden!T1375="x","BB","")</f>
        <v/>
      </c>
      <c r="BZ1210" s="44" t="str">
        <f>IF(Wedstrijden!U1375="x","B","")</f>
        <v/>
      </c>
      <c r="CA1210" s="44" t="str">
        <f>IF(Wedstrijden!V1375="x","L1","")</f>
        <v/>
      </c>
      <c r="CB1210" s="44" t="str">
        <f>IF(Wedstrijden!W1375="x","L2","")</f>
        <v/>
      </c>
      <c r="CC1210" s="44" t="str">
        <f>IF(Wedstrijden!X1375="x","M1","")</f>
        <v/>
      </c>
      <c r="CD1210" s="44" t="str">
        <f>IF(Wedstrijden!Y1375="x","M2","")</f>
        <v/>
      </c>
      <c r="CE1210" s="44" t="str">
        <f>IF(Wedstrijden!Z1375="x","Z1","")</f>
        <v/>
      </c>
      <c r="CF1210" s="44" t="str">
        <f>IF(Wedstrijden!AA1375="x","Z2","")</f>
        <v/>
      </c>
      <c r="CG1210" s="44" t="str">
        <f>IF(Wedstrijden!AB1375="x","ZZL","")</f>
        <v/>
      </c>
      <c r="CL1210" s="44" t="str">
        <f>IF(COUNTA(Wedstrijden!AC1375:AJ1375)&lt;&gt;0,2,"")</f>
        <v/>
      </c>
      <c r="CM1210" s="44" t="str">
        <f t="shared" si="110"/>
        <v/>
      </c>
      <c r="CN1210" s="44" t="str">
        <f>IF(Wedstrijden!AC1375="x","AA","")</f>
        <v/>
      </c>
      <c r="CO1210" s="44" t="str">
        <f>IF(Wedstrijden!AD1375="x","A","")</f>
        <v/>
      </c>
      <c r="CP1210" s="44" t="str">
        <f>IF(Wedstrijden!AE1375="x","BB","")</f>
        <v/>
      </c>
      <c r="CQ1210" s="44" t="str">
        <f>IF(Wedstrijden!AF1375="x","B","")</f>
        <v/>
      </c>
      <c r="CR1210" s="44" t="str">
        <f>IF(Wedstrijden!AG1375="x","L","")</f>
        <v/>
      </c>
      <c r="CS1210" s="44" t="str">
        <f>IF(Wedstrijden!AH1375="x","M","")</f>
        <v/>
      </c>
      <c r="CT1210" s="44" t="str">
        <f>IF(Wedstrijden!AI1375="x","Z","")</f>
        <v/>
      </c>
      <c r="CU1210" s="44" t="str">
        <f>IF(Wedstrijden!AJ1375="x","ZZ","")</f>
        <v/>
      </c>
      <c r="CV1210" s="44" t="str">
        <f>IF(COUNTA(Wedstrijden!AK1375:AQ1375)&lt;&gt;0,2,"")</f>
        <v/>
      </c>
      <c r="CW1210" s="44" t="str">
        <f t="shared" si="111"/>
        <v/>
      </c>
      <c r="CX1210" s="44" t="str">
        <f>IF(Wedstrijden!AK1375="x","BB","")</f>
        <v/>
      </c>
      <c r="CY1210" s="44" t="str">
        <f>IF(Wedstrijden!AL1375="x","B","")</f>
        <v/>
      </c>
      <c r="CZ1210" s="44" t="str">
        <f>IF(Wedstrijden!AM1375="x","L","")</f>
        <v/>
      </c>
      <c r="DA1210" s="44" t="str">
        <f>IF(Wedstrijden!AN1375="x","M","")</f>
        <v/>
      </c>
      <c r="DB1210" s="44" t="str">
        <f>IF(Wedstrijden!AO1375="x","Z","")</f>
        <v/>
      </c>
      <c r="DC1210" s="44" t="str">
        <f>IF(Wedstrijden!AP1375="x","ZZ","")</f>
        <v/>
      </c>
      <c r="DD1210" s="44" t="str">
        <f>IF(Wedstrijden!AQ1375="x","1.40","")</f>
        <v/>
      </c>
      <c r="DE1210" s="44" t="str">
        <f>IF(COUNTA(Wedstrijden!AR1375:AT1375)&lt;&gt;0,6,"")</f>
        <v/>
      </c>
      <c r="DF1210" s="44" t="str">
        <f t="shared" si="112"/>
        <v/>
      </c>
      <c r="DG1210" s="44" t="str">
        <f>IF(Wedstrijden!AR1375="x","L","")</f>
        <v/>
      </c>
      <c r="DH1210" s="44" t="str">
        <f>IF(Wedstrijden!AS1375="x","M","")</f>
        <v/>
      </c>
      <c r="DI1210" s="44" t="str">
        <f>IF(Wedstrijden!AT1375="x","Z","")</f>
        <v/>
      </c>
      <c r="DJ1210" s="44" t="str">
        <f>IF(COUNTA(Wedstrijden!AU1375:AW1375)&lt;&gt;0,6,"")</f>
        <v/>
      </c>
      <c r="DK1210" s="44" t="str">
        <f t="shared" si="113"/>
        <v/>
      </c>
      <c r="DL1210" s="44" t="str">
        <f>IF(Wedstrijden!AU1375="x","L","")</f>
        <v/>
      </c>
      <c r="DM1210" s="44" t="str">
        <f>IF(Wedstrijden!AV1375="x","M","")</f>
        <v/>
      </c>
      <c r="DN1210" s="44" t="str">
        <f>IF(Wedstrijden!AW1375="x","Z","")</f>
        <v/>
      </c>
    </row>
    <row r="1211" spans="1:118" ht="15">
      <c r="A1211" s="48" t="e">
        <f>Wedstrijden!#REF!</f>
        <v>#REF!</v>
      </c>
      <c r="B1211" s="44" t="str">
        <f>IFERROR(VLOOKUP(Wedstrijden!E1376,Wedstrijdlocaties!$B$2:$E$499,2,FALSE),"")</f>
        <v/>
      </c>
      <c r="C1211" s="44" t="str">
        <f>Wedstrijden!F1376</f>
        <v/>
      </c>
      <c r="D1211" s="44" t="str">
        <f>IFERROR(VLOOKUP(Wedstrijden!G1376,Organisaties!$B$2:$C$501,2,FALSE),"")</f>
        <v/>
      </c>
      <c r="E1211" s="44" t="str">
        <f>IFERROR(VLOOKUP(Wedstrijden!G1376,Organisaties!$B$2:$F$501,5,FALSE),"")</f>
        <v/>
      </c>
      <c r="F1211" s="44" t="str">
        <f>IF(Wedstrijden!BC1376&lt;&gt;"",Wedstrijden!BC1376,"")</f>
        <v/>
      </c>
      <c r="G1211" s="44">
        <f>IF(Wedstrijden!AY1376="Indoor",1,0)</f>
        <v>0</v>
      </c>
      <c r="H1211" s="44">
        <f>Wedstrijden!AZ1376</f>
        <v>0</v>
      </c>
      <c r="I1211" s="44" t="str">
        <f>IF(Wedstrijden!AX1376="Nee",0,IF(Wedstrijden!AX1376="Ja",1,""))</f>
        <v/>
      </c>
      <c r="J1211" s="44" t="str">
        <f>IF(Wedstrijden!BA1376&lt;&gt;"",Wedstrijden!BA1376,"")</f>
        <v/>
      </c>
      <c r="W1211" s="45"/>
      <c r="AE1211" s="45"/>
      <c r="AN1211" s="45"/>
      <c r="AU1211" s="45"/>
      <c r="BA1211" s="45"/>
      <c r="BE1211" s="45"/>
      <c r="BJ1211" s="44" t="str">
        <f>IF(COUNTA(Wedstrijden!I1376:S1376)&lt;&gt;0,1,"")</f>
        <v/>
      </c>
      <c r="BK1211" s="44" t="str">
        <f t="shared" si="108"/>
        <v/>
      </c>
      <c r="BL1211" s="44" t="str">
        <f>IF(Wedstrijden!I1376="x","AA","")</f>
        <v/>
      </c>
      <c r="BM1211" s="44" t="str">
        <f>IF(Wedstrijden!J1376="x","A","")</f>
        <v/>
      </c>
      <c r="BN1211" s="44" t="str">
        <f>IF(Wedstrijden!K1376="x","B1","")</f>
        <v/>
      </c>
      <c r="BO1211" s="44" t="str">
        <f>IF(Wedstrijden!L1376="x","BB","")</f>
        <v/>
      </c>
      <c r="BP1211" s="44" t="str">
        <f>IF(Wedstrijden!M1376="x","B","")</f>
        <v/>
      </c>
      <c r="BQ1211" s="44" t="str">
        <f>IF(Wedstrijden!N1376="x","L1","")</f>
        <v/>
      </c>
      <c r="BR1211" s="44" t="str">
        <f>IF(Wedstrijden!O1376="x","L2","")</f>
        <v/>
      </c>
      <c r="BS1211" s="44" t="str">
        <f>IF(Wedstrijden!P1376="x","M1","")</f>
        <v/>
      </c>
      <c r="BT1211" s="44" t="str">
        <f>IF(Wedstrijden!Q1376="x","M2","")</f>
        <v/>
      </c>
      <c r="BU1211" s="44" t="str">
        <f>IF(Wedstrijden!R1376="x","Z1","")</f>
        <v/>
      </c>
      <c r="BV1211" s="44" t="str">
        <f>IF(Wedstrijden!S1376="x","Z2","")</f>
        <v/>
      </c>
      <c r="BW1211" s="44" t="str">
        <f>IF(COUNTA(Wedstrijden!T1376:AB1376)&lt;&gt;0,1,"")</f>
        <v/>
      </c>
      <c r="BX1211" s="44" t="str">
        <f t="shared" si="109"/>
        <v/>
      </c>
      <c r="BY1211" s="44" t="str">
        <f>IF(Wedstrijden!T1376="x","BB","")</f>
        <v/>
      </c>
      <c r="BZ1211" s="44" t="str">
        <f>IF(Wedstrijden!U1376="x","B","")</f>
        <v/>
      </c>
      <c r="CA1211" s="44" t="str">
        <f>IF(Wedstrijden!V1376="x","L1","")</f>
        <v/>
      </c>
      <c r="CB1211" s="44" t="str">
        <f>IF(Wedstrijden!W1376="x","L2","")</f>
        <v/>
      </c>
      <c r="CC1211" s="44" t="str">
        <f>IF(Wedstrijden!X1376="x","M1","")</f>
        <v/>
      </c>
      <c r="CD1211" s="44" t="str">
        <f>IF(Wedstrijden!Y1376="x","M2","")</f>
        <v/>
      </c>
      <c r="CE1211" s="44" t="str">
        <f>IF(Wedstrijden!Z1376="x","Z1","")</f>
        <v/>
      </c>
      <c r="CF1211" s="44" t="str">
        <f>IF(Wedstrijden!AA1376="x","Z2","")</f>
        <v/>
      </c>
      <c r="CG1211" s="44" t="str">
        <f>IF(Wedstrijden!AB1376="x","ZZL","")</f>
        <v/>
      </c>
      <c r="CL1211" s="44" t="str">
        <f>IF(COUNTA(Wedstrijden!AC1376:AJ1376)&lt;&gt;0,2,"")</f>
        <v/>
      </c>
      <c r="CM1211" s="44" t="str">
        <f t="shared" si="110"/>
        <v/>
      </c>
      <c r="CN1211" s="44" t="str">
        <f>IF(Wedstrijden!AC1376="x","AA","")</f>
        <v/>
      </c>
      <c r="CO1211" s="44" t="str">
        <f>IF(Wedstrijden!AD1376="x","A","")</f>
        <v/>
      </c>
      <c r="CP1211" s="44" t="str">
        <f>IF(Wedstrijden!AE1376="x","BB","")</f>
        <v/>
      </c>
      <c r="CQ1211" s="44" t="str">
        <f>IF(Wedstrijden!AF1376="x","B","")</f>
        <v/>
      </c>
      <c r="CR1211" s="44" t="str">
        <f>IF(Wedstrijden!AG1376="x","L","")</f>
        <v/>
      </c>
      <c r="CS1211" s="44" t="str">
        <f>IF(Wedstrijden!AH1376="x","M","")</f>
        <v/>
      </c>
      <c r="CT1211" s="44" t="str">
        <f>IF(Wedstrijden!AI1376="x","Z","")</f>
        <v/>
      </c>
      <c r="CU1211" s="44" t="str">
        <f>IF(Wedstrijden!AJ1376="x","ZZ","")</f>
        <v/>
      </c>
      <c r="CV1211" s="44" t="str">
        <f>IF(COUNTA(Wedstrijden!AK1376:AQ1376)&lt;&gt;0,2,"")</f>
        <v/>
      </c>
      <c r="CW1211" s="44" t="str">
        <f t="shared" si="111"/>
        <v/>
      </c>
      <c r="CX1211" s="44" t="str">
        <f>IF(Wedstrijden!AK1376="x","BB","")</f>
        <v/>
      </c>
      <c r="CY1211" s="44" t="str">
        <f>IF(Wedstrijden!AL1376="x","B","")</f>
        <v/>
      </c>
      <c r="CZ1211" s="44" t="str">
        <f>IF(Wedstrijden!AM1376="x","L","")</f>
        <v/>
      </c>
      <c r="DA1211" s="44" t="str">
        <f>IF(Wedstrijden!AN1376="x","M","")</f>
        <v/>
      </c>
      <c r="DB1211" s="44" t="str">
        <f>IF(Wedstrijden!AO1376="x","Z","")</f>
        <v/>
      </c>
      <c r="DC1211" s="44" t="str">
        <f>IF(Wedstrijden!AP1376="x","ZZ","")</f>
        <v/>
      </c>
      <c r="DD1211" s="44" t="str">
        <f>IF(Wedstrijden!AQ1376="x","1.40","")</f>
        <v/>
      </c>
      <c r="DE1211" s="44" t="str">
        <f>IF(COUNTA(Wedstrijden!AR1376:AT1376)&lt;&gt;0,6,"")</f>
        <v/>
      </c>
      <c r="DF1211" s="44" t="str">
        <f t="shared" si="112"/>
        <v/>
      </c>
      <c r="DG1211" s="44" t="str">
        <f>IF(Wedstrijden!AR1376="x","L","")</f>
        <v/>
      </c>
      <c r="DH1211" s="44" t="str">
        <f>IF(Wedstrijden!AS1376="x","M","")</f>
        <v/>
      </c>
      <c r="DI1211" s="44" t="str">
        <f>IF(Wedstrijden!AT1376="x","Z","")</f>
        <v/>
      </c>
      <c r="DJ1211" s="44" t="str">
        <f>IF(COUNTA(Wedstrijden!AU1376:AW1376)&lt;&gt;0,6,"")</f>
        <v/>
      </c>
      <c r="DK1211" s="44" t="str">
        <f t="shared" si="113"/>
        <v/>
      </c>
      <c r="DL1211" s="44" t="str">
        <f>IF(Wedstrijden!AU1376="x","L","")</f>
        <v/>
      </c>
      <c r="DM1211" s="44" t="str">
        <f>IF(Wedstrijden!AV1376="x","M","")</f>
        <v/>
      </c>
      <c r="DN1211" s="44" t="str">
        <f>IF(Wedstrijden!AW1376="x","Z","")</f>
        <v/>
      </c>
    </row>
    <row r="1212" spans="1:118" ht="15">
      <c r="A1212" s="48" t="e">
        <f>Wedstrijden!#REF!</f>
        <v>#REF!</v>
      </c>
      <c r="B1212" s="44" t="str">
        <f>IFERROR(VLOOKUP(Wedstrijden!E1377,Wedstrijdlocaties!$B$2:$E$499,2,FALSE),"")</f>
        <v/>
      </c>
      <c r="C1212" s="44" t="str">
        <f>Wedstrijden!F1377</f>
        <v/>
      </c>
      <c r="D1212" s="44" t="str">
        <f>IFERROR(VLOOKUP(Wedstrijden!G1377,Organisaties!$B$2:$C$501,2,FALSE),"")</f>
        <v/>
      </c>
      <c r="E1212" s="44" t="str">
        <f>IFERROR(VLOOKUP(Wedstrijden!G1377,Organisaties!$B$2:$F$501,5,FALSE),"")</f>
        <v/>
      </c>
      <c r="F1212" s="44" t="str">
        <f>IF(Wedstrijden!BC1377&lt;&gt;"",Wedstrijden!BC1377,"")</f>
        <v/>
      </c>
      <c r="G1212" s="44">
        <f>IF(Wedstrijden!AY1377="Indoor",1,0)</f>
        <v>0</v>
      </c>
      <c r="H1212" s="44">
        <f>Wedstrijden!AZ1377</f>
        <v>0</v>
      </c>
      <c r="I1212" s="44" t="str">
        <f>IF(Wedstrijden!AX1377="Nee",0,IF(Wedstrijden!AX1377="Ja",1,""))</f>
        <v/>
      </c>
      <c r="J1212" s="44" t="str">
        <f>IF(Wedstrijden!BA1377&lt;&gt;"",Wedstrijden!BA1377,"")</f>
        <v/>
      </c>
      <c r="W1212" s="45"/>
      <c r="AE1212" s="45"/>
      <c r="AN1212" s="45"/>
      <c r="AU1212" s="45"/>
      <c r="BA1212" s="45"/>
      <c r="BE1212" s="45"/>
      <c r="BJ1212" s="44" t="str">
        <f>IF(COUNTA(Wedstrijden!I1377:S1377)&lt;&gt;0,1,"")</f>
        <v/>
      </c>
      <c r="BK1212" s="44" t="str">
        <f t="shared" si="108"/>
        <v/>
      </c>
      <c r="BL1212" s="44" t="str">
        <f>IF(Wedstrijden!I1377="x","AA","")</f>
        <v/>
      </c>
      <c r="BM1212" s="44" t="str">
        <f>IF(Wedstrijden!J1377="x","A","")</f>
        <v/>
      </c>
      <c r="BN1212" s="44" t="str">
        <f>IF(Wedstrijden!K1377="x","B1","")</f>
        <v/>
      </c>
      <c r="BO1212" s="44" t="str">
        <f>IF(Wedstrijden!L1377="x","BB","")</f>
        <v/>
      </c>
      <c r="BP1212" s="44" t="str">
        <f>IF(Wedstrijden!M1377="x","B","")</f>
        <v/>
      </c>
      <c r="BQ1212" s="44" t="str">
        <f>IF(Wedstrijden!N1377="x","L1","")</f>
        <v/>
      </c>
      <c r="BR1212" s="44" t="str">
        <f>IF(Wedstrijden!O1377="x","L2","")</f>
        <v/>
      </c>
      <c r="BS1212" s="44" t="str">
        <f>IF(Wedstrijden!P1377="x","M1","")</f>
        <v/>
      </c>
      <c r="BT1212" s="44" t="str">
        <f>IF(Wedstrijden!Q1377="x","M2","")</f>
        <v/>
      </c>
      <c r="BU1212" s="44" t="str">
        <f>IF(Wedstrijden!R1377="x","Z1","")</f>
        <v/>
      </c>
      <c r="BV1212" s="44" t="str">
        <f>IF(Wedstrijden!S1377="x","Z2","")</f>
        <v/>
      </c>
      <c r="BW1212" s="44" t="str">
        <f>IF(COUNTA(Wedstrijden!T1377:AB1377)&lt;&gt;0,1,"")</f>
        <v/>
      </c>
      <c r="BX1212" s="44" t="str">
        <f t="shared" si="109"/>
        <v/>
      </c>
      <c r="BY1212" s="44" t="str">
        <f>IF(Wedstrijden!T1377="x","BB","")</f>
        <v/>
      </c>
      <c r="BZ1212" s="44" t="str">
        <f>IF(Wedstrijden!U1377="x","B","")</f>
        <v/>
      </c>
      <c r="CA1212" s="44" t="str">
        <f>IF(Wedstrijden!V1377="x","L1","")</f>
        <v/>
      </c>
      <c r="CB1212" s="44" t="str">
        <f>IF(Wedstrijden!W1377="x","L2","")</f>
        <v/>
      </c>
      <c r="CC1212" s="44" t="str">
        <f>IF(Wedstrijden!X1377="x","M1","")</f>
        <v/>
      </c>
      <c r="CD1212" s="44" t="str">
        <f>IF(Wedstrijden!Y1377="x","M2","")</f>
        <v/>
      </c>
      <c r="CE1212" s="44" t="str">
        <f>IF(Wedstrijden!Z1377="x","Z1","")</f>
        <v/>
      </c>
      <c r="CF1212" s="44" t="str">
        <f>IF(Wedstrijden!AA1377="x","Z2","")</f>
        <v/>
      </c>
      <c r="CG1212" s="44" t="str">
        <f>IF(Wedstrijden!AB1377="x","ZZL","")</f>
        <v/>
      </c>
      <c r="CL1212" s="44" t="str">
        <f>IF(COUNTA(Wedstrijden!AC1377:AJ1377)&lt;&gt;0,2,"")</f>
        <v/>
      </c>
      <c r="CM1212" s="44" t="str">
        <f t="shared" si="110"/>
        <v/>
      </c>
      <c r="CN1212" s="44" t="str">
        <f>IF(Wedstrijden!AC1377="x","AA","")</f>
        <v/>
      </c>
      <c r="CO1212" s="44" t="str">
        <f>IF(Wedstrijden!AD1377="x","A","")</f>
        <v/>
      </c>
      <c r="CP1212" s="44" t="str">
        <f>IF(Wedstrijden!AE1377="x","BB","")</f>
        <v/>
      </c>
      <c r="CQ1212" s="44" t="str">
        <f>IF(Wedstrijden!AF1377="x","B","")</f>
        <v/>
      </c>
      <c r="CR1212" s="44" t="str">
        <f>IF(Wedstrijden!AG1377="x","L","")</f>
        <v/>
      </c>
      <c r="CS1212" s="44" t="str">
        <f>IF(Wedstrijden!AH1377="x","M","")</f>
        <v/>
      </c>
      <c r="CT1212" s="44" t="str">
        <f>IF(Wedstrijden!AI1377="x","Z","")</f>
        <v/>
      </c>
      <c r="CU1212" s="44" t="str">
        <f>IF(Wedstrijden!AJ1377="x","ZZ","")</f>
        <v/>
      </c>
      <c r="CV1212" s="44" t="str">
        <f>IF(COUNTA(Wedstrijden!AK1377:AQ1377)&lt;&gt;0,2,"")</f>
        <v/>
      </c>
      <c r="CW1212" s="44" t="str">
        <f t="shared" si="111"/>
        <v/>
      </c>
      <c r="CX1212" s="44" t="str">
        <f>IF(Wedstrijden!AK1377="x","BB","")</f>
        <v/>
      </c>
      <c r="CY1212" s="44" t="str">
        <f>IF(Wedstrijden!AL1377="x","B","")</f>
        <v/>
      </c>
      <c r="CZ1212" s="44" t="str">
        <f>IF(Wedstrijden!AM1377="x","L","")</f>
        <v/>
      </c>
      <c r="DA1212" s="44" t="str">
        <f>IF(Wedstrijden!AN1377="x","M","")</f>
        <v/>
      </c>
      <c r="DB1212" s="44" t="str">
        <f>IF(Wedstrijden!AO1377="x","Z","")</f>
        <v/>
      </c>
      <c r="DC1212" s="44" t="str">
        <f>IF(Wedstrijden!AP1377="x","ZZ","")</f>
        <v/>
      </c>
      <c r="DD1212" s="44" t="str">
        <f>IF(Wedstrijden!AQ1377="x","1.40","")</f>
        <v/>
      </c>
      <c r="DE1212" s="44" t="str">
        <f>IF(COUNTA(Wedstrijden!AR1377:AT1377)&lt;&gt;0,6,"")</f>
        <v/>
      </c>
      <c r="DF1212" s="44" t="str">
        <f t="shared" si="112"/>
        <v/>
      </c>
      <c r="DG1212" s="44" t="str">
        <f>IF(Wedstrijden!AR1377="x","L","")</f>
        <v/>
      </c>
      <c r="DH1212" s="44" t="str">
        <f>IF(Wedstrijden!AS1377="x","M","")</f>
        <v/>
      </c>
      <c r="DI1212" s="44" t="str">
        <f>IF(Wedstrijden!AT1377="x","Z","")</f>
        <v/>
      </c>
      <c r="DJ1212" s="44" t="str">
        <f>IF(COUNTA(Wedstrijden!AU1377:AW1377)&lt;&gt;0,6,"")</f>
        <v/>
      </c>
      <c r="DK1212" s="44" t="str">
        <f t="shared" si="113"/>
        <v/>
      </c>
      <c r="DL1212" s="44" t="str">
        <f>IF(Wedstrijden!AU1377="x","L","")</f>
        <v/>
      </c>
      <c r="DM1212" s="44" t="str">
        <f>IF(Wedstrijden!AV1377="x","M","")</f>
        <v/>
      </c>
      <c r="DN1212" s="44" t="str">
        <f>IF(Wedstrijden!AW1377="x","Z","")</f>
        <v/>
      </c>
    </row>
    <row r="1213" spans="1:118" ht="15">
      <c r="A1213" s="48" t="e">
        <f>Wedstrijden!#REF!</f>
        <v>#REF!</v>
      </c>
      <c r="B1213" s="44" t="str">
        <f>IFERROR(VLOOKUP(Wedstrijden!E1378,Wedstrijdlocaties!$B$2:$E$499,2,FALSE),"")</f>
        <v/>
      </c>
      <c r="C1213" s="44" t="str">
        <f>Wedstrijden!F1378</f>
        <v/>
      </c>
      <c r="D1213" s="44" t="str">
        <f>IFERROR(VLOOKUP(Wedstrijden!G1378,Organisaties!$B$2:$C$501,2,FALSE),"")</f>
        <v/>
      </c>
      <c r="E1213" s="44" t="str">
        <f>IFERROR(VLOOKUP(Wedstrijden!G1378,Organisaties!$B$2:$F$501,5,FALSE),"")</f>
        <v/>
      </c>
      <c r="F1213" s="44" t="str">
        <f>IF(Wedstrijden!BC1378&lt;&gt;"",Wedstrijden!BC1378,"")</f>
        <v/>
      </c>
      <c r="G1213" s="44">
        <f>IF(Wedstrijden!AY1378="Indoor",1,0)</f>
        <v>0</v>
      </c>
      <c r="H1213" s="44">
        <f>Wedstrijden!AZ1378</f>
        <v>0</v>
      </c>
      <c r="I1213" s="44" t="str">
        <f>IF(Wedstrijden!AX1378="Nee",0,IF(Wedstrijden!AX1378="Ja",1,""))</f>
        <v/>
      </c>
      <c r="J1213" s="44" t="str">
        <f>IF(Wedstrijden!BA1378&lt;&gt;"",Wedstrijden!BA1378,"")</f>
        <v/>
      </c>
      <c r="W1213" s="45"/>
      <c r="AE1213" s="45"/>
      <c r="AN1213" s="45"/>
      <c r="AU1213" s="45"/>
      <c r="BA1213" s="45"/>
      <c r="BE1213" s="45"/>
      <c r="BJ1213" s="44" t="str">
        <f>IF(COUNTA(Wedstrijden!I1378:S1378)&lt;&gt;0,1,"")</f>
        <v/>
      </c>
      <c r="BK1213" s="44" t="str">
        <f t="shared" si="108"/>
        <v/>
      </c>
      <c r="BL1213" s="44" t="str">
        <f>IF(Wedstrijden!I1378="x","AA","")</f>
        <v/>
      </c>
      <c r="BM1213" s="44" t="str">
        <f>IF(Wedstrijden!J1378="x","A","")</f>
        <v/>
      </c>
      <c r="BN1213" s="44" t="str">
        <f>IF(Wedstrijden!K1378="x","B1","")</f>
        <v/>
      </c>
      <c r="BO1213" s="44" t="str">
        <f>IF(Wedstrijden!L1378="x","BB","")</f>
        <v/>
      </c>
      <c r="BP1213" s="44" t="str">
        <f>IF(Wedstrijden!M1378="x","B","")</f>
        <v/>
      </c>
      <c r="BQ1213" s="44" t="str">
        <f>IF(Wedstrijden!N1378="x","L1","")</f>
        <v/>
      </c>
      <c r="BR1213" s="44" t="str">
        <f>IF(Wedstrijden!O1378="x","L2","")</f>
        <v/>
      </c>
      <c r="BS1213" s="44" t="str">
        <f>IF(Wedstrijden!P1378="x","M1","")</f>
        <v/>
      </c>
      <c r="BT1213" s="44" t="str">
        <f>IF(Wedstrijden!Q1378="x","M2","")</f>
        <v/>
      </c>
      <c r="BU1213" s="44" t="str">
        <f>IF(Wedstrijden!R1378="x","Z1","")</f>
        <v/>
      </c>
      <c r="BV1213" s="44" t="str">
        <f>IF(Wedstrijden!S1378="x","Z2","")</f>
        <v/>
      </c>
      <c r="BW1213" s="44" t="str">
        <f>IF(COUNTA(Wedstrijden!T1378:AB1378)&lt;&gt;0,1,"")</f>
        <v/>
      </c>
      <c r="BX1213" s="44" t="str">
        <f t="shared" si="109"/>
        <v/>
      </c>
      <c r="BY1213" s="44" t="str">
        <f>IF(Wedstrijden!T1378="x","BB","")</f>
        <v/>
      </c>
      <c r="BZ1213" s="44" t="str">
        <f>IF(Wedstrijden!U1378="x","B","")</f>
        <v/>
      </c>
      <c r="CA1213" s="44" t="str">
        <f>IF(Wedstrijden!V1378="x","L1","")</f>
        <v/>
      </c>
      <c r="CB1213" s="44" t="str">
        <f>IF(Wedstrijden!W1378="x","L2","")</f>
        <v/>
      </c>
      <c r="CC1213" s="44" t="str">
        <f>IF(Wedstrijden!X1378="x","M1","")</f>
        <v/>
      </c>
      <c r="CD1213" s="44" t="str">
        <f>IF(Wedstrijden!Y1378="x","M2","")</f>
        <v/>
      </c>
      <c r="CE1213" s="44" t="str">
        <f>IF(Wedstrijden!Z1378="x","Z1","")</f>
        <v/>
      </c>
      <c r="CF1213" s="44" t="str">
        <f>IF(Wedstrijden!AA1378="x","Z2","")</f>
        <v/>
      </c>
      <c r="CG1213" s="44" t="str">
        <f>IF(Wedstrijden!AB1378="x","ZZL","")</f>
        <v/>
      </c>
      <c r="CL1213" s="44" t="str">
        <f>IF(COUNTA(Wedstrijden!AC1378:AJ1378)&lt;&gt;0,2,"")</f>
        <v/>
      </c>
      <c r="CM1213" s="44" t="str">
        <f t="shared" si="110"/>
        <v/>
      </c>
      <c r="CN1213" s="44" t="str">
        <f>IF(Wedstrijden!AC1378="x","AA","")</f>
        <v/>
      </c>
      <c r="CO1213" s="44" t="str">
        <f>IF(Wedstrijden!AD1378="x","A","")</f>
        <v/>
      </c>
      <c r="CP1213" s="44" t="str">
        <f>IF(Wedstrijden!AE1378="x","BB","")</f>
        <v/>
      </c>
      <c r="CQ1213" s="44" t="str">
        <f>IF(Wedstrijden!AF1378="x","B","")</f>
        <v/>
      </c>
      <c r="CR1213" s="44" t="str">
        <f>IF(Wedstrijden!AG1378="x","L","")</f>
        <v/>
      </c>
      <c r="CS1213" s="44" t="str">
        <f>IF(Wedstrijden!AH1378="x","M","")</f>
        <v/>
      </c>
      <c r="CT1213" s="44" t="str">
        <f>IF(Wedstrijden!AI1378="x","Z","")</f>
        <v/>
      </c>
      <c r="CU1213" s="44" t="str">
        <f>IF(Wedstrijden!AJ1378="x","ZZ","")</f>
        <v/>
      </c>
      <c r="CV1213" s="44" t="str">
        <f>IF(COUNTA(Wedstrijden!AK1378:AQ1378)&lt;&gt;0,2,"")</f>
        <v/>
      </c>
      <c r="CW1213" s="44" t="str">
        <f t="shared" si="111"/>
        <v/>
      </c>
      <c r="CX1213" s="44" t="str">
        <f>IF(Wedstrijden!AK1378="x","BB","")</f>
        <v/>
      </c>
      <c r="CY1213" s="44" t="str">
        <f>IF(Wedstrijden!AL1378="x","B","")</f>
        <v/>
      </c>
      <c r="CZ1213" s="44" t="str">
        <f>IF(Wedstrijden!AM1378="x","L","")</f>
        <v/>
      </c>
      <c r="DA1213" s="44" t="str">
        <f>IF(Wedstrijden!AN1378="x","M","")</f>
        <v/>
      </c>
      <c r="DB1213" s="44" t="str">
        <f>IF(Wedstrijden!AO1378="x","Z","")</f>
        <v/>
      </c>
      <c r="DC1213" s="44" t="str">
        <f>IF(Wedstrijden!AP1378="x","ZZ","")</f>
        <v/>
      </c>
      <c r="DD1213" s="44" t="str">
        <f>IF(Wedstrijden!AQ1378="x","1.40","")</f>
        <v/>
      </c>
      <c r="DE1213" s="44" t="str">
        <f>IF(COUNTA(Wedstrijden!AR1378:AT1378)&lt;&gt;0,6,"")</f>
        <v/>
      </c>
      <c r="DF1213" s="44" t="str">
        <f t="shared" si="112"/>
        <v/>
      </c>
      <c r="DG1213" s="44" t="str">
        <f>IF(Wedstrijden!AR1378="x","L","")</f>
        <v/>
      </c>
      <c r="DH1213" s="44" t="str">
        <f>IF(Wedstrijden!AS1378="x","M","")</f>
        <v/>
      </c>
      <c r="DI1213" s="44" t="str">
        <f>IF(Wedstrijden!AT1378="x","Z","")</f>
        <v/>
      </c>
      <c r="DJ1213" s="44" t="str">
        <f>IF(COUNTA(Wedstrijden!AU1378:AW1378)&lt;&gt;0,6,"")</f>
        <v/>
      </c>
      <c r="DK1213" s="44" t="str">
        <f t="shared" si="113"/>
        <v/>
      </c>
      <c r="DL1213" s="44" t="str">
        <f>IF(Wedstrijden!AU1378="x","L","")</f>
        <v/>
      </c>
      <c r="DM1213" s="44" t="str">
        <f>IF(Wedstrijden!AV1378="x","M","")</f>
        <v/>
      </c>
      <c r="DN1213" s="44" t="str">
        <f>IF(Wedstrijden!AW1378="x","Z","")</f>
        <v/>
      </c>
    </row>
    <row r="1214" spans="1:118" ht="15">
      <c r="A1214" s="48" t="e">
        <f>Wedstrijden!#REF!</f>
        <v>#REF!</v>
      </c>
      <c r="B1214" s="44" t="str">
        <f>IFERROR(VLOOKUP(Wedstrijden!E1379,Wedstrijdlocaties!$B$2:$E$499,2,FALSE),"")</f>
        <v/>
      </c>
      <c r="C1214" s="44" t="str">
        <f>Wedstrijden!F1379</f>
        <v/>
      </c>
      <c r="D1214" s="44" t="str">
        <f>IFERROR(VLOOKUP(Wedstrijden!G1379,Organisaties!$B$2:$C$501,2,FALSE),"")</f>
        <v/>
      </c>
      <c r="E1214" s="44" t="str">
        <f>IFERROR(VLOOKUP(Wedstrijden!G1379,Organisaties!$B$2:$F$501,5,FALSE),"")</f>
        <v/>
      </c>
      <c r="F1214" s="44" t="str">
        <f>IF(Wedstrijden!BC1379&lt;&gt;"",Wedstrijden!BC1379,"")</f>
        <v/>
      </c>
      <c r="G1214" s="44">
        <f>IF(Wedstrijden!AY1379="Indoor",1,0)</f>
        <v>0</v>
      </c>
      <c r="H1214" s="44">
        <f>Wedstrijden!AZ1379</f>
        <v>0</v>
      </c>
      <c r="I1214" s="44" t="str">
        <f>IF(Wedstrijden!AX1379="Nee",0,IF(Wedstrijden!AX1379="Ja",1,""))</f>
        <v/>
      </c>
      <c r="J1214" s="44" t="str">
        <f>IF(Wedstrijden!BA1379&lt;&gt;"",Wedstrijden!BA1379,"")</f>
        <v/>
      </c>
      <c r="W1214" s="45"/>
      <c r="AE1214" s="45"/>
      <c r="AN1214" s="45"/>
      <c r="AU1214" s="45"/>
      <c r="BA1214" s="45"/>
      <c r="BE1214" s="45"/>
      <c r="BJ1214" s="44" t="str">
        <f>IF(COUNTA(Wedstrijden!I1379:S1379)&lt;&gt;0,1,"")</f>
        <v/>
      </c>
      <c r="BK1214" s="44" t="str">
        <f t="shared" si="108"/>
        <v/>
      </c>
      <c r="BL1214" s="44" t="str">
        <f>IF(Wedstrijden!I1379="x","AA","")</f>
        <v/>
      </c>
      <c r="BM1214" s="44" t="str">
        <f>IF(Wedstrijden!J1379="x","A","")</f>
        <v/>
      </c>
      <c r="BN1214" s="44" t="str">
        <f>IF(Wedstrijden!K1379="x","B1","")</f>
        <v/>
      </c>
      <c r="BO1214" s="44" t="str">
        <f>IF(Wedstrijden!L1379="x","BB","")</f>
        <v/>
      </c>
      <c r="BP1214" s="44" t="str">
        <f>IF(Wedstrijden!M1379="x","B","")</f>
        <v/>
      </c>
      <c r="BQ1214" s="44" t="str">
        <f>IF(Wedstrijden!N1379="x","L1","")</f>
        <v/>
      </c>
      <c r="BR1214" s="44" t="str">
        <f>IF(Wedstrijden!O1379="x","L2","")</f>
        <v/>
      </c>
      <c r="BS1214" s="44" t="str">
        <f>IF(Wedstrijden!P1379="x","M1","")</f>
        <v/>
      </c>
      <c r="BT1214" s="44" t="str">
        <f>IF(Wedstrijden!Q1379="x","M2","")</f>
        <v/>
      </c>
      <c r="BU1214" s="44" t="str">
        <f>IF(Wedstrijden!R1379="x","Z1","")</f>
        <v/>
      </c>
      <c r="BV1214" s="44" t="str">
        <f>IF(Wedstrijden!S1379="x","Z2","")</f>
        <v/>
      </c>
      <c r="BW1214" s="44" t="str">
        <f>IF(COUNTA(Wedstrijden!T1379:AB1379)&lt;&gt;0,1,"")</f>
        <v/>
      </c>
      <c r="BX1214" s="44" t="str">
        <f t="shared" si="109"/>
        <v/>
      </c>
      <c r="BY1214" s="44" t="str">
        <f>IF(Wedstrijden!T1379="x","BB","")</f>
        <v/>
      </c>
      <c r="BZ1214" s="44" t="str">
        <f>IF(Wedstrijden!U1379="x","B","")</f>
        <v/>
      </c>
      <c r="CA1214" s="44" t="str">
        <f>IF(Wedstrijden!V1379="x","L1","")</f>
        <v/>
      </c>
      <c r="CB1214" s="44" t="str">
        <f>IF(Wedstrijden!W1379="x","L2","")</f>
        <v/>
      </c>
      <c r="CC1214" s="44" t="str">
        <f>IF(Wedstrijden!X1379="x","M1","")</f>
        <v/>
      </c>
      <c r="CD1214" s="44" t="str">
        <f>IF(Wedstrijden!Y1379="x","M2","")</f>
        <v/>
      </c>
      <c r="CE1214" s="44" t="str">
        <f>IF(Wedstrijden!Z1379="x","Z1","")</f>
        <v/>
      </c>
      <c r="CF1214" s="44" t="str">
        <f>IF(Wedstrijden!AA1379="x","Z2","")</f>
        <v/>
      </c>
      <c r="CG1214" s="44" t="str">
        <f>IF(Wedstrijden!AB1379="x","ZZL","")</f>
        <v/>
      </c>
      <c r="CL1214" s="44" t="str">
        <f>IF(COUNTA(Wedstrijden!AC1379:AJ1379)&lt;&gt;0,2,"")</f>
        <v/>
      </c>
      <c r="CM1214" s="44" t="str">
        <f t="shared" si="110"/>
        <v/>
      </c>
      <c r="CN1214" s="44" t="str">
        <f>IF(Wedstrijden!AC1379="x","AA","")</f>
        <v/>
      </c>
      <c r="CO1214" s="44" t="str">
        <f>IF(Wedstrijden!AD1379="x","A","")</f>
        <v/>
      </c>
      <c r="CP1214" s="44" t="str">
        <f>IF(Wedstrijden!AE1379="x","BB","")</f>
        <v/>
      </c>
      <c r="CQ1214" s="44" t="str">
        <f>IF(Wedstrijden!AF1379="x","B","")</f>
        <v/>
      </c>
      <c r="CR1214" s="44" t="str">
        <f>IF(Wedstrijden!AG1379="x","L","")</f>
        <v/>
      </c>
      <c r="CS1214" s="44" t="str">
        <f>IF(Wedstrijden!AH1379="x","M","")</f>
        <v/>
      </c>
      <c r="CT1214" s="44" t="str">
        <f>IF(Wedstrijden!AI1379="x","Z","")</f>
        <v/>
      </c>
      <c r="CU1214" s="44" t="str">
        <f>IF(Wedstrijden!AJ1379="x","ZZ","")</f>
        <v/>
      </c>
      <c r="CV1214" s="44" t="str">
        <f>IF(COUNTA(Wedstrijden!AK1379:AQ1379)&lt;&gt;0,2,"")</f>
        <v/>
      </c>
      <c r="CW1214" s="44" t="str">
        <f t="shared" si="111"/>
        <v/>
      </c>
      <c r="CX1214" s="44" t="str">
        <f>IF(Wedstrijden!AK1379="x","BB","")</f>
        <v/>
      </c>
      <c r="CY1214" s="44" t="str">
        <f>IF(Wedstrijden!AL1379="x","B","")</f>
        <v/>
      </c>
      <c r="CZ1214" s="44" t="str">
        <f>IF(Wedstrijden!AM1379="x","L","")</f>
        <v/>
      </c>
      <c r="DA1214" s="44" t="str">
        <f>IF(Wedstrijden!AN1379="x","M","")</f>
        <v/>
      </c>
      <c r="DB1214" s="44" t="str">
        <f>IF(Wedstrijden!AO1379="x","Z","")</f>
        <v/>
      </c>
      <c r="DC1214" s="44" t="str">
        <f>IF(Wedstrijden!AP1379="x","ZZ","")</f>
        <v/>
      </c>
      <c r="DD1214" s="44" t="str">
        <f>IF(Wedstrijden!AQ1379="x","1.40","")</f>
        <v/>
      </c>
      <c r="DE1214" s="44" t="str">
        <f>IF(COUNTA(Wedstrijden!AR1379:AT1379)&lt;&gt;0,6,"")</f>
        <v/>
      </c>
      <c r="DF1214" s="44" t="str">
        <f t="shared" si="112"/>
        <v/>
      </c>
      <c r="DG1214" s="44" t="str">
        <f>IF(Wedstrijden!AR1379="x","L","")</f>
        <v/>
      </c>
      <c r="DH1214" s="44" t="str">
        <f>IF(Wedstrijden!AS1379="x","M","")</f>
        <v/>
      </c>
      <c r="DI1214" s="44" t="str">
        <f>IF(Wedstrijden!AT1379="x","Z","")</f>
        <v/>
      </c>
      <c r="DJ1214" s="44" t="str">
        <f>IF(COUNTA(Wedstrijden!AU1379:AW1379)&lt;&gt;0,6,"")</f>
        <v/>
      </c>
      <c r="DK1214" s="44" t="str">
        <f t="shared" si="113"/>
        <v/>
      </c>
      <c r="DL1214" s="44" t="str">
        <f>IF(Wedstrijden!AU1379="x","L","")</f>
        <v/>
      </c>
      <c r="DM1214" s="44" t="str">
        <f>IF(Wedstrijden!AV1379="x","M","")</f>
        <v/>
      </c>
      <c r="DN1214" s="44" t="str">
        <f>IF(Wedstrijden!AW1379="x","Z","")</f>
        <v/>
      </c>
    </row>
    <row r="1215" spans="1:118" ht="15">
      <c r="A1215" s="48" t="e">
        <f>Wedstrijden!#REF!</f>
        <v>#REF!</v>
      </c>
      <c r="B1215" s="44" t="str">
        <f>IFERROR(VLOOKUP(Wedstrijden!E1380,Wedstrijdlocaties!$B$2:$E$499,2,FALSE),"")</f>
        <v/>
      </c>
      <c r="C1215" s="44" t="str">
        <f>Wedstrijden!F1380</f>
        <v/>
      </c>
      <c r="D1215" s="44" t="str">
        <f>IFERROR(VLOOKUP(Wedstrijden!G1380,Organisaties!$B$2:$C$501,2,FALSE),"")</f>
        <v/>
      </c>
      <c r="E1215" s="44" t="str">
        <f>IFERROR(VLOOKUP(Wedstrijden!G1380,Organisaties!$B$2:$F$501,5,FALSE),"")</f>
        <v/>
      </c>
      <c r="F1215" s="44" t="str">
        <f>IF(Wedstrijden!BC1380&lt;&gt;"",Wedstrijden!BC1380,"")</f>
        <v/>
      </c>
      <c r="G1215" s="44">
        <f>IF(Wedstrijden!AY1380="Indoor",1,0)</f>
        <v>0</v>
      </c>
      <c r="H1215" s="44">
        <f>Wedstrijden!AZ1380</f>
        <v>0</v>
      </c>
      <c r="I1215" s="44" t="str">
        <f>IF(Wedstrijden!AX1380="Nee",0,IF(Wedstrijden!AX1380="Ja",1,""))</f>
        <v/>
      </c>
      <c r="J1215" s="44" t="str">
        <f>IF(Wedstrijden!BA1380&lt;&gt;"",Wedstrijden!BA1380,"")</f>
        <v/>
      </c>
      <c r="W1215" s="45"/>
      <c r="AE1215" s="45"/>
      <c r="AN1215" s="45"/>
      <c r="AU1215" s="45"/>
      <c r="BA1215" s="45"/>
      <c r="BE1215" s="45"/>
      <c r="BJ1215" s="44" t="str">
        <f>IF(COUNTA(Wedstrijden!I1380:S1380)&lt;&gt;0,1,"")</f>
        <v/>
      </c>
      <c r="BK1215" s="44" t="str">
        <f t="shared" si="108"/>
        <v/>
      </c>
      <c r="BL1215" s="44" t="str">
        <f>IF(Wedstrijden!I1380="x","AA","")</f>
        <v/>
      </c>
      <c r="BM1215" s="44" t="str">
        <f>IF(Wedstrijden!J1380="x","A","")</f>
        <v/>
      </c>
      <c r="BN1215" s="44" t="str">
        <f>IF(Wedstrijden!K1380="x","B1","")</f>
        <v/>
      </c>
      <c r="BO1215" s="44" t="str">
        <f>IF(Wedstrijden!L1380="x","BB","")</f>
        <v/>
      </c>
      <c r="BP1215" s="44" t="str">
        <f>IF(Wedstrijden!M1380="x","B","")</f>
        <v/>
      </c>
      <c r="BQ1215" s="44" t="str">
        <f>IF(Wedstrijden!N1380="x","L1","")</f>
        <v/>
      </c>
      <c r="BR1215" s="44" t="str">
        <f>IF(Wedstrijden!O1380="x","L2","")</f>
        <v/>
      </c>
      <c r="BS1215" s="44" t="str">
        <f>IF(Wedstrijden!P1380="x","M1","")</f>
        <v/>
      </c>
      <c r="BT1215" s="44" t="str">
        <f>IF(Wedstrijden!Q1380="x","M2","")</f>
        <v/>
      </c>
      <c r="BU1215" s="44" t="str">
        <f>IF(Wedstrijden!R1380="x","Z1","")</f>
        <v/>
      </c>
      <c r="BV1215" s="44" t="str">
        <f>IF(Wedstrijden!S1380="x","Z2","")</f>
        <v/>
      </c>
      <c r="BW1215" s="44" t="str">
        <f>IF(COUNTA(Wedstrijden!T1380:AB1380)&lt;&gt;0,1,"")</f>
        <v/>
      </c>
      <c r="BX1215" s="44" t="str">
        <f t="shared" si="109"/>
        <v/>
      </c>
      <c r="BY1215" s="44" t="str">
        <f>IF(Wedstrijden!T1380="x","BB","")</f>
        <v/>
      </c>
      <c r="BZ1215" s="44" t="str">
        <f>IF(Wedstrijden!U1380="x","B","")</f>
        <v/>
      </c>
      <c r="CA1215" s="44" t="str">
        <f>IF(Wedstrijden!V1380="x","L1","")</f>
        <v/>
      </c>
      <c r="CB1215" s="44" t="str">
        <f>IF(Wedstrijden!W1380="x","L2","")</f>
        <v/>
      </c>
      <c r="CC1215" s="44" t="str">
        <f>IF(Wedstrijden!X1380="x","M1","")</f>
        <v/>
      </c>
      <c r="CD1215" s="44" t="str">
        <f>IF(Wedstrijden!Y1380="x","M2","")</f>
        <v/>
      </c>
      <c r="CE1215" s="44" t="str">
        <f>IF(Wedstrijden!Z1380="x","Z1","")</f>
        <v/>
      </c>
      <c r="CF1215" s="44" t="str">
        <f>IF(Wedstrijden!AA1380="x","Z2","")</f>
        <v/>
      </c>
      <c r="CG1215" s="44" t="str">
        <f>IF(Wedstrijden!AB1380="x","ZZL","")</f>
        <v/>
      </c>
      <c r="CL1215" s="44" t="str">
        <f>IF(COUNTA(Wedstrijden!AC1380:AJ1380)&lt;&gt;0,2,"")</f>
        <v/>
      </c>
      <c r="CM1215" s="44" t="str">
        <f t="shared" si="110"/>
        <v/>
      </c>
      <c r="CN1215" s="44" t="str">
        <f>IF(Wedstrijden!AC1380="x","AA","")</f>
        <v/>
      </c>
      <c r="CO1215" s="44" t="str">
        <f>IF(Wedstrijden!AD1380="x","A","")</f>
        <v/>
      </c>
      <c r="CP1215" s="44" t="str">
        <f>IF(Wedstrijden!AE1380="x","BB","")</f>
        <v/>
      </c>
      <c r="CQ1215" s="44" t="str">
        <f>IF(Wedstrijden!AF1380="x","B","")</f>
        <v/>
      </c>
      <c r="CR1215" s="44" t="str">
        <f>IF(Wedstrijden!AG1380="x","L","")</f>
        <v/>
      </c>
      <c r="CS1215" s="44" t="str">
        <f>IF(Wedstrijden!AH1380="x","M","")</f>
        <v/>
      </c>
      <c r="CT1215" s="44" t="str">
        <f>IF(Wedstrijden!AI1380="x","Z","")</f>
        <v/>
      </c>
      <c r="CU1215" s="44" t="str">
        <f>IF(Wedstrijden!AJ1380="x","ZZ","")</f>
        <v/>
      </c>
      <c r="CV1215" s="44" t="str">
        <f>IF(COUNTA(Wedstrijden!AK1380:AQ1380)&lt;&gt;0,2,"")</f>
        <v/>
      </c>
      <c r="CW1215" s="44" t="str">
        <f t="shared" si="111"/>
        <v/>
      </c>
      <c r="CX1215" s="44" t="str">
        <f>IF(Wedstrijden!AK1380="x","BB","")</f>
        <v/>
      </c>
      <c r="CY1215" s="44" t="str">
        <f>IF(Wedstrijden!AL1380="x","B","")</f>
        <v/>
      </c>
      <c r="CZ1215" s="44" t="str">
        <f>IF(Wedstrijden!AM1380="x","L","")</f>
        <v/>
      </c>
      <c r="DA1215" s="44" t="str">
        <f>IF(Wedstrijden!AN1380="x","M","")</f>
        <v/>
      </c>
      <c r="DB1215" s="44" t="str">
        <f>IF(Wedstrijden!AO1380="x","Z","")</f>
        <v/>
      </c>
      <c r="DC1215" s="44" t="str">
        <f>IF(Wedstrijden!AP1380="x","ZZ","")</f>
        <v/>
      </c>
      <c r="DD1215" s="44" t="str">
        <f>IF(Wedstrijden!AQ1380="x","1.40","")</f>
        <v/>
      </c>
      <c r="DE1215" s="44" t="str">
        <f>IF(COUNTA(Wedstrijden!AR1380:AT1380)&lt;&gt;0,6,"")</f>
        <v/>
      </c>
      <c r="DF1215" s="44" t="str">
        <f t="shared" si="112"/>
        <v/>
      </c>
      <c r="DG1215" s="44" t="str">
        <f>IF(Wedstrijden!AR1380="x","L","")</f>
        <v/>
      </c>
      <c r="DH1215" s="44" t="str">
        <f>IF(Wedstrijden!AS1380="x","M","")</f>
        <v/>
      </c>
      <c r="DI1215" s="44" t="str">
        <f>IF(Wedstrijden!AT1380="x","Z","")</f>
        <v/>
      </c>
      <c r="DJ1215" s="44" t="str">
        <f>IF(COUNTA(Wedstrijden!AU1380:AW1380)&lt;&gt;0,6,"")</f>
        <v/>
      </c>
      <c r="DK1215" s="44" t="str">
        <f t="shared" si="113"/>
        <v/>
      </c>
      <c r="DL1215" s="44" t="str">
        <f>IF(Wedstrijden!AU1380="x","L","")</f>
        <v/>
      </c>
      <c r="DM1215" s="44" t="str">
        <f>IF(Wedstrijden!AV1380="x","M","")</f>
        <v/>
      </c>
      <c r="DN1215" s="44" t="str">
        <f>IF(Wedstrijden!AW1380="x","Z","")</f>
        <v/>
      </c>
    </row>
    <row r="1216" spans="1:118" ht="15">
      <c r="A1216" s="48" t="e">
        <f>Wedstrijden!#REF!</f>
        <v>#REF!</v>
      </c>
      <c r="B1216" s="44" t="str">
        <f>IFERROR(VLOOKUP(Wedstrijden!E1381,Wedstrijdlocaties!$B$2:$E$499,2,FALSE),"")</f>
        <v/>
      </c>
      <c r="C1216" s="44" t="str">
        <f>Wedstrijden!F1381</f>
        <v/>
      </c>
      <c r="D1216" s="44" t="str">
        <f>IFERROR(VLOOKUP(Wedstrijden!G1381,Organisaties!$B$2:$C$501,2,FALSE),"")</f>
        <v/>
      </c>
      <c r="E1216" s="44" t="str">
        <f>IFERROR(VLOOKUP(Wedstrijden!G1381,Organisaties!$B$2:$F$501,5,FALSE),"")</f>
        <v/>
      </c>
      <c r="F1216" s="44" t="str">
        <f>IF(Wedstrijden!BC1381&lt;&gt;"",Wedstrijden!BC1381,"")</f>
        <v/>
      </c>
      <c r="G1216" s="44">
        <f>IF(Wedstrijden!AY1381="Indoor",1,0)</f>
        <v>0</v>
      </c>
      <c r="H1216" s="44">
        <f>Wedstrijden!AZ1381</f>
        <v>0</v>
      </c>
      <c r="I1216" s="44" t="str">
        <f>IF(Wedstrijden!AX1381="Nee",0,IF(Wedstrijden!AX1381="Ja",1,""))</f>
        <v/>
      </c>
      <c r="J1216" s="44" t="str">
        <f>IF(Wedstrijden!BA1381&lt;&gt;"",Wedstrijden!BA1381,"")</f>
        <v/>
      </c>
      <c r="W1216" s="45"/>
      <c r="AE1216" s="45"/>
      <c r="AN1216" s="45"/>
      <c r="AU1216" s="45"/>
      <c r="BA1216" s="45"/>
      <c r="BE1216" s="45"/>
      <c r="BJ1216" s="44" t="str">
        <f>IF(COUNTA(Wedstrijden!I1381:S1381)&lt;&gt;0,1,"")</f>
        <v/>
      </c>
      <c r="BK1216" s="44" t="str">
        <f t="shared" si="108"/>
        <v/>
      </c>
      <c r="BL1216" s="44" t="str">
        <f>IF(Wedstrijden!I1381="x","AA","")</f>
        <v/>
      </c>
      <c r="BM1216" s="44" t="str">
        <f>IF(Wedstrijden!J1381="x","A","")</f>
        <v/>
      </c>
      <c r="BN1216" s="44" t="str">
        <f>IF(Wedstrijden!K1381="x","B1","")</f>
        <v/>
      </c>
      <c r="BO1216" s="44" t="str">
        <f>IF(Wedstrijden!L1381="x","BB","")</f>
        <v/>
      </c>
      <c r="BP1216" s="44" t="str">
        <f>IF(Wedstrijden!M1381="x","B","")</f>
        <v/>
      </c>
      <c r="BQ1216" s="44" t="str">
        <f>IF(Wedstrijden!N1381="x","L1","")</f>
        <v/>
      </c>
      <c r="BR1216" s="44" t="str">
        <f>IF(Wedstrijden!O1381="x","L2","")</f>
        <v/>
      </c>
      <c r="BS1216" s="44" t="str">
        <f>IF(Wedstrijden!P1381="x","M1","")</f>
        <v/>
      </c>
      <c r="BT1216" s="44" t="str">
        <f>IF(Wedstrijden!Q1381="x","M2","")</f>
        <v/>
      </c>
      <c r="BU1216" s="44" t="str">
        <f>IF(Wedstrijden!R1381="x","Z1","")</f>
        <v/>
      </c>
      <c r="BV1216" s="44" t="str">
        <f>IF(Wedstrijden!S1381="x","Z2","")</f>
        <v/>
      </c>
      <c r="BW1216" s="44" t="str">
        <f>IF(COUNTA(Wedstrijden!T1381:AB1381)&lt;&gt;0,1,"")</f>
        <v/>
      </c>
      <c r="BX1216" s="44" t="str">
        <f t="shared" si="109"/>
        <v/>
      </c>
      <c r="BY1216" s="44" t="str">
        <f>IF(Wedstrijden!T1381="x","BB","")</f>
        <v/>
      </c>
      <c r="BZ1216" s="44" t="str">
        <f>IF(Wedstrijden!U1381="x","B","")</f>
        <v/>
      </c>
      <c r="CA1216" s="44" t="str">
        <f>IF(Wedstrijden!V1381="x","L1","")</f>
        <v/>
      </c>
      <c r="CB1216" s="44" t="str">
        <f>IF(Wedstrijden!W1381="x","L2","")</f>
        <v/>
      </c>
      <c r="CC1216" s="44" t="str">
        <f>IF(Wedstrijden!X1381="x","M1","")</f>
        <v/>
      </c>
      <c r="CD1216" s="44" t="str">
        <f>IF(Wedstrijden!Y1381="x","M2","")</f>
        <v/>
      </c>
      <c r="CE1216" s="44" t="str">
        <f>IF(Wedstrijden!Z1381="x","Z1","")</f>
        <v/>
      </c>
      <c r="CF1216" s="44" t="str">
        <f>IF(Wedstrijden!AA1381="x","Z2","")</f>
        <v/>
      </c>
      <c r="CG1216" s="44" t="str">
        <f>IF(Wedstrijden!AB1381="x","ZZL","")</f>
        <v/>
      </c>
      <c r="CL1216" s="44" t="str">
        <f>IF(COUNTA(Wedstrijden!AC1381:AJ1381)&lt;&gt;0,2,"")</f>
        <v/>
      </c>
      <c r="CM1216" s="44" t="str">
        <f t="shared" si="110"/>
        <v/>
      </c>
      <c r="CN1216" s="44" t="str">
        <f>IF(Wedstrijden!AC1381="x","AA","")</f>
        <v/>
      </c>
      <c r="CO1216" s="44" t="str">
        <f>IF(Wedstrijden!AD1381="x","A","")</f>
        <v/>
      </c>
      <c r="CP1216" s="44" t="str">
        <f>IF(Wedstrijden!AE1381="x","BB","")</f>
        <v/>
      </c>
      <c r="CQ1216" s="44" t="str">
        <f>IF(Wedstrijden!AF1381="x","B","")</f>
        <v/>
      </c>
      <c r="CR1216" s="44" t="str">
        <f>IF(Wedstrijden!AG1381="x","L","")</f>
        <v/>
      </c>
      <c r="CS1216" s="44" t="str">
        <f>IF(Wedstrijden!AH1381="x","M","")</f>
        <v/>
      </c>
      <c r="CT1216" s="44" t="str">
        <f>IF(Wedstrijden!AI1381="x","Z","")</f>
        <v/>
      </c>
      <c r="CU1216" s="44" t="str">
        <f>IF(Wedstrijden!AJ1381="x","ZZ","")</f>
        <v/>
      </c>
      <c r="CV1216" s="44" t="str">
        <f>IF(COUNTA(Wedstrijden!AK1381:AQ1381)&lt;&gt;0,2,"")</f>
        <v/>
      </c>
      <c r="CW1216" s="44" t="str">
        <f t="shared" si="111"/>
        <v/>
      </c>
      <c r="CX1216" s="44" t="str">
        <f>IF(Wedstrijden!AK1381="x","BB","")</f>
        <v/>
      </c>
      <c r="CY1216" s="44" t="str">
        <f>IF(Wedstrijden!AL1381="x","B","")</f>
        <v/>
      </c>
      <c r="CZ1216" s="44" t="str">
        <f>IF(Wedstrijden!AM1381="x","L","")</f>
        <v/>
      </c>
      <c r="DA1216" s="44" t="str">
        <f>IF(Wedstrijden!AN1381="x","M","")</f>
        <v/>
      </c>
      <c r="DB1216" s="44" t="str">
        <f>IF(Wedstrijden!AO1381="x","Z","")</f>
        <v/>
      </c>
      <c r="DC1216" s="44" t="str">
        <f>IF(Wedstrijden!AP1381="x","ZZ","")</f>
        <v/>
      </c>
      <c r="DD1216" s="44" t="str">
        <f>IF(Wedstrijden!AQ1381="x","1.40","")</f>
        <v/>
      </c>
      <c r="DE1216" s="44" t="str">
        <f>IF(COUNTA(Wedstrijden!AR1381:AT1381)&lt;&gt;0,6,"")</f>
        <v/>
      </c>
      <c r="DF1216" s="44" t="str">
        <f t="shared" si="112"/>
        <v/>
      </c>
      <c r="DG1216" s="44" t="str">
        <f>IF(Wedstrijden!AR1381="x","L","")</f>
        <v/>
      </c>
      <c r="DH1216" s="44" t="str">
        <f>IF(Wedstrijden!AS1381="x","M","")</f>
        <v/>
      </c>
      <c r="DI1216" s="44" t="str">
        <f>IF(Wedstrijden!AT1381="x","Z","")</f>
        <v/>
      </c>
      <c r="DJ1216" s="44" t="str">
        <f>IF(COUNTA(Wedstrijden!AU1381:AW1381)&lt;&gt;0,6,"")</f>
        <v/>
      </c>
      <c r="DK1216" s="44" t="str">
        <f t="shared" si="113"/>
        <v/>
      </c>
      <c r="DL1216" s="44" t="str">
        <f>IF(Wedstrijden!AU1381="x","L","")</f>
        <v/>
      </c>
      <c r="DM1216" s="44" t="str">
        <f>IF(Wedstrijden!AV1381="x","M","")</f>
        <v/>
      </c>
      <c r="DN1216" s="44" t="str">
        <f>IF(Wedstrijden!AW1381="x","Z","")</f>
        <v/>
      </c>
    </row>
    <row r="1217" spans="1:118" ht="15">
      <c r="A1217" s="48" t="e">
        <f>Wedstrijden!#REF!</f>
        <v>#REF!</v>
      </c>
      <c r="B1217" s="44" t="str">
        <f>IFERROR(VLOOKUP(Wedstrijden!E1382,Wedstrijdlocaties!$B$2:$E$499,2,FALSE),"")</f>
        <v/>
      </c>
      <c r="C1217" s="44" t="str">
        <f>Wedstrijden!F1382</f>
        <v/>
      </c>
      <c r="D1217" s="44" t="str">
        <f>IFERROR(VLOOKUP(Wedstrijden!G1382,Organisaties!$B$2:$C$501,2,FALSE),"")</f>
        <v/>
      </c>
      <c r="E1217" s="44" t="str">
        <f>IFERROR(VLOOKUP(Wedstrijden!G1382,Organisaties!$B$2:$F$501,5,FALSE),"")</f>
        <v/>
      </c>
      <c r="F1217" s="44" t="str">
        <f>IF(Wedstrijden!BC1382&lt;&gt;"",Wedstrijden!BC1382,"")</f>
        <v/>
      </c>
      <c r="G1217" s="44">
        <f>IF(Wedstrijden!AY1382="Indoor",1,0)</f>
        <v>0</v>
      </c>
      <c r="H1217" s="44">
        <f>Wedstrijden!AZ1382</f>
        <v>0</v>
      </c>
      <c r="I1217" s="44" t="str">
        <f>IF(Wedstrijden!AX1382="Nee",0,IF(Wedstrijden!AX1382="Ja",1,""))</f>
        <v/>
      </c>
      <c r="J1217" s="44" t="str">
        <f>IF(Wedstrijden!BA1382&lt;&gt;"",Wedstrijden!BA1382,"")</f>
        <v/>
      </c>
      <c r="W1217" s="45"/>
      <c r="AE1217" s="45"/>
      <c r="AN1217" s="45"/>
      <c r="AU1217" s="45"/>
      <c r="BA1217" s="45"/>
      <c r="BE1217" s="45"/>
      <c r="BJ1217" s="44" t="str">
        <f>IF(COUNTA(Wedstrijden!I1382:S1382)&lt;&gt;0,1,"")</f>
        <v/>
      </c>
      <c r="BK1217" s="44" t="str">
        <f t="shared" si="108"/>
        <v/>
      </c>
      <c r="BL1217" s="44" t="str">
        <f>IF(Wedstrijden!I1382="x","AA","")</f>
        <v/>
      </c>
      <c r="BM1217" s="44" t="str">
        <f>IF(Wedstrijden!J1382="x","A","")</f>
        <v/>
      </c>
      <c r="BN1217" s="44" t="str">
        <f>IF(Wedstrijden!K1382="x","B1","")</f>
        <v/>
      </c>
      <c r="BO1217" s="44" t="str">
        <f>IF(Wedstrijden!L1382="x","BB","")</f>
        <v/>
      </c>
      <c r="BP1217" s="44" t="str">
        <f>IF(Wedstrijden!M1382="x","B","")</f>
        <v/>
      </c>
      <c r="BQ1217" s="44" t="str">
        <f>IF(Wedstrijden!N1382="x","L1","")</f>
        <v/>
      </c>
      <c r="BR1217" s="44" t="str">
        <f>IF(Wedstrijden!O1382="x","L2","")</f>
        <v/>
      </c>
      <c r="BS1217" s="44" t="str">
        <f>IF(Wedstrijden!P1382="x","M1","")</f>
        <v/>
      </c>
      <c r="BT1217" s="44" t="str">
        <f>IF(Wedstrijden!Q1382="x","M2","")</f>
        <v/>
      </c>
      <c r="BU1217" s="44" t="str">
        <f>IF(Wedstrijden!R1382="x","Z1","")</f>
        <v/>
      </c>
      <c r="BV1217" s="44" t="str">
        <f>IF(Wedstrijden!S1382="x","Z2","")</f>
        <v/>
      </c>
      <c r="BW1217" s="44" t="str">
        <f>IF(COUNTA(Wedstrijden!T1382:AB1382)&lt;&gt;0,1,"")</f>
        <v/>
      </c>
      <c r="BX1217" s="44" t="str">
        <f t="shared" si="109"/>
        <v/>
      </c>
      <c r="BY1217" s="44" t="str">
        <f>IF(Wedstrijden!T1382="x","BB","")</f>
        <v/>
      </c>
      <c r="BZ1217" s="44" t="str">
        <f>IF(Wedstrijden!U1382="x","B","")</f>
        <v/>
      </c>
      <c r="CA1217" s="44" t="str">
        <f>IF(Wedstrijden!V1382="x","L1","")</f>
        <v/>
      </c>
      <c r="CB1217" s="44" t="str">
        <f>IF(Wedstrijden!W1382="x","L2","")</f>
        <v/>
      </c>
      <c r="CC1217" s="44" t="str">
        <f>IF(Wedstrijden!X1382="x","M1","")</f>
        <v/>
      </c>
      <c r="CD1217" s="44" t="str">
        <f>IF(Wedstrijden!Y1382="x","M2","")</f>
        <v/>
      </c>
      <c r="CE1217" s="44" t="str">
        <f>IF(Wedstrijden!Z1382="x","Z1","")</f>
        <v/>
      </c>
      <c r="CF1217" s="44" t="str">
        <f>IF(Wedstrijden!AA1382="x","Z2","")</f>
        <v/>
      </c>
      <c r="CG1217" s="44" t="str">
        <f>IF(Wedstrijden!AB1382="x","ZZL","")</f>
        <v/>
      </c>
      <c r="CL1217" s="44" t="str">
        <f>IF(COUNTA(Wedstrijden!AC1382:AJ1382)&lt;&gt;0,2,"")</f>
        <v/>
      </c>
      <c r="CM1217" s="44" t="str">
        <f t="shared" si="110"/>
        <v/>
      </c>
      <c r="CN1217" s="44" t="str">
        <f>IF(Wedstrijden!AC1382="x","AA","")</f>
        <v/>
      </c>
      <c r="CO1217" s="44" t="str">
        <f>IF(Wedstrijden!AD1382="x","A","")</f>
        <v/>
      </c>
      <c r="CP1217" s="44" t="str">
        <f>IF(Wedstrijden!AE1382="x","BB","")</f>
        <v/>
      </c>
      <c r="CQ1217" s="44" t="str">
        <f>IF(Wedstrijden!AF1382="x","B","")</f>
        <v/>
      </c>
      <c r="CR1217" s="44" t="str">
        <f>IF(Wedstrijden!AG1382="x","L","")</f>
        <v/>
      </c>
      <c r="CS1217" s="44" t="str">
        <f>IF(Wedstrijden!AH1382="x","M","")</f>
        <v/>
      </c>
      <c r="CT1217" s="44" t="str">
        <f>IF(Wedstrijden!AI1382="x","Z","")</f>
        <v/>
      </c>
      <c r="CU1217" s="44" t="str">
        <f>IF(Wedstrijden!AJ1382="x","ZZ","")</f>
        <v/>
      </c>
      <c r="CV1217" s="44" t="str">
        <f>IF(COUNTA(Wedstrijden!AK1382:AQ1382)&lt;&gt;0,2,"")</f>
        <v/>
      </c>
      <c r="CW1217" s="44" t="str">
        <f t="shared" si="111"/>
        <v/>
      </c>
      <c r="CX1217" s="44" t="str">
        <f>IF(Wedstrijden!AK1382="x","BB","")</f>
        <v/>
      </c>
      <c r="CY1217" s="44" t="str">
        <f>IF(Wedstrijden!AL1382="x","B","")</f>
        <v/>
      </c>
      <c r="CZ1217" s="44" t="str">
        <f>IF(Wedstrijden!AM1382="x","L","")</f>
        <v/>
      </c>
      <c r="DA1217" s="44" t="str">
        <f>IF(Wedstrijden!AN1382="x","M","")</f>
        <v/>
      </c>
      <c r="DB1217" s="44" t="str">
        <f>IF(Wedstrijden!AO1382="x","Z","")</f>
        <v/>
      </c>
      <c r="DC1217" s="44" t="str">
        <f>IF(Wedstrijden!AP1382="x","ZZ","")</f>
        <v/>
      </c>
      <c r="DD1217" s="44" t="str">
        <f>IF(Wedstrijden!AQ1382="x","1.40","")</f>
        <v/>
      </c>
      <c r="DE1217" s="44" t="str">
        <f>IF(COUNTA(Wedstrijden!AR1382:AT1382)&lt;&gt;0,6,"")</f>
        <v/>
      </c>
      <c r="DF1217" s="44" t="str">
        <f t="shared" si="112"/>
        <v/>
      </c>
      <c r="DG1217" s="44" t="str">
        <f>IF(Wedstrijden!AR1382="x","L","")</f>
        <v/>
      </c>
      <c r="DH1217" s="44" t="str">
        <f>IF(Wedstrijden!AS1382="x","M","")</f>
        <v/>
      </c>
      <c r="DI1217" s="44" t="str">
        <f>IF(Wedstrijden!AT1382="x","Z","")</f>
        <v/>
      </c>
      <c r="DJ1217" s="44" t="str">
        <f>IF(COUNTA(Wedstrijden!AU1382:AW1382)&lt;&gt;0,6,"")</f>
        <v/>
      </c>
      <c r="DK1217" s="44" t="str">
        <f t="shared" si="113"/>
        <v/>
      </c>
      <c r="DL1217" s="44" t="str">
        <f>IF(Wedstrijden!AU1382="x","L","")</f>
        <v/>
      </c>
      <c r="DM1217" s="44" t="str">
        <f>IF(Wedstrijden!AV1382="x","M","")</f>
        <v/>
      </c>
      <c r="DN1217" s="44" t="str">
        <f>IF(Wedstrijden!AW1382="x","Z","")</f>
        <v/>
      </c>
    </row>
    <row r="1218" spans="1:118" ht="15">
      <c r="A1218" s="48" t="e">
        <f>Wedstrijden!#REF!</f>
        <v>#REF!</v>
      </c>
      <c r="B1218" s="44" t="str">
        <f>IFERROR(VLOOKUP(Wedstrijden!E1383,Wedstrijdlocaties!$B$2:$E$499,2,FALSE),"")</f>
        <v/>
      </c>
      <c r="C1218" s="44" t="str">
        <f>Wedstrijden!F1383</f>
        <v/>
      </c>
      <c r="D1218" s="44" t="str">
        <f>IFERROR(VLOOKUP(Wedstrijden!G1383,Organisaties!$B$2:$C$501,2,FALSE),"")</f>
        <v/>
      </c>
      <c r="E1218" s="44" t="str">
        <f>IFERROR(VLOOKUP(Wedstrijden!G1383,Organisaties!$B$2:$F$501,5,FALSE),"")</f>
        <v/>
      </c>
      <c r="F1218" s="44" t="str">
        <f>IF(Wedstrijden!BC1383&lt;&gt;"",Wedstrijden!BC1383,"")</f>
        <v/>
      </c>
      <c r="G1218" s="44">
        <f>IF(Wedstrijden!AY1383="Indoor",1,0)</f>
        <v>0</v>
      </c>
      <c r="H1218" s="44">
        <f>Wedstrijden!AZ1383</f>
        <v>0</v>
      </c>
      <c r="I1218" s="44" t="str">
        <f>IF(Wedstrijden!AX1383="Nee",0,IF(Wedstrijden!AX1383="Ja",1,""))</f>
        <v/>
      </c>
      <c r="J1218" s="44" t="str">
        <f>IF(Wedstrijden!BA1383&lt;&gt;"",Wedstrijden!BA1383,"")</f>
        <v/>
      </c>
      <c r="W1218" s="45"/>
      <c r="AE1218" s="45"/>
      <c r="AN1218" s="45"/>
      <c r="AU1218" s="45"/>
      <c r="BA1218" s="45"/>
      <c r="BE1218" s="45"/>
      <c r="BJ1218" s="44" t="str">
        <f>IF(COUNTA(Wedstrijden!I1383:S1383)&lt;&gt;0,1,"")</f>
        <v/>
      </c>
      <c r="BK1218" s="44" t="str">
        <f t="shared" si="108"/>
        <v/>
      </c>
      <c r="BL1218" s="44" t="str">
        <f>IF(Wedstrijden!I1383="x","AA","")</f>
        <v/>
      </c>
      <c r="BM1218" s="44" t="str">
        <f>IF(Wedstrijden!J1383="x","A","")</f>
        <v/>
      </c>
      <c r="BN1218" s="44" t="str">
        <f>IF(Wedstrijden!K1383="x","B1","")</f>
        <v/>
      </c>
      <c r="BO1218" s="44" t="str">
        <f>IF(Wedstrijden!L1383="x","BB","")</f>
        <v/>
      </c>
      <c r="BP1218" s="44" t="str">
        <f>IF(Wedstrijden!M1383="x","B","")</f>
        <v/>
      </c>
      <c r="BQ1218" s="44" t="str">
        <f>IF(Wedstrijden!N1383="x","L1","")</f>
        <v/>
      </c>
      <c r="BR1218" s="44" t="str">
        <f>IF(Wedstrijden!O1383="x","L2","")</f>
        <v/>
      </c>
      <c r="BS1218" s="44" t="str">
        <f>IF(Wedstrijden!P1383="x","M1","")</f>
        <v/>
      </c>
      <c r="BT1218" s="44" t="str">
        <f>IF(Wedstrijden!Q1383="x","M2","")</f>
        <v/>
      </c>
      <c r="BU1218" s="44" t="str">
        <f>IF(Wedstrijden!R1383="x","Z1","")</f>
        <v/>
      </c>
      <c r="BV1218" s="44" t="str">
        <f>IF(Wedstrijden!S1383="x","Z2","")</f>
        <v/>
      </c>
      <c r="BW1218" s="44" t="str">
        <f>IF(COUNTA(Wedstrijden!T1383:AB1383)&lt;&gt;0,1,"")</f>
        <v/>
      </c>
      <c r="BX1218" s="44" t="str">
        <f t="shared" si="109"/>
        <v/>
      </c>
      <c r="BY1218" s="44" t="str">
        <f>IF(Wedstrijden!T1383="x","BB","")</f>
        <v/>
      </c>
      <c r="BZ1218" s="44" t="str">
        <f>IF(Wedstrijden!U1383="x","B","")</f>
        <v/>
      </c>
      <c r="CA1218" s="44" t="str">
        <f>IF(Wedstrijden!V1383="x","L1","")</f>
        <v/>
      </c>
      <c r="CB1218" s="44" t="str">
        <f>IF(Wedstrijden!W1383="x","L2","")</f>
        <v/>
      </c>
      <c r="CC1218" s="44" t="str">
        <f>IF(Wedstrijden!X1383="x","M1","")</f>
        <v/>
      </c>
      <c r="CD1218" s="44" t="str">
        <f>IF(Wedstrijden!Y1383="x","M2","")</f>
        <v/>
      </c>
      <c r="CE1218" s="44" t="str">
        <f>IF(Wedstrijden!Z1383="x","Z1","")</f>
        <v/>
      </c>
      <c r="CF1218" s="44" t="str">
        <f>IF(Wedstrijden!AA1383="x","Z2","")</f>
        <v/>
      </c>
      <c r="CG1218" s="44" t="str">
        <f>IF(Wedstrijden!AB1383="x","ZZL","")</f>
        <v/>
      </c>
      <c r="CL1218" s="44" t="str">
        <f>IF(COUNTA(Wedstrijden!AC1383:AJ1383)&lt;&gt;0,2,"")</f>
        <v/>
      </c>
      <c r="CM1218" s="44" t="str">
        <f t="shared" si="110"/>
        <v/>
      </c>
      <c r="CN1218" s="44" t="str">
        <f>IF(Wedstrijden!AC1383="x","AA","")</f>
        <v/>
      </c>
      <c r="CO1218" s="44" t="str">
        <f>IF(Wedstrijden!AD1383="x","A","")</f>
        <v/>
      </c>
      <c r="CP1218" s="44" t="str">
        <f>IF(Wedstrijden!AE1383="x","BB","")</f>
        <v/>
      </c>
      <c r="CQ1218" s="44" t="str">
        <f>IF(Wedstrijden!AF1383="x","B","")</f>
        <v/>
      </c>
      <c r="CR1218" s="44" t="str">
        <f>IF(Wedstrijden!AG1383="x","L","")</f>
        <v/>
      </c>
      <c r="CS1218" s="44" t="str">
        <f>IF(Wedstrijden!AH1383="x","M","")</f>
        <v/>
      </c>
      <c r="CT1218" s="44" t="str">
        <f>IF(Wedstrijden!AI1383="x","Z","")</f>
        <v/>
      </c>
      <c r="CU1218" s="44" t="str">
        <f>IF(Wedstrijden!AJ1383="x","ZZ","")</f>
        <v/>
      </c>
      <c r="CV1218" s="44" t="str">
        <f>IF(COUNTA(Wedstrijden!AK1383:AQ1383)&lt;&gt;0,2,"")</f>
        <v/>
      </c>
      <c r="CW1218" s="44" t="str">
        <f t="shared" si="111"/>
        <v/>
      </c>
      <c r="CX1218" s="44" t="str">
        <f>IF(Wedstrijden!AK1383="x","BB","")</f>
        <v/>
      </c>
      <c r="CY1218" s="44" t="str">
        <f>IF(Wedstrijden!AL1383="x","B","")</f>
        <v/>
      </c>
      <c r="CZ1218" s="44" t="str">
        <f>IF(Wedstrijden!AM1383="x","L","")</f>
        <v/>
      </c>
      <c r="DA1218" s="44" t="str">
        <f>IF(Wedstrijden!AN1383="x","M","")</f>
        <v/>
      </c>
      <c r="DB1218" s="44" t="str">
        <f>IF(Wedstrijden!AO1383="x","Z","")</f>
        <v/>
      </c>
      <c r="DC1218" s="44" t="str">
        <f>IF(Wedstrijden!AP1383="x","ZZ","")</f>
        <v/>
      </c>
      <c r="DD1218" s="44" t="str">
        <f>IF(Wedstrijden!AQ1383="x","1.40","")</f>
        <v/>
      </c>
      <c r="DE1218" s="44" t="str">
        <f>IF(COUNTA(Wedstrijden!AR1383:AT1383)&lt;&gt;0,6,"")</f>
        <v/>
      </c>
      <c r="DF1218" s="44" t="str">
        <f t="shared" si="112"/>
        <v/>
      </c>
      <c r="DG1218" s="44" t="str">
        <f>IF(Wedstrijden!AR1383="x","L","")</f>
        <v/>
      </c>
      <c r="DH1218" s="44" t="str">
        <f>IF(Wedstrijden!AS1383="x","M","")</f>
        <v/>
      </c>
      <c r="DI1218" s="44" t="str">
        <f>IF(Wedstrijden!AT1383="x","Z","")</f>
        <v/>
      </c>
      <c r="DJ1218" s="44" t="str">
        <f>IF(COUNTA(Wedstrijden!AU1383:AW1383)&lt;&gt;0,6,"")</f>
        <v/>
      </c>
      <c r="DK1218" s="44" t="str">
        <f t="shared" si="113"/>
        <v/>
      </c>
      <c r="DL1218" s="44" t="str">
        <f>IF(Wedstrijden!AU1383="x","L","")</f>
        <v/>
      </c>
      <c r="DM1218" s="44" t="str">
        <f>IF(Wedstrijden!AV1383="x","M","")</f>
        <v/>
      </c>
      <c r="DN1218" s="44" t="str">
        <f>IF(Wedstrijden!AW1383="x","Z","")</f>
        <v/>
      </c>
    </row>
    <row r="1219" spans="1:118" ht="15">
      <c r="A1219" s="48" t="e">
        <f>Wedstrijden!#REF!</f>
        <v>#REF!</v>
      </c>
      <c r="B1219" s="44" t="str">
        <f>IFERROR(VLOOKUP(Wedstrijden!E1384,Wedstrijdlocaties!$B$2:$E$499,2,FALSE),"")</f>
        <v/>
      </c>
      <c r="C1219" s="44" t="str">
        <f>Wedstrijden!F1384</f>
        <v/>
      </c>
      <c r="D1219" s="44" t="str">
        <f>IFERROR(VLOOKUP(Wedstrijden!G1384,Organisaties!$B$2:$C$501,2,FALSE),"")</f>
        <v/>
      </c>
      <c r="E1219" s="44" t="str">
        <f>IFERROR(VLOOKUP(Wedstrijden!G1384,Organisaties!$B$2:$F$501,5,FALSE),"")</f>
        <v/>
      </c>
      <c r="F1219" s="44" t="str">
        <f>IF(Wedstrijden!BC1384&lt;&gt;"",Wedstrijden!BC1384,"")</f>
        <v/>
      </c>
      <c r="G1219" s="44">
        <f>IF(Wedstrijden!AY1384="Indoor",1,0)</f>
        <v>0</v>
      </c>
      <c r="H1219" s="44">
        <f>Wedstrijden!AZ1384</f>
        <v>0</v>
      </c>
      <c r="I1219" s="44" t="str">
        <f>IF(Wedstrijden!AX1384="Nee",0,IF(Wedstrijden!AX1384="Ja",1,""))</f>
        <v/>
      </c>
      <c r="J1219" s="44" t="str">
        <f>IF(Wedstrijden!BA1384&lt;&gt;"",Wedstrijden!BA1384,"")</f>
        <v/>
      </c>
      <c r="W1219" s="45"/>
      <c r="AE1219" s="45"/>
      <c r="AN1219" s="45"/>
      <c r="AU1219" s="45"/>
      <c r="BA1219" s="45"/>
      <c r="BE1219" s="45"/>
      <c r="BJ1219" s="44" t="str">
        <f>IF(COUNTA(Wedstrijden!I1384:S1384)&lt;&gt;0,1,"")</f>
        <v/>
      </c>
      <c r="BK1219" s="44" t="str">
        <f t="shared" ref="BK1219:BK1282" si="114">IF(COUNTBLANK(BJ1219) = 1,"",2)</f>
        <v/>
      </c>
      <c r="BL1219" s="44" t="str">
        <f>IF(Wedstrijden!I1384="x","AA","")</f>
        <v/>
      </c>
      <c r="BM1219" s="44" t="str">
        <f>IF(Wedstrijden!J1384="x","A","")</f>
        <v/>
      </c>
      <c r="BN1219" s="44" t="str">
        <f>IF(Wedstrijden!K1384="x","B1","")</f>
        <v/>
      </c>
      <c r="BO1219" s="44" t="str">
        <f>IF(Wedstrijden!L1384="x","BB","")</f>
        <v/>
      </c>
      <c r="BP1219" s="44" t="str">
        <f>IF(Wedstrijden!M1384="x","B","")</f>
        <v/>
      </c>
      <c r="BQ1219" s="44" t="str">
        <f>IF(Wedstrijden!N1384="x","L1","")</f>
        <v/>
      </c>
      <c r="BR1219" s="44" t="str">
        <f>IF(Wedstrijden!O1384="x","L2","")</f>
        <v/>
      </c>
      <c r="BS1219" s="44" t="str">
        <f>IF(Wedstrijden!P1384="x","M1","")</f>
        <v/>
      </c>
      <c r="BT1219" s="44" t="str">
        <f>IF(Wedstrijden!Q1384="x","M2","")</f>
        <v/>
      </c>
      <c r="BU1219" s="44" t="str">
        <f>IF(Wedstrijden!R1384="x","Z1","")</f>
        <v/>
      </c>
      <c r="BV1219" s="44" t="str">
        <f>IF(Wedstrijden!S1384="x","Z2","")</f>
        <v/>
      </c>
      <c r="BW1219" s="44" t="str">
        <f>IF(COUNTA(Wedstrijden!T1384:AB1384)&lt;&gt;0,1,"")</f>
        <v/>
      </c>
      <c r="BX1219" s="44" t="str">
        <f t="shared" ref="BX1219:BX1282" si="115">IF(COUNTBLANK(BW1219) = 1,"",1)</f>
        <v/>
      </c>
      <c r="BY1219" s="44" t="str">
        <f>IF(Wedstrijden!T1384="x","BB","")</f>
        <v/>
      </c>
      <c r="BZ1219" s="44" t="str">
        <f>IF(Wedstrijden!U1384="x","B","")</f>
        <v/>
      </c>
      <c r="CA1219" s="44" t="str">
        <f>IF(Wedstrijden!V1384="x","L1","")</f>
        <v/>
      </c>
      <c r="CB1219" s="44" t="str">
        <f>IF(Wedstrijden!W1384="x","L2","")</f>
        <v/>
      </c>
      <c r="CC1219" s="44" t="str">
        <f>IF(Wedstrijden!X1384="x","M1","")</f>
        <v/>
      </c>
      <c r="CD1219" s="44" t="str">
        <f>IF(Wedstrijden!Y1384="x","M2","")</f>
        <v/>
      </c>
      <c r="CE1219" s="44" t="str">
        <f>IF(Wedstrijden!Z1384="x","Z1","")</f>
        <v/>
      </c>
      <c r="CF1219" s="44" t="str">
        <f>IF(Wedstrijden!AA1384="x","Z2","")</f>
        <v/>
      </c>
      <c r="CG1219" s="44" t="str">
        <f>IF(Wedstrijden!AB1384="x","ZZL","")</f>
        <v/>
      </c>
      <c r="CL1219" s="44" t="str">
        <f>IF(COUNTA(Wedstrijden!AC1384:AJ1384)&lt;&gt;0,2,"")</f>
        <v/>
      </c>
      <c r="CM1219" s="44" t="str">
        <f t="shared" ref="CM1219:CM1282" si="116">IF(COUNTBLANK(CL1219) = 1,"",2)</f>
        <v/>
      </c>
      <c r="CN1219" s="44" t="str">
        <f>IF(Wedstrijden!AC1384="x","AA","")</f>
        <v/>
      </c>
      <c r="CO1219" s="44" t="str">
        <f>IF(Wedstrijden!AD1384="x","A","")</f>
        <v/>
      </c>
      <c r="CP1219" s="44" t="str">
        <f>IF(Wedstrijden!AE1384="x","BB","")</f>
        <v/>
      </c>
      <c r="CQ1219" s="44" t="str">
        <f>IF(Wedstrijden!AF1384="x","B","")</f>
        <v/>
      </c>
      <c r="CR1219" s="44" t="str">
        <f>IF(Wedstrijden!AG1384="x","L","")</f>
        <v/>
      </c>
      <c r="CS1219" s="44" t="str">
        <f>IF(Wedstrijden!AH1384="x","M","")</f>
        <v/>
      </c>
      <c r="CT1219" s="44" t="str">
        <f>IF(Wedstrijden!AI1384="x","Z","")</f>
        <v/>
      </c>
      <c r="CU1219" s="44" t="str">
        <f>IF(Wedstrijden!AJ1384="x","ZZ","")</f>
        <v/>
      </c>
      <c r="CV1219" s="44" t="str">
        <f>IF(COUNTA(Wedstrijden!AK1384:AQ1384)&lt;&gt;0,2,"")</f>
        <v/>
      </c>
      <c r="CW1219" s="44" t="str">
        <f t="shared" ref="CW1219:CW1282" si="117">IF(COUNTBLANK(CV1219) = 1,"",1)</f>
        <v/>
      </c>
      <c r="CX1219" s="44" t="str">
        <f>IF(Wedstrijden!AK1384="x","BB","")</f>
        <v/>
      </c>
      <c r="CY1219" s="44" t="str">
        <f>IF(Wedstrijden!AL1384="x","B","")</f>
        <v/>
      </c>
      <c r="CZ1219" s="44" t="str">
        <f>IF(Wedstrijden!AM1384="x","L","")</f>
        <v/>
      </c>
      <c r="DA1219" s="44" t="str">
        <f>IF(Wedstrijden!AN1384="x","M","")</f>
        <v/>
      </c>
      <c r="DB1219" s="44" t="str">
        <f>IF(Wedstrijden!AO1384="x","Z","")</f>
        <v/>
      </c>
      <c r="DC1219" s="44" t="str">
        <f>IF(Wedstrijden!AP1384="x","ZZ","")</f>
        <v/>
      </c>
      <c r="DD1219" s="44" t="str">
        <f>IF(Wedstrijden!AQ1384="x","1.40","")</f>
        <v/>
      </c>
      <c r="DE1219" s="44" t="str">
        <f>IF(COUNTA(Wedstrijden!AR1384:AT1384)&lt;&gt;0,6,"")</f>
        <v/>
      </c>
      <c r="DF1219" s="44" t="str">
        <f t="shared" ref="DF1219:DF1282" si="118">IF(COUNTBLANK(DE1219) = 1,"",2)</f>
        <v/>
      </c>
      <c r="DG1219" s="44" t="str">
        <f>IF(Wedstrijden!AR1384="x","L","")</f>
        <v/>
      </c>
      <c r="DH1219" s="44" t="str">
        <f>IF(Wedstrijden!AS1384="x","M","")</f>
        <v/>
      </c>
      <c r="DI1219" s="44" t="str">
        <f>IF(Wedstrijden!AT1384="x","Z","")</f>
        <v/>
      </c>
      <c r="DJ1219" s="44" t="str">
        <f>IF(COUNTA(Wedstrijden!AU1384:AW1384)&lt;&gt;0,6,"")</f>
        <v/>
      </c>
      <c r="DK1219" s="44" t="str">
        <f t="shared" ref="DK1219:DK1282" si="119">IF(COUNTBLANK(DJ1219) = 1,"",1)</f>
        <v/>
      </c>
      <c r="DL1219" s="44" t="str">
        <f>IF(Wedstrijden!AU1384="x","L","")</f>
        <v/>
      </c>
      <c r="DM1219" s="44" t="str">
        <f>IF(Wedstrijden!AV1384="x","M","")</f>
        <v/>
      </c>
      <c r="DN1219" s="44" t="str">
        <f>IF(Wedstrijden!AW1384="x","Z","")</f>
        <v/>
      </c>
    </row>
    <row r="1220" spans="1:118" ht="15">
      <c r="A1220" s="48" t="e">
        <f>Wedstrijden!#REF!</f>
        <v>#REF!</v>
      </c>
      <c r="B1220" s="44" t="str">
        <f>IFERROR(VLOOKUP(Wedstrijden!E1385,Wedstrijdlocaties!$B$2:$E$499,2,FALSE),"")</f>
        <v/>
      </c>
      <c r="C1220" s="44" t="str">
        <f>Wedstrijden!F1385</f>
        <v/>
      </c>
      <c r="D1220" s="44" t="str">
        <f>IFERROR(VLOOKUP(Wedstrijden!G1385,Organisaties!$B$2:$C$501,2,FALSE),"")</f>
        <v/>
      </c>
      <c r="E1220" s="44" t="str">
        <f>IFERROR(VLOOKUP(Wedstrijden!G1385,Organisaties!$B$2:$F$501,5,FALSE),"")</f>
        <v/>
      </c>
      <c r="F1220" s="44" t="str">
        <f>IF(Wedstrijden!BC1385&lt;&gt;"",Wedstrijden!BC1385,"")</f>
        <v/>
      </c>
      <c r="G1220" s="44">
        <f>IF(Wedstrijden!AY1385="Indoor",1,0)</f>
        <v>0</v>
      </c>
      <c r="H1220" s="44">
        <f>Wedstrijden!AZ1385</f>
        <v>0</v>
      </c>
      <c r="I1220" s="44" t="str">
        <f>IF(Wedstrijden!AX1385="Nee",0,IF(Wedstrijden!AX1385="Ja",1,""))</f>
        <v/>
      </c>
      <c r="J1220" s="44" t="str">
        <f>IF(Wedstrijden!BA1385&lt;&gt;"",Wedstrijden!BA1385,"")</f>
        <v/>
      </c>
      <c r="W1220" s="45"/>
      <c r="AE1220" s="45"/>
      <c r="AN1220" s="45"/>
      <c r="AU1220" s="45"/>
      <c r="BA1220" s="45"/>
      <c r="BE1220" s="45"/>
      <c r="BJ1220" s="44" t="str">
        <f>IF(COUNTA(Wedstrijden!I1385:S1385)&lt;&gt;0,1,"")</f>
        <v/>
      </c>
      <c r="BK1220" s="44" t="str">
        <f t="shared" si="114"/>
        <v/>
      </c>
      <c r="BL1220" s="44" t="str">
        <f>IF(Wedstrijden!I1385="x","AA","")</f>
        <v/>
      </c>
      <c r="BM1220" s="44" t="str">
        <f>IF(Wedstrijden!J1385="x","A","")</f>
        <v/>
      </c>
      <c r="BN1220" s="44" t="str">
        <f>IF(Wedstrijden!K1385="x","B1","")</f>
        <v/>
      </c>
      <c r="BO1220" s="44" t="str">
        <f>IF(Wedstrijden!L1385="x","BB","")</f>
        <v/>
      </c>
      <c r="BP1220" s="44" t="str">
        <f>IF(Wedstrijden!M1385="x","B","")</f>
        <v/>
      </c>
      <c r="BQ1220" s="44" t="str">
        <f>IF(Wedstrijden!N1385="x","L1","")</f>
        <v/>
      </c>
      <c r="BR1220" s="44" t="str">
        <f>IF(Wedstrijden!O1385="x","L2","")</f>
        <v/>
      </c>
      <c r="BS1220" s="44" t="str">
        <f>IF(Wedstrijden!P1385="x","M1","")</f>
        <v/>
      </c>
      <c r="BT1220" s="44" t="str">
        <f>IF(Wedstrijden!Q1385="x","M2","")</f>
        <v/>
      </c>
      <c r="BU1220" s="44" t="str">
        <f>IF(Wedstrijden!R1385="x","Z1","")</f>
        <v/>
      </c>
      <c r="BV1220" s="44" t="str">
        <f>IF(Wedstrijden!S1385="x","Z2","")</f>
        <v/>
      </c>
      <c r="BW1220" s="44" t="str">
        <f>IF(COUNTA(Wedstrijden!T1385:AB1385)&lt;&gt;0,1,"")</f>
        <v/>
      </c>
      <c r="BX1220" s="44" t="str">
        <f t="shared" si="115"/>
        <v/>
      </c>
      <c r="BY1220" s="44" t="str">
        <f>IF(Wedstrijden!T1385="x","BB","")</f>
        <v/>
      </c>
      <c r="BZ1220" s="44" t="str">
        <f>IF(Wedstrijden!U1385="x","B","")</f>
        <v/>
      </c>
      <c r="CA1220" s="44" t="str">
        <f>IF(Wedstrijden!V1385="x","L1","")</f>
        <v/>
      </c>
      <c r="CB1220" s="44" t="str">
        <f>IF(Wedstrijden!W1385="x","L2","")</f>
        <v/>
      </c>
      <c r="CC1220" s="44" t="str">
        <f>IF(Wedstrijden!X1385="x","M1","")</f>
        <v/>
      </c>
      <c r="CD1220" s="44" t="str">
        <f>IF(Wedstrijden!Y1385="x","M2","")</f>
        <v/>
      </c>
      <c r="CE1220" s="44" t="str">
        <f>IF(Wedstrijden!Z1385="x","Z1","")</f>
        <v/>
      </c>
      <c r="CF1220" s="44" t="str">
        <f>IF(Wedstrijden!AA1385="x","Z2","")</f>
        <v/>
      </c>
      <c r="CG1220" s="44" t="str">
        <f>IF(Wedstrijden!AB1385="x","ZZL","")</f>
        <v/>
      </c>
      <c r="CL1220" s="44" t="str">
        <f>IF(COUNTA(Wedstrijden!AC1385:AJ1385)&lt;&gt;0,2,"")</f>
        <v/>
      </c>
      <c r="CM1220" s="44" t="str">
        <f t="shared" si="116"/>
        <v/>
      </c>
      <c r="CN1220" s="44" t="str">
        <f>IF(Wedstrijden!AC1385="x","AA","")</f>
        <v/>
      </c>
      <c r="CO1220" s="44" t="str">
        <f>IF(Wedstrijden!AD1385="x","A","")</f>
        <v/>
      </c>
      <c r="CP1220" s="44" t="str">
        <f>IF(Wedstrijden!AE1385="x","BB","")</f>
        <v/>
      </c>
      <c r="CQ1220" s="44" t="str">
        <f>IF(Wedstrijden!AF1385="x","B","")</f>
        <v/>
      </c>
      <c r="CR1220" s="44" t="str">
        <f>IF(Wedstrijden!AG1385="x","L","")</f>
        <v/>
      </c>
      <c r="CS1220" s="44" t="str">
        <f>IF(Wedstrijden!AH1385="x","M","")</f>
        <v/>
      </c>
      <c r="CT1220" s="44" t="str">
        <f>IF(Wedstrijden!AI1385="x","Z","")</f>
        <v/>
      </c>
      <c r="CU1220" s="44" t="str">
        <f>IF(Wedstrijden!AJ1385="x","ZZ","")</f>
        <v/>
      </c>
      <c r="CV1220" s="44" t="str">
        <f>IF(COUNTA(Wedstrijden!AK1385:AQ1385)&lt;&gt;0,2,"")</f>
        <v/>
      </c>
      <c r="CW1220" s="44" t="str">
        <f t="shared" si="117"/>
        <v/>
      </c>
      <c r="CX1220" s="44" t="str">
        <f>IF(Wedstrijden!AK1385="x","BB","")</f>
        <v/>
      </c>
      <c r="CY1220" s="44" t="str">
        <f>IF(Wedstrijden!AL1385="x","B","")</f>
        <v/>
      </c>
      <c r="CZ1220" s="44" t="str">
        <f>IF(Wedstrijden!AM1385="x","L","")</f>
        <v/>
      </c>
      <c r="DA1220" s="44" t="str">
        <f>IF(Wedstrijden!AN1385="x","M","")</f>
        <v/>
      </c>
      <c r="DB1220" s="44" t="str">
        <f>IF(Wedstrijden!AO1385="x","Z","")</f>
        <v/>
      </c>
      <c r="DC1220" s="44" t="str">
        <f>IF(Wedstrijden!AP1385="x","ZZ","")</f>
        <v/>
      </c>
      <c r="DD1220" s="44" t="str">
        <f>IF(Wedstrijden!AQ1385="x","1.40","")</f>
        <v/>
      </c>
      <c r="DE1220" s="44" t="str">
        <f>IF(COUNTA(Wedstrijden!AR1385:AT1385)&lt;&gt;0,6,"")</f>
        <v/>
      </c>
      <c r="DF1220" s="44" t="str">
        <f t="shared" si="118"/>
        <v/>
      </c>
      <c r="DG1220" s="44" t="str">
        <f>IF(Wedstrijden!AR1385="x","L","")</f>
        <v/>
      </c>
      <c r="DH1220" s="44" t="str">
        <f>IF(Wedstrijden!AS1385="x","M","")</f>
        <v/>
      </c>
      <c r="DI1220" s="44" t="str">
        <f>IF(Wedstrijden!AT1385="x","Z","")</f>
        <v/>
      </c>
      <c r="DJ1220" s="44" t="str">
        <f>IF(COUNTA(Wedstrijden!AU1385:AW1385)&lt;&gt;0,6,"")</f>
        <v/>
      </c>
      <c r="DK1220" s="44" t="str">
        <f t="shared" si="119"/>
        <v/>
      </c>
      <c r="DL1220" s="44" t="str">
        <f>IF(Wedstrijden!AU1385="x","L","")</f>
        <v/>
      </c>
      <c r="DM1220" s="44" t="str">
        <f>IF(Wedstrijden!AV1385="x","M","")</f>
        <v/>
      </c>
      <c r="DN1220" s="44" t="str">
        <f>IF(Wedstrijden!AW1385="x","Z","")</f>
        <v/>
      </c>
    </row>
    <row r="1221" spans="1:118" ht="15">
      <c r="A1221" s="48" t="e">
        <f>Wedstrijden!#REF!</f>
        <v>#REF!</v>
      </c>
      <c r="B1221" s="44" t="str">
        <f>IFERROR(VLOOKUP(Wedstrijden!E1386,Wedstrijdlocaties!$B$2:$E$499,2,FALSE),"")</f>
        <v/>
      </c>
      <c r="C1221" s="44" t="str">
        <f>Wedstrijden!F1386</f>
        <v/>
      </c>
      <c r="D1221" s="44" t="str">
        <f>IFERROR(VLOOKUP(Wedstrijden!G1386,Organisaties!$B$2:$C$501,2,FALSE),"")</f>
        <v/>
      </c>
      <c r="E1221" s="44" t="str">
        <f>IFERROR(VLOOKUP(Wedstrijden!G1386,Organisaties!$B$2:$F$501,5,FALSE),"")</f>
        <v/>
      </c>
      <c r="F1221" s="44" t="str">
        <f>IF(Wedstrijden!BC1386&lt;&gt;"",Wedstrijden!BC1386,"")</f>
        <v/>
      </c>
      <c r="G1221" s="44">
        <f>IF(Wedstrijden!AY1386="Indoor",1,0)</f>
        <v>0</v>
      </c>
      <c r="H1221" s="44">
        <f>Wedstrijden!AZ1386</f>
        <v>0</v>
      </c>
      <c r="I1221" s="44" t="str">
        <f>IF(Wedstrijden!AX1386="Nee",0,IF(Wedstrijden!AX1386="Ja",1,""))</f>
        <v/>
      </c>
      <c r="J1221" s="44" t="str">
        <f>IF(Wedstrijden!BA1386&lt;&gt;"",Wedstrijden!BA1386,"")</f>
        <v/>
      </c>
      <c r="W1221" s="45"/>
      <c r="AE1221" s="45"/>
      <c r="AN1221" s="45"/>
      <c r="AU1221" s="45"/>
      <c r="BA1221" s="45"/>
      <c r="BE1221" s="45"/>
      <c r="BJ1221" s="44" t="str">
        <f>IF(COUNTA(Wedstrijden!I1386:S1386)&lt;&gt;0,1,"")</f>
        <v/>
      </c>
      <c r="BK1221" s="44" t="str">
        <f t="shared" si="114"/>
        <v/>
      </c>
      <c r="BL1221" s="44" t="str">
        <f>IF(Wedstrijden!I1386="x","AA","")</f>
        <v/>
      </c>
      <c r="BM1221" s="44" t="str">
        <f>IF(Wedstrijden!J1386="x","A","")</f>
        <v/>
      </c>
      <c r="BN1221" s="44" t="str">
        <f>IF(Wedstrijden!K1386="x","B1","")</f>
        <v/>
      </c>
      <c r="BO1221" s="44" t="str">
        <f>IF(Wedstrijden!L1386="x","BB","")</f>
        <v/>
      </c>
      <c r="BP1221" s="44" t="str">
        <f>IF(Wedstrijden!M1386="x","B","")</f>
        <v/>
      </c>
      <c r="BQ1221" s="44" t="str">
        <f>IF(Wedstrijden!N1386="x","L1","")</f>
        <v/>
      </c>
      <c r="BR1221" s="44" t="str">
        <f>IF(Wedstrijden!O1386="x","L2","")</f>
        <v/>
      </c>
      <c r="BS1221" s="44" t="str">
        <f>IF(Wedstrijden!P1386="x","M1","")</f>
        <v/>
      </c>
      <c r="BT1221" s="44" t="str">
        <f>IF(Wedstrijden!Q1386="x","M2","")</f>
        <v/>
      </c>
      <c r="BU1221" s="44" t="str">
        <f>IF(Wedstrijden!R1386="x","Z1","")</f>
        <v/>
      </c>
      <c r="BV1221" s="44" t="str">
        <f>IF(Wedstrijden!S1386="x","Z2","")</f>
        <v/>
      </c>
      <c r="BW1221" s="44" t="str">
        <f>IF(COUNTA(Wedstrijden!T1386:AB1386)&lt;&gt;0,1,"")</f>
        <v/>
      </c>
      <c r="BX1221" s="44" t="str">
        <f t="shared" si="115"/>
        <v/>
      </c>
      <c r="BY1221" s="44" t="str">
        <f>IF(Wedstrijden!T1386="x","BB","")</f>
        <v/>
      </c>
      <c r="BZ1221" s="44" t="str">
        <f>IF(Wedstrijden!U1386="x","B","")</f>
        <v/>
      </c>
      <c r="CA1221" s="44" t="str">
        <f>IF(Wedstrijden!V1386="x","L1","")</f>
        <v/>
      </c>
      <c r="CB1221" s="44" t="str">
        <f>IF(Wedstrijden!W1386="x","L2","")</f>
        <v/>
      </c>
      <c r="CC1221" s="44" t="str">
        <f>IF(Wedstrijden!X1386="x","M1","")</f>
        <v/>
      </c>
      <c r="CD1221" s="44" t="str">
        <f>IF(Wedstrijden!Y1386="x","M2","")</f>
        <v/>
      </c>
      <c r="CE1221" s="44" t="str">
        <f>IF(Wedstrijden!Z1386="x","Z1","")</f>
        <v/>
      </c>
      <c r="CF1221" s="44" t="str">
        <f>IF(Wedstrijden!AA1386="x","Z2","")</f>
        <v/>
      </c>
      <c r="CG1221" s="44" t="str">
        <f>IF(Wedstrijden!AB1386="x","ZZL","")</f>
        <v/>
      </c>
      <c r="CL1221" s="44" t="str">
        <f>IF(COUNTA(Wedstrijden!AC1386:AJ1386)&lt;&gt;0,2,"")</f>
        <v/>
      </c>
      <c r="CM1221" s="44" t="str">
        <f t="shared" si="116"/>
        <v/>
      </c>
      <c r="CN1221" s="44" t="str">
        <f>IF(Wedstrijden!AC1386="x","AA","")</f>
        <v/>
      </c>
      <c r="CO1221" s="44" t="str">
        <f>IF(Wedstrijden!AD1386="x","A","")</f>
        <v/>
      </c>
      <c r="CP1221" s="44" t="str">
        <f>IF(Wedstrijden!AE1386="x","BB","")</f>
        <v/>
      </c>
      <c r="CQ1221" s="44" t="str">
        <f>IF(Wedstrijden!AF1386="x","B","")</f>
        <v/>
      </c>
      <c r="CR1221" s="44" t="str">
        <f>IF(Wedstrijden!AG1386="x","L","")</f>
        <v/>
      </c>
      <c r="CS1221" s="44" t="str">
        <f>IF(Wedstrijden!AH1386="x","M","")</f>
        <v/>
      </c>
      <c r="CT1221" s="44" t="str">
        <f>IF(Wedstrijden!AI1386="x","Z","")</f>
        <v/>
      </c>
      <c r="CU1221" s="44" t="str">
        <f>IF(Wedstrijden!AJ1386="x","ZZ","")</f>
        <v/>
      </c>
      <c r="CV1221" s="44" t="str">
        <f>IF(COUNTA(Wedstrijden!AK1386:AQ1386)&lt;&gt;0,2,"")</f>
        <v/>
      </c>
      <c r="CW1221" s="44" t="str">
        <f t="shared" si="117"/>
        <v/>
      </c>
      <c r="CX1221" s="44" t="str">
        <f>IF(Wedstrijden!AK1386="x","BB","")</f>
        <v/>
      </c>
      <c r="CY1221" s="44" t="str">
        <f>IF(Wedstrijden!AL1386="x","B","")</f>
        <v/>
      </c>
      <c r="CZ1221" s="44" t="str">
        <f>IF(Wedstrijden!AM1386="x","L","")</f>
        <v/>
      </c>
      <c r="DA1221" s="44" t="str">
        <f>IF(Wedstrijden!AN1386="x","M","")</f>
        <v/>
      </c>
      <c r="DB1221" s="44" t="str">
        <f>IF(Wedstrijden!AO1386="x","Z","")</f>
        <v/>
      </c>
      <c r="DC1221" s="44" t="str">
        <f>IF(Wedstrijden!AP1386="x","ZZ","")</f>
        <v/>
      </c>
      <c r="DD1221" s="44" t="str">
        <f>IF(Wedstrijden!AQ1386="x","1.40","")</f>
        <v/>
      </c>
      <c r="DE1221" s="44" t="str">
        <f>IF(COUNTA(Wedstrijden!AR1386:AT1386)&lt;&gt;0,6,"")</f>
        <v/>
      </c>
      <c r="DF1221" s="44" t="str">
        <f t="shared" si="118"/>
        <v/>
      </c>
      <c r="DG1221" s="44" t="str">
        <f>IF(Wedstrijden!AR1386="x","L","")</f>
        <v/>
      </c>
      <c r="DH1221" s="44" t="str">
        <f>IF(Wedstrijden!AS1386="x","M","")</f>
        <v/>
      </c>
      <c r="DI1221" s="44" t="str">
        <f>IF(Wedstrijden!AT1386="x","Z","")</f>
        <v/>
      </c>
      <c r="DJ1221" s="44" t="str">
        <f>IF(COUNTA(Wedstrijden!AU1386:AW1386)&lt;&gt;0,6,"")</f>
        <v/>
      </c>
      <c r="DK1221" s="44" t="str">
        <f t="shared" si="119"/>
        <v/>
      </c>
      <c r="DL1221" s="44" t="str">
        <f>IF(Wedstrijden!AU1386="x","L","")</f>
        <v/>
      </c>
      <c r="DM1221" s="44" t="str">
        <f>IF(Wedstrijden!AV1386="x","M","")</f>
        <v/>
      </c>
      <c r="DN1221" s="44" t="str">
        <f>IF(Wedstrijden!AW1386="x","Z","")</f>
        <v/>
      </c>
    </row>
    <row r="1222" spans="1:118" ht="15">
      <c r="A1222" s="48" t="e">
        <f>Wedstrijden!#REF!</f>
        <v>#REF!</v>
      </c>
      <c r="B1222" s="44" t="str">
        <f>IFERROR(VLOOKUP(Wedstrijden!E1387,Wedstrijdlocaties!$B$2:$E$499,2,FALSE),"")</f>
        <v/>
      </c>
      <c r="C1222" s="44" t="str">
        <f>Wedstrijden!F1387</f>
        <v/>
      </c>
      <c r="D1222" s="44" t="str">
        <f>IFERROR(VLOOKUP(Wedstrijden!G1387,Organisaties!$B$2:$C$501,2,FALSE),"")</f>
        <v/>
      </c>
      <c r="E1222" s="44" t="str">
        <f>IFERROR(VLOOKUP(Wedstrijden!G1387,Organisaties!$B$2:$F$501,5,FALSE),"")</f>
        <v/>
      </c>
      <c r="F1222" s="44" t="str">
        <f>IF(Wedstrijden!BC1387&lt;&gt;"",Wedstrijden!BC1387,"")</f>
        <v/>
      </c>
      <c r="G1222" s="44">
        <f>IF(Wedstrijden!AY1387="Indoor",1,0)</f>
        <v>0</v>
      </c>
      <c r="H1222" s="44">
        <f>Wedstrijden!AZ1387</f>
        <v>0</v>
      </c>
      <c r="I1222" s="44" t="str">
        <f>IF(Wedstrijden!AX1387="Nee",0,IF(Wedstrijden!AX1387="Ja",1,""))</f>
        <v/>
      </c>
      <c r="J1222" s="44" t="str">
        <f>IF(Wedstrijden!BA1387&lt;&gt;"",Wedstrijden!BA1387,"")</f>
        <v/>
      </c>
      <c r="W1222" s="45"/>
      <c r="AE1222" s="45"/>
      <c r="AN1222" s="45"/>
      <c r="AU1222" s="45"/>
      <c r="BA1222" s="45"/>
      <c r="BE1222" s="45"/>
      <c r="BJ1222" s="44" t="str">
        <f>IF(COUNTA(Wedstrijden!I1387:S1387)&lt;&gt;0,1,"")</f>
        <v/>
      </c>
      <c r="BK1222" s="44" t="str">
        <f t="shared" si="114"/>
        <v/>
      </c>
      <c r="BL1222" s="44" t="str">
        <f>IF(Wedstrijden!I1387="x","AA","")</f>
        <v/>
      </c>
      <c r="BM1222" s="44" t="str">
        <f>IF(Wedstrijden!J1387="x","A","")</f>
        <v/>
      </c>
      <c r="BN1222" s="44" t="str">
        <f>IF(Wedstrijden!K1387="x","B1","")</f>
        <v/>
      </c>
      <c r="BO1222" s="44" t="str">
        <f>IF(Wedstrijden!L1387="x","BB","")</f>
        <v/>
      </c>
      <c r="BP1222" s="44" t="str">
        <f>IF(Wedstrijden!M1387="x","B","")</f>
        <v/>
      </c>
      <c r="BQ1222" s="44" t="str">
        <f>IF(Wedstrijden!N1387="x","L1","")</f>
        <v/>
      </c>
      <c r="BR1222" s="44" t="str">
        <f>IF(Wedstrijden!O1387="x","L2","")</f>
        <v/>
      </c>
      <c r="BS1222" s="44" t="str">
        <f>IF(Wedstrijden!P1387="x","M1","")</f>
        <v/>
      </c>
      <c r="BT1222" s="44" t="str">
        <f>IF(Wedstrijden!Q1387="x","M2","")</f>
        <v/>
      </c>
      <c r="BU1222" s="44" t="str">
        <f>IF(Wedstrijden!R1387="x","Z1","")</f>
        <v/>
      </c>
      <c r="BV1222" s="44" t="str">
        <f>IF(Wedstrijden!S1387="x","Z2","")</f>
        <v/>
      </c>
      <c r="BW1222" s="44" t="str">
        <f>IF(COUNTA(Wedstrijden!T1387:AB1387)&lt;&gt;0,1,"")</f>
        <v/>
      </c>
      <c r="BX1222" s="44" t="str">
        <f t="shared" si="115"/>
        <v/>
      </c>
      <c r="BY1222" s="44" t="str">
        <f>IF(Wedstrijden!T1387="x","BB","")</f>
        <v/>
      </c>
      <c r="BZ1222" s="44" t="str">
        <f>IF(Wedstrijden!U1387="x","B","")</f>
        <v/>
      </c>
      <c r="CA1222" s="44" t="str">
        <f>IF(Wedstrijden!V1387="x","L1","")</f>
        <v/>
      </c>
      <c r="CB1222" s="44" t="str">
        <f>IF(Wedstrijden!W1387="x","L2","")</f>
        <v/>
      </c>
      <c r="CC1222" s="44" t="str">
        <f>IF(Wedstrijden!X1387="x","M1","")</f>
        <v/>
      </c>
      <c r="CD1222" s="44" t="str">
        <f>IF(Wedstrijden!Y1387="x","M2","")</f>
        <v/>
      </c>
      <c r="CE1222" s="44" t="str">
        <f>IF(Wedstrijden!Z1387="x","Z1","")</f>
        <v/>
      </c>
      <c r="CF1222" s="44" t="str">
        <f>IF(Wedstrijden!AA1387="x","Z2","")</f>
        <v/>
      </c>
      <c r="CG1222" s="44" t="str">
        <f>IF(Wedstrijden!AB1387="x","ZZL","")</f>
        <v/>
      </c>
      <c r="CL1222" s="44" t="str">
        <f>IF(COUNTA(Wedstrijden!AC1387:AJ1387)&lt;&gt;0,2,"")</f>
        <v/>
      </c>
      <c r="CM1222" s="44" t="str">
        <f t="shared" si="116"/>
        <v/>
      </c>
      <c r="CN1222" s="44" t="str">
        <f>IF(Wedstrijden!AC1387="x","AA","")</f>
        <v/>
      </c>
      <c r="CO1222" s="44" t="str">
        <f>IF(Wedstrijden!AD1387="x","A","")</f>
        <v/>
      </c>
      <c r="CP1222" s="44" t="str">
        <f>IF(Wedstrijden!AE1387="x","BB","")</f>
        <v/>
      </c>
      <c r="CQ1222" s="44" t="str">
        <f>IF(Wedstrijden!AF1387="x","B","")</f>
        <v/>
      </c>
      <c r="CR1222" s="44" t="str">
        <f>IF(Wedstrijden!AG1387="x","L","")</f>
        <v/>
      </c>
      <c r="CS1222" s="44" t="str">
        <f>IF(Wedstrijden!AH1387="x","M","")</f>
        <v/>
      </c>
      <c r="CT1222" s="44" t="str">
        <f>IF(Wedstrijden!AI1387="x","Z","")</f>
        <v/>
      </c>
      <c r="CU1222" s="44" t="str">
        <f>IF(Wedstrijden!AJ1387="x","ZZ","")</f>
        <v/>
      </c>
      <c r="CV1222" s="44" t="str">
        <f>IF(COUNTA(Wedstrijden!AK1387:AQ1387)&lt;&gt;0,2,"")</f>
        <v/>
      </c>
      <c r="CW1222" s="44" t="str">
        <f t="shared" si="117"/>
        <v/>
      </c>
      <c r="CX1222" s="44" t="str">
        <f>IF(Wedstrijden!AK1387="x","BB","")</f>
        <v/>
      </c>
      <c r="CY1222" s="44" t="str">
        <f>IF(Wedstrijden!AL1387="x","B","")</f>
        <v/>
      </c>
      <c r="CZ1222" s="44" t="str">
        <f>IF(Wedstrijden!AM1387="x","L","")</f>
        <v/>
      </c>
      <c r="DA1222" s="44" t="str">
        <f>IF(Wedstrijden!AN1387="x","M","")</f>
        <v/>
      </c>
      <c r="DB1222" s="44" t="str">
        <f>IF(Wedstrijden!AO1387="x","Z","")</f>
        <v/>
      </c>
      <c r="DC1222" s="44" t="str">
        <f>IF(Wedstrijden!AP1387="x","ZZ","")</f>
        <v/>
      </c>
      <c r="DD1222" s="44" t="str">
        <f>IF(Wedstrijden!AQ1387="x","1.40","")</f>
        <v/>
      </c>
      <c r="DE1222" s="44" t="str">
        <f>IF(COUNTA(Wedstrijden!AR1387:AT1387)&lt;&gt;0,6,"")</f>
        <v/>
      </c>
      <c r="DF1222" s="44" t="str">
        <f t="shared" si="118"/>
        <v/>
      </c>
      <c r="DG1222" s="44" t="str">
        <f>IF(Wedstrijden!AR1387="x","L","")</f>
        <v/>
      </c>
      <c r="DH1222" s="44" t="str">
        <f>IF(Wedstrijden!AS1387="x","M","")</f>
        <v/>
      </c>
      <c r="DI1222" s="44" t="str">
        <f>IF(Wedstrijden!AT1387="x","Z","")</f>
        <v/>
      </c>
      <c r="DJ1222" s="44" t="str">
        <f>IF(COUNTA(Wedstrijden!AU1387:AW1387)&lt;&gt;0,6,"")</f>
        <v/>
      </c>
      <c r="DK1222" s="44" t="str">
        <f t="shared" si="119"/>
        <v/>
      </c>
      <c r="DL1222" s="44" t="str">
        <f>IF(Wedstrijden!AU1387="x","L","")</f>
        <v/>
      </c>
      <c r="DM1222" s="44" t="str">
        <f>IF(Wedstrijden!AV1387="x","M","")</f>
        <v/>
      </c>
      <c r="DN1222" s="44" t="str">
        <f>IF(Wedstrijden!AW1387="x","Z","")</f>
        <v/>
      </c>
    </row>
    <row r="1223" spans="1:118" ht="15">
      <c r="A1223" s="48" t="e">
        <f>Wedstrijden!#REF!</f>
        <v>#REF!</v>
      </c>
      <c r="B1223" s="44" t="str">
        <f>IFERROR(VLOOKUP(Wedstrijden!E1388,Wedstrijdlocaties!$B$2:$E$499,2,FALSE),"")</f>
        <v/>
      </c>
      <c r="C1223" s="44" t="str">
        <f>Wedstrijden!F1388</f>
        <v/>
      </c>
      <c r="D1223" s="44" t="str">
        <f>IFERROR(VLOOKUP(Wedstrijden!G1388,Organisaties!$B$2:$C$501,2,FALSE),"")</f>
        <v/>
      </c>
      <c r="E1223" s="44" t="str">
        <f>IFERROR(VLOOKUP(Wedstrijden!G1388,Organisaties!$B$2:$F$501,5,FALSE),"")</f>
        <v/>
      </c>
      <c r="F1223" s="44" t="str">
        <f>IF(Wedstrijden!BC1388&lt;&gt;"",Wedstrijden!BC1388,"")</f>
        <v/>
      </c>
      <c r="G1223" s="44">
        <f>IF(Wedstrijden!AY1388="Indoor",1,0)</f>
        <v>0</v>
      </c>
      <c r="H1223" s="44">
        <f>Wedstrijden!AZ1388</f>
        <v>0</v>
      </c>
      <c r="I1223" s="44" t="str">
        <f>IF(Wedstrijden!AX1388="Nee",0,IF(Wedstrijden!AX1388="Ja",1,""))</f>
        <v/>
      </c>
      <c r="J1223" s="44" t="str">
        <f>IF(Wedstrijden!BA1388&lt;&gt;"",Wedstrijden!BA1388,"")</f>
        <v/>
      </c>
      <c r="W1223" s="45"/>
      <c r="AE1223" s="45"/>
      <c r="AN1223" s="45"/>
      <c r="AU1223" s="45"/>
      <c r="BA1223" s="45"/>
      <c r="BE1223" s="45"/>
      <c r="BJ1223" s="44" t="str">
        <f>IF(COUNTA(Wedstrijden!I1388:S1388)&lt;&gt;0,1,"")</f>
        <v/>
      </c>
      <c r="BK1223" s="44" t="str">
        <f t="shared" si="114"/>
        <v/>
      </c>
      <c r="BL1223" s="44" t="str">
        <f>IF(Wedstrijden!I1388="x","AA","")</f>
        <v/>
      </c>
      <c r="BM1223" s="44" t="str">
        <f>IF(Wedstrijden!J1388="x","A","")</f>
        <v/>
      </c>
      <c r="BN1223" s="44" t="str">
        <f>IF(Wedstrijden!K1388="x","B1","")</f>
        <v/>
      </c>
      <c r="BO1223" s="44" t="str">
        <f>IF(Wedstrijden!L1388="x","BB","")</f>
        <v/>
      </c>
      <c r="BP1223" s="44" t="str">
        <f>IF(Wedstrijden!M1388="x","B","")</f>
        <v/>
      </c>
      <c r="BQ1223" s="44" t="str">
        <f>IF(Wedstrijden!N1388="x","L1","")</f>
        <v/>
      </c>
      <c r="BR1223" s="44" t="str">
        <f>IF(Wedstrijden!O1388="x","L2","")</f>
        <v/>
      </c>
      <c r="BS1223" s="44" t="str">
        <f>IF(Wedstrijden!P1388="x","M1","")</f>
        <v/>
      </c>
      <c r="BT1223" s="44" t="str">
        <f>IF(Wedstrijden!Q1388="x","M2","")</f>
        <v/>
      </c>
      <c r="BU1223" s="44" t="str">
        <f>IF(Wedstrijden!R1388="x","Z1","")</f>
        <v/>
      </c>
      <c r="BV1223" s="44" t="str">
        <f>IF(Wedstrijden!S1388="x","Z2","")</f>
        <v/>
      </c>
      <c r="BW1223" s="44" t="str">
        <f>IF(COUNTA(Wedstrijden!T1388:AB1388)&lt;&gt;0,1,"")</f>
        <v/>
      </c>
      <c r="BX1223" s="44" t="str">
        <f t="shared" si="115"/>
        <v/>
      </c>
      <c r="BY1223" s="44" t="str">
        <f>IF(Wedstrijden!T1388="x","BB","")</f>
        <v/>
      </c>
      <c r="BZ1223" s="44" t="str">
        <f>IF(Wedstrijden!U1388="x","B","")</f>
        <v/>
      </c>
      <c r="CA1223" s="44" t="str">
        <f>IF(Wedstrijden!V1388="x","L1","")</f>
        <v/>
      </c>
      <c r="CB1223" s="44" t="str">
        <f>IF(Wedstrijden!W1388="x","L2","")</f>
        <v/>
      </c>
      <c r="CC1223" s="44" t="str">
        <f>IF(Wedstrijden!X1388="x","M1","")</f>
        <v/>
      </c>
      <c r="CD1223" s="44" t="str">
        <f>IF(Wedstrijden!Y1388="x","M2","")</f>
        <v/>
      </c>
      <c r="CE1223" s="44" t="str">
        <f>IF(Wedstrijden!Z1388="x","Z1","")</f>
        <v/>
      </c>
      <c r="CF1223" s="44" t="str">
        <f>IF(Wedstrijden!AA1388="x","Z2","")</f>
        <v/>
      </c>
      <c r="CG1223" s="44" t="str">
        <f>IF(Wedstrijden!AB1388="x","ZZL","")</f>
        <v/>
      </c>
      <c r="CL1223" s="44" t="str">
        <f>IF(COUNTA(Wedstrijden!AC1388:AJ1388)&lt;&gt;0,2,"")</f>
        <v/>
      </c>
      <c r="CM1223" s="44" t="str">
        <f t="shared" si="116"/>
        <v/>
      </c>
      <c r="CN1223" s="44" t="str">
        <f>IF(Wedstrijden!AC1388="x","AA","")</f>
        <v/>
      </c>
      <c r="CO1223" s="44" t="str">
        <f>IF(Wedstrijden!AD1388="x","A","")</f>
        <v/>
      </c>
      <c r="CP1223" s="44" t="str">
        <f>IF(Wedstrijden!AE1388="x","BB","")</f>
        <v/>
      </c>
      <c r="CQ1223" s="44" t="str">
        <f>IF(Wedstrijden!AF1388="x","B","")</f>
        <v/>
      </c>
      <c r="CR1223" s="44" t="str">
        <f>IF(Wedstrijden!AG1388="x","L","")</f>
        <v/>
      </c>
      <c r="CS1223" s="44" t="str">
        <f>IF(Wedstrijden!AH1388="x","M","")</f>
        <v/>
      </c>
      <c r="CT1223" s="44" t="str">
        <f>IF(Wedstrijden!AI1388="x","Z","")</f>
        <v/>
      </c>
      <c r="CU1223" s="44" t="str">
        <f>IF(Wedstrijden!AJ1388="x","ZZ","")</f>
        <v/>
      </c>
      <c r="CV1223" s="44" t="str">
        <f>IF(COUNTA(Wedstrijden!AK1388:AQ1388)&lt;&gt;0,2,"")</f>
        <v/>
      </c>
      <c r="CW1223" s="44" t="str">
        <f t="shared" si="117"/>
        <v/>
      </c>
      <c r="CX1223" s="44" t="str">
        <f>IF(Wedstrijden!AK1388="x","BB","")</f>
        <v/>
      </c>
      <c r="CY1223" s="44" t="str">
        <f>IF(Wedstrijden!AL1388="x","B","")</f>
        <v/>
      </c>
      <c r="CZ1223" s="44" t="str">
        <f>IF(Wedstrijden!AM1388="x","L","")</f>
        <v/>
      </c>
      <c r="DA1223" s="44" t="str">
        <f>IF(Wedstrijden!AN1388="x","M","")</f>
        <v/>
      </c>
      <c r="DB1223" s="44" t="str">
        <f>IF(Wedstrijden!AO1388="x","Z","")</f>
        <v/>
      </c>
      <c r="DC1223" s="44" t="str">
        <f>IF(Wedstrijden!AP1388="x","ZZ","")</f>
        <v/>
      </c>
      <c r="DD1223" s="44" t="str">
        <f>IF(Wedstrijden!AQ1388="x","1.40","")</f>
        <v/>
      </c>
      <c r="DE1223" s="44" t="str">
        <f>IF(COUNTA(Wedstrijden!AR1388:AT1388)&lt;&gt;0,6,"")</f>
        <v/>
      </c>
      <c r="DF1223" s="44" t="str">
        <f t="shared" si="118"/>
        <v/>
      </c>
      <c r="DG1223" s="44" t="str">
        <f>IF(Wedstrijden!AR1388="x","L","")</f>
        <v/>
      </c>
      <c r="DH1223" s="44" t="str">
        <f>IF(Wedstrijden!AS1388="x","M","")</f>
        <v/>
      </c>
      <c r="DI1223" s="44" t="str">
        <f>IF(Wedstrijden!AT1388="x","Z","")</f>
        <v/>
      </c>
      <c r="DJ1223" s="44" t="str">
        <f>IF(COUNTA(Wedstrijden!AU1388:AW1388)&lt;&gt;0,6,"")</f>
        <v/>
      </c>
      <c r="DK1223" s="44" t="str">
        <f t="shared" si="119"/>
        <v/>
      </c>
      <c r="DL1223" s="44" t="str">
        <f>IF(Wedstrijden!AU1388="x","L","")</f>
        <v/>
      </c>
      <c r="DM1223" s="44" t="str">
        <f>IF(Wedstrijden!AV1388="x","M","")</f>
        <v/>
      </c>
      <c r="DN1223" s="44" t="str">
        <f>IF(Wedstrijden!AW1388="x","Z","")</f>
        <v/>
      </c>
    </row>
    <row r="1224" spans="1:118" ht="15">
      <c r="A1224" s="48" t="e">
        <f>Wedstrijden!#REF!</f>
        <v>#REF!</v>
      </c>
      <c r="B1224" s="44" t="str">
        <f>IFERROR(VLOOKUP(Wedstrijden!E1389,Wedstrijdlocaties!$B$2:$E$499,2,FALSE),"")</f>
        <v/>
      </c>
      <c r="C1224" s="44" t="str">
        <f>Wedstrijden!F1389</f>
        <v/>
      </c>
      <c r="D1224" s="44" t="str">
        <f>IFERROR(VLOOKUP(Wedstrijden!G1389,Organisaties!$B$2:$C$501,2,FALSE),"")</f>
        <v/>
      </c>
      <c r="E1224" s="44" t="str">
        <f>IFERROR(VLOOKUP(Wedstrijden!G1389,Organisaties!$B$2:$F$501,5,FALSE),"")</f>
        <v/>
      </c>
      <c r="F1224" s="44" t="str">
        <f>IF(Wedstrijden!BC1389&lt;&gt;"",Wedstrijden!BC1389,"")</f>
        <v/>
      </c>
      <c r="G1224" s="44">
        <f>IF(Wedstrijden!AY1389="Indoor",1,0)</f>
        <v>0</v>
      </c>
      <c r="H1224" s="44">
        <f>Wedstrijden!AZ1389</f>
        <v>0</v>
      </c>
      <c r="I1224" s="44" t="str">
        <f>IF(Wedstrijden!AX1389="Nee",0,IF(Wedstrijden!AX1389="Ja",1,""))</f>
        <v/>
      </c>
      <c r="J1224" s="44" t="str">
        <f>IF(Wedstrijden!BA1389&lt;&gt;"",Wedstrijden!BA1389,"")</f>
        <v/>
      </c>
      <c r="W1224" s="45"/>
      <c r="AE1224" s="45"/>
      <c r="AN1224" s="45"/>
      <c r="AU1224" s="45"/>
      <c r="BA1224" s="45"/>
      <c r="BE1224" s="45"/>
      <c r="BJ1224" s="44" t="str">
        <f>IF(COUNTA(Wedstrijden!I1389:S1389)&lt;&gt;0,1,"")</f>
        <v/>
      </c>
      <c r="BK1224" s="44" t="str">
        <f t="shared" si="114"/>
        <v/>
      </c>
      <c r="BL1224" s="44" t="str">
        <f>IF(Wedstrijden!I1389="x","AA","")</f>
        <v/>
      </c>
      <c r="BM1224" s="44" t="str">
        <f>IF(Wedstrijden!J1389="x","A","")</f>
        <v/>
      </c>
      <c r="BN1224" s="44" t="str">
        <f>IF(Wedstrijden!K1389="x","B1","")</f>
        <v/>
      </c>
      <c r="BO1224" s="44" t="str">
        <f>IF(Wedstrijden!L1389="x","BB","")</f>
        <v/>
      </c>
      <c r="BP1224" s="44" t="str">
        <f>IF(Wedstrijden!M1389="x","B","")</f>
        <v/>
      </c>
      <c r="BQ1224" s="44" t="str">
        <f>IF(Wedstrijden!N1389="x","L1","")</f>
        <v/>
      </c>
      <c r="BR1224" s="44" t="str">
        <f>IF(Wedstrijden!O1389="x","L2","")</f>
        <v/>
      </c>
      <c r="BS1224" s="44" t="str">
        <f>IF(Wedstrijden!P1389="x","M1","")</f>
        <v/>
      </c>
      <c r="BT1224" s="44" t="str">
        <f>IF(Wedstrijden!Q1389="x","M2","")</f>
        <v/>
      </c>
      <c r="BU1224" s="44" t="str">
        <f>IF(Wedstrijden!R1389="x","Z1","")</f>
        <v/>
      </c>
      <c r="BV1224" s="44" t="str">
        <f>IF(Wedstrijden!S1389="x","Z2","")</f>
        <v/>
      </c>
      <c r="BW1224" s="44" t="str">
        <f>IF(COUNTA(Wedstrijden!T1389:AB1389)&lt;&gt;0,1,"")</f>
        <v/>
      </c>
      <c r="BX1224" s="44" t="str">
        <f t="shared" si="115"/>
        <v/>
      </c>
      <c r="BY1224" s="44" t="str">
        <f>IF(Wedstrijden!T1389="x","BB","")</f>
        <v/>
      </c>
      <c r="BZ1224" s="44" t="str">
        <f>IF(Wedstrijden!U1389="x","B","")</f>
        <v/>
      </c>
      <c r="CA1224" s="44" t="str">
        <f>IF(Wedstrijden!V1389="x","L1","")</f>
        <v/>
      </c>
      <c r="CB1224" s="44" t="str">
        <f>IF(Wedstrijden!W1389="x","L2","")</f>
        <v/>
      </c>
      <c r="CC1224" s="44" t="str">
        <f>IF(Wedstrijden!X1389="x","M1","")</f>
        <v/>
      </c>
      <c r="CD1224" s="44" t="str">
        <f>IF(Wedstrijden!Y1389="x","M2","")</f>
        <v/>
      </c>
      <c r="CE1224" s="44" t="str">
        <f>IF(Wedstrijden!Z1389="x","Z1","")</f>
        <v/>
      </c>
      <c r="CF1224" s="44" t="str">
        <f>IF(Wedstrijden!AA1389="x","Z2","")</f>
        <v/>
      </c>
      <c r="CG1224" s="44" t="str">
        <f>IF(Wedstrijden!AB1389="x","ZZL","")</f>
        <v/>
      </c>
      <c r="CL1224" s="44" t="str">
        <f>IF(COUNTA(Wedstrijden!AC1389:AJ1389)&lt;&gt;0,2,"")</f>
        <v/>
      </c>
      <c r="CM1224" s="44" t="str">
        <f t="shared" si="116"/>
        <v/>
      </c>
      <c r="CN1224" s="44" t="str">
        <f>IF(Wedstrijden!AC1389="x","AA","")</f>
        <v/>
      </c>
      <c r="CO1224" s="44" t="str">
        <f>IF(Wedstrijden!AD1389="x","A","")</f>
        <v/>
      </c>
      <c r="CP1224" s="44" t="str">
        <f>IF(Wedstrijden!AE1389="x","BB","")</f>
        <v/>
      </c>
      <c r="CQ1224" s="44" t="str">
        <f>IF(Wedstrijden!AF1389="x","B","")</f>
        <v/>
      </c>
      <c r="CR1224" s="44" t="str">
        <f>IF(Wedstrijden!AG1389="x","L","")</f>
        <v/>
      </c>
      <c r="CS1224" s="44" t="str">
        <f>IF(Wedstrijden!AH1389="x","M","")</f>
        <v/>
      </c>
      <c r="CT1224" s="44" t="str">
        <f>IF(Wedstrijden!AI1389="x","Z","")</f>
        <v/>
      </c>
      <c r="CU1224" s="44" t="str">
        <f>IF(Wedstrijden!AJ1389="x","ZZ","")</f>
        <v/>
      </c>
      <c r="CV1224" s="44" t="str">
        <f>IF(COUNTA(Wedstrijden!AK1389:AQ1389)&lt;&gt;0,2,"")</f>
        <v/>
      </c>
      <c r="CW1224" s="44" t="str">
        <f t="shared" si="117"/>
        <v/>
      </c>
      <c r="CX1224" s="44" t="str">
        <f>IF(Wedstrijden!AK1389="x","BB","")</f>
        <v/>
      </c>
      <c r="CY1224" s="44" t="str">
        <f>IF(Wedstrijden!AL1389="x","B","")</f>
        <v/>
      </c>
      <c r="CZ1224" s="44" t="str">
        <f>IF(Wedstrijden!AM1389="x","L","")</f>
        <v/>
      </c>
      <c r="DA1224" s="44" t="str">
        <f>IF(Wedstrijden!AN1389="x","M","")</f>
        <v/>
      </c>
      <c r="DB1224" s="44" t="str">
        <f>IF(Wedstrijden!AO1389="x","Z","")</f>
        <v/>
      </c>
      <c r="DC1224" s="44" t="str">
        <f>IF(Wedstrijden!AP1389="x","ZZ","")</f>
        <v/>
      </c>
      <c r="DD1224" s="44" t="str">
        <f>IF(Wedstrijden!AQ1389="x","1.40","")</f>
        <v/>
      </c>
      <c r="DE1224" s="44" t="str">
        <f>IF(COUNTA(Wedstrijden!AR1389:AT1389)&lt;&gt;0,6,"")</f>
        <v/>
      </c>
      <c r="DF1224" s="44" t="str">
        <f t="shared" si="118"/>
        <v/>
      </c>
      <c r="DG1224" s="44" t="str">
        <f>IF(Wedstrijden!AR1389="x","L","")</f>
        <v/>
      </c>
      <c r="DH1224" s="44" t="str">
        <f>IF(Wedstrijden!AS1389="x","M","")</f>
        <v/>
      </c>
      <c r="DI1224" s="44" t="str">
        <f>IF(Wedstrijden!AT1389="x","Z","")</f>
        <v/>
      </c>
      <c r="DJ1224" s="44" t="str">
        <f>IF(COUNTA(Wedstrijden!AU1389:AW1389)&lt;&gt;0,6,"")</f>
        <v/>
      </c>
      <c r="DK1224" s="44" t="str">
        <f t="shared" si="119"/>
        <v/>
      </c>
      <c r="DL1224" s="44" t="str">
        <f>IF(Wedstrijden!AU1389="x","L","")</f>
        <v/>
      </c>
      <c r="DM1224" s="44" t="str">
        <f>IF(Wedstrijden!AV1389="x","M","")</f>
        <v/>
      </c>
      <c r="DN1224" s="44" t="str">
        <f>IF(Wedstrijden!AW1389="x","Z","")</f>
        <v/>
      </c>
    </row>
    <row r="1225" spans="1:118" ht="15">
      <c r="A1225" s="48" t="e">
        <f>Wedstrijden!#REF!</f>
        <v>#REF!</v>
      </c>
      <c r="B1225" s="44" t="str">
        <f>IFERROR(VLOOKUP(Wedstrijden!E1390,Wedstrijdlocaties!$B$2:$E$499,2,FALSE),"")</f>
        <v/>
      </c>
      <c r="C1225" s="44" t="str">
        <f>Wedstrijden!F1390</f>
        <v/>
      </c>
      <c r="D1225" s="44" t="str">
        <f>IFERROR(VLOOKUP(Wedstrijden!G1390,Organisaties!$B$2:$C$501,2,FALSE),"")</f>
        <v/>
      </c>
      <c r="E1225" s="44" t="str">
        <f>IFERROR(VLOOKUP(Wedstrijden!G1390,Organisaties!$B$2:$F$501,5,FALSE),"")</f>
        <v/>
      </c>
      <c r="F1225" s="44" t="str">
        <f>IF(Wedstrijden!BC1390&lt;&gt;"",Wedstrijden!BC1390,"")</f>
        <v/>
      </c>
      <c r="G1225" s="44">
        <f>IF(Wedstrijden!AY1390="Indoor",1,0)</f>
        <v>0</v>
      </c>
      <c r="H1225" s="44">
        <f>Wedstrijden!AZ1390</f>
        <v>0</v>
      </c>
      <c r="I1225" s="44" t="str">
        <f>IF(Wedstrijden!AX1390="Nee",0,IF(Wedstrijden!AX1390="Ja",1,""))</f>
        <v/>
      </c>
      <c r="J1225" s="44" t="str">
        <f>IF(Wedstrijden!BA1390&lt;&gt;"",Wedstrijden!BA1390,"")</f>
        <v/>
      </c>
      <c r="W1225" s="45"/>
      <c r="AE1225" s="45"/>
      <c r="AN1225" s="45"/>
      <c r="AU1225" s="45"/>
      <c r="BA1225" s="45"/>
      <c r="BE1225" s="45"/>
      <c r="BJ1225" s="44" t="str">
        <f>IF(COUNTA(Wedstrijden!I1390:S1390)&lt;&gt;0,1,"")</f>
        <v/>
      </c>
      <c r="BK1225" s="44" t="str">
        <f t="shared" si="114"/>
        <v/>
      </c>
      <c r="BL1225" s="44" t="str">
        <f>IF(Wedstrijden!I1390="x","AA","")</f>
        <v/>
      </c>
      <c r="BM1225" s="44" t="str">
        <f>IF(Wedstrijden!J1390="x","A","")</f>
        <v/>
      </c>
      <c r="BN1225" s="44" t="str">
        <f>IF(Wedstrijden!K1390="x","B1","")</f>
        <v/>
      </c>
      <c r="BO1225" s="44" t="str">
        <f>IF(Wedstrijden!L1390="x","BB","")</f>
        <v/>
      </c>
      <c r="BP1225" s="44" t="str">
        <f>IF(Wedstrijden!M1390="x","B","")</f>
        <v/>
      </c>
      <c r="BQ1225" s="44" t="str">
        <f>IF(Wedstrijden!N1390="x","L1","")</f>
        <v/>
      </c>
      <c r="BR1225" s="44" t="str">
        <f>IF(Wedstrijden!O1390="x","L2","")</f>
        <v/>
      </c>
      <c r="BS1225" s="44" t="str">
        <f>IF(Wedstrijden!P1390="x","M1","")</f>
        <v/>
      </c>
      <c r="BT1225" s="44" t="str">
        <f>IF(Wedstrijden!Q1390="x","M2","")</f>
        <v/>
      </c>
      <c r="BU1225" s="44" t="str">
        <f>IF(Wedstrijden!R1390="x","Z1","")</f>
        <v/>
      </c>
      <c r="BV1225" s="44" t="str">
        <f>IF(Wedstrijden!S1390="x","Z2","")</f>
        <v/>
      </c>
      <c r="BW1225" s="44" t="str">
        <f>IF(COUNTA(Wedstrijden!T1390:AB1390)&lt;&gt;0,1,"")</f>
        <v/>
      </c>
      <c r="BX1225" s="44" t="str">
        <f t="shared" si="115"/>
        <v/>
      </c>
      <c r="BY1225" s="44" t="str">
        <f>IF(Wedstrijden!T1390="x","BB","")</f>
        <v/>
      </c>
      <c r="BZ1225" s="44" t="str">
        <f>IF(Wedstrijden!U1390="x","B","")</f>
        <v/>
      </c>
      <c r="CA1225" s="44" t="str">
        <f>IF(Wedstrijden!V1390="x","L1","")</f>
        <v/>
      </c>
      <c r="CB1225" s="44" t="str">
        <f>IF(Wedstrijden!W1390="x","L2","")</f>
        <v/>
      </c>
      <c r="CC1225" s="44" t="str">
        <f>IF(Wedstrijden!X1390="x","M1","")</f>
        <v/>
      </c>
      <c r="CD1225" s="44" t="str">
        <f>IF(Wedstrijden!Y1390="x","M2","")</f>
        <v/>
      </c>
      <c r="CE1225" s="44" t="str">
        <f>IF(Wedstrijden!Z1390="x","Z1","")</f>
        <v/>
      </c>
      <c r="CF1225" s="44" t="str">
        <f>IF(Wedstrijden!AA1390="x","Z2","")</f>
        <v/>
      </c>
      <c r="CG1225" s="44" t="str">
        <f>IF(Wedstrijden!AB1390="x","ZZL","")</f>
        <v/>
      </c>
      <c r="CL1225" s="44" t="str">
        <f>IF(COUNTA(Wedstrijden!AC1390:AJ1390)&lt;&gt;0,2,"")</f>
        <v/>
      </c>
      <c r="CM1225" s="44" t="str">
        <f t="shared" si="116"/>
        <v/>
      </c>
      <c r="CN1225" s="44" t="str">
        <f>IF(Wedstrijden!AC1390="x","AA","")</f>
        <v/>
      </c>
      <c r="CO1225" s="44" t="str">
        <f>IF(Wedstrijden!AD1390="x","A","")</f>
        <v/>
      </c>
      <c r="CP1225" s="44" t="str">
        <f>IF(Wedstrijden!AE1390="x","BB","")</f>
        <v/>
      </c>
      <c r="CQ1225" s="44" t="str">
        <f>IF(Wedstrijden!AF1390="x","B","")</f>
        <v/>
      </c>
      <c r="CR1225" s="44" t="str">
        <f>IF(Wedstrijden!AG1390="x","L","")</f>
        <v/>
      </c>
      <c r="CS1225" s="44" t="str">
        <f>IF(Wedstrijden!AH1390="x","M","")</f>
        <v/>
      </c>
      <c r="CT1225" s="44" t="str">
        <f>IF(Wedstrijden!AI1390="x","Z","")</f>
        <v/>
      </c>
      <c r="CU1225" s="44" t="str">
        <f>IF(Wedstrijden!AJ1390="x","ZZ","")</f>
        <v/>
      </c>
      <c r="CV1225" s="44" t="str">
        <f>IF(COUNTA(Wedstrijden!AK1390:AQ1390)&lt;&gt;0,2,"")</f>
        <v/>
      </c>
      <c r="CW1225" s="44" t="str">
        <f t="shared" si="117"/>
        <v/>
      </c>
      <c r="CX1225" s="44" t="str">
        <f>IF(Wedstrijden!AK1390="x","BB","")</f>
        <v/>
      </c>
      <c r="CY1225" s="44" t="str">
        <f>IF(Wedstrijden!AL1390="x","B","")</f>
        <v/>
      </c>
      <c r="CZ1225" s="44" t="str">
        <f>IF(Wedstrijden!AM1390="x","L","")</f>
        <v/>
      </c>
      <c r="DA1225" s="44" t="str">
        <f>IF(Wedstrijden!AN1390="x","M","")</f>
        <v/>
      </c>
      <c r="DB1225" s="44" t="str">
        <f>IF(Wedstrijden!AO1390="x","Z","")</f>
        <v/>
      </c>
      <c r="DC1225" s="44" t="str">
        <f>IF(Wedstrijden!AP1390="x","ZZ","")</f>
        <v/>
      </c>
      <c r="DD1225" s="44" t="str">
        <f>IF(Wedstrijden!AQ1390="x","1.40","")</f>
        <v/>
      </c>
      <c r="DE1225" s="44" t="str">
        <f>IF(COUNTA(Wedstrijden!AR1390:AT1390)&lt;&gt;0,6,"")</f>
        <v/>
      </c>
      <c r="DF1225" s="44" t="str">
        <f t="shared" si="118"/>
        <v/>
      </c>
      <c r="DG1225" s="44" t="str">
        <f>IF(Wedstrijden!AR1390="x","L","")</f>
        <v/>
      </c>
      <c r="DH1225" s="44" t="str">
        <f>IF(Wedstrijden!AS1390="x","M","")</f>
        <v/>
      </c>
      <c r="DI1225" s="44" t="str">
        <f>IF(Wedstrijden!AT1390="x","Z","")</f>
        <v/>
      </c>
      <c r="DJ1225" s="44" t="str">
        <f>IF(COUNTA(Wedstrijden!AU1390:AW1390)&lt;&gt;0,6,"")</f>
        <v/>
      </c>
      <c r="DK1225" s="44" t="str">
        <f t="shared" si="119"/>
        <v/>
      </c>
      <c r="DL1225" s="44" t="str">
        <f>IF(Wedstrijden!AU1390="x","L","")</f>
        <v/>
      </c>
      <c r="DM1225" s="44" t="str">
        <f>IF(Wedstrijden!AV1390="x","M","")</f>
        <v/>
      </c>
      <c r="DN1225" s="44" t="str">
        <f>IF(Wedstrijden!AW1390="x","Z","")</f>
        <v/>
      </c>
    </row>
    <row r="1226" spans="1:118" ht="15">
      <c r="A1226" s="48" t="e">
        <f>Wedstrijden!#REF!</f>
        <v>#REF!</v>
      </c>
      <c r="B1226" s="44" t="str">
        <f>IFERROR(VLOOKUP(Wedstrijden!E1391,Wedstrijdlocaties!$B$2:$E$499,2,FALSE),"")</f>
        <v/>
      </c>
      <c r="C1226" s="44" t="str">
        <f>Wedstrijden!F1391</f>
        <v/>
      </c>
      <c r="D1226" s="44" t="str">
        <f>IFERROR(VLOOKUP(Wedstrijden!G1391,Organisaties!$B$2:$C$501,2,FALSE),"")</f>
        <v/>
      </c>
      <c r="E1226" s="44" t="str">
        <f>IFERROR(VLOOKUP(Wedstrijden!G1391,Organisaties!$B$2:$F$501,5,FALSE),"")</f>
        <v/>
      </c>
      <c r="F1226" s="44" t="str">
        <f>IF(Wedstrijden!BC1391&lt;&gt;"",Wedstrijden!BC1391,"")</f>
        <v/>
      </c>
      <c r="G1226" s="44">
        <f>IF(Wedstrijden!AY1391="Indoor",1,0)</f>
        <v>0</v>
      </c>
      <c r="H1226" s="44">
        <f>Wedstrijden!AZ1391</f>
        <v>0</v>
      </c>
      <c r="I1226" s="44" t="str">
        <f>IF(Wedstrijden!AX1391="Nee",0,IF(Wedstrijden!AX1391="Ja",1,""))</f>
        <v/>
      </c>
      <c r="J1226" s="44" t="str">
        <f>IF(Wedstrijden!BA1391&lt;&gt;"",Wedstrijden!BA1391,"")</f>
        <v/>
      </c>
      <c r="W1226" s="45"/>
      <c r="AE1226" s="45"/>
      <c r="AN1226" s="45"/>
      <c r="AU1226" s="45"/>
      <c r="BA1226" s="45"/>
      <c r="BE1226" s="45"/>
      <c r="BJ1226" s="44" t="str">
        <f>IF(COUNTA(Wedstrijden!I1391:S1391)&lt;&gt;0,1,"")</f>
        <v/>
      </c>
      <c r="BK1226" s="44" t="str">
        <f t="shared" si="114"/>
        <v/>
      </c>
      <c r="BL1226" s="44" t="str">
        <f>IF(Wedstrijden!I1391="x","AA","")</f>
        <v/>
      </c>
      <c r="BM1226" s="44" t="str">
        <f>IF(Wedstrijden!J1391="x","A","")</f>
        <v/>
      </c>
      <c r="BN1226" s="44" t="str">
        <f>IF(Wedstrijden!K1391="x","B1","")</f>
        <v/>
      </c>
      <c r="BO1226" s="44" t="str">
        <f>IF(Wedstrijden!L1391="x","BB","")</f>
        <v/>
      </c>
      <c r="BP1226" s="44" t="str">
        <f>IF(Wedstrijden!M1391="x","B","")</f>
        <v/>
      </c>
      <c r="BQ1226" s="44" t="str">
        <f>IF(Wedstrijden!N1391="x","L1","")</f>
        <v/>
      </c>
      <c r="BR1226" s="44" t="str">
        <f>IF(Wedstrijden!O1391="x","L2","")</f>
        <v/>
      </c>
      <c r="BS1226" s="44" t="str">
        <f>IF(Wedstrijden!P1391="x","M1","")</f>
        <v/>
      </c>
      <c r="BT1226" s="44" t="str">
        <f>IF(Wedstrijden!Q1391="x","M2","")</f>
        <v/>
      </c>
      <c r="BU1226" s="44" t="str">
        <f>IF(Wedstrijden!R1391="x","Z1","")</f>
        <v/>
      </c>
      <c r="BV1226" s="44" t="str">
        <f>IF(Wedstrijden!S1391="x","Z2","")</f>
        <v/>
      </c>
      <c r="BW1226" s="44" t="str">
        <f>IF(COUNTA(Wedstrijden!T1391:AB1391)&lt;&gt;0,1,"")</f>
        <v/>
      </c>
      <c r="BX1226" s="44" t="str">
        <f t="shared" si="115"/>
        <v/>
      </c>
      <c r="BY1226" s="44" t="str">
        <f>IF(Wedstrijden!T1391="x","BB","")</f>
        <v/>
      </c>
      <c r="BZ1226" s="44" t="str">
        <f>IF(Wedstrijden!U1391="x","B","")</f>
        <v/>
      </c>
      <c r="CA1226" s="44" t="str">
        <f>IF(Wedstrijden!V1391="x","L1","")</f>
        <v/>
      </c>
      <c r="CB1226" s="44" t="str">
        <f>IF(Wedstrijden!W1391="x","L2","")</f>
        <v/>
      </c>
      <c r="CC1226" s="44" t="str">
        <f>IF(Wedstrijden!X1391="x","M1","")</f>
        <v/>
      </c>
      <c r="CD1226" s="44" t="str">
        <f>IF(Wedstrijden!Y1391="x","M2","")</f>
        <v/>
      </c>
      <c r="CE1226" s="44" t="str">
        <f>IF(Wedstrijden!Z1391="x","Z1","")</f>
        <v/>
      </c>
      <c r="CF1226" s="44" t="str">
        <f>IF(Wedstrijden!AA1391="x","Z2","")</f>
        <v/>
      </c>
      <c r="CG1226" s="44" t="str">
        <f>IF(Wedstrijden!AB1391="x","ZZL","")</f>
        <v/>
      </c>
      <c r="CL1226" s="44" t="str">
        <f>IF(COUNTA(Wedstrijden!AC1391:AJ1391)&lt;&gt;0,2,"")</f>
        <v/>
      </c>
      <c r="CM1226" s="44" t="str">
        <f t="shared" si="116"/>
        <v/>
      </c>
      <c r="CN1226" s="44" t="str">
        <f>IF(Wedstrijden!AC1391="x","AA","")</f>
        <v/>
      </c>
      <c r="CO1226" s="44" t="str">
        <f>IF(Wedstrijden!AD1391="x","A","")</f>
        <v/>
      </c>
      <c r="CP1226" s="44" t="str">
        <f>IF(Wedstrijden!AE1391="x","BB","")</f>
        <v/>
      </c>
      <c r="CQ1226" s="44" t="str">
        <f>IF(Wedstrijden!AF1391="x","B","")</f>
        <v/>
      </c>
      <c r="CR1226" s="44" t="str">
        <f>IF(Wedstrijden!AG1391="x","L","")</f>
        <v/>
      </c>
      <c r="CS1226" s="44" t="str">
        <f>IF(Wedstrijden!AH1391="x","M","")</f>
        <v/>
      </c>
      <c r="CT1226" s="44" t="str">
        <f>IF(Wedstrijden!AI1391="x","Z","")</f>
        <v/>
      </c>
      <c r="CU1226" s="44" t="str">
        <f>IF(Wedstrijden!AJ1391="x","ZZ","")</f>
        <v/>
      </c>
      <c r="CV1226" s="44" t="str">
        <f>IF(COUNTA(Wedstrijden!AK1391:AQ1391)&lt;&gt;0,2,"")</f>
        <v/>
      </c>
      <c r="CW1226" s="44" t="str">
        <f t="shared" si="117"/>
        <v/>
      </c>
      <c r="CX1226" s="44" t="str">
        <f>IF(Wedstrijden!AK1391="x","BB","")</f>
        <v/>
      </c>
      <c r="CY1226" s="44" t="str">
        <f>IF(Wedstrijden!AL1391="x","B","")</f>
        <v/>
      </c>
      <c r="CZ1226" s="44" t="str">
        <f>IF(Wedstrijden!AM1391="x","L","")</f>
        <v/>
      </c>
      <c r="DA1226" s="44" t="str">
        <f>IF(Wedstrijden!AN1391="x","M","")</f>
        <v/>
      </c>
      <c r="DB1226" s="44" t="str">
        <f>IF(Wedstrijden!AO1391="x","Z","")</f>
        <v/>
      </c>
      <c r="DC1226" s="44" t="str">
        <f>IF(Wedstrijden!AP1391="x","ZZ","")</f>
        <v/>
      </c>
      <c r="DD1226" s="44" t="str">
        <f>IF(Wedstrijden!AQ1391="x","1.40","")</f>
        <v/>
      </c>
      <c r="DE1226" s="44" t="str">
        <f>IF(COUNTA(Wedstrijden!AR1391:AT1391)&lt;&gt;0,6,"")</f>
        <v/>
      </c>
      <c r="DF1226" s="44" t="str">
        <f t="shared" si="118"/>
        <v/>
      </c>
      <c r="DG1226" s="44" t="str">
        <f>IF(Wedstrijden!AR1391="x","L","")</f>
        <v/>
      </c>
      <c r="DH1226" s="44" t="str">
        <f>IF(Wedstrijden!AS1391="x","M","")</f>
        <v/>
      </c>
      <c r="DI1226" s="44" t="str">
        <f>IF(Wedstrijden!AT1391="x","Z","")</f>
        <v/>
      </c>
      <c r="DJ1226" s="44" t="str">
        <f>IF(COUNTA(Wedstrijden!AU1391:AW1391)&lt;&gt;0,6,"")</f>
        <v/>
      </c>
      <c r="DK1226" s="44" t="str">
        <f t="shared" si="119"/>
        <v/>
      </c>
      <c r="DL1226" s="44" t="str">
        <f>IF(Wedstrijden!AU1391="x","L","")</f>
        <v/>
      </c>
      <c r="DM1226" s="44" t="str">
        <f>IF(Wedstrijden!AV1391="x","M","")</f>
        <v/>
      </c>
      <c r="DN1226" s="44" t="str">
        <f>IF(Wedstrijden!AW1391="x","Z","")</f>
        <v/>
      </c>
    </row>
    <row r="1227" spans="1:118" ht="15">
      <c r="A1227" s="48" t="e">
        <f>Wedstrijden!#REF!</f>
        <v>#REF!</v>
      </c>
      <c r="B1227" s="44" t="str">
        <f>IFERROR(VLOOKUP(Wedstrijden!E1392,Wedstrijdlocaties!$B$2:$E$499,2,FALSE),"")</f>
        <v/>
      </c>
      <c r="C1227" s="44" t="str">
        <f>Wedstrijden!F1392</f>
        <v/>
      </c>
      <c r="D1227" s="44" t="str">
        <f>IFERROR(VLOOKUP(Wedstrijden!G1392,Organisaties!$B$2:$C$501,2,FALSE),"")</f>
        <v/>
      </c>
      <c r="E1227" s="44" t="str">
        <f>IFERROR(VLOOKUP(Wedstrijden!G1392,Organisaties!$B$2:$F$501,5,FALSE),"")</f>
        <v/>
      </c>
      <c r="F1227" s="44" t="str">
        <f>IF(Wedstrijden!BC1392&lt;&gt;"",Wedstrijden!BC1392,"")</f>
        <v/>
      </c>
      <c r="G1227" s="44">
        <f>IF(Wedstrijden!AY1392="Indoor",1,0)</f>
        <v>0</v>
      </c>
      <c r="H1227" s="44">
        <f>Wedstrijden!AZ1392</f>
        <v>0</v>
      </c>
      <c r="I1227" s="44" t="str">
        <f>IF(Wedstrijden!AX1392="Nee",0,IF(Wedstrijden!AX1392="Ja",1,""))</f>
        <v/>
      </c>
      <c r="J1227" s="44" t="str">
        <f>IF(Wedstrijden!BA1392&lt;&gt;"",Wedstrijden!BA1392,"")</f>
        <v/>
      </c>
      <c r="W1227" s="45"/>
      <c r="AE1227" s="45"/>
      <c r="AN1227" s="45"/>
      <c r="AU1227" s="45"/>
      <c r="BA1227" s="45"/>
      <c r="BE1227" s="45"/>
      <c r="BJ1227" s="44" t="str">
        <f>IF(COUNTA(Wedstrijden!I1392:S1392)&lt;&gt;0,1,"")</f>
        <v/>
      </c>
      <c r="BK1227" s="44" t="str">
        <f t="shared" si="114"/>
        <v/>
      </c>
      <c r="BL1227" s="44" t="str">
        <f>IF(Wedstrijden!I1392="x","AA","")</f>
        <v/>
      </c>
      <c r="BM1227" s="44" t="str">
        <f>IF(Wedstrijden!J1392="x","A","")</f>
        <v/>
      </c>
      <c r="BN1227" s="44" t="str">
        <f>IF(Wedstrijden!K1392="x","B1","")</f>
        <v/>
      </c>
      <c r="BO1227" s="44" t="str">
        <f>IF(Wedstrijden!L1392="x","BB","")</f>
        <v/>
      </c>
      <c r="BP1227" s="44" t="str">
        <f>IF(Wedstrijden!M1392="x","B","")</f>
        <v/>
      </c>
      <c r="BQ1227" s="44" t="str">
        <f>IF(Wedstrijden!N1392="x","L1","")</f>
        <v/>
      </c>
      <c r="BR1227" s="44" t="str">
        <f>IF(Wedstrijden!O1392="x","L2","")</f>
        <v/>
      </c>
      <c r="BS1227" s="44" t="str">
        <f>IF(Wedstrijden!P1392="x","M1","")</f>
        <v/>
      </c>
      <c r="BT1227" s="44" t="str">
        <f>IF(Wedstrijden!Q1392="x","M2","")</f>
        <v/>
      </c>
      <c r="BU1227" s="44" t="str">
        <f>IF(Wedstrijden!R1392="x","Z1","")</f>
        <v/>
      </c>
      <c r="BV1227" s="44" t="str">
        <f>IF(Wedstrijden!S1392="x","Z2","")</f>
        <v/>
      </c>
      <c r="BW1227" s="44" t="str">
        <f>IF(COUNTA(Wedstrijden!T1392:AB1392)&lt;&gt;0,1,"")</f>
        <v/>
      </c>
      <c r="BX1227" s="44" t="str">
        <f t="shared" si="115"/>
        <v/>
      </c>
      <c r="BY1227" s="44" t="str">
        <f>IF(Wedstrijden!T1392="x","BB","")</f>
        <v/>
      </c>
      <c r="BZ1227" s="44" t="str">
        <f>IF(Wedstrijden!U1392="x","B","")</f>
        <v/>
      </c>
      <c r="CA1227" s="44" t="str">
        <f>IF(Wedstrijden!V1392="x","L1","")</f>
        <v/>
      </c>
      <c r="CB1227" s="44" t="str">
        <f>IF(Wedstrijden!W1392="x","L2","")</f>
        <v/>
      </c>
      <c r="CC1227" s="44" t="str">
        <f>IF(Wedstrijden!X1392="x","M1","")</f>
        <v/>
      </c>
      <c r="CD1227" s="44" t="str">
        <f>IF(Wedstrijden!Y1392="x","M2","")</f>
        <v/>
      </c>
      <c r="CE1227" s="44" t="str">
        <f>IF(Wedstrijden!Z1392="x","Z1","")</f>
        <v/>
      </c>
      <c r="CF1227" s="44" t="str">
        <f>IF(Wedstrijden!AA1392="x","Z2","")</f>
        <v/>
      </c>
      <c r="CG1227" s="44" t="str">
        <f>IF(Wedstrijden!AB1392="x","ZZL","")</f>
        <v/>
      </c>
      <c r="CL1227" s="44" t="str">
        <f>IF(COUNTA(Wedstrijden!AC1392:AJ1392)&lt;&gt;0,2,"")</f>
        <v/>
      </c>
      <c r="CM1227" s="44" t="str">
        <f t="shared" si="116"/>
        <v/>
      </c>
      <c r="CN1227" s="44" t="str">
        <f>IF(Wedstrijden!AC1392="x","AA","")</f>
        <v/>
      </c>
      <c r="CO1227" s="44" t="str">
        <f>IF(Wedstrijden!AD1392="x","A","")</f>
        <v/>
      </c>
      <c r="CP1227" s="44" t="str">
        <f>IF(Wedstrijden!AE1392="x","BB","")</f>
        <v/>
      </c>
      <c r="CQ1227" s="44" t="str">
        <f>IF(Wedstrijden!AF1392="x","B","")</f>
        <v/>
      </c>
      <c r="CR1227" s="44" t="str">
        <f>IF(Wedstrijden!AG1392="x","L","")</f>
        <v/>
      </c>
      <c r="CS1227" s="44" t="str">
        <f>IF(Wedstrijden!AH1392="x","M","")</f>
        <v/>
      </c>
      <c r="CT1227" s="44" t="str">
        <f>IF(Wedstrijden!AI1392="x","Z","")</f>
        <v/>
      </c>
      <c r="CU1227" s="44" t="str">
        <f>IF(Wedstrijden!AJ1392="x","ZZ","")</f>
        <v/>
      </c>
      <c r="CV1227" s="44" t="str">
        <f>IF(COUNTA(Wedstrijden!AK1392:AQ1392)&lt;&gt;0,2,"")</f>
        <v/>
      </c>
      <c r="CW1227" s="44" t="str">
        <f t="shared" si="117"/>
        <v/>
      </c>
      <c r="CX1227" s="44" t="str">
        <f>IF(Wedstrijden!AK1392="x","BB","")</f>
        <v/>
      </c>
      <c r="CY1227" s="44" t="str">
        <f>IF(Wedstrijden!AL1392="x","B","")</f>
        <v/>
      </c>
      <c r="CZ1227" s="44" t="str">
        <f>IF(Wedstrijden!AM1392="x","L","")</f>
        <v/>
      </c>
      <c r="DA1227" s="44" t="str">
        <f>IF(Wedstrijden!AN1392="x","M","")</f>
        <v/>
      </c>
      <c r="DB1227" s="44" t="str">
        <f>IF(Wedstrijden!AO1392="x","Z","")</f>
        <v/>
      </c>
      <c r="DC1227" s="44" t="str">
        <f>IF(Wedstrijden!AP1392="x","ZZ","")</f>
        <v/>
      </c>
      <c r="DD1227" s="44" t="str">
        <f>IF(Wedstrijden!AQ1392="x","1.40","")</f>
        <v/>
      </c>
      <c r="DE1227" s="44" t="str">
        <f>IF(COUNTA(Wedstrijden!AR1392:AT1392)&lt;&gt;0,6,"")</f>
        <v/>
      </c>
      <c r="DF1227" s="44" t="str">
        <f t="shared" si="118"/>
        <v/>
      </c>
      <c r="DG1227" s="44" t="str">
        <f>IF(Wedstrijden!AR1392="x","L","")</f>
        <v/>
      </c>
      <c r="DH1227" s="44" t="str">
        <f>IF(Wedstrijden!AS1392="x","M","")</f>
        <v/>
      </c>
      <c r="DI1227" s="44" t="str">
        <f>IF(Wedstrijden!AT1392="x","Z","")</f>
        <v/>
      </c>
      <c r="DJ1227" s="44" t="str">
        <f>IF(COUNTA(Wedstrijden!AU1392:AW1392)&lt;&gt;0,6,"")</f>
        <v/>
      </c>
      <c r="DK1227" s="44" t="str">
        <f t="shared" si="119"/>
        <v/>
      </c>
      <c r="DL1227" s="44" t="str">
        <f>IF(Wedstrijden!AU1392="x","L","")</f>
        <v/>
      </c>
      <c r="DM1227" s="44" t="str">
        <f>IF(Wedstrijden!AV1392="x","M","")</f>
        <v/>
      </c>
      <c r="DN1227" s="44" t="str">
        <f>IF(Wedstrijden!AW1392="x","Z","")</f>
        <v/>
      </c>
    </row>
    <row r="1228" spans="1:118" ht="15">
      <c r="A1228" s="48" t="e">
        <f>Wedstrijden!#REF!</f>
        <v>#REF!</v>
      </c>
      <c r="B1228" s="44" t="str">
        <f>IFERROR(VLOOKUP(Wedstrijden!E1393,Wedstrijdlocaties!$B$2:$E$499,2,FALSE),"")</f>
        <v/>
      </c>
      <c r="C1228" s="44" t="str">
        <f>Wedstrijden!F1393</f>
        <v/>
      </c>
      <c r="D1228" s="44" t="str">
        <f>IFERROR(VLOOKUP(Wedstrijden!G1393,Organisaties!$B$2:$C$501,2,FALSE),"")</f>
        <v/>
      </c>
      <c r="E1228" s="44" t="str">
        <f>IFERROR(VLOOKUP(Wedstrijden!G1393,Organisaties!$B$2:$F$501,5,FALSE),"")</f>
        <v/>
      </c>
      <c r="F1228" s="44" t="str">
        <f>IF(Wedstrijden!BC1393&lt;&gt;"",Wedstrijden!BC1393,"")</f>
        <v/>
      </c>
      <c r="G1228" s="44">
        <f>IF(Wedstrijden!AY1393="Indoor",1,0)</f>
        <v>0</v>
      </c>
      <c r="H1228" s="44">
        <f>Wedstrijden!AZ1393</f>
        <v>0</v>
      </c>
      <c r="I1228" s="44" t="str">
        <f>IF(Wedstrijden!AX1393="Nee",0,IF(Wedstrijden!AX1393="Ja",1,""))</f>
        <v/>
      </c>
      <c r="J1228" s="44" t="str">
        <f>IF(Wedstrijden!BA1393&lt;&gt;"",Wedstrijden!BA1393,"")</f>
        <v/>
      </c>
      <c r="W1228" s="45"/>
      <c r="AE1228" s="45"/>
      <c r="AN1228" s="45"/>
      <c r="AU1228" s="45"/>
      <c r="BA1228" s="45"/>
      <c r="BE1228" s="45"/>
      <c r="BJ1228" s="44" t="str">
        <f>IF(COUNTA(Wedstrijden!I1393:S1393)&lt;&gt;0,1,"")</f>
        <v/>
      </c>
      <c r="BK1228" s="44" t="str">
        <f t="shared" si="114"/>
        <v/>
      </c>
      <c r="BL1228" s="44" t="str">
        <f>IF(Wedstrijden!I1393="x","AA","")</f>
        <v/>
      </c>
      <c r="BM1228" s="44" t="str">
        <f>IF(Wedstrijden!J1393="x","A","")</f>
        <v/>
      </c>
      <c r="BN1228" s="44" t="str">
        <f>IF(Wedstrijden!K1393="x","B1","")</f>
        <v/>
      </c>
      <c r="BO1228" s="44" t="str">
        <f>IF(Wedstrijden!L1393="x","BB","")</f>
        <v/>
      </c>
      <c r="BP1228" s="44" t="str">
        <f>IF(Wedstrijden!M1393="x","B","")</f>
        <v/>
      </c>
      <c r="BQ1228" s="44" t="str">
        <f>IF(Wedstrijden!N1393="x","L1","")</f>
        <v/>
      </c>
      <c r="BR1228" s="44" t="str">
        <f>IF(Wedstrijden!O1393="x","L2","")</f>
        <v/>
      </c>
      <c r="BS1228" s="44" t="str">
        <f>IF(Wedstrijden!P1393="x","M1","")</f>
        <v/>
      </c>
      <c r="BT1228" s="44" t="str">
        <f>IF(Wedstrijden!Q1393="x","M2","")</f>
        <v/>
      </c>
      <c r="BU1228" s="44" t="str">
        <f>IF(Wedstrijden!R1393="x","Z1","")</f>
        <v/>
      </c>
      <c r="BV1228" s="44" t="str">
        <f>IF(Wedstrijden!S1393="x","Z2","")</f>
        <v/>
      </c>
      <c r="BW1228" s="44" t="str">
        <f>IF(COUNTA(Wedstrijden!T1393:AB1393)&lt;&gt;0,1,"")</f>
        <v/>
      </c>
      <c r="BX1228" s="44" t="str">
        <f t="shared" si="115"/>
        <v/>
      </c>
      <c r="BY1228" s="44" t="str">
        <f>IF(Wedstrijden!T1393="x","BB","")</f>
        <v/>
      </c>
      <c r="BZ1228" s="44" t="str">
        <f>IF(Wedstrijden!U1393="x","B","")</f>
        <v/>
      </c>
      <c r="CA1228" s="44" t="str">
        <f>IF(Wedstrijden!V1393="x","L1","")</f>
        <v/>
      </c>
      <c r="CB1228" s="44" t="str">
        <f>IF(Wedstrijden!W1393="x","L2","")</f>
        <v/>
      </c>
      <c r="CC1228" s="44" t="str">
        <f>IF(Wedstrijden!X1393="x","M1","")</f>
        <v/>
      </c>
      <c r="CD1228" s="44" t="str">
        <f>IF(Wedstrijden!Y1393="x","M2","")</f>
        <v/>
      </c>
      <c r="CE1228" s="44" t="str">
        <f>IF(Wedstrijden!Z1393="x","Z1","")</f>
        <v/>
      </c>
      <c r="CF1228" s="44" t="str">
        <f>IF(Wedstrijden!AA1393="x","Z2","")</f>
        <v/>
      </c>
      <c r="CG1228" s="44" t="str">
        <f>IF(Wedstrijden!AB1393="x","ZZL","")</f>
        <v/>
      </c>
      <c r="CL1228" s="44" t="str">
        <f>IF(COUNTA(Wedstrijden!AC1393:AJ1393)&lt;&gt;0,2,"")</f>
        <v/>
      </c>
      <c r="CM1228" s="44" t="str">
        <f t="shared" si="116"/>
        <v/>
      </c>
      <c r="CN1228" s="44" t="str">
        <f>IF(Wedstrijden!AC1393="x","AA","")</f>
        <v/>
      </c>
      <c r="CO1228" s="44" t="str">
        <f>IF(Wedstrijden!AD1393="x","A","")</f>
        <v/>
      </c>
      <c r="CP1228" s="44" t="str">
        <f>IF(Wedstrijden!AE1393="x","BB","")</f>
        <v/>
      </c>
      <c r="CQ1228" s="44" t="str">
        <f>IF(Wedstrijden!AF1393="x","B","")</f>
        <v/>
      </c>
      <c r="CR1228" s="44" t="str">
        <f>IF(Wedstrijden!AG1393="x","L","")</f>
        <v/>
      </c>
      <c r="CS1228" s="44" t="str">
        <f>IF(Wedstrijden!AH1393="x","M","")</f>
        <v/>
      </c>
      <c r="CT1228" s="44" t="str">
        <f>IF(Wedstrijden!AI1393="x","Z","")</f>
        <v/>
      </c>
      <c r="CU1228" s="44" t="str">
        <f>IF(Wedstrijden!AJ1393="x","ZZ","")</f>
        <v/>
      </c>
      <c r="CV1228" s="44" t="str">
        <f>IF(COUNTA(Wedstrijden!AK1393:AQ1393)&lt;&gt;0,2,"")</f>
        <v/>
      </c>
      <c r="CW1228" s="44" t="str">
        <f t="shared" si="117"/>
        <v/>
      </c>
      <c r="CX1228" s="44" t="str">
        <f>IF(Wedstrijden!AK1393="x","BB","")</f>
        <v/>
      </c>
      <c r="CY1228" s="44" t="str">
        <f>IF(Wedstrijden!AL1393="x","B","")</f>
        <v/>
      </c>
      <c r="CZ1228" s="44" t="str">
        <f>IF(Wedstrijden!AM1393="x","L","")</f>
        <v/>
      </c>
      <c r="DA1228" s="44" t="str">
        <f>IF(Wedstrijden!AN1393="x","M","")</f>
        <v/>
      </c>
      <c r="DB1228" s="44" t="str">
        <f>IF(Wedstrijden!AO1393="x","Z","")</f>
        <v/>
      </c>
      <c r="DC1228" s="44" t="str">
        <f>IF(Wedstrijden!AP1393="x","ZZ","")</f>
        <v/>
      </c>
      <c r="DD1228" s="44" t="str">
        <f>IF(Wedstrijden!AQ1393="x","1.40","")</f>
        <v/>
      </c>
      <c r="DE1228" s="44" t="str">
        <f>IF(COUNTA(Wedstrijden!AR1393:AT1393)&lt;&gt;0,6,"")</f>
        <v/>
      </c>
      <c r="DF1228" s="44" t="str">
        <f t="shared" si="118"/>
        <v/>
      </c>
      <c r="DG1228" s="44" t="str">
        <f>IF(Wedstrijden!AR1393="x","L","")</f>
        <v/>
      </c>
      <c r="DH1228" s="44" t="str">
        <f>IF(Wedstrijden!AS1393="x","M","")</f>
        <v/>
      </c>
      <c r="DI1228" s="44" t="str">
        <f>IF(Wedstrijden!AT1393="x","Z","")</f>
        <v/>
      </c>
      <c r="DJ1228" s="44" t="str">
        <f>IF(COUNTA(Wedstrijden!AU1393:AW1393)&lt;&gt;0,6,"")</f>
        <v/>
      </c>
      <c r="DK1228" s="44" t="str">
        <f t="shared" si="119"/>
        <v/>
      </c>
      <c r="DL1228" s="44" t="str">
        <f>IF(Wedstrijden!AU1393="x","L","")</f>
        <v/>
      </c>
      <c r="DM1228" s="44" t="str">
        <f>IF(Wedstrijden!AV1393="x","M","")</f>
        <v/>
      </c>
      <c r="DN1228" s="44" t="str">
        <f>IF(Wedstrijden!AW1393="x","Z","")</f>
        <v/>
      </c>
    </row>
    <row r="1229" spans="1:118" ht="15">
      <c r="A1229" s="48" t="e">
        <f>Wedstrijden!#REF!</f>
        <v>#REF!</v>
      </c>
      <c r="B1229" s="44" t="str">
        <f>IFERROR(VLOOKUP(Wedstrijden!E1394,Wedstrijdlocaties!$B$2:$E$499,2,FALSE),"")</f>
        <v/>
      </c>
      <c r="C1229" s="44" t="str">
        <f>Wedstrijden!F1394</f>
        <v/>
      </c>
      <c r="D1229" s="44" t="str">
        <f>IFERROR(VLOOKUP(Wedstrijden!G1394,Organisaties!$B$2:$C$501,2,FALSE),"")</f>
        <v/>
      </c>
      <c r="E1229" s="44" t="str">
        <f>IFERROR(VLOOKUP(Wedstrijden!G1394,Organisaties!$B$2:$F$501,5,FALSE),"")</f>
        <v/>
      </c>
      <c r="F1229" s="44" t="str">
        <f>IF(Wedstrijden!BC1394&lt;&gt;"",Wedstrijden!BC1394,"")</f>
        <v/>
      </c>
      <c r="G1229" s="44">
        <f>IF(Wedstrijden!AY1394="Indoor",1,0)</f>
        <v>0</v>
      </c>
      <c r="H1229" s="44">
        <f>Wedstrijden!AZ1394</f>
        <v>0</v>
      </c>
      <c r="I1229" s="44" t="str">
        <f>IF(Wedstrijden!AX1394="Nee",0,IF(Wedstrijden!AX1394="Ja",1,""))</f>
        <v/>
      </c>
      <c r="J1229" s="44" t="str">
        <f>IF(Wedstrijden!BA1394&lt;&gt;"",Wedstrijden!BA1394,"")</f>
        <v/>
      </c>
      <c r="W1229" s="45"/>
      <c r="AE1229" s="45"/>
      <c r="AN1229" s="45"/>
      <c r="AU1229" s="45"/>
      <c r="BA1229" s="45"/>
      <c r="BE1229" s="45"/>
      <c r="BJ1229" s="44" t="str">
        <f>IF(COUNTA(Wedstrijden!I1394:S1394)&lt;&gt;0,1,"")</f>
        <v/>
      </c>
      <c r="BK1229" s="44" t="str">
        <f t="shared" si="114"/>
        <v/>
      </c>
      <c r="BL1229" s="44" t="str">
        <f>IF(Wedstrijden!I1394="x","AA","")</f>
        <v/>
      </c>
      <c r="BM1229" s="44" t="str">
        <f>IF(Wedstrijden!J1394="x","A","")</f>
        <v/>
      </c>
      <c r="BN1229" s="44" t="str">
        <f>IF(Wedstrijden!K1394="x","B1","")</f>
        <v/>
      </c>
      <c r="BO1229" s="44" t="str">
        <f>IF(Wedstrijden!L1394="x","BB","")</f>
        <v/>
      </c>
      <c r="BP1229" s="44" t="str">
        <f>IF(Wedstrijden!M1394="x","B","")</f>
        <v/>
      </c>
      <c r="BQ1229" s="44" t="str">
        <f>IF(Wedstrijden!N1394="x","L1","")</f>
        <v/>
      </c>
      <c r="BR1229" s="44" t="str">
        <f>IF(Wedstrijden!O1394="x","L2","")</f>
        <v/>
      </c>
      <c r="BS1229" s="44" t="str">
        <f>IF(Wedstrijden!P1394="x","M1","")</f>
        <v/>
      </c>
      <c r="BT1229" s="44" t="str">
        <f>IF(Wedstrijden!Q1394="x","M2","")</f>
        <v/>
      </c>
      <c r="BU1229" s="44" t="str">
        <f>IF(Wedstrijden!R1394="x","Z1","")</f>
        <v/>
      </c>
      <c r="BV1229" s="44" t="str">
        <f>IF(Wedstrijden!S1394="x","Z2","")</f>
        <v/>
      </c>
      <c r="BW1229" s="44" t="str">
        <f>IF(COUNTA(Wedstrijden!T1394:AB1394)&lt;&gt;0,1,"")</f>
        <v/>
      </c>
      <c r="BX1229" s="44" t="str">
        <f t="shared" si="115"/>
        <v/>
      </c>
      <c r="BY1229" s="44" t="str">
        <f>IF(Wedstrijden!T1394="x","BB","")</f>
        <v/>
      </c>
      <c r="BZ1229" s="44" t="str">
        <f>IF(Wedstrijden!U1394="x","B","")</f>
        <v/>
      </c>
      <c r="CA1229" s="44" t="str">
        <f>IF(Wedstrijden!V1394="x","L1","")</f>
        <v/>
      </c>
      <c r="CB1229" s="44" t="str">
        <f>IF(Wedstrijden!W1394="x","L2","")</f>
        <v/>
      </c>
      <c r="CC1229" s="44" t="str">
        <f>IF(Wedstrijden!X1394="x","M1","")</f>
        <v/>
      </c>
      <c r="CD1229" s="44" t="str">
        <f>IF(Wedstrijden!Y1394="x","M2","")</f>
        <v/>
      </c>
      <c r="CE1229" s="44" t="str">
        <f>IF(Wedstrijden!Z1394="x","Z1","")</f>
        <v/>
      </c>
      <c r="CF1229" s="44" t="str">
        <f>IF(Wedstrijden!AA1394="x","Z2","")</f>
        <v/>
      </c>
      <c r="CG1229" s="44" t="str">
        <f>IF(Wedstrijden!AB1394="x","ZZL","")</f>
        <v/>
      </c>
      <c r="CL1229" s="44" t="str">
        <f>IF(COUNTA(Wedstrijden!AC1394:AJ1394)&lt;&gt;0,2,"")</f>
        <v/>
      </c>
      <c r="CM1229" s="44" t="str">
        <f t="shared" si="116"/>
        <v/>
      </c>
      <c r="CN1229" s="44" t="str">
        <f>IF(Wedstrijden!AC1394="x","AA","")</f>
        <v/>
      </c>
      <c r="CO1229" s="44" t="str">
        <f>IF(Wedstrijden!AD1394="x","A","")</f>
        <v/>
      </c>
      <c r="CP1229" s="44" t="str">
        <f>IF(Wedstrijden!AE1394="x","BB","")</f>
        <v/>
      </c>
      <c r="CQ1229" s="44" t="str">
        <f>IF(Wedstrijden!AF1394="x","B","")</f>
        <v/>
      </c>
      <c r="CR1229" s="44" t="str">
        <f>IF(Wedstrijden!AG1394="x","L","")</f>
        <v/>
      </c>
      <c r="CS1229" s="44" t="str">
        <f>IF(Wedstrijden!AH1394="x","M","")</f>
        <v/>
      </c>
      <c r="CT1229" s="44" t="str">
        <f>IF(Wedstrijden!AI1394="x","Z","")</f>
        <v/>
      </c>
      <c r="CU1229" s="44" t="str">
        <f>IF(Wedstrijden!AJ1394="x","ZZ","")</f>
        <v/>
      </c>
      <c r="CV1229" s="44" t="str">
        <f>IF(COUNTA(Wedstrijden!AK1394:AQ1394)&lt;&gt;0,2,"")</f>
        <v/>
      </c>
      <c r="CW1229" s="44" t="str">
        <f t="shared" si="117"/>
        <v/>
      </c>
      <c r="CX1229" s="44" t="str">
        <f>IF(Wedstrijden!AK1394="x","BB","")</f>
        <v/>
      </c>
      <c r="CY1229" s="44" t="str">
        <f>IF(Wedstrijden!AL1394="x","B","")</f>
        <v/>
      </c>
      <c r="CZ1229" s="44" t="str">
        <f>IF(Wedstrijden!AM1394="x","L","")</f>
        <v/>
      </c>
      <c r="DA1229" s="44" t="str">
        <f>IF(Wedstrijden!AN1394="x","M","")</f>
        <v/>
      </c>
      <c r="DB1229" s="44" t="str">
        <f>IF(Wedstrijden!AO1394="x","Z","")</f>
        <v/>
      </c>
      <c r="DC1229" s="44" t="str">
        <f>IF(Wedstrijden!AP1394="x","ZZ","")</f>
        <v/>
      </c>
      <c r="DD1229" s="44" t="str">
        <f>IF(Wedstrijden!AQ1394="x","1.40","")</f>
        <v/>
      </c>
      <c r="DE1229" s="44" t="str">
        <f>IF(COUNTA(Wedstrijden!AR1394:AT1394)&lt;&gt;0,6,"")</f>
        <v/>
      </c>
      <c r="DF1229" s="44" t="str">
        <f t="shared" si="118"/>
        <v/>
      </c>
      <c r="DG1229" s="44" t="str">
        <f>IF(Wedstrijden!AR1394="x","L","")</f>
        <v/>
      </c>
      <c r="DH1229" s="44" t="str">
        <f>IF(Wedstrijden!AS1394="x","M","")</f>
        <v/>
      </c>
      <c r="DI1229" s="44" t="str">
        <f>IF(Wedstrijden!AT1394="x","Z","")</f>
        <v/>
      </c>
      <c r="DJ1229" s="44" t="str">
        <f>IF(COUNTA(Wedstrijden!AU1394:AW1394)&lt;&gt;0,6,"")</f>
        <v/>
      </c>
      <c r="DK1229" s="44" t="str">
        <f t="shared" si="119"/>
        <v/>
      </c>
      <c r="DL1229" s="44" t="str">
        <f>IF(Wedstrijden!AU1394="x","L","")</f>
        <v/>
      </c>
      <c r="DM1229" s="44" t="str">
        <f>IF(Wedstrijden!AV1394="x","M","")</f>
        <v/>
      </c>
      <c r="DN1229" s="44" t="str">
        <f>IF(Wedstrijden!AW1394="x","Z","")</f>
        <v/>
      </c>
    </row>
    <row r="1230" spans="1:118" ht="15">
      <c r="A1230" s="48" t="e">
        <f>Wedstrijden!#REF!</f>
        <v>#REF!</v>
      </c>
      <c r="B1230" s="44" t="str">
        <f>IFERROR(VLOOKUP(Wedstrijden!E1395,Wedstrijdlocaties!$B$2:$E$499,2,FALSE),"")</f>
        <v/>
      </c>
      <c r="C1230" s="44" t="str">
        <f>Wedstrijden!F1395</f>
        <v/>
      </c>
      <c r="D1230" s="44" t="str">
        <f>IFERROR(VLOOKUP(Wedstrijden!G1395,Organisaties!$B$2:$C$501,2,FALSE),"")</f>
        <v/>
      </c>
      <c r="E1230" s="44" t="str">
        <f>IFERROR(VLOOKUP(Wedstrijden!G1395,Organisaties!$B$2:$F$501,5,FALSE),"")</f>
        <v/>
      </c>
      <c r="F1230" s="44" t="str">
        <f>IF(Wedstrijden!BC1395&lt;&gt;"",Wedstrijden!BC1395,"")</f>
        <v/>
      </c>
      <c r="G1230" s="44">
        <f>IF(Wedstrijden!AY1395="Indoor",1,0)</f>
        <v>0</v>
      </c>
      <c r="H1230" s="44">
        <f>Wedstrijden!AZ1395</f>
        <v>0</v>
      </c>
      <c r="I1230" s="44" t="str">
        <f>IF(Wedstrijden!AX1395="Nee",0,IF(Wedstrijden!AX1395="Ja",1,""))</f>
        <v/>
      </c>
      <c r="J1230" s="44" t="str">
        <f>IF(Wedstrijden!BA1395&lt;&gt;"",Wedstrijden!BA1395,"")</f>
        <v/>
      </c>
      <c r="W1230" s="45"/>
      <c r="AE1230" s="45"/>
      <c r="AN1230" s="45"/>
      <c r="AU1230" s="45"/>
      <c r="BA1230" s="45"/>
      <c r="BE1230" s="45"/>
      <c r="BJ1230" s="44" t="str">
        <f>IF(COUNTA(Wedstrijden!I1395:S1395)&lt;&gt;0,1,"")</f>
        <v/>
      </c>
      <c r="BK1230" s="44" t="str">
        <f t="shared" si="114"/>
        <v/>
      </c>
      <c r="BL1230" s="44" t="str">
        <f>IF(Wedstrijden!I1395="x","AA","")</f>
        <v/>
      </c>
      <c r="BM1230" s="44" t="str">
        <f>IF(Wedstrijden!J1395="x","A","")</f>
        <v/>
      </c>
      <c r="BN1230" s="44" t="str">
        <f>IF(Wedstrijden!K1395="x","B1","")</f>
        <v/>
      </c>
      <c r="BO1230" s="44" t="str">
        <f>IF(Wedstrijden!L1395="x","BB","")</f>
        <v/>
      </c>
      <c r="BP1230" s="44" t="str">
        <f>IF(Wedstrijden!M1395="x","B","")</f>
        <v/>
      </c>
      <c r="BQ1230" s="44" t="str">
        <f>IF(Wedstrijden!N1395="x","L1","")</f>
        <v/>
      </c>
      <c r="BR1230" s="44" t="str">
        <f>IF(Wedstrijden!O1395="x","L2","")</f>
        <v/>
      </c>
      <c r="BS1230" s="44" t="str">
        <f>IF(Wedstrijden!P1395="x","M1","")</f>
        <v/>
      </c>
      <c r="BT1230" s="44" t="str">
        <f>IF(Wedstrijden!Q1395="x","M2","")</f>
        <v/>
      </c>
      <c r="BU1230" s="44" t="str">
        <f>IF(Wedstrijden!R1395="x","Z1","")</f>
        <v/>
      </c>
      <c r="BV1230" s="44" t="str">
        <f>IF(Wedstrijden!S1395="x","Z2","")</f>
        <v/>
      </c>
      <c r="BW1230" s="44" t="str">
        <f>IF(COUNTA(Wedstrijden!T1395:AB1395)&lt;&gt;0,1,"")</f>
        <v/>
      </c>
      <c r="BX1230" s="44" t="str">
        <f t="shared" si="115"/>
        <v/>
      </c>
      <c r="BY1230" s="44" t="str">
        <f>IF(Wedstrijden!T1395="x","BB","")</f>
        <v/>
      </c>
      <c r="BZ1230" s="44" t="str">
        <f>IF(Wedstrijden!U1395="x","B","")</f>
        <v/>
      </c>
      <c r="CA1230" s="44" t="str">
        <f>IF(Wedstrijden!V1395="x","L1","")</f>
        <v/>
      </c>
      <c r="CB1230" s="44" t="str">
        <f>IF(Wedstrijden!W1395="x","L2","")</f>
        <v/>
      </c>
      <c r="CC1230" s="44" t="str">
        <f>IF(Wedstrijden!X1395="x","M1","")</f>
        <v/>
      </c>
      <c r="CD1230" s="44" t="str">
        <f>IF(Wedstrijden!Y1395="x","M2","")</f>
        <v/>
      </c>
      <c r="CE1230" s="44" t="str">
        <f>IF(Wedstrijden!Z1395="x","Z1","")</f>
        <v/>
      </c>
      <c r="CF1230" s="44" t="str">
        <f>IF(Wedstrijden!AA1395="x","Z2","")</f>
        <v/>
      </c>
      <c r="CG1230" s="44" t="str">
        <f>IF(Wedstrijden!AB1395="x","ZZL","")</f>
        <v/>
      </c>
      <c r="CL1230" s="44" t="str">
        <f>IF(COUNTA(Wedstrijden!AC1395:AJ1395)&lt;&gt;0,2,"")</f>
        <v/>
      </c>
      <c r="CM1230" s="44" t="str">
        <f t="shared" si="116"/>
        <v/>
      </c>
      <c r="CN1230" s="44" t="str">
        <f>IF(Wedstrijden!AC1395="x","AA","")</f>
        <v/>
      </c>
      <c r="CO1230" s="44" t="str">
        <f>IF(Wedstrijden!AD1395="x","A","")</f>
        <v/>
      </c>
      <c r="CP1230" s="44" t="str">
        <f>IF(Wedstrijden!AE1395="x","BB","")</f>
        <v/>
      </c>
      <c r="CQ1230" s="44" t="str">
        <f>IF(Wedstrijden!AF1395="x","B","")</f>
        <v/>
      </c>
      <c r="CR1230" s="44" t="str">
        <f>IF(Wedstrijden!AG1395="x","L","")</f>
        <v/>
      </c>
      <c r="CS1230" s="44" t="str">
        <f>IF(Wedstrijden!AH1395="x","M","")</f>
        <v/>
      </c>
      <c r="CT1230" s="44" t="str">
        <f>IF(Wedstrijden!AI1395="x","Z","")</f>
        <v/>
      </c>
      <c r="CU1230" s="44" t="str">
        <f>IF(Wedstrijden!AJ1395="x","ZZ","")</f>
        <v/>
      </c>
      <c r="CV1230" s="44" t="str">
        <f>IF(COUNTA(Wedstrijden!AK1395:AQ1395)&lt;&gt;0,2,"")</f>
        <v/>
      </c>
      <c r="CW1230" s="44" t="str">
        <f t="shared" si="117"/>
        <v/>
      </c>
      <c r="CX1230" s="44" t="str">
        <f>IF(Wedstrijden!AK1395="x","BB","")</f>
        <v/>
      </c>
      <c r="CY1230" s="44" t="str">
        <f>IF(Wedstrijden!AL1395="x","B","")</f>
        <v/>
      </c>
      <c r="CZ1230" s="44" t="str">
        <f>IF(Wedstrijden!AM1395="x","L","")</f>
        <v/>
      </c>
      <c r="DA1230" s="44" t="str">
        <f>IF(Wedstrijden!AN1395="x","M","")</f>
        <v/>
      </c>
      <c r="DB1230" s="44" t="str">
        <f>IF(Wedstrijden!AO1395="x","Z","")</f>
        <v/>
      </c>
      <c r="DC1230" s="44" t="str">
        <f>IF(Wedstrijden!AP1395="x","ZZ","")</f>
        <v/>
      </c>
      <c r="DD1230" s="44" t="str">
        <f>IF(Wedstrijden!AQ1395="x","1.40","")</f>
        <v/>
      </c>
      <c r="DE1230" s="44" t="str">
        <f>IF(COUNTA(Wedstrijden!AR1395:AT1395)&lt;&gt;0,6,"")</f>
        <v/>
      </c>
      <c r="DF1230" s="44" t="str">
        <f t="shared" si="118"/>
        <v/>
      </c>
      <c r="DG1230" s="44" t="str">
        <f>IF(Wedstrijden!AR1395="x","L","")</f>
        <v/>
      </c>
      <c r="DH1230" s="44" t="str">
        <f>IF(Wedstrijden!AS1395="x","M","")</f>
        <v/>
      </c>
      <c r="DI1230" s="44" t="str">
        <f>IF(Wedstrijden!AT1395="x","Z","")</f>
        <v/>
      </c>
      <c r="DJ1230" s="44" t="str">
        <f>IF(COUNTA(Wedstrijden!AU1395:AW1395)&lt;&gt;0,6,"")</f>
        <v/>
      </c>
      <c r="DK1230" s="44" t="str">
        <f t="shared" si="119"/>
        <v/>
      </c>
      <c r="DL1230" s="44" t="str">
        <f>IF(Wedstrijden!AU1395="x","L","")</f>
        <v/>
      </c>
      <c r="DM1230" s="44" t="str">
        <f>IF(Wedstrijden!AV1395="x","M","")</f>
        <v/>
      </c>
      <c r="DN1230" s="44" t="str">
        <f>IF(Wedstrijden!AW1395="x","Z","")</f>
        <v/>
      </c>
    </row>
    <row r="1231" spans="1:118" ht="15">
      <c r="A1231" s="48" t="e">
        <f>Wedstrijden!#REF!</f>
        <v>#REF!</v>
      </c>
      <c r="B1231" s="44" t="str">
        <f>IFERROR(VLOOKUP(Wedstrijden!E1396,Wedstrijdlocaties!$B$2:$E$499,2,FALSE),"")</f>
        <v/>
      </c>
      <c r="C1231" s="44" t="str">
        <f>Wedstrijden!F1396</f>
        <v/>
      </c>
      <c r="D1231" s="44" t="str">
        <f>IFERROR(VLOOKUP(Wedstrijden!G1396,Organisaties!$B$2:$C$501,2,FALSE),"")</f>
        <v/>
      </c>
      <c r="E1231" s="44" t="str">
        <f>IFERROR(VLOOKUP(Wedstrijden!G1396,Organisaties!$B$2:$F$501,5,FALSE),"")</f>
        <v/>
      </c>
      <c r="F1231" s="44" t="str">
        <f>IF(Wedstrijden!BC1396&lt;&gt;"",Wedstrijden!BC1396,"")</f>
        <v/>
      </c>
      <c r="G1231" s="44">
        <f>IF(Wedstrijden!AY1396="Indoor",1,0)</f>
        <v>0</v>
      </c>
      <c r="H1231" s="44">
        <f>Wedstrijden!AZ1396</f>
        <v>0</v>
      </c>
      <c r="I1231" s="44" t="str">
        <f>IF(Wedstrijden!AX1396="Nee",0,IF(Wedstrijden!AX1396="Ja",1,""))</f>
        <v/>
      </c>
      <c r="J1231" s="44" t="str">
        <f>IF(Wedstrijden!BA1396&lt;&gt;"",Wedstrijden!BA1396,"")</f>
        <v/>
      </c>
      <c r="W1231" s="45"/>
      <c r="AE1231" s="45"/>
      <c r="AN1231" s="45"/>
      <c r="AU1231" s="45"/>
      <c r="BA1231" s="45"/>
      <c r="BE1231" s="45"/>
      <c r="BJ1231" s="44" t="str">
        <f>IF(COUNTA(Wedstrijden!I1396:S1396)&lt;&gt;0,1,"")</f>
        <v/>
      </c>
      <c r="BK1231" s="44" t="str">
        <f t="shared" si="114"/>
        <v/>
      </c>
      <c r="BL1231" s="44" t="str">
        <f>IF(Wedstrijden!I1396="x","AA","")</f>
        <v/>
      </c>
      <c r="BM1231" s="44" t="str">
        <f>IF(Wedstrijden!J1396="x","A","")</f>
        <v/>
      </c>
      <c r="BN1231" s="44" t="str">
        <f>IF(Wedstrijden!K1396="x","B1","")</f>
        <v/>
      </c>
      <c r="BO1231" s="44" t="str">
        <f>IF(Wedstrijden!L1396="x","BB","")</f>
        <v/>
      </c>
      <c r="BP1231" s="44" t="str">
        <f>IF(Wedstrijden!M1396="x","B","")</f>
        <v/>
      </c>
      <c r="BQ1231" s="44" t="str">
        <f>IF(Wedstrijden!N1396="x","L1","")</f>
        <v/>
      </c>
      <c r="BR1231" s="44" t="str">
        <f>IF(Wedstrijden!O1396="x","L2","")</f>
        <v/>
      </c>
      <c r="BS1231" s="44" t="str">
        <f>IF(Wedstrijden!P1396="x","M1","")</f>
        <v/>
      </c>
      <c r="BT1231" s="44" t="str">
        <f>IF(Wedstrijden!Q1396="x","M2","")</f>
        <v/>
      </c>
      <c r="BU1231" s="44" t="str">
        <f>IF(Wedstrijden!R1396="x","Z1","")</f>
        <v/>
      </c>
      <c r="BV1231" s="44" t="str">
        <f>IF(Wedstrijden!S1396="x","Z2","")</f>
        <v/>
      </c>
      <c r="BW1231" s="44" t="str">
        <f>IF(COUNTA(Wedstrijden!T1396:AB1396)&lt;&gt;0,1,"")</f>
        <v/>
      </c>
      <c r="BX1231" s="44" t="str">
        <f t="shared" si="115"/>
        <v/>
      </c>
      <c r="BY1231" s="44" t="str">
        <f>IF(Wedstrijden!T1396="x","BB","")</f>
        <v/>
      </c>
      <c r="BZ1231" s="44" t="str">
        <f>IF(Wedstrijden!U1396="x","B","")</f>
        <v/>
      </c>
      <c r="CA1231" s="44" t="str">
        <f>IF(Wedstrijden!V1396="x","L1","")</f>
        <v/>
      </c>
      <c r="CB1231" s="44" t="str">
        <f>IF(Wedstrijden!W1396="x","L2","")</f>
        <v/>
      </c>
      <c r="CC1231" s="44" t="str">
        <f>IF(Wedstrijden!X1396="x","M1","")</f>
        <v/>
      </c>
      <c r="CD1231" s="44" t="str">
        <f>IF(Wedstrijden!Y1396="x","M2","")</f>
        <v/>
      </c>
      <c r="CE1231" s="44" t="str">
        <f>IF(Wedstrijden!Z1396="x","Z1","")</f>
        <v/>
      </c>
      <c r="CF1231" s="44" t="str">
        <f>IF(Wedstrijden!AA1396="x","Z2","")</f>
        <v/>
      </c>
      <c r="CG1231" s="44" t="str">
        <f>IF(Wedstrijden!AB1396="x","ZZL","")</f>
        <v/>
      </c>
      <c r="CL1231" s="44" t="str">
        <f>IF(COUNTA(Wedstrijden!AC1396:AJ1396)&lt;&gt;0,2,"")</f>
        <v/>
      </c>
      <c r="CM1231" s="44" t="str">
        <f t="shared" si="116"/>
        <v/>
      </c>
      <c r="CN1231" s="44" t="str">
        <f>IF(Wedstrijden!AC1396="x","AA","")</f>
        <v/>
      </c>
      <c r="CO1231" s="44" t="str">
        <f>IF(Wedstrijden!AD1396="x","A","")</f>
        <v/>
      </c>
      <c r="CP1231" s="44" t="str">
        <f>IF(Wedstrijden!AE1396="x","BB","")</f>
        <v/>
      </c>
      <c r="CQ1231" s="44" t="str">
        <f>IF(Wedstrijden!AF1396="x","B","")</f>
        <v/>
      </c>
      <c r="CR1231" s="44" t="str">
        <f>IF(Wedstrijden!AG1396="x","L","")</f>
        <v/>
      </c>
      <c r="CS1231" s="44" t="str">
        <f>IF(Wedstrijden!AH1396="x","M","")</f>
        <v/>
      </c>
      <c r="CT1231" s="44" t="str">
        <f>IF(Wedstrijden!AI1396="x","Z","")</f>
        <v/>
      </c>
      <c r="CU1231" s="44" t="str">
        <f>IF(Wedstrijden!AJ1396="x","ZZ","")</f>
        <v/>
      </c>
      <c r="CV1231" s="44" t="str">
        <f>IF(COUNTA(Wedstrijden!AK1396:AQ1396)&lt;&gt;0,2,"")</f>
        <v/>
      </c>
      <c r="CW1231" s="44" t="str">
        <f t="shared" si="117"/>
        <v/>
      </c>
      <c r="CX1231" s="44" t="str">
        <f>IF(Wedstrijden!AK1396="x","BB","")</f>
        <v/>
      </c>
      <c r="CY1231" s="44" t="str">
        <f>IF(Wedstrijden!AL1396="x","B","")</f>
        <v/>
      </c>
      <c r="CZ1231" s="44" t="str">
        <f>IF(Wedstrijden!AM1396="x","L","")</f>
        <v/>
      </c>
      <c r="DA1231" s="44" t="str">
        <f>IF(Wedstrijden!AN1396="x","M","")</f>
        <v/>
      </c>
      <c r="DB1231" s="44" t="str">
        <f>IF(Wedstrijden!AO1396="x","Z","")</f>
        <v/>
      </c>
      <c r="DC1231" s="44" t="str">
        <f>IF(Wedstrijden!AP1396="x","ZZ","")</f>
        <v/>
      </c>
      <c r="DD1231" s="44" t="str">
        <f>IF(Wedstrijden!AQ1396="x","1.40","")</f>
        <v/>
      </c>
      <c r="DE1231" s="44" t="str">
        <f>IF(COUNTA(Wedstrijden!AR1396:AT1396)&lt;&gt;0,6,"")</f>
        <v/>
      </c>
      <c r="DF1231" s="44" t="str">
        <f t="shared" si="118"/>
        <v/>
      </c>
      <c r="DG1231" s="44" t="str">
        <f>IF(Wedstrijden!AR1396="x","L","")</f>
        <v/>
      </c>
      <c r="DH1231" s="44" t="str">
        <f>IF(Wedstrijden!AS1396="x","M","")</f>
        <v/>
      </c>
      <c r="DI1231" s="44" t="str">
        <f>IF(Wedstrijden!AT1396="x","Z","")</f>
        <v/>
      </c>
      <c r="DJ1231" s="44" t="str">
        <f>IF(COUNTA(Wedstrijden!AU1396:AW1396)&lt;&gt;0,6,"")</f>
        <v/>
      </c>
      <c r="DK1231" s="44" t="str">
        <f t="shared" si="119"/>
        <v/>
      </c>
      <c r="DL1231" s="44" t="str">
        <f>IF(Wedstrijden!AU1396="x","L","")</f>
        <v/>
      </c>
      <c r="DM1231" s="44" t="str">
        <f>IF(Wedstrijden!AV1396="x","M","")</f>
        <v/>
      </c>
      <c r="DN1231" s="44" t="str">
        <f>IF(Wedstrijden!AW1396="x","Z","")</f>
        <v/>
      </c>
    </row>
    <row r="1232" spans="1:118" ht="15">
      <c r="A1232" s="48" t="e">
        <f>Wedstrijden!#REF!</f>
        <v>#REF!</v>
      </c>
      <c r="B1232" s="44" t="str">
        <f>IFERROR(VLOOKUP(Wedstrijden!E1397,Wedstrijdlocaties!$B$2:$E$499,2,FALSE),"")</f>
        <v/>
      </c>
      <c r="C1232" s="44" t="str">
        <f>Wedstrijden!F1397</f>
        <v/>
      </c>
      <c r="D1232" s="44" t="str">
        <f>IFERROR(VLOOKUP(Wedstrijden!G1397,Organisaties!$B$2:$C$501,2,FALSE),"")</f>
        <v/>
      </c>
      <c r="E1232" s="44" t="str">
        <f>IFERROR(VLOOKUP(Wedstrijden!G1397,Organisaties!$B$2:$F$501,5,FALSE),"")</f>
        <v/>
      </c>
      <c r="F1232" s="44" t="str">
        <f>IF(Wedstrijden!BC1397&lt;&gt;"",Wedstrijden!BC1397,"")</f>
        <v/>
      </c>
      <c r="G1232" s="44">
        <f>IF(Wedstrijden!AY1397="Indoor",1,0)</f>
        <v>0</v>
      </c>
      <c r="H1232" s="44">
        <f>Wedstrijden!AZ1397</f>
        <v>0</v>
      </c>
      <c r="I1232" s="44" t="str">
        <f>IF(Wedstrijden!AX1397="Nee",0,IF(Wedstrijden!AX1397="Ja",1,""))</f>
        <v/>
      </c>
      <c r="J1232" s="44" t="str">
        <f>IF(Wedstrijden!BA1397&lt;&gt;"",Wedstrijden!BA1397,"")</f>
        <v/>
      </c>
      <c r="W1232" s="45"/>
      <c r="AE1232" s="45"/>
      <c r="AN1232" s="45"/>
      <c r="AU1232" s="45"/>
      <c r="BA1232" s="45"/>
      <c r="BE1232" s="45"/>
      <c r="BJ1232" s="44" t="str">
        <f>IF(COUNTA(Wedstrijden!I1397:S1397)&lt;&gt;0,1,"")</f>
        <v/>
      </c>
      <c r="BK1232" s="44" t="str">
        <f t="shared" si="114"/>
        <v/>
      </c>
      <c r="BL1232" s="44" t="str">
        <f>IF(Wedstrijden!I1397="x","AA","")</f>
        <v/>
      </c>
      <c r="BM1232" s="44" t="str">
        <f>IF(Wedstrijden!J1397="x","A","")</f>
        <v/>
      </c>
      <c r="BN1232" s="44" t="str">
        <f>IF(Wedstrijden!K1397="x","B1","")</f>
        <v/>
      </c>
      <c r="BO1232" s="44" t="str">
        <f>IF(Wedstrijden!L1397="x","BB","")</f>
        <v/>
      </c>
      <c r="BP1232" s="44" t="str">
        <f>IF(Wedstrijden!M1397="x","B","")</f>
        <v/>
      </c>
      <c r="BQ1232" s="44" t="str">
        <f>IF(Wedstrijden!N1397="x","L1","")</f>
        <v/>
      </c>
      <c r="BR1232" s="44" t="str">
        <f>IF(Wedstrijden!O1397="x","L2","")</f>
        <v/>
      </c>
      <c r="BS1232" s="44" t="str">
        <f>IF(Wedstrijden!P1397="x","M1","")</f>
        <v/>
      </c>
      <c r="BT1232" s="44" t="str">
        <f>IF(Wedstrijden!Q1397="x","M2","")</f>
        <v/>
      </c>
      <c r="BU1232" s="44" t="str">
        <f>IF(Wedstrijden!R1397="x","Z1","")</f>
        <v/>
      </c>
      <c r="BV1232" s="44" t="str">
        <f>IF(Wedstrijden!S1397="x","Z2","")</f>
        <v/>
      </c>
      <c r="BW1232" s="44" t="str">
        <f>IF(COUNTA(Wedstrijden!T1397:AB1397)&lt;&gt;0,1,"")</f>
        <v/>
      </c>
      <c r="BX1232" s="44" t="str">
        <f t="shared" si="115"/>
        <v/>
      </c>
      <c r="BY1232" s="44" t="str">
        <f>IF(Wedstrijden!T1397="x","BB","")</f>
        <v/>
      </c>
      <c r="BZ1232" s="44" t="str">
        <f>IF(Wedstrijden!U1397="x","B","")</f>
        <v/>
      </c>
      <c r="CA1232" s="44" t="str">
        <f>IF(Wedstrijden!V1397="x","L1","")</f>
        <v/>
      </c>
      <c r="CB1232" s="44" t="str">
        <f>IF(Wedstrijden!W1397="x","L2","")</f>
        <v/>
      </c>
      <c r="CC1232" s="44" t="str">
        <f>IF(Wedstrijden!X1397="x","M1","")</f>
        <v/>
      </c>
      <c r="CD1232" s="44" t="str">
        <f>IF(Wedstrijden!Y1397="x","M2","")</f>
        <v/>
      </c>
      <c r="CE1232" s="44" t="str">
        <f>IF(Wedstrijden!Z1397="x","Z1","")</f>
        <v/>
      </c>
      <c r="CF1232" s="44" t="str">
        <f>IF(Wedstrijden!AA1397="x","Z2","")</f>
        <v/>
      </c>
      <c r="CG1232" s="44" t="str">
        <f>IF(Wedstrijden!AB1397="x","ZZL","")</f>
        <v/>
      </c>
      <c r="CL1232" s="44" t="str">
        <f>IF(COUNTA(Wedstrijden!AC1397:AJ1397)&lt;&gt;0,2,"")</f>
        <v/>
      </c>
      <c r="CM1232" s="44" t="str">
        <f t="shared" si="116"/>
        <v/>
      </c>
      <c r="CN1232" s="44" t="str">
        <f>IF(Wedstrijden!AC1397="x","AA","")</f>
        <v/>
      </c>
      <c r="CO1232" s="44" t="str">
        <f>IF(Wedstrijden!AD1397="x","A","")</f>
        <v/>
      </c>
      <c r="CP1232" s="44" t="str">
        <f>IF(Wedstrijden!AE1397="x","BB","")</f>
        <v/>
      </c>
      <c r="CQ1232" s="44" t="str">
        <f>IF(Wedstrijden!AF1397="x","B","")</f>
        <v/>
      </c>
      <c r="CR1232" s="44" t="str">
        <f>IF(Wedstrijden!AG1397="x","L","")</f>
        <v/>
      </c>
      <c r="CS1232" s="44" t="str">
        <f>IF(Wedstrijden!AH1397="x","M","")</f>
        <v/>
      </c>
      <c r="CT1232" s="44" t="str">
        <f>IF(Wedstrijden!AI1397="x","Z","")</f>
        <v/>
      </c>
      <c r="CU1232" s="44" t="str">
        <f>IF(Wedstrijden!AJ1397="x","ZZ","")</f>
        <v/>
      </c>
      <c r="CV1232" s="44" t="str">
        <f>IF(COUNTA(Wedstrijden!AK1397:AQ1397)&lt;&gt;0,2,"")</f>
        <v/>
      </c>
      <c r="CW1232" s="44" t="str">
        <f t="shared" si="117"/>
        <v/>
      </c>
      <c r="CX1232" s="44" t="str">
        <f>IF(Wedstrijden!AK1397="x","BB","")</f>
        <v/>
      </c>
      <c r="CY1232" s="44" t="str">
        <f>IF(Wedstrijden!AL1397="x","B","")</f>
        <v/>
      </c>
      <c r="CZ1232" s="44" t="str">
        <f>IF(Wedstrijden!AM1397="x","L","")</f>
        <v/>
      </c>
      <c r="DA1232" s="44" t="str">
        <f>IF(Wedstrijden!AN1397="x","M","")</f>
        <v/>
      </c>
      <c r="DB1232" s="44" t="str">
        <f>IF(Wedstrijden!AO1397="x","Z","")</f>
        <v/>
      </c>
      <c r="DC1232" s="44" t="str">
        <f>IF(Wedstrijden!AP1397="x","ZZ","")</f>
        <v/>
      </c>
      <c r="DD1232" s="44" t="str">
        <f>IF(Wedstrijden!AQ1397="x","1.40","")</f>
        <v/>
      </c>
      <c r="DE1232" s="44" t="str">
        <f>IF(COUNTA(Wedstrijden!AR1397:AT1397)&lt;&gt;0,6,"")</f>
        <v/>
      </c>
      <c r="DF1232" s="44" t="str">
        <f t="shared" si="118"/>
        <v/>
      </c>
      <c r="DG1232" s="44" t="str">
        <f>IF(Wedstrijden!AR1397="x","L","")</f>
        <v/>
      </c>
      <c r="DH1232" s="44" t="str">
        <f>IF(Wedstrijden!AS1397="x","M","")</f>
        <v/>
      </c>
      <c r="DI1232" s="44" t="str">
        <f>IF(Wedstrijden!AT1397="x","Z","")</f>
        <v/>
      </c>
      <c r="DJ1232" s="44" t="str">
        <f>IF(COUNTA(Wedstrijden!AU1397:AW1397)&lt;&gt;0,6,"")</f>
        <v/>
      </c>
      <c r="DK1232" s="44" t="str">
        <f t="shared" si="119"/>
        <v/>
      </c>
      <c r="DL1232" s="44" t="str">
        <f>IF(Wedstrijden!AU1397="x","L","")</f>
        <v/>
      </c>
      <c r="DM1232" s="44" t="str">
        <f>IF(Wedstrijden!AV1397="x","M","")</f>
        <v/>
      </c>
      <c r="DN1232" s="44" t="str">
        <f>IF(Wedstrijden!AW1397="x","Z","")</f>
        <v/>
      </c>
    </row>
    <row r="1233" spans="1:118" ht="15">
      <c r="A1233" s="48" t="e">
        <f>Wedstrijden!#REF!</f>
        <v>#REF!</v>
      </c>
      <c r="B1233" s="44" t="str">
        <f>IFERROR(VLOOKUP(Wedstrijden!E1398,Wedstrijdlocaties!$B$2:$E$499,2,FALSE),"")</f>
        <v/>
      </c>
      <c r="C1233" s="44" t="str">
        <f>Wedstrijden!F1398</f>
        <v/>
      </c>
      <c r="D1233" s="44" t="str">
        <f>IFERROR(VLOOKUP(Wedstrijden!G1398,Organisaties!$B$2:$C$501,2,FALSE),"")</f>
        <v/>
      </c>
      <c r="E1233" s="44" t="str">
        <f>IFERROR(VLOOKUP(Wedstrijden!G1398,Organisaties!$B$2:$F$501,5,FALSE),"")</f>
        <v/>
      </c>
      <c r="F1233" s="44" t="str">
        <f>IF(Wedstrijden!BC1398&lt;&gt;"",Wedstrijden!BC1398,"")</f>
        <v/>
      </c>
      <c r="G1233" s="44">
        <f>IF(Wedstrijden!AY1398="Indoor",1,0)</f>
        <v>0</v>
      </c>
      <c r="H1233" s="44">
        <f>Wedstrijden!AZ1398</f>
        <v>0</v>
      </c>
      <c r="I1233" s="44" t="str">
        <f>IF(Wedstrijden!AX1398="Nee",0,IF(Wedstrijden!AX1398="Ja",1,""))</f>
        <v/>
      </c>
      <c r="J1233" s="44" t="str">
        <f>IF(Wedstrijden!BA1398&lt;&gt;"",Wedstrijden!BA1398,"")</f>
        <v/>
      </c>
      <c r="W1233" s="45"/>
      <c r="AE1233" s="45"/>
      <c r="AN1233" s="45"/>
      <c r="AU1233" s="45"/>
      <c r="BA1233" s="45"/>
      <c r="BE1233" s="45"/>
      <c r="BJ1233" s="44" t="str">
        <f>IF(COUNTA(Wedstrijden!I1398:S1398)&lt;&gt;0,1,"")</f>
        <v/>
      </c>
      <c r="BK1233" s="44" t="str">
        <f t="shared" si="114"/>
        <v/>
      </c>
      <c r="BL1233" s="44" t="str">
        <f>IF(Wedstrijden!I1398="x","AA","")</f>
        <v/>
      </c>
      <c r="BM1233" s="44" t="str">
        <f>IF(Wedstrijden!J1398="x","A","")</f>
        <v/>
      </c>
      <c r="BN1233" s="44" t="str">
        <f>IF(Wedstrijden!K1398="x","B1","")</f>
        <v/>
      </c>
      <c r="BO1233" s="44" t="str">
        <f>IF(Wedstrijden!L1398="x","BB","")</f>
        <v/>
      </c>
      <c r="BP1233" s="44" t="str">
        <f>IF(Wedstrijden!M1398="x","B","")</f>
        <v/>
      </c>
      <c r="BQ1233" s="44" t="str">
        <f>IF(Wedstrijden!N1398="x","L1","")</f>
        <v/>
      </c>
      <c r="BR1233" s="44" t="str">
        <f>IF(Wedstrijden!O1398="x","L2","")</f>
        <v/>
      </c>
      <c r="BS1233" s="44" t="str">
        <f>IF(Wedstrijden!P1398="x","M1","")</f>
        <v/>
      </c>
      <c r="BT1233" s="44" t="str">
        <f>IF(Wedstrijden!Q1398="x","M2","")</f>
        <v/>
      </c>
      <c r="BU1233" s="44" t="str">
        <f>IF(Wedstrijden!R1398="x","Z1","")</f>
        <v/>
      </c>
      <c r="BV1233" s="44" t="str">
        <f>IF(Wedstrijden!S1398="x","Z2","")</f>
        <v/>
      </c>
      <c r="BW1233" s="44" t="str">
        <f>IF(COUNTA(Wedstrijden!T1398:AB1398)&lt;&gt;0,1,"")</f>
        <v/>
      </c>
      <c r="BX1233" s="44" t="str">
        <f t="shared" si="115"/>
        <v/>
      </c>
      <c r="BY1233" s="44" t="str">
        <f>IF(Wedstrijden!T1398="x","BB","")</f>
        <v/>
      </c>
      <c r="BZ1233" s="44" t="str">
        <f>IF(Wedstrijden!U1398="x","B","")</f>
        <v/>
      </c>
      <c r="CA1233" s="44" t="str">
        <f>IF(Wedstrijden!V1398="x","L1","")</f>
        <v/>
      </c>
      <c r="CB1233" s="44" t="str">
        <f>IF(Wedstrijden!W1398="x","L2","")</f>
        <v/>
      </c>
      <c r="CC1233" s="44" t="str">
        <f>IF(Wedstrijden!X1398="x","M1","")</f>
        <v/>
      </c>
      <c r="CD1233" s="44" t="str">
        <f>IF(Wedstrijden!Y1398="x","M2","")</f>
        <v/>
      </c>
      <c r="CE1233" s="44" t="str">
        <f>IF(Wedstrijden!Z1398="x","Z1","")</f>
        <v/>
      </c>
      <c r="CF1233" s="44" t="str">
        <f>IF(Wedstrijden!AA1398="x","Z2","")</f>
        <v/>
      </c>
      <c r="CG1233" s="44" t="str">
        <f>IF(Wedstrijden!AB1398="x","ZZL","")</f>
        <v/>
      </c>
      <c r="CL1233" s="44" t="str">
        <f>IF(COUNTA(Wedstrijden!AC1398:AJ1398)&lt;&gt;0,2,"")</f>
        <v/>
      </c>
      <c r="CM1233" s="44" t="str">
        <f t="shared" si="116"/>
        <v/>
      </c>
      <c r="CN1233" s="44" t="str">
        <f>IF(Wedstrijden!AC1398="x","AA","")</f>
        <v/>
      </c>
      <c r="CO1233" s="44" t="str">
        <f>IF(Wedstrijden!AD1398="x","A","")</f>
        <v/>
      </c>
      <c r="CP1233" s="44" t="str">
        <f>IF(Wedstrijden!AE1398="x","BB","")</f>
        <v/>
      </c>
      <c r="CQ1233" s="44" t="str">
        <f>IF(Wedstrijden!AF1398="x","B","")</f>
        <v/>
      </c>
      <c r="CR1233" s="44" t="str">
        <f>IF(Wedstrijden!AG1398="x","L","")</f>
        <v/>
      </c>
      <c r="CS1233" s="44" t="str">
        <f>IF(Wedstrijden!AH1398="x","M","")</f>
        <v/>
      </c>
      <c r="CT1233" s="44" t="str">
        <f>IF(Wedstrijden!AI1398="x","Z","")</f>
        <v/>
      </c>
      <c r="CU1233" s="44" t="str">
        <f>IF(Wedstrijden!AJ1398="x","ZZ","")</f>
        <v/>
      </c>
      <c r="CV1233" s="44" t="str">
        <f>IF(COUNTA(Wedstrijden!AK1398:AQ1398)&lt;&gt;0,2,"")</f>
        <v/>
      </c>
      <c r="CW1233" s="44" t="str">
        <f t="shared" si="117"/>
        <v/>
      </c>
      <c r="CX1233" s="44" t="str">
        <f>IF(Wedstrijden!AK1398="x","BB","")</f>
        <v/>
      </c>
      <c r="CY1233" s="44" t="str">
        <f>IF(Wedstrijden!AL1398="x","B","")</f>
        <v/>
      </c>
      <c r="CZ1233" s="44" t="str">
        <f>IF(Wedstrijden!AM1398="x","L","")</f>
        <v/>
      </c>
      <c r="DA1233" s="44" t="str">
        <f>IF(Wedstrijden!AN1398="x","M","")</f>
        <v/>
      </c>
      <c r="DB1233" s="44" t="str">
        <f>IF(Wedstrijden!AO1398="x","Z","")</f>
        <v/>
      </c>
      <c r="DC1233" s="44" t="str">
        <f>IF(Wedstrijden!AP1398="x","ZZ","")</f>
        <v/>
      </c>
      <c r="DD1233" s="44" t="str">
        <f>IF(Wedstrijden!AQ1398="x","1.40","")</f>
        <v/>
      </c>
      <c r="DE1233" s="44" t="str">
        <f>IF(COUNTA(Wedstrijden!AR1398:AT1398)&lt;&gt;0,6,"")</f>
        <v/>
      </c>
      <c r="DF1233" s="44" t="str">
        <f t="shared" si="118"/>
        <v/>
      </c>
      <c r="DG1233" s="44" t="str">
        <f>IF(Wedstrijden!AR1398="x","L","")</f>
        <v/>
      </c>
      <c r="DH1233" s="44" t="str">
        <f>IF(Wedstrijden!AS1398="x","M","")</f>
        <v/>
      </c>
      <c r="DI1233" s="44" t="str">
        <f>IF(Wedstrijden!AT1398="x","Z","")</f>
        <v/>
      </c>
      <c r="DJ1233" s="44" t="str">
        <f>IF(COUNTA(Wedstrijden!AU1398:AW1398)&lt;&gt;0,6,"")</f>
        <v/>
      </c>
      <c r="DK1233" s="44" t="str">
        <f t="shared" si="119"/>
        <v/>
      </c>
      <c r="DL1233" s="44" t="str">
        <f>IF(Wedstrijden!AU1398="x","L","")</f>
        <v/>
      </c>
      <c r="DM1233" s="44" t="str">
        <f>IF(Wedstrijden!AV1398="x","M","")</f>
        <v/>
      </c>
      <c r="DN1233" s="44" t="str">
        <f>IF(Wedstrijden!AW1398="x","Z","")</f>
        <v/>
      </c>
    </row>
    <row r="1234" spans="1:118" ht="15">
      <c r="A1234" s="48" t="e">
        <f>Wedstrijden!#REF!</f>
        <v>#REF!</v>
      </c>
      <c r="B1234" s="44" t="str">
        <f>IFERROR(VLOOKUP(Wedstrijden!E1399,Wedstrijdlocaties!$B$2:$E$499,2,FALSE),"")</f>
        <v/>
      </c>
      <c r="C1234" s="44" t="str">
        <f>Wedstrijden!F1399</f>
        <v/>
      </c>
      <c r="D1234" s="44" t="str">
        <f>IFERROR(VLOOKUP(Wedstrijden!G1399,Organisaties!$B$2:$C$501,2,FALSE),"")</f>
        <v/>
      </c>
      <c r="E1234" s="44" t="str">
        <f>IFERROR(VLOOKUP(Wedstrijden!G1399,Organisaties!$B$2:$F$501,5,FALSE),"")</f>
        <v/>
      </c>
      <c r="F1234" s="44" t="str">
        <f>IF(Wedstrijden!BC1399&lt;&gt;"",Wedstrijden!BC1399,"")</f>
        <v/>
      </c>
      <c r="G1234" s="44">
        <f>IF(Wedstrijden!AY1399="Indoor",1,0)</f>
        <v>0</v>
      </c>
      <c r="H1234" s="44">
        <f>Wedstrijden!AZ1399</f>
        <v>0</v>
      </c>
      <c r="I1234" s="44" t="str">
        <f>IF(Wedstrijden!AX1399="Nee",0,IF(Wedstrijden!AX1399="Ja",1,""))</f>
        <v/>
      </c>
      <c r="J1234" s="44" t="str">
        <f>IF(Wedstrijden!BA1399&lt;&gt;"",Wedstrijden!BA1399,"")</f>
        <v/>
      </c>
      <c r="W1234" s="45"/>
      <c r="AE1234" s="45"/>
      <c r="AN1234" s="45"/>
      <c r="AU1234" s="45"/>
      <c r="BA1234" s="45"/>
      <c r="BE1234" s="45"/>
      <c r="BJ1234" s="44" t="str">
        <f>IF(COUNTA(Wedstrijden!I1399:S1399)&lt;&gt;0,1,"")</f>
        <v/>
      </c>
      <c r="BK1234" s="44" t="str">
        <f t="shared" si="114"/>
        <v/>
      </c>
      <c r="BL1234" s="44" t="str">
        <f>IF(Wedstrijden!I1399="x","AA","")</f>
        <v/>
      </c>
      <c r="BM1234" s="44" t="str">
        <f>IF(Wedstrijden!J1399="x","A","")</f>
        <v/>
      </c>
      <c r="BN1234" s="44" t="str">
        <f>IF(Wedstrijden!K1399="x","B1","")</f>
        <v/>
      </c>
      <c r="BO1234" s="44" t="str">
        <f>IF(Wedstrijden!L1399="x","BB","")</f>
        <v/>
      </c>
      <c r="BP1234" s="44" t="str">
        <f>IF(Wedstrijden!M1399="x","B","")</f>
        <v/>
      </c>
      <c r="BQ1234" s="44" t="str">
        <f>IF(Wedstrijden!N1399="x","L1","")</f>
        <v/>
      </c>
      <c r="BR1234" s="44" t="str">
        <f>IF(Wedstrijden!O1399="x","L2","")</f>
        <v/>
      </c>
      <c r="BS1234" s="44" t="str">
        <f>IF(Wedstrijden!P1399="x","M1","")</f>
        <v/>
      </c>
      <c r="BT1234" s="44" t="str">
        <f>IF(Wedstrijden!Q1399="x","M2","")</f>
        <v/>
      </c>
      <c r="BU1234" s="44" t="str">
        <f>IF(Wedstrijden!R1399="x","Z1","")</f>
        <v/>
      </c>
      <c r="BV1234" s="44" t="str">
        <f>IF(Wedstrijden!S1399="x","Z2","")</f>
        <v/>
      </c>
      <c r="BW1234" s="44" t="str">
        <f>IF(COUNTA(Wedstrijden!T1399:AB1399)&lt;&gt;0,1,"")</f>
        <v/>
      </c>
      <c r="BX1234" s="44" t="str">
        <f t="shared" si="115"/>
        <v/>
      </c>
      <c r="BY1234" s="44" t="str">
        <f>IF(Wedstrijden!T1399="x","BB","")</f>
        <v/>
      </c>
      <c r="BZ1234" s="44" t="str">
        <f>IF(Wedstrijden!U1399="x","B","")</f>
        <v/>
      </c>
      <c r="CA1234" s="44" t="str">
        <f>IF(Wedstrijden!V1399="x","L1","")</f>
        <v/>
      </c>
      <c r="CB1234" s="44" t="str">
        <f>IF(Wedstrijden!W1399="x","L2","")</f>
        <v/>
      </c>
      <c r="CC1234" s="44" t="str">
        <f>IF(Wedstrijden!X1399="x","M1","")</f>
        <v/>
      </c>
      <c r="CD1234" s="44" t="str">
        <f>IF(Wedstrijden!Y1399="x","M2","")</f>
        <v/>
      </c>
      <c r="CE1234" s="44" t="str">
        <f>IF(Wedstrijden!Z1399="x","Z1","")</f>
        <v/>
      </c>
      <c r="CF1234" s="44" t="str">
        <f>IF(Wedstrijden!AA1399="x","Z2","")</f>
        <v/>
      </c>
      <c r="CG1234" s="44" t="str">
        <f>IF(Wedstrijden!AB1399="x","ZZL","")</f>
        <v/>
      </c>
      <c r="CL1234" s="44" t="str">
        <f>IF(COUNTA(Wedstrijden!AC1399:AJ1399)&lt;&gt;0,2,"")</f>
        <v/>
      </c>
      <c r="CM1234" s="44" t="str">
        <f t="shared" si="116"/>
        <v/>
      </c>
      <c r="CN1234" s="44" t="str">
        <f>IF(Wedstrijden!AC1399="x","AA","")</f>
        <v/>
      </c>
      <c r="CO1234" s="44" t="str">
        <f>IF(Wedstrijden!AD1399="x","A","")</f>
        <v/>
      </c>
      <c r="CP1234" s="44" t="str">
        <f>IF(Wedstrijden!AE1399="x","BB","")</f>
        <v/>
      </c>
      <c r="CQ1234" s="44" t="str">
        <f>IF(Wedstrijden!AF1399="x","B","")</f>
        <v/>
      </c>
      <c r="CR1234" s="44" t="str">
        <f>IF(Wedstrijden!AG1399="x","L","")</f>
        <v/>
      </c>
      <c r="CS1234" s="44" t="str">
        <f>IF(Wedstrijden!AH1399="x","M","")</f>
        <v/>
      </c>
      <c r="CT1234" s="44" t="str">
        <f>IF(Wedstrijden!AI1399="x","Z","")</f>
        <v/>
      </c>
      <c r="CU1234" s="44" t="str">
        <f>IF(Wedstrijden!AJ1399="x","ZZ","")</f>
        <v/>
      </c>
      <c r="CV1234" s="44" t="str">
        <f>IF(COUNTA(Wedstrijden!AK1399:AQ1399)&lt;&gt;0,2,"")</f>
        <v/>
      </c>
      <c r="CW1234" s="44" t="str">
        <f t="shared" si="117"/>
        <v/>
      </c>
      <c r="CX1234" s="44" t="str">
        <f>IF(Wedstrijden!AK1399="x","BB","")</f>
        <v/>
      </c>
      <c r="CY1234" s="44" t="str">
        <f>IF(Wedstrijden!AL1399="x","B","")</f>
        <v/>
      </c>
      <c r="CZ1234" s="44" t="str">
        <f>IF(Wedstrijden!AM1399="x","L","")</f>
        <v/>
      </c>
      <c r="DA1234" s="44" t="str">
        <f>IF(Wedstrijden!AN1399="x","M","")</f>
        <v/>
      </c>
      <c r="DB1234" s="44" t="str">
        <f>IF(Wedstrijden!AO1399="x","Z","")</f>
        <v/>
      </c>
      <c r="DC1234" s="44" t="str">
        <f>IF(Wedstrijden!AP1399="x","ZZ","")</f>
        <v/>
      </c>
      <c r="DD1234" s="44" t="str">
        <f>IF(Wedstrijden!AQ1399="x","1.40","")</f>
        <v/>
      </c>
      <c r="DE1234" s="44" t="str">
        <f>IF(COUNTA(Wedstrijden!AR1399:AT1399)&lt;&gt;0,6,"")</f>
        <v/>
      </c>
      <c r="DF1234" s="44" t="str">
        <f t="shared" si="118"/>
        <v/>
      </c>
      <c r="DG1234" s="44" t="str">
        <f>IF(Wedstrijden!AR1399="x","L","")</f>
        <v/>
      </c>
      <c r="DH1234" s="44" t="str">
        <f>IF(Wedstrijden!AS1399="x","M","")</f>
        <v/>
      </c>
      <c r="DI1234" s="44" t="str">
        <f>IF(Wedstrijden!AT1399="x","Z","")</f>
        <v/>
      </c>
      <c r="DJ1234" s="44" t="str">
        <f>IF(COUNTA(Wedstrijden!AU1399:AW1399)&lt;&gt;0,6,"")</f>
        <v/>
      </c>
      <c r="DK1234" s="44" t="str">
        <f t="shared" si="119"/>
        <v/>
      </c>
      <c r="DL1234" s="44" t="str">
        <f>IF(Wedstrijden!AU1399="x","L","")</f>
        <v/>
      </c>
      <c r="DM1234" s="44" t="str">
        <f>IF(Wedstrijden!AV1399="x","M","")</f>
        <v/>
      </c>
      <c r="DN1234" s="44" t="str">
        <f>IF(Wedstrijden!AW1399="x","Z","")</f>
        <v/>
      </c>
    </row>
    <row r="1235" spans="1:118" ht="15">
      <c r="A1235" s="48" t="e">
        <f>Wedstrijden!#REF!</f>
        <v>#REF!</v>
      </c>
      <c r="B1235" s="44" t="str">
        <f>IFERROR(VLOOKUP(Wedstrijden!E1400,Wedstrijdlocaties!$B$2:$E$499,2,FALSE),"")</f>
        <v/>
      </c>
      <c r="C1235" s="44" t="str">
        <f>Wedstrijden!F1400</f>
        <v/>
      </c>
      <c r="D1235" s="44" t="str">
        <f>IFERROR(VLOOKUP(Wedstrijden!G1400,Organisaties!$B$2:$C$501,2,FALSE),"")</f>
        <v/>
      </c>
      <c r="E1235" s="44" t="str">
        <f>IFERROR(VLOOKUP(Wedstrijden!G1400,Organisaties!$B$2:$F$501,5,FALSE),"")</f>
        <v/>
      </c>
      <c r="F1235" s="44" t="str">
        <f>IF(Wedstrijden!BC1400&lt;&gt;"",Wedstrijden!BC1400,"")</f>
        <v/>
      </c>
      <c r="G1235" s="44">
        <f>IF(Wedstrijden!AY1400="Indoor",1,0)</f>
        <v>0</v>
      </c>
      <c r="H1235" s="44">
        <f>Wedstrijden!AZ1400</f>
        <v>0</v>
      </c>
      <c r="I1235" s="44" t="str">
        <f>IF(Wedstrijden!AX1400="Nee",0,IF(Wedstrijden!AX1400="Ja",1,""))</f>
        <v/>
      </c>
      <c r="J1235" s="44" t="str">
        <f>IF(Wedstrijden!BA1400&lt;&gt;"",Wedstrijden!BA1400,"")</f>
        <v/>
      </c>
      <c r="W1235" s="45"/>
      <c r="AE1235" s="45"/>
      <c r="AN1235" s="45"/>
      <c r="AU1235" s="45"/>
      <c r="BA1235" s="45"/>
      <c r="BE1235" s="45"/>
      <c r="BJ1235" s="44" t="str">
        <f>IF(COUNTA(Wedstrijden!I1400:S1400)&lt;&gt;0,1,"")</f>
        <v/>
      </c>
      <c r="BK1235" s="44" t="str">
        <f t="shared" si="114"/>
        <v/>
      </c>
      <c r="BL1235" s="44" t="str">
        <f>IF(Wedstrijden!I1400="x","AA","")</f>
        <v/>
      </c>
      <c r="BM1235" s="44" t="str">
        <f>IF(Wedstrijden!J1400="x","A","")</f>
        <v/>
      </c>
      <c r="BN1235" s="44" t="str">
        <f>IF(Wedstrijden!K1400="x","B1","")</f>
        <v/>
      </c>
      <c r="BO1235" s="44" t="str">
        <f>IF(Wedstrijden!L1400="x","BB","")</f>
        <v/>
      </c>
      <c r="BP1235" s="44" t="str">
        <f>IF(Wedstrijden!M1400="x","B","")</f>
        <v/>
      </c>
      <c r="BQ1235" s="44" t="str">
        <f>IF(Wedstrijden!N1400="x","L1","")</f>
        <v/>
      </c>
      <c r="BR1235" s="44" t="str">
        <f>IF(Wedstrijden!O1400="x","L2","")</f>
        <v/>
      </c>
      <c r="BS1235" s="44" t="str">
        <f>IF(Wedstrijden!P1400="x","M1","")</f>
        <v/>
      </c>
      <c r="BT1235" s="44" t="str">
        <f>IF(Wedstrijden!Q1400="x","M2","")</f>
        <v/>
      </c>
      <c r="BU1235" s="44" t="str">
        <f>IF(Wedstrijden!R1400="x","Z1","")</f>
        <v/>
      </c>
      <c r="BV1235" s="44" t="str">
        <f>IF(Wedstrijden!S1400="x","Z2","")</f>
        <v/>
      </c>
      <c r="BW1235" s="44" t="str">
        <f>IF(COUNTA(Wedstrijden!T1400:AB1400)&lt;&gt;0,1,"")</f>
        <v/>
      </c>
      <c r="BX1235" s="44" t="str">
        <f t="shared" si="115"/>
        <v/>
      </c>
      <c r="BY1235" s="44" t="str">
        <f>IF(Wedstrijden!T1400="x","BB","")</f>
        <v/>
      </c>
      <c r="BZ1235" s="44" t="str">
        <f>IF(Wedstrijden!U1400="x","B","")</f>
        <v/>
      </c>
      <c r="CA1235" s="44" t="str">
        <f>IF(Wedstrijden!V1400="x","L1","")</f>
        <v/>
      </c>
      <c r="CB1235" s="44" t="str">
        <f>IF(Wedstrijden!W1400="x","L2","")</f>
        <v/>
      </c>
      <c r="CC1235" s="44" t="str">
        <f>IF(Wedstrijden!X1400="x","M1","")</f>
        <v/>
      </c>
      <c r="CD1235" s="44" t="str">
        <f>IF(Wedstrijden!Y1400="x","M2","")</f>
        <v/>
      </c>
      <c r="CE1235" s="44" t="str">
        <f>IF(Wedstrijden!Z1400="x","Z1","")</f>
        <v/>
      </c>
      <c r="CF1235" s="44" t="str">
        <f>IF(Wedstrijden!AA1400="x","Z2","")</f>
        <v/>
      </c>
      <c r="CG1235" s="44" t="str">
        <f>IF(Wedstrijden!AB1400="x","ZZL","")</f>
        <v/>
      </c>
      <c r="CL1235" s="44" t="str">
        <f>IF(COUNTA(Wedstrijden!AC1400:AJ1400)&lt;&gt;0,2,"")</f>
        <v/>
      </c>
      <c r="CM1235" s="44" t="str">
        <f t="shared" si="116"/>
        <v/>
      </c>
      <c r="CN1235" s="44" t="str">
        <f>IF(Wedstrijden!AC1400="x","AA","")</f>
        <v/>
      </c>
      <c r="CO1235" s="44" t="str">
        <f>IF(Wedstrijden!AD1400="x","A","")</f>
        <v/>
      </c>
      <c r="CP1235" s="44" t="str">
        <f>IF(Wedstrijden!AE1400="x","BB","")</f>
        <v/>
      </c>
      <c r="CQ1235" s="44" t="str">
        <f>IF(Wedstrijden!AF1400="x","B","")</f>
        <v/>
      </c>
      <c r="CR1235" s="44" t="str">
        <f>IF(Wedstrijden!AG1400="x","L","")</f>
        <v/>
      </c>
      <c r="CS1235" s="44" t="str">
        <f>IF(Wedstrijden!AH1400="x","M","")</f>
        <v/>
      </c>
      <c r="CT1235" s="44" t="str">
        <f>IF(Wedstrijden!AI1400="x","Z","")</f>
        <v/>
      </c>
      <c r="CU1235" s="44" t="str">
        <f>IF(Wedstrijden!AJ1400="x","ZZ","")</f>
        <v/>
      </c>
      <c r="CV1235" s="44" t="str">
        <f>IF(COUNTA(Wedstrijden!AK1400:AQ1400)&lt;&gt;0,2,"")</f>
        <v/>
      </c>
      <c r="CW1235" s="44" t="str">
        <f t="shared" si="117"/>
        <v/>
      </c>
      <c r="CX1235" s="44" t="str">
        <f>IF(Wedstrijden!AK1400="x","BB","")</f>
        <v/>
      </c>
      <c r="CY1235" s="44" t="str">
        <f>IF(Wedstrijden!AL1400="x","B","")</f>
        <v/>
      </c>
      <c r="CZ1235" s="44" t="str">
        <f>IF(Wedstrijden!AM1400="x","L","")</f>
        <v/>
      </c>
      <c r="DA1235" s="44" t="str">
        <f>IF(Wedstrijden!AN1400="x","M","")</f>
        <v/>
      </c>
      <c r="DB1235" s="44" t="str">
        <f>IF(Wedstrijden!AO1400="x","Z","")</f>
        <v/>
      </c>
      <c r="DC1235" s="44" t="str">
        <f>IF(Wedstrijden!AP1400="x","ZZ","")</f>
        <v/>
      </c>
      <c r="DD1235" s="44" t="str">
        <f>IF(Wedstrijden!AQ1400="x","1.40","")</f>
        <v/>
      </c>
      <c r="DE1235" s="44" t="str">
        <f>IF(COUNTA(Wedstrijden!AR1400:AT1400)&lt;&gt;0,6,"")</f>
        <v/>
      </c>
      <c r="DF1235" s="44" t="str">
        <f t="shared" si="118"/>
        <v/>
      </c>
      <c r="DG1235" s="44" t="str">
        <f>IF(Wedstrijden!AR1400="x","L","")</f>
        <v/>
      </c>
      <c r="DH1235" s="44" t="str">
        <f>IF(Wedstrijden!AS1400="x","M","")</f>
        <v/>
      </c>
      <c r="DI1235" s="44" t="str">
        <f>IF(Wedstrijden!AT1400="x","Z","")</f>
        <v/>
      </c>
      <c r="DJ1235" s="44" t="str">
        <f>IF(COUNTA(Wedstrijden!AU1400:AW1400)&lt;&gt;0,6,"")</f>
        <v/>
      </c>
      <c r="DK1235" s="44" t="str">
        <f t="shared" si="119"/>
        <v/>
      </c>
      <c r="DL1235" s="44" t="str">
        <f>IF(Wedstrijden!AU1400="x","L","")</f>
        <v/>
      </c>
      <c r="DM1235" s="44" t="str">
        <f>IF(Wedstrijden!AV1400="x","M","")</f>
        <v/>
      </c>
      <c r="DN1235" s="44" t="str">
        <f>IF(Wedstrijden!AW1400="x","Z","")</f>
        <v/>
      </c>
    </row>
    <row r="1236" spans="1:118" ht="15">
      <c r="A1236" s="48" t="e">
        <f>Wedstrijden!#REF!</f>
        <v>#REF!</v>
      </c>
      <c r="B1236" s="44" t="str">
        <f>IFERROR(VLOOKUP(Wedstrijden!E1401,Wedstrijdlocaties!$B$2:$E$499,2,FALSE),"")</f>
        <v/>
      </c>
      <c r="C1236" s="44" t="str">
        <f>Wedstrijden!F1401</f>
        <v/>
      </c>
      <c r="D1236" s="44" t="str">
        <f>IFERROR(VLOOKUP(Wedstrijden!G1401,Organisaties!$B$2:$C$501,2,FALSE),"")</f>
        <v/>
      </c>
      <c r="E1236" s="44" t="str">
        <f>IFERROR(VLOOKUP(Wedstrijden!G1401,Organisaties!$B$2:$F$501,5,FALSE),"")</f>
        <v/>
      </c>
      <c r="F1236" s="44" t="str">
        <f>IF(Wedstrijden!BC1401&lt;&gt;"",Wedstrijden!BC1401,"")</f>
        <v/>
      </c>
      <c r="G1236" s="44">
        <f>IF(Wedstrijden!AY1401="Indoor",1,0)</f>
        <v>0</v>
      </c>
      <c r="H1236" s="44">
        <f>Wedstrijden!AZ1401</f>
        <v>0</v>
      </c>
      <c r="I1236" s="44" t="str">
        <f>IF(Wedstrijden!AX1401="Nee",0,IF(Wedstrijden!AX1401="Ja",1,""))</f>
        <v/>
      </c>
      <c r="J1236" s="44" t="str">
        <f>IF(Wedstrijden!BA1401&lt;&gt;"",Wedstrijden!BA1401,"")</f>
        <v/>
      </c>
      <c r="W1236" s="45"/>
      <c r="AE1236" s="45"/>
      <c r="AN1236" s="45"/>
      <c r="AU1236" s="45"/>
      <c r="BA1236" s="45"/>
      <c r="BE1236" s="45"/>
      <c r="BJ1236" s="44" t="str">
        <f>IF(COUNTA(Wedstrijden!I1401:S1401)&lt;&gt;0,1,"")</f>
        <v/>
      </c>
      <c r="BK1236" s="44" t="str">
        <f t="shared" si="114"/>
        <v/>
      </c>
      <c r="BL1236" s="44" t="str">
        <f>IF(Wedstrijden!I1401="x","AA","")</f>
        <v/>
      </c>
      <c r="BM1236" s="44" t="str">
        <f>IF(Wedstrijden!J1401="x","A","")</f>
        <v/>
      </c>
      <c r="BN1236" s="44" t="str">
        <f>IF(Wedstrijden!K1401="x","B1","")</f>
        <v/>
      </c>
      <c r="BO1236" s="44" t="str">
        <f>IF(Wedstrijden!L1401="x","BB","")</f>
        <v/>
      </c>
      <c r="BP1236" s="44" t="str">
        <f>IF(Wedstrijden!M1401="x","B","")</f>
        <v/>
      </c>
      <c r="BQ1236" s="44" t="str">
        <f>IF(Wedstrijden!N1401="x","L1","")</f>
        <v/>
      </c>
      <c r="BR1236" s="44" t="str">
        <f>IF(Wedstrijden!O1401="x","L2","")</f>
        <v/>
      </c>
      <c r="BS1236" s="44" t="str">
        <f>IF(Wedstrijden!P1401="x","M1","")</f>
        <v/>
      </c>
      <c r="BT1236" s="44" t="str">
        <f>IF(Wedstrijden!Q1401="x","M2","")</f>
        <v/>
      </c>
      <c r="BU1236" s="44" t="str">
        <f>IF(Wedstrijden!R1401="x","Z1","")</f>
        <v/>
      </c>
      <c r="BV1236" s="44" t="str">
        <f>IF(Wedstrijden!S1401="x","Z2","")</f>
        <v/>
      </c>
      <c r="BW1236" s="44" t="str">
        <f>IF(COUNTA(Wedstrijden!T1401:AB1401)&lt;&gt;0,1,"")</f>
        <v/>
      </c>
      <c r="BX1236" s="44" t="str">
        <f t="shared" si="115"/>
        <v/>
      </c>
      <c r="BY1236" s="44" t="str">
        <f>IF(Wedstrijden!T1401="x","BB","")</f>
        <v/>
      </c>
      <c r="BZ1236" s="44" t="str">
        <f>IF(Wedstrijden!U1401="x","B","")</f>
        <v/>
      </c>
      <c r="CA1236" s="44" t="str">
        <f>IF(Wedstrijden!V1401="x","L1","")</f>
        <v/>
      </c>
      <c r="CB1236" s="44" t="str">
        <f>IF(Wedstrijden!W1401="x","L2","")</f>
        <v/>
      </c>
      <c r="CC1236" s="44" t="str">
        <f>IF(Wedstrijden!X1401="x","M1","")</f>
        <v/>
      </c>
      <c r="CD1236" s="44" t="str">
        <f>IF(Wedstrijden!Y1401="x","M2","")</f>
        <v/>
      </c>
      <c r="CE1236" s="44" t="str">
        <f>IF(Wedstrijden!Z1401="x","Z1","")</f>
        <v/>
      </c>
      <c r="CF1236" s="44" t="str">
        <f>IF(Wedstrijden!AA1401="x","Z2","")</f>
        <v/>
      </c>
      <c r="CG1236" s="44" t="str">
        <f>IF(Wedstrijden!AB1401="x","ZZL","")</f>
        <v/>
      </c>
      <c r="CL1236" s="44" t="str">
        <f>IF(COUNTA(Wedstrijden!AC1401:AJ1401)&lt;&gt;0,2,"")</f>
        <v/>
      </c>
      <c r="CM1236" s="44" t="str">
        <f t="shared" si="116"/>
        <v/>
      </c>
      <c r="CN1236" s="44" t="str">
        <f>IF(Wedstrijden!AC1401="x","AA","")</f>
        <v/>
      </c>
      <c r="CO1236" s="44" t="str">
        <f>IF(Wedstrijden!AD1401="x","A","")</f>
        <v/>
      </c>
      <c r="CP1236" s="44" t="str">
        <f>IF(Wedstrijden!AE1401="x","BB","")</f>
        <v/>
      </c>
      <c r="CQ1236" s="44" t="str">
        <f>IF(Wedstrijden!AF1401="x","B","")</f>
        <v/>
      </c>
      <c r="CR1236" s="44" t="str">
        <f>IF(Wedstrijden!AG1401="x","L","")</f>
        <v/>
      </c>
      <c r="CS1236" s="44" t="str">
        <f>IF(Wedstrijden!AH1401="x","M","")</f>
        <v/>
      </c>
      <c r="CT1236" s="44" t="str">
        <f>IF(Wedstrijden!AI1401="x","Z","")</f>
        <v/>
      </c>
      <c r="CU1236" s="44" t="str">
        <f>IF(Wedstrijden!AJ1401="x","ZZ","")</f>
        <v/>
      </c>
      <c r="CV1236" s="44" t="str">
        <f>IF(COUNTA(Wedstrijden!AK1401:AQ1401)&lt;&gt;0,2,"")</f>
        <v/>
      </c>
      <c r="CW1236" s="44" t="str">
        <f t="shared" si="117"/>
        <v/>
      </c>
      <c r="CX1236" s="44" t="str">
        <f>IF(Wedstrijden!AK1401="x","BB","")</f>
        <v/>
      </c>
      <c r="CY1236" s="44" t="str">
        <f>IF(Wedstrijden!AL1401="x","B","")</f>
        <v/>
      </c>
      <c r="CZ1236" s="44" t="str">
        <f>IF(Wedstrijden!AM1401="x","L","")</f>
        <v/>
      </c>
      <c r="DA1236" s="44" t="str">
        <f>IF(Wedstrijden!AN1401="x","M","")</f>
        <v/>
      </c>
      <c r="DB1236" s="44" t="str">
        <f>IF(Wedstrijden!AO1401="x","Z","")</f>
        <v/>
      </c>
      <c r="DC1236" s="44" t="str">
        <f>IF(Wedstrijden!AP1401="x","ZZ","")</f>
        <v/>
      </c>
      <c r="DD1236" s="44" t="str">
        <f>IF(Wedstrijden!AQ1401="x","1.40","")</f>
        <v/>
      </c>
      <c r="DE1236" s="44" t="str">
        <f>IF(COUNTA(Wedstrijden!AR1401:AT1401)&lt;&gt;0,6,"")</f>
        <v/>
      </c>
      <c r="DF1236" s="44" t="str">
        <f t="shared" si="118"/>
        <v/>
      </c>
      <c r="DG1236" s="44" t="str">
        <f>IF(Wedstrijden!AR1401="x","L","")</f>
        <v/>
      </c>
      <c r="DH1236" s="44" t="str">
        <f>IF(Wedstrijden!AS1401="x","M","")</f>
        <v/>
      </c>
      <c r="DI1236" s="44" t="str">
        <f>IF(Wedstrijden!AT1401="x","Z","")</f>
        <v/>
      </c>
      <c r="DJ1236" s="44" t="str">
        <f>IF(COUNTA(Wedstrijden!AU1401:AW1401)&lt;&gt;0,6,"")</f>
        <v/>
      </c>
      <c r="DK1236" s="44" t="str">
        <f t="shared" si="119"/>
        <v/>
      </c>
      <c r="DL1236" s="44" t="str">
        <f>IF(Wedstrijden!AU1401="x","L","")</f>
        <v/>
      </c>
      <c r="DM1236" s="44" t="str">
        <f>IF(Wedstrijden!AV1401="x","M","")</f>
        <v/>
      </c>
      <c r="DN1236" s="44" t="str">
        <f>IF(Wedstrijden!AW1401="x","Z","")</f>
        <v/>
      </c>
    </row>
    <row r="1237" spans="1:118" ht="15">
      <c r="A1237" s="48" t="e">
        <f>Wedstrijden!#REF!</f>
        <v>#REF!</v>
      </c>
      <c r="B1237" s="44" t="str">
        <f>IFERROR(VLOOKUP(Wedstrijden!E1402,Wedstrijdlocaties!$B$2:$E$499,2,FALSE),"")</f>
        <v/>
      </c>
      <c r="C1237" s="44" t="str">
        <f>Wedstrijden!F1402</f>
        <v/>
      </c>
      <c r="D1237" s="44" t="str">
        <f>IFERROR(VLOOKUP(Wedstrijden!G1402,Organisaties!$B$2:$C$501,2,FALSE),"")</f>
        <v/>
      </c>
      <c r="E1237" s="44" t="str">
        <f>IFERROR(VLOOKUP(Wedstrijden!G1402,Organisaties!$B$2:$F$501,5,FALSE),"")</f>
        <v/>
      </c>
      <c r="F1237" s="44" t="str">
        <f>IF(Wedstrijden!BC1402&lt;&gt;"",Wedstrijden!BC1402,"")</f>
        <v/>
      </c>
      <c r="G1237" s="44">
        <f>IF(Wedstrijden!AY1402="Indoor",1,0)</f>
        <v>0</v>
      </c>
      <c r="H1237" s="44">
        <f>Wedstrijden!AZ1402</f>
        <v>0</v>
      </c>
      <c r="I1237" s="44" t="str">
        <f>IF(Wedstrijden!AX1402="Nee",0,IF(Wedstrijden!AX1402="Ja",1,""))</f>
        <v/>
      </c>
      <c r="J1237" s="44" t="str">
        <f>IF(Wedstrijden!BA1402&lt;&gt;"",Wedstrijden!BA1402,"")</f>
        <v/>
      </c>
      <c r="W1237" s="45"/>
      <c r="AE1237" s="45"/>
      <c r="AN1237" s="45"/>
      <c r="AU1237" s="45"/>
      <c r="BA1237" s="45"/>
      <c r="BE1237" s="45"/>
      <c r="BJ1237" s="44" t="str">
        <f>IF(COUNTA(Wedstrijden!I1402:S1402)&lt;&gt;0,1,"")</f>
        <v/>
      </c>
      <c r="BK1237" s="44" t="str">
        <f t="shared" si="114"/>
        <v/>
      </c>
      <c r="BL1237" s="44" t="str">
        <f>IF(Wedstrijden!I1402="x","AA","")</f>
        <v/>
      </c>
      <c r="BM1237" s="44" t="str">
        <f>IF(Wedstrijden!J1402="x","A","")</f>
        <v/>
      </c>
      <c r="BN1237" s="44" t="str">
        <f>IF(Wedstrijden!K1402="x","B1","")</f>
        <v/>
      </c>
      <c r="BO1237" s="44" t="str">
        <f>IF(Wedstrijden!L1402="x","BB","")</f>
        <v/>
      </c>
      <c r="BP1237" s="44" t="str">
        <f>IF(Wedstrijden!M1402="x","B","")</f>
        <v/>
      </c>
      <c r="BQ1237" s="44" t="str">
        <f>IF(Wedstrijden!N1402="x","L1","")</f>
        <v/>
      </c>
      <c r="BR1237" s="44" t="str">
        <f>IF(Wedstrijden!O1402="x","L2","")</f>
        <v/>
      </c>
      <c r="BS1237" s="44" t="str">
        <f>IF(Wedstrijden!P1402="x","M1","")</f>
        <v/>
      </c>
      <c r="BT1237" s="44" t="str">
        <f>IF(Wedstrijden!Q1402="x","M2","")</f>
        <v/>
      </c>
      <c r="BU1237" s="44" t="str">
        <f>IF(Wedstrijden!R1402="x","Z1","")</f>
        <v/>
      </c>
      <c r="BV1237" s="44" t="str">
        <f>IF(Wedstrijden!S1402="x","Z2","")</f>
        <v/>
      </c>
      <c r="BW1237" s="44" t="str">
        <f>IF(COUNTA(Wedstrijden!T1402:AB1402)&lt;&gt;0,1,"")</f>
        <v/>
      </c>
      <c r="BX1237" s="44" t="str">
        <f t="shared" si="115"/>
        <v/>
      </c>
      <c r="BY1237" s="44" t="str">
        <f>IF(Wedstrijden!T1402="x","BB","")</f>
        <v/>
      </c>
      <c r="BZ1237" s="44" t="str">
        <f>IF(Wedstrijden!U1402="x","B","")</f>
        <v/>
      </c>
      <c r="CA1237" s="44" t="str">
        <f>IF(Wedstrijden!V1402="x","L1","")</f>
        <v/>
      </c>
      <c r="CB1237" s="44" t="str">
        <f>IF(Wedstrijden!W1402="x","L2","")</f>
        <v/>
      </c>
      <c r="CC1237" s="44" t="str">
        <f>IF(Wedstrijden!X1402="x","M1","")</f>
        <v/>
      </c>
      <c r="CD1237" s="44" t="str">
        <f>IF(Wedstrijden!Y1402="x","M2","")</f>
        <v/>
      </c>
      <c r="CE1237" s="44" t="str">
        <f>IF(Wedstrijden!Z1402="x","Z1","")</f>
        <v/>
      </c>
      <c r="CF1237" s="44" t="str">
        <f>IF(Wedstrijden!AA1402="x","Z2","")</f>
        <v/>
      </c>
      <c r="CG1237" s="44" t="str">
        <f>IF(Wedstrijden!AB1402="x","ZZL","")</f>
        <v/>
      </c>
      <c r="CL1237" s="44" t="str">
        <f>IF(COUNTA(Wedstrijden!AC1402:AJ1402)&lt;&gt;0,2,"")</f>
        <v/>
      </c>
      <c r="CM1237" s="44" t="str">
        <f t="shared" si="116"/>
        <v/>
      </c>
      <c r="CN1237" s="44" t="str">
        <f>IF(Wedstrijden!AC1402="x","AA","")</f>
        <v/>
      </c>
      <c r="CO1237" s="44" t="str">
        <f>IF(Wedstrijden!AD1402="x","A","")</f>
        <v/>
      </c>
      <c r="CP1237" s="44" t="str">
        <f>IF(Wedstrijden!AE1402="x","BB","")</f>
        <v/>
      </c>
      <c r="CQ1237" s="44" t="str">
        <f>IF(Wedstrijden!AF1402="x","B","")</f>
        <v/>
      </c>
      <c r="CR1237" s="44" t="str">
        <f>IF(Wedstrijden!AG1402="x","L","")</f>
        <v/>
      </c>
      <c r="CS1237" s="44" t="str">
        <f>IF(Wedstrijden!AH1402="x","M","")</f>
        <v/>
      </c>
      <c r="CT1237" s="44" t="str">
        <f>IF(Wedstrijden!AI1402="x","Z","")</f>
        <v/>
      </c>
      <c r="CU1237" s="44" t="str">
        <f>IF(Wedstrijden!AJ1402="x","ZZ","")</f>
        <v/>
      </c>
      <c r="CV1237" s="44" t="str">
        <f>IF(COUNTA(Wedstrijden!AK1402:AQ1402)&lt;&gt;0,2,"")</f>
        <v/>
      </c>
      <c r="CW1237" s="44" t="str">
        <f t="shared" si="117"/>
        <v/>
      </c>
      <c r="CX1237" s="44" t="str">
        <f>IF(Wedstrijden!AK1402="x","BB","")</f>
        <v/>
      </c>
      <c r="CY1237" s="44" t="str">
        <f>IF(Wedstrijden!AL1402="x","B","")</f>
        <v/>
      </c>
      <c r="CZ1237" s="44" t="str">
        <f>IF(Wedstrijden!AM1402="x","L","")</f>
        <v/>
      </c>
      <c r="DA1237" s="44" t="str">
        <f>IF(Wedstrijden!AN1402="x","M","")</f>
        <v/>
      </c>
      <c r="DB1237" s="44" t="str">
        <f>IF(Wedstrijden!AO1402="x","Z","")</f>
        <v/>
      </c>
      <c r="DC1237" s="44" t="str">
        <f>IF(Wedstrijden!AP1402="x","ZZ","")</f>
        <v/>
      </c>
      <c r="DD1237" s="44" t="str">
        <f>IF(Wedstrijden!AQ1402="x","1.40","")</f>
        <v/>
      </c>
      <c r="DE1237" s="44" t="str">
        <f>IF(COUNTA(Wedstrijden!AR1402:AT1402)&lt;&gt;0,6,"")</f>
        <v/>
      </c>
      <c r="DF1237" s="44" t="str">
        <f t="shared" si="118"/>
        <v/>
      </c>
      <c r="DG1237" s="44" t="str">
        <f>IF(Wedstrijden!AR1402="x","L","")</f>
        <v/>
      </c>
      <c r="DH1237" s="44" t="str">
        <f>IF(Wedstrijden!AS1402="x","M","")</f>
        <v/>
      </c>
      <c r="DI1237" s="44" t="str">
        <f>IF(Wedstrijden!AT1402="x","Z","")</f>
        <v/>
      </c>
      <c r="DJ1237" s="44" t="str">
        <f>IF(COUNTA(Wedstrijden!AU1402:AW1402)&lt;&gt;0,6,"")</f>
        <v/>
      </c>
      <c r="DK1237" s="44" t="str">
        <f t="shared" si="119"/>
        <v/>
      </c>
      <c r="DL1237" s="44" t="str">
        <f>IF(Wedstrijden!AU1402="x","L","")</f>
        <v/>
      </c>
      <c r="DM1237" s="44" t="str">
        <f>IF(Wedstrijden!AV1402="x","M","")</f>
        <v/>
      </c>
      <c r="DN1237" s="44" t="str">
        <f>IF(Wedstrijden!AW1402="x","Z","")</f>
        <v/>
      </c>
    </row>
    <row r="1238" spans="1:118" ht="15">
      <c r="A1238" s="48" t="e">
        <f>Wedstrijden!#REF!</f>
        <v>#REF!</v>
      </c>
      <c r="B1238" s="44" t="str">
        <f>IFERROR(VLOOKUP(Wedstrijden!E1403,Wedstrijdlocaties!$B$2:$E$499,2,FALSE),"")</f>
        <v/>
      </c>
      <c r="C1238" s="44" t="str">
        <f>Wedstrijden!F1403</f>
        <v/>
      </c>
      <c r="D1238" s="44" t="str">
        <f>IFERROR(VLOOKUP(Wedstrijden!G1403,Organisaties!$B$2:$C$501,2,FALSE),"")</f>
        <v/>
      </c>
      <c r="E1238" s="44" t="str">
        <f>IFERROR(VLOOKUP(Wedstrijden!G1403,Organisaties!$B$2:$F$501,5,FALSE),"")</f>
        <v/>
      </c>
      <c r="F1238" s="44" t="str">
        <f>IF(Wedstrijden!BC1403&lt;&gt;"",Wedstrijden!BC1403,"")</f>
        <v/>
      </c>
      <c r="G1238" s="44">
        <f>IF(Wedstrijden!AY1403="Indoor",1,0)</f>
        <v>0</v>
      </c>
      <c r="H1238" s="44">
        <f>Wedstrijden!AZ1403</f>
        <v>0</v>
      </c>
      <c r="I1238" s="44" t="str">
        <f>IF(Wedstrijden!AX1403="Nee",0,IF(Wedstrijden!AX1403="Ja",1,""))</f>
        <v/>
      </c>
      <c r="J1238" s="44" t="str">
        <f>IF(Wedstrijden!BA1403&lt;&gt;"",Wedstrijden!BA1403,"")</f>
        <v/>
      </c>
      <c r="W1238" s="45"/>
      <c r="AE1238" s="45"/>
      <c r="AN1238" s="45"/>
      <c r="AU1238" s="45"/>
      <c r="BA1238" s="45"/>
      <c r="BE1238" s="45"/>
      <c r="BJ1238" s="44" t="str">
        <f>IF(COUNTA(Wedstrijden!I1403:S1403)&lt;&gt;0,1,"")</f>
        <v/>
      </c>
      <c r="BK1238" s="44" t="str">
        <f t="shared" si="114"/>
        <v/>
      </c>
      <c r="BL1238" s="44" t="str">
        <f>IF(Wedstrijden!I1403="x","AA","")</f>
        <v/>
      </c>
      <c r="BM1238" s="44" t="str">
        <f>IF(Wedstrijden!J1403="x","A","")</f>
        <v/>
      </c>
      <c r="BN1238" s="44" t="str">
        <f>IF(Wedstrijden!K1403="x","B1","")</f>
        <v/>
      </c>
      <c r="BO1238" s="44" t="str">
        <f>IF(Wedstrijden!L1403="x","BB","")</f>
        <v/>
      </c>
      <c r="BP1238" s="44" t="str">
        <f>IF(Wedstrijden!M1403="x","B","")</f>
        <v/>
      </c>
      <c r="BQ1238" s="44" t="str">
        <f>IF(Wedstrijden!N1403="x","L1","")</f>
        <v/>
      </c>
      <c r="BR1238" s="44" t="str">
        <f>IF(Wedstrijden!O1403="x","L2","")</f>
        <v/>
      </c>
      <c r="BS1238" s="44" t="str">
        <f>IF(Wedstrijden!P1403="x","M1","")</f>
        <v/>
      </c>
      <c r="BT1238" s="44" t="str">
        <f>IF(Wedstrijden!Q1403="x","M2","")</f>
        <v/>
      </c>
      <c r="BU1238" s="44" t="str">
        <f>IF(Wedstrijden!R1403="x","Z1","")</f>
        <v/>
      </c>
      <c r="BV1238" s="44" t="str">
        <f>IF(Wedstrijden!S1403="x","Z2","")</f>
        <v/>
      </c>
      <c r="BW1238" s="44" t="str">
        <f>IF(COUNTA(Wedstrijden!T1403:AB1403)&lt;&gt;0,1,"")</f>
        <v/>
      </c>
      <c r="BX1238" s="44" t="str">
        <f t="shared" si="115"/>
        <v/>
      </c>
      <c r="BY1238" s="44" t="str">
        <f>IF(Wedstrijden!T1403="x","BB","")</f>
        <v/>
      </c>
      <c r="BZ1238" s="44" t="str">
        <f>IF(Wedstrijden!U1403="x","B","")</f>
        <v/>
      </c>
      <c r="CA1238" s="44" t="str">
        <f>IF(Wedstrijden!V1403="x","L1","")</f>
        <v/>
      </c>
      <c r="CB1238" s="44" t="str">
        <f>IF(Wedstrijden!W1403="x","L2","")</f>
        <v/>
      </c>
      <c r="CC1238" s="44" t="str">
        <f>IF(Wedstrijden!X1403="x","M1","")</f>
        <v/>
      </c>
      <c r="CD1238" s="44" t="str">
        <f>IF(Wedstrijden!Y1403="x","M2","")</f>
        <v/>
      </c>
      <c r="CE1238" s="44" t="str">
        <f>IF(Wedstrijden!Z1403="x","Z1","")</f>
        <v/>
      </c>
      <c r="CF1238" s="44" t="str">
        <f>IF(Wedstrijden!AA1403="x","Z2","")</f>
        <v/>
      </c>
      <c r="CG1238" s="44" t="str">
        <f>IF(Wedstrijden!AB1403="x","ZZL","")</f>
        <v/>
      </c>
      <c r="CL1238" s="44" t="str">
        <f>IF(COUNTA(Wedstrijden!AC1403:AJ1403)&lt;&gt;0,2,"")</f>
        <v/>
      </c>
      <c r="CM1238" s="44" t="str">
        <f t="shared" si="116"/>
        <v/>
      </c>
      <c r="CN1238" s="44" t="str">
        <f>IF(Wedstrijden!AC1403="x","AA","")</f>
        <v/>
      </c>
      <c r="CO1238" s="44" t="str">
        <f>IF(Wedstrijden!AD1403="x","A","")</f>
        <v/>
      </c>
      <c r="CP1238" s="44" t="str">
        <f>IF(Wedstrijden!AE1403="x","BB","")</f>
        <v/>
      </c>
      <c r="CQ1238" s="44" t="str">
        <f>IF(Wedstrijden!AF1403="x","B","")</f>
        <v/>
      </c>
      <c r="CR1238" s="44" t="str">
        <f>IF(Wedstrijden!AG1403="x","L","")</f>
        <v/>
      </c>
      <c r="CS1238" s="44" t="str">
        <f>IF(Wedstrijden!AH1403="x","M","")</f>
        <v/>
      </c>
      <c r="CT1238" s="44" t="str">
        <f>IF(Wedstrijden!AI1403="x","Z","")</f>
        <v/>
      </c>
      <c r="CU1238" s="44" t="str">
        <f>IF(Wedstrijden!AJ1403="x","ZZ","")</f>
        <v/>
      </c>
      <c r="CV1238" s="44" t="str">
        <f>IF(COUNTA(Wedstrijden!AK1403:AQ1403)&lt;&gt;0,2,"")</f>
        <v/>
      </c>
      <c r="CW1238" s="44" t="str">
        <f t="shared" si="117"/>
        <v/>
      </c>
      <c r="CX1238" s="44" t="str">
        <f>IF(Wedstrijden!AK1403="x","BB","")</f>
        <v/>
      </c>
      <c r="CY1238" s="44" t="str">
        <f>IF(Wedstrijden!AL1403="x","B","")</f>
        <v/>
      </c>
      <c r="CZ1238" s="44" t="str">
        <f>IF(Wedstrijden!AM1403="x","L","")</f>
        <v/>
      </c>
      <c r="DA1238" s="44" t="str">
        <f>IF(Wedstrijden!AN1403="x","M","")</f>
        <v/>
      </c>
      <c r="DB1238" s="44" t="str">
        <f>IF(Wedstrijden!AO1403="x","Z","")</f>
        <v/>
      </c>
      <c r="DC1238" s="44" t="str">
        <f>IF(Wedstrijden!AP1403="x","ZZ","")</f>
        <v/>
      </c>
      <c r="DD1238" s="44" t="str">
        <f>IF(Wedstrijden!AQ1403="x","1.40","")</f>
        <v/>
      </c>
      <c r="DE1238" s="44" t="str">
        <f>IF(COUNTA(Wedstrijden!AR1403:AT1403)&lt;&gt;0,6,"")</f>
        <v/>
      </c>
      <c r="DF1238" s="44" t="str">
        <f t="shared" si="118"/>
        <v/>
      </c>
      <c r="DG1238" s="44" t="str">
        <f>IF(Wedstrijden!AR1403="x","L","")</f>
        <v/>
      </c>
      <c r="DH1238" s="44" t="str">
        <f>IF(Wedstrijden!AS1403="x","M","")</f>
        <v/>
      </c>
      <c r="DI1238" s="44" t="str">
        <f>IF(Wedstrijden!AT1403="x","Z","")</f>
        <v/>
      </c>
      <c r="DJ1238" s="44" t="str">
        <f>IF(COUNTA(Wedstrijden!AU1403:AW1403)&lt;&gt;0,6,"")</f>
        <v/>
      </c>
      <c r="DK1238" s="44" t="str">
        <f t="shared" si="119"/>
        <v/>
      </c>
      <c r="DL1238" s="44" t="str">
        <f>IF(Wedstrijden!AU1403="x","L","")</f>
        <v/>
      </c>
      <c r="DM1238" s="44" t="str">
        <f>IF(Wedstrijden!AV1403="x","M","")</f>
        <v/>
      </c>
      <c r="DN1238" s="44" t="str">
        <f>IF(Wedstrijden!AW1403="x","Z","")</f>
        <v/>
      </c>
    </row>
    <row r="1239" spans="1:118" ht="15">
      <c r="A1239" s="48" t="e">
        <f>Wedstrijden!#REF!</f>
        <v>#REF!</v>
      </c>
      <c r="B1239" s="44" t="str">
        <f>IFERROR(VLOOKUP(Wedstrijden!E1404,Wedstrijdlocaties!$B$2:$E$499,2,FALSE),"")</f>
        <v/>
      </c>
      <c r="C1239" s="44" t="str">
        <f>Wedstrijden!F1404</f>
        <v/>
      </c>
      <c r="D1239" s="44" t="str">
        <f>IFERROR(VLOOKUP(Wedstrijden!G1404,Organisaties!$B$2:$C$501,2,FALSE),"")</f>
        <v/>
      </c>
      <c r="E1239" s="44" t="str">
        <f>IFERROR(VLOOKUP(Wedstrijden!G1404,Organisaties!$B$2:$F$501,5,FALSE),"")</f>
        <v/>
      </c>
      <c r="F1239" s="44" t="str">
        <f>IF(Wedstrijden!BC1404&lt;&gt;"",Wedstrijden!BC1404,"")</f>
        <v/>
      </c>
      <c r="G1239" s="44">
        <f>IF(Wedstrijden!AY1404="Indoor",1,0)</f>
        <v>0</v>
      </c>
      <c r="H1239" s="44">
        <f>Wedstrijden!AZ1404</f>
        <v>0</v>
      </c>
      <c r="I1239" s="44" t="str">
        <f>IF(Wedstrijden!AX1404="Nee",0,IF(Wedstrijden!AX1404="Ja",1,""))</f>
        <v/>
      </c>
      <c r="J1239" s="44" t="str">
        <f>IF(Wedstrijden!BA1404&lt;&gt;"",Wedstrijden!BA1404,"")</f>
        <v/>
      </c>
      <c r="W1239" s="45"/>
      <c r="AE1239" s="45"/>
      <c r="AN1239" s="45"/>
      <c r="AU1239" s="45"/>
      <c r="BA1239" s="45"/>
      <c r="BE1239" s="45"/>
      <c r="BJ1239" s="44" t="str">
        <f>IF(COUNTA(Wedstrijden!I1404:S1404)&lt;&gt;0,1,"")</f>
        <v/>
      </c>
      <c r="BK1239" s="44" t="str">
        <f t="shared" si="114"/>
        <v/>
      </c>
      <c r="BL1239" s="44" t="str">
        <f>IF(Wedstrijden!I1404="x","AA","")</f>
        <v/>
      </c>
      <c r="BM1239" s="44" t="str">
        <f>IF(Wedstrijden!J1404="x","A","")</f>
        <v/>
      </c>
      <c r="BN1239" s="44" t="str">
        <f>IF(Wedstrijden!K1404="x","B1","")</f>
        <v/>
      </c>
      <c r="BO1239" s="44" t="str">
        <f>IF(Wedstrijden!L1404="x","BB","")</f>
        <v/>
      </c>
      <c r="BP1239" s="44" t="str">
        <f>IF(Wedstrijden!M1404="x","B","")</f>
        <v/>
      </c>
      <c r="BQ1239" s="44" t="str">
        <f>IF(Wedstrijden!N1404="x","L1","")</f>
        <v/>
      </c>
      <c r="BR1239" s="44" t="str">
        <f>IF(Wedstrijden!O1404="x","L2","")</f>
        <v/>
      </c>
      <c r="BS1239" s="44" t="str">
        <f>IF(Wedstrijden!P1404="x","M1","")</f>
        <v/>
      </c>
      <c r="BT1239" s="44" t="str">
        <f>IF(Wedstrijden!Q1404="x","M2","")</f>
        <v/>
      </c>
      <c r="BU1239" s="44" t="str">
        <f>IF(Wedstrijden!R1404="x","Z1","")</f>
        <v/>
      </c>
      <c r="BV1239" s="44" t="str">
        <f>IF(Wedstrijden!S1404="x","Z2","")</f>
        <v/>
      </c>
      <c r="BW1239" s="44" t="str">
        <f>IF(COUNTA(Wedstrijden!T1404:AB1404)&lt;&gt;0,1,"")</f>
        <v/>
      </c>
      <c r="BX1239" s="44" t="str">
        <f t="shared" si="115"/>
        <v/>
      </c>
      <c r="BY1239" s="44" t="str">
        <f>IF(Wedstrijden!T1404="x","BB","")</f>
        <v/>
      </c>
      <c r="BZ1239" s="44" t="str">
        <f>IF(Wedstrijden!U1404="x","B","")</f>
        <v/>
      </c>
      <c r="CA1239" s="44" t="str">
        <f>IF(Wedstrijden!V1404="x","L1","")</f>
        <v/>
      </c>
      <c r="CB1239" s="44" t="str">
        <f>IF(Wedstrijden!W1404="x","L2","")</f>
        <v/>
      </c>
      <c r="CC1239" s="44" t="str">
        <f>IF(Wedstrijden!X1404="x","M1","")</f>
        <v/>
      </c>
      <c r="CD1239" s="44" t="str">
        <f>IF(Wedstrijden!Y1404="x","M2","")</f>
        <v/>
      </c>
      <c r="CE1239" s="44" t="str">
        <f>IF(Wedstrijden!Z1404="x","Z1","")</f>
        <v/>
      </c>
      <c r="CF1239" s="44" t="str">
        <f>IF(Wedstrijden!AA1404="x","Z2","")</f>
        <v/>
      </c>
      <c r="CG1239" s="44" t="str">
        <f>IF(Wedstrijden!AB1404="x","ZZL","")</f>
        <v/>
      </c>
      <c r="CL1239" s="44" t="str">
        <f>IF(COUNTA(Wedstrijden!AC1404:AJ1404)&lt;&gt;0,2,"")</f>
        <v/>
      </c>
      <c r="CM1239" s="44" t="str">
        <f t="shared" si="116"/>
        <v/>
      </c>
      <c r="CN1239" s="44" t="str">
        <f>IF(Wedstrijden!AC1404="x","AA","")</f>
        <v/>
      </c>
      <c r="CO1239" s="44" t="str">
        <f>IF(Wedstrijden!AD1404="x","A","")</f>
        <v/>
      </c>
      <c r="CP1239" s="44" t="str">
        <f>IF(Wedstrijden!AE1404="x","BB","")</f>
        <v/>
      </c>
      <c r="CQ1239" s="44" t="str">
        <f>IF(Wedstrijden!AF1404="x","B","")</f>
        <v/>
      </c>
      <c r="CR1239" s="44" t="str">
        <f>IF(Wedstrijden!AG1404="x","L","")</f>
        <v/>
      </c>
      <c r="CS1239" s="44" t="str">
        <f>IF(Wedstrijden!AH1404="x","M","")</f>
        <v/>
      </c>
      <c r="CT1239" s="44" t="str">
        <f>IF(Wedstrijden!AI1404="x","Z","")</f>
        <v/>
      </c>
      <c r="CU1239" s="44" t="str">
        <f>IF(Wedstrijden!AJ1404="x","ZZ","")</f>
        <v/>
      </c>
      <c r="CV1239" s="44" t="str">
        <f>IF(COUNTA(Wedstrijden!AK1404:AQ1404)&lt;&gt;0,2,"")</f>
        <v/>
      </c>
      <c r="CW1239" s="44" t="str">
        <f t="shared" si="117"/>
        <v/>
      </c>
      <c r="CX1239" s="44" t="str">
        <f>IF(Wedstrijden!AK1404="x","BB","")</f>
        <v/>
      </c>
      <c r="CY1239" s="44" t="str">
        <f>IF(Wedstrijden!AL1404="x","B","")</f>
        <v/>
      </c>
      <c r="CZ1239" s="44" t="str">
        <f>IF(Wedstrijden!AM1404="x","L","")</f>
        <v/>
      </c>
      <c r="DA1239" s="44" t="str">
        <f>IF(Wedstrijden!AN1404="x","M","")</f>
        <v/>
      </c>
      <c r="DB1239" s="44" t="str">
        <f>IF(Wedstrijden!AO1404="x","Z","")</f>
        <v/>
      </c>
      <c r="DC1239" s="44" t="str">
        <f>IF(Wedstrijden!AP1404="x","ZZ","")</f>
        <v/>
      </c>
      <c r="DD1239" s="44" t="str">
        <f>IF(Wedstrijden!AQ1404="x","1.40","")</f>
        <v/>
      </c>
      <c r="DE1239" s="44" t="str">
        <f>IF(COUNTA(Wedstrijden!AR1404:AT1404)&lt;&gt;0,6,"")</f>
        <v/>
      </c>
      <c r="DF1239" s="44" t="str">
        <f t="shared" si="118"/>
        <v/>
      </c>
      <c r="DG1239" s="44" t="str">
        <f>IF(Wedstrijden!AR1404="x","L","")</f>
        <v/>
      </c>
      <c r="DH1239" s="44" t="str">
        <f>IF(Wedstrijden!AS1404="x","M","")</f>
        <v/>
      </c>
      <c r="DI1239" s="44" t="str">
        <f>IF(Wedstrijden!AT1404="x","Z","")</f>
        <v/>
      </c>
      <c r="DJ1239" s="44" t="str">
        <f>IF(COUNTA(Wedstrijden!AU1404:AW1404)&lt;&gt;0,6,"")</f>
        <v/>
      </c>
      <c r="DK1239" s="44" t="str">
        <f t="shared" si="119"/>
        <v/>
      </c>
      <c r="DL1239" s="44" t="str">
        <f>IF(Wedstrijden!AU1404="x","L","")</f>
        <v/>
      </c>
      <c r="DM1239" s="44" t="str">
        <f>IF(Wedstrijden!AV1404="x","M","")</f>
        <v/>
      </c>
      <c r="DN1239" s="44" t="str">
        <f>IF(Wedstrijden!AW1404="x","Z","")</f>
        <v/>
      </c>
    </row>
    <row r="1240" spans="1:118" ht="15">
      <c r="A1240" s="48" t="e">
        <f>Wedstrijden!#REF!</f>
        <v>#REF!</v>
      </c>
      <c r="B1240" s="44" t="str">
        <f>IFERROR(VLOOKUP(Wedstrijden!E1405,Wedstrijdlocaties!$B$2:$E$499,2,FALSE),"")</f>
        <v/>
      </c>
      <c r="C1240" s="44" t="str">
        <f>Wedstrijden!F1405</f>
        <v/>
      </c>
      <c r="D1240" s="44" t="str">
        <f>IFERROR(VLOOKUP(Wedstrijden!G1405,Organisaties!$B$2:$C$501,2,FALSE),"")</f>
        <v/>
      </c>
      <c r="E1240" s="44" t="str">
        <f>IFERROR(VLOOKUP(Wedstrijden!G1405,Organisaties!$B$2:$F$501,5,FALSE),"")</f>
        <v/>
      </c>
      <c r="F1240" s="44" t="str">
        <f>IF(Wedstrijden!BC1405&lt;&gt;"",Wedstrijden!BC1405,"")</f>
        <v/>
      </c>
      <c r="G1240" s="44">
        <f>IF(Wedstrijden!AY1405="Indoor",1,0)</f>
        <v>0</v>
      </c>
      <c r="H1240" s="44">
        <f>Wedstrijden!AZ1405</f>
        <v>0</v>
      </c>
      <c r="I1240" s="44" t="str">
        <f>IF(Wedstrijden!AX1405="Nee",0,IF(Wedstrijden!AX1405="Ja",1,""))</f>
        <v/>
      </c>
      <c r="J1240" s="44" t="str">
        <f>IF(Wedstrijden!BA1405&lt;&gt;"",Wedstrijden!BA1405,"")</f>
        <v/>
      </c>
      <c r="W1240" s="45"/>
      <c r="AE1240" s="45"/>
      <c r="AN1240" s="45"/>
      <c r="AU1240" s="45"/>
      <c r="BA1240" s="45"/>
      <c r="BE1240" s="45"/>
      <c r="BJ1240" s="44" t="str">
        <f>IF(COUNTA(Wedstrijden!I1405:S1405)&lt;&gt;0,1,"")</f>
        <v/>
      </c>
      <c r="BK1240" s="44" t="str">
        <f t="shared" si="114"/>
        <v/>
      </c>
      <c r="BL1240" s="44" t="str">
        <f>IF(Wedstrijden!I1405="x","AA","")</f>
        <v/>
      </c>
      <c r="BM1240" s="44" t="str">
        <f>IF(Wedstrijden!J1405="x","A","")</f>
        <v/>
      </c>
      <c r="BN1240" s="44" t="str">
        <f>IF(Wedstrijden!K1405="x","B1","")</f>
        <v/>
      </c>
      <c r="BO1240" s="44" t="str">
        <f>IF(Wedstrijden!L1405="x","BB","")</f>
        <v/>
      </c>
      <c r="BP1240" s="44" t="str">
        <f>IF(Wedstrijden!M1405="x","B","")</f>
        <v/>
      </c>
      <c r="BQ1240" s="44" t="str">
        <f>IF(Wedstrijden!N1405="x","L1","")</f>
        <v/>
      </c>
      <c r="BR1240" s="44" t="str">
        <f>IF(Wedstrijden!O1405="x","L2","")</f>
        <v/>
      </c>
      <c r="BS1240" s="44" t="str">
        <f>IF(Wedstrijden!P1405="x","M1","")</f>
        <v/>
      </c>
      <c r="BT1240" s="44" t="str">
        <f>IF(Wedstrijden!Q1405="x","M2","")</f>
        <v/>
      </c>
      <c r="BU1240" s="44" t="str">
        <f>IF(Wedstrijden!R1405="x","Z1","")</f>
        <v/>
      </c>
      <c r="BV1240" s="44" t="str">
        <f>IF(Wedstrijden!S1405="x","Z2","")</f>
        <v/>
      </c>
      <c r="BW1240" s="44" t="str">
        <f>IF(COUNTA(Wedstrijden!T1405:AB1405)&lt;&gt;0,1,"")</f>
        <v/>
      </c>
      <c r="BX1240" s="44" t="str">
        <f t="shared" si="115"/>
        <v/>
      </c>
      <c r="BY1240" s="44" t="str">
        <f>IF(Wedstrijden!T1405="x","BB","")</f>
        <v/>
      </c>
      <c r="BZ1240" s="44" t="str">
        <f>IF(Wedstrijden!U1405="x","B","")</f>
        <v/>
      </c>
      <c r="CA1240" s="44" t="str">
        <f>IF(Wedstrijden!V1405="x","L1","")</f>
        <v/>
      </c>
      <c r="CB1240" s="44" t="str">
        <f>IF(Wedstrijden!W1405="x","L2","")</f>
        <v/>
      </c>
      <c r="CC1240" s="44" t="str">
        <f>IF(Wedstrijden!X1405="x","M1","")</f>
        <v/>
      </c>
      <c r="CD1240" s="44" t="str">
        <f>IF(Wedstrijden!Y1405="x","M2","")</f>
        <v/>
      </c>
      <c r="CE1240" s="44" t="str">
        <f>IF(Wedstrijden!Z1405="x","Z1","")</f>
        <v/>
      </c>
      <c r="CF1240" s="44" t="str">
        <f>IF(Wedstrijden!AA1405="x","Z2","")</f>
        <v/>
      </c>
      <c r="CG1240" s="44" t="str">
        <f>IF(Wedstrijden!AB1405="x","ZZL","")</f>
        <v/>
      </c>
      <c r="CL1240" s="44" t="str">
        <f>IF(COUNTA(Wedstrijden!AC1405:AJ1405)&lt;&gt;0,2,"")</f>
        <v/>
      </c>
      <c r="CM1240" s="44" t="str">
        <f t="shared" si="116"/>
        <v/>
      </c>
      <c r="CN1240" s="44" t="str">
        <f>IF(Wedstrijden!AC1405="x","AA","")</f>
        <v/>
      </c>
      <c r="CO1240" s="44" t="str">
        <f>IF(Wedstrijden!AD1405="x","A","")</f>
        <v/>
      </c>
      <c r="CP1240" s="44" t="str">
        <f>IF(Wedstrijden!AE1405="x","BB","")</f>
        <v/>
      </c>
      <c r="CQ1240" s="44" t="str">
        <f>IF(Wedstrijden!AF1405="x","B","")</f>
        <v/>
      </c>
      <c r="CR1240" s="44" t="str">
        <f>IF(Wedstrijden!AG1405="x","L","")</f>
        <v/>
      </c>
      <c r="CS1240" s="44" t="str">
        <f>IF(Wedstrijden!AH1405="x","M","")</f>
        <v/>
      </c>
      <c r="CT1240" s="44" t="str">
        <f>IF(Wedstrijden!AI1405="x","Z","")</f>
        <v/>
      </c>
      <c r="CU1240" s="44" t="str">
        <f>IF(Wedstrijden!AJ1405="x","ZZ","")</f>
        <v/>
      </c>
      <c r="CV1240" s="44" t="str">
        <f>IF(COUNTA(Wedstrijden!AK1405:AQ1405)&lt;&gt;0,2,"")</f>
        <v/>
      </c>
      <c r="CW1240" s="44" t="str">
        <f t="shared" si="117"/>
        <v/>
      </c>
      <c r="CX1240" s="44" t="str">
        <f>IF(Wedstrijden!AK1405="x","BB","")</f>
        <v/>
      </c>
      <c r="CY1240" s="44" t="str">
        <f>IF(Wedstrijden!AL1405="x","B","")</f>
        <v/>
      </c>
      <c r="CZ1240" s="44" t="str">
        <f>IF(Wedstrijden!AM1405="x","L","")</f>
        <v/>
      </c>
      <c r="DA1240" s="44" t="str">
        <f>IF(Wedstrijden!AN1405="x","M","")</f>
        <v/>
      </c>
      <c r="DB1240" s="44" t="str">
        <f>IF(Wedstrijden!AO1405="x","Z","")</f>
        <v/>
      </c>
      <c r="DC1240" s="44" t="str">
        <f>IF(Wedstrijden!AP1405="x","ZZ","")</f>
        <v/>
      </c>
      <c r="DD1240" s="44" t="str">
        <f>IF(Wedstrijden!AQ1405="x","1.40","")</f>
        <v/>
      </c>
      <c r="DE1240" s="44" t="str">
        <f>IF(COUNTA(Wedstrijden!AR1405:AT1405)&lt;&gt;0,6,"")</f>
        <v/>
      </c>
      <c r="DF1240" s="44" t="str">
        <f t="shared" si="118"/>
        <v/>
      </c>
      <c r="DG1240" s="44" t="str">
        <f>IF(Wedstrijden!AR1405="x","L","")</f>
        <v/>
      </c>
      <c r="DH1240" s="44" t="str">
        <f>IF(Wedstrijden!AS1405="x","M","")</f>
        <v/>
      </c>
      <c r="DI1240" s="44" t="str">
        <f>IF(Wedstrijden!AT1405="x","Z","")</f>
        <v/>
      </c>
      <c r="DJ1240" s="44" t="str">
        <f>IF(COUNTA(Wedstrijden!AU1405:AW1405)&lt;&gt;0,6,"")</f>
        <v/>
      </c>
      <c r="DK1240" s="44" t="str">
        <f t="shared" si="119"/>
        <v/>
      </c>
      <c r="DL1240" s="44" t="str">
        <f>IF(Wedstrijden!AU1405="x","L","")</f>
        <v/>
      </c>
      <c r="DM1240" s="44" t="str">
        <f>IF(Wedstrijden!AV1405="x","M","")</f>
        <v/>
      </c>
      <c r="DN1240" s="44" t="str">
        <f>IF(Wedstrijden!AW1405="x","Z","")</f>
        <v/>
      </c>
    </row>
    <row r="1241" spans="1:118" ht="15">
      <c r="A1241" s="48" t="e">
        <f>Wedstrijden!#REF!</f>
        <v>#REF!</v>
      </c>
      <c r="B1241" s="44" t="str">
        <f>IFERROR(VLOOKUP(Wedstrijden!E1406,Wedstrijdlocaties!$B$2:$E$499,2,FALSE),"")</f>
        <v/>
      </c>
      <c r="C1241" s="44" t="str">
        <f>Wedstrijden!F1406</f>
        <v/>
      </c>
      <c r="D1241" s="44" t="str">
        <f>IFERROR(VLOOKUP(Wedstrijden!G1406,Organisaties!$B$2:$C$501,2,FALSE),"")</f>
        <v/>
      </c>
      <c r="E1241" s="44" t="str">
        <f>IFERROR(VLOOKUP(Wedstrijden!G1406,Organisaties!$B$2:$F$501,5,FALSE),"")</f>
        <v/>
      </c>
      <c r="F1241" s="44" t="str">
        <f>IF(Wedstrijden!BC1406&lt;&gt;"",Wedstrijden!BC1406,"")</f>
        <v/>
      </c>
      <c r="G1241" s="44">
        <f>IF(Wedstrijden!AY1406="Indoor",1,0)</f>
        <v>0</v>
      </c>
      <c r="H1241" s="44">
        <f>Wedstrijden!AZ1406</f>
        <v>0</v>
      </c>
      <c r="I1241" s="44" t="str">
        <f>IF(Wedstrijden!AX1406="Nee",0,IF(Wedstrijden!AX1406="Ja",1,""))</f>
        <v/>
      </c>
      <c r="J1241" s="44" t="str">
        <f>IF(Wedstrijden!BA1406&lt;&gt;"",Wedstrijden!BA1406,"")</f>
        <v/>
      </c>
      <c r="W1241" s="45"/>
      <c r="AE1241" s="45"/>
      <c r="AN1241" s="45"/>
      <c r="AU1241" s="45"/>
      <c r="BA1241" s="45"/>
      <c r="BE1241" s="45"/>
      <c r="BJ1241" s="44" t="str">
        <f>IF(COUNTA(Wedstrijden!I1406:S1406)&lt;&gt;0,1,"")</f>
        <v/>
      </c>
      <c r="BK1241" s="44" t="str">
        <f t="shared" si="114"/>
        <v/>
      </c>
      <c r="BL1241" s="44" t="str">
        <f>IF(Wedstrijden!I1406="x","AA","")</f>
        <v/>
      </c>
      <c r="BM1241" s="44" t="str">
        <f>IF(Wedstrijden!J1406="x","A","")</f>
        <v/>
      </c>
      <c r="BN1241" s="44" t="str">
        <f>IF(Wedstrijden!K1406="x","B1","")</f>
        <v/>
      </c>
      <c r="BO1241" s="44" t="str">
        <f>IF(Wedstrijden!L1406="x","BB","")</f>
        <v/>
      </c>
      <c r="BP1241" s="44" t="str">
        <f>IF(Wedstrijden!M1406="x","B","")</f>
        <v/>
      </c>
      <c r="BQ1241" s="44" t="str">
        <f>IF(Wedstrijden!N1406="x","L1","")</f>
        <v/>
      </c>
      <c r="BR1241" s="44" t="str">
        <f>IF(Wedstrijden!O1406="x","L2","")</f>
        <v/>
      </c>
      <c r="BS1241" s="44" t="str">
        <f>IF(Wedstrijden!P1406="x","M1","")</f>
        <v/>
      </c>
      <c r="BT1241" s="44" t="str">
        <f>IF(Wedstrijden!Q1406="x","M2","")</f>
        <v/>
      </c>
      <c r="BU1241" s="44" t="str">
        <f>IF(Wedstrijden!R1406="x","Z1","")</f>
        <v/>
      </c>
      <c r="BV1241" s="44" t="str">
        <f>IF(Wedstrijden!S1406="x","Z2","")</f>
        <v/>
      </c>
      <c r="BW1241" s="44" t="str">
        <f>IF(COUNTA(Wedstrijden!T1406:AB1406)&lt;&gt;0,1,"")</f>
        <v/>
      </c>
      <c r="BX1241" s="44" t="str">
        <f t="shared" si="115"/>
        <v/>
      </c>
      <c r="BY1241" s="44" t="str">
        <f>IF(Wedstrijden!T1406="x","BB","")</f>
        <v/>
      </c>
      <c r="BZ1241" s="44" t="str">
        <f>IF(Wedstrijden!U1406="x","B","")</f>
        <v/>
      </c>
      <c r="CA1241" s="44" t="str">
        <f>IF(Wedstrijden!V1406="x","L1","")</f>
        <v/>
      </c>
      <c r="CB1241" s="44" t="str">
        <f>IF(Wedstrijden!W1406="x","L2","")</f>
        <v/>
      </c>
      <c r="CC1241" s="44" t="str">
        <f>IF(Wedstrijden!X1406="x","M1","")</f>
        <v/>
      </c>
      <c r="CD1241" s="44" t="str">
        <f>IF(Wedstrijden!Y1406="x","M2","")</f>
        <v/>
      </c>
      <c r="CE1241" s="44" t="str">
        <f>IF(Wedstrijden!Z1406="x","Z1","")</f>
        <v/>
      </c>
      <c r="CF1241" s="44" t="str">
        <f>IF(Wedstrijden!AA1406="x","Z2","")</f>
        <v/>
      </c>
      <c r="CG1241" s="44" t="str">
        <f>IF(Wedstrijden!AB1406="x","ZZL","")</f>
        <v/>
      </c>
      <c r="CL1241" s="44" t="str">
        <f>IF(COUNTA(Wedstrijden!AC1406:AJ1406)&lt;&gt;0,2,"")</f>
        <v/>
      </c>
      <c r="CM1241" s="44" t="str">
        <f t="shared" si="116"/>
        <v/>
      </c>
      <c r="CN1241" s="44" t="str">
        <f>IF(Wedstrijden!AC1406="x","AA","")</f>
        <v/>
      </c>
      <c r="CO1241" s="44" t="str">
        <f>IF(Wedstrijden!AD1406="x","A","")</f>
        <v/>
      </c>
      <c r="CP1241" s="44" t="str">
        <f>IF(Wedstrijden!AE1406="x","BB","")</f>
        <v/>
      </c>
      <c r="CQ1241" s="44" t="str">
        <f>IF(Wedstrijden!AF1406="x","B","")</f>
        <v/>
      </c>
      <c r="CR1241" s="44" t="str">
        <f>IF(Wedstrijden!AG1406="x","L","")</f>
        <v/>
      </c>
      <c r="CS1241" s="44" t="str">
        <f>IF(Wedstrijden!AH1406="x","M","")</f>
        <v/>
      </c>
      <c r="CT1241" s="44" t="str">
        <f>IF(Wedstrijden!AI1406="x","Z","")</f>
        <v/>
      </c>
      <c r="CU1241" s="44" t="str">
        <f>IF(Wedstrijden!AJ1406="x","ZZ","")</f>
        <v/>
      </c>
      <c r="CV1241" s="44" t="str">
        <f>IF(COUNTA(Wedstrijden!AK1406:AQ1406)&lt;&gt;0,2,"")</f>
        <v/>
      </c>
      <c r="CW1241" s="44" t="str">
        <f t="shared" si="117"/>
        <v/>
      </c>
      <c r="CX1241" s="44" t="str">
        <f>IF(Wedstrijden!AK1406="x","BB","")</f>
        <v/>
      </c>
      <c r="CY1241" s="44" t="str">
        <f>IF(Wedstrijden!AL1406="x","B","")</f>
        <v/>
      </c>
      <c r="CZ1241" s="44" t="str">
        <f>IF(Wedstrijden!AM1406="x","L","")</f>
        <v/>
      </c>
      <c r="DA1241" s="44" t="str">
        <f>IF(Wedstrijden!AN1406="x","M","")</f>
        <v/>
      </c>
      <c r="DB1241" s="44" t="str">
        <f>IF(Wedstrijden!AO1406="x","Z","")</f>
        <v/>
      </c>
      <c r="DC1241" s="44" t="str">
        <f>IF(Wedstrijden!AP1406="x","ZZ","")</f>
        <v/>
      </c>
      <c r="DD1241" s="44" t="str">
        <f>IF(Wedstrijden!AQ1406="x","1.40","")</f>
        <v/>
      </c>
      <c r="DE1241" s="44" t="str">
        <f>IF(COUNTA(Wedstrijden!AR1406:AT1406)&lt;&gt;0,6,"")</f>
        <v/>
      </c>
      <c r="DF1241" s="44" t="str">
        <f t="shared" si="118"/>
        <v/>
      </c>
      <c r="DG1241" s="44" t="str">
        <f>IF(Wedstrijden!AR1406="x","L","")</f>
        <v/>
      </c>
      <c r="DH1241" s="44" t="str">
        <f>IF(Wedstrijden!AS1406="x","M","")</f>
        <v/>
      </c>
      <c r="DI1241" s="44" t="str">
        <f>IF(Wedstrijden!AT1406="x","Z","")</f>
        <v/>
      </c>
      <c r="DJ1241" s="44" t="str">
        <f>IF(COUNTA(Wedstrijden!AU1406:AW1406)&lt;&gt;0,6,"")</f>
        <v/>
      </c>
      <c r="DK1241" s="44" t="str">
        <f t="shared" si="119"/>
        <v/>
      </c>
      <c r="DL1241" s="44" t="str">
        <f>IF(Wedstrijden!AU1406="x","L","")</f>
        <v/>
      </c>
      <c r="DM1241" s="44" t="str">
        <f>IF(Wedstrijden!AV1406="x","M","")</f>
        <v/>
      </c>
      <c r="DN1241" s="44" t="str">
        <f>IF(Wedstrijden!AW1406="x","Z","")</f>
        <v/>
      </c>
    </row>
    <row r="1242" spans="1:118" ht="15">
      <c r="A1242" s="48" t="e">
        <f>Wedstrijden!#REF!</f>
        <v>#REF!</v>
      </c>
      <c r="B1242" s="44" t="str">
        <f>IFERROR(VLOOKUP(Wedstrijden!E1407,Wedstrijdlocaties!$B$2:$E$499,2,FALSE),"")</f>
        <v/>
      </c>
      <c r="C1242" s="44" t="str">
        <f>Wedstrijden!F1407</f>
        <v/>
      </c>
      <c r="D1242" s="44" t="str">
        <f>IFERROR(VLOOKUP(Wedstrijden!G1407,Organisaties!$B$2:$C$501,2,FALSE),"")</f>
        <v/>
      </c>
      <c r="E1242" s="44" t="str">
        <f>IFERROR(VLOOKUP(Wedstrijden!G1407,Organisaties!$B$2:$F$501,5,FALSE),"")</f>
        <v/>
      </c>
      <c r="F1242" s="44" t="str">
        <f>IF(Wedstrijden!BC1407&lt;&gt;"",Wedstrijden!BC1407,"")</f>
        <v/>
      </c>
      <c r="G1242" s="44">
        <f>IF(Wedstrijden!AY1407="Indoor",1,0)</f>
        <v>0</v>
      </c>
      <c r="H1242" s="44">
        <f>Wedstrijden!AZ1407</f>
        <v>0</v>
      </c>
      <c r="I1242" s="44" t="str">
        <f>IF(Wedstrijden!AX1407="Nee",0,IF(Wedstrijden!AX1407="Ja",1,""))</f>
        <v/>
      </c>
      <c r="J1242" s="44" t="str">
        <f>IF(Wedstrijden!BA1407&lt;&gt;"",Wedstrijden!BA1407,"")</f>
        <v/>
      </c>
      <c r="W1242" s="45"/>
      <c r="AE1242" s="45"/>
      <c r="AN1242" s="45"/>
      <c r="AU1242" s="45"/>
      <c r="BA1242" s="45"/>
      <c r="BE1242" s="45"/>
      <c r="BJ1242" s="44" t="str">
        <f>IF(COUNTA(Wedstrijden!I1407:S1407)&lt;&gt;0,1,"")</f>
        <v/>
      </c>
      <c r="BK1242" s="44" t="str">
        <f t="shared" si="114"/>
        <v/>
      </c>
      <c r="BL1242" s="44" t="str">
        <f>IF(Wedstrijden!I1407="x","AA","")</f>
        <v/>
      </c>
      <c r="BM1242" s="44" t="str">
        <f>IF(Wedstrijden!J1407="x","A","")</f>
        <v/>
      </c>
      <c r="BN1242" s="44" t="str">
        <f>IF(Wedstrijden!K1407="x","B1","")</f>
        <v/>
      </c>
      <c r="BO1242" s="44" t="str">
        <f>IF(Wedstrijden!L1407="x","BB","")</f>
        <v/>
      </c>
      <c r="BP1242" s="44" t="str">
        <f>IF(Wedstrijden!M1407="x","B","")</f>
        <v/>
      </c>
      <c r="BQ1242" s="44" t="str">
        <f>IF(Wedstrijden!N1407="x","L1","")</f>
        <v/>
      </c>
      <c r="BR1242" s="44" t="str">
        <f>IF(Wedstrijden!O1407="x","L2","")</f>
        <v/>
      </c>
      <c r="BS1242" s="44" t="str">
        <f>IF(Wedstrijden!P1407="x","M1","")</f>
        <v/>
      </c>
      <c r="BT1242" s="44" t="str">
        <f>IF(Wedstrijden!Q1407="x","M2","")</f>
        <v/>
      </c>
      <c r="BU1242" s="44" t="str">
        <f>IF(Wedstrijden!R1407="x","Z1","")</f>
        <v/>
      </c>
      <c r="BV1242" s="44" t="str">
        <f>IF(Wedstrijden!S1407="x","Z2","")</f>
        <v/>
      </c>
      <c r="BW1242" s="44" t="str">
        <f>IF(COUNTA(Wedstrijden!T1407:AB1407)&lt;&gt;0,1,"")</f>
        <v/>
      </c>
      <c r="BX1242" s="44" t="str">
        <f t="shared" si="115"/>
        <v/>
      </c>
      <c r="BY1242" s="44" t="str">
        <f>IF(Wedstrijden!T1407="x","BB","")</f>
        <v/>
      </c>
      <c r="BZ1242" s="44" t="str">
        <f>IF(Wedstrijden!U1407="x","B","")</f>
        <v/>
      </c>
      <c r="CA1242" s="44" t="str">
        <f>IF(Wedstrijden!V1407="x","L1","")</f>
        <v/>
      </c>
      <c r="CB1242" s="44" t="str">
        <f>IF(Wedstrijden!W1407="x","L2","")</f>
        <v/>
      </c>
      <c r="CC1242" s="44" t="str">
        <f>IF(Wedstrijden!X1407="x","M1","")</f>
        <v/>
      </c>
      <c r="CD1242" s="44" t="str">
        <f>IF(Wedstrijden!Y1407="x","M2","")</f>
        <v/>
      </c>
      <c r="CE1242" s="44" t="str">
        <f>IF(Wedstrijden!Z1407="x","Z1","")</f>
        <v/>
      </c>
      <c r="CF1242" s="44" t="str">
        <f>IF(Wedstrijden!AA1407="x","Z2","")</f>
        <v/>
      </c>
      <c r="CG1242" s="44" t="str">
        <f>IF(Wedstrijden!AB1407="x","ZZL","")</f>
        <v/>
      </c>
      <c r="CL1242" s="44" t="str">
        <f>IF(COUNTA(Wedstrijden!AC1407:AJ1407)&lt;&gt;0,2,"")</f>
        <v/>
      </c>
      <c r="CM1242" s="44" t="str">
        <f t="shared" si="116"/>
        <v/>
      </c>
      <c r="CN1242" s="44" t="str">
        <f>IF(Wedstrijden!AC1407="x","AA","")</f>
        <v/>
      </c>
      <c r="CO1242" s="44" t="str">
        <f>IF(Wedstrijden!AD1407="x","A","")</f>
        <v/>
      </c>
      <c r="CP1242" s="44" t="str">
        <f>IF(Wedstrijden!AE1407="x","BB","")</f>
        <v/>
      </c>
      <c r="CQ1242" s="44" t="str">
        <f>IF(Wedstrijden!AF1407="x","B","")</f>
        <v/>
      </c>
      <c r="CR1242" s="44" t="str">
        <f>IF(Wedstrijden!AG1407="x","L","")</f>
        <v/>
      </c>
      <c r="CS1242" s="44" t="str">
        <f>IF(Wedstrijden!AH1407="x","M","")</f>
        <v/>
      </c>
      <c r="CT1242" s="44" t="str">
        <f>IF(Wedstrijden!AI1407="x","Z","")</f>
        <v/>
      </c>
      <c r="CU1242" s="44" t="str">
        <f>IF(Wedstrijden!AJ1407="x","ZZ","")</f>
        <v/>
      </c>
      <c r="CV1242" s="44" t="str">
        <f>IF(COUNTA(Wedstrijden!AK1407:AQ1407)&lt;&gt;0,2,"")</f>
        <v/>
      </c>
      <c r="CW1242" s="44" t="str">
        <f t="shared" si="117"/>
        <v/>
      </c>
      <c r="CX1242" s="44" t="str">
        <f>IF(Wedstrijden!AK1407="x","BB","")</f>
        <v/>
      </c>
      <c r="CY1242" s="44" t="str">
        <f>IF(Wedstrijden!AL1407="x","B","")</f>
        <v/>
      </c>
      <c r="CZ1242" s="44" t="str">
        <f>IF(Wedstrijden!AM1407="x","L","")</f>
        <v/>
      </c>
      <c r="DA1242" s="44" t="str">
        <f>IF(Wedstrijden!AN1407="x","M","")</f>
        <v/>
      </c>
      <c r="DB1242" s="44" t="str">
        <f>IF(Wedstrijden!AO1407="x","Z","")</f>
        <v/>
      </c>
      <c r="DC1242" s="44" t="str">
        <f>IF(Wedstrijden!AP1407="x","ZZ","")</f>
        <v/>
      </c>
      <c r="DD1242" s="44" t="str">
        <f>IF(Wedstrijden!AQ1407="x","1.40","")</f>
        <v/>
      </c>
      <c r="DE1242" s="44" t="str">
        <f>IF(COUNTA(Wedstrijden!AR1407:AT1407)&lt;&gt;0,6,"")</f>
        <v/>
      </c>
      <c r="DF1242" s="44" t="str">
        <f t="shared" si="118"/>
        <v/>
      </c>
      <c r="DG1242" s="44" t="str">
        <f>IF(Wedstrijden!AR1407="x","L","")</f>
        <v/>
      </c>
      <c r="DH1242" s="44" t="str">
        <f>IF(Wedstrijden!AS1407="x","M","")</f>
        <v/>
      </c>
      <c r="DI1242" s="44" t="str">
        <f>IF(Wedstrijden!AT1407="x","Z","")</f>
        <v/>
      </c>
      <c r="DJ1242" s="44" t="str">
        <f>IF(COUNTA(Wedstrijden!AU1407:AW1407)&lt;&gt;0,6,"")</f>
        <v/>
      </c>
      <c r="DK1242" s="44" t="str">
        <f t="shared" si="119"/>
        <v/>
      </c>
      <c r="DL1242" s="44" t="str">
        <f>IF(Wedstrijden!AU1407="x","L","")</f>
        <v/>
      </c>
      <c r="DM1242" s="44" t="str">
        <f>IF(Wedstrijden!AV1407="x","M","")</f>
        <v/>
      </c>
      <c r="DN1242" s="44" t="str">
        <f>IF(Wedstrijden!AW1407="x","Z","")</f>
        <v/>
      </c>
    </row>
    <row r="1243" spans="1:118" ht="15">
      <c r="A1243" s="48" t="e">
        <f>Wedstrijden!#REF!</f>
        <v>#REF!</v>
      </c>
      <c r="B1243" s="44" t="str">
        <f>IFERROR(VLOOKUP(Wedstrijden!E1408,Wedstrijdlocaties!$B$2:$E$499,2,FALSE),"")</f>
        <v/>
      </c>
      <c r="C1243" s="44" t="str">
        <f>Wedstrijden!F1408</f>
        <v/>
      </c>
      <c r="D1243" s="44" t="str">
        <f>IFERROR(VLOOKUP(Wedstrijden!G1408,Organisaties!$B$2:$C$501,2,FALSE),"")</f>
        <v/>
      </c>
      <c r="E1243" s="44" t="str">
        <f>IFERROR(VLOOKUP(Wedstrijden!G1408,Organisaties!$B$2:$F$501,5,FALSE),"")</f>
        <v/>
      </c>
      <c r="F1243" s="44" t="str">
        <f>IF(Wedstrijden!BC1408&lt;&gt;"",Wedstrijden!BC1408,"")</f>
        <v/>
      </c>
      <c r="G1243" s="44">
        <f>IF(Wedstrijden!AY1408="Indoor",1,0)</f>
        <v>0</v>
      </c>
      <c r="H1243" s="44">
        <f>Wedstrijden!AZ1408</f>
        <v>0</v>
      </c>
      <c r="I1243" s="44" t="str">
        <f>IF(Wedstrijden!AX1408="Nee",0,IF(Wedstrijden!AX1408="Ja",1,""))</f>
        <v/>
      </c>
      <c r="J1243" s="44" t="str">
        <f>IF(Wedstrijden!BA1408&lt;&gt;"",Wedstrijden!BA1408,"")</f>
        <v/>
      </c>
      <c r="W1243" s="45"/>
      <c r="AE1243" s="45"/>
      <c r="AN1243" s="45"/>
      <c r="AU1243" s="45"/>
      <c r="BA1243" s="45"/>
      <c r="BE1243" s="45"/>
      <c r="BJ1243" s="44" t="str">
        <f>IF(COUNTA(Wedstrijden!I1408:S1408)&lt;&gt;0,1,"")</f>
        <v/>
      </c>
      <c r="BK1243" s="44" t="str">
        <f t="shared" si="114"/>
        <v/>
      </c>
      <c r="BL1243" s="44" t="str">
        <f>IF(Wedstrijden!I1408="x","AA","")</f>
        <v/>
      </c>
      <c r="BM1243" s="44" t="str">
        <f>IF(Wedstrijden!J1408="x","A","")</f>
        <v/>
      </c>
      <c r="BN1243" s="44" t="str">
        <f>IF(Wedstrijden!K1408="x","B1","")</f>
        <v/>
      </c>
      <c r="BO1243" s="44" t="str">
        <f>IF(Wedstrijden!L1408="x","BB","")</f>
        <v/>
      </c>
      <c r="BP1243" s="44" t="str">
        <f>IF(Wedstrijden!M1408="x","B","")</f>
        <v/>
      </c>
      <c r="BQ1243" s="44" t="str">
        <f>IF(Wedstrijden!N1408="x","L1","")</f>
        <v/>
      </c>
      <c r="BR1243" s="44" t="str">
        <f>IF(Wedstrijden!O1408="x","L2","")</f>
        <v/>
      </c>
      <c r="BS1243" s="44" t="str">
        <f>IF(Wedstrijden!P1408="x","M1","")</f>
        <v/>
      </c>
      <c r="BT1243" s="44" t="str">
        <f>IF(Wedstrijden!Q1408="x","M2","")</f>
        <v/>
      </c>
      <c r="BU1243" s="44" t="str">
        <f>IF(Wedstrijden!R1408="x","Z1","")</f>
        <v/>
      </c>
      <c r="BV1243" s="44" t="str">
        <f>IF(Wedstrijden!S1408="x","Z2","")</f>
        <v/>
      </c>
      <c r="BW1243" s="44" t="str">
        <f>IF(COUNTA(Wedstrijden!T1408:AB1408)&lt;&gt;0,1,"")</f>
        <v/>
      </c>
      <c r="BX1243" s="44" t="str">
        <f t="shared" si="115"/>
        <v/>
      </c>
      <c r="BY1243" s="44" t="str">
        <f>IF(Wedstrijden!T1408="x","BB","")</f>
        <v/>
      </c>
      <c r="BZ1243" s="44" t="str">
        <f>IF(Wedstrijden!U1408="x","B","")</f>
        <v/>
      </c>
      <c r="CA1243" s="44" t="str">
        <f>IF(Wedstrijden!V1408="x","L1","")</f>
        <v/>
      </c>
      <c r="CB1243" s="44" t="str">
        <f>IF(Wedstrijden!W1408="x","L2","")</f>
        <v/>
      </c>
      <c r="CC1243" s="44" t="str">
        <f>IF(Wedstrijden!X1408="x","M1","")</f>
        <v/>
      </c>
      <c r="CD1243" s="44" t="str">
        <f>IF(Wedstrijden!Y1408="x","M2","")</f>
        <v/>
      </c>
      <c r="CE1243" s="44" t="str">
        <f>IF(Wedstrijden!Z1408="x","Z1","")</f>
        <v/>
      </c>
      <c r="CF1243" s="44" t="str">
        <f>IF(Wedstrijden!AA1408="x","Z2","")</f>
        <v/>
      </c>
      <c r="CG1243" s="44" t="str">
        <f>IF(Wedstrijden!AB1408="x","ZZL","")</f>
        <v/>
      </c>
      <c r="CL1243" s="44" t="str">
        <f>IF(COUNTA(Wedstrijden!AC1408:AJ1408)&lt;&gt;0,2,"")</f>
        <v/>
      </c>
      <c r="CM1243" s="44" t="str">
        <f t="shared" si="116"/>
        <v/>
      </c>
      <c r="CN1243" s="44" t="str">
        <f>IF(Wedstrijden!AC1408="x","AA","")</f>
        <v/>
      </c>
      <c r="CO1243" s="44" t="str">
        <f>IF(Wedstrijden!AD1408="x","A","")</f>
        <v/>
      </c>
      <c r="CP1243" s="44" t="str">
        <f>IF(Wedstrijden!AE1408="x","BB","")</f>
        <v/>
      </c>
      <c r="CQ1243" s="44" t="str">
        <f>IF(Wedstrijden!AF1408="x","B","")</f>
        <v/>
      </c>
      <c r="CR1243" s="44" t="str">
        <f>IF(Wedstrijden!AG1408="x","L","")</f>
        <v/>
      </c>
      <c r="CS1243" s="44" t="str">
        <f>IF(Wedstrijden!AH1408="x","M","")</f>
        <v/>
      </c>
      <c r="CT1243" s="44" t="str">
        <f>IF(Wedstrijden!AI1408="x","Z","")</f>
        <v/>
      </c>
      <c r="CU1243" s="44" t="str">
        <f>IF(Wedstrijden!AJ1408="x","ZZ","")</f>
        <v/>
      </c>
      <c r="CV1243" s="44" t="str">
        <f>IF(COUNTA(Wedstrijden!AK1408:AQ1408)&lt;&gt;0,2,"")</f>
        <v/>
      </c>
      <c r="CW1243" s="44" t="str">
        <f t="shared" si="117"/>
        <v/>
      </c>
      <c r="CX1243" s="44" t="str">
        <f>IF(Wedstrijden!AK1408="x","BB","")</f>
        <v/>
      </c>
      <c r="CY1243" s="44" t="str">
        <f>IF(Wedstrijden!AL1408="x","B","")</f>
        <v/>
      </c>
      <c r="CZ1243" s="44" t="str">
        <f>IF(Wedstrijden!AM1408="x","L","")</f>
        <v/>
      </c>
      <c r="DA1243" s="44" t="str">
        <f>IF(Wedstrijden!AN1408="x","M","")</f>
        <v/>
      </c>
      <c r="DB1243" s="44" t="str">
        <f>IF(Wedstrijden!AO1408="x","Z","")</f>
        <v/>
      </c>
      <c r="DC1243" s="44" t="str">
        <f>IF(Wedstrijden!AP1408="x","ZZ","")</f>
        <v/>
      </c>
      <c r="DD1243" s="44" t="str">
        <f>IF(Wedstrijden!AQ1408="x","1.40","")</f>
        <v/>
      </c>
      <c r="DE1243" s="44" t="str">
        <f>IF(COUNTA(Wedstrijden!AR1408:AT1408)&lt;&gt;0,6,"")</f>
        <v/>
      </c>
      <c r="DF1243" s="44" t="str">
        <f t="shared" si="118"/>
        <v/>
      </c>
      <c r="DG1243" s="44" t="str">
        <f>IF(Wedstrijden!AR1408="x","L","")</f>
        <v/>
      </c>
      <c r="DH1243" s="44" t="str">
        <f>IF(Wedstrijden!AS1408="x","M","")</f>
        <v/>
      </c>
      <c r="DI1243" s="44" t="str">
        <f>IF(Wedstrijden!AT1408="x","Z","")</f>
        <v/>
      </c>
      <c r="DJ1243" s="44" t="str">
        <f>IF(COUNTA(Wedstrijden!AU1408:AW1408)&lt;&gt;0,6,"")</f>
        <v/>
      </c>
      <c r="DK1243" s="44" t="str">
        <f t="shared" si="119"/>
        <v/>
      </c>
      <c r="DL1243" s="44" t="str">
        <f>IF(Wedstrijden!AU1408="x","L","")</f>
        <v/>
      </c>
      <c r="DM1243" s="44" t="str">
        <f>IF(Wedstrijden!AV1408="x","M","")</f>
        <v/>
      </c>
      <c r="DN1243" s="44" t="str">
        <f>IF(Wedstrijden!AW1408="x","Z","")</f>
        <v/>
      </c>
    </row>
    <row r="1244" spans="1:118" ht="15">
      <c r="A1244" s="48" t="e">
        <f>Wedstrijden!#REF!</f>
        <v>#REF!</v>
      </c>
      <c r="B1244" s="44" t="str">
        <f>IFERROR(VLOOKUP(Wedstrijden!E1409,Wedstrijdlocaties!$B$2:$E$499,2,FALSE),"")</f>
        <v/>
      </c>
      <c r="C1244" s="44" t="str">
        <f>Wedstrijden!F1409</f>
        <v/>
      </c>
      <c r="D1244" s="44" t="str">
        <f>IFERROR(VLOOKUP(Wedstrijden!G1409,Organisaties!$B$2:$C$501,2,FALSE),"")</f>
        <v/>
      </c>
      <c r="E1244" s="44" t="str">
        <f>IFERROR(VLOOKUP(Wedstrijden!G1409,Organisaties!$B$2:$F$501,5,FALSE),"")</f>
        <v/>
      </c>
      <c r="F1244" s="44" t="str">
        <f>IF(Wedstrijden!BC1409&lt;&gt;"",Wedstrijden!BC1409,"")</f>
        <v/>
      </c>
      <c r="G1244" s="44">
        <f>IF(Wedstrijden!AY1409="Indoor",1,0)</f>
        <v>0</v>
      </c>
      <c r="H1244" s="44">
        <f>Wedstrijden!AZ1409</f>
        <v>0</v>
      </c>
      <c r="I1244" s="44" t="str">
        <f>IF(Wedstrijden!AX1409="Nee",0,IF(Wedstrijden!AX1409="Ja",1,""))</f>
        <v/>
      </c>
      <c r="J1244" s="44" t="str">
        <f>IF(Wedstrijden!BA1409&lt;&gt;"",Wedstrijden!BA1409,"")</f>
        <v/>
      </c>
      <c r="W1244" s="45"/>
      <c r="AE1244" s="45"/>
      <c r="AN1244" s="45"/>
      <c r="AU1244" s="45"/>
      <c r="BA1244" s="45"/>
      <c r="BE1244" s="45"/>
      <c r="BJ1244" s="44" t="str">
        <f>IF(COUNTA(Wedstrijden!I1409:S1409)&lt;&gt;0,1,"")</f>
        <v/>
      </c>
      <c r="BK1244" s="44" t="str">
        <f t="shared" si="114"/>
        <v/>
      </c>
      <c r="BL1244" s="44" t="str">
        <f>IF(Wedstrijden!I1409="x","AA","")</f>
        <v/>
      </c>
      <c r="BM1244" s="44" t="str">
        <f>IF(Wedstrijden!J1409="x","A","")</f>
        <v/>
      </c>
      <c r="BN1244" s="44" t="str">
        <f>IF(Wedstrijden!K1409="x","B1","")</f>
        <v/>
      </c>
      <c r="BO1244" s="44" t="str">
        <f>IF(Wedstrijden!L1409="x","BB","")</f>
        <v/>
      </c>
      <c r="BP1244" s="44" t="str">
        <f>IF(Wedstrijden!M1409="x","B","")</f>
        <v/>
      </c>
      <c r="BQ1244" s="44" t="str">
        <f>IF(Wedstrijden!N1409="x","L1","")</f>
        <v/>
      </c>
      <c r="BR1244" s="44" t="str">
        <f>IF(Wedstrijden!O1409="x","L2","")</f>
        <v/>
      </c>
      <c r="BS1244" s="44" t="str">
        <f>IF(Wedstrijden!P1409="x","M1","")</f>
        <v/>
      </c>
      <c r="BT1244" s="44" t="str">
        <f>IF(Wedstrijden!Q1409="x","M2","")</f>
        <v/>
      </c>
      <c r="BU1244" s="44" t="str">
        <f>IF(Wedstrijden!R1409="x","Z1","")</f>
        <v/>
      </c>
      <c r="BV1244" s="44" t="str">
        <f>IF(Wedstrijden!S1409="x","Z2","")</f>
        <v/>
      </c>
      <c r="BW1244" s="44" t="str">
        <f>IF(COUNTA(Wedstrijden!T1409:AB1409)&lt;&gt;0,1,"")</f>
        <v/>
      </c>
      <c r="BX1244" s="44" t="str">
        <f t="shared" si="115"/>
        <v/>
      </c>
      <c r="BY1244" s="44" t="str">
        <f>IF(Wedstrijden!T1409="x","BB","")</f>
        <v/>
      </c>
      <c r="BZ1244" s="44" t="str">
        <f>IF(Wedstrijden!U1409="x","B","")</f>
        <v/>
      </c>
      <c r="CA1244" s="44" t="str">
        <f>IF(Wedstrijden!V1409="x","L1","")</f>
        <v/>
      </c>
      <c r="CB1244" s="44" t="str">
        <f>IF(Wedstrijden!W1409="x","L2","")</f>
        <v/>
      </c>
      <c r="CC1244" s="44" t="str">
        <f>IF(Wedstrijden!X1409="x","M1","")</f>
        <v/>
      </c>
      <c r="CD1244" s="44" t="str">
        <f>IF(Wedstrijden!Y1409="x","M2","")</f>
        <v/>
      </c>
      <c r="CE1244" s="44" t="str">
        <f>IF(Wedstrijden!Z1409="x","Z1","")</f>
        <v/>
      </c>
      <c r="CF1244" s="44" t="str">
        <f>IF(Wedstrijden!AA1409="x","Z2","")</f>
        <v/>
      </c>
      <c r="CG1244" s="44" t="str">
        <f>IF(Wedstrijden!AB1409="x","ZZL","")</f>
        <v/>
      </c>
      <c r="CL1244" s="44" t="str">
        <f>IF(COUNTA(Wedstrijden!AC1409:AJ1409)&lt;&gt;0,2,"")</f>
        <v/>
      </c>
      <c r="CM1244" s="44" t="str">
        <f t="shared" si="116"/>
        <v/>
      </c>
      <c r="CN1244" s="44" t="str">
        <f>IF(Wedstrijden!AC1409="x","AA","")</f>
        <v/>
      </c>
      <c r="CO1244" s="44" t="str">
        <f>IF(Wedstrijden!AD1409="x","A","")</f>
        <v/>
      </c>
      <c r="CP1244" s="44" t="str">
        <f>IF(Wedstrijden!AE1409="x","BB","")</f>
        <v/>
      </c>
      <c r="CQ1244" s="44" t="str">
        <f>IF(Wedstrijden!AF1409="x","B","")</f>
        <v/>
      </c>
      <c r="CR1244" s="44" t="str">
        <f>IF(Wedstrijden!AG1409="x","L","")</f>
        <v/>
      </c>
      <c r="CS1244" s="44" t="str">
        <f>IF(Wedstrijden!AH1409="x","M","")</f>
        <v/>
      </c>
      <c r="CT1244" s="44" t="str">
        <f>IF(Wedstrijden!AI1409="x","Z","")</f>
        <v/>
      </c>
      <c r="CU1244" s="44" t="str">
        <f>IF(Wedstrijden!AJ1409="x","ZZ","")</f>
        <v/>
      </c>
      <c r="CV1244" s="44" t="str">
        <f>IF(COUNTA(Wedstrijden!AK1409:AQ1409)&lt;&gt;0,2,"")</f>
        <v/>
      </c>
      <c r="CW1244" s="44" t="str">
        <f t="shared" si="117"/>
        <v/>
      </c>
      <c r="CX1244" s="44" t="str">
        <f>IF(Wedstrijden!AK1409="x","BB","")</f>
        <v/>
      </c>
      <c r="CY1244" s="44" t="str">
        <f>IF(Wedstrijden!AL1409="x","B","")</f>
        <v/>
      </c>
      <c r="CZ1244" s="44" t="str">
        <f>IF(Wedstrijden!AM1409="x","L","")</f>
        <v/>
      </c>
      <c r="DA1244" s="44" t="str">
        <f>IF(Wedstrijden!AN1409="x","M","")</f>
        <v/>
      </c>
      <c r="DB1244" s="44" t="str">
        <f>IF(Wedstrijden!AO1409="x","Z","")</f>
        <v/>
      </c>
      <c r="DC1244" s="44" t="str">
        <f>IF(Wedstrijden!AP1409="x","ZZ","")</f>
        <v/>
      </c>
      <c r="DD1244" s="44" t="str">
        <f>IF(Wedstrijden!AQ1409="x","1.40","")</f>
        <v/>
      </c>
      <c r="DE1244" s="44" t="str">
        <f>IF(COUNTA(Wedstrijden!AR1409:AT1409)&lt;&gt;0,6,"")</f>
        <v/>
      </c>
      <c r="DF1244" s="44" t="str">
        <f t="shared" si="118"/>
        <v/>
      </c>
      <c r="DG1244" s="44" t="str">
        <f>IF(Wedstrijden!AR1409="x","L","")</f>
        <v/>
      </c>
      <c r="DH1244" s="44" t="str">
        <f>IF(Wedstrijden!AS1409="x","M","")</f>
        <v/>
      </c>
      <c r="DI1244" s="44" t="str">
        <f>IF(Wedstrijden!AT1409="x","Z","")</f>
        <v/>
      </c>
      <c r="DJ1244" s="44" t="str">
        <f>IF(COUNTA(Wedstrijden!AU1409:AW1409)&lt;&gt;0,6,"")</f>
        <v/>
      </c>
      <c r="DK1244" s="44" t="str">
        <f t="shared" si="119"/>
        <v/>
      </c>
      <c r="DL1244" s="44" t="str">
        <f>IF(Wedstrijden!AU1409="x","L","")</f>
        <v/>
      </c>
      <c r="DM1244" s="44" t="str">
        <f>IF(Wedstrijden!AV1409="x","M","")</f>
        <v/>
      </c>
      <c r="DN1244" s="44" t="str">
        <f>IF(Wedstrijden!AW1409="x","Z","")</f>
        <v/>
      </c>
    </row>
    <row r="1245" spans="1:118" ht="15">
      <c r="A1245" s="48" t="e">
        <f>Wedstrijden!#REF!</f>
        <v>#REF!</v>
      </c>
      <c r="B1245" s="44" t="str">
        <f>IFERROR(VLOOKUP(Wedstrijden!E1410,Wedstrijdlocaties!$B$2:$E$499,2,FALSE),"")</f>
        <v/>
      </c>
      <c r="C1245" s="44" t="str">
        <f>Wedstrijden!F1410</f>
        <v/>
      </c>
      <c r="D1245" s="44" t="str">
        <f>IFERROR(VLOOKUP(Wedstrijden!G1410,Organisaties!$B$2:$C$501,2,FALSE),"")</f>
        <v/>
      </c>
      <c r="E1245" s="44" t="str">
        <f>IFERROR(VLOOKUP(Wedstrijden!G1410,Organisaties!$B$2:$F$501,5,FALSE),"")</f>
        <v/>
      </c>
      <c r="F1245" s="44" t="str">
        <f>IF(Wedstrijden!BC1410&lt;&gt;"",Wedstrijden!BC1410,"")</f>
        <v/>
      </c>
      <c r="G1245" s="44">
        <f>IF(Wedstrijden!AY1410="Indoor",1,0)</f>
        <v>0</v>
      </c>
      <c r="H1245" s="44">
        <f>Wedstrijden!AZ1410</f>
        <v>0</v>
      </c>
      <c r="I1245" s="44" t="str">
        <f>IF(Wedstrijden!AX1410="Nee",0,IF(Wedstrijden!AX1410="Ja",1,""))</f>
        <v/>
      </c>
      <c r="J1245" s="44" t="str">
        <f>IF(Wedstrijden!BA1410&lt;&gt;"",Wedstrijden!BA1410,"")</f>
        <v/>
      </c>
      <c r="W1245" s="45"/>
      <c r="AE1245" s="45"/>
      <c r="AN1245" s="45"/>
      <c r="AU1245" s="45"/>
      <c r="BA1245" s="45"/>
      <c r="BE1245" s="45"/>
      <c r="BJ1245" s="44" t="str">
        <f>IF(COUNTA(Wedstrijden!I1410:S1410)&lt;&gt;0,1,"")</f>
        <v/>
      </c>
      <c r="BK1245" s="44" t="str">
        <f t="shared" si="114"/>
        <v/>
      </c>
      <c r="BL1245" s="44" t="str">
        <f>IF(Wedstrijden!I1410="x","AA","")</f>
        <v/>
      </c>
      <c r="BM1245" s="44" t="str">
        <f>IF(Wedstrijden!J1410="x","A","")</f>
        <v/>
      </c>
      <c r="BN1245" s="44" t="str">
        <f>IF(Wedstrijden!K1410="x","B1","")</f>
        <v/>
      </c>
      <c r="BO1245" s="44" t="str">
        <f>IF(Wedstrijden!L1410="x","BB","")</f>
        <v/>
      </c>
      <c r="BP1245" s="44" t="str">
        <f>IF(Wedstrijden!M1410="x","B","")</f>
        <v/>
      </c>
      <c r="BQ1245" s="44" t="str">
        <f>IF(Wedstrijden!N1410="x","L1","")</f>
        <v/>
      </c>
      <c r="BR1245" s="44" t="str">
        <f>IF(Wedstrijden!O1410="x","L2","")</f>
        <v/>
      </c>
      <c r="BS1245" s="44" t="str">
        <f>IF(Wedstrijden!P1410="x","M1","")</f>
        <v/>
      </c>
      <c r="BT1245" s="44" t="str">
        <f>IF(Wedstrijden!Q1410="x","M2","")</f>
        <v/>
      </c>
      <c r="BU1245" s="44" t="str">
        <f>IF(Wedstrijden!R1410="x","Z1","")</f>
        <v/>
      </c>
      <c r="BV1245" s="44" t="str">
        <f>IF(Wedstrijden!S1410="x","Z2","")</f>
        <v/>
      </c>
      <c r="BW1245" s="44" t="str">
        <f>IF(COUNTA(Wedstrijden!T1410:AB1410)&lt;&gt;0,1,"")</f>
        <v/>
      </c>
      <c r="BX1245" s="44" t="str">
        <f t="shared" si="115"/>
        <v/>
      </c>
      <c r="BY1245" s="44" t="str">
        <f>IF(Wedstrijden!T1410="x","BB","")</f>
        <v/>
      </c>
      <c r="BZ1245" s="44" t="str">
        <f>IF(Wedstrijden!U1410="x","B","")</f>
        <v/>
      </c>
      <c r="CA1245" s="44" t="str">
        <f>IF(Wedstrijden!V1410="x","L1","")</f>
        <v/>
      </c>
      <c r="CB1245" s="44" t="str">
        <f>IF(Wedstrijden!W1410="x","L2","")</f>
        <v/>
      </c>
      <c r="CC1245" s="44" t="str">
        <f>IF(Wedstrijden!X1410="x","M1","")</f>
        <v/>
      </c>
      <c r="CD1245" s="44" t="str">
        <f>IF(Wedstrijden!Y1410="x","M2","")</f>
        <v/>
      </c>
      <c r="CE1245" s="44" t="str">
        <f>IF(Wedstrijden!Z1410="x","Z1","")</f>
        <v/>
      </c>
      <c r="CF1245" s="44" t="str">
        <f>IF(Wedstrijden!AA1410="x","Z2","")</f>
        <v/>
      </c>
      <c r="CG1245" s="44" t="str">
        <f>IF(Wedstrijden!AB1410="x","ZZL","")</f>
        <v/>
      </c>
      <c r="CL1245" s="44" t="str">
        <f>IF(COUNTA(Wedstrijden!AC1410:AJ1410)&lt;&gt;0,2,"")</f>
        <v/>
      </c>
      <c r="CM1245" s="44" t="str">
        <f t="shared" si="116"/>
        <v/>
      </c>
      <c r="CN1245" s="44" t="str">
        <f>IF(Wedstrijden!AC1410="x","AA","")</f>
        <v/>
      </c>
      <c r="CO1245" s="44" t="str">
        <f>IF(Wedstrijden!AD1410="x","A","")</f>
        <v/>
      </c>
      <c r="CP1245" s="44" t="str">
        <f>IF(Wedstrijden!AE1410="x","BB","")</f>
        <v/>
      </c>
      <c r="CQ1245" s="44" t="str">
        <f>IF(Wedstrijden!AF1410="x","B","")</f>
        <v/>
      </c>
      <c r="CR1245" s="44" t="str">
        <f>IF(Wedstrijden!AG1410="x","L","")</f>
        <v/>
      </c>
      <c r="CS1245" s="44" t="str">
        <f>IF(Wedstrijden!AH1410="x","M","")</f>
        <v/>
      </c>
      <c r="CT1245" s="44" t="str">
        <f>IF(Wedstrijden!AI1410="x","Z","")</f>
        <v/>
      </c>
      <c r="CU1245" s="44" t="str">
        <f>IF(Wedstrijden!AJ1410="x","ZZ","")</f>
        <v/>
      </c>
      <c r="CV1245" s="44" t="str">
        <f>IF(COUNTA(Wedstrijden!AK1410:AQ1410)&lt;&gt;0,2,"")</f>
        <v/>
      </c>
      <c r="CW1245" s="44" t="str">
        <f t="shared" si="117"/>
        <v/>
      </c>
      <c r="CX1245" s="44" t="str">
        <f>IF(Wedstrijden!AK1410="x","BB","")</f>
        <v/>
      </c>
      <c r="CY1245" s="44" t="str">
        <f>IF(Wedstrijden!AL1410="x","B","")</f>
        <v/>
      </c>
      <c r="CZ1245" s="44" t="str">
        <f>IF(Wedstrijden!AM1410="x","L","")</f>
        <v/>
      </c>
      <c r="DA1245" s="44" t="str">
        <f>IF(Wedstrijden!AN1410="x","M","")</f>
        <v/>
      </c>
      <c r="DB1245" s="44" t="str">
        <f>IF(Wedstrijden!AO1410="x","Z","")</f>
        <v/>
      </c>
      <c r="DC1245" s="44" t="str">
        <f>IF(Wedstrijden!AP1410="x","ZZ","")</f>
        <v/>
      </c>
      <c r="DD1245" s="44" t="str">
        <f>IF(Wedstrijden!AQ1410="x","1.40","")</f>
        <v/>
      </c>
      <c r="DE1245" s="44" t="str">
        <f>IF(COUNTA(Wedstrijden!AR1410:AT1410)&lt;&gt;0,6,"")</f>
        <v/>
      </c>
      <c r="DF1245" s="44" t="str">
        <f t="shared" si="118"/>
        <v/>
      </c>
      <c r="DG1245" s="44" t="str">
        <f>IF(Wedstrijden!AR1410="x","L","")</f>
        <v/>
      </c>
      <c r="DH1245" s="44" t="str">
        <f>IF(Wedstrijden!AS1410="x","M","")</f>
        <v/>
      </c>
      <c r="DI1245" s="44" t="str">
        <f>IF(Wedstrijden!AT1410="x","Z","")</f>
        <v/>
      </c>
      <c r="DJ1245" s="44" t="str">
        <f>IF(COUNTA(Wedstrijden!AU1410:AW1410)&lt;&gt;0,6,"")</f>
        <v/>
      </c>
      <c r="DK1245" s="44" t="str">
        <f t="shared" si="119"/>
        <v/>
      </c>
      <c r="DL1245" s="44" t="str">
        <f>IF(Wedstrijden!AU1410="x","L","")</f>
        <v/>
      </c>
      <c r="DM1245" s="44" t="str">
        <f>IF(Wedstrijden!AV1410="x","M","")</f>
        <v/>
      </c>
      <c r="DN1245" s="44" t="str">
        <f>IF(Wedstrijden!AW1410="x","Z","")</f>
        <v/>
      </c>
    </row>
    <row r="1246" spans="1:118" ht="15">
      <c r="A1246" s="48" t="e">
        <f>Wedstrijden!#REF!</f>
        <v>#REF!</v>
      </c>
      <c r="B1246" s="44" t="str">
        <f>IFERROR(VLOOKUP(Wedstrijden!E1411,Wedstrijdlocaties!$B$2:$E$499,2,FALSE),"")</f>
        <v/>
      </c>
      <c r="C1246" s="44" t="str">
        <f>Wedstrijden!F1411</f>
        <v/>
      </c>
      <c r="D1246" s="44" t="str">
        <f>IFERROR(VLOOKUP(Wedstrijden!G1411,Organisaties!$B$2:$C$501,2,FALSE),"")</f>
        <v/>
      </c>
      <c r="E1246" s="44" t="str">
        <f>IFERROR(VLOOKUP(Wedstrijden!G1411,Organisaties!$B$2:$F$501,5,FALSE),"")</f>
        <v/>
      </c>
      <c r="F1246" s="44" t="str">
        <f>IF(Wedstrijden!BC1411&lt;&gt;"",Wedstrijden!BC1411,"")</f>
        <v/>
      </c>
      <c r="G1246" s="44">
        <f>IF(Wedstrijden!AY1411="Indoor",1,0)</f>
        <v>0</v>
      </c>
      <c r="H1246" s="44">
        <f>Wedstrijden!AZ1411</f>
        <v>0</v>
      </c>
      <c r="I1246" s="44" t="str">
        <f>IF(Wedstrijden!AX1411="Nee",0,IF(Wedstrijden!AX1411="Ja",1,""))</f>
        <v/>
      </c>
      <c r="J1246" s="44" t="str">
        <f>IF(Wedstrijden!BA1411&lt;&gt;"",Wedstrijden!BA1411,"")</f>
        <v/>
      </c>
      <c r="W1246" s="45"/>
      <c r="AE1246" s="45"/>
      <c r="AN1246" s="45"/>
      <c r="AU1246" s="45"/>
      <c r="BA1246" s="45"/>
      <c r="BE1246" s="45"/>
      <c r="BJ1246" s="44" t="str">
        <f>IF(COUNTA(Wedstrijden!I1411:S1411)&lt;&gt;0,1,"")</f>
        <v/>
      </c>
      <c r="BK1246" s="44" t="str">
        <f t="shared" si="114"/>
        <v/>
      </c>
      <c r="BL1246" s="44" t="str">
        <f>IF(Wedstrijden!I1411="x","AA","")</f>
        <v/>
      </c>
      <c r="BM1246" s="44" t="str">
        <f>IF(Wedstrijden!J1411="x","A","")</f>
        <v/>
      </c>
      <c r="BN1246" s="44" t="str">
        <f>IF(Wedstrijden!K1411="x","B1","")</f>
        <v/>
      </c>
      <c r="BO1246" s="44" t="str">
        <f>IF(Wedstrijden!L1411="x","BB","")</f>
        <v/>
      </c>
      <c r="BP1246" s="44" t="str">
        <f>IF(Wedstrijden!M1411="x","B","")</f>
        <v/>
      </c>
      <c r="BQ1246" s="44" t="str">
        <f>IF(Wedstrijden!N1411="x","L1","")</f>
        <v/>
      </c>
      <c r="BR1246" s="44" t="str">
        <f>IF(Wedstrijden!O1411="x","L2","")</f>
        <v/>
      </c>
      <c r="BS1246" s="44" t="str">
        <f>IF(Wedstrijden!P1411="x","M1","")</f>
        <v/>
      </c>
      <c r="BT1246" s="44" t="str">
        <f>IF(Wedstrijden!Q1411="x","M2","")</f>
        <v/>
      </c>
      <c r="BU1246" s="44" t="str">
        <f>IF(Wedstrijden!R1411="x","Z1","")</f>
        <v/>
      </c>
      <c r="BV1246" s="44" t="str">
        <f>IF(Wedstrijden!S1411="x","Z2","")</f>
        <v/>
      </c>
      <c r="BW1246" s="44" t="str">
        <f>IF(COUNTA(Wedstrijden!T1411:AB1411)&lt;&gt;0,1,"")</f>
        <v/>
      </c>
      <c r="BX1246" s="44" t="str">
        <f t="shared" si="115"/>
        <v/>
      </c>
      <c r="BY1246" s="44" t="str">
        <f>IF(Wedstrijden!T1411="x","BB","")</f>
        <v/>
      </c>
      <c r="BZ1246" s="44" t="str">
        <f>IF(Wedstrijden!U1411="x","B","")</f>
        <v/>
      </c>
      <c r="CA1246" s="44" t="str">
        <f>IF(Wedstrijden!V1411="x","L1","")</f>
        <v/>
      </c>
      <c r="CB1246" s="44" t="str">
        <f>IF(Wedstrijden!W1411="x","L2","")</f>
        <v/>
      </c>
      <c r="CC1246" s="44" t="str">
        <f>IF(Wedstrijden!X1411="x","M1","")</f>
        <v/>
      </c>
      <c r="CD1246" s="44" t="str">
        <f>IF(Wedstrijden!Y1411="x","M2","")</f>
        <v/>
      </c>
      <c r="CE1246" s="44" t="str">
        <f>IF(Wedstrijden!Z1411="x","Z1","")</f>
        <v/>
      </c>
      <c r="CF1246" s="44" t="str">
        <f>IF(Wedstrijden!AA1411="x","Z2","")</f>
        <v/>
      </c>
      <c r="CG1246" s="44" t="str">
        <f>IF(Wedstrijden!AB1411="x","ZZL","")</f>
        <v/>
      </c>
      <c r="CL1246" s="44" t="str">
        <f>IF(COUNTA(Wedstrijden!AC1411:AJ1411)&lt;&gt;0,2,"")</f>
        <v/>
      </c>
      <c r="CM1246" s="44" t="str">
        <f t="shared" si="116"/>
        <v/>
      </c>
      <c r="CN1246" s="44" t="str">
        <f>IF(Wedstrijden!AC1411="x","AA","")</f>
        <v/>
      </c>
      <c r="CO1246" s="44" t="str">
        <f>IF(Wedstrijden!AD1411="x","A","")</f>
        <v/>
      </c>
      <c r="CP1246" s="44" t="str">
        <f>IF(Wedstrijden!AE1411="x","BB","")</f>
        <v/>
      </c>
      <c r="CQ1246" s="44" t="str">
        <f>IF(Wedstrijden!AF1411="x","B","")</f>
        <v/>
      </c>
      <c r="CR1246" s="44" t="str">
        <f>IF(Wedstrijden!AG1411="x","L","")</f>
        <v/>
      </c>
      <c r="CS1246" s="44" t="str">
        <f>IF(Wedstrijden!AH1411="x","M","")</f>
        <v/>
      </c>
      <c r="CT1246" s="44" t="str">
        <f>IF(Wedstrijden!AI1411="x","Z","")</f>
        <v/>
      </c>
      <c r="CU1246" s="44" t="str">
        <f>IF(Wedstrijden!AJ1411="x","ZZ","")</f>
        <v/>
      </c>
      <c r="CV1246" s="44" t="str">
        <f>IF(COUNTA(Wedstrijden!AK1411:AQ1411)&lt;&gt;0,2,"")</f>
        <v/>
      </c>
      <c r="CW1246" s="44" t="str">
        <f t="shared" si="117"/>
        <v/>
      </c>
      <c r="CX1246" s="44" t="str">
        <f>IF(Wedstrijden!AK1411="x","BB","")</f>
        <v/>
      </c>
      <c r="CY1246" s="44" t="str">
        <f>IF(Wedstrijden!AL1411="x","B","")</f>
        <v/>
      </c>
      <c r="CZ1246" s="44" t="str">
        <f>IF(Wedstrijden!AM1411="x","L","")</f>
        <v/>
      </c>
      <c r="DA1246" s="44" t="str">
        <f>IF(Wedstrijden!AN1411="x","M","")</f>
        <v/>
      </c>
      <c r="DB1246" s="44" t="str">
        <f>IF(Wedstrijden!AO1411="x","Z","")</f>
        <v/>
      </c>
      <c r="DC1246" s="44" t="str">
        <f>IF(Wedstrijden!AP1411="x","ZZ","")</f>
        <v/>
      </c>
      <c r="DD1246" s="44" t="str">
        <f>IF(Wedstrijden!AQ1411="x","1.40","")</f>
        <v/>
      </c>
      <c r="DE1246" s="44" t="str">
        <f>IF(COUNTA(Wedstrijden!AR1411:AT1411)&lt;&gt;0,6,"")</f>
        <v/>
      </c>
      <c r="DF1246" s="44" t="str">
        <f t="shared" si="118"/>
        <v/>
      </c>
      <c r="DG1246" s="44" t="str">
        <f>IF(Wedstrijden!AR1411="x","L","")</f>
        <v/>
      </c>
      <c r="DH1246" s="44" t="str">
        <f>IF(Wedstrijden!AS1411="x","M","")</f>
        <v/>
      </c>
      <c r="DI1246" s="44" t="str">
        <f>IF(Wedstrijden!AT1411="x","Z","")</f>
        <v/>
      </c>
      <c r="DJ1246" s="44" t="str">
        <f>IF(COUNTA(Wedstrijden!AU1411:AW1411)&lt;&gt;0,6,"")</f>
        <v/>
      </c>
      <c r="DK1246" s="44" t="str">
        <f t="shared" si="119"/>
        <v/>
      </c>
      <c r="DL1246" s="44" t="str">
        <f>IF(Wedstrijden!AU1411="x","L","")</f>
        <v/>
      </c>
      <c r="DM1246" s="44" t="str">
        <f>IF(Wedstrijden!AV1411="x","M","")</f>
        <v/>
      </c>
      <c r="DN1246" s="44" t="str">
        <f>IF(Wedstrijden!AW1411="x","Z","")</f>
        <v/>
      </c>
    </row>
    <row r="1247" spans="1:118" ht="15">
      <c r="A1247" s="48" t="e">
        <f>Wedstrijden!#REF!</f>
        <v>#REF!</v>
      </c>
      <c r="B1247" s="44" t="str">
        <f>IFERROR(VLOOKUP(Wedstrijden!E1412,Wedstrijdlocaties!$B$2:$E$499,2,FALSE),"")</f>
        <v/>
      </c>
      <c r="C1247" s="44" t="str">
        <f>Wedstrijden!F1412</f>
        <v/>
      </c>
      <c r="D1247" s="44" t="str">
        <f>IFERROR(VLOOKUP(Wedstrijden!G1412,Organisaties!$B$2:$C$501,2,FALSE),"")</f>
        <v/>
      </c>
      <c r="E1247" s="44" t="str">
        <f>IFERROR(VLOOKUP(Wedstrijden!G1412,Organisaties!$B$2:$F$501,5,FALSE),"")</f>
        <v/>
      </c>
      <c r="F1247" s="44" t="str">
        <f>IF(Wedstrijden!BC1412&lt;&gt;"",Wedstrijden!BC1412,"")</f>
        <v/>
      </c>
      <c r="G1247" s="44">
        <f>IF(Wedstrijden!AY1412="Indoor",1,0)</f>
        <v>0</v>
      </c>
      <c r="H1247" s="44">
        <f>Wedstrijden!AZ1412</f>
        <v>0</v>
      </c>
      <c r="I1247" s="44" t="str">
        <f>IF(Wedstrijden!AX1412="Nee",0,IF(Wedstrijden!AX1412="Ja",1,""))</f>
        <v/>
      </c>
      <c r="J1247" s="44" t="str">
        <f>IF(Wedstrijden!BA1412&lt;&gt;"",Wedstrijden!BA1412,"")</f>
        <v/>
      </c>
      <c r="W1247" s="45"/>
      <c r="AE1247" s="45"/>
      <c r="AN1247" s="45"/>
      <c r="AU1247" s="45"/>
      <c r="BA1247" s="45"/>
      <c r="BE1247" s="45"/>
      <c r="BJ1247" s="44" t="str">
        <f>IF(COUNTA(Wedstrijden!I1412:S1412)&lt;&gt;0,1,"")</f>
        <v/>
      </c>
      <c r="BK1247" s="44" t="str">
        <f t="shared" si="114"/>
        <v/>
      </c>
      <c r="BL1247" s="44" t="str">
        <f>IF(Wedstrijden!I1412="x","AA","")</f>
        <v/>
      </c>
      <c r="BM1247" s="44" t="str">
        <f>IF(Wedstrijden!J1412="x","A","")</f>
        <v/>
      </c>
      <c r="BN1247" s="44" t="str">
        <f>IF(Wedstrijden!K1412="x","B1","")</f>
        <v/>
      </c>
      <c r="BO1247" s="44" t="str">
        <f>IF(Wedstrijden!L1412="x","BB","")</f>
        <v/>
      </c>
      <c r="BP1247" s="44" t="str">
        <f>IF(Wedstrijden!M1412="x","B","")</f>
        <v/>
      </c>
      <c r="BQ1247" s="44" t="str">
        <f>IF(Wedstrijden!N1412="x","L1","")</f>
        <v/>
      </c>
      <c r="BR1247" s="44" t="str">
        <f>IF(Wedstrijden!O1412="x","L2","")</f>
        <v/>
      </c>
      <c r="BS1247" s="44" t="str">
        <f>IF(Wedstrijden!P1412="x","M1","")</f>
        <v/>
      </c>
      <c r="BT1247" s="44" t="str">
        <f>IF(Wedstrijden!Q1412="x","M2","")</f>
        <v/>
      </c>
      <c r="BU1247" s="44" t="str">
        <f>IF(Wedstrijden!R1412="x","Z1","")</f>
        <v/>
      </c>
      <c r="BV1247" s="44" t="str">
        <f>IF(Wedstrijden!S1412="x","Z2","")</f>
        <v/>
      </c>
      <c r="BW1247" s="44" t="str">
        <f>IF(COUNTA(Wedstrijden!T1412:AB1412)&lt;&gt;0,1,"")</f>
        <v/>
      </c>
      <c r="BX1247" s="44" t="str">
        <f t="shared" si="115"/>
        <v/>
      </c>
      <c r="BY1247" s="44" t="str">
        <f>IF(Wedstrijden!T1412="x","BB","")</f>
        <v/>
      </c>
      <c r="BZ1247" s="44" t="str">
        <f>IF(Wedstrijden!U1412="x","B","")</f>
        <v/>
      </c>
      <c r="CA1247" s="44" t="str">
        <f>IF(Wedstrijden!V1412="x","L1","")</f>
        <v/>
      </c>
      <c r="CB1247" s="44" t="str">
        <f>IF(Wedstrijden!W1412="x","L2","")</f>
        <v/>
      </c>
      <c r="CC1247" s="44" t="str">
        <f>IF(Wedstrijden!X1412="x","M1","")</f>
        <v/>
      </c>
      <c r="CD1247" s="44" t="str">
        <f>IF(Wedstrijden!Y1412="x","M2","")</f>
        <v/>
      </c>
      <c r="CE1247" s="44" t="str">
        <f>IF(Wedstrijden!Z1412="x","Z1","")</f>
        <v/>
      </c>
      <c r="CF1247" s="44" t="str">
        <f>IF(Wedstrijden!AA1412="x","Z2","")</f>
        <v/>
      </c>
      <c r="CG1247" s="44" t="str">
        <f>IF(Wedstrijden!AB1412="x","ZZL","")</f>
        <v/>
      </c>
      <c r="CL1247" s="44" t="str">
        <f>IF(COUNTA(Wedstrijden!AC1412:AJ1412)&lt;&gt;0,2,"")</f>
        <v/>
      </c>
      <c r="CM1247" s="44" t="str">
        <f t="shared" si="116"/>
        <v/>
      </c>
      <c r="CN1247" s="44" t="str">
        <f>IF(Wedstrijden!AC1412="x","AA","")</f>
        <v/>
      </c>
      <c r="CO1247" s="44" t="str">
        <f>IF(Wedstrijden!AD1412="x","A","")</f>
        <v/>
      </c>
      <c r="CP1247" s="44" t="str">
        <f>IF(Wedstrijden!AE1412="x","BB","")</f>
        <v/>
      </c>
      <c r="CQ1247" s="44" t="str">
        <f>IF(Wedstrijden!AF1412="x","B","")</f>
        <v/>
      </c>
      <c r="CR1247" s="44" t="str">
        <f>IF(Wedstrijden!AG1412="x","L","")</f>
        <v/>
      </c>
      <c r="CS1247" s="44" t="str">
        <f>IF(Wedstrijden!AH1412="x","M","")</f>
        <v/>
      </c>
      <c r="CT1247" s="44" t="str">
        <f>IF(Wedstrijden!AI1412="x","Z","")</f>
        <v/>
      </c>
      <c r="CU1247" s="44" t="str">
        <f>IF(Wedstrijden!AJ1412="x","ZZ","")</f>
        <v/>
      </c>
      <c r="CV1247" s="44" t="str">
        <f>IF(COUNTA(Wedstrijden!AK1412:AQ1412)&lt;&gt;0,2,"")</f>
        <v/>
      </c>
      <c r="CW1247" s="44" t="str">
        <f t="shared" si="117"/>
        <v/>
      </c>
      <c r="CX1247" s="44" t="str">
        <f>IF(Wedstrijden!AK1412="x","BB","")</f>
        <v/>
      </c>
      <c r="CY1247" s="44" t="str">
        <f>IF(Wedstrijden!AL1412="x","B","")</f>
        <v/>
      </c>
      <c r="CZ1247" s="44" t="str">
        <f>IF(Wedstrijden!AM1412="x","L","")</f>
        <v/>
      </c>
      <c r="DA1247" s="44" t="str">
        <f>IF(Wedstrijden!AN1412="x","M","")</f>
        <v/>
      </c>
      <c r="DB1247" s="44" t="str">
        <f>IF(Wedstrijden!AO1412="x","Z","")</f>
        <v/>
      </c>
      <c r="DC1247" s="44" t="str">
        <f>IF(Wedstrijden!AP1412="x","ZZ","")</f>
        <v/>
      </c>
      <c r="DD1247" s="44" t="str">
        <f>IF(Wedstrijden!AQ1412="x","1.40","")</f>
        <v/>
      </c>
      <c r="DE1247" s="44" t="str">
        <f>IF(COUNTA(Wedstrijden!AR1412:AT1412)&lt;&gt;0,6,"")</f>
        <v/>
      </c>
      <c r="DF1247" s="44" t="str">
        <f t="shared" si="118"/>
        <v/>
      </c>
      <c r="DG1247" s="44" t="str">
        <f>IF(Wedstrijden!AR1412="x","L","")</f>
        <v/>
      </c>
      <c r="DH1247" s="44" t="str">
        <f>IF(Wedstrijden!AS1412="x","M","")</f>
        <v/>
      </c>
      <c r="DI1247" s="44" t="str">
        <f>IF(Wedstrijden!AT1412="x","Z","")</f>
        <v/>
      </c>
      <c r="DJ1247" s="44" t="str">
        <f>IF(COUNTA(Wedstrijden!AU1412:AW1412)&lt;&gt;0,6,"")</f>
        <v/>
      </c>
      <c r="DK1247" s="44" t="str">
        <f t="shared" si="119"/>
        <v/>
      </c>
      <c r="DL1247" s="44" t="str">
        <f>IF(Wedstrijden!AU1412="x","L","")</f>
        <v/>
      </c>
      <c r="DM1247" s="44" t="str">
        <f>IF(Wedstrijden!AV1412="x","M","")</f>
        <v/>
      </c>
      <c r="DN1247" s="44" t="str">
        <f>IF(Wedstrijden!AW1412="x","Z","")</f>
        <v/>
      </c>
    </row>
    <row r="1248" spans="1:118" ht="15">
      <c r="A1248" s="48" t="e">
        <f>Wedstrijden!#REF!</f>
        <v>#REF!</v>
      </c>
      <c r="B1248" s="44" t="str">
        <f>IFERROR(VLOOKUP(Wedstrijden!E1413,Wedstrijdlocaties!$B$2:$E$499,2,FALSE),"")</f>
        <v/>
      </c>
      <c r="C1248" s="44" t="str">
        <f>Wedstrijden!F1413</f>
        <v/>
      </c>
      <c r="D1248" s="44" t="str">
        <f>IFERROR(VLOOKUP(Wedstrijden!G1413,Organisaties!$B$2:$C$501,2,FALSE),"")</f>
        <v/>
      </c>
      <c r="E1248" s="44" t="str">
        <f>IFERROR(VLOOKUP(Wedstrijden!G1413,Organisaties!$B$2:$F$501,5,FALSE),"")</f>
        <v/>
      </c>
      <c r="F1248" s="44" t="str">
        <f>IF(Wedstrijden!BC1413&lt;&gt;"",Wedstrijden!BC1413,"")</f>
        <v/>
      </c>
      <c r="G1248" s="44">
        <f>IF(Wedstrijden!AY1413="Indoor",1,0)</f>
        <v>0</v>
      </c>
      <c r="H1248" s="44">
        <f>Wedstrijden!AZ1413</f>
        <v>0</v>
      </c>
      <c r="I1248" s="44" t="str">
        <f>IF(Wedstrijden!AX1413="Nee",0,IF(Wedstrijden!AX1413="Ja",1,""))</f>
        <v/>
      </c>
      <c r="J1248" s="44" t="str">
        <f>IF(Wedstrijden!BA1413&lt;&gt;"",Wedstrijden!BA1413,"")</f>
        <v/>
      </c>
      <c r="W1248" s="45"/>
      <c r="AE1248" s="45"/>
      <c r="AN1248" s="45"/>
      <c r="AU1248" s="45"/>
      <c r="BA1248" s="45"/>
      <c r="BE1248" s="45"/>
      <c r="BJ1248" s="44" t="str">
        <f>IF(COUNTA(Wedstrijden!I1413:S1413)&lt;&gt;0,1,"")</f>
        <v/>
      </c>
      <c r="BK1248" s="44" t="str">
        <f t="shared" si="114"/>
        <v/>
      </c>
      <c r="BL1248" s="44" t="str">
        <f>IF(Wedstrijden!I1413="x","AA","")</f>
        <v/>
      </c>
      <c r="BM1248" s="44" t="str">
        <f>IF(Wedstrijden!J1413="x","A","")</f>
        <v/>
      </c>
      <c r="BN1248" s="44" t="str">
        <f>IF(Wedstrijden!K1413="x","B1","")</f>
        <v/>
      </c>
      <c r="BO1248" s="44" t="str">
        <f>IF(Wedstrijden!L1413="x","BB","")</f>
        <v/>
      </c>
      <c r="BP1248" s="44" t="str">
        <f>IF(Wedstrijden!M1413="x","B","")</f>
        <v/>
      </c>
      <c r="BQ1248" s="44" t="str">
        <f>IF(Wedstrijden!N1413="x","L1","")</f>
        <v/>
      </c>
      <c r="BR1248" s="44" t="str">
        <f>IF(Wedstrijden!O1413="x","L2","")</f>
        <v/>
      </c>
      <c r="BS1248" s="44" t="str">
        <f>IF(Wedstrijden!P1413="x","M1","")</f>
        <v/>
      </c>
      <c r="BT1248" s="44" t="str">
        <f>IF(Wedstrijden!Q1413="x","M2","")</f>
        <v/>
      </c>
      <c r="BU1248" s="44" t="str">
        <f>IF(Wedstrijden!R1413="x","Z1","")</f>
        <v/>
      </c>
      <c r="BV1248" s="44" t="str">
        <f>IF(Wedstrijden!S1413="x","Z2","")</f>
        <v/>
      </c>
      <c r="BW1248" s="44" t="str">
        <f>IF(COUNTA(Wedstrijden!T1413:AB1413)&lt;&gt;0,1,"")</f>
        <v/>
      </c>
      <c r="BX1248" s="44" t="str">
        <f t="shared" si="115"/>
        <v/>
      </c>
      <c r="BY1248" s="44" t="str">
        <f>IF(Wedstrijden!T1413="x","BB","")</f>
        <v/>
      </c>
      <c r="BZ1248" s="44" t="str">
        <f>IF(Wedstrijden!U1413="x","B","")</f>
        <v/>
      </c>
      <c r="CA1248" s="44" t="str">
        <f>IF(Wedstrijden!V1413="x","L1","")</f>
        <v/>
      </c>
      <c r="CB1248" s="44" t="str">
        <f>IF(Wedstrijden!W1413="x","L2","")</f>
        <v/>
      </c>
      <c r="CC1248" s="44" t="str">
        <f>IF(Wedstrijden!X1413="x","M1","")</f>
        <v/>
      </c>
      <c r="CD1248" s="44" t="str">
        <f>IF(Wedstrijden!Y1413="x","M2","")</f>
        <v/>
      </c>
      <c r="CE1248" s="44" t="str">
        <f>IF(Wedstrijden!Z1413="x","Z1","")</f>
        <v/>
      </c>
      <c r="CF1248" s="44" t="str">
        <f>IF(Wedstrijden!AA1413="x","Z2","")</f>
        <v/>
      </c>
      <c r="CG1248" s="44" t="str">
        <f>IF(Wedstrijden!AB1413="x","ZZL","")</f>
        <v/>
      </c>
      <c r="CL1248" s="44" t="str">
        <f>IF(COUNTA(Wedstrijden!AC1413:AJ1413)&lt;&gt;0,2,"")</f>
        <v/>
      </c>
      <c r="CM1248" s="44" t="str">
        <f t="shared" si="116"/>
        <v/>
      </c>
      <c r="CN1248" s="44" t="str">
        <f>IF(Wedstrijden!AC1413="x","AA","")</f>
        <v/>
      </c>
      <c r="CO1248" s="44" t="str">
        <f>IF(Wedstrijden!AD1413="x","A","")</f>
        <v/>
      </c>
      <c r="CP1248" s="44" t="str">
        <f>IF(Wedstrijden!AE1413="x","BB","")</f>
        <v/>
      </c>
      <c r="CQ1248" s="44" t="str">
        <f>IF(Wedstrijden!AF1413="x","B","")</f>
        <v/>
      </c>
      <c r="CR1248" s="44" t="str">
        <f>IF(Wedstrijden!AG1413="x","L","")</f>
        <v/>
      </c>
      <c r="CS1248" s="44" t="str">
        <f>IF(Wedstrijden!AH1413="x","M","")</f>
        <v/>
      </c>
      <c r="CT1248" s="44" t="str">
        <f>IF(Wedstrijden!AI1413="x","Z","")</f>
        <v/>
      </c>
      <c r="CU1248" s="44" t="str">
        <f>IF(Wedstrijden!AJ1413="x","ZZ","")</f>
        <v/>
      </c>
      <c r="CV1248" s="44" t="str">
        <f>IF(COUNTA(Wedstrijden!AK1413:AQ1413)&lt;&gt;0,2,"")</f>
        <v/>
      </c>
      <c r="CW1248" s="44" t="str">
        <f t="shared" si="117"/>
        <v/>
      </c>
      <c r="CX1248" s="44" t="str">
        <f>IF(Wedstrijden!AK1413="x","BB","")</f>
        <v/>
      </c>
      <c r="CY1248" s="44" t="str">
        <f>IF(Wedstrijden!AL1413="x","B","")</f>
        <v/>
      </c>
      <c r="CZ1248" s="44" t="str">
        <f>IF(Wedstrijden!AM1413="x","L","")</f>
        <v/>
      </c>
      <c r="DA1248" s="44" t="str">
        <f>IF(Wedstrijden!AN1413="x","M","")</f>
        <v/>
      </c>
      <c r="DB1248" s="44" t="str">
        <f>IF(Wedstrijden!AO1413="x","Z","")</f>
        <v/>
      </c>
      <c r="DC1248" s="44" t="str">
        <f>IF(Wedstrijden!AP1413="x","ZZ","")</f>
        <v/>
      </c>
      <c r="DD1248" s="44" t="str">
        <f>IF(Wedstrijden!AQ1413="x","1.40","")</f>
        <v/>
      </c>
      <c r="DE1248" s="44" t="str">
        <f>IF(COUNTA(Wedstrijden!AR1413:AT1413)&lt;&gt;0,6,"")</f>
        <v/>
      </c>
      <c r="DF1248" s="44" t="str">
        <f t="shared" si="118"/>
        <v/>
      </c>
      <c r="DG1248" s="44" t="str">
        <f>IF(Wedstrijden!AR1413="x","L","")</f>
        <v/>
      </c>
      <c r="DH1248" s="44" t="str">
        <f>IF(Wedstrijden!AS1413="x","M","")</f>
        <v/>
      </c>
      <c r="DI1248" s="44" t="str">
        <f>IF(Wedstrijden!AT1413="x","Z","")</f>
        <v/>
      </c>
      <c r="DJ1248" s="44" t="str">
        <f>IF(COUNTA(Wedstrijden!AU1413:AW1413)&lt;&gt;0,6,"")</f>
        <v/>
      </c>
      <c r="DK1248" s="44" t="str">
        <f t="shared" si="119"/>
        <v/>
      </c>
      <c r="DL1248" s="44" t="str">
        <f>IF(Wedstrijden!AU1413="x","L","")</f>
        <v/>
      </c>
      <c r="DM1248" s="44" t="str">
        <f>IF(Wedstrijden!AV1413="x","M","")</f>
        <v/>
      </c>
      <c r="DN1248" s="44" t="str">
        <f>IF(Wedstrijden!AW1413="x","Z","")</f>
        <v/>
      </c>
    </row>
    <row r="1249" spans="1:118" ht="15">
      <c r="A1249" s="48" t="e">
        <f>Wedstrijden!#REF!</f>
        <v>#REF!</v>
      </c>
      <c r="B1249" s="44" t="str">
        <f>IFERROR(VLOOKUP(Wedstrijden!E1414,Wedstrijdlocaties!$B$2:$E$499,2,FALSE),"")</f>
        <v/>
      </c>
      <c r="C1249" s="44" t="str">
        <f>Wedstrijden!F1414</f>
        <v/>
      </c>
      <c r="D1249" s="44" t="str">
        <f>IFERROR(VLOOKUP(Wedstrijden!G1414,Organisaties!$B$2:$C$501,2,FALSE),"")</f>
        <v/>
      </c>
      <c r="E1249" s="44" t="str">
        <f>IFERROR(VLOOKUP(Wedstrijden!G1414,Organisaties!$B$2:$F$501,5,FALSE),"")</f>
        <v/>
      </c>
      <c r="F1249" s="44" t="str">
        <f>IF(Wedstrijden!BC1414&lt;&gt;"",Wedstrijden!BC1414,"")</f>
        <v/>
      </c>
      <c r="G1249" s="44">
        <f>IF(Wedstrijden!AY1414="Indoor",1,0)</f>
        <v>0</v>
      </c>
      <c r="H1249" s="44">
        <f>Wedstrijden!AZ1414</f>
        <v>0</v>
      </c>
      <c r="I1249" s="44" t="str">
        <f>IF(Wedstrijden!AX1414="Nee",0,IF(Wedstrijden!AX1414="Ja",1,""))</f>
        <v/>
      </c>
      <c r="J1249" s="44" t="str">
        <f>IF(Wedstrijden!BA1414&lt;&gt;"",Wedstrijden!BA1414,"")</f>
        <v/>
      </c>
      <c r="W1249" s="45"/>
      <c r="AE1249" s="45"/>
      <c r="AN1249" s="45"/>
      <c r="AU1249" s="45"/>
      <c r="BA1249" s="45"/>
      <c r="BE1249" s="45"/>
      <c r="BJ1249" s="44" t="str">
        <f>IF(COUNTA(Wedstrijden!I1414:S1414)&lt;&gt;0,1,"")</f>
        <v/>
      </c>
      <c r="BK1249" s="44" t="str">
        <f t="shared" si="114"/>
        <v/>
      </c>
      <c r="BL1249" s="44" t="str">
        <f>IF(Wedstrijden!I1414="x","AA","")</f>
        <v/>
      </c>
      <c r="BM1249" s="44" t="str">
        <f>IF(Wedstrijden!J1414="x","A","")</f>
        <v/>
      </c>
      <c r="BN1249" s="44" t="str">
        <f>IF(Wedstrijden!K1414="x","B1","")</f>
        <v/>
      </c>
      <c r="BO1249" s="44" t="str">
        <f>IF(Wedstrijden!L1414="x","BB","")</f>
        <v/>
      </c>
      <c r="BP1249" s="44" t="str">
        <f>IF(Wedstrijden!M1414="x","B","")</f>
        <v/>
      </c>
      <c r="BQ1249" s="44" t="str">
        <f>IF(Wedstrijden!N1414="x","L1","")</f>
        <v/>
      </c>
      <c r="BR1249" s="44" t="str">
        <f>IF(Wedstrijden!O1414="x","L2","")</f>
        <v/>
      </c>
      <c r="BS1249" s="44" t="str">
        <f>IF(Wedstrijden!P1414="x","M1","")</f>
        <v/>
      </c>
      <c r="BT1249" s="44" t="str">
        <f>IF(Wedstrijden!Q1414="x","M2","")</f>
        <v/>
      </c>
      <c r="BU1249" s="44" t="str">
        <f>IF(Wedstrijden!R1414="x","Z1","")</f>
        <v/>
      </c>
      <c r="BV1249" s="44" t="str">
        <f>IF(Wedstrijden!S1414="x","Z2","")</f>
        <v/>
      </c>
      <c r="BW1249" s="44" t="str">
        <f>IF(COUNTA(Wedstrijden!T1414:AB1414)&lt;&gt;0,1,"")</f>
        <v/>
      </c>
      <c r="BX1249" s="44" t="str">
        <f t="shared" si="115"/>
        <v/>
      </c>
      <c r="BY1249" s="44" t="str">
        <f>IF(Wedstrijden!T1414="x","BB","")</f>
        <v/>
      </c>
      <c r="BZ1249" s="44" t="str">
        <f>IF(Wedstrijden!U1414="x","B","")</f>
        <v/>
      </c>
      <c r="CA1249" s="44" t="str">
        <f>IF(Wedstrijden!V1414="x","L1","")</f>
        <v/>
      </c>
      <c r="CB1249" s="44" t="str">
        <f>IF(Wedstrijden!W1414="x","L2","")</f>
        <v/>
      </c>
      <c r="CC1249" s="44" t="str">
        <f>IF(Wedstrijden!X1414="x","M1","")</f>
        <v/>
      </c>
      <c r="CD1249" s="44" t="str">
        <f>IF(Wedstrijden!Y1414="x","M2","")</f>
        <v/>
      </c>
      <c r="CE1249" s="44" t="str">
        <f>IF(Wedstrijden!Z1414="x","Z1","")</f>
        <v/>
      </c>
      <c r="CF1249" s="44" t="str">
        <f>IF(Wedstrijden!AA1414="x","Z2","")</f>
        <v/>
      </c>
      <c r="CG1249" s="44" t="str">
        <f>IF(Wedstrijden!AB1414="x","ZZL","")</f>
        <v/>
      </c>
      <c r="CL1249" s="44" t="str">
        <f>IF(COUNTA(Wedstrijden!AC1414:AJ1414)&lt;&gt;0,2,"")</f>
        <v/>
      </c>
      <c r="CM1249" s="44" t="str">
        <f t="shared" si="116"/>
        <v/>
      </c>
      <c r="CN1249" s="44" t="str">
        <f>IF(Wedstrijden!AC1414="x","AA","")</f>
        <v/>
      </c>
      <c r="CO1249" s="44" t="str">
        <f>IF(Wedstrijden!AD1414="x","A","")</f>
        <v/>
      </c>
      <c r="CP1249" s="44" t="str">
        <f>IF(Wedstrijden!AE1414="x","BB","")</f>
        <v/>
      </c>
      <c r="CQ1249" s="44" t="str">
        <f>IF(Wedstrijden!AF1414="x","B","")</f>
        <v/>
      </c>
      <c r="CR1249" s="44" t="str">
        <f>IF(Wedstrijden!AG1414="x","L","")</f>
        <v/>
      </c>
      <c r="CS1249" s="44" t="str">
        <f>IF(Wedstrijden!AH1414="x","M","")</f>
        <v/>
      </c>
      <c r="CT1249" s="44" t="str">
        <f>IF(Wedstrijden!AI1414="x","Z","")</f>
        <v/>
      </c>
      <c r="CU1249" s="44" t="str">
        <f>IF(Wedstrijden!AJ1414="x","ZZ","")</f>
        <v/>
      </c>
      <c r="CV1249" s="44" t="str">
        <f>IF(COUNTA(Wedstrijden!AK1414:AQ1414)&lt;&gt;0,2,"")</f>
        <v/>
      </c>
      <c r="CW1249" s="44" t="str">
        <f t="shared" si="117"/>
        <v/>
      </c>
      <c r="CX1249" s="44" t="str">
        <f>IF(Wedstrijden!AK1414="x","BB","")</f>
        <v/>
      </c>
      <c r="CY1249" s="44" t="str">
        <f>IF(Wedstrijden!AL1414="x","B","")</f>
        <v/>
      </c>
      <c r="CZ1249" s="44" t="str">
        <f>IF(Wedstrijden!AM1414="x","L","")</f>
        <v/>
      </c>
      <c r="DA1249" s="44" t="str">
        <f>IF(Wedstrijden!AN1414="x","M","")</f>
        <v/>
      </c>
      <c r="DB1249" s="44" t="str">
        <f>IF(Wedstrijden!AO1414="x","Z","")</f>
        <v/>
      </c>
      <c r="DC1249" s="44" t="str">
        <f>IF(Wedstrijden!AP1414="x","ZZ","")</f>
        <v/>
      </c>
      <c r="DD1249" s="44" t="str">
        <f>IF(Wedstrijden!AQ1414="x","1.40","")</f>
        <v/>
      </c>
      <c r="DE1249" s="44" t="str">
        <f>IF(COUNTA(Wedstrijden!AR1414:AT1414)&lt;&gt;0,6,"")</f>
        <v/>
      </c>
      <c r="DF1249" s="44" t="str">
        <f t="shared" si="118"/>
        <v/>
      </c>
      <c r="DG1249" s="44" t="str">
        <f>IF(Wedstrijden!AR1414="x","L","")</f>
        <v/>
      </c>
      <c r="DH1249" s="44" t="str">
        <f>IF(Wedstrijden!AS1414="x","M","")</f>
        <v/>
      </c>
      <c r="DI1249" s="44" t="str">
        <f>IF(Wedstrijden!AT1414="x","Z","")</f>
        <v/>
      </c>
      <c r="DJ1249" s="44" t="str">
        <f>IF(COUNTA(Wedstrijden!AU1414:AW1414)&lt;&gt;0,6,"")</f>
        <v/>
      </c>
      <c r="DK1249" s="44" t="str">
        <f t="shared" si="119"/>
        <v/>
      </c>
      <c r="DL1249" s="44" t="str">
        <f>IF(Wedstrijden!AU1414="x","L","")</f>
        <v/>
      </c>
      <c r="DM1249" s="44" t="str">
        <f>IF(Wedstrijden!AV1414="x","M","")</f>
        <v/>
      </c>
      <c r="DN1249" s="44" t="str">
        <f>IF(Wedstrijden!AW1414="x","Z","")</f>
        <v/>
      </c>
    </row>
    <row r="1250" spans="1:118" ht="15">
      <c r="A1250" s="48" t="e">
        <f>Wedstrijden!#REF!</f>
        <v>#REF!</v>
      </c>
      <c r="B1250" s="44" t="str">
        <f>IFERROR(VLOOKUP(Wedstrijden!E1415,Wedstrijdlocaties!$B$2:$E$499,2,FALSE),"")</f>
        <v/>
      </c>
      <c r="C1250" s="44" t="str">
        <f>Wedstrijden!F1415</f>
        <v/>
      </c>
      <c r="D1250" s="44" t="str">
        <f>IFERROR(VLOOKUP(Wedstrijden!G1415,Organisaties!$B$2:$C$501,2,FALSE),"")</f>
        <v/>
      </c>
      <c r="E1250" s="44" t="str">
        <f>IFERROR(VLOOKUP(Wedstrijden!G1415,Organisaties!$B$2:$F$501,5,FALSE),"")</f>
        <v/>
      </c>
      <c r="F1250" s="44" t="str">
        <f>IF(Wedstrijden!BC1415&lt;&gt;"",Wedstrijden!BC1415,"")</f>
        <v/>
      </c>
      <c r="G1250" s="44">
        <f>IF(Wedstrijden!AY1415="Indoor",1,0)</f>
        <v>0</v>
      </c>
      <c r="H1250" s="44">
        <f>Wedstrijden!AZ1415</f>
        <v>0</v>
      </c>
      <c r="I1250" s="44" t="str">
        <f>IF(Wedstrijden!AX1415="Nee",0,IF(Wedstrijden!AX1415="Ja",1,""))</f>
        <v/>
      </c>
      <c r="J1250" s="44" t="str">
        <f>IF(Wedstrijden!BA1415&lt;&gt;"",Wedstrijden!BA1415,"")</f>
        <v/>
      </c>
      <c r="W1250" s="45"/>
      <c r="AE1250" s="45"/>
      <c r="AN1250" s="45"/>
      <c r="AU1250" s="45"/>
      <c r="BA1250" s="45"/>
      <c r="BE1250" s="45"/>
      <c r="BJ1250" s="44" t="str">
        <f>IF(COUNTA(Wedstrijden!I1415:S1415)&lt;&gt;0,1,"")</f>
        <v/>
      </c>
      <c r="BK1250" s="44" t="str">
        <f t="shared" si="114"/>
        <v/>
      </c>
      <c r="BL1250" s="44" t="str">
        <f>IF(Wedstrijden!I1415="x","AA","")</f>
        <v/>
      </c>
      <c r="BM1250" s="44" t="str">
        <f>IF(Wedstrijden!J1415="x","A","")</f>
        <v/>
      </c>
      <c r="BN1250" s="44" t="str">
        <f>IF(Wedstrijden!K1415="x","B1","")</f>
        <v/>
      </c>
      <c r="BO1250" s="44" t="str">
        <f>IF(Wedstrijden!L1415="x","BB","")</f>
        <v/>
      </c>
      <c r="BP1250" s="44" t="str">
        <f>IF(Wedstrijden!M1415="x","B","")</f>
        <v/>
      </c>
      <c r="BQ1250" s="44" t="str">
        <f>IF(Wedstrijden!N1415="x","L1","")</f>
        <v/>
      </c>
      <c r="BR1250" s="44" t="str">
        <f>IF(Wedstrijden!O1415="x","L2","")</f>
        <v/>
      </c>
      <c r="BS1250" s="44" t="str">
        <f>IF(Wedstrijden!P1415="x","M1","")</f>
        <v/>
      </c>
      <c r="BT1250" s="44" t="str">
        <f>IF(Wedstrijden!Q1415="x","M2","")</f>
        <v/>
      </c>
      <c r="BU1250" s="44" t="str">
        <f>IF(Wedstrijden!R1415="x","Z1","")</f>
        <v/>
      </c>
      <c r="BV1250" s="44" t="str">
        <f>IF(Wedstrijden!S1415="x","Z2","")</f>
        <v/>
      </c>
      <c r="BW1250" s="44" t="str">
        <f>IF(COUNTA(Wedstrijden!T1415:AB1415)&lt;&gt;0,1,"")</f>
        <v/>
      </c>
      <c r="BX1250" s="44" t="str">
        <f t="shared" si="115"/>
        <v/>
      </c>
      <c r="BY1250" s="44" t="str">
        <f>IF(Wedstrijden!T1415="x","BB","")</f>
        <v/>
      </c>
      <c r="BZ1250" s="44" t="str">
        <f>IF(Wedstrijden!U1415="x","B","")</f>
        <v/>
      </c>
      <c r="CA1250" s="44" t="str">
        <f>IF(Wedstrijden!V1415="x","L1","")</f>
        <v/>
      </c>
      <c r="CB1250" s="44" t="str">
        <f>IF(Wedstrijden!W1415="x","L2","")</f>
        <v/>
      </c>
      <c r="CC1250" s="44" t="str">
        <f>IF(Wedstrijden!X1415="x","M1","")</f>
        <v/>
      </c>
      <c r="CD1250" s="44" t="str">
        <f>IF(Wedstrijden!Y1415="x","M2","")</f>
        <v/>
      </c>
      <c r="CE1250" s="44" t="str">
        <f>IF(Wedstrijden!Z1415="x","Z1","")</f>
        <v/>
      </c>
      <c r="CF1250" s="44" t="str">
        <f>IF(Wedstrijden!AA1415="x","Z2","")</f>
        <v/>
      </c>
      <c r="CG1250" s="44" t="str">
        <f>IF(Wedstrijden!AB1415="x","ZZL","")</f>
        <v/>
      </c>
      <c r="CL1250" s="44" t="str">
        <f>IF(COUNTA(Wedstrijden!AC1415:AJ1415)&lt;&gt;0,2,"")</f>
        <v/>
      </c>
      <c r="CM1250" s="44" t="str">
        <f t="shared" si="116"/>
        <v/>
      </c>
      <c r="CN1250" s="44" t="str">
        <f>IF(Wedstrijden!AC1415="x","AA","")</f>
        <v/>
      </c>
      <c r="CO1250" s="44" t="str">
        <f>IF(Wedstrijden!AD1415="x","A","")</f>
        <v/>
      </c>
      <c r="CP1250" s="44" t="str">
        <f>IF(Wedstrijden!AE1415="x","BB","")</f>
        <v/>
      </c>
      <c r="CQ1250" s="44" t="str">
        <f>IF(Wedstrijden!AF1415="x","B","")</f>
        <v/>
      </c>
      <c r="CR1250" s="44" t="str">
        <f>IF(Wedstrijden!AG1415="x","L","")</f>
        <v/>
      </c>
      <c r="CS1250" s="44" t="str">
        <f>IF(Wedstrijden!AH1415="x","M","")</f>
        <v/>
      </c>
      <c r="CT1250" s="44" t="str">
        <f>IF(Wedstrijden!AI1415="x","Z","")</f>
        <v/>
      </c>
      <c r="CU1250" s="44" t="str">
        <f>IF(Wedstrijden!AJ1415="x","ZZ","")</f>
        <v/>
      </c>
      <c r="CV1250" s="44" t="str">
        <f>IF(COUNTA(Wedstrijden!AK1415:AQ1415)&lt;&gt;0,2,"")</f>
        <v/>
      </c>
      <c r="CW1250" s="44" t="str">
        <f t="shared" si="117"/>
        <v/>
      </c>
      <c r="CX1250" s="44" t="str">
        <f>IF(Wedstrijden!AK1415="x","BB","")</f>
        <v/>
      </c>
      <c r="CY1250" s="44" t="str">
        <f>IF(Wedstrijden!AL1415="x","B","")</f>
        <v/>
      </c>
      <c r="CZ1250" s="44" t="str">
        <f>IF(Wedstrijden!AM1415="x","L","")</f>
        <v/>
      </c>
      <c r="DA1250" s="44" t="str">
        <f>IF(Wedstrijden!AN1415="x","M","")</f>
        <v/>
      </c>
      <c r="DB1250" s="44" t="str">
        <f>IF(Wedstrijden!AO1415="x","Z","")</f>
        <v/>
      </c>
      <c r="DC1250" s="44" t="str">
        <f>IF(Wedstrijden!AP1415="x","ZZ","")</f>
        <v/>
      </c>
      <c r="DD1250" s="44" t="str">
        <f>IF(Wedstrijden!AQ1415="x","1.40","")</f>
        <v/>
      </c>
      <c r="DE1250" s="44" t="str">
        <f>IF(COUNTA(Wedstrijden!AR1415:AT1415)&lt;&gt;0,6,"")</f>
        <v/>
      </c>
      <c r="DF1250" s="44" t="str">
        <f t="shared" si="118"/>
        <v/>
      </c>
      <c r="DG1250" s="44" t="str">
        <f>IF(Wedstrijden!AR1415="x","L","")</f>
        <v/>
      </c>
      <c r="DH1250" s="44" t="str">
        <f>IF(Wedstrijden!AS1415="x","M","")</f>
        <v/>
      </c>
      <c r="DI1250" s="44" t="str">
        <f>IF(Wedstrijden!AT1415="x","Z","")</f>
        <v/>
      </c>
      <c r="DJ1250" s="44" t="str">
        <f>IF(COUNTA(Wedstrijden!AU1415:AW1415)&lt;&gt;0,6,"")</f>
        <v/>
      </c>
      <c r="DK1250" s="44" t="str">
        <f t="shared" si="119"/>
        <v/>
      </c>
      <c r="DL1250" s="44" t="str">
        <f>IF(Wedstrijden!AU1415="x","L","")</f>
        <v/>
      </c>
      <c r="DM1250" s="44" t="str">
        <f>IF(Wedstrijden!AV1415="x","M","")</f>
        <v/>
      </c>
      <c r="DN1250" s="44" t="str">
        <f>IF(Wedstrijden!AW1415="x","Z","")</f>
        <v/>
      </c>
    </row>
    <row r="1251" spans="1:118" ht="15">
      <c r="A1251" s="48" t="e">
        <f>Wedstrijden!#REF!</f>
        <v>#REF!</v>
      </c>
      <c r="B1251" s="44" t="str">
        <f>IFERROR(VLOOKUP(Wedstrijden!E1416,Wedstrijdlocaties!$B$2:$E$499,2,FALSE),"")</f>
        <v/>
      </c>
      <c r="C1251" s="44" t="str">
        <f>Wedstrijden!F1416</f>
        <v/>
      </c>
      <c r="D1251" s="44" t="str">
        <f>IFERROR(VLOOKUP(Wedstrijden!G1416,Organisaties!$B$2:$C$501,2,FALSE),"")</f>
        <v/>
      </c>
      <c r="E1251" s="44" t="str">
        <f>IFERROR(VLOOKUP(Wedstrijden!G1416,Organisaties!$B$2:$F$501,5,FALSE),"")</f>
        <v/>
      </c>
      <c r="F1251" s="44" t="str">
        <f>IF(Wedstrijden!BC1416&lt;&gt;"",Wedstrijden!BC1416,"")</f>
        <v/>
      </c>
      <c r="G1251" s="44">
        <f>IF(Wedstrijden!AY1416="Indoor",1,0)</f>
        <v>0</v>
      </c>
      <c r="H1251" s="44">
        <f>Wedstrijden!AZ1416</f>
        <v>0</v>
      </c>
      <c r="I1251" s="44" t="str">
        <f>IF(Wedstrijden!AX1416="Nee",0,IF(Wedstrijden!AX1416="Ja",1,""))</f>
        <v/>
      </c>
      <c r="J1251" s="44" t="str">
        <f>IF(Wedstrijden!BA1416&lt;&gt;"",Wedstrijden!BA1416,"")</f>
        <v/>
      </c>
      <c r="W1251" s="45"/>
      <c r="AE1251" s="45"/>
      <c r="AN1251" s="45"/>
      <c r="AU1251" s="45"/>
      <c r="BA1251" s="45"/>
      <c r="BE1251" s="45"/>
      <c r="BJ1251" s="44" t="str">
        <f>IF(COUNTA(Wedstrijden!I1416:S1416)&lt;&gt;0,1,"")</f>
        <v/>
      </c>
      <c r="BK1251" s="44" t="str">
        <f t="shared" si="114"/>
        <v/>
      </c>
      <c r="BL1251" s="44" t="str">
        <f>IF(Wedstrijden!I1416="x","AA","")</f>
        <v/>
      </c>
      <c r="BM1251" s="44" t="str">
        <f>IF(Wedstrijden!J1416="x","A","")</f>
        <v/>
      </c>
      <c r="BN1251" s="44" t="str">
        <f>IF(Wedstrijden!K1416="x","B1","")</f>
        <v/>
      </c>
      <c r="BO1251" s="44" t="str">
        <f>IF(Wedstrijden!L1416="x","BB","")</f>
        <v/>
      </c>
      <c r="BP1251" s="44" t="str">
        <f>IF(Wedstrijden!M1416="x","B","")</f>
        <v/>
      </c>
      <c r="BQ1251" s="44" t="str">
        <f>IF(Wedstrijden!N1416="x","L1","")</f>
        <v/>
      </c>
      <c r="BR1251" s="44" t="str">
        <f>IF(Wedstrijden!O1416="x","L2","")</f>
        <v/>
      </c>
      <c r="BS1251" s="44" t="str">
        <f>IF(Wedstrijden!P1416="x","M1","")</f>
        <v/>
      </c>
      <c r="BT1251" s="44" t="str">
        <f>IF(Wedstrijden!Q1416="x","M2","")</f>
        <v/>
      </c>
      <c r="BU1251" s="44" t="str">
        <f>IF(Wedstrijden!R1416="x","Z1","")</f>
        <v/>
      </c>
      <c r="BV1251" s="44" t="str">
        <f>IF(Wedstrijden!S1416="x","Z2","")</f>
        <v/>
      </c>
      <c r="BW1251" s="44" t="str">
        <f>IF(COUNTA(Wedstrijden!T1416:AB1416)&lt;&gt;0,1,"")</f>
        <v/>
      </c>
      <c r="BX1251" s="44" t="str">
        <f t="shared" si="115"/>
        <v/>
      </c>
      <c r="BY1251" s="44" t="str">
        <f>IF(Wedstrijden!T1416="x","BB","")</f>
        <v/>
      </c>
      <c r="BZ1251" s="44" t="str">
        <f>IF(Wedstrijden!U1416="x","B","")</f>
        <v/>
      </c>
      <c r="CA1251" s="44" t="str">
        <f>IF(Wedstrijden!V1416="x","L1","")</f>
        <v/>
      </c>
      <c r="CB1251" s="44" t="str">
        <f>IF(Wedstrijden!W1416="x","L2","")</f>
        <v/>
      </c>
      <c r="CC1251" s="44" t="str">
        <f>IF(Wedstrijden!X1416="x","M1","")</f>
        <v/>
      </c>
      <c r="CD1251" s="44" t="str">
        <f>IF(Wedstrijden!Y1416="x","M2","")</f>
        <v/>
      </c>
      <c r="CE1251" s="44" t="str">
        <f>IF(Wedstrijden!Z1416="x","Z1","")</f>
        <v/>
      </c>
      <c r="CF1251" s="44" t="str">
        <f>IF(Wedstrijden!AA1416="x","Z2","")</f>
        <v/>
      </c>
      <c r="CG1251" s="44" t="str">
        <f>IF(Wedstrijden!AB1416="x","ZZL","")</f>
        <v/>
      </c>
      <c r="CL1251" s="44" t="str">
        <f>IF(COUNTA(Wedstrijden!AC1416:AJ1416)&lt;&gt;0,2,"")</f>
        <v/>
      </c>
      <c r="CM1251" s="44" t="str">
        <f t="shared" si="116"/>
        <v/>
      </c>
      <c r="CN1251" s="44" t="str">
        <f>IF(Wedstrijden!AC1416="x","AA","")</f>
        <v/>
      </c>
      <c r="CO1251" s="44" t="str">
        <f>IF(Wedstrijden!AD1416="x","A","")</f>
        <v/>
      </c>
      <c r="CP1251" s="44" t="str">
        <f>IF(Wedstrijden!AE1416="x","BB","")</f>
        <v/>
      </c>
      <c r="CQ1251" s="44" t="str">
        <f>IF(Wedstrijden!AF1416="x","B","")</f>
        <v/>
      </c>
      <c r="CR1251" s="44" t="str">
        <f>IF(Wedstrijden!AG1416="x","L","")</f>
        <v/>
      </c>
      <c r="CS1251" s="44" t="str">
        <f>IF(Wedstrijden!AH1416="x","M","")</f>
        <v/>
      </c>
      <c r="CT1251" s="44" t="str">
        <f>IF(Wedstrijden!AI1416="x","Z","")</f>
        <v/>
      </c>
      <c r="CU1251" s="44" t="str">
        <f>IF(Wedstrijden!AJ1416="x","ZZ","")</f>
        <v/>
      </c>
      <c r="CV1251" s="44" t="str">
        <f>IF(COUNTA(Wedstrijden!AK1416:AQ1416)&lt;&gt;0,2,"")</f>
        <v/>
      </c>
      <c r="CW1251" s="44" t="str">
        <f t="shared" si="117"/>
        <v/>
      </c>
      <c r="CX1251" s="44" t="str">
        <f>IF(Wedstrijden!AK1416="x","BB","")</f>
        <v/>
      </c>
      <c r="CY1251" s="44" t="str">
        <f>IF(Wedstrijden!AL1416="x","B","")</f>
        <v/>
      </c>
      <c r="CZ1251" s="44" t="str">
        <f>IF(Wedstrijden!AM1416="x","L","")</f>
        <v/>
      </c>
      <c r="DA1251" s="44" t="str">
        <f>IF(Wedstrijden!AN1416="x","M","")</f>
        <v/>
      </c>
      <c r="DB1251" s="44" t="str">
        <f>IF(Wedstrijden!AO1416="x","Z","")</f>
        <v/>
      </c>
      <c r="DC1251" s="44" t="str">
        <f>IF(Wedstrijden!AP1416="x","ZZ","")</f>
        <v/>
      </c>
      <c r="DD1251" s="44" t="str">
        <f>IF(Wedstrijden!AQ1416="x","1.40","")</f>
        <v/>
      </c>
      <c r="DE1251" s="44" t="str">
        <f>IF(COUNTA(Wedstrijden!AR1416:AT1416)&lt;&gt;0,6,"")</f>
        <v/>
      </c>
      <c r="DF1251" s="44" t="str">
        <f t="shared" si="118"/>
        <v/>
      </c>
      <c r="DG1251" s="44" t="str">
        <f>IF(Wedstrijden!AR1416="x","L","")</f>
        <v/>
      </c>
      <c r="DH1251" s="44" t="str">
        <f>IF(Wedstrijden!AS1416="x","M","")</f>
        <v/>
      </c>
      <c r="DI1251" s="44" t="str">
        <f>IF(Wedstrijden!AT1416="x","Z","")</f>
        <v/>
      </c>
      <c r="DJ1251" s="44" t="str">
        <f>IF(COUNTA(Wedstrijden!AU1416:AW1416)&lt;&gt;0,6,"")</f>
        <v/>
      </c>
      <c r="DK1251" s="44" t="str">
        <f t="shared" si="119"/>
        <v/>
      </c>
      <c r="DL1251" s="44" t="str">
        <f>IF(Wedstrijden!AU1416="x","L","")</f>
        <v/>
      </c>
      <c r="DM1251" s="44" t="str">
        <f>IF(Wedstrijden!AV1416="x","M","")</f>
        <v/>
      </c>
      <c r="DN1251" s="44" t="str">
        <f>IF(Wedstrijden!AW1416="x","Z","")</f>
        <v/>
      </c>
    </row>
    <row r="1252" spans="1:118" ht="15">
      <c r="A1252" s="48" t="e">
        <f>Wedstrijden!#REF!</f>
        <v>#REF!</v>
      </c>
      <c r="B1252" s="44" t="str">
        <f>IFERROR(VLOOKUP(Wedstrijden!E1417,Wedstrijdlocaties!$B$2:$E$499,2,FALSE),"")</f>
        <v/>
      </c>
      <c r="C1252" s="44" t="str">
        <f>Wedstrijden!F1417</f>
        <v/>
      </c>
      <c r="D1252" s="44" t="str">
        <f>IFERROR(VLOOKUP(Wedstrijden!G1417,Organisaties!$B$2:$C$501,2,FALSE),"")</f>
        <v/>
      </c>
      <c r="E1252" s="44" t="str">
        <f>IFERROR(VLOOKUP(Wedstrijden!G1417,Organisaties!$B$2:$F$501,5,FALSE),"")</f>
        <v/>
      </c>
      <c r="F1252" s="44" t="str">
        <f>IF(Wedstrijden!BC1417&lt;&gt;"",Wedstrijden!BC1417,"")</f>
        <v/>
      </c>
      <c r="G1252" s="44">
        <f>IF(Wedstrijden!AY1417="Indoor",1,0)</f>
        <v>0</v>
      </c>
      <c r="H1252" s="44">
        <f>Wedstrijden!AZ1417</f>
        <v>0</v>
      </c>
      <c r="I1252" s="44" t="str">
        <f>IF(Wedstrijden!AX1417="Nee",0,IF(Wedstrijden!AX1417="Ja",1,""))</f>
        <v/>
      </c>
      <c r="J1252" s="44" t="str">
        <f>IF(Wedstrijden!BA1417&lt;&gt;"",Wedstrijden!BA1417,"")</f>
        <v/>
      </c>
      <c r="W1252" s="45"/>
      <c r="AE1252" s="45"/>
      <c r="AN1252" s="45"/>
      <c r="AU1252" s="45"/>
      <c r="BA1252" s="45"/>
      <c r="BE1252" s="45"/>
      <c r="BJ1252" s="44" t="str">
        <f>IF(COUNTA(Wedstrijden!I1417:S1417)&lt;&gt;0,1,"")</f>
        <v/>
      </c>
      <c r="BK1252" s="44" t="str">
        <f t="shared" si="114"/>
        <v/>
      </c>
      <c r="BL1252" s="44" t="str">
        <f>IF(Wedstrijden!I1417="x","AA","")</f>
        <v/>
      </c>
      <c r="BM1252" s="44" t="str">
        <f>IF(Wedstrijden!J1417="x","A","")</f>
        <v/>
      </c>
      <c r="BN1252" s="44" t="str">
        <f>IF(Wedstrijden!K1417="x","B1","")</f>
        <v/>
      </c>
      <c r="BO1252" s="44" t="str">
        <f>IF(Wedstrijden!L1417="x","BB","")</f>
        <v/>
      </c>
      <c r="BP1252" s="44" t="str">
        <f>IF(Wedstrijden!M1417="x","B","")</f>
        <v/>
      </c>
      <c r="BQ1252" s="44" t="str">
        <f>IF(Wedstrijden!N1417="x","L1","")</f>
        <v/>
      </c>
      <c r="BR1252" s="44" t="str">
        <f>IF(Wedstrijden!O1417="x","L2","")</f>
        <v/>
      </c>
      <c r="BS1252" s="44" t="str">
        <f>IF(Wedstrijden!P1417="x","M1","")</f>
        <v/>
      </c>
      <c r="BT1252" s="44" t="str">
        <f>IF(Wedstrijden!Q1417="x","M2","")</f>
        <v/>
      </c>
      <c r="BU1252" s="44" t="str">
        <f>IF(Wedstrijden!R1417="x","Z1","")</f>
        <v/>
      </c>
      <c r="BV1252" s="44" t="str">
        <f>IF(Wedstrijden!S1417="x","Z2","")</f>
        <v/>
      </c>
      <c r="BW1252" s="44" t="str">
        <f>IF(COUNTA(Wedstrijden!T1417:AB1417)&lt;&gt;0,1,"")</f>
        <v/>
      </c>
      <c r="BX1252" s="44" t="str">
        <f t="shared" si="115"/>
        <v/>
      </c>
      <c r="BY1252" s="44" t="str">
        <f>IF(Wedstrijden!T1417="x","BB","")</f>
        <v/>
      </c>
      <c r="BZ1252" s="44" t="str">
        <f>IF(Wedstrijden!U1417="x","B","")</f>
        <v/>
      </c>
      <c r="CA1252" s="44" t="str">
        <f>IF(Wedstrijden!V1417="x","L1","")</f>
        <v/>
      </c>
      <c r="CB1252" s="44" t="str">
        <f>IF(Wedstrijden!W1417="x","L2","")</f>
        <v/>
      </c>
      <c r="CC1252" s="44" t="str">
        <f>IF(Wedstrijden!X1417="x","M1","")</f>
        <v/>
      </c>
      <c r="CD1252" s="44" t="str">
        <f>IF(Wedstrijden!Y1417="x","M2","")</f>
        <v/>
      </c>
      <c r="CE1252" s="44" t="str">
        <f>IF(Wedstrijden!Z1417="x","Z1","")</f>
        <v/>
      </c>
      <c r="CF1252" s="44" t="str">
        <f>IF(Wedstrijden!AA1417="x","Z2","")</f>
        <v/>
      </c>
      <c r="CG1252" s="44" t="str">
        <f>IF(Wedstrijden!AB1417="x","ZZL","")</f>
        <v/>
      </c>
      <c r="CL1252" s="44" t="str">
        <f>IF(COUNTA(Wedstrijden!AC1417:AJ1417)&lt;&gt;0,2,"")</f>
        <v/>
      </c>
      <c r="CM1252" s="44" t="str">
        <f t="shared" si="116"/>
        <v/>
      </c>
      <c r="CN1252" s="44" t="str">
        <f>IF(Wedstrijden!AC1417="x","AA","")</f>
        <v/>
      </c>
      <c r="CO1252" s="44" t="str">
        <f>IF(Wedstrijden!AD1417="x","A","")</f>
        <v/>
      </c>
      <c r="CP1252" s="44" t="str">
        <f>IF(Wedstrijden!AE1417="x","BB","")</f>
        <v/>
      </c>
      <c r="CQ1252" s="44" t="str">
        <f>IF(Wedstrijden!AF1417="x","B","")</f>
        <v/>
      </c>
      <c r="CR1252" s="44" t="str">
        <f>IF(Wedstrijden!AG1417="x","L","")</f>
        <v/>
      </c>
      <c r="CS1252" s="44" t="str">
        <f>IF(Wedstrijden!AH1417="x","M","")</f>
        <v/>
      </c>
      <c r="CT1252" s="44" t="str">
        <f>IF(Wedstrijden!AI1417="x","Z","")</f>
        <v/>
      </c>
      <c r="CU1252" s="44" t="str">
        <f>IF(Wedstrijden!AJ1417="x","ZZ","")</f>
        <v/>
      </c>
      <c r="CV1252" s="44" t="str">
        <f>IF(COUNTA(Wedstrijden!AK1417:AQ1417)&lt;&gt;0,2,"")</f>
        <v/>
      </c>
      <c r="CW1252" s="44" t="str">
        <f t="shared" si="117"/>
        <v/>
      </c>
      <c r="CX1252" s="44" t="str">
        <f>IF(Wedstrijden!AK1417="x","BB","")</f>
        <v/>
      </c>
      <c r="CY1252" s="44" t="str">
        <f>IF(Wedstrijden!AL1417="x","B","")</f>
        <v/>
      </c>
      <c r="CZ1252" s="44" t="str">
        <f>IF(Wedstrijden!AM1417="x","L","")</f>
        <v/>
      </c>
      <c r="DA1252" s="44" t="str">
        <f>IF(Wedstrijden!AN1417="x","M","")</f>
        <v/>
      </c>
      <c r="DB1252" s="44" t="str">
        <f>IF(Wedstrijden!AO1417="x","Z","")</f>
        <v/>
      </c>
      <c r="DC1252" s="44" t="str">
        <f>IF(Wedstrijden!AP1417="x","ZZ","")</f>
        <v/>
      </c>
      <c r="DD1252" s="44" t="str">
        <f>IF(Wedstrijden!AQ1417="x","1.40","")</f>
        <v/>
      </c>
      <c r="DE1252" s="44" t="str">
        <f>IF(COUNTA(Wedstrijden!AR1417:AT1417)&lt;&gt;0,6,"")</f>
        <v/>
      </c>
      <c r="DF1252" s="44" t="str">
        <f t="shared" si="118"/>
        <v/>
      </c>
      <c r="DG1252" s="44" t="str">
        <f>IF(Wedstrijden!AR1417="x","L","")</f>
        <v/>
      </c>
      <c r="DH1252" s="44" t="str">
        <f>IF(Wedstrijden!AS1417="x","M","")</f>
        <v/>
      </c>
      <c r="DI1252" s="44" t="str">
        <f>IF(Wedstrijden!AT1417="x","Z","")</f>
        <v/>
      </c>
      <c r="DJ1252" s="44" t="str">
        <f>IF(COUNTA(Wedstrijden!AU1417:AW1417)&lt;&gt;0,6,"")</f>
        <v/>
      </c>
      <c r="DK1252" s="44" t="str">
        <f t="shared" si="119"/>
        <v/>
      </c>
      <c r="DL1252" s="44" t="str">
        <f>IF(Wedstrijden!AU1417="x","L","")</f>
        <v/>
      </c>
      <c r="DM1252" s="44" t="str">
        <f>IF(Wedstrijden!AV1417="x","M","")</f>
        <v/>
      </c>
      <c r="DN1252" s="44" t="str">
        <f>IF(Wedstrijden!AW1417="x","Z","")</f>
        <v/>
      </c>
    </row>
    <row r="1253" spans="1:118" ht="15">
      <c r="A1253" s="48" t="e">
        <f>Wedstrijden!#REF!</f>
        <v>#REF!</v>
      </c>
      <c r="B1253" s="44" t="str">
        <f>IFERROR(VLOOKUP(Wedstrijden!E1418,Wedstrijdlocaties!$B$2:$E$499,2,FALSE),"")</f>
        <v/>
      </c>
      <c r="C1253" s="44" t="str">
        <f>Wedstrijden!F1418</f>
        <v/>
      </c>
      <c r="D1253" s="44" t="str">
        <f>IFERROR(VLOOKUP(Wedstrijden!G1418,Organisaties!$B$2:$C$501,2,FALSE),"")</f>
        <v/>
      </c>
      <c r="E1253" s="44" t="str">
        <f>IFERROR(VLOOKUP(Wedstrijden!G1418,Organisaties!$B$2:$F$501,5,FALSE),"")</f>
        <v/>
      </c>
      <c r="F1253" s="44" t="str">
        <f>IF(Wedstrijden!BC1418&lt;&gt;"",Wedstrijden!BC1418,"")</f>
        <v/>
      </c>
      <c r="G1253" s="44">
        <f>IF(Wedstrijden!AY1418="Indoor",1,0)</f>
        <v>0</v>
      </c>
      <c r="H1253" s="44">
        <f>Wedstrijden!AZ1418</f>
        <v>0</v>
      </c>
      <c r="I1253" s="44" t="str">
        <f>IF(Wedstrijden!AX1418="Nee",0,IF(Wedstrijden!AX1418="Ja",1,""))</f>
        <v/>
      </c>
      <c r="J1253" s="44" t="str">
        <f>IF(Wedstrijden!BA1418&lt;&gt;"",Wedstrijden!BA1418,"")</f>
        <v/>
      </c>
      <c r="W1253" s="45"/>
      <c r="AE1253" s="45"/>
      <c r="AN1253" s="45"/>
      <c r="AU1253" s="45"/>
      <c r="BA1253" s="45"/>
      <c r="BE1253" s="45"/>
      <c r="BJ1253" s="44" t="str">
        <f>IF(COUNTA(Wedstrijden!I1418:S1418)&lt;&gt;0,1,"")</f>
        <v/>
      </c>
      <c r="BK1253" s="44" t="str">
        <f t="shared" si="114"/>
        <v/>
      </c>
      <c r="BL1253" s="44" t="str">
        <f>IF(Wedstrijden!I1418="x","AA","")</f>
        <v/>
      </c>
      <c r="BM1253" s="44" t="str">
        <f>IF(Wedstrijden!J1418="x","A","")</f>
        <v/>
      </c>
      <c r="BN1253" s="44" t="str">
        <f>IF(Wedstrijden!K1418="x","B1","")</f>
        <v/>
      </c>
      <c r="BO1253" s="44" t="str">
        <f>IF(Wedstrijden!L1418="x","BB","")</f>
        <v/>
      </c>
      <c r="BP1253" s="44" t="str">
        <f>IF(Wedstrijden!M1418="x","B","")</f>
        <v/>
      </c>
      <c r="BQ1253" s="44" t="str">
        <f>IF(Wedstrijden!N1418="x","L1","")</f>
        <v/>
      </c>
      <c r="BR1253" s="44" t="str">
        <f>IF(Wedstrijden!O1418="x","L2","")</f>
        <v/>
      </c>
      <c r="BS1253" s="44" t="str">
        <f>IF(Wedstrijden!P1418="x","M1","")</f>
        <v/>
      </c>
      <c r="BT1253" s="44" t="str">
        <f>IF(Wedstrijden!Q1418="x","M2","")</f>
        <v/>
      </c>
      <c r="BU1253" s="44" t="str">
        <f>IF(Wedstrijden!R1418="x","Z1","")</f>
        <v/>
      </c>
      <c r="BV1253" s="44" t="str">
        <f>IF(Wedstrijden!S1418="x","Z2","")</f>
        <v/>
      </c>
      <c r="BW1253" s="44" t="str">
        <f>IF(COUNTA(Wedstrijden!T1418:AB1418)&lt;&gt;0,1,"")</f>
        <v/>
      </c>
      <c r="BX1253" s="44" t="str">
        <f t="shared" si="115"/>
        <v/>
      </c>
      <c r="BY1253" s="44" t="str">
        <f>IF(Wedstrijden!T1418="x","BB","")</f>
        <v/>
      </c>
      <c r="BZ1253" s="44" t="str">
        <f>IF(Wedstrijden!U1418="x","B","")</f>
        <v/>
      </c>
      <c r="CA1253" s="44" t="str">
        <f>IF(Wedstrijden!V1418="x","L1","")</f>
        <v/>
      </c>
      <c r="CB1253" s="44" t="str">
        <f>IF(Wedstrijden!W1418="x","L2","")</f>
        <v/>
      </c>
      <c r="CC1253" s="44" t="str">
        <f>IF(Wedstrijden!X1418="x","M1","")</f>
        <v/>
      </c>
      <c r="CD1253" s="44" t="str">
        <f>IF(Wedstrijden!Y1418="x","M2","")</f>
        <v/>
      </c>
      <c r="CE1253" s="44" t="str">
        <f>IF(Wedstrijden!Z1418="x","Z1","")</f>
        <v/>
      </c>
      <c r="CF1253" s="44" t="str">
        <f>IF(Wedstrijden!AA1418="x","Z2","")</f>
        <v/>
      </c>
      <c r="CG1253" s="44" t="str">
        <f>IF(Wedstrijden!AB1418="x","ZZL","")</f>
        <v/>
      </c>
      <c r="CL1253" s="44" t="str">
        <f>IF(COUNTA(Wedstrijden!AC1418:AJ1418)&lt;&gt;0,2,"")</f>
        <v/>
      </c>
      <c r="CM1253" s="44" t="str">
        <f t="shared" si="116"/>
        <v/>
      </c>
      <c r="CN1253" s="44" t="str">
        <f>IF(Wedstrijden!AC1418="x","AA","")</f>
        <v/>
      </c>
      <c r="CO1253" s="44" t="str">
        <f>IF(Wedstrijden!AD1418="x","A","")</f>
        <v/>
      </c>
      <c r="CP1253" s="44" t="str">
        <f>IF(Wedstrijden!AE1418="x","BB","")</f>
        <v/>
      </c>
      <c r="CQ1253" s="44" t="str">
        <f>IF(Wedstrijden!AF1418="x","B","")</f>
        <v/>
      </c>
      <c r="CR1253" s="44" t="str">
        <f>IF(Wedstrijden!AG1418="x","L","")</f>
        <v/>
      </c>
      <c r="CS1253" s="44" t="str">
        <f>IF(Wedstrijden!AH1418="x","M","")</f>
        <v/>
      </c>
      <c r="CT1253" s="44" t="str">
        <f>IF(Wedstrijden!AI1418="x","Z","")</f>
        <v/>
      </c>
      <c r="CU1253" s="44" t="str">
        <f>IF(Wedstrijden!AJ1418="x","ZZ","")</f>
        <v/>
      </c>
      <c r="CV1253" s="44" t="str">
        <f>IF(COUNTA(Wedstrijden!AK1418:AQ1418)&lt;&gt;0,2,"")</f>
        <v/>
      </c>
      <c r="CW1253" s="44" t="str">
        <f t="shared" si="117"/>
        <v/>
      </c>
      <c r="CX1253" s="44" t="str">
        <f>IF(Wedstrijden!AK1418="x","BB","")</f>
        <v/>
      </c>
      <c r="CY1253" s="44" t="str">
        <f>IF(Wedstrijden!AL1418="x","B","")</f>
        <v/>
      </c>
      <c r="CZ1253" s="44" t="str">
        <f>IF(Wedstrijden!AM1418="x","L","")</f>
        <v/>
      </c>
      <c r="DA1253" s="44" t="str">
        <f>IF(Wedstrijden!AN1418="x","M","")</f>
        <v/>
      </c>
      <c r="DB1253" s="44" t="str">
        <f>IF(Wedstrijden!AO1418="x","Z","")</f>
        <v/>
      </c>
      <c r="DC1253" s="44" t="str">
        <f>IF(Wedstrijden!AP1418="x","ZZ","")</f>
        <v/>
      </c>
      <c r="DD1253" s="44" t="str">
        <f>IF(Wedstrijden!AQ1418="x","1.40","")</f>
        <v/>
      </c>
      <c r="DE1253" s="44" t="str">
        <f>IF(COUNTA(Wedstrijden!AR1418:AT1418)&lt;&gt;0,6,"")</f>
        <v/>
      </c>
      <c r="DF1253" s="44" t="str">
        <f t="shared" si="118"/>
        <v/>
      </c>
      <c r="DG1253" s="44" t="str">
        <f>IF(Wedstrijden!AR1418="x","L","")</f>
        <v/>
      </c>
      <c r="DH1253" s="44" t="str">
        <f>IF(Wedstrijden!AS1418="x","M","")</f>
        <v/>
      </c>
      <c r="DI1253" s="44" t="str">
        <f>IF(Wedstrijden!AT1418="x","Z","")</f>
        <v/>
      </c>
      <c r="DJ1253" s="44" t="str">
        <f>IF(COUNTA(Wedstrijden!AU1418:AW1418)&lt;&gt;0,6,"")</f>
        <v/>
      </c>
      <c r="DK1253" s="44" t="str">
        <f t="shared" si="119"/>
        <v/>
      </c>
      <c r="DL1253" s="44" t="str">
        <f>IF(Wedstrijden!AU1418="x","L","")</f>
        <v/>
      </c>
      <c r="DM1253" s="44" t="str">
        <f>IF(Wedstrijden!AV1418="x","M","")</f>
        <v/>
      </c>
      <c r="DN1253" s="44" t="str">
        <f>IF(Wedstrijden!AW1418="x","Z","")</f>
        <v/>
      </c>
    </row>
    <row r="1254" spans="1:118" ht="15">
      <c r="A1254" s="48" t="e">
        <f>Wedstrijden!#REF!</f>
        <v>#REF!</v>
      </c>
      <c r="B1254" s="44" t="str">
        <f>IFERROR(VLOOKUP(Wedstrijden!E1419,Wedstrijdlocaties!$B$2:$E$499,2,FALSE),"")</f>
        <v/>
      </c>
      <c r="C1254" s="44" t="str">
        <f>Wedstrijden!F1419</f>
        <v/>
      </c>
      <c r="D1254" s="44" t="str">
        <f>IFERROR(VLOOKUP(Wedstrijden!G1419,Organisaties!$B$2:$C$501,2,FALSE),"")</f>
        <v/>
      </c>
      <c r="E1254" s="44" t="str">
        <f>IFERROR(VLOOKUP(Wedstrijden!G1419,Organisaties!$B$2:$F$501,5,FALSE),"")</f>
        <v/>
      </c>
      <c r="F1254" s="44" t="str">
        <f>IF(Wedstrijden!BC1419&lt;&gt;"",Wedstrijden!BC1419,"")</f>
        <v/>
      </c>
      <c r="G1254" s="44">
        <f>IF(Wedstrijden!AY1419="Indoor",1,0)</f>
        <v>0</v>
      </c>
      <c r="H1254" s="44">
        <f>Wedstrijden!AZ1419</f>
        <v>0</v>
      </c>
      <c r="I1254" s="44" t="str">
        <f>IF(Wedstrijden!AX1419="Nee",0,IF(Wedstrijden!AX1419="Ja",1,""))</f>
        <v/>
      </c>
      <c r="J1254" s="44" t="str">
        <f>IF(Wedstrijden!BA1419&lt;&gt;"",Wedstrijden!BA1419,"")</f>
        <v/>
      </c>
      <c r="W1254" s="45"/>
      <c r="AE1254" s="45"/>
      <c r="AN1254" s="45"/>
      <c r="AU1254" s="45"/>
      <c r="BA1254" s="45"/>
      <c r="BE1254" s="45"/>
      <c r="BJ1254" s="44" t="str">
        <f>IF(COUNTA(Wedstrijden!I1419:S1419)&lt;&gt;0,1,"")</f>
        <v/>
      </c>
      <c r="BK1254" s="44" t="str">
        <f t="shared" si="114"/>
        <v/>
      </c>
      <c r="BL1254" s="44" t="str">
        <f>IF(Wedstrijden!I1419="x","AA","")</f>
        <v/>
      </c>
      <c r="BM1254" s="44" t="str">
        <f>IF(Wedstrijden!J1419="x","A","")</f>
        <v/>
      </c>
      <c r="BN1254" s="44" t="str">
        <f>IF(Wedstrijden!K1419="x","B1","")</f>
        <v/>
      </c>
      <c r="BO1254" s="44" t="str">
        <f>IF(Wedstrijden!L1419="x","BB","")</f>
        <v/>
      </c>
      <c r="BP1254" s="44" t="str">
        <f>IF(Wedstrijden!M1419="x","B","")</f>
        <v/>
      </c>
      <c r="BQ1254" s="44" t="str">
        <f>IF(Wedstrijden!N1419="x","L1","")</f>
        <v/>
      </c>
      <c r="BR1254" s="44" t="str">
        <f>IF(Wedstrijden!O1419="x","L2","")</f>
        <v/>
      </c>
      <c r="BS1254" s="44" t="str">
        <f>IF(Wedstrijden!P1419="x","M1","")</f>
        <v/>
      </c>
      <c r="BT1254" s="44" t="str">
        <f>IF(Wedstrijden!Q1419="x","M2","")</f>
        <v/>
      </c>
      <c r="BU1254" s="44" t="str">
        <f>IF(Wedstrijden!R1419="x","Z1","")</f>
        <v/>
      </c>
      <c r="BV1254" s="44" t="str">
        <f>IF(Wedstrijden!S1419="x","Z2","")</f>
        <v/>
      </c>
      <c r="BW1254" s="44" t="str">
        <f>IF(COUNTA(Wedstrijden!T1419:AB1419)&lt;&gt;0,1,"")</f>
        <v/>
      </c>
      <c r="BX1254" s="44" t="str">
        <f t="shared" si="115"/>
        <v/>
      </c>
      <c r="BY1254" s="44" t="str">
        <f>IF(Wedstrijden!T1419="x","BB","")</f>
        <v/>
      </c>
      <c r="BZ1254" s="44" t="str">
        <f>IF(Wedstrijden!U1419="x","B","")</f>
        <v/>
      </c>
      <c r="CA1254" s="44" t="str">
        <f>IF(Wedstrijden!V1419="x","L1","")</f>
        <v/>
      </c>
      <c r="CB1254" s="44" t="str">
        <f>IF(Wedstrijden!W1419="x","L2","")</f>
        <v/>
      </c>
      <c r="CC1254" s="44" t="str">
        <f>IF(Wedstrijden!X1419="x","M1","")</f>
        <v/>
      </c>
      <c r="CD1254" s="44" t="str">
        <f>IF(Wedstrijden!Y1419="x","M2","")</f>
        <v/>
      </c>
      <c r="CE1254" s="44" t="str">
        <f>IF(Wedstrijden!Z1419="x","Z1","")</f>
        <v/>
      </c>
      <c r="CF1254" s="44" t="str">
        <f>IF(Wedstrijden!AA1419="x","Z2","")</f>
        <v/>
      </c>
      <c r="CG1254" s="44" t="str">
        <f>IF(Wedstrijden!AB1419="x","ZZL","")</f>
        <v/>
      </c>
      <c r="CL1254" s="44" t="str">
        <f>IF(COUNTA(Wedstrijden!AC1419:AJ1419)&lt;&gt;0,2,"")</f>
        <v/>
      </c>
      <c r="CM1254" s="44" t="str">
        <f t="shared" si="116"/>
        <v/>
      </c>
      <c r="CN1254" s="44" t="str">
        <f>IF(Wedstrijden!AC1419="x","AA","")</f>
        <v/>
      </c>
      <c r="CO1254" s="44" t="str">
        <f>IF(Wedstrijden!AD1419="x","A","")</f>
        <v/>
      </c>
      <c r="CP1254" s="44" t="str">
        <f>IF(Wedstrijden!AE1419="x","BB","")</f>
        <v/>
      </c>
      <c r="CQ1254" s="44" t="str">
        <f>IF(Wedstrijden!AF1419="x","B","")</f>
        <v/>
      </c>
      <c r="CR1254" s="44" t="str">
        <f>IF(Wedstrijden!AG1419="x","L","")</f>
        <v/>
      </c>
      <c r="CS1254" s="44" t="str">
        <f>IF(Wedstrijden!AH1419="x","M","")</f>
        <v/>
      </c>
      <c r="CT1254" s="44" t="str">
        <f>IF(Wedstrijden!AI1419="x","Z","")</f>
        <v/>
      </c>
      <c r="CU1254" s="44" t="str">
        <f>IF(Wedstrijden!AJ1419="x","ZZ","")</f>
        <v/>
      </c>
      <c r="CV1254" s="44" t="str">
        <f>IF(COUNTA(Wedstrijden!AK1419:AQ1419)&lt;&gt;0,2,"")</f>
        <v/>
      </c>
      <c r="CW1254" s="44" t="str">
        <f t="shared" si="117"/>
        <v/>
      </c>
      <c r="CX1254" s="44" t="str">
        <f>IF(Wedstrijden!AK1419="x","BB","")</f>
        <v/>
      </c>
      <c r="CY1254" s="44" t="str">
        <f>IF(Wedstrijden!AL1419="x","B","")</f>
        <v/>
      </c>
      <c r="CZ1254" s="44" t="str">
        <f>IF(Wedstrijden!AM1419="x","L","")</f>
        <v/>
      </c>
      <c r="DA1254" s="44" t="str">
        <f>IF(Wedstrijden!AN1419="x","M","")</f>
        <v/>
      </c>
      <c r="DB1254" s="44" t="str">
        <f>IF(Wedstrijden!AO1419="x","Z","")</f>
        <v/>
      </c>
      <c r="DC1254" s="44" t="str">
        <f>IF(Wedstrijden!AP1419="x","ZZ","")</f>
        <v/>
      </c>
      <c r="DD1254" s="44" t="str">
        <f>IF(Wedstrijden!AQ1419="x","1.40","")</f>
        <v/>
      </c>
      <c r="DE1254" s="44" t="str">
        <f>IF(COUNTA(Wedstrijden!AR1419:AT1419)&lt;&gt;0,6,"")</f>
        <v/>
      </c>
      <c r="DF1254" s="44" t="str">
        <f t="shared" si="118"/>
        <v/>
      </c>
      <c r="DG1254" s="44" t="str">
        <f>IF(Wedstrijden!AR1419="x","L","")</f>
        <v/>
      </c>
      <c r="DH1254" s="44" t="str">
        <f>IF(Wedstrijden!AS1419="x","M","")</f>
        <v/>
      </c>
      <c r="DI1254" s="44" t="str">
        <f>IF(Wedstrijden!AT1419="x","Z","")</f>
        <v/>
      </c>
      <c r="DJ1254" s="44" t="str">
        <f>IF(COUNTA(Wedstrijden!AU1419:AW1419)&lt;&gt;0,6,"")</f>
        <v/>
      </c>
      <c r="DK1254" s="44" t="str">
        <f t="shared" si="119"/>
        <v/>
      </c>
      <c r="DL1254" s="44" t="str">
        <f>IF(Wedstrijden!AU1419="x","L","")</f>
        <v/>
      </c>
      <c r="DM1254" s="44" t="str">
        <f>IF(Wedstrijden!AV1419="x","M","")</f>
        <v/>
      </c>
      <c r="DN1254" s="44" t="str">
        <f>IF(Wedstrijden!AW1419="x","Z","")</f>
        <v/>
      </c>
    </row>
    <row r="1255" spans="1:118" ht="15">
      <c r="A1255" s="48" t="e">
        <f>Wedstrijden!#REF!</f>
        <v>#REF!</v>
      </c>
      <c r="B1255" s="44" t="str">
        <f>IFERROR(VLOOKUP(Wedstrijden!E1420,Wedstrijdlocaties!$B$2:$E$499,2,FALSE),"")</f>
        <v/>
      </c>
      <c r="C1255" s="44" t="str">
        <f>Wedstrijden!F1420</f>
        <v/>
      </c>
      <c r="D1255" s="44" t="str">
        <f>IFERROR(VLOOKUP(Wedstrijden!G1420,Organisaties!$B$2:$C$501,2,FALSE),"")</f>
        <v/>
      </c>
      <c r="E1255" s="44" t="str">
        <f>IFERROR(VLOOKUP(Wedstrijden!G1420,Organisaties!$B$2:$F$501,5,FALSE),"")</f>
        <v/>
      </c>
      <c r="F1255" s="44" t="str">
        <f>IF(Wedstrijden!BC1420&lt;&gt;"",Wedstrijden!BC1420,"")</f>
        <v/>
      </c>
      <c r="G1255" s="44">
        <f>IF(Wedstrijden!AY1420="Indoor",1,0)</f>
        <v>0</v>
      </c>
      <c r="H1255" s="44">
        <f>Wedstrijden!AZ1420</f>
        <v>0</v>
      </c>
      <c r="I1255" s="44" t="str">
        <f>IF(Wedstrijden!AX1420="Nee",0,IF(Wedstrijden!AX1420="Ja",1,""))</f>
        <v/>
      </c>
      <c r="J1255" s="44" t="str">
        <f>IF(Wedstrijden!BA1420&lt;&gt;"",Wedstrijden!BA1420,"")</f>
        <v/>
      </c>
      <c r="W1255" s="45"/>
      <c r="AE1255" s="45"/>
      <c r="AN1255" s="45"/>
      <c r="AU1255" s="45"/>
      <c r="BA1255" s="45"/>
      <c r="BE1255" s="45"/>
      <c r="BJ1255" s="44" t="str">
        <f>IF(COUNTA(Wedstrijden!I1420:S1420)&lt;&gt;0,1,"")</f>
        <v/>
      </c>
      <c r="BK1255" s="44" t="str">
        <f t="shared" si="114"/>
        <v/>
      </c>
      <c r="BL1255" s="44" t="str">
        <f>IF(Wedstrijden!I1420="x","AA","")</f>
        <v/>
      </c>
      <c r="BM1255" s="44" t="str">
        <f>IF(Wedstrijden!J1420="x","A","")</f>
        <v/>
      </c>
      <c r="BN1255" s="44" t="str">
        <f>IF(Wedstrijden!K1420="x","B1","")</f>
        <v/>
      </c>
      <c r="BO1255" s="44" t="str">
        <f>IF(Wedstrijden!L1420="x","BB","")</f>
        <v/>
      </c>
      <c r="BP1255" s="44" t="str">
        <f>IF(Wedstrijden!M1420="x","B","")</f>
        <v/>
      </c>
      <c r="BQ1255" s="44" t="str">
        <f>IF(Wedstrijden!N1420="x","L1","")</f>
        <v/>
      </c>
      <c r="BR1255" s="44" t="str">
        <f>IF(Wedstrijden!O1420="x","L2","")</f>
        <v/>
      </c>
      <c r="BS1255" s="44" t="str">
        <f>IF(Wedstrijden!P1420="x","M1","")</f>
        <v/>
      </c>
      <c r="BT1255" s="44" t="str">
        <f>IF(Wedstrijden!Q1420="x","M2","")</f>
        <v/>
      </c>
      <c r="BU1255" s="44" t="str">
        <f>IF(Wedstrijden!R1420="x","Z1","")</f>
        <v/>
      </c>
      <c r="BV1255" s="44" t="str">
        <f>IF(Wedstrijden!S1420="x","Z2","")</f>
        <v/>
      </c>
      <c r="BW1255" s="44" t="str">
        <f>IF(COUNTA(Wedstrijden!T1420:AB1420)&lt;&gt;0,1,"")</f>
        <v/>
      </c>
      <c r="BX1255" s="44" t="str">
        <f t="shared" si="115"/>
        <v/>
      </c>
      <c r="BY1255" s="44" t="str">
        <f>IF(Wedstrijden!T1420="x","BB","")</f>
        <v/>
      </c>
      <c r="BZ1255" s="44" t="str">
        <f>IF(Wedstrijden!U1420="x","B","")</f>
        <v/>
      </c>
      <c r="CA1255" s="44" t="str">
        <f>IF(Wedstrijden!V1420="x","L1","")</f>
        <v/>
      </c>
      <c r="CB1255" s="44" t="str">
        <f>IF(Wedstrijden!W1420="x","L2","")</f>
        <v/>
      </c>
      <c r="CC1255" s="44" t="str">
        <f>IF(Wedstrijden!X1420="x","M1","")</f>
        <v/>
      </c>
      <c r="CD1255" s="44" t="str">
        <f>IF(Wedstrijden!Y1420="x","M2","")</f>
        <v/>
      </c>
      <c r="CE1255" s="44" t="str">
        <f>IF(Wedstrijden!Z1420="x","Z1","")</f>
        <v/>
      </c>
      <c r="CF1255" s="44" t="str">
        <f>IF(Wedstrijden!AA1420="x","Z2","")</f>
        <v/>
      </c>
      <c r="CG1255" s="44" t="str">
        <f>IF(Wedstrijden!AB1420="x","ZZL","")</f>
        <v/>
      </c>
      <c r="CL1255" s="44" t="str">
        <f>IF(COUNTA(Wedstrijden!AC1420:AJ1420)&lt;&gt;0,2,"")</f>
        <v/>
      </c>
      <c r="CM1255" s="44" t="str">
        <f t="shared" si="116"/>
        <v/>
      </c>
      <c r="CN1255" s="44" t="str">
        <f>IF(Wedstrijden!AC1420="x","AA","")</f>
        <v/>
      </c>
      <c r="CO1255" s="44" t="str">
        <f>IF(Wedstrijden!AD1420="x","A","")</f>
        <v/>
      </c>
      <c r="CP1255" s="44" t="str">
        <f>IF(Wedstrijden!AE1420="x","BB","")</f>
        <v/>
      </c>
      <c r="CQ1255" s="44" t="str">
        <f>IF(Wedstrijden!AF1420="x","B","")</f>
        <v/>
      </c>
      <c r="CR1255" s="44" t="str">
        <f>IF(Wedstrijden!AG1420="x","L","")</f>
        <v/>
      </c>
      <c r="CS1255" s="44" t="str">
        <f>IF(Wedstrijden!AH1420="x","M","")</f>
        <v/>
      </c>
      <c r="CT1255" s="44" t="str">
        <f>IF(Wedstrijden!AI1420="x","Z","")</f>
        <v/>
      </c>
      <c r="CU1255" s="44" t="str">
        <f>IF(Wedstrijden!AJ1420="x","ZZ","")</f>
        <v/>
      </c>
      <c r="CV1255" s="44" t="str">
        <f>IF(COUNTA(Wedstrijden!AK1420:AQ1420)&lt;&gt;0,2,"")</f>
        <v/>
      </c>
      <c r="CW1255" s="44" t="str">
        <f t="shared" si="117"/>
        <v/>
      </c>
      <c r="CX1255" s="44" t="str">
        <f>IF(Wedstrijden!AK1420="x","BB","")</f>
        <v/>
      </c>
      <c r="CY1255" s="44" t="str">
        <f>IF(Wedstrijden!AL1420="x","B","")</f>
        <v/>
      </c>
      <c r="CZ1255" s="44" t="str">
        <f>IF(Wedstrijden!AM1420="x","L","")</f>
        <v/>
      </c>
      <c r="DA1255" s="44" t="str">
        <f>IF(Wedstrijden!AN1420="x","M","")</f>
        <v/>
      </c>
      <c r="DB1255" s="44" t="str">
        <f>IF(Wedstrijden!AO1420="x","Z","")</f>
        <v/>
      </c>
      <c r="DC1255" s="44" t="str">
        <f>IF(Wedstrijden!AP1420="x","ZZ","")</f>
        <v/>
      </c>
      <c r="DD1255" s="44" t="str">
        <f>IF(Wedstrijden!AQ1420="x","1.40","")</f>
        <v/>
      </c>
      <c r="DE1255" s="44" t="str">
        <f>IF(COUNTA(Wedstrijden!AR1420:AT1420)&lt;&gt;0,6,"")</f>
        <v/>
      </c>
      <c r="DF1255" s="44" t="str">
        <f t="shared" si="118"/>
        <v/>
      </c>
      <c r="DG1255" s="44" t="str">
        <f>IF(Wedstrijden!AR1420="x","L","")</f>
        <v/>
      </c>
      <c r="DH1255" s="44" t="str">
        <f>IF(Wedstrijden!AS1420="x","M","")</f>
        <v/>
      </c>
      <c r="DI1255" s="44" t="str">
        <f>IF(Wedstrijden!AT1420="x","Z","")</f>
        <v/>
      </c>
      <c r="DJ1255" s="44" t="str">
        <f>IF(COUNTA(Wedstrijden!AU1420:AW1420)&lt;&gt;0,6,"")</f>
        <v/>
      </c>
      <c r="DK1255" s="44" t="str">
        <f t="shared" si="119"/>
        <v/>
      </c>
      <c r="DL1255" s="44" t="str">
        <f>IF(Wedstrijden!AU1420="x","L","")</f>
        <v/>
      </c>
      <c r="DM1255" s="44" t="str">
        <f>IF(Wedstrijden!AV1420="x","M","")</f>
        <v/>
      </c>
      <c r="DN1255" s="44" t="str">
        <f>IF(Wedstrijden!AW1420="x","Z","")</f>
        <v/>
      </c>
    </row>
    <row r="1256" spans="1:118" ht="15">
      <c r="A1256" s="48" t="e">
        <f>Wedstrijden!#REF!</f>
        <v>#REF!</v>
      </c>
      <c r="B1256" s="44" t="str">
        <f>IFERROR(VLOOKUP(Wedstrijden!E1421,Wedstrijdlocaties!$B$2:$E$499,2,FALSE),"")</f>
        <v/>
      </c>
      <c r="C1256" s="44" t="str">
        <f>Wedstrijden!F1421</f>
        <v/>
      </c>
      <c r="D1256" s="44" t="str">
        <f>IFERROR(VLOOKUP(Wedstrijden!G1421,Organisaties!$B$2:$C$501,2,FALSE),"")</f>
        <v/>
      </c>
      <c r="E1256" s="44" t="str">
        <f>IFERROR(VLOOKUP(Wedstrijden!G1421,Organisaties!$B$2:$F$501,5,FALSE),"")</f>
        <v/>
      </c>
      <c r="F1256" s="44" t="str">
        <f>IF(Wedstrijden!BC1421&lt;&gt;"",Wedstrijden!BC1421,"")</f>
        <v/>
      </c>
      <c r="G1256" s="44">
        <f>IF(Wedstrijden!AY1421="Indoor",1,0)</f>
        <v>0</v>
      </c>
      <c r="H1256" s="44">
        <f>Wedstrijden!AZ1421</f>
        <v>0</v>
      </c>
      <c r="I1256" s="44" t="str">
        <f>IF(Wedstrijden!AX1421="Nee",0,IF(Wedstrijden!AX1421="Ja",1,""))</f>
        <v/>
      </c>
      <c r="J1256" s="44" t="str">
        <f>IF(Wedstrijden!BA1421&lt;&gt;"",Wedstrijden!BA1421,"")</f>
        <v/>
      </c>
      <c r="W1256" s="45"/>
      <c r="AE1256" s="45"/>
      <c r="AN1256" s="45"/>
      <c r="AU1256" s="45"/>
      <c r="BA1256" s="45"/>
      <c r="BE1256" s="45"/>
      <c r="BJ1256" s="44" t="str">
        <f>IF(COUNTA(Wedstrijden!I1421:S1421)&lt;&gt;0,1,"")</f>
        <v/>
      </c>
      <c r="BK1256" s="44" t="str">
        <f t="shared" si="114"/>
        <v/>
      </c>
      <c r="BL1256" s="44" t="str">
        <f>IF(Wedstrijden!I1421="x","AA","")</f>
        <v/>
      </c>
      <c r="BM1256" s="44" t="str">
        <f>IF(Wedstrijden!J1421="x","A","")</f>
        <v/>
      </c>
      <c r="BN1256" s="44" t="str">
        <f>IF(Wedstrijden!K1421="x","B1","")</f>
        <v/>
      </c>
      <c r="BO1256" s="44" t="str">
        <f>IF(Wedstrijden!L1421="x","BB","")</f>
        <v/>
      </c>
      <c r="BP1256" s="44" t="str">
        <f>IF(Wedstrijden!M1421="x","B","")</f>
        <v/>
      </c>
      <c r="BQ1256" s="44" t="str">
        <f>IF(Wedstrijden!N1421="x","L1","")</f>
        <v/>
      </c>
      <c r="BR1256" s="44" t="str">
        <f>IF(Wedstrijden!O1421="x","L2","")</f>
        <v/>
      </c>
      <c r="BS1256" s="44" t="str">
        <f>IF(Wedstrijden!P1421="x","M1","")</f>
        <v/>
      </c>
      <c r="BT1256" s="44" t="str">
        <f>IF(Wedstrijden!Q1421="x","M2","")</f>
        <v/>
      </c>
      <c r="BU1256" s="44" t="str">
        <f>IF(Wedstrijden!R1421="x","Z1","")</f>
        <v/>
      </c>
      <c r="BV1256" s="44" t="str">
        <f>IF(Wedstrijden!S1421="x","Z2","")</f>
        <v/>
      </c>
      <c r="BW1256" s="44" t="str">
        <f>IF(COUNTA(Wedstrijden!T1421:AB1421)&lt;&gt;0,1,"")</f>
        <v/>
      </c>
      <c r="BX1256" s="44" t="str">
        <f t="shared" si="115"/>
        <v/>
      </c>
      <c r="BY1256" s="44" t="str">
        <f>IF(Wedstrijden!T1421="x","BB","")</f>
        <v/>
      </c>
      <c r="BZ1256" s="44" t="str">
        <f>IF(Wedstrijden!U1421="x","B","")</f>
        <v/>
      </c>
      <c r="CA1256" s="44" t="str">
        <f>IF(Wedstrijden!V1421="x","L1","")</f>
        <v/>
      </c>
      <c r="CB1256" s="44" t="str">
        <f>IF(Wedstrijden!W1421="x","L2","")</f>
        <v/>
      </c>
      <c r="CC1256" s="44" t="str">
        <f>IF(Wedstrijden!X1421="x","M1","")</f>
        <v/>
      </c>
      <c r="CD1256" s="44" t="str">
        <f>IF(Wedstrijden!Y1421="x","M2","")</f>
        <v/>
      </c>
      <c r="CE1256" s="44" t="str">
        <f>IF(Wedstrijden!Z1421="x","Z1","")</f>
        <v/>
      </c>
      <c r="CF1256" s="44" t="str">
        <f>IF(Wedstrijden!AA1421="x","Z2","")</f>
        <v/>
      </c>
      <c r="CG1256" s="44" t="str">
        <f>IF(Wedstrijden!AB1421="x","ZZL","")</f>
        <v/>
      </c>
      <c r="CL1256" s="44" t="str">
        <f>IF(COUNTA(Wedstrijden!AC1421:AJ1421)&lt;&gt;0,2,"")</f>
        <v/>
      </c>
      <c r="CM1256" s="44" t="str">
        <f t="shared" si="116"/>
        <v/>
      </c>
      <c r="CN1256" s="44" t="str">
        <f>IF(Wedstrijden!AC1421="x","AA","")</f>
        <v/>
      </c>
      <c r="CO1256" s="44" t="str">
        <f>IF(Wedstrijden!AD1421="x","A","")</f>
        <v/>
      </c>
      <c r="CP1256" s="44" t="str">
        <f>IF(Wedstrijden!AE1421="x","BB","")</f>
        <v/>
      </c>
      <c r="CQ1256" s="44" t="str">
        <f>IF(Wedstrijden!AF1421="x","B","")</f>
        <v/>
      </c>
      <c r="CR1256" s="44" t="str">
        <f>IF(Wedstrijden!AG1421="x","L","")</f>
        <v/>
      </c>
      <c r="CS1256" s="44" t="str">
        <f>IF(Wedstrijden!AH1421="x","M","")</f>
        <v/>
      </c>
      <c r="CT1256" s="44" t="str">
        <f>IF(Wedstrijden!AI1421="x","Z","")</f>
        <v/>
      </c>
      <c r="CU1256" s="44" t="str">
        <f>IF(Wedstrijden!AJ1421="x","ZZ","")</f>
        <v/>
      </c>
      <c r="CV1256" s="44" t="str">
        <f>IF(COUNTA(Wedstrijden!AK1421:AQ1421)&lt;&gt;0,2,"")</f>
        <v/>
      </c>
      <c r="CW1256" s="44" t="str">
        <f t="shared" si="117"/>
        <v/>
      </c>
      <c r="CX1256" s="44" t="str">
        <f>IF(Wedstrijden!AK1421="x","BB","")</f>
        <v/>
      </c>
      <c r="CY1256" s="44" t="str">
        <f>IF(Wedstrijden!AL1421="x","B","")</f>
        <v/>
      </c>
      <c r="CZ1256" s="44" t="str">
        <f>IF(Wedstrijden!AM1421="x","L","")</f>
        <v/>
      </c>
      <c r="DA1256" s="44" t="str">
        <f>IF(Wedstrijden!AN1421="x","M","")</f>
        <v/>
      </c>
      <c r="DB1256" s="44" t="str">
        <f>IF(Wedstrijden!AO1421="x","Z","")</f>
        <v/>
      </c>
      <c r="DC1256" s="44" t="str">
        <f>IF(Wedstrijden!AP1421="x","ZZ","")</f>
        <v/>
      </c>
      <c r="DD1256" s="44" t="str">
        <f>IF(Wedstrijden!AQ1421="x","1.40","")</f>
        <v/>
      </c>
      <c r="DE1256" s="44" t="str">
        <f>IF(COUNTA(Wedstrijden!AR1421:AT1421)&lt;&gt;0,6,"")</f>
        <v/>
      </c>
      <c r="DF1256" s="44" t="str">
        <f t="shared" si="118"/>
        <v/>
      </c>
      <c r="DG1256" s="44" t="str">
        <f>IF(Wedstrijden!AR1421="x","L","")</f>
        <v/>
      </c>
      <c r="DH1256" s="44" t="str">
        <f>IF(Wedstrijden!AS1421="x","M","")</f>
        <v/>
      </c>
      <c r="DI1256" s="44" t="str">
        <f>IF(Wedstrijden!AT1421="x","Z","")</f>
        <v/>
      </c>
      <c r="DJ1256" s="44" t="str">
        <f>IF(COUNTA(Wedstrijden!AU1421:AW1421)&lt;&gt;0,6,"")</f>
        <v/>
      </c>
      <c r="DK1256" s="44" t="str">
        <f t="shared" si="119"/>
        <v/>
      </c>
      <c r="DL1256" s="44" t="str">
        <f>IF(Wedstrijden!AU1421="x","L","")</f>
        <v/>
      </c>
      <c r="DM1256" s="44" t="str">
        <f>IF(Wedstrijden!AV1421="x","M","")</f>
        <v/>
      </c>
      <c r="DN1256" s="44" t="str">
        <f>IF(Wedstrijden!AW1421="x","Z","")</f>
        <v/>
      </c>
    </row>
    <row r="1257" spans="1:118" ht="15">
      <c r="A1257" s="48" t="e">
        <f>Wedstrijden!#REF!</f>
        <v>#REF!</v>
      </c>
      <c r="B1257" s="44" t="str">
        <f>IFERROR(VLOOKUP(Wedstrijden!E1422,Wedstrijdlocaties!$B$2:$E$499,2,FALSE),"")</f>
        <v/>
      </c>
      <c r="C1257" s="44" t="str">
        <f>Wedstrijden!F1422</f>
        <v/>
      </c>
      <c r="D1257" s="44" t="str">
        <f>IFERROR(VLOOKUP(Wedstrijden!G1422,Organisaties!$B$2:$C$501,2,FALSE),"")</f>
        <v/>
      </c>
      <c r="E1257" s="44" t="str">
        <f>IFERROR(VLOOKUP(Wedstrijden!G1422,Organisaties!$B$2:$F$501,5,FALSE),"")</f>
        <v/>
      </c>
      <c r="F1257" s="44" t="str">
        <f>IF(Wedstrijden!BC1422&lt;&gt;"",Wedstrijden!BC1422,"")</f>
        <v/>
      </c>
      <c r="G1257" s="44">
        <f>IF(Wedstrijden!AY1422="Indoor",1,0)</f>
        <v>0</v>
      </c>
      <c r="H1257" s="44">
        <f>Wedstrijden!AZ1422</f>
        <v>0</v>
      </c>
      <c r="I1257" s="44" t="str">
        <f>IF(Wedstrijden!AX1422="Nee",0,IF(Wedstrijden!AX1422="Ja",1,""))</f>
        <v/>
      </c>
      <c r="J1257" s="44" t="str">
        <f>IF(Wedstrijden!BA1422&lt;&gt;"",Wedstrijden!BA1422,"")</f>
        <v/>
      </c>
      <c r="W1257" s="45"/>
      <c r="AE1257" s="45"/>
      <c r="AN1257" s="45"/>
      <c r="AU1257" s="45"/>
      <c r="BA1257" s="45"/>
      <c r="BE1257" s="45"/>
      <c r="BJ1257" s="44" t="str">
        <f>IF(COUNTA(Wedstrijden!I1422:S1422)&lt;&gt;0,1,"")</f>
        <v/>
      </c>
      <c r="BK1257" s="44" t="str">
        <f t="shared" si="114"/>
        <v/>
      </c>
      <c r="BL1257" s="44" t="str">
        <f>IF(Wedstrijden!I1422="x","AA","")</f>
        <v/>
      </c>
      <c r="BM1257" s="44" t="str">
        <f>IF(Wedstrijden!J1422="x","A","")</f>
        <v/>
      </c>
      <c r="BN1257" s="44" t="str">
        <f>IF(Wedstrijden!K1422="x","B1","")</f>
        <v/>
      </c>
      <c r="BO1257" s="44" t="str">
        <f>IF(Wedstrijden!L1422="x","BB","")</f>
        <v/>
      </c>
      <c r="BP1257" s="44" t="str">
        <f>IF(Wedstrijden!M1422="x","B","")</f>
        <v/>
      </c>
      <c r="BQ1257" s="44" t="str">
        <f>IF(Wedstrijden!N1422="x","L1","")</f>
        <v/>
      </c>
      <c r="BR1257" s="44" t="str">
        <f>IF(Wedstrijden!O1422="x","L2","")</f>
        <v/>
      </c>
      <c r="BS1257" s="44" t="str">
        <f>IF(Wedstrijden!P1422="x","M1","")</f>
        <v/>
      </c>
      <c r="BT1257" s="44" t="str">
        <f>IF(Wedstrijden!Q1422="x","M2","")</f>
        <v/>
      </c>
      <c r="BU1257" s="44" t="str">
        <f>IF(Wedstrijden!R1422="x","Z1","")</f>
        <v/>
      </c>
      <c r="BV1257" s="44" t="str">
        <f>IF(Wedstrijden!S1422="x","Z2","")</f>
        <v/>
      </c>
      <c r="BW1257" s="44" t="str">
        <f>IF(COUNTA(Wedstrijden!T1422:AB1422)&lt;&gt;0,1,"")</f>
        <v/>
      </c>
      <c r="BX1257" s="44" t="str">
        <f t="shared" si="115"/>
        <v/>
      </c>
      <c r="BY1257" s="44" t="str">
        <f>IF(Wedstrijden!T1422="x","BB","")</f>
        <v/>
      </c>
      <c r="BZ1257" s="44" t="str">
        <f>IF(Wedstrijden!U1422="x","B","")</f>
        <v/>
      </c>
      <c r="CA1257" s="44" t="str">
        <f>IF(Wedstrijden!V1422="x","L1","")</f>
        <v/>
      </c>
      <c r="CB1257" s="44" t="str">
        <f>IF(Wedstrijden!W1422="x","L2","")</f>
        <v/>
      </c>
      <c r="CC1257" s="44" t="str">
        <f>IF(Wedstrijden!X1422="x","M1","")</f>
        <v/>
      </c>
      <c r="CD1257" s="44" t="str">
        <f>IF(Wedstrijden!Y1422="x","M2","")</f>
        <v/>
      </c>
      <c r="CE1257" s="44" t="str">
        <f>IF(Wedstrijden!Z1422="x","Z1","")</f>
        <v/>
      </c>
      <c r="CF1257" s="44" t="str">
        <f>IF(Wedstrijden!AA1422="x","Z2","")</f>
        <v/>
      </c>
      <c r="CG1257" s="44" t="str">
        <f>IF(Wedstrijden!AB1422="x","ZZL","")</f>
        <v/>
      </c>
      <c r="CL1257" s="44" t="str">
        <f>IF(COUNTA(Wedstrijden!AC1422:AJ1422)&lt;&gt;0,2,"")</f>
        <v/>
      </c>
      <c r="CM1257" s="44" t="str">
        <f t="shared" si="116"/>
        <v/>
      </c>
      <c r="CN1257" s="44" t="str">
        <f>IF(Wedstrijden!AC1422="x","AA","")</f>
        <v/>
      </c>
      <c r="CO1257" s="44" t="str">
        <f>IF(Wedstrijden!AD1422="x","A","")</f>
        <v/>
      </c>
      <c r="CP1257" s="44" t="str">
        <f>IF(Wedstrijden!AE1422="x","BB","")</f>
        <v/>
      </c>
      <c r="CQ1257" s="44" t="str">
        <f>IF(Wedstrijden!AF1422="x","B","")</f>
        <v/>
      </c>
      <c r="CR1257" s="44" t="str">
        <f>IF(Wedstrijden!AG1422="x","L","")</f>
        <v/>
      </c>
      <c r="CS1257" s="44" t="str">
        <f>IF(Wedstrijden!AH1422="x","M","")</f>
        <v/>
      </c>
      <c r="CT1257" s="44" t="str">
        <f>IF(Wedstrijden!AI1422="x","Z","")</f>
        <v/>
      </c>
      <c r="CU1257" s="44" t="str">
        <f>IF(Wedstrijden!AJ1422="x","ZZ","")</f>
        <v/>
      </c>
      <c r="CV1257" s="44" t="str">
        <f>IF(COUNTA(Wedstrijden!AK1422:AQ1422)&lt;&gt;0,2,"")</f>
        <v/>
      </c>
      <c r="CW1257" s="44" t="str">
        <f t="shared" si="117"/>
        <v/>
      </c>
      <c r="CX1257" s="44" t="str">
        <f>IF(Wedstrijden!AK1422="x","BB","")</f>
        <v/>
      </c>
      <c r="CY1257" s="44" t="str">
        <f>IF(Wedstrijden!AL1422="x","B","")</f>
        <v/>
      </c>
      <c r="CZ1257" s="44" t="str">
        <f>IF(Wedstrijden!AM1422="x","L","")</f>
        <v/>
      </c>
      <c r="DA1257" s="44" t="str">
        <f>IF(Wedstrijden!AN1422="x","M","")</f>
        <v/>
      </c>
      <c r="DB1257" s="44" t="str">
        <f>IF(Wedstrijden!AO1422="x","Z","")</f>
        <v/>
      </c>
      <c r="DC1257" s="44" t="str">
        <f>IF(Wedstrijden!AP1422="x","ZZ","")</f>
        <v/>
      </c>
      <c r="DD1257" s="44" t="str">
        <f>IF(Wedstrijden!AQ1422="x","1.40","")</f>
        <v/>
      </c>
      <c r="DE1257" s="44" t="str">
        <f>IF(COUNTA(Wedstrijden!AR1422:AT1422)&lt;&gt;0,6,"")</f>
        <v/>
      </c>
      <c r="DF1257" s="44" t="str">
        <f t="shared" si="118"/>
        <v/>
      </c>
      <c r="DG1257" s="44" t="str">
        <f>IF(Wedstrijden!AR1422="x","L","")</f>
        <v/>
      </c>
      <c r="DH1257" s="44" t="str">
        <f>IF(Wedstrijden!AS1422="x","M","")</f>
        <v/>
      </c>
      <c r="DI1257" s="44" t="str">
        <f>IF(Wedstrijden!AT1422="x","Z","")</f>
        <v/>
      </c>
      <c r="DJ1257" s="44" t="str">
        <f>IF(COUNTA(Wedstrijden!AU1422:AW1422)&lt;&gt;0,6,"")</f>
        <v/>
      </c>
      <c r="DK1257" s="44" t="str">
        <f t="shared" si="119"/>
        <v/>
      </c>
      <c r="DL1257" s="44" t="str">
        <f>IF(Wedstrijden!AU1422="x","L","")</f>
        <v/>
      </c>
      <c r="DM1257" s="44" t="str">
        <f>IF(Wedstrijden!AV1422="x","M","")</f>
        <v/>
      </c>
      <c r="DN1257" s="44" t="str">
        <f>IF(Wedstrijden!AW1422="x","Z","")</f>
        <v/>
      </c>
    </row>
    <row r="1258" spans="1:118" ht="15">
      <c r="A1258" s="48" t="e">
        <f>Wedstrijden!#REF!</f>
        <v>#REF!</v>
      </c>
      <c r="B1258" s="44" t="str">
        <f>IFERROR(VLOOKUP(Wedstrijden!E1423,Wedstrijdlocaties!$B$2:$E$499,2,FALSE),"")</f>
        <v/>
      </c>
      <c r="C1258" s="44" t="str">
        <f>Wedstrijden!F1423</f>
        <v/>
      </c>
      <c r="D1258" s="44" t="str">
        <f>IFERROR(VLOOKUP(Wedstrijden!G1423,Organisaties!$B$2:$C$501,2,FALSE),"")</f>
        <v/>
      </c>
      <c r="E1258" s="44" t="str">
        <f>IFERROR(VLOOKUP(Wedstrijden!G1423,Organisaties!$B$2:$F$501,5,FALSE),"")</f>
        <v/>
      </c>
      <c r="F1258" s="44" t="str">
        <f>IF(Wedstrijden!BC1423&lt;&gt;"",Wedstrijden!BC1423,"")</f>
        <v/>
      </c>
      <c r="G1258" s="44">
        <f>IF(Wedstrijden!AY1423="Indoor",1,0)</f>
        <v>0</v>
      </c>
      <c r="H1258" s="44">
        <f>Wedstrijden!AZ1423</f>
        <v>0</v>
      </c>
      <c r="I1258" s="44" t="str">
        <f>IF(Wedstrijden!AX1423="Nee",0,IF(Wedstrijden!AX1423="Ja",1,""))</f>
        <v/>
      </c>
      <c r="J1258" s="44" t="str">
        <f>IF(Wedstrijden!BA1423&lt;&gt;"",Wedstrijden!BA1423,"")</f>
        <v/>
      </c>
      <c r="W1258" s="45"/>
      <c r="AE1258" s="45"/>
      <c r="AN1258" s="45"/>
      <c r="AU1258" s="45"/>
      <c r="BA1258" s="45"/>
      <c r="BE1258" s="45"/>
      <c r="BJ1258" s="44" t="str">
        <f>IF(COUNTA(Wedstrijden!I1423:S1423)&lt;&gt;0,1,"")</f>
        <v/>
      </c>
      <c r="BK1258" s="44" t="str">
        <f t="shared" si="114"/>
        <v/>
      </c>
      <c r="BL1258" s="44" t="str">
        <f>IF(Wedstrijden!I1423="x","AA","")</f>
        <v/>
      </c>
      <c r="BM1258" s="44" t="str">
        <f>IF(Wedstrijden!J1423="x","A","")</f>
        <v/>
      </c>
      <c r="BN1258" s="44" t="str">
        <f>IF(Wedstrijden!K1423="x","B1","")</f>
        <v/>
      </c>
      <c r="BO1258" s="44" t="str">
        <f>IF(Wedstrijden!L1423="x","BB","")</f>
        <v/>
      </c>
      <c r="BP1258" s="44" t="str">
        <f>IF(Wedstrijden!M1423="x","B","")</f>
        <v/>
      </c>
      <c r="BQ1258" s="44" t="str">
        <f>IF(Wedstrijden!N1423="x","L1","")</f>
        <v/>
      </c>
      <c r="BR1258" s="44" t="str">
        <f>IF(Wedstrijden!O1423="x","L2","")</f>
        <v/>
      </c>
      <c r="BS1258" s="44" t="str">
        <f>IF(Wedstrijden!P1423="x","M1","")</f>
        <v/>
      </c>
      <c r="BT1258" s="44" t="str">
        <f>IF(Wedstrijden!Q1423="x","M2","")</f>
        <v/>
      </c>
      <c r="BU1258" s="44" t="str">
        <f>IF(Wedstrijden!R1423="x","Z1","")</f>
        <v/>
      </c>
      <c r="BV1258" s="44" t="str">
        <f>IF(Wedstrijden!S1423="x","Z2","")</f>
        <v/>
      </c>
      <c r="BW1258" s="44" t="str">
        <f>IF(COUNTA(Wedstrijden!T1423:AB1423)&lt;&gt;0,1,"")</f>
        <v/>
      </c>
      <c r="BX1258" s="44" t="str">
        <f t="shared" si="115"/>
        <v/>
      </c>
      <c r="BY1258" s="44" t="str">
        <f>IF(Wedstrijden!T1423="x","BB","")</f>
        <v/>
      </c>
      <c r="BZ1258" s="44" t="str">
        <f>IF(Wedstrijden!U1423="x","B","")</f>
        <v/>
      </c>
      <c r="CA1258" s="44" t="str">
        <f>IF(Wedstrijden!V1423="x","L1","")</f>
        <v/>
      </c>
      <c r="CB1258" s="44" t="str">
        <f>IF(Wedstrijden!W1423="x","L2","")</f>
        <v/>
      </c>
      <c r="CC1258" s="44" t="str">
        <f>IF(Wedstrijden!X1423="x","M1","")</f>
        <v/>
      </c>
      <c r="CD1258" s="44" t="str">
        <f>IF(Wedstrijden!Y1423="x","M2","")</f>
        <v/>
      </c>
      <c r="CE1258" s="44" t="str">
        <f>IF(Wedstrijden!Z1423="x","Z1","")</f>
        <v/>
      </c>
      <c r="CF1258" s="44" t="str">
        <f>IF(Wedstrijden!AA1423="x","Z2","")</f>
        <v/>
      </c>
      <c r="CG1258" s="44" t="str">
        <f>IF(Wedstrijden!AB1423="x","ZZL","")</f>
        <v/>
      </c>
      <c r="CL1258" s="44" t="str">
        <f>IF(COUNTA(Wedstrijden!AC1423:AJ1423)&lt;&gt;0,2,"")</f>
        <v/>
      </c>
      <c r="CM1258" s="44" t="str">
        <f t="shared" si="116"/>
        <v/>
      </c>
      <c r="CN1258" s="44" t="str">
        <f>IF(Wedstrijden!AC1423="x","AA","")</f>
        <v/>
      </c>
      <c r="CO1258" s="44" t="str">
        <f>IF(Wedstrijden!AD1423="x","A","")</f>
        <v/>
      </c>
      <c r="CP1258" s="44" t="str">
        <f>IF(Wedstrijden!AE1423="x","BB","")</f>
        <v/>
      </c>
      <c r="CQ1258" s="44" t="str">
        <f>IF(Wedstrijden!AF1423="x","B","")</f>
        <v/>
      </c>
      <c r="CR1258" s="44" t="str">
        <f>IF(Wedstrijden!AG1423="x","L","")</f>
        <v/>
      </c>
      <c r="CS1258" s="44" t="str">
        <f>IF(Wedstrijden!AH1423="x","M","")</f>
        <v/>
      </c>
      <c r="CT1258" s="44" t="str">
        <f>IF(Wedstrijden!AI1423="x","Z","")</f>
        <v/>
      </c>
      <c r="CU1258" s="44" t="str">
        <f>IF(Wedstrijden!AJ1423="x","ZZ","")</f>
        <v/>
      </c>
      <c r="CV1258" s="44" t="str">
        <f>IF(COUNTA(Wedstrijden!AK1423:AQ1423)&lt;&gt;0,2,"")</f>
        <v/>
      </c>
      <c r="CW1258" s="44" t="str">
        <f t="shared" si="117"/>
        <v/>
      </c>
      <c r="CX1258" s="44" t="str">
        <f>IF(Wedstrijden!AK1423="x","BB","")</f>
        <v/>
      </c>
      <c r="CY1258" s="44" t="str">
        <f>IF(Wedstrijden!AL1423="x","B","")</f>
        <v/>
      </c>
      <c r="CZ1258" s="44" t="str">
        <f>IF(Wedstrijden!AM1423="x","L","")</f>
        <v/>
      </c>
      <c r="DA1258" s="44" t="str">
        <f>IF(Wedstrijden!AN1423="x","M","")</f>
        <v/>
      </c>
      <c r="DB1258" s="44" t="str">
        <f>IF(Wedstrijden!AO1423="x","Z","")</f>
        <v/>
      </c>
      <c r="DC1258" s="44" t="str">
        <f>IF(Wedstrijden!AP1423="x","ZZ","")</f>
        <v/>
      </c>
      <c r="DD1258" s="44" t="str">
        <f>IF(Wedstrijden!AQ1423="x","1.40","")</f>
        <v/>
      </c>
      <c r="DE1258" s="44" t="str">
        <f>IF(COUNTA(Wedstrijden!AR1423:AT1423)&lt;&gt;0,6,"")</f>
        <v/>
      </c>
      <c r="DF1258" s="44" t="str">
        <f t="shared" si="118"/>
        <v/>
      </c>
      <c r="DG1258" s="44" t="str">
        <f>IF(Wedstrijden!AR1423="x","L","")</f>
        <v/>
      </c>
      <c r="DH1258" s="44" t="str">
        <f>IF(Wedstrijden!AS1423="x","M","")</f>
        <v/>
      </c>
      <c r="DI1258" s="44" t="str">
        <f>IF(Wedstrijden!AT1423="x","Z","")</f>
        <v/>
      </c>
      <c r="DJ1258" s="44" t="str">
        <f>IF(COUNTA(Wedstrijden!AU1423:AW1423)&lt;&gt;0,6,"")</f>
        <v/>
      </c>
      <c r="DK1258" s="44" t="str">
        <f t="shared" si="119"/>
        <v/>
      </c>
      <c r="DL1258" s="44" t="str">
        <f>IF(Wedstrijden!AU1423="x","L","")</f>
        <v/>
      </c>
      <c r="DM1258" s="44" t="str">
        <f>IF(Wedstrijden!AV1423="x","M","")</f>
        <v/>
      </c>
      <c r="DN1258" s="44" t="str">
        <f>IF(Wedstrijden!AW1423="x","Z","")</f>
        <v/>
      </c>
    </row>
    <row r="1259" spans="1:118" ht="15">
      <c r="A1259" s="48" t="e">
        <f>Wedstrijden!#REF!</f>
        <v>#REF!</v>
      </c>
      <c r="B1259" s="44" t="str">
        <f>IFERROR(VLOOKUP(Wedstrijden!E1424,Wedstrijdlocaties!$B$2:$E$499,2,FALSE),"")</f>
        <v/>
      </c>
      <c r="C1259" s="44" t="str">
        <f>Wedstrijden!F1424</f>
        <v/>
      </c>
      <c r="D1259" s="44" t="str">
        <f>IFERROR(VLOOKUP(Wedstrijden!G1424,Organisaties!$B$2:$C$501,2,FALSE),"")</f>
        <v/>
      </c>
      <c r="E1259" s="44" t="str">
        <f>IFERROR(VLOOKUP(Wedstrijden!G1424,Organisaties!$B$2:$F$501,5,FALSE),"")</f>
        <v/>
      </c>
      <c r="F1259" s="44" t="str">
        <f>IF(Wedstrijden!BC1424&lt;&gt;"",Wedstrijden!BC1424,"")</f>
        <v/>
      </c>
      <c r="G1259" s="44">
        <f>IF(Wedstrijden!AY1424="Indoor",1,0)</f>
        <v>0</v>
      </c>
      <c r="H1259" s="44">
        <f>Wedstrijden!AZ1424</f>
        <v>0</v>
      </c>
      <c r="I1259" s="44" t="str">
        <f>IF(Wedstrijden!AX1424="Nee",0,IF(Wedstrijden!AX1424="Ja",1,""))</f>
        <v/>
      </c>
      <c r="J1259" s="44" t="str">
        <f>IF(Wedstrijden!BA1424&lt;&gt;"",Wedstrijden!BA1424,"")</f>
        <v/>
      </c>
      <c r="W1259" s="45"/>
      <c r="AE1259" s="45"/>
      <c r="AN1259" s="45"/>
      <c r="AU1259" s="45"/>
      <c r="BA1259" s="45"/>
      <c r="BE1259" s="45"/>
      <c r="BJ1259" s="44" t="str">
        <f>IF(COUNTA(Wedstrijden!I1424:S1424)&lt;&gt;0,1,"")</f>
        <v/>
      </c>
      <c r="BK1259" s="44" t="str">
        <f t="shared" si="114"/>
        <v/>
      </c>
      <c r="BL1259" s="44" t="str">
        <f>IF(Wedstrijden!I1424="x","AA","")</f>
        <v/>
      </c>
      <c r="BM1259" s="44" t="str">
        <f>IF(Wedstrijden!J1424="x","A","")</f>
        <v/>
      </c>
      <c r="BN1259" s="44" t="str">
        <f>IF(Wedstrijden!K1424="x","B1","")</f>
        <v/>
      </c>
      <c r="BO1259" s="44" t="str">
        <f>IF(Wedstrijden!L1424="x","BB","")</f>
        <v/>
      </c>
      <c r="BP1259" s="44" t="str">
        <f>IF(Wedstrijden!M1424="x","B","")</f>
        <v/>
      </c>
      <c r="BQ1259" s="44" t="str">
        <f>IF(Wedstrijden!N1424="x","L1","")</f>
        <v/>
      </c>
      <c r="BR1259" s="44" t="str">
        <f>IF(Wedstrijden!O1424="x","L2","")</f>
        <v/>
      </c>
      <c r="BS1259" s="44" t="str">
        <f>IF(Wedstrijden!P1424="x","M1","")</f>
        <v/>
      </c>
      <c r="BT1259" s="44" t="str">
        <f>IF(Wedstrijden!Q1424="x","M2","")</f>
        <v/>
      </c>
      <c r="BU1259" s="44" t="str">
        <f>IF(Wedstrijden!R1424="x","Z1","")</f>
        <v/>
      </c>
      <c r="BV1259" s="44" t="str">
        <f>IF(Wedstrijden!S1424="x","Z2","")</f>
        <v/>
      </c>
      <c r="BW1259" s="44" t="str">
        <f>IF(COUNTA(Wedstrijden!T1424:AB1424)&lt;&gt;0,1,"")</f>
        <v/>
      </c>
      <c r="BX1259" s="44" t="str">
        <f t="shared" si="115"/>
        <v/>
      </c>
      <c r="BY1259" s="44" t="str">
        <f>IF(Wedstrijden!T1424="x","BB","")</f>
        <v/>
      </c>
      <c r="BZ1259" s="44" t="str">
        <f>IF(Wedstrijden!U1424="x","B","")</f>
        <v/>
      </c>
      <c r="CA1259" s="44" t="str">
        <f>IF(Wedstrijden!V1424="x","L1","")</f>
        <v/>
      </c>
      <c r="CB1259" s="44" t="str">
        <f>IF(Wedstrijden!W1424="x","L2","")</f>
        <v/>
      </c>
      <c r="CC1259" s="44" t="str">
        <f>IF(Wedstrijden!X1424="x","M1","")</f>
        <v/>
      </c>
      <c r="CD1259" s="44" t="str">
        <f>IF(Wedstrijden!Y1424="x","M2","")</f>
        <v/>
      </c>
      <c r="CE1259" s="44" t="str">
        <f>IF(Wedstrijden!Z1424="x","Z1","")</f>
        <v/>
      </c>
      <c r="CF1259" s="44" t="str">
        <f>IF(Wedstrijden!AA1424="x","Z2","")</f>
        <v/>
      </c>
      <c r="CG1259" s="44" t="str">
        <f>IF(Wedstrijden!AB1424="x","ZZL","")</f>
        <v/>
      </c>
      <c r="CL1259" s="44" t="str">
        <f>IF(COUNTA(Wedstrijden!AC1424:AJ1424)&lt;&gt;0,2,"")</f>
        <v/>
      </c>
      <c r="CM1259" s="44" t="str">
        <f t="shared" si="116"/>
        <v/>
      </c>
      <c r="CN1259" s="44" t="str">
        <f>IF(Wedstrijden!AC1424="x","AA","")</f>
        <v/>
      </c>
      <c r="CO1259" s="44" t="str">
        <f>IF(Wedstrijden!AD1424="x","A","")</f>
        <v/>
      </c>
      <c r="CP1259" s="44" t="str">
        <f>IF(Wedstrijden!AE1424="x","BB","")</f>
        <v/>
      </c>
      <c r="CQ1259" s="44" t="str">
        <f>IF(Wedstrijden!AF1424="x","B","")</f>
        <v/>
      </c>
      <c r="CR1259" s="44" t="str">
        <f>IF(Wedstrijden!AG1424="x","L","")</f>
        <v/>
      </c>
      <c r="CS1259" s="44" t="str">
        <f>IF(Wedstrijden!AH1424="x","M","")</f>
        <v/>
      </c>
      <c r="CT1259" s="44" t="str">
        <f>IF(Wedstrijden!AI1424="x","Z","")</f>
        <v/>
      </c>
      <c r="CU1259" s="44" t="str">
        <f>IF(Wedstrijden!AJ1424="x","ZZ","")</f>
        <v/>
      </c>
      <c r="CV1259" s="44" t="str">
        <f>IF(COUNTA(Wedstrijden!AK1424:AQ1424)&lt;&gt;0,2,"")</f>
        <v/>
      </c>
      <c r="CW1259" s="44" t="str">
        <f t="shared" si="117"/>
        <v/>
      </c>
      <c r="CX1259" s="44" t="str">
        <f>IF(Wedstrijden!AK1424="x","BB","")</f>
        <v/>
      </c>
      <c r="CY1259" s="44" t="str">
        <f>IF(Wedstrijden!AL1424="x","B","")</f>
        <v/>
      </c>
      <c r="CZ1259" s="44" t="str">
        <f>IF(Wedstrijden!AM1424="x","L","")</f>
        <v/>
      </c>
      <c r="DA1259" s="44" t="str">
        <f>IF(Wedstrijden!AN1424="x","M","")</f>
        <v/>
      </c>
      <c r="DB1259" s="44" t="str">
        <f>IF(Wedstrijden!AO1424="x","Z","")</f>
        <v/>
      </c>
      <c r="DC1259" s="44" t="str">
        <f>IF(Wedstrijden!AP1424="x","ZZ","")</f>
        <v/>
      </c>
      <c r="DD1259" s="44" t="str">
        <f>IF(Wedstrijden!AQ1424="x","1.40","")</f>
        <v/>
      </c>
      <c r="DE1259" s="44" t="str">
        <f>IF(COUNTA(Wedstrijden!AR1424:AT1424)&lt;&gt;0,6,"")</f>
        <v/>
      </c>
      <c r="DF1259" s="44" t="str">
        <f t="shared" si="118"/>
        <v/>
      </c>
      <c r="DG1259" s="44" t="str">
        <f>IF(Wedstrijden!AR1424="x","L","")</f>
        <v/>
      </c>
      <c r="DH1259" s="44" t="str">
        <f>IF(Wedstrijden!AS1424="x","M","")</f>
        <v/>
      </c>
      <c r="DI1259" s="44" t="str">
        <f>IF(Wedstrijden!AT1424="x","Z","")</f>
        <v/>
      </c>
      <c r="DJ1259" s="44" t="str">
        <f>IF(COUNTA(Wedstrijden!AU1424:AW1424)&lt;&gt;0,6,"")</f>
        <v/>
      </c>
      <c r="DK1259" s="44" t="str">
        <f t="shared" si="119"/>
        <v/>
      </c>
      <c r="DL1259" s="44" t="str">
        <f>IF(Wedstrijden!AU1424="x","L","")</f>
        <v/>
      </c>
      <c r="DM1259" s="44" t="str">
        <f>IF(Wedstrijden!AV1424="x","M","")</f>
        <v/>
      </c>
      <c r="DN1259" s="44" t="str">
        <f>IF(Wedstrijden!AW1424="x","Z","")</f>
        <v/>
      </c>
    </row>
    <row r="1260" spans="1:118" ht="15">
      <c r="A1260" s="48" t="e">
        <f>Wedstrijden!#REF!</f>
        <v>#REF!</v>
      </c>
      <c r="B1260" s="44" t="str">
        <f>IFERROR(VLOOKUP(Wedstrijden!E1425,Wedstrijdlocaties!$B$2:$E$499,2,FALSE),"")</f>
        <v/>
      </c>
      <c r="C1260" s="44" t="str">
        <f>Wedstrijden!F1425</f>
        <v/>
      </c>
      <c r="D1260" s="44" t="str">
        <f>IFERROR(VLOOKUP(Wedstrijden!G1425,Organisaties!$B$2:$C$501,2,FALSE),"")</f>
        <v/>
      </c>
      <c r="E1260" s="44" t="str">
        <f>IFERROR(VLOOKUP(Wedstrijden!G1425,Organisaties!$B$2:$F$501,5,FALSE),"")</f>
        <v/>
      </c>
      <c r="F1260" s="44" t="str">
        <f>IF(Wedstrijden!BC1425&lt;&gt;"",Wedstrijden!BC1425,"")</f>
        <v/>
      </c>
      <c r="G1260" s="44">
        <f>IF(Wedstrijden!AY1425="Indoor",1,0)</f>
        <v>0</v>
      </c>
      <c r="H1260" s="44">
        <f>Wedstrijden!AZ1425</f>
        <v>0</v>
      </c>
      <c r="I1260" s="44" t="str">
        <f>IF(Wedstrijden!AX1425="Nee",0,IF(Wedstrijden!AX1425="Ja",1,""))</f>
        <v/>
      </c>
      <c r="J1260" s="44" t="str">
        <f>IF(Wedstrijden!BA1425&lt;&gt;"",Wedstrijden!BA1425,"")</f>
        <v/>
      </c>
      <c r="W1260" s="45"/>
      <c r="AE1260" s="45"/>
      <c r="AN1260" s="45"/>
      <c r="AU1260" s="45"/>
      <c r="BA1260" s="45"/>
      <c r="BE1260" s="45"/>
      <c r="BJ1260" s="44" t="str">
        <f>IF(COUNTA(Wedstrijden!I1425:S1425)&lt;&gt;0,1,"")</f>
        <v/>
      </c>
      <c r="BK1260" s="44" t="str">
        <f t="shared" si="114"/>
        <v/>
      </c>
      <c r="BL1260" s="44" t="str">
        <f>IF(Wedstrijden!I1425="x","AA","")</f>
        <v/>
      </c>
      <c r="BM1260" s="44" t="str">
        <f>IF(Wedstrijden!J1425="x","A","")</f>
        <v/>
      </c>
      <c r="BN1260" s="44" t="str">
        <f>IF(Wedstrijden!K1425="x","B1","")</f>
        <v/>
      </c>
      <c r="BO1260" s="44" t="str">
        <f>IF(Wedstrijden!L1425="x","BB","")</f>
        <v/>
      </c>
      <c r="BP1260" s="44" t="str">
        <f>IF(Wedstrijden!M1425="x","B","")</f>
        <v/>
      </c>
      <c r="BQ1260" s="44" t="str">
        <f>IF(Wedstrijden!N1425="x","L1","")</f>
        <v/>
      </c>
      <c r="BR1260" s="44" t="str">
        <f>IF(Wedstrijden!O1425="x","L2","")</f>
        <v/>
      </c>
      <c r="BS1260" s="44" t="str">
        <f>IF(Wedstrijden!P1425="x","M1","")</f>
        <v/>
      </c>
      <c r="BT1260" s="44" t="str">
        <f>IF(Wedstrijden!Q1425="x","M2","")</f>
        <v/>
      </c>
      <c r="BU1260" s="44" t="str">
        <f>IF(Wedstrijden!R1425="x","Z1","")</f>
        <v/>
      </c>
      <c r="BV1260" s="44" t="str">
        <f>IF(Wedstrijden!S1425="x","Z2","")</f>
        <v/>
      </c>
      <c r="BW1260" s="44" t="str">
        <f>IF(COUNTA(Wedstrijden!T1425:AB1425)&lt;&gt;0,1,"")</f>
        <v/>
      </c>
      <c r="BX1260" s="44" t="str">
        <f t="shared" si="115"/>
        <v/>
      </c>
      <c r="BY1260" s="44" t="str">
        <f>IF(Wedstrijden!T1425="x","BB","")</f>
        <v/>
      </c>
      <c r="BZ1260" s="44" t="str">
        <f>IF(Wedstrijden!U1425="x","B","")</f>
        <v/>
      </c>
      <c r="CA1260" s="44" t="str">
        <f>IF(Wedstrijden!V1425="x","L1","")</f>
        <v/>
      </c>
      <c r="CB1260" s="44" t="str">
        <f>IF(Wedstrijden!W1425="x","L2","")</f>
        <v/>
      </c>
      <c r="CC1260" s="44" t="str">
        <f>IF(Wedstrijden!X1425="x","M1","")</f>
        <v/>
      </c>
      <c r="CD1260" s="44" t="str">
        <f>IF(Wedstrijden!Y1425="x","M2","")</f>
        <v/>
      </c>
      <c r="CE1260" s="44" t="str">
        <f>IF(Wedstrijden!Z1425="x","Z1","")</f>
        <v/>
      </c>
      <c r="CF1260" s="44" t="str">
        <f>IF(Wedstrijden!AA1425="x","Z2","")</f>
        <v/>
      </c>
      <c r="CG1260" s="44" t="str">
        <f>IF(Wedstrijden!AB1425="x","ZZL","")</f>
        <v/>
      </c>
      <c r="CL1260" s="44" t="str">
        <f>IF(COUNTA(Wedstrijden!AC1425:AJ1425)&lt;&gt;0,2,"")</f>
        <v/>
      </c>
      <c r="CM1260" s="44" t="str">
        <f t="shared" si="116"/>
        <v/>
      </c>
      <c r="CN1260" s="44" t="str">
        <f>IF(Wedstrijden!AC1425="x","AA","")</f>
        <v/>
      </c>
      <c r="CO1260" s="44" t="str">
        <f>IF(Wedstrijden!AD1425="x","A","")</f>
        <v/>
      </c>
      <c r="CP1260" s="44" t="str">
        <f>IF(Wedstrijden!AE1425="x","BB","")</f>
        <v/>
      </c>
      <c r="CQ1260" s="44" t="str">
        <f>IF(Wedstrijden!AF1425="x","B","")</f>
        <v/>
      </c>
      <c r="CR1260" s="44" t="str">
        <f>IF(Wedstrijden!AG1425="x","L","")</f>
        <v/>
      </c>
      <c r="CS1260" s="44" t="str">
        <f>IF(Wedstrijden!AH1425="x","M","")</f>
        <v/>
      </c>
      <c r="CT1260" s="44" t="str">
        <f>IF(Wedstrijden!AI1425="x","Z","")</f>
        <v/>
      </c>
      <c r="CU1260" s="44" t="str">
        <f>IF(Wedstrijden!AJ1425="x","ZZ","")</f>
        <v/>
      </c>
      <c r="CV1260" s="44" t="str">
        <f>IF(COUNTA(Wedstrijden!AK1425:AQ1425)&lt;&gt;0,2,"")</f>
        <v/>
      </c>
      <c r="CW1260" s="44" t="str">
        <f t="shared" si="117"/>
        <v/>
      </c>
      <c r="CX1260" s="44" t="str">
        <f>IF(Wedstrijden!AK1425="x","BB","")</f>
        <v/>
      </c>
      <c r="CY1260" s="44" t="str">
        <f>IF(Wedstrijden!AL1425="x","B","")</f>
        <v/>
      </c>
      <c r="CZ1260" s="44" t="str">
        <f>IF(Wedstrijden!AM1425="x","L","")</f>
        <v/>
      </c>
      <c r="DA1260" s="44" t="str">
        <f>IF(Wedstrijden!AN1425="x","M","")</f>
        <v/>
      </c>
      <c r="DB1260" s="44" t="str">
        <f>IF(Wedstrijden!AO1425="x","Z","")</f>
        <v/>
      </c>
      <c r="DC1260" s="44" t="str">
        <f>IF(Wedstrijden!AP1425="x","ZZ","")</f>
        <v/>
      </c>
      <c r="DD1260" s="44" t="str">
        <f>IF(Wedstrijden!AQ1425="x","1.40","")</f>
        <v/>
      </c>
      <c r="DE1260" s="44" t="str">
        <f>IF(COUNTA(Wedstrijden!AR1425:AT1425)&lt;&gt;0,6,"")</f>
        <v/>
      </c>
      <c r="DF1260" s="44" t="str">
        <f t="shared" si="118"/>
        <v/>
      </c>
      <c r="DG1260" s="44" t="str">
        <f>IF(Wedstrijden!AR1425="x","L","")</f>
        <v/>
      </c>
      <c r="DH1260" s="44" t="str">
        <f>IF(Wedstrijden!AS1425="x","M","")</f>
        <v/>
      </c>
      <c r="DI1260" s="44" t="str">
        <f>IF(Wedstrijden!AT1425="x","Z","")</f>
        <v/>
      </c>
      <c r="DJ1260" s="44" t="str">
        <f>IF(COUNTA(Wedstrijden!AU1425:AW1425)&lt;&gt;0,6,"")</f>
        <v/>
      </c>
      <c r="DK1260" s="44" t="str">
        <f t="shared" si="119"/>
        <v/>
      </c>
      <c r="DL1260" s="44" t="str">
        <f>IF(Wedstrijden!AU1425="x","L","")</f>
        <v/>
      </c>
      <c r="DM1260" s="44" t="str">
        <f>IF(Wedstrijden!AV1425="x","M","")</f>
        <v/>
      </c>
      <c r="DN1260" s="44" t="str">
        <f>IF(Wedstrijden!AW1425="x","Z","")</f>
        <v/>
      </c>
    </row>
    <row r="1261" spans="1:118" ht="15">
      <c r="A1261" s="48" t="e">
        <f>Wedstrijden!#REF!</f>
        <v>#REF!</v>
      </c>
      <c r="B1261" s="44" t="str">
        <f>IFERROR(VLOOKUP(Wedstrijden!E1426,Wedstrijdlocaties!$B$2:$E$499,2,FALSE),"")</f>
        <v/>
      </c>
      <c r="C1261" s="44" t="str">
        <f>Wedstrijden!F1426</f>
        <v/>
      </c>
      <c r="D1261" s="44" t="str">
        <f>IFERROR(VLOOKUP(Wedstrijden!G1426,Organisaties!$B$2:$C$501,2,FALSE),"")</f>
        <v/>
      </c>
      <c r="E1261" s="44" t="str">
        <f>IFERROR(VLOOKUP(Wedstrijden!G1426,Organisaties!$B$2:$F$501,5,FALSE),"")</f>
        <v/>
      </c>
      <c r="F1261" s="44" t="str">
        <f>IF(Wedstrijden!BC1426&lt;&gt;"",Wedstrijden!BC1426,"")</f>
        <v/>
      </c>
      <c r="G1261" s="44">
        <f>IF(Wedstrijden!AY1426="Indoor",1,0)</f>
        <v>0</v>
      </c>
      <c r="H1261" s="44">
        <f>Wedstrijden!AZ1426</f>
        <v>0</v>
      </c>
      <c r="I1261" s="44" t="str">
        <f>IF(Wedstrijden!AX1426="Nee",0,IF(Wedstrijden!AX1426="Ja",1,""))</f>
        <v/>
      </c>
      <c r="J1261" s="44" t="str">
        <f>IF(Wedstrijden!BA1426&lt;&gt;"",Wedstrijden!BA1426,"")</f>
        <v/>
      </c>
      <c r="W1261" s="45"/>
      <c r="AE1261" s="45"/>
      <c r="AN1261" s="45"/>
      <c r="AU1261" s="45"/>
      <c r="BA1261" s="45"/>
      <c r="BE1261" s="45"/>
      <c r="BJ1261" s="44" t="str">
        <f>IF(COUNTA(Wedstrijden!I1426:S1426)&lt;&gt;0,1,"")</f>
        <v/>
      </c>
      <c r="BK1261" s="44" t="str">
        <f t="shared" si="114"/>
        <v/>
      </c>
      <c r="BL1261" s="44" t="str">
        <f>IF(Wedstrijden!I1426="x","AA","")</f>
        <v/>
      </c>
      <c r="BM1261" s="44" t="str">
        <f>IF(Wedstrijden!J1426="x","A","")</f>
        <v/>
      </c>
      <c r="BN1261" s="44" t="str">
        <f>IF(Wedstrijden!K1426="x","B1","")</f>
        <v/>
      </c>
      <c r="BO1261" s="44" t="str">
        <f>IF(Wedstrijden!L1426="x","BB","")</f>
        <v/>
      </c>
      <c r="BP1261" s="44" t="str">
        <f>IF(Wedstrijden!M1426="x","B","")</f>
        <v/>
      </c>
      <c r="BQ1261" s="44" t="str">
        <f>IF(Wedstrijden!N1426="x","L1","")</f>
        <v/>
      </c>
      <c r="BR1261" s="44" t="str">
        <f>IF(Wedstrijden!O1426="x","L2","")</f>
        <v/>
      </c>
      <c r="BS1261" s="44" t="str">
        <f>IF(Wedstrijden!P1426="x","M1","")</f>
        <v/>
      </c>
      <c r="BT1261" s="44" t="str">
        <f>IF(Wedstrijden!Q1426="x","M2","")</f>
        <v/>
      </c>
      <c r="BU1261" s="44" t="str">
        <f>IF(Wedstrijden!R1426="x","Z1","")</f>
        <v/>
      </c>
      <c r="BV1261" s="44" t="str">
        <f>IF(Wedstrijden!S1426="x","Z2","")</f>
        <v/>
      </c>
      <c r="BW1261" s="44" t="str">
        <f>IF(COUNTA(Wedstrijden!T1426:AB1426)&lt;&gt;0,1,"")</f>
        <v/>
      </c>
      <c r="BX1261" s="44" t="str">
        <f t="shared" si="115"/>
        <v/>
      </c>
      <c r="BY1261" s="44" t="str">
        <f>IF(Wedstrijden!T1426="x","BB","")</f>
        <v/>
      </c>
      <c r="BZ1261" s="44" t="str">
        <f>IF(Wedstrijden!U1426="x","B","")</f>
        <v/>
      </c>
      <c r="CA1261" s="44" t="str">
        <f>IF(Wedstrijden!V1426="x","L1","")</f>
        <v/>
      </c>
      <c r="CB1261" s="44" t="str">
        <f>IF(Wedstrijden!W1426="x","L2","")</f>
        <v/>
      </c>
      <c r="CC1261" s="44" t="str">
        <f>IF(Wedstrijden!X1426="x","M1","")</f>
        <v/>
      </c>
      <c r="CD1261" s="44" t="str">
        <f>IF(Wedstrijden!Y1426="x","M2","")</f>
        <v/>
      </c>
      <c r="CE1261" s="44" t="str">
        <f>IF(Wedstrijden!Z1426="x","Z1","")</f>
        <v/>
      </c>
      <c r="CF1261" s="44" t="str">
        <f>IF(Wedstrijden!AA1426="x","Z2","")</f>
        <v/>
      </c>
      <c r="CG1261" s="44" t="str">
        <f>IF(Wedstrijden!AB1426="x","ZZL","")</f>
        <v/>
      </c>
      <c r="CL1261" s="44" t="str">
        <f>IF(COUNTA(Wedstrijden!AC1426:AJ1426)&lt;&gt;0,2,"")</f>
        <v/>
      </c>
      <c r="CM1261" s="44" t="str">
        <f t="shared" si="116"/>
        <v/>
      </c>
      <c r="CN1261" s="44" t="str">
        <f>IF(Wedstrijden!AC1426="x","AA","")</f>
        <v/>
      </c>
      <c r="CO1261" s="44" t="str">
        <f>IF(Wedstrijden!AD1426="x","A","")</f>
        <v/>
      </c>
      <c r="CP1261" s="44" t="str">
        <f>IF(Wedstrijden!AE1426="x","BB","")</f>
        <v/>
      </c>
      <c r="CQ1261" s="44" t="str">
        <f>IF(Wedstrijden!AF1426="x","B","")</f>
        <v/>
      </c>
      <c r="CR1261" s="44" t="str">
        <f>IF(Wedstrijden!AG1426="x","L","")</f>
        <v/>
      </c>
      <c r="CS1261" s="44" t="str">
        <f>IF(Wedstrijden!AH1426="x","M","")</f>
        <v/>
      </c>
      <c r="CT1261" s="44" t="str">
        <f>IF(Wedstrijden!AI1426="x","Z","")</f>
        <v/>
      </c>
      <c r="CU1261" s="44" t="str">
        <f>IF(Wedstrijden!AJ1426="x","ZZ","")</f>
        <v/>
      </c>
      <c r="CV1261" s="44" t="str">
        <f>IF(COUNTA(Wedstrijden!AK1426:AQ1426)&lt;&gt;0,2,"")</f>
        <v/>
      </c>
      <c r="CW1261" s="44" t="str">
        <f t="shared" si="117"/>
        <v/>
      </c>
      <c r="CX1261" s="44" t="str">
        <f>IF(Wedstrijden!AK1426="x","BB","")</f>
        <v/>
      </c>
      <c r="CY1261" s="44" t="str">
        <f>IF(Wedstrijden!AL1426="x","B","")</f>
        <v/>
      </c>
      <c r="CZ1261" s="44" t="str">
        <f>IF(Wedstrijden!AM1426="x","L","")</f>
        <v/>
      </c>
      <c r="DA1261" s="44" t="str">
        <f>IF(Wedstrijden!AN1426="x","M","")</f>
        <v/>
      </c>
      <c r="DB1261" s="44" t="str">
        <f>IF(Wedstrijden!AO1426="x","Z","")</f>
        <v/>
      </c>
      <c r="DC1261" s="44" t="str">
        <f>IF(Wedstrijden!AP1426="x","ZZ","")</f>
        <v/>
      </c>
      <c r="DD1261" s="44" t="str">
        <f>IF(Wedstrijden!AQ1426="x","1.40","")</f>
        <v/>
      </c>
      <c r="DE1261" s="44" t="str">
        <f>IF(COUNTA(Wedstrijden!AR1426:AT1426)&lt;&gt;0,6,"")</f>
        <v/>
      </c>
      <c r="DF1261" s="44" t="str">
        <f t="shared" si="118"/>
        <v/>
      </c>
      <c r="DG1261" s="44" t="str">
        <f>IF(Wedstrijden!AR1426="x","L","")</f>
        <v/>
      </c>
      <c r="DH1261" s="44" t="str">
        <f>IF(Wedstrijden!AS1426="x","M","")</f>
        <v/>
      </c>
      <c r="DI1261" s="44" t="str">
        <f>IF(Wedstrijden!AT1426="x","Z","")</f>
        <v/>
      </c>
      <c r="DJ1261" s="44" t="str">
        <f>IF(COUNTA(Wedstrijden!AU1426:AW1426)&lt;&gt;0,6,"")</f>
        <v/>
      </c>
      <c r="DK1261" s="44" t="str">
        <f t="shared" si="119"/>
        <v/>
      </c>
      <c r="DL1261" s="44" t="str">
        <f>IF(Wedstrijden!AU1426="x","L","")</f>
        <v/>
      </c>
      <c r="DM1261" s="44" t="str">
        <f>IF(Wedstrijden!AV1426="x","M","")</f>
        <v/>
      </c>
      <c r="DN1261" s="44" t="str">
        <f>IF(Wedstrijden!AW1426="x","Z","")</f>
        <v/>
      </c>
    </row>
    <row r="1262" spans="1:118" ht="15">
      <c r="A1262" s="48" t="e">
        <f>Wedstrijden!#REF!</f>
        <v>#REF!</v>
      </c>
      <c r="B1262" s="44" t="str">
        <f>IFERROR(VLOOKUP(Wedstrijden!E1427,Wedstrijdlocaties!$B$2:$E$499,2,FALSE),"")</f>
        <v/>
      </c>
      <c r="C1262" s="44" t="str">
        <f>Wedstrijden!F1427</f>
        <v/>
      </c>
      <c r="D1262" s="44" t="str">
        <f>IFERROR(VLOOKUP(Wedstrijden!G1427,Organisaties!$B$2:$C$501,2,FALSE),"")</f>
        <v/>
      </c>
      <c r="E1262" s="44" t="str">
        <f>IFERROR(VLOOKUP(Wedstrijden!G1427,Organisaties!$B$2:$F$501,5,FALSE),"")</f>
        <v/>
      </c>
      <c r="F1262" s="44" t="str">
        <f>IF(Wedstrijden!BC1427&lt;&gt;"",Wedstrijden!BC1427,"")</f>
        <v/>
      </c>
      <c r="G1262" s="44">
        <f>IF(Wedstrijden!AY1427="Indoor",1,0)</f>
        <v>0</v>
      </c>
      <c r="H1262" s="44">
        <f>Wedstrijden!AZ1427</f>
        <v>0</v>
      </c>
      <c r="I1262" s="44" t="str">
        <f>IF(Wedstrijden!AX1427="Nee",0,IF(Wedstrijden!AX1427="Ja",1,""))</f>
        <v/>
      </c>
      <c r="J1262" s="44" t="str">
        <f>IF(Wedstrijden!BA1427&lt;&gt;"",Wedstrijden!BA1427,"")</f>
        <v/>
      </c>
      <c r="W1262" s="45"/>
      <c r="AE1262" s="45"/>
      <c r="AN1262" s="45"/>
      <c r="AU1262" s="45"/>
      <c r="BA1262" s="45"/>
      <c r="BE1262" s="45"/>
      <c r="BJ1262" s="44" t="str">
        <f>IF(COUNTA(Wedstrijden!I1427:S1427)&lt;&gt;0,1,"")</f>
        <v/>
      </c>
      <c r="BK1262" s="44" t="str">
        <f t="shared" si="114"/>
        <v/>
      </c>
      <c r="BL1262" s="44" t="str">
        <f>IF(Wedstrijden!I1427="x","AA","")</f>
        <v/>
      </c>
      <c r="BM1262" s="44" t="str">
        <f>IF(Wedstrijden!J1427="x","A","")</f>
        <v/>
      </c>
      <c r="BN1262" s="44" t="str">
        <f>IF(Wedstrijden!K1427="x","B1","")</f>
        <v/>
      </c>
      <c r="BO1262" s="44" t="str">
        <f>IF(Wedstrijden!L1427="x","BB","")</f>
        <v/>
      </c>
      <c r="BP1262" s="44" t="str">
        <f>IF(Wedstrijden!M1427="x","B","")</f>
        <v/>
      </c>
      <c r="BQ1262" s="44" t="str">
        <f>IF(Wedstrijden!N1427="x","L1","")</f>
        <v/>
      </c>
      <c r="BR1262" s="44" t="str">
        <f>IF(Wedstrijden!O1427="x","L2","")</f>
        <v/>
      </c>
      <c r="BS1262" s="44" t="str">
        <f>IF(Wedstrijden!P1427="x","M1","")</f>
        <v/>
      </c>
      <c r="BT1262" s="44" t="str">
        <f>IF(Wedstrijden!Q1427="x","M2","")</f>
        <v/>
      </c>
      <c r="BU1262" s="44" t="str">
        <f>IF(Wedstrijden!R1427="x","Z1","")</f>
        <v/>
      </c>
      <c r="BV1262" s="44" t="str">
        <f>IF(Wedstrijden!S1427="x","Z2","")</f>
        <v/>
      </c>
      <c r="BW1262" s="44" t="str">
        <f>IF(COUNTA(Wedstrijden!T1427:AB1427)&lt;&gt;0,1,"")</f>
        <v/>
      </c>
      <c r="BX1262" s="44" t="str">
        <f t="shared" si="115"/>
        <v/>
      </c>
      <c r="BY1262" s="44" t="str">
        <f>IF(Wedstrijden!T1427="x","BB","")</f>
        <v/>
      </c>
      <c r="BZ1262" s="44" t="str">
        <f>IF(Wedstrijden!U1427="x","B","")</f>
        <v/>
      </c>
      <c r="CA1262" s="44" t="str">
        <f>IF(Wedstrijden!V1427="x","L1","")</f>
        <v/>
      </c>
      <c r="CB1262" s="44" t="str">
        <f>IF(Wedstrijden!W1427="x","L2","")</f>
        <v/>
      </c>
      <c r="CC1262" s="44" t="str">
        <f>IF(Wedstrijden!X1427="x","M1","")</f>
        <v/>
      </c>
      <c r="CD1262" s="44" t="str">
        <f>IF(Wedstrijden!Y1427="x","M2","")</f>
        <v/>
      </c>
      <c r="CE1262" s="44" t="str">
        <f>IF(Wedstrijden!Z1427="x","Z1","")</f>
        <v/>
      </c>
      <c r="CF1262" s="44" t="str">
        <f>IF(Wedstrijden!AA1427="x","Z2","")</f>
        <v/>
      </c>
      <c r="CG1262" s="44" t="str">
        <f>IF(Wedstrijden!AB1427="x","ZZL","")</f>
        <v/>
      </c>
      <c r="CL1262" s="44" t="str">
        <f>IF(COUNTA(Wedstrijden!AC1427:AJ1427)&lt;&gt;0,2,"")</f>
        <v/>
      </c>
      <c r="CM1262" s="44" t="str">
        <f t="shared" si="116"/>
        <v/>
      </c>
      <c r="CN1262" s="44" t="str">
        <f>IF(Wedstrijden!AC1427="x","AA","")</f>
        <v/>
      </c>
      <c r="CO1262" s="44" t="str">
        <f>IF(Wedstrijden!AD1427="x","A","")</f>
        <v/>
      </c>
      <c r="CP1262" s="44" t="str">
        <f>IF(Wedstrijden!AE1427="x","BB","")</f>
        <v/>
      </c>
      <c r="CQ1262" s="44" t="str">
        <f>IF(Wedstrijden!AF1427="x","B","")</f>
        <v/>
      </c>
      <c r="CR1262" s="44" t="str">
        <f>IF(Wedstrijden!AG1427="x","L","")</f>
        <v/>
      </c>
      <c r="CS1262" s="44" t="str">
        <f>IF(Wedstrijden!AH1427="x","M","")</f>
        <v/>
      </c>
      <c r="CT1262" s="44" t="str">
        <f>IF(Wedstrijden!AI1427="x","Z","")</f>
        <v/>
      </c>
      <c r="CU1262" s="44" t="str">
        <f>IF(Wedstrijden!AJ1427="x","ZZ","")</f>
        <v/>
      </c>
      <c r="CV1262" s="44" t="str">
        <f>IF(COUNTA(Wedstrijden!AK1427:AQ1427)&lt;&gt;0,2,"")</f>
        <v/>
      </c>
      <c r="CW1262" s="44" t="str">
        <f t="shared" si="117"/>
        <v/>
      </c>
      <c r="CX1262" s="44" t="str">
        <f>IF(Wedstrijden!AK1427="x","BB","")</f>
        <v/>
      </c>
      <c r="CY1262" s="44" t="str">
        <f>IF(Wedstrijden!AL1427="x","B","")</f>
        <v/>
      </c>
      <c r="CZ1262" s="44" t="str">
        <f>IF(Wedstrijden!AM1427="x","L","")</f>
        <v/>
      </c>
      <c r="DA1262" s="44" t="str">
        <f>IF(Wedstrijden!AN1427="x","M","")</f>
        <v/>
      </c>
      <c r="DB1262" s="44" t="str">
        <f>IF(Wedstrijden!AO1427="x","Z","")</f>
        <v/>
      </c>
      <c r="DC1262" s="44" t="str">
        <f>IF(Wedstrijden!AP1427="x","ZZ","")</f>
        <v/>
      </c>
      <c r="DD1262" s="44" t="str">
        <f>IF(Wedstrijden!AQ1427="x","1.40","")</f>
        <v/>
      </c>
      <c r="DE1262" s="44" t="str">
        <f>IF(COUNTA(Wedstrijden!AR1427:AT1427)&lt;&gt;0,6,"")</f>
        <v/>
      </c>
      <c r="DF1262" s="44" t="str">
        <f t="shared" si="118"/>
        <v/>
      </c>
      <c r="DG1262" s="44" t="str">
        <f>IF(Wedstrijden!AR1427="x","L","")</f>
        <v/>
      </c>
      <c r="DH1262" s="44" t="str">
        <f>IF(Wedstrijden!AS1427="x","M","")</f>
        <v/>
      </c>
      <c r="DI1262" s="44" t="str">
        <f>IF(Wedstrijden!AT1427="x","Z","")</f>
        <v/>
      </c>
      <c r="DJ1262" s="44" t="str">
        <f>IF(COUNTA(Wedstrijden!AU1427:AW1427)&lt;&gt;0,6,"")</f>
        <v/>
      </c>
      <c r="DK1262" s="44" t="str">
        <f t="shared" si="119"/>
        <v/>
      </c>
      <c r="DL1262" s="44" t="str">
        <f>IF(Wedstrijden!AU1427="x","L","")</f>
        <v/>
      </c>
      <c r="DM1262" s="44" t="str">
        <f>IF(Wedstrijden!AV1427="x","M","")</f>
        <v/>
      </c>
      <c r="DN1262" s="44" t="str">
        <f>IF(Wedstrijden!AW1427="x","Z","")</f>
        <v/>
      </c>
    </row>
    <row r="1263" spans="1:118" ht="15">
      <c r="A1263" s="48" t="e">
        <f>Wedstrijden!#REF!</f>
        <v>#REF!</v>
      </c>
      <c r="B1263" s="44" t="str">
        <f>IFERROR(VLOOKUP(Wedstrijden!E1428,Wedstrijdlocaties!$B$2:$E$499,2,FALSE),"")</f>
        <v/>
      </c>
      <c r="C1263" s="44" t="str">
        <f>Wedstrijden!F1428</f>
        <v/>
      </c>
      <c r="D1263" s="44" t="str">
        <f>IFERROR(VLOOKUP(Wedstrijden!G1428,Organisaties!$B$2:$C$501,2,FALSE),"")</f>
        <v/>
      </c>
      <c r="E1263" s="44" t="str">
        <f>IFERROR(VLOOKUP(Wedstrijden!G1428,Organisaties!$B$2:$F$501,5,FALSE),"")</f>
        <v/>
      </c>
      <c r="F1263" s="44" t="str">
        <f>IF(Wedstrijden!BC1428&lt;&gt;"",Wedstrijden!BC1428,"")</f>
        <v/>
      </c>
      <c r="G1263" s="44">
        <f>IF(Wedstrijden!AY1428="Indoor",1,0)</f>
        <v>0</v>
      </c>
      <c r="H1263" s="44">
        <f>Wedstrijden!AZ1428</f>
        <v>0</v>
      </c>
      <c r="I1263" s="44" t="str">
        <f>IF(Wedstrijden!AX1428="Nee",0,IF(Wedstrijden!AX1428="Ja",1,""))</f>
        <v/>
      </c>
      <c r="J1263" s="44" t="str">
        <f>IF(Wedstrijden!BA1428&lt;&gt;"",Wedstrijden!BA1428,"")</f>
        <v/>
      </c>
      <c r="W1263" s="45"/>
      <c r="AE1263" s="45"/>
      <c r="AN1263" s="45"/>
      <c r="AU1263" s="45"/>
      <c r="BA1263" s="45"/>
      <c r="BE1263" s="45"/>
      <c r="BJ1263" s="44" t="str">
        <f>IF(COUNTA(Wedstrijden!I1428:S1428)&lt;&gt;0,1,"")</f>
        <v/>
      </c>
      <c r="BK1263" s="44" t="str">
        <f t="shared" si="114"/>
        <v/>
      </c>
      <c r="BL1263" s="44" t="str">
        <f>IF(Wedstrijden!I1428="x","AA","")</f>
        <v/>
      </c>
      <c r="BM1263" s="44" t="str">
        <f>IF(Wedstrijden!J1428="x","A","")</f>
        <v/>
      </c>
      <c r="BN1263" s="44" t="str">
        <f>IF(Wedstrijden!K1428="x","B1","")</f>
        <v/>
      </c>
      <c r="BO1263" s="44" t="str">
        <f>IF(Wedstrijden!L1428="x","BB","")</f>
        <v/>
      </c>
      <c r="BP1263" s="44" t="str">
        <f>IF(Wedstrijden!M1428="x","B","")</f>
        <v/>
      </c>
      <c r="BQ1263" s="44" t="str">
        <f>IF(Wedstrijden!N1428="x","L1","")</f>
        <v/>
      </c>
      <c r="BR1263" s="44" t="str">
        <f>IF(Wedstrijden!O1428="x","L2","")</f>
        <v/>
      </c>
      <c r="BS1263" s="44" t="str">
        <f>IF(Wedstrijden!P1428="x","M1","")</f>
        <v/>
      </c>
      <c r="BT1263" s="44" t="str">
        <f>IF(Wedstrijden!Q1428="x","M2","")</f>
        <v/>
      </c>
      <c r="BU1263" s="44" t="str">
        <f>IF(Wedstrijden!R1428="x","Z1","")</f>
        <v/>
      </c>
      <c r="BV1263" s="44" t="str">
        <f>IF(Wedstrijden!S1428="x","Z2","")</f>
        <v/>
      </c>
      <c r="BW1263" s="44" t="str">
        <f>IF(COUNTA(Wedstrijden!T1428:AB1428)&lt;&gt;0,1,"")</f>
        <v/>
      </c>
      <c r="BX1263" s="44" t="str">
        <f t="shared" si="115"/>
        <v/>
      </c>
      <c r="BY1263" s="44" t="str">
        <f>IF(Wedstrijden!T1428="x","BB","")</f>
        <v/>
      </c>
      <c r="BZ1263" s="44" t="str">
        <f>IF(Wedstrijden!U1428="x","B","")</f>
        <v/>
      </c>
      <c r="CA1263" s="44" t="str">
        <f>IF(Wedstrijden!V1428="x","L1","")</f>
        <v/>
      </c>
      <c r="CB1263" s="44" t="str">
        <f>IF(Wedstrijden!W1428="x","L2","")</f>
        <v/>
      </c>
      <c r="CC1263" s="44" t="str">
        <f>IF(Wedstrijden!X1428="x","M1","")</f>
        <v/>
      </c>
      <c r="CD1263" s="44" t="str">
        <f>IF(Wedstrijden!Y1428="x","M2","")</f>
        <v/>
      </c>
      <c r="CE1263" s="44" t="str">
        <f>IF(Wedstrijden!Z1428="x","Z1","")</f>
        <v/>
      </c>
      <c r="CF1263" s="44" t="str">
        <f>IF(Wedstrijden!AA1428="x","Z2","")</f>
        <v/>
      </c>
      <c r="CG1263" s="44" t="str">
        <f>IF(Wedstrijden!AB1428="x","ZZL","")</f>
        <v/>
      </c>
      <c r="CL1263" s="44" t="str">
        <f>IF(COUNTA(Wedstrijden!AC1428:AJ1428)&lt;&gt;0,2,"")</f>
        <v/>
      </c>
      <c r="CM1263" s="44" t="str">
        <f t="shared" si="116"/>
        <v/>
      </c>
      <c r="CN1263" s="44" t="str">
        <f>IF(Wedstrijden!AC1428="x","AA","")</f>
        <v/>
      </c>
      <c r="CO1263" s="44" t="str">
        <f>IF(Wedstrijden!AD1428="x","A","")</f>
        <v/>
      </c>
      <c r="CP1263" s="44" t="str">
        <f>IF(Wedstrijden!AE1428="x","BB","")</f>
        <v/>
      </c>
      <c r="CQ1263" s="44" t="str">
        <f>IF(Wedstrijden!AF1428="x","B","")</f>
        <v/>
      </c>
      <c r="CR1263" s="44" t="str">
        <f>IF(Wedstrijden!AG1428="x","L","")</f>
        <v/>
      </c>
      <c r="CS1263" s="44" t="str">
        <f>IF(Wedstrijden!AH1428="x","M","")</f>
        <v/>
      </c>
      <c r="CT1263" s="44" t="str">
        <f>IF(Wedstrijden!AI1428="x","Z","")</f>
        <v/>
      </c>
      <c r="CU1263" s="44" t="str">
        <f>IF(Wedstrijden!AJ1428="x","ZZ","")</f>
        <v/>
      </c>
      <c r="CV1263" s="44" t="str">
        <f>IF(COUNTA(Wedstrijden!AK1428:AQ1428)&lt;&gt;0,2,"")</f>
        <v/>
      </c>
      <c r="CW1263" s="44" t="str">
        <f t="shared" si="117"/>
        <v/>
      </c>
      <c r="CX1263" s="44" t="str">
        <f>IF(Wedstrijden!AK1428="x","BB","")</f>
        <v/>
      </c>
      <c r="CY1263" s="44" t="str">
        <f>IF(Wedstrijden!AL1428="x","B","")</f>
        <v/>
      </c>
      <c r="CZ1263" s="44" t="str">
        <f>IF(Wedstrijden!AM1428="x","L","")</f>
        <v/>
      </c>
      <c r="DA1263" s="44" t="str">
        <f>IF(Wedstrijden!AN1428="x","M","")</f>
        <v/>
      </c>
      <c r="DB1263" s="44" t="str">
        <f>IF(Wedstrijden!AO1428="x","Z","")</f>
        <v/>
      </c>
      <c r="DC1263" s="44" t="str">
        <f>IF(Wedstrijden!AP1428="x","ZZ","")</f>
        <v/>
      </c>
      <c r="DD1263" s="44" t="str">
        <f>IF(Wedstrijden!AQ1428="x","1.40","")</f>
        <v/>
      </c>
      <c r="DE1263" s="44" t="str">
        <f>IF(COUNTA(Wedstrijden!AR1428:AT1428)&lt;&gt;0,6,"")</f>
        <v/>
      </c>
      <c r="DF1263" s="44" t="str">
        <f t="shared" si="118"/>
        <v/>
      </c>
      <c r="DG1263" s="44" t="str">
        <f>IF(Wedstrijden!AR1428="x","L","")</f>
        <v/>
      </c>
      <c r="DH1263" s="44" t="str">
        <f>IF(Wedstrijden!AS1428="x","M","")</f>
        <v/>
      </c>
      <c r="DI1263" s="44" t="str">
        <f>IF(Wedstrijden!AT1428="x","Z","")</f>
        <v/>
      </c>
      <c r="DJ1263" s="44" t="str">
        <f>IF(COUNTA(Wedstrijden!AU1428:AW1428)&lt;&gt;0,6,"")</f>
        <v/>
      </c>
      <c r="DK1263" s="44" t="str">
        <f t="shared" si="119"/>
        <v/>
      </c>
      <c r="DL1263" s="44" t="str">
        <f>IF(Wedstrijden!AU1428="x","L","")</f>
        <v/>
      </c>
      <c r="DM1263" s="44" t="str">
        <f>IF(Wedstrijden!AV1428="x","M","")</f>
        <v/>
      </c>
      <c r="DN1263" s="44" t="str">
        <f>IF(Wedstrijden!AW1428="x","Z","")</f>
        <v/>
      </c>
    </row>
    <row r="1264" spans="1:118" ht="15">
      <c r="A1264" s="48" t="e">
        <f>Wedstrijden!#REF!</f>
        <v>#REF!</v>
      </c>
      <c r="B1264" s="44" t="str">
        <f>IFERROR(VLOOKUP(Wedstrijden!E1429,Wedstrijdlocaties!$B$2:$E$499,2,FALSE),"")</f>
        <v/>
      </c>
      <c r="C1264" s="44" t="str">
        <f>Wedstrijden!F1429</f>
        <v/>
      </c>
      <c r="D1264" s="44" t="str">
        <f>IFERROR(VLOOKUP(Wedstrijden!G1429,Organisaties!$B$2:$C$501,2,FALSE),"")</f>
        <v/>
      </c>
      <c r="E1264" s="44" t="str">
        <f>IFERROR(VLOOKUP(Wedstrijden!G1429,Organisaties!$B$2:$F$501,5,FALSE),"")</f>
        <v/>
      </c>
      <c r="F1264" s="44" t="str">
        <f>IF(Wedstrijden!BC1429&lt;&gt;"",Wedstrijden!BC1429,"")</f>
        <v/>
      </c>
      <c r="G1264" s="44">
        <f>IF(Wedstrijden!AY1429="Indoor",1,0)</f>
        <v>0</v>
      </c>
      <c r="H1264" s="44">
        <f>Wedstrijden!AZ1429</f>
        <v>0</v>
      </c>
      <c r="I1264" s="44" t="str">
        <f>IF(Wedstrijden!AX1429="Nee",0,IF(Wedstrijden!AX1429="Ja",1,""))</f>
        <v/>
      </c>
      <c r="J1264" s="44" t="str">
        <f>IF(Wedstrijden!BA1429&lt;&gt;"",Wedstrijden!BA1429,"")</f>
        <v/>
      </c>
      <c r="W1264" s="45"/>
      <c r="AE1264" s="45"/>
      <c r="AN1264" s="45"/>
      <c r="AU1264" s="45"/>
      <c r="BA1264" s="45"/>
      <c r="BE1264" s="45"/>
      <c r="BJ1264" s="44" t="str">
        <f>IF(COUNTA(Wedstrijden!I1429:S1429)&lt;&gt;0,1,"")</f>
        <v/>
      </c>
      <c r="BK1264" s="44" t="str">
        <f t="shared" si="114"/>
        <v/>
      </c>
      <c r="BL1264" s="44" t="str">
        <f>IF(Wedstrijden!I1429="x","AA","")</f>
        <v/>
      </c>
      <c r="BM1264" s="44" t="str">
        <f>IF(Wedstrijden!J1429="x","A","")</f>
        <v/>
      </c>
      <c r="BN1264" s="44" t="str">
        <f>IF(Wedstrijden!K1429="x","B1","")</f>
        <v/>
      </c>
      <c r="BO1264" s="44" t="str">
        <f>IF(Wedstrijden!L1429="x","BB","")</f>
        <v/>
      </c>
      <c r="BP1264" s="44" t="str">
        <f>IF(Wedstrijden!M1429="x","B","")</f>
        <v/>
      </c>
      <c r="BQ1264" s="44" t="str">
        <f>IF(Wedstrijden!N1429="x","L1","")</f>
        <v/>
      </c>
      <c r="BR1264" s="44" t="str">
        <f>IF(Wedstrijden!O1429="x","L2","")</f>
        <v/>
      </c>
      <c r="BS1264" s="44" t="str">
        <f>IF(Wedstrijden!P1429="x","M1","")</f>
        <v/>
      </c>
      <c r="BT1264" s="44" t="str">
        <f>IF(Wedstrijden!Q1429="x","M2","")</f>
        <v/>
      </c>
      <c r="BU1264" s="44" t="str">
        <f>IF(Wedstrijden!R1429="x","Z1","")</f>
        <v/>
      </c>
      <c r="BV1264" s="44" t="str">
        <f>IF(Wedstrijden!S1429="x","Z2","")</f>
        <v/>
      </c>
      <c r="BW1264" s="44" t="str">
        <f>IF(COUNTA(Wedstrijden!T1429:AB1429)&lt;&gt;0,1,"")</f>
        <v/>
      </c>
      <c r="BX1264" s="44" t="str">
        <f t="shared" si="115"/>
        <v/>
      </c>
      <c r="BY1264" s="44" t="str">
        <f>IF(Wedstrijden!T1429="x","BB","")</f>
        <v/>
      </c>
      <c r="BZ1264" s="44" t="str">
        <f>IF(Wedstrijden!U1429="x","B","")</f>
        <v/>
      </c>
      <c r="CA1264" s="44" t="str">
        <f>IF(Wedstrijden!V1429="x","L1","")</f>
        <v/>
      </c>
      <c r="CB1264" s="44" t="str">
        <f>IF(Wedstrijden!W1429="x","L2","")</f>
        <v/>
      </c>
      <c r="CC1264" s="44" t="str">
        <f>IF(Wedstrijden!X1429="x","M1","")</f>
        <v/>
      </c>
      <c r="CD1264" s="44" t="str">
        <f>IF(Wedstrijden!Y1429="x","M2","")</f>
        <v/>
      </c>
      <c r="CE1264" s="44" t="str">
        <f>IF(Wedstrijden!Z1429="x","Z1","")</f>
        <v/>
      </c>
      <c r="CF1264" s="44" t="str">
        <f>IF(Wedstrijden!AA1429="x","Z2","")</f>
        <v/>
      </c>
      <c r="CG1264" s="44" t="str">
        <f>IF(Wedstrijden!AB1429="x","ZZL","")</f>
        <v/>
      </c>
      <c r="CL1264" s="44" t="str">
        <f>IF(COUNTA(Wedstrijden!AC1429:AJ1429)&lt;&gt;0,2,"")</f>
        <v/>
      </c>
      <c r="CM1264" s="44" t="str">
        <f t="shared" si="116"/>
        <v/>
      </c>
      <c r="CN1264" s="44" t="str">
        <f>IF(Wedstrijden!AC1429="x","AA","")</f>
        <v/>
      </c>
      <c r="CO1264" s="44" t="str">
        <f>IF(Wedstrijden!AD1429="x","A","")</f>
        <v/>
      </c>
      <c r="CP1264" s="44" t="str">
        <f>IF(Wedstrijden!AE1429="x","BB","")</f>
        <v/>
      </c>
      <c r="CQ1264" s="44" t="str">
        <f>IF(Wedstrijden!AF1429="x","B","")</f>
        <v/>
      </c>
      <c r="CR1264" s="44" t="str">
        <f>IF(Wedstrijden!AG1429="x","L","")</f>
        <v/>
      </c>
      <c r="CS1264" s="44" t="str">
        <f>IF(Wedstrijden!AH1429="x","M","")</f>
        <v/>
      </c>
      <c r="CT1264" s="44" t="str">
        <f>IF(Wedstrijden!AI1429="x","Z","")</f>
        <v/>
      </c>
      <c r="CU1264" s="44" t="str">
        <f>IF(Wedstrijden!AJ1429="x","ZZ","")</f>
        <v/>
      </c>
      <c r="CV1264" s="44" t="str">
        <f>IF(COUNTA(Wedstrijden!AK1429:AQ1429)&lt;&gt;0,2,"")</f>
        <v/>
      </c>
      <c r="CW1264" s="44" t="str">
        <f t="shared" si="117"/>
        <v/>
      </c>
      <c r="CX1264" s="44" t="str">
        <f>IF(Wedstrijden!AK1429="x","BB","")</f>
        <v/>
      </c>
      <c r="CY1264" s="44" t="str">
        <f>IF(Wedstrijden!AL1429="x","B","")</f>
        <v/>
      </c>
      <c r="CZ1264" s="44" t="str">
        <f>IF(Wedstrijden!AM1429="x","L","")</f>
        <v/>
      </c>
      <c r="DA1264" s="44" t="str">
        <f>IF(Wedstrijden!AN1429="x","M","")</f>
        <v/>
      </c>
      <c r="DB1264" s="44" t="str">
        <f>IF(Wedstrijden!AO1429="x","Z","")</f>
        <v/>
      </c>
      <c r="DC1264" s="44" t="str">
        <f>IF(Wedstrijden!AP1429="x","ZZ","")</f>
        <v/>
      </c>
      <c r="DD1264" s="44" t="str">
        <f>IF(Wedstrijden!AQ1429="x","1.40","")</f>
        <v/>
      </c>
      <c r="DE1264" s="44" t="str">
        <f>IF(COUNTA(Wedstrijden!AR1429:AT1429)&lt;&gt;0,6,"")</f>
        <v/>
      </c>
      <c r="DF1264" s="44" t="str">
        <f t="shared" si="118"/>
        <v/>
      </c>
      <c r="DG1264" s="44" t="str">
        <f>IF(Wedstrijden!AR1429="x","L","")</f>
        <v/>
      </c>
      <c r="DH1264" s="44" t="str">
        <f>IF(Wedstrijden!AS1429="x","M","")</f>
        <v/>
      </c>
      <c r="DI1264" s="44" t="str">
        <f>IF(Wedstrijden!AT1429="x","Z","")</f>
        <v/>
      </c>
      <c r="DJ1264" s="44" t="str">
        <f>IF(COUNTA(Wedstrijden!AU1429:AW1429)&lt;&gt;0,6,"")</f>
        <v/>
      </c>
      <c r="DK1264" s="44" t="str">
        <f t="shared" si="119"/>
        <v/>
      </c>
      <c r="DL1264" s="44" t="str">
        <f>IF(Wedstrijden!AU1429="x","L","")</f>
        <v/>
      </c>
      <c r="DM1264" s="44" t="str">
        <f>IF(Wedstrijden!AV1429="x","M","")</f>
        <v/>
      </c>
      <c r="DN1264" s="44" t="str">
        <f>IF(Wedstrijden!AW1429="x","Z","")</f>
        <v/>
      </c>
    </row>
    <row r="1265" spans="1:118" ht="15">
      <c r="A1265" s="48" t="e">
        <f>Wedstrijden!#REF!</f>
        <v>#REF!</v>
      </c>
      <c r="B1265" s="44" t="str">
        <f>IFERROR(VLOOKUP(Wedstrijden!E1430,Wedstrijdlocaties!$B$2:$E$499,2,FALSE),"")</f>
        <v/>
      </c>
      <c r="C1265" s="44" t="str">
        <f>Wedstrijden!F1430</f>
        <v/>
      </c>
      <c r="D1265" s="44" t="str">
        <f>IFERROR(VLOOKUP(Wedstrijden!G1430,Organisaties!$B$2:$C$501,2,FALSE),"")</f>
        <v/>
      </c>
      <c r="E1265" s="44" t="str">
        <f>IFERROR(VLOOKUP(Wedstrijden!G1430,Organisaties!$B$2:$F$501,5,FALSE),"")</f>
        <v/>
      </c>
      <c r="F1265" s="44" t="str">
        <f>IF(Wedstrijden!BC1430&lt;&gt;"",Wedstrijden!BC1430,"")</f>
        <v/>
      </c>
      <c r="G1265" s="44">
        <f>IF(Wedstrijden!AY1430="Indoor",1,0)</f>
        <v>0</v>
      </c>
      <c r="H1265" s="44">
        <f>Wedstrijden!AZ1430</f>
        <v>0</v>
      </c>
      <c r="I1265" s="44" t="str">
        <f>IF(Wedstrijden!AX1430="Nee",0,IF(Wedstrijden!AX1430="Ja",1,""))</f>
        <v/>
      </c>
      <c r="J1265" s="44" t="str">
        <f>IF(Wedstrijden!BA1430&lt;&gt;"",Wedstrijden!BA1430,"")</f>
        <v/>
      </c>
      <c r="W1265" s="45"/>
      <c r="AE1265" s="45"/>
      <c r="AN1265" s="45"/>
      <c r="AU1265" s="45"/>
      <c r="BA1265" s="45"/>
      <c r="BE1265" s="45"/>
      <c r="BJ1265" s="44" t="str">
        <f>IF(COUNTA(Wedstrijden!I1430:S1430)&lt;&gt;0,1,"")</f>
        <v/>
      </c>
      <c r="BK1265" s="44" t="str">
        <f t="shared" si="114"/>
        <v/>
      </c>
      <c r="BL1265" s="44" t="str">
        <f>IF(Wedstrijden!I1430="x","AA","")</f>
        <v/>
      </c>
      <c r="BM1265" s="44" t="str">
        <f>IF(Wedstrijden!J1430="x","A","")</f>
        <v/>
      </c>
      <c r="BN1265" s="44" t="str">
        <f>IF(Wedstrijden!K1430="x","B1","")</f>
        <v/>
      </c>
      <c r="BO1265" s="44" t="str">
        <f>IF(Wedstrijden!L1430="x","BB","")</f>
        <v/>
      </c>
      <c r="BP1265" s="44" t="str">
        <f>IF(Wedstrijden!M1430="x","B","")</f>
        <v/>
      </c>
      <c r="BQ1265" s="44" t="str">
        <f>IF(Wedstrijden!N1430="x","L1","")</f>
        <v/>
      </c>
      <c r="BR1265" s="44" t="str">
        <f>IF(Wedstrijden!O1430="x","L2","")</f>
        <v/>
      </c>
      <c r="BS1265" s="44" t="str">
        <f>IF(Wedstrijden!P1430="x","M1","")</f>
        <v/>
      </c>
      <c r="BT1265" s="44" t="str">
        <f>IF(Wedstrijden!Q1430="x","M2","")</f>
        <v/>
      </c>
      <c r="BU1265" s="44" t="str">
        <f>IF(Wedstrijden!R1430="x","Z1","")</f>
        <v/>
      </c>
      <c r="BV1265" s="44" t="str">
        <f>IF(Wedstrijden!S1430="x","Z2","")</f>
        <v/>
      </c>
      <c r="BW1265" s="44" t="str">
        <f>IF(COUNTA(Wedstrijden!T1430:AB1430)&lt;&gt;0,1,"")</f>
        <v/>
      </c>
      <c r="BX1265" s="44" t="str">
        <f t="shared" si="115"/>
        <v/>
      </c>
      <c r="BY1265" s="44" t="str">
        <f>IF(Wedstrijden!T1430="x","BB","")</f>
        <v/>
      </c>
      <c r="BZ1265" s="44" t="str">
        <f>IF(Wedstrijden!U1430="x","B","")</f>
        <v/>
      </c>
      <c r="CA1265" s="44" t="str">
        <f>IF(Wedstrijden!V1430="x","L1","")</f>
        <v/>
      </c>
      <c r="CB1265" s="44" t="str">
        <f>IF(Wedstrijden!W1430="x","L2","")</f>
        <v/>
      </c>
      <c r="CC1265" s="44" t="str">
        <f>IF(Wedstrijden!X1430="x","M1","")</f>
        <v/>
      </c>
      <c r="CD1265" s="44" t="str">
        <f>IF(Wedstrijden!Y1430="x","M2","")</f>
        <v/>
      </c>
      <c r="CE1265" s="44" t="str">
        <f>IF(Wedstrijden!Z1430="x","Z1","")</f>
        <v/>
      </c>
      <c r="CF1265" s="44" t="str">
        <f>IF(Wedstrijden!AA1430="x","Z2","")</f>
        <v/>
      </c>
      <c r="CG1265" s="44" t="str">
        <f>IF(Wedstrijden!AB1430="x","ZZL","")</f>
        <v/>
      </c>
      <c r="CL1265" s="44" t="str">
        <f>IF(COUNTA(Wedstrijden!AC1430:AJ1430)&lt;&gt;0,2,"")</f>
        <v/>
      </c>
      <c r="CM1265" s="44" t="str">
        <f t="shared" si="116"/>
        <v/>
      </c>
      <c r="CN1265" s="44" t="str">
        <f>IF(Wedstrijden!AC1430="x","AA","")</f>
        <v/>
      </c>
      <c r="CO1265" s="44" t="str">
        <f>IF(Wedstrijden!AD1430="x","A","")</f>
        <v/>
      </c>
      <c r="CP1265" s="44" t="str">
        <f>IF(Wedstrijden!AE1430="x","BB","")</f>
        <v/>
      </c>
      <c r="CQ1265" s="44" t="str">
        <f>IF(Wedstrijden!AF1430="x","B","")</f>
        <v/>
      </c>
      <c r="CR1265" s="44" t="str">
        <f>IF(Wedstrijden!AG1430="x","L","")</f>
        <v/>
      </c>
      <c r="CS1265" s="44" t="str">
        <f>IF(Wedstrijden!AH1430="x","M","")</f>
        <v/>
      </c>
      <c r="CT1265" s="44" t="str">
        <f>IF(Wedstrijden!AI1430="x","Z","")</f>
        <v/>
      </c>
      <c r="CU1265" s="44" t="str">
        <f>IF(Wedstrijden!AJ1430="x","ZZ","")</f>
        <v/>
      </c>
      <c r="CV1265" s="44" t="str">
        <f>IF(COUNTA(Wedstrijden!AK1430:AQ1430)&lt;&gt;0,2,"")</f>
        <v/>
      </c>
      <c r="CW1265" s="44" t="str">
        <f t="shared" si="117"/>
        <v/>
      </c>
      <c r="CX1265" s="44" t="str">
        <f>IF(Wedstrijden!AK1430="x","BB","")</f>
        <v/>
      </c>
      <c r="CY1265" s="44" t="str">
        <f>IF(Wedstrijden!AL1430="x","B","")</f>
        <v/>
      </c>
      <c r="CZ1265" s="44" t="str">
        <f>IF(Wedstrijden!AM1430="x","L","")</f>
        <v/>
      </c>
      <c r="DA1265" s="44" t="str">
        <f>IF(Wedstrijden!AN1430="x","M","")</f>
        <v/>
      </c>
      <c r="DB1265" s="44" t="str">
        <f>IF(Wedstrijden!AO1430="x","Z","")</f>
        <v/>
      </c>
      <c r="DC1265" s="44" t="str">
        <f>IF(Wedstrijden!AP1430="x","ZZ","")</f>
        <v/>
      </c>
      <c r="DD1265" s="44" t="str">
        <f>IF(Wedstrijden!AQ1430="x","1.40","")</f>
        <v/>
      </c>
      <c r="DE1265" s="44" t="str">
        <f>IF(COUNTA(Wedstrijden!AR1430:AT1430)&lt;&gt;0,6,"")</f>
        <v/>
      </c>
      <c r="DF1265" s="44" t="str">
        <f t="shared" si="118"/>
        <v/>
      </c>
      <c r="DG1265" s="44" t="str">
        <f>IF(Wedstrijden!AR1430="x","L","")</f>
        <v/>
      </c>
      <c r="DH1265" s="44" t="str">
        <f>IF(Wedstrijden!AS1430="x","M","")</f>
        <v/>
      </c>
      <c r="DI1265" s="44" t="str">
        <f>IF(Wedstrijden!AT1430="x","Z","")</f>
        <v/>
      </c>
      <c r="DJ1265" s="44" t="str">
        <f>IF(COUNTA(Wedstrijden!AU1430:AW1430)&lt;&gt;0,6,"")</f>
        <v/>
      </c>
      <c r="DK1265" s="44" t="str">
        <f t="shared" si="119"/>
        <v/>
      </c>
      <c r="DL1265" s="44" t="str">
        <f>IF(Wedstrijden!AU1430="x","L","")</f>
        <v/>
      </c>
      <c r="DM1265" s="44" t="str">
        <f>IF(Wedstrijden!AV1430="x","M","")</f>
        <v/>
      </c>
      <c r="DN1265" s="44" t="str">
        <f>IF(Wedstrijden!AW1430="x","Z","")</f>
        <v/>
      </c>
    </row>
    <row r="1266" spans="1:118" ht="15">
      <c r="A1266" s="48" t="e">
        <f>Wedstrijden!#REF!</f>
        <v>#REF!</v>
      </c>
      <c r="B1266" s="44" t="str">
        <f>IFERROR(VLOOKUP(Wedstrijden!E1431,Wedstrijdlocaties!$B$2:$E$499,2,FALSE),"")</f>
        <v/>
      </c>
      <c r="C1266" s="44" t="str">
        <f>Wedstrijden!F1431</f>
        <v/>
      </c>
      <c r="D1266" s="44" t="str">
        <f>IFERROR(VLOOKUP(Wedstrijden!G1431,Organisaties!$B$2:$C$501,2,FALSE),"")</f>
        <v/>
      </c>
      <c r="E1266" s="44" t="str">
        <f>IFERROR(VLOOKUP(Wedstrijden!G1431,Organisaties!$B$2:$F$501,5,FALSE),"")</f>
        <v/>
      </c>
      <c r="F1266" s="44" t="str">
        <f>IF(Wedstrijden!BC1431&lt;&gt;"",Wedstrijden!BC1431,"")</f>
        <v/>
      </c>
      <c r="G1266" s="44">
        <f>IF(Wedstrijden!AY1431="Indoor",1,0)</f>
        <v>0</v>
      </c>
      <c r="H1266" s="44">
        <f>Wedstrijden!AZ1431</f>
        <v>0</v>
      </c>
      <c r="I1266" s="44" t="str">
        <f>IF(Wedstrijden!AX1431="Nee",0,IF(Wedstrijden!AX1431="Ja",1,""))</f>
        <v/>
      </c>
      <c r="J1266" s="44" t="str">
        <f>IF(Wedstrijden!BA1431&lt;&gt;"",Wedstrijden!BA1431,"")</f>
        <v/>
      </c>
      <c r="W1266" s="45"/>
      <c r="AE1266" s="45"/>
      <c r="AN1266" s="45"/>
      <c r="AU1266" s="45"/>
      <c r="BA1266" s="45"/>
      <c r="BE1266" s="45"/>
      <c r="BJ1266" s="44" t="str">
        <f>IF(COUNTA(Wedstrijden!I1431:S1431)&lt;&gt;0,1,"")</f>
        <v/>
      </c>
      <c r="BK1266" s="44" t="str">
        <f t="shared" si="114"/>
        <v/>
      </c>
      <c r="BL1266" s="44" t="str">
        <f>IF(Wedstrijden!I1431="x","AA","")</f>
        <v/>
      </c>
      <c r="BM1266" s="44" t="str">
        <f>IF(Wedstrijden!J1431="x","A","")</f>
        <v/>
      </c>
      <c r="BN1266" s="44" t="str">
        <f>IF(Wedstrijden!K1431="x","B1","")</f>
        <v/>
      </c>
      <c r="BO1266" s="44" t="str">
        <f>IF(Wedstrijden!L1431="x","BB","")</f>
        <v/>
      </c>
      <c r="BP1266" s="44" t="str">
        <f>IF(Wedstrijden!M1431="x","B","")</f>
        <v/>
      </c>
      <c r="BQ1266" s="44" t="str">
        <f>IF(Wedstrijden!N1431="x","L1","")</f>
        <v/>
      </c>
      <c r="BR1266" s="44" t="str">
        <f>IF(Wedstrijden!O1431="x","L2","")</f>
        <v/>
      </c>
      <c r="BS1266" s="44" t="str">
        <f>IF(Wedstrijden!P1431="x","M1","")</f>
        <v/>
      </c>
      <c r="BT1266" s="44" t="str">
        <f>IF(Wedstrijden!Q1431="x","M2","")</f>
        <v/>
      </c>
      <c r="BU1266" s="44" t="str">
        <f>IF(Wedstrijden!R1431="x","Z1","")</f>
        <v/>
      </c>
      <c r="BV1266" s="44" t="str">
        <f>IF(Wedstrijden!S1431="x","Z2","")</f>
        <v/>
      </c>
      <c r="BW1266" s="44" t="str">
        <f>IF(COUNTA(Wedstrijden!T1431:AB1431)&lt;&gt;0,1,"")</f>
        <v/>
      </c>
      <c r="BX1266" s="44" t="str">
        <f t="shared" si="115"/>
        <v/>
      </c>
      <c r="BY1266" s="44" t="str">
        <f>IF(Wedstrijden!T1431="x","BB","")</f>
        <v/>
      </c>
      <c r="BZ1266" s="44" t="str">
        <f>IF(Wedstrijden!U1431="x","B","")</f>
        <v/>
      </c>
      <c r="CA1266" s="44" t="str">
        <f>IF(Wedstrijden!V1431="x","L1","")</f>
        <v/>
      </c>
      <c r="CB1266" s="44" t="str">
        <f>IF(Wedstrijden!W1431="x","L2","")</f>
        <v/>
      </c>
      <c r="CC1266" s="44" t="str">
        <f>IF(Wedstrijden!X1431="x","M1","")</f>
        <v/>
      </c>
      <c r="CD1266" s="44" t="str">
        <f>IF(Wedstrijden!Y1431="x","M2","")</f>
        <v/>
      </c>
      <c r="CE1266" s="44" t="str">
        <f>IF(Wedstrijden!Z1431="x","Z1","")</f>
        <v/>
      </c>
      <c r="CF1266" s="44" t="str">
        <f>IF(Wedstrijden!AA1431="x","Z2","")</f>
        <v/>
      </c>
      <c r="CG1266" s="44" t="str">
        <f>IF(Wedstrijden!AB1431="x","ZZL","")</f>
        <v/>
      </c>
      <c r="CL1266" s="44" t="str">
        <f>IF(COUNTA(Wedstrijden!AC1431:AJ1431)&lt;&gt;0,2,"")</f>
        <v/>
      </c>
      <c r="CM1266" s="44" t="str">
        <f t="shared" si="116"/>
        <v/>
      </c>
      <c r="CN1266" s="44" t="str">
        <f>IF(Wedstrijden!AC1431="x","AA","")</f>
        <v/>
      </c>
      <c r="CO1266" s="44" t="str">
        <f>IF(Wedstrijden!AD1431="x","A","")</f>
        <v/>
      </c>
      <c r="CP1266" s="44" t="str">
        <f>IF(Wedstrijden!AE1431="x","BB","")</f>
        <v/>
      </c>
      <c r="CQ1266" s="44" t="str">
        <f>IF(Wedstrijden!AF1431="x","B","")</f>
        <v/>
      </c>
      <c r="CR1266" s="44" t="str">
        <f>IF(Wedstrijden!AG1431="x","L","")</f>
        <v/>
      </c>
      <c r="CS1266" s="44" t="str">
        <f>IF(Wedstrijden!AH1431="x","M","")</f>
        <v/>
      </c>
      <c r="CT1266" s="44" t="str">
        <f>IF(Wedstrijden!AI1431="x","Z","")</f>
        <v/>
      </c>
      <c r="CU1266" s="44" t="str">
        <f>IF(Wedstrijden!AJ1431="x","ZZ","")</f>
        <v/>
      </c>
      <c r="CV1266" s="44" t="str">
        <f>IF(COUNTA(Wedstrijden!AK1431:AQ1431)&lt;&gt;0,2,"")</f>
        <v/>
      </c>
      <c r="CW1266" s="44" t="str">
        <f t="shared" si="117"/>
        <v/>
      </c>
      <c r="CX1266" s="44" t="str">
        <f>IF(Wedstrijden!AK1431="x","BB","")</f>
        <v/>
      </c>
      <c r="CY1266" s="44" t="str">
        <f>IF(Wedstrijden!AL1431="x","B","")</f>
        <v/>
      </c>
      <c r="CZ1266" s="44" t="str">
        <f>IF(Wedstrijden!AM1431="x","L","")</f>
        <v/>
      </c>
      <c r="DA1266" s="44" t="str">
        <f>IF(Wedstrijden!AN1431="x","M","")</f>
        <v/>
      </c>
      <c r="DB1266" s="44" t="str">
        <f>IF(Wedstrijden!AO1431="x","Z","")</f>
        <v/>
      </c>
      <c r="DC1266" s="44" t="str">
        <f>IF(Wedstrijden!AP1431="x","ZZ","")</f>
        <v/>
      </c>
      <c r="DD1266" s="44" t="str">
        <f>IF(Wedstrijden!AQ1431="x","1.40","")</f>
        <v/>
      </c>
      <c r="DE1266" s="44" t="str">
        <f>IF(COUNTA(Wedstrijden!AR1431:AT1431)&lt;&gt;0,6,"")</f>
        <v/>
      </c>
      <c r="DF1266" s="44" t="str">
        <f t="shared" si="118"/>
        <v/>
      </c>
      <c r="DG1266" s="44" t="str">
        <f>IF(Wedstrijden!AR1431="x","L","")</f>
        <v/>
      </c>
      <c r="DH1266" s="44" t="str">
        <f>IF(Wedstrijden!AS1431="x","M","")</f>
        <v/>
      </c>
      <c r="DI1266" s="44" t="str">
        <f>IF(Wedstrijden!AT1431="x","Z","")</f>
        <v/>
      </c>
      <c r="DJ1266" s="44" t="str">
        <f>IF(COUNTA(Wedstrijden!AU1431:AW1431)&lt;&gt;0,6,"")</f>
        <v/>
      </c>
      <c r="DK1266" s="44" t="str">
        <f t="shared" si="119"/>
        <v/>
      </c>
      <c r="DL1266" s="44" t="str">
        <f>IF(Wedstrijden!AU1431="x","L","")</f>
        <v/>
      </c>
      <c r="DM1266" s="44" t="str">
        <f>IF(Wedstrijden!AV1431="x","M","")</f>
        <v/>
      </c>
      <c r="DN1266" s="44" t="str">
        <f>IF(Wedstrijden!AW1431="x","Z","")</f>
        <v/>
      </c>
    </row>
    <row r="1267" spans="1:118" ht="15">
      <c r="A1267" s="48" t="e">
        <f>Wedstrijden!#REF!</f>
        <v>#REF!</v>
      </c>
      <c r="B1267" s="44" t="str">
        <f>IFERROR(VLOOKUP(Wedstrijden!E1432,Wedstrijdlocaties!$B$2:$E$499,2,FALSE),"")</f>
        <v/>
      </c>
      <c r="C1267" s="44" t="str">
        <f>Wedstrijden!F1432</f>
        <v/>
      </c>
      <c r="D1267" s="44" t="str">
        <f>IFERROR(VLOOKUP(Wedstrijden!G1432,Organisaties!$B$2:$C$501,2,FALSE),"")</f>
        <v/>
      </c>
      <c r="E1267" s="44" t="str">
        <f>IFERROR(VLOOKUP(Wedstrijden!G1432,Organisaties!$B$2:$F$501,5,FALSE),"")</f>
        <v/>
      </c>
      <c r="F1267" s="44" t="str">
        <f>IF(Wedstrijden!BC1432&lt;&gt;"",Wedstrijden!BC1432,"")</f>
        <v/>
      </c>
      <c r="G1267" s="44">
        <f>IF(Wedstrijden!AY1432="Indoor",1,0)</f>
        <v>0</v>
      </c>
      <c r="H1267" s="44">
        <f>Wedstrijden!AZ1432</f>
        <v>0</v>
      </c>
      <c r="I1267" s="44" t="str">
        <f>IF(Wedstrijden!AX1432="Nee",0,IF(Wedstrijden!AX1432="Ja",1,""))</f>
        <v/>
      </c>
      <c r="J1267" s="44" t="str">
        <f>IF(Wedstrijden!BA1432&lt;&gt;"",Wedstrijden!BA1432,"")</f>
        <v/>
      </c>
      <c r="W1267" s="45"/>
      <c r="AE1267" s="45"/>
      <c r="AN1267" s="45"/>
      <c r="AU1267" s="45"/>
      <c r="BA1267" s="45"/>
      <c r="BE1267" s="45"/>
      <c r="BJ1267" s="44" t="str">
        <f>IF(COUNTA(Wedstrijden!I1432:S1432)&lt;&gt;0,1,"")</f>
        <v/>
      </c>
      <c r="BK1267" s="44" t="str">
        <f t="shared" si="114"/>
        <v/>
      </c>
      <c r="BL1267" s="44" t="str">
        <f>IF(Wedstrijden!I1432="x","AA","")</f>
        <v/>
      </c>
      <c r="BM1267" s="44" t="str">
        <f>IF(Wedstrijden!J1432="x","A","")</f>
        <v/>
      </c>
      <c r="BN1267" s="44" t="str">
        <f>IF(Wedstrijden!K1432="x","B1","")</f>
        <v/>
      </c>
      <c r="BO1267" s="44" t="str">
        <f>IF(Wedstrijden!L1432="x","BB","")</f>
        <v/>
      </c>
      <c r="BP1267" s="44" t="str">
        <f>IF(Wedstrijden!M1432="x","B","")</f>
        <v/>
      </c>
      <c r="BQ1267" s="44" t="str">
        <f>IF(Wedstrijden!N1432="x","L1","")</f>
        <v/>
      </c>
      <c r="BR1267" s="44" t="str">
        <f>IF(Wedstrijden!O1432="x","L2","")</f>
        <v/>
      </c>
      <c r="BS1267" s="44" t="str">
        <f>IF(Wedstrijden!P1432="x","M1","")</f>
        <v/>
      </c>
      <c r="BT1267" s="44" t="str">
        <f>IF(Wedstrijden!Q1432="x","M2","")</f>
        <v/>
      </c>
      <c r="BU1267" s="44" t="str">
        <f>IF(Wedstrijden!R1432="x","Z1","")</f>
        <v/>
      </c>
      <c r="BV1267" s="44" t="str">
        <f>IF(Wedstrijden!S1432="x","Z2","")</f>
        <v/>
      </c>
      <c r="BW1267" s="44" t="str">
        <f>IF(COUNTA(Wedstrijden!T1432:AB1432)&lt;&gt;0,1,"")</f>
        <v/>
      </c>
      <c r="BX1267" s="44" t="str">
        <f t="shared" si="115"/>
        <v/>
      </c>
      <c r="BY1267" s="44" t="str">
        <f>IF(Wedstrijden!T1432="x","BB","")</f>
        <v/>
      </c>
      <c r="BZ1267" s="44" t="str">
        <f>IF(Wedstrijden!U1432="x","B","")</f>
        <v/>
      </c>
      <c r="CA1267" s="44" t="str">
        <f>IF(Wedstrijden!V1432="x","L1","")</f>
        <v/>
      </c>
      <c r="CB1267" s="44" t="str">
        <f>IF(Wedstrijden!W1432="x","L2","")</f>
        <v/>
      </c>
      <c r="CC1267" s="44" t="str">
        <f>IF(Wedstrijden!X1432="x","M1","")</f>
        <v/>
      </c>
      <c r="CD1267" s="44" t="str">
        <f>IF(Wedstrijden!Y1432="x","M2","")</f>
        <v/>
      </c>
      <c r="CE1267" s="44" t="str">
        <f>IF(Wedstrijden!Z1432="x","Z1","")</f>
        <v/>
      </c>
      <c r="CF1267" s="44" t="str">
        <f>IF(Wedstrijden!AA1432="x","Z2","")</f>
        <v/>
      </c>
      <c r="CG1267" s="44" t="str">
        <f>IF(Wedstrijden!AB1432="x","ZZL","")</f>
        <v/>
      </c>
      <c r="CL1267" s="44" t="str">
        <f>IF(COUNTA(Wedstrijden!AC1432:AJ1432)&lt;&gt;0,2,"")</f>
        <v/>
      </c>
      <c r="CM1267" s="44" t="str">
        <f t="shared" si="116"/>
        <v/>
      </c>
      <c r="CN1267" s="44" t="str">
        <f>IF(Wedstrijden!AC1432="x","AA","")</f>
        <v/>
      </c>
      <c r="CO1267" s="44" t="str">
        <f>IF(Wedstrijden!AD1432="x","A","")</f>
        <v/>
      </c>
      <c r="CP1267" s="44" t="str">
        <f>IF(Wedstrijden!AE1432="x","BB","")</f>
        <v/>
      </c>
      <c r="CQ1267" s="44" t="str">
        <f>IF(Wedstrijden!AF1432="x","B","")</f>
        <v/>
      </c>
      <c r="CR1267" s="44" t="str">
        <f>IF(Wedstrijden!AG1432="x","L","")</f>
        <v/>
      </c>
      <c r="CS1267" s="44" t="str">
        <f>IF(Wedstrijden!AH1432="x","M","")</f>
        <v/>
      </c>
      <c r="CT1267" s="44" t="str">
        <f>IF(Wedstrijden!AI1432="x","Z","")</f>
        <v/>
      </c>
      <c r="CU1267" s="44" t="str">
        <f>IF(Wedstrijden!AJ1432="x","ZZ","")</f>
        <v/>
      </c>
      <c r="CV1267" s="44" t="str">
        <f>IF(COUNTA(Wedstrijden!AK1432:AQ1432)&lt;&gt;0,2,"")</f>
        <v/>
      </c>
      <c r="CW1267" s="44" t="str">
        <f t="shared" si="117"/>
        <v/>
      </c>
      <c r="CX1267" s="44" t="str">
        <f>IF(Wedstrijden!AK1432="x","BB","")</f>
        <v/>
      </c>
      <c r="CY1267" s="44" t="str">
        <f>IF(Wedstrijden!AL1432="x","B","")</f>
        <v/>
      </c>
      <c r="CZ1267" s="44" t="str">
        <f>IF(Wedstrijden!AM1432="x","L","")</f>
        <v/>
      </c>
      <c r="DA1267" s="44" t="str">
        <f>IF(Wedstrijden!AN1432="x","M","")</f>
        <v/>
      </c>
      <c r="DB1267" s="44" t="str">
        <f>IF(Wedstrijden!AO1432="x","Z","")</f>
        <v/>
      </c>
      <c r="DC1267" s="44" t="str">
        <f>IF(Wedstrijden!AP1432="x","ZZ","")</f>
        <v/>
      </c>
      <c r="DD1267" s="44" t="str">
        <f>IF(Wedstrijden!AQ1432="x","1.40","")</f>
        <v/>
      </c>
      <c r="DE1267" s="44" t="str">
        <f>IF(COUNTA(Wedstrijden!AR1432:AT1432)&lt;&gt;0,6,"")</f>
        <v/>
      </c>
      <c r="DF1267" s="44" t="str">
        <f t="shared" si="118"/>
        <v/>
      </c>
      <c r="DG1267" s="44" t="str">
        <f>IF(Wedstrijden!AR1432="x","L","")</f>
        <v/>
      </c>
      <c r="DH1267" s="44" t="str">
        <f>IF(Wedstrijden!AS1432="x","M","")</f>
        <v/>
      </c>
      <c r="DI1267" s="44" t="str">
        <f>IF(Wedstrijden!AT1432="x","Z","")</f>
        <v/>
      </c>
      <c r="DJ1267" s="44" t="str">
        <f>IF(COUNTA(Wedstrijden!AU1432:AW1432)&lt;&gt;0,6,"")</f>
        <v/>
      </c>
      <c r="DK1267" s="44" t="str">
        <f t="shared" si="119"/>
        <v/>
      </c>
      <c r="DL1267" s="44" t="str">
        <f>IF(Wedstrijden!AU1432="x","L","")</f>
        <v/>
      </c>
      <c r="DM1267" s="44" t="str">
        <f>IF(Wedstrijden!AV1432="x","M","")</f>
        <v/>
      </c>
      <c r="DN1267" s="44" t="str">
        <f>IF(Wedstrijden!AW1432="x","Z","")</f>
        <v/>
      </c>
    </row>
    <row r="1268" spans="1:118" ht="15">
      <c r="A1268" s="48" t="e">
        <f>Wedstrijden!#REF!</f>
        <v>#REF!</v>
      </c>
      <c r="B1268" s="44" t="str">
        <f>IFERROR(VLOOKUP(Wedstrijden!E1433,Wedstrijdlocaties!$B$2:$E$499,2,FALSE),"")</f>
        <v/>
      </c>
      <c r="C1268" s="44" t="str">
        <f>Wedstrijden!F1433</f>
        <v/>
      </c>
      <c r="D1268" s="44" t="str">
        <f>IFERROR(VLOOKUP(Wedstrijden!G1433,Organisaties!$B$2:$C$501,2,FALSE),"")</f>
        <v/>
      </c>
      <c r="E1268" s="44" t="str">
        <f>IFERROR(VLOOKUP(Wedstrijden!G1433,Organisaties!$B$2:$F$501,5,FALSE),"")</f>
        <v/>
      </c>
      <c r="F1268" s="44" t="str">
        <f>IF(Wedstrijden!BC1433&lt;&gt;"",Wedstrijden!BC1433,"")</f>
        <v/>
      </c>
      <c r="G1268" s="44">
        <f>IF(Wedstrijden!AY1433="Indoor",1,0)</f>
        <v>0</v>
      </c>
      <c r="H1268" s="44">
        <f>Wedstrijden!AZ1433</f>
        <v>0</v>
      </c>
      <c r="I1268" s="44" t="str">
        <f>IF(Wedstrijden!AX1433="Nee",0,IF(Wedstrijden!AX1433="Ja",1,""))</f>
        <v/>
      </c>
      <c r="J1268" s="44" t="str">
        <f>IF(Wedstrijden!BA1433&lt;&gt;"",Wedstrijden!BA1433,"")</f>
        <v/>
      </c>
      <c r="W1268" s="45"/>
      <c r="AE1268" s="45"/>
      <c r="AN1268" s="45"/>
      <c r="AU1268" s="45"/>
      <c r="BA1268" s="45"/>
      <c r="BE1268" s="45"/>
      <c r="BJ1268" s="44" t="str">
        <f>IF(COUNTA(Wedstrijden!I1433:S1433)&lt;&gt;0,1,"")</f>
        <v/>
      </c>
      <c r="BK1268" s="44" t="str">
        <f t="shared" si="114"/>
        <v/>
      </c>
      <c r="BL1268" s="44" t="str">
        <f>IF(Wedstrijden!I1433="x","AA","")</f>
        <v/>
      </c>
      <c r="BM1268" s="44" t="str">
        <f>IF(Wedstrijden!J1433="x","A","")</f>
        <v/>
      </c>
      <c r="BN1268" s="44" t="str">
        <f>IF(Wedstrijden!K1433="x","B1","")</f>
        <v/>
      </c>
      <c r="BO1268" s="44" t="str">
        <f>IF(Wedstrijden!L1433="x","BB","")</f>
        <v/>
      </c>
      <c r="BP1268" s="44" t="str">
        <f>IF(Wedstrijden!M1433="x","B","")</f>
        <v/>
      </c>
      <c r="BQ1268" s="44" t="str">
        <f>IF(Wedstrijden!N1433="x","L1","")</f>
        <v/>
      </c>
      <c r="BR1268" s="44" t="str">
        <f>IF(Wedstrijden!O1433="x","L2","")</f>
        <v/>
      </c>
      <c r="BS1268" s="44" t="str">
        <f>IF(Wedstrijden!P1433="x","M1","")</f>
        <v/>
      </c>
      <c r="BT1268" s="44" t="str">
        <f>IF(Wedstrijden!Q1433="x","M2","")</f>
        <v/>
      </c>
      <c r="BU1268" s="44" t="str">
        <f>IF(Wedstrijden!R1433="x","Z1","")</f>
        <v/>
      </c>
      <c r="BV1268" s="44" t="str">
        <f>IF(Wedstrijden!S1433="x","Z2","")</f>
        <v/>
      </c>
      <c r="BW1268" s="44" t="str">
        <f>IF(COUNTA(Wedstrijden!T1433:AB1433)&lt;&gt;0,1,"")</f>
        <v/>
      </c>
      <c r="BX1268" s="44" t="str">
        <f t="shared" si="115"/>
        <v/>
      </c>
      <c r="BY1268" s="44" t="str">
        <f>IF(Wedstrijden!T1433="x","BB","")</f>
        <v/>
      </c>
      <c r="BZ1268" s="44" t="str">
        <f>IF(Wedstrijden!U1433="x","B","")</f>
        <v/>
      </c>
      <c r="CA1268" s="44" t="str">
        <f>IF(Wedstrijden!V1433="x","L1","")</f>
        <v/>
      </c>
      <c r="CB1268" s="44" t="str">
        <f>IF(Wedstrijden!W1433="x","L2","")</f>
        <v/>
      </c>
      <c r="CC1268" s="44" t="str">
        <f>IF(Wedstrijden!X1433="x","M1","")</f>
        <v/>
      </c>
      <c r="CD1268" s="44" t="str">
        <f>IF(Wedstrijden!Y1433="x","M2","")</f>
        <v/>
      </c>
      <c r="CE1268" s="44" t="str">
        <f>IF(Wedstrijden!Z1433="x","Z1","")</f>
        <v/>
      </c>
      <c r="CF1268" s="44" t="str">
        <f>IF(Wedstrijden!AA1433="x","Z2","")</f>
        <v/>
      </c>
      <c r="CG1268" s="44" t="str">
        <f>IF(Wedstrijden!AB1433="x","ZZL","")</f>
        <v/>
      </c>
      <c r="CL1268" s="44" t="str">
        <f>IF(COUNTA(Wedstrijden!AC1433:AJ1433)&lt;&gt;0,2,"")</f>
        <v/>
      </c>
      <c r="CM1268" s="44" t="str">
        <f t="shared" si="116"/>
        <v/>
      </c>
      <c r="CN1268" s="44" t="str">
        <f>IF(Wedstrijden!AC1433="x","AA","")</f>
        <v/>
      </c>
      <c r="CO1268" s="44" t="str">
        <f>IF(Wedstrijden!AD1433="x","A","")</f>
        <v/>
      </c>
      <c r="CP1268" s="44" t="str">
        <f>IF(Wedstrijden!AE1433="x","BB","")</f>
        <v/>
      </c>
      <c r="CQ1268" s="44" t="str">
        <f>IF(Wedstrijden!AF1433="x","B","")</f>
        <v/>
      </c>
      <c r="CR1268" s="44" t="str">
        <f>IF(Wedstrijden!AG1433="x","L","")</f>
        <v/>
      </c>
      <c r="CS1268" s="44" t="str">
        <f>IF(Wedstrijden!AH1433="x","M","")</f>
        <v/>
      </c>
      <c r="CT1268" s="44" t="str">
        <f>IF(Wedstrijden!AI1433="x","Z","")</f>
        <v/>
      </c>
      <c r="CU1268" s="44" t="str">
        <f>IF(Wedstrijden!AJ1433="x","ZZ","")</f>
        <v/>
      </c>
      <c r="CV1268" s="44" t="str">
        <f>IF(COUNTA(Wedstrijden!AK1433:AQ1433)&lt;&gt;0,2,"")</f>
        <v/>
      </c>
      <c r="CW1268" s="44" t="str">
        <f t="shared" si="117"/>
        <v/>
      </c>
      <c r="CX1268" s="44" t="str">
        <f>IF(Wedstrijden!AK1433="x","BB","")</f>
        <v/>
      </c>
      <c r="CY1268" s="44" t="str">
        <f>IF(Wedstrijden!AL1433="x","B","")</f>
        <v/>
      </c>
      <c r="CZ1268" s="44" t="str">
        <f>IF(Wedstrijden!AM1433="x","L","")</f>
        <v/>
      </c>
      <c r="DA1268" s="44" t="str">
        <f>IF(Wedstrijden!AN1433="x","M","")</f>
        <v/>
      </c>
      <c r="DB1268" s="44" t="str">
        <f>IF(Wedstrijden!AO1433="x","Z","")</f>
        <v/>
      </c>
      <c r="DC1268" s="44" t="str">
        <f>IF(Wedstrijden!AP1433="x","ZZ","")</f>
        <v/>
      </c>
      <c r="DD1268" s="44" t="str">
        <f>IF(Wedstrijden!AQ1433="x","1.40","")</f>
        <v/>
      </c>
      <c r="DE1268" s="44" t="str">
        <f>IF(COUNTA(Wedstrijden!AR1433:AT1433)&lt;&gt;0,6,"")</f>
        <v/>
      </c>
      <c r="DF1268" s="44" t="str">
        <f t="shared" si="118"/>
        <v/>
      </c>
      <c r="DG1268" s="44" t="str">
        <f>IF(Wedstrijden!AR1433="x","L","")</f>
        <v/>
      </c>
      <c r="DH1268" s="44" t="str">
        <f>IF(Wedstrijden!AS1433="x","M","")</f>
        <v/>
      </c>
      <c r="DI1268" s="44" t="str">
        <f>IF(Wedstrijden!AT1433="x","Z","")</f>
        <v/>
      </c>
      <c r="DJ1268" s="44" t="str">
        <f>IF(COUNTA(Wedstrijden!AU1433:AW1433)&lt;&gt;0,6,"")</f>
        <v/>
      </c>
      <c r="DK1268" s="44" t="str">
        <f t="shared" si="119"/>
        <v/>
      </c>
      <c r="DL1268" s="44" t="str">
        <f>IF(Wedstrijden!AU1433="x","L","")</f>
        <v/>
      </c>
      <c r="DM1268" s="44" t="str">
        <f>IF(Wedstrijden!AV1433="x","M","")</f>
        <v/>
      </c>
      <c r="DN1268" s="44" t="str">
        <f>IF(Wedstrijden!AW1433="x","Z","")</f>
        <v/>
      </c>
    </row>
    <row r="1269" spans="1:118" ht="15">
      <c r="A1269" s="48" t="e">
        <f>Wedstrijden!#REF!</f>
        <v>#REF!</v>
      </c>
      <c r="B1269" s="44" t="str">
        <f>IFERROR(VLOOKUP(Wedstrijden!E1434,Wedstrijdlocaties!$B$2:$E$499,2,FALSE),"")</f>
        <v/>
      </c>
      <c r="C1269" s="44" t="str">
        <f>Wedstrijden!F1434</f>
        <v/>
      </c>
      <c r="D1269" s="44" t="str">
        <f>IFERROR(VLOOKUP(Wedstrijden!G1434,Organisaties!$B$2:$C$501,2,FALSE),"")</f>
        <v/>
      </c>
      <c r="E1269" s="44" t="str">
        <f>IFERROR(VLOOKUP(Wedstrijden!G1434,Organisaties!$B$2:$F$501,5,FALSE),"")</f>
        <v/>
      </c>
      <c r="F1269" s="44" t="str">
        <f>IF(Wedstrijden!BC1434&lt;&gt;"",Wedstrijden!BC1434,"")</f>
        <v/>
      </c>
      <c r="G1269" s="44">
        <f>IF(Wedstrijden!AY1434="Indoor",1,0)</f>
        <v>0</v>
      </c>
      <c r="H1269" s="44">
        <f>Wedstrijden!AZ1434</f>
        <v>0</v>
      </c>
      <c r="I1269" s="44" t="str">
        <f>IF(Wedstrijden!AX1434="Nee",0,IF(Wedstrijden!AX1434="Ja",1,""))</f>
        <v/>
      </c>
      <c r="J1269" s="44" t="str">
        <f>IF(Wedstrijden!BA1434&lt;&gt;"",Wedstrijden!BA1434,"")</f>
        <v/>
      </c>
      <c r="W1269" s="45"/>
      <c r="AE1269" s="45"/>
      <c r="AN1269" s="45"/>
      <c r="AU1269" s="45"/>
      <c r="BA1269" s="45"/>
      <c r="BE1269" s="45"/>
      <c r="BJ1269" s="44" t="str">
        <f>IF(COUNTA(Wedstrijden!I1434:S1434)&lt;&gt;0,1,"")</f>
        <v/>
      </c>
      <c r="BK1269" s="44" t="str">
        <f t="shared" si="114"/>
        <v/>
      </c>
      <c r="BL1269" s="44" t="str">
        <f>IF(Wedstrijden!I1434="x","AA","")</f>
        <v/>
      </c>
      <c r="BM1269" s="44" t="str">
        <f>IF(Wedstrijden!J1434="x","A","")</f>
        <v/>
      </c>
      <c r="BN1269" s="44" t="str">
        <f>IF(Wedstrijden!K1434="x","B1","")</f>
        <v/>
      </c>
      <c r="BO1269" s="44" t="str">
        <f>IF(Wedstrijden!L1434="x","BB","")</f>
        <v/>
      </c>
      <c r="BP1269" s="44" t="str">
        <f>IF(Wedstrijden!M1434="x","B","")</f>
        <v/>
      </c>
      <c r="BQ1269" s="44" t="str">
        <f>IF(Wedstrijden!N1434="x","L1","")</f>
        <v/>
      </c>
      <c r="BR1269" s="44" t="str">
        <f>IF(Wedstrijden!O1434="x","L2","")</f>
        <v/>
      </c>
      <c r="BS1269" s="44" t="str">
        <f>IF(Wedstrijden!P1434="x","M1","")</f>
        <v/>
      </c>
      <c r="BT1269" s="44" t="str">
        <f>IF(Wedstrijden!Q1434="x","M2","")</f>
        <v/>
      </c>
      <c r="BU1269" s="44" t="str">
        <f>IF(Wedstrijden!R1434="x","Z1","")</f>
        <v/>
      </c>
      <c r="BV1269" s="44" t="str">
        <f>IF(Wedstrijden!S1434="x","Z2","")</f>
        <v/>
      </c>
      <c r="BW1269" s="44" t="str">
        <f>IF(COUNTA(Wedstrijden!T1434:AB1434)&lt;&gt;0,1,"")</f>
        <v/>
      </c>
      <c r="BX1269" s="44" t="str">
        <f t="shared" si="115"/>
        <v/>
      </c>
      <c r="BY1269" s="44" t="str">
        <f>IF(Wedstrijden!T1434="x","BB","")</f>
        <v/>
      </c>
      <c r="BZ1269" s="44" t="str">
        <f>IF(Wedstrijden!U1434="x","B","")</f>
        <v/>
      </c>
      <c r="CA1269" s="44" t="str">
        <f>IF(Wedstrijden!V1434="x","L1","")</f>
        <v/>
      </c>
      <c r="CB1269" s="44" t="str">
        <f>IF(Wedstrijden!W1434="x","L2","")</f>
        <v/>
      </c>
      <c r="CC1269" s="44" t="str">
        <f>IF(Wedstrijden!X1434="x","M1","")</f>
        <v/>
      </c>
      <c r="CD1269" s="44" t="str">
        <f>IF(Wedstrijden!Y1434="x","M2","")</f>
        <v/>
      </c>
      <c r="CE1269" s="44" t="str">
        <f>IF(Wedstrijden!Z1434="x","Z1","")</f>
        <v/>
      </c>
      <c r="CF1269" s="44" t="str">
        <f>IF(Wedstrijden!AA1434="x","Z2","")</f>
        <v/>
      </c>
      <c r="CG1269" s="44" t="str">
        <f>IF(Wedstrijden!AB1434="x","ZZL","")</f>
        <v/>
      </c>
      <c r="CL1269" s="44" t="str">
        <f>IF(COUNTA(Wedstrijden!AC1434:AJ1434)&lt;&gt;0,2,"")</f>
        <v/>
      </c>
      <c r="CM1269" s="44" t="str">
        <f t="shared" si="116"/>
        <v/>
      </c>
      <c r="CN1269" s="44" t="str">
        <f>IF(Wedstrijden!AC1434="x","AA","")</f>
        <v/>
      </c>
      <c r="CO1269" s="44" t="str">
        <f>IF(Wedstrijden!AD1434="x","A","")</f>
        <v/>
      </c>
      <c r="CP1269" s="44" t="str">
        <f>IF(Wedstrijden!AE1434="x","BB","")</f>
        <v/>
      </c>
      <c r="CQ1269" s="44" t="str">
        <f>IF(Wedstrijden!AF1434="x","B","")</f>
        <v/>
      </c>
      <c r="CR1269" s="44" t="str">
        <f>IF(Wedstrijden!AG1434="x","L","")</f>
        <v/>
      </c>
      <c r="CS1269" s="44" t="str">
        <f>IF(Wedstrijden!AH1434="x","M","")</f>
        <v/>
      </c>
      <c r="CT1269" s="44" t="str">
        <f>IF(Wedstrijden!AI1434="x","Z","")</f>
        <v/>
      </c>
      <c r="CU1269" s="44" t="str">
        <f>IF(Wedstrijden!AJ1434="x","ZZ","")</f>
        <v/>
      </c>
      <c r="CV1269" s="44" t="str">
        <f>IF(COUNTA(Wedstrijden!AK1434:AQ1434)&lt;&gt;0,2,"")</f>
        <v/>
      </c>
      <c r="CW1269" s="44" t="str">
        <f t="shared" si="117"/>
        <v/>
      </c>
      <c r="CX1269" s="44" t="str">
        <f>IF(Wedstrijden!AK1434="x","BB","")</f>
        <v/>
      </c>
      <c r="CY1269" s="44" t="str">
        <f>IF(Wedstrijden!AL1434="x","B","")</f>
        <v/>
      </c>
      <c r="CZ1269" s="44" t="str">
        <f>IF(Wedstrijden!AM1434="x","L","")</f>
        <v/>
      </c>
      <c r="DA1269" s="44" t="str">
        <f>IF(Wedstrijden!AN1434="x","M","")</f>
        <v/>
      </c>
      <c r="DB1269" s="44" t="str">
        <f>IF(Wedstrijden!AO1434="x","Z","")</f>
        <v/>
      </c>
      <c r="DC1269" s="44" t="str">
        <f>IF(Wedstrijden!AP1434="x","ZZ","")</f>
        <v/>
      </c>
      <c r="DD1269" s="44" t="str">
        <f>IF(Wedstrijden!AQ1434="x","1.40","")</f>
        <v/>
      </c>
      <c r="DE1269" s="44" t="str">
        <f>IF(COUNTA(Wedstrijden!AR1434:AT1434)&lt;&gt;0,6,"")</f>
        <v/>
      </c>
      <c r="DF1269" s="44" t="str">
        <f t="shared" si="118"/>
        <v/>
      </c>
      <c r="DG1269" s="44" t="str">
        <f>IF(Wedstrijden!AR1434="x","L","")</f>
        <v/>
      </c>
      <c r="DH1269" s="44" t="str">
        <f>IF(Wedstrijden!AS1434="x","M","")</f>
        <v/>
      </c>
      <c r="DI1269" s="44" t="str">
        <f>IF(Wedstrijden!AT1434="x","Z","")</f>
        <v/>
      </c>
      <c r="DJ1269" s="44" t="str">
        <f>IF(COUNTA(Wedstrijden!AU1434:AW1434)&lt;&gt;0,6,"")</f>
        <v/>
      </c>
      <c r="DK1269" s="44" t="str">
        <f t="shared" si="119"/>
        <v/>
      </c>
      <c r="DL1269" s="44" t="str">
        <f>IF(Wedstrijden!AU1434="x","L","")</f>
        <v/>
      </c>
      <c r="DM1269" s="44" t="str">
        <f>IF(Wedstrijden!AV1434="x","M","")</f>
        <v/>
      </c>
      <c r="DN1269" s="44" t="str">
        <f>IF(Wedstrijden!AW1434="x","Z","")</f>
        <v/>
      </c>
    </row>
    <row r="1270" spans="1:118" ht="15">
      <c r="A1270" s="48" t="e">
        <f>Wedstrijden!#REF!</f>
        <v>#REF!</v>
      </c>
      <c r="B1270" s="44" t="str">
        <f>IFERROR(VLOOKUP(Wedstrijden!E1435,Wedstrijdlocaties!$B$2:$E$499,2,FALSE),"")</f>
        <v/>
      </c>
      <c r="C1270" s="44" t="str">
        <f>Wedstrijden!F1435</f>
        <v/>
      </c>
      <c r="D1270" s="44" t="str">
        <f>IFERROR(VLOOKUP(Wedstrijden!G1435,Organisaties!$B$2:$C$501,2,FALSE),"")</f>
        <v/>
      </c>
      <c r="E1270" s="44" t="str">
        <f>IFERROR(VLOOKUP(Wedstrijden!G1435,Organisaties!$B$2:$F$501,5,FALSE),"")</f>
        <v/>
      </c>
      <c r="F1270" s="44" t="str">
        <f>IF(Wedstrijden!BC1435&lt;&gt;"",Wedstrijden!BC1435,"")</f>
        <v/>
      </c>
      <c r="G1270" s="44">
        <f>IF(Wedstrijden!AY1435="Indoor",1,0)</f>
        <v>0</v>
      </c>
      <c r="H1270" s="44">
        <f>Wedstrijden!AZ1435</f>
        <v>0</v>
      </c>
      <c r="I1270" s="44" t="str">
        <f>IF(Wedstrijden!AX1435="Nee",0,IF(Wedstrijden!AX1435="Ja",1,""))</f>
        <v/>
      </c>
      <c r="J1270" s="44" t="str">
        <f>IF(Wedstrijden!BA1435&lt;&gt;"",Wedstrijden!BA1435,"")</f>
        <v/>
      </c>
      <c r="W1270" s="45"/>
      <c r="AE1270" s="45"/>
      <c r="AN1270" s="45"/>
      <c r="AU1270" s="45"/>
      <c r="BA1270" s="45"/>
      <c r="BE1270" s="45"/>
      <c r="BJ1270" s="44" t="str">
        <f>IF(COUNTA(Wedstrijden!I1435:S1435)&lt;&gt;0,1,"")</f>
        <v/>
      </c>
      <c r="BK1270" s="44" t="str">
        <f t="shared" si="114"/>
        <v/>
      </c>
      <c r="BL1270" s="44" t="str">
        <f>IF(Wedstrijden!I1435="x","AA","")</f>
        <v/>
      </c>
      <c r="BM1270" s="44" t="str">
        <f>IF(Wedstrijden!J1435="x","A","")</f>
        <v/>
      </c>
      <c r="BN1270" s="44" t="str">
        <f>IF(Wedstrijden!K1435="x","B1","")</f>
        <v/>
      </c>
      <c r="BO1270" s="44" t="str">
        <f>IF(Wedstrijden!L1435="x","BB","")</f>
        <v/>
      </c>
      <c r="BP1270" s="44" t="str">
        <f>IF(Wedstrijden!M1435="x","B","")</f>
        <v/>
      </c>
      <c r="BQ1270" s="44" t="str">
        <f>IF(Wedstrijden!N1435="x","L1","")</f>
        <v/>
      </c>
      <c r="BR1270" s="44" t="str">
        <f>IF(Wedstrijden!O1435="x","L2","")</f>
        <v/>
      </c>
      <c r="BS1270" s="44" t="str">
        <f>IF(Wedstrijden!P1435="x","M1","")</f>
        <v/>
      </c>
      <c r="BT1270" s="44" t="str">
        <f>IF(Wedstrijden!Q1435="x","M2","")</f>
        <v/>
      </c>
      <c r="BU1270" s="44" t="str">
        <f>IF(Wedstrijden!R1435="x","Z1","")</f>
        <v/>
      </c>
      <c r="BV1270" s="44" t="str">
        <f>IF(Wedstrijden!S1435="x","Z2","")</f>
        <v/>
      </c>
      <c r="BW1270" s="44" t="str">
        <f>IF(COUNTA(Wedstrijden!T1435:AB1435)&lt;&gt;0,1,"")</f>
        <v/>
      </c>
      <c r="BX1270" s="44" t="str">
        <f t="shared" si="115"/>
        <v/>
      </c>
      <c r="BY1270" s="44" t="str">
        <f>IF(Wedstrijden!T1435="x","BB","")</f>
        <v/>
      </c>
      <c r="BZ1270" s="44" t="str">
        <f>IF(Wedstrijden!U1435="x","B","")</f>
        <v/>
      </c>
      <c r="CA1270" s="44" t="str">
        <f>IF(Wedstrijden!V1435="x","L1","")</f>
        <v/>
      </c>
      <c r="CB1270" s="44" t="str">
        <f>IF(Wedstrijden!W1435="x","L2","")</f>
        <v/>
      </c>
      <c r="CC1270" s="44" t="str">
        <f>IF(Wedstrijden!X1435="x","M1","")</f>
        <v/>
      </c>
      <c r="CD1270" s="44" t="str">
        <f>IF(Wedstrijden!Y1435="x","M2","")</f>
        <v/>
      </c>
      <c r="CE1270" s="44" t="str">
        <f>IF(Wedstrijden!Z1435="x","Z1","")</f>
        <v/>
      </c>
      <c r="CF1270" s="44" t="str">
        <f>IF(Wedstrijden!AA1435="x","Z2","")</f>
        <v/>
      </c>
      <c r="CG1270" s="44" t="str">
        <f>IF(Wedstrijden!AB1435="x","ZZL","")</f>
        <v/>
      </c>
      <c r="CL1270" s="44" t="str">
        <f>IF(COUNTA(Wedstrijden!AC1435:AJ1435)&lt;&gt;0,2,"")</f>
        <v/>
      </c>
      <c r="CM1270" s="44" t="str">
        <f t="shared" si="116"/>
        <v/>
      </c>
      <c r="CN1270" s="44" t="str">
        <f>IF(Wedstrijden!AC1435="x","AA","")</f>
        <v/>
      </c>
      <c r="CO1270" s="44" t="str">
        <f>IF(Wedstrijden!AD1435="x","A","")</f>
        <v/>
      </c>
      <c r="CP1270" s="44" t="str">
        <f>IF(Wedstrijden!AE1435="x","BB","")</f>
        <v/>
      </c>
      <c r="CQ1270" s="44" t="str">
        <f>IF(Wedstrijden!AF1435="x","B","")</f>
        <v/>
      </c>
      <c r="CR1270" s="44" t="str">
        <f>IF(Wedstrijden!AG1435="x","L","")</f>
        <v/>
      </c>
      <c r="CS1270" s="44" t="str">
        <f>IF(Wedstrijden!AH1435="x","M","")</f>
        <v/>
      </c>
      <c r="CT1270" s="44" t="str">
        <f>IF(Wedstrijden!AI1435="x","Z","")</f>
        <v/>
      </c>
      <c r="CU1270" s="44" t="str">
        <f>IF(Wedstrijden!AJ1435="x","ZZ","")</f>
        <v/>
      </c>
      <c r="CV1270" s="44" t="str">
        <f>IF(COUNTA(Wedstrijden!AK1435:AQ1435)&lt;&gt;0,2,"")</f>
        <v/>
      </c>
      <c r="CW1270" s="44" t="str">
        <f t="shared" si="117"/>
        <v/>
      </c>
      <c r="CX1270" s="44" t="str">
        <f>IF(Wedstrijden!AK1435="x","BB","")</f>
        <v/>
      </c>
      <c r="CY1270" s="44" t="str">
        <f>IF(Wedstrijden!AL1435="x","B","")</f>
        <v/>
      </c>
      <c r="CZ1270" s="44" t="str">
        <f>IF(Wedstrijden!AM1435="x","L","")</f>
        <v/>
      </c>
      <c r="DA1270" s="44" t="str">
        <f>IF(Wedstrijden!AN1435="x","M","")</f>
        <v/>
      </c>
      <c r="DB1270" s="44" t="str">
        <f>IF(Wedstrijden!AO1435="x","Z","")</f>
        <v/>
      </c>
      <c r="DC1270" s="44" t="str">
        <f>IF(Wedstrijden!AP1435="x","ZZ","")</f>
        <v/>
      </c>
      <c r="DD1270" s="44" t="str">
        <f>IF(Wedstrijden!AQ1435="x","1.40","")</f>
        <v/>
      </c>
      <c r="DE1270" s="44" t="str">
        <f>IF(COUNTA(Wedstrijden!AR1435:AT1435)&lt;&gt;0,6,"")</f>
        <v/>
      </c>
      <c r="DF1270" s="44" t="str">
        <f t="shared" si="118"/>
        <v/>
      </c>
      <c r="DG1270" s="44" t="str">
        <f>IF(Wedstrijden!AR1435="x","L","")</f>
        <v/>
      </c>
      <c r="DH1270" s="44" t="str">
        <f>IF(Wedstrijden!AS1435="x","M","")</f>
        <v/>
      </c>
      <c r="DI1270" s="44" t="str">
        <f>IF(Wedstrijden!AT1435="x","Z","")</f>
        <v/>
      </c>
      <c r="DJ1270" s="44" t="str">
        <f>IF(COUNTA(Wedstrijden!AU1435:AW1435)&lt;&gt;0,6,"")</f>
        <v/>
      </c>
      <c r="DK1270" s="44" t="str">
        <f t="shared" si="119"/>
        <v/>
      </c>
      <c r="DL1270" s="44" t="str">
        <f>IF(Wedstrijden!AU1435="x","L","")</f>
        <v/>
      </c>
      <c r="DM1270" s="44" t="str">
        <f>IF(Wedstrijden!AV1435="x","M","")</f>
        <v/>
      </c>
      <c r="DN1270" s="44" t="str">
        <f>IF(Wedstrijden!AW1435="x","Z","")</f>
        <v/>
      </c>
    </row>
    <row r="1271" spans="1:118" ht="15">
      <c r="A1271" s="48" t="e">
        <f>Wedstrijden!#REF!</f>
        <v>#REF!</v>
      </c>
      <c r="B1271" s="44" t="str">
        <f>IFERROR(VLOOKUP(Wedstrijden!E1436,Wedstrijdlocaties!$B$2:$E$499,2,FALSE),"")</f>
        <v/>
      </c>
      <c r="C1271" s="44" t="str">
        <f>Wedstrijden!F1436</f>
        <v/>
      </c>
      <c r="D1271" s="44" t="str">
        <f>IFERROR(VLOOKUP(Wedstrijden!G1436,Organisaties!$B$2:$C$501,2,FALSE),"")</f>
        <v/>
      </c>
      <c r="E1271" s="44" t="str">
        <f>IFERROR(VLOOKUP(Wedstrijden!G1436,Organisaties!$B$2:$F$501,5,FALSE),"")</f>
        <v/>
      </c>
      <c r="F1271" s="44" t="str">
        <f>IF(Wedstrijden!BC1436&lt;&gt;"",Wedstrijden!BC1436,"")</f>
        <v/>
      </c>
      <c r="G1271" s="44">
        <f>IF(Wedstrijden!AY1436="Indoor",1,0)</f>
        <v>0</v>
      </c>
      <c r="H1271" s="44">
        <f>Wedstrijden!AZ1436</f>
        <v>0</v>
      </c>
      <c r="I1271" s="44" t="str">
        <f>IF(Wedstrijden!AX1436="Nee",0,IF(Wedstrijden!AX1436="Ja",1,""))</f>
        <v/>
      </c>
      <c r="J1271" s="44" t="str">
        <f>IF(Wedstrijden!BA1436&lt;&gt;"",Wedstrijden!BA1436,"")</f>
        <v/>
      </c>
      <c r="W1271" s="45"/>
      <c r="AE1271" s="45"/>
      <c r="AN1271" s="45"/>
      <c r="AU1271" s="45"/>
      <c r="BA1271" s="45"/>
      <c r="BE1271" s="45"/>
      <c r="BJ1271" s="44" t="str">
        <f>IF(COUNTA(Wedstrijden!I1436:S1436)&lt;&gt;0,1,"")</f>
        <v/>
      </c>
      <c r="BK1271" s="44" t="str">
        <f t="shared" si="114"/>
        <v/>
      </c>
      <c r="BL1271" s="44" t="str">
        <f>IF(Wedstrijden!I1436="x","AA","")</f>
        <v/>
      </c>
      <c r="BM1271" s="44" t="str">
        <f>IF(Wedstrijden!J1436="x","A","")</f>
        <v/>
      </c>
      <c r="BN1271" s="44" t="str">
        <f>IF(Wedstrijden!K1436="x","B1","")</f>
        <v/>
      </c>
      <c r="BO1271" s="44" t="str">
        <f>IF(Wedstrijden!L1436="x","BB","")</f>
        <v/>
      </c>
      <c r="BP1271" s="44" t="str">
        <f>IF(Wedstrijden!M1436="x","B","")</f>
        <v/>
      </c>
      <c r="BQ1271" s="44" t="str">
        <f>IF(Wedstrijden!N1436="x","L1","")</f>
        <v/>
      </c>
      <c r="BR1271" s="44" t="str">
        <f>IF(Wedstrijden!O1436="x","L2","")</f>
        <v/>
      </c>
      <c r="BS1271" s="44" t="str">
        <f>IF(Wedstrijden!P1436="x","M1","")</f>
        <v/>
      </c>
      <c r="BT1271" s="44" t="str">
        <f>IF(Wedstrijden!Q1436="x","M2","")</f>
        <v/>
      </c>
      <c r="BU1271" s="44" t="str">
        <f>IF(Wedstrijden!R1436="x","Z1","")</f>
        <v/>
      </c>
      <c r="BV1271" s="44" t="str">
        <f>IF(Wedstrijden!S1436="x","Z2","")</f>
        <v/>
      </c>
      <c r="BW1271" s="44" t="str">
        <f>IF(COUNTA(Wedstrijden!T1436:AB1436)&lt;&gt;0,1,"")</f>
        <v/>
      </c>
      <c r="BX1271" s="44" t="str">
        <f t="shared" si="115"/>
        <v/>
      </c>
      <c r="BY1271" s="44" t="str">
        <f>IF(Wedstrijden!T1436="x","BB","")</f>
        <v/>
      </c>
      <c r="BZ1271" s="44" t="str">
        <f>IF(Wedstrijden!U1436="x","B","")</f>
        <v/>
      </c>
      <c r="CA1271" s="44" t="str">
        <f>IF(Wedstrijden!V1436="x","L1","")</f>
        <v/>
      </c>
      <c r="CB1271" s="44" t="str">
        <f>IF(Wedstrijden!W1436="x","L2","")</f>
        <v/>
      </c>
      <c r="CC1271" s="44" t="str">
        <f>IF(Wedstrijden!X1436="x","M1","")</f>
        <v/>
      </c>
      <c r="CD1271" s="44" t="str">
        <f>IF(Wedstrijden!Y1436="x","M2","")</f>
        <v/>
      </c>
      <c r="CE1271" s="44" t="str">
        <f>IF(Wedstrijden!Z1436="x","Z1","")</f>
        <v/>
      </c>
      <c r="CF1271" s="44" t="str">
        <f>IF(Wedstrijden!AA1436="x","Z2","")</f>
        <v/>
      </c>
      <c r="CG1271" s="44" t="str">
        <f>IF(Wedstrijden!AB1436="x","ZZL","")</f>
        <v/>
      </c>
      <c r="CL1271" s="44" t="str">
        <f>IF(COUNTA(Wedstrijden!AC1436:AJ1436)&lt;&gt;0,2,"")</f>
        <v/>
      </c>
      <c r="CM1271" s="44" t="str">
        <f t="shared" si="116"/>
        <v/>
      </c>
      <c r="CN1271" s="44" t="str">
        <f>IF(Wedstrijden!AC1436="x","AA","")</f>
        <v/>
      </c>
      <c r="CO1271" s="44" t="str">
        <f>IF(Wedstrijden!AD1436="x","A","")</f>
        <v/>
      </c>
      <c r="CP1271" s="44" t="str">
        <f>IF(Wedstrijden!AE1436="x","BB","")</f>
        <v/>
      </c>
      <c r="CQ1271" s="44" t="str">
        <f>IF(Wedstrijden!AF1436="x","B","")</f>
        <v/>
      </c>
      <c r="CR1271" s="44" t="str">
        <f>IF(Wedstrijden!AG1436="x","L","")</f>
        <v/>
      </c>
      <c r="CS1271" s="44" t="str">
        <f>IF(Wedstrijden!AH1436="x","M","")</f>
        <v/>
      </c>
      <c r="CT1271" s="44" t="str">
        <f>IF(Wedstrijden!AI1436="x","Z","")</f>
        <v/>
      </c>
      <c r="CU1271" s="44" t="str">
        <f>IF(Wedstrijden!AJ1436="x","ZZ","")</f>
        <v/>
      </c>
      <c r="CV1271" s="44" t="str">
        <f>IF(COUNTA(Wedstrijden!AK1436:AQ1436)&lt;&gt;0,2,"")</f>
        <v/>
      </c>
      <c r="CW1271" s="44" t="str">
        <f t="shared" si="117"/>
        <v/>
      </c>
      <c r="CX1271" s="44" t="str">
        <f>IF(Wedstrijden!AK1436="x","BB","")</f>
        <v/>
      </c>
      <c r="CY1271" s="44" t="str">
        <f>IF(Wedstrijden!AL1436="x","B","")</f>
        <v/>
      </c>
      <c r="CZ1271" s="44" t="str">
        <f>IF(Wedstrijden!AM1436="x","L","")</f>
        <v/>
      </c>
      <c r="DA1271" s="44" t="str">
        <f>IF(Wedstrijden!AN1436="x","M","")</f>
        <v/>
      </c>
      <c r="DB1271" s="44" t="str">
        <f>IF(Wedstrijden!AO1436="x","Z","")</f>
        <v/>
      </c>
      <c r="DC1271" s="44" t="str">
        <f>IF(Wedstrijden!AP1436="x","ZZ","")</f>
        <v/>
      </c>
      <c r="DD1271" s="44" t="str">
        <f>IF(Wedstrijden!AQ1436="x","1.40","")</f>
        <v/>
      </c>
      <c r="DE1271" s="44" t="str">
        <f>IF(COUNTA(Wedstrijden!AR1436:AT1436)&lt;&gt;0,6,"")</f>
        <v/>
      </c>
      <c r="DF1271" s="44" t="str">
        <f t="shared" si="118"/>
        <v/>
      </c>
      <c r="DG1271" s="44" t="str">
        <f>IF(Wedstrijden!AR1436="x","L","")</f>
        <v/>
      </c>
      <c r="DH1271" s="44" t="str">
        <f>IF(Wedstrijden!AS1436="x","M","")</f>
        <v/>
      </c>
      <c r="DI1271" s="44" t="str">
        <f>IF(Wedstrijden!AT1436="x","Z","")</f>
        <v/>
      </c>
      <c r="DJ1271" s="44" t="str">
        <f>IF(COUNTA(Wedstrijden!AU1436:AW1436)&lt;&gt;0,6,"")</f>
        <v/>
      </c>
      <c r="DK1271" s="44" t="str">
        <f t="shared" si="119"/>
        <v/>
      </c>
      <c r="DL1271" s="44" t="str">
        <f>IF(Wedstrijden!AU1436="x","L","")</f>
        <v/>
      </c>
      <c r="DM1271" s="44" t="str">
        <f>IF(Wedstrijden!AV1436="x","M","")</f>
        <v/>
      </c>
      <c r="DN1271" s="44" t="str">
        <f>IF(Wedstrijden!AW1436="x","Z","")</f>
        <v/>
      </c>
    </row>
    <row r="1272" spans="1:118" ht="15">
      <c r="A1272" s="48" t="e">
        <f>Wedstrijden!#REF!</f>
        <v>#REF!</v>
      </c>
      <c r="B1272" s="44" t="str">
        <f>IFERROR(VLOOKUP(Wedstrijden!E1437,Wedstrijdlocaties!$B$2:$E$499,2,FALSE),"")</f>
        <v/>
      </c>
      <c r="C1272" s="44" t="str">
        <f>Wedstrijden!F1437</f>
        <v/>
      </c>
      <c r="D1272" s="44" t="str">
        <f>IFERROR(VLOOKUP(Wedstrijden!G1437,Organisaties!$B$2:$C$501,2,FALSE),"")</f>
        <v/>
      </c>
      <c r="E1272" s="44" t="str">
        <f>IFERROR(VLOOKUP(Wedstrijden!G1437,Organisaties!$B$2:$F$501,5,FALSE),"")</f>
        <v/>
      </c>
      <c r="F1272" s="44" t="str">
        <f>IF(Wedstrijden!BC1437&lt;&gt;"",Wedstrijden!BC1437,"")</f>
        <v/>
      </c>
      <c r="G1272" s="44">
        <f>IF(Wedstrijden!AY1437="Indoor",1,0)</f>
        <v>0</v>
      </c>
      <c r="H1272" s="44">
        <f>Wedstrijden!AZ1437</f>
        <v>0</v>
      </c>
      <c r="I1272" s="44" t="str">
        <f>IF(Wedstrijden!AX1437="Nee",0,IF(Wedstrijden!AX1437="Ja",1,""))</f>
        <v/>
      </c>
      <c r="J1272" s="44" t="str">
        <f>IF(Wedstrijden!BA1437&lt;&gt;"",Wedstrijden!BA1437,"")</f>
        <v/>
      </c>
      <c r="W1272" s="45"/>
      <c r="AE1272" s="45"/>
      <c r="AN1272" s="45"/>
      <c r="AU1272" s="45"/>
      <c r="BA1272" s="45"/>
      <c r="BE1272" s="45"/>
      <c r="BJ1272" s="44" t="str">
        <f>IF(COUNTA(Wedstrijden!I1437:S1437)&lt;&gt;0,1,"")</f>
        <v/>
      </c>
      <c r="BK1272" s="44" t="str">
        <f t="shared" si="114"/>
        <v/>
      </c>
      <c r="BL1272" s="44" t="str">
        <f>IF(Wedstrijden!I1437="x","AA","")</f>
        <v/>
      </c>
      <c r="BM1272" s="44" t="str">
        <f>IF(Wedstrijden!J1437="x","A","")</f>
        <v/>
      </c>
      <c r="BN1272" s="44" t="str">
        <f>IF(Wedstrijden!K1437="x","B1","")</f>
        <v/>
      </c>
      <c r="BO1272" s="44" t="str">
        <f>IF(Wedstrijden!L1437="x","BB","")</f>
        <v/>
      </c>
      <c r="BP1272" s="44" t="str">
        <f>IF(Wedstrijden!M1437="x","B","")</f>
        <v/>
      </c>
      <c r="BQ1272" s="44" t="str">
        <f>IF(Wedstrijden!N1437="x","L1","")</f>
        <v/>
      </c>
      <c r="BR1272" s="44" t="str">
        <f>IF(Wedstrijden!O1437="x","L2","")</f>
        <v/>
      </c>
      <c r="BS1272" s="44" t="str">
        <f>IF(Wedstrijden!P1437="x","M1","")</f>
        <v/>
      </c>
      <c r="BT1272" s="44" t="str">
        <f>IF(Wedstrijden!Q1437="x","M2","")</f>
        <v/>
      </c>
      <c r="BU1272" s="44" t="str">
        <f>IF(Wedstrijden!R1437="x","Z1","")</f>
        <v/>
      </c>
      <c r="BV1272" s="44" t="str">
        <f>IF(Wedstrijden!S1437="x","Z2","")</f>
        <v/>
      </c>
      <c r="BW1272" s="44" t="str">
        <f>IF(COUNTA(Wedstrijden!T1437:AB1437)&lt;&gt;0,1,"")</f>
        <v/>
      </c>
      <c r="BX1272" s="44" t="str">
        <f t="shared" si="115"/>
        <v/>
      </c>
      <c r="BY1272" s="44" t="str">
        <f>IF(Wedstrijden!T1437="x","BB","")</f>
        <v/>
      </c>
      <c r="BZ1272" s="44" t="str">
        <f>IF(Wedstrijden!U1437="x","B","")</f>
        <v/>
      </c>
      <c r="CA1272" s="44" t="str">
        <f>IF(Wedstrijden!V1437="x","L1","")</f>
        <v/>
      </c>
      <c r="CB1272" s="44" t="str">
        <f>IF(Wedstrijden!W1437="x","L2","")</f>
        <v/>
      </c>
      <c r="CC1272" s="44" t="str">
        <f>IF(Wedstrijden!X1437="x","M1","")</f>
        <v/>
      </c>
      <c r="CD1272" s="44" t="str">
        <f>IF(Wedstrijden!Y1437="x","M2","")</f>
        <v/>
      </c>
      <c r="CE1272" s="44" t="str">
        <f>IF(Wedstrijden!Z1437="x","Z1","")</f>
        <v/>
      </c>
      <c r="CF1272" s="44" t="str">
        <f>IF(Wedstrijden!AA1437="x","Z2","")</f>
        <v/>
      </c>
      <c r="CG1272" s="44" t="str">
        <f>IF(Wedstrijden!AB1437="x","ZZL","")</f>
        <v/>
      </c>
      <c r="CL1272" s="44" t="str">
        <f>IF(COUNTA(Wedstrijden!AC1437:AJ1437)&lt;&gt;0,2,"")</f>
        <v/>
      </c>
      <c r="CM1272" s="44" t="str">
        <f t="shared" si="116"/>
        <v/>
      </c>
      <c r="CN1272" s="44" t="str">
        <f>IF(Wedstrijden!AC1437="x","AA","")</f>
        <v/>
      </c>
      <c r="CO1272" s="44" t="str">
        <f>IF(Wedstrijden!AD1437="x","A","")</f>
        <v/>
      </c>
      <c r="CP1272" s="44" t="str">
        <f>IF(Wedstrijden!AE1437="x","BB","")</f>
        <v/>
      </c>
      <c r="CQ1272" s="44" t="str">
        <f>IF(Wedstrijden!AF1437="x","B","")</f>
        <v/>
      </c>
      <c r="CR1272" s="44" t="str">
        <f>IF(Wedstrijden!AG1437="x","L","")</f>
        <v/>
      </c>
      <c r="CS1272" s="44" t="str">
        <f>IF(Wedstrijden!AH1437="x","M","")</f>
        <v/>
      </c>
      <c r="CT1272" s="44" t="str">
        <f>IF(Wedstrijden!AI1437="x","Z","")</f>
        <v/>
      </c>
      <c r="CU1272" s="44" t="str">
        <f>IF(Wedstrijden!AJ1437="x","ZZ","")</f>
        <v/>
      </c>
      <c r="CV1272" s="44" t="str">
        <f>IF(COUNTA(Wedstrijden!AK1437:AQ1437)&lt;&gt;0,2,"")</f>
        <v/>
      </c>
      <c r="CW1272" s="44" t="str">
        <f t="shared" si="117"/>
        <v/>
      </c>
      <c r="CX1272" s="44" t="str">
        <f>IF(Wedstrijden!AK1437="x","BB","")</f>
        <v/>
      </c>
      <c r="CY1272" s="44" t="str">
        <f>IF(Wedstrijden!AL1437="x","B","")</f>
        <v/>
      </c>
      <c r="CZ1272" s="44" t="str">
        <f>IF(Wedstrijden!AM1437="x","L","")</f>
        <v/>
      </c>
      <c r="DA1272" s="44" t="str">
        <f>IF(Wedstrijden!AN1437="x","M","")</f>
        <v/>
      </c>
      <c r="DB1272" s="44" t="str">
        <f>IF(Wedstrijden!AO1437="x","Z","")</f>
        <v/>
      </c>
      <c r="DC1272" s="44" t="str">
        <f>IF(Wedstrijden!AP1437="x","ZZ","")</f>
        <v/>
      </c>
      <c r="DD1272" s="44" t="str">
        <f>IF(Wedstrijden!AQ1437="x","1.40","")</f>
        <v/>
      </c>
      <c r="DE1272" s="44" t="str">
        <f>IF(COUNTA(Wedstrijden!AR1437:AT1437)&lt;&gt;0,6,"")</f>
        <v/>
      </c>
      <c r="DF1272" s="44" t="str">
        <f t="shared" si="118"/>
        <v/>
      </c>
      <c r="DG1272" s="44" t="str">
        <f>IF(Wedstrijden!AR1437="x","L","")</f>
        <v/>
      </c>
      <c r="DH1272" s="44" t="str">
        <f>IF(Wedstrijden!AS1437="x","M","")</f>
        <v/>
      </c>
      <c r="DI1272" s="44" t="str">
        <f>IF(Wedstrijden!AT1437="x","Z","")</f>
        <v/>
      </c>
      <c r="DJ1272" s="44" t="str">
        <f>IF(COUNTA(Wedstrijden!AU1437:AW1437)&lt;&gt;0,6,"")</f>
        <v/>
      </c>
      <c r="DK1272" s="44" t="str">
        <f t="shared" si="119"/>
        <v/>
      </c>
      <c r="DL1272" s="44" t="str">
        <f>IF(Wedstrijden!AU1437="x","L","")</f>
        <v/>
      </c>
      <c r="DM1272" s="44" t="str">
        <f>IF(Wedstrijden!AV1437="x","M","")</f>
        <v/>
      </c>
      <c r="DN1272" s="44" t="str">
        <f>IF(Wedstrijden!AW1437="x","Z","")</f>
        <v/>
      </c>
    </row>
    <row r="1273" spans="1:118" ht="15">
      <c r="A1273" s="48" t="e">
        <f>Wedstrijden!#REF!</f>
        <v>#REF!</v>
      </c>
      <c r="B1273" s="44" t="str">
        <f>IFERROR(VLOOKUP(Wedstrijden!E1438,Wedstrijdlocaties!$B$2:$E$499,2,FALSE),"")</f>
        <v/>
      </c>
      <c r="C1273" s="44" t="str">
        <f>Wedstrijden!F1438</f>
        <v/>
      </c>
      <c r="D1273" s="44" t="str">
        <f>IFERROR(VLOOKUP(Wedstrijden!G1438,Organisaties!$B$2:$C$501,2,FALSE),"")</f>
        <v/>
      </c>
      <c r="E1273" s="44" t="str">
        <f>IFERROR(VLOOKUP(Wedstrijden!G1438,Organisaties!$B$2:$F$501,5,FALSE),"")</f>
        <v/>
      </c>
      <c r="F1273" s="44" t="str">
        <f>IF(Wedstrijden!BC1438&lt;&gt;"",Wedstrijden!BC1438,"")</f>
        <v/>
      </c>
      <c r="G1273" s="44">
        <f>IF(Wedstrijden!AY1438="Indoor",1,0)</f>
        <v>0</v>
      </c>
      <c r="H1273" s="44">
        <f>Wedstrijden!AZ1438</f>
        <v>0</v>
      </c>
      <c r="I1273" s="44" t="str">
        <f>IF(Wedstrijden!AX1438="Nee",0,IF(Wedstrijden!AX1438="Ja",1,""))</f>
        <v/>
      </c>
      <c r="J1273" s="44" t="str">
        <f>IF(Wedstrijden!BA1438&lt;&gt;"",Wedstrijden!BA1438,"")</f>
        <v/>
      </c>
      <c r="W1273" s="45"/>
      <c r="AE1273" s="45"/>
      <c r="AN1273" s="45"/>
      <c r="AU1273" s="45"/>
      <c r="BA1273" s="45"/>
      <c r="BE1273" s="45"/>
      <c r="BJ1273" s="44" t="str">
        <f>IF(COUNTA(Wedstrijden!I1438:S1438)&lt;&gt;0,1,"")</f>
        <v/>
      </c>
      <c r="BK1273" s="44" t="str">
        <f t="shared" si="114"/>
        <v/>
      </c>
      <c r="BL1273" s="44" t="str">
        <f>IF(Wedstrijden!I1438="x","AA","")</f>
        <v/>
      </c>
      <c r="BM1273" s="44" t="str">
        <f>IF(Wedstrijden!J1438="x","A","")</f>
        <v/>
      </c>
      <c r="BN1273" s="44" t="str">
        <f>IF(Wedstrijden!K1438="x","B1","")</f>
        <v/>
      </c>
      <c r="BO1273" s="44" t="str">
        <f>IF(Wedstrijden!L1438="x","BB","")</f>
        <v/>
      </c>
      <c r="BP1273" s="44" t="str">
        <f>IF(Wedstrijden!M1438="x","B","")</f>
        <v/>
      </c>
      <c r="BQ1273" s="44" t="str">
        <f>IF(Wedstrijden!N1438="x","L1","")</f>
        <v/>
      </c>
      <c r="BR1273" s="44" t="str">
        <f>IF(Wedstrijden!O1438="x","L2","")</f>
        <v/>
      </c>
      <c r="BS1273" s="44" t="str">
        <f>IF(Wedstrijden!P1438="x","M1","")</f>
        <v/>
      </c>
      <c r="BT1273" s="44" t="str">
        <f>IF(Wedstrijden!Q1438="x","M2","")</f>
        <v/>
      </c>
      <c r="BU1273" s="44" t="str">
        <f>IF(Wedstrijden!R1438="x","Z1","")</f>
        <v/>
      </c>
      <c r="BV1273" s="44" t="str">
        <f>IF(Wedstrijden!S1438="x","Z2","")</f>
        <v/>
      </c>
      <c r="BW1273" s="44" t="str">
        <f>IF(COUNTA(Wedstrijden!T1438:AB1438)&lt;&gt;0,1,"")</f>
        <v/>
      </c>
      <c r="BX1273" s="44" t="str">
        <f t="shared" si="115"/>
        <v/>
      </c>
      <c r="BY1273" s="44" t="str">
        <f>IF(Wedstrijden!T1438="x","BB","")</f>
        <v/>
      </c>
      <c r="BZ1273" s="44" t="str">
        <f>IF(Wedstrijden!U1438="x","B","")</f>
        <v/>
      </c>
      <c r="CA1273" s="44" t="str">
        <f>IF(Wedstrijden!V1438="x","L1","")</f>
        <v/>
      </c>
      <c r="CB1273" s="44" t="str">
        <f>IF(Wedstrijden!W1438="x","L2","")</f>
        <v/>
      </c>
      <c r="CC1273" s="44" t="str">
        <f>IF(Wedstrijden!X1438="x","M1","")</f>
        <v/>
      </c>
      <c r="CD1273" s="44" t="str">
        <f>IF(Wedstrijden!Y1438="x","M2","")</f>
        <v/>
      </c>
      <c r="CE1273" s="44" t="str">
        <f>IF(Wedstrijden!Z1438="x","Z1","")</f>
        <v/>
      </c>
      <c r="CF1273" s="44" t="str">
        <f>IF(Wedstrijden!AA1438="x","Z2","")</f>
        <v/>
      </c>
      <c r="CG1273" s="44" t="str">
        <f>IF(Wedstrijden!AB1438="x","ZZL","")</f>
        <v/>
      </c>
      <c r="CL1273" s="44" t="str">
        <f>IF(COUNTA(Wedstrijden!AC1438:AJ1438)&lt;&gt;0,2,"")</f>
        <v/>
      </c>
      <c r="CM1273" s="44" t="str">
        <f t="shared" si="116"/>
        <v/>
      </c>
      <c r="CN1273" s="44" t="str">
        <f>IF(Wedstrijden!AC1438="x","AA","")</f>
        <v/>
      </c>
      <c r="CO1273" s="44" t="str">
        <f>IF(Wedstrijden!AD1438="x","A","")</f>
        <v/>
      </c>
      <c r="CP1273" s="44" t="str">
        <f>IF(Wedstrijden!AE1438="x","BB","")</f>
        <v/>
      </c>
      <c r="CQ1273" s="44" t="str">
        <f>IF(Wedstrijden!AF1438="x","B","")</f>
        <v/>
      </c>
      <c r="CR1273" s="44" t="str">
        <f>IF(Wedstrijden!AG1438="x","L","")</f>
        <v/>
      </c>
      <c r="CS1273" s="44" t="str">
        <f>IF(Wedstrijden!AH1438="x","M","")</f>
        <v/>
      </c>
      <c r="CT1273" s="44" t="str">
        <f>IF(Wedstrijden!AI1438="x","Z","")</f>
        <v/>
      </c>
      <c r="CU1273" s="44" t="str">
        <f>IF(Wedstrijden!AJ1438="x","ZZ","")</f>
        <v/>
      </c>
      <c r="CV1273" s="44" t="str">
        <f>IF(COUNTA(Wedstrijden!AK1438:AQ1438)&lt;&gt;0,2,"")</f>
        <v/>
      </c>
      <c r="CW1273" s="44" t="str">
        <f t="shared" si="117"/>
        <v/>
      </c>
      <c r="CX1273" s="44" t="str">
        <f>IF(Wedstrijden!AK1438="x","BB","")</f>
        <v/>
      </c>
      <c r="CY1273" s="44" t="str">
        <f>IF(Wedstrijden!AL1438="x","B","")</f>
        <v/>
      </c>
      <c r="CZ1273" s="44" t="str">
        <f>IF(Wedstrijden!AM1438="x","L","")</f>
        <v/>
      </c>
      <c r="DA1273" s="44" t="str">
        <f>IF(Wedstrijden!AN1438="x","M","")</f>
        <v/>
      </c>
      <c r="DB1273" s="44" t="str">
        <f>IF(Wedstrijden!AO1438="x","Z","")</f>
        <v/>
      </c>
      <c r="DC1273" s="44" t="str">
        <f>IF(Wedstrijden!AP1438="x","ZZ","")</f>
        <v/>
      </c>
      <c r="DD1273" s="44" t="str">
        <f>IF(Wedstrijden!AQ1438="x","1.40","")</f>
        <v/>
      </c>
      <c r="DE1273" s="44" t="str">
        <f>IF(COUNTA(Wedstrijden!AR1438:AT1438)&lt;&gt;0,6,"")</f>
        <v/>
      </c>
      <c r="DF1273" s="44" t="str">
        <f t="shared" si="118"/>
        <v/>
      </c>
      <c r="DG1273" s="44" t="str">
        <f>IF(Wedstrijden!AR1438="x","L","")</f>
        <v/>
      </c>
      <c r="DH1273" s="44" t="str">
        <f>IF(Wedstrijden!AS1438="x","M","")</f>
        <v/>
      </c>
      <c r="DI1273" s="44" t="str">
        <f>IF(Wedstrijden!AT1438="x","Z","")</f>
        <v/>
      </c>
      <c r="DJ1273" s="44" t="str">
        <f>IF(COUNTA(Wedstrijden!AU1438:AW1438)&lt;&gt;0,6,"")</f>
        <v/>
      </c>
      <c r="DK1273" s="44" t="str">
        <f t="shared" si="119"/>
        <v/>
      </c>
      <c r="DL1273" s="44" t="str">
        <f>IF(Wedstrijden!AU1438="x","L","")</f>
        <v/>
      </c>
      <c r="DM1273" s="44" t="str">
        <f>IF(Wedstrijden!AV1438="x","M","")</f>
        <v/>
      </c>
      <c r="DN1273" s="44" t="str">
        <f>IF(Wedstrijden!AW1438="x","Z","")</f>
        <v/>
      </c>
    </row>
    <row r="1274" spans="1:118" ht="15">
      <c r="A1274" s="48" t="e">
        <f>Wedstrijden!#REF!</f>
        <v>#REF!</v>
      </c>
      <c r="B1274" s="44" t="str">
        <f>IFERROR(VLOOKUP(Wedstrijden!E1439,Wedstrijdlocaties!$B$2:$E$499,2,FALSE),"")</f>
        <v/>
      </c>
      <c r="C1274" s="44" t="str">
        <f>Wedstrijden!F1439</f>
        <v/>
      </c>
      <c r="D1274" s="44" t="str">
        <f>IFERROR(VLOOKUP(Wedstrijden!G1439,Organisaties!$B$2:$C$501,2,FALSE),"")</f>
        <v/>
      </c>
      <c r="E1274" s="44" t="str">
        <f>IFERROR(VLOOKUP(Wedstrijden!G1439,Organisaties!$B$2:$F$501,5,FALSE),"")</f>
        <v/>
      </c>
      <c r="F1274" s="44" t="str">
        <f>IF(Wedstrijden!BC1439&lt;&gt;"",Wedstrijden!BC1439,"")</f>
        <v/>
      </c>
      <c r="G1274" s="44">
        <f>IF(Wedstrijden!AY1439="Indoor",1,0)</f>
        <v>0</v>
      </c>
      <c r="H1274" s="44">
        <f>Wedstrijden!AZ1439</f>
        <v>0</v>
      </c>
      <c r="I1274" s="44" t="str">
        <f>IF(Wedstrijden!AX1439="Nee",0,IF(Wedstrijden!AX1439="Ja",1,""))</f>
        <v/>
      </c>
      <c r="J1274" s="44" t="str">
        <f>IF(Wedstrijden!BA1439&lt;&gt;"",Wedstrijden!BA1439,"")</f>
        <v/>
      </c>
      <c r="W1274" s="45"/>
      <c r="AE1274" s="45"/>
      <c r="AN1274" s="45"/>
      <c r="AU1274" s="45"/>
      <c r="BA1274" s="45"/>
      <c r="BE1274" s="45"/>
      <c r="BJ1274" s="44" t="str">
        <f>IF(COUNTA(Wedstrijden!I1439:S1439)&lt;&gt;0,1,"")</f>
        <v/>
      </c>
      <c r="BK1274" s="44" t="str">
        <f t="shared" si="114"/>
        <v/>
      </c>
      <c r="BL1274" s="44" t="str">
        <f>IF(Wedstrijden!I1439="x","AA","")</f>
        <v/>
      </c>
      <c r="BM1274" s="44" t="str">
        <f>IF(Wedstrijden!J1439="x","A","")</f>
        <v/>
      </c>
      <c r="BN1274" s="44" t="str">
        <f>IF(Wedstrijden!K1439="x","B1","")</f>
        <v/>
      </c>
      <c r="BO1274" s="44" t="str">
        <f>IF(Wedstrijden!L1439="x","BB","")</f>
        <v/>
      </c>
      <c r="BP1274" s="44" t="str">
        <f>IF(Wedstrijden!M1439="x","B","")</f>
        <v/>
      </c>
      <c r="BQ1274" s="44" t="str">
        <f>IF(Wedstrijden!N1439="x","L1","")</f>
        <v/>
      </c>
      <c r="BR1274" s="44" t="str">
        <f>IF(Wedstrijden!O1439="x","L2","")</f>
        <v/>
      </c>
      <c r="BS1274" s="44" t="str">
        <f>IF(Wedstrijden!P1439="x","M1","")</f>
        <v/>
      </c>
      <c r="BT1274" s="44" t="str">
        <f>IF(Wedstrijden!Q1439="x","M2","")</f>
        <v/>
      </c>
      <c r="BU1274" s="44" t="str">
        <f>IF(Wedstrijden!R1439="x","Z1","")</f>
        <v/>
      </c>
      <c r="BV1274" s="44" t="str">
        <f>IF(Wedstrijden!S1439="x","Z2","")</f>
        <v/>
      </c>
      <c r="BW1274" s="44" t="str">
        <f>IF(COUNTA(Wedstrijden!T1439:AB1439)&lt;&gt;0,1,"")</f>
        <v/>
      </c>
      <c r="BX1274" s="44" t="str">
        <f t="shared" si="115"/>
        <v/>
      </c>
      <c r="BY1274" s="44" t="str">
        <f>IF(Wedstrijden!T1439="x","BB","")</f>
        <v/>
      </c>
      <c r="BZ1274" s="44" t="str">
        <f>IF(Wedstrijden!U1439="x","B","")</f>
        <v/>
      </c>
      <c r="CA1274" s="44" t="str">
        <f>IF(Wedstrijden!V1439="x","L1","")</f>
        <v/>
      </c>
      <c r="CB1274" s="44" t="str">
        <f>IF(Wedstrijden!W1439="x","L2","")</f>
        <v/>
      </c>
      <c r="CC1274" s="44" t="str">
        <f>IF(Wedstrijden!X1439="x","M1","")</f>
        <v/>
      </c>
      <c r="CD1274" s="44" t="str">
        <f>IF(Wedstrijden!Y1439="x","M2","")</f>
        <v/>
      </c>
      <c r="CE1274" s="44" t="str">
        <f>IF(Wedstrijden!Z1439="x","Z1","")</f>
        <v/>
      </c>
      <c r="CF1274" s="44" t="str">
        <f>IF(Wedstrijden!AA1439="x","Z2","")</f>
        <v/>
      </c>
      <c r="CG1274" s="44" t="str">
        <f>IF(Wedstrijden!AB1439="x","ZZL","")</f>
        <v/>
      </c>
      <c r="CL1274" s="44" t="str">
        <f>IF(COUNTA(Wedstrijden!AC1439:AJ1439)&lt;&gt;0,2,"")</f>
        <v/>
      </c>
      <c r="CM1274" s="44" t="str">
        <f t="shared" si="116"/>
        <v/>
      </c>
      <c r="CN1274" s="44" t="str">
        <f>IF(Wedstrijden!AC1439="x","AA","")</f>
        <v/>
      </c>
      <c r="CO1274" s="44" t="str">
        <f>IF(Wedstrijden!AD1439="x","A","")</f>
        <v/>
      </c>
      <c r="CP1274" s="44" t="str">
        <f>IF(Wedstrijden!AE1439="x","BB","")</f>
        <v/>
      </c>
      <c r="CQ1274" s="44" t="str">
        <f>IF(Wedstrijden!AF1439="x","B","")</f>
        <v/>
      </c>
      <c r="CR1274" s="44" t="str">
        <f>IF(Wedstrijden!AG1439="x","L","")</f>
        <v/>
      </c>
      <c r="CS1274" s="44" t="str">
        <f>IF(Wedstrijden!AH1439="x","M","")</f>
        <v/>
      </c>
      <c r="CT1274" s="44" t="str">
        <f>IF(Wedstrijden!AI1439="x","Z","")</f>
        <v/>
      </c>
      <c r="CU1274" s="44" t="str">
        <f>IF(Wedstrijden!AJ1439="x","ZZ","")</f>
        <v/>
      </c>
      <c r="CV1274" s="44" t="str">
        <f>IF(COUNTA(Wedstrijden!AK1439:AQ1439)&lt;&gt;0,2,"")</f>
        <v/>
      </c>
      <c r="CW1274" s="44" t="str">
        <f t="shared" si="117"/>
        <v/>
      </c>
      <c r="CX1274" s="44" t="str">
        <f>IF(Wedstrijden!AK1439="x","BB","")</f>
        <v/>
      </c>
      <c r="CY1274" s="44" t="str">
        <f>IF(Wedstrijden!AL1439="x","B","")</f>
        <v/>
      </c>
      <c r="CZ1274" s="44" t="str">
        <f>IF(Wedstrijden!AM1439="x","L","")</f>
        <v/>
      </c>
      <c r="DA1274" s="44" t="str">
        <f>IF(Wedstrijden!AN1439="x","M","")</f>
        <v/>
      </c>
      <c r="DB1274" s="44" t="str">
        <f>IF(Wedstrijden!AO1439="x","Z","")</f>
        <v/>
      </c>
      <c r="DC1274" s="44" t="str">
        <f>IF(Wedstrijden!AP1439="x","ZZ","")</f>
        <v/>
      </c>
      <c r="DD1274" s="44" t="str">
        <f>IF(Wedstrijden!AQ1439="x","1.40","")</f>
        <v/>
      </c>
      <c r="DE1274" s="44" t="str">
        <f>IF(COUNTA(Wedstrijden!AR1439:AT1439)&lt;&gt;0,6,"")</f>
        <v/>
      </c>
      <c r="DF1274" s="44" t="str">
        <f t="shared" si="118"/>
        <v/>
      </c>
      <c r="DG1274" s="44" t="str">
        <f>IF(Wedstrijden!AR1439="x","L","")</f>
        <v/>
      </c>
      <c r="DH1274" s="44" t="str">
        <f>IF(Wedstrijden!AS1439="x","M","")</f>
        <v/>
      </c>
      <c r="DI1274" s="44" t="str">
        <f>IF(Wedstrijden!AT1439="x","Z","")</f>
        <v/>
      </c>
      <c r="DJ1274" s="44" t="str">
        <f>IF(COUNTA(Wedstrijden!AU1439:AW1439)&lt;&gt;0,6,"")</f>
        <v/>
      </c>
      <c r="DK1274" s="44" t="str">
        <f t="shared" si="119"/>
        <v/>
      </c>
      <c r="DL1274" s="44" t="str">
        <f>IF(Wedstrijden!AU1439="x","L","")</f>
        <v/>
      </c>
      <c r="DM1274" s="44" t="str">
        <f>IF(Wedstrijden!AV1439="x","M","")</f>
        <v/>
      </c>
      <c r="DN1274" s="44" t="str">
        <f>IF(Wedstrijden!AW1439="x","Z","")</f>
        <v/>
      </c>
    </row>
    <row r="1275" spans="1:118" ht="15">
      <c r="A1275" s="48" t="e">
        <f>Wedstrijden!#REF!</f>
        <v>#REF!</v>
      </c>
      <c r="B1275" s="44" t="str">
        <f>IFERROR(VLOOKUP(Wedstrijden!E1440,Wedstrijdlocaties!$B$2:$E$499,2,FALSE),"")</f>
        <v/>
      </c>
      <c r="C1275" s="44" t="str">
        <f>Wedstrijden!F1440</f>
        <v/>
      </c>
      <c r="D1275" s="44" t="str">
        <f>IFERROR(VLOOKUP(Wedstrijden!G1440,Organisaties!$B$2:$C$501,2,FALSE),"")</f>
        <v/>
      </c>
      <c r="E1275" s="44" t="str">
        <f>IFERROR(VLOOKUP(Wedstrijden!G1440,Organisaties!$B$2:$F$501,5,FALSE),"")</f>
        <v/>
      </c>
      <c r="F1275" s="44" t="str">
        <f>IF(Wedstrijden!BC1440&lt;&gt;"",Wedstrijden!BC1440,"")</f>
        <v/>
      </c>
      <c r="G1275" s="44">
        <f>IF(Wedstrijden!AY1440="Indoor",1,0)</f>
        <v>0</v>
      </c>
      <c r="H1275" s="44">
        <f>Wedstrijden!AZ1440</f>
        <v>0</v>
      </c>
      <c r="I1275" s="44" t="str">
        <f>IF(Wedstrijden!AX1440="Nee",0,IF(Wedstrijden!AX1440="Ja",1,""))</f>
        <v/>
      </c>
      <c r="J1275" s="44" t="str">
        <f>IF(Wedstrijden!BA1440&lt;&gt;"",Wedstrijden!BA1440,"")</f>
        <v/>
      </c>
      <c r="W1275" s="45"/>
      <c r="AE1275" s="45"/>
      <c r="AN1275" s="45"/>
      <c r="AU1275" s="45"/>
      <c r="BA1275" s="45"/>
      <c r="BE1275" s="45"/>
      <c r="BJ1275" s="44" t="str">
        <f>IF(COUNTA(Wedstrijden!I1440:S1440)&lt;&gt;0,1,"")</f>
        <v/>
      </c>
      <c r="BK1275" s="44" t="str">
        <f t="shared" si="114"/>
        <v/>
      </c>
      <c r="BL1275" s="44" t="str">
        <f>IF(Wedstrijden!I1440="x","AA","")</f>
        <v/>
      </c>
      <c r="BM1275" s="44" t="str">
        <f>IF(Wedstrijden!J1440="x","A","")</f>
        <v/>
      </c>
      <c r="BN1275" s="44" t="str">
        <f>IF(Wedstrijden!K1440="x","B1","")</f>
        <v/>
      </c>
      <c r="BO1275" s="44" t="str">
        <f>IF(Wedstrijden!L1440="x","BB","")</f>
        <v/>
      </c>
      <c r="BP1275" s="44" t="str">
        <f>IF(Wedstrijden!M1440="x","B","")</f>
        <v/>
      </c>
      <c r="BQ1275" s="44" t="str">
        <f>IF(Wedstrijden!N1440="x","L1","")</f>
        <v/>
      </c>
      <c r="BR1275" s="44" t="str">
        <f>IF(Wedstrijden!O1440="x","L2","")</f>
        <v/>
      </c>
      <c r="BS1275" s="44" t="str">
        <f>IF(Wedstrijden!P1440="x","M1","")</f>
        <v/>
      </c>
      <c r="BT1275" s="44" t="str">
        <f>IF(Wedstrijden!Q1440="x","M2","")</f>
        <v/>
      </c>
      <c r="BU1275" s="44" t="str">
        <f>IF(Wedstrijden!R1440="x","Z1","")</f>
        <v/>
      </c>
      <c r="BV1275" s="44" t="str">
        <f>IF(Wedstrijden!S1440="x","Z2","")</f>
        <v/>
      </c>
      <c r="BW1275" s="44" t="str">
        <f>IF(COUNTA(Wedstrijden!T1440:AB1440)&lt;&gt;0,1,"")</f>
        <v/>
      </c>
      <c r="BX1275" s="44" t="str">
        <f t="shared" si="115"/>
        <v/>
      </c>
      <c r="BY1275" s="44" t="str">
        <f>IF(Wedstrijden!T1440="x","BB","")</f>
        <v/>
      </c>
      <c r="BZ1275" s="44" t="str">
        <f>IF(Wedstrijden!U1440="x","B","")</f>
        <v/>
      </c>
      <c r="CA1275" s="44" t="str">
        <f>IF(Wedstrijden!V1440="x","L1","")</f>
        <v/>
      </c>
      <c r="CB1275" s="44" t="str">
        <f>IF(Wedstrijden!W1440="x","L2","")</f>
        <v/>
      </c>
      <c r="CC1275" s="44" t="str">
        <f>IF(Wedstrijden!X1440="x","M1","")</f>
        <v/>
      </c>
      <c r="CD1275" s="44" t="str">
        <f>IF(Wedstrijden!Y1440="x","M2","")</f>
        <v/>
      </c>
      <c r="CE1275" s="44" t="str">
        <f>IF(Wedstrijden!Z1440="x","Z1","")</f>
        <v/>
      </c>
      <c r="CF1275" s="44" t="str">
        <f>IF(Wedstrijden!AA1440="x","Z2","")</f>
        <v/>
      </c>
      <c r="CG1275" s="44" t="str">
        <f>IF(Wedstrijden!AB1440="x","ZZL","")</f>
        <v/>
      </c>
      <c r="CL1275" s="44" t="str">
        <f>IF(COUNTA(Wedstrijden!AC1440:AJ1440)&lt;&gt;0,2,"")</f>
        <v/>
      </c>
      <c r="CM1275" s="44" t="str">
        <f t="shared" si="116"/>
        <v/>
      </c>
      <c r="CN1275" s="44" t="str">
        <f>IF(Wedstrijden!AC1440="x","AA","")</f>
        <v/>
      </c>
      <c r="CO1275" s="44" t="str">
        <f>IF(Wedstrijden!AD1440="x","A","")</f>
        <v/>
      </c>
      <c r="CP1275" s="44" t="str">
        <f>IF(Wedstrijden!AE1440="x","BB","")</f>
        <v/>
      </c>
      <c r="CQ1275" s="44" t="str">
        <f>IF(Wedstrijden!AF1440="x","B","")</f>
        <v/>
      </c>
      <c r="CR1275" s="44" t="str">
        <f>IF(Wedstrijden!AG1440="x","L","")</f>
        <v/>
      </c>
      <c r="CS1275" s="44" t="str">
        <f>IF(Wedstrijden!AH1440="x","M","")</f>
        <v/>
      </c>
      <c r="CT1275" s="44" t="str">
        <f>IF(Wedstrijden!AI1440="x","Z","")</f>
        <v/>
      </c>
      <c r="CU1275" s="44" t="str">
        <f>IF(Wedstrijden!AJ1440="x","ZZ","")</f>
        <v/>
      </c>
      <c r="CV1275" s="44" t="str">
        <f>IF(COUNTA(Wedstrijden!AK1440:AQ1440)&lt;&gt;0,2,"")</f>
        <v/>
      </c>
      <c r="CW1275" s="44" t="str">
        <f t="shared" si="117"/>
        <v/>
      </c>
      <c r="CX1275" s="44" t="str">
        <f>IF(Wedstrijden!AK1440="x","BB","")</f>
        <v/>
      </c>
      <c r="CY1275" s="44" t="str">
        <f>IF(Wedstrijden!AL1440="x","B","")</f>
        <v/>
      </c>
      <c r="CZ1275" s="44" t="str">
        <f>IF(Wedstrijden!AM1440="x","L","")</f>
        <v/>
      </c>
      <c r="DA1275" s="44" t="str">
        <f>IF(Wedstrijden!AN1440="x","M","")</f>
        <v/>
      </c>
      <c r="DB1275" s="44" t="str">
        <f>IF(Wedstrijden!AO1440="x","Z","")</f>
        <v/>
      </c>
      <c r="DC1275" s="44" t="str">
        <f>IF(Wedstrijden!AP1440="x","ZZ","")</f>
        <v/>
      </c>
      <c r="DD1275" s="44" t="str">
        <f>IF(Wedstrijden!AQ1440="x","1.40","")</f>
        <v/>
      </c>
      <c r="DE1275" s="44" t="str">
        <f>IF(COUNTA(Wedstrijden!AR1440:AT1440)&lt;&gt;0,6,"")</f>
        <v/>
      </c>
      <c r="DF1275" s="44" t="str">
        <f t="shared" si="118"/>
        <v/>
      </c>
      <c r="DG1275" s="44" t="str">
        <f>IF(Wedstrijden!AR1440="x","L","")</f>
        <v/>
      </c>
      <c r="DH1275" s="44" t="str">
        <f>IF(Wedstrijden!AS1440="x","M","")</f>
        <v/>
      </c>
      <c r="DI1275" s="44" t="str">
        <f>IF(Wedstrijden!AT1440="x","Z","")</f>
        <v/>
      </c>
      <c r="DJ1275" s="44" t="str">
        <f>IF(COUNTA(Wedstrijden!AU1440:AW1440)&lt;&gt;0,6,"")</f>
        <v/>
      </c>
      <c r="DK1275" s="44" t="str">
        <f t="shared" si="119"/>
        <v/>
      </c>
      <c r="DL1275" s="44" t="str">
        <f>IF(Wedstrijden!AU1440="x","L","")</f>
        <v/>
      </c>
      <c r="DM1275" s="44" t="str">
        <f>IF(Wedstrijden!AV1440="x","M","")</f>
        <v/>
      </c>
      <c r="DN1275" s="44" t="str">
        <f>IF(Wedstrijden!AW1440="x","Z","")</f>
        <v/>
      </c>
    </row>
    <row r="1276" spans="1:118" ht="15">
      <c r="A1276" s="48" t="e">
        <f>Wedstrijden!#REF!</f>
        <v>#REF!</v>
      </c>
      <c r="B1276" s="44" t="str">
        <f>IFERROR(VLOOKUP(Wedstrijden!E1441,Wedstrijdlocaties!$B$2:$E$499,2,FALSE),"")</f>
        <v/>
      </c>
      <c r="C1276" s="44" t="str">
        <f>Wedstrijden!F1441</f>
        <v/>
      </c>
      <c r="D1276" s="44" t="str">
        <f>IFERROR(VLOOKUP(Wedstrijden!G1441,Organisaties!$B$2:$C$501,2,FALSE),"")</f>
        <v/>
      </c>
      <c r="E1276" s="44" t="str">
        <f>IFERROR(VLOOKUP(Wedstrijden!G1441,Organisaties!$B$2:$F$501,5,FALSE),"")</f>
        <v/>
      </c>
      <c r="F1276" s="44" t="str">
        <f>IF(Wedstrijden!BC1441&lt;&gt;"",Wedstrijden!BC1441,"")</f>
        <v/>
      </c>
      <c r="G1276" s="44">
        <f>IF(Wedstrijden!AY1441="Indoor",1,0)</f>
        <v>0</v>
      </c>
      <c r="H1276" s="44">
        <f>Wedstrijden!AZ1441</f>
        <v>0</v>
      </c>
      <c r="I1276" s="44" t="str">
        <f>IF(Wedstrijden!AX1441="Nee",0,IF(Wedstrijden!AX1441="Ja",1,""))</f>
        <v/>
      </c>
      <c r="J1276" s="44" t="str">
        <f>IF(Wedstrijden!BA1441&lt;&gt;"",Wedstrijden!BA1441,"")</f>
        <v/>
      </c>
      <c r="W1276" s="45"/>
      <c r="AE1276" s="45"/>
      <c r="AN1276" s="45"/>
      <c r="AU1276" s="45"/>
      <c r="BA1276" s="45"/>
      <c r="BE1276" s="45"/>
      <c r="BJ1276" s="44" t="str">
        <f>IF(COUNTA(Wedstrijden!I1441:S1441)&lt;&gt;0,1,"")</f>
        <v/>
      </c>
      <c r="BK1276" s="44" t="str">
        <f t="shared" si="114"/>
        <v/>
      </c>
      <c r="BL1276" s="44" t="str">
        <f>IF(Wedstrijden!I1441="x","AA","")</f>
        <v/>
      </c>
      <c r="BM1276" s="44" t="str">
        <f>IF(Wedstrijden!J1441="x","A","")</f>
        <v/>
      </c>
      <c r="BN1276" s="44" t="str">
        <f>IF(Wedstrijden!K1441="x","B1","")</f>
        <v/>
      </c>
      <c r="BO1276" s="44" t="str">
        <f>IF(Wedstrijden!L1441="x","BB","")</f>
        <v/>
      </c>
      <c r="BP1276" s="44" t="str">
        <f>IF(Wedstrijden!M1441="x","B","")</f>
        <v/>
      </c>
      <c r="BQ1276" s="44" t="str">
        <f>IF(Wedstrijden!N1441="x","L1","")</f>
        <v/>
      </c>
      <c r="BR1276" s="44" t="str">
        <f>IF(Wedstrijden!O1441="x","L2","")</f>
        <v/>
      </c>
      <c r="BS1276" s="44" t="str">
        <f>IF(Wedstrijden!P1441="x","M1","")</f>
        <v/>
      </c>
      <c r="BT1276" s="44" t="str">
        <f>IF(Wedstrijden!Q1441="x","M2","")</f>
        <v/>
      </c>
      <c r="BU1276" s="44" t="str">
        <f>IF(Wedstrijden!R1441="x","Z1","")</f>
        <v/>
      </c>
      <c r="BV1276" s="44" t="str">
        <f>IF(Wedstrijden!S1441="x","Z2","")</f>
        <v/>
      </c>
      <c r="BW1276" s="44" t="str">
        <f>IF(COUNTA(Wedstrijden!T1441:AB1441)&lt;&gt;0,1,"")</f>
        <v/>
      </c>
      <c r="BX1276" s="44" t="str">
        <f t="shared" si="115"/>
        <v/>
      </c>
      <c r="BY1276" s="44" t="str">
        <f>IF(Wedstrijden!T1441="x","BB","")</f>
        <v/>
      </c>
      <c r="BZ1276" s="44" t="str">
        <f>IF(Wedstrijden!U1441="x","B","")</f>
        <v/>
      </c>
      <c r="CA1276" s="44" t="str">
        <f>IF(Wedstrijden!V1441="x","L1","")</f>
        <v/>
      </c>
      <c r="CB1276" s="44" t="str">
        <f>IF(Wedstrijden!W1441="x","L2","")</f>
        <v/>
      </c>
      <c r="CC1276" s="44" t="str">
        <f>IF(Wedstrijden!X1441="x","M1","")</f>
        <v/>
      </c>
      <c r="CD1276" s="44" t="str">
        <f>IF(Wedstrijden!Y1441="x","M2","")</f>
        <v/>
      </c>
      <c r="CE1276" s="44" t="str">
        <f>IF(Wedstrijden!Z1441="x","Z1","")</f>
        <v/>
      </c>
      <c r="CF1276" s="44" t="str">
        <f>IF(Wedstrijden!AA1441="x","Z2","")</f>
        <v/>
      </c>
      <c r="CG1276" s="44" t="str">
        <f>IF(Wedstrijden!AB1441="x","ZZL","")</f>
        <v/>
      </c>
      <c r="CL1276" s="44" t="str">
        <f>IF(COUNTA(Wedstrijden!AC1441:AJ1441)&lt;&gt;0,2,"")</f>
        <v/>
      </c>
      <c r="CM1276" s="44" t="str">
        <f t="shared" si="116"/>
        <v/>
      </c>
      <c r="CN1276" s="44" t="str">
        <f>IF(Wedstrijden!AC1441="x","AA","")</f>
        <v/>
      </c>
      <c r="CO1276" s="44" t="str">
        <f>IF(Wedstrijden!AD1441="x","A","")</f>
        <v/>
      </c>
      <c r="CP1276" s="44" t="str">
        <f>IF(Wedstrijden!AE1441="x","BB","")</f>
        <v/>
      </c>
      <c r="CQ1276" s="44" t="str">
        <f>IF(Wedstrijden!AF1441="x","B","")</f>
        <v/>
      </c>
      <c r="CR1276" s="44" t="str">
        <f>IF(Wedstrijden!AG1441="x","L","")</f>
        <v/>
      </c>
      <c r="CS1276" s="44" t="str">
        <f>IF(Wedstrijden!AH1441="x","M","")</f>
        <v/>
      </c>
      <c r="CT1276" s="44" t="str">
        <f>IF(Wedstrijden!AI1441="x","Z","")</f>
        <v/>
      </c>
      <c r="CU1276" s="44" t="str">
        <f>IF(Wedstrijden!AJ1441="x","ZZ","")</f>
        <v/>
      </c>
      <c r="CV1276" s="44" t="str">
        <f>IF(COUNTA(Wedstrijden!AK1441:AQ1441)&lt;&gt;0,2,"")</f>
        <v/>
      </c>
      <c r="CW1276" s="44" t="str">
        <f t="shared" si="117"/>
        <v/>
      </c>
      <c r="CX1276" s="44" t="str">
        <f>IF(Wedstrijden!AK1441="x","BB","")</f>
        <v/>
      </c>
      <c r="CY1276" s="44" t="str">
        <f>IF(Wedstrijden!AL1441="x","B","")</f>
        <v/>
      </c>
      <c r="CZ1276" s="44" t="str">
        <f>IF(Wedstrijden!AM1441="x","L","")</f>
        <v/>
      </c>
      <c r="DA1276" s="44" t="str">
        <f>IF(Wedstrijden!AN1441="x","M","")</f>
        <v/>
      </c>
      <c r="DB1276" s="44" t="str">
        <f>IF(Wedstrijden!AO1441="x","Z","")</f>
        <v/>
      </c>
      <c r="DC1276" s="44" t="str">
        <f>IF(Wedstrijden!AP1441="x","ZZ","")</f>
        <v/>
      </c>
      <c r="DD1276" s="44" t="str">
        <f>IF(Wedstrijden!AQ1441="x","1.40","")</f>
        <v/>
      </c>
      <c r="DE1276" s="44" t="str">
        <f>IF(COUNTA(Wedstrijden!AR1441:AT1441)&lt;&gt;0,6,"")</f>
        <v/>
      </c>
      <c r="DF1276" s="44" t="str">
        <f t="shared" si="118"/>
        <v/>
      </c>
      <c r="DG1276" s="44" t="str">
        <f>IF(Wedstrijden!AR1441="x","L","")</f>
        <v/>
      </c>
      <c r="DH1276" s="44" t="str">
        <f>IF(Wedstrijden!AS1441="x","M","")</f>
        <v/>
      </c>
      <c r="DI1276" s="44" t="str">
        <f>IF(Wedstrijden!AT1441="x","Z","")</f>
        <v/>
      </c>
      <c r="DJ1276" s="44" t="str">
        <f>IF(COUNTA(Wedstrijden!AU1441:AW1441)&lt;&gt;0,6,"")</f>
        <v/>
      </c>
      <c r="DK1276" s="44" t="str">
        <f t="shared" si="119"/>
        <v/>
      </c>
      <c r="DL1276" s="44" t="str">
        <f>IF(Wedstrijden!AU1441="x","L","")</f>
        <v/>
      </c>
      <c r="DM1276" s="44" t="str">
        <f>IF(Wedstrijden!AV1441="x","M","")</f>
        <v/>
      </c>
      <c r="DN1276" s="44" t="str">
        <f>IF(Wedstrijden!AW1441="x","Z","")</f>
        <v/>
      </c>
    </row>
    <row r="1277" spans="1:118" ht="15">
      <c r="A1277" s="48" t="e">
        <f>Wedstrijden!#REF!</f>
        <v>#REF!</v>
      </c>
      <c r="B1277" s="44" t="str">
        <f>IFERROR(VLOOKUP(Wedstrijden!E1442,Wedstrijdlocaties!$B$2:$E$499,2,FALSE),"")</f>
        <v/>
      </c>
      <c r="C1277" s="44" t="str">
        <f>Wedstrijden!F1442</f>
        <v/>
      </c>
      <c r="D1277" s="44" t="str">
        <f>IFERROR(VLOOKUP(Wedstrijden!G1442,Organisaties!$B$2:$C$501,2,FALSE),"")</f>
        <v/>
      </c>
      <c r="E1277" s="44" t="str">
        <f>IFERROR(VLOOKUP(Wedstrijden!G1442,Organisaties!$B$2:$F$501,5,FALSE),"")</f>
        <v/>
      </c>
      <c r="F1277" s="44" t="str">
        <f>IF(Wedstrijden!BC1442&lt;&gt;"",Wedstrijden!BC1442,"")</f>
        <v/>
      </c>
      <c r="G1277" s="44">
        <f>IF(Wedstrijden!AY1442="Indoor",1,0)</f>
        <v>0</v>
      </c>
      <c r="H1277" s="44">
        <f>Wedstrijden!AZ1442</f>
        <v>0</v>
      </c>
      <c r="I1277" s="44" t="str">
        <f>IF(Wedstrijden!AX1442="Nee",0,IF(Wedstrijden!AX1442="Ja",1,""))</f>
        <v/>
      </c>
      <c r="J1277" s="44" t="str">
        <f>IF(Wedstrijden!BA1442&lt;&gt;"",Wedstrijden!BA1442,"")</f>
        <v/>
      </c>
      <c r="W1277" s="45"/>
      <c r="AE1277" s="45"/>
      <c r="AN1277" s="45"/>
      <c r="AU1277" s="45"/>
      <c r="BA1277" s="45"/>
      <c r="BE1277" s="45"/>
      <c r="BJ1277" s="44" t="str">
        <f>IF(COUNTA(Wedstrijden!I1442:S1442)&lt;&gt;0,1,"")</f>
        <v/>
      </c>
      <c r="BK1277" s="44" t="str">
        <f t="shared" si="114"/>
        <v/>
      </c>
      <c r="BL1277" s="44" t="str">
        <f>IF(Wedstrijden!I1442="x","AA","")</f>
        <v/>
      </c>
      <c r="BM1277" s="44" t="str">
        <f>IF(Wedstrijden!J1442="x","A","")</f>
        <v/>
      </c>
      <c r="BN1277" s="44" t="str">
        <f>IF(Wedstrijden!K1442="x","B1","")</f>
        <v/>
      </c>
      <c r="BO1277" s="44" t="str">
        <f>IF(Wedstrijden!L1442="x","BB","")</f>
        <v/>
      </c>
      <c r="BP1277" s="44" t="str">
        <f>IF(Wedstrijden!M1442="x","B","")</f>
        <v/>
      </c>
      <c r="BQ1277" s="44" t="str">
        <f>IF(Wedstrijden!N1442="x","L1","")</f>
        <v/>
      </c>
      <c r="BR1277" s="44" t="str">
        <f>IF(Wedstrijden!O1442="x","L2","")</f>
        <v/>
      </c>
      <c r="BS1277" s="44" t="str">
        <f>IF(Wedstrijden!P1442="x","M1","")</f>
        <v/>
      </c>
      <c r="BT1277" s="44" t="str">
        <f>IF(Wedstrijden!Q1442="x","M2","")</f>
        <v/>
      </c>
      <c r="BU1277" s="44" t="str">
        <f>IF(Wedstrijden!R1442="x","Z1","")</f>
        <v/>
      </c>
      <c r="BV1277" s="44" t="str">
        <f>IF(Wedstrijden!S1442="x","Z2","")</f>
        <v/>
      </c>
      <c r="BW1277" s="44" t="str">
        <f>IF(COUNTA(Wedstrijden!T1442:AB1442)&lt;&gt;0,1,"")</f>
        <v/>
      </c>
      <c r="BX1277" s="44" t="str">
        <f t="shared" si="115"/>
        <v/>
      </c>
      <c r="BY1277" s="44" t="str">
        <f>IF(Wedstrijden!T1442="x","BB","")</f>
        <v/>
      </c>
      <c r="BZ1277" s="44" t="str">
        <f>IF(Wedstrijden!U1442="x","B","")</f>
        <v/>
      </c>
      <c r="CA1277" s="44" t="str">
        <f>IF(Wedstrijden!V1442="x","L1","")</f>
        <v/>
      </c>
      <c r="CB1277" s="44" t="str">
        <f>IF(Wedstrijden!W1442="x","L2","")</f>
        <v/>
      </c>
      <c r="CC1277" s="44" t="str">
        <f>IF(Wedstrijden!X1442="x","M1","")</f>
        <v/>
      </c>
      <c r="CD1277" s="44" t="str">
        <f>IF(Wedstrijden!Y1442="x","M2","")</f>
        <v/>
      </c>
      <c r="CE1277" s="44" t="str">
        <f>IF(Wedstrijden!Z1442="x","Z1","")</f>
        <v/>
      </c>
      <c r="CF1277" s="44" t="str">
        <f>IF(Wedstrijden!AA1442="x","Z2","")</f>
        <v/>
      </c>
      <c r="CG1277" s="44" t="str">
        <f>IF(Wedstrijden!AB1442="x","ZZL","")</f>
        <v/>
      </c>
      <c r="CL1277" s="44" t="str">
        <f>IF(COUNTA(Wedstrijden!AC1442:AJ1442)&lt;&gt;0,2,"")</f>
        <v/>
      </c>
      <c r="CM1277" s="44" t="str">
        <f t="shared" si="116"/>
        <v/>
      </c>
      <c r="CN1277" s="44" t="str">
        <f>IF(Wedstrijden!AC1442="x","AA","")</f>
        <v/>
      </c>
      <c r="CO1277" s="44" t="str">
        <f>IF(Wedstrijden!AD1442="x","A","")</f>
        <v/>
      </c>
      <c r="CP1277" s="44" t="str">
        <f>IF(Wedstrijden!AE1442="x","BB","")</f>
        <v/>
      </c>
      <c r="CQ1277" s="44" t="str">
        <f>IF(Wedstrijden!AF1442="x","B","")</f>
        <v/>
      </c>
      <c r="CR1277" s="44" t="str">
        <f>IF(Wedstrijden!AG1442="x","L","")</f>
        <v/>
      </c>
      <c r="CS1277" s="44" t="str">
        <f>IF(Wedstrijden!AH1442="x","M","")</f>
        <v/>
      </c>
      <c r="CT1277" s="44" t="str">
        <f>IF(Wedstrijden!AI1442="x","Z","")</f>
        <v/>
      </c>
      <c r="CU1277" s="44" t="str">
        <f>IF(Wedstrijden!AJ1442="x","ZZ","")</f>
        <v/>
      </c>
      <c r="CV1277" s="44" t="str">
        <f>IF(COUNTA(Wedstrijden!AK1442:AQ1442)&lt;&gt;0,2,"")</f>
        <v/>
      </c>
      <c r="CW1277" s="44" t="str">
        <f t="shared" si="117"/>
        <v/>
      </c>
      <c r="CX1277" s="44" t="str">
        <f>IF(Wedstrijden!AK1442="x","BB","")</f>
        <v/>
      </c>
      <c r="CY1277" s="44" t="str">
        <f>IF(Wedstrijden!AL1442="x","B","")</f>
        <v/>
      </c>
      <c r="CZ1277" s="44" t="str">
        <f>IF(Wedstrijden!AM1442="x","L","")</f>
        <v/>
      </c>
      <c r="DA1277" s="44" t="str">
        <f>IF(Wedstrijden!AN1442="x","M","")</f>
        <v/>
      </c>
      <c r="DB1277" s="44" t="str">
        <f>IF(Wedstrijden!AO1442="x","Z","")</f>
        <v/>
      </c>
      <c r="DC1277" s="44" t="str">
        <f>IF(Wedstrijden!AP1442="x","ZZ","")</f>
        <v/>
      </c>
      <c r="DD1277" s="44" t="str">
        <f>IF(Wedstrijden!AQ1442="x","1.40","")</f>
        <v/>
      </c>
      <c r="DE1277" s="44" t="str">
        <f>IF(COUNTA(Wedstrijden!AR1442:AT1442)&lt;&gt;0,6,"")</f>
        <v/>
      </c>
      <c r="DF1277" s="44" t="str">
        <f t="shared" si="118"/>
        <v/>
      </c>
      <c r="DG1277" s="44" t="str">
        <f>IF(Wedstrijden!AR1442="x","L","")</f>
        <v/>
      </c>
      <c r="DH1277" s="44" t="str">
        <f>IF(Wedstrijden!AS1442="x","M","")</f>
        <v/>
      </c>
      <c r="DI1277" s="44" t="str">
        <f>IF(Wedstrijden!AT1442="x","Z","")</f>
        <v/>
      </c>
      <c r="DJ1277" s="44" t="str">
        <f>IF(COUNTA(Wedstrijden!AU1442:AW1442)&lt;&gt;0,6,"")</f>
        <v/>
      </c>
      <c r="DK1277" s="44" t="str">
        <f t="shared" si="119"/>
        <v/>
      </c>
      <c r="DL1277" s="44" t="str">
        <f>IF(Wedstrijden!AU1442="x","L","")</f>
        <v/>
      </c>
      <c r="DM1277" s="44" t="str">
        <f>IF(Wedstrijden!AV1442="x","M","")</f>
        <v/>
      </c>
      <c r="DN1277" s="44" t="str">
        <f>IF(Wedstrijden!AW1442="x","Z","")</f>
        <v/>
      </c>
    </row>
    <row r="1278" spans="1:118" ht="15">
      <c r="A1278" s="48" t="e">
        <f>Wedstrijden!#REF!</f>
        <v>#REF!</v>
      </c>
      <c r="B1278" s="44" t="str">
        <f>IFERROR(VLOOKUP(Wedstrijden!E1443,Wedstrijdlocaties!$B$2:$E$499,2,FALSE),"")</f>
        <v/>
      </c>
      <c r="C1278" s="44" t="str">
        <f>Wedstrijden!F1443</f>
        <v/>
      </c>
      <c r="D1278" s="44" t="str">
        <f>IFERROR(VLOOKUP(Wedstrijden!G1443,Organisaties!$B$2:$C$501,2,FALSE),"")</f>
        <v/>
      </c>
      <c r="E1278" s="44" t="str">
        <f>IFERROR(VLOOKUP(Wedstrijden!G1443,Organisaties!$B$2:$F$501,5,FALSE),"")</f>
        <v/>
      </c>
      <c r="F1278" s="44" t="str">
        <f>IF(Wedstrijden!BC1443&lt;&gt;"",Wedstrijden!BC1443,"")</f>
        <v/>
      </c>
      <c r="G1278" s="44">
        <f>IF(Wedstrijden!AY1443="Indoor",1,0)</f>
        <v>0</v>
      </c>
      <c r="H1278" s="44">
        <f>Wedstrijden!AZ1443</f>
        <v>0</v>
      </c>
      <c r="I1278" s="44" t="str">
        <f>IF(Wedstrijden!AX1443="Nee",0,IF(Wedstrijden!AX1443="Ja",1,""))</f>
        <v/>
      </c>
      <c r="J1278" s="44" t="str">
        <f>IF(Wedstrijden!BA1443&lt;&gt;"",Wedstrijden!BA1443,"")</f>
        <v/>
      </c>
      <c r="W1278" s="45"/>
      <c r="AE1278" s="45"/>
      <c r="AN1278" s="45"/>
      <c r="AU1278" s="45"/>
      <c r="BA1278" s="45"/>
      <c r="BE1278" s="45"/>
      <c r="BJ1278" s="44" t="str">
        <f>IF(COUNTA(Wedstrijden!I1443:S1443)&lt;&gt;0,1,"")</f>
        <v/>
      </c>
      <c r="BK1278" s="44" t="str">
        <f t="shared" si="114"/>
        <v/>
      </c>
      <c r="BL1278" s="44" t="str">
        <f>IF(Wedstrijden!I1443="x","AA","")</f>
        <v/>
      </c>
      <c r="BM1278" s="44" t="str">
        <f>IF(Wedstrijden!J1443="x","A","")</f>
        <v/>
      </c>
      <c r="BN1278" s="44" t="str">
        <f>IF(Wedstrijden!K1443="x","B1","")</f>
        <v/>
      </c>
      <c r="BO1278" s="44" t="str">
        <f>IF(Wedstrijden!L1443="x","BB","")</f>
        <v/>
      </c>
      <c r="BP1278" s="44" t="str">
        <f>IF(Wedstrijden!M1443="x","B","")</f>
        <v/>
      </c>
      <c r="BQ1278" s="44" t="str">
        <f>IF(Wedstrijden!N1443="x","L1","")</f>
        <v/>
      </c>
      <c r="BR1278" s="44" t="str">
        <f>IF(Wedstrijden!O1443="x","L2","")</f>
        <v/>
      </c>
      <c r="BS1278" s="44" t="str">
        <f>IF(Wedstrijden!P1443="x","M1","")</f>
        <v/>
      </c>
      <c r="BT1278" s="44" t="str">
        <f>IF(Wedstrijden!Q1443="x","M2","")</f>
        <v/>
      </c>
      <c r="BU1278" s="44" t="str">
        <f>IF(Wedstrijden!R1443="x","Z1","")</f>
        <v/>
      </c>
      <c r="BV1278" s="44" t="str">
        <f>IF(Wedstrijden!S1443="x","Z2","")</f>
        <v/>
      </c>
      <c r="BW1278" s="44" t="str">
        <f>IF(COUNTA(Wedstrijden!T1443:AB1443)&lt;&gt;0,1,"")</f>
        <v/>
      </c>
      <c r="BX1278" s="44" t="str">
        <f t="shared" si="115"/>
        <v/>
      </c>
      <c r="BY1278" s="44" t="str">
        <f>IF(Wedstrijden!T1443="x","BB","")</f>
        <v/>
      </c>
      <c r="BZ1278" s="44" t="str">
        <f>IF(Wedstrijden!U1443="x","B","")</f>
        <v/>
      </c>
      <c r="CA1278" s="44" t="str">
        <f>IF(Wedstrijden!V1443="x","L1","")</f>
        <v/>
      </c>
      <c r="CB1278" s="44" t="str">
        <f>IF(Wedstrijden!W1443="x","L2","")</f>
        <v/>
      </c>
      <c r="CC1278" s="44" t="str">
        <f>IF(Wedstrijden!X1443="x","M1","")</f>
        <v/>
      </c>
      <c r="CD1278" s="44" t="str">
        <f>IF(Wedstrijden!Y1443="x","M2","")</f>
        <v/>
      </c>
      <c r="CE1278" s="44" t="str">
        <f>IF(Wedstrijden!Z1443="x","Z1","")</f>
        <v/>
      </c>
      <c r="CF1278" s="44" t="str">
        <f>IF(Wedstrijden!AA1443="x","Z2","")</f>
        <v/>
      </c>
      <c r="CG1278" s="44" t="str">
        <f>IF(Wedstrijden!AB1443="x","ZZL","")</f>
        <v/>
      </c>
      <c r="CL1278" s="44" t="str">
        <f>IF(COUNTA(Wedstrijden!AC1443:AJ1443)&lt;&gt;0,2,"")</f>
        <v/>
      </c>
      <c r="CM1278" s="44" t="str">
        <f t="shared" si="116"/>
        <v/>
      </c>
      <c r="CN1278" s="44" t="str">
        <f>IF(Wedstrijden!AC1443="x","AA","")</f>
        <v/>
      </c>
      <c r="CO1278" s="44" t="str">
        <f>IF(Wedstrijden!AD1443="x","A","")</f>
        <v/>
      </c>
      <c r="CP1278" s="44" t="str">
        <f>IF(Wedstrijden!AE1443="x","BB","")</f>
        <v/>
      </c>
      <c r="CQ1278" s="44" t="str">
        <f>IF(Wedstrijden!AF1443="x","B","")</f>
        <v/>
      </c>
      <c r="CR1278" s="44" t="str">
        <f>IF(Wedstrijden!AG1443="x","L","")</f>
        <v/>
      </c>
      <c r="CS1278" s="44" t="str">
        <f>IF(Wedstrijden!AH1443="x","M","")</f>
        <v/>
      </c>
      <c r="CT1278" s="44" t="str">
        <f>IF(Wedstrijden!AI1443="x","Z","")</f>
        <v/>
      </c>
      <c r="CU1278" s="44" t="str">
        <f>IF(Wedstrijden!AJ1443="x","ZZ","")</f>
        <v/>
      </c>
      <c r="CV1278" s="44" t="str">
        <f>IF(COUNTA(Wedstrijden!AK1443:AQ1443)&lt;&gt;0,2,"")</f>
        <v/>
      </c>
      <c r="CW1278" s="44" t="str">
        <f t="shared" si="117"/>
        <v/>
      </c>
      <c r="CX1278" s="44" t="str">
        <f>IF(Wedstrijden!AK1443="x","BB","")</f>
        <v/>
      </c>
      <c r="CY1278" s="44" t="str">
        <f>IF(Wedstrijden!AL1443="x","B","")</f>
        <v/>
      </c>
      <c r="CZ1278" s="44" t="str">
        <f>IF(Wedstrijden!AM1443="x","L","")</f>
        <v/>
      </c>
      <c r="DA1278" s="44" t="str">
        <f>IF(Wedstrijden!AN1443="x","M","")</f>
        <v/>
      </c>
      <c r="DB1278" s="44" t="str">
        <f>IF(Wedstrijden!AO1443="x","Z","")</f>
        <v/>
      </c>
      <c r="DC1278" s="44" t="str">
        <f>IF(Wedstrijden!AP1443="x","ZZ","")</f>
        <v/>
      </c>
      <c r="DD1278" s="44" t="str">
        <f>IF(Wedstrijden!AQ1443="x","1.40","")</f>
        <v/>
      </c>
      <c r="DE1278" s="44" t="str">
        <f>IF(COUNTA(Wedstrijden!AR1443:AT1443)&lt;&gt;0,6,"")</f>
        <v/>
      </c>
      <c r="DF1278" s="44" t="str">
        <f t="shared" si="118"/>
        <v/>
      </c>
      <c r="DG1278" s="44" t="str">
        <f>IF(Wedstrijden!AR1443="x","L","")</f>
        <v/>
      </c>
      <c r="DH1278" s="44" t="str">
        <f>IF(Wedstrijden!AS1443="x","M","")</f>
        <v/>
      </c>
      <c r="DI1278" s="44" t="str">
        <f>IF(Wedstrijden!AT1443="x","Z","")</f>
        <v/>
      </c>
      <c r="DJ1278" s="44" t="str">
        <f>IF(COUNTA(Wedstrijden!AU1443:AW1443)&lt;&gt;0,6,"")</f>
        <v/>
      </c>
      <c r="DK1278" s="44" t="str">
        <f t="shared" si="119"/>
        <v/>
      </c>
      <c r="DL1278" s="44" t="str">
        <f>IF(Wedstrijden!AU1443="x","L","")</f>
        <v/>
      </c>
      <c r="DM1278" s="44" t="str">
        <f>IF(Wedstrijden!AV1443="x","M","")</f>
        <v/>
      </c>
      <c r="DN1278" s="44" t="str">
        <f>IF(Wedstrijden!AW1443="x","Z","")</f>
        <v/>
      </c>
    </row>
    <row r="1279" spans="1:118" ht="15">
      <c r="A1279" s="48" t="e">
        <f>Wedstrijden!#REF!</f>
        <v>#REF!</v>
      </c>
      <c r="B1279" s="44" t="str">
        <f>IFERROR(VLOOKUP(Wedstrijden!E1444,Wedstrijdlocaties!$B$2:$E$499,2,FALSE),"")</f>
        <v/>
      </c>
      <c r="C1279" s="44" t="str">
        <f>Wedstrijden!F1444</f>
        <v/>
      </c>
      <c r="D1279" s="44" t="str">
        <f>IFERROR(VLOOKUP(Wedstrijden!G1444,Organisaties!$B$2:$C$501,2,FALSE),"")</f>
        <v/>
      </c>
      <c r="E1279" s="44" t="str">
        <f>IFERROR(VLOOKUP(Wedstrijden!G1444,Organisaties!$B$2:$F$501,5,FALSE),"")</f>
        <v/>
      </c>
      <c r="F1279" s="44" t="str">
        <f>IF(Wedstrijden!BC1444&lt;&gt;"",Wedstrijden!BC1444,"")</f>
        <v/>
      </c>
      <c r="G1279" s="44">
        <f>IF(Wedstrijden!AY1444="Indoor",1,0)</f>
        <v>0</v>
      </c>
      <c r="H1279" s="44">
        <f>Wedstrijden!AZ1444</f>
        <v>0</v>
      </c>
      <c r="I1279" s="44" t="str">
        <f>IF(Wedstrijden!AX1444="Nee",0,IF(Wedstrijden!AX1444="Ja",1,""))</f>
        <v/>
      </c>
      <c r="J1279" s="44" t="str">
        <f>IF(Wedstrijden!BA1444&lt;&gt;"",Wedstrijden!BA1444,"")</f>
        <v/>
      </c>
      <c r="W1279" s="45"/>
      <c r="AE1279" s="45"/>
      <c r="AN1279" s="45"/>
      <c r="AU1279" s="45"/>
      <c r="BA1279" s="45"/>
      <c r="BE1279" s="45"/>
      <c r="BJ1279" s="44" t="str">
        <f>IF(COUNTA(Wedstrijden!I1444:S1444)&lt;&gt;0,1,"")</f>
        <v/>
      </c>
      <c r="BK1279" s="44" t="str">
        <f t="shared" si="114"/>
        <v/>
      </c>
      <c r="BL1279" s="44" t="str">
        <f>IF(Wedstrijden!I1444="x","AA","")</f>
        <v/>
      </c>
      <c r="BM1279" s="44" t="str">
        <f>IF(Wedstrijden!J1444="x","A","")</f>
        <v/>
      </c>
      <c r="BN1279" s="44" t="str">
        <f>IF(Wedstrijden!K1444="x","B1","")</f>
        <v/>
      </c>
      <c r="BO1279" s="44" t="str">
        <f>IF(Wedstrijden!L1444="x","BB","")</f>
        <v/>
      </c>
      <c r="BP1279" s="44" t="str">
        <f>IF(Wedstrijden!M1444="x","B","")</f>
        <v/>
      </c>
      <c r="BQ1279" s="44" t="str">
        <f>IF(Wedstrijden!N1444="x","L1","")</f>
        <v/>
      </c>
      <c r="BR1279" s="44" t="str">
        <f>IF(Wedstrijden!O1444="x","L2","")</f>
        <v/>
      </c>
      <c r="BS1279" s="44" t="str">
        <f>IF(Wedstrijden!P1444="x","M1","")</f>
        <v/>
      </c>
      <c r="BT1279" s="44" t="str">
        <f>IF(Wedstrijden!Q1444="x","M2","")</f>
        <v/>
      </c>
      <c r="BU1279" s="44" t="str">
        <f>IF(Wedstrijden!R1444="x","Z1","")</f>
        <v/>
      </c>
      <c r="BV1279" s="44" t="str">
        <f>IF(Wedstrijden!S1444="x","Z2","")</f>
        <v/>
      </c>
      <c r="BW1279" s="44" t="str">
        <f>IF(COUNTA(Wedstrijden!T1444:AB1444)&lt;&gt;0,1,"")</f>
        <v/>
      </c>
      <c r="BX1279" s="44" t="str">
        <f t="shared" si="115"/>
        <v/>
      </c>
      <c r="BY1279" s="44" t="str">
        <f>IF(Wedstrijden!T1444="x","BB","")</f>
        <v/>
      </c>
      <c r="BZ1279" s="44" t="str">
        <f>IF(Wedstrijden!U1444="x","B","")</f>
        <v/>
      </c>
      <c r="CA1279" s="44" t="str">
        <f>IF(Wedstrijden!V1444="x","L1","")</f>
        <v/>
      </c>
      <c r="CB1279" s="44" t="str">
        <f>IF(Wedstrijden!W1444="x","L2","")</f>
        <v/>
      </c>
      <c r="CC1279" s="44" t="str">
        <f>IF(Wedstrijden!X1444="x","M1","")</f>
        <v/>
      </c>
      <c r="CD1279" s="44" t="str">
        <f>IF(Wedstrijden!Y1444="x","M2","")</f>
        <v/>
      </c>
      <c r="CE1279" s="44" t="str">
        <f>IF(Wedstrijden!Z1444="x","Z1","")</f>
        <v/>
      </c>
      <c r="CF1279" s="44" t="str">
        <f>IF(Wedstrijden!AA1444="x","Z2","")</f>
        <v/>
      </c>
      <c r="CG1279" s="44" t="str">
        <f>IF(Wedstrijden!AB1444="x","ZZL","")</f>
        <v/>
      </c>
      <c r="CL1279" s="44" t="str">
        <f>IF(COUNTA(Wedstrijden!AC1444:AJ1444)&lt;&gt;0,2,"")</f>
        <v/>
      </c>
      <c r="CM1279" s="44" t="str">
        <f t="shared" si="116"/>
        <v/>
      </c>
      <c r="CN1279" s="44" t="str">
        <f>IF(Wedstrijden!AC1444="x","AA","")</f>
        <v/>
      </c>
      <c r="CO1279" s="44" t="str">
        <f>IF(Wedstrijden!AD1444="x","A","")</f>
        <v/>
      </c>
      <c r="CP1279" s="44" t="str">
        <f>IF(Wedstrijden!AE1444="x","BB","")</f>
        <v/>
      </c>
      <c r="CQ1279" s="44" t="str">
        <f>IF(Wedstrijden!AF1444="x","B","")</f>
        <v/>
      </c>
      <c r="CR1279" s="44" t="str">
        <f>IF(Wedstrijden!AG1444="x","L","")</f>
        <v/>
      </c>
      <c r="CS1279" s="44" t="str">
        <f>IF(Wedstrijden!AH1444="x","M","")</f>
        <v/>
      </c>
      <c r="CT1279" s="44" t="str">
        <f>IF(Wedstrijden!AI1444="x","Z","")</f>
        <v/>
      </c>
      <c r="CU1279" s="44" t="str">
        <f>IF(Wedstrijden!AJ1444="x","ZZ","")</f>
        <v/>
      </c>
      <c r="CV1279" s="44" t="str">
        <f>IF(COUNTA(Wedstrijden!AK1444:AQ1444)&lt;&gt;0,2,"")</f>
        <v/>
      </c>
      <c r="CW1279" s="44" t="str">
        <f t="shared" si="117"/>
        <v/>
      </c>
      <c r="CX1279" s="44" t="str">
        <f>IF(Wedstrijden!AK1444="x","BB","")</f>
        <v/>
      </c>
      <c r="CY1279" s="44" t="str">
        <f>IF(Wedstrijden!AL1444="x","B","")</f>
        <v/>
      </c>
      <c r="CZ1279" s="44" t="str">
        <f>IF(Wedstrijden!AM1444="x","L","")</f>
        <v/>
      </c>
      <c r="DA1279" s="44" t="str">
        <f>IF(Wedstrijden!AN1444="x","M","")</f>
        <v/>
      </c>
      <c r="DB1279" s="44" t="str">
        <f>IF(Wedstrijden!AO1444="x","Z","")</f>
        <v/>
      </c>
      <c r="DC1279" s="44" t="str">
        <f>IF(Wedstrijden!AP1444="x","ZZ","")</f>
        <v/>
      </c>
      <c r="DD1279" s="44" t="str">
        <f>IF(Wedstrijden!AQ1444="x","1.40","")</f>
        <v/>
      </c>
      <c r="DE1279" s="44" t="str">
        <f>IF(COUNTA(Wedstrijden!AR1444:AT1444)&lt;&gt;0,6,"")</f>
        <v/>
      </c>
      <c r="DF1279" s="44" t="str">
        <f t="shared" si="118"/>
        <v/>
      </c>
      <c r="DG1279" s="44" t="str">
        <f>IF(Wedstrijden!AR1444="x","L","")</f>
        <v/>
      </c>
      <c r="DH1279" s="44" t="str">
        <f>IF(Wedstrijden!AS1444="x","M","")</f>
        <v/>
      </c>
      <c r="DI1279" s="44" t="str">
        <f>IF(Wedstrijden!AT1444="x","Z","")</f>
        <v/>
      </c>
      <c r="DJ1279" s="44" t="str">
        <f>IF(COUNTA(Wedstrijden!AU1444:AW1444)&lt;&gt;0,6,"")</f>
        <v/>
      </c>
      <c r="DK1279" s="44" t="str">
        <f t="shared" si="119"/>
        <v/>
      </c>
      <c r="DL1279" s="44" t="str">
        <f>IF(Wedstrijden!AU1444="x","L","")</f>
        <v/>
      </c>
      <c r="DM1279" s="44" t="str">
        <f>IF(Wedstrijden!AV1444="x","M","")</f>
        <v/>
      </c>
      <c r="DN1279" s="44" t="str">
        <f>IF(Wedstrijden!AW1444="x","Z","")</f>
        <v/>
      </c>
    </row>
    <row r="1280" spans="1:118" ht="15">
      <c r="A1280" s="48" t="e">
        <f>Wedstrijden!#REF!</f>
        <v>#REF!</v>
      </c>
      <c r="B1280" s="44" t="str">
        <f>IFERROR(VLOOKUP(Wedstrijden!E1445,Wedstrijdlocaties!$B$2:$E$499,2,FALSE),"")</f>
        <v/>
      </c>
      <c r="C1280" s="44" t="str">
        <f>Wedstrijden!F1445</f>
        <v/>
      </c>
      <c r="D1280" s="44" t="str">
        <f>IFERROR(VLOOKUP(Wedstrijden!G1445,Organisaties!$B$2:$C$501,2,FALSE),"")</f>
        <v/>
      </c>
      <c r="E1280" s="44" t="str">
        <f>IFERROR(VLOOKUP(Wedstrijden!G1445,Organisaties!$B$2:$F$501,5,FALSE),"")</f>
        <v/>
      </c>
      <c r="F1280" s="44" t="str">
        <f>IF(Wedstrijden!BC1445&lt;&gt;"",Wedstrijden!BC1445,"")</f>
        <v/>
      </c>
      <c r="G1280" s="44">
        <f>IF(Wedstrijden!AY1445="Indoor",1,0)</f>
        <v>0</v>
      </c>
      <c r="H1280" s="44">
        <f>Wedstrijden!AZ1445</f>
        <v>0</v>
      </c>
      <c r="I1280" s="44" t="str">
        <f>IF(Wedstrijden!AX1445="Nee",0,IF(Wedstrijden!AX1445="Ja",1,""))</f>
        <v/>
      </c>
      <c r="J1280" s="44" t="str">
        <f>IF(Wedstrijden!BA1445&lt;&gt;"",Wedstrijden!BA1445,"")</f>
        <v/>
      </c>
      <c r="W1280" s="45"/>
      <c r="AE1280" s="45"/>
      <c r="AN1280" s="45"/>
      <c r="AU1280" s="45"/>
      <c r="BA1280" s="45"/>
      <c r="BE1280" s="45"/>
      <c r="BJ1280" s="44" t="str">
        <f>IF(COUNTA(Wedstrijden!I1445:S1445)&lt;&gt;0,1,"")</f>
        <v/>
      </c>
      <c r="BK1280" s="44" t="str">
        <f t="shared" si="114"/>
        <v/>
      </c>
      <c r="BL1280" s="44" t="str">
        <f>IF(Wedstrijden!I1445="x","AA","")</f>
        <v/>
      </c>
      <c r="BM1280" s="44" t="str">
        <f>IF(Wedstrijden!J1445="x","A","")</f>
        <v/>
      </c>
      <c r="BN1280" s="44" t="str">
        <f>IF(Wedstrijden!K1445="x","B1","")</f>
        <v/>
      </c>
      <c r="BO1280" s="44" t="str">
        <f>IF(Wedstrijden!L1445="x","BB","")</f>
        <v/>
      </c>
      <c r="BP1280" s="44" t="str">
        <f>IF(Wedstrijden!M1445="x","B","")</f>
        <v/>
      </c>
      <c r="BQ1280" s="44" t="str">
        <f>IF(Wedstrijden!N1445="x","L1","")</f>
        <v/>
      </c>
      <c r="BR1280" s="44" t="str">
        <f>IF(Wedstrijden!O1445="x","L2","")</f>
        <v/>
      </c>
      <c r="BS1280" s="44" t="str">
        <f>IF(Wedstrijden!P1445="x","M1","")</f>
        <v/>
      </c>
      <c r="BT1280" s="44" t="str">
        <f>IF(Wedstrijden!Q1445="x","M2","")</f>
        <v/>
      </c>
      <c r="BU1280" s="44" t="str">
        <f>IF(Wedstrijden!R1445="x","Z1","")</f>
        <v/>
      </c>
      <c r="BV1280" s="44" t="str">
        <f>IF(Wedstrijden!S1445="x","Z2","")</f>
        <v/>
      </c>
      <c r="BW1280" s="44" t="str">
        <f>IF(COUNTA(Wedstrijden!T1445:AB1445)&lt;&gt;0,1,"")</f>
        <v/>
      </c>
      <c r="BX1280" s="44" t="str">
        <f t="shared" si="115"/>
        <v/>
      </c>
      <c r="BY1280" s="44" t="str">
        <f>IF(Wedstrijden!T1445="x","BB","")</f>
        <v/>
      </c>
      <c r="BZ1280" s="44" t="str">
        <f>IF(Wedstrijden!U1445="x","B","")</f>
        <v/>
      </c>
      <c r="CA1280" s="44" t="str">
        <f>IF(Wedstrijden!V1445="x","L1","")</f>
        <v/>
      </c>
      <c r="CB1280" s="44" t="str">
        <f>IF(Wedstrijden!W1445="x","L2","")</f>
        <v/>
      </c>
      <c r="CC1280" s="44" t="str">
        <f>IF(Wedstrijden!X1445="x","M1","")</f>
        <v/>
      </c>
      <c r="CD1280" s="44" t="str">
        <f>IF(Wedstrijden!Y1445="x","M2","")</f>
        <v/>
      </c>
      <c r="CE1280" s="44" t="str">
        <f>IF(Wedstrijden!Z1445="x","Z1","")</f>
        <v/>
      </c>
      <c r="CF1280" s="44" t="str">
        <f>IF(Wedstrijden!AA1445="x","Z2","")</f>
        <v/>
      </c>
      <c r="CG1280" s="44" t="str">
        <f>IF(Wedstrijden!AB1445="x","ZZL","")</f>
        <v/>
      </c>
      <c r="CL1280" s="44" t="str">
        <f>IF(COUNTA(Wedstrijden!AC1445:AJ1445)&lt;&gt;0,2,"")</f>
        <v/>
      </c>
      <c r="CM1280" s="44" t="str">
        <f t="shared" si="116"/>
        <v/>
      </c>
      <c r="CN1280" s="44" t="str">
        <f>IF(Wedstrijden!AC1445="x","AA","")</f>
        <v/>
      </c>
      <c r="CO1280" s="44" t="str">
        <f>IF(Wedstrijden!AD1445="x","A","")</f>
        <v/>
      </c>
      <c r="CP1280" s="44" t="str">
        <f>IF(Wedstrijden!AE1445="x","BB","")</f>
        <v/>
      </c>
      <c r="CQ1280" s="44" t="str">
        <f>IF(Wedstrijden!AF1445="x","B","")</f>
        <v/>
      </c>
      <c r="CR1280" s="44" t="str">
        <f>IF(Wedstrijden!AG1445="x","L","")</f>
        <v/>
      </c>
      <c r="CS1280" s="44" t="str">
        <f>IF(Wedstrijden!AH1445="x","M","")</f>
        <v/>
      </c>
      <c r="CT1280" s="44" t="str">
        <f>IF(Wedstrijden!AI1445="x","Z","")</f>
        <v/>
      </c>
      <c r="CU1280" s="44" t="str">
        <f>IF(Wedstrijden!AJ1445="x","ZZ","")</f>
        <v/>
      </c>
      <c r="CV1280" s="44" t="str">
        <f>IF(COUNTA(Wedstrijden!AK1445:AQ1445)&lt;&gt;0,2,"")</f>
        <v/>
      </c>
      <c r="CW1280" s="44" t="str">
        <f t="shared" si="117"/>
        <v/>
      </c>
      <c r="CX1280" s="44" t="str">
        <f>IF(Wedstrijden!AK1445="x","BB","")</f>
        <v/>
      </c>
      <c r="CY1280" s="44" t="str">
        <f>IF(Wedstrijden!AL1445="x","B","")</f>
        <v/>
      </c>
      <c r="CZ1280" s="44" t="str">
        <f>IF(Wedstrijden!AM1445="x","L","")</f>
        <v/>
      </c>
      <c r="DA1280" s="44" t="str">
        <f>IF(Wedstrijden!AN1445="x","M","")</f>
        <v/>
      </c>
      <c r="DB1280" s="44" t="str">
        <f>IF(Wedstrijden!AO1445="x","Z","")</f>
        <v/>
      </c>
      <c r="DC1280" s="44" t="str">
        <f>IF(Wedstrijden!AP1445="x","ZZ","")</f>
        <v/>
      </c>
      <c r="DD1280" s="44" t="str">
        <f>IF(Wedstrijden!AQ1445="x","1.40","")</f>
        <v/>
      </c>
      <c r="DE1280" s="44" t="str">
        <f>IF(COUNTA(Wedstrijden!AR1445:AT1445)&lt;&gt;0,6,"")</f>
        <v/>
      </c>
      <c r="DF1280" s="44" t="str">
        <f t="shared" si="118"/>
        <v/>
      </c>
      <c r="DG1280" s="44" t="str">
        <f>IF(Wedstrijden!AR1445="x","L","")</f>
        <v/>
      </c>
      <c r="DH1280" s="44" t="str">
        <f>IF(Wedstrijden!AS1445="x","M","")</f>
        <v/>
      </c>
      <c r="DI1280" s="44" t="str">
        <f>IF(Wedstrijden!AT1445="x","Z","")</f>
        <v/>
      </c>
      <c r="DJ1280" s="44" t="str">
        <f>IF(COUNTA(Wedstrijden!AU1445:AW1445)&lt;&gt;0,6,"")</f>
        <v/>
      </c>
      <c r="DK1280" s="44" t="str">
        <f t="shared" si="119"/>
        <v/>
      </c>
      <c r="DL1280" s="44" t="str">
        <f>IF(Wedstrijden!AU1445="x","L","")</f>
        <v/>
      </c>
      <c r="DM1280" s="44" t="str">
        <f>IF(Wedstrijden!AV1445="x","M","")</f>
        <v/>
      </c>
      <c r="DN1280" s="44" t="str">
        <f>IF(Wedstrijden!AW1445="x","Z","")</f>
        <v/>
      </c>
    </row>
    <row r="1281" spans="1:118" ht="15">
      <c r="A1281" s="48" t="e">
        <f>Wedstrijden!#REF!</f>
        <v>#REF!</v>
      </c>
      <c r="B1281" s="44" t="str">
        <f>IFERROR(VLOOKUP(Wedstrijden!E1446,Wedstrijdlocaties!$B$2:$E$499,2,FALSE),"")</f>
        <v/>
      </c>
      <c r="C1281" s="44" t="str">
        <f>Wedstrijden!F1446</f>
        <v/>
      </c>
      <c r="D1281" s="44" t="str">
        <f>IFERROR(VLOOKUP(Wedstrijden!G1446,Organisaties!$B$2:$C$501,2,FALSE),"")</f>
        <v/>
      </c>
      <c r="E1281" s="44" t="str">
        <f>IFERROR(VLOOKUP(Wedstrijden!G1446,Organisaties!$B$2:$F$501,5,FALSE),"")</f>
        <v/>
      </c>
      <c r="F1281" s="44" t="str">
        <f>IF(Wedstrijden!BC1446&lt;&gt;"",Wedstrijden!BC1446,"")</f>
        <v/>
      </c>
      <c r="G1281" s="44">
        <f>IF(Wedstrijden!AY1446="Indoor",1,0)</f>
        <v>0</v>
      </c>
      <c r="H1281" s="44">
        <f>Wedstrijden!AZ1446</f>
        <v>0</v>
      </c>
      <c r="I1281" s="44" t="str">
        <f>IF(Wedstrijden!AX1446="Nee",0,IF(Wedstrijden!AX1446="Ja",1,""))</f>
        <v/>
      </c>
      <c r="J1281" s="44" t="str">
        <f>IF(Wedstrijden!BA1446&lt;&gt;"",Wedstrijden!BA1446,"")</f>
        <v/>
      </c>
      <c r="W1281" s="45"/>
      <c r="AE1281" s="45"/>
      <c r="AN1281" s="45"/>
      <c r="AU1281" s="45"/>
      <c r="BA1281" s="45"/>
      <c r="BE1281" s="45"/>
      <c r="BJ1281" s="44" t="str">
        <f>IF(COUNTA(Wedstrijden!I1446:S1446)&lt;&gt;0,1,"")</f>
        <v/>
      </c>
      <c r="BK1281" s="44" t="str">
        <f t="shared" si="114"/>
        <v/>
      </c>
      <c r="BL1281" s="44" t="str">
        <f>IF(Wedstrijden!I1446="x","AA","")</f>
        <v/>
      </c>
      <c r="BM1281" s="44" t="str">
        <f>IF(Wedstrijden!J1446="x","A","")</f>
        <v/>
      </c>
      <c r="BN1281" s="44" t="str">
        <f>IF(Wedstrijden!K1446="x","B1","")</f>
        <v/>
      </c>
      <c r="BO1281" s="44" t="str">
        <f>IF(Wedstrijden!L1446="x","BB","")</f>
        <v/>
      </c>
      <c r="BP1281" s="44" t="str">
        <f>IF(Wedstrijden!M1446="x","B","")</f>
        <v/>
      </c>
      <c r="BQ1281" s="44" t="str">
        <f>IF(Wedstrijden!N1446="x","L1","")</f>
        <v/>
      </c>
      <c r="BR1281" s="44" t="str">
        <f>IF(Wedstrijden!O1446="x","L2","")</f>
        <v/>
      </c>
      <c r="BS1281" s="44" t="str">
        <f>IF(Wedstrijden!P1446="x","M1","")</f>
        <v/>
      </c>
      <c r="BT1281" s="44" t="str">
        <f>IF(Wedstrijden!Q1446="x","M2","")</f>
        <v/>
      </c>
      <c r="BU1281" s="44" t="str">
        <f>IF(Wedstrijden!R1446="x","Z1","")</f>
        <v/>
      </c>
      <c r="BV1281" s="44" t="str">
        <f>IF(Wedstrijden!S1446="x","Z2","")</f>
        <v/>
      </c>
      <c r="BW1281" s="44" t="str">
        <f>IF(COUNTA(Wedstrijden!T1446:AB1446)&lt;&gt;0,1,"")</f>
        <v/>
      </c>
      <c r="BX1281" s="44" t="str">
        <f t="shared" si="115"/>
        <v/>
      </c>
      <c r="BY1281" s="44" t="str">
        <f>IF(Wedstrijden!T1446="x","BB","")</f>
        <v/>
      </c>
      <c r="BZ1281" s="44" t="str">
        <f>IF(Wedstrijden!U1446="x","B","")</f>
        <v/>
      </c>
      <c r="CA1281" s="44" t="str">
        <f>IF(Wedstrijden!V1446="x","L1","")</f>
        <v/>
      </c>
      <c r="CB1281" s="44" t="str">
        <f>IF(Wedstrijden!W1446="x","L2","")</f>
        <v/>
      </c>
      <c r="CC1281" s="44" t="str">
        <f>IF(Wedstrijden!X1446="x","M1","")</f>
        <v/>
      </c>
      <c r="CD1281" s="44" t="str">
        <f>IF(Wedstrijden!Y1446="x","M2","")</f>
        <v/>
      </c>
      <c r="CE1281" s="44" t="str">
        <f>IF(Wedstrijden!Z1446="x","Z1","")</f>
        <v/>
      </c>
      <c r="CF1281" s="44" t="str">
        <f>IF(Wedstrijden!AA1446="x","Z2","")</f>
        <v/>
      </c>
      <c r="CG1281" s="44" t="str">
        <f>IF(Wedstrijden!AB1446="x","ZZL","")</f>
        <v/>
      </c>
      <c r="CL1281" s="44" t="str">
        <f>IF(COUNTA(Wedstrijden!AC1446:AJ1446)&lt;&gt;0,2,"")</f>
        <v/>
      </c>
      <c r="CM1281" s="44" t="str">
        <f t="shared" si="116"/>
        <v/>
      </c>
      <c r="CN1281" s="44" t="str">
        <f>IF(Wedstrijden!AC1446="x","AA","")</f>
        <v/>
      </c>
      <c r="CO1281" s="44" t="str">
        <f>IF(Wedstrijden!AD1446="x","A","")</f>
        <v/>
      </c>
      <c r="CP1281" s="44" t="str">
        <f>IF(Wedstrijden!AE1446="x","BB","")</f>
        <v/>
      </c>
      <c r="CQ1281" s="44" t="str">
        <f>IF(Wedstrijden!AF1446="x","B","")</f>
        <v/>
      </c>
      <c r="CR1281" s="44" t="str">
        <f>IF(Wedstrijden!AG1446="x","L","")</f>
        <v/>
      </c>
      <c r="CS1281" s="44" t="str">
        <f>IF(Wedstrijden!AH1446="x","M","")</f>
        <v/>
      </c>
      <c r="CT1281" s="44" t="str">
        <f>IF(Wedstrijden!AI1446="x","Z","")</f>
        <v/>
      </c>
      <c r="CU1281" s="44" t="str">
        <f>IF(Wedstrijden!AJ1446="x","ZZ","")</f>
        <v/>
      </c>
      <c r="CV1281" s="44" t="str">
        <f>IF(COUNTA(Wedstrijden!AK1446:AQ1446)&lt;&gt;0,2,"")</f>
        <v/>
      </c>
      <c r="CW1281" s="44" t="str">
        <f t="shared" si="117"/>
        <v/>
      </c>
      <c r="CX1281" s="44" t="str">
        <f>IF(Wedstrijden!AK1446="x","BB","")</f>
        <v/>
      </c>
      <c r="CY1281" s="44" t="str">
        <f>IF(Wedstrijden!AL1446="x","B","")</f>
        <v/>
      </c>
      <c r="CZ1281" s="44" t="str">
        <f>IF(Wedstrijden!AM1446="x","L","")</f>
        <v/>
      </c>
      <c r="DA1281" s="44" t="str">
        <f>IF(Wedstrijden!AN1446="x","M","")</f>
        <v/>
      </c>
      <c r="DB1281" s="44" t="str">
        <f>IF(Wedstrijden!AO1446="x","Z","")</f>
        <v/>
      </c>
      <c r="DC1281" s="44" t="str">
        <f>IF(Wedstrijden!AP1446="x","ZZ","")</f>
        <v/>
      </c>
      <c r="DD1281" s="44" t="str">
        <f>IF(Wedstrijden!AQ1446="x","1.40","")</f>
        <v/>
      </c>
      <c r="DE1281" s="44" t="str">
        <f>IF(COUNTA(Wedstrijden!AR1446:AT1446)&lt;&gt;0,6,"")</f>
        <v/>
      </c>
      <c r="DF1281" s="44" t="str">
        <f t="shared" si="118"/>
        <v/>
      </c>
      <c r="DG1281" s="44" t="str">
        <f>IF(Wedstrijden!AR1446="x","L","")</f>
        <v/>
      </c>
      <c r="DH1281" s="44" t="str">
        <f>IF(Wedstrijden!AS1446="x","M","")</f>
        <v/>
      </c>
      <c r="DI1281" s="44" t="str">
        <f>IF(Wedstrijden!AT1446="x","Z","")</f>
        <v/>
      </c>
      <c r="DJ1281" s="44" t="str">
        <f>IF(COUNTA(Wedstrijden!AU1446:AW1446)&lt;&gt;0,6,"")</f>
        <v/>
      </c>
      <c r="DK1281" s="44" t="str">
        <f t="shared" si="119"/>
        <v/>
      </c>
      <c r="DL1281" s="44" t="str">
        <f>IF(Wedstrijden!AU1446="x","L","")</f>
        <v/>
      </c>
      <c r="DM1281" s="44" t="str">
        <f>IF(Wedstrijden!AV1446="x","M","")</f>
        <v/>
      </c>
      <c r="DN1281" s="44" t="str">
        <f>IF(Wedstrijden!AW1446="x","Z","")</f>
        <v/>
      </c>
    </row>
    <row r="1282" spans="1:118" ht="15">
      <c r="A1282" s="48" t="e">
        <f>Wedstrijden!#REF!</f>
        <v>#REF!</v>
      </c>
      <c r="B1282" s="44" t="str">
        <f>IFERROR(VLOOKUP(Wedstrijden!E1447,Wedstrijdlocaties!$B$2:$E$499,2,FALSE),"")</f>
        <v/>
      </c>
      <c r="C1282" s="44" t="str">
        <f>Wedstrijden!F1447</f>
        <v/>
      </c>
      <c r="D1282" s="44" t="str">
        <f>IFERROR(VLOOKUP(Wedstrijden!G1447,Organisaties!$B$2:$C$501,2,FALSE),"")</f>
        <v/>
      </c>
      <c r="E1282" s="44" t="str">
        <f>IFERROR(VLOOKUP(Wedstrijden!G1447,Organisaties!$B$2:$F$501,5,FALSE),"")</f>
        <v/>
      </c>
      <c r="F1282" s="44" t="str">
        <f>IF(Wedstrijden!BC1447&lt;&gt;"",Wedstrijden!BC1447,"")</f>
        <v/>
      </c>
      <c r="G1282" s="44">
        <f>IF(Wedstrijden!AY1447="Indoor",1,0)</f>
        <v>0</v>
      </c>
      <c r="H1282" s="44">
        <f>Wedstrijden!AZ1447</f>
        <v>0</v>
      </c>
      <c r="I1282" s="44" t="str">
        <f>IF(Wedstrijden!AX1447="Nee",0,IF(Wedstrijden!AX1447="Ja",1,""))</f>
        <v/>
      </c>
      <c r="J1282" s="44" t="str">
        <f>IF(Wedstrijden!BA1447&lt;&gt;"",Wedstrijden!BA1447,"")</f>
        <v/>
      </c>
      <c r="W1282" s="45"/>
      <c r="AE1282" s="45"/>
      <c r="AN1282" s="45"/>
      <c r="AU1282" s="45"/>
      <c r="BA1282" s="45"/>
      <c r="BE1282" s="45"/>
      <c r="BJ1282" s="44" t="str">
        <f>IF(COUNTA(Wedstrijden!I1447:S1447)&lt;&gt;0,1,"")</f>
        <v/>
      </c>
      <c r="BK1282" s="44" t="str">
        <f t="shared" si="114"/>
        <v/>
      </c>
      <c r="BL1282" s="44" t="str">
        <f>IF(Wedstrijden!I1447="x","AA","")</f>
        <v/>
      </c>
      <c r="BM1282" s="44" t="str">
        <f>IF(Wedstrijden!J1447="x","A","")</f>
        <v/>
      </c>
      <c r="BN1282" s="44" t="str">
        <f>IF(Wedstrijden!K1447="x","B1","")</f>
        <v/>
      </c>
      <c r="BO1282" s="44" t="str">
        <f>IF(Wedstrijden!L1447="x","BB","")</f>
        <v/>
      </c>
      <c r="BP1282" s="44" t="str">
        <f>IF(Wedstrijden!M1447="x","B","")</f>
        <v/>
      </c>
      <c r="BQ1282" s="44" t="str">
        <f>IF(Wedstrijden!N1447="x","L1","")</f>
        <v/>
      </c>
      <c r="BR1282" s="44" t="str">
        <f>IF(Wedstrijden!O1447="x","L2","")</f>
        <v/>
      </c>
      <c r="BS1282" s="44" t="str">
        <f>IF(Wedstrijden!P1447="x","M1","")</f>
        <v/>
      </c>
      <c r="BT1282" s="44" t="str">
        <f>IF(Wedstrijden!Q1447="x","M2","")</f>
        <v/>
      </c>
      <c r="BU1282" s="44" t="str">
        <f>IF(Wedstrijden!R1447="x","Z1","")</f>
        <v/>
      </c>
      <c r="BV1282" s="44" t="str">
        <f>IF(Wedstrijden!S1447="x","Z2","")</f>
        <v/>
      </c>
      <c r="BW1282" s="44" t="str">
        <f>IF(COUNTA(Wedstrijden!T1447:AB1447)&lt;&gt;0,1,"")</f>
        <v/>
      </c>
      <c r="BX1282" s="44" t="str">
        <f t="shared" si="115"/>
        <v/>
      </c>
      <c r="BY1282" s="44" t="str">
        <f>IF(Wedstrijden!T1447="x","BB","")</f>
        <v/>
      </c>
      <c r="BZ1282" s="44" t="str">
        <f>IF(Wedstrijden!U1447="x","B","")</f>
        <v/>
      </c>
      <c r="CA1282" s="44" t="str">
        <f>IF(Wedstrijden!V1447="x","L1","")</f>
        <v/>
      </c>
      <c r="CB1282" s="44" t="str">
        <f>IF(Wedstrijden!W1447="x","L2","")</f>
        <v/>
      </c>
      <c r="CC1282" s="44" t="str">
        <f>IF(Wedstrijden!X1447="x","M1","")</f>
        <v/>
      </c>
      <c r="CD1282" s="44" t="str">
        <f>IF(Wedstrijden!Y1447="x","M2","")</f>
        <v/>
      </c>
      <c r="CE1282" s="44" t="str">
        <f>IF(Wedstrijden!Z1447="x","Z1","")</f>
        <v/>
      </c>
      <c r="CF1282" s="44" t="str">
        <f>IF(Wedstrijden!AA1447="x","Z2","")</f>
        <v/>
      </c>
      <c r="CG1282" s="44" t="str">
        <f>IF(Wedstrijden!AB1447="x","ZZL","")</f>
        <v/>
      </c>
      <c r="CL1282" s="44" t="str">
        <f>IF(COUNTA(Wedstrijden!AC1447:AJ1447)&lt;&gt;0,2,"")</f>
        <v/>
      </c>
      <c r="CM1282" s="44" t="str">
        <f t="shared" si="116"/>
        <v/>
      </c>
      <c r="CN1282" s="44" t="str">
        <f>IF(Wedstrijden!AC1447="x","AA","")</f>
        <v/>
      </c>
      <c r="CO1282" s="44" t="str">
        <f>IF(Wedstrijden!AD1447="x","A","")</f>
        <v/>
      </c>
      <c r="CP1282" s="44" t="str">
        <f>IF(Wedstrijden!AE1447="x","BB","")</f>
        <v/>
      </c>
      <c r="CQ1282" s="44" t="str">
        <f>IF(Wedstrijden!AF1447="x","B","")</f>
        <v/>
      </c>
      <c r="CR1282" s="44" t="str">
        <f>IF(Wedstrijden!AG1447="x","L","")</f>
        <v/>
      </c>
      <c r="CS1282" s="44" t="str">
        <f>IF(Wedstrijden!AH1447="x","M","")</f>
        <v/>
      </c>
      <c r="CT1282" s="44" t="str">
        <f>IF(Wedstrijden!AI1447="x","Z","")</f>
        <v/>
      </c>
      <c r="CU1282" s="44" t="str">
        <f>IF(Wedstrijden!AJ1447="x","ZZ","")</f>
        <v/>
      </c>
      <c r="CV1282" s="44" t="str">
        <f>IF(COUNTA(Wedstrijden!AK1447:AQ1447)&lt;&gt;0,2,"")</f>
        <v/>
      </c>
      <c r="CW1282" s="44" t="str">
        <f t="shared" si="117"/>
        <v/>
      </c>
      <c r="CX1282" s="44" t="str">
        <f>IF(Wedstrijden!AK1447="x","BB","")</f>
        <v/>
      </c>
      <c r="CY1282" s="44" t="str">
        <f>IF(Wedstrijden!AL1447="x","B","")</f>
        <v/>
      </c>
      <c r="CZ1282" s="44" t="str">
        <f>IF(Wedstrijden!AM1447="x","L","")</f>
        <v/>
      </c>
      <c r="DA1282" s="44" t="str">
        <f>IF(Wedstrijden!AN1447="x","M","")</f>
        <v/>
      </c>
      <c r="DB1282" s="44" t="str">
        <f>IF(Wedstrijden!AO1447="x","Z","")</f>
        <v/>
      </c>
      <c r="DC1282" s="44" t="str">
        <f>IF(Wedstrijden!AP1447="x","ZZ","")</f>
        <v/>
      </c>
      <c r="DD1282" s="44" t="str">
        <f>IF(Wedstrijden!AQ1447="x","1.40","")</f>
        <v/>
      </c>
      <c r="DE1282" s="44" t="str">
        <f>IF(COUNTA(Wedstrijden!AR1447:AT1447)&lt;&gt;0,6,"")</f>
        <v/>
      </c>
      <c r="DF1282" s="44" t="str">
        <f t="shared" si="118"/>
        <v/>
      </c>
      <c r="DG1282" s="44" t="str">
        <f>IF(Wedstrijden!AR1447="x","L","")</f>
        <v/>
      </c>
      <c r="DH1282" s="44" t="str">
        <f>IF(Wedstrijden!AS1447="x","M","")</f>
        <v/>
      </c>
      <c r="DI1282" s="44" t="str">
        <f>IF(Wedstrijden!AT1447="x","Z","")</f>
        <v/>
      </c>
      <c r="DJ1282" s="44" t="str">
        <f>IF(COUNTA(Wedstrijden!AU1447:AW1447)&lt;&gt;0,6,"")</f>
        <v/>
      </c>
      <c r="DK1282" s="44" t="str">
        <f t="shared" si="119"/>
        <v/>
      </c>
      <c r="DL1282" s="44" t="str">
        <f>IF(Wedstrijden!AU1447="x","L","")</f>
        <v/>
      </c>
      <c r="DM1282" s="44" t="str">
        <f>IF(Wedstrijden!AV1447="x","M","")</f>
        <v/>
      </c>
      <c r="DN1282" s="44" t="str">
        <f>IF(Wedstrijden!AW1447="x","Z","")</f>
        <v/>
      </c>
    </row>
    <row r="1283" spans="1:118" ht="15">
      <c r="A1283" s="48" t="e">
        <f>Wedstrijden!#REF!</f>
        <v>#REF!</v>
      </c>
      <c r="B1283" s="44" t="str">
        <f>IFERROR(VLOOKUP(Wedstrijden!E1448,Wedstrijdlocaties!$B$2:$E$499,2,FALSE),"")</f>
        <v/>
      </c>
      <c r="C1283" s="44" t="str">
        <f>Wedstrijden!F1448</f>
        <v/>
      </c>
      <c r="D1283" s="44" t="str">
        <f>IFERROR(VLOOKUP(Wedstrijden!G1448,Organisaties!$B$2:$C$501,2,FALSE),"")</f>
        <v/>
      </c>
      <c r="E1283" s="44" t="str">
        <f>IFERROR(VLOOKUP(Wedstrijden!G1448,Organisaties!$B$2:$F$501,5,FALSE),"")</f>
        <v/>
      </c>
      <c r="F1283" s="44" t="str">
        <f>IF(Wedstrijden!BC1448&lt;&gt;"",Wedstrijden!BC1448,"")</f>
        <v/>
      </c>
      <c r="G1283" s="44">
        <f>IF(Wedstrijden!AY1448="Indoor",1,0)</f>
        <v>0</v>
      </c>
      <c r="H1283" s="44">
        <f>Wedstrijden!AZ1448</f>
        <v>0</v>
      </c>
      <c r="I1283" s="44" t="str">
        <f>IF(Wedstrijden!AX1448="Nee",0,IF(Wedstrijden!AX1448="Ja",1,""))</f>
        <v/>
      </c>
      <c r="J1283" s="44" t="str">
        <f>IF(Wedstrijden!BA1448&lt;&gt;"",Wedstrijden!BA1448,"")</f>
        <v/>
      </c>
      <c r="W1283" s="45"/>
      <c r="AE1283" s="45"/>
      <c r="AN1283" s="45"/>
      <c r="AU1283" s="45"/>
      <c r="BA1283" s="45"/>
      <c r="BE1283" s="45"/>
      <c r="BJ1283" s="44" t="str">
        <f>IF(COUNTA(Wedstrijden!I1448:S1448)&lt;&gt;0,1,"")</f>
        <v/>
      </c>
      <c r="BK1283" s="44" t="str">
        <f t="shared" ref="BK1283:BK1346" si="120">IF(COUNTBLANK(BJ1283) = 1,"",2)</f>
        <v/>
      </c>
      <c r="BL1283" s="44" t="str">
        <f>IF(Wedstrijden!I1448="x","AA","")</f>
        <v/>
      </c>
      <c r="BM1283" s="44" t="str">
        <f>IF(Wedstrijden!J1448="x","A","")</f>
        <v/>
      </c>
      <c r="BN1283" s="44" t="str">
        <f>IF(Wedstrijden!K1448="x","B1","")</f>
        <v/>
      </c>
      <c r="BO1283" s="44" t="str">
        <f>IF(Wedstrijden!L1448="x","BB","")</f>
        <v/>
      </c>
      <c r="BP1283" s="44" t="str">
        <f>IF(Wedstrijden!M1448="x","B","")</f>
        <v/>
      </c>
      <c r="BQ1283" s="44" t="str">
        <f>IF(Wedstrijden!N1448="x","L1","")</f>
        <v/>
      </c>
      <c r="BR1283" s="44" t="str">
        <f>IF(Wedstrijden!O1448="x","L2","")</f>
        <v/>
      </c>
      <c r="BS1283" s="44" t="str">
        <f>IF(Wedstrijden!P1448="x","M1","")</f>
        <v/>
      </c>
      <c r="BT1283" s="44" t="str">
        <f>IF(Wedstrijden!Q1448="x","M2","")</f>
        <v/>
      </c>
      <c r="BU1283" s="44" t="str">
        <f>IF(Wedstrijden!R1448="x","Z1","")</f>
        <v/>
      </c>
      <c r="BV1283" s="44" t="str">
        <f>IF(Wedstrijden!S1448="x","Z2","")</f>
        <v/>
      </c>
      <c r="BW1283" s="44" t="str">
        <f>IF(COUNTA(Wedstrijden!T1448:AB1448)&lt;&gt;0,1,"")</f>
        <v/>
      </c>
      <c r="BX1283" s="44" t="str">
        <f t="shared" ref="BX1283:BX1346" si="121">IF(COUNTBLANK(BW1283) = 1,"",1)</f>
        <v/>
      </c>
      <c r="BY1283" s="44" t="str">
        <f>IF(Wedstrijden!T1448="x","BB","")</f>
        <v/>
      </c>
      <c r="BZ1283" s="44" t="str">
        <f>IF(Wedstrijden!U1448="x","B","")</f>
        <v/>
      </c>
      <c r="CA1283" s="44" t="str">
        <f>IF(Wedstrijden!V1448="x","L1","")</f>
        <v/>
      </c>
      <c r="CB1283" s="44" t="str">
        <f>IF(Wedstrijden!W1448="x","L2","")</f>
        <v/>
      </c>
      <c r="CC1283" s="44" t="str">
        <f>IF(Wedstrijden!X1448="x","M1","")</f>
        <v/>
      </c>
      <c r="CD1283" s="44" t="str">
        <f>IF(Wedstrijden!Y1448="x","M2","")</f>
        <v/>
      </c>
      <c r="CE1283" s="44" t="str">
        <f>IF(Wedstrijden!Z1448="x","Z1","")</f>
        <v/>
      </c>
      <c r="CF1283" s="44" t="str">
        <f>IF(Wedstrijden!AA1448="x","Z2","")</f>
        <v/>
      </c>
      <c r="CG1283" s="44" t="str">
        <f>IF(Wedstrijden!AB1448="x","ZZL","")</f>
        <v/>
      </c>
      <c r="CL1283" s="44" t="str">
        <f>IF(COUNTA(Wedstrijden!AC1448:AJ1448)&lt;&gt;0,2,"")</f>
        <v/>
      </c>
      <c r="CM1283" s="44" t="str">
        <f t="shared" ref="CM1283:CM1346" si="122">IF(COUNTBLANK(CL1283) = 1,"",2)</f>
        <v/>
      </c>
      <c r="CN1283" s="44" t="str">
        <f>IF(Wedstrijden!AC1448="x","AA","")</f>
        <v/>
      </c>
      <c r="CO1283" s="44" t="str">
        <f>IF(Wedstrijden!AD1448="x","A","")</f>
        <v/>
      </c>
      <c r="CP1283" s="44" t="str">
        <f>IF(Wedstrijden!AE1448="x","BB","")</f>
        <v/>
      </c>
      <c r="CQ1283" s="44" t="str">
        <f>IF(Wedstrijden!AF1448="x","B","")</f>
        <v/>
      </c>
      <c r="CR1283" s="44" t="str">
        <f>IF(Wedstrijden!AG1448="x","L","")</f>
        <v/>
      </c>
      <c r="CS1283" s="44" t="str">
        <f>IF(Wedstrijden!AH1448="x","M","")</f>
        <v/>
      </c>
      <c r="CT1283" s="44" t="str">
        <f>IF(Wedstrijden!AI1448="x","Z","")</f>
        <v/>
      </c>
      <c r="CU1283" s="44" t="str">
        <f>IF(Wedstrijden!AJ1448="x","ZZ","")</f>
        <v/>
      </c>
      <c r="CV1283" s="44" t="str">
        <f>IF(COUNTA(Wedstrijden!AK1448:AQ1448)&lt;&gt;0,2,"")</f>
        <v/>
      </c>
      <c r="CW1283" s="44" t="str">
        <f t="shared" ref="CW1283:CW1346" si="123">IF(COUNTBLANK(CV1283) = 1,"",1)</f>
        <v/>
      </c>
      <c r="CX1283" s="44" t="str">
        <f>IF(Wedstrijden!AK1448="x","BB","")</f>
        <v/>
      </c>
      <c r="CY1283" s="44" t="str">
        <f>IF(Wedstrijden!AL1448="x","B","")</f>
        <v/>
      </c>
      <c r="CZ1283" s="44" t="str">
        <f>IF(Wedstrijden!AM1448="x","L","")</f>
        <v/>
      </c>
      <c r="DA1283" s="44" t="str">
        <f>IF(Wedstrijden!AN1448="x","M","")</f>
        <v/>
      </c>
      <c r="DB1283" s="44" t="str">
        <f>IF(Wedstrijden!AO1448="x","Z","")</f>
        <v/>
      </c>
      <c r="DC1283" s="44" t="str">
        <f>IF(Wedstrijden!AP1448="x","ZZ","")</f>
        <v/>
      </c>
      <c r="DD1283" s="44" t="str">
        <f>IF(Wedstrijden!AQ1448="x","1.40","")</f>
        <v/>
      </c>
      <c r="DE1283" s="44" t="str">
        <f>IF(COUNTA(Wedstrijden!AR1448:AT1448)&lt;&gt;0,6,"")</f>
        <v/>
      </c>
      <c r="DF1283" s="44" t="str">
        <f t="shared" ref="DF1283:DF1346" si="124">IF(COUNTBLANK(DE1283) = 1,"",2)</f>
        <v/>
      </c>
      <c r="DG1283" s="44" t="str">
        <f>IF(Wedstrijden!AR1448="x","L","")</f>
        <v/>
      </c>
      <c r="DH1283" s="44" t="str">
        <f>IF(Wedstrijden!AS1448="x","M","")</f>
        <v/>
      </c>
      <c r="DI1283" s="44" t="str">
        <f>IF(Wedstrijden!AT1448="x","Z","")</f>
        <v/>
      </c>
      <c r="DJ1283" s="44" t="str">
        <f>IF(COUNTA(Wedstrijden!AU1448:AW1448)&lt;&gt;0,6,"")</f>
        <v/>
      </c>
      <c r="DK1283" s="44" t="str">
        <f t="shared" ref="DK1283:DK1346" si="125">IF(COUNTBLANK(DJ1283) = 1,"",1)</f>
        <v/>
      </c>
      <c r="DL1283" s="44" t="str">
        <f>IF(Wedstrijden!AU1448="x","L","")</f>
        <v/>
      </c>
      <c r="DM1283" s="44" t="str">
        <f>IF(Wedstrijden!AV1448="x","M","")</f>
        <v/>
      </c>
      <c r="DN1283" s="44" t="str">
        <f>IF(Wedstrijden!AW1448="x","Z","")</f>
        <v/>
      </c>
    </row>
    <row r="1284" spans="1:118" ht="15">
      <c r="A1284" s="48" t="e">
        <f>Wedstrijden!#REF!</f>
        <v>#REF!</v>
      </c>
      <c r="B1284" s="44" t="str">
        <f>IFERROR(VLOOKUP(Wedstrijden!E1449,Wedstrijdlocaties!$B$2:$E$499,2,FALSE),"")</f>
        <v/>
      </c>
      <c r="C1284" s="44" t="str">
        <f>Wedstrijden!F1449</f>
        <v/>
      </c>
      <c r="D1284" s="44" t="str">
        <f>IFERROR(VLOOKUP(Wedstrijden!G1449,Organisaties!$B$2:$C$501,2,FALSE),"")</f>
        <v/>
      </c>
      <c r="E1284" s="44" t="str">
        <f>IFERROR(VLOOKUP(Wedstrijden!G1449,Organisaties!$B$2:$F$501,5,FALSE),"")</f>
        <v/>
      </c>
      <c r="F1284" s="44" t="str">
        <f>IF(Wedstrijden!BC1449&lt;&gt;"",Wedstrijden!BC1449,"")</f>
        <v/>
      </c>
      <c r="G1284" s="44">
        <f>IF(Wedstrijden!AY1449="Indoor",1,0)</f>
        <v>0</v>
      </c>
      <c r="H1284" s="44">
        <f>Wedstrijden!AZ1449</f>
        <v>0</v>
      </c>
      <c r="I1284" s="44" t="str">
        <f>IF(Wedstrijden!AX1449="Nee",0,IF(Wedstrijden!AX1449="Ja",1,""))</f>
        <v/>
      </c>
      <c r="J1284" s="44" t="str">
        <f>IF(Wedstrijden!BA1449&lt;&gt;"",Wedstrijden!BA1449,"")</f>
        <v/>
      </c>
      <c r="W1284" s="45"/>
      <c r="AE1284" s="45"/>
      <c r="AN1284" s="45"/>
      <c r="AU1284" s="45"/>
      <c r="BA1284" s="45"/>
      <c r="BE1284" s="45"/>
      <c r="BJ1284" s="44" t="str">
        <f>IF(COUNTA(Wedstrijden!I1449:S1449)&lt;&gt;0,1,"")</f>
        <v/>
      </c>
      <c r="BK1284" s="44" t="str">
        <f t="shared" si="120"/>
        <v/>
      </c>
      <c r="BL1284" s="44" t="str">
        <f>IF(Wedstrijden!I1449="x","AA","")</f>
        <v/>
      </c>
      <c r="BM1284" s="44" t="str">
        <f>IF(Wedstrijden!J1449="x","A","")</f>
        <v/>
      </c>
      <c r="BN1284" s="44" t="str">
        <f>IF(Wedstrijden!K1449="x","B1","")</f>
        <v/>
      </c>
      <c r="BO1284" s="44" t="str">
        <f>IF(Wedstrijden!L1449="x","BB","")</f>
        <v/>
      </c>
      <c r="BP1284" s="44" t="str">
        <f>IF(Wedstrijden!M1449="x","B","")</f>
        <v/>
      </c>
      <c r="BQ1284" s="44" t="str">
        <f>IF(Wedstrijden!N1449="x","L1","")</f>
        <v/>
      </c>
      <c r="BR1284" s="44" t="str">
        <f>IF(Wedstrijden!O1449="x","L2","")</f>
        <v/>
      </c>
      <c r="BS1284" s="44" t="str">
        <f>IF(Wedstrijden!P1449="x","M1","")</f>
        <v/>
      </c>
      <c r="BT1284" s="44" t="str">
        <f>IF(Wedstrijden!Q1449="x","M2","")</f>
        <v/>
      </c>
      <c r="BU1284" s="44" t="str">
        <f>IF(Wedstrijden!R1449="x","Z1","")</f>
        <v/>
      </c>
      <c r="BV1284" s="44" t="str">
        <f>IF(Wedstrijden!S1449="x","Z2","")</f>
        <v/>
      </c>
      <c r="BW1284" s="44" t="str">
        <f>IF(COUNTA(Wedstrijden!T1449:AB1449)&lt;&gt;0,1,"")</f>
        <v/>
      </c>
      <c r="BX1284" s="44" t="str">
        <f t="shared" si="121"/>
        <v/>
      </c>
      <c r="BY1284" s="44" t="str">
        <f>IF(Wedstrijden!T1449="x","BB","")</f>
        <v/>
      </c>
      <c r="BZ1284" s="44" t="str">
        <f>IF(Wedstrijden!U1449="x","B","")</f>
        <v/>
      </c>
      <c r="CA1284" s="44" t="str">
        <f>IF(Wedstrijden!V1449="x","L1","")</f>
        <v/>
      </c>
      <c r="CB1284" s="44" t="str">
        <f>IF(Wedstrijden!W1449="x","L2","")</f>
        <v/>
      </c>
      <c r="CC1284" s="44" t="str">
        <f>IF(Wedstrijden!X1449="x","M1","")</f>
        <v/>
      </c>
      <c r="CD1284" s="44" t="str">
        <f>IF(Wedstrijden!Y1449="x","M2","")</f>
        <v/>
      </c>
      <c r="CE1284" s="44" t="str">
        <f>IF(Wedstrijden!Z1449="x","Z1","")</f>
        <v/>
      </c>
      <c r="CF1284" s="44" t="str">
        <f>IF(Wedstrijden!AA1449="x","Z2","")</f>
        <v/>
      </c>
      <c r="CG1284" s="44" t="str">
        <f>IF(Wedstrijden!AB1449="x","ZZL","")</f>
        <v/>
      </c>
      <c r="CL1284" s="44" t="str">
        <f>IF(COUNTA(Wedstrijden!AC1449:AJ1449)&lt;&gt;0,2,"")</f>
        <v/>
      </c>
      <c r="CM1284" s="44" t="str">
        <f t="shared" si="122"/>
        <v/>
      </c>
      <c r="CN1284" s="44" t="str">
        <f>IF(Wedstrijden!AC1449="x","AA","")</f>
        <v/>
      </c>
      <c r="CO1284" s="44" t="str">
        <f>IF(Wedstrijden!AD1449="x","A","")</f>
        <v/>
      </c>
      <c r="CP1284" s="44" t="str">
        <f>IF(Wedstrijden!AE1449="x","BB","")</f>
        <v/>
      </c>
      <c r="CQ1284" s="44" t="str">
        <f>IF(Wedstrijden!AF1449="x","B","")</f>
        <v/>
      </c>
      <c r="CR1284" s="44" t="str">
        <f>IF(Wedstrijden!AG1449="x","L","")</f>
        <v/>
      </c>
      <c r="CS1284" s="44" t="str">
        <f>IF(Wedstrijden!AH1449="x","M","")</f>
        <v/>
      </c>
      <c r="CT1284" s="44" t="str">
        <f>IF(Wedstrijden!AI1449="x","Z","")</f>
        <v/>
      </c>
      <c r="CU1284" s="44" t="str">
        <f>IF(Wedstrijden!AJ1449="x","ZZ","")</f>
        <v/>
      </c>
      <c r="CV1284" s="44" t="str">
        <f>IF(COUNTA(Wedstrijden!AK1449:AQ1449)&lt;&gt;0,2,"")</f>
        <v/>
      </c>
      <c r="CW1284" s="44" t="str">
        <f t="shared" si="123"/>
        <v/>
      </c>
      <c r="CX1284" s="44" t="str">
        <f>IF(Wedstrijden!AK1449="x","BB","")</f>
        <v/>
      </c>
      <c r="CY1284" s="44" t="str">
        <f>IF(Wedstrijden!AL1449="x","B","")</f>
        <v/>
      </c>
      <c r="CZ1284" s="44" t="str">
        <f>IF(Wedstrijden!AM1449="x","L","")</f>
        <v/>
      </c>
      <c r="DA1284" s="44" t="str">
        <f>IF(Wedstrijden!AN1449="x","M","")</f>
        <v/>
      </c>
      <c r="DB1284" s="44" t="str">
        <f>IF(Wedstrijden!AO1449="x","Z","")</f>
        <v/>
      </c>
      <c r="DC1284" s="44" t="str">
        <f>IF(Wedstrijden!AP1449="x","ZZ","")</f>
        <v/>
      </c>
      <c r="DD1284" s="44" t="str">
        <f>IF(Wedstrijden!AQ1449="x","1.40","")</f>
        <v/>
      </c>
      <c r="DE1284" s="44" t="str">
        <f>IF(COUNTA(Wedstrijden!AR1449:AT1449)&lt;&gt;0,6,"")</f>
        <v/>
      </c>
      <c r="DF1284" s="44" t="str">
        <f t="shared" si="124"/>
        <v/>
      </c>
      <c r="DG1284" s="44" t="str">
        <f>IF(Wedstrijden!AR1449="x","L","")</f>
        <v/>
      </c>
      <c r="DH1284" s="44" t="str">
        <f>IF(Wedstrijden!AS1449="x","M","")</f>
        <v/>
      </c>
      <c r="DI1284" s="44" t="str">
        <f>IF(Wedstrijden!AT1449="x","Z","")</f>
        <v/>
      </c>
      <c r="DJ1284" s="44" t="str">
        <f>IF(COUNTA(Wedstrijden!AU1449:AW1449)&lt;&gt;0,6,"")</f>
        <v/>
      </c>
      <c r="DK1284" s="44" t="str">
        <f t="shared" si="125"/>
        <v/>
      </c>
      <c r="DL1284" s="44" t="str">
        <f>IF(Wedstrijden!AU1449="x","L","")</f>
        <v/>
      </c>
      <c r="DM1284" s="44" t="str">
        <f>IF(Wedstrijden!AV1449="x","M","")</f>
        <v/>
      </c>
      <c r="DN1284" s="44" t="str">
        <f>IF(Wedstrijden!AW1449="x","Z","")</f>
        <v/>
      </c>
    </row>
    <row r="1285" spans="1:118" ht="15">
      <c r="A1285" s="48" t="e">
        <f>Wedstrijden!#REF!</f>
        <v>#REF!</v>
      </c>
      <c r="B1285" s="44" t="str">
        <f>IFERROR(VLOOKUP(Wedstrijden!E1450,Wedstrijdlocaties!$B$2:$E$499,2,FALSE),"")</f>
        <v/>
      </c>
      <c r="C1285" s="44" t="str">
        <f>Wedstrijden!F1450</f>
        <v/>
      </c>
      <c r="D1285" s="44" t="str">
        <f>IFERROR(VLOOKUP(Wedstrijden!G1450,Organisaties!$B$2:$C$501,2,FALSE),"")</f>
        <v/>
      </c>
      <c r="E1285" s="44" t="str">
        <f>IFERROR(VLOOKUP(Wedstrijden!G1450,Organisaties!$B$2:$F$501,5,FALSE),"")</f>
        <v/>
      </c>
      <c r="F1285" s="44" t="str">
        <f>IF(Wedstrijden!BC1450&lt;&gt;"",Wedstrijden!BC1450,"")</f>
        <v/>
      </c>
      <c r="G1285" s="44">
        <f>IF(Wedstrijden!AY1450="Indoor",1,0)</f>
        <v>0</v>
      </c>
      <c r="H1285" s="44">
        <f>Wedstrijden!AZ1450</f>
        <v>0</v>
      </c>
      <c r="I1285" s="44" t="str">
        <f>IF(Wedstrijden!AX1450="Nee",0,IF(Wedstrijden!AX1450="Ja",1,""))</f>
        <v/>
      </c>
      <c r="J1285" s="44" t="str">
        <f>IF(Wedstrijden!BA1450&lt;&gt;"",Wedstrijden!BA1450,"")</f>
        <v/>
      </c>
      <c r="W1285" s="45"/>
      <c r="AE1285" s="45"/>
      <c r="AN1285" s="45"/>
      <c r="AU1285" s="45"/>
      <c r="BA1285" s="45"/>
      <c r="BE1285" s="45"/>
      <c r="BJ1285" s="44" t="str">
        <f>IF(COUNTA(Wedstrijden!I1450:S1450)&lt;&gt;0,1,"")</f>
        <v/>
      </c>
      <c r="BK1285" s="44" t="str">
        <f t="shared" si="120"/>
        <v/>
      </c>
      <c r="BL1285" s="44" t="str">
        <f>IF(Wedstrijden!I1450="x","AA","")</f>
        <v/>
      </c>
      <c r="BM1285" s="44" t="str">
        <f>IF(Wedstrijden!J1450="x","A","")</f>
        <v/>
      </c>
      <c r="BN1285" s="44" t="str">
        <f>IF(Wedstrijden!K1450="x","B1","")</f>
        <v/>
      </c>
      <c r="BO1285" s="44" t="str">
        <f>IF(Wedstrijden!L1450="x","BB","")</f>
        <v/>
      </c>
      <c r="BP1285" s="44" t="str">
        <f>IF(Wedstrijden!M1450="x","B","")</f>
        <v/>
      </c>
      <c r="BQ1285" s="44" t="str">
        <f>IF(Wedstrijden!N1450="x","L1","")</f>
        <v/>
      </c>
      <c r="BR1285" s="44" t="str">
        <f>IF(Wedstrijden!O1450="x","L2","")</f>
        <v/>
      </c>
      <c r="BS1285" s="44" t="str">
        <f>IF(Wedstrijden!P1450="x","M1","")</f>
        <v/>
      </c>
      <c r="BT1285" s="44" t="str">
        <f>IF(Wedstrijden!Q1450="x","M2","")</f>
        <v/>
      </c>
      <c r="BU1285" s="44" t="str">
        <f>IF(Wedstrijden!R1450="x","Z1","")</f>
        <v/>
      </c>
      <c r="BV1285" s="44" t="str">
        <f>IF(Wedstrijden!S1450="x","Z2","")</f>
        <v/>
      </c>
      <c r="BW1285" s="44" t="str">
        <f>IF(COUNTA(Wedstrijden!T1450:AB1450)&lt;&gt;0,1,"")</f>
        <v/>
      </c>
      <c r="BX1285" s="44" t="str">
        <f t="shared" si="121"/>
        <v/>
      </c>
      <c r="BY1285" s="44" t="str">
        <f>IF(Wedstrijden!T1450="x","BB","")</f>
        <v/>
      </c>
      <c r="BZ1285" s="44" t="str">
        <f>IF(Wedstrijden!U1450="x","B","")</f>
        <v/>
      </c>
      <c r="CA1285" s="44" t="str">
        <f>IF(Wedstrijden!V1450="x","L1","")</f>
        <v/>
      </c>
      <c r="CB1285" s="44" t="str">
        <f>IF(Wedstrijden!W1450="x","L2","")</f>
        <v/>
      </c>
      <c r="CC1285" s="44" t="str">
        <f>IF(Wedstrijden!X1450="x","M1","")</f>
        <v/>
      </c>
      <c r="CD1285" s="44" t="str">
        <f>IF(Wedstrijden!Y1450="x","M2","")</f>
        <v/>
      </c>
      <c r="CE1285" s="44" t="str">
        <f>IF(Wedstrijden!Z1450="x","Z1","")</f>
        <v/>
      </c>
      <c r="CF1285" s="44" t="str">
        <f>IF(Wedstrijden!AA1450="x","Z2","")</f>
        <v/>
      </c>
      <c r="CG1285" s="44" t="str">
        <f>IF(Wedstrijden!AB1450="x","ZZL","")</f>
        <v/>
      </c>
      <c r="CL1285" s="44" t="str">
        <f>IF(COUNTA(Wedstrijden!AC1450:AJ1450)&lt;&gt;0,2,"")</f>
        <v/>
      </c>
      <c r="CM1285" s="44" t="str">
        <f t="shared" si="122"/>
        <v/>
      </c>
      <c r="CN1285" s="44" t="str">
        <f>IF(Wedstrijden!AC1450="x","AA","")</f>
        <v/>
      </c>
      <c r="CO1285" s="44" t="str">
        <f>IF(Wedstrijden!AD1450="x","A","")</f>
        <v/>
      </c>
      <c r="CP1285" s="44" t="str">
        <f>IF(Wedstrijden!AE1450="x","BB","")</f>
        <v/>
      </c>
      <c r="CQ1285" s="44" t="str">
        <f>IF(Wedstrijden!AF1450="x","B","")</f>
        <v/>
      </c>
      <c r="CR1285" s="44" t="str">
        <f>IF(Wedstrijden!AG1450="x","L","")</f>
        <v/>
      </c>
      <c r="CS1285" s="44" t="str">
        <f>IF(Wedstrijden!AH1450="x","M","")</f>
        <v/>
      </c>
      <c r="CT1285" s="44" t="str">
        <f>IF(Wedstrijden!AI1450="x","Z","")</f>
        <v/>
      </c>
      <c r="CU1285" s="44" t="str">
        <f>IF(Wedstrijden!AJ1450="x","ZZ","")</f>
        <v/>
      </c>
      <c r="CV1285" s="44" t="str">
        <f>IF(COUNTA(Wedstrijden!AK1450:AQ1450)&lt;&gt;0,2,"")</f>
        <v/>
      </c>
      <c r="CW1285" s="44" t="str">
        <f t="shared" si="123"/>
        <v/>
      </c>
      <c r="CX1285" s="44" t="str">
        <f>IF(Wedstrijden!AK1450="x","BB","")</f>
        <v/>
      </c>
      <c r="CY1285" s="44" t="str">
        <f>IF(Wedstrijden!AL1450="x","B","")</f>
        <v/>
      </c>
      <c r="CZ1285" s="44" t="str">
        <f>IF(Wedstrijden!AM1450="x","L","")</f>
        <v/>
      </c>
      <c r="DA1285" s="44" t="str">
        <f>IF(Wedstrijden!AN1450="x","M","")</f>
        <v/>
      </c>
      <c r="DB1285" s="44" t="str">
        <f>IF(Wedstrijden!AO1450="x","Z","")</f>
        <v/>
      </c>
      <c r="DC1285" s="44" t="str">
        <f>IF(Wedstrijden!AP1450="x","ZZ","")</f>
        <v/>
      </c>
      <c r="DD1285" s="44" t="str">
        <f>IF(Wedstrijden!AQ1450="x","1.40","")</f>
        <v/>
      </c>
      <c r="DE1285" s="44" t="str">
        <f>IF(COUNTA(Wedstrijden!AR1450:AT1450)&lt;&gt;0,6,"")</f>
        <v/>
      </c>
      <c r="DF1285" s="44" t="str">
        <f t="shared" si="124"/>
        <v/>
      </c>
      <c r="DG1285" s="44" t="str">
        <f>IF(Wedstrijden!AR1450="x","L","")</f>
        <v/>
      </c>
      <c r="DH1285" s="44" t="str">
        <f>IF(Wedstrijden!AS1450="x","M","")</f>
        <v/>
      </c>
      <c r="DI1285" s="44" t="str">
        <f>IF(Wedstrijden!AT1450="x","Z","")</f>
        <v/>
      </c>
      <c r="DJ1285" s="44" t="str">
        <f>IF(COUNTA(Wedstrijden!AU1450:AW1450)&lt;&gt;0,6,"")</f>
        <v/>
      </c>
      <c r="DK1285" s="44" t="str">
        <f t="shared" si="125"/>
        <v/>
      </c>
      <c r="DL1285" s="44" t="str">
        <f>IF(Wedstrijden!AU1450="x","L","")</f>
        <v/>
      </c>
      <c r="DM1285" s="44" t="str">
        <f>IF(Wedstrijden!AV1450="x","M","")</f>
        <v/>
      </c>
      <c r="DN1285" s="44" t="str">
        <f>IF(Wedstrijden!AW1450="x","Z","")</f>
        <v/>
      </c>
    </row>
    <row r="1286" spans="1:118" ht="15">
      <c r="A1286" s="48" t="e">
        <f>Wedstrijden!#REF!</f>
        <v>#REF!</v>
      </c>
      <c r="B1286" s="44" t="str">
        <f>IFERROR(VLOOKUP(Wedstrijden!E1451,Wedstrijdlocaties!$B$2:$E$499,2,FALSE),"")</f>
        <v/>
      </c>
      <c r="C1286" s="44" t="str">
        <f>Wedstrijden!F1451</f>
        <v/>
      </c>
      <c r="D1286" s="44" t="str">
        <f>IFERROR(VLOOKUP(Wedstrijden!G1451,Organisaties!$B$2:$C$501,2,FALSE),"")</f>
        <v/>
      </c>
      <c r="E1286" s="44" t="str">
        <f>IFERROR(VLOOKUP(Wedstrijden!G1451,Organisaties!$B$2:$F$501,5,FALSE),"")</f>
        <v/>
      </c>
      <c r="F1286" s="44" t="str">
        <f>IF(Wedstrijden!BC1451&lt;&gt;"",Wedstrijden!BC1451,"")</f>
        <v/>
      </c>
      <c r="G1286" s="44">
        <f>IF(Wedstrijden!AY1451="Indoor",1,0)</f>
        <v>0</v>
      </c>
      <c r="H1286" s="44">
        <f>Wedstrijden!AZ1451</f>
        <v>0</v>
      </c>
      <c r="I1286" s="44" t="str">
        <f>IF(Wedstrijden!AX1451="Nee",0,IF(Wedstrijden!AX1451="Ja",1,""))</f>
        <v/>
      </c>
      <c r="J1286" s="44" t="str">
        <f>IF(Wedstrijden!BA1451&lt;&gt;"",Wedstrijden!BA1451,"")</f>
        <v/>
      </c>
      <c r="W1286" s="45"/>
      <c r="AE1286" s="45"/>
      <c r="AN1286" s="45"/>
      <c r="AU1286" s="45"/>
      <c r="BA1286" s="45"/>
      <c r="BE1286" s="45"/>
      <c r="BJ1286" s="44" t="str">
        <f>IF(COUNTA(Wedstrijden!I1451:S1451)&lt;&gt;0,1,"")</f>
        <v/>
      </c>
      <c r="BK1286" s="44" t="str">
        <f t="shared" si="120"/>
        <v/>
      </c>
      <c r="BL1286" s="44" t="str">
        <f>IF(Wedstrijden!I1451="x","AA","")</f>
        <v/>
      </c>
      <c r="BM1286" s="44" t="str">
        <f>IF(Wedstrijden!J1451="x","A","")</f>
        <v/>
      </c>
      <c r="BN1286" s="44" t="str">
        <f>IF(Wedstrijden!K1451="x","B1","")</f>
        <v/>
      </c>
      <c r="BO1286" s="44" t="str">
        <f>IF(Wedstrijden!L1451="x","BB","")</f>
        <v/>
      </c>
      <c r="BP1286" s="44" t="str">
        <f>IF(Wedstrijden!M1451="x","B","")</f>
        <v/>
      </c>
      <c r="BQ1286" s="44" t="str">
        <f>IF(Wedstrijden!N1451="x","L1","")</f>
        <v/>
      </c>
      <c r="BR1286" s="44" t="str">
        <f>IF(Wedstrijden!O1451="x","L2","")</f>
        <v/>
      </c>
      <c r="BS1286" s="44" t="str">
        <f>IF(Wedstrijden!P1451="x","M1","")</f>
        <v/>
      </c>
      <c r="BT1286" s="44" t="str">
        <f>IF(Wedstrijden!Q1451="x","M2","")</f>
        <v/>
      </c>
      <c r="BU1286" s="44" t="str">
        <f>IF(Wedstrijden!R1451="x","Z1","")</f>
        <v/>
      </c>
      <c r="BV1286" s="44" t="str">
        <f>IF(Wedstrijden!S1451="x","Z2","")</f>
        <v/>
      </c>
      <c r="BW1286" s="44" t="str">
        <f>IF(COUNTA(Wedstrijden!T1451:AB1451)&lt;&gt;0,1,"")</f>
        <v/>
      </c>
      <c r="BX1286" s="44" t="str">
        <f t="shared" si="121"/>
        <v/>
      </c>
      <c r="BY1286" s="44" t="str">
        <f>IF(Wedstrijden!T1451="x","BB","")</f>
        <v/>
      </c>
      <c r="BZ1286" s="44" t="str">
        <f>IF(Wedstrijden!U1451="x","B","")</f>
        <v/>
      </c>
      <c r="CA1286" s="44" t="str">
        <f>IF(Wedstrijden!V1451="x","L1","")</f>
        <v/>
      </c>
      <c r="CB1286" s="44" t="str">
        <f>IF(Wedstrijden!W1451="x","L2","")</f>
        <v/>
      </c>
      <c r="CC1286" s="44" t="str">
        <f>IF(Wedstrijden!X1451="x","M1","")</f>
        <v/>
      </c>
      <c r="CD1286" s="44" t="str">
        <f>IF(Wedstrijden!Y1451="x","M2","")</f>
        <v/>
      </c>
      <c r="CE1286" s="44" t="str">
        <f>IF(Wedstrijden!Z1451="x","Z1","")</f>
        <v/>
      </c>
      <c r="CF1286" s="44" t="str">
        <f>IF(Wedstrijden!AA1451="x","Z2","")</f>
        <v/>
      </c>
      <c r="CG1286" s="44" t="str">
        <f>IF(Wedstrijden!AB1451="x","ZZL","")</f>
        <v/>
      </c>
      <c r="CL1286" s="44" t="str">
        <f>IF(COUNTA(Wedstrijden!AC1451:AJ1451)&lt;&gt;0,2,"")</f>
        <v/>
      </c>
      <c r="CM1286" s="44" t="str">
        <f t="shared" si="122"/>
        <v/>
      </c>
      <c r="CN1286" s="44" t="str">
        <f>IF(Wedstrijden!AC1451="x","AA","")</f>
        <v/>
      </c>
      <c r="CO1286" s="44" t="str">
        <f>IF(Wedstrijden!AD1451="x","A","")</f>
        <v/>
      </c>
      <c r="CP1286" s="44" t="str">
        <f>IF(Wedstrijden!AE1451="x","BB","")</f>
        <v/>
      </c>
      <c r="CQ1286" s="44" t="str">
        <f>IF(Wedstrijden!AF1451="x","B","")</f>
        <v/>
      </c>
      <c r="CR1286" s="44" t="str">
        <f>IF(Wedstrijden!AG1451="x","L","")</f>
        <v/>
      </c>
      <c r="CS1286" s="44" t="str">
        <f>IF(Wedstrijden!AH1451="x","M","")</f>
        <v/>
      </c>
      <c r="CT1286" s="44" t="str">
        <f>IF(Wedstrijden!AI1451="x","Z","")</f>
        <v/>
      </c>
      <c r="CU1286" s="44" t="str">
        <f>IF(Wedstrijden!AJ1451="x","ZZ","")</f>
        <v/>
      </c>
      <c r="CV1286" s="44" t="str">
        <f>IF(COUNTA(Wedstrijden!AK1451:AQ1451)&lt;&gt;0,2,"")</f>
        <v/>
      </c>
      <c r="CW1286" s="44" t="str">
        <f t="shared" si="123"/>
        <v/>
      </c>
      <c r="CX1286" s="44" t="str">
        <f>IF(Wedstrijden!AK1451="x","BB","")</f>
        <v/>
      </c>
      <c r="CY1286" s="44" t="str">
        <f>IF(Wedstrijden!AL1451="x","B","")</f>
        <v/>
      </c>
      <c r="CZ1286" s="44" t="str">
        <f>IF(Wedstrijden!AM1451="x","L","")</f>
        <v/>
      </c>
      <c r="DA1286" s="44" t="str">
        <f>IF(Wedstrijden!AN1451="x","M","")</f>
        <v/>
      </c>
      <c r="DB1286" s="44" t="str">
        <f>IF(Wedstrijden!AO1451="x","Z","")</f>
        <v/>
      </c>
      <c r="DC1286" s="44" t="str">
        <f>IF(Wedstrijden!AP1451="x","ZZ","")</f>
        <v/>
      </c>
      <c r="DD1286" s="44" t="str">
        <f>IF(Wedstrijden!AQ1451="x","1.40","")</f>
        <v/>
      </c>
      <c r="DE1286" s="44" t="str">
        <f>IF(COUNTA(Wedstrijden!AR1451:AT1451)&lt;&gt;0,6,"")</f>
        <v/>
      </c>
      <c r="DF1286" s="44" t="str">
        <f t="shared" si="124"/>
        <v/>
      </c>
      <c r="DG1286" s="44" t="str">
        <f>IF(Wedstrijden!AR1451="x","L","")</f>
        <v/>
      </c>
      <c r="DH1286" s="44" t="str">
        <f>IF(Wedstrijden!AS1451="x","M","")</f>
        <v/>
      </c>
      <c r="DI1286" s="44" t="str">
        <f>IF(Wedstrijden!AT1451="x","Z","")</f>
        <v/>
      </c>
      <c r="DJ1286" s="44" t="str">
        <f>IF(COUNTA(Wedstrijden!AU1451:AW1451)&lt;&gt;0,6,"")</f>
        <v/>
      </c>
      <c r="DK1286" s="44" t="str">
        <f t="shared" si="125"/>
        <v/>
      </c>
      <c r="DL1286" s="44" t="str">
        <f>IF(Wedstrijden!AU1451="x","L","")</f>
        <v/>
      </c>
      <c r="DM1286" s="44" t="str">
        <f>IF(Wedstrijden!AV1451="x","M","")</f>
        <v/>
      </c>
      <c r="DN1286" s="44" t="str">
        <f>IF(Wedstrijden!AW1451="x","Z","")</f>
        <v/>
      </c>
    </row>
    <row r="1287" spans="1:118" ht="15">
      <c r="A1287" s="48" t="e">
        <f>Wedstrijden!#REF!</f>
        <v>#REF!</v>
      </c>
      <c r="B1287" s="44" t="str">
        <f>IFERROR(VLOOKUP(Wedstrijden!E1452,Wedstrijdlocaties!$B$2:$E$499,2,FALSE),"")</f>
        <v/>
      </c>
      <c r="C1287" s="44" t="str">
        <f>Wedstrijden!F1452</f>
        <v/>
      </c>
      <c r="D1287" s="44" t="str">
        <f>IFERROR(VLOOKUP(Wedstrijden!G1452,Organisaties!$B$2:$C$501,2,FALSE),"")</f>
        <v/>
      </c>
      <c r="E1287" s="44" t="str">
        <f>IFERROR(VLOOKUP(Wedstrijden!G1452,Organisaties!$B$2:$F$501,5,FALSE),"")</f>
        <v/>
      </c>
      <c r="F1287" s="44" t="str">
        <f>IF(Wedstrijden!BC1452&lt;&gt;"",Wedstrijden!BC1452,"")</f>
        <v/>
      </c>
      <c r="G1287" s="44">
        <f>IF(Wedstrijden!AY1452="Indoor",1,0)</f>
        <v>0</v>
      </c>
      <c r="H1287" s="44">
        <f>Wedstrijden!AZ1452</f>
        <v>0</v>
      </c>
      <c r="I1287" s="44" t="str">
        <f>IF(Wedstrijden!AX1452="Nee",0,IF(Wedstrijden!AX1452="Ja",1,""))</f>
        <v/>
      </c>
      <c r="J1287" s="44" t="str">
        <f>IF(Wedstrijden!BA1452&lt;&gt;"",Wedstrijden!BA1452,"")</f>
        <v/>
      </c>
      <c r="W1287" s="45"/>
      <c r="AE1287" s="45"/>
      <c r="AN1287" s="45"/>
      <c r="AU1287" s="45"/>
      <c r="BA1287" s="45"/>
      <c r="BE1287" s="45"/>
      <c r="BJ1287" s="44" t="str">
        <f>IF(COUNTA(Wedstrijden!I1452:S1452)&lt;&gt;0,1,"")</f>
        <v/>
      </c>
      <c r="BK1287" s="44" t="str">
        <f t="shared" si="120"/>
        <v/>
      </c>
      <c r="BL1287" s="44" t="str">
        <f>IF(Wedstrijden!I1452="x","AA","")</f>
        <v/>
      </c>
      <c r="BM1287" s="44" t="str">
        <f>IF(Wedstrijden!J1452="x","A","")</f>
        <v/>
      </c>
      <c r="BN1287" s="44" t="str">
        <f>IF(Wedstrijden!K1452="x","B1","")</f>
        <v/>
      </c>
      <c r="BO1287" s="44" t="str">
        <f>IF(Wedstrijden!L1452="x","BB","")</f>
        <v/>
      </c>
      <c r="BP1287" s="44" t="str">
        <f>IF(Wedstrijden!M1452="x","B","")</f>
        <v/>
      </c>
      <c r="BQ1287" s="44" t="str">
        <f>IF(Wedstrijden!N1452="x","L1","")</f>
        <v/>
      </c>
      <c r="BR1287" s="44" t="str">
        <f>IF(Wedstrijden!O1452="x","L2","")</f>
        <v/>
      </c>
      <c r="BS1287" s="44" t="str">
        <f>IF(Wedstrijden!P1452="x","M1","")</f>
        <v/>
      </c>
      <c r="BT1287" s="44" t="str">
        <f>IF(Wedstrijden!Q1452="x","M2","")</f>
        <v/>
      </c>
      <c r="BU1287" s="44" t="str">
        <f>IF(Wedstrijden!R1452="x","Z1","")</f>
        <v/>
      </c>
      <c r="BV1287" s="44" t="str">
        <f>IF(Wedstrijden!S1452="x","Z2","")</f>
        <v/>
      </c>
      <c r="BW1287" s="44" t="str">
        <f>IF(COUNTA(Wedstrijden!T1452:AB1452)&lt;&gt;0,1,"")</f>
        <v/>
      </c>
      <c r="BX1287" s="44" t="str">
        <f t="shared" si="121"/>
        <v/>
      </c>
      <c r="BY1287" s="44" t="str">
        <f>IF(Wedstrijden!T1452="x","BB","")</f>
        <v/>
      </c>
      <c r="BZ1287" s="44" t="str">
        <f>IF(Wedstrijden!U1452="x","B","")</f>
        <v/>
      </c>
      <c r="CA1287" s="44" t="str">
        <f>IF(Wedstrijden!V1452="x","L1","")</f>
        <v/>
      </c>
      <c r="CB1287" s="44" t="str">
        <f>IF(Wedstrijden!W1452="x","L2","")</f>
        <v/>
      </c>
      <c r="CC1287" s="44" t="str">
        <f>IF(Wedstrijden!X1452="x","M1","")</f>
        <v/>
      </c>
      <c r="CD1287" s="44" t="str">
        <f>IF(Wedstrijden!Y1452="x","M2","")</f>
        <v/>
      </c>
      <c r="CE1287" s="44" t="str">
        <f>IF(Wedstrijden!Z1452="x","Z1","")</f>
        <v/>
      </c>
      <c r="CF1287" s="44" t="str">
        <f>IF(Wedstrijden!AA1452="x","Z2","")</f>
        <v/>
      </c>
      <c r="CG1287" s="44" t="str">
        <f>IF(Wedstrijden!AB1452="x","ZZL","")</f>
        <v/>
      </c>
      <c r="CL1287" s="44" t="str">
        <f>IF(COUNTA(Wedstrijden!AC1452:AJ1452)&lt;&gt;0,2,"")</f>
        <v/>
      </c>
      <c r="CM1287" s="44" t="str">
        <f t="shared" si="122"/>
        <v/>
      </c>
      <c r="CN1287" s="44" t="str">
        <f>IF(Wedstrijden!AC1452="x","AA","")</f>
        <v/>
      </c>
      <c r="CO1287" s="44" t="str">
        <f>IF(Wedstrijden!AD1452="x","A","")</f>
        <v/>
      </c>
      <c r="CP1287" s="44" t="str">
        <f>IF(Wedstrijden!AE1452="x","BB","")</f>
        <v/>
      </c>
      <c r="CQ1287" s="44" t="str">
        <f>IF(Wedstrijden!AF1452="x","B","")</f>
        <v/>
      </c>
      <c r="CR1287" s="44" t="str">
        <f>IF(Wedstrijden!AG1452="x","L","")</f>
        <v/>
      </c>
      <c r="CS1287" s="44" t="str">
        <f>IF(Wedstrijden!AH1452="x","M","")</f>
        <v/>
      </c>
      <c r="CT1287" s="44" t="str">
        <f>IF(Wedstrijden!AI1452="x","Z","")</f>
        <v/>
      </c>
      <c r="CU1287" s="44" t="str">
        <f>IF(Wedstrijden!AJ1452="x","ZZ","")</f>
        <v/>
      </c>
      <c r="CV1287" s="44" t="str">
        <f>IF(COUNTA(Wedstrijden!AK1452:AQ1452)&lt;&gt;0,2,"")</f>
        <v/>
      </c>
      <c r="CW1287" s="44" t="str">
        <f t="shared" si="123"/>
        <v/>
      </c>
      <c r="CX1287" s="44" t="str">
        <f>IF(Wedstrijden!AK1452="x","BB","")</f>
        <v/>
      </c>
      <c r="CY1287" s="44" t="str">
        <f>IF(Wedstrijden!AL1452="x","B","")</f>
        <v/>
      </c>
      <c r="CZ1287" s="44" t="str">
        <f>IF(Wedstrijden!AM1452="x","L","")</f>
        <v/>
      </c>
      <c r="DA1287" s="44" t="str">
        <f>IF(Wedstrijden!AN1452="x","M","")</f>
        <v/>
      </c>
      <c r="DB1287" s="44" t="str">
        <f>IF(Wedstrijden!AO1452="x","Z","")</f>
        <v/>
      </c>
      <c r="DC1287" s="44" t="str">
        <f>IF(Wedstrijden!AP1452="x","ZZ","")</f>
        <v/>
      </c>
      <c r="DD1287" s="44" t="str">
        <f>IF(Wedstrijden!AQ1452="x","1.40","")</f>
        <v/>
      </c>
      <c r="DE1287" s="44" t="str">
        <f>IF(COUNTA(Wedstrijden!AR1452:AT1452)&lt;&gt;0,6,"")</f>
        <v/>
      </c>
      <c r="DF1287" s="44" t="str">
        <f t="shared" si="124"/>
        <v/>
      </c>
      <c r="DG1287" s="44" t="str">
        <f>IF(Wedstrijden!AR1452="x","L","")</f>
        <v/>
      </c>
      <c r="DH1287" s="44" t="str">
        <f>IF(Wedstrijden!AS1452="x","M","")</f>
        <v/>
      </c>
      <c r="DI1287" s="44" t="str">
        <f>IF(Wedstrijden!AT1452="x","Z","")</f>
        <v/>
      </c>
      <c r="DJ1287" s="44" t="str">
        <f>IF(COUNTA(Wedstrijden!AU1452:AW1452)&lt;&gt;0,6,"")</f>
        <v/>
      </c>
      <c r="DK1287" s="44" t="str">
        <f t="shared" si="125"/>
        <v/>
      </c>
      <c r="DL1287" s="44" t="str">
        <f>IF(Wedstrijden!AU1452="x","L","")</f>
        <v/>
      </c>
      <c r="DM1287" s="44" t="str">
        <f>IF(Wedstrijden!AV1452="x","M","")</f>
        <v/>
      </c>
      <c r="DN1287" s="44" t="str">
        <f>IF(Wedstrijden!AW1452="x","Z","")</f>
        <v/>
      </c>
    </row>
    <row r="1288" spans="1:118" ht="15">
      <c r="A1288" s="48" t="e">
        <f>Wedstrijden!#REF!</f>
        <v>#REF!</v>
      </c>
      <c r="B1288" s="44" t="str">
        <f>IFERROR(VLOOKUP(Wedstrijden!E1453,Wedstrijdlocaties!$B$2:$E$499,2,FALSE),"")</f>
        <v/>
      </c>
      <c r="C1288" s="44" t="str">
        <f>Wedstrijden!F1453</f>
        <v/>
      </c>
      <c r="D1288" s="44" t="str">
        <f>IFERROR(VLOOKUP(Wedstrijden!G1453,Organisaties!$B$2:$C$501,2,FALSE),"")</f>
        <v/>
      </c>
      <c r="E1288" s="44" t="str">
        <f>IFERROR(VLOOKUP(Wedstrijden!G1453,Organisaties!$B$2:$F$501,5,FALSE),"")</f>
        <v/>
      </c>
      <c r="F1288" s="44" t="str">
        <f>IF(Wedstrijden!BC1453&lt;&gt;"",Wedstrijden!BC1453,"")</f>
        <v/>
      </c>
      <c r="G1288" s="44">
        <f>IF(Wedstrijden!AY1453="Indoor",1,0)</f>
        <v>0</v>
      </c>
      <c r="H1288" s="44">
        <f>Wedstrijden!AZ1453</f>
        <v>0</v>
      </c>
      <c r="I1288" s="44" t="str">
        <f>IF(Wedstrijden!AX1453="Nee",0,IF(Wedstrijden!AX1453="Ja",1,""))</f>
        <v/>
      </c>
      <c r="J1288" s="44" t="str">
        <f>IF(Wedstrijden!BA1453&lt;&gt;"",Wedstrijden!BA1453,"")</f>
        <v/>
      </c>
      <c r="W1288" s="45"/>
      <c r="AE1288" s="45"/>
      <c r="AN1288" s="45"/>
      <c r="AU1288" s="45"/>
      <c r="BA1288" s="45"/>
      <c r="BE1288" s="45"/>
      <c r="BJ1288" s="44" t="str">
        <f>IF(COUNTA(Wedstrijden!I1453:S1453)&lt;&gt;0,1,"")</f>
        <v/>
      </c>
      <c r="BK1288" s="44" t="str">
        <f t="shared" si="120"/>
        <v/>
      </c>
      <c r="BL1288" s="44" t="str">
        <f>IF(Wedstrijden!I1453="x","AA","")</f>
        <v/>
      </c>
      <c r="BM1288" s="44" t="str">
        <f>IF(Wedstrijden!J1453="x","A","")</f>
        <v/>
      </c>
      <c r="BN1288" s="44" t="str">
        <f>IF(Wedstrijden!K1453="x","B1","")</f>
        <v/>
      </c>
      <c r="BO1288" s="44" t="str">
        <f>IF(Wedstrijden!L1453="x","BB","")</f>
        <v/>
      </c>
      <c r="BP1288" s="44" t="str">
        <f>IF(Wedstrijden!M1453="x","B","")</f>
        <v/>
      </c>
      <c r="BQ1288" s="44" t="str">
        <f>IF(Wedstrijden!N1453="x","L1","")</f>
        <v/>
      </c>
      <c r="BR1288" s="44" t="str">
        <f>IF(Wedstrijden!O1453="x","L2","")</f>
        <v/>
      </c>
      <c r="BS1288" s="44" t="str">
        <f>IF(Wedstrijden!P1453="x","M1","")</f>
        <v/>
      </c>
      <c r="BT1288" s="44" t="str">
        <f>IF(Wedstrijden!Q1453="x","M2","")</f>
        <v/>
      </c>
      <c r="BU1288" s="44" t="str">
        <f>IF(Wedstrijden!R1453="x","Z1","")</f>
        <v/>
      </c>
      <c r="BV1288" s="44" t="str">
        <f>IF(Wedstrijden!S1453="x","Z2","")</f>
        <v/>
      </c>
      <c r="BW1288" s="44" t="str">
        <f>IF(COUNTA(Wedstrijden!T1453:AB1453)&lt;&gt;0,1,"")</f>
        <v/>
      </c>
      <c r="BX1288" s="44" t="str">
        <f t="shared" si="121"/>
        <v/>
      </c>
      <c r="BY1288" s="44" t="str">
        <f>IF(Wedstrijden!T1453="x","BB","")</f>
        <v/>
      </c>
      <c r="BZ1288" s="44" t="str">
        <f>IF(Wedstrijden!U1453="x","B","")</f>
        <v/>
      </c>
      <c r="CA1288" s="44" t="str">
        <f>IF(Wedstrijden!V1453="x","L1","")</f>
        <v/>
      </c>
      <c r="CB1288" s="44" t="str">
        <f>IF(Wedstrijden!W1453="x","L2","")</f>
        <v/>
      </c>
      <c r="CC1288" s="44" t="str">
        <f>IF(Wedstrijden!X1453="x","M1","")</f>
        <v/>
      </c>
      <c r="CD1288" s="44" t="str">
        <f>IF(Wedstrijden!Y1453="x","M2","")</f>
        <v/>
      </c>
      <c r="CE1288" s="44" t="str">
        <f>IF(Wedstrijden!Z1453="x","Z1","")</f>
        <v/>
      </c>
      <c r="CF1288" s="44" t="str">
        <f>IF(Wedstrijden!AA1453="x","Z2","")</f>
        <v/>
      </c>
      <c r="CG1288" s="44" t="str">
        <f>IF(Wedstrijden!AB1453="x","ZZL","")</f>
        <v/>
      </c>
      <c r="CL1288" s="44" t="str">
        <f>IF(COUNTA(Wedstrijden!AC1453:AJ1453)&lt;&gt;0,2,"")</f>
        <v/>
      </c>
      <c r="CM1288" s="44" t="str">
        <f t="shared" si="122"/>
        <v/>
      </c>
      <c r="CN1288" s="44" t="str">
        <f>IF(Wedstrijden!AC1453="x","AA","")</f>
        <v/>
      </c>
      <c r="CO1288" s="44" t="str">
        <f>IF(Wedstrijden!AD1453="x","A","")</f>
        <v/>
      </c>
      <c r="CP1288" s="44" t="str">
        <f>IF(Wedstrijden!AE1453="x","BB","")</f>
        <v/>
      </c>
      <c r="CQ1288" s="44" t="str">
        <f>IF(Wedstrijden!AF1453="x","B","")</f>
        <v/>
      </c>
      <c r="CR1288" s="44" t="str">
        <f>IF(Wedstrijden!AG1453="x","L","")</f>
        <v/>
      </c>
      <c r="CS1288" s="44" t="str">
        <f>IF(Wedstrijden!AH1453="x","M","")</f>
        <v/>
      </c>
      <c r="CT1288" s="44" t="str">
        <f>IF(Wedstrijden!AI1453="x","Z","")</f>
        <v/>
      </c>
      <c r="CU1288" s="44" t="str">
        <f>IF(Wedstrijden!AJ1453="x","ZZ","")</f>
        <v/>
      </c>
      <c r="CV1288" s="44" t="str">
        <f>IF(COUNTA(Wedstrijden!AK1453:AQ1453)&lt;&gt;0,2,"")</f>
        <v/>
      </c>
      <c r="CW1288" s="44" t="str">
        <f t="shared" si="123"/>
        <v/>
      </c>
      <c r="CX1288" s="44" t="str">
        <f>IF(Wedstrijden!AK1453="x","BB","")</f>
        <v/>
      </c>
      <c r="CY1288" s="44" t="str">
        <f>IF(Wedstrijden!AL1453="x","B","")</f>
        <v/>
      </c>
      <c r="CZ1288" s="44" t="str">
        <f>IF(Wedstrijden!AM1453="x","L","")</f>
        <v/>
      </c>
      <c r="DA1288" s="44" t="str">
        <f>IF(Wedstrijden!AN1453="x","M","")</f>
        <v/>
      </c>
      <c r="DB1288" s="44" t="str">
        <f>IF(Wedstrijden!AO1453="x","Z","")</f>
        <v/>
      </c>
      <c r="DC1288" s="44" t="str">
        <f>IF(Wedstrijden!AP1453="x","ZZ","")</f>
        <v/>
      </c>
      <c r="DD1288" s="44" t="str">
        <f>IF(Wedstrijden!AQ1453="x","1.40","")</f>
        <v/>
      </c>
      <c r="DE1288" s="44" t="str">
        <f>IF(COUNTA(Wedstrijden!AR1453:AT1453)&lt;&gt;0,6,"")</f>
        <v/>
      </c>
      <c r="DF1288" s="44" t="str">
        <f t="shared" si="124"/>
        <v/>
      </c>
      <c r="DG1288" s="44" t="str">
        <f>IF(Wedstrijden!AR1453="x","L","")</f>
        <v/>
      </c>
      <c r="DH1288" s="44" t="str">
        <f>IF(Wedstrijden!AS1453="x","M","")</f>
        <v/>
      </c>
      <c r="DI1288" s="44" t="str">
        <f>IF(Wedstrijden!AT1453="x","Z","")</f>
        <v/>
      </c>
      <c r="DJ1288" s="44" t="str">
        <f>IF(COUNTA(Wedstrijden!AU1453:AW1453)&lt;&gt;0,6,"")</f>
        <v/>
      </c>
      <c r="DK1288" s="44" t="str">
        <f t="shared" si="125"/>
        <v/>
      </c>
      <c r="DL1288" s="44" t="str">
        <f>IF(Wedstrijden!AU1453="x","L","")</f>
        <v/>
      </c>
      <c r="DM1288" s="44" t="str">
        <f>IF(Wedstrijden!AV1453="x","M","")</f>
        <v/>
      </c>
      <c r="DN1288" s="44" t="str">
        <f>IF(Wedstrijden!AW1453="x","Z","")</f>
        <v/>
      </c>
    </row>
    <row r="1289" spans="1:118" ht="15">
      <c r="A1289" s="48" t="e">
        <f>Wedstrijden!#REF!</f>
        <v>#REF!</v>
      </c>
      <c r="B1289" s="44" t="str">
        <f>IFERROR(VLOOKUP(Wedstrijden!E1454,Wedstrijdlocaties!$B$2:$E$499,2,FALSE),"")</f>
        <v/>
      </c>
      <c r="C1289" s="44" t="str">
        <f>Wedstrijden!F1454</f>
        <v/>
      </c>
      <c r="D1289" s="44" t="str">
        <f>IFERROR(VLOOKUP(Wedstrijden!G1454,Organisaties!$B$2:$C$501,2,FALSE),"")</f>
        <v/>
      </c>
      <c r="E1289" s="44" t="str">
        <f>IFERROR(VLOOKUP(Wedstrijden!G1454,Organisaties!$B$2:$F$501,5,FALSE),"")</f>
        <v/>
      </c>
      <c r="F1289" s="44" t="str">
        <f>IF(Wedstrijden!BC1454&lt;&gt;"",Wedstrijden!BC1454,"")</f>
        <v/>
      </c>
      <c r="G1289" s="44">
        <f>IF(Wedstrijden!AY1454="Indoor",1,0)</f>
        <v>0</v>
      </c>
      <c r="H1289" s="44">
        <f>Wedstrijden!AZ1454</f>
        <v>0</v>
      </c>
      <c r="I1289" s="44" t="str">
        <f>IF(Wedstrijden!AX1454="Nee",0,IF(Wedstrijden!AX1454="Ja",1,""))</f>
        <v/>
      </c>
      <c r="J1289" s="44" t="str">
        <f>IF(Wedstrijden!BA1454&lt;&gt;"",Wedstrijden!BA1454,"")</f>
        <v/>
      </c>
      <c r="W1289" s="45"/>
      <c r="AE1289" s="45"/>
      <c r="AN1289" s="45"/>
      <c r="AU1289" s="45"/>
      <c r="BA1289" s="45"/>
      <c r="BE1289" s="45"/>
      <c r="BJ1289" s="44" t="str">
        <f>IF(COUNTA(Wedstrijden!I1454:S1454)&lt;&gt;0,1,"")</f>
        <v/>
      </c>
      <c r="BK1289" s="44" t="str">
        <f t="shared" si="120"/>
        <v/>
      </c>
      <c r="BL1289" s="44" t="str">
        <f>IF(Wedstrijden!I1454="x","AA","")</f>
        <v/>
      </c>
      <c r="BM1289" s="44" t="str">
        <f>IF(Wedstrijden!J1454="x","A","")</f>
        <v/>
      </c>
      <c r="BN1289" s="44" t="str">
        <f>IF(Wedstrijden!K1454="x","B1","")</f>
        <v/>
      </c>
      <c r="BO1289" s="44" t="str">
        <f>IF(Wedstrijden!L1454="x","BB","")</f>
        <v/>
      </c>
      <c r="BP1289" s="44" t="str">
        <f>IF(Wedstrijden!M1454="x","B","")</f>
        <v/>
      </c>
      <c r="BQ1289" s="44" t="str">
        <f>IF(Wedstrijden!N1454="x","L1","")</f>
        <v/>
      </c>
      <c r="BR1289" s="44" t="str">
        <f>IF(Wedstrijden!O1454="x","L2","")</f>
        <v/>
      </c>
      <c r="BS1289" s="44" t="str">
        <f>IF(Wedstrijden!P1454="x","M1","")</f>
        <v/>
      </c>
      <c r="BT1289" s="44" t="str">
        <f>IF(Wedstrijden!Q1454="x","M2","")</f>
        <v/>
      </c>
      <c r="BU1289" s="44" t="str">
        <f>IF(Wedstrijden!R1454="x","Z1","")</f>
        <v/>
      </c>
      <c r="BV1289" s="44" t="str">
        <f>IF(Wedstrijden!S1454="x","Z2","")</f>
        <v/>
      </c>
      <c r="BW1289" s="44" t="str">
        <f>IF(COUNTA(Wedstrijden!T1454:AB1454)&lt;&gt;0,1,"")</f>
        <v/>
      </c>
      <c r="BX1289" s="44" t="str">
        <f t="shared" si="121"/>
        <v/>
      </c>
      <c r="BY1289" s="44" t="str">
        <f>IF(Wedstrijden!T1454="x","BB","")</f>
        <v/>
      </c>
      <c r="BZ1289" s="44" t="str">
        <f>IF(Wedstrijden!U1454="x","B","")</f>
        <v/>
      </c>
      <c r="CA1289" s="44" t="str">
        <f>IF(Wedstrijden!V1454="x","L1","")</f>
        <v/>
      </c>
      <c r="CB1289" s="44" t="str">
        <f>IF(Wedstrijden!W1454="x","L2","")</f>
        <v/>
      </c>
      <c r="CC1289" s="44" t="str">
        <f>IF(Wedstrijden!X1454="x","M1","")</f>
        <v/>
      </c>
      <c r="CD1289" s="44" t="str">
        <f>IF(Wedstrijden!Y1454="x","M2","")</f>
        <v/>
      </c>
      <c r="CE1289" s="44" t="str">
        <f>IF(Wedstrijden!Z1454="x","Z1","")</f>
        <v/>
      </c>
      <c r="CF1289" s="44" t="str">
        <f>IF(Wedstrijden!AA1454="x","Z2","")</f>
        <v/>
      </c>
      <c r="CG1289" s="44" t="str">
        <f>IF(Wedstrijden!AB1454="x","ZZL","")</f>
        <v/>
      </c>
      <c r="CL1289" s="44" t="str">
        <f>IF(COUNTA(Wedstrijden!AC1454:AJ1454)&lt;&gt;0,2,"")</f>
        <v/>
      </c>
      <c r="CM1289" s="44" t="str">
        <f t="shared" si="122"/>
        <v/>
      </c>
      <c r="CN1289" s="44" t="str">
        <f>IF(Wedstrijden!AC1454="x","AA","")</f>
        <v/>
      </c>
      <c r="CO1289" s="44" t="str">
        <f>IF(Wedstrijden!AD1454="x","A","")</f>
        <v/>
      </c>
      <c r="CP1289" s="44" t="str">
        <f>IF(Wedstrijden!AE1454="x","BB","")</f>
        <v/>
      </c>
      <c r="CQ1289" s="44" t="str">
        <f>IF(Wedstrijden!AF1454="x","B","")</f>
        <v/>
      </c>
      <c r="CR1289" s="44" t="str">
        <f>IF(Wedstrijden!AG1454="x","L","")</f>
        <v/>
      </c>
      <c r="CS1289" s="44" t="str">
        <f>IF(Wedstrijden!AH1454="x","M","")</f>
        <v/>
      </c>
      <c r="CT1289" s="44" t="str">
        <f>IF(Wedstrijden!AI1454="x","Z","")</f>
        <v/>
      </c>
      <c r="CU1289" s="44" t="str">
        <f>IF(Wedstrijden!AJ1454="x","ZZ","")</f>
        <v/>
      </c>
      <c r="CV1289" s="44" t="str">
        <f>IF(COUNTA(Wedstrijden!AK1454:AQ1454)&lt;&gt;0,2,"")</f>
        <v/>
      </c>
      <c r="CW1289" s="44" t="str">
        <f t="shared" si="123"/>
        <v/>
      </c>
      <c r="CX1289" s="44" t="str">
        <f>IF(Wedstrijden!AK1454="x","BB","")</f>
        <v/>
      </c>
      <c r="CY1289" s="44" t="str">
        <f>IF(Wedstrijden!AL1454="x","B","")</f>
        <v/>
      </c>
      <c r="CZ1289" s="44" t="str">
        <f>IF(Wedstrijden!AM1454="x","L","")</f>
        <v/>
      </c>
      <c r="DA1289" s="44" t="str">
        <f>IF(Wedstrijden!AN1454="x","M","")</f>
        <v/>
      </c>
      <c r="DB1289" s="44" t="str">
        <f>IF(Wedstrijden!AO1454="x","Z","")</f>
        <v/>
      </c>
      <c r="DC1289" s="44" t="str">
        <f>IF(Wedstrijden!AP1454="x","ZZ","")</f>
        <v/>
      </c>
      <c r="DD1289" s="44" t="str">
        <f>IF(Wedstrijden!AQ1454="x","1.40","")</f>
        <v/>
      </c>
      <c r="DE1289" s="44" t="str">
        <f>IF(COUNTA(Wedstrijden!AR1454:AT1454)&lt;&gt;0,6,"")</f>
        <v/>
      </c>
      <c r="DF1289" s="44" t="str">
        <f t="shared" si="124"/>
        <v/>
      </c>
      <c r="DG1289" s="44" t="str">
        <f>IF(Wedstrijden!AR1454="x","L","")</f>
        <v/>
      </c>
      <c r="DH1289" s="44" t="str">
        <f>IF(Wedstrijden!AS1454="x","M","")</f>
        <v/>
      </c>
      <c r="DI1289" s="44" t="str">
        <f>IF(Wedstrijden!AT1454="x","Z","")</f>
        <v/>
      </c>
      <c r="DJ1289" s="44" t="str">
        <f>IF(COUNTA(Wedstrijden!AU1454:AW1454)&lt;&gt;0,6,"")</f>
        <v/>
      </c>
      <c r="DK1289" s="44" t="str">
        <f t="shared" si="125"/>
        <v/>
      </c>
      <c r="DL1289" s="44" t="str">
        <f>IF(Wedstrijden!AU1454="x","L","")</f>
        <v/>
      </c>
      <c r="DM1289" s="44" t="str">
        <f>IF(Wedstrijden!AV1454="x","M","")</f>
        <v/>
      </c>
      <c r="DN1289" s="44" t="str">
        <f>IF(Wedstrijden!AW1454="x","Z","")</f>
        <v/>
      </c>
    </row>
    <row r="1290" spans="1:118" ht="15">
      <c r="A1290" s="48" t="e">
        <f>Wedstrijden!#REF!</f>
        <v>#REF!</v>
      </c>
      <c r="B1290" s="44" t="str">
        <f>IFERROR(VLOOKUP(Wedstrijden!E1455,Wedstrijdlocaties!$B$2:$E$499,2,FALSE),"")</f>
        <v/>
      </c>
      <c r="C1290" s="44" t="str">
        <f>Wedstrijden!F1455</f>
        <v/>
      </c>
      <c r="D1290" s="44" t="str">
        <f>IFERROR(VLOOKUP(Wedstrijden!G1455,Organisaties!$B$2:$C$501,2,FALSE),"")</f>
        <v/>
      </c>
      <c r="E1290" s="44" t="str">
        <f>IFERROR(VLOOKUP(Wedstrijden!G1455,Organisaties!$B$2:$F$501,5,FALSE),"")</f>
        <v/>
      </c>
      <c r="F1290" s="44" t="str">
        <f>IF(Wedstrijden!BC1455&lt;&gt;"",Wedstrijden!BC1455,"")</f>
        <v/>
      </c>
      <c r="G1290" s="44">
        <f>IF(Wedstrijden!AY1455="Indoor",1,0)</f>
        <v>0</v>
      </c>
      <c r="H1290" s="44">
        <f>Wedstrijden!AZ1455</f>
        <v>0</v>
      </c>
      <c r="I1290" s="44" t="str">
        <f>IF(Wedstrijden!AX1455="Nee",0,IF(Wedstrijden!AX1455="Ja",1,""))</f>
        <v/>
      </c>
      <c r="J1290" s="44" t="str">
        <f>IF(Wedstrijden!BA1455&lt;&gt;"",Wedstrijden!BA1455,"")</f>
        <v/>
      </c>
      <c r="W1290" s="45"/>
      <c r="AE1290" s="45"/>
      <c r="AN1290" s="45"/>
      <c r="AU1290" s="45"/>
      <c r="BA1290" s="45"/>
      <c r="BE1290" s="45"/>
      <c r="BJ1290" s="44" t="str">
        <f>IF(COUNTA(Wedstrijden!I1455:S1455)&lt;&gt;0,1,"")</f>
        <v/>
      </c>
      <c r="BK1290" s="44" t="str">
        <f t="shared" si="120"/>
        <v/>
      </c>
      <c r="BL1290" s="44" t="str">
        <f>IF(Wedstrijden!I1455="x","AA","")</f>
        <v/>
      </c>
      <c r="BM1290" s="44" t="str">
        <f>IF(Wedstrijden!J1455="x","A","")</f>
        <v/>
      </c>
      <c r="BN1290" s="44" t="str">
        <f>IF(Wedstrijden!K1455="x","B1","")</f>
        <v/>
      </c>
      <c r="BO1290" s="44" t="str">
        <f>IF(Wedstrijden!L1455="x","BB","")</f>
        <v/>
      </c>
      <c r="BP1290" s="44" t="str">
        <f>IF(Wedstrijden!M1455="x","B","")</f>
        <v/>
      </c>
      <c r="BQ1290" s="44" t="str">
        <f>IF(Wedstrijden!N1455="x","L1","")</f>
        <v/>
      </c>
      <c r="BR1290" s="44" t="str">
        <f>IF(Wedstrijden!O1455="x","L2","")</f>
        <v/>
      </c>
      <c r="BS1290" s="44" t="str">
        <f>IF(Wedstrijden!P1455="x","M1","")</f>
        <v/>
      </c>
      <c r="BT1290" s="44" t="str">
        <f>IF(Wedstrijden!Q1455="x","M2","")</f>
        <v/>
      </c>
      <c r="BU1290" s="44" t="str">
        <f>IF(Wedstrijden!R1455="x","Z1","")</f>
        <v/>
      </c>
      <c r="BV1290" s="44" t="str">
        <f>IF(Wedstrijden!S1455="x","Z2","")</f>
        <v/>
      </c>
      <c r="BW1290" s="44" t="str">
        <f>IF(COUNTA(Wedstrijden!T1455:AB1455)&lt;&gt;0,1,"")</f>
        <v/>
      </c>
      <c r="BX1290" s="44" t="str">
        <f t="shared" si="121"/>
        <v/>
      </c>
      <c r="BY1290" s="44" t="str">
        <f>IF(Wedstrijden!T1455="x","BB","")</f>
        <v/>
      </c>
      <c r="BZ1290" s="44" t="str">
        <f>IF(Wedstrijden!U1455="x","B","")</f>
        <v/>
      </c>
      <c r="CA1290" s="44" t="str">
        <f>IF(Wedstrijden!V1455="x","L1","")</f>
        <v/>
      </c>
      <c r="CB1290" s="44" t="str">
        <f>IF(Wedstrijden!W1455="x","L2","")</f>
        <v/>
      </c>
      <c r="CC1290" s="44" t="str">
        <f>IF(Wedstrijden!X1455="x","M1","")</f>
        <v/>
      </c>
      <c r="CD1290" s="44" t="str">
        <f>IF(Wedstrijden!Y1455="x","M2","")</f>
        <v/>
      </c>
      <c r="CE1290" s="44" t="str">
        <f>IF(Wedstrijden!Z1455="x","Z1","")</f>
        <v/>
      </c>
      <c r="CF1290" s="44" t="str">
        <f>IF(Wedstrijden!AA1455="x","Z2","")</f>
        <v/>
      </c>
      <c r="CG1290" s="44" t="str">
        <f>IF(Wedstrijden!AB1455="x","ZZL","")</f>
        <v/>
      </c>
      <c r="CL1290" s="44" t="str">
        <f>IF(COUNTA(Wedstrijden!AC1455:AJ1455)&lt;&gt;0,2,"")</f>
        <v/>
      </c>
      <c r="CM1290" s="44" t="str">
        <f t="shared" si="122"/>
        <v/>
      </c>
      <c r="CN1290" s="44" t="str">
        <f>IF(Wedstrijden!AC1455="x","AA","")</f>
        <v/>
      </c>
      <c r="CO1290" s="44" t="str">
        <f>IF(Wedstrijden!AD1455="x","A","")</f>
        <v/>
      </c>
      <c r="CP1290" s="44" t="str">
        <f>IF(Wedstrijden!AE1455="x","BB","")</f>
        <v/>
      </c>
      <c r="CQ1290" s="44" t="str">
        <f>IF(Wedstrijden!AF1455="x","B","")</f>
        <v/>
      </c>
      <c r="CR1290" s="44" t="str">
        <f>IF(Wedstrijden!AG1455="x","L","")</f>
        <v/>
      </c>
      <c r="CS1290" s="44" t="str">
        <f>IF(Wedstrijden!AH1455="x","M","")</f>
        <v/>
      </c>
      <c r="CT1290" s="44" t="str">
        <f>IF(Wedstrijden!AI1455="x","Z","")</f>
        <v/>
      </c>
      <c r="CU1290" s="44" t="str">
        <f>IF(Wedstrijden!AJ1455="x","ZZ","")</f>
        <v/>
      </c>
      <c r="CV1290" s="44" t="str">
        <f>IF(COUNTA(Wedstrijden!AK1455:AQ1455)&lt;&gt;0,2,"")</f>
        <v/>
      </c>
      <c r="CW1290" s="44" t="str">
        <f t="shared" si="123"/>
        <v/>
      </c>
      <c r="CX1290" s="44" t="str">
        <f>IF(Wedstrijden!AK1455="x","BB","")</f>
        <v/>
      </c>
      <c r="CY1290" s="44" t="str">
        <f>IF(Wedstrijden!AL1455="x","B","")</f>
        <v/>
      </c>
      <c r="CZ1290" s="44" t="str">
        <f>IF(Wedstrijden!AM1455="x","L","")</f>
        <v/>
      </c>
      <c r="DA1290" s="44" t="str">
        <f>IF(Wedstrijden!AN1455="x","M","")</f>
        <v/>
      </c>
      <c r="DB1290" s="44" t="str">
        <f>IF(Wedstrijden!AO1455="x","Z","")</f>
        <v/>
      </c>
      <c r="DC1290" s="44" t="str">
        <f>IF(Wedstrijden!AP1455="x","ZZ","")</f>
        <v/>
      </c>
      <c r="DD1290" s="44" t="str">
        <f>IF(Wedstrijden!AQ1455="x","1.40","")</f>
        <v/>
      </c>
      <c r="DE1290" s="44" t="str">
        <f>IF(COUNTA(Wedstrijden!AR1455:AT1455)&lt;&gt;0,6,"")</f>
        <v/>
      </c>
      <c r="DF1290" s="44" t="str">
        <f t="shared" si="124"/>
        <v/>
      </c>
      <c r="DG1290" s="44" t="str">
        <f>IF(Wedstrijden!AR1455="x","L","")</f>
        <v/>
      </c>
      <c r="DH1290" s="44" t="str">
        <f>IF(Wedstrijden!AS1455="x","M","")</f>
        <v/>
      </c>
      <c r="DI1290" s="44" t="str">
        <f>IF(Wedstrijden!AT1455="x","Z","")</f>
        <v/>
      </c>
      <c r="DJ1290" s="44" t="str">
        <f>IF(COUNTA(Wedstrijden!AU1455:AW1455)&lt;&gt;0,6,"")</f>
        <v/>
      </c>
      <c r="DK1290" s="44" t="str">
        <f t="shared" si="125"/>
        <v/>
      </c>
      <c r="DL1290" s="44" t="str">
        <f>IF(Wedstrijden!AU1455="x","L","")</f>
        <v/>
      </c>
      <c r="DM1290" s="44" t="str">
        <f>IF(Wedstrijden!AV1455="x","M","")</f>
        <v/>
      </c>
      <c r="DN1290" s="44" t="str">
        <f>IF(Wedstrijden!AW1455="x","Z","")</f>
        <v/>
      </c>
    </row>
    <row r="1291" spans="1:118" ht="15">
      <c r="A1291" s="48" t="e">
        <f>Wedstrijden!#REF!</f>
        <v>#REF!</v>
      </c>
      <c r="B1291" s="44" t="str">
        <f>IFERROR(VLOOKUP(Wedstrijden!E1456,Wedstrijdlocaties!$B$2:$E$499,2,FALSE),"")</f>
        <v/>
      </c>
      <c r="C1291" s="44" t="str">
        <f>Wedstrijden!F1456</f>
        <v/>
      </c>
      <c r="D1291" s="44" t="str">
        <f>IFERROR(VLOOKUP(Wedstrijden!G1456,Organisaties!$B$2:$C$501,2,FALSE),"")</f>
        <v/>
      </c>
      <c r="E1291" s="44" t="str">
        <f>IFERROR(VLOOKUP(Wedstrijden!G1456,Organisaties!$B$2:$F$501,5,FALSE),"")</f>
        <v/>
      </c>
      <c r="F1291" s="44" t="str">
        <f>IF(Wedstrijden!BC1456&lt;&gt;"",Wedstrijden!BC1456,"")</f>
        <v/>
      </c>
      <c r="G1291" s="44">
        <f>IF(Wedstrijden!AY1456="Indoor",1,0)</f>
        <v>0</v>
      </c>
      <c r="H1291" s="44">
        <f>Wedstrijden!AZ1456</f>
        <v>0</v>
      </c>
      <c r="I1291" s="44" t="str">
        <f>IF(Wedstrijden!AX1456="Nee",0,IF(Wedstrijden!AX1456="Ja",1,""))</f>
        <v/>
      </c>
      <c r="J1291" s="44" t="str">
        <f>IF(Wedstrijden!BA1456&lt;&gt;"",Wedstrijden!BA1456,"")</f>
        <v/>
      </c>
      <c r="W1291" s="45"/>
      <c r="AE1291" s="45"/>
      <c r="AN1291" s="45"/>
      <c r="AU1291" s="45"/>
      <c r="BA1291" s="45"/>
      <c r="BE1291" s="45"/>
      <c r="BJ1291" s="44" t="str">
        <f>IF(COUNTA(Wedstrijden!I1456:S1456)&lt;&gt;0,1,"")</f>
        <v/>
      </c>
      <c r="BK1291" s="44" t="str">
        <f t="shared" si="120"/>
        <v/>
      </c>
      <c r="BL1291" s="44" t="str">
        <f>IF(Wedstrijden!I1456="x","AA","")</f>
        <v/>
      </c>
      <c r="BM1291" s="44" t="str">
        <f>IF(Wedstrijden!J1456="x","A","")</f>
        <v/>
      </c>
      <c r="BN1291" s="44" t="str">
        <f>IF(Wedstrijden!K1456="x","B1","")</f>
        <v/>
      </c>
      <c r="BO1291" s="44" t="str">
        <f>IF(Wedstrijden!L1456="x","BB","")</f>
        <v/>
      </c>
      <c r="BP1291" s="44" t="str">
        <f>IF(Wedstrijden!M1456="x","B","")</f>
        <v/>
      </c>
      <c r="BQ1291" s="44" t="str">
        <f>IF(Wedstrijden!N1456="x","L1","")</f>
        <v/>
      </c>
      <c r="BR1291" s="44" t="str">
        <f>IF(Wedstrijden!O1456="x","L2","")</f>
        <v/>
      </c>
      <c r="BS1291" s="44" t="str">
        <f>IF(Wedstrijden!P1456="x","M1","")</f>
        <v/>
      </c>
      <c r="BT1291" s="44" t="str">
        <f>IF(Wedstrijden!Q1456="x","M2","")</f>
        <v/>
      </c>
      <c r="BU1291" s="44" t="str">
        <f>IF(Wedstrijden!R1456="x","Z1","")</f>
        <v/>
      </c>
      <c r="BV1291" s="44" t="str">
        <f>IF(Wedstrijden!S1456="x","Z2","")</f>
        <v/>
      </c>
      <c r="BW1291" s="44" t="str">
        <f>IF(COUNTA(Wedstrijden!T1456:AB1456)&lt;&gt;0,1,"")</f>
        <v/>
      </c>
      <c r="BX1291" s="44" t="str">
        <f t="shared" si="121"/>
        <v/>
      </c>
      <c r="BY1291" s="44" t="str">
        <f>IF(Wedstrijden!T1456="x","BB","")</f>
        <v/>
      </c>
      <c r="BZ1291" s="44" t="str">
        <f>IF(Wedstrijden!U1456="x","B","")</f>
        <v/>
      </c>
      <c r="CA1291" s="44" t="str">
        <f>IF(Wedstrijden!V1456="x","L1","")</f>
        <v/>
      </c>
      <c r="CB1291" s="44" t="str">
        <f>IF(Wedstrijden!W1456="x","L2","")</f>
        <v/>
      </c>
      <c r="CC1291" s="44" t="str">
        <f>IF(Wedstrijden!X1456="x","M1","")</f>
        <v/>
      </c>
      <c r="CD1291" s="44" t="str">
        <f>IF(Wedstrijden!Y1456="x","M2","")</f>
        <v/>
      </c>
      <c r="CE1291" s="44" t="str">
        <f>IF(Wedstrijden!Z1456="x","Z1","")</f>
        <v/>
      </c>
      <c r="CF1291" s="44" t="str">
        <f>IF(Wedstrijden!AA1456="x","Z2","")</f>
        <v/>
      </c>
      <c r="CG1291" s="44" t="str">
        <f>IF(Wedstrijden!AB1456="x","ZZL","")</f>
        <v/>
      </c>
      <c r="CL1291" s="44" t="str">
        <f>IF(COUNTA(Wedstrijden!AC1456:AJ1456)&lt;&gt;0,2,"")</f>
        <v/>
      </c>
      <c r="CM1291" s="44" t="str">
        <f t="shared" si="122"/>
        <v/>
      </c>
      <c r="CN1291" s="44" t="str">
        <f>IF(Wedstrijden!AC1456="x","AA","")</f>
        <v/>
      </c>
      <c r="CO1291" s="44" t="str">
        <f>IF(Wedstrijden!AD1456="x","A","")</f>
        <v/>
      </c>
      <c r="CP1291" s="44" t="str">
        <f>IF(Wedstrijden!AE1456="x","BB","")</f>
        <v/>
      </c>
      <c r="CQ1291" s="44" t="str">
        <f>IF(Wedstrijden!AF1456="x","B","")</f>
        <v/>
      </c>
      <c r="CR1291" s="44" t="str">
        <f>IF(Wedstrijden!AG1456="x","L","")</f>
        <v/>
      </c>
      <c r="CS1291" s="44" t="str">
        <f>IF(Wedstrijden!AH1456="x","M","")</f>
        <v/>
      </c>
      <c r="CT1291" s="44" t="str">
        <f>IF(Wedstrijden!AI1456="x","Z","")</f>
        <v/>
      </c>
      <c r="CU1291" s="44" t="str">
        <f>IF(Wedstrijden!AJ1456="x","ZZ","")</f>
        <v/>
      </c>
      <c r="CV1291" s="44" t="str">
        <f>IF(COUNTA(Wedstrijden!AK1456:AQ1456)&lt;&gt;0,2,"")</f>
        <v/>
      </c>
      <c r="CW1291" s="44" t="str">
        <f t="shared" si="123"/>
        <v/>
      </c>
      <c r="CX1291" s="44" t="str">
        <f>IF(Wedstrijden!AK1456="x","BB","")</f>
        <v/>
      </c>
      <c r="CY1291" s="44" t="str">
        <f>IF(Wedstrijden!AL1456="x","B","")</f>
        <v/>
      </c>
      <c r="CZ1291" s="44" t="str">
        <f>IF(Wedstrijden!AM1456="x","L","")</f>
        <v/>
      </c>
      <c r="DA1291" s="44" t="str">
        <f>IF(Wedstrijden!AN1456="x","M","")</f>
        <v/>
      </c>
      <c r="DB1291" s="44" t="str">
        <f>IF(Wedstrijden!AO1456="x","Z","")</f>
        <v/>
      </c>
      <c r="DC1291" s="44" t="str">
        <f>IF(Wedstrijden!AP1456="x","ZZ","")</f>
        <v/>
      </c>
      <c r="DD1291" s="44" t="str">
        <f>IF(Wedstrijden!AQ1456="x","1.40","")</f>
        <v/>
      </c>
      <c r="DE1291" s="44" t="str">
        <f>IF(COUNTA(Wedstrijden!AR1456:AT1456)&lt;&gt;0,6,"")</f>
        <v/>
      </c>
      <c r="DF1291" s="44" t="str">
        <f t="shared" si="124"/>
        <v/>
      </c>
      <c r="DG1291" s="44" t="str">
        <f>IF(Wedstrijden!AR1456="x","L","")</f>
        <v/>
      </c>
      <c r="DH1291" s="44" t="str">
        <f>IF(Wedstrijden!AS1456="x","M","")</f>
        <v/>
      </c>
      <c r="DI1291" s="44" t="str">
        <f>IF(Wedstrijden!AT1456="x","Z","")</f>
        <v/>
      </c>
      <c r="DJ1291" s="44" t="str">
        <f>IF(COUNTA(Wedstrijden!AU1456:AW1456)&lt;&gt;0,6,"")</f>
        <v/>
      </c>
      <c r="DK1291" s="44" t="str">
        <f t="shared" si="125"/>
        <v/>
      </c>
      <c r="DL1291" s="44" t="str">
        <f>IF(Wedstrijden!AU1456="x","L","")</f>
        <v/>
      </c>
      <c r="DM1291" s="44" t="str">
        <f>IF(Wedstrijden!AV1456="x","M","")</f>
        <v/>
      </c>
      <c r="DN1291" s="44" t="str">
        <f>IF(Wedstrijden!AW1456="x","Z","")</f>
        <v/>
      </c>
    </row>
    <row r="1292" spans="1:118" ht="15">
      <c r="A1292" s="48" t="e">
        <f>Wedstrijden!#REF!</f>
        <v>#REF!</v>
      </c>
      <c r="B1292" s="44" t="str">
        <f>IFERROR(VLOOKUP(Wedstrijden!E1457,Wedstrijdlocaties!$B$2:$E$499,2,FALSE),"")</f>
        <v/>
      </c>
      <c r="C1292" s="44" t="str">
        <f>Wedstrijden!F1457</f>
        <v/>
      </c>
      <c r="D1292" s="44" t="str">
        <f>IFERROR(VLOOKUP(Wedstrijden!G1457,Organisaties!$B$2:$C$501,2,FALSE),"")</f>
        <v/>
      </c>
      <c r="E1292" s="44" t="str">
        <f>IFERROR(VLOOKUP(Wedstrijden!G1457,Organisaties!$B$2:$F$501,5,FALSE),"")</f>
        <v/>
      </c>
      <c r="F1292" s="44" t="str">
        <f>IF(Wedstrijden!BC1457&lt;&gt;"",Wedstrijden!BC1457,"")</f>
        <v/>
      </c>
      <c r="G1292" s="44">
        <f>IF(Wedstrijden!AY1457="Indoor",1,0)</f>
        <v>0</v>
      </c>
      <c r="H1292" s="44">
        <f>Wedstrijden!AZ1457</f>
        <v>0</v>
      </c>
      <c r="I1292" s="44" t="str">
        <f>IF(Wedstrijden!AX1457="Nee",0,IF(Wedstrijden!AX1457="Ja",1,""))</f>
        <v/>
      </c>
      <c r="J1292" s="44" t="str">
        <f>IF(Wedstrijden!BA1457&lt;&gt;"",Wedstrijden!BA1457,"")</f>
        <v/>
      </c>
      <c r="W1292" s="45"/>
      <c r="AE1292" s="45"/>
      <c r="AN1292" s="45"/>
      <c r="AU1292" s="45"/>
      <c r="BA1292" s="45"/>
      <c r="BE1292" s="45"/>
      <c r="BJ1292" s="44" t="str">
        <f>IF(COUNTA(Wedstrijden!I1457:S1457)&lt;&gt;0,1,"")</f>
        <v/>
      </c>
      <c r="BK1292" s="44" t="str">
        <f t="shared" si="120"/>
        <v/>
      </c>
      <c r="BL1292" s="44" t="str">
        <f>IF(Wedstrijden!I1457="x","AA","")</f>
        <v/>
      </c>
      <c r="BM1292" s="44" t="str">
        <f>IF(Wedstrijden!J1457="x","A","")</f>
        <v/>
      </c>
      <c r="BN1292" s="44" t="str">
        <f>IF(Wedstrijden!K1457="x","B1","")</f>
        <v/>
      </c>
      <c r="BO1292" s="44" t="str">
        <f>IF(Wedstrijden!L1457="x","BB","")</f>
        <v/>
      </c>
      <c r="BP1292" s="44" t="str">
        <f>IF(Wedstrijden!M1457="x","B","")</f>
        <v/>
      </c>
      <c r="BQ1292" s="44" t="str">
        <f>IF(Wedstrijden!N1457="x","L1","")</f>
        <v/>
      </c>
      <c r="BR1292" s="44" t="str">
        <f>IF(Wedstrijden!O1457="x","L2","")</f>
        <v/>
      </c>
      <c r="BS1292" s="44" t="str">
        <f>IF(Wedstrijden!P1457="x","M1","")</f>
        <v/>
      </c>
      <c r="BT1292" s="44" t="str">
        <f>IF(Wedstrijden!Q1457="x","M2","")</f>
        <v/>
      </c>
      <c r="BU1292" s="44" t="str">
        <f>IF(Wedstrijden!R1457="x","Z1","")</f>
        <v/>
      </c>
      <c r="BV1292" s="44" t="str">
        <f>IF(Wedstrijden!S1457="x","Z2","")</f>
        <v/>
      </c>
      <c r="BW1292" s="44" t="str">
        <f>IF(COUNTA(Wedstrijden!T1457:AB1457)&lt;&gt;0,1,"")</f>
        <v/>
      </c>
      <c r="BX1292" s="44" t="str">
        <f t="shared" si="121"/>
        <v/>
      </c>
      <c r="BY1292" s="44" t="str">
        <f>IF(Wedstrijden!T1457="x","BB","")</f>
        <v/>
      </c>
      <c r="BZ1292" s="44" t="str">
        <f>IF(Wedstrijden!U1457="x","B","")</f>
        <v/>
      </c>
      <c r="CA1292" s="44" t="str">
        <f>IF(Wedstrijden!V1457="x","L1","")</f>
        <v/>
      </c>
      <c r="CB1292" s="44" t="str">
        <f>IF(Wedstrijden!W1457="x","L2","")</f>
        <v/>
      </c>
      <c r="CC1292" s="44" t="str">
        <f>IF(Wedstrijden!X1457="x","M1","")</f>
        <v/>
      </c>
      <c r="CD1292" s="44" t="str">
        <f>IF(Wedstrijden!Y1457="x","M2","")</f>
        <v/>
      </c>
      <c r="CE1292" s="44" t="str">
        <f>IF(Wedstrijden!Z1457="x","Z1","")</f>
        <v/>
      </c>
      <c r="CF1292" s="44" t="str">
        <f>IF(Wedstrijden!AA1457="x","Z2","")</f>
        <v/>
      </c>
      <c r="CG1292" s="44" t="str">
        <f>IF(Wedstrijden!AB1457="x","ZZL","")</f>
        <v/>
      </c>
      <c r="CL1292" s="44" t="str">
        <f>IF(COUNTA(Wedstrijden!AC1457:AJ1457)&lt;&gt;0,2,"")</f>
        <v/>
      </c>
      <c r="CM1292" s="44" t="str">
        <f t="shared" si="122"/>
        <v/>
      </c>
      <c r="CN1292" s="44" t="str">
        <f>IF(Wedstrijden!AC1457="x","AA","")</f>
        <v/>
      </c>
      <c r="CO1292" s="44" t="str">
        <f>IF(Wedstrijden!AD1457="x","A","")</f>
        <v/>
      </c>
      <c r="CP1292" s="44" t="str">
        <f>IF(Wedstrijden!AE1457="x","BB","")</f>
        <v/>
      </c>
      <c r="CQ1292" s="44" t="str">
        <f>IF(Wedstrijden!AF1457="x","B","")</f>
        <v/>
      </c>
      <c r="CR1292" s="44" t="str">
        <f>IF(Wedstrijden!AG1457="x","L","")</f>
        <v/>
      </c>
      <c r="CS1292" s="44" t="str">
        <f>IF(Wedstrijden!AH1457="x","M","")</f>
        <v/>
      </c>
      <c r="CT1292" s="44" t="str">
        <f>IF(Wedstrijden!AI1457="x","Z","")</f>
        <v/>
      </c>
      <c r="CU1292" s="44" t="str">
        <f>IF(Wedstrijden!AJ1457="x","ZZ","")</f>
        <v/>
      </c>
      <c r="CV1292" s="44" t="str">
        <f>IF(COUNTA(Wedstrijden!AK1457:AQ1457)&lt;&gt;0,2,"")</f>
        <v/>
      </c>
      <c r="CW1292" s="44" t="str">
        <f t="shared" si="123"/>
        <v/>
      </c>
      <c r="CX1292" s="44" t="str">
        <f>IF(Wedstrijden!AK1457="x","BB","")</f>
        <v/>
      </c>
      <c r="CY1292" s="44" t="str">
        <f>IF(Wedstrijden!AL1457="x","B","")</f>
        <v/>
      </c>
      <c r="CZ1292" s="44" t="str">
        <f>IF(Wedstrijden!AM1457="x","L","")</f>
        <v/>
      </c>
      <c r="DA1292" s="44" t="str">
        <f>IF(Wedstrijden!AN1457="x","M","")</f>
        <v/>
      </c>
      <c r="DB1292" s="44" t="str">
        <f>IF(Wedstrijden!AO1457="x","Z","")</f>
        <v/>
      </c>
      <c r="DC1292" s="44" t="str">
        <f>IF(Wedstrijden!AP1457="x","ZZ","")</f>
        <v/>
      </c>
      <c r="DD1292" s="44" t="str">
        <f>IF(Wedstrijden!AQ1457="x","1.40","")</f>
        <v/>
      </c>
      <c r="DE1292" s="44" t="str">
        <f>IF(COUNTA(Wedstrijden!AR1457:AT1457)&lt;&gt;0,6,"")</f>
        <v/>
      </c>
      <c r="DF1292" s="44" t="str">
        <f t="shared" si="124"/>
        <v/>
      </c>
      <c r="DG1292" s="44" t="str">
        <f>IF(Wedstrijden!AR1457="x","L","")</f>
        <v/>
      </c>
      <c r="DH1292" s="44" t="str">
        <f>IF(Wedstrijden!AS1457="x","M","")</f>
        <v/>
      </c>
      <c r="DI1292" s="44" t="str">
        <f>IF(Wedstrijden!AT1457="x","Z","")</f>
        <v/>
      </c>
      <c r="DJ1292" s="44" t="str">
        <f>IF(COUNTA(Wedstrijden!AU1457:AW1457)&lt;&gt;0,6,"")</f>
        <v/>
      </c>
      <c r="DK1292" s="44" t="str">
        <f t="shared" si="125"/>
        <v/>
      </c>
      <c r="DL1292" s="44" t="str">
        <f>IF(Wedstrijden!AU1457="x","L","")</f>
        <v/>
      </c>
      <c r="DM1292" s="44" t="str">
        <f>IF(Wedstrijden!AV1457="x","M","")</f>
        <v/>
      </c>
      <c r="DN1292" s="44" t="str">
        <f>IF(Wedstrijden!AW1457="x","Z","")</f>
        <v/>
      </c>
    </row>
    <row r="1293" spans="1:118" ht="15">
      <c r="A1293" s="48" t="e">
        <f>Wedstrijden!#REF!</f>
        <v>#REF!</v>
      </c>
      <c r="B1293" s="44" t="str">
        <f>IFERROR(VLOOKUP(Wedstrijden!E1458,Wedstrijdlocaties!$B$2:$E$499,2,FALSE),"")</f>
        <v/>
      </c>
      <c r="C1293" s="44" t="str">
        <f>Wedstrijden!F1458</f>
        <v/>
      </c>
      <c r="D1293" s="44" t="str">
        <f>IFERROR(VLOOKUP(Wedstrijden!G1458,Organisaties!$B$2:$C$501,2,FALSE),"")</f>
        <v/>
      </c>
      <c r="E1293" s="44" t="str">
        <f>IFERROR(VLOOKUP(Wedstrijden!G1458,Organisaties!$B$2:$F$501,5,FALSE),"")</f>
        <v/>
      </c>
      <c r="F1293" s="44" t="str">
        <f>IF(Wedstrijden!BC1458&lt;&gt;"",Wedstrijden!BC1458,"")</f>
        <v/>
      </c>
      <c r="G1293" s="44">
        <f>IF(Wedstrijden!AY1458="Indoor",1,0)</f>
        <v>0</v>
      </c>
      <c r="H1293" s="44">
        <f>Wedstrijden!AZ1458</f>
        <v>0</v>
      </c>
      <c r="I1293" s="44" t="str">
        <f>IF(Wedstrijden!AX1458="Nee",0,IF(Wedstrijden!AX1458="Ja",1,""))</f>
        <v/>
      </c>
      <c r="J1293" s="44" t="str">
        <f>IF(Wedstrijden!BA1458&lt;&gt;"",Wedstrijden!BA1458,"")</f>
        <v/>
      </c>
      <c r="W1293" s="45"/>
      <c r="AE1293" s="45"/>
      <c r="AN1293" s="45"/>
      <c r="AU1293" s="45"/>
      <c r="BA1293" s="45"/>
      <c r="BE1293" s="45"/>
      <c r="BJ1293" s="44" t="str">
        <f>IF(COUNTA(Wedstrijden!I1458:S1458)&lt;&gt;0,1,"")</f>
        <v/>
      </c>
      <c r="BK1293" s="44" t="str">
        <f t="shared" si="120"/>
        <v/>
      </c>
      <c r="BL1293" s="44" t="str">
        <f>IF(Wedstrijden!I1458="x","AA","")</f>
        <v/>
      </c>
      <c r="BM1293" s="44" t="str">
        <f>IF(Wedstrijden!J1458="x","A","")</f>
        <v/>
      </c>
      <c r="BN1293" s="44" t="str">
        <f>IF(Wedstrijden!K1458="x","B1","")</f>
        <v/>
      </c>
      <c r="BO1293" s="44" t="str">
        <f>IF(Wedstrijden!L1458="x","BB","")</f>
        <v/>
      </c>
      <c r="BP1293" s="44" t="str">
        <f>IF(Wedstrijden!M1458="x","B","")</f>
        <v/>
      </c>
      <c r="BQ1293" s="44" t="str">
        <f>IF(Wedstrijden!N1458="x","L1","")</f>
        <v/>
      </c>
      <c r="BR1293" s="44" t="str">
        <f>IF(Wedstrijden!O1458="x","L2","")</f>
        <v/>
      </c>
      <c r="BS1293" s="44" t="str">
        <f>IF(Wedstrijden!P1458="x","M1","")</f>
        <v/>
      </c>
      <c r="BT1293" s="44" t="str">
        <f>IF(Wedstrijden!Q1458="x","M2","")</f>
        <v/>
      </c>
      <c r="BU1293" s="44" t="str">
        <f>IF(Wedstrijden!R1458="x","Z1","")</f>
        <v/>
      </c>
      <c r="BV1293" s="44" t="str">
        <f>IF(Wedstrijden!S1458="x","Z2","")</f>
        <v/>
      </c>
      <c r="BW1293" s="44" t="str">
        <f>IF(COUNTA(Wedstrijden!T1458:AB1458)&lt;&gt;0,1,"")</f>
        <v/>
      </c>
      <c r="BX1293" s="44" t="str">
        <f t="shared" si="121"/>
        <v/>
      </c>
      <c r="BY1293" s="44" t="str">
        <f>IF(Wedstrijden!T1458="x","BB","")</f>
        <v/>
      </c>
      <c r="BZ1293" s="44" t="str">
        <f>IF(Wedstrijden!U1458="x","B","")</f>
        <v/>
      </c>
      <c r="CA1293" s="44" t="str">
        <f>IF(Wedstrijden!V1458="x","L1","")</f>
        <v/>
      </c>
      <c r="CB1293" s="44" t="str">
        <f>IF(Wedstrijden!W1458="x","L2","")</f>
        <v/>
      </c>
      <c r="CC1293" s="44" t="str">
        <f>IF(Wedstrijden!X1458="x","M1","")</f>
        <v/>
      </c>
      <c r="CD1293" s="44" t="str">
        <f>IF(Wedstrijden!Y1458="x","M2","")</f>
        <v/>
      </c>
      <c r="CE1293" s="44" t="str">
        <f>IF(Wedstrijden!Z1458="x","Z1","")</f>
        <v/>
      </c>
      <c r="CF1293" s="44" t="str">
        <f>IF(Wedstrijden!AA1458="x","Z2","")</f>
        <v/>
      </c>
      <c r="CG1293" s="44" t="str">
        <f>IF(Wedstrijden!AB1458="x","ZZL","")</f>
        <v/>
      </c>
      <c r="CL1293" s="44" t="str">
        <f>IF(COUNTA(Wedstrijden!AC1458:AJ1458)&lt;&gt;0,2,"")</f>
        <v/>
      </c>
      <c r="CM1293" s="44" t="str">
        <f t="shared" si="122"/>
        <v/>
      </c>
      <c r="CN1293" s="44" t="str">
        <f>IF(Wedstrijden!AC1458="x","AA","")</f>
        <v/>
      </c>
      <c r="CO1293" s="44" t="str">
        <f>IF(Wedstrijden!AD1458="x","A","")</f>
        <v/>
      </c>
      <c r="CP1293" s="44" t="str">
        <f>IF(Wedstrijden!AE1458="x","BB","")</f>
        <v/>
      </c>
      <c r="CQ1293" s="44" t="str">
        <f>IF(Wedstrijden!AF1458="x","B","")</f>
        <v/>
      </c>
      <c r="CR1293" s="44" t="str">
        <f>IF(Wedstrijden!AG1458="x","L","")</f>
        <v/>
      </c>
      <c r="CS1293" s="44" t="str">
        <f>IF(Wedstrijden!AH1458="x","M","")</f>
        <v/>
      </c>
      <c r="CT1293" s="44" t="str">
        <f>IF(Wedstrijden!AI1458="x","Z","")</f>
        <v/>
      </c>
      <c r="CU1293" s="44" t="str">
        <f>IF(Wedstrijden!AJ1458="x","ZZ","")</f>
        <v/>
      </c>
      <c r="CV1293" s="44" t="str">
        <f>IF(COUNTA(Wedstrijden!AK1458:AQ1458)&lt;&gt;0,2,"")</f>
        <v/>
      </c>
      <c r="CW1293" s="44" t="str">
        <f t="shared" si="123"/>
        <v/>
      </c>
      <c r="CX1293" s="44" t="str">
        <f>IF(Wedstrijden!AK1458="x","BB","")</f>
        <v/>
      </c>
      <c r="CY1293" s="44" t="str">
        <f>IF(Wedstrijden!AL1458="x","B","")</f>
        <v/>
      </c>
      <c r="CZ1293" s="44" t="str">
        <f>IF(Wedstrijden!AM1458="x","L","")</f>
        <v/>
      </c>
      <c r="DA1293" s="44" t="str">
        <f>IF(Wedstrijden!AN1458="x","M","")</f>
        <v/>
      </c>
      <c r="DB1293" s="44" t="str">
        <f>IF(Wedstrijden!AO1458="x","Z","")</f>
        <v/>
      </c>
      <c r="DC1293" s="44" t="str">
        <f>IF(Wedstrijden!AP1458="x","ZZ","")</f>
        <v/>
      </c>
      <c r="DD1293" s="44" t="str">
        <f>IF(Wedstrijden!AQ1458="x","1.40","")</f>
        <v/>
      </c>
      <c r="DE1293" s="44" t="str">
        <f>IF(COUNTA(Wedstrijden!AR1458:AT1458)&lt;&gt;0,6,"")</f>
        <v/>
      </c>
      <c r="DF1293" s="44" t="str">
        <f t="shared" si="124"/>
        <v/>
      </c>
      <c r="DG1293" s="44" t="str">
        <f>IF(Wedstrijden!AR1458="x","L","")</f>
        <v/>
      </c>
      <c r="DH1293" s="44" t="str">
        <f>IF(Wedstrijden!AS1458="x","M","")</f>
        <v/>
      </c>
      <c r="DI1293" s="44" t="str">
        <f>IF(Wedstrijden!AT1458="x","Z","")</f>
        <v/>
      </c>
      <c r="DJ1293" s="44" t="str">
        <f>IF(COUNTA(Wedstrijden!AU1458:AW1458)&lt;&gt;0,6,"")</f>
        <v/>
      </c>
      <c r="DK1293" s="44" t="str">
        <f t="shared" si="125"/>
        <v/>
      </c>
      <c r="DL1293" s="44" t="str">
        <f>IF(Wedstrijden!AU1458="x","L","")</f>
        <v/>
      </c>
      <c r="DM1293" s="44" t="str">
        <f>IF(Wedstrijden!AV1458="x","M","")</f>
        <v/>
      </c>
      <c r="DN1293" s="44" t="str">
        <f>IF(Wedstrijden!AW1458="x","Z","")</f>
        <v/>
      </c>
    </row>
    <row r="1294" spans="1:118" ht="15">
      <c r="A1294" s="48" t="e">
        <f>Wedstrijden!#REF!</f>
        <v>#REF!</v>
      </c>
      <c r="B1294" s="44" t="str">
        <f>IFERROR(VLOOKUP(Wedstrijden!E1459,Wedstrijdlocaties!$B$2:$E$499,2,FALSE),"")</f>
        <v/>
      </c>
      <c r="C1294" s="44" t="str">
        <f>Wedstrijden!F1459</f>
        <v/>
      </c>
      <c r="D1294" s="44" t="str">
        <f>IFERROR(VLOOKUP(Wedstrijden!G1459,Organisaties!$B$2:$C$501,2,FALSE),"")</f>
        <v/>
      </c>
      <c r="E1294" s="44" t="str">
        <f>IFERROR(VLOOKUP(Wedstrijden!G1459,Organisaties!$B$2:$F$501,5,FALSE),"")</f>
        <v/>
      </c>
      <c r="F1294" s="44" t="str">
        <f>IF(Wedstrijden!BC1459&lt;&gt;"",Wedstrijden!BC1459,"")</f>
        <v/>
      </c>
      <c r="G1294" s="44">
        <f>IF(Wedstrijden!AY1459="Indoor",1,0)</f>
        <v>0</v>
      </c>
      <c r="H1294" s="44">
        <f>Wedstrijden!AZ1459</f>
        <v>0</v>
      </c>
      <c r="I1294" s="44" t="str">
        <f>IF(Wedstrijden!AX1459="Nee",0,IF(Wedstrijden!AX1459="Ja",1,""))</f>
        <v/>
      </c>
      <c r="J1294" s="44" t="str">
        <f>IF(Wedstrijden!BA1459&lt;&gt;"",Wedstrijden!BA1459,"")</f>
        <v/>
      </c>
      <c r="W1294" s="45"/>
      <c r="AE1294" s="45"/>
      <c r="AN1294" s="45"/>
      <c r="AU1294" s="45"/>
      <c r="BA1294" s="45"/>
      <c r="BE1294" s="45"/>
      <c r="BJ1294" s="44" t="str">
        <f>IF(COUNTA(Wedstrijden!I1459:S1459)&lt;&gt;0,1,"")</f>
        <v/>
      </c>
      <c r="BK1294" s="44" t="str">
        <f t="shared" si="120"/>
        <v/>
      </c>
      <c r="BL1294" s="44" t="str">
        <f>IF(Wedstrijden!I1459="x","AA","")</f>
        <v/>
      </c>
      <c r="BM1294" s="44" t="str">
        <f>IF(Wedstrijden!J1459="x","A","")</f>
        <v/>
      </c>
      <c r="BN1294" s="44" t="str">
        <f>IF(Wedstrijden!K1459="x","B1","")</f>
        <v/>
      </c>
      <c r="BO1294" s="44" t="str">
        <f>IF(Wedstrijden!L1459="x","BB","")</f>
        <v/>
      </c>
      <c r="BP1294" s="44" t="str">
        <f>IF(Wedstrijden!M1459="x","B","")</f>
        <v/>
      </c>
      <c r="BQ1294" s="44" t="str">
        <f>IF(Wedstrijden!N1459="x","L1","")</f>
        <v/>
      </c>
      <c r="BR1294" s="44" t="str">
        <f>IF(Wedstrijden!O1459="x","L2","")</f>
        <v/>
      </c>
      <c r="BS1294" s="44" t="str">
        <f>IF(Wedstrijden!P1459="x","M1","")</f>
        <v/>
      </c>
      <c r="BT1294" s="44" t="str">
        <f>IF(Wedstrijden!Q1459="x","M2","")</f>
        <v/>
      </c>
      <c r="BU1294" s="44" t="str">
        <f>IF(Wedstrijden!R1459="x","Z1","")</f>
        <v/>
      </c>
      <c r="BV1294" s="44" t="str">
        <f>IF(Wedstrijden!S1459="x","Z2","")</f>
        <v/>
      </c>
      <c r="BW1294" s="44" t="str">
        <f>IF(COUNTA(Wedstrijden!T1459:AB1459)&lt;&gt;0,1,"")</f>
        <v/>
      </c>
      <c r="BX1294" s="44" t="str">
        <f t="shared" si="121"/>
        <v/>
      </c>
      <c r="BY1294" s="44" t="str">
        <f>IF(Wedstrijden!T1459="x","BB","")</f>
        <v/>
      </c>
      <c r="BZ1294" s="44" t="str">
        <f>IF(Wedstrijden!U1459="x","B","")</f>
        <v/>
      </c>
      <c r="CA1294" s="44" t="str">
        <f>IF(Wedstrijden!V1459="x","L1","")</f>
        <v/>
      </c>
      <c r="CB1294" s="44" t="str">
        <f>IF(Wedstrijden!W1459="x","L2","")</f>
        <v/>
      </c>
      <c r="CC1294" s="44" t="str">
        <f>IF(Wedstrijden!X1459="x","M1","")</f>
        <v/>
      </c>
      <c r="CD1294" s="44" t="str">
        <f>IF(Wedstrijden!Y1459="x","M2","")</f>
        <v/>
      </c>
      <c r="CE1294" s="44" t="str">
        <f>IF(Wedstrijden!Z1459="x","Z1","")</f>
        <v/>
      </c>
      <c r="CF1294" s="44" t="str">
        <f>IF(Wedstrijden!AA1459="x","Z2","")</f>
        <v/>
      </c>
      <c r="CG1294" s="44" t="str">
        <f>IF(Wedstrijden!AB1459="x","ZZL","")</f>
        <v/>
      </c>
      <c r="CL1294" s="44" t="str">
        <f>IF(COUNTA(Wedstrijden!AC1459:AJ1459)&lt;&gt;0,2,"")</f>
        <v/>
      </c>
      <c r="CM1294" s="44" t="str">
        <f t="shared" si="122"/>
        <v/>
      </c>
      <c r="CN1294" s="44" t="str">
        <f>IF(Wedstrijden!AC1459="x","AA","")</f>
        <v/>
      </c>
      <c r="CO1294" s="44" t="str">
        <f>IF(Wedstrijden!AD1459="x","A","")</f>
        <v/>
      </c>
      <c r="CP1294" s="44" t="str">
        <f>IF(Wedstrijden!AE1459="x","BB","")</f>
        <v/>
      </c>
      <c r="CQ1294" s="44" t="str">
        <f>IF(Wedstrijden!AF1459="x","B","")</f>
        <v/>
      </c>
      <c r="CR1294" s="44" t="str">
        <f>IF(Wedstrijden!AG1459="x","L","")</f>
        <v/>
      </c>
      <c r="CS1294" s="44" t="str">
        <f>IF(Wedstrijden!AH1459="x","M","")</f>
        <v/>
      </c>
      <c r="CT1294" s="44" t="str">
        <f>IF(Wedstrijden!AI1459="x","Z","")</f>
        <v/>
      </c>
      <c r="CU1294" s="44" t="str">
        <f>IF(Wedstrijden!AJ1459="x","ZZ","")</f>
        <v/>
      </c>
      <c r="CV1294" s="44" t="str">
        <f>IF(COUNTA(Wedstrijden!AK1459:AQ1459)&lt;&gt;0,2,"")</f>
        <v/>
      </c>
      <c r="CW1294" s="44" t="str">
        <f t="shared" si="123"/>
        <v/>
      </c>
      <c r="CX1294" s="44" t="str">
        <f>IF(Wedstrijden!AK1459="x","BB","")</f>
        <v/>
      </c>
      <c r="CY1294" s="44" t="str">
        <f>IF(Wedstrijden!AL1459="x","B","")</f>
        <v/>
      </c>
      <c r="CZ1294" s="44" t="str">
        <f>IF(Wedstrijden!AM1459="x","L","")</f>
        <v/>
      </c>
      <c r="DA1294" s="44" t="str">
        <f>IF(Wedstrijden!AN1459="x","M","")</f>
        <v/>
      </c>
      <c r="DB1294" s="44" t="str">
        <f>IF(Wedstrijden!AO1459="x","Z","")</f>
        <v/>
      </c>
      <c r="DC1294" s="44" t="str">
        <f>IF(Wedstrijden!AP1459="x","ZZ","")</f>
        <v/>
      </c>
      <c r="DD1294" s="44" t="str">
        <f>IF(Wedstrijden!AQ1459="x","1.40","")</f>
        <v/>
      </c>
      <c r="DE1294" s="44" t="str">
        <f>IF(COUNTA(Wedstrijden!AR1459:AT1459)&lt;&gt;0,6,"")</f>
        <v/>
      </c>
      <c r="DF1294" s="44" t="str">
        <f t="shared" si="124"/>
        <v/>
      </c>
      <c r="DG1294" s="44" t="str">
        <f>IF(Wedstrijden!AR1459="x","L","")</f>
        <v/>
      </c>
      <c r="DH1294" s="44" t="str">
        <f>IF(Wedstrijden!AS1459="x","M","")</f>
        <v/>
      </c>
      <c r="DI1294" s="44" t="str">
        <f>IF(Wedstrijden!AT1459="x","Z","")</f>
        <v/>
      </c>
      <c r="DJ1294" s="44" t="str">
        <f>IF(COUNTA(Wedstrijden!AU1459:AW1459)&lt;&gt;0,6,"")</f>
        <v/>
      </c>
      <c r="DK1294" s="44" t="str">
        <f t="shared" si="125"/>
        <v/>
      </c>
      <c r="DL1294" s="44" t="str">
        <f>IF(Wedstrijden!AU1459="x","L","")</f>
        <v/>
      </c>
      <c r="DM1294" s="44" t="str">
        <f>IF(Wedstrijden!AV1459="x","M","")</f>
        <v/>
      </c>
      <c r="DN1294" s="44" t="str">
        <f>IF(Wedstrijden!AW1459="x","Z","")</f>
        <v/>
      </c>
    </row>
    <row r="1295" spans="1:118" ht="15">
      <c r="A1295" s="48" t="e">
        <f>Wedstrijden!#REF!</f>
        <v>#REF!</v>
      </c>
      <c r="B1295" s="44" t="str">
        <f>IFERROR(VLOOKUP(Wedstrijden!E1460,Wedstrijdlocaties!$B$2:$E$499,2,FALSE),"")</f>
        <v/>
      </c>
      <c r="C1295" s="44" t="str">
        <f>Wedstrijden!F1460</f>
        <v/>
      </c>
      <c r="D1295" s="44" t="str">
        <f>IFERROR(VLOOKUP(Wedstrijden!G1460,Organisaties!$B$2:$C$501,2,FALSE),"")</f>
        <v/>
      </c>
      <c r="E1295" s="44" t="str">
        <f>IFERROR(VLOOKUP(Wedstrijden!G1460,Organisaties!$B$2:$F$501,5,FALSE),"")</f>
        <v/>
      </c>
      <c r="F1295" s="44" t="str">
        <f>IF(Wedstrijden!BC1460&lt;&gt;"",Wedstrijden!BC1460,"")</f>
        <v/>
      </c>
      <c r="G1295" s="44">
        <f>IF(Wedstrijden!AY1460="Indoor",1,0)</f>
        <v>0</v>
      </c>
      <c r="H1295" s="44">
        <f>Wedstrijden!AZ1460</f>
        <v>0</v>
      </c>
      <c r="I1295" s="44" t="str">
        <f>IF(Wedstrijden!AX1460="Nee",0,IF(Wedstrijden!AX1460="Ja",1,""))</f>
        <v/>
      </c>
      <c r="J1295" s="44" t="str">
        <f>IF(Wedstrijden!BA1460&lt;&gt;"",Wedstrijden!BA1460,"")</f>
        <v/>
      </c>
      <c r="W1295" s="45"/>
      <c r="AE1295" s="45"/>
      <c r="AN1295" s="45"/>
      <c r="AU1295" s="45"/>
      <c r="BA1295" s="45"/>
      <c r="BE1295" s="45"/>
      <c r="BJ1295" s="44" t="str">
        <f>IF(COUNTA(Wedstrijden!I1460:S1460)&lt;&gt;0,1,"")</f>
        <v/>
      </c>
      <c r="BK1295" s="44" t="str">
        <f t="shared" si="120"/>
        <v/>
      </c>
      <c r="BL1295" s="44" t="str">
        <f>IF(Wedstrijden!I1460="x","AA","")</f>
        <v/>
      </c>
      <c r="BM1295" s="44" t="str">
        <f>IF(Wedstrijden!J1460="x","A","")</f>
        <v/>
      </c>
      <c r="BN1295" s="44" t="str">
        <f>IF(Wedstrijden!K1460="x","B1","")</f>
        <v/>
      </c>
      <c r="BO1295" s="44" t="str">
        <f>IF(Wedstrijden!L1460="x","BB","")</f>
        <v/>
      </c>
      <c r="BP1295" s="44" t="str">
        <f>IF(Wedstrijden!M1460="x","B","")</f>
        <v/>
      </c>
      <c r="BQ1295" s="44" t="str">
        <f>IF(Wedstrijden!N1460="x","L1","")</f>
        <v/>
      </c>
      <c r="BR1295" s="44" t="str">
        <f>IF(Wedstrijden!O1460="x","L2","")</f>
        <v/>
      </c>
      <c r="BS1295" s="44" t="str">
        <f>IF(Wedstrijden!P1460="x","M1","")</f>
        <v/>
      </c>
      <c r="BT1295" s="44" t="str">
        <f>IF(Wedstrijden!Q1460="x","M2","")</f>
        <v/>
      </c>
      <c r="BU1295" s="44" t="str">
        <f>IF(Wedstrijden!R1460="x","Z1","")</f>
        <v/>
      </c>
      <c r="BV1295" s="44" t="str">
        <f>IF(Wedstrijden!S1460="x","Z2","")</f>
        <v/>
      </c>
      <c r="BW1295" s="44" t="str">
        <f>IF(COUNTA(Wedstrijden!T1460:AB1460)&lt;&gt;0,1,"")</f>
        <v/>
      </c>
      <c r="BX1295" s="44" t="str">
        <f t="shared" si="121"/>
        <v/>
      </c>
      <c r="BY1295" s="44" t="str">
        <f>IF(Wedstrijden!T1460="x","BB","")</f>
        <v/>
      </c>
      <c r="BZ1295" s="44" t="str">
        <f>IF(Wedstrijden!U1460="x","B","")</f>
        <v/>
      </c>
      <c r="CA1295" s="44" t="str">
        <f>IF(Wedstrijden!V1460="x","L1","")</f>
        <v/>
      </c>
      <c r="CB1295" s="44" t="str">
        <f>IF(Wedstrijden!W1460="x","L2","")</f>
        <v/>
      </c>
      <c r="CC1295" s="44" t="str">
        <f>IF(Wedstrijden!X1460="x","M1","")</f>
        <v/>
      </c>
      <c r="CD1295" s="44" t="str">
        <f>IF(Wedstrijden!Y1460="x","M2","")</f>
        <v/>
      </c>
      <c r="CE1295" s="44" t="str">
        <f>IF(Wedstrijden!Z1460="x","Z1","")</f>
        <v/>
      </c>
      <c r="CF1295" s="44" t="str">
        <f>IF(Wedstrijden!AA1460="x","Z2","")</f>
        <v/>
      </c>
      <c r="CG1295" s="44" t="str">
        <f>IF(Wedstrijden!AB1460="x","ZZL","")</f>
        <v/>
      </c>
      <c r="CL1295" s="44" t="str">
        <f>IF(COUNTA(Wedstrijden!AC1460:AJ1460)&lt;&gt;0,2,"")</f>
        <v/>
      </c>
      <c r="CM1295" s="44" t="str">
        <f t="shared" si="122"/>
        <v/>
      </c>
      <c r="CN1295" s="44" t="str">
        <f>IF(Wedstrijden!AC1460="x","AA","")</f>
        <v/>
      </c>
      <c r="CO1295" s="44" t="str">
        <f>IF(Wedstrijden!AD1460="x","A","")</f>
        <v/>
      </c>
      <c r="CP1295" s="44" t="str">
        <f>IF(Wedstrijden!AE1460="x","BB","")</f>
        <v/>
      </c>
      <c r="CQ1295" s="44" t="str">
        <f>IF(Wedstrijden!AF1460="x","B","")</f>
        <v/>
      </c>
      <c r="CR1295" s="44" t="str">
        <f>IF(Wedstrijden!AG1460="x","L","")</f>
        <v/>
      </c>
      <c r="CS1295" s="44" t="str">
        <f>IF(Wedstrijden!AH1460="x","M","")</f>
        <v/>
      </c>
      <c r="CT1295" s="44" t="str">
        <f>IF(Wedstrijden!AI1460="x","Z","")</f>
        <v/>
      </c>
      <c r="CU1295" s="44" t="str">
        <f>IF(Wedstrijden!AJ1460="x","ZZ","")</f>
        <v/>
      </c>
      <c r="CV1295" s="44" t="str">
        <f>IF(COUNTA(Wedstrijden!AK1460:AQ1460)&lt;&gt;0,2,"")</f>
        <v/>
      </c>
      <c r="CW1295" s="44" t="str">
        <f t="shared" si="123"/>
        <v/>
      </c>
      <c r="CX1295" s="44" t="str">
        <f>IF(Wedstrijden!AK1460="x","BB","")</f>
        <v/>
      </c>
      <c r="CY1295" s="44" t="str">
        <f>IF(Wedstrijden!AL1460="x","B","")</f>
        <v/>
      </c>
      <c r="CZ1295" s="44" t="str">
        <f>IF(Wedstrijden!AM1460="x","L","")</f>
        <v/>
      </c>
      <c r="DA1295" s="44" t="str">
        <f>IF(Wedstrijden!AN1460="x","M","")</f>
        <v/>
      </c>
      <c r="DB1295" s="44" t="str">
        <f>IF(Wedstrijden!AO1460="x","Z","")</f>
        <v/>
      </c>
      <c r="DC1295" s="44" t="str">
        <f>IF(Wedstrijden!AP1460="x","ZZ","")</f>
        <v/>
      </c>
      <c r="DD1295" s="44" t="str">
        <f>IF(Wedstrijden!AQ1460="x","1.40","")</f>
        <v/>
      </c>
      <c r="DE1295" s="44" t="str">
        <f>IF(COUNTA(Wedstrijden!AR1460:AT1460)&lt;&gt;0,6,"")</f>
        <v/>
      </c>
      <c r="DF1295" s="44" t="str">
        <f t="shared" si="124"/>
        <v/>
      </c>
      <c r="DG1295" s="44" t="str">
        <f>IF(Wedstrijden!AR1460="x","L","")</f>
        <v/>
      </c>
      <c r="DH1295" s="44" t="str">
        <f>IF(Wedstrijden!AS1460="x","M","")</f>
        <v/>
      </c>
      <c r="DI1295" s="44" t="str">
        <f>IF(Wedstrijden!AT1460="x","Z","")</f>
        <v/>
      </c>
      <c r="DJ1295" s="44" t="str">
        <f>IF(COUNTA(Wedstrijden!AU1460:AW1460)&lt;&gt;0,6,"")</f>
        <v/>
      </c>
      <c r="DK1295" s="44" t="str">
        <f t="shared" si="125"/>
        <v/>
      </c>
      <c r="DL1295" s="44" t="str">
        <f>IF(Wedstrijden!AU1460="x","L","")</f>
        <v/>
      </c>
      <c r="DM1295" s="44" t="str">
        <f>IF(Wedstrijden!AV1460="x","M","")</f>
        <v/>
      </c>
      <c r="DN1295" s="44" t="str">
        <f>IF(Wedstrijden!AW1460="x","Z","")</f>
        <v/>
      </c>
    </row>
    <row r="1296" spans="1:118" ht="15">
      <c r="A1296" s="48" t="e">
        <f>Wedstrijden!#REF!</f>
        <v>#REF!</v>
      </c>
      <c r="B1296" s="44" t="str">
        <f>IFERROR(VLOOKUP(Wedstrijden!E1461,Wedstrijdlocaties!$B$2:$E$499,2,FALSE),"")</f>
        <v/>
      </c>
      <c r="C1296" s="44" t="str">
        <f>Wedstrijden!F1461</f>
        <v/>
      </c>
      <c r="D1296" s="44" t="str">
        <f>IFERROR(VLOOKUP(Wedstrijden!G1461,Organisaties!$B$2:$C$501,2,FALSE),"")</f>
        <v/>
      </c>
      <c r="E1296" s="44" t="str">
        <f>IFERROR(VLOOKUP(Wedstrijden!G1461,Organisaties!$B$2:$F$501,5,FALSE),"")</f>
        <v/>
      </c>
      <c r="F1296" s="44" t="str">
        <f>IF(Wedstrijden!BC1461&lt;&gt;"",Wedstrijden!BC1461,"")</f>
        <v/>
      </c>
      <c r="G1296" s="44">
        <f>IF(Wedstrijden!AY1461="Indoor",1,0)</f>
        <v>0</v>
      </c>
      <c r="H1296" s="44">
        <f>Wedstrijden!AZ1461</f>
        <v>0</v>
      </c>
      <c r="I1296" s="44" t="str">
        <f>IF(Wedstrijden!AX1461="Nee",0,IF(Wedstrijden!AX1461="Ja",1,""))</f>
        <v/>
      </c>
      <c r="J1296" s="44" t="str">
        <f>IF(Wedstrijden!BA1461&lt;&gt;"",Wedstrijden!BA1461,"")</f>
        <v/>
      </c>
      <c r="W1296" s="45"/>
      <c r="AE1296" s="45"/>
      <c r="AN1296" s="45"/>
      <c r="AU1296" s="45"/>
      <c r="BA1296" s="45"/>
      <c r="BE1296" s="45"/>
      <c r="BJ1296" s="44" t="str">
        <f>IF(COUNTA(Wedstrijden!I1461:S1461)&lt;&gt;0,1,"")</f>
        <v/>
      </c>
      <c r="BK1296" s="44" t="str">
        <f t="shared" si="120"/>
        <v/>
      </c>
      <c r="BL1296" s="44" t="str">
        <f>IF(Wedstrijden!I1461="x","AA","")</f>
        <v/>
      </c>
      <c r="BM1296" s="44" t="str">
        <f>IF(Wedstrijden!J1461="x","A","")</f>
        <v/>
      </c>
      <c r="BN1296" s="44" t="str">
        <f>IF(Wedstrijden!K1461="x","B1","")</f>
        <v/>
      </c>
      <c r="BO1296" s="44" t="str">
        <f>IF(Wedstrijden!L1461="x","BB","")</f>
        <v/>
      </c>
      <c r="BP1296" s="44" t="str">
        <f>IF(Wedstrijden!M1461="x","B","")</f>
        <v/>
      </c>
      <c r="BQ1296" s="44" t="str">
        <f>IF(Wedstrijden!N1461="x","L1","")</f>
        <v/>
      </c>
      <c r="BR1296" s="44" t="str">
        <f>IF(Wedstrijden!O1461="x","L2","")</f>
        <v/>
      </c>
      <c r="BS1296" s="44" t="str">
        <f>IF(Wedstrijden!P1461="x","M1","")</f>
        <v/>
      </c>
      <c r="BT1296" s="44" t="str">
        <f>IF(Wedstrijden!Q1461="x","M2","")</f>
        <v/>
      </c>
      <c r="BU1296" s="44" t="str">
        <f>IF(Wedstrijden!R1461="x","Z1","")</f>
        <v/>
      </c>
      <c r="BV1296" s="44" t="str">
        <f>IF(Wedstrijden!S1461="x","Z2","")</f>
        <v/>
      </c>
      <c r="BW1296" s="44" t="str">
        <f>IF(COUNTA(Wedstrijden!T1461:AB1461)&lt;&gt;0,1,"")</f>
        <v/>
      </c>
      <c r="BX1296" s="44" t="str">
        <f t="shared" si="121"/>
        <v/>
      </c>
      <c r="BY1296" s="44" t="str">
        <f>IF(Wedstrijden!T1461="x","BB","")</f>
        <v/>
      </c>
      <c r="BZ1296" s="44" t="str">
        <f>IF(Wedstrijden!U1461="x","B","")</f>
        <v/>
      </c>
      <c r="CA1296" s="44" t="str">
        <f>IF(Wedstrijden!V1461="x","L1","")</f>
        <v/>
      </c>
      <c r="CB1296" s="44" t="str">
        <f>IF(Wedstrijden!W1461="x","L2","")</f>
        <v/>
      </c>
      <c r="CC1296" s="44" t="str">
        <f>IF(Wedstrijden!X1461="x","M1","")</f>
        <v/>
      </c>
      <c r="CD1296" s="44" t="str">
        <f>IF(Wedstrijden!Y1461="x","M2","")</f>
        <v/>
      </c>
      <c r="CE1296" s="44" t="str">
        <f>IF(Wedstrijden!Z1461="x","Z1","")</f>
        <v/>
      </c>
      <c r="CF1296" s="44" t="str">
        <f>IF(Wedstrijden!AA1461="x","Z2","")</f>
        <v/>
      </c>
      <c r="CG1296" s="44" t="str">
        <f>IF(Wedstrijden!AB1461="x","ZZL","")</f>
        <v/>
      </c>
      <c r="CL1296" s="44" t="str">
        <f>IF(COUNTA(Wedstrijden!AC1461:AJ1461)&lt;&gt;0,2,"")</f>
        <v/>
      </c>
      <c r="CM1296" s="44" t="str">
        <f t="shared" si="122"/>
        <v/>
      </c>
      <c r="CN1296" s="44" t="str">
        <f>IF(Wedstrijden!AC1461="x","AA","")</f>
        <v/>
      </c>
      <c r="CO1296" s="44" t="str">
        <f>IF(Wedstrijden!AD1461="x","A","")</f>
        <v/>
      </c>
      <c r="CP1296" s="44" t="str">
        <f>IF(Wedstrijden!AE1461="x","BB","")</f>
        <v/>
      </c>
      <c r="CQ1296" s="44" t="str">
        <f>IF(Wedstrijden!AF1461="x","B","")</f>
        <v/>
      </c>
      <c r="CR1296" s="44" t="str">
        <f>IF(Wedstrijden!AG1461="x","L","")</f>
        <v/>
      </c>
      <c r="CS1296" s="44" t="str">
        <f>IF(Wedstrijden!AH1461="x","M","")</f>
        <v/>
      </c>
      <c r="CT1296" s="44" t="str">
        <f>IF(Wedstrijden!AI1461="x","Z","")</f>
        <v/>
      </c>
      <c r="CU1296" s="44" t="str">
        <f>IF(Wedstrijden!AJ1461="x","ZZ","")</f>
        <v/>
      </c>
      <c r="CV1296" s="44" t="str">
        <f>IF(COUNTA(Wedstrijden!AK1461:AQ1461)&lt;&gt;0,2,"")</f>
        <v/>
      </c>
      <c r="CW1296" s="44" t="str">
        <f t="shared" si="123"/>
        <v/>
      </c>
      <c r="CX1296" s="44" t="str">
        <f>IF(Wedstrijden!AK1461="x","BB","")</f>
        <v/>
      </c>
      <c r="CY1296" s="44" t="str">
        <f>IF(Wedstrijden!AL1461="x","B","")</f>
        <v/>
      </c>
      <c r="CZ1296" s="44" t="str">
        <f>IF(Wedstrijden!AM1461="x","L","")</f>
        <v/>
      </c>
      <c r="DA1296" s="44" t="str">
        <f>IF(Wedstrijden!AN1461="x","M","")</f>
        <v/>
      </c>
      <c r="DB1296" s="44" t="str">
        <f>IF(Wedstrijden!AO1461="x","Z","")</f>
        <v/>
      </c>
      <c r="DC1296" s="44" t="str">
        <f>IF(Wedstrijden!AP1461="x","ZZ","")</f>
        <v/>
      </c>
      <c r="DD1296" s="44" t="str">
        <f>IF(Wedstrijden!AQ1461="x","1.40","")</f>
        <v/>
      </c>
      <c r="DE1296" s="44" t="str">
        <f>IF(COUNTA(Wedstrijden!AR1461:AT1461)&lt;&gt;0,6,"")</f>
        <v/>
      </c>
      <c r="DF1296" s="44" t="str">
        <f t="shared" si="124"/>
        <v/>
      </c>
      <c r="DG1296" s="44" t="str">
        <f>IF(Wedstrijden!AR1461="x","L","")</f>
        <v/>
      </c>
      <c r="DH1296" s="44" t="str">
        <f>IF(Wedstrijden!AS1461="x","M","")</f>
        <v/>
      </c>
      <c r="DI1296" s="44" t="str">
        <f>IF(Wedstrijden!AT1461="x","Z","")</f>
        <v/>
      </c>
      <c r="DJ1296" s="44" t="str">
        <f>IF(COUNTA(Wedstrijden!AU1461:AW1461)&lt;&gt;0,6,"")</f>
        <v/>
      </c>
      <c r="DK1296" s="44" t="str">
        <f t="shared" si="125"/>
        <v/>
      </c>
      <c r="DL1296" s="44" t="str">
        <f>IF(Wedstrijden!AU1461="x","L","")</f>
        <v/>
      </c>
      <c r="DM1296" s="44" t="str">
        <f>IF(Wedstrijden!AV1461="x","M","")</f>
        <v/>
      </c>
      <c r="DN1296" s="44" t="str">
        <f>IF(Wedstrijden!AW1461="x","Z","")</f>
        <v/>
      </c>
    </row>
    <row r="1297" spans="1:118" ht="15">
      <c r="A1297" s="48" t="e">
        <f>Wedstrijden!#REF!</f>
        <v>#REF!</v>
      </c>
      <c r="B1297" s="44" t="str">
        <f>IFERROR(VLOOKUP(Wedstrijden!E1462,Wedstrijdlocaties!$B$2:$E$499,2,FALSE),"")</f>
        <v/>
      </c>
      <c r="C1297" s="44" t="str">
        <f>Wedstrijden!F1462</f>
        <v/>
      </c>
      <c r="D1297" s="44" t="str">
        <f>IFERROR(VLOOKUP(Wedstrijden!G1462,Organisaties!$B$2:$C$501,2,FALSE),"")</f>
        <v/>
      </c>
      <c r="E1297" s="44" t="str">
        <f>IFERROR(VLOOKUP(Wedstrijden!G1462,Organisaties!$B$2:$F$501,5,FALSE),"")</f>
        <v/>
      </c>
      <c r="F1297" s="44" t="str">
        <f>IF(Wedstrijden!BC1462&lt;&gt;"",Wedstrijden!BC1462,"")</f>
        <v/>
      </c>
      <c r="G1297" s="44">
        <f>IF(Wedstrijden!AY1462="Indoor",1,0)</f>
        <v>0</v>
      </c>
      <c r="H1297" s="44">
        <f>Wedstrijden!AZ1462</f>
        <v>0</v>
      </c>
      <c r="I1297" s="44" t="str">
        <f>IF(Wedstrijden!AX1462="Nee",0,IF(Wedstrijden!AX1462="Ja",1,""))</f>
        <v/>
      </c>
      <c r="J1297" s="44" t="str">
        <f>IF(Wedstrijden!BA1462&lt;&gt;"",Wedstrijden!BA1462,"")</f>
        <v/>
      </c>
      <c r="W1297" s="45"/>
      <c r="AE1297" s="45"/>
      <c r="AN1297" s="45"/>
      <c r="AU1297" s="45"/>
      <c r="BA1297" s="45"/>
      <c r="BE1297" s="45"/>
      <c r="BJ1297" s="44" t="str">
        <f>IF(COUNTA(Wedstrijden!I1462:S1462)&lt;&gt;0,1,"")</f>
        <v/>
      </c>
      <c r="BK1297" s="44" t="str">
        <f t="shared" si="120"/>
        <v/>
      </c>
      <c r="BL1297" s="44" t="str">
        <f>IF(Wedstrijden!I1462="x","AA","")</f>
        <v/>
      </c>
      <c r="BM1297" s="44" t="str">
        <f>IF(Wedstrijden!J1462="x","A","")</f>
        <v/>
      </c>
      <c r="BN1297" s="44" t="str">
        <f>IF(Wedstrijden!K1462="x","B1","")</f>
        <v/>
      </c>
      <c r="BO1297" s="44" t="str">
        <f>IF(Wedstrijden!L1462="x","BB","")</f>
        <v/>
      </c>
      <c r="BP1297" s="44" t="str">
        <f>IF(Wedstrijden!M1462="x","B","")</f>
        <v/>
      </c>
      <c r="BQ1297" s="44" t="str">
        <f>IF(Wedstrijden!N1462="x","L1","")</f>
        <v/>
      </c>
      <c r="BR1297" s="44" t="str">
        <f>IF(Wedstrijden!O1462="x","L2","")</f>
        <v/>
      </c>
      <c r="BS1297" s="44" t="str">
        <f>IF(Wedstrijden!P1462="x","M1","")</f>
        <v/>
      </c>
      <c r="BT1297" s="44" t="str">
        <f>IF(Wedstrijden!Q1462="x","M2","")</f>
        <v/>
      </c>
      <c r="BU1297" s="44" t="str">
        <f>IF(Wedstrijden!R1462="x","Z1","")</f>
        <v/>
      </c>
      <c r="BV1297" s="44" t="str">
        <f>IF(Wedstrijden!S1462="x","Z2","")</f>
        <v/>
      </c>
      <c r="BW1297" s="44" t="str">
        <f>IF(COUNTA(Wedstrijden!T1462:AB1462)&lt;&gt;0,1,"")</f>
        <v/>
      </c>
      <c r="BX1297" s="44" t="str">
        <f t="shared" si="121"/>
        <v/>
      </c>
      <c r="BY1297" s="44" t="str">
        <f>IF(Wedstrijden!T1462="x","BB","")</f>
        <v/>
      </c>
      <c r="BZ1297" s="44" t="str">
        <f>IF(Wedstrijden!U1462="x","B","")</f>
        <v/>
      </c>
      <c r="CA1297" s="44" t="str">
        <f>IF(Wedstrijden!V1462="x","L1","")</f>
        <v/>
      </c>
      <c r="CB1297" s="44" t="str">
        <f>IF(Wedstrijden!W1462="x","L2","")</f>
        <v/>
      </c>
      <c r="CC1297" s="44" t="str">
        <f>IF(Wedstrijden!X1462="x","M1","")</f>
        <v/>
      </c>
      <c r="CD1297" s="44" t="str">
        <f>IF(Wedstrijden!Y1462="x","M2","")</f>
        <v/>
      </c>
      <c r="CE1297" s="44" t="str">
        <f>IF(Wedstrijden!Z1462="x","Z1","")</f>
        <v/>
      </c>
      <c r="CF1297" s="44" t="str">
        <f>IF(Wedstrijden!AA1462="x","Z2","")</f>
        <v/>
      </c>
      <c r="CG1297" s="44" t="str">
        <f>IF(Wedstrijden!AB1462="x","ZZL","")</f>
        <v/>
      </c>
      <c r="CL1297" s="44" t="str">
        <f>IF(COUNTA(Wedstrijden!AC1462:AJ1462)&lt;&gt;0,2,"")</f>
        <v/>
      </c>
      <c r="CM1297" s="44" t="str">
        <f t="shared" si="122"/>
        <v/>
      </c>
      <c r="CN1297" s="44" t="str">
        <f>IF(Wedstrijden!AC1462="x","AA","")</f>
        <v/>
      </c>
      <c r="CO1297" s="44" t="str">
        <f>IF(Wedstrijden!AD1462="x","A","")</f>
        <v/>
      </c>
      <c r="CP1297" s="44" t="str">
        <f>IF(Wedstrijden!AE1462="x","BB","")</f>
        <v/>
      </c>
      <c r="CQ1297" s="44" t="str">
        <f>IF(Wedstrijden!AF1462="x","B","")</f>
        <v/>
      </c>
      <c r="CR1297" s="44" t="str">
        <f>IF(Wedstrijden!AG1462="x","L","")</f>
        <v/>
      </c>
      <c r="CS1297" s="44" t="str">
        <f>IF(Wedstrijden!AH1462="x","M","")</f>
        <v/>
      </c>
      <c r="CT1297" s="44" t="str">
        <f>IF(Wedstrijden!AI1462="x","Z","")</f>
        <v/>
      </c>
      <c r="CU1297" s="44" t="str">
        <f>IF(Wedstrijden!AJ1462="x","ZZ","")</f>
        <v/>
      </c>
      <c r="CV1297" s="44" t="str">
        <f>IF(COUNTA(Wedstrijden!AK1462:AQ1462)&lt;&gt;0,2,"")</f>
        <v/>
      </c>
      <c r="CW1297" s="44" t="str">
        <f t="shared" si="123"/>
        <v/>
      </c>
      <c r="CX1297" s="44" t="str">
        <f>IF(Wedstrijden!AK1462="x","BB","")</f>
        <v/>
      </c>
      <c r="CY1297" s="44" t="str">
        <f>IF(Wedstrijden!AL1462="x","B","")</f>
        <v/>
      </c>
      <c r="CZ1297" s="44" t="str">
        <f>IF(Wedstrijden!AM1462="x","L","")</f>
        <v/>
      </c>
      <c r="DA1297" s="44" t="str">
        <f>IF(Wedstrijden!AN1462="x","M","")</f>
        <v/>
      </c>
      <c r="DB1297" s="44" t="str">
        <f>IF(Wedstrijden!AO1462="x","Z","")</f>
        <v/>
      </c>
      <c r="DC1297" s="44" t="str">
        <f>IF(Wedstrijden!AP1462="x","ZZ","")</f>
        <v/>
      </c>
      <c r="DD1297" s="44" t="str">
        <f>IF(Wedstrijden!AQ1462="x","1.40","")</f>
        <v/>
      </c>
      <c r="DE1297" s="44" t="str">
        <f>IF(COUNTA(Wedstrijden!AR1462:AT1462)&lt;&gt;0,6,"")</f>
        <v/>
      </c>
      <c r="DF1297" s="44" t="str">
        <f t="shared" si="124"/>
        <v/>
      </c>
      <c r="DG1297" s="44" t="str">
        <f>IF(Wedstrijden!AR1462="x","L","")</f>
        <v/>
      </c>
      <c r="DH1297" s="44" t="str">
        <f>IF(Wedstrijden!AS1462="x","M","")</f>
        <v/>
      </c>
      <c r="DI1297" s="44" t="str">
        <f>IF(Wedstrijden!AT1462="x","Z","")</f>
        <v/>
      </c>
      <c r="DJ1297" s="44" t="str">
        <f>IF(COUNTA(Wedstrijden!AU1462:AW1462)&lt;&gt;0,6,"")</f>
        <v/>
      </c>
      <c r="DK1297" s="44" t="str">
        <f t="shared" si="125"/>
        <v/>
      </c>
      <c r="DL1297" s="44" t="str">
        <f>IF(Wedstrijden!AU1462="x","L","")</f>
        <v/>
      </c>
      <c r="DM1297" s="44" t="str">
        <f>IF(Wedstrijden!AV1462="x","M","")</f>
        <v/>
      </c>
      <c r="DN1297" s="44" t="str">
        <f>IF(Wedstrijden!AW1462="x","Z","")</f>
        <v/>
      </c>
    </row>
    <row r="1298" spans="1:118" ht="15">
      <c r="A1298" s="48" t="e">
        <f>Wedstrijden!#REF!</f>
        <v>#REF!</v>
      </c>
      <c r="B1298" s="44" t="str">
        <f>IFERROR(VLOOKUP(Wedstrijden!E1463,Wedstrijdlocaties!$B$2:$E$499,2,FALSE),"")</f>
        <v/>
      </c>
      <c r="C1298" s="44" t="str">
        <f>Wedstrijden!F1463</f>
        <v/>
      </c>
      <c r="D1298" s="44" t="str">
        <f>IFERROR(VLOOKUP(Wedstrijden!G1463,Organisaties!$B$2:$C$501,2,FALSE),"")</f>
        <v/>
      </c>
      <c r="E1298" s="44" t="str">
        <f>IFERROR(VLOOKUP(Wedstrijden!G1463,Organisaties!$B$2:$F$501,5,FALSE),"")</f>
        <v/>
      </c>
      <c r="F1298" s="44" t="str">
        <f>IF(Wedstrijden!BC1463&lt;&gt;"",Wedstrijden!BC1463,"")</f>
        <v/>
      </c>
      <c r="G1298" s="44">
        <f>IF(Wedstrijden!AY1463="Indoor",1,0)</f>
        <v>0</v>
      </c>
      <c r="H1298" s="44">
        <f>Wedstrijden!AZ1463</f>
        <v>0</v>
      </c>
      <c r="I1298" s="44" t="str">
        <f>IF(Wedstrijden!AX1463="Nee",0,IF(Wedstrijden!AX1463="Ja",1,""))</f>
        <v/>
      </c>
      <c r="J1298" s="44" t="str">
        <f>IF(Wedstrijden!BA1463&lt;&gt;"",Wedstrijden!BA1463,"")</f>
        <v/>
      </c>
      <c r="W1298" s="45"/>
      <c r="AE1298" s="45"/>
      <c r="AN1298" s="45"/>
      <c r="AU1298" s="45"/>
      <c r="BA1298" s="45"/>
      <c r="BE1298" s="45"/>
      <c r="BJ1298" s="44" t="str">
        <f>IF(COUNTA(Wedstrijden!I1463:S1463)&lt;&gt;0,1,"")</f>
        <v/>
      </c>
      <c r="BK1298" s="44" t="str">
        <f t="shared" si="120"/>
        <v/>
      </c>
      <c r="BL1298" s="44" t="str">
        <f>IF(Wedstrijden!I1463="x","AA","")</f>
        <v/>
      </c>
      <c r="BM1298" s="44" t="str">
        <f>IF(Wedstrijden!J1463="x","A","")</f>
        <v/>
      </c>
      <c r="BN1298" s="44" t="str">
        <f>IF(Wedstrijden!K1463="x","B1","")</f>
        <v/>
      </c>
      <c r="BO1298" s="44" t="str">
        <f>IF(Wedstrijden!L1463="x","BB","")</f>
        <v/>
      </c>
      <c r="BP1298" s="44" t="str">
        <f>IF(Wedstrijden!M1463="x","B","")</f>
        <v/>
      </c>
      <c r="BQ1298" s="44" t="str">
        <f>IF(Wedstrijden!N1463="x","L1","")</f>
        <v/>
      </c>
      <c r="BR1298" s="44" t="str">
        <f>IF(Wedstrijden!O1463="x","L2","")</f>
        <v/>
      </c>
      <c r="BS1298" s="44" t="str">
        <f>IF(Wedstrijden!P1463="x","M1","")</f>
        <v/>
      </c>
      <c r="BT1298" s="44" t="str">
        <f>IF(Wedstrijden!Q1463="x","M2","")</f>
        <v/>
      </c>
      <c r="BU1298" s="44" t="str">
        <f>IF(Wedstrijden!R1463="x","Z1","")</f>
        <v/>
      </c>
      <c r="BV1298" s="44" t="str">
        <f>IF(Wedstrijden!S1463="x","Z2","")</f>
        <v/>
      </c>
      <c r="BW1298" s="44" t="str">
        <f>IF(COUNTA(Wedstrijden!T1463:AB1463)&lt;&gt;0,1,"")</f>
        <v/>
      </c>
      <c r="BX1298" s="44" t="str">
        <f t="shared" si="121"/>
        <v/>
      </c>
      <c r="BY1298" s="44" t="str">
        <f>IF(Wedstrijden!T1463="x","BB","")</f>
        <v/>
      </c>
      <c r="BZ1298" s="44" t="str">
        <f>IF(Wedstrijden!U1463="x","B","")</f>
        <v/>
      </c>
      <c r="CA1298" s="44" t="str">
        <f>IF(Wedstrijden!V1463="x","L1","")</f>
        <v/>
      </c>
      <c r="CB1298" s="44" t="str">
        <f>IF(Wedstrijden!W1463="x","L2","")</f>
        <v/>
      </c>
      <c r="CC1298" s="44" t="str">
        <f>IF(Wedstrijden!X1463="x","M1","")</f>
        <v/>
      </c>
      <c r="CD1298" s="44" t="str">
        <f>IF(Wedstrijden!Y1463="x","M2","")</f>
        <v/>
      </c>
      <c r="CE1298" s="44" t="str">
        <f>IF(Wedstrijden!Z1463="x","Z1","")</f>
        <v/>
      </c>
      <c r="CF1298" s="44" t="str">
        <f>IF(Wedstrijden!AA1463="x","Z2","")</f>
        <v/>
      </c>
      <c r="CG1298" s="44" t="str">
        <f>IF(Wedstrijden!AB1463="x","ZZL","")</f>
        <v/>
      </c>
      <c r="CL1298" s="44" t="str">
        <f>IF(COUNTA(Wedstrijden!AC1463:AJ1463)&lt;&gt;0,2,"")</f>
        <v/>
      </c>
      <c r="CM1298" s="44" t="str">
        <f t="shared" si="122"/>
        <v/>
      </c>
      <c r="CN1298" s="44" t="str">
        <f>IF(Wedstrijden!AC1463="x","AA","")</f>
        <v/>
      </c>
      <c r="CO1298" s="44" t="str">
        <f>IF(Wedstrijden!AD1463="x","A","")</f>
        <v/>
      </c>
      <c r="CP1298" s="44" t="str">
        <f>IF(Wedstrijden!AE1463="x","BB","")</f>
        <v/>
      </c>
      <c r="CQ1298" s="44" t="str">
        <f>IF(Wedstrijden!AF1463="x","B","")</f>
        <v/>
      </c>
      <c r="CR1298" s="44" t="str">
        <f>IF(Wedstrijden!AG1463="x","L","")</f>
        <v/>
      </c>
      <c r="CS1298" s="44" t="str">
        <f>IF(Wedstrijden!AH1463="x","M","")</f>
        <v/>
      </c>
      <c r="CT1298" s="44" t="str">
        <f>IF(Wedstrijden!AI1463="x","Z","")</f>
        <v/>
      </c>
      <c r="CU1298" s="44" t="str">
        <f>IF(Wedstrijden!AJ1463="x","ZZ","")</f>
        <v/>
      </c>
      <c r="CV1298" s="44" t="str">
        <f>IF(COUNTA(Wedstrijden!AK1463:AQ1463)&lt;&gt;0,2,"")</f>
        <v/>
      </c>
      <c r="CW1298" s="44" t="str">
        <f t="shared" si="123"/>
        <v/>
      </c>
      <c r="CX1298" s="44" t="str">
        <f>IF(Wedstrijden!AK1463="x","BB","")</f>
        <v/>
      </c>
      <c r="CY1298" s="44" t="str">
        <f>IF(Wedstrijden!AL1463="x","B","")</f>
        <v/>
      </c>
      <c r="CZ1298" s="44" t="str">
        <f>IF(Wedstrijden!AM1463="x","L","")</f>
        <v/>
      </c>
      <c r="DA1298" s="44" t="str">
        <f>IF(Wedstrijden!AN1463="x","M","")</f>
        <v/>
      </c>
      <c r="DB1298" s="44" t="str">
        <f>IF(Wedstrijden!AO1463="x","Z","")</f>
        <v/>
      </c>
      <c r="DC1298" s="44" t="str">
        <f>IF(Wedstrijden!AP1463="x","ZZ","")</f>
        <v/>
      </c>
      <c r="DD1298" s="44" t="str">
        <f>IF(Wedstrijden!AQ1463="x","1.40","")</f>
        <v/>
      </c>
      <c r="DE1298" s="44" t="str">
        <f>IF(COUNTA(Wedstrijden!AR1463:AT1463)&lt;&gt;0,6,"")</f>
        <v/>
      </c>
      <c r="DF1298" s="44" t="str">
        <f t="shared" si="124"/>
        <v/>
      </c>
      <c r="DG1298" s="44" t="str">
        <f>IF(Wedstrijden!AR1463="x","L","")</f>
        <v/>
      </c>
      <c r="DH1298" s="44" t="str">
        <f>IF(Wedstrijden!AS1463="x","M","")</f>
        <v/>
      </c>
      <c r="DI1298" s="44" t="str">
        <f>IF(Wedstrijden!AT1463="x","Z","")</f>
        <v/>
      </c>
      <c r="DJ1298" s="44" t="str">
        <f>IF(COUNTA(Wedstrijden!AU1463:AW1463)&lt;&gt;0,6,"")</f>
        <v/>
      </c>
      <c r="DK1298" s="44" t="str">
        <f t="shared" si="125"/>
        <v/>
      </c>
      <c r="DL1298" s="44" t="str">
        <f>IF(Wedstrijden!AU1463="x","L","")</f>
        <v/>
      </c>
      <c r="DM1298" s="44" t="str">
        <f>IF(Wedstrijden!AV1463="x","M","")</f>
        <v/>
      </c>
      <c r="DN1298" s="44" t="str">
        <f>IF(Wedstrijden!AW1463="x","Z","")</f>
        <v/>
      </c>
    </row>
    <row r="1299" spans="1:118" ht="15">
      <c r="A1299" s="48" t="e">
        <f>Wedstrijden!#REF!</f>
        <v>#REF!</v>
      </c>
      <c r="B1299" s="44" t="str">
        <f>IFERROR(VLOOKUP(Wedstrijden!E1464,Wedstrijdlocaties!$B$2:$E$499,2,FALSE),"")</f>
        <v/>
      </c>
      <c r="C1299" s="44" t="str">
        <f>Wedstrijden!F1464</f>
        <v/>
      </c>
      <c r="D1299" s="44" t="str">
        <f>IFERROR(VLOOKUP(Wedstrijden!G1464,Organisaties!$B$2:$C$501,2,FALSE),"")</f>
        <v/>
      </c>
      <c r="E1299" s="44" t="str">
        <f>IFERROR(VLOOKUP(Wedstrijden!G1464,Organisaties!$B$2:$F$501,5,FALSE),"")</f>
        <v/>
      </c>
      <c r="F1299" s="44" t="str">
        <f>IF(Wedstrijden!BC1464&lt;&gt;"",Wedstrijden!BC1464,"")</f>
        <v/>
      </c>
      <c r="G1299" s="44">
        <f>IF(Wedstrijden!AY1464="Indoor",1,0)</f>
        <v>0</v>
      </c>
      <c r="H1299" s="44">
        <f>Wedstrijden!AZ1464</f>
        <v>0</v>
      </c>
      <c r="I1299" s="44" t="str">
        <f>IF(Wedstrijden!AX1464="Nee",0,IF(Wedstrijden!AX1464="Ja",1,""))</f>
        <v/>
      </c>
      <c r="J1299" s="44" t="str">
        <f>IF(Wedstrijden!BA1464&lt;&gt;"",Wedstrijden!BA1464,"")</f>
        <v/>
      </c>
      <c r="W1299" s="45"/>
      <c r="AE1299" s="45"/>
      <c r="AN1299" s="45"/>
      <c r="AU1299" s="45"/>
      <c r="BA1299" s="45"/>
      <c r="BE1299" s="45"/>
      <c r="BJ1299" s="44" t="str">
        <f>IF(COUNTA(Wedstrijden!I1464:S1464)&lt;&gt;0,1,"")</f>
        <v/>
      </c>
      <c r="BK1299" s="44" t="str">
        <f t="shared" si="120"/>
        <v/>
      </c>
      <c r="BL1299" s="44" t="str">
        <f>IF(Wedstrijden!I1464="x","AA","")</f>
        <v/>
      </c>
      <c r="BM1299" s="44" t="str">
        <f>IF(Wedstrijden!J1464="x","A","")</f>
        <v/>
      </c>
      <c r="BN1299" s="44" t="str">
        <f>IF(Wedstrijden!K1464="x","B1","")</f>
        <v/>
      </c>
      <c r="BO1299" s="44" t="str">
        <f>IF(Wedstrijden!L1464="x","BB","")</f>
        <v/>
      </c>
      <c r="BP1299" s="44" t="str">
        <f>IF(Wedstrijden!M1464="x","B","")</f>
        <v/>
      </c>
      <c r="BQ1299" s="44" t="str">
        <f>IF(Wedstrijden!N1464="x","L1","")</f>
        <v/>
      </c>
      <c r="BR1299" s="44" t="str">
        <f>IF(Wedstrijden!O1464="x","L2","")</f>
        <v/>
      </c>
      <c r="BS1299" s="44" t="str">
        <f>IF(Wedstrijden!P1464="x","M1","")</f>
        <v/>
      </c>
      <c r="BT1299" s="44" t="str">
        <f>IF(Wedstrijden!Q1464="x","M2","")</f>
        <v/>
      </c>
      <c r="BU1299" s="44" t="str">
        <f>IF(Wedstrijden!R1464="x","Z1","")</f>
        <v/>
      </c>
      <c r="BV1299" s="44" t="str">
        <f>IF(Wedstrijden!S1464="x","Z2","")</f>
        <v/>
      </c>
      <c r="BW1299" s="44" t="str">
        <f>IF(COUNTA(Wedstrijden!T1464:AB1464)&lt;&gt;0,1,"")</f>
        <v/>
      </c>
      <c r="BX1299" s="44" t="str">
        <f t="shared" si="121"/>
        <v/>
      </c>
      <c r="BY1299" s="44" t="str">
        <f>IF(Wedstrijden!T1464="x","BB","")</f>
        <v/>
      </c>
      <c r="BZ1299" s="44" t="str">
        <f>IF(Wedstrijden!U1464="x","B","")</f>
        <v/>
      </c>
      <c r="CA1299" s="44" t="str">
        <f>IF(Wedstrijden!V1464="x","L1","")</f>
        <v/>
      </c>
      <c r="CB1299" s="44" t="str">
        <f>IF(Wedstrijden!W1464="x","L2","")</f>
        <v/>
      </c>
      <c r="CC1299" s="44" t="str">
        <f>IF(Wedstrijden!X1464="x","M1","")</f>
        <v/>
      </c>
      <c r="CD1299" s="44" t="str">
        <f>IF(Wedstrijden!Y1464="x","M2","")</f>
        <v/>
      </c>
      <c r="CE1299" s="44" t="str">
        <f>IF(Wedstrijden!Z1464="x","Z1","")</f>
        <v/>
      </c>
      <c r="CF1299" s="44" t="str">
        <f>IF(Wedstrijden!AA1464="x","Z2","")</f>
        <v/>
      </c>
      <c r="CG1299" s="44" t="str">
        <f>IF(Wedstrijden!AB1464="x","ZZL","")</f>
        <v/>
      </c>
      <c r="CL1299" s="44" t="str">
        <f>IF(COUNTA(Wedstrijden!AC1464:AJ1464)&lt;&gt;0,2,"")</f>
        <v/>
      </c>
      <c r="CM1299" s="44" t="str">
        <f t="shared" si="122"/>
        <v/>
      </c>
      <c r="CN1299" s="44" t="str">
        <f>IF(Wedstrijden!AC1464="x","AA","")</f>
        <v/>
      </c>
      <c r="CO1299" s="44" t="str">
        <f>IF(Wedstrijden!AD1464="x","A","")</f>
        <v/>
      </c>
      <c r="CP1299" s="44" t="str">
        <f>IF(Wedstrijden!AE1464="x","BB","")</f>
        <v/>
      </c>
      <c r="CQ1299" s="44" t="str">
        <f>IF(Wedstrijden!AF1464="x","B","")</f>
        <v/>
      </c>
      <c r="CR1299" s="44" t="str">
        <f>IF(Wedstrijden!AG1464="x","L","")</f>
        <v/>
      </c>
      <c r="CS1299" s="44" t="str">
        <f>IF(Wedstrijden!AH1464="x","M","")</f>
        <v/>
      </c>
      <c r="CT1299" s="44" t="str">
        <f>IF(Wedstrijden!AI1464="x","Z","")</f>
        <v/>
      </c>
      <c r="CU1299" s="44" t="str">
        <f>IF(Wedstrijden!AJ1464="x","ZZ","")</f>
        <v/>
      </c>
      <c r="CV1299" s="44" t="str">
        <f>IF(COUNTA(Wedstrijden!AK1464:AQ1464)&lt;&gt;0,2,"")</f>
        <v/>
      </c>
      <c r="CW1299" s="44" t="str">
        <f t="shared" si="123"/>
        <v/>
      </c>
      <c r="CX1299" s="44" t="str">
        <f>IF(Wedstrijden!AK1464="x","BB","")</f>
        <v/>
      </c>
      <c r="CY1299" s="44" t="str">
        <f>IF(Wedstrijden!AL1464="x","B","")</f>
        <v/>
      </c>
      <c r="CZ1299" s="44" t="str">
        <f>IF(Wedstrijden!AM1464="x","L","")</f>
        <v/>
      </c>
      <c r="DA1299" s="44" t="str">
        <f>IF(Wedstrijden!AN1464="x","M","")</f>
        <v/>
      </c>
      <c r="DB1299" s="44" t="str">
        <f>IF(Wedstrijden!AO1464="x","Z","")</f>
        <v/>
      </c>
      <c r="DC1299" s="44" t="str">
        <f>IF(Wedstrijden!AP1464="x","ZZ","")</f>
        <v/>
      </c>
      <c r="DD1299" s="44" t="str">
        <f>IF(Wedstrijden!AQ1464="x","1.40","")</f>
        <v/>
      </c>
      <c r="DE1299" s="44" t="str">
        <f>IF(COUNTA(Wedstrijden!AR1464:AT1464)&lt;&gt;0,6,"")</f>
        <v/>
      </c>
      <c r="DF1299" s="44" t="str">
        <f t="shared" si="124"/>
        <v/>
      </c>
      <c r="DG1299" s="44" t="str">
        <f>IF(Wedstrijden!AR1464="x","L","")</f>
        <v/>
      </c>
      <c r="DH1299" s="44" t="str">
        <f>IF(Wedstrijden!AS1464="x","M","")</f>
        <v/>
      </c>
      <c r="DI1299" s="44" t="str">
        <f>IF(Wedstrijden!AT1464="x","Z","")</f>
        <v/>
      </c>
      <c r="DJ1299" s="44" t="str">
        <f>IF(COUNTA(Wedstrijden!AU1464:AW1464)&lt;&gt;0,6,"")</f>
        <v/>
      </c>
      <c r="DK1299" s="44" t="str">
        <f t="shared" si="125"/>
        <v/>
      </c>
      <c r="DL1299" s="44" t="str">
        <f>IF(Wedstrijden!AU1464="x","L","")</f>
        <v/>
      </c>
      <c r="DM1299" s="44" t="str">
        <f>IF(Wedstrijden!AV1464="x","M","")</f>
        <v/>
      </c>
      <c r="DN1299" s="44" t="str">
        <f>IF(Wedstrijden!AW1464="x","Z","")</f>
        <v/>
      </c>
    </row>
    <row r="1300" spans="1:118" ht="15">
      <c r="A1300" s="48" t="e">
        <f>Wedstrijden!#REF!</f>
        <v>#REF!</v>
      </c>
      <c r="B1300" s="44" t="str">
        <f>IFERROR(VLOOKUP(Wedstrijden!E1465,Wedstrijdlocaties!$B$2:$E$499,2,FALSE),"")</f>
        <v/>
      </c>
      <c r="C1300" s="44" t="str">
        <f>Wedstrijden!F1465</f>
        <v/>
      </c>
      <c r="D1300" s="44" t="str">
        <f>IFERROR(VLOOKUP(Wedstrijden!G1465,Organisaties!$B$2:$C$501,2,FALSE),"")</f>
        <v/>
      </c>
      <c r="E1300" s="44" t="str">
        <f>IFERROR(VLOOKUP(Wedstrijden!G1465,Organisaties!$B$2:$F$501,5,FALSE),"")</f>
        <v/>
      </c>
      <c r="F1300" s="44" t="str">
        <f>IF(Wedstrijden!BC1465&lt;&gt;"",Wedstrijden!BC1465,"")</f>
        <v/>
      </c>
      <c r="G1300" s="44">
        <f>IF(Wedstrijden!AY1465="Indoor",1,0)</f>
        <v>0</v>
      </c>
      <c r="H1300" s="44">
        <f>Wedstrijden!AZ1465</f>
        <v>0</v>
      </c>
      <c r="I1300" s="44" t="str">
        <f>IF(Wedstrijden!AX1465="Nee",0,IF(Wedstrijden!AX1465="Ja",1,""))</f>
        <v/>
      </c>
      <c r="J1300" s="44" t="str">
        <f>IF(Wedstrijden!BA1465&lt;&gt;"",Wedstrijden!BA1465,"")</f>
        <v/>
      </c>
      <c r="W1300" s="45"/>
      <c r="AE1300" s="45"/>
      <c r="AN1300" s="45"/>
      <c r="AU1300" s="45"/>
      <c r="BA1300" s="45"/>
      <c r="BE1300" s="45"/>
      <c r="BJ1300" s="44" t="str">
        <f>IF(COUNTA(Wedstrijden!I1465:S1465)&lt;&gt;0,1,"")</f>
        <v/>
      </c>
      <c r="BK1300" s="44" t="str">
        <f t="shared" si="120"/>
        <v/>
      </c>
      <c r="BL1300" s="44" t="str">
        <f>IF(Wedstrijden!I1465="x","AA","")</f>
        <v/>
      </c>
      <c r="BM1300" s="44" t="str">
        <f>IF(Wedstrijden!J1465="x","A","")</f>
        <v/>
      </c>
      <c r="BN1300" s="44" t="str">
        <f>IF(Wedstrijden!K1465="x","B1","")</f>
        <v/>
      </c>
      <c r="BO1300" s="44" t="str">
        <f>IF(Wedstrijden!L1465="x","BB","")</f>
        <v/>
      </c>
      <c r="BP1300" s="44" t="str">
        <f>IF(Wedstrijden!M1465="x","B","")</f>
        <v/>
      </c>
      <c r="BQ1300" s="44" t="str">
        <f>IF(Wedstrijden!N1465="x","L1","")</f>
        <v/>
      </c>
      <c r="BR1300" s="44" t="str">
        <f>IF(Wedstrijden!O1465="x","L2","")</f>
        <v/>
      </c>
      <c r="BS1300" s="44" t="str">
        <f>IF(Wedstrijden!P1465="x","M1","")</f>
        <v/>
      </c>
      <c r="BT1300" s="44" t="str">
        <f>IF(Wedstrijden!Q1465="x","M2","")</f>
        <v/>
      </c>
      <c r="BU1300" s="44" t="str">
        <f>IF(Wedstrijden!R1465="x","Z1","")</f>
        <v/>
      </c>
      <c r="BV1300" s="44" t="str">
        <f>IF(Wedstrijden!S1465="x","Z2","")</f>
        <v/>
      </c>
      <c r="BW1300" s="44" t="str">
        <f>IF(COUNTA(Wedstrijden!T1465:AB1465)&lt;&gt;0,1,"")</f>
        <v/>
      </c>
      <c r="BX1300" s="44" t="str">
        <f t="shared" si="121"/>
        <v/>
      </c>
      <c r="BY1300" s="44" t="str">
        <f>IF(Wedstrijden!T1465="x","BB","")</f>
        <v/>
      </c>
      <c r="BZ1300" s="44" t="str">
        <f>IF(Wedstrijden!U1465="x","B","")</f>
        <v/>
      </c>
      <c r="CA1300" s="44" t="str">
        <f>IF(Wedstrijden!V1465="x","L1","")</f>
        <v/>
      </c>
      <c r="CB1300" s="44" t="str">
        <f>IF(Wedstrijden!W1465="x","L2","")</f>
        <v/>
      </c>
      <c r="CC1300" s="44" t="str">
        <f>IF(Wedstrijden!X1465="x","M1","")</f>
        <v/>
      </c>
      <c r="CD1300" s="44" t="str">
        <f>IF(Wedstrijden!Y1465="x","M2","")</f>
        <v/>
      </c>
      <c r="CE1300" s="44" t="str">
        <f>IF(Wedstrijden!Z1465="x","Z1","")</f>
        <v/>
      </c>
      <c r="CF1300" s="44" t="str">
        <f>IF(Wedstrijden!AA1465="x","Z2","")</f>
        <v/>
      </c>
      <c r="CG1300" s="44" t="str">
        <f>IF(Wedstrijden!AB1465="x","ZZL","")</f>
        <v/>
      </c>
      <c r="CL1300" s="44" t="str">
        <f>IF(COUNTA(Wedstrijden!AC1465:AJ1465)&lt;&gt;0,2,"")</f>
        <v/>
      </c>
      <c r="CM1300" s="44" t="str">
        <f t="shared" si="122"/>
        <v/>
      </c>
      <c r="CN1300" s="44" t="str">
        <f>IF(Wedstrijden!AC1465="x","AA","")</f>
        <v/>
      </c>
      <c r="CO1300" s="44" t="str">
        <f>IF(Wedstrijden!AD1465="x","A","")</f>
        <v/>
      </c>
      <c r="CP1300" s="44" t="str">
        <f>IF(Wedstrijden!AE1465="x","BB","")</f>
        <v/>
      </c>
      <c r="CQ1300" s="44" t="str">
        <f>IF(Wedstrijden!AF1465="x","B","")</f>
        <v/>
      </c>
      <c r="CR1300" s="44" t="str">
        <f>IF(Wedstrijden!AG1465="x","L","")</f>
        <v/>
      </c>
      <c r="CS1300" s="44" t="str">
        <f>IF(Wedstrijden!AH1465="x","M","")</f>
        <v/>
      </c>
      <c r="CT1300" s="44" t="str">
        <f>IF(Wedstrijden!AI1465="x","Z","")</f>
        <v/>
      </c>
      <c r="CU1300" s="44" t="str">
        <f>IF(Wedstrijden!AJ1465="x","ZZ","")</f>
        <v/>
      </c>
      <c r="CV1300" s="44" t="str">
        <f>IF(COUNTA(Wedstrijden!AK1465:AQ1465)&lt;&gt;0,2,"")</f>
        <v/>
      </c>
      <c r="CW1300" s="44" t="str">
        <f t="shared" si="123"/>
        <v/>
      </c>
      <c r="CX1300" s="44" t="str">
        <f>IF(Wedstrijden!AK1465="x","BB","")</f>
        <v/>
      </c>
      <c r="CY1300" s="44" t="str">
        <f>IF(Wedstrijden!AL1465="x","B","")</f>
        <v/>
      </c>
      <c r="CZ1300" s="44" t="str">
        <f>IF(Wedstrijden!AM1465="x","L","")</f>
        <v/>
      </c>
      <c r="DA1300" s="44" t="str">
        <f>IF(Wedstrijden!AN1465="x","M","")</f>
        <v/>
      </c>
      <c r="DB1300" s="44" t="str">
        <f>IF(Wedstrijden!AO1465="x","Z","")</f>
        <v/>
      </c>
      <c r="DC1300" s="44" t="str">
        <f>IF(Wedstrijden!AP1465="x","ZZ","")</f>
        <v/>
      </c>
      <c r="DD1300" s="44" t="str">
        <f>IF(Wedstrijden!AQ1465="x","1.40","")</f>
        <v/>
      </c>
      <c r="DE1300" s="44" t="str">
        <f>IF(COUNTA(Wedstrijden!AR1465:AT1465)&lt;&gt;0,6,"")</f>
        <v/>
      </c>
      <c r="DF1300" s="44" t="str">
        <f t="shared" si="124"/>
        <v/>
      </c>
      <c r="DG1300" s="44" t="str">
        <f>IF(Wedstrijden!AR1465="x","L","")</f>
        <v/>
      </c>
      <c r="DH1300" s="44" t="str">
        <f>IF(Wedstrijden!AS1465="x","M","")</f>
        <v/>
      </c>
      <c r="DI1300" s="44" t="str">
        <f>IF(Wedstrijden!AT1465="x","Z","")</f>
        <v/>
      </c>
      <c r="DJ1300" s="44" t="str">
        <f>IF(COUNTA(Wedstrijden!AU1465:AW1465)&lt;&gt;0,6,"")</f>
        <v/>
      </c>
      <c r="DK1300" s="44" t="str">
        <f t="shared" si="125"/>
        <v/>
      </c>
      <c r="DL1300" s="44" t="str">
        <f>IF(Wedstrijden!AU1465="x","L","")</f>
        <v/>
      </c>
      <c r="DM1300" s="44" t="str">
        <f>IF(Wedstrijden!AV1465="x","M","")</f>
        <v/>
      </c>
      <c r="DN1300" s="44" t="str">
        <f>IF(Wedstrijden!AW1465="x","Z","")</f>
        <v/>
      </c>
    </row>
    <row r="1301" spans="1:118" ht="15">
      <c r="A1301" s="48" t="e">
        <f>Wedstrijden!#REF!</f>
        <v>#REF!</v>
      </c>
      <c r="B1301" s="44" t="str">
        <f>IFERROR(VLOOKUP(Wedstrijden!E1466,Wedstrijdlocaties!$B$2:$E$499,2,FALSE),"")</f>
        <v/>
      </c>
      <c r="C1301" s="44" t="str">
        <f>Wedstrijden!F1466</f>
        <v/>
      </c>
      <c r="D1301" s="44" t="str">
        <f>IFERROR(VLOOKUP(Wedstrijden!G1466,Organisaties!$B$2:$C$501,2,FALSE),"")</f>
        <v/>
      </c>
      <c r="E1301" s="44" t="str">
        <f>IFERROR(VLOOKUP(Wedstrijden!G1466,Organisaties!$B$2:$F$501,5,FALSE),"")</f>
        <v/>
      </c>
      <c r="F1301" s="44" t="str">
        <f>IF(Wedstrijden!BC1466&lt;&gt;"",Wedstrijden!BC1466,"")</f>
        <v/>
      </c>
      <c r="G1301" s="44">
        <f>IF(Wedstrijden!AY1466="Indoor",1,0)</f>
        <v>0</v>
      </c>
      <c r="H1301" s="44">
        <f>Wedstrijden!AZ1466</f>
        <v>0</v>
      </c>
      <c r="I1301" s="44" t="str">
        <f>IF(Wedstrijden!AX1466="Nee",0,IF(Wedstrijden!AX1466="Ja",1,""))</f>
        <v/>
      </c>
      <c r="J1301" s="44" t="str">
        <f>IF(Wedstrijden!BA1466&lt;&gt;"",Wedstrijden!BA1466,"")</f>
        <v/>
      </c>
      <c r="W1301" s="45"/>
      <c r="AE1301" s="45"/>
      <c r="AN1301" s="45"/>
      <c r="AU1301" s="45"/>
      <c r="BA1301" s="45"/>
      <c r="BE1301" s="45"/>
      <c r="BJ1301" s="44" t="str">
        <f>IF(COUNTA(Wedstrijden!I1466:S1466)&lt;&gt;0,1,"")</f>
        <v/>
      </c>
      <c r="BK1301" s="44" t="str">
        <f t="shared" si="120"/>
        <v/>
      </c>
      <c r="BL1301" s="44" t="str">
        <f>IF(Wedstrijden!I1466="x","AA","")</f>
        <v/>
      </c>
      <c r="BM1301" s="44" t="str">
        <f>IF(Wedstrijden!J1466="x","A","")</f>
        <v/>
      </c>
      <c r="BN1301" s="44" t="str">
        <f>IF(Wedstrijden!K1466="x","B1","")</f>
        <v/>
      </c>
      <c r="BO1301" s="44" t="str">
        <f>IF(Wedstrijden!L1466="x","BB","")</f>
        <v/>
      </c>
      <c r="BP1301" s="44" t="str">
        <f>IF(Wedstrijden!M1466="x","B","")</f>
        <v/>
      </c>
      <c r="BQ1301" s="44" t="str">
        <f>IF(Wedstrijden!N1466="x","L1","")</f>
        <v/>
      </c>
      <c r="BR1301" s="44" t="str">
        <f>IF(Wedstrijden!O1466="x","L2","")</f>
        <v/>
      </c>
      <c r="BS1301" s="44" t="str">
        <f>IF(Wedstrijden!P1466="x","M1","")</f>
        <v/>
      </c>
      <c r="BT1301" s="44" t="str">
        <f>IF(Wedstrijden!Q1466="x","M2","")</f>
        <v/>
      </c>
      <c r="BU1301" s="44" t="str">
        <f>IF(Wedstrijden!R1466="x","Z1","")</f>
        <v/>
      </c>
      <c r="BV1301" s="44" t="str">
        <f>IF(Wedstrijden!S1466="x","Z2","")</f>
        <v/>
      </c>
      <c r="BW1301" s="44" t="str">
        <f>IF(COUNTA(Wedstrijden!T1466:AB1466)&lt;&gt;0,1,"")</f>
        <v/>
      </c>
      <c r="BX1301" s="44" t="str">
        <f t="shared" si="121"/>
        <v/>
      </c>
      <c r="BY1301" s="44" t="str">
        <f>IF(Wedstrijden!T1466="x","BB","")</f>
        <v/>
      </c>
      <c r="BZ1301" s="44" t="str">
        <f>IF(Wedstrijden!U1466="x","B","")</f>
        <v/>
      </c>
      <c r="CA1301" s="44" t="str">
        <f>IF(Wedstrijden!V1466="x","L1","")</f>
        <v/>
      </c>
      <c r="CB1301" s="44" t="str">
        <f>IF(Wedstrijden!W1466="x","L2","")</f>
        <v/>
      </c>
      <c r="CC1301" s="44" t="str">
        <f>IF(Wedstrijden!X1466="x","M1","")</f>
        <v/>
      </c>
      <c r="CD1301" s="44" t="str">
        <f>IF(Wedstrijden!Y1466="x","M2","")</f>
        <v/>
      </c>
      <c r="CE1301" s="44" t="str">
        <f>IF(Wedstrijden!Z1466="x","Z1","")</f>
        <v/>
      </c>
      <c r="CF1301" s="44" t="str">
        <f>IF(Wedstrijden!AA1466="x","Z2","")</f>
        <v/>
      </c>
      <c r="CG1301" s="44" t="str">
        <f>IF(Wedstrijden!AB1466="x","ZZL","")</f>
        <v/>
      </c>
      <c r="CL1301" s="44" t="str">
        <f>IF(COUNTA(Wedstrijden!AC1466:AJ1466)&lt;&gt;0,2,"")</f>
        <v/>
      </c>
      <c r="CM1301" s="44" t="str">
        <f t="shared" si="122"/>
        <v/>
      </c>
      <c r="CN1301" s="44" t="str">
        <f>IF(Wedstrijden!AC1466="x","AA","")</f>
        <v/>
      </c>
      <c r="CO1301" s="44" t="str">
        <f>IF(Wedstrijden!AD1466="x","A","")</f>
        <v/>
      </c>
      <c r="CP1301" s="44" t="str">
        <f>IF(Wedstrijden!AE1466="x","BB","")</f>
        <v/>
      </c>
      <c r="CQ1301" s="44" t="str">
        <f>IF(Wedstrijden!AF1466="x","B","")</f>
        <v/>
      </c>
      <c r="CR1301" s="44" t="str">
        <f>IF(Wedstrijden!AG1466="x","L","")</f>
        <v/>
      </c>
      <c r="CS1301" s="44" t="str">
        <f>IF(Wedstrijden!AH1466="x","M","")</f>
        <v/>
      </c>
      <c r="CT1301" s="44" t="str">
        <f>IF(Wedstrijden!AI1466="x","Z","")</f>
        <v/>
      </c>
      <c r="CU1301" s="44" t="str">
        <f>IF(Wedstrijden!AJ1466="x","ZZ","")</f>
        <v/>
      </c>
      <c r="CV1301" s="44" t="str">
        <f>IF(COUNTA(Wedstrijden!AK1466:AQ1466)&lt;&gt;0,2,"")</f>
        <v/>
      </c>
      <c r="CW1301" s="44" t="str">
        <f t="shared" si="123"/>
        <v/>
      </c>
      <c r="CX1301" s="44" t="str">
        <f>IF(Wedstrijden!AK1466="x","BB","")</f>
        <v/>
      </c>
      <c r="CY1301" s="44" t="str">
        <f>IF(Wedstrijden!AL1466="x","B","")</f>
        <v/>
      </c>
      <c r="CZ1301" s="44" t="str">
        <f>IF(Wedstrijden!AM1466="x","L","")</f>
        <v/>
      </c>
      <c r="DA1301" s="44" t="str">
        <f>IF(Wedstrijden!AN1466="x","M","")</f>
        <v/>
      </c>
      <c r="DB1301" s="44" t="str">
        <f>IF(Wedstrijden!AO1466="x","Z","")</f>
        <v/>
      </c>
      <c r="DC1301" s="44" t="str">
        <f>IF(Wedstrijden!AP1466="x","ZZ","")</f>
        <v/>
      </c>
      <c r="DD1301" s="44" t="str">
        <f>IF(Wedstrijden!AQ1466="x","1.40","")</f>
        <v/>
      </c>
      <c r="DE1301" s="44" t="str">
        <f>IF(COUNTA(Wedstrijden!AR1466:AT1466)&lt;&gt;0,6,"")</f>
        <v/>
      </c>
      <c r="DF1301" s="44" t="str">
        <f t="shared" si="124"/>
        <v/>
      </c>
      <c r="DG1301" s="44" t="str">
        <f>IF(Wedstrijden!AR1466="x","L","")</f>
        <v/>
      </c>
      <c r="DH1301" s="44" t="str">
        <f>IF(Wedstrijden!AS1466="x","M","")</f>
        <v/>
      </c>
      <c r="DI1301" s="44" t="str">
        <f>IF(Wedstrijden!AT1466="x","Z","")</f>
        <v/>
      </c>
      <c r="DJ1301" s="44" t="str">
        <f>IF(COUNTA(Wedstrijden!AU1466:AW1466)&lt;&gt;0,6,"")</f>
        <v/>
      </c>
      <c r="DK1301" s="44" t="str">
        <f t="shared" si="125"/>
        <v/>
      </c>
      <c r="DL1301" s="44" t="str">
        <f>IF(Wedstrijden!AU1466="x","L","")</f>
        <v/>
      </c>
      <c r="DM1301" s="44" t="str">
        <f>IF(Wedstrijden!AV1466="x","M","")</f>
        <v/>
      </c>
      <c r="DN1301" s="44" t="str">
        <f>IF(Wedstrijden!AW1466="x","Z","")</f>
        <v/>
      </c>
    </row>
    <row r="1302" spans="1:118" ht="15">
      <c r="A1302" s="48" t="e">
        <f>Wedstrijden!#REF!</f>
        <v>#REF!</v>
      </c>
      <c r="B1302" s="44" t="str">
        <f>IFERROR(VLOOKUP(Wedstrijden!E1467,Wedstrijdlocaties!$B$2:$E$499,2,FALSE),"")</f>
        <v/>
      </c>
      <c r="C1302" s="44" t="str">
        <f>Wedstrijden!F1467</f>
        <v/>
      </c>
      <c r="D1302" s="44" t="str">
        <f>IFERROR(VLOOKUP(Wedstrijden!G1467,Organisaties!$B$2:$C$501,2,FALSE),"")</f>
        <v/>
      </c>
      <c r="E1302" s="44" t="str">
        <f>IFERROR(VLOOKUP(Wedstrijden!G1467,Organisaties!$B$2:$F$501,5,FALSE),"")</f>
        <v/>
      </c>
      <c r="F1302" s="44" t="str">
        <f>IF(Wedstrijden!BC1467&lt;&gt;"",Wedstrijden!BC1467,"")</f>
        <v/>
      </c>
      <c r="G1302" s="44">
        <f>IF(Wedstrijden!AY1467="Indoor",1,0)</f>
        <v>0</v>
      </c>
      <c r="H1302" s="44">
        <f>Wedstrijden!AZ1467</f>
        <v>0</v>
      </c>
      <c r="I1302" s="44" t="str">
        <f>IF(Wedstrijden!AX1467="Nee",0,IF(Wedstrijden!AX1467="Ja",1,""))</f>
        <v/>
      </c>
      <c r="J1302" s="44" t="str">
        <f>IF(Wedstrijden!BA1467&lt;&gt;"",Wedstrijden!BA1467,"")</f>
        <v/>
      </c>
      <c r="W1302" s="45"/>
      <c r="AE1302" s="45"/>
      <c r="AN1302" s="45"/>
      <c r="AU1302" s="45"/>
      <c r="BA1302" s="45"/>
      <c r="BE1302" s="45"/>
      <c r="BJ1302" s="44" t="str">
        <f>IF(COUNTA(Wedstrijden!I1467:S1467)&lt;&gt;0,1,"")</f>
        <v/>
      </c>
      <c r="BK1302" s="44" t="str">
        <f t="shared" si="120"/>
        <v/>
      </c>
      <c r="BL1302" s="44" t="str">
        <f>IF(Wedstrijden!I1467="x","AA","")</f>
        <v/>
      </c>
      <c r="BM1302" s="44" t="str">
        <f>IF(Wedstrijden!J1467="x","A","")</f>
        <v/>
      </c>
      <c r="BN1302" s="44" t="str">
        <f>IF(Wedstrijden!K1467="x","B1","")</f>
        <v/>
      </c>
      <c r="BO1302" s="44" t="str">
        <f>IF(Wedstrijden!L1467="x","BB","")</f>
        <v/>
      </c>
      <c r="BP1302" s="44" t="str">
        <f>IF(Wedstrijden!M1467="x","B","")</f>
        <v/>
      </c>
      <c r="BQ1302" s="44" t="str">
        <f>IF(Wedstrijden!N1467="x","L1","")</f>
        <v/>
      </c>
      <c r="BR1302" s="44" t="str">
        <f>IF(Wedstrijden!O1467="x","L2","")</f>
        <v/>
      </c>
      <c r="BS1302" s="44" t="str">
        <f>IF(Wedstrijden!P1467="x","M1","")</f>
        <v/>
      </c>
      <c r="BT1302" s="44" t="str">
        <f>IF(Wedstrijden!Q1467="x","M2","")</f>
        <v/>
      </c>
      <c r="BU1302" s="44" t="str">
        <f>IF(Wedstrijden!R1467="x","Z1","")</f>
        <v/>
      </c>
      <c r="BV1302" s="44" t="str">
        <f>IF(Wedstrijden!S1467="x","Z2","")</f>
        <v/>
      </c>
      <c r="BW1302" s="44" t="str">
        <f>IF(COUNTA(Wedstrijden!T1467:AB1467)&lt;&gt;0,1,"")</f>
        <v/>
      </c>
      <c r="BX1302" s="44" t="str">
        <f t="shared" si="121"/>
        <v/>
      </c>
      <c r="BY1302" s="44" t="str">
        <f>IF(Wedstrijden!T1467="x","BB","")</f>
        <v/>
      </c>
      <c r="BZ1302" s="44" t="str">
        <f>IF(Wedstrijden!U1467="x","B","")</f>
        <v/>
      </c>
      <c r="CA1302" s="44" t="str">
        <f>IF(Wedstrijden!V1467="x","L1","")</f>
        <v/>
      </c>
      <c r="CB1302" s="44" t="str">
        <f>IF(Wedstrijden!W1467="x","L2","")</f>
        <v/>
      </c>
      <c r="CC1302" s="44" t="str">
        <f>IF(Wedstrijden!X1467="x","M1","")</f>
        <v/>
      </c>
      <c r="CD1302" s="44" t="str">
        <f>IF(Wedstrijden!Y1467="x","M2","")</f>
        <v/>
      </c>
      <c r="CE1302" s="44" t="str">
        <f>IF(Wedstrijden!Z1467="x","Z1","")</f>
        <v/>
      </c>
      <c r="CF1302" s="44" t="str">
        <f>IF(Wedstrijden!AA1467="x","Z2","")</f>
        <v/>
      </c>
      <c r="CG1302" s="44" t="str">
        <f>IF(Wedstrijden!AB1467="x","ZZL","")</f>
        <v/>
      </c>
      <c r="CL1302" s="44" t="str">
        <f>IF(COUNTA(Wedstrijden!AC1467:AJ1467)&lt;&gt;0,2,"")</f>
        <v/>
      </c>
      <c r="CM1302" s="44" t="str">
        <f t="shared" si="122"/>
        <v/>
      </c>
      <c r="CN1302" s="44" t="str">
        <f>IF(Wedstrijden!AC1467="x","AA","")</f>
        <v/>
      </c>
      <c r="CO1302" s="44" t="str">
        <f>IF(Wedstrijden!AD1467="x","A","")</f>
        <v/>
      </c>
      <c r="CP1302" s="44" t="str">
        <f>IF(Wedstrijden!AE1467="x","BB","")</f>
        <v/>
      </c>
      <c r="CQ1302" s="44" t="str">
        <f>IF(Wedstrijden!AF1467="x","B","")</f>
        <v/>
      </c>
      <c r="CR1302" s="44" t="str">
        <f>IF(Wedstrijden!AG1467="x","L","")</f>
        <v/>
      </c>
      <c r="CS1302" s="44" t="str">
        <f>IF(Wedstrijden!AH1467="x","M","")</f>
        <v/>
      </c>
      <c r="CT1302" s="44" t="str">
        <f>IF(Wedstrijden!AI1467="x","Z","")</f>
        <v/>
      </c>
      <c r="CU1302" s="44" t="str">
        <f>IF(Wedstrijden!AJ1467="x","ZZ","")</f>
        <v/>
      </c>
      <c r="CV1302" s="44" t="str">
        <f>IF(COUNTA(Wedstrijden!AK1467:AQ1467)&lt;&gt;0,2,"")</f>
        <v/>
      </c>
      <c r="CW1302" s="44" t="str">
        <f t="shared" si="123"/>
        <v/>
      </c>
      <c r="CX1302" s="44" t="str">
        <f>IF(Wedstrijden!AK1467="x","BB","")</f>
        <v/>
      </c>
      <c r="CY1302" s="44" t="str">
        <f>IF(Wedstrijden!AL1467="x","B","")</f>
        <v/>
      </c>
      <c r="CZ1302" s="44" t="str">
        <f>IF(Wedstrijden!AM1467="x","L","")</f>
        <v/>
      </c>
      <c r="DA1302" s="44" t="str">
        <f>IF(Wedstrijden!AN1467="x","M","")</f>
        <v/>
      </c>
      <c r="DB1302" s="44" t="str">
        <f>IF(Wedstrijden!AO1467="x","Z","")</f>
        <v/>
      </c>
      <c r="DC1302" s="44" t="str">
        <f>IF(Wedstrijden!AP1467="x","ZZ","")</f>
        <v/>
      </c>
      <c r="DD1302" s="44" t="str">
        <f>IF(Wedstrijden!AQ1467="x","1.40","")</f>
        <v/>
      </c>
      <c r="DE1302" s="44" t="str">
        <f>IF(COUNTA(Wedstrijden!AR1467:AT1467)&lt;&gt;0,6,"")</f>
        <v/>
      </c>
      <c r="DF1302" s="44" t="str">
        <f t="shared" si="124"/>
        <v/>
      </c>
      <c r="DG1302" s="44" t="str">
        <f>IF(Wedstrijden!AR1467="x","L","")</f>
        <v/>
      </c>
      <c r="DH1302" s="44" t="str">
        <f>IF(Wedstrijden!AS1467="x","M","")</f>
        <v/>
      </c>
      <c r="DI1302" s="44" t="str">
        <f>IF(Wedstrijden!AT1467="x","Z","")</f>
        <v/>
      </c>
      <c r="DJ1302" s="44" t="str">
        <f>IF(COUNTA(Wedstrijden!AU1467:AW1467)&lt;&gt;0,6,"")</f>
        <v/>
      </c>
      <c r="DK1302" s="44" t="str">
        <f t="shared" si="125"/>
        <v/>
      </c>
      <c r="DL1302" s="44" t="str">
        <f>IF(Wedstrijden!AU1467="x","L","")</f>
        <v/>
      </c>
      <c r="DM1302" s="44" t="str">
        <f>IF(Wedstrijden!AV1467="x","M","")</f>
        <v/>
      </c>
      <c r="DN1302" s="44" t="str">
        <f>IF(Wedstrijden!AW1467="x","Z","")</f>
        <v/>
      </c>
    </row>
    <row r="1303" spans="1:118" ht="15">
      <c r="A1303" s="48" t="e">
        <f>Wedstrijden!#REF!</f>
        <v>#REF!</v>
      </c>
      <c r="B1303" s="44" t="str">
        <f>IFERROR(VLOOKUP(Wedstrijden!E1468,Wedstrijdlocaties!$B$2:$E$499,2,FALSE),"")</f>
        <v/>
      </c>
      <c r="C1303" s="44" t="str">
        <f>Wedstrijden!F1468</f>
        <v/>
      </c>
      <c r="D1303" s="44" t="str">
        <f>IFERROR(VLOOKUP(Wedstrijden!G1468,Organisaties!$B$2:$C$501,2,FALSE),"")</f>
        <v/>
      </c>
      <c r="E1303" s="44" t="str">
        <f>IFERROR(VLOOKUP(Wedstrijden!G1468,Organisaties!$B$2:$F$501,5,FALSE),"")</f>
        <v/>
      </c>
      <c r="F1303" s="44" t="str">
        <f>IF(Wedstrijden!BC1468&lt;&gt;"",Wedstrijden!BC1468,"")</f>
        <v/>
      </c>
      <c r="G1303" s="44">
        <f>IF(Wedstrijden!AY1468="Indoor",1,0)</f>
        <v>0</v>
      </c>
      <c r="H1303" s="44">
        <f>Wedstrijden!AZ1468</f>
        <v>0</v>
      </c>
      <c r="I1303" s="44" t="str">
        <f>IF(Wedstrijden!AX1468="Nee",0,IF(Wedstrijden!AX1468="Ja",1,""))</f>
        <v/>
      </c>
      <c r="J1303" s="44" t="str">
        <f>IF(Wedstrijden!BA1468&lt;&gt;"",Wedstrijden!BA1468,"")</f>
        <v/>
      </c>
      <c r="W1303" s="45"/>
      <c r="AE1303" s="45"/>
      <c r="AN1303" s="45"/>
      <c r="AU1303" s="45"/>
      <c r="BA1303" s="45"/>
      <c r="BE1303" s="45"/>
      <c r="BJ1303" s="44" t="str">
        <f>IF(COUNTA(Wedstrijden!I1468:S1468)&lt;&gt;0,1,"")</f>
        <v/>
      </c>
      <c r="BK1303" s="44" t="str">
        <f t="shared" si="120"/>
        <v/>
      </c>
      <c r="BL1303" s="44" t="str">
        <f>IF(Wedstrijden!I1468="x","AA","")</f>
        <v/>
      </c>
      <c r="BM1303" s="44" t="str">
        <f>IF(Wedstrijden!J1468="x","A","")</f>
        <v/>
      </c>
      <c r="BN1303" s="44" t="str">
        <f>IF(Wedstrijden!K1468="x","B1","")</f>
        <v/>
      </c>
      <c r="BO1303" s="44" t="str">
        <f>IF(Wedstrijden!L1468="x","BB","")</f>
        <v/>
      </c>
      <c r="BP1303" s="44" t="str">
        <f>IF(Wedstrijden!M1468="x","B","")</f>
        <v/>
      </c>
      <c r="BQ1303" s="44" t="str">
        <f>IF(Wedstrijden!N1468="x","L1","")</f>
        <v/>
      </c>
      <c r="BR1303" s="44" t="str">
        <f>IF(Wedstrijden!O1468="x","L2","")</f>
        <v/>
      </c>
      <c r="BS1303" s="44" t="str">
        <f>IF(Wedstrijden!P1468="x","M1","")</f>
        <v/>
      </c>
      <c r="BT1303" s="44" t="str">
        <f>IF(Wedstrijden!Q1468="x","M2","")</f>
        <v/>
      </c>
      <c r="BU1303" s="44" t="str">
        <f>IF(Wedstrijden!R1468="x","Z1","")</f>
        <v/>
      </c>
      <c r="BV1303" s="44" t="str">
        <f>IF(Wedstrijden!S1468="x","Z2","")</f>
        <v/>
      </c>
      <c r="BW1303" s="44" t="str">
        <f>IF(COUNTA(Wedstrijden!T1468:AB1468)&lt;&gt;0,1,"")</f>
        <v/>
      </c>
      <c r="BX1303" s="44" t="str">
        <f t="shared" si="121"/>
        <v/>
      </c>
      <c r="BY1303" s="44" t="str">
        <f>IF(Wedstrijden!T1468="x","BB","")</f>
        <v/>
      </c>
      <c r="BZ1303" s="44" t="str">
        <f>IF(Wedstrijden!U1468="x","B","")</f>
        <v/>
      </c>
      <c r="CA1303" s="44" t="str">
        <f>IF(Wedstrijden!V1468="x","L1","")</f>
        <v/>
      </c>
      <c r="CB1303" s="44" t="str">
        <f>IF(Wedstrijden!W1468="x","L2","")</f>
        <v/>
      </c>
      <c r="CC1303" s="44" t="str">
        <f>IF(Wedstrijden!X1468="x","M1","")</f>
        <v/>
      </c>
      <c r="CD1303" s="44" t="str">
        <f>IF(Wedstrijden!Y1468="x","M2","")</f>
        <v/>
      </c>
      <c r="CE1303" s="44" t="str">
        <f>IF(Wedstrijden!Z1468="x","Z1","")</f>
        <v/>
      </c>
      <c r="CF1303" s="44" t="str">
        <f>IF(Wedstrijden!AA1468="x","Z2","")</f>
        <v/>
      </c>
      <c r="CG1303" s="44" t="str">
        <f>IF(Wedstrijden!AB1468="x","ZZL","")</f>
        <v/>
      </c>
      <c r="CL1303" s="44" t="str">
        <f>IF(COUNTA(Wedstrijden!AC1468:AJ1468)&lt;&gt;0,2,"")</f>
        <v/>
      </c>
      <c r="CM1303" s="44" t="str">
        <f t="shared" si="122"/>
        <v/>
      </c>
      <c r="CN1303" s="44" t="str">
        <f>IF(Wedstrijden!AC1468="x","AA","")</f>
        <v/>
      </c>
      <c r="CO1303" s="44" t="str">
        <f>IF(Wedstrijden!AD1468="x","A","")</f>
        <v/>
      </c>
      <c r="CP1303" s="44" t="str">
        <f>IF(Wedstrijden!AE1468="x","BB","")</f>
        <v/>
      </c>
      <c r="CQ1303" s="44" t="str">
        <f>IF(Wedstrijden!AF1468="x","B","")</f>
        <v/>
      </c>
      <c r="CR1303" s="44" t="str">
        <f>IF(Wedstrijden!AG1468="x","L","")</f>
        <v/>
      </c>
      <c r="CS1303" s="44" t="str">
        <f>IF(Wedstrijden!AH1468="x","M","")</f>
        <v/>
      </c>
      <c r="CT1303" s="44" t="str">
        <f>IF(Wedstrijden!AI1468="x","Z","")</f>
        <v/>
      </c>
      <c r="CU1303" s="44" t="str">
        <f>IF(Wedstrijden!AJ1468="x","ZZ","")</f>
        <v/>
      </c>
      <c r="CV1303" s="44" t="str">
        <f>IF(COUNTA(Wedstrijden!AK1468:AQ1468)&lt;&gt;0,2,"")</f>
        <v/>
      </c>
      <c r="CW1303" s="44" t="str">
        <f t="shared" si="123"/>
        <v/>
      </c>
      <c r="CX1303" s="44" t="str">
        <f>IF(Wedstrijden!AK1468="x","BB","")</f>
        <v/>
      </c>
      <c r="CY1303" s="44" t="str">
        <f>IF(Wedstrijden!AL1468="x","B","")</f>
        <v/>
      </c>
      <c r="CZ1303" s="44" t="str">
        <f>IF(Wedstrijden!AM1468="x","L","")</f>
        <v/>
      </c>
      <c r="DA1303" s="44" t="str">
        <f>IF(Wedstrijden!AN1468="x","M","")</f>
        <v/>
      </c>
      <c r="DB1303" s="44" t="str">
        <f>IF(Wedstrijden!AO1468="x","Z","")</f>
        <v/>
      </c>
      <c r="DC1303" s="44" t="str">
        <f>IF(Wedstrijden!AP1468="x","ZZ","")</f>
        <v/>
      </c>
      <c r="DD1303" s="44" t="str">
        <f>IF(Wedstrijden!AQ1468="x","1.40","")</f>
        <v/>
      </c>
      <c r="DE1303" s="44" t="str">
        <f>IF(COUNTA(Wedstrijden!AR1468:AT1468)&lt;&gt;0,6,"")</f>
        <v/>
      </c>
      <c r="DF1303" s="44" t="str">
        <f t="shared" si="124"/>
        <v/>
      </c>
      <c r="DG1303" s="44" t="str">
        <f>IF(Wedstrijden!AR1468="x","L","")</f>
        <v/>
      </c>
      <c r="DH1303" s="44" t="str">
        <f>IF(Wedstrijden!AS1468="x","M","")</f>
        <v/>
      </c>
      <c r="DI1303" s="44" t="str">
        <f>IF(Wedstrijden!AT1468="x","Z","")</f>
        <v/>
      </c>
      <c r="DJ1303" s="44" t="str">
        <f>IF(COUNTA(Wedstrijden!AU1468:AW1468)&lt;&gt;0,6,"")</f>
        <v/>
      </c>
      <c r="DK1303" s="44" t="str">
        <f t="shared" si="125"/>
        <v/>
      </c>
      <c r="DL1303" s="44" t="str">
        <f>IF(Wedstrijden!AU1468="x","L","")</f>
        <v/>
      </c>
      <c r="DM1303" s="44" t="str">
        <f>IF(Wedstrijden!AV1468="x","M","")</f>
        <v/>
      </c>
      <c r="DN1303" s="44" t="str">
        <f>IF(Wedstrijden!AW1468="x","Z","")</f>
        <v/>
      </c>
    </row>
    <row r="1304" spans="1:118" ht="15">
      <c r="A1304" s="48" t="e">
        <f>Wedstrijden!#REF!</f>
        <v>#REF!</v>
      </c>
      <c r="B1304" s="44" t="str">
        <f>IFERROR(VLOOKUP(Wedstrijden!E1469,Wedstrijdlocaties!$B$2:$E$499,2,FALSE),"")</f>
        <v/>
      </c>
      <c r="C1304" s="44" t="str">
        <f>Wedstrijden!F1469</f>
        <v/>
      </c>
      <c r="D1304" s="44" t="str">
        <f>IFERROR(VLOOKUP(Wedstrijden!G1469,Organisaties!$B$2:$C$501,2,FALSE),"")</f>
        <v/>
      </c>
      <c r="E1304" s="44" t="str">
        <f>IFERROR(VLOOKUP(Wedstrijden!G1469,Organisaties!$B$2:$F$501,5,FALSE),"")</f>
        <v/>
      </c>
      <c r="F1304" s="44" t="str">
        <f>IF(Wedstrijden!BC1469&lt;&gt;"",Wedstrijden!BC1469,"")</f>
        <v/>
      </c>
      <c r="G1304" s="44">
        <f>IF(Wedstrijden!AY1469="Indoor",1,0)</f>
        <v>0</v>
      </c>
      <c r="H1304" s="44">
        <f>Wedstrijden!AZ1469</f>
        <v>0</v>
      </c>
      <c r="I1304" s="44" t="str">
        <f>IF(Wedstrijden!AX1469="Nee",0,IF(Wedstrijden!AX1469="Ja",1,""))</f>
        <v/>
      </c>
      <c r="J1304" s="44" t="str">
        <f>IF(Wedstrijden!BA1469&lt;&gt;"",Wedstrijden!BA1469,"")</f>
        <v/>
      </c>
      <c r="W1304" s="45"/>
      <c r="AE1304" s="45"/>
      <c r="AN1304" s="45"/>
      <c r="AU1304" s="45"/>
      <c r="BA1304" s="45"/>
      <c r="BE1304" s="45"/>
      <c r="BJ1304" s="44" t="str">
        <f>IF(COUNTA(Wedstrijden!I1469:S1469)&lt;&gt;0,1,"")</f>
        <v/>
      </c>
      <c r="BK1304" s="44" t="str">
        <f t="shared" si="120"/>
        <v/>
      </c>
      <c r="BL1304" s="44" t="str">
        <f>IF(Wedstrijden!I1469="x","AA","")</f>
        <v/>
      </c>
      <c r="BM1304" s="44" t="str">
        <f>IF(Wedstrijden!J1469="x","A","")</f>
        <v/>
      </c>
      <c r="BN1304" s="44" t="str">
        <f>IF(Wedstrijden!K1469="x","B1","")</f>
        <v/>
      </c>
      <c r="BO1304" s="44" t="str">
        <f>IF(Wedstrijden!L1469="x","BB","")</f>
        <v/>
      </c>
      <c r="BP1304" s="44" t="str">
        <f>IF(Wedstrijden!M1469="x","B","")</f>
        <v/>
      </c>
      <c r="BQ1304" s="44" t="str">
        <f>IF(Wedstrijden!N1469="x","L1","")</f>
        <v/>
      </c>
      <c r="BR1304" s="44" t="str">
        <f>IF(Wedstrijden!O1469="x","L2","")</f>
        <v/>
      </c>
      <c r="BS1304" s="44" t="str">
        <f>IF(Wedstrijden!P1469="x","M1","")</f>
        <v/>
      </c>
      <c r="BT1304" s="44" t="str">
        <f>IF(Wedstrijden!Q1469="x","M2","")</f>
        <v/>
      </c>
      <c r="BU1304" s="44" t="str">
        <f>IF(Wedstrijden!R1469="x","Z1","")</f>
        <v/>
      </c>
      <c r="BV1304" s="44" t="str">
        <f>IF(Wedstrijden!S1469="x","Z2","")</f>
        <v/>
      </c>
      <c r="BW1304" s="44" t="str">
        <f>IF(COUNTA(Wedstrijden!T1469:AB1469)&lt;&gt;0,1,"")</f>
        <v/>
      </c>
      <c r="BX1304" s="44" t="str">
        <f t="shared" si="121"/>
        <v/>
      </c>
      <c r="BY1304" s="44" t="str">
        <f>IF(Wedstrijden!T1469="x","BB","")</f>
        <v/>
      </c>
      <c r="BZ1304" s="44" t="str">
        <f>IF(Wedstrijden!U1469="x","B","")</f>
        <v/>
      </c>
      <c r="CA1304" s="44" t="str">
        <f>IF(Wedstrijden!V1469="x","L1","")</f>
        <v/>
      </c>
      <c r="CB1304" s="44" t="str">
        <f>IF(Wedstrijden!W1469="x","L2","")</f>
        <v/>
      </c>
      <c r="CC1304" s="44" t="str">
        <f>IF(Wedstrijden!X1469="x","M1","")</f>
        <v/>
      </c>
      <c r="CD1304" s="44" t="str">
        <f>IF(Wedstrijden!Y1469="x","M2","")</f>
        <v/>
      </c>
      <c r="CE1304" s="44" t="str">
        <f>IF(Wedstrijden!Z1469="x","Z1","")</f>
        <v/>
      </c>
      <c r="CF1304" s="44" t="str">
        <f>IF(Wedstrijden!AA1469="x","Z2","")</f>
        <v/>
      </c>
      <c r="CG1304" s="44" t="str">
        <f>IF(Wedstrijden!AB1469="x","ZZL","")</f>
        <v/>
      </c>
      <c r="CL1304" s="44" t="str">
        <f>IF(COUNTA(Wedstrijden!AC1469:AJ1469)&lt;&gt;0,2,"")</f>
        <v/>
      </c>
      <c r="CM1304" s="44" t="str">
        <f t="shared" si="122"/>
        <v/>
      </c>
      <c r="CN1304" s="44" t="str">
        <f>IF(Wedstrijden!AC1469="x","AA","")</f>
        <v/>
      </c>
      <c r="CO1304" s="44" t="str">
        <f>IF(Wedstrijden!AD1469="x","A","")</f>
        <v/>
      </c>
      <c r="CP1304" s="44" t="str">
        <f>IF(Wedstrijden!AE1469="x","BB","")</f>
        <v/>
      </c>
      <c r="CQ1304" s="44" t="str">
        <f>IF(Wedstrijden!AF1469="x","B","")</f>
        <v/>
      </c>
      <c r="CR1304" s="44" t="str">
        <f>IF(Wedstrijden!AG1469="x","L","")</f>
        <v/>
      </c>
      <c r="CS1304" s="44" t="str">
        <f>IF(Wedstrijden!AH1469="x","M","")</f>
        <v/>
      </c>
      <c r="CT1304" s="44" t="str">
        <f>IF(Wedstrijden!AI1469="x","Z","")</f>
        <v/>
      </c>
      <c r="CU1304" s="44" t="str">
        <f>IF(Wedstrijden!AJ1469="x","ZZ","")</f>
        <v/>
      </c>
      <c r="CV1304" s="44" t="str">
        <f>IF(COUNTA(Wedstrijden!AK1469:AQ1469)&lt;&gt;0,2,"")</f>
        <v/>
      </c>
      <c r="CW1304" s="44" t="str">
        <f t="shared" si="123"/>
        <v/>
      </c>
      <c r="CX1304" s="44" t="str">
        <f>IF(Wedstrijden!AK1469="x","BB","")</f>
        <v/>
      </c>
      <c r="CY1304" s="44" t="str">
        <f>IF(Wedstrijden!AL1469="x","B","")</f>
        <v/>
      </c>
      <c r="CZ1304" s="44" t="str">
        <f>IF(Wedstrijden!AM1469="x","L","")</f>
        <v/>
      </c>
      <c r="DA1304" s="44" t="str">
        <f>IF(Wedstrijden!AN1469="x","M","")</f>
        <v/>
      </c>
      <c r="DB1304" s="44" t="str">
        <f>IF(Wedstrijden!AO1469="x","Z","")</f>
        <v/>
      </c>
      <c r="DC1304" s="44" t="str">
        <f>IF(Wedstrijden!AP1469="x","ZZ","")</f>
        <v/>
      </c>
      <c r="DD1304" s="44" t="str">
        <f>IF(Wedstrijden!AQ1469="x","1.40","")</f>
        <v/>
      </c>
      <c r="DE1304" s="44" t="str">
        <f>IF(COUNTA(Wedstrijden!AR1469:AT1469)&lt;&gt;0,6,"")</f>
        <v/>
      </c>
      <c r="DF1304" s="44" t="str">
        <f t="shared" si="124"/>
        <v/>
      </c>
      <c r="DG1304" s="44" t="str">
        <f>IF(Wedstrijden!AR1469="x","L","")</f>
        <v/>
      </c>
      <c r="DH1304" s="44" t="str">
        <f>IF(Wedstrijden!AS1469="x","M","")</f>
        <v/>
      </c>
      <c r="DI1304" s="44" t="str">
        <f>IF(Wedstrijden!AT1469="x","Z","")</f>
        <v/>
      </c>
      <c r="DJ1304" s="44" t="str">
        <f>IF(COUNTA(Wedstrijden!AU1469:AW1469)&lt;&gt;0,6,"")</f>
        <v/>
      </c>
      <c r="DK1304" s="44" t="str">
        <f t="shared" si="125"/>
        <v/>
      </c>
      <c r="DL1304" s="44" t="str">
        <f>IF(Wedstrijden!AU1469="x","L","")</f>
        <v/>
      </c>
      <c r="DM1304" s="44" t="str">
        <f>IF(Wedstrijden!AV1469="x","M","")</f>
        <v/>
      </c>
      <c r="DN1304" s="44" t="str">
        <f>IF(Wedstrijden!AW1469="x","Z","")</f>
        <v/>
      </c>
    </row>
    <row r="1305" spans="1:118" ht="15">
      <c r="A1305" s="48" t="e">
        <f>Wedstrijden!#REF!</f>
        <v>#REF!</v>
      </c>
      <c r="B1305" s="44" t="str">
        <f>IFERROR(VLOOKUP(Wedstrijden!E1470,Wedstrijdlocaties!$B$2:$E$499,2,FALSE),"")</f>
        <v/>
      </c>
      <c r="C1305" s="44" t="str">
        <f>Wedstrijden!F1470</f>
        <v/>
      </c>
      <c r="D1305" s="44" t="str">
        <f>IFERROR(VLOOKUP(Wedstrijden!G1470,Organisaties!$B$2:$C$501,2,FALSE),"")</f>
        <v/>
      </c>
      <c r="E1305" s="44" t="str">
        <f>IFERROR(VLOOKUP(Wedstrijden!G1470,Organisaties!$B$2:$F$501,5,FALSE),"")</f>
        <v/>
      </c>
      <c r="F1305" s="44" t="str">
        <f>IF(Wedstrijden!BC1470&lt;&gt;"",Wedstrijden!BC1470,"")</f>
        <v/>
      </c>
      <c r="G1305" s="44">
        <f>IF(Wedstrijden!AY1470="Indoor",1,0)</f>
        <v>0</v>
      </c>
      <c r="H1305" s="44">
        <f>Wedstrijden!AZ1470</f>
        <v>0</v>
      </c>
      <c r="I1305" s="44" t="str">
        <f>IF(Wedstrijden!AX1470="Nee",0,IF(Wedstrijden!AX1470="Ja",1,""))</f>
        <v/>
      </c>
      <c r="J1305" s="44" t="str">
        <f>IF(Wedstrijden!BA1470&lt;&gt;"",Wedstrijden!BA1470,"")</f>
        <v/>
      </c>
      <c r="W1305" s="45"/>
      <c r="AE1305" s="45"/>
      <c r="AN1305" s="45"/>
      <c r="AU1305" s="45"/>
      <c r="BA1305" s="45"/>
      <c r="BE1305" s="45"/>
      <c r="BJ1305" s="44" t="str">
        <f>IF(COUNTA(Wedstrijden!I1470:S1470)&lt;&gt;0,1,"")</f>
        <v/>
      </c>
      <c r="BK1305" s="44" t="str">
        <f t="shared" si="120"/>
        <v/>
      </c>
      <c r="BL1305" s="44" t="str">
        <f>IF(Wedstrijden!I1470="x","AA","")</f>
        <v/>
      </c>
      <c r="BM1305" s="44" t="str">
        <f>IF(Wedstrijden!J1470="x","A","")</f>
        <v/>
      </c>
      <c r="BN1305" s="44" t="str">
        <f>IF(Wedstrijden!K1470="x","B1","")</f>
        <v/>
      </c>
      <c r="BO1305" s="44" t="str">
        <f>IF(Wedstrijden!L1470="x","BB","")</f>
        <v/>
      </c>
      <c r="BP1305" s="44" t="str">
        <f>IF(Wedstrijden!M1470="x","B","")</f>
        <v/>
      </c>
      <c r="BQ1305" s="44" t="str">
        <f>IF(Wedstrijden!N1470="x","L1","")</f>
        <v/>
      </c>
      <c r="BR1305" s="44" t="str">
        <f>IF(Wedstrijden!O1470="x","L2","")</f>
        <v/>
      </c>
      <c r="BS1305" s="44" t="str">
        <f>IF(Wedstrijden!P1470="x","M1","")</f>
        <v/>
      </c>
      <c r="BT1305" s="44" t="str">
        <f>IF(Wedstrijden!Q1470="x","M2","")</f>
        <v/>
      </c>
      <c r="BU1305" s="44" t="str">
        <f>IF(Wedstrijden!R1470="x","Z1","")</f>
        <v/>
      </c>
      <c r="BV1305" s="44" t="str">
        <f>IF(Wedstrijden!S1470="x","Z2","")</f>
        <v/>
      </c>
      <c r="BW1305" s="44" t="str">
        <f>IF(COUNTA(Wedstrijden!T1470:AB1470)&lt;&gt;0,1,"")</f>
        <v/>
      </c>
      <c r="BX1305" s="44" t="str">
        <f t="shared" si="121"/>
        <v/>
      </c>
      <c r="BY1305" s="44" t="str">
        <f>IF(Wedstrijden!T1470="x","BB","")</f>
        <v/>
      </c>
      <c r="BZ1305" s="44" t="str">
        <f>IF(Wedstrijden!U1470="x","B","")</f>
        <v/>
      </c>
      <c r="CA1305" s="44" t="str">
        <f>IF(Wedstrijden!V1470="x","L1","")</f>
        <v/>
      </c>
      <c r="CB1305" s="44" t="str">
        <f>IF(Wedstrijden!W1470="x","L2","")</f>
        <v/>
      </c>
      <c r="CC1305" s="44" t="str">
        <f>IF(Wedstrijden!X1470="x","M1","")</f>
        <v/>
      </c>
      <c r="CD1305" s="44" t="str">
        <f>IF(Wedstrijden!Y1470="x","M2","")</f>
        <v/>
      </c>
      <c r="CE1305" s="44" t="str">
        <f>IF(Wedstrijden!Z1470="x","Z1","")</f>
        <v/>
      </c>
      <c r="CF1305" s="44" t="str">
        <f>IF(Wedstrijden!AA1470="x","Z2","")</f>
        <v/>
      </c>
      <c r="CG1305" s="44" t="str">
        <f>IF(Wedstrijden!AB1470="x","ZZL","")</f>
        <v/>
      </c>
      <c r="CL1305" s="44" t="str">
        <f>IF(COUNTA(Wedstrijden!AC1470:AJ1470)&lt;&gt;0,2,"")</f>
        <v/>
      </c>
      <c r="CM1305" s="44" t="str">
        <f t="shared" si="122"/>
        <v/>
      </c>
      <c r="CN1305" s="44" t="str">
        <f>IF(Wedstrijden!AC1470="x","AA","")</f>
        <v/>
      </c>
      <c r="CO1305" s="44" t="str">
        <f>IF(Wedstrijden!AD1470="x","A","")</f>
        <v/>
      </c>
      <c r="CP1305" s="44" t="str">
        <f>IF(Wedstrijden!AE1470="x","BB","")</f>
        <v/>
      </c>
      <c r="CQ1305" s="44" t="str">
        <f>IF(Wedstrijden!AF1470="x","B","")</f>
        <v/>
      </c>
      <c r="CR1305" s="44" t="str">
        <f>IF(Wedstrijden!AG1470="x","L","")</f>
        <v/>
      </c>
      <c r="CS1305" s="44" t="str">
        <f>IF(Wedstrijden!AH1470="x","M","")</f>
        <v/>
      </c>
      <c r="CT1305" s="44" t="str">
        <f>IF(Wedstrijden!AI1470="x","Z","")</f>
        <v/>
      </c>
      <c r="CU1305" s="44" t="str">
        <f>IF(Wedstrijden!AJ1470="x","ZZ","")</f>
        <v/>
      </c>
      <c r="CV1305" s="44" t="str">
        <f>IF(COUNTA(Wedstrijden!AK1470:AQ1470)&lt;&gt;0,2,"")</f>
        <v/>
      </c>
      <c r="CW1305" s="44" t="str">
        <f t="shared" si="123"/>
        <v/>
      </c>
      <c r="CX1305" s="44" t="str">
        <f>IF(Wedstrijden!AK1470="x","BB","")</f>
        <v/>
      </c>
      <c r="CY1305" s="44" t="str">
        <f>IF(Wedstrijden!AL1470="x","B","")</f>
        <v/>
      </c>
      <c r="CZ1305" s="44" t="str">
        <f>IF(Wedstrijden!AM1470="x","L","")</f>
        <v/>
      </c>
      <c r="DA1305" s="44" t="str">
        <f>IF(Wedstrijden!AN1470="x","M","")</f>
        <v/>
      </c>
      <c r="DB1305" s="44" t="str">
        <f>IF(Wedstrijden!AO1470="x","Z","")</f>
        <v/>
      </c>
      <c r="DC1305" s="44" t="str">
        <f>IF(Wedstrijden!AP1470="x","ZZ","")</f>
        <v/>
      </c>
      <c r="DD1305" s="44" t="str">
        <f>IF(Wedstrijden!AQ1470="x","1.40","")</f>
        <v/>
      </c>
      <c r="DE1305" s="44" t="str">
        <f>IF(COUNTA(Wedstrijden!AR1470:AT1470)&lt;&gt;0,6,"")</f>
        <v/>
      </c>
      <c r="DF1305" s="44" t="str">
        <f t="shared" si="124"/>
        <v/>
      </c>
      <c r="DG1305" s="44" t="str">
        <f>IF(Wedstrijden!AR1470="x","L","")</f>
        <v/>
      </c>
      <c r="DH1305" s="44" t="str">
        <f>IF(Wedstrijden!AS1470="x","M","")</f>
        <v/>
      </c>
      <c r="DI1305" s="44" t="str">
        <f>IF(Wedstrijden!AT1470="x","Z","")</f>
        <v/>
      </c>
      <c r="DJ1305" s="44" t="str">
        <f>IF(COUNTA(Wedstrijden!AU1470:AW1470)&lt;&gt;0,6,"")</f>
        <v/>
      </c>
      <c r="DK1305" s="44" t="str">
        <f t="shared" si="125"/>
        <v/>
      </c>
      <c r="DL1305" s="44" t="str">
        <f>IF(Wedstrijden!AU1470="x","L","")</f>
        <v/>
      </c>
      <c r="DM1305" s="44" t="str">
        <f>IF(Wedstrijden!AV1470="x","M","")</f>
        <v/>
      </c>
      <c r="DN1305" s="44" t="str">
        <f>IF(Wedstrijden!AW1470="x","Z","")</f>
        <v/>
      </c>
    </row>
    <row r="1306" spans="1:118" ht="15">
      <c r="A1306" s="48" t="e">
        <f>Wedstrijden!#REF!</f>
        <v>#REF!</v>
      </c>
      <c r="B1306" s="44" t="str">
        <f>IFERROR(VLOOKUP(Wedstrijden!E1471,Wedstrijdlocaties!$B$2:$E$499,2,FALSE),"")</f>
        <v/>
      </c>
      <c r="C1306" s="44" t="str">
        <f>Wedstrijden!F1471</f>
        <v/>
      </c>
      <c r="D1306" s="44" t="str">
        <f>IFERROR(VLOOKUP(Wedstrijden!G1471,Organisaties!$B$2:$C$501,2,FALSE),"")</f>
        <v/>
      </c>
      <c r="E1306" s="44" t="str">
        <f>IFERROR(VLOOKUP(Wedstrijden!G1471,Organisaties!$B$2:$F$501,5,FALSE),"")</f>
        <v/>
      </c>
      <c r="F1306" s="44" t="str">
        <f>IF(Wedstrijden!BC1471&lt;&gt;"",Wedstrijden!BC1471,"")</f>
        <v/>
      </c>
      <c r="G1306" s="44">
        <f>IF(Wedstrijden!AY1471="Indoor",1,0)</f>
        <v>0</v>
      </c>
      <c r="H1306" s="44">
        <f>Wedstrijden!AZ1471</f>
        <v>0</v>
      </c>
      <c r="I1306" s="44" t="str">
        <f>IF(Wedstrijden!AX1471="Nee",0,IF(Wedstrijden!AX1471="Ja",1,""))</f>
        <v/>
      </c>
      <c r="J1306" s="44" t="str">
        <f>IF(Wedstrijden!BA1471&lt;&gt;"",Wedstrijden!BA1471,"")</f>
        <v/>
      </c>
      <c r="W1306" s="45"/>
      <c r="AE1306" s="45"/>
      <c r="AN1306" s="45"/>
      <c r="AU1306" s="45"/>
      <c r="BA1306" s="45"/>
      <c r="BE1306" s="45"/>
      <c r="BJ1306" s="44" t="str">
        <f>IF(COUNTA(Wedstrijden!I1471:S1471)&lt;&gt;0,1,"")</f>
        <v/>
      </c>
      <c r="BK1306" s="44" t="str">
        <f t="shared" si="120"/>
        <v/>
      </c>
      <c r="BL1306" s="44" t="str">
        <f>IF(Wedstrijden!I1471="x","AA","")</f>
        <v/>
      </c>
      <c r="BM1306" s="44" t="str">
        <f>IF(Wedstrijden!J1471="x","A","")</f>
        <v/>
      </c>
      <c r="BN1306" s="44" t="str">
        <f>IF(Wedstrijden!K1471="x","B1","")</f>
        <v/>
      </c>
      <c r="BO1306" s="44" t="str">
        <f>IF(Wedstrijden!L1471="x","BB","")</f>
        <v/>
      </c>
      <c r="BP1306" s="44" t="str">
        <f>IF(Wedstrijden!M1471="x","B","")</f>
        <v/>
      </c>
      <c r="BQ1306" s="44" t="str">
        <f>IF(Wedstrijden!N1471="x","L1","")</f>
        <v/>
      </c>
      <c r="BR1306" s="44" t="str">
        <f>IF(Wedstrijden!O1471="x","L2","")</f>
        <v/>
      </c>
      <c r="BS1306" s="44" t="str">
        <f>IF(Wedstrijden!P1471="x","M1","")</f>
        <v/>
      </c>
      <c r="BT1306" s="44" t="str">
        <f>IF(Wedstrijden!Q1471="x","M2","")</f>
        <v/>
      </c>
      <c r="BU1306" s="44" t="str">
        <f>IF(Wedstrijden!R1471="x","Z1","")</f>
        <v/>
      </c>
      <c r="BV1306" s="44" t="str">
        <f>IF(Wedstrijden!S1471="x","Z2","")</f>
        <v/>
      </c>
      <c r="BW1306" s="44" t="str">
        <f>IF(COUNTA(Wedstrijden!T1471:AB1471)&lt;&gt;0,1,"")</f>
        <v/>
      </c>
      <c r="BX1306" s="44" t="str">
        <f t="shared" si="121"/>
        <v/>
      </c>
      <c r="BY1306" s="44" t="str">
        <f>IF(Wedstrijden!T1471="x","BB","")</f>
        <v/>
      </c>
      <c r="BZ1306" s="44" t="str">
        <f>IF(Wedstrijden!U1471="x","B","")</f>
        <v/>
      </c>
      <c r="CA1306" s="44" t="str">
        <f>IF(Wedstrijden!V1471="x","L1","")</f>
        <v/>
      </c>
      <c r="CB1306" s="44" t="str">
        <f>IF(Wedstrijden!W1471="x","L2","")</f>
        <v/>
      </c>
      <c r="CC1306" s="44" t="str">
        <f>IF(Wedstrijden!X1471="x","M1","")</f>
        <v/>
      </c>
      <c r="CD1306" s="44" t="str">
        <f>IF(Wedstrijden!Y1471="x","M2","")</f>
        <v/>
      </c>
      <c r="CE1306" s="44" t="str">
        <f>IF(Wedstrijden!Z1471="x","Z1","")</f>
        <v/>
      </c>
      <c r="CF1306" s="44" t="str">
        <f>IF(Wedstrijden!AA1471="x","Z2","")</f>
        <v/>
      </c>
      <c r="CG1306" s="44" t="str">
        <f>IF(Wedstrijden!AB1471="x","ZZL","")</f>
        <v/>
      </c>
      <c r="CL1306" s="44" t="str">
        <f>IF(COUNTA(Wedstrijden!AC1471:AJ1471)&lt;&gt;0,2,"")</f>
        <v/>
      </c>
      <c r="CM1306" s="44" t="str">
        <f t="shared" si="122"/>
        <v/>
      </c>
      <c r="CN1306" s="44" t="str">
        <f>IF(Wedstrijden!AC1471="x","AA","")</f>
        <v/>
      </c>
      <c r="CO1306" s="44" t="str">
        <f>IF(Wedstrijden!AD1471="x","A","")</f>
        <v/>
      </c>
      <c r="CP1306" s="44" t="str">
        <f>IF(Wedstrijden!AE1471="x","BB","")</f>
        <v/>
      </c>
      <c r="CQ1306" s="44" t="str">
        <f>IF(Wedstrijden!AF1471="x","B","")</f>
        <v/>
      </c>
      <c r="CR1306" s="44" t="str">
        <f>IF(Wedstrijden!AG1471="x","L","")</f>
        <v/>
      </c>
      <c r="CS1306" s="44" t="str">
        <f>IF(Wedstrijden!AH1471="x","M","")</f>
        <v/>
      </c>
      <c r="CT1306" s="44" t="str">
        <f>IF(Wedstrijden!AI1471="x","Z","")</f>
        <v/>
      </c>
      <c r="CU1306" s="44" t="str">
        <f>IF(Wedstrijden!AJ1471="x","ZZ","")</f>
        <v/>
      </c>
      <c r="CV1306" s="44" t="str">
        <f>IF(COUNTA(Wedstrijden!AK1471:AQ1471)&lt;&gt;0,2,"")</f>
        <v/>
      </c>
      <c r="CW1306" s="44" t="str">
        <f t="shared" si="123"/>
        <v/>
      </c>
      <c r="CX1306" s="44" t="str">
        <f>IF(Wedstrijden!AK1471="x","BB","")</f>
        <v/>
      </c>
      <c r="CY1306" s="44" t="str">
        <f>IF(Wedstrijden!AL1471="x","B","")</f>
        <v/>
      </c>
      <c r="CZ1306" s="44" t="str">
        <f>IF(Wedstrijden!AM1471="x","L","")</f>
        <v/>
      </c>
      <c r="DA1306" s="44" t="str">
        <f>IF(Wedstrijden!AN1471="x","M","")</f>
        <v/>
      </c>
      <c r="DB1306" s="44" t="str">
        <f>IF(Wedstrijden!AO1471="x","Z","")</f>
        <v/>
      </c>
      <c r="DC1306" s="44" t="str">
        <f>IF(Wedstrijden!AP1471="x","ZZ","")</f>
        <v/>
      </c>
      <c r="DD1306" s="44" t="str">
        <f>IF(Wedstrijden!AQ1471="x","1.40","")</f>
        <v/>
      </c>
      <c r="DE1306" s="44" t="str">
        <f>IF(COUNTA(Wedstrijden!AR1471:AT1471)&lt;&gt;0,6,"")</f>
        <v/>
      </c>
      <c r="DF1306" s="44" t="str">
        <f t="shared" si="124"/>
        <v/>
      </c>
      <c r="DG1306" s="44" t="str">
        <f>IF(Wedstrijden!AR1471="x","L","")</f>
        <v/>
      </c>
      <c r="DH1306" s="44" t="str">
        <f>IF(Wedstrijden!AS1471="x","M","")</f>
        <v/>
      </c>
      <c r="DI1306" s="44" t="str">
        <f>IF(Wedstrijden!AT1471="x","Z","")</f>
        <v/>
      </c>
      <c r="DJ1306" s="44" t="str">
        <f>IF(COUNTA(Wedstrijden!AU1471:AW1471)&lt;&gt;0,6,"")</f>
        <v/>
      </c>
      <c r="DK1306" s="44" t="str">
        <f t="shared" si="125"/>
        <v/>
      </c>
      <c r="DL1306" s="44" t="str">
        <f>IF(Wedstrijden!AU1471="x","L","")</f>
        <v/>
      </c>
      <c r="DM1306" s="44" t="str">
        <f>IF(Wedstrijden!AV1471="x","M","")</f>
        <v/>
      </c>
      <c r="DN1306" s="44" t="str">
        <f>IF(Wedstrijden!AW1471="x","Z","")</f>
        <v/>
      </c>
    </row>
    <row r="1307" spans="1:118" ht="15">
      <c r="A1307" s="48" t="e">
        <f>Wedstrijden!#REF!</f>
        <v>#REF!</v>
      </c>
      <c r="B1307" s="44" t="str">
        <f>IFERROR(VLOOKUP(Wedstrijden!E1472,Wedstrijdlocaties!$B$2:$E$499,2,FALSE),"")</f>
        <v/>
      </c>
      <c r="C1307" s="44" t="str">
        <f>Wedstrijden!F1472</f>
        <v/>
      </c>
      <c r="D1307" s="44" t="str">
        <f>IFERROR(VLOOKUP(Wedstrijden!G1472,Organisaties!$B$2:$C$501,2,FALSE),"")</f>
        <v/>
      </c>
      <c r="E1307" s="44" t="str">
        <f>IFERROR(VLOOKUP(Wedstrijden!G1472,Organisaties!$B$2:$F$501,5,FALSE),"")</f>
        <v/>
      </c>
      <c r="F1307" s="44" t="str">
        <f>IF(Wedstrijden!BC1472&lt;&gt;"",Wedstrijden!BC1472,"")</f>
        <v/>
      </c>
      <c r="G1307" s="44">
        <f>IF(Wedstrijden!AY1472="Indoor",1,0)</f>
        <v>0</v>
      </c>
      <c r="H1307" s="44">
        <f>Wedstrijden!AZ1472</f>
        <v>0</v>
      </c>
      <c r="I1307" s="44" t="str">
        <f>IF(Wedstrijden!AX1472="Nee",0,IF(Wedstrijden!AX1472="Ja",1,""))</f>
        <v/>
      </c>
      <c r="J1307" s="44" t="str">
        <f>IF(Wedstrijden!BA1472&lt;&gt;"",Wedstrijden!BA1472,"")</f>
        <v/>
      </c>
      <c r="W1307" s="45"/>
      <c r="AE1307" s="45"/>
      <c r="AN1307" s="45"/>
      <c r="AU1307" s="45"/>
      <c r="BA1307" s="45"/>
      <c r="BE1307" s="45"/>
      <c r="BJ1307" s="44" t="str">
        <f>IF(COUNTA(Wedstrijden!I1472:S1472)&lt;&gt;0,1,"")</f>
        <v/>
      </c>
      <c r="BK1307" s="44" t="str">
        <f t="shared" si="120"/>
        <v/>
      </c>
      <c r="BL1307" s="44" t="str">
        <f>IF(Wedstrijden!I1472="x","AA","")</f>
        <v/>
      </c>
      <c r="BM1307" s="44" t="str">
        <f>IF(Wedstrijden!J1472="x","A","")</f>
        <v/>
      </c>
      <c r="BN1307" s="44" t="str">
        <f>IF(Wedstrijden!K1472="x","B1","")</f>
        <v/>
      </c>
      <c r="BO1307" s="44" t="str">
        <f>IF(Wedstrijden!L1472="x","BB","")</f>
        <v/>
      </c>
      <c r="BP1307" s="44" t="str">
        <f>IF(Wedstrijden!M1472="x","B","")</f>
        <v/>
      </c>
      <c r="BQ1307" s="44" t="str">
        <f>IF(Wedstrijden!N1472="x","L1","")</f>
        <v/>
      </c>
      <c r="BR1307" s="44" t="str">
        <f>IF(Wedstrijden!O1472="x","L2","")</f>
        <v/>
      </c>
      <c r="BS1307" s="44" t="str">
        <f>IF(Wedstrijden!P1472="x","M1","")</f>
        <v/>
      </c>
      <c r="BT1307" s="44" t="str">
        <f>IF(Wedstrijden!Q1472="x","M2","")</f>
        <v/>
      </c>
      <c r="BU1307" s="44" t="str">
        <f>IF(Wedstrijden!R1472="x","Z1","")</f>
        <v/>
      </c>
      <c r="BV1307" s="44" t="str">
        <f>IF(Wedstrijden!S1472="x","Z2","")</f>
        <v/>
      </c>
      <c r="BW1307" s="44" t="str">
        <f>IF(COUNTA(Wedstrijden!T1472:AB1472)&lt;&gt;0,1,"")</f>
        <v/>
      </c>
      <c r="BX1307" s="44" t="str">
        <f t="shared" si="121"/>
        <v/>
      </c>
      <c r="BY1307" s="44" t="str">
        <f>IF(Wedstrijden!T1472="x","BB","")</f>
        <v/>
      </c>
      <c r="BZ1307" s="44" t="str">
        <f>IF(Wedstrijden!U1472="x","B","")</f>
        <v/>
      </c>
      <c r="CA1307" s="44" t="str">
        <f>IF(Wedstrijden!V1472="x","L1","")</f>
        <v/>
      </c>
      <c r="CB1307" s="44" t="str">
        <f>IF(Wedstrijden!W1472="x","L2","")</f>
        <v/>
      </c>
      <c r="CC1307" s="44" t="str">
        <f>IF(Wedstrijden!X1472="x","M1","")</f>
        <v/>
      </c>
      <c r="CD1307" s="44" t="str">
        <f>IF(Wedstrijden!Y1472="x","M2","")</f>
        <v/>
      </c>
      <c r="CE1307" s="44" t="str">
        <f>IF(Wedstrijden!Z1472="x","Z1","")</f>
        <v/>
      </c>
      <c r="CF1307" s="44" t="str">
        <f>IF(Wedstrijden!AA1472="x","Z2","")</f>
        <v/>
      </c>
      <c r="CG1307" s="44" t="str">
        <f>IF(Wedstrijden!AB1472="x","ZZL","")</f>
        <v/>
      </c>
      <c r="CL1307" s="44" t="str">
        <f>IF(COUNTA(Wedstrijden!AC1472:AJ1472)&lt;&gt;0,2,"")</f>
        <v/>
      </c>
      <c r="CM1307" s="44" t="str">
        <f t="shared" si="122"/>
        <v/>
      </c>
      <c r="CN1307" s="44" t="str">
        <f>IF(Wedstrijden!AC1472="x","AA","")</f>
        <v/>
      </c>
      <c r="CO1307" s="44" t="str">
        <f>IF(Wedstrijden!AD1472="x","A","")</f>
        <v/>
      </c>
      <c r="CP1307" s="44" t="str">
        <f>IF(Wedstrijden!AE1472="x","BB","")</f>
        <v/>
      </c>
      <c r="CQ1307" s="44" t="str">
        <f>IF(Wedstrijden!AF1472="x","B","")</f>
        <v/>
      </c>
      <c r="CR1307" s="44" t="str">
        <f>IF(Wedstrijden!AG1472="x","L","")</f>
        <v/>
      </c>
      <c r="CS1307" s="44" t="str">
        <f>IF(Wedstrijden!AH1472="x","M","")</f>
        <v/>
      </c>
      <c r="CT1307" s="44" t="str">
        <f>IF(Wedstrijden!AI1472="x","Z","")</f>
        <v/>
      </c>
      <c r="CU1307" s="44" t="str">
        <f>IF(Wedstrijden!AJ1472="x","ZZ","")</f>
        <v/>
      </c>
      <c r="CV1307" s="44" t="str">
        <f>IF(COUNTA(Wedstrijden!AK1472:AQ1472)&lt;&gt;0,2,"")</f>
        <v/>
      </c>
      <c r="CW1307" s="44" t="str">
        <f t="shared" si="123"/>
        <v/>
      </c>
      <c r="CX1307" s="44" t="str">
        <f>IF(Wedstrijden!AK1472="x","BB","")</f>
        <v/>
      </c>
      <c r="CY1307" s="44" t="str">
        <f>IF(Wedstrijden!AL1472="x","B","")</f>
        <v/>
      </c>
      <c r="CZ1307" s="44" t="str">
        <f>IF(Wedstrijden!AM1472="x","L","")</f>
        <v/>
      </c>
      <c r="DA1307" s="44" t="str">
        <f>IF(Wedstrijden!AN1472="x","M","")</f>
        <v/>
      </c>
      <c r="DB1307" s="44" t="str">
        <f>IF(Wedstrijden!AO1472="x","Z","")</f>
        <v/>
      </c>
      <c r="DC1307" s="44" t="str">
        <f>IF(Wedstrijden!AP1472="x","ZZ","")</f>
        <v/>
      </c>
      <c r="DD1307" s="44" t="str">
        <f>IF(Wedstrijden!AQ1472="x","1.40","")</f>
        <v/>
      </c>
      <c r="DE1307" s="44" t="str">
        <f>IF(COUNTA(Wedstrijden!AR1472:AT1472)&lt;&gt;0,6,"")</f>
        <v/>
      </c>
      <c r="DF1307" s="44" t="str">
        <f t="shared" si="124"/>
        <v/>
      </c>
      <c r="DG1307" s="44" t="str">
        <f>IF(Wedstrijden!AR1472="x","L","")</f>
        <v/>
      </c>
      <c r="DH1307" s="44" t="str">
        <f>IF(Wedstrijden!AS1472="x","M","")</f>
        <v/>
      </c>
      <c r="DI1307" s="44" t="str">
        <f>IF(Wedstrijden!AT1472="x","Z","")</f>
        <v/>
      </c>
      <c r="DJ1307" s="44" t="str">
        <f>IF(COUNTA(Wedstrijden!AU1472:AW1472)&lt;&gt;0,6,"")</f>
        <v/>
      </c>
      <c r="DK1307" s="44" t="str">
        <f t="shared" si="125"/>
        <v/>
      </c>
      <c r="DL1307" s="44" t="str">
        <f>IF(Wedstrijden!AU1472="x","L","")</f>
        <v/>
      </c>
      <c r="DM1307" s="44" t="str">
        <f>IF(Wedstrijden!AV1472="x","M","")</f>
        <v/>
      </c>
      <c r="DN1307" s="44" t="str">
        <f>IF(Wedstrijden!AW1472="x","Z","")</f>
        <v/>
      </c>
    </row>
    <row r="1308" spans="1:118" ht="15">
      <c r="A1308" s="48" t="e">
        <f>Wedstrijden!#REF!</f>
        <v>#REF!</v>
      </c>
      <c r="B1308" s="44" t="str">
        <f>IFERROR(VLOOKUP(Wedstrijden!E1473,Wedstrijdlocaties!$B$2:$E$499,2,FALSE),"")</f>
        <v/>
      </c>
      <c r="C1308" s="44" t="str">
        <f>Wedstrijden!F1473</f>
        <v/>
      </c>
      <c r="D1308" s="44" t="str">
        <f>IFERROR(VLOOKUP(Wedstrijden!G1473,Organisaties!$B$2:$C$501,2,FALSE),"")</f>
        <v/>
      </c>
      <c r="E1308" s="44" t="str">
        <f>IFERROR(VLOOKUP(Wedstrijden!G1473,Organisaties!$B$2:$F$501,5,FALSE),"")</f>
        <v/>
      </c>
      <c r="F1308" s="44" t="str">
        <f>IF(Wedstrijden!BC1473&lt;&gt;"",Wedstrijden!BC1473,"")</f>
        <v/>
      </c>
      <c r="G1308" s="44">
        <f>IF(Wedstrijden!AY1473="Indoor",1,0)</f>
        <v>0</v>
      </c>
      <c r="H1308" s="44">
        <f>Wedstrijden!AZ1473</f>
        <v>0</v>
      </c>
      <c r="I1308" s="44" t="str">
        <f>IF(Wedstrijden!AX1473="Nee",0,IF(Wedstrijden!AX1473="Ja",1,""))</f>
        <v/>
      </c>
      <c r="J1308" s="44" t="str">
        <f>IF(Wedstrijden!BA1473&lt;&gt;"",Wedstrijden!BA1473,"")</f>
        <v/>
      </c>
      <c r="W1308" s="45"/>
      <c r="AE1308" s="45"/>
      <c r="AN1308" s="45"/>
      <c r="AU1308" s="45"/>
      <c r="BA1308" s="45"/>
      <c r="BE1308" s="45"/>
      <c r="BJ1308" s="44" t="str">
        <f>IF(COUNTA(Wedstrijden!I1473:S1473)&lt;&gt;0,1,"")</f>
        <v/>
      </c>
      <c r="BK1308" s="44" t="str">
        <f t="shared" si="120"/>
        <v/>
      </c>
      <c r="BL1308" s="44" t="str">
        <f>IF(Wedstrijden!I1473="x","AA","")</f>
        <v/>
      </c>
      <c r="BM1308" s="44" t="str">
        <f>IF(Wedstrijden!J1473="x","A","")</f>
        <v/>
      </c>
      <c r="BN1308" s="44" t="str">
        <f>IF(Wedstrijden!K1473="x","B1","")</f>
        <v/>
      </c>
      <c r="BO1308" s="44" t="str">
        <f>IF(Wedstrijden!L1473="x","BB","")</f>
        <v/>
      </c>
      <c r="BP1308" s="44" t="str">
        <f>IF(Wedstrijden!M1473="x","B","")</f>
        <v/>
      </c>
      <c r="BQ1308" s="44" t="str">
        <f>IF(Wedstrijden!N1473="x","L1","")</f>
        <v/>
      </c>
      <c r="BR1308" s="44" t="str">
        <f>IF(Wedstrijden!O1473="x","L2","")</f>
        <v/>
      </c>
      <c r="BS1308" s="44" t="str">
        <f>IF(Wedstrijden!P1473="x","M1","")</f>
        <v/>
      </c>
      <c r="BT1308" s="44" t="str">
        <f>IF(Wedstrijden!Q1473="x","M2","")</f>
        <v/>
      </c>
      <c r="BU1308" s="44" t="str">
        <f>IF(Wedstrijden!R1473="x","Z1","")</f>
        <v/>
      </c>
      <c r="BV1308" s="44" t="str">
        <f>IF(Wedstrijden!S1473="x","Z2","")</f>
        <v/>
      </c>
      <c r="BW1308" s="44" t="str">
        <f>IF(COUNTA(Wedstrijden!T1473:AB1473)&lt;&gt;0,1,"")</f>
        <v/>
      </c>
      <c r="BX1308" s="44" t="str">
        <f t="shared" si="121"/>
        <v/>
      </c>
      <c r="BY1308" s="44" t="str">
        <f>IF(Wedstrijden!T1473="x","BB","")</f>
        <v/>
      </c>
      <c r="BZ1308" s="44" t="str">
        <f>IF(Wedstrijden!U1473="x","B","")</f>
        <v/>
      </c>
      <c r="CA1308" s="44" t="str">
        <f>IF(Wedstrijden!V1473="x","L1","")</f>
        <v/>
      </c>
      <c r="CB1308" s="44" t="str">
        <f>IF(Wedstrijden!W1473="x","L2","")</f>
        <v/>
      </c>
      <c r="CC1308" s="44" t="str">
        <f>IF(Wedstrijden!X1473="x","M1","")</f>
        <v/>
      </c>
      <c r="CD1308" s="44" t="str">
        <f>IF(Wedstrijden!Y1473="x","M2","")</f>
        <v/>
      </c>
      <c r="CE1308" s="44" t="str">
        <f>IF(Wedstrijden!Z1473="x","Z1","")</f>
        <v/>
      </c>
      <c r="CF1308" s="44" t="str">
        <f>IF(Wedstrijden!AA1473="x","Z2","")</f>
        <v/>
      </c>
      <c r="CG1308" s="44" t="str">
        <f>IF(Wedstrijden!AB1473="x","ZZL","")</f>
        <v/>
      </c>
      <c r="CL1308" s="44" t="str">
        <f>IF(COUNTA(Wedstrijden!AC1473:AJ1473)&lt;&gt;0,2,"")</f>
        <v/>
      </c>
      <c r="CM1308" s="44" t="str">
        <f t="shared" si="122"/>
        <v/>
      </c>
      <c r="CN1308" s="44" t="str">
        <f>IF(Wedstrijden!AC1473="x","AA","")</f>
        <v/>
      </c>
      <c r="CO1308" s="44" t="str">
        <f>IF(Wedstrijden!AD1473="x","A","")</f>
        <v/>
      </c>
      <c r="CP1308" s="44" t="str">
        <f>IF(Wedstrijden!AE1473="x","BB","")</f>
        <v/>
      </c>
      <c r="CQ1308" s="44" t="str">
        <f>IF(Wedstrijden!AF1473="x","B","")</f>
        <v/>
      </c>
      <c r="CR1308" s="44" t="str">
        <f>IF(Wedstrijden!AG1473="x","L","")</f>
        <v/>
      </c>
      <c r="CS1308" s="44" t="str">
        <f>IF(Wedstrijden!AH1473="x","M","")</f>
        <v/>
      </c>
      <c r="CT1308" s="44" t="str">
        <f>IF(Wedstrijden!AI1473="x","Z","")</f>
        <v/>
      </c>
      <c r="CU1308" s="44" t="str">
        <f>IF(Wedstrijden!AJ1473="x","ZZ","")</f>
        <v/>
      </c>
      <c r="CV1308" s="44" t="str">
        <f>IF(COUNTA(Wedstrijden!AK1473:AQ1473)&lt;&gt;0,2,"")</f>
        <v/>
      </c>
      <c r="CW1308" s="44" t="str">
        <f t="shared" si="123"/>
        <v/>
      </c>
      <c r="CX1308" s="44" t="str">
        <f>IF(Wedstrijden!AK1473="x","BB","")</f>
        <v/>
      </c>
      <c r="CY1308" s="44" t="str">
        <f>IF(Wedstrijden!AL1473="x","B","")</f>
        <v/>
      </c>
      <c r="CZ1308" s="44" t="str">
        <f>IF(Wedstrijden!AM1473="x","L","")</f>
        <v/>
      </c>
      <c r="DA1308" s="44" t="str">
        <f>IF(Wedstrijden!AN1473="x","M","")</f>
        <v/>
      </c>
      <c r="DB1308" s="44" t="str">
        <f>IF(Wedstrijden!AO1473="x","Z","")</f>
        <v/>
      </c>
      <c r="DC1308" s="44" t="str">
        <f>IF(Wedstrijden!AP1473="x","ZZ","")</f>
        <v/>
      </c>
      <c r="DD1308" s="44" t="str">
        <f>IF(Wedstrijden!AQ1473="x","1.40","")</f>
        <v/>
      </c>
      <c r="DE1308" s="44" t="str">
        <f>IF(COUNTA(Wedstrijden!AR1473:AT1473)&lt;&gt;0,6,"")</f>
        <v/>
      </c>
      <c r="DF1308" s="44" t="str">
        <f t="shared" si="124"/>
        <v/>
      </c>
      <c r="DG1308" s="44" t="str">
        <f>IF(Wedstrijden!AR1473="x","L","")</f>
        <v/>
      </c>
      <c r="DH1308" s="44" t="str">
        <f>IF(Wedstrijden!AS1473="x","M","")</f>
        <v/>
      </c>
      <c r="DI1308" s="44" t="str">
        <f>IF(Wedstrijden!AT1473="x","Z","")</f>
        <v/>
      </c>
      <c r="DJ1308" s="44" t="str">
        <f>IF(COUNTA(Wedstrijden!AU1473:AW1473)&lt;&gt;0,6,"")</f>
        <v/>
      </c>
      <c r="DK1308" s="44" t="str">
        <f t="shared" si="125"/>
        <v/>
      </c>
      <c r="DL1308" s="44" t="str">
        <f>IF(Wedstrijden!AU1473="x","L","")</f>
        <v/>
      </c>
      <c r="DM1308" s="44" t="str">
        <f>IF(Wedstrijden!AV1473="x","M","")</f>
        <v/>
      </c>
      <c r="DN1308" s="44" t="str">
        <f>IF(Wedstrijden!AW1473="x","Z","")</f>
        <v/>
      </c>
    </row>
    <row r="1309" spans="1:118" ht="15">
      <c r="A1309" s="48" t="e">
        <f>Wedstrijden!#REF!</f>
        <v>#REF!</v>
      </c>
      <c r="B1309" s="44" t="str">
        <f>IFERROR(VLOOKUP(Wedstrijden!E1474,Wedstrijdlocaties!$B$2:$E$499,2,FALSE),"")</f>
        <v/>
      </c>
      <c r="C1309" s="44" t="str">
        <f>Wedstrijden!F1474</f>
        <v/>
      </c>
      <c r="D1309" s="44" t="str">
        <f>IFERROR(VLOOKUP(Wedstrijden!G1474,Organisaties!$B$2:$C$501,2,FALSE),"")</f>
        <v/>
      </c>
      <c r="E1309" s="44" t="str">
        <f>IFERROR(VLOOKUP(Wedstrijden!G1474,Organisaties!$B$2:$F$501,5,FALSE),"")</f>
        <v/>
      </c>
      <c r="F1309" s="44" t="str">
        <f>IF(Wedstrijden!BC1474&lt;&gt;"",Wedstrijden!BC1474,"")</f>
        <v/>
      </c>
      <c r="G1309" s="44">
        <f>IF(Wedstrijden!AY1474="Indoor",1,0)</f>
        <v>0</v>
      </c>
      <c r="H1309" s="44">
        <f>Wedstrijden!AZ1474</f>
        <v>0</v>
      </c>
      <c r="I1309" s="44" t="str">
        <f>IF(Wedstrijden!AX1474="Nee",0,IF(Wedstrijden!AX1474="Ja",1,""))</f>
        <v/>
      </c>
      <c r="J1309" s="44" t="str">
        <f>IF(Wedstrijden!BA1474&lt;&gt;"",Wedstrijden!BA1474,"")</f>
        <v/>
      </c>
      <c r="W1309" s="45"/>
      <c r="AE1309" s="45"/>
      <c r="AN1309" s="45"/>
      <c r="AU1309" s="45"/>
      <c r="BA1309" s="45"/>
      <c r="BE1309" s="45"/>
      <c r="BJ1309" s="44" t="str">
        <f>IF(COUNTA(Wedstrijden!I1474:S1474)&lt;&gt;0,1,"")</f>
        <v/>
      </c>
      <c r="BK1309" s="44" t="str">
        <f t="shared" si="120"/>
        <v/>
      </c>
      <c r="BL1309" s="44" t="str">
        <f>IF(Wedstrijden!I1474="x","AA","")</f>
        <v/>
      </c>
      <c r="BM1309" s="44" t="str">
        <f>IF(Wedstrijden!J1474="x","A","")</f>
        <v/>
      </c>
      <c r="BN1309" s="44" t="str">
        <f>IF(Wedstrijden!K1474="x","B1","")</f>
        <v/>
      </c>
      <c r="BO1309" s="44" t="str">
        <f>IF(Wedstrijden!L1474="x","BB","")</f>
        <v/>
      </c>
      <c r="BP1309" s="44" t="str">
        <f>IF(Wedstrijden!M1474="x","B","")</f>
        <v/>
      </c>
      <c r="BQ1309" s="44" t="str">
        <f>IF(Wedstrijden!N1474="x","L1","")</f>
        <v/>
      </c>
      <c r="BR1309" s="44" t="str">
        <f>IF(Wedstrijden!O1474="x","L2","")</f>
        <v/>
      </c>
      <c r="BS1309" s="44" t="str">
        <f>IF(Wedstrijden!P1474="x","M1","")</f>
        <v/>
      </c>
      <c r="BT1309" s="44" t="str">
        <f>IF(Wedstrijden!Q1474="x","M2","")</f>
        <v/>
      </c>
      <c r="BU1309" s="44" t="str">
        <f>IF(Wedstrijden!R1474="x","Z1","")</f>
        <v/>
      </c>
      <c r="BV1309" s="44" t="str">
        <f>IF(Wedstrijden!S1474="x","Z2","")</f>
        <v/>
      </c>
      <c r="BW1309" s="44" t="str">
        <f>IF(COUNTA(Wedstrijden!T1474:AB1474)&lt;&gt;0,1,"")</f>
        <v/>
      </c>
      <c r="BX1309" s="44" t="str">
        <f t="shared" si="121"/>
        <v/>
      </c>
      <c r="BY1309" s="44" t="str">
        <f>IF(Wedstrijden!T1474="x","BB","")</f>
        <v/>
      </c>
      <c r="BZ1309" s="44" t="str">
        <f>IF(Wedstrijden!U1474="x","B","")</f>
        <v/>
      </c>
      <c r="CA1309" s="44" t="str">
        <f>IF(Wedstrijden!V1474="x","L1","")</f>
        <v/>
      </c>
      <c r="CB1309" s="44" t="str">
        <f>IF(Wedstrijden!W1474="x","L2","")</f>
        <v/>
      </c>
      <c r="CC1309" s="44" t="str">
        <f>IF(Wedstrijden!X1474="x","M1","")</f>
        <v/>
      </c>
      <c r="CD1309" s="44" t="str">
        <f>IF(Wedstrijden!Y1474="x","M2","")</f>
        <v/>
      </c>
      <c r="CE1309" s="44" t="str">
        <f>IF(Wedstrijden!Z1474="x","Z1","")</f>
        <v/>
      </c>
      <c r="CF1309" s="44" t="str">
        <f>IF(Wedstrijden!AA1474="x","Z2","")</f>
        <v/>
      </c>
      <c r="CG1309" s="44" t="str">
        <f>IF(Wedstrijden!AB1474="x","ZZL","")</f>
        <v/>
      </c>
      <c r="CL1309" s="44" t="str">
        <f>IF(COUNTA(Wedstrijden!AC1474:AJ1474)&lt;&gt;0,2,"")</f>
        <v/>
      </c>
      <c r="CM1309" s="44" t="str">
        <f t="shared" si="122"/>
        <v/>
      </c>
      <c r="CN1309" s="44" t="str">
        <f>IF(Wedstrijden!AC1474="x","AA","")</f>
        <v/>
      </c>
      <c r="CO1309" s="44" t="str">
        <f>IF(Wedstrijden!AD1474="x","A","")</f>
        <v/>
      </c>
      <c r="CP1309" s="44" t="str">
        <f>IF(Wedstrijden!AE1474="x","BB","")</f>
        <v/>
      </c>
      <c r="CQ1309" s="44" t="str">
        <f>IF(Wedstrijden!AF1474="x","B","")</f>
        <v/>
      </c>
      <c r="CR1309" s="44" t="str">
        <f>IF(Wedstrijden!AG1474="x","L","")</f>
        <v/>
      </c>
      <c r="CS1309" s="44" t="str">
        <f>IF(Wedstrijden!AH1474="x","M","")</f>
        <v/>
      </c>
      <c r="CT1309" s="44" t="str">
        <f>IF(Wedstrijden!AI1474="x","Z","")</f>
        <v/>
      </c>
      <c r="CU1309" s="44" t="str">
        <f>IF(Wedstrijden!AJ1474="x","ZZ","")</f>
        <v/>
      </c>
      <c r="CV1309" s="44" t="str">
        <f>IF(COUNTA(Wedstrijden!AK1474:AQ1474)&lt;&gt;0,2,"")</f>
        <v/>
      </c>
      <c r="CW1309" s="44" t="str">
        <f t="shared" si="123"/>
        <v/>
      </c>
      <c r="CX1309" s="44" t="str">
        <f>IF(Wedstrijden!AK1474="x","BB","")</f>
        <v/>
      </c>
      <c r="CY1309" s="44" t="str">
        <f>IF(Wedstrijden!AL1474="x","B","")</f>
        <v/>
      </c>
      <c r="CZ1309" s="44" t="str">
        <f>IF(Wedstrijden!AM1474="x","L","")</f>
        <v/>
      </c>
      <c r="DA1309" s="44" t="str">
        <f>IF(Wedstrijden!AN1474="x","M","")</f>
        <v/>
      </c>
      <c r="DB1309" s="44" t="str">
        <f>IF(Wedstrijden!AO1474="x","Z","")</f>
        <v/>
      </c>
      <c r="DC1309" s="44" t="str">
        <f>IF(Wedstrijden!AP1474="x","ZZ","")</f>
        <v/>
      </c>
      <c r="DD1309" s="44" t="str">
        <f>IF(Wedstrijden!AQ1474="x","1.40","")</f>
        <v/>
      </c>
      <c r="DE1309" s="44" t="str">
        <f>IF(COUNTA(Wedstrijden!AR1474:AT1474)&lt;&gt;0,6,"")</f>
        <v/>
      </c>
      <c r="DF1309" s="44" t="str">
        <f t="shared" si="124"/>
        <v/>
      </c>
      <c r="DG1309" s="44" t="str">
        <f>IF(Wedstrijden!AR1474="x","L","")</f>
        <v/>
      </c>
      <c r="DH1309" s="44" t="str">
        <f>IF(Wedstrijden!AS1474="x","M","")</f>
        <v/>
      </c>
      <c r="DI1309" s="44" t="str">
        <f>IF(Wedstrijden!AT1474="x","Z","")</f>
        <v/>
      </c>
      <c r="DJ1309" s="44" t="str">
        <f>IF(COUNTA(Wedstrijden!AU1474:AW1474)&lt;&gt;0,6,"")</f>
        <v/>
      </c>
      <c r="DK1309" s="44" t="str">
        <f t="shared" si="125"/>
        <v/>
      </c>
      <c r="DL1309" s="44" t="str">
        <f>IF(Wedstrijden!AU1474="x","L","")</f>
        <v/>
      </c>
      <c r="DM1309" s="44" t="str">
        <f>IF(Wedstrijden!AV1474="x","M","")</f>
        <v/>
      </c>
      <c r="DN1309" s="44" t="str">
        <f>IF(Wedstrijden!AW1474="x","Z","")</f>
        <v/>
      </c>
    </row>
    <row r="1310" spans="1:118" ht="15">
      <c r="A1310" s="48" t="e">
        <f>Wedstrijden!#REF!</f>
        <v>#REF!</v>
      </c>
      <c r="B1310" s="44" t="str">
        <f>IFERROR(VLOOKUP(Wedstrijden!E1475,Wedstrijdlocaties!$B$2:$E$499,2,FALSE),"")</f>
        <v/>
      </c>
      <c r="C1310" s="44" t="str">
        <f>Wedstrijden!F1475</f>
        <v/>
      </c>
      <c r="D1310" s="44" t="str">
        <f>IFERROR(VLOOKUP(Wedstrijden!G1475,Organisaties!$B$2:$C$501,2,FALSE),"")</f>
        <v/>
      </c>
      <c r="E1310" s="44" t="str">
        <f>IFERROR(VLOOKUP(Wedstrijden!G1475,Organisaties!$B$2:$F$501,5,FALSE),"")</f>
        <v/>
      </c>
      <c r="F1310" s="44" t="str">
        <f>IF(Wedstrijden!BC1475&lt;&gt;"",Wedstrijden!BC1475,"")</f>
        <v/>
      </c>
      <c r="G1310" s="44">
        <f>IF(Wedstrijden!AY1475="Indoor",1,0)</f>
        <v>0</v>
      </c>
      <c r="H1310" s="44">
        <f>Wedstrijden!AZ1475</f>
        <v>0</v>
      </c>
      <c r="I1310" s="44" t="str">
        <f>IF(Wedstrijden!AX1475="Nee",0,IF(Wedstrijden!AX1475="Ja",1,""))</f>
        <v/>
      </c>
      <c r="J1310" s="44" t="str">
        <f>IF(Wedstrijden!BA1475&lt;&gt;"",Wedstrijden!BA1475,"")</f>
        <v/>
      </c>
      <c r="W1310" s="45"/>
      <c r="AE1310" s="45"/>
      <c r="AN1310" s="45"/>
      <c r="AU1310" s="45"/>
      <c r="BA1310" s="45"/>
      <c r="BE1310" s="45"/>
      <c r="BJ1310" s="44" t="str">
        <f>IF(COUNTA(Wedstrijden!I1475:S1475)&lt;&gt;0,1,"")</f>
        <v/>
      </c>
      <c r="BK1310" s="44" t="str">
        <f t="shared" si="120"/>
        <v/>
      </c>
      <c r="BL1310" s="44" t="str">
        <f>IF(Wedstrijden!I1475="x","AA","")</f>
        <v/>
      </c>
      <c r="BM1310" s="44" t="str">
        <f>IF(Wedstrijden!J1475="x","A","")</f>
        <v/>
      </c>
      <c r="BN1310" s="44" t="str">
        <f>IF(Wedstrijden!K1475="x","B1","")</f>
        <v/>
      </c>
      <c r="BO1310" s="44" t="str">
        <f>IF(Wedstrijden!L1475="x","BB","")</f>
        <v/>
      </c>
      <c r="BP1310" s="44" t="str">
        <f>IF(Wedstrijden!M1475="x","B","")</f>
        <v/>
      </c>
      <c r="BQ1310" s="44" t="str">
        <f>IF(Wedstrijden!N1475="x","L1","")</f>
        <v/>
      </c>
      <c r="BR1310" s="44" t="str">
        <f>IF(Wedstrijden!O1475="x","L2","")</f>
        <v/>
      </c>
      <c r="BS1310" s="44" t="str">
        <f>IF(Wedstrijden!P1475="x","M1","")</f>
        <v/>
      </c>
      <c r="BT1310" s="44" t="str">
        <f>IF(Wedstrijden!Q1475="x","M2","")</f>
        <v/>
      </c>
      <c r="BU1310" s="44" t="str">
        <f>IF(Wedstrijden!R1475="x","Z1","")</f>
        <v/>
      </c>
      <c r="BV1310" s="44" t="str">
        <f>IF(Wedstrijden!S1475="x","Z2","")</f>
        <v/>
      </c>
      <c r="BW1310" s="44" t="str">
        <f>IF(COUNTA(Wedstrijden!T1475:AB1475)&lt;&gt;0,1,"")</f>
        <v/>
      </c>
      <c r="BX1310" s="44" t="str">
        <f t="shared" si="121"/>
        <v/>
      </c>
      <c r="BY1310" s="44" t="str">
        <f>IF(Wedstrijden!T1475="x","BB","")</f>
        <v/>
      </c>
      <c r="BZ1310" s="44" t="str">
        <f>IF(Wedstrijden!U1475="x","B","")</f>
        <v/>
      </c>
      <c r="CA1310" s="44" t="str">
        <f>IF(Wedstrijden!V1475="x","L1","")</f>
        <v/>
      </c>
      <c r="CB1310" s="44" t="str">
        <f>IF(Wedstrijden!W1475="x","L2","")</f>
        <v/>
      </c>
      <c r="CC1310" s="44" t="str">
        <f>IF(Wedstrijden!X1475="x","M1","")</f>
        <v/>
      </c>
      <c r="CD1310" s="44" t="str">
        <f>IF(Wedstrijden!Y1475="x","M2","")</f>
        <v/>
      </c>
      <c r="CE1310" s="44" t="str">
        <f>IF(Wedstrijden!Z1475="x","Z1","")</f>
        <v/>
      </c>
      <c r="CF1310" s="44" t="str">
        <f>IF(Wedstrijden!AA1475="x","Z2","")</f>
        <v/>
      </c>
      <c r="CG1310" s="44" t="str">
        <f>IF(Wedstrijden!AB1475="x","ZZL","")</f>
        <v/>
      </c>
      <c r="CL1310" s="44" t="str">
        <f>IF(COUNTA(Wedstrijden!AC1475:AJ1475)&lt;&gt;0,2,"")</f>
        <v/>
      </c>
      <c r="CM1310" s="44" t="str">
        <f t="shared" si="122"/>
        <v/>
      </c>
      <c r="CN1310" s="44" t="str">
        <f>IF(Wedstrijden!AC1475="x","AA","")</f>
        <v/>
      </c>
      <c r="CO1310" s="44" t="str">
        <f>IF(Wedstrijden!AD1475="x","A","")</f>
        <v/>
      </c>
      <c r="CP1310" s="44" t="str">
        <f>IF(Wedstrijden!AE1475="x","BB","")</f>
        <v/>
      </c>
      <c r="CQ1310" s="44" t="str">
        <f>IF(Wedstrijden!AF1475="x","B","")</f>
        <v/>
      </c>
      <c r="CR1310" s="44" t="str">
        <f>IF(Wedstrijden!AG1475="x","L","")</f>
        <v/>
      </c>
      <c r="CS1310" s="44" t="str">
        <f>IF(Wedstrijden!AH1475="x","M","")</f>
        <v/>
      </c>
      <c r="CT1310" s="44" t="str">
        <f>IF(Wedstrijden!AI1475="x","Z","")</f>
        <v/>
      </c>
      <c r="CU1310" s="44" t="str">
        <f>IF(Wedstrijden!AJ1475="x","ZZ","")</f>
        <v/>
      </c>
      <c r="CV1310" s="44" t="str">
        <f>IF(COUNTA(Wedstrijden!AK1475:AQ1475)&lt;&gt;0,2,"")</f>
        <v/>
      </c>
      <c r="CW1310" s="44" t="str">
        <f t="shared" si="123"/>
        <v/>
      </c>
      <c r="CX1310" s="44" t="str">
        <f>IF(Wedstrijden!AK1475="x","BB","")</f>
        <v/>
      </c>
      <c r="CY1310" s="44" t="str">
        <f>IF(Wedstrijden!AL1475="x","B","")</f>
        <v/>
      </c>
      <c r="CZ1310" s="44" t="str">
        <f>IF(Wedstrijden!AM1475="x","L","")</f>
        <v/>
      </c>
      <c r="DA1310" s="44" t="str">
        <f>IF(Wedstrijden!AN1475="x","M","")</f>
        <v/>
      </c>
      <c r="DB1310" s="44" t="str">
        <f>IF(Wedstrijden!AO1475="x","Z","")</f>
        <v/>
      </c>
      <c r="DC1310" s="44" t="str">
        <f>IF(Wedstrijden!AP1475="x","ZZ","")</f>
        <v/>
      </c>
      <c r="DD1310" s="44" t="str">
        <f>IF(Wedstrijden!AQ1475="x","1.40","")</f>
        <v/>
      </c>
      <c r="DE1310" s="44" t="str">
        <f>IF(COUNTA(Wedstrijden!AR1475:AT1475)&lt;&gt;0,6,"")</f>
        <v/>
      </c>
      <c r="DF1310" s="44" t="str">
        <f t="shared" si="124"/>
        <v/>
      </c>
      <c r="DG1310" s="44" t="str">
        <f>IF(Wedstrijden!AR1475="x","L","")</f>
        <v/>
      </c>
      <c r="DH1310" s="44" t="str">
        <f>IF(Wedstrijden!AS1475="x","M","")</f>
        <v/>
      </c>
      <c r="DI1310" s="44" t="str">
        <f>IF(Wedstrijden!AT1475="x","Z","")</f>
        <v/>
      </c>
      <c r="DJ1310" s="44" t="str">
        <f>IF(COUNTA(Wedstrijden!AU1475:AW1475)&lt;&gt;0,6,"")</f>
        <v/>
      </c>
      <c r="DK1310" s="44" t="str">
        <f t="shared" si="125"/>
        <v/>
      </c>
      <c r="DL1310" s="44" t="str">
        <f>IF(Wedstrijden!AU1475="x","L","")</f>
        <v/>
      </c>
      <c r="DM1310" s="44" t="str">
        <f>IF(Wedstrijden!AV1475="x","M","")</f>
        <v/>
      </c>
      <c r="DN1310" s="44" t="str">
        <f>IF(Wedstrijden!AW1475="x","Z","")</f>
        <v/>
      </c>
    </row>
    <row r="1311" spans="1:118" ht="15">
      <c r="A1311" s="48" t="e">
        <f>Wedstrijden!#REF!</f>
        <v>#REF!</v>
      </c>
      <c r="B1311" s="44" t="str">
        <f>IFERROR(VLOOKUP(Wedstrijden!E1476,Wedstrijdlocaties!$B$2:$E$499,2,FALSE),"")</f>
        <v/>
      </c>
      <c r="C1311" s="44" t="str">
        <f>Wedstrijden!F1476</f>
        <v/>
      </c>
      <c r="D1311" s="44" t="str">
        <f>IFERROR(VLOOKUP(Wedstrijden!G1476,Organisaties!$B$2:$C$501,2,FALSE),"")</f>
        <v/>
      </c>
      <c r="E1311" s="44" t="str">
        <f>IFERROR(VLOOKUP(Wedstrijden!G1476,Organisaties!$B$2:$F$501,5,FALSE),"")</f>
        <v/>
      </c>
      <c r="F1311" s="44" t="str">
        <f>IF(Wedstrijden!BC1476&lt;&gt;"",Wedstrijden!BC1476,"")</f>
        <v/>
      </c>
      <c r="G1311" s="44">
        <f>IF(Wedstrijden!AY1476="Indoor",1,0)</f>
        <v>0</v>
      </c>
      <c r="H1311" s="44">
        <f>Wedstrijden!AZ1476</f>
        <v>0</v>
      </c>
      <c r="I1311" s="44" t="str">
        <f>IF(Wedstrijden!AX1476="Nee",0,IF(Wedstrijden!AX1476="Ja",1,""))</f>
        <v/>
      </c>
      <c r="J1311" s="44" t="str">
        <f>IF(Wedstrijden!BA1476&lt;&gt;"",Wedstrijden!BA1476,"")</f>
        <v/>
      </c>
      <c r="W1311" s="45"/>
      <c r="AE1311" s="45"/>
      <c r="AN1311" s="45"/>
      <c r="AU1311" s="45"/>
      <c r="BA1311" s="45"/>
      <c r="BE1311" s="45"/>
      <c r="BJ1311" s="44" t="str">
        <f>IF(COUNTA(Wedstrijden!I1476:S1476)&lt;&gt;0,1,"")</f>
        <v/>
      </c>
      <c r="BK1311" s="44" t="str">
        <f t="shared" si="120"/>
        <v/>
      </c>
      <c r="BL1311" s="44" t="str">
        <f>IF(Wedstrijden!I1476="x","AA","")</f>
        <v/>
      </c>
      <c r="BM1311" s="44" t="str">
        <f>IF(Wedstrijden!J1476="x","A","")</f>
        <v/>
      </c>
      <c r="BN1311" s="44" t="str">
        <f>IF(Wedstrijden!K1476="x","B1","")</f>
        <v/>
      </c>
      <c r="BO1311" s="44" t="str">
        <f>IF(Wedstrijden!L1476="x","BB","")</f>
        <v/>
      </c>
      <c r="BP1311" s="44" t="str">
        <f>IF(Wedstrijden!M1476="x","B","")</f>
        <v/>
      </c>
      <c r="BQ1311" s="44" t="str">
        <f>IF(Wedstrijden!N1476="x","L1","")</f>
        <v/>
      </c>
      <c r="BR1311" s="44" t="str">
        <f>IF(Wedstrijden!O1476="x","L2","")</f>
        <v/>
      </c>
      <c r="BS1311" s="44" t="str">
        <f>IF(Wedstrijden!P1476="x","M1","")</f>
        <v/>
      </c>
      <c r="BT1311" s="44" t="str">
        <f>IF(Wedstrijden!Q1476="x","M2","")</f>
        <v/>
      </c>
      <c r="BU1311" s="44" t="str">
        <f>IF(Wedstrijden!R1476="x","Z1","")</f>
        <v/>
      </c>
      <c r="BV1311" s="44" t="str">
        <f>IF(Wedstrijden!S1476="x","Z2","")</f>
        <v/>
      </c>
      <c r="BW1311" s="44" t="str">
        <f>IF(COUNTA(Wedstrijden!T1476:AB1476)&lt;&gt;0,1,"")</f>
        <v/>
      </c>
      <c r="BX1311" s="44" t="str">
        <f t="shared" si="121"/>
        <v/>
      </c>
      <c r="BY1311" s="44" t="str">
        <f>IF(Wedstrijden!T1476="x","BB","")</f>
        <v/>
      </c>
      <c r="BZ1311" s="44" t="str">
        <f>IF(Wedstrijden!U1476="x","B","")</f>
        <v/>
      </c>
      <c r="CA1311" s="44" t="str">
        <f>IF(Wedstrijden!V1476="x","L1","")</f>
        <v/>
      </c>
      <c r="CB1311" s="44" t="str">
        <f>IF(Wedstrijden!W1476="x","L2","")</f>
        <v/>
      </c>
      <c r="CC1311" s="44" t="str">
        <f>IF(Wedstrijden!X1476="x","M1","")</f>
        <v/>
      </c>
      <c r="CD1311" s="44" t="str">
        <f>IF(Wedstrijden!Y1476="x","M2","")</f>
        <v/>
      </c>
      <c r="CE1311" s="44" t="str">
        <f>IF(Wedstrijden!Z1476="x","Z1","")</f>
        <v/>
      </c>
      <c r="CF1311" s="44" t="str">
        <f>IF(Wedstrijden!AA1476="x","Z2","")</f>
        <v/>
      </c>
      <c r="CG1311" s="44" t="str">
        <f>IF(Wedstrijden!AB1476="x","ZZL","")</f>
        <v/>
      </c>
      <c r="CL1311" s="44" t="str">
        <f>IF(COUNTA(Wedstrijden!AC1476:AJ1476)&lt;&gt;0,2,"")</f>
        <v/>
      </c>
      <c r="CM1311" s="44" t="str">
        <f t="shared" si="122"/>
        <v/>
      </c>
      <c r="CN1311" s="44" t="str">
        <f>IF(Wedstrijden!AC1476="x","AA","")</f>
        <v/>
      </c>
      <c r="CO1311" s="44" t="str">
        <f>IF(Wedstrijden!AD1476="x","A","")</f>
        <v/>
      </c>
      <c r="CP1311" s="44" t="str">
        <f>IF(Wedstrijden!AE1476="x","BB","")</f>
        <v/>
      </c>
      <c r="CQ1311" s="44" t="str">
        <f>IF(Wedstrijden!AF1476="x","B","")</f>
        <v/>
      </c>
      <c r="CR1311" s="44" t="str">
        <f>IF(Wedstrijden!AG1476="x","L","")</f>
        <v/>
      </c>
      <c r="CS1311" s="44" t="str">
        <f>IF(Wedstrijden!AH1476="x","M","")</f>
        <v/>
      </c>
      <c r="CT1311" s="44" t="str">
        <f>IF(Wedstrijden!AI1476="x","Z","")</f>
        <v/>
      </c>
      <c r="CU1311" s="44" t="str">
        <f>IF(Wedstrijden!AJ1476="x","ZZ","")</f>
        <v/>
      </c>
      <c r="CV1311" s="44" t="str">
        <f>IF(COUNTA(Wedstrijden!AK1476:AQ1476)&lt;&gt;0,2,"")</f>
        <v/>
      </c>
      <c r="CW1311" s="44" t="str">
        <f t="shared" si="123"/>
        <v/>
      </c>
      <c r="CX1311" s="44" t="str">
        <f>IF(Wedstrijden!AK1476="x","BB","")</f>
        <v/>
      </c>
      <c r="CY1311" s="44" t="str">
        <f>IF(Wedstrijden!AL1476="x","B","")</f>
        <v/>
      </c>
      <c r="CZ1311" s="44" t="str">
        <f>IF(Wedstrijden!AM1476="x","L","")</f>
        <v/>
      </c>
      <c r="DA1311" s="44" t="str">
        <f>IF(Wedstrijden!AN1476="x","M","")</f>
        <v/>
      </c>
      <c r="DB1311" s="44" t="str">
        <f>IF(Wedstrijden!AO1476="x","Z","")</f>
        <v/>
      </c>
      <c r="DC1311" s="44" t="str">
        <f>IF(Wedstrijden!AP1476="x","ZZ","")</f>
        <v/>
      </c>
      <c r="DD1311" s="44" t="str">
        <f>IF(Wedstrijden!AQ1476="x","1.40","")</f>
        <v/>
      </c>
      <c r="DE1311" s="44" t="str">
        <f>IF(COUNTA(Wedstrijden!AR1476:AT1476)&lt;&gt;0,6,"")</f>
        <v/>
      </c>
      <c r="DF1311" s="44" t="str">
        <f t="shared" si="124"/>
        <v/>
      </c>
      <c r="DG1311" s="44" t="str">
        <f>IF(Wedstrijden!AR1476="x","L","")</f>
        <v/>
      </c>
      <c r="DH1311" s="44" t="str">
        <f>IF(Wedstrijden!AS1476="x","M","")</f>
        <v/>
      </c>
      <c r="DI1311" s="44" t="str">
        <f>IF(Wedstrijden!AT1476="x","Z","")</f>
        <v/>
      </c>
      <c r="DJ1311" s="44" t="str">
        <f>IF(COUNTA(Wedstrijden!AU1476:AW1476)&lt;&gt;0,6,"")</f>
        <v/>
      </c>
      <c r="DK1311" s="44" t="str">
        <f t="shared" si="125"/>
        <v/>
      </c>
      <c r="DL1311" s="44" t="str">
        <f>IF(Wedstrijden!AU1476="x","L","")</f>
        <v/>
      </c>
      <c r="DM1311" s="44" t="str">
        <f>IF(Wedstrijden!AV1476="x","M","")</f>
        <v/>
      </c>
      <c r="DN1311" s="44" t="str">
        <f>IF(Wedstrijden!AW1476="x","Z","")</f>
        <v/>
      </c>
    </row>
    <row r="1312" spans="1:118" ht="15">
      <c r="A1312" s="48" t="e">
        <f>Wedstrijden!#REF!</f>
        <v>#REF!</v>
      </c>
      <c r="B1312" s="44" t="str">
        <f>IFERROR(VLOOKUP(Wedstrijden!E1477,Wedstrijdlocaties!$B$2:$E$499,2,FALSE),"")</f>
        <v/>
      </c>
      <c r="C1312" s="44" t="str">
        <f>Wedstrijden!F1477</f>
        <v/>
      </c>
      <c r="D1312" s="44" t="str">
        <f>IFERROR(VLOOKUP(Wedstrijden!G1477,Organisaties!$B$2:$C$501,2,FALSE),"")</f>
        <v/>
      </c>
      <c r="E1312" s="44" t="str">
        <f>IFERROR(VLOOKUP(Wedstrijden!G1477,Organisaties!$B$2:$F$501,5,FALSE),"")</f>
        <v/>
      </c>
      <c r="F1312" s="44" t="str">
        <f>IF(Wedstrijden!BC1477&lt;&gt;"",Wedstrijden!BC1477,"")</f>
        <v/>
      </c>
      <c r="G1312" s="44">
        <f>IF(Wedstrijden!AY1477="Indoor",1,0)</f>
        <v>0</v>
      </c>
      <c r="H1312" s="44">
        <f>Wedstrijden!AZ1477</f>
        <v>0</v>
      </c>
      <c r="I1312" s="44" t="str">
        <f>IF(Wedstrijden!AX1477="Nee",0,IF(Wedstrijden!AX1477="Ja",1,""))</f>
        <v/>
      </c>
      <c r="J1312" s="44" t="str">
        <f>IF(Wedstrijden!BA1477&lt;&gt;"",Wedstrijden!BA1477,"")</f>
        <v/>
      </c>
      <c r="W1312" s="45"/>
      <c r="AE1312" s="45"/>
      <c r="AN1312" s="45"/>
      <c r="AU1312" s="45"/>
      <c r="BA1312" s="45"/>
      <c r="BE1312" s="45"/>
      <c r="BJ1312" s="44" t="str">
        <f>IF(COUNTA(Wedstrijden!I1477:S1477)&lt;&gt;0,1,"")</f>
        <v/>
      </c>
      <c r="BK1312" s="44" t="str">
        <f t="shared" si="120"/>
        <v/>
      </c>
      <c r="BL1312" s="44" t="str">
        <f>IF(Wedstrijden!I1477="x","AA","")</f>
        <v/>
      </c>
      <c r="BM1312" s="44" t="str">
        <f>IF(Wedstrijden!J1477="x","A","")</f>
        <v/>
      </c>
      <c r="BN1312" s="44" t="str">
        <f>IF(Wedstrijden!K1477="x","B1","")</f>
        <v/>
      </c>
      <c r="BO1312" s="44" t="str">
        <f>IF(Wedstrijden!L1477="x","BB","")</f>
        <v/>
      </c>
      <c r="BP1312" s="44" t="str">
        <f>IF(Wedstrijden!M1477="x","B","")</f>
        <v/>
      </c>
      <c r="BQ1312" s="44" t="str">
        <f>IF(Wedstrijden!N1477="x","L1","")</f>
        <v/>
      </c>
      <c r="BR1312" s="44" t="str">
        <f>IF(Wedstrijden!O1477="x","L2","")</f>
        <v/>
      </c>
      <c r="BS1312" s="44" t="str">
        <f>IF(Wedstrijden!P1477="x","M1","")</f>
        <v/>
      </c>
      <c r="BT1312" s="44" t="str">
        <f>IF(Wedstrijden!Q1477="x","M2","")</f>
        <v/>
      </c>
      <c r="BU1312" s="44" t="str">
        <f>IF(Wedstrijden!R1477="x","Z1","")</f>
        <v/>
      </c>
      <c r="BV1312" s="44" t="str">
        <f>IF(Wedstrijden!S1477="x","Z2","")</f>
        <v/>
      </c>
      <c r="BW1312" s="44" t="str">
        <f>IF(COUNTA(Wedstrijden!T1477:AB1477)&lt;&gt;0,1,"")</f>
        <v/>
      </c>
      <c r="BX1312" s="44" t="str">
        <f t="shared" si="121"/>
        <v/>
      </c>
      <c r="BY1312" s="44" t="str">
        <f>IF(Wedstrijden!T1477="x","BB","")</f>
        <v/>
      </c>
      <c r="BZ1312" s="44" t="str">
        <f>IF(Wedstrijden!U1477="x","B","")</f>
        <v/>
      </c>
      <c r="CA1312" s="44" t="str">
        <f>IF(Wedstrijden!V1477="x","L1","")</f>
        <v/>
      </c>
      <c r="CB1312" s="44" t="str">
        <f>IF(Wedstrijden!W1477="x","L2","")</f>
        <v/>
      </c>
      <c r="CC1312" s="44" t="str">
        <f>IF(Wedstrijden!X1477="x","M1","")</f>
        <v/>
      </c>
      <c r="CD1312" s="44" t="str">
        <f>IF(Wedstrijden!Y1477="x","M2","")</f>
        <v/>
      </c>
      <c r="CE1312" s="44" t="str">
        <f>IF(Wedstrijden!Z1477="x","Z1","")</f>
        <v/>
      </c>
      <c r="CF1312" s="44" t="str">
        <f>IF(Wedstrijden!AA1477="x","Z2","")</f>
        <v/>
      </c>
      <c r="CG1312" s="44" t="str">
        <f>IF(Wedstrijden!AB1477="x","ZZL","")</f>
        <v/>
      </c>
      <c r="CL1312" s="44" t="str">
        <f>IF(COUNTA(Wedstrijden!AC1477:AJ1477)&lt;&gt;0,2,"")</f>
        <v/>
      </c>
      <c r="CM1312" s="44" t="str">
        <f t="shared" si="122"/>
        <v/>
      </c>
      <c r="CN1312" s="44" t="str">
        <f>IF(Wedstrijden!AC1477="x","AA","")</f>
        <v/>
      </c>
      <c r="CO1312" s="44" t="str">
        <f>IF(Wedstrijden!AD1477="x","A","")</f>
        <v/>
      </c>
      <c r="CP1312" s="44" t="str">
        <f>IF(Wedstrijden!AE1477="x","BB","")</f>
        <v/>
      </c>
      <c r="CQ1312" s="44" t="str">
        <f>IF(Wedstrijden!AF1477="x","B","")</f>
        <v/>
      </c>
      <c r="CR1312" s="44" t="str">
        <f>IF(Wedstrijden!AG1477="x","L","")</f>
        <v/>
      </c>
      <c r="CS1312" s="44" t="str">
        <f>IF(Wedstrijden!AH1477="x","M","")</f>
        <v/>
      </c>
      <c r="CT1312" s="44" t="str">
        <f>IF(Wedstrijden!AI1477="x","Z","")</f>
        <v/>
      </c>
      <c r="CU1312" s="44" t="str">
        <f>IF(Wedstrijden!AJ1477="x","ZZ","")</f>
        <v/>
      </c>
      <c r="CV1312" s="44" t="str">
        <f>IF(COUNTA(Wedstrijden!AK1477:AQ1477)&lt;&gt;0,2,"")</f>
        <v/>
      </c>
      <c r="CW1312" s="44" t="str">
        <f t="shared" si="123"/>
        <v/>
      </c>
      <c r="CX1312" s="44" t="str">
        <f>IF(Wedstrijden!AK1477="x","BB","")</f>
        <v/>
      </c>
      <c r="CY1312" s="44" t="str">
        <f>IF(Wedstrijden!AL1477="x","B","")</f>
        <v/>
      </c>
      <c r="CZ1312" s="44" t="str">
        <f>IF(Wedstrijden!AM1477="x","L","")</f>
        <v/>
      </c>
      <c r="DA1312" s="44" t="str">
        <f>IF(Wedstrijden!AN1477="x","M","")</f>
        <v/>
      </c>
      <c r="DB1312" s="44" t="str">
        <f>IF(Wedstrijden!AO1477="x","Z","")</f>
        <v/>
      </c>
      <c r="DC1312" s="44" t="str">
        <f>IF(Wedstrijden!AP1477="x","ZZ","")</f>
        <v/>
      </c>
      <c r="DD1312" s="44" t="str">
        <f>IF(Wedstrijden!AQ1477="x","1.40","")</f>
        <v/>
      </c>
      <c r="DE1312" s="44" t="str">
        <f>IF(COUNTA(Wedstrijden!AR1477:AT1477)&lt;&gt;0,6,"")</f>
        <v/>
      </c>
      <c r="DF1312" s="44" t="str">
        <f t="shared" si="124"/>
        <v/>
      </c>
      <c r="DG1312" s="44" t="str">
        <f>IF(Wedstrijden!AR1477="x","L","")</f>
        <v/>
      </c>
      <c r="DH1312" s="44" t="str">
        <f>IF(Wedstrijden!AS1477="x","M","")</f>
        <v/>
      </c>
      <c r="DI1312" s="44" t="str">
        <f>IF(Wedstrijden!AT1477="x","Z","")</f>
        <v/>
      </c>
      <c r="DJ1312" s="44" t="str">
        <f>IF(COUNTA(Wedstrijden!AU1477:AW1477)&lt;&gt;0,6,"")</f>
        <v/>
      </c>
      <c r="DK1312" s="44" t="str">
        <f t="shared" si="125"/>
        <v/>
      </c>
      <c r="DL1312" s="44" t="str">
        <f>IF(Wedstrijden!AU1477="x","L","")</f>
        <v/>
      </c>
      <c r="DM1312" s="44" t="str">
        <f>IF(Wedstrijden!AV1477="x","M","")</f>
        <v/>
      </c>
      <c r="DN1312" s="44" t="str">
        <f>IF(Wedstrijden!AW1477="x","Z","")</f>
        <v/>
      </c>
    </row>
    <row r="1313" spans="1:118" ht="15">
      <c r="A1313" s="48" t="e">
        <f>Wedstrijden!#REF!</f>
        <v>#REF!</v>
      </c>
      <c r="B1313" s="44" t="str">
        <f>IFERROR(VLOOKUP(Wedstrijden!E1478,Wedstrijdlocaties!$B$2:$E$499,2,FALSE),"")</f>
        <v/>
      </c>
      <c r="C1313" s="44" t="str">
        <f>Wedstrijden!F1478</f>
        <v/>
      </c>
      <c r="D1313" s="44" t="str">
        <f>IFERROR(VLOOKUP(Wedstrijden!G1478,Organisaties!$B$2:$C$501,2,FALSE),"")</f>
        <v/>
      </c>
      <c r="E1313" s="44" t="str">
        <f>IFERROR(VLOOKUP(Wedstrijden!G1478,Organisaties!$B$2:$F$501,5,FALSE),"")</f>
        <v/>
      </c>
      <c r="F1313" s="44" t="str">
        <f>IF(Wedstrijden!BC1478&lt;&gt;"",Wedstrijden!BC1478,"")</f>
        <v/>
      </c>
      <c r="G1313" s="44">
        <f>IF(Wedstrijden!AY1478="Indoor",1,0)</f>
        <v>0</v>
      </c>
      <c r="H1313" s="44">
        <f>Wedstrijden!AZ1478</f>
        <v>0</v>
      </c>
      <c r="I1313" s="44" t="str">
        <f>IF(Wedstrijden!AX1478="Nee",0,IF(Wedstrijden!AX1478="Ja",1,""))</f>
        <v/>
      </c>
      <c r="J1313" s="44" t="str">
        <f>IF(Wedstrijden!BA1478&lt;&gt;"",Wedstrijden!BA1478,"")</f>
        <v/>
      </c>
      <c r="W1313" s="45"/>
      <c r="AE1313" s="45"/>
      <c r="AN1313" s="45"/>
      <c r="AU1313" s="45"/>
      <c r="BA1313" s="45"/>
      <c r="BE1313" s="45"/>
      <c r="BJ1313" s="44" t="str">
        <f>IF(COUNTA(Wedstrijden!I1478:S1478)&lt;&gt;0,1,"")</f>
        <v/>
      </c>
      <c r="BK1313" s="44" t="str">
        <f t="shared" si="120"/>
        <v/>
      </c>
      <c r="BL1313" s="44" t="str">
        <f>IF(Wedstrijden!I1478="x","AA","")</f>
        <v/>
      </c>
      <c r="BM1313" s="44" t="str">
        <f>IF(Wedstrijden!J1478="x","A","")</f>
        <v/>
      </c>
      <c r="BN1313" s="44" t="str">
        <f>IF(Wedstrijden!K1478="x","B1","")</f>
        <v/>
      </c>
      <c r="BO1313" s="44" t="str">
        <f>IF(Wedstrijden!L1478="x","BB","")</f>
        <v/>
      </c>
      <c r="BP1313" s="44" t="str">
        <f>IF(Wedstrijden!M1478="x","B","")</f>
        <v/>
      </c>
      <c r="BQ1313" s="44" t="str">
        <f>IF(Wedstrijden!N1478="x","L1","")</f>
        <v/>
      </c>
      <c r="BR1313" s="44" t="str">
        <f>IF(Wedstrijden!O1478="x","L2","")</f>
        <v/>
      </c>
      <c r="BS1313" s="44" t="str">
        <f>IF(Wedstrijden!P1478="x","M1","")</f>
        <v/>
      </c>
      <c r="BT1313" s="44" t="str">
        <f>IF(Wedstrijden!Q1478="x","M2","")</f>
        <v/>
      </c>
      <c r="BU1313" s="44" t="str">
        <f>IF(Wedstrijden!R1478="x","Z1","")</f>
        <v/>
      </c>
      <c r="BV1313" s="44" t="str">
        <f>IF(Wedstrijden!S1478="x","Z2","")</f>
        <v/>
      </c>
      <c r="BW1313" s="44" t="str">
        <f>IF(COUNTA(Wedstrijden!T1478:AB1478)&lt;&gt;0,1,"")</f>
        <v/>
      </c>
      <c r="BX1313" s="44" t="str">
        <f t="shared" si="121"/>
        <v/>
      </c>
      <c r="BY1313" s="44" t="str">
        <f>IF(Wedstrijden!T1478="x","BB","")</f>
        <v/>
      </c>
      <c r="BZ1313" s="44" t="str">
        <f>IF(Wedstrijden!U1478="x","B","")</f>
        <v/>
      </c>
      <c r="CA1313" s="44" t="str">
        <f>IF(Wedstrijden!V1478="x","L1","")</f>
        <v/>
      </c>
      <c r="CB1313" s="44" t="str">
        <f>IF(Wedstrijden!W1478="x","L2","")</f>
        <v/>
      </c>
      <c r="CC1313" s="44" t="str">
        <f>IF(Wedstrijden!X1478="x","M1","")</f>
        <v/>
      </c>
      <c r="CD1313" s="44" t="str">
        <f>IF(Wedstrijden!Y1478="x","M2","")</f>
        <v/>
      </c>
      <c r="CE1313" s="44" t="str">
        <f>IF(Wedstrijden!Z1478="x","Z1","")</f>
        <v/>
      </c>
      <c r="CF1313" s="44" t="str">
        <f>IF(Wedstrijden!AA1478="x","Z2","")</f>
        <v/>
      </c>
      <c r="CG1313" s="44" t="str">
        <f>IF(Wedstrijden!AB1478="x","ZZL","")</f>
        <v/>
      </c>
      <c r="CL1313" s="44" t="str">
        <f>IF(COUNTA(Wedstrijden!AC1478:AJ1478)&lt;&gt;0,2,"")</f>
        <v/>
      </c>
      <c r="CM1313" s="44" t="str">
        <f t="shared" si="122"/>
        <v/>
      </c>
      <c r="CN1313" s="44" t="str">
        <f>IF(Wedstrijden!AC1478="x","AA","")</f>
        <v/>
      </c>
      <c r="CO1313" s="44" t="str">
        <f>IF(Wedstrijden!AD1478="x","A","")</f>
        <v/>
      </c>
      <c r="CP1313" s="44" t="str">
        <f>IF(Wedstrijden!AE1478="x","BB","")</f>
        <v/>
      </c>
      <c r="CQ1313" s="44" t="str">
        <f>IF(Wedstrijden!AF1478="x","B","")</f>
        <v/>
      </c>
      <c r="CR1313" s="44" t="str">
        <f>IF(Wedstrijden!AG1478="x","L","")</f>
        <v/>
      </c>
      <c r="CS1313" s="44" t="str">
        <f>IF(Wedstrijden!AH1478="x","M","")</f>
        <v/>
      </c>
      <c r="CT1313" s="44" t="str">
        <f>IF(Wedstrijden!AI1478="x","Z","")</f>
        <v/>
      </c>
      <c r="CU1313" s="44" t="str">
        <f>IF(Wedstrijden!AJ1478="x","ZZ","")</f>
        <v/>
      </c>
      <c r="CV1313" s="44" t="str">
        <f>IF(COUNTA(Wedstrijden!AK1478:AQ1478)&lt;&gt;0,2,"")</f>
        <v/>
      </c>
      <c r="CW1313" s="44" t="str">
        <f t="shared" si="123"/>
        <v/>
      </c>
      <c r="CX1313" s="44" t="str">
        <f>IF(Wedstrijden!AK1478="x","BB","")</f>
        <v/>
      </c>
      <c r="CY1313" s="44" t="str">
        <f>IF(Wedstrijden!AL1478="x","B","")</f>
        <v/>
      </c>
      <c r="CZ1313" s="44" t="str">
        <f>IF(Wedstrijden!AM1478="x","L","")</f>
        <v/>
      </c>
      <c r="DA1313" s="44" t="str">
        <f>IF(Wedstrijden!AN1478="x","M","")</f>
        <v/>
      </c>
      <c r="DB1313" s="44" t="str">
        <f>IF(Wedstrijden!AO1478="x","Z","")</f>
        <v/>
      </c>
      <c r="DC1313" s="44" t="str">
        <f>IF(Wedstrijden!AP1478="x","ZZ","")</f>
        <v/>
      </c>
      <c r="DD1313" s="44" t="str">
        <f>IF(Wedstrijden!AQ1478="x","1.40","")</f>
        <v/>
      </c>
      <c r="DE1313" s="44" t="str">
        <f>IF(COUNTA(Wedstrijden!AR1478:AT1478)&lt;&gt;0,6,"")</f>
        <v/>
      </c>
      <c r="DF1313" s="44" t="str">
        <f t="shared" si="124"/>
        <v/>
      </c>
      <c r="DG1313" s="44" t="str">
        <f>IF(Wedstrijden!AR1478="x","L","")</f>
        <v/>
      </c>
      <c r="DH1313" s="44" t="str">
        <f>IF(Wedstrijden!AS1478="x","M","")</f>
        <v/>
      </c>
      <c r="DI1313" s="44" t="str">
        <f>IF(Wedstrijden!AT1478="x","Z","")</f>
        <v/>
      </c>
      <c r="DJ1313" s="44" t="str">
        <f>IF(COUNTA(Wedstrijden!AU1478:AW1478)&lt;&gt;0,6,"")</f>
        <v/>
      </c>
      <c r="DK1313" s="44" t="str">
        <f t="shared" si="125"/>
        <v/>
      </c>
      <c r="DL1313" s="44" t="str">
        <f>IF(Wedstrijden!AU1478="x","L","")</f>
        <v/>
      </c>
      <c r="DM1313" s="44" t="str">
        <f>IF(Wedstrijden!AV1478="x","M","")</f>
        <v/>
      </c>
      <c r="DN1313" s="44" t="str">
        <f>IF(Wedstrijden!AW1478="x","Z","")</f>
        <v/>
      </c>
    </row>
    <row r="1314" spans="1:118" ht="15">
      <c r="A1314" s="48" t="e">
        <f>Wedstrijden!#REF!</f>
        <v>#REF!</v>
      </c>
      <c r="B1314" s="44" t="str">
        <f>IFERROR(VLOOKUP(Wedstrijden!E1479,Wedstrijdlocaties!$B$2:$E$499,2,FALSE),"")</f>
        <v/>
      </c>
      <c r="C1314" s="44" t="str">
        <f>Wedstrijden!F1479</f>
        <v/>
      </c>
      <c r="D1314" s="44" t="str">
        <f>IFERROR(VLOOKUP(Wedstrijden!G1479,Organisaties!$B$2:$C$501,2,FALSE),"")</f>
        <v/>
      </c>
      <c r="E1314" s="44" t="str">
        <f>IFERROR(VLOOKUP(Wedstrijden!G1479,Organisaties!$B$2:$F$501,5,FALSE),"")</f>
        <v/>
      </c>
      <c r="F1314" s="44" t="str">
        <f>IF(Wedstrijden!BC1479&lt;&gt;"",Wedstrijden!BC1479,"")</f>
        <v/>
      </c>
      <c r="G1314" s="44">
        <f>IF(Wedstrijden!AY1479="Indoor",1,0)</f>
        <v>0</v>
      </c>
      <c r="H1314" s="44">
        <f>Wedstrijden!AZ1479</f>
        <v>0</v>
      </c>
      <c r="I1314" s="44" t="str">
        <f>IF(Wedstrijden!AX1479="Nee",0,IF(Wedstrijden!AX1479="Ja",1,""))</f>
        <v/>
      </c>
      <c r="J1314" s="44" t="str">
        <f>IF(Wedstrijden!BA1479&lt;&gt;"",Wedstrijden!BA1479,"")</f>
        <v/>
      </c>
      <c r="W1314" s="45"/>
      <c r="AE1314" s="45"/>
      <c r="AN1314" s="45"/>
      <c r="AU1314" s="45"/>
      <c r="BA1314" s="45"/>
      <c r="BE1314" s="45"/>
      <c r="BJ1314" s="44" t="str">
        <f>IF(COUNTA(Wedstrijden!I1479:S1479)&lt;&gt;0,1,"")</f>
        <v/>
      </c>
      <c r="BK1314" s="44" t="str">
        <f t="shared" si="120"/>
        <v/>
      </c>
      <c r="BL1314" s="44" t="str">
        <f>IF(Wedstrijden!I1479="x","AA","")</f>
        <v/>
      </c>
      <c r="BM1314" s="44" t="str">
        <f>IF(Wedstrijden!J1479="x","A","")</f>
        <v/>
      </c>
      <c r="BN1314" s="44" t="str">
        <f>IF(Wedstrijden!K1479="x","B1","")</f>
        <v/>
      </c>
      <c r="BO1314" s="44" t="str">
        <f>IF(Wedstrijden!L1479="x","BB","")</f>
        <v/>
      </c>
      <c r="BP1314" s="44" t="str">
        <f>IF(Wedstrijden!M1479="x","B","")</f>
        <v/>
      </c>
      <c r="BQ1314" s="44" t="str">
        <f>IF(Wedstrijden!N1479="x","L1","")</f>
        <v/>
      </c>
      <c r="BR1314" s="44" t="str">
        <f>IF(Wedstrijden!O1479="x","L2","")</f>
        <v/>
      </c>
      <c r="BS1314" s="44" t="str">
        <f>IF(Wedstrijden!P1479="x","M1","")</f>
        <v/>
      </c>
      <c r="BT1314" s="44" t="str">
        <f>IF(Wedstrijden!Q1479="x","M2","")</f>
        <v/>
      </c>
      <c r="BU1314" s="44" t="str">
        <f>IF(Wedstrijden!R1479="x","Z1","")</f>
        <v/>
      </c>
      <c r="BV1314" s="44" t="str">
        <f>IF(Wedstrijden!S1479="x","Z2","")</f>
        <v/>
      </c>
      <c r="BW1314" s="44" t="str">
        <f>IF(COUNTA(Wedstrijden!T1479:AB1479)&lt;&gt;0,1,"")</f>
        <v/>
      </c>
      <c r="BX1314" s="44" t="str">
        <f t="shared" si="121"/>
        <v/>
      </c>
      <c r="BY1314" s="44" t="str">
        <f>IF(Wedstrijden!T1479="x","BB","")</f>
        <v/>
      </c>
      <c r="BZ1314" s="44" t="str">
        <f>IF(Wedstrijden!U1479="x","B","")</f>
        <v/>
      </c>
      <c r="CA1314" s="44" t="str">
        <f>IF(Wedstrijden!V1479="x","L1","")</f>
        <v/>
      </c>
      <c r="CB1314" s="44" t="str">
        <f>IF(Wedstrijden!W1479="x","L2","")</f>
        <v/>
      </c>
      <c r="CC1314" s="44" t="str">
        <f>IF(Wedstrijden!X1479="x","M1","")</f>
        <v/>
      </c>
      <c r="CD1314" s="44" t="str">
        <f>IF(Wedstrijden!Y1479="x","M2","")</f>
        <v/>
      </c>
      <c r="CE1314" s="44" t="str">
        <f>IF(Wedstrijden!Z1479="x","Z1","")</f>
        <v/>
      </c>
      <c r="CF1314" s="44" t="str">
        <f>IF(Wedstrijden!AA1479="x","Z2","")</f>
        <v/>
      </c>
      <c r="CG1314" s="44" t="str">
        <f>IF(Wedstrijden!AB1479="x","ZZL","")</f>
        <v/>
      </c>
      <c r="CL1314" s="44" t="str">
        <f>IF(COUNTA(Wedstrijden!AC1479:AJ1479)&lt;&gt;0,2,"")</f>
        <v/>
      </c>
      <c r="CM1314" s="44" t="str">
        <f t="shared" si="122"/>
        <v/>
      </c>
      <c r="CN1314" s="44" t="str">
        <f>IF(Wedstrijden!AC1479="x","AA","")</f>
        <v/>
      </c>
      <c r="CO1314" s="44" t="str">
        <f>IF(Wedstrijden!AD1479="x","A","")</f>
        <v/>
      </c>
      <c r="CP1314" s="44" t="str">
        <f>IF(Wedstrijden!AE1479="x","BB","")</f>
        <v/>
      </c>
      <c r="CQ1314" s="44" t="str">
        <f>IF(Wedstrijden!AF1479="x","B","")</f>
        <v/>
      </c>
      <c r="CR1314" s="44" t="str">
        <f>IF(Wedstrijden!AG1479="x","L","")</f>
        <v/>
      </c>
      <c r="CS1314" s="44" t="str">
        <f>IF(Wedstrijden!AH1479="x","M","")</f>
        <v/>
      </c>
      <c r="CT1314" s="44" t="str">
        <f>IF(Wedstrijden!AI1479="x","Z","")</f>
        <v/>
      </c>
      <c r="CU1314" s="44" t="str">
        <f>IF(Wedstrijden!AJ1479="x","ZZ","")</f>
        <v/>
      </c>
      <c r="CV1314" s="44" t="str">
        <f>IF(COUNTA(Wedstrijden!AK1479:AQ1479)&lt;&gt;0,2,"")</f>
        <v/>
      </c>
      <c r="CW1314" s="44" t="str">
        <f t="shared" si="123"/>
        <v/>
      </c>
      <c r="CX1314" s="44" t="str">
        <f>IF(Wedstrijden!AK1479="x","BB","")</f>
        <v/>
      </c>
      <c r="CY1314" s="44" t="str">
        <f>IF(Wedstrijden!AL1479="x","B","")</f>
        <v/>
      </c>
      <c r="CZ1314" s="44" t="str">
        <f>IF(Wedstrijden!AM1479="x","L","")</f>
        <v/>
      </c>
      <c r="DA1314" s="44" t="str">
        <f>IF(Wedstrijden!AN1479="x","M","")</f>
        <v/>
      </c>
      <c r="DB1314" s="44" t="str">
        <f>IF(Wedstrijden!AO1479="x","Z","")</f>
        <v/>
      </c>
      <c r="DC1314" s="44" t="str">
        <f>IF(Wedstrijden!AP1479="x","ZZ","")</f>
        <v/>
      </c>
      <c r="DD1314" s="44" t="str">
        <f>IF(Wedstrijden!AQ1479="x","1.40","")</f>
        <v/>
      </c>
      <c r="DE1314" s="44" t="str">
        <f>IF(COUNTA(Wedstrijden!AR1479:AT1479)&lt;&gt;0,6,"")</f>
        <v/>
      </c>
      <c r="DF1314" s="44" t="str">
        <f t="shared" si="124"/>
        <v/>
      </c>
      <c r="DG1314" s="44" t="str">
        <f>IF(Wedstrijden!AR1479="x","L","")</f>
        <v/>
      </c>
      <c r="DH1314" s="44" t="str">
        <f>IF(Wedstrijden!AS1479="x","M","")</f>
        <v/>
      </c>
      <c r="DI1314" s="44" t="str">
        <f>IF(Wedstrijden!AT1479="x","Z","")</f>
        <v/>
      </c>
      <c r="DJ1314" s="44" t="str">
        <f>IF(COUNTA(Wedstrijden!AU1479:AW1479)&lt;&gt;0,6,"")</f>
        <v/>
      </c>
      <c r="DK1314" s="44" t="str">
        <f t="shared" si="125"/>
        <v/>
      </c>
      <c r="DL1314" s="44" t="str">
        <f>IF(Wedstrijden!AU1479="x","L","")</f>
        <v/>
      </c>
      <c r="DM1314" s="44" t="str">
        <f>IF(Wedstrijden!AV1479="x","M","")</f>
        <v/>
      </c>
      <c r="DN1314" s="44" t="str">
        <f>IF(Wedstrijden!AW1479="x","Z","")</f>
        <v/>
      </c>
    </row>
    <row r="1315" spans="1:118" ht="15">
      <c r="A1315" s="48" t="e">
        <f>Wedstrijden!#REF!</f>
        <v>#REF!</v>
      </c>
      <c r="B1315" s="44" t="str">
        <f>IFERROR(VLOOKUP(Wedstrijden!E1480,Wedstrijdlocaties!$B$2:$E$499,2,FALSE),"")</f>
        <v/>
      </c>
      <c r="C1315" s="44" t="str">
        <f>Wedstrijden!F1480</f>
        <v/>
      </c>
      <c r="D1315" s="44" t="str">
        <f>IFERROR(VLOOKUP(Wedstrijden!G1480,Organisaties!$B$2:$C$501,2,FALSE),"")</f>
        <v/>
      </c>
      <c r="E1315" s="44" t="str">
        <f>IFERROR(VLOOKUP(Wedstrijden!G1480,Organisaties!$B$2:$F$501,5,FALSE),"")</f>
        <v/>
      </c>
      <c r="F1315" s="44" t="str">
        <f>IF(Wedstrijden!BC1480&lt;&gt;"",Wedstrijden!BC1480,"")</f>
        <v/>
      </c>
      <c r="G1315" s="44">
        <f>IF(Wedstrijden!AY1480="Indoor",1,0)</f>
        <v>0</v>
      </c>
      <c r="H1315" s="44">
        <f>Wedstrijden!AZ1480</f>
        <v>0</v>
      </c>
      <c r="I1315" s="44" t="str">
        <f>IF(Wedstrijden!AX1480="Nee",0,IF(Wedstrijden!AX1480="Ja",1,""))</f>
        <v/>
      </c>
      <c r="J1315" s="44" t="str">
        <f>IF(Wedstrijden!BA1480&lt;&gt;"",Wedstrijden!BA1480,"")</f>
        <v/>
      </c>
      <c r="W1315" s="45"/>
      <c r="AE1315" s="45"/>
      <c r="AN1315" s="45"/>
      <c r="AU1315" s="45"/>
      <c r="BA1315" s="45"/>
      <c r="BE1315" s="45"/>
      <c r="BJ1315" s="44" t="str">
        <f>IF(COUNTA(Wedstrijden!I1480:S1480)&lt;&gt;0,1,"")</f>
        <v/>
      </c>
      <c r="BK1315" s="44" t="str">
        <f t="shared" si="120"/>
        <v/>
      </c>
      <c r="BL1315" s="44" t="str">
        <f>IF(Wedstrijden!I1480="x","AA","")</f>
        <v/>
      </c>
      <c r="BM1315" s="44" t="str">
        <f>IF(Wedstrijden!J1480="x","A","")</f>
        <v/>
      </c>
      <c r="BN1315" s="44" t="str">
        <f>IF(Wedstrijden!K1480="x","B1","")</f>
        <v/>
      </c>
      <c r="BO1315" s="44" t="str">
        <f>IF(Wedstrijden!L1480="x","BB","")</f>
        <v/>
      </c>
      <c r="BP1315" s="44" t="str">
        <f>IF(Wedstrijden!M1480="x","B","")</f>
        <v/>
      </c>
      <c r="BQ1315" s="44" t="str">
        <f>IF(Wedstrijden!N1480="x","L1","")</f>
        <v/>
      </c>
      <c r="BR1315" s="44" t="str">
        <f>IF(Wedstrijden!O1480="x","L2","")</f>
        <v/>
      </c>
      <c r="BS1315" s="44" t="str">
        <f>IF(Wedstrijden!P1480="x","M1","")</f>
        <v/>
      </c>
      <c r="BT1315" s="44" t="str">
        <f>IF(Wedstrijden!Q1480="x","M2","")</f>
        <v/>
      </c>
      <c r="BU1315" s="44" t="str">
        <f>IF(Wedstrijden!R1480="x","Z1","")</f>
        <v/>
      </c>
      <c r="BV1315" s="44" t="str">
        <f>IF(Wedstrijden!S1480="x","Z2","")</f>
        <v/>
      </c>
      <c r="BW1315" s="44" t="str">
        <f>IF(COUNTA(Wedstrijden!T1480:AB1480)&lt;&gt;0,1,"")</f>
        <v/>
      </c>
      <c r="BX1315" s="44" t="str">
        <f t="shared" si="121"/>
        <v/>
      </c>
      <c r="BY1315" s="44" t="str">
        <f>IF(Wedstrijden!T1480="x","BB","")</f>
        <v/>
      </c>
      <c r="BZ1315" s="44" t="str">
        <f>IF(Wedstrijden!U1480="x","B","")</f>
        <v/>
      </c>
      <c r="CA1315" s="44" t="str">
        <f>IF(Wedstrijden!V1480="x","L1","")</f>
        <v/>
      </c>
      <c r="CB1315" s="44" t="str">
        <f>IF(Wedstrijden!W1480="x","L2","")</f>
        <v/>
      </c>
      <c r="CC1315" s="44" t="str">
        <f>IF(Wedstrijden!X1480="x","M1","")</f>
        <v/>
      </c>
      <c r="CD1315" s="44" t="str">
        <f>IF(Wedstrijden!Y1480="x","M2","")</f>
        <v/>
      </c>
      <c r="CE1315" s="44" t="str">
        <f>IF(Wedstrijden!Z1480="x","Z1","")</f>
        <v/>
      </c>
      <c r="CF1315" s="44" t="str">
        <f>IF(Wedstrijden!AA1480="x","Z2","")</f>
        <v/>
      </c>
      <c r="CG1315" s="44" t="str">
        <f>IF(Wedstrijden!AB1480="x","ZZL","")</f>
        <v/>
      </c>
      <c r="CL1315" s="44" t="str">
        <f>IF(COUNTA(Wedstrijden!AC1480:AJ1480)&lt;&gt;0,2,"")</f>
        <v/>
      </c>
      <c r="CM1315" s="44" t="str">
        <f t="shared" si="122"/>
        <v/>
      </c>
      <c r="CN1315" s="44" t="str">
        <f>IF(Wedstrijden!AC1480="x","AA","")</f>
        <v/>
      </c>
      <c r="CO1315" s="44" t="str">
        <f>IF(Wedstrijden!AD1480="x","A","")</f>
        <v/>
      </c>
      <c r="CP1315" s="44" t="str">
        <f>IF(Wedstrijden!AE1480="x","BB","")</f>
        <v/>
      </c>
      <c r="CQ1315" s="44" t="str">
        <f>IF(Wedstrijden!AF1480="x","B","")</f>
        <v/>
      </c>
      <c r="CR1315" s="44" t="str">
        <f>IF(Wedstrijden!AG1480="x","L","")</f>
        <v/>
      </c>
      <c r="CS1315" s="44" t="str">
        <f>IF(Wedstrijden!AH1480="x","M","")</f>
        <v/>
      </c>
      <c r="CT1315" s="44" t="str">
        <f>IF(Wedstrijden!AI1480="x","Z","")</f>
        <v/>
      </c>
      <c r="CU1315" s="44" t="str">
        <f>IF(Wedstrijden!AJ1480="x","ZZ","")</f>
        <v/>
      </c>
      <c r="CV1315" s="44" t="str">
        <f>IF(COUNTA(Wedstrijden!AK1480:AQ1480)&lt;&gt;0,2,"")</f>
        <v/>
      </c>
      <c r="CW1315" s="44" t="str">
        <f t="shared" si="123"/>
        <v/>
      </c>
      <c r="CX1315" s="44" t="str">
        <f>IF(Wedstrijden!AK1480="x","BB","")</f>
        <v/>
      </c>
      <c r="CY1315" s="44" t="str">
        <f>IF(Wedstrijden!AL1480="x","B","")</f>
        <v/>
      </c>
      <c r="CZ1315" s="44" t="str">
        <f>IF(Wedstrijden!AM1480="x","L","")</f>
        <v/>
      </c>
      <c r="DA1315" s="44" t="str">
        <f>IF(Wedstrijden!AN1480="x","M","")</f>
        <v/>
      </c>
      <c r="DB1315" s="44" t="str">
        <f>IF(Wedstrijden!AO1480="x","Z","")</f>
        <v/>
      </c>
      <c r="DC1315" s="44" t="str">
        <f>IF(Wedstrijden!AP1480="x","ZZ","")</f>
        <v/>
      </c>
      <c r="DD1315" s="44" t="str">
        <f>IF(Wedstrijden!AQ1480="x","1.40","")</f>
        <v/>
      </c>
      <c r="DE1315" s="44" t="str">
        <f>IF(COUNTA(Wedstrijden!AR1480:AT1480)&lt;&gt;0,6,"")</f>
        <v/>
      </c>
      <c r="DF1315" s="44" t="str">
        <f t="shared" si="124"/>
        <v/>
      </c>
      <c r="DG1315" s="44" t="str">
        <f>IF(Wedstrijden!AR1480="x","L","")</f>
        <v/>
      </c>
      <c r="DH1315" s="44" t="str">
        <f>IF(Wedstrijden!AS1480="x","M","")</f>
        <v/>
      </c>
      <c r="DI1315" s="44" t="str">
        <f>IF(Wedstrijden!AT1480="x","Z","")</f>
        <v/>
      </c>
      <c r="DJ1315" s="44" t="str">
        <f>IF(COUNTA(Wedstrijden!AU1480:AW1480)&lt;&gt;0,6,"")</f>
        <v/>
      </c>
      <c r="DK1315" s="44" t="str">
        <f t="shared" si="125"/>
        <v/>
      </c>
      <c r="DL1315" s="44" t="str">
        <f>IF(Wedstrijden!AU1480="x","L","")</f>
        <v/>
      </c>
      <c r="DM1315" s="44" t="str">
        <f>IF(Wedstrijden!AV1480="x","M","")</f>
        <v/>
      </c>
      <c r="DN1315" s="44" t="str">
        <f>IF(Wedstrijden!AW1480="x","Z","")</f>
        <v/>
      </c>
    </row>
    <row r="1316" spans="1:118" ht="15">
      <c r="A1316" s="48" t="e">
        <f>Wedstrijden!#REF!</f>
        <v>#REF!</v>
      </c>
      <c r="B1316" s="44" t="str">
        <f>IFERROR(VLOOKUP(Wedstrijden!E1481,Wedstrijdlocaties!$B$2:$E$499,2,FALSE),"")</f>
        <v/>
      </c>
      <c r="C1316" s="44" t="str">
        <f>Wedstrijden!F1481</f>
        <v/>
      </c>
      <c r="D1316" s="44" t="str">
        <f>IFERROR(VLOOKUP(Wedstrijden!G1481,Organisaties!$B$2:$C$501,2,FALSE),"")</f>
        <v/>
      </c>
      <c r="E1316" s="44" t="str">
        <f>IFERROR(VLOOKUP(Wedstrijden!G1481,Organisaties!$B$2:$F$501,5,FALSE),"")</f>
        <v/>
      </c>
      <c r="F1316" s="44" t="str">
        <f>IF(Wedstrijden!BC1481&lt;&gt;"",Wedstrijden!BC1481,"")</f>
        <v/>
      </c>
      <c r="G1316" s="44">
        <f>IF(Wedstrijden!AY1481="Indoor",1,0)</f>
        <v>0</v>
      </c>
      <c r="H1316" s="44">
        <f>Wedstrijden!AZ1481</f>
        <v>0</v>
      </c>
      <c r="I1316" s="44" t="str">
        <f>IF(Wedstrijden!AX1481="Nee",0,IF(Wedstrijden!AX1481="Ja",1,""))</f>
        <v/>
      </c>
      <c r="J1316" s="44" t="str">
        <f>IF(Wedstrijden!BA1481&lt;&gt;"",Wedstrijden!BA1481,"")</f>
        <v/>
      </c>
      <c r="W1316" s="45"/>
      <c r="AE1316" s="45"/>
      <c r="AN1316" s="45"/>
      <c r="AU1316" s="45"/>
      <c r="BA1316" s="45"/>
      <c r="BE1316" s="45"/>
      <c r="BJ1316" s="44" t="str">
        <f>IF(COUNTA(Wedstrijden!I1481:S1481)&lt;&gt;0,1,"")</f>
        <v/>
      </c>
      <c r="BK1316" s="44" t="str">
        <f t="shared" si="120"/>
        <v/>
      </c>
      <c r="BL1316" s="44" t="str">
        <f>IF(Wedstrijden!I1481="x","AA","")</f>
        <v/>
      </c>
      <c r="BM1316" s="44" t="str">
        <f>IF(Wedstrijden!J1481="x","A","")</f>
        <v/>
      </c>
      <c r="BN1316" s="44" t="str">
        <f>IF(Wedstrijden!K1481="x","B1","")</f>
        <v/>
      </c>
      <c r="BO1316" s="44" t="str">
        <f>IF(Wedstrijden!L1481="x","BB","")</f>
        <v/>
      </c>
      <c r="BP1316" s="44" t="str">
        <f>IF(Wedstrijden!M1481="x","B","")</f>
        <v/>
      </c>
      <c r="BQ1316" s="44" t="str">
        <f>IF(Wedstrijden!N1481="x","L1","")</f>
        <v/>
      </c>
      <c r="BR1316" s="44" t="str">
        <f>IF(Wedstrijden!O1481="x","L2","")</f>
        <v/>
      </c>
      <c r="BS1316" s="44" t="str">
        <f>IF(Wedstrijden!P1481="x","M1","")</f>
        <v/>
      </c>
      <c r="BT1316" s="44" t="str">
        <f>IF(Wedstrijden!Q1481="x","M2","")</f>
        <v/>
      </c>
      <c r="BU1316" s="44" t="str">
        <f>IF(Wedstrijden!R1481="x","Z1","")</f>
        <v/>
      </c>
      <c r="BV1316" s="44" t="str">
        <f>IF(Wedstrijden!S1481="x","Z2","")</f>
        <v/>
      </c>
      <c r="BW1316" s="44" t="str">
        <f>IF(COUNTA(Wedstrijden!T1481:AB1481)&lt;&gt;0,1,"")</f>
        <v/>
      </c>
      <c r="BX1316" s="44" t="str">
        <f t="shared" si="121"/>
        <v/>
      </c>
      <c r="BY1316" s="44" t="str">
        <f>IF(Wedstrijden!T1481="x","BB","")</f>
        <v/>
      </c>
      <c r="BZ1316" s="44" t="str">
        <f>IF(Wedstrijden!U1481="x","B","")</f>
        <v/>
      </c>
      <c r="CA1316" s="44" t="str">
        <f>IF(Wedstrijden!V1481="x","L1","")</f>
        <v/>
      </c>
      <c r="CB1316" s="44" t="str">
        <f>IF(Wedstrijden!W1481="x","L2","")</f>
        <v/>
      </c>
      <c r="CC1316" s="44" t="str">
        <f>IF(Wedstrijden!X1481="x","M1","")</f>
        <v/>
      </c>
      <c r="CD1316" s="44" t="str">
        <f>IF(Wedstrijden!Y1481="x","M2","")</f>
        <v/>
      </c>
      <c r="CE1316" s="44" t="str">
        <f>IF(Wedstrijden!Z1481="x","Z1","")</f>
        <v/>
      </c>
      <c r="CF1316" s="44" t="str">
        <f>IF(Wedstrijden!AA1481="x","Z2","")</f>
        <v/>
      </c>
      <c r="CG1316" s="44" t="str">
        <f>IF(Wedstrijden!AB1481="x","ZZL","")</f>
        <v/>
      </c>
      <c r="CL1316" s="44" t="str">
        <f>IF(COUNTA(Wedstrijden!AC1481:AJ1481)&lt;&gt;0,2,"")</f>
        <v/>
      </c>
      <c r="CM1316" s="44" t="str">
        <f t="shared" si="122"/>
        <v/>
      </c>
      <c r="CN1316" s="44" t="str">
        <f>IF(Wedstrijden!AC1481="x","AA","")</f>
        <v/>
      </c>
      <c r="CO1316" s="44" t="str">
        <f>IF(Wedstrijden!AD1481="x","A","")</f>
        <v/>
      </c>
      <c r="CP1316" s="44" t="str">
        <f>IF(Wedstrijden!AE1481="x","BB","")</f>
        <v/>
      </c>
      <c r="CQ1316" s="44" t="str">
        <f>IF(Wedstrijden!AF1481="x","B","")</f>
        <v/>
      </c>
      <c r="CR1316" s="44" t="str">
        <f>IF(Wedstrijden!AG1481="x","L","")</f>
        <v/>
      </c>
      <c r="CS1316" s="44" t="str">
        <f>IF(Wedstrijden!AH1481="x","M","")</f>
        <v/>
      </c>
      <c r="CT1316" s="44" t="str">
        <f>IF(Wedstrijden!AI1481="x","Z","")</f>
        <v/>
      </c>
      <c r="CU1316" s="44" t="str">
        <f>IF(Wedstrijden!AJ1481="x","ZZ","")</f>
        <v/>
      </c>
      <c r="CV1316" s="44" t="str">
        <f>IF(COUNTA(Wedstrijden!AK1481:AQ1481)&lt;&gt;0,2,"")</f>
        <v/>
      </c>
      <c r="CW1316" s="44" t="str">
        <f t="shared" si="123"/>
        <v/>
      </c>
      <c r="CX1316" s="44" t="str">
        <f>IF(Wedstrijden!AK1481="x","BB","")</f>
        <v/>
      </c>
      <c r="CY1316" s="44" t="str">
        <f>IF(Wedstrijden!AL1481="x","B","")</f>
        <v/>
      </c>
      <c r="CZ1316" s="44" t="str">
        <f>IF(Wedstrijden!AM1481="x","L","")</f>
        <v/>
      </c>
      <c r="DA1316" s="44" t="str">
        <f>IF(Wedstrijden!AN1481="x","M","")</f>
        <v/>
      </c>
      <c r="DB1316" s="44" t="str">
        <f>IF(Wedstrijden!AO1481="x","Z","")</f>
        <v/>
      </c>
      <c r="DC1316" s="44" t="str">
        <f>IF(Wedstrijden!AP1481="x","ZZ","")</f>
        <v/>
      </c>
      <c r="DD1316" s="44" t="str">
        <f>IF(Wedstrijden!AQ1481="x","1.40","")</f>
        <v/>
      </c>
      <c r="DE1316" s="44" t="str">
        <f>IF(COUNTA(Wedstrijden!AR1481:AT1481)&lt;&gt;0,6,"")</f>
        <v/>
      </c>
      <c r="DF1316" s="44" t="str">
        <f t="shared" si="124"/>
        <v/>
      </c>
      <c r="DG1316" s="44" t="str">
        <f>IF(Wedstrijden!AR1481="x","L","")</f>
        <v/>
      </c>
      <c r="DH1316" s="44" t="str">
        <f>IF(Wedstrijden!AS1481="x","M","")</f>
        <v/>
      </c>
      <c r="DI1316" s="44" t="str">
        <f>IF(Wedstrijden!AT1481="x","Z","")</f>
        <v/>
      </c>
      <c r="DJ1316" s="44" t="str">
        <f>IF(COUNTA(Wedstrijden!AU1481:AW1481)&lt;&gt;0,6,"")</f>
        <v/>
      </c>
      <c r="DK1316" s="44" t="str">
        <f t="shared" si="125"/>
        <v/>
      </c>
      <c r="DL1316" s="44" t="str">
        <f>IF(Wedstrijden!AU1481="x","L","")</f>
        <v/>
      </c>
      <c r="DM1316" s="44" t="str">
        <f>IF(Wedstrijden!AV1481="x","M","")</f>
        <v/>
      </c>
      <c r="DN1316" s="44" t="str">
        <f>IF(Wedstrijden!AW1481="x","Z","")</f>
        <v/>
      </c>
    </row>
    <row r="1317" spans="1:118" ht="15">
      <c r="A1317" s="48" t="e">
        <f>Wedstrijden!#REF!</f>
        <v>#REF!</v>
      </c>
      <c r="B1317" s="44" t="str">
        <f>IFERROR(VLOOKUP(Wedstrijden!E1482,Wedstrijdlocaties!$B$2:$E$499,2,FALSE),"")</f>
        <v/>
      </c>
      <c r="C1317" s="44" t="str">
        <f>Wedstrijden!F1482</f>
        <v/>
      </c>
      <c r="D1317" s="44" t="str">
        <f>IFERROR(VLOOKUP(Wedstrijden!G1482,Organisaties!$B$2:$C$501,2,FALSE),"")</f>
        <v/>
      </c>
      <c r="E1317" s="44" t="str">
        <f>IFERROR(VLOOKUP(Wedstrijden!G1482,Organisaties!$B$2:$F$501,5,FALSE),"")</f>
        <v/>
      </c>
      <c r="F1317" s="44" t="str">
        <f>IF(Wedstrijden!BC1482&lt;&gt;"",Wedstrijden!BC1482,"")</f>
        <v/>
      </c>
      <c r="G1317" s="44">
        <f>IF(Wedstrijden!AY1482="Indoor",1,0)</f>
        <v>0</v>
      </c>
      <c r="H1317" s="44">
        <f>Wedstrijden!AZ1482</f>
        <v>0</v>
      </c>
      <c r="I1317" s="44" t="str">
        <f>IF(Wedstrijden!AX1482="Nee",0,IF(Wedstrijden!AX1482="Ja",1,""))</f>
        <v/>
      </c>
      <c r="J1317" s="44" t="str">
        <f>IF(Wedstrijden!BA1482&lt;&gt;"",Wedstrijden!BA1482,"")</f>
        <v/>
      </c>
      <c r="W1317" s="45"/>
      <c r="AE1317" s="45"/>
      <c r="AN1317" s="45"/>
      <c r="AU1317" s="45"/>
      <c r="BA1317" s="45"/>
      <c r="BE1317" s="45"/>
      <c r="BJ1317" s="44" t="str">
        <f>IF(COUNTA(Wedstrijden!I1482:S1482)&lt;&gt;0,1,"")</f>
        <v/>
      </c>
      <c r="BK1317" s="44" t="str">
        <f t="shared" si="120"/>
        <v/>
      </c>
      <c r="BL1317" s="44" t="str">
        <f>IF(Wedstrijden!I1482="x","AA","")</f>
        <v/>
      </c>
      <c r="BM1317" s="44" t="str">
        <f>IF(Wedstrijden!J1482="x","A","")</f>
        <v/>
      </c>
      <c r="BN1317" s="44" t="str">
        <f>IF(Wedstrijden!K1482="x","B1","")</f>
        <v/>
      </c>
      <c r="BO1317" s="44" t="str">
        <f>IF(Wedstrijden!L1482="x","BB","")</f>
        <v/>
      </c>
      <c r="BP1317" s="44" t="str">
        <f>IF(Wedstrijden!M1482="x","B","")</f>
        <v/>
      </c>
      <c r="BQ1317" s="44" t="str">
        <f>IF(Wedstrijden!N1482="x","L1","")</f>
        <v/>
      </c>
      <c r="BR1317" s="44" t="str">
        <f>IF(Wedstrijden!O1482="x","L2","")</f>
        <v/>
      </c>
      <c r="BS1317" s="44" t="str">
        <f>IF(Wedstrijden!P1482="x","M1","")</f>
        <v/>
      </c>
      <c r="BT1317" s="44" t="str">
        <f>IF(Wedstrijden!Q1482="x","M2","")</f>
        <v/>
      </c>
      <c r="BU1317" s="44" t="str">
        <f>IF(Wedstrijden!R1482="x","Z1","")</f>
        <v/>
      </c>
      <c r="BV1317" s="44" t="str">
        <f>IF(Wedstrijden!S1482="x","Z2","")</f>
        <v/>
      </c>
      <c r="BW1317" s="44" t="str">
        <f>IF(COUNTA(Wedstrijden!T1482:AB1482)&lt;&gt;0,1,"")</f>
        <v/>
      </c>
      <c r="BX1317" s="44" t="str">
        <f t="shared" si="121"/>
        <v/>
      </c>
      <c r="BY1317" s="44" t="str">
        <f>IF(Wedstrijden!T1482="x","BB","")</f>
        <v/>
      </c>
      <c r="BZ1317" s="44" t="str">
        <f>IF(Wedstrijden!U1482="x","B","")</f>
        <v/>
      </c>
      <c r="CA1317" s="44" t="str">
        <f>IF(Wedstrijden!V1482="x","L1","")</f>
        <v/>
      </c>
      <c r="CB1317" s="44" t="str">
        <f>IF(Wedstrijden!W1482="x","L2","")</f>
        <v/>
      </c>
      <c r="CC1317" s="44" t="str">
        <f>IF(Wedstrijden!X1482="x","M1","")</f>
        <v/>
      </c>
      <c r="CD1317" s="44" t="str">
        <f>IF(Wedstrijden!Y1482="x","M2","")</f>
        <v/>
      </c>
      <c r="CE1317" s="44" t="str">
        <f>IF(Wedstrijden!Z1482="x","Z1","")</f>
        <v/>
      </c>
      <c r="CF1317" s="44" t="str">
        <f>IF(Wedstrijden!AA1482="x","Z2","")</f>
        <v/>
      </c>
      <c r="CG1317" s="44" t="str">
        <f>IF(Wedstrijden!AB1482="x","ZZL","")</f>
        <v/>
      </c>
      <c r="CL1317" s="44" t="str">
        <f>IF(COUNTA(Wedstrijden!AC1482:AJ1482)&lt;&gt;0,2,"")</f>
        <v/>
      </c>
      <c r="CM1317" s="44" t="str">
        <f t="shared" si="122"/>
        <v/>
      </c>
      <c r="CN1317" s="44" t="str">
        <f>IF(Wedstrijden!AC1482="x","AA","")</f>
        <v/>
      </c>
      <c r="CO1317" s="44" t="str">
        <f>IF(Wedstrijden!AD1482="x","A","")</f>
        <v/>
      </c>
      <c r="CP1317" s="44" t="str">
        <f>IF(Wedstrijden!AE1482="x","BB","")</f>
        <v/>
      </c>
      <c r="CQ1317" s="44" t="str">
        <f>IF(Wedstrijden!AF1482="x","B","")</f>
        <v/>
      </c>
      <c r="CR1317" s="44" t="str">
        <f>IF(Wedstrijden!AG1482="x","L","")</f>
        <v/>
      </c>
      <c r="CS1317" s="44" t="str">
        <f>IF(Wedstrijden!AH1482="x","M","")</f>
        <v/>
      </c>
      <c r="CT1317" s="44" t="str">
        <f>IF(Wedstrijden!AI1482="x","Z","")</f>
        <v/>
      </c>
      <c r="CU1317" s="44" t="str">
        <f>IF(Wedstrijden!AJ1482="x","ZZ","")</f>
        <v/>
      </c>
      <c r="CV1317" s="44" t="str">
        <f>IF(COUNTA(Wedstrijden!AK1482:AQ1482)&lt;&gt;0,2,"")</f>
        <v/>
      </c>
      <c r="CW1317" s="44" t="str">
        <f t="shared" si="123"/>
        <v/>
      </c>
      <c r="CX1317" s="44" t="str">
        <f>IF(Wedstrijden!AK1482="x","BB","")</f>
        <v/>
      </c>
      <c r="CY1317" s="44" t="str">
        <f>IF(Wedstrijden!AL1482="x","B","")</f>
        <v/>
      </c>
      <c r="CZ1317" s="44" t="str">
        <f>IF(Wedstrijden!AM1482="x","L","")</f>
        <v/>
      </c>
      <c r="DA1317" s="44" t="str">
        <f>IF(Wedstrijden!AN1482="x","M","")</f>
        <v/>
      </c>
      <c r="DB1317" s="44" t="str">
        <f>IF(Wedstrijden!AO1482="x","Z","")</f>
        <v/>
      </c>
      <c r="DC1317" s="44" t="str">
        <f>IF(Wedstrijden!AP1482="x","ZZ","")</f>
        <v/>
      </c>
      <c r="DD1317" s="44" t="str">
        <f>IF(Wedstrijden!AQ1482="x","1.40","")</f>
        <v/>
      </c>
      <c r="DE1317" s="44" t="str">
        <f>IF(COUNTA(Wedstrijden!AR1482:AT1482)&lt;&gt;0,6,"")</f>
        <v/>
      </c>
      <c r="DF1317" s="44" t="str">
        <f t="shared" si="124"/>
        <v/>
      </c>
      <c r="DG1317" s="44" t="str">
        <f>IF(Wedstrijden!AR1482="x","L","")</f>
        <v/>
      </c>
      <c r="DH1317" s="44" t="str">
        <f>IF(Wedstrijden!AS1482="x","M","")</f>
        <v/>
      </c>
      <c r="DI1317" s="44" t="str">
        <f>IF(Wedstrijden!AT1482="x","Z","")</f>
        <v/>
      </c>
      <c r="DJ1317" s="44" t="str">
        <f>IF(COUNTA(Wedstrijden!AU1482:AW1482)&lt;&gt;0,6,"")</f>
        <v/>
      </c>
      <c r="DK1317" s="44" t="str">
        <f t="shared" si="125"/>
        <v/>
      </c>
      <c r="DL1317" s="44" t="str">
        <f>IF(Wedstrijden!AU1482="x","L","")</f>
        <v/>
      </c>
      <c r="DM1317" s="44" t="str">
        <f>IF(Wedstrijden!AV1482="x","M","")</f>
        <v/>
      </c>
      <c r="DN1317" s="44" t="str">
        <f>IF(Wedstrijden!AW1482="x","Z","")</f>
        <v/>
      </c>
    </row>
    <row r="1318" spans="1:118" ht="15">
      <c r="A1318" s="48" t="e">
        <f>Wedstrijden!#REF!</f>
        <v>#REF!</v>
      </c>
      <c r="B1318" s="44" t="str">
        <f>IFERROR(VLOOKUP(Wedstrijden!E1483,Wedstrijdlocaties!$B$2:$E$499,2,FALSE),"")</f>
        <v/>
      </c>
      <c r="C1318" s="44" t="str">
        <f>Wedstrijden!F1483</f>
        <v/>
      </c>
      <c r="D1318" s="44" t="str">
        <f>IFERROR(VLOOKUP(Wedstrijden!G1483,Organisaties!$B$2:$C$501,2,FALSE),"")</f>
        <v/>
      </c>
      <c r="E1318" s="44" t="str">
        <f>IFERROR(VLOOKUP(Wedstrijden!G1483,Organisaties!$B$2:$F$501,5,FALSE),"")</f>
        <v/>
      </c>
      <c r="F1318" s="44" t="str">
        <f>IF(Wedstrijden!BC1483&lt;&gt;"",Wedstrijden!BC1483,"")</f>
        <v/>
      </c>
      <c r="G1318" s="44">
        <f>IF(Wedstrijden!AY1483="Indoor",1,0)</f>
        <v>0</v>
      </c>
      <c r="H1318" s="44">
        <f>Wedstrijden!AZ1483</f>
        <v>0</v>
      </c>
      <c r="I1318" s="44" t="str">
        <f>IF(Wedstrijden!AX1483="Nee",0,IF(Wedstrijden!AX1483="Ja",1,""))</f>
        <v/>
      </c>
      <c r="J1318" s="44" t="str">
        <f>IF(Wedstrijden!BA1483&lt;&gt;"",Wedstrijden!BA1483,"")</f>
        <v/>
      </c>
      <c r="W1318" s="45"/>
      <c r="AE1318" s="45"/>
      <c r="AN1318" s="45"/>
      <c r="AU1318" s="45"/>
      <c r="BA1318" s="45"/>
      <c r="BE1318" s="45"/>
      <c r="BJ1318" s="44" t="str">
        <f>IF(COUNTA(Wedstrijden!I1483:S1483)&lt;&gt;0,1,"")</f>
        <v/>
      </c>
      <c r="BK1318" s="44" t="str">
        <f t="shared" si="120"/>
        <v/>
      </c>
      <c r="BL1318" s="44" t="str">
        <f>IF(Wedstrijden!I1483="x","AA","")</f>
        <v/>
      </c>
      <c r="BM1318" s="44" t="str">
        <f>IF(Wedstrijden!J1483="x","A","")</f>
        <v/>
      </c>
      <c r="BN1318" s="44" t="str">
        <f>IF(Wedstrijden!K1483="x","B1","")</f>
        <v/>
      </c>
      <c r="BO1318" s="44" t="str">
        <f>IF(Wedstrijden!L1483="x","BB","")</f>
        <v/>
      </c>
      <c r="BP1318" s="44" t="str">
        <f>IF(Wedstrijden!M1483="x","B","")</f>
        <v/>
      </c>
      <c r="BQ1318" s="44" t="str">
        <f>IF(Wedstrijden!N1483="x","L1","")</f>
        <v/>
      </c>
      <c r="BR1318" s="44" t="str">
        <f>IF(Wedstrijden!O1483="x","L2","")</f>
        <v/>
      </c>
      <c r="BS1318" s="44" t="str">
        <f>IF(Wedstrijden!P1483="x","M1","")</f>
        <v/>
      </c>
      <c r="BT1318" s="44" t="str">
        <f>IF(Wedstrijden!Q1483="x","M2","")</f>
        <v/>
      </c>
      <c r="BU1318" s="44" t="str">
        <f>IF(Wedstrijden!R1483="x","Z1","")</f>
        <v/>
      </c>
      <c r="BV1318" s="44" t="str">
        <f>IF(Wedstrijden!S1483="x","Z2","")</f>
        <v/>
      </c>
      <c r="BW1318" s="44" t="str">
        <f>IF(COUNTA(Wedstrijden!T1483:AB1483)&lt;&gt;0,1,"")</f>
        <v/>
      </c>
      <c r="BX1318" s="44" t="str">
        <f t="shared" si="121"/>
        <v/>
      </c>
      <c r="BY1318" s="44" t="str">
        <f>IF(Wedstrijden!T1483="x","BB","")</f>
        <v/>
      </c>
      <c r="BZ1318" s="44" t="str">
        <f>IF(Wedstrijden!U1483="x","B","")</f>
        <v/>
      </c>
      <c r="CA1318" s="44" t="str">
        <f>IF(Wedstrijden!V1483="x","L1","")</f>
        <v/>
      </c>
      <c r="CB1318" s="44" t="str">
        <f>IF(Wedstrijden!W1483="x","L2","")</f>
        <v/>
      </c>
      <c r="CC1318" s="44" t="str">
        <f>IF(Wedstrijden!X1483="x","M1","")</f>
        <v/>
      </c>
      <c r="CD1318" s="44" t="str">
        <f>IF(Wedstrijden!Y1483="x","M2","")</f>
        <v/>
      </c>
      <c r="CE1318" s="44" t="str">
        <f>IF(Wedstrijden!Z1483="x","Z1","")</f>
        <v/>
      </c>
      <c r="CF1318" s="44" t="str">
        <f>IF(Wedstrijden!AA1483="x","Z2","")</f>
        <v/>
      </c>
      <c r="CG1318" s="44" t="str">
        <f>IF(Wedstrijden!AB1483="x","ZZL","")</f>
        <v/>
      </c>
      <c r="CL1318" s="44" t="str">
        <f>IF(COUNTA(Wedstrijden!AC1483:AJ1483)&lt;&gt;0,2,"")</f>
        <v/>
      </c>
      <c r="CM1318" s="44" t="str">
        <f t="shared" si="122"/>
        <v/>
      </c>
      <c r="CN1318" s="44" t="str">
        <f>IF(Wedstrijden!AC1483="x","AA","")</f>
        <v/>
      </c>
      <c r="CO1318" s="44" t="str">
        <f>IF(Wedstrijden!AD1483="x","A","")</f>
        <v/>
      </c>
      <c r="CP1318" s="44" t="str">
        <f>IF(Wedstrijden!AE1483="x","BB","")</f>
        <v/>
      </c>
      <c r="CQ1318" s="44" t="str">
        <f>IF(Wedstrijden!AF1483="x","B","")</f>
        <v/>
      </c>
      <c r="CR1318" s="44" t="str">
        <f>IF(Wedstrijden!AG1483="x","L","")</f>
        <v/>
      </c>
      <c r="CS1318" s="44" t="str">
        <f>IF(Wedstrijden!AH1483="x","M","")</f>
        <v/>
      </c>
      <c r="CT1318" s="44" t="str">
        <f>IF(Wedstrijden!AI1483="x","Z","")</f>
        <v/>
      </c>
      <c r="CU1318" s="44" t="str">
        <f>IF(Wedstrijden!AJ1483="x","ZZ","")</f>
        <v/>
      </c>
      <c r="CV1318" s="44" t="str">
        <f>IF(COUNTA(Wedstrijden!AK1483:AQ1483)&lt;&gt;0,2,"")</f>
        <v/>
      </c>
      <c r="CW1318" s="44" t="str">
        <f t="shared" si="123"/>
        <v/>
      </c>
      <c r="CX1318" s="44" t="str">
        <f>IF(Wedstrijden!AK1483="x","BB","")</f>
        <v/>
      </c>
      <c r="CY1318" s="44" t="str">
        <f>IF(Wedstrijden!AL1483="x","B","")</f>
        <v/>
      </c>
      <c r="CZ1318" s="44" t="str">
        <f>IF(Wedstrijden!AM1483="x","L","")</f>
        <v/>
      </c>
      <c r="DA1318" s="44" t="str">
        <f>IF(Wedstrijden!AN1483="x","M","")</f>
        <v/>
      </c>
      <c r="DB1318" s="44" t="str">
        <f>IF(Wedstrijden!AO1483="x","Z","")</f>
        <v/>
      </c>
      <c r="DC1318" s="44" t="str">
        <f>IF(Wedstrijden!AP1483="x","ZZ","")</f>
        <v/>
      </c>
      <c r="DD1318" s="44" t="str">
        <f>IF(Wedstrijden!AQ1483="x","1.40","")</f>
        <v/>
      </c>
      <c r="DE1318" s="44" t="str">
        <f>IF(COUNTA(Wedstrijden!AR1483:AT1483)&lt;&gt;0,6,"")</f>
        <v/>
      </c>
      <c r="DF1318" s="44" t="str">
        <f t="shared" si="124"/>
        <v/>
      </c>
      <c r="DG1318" s="44" t="str">
        <f>IF(Wedstrijden!AR1483="x","L","")</f>
        <v/>
      </c>
      <c r="DH1318" s="44" t="str">
        <f>IF(Wedstrijden!AS1483="x","M","")</f>
        <v/>
      </c>
      <c r="DI1318" s="44" t="str">
        <f>IF(Wedstrijden!AT1483="x","Z","")</f>
        <v/>
      </c>
      <c r="DJ1318" s="44" t="str">
        <f>IF(COUNTA(Wedstrijden!AU1483:AW1483)&lt;&gt;0,6,"")</f>
        <v/>
      </c>
      <c r="DK1318" s="44" t="str">
        <f t="shared" si="125"/>
        <v/>
      </c>
      <c r="DL1318" s="44" t="str">
        <f>IF(Wedstrijden!AU1483="x","L","")</f>
        <v/>
      </c>
      <c r="DM1318" s="44" t="str">
        <f>IF(Wedstrijden!AV1483="x","M","")</f>
        <v/>
      </c>
      <c r="DN1318" s="44" t="str">
        <f>IF(Wedstrijden!AW1483="x","Z","")</f>
        <v/>
      </c>
    </row>
    <row r="1319" spans="1:118" ht="15">
      <c r="A1319" s="48" t="e">
        <f>Wedstrijden!#REF!</f>
        <v>#REF!</v>
      </c>
      <c r="B1319" s="44" t="str">
        <f>IFERROR(VLOOKUP(Wedstrijden!E1484,Wedstrijdlocaties!$B$2:$E$499,2,FALSE),"")</f>
        <v/>
      </c>
      <c r="C1319" s="44" t="str">
        <f>Wedstrijden!F1484</f>
        <v/>
      </c>
      <c r="D1319" s="44" t="str">
        <f>IFERROR(VLOOKUP(Wedstrijden!G1484,Organisaties!$B$2:$C$501,2,FALSE),"")</f>
        <v/>
      </c>
      <c r="E1319" s="44" t="str">
        <f>IFERROR(VLOOKUP(Wedstrijden!G1484,Organisaties!$B$2:$F$501,5,FALSE),"")</f>
        <v/>
      </c>
      <c r="F1319" s="44" t="str">
        <f>IF(Wedstrijden!BC1484&lt;&gt;"",Wedstrijden!BC1484,"")</f>
        <v/>
      </c>
      <c r="G1319" s="44">
        <f>IF(Wedstrijden!AY1484="Indoor",1,0)</f>
        <v>0</v>
      </c>
      <c r="H1319" s="44">
        <f>Wedstrijden!AZ1484</f>
        <v>0</v>
      </c>
      <c r="I1319" s="44" t="str">
        <f>IF(Wedstrijden!AX1484="Nee",0,IF(Wedstrijden!AX1484="Ja",1,""))</f>
        <v/>
      </c>
      <c r="J1319" s="44" t="str">
        <f>IF(Wedstrijden!BA1484&lt;&gt;"",Wedstrijden!BA1484,"")</f>
        <v/>
      </c>
      <c r="W1319" s="45"/>
      <c r="AE1319" s="45"/>
      <c r="AN1319" s="45"/>
      <c r="AU1319" s="45"/>
      <c r="BA1319" s="45"/>
      <c r="BE1319" s="45"/>
      <c r="BJ1319" s="44" t="str">
        <f>IF(COUNTA(Wedstrijden!I1484:S1484)&lt;&gt;0,1,"")</f>
        <v/>
      </c>
      <c r="BK1319" s="44" t="str">
        <f t="shared" si="120"/>
        <v/>
      </c>
      <c r="BL1319" s="44" t="str">
        <f>IF(Wedstrijden!I1484="x","AA","")</f>
        <v/>
      </c>
      <c r="BM1319" s="44" t="str">
        <f>IF(Wedstrijden!J1484="x","A","")</f>
        <v/>
      </c>
      <c r="BN1319" s="44" t="str">
        <f>IF(Wedstrijden!K1484="x","B1","")</f>
        <v/>
      </c>
      <c r="BO1319" s="44" t="str">
        <f>IF(Wedstrijden!L1484="x","BB","")</f>
        <v/>
      </c>
      <c r="BP1319" s="44" t="str">
        <f>IF(Wedstrijden!M1484="x","B","")</f>
        <v/>
      </c>
      <c r="BQ1319" s="44" t="str">
        <f>IF(Wedstrijden!N1484="x","L1","")</f>
        <v/>
      </c>
      <c r="BR1319" s="44" t="str">
        <f>IF(Wedstrijden!O1484="x","L2","")</f>
        <v/>
      </c>
      <c r="BS1319" s="44" t="str">
        <f>IF(Wedstrijden!P1484="x","M1","")</f>
        <v/>
      </c>
      <c r="BT1319" s="44" t="str">
        <f>IF(Wedstrijden!Q1484="x","M2","")</f>
        <v/>
      </c>
      <c r="BU1319" s="44" t="str">
        <f>IF(Wedstrijden!R1484="x","Z1","")</f>
        <v/>
      </c>
      <c r="BV1319" s="44" t="str">
        <f>IF(Wedstrijden!S1484="x","Z2","")</f>
        <v/>
      </c>
      <c r="BW1319" s="44" t="str">
        <f>IF(COUNTA(Wedstrijden!T1484:AB1484)&lt;&gt;0,1,"")</f>
        <v/>
      </c>
      <c r="BX1319" s="44" t="str">
        <f t="shared" si="121"/>
        <v/>
      </c>
      <c r="BY1319" s="44" t="str">
        <f>IF(Wedstrijden!T1484="x","BB","")</f>
        <v/>
      </c>
      <c r="BZ1319" s="44" t="str">
        <f>IF(Wedstrijden!U1484="x","B","")</f>
        <v/>
      </c>
      <c r="CA1319" s="44" t="str">
        <f>IF(Wedstrijden!V1484="x","L1","")</f>
        <v/>
      </c>
      <c r="CB1319" s="44" t="str">
        <f>IF(Wedstrijden!W1484="x","L2","")</f>
        <v/>
      </c>
      <c r="CC1319" s="44" t="str">
        <f>IF(Wedstrijden!X1484="x","M1","")</f>
        <v/>
      </c>
      <c r="CD1319" s="44" t="str">
        <f>IF(Wedstrijden!Y1484="x","M2","")</f>
        <v/>
      </c>
      <c r="CE1319" s="44" t="str">
        <f>IF(Wedstrijden!Z1484="x","Z1","")</f>
        <v/>
      </c>
      <c r="CF1319" s="44" t="str">
        <f>IF(Wedstrijden!AA1484="x","Z2","")</f>
        <v/>
      </c>
      <c r="CG1319" s="44" t="str">
        <f>IF(Wedstrijden!AB1484="x","ZZL","")</f>
        <v/>
      </c>
      <c r="CL1319" s="44" t="str">
        <f>IF(COUNTA(Wedstrijden!AC1484:AJ1484)&lt;&gt;0,2,"")</f>
        <v/>
      </c>
      <c r="CM1319" s="44" t="str">
        <f t="shared" si="122"/>
        <v/>
      </c>
      <c r="CN1319" s="44" t="str">
        <f>IF(Wedstrijden!AC1484="x","AA","")</f>
        <v/>
      </c>
      <c r="CO1319" s="44" t="str">
        <f>IF(Wedstrijden!AD1484="x","A","")</f>
        <v/>
      </c>
      <c r="CP1319" s="44" t="str">
        <f>IF(Wedstrijden!AE1484="x","BB","")</f>
        <v/>
      </c>
      <c r="CQ1319" s="44" t="str">
        <f>IF(Wedstrijden!AF1484="x","B","")</f>
        <v/>
      </c>
      <c r="CR1319" s="44" t="str">
        <f>IF(Wedstrijden!AG1484="x","L","")</f>
        <v/>
      </c>
      <c r="CS1319" s="44" t="str">
        <f>IF(Wedstrijden!AH1484="x","M","")</f>
        <v/>
      </c>
      <c r="CT1319" s="44" t="str">
        <f>IF(Wedstrijden!AI1484="x","Z","")</f>
        <v/>
      </c>
      <c r="CU1319" s="44" t="str">
        <f>IF(Wedstrijden!AJ1484="x","ZZ","")</f>
        <v/>
      </c>
      <c r="CV1319" s="44" t="str">
        <f>IF(COUNTA(Wedstrijden!AK1484:AQ1484)&lt;&gt;0,2,"")</f>
        <v/>
      </c>
      <c r="CW1319" s="44" t="str">
        <f t="shared" si="123"/>
        <v/>
      </c>
      <c r="CX1319" s="44" t="str">
        <f>IF(Wedstrijden!AK1484="x","BB","")</f>
        <v/>
      </c>
      <c r="CY1319" s="44" t="str">
        <f>IF(Wedstrijden!AL1484="x","B","")</f>
        <v/>
      </c>
      <c r="CZ1319" s="44" t="str">
        <f>IF(Wedstrijden!AM1484="x","L","")</f>
        <v/>
      </c>
      <c r="DA1319" s="44" t="str">
        <f>IF(Wedstrijden!AN1484="x","M","")</f>
        <v/>
      </c>
      <c r="DB1319" s="44" t="str">
        <f>IF(Wedstrijden!AO1484="x","Z","")</f>
        <v/>
      </c>
      <c r="DC1319" s="44" t="str">
        <f>IF(Wedstrijden!AP1484="x","ZZ","")</f>
        <v/>
      </c>
      <c r="DD1319" s="44" t="str">
        <f>IF(Wedstrijden!AQ1484="x","1.40","")</f>
        <v/>
      </c>
      <c r="DE1319" s="44" t="str">
        <f>IF(COUNTA(Wedstrijden!AR1484:AT1484)&lt;&gt;0,6,"")</f>
        <v/>
      </c>
      <c r="DF1319" s="44" t="str">
        <f t="shared" si="124"/>
        <v/>
      </c>
      <c r="DG1319" s="44" t="str">
        <f>IF(Wedstrijden!AR1484="x","L","")</f>
        <v/>
      </c>
      <c r="DH1319" s="44" t="str">
        <f>IF(Wedstrijden!AS1484="x","M","")</f>
        <v/>
      </c>
      <c r="DI1319" s="44" t="str">
        <f>IF(Wedstrijden!AT1484="x","Z","")</f>
        <v/>
      </c>
      <c r="DJ1319" s="44" t="str">
        <f>IF(COUNTA(Wedstrijden!AU1484:AW1484)&lt;&gt;0,6,"")</f>
        <v/>
      </c>
      <c r="DK1319" s="44" t="str">
        <f t="shared" si="125"/>
        <v/>
      </c>
      <c r="DL1319" s="44" t="str">
        <f>IF(Wedstrijden!AU1484="x","L","")</f>
        <v/>
      </c>
      <c r="DM1319" s="44" t="str">
        <f>IF(Wedstrijden!AV1484="x","M","")</f>
        <v/>
      </c>
      <c r="DN1319" s="44" t="str">
        <f>IF(Wedstrijden!AW1484="x","Z","")</f>
        <v/>
      </c>
    </row>
    <row r="1320" spans="1:118" ht="15">
      <c r="A1320" s="48" t="e">
        <f>Wedstrijden!#REF!</f>
        <v>#REF!</v>
      </c>
      <c r="B1320" s="44" t="str">
        <f>IFERROR(VLOOKUP(Wedstrijden!E1485,Wedstrijdlocaties!$B$2:$E$499,2,FALSE),"")</f>
        <v/>
      </c>
      <c r="C1320" s="44" t="str">
        <f>Wedstrijden!F1485</f>
        <v/>
      </c>
      <c r="D1320" s="44" t="str">
        <f>IFERROR(VLOOKUP(Wedstrijden!G1485,Organisaties!$B$2:$C$501,2,FALSE),"")</f>
        <v/>
      </c>
      <c r="E1320" s="44" t="str">
        <f>IFERROR(VLOOKUP(Wedstrijden!G1485,Organisaties!$B$2:$F$501,5,FALSE),"")</f>
        <v/>
      </c>
      <c r="F1320" s="44" t="str">
        <f>IF(Wedstrijden!BC1485&lt;&gt;"",Wedstrijden!BC1485,"")</f>
        <v/>
      </c>
      <c r="G1320" s="44">
        <f>IF(Wedstrijden!AY1485="Indoor",1,0)</f>
        <v>0</v>
      </c>
      <c r="H1320" s="44">
        <f>Wedstrijden!AZ1485</f>
        <v>0</v>
      </c>
      <c r="I1320" s="44" t="str">
        <f>IF(Wedstrijden!AX1485="Nee",0,IF(Wedstrijden!AX1485="Ja",1,""))</f>
        <v/>
      </c>
      <c r="J1320" s="44" t="str">
        <f>IF(Wedstrijden!BA1485&lt;&gt;"",Wedstrijden!BA1485,"")</f>
        <v/>
      </c>
      <c r="W1320" s="45"/>
      <c r="AE1320" s="45"/>
      <c r="AN1320" s="45"/>
      <c r="AU1320" s="45"/>
      <c r="BA1320" s="45"/>
      <c r="BE1320" s="45"/>
      <c r="BJ1320" s="44" t="str">
        <f>IF(COUNTA(Wedstrijden!I1485:S1485)&lt;&gt;0,1,"")</f>
        <v/>
      </c>
      <c r="BK1320" s="44" t="str">
        <f t="shared" si="120"/>
        <v/>
      </c>
      <c r="BL1320" s="44" t="str">
        <f>IF(Wedstrijden!I1485="x","AA","")</f>
        <v/>
      </c>
      <c r="BM1320" s="44" t="str">
        <f>IF(Wedstrijden!J1485="x","A","")</f>
        <v/>
      </c>
      <c r="BN1320" s="44" t="str">
        <f>IF(Wedstrijden!K1485="x","B1","")</f>
        <v/>
      </c>
      <c r="BO1320" s="44" t="str">
        <f>IF(Wedstrijden!L1485="x","BB","")</f>
        <v/>
      </c>
      <c r="BP1320" s="44" t="str">
        <f>IF(Wedstrijden!M1485="x","B","")</f>
        <v/>
      </c>
      <c r="BQ1320" s="44" t="str">
        <f>IF(Wedstrijden!N1485="x","L1","")</f>
        <v/>
      </c>
      <c r="BR1320" s="44" t="str">
        <f>IF(Wedstrijden!O1485="x","L2","")</f>
        <v/>
      </c>
      <c r="BS1320" s="44" t="str">
        <f>IF(Wedstrijden!P1485="x","M1","")</f>
        <v/>
      </c>
      <c r="BT1320" s="44" t="str">
        <f>IF(Wedstrijden!Q1485="x","M2","")</f>
        <v/>
      </c>
      <c r="BU1320" s="44" t="str">
        <f>IF(Wedstrijden!R1485="x","Z1","")</f>
        <v/>
      </c>
      <c r="BV1320" s="44" t="str">
        <f>IF(Wedstrijden!S1485="x","Z2","")</f>
        <v/>
      </c>
      <c r="BW1320" s="44" t="str">
        <f>IF(COUNTA(Wedstrijden!T1485:AB1485)&lt;&gt;0,1,"")</f>
        <v/>
      </c>
      <c r="BX1320" s="44" t="str">
        <f t="shared" si="121"/>
        <v/>
      </c>
      <c r="BY1320" s="44" t="str">
        <f>IF(Wedstrijden!T1485="x","BB","")</f>
        <v/>
      </c>
      <c r="BZ1320" s="44" t="str">
        <f>IF(Wedstrijden!U1485="x","B","")</f>
        <v/>
      </c>
      <c r="CA1320" s="44" t="str">
        <f>IF(Wedstrijden!V1485="x","L1","")</f>
        <v/>
      </c>
      <c r="CB1320" s="44" t="str">
        <f>IF(Wedstrijden!W1485="x","L2","")</f>
        <v/>
      </c>
      <c r="CC1320" s="44" t="str">
        <f>IF(Wedstrijden!X1485="x","M1","")</f>
        <v/>
      </c>
      <c r="CD1320" s="44" t="str">
        <f>IF(Wedstrijden!Y1485="x","M2","")</f>
        <v/>
      </c>
      <c r="CE1320" s="44" t="str">
        <f>IF(Wedstrijden!Z1485="x","Z1","")</f>
        <v/>
      </c>
      <c r="CF1320" s="44" t="str">
        <f>IF(Wedstrijden!AA1485="x","Z2","")</f>
        <v/>
      </c>
      <c r="CG1320" s="44" t="str">
        <f>IF(Wedstrijden!AB1485="x","ZZL","")</f>
        <v/>
      </c>
      <c r="CL1320" s="44" t="str">
        <f>IF(COUNTA(Wedstrijden!AC1485:AJ1485)&lt;&gt;0,2,"")</f>
        <v/>
      </c>
      <c r="CM1320" s="44" t="str">
        <f t="shared" si="122"/>
        <v/>
      </c>
      <c r="CN1320" s="44" t="str">
        <f>IF(Wedstrijden!AC1485="x","AA","")</f>
        <v/>
      </c>
      <c r="CO1320" s="44" t="str">
        <f>IF(Wedstrijden!AD1485="x","A","")</f>
        <v/>
      </c>
      <c r="CP1320" s="44" t="str">
        <f>IF(Wedstrijden!AE1485="x","BB","")</f>
        <v/>
      </c>
      <c r="CQ1320" s="44" t="str">
        <f>IF(Wedstrijden!AF1485="x","B","")</f>
        <v/>
      </c>
      <c r="CR1320" s="44" t="str">
        <f>IF(Wedstrijden!AG1485="x","L","")</f>
        <v/>
      </c>
      <c r="CS1320" s="44" t="str">
        <f>IF(Wedstrijden!AH1485="x","M","")</f>
        <v/>
      </c>
      <c r="CT1320" s="44" t="str">
        <f>IF(Wedstrijden!AI1485="x","Z","")</f>
        <v/>
      </c>
      <c r="CU1320" s="44" t="str">
        <f>IF(Wedstrijden!AJ1485="x","ZZ","")</f>
        <v/>
      </c>
      <c r="CV1320" s="44" t="str">
        <f>IF(COUNTA(Wedstrijden!AK1485:AQ1485)&lt;&gt;0,2,"")</f>
        <v/>
      </c>
      <c r="CW1320" s="44" t="str">
        <f t="shared" si="123"/>
        <v/>
      </c>
      <c r="CX1320" s="44" t="str">
        <f>IF(Wedstrijden!AK1485="x","BB","")</f>
        <v/>
      </c>
      <c r="CY1320" s="44" t="str">
        <f>IF(Wedstrijden!AL1485="x","B","")</f>
        <v/>
      </c>
      <c r="CZ1320" s="44" t="str">
        <f>IF(Wedstrijden!AM1485="x","L","")</f>
        <v/>
      </c>
      <c r="DA1320" s="44" t="str">
        <f>IF(Wedstrijden!AN1485="x","M","")</f>
        <v/>
      </c>
      <c r="DB1320" s="44" t="str">
        <f>IF(Wedstrijden!AO1485="x","Z","")</f>
        <v/>
      </c>
      <c r="DC1320" s="44" t="str">
        <f>IF(Wedstrijden!AP1485="x","ZZ","")</f>
        <v/>
      </c>
      <c r="DD1320" s="44" t="str">
        <f>IF(Wedstrijden!AQ1485="x","1.40","")</f>
        <v/>
      </c>
      <c r="DE1320" s="44" t="str">
        <f>IF(COUNTA(Wedstrijden!AR1485:AT1485)&lt;&gt;0,6,"")</f>
        <v/>
      </c>
      <c r="DF1320" s="44" t="str">
        <f t="shared" si="124"/>
        <v/>
      </c>
      <c r="DG1320" s="44" t="str">
        <f>IF(Wedstrijden!AR1485="x","L","")</f>
        <v/>
      </c>
      <c r="DH1320" s="44" t="str">
        <f>IF(Wedstrijden!AS1485="x","M","")</f>
        <v/>
      </c>
      <c r="DI1320" s="44" t="str">
        <f>IF(Wedstrijden!AT1485="x","Z","")</f>
        <v/>
      </c>
      <c r="DJ1320" s="44" t="str">
        <f>IF(COUNTA(Wedstrijden!AU1485:AW1485)&lt;&gt;0,6,"")</f>
        <v/>
      </c>
      <c r="DK1320" s="44" t="str">
        <f t="shared" si="125"/>
        <v/>
      </c>
      <c r="DL1320" s="44" t="str">
        <f>IF(Wedstrijden!AU1485="x","L","")</f>
        <v/>
      </c>
      <c r="DM1320" s="44" t="str">
        <f>IF(Wedstrijden!AV1485="x","M","")</f>
        <v/>
      </c>
      <c r="DN1320" s="44" t="str">
        <f>IF(Wedstrijden!AW1485="x","Z","")</f>
        <v/>
      </c>
    </row>
    <row r="1321" spans="1:118" ht="15">
      <c r="A1321" s="48" t="e">
        <f>Wedstrijden!#REF!</f>
        <v>#REF!</v>
      </c>
      <c r="B1321" s="44" t="str">
        <f>IFERROR(VLOOKUP(Wedstrijden!E1486,Wedstrijdlocaties!$B$2:$E$499,2,FALSE),"")</f>
        <v/>
      </c>
      <c r="C1321" s="44" t="str">
        <f>Wedstrijden!F1486</f>
        <v/>
      </c>
      <c r="D1321" s="44" t="str">
        <f>IFERROR(VLOOKUP(Wedstrijden!G1486,Organisaties!$B$2:$C$501,2,FALSE),"")</f>
        <v/>
      </c>
      <c r="E1321" s="44" t="str">
        <f>IFERROR(VLOOKUP(Wedstrijden!G1486,Organisaties!$B$2:$F$501,5,FALSE),"")</f>
        <v/>
      </c>
      <c r="F1321" s="44" t="str">
        <f>IF(Wedstrijden!BC1486&lt;&gt;"",Wedstrijden!BC1486,"")</f>
        <v/>
      </c>
      <c r="G1321" s="44">
        <f>IF(Wedstrijden!AY1486="Indoor",1,0)</f>
        <v>0</v>
      </c>
      <c r="H1321" s="44">
        <f>Wedstrijden!AZ1486</f>
        <v>0</v>
      </c>
      <c r="I1321" s="44" t="str">
        <f>IF(Wedstrijden!AX1486="Nee",0,IF(Wedstrijden!AX1486="Ja",1,""))</f>
        <v/>
      </c>
      <c r="J1321" s="44" t="str">
        <f>IF(Wedstrijden!BA1486&lt;&gt;"",Wedstrijden!BA1486,"")</f>
        <v/>
      </c>
      <c r="W1321" s="45"/>
      <c r="AE1321" s="45"/>
      <c r="AN1321" s="45"/>
      <c r="AU1321" s="45"/>
      <c r="BA1321" s="45"/>
      <c r="BE1321" s="45"/>
      <c r="BJ1321" s="44" t="str">
        <f>IF(COUNTA(Wedstrijden!I1486:S1486)&lt;&gt;0,1,"")</f>
        <v/>
      </c>
      <c r="BK1321" s="44" t="str">
        <f t="shared" si="120"/>
        <v/>
      </c>
      <c r="BL1321" s="44" t="str">
        <f>IF(Wedstrijden!I1486="x","AA","")</f>
        <v/>
      </c>
      <c r="BM1321" s="44" t="str">
        <f>IF(Wedstrijden!J1486="x","A","")</f>
        <v/>
      </c>
      <c r="BN1321" s="44" t="str">
        <f>IF(Wedstrijden!K1486="x","B1","")</f>
        <v/>
      </c>
      <c r="BO1321" s="44" t="str">
        <f>IF(Wedstrijden!L1486="x","BB","")</f>
        <v/>
      </c>
      <c r="BP1321" s="44" t="str">
        <f>IF(Wedstrijden!M1486="x","B","")</f>
        <v/>
      </c>
      <c r="BQ1321" s="44" t="str">
        <f>IF(Wedstrijden!N1486="x","L1","")</f>
        <v/>
      </c>
      <c r="BR1321" s="44" t="str">
        <f>IF(Wedstrijden!O1486="x","L2","")</f>
        <v/>
      </c>
      <c r="BS1321" s="44" t="str">
        <f>IF(Wedstrijden!P1486="x","M1","")</f>
        <v/>
      </c>
      <c r="BT1321" s="44" t="str">
        <f>IF(Wedstrijden!Q1486="x","M2","")</f>
        <v/>
      </c>
      <c r="BU1321" s="44" t="str">
        <f>IF(Wedstrijden!R1486="x","Z1","")</f>
        <v/>
      </c>
      <c r="BV1321" s="44" t="str">
        <f>IF(Wedstrijden!S1486="x","Z2","")</f>
        <v/>
      </c>
      <c r="BW1321" s="44" t="str">
        <f>IF(COUNTA(Wedstrijden!T1486:AB1486)&lt;&gt;0,1,"")</f>
        <v/>
      </c>
      <c r="BX1321" s="44" t="str">
        <f t="shared" si="121"/>
        <v/>
      </c>
      <c r="BY1321" s="44" t="str">
        <f>IF(Wedstrijden!T1486="x","BB","")</f>
        <v/>
      </c>
      <c r="BZ1321" s="44" t="str">
        <f>IF(Wedstrijden!U1486="x","B","")</f>
        <v/>
      </c>
      <c r="CA1321" s="44" t="str">
        <f>IF(Wedstrijden!V1486="x","L1","")</f>
        <v/>
      </c>
      <c r="CB1321" s="44" t="str">
        <f>IF(Wedstrijden!W1486="x","L2","")</f>
        <v/>
      </c>
      <c r="CC1321" s="44" t="str">
        <f>IF(Wedstrijden!X1486="x","M1","")</f>
        <v/>
      </c>
      <c r="CD1321" s="44" t="str">
        <f>IF(Wedstrijden!Y1486="x","M2","")</f>
        <v/>
      </c>
      <c r="CE1321" s="44" t="str">
        <f>IF(Wedstrijden!Z1486="x","Z1","")</f>
        <v/>
      </c>
      <c r="CF1321" s="44" t="str">
        <f>IF(Wedstrijden!AA1486="x","Z2","")</f>
        <v/>
      </c>
      <c r="CG1321" s="44" t="str">
        <f>IF(Wedstrijden!AB1486="x","ZZL","")</f>
        <v/>
      </c>
      <c r="CL1321" s="44" t="str">
        <f>IF(COUNTA(Wedstrijden!AC1486:AJ1486)&lt;&gt;0,2,"")</f>
        <v/>
      </c>
      <c r="CM1321" s="44" t="str">
        <f t="shared" si="122"/>
        <v/>
      </c>
      <c r="CN1321" s="44" t="str">
        <f>IF(Wedstrijden!AC1486="x","AA","")</f>
        <v/>
      </c>
      <c r="CO1321" s="44" t="str">
        <f>IF(Wedstrijden!AD1486="x","A","")</f>
        <v/>
      </c>
      <c r="CP1321" s="44" t="str">
        <f>IF(Wedstrijden!AE1486="x","BB","")</f>
        <v/>
      </c>
      <c r="CQ1321" s="44" t="str">
        <f>IF(Wedstrijden!AF1486="x","B","")</f>
        <v/>
      </c>
      <c r="CR1321" s="44" t="str">
        <f>IF(Wedstrijden!AG1486="x","L","")</f>
        <v/>
      </c>
      <c r="CS1321" s="44" t="str">
        <f>IF(Wedstrijden!AH1486="x","M","")</f>
        <v/>
      </c>
      <c r="CT1321" s="44" t="str">
        <f>IF(Wedstrijden!AI1486="x","Z","")</f>
        <v/>
      </c>
      <c r="CU1321" s="44" t="str">
        <f>IF(Wedstrijden!AJ1486="x","ZZ","")</f>
        <v/>
      </c>
      <c r="CV1321" s="44" t="str">
        <f>IF(COUNTA(Wedstrijden!AK1486:AQ1486)&lt;&gt;0,2,"")</f>
        <v/>
      </c>
      <c r="CW1321" s="44" t="str">
        <f t="shared" si="123"/>
        <v/>
      </c>
      <c r="CX1321" s="44" t="str">
        <f>IF(Wedstrijden!AK1486="x","BB","")</f>
        <v/>
      </c>
      <c r="CY1321" s="44" t="str">
        <f>IF(Wedstrijden!AL1486="x","B","")</f>
        <v/>
      </c>
      <c r="CZ1321" s="44" t="str">
        <f>IF(Wedstrijden!AM1486="x","L","")</f>
        <v/>
      </c>
      <c r="DA1321" s="44" t="str">
        <f>IF(Wedstrijden!AN1486="x","M","")</f>
        <v/>
      </c>
      <c r="DB1321" s="44" t="str">
        <f>IF(Wedstrijden!AO1486="x","Z","")</f>
        <v/>
      </c>
      <c r="DC1321" s="44" t="str">
        <f>IF(Wedstrijden!AP1486="x","ZZ","")</f>
        <v/>
      </c>
      <c r="DD1321" s="44" t="str">
        <f>IF(Wedstrijden!AQ1486="x","1.40","")</f>
        <v/>
      </c>
      <c r="DE1321" s="44" t="str">
        <f>IF(COUNTA(Wedstrijden!AR1486:AT1486)&lt;&gt;0,6,"")</f>
        <v/>
      </c>
      <c r="DF1321" s="44" t="str">
        <f t="shared" si="124"/>
        <v/>
      </c>
      <c r="DG1321" s="44" t="str">
        <f>IF(Wedstrijden!AR1486="x","L","")</f>
        <v/>
      </c>
      <c r="DH1321" s="44" t="str">
        <f>IF(Wedstrijden!AS1486="x","M","")</f>
        <v/>
      </c>
      <c r="DI1321" s="44" t="str">
        <f>IF(Wedstrijden!AT1486="x","Z","")</f>
        <v/>
      </c>
      <c r="DJ1321" s="44" t="str">
        <f>IF(COUNTA(Wedstrijden!AU1486:AW1486)&lt;&gt;0,6,"")</f>
        <v/>
      </c>
      <c r="DK1321" s="44" t="str">
        <f t="shared" si="125"/>
        <v/>
      </c>
      <c r="DL1321" s="44" t="str">
        <f>IF(Wedstrijden!AU1486="x","L","")</f>
        <v/>
      </c>
      <c r="DM1321" s="44" t="str">
        <f>IF(Wedstrijden!AV1486="x","M","")</f>
        <v/>
      </c>
      <c r="DN1321" s="44" t="str">
        <f>IF(Wedstrijden!AW1486="x","Z","")</f>
        <v/>
      </c>
    </row>
    <row r="1322" spans="1:118" ht="15">
      <c r="A1322" s="48" t="e">
        <f>Wedstrijden!#REF!</f>
        <v>#REF!</v>
      </c>
      <c r="B1322" s="44" t="str">
        <f>IFERROR(VLOOKUP(Wedstrijden!E1487,Wedstrijdlocaties!$B$2:$E$499,2,FALSE),"")</f>
        <v/>
      </c>
      <c r="C1322" s="44" t="str">
        <f>Wedstrijden!F1487</f>
        <v/>
      </c>
      <c r="D1322" s="44" t="str">
        <f>IFERROR(VLOOKUP(Wedstrijden!G1487,Organisaties!$B$2:$C$501,2,FALSE),"")</f>
        <v/>
      </c>
      <c r="E1322" s="44" t="str">
        <f>IFERROR(VLOOKUP(Wedstrijden!G1487,Organisaties!$B$2:$F$501,5,FALSE),"")</f>
        <v/>
      </c>
      <c r="F1322" s="44" t="str">
        <f>IF(Wedstrijden!BC1487&lt;&gt;"",Wedstrijden!BC1487,"")</f>
        <v/>
      </c>
      <c r="G1322" s="44">
        <f>IF(Wedstrijden!AY1487="Indoor",1,0)</f>
        <v>0</v>
      </c>
      <c r="H1322" s="44">
        <f>Wedstrijden!AZ1487</f>
        <v>0</v>
      </c>
      <c r="I1322" s="44" t="str">
        <f>IF(Wedstrijden!AX1487="Nee",0,IF(Wedstrijden!AX1487="Ja",1,""))</f>
        <v/>
      </c>
      <c r="J1322" s="44" t="str">
        <f>IF(Wedstrijden!BA1487&lt;&gt;"",Wedstrijden!BA1487,"")</f>
        <v/>
      </c>
      <c r="W1322" s="45"/>
      <c r="AE1322" s="45"/>
      <c r="AN1322" s="45"/>
      <c r="AU1322" s="45"/>
      <c r="BA1322" s="45"/>
      <c r="BE1322" s="45"/>
      <c r="BJ1322" s="44" t="str">
        <f>IF(COUNTA(Wedstrijden!I1487:S1487)&lt;&gt;0,1,"")</f>
        <v/>
      </c>
      <c r="BK1322" s="44" t="str">
        <f t="shared" si="120"/>
        <v/>
      </c>
      <c r="BL1322" s="44" t="str">
        <f>IF(Wedstrijden!I1487="x","AA","")</f>
        <v/>
      </c>
      <c r="BM1322" s="44" t="str">
        <f>IF(Wedstrijden!J1487="x","A","")</f>
        <v/>
      </c>
      <c r="BN1322" s="44" t="str">
        <f>IF(Wedstrijden!K1487="x","B1","")</f>
        <v/>
      </c>
      <c r="BO1322" s="44" t="str">
        <f>IF(Wedstrijden!L1487="x","BB","")</f>
        <v/>
      </c>
      <c r="BP1322" s="44" t="str">
        <f>IF(Wedstrijden!M1487="x","B","")</f>
        <v/>
      </c>
      <c r="BQ1322" s="44" t="str">
        <f>IF(Wedstrijden!N1487="x","L1","")</f>
        <v/>
      </c>
      <c r="BR1322" s="44" t="str">
        <f>IF(Wedstrijden!O1487="x","L2","")</f>
        <v/>
      </c>
      <c r="BS1322" s="44" t="str">
        <f>IF(Wedstrijden!P1487="x","M1","")</f>
        <v/>
      </c>
      <c r="BT1322" s="44" t="str">
        <f>IF(Wedstrijden!Q1487="x","M2","")</f>
        <v/>
      </c>
      <c r="BU1322" s="44" t="str">
        <f>IF(Wedstrijden!R1487="x","Z1","")</f>
        <v/>
      </c>
      <c r="BV1322" s="44" t="str">
        <f>IF(Wedstrijden!S1487="x","Z2","")</f>
        <v/>
      </c>
      <c r="BW1322" s="44" t="str">
        <f>IF(COUNTA(Wedstrijden!T1487:AB1487)&lt;&gt;0,1,"")</f>
        <v/>
      </c>
      <c r="BX1322" s="44" t="str">
        <f t="shared" si="121"/>
        <v/>
      </c>
      <c r="BY1322" s="44" t="str">
        <f>IF(Wedstrijden!T1487="x","BB","")</f>
        <v/>
      </c>
      <c r="BZ1322" s="44" t="str">
        <f>IF(Wedstrijden!U1487="x","B","")</f>
        <v/>
      </c>
      <c r="CA1322" s="44" t="str">
        <f>IF(Wedstrijden!V1487="x","L1","")</f>
        <v/>
      </c>
      <c r="CB1322" s="44" t="str">
        <f>IF(Wedstrijden!W1487="x","L2","")</f>
        <v/>
      </c>
      <c r="CC1322" s="44" t="str">
        <f>IF(Wedstrijden!X1487="x","M1","")</f>
        <v/>
      </c>
      <c r="CD1322" s="44" t="str">
        <f>IF(Wedstrijden!Y1487="x","M2","")</f>
        <v/>
      </c>
      <c r="CE1322" s="44" t="str">
        <f>IF(Wedstrijden!Z1487="x","Z1","")</f>
        <v/>
      </c>
      <c r="CF1322" s="44" t="str">
        <f>IF(Wedstrijden!AA1487="x","Z2","")</f>
        <v/>
      </c>
      <c r="CG1322" s="44" t="str">
        <f>IF(Wedstrijden!AB1487="x","ZZL","")</f>
        <v/>
      </c>
      <c r="CL1322" s="44" t="str">
        <f>IF(COUNTA(Wedstrijden!AC1487:AJ1487)&lt;&gt;0,2,"")</f>
        <v/>
      </c>
      <c r="CM1322" s="44" t="str">
        <f t="shared" si="122"/>
        <v/>
      </c>
      <c r="CN1322" s="44" t="str">
        <f>IF(Wedstrijden!AC1487="x","AA","")</f>
        <v/>
      </c>
      <c r="CO1322" s="44" t="str">
        <f>IF(Wedstrijden!AD1487="x","A","")</f>
        <v/>
      </c>
      <c r="CP1322" s="44" t="str">
        <f>IF(Wedstrijden!AE1487="x","BB","")</f>
        <v/>
      </c>
      <c r="CQ1322" s="44" t="str">
        <f>IF(Wedstrijden!AF1487="x","B","")</f>
        <v/>
      </c>
      <c r="CR1322" s="44" t="str">
        <f>IF(Wedstrijden!AG1487="x","L","")</f>
        <v/>
      </c>
      <c r="CS1322" s="44" t="str">
        <f>IF(Wedstrijden!AH1487="x","M","")</f>
        <v/>
      </c>
      <c r="CT1322" s="44" t="str">
        <f>IF(Wedstrijden!AI1487="x","Z","")</f>
        <v/>
      </c>
      <c r="CU1322" s="44" t="str">
        <f>IF(Wedstrijden!AJ1487="x","ZZ","")</f>
        <v/>
      </c>
      <c r="CV1322" s="44" t="str">
        <f>IF(COUNTA(Wedstrijden!AK1487:AQ1487)&lt;&gt;0,2,"")</f>
        <v/>
      </c>
      <c r="CW1322" s="44" t="str">
        <f t="shared" si="123"/>
        <v/>
      </c>
      <c r="CX1322" s="44" t="str">
        <f>IF(Wedstrijden!AK1487="x","BB","")</f>
        <v/>
      </c>
      <c r="CY1322" s="44" t="str">
        <f>IF(Wedstrijden!AL1487="x","B","")</f>
        <v/>
      </c>
      <c r="CZ1322" s="44" t="str">
        <f>IF(Wedstrijden!AM1487="x","L","")</f>
        <v/>
      </c>
      <c r="DA1322" s="44" t="str">
        <f>IF(Wedstrijden!AN1487="x","M","")</f>
        <v/>
      </c>
      <c r="DB1322" s="44" t="str">
        <f>IF(Wedstrijden!AO1487="x","Z","")</f>
        <v/>
      </c>
      <c r="DC1322" s="44" t="str">
        <f>IF(Wedstrijden!AP1487="x","ZZ","")</f>
        <v/>
      </c>
      <c r="DD1322" s="44" t="str">
        <f>IF(Wedstrijden!AQ1487="x","1.40","")</f>
        <v/>
      </c>
      <c r="DE1322" s="44" t="str">
        <f>IF(COUNTA(Wedstrijden!AR1487:AT1487)&lt;&gt;0,6,"")</f>
        <v/>
      </c>
      <c r="DF1322" s="44" t="str">
        <f t="shared" si="124"/>
        <v/>
      </c>
      <c r="DG1322" s="44" t="str">
        <f>IF(Wedstrijden!AR1487="x","L","")</f>
        <v/>
      </c>
      <c r="DH1322" s="44" t="str">
        <f>IF(Wedstrijden!AS1487="x","M","")</f>
        <v/>
      </c>
      <c r="DI1322" s="44" t="str">
        <f>IF(Wedstrijden!AT1487="x","Z","")</f>
        <v/>
      </c>
      <c r="DJ1322" s="44" t="str">
        <f>IF(COUNTA(Wedstrijden!AU1487:AW1487)&lt;&gt;0,6,"")</f>
        <v/>
      </c>
      <c r="DK1322" s="44" t="str">
        <f t="shared" si="125"/>
        <v/>
      </c>
      <c r="DL1322" s="44" t="str">
        <f>IF(Wedstrijden!AU1487="x","L","")</f>
        <v/>
      </c>
      <c r="DM1322" s="44" t="str">
        <f>IF(Wedstrijden!AV1487="x","M","")</f>
        <v/>
      </c>
      <c r="DN1322" s="44" t="str">
        <f>IF(Wedstrijden!AW1487="x","Z","")</f>
        <v/>
      </c>
    </row>
    <row r="1323" spans="1:118" ht="15">
      <c r="A1323" s="48" t="e">
        <f>Wedstrijden!#REF!</f>
        <v>#REF!</v>
      </c>
      <c r="B1323" s="44" t="str">
        <f>IFERROR(VLOOKUP(Wedstrijden!E1488,Wedstrijdlocaties!$B$2:$E$499,2,FALSE),"")</f>
        <v/>
      </c>
      <c r="C1323" s="44" t="str">
        <f>Wedstrijden!F1488</f>
        <v/>
      </c>
      <c r="D1323" s="44" t="str">
        <f>IFERROR(VLOOKUP(Wedstrijden!G1488,Organisaties!$B$2:$C$501,2,FALSE),"")</f>
        <v/>
      </c>
      <c r="E1323" s="44" t="str">
        <f>IFERROR(VLOOKUP(Wedstrijden!G1488,Organisaties!$B$2:$F$501,5,FALSE),"")</f>
        <v/>
      </c>
      <c r="F1323" s="44" t="str">
        <f>IF(Wedstrijden!BC1488&lt;&gt;"",Wedstrijden!BC1488,"")</f>
        <v/>
      </c>
      <c r="G1323" s="44">
        <f>IF(Wedstrijden!AY1488="Indoor",1,0)</f>
        <v>0</v>
      </c>
      <c r="H1323" s="44">
        <f>Wedstrijden!AZ1488</f>
        <v>0</v>
      </c>
      <c r="I1323" s="44" t="str">
        <f>IF(Wedstrijden!AX1488="Nee",0,IF(Wedstrijden!AX1488="Ja",1,""))</f>
        <v/>
      </c>
      <c r="J1323" s="44" t="str">
        <f>IF(Wedstrijden!BA1488&lt;&gt;"",Wedstrijden!BA1488,"")</f>
        <v/>
      </c>
      <c r="W1323" s="45"/>
      <c r="AE1323" s="45"/>
      <c r="AN1323" s="45"/>
      <c r="AU1323" s="45"/>
      <c r="BA1323" s="45"/>
      <c r="BE1323" s="45"/>
      <c r="BJ1323" s="44" t="str">
        <f>IF(COUNTA(Wedstrijden!I1488:S1488)&lt;&gt;0,1,"")</f>
        <v/>
      </c>
      <c r="BK1323" s="44" t="str">
        <f t="shared" si="120"/>
        <v/>
      </c>
      <c r="BL1323" s="44" t="str">
        <f>IF(Wedstrijden!I1488="x","AA","")</f>
        <v/>
      </c>
      <c r="BM1323" s="44" t="str">
        <f>IF(Wedstrijden!J1488="x","A","")</f>
        <v/>
      </c>
      <c r="BN1323" s="44" t="str">
        <f>IF(Wedstrijden!K1488="x","B1","")</f>
        <v/>
      </c>
      <c r="BO1323" s="44" t="str">
        <f>IF(Wedstrijden!L1488="x","BB","")</f>
        <v/>
      </c>
      <c r="BP1323" s="44" t="str">
        <f>IF(Wedstrijden!M1488="x","B","")</f>
        <v/>
      </c>
      <c r="BQ1323" s="44" t="str">
        <f>IF(Wedstrijden!N1488="x","L1","")</f>
        <v/>
      </c>
      <c r="BR1323" s="44" t="str">
        <f>IF(Wedstrijden!O1488="x","L2","")</f>
        <v/>
      </c>
      <c r="BS1323" s="44" t="str">
        <f>IF(Wedstrijden!P1488="x","M1","")</f>
        <v/>
      </c>
      <c r="BT1323" s="44" t="str">
        <f>IF(Wedstrijden!Q1488="x","M2","")</f>
        <v/>
      </c>
      <c r="BU1323" s="44" t="str">
        <f>IF(Wedstrijden!R1488="x","Z1","")</f>
        <v/>
      </c>
      <c r="BV1323" s="44" t="str">
        <f>IF(Wedstrijden!S1488="x","Z2","")</f>
        <v/>
      </c>
      <c r="BW1323" s="44" t="str">
        <f>IF(COUNTA(Wedstrijden!T1488:AB1488)&lt;&gt;0,1,"")</f>
        <v/>
      </c>
      <c r="BX1323" s="44" t="str">
        <f t="shared" si="121"/>
        <v/>
      </c>
      <c r="BY1323" s="44" t="str">
        <f>IF(Wedstrijden!T1488="x","BB","")</f>
        <v/>
      </c>
      <c r="BZ1323" s="44" t="str">
        <f>IF(Wedstrijden!U1488="x","B","")</f>
        <v/>
      </c>
      <c r="CA1323" s="44" t="str">
        <f>IF(Wedstrijden!V1488="x","L1","")</f>
        <v/>
      </c>
      <c r="CB1323" s="44" t="str">
        <f>IF(Wedstrijden!W1488="x","L2","")</f>
        <v/>
      </c>
      <c r="CC1323" s="44" t="str">
        <f>IF(Wedstrijden!X1488="x","M1","")</f>
        <v/>
      </c>
      <c r="CD1323" s="44" t="str">
        <f>IF(Wedstrijden!Y1488="x","M2","")</f>
        <v/>
      </c>
      <c r="CE1323" s="44" t="str">
        <f>IF(Wedstrijden!Z1488="x","Z1","")</f>
        <v/>
      </c>
      <c r="CF1323" s="44" t="str">
        <f>IF(Wedstrijden!AA1488="x","Z2","")</f>
        <v/>
      </c>
      <c r="CG1323" s="44" t="str">
        <f>IF(Wedstrijden!AB1488="x","ZZL","")</f>
        <v/>
      </c>
      <c r="CL1323" s="44" t="str">
        <f>IF(COUNTA(Wedstrijden!AC1488:AJ1488)&lt;&gt;0,2,"")</f>
        <v/>
      </c>
      <c r="CM1323" s="44" t="str">
        <f t="shared" si="122"/>
        <v/>
      </c>
      <c r="CN1323" s="44" t="str">
        <f>IF(Wedstrijden!AC1488="x","AA","")</f>
        <v/>
      </c>
      <c r="CO1323" s="44" t="str">
        <f>IF(Wedstrijden!AD1488="x","A","")</f>
        <v/>
      </c>
      <c r="CP1323" s="44" t="str">
        <f>IF(Wedstrijden!AE1488="x","BB","")</f>
        <v/>
      </c>
      <c r="CQ1323" s="44" t="str">
        <f>IF(Wedstrijden!AF1488="x","B","")</f>
        <v/>
      </c>
      <c r="CR1323" s="44" t="str">
        <f>IF(Wedstrijden!AG1488="x","L","")</f>
        <v/>
      </c>
      <c r="CS1323" s="44" t="str">
        <f>IF(Wedstrijden!AH1488="x","M","")</f>
        <v/>
      </c>
      <c r="CT1323" s="44" t="str">
        <f>IF(Wedstrijden!AI1488="x","Z","")</f>
        <v/>
      </c>
      <c r="CU1323" s="44" t="str">
        <f>IF(Wedstrijden!AJ1488="x","ZZ","")</f>
        <v/>
      </c>
      <c r="CV1323" s="44" t="str">
        <f>IF(COUNTA(Wedstrijden!AK1488:AQ1488)&lt;&gt;0,2,"")</f>
        <v/>
      </c>
      <c r="CW1323" s="44" t="str">
        <f t="shared" si="123"/>
        <v/>
      </c>
      <c r="CX1323" s="44" t="str">
        <f>IF(Wedstrijden!AK1488="x","BB","")</f>
        <v/>
      </c>
      <c r="CY1323" s="44" t="str">
        <f>IF(Wedstrijden!AL1488="x","B","")</f>
        <v/>
      </c>
      <c r="CZ1323" s="44" t="str">
        <f>IF(Wedstrijden!AM1488="x","L","")</f>
        <v/>
      </c>
      <c r="DA1323" s="44" t="str">
        <f>IF(Wedstrijden!AN1488="x","M","")</f>
        <v/>
      </c>
      <c r="DB1323" s="44" t="str">
        <f>IF(Wedstrijden!AO1488="x","Z","")</f>
        <v/>
      </c>
      <c r="DC1323" s="44" t="str">
        <f>IF(Wedstrijden!AP1488="x","ZZ","")</f>
        <v/>
      </c>
      <c r="DD1323" s="44" t="str">
        <f>IF(Wedstrijden!AQ1488="x","1.40","")</f>
        <v/>
      </c>
      <c r="DE1323" s="44" t="str">
        <f>IF(COUNTA(Wedstrijden!AR1488:AT1488)&lt;&gt;0,6,"")</f>
        <v/>
      </c>
      <c r="DF1323" s="44" t="str">
        <f t="shared" si="124"/>
        <v/>
      </c>
      <c r="DG1323" s="44" t="str">
        <f>IF(Wedstrijden!AR1488="x","L","")</f>
        <v/>
      </c>
      <c r="DH1323" s="44" t="str">
        <f>IF(Wedstrijden!AS1488="x","M","")</f>
        <v/>
      </c>
      <c r="DI1323" s="44" t="str">
        <f>IF(Wedstrijden!AT1488="x","Z","")</f>
        <v/>
      </c>
      <c r="DJ1323" s="44" t="str">
        <f>IF(COUNTA(Wedstrijden!AU1488:AW1488)&lt;&gt;0,6,"")</f>
        <v/>
      </c>
      <c r="DK1323" s="44" t="str">
        <f t="shared" si="125"/>
        <v/>
      </c>
      <c r="DL1323" s="44" t="str">
        <f>IF(Wedstrijden!AU1488="x","L","")</f>
        <v/>
      </c>
      <c r="DM1323" s="44" t="str">
        <f>IF(Wedstrijden!AV1488="x","M","")</f>
        <v/>
      </c>
      <c r="DN1323" s="44" t="str">
        <f>IF(Wedstrijden!AW1488="x","Z","")</f>
        <v/>
      </c>
    </row>
    <row r="1324" spans="1:118" ht="15">
      <c r="A1324" s="48" t="e">
        <f>Wedstrijden!#REF!</f>
        <v>#REF!</v>
      </c>
      <c r="B1324" s="44" t="str">
        <f>IFERROR(VLOOKUP(Wedstrijden!E1489,Wedstrijdlocaties!$B$2:$E$499,2,FALSE),"")</f>
        <v/>
      </c>
      <c r="C1324" s="44" t="str">
        <f>Wedstrijden!F1489</f>
        <v/>
      </c>
      <c r="D1324" s="44" t="str">
        <f>IFERROR(VLOOKUP(Wedstrijden!G1489,Organisaties!$B$2:$C$501,2,FALSE),"")</f>
        <v/>
      </c>
      <c r="E1324" s="44" t="str">
        <f>IFERROR(VLOOKUP(Wedstrijden!G1489,Organisaties!$B$2:$F$501,5,FALSE),"")</f>
        <v/>
      </c>
      <c r="F1324" s="44" t="str">
        <f>IF(Wedstrijden!BC1489&lt;&gt;"",Wedstrijden!BC1489,"")</f>
        <v/>
      </c>
      <c r="G1324" s="44">
        <f>IF(Wedstrijden!AY1489="Indoor",1,0)</f>
        <v>0</v>
      </c>
      <c r="H1324" s="44">
        <f>Wedstrijden!AZ1489</f>
        <v>0</v>
      </c>
      <c r="I1324" s="44" t="str">
        <f>IF(Wedstrijden!AX1489="Nee",0,IF(Wedstrijden!AX1489="Ja",1,""))</f>
        <v/>
      </c>
      <c r="J1324" s="44" t="str">
        <f>IF(Wedstrijden!BA1489&lt;&gt;"",Wedstrijden!BA1489,"")</f>
        <v/>
      </c>
      <c r="W1324" s="45"/>
      <c r="AE1324" s="45"/>
      <c r="AN1324" s="45"/>
      <c r="AU1324" s="45"/>
      <c r="BA1324" s="45"/>
      <c r="BE1324" s="45"/>
      <c r="BJ1324" s="44" t="str">
        <f>IF(COUNTA(Wedstrijden!I1489:S1489)&lt;&gt;0,1,"")</f>
        <v/>
      </c>
      <c r="BK1324" s="44" t="str">
        <f t="shared" si="120"/>
        <v/>
      </c>
      <c r="BL1324" s="44" t="str">
        <f>IF(Wedstrijden!I1489="x","AA","")</f>
        <v/>
      </c>
      <c r="BM1324" s="44" t="str">
        <f>IF(Wedstrijden!J1489="x","A","")</f>
        <v/>
      </c>
      <c r="BN1324" s="44" t="str">
        <f>IF(Wedstrijden!K1489="x","B1","")</f>
        <v/>
      </c>
      <c r="BO1324" s="44" t="str">
        <f>IF(Wedstrijden!L1489="x","BB","")</f>
        <v/>
      </c>
      <c r="BP1324" s="44" t="str">
        <f>IF(Wedstrijden!M1489="x","B","")</f>
        <v/>
      </c>
      <c r="BQ1324" s="44" t="str">
        <f>IF(Wedstrijden!N1489="x","L1","")</f>
        <v/>
      </c>
      <c r="BR1324" s="44" t="str">
        <f>IF(Wedstrijden!O1489="x","L2","")</f>
        <v/>
      </c>
      <c r="BS1324" s="44" t="str">
        <f>IF(Wedstrijden!P1489="x","M1","")</f>
        <v/>
      </c>
      <c r="BT1324" s="44" t="str">
        <f>IF(Wedstrijden!Q1489="x","M2","")</f>
        <v/>
      </c>
      <c r="BU1324" s="44" t="str">
        <f>IF(Wedstrijden!R1489="x","Z1","")</f>
        <v/>
      </c>
      <c r="BV1324" s="44" t="str">
        <f>IF(Wedstrijden!S1489="x","Z2","")</f>
        <v/>
      </c>
      <c r="BW1324" s="44" t="str">
        <f>IF(COUNTA(Wedstrijden!T1489:AB1489)&lt;&gt;0,1,"")</f>
        <v/>
      </c>
      <c r="BX1324" s="44" t="str">
        <f t="shared" si="121"/>
        <v/>
      </c>
      <c r="BY1324" s="44" t="str">
        <f>IF(Wedstrijden!T1489="x","BB","")</f>
        <v/>
      </c>
      <c r="BZ1324" s="44" t="str">
        <f>IF(Wedstrijden!U1489="x","B","")</f>
        <v/>
      </c>
      <c r="CA1324" s="44" t="str">
        <f>IF(Wedstrijden!V1489="x","L1","")</f>
        <v/>
      </c>
      <c r="CB1324" s="44" t="str">
        <f>IF(Wedstrijden!W1489="x","L2","")</f>
        <v/>
      </c>
      <c r="CC1324" s="44" t="str">
        <f>IF(Wedstrijden!X1489="x","M1","")</f>
        <v/>
      </c>
      <c r="CD1324" s="44" t="str">
        <f>IF(Wedstrijden!Y1489="x","M2","")</f>
        <v/>
      </c>
      <c r="CE1324" s="44" t="str">
        <f>IF(Wedstrijden!Z1489="x","Z1","")</f>
        <v/>
      </c>
      <c r="CF1324" s="44" t="str">
        <f>IF(Wedstrijden!AA1489="x","Z2","")</f>
        <v/>
      </c>
      <c r="CG1324" s="44" t="str">
        <f>IF(Wedstrijden!AB1489="x","ZZL","")</f>
        <v/>
      </c>
      <c r="CL1324" s="44" t="str">
        <f>IF(COUNTA(Wedstrijden!AC1489:AJ1489)&lt;&gt;0,2,"")</f>
        <v/>
      </c>
      <c r="CM1324" s="44" t="str">
        <f t="shared" si="122"/>
        <v/>
      </c>
      <c r="CN1324" s="44" t="str">
        <f>IF(Wedstrijden!AC1489="x","AA","")</f>
        <v/>
      </c>
      <c r="CO1324" s="44" t="str">
        <f>IF(Wedstrijden!AD1489="x","A","")</f>
        <v/>
      </c>
      <c r="CP1324" s="44" t="str">
        <f>IF(Wedstrijden!AE1489="x","BB","")</f>
        <v/>
      </c>
      <c r="CQ1324" s="44" t="str">
        <f>IF(Wedstrijden!AF1489="x","B","")</f>
        <v/>
      </c>
      <c r="CR1324" s="44" t="str">
        <f>IF(Wedstrijden!AG1489="x","L","")</f>
        <v/>
      </c>
      <c r="CS1324" s="44" t="str">
        <f>IF(Wedstrijden!AH1489="x","M","")</f>
        <v/>
      </c>
      <c r="CT1324" s="44" t="str">
        <f>IF(Wedstrijden!AI1489="x","Z","")</f>
        <v/>
      </c>
      <c r="CU1324" s="44" t="str">
        <f>IF(Wedstrijden!AJ1489="x","ZZ","")</f>
        <v/>
      </c>
      <c r="CV1324" s="44" t="str">
        <f>IF(COUNTA(Wedstrijden!AK1489:AQ1489)&lt;&gt;0,2,"")</f>
        <v/>
      </c>
      <c r="CW1324" s="44" t="str">
        <f t="shared" si="123"/>
        <v/>
      </c>
      <c r="CX1324" s="44" t="str">
        <f>IF(Wedstrijden!AK1489="x","BB","")</f>
        <v/>
      </c>
      <c r="CY1324" s="44" t="str">
        <f>IF(Wedstrijden!AL1489="x","B","")</f>
        <v/>
      </c>
      <c r="CZ1324" s="44" t="str">
        <f>IF(Wedstrijden!AM1489="x","L","")</f>
        <v/>
      </c>
      <c r="DA1324" s="44" t="str">
        <f>IF(Wedstrijden!AN1489="x","M","")</f>
        <v/>
      </c>
      <c r="DB1324" s="44" t="str">
        <f>IF(Wedstrijden!AO1489="x","Z","")</f>
        <v/>
      </c>
      <c r="DC1324" s="44" t="str">
        <f>IF(Wedstrijden!AP1489="x","ZZ","")</f>
        <v/>
      </c>
      <c r="DD1324" s="44" t="str">
        <f>IF(Wedstrijden!AQ1489="x","1.40","")</f>
        <v/>
      </c>
      <c r="DE1324" s="44" t="str">
        <f>IF(COUNTA(Wedstrijden!AR1489:AT1489)&lt;&gt;0,6,"")</f>
        <v/>
      </c>
      <c r="DF1324" s="44" t="str">
        <f t="shared" si="124"/>
        <v/>
      </c>
      <c r="DG1324" s="44" t="str">
        <f>IF(Wedstrijden!AR1489="x","L","")</f>
        <v/>
      </c>
      <c r="DH1324" s="44" t="str">
        <f>IF(Wedstrijden!AS1489="x","M","")</f>
        <v/>
      </c>
      <c r="DI1324" s="44" t="str">
        <f>IF(Wedstrijden!AT1489="x","Z","")</f>
        <v/>
      </c>
      <c r="DJ1324" s="44" t="str">
        <f>IF(COUNTA(Wedstrijden!AU1489:AW1489)&lt;&gt;0,6,"")</f>
        <v/>
      </c>
      <c r="DK1324" s="44" t="str">
        <f t="shared" si="125"/>
        <v/>
      </c>
      <c r="DL1324" s="44" t="str">
        <f>IF(Wedstrijden!AU1489="x","L","")</f>
        <v/>
      </c>
      <c r="DM1324" s="44" t="str">
        <f>IF(Wedstrijden!AV1489="x","M","")</f>
        <v/>
      </c>
      <c r="DN1324" s="44" t="str">
        <f>IF(Wedstrijden!AW1489="x","Z","")</f>
        <v/>
      </c>
    </row>
    <row r="1325" spans="1:118" ht="15">
      <c r="A1325" s="48" t="e">
        <f>Wedstrijden!#REF!</f>
        <v>#REF!</v>
      </c>
      <c r="B1325" s="44" t="str">
        <f>IFERROR(VLOOKUP(Wedstrijden!E1490,Wedstrijdlocaties!$B$2:$E$499,2,FALSE),"")</f>
        <v/>
      </c>
      <c r="C1325" s="44" t="str">
        <f>Wedstrijden!F1490</f>
        <v/>
      </c>
      <c r="D1325" s="44" t="str">
        <f>IFERROR(VLOOKUP(Wedstrijden!G1490,Organisaties!$B$2:$C$501,2,FALSE),"")</f>
        <v/>
      </c>
      <c r="E1325" s="44" t="str">
        <f>IFERROR(VLOOKUP(Wedstrijden!G1490,Organisaties!$B$2:$F$501,5,FALSE),"")</f>
        <v/>
      </c>
      <c r="F1325" s="44" t="str">
        <f>IF(Wedstrijden!BC1490&lt;&gt;"",Wedstrijden!BC1490,"")</f>
        <v/>
      </c>
      <c r="G1325" s="44">
        <f>IF(Wedstrijden!AY1490="Indoor",1,0)</f>
        <v>0</v>
      </c>
      <c r="H1325" s="44">
        <f>Wedstrijden!AZ1490</f>
        <v>0</v>
      </c>
      <c r="I1325" s="44" t="str">
        <f>IF(Wedstrijden!AX1490="Nee",0,IF(Wedstrijden!AX1490="Ja",1,""))</f>
        <v/>
      </c>
      <c r="J1325" s="44" t="str">
        <f>IF(Wedstrijden!BA1490&lt;&gt;"",Wedstrijden!BA1490,"")</f>
        <v/>
      </c>
      <c r="W1325" s="45"/>
      <c r="AE1325" s="45"/>
      <c r="AN1325" s="45"/>
      <c r="AU1325" s="45"/>
      <c r="BA1325" s="45"/>
      <c r="BE1325" s="45"/>
      <c r="BJ1325" s="44" t="str">
        <f>IF(COUNTA(Wedstrijden!I1490:S1490)&lt;&gt;0,1,"")</f>
        <v/>
      </c>
      <c r="BK1325" s="44" t="str">
        <f t="shared" si="120"/>
        <v/>
      </c>
      <c r="BL1325" s="44" t="str">
        <f>IF(Wedstrijden!I1490="x","AA","")</f>
        <v/>
      </c>
      <c r="BM1325" s="44" t="str">
        <f>IF(Wedstrijden!J1490="x","A","")</f>
        <v/>
      </c>
      <c r="BN1325" s="44" t="str">
        <f>IF(Wedstrijden!K1490="x","B1","")</f>
        <v/>
      </c>
      <c r="BO1325" s="44" t="str">
        <f>IF(Wedstrijden!L1490="x","BB","")</f>
        <v/>
      </c>
      <c r="BP1325" s="44" t="str">
        <f>IF(Wedstrijden!M1490="x","B","")</f>
        <v/>
      </c>
      <c r="BQ1325" s="44" t="str">
        <f>IF(Wedstrijden!N1490="x","L1","")</f>
        <v/>
      </c>
      <c r="BR1325" s="44" t="str">
        <f>IF(Wedstrijden!O1490="x","L2","")</f>
        <v/>
      </c>
      <c r="BS1325" s="44" t="str">
        <f>IF(Wedstrijden!P1490="x","M1","")</f>
        <v/>
      </c>
      <c r="BT1325" s="44" t="str">
        <f>IF(Wedstrijden!Q1490="x","M2","")</f>
        <v/>
      </c>
      <c r="BU1325" s="44" t="str">
        <f>IF(Wedstrijden!R1490="x","Z1","")</f>
        <v/>
      </c>
      <c r="BV1325" s="44" t="str">
        <f>IF(Wedstrijden!S1490="x","Z2","")</f>
        <v/>
      </c>
      <c r="BW1325" s="44" t="str">
        <f>IF(COUNTA(Wedstrijden!T1490:AB1490)&lt;&gt;0,1,"")</f>
        <v/>
      </c>
      <c r="BX1325" s="44" t="str">
        <f t="shared" si="121"/>
        <v/>
      </c>
      <c r="BY1325" s="44" t="str">
        <f>IF(Wedstrijden!T1490="x","BB","")</f>
        <v/>
      </c>
      <c r="BZ1325" s="44" t="str">
        <f>IF(Wedstrijden!U1490="x","B","")</f>
        <v/>
      </c>
      <c r="CA1325" s="44" t="str">
        <f>IF(Wedstrijden!V1490="x","L1","")</f>
        <v/>
      </c>
      <c r="CB1325" s="44" t="str">
        <f>IF(Wedstrijden!W1490="x","L2","")</f>
        <v/>
      </c>
      <c r="CC1325" s="44" t="str">
        <f>IF(Wedstrijden!X1490="x","M1","")</f>
        <v/>
      </c>
      <c r="CD1325" s="44" t="str">
        <f>IF(Wedstrijden!Y1490="x","M2","")</f>
        <v/>
      </c>
      <c r="CE1325" s="44" t="str">
        <f>IF(Wedstrijden!Z1490="x","Z1","")</f>
        <v/>
      </c>
      <c r="CF1325" s="44" t="str">
        <f>IF(Wedstrijden!AA1490="x","Z2","")</f>
        <v/>
      </c>
      <c r="CG1325" s="44" t="str">
        <f>IF(Wedstrijden!AB1490="x","ZZL","")</f>
        <v/>
      </c>
      <c r="CL1325" s="44" t="str">
        <f>IF(COUNTA(Wedstrijden!AC1490:AJ1490)&lt;&gt;0,2,"")</f>
        <v/>
      </c>
      <c r="CM1325" s="44" t="str">
        <f t="shared" si="122"/>
        <v/>
      </c>
      <c r="CN1325" s="44" t="str">
        <f>IF(Wedstrijden!AC1490="x","AA","")</f>
        <v/>
      </c>
      <c r="CO1325" s="44" t="str">
        <f>IF(Wedstrijden!AD1490="x","A","")</f>
        <v/>
      </c>
      <c r="CP1325" s="44" t="str">
        <f>IF(Wedstrijden!AE1490="x","BB","")</f>
        <v/>
      </c>
      <c r="CQ1325" s="44" t="str">
        <f>IF(Wedstrijden!AF1490="x","B","")</f>
        <v/>
      </c>
      <c r="CR1325" s="44" t="str">
        <f>IF(Wedstrijden!AG1490="x","L","")</f>
        <v/>
      </c>
      <c r="CS1325" s="44" t="str">
        <f>IF(Wedstrijden!AH1490="x","M","")</f>
        <v/>
      </c>
      <c r="CT1325" s="44" t="str">
        <f>IF(Wedstrijden!AI1490="x","Z","")</f>
        <v/>
      </c>
      <c r="CU1325" s="44" t="str">
        <f>IF(Wedstrijden!AJ1490="x","ZZ","")</f>
        <v/>
      </c>
      <c r="CV1325" s="44" t="str">
        <f>IF(COUNTA(Wedstrijden!AK1490:AQ1490)&lt;&gt;0,2,"")</f>
        <v/>
      </c>
      <c r="CW1325" s="44" t="str">
        <f t="shared" si="123"/>
        <v/>
      </c>
      <c r="CX1325" s="44" t="str">
        <f>IF(Wedstrijden!AK1490="x","BB","")</f>
        <v/>
      </c>
      <c r="CY1325" s="44" t="str">
        <f>IF(Wedstrijden!AL1490="x","B","")</f>
        <v/>
      </c>
      <c r="CZ1325" s="44" t="str">
        <f>IF(Wedstrijden!AM1490="x","L","")</f>
        <v/>
      </c>
      <c r="DA1325" s="44" t="str">
        <f>IF(Wedstrijden!AN1490="x","M","")</f>
        <v/>
      </c>
      <c r="DB1325" s="44" t="str">
        <f>IF(Wedstrijden!AO1490="x","Z","")</f>
        <v/>
      </c>
      <c r="DC1325" s="44" t="str">
        <f>IF(Wedstrijden!AP1490="x","ZZ","")</f>
        <v/>
      </c>
      <c r="DD1325" s="44" t="str">
        <f>IF(Wedstrijden!AQ1490="x","1.40","")</f>
        <v/>
      </c>
      <c r="DE1325" s="44" t="str">
        <f>IF(COUNTA(Wedstrijden!AR1490:AT1490)&lt;&gt;0,6,"")</f>
        <v/>
      </c>
      <c r="DF1325" s="44" t="str">
        <f t="shared" si="124"/>
        <v/>
      </c>
      <c r="DG1325" s="44" t="str">
        <f>IF(Wedstrijden!AR1490="x","L","")</f>
        <v/>
      </c>
      <c r="DH1325" s="44" t="str">
        <f>IF(Wedstrijden!AS1490="x","M","")</f>
        <v/>
      </c>
      <c r="DI1325" s="44" t="str">
        <f>IF(Wedstrijden!AT1490="x","Z","")</f>
        <v/>
      </c>
      <c r="DJ1325" s="44" t="str">
        <f>IF(COUNTA(Wedstrijden!AU1490:AW1490)&lt;&gt;0,6,"")</f>
        <v/>
      </c>
      <c r="DK1325" s="44" t="str">
        <f t="shared" si="125"/>
        <v/>
      </c>
      <c r="DL1325" s="44" t="str">
        <f>IF(Wedstrijden!AU1490="x","L","")</f>
        <v/>
      </c>
      <c r="DM1325" s="44" t="str">
        <f>IF(Wedstrijden!AV1490="x","M","")</f>
        <v/>
      </c>
      <c r="DN1325" s="44" t="str">
        <f>IF(Wedstrijden!AW1490="x","Z","")</f>
        <v/>
      </c>
    </row>
    <row r="1326" spans="1:118" ht="15">
      <c r="A1326" s="48" t="e">
        <f>Wedstrijden!#REF!</f>
        <v>#REF!</v>
      </c>
      <c r="B1326" s="44" t="str">
        <f>IFERROR(VLOOKUP(Wedstrijden!E1491,Wedstrijdlocaties!$B$2:$E$499,2,FALSE),"")</f>
        <v/>
      </c>
      <c r="C1326" s="44" t="str">
        <f>Wedstrijden!F1491</f>
        <v/>
      </c>
      <c r="D1326" s="44" t="str">
        <f>IFERROR(VLOOKUP(Wedstrijden!G1491,Organisaties!$B$2:$C$501,2,FALSE),"")</f>
        <v/>
      </c>
      <c r="E1326" s="44" t="str">
        <f>IFERROR(VLOOKUP(Wedstrijden!G1491,Organisaties!$B$2:$F$501,5,FALSE),"")</f>
        <v/>
      </c>
      <c r="F1326" s="44" t="str">
        <f>IF(Wedstrijden!BC1491&lt;&gt;"",Wedstrijden!BC1491,"")</f>
        <v/>
      </c>
      <c r="G1326" s="44">
        <f>IF(Wedstrijden!AY1491="Indoor",1,0)</f>
        <v>0</v>
      </c>
      <c r="H1326" s="44">
        <f>Wedstrijden!AZ1491</f>
        <v>0</v>
      </c>
      <c r="I1326" s="44" t="str">
        <f>IF(Wedstrijden!AX1491="Nee",0,IF(Wedstrijden!AX1491="Ja",1,""))</f>
        <v/>
      </c>
      <c r="J1326" s="44" t="str">
        <f>IF(Wedstrijden!BA1491&lt;&gt;"",Wedstrijden!BA1491,"")</f>
        <v/>
      </c>
      <c r="W1326" s="45"/>
      <c r="AE1326" s="45"/>
      <c r="AN1326" s="45"/>
      <c r="AU1326" s="45"/>
      <c r="BA1326" s="45"/>
      <c r="BE1326" s="45"/>
      <c r="BJ1326" s="44" t="str">
        <f>IF(COUNTA(Wedstrijden!I1491:S1491)&lt;&gt;0,1,"")</f>
        <v/>
      </c>
      <c r="BK1326" s="44" t="str">
        <f t="shared" si="120"/>
        <v/>
      </c>
      <c r="BL1326" s="44" t="str">
        <f>IF(Wedstrijden!I1491="x","AA","")</f>
        <v/>
      </c>
      <c r="BM1326" s="44" t="str">
        <f>IF(Wedstrijden!J1491="x","A","")</f>
        <v/>
      </c>
      <c r="BN1326" s="44" t="str">
        <f>IF(Wedstrijden!K1491="x","B1","")</f>
        <v/>
      </c>
      <c r="BO1326" s="44" t="str">
        <f>IF(Wedstrijden!L1491="x","BB","")</f>
        <v/>
      </c>
      <c r="BP1326" s="44" t="str">
        <f>IF(Wedstrijden!M1491="x","B","")</f>
        <v/>
      </c>
      <c r="BQ1326" s="44" t="str">
        <f>IF(Wedstrijden!N1491="x","L1","")</f>
        <v/>
      </c>
      <c r="BR1326" s="44" t="str">
        <f>IF(Wedstrijden!O1491="x","L2","")</f>
        <v/>
      </c>
      <c r="BS1326" s="44" t="str">
        <f>IF(Wedstrijden!P1491="x","M1","")</f>
        <v/>
      </c>
      <c r="BT1326" s="44" t="str">
        <f>IF(Wedstrijden!Q1491="x","M2","")</f>
        <v/>
      </c>
      <c r="BU1326" s="44" t="str">
        <f>IF(Wedstrijden!R1491="x","Z1","")</f>
        <v/>
      </c>
      <c r="BV1326" s="44" t="str">
        <f>IF(Wedstrijden!S1491="x","Z2","")</f>
        <v/>
      </c>
      <c r="BW1326" s="44" t="str">
        <f>IF(COUNTA(Wedstrijden!T1491:AB1491)&lt;&gt;0,1,"")</f>
        <v/>
      </c>
      <c r="BX1326" s="44" t="str">
        <f t="shared" si="121"/>
        <v/>
      </c>
      <c r="BY1326" s="44" t="str">
        <f>IF(Wedstrijden!T1491="x","BB","")</f>
        <v/>
      </c>
      <c r="BZ1326" s="44" t="str">
        <f>IF(Wedstrijden!U1491="x","B","")</f>
        <v/>
      </c>
      <c r="CA1326" s="44" t="str">
        <f>IF(Wedstrijden!V1491="x","L1","")</f>
        <v/>
      </c>
      <c r="CB1326" s="44" t="str">
        <f>IF(Wedstrijden!W1491="x","L2","")</f>
        <v/>
      </c>
      <c r="CC1326" s="44" t="str">
        <f>IF(Wedstrijden!X1491="x","M1","")</f>
        <v/>
      </c>
      <c r="CD1326" s="44" t="str">
        <f>IF(Wedstrijden!Y1491="x","M2","")</f>
        <v/>
      </c>
      <c r="CE1326" s="44" t="str">
        <f>IF(Wedstrijden!Z1491="x","Z1","")</f>
        <v/>
      </c>
      <c r="CF1326" s="44" t="str">
        <f>IF(Wedstrijden!AA1491="x","Z2","")</f>
        <v/>
      </c>
      <c r="CG1326" s="44" t="str">
        <f>IF(Wedstrijden!AB1491="x","ZZL","")</f>
        <v/>
      </c>
      <c r="CL1326" s="44" t="str">
        <f>IF(COUNTA(Wedstrijden!AC1491:AJ1491)&lt;&gt;0,2,"")</f>
        <v/>
      </c>
      <c r="CM1326" s="44" t="str">
        <f t="shared" si="122"/>
        <v/>
      </c>
      <c r="CN1326" s="44" t="str">
        <f>IF(Wedstrijden!AC1491="x","AA","")</f>
        <v/>
      </c>
      <c r="CO1326" s="44" t="str">
        <f>IF(Wedstrijden!AD1491="x","A","")</f>
        <v/>
      </c>
      <c r="CP1326" s="44" t="str">
        <f>IF(Wedstrijden!AE1491="x","BB","")</f>
        <v/>
      </c>
      <c r="CQ1326" s="44" t="str">
        <f>IF(Wedstrijden!AF1491="x","B","")</f>
        <v/>
      </c>
      <c r="CR1326" s="44" t="str">
        <f>IF(Wedstrijden!AG1491="x","L","")</f>
        <v/>
      </c>
      <c r="CS1326" s="44" t="str">
        <f>IF(Wedstrijden!AH1491="x","M","")</f>
        <v/>
      </c>
      <c r="CT1326" s="44" t="str">
        <f>IF(Wedstrijden!AI1491="x","Z","")</f>
        <v/>
      </c>
      <c r="CU1326" s="44" t="str">
        <f>IF(Wedstrijden!AJ1491="x","ZZ","")</f>
        <v/>
      </c>
      <c r="CV1326" s="44" t="str">
        <f>IF(COUNTA(Wedstrijden!AK1491:AQ1491)&lt;&gt;0,2,"")</f>
        <v/>
      </c>
      <c r="CW1326" s="44" t="str">
        <f t="shared" si="123"/>
        <v/>
      </c>
      <c r="CX1326" s="44" t="str">
        <f>IF(Wedstrijden!AK1491="x","BB","")</f>
        <v/>
      </c>
      <c r="CY1326" s="44" t="str">
        <f>IF(Wedstrijden!AL1491="x","B","")</f>
        <v/>
      </c>
      <c r="CZ1326" s="44" t="str">
        <f>IF(Wedstrijden!AM1491="x","L","")</f>
        <v/>
      </c>
      <c r="DA1326" s="44" t="str">
        <f>IF(Wedstrijden!AN1491="x","M","")</f>
        <v/>
      </c>
      <c r="DB1326" s="44" t="str">
        <f>IF(Wedstrijden!AO1491="x","Z","")</f>
        <v/>
      </c>
      <c r="DC1326" s="44" t="str">
        <f>IF(Wedstrijden!AP1491="x","ZZ","")</f>
        <v/>
      </c>
      <c r="DD1326" s="44" t="str">
        <f>IF(Wedstrijden!AQ1491="x","1.40","")</f>
        <v/>
      </c>
      <c r="DE1326" s="44" t="str">
        <f>IF(COUNTA(Wedstrijden!AR1491:AT1491)&lt;&gt;0,6,"")</f>
        <v/>
      </c>
      <c r="DF1326" s="44" t="str">
        <f t="shared" si="124"/>
        <v/>
      </c>
      <c r="DG1326" s="44" t="str">
        <f>IF(Wedstrijden!AR1491="x","L","")</f>
        <v/>
      </c>
      <c r="DH1326" s="44" t="str">
        <f>IF(Wedstrijden!AS1491="x","M","")</f>
        <v/>
      </c>
      <c r="DI1326" s="44" t="str">
        <f>IF(Wedstrijden!AT1491="x","Z","")</f>
        <v/>
      </c>
      <c r="DJ1326" s="44" t="str">
        <f>IF(COUNTA(Wedstrijden!AU1491:AW1491)&lt;&gt;0,6,"")</f>
        <v/>
      </c>
      <c r="DK1326" s="44" t="str">
        <f t="shared" si="125"/>
        <v/>
      </c>
      <c r="DL1326" s="44" t="str">
        <f>IF(Wedstrijden!AU1491="x","L","")</f>
        <v/>
      </c>
      <c r="DM1326" s="44" t="str">
        <f>IF(Wedstrijden!AV1491="x","M","")</f>
        <v/>
      </c>
      <c r="DN1326" s="44" t="str">
        <f>IF(Wedstrijden!AW1491="x","Z","")</f>
        <v/>
      </c>
    </row>
    <row r="1327" spans="1:118" ht="15">
      <c r="A1327" s="48" t="e">
        <f>Wedstrijden!#REF!</f>
        <v>#REF!</v>
      </c>
      <c r="B1327" s="44" t="str">
        <f>IFERROR(VLOOKUP(Wedstrijden!E1492,Wedstrijdlocaties!$B$2:$E$499,2,FALSE),"")</f>
        <v/>
      </c>
      <c r="C1327" s="44" t="str">
        <f>Wedstrijden!F1492</f>
        <v/>
      </c>
      <c r="D1327" s="44" t="str">
        <f>IFERROR(VLOOKUP(Wedstrijden!G1492,Organisaties!$B$2:$C$501,2,FALSE),"")</f>
        <v/>
      </c>
      <c r="E1327" s="44" t="str">
        <f>IFERROR(VLOOKUP(Wedstrijden!G1492,Organisaties!$B$2:$F$501,5,FALSE),"")</f>
        <v/>
      </c>
      <c r="F1327" s="44" t="str">
        <f>IF(Wedstrijden!BC1492&lt;&gt;"",Wedstrijden!BC1492,"")</f>
        <v/>
      </c>
      <c r="G1327" s="44">
        <f>IF(Wedstrijden!AY1492="Indoor",1,0)</f>
        <v>0</v>
      </c>
      <c r="H1327" s="44">
        <f>Wedstrijden!AZ1492</f>
        <v>0</v>
      </c>
      <c r="I1327" s="44" t="str">
        <f>IF(Wedstrijden!AX1492="Nee",0,IF(Wedstrijden!AX1492="Ja",1,""))</f>
        <v/>
      </c>
      <c r="J1327" s="44" t="str">
        <f>IF(Wedstrijden!BA1492&lt;&gt;"",Wedstrijden!BA1492,"")</f>
        <v/>
      </c>
      <c r="W1327" s="45"/>
      <c r="AE1327" s="45"/>
      <c r="AN1327" s="45"/>
      <c r="AU1327" s="45"/>
      <c r="BA1327" s="45"/>
      <c r="BE1327" s="45"/>
      <c r="BJ1327" s="44" t="str">
        <f>IF(COUNTA(Wedstrijden!I1492:S1492)&lt;&gt;0,1,"")</f>
        <v/>
      </c>
      <c r="BK1327" s="44" t="str">
        <f t="shared" si="120"/>
        <v/>
      </c>
      <c r="BL1327" s="44" t="str">
        <f>IF(Wedstrijden!I1492="x","AA","")</f>
        <v/>
      </c>
      <c r="BM1327" s="44" t="str">
        <f>IF(Wedstrijden!J1492="x","A","")</f>
        <v/>
      </c>
      <c r="BN1327" s="44" t="str">
        <f>IF(Wedstrijden!K1492="x","B1","")</f>
        <v/>
      </c>
      <c r="BO1327" s="44" t="str">
        <f>IF(Wedstrijden!L1492="x","BB","")</f>
        <v/>
      </c>
      <c r="BP1327" s="44" t="str">
        <f>IF(Wedstrijden!M1492="x","B","")</f>
        <v/>
      </c>
      <c r="BQ1327" s="44" t="str">
        <f>IF(Wedstrijden!N1492="x","L1","")</f>
        <v/>
      </c>
      <c r="BR1327" s="44" t="str">
        <f>IF(Wedstrijden!O1492="x","L2","")</f>
        <v/>
      </c>
      <c r="BS1327" s="44" t="str">
        <f>IF(Wedstrijden!P1492="x","M1","")</f>
        <v/>
      </c>
      <c r="BT1327" s="44" t="str">
        <f>IF(Wedstrijden!Q1492="x","M2","")</f>
        <v/>
      </c>
      <c r="BU1327" s="44" t="str">
        <f>IF(Wedstrijden!R1492="x","Z1","")</f>
        <v/>
      </c>
      <c r="BV1327" s="44" t="str">
        <f>IF(Wedstrijden!S1492="x","Z2","")</f>
        <v/>
      </c>
      <c r="BW1327" s="44" t="str">
        <f>IF(COUNTA(Wedstrijden!T1492:AB1492)&lt;&gt;0,1,"")</f>
        <v/>
      </c>
      <c r="BX1327" s="44" t="str">
        <f t="shared" si="121"/>
        <v/>
      </c>
      <c r="BY1327" s="44" t="str">
        <f>IF(Wedstrijden!T1492="x","BB","")</f>
        <v/>
      </c>
      <c r="BZ1327" s="44" t="str">
        <f>IF(Wedstrijden!U1492="x","B","")</f>
        <v/>
      </c>
      <c r="CA1327" s="44" t="str">
        <f>IF(Wedstrijden!V1492="x","L1","")</f>
        <v/>
      </c>
      <c r="CB1327" s="44" t="str">
        <f>IF(Wedstrijden!W1492="x","L2","")</f>
        <v/>
      </c>
      <c r="CC1327" s="44" t="str">
        <f>IF(Wedstrijden!X1492="x","M1","")</f>
        <v/>
      </c>
      <c r="CD1327" s="44" t="str">
        <f>IF(Wedstrijden!Y1492="x","M2","")</f>
        <v/>
      </c>
      <c r="CE1327" s="44" t="str">
        <f>IF(Wedstrijden!Z1492="x","Z1","")</f>
        <v/>
      </c>
      <c r="CF1327" s="44" t="str">
        <f>IF(Wedstrijden!AA1492="x","Z2","")</f>
        <v/>
      </c>
      <c r="CG1327" s="44" t="str">
        <f>IF(Wedstrijden!AB1492="x","ZZL","")</f>
        <v/>
      </c>
      <c r="CL1327" s="44" t="str">
        <f>IF(COUNTA(Wedstrijden!AC1492:AJ1492)&lt;&gt;0,2,"")</f>
        <v/>
      </c>
      <c r="CM1327" s="44" t="str">
        <f t="shared" si="122"/>
        <v/>
      </c>
      <c r="CN1327" s="44" t="str">
        <f>IF(Wedstrijden!AC1492="x","AA","")</f>
        <v/>
      </c>
      <c r="CO1327" s="44" t="str">
        <f>IF(Wedstrijden!AD1492="x","A","")</f>
        <v/>
      </c>
      <c r="CP1327" s="44" t="str">
        <f>IF(Wedstrijden!AE1492="x","BB","")</f>
        <v/>
      </c>
      <c r="CQ1327" s="44" t="str">
        <f>IF(Wedstrijden!AF1492="x","B","")</f>
        <v/>
      </c>
      <c r="CR1327" s="44" t="str">
        <f>IF(Wedstrijden!AG1492="x","L","")</f>
        <v/>
      </c>
      <c r="CS1327" s="44" t="str">
        <f>IF(Wedstrijden!AH1492="x","M","")</f>
        <v/>
      </c>
      <c r="CT1327" s="44" t="str">
        <f>IF(Wedstrijden!AI1492="x","Z","")</f>
        <v/>
      </c>
      <c r="CU1327" s="44" t="str">
        <f>IF(Wedstrijden!AJ1492="x","ZZ","")</f>
        <v/>
      </c>
      <c r="CV1327" s="44" t="str">
        <f>IF(COUNTA(Wedstrijden!AK1492:AQ1492)&lt;&gt;0,2,"")</f>
        <v/>
      </c>
      <c r="CW1327" s="44" t="str">
        <f t="shared" si="123"/>
        <v/>
      </c>
      <c r="CX1327" s="44" t="str">
        <f>IF(Wedstrijden!AK1492="x","BB","")</f>
        <v/>
      </c>
      <c r="CY1327" s="44" t="str">
        <f>IF(Wedstrijden!AL1492="x","B","")</f>
        <v/>
      </c>
      <c r="CZ1327" s="44" t="str">
        <f>IF(Wedstrijden!AM1492="x","L","")</f>
        <v/>
      </c>
      <c r="DA1327" s="44" t="str">
        <f>IF(Wedstrijden!AN1492="x","M","")</f>
        <v/>
      </c>
      <c r="DB1327" s="44" t="str">
        <f>IF(Wedstrijden!AO1492="x","Z","")</f>
        <v/>
      </c>
      <c r="DC1327" s="44" t="str">
        <f>IF(Wedstrijden!AP1492="x","ZZ","")</f>
        <v/>
      </c>
      <c r="DD1327" s="44" t="str">
        <f>IF(Wedstrijden!AQ1492="x","1.40","")</f>
        <v/>
      </c>
      <c r="DE1327" s="44" t="str">
        <f>IF(COUNTA(Wedstrijden!AR1492:AT1492)&lt;&gt;0,6,"")</f>
        <v/>
      </c>
      <c r="DF1327" s="44" t="str">
        <f t="shared" si="124"/>
        <v/>
      </c>
      <c r="DG1327" s="44" t="str">
        <f>IF(Wedstrijden!AR1492="x","L","")</f>
        <v/>
      </c>
      <c r="DH1327" s="44" t="str">
        <f>IF(Wedstrijden!AS1492="x","M","")</f>
        <v/>
      </c>
      <c r="DI1327" s="44" t="str">
        <f>IF(Wedstrijden!AT1492="x","Z","")</f>
        <v/>
      </c>
      <c r="DJ1327" s="44" t="str">
        <f>IF(COUNTA(Wedstrijden!AU1492:AW1492)&lt;&gt;0,6,"")</f>
        <v/>
      </c>
      <c r="DK1327" s="44" t="str">
        <f t="shared" si="125"/>
        <v/>
      </c>
      <c r="DL1327" s="44" t="str">
        <f>IF(Wedstrijden!AU1492="x","L","")</f>
        <v/>
      </c>
      <c r="DM1327" s="44" t="str">
        <f>IF(Wedstrijden!AV1492="x","M","")</f>
        <v/>
      </c>
      <c r="DN1327" s="44" t="str">
        <f>IF(Wedstrijden!AW1492="x","Z","")</f>
        <v/>
      </c>
    </row>
    <row r="1328" spans="1:118" ht="15">
      <c r="A1328" s="48" t="e">
        <f>Wedstrijden!#REF!</f>
        <v>#REF!</v>
      </c>
      <c r="B1328" s="44" t="str">
        <f>IFERROR(VLOOKUP(Wedstrijden!E1493,Wedstrijdlocaties!$B$2:$E$499,2,FALSE),"")</f>
        <v/>
      </c>
      <c r="C1328" s="44" t="str">
        <f>Wedstrijden!F1493</f>
        <v/>
      </c>
      <c r="D1328" s="44" t="str">
        <f>IFERROR(VLOOKUP(Wedstrijden!G1493,Organisaties!$B$2:$C$501,2,FALSE),"")</f>
        <v/>
      </c>
      <c r="E1328" s="44" t="str">
        <f>IFERROR(VLOOKUP(Wedstrijden!G1493,Organisaties!$B$2:$F$501,5,FALSE),"")</f>
        <v/>
      </c>
      <c r="F1328" s="44" t="str">
        <f>IF(Wedstrijden!BC1493&lt;&gt;"",Wedstrijden!BC1493,"")</f>
        <v/>
      </c>
      <c r="G1328" s="44">
        <f>IF(Wedstrijden!AY1493="Indoor",1,0)</f>
        <v>0</v>
      </c>
      <c r="H1328" s="44">
        <f>Wedstrijden!AZ1493</f>
        <v>0</v>
      </c>
      <c r="I1328" s="44" t="str">
        <f>IF(Wedstrijden!AX1493="Nee",0,IF(Wedstrijden!AX1493="Ja",1,""))</f>
        <v/>
      </c>
      <c r="J1328" s="44" t="str">
        <f>IF(Wedstrijden!BA1493&lt;&gt;"",Wedstrijden!BA1493,"")</f>
        <v/>
      </c>
      <c r="W1328" s="45"/>
      <c r="AE1328" s="45"/>
      <c r="AN1328" s="45"/>
      <c r="AU1328" s="45"/>
      <c r="BA1328" s="45"/>
      <c r="BE1328" s="45"/>
      <c r="BJ1328" s="44" t="str">
        <f>IF(COUNTA(Wedstrijden!I1493:S1493)&lt;&gt;0,1,"")</f>
        <v/>
      </c>
      <c r="BK1328" s="44" t="str">
        <f t="shared" si="120"/>
        <v/>
      </c>
      <c r="BL1328" s="44" t="str">
        <f>IF(Wedstrijden!I1493="x","AA","")</f>
        <v/>
      </c>
      <c r="BM1328" s="44" t="str">
        <f>IF(Wedstrijden!J1493="x","A","")</f>
        <v/>
      </c>
      <c r="BN1328" s="44" t="str">
        <f>IF(Wedstrijden!K1493="x","B1","")</f>
        <v/>
      </c>
      <c r="BO1328" s="44" t="str">
        <f>IF(Wedstrijden!L1493="x","BB","")</f>
        <v/>
      </c>
      <c r="BP1328" s="44" t="str">
        <f>IF(Wedstrijden!M1493="x","B","")</f>
        <v/>
      </c>
      <c r="BQ1328" s="44" t="str">
        <f>IF(Wedstrijden!N1493="x","L1","")</f>
        <v/>
      </c>
      <c r="BR1328" s="44" t="str">
        <f>IF(Wedstrijden!O1493="x","L2","")</f>
        <v/>
      </c>
      <c r="BS1328" s="44" t="str">
        <f>IF(Wedstrijden!P1493="x","M1","")</f>
        <v/>
      </c>
      <c r="BT1328" s="44" t="str">
        <f>IF(Wedstrijden!Q1493="x","M2","")</f>
        <v/>
      </c>
      <c r="BU1328" s="44" t="str">
        <f>IF(Wedstrijden!R1493="x","Z1","")</f>
        <v/>
      </c>
      <c r="BV1328" s="44" t="str">
        <f>IF(Wedstrijden!S1493="x","Z2","")</f>
        <v/>
      </c>
      <c r="BW1328" s="44" t="str">
        <f>IF(COUNTA(Wedstrijden!T1493:AB1493)&lt;&gt;0,1,"")</f>
        <v/>
      </c>
      <c r="BX1328" s="44" t="str">
        <f t="shared" si="121"/>
        <v/>
      </c>
      <c r="BY1328" s="44" t="str">
        <f>IF(Wedstrijden!T1493="x","BB","")</f>
        <v/>
      </c>
      <c r="BZ1328" s="44" t="str">
        <f>IF(Wedstrijden!U1493="x","B","")</f>
        <v/>
      </c>
      <c r="CA1328" s="44" t="str">
        <f>IF(Wedstrijden!V1493="x","L1","")</f>
        <v/>
      </c>
      <c r="CB1328" s="44" t="str">
        <f>IF(Wedstrijden!W1493="x","L2","")</f>
        <v/>
      </c>
      <c r="CC1328" s="44" t="str">
        <f>IF(Wedstrijden!X1493="x","M1","")</f>
        <v/>
      </c>
      <c r="CD1328" s="44" t="str">
        <f>IF(Wedstrijden!Y1493="x","M2","")</f>
        <v/>
      </c>
      <c r="CE1328" s="44" t="str">
        <f>IF(Wedstrijden!Z1493="x","Z1","")</f>
        <v/>
      </c>
      <c r="CF1328" s="44" t="str">
        <f>IF(Wedstrijden!AA1493="x","Z2","")</f>
        <v/>
      </c>
      <c r="CG1328" s="44" t="str">
        <f>IF(Wedstrijden!AB1493="x","ZZL","")</f>
        <v/>
      </c>
      <c r="CL1328" s="44" t="str">
        <f>IF(COUNTA(Wedstrijden!AC1493:AJ1493)&lt;&gt;0,2,"")</f>
        <v/>
      </c>
      <c r="CM1328" s="44" t="str">
        <f t="shared" si="122"/>
        <v/>
      </c>
      <c r="CN1328" s="44" t="str">
        <f>IF(Wedstrijden!AC1493="x","AA","")</f>
        <v/>
      </c>
      <c r="CO1328" s="44" t="str">
        <f>IF(Wedstrijden!AD1493="x","A","")</f>
        <v/>
      </c>
      <c r="CP1328" s="44" t="str">
        <f>IF(Wedstrijden!AE1493="x","BB","")</f>
        <v/>
      </c>
      <c r="CQ1328" s="44" t="str">
        <f>IF(Wedstrijden!AF1493="x","B","")</f>
        <v/>
      </c>
      <c r="CR1328" s="44" t="str">
        <f>IF(Wedstrijden!AG1493="x","L","")</f>
        <v/>
      </c>
      <c r="CS1328" s="44" t="str">
        <f>IF(Wedstrijden!AH1493="x","M","")</f>
        <v/>
      </c>
      <c r="CT1328" s="44" t="str">
        <f>IF(Wedstrijden!AI1493="x","Z","")</f>
        <v/>
      </c>
      <c r="CU1328" s="44" t="str">
        <f>IF(Wedstrijden!AJ1493="x","ZZ","")</f>
        <v/>
      </c>
      <c r="CV1328" s="44" t="str">
        <f>IF(COUNTA(Wedstrijden!AK1493:AQ1493)&lt;&gt;0,2,"")</f>
        <v/>
      </c>
      <c r="CW1328" s="44" t="str">
        <f t="shared" si="123"/>
        <v/>
      </c>
      <c r="CX1328" s="44" t="str">
        <f>IF(Wedstrijden!AK1493="x","BB","")</f>
        <v/>
      </c>
      <c r="CY1328" s="44" t="str">
        <f>IF(Wedstrijden!AL1493="x","B","")</f>
        <v/>
      </c>
      <c r="CZ1328" s="44" t="str">
        <f>IF(Wedstrijden!AM1493="x","L","")</f>
        <v/>
      </c>
      <c r="DA1328" s="44" t="str">
        <f>IF(Wedstrijden!AN1493="x","M","")</f>
        <v/>
      </c>
      <c r="DB1328" s="44" t="str">
        <f>IF(Wedstrijden!AO1493="x","Z","")</f>
        <v/>
      </c>
      <c r="DC1328" s="44" t="str">
        <f>IF(Wedstrijden!AP1493="x","ZZ","")</f>
        <v/>
      </c>
      <c r="DD1328" s="44" t="str">
        <f>IF(Wedstrijden!AQ1493="x","1.40","")</f>
        <v/>
      </c>
      <c r="DE1328" s="44" t="str">
        <f>IF(COUNTA(Wedstrijden!AR1493:AT1493)&lt;&gt;0,6,"")</f>
        <v/>
      </c>
      <c r="DF1328" s="44" t="str">
        <f t="shared" si="124"/>
        <v/>
      </c>
      <c r="DG1328" s="44" t="str">
        <f>IF(Wedstrijden!AR1493="x","L","")</f>
        <v/>
      </c>
      <c r="DH1328" s="44" t="str">
        <f>IF(Wedstrijden!AS1493="x","M","")</f>
        <v/>
      </c>
      <c r="DI1328" s="44" t="str">
        <f>IF(Wedstrijden!AT1493="x","Z","")</f>
        <v/>
      </c>
      <c r="DJ1328" s="44" t="str">
        <f>IF(COUNTA(Wedstrijden!AU1493:AW1493)&lt;&gt;0,6,"")</f>
        <v/>
      </c>
      <c r="DK1328" s="44" t="str">
        <f t="shared" si="125"/>
        <v/>
      </c>
      <c r="DL1328" s="44" t="str">
        <f>IF(Wedstrijden!AU1493="x","L","")</f>
        <v/>
      </c>
      <c r="DM1328" s="44" t="str">
        <f>IF(Wedstrijden!AV1493="x","M","")</f>
        <v/>
      </c>
      <c r="DN1328" s="44" t="str">
        <f>IF(Wedstrijden!AW1493="x","Z","")</f>
        <v/>
      </c>
    </row>
    <row r="1329" spans="1:118" ht="15">
      <c r="A1329" s="48" t="e">
        <f>Wedstrijden!#REF!</f>
        <v>#REF!</v>
      </c>
      <c r="B1329" s="44" t="str">
        <f>IFERROR(VLOOKUP(Wedstrijden!E1494,Wedstrijdlocaties!$B$2:$E$499,2,FALSE),"")</f>
        <v/>
      </c>
      <c r="C1329" s="44" t="str">
        <f>Wedstrijden!F1494</f>
        <v/>
      </c>
      <c r="D1329" s="44" t="str">
        <f>IFERROR(VLOOKUP(Wedstrijden!G1494,Organisaties!$B$2:$C$501,2,FALSE),"")</f>
        <v/>
      </c>
      <c r="E1329" s="44" t="str">
        <f>IFERROR(VLOOKUP(Wedstrijden!G1494,Organisaties!$B$2:$F$501,5,FALSE),"")</f>
        <v/>
      </c>
      <c r="F1329" s="44" t="str">
        <f>IF(Wedstrijden!BC1494&lt;&gt;"",Wedstrijden!BC1494,"")</f>
        <v/>
      </c>
      <c r="G1329" s="44">
        <f>IF(Wedstrijden!AY1494="Indoor",1,0)</f>
        <v>0</v>
      </c>
      <c r="H1329" s="44">
        <f>Wedstrijden!AZ1494</f>
        <v>0</v>
      </c>
      <c r="I1329" s="44" t="str">
        <f>IF(Wedstrijden!AX1494="Nee",0,IF(Wedstrijden!AX1494="Ja",1,""))</f>
        <v/>
      </c>
      <c r="J1329" s="44" t="str">
        <f>IF(Wedstrijden!BA1494&lt;&gt;"",Wedstrijden!BA1494,"")</f>
        <v/>
      </c>
      <c r="W1329" s="45"/>
      <c r="AE1329" s="45"/>
      <c r="AN1329" s="45"/>
      <c r="AU1329" s="45"/>
      <c r="BA1329" s="45"/>
      <c r="BE1329" s="45"/>
      <c r="BJ1329" s="44" t="str">
        <f>IF(COUNTA(Wedstrijden!I1494:S1494)&lt;&gt;0,1,"")</f>
        <v/>
      </c>
      <c r="BK1329" s="44" t="str">
        <f t="shared" si="120"/>
        <v/>
      </c>
      <c r="BL1329" s="44" t="str">
        <f>IF(Wedstrijden!I1494="x","AA","")</f>
        <v/>
      </c>
      <c r="BM1329" s="44" t="str">
        <f>IF(Wedstrijden!J1494="x","A","")</f>
        <v/>
      </c>
      <c r="BN1329" s="44" t="str">
        <f>IF(Wedstrijden!K1494="x","B1","")</f>
        <v/>
      </c>
      <c r="BO1329" s="44" t="str">
        <f>IF(Wedstrijden!L1494="x","BB","")</f>
        <v/>
      </c>
      <c r="BP1329" s="44" t="str">
        <f>IF(Wedstrijden!M1494="x","B","")</f>
        <v/>
      </c>
      <c r="BQ1329" s="44" t="str">
        <f>IF(Wedstrijden!N1494="x","L1","")</f>
        <v/>
      </c>
      <c r="BR1329" s="44" t="str">
        <f>IF(Wedstrijden!O1494="x","L2","")</f>
        <v/>
      </c>
      <c r="BS1329" s="44" t="str">
        <f>IF(Wedstrijden!P1494="x","M1","")</f>
        <v/>
      </c>
      <c r="BT1329" s="44" t="str">
        <f>IF(Wedstrijden!Q1494="x","M2","")</f>
        <v/>
      </c>
      <c r="BU1329" s="44" t="str">
        <f>IF(Wedstrijden!R1494="x","Z1","")</f>
        <v/>
      </c>
      <c r="BV1329" s="44" t="str">
        <f>IF(Wedstrijden!S1494="x","Z2","")</f>
        <v/>
      </c>
      <c r="BW1329" s="44" t="str">
        <f>IF(COUNTA(Wedstrijden!T1494:AB1494)&lt;&gt;0,1,"")</f>
        <v/>
      </c>
      <c r="BX1329" s="44" t="str">
        <f t="shared" si="121"/>
        <v/>
      </c>
      <c r="BY1329" s="44" t="str">
        <f>IF(Wedstrijden!T1494="x","BB","")</f>
        <v/>
      </c>
      <c r="BZ1329" s="44" t="str">
        <f>IF(Wedstrijden!U1494="x","B","")</f>
        <v/>
      </c>
      <c r="CA1329" s="44" t="str">
        <f>IF(Wedstrijden!V1494="x","L1","")</f>
        <v/>
      </c>
      <c r="CB1329" s="44" t="str">
        <f>IF(Wedstrijden!W1494="x","L2","")</f>
        <v/>
      </c>
      <c r="CC1329" s="44" t="str">
        <f>IF(Wedstrijden!X1494="x","M1","")</f>
        <v/>
      </c>
      <c r="CD1329" s="44" t="str">
        <f>IF(Wedstrijden!Y1494="x","M2","")</f>
        <v/>
      </c>
      <c r="CE1329" s="44" t="str">
        <f>IF(Wedstrijden!Z1494="x","Z1","")</f>
        <v/>
      </c>
      <c r="CF1329" s="44" t="str">
        <f>IF(Wedstrijden!AA1494="x","Z2","")</f>
        <v/>
      </c>
      <c r="CG1329" s="44" t="str">
        <f>IF(Wedstrijden!AB1494="x","ZZL","")</f>
        <v/>
      </c>
      <c r="CL1329" s="44" t="str">
        <f>IF(COUNTA(Wedstrijden!AC1494:AJ1494)&lt;&gt;0,2,"")</f>
        <v/>
      </c>
      <c r="CM1329" s="44" t="str">
        <f t="shared" si="122"/>
        <v/>
      </c>
      <c r="CN1329" s="44" t="str">
        <f>IF(Wedstrijden!AC1494="x","AA","")</f>
        <v/>
      </c>
      <c r="CO1329" s="44" t="str">
        <f>IF(Wedstrijden!AD1494="x","A","")</f>
        <v/>
      </c>
      <c r="CP1329" s="44" t="str">
        <f>IF(Wedstrijden!AE1494="x","BB","")</f>
        <v/>
      </c>
      <c r="CQ1329" s="44" t="str">
        <f>IF(Wedstrijden!AF1494="x","B","")</f>
        <v/>
      </c>
      <c r="CR1329" s="44" t="str">
        <f>IF(Wedstrijden!AG1494="x","L","")</f>
        <v/>
      </c>
      <c r="CS1329" s="44" t="str">
        <f>IF(Wedstrijden!AH1494="x","M","")</f>
        <v/>
      </c>
      <c r="CT1329" s="44" t="str">
        <f>IF(Wedstrijden!AI1494="x","Z","")</f>
        <v/>
      </c>
      <c r="CU1329" s="44" t="str">
        <f>IF(Wedstrijden!AJ1494="x","ZZ","")</f>
        <v/>
      </c>
      <c r="CV1329" s="44" t="str">
        <f>IF(COUNTA(Wedstrijden!AK1494:AQ1494)&lt;&gt;0,2,"")</f>
        <v/>
      </c>
      <c r="CW1329" s="44" t="str">
        <f t="shared" si="123"/>
        <v/>
      </c>
      <c r="CX1329" s="44" t="str">
        <f>IF(Wedstrijden!AK1494="x","BB","")</f>
        <v/>
      </c>
      <c r="CY1329" s="44" t="str">
        <f>IF(Wedstrijden!AL1494="x","B","")</f>
        <v/>
      </c>
      <c r="CZ1329" s="44" t="str">
        <f>IF(Wedstrijden!AM1494="x","L","")</f>
        <v/>
      </c>
      <c r="DA1329" s="44" t="str">
        <f>IF(Wedstrijden!AN1494="x","M","")</f>
        <v/>
      </c>
      <c r="DB1329" s="44" t="str">
        <f>IF(Wedstrijden!AO1494="x","Z","")</f>
        <v/>
      </c>
      <c r="DC1329" s="44" t="str">
        <f>IF(Wedstrijden!AP1494="x","ZZ","")</f>
        <v/>
      </c>
      <c r="DD1329" s="44" t="str">
        <f>IF(Wedstrijden!AQ1494="x","1.40","")</f>
        <v/>
      </c>
      <c r="DE1329" s="44" t="str">
        <f>IF(COUNTA(Wedstrijden!AR1494:AT1494)&lt;&gt;0,6,"")</f>
        <v/>
      </c>
      <c r="DF1329" s="44" t="str">
        <f t="shared" si="124"/>
        <v/>
      </c>
      <c r="DG1329" s="44" t="str">
        <f>IF(Wedstrijden!AR1494="x","L","")</f>
        <v/>
      </c>
      <c r="DH1329" s="44" t="str">
        <f>IF(Wedstrijden!AS1494="x","M","")</f>
        <v/>
      </c>
      <c r="DI1329" s="44" t="str">
        <f>IF(Wedstrijden!AT1494="x","Z","")</f>
        <v/>
      </c>
      <c r="DJ1329" s="44" t="str">
        <f>IF(COUNTA(Wedstrijden!AU1494:AW1494)&lt;&gt;0,6,"")</f>
        <v/>
      </c>
      <c r="DK1329" s="44" t="str">
        <f t="shared" si="125"/>
        <v/>
      </c>
      <c r="DL1329" s="44" t="str">
        <f>IF(Wedstrijden!AU1494="x","L","")</f>
        <v/>
      </c>
      <c r="DM1329" s="44" t="str">
        <f>IF(Wedstrijden!AV1494="x","M","")</f>
        <v/>
      </c>
      <c r="DN1329" s="44" t="str">
        <f>IF(Wedstrijden!AW1494="x","Z","")</f>
        <v/>
      </c>
    </row>
    <row r="1330" spans="1:118" ht="15">
      <c r="A1330" s="48" t="e">
        <f>Wedstrijden!#REF!</f>
        <v>#REF!</v>
      </c>
      <c r="B1330" s="44" t="str">
        <f>IFERROR(VLOOKUP(Wedstrijden!E1495,Wedstrijdlocaties!$B$2:$E$499,2,FALSE),"")</f>
        <v/>
      </c>
      <c r="C1330" s="44" t="str">
        <f>Wedstrijden!F1495</f>
        <v/>
      </c>
      <c r="D1330" s="44" t="str">
        <f>IFERROR(VLOOKUP(Wedstrijden!G1495,Organisaties!$B$2:$C$501,2,FALSE),"")</f>
        <v/>
      </c>
      <c r="E1330" s="44" t="str">
        <f>IFERROR(VLOOKUP(Wedstrijden!G1495,Organisaties!$B$2:$F$501,5,FALSE),"")</f>
        <v/>
      </c>
      <c r="F1330" s="44" t="str">
        <f>IF(Wedstrijden!BC1495&lt;&gt;"",Wedstrijden!BC1495,"")</f>
        <v/>
      </c>
      <c r="G1330" s="44">
        <f>IF(Wedstrijden!AY1495="Indoor",1,0)</f>
        <v>0</v>
      </c>
      <c r="H1330" s="44">
        <f>Wedstrijden!AZ1495</f>
        <v>0</v>
      </c>
      <c r="I1330" s="44" t="str">
        <f>IF(Wedstrijden!AX1495="Nee",0,IF(Wedstrijden!AX1495="Ja",1,""))</f>
        <v/>
      </c>
      <c r="J1330" s="44" t="str">
        <f>IF(Wedstrijden!BA1495&lt;&gt;"",Wedstrijden!BA1495,"")</f>
        <v/>
      </c>
      <c r="W1330" s="45"/>
      <c r="AE1330" s="45"/>
      <c r="AN1330" s="45"/>
      <c r="AU1330" s="45"/>
      <c r="BA1330" s="45"/>
      <c r="BE1330" s="45"/>
      <c r="BJ1330" s="44" t="str">
        <f>IF(COUNTA(Wedstrijden!I1495:S1495)&lt;&gt;0,1,"")</f>
        <v/>
      </c>
      <c r="BK1330" s="44" t="str">
        <f t="shared" si="120"/>
        <v/>
      </c>
      <c r="BL1330" s="44" t="str">
        <f>IF(Wedstrijden!I1495="x","AA","")</f>
        <v/>
      </c>
      <c r="BM1330" s="44" t="str">
        <f>IF(Wedstrijden!J1495="x","A","")</f>
        <v/>
      </c>
      <c r="BN1330" s="44" t="str">
        <f>IF(Wedstrijden!K1495="x","B1","")</f>
        <v/>
      </c>
      <c r="BO1330" s="44" t="str">
        <f>IF(Wedstrijden!L1495="x","BB","")</f>
        <v/>
      </c>
      <c r="BP1330" s="44" t="str">
        <f>IF(Wedstrijden!M1495="x","B","")</f>
        <v/>
      </c>
      <c r="BQ1330" s="44" t="str">
        <f>IF(Wedstrijden!N1495="x","L1","")</f>
        <v/>
      </c>
      <c r="BR1330" s="44" t="str">
        <f>IF(Wedstrijden!O1495="x","L2","")</f>
        <v/>
      </c>
      <c r="BS1330" s="44" t="str">
        <f>IF(Wedstrijden!P1495="x","M1","")</f>
        <v/>
      </c>
      <c r="BT1330" s="44" t="str">
        <f>IF(Wedstrijden!Q1495="x","M2","")</f>
        <v/>
      </c>
      <c r="BU1330" s="44" t="str">
        <f>IF(Wedstrijden!R1495="x","Z1","")</f>
        <v/>
      </c>
      <c r="BV1330" s="44" t="str">
        <f>IF(Wedstrijden!S1495="x","Z2","")</f>
        <v/>
      </c>
      <c r="BW1330" s="44" t="str">
        <f>IF(COUNTA(Wedstrijden!T1495:AB1495)&lt;&gt;0,1,"")</f>
        <v/>
      </c>
      <c r="BX1330" s="44" t="str">
        <f t="shared" si="121"/>
        <v/>
      </c>
      <c r="BY1330" s="44" t="str">
        <f>IF(Wedstrijden!T1495="x","BB","")</f>
        <v/>
      </c>
      <c r="BZ1330" s="44" t="str">
        <f>IF(Wedstrijden!U1495="x","B","")</f>
        <v/>
      </c>
      <c r="CA1330" s="44" t="str">
        <f>IF(Wedstrijden!V1495="x","L1","")</f>
        <v/>
      </c>
      <c r="CB1330" s="44" t="str">
        <f>IF(Wedstrijden!W1495="x","L2","")</f>
        <v/>
      </c>
      <c r="CC1330" s="44" t="str">
        <f>IF(Wedstrijden!X1495="x","M1","")</f>
        <v/>
      </c>
      <c r="CD1330" s="44" t="str">
        <f>IF(Wedstrijden!Y1495="x","M2","")</f>
        <v/>
      </c>
      <c r="CE1330" s="44" t="str">
        <f>IF(Wedstrijden!Z1495="x","Z1","")</f>
        <v/>
      </c>
      <c r="CF1330" s="44" t="str">
        <f>IF(Wedstrijden!AA1495="x","Z2","")</f>
        <v/>
      </c>
      <c r="CG1330" s="44" t="str">
        <f>IF(Wedstrijden!AB1495="x","ZZL","")</f>
        <v/>
      </c>
      <c r="CL1330" s="44" t="str">
        <f>IF(COUNTA(Wedstrijden!AC1495:AJ1495)&lt;&gt;0,2,"")</f>
        <v/>
      </c>
      <c r="CM1330" s="44" t="str">
        <f t="shared" si="122"/>
        <v/>
      </c>
      <c r="CN1330" s="44" t="str">
        <f>IF(Wedstrijden!AC1495="x","AA","")</f>
        <v/>
      </c>
      <c r="CO1330" s="44" t="str">
        <f>IF(Wedstrijden!AD1495="x","A","")</f>
        <v/>
      </c>
      <c r="CP1330" s="44" t="str">
        <f>IF(Wedstrijden!AE1495="x","BB","")</f>
        <v/>
      </c>
      <c r="CQ1330" s="44" t="str">
        <f>IF(Wedstrijden!AF1495="x","B","")</f>
        <v/>
      </c>
      <c r="CR1330" s="44" t="str">
        <f>IF(Wedstrijden!AG1495="x","L","")</f>
        <v/>
      </c>
      <c r="CS1330" s="44" t="str">
        <f>IF(Wedstrijden!AH1495="x","M","")</f>
        <v/>
      </c>
      <c r="CT1330" s="44" t="str">
        <f>IF(Wedstrijden!AI1495="x","Z","")</f>
        <v/>
      </c>
      <c r="CU1330" s="44" t="str">
        <f>IF(Wedstrijden!AJ1495="x","ZZ","")</f>
        <v/>
      </c>
      <c r="CV1330" s="44" t="str">
        <f>IF(COUNTA(Wedstrijden!AK1495:AQ1495)&lt;&gt;0,2,"")</f>
        <v/>
      </c>
      <c r="CW1330" s="44" t="str">
        <f t="shared" si="123"/>
        <v/>
      </c>
      <c r="CX1330" s="44" t="str">
        <f>IF(Wedstrijden!AK1495="x","BB","")</f>
        <v/>
      </c>
      <c r="CY1330" s="44" t="str">
        <f>IF(Wedstrijden!AL1495="x","B","")</f>
        <v/>
      </c>
      <c r="CZ1330" s="44" t="str">
        <f>IF(Wedstrijden!AM1495="x","L","")</f>
        <v/>
      </c>
      <c r="DA1330" s="44" t="str">
        <f>IF(Wedstrijden!AN1495="x","M","")</f>
        <v/>
      </c>
      <c r="DB1330" s="44" t="str">
        <f>IF(Wedstrijden!AO1495="x","Z","")</f>
        <v/>
      </c>
      <c r="DC1330" s="44" t="str">
        <f>IF(Wedstrijden!AP1495="x","ZZ","")</f>
        <v/>
      </c>
      <c r="DD1330" s="44" t="str">
        <f>IF(Wedstrijden!AQ1495="x","1.40","")</f>
        <v/>
      </c>
      <c r="DE1330" s="44" t="str">
        <f>IF(COUNTA(Wedstrijden!AR1495:AT1495)&lt;&gt;0,6,"")</f>
        <v/>
      </c>
      <c r="DF1330" s="44" t="str">
        <f t="shared" si="124"/>
        <v/>
      </c>
      <c r="DG1330" s="44" t="str">
        <f>IF(Wedstrijden!AR1495="x","L","")</f>
        <v/>
      </c>
      <c r="DH1330" s="44" t="str">
        <f>IF(Wedstrijden!AS1495="x","M","")</f>
        <v/>
      </c>
      <c r="DI1330" s="44" t="str">
        <f>IF(Wedstrijden!AT1495="x","Z","")</f>
        <v/>
      </c>
      <c r="DJ1330" s="44" t="str">
        <f>IF(COUNTA(Wedstrijden!AU1495:AW1495)&lt;&gt;0,6,"")</f>
        <v/>
      </c>
      <c r="DK1330" s="44" t="str">
        <f t="shared" si="125"/>
        <v/>
      </c>
      <c r="DL1330" s="44" t="str">
        <f>IF(Wedstrijden!AU1495="x","L","")</f>
        <v/>
      </c>
      <c r="DM1330" s="44" t="str">
        <f>IF(Wedstrijden!AV1495="x","M","")</f>
        <v/>
      </c>
      <c r="DN1330" s="44" t="str">
        <f>IF(Wedstrijden!AW1495="x","Z","")</f>
        <v/>
      </c>
    </row>
    <row r="1331" spans="1:118" ht="15">
      <c r="A1331" s="48" t="e">
        <f>Wedstrijden!#REF!</f>
        <v>#REF!</v>
      </c>
      <c r="B1331" s="44" t="str">
        <f>IFERROR(VLOOKUP(Wedstrijden!E1496,Wedstrijdlocaties!$B$2:$E$499,2,FALSE),"")</f>
        <v/>
      </c>
      <c r="C1331" s="44" t="str">
        <f>Wedstrijden!F1496</f>
        <v/>
      </c>
      <c r="D1331" s="44" t="str">
        <f>IFERROR(VLOOKUP(Wedstrijden!G1496,Organisaties!$B$2:$C$501,2,FALSE),"")</f>
        <v/>
      </c>
      <c r="E1331" s="44" t="str">
        <f>IFERROR(VLOOKUP(Wedstrijden!G1496,Organisaties!$B$2:$F$501,5,FALSE),"")</f>
        <v/>
      </c>
      <c r="F1331" s="44" t="str">
        <f>IF(Wedstrijden!BC1496&lt;&gt;"",Wedstrijden!BC1496,"")</f>
        <v/>
      </c>
      <c r="G1331" s="44">
        <f>IF(Wedstrijden!AY1496="Indoor",1,0)</f>
        <v>0</v>
      </c>
      <c r="H1331" s="44">
        <f>Wedstrijden!AZ1496</f>
        <v>0</v>
      </c>
      <c r="I1331" s="44" t="str">
        <f>IF(Wedstrijden!AX1496="Nee",0,IF(Wedstrijden!AX1496="Ja",1,""))</f>
        <v/>
      </c>
      <c r="J1331" s="44" t="str">
        <f>IF(Wedstrijden!BA1496&lt;&gt;"",Wedstrijden!BA1496,"")</f>
        <v/>
      </c>
      <c r="W1331" s="45"/>
      <c r="AE1331" s="45"/>
      <c r="AN1331" s="45"/>
      <c r="AU1331" s="45"/>
      <c r="BA1331" s="45"/>
      <c r="BE1331" s="45"/>
      <c r="BJ1331" s="44" t="str">
        <f>IF(COUNTA(Wedstrijden!I1496:S1496)&lt;&gt;0,1,"")</f>
        <v/>
      </c>
      <c r="BK1331" s="44" t="str">
        <f t="shared" si="120"/>
        <v/>
      </c>
      <c r="BL1331" s="44" t="str">
        <f>IF(Wedstrijden!I1496="x","AA","")</f>
        <v/>
      </c>
      <c r="BM1331" s="44" t="str">
        <f>IF(Wedstrijden!J1496="x","A","")</f>
        <v/>
      </c>
      <c r="BN1331" s="44" t="str">
        <f>IF(Wedstrijden!K1496="x","B1","")</f>
        <v/>
      </c>
      <c r="BO1331" s="44" t="str">
        <f>IF(Wedstrijden!L1496="x","BB","")</f>
        <v/>
      </c>
      <c r="BP1331" s="44" t="str">
        <f>IF(Wedstrijden!M1496="x","B","")</f>
        <v/>
      </c>
      <c r="BQ1331" s="44" t="str">
        <f>IF(Wedstrijden!N1496="x","L1","")</f>
        <v/>
      </c>
      <c r="BR1331" s="44" t="str">
        <f>IF(Wedstrijden!O1496="x","L2","")</f>
        <v/>
      </c>
      <c r="BS1331" s="44" t="str">
        <f>IF(Wedstrijden!P1496="x","M1","")</f>
        <v/>
      </c>
      <c r="BT1331" s="44" t="str">
        <f>IF(Wedstrijden!Q1496="x","M2","")</f>
        <v/>
      </c>
      <c r="BU1331" s="44" t="str">
        <f>IF(Wedstrijden!R1496="x","Z1","")</f>
        <v/>
      </c>
      <c r="BV1331" s="44" t="str">
        <f>IF(Wedstrijden!S1496="x","Z2","")</f>
        <v/>
      </c>
      <c r="BW1331" s="44" t="str">
        <f>IF(COUNTA(Wedstrijden!T1496:AB1496)&lt;&gt;0,1,"")</f>
        <v/>
      </c>
      <c r="BX1331" s="44" t="str">
        <f t="shared" si="121"/>
        <v/>
      </c>
      <c r="BY1331" s="44" t="str">
        <f>IF(Wedstrijden!T1496="x","BB","")</f>
        <v/>
      </c>
      <c r="BZ1331" s="44" t="str">
        <f>IF(Wedstrijden!U1496="x","B","")</f>
        <v/>
      </c>
      <c r="CA1331" s="44" t="str">
        <f>IF(Wedstrijden!V1496="x","L1","")</f>
        <v/>
      </c>
      <c r="CB1331" s="44" t="str">
        <f>IF(Wedstrijden!W1496="x","L2","")</f>
        <v/>
      </c>
      <c r="CC1331" s="44" t="str">
        <f>IF(Wedstrijden!X1496="x","M1","")</f>
        <v/>
      </c>
      <c r="CD1331" s="44" t="str">
        <f>IF(Wedstrijden!Y1496="x","M2","")</f>
        <v/>
      </c>
      <c r="CE1331" s="44" t="str">
        <f>IF(Wedstrijden!Z1496="x","Z1","")</f>
        <v/>
      </c>
      <c r="CF1331" s="44" t="str">
        <f>IF(Wedstrijden!AA1496="x","Z2","")</f>
        <v/>
      </c>
      <c r="CG1331" s="44" t="str">
        <f>IF(Wedstrijden!AB1496="x","ZZL","")</f>
        <v/>
      </c>
      <c r="CL1331" s="44" t="str">
        <f>IF(COUNTA(Wedstrijden!AC1496:AJ1496)&lt;&gt;0,2,"")</f>
        <v/>
      </c>
      <c r="CM1331" s="44" t="str">
        <f t="shared" si="122"/>
        <v/>
      </c>
      <c r="CN1331" s="44" t="str">
        <f>IF(Wedstrijden!AC1496="x","AA","")</f>
        <v/>
      </c>
      <c r="CO1331" s="44" t="str">
        <f>IF(Wedstrijden!AD1496="x","A","")</f>
        <v/>
      </c>
      <c r="CP1331" s="44" t="str">
        <f>IF(Wedstrijden!AE1496="x","BB","")</f>
        <v/>
      </c>
      <c r="CQ1331" s="44" t="str">
        <f>IF(Wedstrijden!AF1496="x","B","")</f>
        <v/>
      </c>
      <c r="CR1331" s="44" t="str">
        <f>IF(Wedstrijden!AG1496="x","L","")</f>
        <v/>
      </c>
      <c r="CS1331" s="44" t="str">
        <f>IF(Wedstrijden!AH1496="x","M","")</f>
        <v/>
      </c>
      <c r="CT1331" s="44" t="str">
        <f>IF(Wedstrijden!AI1496="x","Z","")</f>
        <v/>
      </c>
      <c r="CU1331" s="44" t="str">
        <f>IF(Wedstrijden!AJ1496="x","ZZ","")</f>
        <v/>
      </c>
      <c r="CV1331" s="44" t="str">
        <f>IF(COUNTA(Wedstrijden!AK1496:AQ1496)&lt;&gt;0,2,"")</f>
        <v/>
      </c>
      <c r="CW1331" s="44" t="str">
        <f t="shared" si="123"/>
        <v/>
      </c>
      <c r="CX1331" s="44" t="str">
        <f>IF(Wedstrijden!AK1496="x","BB","")</f>
        <v/>
      </c>
      <c r="CY1331" s="44" t="str">
        <f>IF(Wedstrijden!AL1496="x","B","")</f>
        <v/>
      </c>
      <c r="CZ1331" s="44" t="str">
        <f>IF(Wedstrijden!AM1496="x","L","")</f>
        <v/>
      </c>
      <c r="DA1331" s="44" t="str">
        <f>IF(Wedstrijden!AN1496="x","M","")</f>
        <v/>
      </c>
      <c r="DB1331" s="44" t="str">
        <f>IF(Wedstrijden!AO1496="x","Z","")</f>
        <v/>
      </c>
      <c r="DC1331" s="44" t="str">
        <f>IF(Wedstrijden!AP1496="x","ZZ","")</f>
        <v/>
      </c>
      <c r="DD1331" s="44" t="str">
        <f>IF(Wedstrijden!AQ1496="x","1.40","")</f>
        <v/>
      </c>
      <c r="DE1331" s="44" t="str">
        <f>IF(COUNTA(Wedstrijden!AR1496:AT1496)&lt;&gt;0,6,"")</f>
        <v/>
      </c>
      <c r="DF1331" s="44" t="str">
        <f t="shared" si="124"/>
        <v/>
      </c>
      <c r="DG1331" s="44" t="str">
        <f>IF(Wedstrijden!AR1496="x","L","")</f>
        <v/>
      </c>
      <c r="DH1331" s="44" t="str">
        <f>IF(Wedstrijden!AS1496="x","M","")</f>
        <v/>
      </c>
      <c r="DI1331" s="44" t="str">
        <f>IF(Wedstrijden!AT1496="x","Z","")</f>
        <v/>
      </c>
      <c r="DJ1331" s="44" t="str">
        <f>IF(COUNTA(Wedstrijden!AU1496:AW1496)&lt;&gt;0,6,"")</f>
        <v/>
      </c>
      <c r="DK1331" s="44" t="str">
        <f t="shared" si="125"/>
        <v/>
      </c>
      <c r="DL1331" s="44" t="str">
        <f>IF(Wedstrijden!AU1496="x","L","")</f>
        <v/>
      </c>
      <c r="DM1331" s="44" t="str">
        <f>IF(Wedstrijden!AV1496="x","M","")</f>
        <v/>
      </c>
      <c r="DN1331" s="44" t="str">
        <f>IF(Wedstrijden!AW1496="x","Z","")</f>
        <v/>
      </c>
    </row>
    <row r="1332" spans="1:118" ht="15">
      <c r="A1332" s="48" t="e">
        <f>Wedstrijden!#REF!</f>
        <v>#REF!</v>
      </c>
      <c r="B1332" s="44" t="str">
        <f>IFERROR(VLOOKUP(Wedstrijden!E1497,Wedstrijdlocaties!$B$2:$E$499,2,FALSE),"")</f>
        <v/>
      </c>
      <c r="C1332" s="44" t="str">
        <f>Wedstrijden!F1497</f>
        <v/>
      </c>
      <c r="D1332" s="44" t="str">
        <f>IFERROR(VLOOKUP(Wedstrijden!G1497,Organisaties!$B$2:$C$501,2,FALSE),"")</f>
        <v/>
      </c>
      <c r="E1332" s="44" t="str">
        <f>IFERROR(VLOOKUP(Wedstrijden!G1497,Organisaties!$B$2:$F$501,5,FALSE),"")</f>
        <v/>
      </c>
      <c r="F1332" s="44" t="str">
        <f>IF(Wedstrijden!BC1497&lt;&gt;"",Wedstrijden!BC1497,"")</f>
        <v/>
      </c>
      <c r="G1332" s="44">
        <f>IF(Wedstrijden!AY1497="Indoor",1,0)</f>
        <v>0</v>
      </c>
      <c r="H1332" s="44">
        <f>Wedstrijden!AZ1497</f>
        <v>0</v>
      </c>
      <c r="I1332" s="44" t="str">
        <f>IF(Wedstrijden!AX1497="Nee",0,IF(Wedstrijden!AX1497="Ja",1,""))</f>
        <v/>
      </c>
      <c r="J1332" s="44" t="str">
        <f>IF(Wedstrijden!BA1497&lt;&gt;"",Wedstrijden!BA1497,"")</f>
        <v/>
      </c>
      <c r="W1332" s="45"/>
      <c r="AE1332" s="45"/>
      <c r="AN1332" s="45"/>
      <c r="AU1332" s="45"/>
      <c r="BA1332" s="45"/>
      <c r="BE1332" s="45"/>
      <c r="BJ1332" s="44" t="str">
        <f>IF(COUNTA(Wedstrijden!I1497:S1497)&lt;&gt;0,1,"")</f>
        <v/>
      </c>
      <c r="BK1332" s="44" t="str">
        <f t="shared" si="120"/>
        <v/>
      </c>
      <c r="BL1332" s="44" t="str">
        <f>IF(Wedstrijden!I1497="x","AA","")</f>
        <v/>
      </c>
      <c r="BM1332" s="44" t="str">
        <f>IF(Wedstrijden!J1497="x","A","")</f>
        <v/>
      </c>
      <c r="BN1332" s="44" t="str">
        <f>IF(Wedstrijden!K1497="x","B1","")</f>
        <v/>
      </c>
      <c r="BO1332" s="44" t="str">
        <f>IF(Wedstrijden!L1497="x","BB","")</f>
        <v/>
      </c>
      <c r="BP1332" s="44" t="str">
        <f>IF(Wedstrijden!M1497="x","B","")</f>
        <v/>
      </c>
      <c r="BQ1332" s="44" t="str">
        <f>IF(Wedstrijden!N1497="x","L1","")</f>
        <v/>
      </c>
      <c r="BR1332" s="44" t="str">
        <f>IF(Wedstrijden!O1497="x","L2","")</f>
        <v/>
      </c>
      <c r="BS1332" s="44" t="str">
        <f>IF(Wedstrijden!P1497="x","M1","")</f>
        <v/>
      </c>
      <c r="BT1332" s="44" t="str">
        <f>IF(Wedstrijden!Q1497="x","M2","")</f>
        <v/>
      </c>
      <c r="BU1332" s="44" t="str">
        <f>IF(Wedstrijden!R1497="x","Z1","")</f>
        <v/>
      </c>
      <c r="BV1332" s="44" t="str">
        <f>IF(Wedstrijden!S1497="x","Z2","")</f>
        <v/>
      </c>
      <c r="BW1332" s="44" t="str">
        <f>IF(COUNTA(Wedstrijden!T1497:AB1497)&lt;&gt;0,1,"")</f>
        <v/>
      </c>
      <c r="BX1332" s="44" t="str">
        <f t="shared" si="121"/>
        <v/>
      </c>
      <c r="BY1332" s="44" t="str">
        <f>IF(Wedstrijden!T1497="x","BB","")</f>
        <v/>
      </c>
      <c r="BZ1332" s="44" t="str">
        <f>IF(Wedstrijden!U1497="x","B","")</f>
        <v/>
      </c>
      <c r="CA1332" s="44" t="str">
        <f>IF(Wedstrijden!V1497="x","L1","")</f>
        <v/>
      </c>
      <c r="CB1332" s="44" t="str">
        <f>IF(Wedstrijden!W1497="x","L2","")</f>
        <v/>
      </c>
      <c r="CC1332" s="44" t="str">
        <f>IF(Wedstrijden!X1497="x","M1","")</f>
        <v/>
      </c>
      <c r="CD1332" s="44" t="str">
        <f>IF(Wedstrijden!Y1497="x","M2","")</f>
        <v/>
      </c>
      <c r="CE1332" s="44" t="str">
        <f>IF(Wedstrijden!Z1497="x","Z1","")</f>
        <v/>
      </c>
      <c r="CF1332" s="44" t="str">
        <f>IF(Wedstrijden!AA1497="x","Z2","")</f>
        <v/>
      </c>
      <c r="CG1332" s="44" t="str">
        <f>IF(Wedstrijden!AB1497="x","ZZL","")</f>
        <v/>
      </c>
      <c r="CL1332" s="44" t="str">
        <f>IF(COUNTA(Wedstrijden!AC1497:AJ1497)&lt;&gt;0,2,"")</f>
        <v/>
      </c>
      <c r="CM1332" s="44" t="str">
        <f t="shared" si="122"/>
        <v/>
      </c>
      <c r="CN1332" s="44" t="str">
        <f>IF(Wedstrijden!AC1497="x","AA","")</f>
        <v/>
      </c>
      <c r="CO1332" s="44" t="str">
        <f>IF(Wedstrijden!AD1497="x","A","")</f>
        <v/>
      </c>
      <c r="CP1332" s="44" t="str">
        <f>IF(Wedstrijden!AE1497="x","BB","")</f>
        <v/>
      </c>
      <c r="CQ1332" s="44" t="str">
        <f>IF(Wedstrijden!AF1497="x","B","")</f>
        <v/>
      </c>
      <c r="CR1332" s="44" t="str">
        <f>IF(Wedstrijden!AG1497="x","L","")</f>
        <v/>
      </c>
      <c r="CS1332" s="44" t="str">
        <f>IF(Wedstrijden!AH1497="x","M","")</f>
        <v/>
      </c>
      <c r="CT1332" s="44" t="str">
        <f>IF(Wedstrijden!AI1497="x","Z","")</f>
        <v/>
      </c>
      <c r="CU1332" s="44" t="str">
        <f>IF(Wedstrijden!AJ1497="x","ZZ","")</f>
        <v/>
      </c>
      <c r="CV1332" s="44" t="str">
        <f>IF(COUNTA(Wedstrijden!AK1497:AQ1497)&lt;&gt;0,2,"")</f>
        <v/>
      </c>
      <c r="CW1332" s="44" t="str">
        <f t="shared" si="123"/>
        <v/>
      </c>
      <c r="CX1332" s="44" t="str">
        <f>IF(Wedstrijden!AK1497="x","BB","")</f>
        <v/>
      </c>
      <c r="CY1332" s="44" t="str">
        <f>IF(Wedstrijden!AL1497="x","B","")</f>
        <v/>
      </c>
      <c r="CZ1332" s="44" t="str">
        <f>IF(Wedstrijden!AM1497="x","L","")</f>
        <v/>
      </c>
      <c r="DA1332" s="44" t="str">
        <f>IF(Wedstrijden!AN1497="x","M","")</f>
        <v/>
      </c>
      <c r="DB1332" s="44" t="str">
        <f>IF(Wedstrijden!AO1497="x","Z","")</f>
        <v/>
      </c>
      <c r="DC1332" s="44" t="str">
        <f>IF(Wedstrijden!AP1497="x","ZZ","")</f>
        <v/>
      </c>
      <c r="DD1332" s="44" t="str">
        <f>IF(Wedstrijden!AQ1497="x","1.40","")</f>
        <v/>
      </c>
      <c r="DE1332" s="44" t="str">
        <f>IF(COUNTA(Wedstrijden!AR1497:AT1497)&lt;&gt;0,6,"")</f>
        <v/>
      </c>
      <c r="DF1332" s="44" t="str">
        <f t="shared" si="124"/>
        <v/>
      </c>
      <c r="DG1332" s="44" t="str">
        <f>IF(Wedstrijden!AR1497="x","L","")</f>
        <v/>
      </c>
      <c r="DH1332" s="44" t="str">
        <f>IF(Wedstrijden!AS1497="x","M","")</f>
        <v/>
      </c>
      <c r="DI1332" s="44" t="str">
        <f>IF(Wedstrijden!AT1497="x","Z","")</f>
        <v/>
      </c>
      <c r="DJ1332" s="44" t="str">
        <f>IF(COUNTA(Wedstrijden!AU1497:AW1497)&lt;&gt;0,6,"")</f>
        <v/>
      </c>
      <c r="DK1332" s="44" t="str">
        <f t="shared" si="125"/>
        <v/>
      </c>
      <c r="DL1332" s="44" t="str">
        <f>IF(Wedstrijden!AU1497="x","L","")</f>
        <v/>
      </c>
      <c r="DM1332" s="44" t="str">
        <f>IF(Wedstrijden!AV1497="x","M","")</f>
        <v/>
      </c>
      <c r="DN1332" s="44" t="str">
        <f>IF(Wedstrijden!AW1497="x","Z","")</f>
        <v/>
      </c>
    </row>
    <row r="1333" spans="1:118" ht="15">
      <c r="A1333" s="48" t="e">
        <f>Wedstrijden!#REF!</f>
        <v>#REF!</v>
      </c>
      <c r="B1333" s="44" t="str">
        <f>IFERROR(VLOOKUP(Wedstrijden!E1498,Wedstrijdlocaties!$B$2:$E$499,2,FALSE),"")</f>
        <v/>
      </c>
      <c r="C1333" s="44" t="str">
        <f>Wedstrijden!F1498</f>
        <v/>
      </c>
      <c r="D1333" s="44" t="str">
        <f>IFERROR(VLOOKUP(Wedstrijden!G1498,Organisaties!$B$2:$C$501,2,FALSE),"")</f>
        <v/>
      </c>
      <c r="E1333" s="44" t="str">
        <f>IFERROR(VLOOKUP(Wedstrijden!G1498,Organisaties!$B$2:$F$501,5,FALSE),"")</f>
        <v/>
      </c>
      <c r="F1333" s="44" t="str">
        <f>IF(Wedstrijden!BC1498&lt;&gt;"",Wedstrijden!BC1498,"")</f>
        <v/>
      </c>
      <c r="G1333" s="44">
        <f>IF(Wedstrijden!AY1498="Indoor",1,0)</f>
        <v>0</v>
      </c>
      <c r="H1333" s="44">
        <f>Wedstrijden!AZ1498</f>
        <v>0</v>
      </c>
      <c r="I1333" s="44" t="str">
        <f>IF(Wedstrijden!AX1498="Nee",0,IF(Wedstrijden!AX1498="Ja",1,""))</f>
        <v/>
      </c>
      <c r="J1333" s="44" t="str">
        <f>IF(Wedstrijden!BA1498&lt;&gt;"",Wedstrijden!BA1498,"")</f>
        <v/>
      </c>
      <c r="W1333" s="45"/>
      <c r="AE1333" s="45"/>
      <c r="AN1333" s="45"/>
      <c r="AU1333" s="45"/>
      <c r="BA1333" s="45"/>
      <c r="BE1333" s="45"/>
      <c r="BJ1333" s="44" t="str">
        <f>IF(COUNTA(Wedstrijden!I1498:S1498)&lt;&gt;0,1,"")</f>
        <v/>
      </c>
      <c r="BK1333" s="44" t="str">
        <f t="shared" si="120"/>
        <v/>
      </c>
      <c r="BL1333" s="44" t="str">
        <f>IF(Wedstrijden!I1498="x","AA","")</f>
        <v/>
      </c>
      <c r="BM1333" s="44" t="str">
        <f>IF(Wedstrijden!J1498="x","A","")</f>
        <v/>
      </c>
      <c r="BN1333" s="44" t="str">
        <f>IF(Wedstrijden!K1498="x","B1","")</f>
        <v/>
      </c>
      <c r="BO1333" s="44" t="str">
        <f>IF(Wedstrijden!L1498="x","BB","")</f>
        <v/>
      </c>
      <c r="BP1333" s="44" t="str">
        <f>IF(Wedstrijden!M1498="x","B","")</f>
        <v/>
      </c>
      <c r="BQ1333" s="44" t="str">
        <f>IF(Wedstrijden!N1498="x","L1","")</f>
        <v/>
      </c>
      <c r="BR1333" s="44" t="str">
        <f>IF(Wedstrijden!O1498="x","L2","")</f>
        <v/>
      </c>
      <c r="BS1333" s="44" t="str">
        <f>IF(Wedstrijden!P1498="x","M1","")</f>
        <v/>
      </c>
      <c r="BT1333" s="44" t="str">
        <f>IF(Wedstrijden!Q1498="x","M2","")</f>
        <v/>
      </c>
      <c r="BU1333" s="44" t="str">
        <f>IF(Wedstrijden!R1498="x","Z1","")</f>
        <v/>
      </c>
      <c r="BV1333" s="44" t="str">
        <f>IF(Wedstrijden!S1498="x","Z2","")</f>
        <v/>
      </c>
      <c r="BW1333" s="44" t="str">
        <f>IF(COUNTA(Wedstrijden!T1498:AB1498)&lt;&gt;0,1,"")</f>
        <v/>
      </c>
      <c r="BX1333" s="44" t="str">
        <f t="shared" si="121"/>
        <v/>
      </c>
      <c r="BY1333" s="44" t="str">
        <f>IF(Wedstrijden!T1498="x","BB","")</f>
        <v/>
      </c>
      <c r="BZ1333" s="44" t="str">
        <f>IF(Wedstrijden!U1498="x","B","")</f>
        <v/>
      </c>
      <c r="CA1333" s="44" t="str">
        <f>IF(Wedstrijden!V1498="x","L1","")</f>
        <v/>
      </c>
      <c r="CB1333" s="44" t="str">
        <f>IF(Wedstrijden!W1498="x","L2","")</f>
        <v/>
      </c>
      <c r="CC1333" s="44" t="str">
        <f>IF(Wedstrijden!X1498="x","M1","")</f>
        <v/>
      </c>
      <c r="CD1333" s="44" t="str">
        <f>IF(Wedstrijden!Y1498="x","M2","")</f>
        <v/>
      </c>
      <c r="CE1333" s="44" t="str">
        <f>IF(Wedstrijden!Z1498="x","Z1","")</f>
        <v/>
      </c>
      <c r="CF1333" s="44" t="str">
        <f>IF(Wedstrijden!AA1498="x","Z2","")</f>
        <v/>
      </c>
      <c r="CG1333" s="44" t="str">
        <f>IF(Wedstrijden!AB1498="x","ZZL","")</f>
        <v/>
      </c>
      <c r="CL1333" s="44" t="str">
        <f>IF(COUNTA(Wedstrijden!AC1498:AJ1498)&lt;&gt;0,2,"")</f>
        <v/>
      </c>
      <c r="CM1333" s="44" t="str">
        <f t="shared" si="122"/>
        <v/>
      </c>
      <c r="CN1333" s="44" t="str">
        <f>IF(Wedstrijden!AC1498="x","AA","")</f>
        <v/>
      </c>
      <c r="CO1333" s="44" t="str">
        <f>IF(Wedstrijden!AD1498="x","A","")</f>
        <v/>
      </c>
      <c r="CP1333" s="44" t="str">
        <f>IF(Wedstrijden!AE1498="x","BB","")</f>
        <v/>
      </c>
      <c r="CQ1333" s="44" t="str">
        <f>IF(Wedstrijden!AF1498="x","B","")</f>
        <v/>
      </c>
      <c r="CR1333" s="44" t="str">
        <f>IF(Wedstrijden!AG1498="x","L","")</f>
        <v/>
      </c>
      <c r="CS1333" s="44" t="str">
        <f>IF(Wedstrijden!AH1498="x","M","")</f>
        <v/>
      </c>
      <c r="CT1333" s="44" t="str">
        <f>IF(Wedstrijden!AI1498="x","Z","")</f>
        <v/>
      </c>
      <c r="CU1333" s="44" t="str">
        <f>IF(Wedstrijden!AJ1498="x","ZZ","")</f>
        <v/>
      </c>
      <c r="CV1333" s="44" t="str">
        <f>IF(COUNTA(Wedstrijden!AK1498:AQ1498)&lt;&gt;0,2,"")</f>
        <v/>
      </c>
      <c r="CW1333" s="44" t="str">
        <f t="shared" si="123"/>
        <v/>
      </c>
      <c r="CX1333" s="44" t="str">
        <f>IF(Wedstrijden!AK1498="x","BB","")</f>
        <v/>
      </c>
      <c r="CY1333" s="44" t="str">
        <f>IF(Wedstrijden!AL1498="x","B","")</f>
        <v/>
      </c>
      <c r="CZ1333" s="44" t="str">
        <f>IF(Wedstrijden!AM1498="x","L","")</f>
        <v/>
      </c>
      <c r="DA1333" s="44" t="str">
        <f>IF(Wedstrijden!AN1498="x","M","")</f>
        <v/>
      </c>
      <c r="DB1333" s="44" t="str">
        <f>IF(Wedstrijden!AO1498="x","Z","")</f>
        <v/>
      </c>
      <c r="DC1333" s="44" t="str">
        <f>IF(Wedstrijden!AP1498="x","ZZ","")</f>
        <v/>
      </c>
      <c r="DD1333" s="44" t="str">
        <f>IF(Wedstrijden!AQ1498="x","1.40","")</f>
        <v/>
      </c>
      <c r="DE1333" s="44" t="str">
        <f>IF(COUNTA(Wedstrijden!AR1498:AT1498)&lt;&gt;0,6,"")</f>
        <v/>
      </c>
      <c r="DF1333" s="44" t="str">
        <f t="shared" si="124"/>
        <v/>
      </c>
      <c r="DG1333" s="44" t="str">
        <f>IF(Wedstrijden!AR1498="x","L","")</f>
        <v/>
      </c>
      <c r="DH1333" s="44" t="str">
        <f>IF(Wedstrijden!AS1498="x","M","")</f>
        <v/>
      </c>
      <c r="DI1333" s="44" t="str">
        <f>IF(Wedstrijden!AT1498="x","Z","")</f>
        <v/>
      </c>
      <c r="DJ1333" s="44" t="str">
        <f>IF(COUNTA(Wedstrijden!AU1498:AW1498)&lt;&gt;0,6,"")</f>
        <v/>
      </c>
      <c r="DK1333" s="44" t="str">
        <f t="shared" si="125"/>
        <v/>
      </c>
      <c r="DL1333" s="44" t="str">
        <f>IF(Wedstrijden!AU1498="x","L","")</f>
        <v/>
      </c>
      <c r="DM1333" s="44" t="str">
        <f>IF(Wedstrijden!AV1498="x","M","")</f>
        <v/>
      </c>
      <c r="DN1333" s="44" t="str">
        <f>IF(Wedstrijden!AW1498="x","Z","")</f>
        <v/>
      </c>
    </row>
    <row r="1334" spans="1:118" ht="15">
      <c r="A1334" s="48" t="e">
        <f>Wedstrijden!#REF!</f>
        <v>#REF!</v>
      </c>
      <c r="B1334" s="44" t="str">
        <f>IFERROR(VLOOKUP(Wedstrijden!E1499,Wedstrijdlocaties!$B$2:$E$499,2,FALSE),"")</f>
        <v/>
      </c>
      <c r="C1334" s="44" t="str">
        <f>Wedstrijden!F1499</f>
        <v/>
      </c>
      <c r="D1334" s="44" t="str">
        <f>IFERROR(VLOOKUP(Wedstrijden!G1499,Organisaties!$B$2:$C$501,2,FALSE),"")</f>
        <v/>
      </c>
      <c r="E1334" s="44" t="str">
        <f>IFERROR(VLOOKUP(Wedstrijden!G1499,Organisaties!$B$2:$F$501,5,FALSE),"")</f>
        <v/>
      </c>
      <c r="F1334" s="44" t="str">
        <f>IF(Wedstrijden!BC1499&lt;&gt;"",Wedstrijden!BC1499,"")</f>
        <v/>
      </c>
      <c r="G1334" s="44">
        <f>IF(Wedstrijden!AY1499="Indoor",1,0)</f>
        <v>0</v>
      </c>
      <c r="H1334" s="44">
        <f>Wedstrijden!AZ1499</f>
        <v>0</v>
      </c>
      <c r="I1334" s="44" t="str">
        <f>IF(Wedstrijden!AX1499="Nee",0,IF(Wedstrijden!AX1499="Ja",1,""))</f>
        <v/>
      </c>
      <c r="J1334" s="44" t="str">
        <f>IF(Wedstrijden!BA1499&lt;&gt;"",Wedstrijden!BA1499,"")</f>
        <v/>
      </c>
      <c r="W1334" s="45"/>
      <c r="AE1334" s="45"/>
      <c r="AN1334" s="45"/>
      <c r="AU1334" s="45"/>
      <c r="BA1334" s="45"/>
      <c r="BE1334" s="45"/>
      <c r="BJ1334" s="44" t="str">
        <f>IF(COUNTA(Wedstrijden!I1499:S1499)&lt;&gt;0,1,"")</f>
        <v/>
      </c>
      <c r="BK1334" s="44" t="str">
        <f t="shared" si="120"/>
        <v/>
      </c>
      <c r="BL1334" s="44" t="str">
        <f>IF(Wedstrijden!I1499="x","AA","")</f>
        <v/>
      </c>
      <c r="BM1334" s="44" t="str">
        <f>IF(Wedstrijden!J1499="x","A","")</f>
        <v/>
      </c>
      <c r="BN1334" s="44" t="str">
        <f>IF(Wedstrijden!K1499="x","B1","")</f>
        <v/>
      </c>
      <c r="BO1334" s="44" t="str">
        <f>IF(Wedstrijden!L1499="x","BB","")</f>
        <v/>
      </c>
      <c r="BP1334" s="44" t="str">
        <f>IF(Wedstrijden!M1499="x","B","")</f>
        <v/>
      </c>
      <c r="BQ1334" s="44" t="str">
        <f>IF(Wedstrijden!N1499="x","L1","")</f>
        <v/>
      </c>
      <c r="BR1334" s="44" t="str">
        <f>IF(Wedstrijden!O1499="x","L2","")</f>
        <v/>
      </c>
      <c r="BS1334" s="44" t="str">
        <f>IF(Wedstrijden!P1499="x","M1","")</f>
        <v/>
      </c>
      <c r="BT1334" s="44" t="str">
        <f>IF(Wedstrijden!Q1499="x","M2","")</f>
        <v/>
      </c>
      <c r="BU1334" s="44" t="str">
        <f>IF(Wedstrijden!R1499="x","Z1","")</f>
        <v/>
      </c>
      <c r="BV1334" s="44" t="str">
        <f>IF(Wedstrijden!S1499="x","Z2","")</f>
        <v/>
      </c>
      <c r="BW1334" s="44" t="str">
        <f>IF(COUNTA(Wedstrijden!T1499:AB1499)&lt;&gt;0,1,"")</f>
        <v/>
      </c>
      <c r="BX1334" s="44" t="str">
        <f t="shared" si="121"/>
        <v/>
      </c>
      <c r="BY1334" s="44" t="str">
        <f>IF(Wedstrijden!T1499="x","BB","")</f>
        <v/>
      </c>
      <c r="BZ1334" s="44" t="str">
        <f>IF(Wedstrijden!U1499="x","B","")</f>
        <v/>
      </c>
      <c r="CA1334" s="44" t="str">
        <f>IF(Wedstrijden!V1499="x","L1","")</f>
        <v/>
      </c>
      <c r="CB1334" s="44" t="str">
        <f>IF(Wedstrijden!W1499="x","L2","")</f>
        <v/>
      </c>
      <c r="CC1334" s="44" t="str">
        <f>IF(Wedstrijden!X1499="x","M1","")</f>
        <v/>
      </c>
      <c r="CD1334" s="44" t="str">
        <f>IF(Wedstrijden!Y1499="x","M2","")</f>
        <v/>
      </c>
      <c r="CE1334" s="44" t="str">
        <f>IF(Wedstrijden!Z1499="x","Z1","")</f>
        <v/>
      </c>
      <c r="CF1334" s="44" t="str">
        <f>IF(Wedstrijden!AA1499="x","Z2","")</f>
        <v/>
      </c>
      <c r="CG1334" s="44" t="str">
        <f>IF(Wedstrijden!AB1499="x","ZZL","")</f>
        <v/>
      </c>
      <c r="CL1334" s="44" t="str">
        <f>IF(COUNTA(Wedstrijden!AC1499:AJ1499)&lt;&gt;0,2,"")</f>
        <v/>
      </c>
      <c r="CM1334" s="44" t="str">
        <f t="shared" si="122"/>
        <v/>
      </c>
      <c r="CN1334" s="44" t="str">
        <f>IF(Wedstrijden!AC1499="x","AA","")</f>
        <v/>
      </c>
      <c r="CO1334" s="44" t="str">
        <f>IF(Wedstrijden!AD1499="x","A","")</f>
        <v/>
      </c>
      <c r="CP1334" s="44" t="str">
        <f>IF(Wedstrijden!AE1499="x","BB","")</f>
        <v/>
      </c>
      <c r="CQ1334" s="44" t="str">
        <f>IF(Wedstrijden!AF1499="x","B","")</f>
        <v/>
      </c>
      <c r="CR1334" s="44" t="str">
        <f>IF(Wedstrijden!AG1499="x","L","")</f>
        <v/>
      </c>
      <c r="CS1334" s="44" t="str">
        <f>IF(Wedstrijden!AH1499="x","M","")</f>
        <v/>
      </c>
      <c r="CT1334" s="44" t="str">
        <f>IF(Wedstrijden!AI1499="x","Z","")</f>
        <v/>
      </c>
      <c r="CU1334" s="44" t="str">
        <f>IF(Wedstrijden!AJ1499="x","ZZ","")</f>
        <v/>
      </c>
      <c r="CV1334" s="44" t="str">
        <f>IF(COUNTA(Wedstrijden!AK1499:AQ1499)&lt;&gt;0,2,"")</f>
        <v/>
      </c>
      <c r="CW1334" s="44" t="str">
        <f t="shared" si="123"/>
        <v/>
      </c>
      <c r="CX1334" s="44" t="str">
        <f>IF(Wedstrijden!AK1499="x","BB","")</f>
        <v/>
      </c>
      <c r="CY1334" s="44" t="str">
        <f>IF(Wedstrijden!AL1499="x","B","")</f>
        <v/>
      </c>
      <c r="CZ1334" s="44" t="str">
        <f>IF(Wedstrijden!AM1499="x","L","")</f>
        <v/>
      </c>
      <c r="DA1334" s="44" t="str">
        <f>IF(Wedstrijden!AN1499="x","M","")</f>
        <v/>
      </c>
      <c r="DB1334" s="44" t="str">
        <f>IF(Wedstrijden!AO1499="x","Z","")</f>
        <v/>
      </c>
      <c r="DC1334" s="44" t="str">
        <f>IF(Wedstrijden!AP1499="x","ZZ","")</f>
        <v/>
      </c>
      <c r="DD1334" s="44" t="str">
        <f>IF(Wedstrijden!AQ1499="x","1.40","")</f>
        <v/>
      </c>
      <c r="DE1334" s="44" t="str">
        <f>IF(COUNTA(Wedstrijden!AR1499:AT1499)&lt;&gt;0,6,"")</f>
        <v/>
      </c>
      <c r="DF1334" s="44" t="str">
        <f t="shared" si="124"/>
        <v/>
      </c>
      <c r="DG1334" s="44" t="str">
        <f>IF(Wedstrijden!AR1499="x","L","")</f>
        <v/>
      </c>
      <c r="DH1334" s="44" t="str">
        <f>IF(Wedstrijden!AS1499="x","M","")</f>
        <v/>
      </c>
      <c r="DI1334" s="44" t="str">
        <f>IF(Wedstrijden!AT1499="x","Z","")</f>
        <v/>
      </c>
      <c r="DJ1334" s="44" t="str">
        <f>IF(COUNTA(Wedstrijden!AU1499:AW1499)&lt;&gt;0,6,"")</f>
        <v/>
      </c>
      <c r="DK1334" s="44" t="str">
        <f t="shared" si="125"/>
        <v/>
      </c>
      <c r="DL1334" s="44" t="str">
        <f>IF(Wedstrijden!AU1499="x","L","")</f>
        <v/>
      </c>
      <c r="DM1334" s="44" t="str">
        <f>IF(Wedstrijden!AV1499="x","M","")</f>
        <v/>
      </c>
      <c r="DN1334" s="44" t="str">
        <f>IF(Wedstrijden!AW1499="x","Z","")</f>
        <v/>
      </c>
    </row>
    <row r="1335" spans="1:118" ht="15">
      <c r="A1335" s="48" t="e">
        <f>Wedstrijden!#REF!</f>
        <v>#REF!</v>
      </c>
      <c r="B1335" s="44" t="str">
        <f>IFERROR(VLOOKUP(Wedstrijden!E1500,Wedstrijdlocaties!$B$2:$E$499,2,FALSE),"")</f>
        <v/>
      </c>
      <c r="C1335" s="44" t="str">
        <f>Wedstrijden!F1500</f>
        <v/>
      </c>
      <c r="D1335" s="44" t="str">
        <f>IFERROR(VLOOKUP(Wedstrijden!G1500,Organisaties!$B$2:$C$501,2,FALSE),"")</f>
        <v/>
      </c>
      <c r="E1335" s="44" t="str">
        <f>IFERROR(VLOOKUP(Wedstrijden!G1500,Organisaties!$B$2:$F$501,5,FALSE),"")</f>
        <v/>
      </c>
      <c r="F1335" s="44" t="str">
        <f>IF(Wedstrijden!BC1500&lt;&gt;"",Wedstrijden!BC1500,"")</f>
        <v/>
      </c>
      <c r="G1335" s="44">
        <f>IF(Wedstrijden!AY1500="Indoor",1,0)</f>
        <v>0</v>
      </c>
      <c r="H1335" s="44">
        <f>Wedstrijden!AZ1500</f>
        <v>0</v>
      </c>
      <c r="I1335" s="44" t="str">
        <f>IF(Wedstrijden!AX1500="Nee",0,IF(Wedstrijden!AX1500="Ja",1,""))</f>
        <v/>
      </c>
      <c r="J1335" s="44" t="str">
        <f>IF(Wedstrijden!BA1500&lt;&gt;"",Wedstrijden!BA1500,"")</f>
        <v/>
      </c>
      <c r="W1335" s="45"/>
      <c r="AE1335" s="45"/>
      <c r="AN1335" s="45"/>
      <c r="AU1335" s="45"/>
      <c r="BA1335" s="45"/>
      <c r="BE1335" s="45"/>
      <c r="BJ1335" s="44" t="str">
        <f>IF(COUNTA(Wedstrijden!I1500:S1500)&lt;&gt;0,1,"")</f>
        <v/>
      </c>
      <c r="BK1335" s="44" t="str">
        <f t="shared" si="120"/>
        <v/>
      </c>
      <c r="BL1335" s="44" t="str">
        <f>IF(Wedstrijden!I1500="x","AA","")</f>
        <v/>
      </c>
      <c r="BM1335" s="44" t="str">
        <f>IF(Wedstrijden!J1500="x","A","")</f>
        <v/>
      </c>
      <c r="BN1335" s="44" t="str">
        <f>IF(Wedstrijden!K1500="x","B1","")</f>
        <v/>
      </c>
      <c r="BO1335" s="44" t="str">
        <f>IF(Wedstrijden!L1500="x","BB","")</f>
        <v/>
      </c>
      <c r="BP1335" s="44" t="str">
        <f>IF(Wedstrijden!M1500="x","B","")</f>
        <v/>
      </c>
      <c r="BQ1335" s="44" t="str">
        <f>IF(Wedstrijden!N1500="x","L1","")</f>
        <v/>
      </c>
      <c r="BR1335" s="44" t="str">
        <f>IF(Wedstrijden!O1500="x","L2","")</f>
        <v/>
      </c>
      <c r="BS1335" s="44" t="str">
        <f>IF(Wedstrijden!P1500="x","M1","")</f>
        <v/>
      </c>
      <c r="BT1335" s="44" t="str">
        <f>IF(Wedstrijden!Q1500="x","M2","")</f>
        <v/>
      </c>
      <c r="BU1335" s="44" t="str">
        <f>IF(Wedstrijden!R1500="x","Z1","")</f>
        <v/>
      </c>
      <c r="BV1335" s="44" t="str">
        <f>IF(Wedstrijden!S1500="x","Z2","")</f>
        <v/>
      </c>
      <c r="BW1335" s="44" t="str">
        <f>IF(COUNTA(Wedstrijden!T1500:AB1500)&lt;&gt;0,1,"")</f>
        <v/>
      </c>
      <c r="BX1335" s="44" t="str">
        <f t="shared" si="121"/>
        <v/>
      </c>
      <c r="BY1335" s="44" t="str">
        <f>IF(Wedstrijden!T1500="x","BB","")</f>
        <v/>
      </c>
      <c r="BZ1335" s="44" t="str">
        <f>IF(Wedstrijden!U1500="x","B","")</f>
        <v/>
      </c>
      <c r="CA1335" s="44" t="str">
        <f>IF(Wedstrijden!V1500="x","L1","")</f>
        <v/>
      </c>
      <c r="CB1335" s="44" t="str">
        <f>IF(Wedstrijden!W1500="x","L2","")</f>
        <v/>
      </c>
      <c r="CC1335" s="44" t="str">
        <f>IF(Wedstrijden!X1500="x","M1","")</f>
        <v/>
      </c>
      <c r="CD1335" s="44" t="str">
        <f>IF(Wedstrijden!Y1500="x","M2","")</f>
        <v/>
      </c>
      <c r="CE1335" s="44" t="str">
        <f>IF(Wedstrijden!Z1500="x","Z1","")</f>
        <v/>
      </c>
      <c r="CF1335" s="44" t="str">
        <f>IF(Wedstrijden!AA1500="x","Z2","")</f>
        <v/>
      </c>
      <c r="CG1335" s="44" t="str">
        <f>IF(Wedstrijden!AB1500="x","ZZL","")</f>
        <v/>
      </c>
      <c r="CL1335" s="44" t="str">
        <f>IF(COUNTA(Wedstrijden!AC1500:AJ1500)&lt;&gt;0,2,"")</f>
        <v/>
      </c>
      <c r="CM1335" s="44" t="str">
        <f t="shared" si="122"/>
        <v/>
      </c>
      <c r="CN1335" s="44" t="str">
        <f>IF(Wedstrijden!AC1500="x","AA","")</f>
        <v/>
      </c>
      <c r="CO1335" s="44" t="str">
        <f>IF(Wedstrijden!AD1500="x","A","")</f>
        <v/>
      </c>
      <c r="CP1335" s="44" t="str">
        <f>IF(Wedstrijden!AE1500="x","BB","")</f>
        <v/>
      </c>
      <c r="CQ1335" s="44" t="str">
        <f>IF(Wedstrijden!AF1500="x","B","")</f>
        <v/>
      </c>
      <c r="CR1335" s="44" t="str">
        <f>IF(Wedstrijden!AG1500="x","L","")</f>
        <v/>
      </c>
      <c r="CS1335" s="44" t="str">
        <f>IF(Wedstrijden!AH1500="x","M","")</f>
        <v/>
      </c>
      <c r="CT1335" s="44" t="str">
        <f>IF(Wedstrijden!AI1500="x","Z","")</f>
        <v/>
      </c>
      <c r="CU1335" s="44" t="str">
        <f>IF(Wedstrijden!AJ1500="x","ZZ","")</f>
        <v/>
      </c>
      <c r="CV1335" s="44" t="str">
        <f>IF(COUNTA(Wedstrijden!AK1500:AQ1500)&lt;&gt;0,2,"")</f>
        <v/>
      </c>
      <c r="CW1335" s="44" t="str">
        <f t="shared" si="123"/>
        <v/>
      </c>
      <c r="CX1335" s="44" t="str">
        <f>IF(Wedstrijden!AK1500="x","BB","")</f>
        <v/>
      </c>
      <c r="CY1335" s="44" t="str">
        <f>IF(Wedstrijden!AL1500="x","B","")</f>
        <v/>
      </c>
      <c r="CZ1335" s="44" t="str">
        <f>IF(Wedstrijden!AM1500="x","L","")</f>
        <v/>
      </c>
      <c r="DA1335" s="44" t="str">
        <f>IF(Wedstrijden!AN1500="x","M","")</f>
        <v/>
      </c>
      <c r="DB1335" s="44" t="str">
        <f>IF(Wedstrijden!AO1500="x","Z","")</f>
        <v/>
      </c>
      <c r="DC1335" s="44" t="str">
        <f>IF(Wedstrijden!AP1500="x","ZZ","")</f>
        <v/>
      </c>
      <c r="DD1335" s="44" t="str">
        <f>IF(Wedstrijden!AQ1500="x","1.40","")</f>
        <v/>
      </c>
      <c r="DE1335" s="44" t="str">
        <f>IF(COUNTA(Wedstrijden!AR1500:AT1500)&lt;&gt;0,6,"")</f>
        <v/>
      </c>
      <c r="DF1335" s="44" t="str">
        <f t="shared" si="124"/>
        <v/>
      </c>
      <c r="DG1335" s="44" t="str">
        <f>IF(Wedstrijden!AR1500="x","L","")</f>
        <v/>
      </c>
      <c r="DH1335" s="44" t="str">
        <f>IF(Wedstrijden!AS1500="x","M","")</f>
        <v/>
      </c>
      <c r="DI1335" s="44" t="str">
        <f>IF(Wedstrijden!AT1500="x","Z","")</f>
        <v/>
      </c>
      <c r="DJ1335" s="44" t="str">
        <f>IF(COUNTA(Wedstrijden!AU1500:AW1500)&lt;&gt;0,6,"")</f>
        <v/>
      </c>
      <c r="DK1335" s="44" t="str">
        <f t="shared" si="125"/>
        <v/>
      </c>
      <c r="DL1335" s="44" t="str">
        <f>IF(Wedstrijden!AU1500="x","L","")</f>
        <v/>
      </c>
      <c r="DM1335" s="44" t="str">
        <f>IF(Wedstrijden!AV1500="x","M","")</f>
        <v/>
      </c>
      <c r="DN1335" s="44" t="str">
        <f>IF(Wedstrijden!AW1500="x","Z","")</f>
        <v/>
      </c>
    </row>
    <row r="1336" spans="1:118" ht="15">
      <c r="A1336" s="48" t="e">
        <f>Wedstrijden!#REF!</f>
        <v>#REF!</v>
      </c>
      <c r="B1336" s="44" t="str">
        <f>IFERROR(VLOOKUP(Wedstrijden!E1501,Wedstrijdlocaties!$B$2:$E$499,2,FALSE),"")</f>
        <v/>
      </c>
      <c r="C1336" s="44" t="str">
        <f>Wedstrijden!F1501</f>
        <v/>
      </c>
      <c r="D1336" s="44" t="str">
        <f>IFERROR(VLOOKUP(Wedstrijden!G1501,Organisaties!$B$2:$C$501,2,FALSE),"")</f>
        <v/>
      </c>
      <c r="E1336" s="44" t="str">
        <f>IFERROR(VLOOKUP(Wedstrijden!G1501,Organisaties!$B$2:$F$501,5,FALSE),"")</f>
        <v/>
      </c>
      <c r="F1336" s="44" t="str">
        <f>IF(Wedstrijden!BC1501&lt;&gt;"",Wedstrijden!BC1501,"")</f>
        <v/>
      </c>
      <c r="G1336" s="44">
        <f>IF(Wedstrijden!AY1501="Indoor",1,0)</f>
        <v>0</v>
      </c>
      <c r="H1336" s="44">
        <f>Wedstrijden!AZ1501</f>
        <v>0</v>
      </c>
      <c r="I1336" s="44" t="str">
        <f>IF(Wedstrijden!AX1501="Nee",0,IF(Wedstrijden!AX1501="Ja",1,""))</f>
        <v/>
      </c>
      <c r="J1336" s="44" t="str">
        <f>IF(Wedstrijden!BA1501&lt;&gt;"",Wedstrijden!BA1501,"")</f>
        <v/>
      </c>
      <c r="W1336" s="45"/>
      <c r="AE1336" s="45"/>
      <c r="AN1336" s="45"/>
      <c r="AU1336" s="45"/>
      <c r="BA1336" s="45"/>
      <c r="BE1336" s="45"/>
      <c r="BJ1336" s="44" t="str">
        <f>IF(COUNTA(Wedstrijden!I1501:S1501)&lt;&gt;0,1,"")</f>
        <v/>
      </c>
      <c r="BK1336" s="44" t="str">
        <f t="shared" si="120"/>
        <v/>
      </c>
      <c r="BL1336" s="44" t="str">
        <f>IF(Wedstrijden!I1501="x","AA","")</f>
        <v/>
      </c>
      <c r="BM1336" s="44" t="str">
        <f>IF(Wedstrijden!J1501="x","A","")</f>
        <v/>
      </c>
      <c r="BN1336" s="44" t="str">
        <f>IF(Wedstrijden!K1501="x","B1","")</f>
        <v/>
      </c>
      <c r="BO1336" s="44" t="str">
        <f>IF(Wedstrijden!L1501="x","BB","")</f>
        <v/>
      </c>
      <c r="BP1336" s="44" t="str">
        <f>IF(Wedstrijden!M1501="x","B","")</f>
        <v/>
      </c>
      <c r="BQ1336" s="44" t="str">
        <f>IF(Wedstrijden!N1501="x","L1","")</f>
        <v/>
      </c>
      <c r="BR1336" s="44" t="str">
        <f>IF(Wedstrijden!O1501="x","L2","")</f>
        <v/>
      </c>
      <c r="BS1336" s="44" t="str">
        <f>IF(Wedstrijden!P1501="x","M1","")</f>
        <v/>
      </c>
      <c r="BT1336" s="44" t="str">
        <f>IF(Wedstrijden!Q1501="x","M2","")</f>
        <v/>
      </c>
      <c r="BU1336" s="44" t="str">
        <f>IF(Wedstrijden!R1501="x","Z1","")</f>
        <v/>
      </c>
      <c r="BV1336" s="44" t="str">
        <f>IF(Wedstrijden!S1501="x","Z2","")</f>
        <v/>
      </c>
      <c r="BW1336" s="44" t="str">
        <f>IF(COUNTA(Wedstrijden!T1501:AB1501)&lt;&gt;0,1,"")</f>
        <v/>
      </c>
      <c r="BX1336" s="44" t="str">
        <f t="shared" si="121"/>
        <v/>
      </c>
      <c r="BY1336" s="44" t="str">
        <f>IF(Wedstrijden!T1501="x","BB","")</f>
        <v/>
      </c>
      <c r="BZ1336" s="44" t="str">
        <f>IF(Wedstrijden!U1501="x","B","")</f>
        <v/>
      </c>
      <c r="CA1336" s="44" t="str">
        <f>IF(Wedstrijden!V1501="x","L1","")</f>
        <v/>
      </c>
      <c r="CB1336" s="44" t="str">
        <f>IF(Wedstrijden!W1501="x","L2","")</f>
        <v/>
      </c>
      <c r="CC1336" s="44" t="str">
        <f>IF(Wedstrijden!X1501="x","M1","")</f>
        <v/>
      </c>
      <c r="CD1336" s="44" t="str">
        <f>IF(Wedstrijden!Y1501="x","M2","")</f>
        <v/>
      </c>
      <c r="CE1336" s="44" t="str">
        <f>IF(Wedstrijden!Z1501="x","Z1","")</f>
        <v/>
      </c>
      <c r="CF1336" s="44" t="str">
        <f>IF(Wedstrijden!AA1501="x","Z2","")</f>
        <v/>
      </c>
      <c r="CG1336" s="44" t="str">
        <f>IF(Wedstrijden!AB1501="x","ZZL","")</f>
        <v/>
      </c>
      <c r="CL1336" s="44" t="str">
        <f>IF(COUNTA(Wedstrijden!AC1501:AJ1501)&lt;&gt;0,2,"")</f>
        <v/>
      </c>
      <c r="CM1336" s="44" t="str">
        <f t="shared" si="122"/>
        <v/>
      </c>
      <c r="CN1336" s="44" t="str">
        <f>IF(Wedstrijden!AC1501="x","AA","")</f>
        <v/>
      </c>
      <c r="CO1336" s="44" t="str">
        <f>IF(Wedstrijden!AD1501="x","A","")</f>
        <v/>
      </c>
      <c r="CP1336" s="44" t="str">
        <f>IF(Wedstrijden!AE1501="x","BB","")</f>
        <v/>
      </c>
      <c r="CQ1336" s="44" t="str">
        <f>IF(Wedstrijden!AF1501="x","B","")</f>
        <v/>
      </c>
      <c r="CR1336" s="44" t="str">
        <f>IF(Wedstrijden!AG1501="x","L","")</f>
        <v/>
      </c>
      <c r="CS1336" s="44" t="str">
        <f>IF(Wedstrijden!AH1501="x","M","")</f>
        <v/>
      </c>
      <c r="CT1336" s="44" t="str">
        <f>IF(Wedstrijden!AI1501="x","Z","")</f>
        <v/>
      </c>
      <c r="CU1336" s="44" t="str">
        <f>IF(Wedstrijden!AJ1501="x","ZZ","")</f>
        <v/>
      </c>
      <c r="CV1336" s="44" t="str">
        <f>IF(COUNTA(Wedstrijden!AK1501:AQ1501)&lt;&gt;0,2,"")</f>
        <v/>
      </c>
      <c r="CW1336" s="44" t="str">
        <f t="shared" si="123"/>
        <v/>
      </c>
      <c r="CX1336" s="44" t="str">
        <f>IF(Wedstrijden!AK1501="x","BB","")</f>
        <v/>
      </c>
      <c r="CY1336" s="44" t="str">
        <f>IF(Wedstrijden!AL1501="x","B","")</f>
        <v/>
      </c>
      <c r="CZ1336" s="44" t="str">
        <f>IF(Wedstrijden!AM1501="x","L","")</f>
        <v/>
      </c>
      <c r="DA1336" s="44" t="str">
        <f>IF(Wedstrijden!AN1501="x","M","")</f>
        <v/>
      </c>
      <c r="DB1336" s="44" t="str">
        <f>IF(Wedstrijden!AO1501="x","Z","")</f>
        <v/>
      </c>
      <c r="DC1336" s="44" t="str">
        <f>IF(Wedstrijden!AP1501="x","ZZ","")</f>
        <v/>
      </c>
      <c r="DD1336" s="44" t="str">
        <f>IF(Wedstrijden!AQ1501="x","1.40","")</f>
        <v/>
      </c>
      <c r="DE1336" s="44" t="str">
        <f>IF(COUNTA(Wedstrijden!AR1501:AT1501)&lt;&gt;0,6,"")</f>
        <v/>
      </c>
      <c r="DF1336" s="44" t="str">
        <f t="shared" si="124"/>
        <v/>
      </c>
      <c r="DG1336" s="44" t="str">
        <f>IF(Wedstrijden!AR1501="x","L","")</f>
        <v/>
      </c>
      <c r="DH1336" s="44" t="str">
        <f>IF(Wedstrijden!AS1501="x","M","")</f>
        <v/>
      </c>
      <c r="DI1336" s="44" t="str">
        <f>IF(Wedstrijden!AT1501="x","Z","")</f>
        <v/>
      </c>
      <c r="DJ1336" s="44" t="str">
        <f>IF(COUNTA(Wedstrijden!AU1501:AW1501)&lt;&gt;0,6,"")</f>
        <v/>
      </c>
      <c r="DK1336" s="44" t="str">
        <f t="shared" si="125"/>
        <v/>
      </c>
      <c r="DL1336" s="44" t="str">
        <f>IF(Wedstrijden!AU1501="x","L","")</f>
        <v/>
      </c>
      <c r="DM1336" s="44" t="str">
        <f>IF(Wedstrijden!AV1501="x","M","")</f>
        <v/>
      </c>
      <c r="DN1336" s="44" t="str">
        <f>IF(Wedstrijden!AW1501="x","Z","")</f>
        <v/>
      </c>
    </row>
    <row r="1337" spans="1:118" ht="15">
      <c r="A1337" s="48" t="e">
        <f>Wedstrijden!#REF!</f>
        <v>#REF!</v>
      </c>
      <c r="B1337" s="44" t="str">
        <f>IFERROR(VLOOKUP(Wedstrijden!E1502,Wedstrijdlocaties!$B$2:$E$499,2,FALSE),"")</f>
        <v/>
      </c>
      <c r="C1337" s="44" t="str">
        <f>Wedstrijden!F1502</f>
        <v/>
      </c>
      <c r="D1337" s="44" t="str">
        <f>IFERROR(VLOOKUP(Wedstrijden!G1502,Organisaties!$B$2:$C$501,2,FALSE),"")</f>
        <v/>
      </c>
      <c r="E1337" s="44" t="str">
        <f>IFERROR(VLOOKUP(Wedstrijden!G1502,Organisaties!$B$2:$F$501,5,FALSE),"")</f>
        <v/>
      </c>
      <c r="F1337" s="44" t="str">
        <f>IF(Wedstrijden!BC1502&lt;&gt;"",Wedstrijden!BC1502,"")</f>
        <v/>
      </c>
      <c r="G1337" s="44">
        <f>IF(Wedstrijden!AY1502="Indoor",1,0)</f>
        <v>0</v>
      </c>
      <c r="H1337" s="44">
        <f>Wedstrijden!AZ1502</f>
        <v>0</v>
      </c>
      <c r="I1337" s="44" t="str">
        <f>IF(Wedstrijden!AX1502="Nee",0,IF(Wedstrijden!AX1502="Ja",1,""))</f>
        <v/>
      </c>
      <c r="J1337" s="44" t="str">
        <f>IF(Wedstrijden!BA1502&lt;&gt;"",Wedstrijden!BA1502,"")</f>
        <v/>
      </c>
      <c r="W1337" s="45"/>
      <c r="AE1337" s="45"/>
      <c r="AN1337" s="45"/>
      <c r="AU1337" s="45"/>
      <c r="BA1337" s="45"/>
      <c r="BE1337" s="45"/>
      <c r="BJ1337" s="44" t="str">
        <f>IF(COUNTA(Wedstrijden!I1502:S1502)&lt;&gt;0,1,"")</f>
        <v/>
      </c>
      <c r="BK1337" s="44" t="str">
        <f t="shared" si="120"/>
        <v/>
      </c>
      <c r="BL1337" s="44" t="str">
        <f>IF(Wedstrijden!I1502="x","AA","")</f>
        <v/>
      </c>
      <c r="BM1337" s="44" t="str">
        <f>IF(Wedstrijden!J1502="x","A","")</f>
        <v/>
      </c>
      <c r="BN1337" s="44" t="str">
        <f>IF(Wedstrijden!K1502="x","B1","")</f>
        <v/>
      </c>
      <c r="BO1337" s="44" t="str">
        <f>IF(Wedstrijden!L1502="x","BB","")</f>
        <v/>
      </c>
      <c r="BP1337" s="44" t="str">
        <f>IF(Wedstrijden!M1502="x","B","")</f>
        <v/>
      </c>
      <c r="BQ1337" s="44" t="str">
        <f>IF(Wedstrijden!N1502="x","L1","")</f>
        <v/>
      </c>
      <c r="BR1337" s="44" t="str">
        <f>IF(Wedstrijden!O1502="x","L2","")</f>
        <v/>
      </c>
      <c r="BS1337" s="44" t="str">
        <f>IF(Wedstrijden!P1502="x","M1","")</f>
        <v/>
      </c>
      <c r="BT1337" s="44" t="str">
        <f>IF(Wedstrijden!Q1502="x","M2","")</f>
        <v/>
      </c>
      <c r="BU1337" s="44" t="str">
        <f>IF(Wedstrijden!R1502="x","Z1","")</f>
        <v/>
      </c>
      <c r="BV1337" s="44" t="str">
        <f>IF(Wedstrijden!S1502="x","Z2","")</f>
        <v/>
      </c>
      <c r="BW1337" s="44" t="str">
        <f>IF(COUNTA(Wedstrijden!T1502:AB1502)&lt;&gt;0,1,"")</f>
        <v/>
      </c>
      <c r="BX1337" s="44" t="str">
        <f t="shared" si="121"/>
        <v/>
      </c>
      <c r="BY1337" s="44" t="str">
        <f>IF(Wedstrijden!T1502="x","BB","")</f>
        <v/>
      </c>
      <c r="BZ1337" s="44" t="str">
        <f>IF(Wedstrijden!U1502="x","B","")</f>
        <v/>
      </c>
      <c r="CA1337" s="44" t="str">
        <f>IF(Wedstrijden!V1502="x","L1","")</f>
        <v/>
      </c>
      <c r="CB1337" s="44" t="str">
        <f>IF(Wedstrijden!W1502="x","L2","")</f>
        <v/>
      </c>
      <c r="CC1337" s="44" t="str">
        <f>IF(Wedstrijden!X1502="x","M1","")</f>
        <v/>
      </c>
      <c r="CD1337" s="44" t="str">
        <f>IF(Wedstrijden!Y1502="x","M2","")</f>
        <v/>
      </c>
      <c r="CE1337" s="44" t="str">
        <f>IF(Wedstrijden!Z1502="x","Z1","")</f>
        <v/>
      </c>
      <c r="CF1337" s="44" t="str">
        <f>IF(Wedstrijden!AA1502="x","Z2","")</f>
        <v/>
      </c>
      <c r="CG1337" s="44" t="str">
        <f>IF(Wedstrijden!AB1502="x","ZZL","")</f>
        <v/>
      </c>
      <c r="CL1337" s="44" t="str">
        <f>IF(COUNTA(Wedstrijden!AC1502:AJ1502)&lt;&gt;0,2,"")</f>
        <v/>
      </c>
      <c r="CM1337" s="44" t="str">
        <f t="shared" si="122"/>
        <v/>
      </c>
      <c r="CN1337" s="44" t="str">
        <f>IF(Wedstrijden!AC1502="x","AA","")</f>
        <v/>
      </c>
      <c r="CO1337" s="44" t="str">
        <f>IF(Wedstrijden!AD1502="x","A","")</f>
        <v/>
      </c>
      <c r="CP1337" s="44" t="str">
        <f>IF(Wedstrijden!AE1502="x","BB","")</f>
        <v/>
      </c>
      <c r="CQ1337" s="44" t="str">
        <f>IF(Wedstrijden!AF1502="x","B","")</f>
        <v/>
      </c>
      <c r="CR1337" s="44" t="str">
        <f>IF(Wedstrijden!AG1502="x","L","")</f>
        <v/>
      </c>
      <c r="CS1337" s="44" t="str">
        <f>IF(Wedstrijden!AH1502="x","M","")</f>
        <v/>
      </c>
      <c r="CT1337" s="44" t="str">
        <f>IF(Wedstrijden!AI1502="x","Z","")</f>
        <v/>
      </c>
      <c r="CU1337" s="44" t="str">
        <f>IF(Wedstrijden!AJ1502="x","ZZ","")</f>
        <v/>
      </c>
      <c r="CV1337" s="44" t="str">
        <f>IF(COUNTA(Wedstrijden!AK1502:AQ1502)&lt;&gt;0,2,"")</f>
        <v/>
      </c>
      <c r="CW1337" s="44" t="str">
        <f t="shared" si="123"/>
        <v/>
      </c>
      <c r="CX1337" s="44" t="str">
        <f>IF(Wedstrijden!AK1502="x","BB","")</f>
        <v/>
      </c>
      <c r="CY1337" s="44" t="str">
        <f>IF(Wedstrijden!AL1502="x","B","")</f>
        <v/>
      </c>
      <c r="CZ1337" s="44" t="str">
        <f>IF(Wedstrijden!AM1502="x","L","")</f>
        <v/>
      </c>
      <c r="DA1337" s="44" t="str">
        <f>IF(Wedstrijden!AN1502="x","M","")</f>
        <v/>
      </c>
      <c r="DB1337" s="44" t="str">
        <f>IF(Wedstrijden!AO1502="x","Z","")</f>
        <v/>
      </c>
      <c r="DC1337" s="44" t="str">
        <f>IF(Wedstrijden!AP1502="x","ZZ","")</f>
        <v/>
      </c>
      <c r="DD1337" s="44" t="str">
        <f>IF(Wedstrijden!AQ1502="x","1.40","")</f>
        <v/>
      </c>
      <c r="DE1337" s="44" t="str">
        <f>IF(COUNTA(Wedstrijden!AR1502:AT1502)&lt;&gt;0,6,"")</f>
        <v/>
      </c>
      <c r="DF1337" s="44" t="str">
        <f t="shared" si="124"/>
        <v/>
      </c>
      <c r="DG1337" s="44" t="str">
        <f>IF(Wedstrijden!AR1502="x","L","")</f>
        <v/>
      </c>
      <c r="DH1337" s="44" t="str">
        <f>IF(Wedstrijden!AS1502="x","M","")</f>
        <v/>
      </c>
      <c r="DI1337" s="44" t="str">
        <f>IF(Wedstrijden!AT1502="x","Z","")</f>
        <v/>
      </c>
      <c r="DJ1337" s="44" t="str">
        <f>IF(COUNTA(Wedstrijden!AU1502:AW1502)&lt;&gt;0,6,"")</f>
        <v/>
      </c>
      <c r="DK1337" s="44" t="str">
        <f t="shared" si="125"/>
        <v/>
      </c>
      <c r="DL1337" s="44" t="str">
        <f>IF(Wedstrijden!AU1502="x","L","")</f>
        <v/>
      </c>
      <c r="DM1337" s="44" t="str">
        <f>IF(Wedstrijden!AV1502="x","M","")</f>
        <v/>
      </c>
      <c r="DN1337" s="44" t="str">
        <f>IF(Wedstrijden!AW1502="x","Z","")</f>
        <v/>
      </c>
    </row>
    <row r="1338" spans="1:118" ht="15">
      <c r="A1338" s="48" t="e">
        <f>Wedstrijden!#REF!</f>
        <v>#REF!</v>
      </c>
      <c r="B1338" s="44" t="str">
        <f>IFERROR(VLOOKUP(Wedstrijden!E1503,Wedstrijdlocaties!$B$2:$E$499,2,FALSE),"")</f>
        <v/>
      </c>
      <c r="C1338" s="44" t="str">
        <f>Wedstrijden!F1503</f>
        <v/>
      </c>
      <c r="D1338" s="44" t="str">
        <f>IFERROR(VLOOKUP(Wedstrijden!G1503,Organisaties!$B$2:$C$501,2,FALSE),"")</f>
        <v/>
      </c>
      <c r="E1338" s="44" t="str">
        <f>IFERROR(VLOOKUP(Wedstrijden!G1503,Organisaties!$B$2:$F$501,5,FALSE),"")</f>
        <v/>
      </c>
      <c r="F1338" s="44" t="str">
        <f>IF(Wedstrijden!BC1503&lt;&gt;"",Wedstrijden!BC1503,"")</f>
        <v/>
      </c>
      <c r="G1338" s="44">
        <f>IF(Wedstrijden!AY1503="Indoor",1,0)</f>
        <v>0</v>
      </c>
      <c r="H1338" s="44">
        <f>Wedstrijden!AZ1503</f>
        <v>0</v>
      </c>
      <c r="I1338" s="44" t="str">
        <f>IF(Wedstrijden!AX1503="Nee",0,IF(Wedstrijden!AX1503="Ja",1,""))</f>
        <v/>
      </c>
      <c r="J1338" s="44" t="str">
        <f>IF(Wedstrijden!BA1503&lt;&gt;"",Wedstrijden!BA1503,"")</f>
        <v/>
      </c>
      <c r="W1338" s="45"/>
      <c r="AE1338" s="45"/>
      <c r="AN1338" s="45"/>
      <c r="AU1338" s="45"/>
      <c r="BA1338" s="45"/>
      <c r="BE1338" s="45"/>
      <c r="BJ1338" s="44" t="str">
        <f>IF(COUNTA(Wedstrijden!I1503:S1503)&lt;&gt;0,1,"")</f>
        <v/>
      </c>
      <c r="BK1338" s="44" t="str">
        <f t="shared" si="120"/>
        <v/>
      </c>
      <c r="BL1338" s="44" t="str">
        <f>IF(Wedstrijden!I1503="x","AA","")</f>
        <v/>
      </c>
      <c r="BM1338" s="44" t="str">
        <f>IF(Wedstrijden!J1503="x","A","")</f>
        <v/>
      </c>
      <c r="BN1338" s="44" t="str">
        <f>IF(Wedstrijden!K1503="x","B1","")</f>
        <v/>
      </c>
      <c r="BO1338" s="44" t="str">
        <f>IF(Wedstrijden!L1503="x","BB","")</f>
        <v/>
      </c>
      <c r="BP1338" s="44" t="str">
        <f>IF(Wedstrijden!M1503="x","B","")</f>
        <v/>
      </c>
      <c r="BQ1338" s="44" t="str">
        <f>IF(Wedstrijden!N1503="x","L1","")</f>
        <v/>
      </c>
      <c r="BR1338" s="44" t="str">
        <f>IF(Wedstrijden!O1503="x","L2","")</f>
        <v/>
      </c>
      <c r="BS1338" s="44" t="str">
        <f>IF(Wedstrijden!P1503="x","M1","")</f>
        <v/>
      </c>
      <c r="BT1338" s="44" t="str">
        <f>IF(Wedstrijden!Q1503="x","M2","")</f>
        <v/>
      </c>
      <c r="BU1338" s="44" t="str">
        <f>IF(Wedstrijden!R1503="x","Z1","")</f>
        <v/>
      </c>
      <c r="BV1338" s="44" t="str">
        <f>IF(Wedstrijden!S1503="x","Z2","")</f>
        <v/>
      </c>
      <c r="BW1338" s="44" t="str">
        <f>IF(COUNTA(Wedstrijden!T1503:AB1503)&lt;&gt;0,1,"")</f>
        <v/>
      </c>
      <c r="BX1338" s="44" t="str">
        <f t="shared" si="121"/>
        <v/>
      </c>
      <c r="BY1338" s="44" t="str">
        <f>IF(Wedstrijden!T1503="x","BB","")</f>
        <v/>
      </c>
      <c r="BZ1338" s="44" t="str">
        <f>IF(Wedstrijden!U1503="x","B","")</f>
        <v/>
      </c>
      <c r="CA1338" s="44" t="str">
        <f>IF(Wedstrijden!V1503="x","L1","")</f>
        <v/>
      </c>
      <c r="CB1338" s="44" t="str">
        <f>IF(Wedstrijden!W1503="x","L2","")</f>
        <v/>
      </c>
      <c r="CC1338" s="44" t="str">
        <f>IF(Wedstrijden!X1503="x","M1","")</f>
        <v/>
      </c>
      <c r="CD1338" s="44" t="str">
        <f>IF(Wedstrijden!Y1503="x","M2","")</f>
        <v/>
      </c>
      <c r="CE1338" s="44" t="str">
        <f>IF(Wedstrijden!Z1503="x","Z1","")</f>
        <v/>
      </c>
      <c r="CF1338" s="44" t="str">
        <f>IF(Wedstrijden!AA1503="x","Z2","")</f>
        <v/>
      </c>
      <c r="CG1338" s="44" t="str">
        <f>IF(Wedstrijden!AB1503="x","ZZL","")</f>
        <v/>
      </c>
      <c r="CL1338" s="44" t="str">
        <f>IF(COUNTA(Wedstrijden!AC1503:AJ1503)&lt;&gt;0,2,"")</f>
        <v/>
      </c>
      <c r="CM1338" s="44" t="str">
        <f t="shared" si="122"/>
        <v/>
      </c>
      <c r="CN1338" s="44" t="str">
        <f>IF(Wedstrijden!AC1503="x","AA","")</f>
        <v/>
      </c>
      <c r="CO1338" s="44" t="str">
        <f>IF(Wedstrijden!AD1503="x","A","")</f>
        <v/>
      </c>
      <c r="CP1338" s="44" t="str">
        <f>IF(Wedstrijden!AE1503="x","BB","")</f>
        <v/>
      </c>
      <c r="CQ1338" s="44" t="str">
        <f>IF(Wedstrijden!AF1503="x","B","")</f>
        <v/>
      </c>
      <c r="CR1338" s="44" t="str">
        <f>IF(Wedstrijden!AG1503="x","L","")</f>
        <v/>
      </c>
      <c r="CS1338" s="44" t="str">
        <f>IF(Wedstrijden!AH1503="x","M","")</f>
        <v/>
      </c>
      <c r="CT1338" s="44" t="str">
        <f>IF(Wedstrijden!AI1503="x","Z","")</f>
        <v/>
      </c>
      <c r="CU1338" s="44" t="str">
        <f>IF(Wedstrijden!AJ1503="x","ZZ","")</f>
        <v/>
      </c>
      <c r="CV1338" s="44" t="str">
        <f>IF(COUNTA(Wedstrijden!AK1503:AQ1503)&lt;&gt;0,2,"")</f>
        <v/>
      </c>
      <c r="CW1338" s="44" t="str">
        <f t="shared" si="123"/>
        <v/>
      </c>
      <c r="CX1338" s="44" t="str">
        <f>IF(Wedstrijden!AK1503="x","BB","")</f>
        <v/>
      </c>
      <c r="CY1338" s="44" t="str">
        <f>IF(Wedstrijden!AL1503="x","B","")</f>
        <v/>
      </c>
      <c r="CZ1338" s="44" t="str">
        <f>IF(Wedstrijden!AM1503="x","L","")</f>
        <v/>
      </c>
      <c r="DA1338" s="44" t="str">
        <f>IF(Wedstrijden!AN1503="x","M","")</f>
        <v/>
      </c>
      <c r="DB1338" s="44" t="str">
        <f>IF(Wedstrijden!AO1503="x","Z","")</f>
        <v/>
      </c>
      <c r="DC1338" s="44" t="str">
        <f>IF(Wedstrijden!AP1503="x","ZZ","")</f>
        <v/>
      </c>
      <c r="DD1338" s="44" t="str">
        <f>IF(Wedstrijden!AQ1503="x","1.40","")</f>
        <v/>
      </c>
      <c r="DE1338" s="44" t="str">
        <f>IF(COUNTA(Wedstrijden!AR1503:AT1503)&lt;&gt;0,6,"")</f>
        <v/>
      </c>
      <c r="DF1338" s="44" t="str">
        <f t="shared" si="124"/>
        <v/>
      </c>
      <c r="DG1338" s="44" t="str">
        <f>IF(Wedstrijden!AR1503="x","L","")</f>
        <v/>
      </c>
      <c r="DH1338" s="44" t="str">
        <f>IF(Wedstrijden!AS1503="x","M","")</f>
        <v/>
      </c>
      <c r="DI1338" s="44" t="str">
        <f>IF(Wedstrijden!AT1503="x","Z","")</f>
        <v/>
      </c>
      <c r="DJ1338" s="44" t="str">
        <f>IF(COUNTA(Wedstrijden!AU1503:AW1503)&lt;&gt;0,6,"")</f>
        <v/>
      </c>
      <c r="DK1338" s="44" t="str">
        <f t="shared" si="125"/>
        <v/>
      </c>
      <c r="DL1338" s="44" t="str">
        <f>IF(Wedstrijden!AU1503="x","L","")</f>
        <v/>
      </c>
      <c r="DM1338" s="44" t="str">
        <f>IF(Wedstrijden!AV1503="x","M","")</f>
        <v/>
      </c>
      <c r="DN1338" s="44" t="str">
        <f>IF(Wedstrijden!AW1503="x","Z","")</f>
        <v/>
      </c>
    </row>
    <row r="1339" spans="1:118" ht="15">
      <c r="A1339" s="48" t="e">
        <f>Wedstrijden!#REF!</f>
        <v>#REF!</v>
      </c>
      <c r="B1339" s="44" t="str">
        <f>IFERROR(VLOOKUP(Wedstrijden!E1504,Wedstrijdlocaties!$B$2:$E$499,2,FALSE),"")</f>
        <v/>
      </c>
      <c r="C1339" s="44" t="str">
        <f>Wedstrijden!F1504</f>
        <v/>
      </c>
      <c r="D1339" s="44" t="str">
        <f>IFERROR(VLOOKUP(Wedstrijden!G1504,Organisaties!$B$2:$C$501,2,FALSE),"")</f>
        <v/>
      </c>
      <c r="E1339" s="44" t="str">
        <f>IFERROR(VLOOKUP(Wedstrijden!G1504,Organisaties!$B$2:$F$501,5,FALSE),"")</f>
        <v/>
      </c>
      <c r="F1339" s="44" t="str">
        <f>IF(Wedstrijden!BC1504&lt;&gt;"",Wedstrijden!BC1504,"")</f>
        <v/>
      </c>
      <c r="G1339" s="44">
        <f>IF(Wedstrijden!AY1504="Indoor",1,0)</f>
        <v>0</v>
      </c>
      <c r="H1339" s="44">
        <f>Wedstrijden!AZ1504</f>
        <v>0</v>
      </c>
      <c r="I1339" s="44" t="str">
        <f>IF(Wedstrijden!AX1504="Nee",0,IF(Wedstrijden!AX1504="Ja",1,""))</f>
        <v/>
      </c>
      <c r="J1339" s="44" t="str">
        <f>IF(Wedstrijden!BA1504&lt;&gt;"",Wedstrijden!BA1504,"")</f>
        <v/>
      </c>
      <c r="W1339" s="45"/>
      <c r="AE1339" s="45"/>
      <c r="AN1339" s="45"/>
      <c r="AU1339" s="45"/>
      <c r="BA1339" s="45"/>
      <c r="BE1339" s="45"/>
      <c r="BJ1339" s="44" t="str">
        <f>IF(COUNTA(Wedstrijden!I1504:S1504)&lt;&gt;0,1,"")</f>
        <v/>
      </c>
      <c r="BK1339" s="44" t="str">
        <f t="shared" si="120"/>
        <v/>
      </c>
      <c r="BL1339" s="44" t="str">
        <f>IF(Wedstrijden!I1504="x","AA","")</f>
        <v/>
      </c>
      <c r="BM1339" s="44" t="str">
        <f>IF(Wedstrijden!J1504="x","A","")</f>
        <v/>
      </c>
      <c r="BN1339" s="44" t="str">
        <f>IF(Wedstrijden!K1504="x","B1","")</f>
        <v/>
      </c>
      <c r="BO1339" s="44" t="str">
        <f>IF(Wedstrijden!L1504="x","BB","")</f>
        <v/>
      </c>
      <c r="BP1339" s="44" t="str">
        <f>IF(Wedstrijden!M1504="x","B","")</f>
        <v/>
      </c>
      <c r="BQ1339" s="44" t="str">
        <f>IF(Wedstrijden!N1504="x","L1","")</f>
        <v/>
      </c>
      <c r="BR1339" s="44" t="str">
        <f>IF(Wedstrijden!O1504="x","L2","")</f>
        <v/>
      </c>
      <c r="BS1339" s="44" t="str">
        <f>IF(Wedstrijden!P1504="x","M1","")</f>
        <v/>
      </c>
      <c r="BT1339" s="44" t="str">
        <f>IF(Wedstrijden!Q1504="x","M2","")</f>
        <v/>
      </c>
      <c r="BU1339" s="44" t="str">
        <f>IF(Wedstrijden!R1504="x","Z1","")</f>
        <v/>
      </c>
      <c r="BV1339" s="44" t="str">
        <f>IF(Wedstrijden!S1504="x","Z2","")</f>
        <v/>
      </c>
      <c r="BW1339" s="44" t="str">
        <f>IF(COUNTA(Wedstrijden!T1504:AB1504)&lt;&gt;0,1,"")</f>
        <v/>
      </c>
      <c r="BX1339" s="44" t="str">
        <f t="shared" si="121"/>
        <v/>
      </c>
      <c r="BY1339" s="44" t="str">
        <f>IF(Wedstrijden!T1504="x","BB","")</f>
        <v/>
      </c>
      <c r="BZ1339" s="44" t="str">
        <f>IF(Wedstrijden!U1504="x","B","")</f>
        <v/>
      </c>
      <c r="CA1339" s="44" t="str">
        <f>IF(Wedstrijden!V1504="x","L1","")</f>
        <v/>
      </c>
      <c r="CB1339" s="44" t="str">
        <f>IF(Wedstrijden!W1504="x","L2","")</f>
        <v/>
      </c>
      <c r="CC1339" s="44" t="str">
        <f>IF(Wedstrijden!X1504="x","M1","")</f>
        <v/>
      </c>
      <c r="CD1339" s="44" t="str">
        <f>IF(Wedstrijden!Y1504="x","M2","")</f>
        <v/>
      </c>
      <c r="CE1339" s="44" t="str">
        <f>IF(Wedstrijden!Z1504="x","Z1","")</f>
        <v/>
      </c>
      <c r="CF1339" s="44" t="str">
        <f>IF(Wedstrijden!AA1504="x","Z2","")</f>
        <v/>
      </c>
      <c r="CG1339" s="44" t="str">
        <f>IF(Wedstrijden!AB1504="x","ZZL","")</f>
        <v/>
      </c>
      <c r="CL1339" s="44" t="str">
        <f>IF(COUNTA(Wedstrijden!AC1504:AJ1504)&lt;&gt;0,2,"")</f>
        <v/>
      </c>
      <c r="CM1339" s="44" t="str">
        <f t="shared" si="122"/>
        <v/>
      </c>
      <c r="CN1339" s="44" t="str">
        <f>IF(Wedstrijden!AC1504="x","AA","")</f>
        <v/>
      </c>
      <c r="CO1339" s="44" t="str">
        <f>IF(Wedstrijden!AD1504="x","A","")</f>
        <v/>
      </c>
      <c r="CP1339" s="44" t="str">
        <f>IF(Wedstrijden!AE1504="x","BB","")</f>
        <v/>
      </c>
      <c r="CQ1339" s="44" t="str">
        <f>IF(Wedstrijden!AF1504="x","B","")</f>
        <v/>
      </c>
      <c r="CR1339" s="44" t="str">
        <f>IF(Wedstrijden!AG1504="x","L","")</f>
        <v/>
      </c>
      <c r="CS1339" s="44" t="str">
        <f>IF(Wedstrijden!AH1504="x","M","")</f>
        <v/>
      </c>
      <c r="CT1339" s="44" t="str">
        <f>IF(Wedstrijden!AI1504="x","Z","")</f>
        <v/>
      </c>
      <c r="CU1339" s="44" t="str">
        <f>IF(Wedstrijden!AJ1504="x","ZZ","")</f>
        <v/>
      </c>
      <c r="CV1339" s="44" t="str">
        <f>IF(COUNTA(Wedstrijden!AK1504:AQ1504)&lt;&gt;0,2,"")</f>
        <v/>
      </c>
      <c r="CW1339" s="44" t="str">
        <f t="shared" si="123"/>
        <v/>
      </c>
      <c r="CX1339" s="44" t="str">
        <f>IF(Wedstrijden!AK1504="x","BB","")</f>
        <v/>
      </c>
      <c r="CY1339" s="44" t="str">
        <f>IF(Wedstrijden!AL1504="x","B","")</f>
        <v/>
      </c>
      <c r="CZ1339" s="44" t="str">
        <f>IF(Wedstrijden!AM1504="x","L","")</f>
        <v/>
      </c>
      <c r="DA1339" s="44" t="str">
        <f>IF(Wedstrijden!AN1504="x","M","")</f>
        <v/>
      </c>
      <c r="DB1339" s="44" t="str">
        <f>IF(Wedstrijden!AO1504="x","Z","")</f>
        <v/>
      </c>
      <c r="DC1339" s="44" t="str">
        <f>IF(Wedstrijden!AP1504="x","ZZ","")</f>
        <v/>
      </c>
      <c r="DD1339" s="44" t="str">
        <f>IF(Wedstrijden!AQ1504="x","1.40","")</f>
        <v/>
      </c>
      <c r="DE1339" s="44" t="str">
        <f>IF(COUNTA(Wedstrijden!AR1504:AT1504)&lt;&gt;0,6,"")</f>
        <v/>
      </c>
      <c r="DF1339" s="44" t="str">
        <f t="shared" si="124"/>
        <v/>
      </c>
      <c r="DG1339" s="44" t="str">
        <f>IF(Wedstrijden!AR1504="x","L","")</f>
        <v/>
      </c>
      <c r="DH1339" s="44" t="str">
        <f>IF(Wedstrijden!AS1504="x","M","")</f>
        <v/>
      </c>
      <c r="DI1339" s="44" t="str">
        <f>IF(Wedstrijden!AT1504="x","Z","")</f>
        <v/>
      </c>
      <c r="DJ1339" s="44" t="str">
        <f>IF(COUNTA(Wedstrijden!AU1504:AW1504)&lt;&gt;0,6,"")</f>
        <v/>
      </c>
      <c r="DK1339" s="44" t="str">
        <f t="shared" si="125"/>
        <v/>
      </c>
      <c r="DL1339" s="44" t="str">
        <f>IF(Wedstrijden!AU1504="x","L","")</f>
        <v/>
      </c>
      <c r="DM1339" s="44" t="str">
        <f>IF(Wedstrijden!AV1504="x","M","")</f>
        <v/>
      </c>
      <c r="DN1339" s="44" t="str">
        <f>IF(Wedstrijden!AW1504="x","Z","")</f>
        <v/>
      </c>
    </row>
    <row r="1340" spans="1:118" ht="15">
      <c r="A1340" s="48" t="e">
        <f>Wedstrijden!#REF!</f>
        <v>#REF!</v>
      </c>
      <c r="B1340" s="44" t="str">
        <f>IFERROR(VLOOKUP(Wedstrijden!E1505,Wedstrijdlocaties!$B$2:$E$499,2,FALSE),"")</f>
        <v/>
      </c>
      <c r="C1340" s="44" t="str">
        <f>Wedstrijden!F1505</f>
        <v/>
      </c>
      <c r="D1340" s="44" t="str">
        <f>IFERROR(VLOOKUP(Wedstrijden!G1505,Organisaties!$B$2:$C$501,2,FALSE),"")</f>
        <v/>
      </c>
      <c r="E1340" s="44" t="str">
        <f>IFERROR(VLOOKUP(Wedstrijden!G1505,Organisaties!$B$2:$F$501,5,FALSE),"")</f>
        <v/>
      </c>
      <c r="F1340" s="44" t="str">
        <f>IF(Wedstrijden!BC1505&lt;&gt;"",Wedstrijden!BC1505,"")</f>
        <v/>
      </c>
      <c r="G1340" s="44">
        <f>IF(Wedstrijden!AY1505="Indoor",1,0)</f>
        <v>0</v>
      </c>
      <c r="H1340" s="44">
        <f>Wedstrijden!AZ1505</f>
        <v>0</v>
      </c>
      <c r="I1340" s="44" t="str">
        <f>IF(Wedstrijden!AX1505="Nee",0,IF(Wedstrijden!AX1505="Ja",1,""))</f>
        <v/>
      </c>
      <c r="J1340" s="44" t="str">
        <f>IF(Wedstrijden!BA1505&lt;&gt;"",Wedstrijden!BA1505,"")</f>
        <v/>
      </c>
      <c r="W1340" s="45"/>
      <c r="AE1340" s="45"/>
      <c r="AN1340" s="45"/>
      <c r="AU1340" s="45"/>
      <c r="BA1340" s="45"/>
      <c r="BE1340" s="45"/>
      <c r="BJ1340" s="44" t="str">
        <f>IF(COUNTA(Wedstrijden!I1505:S1505)&lt;&gt;0,1,"")</f>
        <v/>
      </c>
      <c r="BK1340" s="44" t="str">
        <f t="shared" si="120"/>
        <v/>
      </c>
      <c r="BL1340" s="44" t="str">
        <f>IF(Wedstrijden!I1505="x","AA","")</f>
        <v/>
      </c>
      <c r="BM1340" s="44" t="str">
        <f>IF(Wedstrijden!J1505="x","A","")</f>
        <v/>
      </c>
      <c r="BN1340" s="44" t="str">
        <f>IF(Wedstrijden!K1505="x","B1","")</f>
        <v/>
      </c>
      <c r="BO1340" s="44" t="str">
        <f>IF(Wedstrijden!L1505="x","BB","")</f>
        <v/>
      </c>
      <c r="BP1340" s="44" t="str">
        <f>IF(Wedstrijden!M1505="x","B","")</f>
        <v/>
      </c>
      <c r="BQ1340" s="44" t="str">
        <f>IF(Wedstrijden!N1505="x","L1","")</f>
        <v/>
      </c>
      <c r="BR1340" s="44" t="str">
        <f>IF(Wedstrijden!O1505="x","L2","")</f>
        <v/>
      </c>
      <c r="BS1340" s="44" t="str">
        <f>IF(Wedstrijden!P1505="x","M1","")</f>
        <v/>
      </c>
      <c r="BT1340" s="44" t="str">
        <f>IF(Wedstrijden!Q1505="x","M2","")</f>
        <v/>
      </c>
      <c r="BU1340" s="44" t="str">
        <f>IF(Wedstrijden!R1505="x","Z1","")</f>
        <v/>
      </c>
      <c r="BV1340" s="44" t="str">
        <f>IF(Wedstrijden!S1505="x","Z2","")</f>
        <v/>
      </c>
      <c r="BW1340" s="44" t="str">
        <f>IF(COUNTA(Wedstrijden!T1505:AB1505)&lt;&gt;0,1,"")</f>
        <v/>
      </c>
      <c r="BX1340" s="44" t="str">
        <f t="shared" si="121"/>
        <v/>
      </c>
      <c r="BY1340" s="44" t="str">
        <f>IF(Wedstrijden!T1505="x","BB","")</f>
        <v/>
      </c>
      <c r="BZ1340" s="44" t="str">
        <f>IF(Wedstrijden!U1505="x","B","")</f>
        <v/>
      </c>
      <c r="CA1340" s="44" t="str">
        <f>IF(Wedstrijden!V1505="x","L1","")</f>
        <v/>
      </c>
      <c r="CB1340" s="44" t="str">
        <f>IF(Wedstrijden!W1505="x","L2","")</f>
        <v/>
      </c>
      <c r="CC1340" s="44" t="str">
        <f>IF(Wedstrijden!X1505="x","M1","")</f>
        <v/>
      </c>
      <c r="CD1340" s="44" t="str">
        <f>IF(Wedstrijden!Y1505="x","M2","")</f>
        <v/>
      </c>
      <c r="CE1340" s="44" t="str">
        <f>IF(Wedstrijden!Z1505="x","Z1","")</f>
        <v/>
      </c>
      <c r="CF1340" s="44" t="str">
        <f>IF(Wedstrijden!AA1505="x","Z2","")</f>
        <v/>
      </c>
      <c r="CG1340" s="44" t="str">
        <f>IF(Wedstrijden!AB1505="x","ZZL","")</f>
        <v/>
      </c>
      <c r="CL1340" s="44" t="str">
        <f>IF(COUNTA(Wedstrijden!AC1505:AJ1505)&lt;&gt;0,2,"")</f>
        <v/>
      </c>
      <c r="CM1340" s="44" t="str">
        <f t="shared" si="122"/>
        <v/>
      </c>
      <c r="CN1340" s="44" t="str">
        <f>IF(Wedstrijden!AC1505="x","AA","")</f>
        <v/>
      </c>
      <c r="CO1340" s="44" t="str">
        <f>IF(Wedstrijden!AD1505="x","A","")</f>
        <v/>
      </c>
      <c r="CP1340" s="44" t="str">
        <f>IF(Wedstrijden!AE1505="x","BB","")</f>
        <v/>
      </c>
      <c r="CQ1340" s="44" t="str">
        <f>IF(Wedstrijden!AF1505="x","B","")</f>
        <v/>
      </c>
      <c r="CR1340" s="44" t="str">
        <f>IF(Wedstrijden!AG1505="x","L","")</f>
        <v/>
      </c>
      <c r="CS1340" s="44" t="str">
        <f>IF(Wedstrijden!AH1505="x","M","")</f>
        <v/>
      </c>
      <c r="CT1340" s="44" t="str">
        <f>IF(Wedstrijden!AI1505="x","Z","")</f>
        <v/>
      </c>
      <c r="CU1340" s="44" t="str">
        <f>IF(Wedstrijden!AJ1505="x","ZZ","")</f>
        <v/>
      </c>
      <c r="CV1340" s="44" t="str">
        <f>IF(COUNTA(Wedstrijden!AK1505:AQ1505)&lt;&gt;0,2,"")</f>
        <v/>
      </c>
      <c r="CW1340" s="44" t="str">
        <f t="shared" si="123"/>
        <v/>
      </c>
      <c r="CX1340" s="44" t="str">
        <f>IF(Wedstrijden!AK1505="x","BB","")</f>
        <v/>
      </c>
      <c r="CY1340" s="44" t="str">
        <f>IF(Wedstrijden!AL1505="x","B","")</f>
        <v/>
      </c>
      <c r="CZ1340" s="44" t="str">
        <f>IF(Wedstrijden!AM1505="x","L","")</f>
        <v/>
      </c>
      <c r="DA1340" s="44" t="str">
        <f>IF(Wedstrijden!AN1505="x","M","")</f>
        <v/>
      </c>
      <c r="DB1340" s="44" t="str">
        <f>IF(Wedstrijden!AO1505="x","Z","")</f>
        <v/>
      </c>
      <c r="DC1340" s="44" t="str">
        <f>IF(Wedstrijden!AP1505="x","ZZ","")</f>
        <v/>
      </c>
      <c r="DD1340" s="44" t="str">
        <f>IF(Wedstrijden!AQ1505="x","1.40","")</f>
        <v/>
      </c>
      <c r="DE1340" s="44" t="str">
        <f>IF(COUNTA(Wedstrijden!AR1505:AT1505)&lt;&gt;0,6,"")</f>
        <v/>
      </c>
      <c r="DF1340" s="44" t="str">
        <f t="shared" si="124"/>
        <v/>
      </c>
      <c r="DG1340" s="44" t="str">
        <f>IF(Wedstrijden!AR1505="x","L","")</f>
        <v/>
      </c>
      <c r="DH1340" s="44" t="str">
        <f>IF(Wedstrijden!AS1505="x","M","")</f>
        <v/>
      </c>
      <c r="DI1340" s="44" t="str">
        <f>IF(Wedstrijden!AT1505="x","Z","")</f>
        <v/>
      </c>
      <c r="DJ1340" s="44" t="str">
        <f>IF(COUNTA(Wedstrijden!AU1505:AW1505)&lt;&gt;0,6,"")</f>
        <v/>
      </c>
      <c r="DK1340" s="44" t="str">
        <f t="shared" si="125"/>
        <v/>
      </c>
      <c r="DL1340" s="44" t="str">
        <f>IF(Wedstrijden!AU1505="x","L","")</f>
        <v/>
      </c>
      <c r="DM1340" s="44" t="str">
        <f>IF(Wedstrijden!AV1505="x","M","")</f>
        <v/>
      </c>
      <c r="DN1340" s="44" t="str">
        <f>IF(Wedstrijden!AW1505="x","Z","")</f>
        <v/>
      </c>
    </row>
    <row r="1341" spans="1:118" ht="15">
      <c r="A1341" s="48" t="e">
        <f>Wedstrijden!#REF!</f>
        <v>#REF!</v>
      </c>
      <c r="B1341" s="44" t="str">
        <f>IFERROR(VLOOKUP(Wedstrijden!E1506,Wedstrijdlocaties!$B$2:$E$499,2,FALSE),"")</f>
        <v/>
      </c>
      <c r="C1341" s="44" t="str">
        <f>Wedstrijden!F1506</f>
        <v/>
      </c>
      <c r="D1341" s="44" t="str">
        <f>IFERROR(VLOOKUP(Wedstrijden!G1506,Organisaties!$B$2:$C$501,2,FALSE),"")</f>
        <v/>
      </c>
      <c r="E1341" s="44" t="str">
        <f>IFERROR(VLOOKUP(Wedstrijden!G1506,Organisaties!$B$2:$F$501,5,FALSE),"")</f>
        <v/>
      </c>
      <c r="F1341" s="44" t="str">
        <f>IF(Wedstrijden!BC1506&lt;&gt;"",Wedstrijden!BC1506,"")</f>
        <v/>
      </c>
      <c r="G1341" s="44">
        <f>IF(Wedstrijden!AY1506="Indoor",1,0)</f>
        <v>0</v>
      </c>
      <c r="H1341" s="44">
        <f>Wedstrijden!AZ1506</f>
        <v>0</v>
      </c>
      <c r="I1341" s="44" t="str">
        <f>IF(Wedstrijden!AX1506="Nee",0,IF(Wedstrijden!AX1506="Ja",1,""))</f>
        <v/>
      </c>
      <c r="J1341" s="44" t="str">
        <f>IF(Wedstrijden!BA1506&lt;&gt;"",Wedstrijden!BA1506,"")</f>
        <v/>
      </c>
      <c r="W1341" s="45"/>
      <c r="AE1341" s="45"/>
      <c r="AN1341" s="45"/>
      <c r="AU1341" s="45"/>
      <c r="BA1341" s="45"/>
      <c r="BE1341" s="45"/>
      <c r="BJ1341" s="44" t="str">
        <f>IF(COUNTA(Wedstrijden!I1506:S1506)&lt;&gt;0,1,"")</f>
        <v/>
      </c>
      <c r="BK1341" s="44" t="str">
        <f t="shared" si="120"/>
        <v/>
      </c>
      <c r="BL1341" s="44" t="str">
        <f>IF(Wedstrijden!I1506="x","AA","")</f>
        <v/>
      </c>
      <c r="BM1341" s="44" t="str">
        <f>IF(Wedstrijden!J1506="x","A","")</f>
        <v/>
      </c>
      <c r="BN1341" s="44" t="str">
        <f>IF(Wedstrijden!K1506="x","B1","")</f>
        <v/>
      </c>
      <c r="BO1341" s="44" t="str">
        <f>IF(Wedstrijden!L1506="x","BB","")</f>
        <v/>
      </c>
      <c r="BP1341" s="44" t="str">
        <f>IF(Wedstrijden!M1506="x","B","")</f>
        <v/>
      </c>
      <c r="BQ1341" s="44" t="str">
        <f>IF(Wedstrijden!N1506="x","L1","")</f>
        <v/>
      </c>
      <c r="BR1341" s="44" t="str">
        <f>IF(Wedstrijden!O1506="x","L2","")</f>
        <v/>
      </c>
      <c r="BS1341" s="44" t="str">
        <f>IF(Wedstrijden!P1506="x","M1","")</f>
        <v/>
      </c>
      <c r="BT1341" s="44" t="str">
        <f>IF(Wedstrijden!Q1506="x","M2","")</f>
        <v/>
      </c>
      <c r="BU1341" s="44" t="str">
        <f>IF(Wedstrijden!R1506="x","Z1","")</f>
        <v/>
      </c>
      <c r="BV1341" s="44" t="str">
        <f>IF(Wedstrijden!S1506="x","Z2","")</f>
        <v/>
      </c>
      <c r="BW1341" s="44" t="str">
        <f>IF(COUNTA(Wedstrijden!T1506:AB1506)&lt;&gt;0,1,"")</f>
        <v/>
      </c>
      <c r="BX1341" s="44" t="str">
        <f t="shared" si="121"/>
        <v/>
      </c>
      <c r="BY1341" s="44" t="str">
        <f>IF(Wedstrijden!T1506="x","BB","")</f>
        <v/>
      </c>
      <c r="BZ1341" s="44" t="str">
        <f>IF(Wedstrijden!U1506="x","B","")</f>
        <v/>
      </c>
      <c r="CA1341" s="44" t="str">
        <f>IF(Wedstrijden!V1506="x","L1","")</f>
        <v/>
      </c>
      <c r="CB1341" s="44" t="str">
        <f>IF(Wedstrijden!W1506="x","L2","")</f>
        <v/>
      </c>
      <c r="CC1341" s="44" t="str">
        <f>IF(Wedstrijden!X1506="x","M1","")</f>
        <v/>
      </c>
      <c r="CD1341" s="44" t="str">
        <f>IF(Wedstrijden!Y1506="x","M2","")</f>
        <v/>
      </c>
      <c r="CE1341" s="44" t="str">
        <f>IF(Wedstrijden!Z1506="x","Z1","")</f>
        <v/>
      </c>
      <c r="CF1341" s="44" t="str">
        <f>IF(Wedstrijden!AA1506="x","Z2","")</f>
        <v/>
      </c>
      <c r="CG1341" s="44" t="str">
        <f>IF(Wedstrijden!AB1506="x","ZZL","")</f>
        <v/>
      </c>
      <c r="CL1341" s="44" t="str">
        <f>IF(COUNTA(Wedstrijden!AC1506:AJ1506)&lt;&gt;0,2,"")</f>
        <v/>
      </c>
      <c r="CM1341" s="44" t="str">
        <f t="shared" si="122"/>
        <v/>
      </c>
      <c r="CN1341" s="44" t="str">
        <f>IF(Wedstrijden!AC1506="x","AA","")</f>
        <v/>
      </c>
      <c r="CO1341" s="44" t="str">
        <f>IF(Wedstrijden!AD1506="x","A","")</f>
        <v/>
      </c>
      <c r="CP1341" s="44" t="str">
        <f>IF(Wedstrijden!AE1506="x","BB","")</f>
        <v/>
      </c>
      <c r="CQ1341" s="44" t="str">
        <f>IF(Wedstrijden!AF1506="x","B","")</f>
        <v/>
      </c>
      <c r="CR1341" s="44" t="str">
        <f>IF(Wedstrijden!AG1506="x","L","")</f>
        <v/>
      </c>
      <c r="CS1341" s="44" t="str">
        <f>IF(Wedstrijden!AH1506="x","M","")</f>
        <v/>
      </c>
      <c r="CT1341" s="44" t="str">
        <f>IF(Wedstrijden!AI1506="x","Z","")</f>
        <v/>
      </c>
      <c r="CU1341" s="44" t="str">
        <f>IF(Wedstrijden!AJ1506="x","ZZ","")</f>
        <v/>
      </c>
      <c r="CV1341" s="44" t="str">
        <f>IF(COUNTA(Wedstrijden!AK1506:AQ1506)&lt;&gt;0,2,"")</f>
        <v/>
      </c>
      <c r="CW1341" s="44" t="str">
        <f t="shared" si="123"/>
        <v/>
      </c>
      <c r="CX1341" s="44" t="str">
        <f>IF(Wedstrijden!AK1506="x","BB","")</f>
        <v/>
      </c>
      <c r="CY1341" s="44" t="str">
        <f>IF(Wedstrijden!AL1506="x","B","")</f>
        <v/>
      </c>
      <c r="CZ1341" s="44" t="str">
        <f>IF(Wedstrijden!AM1506="x","L","")</f>
        <v/>
      </c>
      <c r="DA1341" s="44" t="str">
        <f>IF(Wedstrijden!AN1506="x","M","")</f>
        <v/>
      </c>
      <c r="DB1341" s="44" t="str">
        <f>IF(Wedstrijden!AO1506="x","Z","")</f>
        <v/>
      </c>
      <c r="DC1341" s="44" t="str">
        <f>IF(Wedstrijden!AP1506="x","ZZ","")</f>
        <v/>
      </c>
      <c r="DD1341" s="44" t="str">
        <f>IF(Wedstrijden!AQ1506="x","1.40","")</f>
        <v/>
      </c>
      <c r="DE1341" s="44" t="str">
        <f>IF(COUNTA(Wedstrijden!AR1506:AT1506)&lt;&gt;0,6,"")</f>
        <v/>
      </c>
      <c r="DF1341" s="44" t="str">
        <f t="shared" si="124"/>
        <v/>
      </c>
      <c r="DG1341" s="44" t="str">
        <f>IF(Wedstrijden!AR1506="x","L","")</f>
        <v/>
      </c>
      <c r="DH1341" s="44" t="str">
        <f>IF(Wedstrijden!AS1506="x","M","")</f>
        <v/>
      </c>
      <c r="DI1341" s="44" t="str">
        <f>IF(Wedstrijden!AT1506="x","Z","")</f>
        <v/>
      </c>
      <c r="DJ1341" s="44" t="str">
        <f>IF(COUNTA(Wedstrijden!AU1506:AW1506)&lt;&gt;0,6,"")</f>
        <v/>
      </c>
      <c r="DK1341" s="44" t="str">
        <f t="shared" si="125"/>
        <v/>
      </c>
      <c r="DL1341" s="44" t="str">
        <f>IF(Wedstrijden!AU1506="x","L","")</f>
        <v/>
      </c>
      <c r="DM1341" s="44" t="str">
        <f>IF(Wedstrijden!AV1506="x","M","")</f>
        <v/>
      </c>
      <c r="DN1341" s="44" t="str">
        <f>IF(Wedstrijden!AW1506="x","Z","")</f>
        <v/>
      </c>
    </row>
    <row r="1342" spans="1:118" ht="15">
      <c r="A1342" s="48" t="e">
        <f>Wedstrijden!#REF!</f>
        <v>#REF!</v>
      </c>
      <c r="B1342" s="44" t="str">
        <f>IFERROR(VLOOKUP(Wedstrijden!E1507,Wedstrijdlocaties!$B$2:$E$499,2,FALSE),"")</f>
        <v/>
      </c>
      <c r="C1342" s="44" t="str">
        <f>Wedstrijden!F1507</f>
        <v/>
      </c>
      <c r="D1342" s="44" t="str">
        <f>IFERROR(VLOOKUP(Wedstrijden!G1507,Organisaties!$B$2:$C$501,2,FALSE),"")</f>
        <v/>
      </c>
      <c r="E1342" s="44" t="str">
        <f>IFERROR(VLOOKUP(Wedstrijden!G1507,Organisaties!$B$2:$F$501,5,FALSE),"")</f>
        <v/>
      </c>
      <c r="F1342" s="44" t="str">
        <f>IF(Wedstrijden!BC1507&lt;&gt;"",Wedstrijden!BC1507,"")</f>
        <v/>
      </c>
      <c r="G1342" s="44">
        <f>IF(Wedstrijden!AY1507="Indoor",1,0)</f>
        <v>0</v>
      </c>
      <c r="H1342" s="44">
        <f>Wedstrijden!AZ1507</f>
        <v>0</v>
      </c>
      <c r="I1342" s="44" t="str">
        <f>IF(Wedstrijden!AX1507="Nee",0,IF(Wedstrijden!AX1507="Ja",1,""))</f>
        <v/>
      </c>
      <c r="J1342" s="44" t="str">
        <f>IF(Wedstrijden!BA1507&lt;&gt;"",Wedstrijden!BA1507,"")</f>
        <v/>
      </c>
      <c r="W1342" s="45"/>
      <c r="AE1342" s="45"/>
      <c r="AN1342" s="45"/>
      <c r="AU1342" s="45"/>
      <c r="BA1342" s="45"/>
      <c r="BE1342" s="45"/>
      <c r="BJ1342" s="44" t="str">
        <f>IF(COUNTA(Wedstrijden!I1507:S1507)&lt;&gt;0,1,"")</f>
        <v/>
      </c>
      <c r="BK1342" s="44" t="str">
        <f t="shared" si="120"/>
        <v/>
      </c>
      <c r="BL1342" s="44" t="str">
        <f>IF(Wedstrijden!I1507="x","AA","")</f>
        <v/>
      </c>
      <c r="BM1342" s="44" t="str">
        <f>IF(Wedstrijden!J1507="x","A","")</f>
        <v/>
      </c>
      <c r="BN1342" s="44" t="str">
        <f>IF(Wedstrijden!K1507="x","B1","")</f>
        <v/>
      </c>
      <c r="BO1342" s="44" t="str">
        <f>IF(Wedstrijden!L1507="x","BB","")</f>
        <v/>
      </c>
      <c r="BP1342" s="44" t="str">
        <f>IF(Wedstrijden!M1507="x","B","")</f>
        <v/>
      </c>
      <c r="BQ1342" s="44" t="str">
        <f>IF(Wedstrijden!N1507="x","L1","")</f>
        <v/>
      </c>
      <c r="BR1342" s="44" t="str">
        <f>IF(Wedstrijden!O1507="x","L2","")</f>
        <v/>
      </c>
      <c r="BS1342" s="44" t="str">
        <f>IF(Wedstrijden!P1507="x","M1","")</f>
        <v/>
      </c>
      <c r="BT1342" s="44" t="str">
        <f>IF(Wedstrijden!Q1507="x","M2","")</f>
        <v/>
      </c>
      <c r="BU1342" s="44" t="str">
        <f>IF(Wedstrijden!R1507="x","Z1","")</f>
        <v/>
      </c>
      <c r="BV1342" s="44" t="str">
        <f>IF(Wedstrijden!S1507="x","Z2","")</f>
        <v/>
      </c>
      <c r="BW1342" s="44" t="str">
        <f>IF(COUNTA(Wedstrijden!T1507:AB1507)&lt;&gt;0,1,"")</f>
        <v/>
      </c>
      <c r="BX1342" s="44" t="str">
        <f t="shared" si="121"/>
        <v/>
      </c>
      <c r="BY1342" s="44" t="str">
        <f>IF(Wedstrijden!T1507="x","BB","")</f>
        <v/>
      </c>
      <c r="BZ1342" s="44" t="str">
        <f>IF(Wedstrijden!U1507="x","B","")</f>
        <v/>
      </c>
      <c r="CA1342" s="44" t="str">
        <f>IF(Wedstrijden!V1507="x","L1","")</f>
        <v/>
      </c>
      <c r="CB1342" s="44" t="str">
        <f>IF(Wedstrijden!W1507="x","L2","")</f>
        <v/>
      </c>
      <c r="CC1342" s="44" t="str">
        <f>IF(Wedstrijden!X1507="x","M1","")</f>
        <v/>
      </c>
      <c r="CD1342" s="44" t="str">
        <f>IF(Wedstrijden!Y1507="x","M2","")</f>
        <v/>
      </c>
      <c r="CE1342" s="44" t="str">
        <f>IF(Wedstrijden!Z1507="x","Z1","")</f>
        <v/>
      </c>
      <c r="CF1342" s="44" t="str">
        <f>IF(Wedstrijden!AA1507="x","Z2","")</f>
        <v/>
      </c>
      <c r="CG1342" s="44" t="str">
        <f>IF(Wedstrijden!AB1507="x","ZZL","")</f>
        <v/>
      </c>
      <c r="CL1342" s="44" t="str">
        <f>IF(COUNTA(Wedstrijden!AC1507:AJ1507)&lt;&gt;0,2,"")</f>
        <v/>
      </c>
      <c r="CM1342" s="44" t="str">
        <f t="shared" si="122"/>
        <v/>
      </c>
      <c r="CN1342" s="44" t="str">
        <f>IF(Wedstrijden!AC1507="x","AA","")</f>
        <v/>
      </c>
      <c r="CO1342" s="44" t="str">
        <f>IF(Wedstrijden!AD1507="x","A","")</f>
        <v/>
      </c>
      <c r="CP1342" s="44" t="str">
        <f>IF(Wedstrijden!AE1507="x","BB","")</f>
        <v/>
      </c>
      <c r="CQ1342" s="44" t="str">
        <f>IF(Wedstrijden!AF1507="x","B","")</f>
        <v/>
      </c>
      <c r="CR1342" s="44" t="str">
        <f>IF(Wedstrijden!AG1507="x","L","")</f>
        <v/>
      </c>
      <c r="CS1342" s="44" t="str">
        <f>IF(Wedstrijden!AH1507="x","M","")</f>
        <v/>
      </c>
      <c r="CT1342" s="44" t="str">
        <f>IF(Wedstrijden!AI1507="x","Z","")</f>
        <v/>
      </c>
      <c r="CU1342" s="44" t="str">
        <f>IF(Wedstrijden!AJ1507="x","ZZ","")</f>
        <v/>
      </c>
      <c r="CV1342" s="44" t="str">
        <f>IF(COUNTA(Wedstrijden!AK1507:AQ1507)&lt;&gt;0,2,"")</f>
        <v/>
      </c>
      <c r="CW1342" s="44" t="str">
        <f t="shared" si="123"/>
        <v/>
      </c>
      <c r="CX1342" s="44" t="str">
        <f>IF(Wedstrijden!AK1507="x","BB","")</f>
        <v/>
      </c>
      <c r="CY1342" s="44" t="str">
        <f>IF(Wedstrijden!AL1507="x","B","")</f>
        <v/>
      </c>
      <c r="CZ1342" s="44" t="str">
        <f>IF(Wedstrijden!AM1507="x","L","")</f>
        <v/>
      </c>
      <c r="DA1342" s="44" t="str">
        <f>IF(Wedstrijden!AN1507="x","M","")</f>
        <v/>
      </c>
      <c r="DB1342" s="44" t="str">
        <f>IF(Wedstrijden!AO1507="x","Z","")</f>
        <v/>
      </c>
      <c r="DC1342" s="44" t="str">
        <f>IF(Wedstrijden!AP1507="x","ZZ","")</f>
        <v/>
      </c>
      <c r="DD1342" s="44" t="str">
        <f>IF(Wedstrijden!AQ1507="x","1.40","")</f>
        <v/>
      </c>
      <c r="DE1342" s="44" t="str">
        <f>IF(COUNTA(Wedstrijden!AR1507:AT1507)&lt;&gt;0,6,"")</f>
        <v/>
      </c>
      <c r="DF1342" s="44" t="str">
        <f t="shared" si="124"/>
        <v/>
      </c>
      <c r="DG1342" s="44" t="str">
        <f>IF(Wedstrijden!AR1507="x","L","")</f>
        <v/>
      </c>
      <c r="DH1342" s="44" t="str">
        <f>IF(Wedstrijden!AS1507="x","M","")</f>
        <v/>
      </c>
      <c r="DI1342" s="44" t="str">
        <f>IF(Wedstrijden!AT1507="x","Z","")</f>
        <v/>
      </c>
      <c r="DJ1342" s="44" t="str">
        <f>IF(COUNTA(Wedstrijden!AU1507:AW1507)&lt;&gt;0,6,"")</f>
        <v/>
      </c>
      <c r="DK1342" s="44" t="str">
        <f t="shared" si="125"/>
        <v/>
      </c>
      <c r="DL1342" s="44" t="str">
        <f>IF(Wedstrijden!AU1507="x","L","")</f>
        <v/>
      </c>
      <c r="DM1342" s="44" t="str">
        <f>IF(Wedstrijden!AV1507="x","M","")</f>
        <v/>
      </c>
      <c r="DN1342" s="44" t="str">
        <f>IF(Wedstrijden!AW1507="x","Z","")</f>
        <v/>
      </c>
    </row>
    <row r="1343" spans="1:118" ht="15">
      <c r="A1343" s="48" t="e">
        <f>Wedstrijden!#REF!</f>
        <v>#REF!</v>
      </c>
      <c r="B1343" s="44" t="str">
        <f>IFERROR(VLOOKUP(Wedstrijden!E1508,Wedstrijdlocaties!$B$2:$E$499,2,FALSE),"")</f>
        <v/>
      </c>
      <c r="C1343" s="44" t="str">
        <f>Wedstrijden!F1508</f>
        <v/>
      </c>
      <c r="D1343" s="44" t="str">
        <f>IFERROR(VLOOKUP(Wedstrijden!G1508,Organisaties!$B$2:$C$501,2,FALSE),"")</f>
        <v/>
      </c>
      <c r="E1343" s="44" t="str">
        <f>IFERROR(VLOOKUP(Wedstrijden!G1508,Organisaties!$B$2:$F$501,5,FALSE),"")</f>
        <v/>
      </c>
      <c r="F1343" s="44" t="str">
        <f>IF(Wedstrijden!BC1508&lt;&gt;"",Wedstrijden!BC1508,"")</f>
        <v/>
      </c>
      <c r="G1343" s="44">
        <f>IF(Wedstrijden!AY1508="Indoor",1,0)</f>
        <v>0</v>
      </c>
      <c r="H1343" s="44">
        <f>Wedstrijden!AZ1508</f>
        <v>0</v>
      </c>
      <c r="I1343" s="44" t="str">
        <f>IF(Wedstrijden!AX1508="Nee",0,IF(Wedstrijden!AX1508="Ja",1,""))</f>
        <v/>
      </c>
      <c r="J1343" s="44" t="str">
        <f>IF(Wedstrijden!BA1508&lt;&gt;"",Wedstrijden!BA1508,"")</f>
        <v/>
      </c>
      <c r="W1343" s="45"/>
      <c r="AE1343" s="45"/>
      <c r="AN1343" s="45"/>
      <c r="AU1343" s="45"/>
      <c r="BA1343" s="45"/>
      <c r="BE1343" s="45"/>
      <c r="BJ1343" s="44" t="str">
        <f>IF(COUNTA(Wedstrijden!I1508:S1508)&lt;&gt;0,1,"")</f>
        <v/>
      </c>
      <c r="BK1343" s="44" t="str">
        <f t="shared" si="120"/>
        <v/>
      </c>
      <c r="BL1343" s="44" t="str">
        <f>IF(Wedstrijden!I1508="x","AA","")</f>
        <v/>
      </c>
      <c r="BM1343" s="44" t="str">
        <f>IF(Wedstrijden!J1508="x","A","")</f>
        <v/>
      </c>
      <c r="BN1343" s="44" t="str">
        <f>IF(Wedstrijden!K1508="x","B1","")</f>
        <v/>
      </c>
      <c r="BO1343" s="44" t="str">
        <f>IF(Wedstrijden!L1508="x","BB","")</f>
        <v/>
      </c>
      <c r="BP1343" s="44" t="str">
        <f>IF(Wedstrijden!M1508="x","B","")</f>
        <v/>
      </c>
      <c r="BQ1343" s="44" t="str">
        <f>IF(Wedstrijden!N1508="x","L1","")</f>
        <v/>
      </c>
      <c r="BR1343" s="44" t="str">
        <f>IF(Wedstrijden!O1508="x","L2","")</f>
        <v/>
      </c>
      <c r="BS1343" s="44" t="str">
        <f>IF(Wedstrijden!P1508="x","M1","")</f>
        <v/>
      </c>
      <c r="BT1343" s="44" t="str">
        <f>IF(Wedstrijden!Q1508="x","M2","")</f>
        <v/>
      </c>
      <c r="BU1343" s="44" t="str">
        <f>IF(Wedstrijden!R1508="x","Z1","")</f>
        <v/>
      </c>
      <c r="BV1343" s="44" t="str">
        <f>IF(Wedstrijden!S1508="x","Z2","")</f>
        <v/>
      </c>
      <c r="BW1343" s="44" t="str">
        <f>IF(COUNTA(Wedstrijden!T1508:AB1508)&lt;&gt;0,1,"")</f>
        <v/>
      </c>
      <c r="BX1343" s="44" t="str">
        <f t="shared" si="121"/>
        <v/>
      </c>
      <c r="BY1343" s="44" t="str">
        <f>IF(Wedstrijden!T1508="x","BB","")</f>
        <v/>
      </c>
      <c r="BZ1343" s="44" t="str">
        <f>IF(Wedstrijden!U1508="x","B","")</f>
        <v/>
      </c>
      <c r="CA1343" s="44" t="str">
        <f>IF(Wedstrijden!V1508="x","L1","")</f>
        <v/>
      </c>
      <c r="CB1343" s="44" t="str">
        <f>IF(Wedstrijden!W1508="x","L2","")</f>
        <v/>
      </c>
      <c r="CC1343" s="44" t="str">
        <f>IF(Wedstrijden!X1508="x","M1","")</f>
        <v/>
      </c>
      <c r="CD1343" s="44" t="str">
        <f>IF(Wedstrijden!Y1508="x","M2","")</f>
        <v/>
      </c>
      <c r="CE1343" s="44" t="str">
        <f>IF(Wedstrijden!Z1508="x","Z1","")</f>
        <v/>
      </c>
      <c r="CF1343" s="44" t="str">
        <f>IF(Wedstrijden!AA1508="x","Z2","")</f>
        <v/>
      </c>
      <c r="CG1343" s="44" t="str">
        <f>IF(Wedstrijden!AB1508="x","ZZL","")</f>
        <v/>
      </c>
      <c r="CL1343" s="44" t="str">
        <f>IF(COUNTA(Wedstrijden!AC1508:AJ1508)&lt;&gt;0,2,"")</f>
        <v/>
      </c>
      <c r="CM1343" s="44" t="str">
        <f t="shared" si="122"/>
        <v/>
      </c>
      <c r="CN1343" s="44" t="str">
        <f>IF(Wedstrijden!AC1508="x","AA","")</f>
        <v/>
      </c>
      <c r="CO1343" s="44" t="str">
        <f>IF(Wedstrijden!AD1508="x","A","")</f>
        <v/>
      </c>
      <c r="CP1343" s="44" t="str">
        <f>IF(Wedstrijden!AE1508="x","BB","")</f>
        <v/>
      </c>
      <c r="CQ1343" s="44" t="str">
        <f>IF(Wedstrijden!AF1508="x","B","")</f>
        <v/>
      </c>
      <c r="CR1343" s="44" t="str">
        <f>IF(Wedstrijden!AG1508="x","L","")</f>
        <v/>
      </c>
      <c r="CS1343" s="44" t="str">
        <f>IF(Wedstrijden!AH1508="x","M","")</f>
        <v/>
      </c>
      <c r="CT1343" s="44" t="str">
        <f>IF(Wedstrijden!AI1508="x","Z","")</f>
        <v/>
      </c>
      <c r="CU1343" s="44" t="str">
        <f>IF(Wedstrijden!AJ1508="x","ZZ","")</f>
        <v/>
      </c>
      <c r="CV1343" s="44" t="str">
        <f>IF(COUNTA(Wedstrijden!AK1508:AQ1508)&lt;&gt;0,2,"")</f>
        <v/>
      </c>
      <c r="CW1343" s="44" t="str">
        <f t="shared" si="123"/>
        <v/>
      </c>
      <c r="CX1343" s="44" t="str">
        <f>IF(Wedstrijden!AK1508="x","BB","")</f>
        <v/>
      </c>
      <c r="CY1343" s="44" t="str">
        <f>IF(Wedstrijden!AL1508="x","B","")</f>
        <v/>
      </c>
      <c r="CZ1343" s="44" t="str">
        <f>IF(Wedstrijden!AM1508="x","L","")</f>
        <v/>
      </c>
      <c r="DA1343" s="44" t="str">
        <f>IF(Wedstrijden!AN1508="x","M","")</f>
        <v/>
      </c>
      <c r="DB1343" s="44" t="str">
        <f>IF(Wedstrijden!AO1508="x","Z","")</f>
        <v/>
      </c>
      <c r="DC1343" s="44" t="str">
        <f>IF(Wedstrijden!AP1508="x","ZZ","")</f>
        <v/>
      </c>
      <c r="DD1343" s="44" t="str">
        <f>IF(Wedstrijden!AQ1508="x","1.40","")</f>
        <v/>
      </c>
      <c r="DE1343" s="44" t="str">
        <f>IF(COUNTA(Wedstrijden!AR1508:AT1508)&lt;&gt;0,6,"")</f>
        <v/>
      </c>
      <c r="DF1343" s="44" t="str">
        <f t="shared" si="124"/>
        <v/>
      </c>
      <c r="DG1343" s="44" t="str">
        <f>IF(Wedstrijden!AR1508="x","L","")</f>
        <v/>
      </c>
      <c r="DH1343" s="44" t="str">
        <f>IF(Wedstrijden!AS1508="x","M","")</f>
        <v/>
      </c>
      <c r="DI1343" s="44" t="str">
        <f>IF(Wedstrijden!AT1508="x","Z","")</f>
        <v/>
      </c>
      <c r="DJ1343" s="44" t="str">
        <f>IF(COUNTA(Wedstrijden!AU1508:AW1508)&lt;&gt;0,6,"")</f>
        <v/>
      </c>
      <c r="DK1343" s="44" t="str">
        <f t="shared" si="125"/>
        <v/>
      </c>
      <c r="DL1343" s="44" t="str">
        <f>IF(Wedstrijden!AU1508="x","L","")</f>
        <v/>
      </c>
      <c r="DM1343" s="44" t="str">
        <f>IF(Wedstrijden!AV1508="x","M","")</f>
        <v/>
      </c>
      <c r="DN1343" s="44" t="str">
        <f>IF(Wedstrijden!AW1508="x","Z","")</f>
        <v/>
      </c>
    </row>
    <row r="1344" spans="1:118" ht="15">
      <c r="A1344" s="48" t="e">
        <f>Wedstrijden!#REF!</f>
        <v>#REF!</v>
      </c>
      <c r="B1344" s="44" t="str">
        <f>IFERROR(VLOOKUP(Wedstrijden!E1509,Wedstrijdlocaties!$B$2:$E$499,2,FALSE),"")</f>
        <v/>
      </c>
      <c r="C1344" s="44" t="str">
        <f>Wedstrijden!F1509</f>
        <v/>
      </c>
      <c r="D1344" s="44" t="str">
        <f>IFERROR(VLOOKUP(Wedstrijden!G1509,Organisaties!$B$2:$C$501,2,FALSE),"")</f>
        <v/>
      </c>
      <c r="E1344" s="44" t="str">
        <f>IFERROR(VLOOKUP(Wedstrijden!G1509,Organisaties!$B$2:$F$501,5,FALSE),"")</f>
        <v/>
      </c>
      <c r="F1344" s="44" t="str">
        <f>IF(Wedstrijden!BC1509&lt;&gt;"",Wedstrijden!BC1509,"")</f>
        <v/>
      </c>
      <c r="G1344" s="44">
        <f>IF(Wedstrijden!AY1509="Indoor",1,0)</f>
        <v>0</v>
      </c>
      <c r="H1344" s="44">
        <f>Wedstrijden!AZ1509</f>
        <v>0</v>
      </c>
      <c r="I1344" s="44" t="str">
        <f>IF(Wedstrijden!AX1509="Nee",0,IF(Wedstrijden!AX1509="Ja",1,""))</f>
        <v/>
      </c>
      <c r="J1344" s="44" t="str">
        <f>IF(Wedstrijden!BA1509&lt;&gt;"",Wedstrijden!BA1509,"")</f>
        <v/>
      </c>
      <c r="W1344" s="45"/>
      <c r="AE1344" s="45"/>
      <c r="AN1344" s="45"/>
      <c r="AU1344" s="45"/>
      <c r="BA1344" s="45"/>
      <c r="BE1344" s="45"/>
      <c r="BJ1344" s="44" t="str">
        <f>IF(COUNTA(Wedstrijden!I1509:S1509)&lt;&gt;0,1,"")</f>
        <v/>
      </c>
      <c r="BK1344" s="44" t="str">
        <f t="shared" si="120"/>
        <v/>
      </c>
      <c r="BL1344" s="44" t="str">
        <f>IF(Wedstrijden!I1509="x","AA","")</f>
        <v/>
      </c>
      <c r="BM1344" s="44" t="str">
        <f>IF(Wedstrijden!J1509="x","A","")</f>
        <v/>
      </c>
      <c r="BN1344" s="44" t="str">
        <f>IF(Wedstrijden!K1509="x","B1","")</f>
        <v/>
      </c>
      <c r="BO1344" s="44" t="str">
        <f>IF(Wedstrijden!L1509="x","BB","")</f>
        <v/>
      </c>
      <c r="BP1344" s="44" t="str">
        <f>IF(Wedstrijden!M1509="x","B","")</f>
        <v/>
      </c>
      <c r="BQ1344" s="44" t="str">
        <f>IF(Wedstrijden!N1509="x","L1","")</f>
        <v/>
      </c>
      <c r="BR1344" s="44" t="str">
        <f>IF(Wedstrijden!O1509="x","L2","")</f>
        <v/>
      </c>
      <c r="BS1344" s="44" t="str">
        <f>IF(Wedstrijden!P1509="x","M1","")</f>
        <v/>
      </c>
      <c r="BT1344" s="44" t="str">
        <f>IF(Wedstrijden!Q1509="x","M2","")</f>
        <v/>
      </c>
      <c r="BU1344" s="44" t="str">
        <f>IF(Wedstrijden!R1509="x","Z1","")</f>
        <v/>
      </c>
      <c r="BV1344" s="44" t="str">
        <f>IF(Wedstrijden!S1509="x","Z2","")</f>
        <v/>
      </c>
      <c r="BW1344" s="44" t="str">
        <f>IF(COUNTA(Wedstrijden!T1509:AB1509)&lt;&gt;0,1,"")</f>
        <v/>
      </c>
      <c r="BX1344" s="44" t="str">
        <f t="shared" si="121"/>
        <v/>
      </c>
      <c r="BY1344" s="44" t="str">
        <f>IF(Wedstrijden!T1509="x","BB","")</f>
        <v/>
      </c>
      <c r="BZ1344" s="44" t="str">
        <f>IF(Wedstrijden!U1509="x","B","")</f>
        <v/>
      </c>
      <c r="CA1344" s="44" t="str">
        <f>IF(Wedstrijden!V1509="x","L1","")</f>
        <v/>
      </c>
      <c r="CB1344" s="44" t="str">
        <f>IF(Wedstrijden!W1509="x","L2","")</f>
        <v/>
      </c>
      <c r="CC1344" s="44" t="str">
        <f>IF(Wedstrijden!X1509="x","M1","")</f>
        <v/>
      </c>
      <c r="CD1344" s="44" t="str">
        <f>IF(Wedstrijden!Y1509="x","M2","")</f>
        <v/>
      </c>
      <c r="CE1344" s="44" t="str">
        <f>IF(Wedstrijden!Z1509="x","Z1","")</f>
        <v/>
      </c>
      <c r="CF1344" s="44" t="str">
        <f>IF(Wedstrijden!AA1509="x","Z2","")</f>
        <v/>
      </c>
      <c r="CG1344" s="44" t="str">
        <f>IF(Wedstrijden!AB1509="x","ZZL","")</f>
        <v/>
      </c>
      <c r="CL1344" s="44" t="str">
        <f>IF(COUNTA(Wedstrijden!AC1509:AJ1509)&lt;&gt;0,2,"")</f>
        <v/>
      </c>
      <c r="CM1344" s="44" t="str">
        <f t="shared" si="122"/>
        <v/>
      </c>
      <c r="CN1344" s="44" t="str">
        <f>IF(Wedstrijden!AC1509="x","AA","")</f>
        <v/>
      </c>
      <c r="CO1344" s="44" t="str">
        <f>IF(Wedstrijden!AD1509="x","A","")</f>
        <v/>
      </c>
      <c r="CP1344" s="44" t="str">
        <f>IF(Wedstrijden!AE1509="x","BB","")</f>
        <v/>
      </c>
      <c r="CQ1344" s="44" t="str">
        <f>IF(Wedstrijden!AF1509="x","B","")</f>
        <v/>
      </c>
      <c r="CR1344" s="44" t="str">
        <f>IF(Wedstrijden!AG1509="x","L","")</f>
        <v/>
      </c>
      <c r="CS1344" s="44" t="str">
        <f>IF(Wedstrijden!AH1509="x","M","")</f>
        <v/>
      </c>
      <c r="CT1344" s="44" t="str">
        <f>IF(Wedstrijden!AI1509="x","Z","")</f>
        <v/>
      </c>
      <c r="CU1344" s="44" t="str">
        <f>IF(Wedstrijden!AJ1509="x","ZZ","")</f>
        <v/>
      </c>
      <c r="CV1344" s="44" t="str">
        <f>IF(COUNTA(Wedstrijden!AK1509:AQ1509)&lt;&gt;0,2,"")</f>
        <v/>
      </c>
      <c r="CW1344" s="44" t="str">
        <f t="shared" si="123"/>
        <v/>
      </c>
      <c r="CX1344" s="44" t="str">
        <f>IF(Wedstrijden!AK1509="x","BB","")</f>
        <v/>
      </c>
      <c r="CY1344" s="44" t="str">
        <f>IF(Wedstrijden!AL1509="x","B","")</f>
        <v/>
      </c>
      <c r="CZ1344" s="44" t="str">
        <f>IF(Wedstrijden!AM1509="x","L","")</f>
        <v/>
      </c>
      <c r="DA1344" s="44" t="str">
        <f>IF(Wedstrijden!AN1509="x","M","")</f>
        <v/>
      </c>
      <c r="DB1344" s="44" t="str">
        <f>IF(Wedstrijden!AO1509="x","Z","")</f>
        <v/>
      </c>
      <c r="DC1344" s="44" t="str">
        <f>IF(Wedstrijden!AP1509="x","ZZ","")</f>
        <v/>
      </c>
      <c r="DD1344" s="44" t="str">
        <f>IF(Wedstrijden!AQ1509="x","1.40","")</f>
        <v/>
      </c>
      <c r="DE1344" s="44" t="str">
        <f>IF(COUNTA(Wedstrijden!AR1509:AT1509)&lt;&gt;0,6,"")</f>
        <v/>
      </c>
      <c r="DF1344" s="44" t="str">
        <f t="shared" si="124"/>
        <v/>
      </c>
      <c r="DG1344" s="44" t="str">
        <f>IF(Wedstrijden!AR1509="x","L","")</f>
        <v/>
      </c>
      <c r="DH1344" s="44" t="str">
        <f>IF(Wedstrijden!AS1509="x","M","")</f>
        <v/>
      </c>
      <c r="DI1344" s="44" t="str">
        <f>IF(Wedstrijden!AT1509="x","Z","")</f>
        <v/>
      </c>
      <c r="DJ1344" s="44" t="str">
        <f>IF(COUNTA(Wedstrijden!AU1509:AW1509)&lt;&gt;0,6,"")</f>
        <v/>
      </c>
      <c r="DK1344" s="44" t="str">
        <f t="shared" si="125"/>
        <v/>
      </c>
      <c r="DL1344" s="44" t="str">
        <f>IF(Wedstrijden!AU1509="x","L","")</f>
        <v/>
      </c>
      <c r="DM1344" s="44" t="str">
        <f>IF(Wedstrijden!AV1509="x","M","")</f>
        <v/>
      </c>
      <c r="DN1344" s="44" t="str">
        <f>IF(Wedstrijden!AW1509="x","Z","")</f>
        <v/>
      </c>
    </row>
    <row r="1345" spans="1:118" ht="15">
      <c r="A1345" s="48" t="e">
        <f>Wedstrijden!#REF!</f>
        <v>#REF!</v>
      </c>
      <c r="B1345" s="44" t="str">
        <f>IFERROR(VLOOKUP(Wedstrijden!E1510,Wedstrijdlocaties!$B$2:$E$499,2,FALSE),"")</f>
        <v/>
      </c>
      <c r="C1345" s="44" t="str">
        <f>Wedstrijden!F1510</f>
        <v/>
      </c>
      <c r="D1345" s="44" t="str">
        <f>IFERROR(VLOOKUP(Wedstrijden!G1510,Organisaties!$B$2:$C$501,2,FALSE),"")</f>
        <v/>
      </c>
      <c r="E1345" s="44" t="str">
        <f>IFERROR(VLOOKUP(Wedstrijden!G1510,Organisaties!$B$2:$F$501,5,FALSE),"")</f>
        <v/>
      </c>
      <c r="F1345" s="44" t="str">
        <f>IF(Wedstrijden!BC1510&lt;&gt;"",Wedstrijden!BC1510,"")</f>
        <v/>
      </c>
      <c r="G1345" s="44">
        <f>IF(Wedstrijden!AY1510="Indoor",1,0)</f>
        <v>0</v>
      </c>
      <c r="H1345" s="44">
        <f>Wedstrijden!AZ1510</f>
        <v>0</v>
      </c>
      <c r="I1345" s="44" t="str">
        <f>IF(Wedstrijden!AX1510="Nee",0,IF(Wedstrijden!AX1510="Ja",1,""))</f>
        <v/>
      </c>
      <c r="J1345" s="44" t="str">
        <f>IF(Wedstrijden!BA1510&lt;&gt;"",Wedstrijden!BA1510,"")</f>
        <v/>
      </c>
      <c r="W1345" s="45"/>
      <c r="AE1345" s="45"/>
      <c r="AN1345" s="45"/>
      <c r="AU1345" s="45"/>
      <c r="BA1345" s="45"/>
      <c r="BE1345" s="45"/>
      <c r="BJ1345" s="44" t="str">
        <f>IF(COUNTA(Wedstrijden!I1510:S1510)&lt;&gt;0,1,"")</f>
        <v/>
      </c>
      <c r="BK1345" s="44" t="str">
        <f t="shared" si="120"/>
        <v/>
      </c>
      <c r="BL1345" s="44" t="str">
        <f>IF(Wedstrijden!I1510="x","AA","")</f>
        <v/>
      </c>
      <c r="BM1345" s="44" t="str">
        <f>IF(Wedstrijden!J1510="x","A","")</f>
        <v/>
      </c>
      <c r="BN1345" s="44" t="str">
        <f>IF(Wedstrijden!K1510="x","B1","")</f>
        <v/>
      </c>
      <c r="BO1345" s="44" t="str">
        <f>IF(Wedstrijden!L1510="x","BB","")</f>
        <v/>
      </c>
      <c r="BP1345" s="44" t="str">
        <f>IF(Wedstrijden!M1510="x","B","")</f>
        <v/>
      </c>
      <c r="BQ1345" s="44" t="str">
        <f>IF(Wedstrijden!N1510="x","L1","")</f>
        <v/>
      </c>
      <c r="BR1345" s="44" t="str">
        <f>IF(Wedstrijden!O1510="x","L2","")</f>
        <v/>
      </c>
      <c r="BS1345" s="44" t="str">
        <f>IF(Wedstrijden!P1510="x","M1","")</f>
        <v/>
      </c>
      <c r="BT1345" s="44" t="str">
        <f>IF(Wedstrijden!Q1510="x","M2","")</f>
        <v/>
      </c>
      <c r="BU1345" s="44" t="str">
        <f>IF(Wedstrijden!R1510="x","Z1","")</f>
        <v/>
      </c>
      <c r="BV1345" s="44" t="str">
        <f>IF(Wedstrijden!S1510="x","Z2","")</f>
        <v/>
      </c>
      <c r="BW1345" s="44" t="str">
        <f>IF(COUNTA(Wedstrijden!T1510:AB1510)&lt;&gt;0,1,"")</f>
        <v/>
      </c>
      <c r="BX1345" s="44" t="str">
        <f t="shared" si="121"/>
        <v/>
      </c>
      <c r="BY1345" s="44" t="str">
        <f>IF(Wedstrijden!T1510="x","BB","")</f>
        <v/>
      </c>
      <c r="BZ1345" s="44" t="str">
        <f>IF(Wedstrijden!U1510="x","B","")</f>
        <v/>
      </c>
      <c r="CA1345" s="44" t="str">
        <f>IF(Wedstrijden!V1510="x","L1","")</f>
        <v/>
      </c>
      <c r="CB1345" s="44" t="str">
        <f>IF(Wedstrijden!W1510="x","L2","")</f>
        <v/>
      </c>
      <c r="CC1345" s="44" t="str">
        <f>IF(Wedstrijden!X1510="x","M1","")</f>
        <v/>
      </c>
      <c r="CD1345" s="44" t="str">
        <f>IF(Wedstrijden!Y1510="x","M2","")</f>
        <v/>
      </c>
      <c r="CE1345" s="44" t="str">
        <f>IF(Wedstrijden!Z1510="x","Z1","")</f>
        <v/>
      </c>
      <c r="CF1345" s="44" t="str">
        <f>IF(Wedstrijden!AA1510="x","Z2","")</f>
        <v/>
      </c>
      <c r="CG1345" s="44" t="str">
        <f>IF(Wedstrijden!AB1510="x","ZZL","")</f>
        <v/>
      </c>
      <c r="CL1345" s="44" t="str">
        <f>IF(COUNTA(Wedstrijden!AC1510:AJ1510)&lt;&gt;0,2,"")</f>
        <v/>
      </c>
      <c r="CM1345" s="44" t="str">
        <f t="shared" si="122"/>
        <v/>
      </c>
      <c r="CN1345" s="44" t="str">
        <f>IF(Wedstrijden!AC1510="x","AA","")</f>
        <v/>
      </c>
      <c r="CO1345" s="44" t="str">
        <f>IF(Wedstrijden!AD1510="x","A","")</f>
        <v/>
      </c>
      <c r="CP1345" s="44" t="str">
        <f>IF(Wedstrijden!AE1510="x","BB","")</f>
        <v/>
      </c>
      <c r="CQ1345" s="44" t="str">
        <f>IF(Wedstrijden!AF1510="x","B","")</f>
        <v/>
      </c>
      <c r="CR1345" s="44" t="str">
        <f>IF(Wedstrijden!AG1510="x","L","")</f>
        <v/>
      </c>
      <c r="CS1345" s="44" t="str">
        <f>IF(Wedstrijden!AH1510="x","M","")</f>
        <v/>
      </c>
      <c r="CT1345" s="44" t="str">
        <f>IF(Wedstrijden!AI1510="x","Z","")</f>
        <v/>
      </c>
      <c r="CU1345" s="44" t="str">
        <f>IF(Wedstrijden!AJ1510="x","ZZ","")</f>
        <v/>
      </c>
      <c r="CV1345" s="44" t="str">
        <f>IF(COUNTA(Wedstrijden!AK1510:AQ1510)&lt;&gt;0,2,"")</f>
        <v/>
      </c>
      <c r="CW1345" s="44" t="str">
        <f t="shared" si="123"/>
        <v/>
      </c>
      <c r="CX1345" s="44" t="str">
        <f>IF(Wedstrijden!AK1510="x","BB","")</f>
        <v/>
      </c>
      <c r="CY1345" s="44" t="str">
        <f>IF(Wedstrijden!AL1510="x","B","")</f>
        <v/>
      </c>
      <c r="CZ1345" s="44" t="str">
        <f>IF(Wedstrijden!AM1510="x","L","")</f>
        <v/>
      </c>
      <c r="DA1345" s="44" t="str">
        <f>IF(Wedstrijden!AN1510="x","M","")</f>
        <v/>
      </c>
      <c r="DB1345" s="44" t="str">
        <f>IF(Wedstrijden!AO1510="x","Z","")</f>
        <v/>
      </c>
      <c r="DC1345" s="44" t="str">
        <f>IF(Wedstrijden!AP1510="x","ZZ","")</f>
        <v/>
      </c>
      <c r="DD1345" s="44" t="str">
        <f>IF(Wedstrijden!AQ1510="x","1.40","")</f>
        <v/>
      </c>
      <c r="DE1345" s="44" t="str">
        <f>IF(COUNTA(Wedstrijden!AR1510:AT1510)&lt;&gt;0,6,"")</f>
        <v/>
      </c>
      <c r="DF1345" s="44" t="str">
        <f t="shared" si="124"/>
        <v/>
      </c>
      <c r="DG1345" s="44" t="str">
        <f>IF(Wedstrijden!AR1510="x","L","")</f>
        <v/>
      </c>
      <c r="DH1345" s="44" t="str">
        <f>IF(Wedstrijden!AS1510="x","M","")</f>
        <v/>
      </c>
      <c r="DI1345" s="44" t="str">
        <f>IF(Wedstrijden!AT1510="x","Z","")</f>
        <v/>
      </c>
      <c r="DJ1345" s="44" t="str">
        <f>IF(COUNTA(Wedstrijden!AU1510:AW1510)&lt;&gt;0,6,"")</f>
        <v/>
      </c>
      <c r="DK1345" s="44" t="str">
        <f t="shared" si="125"/>
        <v/>
      </c>
      <c r="DL1345" s="44" t="str">
        <f>IF(Wedstrijden!AU1510="x","L","")</f>
        <v/>
      </c>
      <c r="DM1345" s="44" t="str">
        <f>IF(Wedstrijden!AV1510="x","M","")</f>
        <v/>
      </c>
      <c r="DN1345" s="44" t="str">
        <f>IF(Wedstrijden!AW1510="x","Z","")</f>
        <v/>
      </c>
    </row>
    <row r="1346" spans="1:118" ht="15">
      <c r="A1346" s="48" t="e">
        <f>Wedstrijden!#REF!</f>
        <v>#REF!</v>
      </c>
      <c r="B1346" s="44" t="str">
        <f>IFERROR(VLOOKUP(Wedstrijden!E1511,Wedstrijdlocaties!$B$2:$E$499,2,FALSE),"")</f>
        <v/>
      </c>
      <c r="C1346" s="44" t="str">
        <f>Wedstrijden!F1511</f>
        <v/>
      </c>
      <c r="D1346" s="44" t="str">
        <f>IFERROR(VLOOKUP(Wedstrijden!G1511,Organisaties!$B$2:$C$501,2,FALSE),"")</f>
        <v/>
      </c>
      <c r="E1346" s="44" t="str">
        <f>IFERROR(VLOOKUP(Wedstrijden!G1511,Organisaties!$B$2:$F$501,5,FALSE),"")</f>
        <v/>
      </c>
      <c r="F1346" s="44" t="str">
        <f>IF(Wedstrijden!BC1511&lt;&gt;"",Wedstrijden!BC1511,"")</f>
        <v/>
      </c>
      <c r="G1346" s="44">
        <f>IF(Wedstrijden!AY1511="Indoor",1,0)</f>
        <v>0</v>
      </c>
      <c r="H1346" s="44">
        <f>Wedstrijden!AZ1511</f>
        <v>0</v>
      </c>
      <c r="I1346" s="44" t="str">
        <f>IF(Wedstrijden!AX1511="Nee",0,IF(Wedstrijden!AX1511="Ja",1,""))</f>
        <v/>
      </c>
      <c r="J1346" s="44" t="str">
        <f>IF(Wedstrijden!BA1511&lt;&gt;"",Wedstrijden!BA1511,"")</f>
        <v/>
      </c>
      <c r="W1346" s="45"/>
      <c r="AE1346" s="45"/>
      <c r="AN1346" s="45"/>
      <c r="AU1346" s="45"/>
      <c r="BA1346" s="45"/>
      <c r="BE1346" s="45"/>
      <c r="BJ1346" s="44" t="str">
        <f>IF(COUNTA(Wedstrijden!I1511:S1511)&lt;&gt;0,1,"")</f>
        <v/>
      </c>
      <c r="BK1346" s="44" t="str">
        <f t="shared" si="120"/>
        <v/>
      </c>
      <c r="BL1346" s="44" t="str">
        <f>IF(Wedstrijden!I1511="x","AA","")</f>
        <v/>
      </c>
      <c r="BM1346" s="44" t="str">
        <f>IF(Wedstrijden!J1511="x","A","")</f>
        <v/>
      </c>
      <c r="BN1346" s="44" t="str">
        <f>IF(Wedstrijden!K1511="x","B1","")</f>
        <v/>
      </c>
      <c r="BO1346" s="44" t="str">
        <f>IF(Wedstrijden!L1511="x","BB","")</f>
        <v/>
      </c>
      <c r="BP1346" s="44" t="str">
        <f>IF(Wedstrijden!M1511="x","B","")</f>
        <v/>
      </c>
      <c r="BQ1346" s="44" t="str">
        <f>IF(Wedstrijden!N1511="x","L1","")</f>
        <v/>
      </c>
      <c r="BR1346" s="44" t="str">
        <f>IF(Wedstrijden!O1511="x","L2","")</f>
        <v/>
      </c>
      <c r="BS1346" s="44" t="str">
        <f>IF(Wedstrijden!P1511="x","M1","")</f>
        <v/>
      </c>
      <c r="BT1346" s="44" t="str">
        <f>IF(Wedstrijden!Q1511="x","M2","")</f>
        <v/>
      </c>
      <c r="BU1346" s="44" t="str">
        <f>IF(Wedstrijden!R1511="x","Z1","")</f>
        <v/>
      </c>
      <c r="BV1346" s="44" t="str">
        <f>IF(Wedstrijden!S1511="x","Z2","")</f>
        <v/>
      </c>
      <c r="BW1346" s="44" t="str">
        <f>IF(COUNTA(Wedstrijden!T1511:AB1511)&lt;&gt;0,1,"")</f>
        <v/>
      </c>
      <c r="BX1346" s="44" t="str">
        <f t="shared" si="121"/>
        <v/>
      </c>
      <c r="BY1346" s="44" t="str">
        <f>IF(Wedstrijden!T1511="x","BB","")</f>
        <v/>
      </c>
      <c r="BZ1346" s="44" t="str">
        <f>IF(Wedstrijden!U1511="x","B","")</f>
        <v/>
      </c>
      <c r="CA1346" s="44" t="str">
        <f>IF(Wedstrijden!V1511="x","L1","")</f>
        <v/>
      </c>
      <c r="CB1346" s="44" t="str">
        <f>IF(Wedstrijden!W1511="x","L2","")</f>
        <v/>
      </c>
      <c r="CC1346" s="44" t="str">
        <f>IF(Wedstrijden!X1511="x","M1","")</f>
        <v/>
      </c>
      <c r="CD1346" s="44" t="str">
        <f>IF(Wedstrijden!Y1511="x","M2","")</f>
        <v/>
      </c>
      <c r="CE1346" s="44" t="str">
        <f>IF(Wedstrijden!Z1511="x","Z1","")</f>
        <v/>
      </c>
      <c r="CF1346" s="44" t="str">
        <f>IF(Wedstrijden!AA1511="x","Z2","")</f>
        <v/>
      </c>
      <c r="CG1346" s="44" t="str">
        <f>IF(Wedstrijden!AB1511="x","ZZL","")</f>
        <v/>
      </c>
      <c r="CL1346" s="44" t="str">
        <f>IF(COUNTA(Wedstrijden!AC1511:AJ1511)&lt;&gt;0,2,"")</f>
        <v/>
      </c>
      <c r="CM1346" s="44" t="str">
        <f t="shared" si="122"/>
        <v/>
      </c>
      <c r="CN1346" s="44" t="str">
        <f>IF(Wedstrijden!AC1511="x","AA","")</f>
        <v/>
      </c>
      <c r="CO1346" s="44" t="str">
        <f>IF(Wedstrijden!AD1511="x","A","")</f>
        <v/>
      </c>
      <c r="CP1346" s="44" t="str">
        <f>IF(Wedstrijden!AE1511="x","BB","")</f>
        <v/>
      </c>
      <c r="CQ1346" s="44" t="str">
        <f>IF(Wedstrijden!AF1511="x","B","")</f>
        <v/>
      </c>
      <c r="CR1346" s="44" t="str">
        <f>IF(Wedstrijden!AG1511="x","L","")</f>
        <v/>
      </c>
      <c r="CS1346" s="44" t="str">
        <f>IF(Wedstrijden!AH1511="x","M","")</f>
        <v/>
      </c>
      <c r="CT1346" s="44" t="str">
        <f>IF(Wedstrijden!AI1511="x","Z","")</f>
        <v/>
      </c>
      <c r="CU1346" s="44" t="str">
        <f>IF(Wedstrijden!AJ1511="x","ZZ","")</f>
        <v/>
      </c>
      <c r="CV1346" s="44" t="str">
        <f>IF(COUNTA(Wedstrijden!AK1511:AQ1511)&lt;&gt;0,2,"")</f>
        <v/>
      </c>
      <c r="CW1346" s="44" t="str">
        <f t="shared" si="123"/>
        <v/>
      </c>
      <c r="CX1346" s="44" t="str">
        <f>IF(Wedstrijden!AK1511="x","BB","")</f>
        <v/>
      </c>
      <c r="CY1346" s="44" t="str">
        <f>IF(Wedstrijden!AL1511="x","B","")</f>
        <v/>
      </c>
      <c r="CZ1346" s="44" t="str">
        <f>IF(Wedstrijden!AM1511="x","L","")</f>
        <v/>
      </c>
      <c r="DA1346" s="44" t="str">
        <f>IF(Wedstrijden!AN1511="x","M","")</f>
        <v/>
      </c>
      <c r="DB1346" s="44" t="str">
        <f>IF(Wedstrijden!AO1511="x","Z","")</f>
        <v/>
      </c>
      <c r="DC1346" s="44" t="str">
        <f>IF(Wedstrijden!AP1511="x","ZZ","")</f>
        <v/>
      </c>
      <c r="DD1346" s="44" t="str">
        <f>IF(Wedstrijden!AQ1511="x","1.40","")</f>
        <v/>
      </c>
      <c r="DE1346" s="44" t="str">
        <f>IF(COUNTA(Wedstrijden!AR1511:AT1511)&lt;&gt;0,6,"")</f>
        <v/>
      </c>
      <c r="DF1346" s="44" t="str">
        <f t="shared" si="124"/>
        <v/>
      </c>
      <c r="DG1346" s="44" t="str">
        <f>IF(Wedstrijden!AR1511="x","L","")</f>
        <v/>
      </c>
      <c r="DH1346" s="44" t="str">
        <f>IF(Wedstrijden!AS1511="x","M","")</f>
        <v/>
      </c>
      <c r="DI1346" s="44" t="str">
        <f>IF(Wedstrijden!AT1511="x","Z","")</f>
        <v/>
      </c>
      <c r="DJ1346" s="44" t="str">
        <f>IF(COUNTA(Wedstrijden!AU1511:AW1511)&lt;&gt;0,6,"")</f>
        <v/>
      </c>
      <c r="DK1346" s="44" t="str">
        <f t="shared" si="125"/>
        <v/>
      </c>
      <c r="DL1346" s="44" t="str">
        <f>IF(Wedstrijden!AU1511="x","L","")</f>
        <v/>
      </c>
      <c r="DM1346" s="44" t="str">
        <f>IF(Wedstrijden!AV1511="x","M","")</f>
        <v/>
      </c>
      <c r="DN1346" s="44" t="str">
        <f>IF(Wedstrijden!AW1511="x","Z","")</f>
        <v/>
      </c>
    </row>
    <row r="1347" spans="1:118" ht="15">
      <c r="A1347" s="48" t="e">
        <f>Wedstrijden!#REF!</f>
        <v>#REF!</v>
      </c>
      <c r="B1347" s="44" t="str">
        <f>IFERROR(VLOOKUP(Wedstrijden!E1512,Wedstrijdlocaties!$B$2:$E$499,2,FALSE),"")</f>
        <v/>
      </c>
      <c r="C1347" s="44" t="str">
        <f>Wedstrijden!F1512</f>
        <v/>
      </c>
      <c r="D1347" s="44" t="str">
        <f>IFERROR(VLOOKUP(Wedstrijden!G1512,Organisaties!$B$2:$C$501,2,FALSE),"")</f>
        <v/>
      </c>
      <c r="E1347" s="44" t="str">
        <f>IFERROR(VLOOKUP(Wedstrijden!G1512,Organisaties!$B$2:$F$501,5,FALSE),"")</f>
        <v/>
      </c>
      <c r="F1347" s="44" t="str">
        <f>IF(Wedstrijden!BC1512&lt;&gt;"",Wedstrijden!BC1512,"")</f>
        <v/>
      </c>
      <c r="G1347" s="44">
        <f>IF(Wedstrijden!AY1512="Indoor",1,0)</f>
        <v>0</v>
      </c>
      <c r="H1347" s="44">
        <f>Wedstrijden!AZ1512</f>
        <v>0</v>
      </c>
      <c r="I1347" s="44" t="str">
        <f>IF(Wedstrijden!AX1512="Nee",0,IF(Wedstrijden!AX1512="Ja",1,""))</f>
        <v/>
      </c>
      <c r="J1347" s="44" t="str">
        <f>IF(Wedstrijden!BA1512&lt;&gt;"",Wedstrijden!BA1512,"")</f>
        <v/>
      </c>
      <c r="W1347" s="45"/>
      <c r="AE1347" s="45"/>
      <c r="AN1347" s="45"/>
      <c r="AU1347" s="45"/>
      <c r="BA1347" s="45"/>
      <c r="BE1347" s="45"/>
      <c r="BJ1347" s="44" t="str">
        <f>IF(COUNTA(Wedstrijden!I1512:S1512)&lt;&gt;0,1,"")</f>
        <v/>
      </c>
      <c r="BK1347" s="44" t="str">
        <f t="shared" ref="BK1347:BK1410" si="126">IF(COUNTBLANK(BJ1347) = 1,"",2)</f>
        <v/>
      </c>
      <c r="BL1347" s="44" t="str">
        <f>IF(Wedstrijden!I1512="x","AA","")</f>
        <v/>
      </c>
      <c r="BM1347" s="44" t="str">
        <f>IF(Wedstrijden!J1512="x","A","")</f>
        <v/>
      </c>
      <c r="BN1347" s="44" t="str">
        <f>IF(Wedstrijden!K1512="x","B1","")</f>
        <v/>
      </c>
      <c r="BO1347" s="44" t="str">
        <f>IF(Wedstrijden!L1512="x","BB","")</f>
        <v/>
      </c>
      <c r="BP1347" s="44" t="str">
        <f>IF(Wedstrijden!M1512="x","B","")</f>
        <v/>
      </c>
      <c r="BQ1347" s="44" t="str">
        <f>IF(Wedstrijden!N1512="x","L1","")</f>
        <v/>
      </c>
      <c r="BR1347" s="44" t="str">
        <f>IF(Wedstrijden!O1512="x","L2","")</f>
        <v/>
      </c>
      <c r="BS1347" s="44" t="str">
        <f>IF(Wedstrijden!P1512="x","M1","")</f>
        <v/>
      </c>
      <c r="BT1347" s="44" t="str">
        <f>IF(Wedstrijden!Q1512="x","M2","")</f>
        <v/>
      </c>
      <c r="BU1347" s="44" t="str">
        <f>IF(Wedstrijden!R1512="x","Z1","")</f>
        <v/>
      </c>
      <c r="BV1347" s="44" t="str">
        <f>IF(Wedstrijden!S1512="x","Z2","")</f>
        <v/>
      </c>
      <c r="BW1347" s="44" t="str">
        <f>IF(COUNTA(Wedstrijden!T1512:AB1512)&lt;&gt;0,1,"")</f>
        <v/>
      </c>
      <c r="BX1347" s="44" t="str">
        <f t="shared" ref="BX1347:BX1410" si="127">IF(COUNTBLANK(BW1347) = 1,"",1)</f>
        <v/>
      </c>
      <c r="BY1347" s="44" t="str">
        <f>IF(Wedstrijden!T1512="x","BB","")</f>
        <v/>
      </c>
      <c r="BZ1347" s="44" t="str">
        <f>IF(Wedstrijden!U1512="x","B","")</f>
        <v/>
      </c>
      <c r="CA1347" s="44" t="str">
        <f>IF(Wedstrijden!V1512="x","L1","")</f>
        <v/>
      </c>
      <c r="CB1347" s="44" t="str">
        <f>IF(Wedstrijden!W1512="x","L2","")</f>
        <v/>
      </c>
      <c r="CC1347" s="44" t="str">
        <f>IF(Wedstrijden!X1512="x","M1","")</f>
        <v/>
      </c>
      <c r="CD1347" s="44" t="str">
        <f>IF(Wedstrijden!Y1512="x","M2","")</f>
        <v/>
      </c>
      <c r="CE1347" s="44" t="str">
        <f>IF(Wedstrijden!Z1512="x","Z1","")</f>
        <v/>
      </c>
      <c r="CF1347" s="44" t="str">
        <f>IF(Wedstrijden!AA1512="x","Z2","")</f>
        <v/>
      </c>
      <c r="CG1347" s="44" t="str">
        <f>IF(Wedstrijden!AB1512="x","ZZL","")</f>
        <v/>
      </c>
      <c r="CL1347" s="44" t="str">
        <f>IF(COUNTA(Wedstrijden!AC1512:AJ1512)&lt;&gt;0,2,"")</f>
        <v/>
      </c>
      <c r="CM1347" s="44" t="str">
        <f t="shared" ref="CM1347:CM1410" si="128">IF(COUNTBLANK(CL1347) = 1,"",2)</f>
        <v/>
      </c>
      <c r="CN1347" s="44" t="str">
        <f>IF(Wedstrijden!AC1512="x","AA","")</f>
        <v/>
      </c>
      <c r="CO1347" s="44" t="str">
        <f>IF(Wedstrijden!AD1512="x","A","")</f>
        <v/>
      </c>
      <c r="CP1347" s="44" t="str">
        <f>IF(Wedstrijden!AE1512="x","BB","")</f>
        <v/>
      </c>
      <c r="CQ1347" s="44" t="str">
        <f>IF(Wedstrijden!AF1512="x","B","")</f>
        <v/>
      </c>
      <c r="CR1347" s="44" t="str">
        <f>IF(Wedstrijden!AG1512="x","L","")</f>
        <v/>
      </c>
      <c r="CS1347" s="44" t="str">
        <f>IF(Wedstrijden!AH1512="x","M","")</f>
        <v/>
      </c>
      <c r="CT1347" s="44" t="str">
        <f>IF(Wedstrijden!AI1512="x","Z","")</f>
        <v/>
      </c>
      <c r="CU1347" s="44" t="str">
        <f>IF(Wedstrijden!AJ1512="x","ZZ","")</f>
        <v/>
      </c>
      <c r="CV1347" s="44" t="str">
        <f>IF(COUNTA(Wedstrijden!AK1512:AQ1512)&lt;&gt;0,2,"")</f>
        <v/>
      </c>
      <c r="CW1347" s="44" t="str">
        <f t="shared" ref="CW1347:CW1410" si="129">IF(COUNTBLANK(CV1347) = 1,"",1)</f>
        <v/>
      </c>
      <c r="CX1347" s="44" t="str">
        <f>IF(Wedstrijden!AK1512="x","BB","")</f>
        <v/>
      </c>
      <c r="CY1347" s="44" t="str">
        <f>IF(Wedstrijden!AL1512="x","B","")</f>
        <v/>
      </c>
      <c r="CZ1347" s="44" t="str">
        <f>IF(Wedstrijden!AM1512="x","L","")</f>
        <v/>
      </c>
      <c r="DA1347" s="44" t="str">
        <f>IF(Wedstrijden!AN1512="x","M","")</f>
        <v/>
      </c>
      <c r="DB1347" s="44" t="str">
        <f>IF(Wedstrijden!AO1512="x","Z","")</f>
        <v/>
      </c>
      <c r="DC1347" s="44" t="str">
        <f>IF(Wedstrijden!AP1512="x","ZZ","")</f>
        <v/>
      </c>
      <c r="DD1347" s="44" t="str">
        <f>IF(Wedstrijden!AQ1512="x","1.40","")</f>
        <v/>
      </c>
      <c r="DE1347" s="44" t="str">
        <f>IF(COUNTA(Wedstrijden!AR1512:AT1512)&lt;&gt;0,6,"")</f>
        <v/>
      </c>
      <c r="DF1347" s="44" t="str">
        <f t="shared" ref="DF1347:DF1410" si="130">IF(COUNTBLANK(DE1347) = 1,"",2)</f>
        <v/>
      </c>
      <c r="DG1347" s="44" t="str">
        <f>IF(Wedstrijden!AR1512="x","L","")</f>
        <v/>
      </c>
      <c r="DH1347" s="44" t="str">
        <f>IF(Wedstrijden!AS1512="x","M","")</f>
        <v/>
      </c>
      <c r="DI1347" s="44" t="str">
        <f>IF(Wedstrijden!AT1512="x","Z","")</f>
        <v/>
      </c>
      <c r="DJ1347" s="44" t="str">
        <f>IF(COUNTA(Wedstrijden!AU1512:AW1512)&lt;&gt;0,6,"")</f>
        <v/>
      </c>
      <c r="DK1347" s="44" t="str">
        <f t="shared" ref="DK1347:DK1410" si="131">IF(COUNTBLANK(DJ1347) = 1,"",1)</f>
        <v/>
      </c>
      <c r="DL1347" s="44" t="str">
        <f>IF(Wedstrijden!AU1512="x","L","")</f>
        <v/>
      </c>
      <c r="DM1347" s="44" t="str">
        <f>IF(Wedstrijden!AV1512="x","M","")</f>
        <v/>
      </c>
      <c r="DN1347" s="44" t="str">
        <f>IF(Wedstrijden!AW1512="x","Z","")</f>
        <v/>
      </c>
    </row>
    <row r="1348" spans="1:118" ht="15">
      <c r="A1348" s="48" t="e">
        <f>Wedstrijden!#REF!</f>
        <v>#REF!</v>
      </c>
      <c r="B1348" s="44" t="str">
        <f>IFERROR(VLOOKUP(Wedstrijden!E1513,Wedstrijdlocaties!$B$2:$E$499,2,FALSE),"")</f>
        <v/>
      </c>
      <c r="C1348" s="44" t="str">
        <f>Wedstrijden!F1513</f>
        <v/>
      </c>
      <c r="D1348" s="44" t="str">
        <f>IFERROR(VLOOKUP(Wedstrijden!G1513,Organisaties!$B$2:$C$501,2,FALSE),"")</f>
        <v/>
      </c>
      <c r="E1348" s="44" t="str">
        <f>IFERROR(VLOOKUP(Wedstrijden!G1513,Organisaties!$B$2:$F$501,5,FALSE),"")</f>
        <v/>
      </c>
      <c r="F1348" s="44" t="str">
        <f>IF(Wedstrijden!BC1513&lt;&gt;"",Wedstrijden!BC1513,"")</f>
        <v/>
      </c>
      <c r="G1348" s="44">
        <f>IF(Wedstrijden!AY1513="Indoor",1,0)</f>
        <v>0</v>
      </c>
      <c r="H1348" s="44">
        <f>Wedstrijden!AZ1513</f>
        <v>0</v>
      </c>
      <c r="I1348" s="44" t="str">
        <f>IF(Wedstrijden!AX1513="Nee",0,IF(Wedstrijden!AX1513="Ja",1,""))</f>
        <v/>
      </c>
      <c r="J1348" s="44" t="str">
        <f>IF(Wedstrijden!BA1513&lt;&gt;"",Wedstrijden!BA1513,"")</f>
        <v/>
      </c>
      <c r="W1348" s="45"/>
      <c r="AE1348" s="45"/>
      <c r="AN1348" s="45"/>
      <c r="AU1348" s="45"/>
      <c r="BA1348" s="45"/>
      <c r="BE1348" s="45"/>
      <c r="BJ1348" s="44" t="str">
        <f>IF(COUNTA(Wedstrijden!I1513:S1513)&lt;&gt;0,1,"")</f>
        <v/>
      </c>
      <c r="BK1348" s="44" t="str">
        <f t="shared" si="126"/>
        <v/>
      </c>
      <c r="BL1348" s="44" t="str">
        <f>IF(Wedstrijden!I1513="x","AA","")</f>
        <v/>
      </c>
      <c r="BM1348" s="44" t="str">
        <f>IF(Wedstrijden!J1513="x","A","")</f>
        <v/>
      </c>
      <c r="BN1348" s="44" t="str">
        <f>IF(Wedstrijden!K1513="x","B1","")</f>
        <v/>
      </c>
      <c r="BO1348" s="44" t="str">
        <f>IF(Wedstrijden!L1513="x","BB","")</f>
        <v/>
      </c>
      <c r="BP1348" s="44" t="str">
        <f>IF(Wedstrijden!M1513="x","B","")</f>
        <v/>
      </c>
      <c r="BQ1348" s="44" t="str">
        <f>IF(Wedstrijden!N1513="x","L1","")</f>
        <v/>
      </c>
      <c r="BR1348" s="44" t="str">
        <f>IF(Wedstrijden!O1513="x","L2","")</f>
        <v/>
      </c>
      <c r="BS1348" s="44" t="str">
        <f>IF(Wedstrijden!P1513="x","M1","")</f>
        <v/>
      </c>
      <c r="BT1348" s="44" t="str">
        <f>IF(Wedstrijden!Q1513="x","M2","")</f>
        <v/>
      </c>
      <c r="BU1348" s="44" t="str">
        <f>IF(Wedstrijden!R1513="x","Z1","")</f>
        <v/>
      </c>
      <c r="BV1348" s="44" t="str">
        <f>IF(Wedstrijden!S1513="x","Z2","")</f>
        <v/>
      </c>
      <c r="BW1348" s="44" t="str">
        <f>IF(COUNTA(Wedstrijden!T1513:AB1513)&lt;&gt;0,1,"")</f>
        <v/>
      </c>
      <c r="BX1348" s="44" t="str">
        <f t="shared" si="127"/>
        <v/>
      </c>
      <c r="BY1348" s="44" t="str">
        <f>IF(Wedstrijden!T1513="x","BB","")</f>
        <v/>
      </c>
      <c r="BZ1348" s="44" t="str">
        <f>IF(Wedstrijden!U1513="x","B","")</f>
        <v/>
      </c>
      <c r="CA1348" s="44" t="str">
        <f>IF(Wedstrijden!V1513="x","L1","")</f>
        <v/>
      </c>
      <c r="CB1348" s="44" t="str">
        <f>IF(Wedstrijden!W1513="x","L2","")</f>
        <v/>
      </c>
      <c r="CC1348" s="44" t="str">
        <f>IF(Wedstrijden!X1513="x","M1","")</f>
        <v/>
      </c>
      <c r="CD1348" s="44" t="str">
        <f>IF(Wedstrijden!Y1513="x","M2","")</f>
        <v/>
      </c>
      <c r="CE1348" s="44" t="str">
        <f>IF(Wedstrijden!Z1513="x","Z1","")</f>
        <v/>
      </c>
      <c r="CF1348" s="44" t="str">
        <f>IF(Wedstrijden!AA1513="x","Z2","")</f>
        <v/>
      </c>
      <c r="CG1348" s="44" t="str">
        <f>IF(Wedstrijden!AB1513="x","ZZL","")</f>
        <v/>
      </c>
      <c r="CL1348" s="44" t="str">
        <f>IF(COUNTA(Wedstrijden!AC1513:AJ1513)&lt;&gt;0,2,"")</f>
        <v/>
      </c>
      <c r="CM1348" s="44" t="str">
        <f t="shared" si="128"/>
        <v/>
      </c>
      <c r="CN1348" s="44" t="str">
        <f>IF(Wedstrijden!AC1513="x","AA","")</f>
        <v/>
      </c>
      <c r="CO1348" s="44" t="str">
        <f>IF(Wedstrijden!AD1513="x","A","")</f>
        <v/>
      </c>
      <c r="CP1348" s="44" t="str">
        <f>IF(Wedstrijden!AE1513="x","BB","")</f>
        <v/>
      </c>
      <c r="CQ1348" s="44" t="str">
        <f>IF(Wedstrijden!AF1513="x","B","")</f>
        <v/>
      </c>
      <c r="CR1348" s="44" t="str">
        <f>IF(Wedstrijden!AG1513="x","L","")</f>
        <v/>
      </c>
      <c r="CS1348" s="44" t="str">
        <f>IF(Wedstrijden!AH1513="x","M","")</f>
        <v/>
      </c>
      <c r="CT1348" s="44" t="str">
        <f>IF(Wedstrijden!AI1513="x","Z","")</f>
        <v/>
      </c>
      <c r="CU1348" s="44" t="str">
        <f>IF(Wedstrijden!AJ1513="x","ZZ","")</f>
        <v/>
      </c>
      <c r="CV1348" s="44" t="str">
        <f>IF(COUNTA(Wedstrijden!AK1513:AQ1513)&lt;&gt;0,2,"")</f>
        <v/>
      </c>
      <c r="CW1348" s="44" t="str">
        <f t="shared" si="129"/>
        <v/>
      </c>
      <c r="CX1348" s="44" t="str">
        <f>IF(Wedstrijden!AK1513="x","BB","")</f>
        <v/>
      </c>
      <c r="CY1348" s="44" t="str">
        <f>IF(Wedstrijden!AL1513="x","B","")</f>
        <v/>
      </c>
      <c r="CZ1348" s="44" t="str">
        <f>IF(Wedstrijden!AM1513="x","L","")</f>
        <v/>
      </c>
      <c r="DA1348" s="44" t="str">
        <f>IF(Wedstrijden!AN1513="x","M","")</f>
        <v/>
      </c>
      <c r="DB1348" s="44" t="str">
        <f>IF(Wedstrijden!AO1513="x","Z","")</f>
        <v/>
      </c>
      <c r="DC1348" s="44" t="str">
        <f>IF(Wedstrijden!AP1513="x","ZZ","")</f>
        <v/>
      </c>
      <c r="DD1348" s="44" t="str">
        <f>IF(Wedstrijden!AQ1513="x","1.40","")</f>
        <v/>
      </c>
      <c r="DE1348" s="44" t="str">
        <f>IF(COUNTA(Wedstrijden!AR1513:AT1513)&lt;&gt;0,6,"")</f>
        <v/>
      </c>
      <c r="DF1348" s="44" t="str">
        <f t="shared" si="130"/>
        <v/>
      </c>
      <c r="DG1348" s="44" t="str">
        <f>IF(Wedstrijden!AR1513="x","L","")</f>
        <v/>
      </c>
      <c r="DH1348" s="44" t="str">
        <f>IF(Wedstrijden!AS1513="x","M","")</f>
        <v/>
      </c>
      <c r="DI1348" s="44" t="str">
        <f>IF(Wedstrijden!AT1513="x","Z","")</f>
        <v/>
      </c>
      <c r="DJ1348" s="44" t="str">
        <f>IF(COUNTA(Wedstrijden!AU1513:AW1513)&lt;&gt;0,6,"")</f>
        <v/>
      </c>
      <c r="DK1348" s="44" t="str">
        <f t="shared" si="131"/>
        <v/>
      </c>
      <c r="DL1348" s="44" t="str">
        <f>IF(Wedstrijden!AU1513="x","L","")</f>
        <v/>
      </c>
      <c r="DM1348" s="44" t="str">
        <f>IF(Wedstrijden!AV1513="x","M","")</f>
        <v/>
      </c>
      <c r="DN1348" s="44" t="str">
        <f>IF(Wedstrijden!AW1513="x","Z","")</f>
        <v/>
      </c>
    </row>
    <row r="1349" spans="1:118" ht="15">
      <c r="A1349" s="48" t="e">
        <f>Wedstrijden!#REF!</f>
        <v>#REF!</v>
      </c>
      <c r="B1349" s="44" t="str">
        <f>IFERROR(VLOOKUP(Wedstrijden!E1514,Wedstrijdlocaties!$B$2:$E$499,2,FALSE),"")</f>
        <v/>
      </c>
      <c r="C1349" s="44" t="str">
        <f>Wedstrijden!F1514</f>
        <v/>
      </c>
      <c r="D1349" s="44" t="str">
        <f>IFERROR(VLOOKUP(Wedstrijden!G1514,Organisaties!$B$2:$C$501,2,FALSE),"")</f>
        <v/>
      </c>
      <c r="E1349" s="44" t="str">
        <f>IFERROR(VLOOKUP(Wedstrijden!G1514,Organisaties!$B$2:$F$501,5,FALSE),"")</f>
        <v/>
      </c>
      <c r="F1349" s="44" t="str">
        <f>IF(Wedstrijden!BC1514&lt;&gt;"",Wedstrijden!BC1514,"")</f>
        <v/>
      </c>
      <c r="G1349" s="44">
        <f>IF(Wedstrijden!AY1514="Indoor",1,0)</f>
        <v>0</v>
      </c>
      <c r="H1349" s="44">
        <f>Wedstrijden!AZ1514</f>
        <v>0</v>
      </c>
      <c r="I1349" s="44" t="str">
        <f>IF(Wedstrijden!AX1514="Nee",0,IF(Wedstrijden!AX1514="Ja",1,""))</f>
        <v/>
      </c>
      <c r="J1349" s="44" t="str">
        <f>IF(Wedstrijden!BA1514&lt;&gt;"",Wedstrijden!BA1514,"")</f>
        <v/>
      </c>
      <c r="W1349" s="45"/>
      <c r="AE1349" s="45"/>
      <c r="AN1349" s="45"/>
      <c r="AU1349" s="45"/>
      <c r="BA1349" s="45"/>
      <c r="BE1349" s="45"/>
      <c r="BJ1349" s="44" t="str">
        <f>IF(COUNTA(Wedstrijden!I1514:S1514)&lt;&gt;0,1,"")</f>
        <v/>
      </c>
      <c r="BK1349" s="44" t="str">
        <f t="shared" si="126"/>
        <v/>
      </c>
      <c r="BL1349" s="44" t="str">
        <f>IF(Wedstrijden!I1514="x","AA","")</f>
        <v/>
      </c>
      <c r="BM1349" s="44" t="str">
        <f>IF(Wedstrijden!J1514="x","A","")</f>
        <v/>
      </c>
      <c r="BN1349" s="44" t="str">
        <f>IF(Wedstrijden!K1514="x","B1","")</f>
        <v/>
      </c>
      <c r="BO1349" s="44" t="str">
        <f>IF(Wedstrijden!L1514="x","BB","")</f>
        <v/>
      </c>
      <c r="BP1349" s="44" t="str">
        <f>IF(Wedstrijden!M1514="x","B","")</f>
        <v/>
      </c>
      <c r="BQ1349" s="44" t="str">
        <f>IF(Wedstrijden!N1514="x","L1","")</f>
        <v/>
      </c>
      <c r="BR1349" s="44" t="str">
        <f>IF(Wedstrijden!O1514="x","L2","")</f>
        <v/>
      </c>
      <c r="BS1349" s="44" t="str">
        <f>IF(Wedstrijden!P1514="x","M1","")</f>
        <v/>
      </c>
      <c r="BT1349" s="44" t="str">
        <f>IF(Wedstrijden!Q1514="x","M2","")</f>
        <v/>
      </c>
      <c r="BU1349" s="44" t="str">
        <f>IF(Wedstrijden!R1514="x","Z1","")</f>
        <v/>
      </c>
      <c r="BV1349" s="44" t="str">
        <f>IF(Wedstrijden!S1514="x","Z2","")</f>
        <v/>
      </c>
      <c r="BW1349" s="44" t="str">
        <f>IF(COUNTA(Wedstrijden!T1514:AB1514)&lt;&gt;0,1,"")</f>
        <v/>
      </c>
      <c r="BX1349" s="44" t="str">
        <f t="shared" si="127"/>
        <v/>
      </c>
      <c r="BY1349" s="44" t="str">
        <f>IF(Wedstrijden!T1514="x","BB","")</f>
        <v/>
      </c>
      <c r="BZ1349" s="44" t="str">
        <f>IF(Wedstrijden!U1514="x","B","")</f>
        <v/>
      </c>
      <c r="CA1349" s="44" t="str">
        <f>IF(Wedstrijden!V1514="x","L1","")</f>
        <v/>
      </c>
      <c r="CB1349" s="44" t="str">
        <f>IF(Wedstrijden!W1514="x","L2","")</f>
        <v/>
      </c>
      <c r="CC1349" s="44" t="str">
        <f>IF(Wedstrijden!X1514="x","M1","")</f>
        <v/>
      </c>
      <c r="CD1349" s="44" t="str">
        <f>IF(Wedstrijden!Y1514="x","M2","")</f>
        <v/>
      </c>
      <c r="CE1349" s="44" t="str">
        <f>IF(Wedstrijden!Z1514="x","Z1","")</f>
        <v/>
      </c>
      <c r="CF1349" s="44" t="str">
        <f>IF(Wedstrijden!AA1514="x","Z2","")</f>
        <v/>
      </c>
      <c r="CG1349" s="44" t="str">
        <f>IF(Wedstrijden!AB1514="x","ZZL","")</f>
        <v/>
      </c>
      <c r="CL1349" s="44" t="str">
        <f>IF(COUNTA(Wedstrijden!AC1514:AJ1514)&lt;&gt;0,2,"")</f>
        <v/>
      </c>
      <c r="CM1349" s="44" t="str">
        <f t="shared" si="128"/>
        <v/>
      </c>
      <c r="CN1349" s="44" t="str">
        <f>IF(Wedstrijden!AC1514="x","AA","")</f>
        <v/>
      </c>
      <c r="CO1349" s="44" t="str">
        <f>IF(Wedstrijden!AD1514="x","A","")</f>
        <v/>
      </c>
      <c r="CP1349" s="44" t="str">
        <f>IF(Wedstrijden!AE1514="x","BB","")</f>
        <v/>
      </c>
      <c r="CQ1349" s="44" t="str">
        <f>IF(Wedstrijden!AF1514="x","B","")</f>
        <v/>
      </c>
      <c r="CR1349" s="44" t="str">
        <f>IF(Wedstrijden!AG1514="x","L","")</f>
        <v/>
      </c>
      <c r="CS1349" s="44" t="str">
        <f>IF(Wedstrijden!AH1514="x","M","")</f>
        <v/>
      </c>
      <c r="CT1349" s="44" t="str">
        <f>IF(Wedstrijden!AI1514="x","Z","")</f>
        <v/>
      </c>
      <c r="CU1349" s="44" t="str">
        <f>IF(Wedstrijden!AJ1514="x","ZZ","")</f>
        <v/>
      </c>
      <c r="CV1349" s="44" t="str">
        <f>IF(COUNTA(Wedstrijden!AK1514:AQ1514)&lt;&gt;0,2,"")</f>
        <v/>
      </c>
      <c r="CW1349" s="44" t="str">
        <f t="shared" si="129"/>
        <v/>
      </c>
      <c r="CX1349" s="44" t="str">
        <f>IF(Wedstrijden!AK1514="x","BB","")</f>
        <v/>
      </c>
      <c r="CY1349" s="44" t="str">
        <f>IF(Wedstrijden!AL1514="x","B","")</f>
        <v/>
      </c>
      <c r="CZ1349" s="44" t="str">
        <f>IF(Wedstrijden!AM1514="x","L","")</f>
        <v/>
      </c>
      <c r="DA1349" s="44" t="str">
        <f>IF(Wedstrijden!AN1514="x","M","")</f>
        <v/>
      </c>
      <c r="DB1349" s="44" t="str">
        <f>IF(Wedstrijden!AO1514="x","Z","")</f>
        <v/>
      </c>
      <c r="DC1349" s="44" t="str">
        <f>IF(Wedstrijden!AP1514="x","ZZ","")</f>
        <v/>
      </c>
      <c r="DD1349" s="44" t="str">
        <f>IF(Wedstrijden!AQ1514="x","1.40","")</f>
        <v/>
      </c>
      <c r="DE1349" s="44" t="str">
        <f>IF(COUNTA(Wedstrijden!AR1514:AT1514)&lt;&gt;0,6,"")</f>
        <v/>
      </c>
      <c r="DF1349" s="44" t="str">
        <f t="shared" si="130"/>
        <v/>
      </c>
      <c r="DG1349" s="44" t="str">
        <f>IF(Wedstrijden!AR1514="x","L","")</f>
        <v/>
      </c>
      <c r="DH1349" s="44" t="str">
        <f>IF(Wedstrijden!AS1514="x","M","")</f>
        <v/>
      </c>
      <c r="DI1349" s="44" t="str">
        <f>IF(Wedstrijden!AT1514="x","Z","")</f>
        <v/>
      </c>
      <c r="DJ1349" s="44" t="str">
        <f>IF(COUNTA(Wedstrijden!AU1514:AW1514)&lt;&gt;0,6,"")</f>
        <v/>
      </c>
      <c r="DK1349" s="44" t="str">
        <f t="shared" si="131"/>
        <v/>
      </c>
      <c r="DL1349" s="44" t="str">
        <f>IF(Wedstrijden!AU1514="x","L","")</f>
        <v/>
      </c>
      <c r="DM1349" s="44" t="str">
        <f>IF(Wedstrijden!AV1514="x","M","")</f>
        <v/>
      </c>
      <c r="DN1349" s="44" t="str">
        <f>IF(Wedstrijden!AW1514="x","Z","")</f>
        <v/>
      </c>
    </row>
    <row r="1350" spans="1:118" ht="15">
      <c r="A1350" s="48" t="e">
        <f>Wedstrijden!#REF!</f>
        <v>#REF!</v>
      </c>
      <c r="B1350" s="44" t="str">
        <f>IFERROR(VLOOKUP(Wedstrijden!E1515,Wedstrijdlocaties!$B$2:$E$499,2,FALSE),"")</f>
        <v/>
      </c>
      <c r="C1350" s="44" t="str">
        <f>Wedstrijden!F1515</f>
        <v/>
      </c>
      <c r="D1350" s="44" t="str">
        <f>IFERROR(VLOOKUP(Wedstrijden!G1515,Organisaties!$B$2:$C$501,2,FALSE),"")</f>
        <v/>
      </c>
      <c r="E1350" s="44" t="str">
        <f>IFERROR(VLOOKUP(Wedstrijden!G1515,Organisaties!$B$2:$F$501,5,FALSE),"")</f>
        <v/>
      </c>
      <c r="F1350" s="44" t="str">
        <f>IF(Wedstrijden!BC1515&lt;&gt;"",Wedstrijden!BC1515,"")</f>
        <v/>
      </c>
      <c r="G1350" s="44">
        <f>IF(Wedstrijden!AY1515="Indoor",1,0)</f>
        <v>0</v>
      </c>
      <c r="H1350" s="44">
        <f>Wedstrijden!AZ1515</f>
        <v>0</v>
      </c>
      <c r="I1350" s="44" t="str">
        <f>IF(Wedstrijden!AX1515="Nee",0,IF(Wedstrijden!AX1515="Ja",1,""))</f>
        <v/>
      </c>
      <c r="J1350" s="44" t="str">
        <f>IF(Wedstrijden!BA1515&lt;&gt;"",Wedstrijden!BA1515,"")</f>
        <v/>
      </c>
      <c r="W1350" s="45"/>
      <c r="AE1350" s="45"/>
      <c r="AN1350" s="45"/>
      <c r="AU1350" s="45"/>
      <c r="BA1350" s="45"/>
      <c r="BE1350" s="45"/>
      <c r="BJ1350" s="44" t="str">
        <f>IF(COUNTA(Wedstrijden!I1515:S1515)&lt;&gt;0,1,"")</f>
        <v/>
      </c>
      <c r="BK1350" s="44" t="str">
        <f t="shared" si="126"/>
        <v/>
      </c>
      <c r="BL1350" s="44" t="str">
        <f>IF(Wedstrijden!I1515="x","AA","")</f>
        <v/>
      </c>
      <c r="BM1350" s="44" t="str">
        <f>IF(Wedstrijden!J1515="x","A","")</f>
        <v/>
      </c>
      <c r="BN1350" s="44" t="str">
        <f>IF(Wedstrijden!K1515="x","B1","")</f>
        <v/>
      </c>
      <c r="BO1350" s="44" t="str">
        <f>IF(Wedstrijden!L1515="x","BB","")</f>
        <v/>
      </c>
      <c r="BP1350" s="44" t="str">
        <f>IF(Wedstrijden!M1515="x","B","")</f>
        <v/>
      </c>
      <c r="BQ1350" s="44" t="str">
        <f>IF(Wedstrijden!N1515="x","L1","")</f>
        <v/>
      </c>
      <c r="BR1350" s="44" t="str">
        <f>IF(Wedstrijden!O1515="x","L2","")</f>
        <v/>
      </c>
      <c r="BS1350" s="44" t="str">
        <f>IF(Wedstrijden!P1515="x","M1","")</f>
        <v/>
      </c>
      <c r="BT1350" s="44" t="str">
        <f>IF(Wedstrijden!Q1515="x","M2","")</f>
        <v/>
      </c>
      <c r="BU1350" s="44" t="str">
        <f>IF(Wedstrijden!R1515="x","Z1","")</f>
        <v/>
      </c>
      <c r="BV1350" s="44" t="str">
        <f>IF(Wedstrijden!S1515="x","Z2","")</f>
        <v/>
      </c>
      <c r="BW1350" s="44" t="str">
        <f>IF(COUNTA(Wedstrijden!T1515:AB1515)&lt;&gt;0,1,"")</f>
        <v/>
      </c>
      <c r="BX1350" s="44" t="str">
        <f t="shared" si="127"/>
        <v/>
      </c>
      <c r="BY1350" s="44" t="str">
        <f>IF(Wedstrijden!T1515="x","BB","")</f>
        <v/>
      </c>
      <c r="BZ1350" s="44" t="str">
        <f>IF(Wedstrijden!U1515="x","B","")</f>
        <v/>
      </c>
      <c r="CA1350" s="44" t="str">
        <f>IF(Wedstrijden!V1515="x","L1","")</f>
        <v/>
      </c>
      <c r="CB1350" s="44" t="str">
        <f>IF(Wedstrijden!W1515="x","L2","")</f>
        <v/>
      </c>
      <c r="CC1350" s="44" t="str">
        <f>IF(Wedstrijden!X1515="x","M1","")</f>
        <v/>
      </c>
      <c r="CD1350" s="44" t="str">
        <f>IF(Wedstrijden!Y1515="x","M2","")</f>
        <v/>
      </c>
      <c r="CE1350" s="44" t="str">
        <f>IF(Wedstrijden!Z1515="x","Z1","")</f>
        <v/>
      </c>
      <c r="CF1350" s="44" t="str">
        <f>IF(Wedstrijden!AA1515="x","Z2","")</f>
        <v/>
      </c>
      <c r="CG1350" s="44" t="str">
        <f>IF(Wedstrijden!AB1515="x","ZZL","")</f>
        <v/>
      </c>
      <c r="CL1350" s="44" t="str">
        <f>IF(COUNTA(Wedstrijden!AC1515:AJ1515)&lt;&gt;0,2,"")</f>
        <v/>
      </c>
      <c r="CM1350" s="44" t="str">
        <f t="shared" si="128"/>
        <v/>
      </c>
      <c r="CN1350" s="44" t="str">
        <f>IF(Wedstrijden!AC1515="x","AA","")</f>
        <v/>
      </c>
      <c r="CO1350" s="44" t="str">
        <f>IF(Wedstrijden!AD1515="x","A","")</f>
        <v/>
      </c>
      <c r="CP1350" s="44" t="str">
        <f>IF(Wedstrijden!AE1515="x","BB","")</f>
        <v/>
      </c>
      <c r="CQ1350" s="44" t="str">
        <f>IF(Wedstrijden!AF1515="x","B","")</f>
        <v/>
      </c>
      <c r="CR1350" s="44" t="str">
        <f>IF(Wedstrijden!AG1515="x","L","")</f>
        <v/>
      </c>
      <c r="CS1350" s="44" t="str">
        <f>IF(Wedstrijden!AH1515="x","M","")</f>
        <v/>
      </c>
      <c r="CT1350" s="44" t="str">
        <f>IF(Wedstrijden!AI1515="x","Z","")</f>
        <v/>
      </c>
      <c r="CU1350" s="44" t="str">
        <f>IF(Wedstrijden!AJ1515="x","ZZ","")</f>
        <v/>
      </c>
      <c r="CV1350" s="44" t="str">
        <f>IF(COUNTA(Wedstrijden!AK1515:AQ1515)&lt;&gt;0,2,"")</f>
        <v/>
      </c>
      <c r="CW1350" s="44" t="str">
        <f t="shared" si="129"/>
        <v/>
      </c>
      <c r="CX1350" s="44" t="str">
        <f>IF(Wedstrijden!AK1515="x","BB","")</f>
        <v/>
      </c>
      <c r="CY1350" s="44" t="str">
        <f>IF(Wedstrijden!AL1515="x","B","")</f>
        <v/>
      </c>
      <c r="CZ1350" s="44" t="str">
        <f>IF(Wedstrijden!AM1515="x","L","")</f>
        <v/>
      </c>
      <c r="DA1350" s="44" t="str">
        <f>IF(Wedstrijden!AN1515="x","M","")</f>
        <v/>
      </c>
      <c r="DB1350" s="44" t="str">
        <f>IF(Wedstrijden!AO1515="x","Z","")</f>
        <v/>
      </c>
      <c r="DC1350" s="44" t="str">
        <f>IF(Wedstrijden!AP1515="x","ZZ","")</f>
        <v/>
      </c>
      <c r="DD1350" s="44" t="str">
        <f>IF(Wedstrijden!AQ1515="x","1.40","")</f>
        <v/>
      </c>
      <c r="DE1350" s="44" t="str">
        <f>IF(COUNTA(Wedstrijden!AR1515:AT1515)&lt;&gt;0,6,"")</f>
        <v/>
      </c>
      <c r="DF1350" s="44" t="str">
        <f t="shared" si="130"/>
        <v/>
      </c>
      <c r="DG1350" s="44" t="str">
        <f>IF(Wedstrijden!AR1515="x","L","")</f>
        <v/>
      </c>
      <c r="DH1350" s="44" t="str">
        <f>IF(Wedstrijden!AS1515="x","M","")</f>
        <v/>
      </c>
      <c r="DI1350" s="44" t="str">
        <f>IF(Wedstrijden!AT1515="x","Z","")</f>
        <v/>
      </c>
      <c r="DJ1350" s="44" t="str">
        <f>IF(COUNTA(Wedstrijden!AU1515:AW1515)&lt;&gt;0,6,"")</f>
        <v/>
      </c>
      <c r="DK1350" s="44" t="str">
        <f t="shared" si="131"/>
        <v/>
      </c>
      <c r="DL1350" s="44" t="str">
        <f>IF(Wedstrijden!AU1515="x","L","")</f>
        <v/>
      </c>
      <c r="DM1350" s="44" t="str">
        <f>IF(Wedstrijden!AV1515="x","M","")</f>
        <v/>
      </c>
      <c r="DN1350" s="44" t="str">
        <f>IF(Wedstrijden!AW1515="x","Z","")</f>
        <v/>
      </c>
    </row>
    <row r="1351" spans="1:118" ht="15">
      <c r="A1351" s="48" t="e">
        <f>Wedstrijden!#REF!</f>
        <v>#REF!</v>
      </c>
      <c r="B1351" s="44" t="str">
        <f>IFERROR(VLOOKUP(Wedstrijden!E1516,Wedstrijdlocaties!$B$2:$E$499,2,FALSE),"")</f>
        <v/>
      </c>
      <c r="C1351" s="44" t="str">
        <f>Wedstrijden!F1516</f>
        <v/>
      </c>
      <c r="D1351" s="44" t="str">
        <f>IFERROR(VLOOKUP(Wedstrijden!G1516,Organisaties!$B$2:$C$501,2,FALSE),"")</f>
        <v/>
      </c>
      <c r="E1351" s="44" t="str">
        <f>IFERROR(VLOOKUP(Wedstrijden!G1516,Organisaties!$B$2:$F$501,5,FALSE),"")</f>
        <v/>
      </c>
      <c r="F1351" s="44" t="str">
        <f>IF(Wedstrijden!BC1516&lt;&gt;"",Wedstrijden!BC1516,"")</f>
        <v/>
      </c>
      <c r="G1351" s="44">
        <f>IF(Wedstrijden!AY1516="Indoor",1,0)</f>
        <v>0</v>
      </c>
      <c r="H1351" s="44">
        <f>Wedstrijden!AZ1516</f>
        <v>0</v>
      </c>
      <c r="I1351" s="44" t="str">
        <f>IF(Wedstrijden!AX1516="Nee",0,IF(Wedstrijden!AX1516="Ja",1,""))</f>
        <v/>
      </c>
      <c r="J1351" s="44" t="str">
        <f>IF(Wedstrijden!BA1516&lt;&gt;"",Wedstrijden!BA1516,"")</f>
        <v/>
      </c>
      <c r="W1351" s="45"/>
      <c r="AE1351" s="45"/>
      <c r="AN1351" s="45"/>
      <c r="AU1351" s="45"/>
      <c r="BA1351" s="45"/>
      <c r="BE1351" s="45"/>
      <c r="BJ1351" s="44" t="str">
        <f>IF(COUNTA(Wedstrijden!I1516:S1516)&lt;&gt;0,1,"")</f>
        <v/>
      </c>
      <c r="BK1351" s="44" t="str">
        <f t="shared" si="126"/>
        <v/>
      </c>
      <c r="BL1351" s="44" t="str">
        <f>IF(Wedstrijden!I1516="x","AA","")</f>
        <v/>
      </c>
      <c r="BM1351" s="44" t="str">
        <f>IF(Wedstrijden!J1516="x","A","")</f>
        <v/>
      </c>
      <c r="BN1351" s="44" t="str">
        <f>IF(Wedstrijden!K1516="x","B1","")</f>
        <v/>
      </c>
      <c r="BO1351" s="44" t="str">
        <f>IF(Wedstrijden!L1516="x","BB","")</f>
        <v/>
      </c>
      <c r="BP1351" s="44" t="str">
        <f>IF(Wedstrijden!M1516="x","B","")</f>
        <v/>
      </c>
      <c r="BQ1351" s="44" t="str">
        <f>IF(Wedstrijden!N1516="x","L1","")</f>
        <v/>
      </c>
      <c r="BR1351" s="44" t="str">
        <f>IF(Wedstrijden!O1516="x","L2","")</f>
        <v/>
      </c>
      <c r="BS1351" s="44" t="str">
        <f>IF(Wedstrijden!P1516="x","M1","")</f>
        <v/>
      </c>
      <c r="BT1351" s="44" t="str">
        <f>IF(Wedstrijden!Q1516="x","M2","")</f>
        <v/>
      </c>
      <c r="BU1351" s="44" t="str">
        <f>IF(Wedstrijden!R1516="x","Z1","")</f>
        <v/>
      </c>
      <c r="BV1351" s="44" t="str">
        <f>IF(Wedstrijden!S1516="x","Z2","")</f>
        <v/>
      </c>
      <c r="BW1351" s="44" t="str">
        <f>IF(COUNTA(Wedstrijden!T1516:AB1516)&lt;&gt;0,1,"")</f>
        <v/>
      </c>
      <c r="BX1351" s="44" t="str">
        <f t="shared" si="127"/>
        <v/>
      </c>
      <c r="BY1351" s="44" t="str">
        <f>IF(Wedstrijden!T1516="x","BB","")</f>
        <v/>
      </c>
      <c r="BZ1351" s="44" t="str">
        <f>IF(Wedstrijden!U1516="x","B","")</f>
        <v/>
      </c>
      <c r="CA1351" s="44" t="str">
        <f>IF(Wedstrijden!V1516="x","L1","")</f>
        <v/>
      </c>
      <c r="CB1351" s="44" t="str">
        <f>IF(Wedstrijden!W1516="x","L2","")</f>
        <v/>
      </c>
      <c r="CC1351" s="44" t="str">
        <f>IF(Wedstrijden!X1516="x","M1","")</f>
        <v/>
      </c>
      <c r="CD1351" s="44" t="str">
        <f>IF(Wedstrijden!Y1516="x","M2","")</f>
        <v/>
      </c>
      <c r="CE1351" s="44" t="str">
        <f>IF(Wedstrijden!Z1516="x","Z1","")</f>
        <v/>
      </c>
      <c r="CF1351" s="44" t="str">
        <f>IF(Wedstrijden!AA1516="x","Z2","")</f>
        <v/>
      </c>
      <c r="CG1351" s="44" t="str">
        <f>IF(Wedstrijden!AB1516="x","ZZL","")</f>
        <v/>
      </c>
      <c r="CL1351" s="44" t="str">
        <f>IF(COUNTA(Wedstrijden!AC1516:AJ1516)&lt;&gt;0,2,"")</f>
        <v/>
      </c>
      <c r="CM1351" s="44" t="str">
        <f t="shared" si="128"/>
        <v/>
      </c>
      <c r="CN1351" s="44" t="str">
        <f>IF(Wedstrijden!AC1516="x","AA","")</f>
        <v/>
      </c>
      <c r="CO1351" s="44" t="str">
        <f>IF(Wedstrijden!AD1516="x","A","")</f>
        <v/>
      </c>
      <c r="CP1351" s="44" t="str">
        <f>IF(Wedstrijden!AE1516="x","BB","")</f>
        <v/>
      </c>
      <c r="CQ1351" s="44" t="str">
        <f>IF(Wedstrijden!AF1516="x","B","")</f>
        <v/>
      </c>
      <c r="CR1351" s="44" t="str">
        <f>IF(Wedstrijden!AG1516="x","L","")</f>
        <v/>
      </c>
      <c r="CS1351" s="44" t="str">
        <f>IF(Wedstrijden!AH1516="x","M","")</f>
        <v/>
      </c>
      <c r="CT1351" s="44" t="str">
        <f>IF(Wedstrijden!AI1516="x","Z","")</f>
        <v/>
      </c>
      <c r="CU1351" s="44" t="str">
        <f>IF(Wedstrijden!AJ1516="x","ZZ","")</f>
        <v/>
      </c>
      <c r="CV1351" s="44" t="str">
        <f>IF(COUNTA(Wedstrijden!AK1516:AQ1516)&lt;&gt;0,2,"")</f>
        <v/>
      </c>
      <c r="CW1351" s="44" t="str">
        <f t="shared" si="129"/>
        <v/>
      </c>
      <c r="CX1351" s="44" t="str">
        <f>IF(Wedstrijden!AK1516="x","BB","")</f>
        <v/>
      </c>
      <c r="CY1351" s="44" t="str">
        <f>IF(Wedstrijden!AL1516="x","B","")</f>
        <v/>
      </c>
      <c r="CZ1351" s="44" t="str">
        <f>IF(Wedstrijden!AM1516="x","L","")</f>
        <v/>
      </c>
      <c r="DA1351" s="44" t="str">
        <f>IF(Wedstrijden!AN1516="x","M","")</f>
        <v/>
      </c>
      <c r="DB1351" s="44" t="str">
        <f>IF(Wedstrijden!AO1516="x","Z","")</f>
        <v/>
      </c>
      <c r="DC1351" s="44" t="str">
        <f>IF(Wedstrijden!AP1516="x","ZZ","")</f>
        <v/>
      </c>
      <c r="DD1351" s="44" t="str">
        <f>IF(Wedstrijden!AQ1516="x","1.40","")</f>
        <v/>
      </c>
      <c r="DE1351" s="44" t="str">
        <f>IF(COUNTA(Wedstrijden!AR1516:AT1516)&lt;&gt;0,6,"")</f>
        <v/>
      </c>
      <c r="DF1351" s="44" t="str">
        <f t="shared" si="130"/>
        <v/>
      </c>
      <c r="DG1351" s="44" t="str">
        <f>IF(Wedstrijden!AR1516="x","L","")</f>
        <v/>
      </c>
      <c r="DH1351" s="44" t="str">
        <f>IF(Wedstrijden!AS1516="x","M","")</f>
        <v/>
      </c>
      <c r="DI1351" s="44" t="str">
        <f>IF(Wedstrijden!AT1516="x","Z","")</f>
        <v/>
      </c>
      <c r="DJ1351" s="44" t="str">
        <f>IF(COUNTA(Wedstrijden!AU1516:AW1516)&lt;&gt;0,6,"")</f>
        <v/>
      </c>
      <c r="DK1351" s="44" t="str">
        <f t="shared" si="131"/>
        <v/>
      </c>
      <c r="DL1351" s="44" t="str">
        <f>IF(Wedstrijden!AU1516="x","L","")</f>
        <v/>
      </c>
      <c r="DM1351" s="44" t="str">
        <f>IF(Wedstrijden!AV1516="x","M","")</f>
        <v/>
      </c>
      <c r="DN1351" s="44" t="str">
        <f>IF(Wedstrijden!AW1516="x","Z","")</f>
        <v/>
      </c>
    </row>
    <row r="1352" spans="1:118" ht="15">
      <c r="A1352" s="48" t="e">
        <f>Wedstrijden!#REF!</f>
        <v>#REF!</v>
      </c>
      <c r="B1352" s="44" t="str">
        <f>IFERROR(VLOOKUP(Wedstrijden!E1517,Wedstrijdlocaties!$B$2:$E$499,2,FALSE),"")</f>
        <v/>
      </c>
      <c r="C1352" s="44" t="str">
        <f>Wedstrijden!F1517</f>
        <v/>
      </c>
      <c r="D1352" s="44" t="str">
        <f>IFERROR(VLOOKUP(Wedstrijden!G1517,Organisaties!$B$2:$C$501,2,FALSE),"")</f>
        <v/>
      </c>
      <c r="E1352" s="44" t="str">
        <f>IFERROR(VLOOKUP(Wedstrijden!G1517,Organisaties!$B$2:$F$501,5,FALSE),"")</f>
        <v/>
      </c>
      <c r="F1352" s="44" t="str">
        <f>IF(Wedstrijden!BC1517&lt;&gt;"",Wedstrijden!BC1517,"")</f>
        <v/>
      </c>
      <c r="G1352" s="44">
        <f>IF(Wedstrijden!AY1517="Indoor",1,0)</f>
        <v>0</v>
      </c>
      <c r="H1352" s="44">
        <f>Wedstrijden!AZ1517</f>
        <v>0</v>
      </c>
      <c r="I1352" s="44" t="str">
        <f>IF(Wedstrijden!AX1517="Nee",0,IF(Wedstrijden!AX1517="Ja",1,""))</f>
        <v/>
      </c>
      <c r="J1352" s="44" t="str">
        <f>IF(Wedstrijden!BA1517&lt;&gt;"",Wedstrijden!BA1517,"")</f>
        <v/>
      </c>
      <c r="W1352" s="45"/>
      <c r="AE1352" s="45"/>
      <c r="AN1352" s="45"/>
      <c r="AU1352" s="45"/>
      <c r="BA1352" s="45"/>
      <c r="BE1352" s="45"/>
      <c r="BJ1352" s="44" t="str">
        <f>IF(COUNTA(Wedstrijden!I1517:S1517)&lt;&gt;0,1,"")</f>
        <v/>
      </c>
      <c r="BK1352" s="44" t="str">
        <f t="shared" si="126"/>
        <v/>
      </c>
      <c r="BL1352" s="44" t="str">
        <f>IF(Wedstrijden!I1517="x","AA","")</f>
        <v/>
      </c>
      <c r="BM1352" s="44" t="str">
        <f>IF(Wedstrijden!J1517="x","A","")</f>
        <v/>
      </c>
      <c r="BN1352" s="44" t="str">
        <f>IF(Wedstrijden!K1517="x","B1","")</f>
        <v/>
      </c>
      <c r="BO1352" s="44" t="str">
        <f>IF(Wedstrijden!L1517="x","BB","")</f>
        <v/>
      </c>
      <c r="BP1352" s="44" t="str">
        <f>IF(Wedstrijden!M1517="x","B","")</f>
        <v/>
      </c>
      <c r="BQ1352" s="44" t="str">
        <f>IF(Wedstrijden!N1517="x","L1","")</f>
        <v/>
      </c>
      <c r="BR1352" s="44" t="str">
        <f>IF(Wedstrijden!O1517="x","L2","")</f>
        <v/>
      </c>
      <c r="BS1352" s="44" t="str">
        <f>IF(Wedstrijden!P1517="x","M1","")</f>
        <v/>
      </c>
      <c r="BT1352" s="44" t="str">
        <f>IF(Wedstrijden!Q1517="x","M2","")</f>
        <v/>
      </c>
      <c r="BU1352" s="44" t="str">
        <f>IF(Wedstrijden!R1517="x","Z1","")</f>
        <v/>
      </c>
      <c r="BV1352" s="44" t="str">
        <f>IF(Wedstrijden!S1517="x","Z2","")</f>
        <v/>
      </c>
      <c r="BW1352" s="44" t="str">
        <f>IF(COUNTA(Wedstrijden!T1517:AB1517)&lt;&gt;0,1,"")</f>
        <v/>
      </c>
      <c r="BX1352" s="44" t="str">
        <f t="shared" si="127"/>
        <v/>
      </c>
      <c r="BY1352" s="44" t="str">
        <f>IF(Wedstrijden!T1517="x","BB","")</f>
        <v/>
      </c>
      <c r="BZ1352" s="44" t="str">
        <f>IF(Wedstrijden!U1517="x","B","")</f>
        <v/>
      </c>
      <c r="CA1352" s="44" t="str">
        <f>IF(Wedstrijden!V1517="x","L1","")</f>
        <v/>
      </c>
      <c r="CB1352" s="44" t="str">
        <f>IF(Wedstrijden!W1517="x","L2","")</f>
        <v/>
      </c>
      <c r="CC1352" s="44" t="str">
        <f>IF(Wedstrijden!X1517="x","M1","")</f>
        <v/>
      </c>
      <c r="CD1352" s="44" t="str">
        <f>IF(Wedstrijden!Y1517="x","M2","")</f>
        <v/>
      </c>
      <c r="CE1352" s="44" t="str">
        <f>IF(Wedstrijden!Z1517="x","Z1","")</f>
        <v/>
      </c>
      <c r="CF1352" s="44" t="str">
        <f>IF(Wedstrijden!AA1517="x","Z2","")</f>
        <v/>
      </c>
      <c r="CG1352" s="44" t="str">
        <f>IF(Wedstrijden!AB1517="x","ZZL","")</f>
        <v/>
      </c>
      <c r="CL1352" s="44" t="str">
        <f>IF(COUNTA(Wedstrijden!AC1517:AJ1517)&lt;&gt;0,2,"")</f>
        <v/>
      </c>
      <c r="CM1352" s="44" t="str">
        <f t="shared" si="128"/>
        <v/>
      </c>
      <c r="CN1352" s="44" t="str">
        <f>IF(Wedstrijden!AC1517="x","AA","")</f>
        <v/>
      </c>
      <c r="CO1352" s="44" t="str">
        <f>IF(Wedstrijden!AD1517="x","A","")</f>
        <v/>
      </c>
      <c r="CP1352" s="44" t="str">
        <f>IF(Wedstrijden!AE1517="x","BB","")</f>
        <v/>
      </c>
      <c r="CQ1352" s="44" t="str">
        <f>IF(Wedstrijden!AF1517="x","B","")</f>
        <v/>
      </c>
      <c r="CR1352" s="44" t="str">
        <f>IF(Wedstrijden!AG1517="x","L","")</f>
        <v/>
      </c>
      <c r="CS1352" s="44" t="str">
        <f>IF(Wedstrijden!AH1517="x","M","")</f>
        <v/>
      </c>
      <c r="CT1352" s="44" t="str">
        <f>IF(Wedstrijden!AI1517="x","Z","")</f>
        <v/>
      </c>
      <c r="CU1352" s="44" t="str">
        <f>IF(Wedstrijden!AJ1517="x","ZZ","")</f>
        <v/>
      </c>
      <c r="CV1352" s="44" t="str">
        <f>IF(COUNTA(Wedstrijden!AK1517:AQ1517)&lt;&gt;0,2,"")</f>
        <v/>
      </c>
      <c r="CW1352" s="44" t="str">
        <f t="shared" si="129"/>
        <v/>
      </c>
      <c r="CX1352" s="44" t="str">
        <f>IF(Wedstrijden!AK1517="x","BB","")</f>
        <v/>
      </c>
      <c r="CY1352" s="44" t="str">
        <f>IF(Wedstrijden!AL1517="x","B","")</f>
        <v/>
      </c>
      <c r="CZ1352" s="44" t="str">
        <f>IF(Wedstrijden!AM1517="x","L","")</f>
        <v/>
      </c>
      <c r="DA1352" s="44" t="str">
        <f>IF(Wedstrijden!AN1517="x","M","")</f>
        <v/>
      </c>
      <c r="DB1352" s="44" t="str">
        <f>IF(Wedstrijden!AO1517="x","Z","")</f>
        <v/>
      </c>
      <c r="DC1352" s="44" t="str">
        <f>IF(Wedstrijden!AP1517="x","ZZ","")</f>
        <v/>
      </c>
      <c r="DD1352" s="44" t="str">
        <f>IF(Wedstrijden!AQ1517="x","1.40","")</f>
        <v/>
      </c>
      <c r="DE1352" s="44" t="str">
        <f>IF(COUNTA(Wedstrijden!AR1517:AT1517)&lt;&gt;0,6,"")</f>
        <v/>
      </c>
      <c r="DF1352" s="44" t="str">
        <f t="shared" si="130"/>
        <v/>
      </c>
      <c r="DG1352" s="44" t="str">
        <f>IF(Wedstrijden!AR1517="x","L","")</f>
        <v/>
      </c>
      <c r="DH1352" s="44" t="str">
        <f>IF(Wedstrijden!AS1517="x","M","")</f>
        <v/>
      </c>
      <c r="DI1352" s="44" t="str">
        <f>IF(Wedstrijden!AT1517="x","Z","")</f>
        <v/>
      </c>
      <c r="DJ1352" s="44" t="str">
        <f>IF(COUNTA(Wedstrijden!AU1517:AW1517)&lt;&gt;0,6,"")</f>
        <v/>
      </c>
      <c r="DK1352" s="44" t="str">
        <f t="shared" si="131"/>
        <v/>
      </c>
      <c r="DL1352" s="44" t="str">
        <f>IF(Wedstrijden!AU1517="x","L","")</f>
        <v/>
      </c>
      <c r="DM1352" s="44" t="str">
        <f>IF(Wedstrijden!AV1517="x","M","")</f>
        <v/>
      </c>
      <c r="DN1352" s="44" t="str">
        <f>IF(Wedstrijden!AW1517="x","Z","")</f>
        <v/>
      </c>
    </row>
    <row r="1353" spans="1:118" ht="15">
      <c r="A1353" s="48" t="e">
        <f>Wedstrijden!#REF!</f>
        <v>#REF!</v>
      </c>
      <c r="B1353" s="44" t="str">
        <f>IFERROR(VLOOKUP(Wedstrijden!E1518,Wedstrijdlocaties!$B$2:$E$499,2,FALSE),"")</f>
        <v/>
      </c>
      <c r="C1353" s="44" t="str">
        <f>Wedstrijden!F1518</f>
        <v/>
      </c>
      <c r="D1353" s="44" t="str">
        <f>IFERROR(VLOOKUP(Wedstrijden!G1518,Organisaties!$B$2:$C$501,2,FALSE),"")</f>
        <v/>
      </c>
      <c r="E1353" s="44" t="str">
        <f>IFERROR(VLOOKUP(Wedstrijden!G1518,Organisaties!$B$2:$F$501,5,FALSE),"")</f>
        <v/>
      </c>
      <c r="F1353" s="44" t="str">
        <f>IF(Wedstrijden!BC1518&lt;&gt;"",Wedstrijden!BC1518,"")</f>
        <v/>
      </c>
      <c r="G1353" s="44">
        <f>IF(Wedstrijden!AY1518="Indoor",1,0)</f>
        <v>0</v>
      </c>
      <c r="H1353" s="44">
        <f>Wedstrijden!AZ1518</f>
        <v>0</v>
      </c>
      <c r="I1353" s="44" t="str">
        <f>IF(Wedstrijden!AX1518="Nee",0,IF(Wedstrijden!AX1518="Ja",1,""))</f>
        <v/>
      </c>
      <c r="J1353" s="44" t="str">
        <f>IF(Wedstrijden!BA1518&lt;&gt;"",Wedstrijden!BA1518,"")</f>
        <v/>
      </c>
      <c r="W1353" s="45"/>
      <c r="AE1353" s="45"/>
      <c r="AN1353" s="45"/>
      <c r="AU1353" s="45"/>
      <c r="BA1353" s="45"/>
      <c r="BE1353" s="45"/>
      <c r="BJ1353" s="44" t="str">
        <f>IF(COUNTA(Wedstrijden!I1518:S1518)&lt;&gt;0,1,"")</f>
        <v/>
      </c>
      <c r="BK1353" s="44" t="str">
        <f t="shared" si="126"/>
        <v/>
      </c>
      <c r="BL1353" s="44" t="str">
        <f>IF(Wedstrijden!I1518="x","AA","")</f>
        <v/>
      </c>
      <c r="BM1353" s="44" t="str">
        <f>IF(Wedstrijden!J1518="x","A","")</f>
        <v/>
      </c>
      <c r="BN1353" s="44" t="str">
        <f>IF(Wedstrijden!K1518="x","B1","")</f>
        <v/>
      </c>
      <c r="BO1353" s="44" t="str">
        <f>IF(Wedstrijden!L1518="x","BB","")</f>
        <v/>
      </c>
      <c r="BP1353" s="44" t="str">
        <f>IF(Wedstrijden!M1518="x","B","")</f>
        <v/>
      </c>
      <c r="BQ1353" s="44" t="str">
        <f>IF(Wedstrijden!N1518="x","L1","")</f>
        <v/>
      </c>
      <c r="BR1353" s="44" t="str">
        <f>IF(Wedstrijden!O1518="x","L2","")</f>
        <v/>
      </c>
      <c r="BS1353" s="44" t="str">
        <f>IF(Wedstrijden!P1518="x","M1","")</f>
        <v/>
      </c>
      <c r="BT1353" s="44" t="str">
        <f>IF(Wedstrijden!Q1518="x","M2","")</f>
        <v/>
      </c>
      <c r="BU1353" s="44" t="str">
        <f>IF(Wedstrijden!R1518="x","Z1","")</f>
        <v/>
      </c>
      <c r="BV1353" s="44" t="str">
        <f>IF(Wedstrijden!S1518="x","Z2","")</f>
        <v/>
      </c>
      <c r="BW1353" s="44" t="str">
        <f>IF(COUNTA(Wedstrijden!T1518:AB1518)&lt;&gt;0,1,"")</f>
        <v/>
      </c>
      <c r="BX1353" s="44" t="str">
        <f t="shared" si="127"/>
        <v/>
      </c>
      <c r="BY1353" s="44" t="str">
        <f>IF(Wedstrijden!T1518="x","BB","")</f>
        <v/>
      </c>
      <c r="BZ1353" s="44" t="str">
        <f>IF(Wedstrijden!U1518="x","B","")</f>
        <v/>
      </c>
      <c r="CA1353" s="44" t="str">
        <f>IF(Wedstrijden!V1518="x","L1","")</f>
        <v/>
      </c>
      <c r="CB1353" s="44" t="str">
        <f>IF(Wedstrijden!W1518="x","L2","")</f>
        <v/>
      </c>
      <c r="CC1353" s="44" t="str">
        <f>IF(Wedstrijden!X1518="x","M1","")</f>
        <v/>
      </c>
      <c r="CD1353" s="44" t="str">
        <f>IF(Wedstrijden!Y1518="x","M2","")</f>
        <v/>
      </c>
      <c r="CE1353" s="44" t="str">
        <f>IF(Wedstrijden!Z1518="x","Z1","")</f>
        <v/>
      </c>
      <c r="CF1353" s="44" t="str">
        <f>IF(Wedstrijden!AA1518="x","Z2","")</f>
        <v/>
      </c>
      <c r="CG1353" s="44" t="str">
        <f>IF(Wedstrijden!AB1518="x","ZZL","")</f>
        <v/>
      </c>
      <c r="CL1353" s="44" t="str">
        <f>IF(COUNTA(Wedstrijden!AC1518:AJ1518)&lt;&gt;0,2,"")</f>
        <v/>
      </c>
      <c r="CM1353" s="44" t="str">
        <f t="shared" si="128"/>
        <v/>
      </c>
      <c r="CN1353" s="44" t="str">
        <f>IF(Wedstrijden!AC1518="x","AA","")</f>
        <v/>
      </c>
      <c r="CO1353" s="44" t="str">
        <f>IF(Wedstrijden!AD1518="x","A","")</f>
        <v/>
      </c>
      <c r="CP1353" s="44" t="str">
        <f>IF(Wedstrijden!AE1518="x","BB","")</f>
        <v/>
      </c>
      <c r="CQ1353" s="44" t="str">
        <f>IF(Wedstrijden!AF1518="x","B","")</f>
        <v/>
      </c>
      <c r="CR1353" s="44" t="str">
        <f>IF(Wedstrijden!AG1518="x","L","")</f>
        <v/>
      </c>
      <c r="CS1353" s="44" t="str">
        <f>IF(Wedstrijden!AH1518="x","M","")</f>
        <v/>
      </c>
      <c r="CT1353" s="44" t="str">
        <f>IF(Wedstrijden!AI1518="x","Z","")</f>
        <v/>
      </c>
      <c r="CU1353" s="44" t="str">
        <f>IF(Wedstrijden!AJ1518="x","ZZ","")</f>
        <v/>
      </c>
      <c r="CV1353" s="44" t="str">
        <f>IF(COUNTA(Wedstrijden!AK1518:AQ1518)&lt;&gt;0,2,"")</f>
        <v/>
      </c>
      <c r="CW1353" s="44" t="str">
        <f t="shared" si="129"/>
        <v/>
      </c>
      <c r="CX1353" s="44" t="str">
        <f>IF(Wedstrijden!AK1518="x","BB","")</f>
        <v/>
      </c>
      <c r="CY1353" s="44" t="str">
        <f>IF(Wedstrijden!AL1518="x","B","")</f>
        <v/>
      </c>
      <c r="CZ1353" s="44" t="str">
        <f>IF(Wedstrijden!AM1518="x","L","")</f>
        <v/>
      </c>
      <c r="DA1353" s="44" t="str">
        <f>IF(Wedstrijden!AN1518="x","M","")</f>
        <v/>
      </c>
      <c r="DB1353" s="44" t="str">
        <f>IF(Wedstrijden!AO1518="x","Z","")</f>
        <v/>
      </c>
      <c r="DC1353" s="44" t="str">
        <f>IF(Wedstrijden!AP1518="x","ZZ","")</f>
        <v/>
      </c>
      <c r="DD1353" s="44" t="str">
        <f>IF(Wedstrijden!AQ1518="x","1.40","")</f>
        <v/>
      </c>
      <c r="DE1353" s="44" t="str">
        <f>IF(COUNTA(Wedstrijden!AR1518:AT1518)&lt;&gt;0,6,"")</f>
        <v/>
      </c>
      <c r="DF1353" s="44" t="str">
        <f t="shared" si="130"/>
        <v/>
      </c>
      <c r="DG1353" s="44" t="str">
        <f>IF(Wedstrijden!AR1518="x","L","")</f>
        <v/>
      </c>
      <c r="DH1353" s="44" t="str">
        <f>IF(Wedstrijden!AS1518="x","M","")</f>
        <v/>
      </c>
      <c r="DI1353" s="44" t="str">
        <f>IF(Wedstrijden!AT1518="x","Z","")</f>
        <v/>
      </c>
      <c r="DJ1353" s="44" t="str">
        <f>IF(COUNTA(Wedstrijden!AU1518:AW1518)&lt;&gt;0,6,"")</f>
        <v/>
      </c>
      <c r="DK1353" s="44" t="str">
        <f t="shared" si="131"/>
        <v/>
      </c>
      <c r="DL1353" s="44" t="str">
        <f>IF(Wedstrijden!AU1518="x","L","")</f>
        <v/>
      </c>
      <c r="DM1353" s="44" t="str">
        <f>IF(Wedstrijden!AV1518="x","M","")</f>
        <v/>
      </c>
      <c r="DN1353" s="44" t="str">
        <f>IF(Wedstrijden!AW1518="x","Z","")</f>
        <v/>
      </c>
    </row>
    <row r="1354" spans="1:118" ht="15">
      <c r="A1354" s="48" t="e">
        <f>Wedstrijden!#REF!</f>
        <v>#REF!</v>
      </c>
      <c r="B1354" s="44" t="str">
        <f>IFERROR(VLOOKUP(Wedstrijden!E1519,Wedstrijdlocaties!$B$2:$E$499,2,FALSE),"")</f>
        <v/>
      </c>
      <c r="C1354" s="44" t="str">
        <f>Wedstrijden!F1519</f>
        <v/>
      </c>
      <c r="D1354" s="44" t="str">
        <f>IFERROR(VLOOKUP(Wedstrijden!G1519,Organisaties!$B$2:$C$501,2,FALSE),"")</f>
        <v/>
      </c>
      <c r="E1354" s="44" t="str">
        <f>IFERROR(VLOOKUP(Wedstrijden!G1519,Organisaties!$B$2:$F$501,5,FALSE),"")</f>
        <v/>
      </c>
      <c r="F1354" s="44" t="str">
        <f>IF(Wedstrijden!BC1519&lt;&gt;"",Wedstrijden!BC1519,"")</f>
        <v/>
      </c>
      <c r="G1354" s="44">
        <f>IF(Wedstrijden!AY1519="Indoor",1,0)</f>
        <v>0</v>
      </c>
      <c r="H1354" s="44">
        <f>Wedstrijden!AZ1519</f>
        <v>0</v>
      </c>
      <c r="I1354" s="44" t="str">
        <f>IF(Wedstrijden!AX1519="Nee",0,IF(Wedstrijden!AX1519="Ja",1,""))</f>
        <v/>
      </c>
      <c r="J1354" s="44" t="str">
        <f>IF(Wedstrijden!BA1519&lt;&gt;"",Wedstrijden!BA1519,"")</f>
        <v/>
      </c>
      <c r="W1354" s="45"/>
      <c r="AE1354" s="45"/>
      <c r="AN1354" s="45"/>
      <c r="AU1354" s="45"/>
      <c r="BA1354" s="45"/>
      <c r="BE1354" s="45"/>
      <c r="BJ1354" s="44" t="str">
        <f>IF(COUNTA(Wedstrijden!I1519:S1519)&lt;&gt;0,1,"")</f>
        <v/>
      </c>
      <c r="BK1354" s="44" t="str">
        <f t="shared" si="126"/>
        <v/>
      </c>
      <c r="BL1354" s="44" t="str">
        <f>IF(Wedstrijden!I1519="x","AA","")</f>
        <v/>
      </c>
      <c r="BM1354" s="44" t="str">
        <f>IF(Wedstrijden!J1519="x","A","")</f>
        <v/>
      </c>
      <c r="BN1354" s="44" t="str">
        <f>IF(Wedstrijden!K1519="x","B1","")</f>
        <v/>
      </c>
      <c r="BO1354" s="44" t="str">
        <f>IF(Wedstrijden!L1519="x","BB","")</f>
        <v/>
      </c>
      <c r="BP1354" s="44" t="str">
        <f>IF(Wedstrijden!M1519="x","B","")</f>
        <v/>
      </c>
      <c r="BQ1354" s="44" t="str">
        <f>IF(Wedstrijden!N1519="x","L1","")</f>
        <v/>
      </c>
      <c r="BR1354" s="44" t="str">
        <f>IF(Wedstrijden!O1519="x","L2","")</f>
        <v/>
      </c>
      <c r="BS1354" s="44" t="str">
        <f>IF(Wedstrijden!P1519="x","M1","")</f>
        <v/>
      </c>
      <c r="BT1354" s="44" t="str">
        <f>IF(Wedstrijden!Q1519="x","M2","")</f>
        <v/>
      </c>
      <c r="BU1354" s="44" t="str">
        <f>IF(Wedstrijden!R1519="x","Z1","")</f>
        <v/>
      </c>
      <c r="BV1354" s="44" t="str">
        <f>IF(Wedstrijden!S1519="x","Z2","")</f>
        <v/>
      </c>
      <c r="BW1354" s="44" t="str">
        <f>IF(COUNTA(Wedstrijden!T1519:AB1519)&lt;&gt;0,1,"")</f>
        <v/>
      </c>
      <c r="BX1354" s="44" t="str">
        <f t="shared" si="127"/>
        <v/>
      </c>
      <c r="BY1354" s="44" t="str">
        <f>IF(Wedstrijden!T1519="x","BB","")</f>
        <v/>
      </c>
      <c r="BZ1354" s="44" t="str">
        <f>IF(Wedstrijden!U1519="x","B","")</f>
        <v/>
      </c>
      <c r="CA1354" s="44" t="str">
        <f>IF(Wedstrijden!V1519="x","L1","")</f>
        <v/>
      </c>
      <c r="CB1354" s="44" t="str">
        <f>IF(Wedstrijden!W1519="x","L2","")</f>
        <v/>
      </c>
      <c r="CC1354" s="44" t="str">
        <f>IF(Wedstrijden!X1519="x","M1","")</f>
        <v/>
      </c>
      <c r="CD1354" s="44" t="str">
        <f>IF(Wedstrijden!Y1519="x","M2","")</f>
        <v/>
      </c>
      <c r="CE1354" s="44" t="str">
        <f>IF(Wedstrijden!Z1519="x","Z1","")</f>
        <v/>
      </c>
      <c r="CF1354" s="44" t="str">
        <f>IF(Wedstrijden!AA1519="x","Z2","")</f>
        <v/>
      </c>
      <c r="CG1354" s="44" t="str">
        <f>IF(Wedstrijden!AB1519="x","ZZL","")</f>
        <v/>
      </c>
      <c r="CL1354" s="44" t="str">
        <f>IF(COUNTA(Wedstrijden!AC1519:AJ1519)&lt;&gt;0,2,"")</f>
        <v/>
      </c>
      <c r="CM1354" s="44" t="str">
        <f t="shared" si="128"/>
        <v/>
      </c>
      <c r="CN1354" s="44" t="str">
        <f>IF(Wedstrijden!AC1519="x","AA","")</f>
        <v/>
      </c>
      <c r="CO1354" s="44" t="str">
        <f>IF(Wedstrijden!AD1519="x","A","")</f>
        <v/>
      </c>
      <c r="CP1354" s="44" t="str">
        <f>IF(Wedstrijden!AE1519="x","BB","")</f>
        <v/>
      </c>
      <c r="CQ1354" s="44" t="str">
        <f>IF(Wedstrijden!AF1519="x","B","")</f>
        <v/>
      </c>
      <c r="CR1354" s="44" t="str">
        <f>IF(Wedstrijden!AG1519="x","L","")</f>
        <v/>
      </c>
      <c r="CS1354" s="44" t="str">
        <f>IF(Wedstrijden!AH1519="x","M","")</f>
        <v/>
      </c>
      <c r="CT1354" s="44" t="str">
        <f>IF(Wedstrijden!AI1519="x","Z","")</f>
        <v/>
      </c>
      <c r="CU1354" s="44" t="str">
        <f>IF(Wedstrijden!AJ1519="x","ZZ","")</f>
        <v/>
      </c>
      <c r="CV1354" s="44" t="str">
        <f>IF(COUNTA(Wedstrijden!AK1519:AQ1519)&lt;&gt;0,2,"")</f>
        <v/>
      </c>
      <c r="CW1354" s="44" t="str">
        <f t="shared" si="129"/>
        <v/>
      </c>
      <c r="CX1354" s="44" t="str">
        <f>IF(Wedstrijden!AK1519="x","BB","")</f>
        <v/>
      </c>
      <c r="CY1354" s="44" t="str">
        <f>IF(Wedstrijden!AL1519="x","B","")</f>
        <v/>
      </c>
      <c r="CZ1354" s="44" t="str">
        <f>IF(Wedstrijden!AM1519="x","L","")</f>
        <v/>
      </c>
      <c r="DA1354" s="44" t="str">
        <f>IF(Wedstrijden!AN1519="x","M","")</f>
        <v/>
      </c>
      <c r="DB1354" s="44" t="str">
        <f>IF(Wedstrijden!AO1519="x","Z","")</f>
        <v/>
      </c>
      <c r="DC1354" s="44" t="str">
        <f>IF(Wedstrijden!AP1519="x","ZZ","")</f>
        <v/>
      </c>
      <c r="DD1354" s="44" t="str">
        <f>IF(Wedstrijden!AQ1519="x","1.40","")</f>
        <v/>
      </c>
      <c r="DE1354" s="44" t="str">
        <f>IF(COUNTA(Wedstrijden!AR1519:AT1519)&lt;&gt;0,6,"")</f>
        <v/>
      </c>
      <c r="DF1354" s="44" t="str">
        <f t="shared" si="130"/>
        <v/>
      </c>
      <c r="DG1354" s="44" t="str">
        <f>IF(Wedstrijden!AR1519="x","L","")</f>
        <v/>
      </c>
      <c r="DH1354" s="44" t="str">
        <f>IF(Wedstrijden!AS1519="x","M","")</f>
        <v/>
      </c>
      <c r="DI1354" s="44" t="str">
        <f>IF(Wedstrijden!AT1519="x","Z","")</f>
        <v/>
      </c>
      <c r="DJ1354" s="44" t="str">
        <f>IF(COUNTA(Wedstrijden!AU1519:AW1519)&lt;&gt;0,6,"")</f>
        <v/>
      </c>
      <c r="DK1354" s="44" t="str">
        <f t="shared" si="131"/>
        <v/>
      </c>
      <c r="DL1354" s="44" t="str">
        <f>IF(Wedstrijden!AU1519="x","L","")</f>
        <v/>
      </c>
      <c r="DM1354" s="44" t="str">
        <f>IF(Wedstrijden!AV1519="x","M","")</f>
        <v/>
      </c>
      <c r="DN1354" s="44" t="str">
        <f>IF(Wedstrijden!AW1519="x","Z","")</f>
        <v/>
      </c>
    </row>
    <row r="1355" spans="1:118" ht="15">
      <c r="A1355" s="48" t="e">
        <f>Wedstrijden!#REF!</f>
        <v>#REF!</v>
      </c>
      <c r="B1355" s="44" t="str">
        <f>IFERROR(VLOOKUP(Wedstrijden!E1520,Wedstrijdlocaties!$B$2:$E$499,2,FALSE),"")</f>
        <v/>
      </c>
      <c r="C1355" s="44" t="str">
        <f>Wedstrijden!F1520</f>
        <v/>
      </c>
      <c r="D1355" s="44" t="str">
        <f>IFERROR(VLOOKUP(Wedstrijden!G1520,Organisaties!$B$2:$C$501,2,FALSE),"")</f>
        <v/>
      </c>
      <c r="E1355" s="44" t="str">
        <f>IFERROR(VLOOKUP(Wedstrijden!G1520,Organisaties!$B$2:$F$501,5,FALSE),"")</f>
        <v/>
      </c>
      <c r="F1355" s="44" t="str">
        <f>IF(Wedstrijden!BC1520&lt;&gt;"",Wedstrijden!BC1520,"")</f>
        <v/>
      </c>
      <c r="G1355" s="44">
        <f>IF(Wedstrijden!AY1520="Indoor",1,0)</f>
        <v>0</v>
      </c>
      <c r="H1355" s="44">
        <f>Wedstrijden!AZ1520</f>
        <v>0</v>
      </c>
      <c r="I1355" s="44" t="str">
        <f>IF(Wedstrijden!AX1520="Nee",0,IF(Wedstrijden!AX1520="Ja",1,""))</f>
        <v/>
      </c>
      <c r="J1355" s="44" t="str">
        <f>IF(Wedstrijden!BA1520&lt;&gt;"",Wedstrijden!BA1520,"")</f>
        <v/>
      </c>
      <c r="W1355" s="45"/>
      <c r="AE1355" s="45"/>
      <c r="AN1355" s="45"/>
      <c r="AU1355" s="45"/>
      <c r="BA1355" s="45"/>
      <c r="BE1355" s="45"/>
      <c r="BJ1355" s="44" t="str">
        <f>IF(COUNTA(Wedstrijden!I1520:S1520)&lt;&gt;0,1,"")</f>
        <v/>
      </c>
      <c r="BK1355" s="44" t="str">
        <f t="shared" si="126"/>
        <v/>
      </c>
      <c r="BL1355" s="44" t="str">
        <f>IF(Wedstrijden!I1520="x","AA","")</f>
        <v/>
      </c>
      <c r="BM1355" s="44" t="str">
        <f>IF(Wedstrijden!J1520="x","A","")</f>
        <v/>
      </c>
      <c r="BN1355" s="44" t="str">
        <f>IF(Wedstrijden!K1520="x","B1","")</f>
        <v/>
      </c>
      <c r="BO1355" s="44" t="str">
        <f>IF(Wedstrijden!L1520="x","BB","")</f>
        <v/>
      </c>
      <c r="BP1355" s="44" t="str">
        <f>IF(Wedstrijden!M1520="x","B","")</f>
        <v/>
      </c>
      <c r="BQ1355" s="44" t="str">
        <f>IF(Wedstrijden!N1520="x","L1","")</f>
        <v/>
      </c>
      <c r="BR1355" s="44" t="str">
        <f>IF(Wedstrijden!O1520="x","L2","")</f>
        <v/>
      </c>
      <c r="BS1355" s="44" t="str">
        <f>IF(Wedstrijden!P1520="x","M1","")</f>
        <v/>
      </c>
      <c r="BT1355" s="44" t="str">
        <f>IF(Wedstrijden!Q1520="x","M2","")</f>
        <v/>
      </c>
      <c r="BU1355" s="44" t="str">
        <f>IF(Wedstrijden!R1520="x","Z1","")</f>
        <v/>
      </c>
      <c r="BV1355" s="44" t="str">
        <f>IF(Wedstrijden!S1520="x","Z2","")</f>
        <v/>
      </c>
      <c r="BW1355" s="44" t="str">
        <f>IF(COUNTA(Wedstrijden!T1520:AB1520)&lt;&gt;0,1,"")</f>
        <v/>
      </c>
      <c r="BX1355" s="44" t="str">
        <f t="shared" si="127"/>
        <v/>
      </c>
      <c r="BY1355" s="44" t="str">
        <f>IF(Wedstrijden!T1520="x","BB","")</f>
        <v/>
      </c>
      <c r="BZ1355" s="44" t="str">
        <f>IF(Wedstrijden!U1520="x","B","")</f>
        <v/>
      </c>
      <c r="CA1355" s="44" t="str">
        <f>IF(Wedstrijden!V1520="x","L1","")</f>
        <v/>
      </c>
      <c r="CB1355" s="44" t="str">
        <f>IF(Wedstrijden!W1520="x","L2","")</f>
        <v/>
      </c>
      <c r="CC1355" s="44" t="str">
        <f>IF(Wedstrijden!X1520="x","M1","")</f>
        <v/>
      </c>
      <c r="CD1355" s="44" t="str">
        <f>IF(Wedstrijden!Y1520="x","M2","")</f>
        <v/>
      </c>
      <c r="CE1355" s="44" t="str">
        <f>IF(Wedstrijden!Z1520="x","Z1","")</f>
        <v/>
      </c>
      <c r="CF1355" s="44" t="str">
        <f>IF(Wedstrijden!AA1520="x","Z2","")</f>
        <v/>
      </c>
      <c r="CG1355" s="44" t="str">
        <f>IF(Wedstrijden!AB1520="x","ZZL","")</f>
        <v/>
      </c>
      <c r="CL1355" s="44" t="str">
        <f>IF(COUNTA(Wedstrijden!AC1520:AJ1520)&lt;&gt;0,2,"")</f>
        <v/>
      </c>
      <c r="CM1355" s="44" t="str">
        <f t="shared" si="128"/>
        <v/>
      </c>
      <c r="CN1355" s="44" t="str">
        <f>IF(Wedstrijden!AC1520="x","AA","")</f>
        <v/>
      </c>
      <c r="CO1355" s="44" t="str">
        <f>IF(Wedstrijden!AD1520="x","A","")</f>
        <v/>
      </c>
      <c r="CP1355" s="44" t="str">
        <f>IF(Wedstrijden!AE1520="x","BB","")</f>
        <v/>
      </c>
      <c r="CQ1355" s="44" t="str">
        <f>IF(Wedstrijden!AF1520="x","B","")</f>
        <v/>
      </c>
      <c r="CR1355" s="44" t="str">
        <f>IF(Wedstrijden!AG1520="x","L","")</f>
        <v/>
      </c>
      <c r="CS1355" s="44" t="str">
        <f>IF(Wedstrijden!AH1520="x","M","")</f>
        <v/>
      </c>
      <c r="CT1355" s="44" t="str">
        <f>IF(Wedstrijden!AI1520="x","Z","")</f>
        <v/>
      </c>
      <c r="CU1355" s="44" t="str">
        <f>IF(Wedstrijden!AJ1520="x","ZZ","")</f>
        <v/>
      </c>
      <c r="CV1355" s="44" t="str">
        <f>IF(COUNTA(Wedstrijden!AK1520:AQ1520)&lt;&gt;0,2,"")</f>
        <v/>
      </c>
      <c r="CW1355" s="44" t="str">
        <f t="shared" si="129"/>
        <v/>
      </c>
      <c r="CX1355" s="44" t="str">
        <f>IF(Wedstrijden!AK1520="x","BB","")</f>
        <v/>
      </c>
      <c r="CY1355" s="44" t="str">
        <f>IF(Wedstrijden!AL1520="x","B","")</f>
        <v/>
      </c>
      <c r="CZ1355" s="44" t="str">
        <f>IF(Wedstrijden!AM1520="x","L","")</f>
        <v/>
      </c>
      <c r="DA1355" s="44" t="str">
        <f>IF(Wedstrijden!AN1520="x","M","")</f>
        <v/>
      </c>
      <c r="DB1355" s="44" t="str">
        <f>IF(Wedstrijden!AO1520="x","Z","")</f>
        <v/>
      </c>
      <c r="DC1355" s="44" t="str">
        <f>IF(Wedstrijden!AP1520="x","ZZ","")</f>
        <v/>
      </c>
      <c r="DD1355" s="44" t="str">
        <f>IF(Wedstrijden!AQ1520="x","1.40","")</f>
        <v/>
      </c>
      <c r="DE1355" s="44" t="str">
        <f>IF(COUNTA(Wedstrijden!AR1520:AT1520)&lt;&gt;0,6,"")</f>
        <v/>
      </c>
      <c r="DF1355" s="44" t="str">
        <f t="shared" si="130"/>
        <v/>
      </c>
      <c r="DG1355" s="44" t="str">
        <f>IF(Wedstrijden!AR1520="x","L","")</f>
        <v/>
      </c>
      <c r="DH1355" s="44" t="str">
        <f>IF(Wedstrijden!AS1520="x","M","")</f>
        <v/>
      </c>
      <c r="DI1355" s="44" t="str">
        <f>IF(Wedstrijden!AT1520="x","Z","")</f>
        <v/>
      </c>
      <c r="DJ1355" s="44" t="str">
        <f>IF(COUNTA(Wedstrijden!AU1520:AW1520)&lt;&gt;0,6,"")</f>
        <v/>
      </c>
      <c r="DK1355" s="44" t="str">
        <f t="shared" si="131"/>
        <v/>
      </c>
      <c r="DL1355" s="44" t="str">
        <f>IF(Wedstrijden!AU1520="x","L","")</f>
        <v/>
      </c>
      <c r="DM1355" s="44" t="str">
        <f>IF(Wedstrijden!AV1520="x","M","")</f>
        <v/>
      </c>
      <c r="DN1355" s="44" t="str">
        <f>IF(Wedstrijden!AW1520="x","Z","")</f>
        <v/>
      </c>
    </row>
    <row r="1356" spans="1:118" ht="15">
      <c r="A1356" s="48" t="e">
        <f>Wedstrijden!#REF!</f>
        <v>#REF!</v>
      </c>
      <c r="B1356" s="44" t="str">
        <f>IFERROR(VLOOKUP(Wedstrijden!E1521,Wedstrijdlocaties!$B$2:$E$499,2,FALSE),"")</f>
        <v/>
      </c>
      <c r="C1356" s="44" t="str">
        <f>Wedstrijden!F1521</f>
        <v/>
      </c>
      <c r="D1356" s="44" t="str">
        <f>IFERROR(VLOOKUP(Wedstrijden!G1521,Organisaties!$B$2:$C$501,2,FALSE),"")</f>
        <v/>
      </c>
      <c r="E1356" s="44" t="str">
        <f>IFERROR(VLOOKUP(Wedstrijden!G1521,Organisaties!$B$2:$F$501,5,FALSE),"")</f>
        <v/>
      </c>
      <c r="F1356" s="44" t="str">
        <f>IF(Wedstrijden!BC1521&lt;&gt;"",Wedstrijden!BC1521,"")</f>
        <v/>
      </c>
      <c r="G1356" s="44">
        <f>IF(Wedstrijden!AY1521="Indoor",1,0)</f>
        <v>0</v>
      </c>
      <c r="H1356" s="44">
        <f>Wedstrijden!AZ1521</f>
        <v>0</v>
      </c>
      <c r="I1356" s="44" t="str">
        <f>IF(Wedstrijden!AX1521="Nee",0,IF(Wedstrijden!AX1521="Ja",1,""))</f>
        <v/>
      </c>
      <c r="J1356" s="44" t="str">
        <f>IF(Wedstrijden!BA1521&lt;&gt;"",Wedstrijden!BA1521,"")</f>
        <v/>
      </c>
      <c r="W1356" s="45"/>
      <c r="AE1356" s="45"/>
      <c r="AN1356" s="45"/>
      <c r="AU1356" s="45"/>
      <c r="BA1356" s="45"/>
      <c r="BE1356" s="45"/>
      <c r="BJ1356" s="44" t="str">
        <f>IF(COUNTA(Wedstrijden!I1521:S1521)&lt;&gt;0,1,"")</f>
        <v/>
      </c>
      <c r="BK1356" s="44" t="str">
        <f t="shared" si="126"/>
        <v/>
      </c>
      <c r="BL1356" s="44" t="str">
        <f>IF(Wedstrijden!I1521="x","AA","")</f>
        <v/>
      </c>
      <c r="BM1356" s="44" t="str">
        <f>IF(Wedstrijden!J1521="x","A","")</f>
        <v/>
      </c>
      <c r="BN1356" s="44" t="str">
        <f>IF(Wedstrijden!K1521="x","B1","")</f>
        <v/>
      </c>
      <c r="BO1356" s="44" t="str">
        <f>IF(Wedstrijden!L1521="x","BB","")</f>
        <v/>
      </c>
      <c r="BP1356" s="44" t="str">
        <f>IF(Wedstrijden!M1521="x","B","")</f>
        <v/>
      </c>
      <c r="BQ1356" s="44" t="str">
        <f>IF(Wedstrijden!N1521="x","L1","")</f>
        <v/>
      </c>
      <c r="BR1356" s="44" t="str">
        <f>IF(Wedstrijden!O1521="x","L2","")</f>
        <v/>
      </c>
      <c r="BS1356" s="44" t="str">
        <f>IF(Wedstrijden!P1521="x","M1","")</f>
        <v/>
      </c>
      <c r="BT1356" s="44" t="str">
        <f>IF(Wedstrijden!Q1521="x","M2","")</f>
        <v/>
      </c>
      <c r="BU1356" s="44" t="str">
        <f>IF(Wedstrijden!R1521="x","Z1","")</f>
        <v/>
      </c>
      <c r="BV1356" s="44" t="str">
        <f>IF(Wedstrijden!S1521="x","Z2","")</f>
        <v/>
      </c>
      <c r="BW1356" s="44" t="str">
        <f>IF(COUNTA(Wedstrijden!T1521:AB1521)&lt;&gt;0,1,"")</f>
        <v/>
      </c>
      <c r="BX1356" s="44" t="str">
        <f t="shared" si="127"/>
        <v/>
      </c>
      <c r="BY1356" s="44" t="str">
        <f>IF(Wedstrijden!T1521="x","BB","")</f>
        <v/>
      </c>
      <c r="BZ1356" s="44" t="str">
        <f>IF(Wedstrijden!U1521="x","B","")</f>
        <v/>
      </c>
      <c r="CA1356" s="44" t="str">
        <f>IF(Wedstrijden!V1521="x","L1","")</f>
        <v/>
      </c>
      <c r="CB1356" s="44" t="str">
        <f>IF(Wedstrijden!W1521="x","L2","")</f>
        <v/>
      </c>
      <c r="CC1356" s="44" t="str">
        <f>IF(Wedstrijden!X1521="x","M1","")</f>
        <v/>
      </c>
      <c r="CD1356" s="44" t="str">
        <f>IF(Wedstrijden!Y1521="x","M2","")</f>
        <v/>
      </c>
      <c r="CE1356" s="44" t="str">
        <f>IF(Wedstrijden!Z1521="x","Z1","")</f>
        <v/>
      </c>
      <c r="CF1356" s="44" t="str">
        <f>IF(Wedstrijden!AA1521="x","Z2","")</f>
        <v/>
      </c>
      <c r="CG1356" s="44" t="str">
        <f>IF(Wedstrijden!AB1521="x","ZZL","")</f>
        <v/>
      </c>
      <c r="CL1356" s="44" t="str">
        <f>IF(COUNTA(Wedstrijden!AC1521:AJ1521)&lt;&gt;0,2,"")</f>
        <v/>
      </c>
      <c r="CM1356" s="44" t="str">
        <f t="shared" si="128"/>
        <v/>
      </c>
      <c r="CN1356" s="44" t="str">
        <f>IF(Wedstrijden!AC1521="x","AA","")</f>
        <v/>
      </c>
      <c r="CO1356" s="44" t="str">
        <f>IF(Wedstrijden!AD1521="x","A","")</f>
        <v/>
      </c>
      <c r="CP1356" s="44" t="str">
        <f>IF(Wedstrijden!AE1521="x","BB","")</f>
        <v/>
      </c>
      <c r="CQ1356" s="44" t="str">
        <f>IF(Wedstrijden!AF1521="x","B","")</f>
        <v/>
      </c>
      <c r="CR1356" s="44" t="str">
        <f>IF(Wedstrijden!AG1521="x","L","")</f>
        <v/>
      </c>
      <c r="CS1356" s="44" t="str">
        <f>IF(Wedstrijden!AH1521="x","M","")</f>
        <v/>
      </c>
      <c r="CT1356" s="44" t="str">
        <f>IF(Wedstrijden!AI1521="x","Z","")</f>
        <v/>
      </c>
      <c r="CU1356" s="44" t="str">
        <f>IF(Wedstrijden!AJ1521="x","ZZ","")</f>
        <v/>
      </c>
      <c r="CV1356" s="44" t="str">
        <f>IF(COUNTA(Wedstrijden!AK1521:AQ1521)&lt;&gt;0,2,"")</f>
        <v/>
      </c>
      <c r="CW1356" s="44" t="str">
        <f t="shared" si="129"/>
        <v/>
      </c>
      <c r="CX1356" s="44" t="str">
        <f>IF(Wedstrijden!AK1521="x","BB","")</f>
        <v/>
      </c>
      <c r="CY1356" s="44" t="str">
        <f>IF(Wedstrijden!AL1521="x","B","")</f>
        <v/>
      </c>
      <c r="CZ1356" s="44" t="str">
        <f>IF(Wedstrijden!AM1521="x","L","")</f>
        <v/>
      </c>
      <c r="DA1356" s="44" t="str">
        <f>IF(Wedstrijden!AN1521="x","M","")</f>
        <v/>
      </c>
      <c r="DB1356" s="44" t="str">
        <f>IF(Wedstrijden!AO1521="x","Z","")</f>
        <v/>
      </c>
      <c r="DC1356" s="44" t="str">
        <f>IF(Wedstrijden!AP1521="x","ZZ","")</f>
        <v/>
      </c>
      <c r="DD1356" s="44" t="str">
        <f>IF(Wedstrijden!AQ1521="x","1.40","")</f>
        <v/>
      </c>
      <c r="DE1356" s="44" t="str">
        <f>IF(COUNTA(Wedstrijden!AR1521:AT1521)&lt;&gt;0,6,"")</f>
        <v/>
      </c>
      <c r="DF1356" s="44" t="str">
        <f t="shared" si="130"/>
        <v/>
      </c>
      <c r="DG1356" s="44" t="str">
        <f>IF(Wedstrijden!AR1521="x","L","")</f>
        <v/>
      </c>
      <c r="DH1356" s="44" t="str">
        <f>IF(Wedstrijden!AS1521="x","M","")</f>
        <v/>
      </c>
      <c r="DI1356" s="44" t="str">
        <f>IF(Wedstrijden!AT1521="x","Z","")</f>
        <v/>
      </c>
      <c r="DJ1356" s="44" t="str">
        <f>IF(COUNTA(Wedstrijden!AU1521:AW1521)&lt;&gt;0,6,"")</f>
        <v/>
      </c>
      <c r="DK1356" s="44" t="str">
        <f t="shared" si="131"/>
        <v/>
      </c>
      <c r="DL1356" s="44" t="str">
        <f>IF(Wedstrijden!AU1521="x","L","")</f>
        <v/>
      </c>
      <c r="DM1356" s="44" t="str">
        <f>IF(Wedstrijden!AV1521="x","M","")</f>
        <v/>
      </c>
      <c r="DN1356" s="44" t="str">
        <f>IF(Wedstrijden!AW1521="x","Z","")</f>
        <v/>
      </c>
    </row>
    <row r="1357" spans="1:118" ht="15">
      <c r="A1357" s="48" t="e">
        <f>Wedstrijden!#REF!</f>
        <v>#REF!</v>
      </c>
      <c r="B1357" s="44" t="str">
        <f>IFERROR(VLOOKUP(Wedstrijden!E1522,Wedstrijdlocaties!$B$2:$E$499,2,FALSE),"")</f>
        <v/>
      </c>
      <c r="C1357" s="44" t="str">
        <f>Wedstrijden!F1522</f>
        <v/>
      </c>
      <c r="D1357" s="44" t="str">
        <f>IFERROR(VLOOKUP(Wedstrijden!G1522,Organisaties!$B$2:$C$501,2,FALSE),"")</f>
        <v/>
      </c>
      <c r="E1357" s="44" t="str">
        <f>IFERROR(VLOOKUP(Wedstrijden!G1522,Organisaties!$B$2:$F$501,5,FALSE),"")</f>
        <v/>
      </c>
      <c r="F1357" s="44" t="str">
        <f>IF(Wedstrijden!BC1522&lt;&gt;"",Wedstrijden!BC1522,"")</f>
        <v/>
      </c>
      <c r="G1357" s="44">
        <f>IF(Wedstrijden!AY1522="Indoor",1,0)</f>
        <v>0</v>
      </c>
      <c r="H1357" s="44">
        <f>Wedstrijden!AZ1522</f>
        <v>0</v>
      </c>
      <c r="I1357" s="44" t="str">
        <f>IF(Wedstrijden!AX1522="Nee",0,IF(Wedstrijden!AX1522="Ja",1,""))</f>
        <v/>
      </c>
      <c r="J1357" s="44" t="str">
        <f>IF(Wedstrijden!BA1522&lt;&gt;"",Wedstrijden!BA1522,"")</f>
        <v/>
      </c>
      <c r="W1357" s="45"/>
      <c r="AE1357" s="45"/>
      <c r="AN1357" s="45"/>
      <c r="AU1357" s="45"/>
      <c r="BA1357" s="45"/>
      <c r="BE1357" s="45"/>
      <c r="BJ1357" s="44" t="str">
        <f>IF(COUNTA(Wedstrijden!I1522:S1522)&lt;&gt;0,1,"")</f>
        <v/>
      </c>
      <c r="BK1357" s="44" t="str">
        <f t="shared" si="126"/>
        <v/>
      </c>
      <c r="BL1357" s="44" t="str">
        <f>IF(Wedstrijden!I1522="x","AA","")</f>
        <v/>
      </c>
      <c r="BM1357" s="44" t="str">
        <f>IF(Wedstrijden!J1522="x","A","")</f>
        <v/>
      </c>
      <c r="BN1357" s="44" t="str">
        <f>IF(Wedstrijden!K1522="x","B1","")</f>
        <v/>
      </c>
      <c r="BO1357" s="44" t="str">
        <f>IF(Wedstrijden!L1522="x","BB","")</f>
        <v/>
      </c>
      <c r="BP1357" s="44" t="str">
        <f>IF(Wedstrijden!M1522="x","B","")</f>
        <v/>
      </c>
      <c r="BQ1357" s="44" t="str">
        <f>IF(Wedstrijden!N1522="x","L1","")</f>
        <v/>
      </c>
      <c r="BR1357" s="44" t="str">
        <f>IF(Wedstrijden!O1522="x","L2","")</f>
        <v/>
      </c>
      <c r="BS1357" s="44" t="str">
        <f>IF(Wedstrijden!P1522="x","M1","")</f>
        <v/>
      </c>
      <c r="BT1357" s="44" t="str">
        <f>IF(Wedstrijden!Q1522="x","M2","")</f>
        <v/>
      </c>
      <c r="BU1357" s="44" t="str">
        <f>IF(Wedstrijden!R1522="x","Z1","")</f>
        <v/>
      </c>
      <c r="BV1357" s="44" t="str">
        <f>IF(Wedstrijden!S1522="x","Z2","")</f>
        <v/>
      </c>
      <c r="BW1357" s="44" t="str">
        <f>IF(COUNTA(Wedstrijden!T1522:AB1522)&lt;&gt;0,1,"")</f>
        <v/>
      </c>
      <c r="BX1357" s="44" t="str">
        <f t="shared" si="127"/>
        <v/>
      </c>
      <c r="BY1357" s="44" t="str">
        <f>IF(Wedstrijden!T1522="x","BB","")</f>
        <v/>
      </c>
      <c r="BZ1357" s="44" t="str">
        <f>IF(Wedstrijden!U1522="x","B","")</f>
        <v/>
      </c>
      <c r="CA1357" s="44" t="str">
        <f>IF(Wedstrijden!V1522="x","L1","")</f>
        <v/>
      </c>
      <c r="CB1357" s="44" t="str">
        <f>IF(Wedstrijden!W1522="x","L2","")</f>
        <v/>
      </c>
      <c r="CC1357" s="44" t="str">
        <f>IF(Wedstrijden!X1522="x","M1","")</f>
        <v/>
      </c>
      <c r="CD1357" s="44" t="str">
        <f>IF(Wedstrijden!Y1522="x","M2","")</f>
        <v/>
      </c>
      <c r="CE1357" s="44" t="str">
        <f>IF(Wedstrijden!Z1522="x","Z1","")</f>
        <v/>
      </c>
      <c r="CF1357" s="44" t="str">
        <f>IF(Wedstrijden!AA1522="x","Z2","")</f>
        <v/>
      </c>
      <c r="CG1357" s="44" t="str">
        <f>IF(Wedstrijden!AB1522="x","ZZL","")</f>
        <v/>
      </c>
      <c r="CL1357" s="44" t="str">
        <f>IF(COUNTA(Wedstrijden!AC1522:AJ1522)&lt;&gt;0,2,"")</f>
        <v/>
      </c>
      <c r="CM1357" s="44" t="str">
        <f t="shared" si="128"/>
        <v/>
      </c>
      <c r="CN1357" s="44" t="str">
        <f>IF(Wedstrijden!AC1522="x","AA","")</f>
        <v/>
      </c>
      <c r="CO1357" s="44" t="str">
        <f>IF(Wedstrijden!AD1522="x","A","")</f>
        <v/>
      </c>
      <c r="CP1357" s="44" t="str">
        <f>IF(Wedstrijden!AE1522="x","BB","")</f>
        <v/>
      </c>
      <c r="CQ1357" s="44" t="str">
        <f>IF(Wedstrijden!AF1522="x","B","")</f>
        <v/>
      </c>
      <c r="CR1357" s="44" t="str">
        <f>IF(Wedstrijden!AG1522="x","L","")</f>
        <v/>
      </c>
      <c r="CS1357" s="44" t="str">
        <f>IF(Wedstrijden!AH1522="x","M","")</f>
        <v/>
      </c>
      <c r="CT1357" s="44" t="str">
        <f>IF(Wedstrijden!AI1522="x","Z","")</f>
        <v/>
      </c>
      <c r="CU1357" s="44" t="str">
        <f>IF(Wedstrijden!AJ1522="x","ZZ","")</f>
        <v/>
      </c>
      <c r="CV1357" s="44" t="str">
        <f>IF(COUNTA(Wedstrijden!AK1522:AQ1522)&lt;&gt;0,2,"")</f>
        <v/>
      </c>
      <c r="CW1357" s="44" t="str">
        <f t="shared" si="129"/>
        <v/>
      </c>
      <c r="CX1357" s="44" t="str">
        <f>IF(Wedstrijden!AK1522="x","BB","")</f>
        <v/>
      </c>
      <c r="CY1357" s="44" t="str">
        <f>IF(Wedstrijden!AL1522="x","B","")</f>
        <v/>
      </c>
      <c r="CZ1357" s="44" t="str">
        <f>IF(Wedstrijden!AM1522="x","L","")</f>
        <v/>
      </c>
      <c r="DA1357" s="44" t="str">
        <f>IF(Wedstrijden!AN1522="x","M","")</f>
        <v/>
      </c>
      <c r="DB1357" s="44" t="str">
        <f>IF(Wedstrijden!AO1522="x","Z","")</f>
        <v/>
      </c>
      <c r="DC1357" s="44" t="str">
        <f>IF(Wedstrijden!AP1522="x","ZZ","")</f>
        <v/>
      </c>
      <c r="DD1357" s="44" t="str">
        <f>IF(Wedstrijden!AQ1522="x","1.40","")</f>
        <v/>
      </c>
      <c r="DE1357" s="44" t="str">
        <f>IF(COUNTA(Wedstrijden!AR1522:AT1522)&lt;&gt;0,6,"")</f>
        <v/>
      </c>
      <c r="DF1357" s="44" t="str">
        <f t="shared" si="130"/>
        <v/>
      </c>
      <c r="DG1357" s="44" t="str">
        <f>IF(Wedstrijden!AR1522="x","L","")</f>
        <v/>
      </c>
      <c r="DH1357" s="44" t="str">
        <f>IF(Wedstrijden!AS1522="x","M","")</f>
        <v/>
      </c>
      <c r="DI1357" s="44" t="str">
        <f>IF(Wedstrijden!AT1522="x","Z","")</f>
        <v/>
      </c>
      <c r="DJ1357" s="44" t="str">
        <f>IF(COUNTA(Wedstrijden!AU1522:AW1522)&lt;&gt;0,6,"")</f>
        <v/>
      </c>
      <c r="DK1357" s="44" t="str">
        <f t="shared" si="131"/>
        <v/>
      </c>
      <c r="DL1357" s="44" t="str">
        <f>IF(Wedstrijden!AU1522="x","L","")</f>
        <v/>
      </c>
      <c r="DM1357" s="44" t="str">
        <f>IF(Wedstrijden!AV1522="x","M","")</f>
        <v/>
      </c>
      <c r="DN1357" s="44" t="str">
        <f>IF(Wedstrijden!AW1522="x","Z","")</f>
        <v/>
      </c>
    </row>
    <row r="1358" spans="1:118" ht="15">
      <c r="A1358" s="48" t="e">
        <f>Wedstrijden!#REF!</f>
        <v>#REF!</v>
      </c>
      <c r="B1358" s="44" t="str">
        <f>IFERROR(VLOOKUP(Wedstrijden!E1523,Wedstrijdlocaties!$B$2:$E$499,2,FALSE),"")</f>
        <v/>
      </c>
      <c r="C1358" s="44" t="str">
        <f>Wedstrijden!F1523</f>
        <v/>
      </c>
      <c r="D1358" s="44" t="str">
        <f>IFERROR(VLOOKUP(Wedstrijden!G1523,Organisaties!$B$2:$C$501,2,FALSE),"")</f>
        <v/>
      </c>
      <c r="E1358" s="44" t="str">
        <f>IFERROR(VLOOKUP(Wedstrijden!G1523,Organisaties!$B$2:$F$501,5,FALSE),"")</f>
        <v/>
      </c>
      <c r="F1358" s="44" t="str">
        <f>IF(Wedstrijden!BC1523&lt;&gt;"",Wedstrijden!BC1523,"")</f>
        <v/>
      </c>
      <c r="G1358" s="44">
        <f>IF(Wedstrijden!AY1523="Indoor",1,0)</f>
        <v>0</v>
      </c>
      <c r="H1358" s="44">
        <f>Wedstrijden!AZ1523</f>
        <v>0</v>
      </c>
      <c r="I1358" s="44" t="str">
        <f>IF(Wedstrijden!AX1523="Nee",0,IF(Wedstrijden!AX1523="Ja",1,""))</f>
        <v/>
      </c>
      <c r="J1358" s="44" t="str">
        <f>IF(Wedstrijden!BA1523&lt;&gt;"",Wedstrijden!BA1523,"")</f>
        <v/>
      </c>
      <c r="W1358" s="45"/>
      <c r="AE1358" s="45"/>
      <c r="AN1358" s="45"/>
      <c r="AU1358" s="45"/>
      <c r="BA1358" s="45"/>
      <c r="BE1358" s="45"/>
      <c r="BJ1358" s="44" t="str">
        <f>IF(COUNTA(Wedstrijden!I1523:S1523)&lt;&gt;0,1,"")</f>
        <v/>
      </c>
      <c r="BK1358" s="44" t="str">
        <f t="shared" si="126"/>
        <v/>
      </c>
      <c r="BL1358" s="44" t="str">
        <f>IF(Wedstrijden!I1523="x","AA","")</f>
        <v/>
      </c>
      <c r="BM1358" s="44" t="str">
        <f>IF(Wedstrijden!J1523="x","A","")</f>
        <v/>
      </c>
      <c r="BN1358" s="44" t="str">
        <f>IF(Wedstrijden!K1523="x","B1","")</f>
        <v/>
      </c>
      <c r="BO1358" s="44" t="str">
        <f>IF(Wedstrijden!L1523="x","BB","")</f>
        <v/>
      </c>
      <c r="BP1358" s="44" t="str">
        <f>IF(Wedstrijden!M1523="x","B","")</f>
        <v/>
      </c>
      <c r="BQ1358" s="44" t="str">
        <f>IF(Wedstrijden!N1523="x","L1","")</f>
        <v/>
      </c>
      <c r="BR1358" s="44" t="str">
        <f>IF(Wedstrijden!O1523="x","L2","")</f>
        <v/>
      </c>
      <c r="BS1358" s="44" t="str">
        <f>IF(Wedstrijden!P1523="x","M1","")</f>
        <v/>
      </c>
      <c r="BT1358" s="44" t="str">
        <f>IF(Wedstrijden!Q1523="x","M2","")</f>
        <v/>
      </c>
      <c r="BU1358" s="44" t="str">
        <f>IF(Wedstrijden!R1523="x","Z1","")</f>
        <v/>
      </c>
      <c r="BV1358" s="44" t="str">
        <f>IF(Wedstrijden!S1523="x","Z2","")</f>
        <v/>
      </c>
      <c r="BW1358" s="44" t="str">
        <f>IF(COUNTA(Wedstrijden!T1523:AB1523)&lt;&gt;0,1,"")</f>
        <v/>
      </c>
      <c r="BX1358" s="44" t="str">
        <f t="shared" si="127"/>
        <v/>
      </c>
      <c r="BY1358" s="44" t="str">
        <f>IF(Wedstrijden!T1523="x","BB","")</f>
        <v/>
      </c>
      <c r="BZ1358" s="44" t="str">
        <f>IF(Wedstrijden!U1523="x","B","")</f>
        <v/>
      </c>
      <c r="CA1358" s="44" t="str">
        <f>IF(Wedstrijden!V1523="x","L1","")</f>
        <v/>
      </c>
      <c r="CB1358" s="44" t="str">
        <f>IF(Wedstrijden!W1523="x","L2","")</f>
        <v/>
      </c>
      <c r="CC1358" s="44" t="str">
        <f>IF(Wedstrijden!X1523="x","M1","")</f>
        <v/>
      </c>
      <c r="CD1358" s="44" t="str">
        <f>IF(Wedstrijden!Y1523="x","M2","")</f>
        <v/>
      </c>
      <c r="CE1358" s="44" t="str">
        <f>IF(Wedstrijden!Z1523="x","Z1","")</f>
        <v/>
      </c>
      <c r="CF1358" s="44" t="str">
        <f>IF(Wedstrijden!AA1523="x","Z2","")</f>
        <v/>
      </c>
      <c r="CG1358" s="44" t="str">
        <f>IF(Wedstrijden!AB1523="x","ZZL","")</f>
        <v/>
      </c>
      <c r="CL1358" s="44" t="str">
        <f>IF(COUNTA(Wedstrijden!AC1523:AJ1523)&lt;&gt;0,2,"")</f>
        <v/>
      </c>
      <c r="CM1358" s="44" t="str">
        <f t="shared" si="128"/>
        <v/>
      </c>
      <c r="CN1358" s="44" t="str">
        <f>IF(Wedstrijden!AC1523="x","AA","")</f>
        <v/>
      </c>
      <c r="CO1358" s="44" t="str">
        <f>IF(Wedstrijden!AD1523="x","A","")</f>
        <v/>
      </c>
      <c r="CP1358" s="44" t="str">
        <f>IF(Wedstrijden!AE1523="x","BB","")</f>
        <v/>
      </c>
      <c r="CQ1358" s="44" t="str">
        <f>IF(Wedstrijden!AF1523="x","B","")</f>
        <v/>
      </c>
      <c r="CR1358" s="44" t="str">
        <f>IF(Wedstrijden!AG1523="x","L","")</f>
        <v/>
      </c>
      <c r="CS1358" s="44" t="str">
        <f>IF(Wedstrijden!AH1523="x","M","")</f>
        <v/>
      </c>
      <c r="CT1358" s="44" t="str">
        <f>IF(Wedstrijden!AI1523="x","Z","")</f>
        <v/>
      </c>
      <c r="CU1358" s="44" t="str">
        <f>IF(Wedstrijden!AJ1523="x","ZZ","")</f>
        <v/>
      </c>
      <c r="CV1358" s="44" t="str">
        <f>IF(COUNTA(Wedstrijden!AK1523:AQ1523)&lt;&gt;0,2,"")</f>
        <v/>
      </c>
      <c r="CW1358" s="44" t="str">
        <f t="shared" si="129"/>
        <v/>
      </c>
      <c r="CX1358" s="44" t="str">
        <f>IF(Wedstrijden!AK1523="x","BB","")</f>
        <v/>
      </c>
      <c r="CY1358" s="44" t="str">
        <f>IF(Wedstrijden!AL1523="x","B","")</f>
        <v/>
      </c>
      <c r="CZ1358" s="44" t="str">
        <f>IF(Wedstrijden!AM1523="x","L","")</f>
        <v/>
      </c>
      <c r="DA1358" s="44" t="str">
        <f>IF(Wedstrijden!AN1523="x","M","")</f>
        <v/>
      </c>
      <c r="DB1358" s="44" t="str">
        <f>IF(Wedstrijden!AO1523="x","Z","")</f>
        <v/>
      </c>
      <c r="DC1358" s="44" t="str">
        <f>IF(Wedstrijden!AP1523="x","ZZ","")</f>
        <v/>
      </c>
      <c r="DD1358" s="44" t="str">
        <f>IF(Wedstrijden!AQ1523="x","1.40","")</f>
        <v/>
      </c>
      <c r="DE1358" s="44" t="str">
        <f>IF(COUNTA(Wedstrijden!AR1523:AT1523)&lt;&gt;0,6,"")</f>
        <v/>
      </c>
      <c r="DF1358" s="44" t="str">
        <f t="shared" si="130"/>
        <v/>
      </c>
      <c r="DG1358" s="44" t="str">
        <f>IF(Wedstrijden!AR1523="x","L","")</f>
        <v/>
      </c>
      <c r="DH1358" s="44" t="str">
        <f>IF(Wedstrijden!AS1523="x","M","")</f>
        <v/>
      </c>
      <c r="DI1358" s="44" t="str">
        <f>IF(Wedstrijden!AT1523="x","Z","")</f>
        <v/>
      </c>
      <c r="DJ1358" s="44" t="str">
        <f>IF(COUNTA(Wedstrijden!AU1523:AW1523)&lt;&gt;0,6,"")</f>
        <v/>
      </c>
      <c r="DK1358" s="44" t="str">
        <f t="shared" si="131"/>
        <v/>
      </c>
      <c r="DL1358" s="44" t="str">
        <f>IF(Wedstrijden!AU1523="x","L","")</f>
        <v/>
      </c>
      <c r="DM1358" s="44" t="str">
        <f>IF(Wedstrijden!AV1523="x","M","")</f>
        <v/>
      </c>
      <c r="DN1358" s="44" t="str">
        <f>IF(Wedstrijden!AW1523="x","Z","")</f>
        <v/>
      </c>
    </row>
    <row r="1359" spans="1:118" ht="15">
      <c r="A1359" s="48" t="e">
        <f>Wedstrijden!#REF!</f>
        <v>#REF!</v>
      </c>
      <c r="B1359" s="44" t="str">
        <f>IFERROR(VLOOKUP(Wedstrijden!E1524,Wedstrijdlocaties!$B$2:$E$499,2,FALSE),"")</f>
        <v/>
      </c>
      <c r="C1359" s="44" t="str">
        <f>Wedstrijden!F1524</f>
        <v/>
      </c>
      <c r="D1359" s="44" t="str">
        <f>IFERROR(VLOOKUP(Wedstrijden!G1524,Organisaties!$B$2:$C$501,2,FALSE),"")</f>
        <v/>
      </c>
      <c r="E1359" s="44" t="str">
        <f>IFERROR(VLOOKUP(Wedstrijden!G1524,Organisaties!$B$2:$F$501,5,FALSE),"")</f>
        <v/>
      </c>
      <c r="F1359" s="44" t="str">
        <f>IF(Wedstrijden!BC1524&lt;&gt;"",Wedstrijden!BC1524,"")</f>
        <v/>
      </c>
      <c r="G1359" s="44">
        <f>IF(Wedstrijden!AY1524="Indoor",1,0)</f>
        <v>0</v>
      </c>
      <c r="H1359" s="44">
        <f>Wedstrijden!AZ1524</f>
        <v>0</v>
      </c>
      <c r="I1359" s="44" t="str">
        <f>IF(Wedstrijden!AX1524="Nee",0,IF(Wedstrijden!AX1524="Ja",1,""))</f>
        <v/>
      </c>
      <c r="J1359" s="44" t="str">
        <f>IF(Wedstrijden!BA1524&lt;&gt;"",Wedstrijden!BA1524,"")</f>
        <v/>
      </c>
      <c r="W1359" s="45"/>
      <c r="AE1359" s="45"/>
      <c r="AN1359" s="45"/>
      <c r="AU1359" s="45"/>
      <c r="BA1359" s="45"/>
      <c r="BE1359" s="45"/>
      <c r="BJ1359" s="44" t="str">
        <f>IF(COUNTA(Wedstrijden!I1524:S1524)&lt;&gt;0,1,"")</f>
        <v/>
      </c>
      <c r="BK1359" s="44" t="str">
        <f t="shared" si="126"/>
        <v/>
      </c>
      <c r="BL1359" s="44" t="str">
        <f>IF(Wedstrijden!I1524="x","AA","")</f>
        <v/>
      </c>
      <c r="BM1359" s="44" t="str">
        <f>IF(Wedstrijden!J1524="x","A","")</f>
        <v/>
      </c>
      <c r="BN1359" s="44" t="str">
        <f>IF(Wedstrijden!K1524="x","B1","")</f>
        <v/>
      </c>
      <c r="BO1359" s="44" t="str">
        <f>IF(Wedstrijden!L1524="x","BB","")</f>
        <v/>
      </c>
      <c r="BP1359" s="44" t="str">
        <f>IF(Wedstrijden!M1524="x","B","")</f>
        <v/>
      </c>
      <c r="BQ1359" s="44" t="str">
        <f>IF(Wedstrijden!N1524="x","L1","")</f>
        <v/>
      </c>
      <c r="BR1359" s="44" t="str">
        <f>IF(Wedstrijden!O1524="x","L2","")</f>
        <v/>
      </c>
      <c r="BS1359" s="44" t="str">
        <f>IF(Wedstrijden!P1524="x","M1","")</f>
        <v/>
      </c>
      <c r="BT1359" s="44" t="str">
        <f>IF(Wedstrijden!Q1524="x","M2","")</f>
        <v/>
      </c>
      <c r="BU1359" s="44" t="str">
        <f>IF(Wedstrijden!R1524="x","Z1","")</f>
        <v/>
      </c>
      <c r="BV1359" s="44" t="str">
        <f>IF(Wedstrijden!S1524="x","Z2","")</f>
        <v/>
      </c>
      <c r="BW1359" s="44" t="str">
        <f>IF(COUNTA(Wedstrijden!T1524:AB1524)&lt;&gt;0,1,"")</f>
        <v/>
      </c>
      <c r="BX1359" s="44" t="str">
        <f t="shared" si="127"/>
        <v/>
      </c>
      <c r="BY1359" s="44" t="str">
        <f>IF(Wedstrijden!T1524="x","BB","")</f>
        <v/>
      </c>
      <c r="BZ1359" s="44" t="str">
        <f>IF(Wedstrijden!U1524="x","B","")</f>
        <v/>
      </c>
      <c r="CA1359" s="44" t="str">
        <f>IF(Wedstrijden!V1524="x","L1","")</f>
        <v/>
      </c>
      <c r="CB1359" s="44" t="str">
        <f>IF(Wedstrijden!W1524="x","L2","")</f>
        <v/>
      </c>
      <c r="CC1359" s="44" t="str">
        <f>IF(Wedstrijden!X1524="x","M1","")</f>
        <v/>
      </c>
      <c r="CD1359" s="44" t="str">
        <f>IF(Wedstrijden!Y1524="x","M2","")</f>
        <v/>
      </c>
      <c r="CE1359" s="44" t="str">
        <f>IF(Wedstrijden!Z1524="x","Z1","")</f>
        <v/>
      </c>
      <c r="CF1359" s="44" t="str">
        <f>IF(Wedstrijden!AA1524="x","Z2","")</f>
        <v/>
      </c>
      <c r="CG1359" s="44" t="str">
        <f>IF(Wedstrijden!AB1524="x","ZZL","")</f>
        <v/>
      </c>
      <c r="CL1359" s="44" t="str">
        <f>IF(COUNTA(Wedstrijden!AC1524:AJ1524)&lt;&gt;0,2,"")</f>
        <v/>
      </c>
      <c r="CM1359" s="44" t="str">
        <f t="shared" si="128"/>
        <v/>
      </c>
      <c r="CN1359" s="44" t="str">
        <f>IF(Wedstrijden!AC1524="x","AA","")</f>
        <v/>
      </c>
      <c r="CO1359" s="44" t="str">
        <f>IF(Wedstrijden!AD1524="x","A","")</f>
        <v/>
      </c>
      <c r="CP1359" s="44" t="str">
        <f>IF(Wedstrijden!AE1524="x","BB","")</f>
        <v/>
      </c>
      <c r="CQ1359" s="44" t="str">
        <f>IF(Wedstrijden!AF1524="x","B","")</f>
        <v/>
      </c>
      <c r="CR1359" s="44" t="str">
        <f>IF(Wedstrijden!AG1524="x","L","")</f>
        <v/>
      </c>
      <c r="CS1359" s="44" t="str">
        <f>IF(Wedstrijden!AH1524="x","M","")</f>
        <v/>
      </c>
      <c r="CT1359" s="44" t="str">
        <f>IF(Wedstrijden!AI1524="x","Z","")</f>
        <v/>
      </c>
      <c r="CU1359" s="44" t="str">
        <f>IF(Wedstrijden!AJ1524="x","ZZ","")</f>
        <v/>
      </c>
      <c r="CV1359" s="44" t="str">
        <f>IF(COUNTA(Wedstrijden!AK1524:AQ1524)&lt;&gt;0,2,"")</f>
        <v/>
      </c>
      <c r="CW1359" s="44" t="str">
        <f t="shared" si="129"/>
        <v/>
      </c>
      <c r="CX1359" s="44" t="str">
        <f>IF(Wedstrijden!AK1524="x","BB","")</f>
        <v/>
      </c>
      <c r="CY1359" s="44" t="str">
        <f>IF(Wedstrijden!AL1524="x","B","")</f>
        <v/>
      </c>
      <c r="CZ1359" s="44" t="str">
        <f>IF(Wedstrijden!AM1524="x","L","")</f>
        <v/>
      </c>
      <c r="DA1359" s="44" t="str">
        <f>IF(Wedstrijden!AN1524="x","M","")</f>
        <v/>
      </c>
      <c r="DB1359" s="44" t="str">
        <f>IF(Wedstrijden!AO1524="x","Z","")</f>
        <v/>
      </c>
      <c r="DC1359" s="44" t="str">
        <f>IF(Wedstrijden!AP1524="x","ZZ","")</f>
        <v/>
      </c>
      <c r="DD1359" s="44" t="str">
        <f>IF(Wedstrijden!AQ1524="x","1.40","")</f>
        <v/>
      </c>
      <c r="DE1359" s="44" t="str">
        <f>IF(COUNTA(Wedstrijden!AR1524:AT1524)&lt;&gt;0,6,"")</f>
        <v/>
      </c>
      <c r="DF1359" s="44" t="str">
        <f t="shared" si="130"/>
        <v/>
      </c>
      <c r="DG1359" s="44" t="str">
        <f>IF(Wedstrijden!AR1524="x","L","")</f>
        <v/>
      </c>
      <c r="DH1359" s="44" t="str">
        <f>IF(Wedstrijden!AS1524="x","M","")</f>
        <v/>
      </c>
      <c r="DI1359" s="44" t="str">
        <f>IF(Wedstrijden!AT1524="x","Z","")</f>
        <v/>
      </c>
      <c r="DJ1359" s="44" t="str">
        <f>IF(COUNTA(Wedstrijden!AU1524:AW1524)&lt;&gt;0,6,"")</f>
        <v/>
      </c>
      <c r="DK1359" s="44" t="str">
        <f t="shared" si="131"/>
        <v/>
      </c>
      <c r="DL1359" s="44" t="str">
        <f>IF(Wedstrijden!AU1524="x","L","")</f>
        <v/>
      </c>
      <c r="DM1359" s="44" t="str">
        <f>IF(Wedstrijden!AV1524="x","M","")</f>
        <v/>
      </c>
      <c r="DN1359" s="44" t="str">
        <f>IF(Wedstrijden!AW1524="x","Z","")</f>
        <v/>
      </c>
    </row>
    <row r="1360" spans="1:118" ht="15">
      <c r="A1360" s="48" t="e">
        <f>Wedstrijden!#REF!</f>
        <v>#REF!</v>
      </c>
      <c r="B1360" s="44" t="str">
        <f>IFERROR(VLOOKUP(Wedstrijden!E1525,Wedstrijdlocaties!$B$2:$E$499,2,FALSE),"")</f>
        <v/>
      </c>
      <c r="C1360" s="44" t="str">
        <f>Wedstrijden!F1525</f>
        <v/>
      </c>
      <c r="D1360" s="44" t="str">
        <f>IFERROR(VLOOKUP(Wedstrijden!G1525,Organisaties!$B$2:$C$501,2,FALSE),"")</f>
        <v/>
      </c>
      <c r="E1360" s="44" t="str">
        <f>IFERROR(VLOOKUP(Wedstrijden!G1525,Organisaties!$B$2:$F$501,5,FALSE),"")</f>
        <v/>
      </c>
      <c r="F1360" s="44" t="str">
        <f>IF(Wedstrijden!BC1525&lt;&gt;"",Wedstrijden!BC1525,"")</f>
        <v/>
      </c>
      <c r="G1360" s="44">
        <f>IF(Wedstrijden!AY1525="Indoor",1,0)</f>
        <v>0</v>
      </c>
      <c r="H1360" s="44">
        <f>Wedstrijden!AZ1525</f>
        <v>0</v>
      </c>
      <c r="I1360" s="44" t="str">
        <f>IF(Wedstrijden!AX1525="Nee",0,IF(Wedstrijden!AX1525="Ja",1,""))</f>
        <v/>
      </c>
      <c r="J1360" s="44" t="str">
        <f>IF(Wedstrijden!BA1525&lt;&gt;"",Wedstrijden!BA1525,"")</f>
        <v/>
      </c>
      <c r="W1360" s="45"/>
      <c r="AE1360" s="45"/>
      <c r="AN1360" s="45"/>
      <c r="AU1360" s="45"/>
      <c r="BA1360" s="45"/>
      <c r="BE1360" s="45"/>
      <c r="BJ1360" s="44" t="str">
        <f>IF(COUNTA(Wedstrijden!I1525:S1525)&lt;&gt;0,1,"")</f>
        <v/>
      </c>
      <c r="BK1360" s="44" t="str">
        <f t="shared" si="126"/>
        <v/>
      </c>
      <c r="BL1360" s="44" t="str">
        <f>IF(Wedstrijden!I1525="x","AA","")</f>
        <v/>
      </c>
      <c r="BM1360" s="44" t="str">
        <f>IF(Wedstrijden!J1525="x","A","")</f>
        <v/>
      </c>
      <c r="BN1360" s="44" t="str">
        <f>IF(Wedstrijden!K1525="x","B1","")</f>
        <v/>
      </c>
      <c r="BO1360" s="44" t="str">
        <f>IF(Wedstrijden!L1525="x","BB","")</f>
        <v/>
      </c>
      <c r="BP1360" s="44" t="str">
        <f>IF(Wedstrijden!M1525="x","B","")</f>
        <v/>
      </c>
      <c r="BQ1360" s="44" t="str">
        <f>IF(Wedstrijden!N1525="x","L1","")</f>
        <v/>
      </c>
      <c r="BR1360" s="44" t="str">
        <f>IF(Wedstrijden!O1525="x","L2","")</f>
        <v/>
      </c>
      <c r="BS1360" s="44" t="str">
        <f>IF(Wedstrijden!P1525="x","M1","")</f>
        <v/>
      </c>
      <c r="BT1360" s="44" t="str">
        <f>IF(Wedstrijden!Q1525="x","M2","")</f>
        <v/>
      </c>
      <c r="BU1360" s="44" t="str">
        <f>IF(Wedstrijden!R1525="x","Z1","")</f>
        <v/>
      </c>
      <c r="BV1360" s="44" t="str">
        <f>IF(Wedstrijden!S1525="x","Z2","")</f>
        <v/>
      </c>
      <c r="BW1360" s="44" t="str">
        <f>IF(COUNTA(Wedstrijden!T1525:AB1525)&lt;&gt;0,1,"")</f>
        <v/>
      </c>
      <c r="BX1360" s="44" t="str">
        <f t="shared" si="127"/>
        <v/>
      </c>
      <c r="BY1360" s="44" t="str">
        <f>IF(Wedstrijden!T1525="x","BB","")</f>
        <v/>
      </c>
      <c r="BZ1360" s="44" t="str">
        <f>IF(Wedstrijden!U1525="x","B","")</f>
        <v/>
      </c>
      <c r="CA1360" s="44" t="str">
        <f>IF(Wedstrijden!V1525="x","L1","")</f>
        <v/>
      </c>
      <c r="CB1360" s="44" t="str">
        <f>IF(Wedstrijden!W1525="x","L2","")</f>
        <v/>
      </c>
      <c r="CC1360" s="44" t="str">
        <f>IF(Wedstrijden!X1525="x","M1","")</f>
        <v/>
      </c>
      <c r="CD1360" s="44" t="str">
        <f>IF(Wedstrijden!Y1525="x","M2","")</f>
        <v/>
      </c>
      <c r="CE1360" s="44" t="str">
        <f>IF(Wedstrijden!Z1525="x","Z1","")</f>
        <v/>
      </c>
      <c r="CF1360" s="44" t="str">
        <f>IF(Wedstrijden!AA1525="x","Z2","")</f>
        <v/>
      </c>
      <c r="CG1360" s="44" t="str">
        <f>IF(Wedstrijden!AB1525="x","ZZL","")</f>
        <v/>
      </c>
      <c r="CL1360" s="44" t="str">
        <f>IF(COUNTA(Wedstrijden!AC1525:AJ1525)&lt;&gt;0,2,"")</f>
        <v/>
      </c>
      <c r="CM1360" s="44" t="str">
        <f t="shared" si="128"/>
        <v/>
      </c>
      <c r="CN1360" s="44" t="str">
        <f>IF(Wedstrijden!AC1525="x","AA","")</f>
        <v/>
      </c>
      <c r="CO1360" s="44" t="str">
        <f>IF(Wedstrijden!AD1525="x","A","")</f>
        <v/>
      </c>
      <c r="CP1360" s="44" t="str">
        <f>IF(Wedstrijden!AE1525="x","BB","")</f>
        <v/>
      </c>
      <c r="CQ1360" s="44" t="str">
        <f>IF(Wedstrijden!AF1525="x","B","")</f>
        <v/>
      </c>
      <c r="CR1360" s="44" t="str">
        <f>IF(Wedstrijden!AG1525="x","L","")</f>
        <v/>
      </c>
      <c r="CS1360" s="44" t="str">
        <f>IF(Wedstrijden!AH1525="x","M","")</f>
        <v/>
      </c>
      <c r="CT1360" s="44" t="str">
        <f>IF(Wedstrijden!AI1525="x","Z","")</f>
        <v/>
      </c>
      <c r="CU1360" s="44" t="str">
        <f>IF(Wedstrijden!AJ1525="x","ZZ","")</f>
        <v/>
      </c>
      <c r="CV1360" s="44" t="str">
        <f>IF(COUNTA(Wedstrijden!AK1525:AQ1525)&lt;&gt;0,2,"")</f>
        <v/>
      </c>
      <c r="CW1360" s="44" t="str">
        <f t="shared" si="129"/>
        <v/>
      </c>
      <c r="CX1360" s="44" t="str">
        <f>IF(Wedstrijden!AK1525="x","BB","")</f>
        <v/>
      </c>
      <c r="CY1360" s="44" t="str">
        <f>IF(Wedstrijden!AL1525="x","B","")</f>
        <v/>
      </c>
      <c r="CZ1360" s="44" t="str">
        <f>IF(Wedstrijden!AM1525="x","L","")</f>
        <v/>
      </c>
      <c r="DA1360" s="44" t="str">
        <f>IF(Wedstrijden!AN1525="x","M","")</f>
        <v/>
      </c>
      <c r="DB1360" s="44" t="str">
        <f>IF(Wedstrijden!AO1525="x","Z","")</f>
        <v/>
      </c>
      <c r="DC1360" s="44" t="str">
        <f>IF(Wedstrijden!AP1525="x","ZZ","")</f>
        <v/>
      </c>
      <c r="DD1360" s="44" t="str">
        <f>IF(Wedstrijden!AQ1525="x","1.40","")</f>
        <v/>
      </c>
      <c r="DE1360" s="44" t="str">
        <f>IF(COUNTA(Wedstrijden!AR1525:AT1525)&lt;&gt;0,6,"")</f>
        <v/>
      </c>
      <c r="DF1360" s="44" t="str">
        <f t="shared" si="130"/>
        <v/>
      </c>
      <c r="DG1360" s="44" t="str">
        <f>IF(Wedstrijden!AR1525="x","L","")</f>
        <v/>
      </c>
      <c r="DH1360" s="44" t="str">
        <f>IF(Wedstrijden!AS1525="x","M","")</f>
        <v/>
      </c>
      <c r="DI1360" s="44" t="str">
        <f>IF(Wedstrijden!AT1525="x","Z","")</f>
        <v/>
      </c>
      <c r="DJ1360" s="44" t="str">
        <f>IF(COUNTA(Wedstrijden!AU1525:AW1525)&lt;&gt;0,6,"")</f>
        <v/>
      </c>
      <c r="DK1360" s="44" t="str">
        <f t="shared" si="131"/>
        <v/>
      </c>
      <c r="DL1360" s="44" t="str">
        <f>IF(Wedstrijden!AU1525="x","L","")</f>
        <v/>
      </c>
      <c r="DM1360" s="44" t="str">
        <f>IF(Wedstrijden!AV1525="x","M","")</f>
        <v/>
      </c>
      <c r="DN1360" s="44" t="str">
        <f>IF(Wedstrijden!AW1525="x","Z","")</f>
        <v/>
      </c>
    </row>
    <row r="1361" spans="1:118" ht="15">
      <c r="A1361" s="48" t="e">
        <f>Wedstrijden!#REF!</f>
        <v>#REF!</v>
      </c>
      <c r="B1361" s="44" t="str">
        <f>IFERROR(VLOOKUP(Wedstrijden!E1526,Wedstrijdlocaties!$B$2:$E$499,2,FALSE),"")</f>
        <v/>
      </c>
      <c r="C1361" s="44" t="str">
        <f>Wedstrijden!F1526</f>
        <v/>
      </c>
      <c r="D1361" s="44" t="str">
        <f>IFERROR(VLOOKUP(Wedstrijden!G1526,Organisaties!$B$2:$C$501,2,FALSE),"")</f>
        <v/>
      </c>
      <c r="E1361" s="44" t="str">
        <f>IFERROR(VLOOKUP(Wedstrijden!G1526,Organisaties!$B$2:$F$501,5,FALSE),"")</f>
        <v/>
      </c>
      <c r="F1361" s="44" t="str">
        <f>IF(Wedstrijden!BC1526&lt;&gt;"",Wedstrijden!BC1526,"")</f>
        <v/>
      </c>
      <c r="G1361" s="44">
        <f>IF(Wedstrijden!AY1526="Indoor",1,0)</f>
        <v>0</v>
      </c>
      <c r="H1361" s="44">
        <f>Wedstrijden!AZ1526</f>
        <v>0</v>
      </c>
      <c r="I1361" s="44" t="str">
        <f>IF(Wedstrijden!AX1526="Nee",0,IF(Wedstrijden!AX1526="Ja",1,""))</f>
        <v/>
      </c>
      <c r="J1361" s="44" t="str">
        <f>IF(Wedstrijden!BA1526&lt;&gt;"",Wedstrijden!BA1526,"")</f>
        <v/>
      </c>
      <c r="W1361" s="45"/>
      <c r="AE1361" s="45"/>
      <c r="AN1361" s="45"/>
      <c r="AU1361" s="45"/>
      <c r="BA1361" s="45"/>
      <c r="BE1361" s="45"/>
      <c r="BJ1361" s="44" t="str">
        <f>IF(COUNTA(Wedstrijden!I1526:S1526)&lt;&gt;0,1,"")</f>
        <v/>
      </c>
      <c r="BK1361" s="44" t="str">
        <f t="shared" si="126"/>
        <v/>
      </c>
      <c r="BL1361" s="44" t="str">
        <f>IF(Wedstrijden!I1526="x","AA","")</f>
        <v/>
      </c>
      <c r="BM1361" s="44" t="str">
        <f>IF(Wedstrijden!J1526="x","A","")</f>
        <v/>
      </c>
      <c r="BN1361" s="44" t="str">
        <f>IF(Wedstrijden!K1526="x","B1","")</f>
        <v/>
      </c>
      <c r="BO1361" s="44" t="str">
        <f>IF(Wedstrijden!L1526="x","BB","")</f>
        <v/>
      </c>
      <c r="BP1361" s="44" t="str">
        <f>IF(Wedstrijden!M1526="x","B","")</f>
        <v/>
      </c>
      <c r="BQ1361" s="44" t="str">
        <f>IF(Wedstrijden!N1526="x","L1","")</f>
        <v/>
      </c>
      <c r="BR1361" s="44" t="str">
        <f>IF(Wedstrijden!O1526="x","L2","")</f>
        <v/>
      </c>
      <c r="BS1361" s="44" t="str">
        <f>IF(Wedstrijden!P1526="x","M1","")</f>
        <v/>
      </c>
      <c r="BT1361" s="44" t="str">
        <f>IF(Wedstrijden!Q1526="x","M2","")</f>
        <v/>
      </c>
      <c r="BU1361" s="44" t="str">
        <f>IF(Wedstrijden!R1526="x","Z1","")</f>
        <v/>
      </c>
      <c r="BV1361" s="44" t="str">
        <f>IF(Wedstrijden!S1526="x","Z2","")</f>
        <v/>
      </c>
      <c r="BW1361" s="44" t="str">
        <f>IF(COUNTA(Wedstrijden!T1526:AB1526)&lt;&gt;0,1,"")</f>
        <v/>
      </c>
      <c r="BX1361" s="44" t="str">
        <f t="shared" si="127"/>
        <v/>
      </c>
      <c r="BY1361" s="44" t="str">
        <f>IF(Wedstrijden!T1526="x","BB","")</f>
        <v/>
      </c>
      <c r="BZ1361" s="44" t="str">
        <f>IF(Wedstrijden!U1526="x","B","")</f>
        <v/>
      </c>
      <c r="CA1361" s="44" t="str">
        <f>IF(Wedstrijden!V1526="x","L1","")</f>
        <v/>
      </c>
      <c r="CB1361" s="44" t="str">
        <f>IF(Wedstrijden!W1526="x","L2","")</f>
        <v/>
      </c>
      <c r="CC1361" s="44" t="str">
        <f>IF(Wedstrijden!X1526="x","M1","")</f>
        <v/>
      </c>
      <c r="CD1361" s="44" t="str">
        <f>IF(Wedstrijden!Y1526="x","M2","")</f>
        <v/>
      </c>
      <c r="CE1361" s="44" t="str">
        <f>IF(Wedstrijden!Z1526="x","Z1","")</f>
        <v/>
      </c>
      <c r="CF1361" s="44" t="str">
        <f>IF(Wedstrijden!AA1526="x","Z2","")</f>
        <v/>
      </c>
      <c r="CG1361" s="44" t="str">
        <f>IF(Wedstrijden!AB1526="x","ZZL","")</f>
        <v/>
      </c>
      <c r="CL1361" s="44" t="str">
        <f>IF(COUNTA(Wedstrijden!AC1526:AJ1526)&lt;&gt;0,2,"")</f>
        <v/>
      </c>
      <c r="CM1361" s="44" t="str">
        <f t="shared" si="128"/>
        <v/>
      </c>
      <c r="CN1361" s="44" t="str">
        <f>IF(Wedstrijden!AC1526="x","AA","")</f>
        <v/>
      </c>
      <c r="CO1361" s="44" t="str">
        <f>IF(Wedstrijden!AD1526="x","A","")</f>
        <v/>
      </c>
      <c r="CP1361" s="44" t="str">
        <f>IF(Wedstrijden!AE1526="x","BB","")</f>
        <v/>
      </c>
      <c r="CQ1361" s="44" t="str">
        <f>IF(Wedstrijden!AF1526="x","B","")</f>
        <v/>
      </c>
      <c r="CR1361" s="44" t="str">
        <f>IF(Wedstrijden!AG1526="x","L","")</f>
        <v/>
      </c>
      <c r="CS1361" s="44" t="str">
        <f>IF(Wedstrijden!AH1526="x","M","")</f>
        <v/>
      </c>
      <c r="CT1361" s="44" t="str">
        <f>IF(Wedstrijden!AI1526="x","Z","")</f>
        <v/>
      </c>
      <c r="CU1361" s="44" t="str">
        <f>IF(Wedstrijden!AJ1526="x","ZZ","")</f>
        <v/>
      </c>
      <c r="CV1361" s="44" t="str">
        <f>IF(COUNTA(Wedstrijden!AK1526:AQ1526)&lt;&gt;0,2,"")</f>
        <v/>
      </c>
      <c r="CW1361" s="44" t="str">
        <f t="shared" si="129"/>
        <v/>
      </c>
      <c r="CX1361" s="44" t="str">
        <f>IF(Wedstrijden!AK1526="x","BB","")</f>
        <v/>
      </c>
      <c r="CY1361" s="44" t="str">
        <f>IF(Wedstrijden!AL1526="x","B","")</f>
        <v/>
      </c>
      <c r="CZ1361" s="44" t="str">
        <f>IF(Wedstrijden!AM1526="x","L","")</f>
        <v/>
      </c>
      <c r="DA1361" s="44" t="str">
        <f>IF(Wedstrijden!AN1526="x","M","")</f>
        <v/>
      </c>
      <c r="DB1361" s="44" t="str">
        <f>IF(Wedstrijden!AO1526="x","Z","")</f>
        <v/>
      </c>
      <c r="DC1361" s="44" t="str">
        <f>IF(Wedstrijden!AP1526="x","ZZ","")</f>
        <v/>
      </c>
      <c r="DD1361" s="44" t="str">
        <f>IF(Wedstrijden!AQ1526="x","1.40","")</f>
        <v/>
      </c>
      <c r="DE1361" s="44" t="str">
        <f>IF(COUNTA(Wedstrijden!AR1526:AT1526)&lt;&gt;0,6,"")</f>
        <v/>
      </c>
      <c r="DF1361" s="44" t="str">
        <f t="shared" si="130"/>
        <v/>
      </c>
      <c r="DG1361" s="44" t="str">
        <f>IF(Wedstrijden!AR1526="x","L","")</f>
        <v/>
      </c>
      <c r="DH1361" s="44" t="str">
        <f>IF(Wedstrijden!AS1526="x","M","")</f>
        <v/>
      </c>
      <c r="DI1361" s="44" t="str">
        <f>IF(Wedstrijden!AT1526="x","Z","")</f>
        <v/>
      </c>
      <c r="DJ1361" s="44" t="str">
        <f>IF(COUNTA(Wedstrijden!AU1526:AW1526)&lt;&gt;0,6,"")</f>
        <v/>
      </c>
      <c r="DK1361" s="44" t="str">
        <f t="shared" si="131"/>
        <v/>
      </c>
      <c r="DL1361" s="44" t="str">
        <f>IF(Wedstrijden!AU1526="x","L","")</f>
        <v/>
      </c>
      <c r="DM1361" s="44" t="str">
        <f>IF(Wedstrijden!AV1526="x","M","")</f>
        <v/>
      </c>
      <c r="DN1361" s="44" t="str">
        <f>IF(Wedstrijden!AW1526="x","Z","")</f>
        <v/>
      </c>
    </row>
    <row r="1362" spans="1:118" ht="15">
      <c r="A1362" s="48" t="e">
        <f>Wedstrijden!#REF!</f>
        <v>#REF!</v>
      </c>
      <c r="B1362" s="44" t="str">
        <f>IFERROR(VLOOKUP(Wedstrijden!E1527,Wedstrijdlocaties!$B$2:$E$499,2,FALSE),"")</f>
        <v/>
      </c>
      <c r="C1362" s="44" t="str">
        <f>Wedstrijden!F1527</f>
        <v/>
      </c>
      <c r="D1362" s="44" t="str">
        <f>IFERROR(VLOOKUP(Wedstrijden!G1527,Organisaties!$B$2:$C$501,2,FALSE),"")</f>
        <v/>
      </c>
      <c r="E1362" s="44" t="str">
        <f>IFERROR(VLOOKUP(Wedstrijden!G1527,Organisaties!$B$2:$F$501,5,FALSE),"")</f>
        <v/>
      </c>
      <c r="F1362" s="44" t="str">
        <f>IF(Wedstrijden!BC1527&lt;&gt;"",Wedstrijden!BC1527,"")</f>
        <v/>
      </c>
      <c r="G1362" s="44">
        <f>IF(Wedstrijden!AY1527="Indoor",1,0)</f>
        <v>0</v>
      </c>
      <c r="H1362" s="44">
        <f>Wedstrijden!AZ1527</f>
        <v>0</v>
      </c>
      <c r="I1362" s="44" t="str">
        <f>IF(Wedstrijden!AX1527="Nee",0,IF(Wedstrijden!AX1527="Ja",1,""))</f>
        <v/>
      </c>
      <c r="J1362" s="44" t="str">
        <f>IF(Wedstrijden!BA1527&lt;&gt;"",Wedstrijden!BA1527,"")</f>
        <v/>
      </c>
      <c r="W1362" s="45"/>
      <c r="AE1362" s="45"/>
      <c r="AN1362" s="45"/>
      <c r="AU1362" s="45"/>
      <c r="BA1362" s="45"/>
      <c r="BE1362" s="45"/>
      <c r="BJ1362" s="44" t="str">
        <f>IF(COUNTA(Wedstrijden!I1527:S1527)&lt;&gt;0,1,"")</f>
        <v/>
      </c>
      <c r="BK1362" s="44" t="str">
        <f t="shared" si="126"/>
        <v/>
      </c>
      <c r="BL1362" s="44" t="str">
        <f>IF(Wedstrijden!I1527="x","AA","")</f>
        <v/>
      </c>
      <c r="BM1362" s="44" t="str">
        <f>IF(Wedstrijden!J1527="x","A","")</f>
        <v/>
      </c>
      <c r="BN1362" s="44" t="str">
        <f>IF(Wedstrijden!K1527="x","B1","")</f>
        <v/>
      </c>
      <c r="BO1362" s="44" t="str">
        <f>IF(Wedstrijden!L1527="x","BB","")</f>
        <v/>
      </c>
      <c r="BP1362" s="44" t="str">
        <f>IF(Wedstrijden!M1527="x","B","")</f>
        <v/>
      </c>
      <c r="BQ1362" s="44" t="str">
        <f>IF(Wedstrijden!N1527="x","L1","")</f>
        <v/>
      </c>
      <c r="BR1362" s="44" t="str">
        <f>IF(Wedstrijden!O1527="x","L2","")</f>
        <v/>
      </c>
      <c r="BS1362" s="44" t="str">
        <f>IF(Wedstrijden!P1527="x","M1","")</f>
        <v/>
      </c>
      <c r="BT1362" s="44" t="str">
        <f>IF(Wedstrijden!Q1527="x","M2","")</f>
        <v/>
      </c>
      <c r="BU1362" s="44" t="str">
        <f>IF(Wedstrijden!R1527="x","Z1","")</f>
        <v/>
      </c>
      <c r="BV1362" s="44" t="str">
        <f>IF(Wedstrijden!S1527="x","Z2","")</f>
        <v/>
      </c>
      <c r="BW1362" s="44" t="str">
        <f>IF(COUNTA(Wedstrijden!T1527:AB1527)&lt;&gt;0,1,"")</f>
        <v/>
      </c>
      <c r="BX1362" s="44" t="str">
        <f t="shared" si="127"/>
        <v/>
      </c>
      <c r="BY1362" s="44" t="str">
        <f>IF(Wedstrijden!T1527="x","BB","")</f>
        <v/>
      </c>
      <c r="BZ1362" s="44" t="str">
        <f>IF(Wedstrijden!U1527="x","B","")</f>
        <v/>
      </c>
      <c r="CA1362" s="44" t="str">
        <f>IF(Wedstrijden!V1527="x","L1","")</f>
        <v/>
      </c>
      <c r="CB1362" s="44" t="str">
        <f>IF(Wedstrijden!W1527="x","L2","")</f>
        <v/>
      </c>
      <c r="CC1362" s="44" t="str">
        <f>IF(Wedstrijden!X1527="x","M1","")</f>
        <v/>
      </c>
      <c r="CD1362" s="44" t="str">
        <f>IF(Wedstrijden!Y1527="x","M2","")</f>
        <v/>
      </c>
      <c r="CE1362" s="44" t="str">
        <f>IF(Wedstrijden!Z1527="x","Z1","")</f>
        <v/>
      </c>
      <c r="CF1362" s="44" t="str">
        <f>IF(Wedstrijden!AA1527="x","Z2","")</f>
        <v/>
      </c>
      <c r="CG1362" s="44" t="str">
        <f>IF(Wedstrijden!AB1527="x","ZZL","")</f>
        <v/>
      </c>
      <c r="CL1362" s="44" t="str">
        <f>IF(COUNTA(Wedstrijden!AC1527:AJ1527)&lt;&gt;0,2,"")</f>
        <v/>
      </c>
      <c r="CM1362" s="44" t="str">
        <f t="shared" si="128"/>
        <v/>
      </c>
      <c r="CN1362" s="44" t="str">
        <f>IF(Wedstrijden!AC1527="x","AA","")</f>
        <v/>
      </c>
      <c r="CO1362" s="44" t="str">
        <f>IF(Wedstrijden!AD1527="x","A","")</f>
        <v/>
      </c>
      <c r="CP1362" s="44" t="str">
        <f>IF(Wedstrijden!AE1527="x","BB","")</f>
        <v/>
      </c>
      <c r="CQ1362" s="44" t="str">
        <f>IF(Wedstrijden!AF1527="x","B","")</f>
        <v/>
      </c>
      <c r="CR1362" s="44" t="str">
        <f>IF(Wedstrijden!AG1527="x","L","")</f>
        <v/>
      </c>
      <c r="CS1362" s="44" t="str">
        <f>IF(Wedstrijden!AH1527="x","M","")</f>
        <v/>
      </c>
      <c r="CT1362" s="44" t="str">
        <f>IF(Wedstrijden!AI1527="x","Z","")</f>
        <v/>
      </c>
      <c r="CU1362" s="44" t="str">
        <f>IF(Wedstrijden!AJ1527="x","ZZ","")</f>
        <v/>
      </c>
      <c r="CV1362" s="44" t="str">
        <f>IF(COUNTA(Wedstrijden!AK1527:AQ1527)&lt;&gt;0,2,"")</f>
        <v/>
      </c>
      <c r="CW1362" s="44" t="str">
        <f t="shared" si="129"/>
        <v/>
      </c>
      <c r="CX1362" s="44" t="str">
        <f>IF(Wedstrijden!AK1527="x","BB","")</f>
        <v/>
      </c>
      <c r="CY1362" s="44" t="str">
        <f>IF(Wedstrijden!AL1527="x","B","")</f>
        <v/>
      </c>
      <c r="CZ1362" s="44" t="str">
        <f>IF(Wedstrijden!AM1527="x","L","")</f>
        <v/>
      </c>
      <c r="DA1362" s="44" t="str">
        <f>IF(Wedstrijden!AN1527="x","M","")</f>
        <v/>
      </c>
      <c r="DB1362" s="44" t="str">
        <f>IF(Wedstrijden!AO1527="x","Z","")</f>
        <v/>
      </c>
      <c r="DC1362" s="44" t="str">
        <f>IF(Wedstrijden!AP1527="x","ZZ","")</f>
        <v/>
      </c>
      <c r="DD1362" s="44" t="str">
        <f>IF(Wedstrijden!AQ1527="x","1.40","")</f>
        <v/>
      </c>
      <c r="DE1362" s="44" t="str">
        <f>IF(COUNTA(Wedstrijden!AR1527:AT1527)&lt;&gt;0,6,"")</f>
        <v/>
      </c>
      <c r="DF1362" s="44" t="str">
        <f t="shared" si="130"/>
        <v/>
      </c>
      <c r="DG1362" s="44" t="str">
        <f>IF(Wedstrijden!AR1527="x","L","")</f>
        <v/>
      </c>
      <c r="DH1362" s="44" t="str">
        <f>IF(Wedstrijden!AS1527="x","M","")</f>
        <v/>
      </c>
      <c r="DI1362" s="44" t="str">
        <f>IF(Wedstrijden!AT1527="x","Z","")</f>
        <v/>
      </c>
      <c r="DJ1362" s="44" t="str">
        <f>IF(COUNTA(Wedstrijden!AU1527:AW1527)&lt;&gt;0,6,"")</f>
        <v/>
      </c>
      <c r="DK1362" s="44" t="str">
        <f t="shared" si="131"/>
        <v/>
      </c>
      <c r="DL1362" s="44" t="str">
        <f>IF(Wedstrijden!AU1527="x","L","")</f>
        <v/>
      </c>
      <c r="DM1362" s="44" t="str">
        <f>IF(Wedstrijden!AV1527="x","M","")</f>
        <v/>
      </c>
      <c r="DN1362" s="44" t="str">
        <f>IF(Wedstrijden!AW1527="x","Z","")</f>
        <v/>
      </c>
    </row>
    <row r="1363" spans="1:118" ht="15">
      <c r="A1363" s="48" t="e">
        <f>Wedstrijden!#REF!</f>
        <v>#REF!</v>
      </c>
      <c r="B1363" s="44" t="str">
        <f>IFERROR(VLOOKUP(Wedstrijden!E1528,Wedstrijdlocaties!$B$2:$E$499,2,FALSE),"")</f>
        <v/>
      </c>
      <c r="C1363" s="44" t="str">
        <f>Wedstrijden!F1528</f>
        <v/>
      </c>
      <c r="D1363" s="44" t="str">
        <f>IFERROR(VLOOKUP(Wedstrijden!G1528,Organisaties!$B$2:$C$501,2,FALSE),"")</f>
        <v/>
      </c>
      <c r="E1363" s="44" t="str">
        <f>IFERROR(VLOOKUP(Wedstrijden!G1528,Organisaties!$B$2:$F$501,5,FALSE),"")</f>
        <v/>
      </c>
      <c r="F1363" s="44" t="str">
        <f>IF(Wedstrijden!BC1528&lt;&gt;"",Wedstrijden!BC1528,"")</f>
        <v/>
      </c>
      <c r="G1363" s="44">
        <f>IF(Wedstrijden!AY1528="Indoor",1,0)</f>
        <v>0</v>
      </c>
      <c r="H1363" s="44">
        <f>Wedstrijden!AZ1528</f>
        <v>0</v>
      </c>
      <c r="I1363" s="44" t="str">
        <f>IF(Wedstrijden!AX1528="Nee",0,IF(Wedstrijden!AX1528="Ja",1,""))</f>
        <v/>
      </c>
      <c r="J1363" s="44" t="str">
        <f>IF(Wedstrijden!BA1528&lt;&gt;"",Wedstrijden!BA1528,"")</f>
        <v/>
      </c>
      <c r="W1363" s="45"/>
      <c r="AE1363" s="45"/>
      <c r="AN1363" s="45"/>
      <c r="AU1363" s="45"/>
      <c r="BA1363" s="45"/>
      <c r="BE1363" s="45"/>
      <c r="BJ1363" s="44" t="str">
        <f>IF(COUNTA(Wedstrijden!I1528:S1528)&lt;&gt;0,1,"")</f>
        <v/>
      </c>
      <c r="BK1363" s="44" t="str">
        <f t="shared" si="126"/>
        <v/>
      </c>
      <c r="BL1363" s="44" t="str">
        <f>IF(Wedstrijden!I1528="x","AA","")</f>
        <v/>
      </c>
      <c r="BM1363" s="44" t="str">
        <f>IF(Wedstrijden!J1528="x","A","")</f>
        <v/>
      </c>
      <c r="BN1363" s="44" t="str">
        <f>IF(Wedstrijden!K1528="x","B1","")</f>
        <v/>
      </c>
      <c r="BO1363" s="44" t="str">
        <f>IF(Wedstrijden!L1528="x","BB","")</f>
        <v/>
      </c>
      <c r="BP1363" s="44" t="str">
        <f>IF(Wedstrijden!M1528="x","B","")</f>
        <v/>
      </c>
      <c r="BQ1363" s="44" t="str">
        <f>IF(Wedstrijden!N1528="x","L1","")</f>
        <v/>
      </c>
      <c r="BR1363" s="44" t="str">
        <f>IF(Wedstrijden!O1528="x","L2","")</f>
        <v/>
      </c>
      <c r="BS1363" s="44" t="str">
        <f>IF(Wedstrijden!P1528="x","M1","")</f>
        <v/>
      </c>
      <c r="BT1363" s="44" t="str">
        <f>IF(Wedstrijden!Q1528="x","M2","")</f>
        <v/>
      </c>
      <c r="BU1363" s="44" t="str">
        <f>IF(Wedstrijden!R1528="x","Z1","")</f>
        <v/>
      </c>
      <c r="BV1363" s="44" t="str">
        <f>IF(Wedstrijden!S1528="x","Z2","")</f>
        <v/>
      </c>
      <c r="BW1363" s="44" t="str">
        <f>IF(COUNTA(Wedstrijden!T1528:AB1528)&lt;&gt;0,1,"")</f>
        <v/>
      </c>
      <c r="BX1363" s="44" t="str">
        <f t="shared" si="127"/>
        <v/>
      </c>
      <c r="BY1363" s="44" t="str">
        <f>IF(Wedstrijden!T1528="x","BB","")</f>
        <v/>
      </c>
      <c r="BZ1363" s="44" t="str">
        <f>IF(Wedstrijden!U1528="x","B","")</f>
        <v/>
      </c>
      <c r="CA1363" s="44" t="str">
        <f>IF(Wedstrijden!V1528="x","L1","")</f>
        <v/>
      </c>
      <c r="CB1363" s="44" t="str">
        <f>IF(Wedstrijden!W1528="x","L2","")</f>
        <v/>
      </c>
      <c r="CC1363" s="44" t="str">
        <f>IF(Wedstrijden!X1528="x","M1","")</f>
        <v/>
      </c>
      <c r="CD1363" s="44" t="str">
        <f>IF(Wedstrijden!Y1528="x","M2","")</f>
        <v/>
      </c>
      <c r="CE1363" s="44" t="str">
        <f>IF(Wedstrijden!Z1528="x","Z1","")</f>
        <v/>
      </c>
      <c r="CF1363" s="44" t="str">
        <f>IF(Wedstrijden!AA1528="x","Z2","")</f>
        <v/>
      </c>
      <c r="CG1363" s="44" t="str">
        <f>IF(Wedstrijden!AB1528="x","ZZL","")</f>
        <v/>
      </c>
      <c r="CL1363" s="44" t="str">
        <f>IF(COUNTA(Wedstrijden!AC1528:AJ1528)&lt;&gt;0,2,"")</f>
        <v/>
      </c>
      <c r="CM1363" s="44" t="str">
        <f t="shared" si="128"/>
        <v/>
      </c>
      <c r="CN1363" s="44" t="str">
        <f>IF(Wedstrijden!AC1528="x","AA","")</f>
        <v/>
      </c>
      <c r="CO1363" s="44" t="str">
        <f>IF(Wedstrijden!AD1528="x","A","")</f>
        <v/>
      </c>
      <c r="CP1363" s="44" t="str">
        <f>IF(Wedstrijden!AE1528="x","BB","")</f>
        <v/>
      </c>
      <c r="CQ1363" s="44" t="str">
        <f>IF(Wedstrijden!AF1528="x","B","")</f>
        <v/>
      </c>
      <c r="CR1363" s="44" t="str">
        <f>IF(Wedstrijden!AG1528="x","L","")</f>
        <v/>
      </c>
      <c r="CS1363" s="44" t="str">
        <f>IF(Wedstrijden!AH1528="x","M","")</f>
        <v/>
      </c>
      <c r="CT1363" s="44" t="str">
        <f>IF(Wedstrijden!AI1528="x","Z","")</f>
        <v/>
      </c>
      <c r="CU1363" s="44" t="str">
        <f>IF(Wedstrijden!AJ1528="x","ZZ","")</f>
        <v/>
      </c>
      <c r="CV1363" s="44" t="str">
        <f>IF(COUNTA(Wedstrijden!AK1528:AQ1528)&lt;&gt;0,2,"")</f>
        <v/>
      </c>
      <c r="CW1363" s="44" t="str">
        <f t="shared" si="129"/>
        <v/>
      </c>
      <c r="CX1363" s="44" t="str">
        <f>IF(Wedstrijden!AK1528="x","BB","")</f>
        <v/>
      </c>
      <c r="CY1363" s="44" t="str">
        <f>IF(Wedstrijden!AL1528="x","B","")</f>
        <v/>
      </c>
      <c r="CZ1363" s="44" t="str">
        <f>IF(Wedstrijden!AM1528="x","L","")</f>
        <v/>
      </c>
      <c r="DA1363" s="44" t="str">
        <f>IF(Wedstrijden!AN1528="x","M","")</f>
        <v/>
      </c>
      <c r="DB1363" s="44" t="str">
        <f>IF(Wedstrijden!AO1528="x","Z","")</f>
        <v/>
      </c>
      <c r="DC1363" s="44" t="str">
        <f>IF(Wedstrijden!AP1528="x","ZZ","")</f>
        <v/>
      </c>
      <c r="DD1363" s="44" t="str">
        <f>IF(Wedstrijden!AQ1528="x","1.40","")</f>
        <v/>
      </c>
      <c r="DE1363" s="44" t="str">
        <f>IF(COUNTA(Wedstrijden!AR1528:AT1528)&lt;&gt;0,6,"")</f>
        <v/>
      </c>
      <c r="DF1363" s="44" t="str">
        <f t="shared" si="130"/>
        <v/>
      </c>
      <c r="DG1363" s="44" t="str">
        <f>IF(Wedstrijden!AR1528="x","L","")</f>
        <v/>
      </c>
      <c r="DH1363" s="44" t="str">
        <f>IF(Wedstrijden!AS1528="x","M","")</f>
        <v/>
      </c>
      <c r="DI1363" s="44" t="str">
        <f>IF(Wedstrijden!AT1528="x","Z","")</f>
        <v/>
      </c>
      <c r="DJ1363" s="44" t="str">
        <f>IF(COUNTA(Wedstrijden!AU1528:AW1528)&lt;&gt;0,6,"")</f>
        <v/>
      </c>
      <c r="DK1363" s="44" t="str">
        <f t="shared" si="131"/>
        <v/>
      </c>
      <c r="DL1363" s="44" t="str">
        <f>IF(Wedstrijden!AU1528="x","L","")</f>
        <v/>
      </c>
      <c r="DM1363" s="44" t="str">
        <f>IF(Wedstrijden!AV1528="x","M","")</f>
        <v/>
      </c>
      <c r="DN1363" s="44" t="str">
        <f>IF(Wedstrijden!AW1528="x","Z","")</f>
        <v/>
      </c>
    </row>
    <row r="1364" spans="1:118" ht="15">
      <c r="A1364" s="48" t="e">
        <f>Wedstrijden!#REF!</f>
        <v>#REF!</v>
      </c>
      <c r="B1364" s="44" t="str">
        <f>IFERROR(VLOOKUP(Wedstrijden!E1529,Wedstrijdlocaties!$B$2:$E$499,2,FALSE),"")</f>
        <v/>
      </c>
      <c r="C1364" s="44" t="str">
        <f>Wedstrijden!F1529</f>
        <v/>
      </c>
      <c r="D1364" s="44" t="str">
        <f>IFERROR(VLOOKUP(Wedstrijden!G1529,Organisaties!$B$2:$C$501,2,FALSE),"")</f>
        <v/>
      </c>
      <c r="E1364" s="44" t="str">
        <f>IFERROR(VLOOKUP(Wedstrijden!G1529,Organisaties!$B$2:$F$501,5,FALSE),"")</f>
        <v/>
      </c>
      <c r="F1364" s="44" t="str">
        <f>IF(Wedstrijden!BC1529&lt;&gt;"",Wedstrijden!BC1529,"")</f>
        <v/>
      </c>
      <c r="G1364" s="44">
        <f>IF(Wedstrijden!AY1529="Indoor",1,0)</f>
        <v>0</v>
      </c>
      <c r="H1364" s="44">
        <f>Wedstrijden!AZ1529</f>
        <v>0</v>
      </c>
      <c r="I1364" s="44" t="str">
        <f>IF(Wedstrijden!AX1529="Nee",0,IF(Wedstrijden!AX1529="Ja",1,""))</f>
        <v/>
      </c>
      <c r="J1364" s="44" t="str">
        <f>IF(Wedstrijden!BA1529&lt;&gt;"",Wedstrijden!BA1529,"")</f>
        <v/>
      </c>
      <c r="W1364" s="45"/>
      <c r="AE1364" s="45"/>
      <c r="AN1364" s="45"/>
      <c r="AU1364" s="45"/>
      <c r="BA1364" s="45"/>
      <c r="BE1364" s="45"/>
      <c r="BJ1364" s="44" t="str">
        <f>IF(COUNTA(Wedstrijden!I1529:S1529)&lt;&gt;0,1,"")</f>
        <v/>
      </c>
      <c r="BK1364" s="44" t="str">
        <f t="shared" si="126"/>
        <v/>
      </c>
      <c r="BL1364" s="44" t="str">
        <f>IF(Wedstrijden!I1529="x","AA","")</f>
        <v/>
      </c>
      <c r="BM1364" s="44" t="str">
        <f>IF(Wedstrijden!J1529="x","A","")</f>
        <v/>
      </c>
      <c r="BN1364" s="44" t="str">
        <f>IF(Wedstrijden!K1529="x","B1","")</f>
        <v/>
      </c>
      <c r="BO1364" s="44" t="str">
        <f>IF(Wedstrijden!L1529="x","BB","")</f>
        <v/>
      </c>
      <c r="BP1364" s="44" t="str">
        <f>IF(Wedstrijden!M1529="x","B","")</f>
        <v/>
      </c>
      <c r="BQ1364" s="44" t="str">
        <f>IF(Wedstrijden!N1529="x","L1","")</f>
        <v/>
      </c>
      <c r="BR1364" s="44" t="str">
        <f>IF(Wedstrijden!O1529="x","L2","")</f>
        <v/>
      </c>
      <c r="BS1364" s="44" t="str">
        <f>IF(Wedstrijden!P1529="x","M1","")</f>
        <v/>
      </c>
      <c r="BT1364" s="44" t="str">
        <f>IF(Wedstrijden!Q1529="x","M2","")</f>
        <v/>
      </c>
      <c r="BU1364" s="44" t="str">
        <f>IF(Wedstrijden!R1529="x","Z1","")</f>
        <v/>
      </c>
      <c r="BV1364" s="44" t="str">
        <f>IF(Wedstrijden!S1529="x","Z2","")</f>
        <v/>
      </c>
      <c r="BW1364" s="44" t="str">
        <f>IF(COUNTA(Wedstrijden!T1529:AB1529)&lt;&gt;0,1,"")</f>
        <v/>
      </c>
      <c r="BX1364" s="44" t="str">
        <f t="shared" si="127"/>
        <v/>
      </c>
      <c r="BY1364" s="44" t="str">
        <f>IF(Wedstrijden!T1529="x","BB","")</f>
        <v/>
      </c>
      <c r="BZ1364" s="44" t="str">
        <f>IF(Wedstrijden!U1529="x","B","")</f>
        <v/>
      </c>
      <c r="CA1364" s="44" t="str">
        <f>IF(Wedstrijden!V1529="x","L1","")</f>
        <v/>
      </c>
      <c r="CB1364" s="44" t="str">
        <f>IF(Wedstrijden!W1529="x","L2","")</f>
        <v/>
      </c>
      <c r="CC1364" s="44" t="str">
        <f>IF(Wedstrijden!X1529="x","M1","")</f>
        <v/>
      </c>
      <c r="CD1364" s="44" t="str">
        <f>IF(Wedstrijden!Y1529="x","M2","")</f>
        <v/>
      </c>
      <c r="CE1364" s="44" t="str">
        <f>IF(Wedstrijden!Z1529="x","Z1","")</f>
        <v/>
      </c>
      <c r="CF1364" s="44" t="str">
        <f>IF(Wedstrijden!AA1529="x","Z2","")</f>
        <v/>
      </c>
      <c r="CG1364" s="44" t="str">
        <f>IF(Wedstrijden!AB1529="x","ZZL","")</f>
        <v/>
      </c>
      <c r="CL1364" s="44" t="str">
        <f>IF(COUNTA(Wedstrijden!AC1529:AJ1529)&lt;&gt;0,2,"")</f>
        <v/>
      </c>
      <c r="CM1364" s="44" t="str">
        <f t="shared" si="128"/>
        <v/>
      </c>
      <c r="CN1364" s="44" t="str">
        <f>IF(Wedstrijden!AC1529="x","AA","")</f>
        <v/>
      </c>
      <c r="CO1364" s="44" t="str">
        <f>IF(Wedstrijden!AD1529="x","A","")</f>
        <v/>
      </c>
      <c r="CP1364" s="44" t="str">
        <f>IF(Wedstrijden!AE1529="x","BB","")</f>
        <v/>
      </c>
      <c r="CQ1364" s="44" t="str">
        <f>IF(Wedstrijden!AF1529="x","B","")</f>
        <v/>
      </c>
      <c r="CR1364" s="44" t="str">
        <f>IF(Wedstrijden!AG1529="x","L","")</f>
        <v/>
      </c>
      <c r="CS1364" s="44" t="str">
        <f>IF(Wedstrijden!AH1529="x","M","")</f>
        <v/>
      </c>
      <c r="CT1364" s="44" t="str">
        <f>IF(Wedstrijden!AI1529="x","Z","")</f>
        <v/>
      </c>
      <c r="CU1364" s="44" t="str">
        <f>IF(Wedstrijden!AJ1529="x","ZZ","")</f>
        <v/>
      </c>
      <c r="CV1364" s="44" t="str">
        <f>IF(COUNTA(Wedstrijden!AK1529:AQ1529)&lt;&gt;0,2,"")</f>
        <v/>
      </c>
      <c r="CW1364" s="44" t="str">
        <f t="shared" si="129"/>
        <v/>
      </c>
      <c r="CX1364" s="44" t="str">
        <f>IF(Wedstrijden!AK1529="x","BB","")</f>
        <v/>
      </c>
      <c r="CY1364" s="44" t="str">
        <f>IF(Wedstrijden!AL1529="x","B","")</f>
        <v/>
      </c>
      <c r="CZ1364" s="44" t="str">
        <f>IF(Wedstrijden!AM1529="x","L","")</f>
        <v/>
      </c>
      <c r="DA1364" s="44" t="str">
        <f>IF(Wedstrijden!AN1529="x","M","")</f>
        <v/>
      </c>
      <c r="DB1364" s="44" t="str">
        <f>IF(Wedstrijden!AO1529="x","Z","")</f>
        <v/>
      </c>
      <c r="DC1364" s="44" t="str">
        <f>IF(Wedstrijden!AP1529="x","ZZ","")</f>
        <v/>
      </c>
      <c r="DD1364" s="44" t="str">
        <f>IF(Wedstrijden!AQ1529="x","1.40","")</f>
        <v/>
      </c>
      <c r="DE1364" s="44" t="str">
        <f>IF(COUNTA(Wedstrijden!AR1529:AT1529)&lt;&gt;0,6,"")</f>
        <v/>
      </c>
      <c r="DF1364" s="44" t="str">
        <f t="shared" si="130"/>
        <v/>
      </c>
      <c r="DG1364" s="44" t="str">
        <f>IF(Wedstrijden!AR1529="x","L","")</f>
        <v/>
      </c>
      <c r="DH1364" s="44" t="str">
        <f>IF(Wedstrijden!AS1529="x","M","")</f>
        <v/>
      </c>
      <c r="DI1364" s="44" t="str">
        <f>IF(Wedstrijden!AT1529="x","Z","")</f>
        <v/>
      </c>
      <c r="DJ1364" s="44" t="str">
        <f>IF(COUNTA(Wedstrijden!AU1529:AW1529)&lt;&gt;0,6,"")</f>
        <v/>
      </c>
      <c r="DK1364" s="44" t="str">
        <f t="shared" si="131"/>
        <v/>
      </c>
      <c r="DL1364" s="44" t="str">
        <f>IF(Wedstrijden!AU1529="x","L","")</f>
        <v/>
      </c>
      <c r="DM1364" s="44" t="str">
        <f>IF(Wedstrijden!AV1529="x","M","")</f>
        <v/>
      </c>
      <c r="DN1364" s="44" t="str">
        <f>IF(Wedstrijden!AW1529="x","Z","")</f>
        <v/>
      </c>
    </row>
    <row r="1365" spans="1:118" ht="15">
      <c r="A1365" s="48" t="e">
        <f>Wedstrijden!#REF!</f>
        <v>#REF!</v>
      </c>
      <c r="B1365" s="44" t="str">
        <f>IFERROR(VLOOKUP(Wedstrijden!E1530,Wedstrijdlocaties!$B$2:$E$499,2,FALSE),"")</f>
        <v/>
      </c>
      <c r="C1365" s="44" t="str">
        <f>Wedstrijden!F1530</f>
        <v/>
      </c>
      <c r="D1365" s="44" t="str">
        <f>IFERROR(VLOOKUP(Wedstrijden!G1530,Organisaties!$B$2:$C$501,2,FALSE),"")</f>
        <v/>
      </c>
      <c r="E1365" s="44" t="str">
        <f>IFERROR(VLOOKUP(Wedstrijden!G1530,Organisaties!$B$2:$F$501,5,FALSE),"")</f>
        <v/>
      </c>
      <c r="F1365" s="44" t="str">
        <f>IF(Wedstrijden!BC1530&lt;&gt;"",Wedstrijden!BC1530,"")</f>
        <v/>
      </c>
      <c r="G1365" s="44">
        <f>IF(Wedstrijden!AY1530="Indoor",1,0)</f>
        <v>0</v>
      </c>
      <c r="H1365" s="44">
        <f>Wedstrijden!AZ1530</f>
        <v>0</v>
      </c>
      <c r="I1365" s="44" t="str">
        <f>IF(Wedstrijden!AX1530="Nee",0,IF(Wedstrijden!AX1530="Ja",1,""))</f>
        <v/>
      </c>
      <c r="J1365" s="44" t="str">
        <f>IF(Wedstrijden!BA1530&lt;&gt;"",Wedstrijden!BA1530,"")</f>
        <v/>
      </c>
      <c r="W1365" s="45"/>
      <c r="AE1365" s="45"/>
      <c r="AN1365" s="45"/>
      <c r="AU1365" s="45"/>
      <c r="BA1365" s="45"/>
      <c r="BE1365" s="45"/>
      <c r="BJ1365" s="44" t="str">
        <f>IF(COUNTA(Wedstrijden!I1530:S1530)&lt;&gt;0,1,"")</f>
        <v/>
      </c>
      <c r="BK1365" s="44" t="str">
        <f t="shared" si="126"/>
        <v/>
      </c>
      <c r="BL1365" s="44" t="str">
        <f>IF(Wedstrijden!I1530="x","AA","")</f>
        <v/>
      </c>
      <c r="BM1365" s="44" t="str">
        <f>IF(Wedstrijden!J1530="x","A","")</f>
        <v/>
      </c>
      <c r="BN1365" s="44" t="str">
        <f>IF(Wedstrijden!K1530="x","B1","")</f>
        <v/>
      </c>
      <c r="BO1365" s="44" t="str">
        <f>IF(Wedstrijden!L1530="x","BB","")</f>
        <v/>
      </c>
      <c r="BP1365" s="44" t="str">
        <f>IF(Wedstrijden!M1530="x","B","")</f>
        <v/>
      </c>
      <c r="BQ1365" s="44" t="str">
        <f>IF(Wedstrijden!N1530="x","L1","")</f>
        <v/>
      </c>
      <c r="BR1365" s="44" t="str">
        <f>IF(Wedstrijden!O1530="x","L2","")</f>
        <v/>
      </c>
      <c r="BS1365" s="44" t="str">
        <f>IF(Wedstrijden!P1530="x","M1","")</f>
        <v/>
      </c>
      <c r="BT1365" s="44" t="str">
        <f>IF(Wedstrijden!Q1530="x","M2","")</f>
        <v/>
      </c>
      <c r="BU1365" s="44" t="str">
        <f>IF(Wedstrijden!R1530="x","Z1","")</f>
        <v/>
      </c>
      <c r="BV1365" s="44" t="str">
        <f>IF(Wedstrijden!S1530="x","Z2","")</f>
        <v/>
      </c>
      <c r="BW1365" s="44" t="str">
        <f>IF(COUNTA(Wedstrijden!T1530:AB1530)&lt;&gt;0,1,"")</f>
        <v/>
      </c>
      <c r="BX1365" s="44" t="str">
        <f t="shared" si="127"/>
        <v/>
      </c>
      <c r="BY1365" s="44" t="str">
        <f>IF(Wedstrijden!T1530="x","BB","")</f>
        <v/>
      </c>
      <c r="BZ1365" s="44" t="str">
        <f>IF(Wedstrijden!U1530="x","B","")</f>
        <v/>
      </c>
      <c r="CA1365" s="44" t="str">
        <f>IF(Wedstrijden!V1530="x","L1","")</f>
        <v/>
      </c>
      <c r="CB1365" s="44" t="str">
        <f>IF(Wedstrijden!W1530="x","L2","")</f>
        <v/>
      </c>
      <c r="CC1365" s="44" t="str">
        <f>IF(Wedstrijden!X1530="x","M1","")</f>
        <v/>
      </c>
      <c r="CD1365" s="44" t="str">
        <f>IF(Wedstrijden!Y1530="x","M2","")</f>
        <v/>
      </c>
      <c r="CE1365" s="44" t="str">
        <f>IF(Wedstrijden!Z1530="x","Z1","")</f>
        <v/>
      </c>
      <c r="CF1365" s="44" t="str">
        <f>IF(Wedstrijden!AA1530="x","Z2","")</f>
        <v/>
      </c>
      <c r="CG1365" s="44" t="str">
        <f>IF(Wedstrijden!AB1530="x","ZZL","")</f>
        <v/>
      </c>
      <c r="CL1365" s="44" t="str">
        <f>IF(COUNTA(Wedstrijden!AC1530:AJ1530)&lt;&gt;0,2,"")</f>
        <v/>
      </c>
      <c r="CM1365" s="44" t="str">
        <f t="shared" si="128"/>
        <v/>
      </c>
      <c r="CN1365" s="44" t="str">
        <f>IF(Wedstrijden!AC1530="x","AA","")</f>
        <v/>
      </c>
      <c r="CO1365" s="44" t="str">
        <f>IF(Wedstrijden!AD1530="x","A","")</f>
        <v/>
      </c>
      <c r="CP1365" s="44" t="str">
        <f>IF(Wedstrijden!AE1530="x","BB","")</f>
        <v/>
      </c>
      <c r="CQ1365" s="44" t="str">
        <f>IF(Wedstrijden!AF1530="x","B","")</f>
        <v/>
      </c>
      <c r="CR1365" s="44" t="str">
        <f>IF(Wedstrijden!AG1530="x","L","")</f>
        <v/>
      </c>
      <c r="CS1365" s="44" t="str">
        <f>IF(Wedstrijden!AH1530="x","M","")</f>
        <v/>
      </c>
      <c r="CT1365" s="44" t="str">
        <f>IF(Wedstrijden!AI1530="x","Z","")</f>
        <v/>
      </c>
      <c r="CU1365" s="44" t="str">
        <f>IF(Wedstrijden!AJ1530="x","ZZ","")</f>
        <v/>
      </c>
      <c r="CV1365" s="44" t="str">
        <f>IF(COUNTA(Wedstrijden!AK1530:AQ1530)&lt;&gt;0,2,"")</f>
        <v/>
      </c>
      <c r="CW1365" s="44" t="str">
        <f t="shared" si="129"/>
        <v/>
      </c>
      <c r="CX1365" s="44" t="str">
        <f>IF(Wedstrijden!AK1530="x","BB","")</f>
        <v/>
      </c>
      <c r="CY1365" s="44" t="str">
        <f>IF(Wedstrijden!AL1530="x","B","")</f>
        <v/>
      </c>
      <c r="CZ1365" s="44" t="str">
        <f>IF(Wedstrijden!AM1530="x","L","")</f>
        <v/>
      </c>
      <c r="DA1365" s="44" t="str">
        <f>IF(Wedstrijden!AN1530="x","M","")</f>
        <v/>
      </c>
      <c r="DB1365" s="44" t="str">
        <f>IF(Wedstrijden!AO1530="x","Z","")</f>
        <v/>
      </c>
      <c r="DC1365" s="44" t="str">
        <f>IF(Wedstrijden!AP1530="x","ZZ","")</f>
        <v/>
      </c>
      <c r="DD1365" s="44" t="str">
        <f>IF(Wedstrijden!AQ1530="x","1.40","")</f>
        <v/>
      </c>
      <c r="DE1365" s="44" t="str">
        <f>IF(COUNTA(Wedstrijden!AR1530:AT1530)&lt;&gt;0,6,"")</f>
        <v/>
      </c>
      <c r="DF1365" s="44" t="str">
        <f t="shared" si="130"/>
        <v/>
      </c>
      <c r="DG1365" s="44" t="str">
        <f>IF(Wedstrijden!AR1530="x","L","")</f>
        <v/>
      </c>
      <c r="DH1365" s="44" t="str">
        <f>IF(Wedstrijden!AS1530="x","M","")</f>
        <v/>
      </c>
      <c r="DI1365" s="44" t="str">
        <f>IF(Wedstrijden!AT1530="x","Z","")</f>
        <v/>
      </c>
      <c r="DJ1365" s="44" t="str">
        <f>IF(COUNTA(Wedstrijden!AU1530:AW1530)&lt;&gt;0,6,"")</f>
        <v/>
      </c>
      <c r="DK1365" s="44" t="str">
        <f t="shared" si="131"/>
        <v/>
      </c>
      <c r="DL1365" s="44" t="str">
        <f>IF(Wedstrijden!AU1530="x","L","")</f>
        <v/>
      </c>
      <c r="DM1365" s="44" t="str">
        <f>IF(Wedstrijden!AV1530="x","M","")</f>
        <v/>
      </c>
      <c r="DN1365" s="44" t="str">
        <f>IF(Wedstrijden!AW1530="x","Z","")</f>
        <v/>
      </c>
    </row>
    <row r="1366" spans="1:118" ht="15">
      <c r="A1366" s="48" t="e">
        <f>Wedstrijden!#REF!</f>
        <v>#REF!</v>
      </c>
      <c r="B1366" s="44" t="str">
        <f>IFERROR(VLOOKUP(Wedstrijden!E1531,Wedstrijdlocaties!$B$2:$E$499,2,FALSE),"")</f>
        <v/>
      </c>
      <c r="C1366" s="44" t="str">
        <f>Wedstrijden!F1531</f>
        <v/>
      </c>
      <c r="D1366" s="44" t="str">
        <f>IFERROR(VLOOKUP(Wedstrijden!G1531,Organisaties!$B$2:$C$501,2,FALSE),"")</f>
        <v/>
      </c>
      <c r="E1366" s="44" t="str">
        <f>IFERROR(VLOOKUP(Wedstrijden!G1531,Organisaties!$B$2:$F$501,5,FALSE),"")</f>
        <v/>
      </c>
      <c r="F1366" s="44" t="str">
        <f>IF(Wedstrijden!BC1531&lt;&gt;"",Wedstrijden!BC1531,"")</f>
        <v/>
      </c>
      <c r="G1366" s="44">
        <f>IF(Wedstrijden!AY1531="Indoor",1,0)</f>
        <v>0</v>
      </c>
      <c r="H1366" s="44">
        <f>Wedstrijden!AZ1531</f>
        <v>0</v>
      </c>
      <c r="I1366" s="44" t="str">
        <f>IF(Wedstrijden!AX1531="Nee",0,IF(Wedstrijden!AX1531="Ja",1,""))</f>
        <v/>
      </c>
      <c r="J1366" s="44" t="str">
        <f>IF(Wedstrijden!BA1531&lt;&gt;"",Wedstrijden!BA1531,"")</f>
        <v/>
      </c>
      <c r="W1366" s="45"/>
      <c r="AE1366" s="45"/>
      <c r="AN1366" s="45"/>
      <c r="AU1366" s="45"/>
      <c r="BA1366" s="45"/>
      <c r="BE1366" s="45"/>
      <c r="BJ1366" s="44" t="str">
        <f>IF(COUNTA(Wedstrijden!I1531:S1531)&lt;&gt;0,1,"")</f>
        <v/>
      </c>
      <c r="BK1366" s="44" t="str">
        <f t="shared" si="126"/>
        <v/>
      </c>
      <c r="BL1366" s="44" t="str">
        <f>IF(Wedstrijden!I1531="x","AA","")</f>
        <v/>
      </c>
      <c r="BM1366" s="44" t="str">
        <f>IF(Wedstrijden!J1531="x","A","")</f>
        <v/>
      </c>
      <c r="BN1366" s="44" t="str">
        <f>IF(Wedstrijden!K1531="x","B1","")</f>
        <v/>
      </c>
      <c r="BO1366" s="44" t="str">
        <f>IF(Wedstrijden!L1531="x","BB","")</f>
        <v/>
      </c>
      <c r="BP1366" s="44" t="str">
        <f>IF(Wedstrijden!M1531="x","B","")</f>
        <v/>
      </c>
      <c r="BQ1366" s="44" t="str">
        <f>IF(Wedstrijden!N1531="x","L1","")</f>
        <v/>
      </c>
      <c r="BR1366" s="44" t="str">
        <f>IF(Wedstrijden!O1531="x","L2","")</f>
        <v/>
      </c>
      <c r="BS1366" s="44" t="str">
        <f>IF(Wedstrijden!P1531="x","M1","")</f>
        <v/>
      </c>
      <c r="BT1366" s="44" t="str">
        <f>IF(Wedstrijden!Q1531="x","M2","")</f>
        <v/>
      </c>
      <c r="BU1366" s="44" t="str">
        <f>IF(Wedstrijden!R1531="x","Z1","")</f>
        <v/>
      </c>
      <c r="BV1366" s="44" t="str">
        <f>IF(Wedstrijden!S1531="x","Z2","")</f>
        <v/>
      </c>
      <c r="BW1366" s="44" t="str">
        <f>IF(COUNTA(Wedstrijden!T1531:AB1531)&lt;&gt;0,1,"")</f>
        <v/>
      </c>
      <c r="BX1366" s="44" t="str">
        <f t="shared" si="127"/>
        <v/>
      </c>
      <c r="BY1366" s="44" t="str">
        <f>IF(Wedstrijden!T1531="x","BB","")</f>
        <v/>
      </c>
      <c r="BZ1366" s="44" t="str">
        <f>IF(Wedstrijden!U1531="x","B","")</f>
        <v/>
      </c>
      <c r="CA1366" s="44" t="str">
        <f>IF(Wedstrijden!V1531="x","L1","")</f>
        <v/>
      </c>
      <c r="CB1366" s="44" t="str">
        <f>IF(Wedstrijden!W1531="x","L2","")</f>
        <v/>
      </c>
      <c r="CC1366" s="44" t="str">
        <f>IF(Wedstrijden!X1531="x","M1","")</f>
        <v/>
      </c>
      <c r="CD1366" s="44" t="str">
        <f>IF(Wedstrijden!Y1531="x","M2","")</f>
        <v/>
      </c>
      <c r="CE1366" s="44" t="str">
        <f>IF(Wedstrijden!Z1531="x","Z1","")</f>
        <v/>
      </c>
      <c r="CF1366" s="44" t="str">
        <f>IF(Wedstrijden!AA1531="x","Z2","")</f>
        <v/>
      </c>
      <c r="CG1366" s="44" t="str">
        <f>IF(Wedstrijden!AB1531="x","ZZL","")</f>
        <v/>
      </c>
      <c r="CL1366" s="44" t="str">
        <f>IF(COUNTA(Wedstrijden!AC1531:AJ1531)&lt;&gt;0,2,"")</f>
        <v/>
      </c>
      <c r="CM1366" s="44" t="str">
        <f t="shared" si="128"/>
        <v/>
      </c>
      <c r="CN1366" s="44" t="str">
        <f>IF(Wedstrijden!AC1531="x","AA","")</f>
        <v/>
      </c>
      <c r="CO1366" s="44" t="str">
        <f>IF(Wedstrijden!AD1531="x","A","")</f>
        <v/>
      </c>
      <c r="CP1366" s="44" t="str">
        <f>IF(Wedstrijden!AE1531="x","BB","")</f>
        <v/>
      </c>
      <c r="CQ1366" s="44" t="str">
        <f>IF(Wedstrijden!AF1531="x","B","")</f>
        <v/>
      </c>
      <c r="CR1366" s="44" t="str">
        <f>IF(Wedstrijden!AG1531="x","L","")</f>
        <v/>
      </c>
      <c r="CS1366" s="44" t="str">
        <f>IF(Wedstrijden!AH1531="x","M","")</f>
        <v/>
      </c>
      <c r="CT1366" s="44" t="str">
        <f>IF(Wedstrijden!AI1531="x","Z","")</f>
        <v/>
      </c>
      <c r="CU1366" s="44" t="str">
        <f>IF(Wedstrijden!AJ1531="x","ZZ","")</f>
        <v/>
      </c>
      <c r="CV1366" s="44" t="str">
        <f>IF(COUNTA(Wedstrijden!AK1531:AQ1531)&lt;&gt;0,2,"")</f>
        <v/>
      </c>
      <c r="CW1366" s="44" t="str">
        <f t="shared" si="129"/>
        <v/>
      </c>
      <c r="CX1366" s="44" t="str">
        <f>IF(Wedstrijden!AK1531="x","BB","")</f>
        <v/>
      </c>
      <c r="CY1366" s="44" t="str">
        <f>IF(Wedstrijden!AL1531="x","B","")</f>
        <v/>
      </c>
      <c r="CZ1366" s="44" t="str">
        <f>IF(Wedstrijden!AM1531="x","L","")</f>
        <v/>
      </c>
      <c r="DA1366" s="44" t="str">
        <f>IF(Wedstrijden!AN1531="x","M","")</f>
        <v/>
      </c>
      <c r="DB1366" s="44" t="str">
        <f>IF(Wedstrijden!AO1531="x","Z","")</f>
        <v/>
      </c>
      <c r="DC1366" s="44" t="str">
        <f>IF(Wedstrijden!AP1531="x","ZZ","")</f>
        <v/>
      </c>
      <c r="DD1366" s="44" t="str">
        <f>IF(Wedstrijden!AQ1531="x","1.40","")</f>
        <v/>
      </c>
      <c r="DE1366" s="44" t="str">
        <f>IF(COUNTA(Wedstrijden!AR1531:AT1531)&lt;&gt;0,6,"")</f>
        <v/>
      </c>
      <c r="DF1366" s="44" t="str">
        <f t="shared" si="130"/>
        <v/>
      </c>
      <c r="DG1366" s="44" t="str">
        <f>IF(Wedstrijden!AR1531="x","L","")</f>
        <v/>
      </c>
      <c r="DH1366" s="44" t="str">
        <f>IF(Wedstrijden!AS1531="x","M","")</f>
        <v/>
      </c>
      <c r="DI1366" s="44" t="str">
        <f>IF(Wedstrijden!AT1531="x","Z","")</f>
        <v/>
      </c>
      <c r="DJ1366" s="44" t="str">
        <f>IF(COUNTA(Wedstrijden!AU1531:AW1531)&lt;&gt;0,6,"")</f>
        <v/>
      </c>
      <c r="DK1366" s="44" t="str">
        <f t="shared" si="131"/>
        <v/>
      </c>
      <c r="DL1366" s="44" t="str">
        <f>IF(Wedstrijden!AU1531="x","L","")</f>
        <v/>
      </c>
      <c r="DM1366" s="44" t="str">
        <f>IF(Wedstrijden!AV1531="x","M","")</f>
        <v/>
      </c>
      <c r="DN1366" s="44" t="str">
        <f>IF(Wedstrijden!AW1531="x","Z","")</f>
        <v/>
      </c>
    </row>
    <row r="1367" spans="1:118" ht="15">
      <c r="A1367" s="48" t="e">
        <f>Wedstrijden!#REF!</f>
        <v>#REF!</v>
      </c>
      <c r="B1367" s="44" t="str">
        <f>IFERROR(VLOOKUP(Wedstrijden!E1532,Wedstrijdlocaties!$B$2:$E$499,2,FALSE),"")</f>
        <v/>
      </c>
      <c r="C1367" s="44" t="str">
        <f>Wedstrijden!F1532</f>
        <v/>
      </c>
      <c r="D1367" s="44" t="str">
        <f>IFERROR(VLOOKUP(Wedstrijden!G1532,Organisaties!$B$2:$C$501,2,FALSE),"")</f>
        <v/>
      </c>
      <c r="E1367" s="44" t="str">
        <f>IFERROR(VLOOKUP(Wedstrijden!G1532,Organisaties!$B$2:$F$501,5,FALSE),"")</f>
        <v/>
      </c>
      <c r="F1367" s="44" t="str">
        <f>IF(Wedstrijden!BC1532&lt;&gt;"",Wedstrijden!BC1532,"")</f>
        <v/>
      </c>
      <c r="G1367" s="44">
        <f>IF(Wedstrijden!AY1532="Indoor",1,0)</f>
        <v>0</v>
      </c>
      <c r="H1367" s="44">
        <f>Wedstrijden!AZ1532</f>
        <v>0</v>
      </c>
      <c r="I1367" s="44" t="str">
        <f>IF(Wedstrijden!AX1532="Nee",0,IF(Wedstrijden!AX1532="Ja",1,""))</f>
        <v/>
      </c>
      <c r="J1367" s="44" t="str">
        <f>IF(Wedstrijden!BA1532&lt;&gt;"",Wedstrijden!BA1532,"")</f>
        <v/>
      </c>
      <c r="W1367" s="45"/>
      <c r="AE1367" s="45"/>
      <c r="AN1367" s="45"/>
      <c r="AU1367" s="45"/>
      <c r="BA1367" s="45"/>
      <c r="BE1367" s="45"/>
      <c r="BJ1367" s="44" t="str">
        <f>IF(COUNTA(Wedstrijden!I1532:S1532)&lt;&gt;0,1,"")</f>
        <v/>
      </c>
      <c r="BK1367" s="44" t="str">
        <f t="shared" si="126"/>
        <v/>
      </c>
      <c r="BL1367" s="44" t="str">
        <f>IF(Wedstrijden!I1532="x","AA","")</f>
        <v/>
      </c>
      <c r="BM1367" s="44" t="str">
        <f>IF(Wedstrijden!J1532="x","A","")</f>
        <v/>
      </c>
      <c r="BN1367" s="44" t="str">
        <f>IF(Wedstrijden!K1532="x","B1","")</f>
        <v/>
      </c>
      <c r="BO1367" s="44" t="str">
        <f>IF(Wedstrijden!L1532="x","BB","")</f>
        <v/>
      </c>
      <c r="BP1367" s="44" t="str">
        <f>IF(Wedstrijden!M1532="x","B","")</f>
        <v/>
      </c>
      <c r="BQ1367" s="44" t="str">
        <f>IF(Wedstrijden!N1532="x","L1","")</f>
        <v/>
      </c>
      <c r="BR1367" s="44" t="str">
        <f>IF(Wedstrijden!O1532="x","L2","")</f>
        <v/>
      </c>
      <c r="BS1367" s="44" t="str">
        <f>IF(Wedstrijden!P1532="x","M1","")</f>
        <v/>
      </c>
      <c r="BT1367" s="44" t="str">
        <f>IF(Wedstrijden!Q1532="x","M2","")</f>
        <v/>
      </c>
      <c r="BU1367" s="44" t="str">
        <f>IF(Wedstrijden!R1532="x","Z1","")</f>
        <v/>
      </c>
      <c r="BV1367" s="44" t="str">
        <f>IF(Wedstrijden!S1532="x","Z2","")</f>
        <v/>
      </c>
      <c r="BW1367" s="44" t="str">
        <f>IF(COUNTA(Wedstrijden!T1532:AB1532)&lt;&gt;0,1,"")</f>
        <v/>
      </c>
      <c r="BX1367" s="44" t="str">
        <f t="shared" si="127"/>
        <v/>
      </c>
      <c r="BY1367" s="44" t="str">
        <f>IF(Wedstrijden!T1532="x","BB","")</f>
        <v/>
      </c>
      <c r="BZ1367" s="44" t="str">
        <f>IF(Wedstrijden!U1532="x","B","")</f>
        <v/>
      </c>
      <c r="CA1367" s="44" t="str">
        <f>IF(Wedstrijden!V1532="x","L1","")</f>
        <v/>
      </c>
      <c r="CB1367" s="44" t="str">
        <f>IF(Wedstrijden!W1532="x","L2","")</f>
        <v/>
      </c>
      <c r="CC1367" s="44" t="str">
        <f>IF(Wedstrijden!X1532="x","M1","")</f>
        <v/>
      </c>
      <c r="CD1367" s="44" t="str">
        <f>IF(Wedstrijden!Y1532="x","M2","")</f>
        <v/>
      </c>
      <c r="CE1367" s="44" t="str">
        <f>IF(Wedstrijden!Z1532="x","Z1","")</f>
        <v/>
      </c>
      <c r="CF1367" s="44" t="str">
        <f>IF(Wedstrijden!AA1532="x","Z2","")</f>
        <v/>
      </c>
      <c r="CG1367" s="44" t="str">
        <f>IF(Wedstrijden!AB1532="x","ZZL","")</f>
        <v/>
      </c>
      <c r="CL1367" s="44" t="str">
        <f>IF(COUNTA(Wedstrijden!AC1532:AJ1532)&lt;&gt;0,2,"")</f>
        <v/>
      </c>
      <c r="CM1367" s="44" t="str">
        <f t="shared" si="128"/>
        <v/>
      </c>
      <c r="CN1367" s="44" t="str">
        <f>IF(Wedstrijden!AC1532="x","AA","")</f>
        <v/>
      </c>
      <c r="CO1367" s="44" t="str">
        <f>IF(Wedstrijden!AD1532="x","A","")</f>
        <v/>
      </c>
      <c r="CP1367" s="44" t="str">
        <f>IF(Wedstrijden!AE1532="x","BB","")</f>
        <v/>
      </c>
      <c r="CQ1367" s="44" t="str">
        <f>IF(Wedstrijden!AF1532="x","B","")</f>
        <v/>
      </c>
      <c r="CR1367" s="44" t="str">
        <f>IF(Wedstrijden!AG1532="x","L","")</f>
        <v/>
      </c>
      <c r="CS1367" s="44" t="str">
        <f>IF(Wedstrijden!AH1532="x","M","")</f>
        <v/>
      </c>
      <c r="CT1367" s="44" t="str">
        <f>IF(Wedstrijden!AI1532="x","Z","")</f>
        <v/>
      </c>
      <c r="CU1367" s="44" t="str">
        <f>IF(Wedstrijden!AJ1532="x","ZZ","")</f>
        <v/>
      </c>
      <c r="CV1367" s="44" t="str">
        <f>IF(COUNTA(Wedstrijden!AK1532:AQ1532)&lt;&gt;0,2,"")</f>
        <v/>
      </c>
      <c r="CW1367" s="44" t="str">
        <f t="shared" si="129"/>
        <v/>
      </c>
      <c r="CX1367" s="44" t="str">
        <f>IF(Wedstrijden!AK1532="x","BB","")</f>
        <v/>
      </c>
      <c r="CY1367" s="44" t="str">
        <f>IF(Wedstrijden!AL1532="x","B","")</f>
        <v/>
      </c>
      <c r="CZ1367" s="44" t="str">
        <f>IF(Wedstrijden!AM1532="x","L","")</f>
        <v/>
      </c>
      <c r="DA1367" s="44" t="str">
        <f>IF(Wedstrijden!AN1532="x","M","")</f>
        <v/>
      </c>
      <c r="DB1367" s="44" t="str">
        <f>IF(Wedstrijden!AO1532="x","Z","")</f>
        <v/>
      </c>
      <c r="DC1367" s="44" t="str">
        <f>IF(Wedstrijden!AP1532="x","ZZ","")</f>
        <v/>
      </c>
      <c r="DD1367" s="44" t="str">
        <f>IF(Wedstrijden!AQ1532="x","1.40","")</f>
        <v/>
      </c>
      <c r="DE1367" s="44" t="str">
        <f>IF(COUNTA(Wedstrijden!AR1532:AT1532)&lt;&gt;0,6,"")</f>
        <v/>
      </c>
      <c r="DF1367" s="44" t="str">
        <f t="shared" si="130"/>
        <v/>
      </c>
      <c r="DG1367" s="44" t="str">
        <f>IF(Wedstrijden!AR1532="x","L","")</f>
        <v/>
      </c>
      <c r="DH1367" s="44" t="str">
        <f>IF(Wedstrijden!AS1532="x","M","")</f>
        <v/>
      </c>
      <c r="DI1367" s="44" t="str">
        <f>IF(Wedstrijden!AT1532="x","Z","")</f>
        <v/>
      </c>
      <c r="DJ1367" s="44" t="str">
        <f>IF(COUNTA(Wedstrijden!AU1532:AW1532)&lt;&gt;0,6,"")</f>
        <v/>
      </c>
      <c r="DK1367" s="44" t="str">
        <f t="shared" si="131"/>
        <v/>
      </c>
      <c r="DL1367" s="44" t="str">
        <f>IF(Wedstrijden!AU1532="x","L","")</f>
        <v/>
      </c>
      <c r="DM1367" s="44" t="str">
        <f>IF(Wedstrijden!AV1532="x","M","")</f>
        <v/>
      </c>
      <c r="DN1367" s="44" t="str">
        <f>IF(Wedstrijden!AW1532="x","Z","")</f>
        <v/>
      </c>
    </row>
    <row r="1368" spans="1:118" ht="15">
      <c r="A1368" s="48" t="e">
        <f>Wedstrijden!#REF!</f>
        <v>#REF!</v>
      </c>
      <c r="B1368" s="44" t="str">
        <f>IFERROR(VLOOKUP(Wedstrijden!E1533,Wedstrijdlocaties!$B$2:$E$499,2,FALSE),"")</f>
        <v/>
      </c>
      <c r="C1368" s="44" t="str">
        <f>Wedstrijden!F1533</f>
        <v/>
      </c>
      <c r="D1368" s="44" t="str">
        <f>IFERROR(VLOOKUP(Wedstrijden!G1533,Organisaties!$B$2:$C$501,2,FALSE),"")</f>
        <v/>
      </c>
      <c r="E1368" s="44" t="str">
        <f>IFERROR(VLOOKUP(Wedstrijden!G1533,Organisaties!$B$2:$F$501,5,FALSE),"")</f>
        <v/>
      </c>
      <c r="F1368" s="44" t="str">
        <f>IF(Wedstrijden!BC1533&lt;&gt;"",Wedstrijden!BC1533,"")</f>
        <v/>
      </c>
      <c r="G1368" s="44">
        <f>IF(Wedstrijden!AY1533="Indoor",1,0)</f>
        <v>0</v>
      </c>
      <c r="H1368" s="44">
        <f>Wedstrijden!AZ1533</f>
        <v>0</v>
      </c>
      <c r="I1368" s="44" t="str">
        <f>IF(Wedstrijden!AX1533="Nee",0,IF(Wedstrijden!AX1533="Ja",1,""))</f>
        <v/>
      </c>
      <c r="J1368" s="44" t="str">
        <f>IF(Wedstrijden!BA1533&lt;&gt;"",Wedstrijden!BA1533,"")</f>
        <v/>
      </c>
      <c r="W1368" s="45"/>
      <c r="AE1368" s="45"/>
      <c r="AN1368" s="45"/>
      <c r="AU1368" s="45"/>
      <c r="BA1368" s="45"/>
      <c r="BE1368" s="45"/>
      <c r="BJ1368" s="44" t="str">
        <f>IF(COUNTA(Wedstrijden!I1533:S1533)&lt;&gt;0,1,"")</f>
        <v/>
      </c>
      <c r="BK1368" s="44" t="str">
        <f t="shared" si="126"/>
        <v/>
      </c>
      <c r="BL1368" s="44" t="str">
        <f>IF(Wedstrijden!I1533="x","AA","")</f>
        <v/>
      </c>
      <c r="BM1368" s="44" t="str">
        <f>IF(Wedstrijden!J1533="x","A","")</f>
        <v/>
      </c>
      <c r="BN1368" s="44" t="str">
        <f>IF(Wedstrijden!K1533="x","B1","")</f>
        <v/>
      </c>
      <c r="BO1368" s="44" t="str">
        <f>IF(Wedstrijden!L1533="x","BB","")</f>
        <v/>
      </c>
      <c r="BP1368" s="44" t="str">
        <f>IF(Wedstrijden!M1533="x","B","")</f>
        <v/>
      </c>
      <c r="BQ1368" s="44" t="str">
        <f>IF(Wedstrijden!N1533="x","L1","")</f>
        <v/>
      </c>
      <c r="BR1368" s="44" t="str">
        <f>IF(Wedstrijden!O1533="x","L2","")</f>
        <v/>
      </c>
      <c r="BS1368" s="44" t="str">
        <f>IF(Wedstrijden!P1533="x","M1","")</f>
        <v/>
      </c>
      <c r="BT1368" s="44" t="str">
        <f>IF(Wedstrijden!Q1533="x","M2","")</f>
        <v/>
      </c>
      <c r="BU1368" s="44" t="str">
        <f>IF(Wedstrijden!R1533="x","Z1","")</f>
        <v/>
      </c>
      <c r="BV1368" s="44" t="str">
        <f>IF(Wedstrijden!S1533="x","Z2","")</f>
        <v/>
      </c>
      <c r="BW1368" s="44" t="str">
        <f>IF(COUNTA(Wedstrijden!T1533:AB1533)&lt;&gt;0,1,"")</f>
        <v/>
      </c>
      <c r="BX1368" s="44" t="str">
        <f t="shared" si="127"/>
        <v/>
      </c>
      <c r="BY1368" s="44" t="str">
        <f>IF(Wedstrijden!T1533="x","BB","")</f>
        <v/>
      </c>
      <c r="BZ1368" s="44" t="str">
        <f>IF(Wedstrijden!U1533="x","B","")</f>
        <v/>
      </c>
      <c r="CA1368" s="44" t="str">
        <f>IF(Wedstrijden!V1533="x","L1","")</f>
        <v/>
      </c>
      <c r="CB1368" s="44" t="str">
        <f>IF(Wedstrijden!W1533="x","L2","")</f>
        <v/>
      </c>
      <c r="CC1368" s="44" t="str">
        <f>IF(Wedstrijden!X1533="x","M1","")</f>
        <v/>
      </c>
      <c r="CD1368" s="44" t="str">
        <f>IF(Wedstrijden!Y1533="x","M2","")</f>
        <v/>
      </c>
      <c r="CE1368" s="44" t="str">
        <f>IF(Wedstrijden!Z1533="x","Z1","")</f>
        <v/>
      </c>
      <c r="CF1368" s="44" t="str">
        <f>IF(Wedstrijden!AA1533="x","Z2","")</f>
        <v/>
      </c>
      <c r="CG1368" s="44" t="str">
        <f>IF(Wedstrijden!AB1533="x","ZZL","")</f>
        <v/>
      </c>
      <c r="CL1368" s="44" t="str">
        <f>IF(COUNTA(Wedstrijden!AC1533:AJ1533)&lt;&gt;0,2,"")</f>
        <v/>
      </c>
      <c r="CM1368" s="44" t="str">
        <f t="shared" si="128"/>
        <v/>
      </c>
      <c r="CN1368" s="44" t="str">
        <f>IF(Wedstrijden!AC1533="x","AA","")</f>
        <v/>
      </c>
      <c r="CO1368" s="44" t="str">
        <f>IF(Wedstrijden!AD1533="x","A","")</f>
        <v/>
      </c>
      <c r="CP1368" s="44" t="str">
        <f>IF(Wedstrijden!AE1533="x","BB","")</f>
        <v/>
      </c>
      <c r="CQ1368" s="44" t="str">
        <f>IF(Wedstrijden!AF1533="x","B","")</f>
        <v/>
      </c>
      <c r="CR1368" s="44" t="str">
        <f>IF(Wedstrijden!AG1533="x","L","")</f>
        <v/>
      </c>
      <c r="CS1368" s="44" t="str">
        <f>IF(Wedstrijden!AH1533="x","M","")</f>
        <v/>
      </c>
      <c r="CT1368" s="44" t="str">
        <f>IF(Wedstrijden!AI1533="x","Z","")</f>
        <v/>
      </c>
      <c r="CU1368" s="44" t="str">
        <f>IF(Wedstrijden!AJ1533="x","ZZ","")</f>
        <v/>
      </c>
      <c r="CV1368" s="44" t="str">
        <f>IF(COUNTA(Wedstrijden!AK1533:AQ1533)&lt;&gt;0,2,"")</f>
        <v/>
      </c>
      <c r="CW1368" s="44" t="str">
        <f t="shared" si="129"/>
        <v/>
      </c>
      <c r="CX1368" s="44" t="str">
        <f>IF(Wedstrijden!AK1533="x","BB","")</f>
        <v/>
      </c>
      <c r="CY1368" s="44" t="str">
        <f>IF(Wedstrijden!AL1533="x","B","")</f>
        <v/>
      </c>
      <c r="CZ1368" s="44" t="str">
        <f>IF(Wedstrijden!AM1533="x","L","")</f>
        <v/>
      </c>
      <c r="DA1368" s="44" t="str">
        <f>IF(Wedstrijden!AN1533="x","M","")</f>
        <v/>
      </c>
      <c r="DB1368" s="44" t="str">
        <f>IF(Wedstrijden!AO1533="x","Z","")</f>
        <v/>
      </c>
      <c r="DC1368" s="44" t="str">
        <f>IF(Wedstrijden!AP1533="x","ZZ","")</f>
        <v/>
      </c>
      <c r="DD1368" s="44" t="str">
        <f>IF(Wedstrijden!AQ1533="x","1.40","")</f>
        <v/>
      </c>
      <c r="DE1368" s="44" t="str">
        <f>IF(COUNTA(Wedstrijden!AR1533:AT1533)&lt;&gt;0,6,"")</f>
        <v/>
      </c>
      <c r="DF1368" s="44" t="str">
        <f t="shared" si="130"/>
        <v/>
      </c>
      <c r="DG1368" s="44" t="str">
        <f>IF(Wedstrijden!AR1533="x","L","")</f>
        <v/>
      </c>
      <c r="DH1368" s="44" t="str">
        <f>IF(Wedstrijden!AS1533="x","M","")</f>
        <v/>
      </c>
      <c r="DI1368" s="44" t="str">
        <f>IF(Wedstrijden!AT1533="x","Z","")</f>
        <v/>
      </c>
      <c r="DJ1368" s="44" t="str">
        <f>IF(COUNTA(Wedstrijden!AU1533:AW1533)&lt;&gt;0,6,"")</f>
        <v/>
      </c>
      <c r="DK1368" s="44" t="str">
        <f t="shared" si="131"/>
        <v/>
      </c>
      <c r="DL1368" s="44" t="str">
        <f>IF(Wedstrijden!AU1533="x","L","")</f>
        <v/>
      </c>
      <c r="DM1368" s="44" t="str">
        <f>IF(Wedstrijden!AV1533="x","M","")</f>
        <v/>
      </c>
      <c r="DN1368" s="44" t="str">
        <f>IF(Wedstrijden!AW1533="x","Z","")</f>
        <v/>
      </c>
    </row>
    <row r="1369" spans="1:118" ht="15">
      <c r="A1369" s="48" t="e">
        <f>Wedstrijden!#REF!</f>
        <v>#REF!</v>
      </c>
      <c r="B1369" s="44" t="str">
        <f>IFERROR(VLOOKUP(Wedstrijden!E1534,Wedstrijdlocaties!$B$2:$E$499,2,FALSE),"")</f>
        <v/>
      </c>
      <c r="C1369" s="44" t="str">
        <f>Wedstrijden!F1534</f>
        <v/>
      </c>
      <c r="D1369" s="44" t="str">
        <f>IFERROR(VLOOKUP(Wedstrijden!G1534,Organisaties!$B$2:$C$501,2,FALSE),"")</f>
        <v/>
      </c>
      <c r="E1369" s="44" t="str">
        <f>IFERROR(VLOOKUP(Wedstrijden!G1534,Organisaties!$B$2:$F$501,5,FALSE),"")</f>
        <v/>
      </c>
      <c r="F1369" s="44" t="str">
        <f>IF(Wedstrijden!BC1534&lt;&gt;"",Wedstrijden!BC1534,"")</f>
        <v/>
      </c>
      <c r="G1369" s="44">
        <f>IF(Wedstrijden!AY1534="Indoor",1,0)</f>
        <v>0</v>
      </c>
      <c r="H1369" s="44">
        <f>Wedstrijden!AZ1534</f>
        <v>0</v>
      </c>
      <c r="I1369" s="44" t="str">
        <f>IF(Wedstrijden!AX1534="Nee",0,IF(Wedstrijden!AX1534="Ja",1,""))</f>
        <v/>
      </c>
      <c r="J1369" s="44" t="str">
        <f>IF(Wedstrijden!BA1534&lt;&gt;"",Wedstrijden!BA1534,"")</f>
        <v/>
      </c>
      <c r="W1369" s="45"/>
      <c r="AE1369" s="45"/>
      <c r="AN1369" s="45"/>
      <c r="AU1369" s="45"/>
      <c r="BA1369" s="45"/>
      <c r="BE1369" s="45"/>
      <c r="BJ1369" s="44" t="str">
        <f>IF(COUNTA(Wedstrijden!I1534:S1534)&lt;&gt;0,1,"")</f>
        <v/>
      </c>
      <c r="BK1369" s="44" t="str">
        <f t="shared" si="126"/>
        <v/>
      </c>
      <c r="BL1369" s="44" t="str">
        <f>IF(Wedstrijden!I1534="x","AA","")</f>
        <v/>
      </c>
      <c r="BM1369" s="44" t="str">
        <f>IF(Wedstrijden!J1534="x","A","")</f>
        <v/>
      </c>
      <c r="BN1369" s="44" t="str">
        <f>IF(Wedstrijden!K1534="x","B1","")</f>
        <v/>
      </c>
      <c r="BO1369" s="44" t="str">
        <f>IF(Wedstrijden!L1534="x","BB","")</f>
        <v/>
      </c>
      <c r="BP1369" s="44" t="str">
        <f>IF(Wedstrijden!M1534="x","B","")</f>
        <v/>
      </c>
      <c r="BQ1369" s="44" t="str">
        <f>IF(Wedstrijden!N1534="x","L1","")</f>
        <v/>
      </c>
      <c r="BR1369" s="44" t="str">
        <f>IF(Wedstrijden!O1534="x","L2","")</f>
        <v/>
      </c>
      <c r="BS1369" s="44" t="str">
        <f>IF(Wedstrijden!P1534="x","M1","")</f>
        <v/>
      </c>
      <c r="BT1369" s="44" t="str">
        <f>IF(Wedstrijden!Q1534="x","M2","")</f>
        <v/>
      </c>
      <c r="BU1369" s="44" t="str">
        <f>IF(Wedstrijden!R1534="x","Z1","")</f>
        <v/>
      </c>
      <c r="BV1369" s="44" t="str">
        <f>IF(Wedstrijden!S1534="x","Z2","")</f>
        <v/>
      </c>
      <c r="BW1369" s="44" t="str">
        <f>IF(COUNTA(Wedstrijden!T1534:AB1534)&lt;&gt;0,1,"")</f>
        <v/>
      </c>
      <c r="BX1369" s="44" t="str">
        <f t="shared" si="127"/>
        <v/>
      </c>
      <c r="BY1369" s="44" t="str">
        <f>IF(Wedstrijden!T1534="x","BB","")</f>
        <v/>
      </c>
      <c r="BZ1369" s="44" t="str">
        <f>IF(Wedstrijden!U1534="x","B","")</f>
        <v/>
      </c>
      <c r="CA1369" s="44" t="str">
        <f>IF(Wedstrijden!V1534="x","L1","")</f>
        <v/>
      </c>
      <c r="CB1369" s="44" t="str">
        <f>IF(Wedstrijden!W1534="x","L2","")</f>
        <v/>
      </c>
      <c r="CC1369" s="44" t="str">
        <f>IF(Wedstrijden!X1534="x","M1","")</f>
        <v/>
      </c>
      <c r="CD1369" s="44" t="str">
        <f>IF(Wedstrijden!Y1534="x","M2","")</f>
        <v/>
      </c>
      <c r="CE1369" s="44" t="str">
        <f>IF(Wedstrijden!Z1534="x","Z1","")</f>
        <v/>
      </c>
      <c r="CF1369" s="44" t="str">
        <f>IF(Wedstrijden!AA1534="x","Z2","")</f>
        <v/>
      </c>
      <c r="CG1369" s="44" t="str">
        <f>IF(Wedstrijden!AB1534="x","ZZL","")</f>
        <v/>
      </c>
      <c r="CL1369" s="44" t="str">
        <f>IF(COUNTA(Wedstrijden!AC1534:AJ1534)&lt;&gt;0,2,"")</f>
        <v/>
      </c>
      <c r="CM1369" s="44" t="str">
        <f t="shared" si="128"/>
        <v/>
      </c>
      <c r="CN1369" s="44" t="str">
        <f>IF(Wedstrijden!AC1534="x","AA","")</f>
        <v/>
      </c>
      <c r="CO1369" s="44" t="str">
        <f>IF(Wedstrijden!AD1534="x","A","")</f>
        <v/>
      </c>
      <c r="CP1369" s="44" t="str">
        <f>IF(Wedstrijden!AE1534="x","BB","")</f>
        <v/>
      </c>
      <c r="CQ1369" s="44" t="str">
        <f>IF(Wedstrijden!AF1534="x","B","")</f>
        <v/>
      </c>
      <c r="CR1369" s="44" t="str">
        <f>IF(Wedstrijden!AG1534="x","L","")</f>
        <v/>
      </c>
      <c r="CS1369" s="44" t="str">
        <f>IF(Wedstrijden!AH1534="x","M","")</f>
        <v/>
      </c>
      <c r="CT1369" s="44" t="str">
        <f>IF(Wedstrijden!AI1534="x","Z","")</f>
        <v/>
      </c>
      <c r="CU1369" s="44" t="str">
        <f>IF(Wedstrijden!AJ1534="x","ZZ","")</f>
        <v/>
      </c>
      <c r="CV1369" s="44" t="str">
        <f>IF(COUNTA(Wedstrijden!AK1534:AQ1534)&lt;&gt;0,2,"")</f>
        <v/>
      </c>
      <c r="CW1369" s="44" t="str">
        <f t="shared" si="129"/>
        <v/>
      </c>
      <c r="CX1369" s="44" t="str">
        <f>IF(Wedstrijden!AK1534="x","BB","")</f>
        <v/>
      </c>
      <c r="CY1369" s="44" t="str">
        <f>IF(Wedstrijden!AL1534="x","B","")</f>
        <v/>
      </c>
      <c r="CZ1369" s="44" t="str">
        <f>IF(Wedstrijden!AM1534="x","L","")</f>
        <v/>
      </c>
      <c r="DA1369" s="44" t="str">
        <f>IF(Wedstrijden!AN1534="x","M","")</f>
        <v/>
      </c>
      <c r="DB1369" s="44" t="str">
        <f>IF(Wedstrijden!AO1534="x","Z","")</f>
        <v/>
      </c>
      <c r="DC1369" s="44" t="str">
        <f>IF(Wedstrijden!AP1534="x","ZZ","")</f>
        <v/>
      </c>
      <c r="DD1369" s="44" t="str">
        <f>IF(Wedstrijden!AQ1534="x","1.40","")</f>
        <v/>
      </c>
      <c r="DE1369" s="44" t="str">
        <f>IF(COUNTA(Wedstrijden!AR1534:AT1534)&lt;&gt;0,6,"")</f>
        <v/>
      </c>
      <c r="DF1369" s="44" t="str">
        <f t="shared" si="130"/>
        <v/>
      </c>
      <c r="DG1369" s="44" t="str">
        <f>IF(Wedstrijden!AR1534="x","L","")</f>
        <v/>
      </c>
      <c r="DH1369" s="44" t="str">
        <f>IF(Wedstrijden!AS1534="x","M","")</f>
        <v/>
      </c>
      <c r="DI1369" s="44" t="str">
        <f>IF(Wedstrijden!AT1534="x","Z","")</f>
        <v/>
      </c>
      <c r="DJ1369" s="44" t="str">
        <f>IF(COUNTA(Wedstrijden!AU1534:AW1534)&lt;&gt;0,6,"")</f>
        <v/>
      </c>
      <c r="DK1369" s="44" t="str">
        <f t="shared" si="131"/>
        <v/>
      </c>
      <c r="DL1369" s="44" t="str">
        <f>IF(Wedstrijden!AU1534="x","L","")</f>
        <v/>
      </c>
      <c r="DM1369" s="44" t="str">
        <f>IF(Wedstrijden!AV1534="x","M","")</f>
        <v/>
      </c>
      <c r="DN1369" s="44" t="str">
        <f>IF(Wedstrijden!AW1534="x","Z","")</f>
        <v/>
      </c>
    </row>
    <row r="1370" spans="1:118" ht="15">
      <c r="A1370" s="48" t="e">
        <f>Wedstrijden!#REF!</f>
        <v>#REF!</v>
      </c>
      <c r="B1370" s="44" t="str">
        <f>IFERROR(VLOOKUP(Wedstrijden!E1535,Wedstrijdlocaties!$B$2:$E$499,2,FALSE),"")</f>
        <v/>
      </c>
      <c r="C1370" s="44" t="str">
        <f>Wedstrijden!F1535</f>
        <v/>
      </c>
      <c r="D1370" s="44" t="str">
        <f>IFERROR(VLOOKUP(Wedstrijden!G1535,Organisaties!$B$2:$C$501,2,FALSE),"")</f>
        <v/>
      </c>
      <c r="E1370" s="44" t="str">
        <f>IFERROR(VLOOKUP(Wedstrijden!G1535,Organisaties!$B$2:$F$501,5,FALSE),"")</f>
        <v/>
      </c>
      <c r="F1370" s="44" t="str">
        <f>IF(Wedstrijden!BC1535&lt;&gt;"",Wedstrijden!BC1535,"")</f>
        <v/>
      </c>
      <c r="G1370" s="44">
        <f>IF(Wedstrijden!AY1535="Indoor",1,0)</f>
        <v>0</v>
      </c>
      <c r="H1370" s="44">
        <f>Wedstrijden!AZ1535</f>
        <v>0</v>
      </c>
      <c r="I1370" s="44" t="str">
        <f>IF(Wedstrijden!AX1535="Nee",0,IF(Wedstrijden!AX1535="Ja",1,""))</f>
        <v/>
      </c>
      <c r="J1370" s="44" t="str">
        <f>IF(Wedstrijden!BA1535&lt;&gt;"",Wedstrijden!BA1535,"")</f>
        <v/>
      </c>
      <c r="W1370" s="45"/>
      <c r="AE1370" s="45"/>
      <c r="AN1370" s="45"/>
      <c r="AU1370" s="45"/>
      <c r="BA1370" s="45"/>
      <c r="BE1370" s="45"/>
      <c r="BJ1370" s="44" t="str">
        <f>IF(COUNTA(Wedstrijden!I1535:S1535)&lt;&gt;0,1,"")</f>
        <v/>
      </c>
      <c r="BK1370" s="44" t="str">
        <f t="shared" si="126"/>
        <v/>
      </c>
      <c r="BL1370" s="44" t="str">
        <f>IF(Wedstrijden!I1535="x","AA","")</f>
        <v/>
      </c>
      <c r="BM1370" s="44" t="str">
        <f>IF(Wedstrijden!J1535="x","A","")</f>
        <v/>
      </c>
      <c r="BN1370" s="44" t="str">
        <f>IF(Wedstrijden!K1535="x","B1","")</f>
        <v/>
      </c>
      <c r="BO1370" s="44" t="str">
        <f>IF(Wedstrijden!L1535="x","BB","")</f>
        <v/>
      </c>
      <c r="BP1370" s="44" t="str">
        <f>IF(Wedstrijden!M1535="x","B","")</f>
        <v/>
      </c>
      <c r="BQ1370" s="44" t="str">
        <f>IF(Wedstrijden!N1535="x","L1","")</f>
        <v/>
      </c>
      <c r="BR1370" s="44" t="str">
        <f>IF(Wedstrijden!O1535="x","L2","")</f>
        <v/>
      </c>
      <c r="BS1370" s="44" t="str">
        <f>IF(Wedstrijden!P1535="x","M1","")</f>
        <v/>
      </c>
      <c r="BT1370" s="44" t="str">
        <f>IF(Wedstrijden!Q1535="x","M2","")</f>
        <v/>
      </c>
      <c r="BU1370" s="44" t="str">
        <f>IF(Wedstrijden!R1535="x","Z1","")</f>
        <v/>
      </c>
      <c r="BV1370" s="44" t="str">
        <f>IF(Wedstrijden!S1535="x","Z2","")</f>
        <v/>
      </c>
      <c r="BW1370" s="44" t="str">
        <f>IF(COUNTA(Wedstrijden!T1535:AB1535)&lt;&gt;0,1,"")</f>
        <v/>
      </c>
      <c r="BX1370" s="44" t="str">
        <f t="shared" si="127"/>
        <v/>
      </c>
      <c r="BY1370" s="44" t="str">
        <f>IF(Wedstrijden!T1535="x","BB","")</f>
        <v/>
      </c>
      <c r="BZ1370" s="44" t="str">
        <f>IF(Wedstrijden!U1535="x","B","")</f>
        <v/>
      </c>
      <c r="CA1370" s="44" t="str">
        <f>IF(Wedstrijden!V1535="x","L1","")</f>
        <v/>
      </c>
      <c r="CB1370" s="44" t="str">
        <f>IF(Wedstrijden!W1535="x","L2","")</f>
        <v/>
      </c>
      <c r="CC1370" s="44" t="str">
        <f>IF(Wedstrijden!X1535="x","M1","")</f>
        <v/>
      </c>
      <c r="CD1370" s="44" t="str">
        <f>IF(Wedstrijden!Y1535="x","M2","")</f>
        <v/>
      </c>
      <c r="CE1370" s="44" t="str">
        <f>IF(Wedstrijden!Z1535="x","Z1","")</f>
        <v/>
      </c>
      <c r="CF1370" s="44" t="str">
        <f>IF(Wedstrijden!AA1535="x","Z2","")</f>
        <v/>
      </c>
      <c r="CG1370" s="44" t="str">
        <f>IF(Wedstrijden!AB1535="x","ZZL","")</f>
        <v/>
      </c>
      <c r="CL1370" s="44" t="str">
        <f>IF(COUNTA(Wedstrijden!AC1535:AJ1535)&lt;&gt;0,2,"")</f>
        <v/>
      </c>
      <c r="CM1370" s="44" t="str">
        <f t="shared" si="128"/>
        <v/>
      </c>
      <c r="CN1370" s="44" t="str">
        <f>IF(Wedstrijden!AC1535="x","AA","")</f>
        <v/>
      </c>
      <c r="CO1370" s="44" t="str">
        <f>IF(Wedstrijden!AD1535="x","A","")</f>
        <v/>
      </c>
      <c r="CP1370" s="44" t="str">
        <f>IF(Wedstrijden!AE1535="x","BB","")</f>
        <v/>
      </c>
      <c r="CQ1370" s="44" t="str">
        <f>IF(Wedstrijden!AF1535="x","B","")</f>
        <v/>
      </c>
      <c r="CR1370" s="44" t="str">
        <f>IF(Wedstrijden!AG1535="x","L","")</f>
        <v/>
      </c>
      <c r="CS1370" s="44" t="str">
        <f>IF(Wedstrijden!AH1535="x","M","")</f>
        <v/>
      </c>
      <c r="CT1370" s="44" t="str">
        <f>IF(Wedstrijden!AI1535="x","Z","")</f>
        <v/>
      </c>
      <c r="CU1370" s="44" t="str">
        <f>IF(Wedstrijden!AJ1535="x","ZZ","")</f>
        <v/>
      </c>
      <c r="CV1370" s="44" t="str">
        <f>IF(COUNTA(Wedstrijden!AK1535:AQ1535)&lt;&gt;0,2,"")</f>
        <v/>
      </c>
      <c r="CW1370" s="44" t="str">
        <f t="shared" si="129"/>
        <v/>
      </c>
      <c r="CX1370" s="44" t="str">
        <f>IF(Wedstrijden!AK1535="x","BB","")</f>
        <v/>
      </c>
      <c r="CY1370" s="44" t="str">
        <f>IF(Wedstrijden!AL1535="x","B","")</f>
        <v/>
      </c>
      <c r="CZ1370" s="44" t="str">
        <f>IF(Wedstrijden!AM1535="x","L","")</f>
        <v/>
      </c>
      <c r="DA1370" s="44" t="str">
        <f>IF(Wedstrijden!AN1535="x","M","")</f>
        <v/>
      </c>
      <c r="DB1370" s="44" t="str">
        <f>IF(Wedstrijden!AO1535="x","Z","")</f>
        <v/>
      </c>
      <c r="DC1370" s="44" t="str">
        <f>IF(Wedstrijden!AP1535="x","ZZ","")</f>
        <v/>
      </c>
      <c r="DD1370" s="44" t="str">
        <f>IF(Wedstrijden!AQ1535="x","1.40","")</f>
        <v/>
      </c>
      <c r="DE1370" s="44" t="str">
        <f>IF(COUNTA(Wedstrijden!AR1535:AT1535)&lt;&gt;0,6,"")</f>
        <v/>
      </c>
      <c r="DF1370" s="44" t="str">
        <f t="shared" si="130"/>
        <v/>
      </c>
      <c r="DG1370" s="44" t="str">
        <f>IF(Wedstrijden!AR1535="x","L","")</f>
        <v/>
      </c>
      <c r="DH1370" s="44" t="str">
        <f>IF(Wedstrijden!AS1535="x","M","")</f>
        <v/>
      </c>
      <c r="DI1370" s="44" t="str">
        <f>IF(Wedstrijden!AT1535="x","Z","")</f>
        <v/>
      </c>
      <c r="DJ1370" s="44" t="str">
        <f>IF(COUNTA(Wedstrijden!AU1535:AW1535)&lt;&gt;0,6,"")</f>
        <v/>
      </c>
      <c r="DK1370" s="44" t="str">
        <f t="shared" si="131"/>
        <v/>
      </c>
      <c r="DL1370" s="44" t="str">
        <f>IF(Wedstrijden!AU1535="x","L","")</f>
        <v/>
      </c>
      <c r="DM1370" s="44" t="str">
        <f>IF(Wedstrijden!AV1535="x","M","")</f>
        <v/>
      </c>
      <c r="DN1370" s="44" t="str">
        <f>IF(Wedstrijden!AW1535="x","Z","")</f>
        <v/>
      </c>
    </row>
    <row r="1371" spans="1:118" ht="15">
      <c r="A1371" s="48" t="e">
        <f>Wedstrijden!#REF!</f>
        <v>#REF!</v>
      </c>
      <c r="B1371" s="44" t="str">
        <f>IFERROR(VLOOKUP(Wedstrijden!E1536,Wedstrijdlocaties!$B$2:$E$499,2,FALSE),"")</f>
        <v/>
      </c>
      <c r="C1371" s="44" t="str">
        <f>Wedstrijden!F1536</f>
        <v/>
      </c>
      <c r="D1371" s="44" t="str">
        <f>IFERROR(VLOOKUP(Wedstrijden!G1536,Organisaties!$B$2:$C$501,2,FALSE),"")</f>
        <v/>
      </c>
      <c r="E1371" s="44" t="str">
        <f>IFERROR(VLOOKUP(Wedstrijden!G1536,Organisaties!$B$2:$F$501,5,FALSE),"")</f>
        <v/>
      </c>
      <c r="F1371" s="44" t="str">
        <f>IF(Wedstrijden!BC1536&lt;&gt;"",Wedstrijden!BC1536,"")</f>
        <v/>
      </c>
      <c r="G1371" s="44">
        <f>IF(Wedstrijden!AY1536="Indoor",1,0)</f>
        <v>0</v>
      </c>
      <c r="H1371" s="44">
        <f>Wedstrijden!AZ1536</f>
        <v>0</v>
      </c>
      <c r="I1371" s="44" t="str">
        <f>IF(Wedstrijden!AX1536="Nee",0,IF(Wedstrijden!AX1536="Ja",1,""))</f>
        <v/>
      </c>
      <c r="J1371" s="44" t="str">
        <f>IF(Wedstrijden!BA1536&lt;&gt;"",Wedstrijden!BA1536,"")</f>
        <v/>
      </c>
      <c r="W1371" s="45"/>
      <c r="AE1371" s="45"/>
      <c r="AN1371" s="45"/>
      <c r="AU1371" s="45"/>
      <c r="BA1371" s="45"/>
      <c r="BE1371" s="45"/>
      <c r="BJ1371" s="44" t="str">
        <f>IF(COUNTA(Wedstrijden!I1536:S1536)&lt;&gt;0,1,"")</f>
        <v/>
      </c>
      <c r="BK1371" s="44" t="str">
        <f t="shared" si="126"/>
        <v/>
      </c>
      <c r="BL1371" s="44" t="str">
        <f>IF(Wedstrijden!I1536="x","AA","")</f>
        <v/>
      </c>
      <c r="BM1371" s="44" t="str">
        <f>IF(Wedstrijden!J1536="x","A","")</f>
        <v/>
      </c>
      <c r="BN1371" s="44" t="str">
        <f>IF(Wedstrijden!K1536="x","B1","")</f>
        <v/>
      </c>
      <c r="BO1371" s="44" t="str">
        <f>IF(Wedstrijden!L1536="x","BB","")</f>
        <v/>
      </c>
      <c r="BP1371" s="44" t="str">
        <f>IF(Wedstrijden!M1536="x","B","")</f>
        <v/>
      </c>
      <c r="BQ1371" s="44" t="str">
        <f>IF(Wedstrijden!N1536="x","L1","")</f>
        <v/>
      </c>
      <c r="BR1371" s="44" t="str">
        <f>IF(Wedstrijden!O1536="x","L2","")</f>
        <v/>
      </c>
      <c r="BS1371" s="44" t="str">
        <f>IF(Wedstrijden!P1536="x","M1","")</f>
        <v/>
      </c>
      <c r="BT1371" s="44" t="str">
        <f>IF(Wedstrijden!Q1536="x","M2","")</f>
        <v/>
      </c>
      <c r="BU1371" s="44" t="str">
        <f>IF(Wedstrijden!R1536="x","Z1","")</f>
        <v/>
      </c>
      <c r="BV1371" s="44" t="str">
        <f>IF(Wedstrijden!S1536="x","Z2","")</f>
        <v/>
      </c>
      <c r="BW1371" s="44" t="str">
        <f>IF(COUNTA(Wedstrijden!T1536:AB1536)&lt;&gt;0,1,"")</f>
        <v/>
      </c>
      <c r="BX1371" s="44" t="str">
        <f t="shared" si="127"/>
        <v/>
      </c>
      <c r="BY1371" s="44" t="str">
        <f>IF(Wedstrijden!T1536="x","BB","")</f>
        <v/>
      </c>
      <c r="BZ1371" s="44" t="str">
        <f>IF(Wedstrijden!U1536="x","B","")</f>
        <v/>
      </c>
      <c r="CA1371" s="44" t="str">
        <f>IF(Wedstrijden!V1536="x","L1","")</f>
        <v/>
      </c>
      <c r="CB1371" s="44" t="str">
        <f>IF(Wedstrijden!W1536="x","L2","")</f>
        <v/>
      </c>
      <c r="CC1371" s="44" t="str">
        <f>IF(Wedstrijden!X1536="x","M1","")</f>
        <v/>
      </c>
      <c r="CD1371" s="44" t="str">
        <f>IF(Wedstrijden!Y1536="x","M2","")</f>
        <v/>
      </c>
      <c r="CE1371" s="44" t="str">
        <f>IF(Wedstrijden!Z1536="x","Z1","")</f>
        <v/>
      </c>
      <c r="CF1371" s="44" t="str">
        <f>IF(Wedstrijden!AA1536="x","Z2","")</f>
        <v/>
      </c>
      <c r="CG1371" s="44" t="str">
        <f>IF(Wedstrijden!AB1536="x","ZZL","")</f>
        <v/>
      </c>
      <c r="CL1371" s="44" t="str">
        <f>IF(COUNTA(Wedstrijden!AC1536:AJ1536)&lt;&gt;0,2,"")</f>
        <v/>
      </c>
      <c r="CM1371" s="44" t="str">
        <f t="shared" si="128"/>
        <v/>
      </c>
      <c r="CN1371" s="44" t="str">
        <f>IF(Wedstrijden!AC1536="x","AA","")</f>
        <v/>
      </c>
      <c r="CO1371" s="44" t="str">
        <f>IF(Wedstrijden!AD1536="x","A","")</f>
        <v/>
      </c>
      <c r="CP1371" s="44" t="str">
        <f>IF(Wedstrijden!AE1536="x","BB","")</f>
        <v/>
      </c>
      <c r="CQ1371" s="44" t="str">
        <f>IF(Wedstrijden!AF1536="x","B","")</f>
        <v/>
      </c>
      <c r="CR1371" s="44" t="str">
        <f>IF(Wedstrijden!AG1536="x","L","")</f>
        <v/>
      </c>
      <c r="CS1371" s="44" t="str">
        <f>IF(Wedstrijden!AH1536="x","M","")</f>
        <v/>
      </c>
      <c r="CT1371" s="44" t="str">
        <f>IF(Wedstrijden!AI1536="x","Z","")</f>
        <v/>
      </c>
      <c r="CU1371" s="44" t="str">
        <f>IF(Wedstrijden!AJ1536="x","ZZ","")</f>
        <v/>
      </c>
      <c r="CV1371" s="44" t="str">
        <f>IF(COUNTA(Wedstrijden!AK1536:AQ1536)&lt;&gt;0,2,"")</f>
        <v/>
      </c>
      <c r="CW1371" s="44" t="str">
        <f t="shared" si="129"/>
        <v/>
      </c>
      <c r="CX1371" s="44" t="str">
        <f>IF(Wedstrijden!AK1536="x","BB","")</f>
        <v/>
      </c>
      <c r="CY1371" s="44" t="str">
        <f>IF(Wedstrijden!AL1536="x","B","")</f>
        <v/>
      </c>
      <c r="CZ1371" s="44" t="str">
        <f>IF(Wedstrijden!AM1536="x","L","")</f>
        <v/>
      </c>
      <c r="DA1371" s="44" t="str">
        <f>IF(Wedstrijden!AN1536="x","M","")</f>
        <v/>
      </c>
      <c r="DB1371" s="44" t="str">
        <f>IF(Wedstrijden!AO1536="x","Z","")</f>
        <v/>
      </c>
      <c r="DC1371" s="44" t="str">
        <f>IF(Wedstrijden!AP1536="x","ZZ","")</f>
        <v/>
      </c>
      <c r="DD1371" s="44" t="str">
        <f>IF(Wedstrijden!AQ1536="x","1.40","")</f>
        <v/>
      </c>
      <c r="DE1371" s="44" t="str">
        <f>IF(COUNTA(Wedstrijden!AR1536:AT1536)&lt;&gt;0,6,"")</f>
        <v/>
      </c>
      <c r="DF1371" s="44" t="str">
        <f t="shared" si="130"/>
        <v/>
      </c>
      <c r="DG1371" s="44" t="str">
        <f>IF(Wedstrijden!AR1536="x","L","")</f>
        <v/>
      </c>
      <c r="DH1371" s="44" t="str">
        <f>IF(Wedstrijden!AS1536="x","M","")</f>
        <v/>
      </c>
      <c r="DI1371" s="44" t="str">
        <f>IF(Wedstrijden!AT1536="x","Z","")</f>
        <v/>
      </c>
      <c r="DJ1371" s="44" t="str">
        <f>IF(COUNTA(Wedstrijden!AU1536:AW1536)&lt;&gt;0,6,"")</f>
        <v/>
      </c>
      <c r="DK1371" s="44" t="str">
        <f t="shared" si="131"/>
        <v/>
      </c>
      <c r="DL1371" s="44" t="str">
        <f>IF(Wedstrijden!AU1536="x","L","")</f>
        <v/>
      </c>
      <c r="DM1371" s="44" t="str">
        <f>IF(Wedstrijden!AV1536="x","M","")</f>
        <v/>
      </c>
      <c r="DN1371" s="44" t="str">
        <f>IF(Wedstrijden!AW1536="x","Z","")</f>
        <v/>
      </c>
    </row>
    <row r="1372" spans="1:118" ht="15">
      <c r="A1372" s="48" t="e">
        <f>Wedstrijden!#REF!</f>
        <v>#REF!</v>
      </c>
      <c r="B1372" s="44" t="str">
        <f>IFERROR(VLOOKUP(Wedstrijden!E1537,Wedstrijdlocaties!$B$2:$E$499,2,FALSE),"")</f>
        <v/>
      </c>
      <c r="C1372" s="44" t="str">
        <f>Wedstrijden!F1537</f>
        <v/>
      </c>
      <c r="D1372" s="44" t="str">
        <f>IFERROR(VLOOKUP(Wedstrijden!G1537,Organisaties!$B$2:$C$501,2,FALSE),"")</f>
        <v/>
      </c>
      <c r="E1372" s="44" t="str">
        <f>IFERROR(VLOOKUP(Wedstrijden!G1537,Organisaties!$B$2:$F$501,5,FALSE),"")</f>
        <v/>
      </c>
      <c r="F1372" s="44" t="str">
        <f>IF(Wedstrijden!BC1537&lt;&gt;"",Wedstrijden!BC1537,"")</f>
        <v/>
      </c>
      <c r="G1372" s="44">
        <f>IF(Wedstrijden!AY1537="Indoor",1,0)</f>
        <v>0</v>
      </c>
      <c r="H1372" s="44">
        <f>Wedstrijden!AZ1537</f>
        <v>0</v>
      </c>
      <c r="I1372" s="44" t="str">
        <f>IF(Wedstrijden!AX1537="Nee",0,IF(Wedstrijden!AX1537="Ja",1,""))</f>
        <v/>
      </c>
      <c r="J1372" s="44" t="str">
        <f>IF(Wedstrijden!BA1537&lt;&gt;"",Wedstrijden!BA1537,"")</f>
        <v/>
      </c>
      <c r="W1372" s="45"/>
      <c r="AE1372" s="45"/>
      <c r="AN1372" s="45"/>
      <c r="AU1372" s="45"/>
      <c r="BA1372" s="45"/>
      <c r="BE1372" s="45"/>
      <c r="BJ1372" s="44" t="str">
        <f>IF(COUNTA(Wedstrijden!I1537:S1537)&lt;&gt;0,1,"")</f>
        <v/>
      </c>
      <c r="BK1372" s="44" t="str">
        <f t="shared" si="126"/>
        <v/>
      </c>
      <c r="BL1372" s="44" t="str">
        <f>IF(Wedstrijden!I1537="x","AA","")</f>
        <v/>
      </c>
      <c r="BM1372" s="44" t="str">
        <f>IF(Wedstrijden!J1537="x","A","")</f>
        <v/>
      </c>
      <c r="BN1372" s="44" t="str">
        <f>IF(Wedstrijden!K1537="x","B1","")</f>
        <v/>
      </c>
      <c r="BO1372" s="44" t="str">
        <f>IF(Wedstrijden!L1537="x","BB","")</f>
        <v/>
      </c>
      <c r="BP1372" s="44" t="str">
        <f>IF(Wedstrijden!M1537="x","B","")</f>
        <v/>
      </c>
      <c r="BQ1372" s="44" t="str">
        <f>IF(Wedstrijden!N1537="x","L1","")</f>
        <v/>
      </c>
      <c r="BR1372" s="44" t="str">
        <f>IF(Wedstrijden!O1537="x","L2","")</f>
        <v/>
      </c>
      <c r="BS1372" s="44" t="str">
        <f>IF(Wedstrijden!P1537="x","M1","")</f>
        <v/>
      </c>
      <c r="BT1372" s="44" t="str">
        <f>IF(Wedstrijden!Q1537="x","M2","")</f>
        <v/>
      </c>
      <c r="BU1372" s="44" t="str">
        <f>IF(Wedstrijden!R1537="x","Z1","")</f>
        <v/>
      </c>
      <c r="BV1372" s="44" t="str">
        <f>IF(Wedstrijden!S1537="x","Z2","")</f>
        <v/>
      </c>
      <c r="BW1372" s="44" t="str">
        <f>IF(COUNTA(Wedstrijden!T1537:AB1537)&lt;&gt;0,1,"")</f>
        <v/>
      </c>
      <c r="BX1372" s="44" t="str">
        <f t="shared" si="127"/>
        <v/>
      </c>
      <c r="BY1372" s="44" t="str">
        <f>IF(Wedstrijden!T1537="x","BB","")</f>
        <v/>
      </c>
      <c r="BZ1372" s="44" t="str">
        <f>IF(Wedstrijden!U1537="x","B","")</f>
        <v/>
      </c>
      <c r="CA1372" s="44" t="str">
        <f>IF(Wedstrijden!V1537="x","L1","")</f>
        <v/>
      </c>
      <c r="CB1372" s="44" t="str">
        <f>IF(Wedstrijden!W1537="x","L2","")</f>
        <v/>
      </c>
      <c r="CC1372" s="44" t="str">
        <f>IF(Wedstrijden!X1537="x","M1","")</f>
        <v/>
      </c>
      <c r="CD1372" s="44" t="str">
        <f>IF(Wedstrijden!Y1537="x","M2","")</f>
        <v/>
      </c>
      <c r="CE1372" s="44" t="str">
        <f>IF(Wedstrijden!Z1537="x","Z1","")</f>
        <v/>
      </c>
      <c r="CF1372" s="44" t="str">
        <f>IF(Wedstrijden!AA1537="x","Z2","")</f>
        <v/>
      </c>
      <c r="CG1372" s="44" t="str">
        <f>IF(Wedstrijden!AB1537="x","ZZL","")</f>
        <v/>
      </c>
      <c r="CL1372" s="44" t="str">
        <f>IF(COUNTA(Wedstrijden!AC1537:AJ1537)&lt;&gt;0,2,"")</f>
        <v/>
      </c>
      <c r="CM1372" s="44" t="str">
        <f t="shared" si="128"/>
        <v/>
      </c>
      <c r="CN1372" s="44" t="str">
        <f>IF(Wedstrijden!AC1537="x","AA","")</f>
        <v/>
      </c>
      <c r="CO1372" s="44" t="str">
        <f>IF(Wedstrijden!AD1537="x","A","")</f>
        <v/>
      </c>
      <c r="CP1372" s="44" t="str">
        <f>IF(Wedstrijden!AE1537="x","BB","")</f>
        <v/>
      </c>
      <c r="CQ1372" s="44" t="str">
        <f>IF(Wedstrijden!AF1537="x","B","")</f>
        <v/>
      </c>
      <c r="CR1372" s="44" t="str">
        <f>IF(Wedstrijden!AG1537="x","L","")</f>
        <v/>
      </c>
      <c r="CS1372" s="44" t="str">
        <f>IF(Wedstrijden!AH1537="x","M","")</f>
        <v/>
      </c>
      <c r="CT1372" s="44" t="str">
        <f>IF(Wedstrijden!AI1537="x","Z","")</f>
        <v/>
      </c>
      <c r="CU1372" s="44" t="str">
        <f>IF(Wedstrijden!AJ1537="x","ZZ","")</f>
        <v/>
      </c>
      <c r="CV1372" s="44" t="str">
        <f>IF(COUNTA(Wedstrijden!AK1537:AQ1537)&lt;&gt;0,2,"")</f>
        <v/>
      </c>
      <c r="CW1372" s="44" t="str">
        <f t="shared" si="129"/>
        <v/>
      </c>
      <c r="CX1372" s="44" t="str">
        <f>IF(Wedstrijden!AK1537="x","BB","")</f>
        <v/>
      </c>
      <c r="CY1372" s="44" t="str">
        <f>IF(Wedstrijden!AL1537="x","B","")</f>
        <v/>
      </c>
      <c r="CZ1372" s="44" t="str">
        <f>IF(Wedstrijden!AM1537="x","L","")</f>
        <v/>
      </c>
      <c r="DA1372" s="44" t="str">
        <f>IF(Wedstrijden!AN1537="x","M","")</f>
        <v/>
      </c>
      <c r="DB1372" s="44" t="str">
        <f>IF(Wedstrijden!AO1537="x","Z","")</f>
        <v/>
      </c>
      <c r="DC1372" s="44" t="str">
        <f>IF(Wedstrijden!AP1537="x","ZZ","")</f>
        <v/>
      </c>
      <c r="DD1372" s="44" t="str">
        <f>IF(Wedstrijden!AQ1537="x","1.40","")</f>
        <v/>
      </c>
      <c r="DE1372" s="44" t="str">
        <f>IF(COUNTA(Wedstrijden!AR1537:AT1537)&lt;&gt;0,6,"")</f>
        <v/>
      </c>
      <c r="DF1372" s="44" t="str">
        <f t="shared" si="130"/>
        <v/>
      </c>
      <c r="DG1372" s="44" t="str">
        <f>IF(Wedstrijden!AR1537="x","L","")</f>
        <v/>
      </c>
      <c r="DH1372" s="44" t="str">
        <f>IF(Wedstrijden!AS1537="x","M","")</f>
        <v/>
      </c>
      <c r="DI1372" s="44" t="str">
        <f>IF(Wedstrijden!AT1537="x","Z","")</f>
        <v/>
      </c>
      <c r="DJ1372" s="44" t="str">
        <f>IF(COUNTA(Wedstrijden!AU1537:AW1537)&lt;&gt;0,6,"")</f>
        <v/>
      </c>
      <c r="DK1372" s="44" t="str">
        <f t="shared" si="131"/>
        <v/>
      </c>
      <c r="DL1372" s="44" t="str">
        <f>IF(Wedstrijden!AU1537="x","L","")</f>
        <v/>
      </c>
      <c r="DM1372" s="44" t="str">
        <f>IF(Wedstrijden!AV1537="x","M","")</f>
        <v/>
      </c>
      <c r="DN1372" s="44" t="str">
        <f>IF(Wedstrijden!AW1537="x","Z","")</f>
        <v/>
      </c>
    </row>
    <row r="1373" spans="1:118" ht="15">
      <c r="A1373" s="48" t="e">
        <f>Wedstrijden!#REF!</f>
        <v>#REF!</v>
      </c>
      <c r="B1373" s="44" t="str">
        <f>IFERROR(VLOOKUP(Wedstrijden!E1538,Wedstrijdlocaties!$B$2:$E$499,2,FALSE),"")</f>
        <v/>
      </c>
      <c r="C1373" s="44" t="str">
        <f>Wedstrijden!F1538</f>
        <v/>
      </c>
      <c r="D1373" s="44" t="str">
        <f>IFERROR(VLOOKUP(Wedstrijden!G1538,Organisaties!$B$2:$C$501,2,FALSE),"")</f>
        <v/>
      </c>
      <c r="E1373" s="44" t="str">
        <f>IFERROR(VLOOKUP(Wedstrijden!G1538,Organisaties!$B$2:$F$501,5,FALSE),"")</f>
        <v/>
      </c>
      <c r="F1373" s="44" t="str">
        <f>IF(Wedstrijden!BC1538&lt;&gt;"",Wedstrijden!BC1538,"")</f>
        <v/>
      </c>
      <c r="G1373" s="44">
        <f>IF(Wedstrijden!AY1538="Indoor",1,0)</f>
        <v>0</v>
      </c>
      <c r="H1373" s="44">
        <f>Wedstrijden!AZ1538</f>
        <v>0</v>
      </c>
      <c r="I1373" s="44" t="str">
        <f>IF(Wedstrijden!AX1538="Nee",0,IF(Wedstrijden!AX1538="Ja",1,""))</f>
        <v/>
      </c>
      <c r="J1373" s="44" t="str">
        <f>IF(Wedstrijden!BA1538&lt;&gt;"",Wedstrijden!BA1538,"")</f>
        <v/>
      </c>
      <c r="W1373" s="45"/>
      <c r="AE1373" s="45"/>
      <c r="AN1373" s="45"/>
      <c r="AU1373" s="45"/>
      <c r="BA1373" s="45"/>
      <c r="BE1373" s="45"/>
      <c r="BJ1373" s="44" t="str">
        <f>IF(COUNTA(Wedstrijden!I1538:S1538)&lt;&gt;0,1,"")</f>
        <v/>
      </c>
      <c r="BK1373" s="44" t="str">
        <f t="shared" si="126"/>
        <v/>
      </c>
      <c r="BL1373" s="44" t="str">
        <f>IF(Wedstrijden!I1538="x","AA","")</f>
        <v/>
      </c>
      <c r="BM1373" s="44" t="str">
        <f>IF(Wedstrijden!J1538="x","A","")</f>
        <v/>
      </c>
      <c r="BN1373" s="44" t="str">
        <f>IF(Wedstrijden!K1538="x","B1","")</f>
        <v/>
      </c>
      <c r="BO1373" s="44" t="str">
        <f>IF(Wedstrijden!L1538="x","BB","")</f>
        <v/>
      </c>
      <c r="BP1373" s="44" t="str">
        <f>IF(Wedstrijden!M1538="x","B","")</f>
        <v/>
      </c>
      <c r="BQ1373" s="44" t="str">
        <f>IF(Wedstrijden!N1538="x","L1","")</f>
        <v/>
      </c>
      <c r="BR1373" s="44" t="str">
        <f>IF(Wedstrijden!O1538="x","L2","")</f>
        <v/>
      </c>
      <c r="BS1373" s="44" t="str">
        <f>IF(Wedstrijden!P1538="x","M1","")</f>
        <v/>
      </c>
      <c r="BT1373" s="44" t="str">
        <f>IF(Wedstrijden!Q1538="x","M2","")</f>
        <v/>
      </c>
      <c r="BU1373" s="44" t="str">
        <f>IF(Wedstrijden!R1538="x","Z1","")</f>
        <v/>
      </c>
      <c r="BV1373" s="44" t="str">
        <f>IF(Wedstrijden!S1538="x","Z2","")</f>
        <v/>
      </c>
      <c r="BW1373" s="44" t="str">
        <f>IF(COUNTA(Wedstrijden!T1538:AB1538)&lt;&gt;0,1,"")</f>
        <v/>
      </c>
      <c r="BX1373" s="44" t="str">
        <f t="shared" si="127"/>
        <v/>
      </c>
      <c r="BY1373" s="44" t="str">
        <f>IF(Wedstrijden!T1538="x","BB","")</f>
        <v/>
      </c>
      <c r="BZ1373" s="44" t="str">
        <f>IF(Wedstrijden!U1538="x","B","")</f>
        <v/>
      </c>
      <c r="CA1373" s="44" t="str">
        <f>IF(Wedstrijden!V1538="x","L1","")</f>
        <v/>
      </c>
      <c r="CB1373" s="44" t="str">
        <f>IF(Wedstrijden!W1538="x","L2","")</f>
        <v/>
      </c>
      <c r="CC1373" s="44" t="str">
        <f>IF(Wedstrijden!X1538="x","M1","")</f>
        <v/>
      </c>
      <c r="CD1373" s="44" t="str">
        <f>IF(Wedstrijden!Y1538="x","M2","")</f>
        <v/>
      </c>
      <c r="CE1373" s="44" t="str">
        <f>IF(Wedstrijden!Z1538="x","Z1","")</f>
        <v/>
      </c>
      <c r="CF1373" s="44" t="str">
        <f>IF(Wedstrijden!AA1538="x","Z2","")</f>
        <v/>
      </c>
      <c r="CG1373" s="44" t="str">
        <f>IF(Wedstrijden!AB1538="x","ZZL","")</f>
        <v/>
      </c>
      <c r="CL1373" s="44" t="str">
        <f>IF(COUNTA(Wedstrijden!AC1538:AJ1538)&lt;&gt;0,2,"")</f>
        <v/>
      </c>
      <c r="CM1373" s="44" t="str">
        <f t="shared" si="128"/>
        <v/>
      </c>
      <c r="CN1373" s="44" t="str">
        <f>IF(Wedstrijden!AC1538="x","AA","")</f>
        <v/>
      </c>
      <c r="CO1373" s="44" t="str">
        <f>IF(Wedstrijden!AD1538="x","A","")</f>
        <v/>
      </c>
      <c r="CP1373" s="44" t="str">
        <f>IF(Wedstrijden!AE1538="x","BB","")</f>
        <v/>
      </c>
      <c r="CQ1373" s="44" t="str">
        <f>IF(Wedstrijden!AF1538="x","B","")</f>
        <v/>
      </c>
      <c r="CR1373" s="44" t="str">
        <f>IF(Wedstrijden!AG1538="x","L","")</f>
        <v/>
      </c>
      <c r="CS1373" s="44" t="str">
        <f>IF(Wedstrijden!AH1538="x","M","")</f>
        <v/>
      </c>
      <c r="CT1373" s="44" t="str">
        <f>IF(Wedstrijden!AI1538="x","Z","")</f>
        <v/>
      </c>
      <c r="CU1373" s="44" t="str">
        <f>IF(Wedstrijden!AJ1538="x","ZZ","")</f>
        <v/>
      </c>
      <c r="CV1373" s="44" t="str">
        <f>IF(COUNTA(Wedstrijden!AK1538:AQ1538)&lt;&gt;0,2,"")</f>
        <v/>
      </c>
      <c r="CW1373" s="44" t="str">
        <f t="shared" si="129"/>
        <v/>
      </c>
      <c r="CX1373" s="44" t="str">
        <f>IF(Wedstrijden!AK1538="x","BB","")</f>
        <v/>
      </c>
      <c r="CY1373" s="44" t="str">
        <f>IF(Wedstrijden!AL1538="x","B","")</f>
        <v/>
      </c>
      <c r="CZ1373" s="44" t="str">
        <f>IF(Wedstrijden!AM1538="x","L","")</f>
        <v/>
      </c>
      <c r="DA1373" s="44" t="str">
        <f>IF(Wedstrijden!AN1538="x","M","")</f>
        <v/>
      </c>
      <c r="DB1373" s="44" t="str">
        <f>IF(Wedstrijden!AO1538="x","Z","")</f>
        <v/>
      </c>
      <c r="DC1373" s="44" t="str">
        <f>IF(Wedstrijden!AP1538="x","ZZ","")</f>
        <v/>
      </c>
      <c r="DD1373" s="44" t="str">
        <f>IF(Wedstrijden!AQ1538="x","1.40","")</f>
        <v/>
      </c>
      <c r="DE1373" s="44" t="str">
        <f>IF(COUNTA(Wedstrijden!AR1538:AT1538)&lt;&gt;0,6,"")</f>
        <v/>
      </c>
      <c r="DF1373" s="44" t="str">
        <f t="shared" si="130"/>
        <v/>
      </c>
      <c r="DG1373" s="44" t="str">
        <f>IF(Wedstrijden!AR1538="x","L","")</f>
        <v/>
      </c>
      <c r="DH1373" s="44" t="str">
        <f>IF(Wedstrijden!AS1538="x","M","")</f>
        <v/>
      </c>
      <c r="DI1373" s="44" t="str">
        <f>IF(Wedstrijden!AT1538="x","Z","")</f>
        <v/>
      </c>
      <c r="DJ1373" s="44" t="str">
        <f>IF(COUNTA(Wedstrijden!AU1538:AW1538)&lt;&gt;0,6,"")</f>
        <v/>
      </c>
      <c r="DK1373" s="44" t="str">
        <f t="shared" si="131"/>
        <v/>
      </c>
      <c r="DL1373" s="44" t="str">
        <f>IF(Wedstrijden!AU1538="x","L","")</f>
        <v/>
      </c>
      <c r="DM1373" s="44" t="str">
        <f>IF(Wedstrijden!AV1538="x","M","")</f>
        <v/>
      </c>
      <c r="DN1373" s="44" t="str">
        <f>IF(Wedstrijden!AW1538="x","Z","")</f>
        <v/>
      </c>
    </row>
    <row r="1374" spans="1:118" ht="15">
      <c r="A1374" s="48" t="e">
        <f>Wedstrijden!#REF!</f>
        <v>#REF!</v>
      </c>
      <c r="B1374" s="44" t="str">
        <f>IFERROR(VLOOKUP(Wedstrijden!E1539,Wedstrijdlocaties!$B$2:$E$499,2,FALSE),"")</f>
        <v/>
      </c>
      <c r="C1374" s="44" t="str">
        <f>Wedstrijden!F1539</f>
        <v/>
      </c>
      <c r="D1374" s="44" t="str">
        <f>IFERROR(VLOOKUP(Wedstrijden!G1539,Organisaties!$B$2:$C$501,2,FALSE),"")</f>
        <v/>
      </c>
      <c r="E1374" s="44" t="str">
        <f>IFERROR(VLOOKUP(Wedstrijden!G1539,Organisaties!$B$2:$F$501,5,FALSE),"")</f>
        <v/>
      </c>
      <c r="F1374" s="44" t="str">
        <f>IF(Wedstrijden!BC1539&lt;&gt;"",Wedstrijden!BC1539,"")</f>
        <v/>
      </c>
      <c r="G1374" s="44">
        <f>IF(Wedstrijden!AY1539="Indoor",1,0)</f>
        <v>0</v>
      </c>
      <c r="H1374" s="44">
        <f>Wedstrijden!AZ1539</f>
        <v>0</v>
      </c>
      <c r="I1374" s="44" t="str">
        <f>IF(Wedstrijden!AX1539="Nee",0,IF(Wedstrijden!AX1539="Ja",1,""))</f>
        <v/>
      </c>
      <c r="J1374" s="44" t="str">
        <f>IF(Wedstrijden!BA1539&lt;&gt;"",Wedstrijden!BA1539,"")</f>
        <v/>
      </c>
      <c r="W1374" s="45"/>
      <c r="AE1374" s="45"/>
      <c r="AN1374" s="45"/>
      <c r="AU1374" s="45"/>
      <c r="BA1374" s="45"/>
      <c r="BE1374" s="45"/>
      <c r="BJ1374" s="44" t="str">
        <f>IF(COUNTA(Wedstrijden!I1539:S1539)&lt;&gt;0,1,"")</f>
        <v/>
      </c>
      <c r="BK1374" s="44" t="str">
        <f t="shared" si="126"/>
        <v/>
      </c>
      <c r="BL1374" s="44" t="str">
        <f>IF(Wedstrijden!I1539="x","AA","")</f>
        <v/>
      </c>
      <c r="BM1374" s="44" t="str">
        <f>IF(Wedstrijden!J1539="x","A","")</f>
        <v/>
      </c>
      <c r="BN1374" s="44" t="str">
        <f>IF(Wedstrijden!K1539="x","B1","")</f>
        <v/>
      </c>
      <c r="BO1374" s="44" t="str">
        <f>IF(Wedstrijden!L1539="x","BB","")</f>
        <v/>
      </c>
      <c r="BP1374" s="44" t="str">
        <f>IF(Wedstrijden!M1539="x","B","")</f>
        <v/>
      </c>
      <c r="BQ1374" s="44" t="str">
        <f>IF(Wedstrijden!N1539="x","L1","")</f>
        <v/>
      </c>
      <c r="BR1374" s="44" t="str">
        <f>IF(Wedstrijden!O1539="x","L2","")</f>
        <v/>
      </c>
      <c r="BS1374" s="44" t="str">
        <f>IF(Wedstrijden!P1539="x","M1","")</f>
        <v/>
      </c>
      <c r="BT1374" s="44" t="str">
        <f>IF(Wedstrijden!Q1539="x","M2","")</f>
        <v/>
      </c>
      <c r="BU1374" s="44" t="str">
        <f>IF(Wedstrijden!R1539="x","Z1","")</f>
        <v/>
      </c>
      <c r="BV1374" s="44" t="str">
        <f>IF(Wedstrijden!S1539="x","Z2","")</f>
        <v/>
      </c>
      <c r="BW1374" s="44" t="str">
        <f>IF(COUNTA(Wedstrijden!T1539:AB1539)&lt;&gt;0,1,"")</f>
        <v/>
      </c>
      <c r="BX1374" s="44" t="str">
        <f t="shared" si="127"/>
        <v/>
      </c>
      <c r="BY1374" s="44" t="str">
        <f>IF(Wedstrijden!T1539="x","BB","")</f>
        <v/>
      </c>
      <c r="BZ1374" s="44" t="str">
        <f>IF(Wedstrijden!U1539="x","B","")</f>
        <v/>
      </c>
      <c r="CA1374" s="44" t="str">
        <f>IF(Wedstrijden!V1539="x","L1","")</f>
        <v/>
      </c>
      <c r="CB1374" s="44" t="str">
        <f>IF(Wedstrijden!W1539="x","L2","")</f>
        <v/>
      </c>
      <c r="CC1374" s="44" t="str">
        <f>IF(Wedstrijden!X1539="x","M1","")</f>
        <v/>
      </c>
      <c r="CD1374" s="44" t="str">
        <f>IF(Wedstrijden!Y1539="x","M2","")</f>
        <v/>
      </c>
      <c r="CE1374" s="44" t="str">
        <f>IF(Wedstrijden!Z1539="x","Z1","")</f>
        <v/>
      </c>
      <c r="CF1374" s="44" t="str">
        <f>IF(Wedstrijden!AA1539="x","Z2","")</f>
        <v/>
      </c>
      <c r="CG1374" s="44" t="str">
        <f>IF(Wedstrijden!AB1539="x","ZZL","")</f>
        <v/>
      </c>
      <c r="CL1374" s="44" t="str">
        <f>IF(COUNTA(Wedstrijden!AC1539:AJ1539)&lt;&gt;0,2,"")</f>
        <v/>
      </c>
      <c r="CM1374" s="44" t="str">
        <f t="shared" si="128"/>
        <v/>
      </c>
      <c r="CN1374" s="44" t="str">
        <f>IF(Wedstrijden!AC1539="x","AA","")</f>
        <v/>
      </c>
      <c r="CO1374" s="44" t="str">
        <f>IF(Wedstrijden!AD1539="x","A","")</f>
        <v/>
      </c>
      <c r="CP1374" s="44" t="str">
        <f>IF(Wedstrijden!AE1539="x","BB","")</f>
        <v/>
      </c>
      <c r="CQ1374" s="44" t="str">
        <f>IF(Wedstrijden!AF1539="x","B","")</f>
        <v/>
      </c>
      <c r="CR1374" s="44" t="str">
        <f>IF(Wedstrijden!AG1539="x","L","")</f>
        <v/>
      </c>
      <c r="CS1374" s="44" t="str">
        <f>IF(Wedstrijden!AH1539="x","M","")</f>
        <v/>
      </c>
      <c r="CT1374" s="44" t="str">
        <f>IF(Wedstrijden!AI1539="x","Z","")</f>
        <v/>
      </c>
      <c r="CU1374" s="44" t="str">
        <f>IF(Wedstrijden!AJ1539="x","ZZ","")</f>
        <v/>
      </c>
      <c r="CV1374" s="44" t="str">
        <f>IF(COUNTA(Wedstrijden!AK1539:AQ1539)&lt;&gt;0,2,"")</f>
        <v/>
      </c>
      <c r="CW1374" s="44" t="str">
        <f t="shared" si="129"/>
        <v/>
      </c>
      <c r="CX1374" s="44" t="str">
        <f>IF(Wedstrijden!AK1539="x","BB","")</f>
        <v/>
      </c>
      <c r="CY1374" s="44" t="str">
        <f>IF(Wedstrijden!AL1539="x","B","")</f>
        <v/>
      </c>
      <c r="CZ1374" s="44" t="str">
        <f>IF(Wedstrijden!AM1539="x","L","")</f>
        <v/>
      </c>
      <c r="DA1374" s="44" t="str">
        <f>IF(Wedstrijden!AN1539="x","M","")</f>
        <v/>
      </c>
      <c r="DB1374" s="44" t="str">
        <f>IF(Wedstrijden!AO1539="x","Z","")</f>
        <v/>
      </c>
      <c r="DC1374" s="44" t="str">
        <f>IF(Wedstrijden!AP1539="x","ZZ","")</f>
        <v/>
      </c>
      <c r="DD1374" s="44" t="str">
        <f>IF(Wedstrijden!AQ1539="x","1.40","")</f>
        <v/>
      </c>
      <c r="DE1374" s="44" t="str">
        <f>IF(COUNTA(Wedstrijden!AR1539:AT1539)&lt;&gt;0,6,"")</f>
        <v/>
      </c>
      <c r="DF1374" s="44" t="str">
        <f t="shared" si="130"/>
        <v/>
      </c>
      <c r="DG1374" s="44" t="str">
        <f>IF(Wedstrijden!AR1539="x","L","")</f>
        <v/>
      </c>
      <c r="DH1374" s="44" t="str">
        <f>IF(Wedstrijden!AS1539="x","M","")</f>
        <v/>
      </c>
      <c r="DI1374" s="44" t="str">
        <f>IF(Wedstrijden!AT1539="x","Z","")</f>
        <v/>
      </c>
      <c r="DJ1374" s="44" t="str">
        <f>IF(COUNTA(Wedstrijden!AU1539:AW1539)&lt;&gt;0,6,"")</f>
        <v/>
      </c>
      <c r="DK1374" s="44" t="str">
        <f t="shared" si="131"/>
        <v/>
      </c>
      <c r="DL1374" s="44" t="str">
        <f>IF(Wedstrijden!AU1539="x","L","")</f>
        <v/>
      </c>
      <c r="DM1374" s="44" t="str">
        <f>IF(Wedstrijden!AV1539="x","M","")</f>
        <v/>
      </c>
      <c r="DN1374" s="44" t="str">
        <f>IF(Wedstrijden!AW1539="x","Z","")</f>
        <v/>
      </c>
    </row>
    <row r="1375" spans="1:118" ht="15">
      <c r="A1375" s="48" t="e">
        <f>Wedstrijden!#REF!</f>
        <v>#REF!</v>
      </c>
      <c r="B1375" s="44" t="str">
        <f>IFERROR(VLOOKUP(Wedstrijden!E1540,Wedstrijdlocaties!$B$2:$E$499,2,FALSE),"")</f>
        <v/>
      </c>
      <c r="C1375" s="44" t="str">
        <f>Wedstrijden!F1540</f>
        <v/>
      </c>
      <c r="D1375" s="44" t="str">
        <f>IFERROR(VLOOKUP(Wedstrijden!G1540,Organisaties!$B$2:$C$501,2,FALSE),"")</f>
        <v/>
      </c>
      <c r="E1375" s="44" t="str">
        <f>IFERROR(VLOOKUP(Wedstrijden!G1540,Organisaties!$B$2:$F$501,5,FALSE),"")</f>
        <v/>
      </c>
      <c r="F1375" s="44" t="str">
        <f>IF(Wedstrijden!BC1540&lt;&gt;"",Wedstrijden!BC1540,"")</f>
        <v/>
      </c>
      <c r="G1375" s="44">
        <f>IF(Wedstrijden!AY1540="Indoor",1,0)</f>
        <v>0</v>
      </c>
      <c r="H1375" s="44">
        <f>Wedstrijden!AZ1540</f>
        <v>0</v>
      </c>
      <c r="I1375" s="44" t="str">
        <f>IF(Wedstrijden!AX1540="Nee",0,IF(Wedstrijden!AX1540="Ja",1,""))</f>
        <v/>
      </c>
      <c r="J1375" s="44" t="str">
        <f>IF(Wedstrijden!BA1540&lt;&gt;"",Wedstrijden!BA1540,"")</f>
        <v/>
      </c>
      <c r="W1375" s="45"/>
      <c r="AE1375" s="45"/>
      <c r="AN1375" s="45"/>
      <c r="AU1375" s="45"/>
      <c r="BA1375" s="45"/>
      <c r="BE1375" s="45"/>
      <c r="BJ1375" s="44" t="str">
        <f>IF(COUNTA(Wedstrijden!I1540:S1540)&lt;&gt;0,1,"")</f>
        <v/>
      </c>
      <c r="BK1375" s="44" t="str">
        <f t="shared" si="126"/>
        <v/>
      </c>
      <c r="BL1375" s="44" t="str">
        <f>IF(Wedstrijden!I1540="x","AA","")</f>
        <v/>
      </c>
      <c r="BM1375" s="44" t="str">
        <f>IF(Wedstrijden!J1540="x","A","")</f>
        <v/>
      </c>
      <c r="BN1375" s="44" t="str">
        <f>IF(Wedstrijden!K1540="x","B1","")</f>
        <v/>
      </c>
      <c r="BO1375" s="44" t="str">
        <f>IF(Wedstrijden!L1540="x","BB","")</f>
        <v/>
      </c>
      <c r="BP1375" s="44" t="str">
        <f>IF(Wedstrijden!M1540="x","B","")</f>
        <v/>
      </c>
      <c r="BQ1375" s="44" t="str">
        <f>IF(Wedstrijden!N1540="x","L1","")</f>
        <v/>
      </c>
      <c r="BR1375" s="44" t="str">
        <f>IF(Wedstrijden!O1540="x","L2","")</f>
        <v/>
      </c>
      <c r="BS1375" s="44" t="str">
        <f>IF(Wedstrijden!P1540="x","M1","")</f>
        <v/>
      </c>
      <c r="BT1375" s="44" t="str">
        <f>IF(Wedstrijden!Q1540="x","M2","")</f>
        <v/>
      </c>
      <c r="BU1375" s="44" t="str">
        <f>IF(Wedstrijden!R1540="x","Z1","")</f>
        <v/>
      </c>
      <c r="BV1375" s="44" t="str">
        <f>IF(Wedstrijden!S1540="x","Z2","")</f>
        <v/>
      </c>
      <c r="BW1375" s="44" t="str">
        <f>IF(COUNTA(Wedstrijden!T1540:AB1540)&lt;&gt;0,1,"")</f>
        <v/>
      </c>
      <c r="BX1375" s="44" t="str">
        <f t="shared" si="127"/>
        <v/>
      </c>
      <c r="BY1375" s="44" t="str">
        <f>IF(Wedstrijden!T1540="x","BB","")</f>
        <v/>
      </c>
      <c r="BZ1375" s="44" t="str">
        <f>IF(Wedstrijden!U1540="x","B","")</f>
        <v/>
      </c>
      <c r="CA1375" s="44" t="str">
        <f>IF(Wedstrijden!V1540="x","L1","")</f>
        <v/>
      </c>
      <c r="CB1375" s="44" t="str">
        <f>IF(Wedstrijden!W1540="x","L2","")</f>
        <v/>
      </c>
      <c r="CC1375" s="44" t="str">
        <f>IF(Wedstrijden!X1540="x","M1","")</f>
        <v/>
      </c>
      <c r="CD1375" s="44" t="str">
        <f>IF(Wedstrijden!Y1540="x","M2","")</f>
        <v/>
      </c>
      <c r="CE1375" s="44" t="str">
        <f>IF(Wedstrijden!Z1540="x","Z1","")</f>
        <v/>
      </c>
      <c r="CF1375" s="44" t="str">
        <f>IF(Wedstrijden!AA1540="x","Z2","")</f>
        <v/>
      </c>
      <c r="CG1375" s="44" t="str">
        <f>IF(Wedstrijden!AB1540="x","ZZL","")</f>
        <v/>
      </c>
      <c r="CL1375" s="44" t="str">
        <f>IF(COUNTA(Wedstrijden!AC1540:AJ1540)&lt;&gt;0,2,"")</f>
        <v/>
      </c>
      <c r="CM1375" s="44" t="str">
        <f t="shared" si="128"/>
        <v/>
      </c>
      <c r="CN1375" s="44" t="str">
        <f>IF(Wedstrijden!AC1540="x","AA","")</f>
        <v/>
      </c>
      <c r="CO1375" s="44" t="str">
        <f>IF(Wedstrijden!AD1540="x","A","")</f>
        <v/>
      </c>
      <c r="CP1375" s="44" t="str">
        <f>IF(Wedstrijden!AE1540="x","BB","")</f>
        <v/>
      </c>
      <c r="CQ1375" s="44" t="str">
        <f>IF(Wedstrijden!AF1540="x","B","")</f>
        <v/>
      </c>
      <c r="CR1375" s="44" t="str">
        <f>IF(Wedstrijden!AG1540="x","L","")</f>
        <v/>
      </c>
      <c r="CS1375" s="44" t="str">
        <f>IF(Wedstrijden!AH1540="x","M","")</f>
        <v/>
      </c>
      <c r="CT1375" s="44" t="str">
        <f>IF(Wedstrijden!AI1540="x","Z","")</f>
        <v/>
      </c>
      <c r="CU1375" s="44" t="str">
        <f>IF(Wedstrijden!AJ1540="x","ZZ","")</f>
        <v/>
      </c>
      <c r="CV1375" s="44" t="str">
        <f>IF(COUNTA(Wedstrijden!AK1540:AQ1540)&lt;&gt;0,2,"")</f>
        <v/>
      </c>
      <c r="CW1375" s="44" t="str">
        <f t="shared" si="129"/>
        <v/>
      </c>
      <c r="CX1375" s="44" t="str">
        <f>IF(Wedstrijden!AK1540="x","BB","")</f>
        <v/>
      </c>
      <c r="CY1375" s="44" t="str">
        <f>IF(Wedstrijden!AL1540="x","B","")</f>
        <v/>
      </c>
      <c r="CZ1375" s="44" t="str">
        <f>IF(Wedstrijden!AM1540="x","L","")</f>
        <v/>
      </c>
      <c r="DA1375" s="44" t="str">
        <f>IF(Wedstrijden!AN1540="x","M","")</f>
        <v/>
      </c>
      <c r="DB1375" s="44" t="str">
        <f>IF(Wedstrijden!AO1540="x","Z","")</f>
        <v/>
      </c>
      <c r="DC1375" s="44" t="str">
        <f>IF(Wedstrijden!AP1540="x","ZZ","")</f>
        <v/>
      </c>
      <c r="DD1375" s="44" t="str">
        <f>IF(Wedstrijden!AQ1540="x","1.40","")</f>
        <v/>
      </c>
      <c r="DE1375" s="44" t="str">
        <f>IF(COUNTA(Wedstrijden!AR1540:AT1540)&lt;&gt;0,6,"")</f>
        <v/>
      </c>
      <c r="DF1375" s="44" t="str">
        <f t="shared" si="130"/>
        <v/>
      </c>
      <c r="DG1375" s="44" t="str">
        <f>IF(Wedstrijden!AR1540="x","L","")</f>
        <v/>
      </c>
      <c r="DH1375" s="44" t="str">
        <f>IF(Wedstrijden!AS1540="x","M","")</f>
        <v/>
      </c>
      <c r="DI1375" s="44" t="str">
        <f>IF(Wedstrijden!AT1540="x","Z","")</f>
        <v/>
      </c>
      <c r="DJ1375" s="44" t="str">
        <f>IF(COUNTA(Wedstrijden!AU1540:AW1540)&lt;&gt;0,6,"")</f>
        <v/>
      </c>
      <c r="DK1375" s="44" t="str">
        <f t="shared" si="131"/>
        <v/>
      </c>
      <c r="DL1375" s="44" t="str">
        <f>IF(Wedstrijden!AU1540="x","L","")</f>
        <v/>
      </c>
      <c r="DM1375" s="44" t="str">
        <f>IF(Wedstrijden!AV1540="x","M","")</f>
        <v/>
      </c>
      <c r="DN1375" s="44" t="str">
        <f>IF(Wedstrijden!AW1540="x","Z","")</f>
        <v/>
      </c>
    </row>
    <row r="1376" spans="1:118" ht="15">
      <c r="A1376" s="48" t="e">
        <f>Wedstrijden!#REF!</f>
        <v>#REF!</v>
      </c>
      <c r="B1376" s="44" t="str">
        <f>IFERROR(VLOOKUP(Wedstrijden!E1541,Wedstrijdlocaties!$B$2:$E$499,2,FALSE),"")</f>
        <v/>
      </c>
      <c r="C1376" s="44" t="str">
        <f>Wedstrijden!F1541</f>
        <v/>
      </c>
      <c r="D1376" s="44" t="str">
        <f>IFERROR(VLOOKUP(Wedstrijden!G1541,Organisaties!$B$2:$C$501,2,FALSE),"")</f>
        <v/>
      </c>
      <c r="E1376" s="44" t="str">
        <f>IFERROR(VLOOKUP(Wedstrijden!G1541,Organisaties!$B$2:$F$501,5,FALSE),"")</f>
        <v/>
      </c>
      <c r="F1376" s="44" t="str">
        <f>IF(Wedstrijden!BC1541&lt;&gt;"",Wedstrijden!BC1541,"")</f>
        <v/>
      </c>
      <c r="G1376" s="44">
        <f>IF(Wedstrijden!AY1541="Indoor",1,0)</f>
        <v>0</v>
      </c>
      <c r="H1376" s="44">
        <f>Wedstrijden!AZ1541</f>
        <v>0</v>
      </c>
      <c r="I1376" s="44" t="str">
        <f>IF(Wedstrijden!AX1541="Nee",0,IF(Wedstrijden!AX1541="Ja",1,""))</f>
        <v/>
      </c>
      <c r="J1376" s="44" t="str">
        <f>IF(Wedstrijden!BA1541&lt;&gt;"",Wedstrijden!BA1541,"")</f>
        <v/>
      </c>
      <c r="W1376" s="45"/>
      <c r="AE1376" s="45"/>
      <c r="AN1376" s="45"/>
      <c r="AU1376" s="45"/>
      <c r="BA1376" s="45"/>
      <c r="BE1376" s="45"/>
      <c r="BJ1376" s="44" t="str">
        <f>IF(COUNTA(Wedstrijden!I1541:S1541)&lt;&gt;0,1,"")</f>
        <v/>
      </c>
      <c r="BK1376" s="44" t="str">
        <f t="shared" si="126"/>
        <v/>
      </c>
      <c r="BL1376" s="44" t="str">
        <f>IF(Wedstrijden!I1541="x","AA","")</f>
        <v/>
      </c>
      <c r="BM1376" s="44" t="str">
        <f>IF(Wedstrijden!J1541="x","A","")</f>
        <v/>
      </c>
      <c r="BN1376" s="44" t="str">
        <f>IF(Wedstrijden!K1541="x","B1","")</f>
        <v/>
      </c>
      <c r="BO1376" s="44" t="str">
        <f>IF(Wedstrijden!L1541="x","BB","")</f>
        <v/>
      </c>
      <c r="BP1376" s="44" t="str">
        <f>IF(Wedstrijden!M1541="x","B","")</f>
        <v/>
      </c>
      <c r="BQ1376" s="44" t="str">
        <f>IF(Wedstrijden!N1541="x","L1","")</f>
        <v/>
      </c>
      <c r="BR1376" s="44" t="str">
        <f>IF(Wedstrijden!O1541="x","L2","")</f>
        <v/>
      </c>
      <c r="BS1376" s="44" t="str">
        <f>IF(Wedstrijden!P1541="x","M1","")</f>
        <v/>
      </c>
      <c r="BT1376" s="44" t="str">
        <f>IF(Wedstrijden!Q1541="x","M2","")</f>
        <v/>
      </c>
      <c r="BU1376" s="44" t="str">
        <f>IF(Wedstrijden!R1541="x","Z1","")</f>
        <v/>
      </c>
      <c r="BV1376" s="44" t="str">
        <f>IF(Wedstrijden!S1541="x","Z2","")</f>
        <v/>
      </c>
      <c r="BW1376" s="44" t="str">
        <f>IF(COUNTA(Wedstrijden!T1541:AB1541)&lt;&gt;0,1,"")</f>
        <v/>
      </c>
      <c r="BX1376" s="44" t="str">
        <f t="shared" si="127"/>
        <v/>
      </c>
      <c r="BY1376" s="44" t="str">
        <f>IF(Wedstrijden!T1541="x","BB","")</f>
        <v/>
      </c>
      <c r="BZ1376" s="44" t="str">
        <f>IF(Wedstrijden!U1541="x","B","")</f>
        <v/>
      </c>
      <c r="CA1376" s="44" t="str">
        <f>IF(Wedstrijden!V1541="x","L1","")</f>
        <v/>
      </c>
      <c r="CB1376" s="44" t="str">
        <f>IF(Wedstrijden!W1541="x","L2","")</f>
        <v/>
      </c>
      <c r="CC1376" s="44" t="str">
        <f>IF(Wedstrijden!X1541="x","M1","")</f>
        <v/>
      </c>
      <c r="CD1376" s="44" t="str">
        <f>IF(Wedstrijden!Y1541="x","M2","")</f>
        <v/>
      </c>
      <c r="CE1376" s="44" t="str">
        <f>IF(Wedstrijden!Z1541="x","Z1","")</f>
        <v/>
      </c>
      <c r="CF1376" s="44" t="str">
        <f>IF(Wedstrijden!AA1541="x","Z2","")</f>
        <v/>
      </c>
      <c r="CG1376" s="44" t="str">
        <f>IF(Wedstrijden!AB1541="x","ZZL","")</f>
        <v/>
      </c>
      <c r="CL1376" s="44" t="str">
        <f>IF(COUNTA(Wedstrijden!AC1541:AJ1541)&lt;&gt;0,2,"")</f>
        <v/>
      </c>
      <c r="CM1376" s="44" t="str">
        <f t="shared" si="128"/>
        <v/>
      </c>
      <c r="CN1376" s="44" t="str">
        <f>IF(Wedstrijden!AC1541="x","AA","")</f>
        <v/>
      </c>
      <c r="CO1376" s="44" t="str">
        <f>IF(Wedstrijden!AD1541="x","A","")</f>
        <v/>
      </c>
      <c r="CP1376" s="44" t="str">
        <f>IF(Wedstrijden!AE1541="x","BB","")</f>
        <v/>
      </c>
      <c r="CQ1376" s="44" t="str">
        <f>IF(Wedstrijden!AF1541="x","B","")</f>
        <v/>
      </c>
      <c r="CR1376" s="44" t="str">
        <f>IF(Wedstrijden!AG1541="x","L","")</f>
        <v/>
      </c>
      <c r="CS1376" s="44" t="str">
        <f>IF(Wedstrijden!AH1541="x","M","")</f>
        <v/>
      </c>
      <c r="CT1376" s="44" t="str">
        <f>IF(Wedstrijden!AI1541="x","Z","")</f>
        <v/>
      </c>
      <c r="CU1376" s="44" t="str">
        <f>IF(Wedstrijden!AJ1541="x","ZZ","")</f>
        <v/>
      </c>
      <c r="CV1376" s="44" t="str">
        <f>IF(COUNTA(Wedstrijden!AK1541:AQ1541)&lt;&gt;0,2,"")</f>
        <v/>
      </c>
      <c r="CW1376" s="44" t="str">
        <f t="shared" si="129"/>
        <v/>
      </c>
      <c r="CX1376" s="44" t="str">
        <f>IF(Wedstrijden!AK1541="x","BB","")</f>
        <v/>
      </c>
      <c r="CY1376" s="44" t="str">
        <f>IF(Wedstrijden!AL1541="x","B","")</f>
        <v/>
      </c>
      <c r="CZ1376" s="44" t="str">
        <f>IF(Wedstrijden!AM1541="x","L","")</f>
        <v/>
      </c>
      <c r="DA1376" s="44" t="str">
        <f>IF(Wedstrijden!AN1541="x","M","")</f>
        <v/>
      </c>
      <c r="DB1376" s="44" t="str">
        <f>IF(Wedstrijden!AO1541="x","Z","")</f>
        <v/>
      </c>
      <c r="DC1376" s="44" t="str">
        <f>IF(Wedstrijden!AP1541="x","ZZ","")</f>
        <v/>
      </c>
      <c r="DD1376" s="44" t="str">
        <f>IF(Wedstrijden!AQ1541="x","1.40","")</f>
        <v/>
      </c>
      <c r="DE1376" s="44" t="str">
        <f>IF(COUNTA(Wedstrijden!AR1541:AT1541)&lt;&gt;0,6,"")</f>
        <v/>
      </c>
      <c r="DF1376" s="44" t="str">
        <f t="shared" si="130"/>
        <v/>
      </c>
      <c r="DG1376" s="44" t="str">
        <f>IF(Wedstrijden!AR1541="x","L","")</f>
        <v/>
      </c>
      <c r="DH1376" s="44" t="str">
        <f>IF(Wedstrijden!AS1541="x","M","")</f>
        <v/>
      </c>
      <c r="DI1376" s="44" t="str">
        <f>IF(Wedstrijden!AT1541="x","Z","")</f>
        <v/>
      </c>
      <c r="DJ1376" s="44" t="str">
        <f>IF(COUNTA(Wedstrijden!AU1541:AW1541)&lt;&gt;0,6,"")</f>
        <v/>
      </c>
      <c r="DK1376" s="44" t="str">
        <f t="shared" si="131"/>
        <v/>
      </c>
      <c r="DL1376" s="44" t="str">
        <f>IF(Wedstrijden!AU1541="x","L","")</f>
        <v/>
      </c>
      <c r="DM1376" s="44" t="str">
        <f>IF(Wedstrijden!AV1541="x","M","")</f>
        <v/>
      </c>
      <c r="DN1376" s="44" t="str">
        <f>IF(Wedstrijden!AW1541="x","Z","")</f>
        <v/>
      </c>
    </row>
    <row r="1377" spans="1:118" ht="15">
      <c r="A1377" s="48" t="e">
        <f>Wedstrijden!#REF!</f>
        <v>#REF!</v>
      </c>
      <c r="B1377" s="44" t="str">
        <f>IFERROR(VLOOKUP(Wedstrijden!E1542,Wedstrijdlocaties!$B$2:$E$499,2,FALSE),"")</f>
        <v/>
      </c>
      <c r="C1377" s="44" t="str">
        <f>Wedstrijden!F1542</f>
        <v/>
      </c>
      <c r="D1377" s="44" t="str">
        <f>IFERROR(VLOOKUP(Wedstrijden!G1542,Organisaties!$B$2:$C$501,2,FALSE),"")</f>
        <v/>
      </c>
      <c r="E1377" s="44" t="str">
        <f>IFERROR(VLOOKUP(Wedstrijden!G1542,Organisaties!$B$2:$F$501,5,FALSE),"")</f>
        <v/>
      </c>
      <c r="F1377" s="44" t="str">
        <f>IF(Wedstrijden!BC1542&lt;&gt;"",Wedstrijden!BC1542,"")</f>
        <v/>
      </c>
      <c r="G1377" s="44">
        <f>IF(Wedstrijden!AY1542="Indoor",1,0)</f>
        <v>0</v>
      </c>
      <c r="H1377" s="44">
        <f>Wedstrijden!AZ1542</f>
        <v>0</v>
      </c>
      <c r="I1377" s="44" t="str">
        <f>IF(Wedstrijden!AX1542="Nee",0,IF(Wedstrijden!AX1542="Ja",1,""))</f>
        <v/>
      </c>
      <c r="J1377" s="44" t="str">
        <f>IF(Wedstrijden!BA1542&lt;&gt;"",Wedstrijden!BA1542,"")</f>
        <v/>
      </c>
      <c r="W1377" s="45"/>
      <c r="AE1377" s="45"/>
      <c r="AN1377" s="45"/>
      <c r="AU1377" s="45"/>
      <c r="BA1377" s="45"/>
      <c r="BE1377" s="45"/>
      <c r="BJ1377" s="44" t="str">
        <f>IF(COUNTA(Wedstrijden!I1542:S1542)&lt;&gt;0,1,"")</f>
        <v/>
      </c>
      <c r="BK1377" s="44" t="str">
        <f t="shared" si="126"/>
        <v/>
      </c>
      <c r="BL1377" s="44" t="str">
        <f>IF(Wedstrijden!I1542="x","AA","")</f>
        <v/>
      </c>
      <c r="BM1377" s="44" t="str">
        <f>IF(Wedstrijden!J1542="x","A","")</f>
        <v/>
      </c>
      <c r="BN1377" s="44" t="str">
        <f>IF(Wedstrijden!K1542="x","B1","")</f>
        <v/>
      </c>
      <c r="BO1377" s="44" t="str">
        <f>IF(Wedstrijden!L1542="x","BB","")</f>
        <v/>
      </c>
      <c r="BP1377" s="44" t="str">
        <f>IF(Wedstrijden!M1542="x","B","")</f>
        <v/>
      </c>
      <c r="BQ1377" s="44" t="str">
        <f>IF(Wedstrijden!N1542="x","L1","")</f>
        <v/>
      </c>
      <c r="BR1377" s="44" t="str">
        <f>IF(Wedstrijden!O1542="x","L2","")</f>
        <v/>
      </c>
      <c r="BS1377" s="44" t="str">
        <f>IF(Wedstrijden!P1542="x","M1","")</f>
        <v/>
      </c>
      <c r="BT1377" s="44" t="str">
        <f>IF(Wedstrijden!Q1542="x","M2","")</f>
        <v/>
      </c>
      <c r="BU1377" s="44" t="str">
        <f>IF(Wedstrijden!R1542="x","Z1","")</f>
        <v/>
      </c>
      <c r="BV1377" s="44" t="str">
        <f>IF(Wedstrijden!S1542="x","Z2","")</f>
        <v/>
      </c>
      <c r="BW1377" s="44" t="str">
        <f>IF(COUNTA(Wedstrijden!T1542:AB1542)&lt;&gt;0,1,"")</f>
        <v/>
      </c>
      <c r="BX1377" s="44" t="str">
        <f t="shared" si="127"/>
        <v/>
      </c>
      <c r="BY1377" s="44" t="str">
        <f>IF(Wedstrijden!T1542="x","BB","")</f>
        <v/>
      </c>
      <c r="BZ1377" s="44" t="str">
        <f>IF(Wedstrijden!U1542="x","B","")</f>
        <v/>
      </c>
      <c r="CA1377" s="44" t="str">
        <f>IF(Wedstrijden!V1542="x","L1","")</f>
        <v/>
      </c>
      <c r="CB1377" s="44" t="str">
        <f>IF(Wedstrijden!W1542="x","L2","")</f>
        <v/>
      </c>
      <c r="CC1377" s="44" t="str">
        <f>IF(Wedstrijden!X1542="x","M1","")</f>
        <v/>
      </c>
      <c r="CD1377" s="44" t="str">
        <f>IF(Wedstrijden!Y1542="x","M2","")</f>
        <v/>
      </c>
      <c r="CE1377" s="44" t="str">
        <f>IF(Wedstrijden!Z1542="x","Z1","")</f>
        <v/>
      </c>
      <c r="CF1377" s="44" t="str">
        <f>IF(Wedstrijden!AA1542="x","Z2","")</f>
        <v/>
      </c>
      <c r="CG1377" s="44" t="str">
        <f>IF(Wedstrijden!AB1542="x","ZZL","")</f>
        <v/>
      </c>
      <c r="CL1377" s="44" t="str">
        <f>IF(COUNTA(Wedstrijden!AC1542:AJ1542)&lt;&gt;0,2,"")</f>
        <v/>
      </c>
      <c r="CM1377" s="44" t="str">
        <f t="shared" si="128"/>
        <v/>
      </c>
      <c r="CN1377" s="44" t="str">
        <f>IF(Wedstrijden!AC1542="x","AA","")</f>
        <v/>
      </c>
      <c r="CO1377" s="44" t="str">
        <f>IF(Wedstrijden!AD1542="x","A","")</f>
        <v/>
      </c>
      <c r="CP1377" s="44" t="str">
        <f>IF(Wedstrijden!AE1542="x","BB","")</f>
        <v/>
      </c>
      <c r="CQ1377" s="44" t="str">
        <f>IF(Wedstrijden!AF1542="x","B","")</f>
        <v/>
      </c>
      <c r="CR1377" s="44" t="str">
        <f>IF(Wedstrijden!AG1542="x","L","")</f>
        <v/>
      </c>
      <c r="CS1377" s="44" t="str">
        <f>IF(Wedstrijden!AH1542="x","M","")</f>
        <v/>
      </c>
      <c r="CT1377" s="44" t="str">
        <f>IF(Wedstrijden!AI1542="x","Z","")</f>
        <v/>
      </c>
      <c r="CU1377" s="44" t="str">
        <f>IF(Wedstrijden!AJ1542="x","ZZ","")</f>
        <v/>
      </c>
      <c r="CV1377" s="44" t="str">
        <f>IF(COUNTA(Wedstrijden!AK1542:AQ1542)&lt;&gt;0,2,"")</f>
        <v/>
      </c>
      <c r="CW1377" s="44" t="str">
        <f t="shared" si="129"/>
        <v/>
      </c>
      <c r="CX1377" s="44" t="str">
        <f>IF(Wedstrijden!AK1542="x","BB","")</f>
        <v/>
      </c>
      <c r="CY1377" s="44" t="str">
        <f>IF(Wedstrijden!AL1542="x","B","")</f>
        <v/>
      </c>
      <c r="CZ1377" s="44" t="str">
        <f>IF(Wedstrijden!AM1542="x","L","")</f>
        <v/>
      </c>
      <c r="DA1377" s="44" t="str">
        <f>IF(Wedstrijden!AN1542="x","M","")</f>
        <v/>
      </c>
      <c r="DB1377" s="44" t="str">
        <f>IF(Wedstrijden!AO1542="x","Z","")</f>
        <v/>
      </c>
      <c r="DC1377" s="44" t="str">
        <f>IF(Wedstrijden!AP1542="x","ZZ","")</f>
        <v/>
      </c>
      <c r="DD1377" s="44" t="str">
        <f>IF(Wedstrijden!AQ1542="x","1.40","")</f>
        <v/>
      </c>
      <c r="DE1377" s="44" t="str">
        <f>IF(COUNTA(Wedstrijden!AR1542:AT1542)&lt;&gt;0,6,"")</f>
        <v/>
      </c>
      <c r="DF1377" s="44" t="str">
        <f t="shared" si="130"/>
        <v/>
      </c>
      <c r="DG1377" s="44" t="str">
        <f>IF(Wedstrijden!AR1542="x","L","")</f>
        <v/>
      </c>
      <c r="DH1377" s="44" t="str">
        <f>IF(Wedstrijden!AS1542="x","M","")</f>
        <v/>
      </c>
      <c r="DI1377" s="44" t="str">
        <f>IF(Wedstrijden!AT1542="x","Z","")</f>
        <v/>
      </c>
      <c r="DJ1377" s="44" t="str">
        <f>IF(COUNTA(Wedstrijden!AU1542:AW1542)&lt;&gt;0,6,"")</f>
        <v/>
      </c>
      <c r="DK1377" s="44" t="str">
        <f t="shared" si="131"/>
        <v/>
      </c>
      <c r="DL1377" s="44" t="str">
        <f>IF(Wedstrijden!AU1542="x","L","")</f>
        <v/>
      </c>
      <c r="DM1377" s="44" t="str">
        <f>IF(Wedstrijden!AV1542="x","M","")</f>
        <v/>
      </c>
      <c r="DN1377" s="44" t="str">
        <f>IF(Wedstrijden!AW1542="x","Z","")</f>
        <v/>
      </c>
    </row>
    <row r="1378" spans="1:118" ht="15">
      <c r="A1378" s="48" t="e">
        <f>Wedstrijden!#REF!</f>
        <v>#REF!</v>
      </c>
      <c r="B1378" s="44" t="str">
        <f>IFERROR(VLOOKUP(Wedstrijden!E1543,Wedstrijdlocaties!$B$2:$E$499,2,FALSE),"")</f>
        <v/>
      </c>
      <c r="C1378" s="44" t="str">
        <f>Wedstrijden!F1543</f>
        <v/>
      </c>
      <c r="D1378" s="44" t="str">
        <f>IFERROR(VLOOKUP(Wedstrijden!G1543,Organisaties!$B$2:$C$501,2,FALSE),"")</f>
        <v/>
      </c>
      <c r="E1378" s="44" t="str">
        <f>IFERROR(VLOOKUP(Wedstrijden!G1543,Organisaties!$B$2:$F$501,5,FALSE),"")</f>
        <v/>
      </c>
      <c r="F1378" s="44" t="str">
        <f>IF(Wedstrijden!BC1543&lt;&gt;"",Wedstrijden!BC1543,"")</f>
        <v/>
      </c>
      <c r="G1378" s="44">
        <f>IF(Wedstrijden!AY1543="Indoor",1,0)</f>
        <v>0</v>
      </c>
      <c r="H1378" s="44">
        <f>Wedstrijden!AZ1543</f>
        <v>0</v>
      </c>
      <c r="I1378" s="44" t="str">
        <f>IF(Wedstrijden!AX1543="Nee",0,IF(Wedstrijden!AX1543="Ja",1,""))</f>
        <v/>
      </c>
      <c r="J1378" s="44" t="str">
        <f>IF(Wedstrijden!BA1543&lt;&gt;"",Wedstrijden!BA1543,"")</f>
        <v/>
      </c>
      <c r="W1378" s="45"/>
      <c r="AE1378" s="45"/>
      <c r="AN1378" s="45"/>
      <c r="AU1378" s="45"/>
      <c r="BA1378" s="45"/>
      <c r="BE1378" s="45"/>
      <c r="BJ1378" s="44" t="str">
        <f>IF(COUNTA(Wedstrijden!I1543:S1543)&lt;&gt;0,1,"")</f>
        <v/>
      </c>
      <c r="BK1378" s="44" t="str">
        <f t="shared" si="126"/>
        <v/>
      </c>
      <c r="BL1378" s="44" t="str">
        <f>IF(Wedstrijden!I1543="x","AA","")</f>
        <v/>
      </c>
      <c r="BM1378" s="44" t="str">
        <f>IF(Wedstrijden!J1543="x","A","")</f>
        <v/>
      </c>
      <c r="BN1378" s="44" t="str">
        <f>IF(Wedstrijden!K1543="x","B1","")</f>
        <v/>
      </c>
      <c r="BO1378" s="44" t="str">
        <f>IF(Wedstrijden!L1543="x","BB","")</f>
        <v/>
      </c>
      <c r="BP1378" s="44" t="str">
        <f>IF(Wedstrijden!M1543="x","B","")</f>
        <v/>
      </c>
      <c r="BQ1378" s="44" t="str">
        <f>IF(Wedstrijden!N1543="x","L1","")</f>
        <v/>
      </c>
      <c r="BR1378" s="44" t="str">
        <f>IF(Wedstrijden!O1543="x","L2","")</f>
        <v/>
      </c>
      <c r="BS1378" s="44" t="str">
        <f>IF(Wedstrijden!P1543="x","M1","")</f>
        <v/>
      </c>
      <c r="BT1378" s="44" t="str">
        <f>IF(Wedstrijden!Q1543="x","M2","")</f>
        <v/>
      </c>
      <c r="BU1378" s="44" t="str">
        <f>IF(Wedstrijden!R1543="x","Z1","")</f>
        <v/>
      </c>
      <c r="BV1378" s="44" t="str">
        <f>IF(Wedstrijden!S1543="x","Z2","")</f>
        <v/>
      </c>
      <c r="BW1378" s="44" t="str">
        <f>IF(COUNTA(Wedstrijden!T1543:AB1543)&lt;&gt;0,1,"")</f>
        <v/>
      </c>
      <c r="BX1378" s="44" t="str">
        <f t="shared" si="127"/>
        <v/>
      </c>
      <c r="BY1378" s="44" t="str">
        <f>IF(Wedstrijden!T1543="x","BB","")</f>
        <v/>
      </c>
      <c r="BZ1378" s="44" t="str">
        <f>IF(Wedstrijden!U1543="x","B","")</f>
        <v/>
      </c>
      <c r="CA1378" s="44" t="str">
        <f>IF(Wedstrijden!V1543="x","L1","")</f>
        <v/>
      </c>
      <c r="CB1378" s="44" t="str">
        <f>IF(Wedstrijden!W1543="x","L2","")</f>
        <v/>
      </c>
      <c r="CC1378" s="44" t="str">
        <f>IF(Wedstrijden!X1543="x","M1","")</f>
        <v/>
      </c>
      <c r="CD1378" s="44" t="str">
        <f>IF(Wedstrijden!Y1543="x","M2","")</f>
        <v/>
      </c>
      <c r="CE1378" s="44" t="str">
        <f>IF(Wedstrijden!Z1543="x","Z1","")</f>
        <v/>
      </c>
      <c r="CF1378" s="44" t="str">
        <f>IF(Wedstrijden!AA1543="x","Z2","")</f>
        <v/>
      </c>
      <c r="CG1378" s="44" t="str">
        <f>IF(Wedstrijden!AB1543="x","ZZL","")</f>
        <v/>
      </c>
      <c r="CL1378" s="44" t="str">
        <f>IF(COUNTA(Wedstrijden!AC1543:AJ1543)&lt;&gt;0,2,"")</f>
        <v/>
      </c>
      <c r="CM1378" s="44" t="str">
        <f t="shared" si="128"/>
        <v/>
      </c>
      <c r="CN1378" s="44" t="str">
        <f>IF(Wedstrijden!AC1543="x","AA","")</f>
        <v/>
      </c>
      <c r="CO1378" s="44" t="str">
        <f>IF(Wedstrijden!AD1543="x","A","")</f>
        <v/>
      </c>
      <c r="CP1378" s="44" t="str">
        <f>IF(Wedstrijden!AE1543="x","BB","")</f>
        <v/>
      </c>
      <c r="CQ1378" s="44" t="str">
        <f>IF(Wedstrijden!AF1543="x","B","")</f>
        <v/>
      </c>
      <c r="CR1378" s="44" t="str">
        <f>IF(Wedstrijden!AG1543="x","L","")</f>
        <v/>
      </c>
      <c r="CS1378" s="44" t="str">
        <f>IF(Wedstrijden!AH1543="x","M","")</f>
        <v/>
      </c>
      <c r="CT1378" s="44" t="str">
        <f>IF(Wedstrijden!AI1543="x","Z","")</f>
        <v/>
      </c>
      <c r="CU1378" s="44" t="str">
        <f>IF(Wedstrijden!AJ1543="x","ZZ","")</f>
        <v/>
      </c>
      <c r="CV1378" s="44" t="str">
        <f>IF(COUNTA(Wedstrijden!AK1543:AQ1543)&lt;&gt;0,2,"")</f>
        <v/>
      </c>
      <c r="CW1378" s="44" t="str">
        <f t="shared" si="129"/>
        <v/>
      </c>
      <c r="CX1378" s="44" t="str">
        <f>IF(Wedstrijden!AK1543="x","BB","")</f>
        <v/>
      </c>
      <c r="CY1378" s="44" t="str">
        <f>IF(Wedstrijden!AL1543="x","B","")</f>
        <v/>
      </c>
      <c r="CZ1378" s="44" t="str">
        <f>IF(Wedstrijden!AM1543="x","L","")</f>
        <v/>
      </c>
      <c r="DA1378" s="44" t="str">
        <f>IF(Wedstrijden!AN1543="x","M","")</f>
        <v/>
      </c>
      <c r="DB1378" s="44" t="str">
        <f>IF(Wedstrijden!AO1543="x","Z","")</f>
        <v/>
      </c>
      <c r="DC1378" s="44" t="str">
        <f>IF(Wedstrijden!AP1543="x","ZZ","")</f>
        <v/>
      </c>
      <c r="DD1378" s="44" t="str">
        <f>IF(Wedstrijden!AQ1543="x","1.40","")</f>
        <v/>
      </c>
      <c r="DE1378" s="44" t="str">
        <f>IF(COUNTA(Wedstrijden!AR1543:AT1543)&lt;&gt;0,6,"")</f>
        <v/>
      </c>
      <c r="DF1378" s="44" t="str">
        <f t="shared" si="130"/>
        <v/>
      </c>
      <c r="DG1378" s="44" t="str">
        <f>IF(Wedstrijden!AR1543="x","L","")</f>
        <v/>
      </c>
      <c r="DH1378" s="44" t="str">
        <f>IF(Wedstrijden!AS1543="x","M","")</f>
        <v/>
      </c>
      <c r="DI1378" s="44" t="str">
        <f>IF(Wedstrijden!AT1543="x","Z","")</f>
        <v/>
      </c>
      <c r="DJ1378" s="44" t="str">
        <f>IF(COUNTA(Wedstrijden!AU1543:AW1543)&lt;&gt;0,6,"")</f>
        <v/>
      </c>
      <c r="DK1378" s="44" t="str">
        <f t="shared" si="131"/>
        <v/>
      </c>
      <c r="DL1378" s="44" t="str">
        <f>IF(Wedstrijden!AU1543="x","L","")</f>
        <v/>
      </c>
      <c r="DM1378" s="44" t="str">
        <f>IF(Wedstrijden!AV1543="x","M","")</f>
        <v/>
      </c>
      <c r="DN1378" s="44" t="str">
        <f>IF(Wedstrijden!AW1543="x","Z","")</f>
        <v/>
      </c>
    </row>
    <row r="1379" spans="1:118" ht="15">
      <c r="A1379" s="48" t="e">
        <f>Wedstrijden!#REF!</f>
        <v>#REF!</v>
      </c>
      <c r="B1379" s="44" t="str">
        <f>IFERROR(VLOOKUP(Wedstrijden!E1544,Wedstrijdlocaties!$B$2:$E$499,2,FALSE),"")</f>
        <v/>
      </c>
      <c r="C1379" s="44" t="str">
        <f>Wedstrijden!F1544</f>
        <v/>
      </c>
      <c r="D1379" s="44" t="str">
        <f>IFERROR(VLOOKUP(Wedstrijden!G1544,Organisaties!$B$2:$C$501,2,FALSE),"")</f>
        <v/>
      </c>
      <c r="E1379" s="44" t="str">
        <f>IFERROR(VLOOKUP(Wedstrijden!G1544,Organisaties!$B$2:$F$501,5,FALSE),"")</f>
        <v/>
      </c>
      <c r="F1379" s="44" t="str">
        <f>IF(Wedstrijden!BC1544&lt;&gt;"",Wedstrijden!BC1544,"")</f>
        <v/>
      </c>
      <c r="G1379" s="44">
        <f>IF(Wedstrijden!AY1544="Indoor",1,0)</f>
        <v>0</v>
      </c>
      <c r="H1379" s="44">
        <f>Wedstrijden!AZ1544</f>
        <v>0</v>
      </c>
      <c r="I1379" s="44" t="str">
        <f>IF(Wedstrijden!AX1544="Nee",0,IF(Wedstrijden!AX1544="Ja",1,""))</f>
        <v/>
      </c>
      <c r="J1379" s="44" t="str">
        <f>IF(Wedstrijden!BA1544&lt;&gt;"",Wedstrijden!BA1544,"")</f>
        <v/>
      </c>
      <c r="W1379" s="45"/>
      <c r="AE1379" s="45"/>
      <c r="AN1379" s="45"/>
      <c r="AU1379" s="45"/>
      <c r="BA1379" s="45"/>
      <c r="BE1379" s="45"/>
      <c r="BJ1379" s="44" t="str">
        <f>IF(COUNTA(Wedstrijden!I1544:S1544)&lt;&gt;0,1,"")</f>
        <v/>
      </c>
      <c r="BK1379" s="44" t="str">
        <f t="shared" si="126"/>
        <v/>
      </c>
      <c r="BL1379" s="44" t="str">
        <f>IF(Wedstrijden!I1544="x","AA","")</f>
        <v/>
      </c>
      <c r="BM1379" s="44" t="str">
        <f>IF(Wedstrijden!J1544="x","A","")</f>
        <v/>
      </c>
      <c r="BN1379" s="44" t="str">
        <f>IF(Wedstrijden!K1544="x","B1","")</f>
        <v/>
      </c>
      <c r="BO1379" s="44" t="str">
        <f>IF(Wedstrijden!L1544="x","BB","")</f>
        <v/>
      </c>
      <c r="BP1379" s="44" t="str">
        <f>IF(Wedstrijden!M1544="x","B","")</f>
        <v/>
      </c>
      <c r="BQ1379" s="44" t="str">
        <f>IF(Wedstrijden!N1544="x","L1","")</f>
        <v/>
      </c>
      <c r="BR1379" s="44" t="str">
        <f>IF(Wedstrijden!O1544="x","L2","")</f>
        <v/>
      </c>
      <c r="BS1379" s="44" t="str">
        <f>IF(Wedstrijden!P1544="x","M1","")</f>
        <v/>
      </c>
      <c r="BT1379" s="44" t="str">
        <f>IF(Wedstrijden!Q1544="x","M2","")</f>
        <v/>
      </c>
      <c r="BU1379" s="44" t="str">
        <f>IF(Wedstrijden!R1544="x","Z1","")</f>
        <v/>
      </c>
      <c r="BV1379" s="44" t="str">
        <f>IF(Wedstrijden!S1544="x","Z2","")</f>
        <v/>
      </c>
      <c r="BW1379" s="44" t="str">
        <f>IF(COUNTA(Wedstrijden!T1544:AB1544)&lt;&gt;0,1,"")</f>
        <v/>
      </c>
      <c r="BX1379" s="44" t="str">
        <f t="shared" si="127"/>
        <v/>
      </c>
      <c r="BY1379" s="44" t="str">
        <f>IF(Wedstrijden!T1544="x","BB","")</f>
        <v/>
      </c>
      <c r="BZ1379" s="44" t="str">
        <f>IF(Wedstrijden!U1544="x","B","")</f>
        <v/>
      </c>
      <c r="CA1379" s="44" t="str">
        <f>IF(Wedstrijden!V1544="x","L1","")</f>
        <v/>
      </c>
      <c r="CB1379" s="44" t="str">
        <f>IF(Wedstrijden!W1544="x","L2","")</f>
        <v/>
      </c>
      <c r="CC1379" s="44" t="str">
        <f>IF(Wedstrijden!X1544="x","M1","")</f>
        <v/>
      </c>
      <c r="CD1379" s="44" t="str">
        <f>IF(Wedstrijden!Y1544="x","M2","")</f>
        <v/>
      </c>
      <c r="CE1379" s="44" t="str">
        <f>IF(Wedstrijden!Z1544="x","Z1","")</f>
        <v/>
      </c>
      <c r="CF1379" s="44" t="str">
        <f>IF(Wedstrijden!AA1544="x","Z2","")</f>
        <v/>
      </c>
      <c r="CG1379" s="44" t="str">
        <f>IF(Wedstrijden!AB1544="x","ZZL","")</f>
        <v/>
      </c>
      <c r="CL1379" s="44" t="str">
        <f>IF(COUNTA(Wedstrijden!AC1544:AJ1544)&lt;&gt;0,2,"")</f>
        <v/>
      </c>
      <c r="CM1379" s="44" t="str">
        <f t="shared" si="128"/>
        <v/>
      </c>
      <c r="CN1379" s="44" t="str">
        <f>IF(Wedstrijden!AC1544="x","AA","")</f>
        <v/>
      </c>
      <c r="CO1379" s="44" t="str">
        <f>IF(Wedstrijden!AD1544="x","A","")</f>
        <v/>
      </c>
      <c r="CP1379" s="44" t="str">
        <f>IF(Wedstrijden!AE1544="x","BB","")</f>
        <v/>
      </c>
      <c r="CQ1379" s="44" t="str">
        <f>IF(Wedstrijden!AF1544="x","B","")</f>
        <v/>
      </c>
      <c r="CR1379" s="44" t="str">
        <f>IF(Wedstrijden!AG1544="x","L","")</f>
        <v/>
      </c>
      <c r="CS1379" s="44" t="str">
        <f>IF(Wedstrijden!AH1544="x","M","")</f>
        <v/>
      </c>
      <c r="CT1379" s="44" t="str">
        <f>IF(Wedstrijden!AI1544="x","Z","")</f>
        <v/>
      </c>
      <c r="CU1379" s="44" t="str">
        <f>IF(Wedstrijden!AJ1544="x","ZZ","")</f>
        <v/>
      </c>
      <c r="CV1379" s="44" t="str">
        <f>IF(COUNTA(Wedstrijden!AK1544:AQ1544)&lt;&gt;0,2,"")</f>
        <v/>
      </c>
      <c r="CW1379" s="44" t="str">
        <f t="shared" si="129"/>
        <v/>
      </c>
      <c r="CX1379" s="44" t="str">
        <f>IF(Wedstrijden!AK1544="x","BB","")</f>
        <v/>
      </c>
      <c r="CY1379" s="44" t="str">
        <f>IF(Wedstrijden!AL1544="x","B","")</f>
        <v/>
      </c>
      <c r="CZ1379" s="44" t="str">
        <f>IF(Wedstrijden!AM1544="x","L","")</f>
        <v/>
      </c>
      <c r="DA1379" s="44" t="str">
        <f>IF(Wedstrijden!AN1544="x","M","")</f>
        <v/>
      </c>
      <c r="DB1379" s="44" t="str">
        <f>IF(Wedstrijden!AO1544="x","Z","")</f>
        <v/>
      </c>
      <c r="DC1379" s="44" t="str">
        <f>IF(Wedstrijden!AP1544="x","ZZ","")</f>
        <v/>
      </c>
      <c r="DD1379" s="44" t="str">
        <f>IF(Wedstrijden!AQ1544="x","1.40","")</f>
        <v/>
      </c>
      <c r="DE1379" s="44" t="str">
        <f>IF(COUNTA(Wedstrijden!AR1544:AT1544)&lt;&gt;0,6,"")</f>
        <v/>
      </c>
      <c r="DF1379" s="44" t="str">
        <f t="shared" si="130"/>
        <v/>
      </c>
      <c r="DG1379" s="44" t="str">
        <f>IF(Wedstrijden!AR1544="x","L","")</f>
        <v/>
      </c>
      <c r="DH1379" s="44" t="str">
        <f>IF(Wedstrijden!AS1544="x","M","")</f>
        <v/>
      </c>
      <c r="DI1379" s="44" t="str">
        <f>IF(Wedstrijden!AT1544="x","Z","")</f>
        <v/>
      </c>
      <c r="DJ1379" s="44" t="str">
        <f>IF(COUNTA(Wedstrijden!AU1544:AW1544)&lt;&gt;0,6,"")</f>
        <v/>
      </c>
      <c r="DK1379" s="44" t="str">
        <f t="shared" si="131"/>
        <v/>
      </c>
      <c r="DL1379" s="44" t="str">
        <f>IF(Wedstrijden!AU1544="x","L","")</f>
        <v/>
      </c>
      <c r="DM1379" s="44" t="str">
        <f>IF(Wedstrijden!AV1544="x","M","")</f>
        <v/>
      </c>
      <c r="DN1379" s="44" t="str">
        <f>IF(Wedstrijden!AW1544="x","Z","")</f>
        <v/>
      </c>
    </row>
    <row r="1380" spans="1:118" ht="15">
      <c r="A1380" s="48" t="e">
        <f>Wedstrijden!#REF!</f>
        <v>#REF!</v>
      </c>
      <c r="B1380" s="44" t="str">
        <f>IFERROR(VLOOKUP(Wedstrijden!E1545,Wedstrijdlocaties!$B$2:$E$499,2,FALSE),"")</f>
        <v/>
      </c>
      <c r="C1380" s="44" t="str">
        <f>Wedstrijden!F1545</f>
        <v/>
      </c>
      <c r="D1380" s="44" t="str">
        <f>IFERROR(VLOOKUP(Wedstrijden!G1545,Organisaties!$B$2:$C$501,2,FALSE),"")</f>
        <v/>
      </c>
      <c r="E1380" s="44" t="str">
        <f>IFERROR(VLOOKUP(Wedstrijden!G1545,Organisaties!$B$2:$F$501,5,FALSE),"")</f>
        <v/>
      </c>
      <c r="F1380" s="44" t="str">
        <f>IF(Wedstrijden!BC1545&lt;&gt;"",Wedstrijden!BC1545,"")</f>
        <v/>
      </c>
      <c r="G1380" s="44">
        <f>IF(Wedstrijden!AY1545="Indoor",1,0)</f>
        <v>0</v>
      </c>
      <c r="H1380" s="44">
        <f>Wedstrijden!AZ1545</f>
        <v>0</v>
      </c>
      <c r="I1380" s="44" t="str">
        <f>IF(Wedstrijden!AX1545="Nee",0,IF(Wedstrijden!AX1545="Ja",1,""))</f>
        <v/>
      </c>
      <c r="J1380" s="44" t="str">
        <f>IF(Wedstrijden!BA1545&lt;&gt;"",Wedstrijden!BA1545,"")</f>
        <v/>
      </c>
      <c r="W1380" s="45"/>
      <c r="AE1380" s="45"/>
      <c r="AN1380" s="45"/>
      <c r="AU1380" s="45"/>
      <c r="BA1380" s="45"/>
      <c r="BE1380" s="45"/>
      <c r="BJ1380" s="44" t="str">
        <f>IF(COUNTA(Wedstrijden!I1545:S1545)&lt;&gt;0,1,"")</f>
        <v/>
      </c>
      <c r="BK1380" s="44" t="str">
        <f t="shared" si="126"/>
        <v/>
      </c>
      <c r="BL1380" s="44" t="str">
        <f>IF(Wedstrijden!I1545="x","AA","")</f>
        <v/>
      </c>
      <c r="BM1380" s="44" t="str">
        <f>IF(Wedstrijden!J1545="x","A","")</f>
        <v/>
      </c>
      <c r="BN1380" s="44" t="str">
        <f>IF(Wedstrijden!K1545="x","B1","")</f>
        <v/>
      </c>
      <c r="BO1380" s="44" t="str">
        <f>IF(Wedstrijden!L1545="x","BB","")</f>
        <v/>
      </c>
      <c r="BP1380" s="44" t="str">
        <f>IF(Wedstrijden!M1545="x","B","")</f>
        <v/>
      </c>
      <c r="BQ1380" s="44" t="str">
        <f>IF(Wedstrijden!N1545="x","L1","")</f>
        <v/>
      </c>
      <c r="BR1380" s="44" t="str">
        <f>IF(Wedstrijden!O1545="x","L2","")</f>
        <v/>
      </c>
      <c r="BS1380" s="44" t="str">
        <f>IF(Wedstrijden!P1545="x","M1","")</f>
        <v/>
      </c>
      <c r="BT1380" s="44" t="str">
        <f>IF(Wedstrijden!Q1545="x","M2","")</f>
        <v/>
      </c>
      <c r="BU1380" s="44" t="str">
        <f>IF(Wedstrijden!R1545="x","Z1","")</f>
        <v/>
      </c>
      <c r="BV1380" s="44" t="str">
        <f>IF(Wedstrijden!S1545="x","Z2","")</f>
        <v/>
      </c>
      <c r="BW1380" s="44" t="str">
        <f>IF(COUNTA(Wedstrijden!T1545:AB1545)&lt;&gt;0,1,"")</f>
        <v/>
      </c>
      <c r="BX1380" s="44" t="str">
        <f t="shared" si="127"/>
        <v/>
      </c>
      <c r="BY1380" s="44" t="str">
        <f>IF(Wedstrijden!T1545="x","BB","")</f>
        <v/>
      </c>
      <c r="BZ1380" s="44" t="str">
        <f>IF(Wedstrijden!U1545="x","B","")</f>
        <v/>
      </c>
      <c r="CA1380" s="44" t="str">
        <f>IF(Wedstrijden!V1545="x","L1","")</f>
        <v/>
      </c>
      <c r="CB1380" s="44" t="str">
        <f>IF(Wedstrijden!W1545="x","L2","")</f>
        <v/>
      </c>
      <c r="CC1380" s="44" t="str">
        <f>IF(Wedstrijden!X1545="x","M1","")</f>
        <v/>
      </c>
      <c r="CD1380" s="44" t="str">
        <f>IF(Wedstrijden!Y1545="x","M2","")</f>
        <v/>
      </c>
      <c r="CE1380" s="44" t="str">
        <f>IF(Wedstrijden!Z1545="x","Z1","")</f>
        <v/>
      </c>
      <c r="CF1380" s="44" t="str">
        <f>IF(Wedstrijden!AA1545="x","Z2","")</f>
        <v/>
      </c>
      <c r="CG1380" s="44" t="str">
        <f>IF(Wedstrijden!AB1545="x","ZZL","")</f>
        <v/>
      </c>
      <c r="CL1380" s="44" t="str">
        <f>IF(COUNTA(Wedstrijden!AC1545:AJ1545)&lt;&gt;0,2,"")</f>
        <v/>
      </c>
      <c r="CM1380" s="44" t="str">
        <f t="shared" si="128"/>
        <v/>
      </c>
      <c r="CN1380" s="44" t="str">
        <f>IF(Wedstrijden!AC1545="x","AA","")</f>
        <v/>
      </c>
      <c r="CO1380" s="44" t="str">
        <f>IF(Wedstrijden!AD1545="x","A","")</f>
        <v/>
      </c>
      <c r="CP1380" s="44" t="str">
        <f>IF(Wedstrijden!AE1545="x","BB","")</f>
        <v/>
      </c>
      <c r="CQ1380" s="44" t="str">
        <f>IF(Wedstrijden!AF1545="x","B","")</f>
        <v/>
      </c>
      <c r="CR1380" s="44" t="str">
        <f>IF(Wedstrijden!AG1545="x","L","")</f>
        <v/>
      </c>
      <c r="CS1380" s="44" t="str">
        <f>IF(Wedstrijden!AH1545="x","M","")</f>
        <v/>
      </c>
      <c r="CT1380" s="44" t="str">
        <f>IF(Wedstrijden!AI1545="x","Z","")</f>
        <v/>
      </c>
      <c r="CU1380" s="44" t="str">
        <f>IF(Wedstrijden!AJ1545="x","ZZ","")</f>
        <v/>
      </c>
      <c r="CV1380" s="44" t="str">
        <f>IF(COUNTA(Wedstrijden!AK1545:AQ1545)&lt;&gt;0,2,"")</f>
        <v/>
      </c>
      <c r="CW1380" s="44" t="str">
        <f t="shared" si="129"/>
        <v/>
      </c>
      <c r="CX1380" s="44" t="str">
        <f>IF(Wedstrijden!AK1545="x","BB","")</f>
        <v/>
      </c>
      <c r="CY1380" s="44" t="str">
        <f>IF(Wedstrijden!AL1545="x","B","")</f>
        <v/>
      </c>
      <c r="CZ1380" s="44" t="str">
        <f>IF(Wedstrijden!AM1545="x","L","")</f>
        <v/>
      </c>
      <c r="DA1380" s="44" t="str">
        <f>IF(Wedstrijden!AN1545="x","M","")</f>
        <v/>
      </c>
      <c r="DB1380" s="44" t="str">
        <f>IF(Wedstrijden!AO1545="x","Z","")</f>
        <v/>
      </c>
      <c r="DC1380" s="44" t="str">
        <f>IF(Wedstrijden!AP1545="x","ZZ","")</f>
        <v/>
      </c>
      <c r="DD1380" s="44" t="str">
        <f>IF(Wedstrijden!AQ1545="x","1.40","")</f>
        <v/>
      </c>
      <c r="DE1380" s="44" t="str">
        <f>IF(COUNTA(Wedstrijden!AR1545:AT1545)&lt;&gt;0,6,"")</f>
        <v/>
      </c>
      <c r="DF1380" s="44" t="str">
        <f t="shared" si="130"/>
        <v/>
      </c>
      <c r="DG1380" s="44" t="str">
        <f>IF(Wedstrijden!AR1545="x","L","")</f>
        <v/>
      </c>
      <c r="DH1380" s="44" t="str">
        <f>IF(Wedstrijden!AS1545="x","M","")</f>
        <v/>
      </c>
      <c r="DI1380" s="44" t="str">
        <f>IF(Wedstrijden!AT1545="x","Z","")</f>
        <v/>
      </c>
      <c r="DJ1380" s="44" t="str">
        <f>IF(COUNTA(Wedstrijden!AU1545:AW1545)&lt;&gt;0,6,"")</f>
        <v/>
      </c>
      <c r="DK1380" s="44" t="str">
        <f t="shared" si="131"/>
        <v/>
      </c>
      <c r="DL1380" s="44" t="str">
        <f>IF(Wedstrijden!AU1545="x","L","")</f>
        <v/>
      </c>
      <c r="DM1380" s="44" t="str">
        <f>IF(Wedstrijden!AV1545="x","M","")</f>
        <v/>
      </c>
      <c r="DN1380" s="44" t="str">
        <f>IF(Wedstrijden!AW1545="x","Z","")</f>
        <v/>
      </c>
    </row>
    <row r="1381" spans="1:118" ht="15">
      <c r="A1381" s="48" t="e">
        <f>Wedstrijden!#REF!</f>
        <v>#REF!</v>
      </c>
      <c r="B1381" s="44" t="str">
        <f>IFERROR(VLOOKUP(Wedstrijden!E1546,Wedstrijdlocaties!$B$2:$E$499,2,FALSE),"")</f>
        <v/>
      </c>
      <c r="C1381" s="44" t="str">
        <f>Wedstrijden!F1546</f>
        <v/>
      </c>
      <c r="D1381" s="44" t="str">
        <f>IFERROR(VLOOKUP(Wedstrijden!G1546,Organisaties!$B$2:$C$501,2,FALSE),"")</f>
        <v/>
      </c>
      <c r="E1381" s="44" t="str">
        <f>IFERROR(VLOOKUP(Wedstrijden!G1546,Organisaties!$B$2:$F$501,5,FALSE),"")</f>
        <v/>
      </c>
      <c r="F1381" s="44" t="str">
        <f>IF(Wedstrijden!BC1546&lt;&gt;"",Wedstrijden!BC1546,"")</f>
        <v/>
      </c>
      <c r="G1381" s="44">
        <f>IF(Wedstrijden!AY1546="Indoor",1,0)</f>
        <v>0</v>
      </c>
      <c r="H1381" s="44">
        <f>Wedstrijden!AZ1546</f>
        <v>0</v>
      </c>
      <c r="I1381" s="44" t="str">
        <f>IF(Wedstrijden!AX1546="Nee",0,IF(Wedstrijden!AX1546="Ja",1,""))</f>
        <v/>
      </c>
      <c r="J1381" s="44" t="str">
        <f>IF(Wedstrijden!BA1546&lt;&gt;"",Wedstrijden!BA1546,"")</f>
        <v/>
      </c>
      <c r="W1381" s="45"/>
      <c r="AE1381" s="45"/>
      <c r="AN1381" s="45"/>
      <c r="AU1381" s="45"/>
      <c r="BA1381" s="45"/>
      <c r="BE1381" s="45"/>
      <c r="BJ1381" s="44" t="str">
        <f>IF(COUNTA(Wedstrijden!I1546:S1546)&lt;&gt;0,1,"")</f>
        <v/>
      </c>
      <c r="BK1381" s="44" t="str">
        <f t="shared" si="126"/>
        <v/>
      </c>
      <c r="BL1381" s="44" t="str">
        <f>IF(Wedstrijden!I1546="x","AA","")</f>
        <v/>
      </c>
      <c r="BM1381" s="44" t="str">
        <f>IF(Wedstrijden!J1546="x","A","")</f>
        <v/>
      </c>
      <c r="BN1381" s="44" t="str">
        <f>IF(Wedstrijden!K1546="x","B1","")</f>
        <v/>
      </c>
      <c r="BO1381" s="44" t="str">
        <f>IF(Wedstrijden!L1546="x","BB","")</f>
        <v/>
      </c>
      <c r="BP1381" s="44" t="str">
        <f>IF(Wedstrijden!M1546="x","B","")</f>
        <v/>
      </c>
      <c r="BQ1381" s="44" t="str">
        <f>IF(Wedstrijden!N1546="x","L1","")</f>
        <v/>
      </c>
      <c r="BR1381" s="44" t="str">
        <f>IF(Wedstrijden!O1546="x","L2","")</f>
        <v/>
      </c>
      <c r="BS1381" s="44" t="str">
        <f>IF(Wedstrijden!P1546="x","M1","")</f>
        <v/>
      </c>
      <c r="BT1381" s="44" t="str">
        <f>IF(Wedstrijden!Q1546="x","M2","")</f>
        <v/>
      </c>
      <c r="BU1381" s="44" t="str">
        <f>IF(Wedstrijden!R1546="x","Z1","")</f>
        <v/>
      </c>
      <c r="BV1381" s="44" t="str">
        <f>IF(Wedstrijden!S1546="x","Z2","")</f>
        <v/>
      </c>
      <c r="BW1381" s="44" t="str">
        <f>IF(COUNTA(Wedstrijden!T1546:AB1546)&lt;&gt;0,1,"")</f>
        <v/>
      </c>
      <c r="BX1381" s="44" t="str">
        <f t="shared" si="127"/>
        <v/>
      </c>
      <c r="BY1381" s="44" t="str">
        <f>IF(Wedstrijden!T1546="x","BB","")</f>
        <v/>
      </c>
      <c r="BZ1381" s="44" t="str">
        <f>IF(Wedstrijden!U1546="x","B","")</f>
        <v/>
      </c>
      <c r="CA1381" s="44" t="str">
        <f>IF(Wedstrijden!V1546="x","L1","")</f>
        <v/>
      </c>
      <c r="CB1381" s="44" t="str">
        <f>IF(Wedstrijden!W1546="x","L2","")</f>
        <v/>
      </c>
      <c r="CC1381" s="44" t="str">
        <f>IF(Wedstrijden!X1546="x","M1","")</f>
        <v/>
      </c>
      <c r="CD1381" s="44" t="str">
        <f>IF(Wedstrijden!Y1546="x","M2","")</f>
        <v/>
      </c>
      <c r="CE1381" s="44" t="str">
        <f>IF(Wedstrijden!Z1546="x","Z1","")</f>
        <v/>
      </c>
      <c r="CF1381" s="44" t="str">
        <f>IF(Wedstrijden!AA1546="x","Z2","")</f>
        <v/>
      </c>
      <c r="CG1381" s="44" t="str">
        <f>IF(Wedstrijden!AB1546="x","ZZL","")</f>
        <v/>
      </c>
      <c r="CL1381" s="44" t="str">
        <f>IF(COUNTA(Wedstrijden!AC1546:AJ1546)&lt;&gt;0,2,"")</f>
        <v/>
      </c>
      <c r="CM1381" s="44" t="str">
        <f t="shared" si="128"/>
        <v/>
      </c>
      <c r="CN1381" s="44" t="str">
        <f>IF(Wedstrijden!AC1546="x","AA","")</f>
        <v/>
      </c>
      <c r="CO1381" s="44" t="str">
        <f>IF(Wedstrijden!AD1546="x","A","")</f>
        <v/>
      </c>
      <c r="CP1381" s="44" t="str">
        <f>IF(Wedstrijden!AE1546="x","BB","")</f>
        <v/>
      </c>
      <c r="CQ1381" s="44" t="str">
        <f>IF(Wedstrijden!AF1546="x","B","")</f>
        <v/>
      </c>
      <c r="CR1381" s="44" t="str">
        <f>IF(Wedstrijden!AG1546="x","L","")</f>
        <v/>
      </c>
      <c r="CS1381" s="44" t="str">
        <f>IF(Wedstrijden!AH1546="x","M","")</f>
        <v/>
      </c>
      <c r="CT1381" s="44" t="str">
        <f>IF(Wedstrijden!AI1546="x","Z","")</f>
        <v/>
      </c>
      <c r="CU1381" s="44" t="str">
        <f>IF(Wedstrijden!AJ1546="x","ZZ","")</f>
        <v/>
      </c>
      <c r="CV1381" s="44" t="str">
        <f>IF(COUNTA(Wedstrijden!AK1546:AQ1546)&lt;&gt;0,2,"")</f>
        <v/>
      </c>
      <c r="CW1381" s="44" t="str">
        <f t="shared" si="129"/>
        <v/>
      </c>
      <c r="CX1381" s="44" t="str">
        <f>IF(Wedstrijden!AK1546="x","BB","")</f>
        <v/>
      </c>
      <c r="CY1381" s="44" t="str">
        <f>IF(Wedstrijden!AL1546="x","B","")</f>
        <v/>
      </c>
      <c r="CZ1381" s="44" t="str">
        <f>IF(Wedstrijden!AM1546="x","L","")</f>
        <v/>
      </c>
      <c r="DA1381" s="44" t="str">
        <f>IF(Wedstrijden!AN1546="x","M","")</f>
        <v/>
      </c>
      <c r="DB1381" s="44" t="str">
        <f>IF(Wedstrijden!AO1546="x","Z","")</f>
        <v/>
      </c>
      <c r="DC1381" s="44" t="str">
        <f>IF(Wedstrijden!AP1546="x","ZZ","")</f>
        <v/>
      </c>
      <c r="DD1381" s="44" t="str">
        <f>IF(Wedstrijden!AQ1546="x","1.40","")</f>
        <v/>
      </c>
      <c r="DE1381" s="44" t="str">
        <f>IF(COUNTA(Wedstrijden!AR1546:AT1546)&lt;&gt;0,6,"")</f>
        <v/>
      </c>
      <c r="DF1381" s="44" t="str">
        <f t="shared" si="130"/>
        <v/>
      </c>
      <c r="DG1381" s="44" t="str">
        <f>IF(Wedstrijden!AR1546="x","L","")</f>
        <v/>
      </c>
      <c r="DH1381" s="44" t="str">
        <f>IF(Wedstrijden!AS1546="x","M","")</f>
        <v/>
      </c>
      <c r="DI1381" s="44" t="str">
        <f>IF(Wedstrijden!AT1546="x","Z","")</f>
        <v/>
      </c>
      <c r="DJ1381" s="44" t="str">
        <f>IF(COUNTA(Wedstrijden!AU1546:AW1546)&lt;&gt;0,6,"")</f>
        <v/>
      </c>
      <c r="DK1381" s="44" t="str">
        <f t="shared" si="131"/>
        <v/>
      </c>
      <c r="DL1381" s="44" t="str">
        <f>IF(Wedstrijden!AU1546="x","L","")</f>
        <v/>
      </c>
      <c r="DM1381" s="44" t="str">
        <f>IF(Wedstrijden!AV1546="x","M","")</f>
        <v/>
      </c>
      <c r="DN1381" s="44" t="str">
        <f>IF(Wedstrijden!AW1546="x","Z","")</f>
        <v/>
      </c>
    </row>
    <row r="1382" spans="1:118" ht="15">
      <c r="A1382" s="48" t="e">
        <f>Wedstrijden!#REF!</f>
        <v>#REF!</v>
      </c>
      <c r="B1382" s="44" t="str">
        <f>IFERROR(VLOOKUP(Wedstrijden!E1547,Wedstrijdlocaties!$B$2:$E$499,2,FALSE),"")</f>
        <v/>
      </c>
      <c r="C1382" s="44" t="str">
        <f>Wedstrijden!F1547</f>
        <v/>
      </c>
      <c r="D1382" s="44" t="str">
        <f>IFERROR(VLOOKUP(Wedstrijden!G1547,Organisaties!$B$2:$C$501,2,FALSE),"")</f>
        <v/>
      </c>
      <c r="E1382" s="44" t="str">
        <f>IFERROR(VLOOKUP(Wedstrijden!G1547,Organisaties!$B$2:$F$501,5,FALSE),"")</f>
        <v/>
      </c>
      <c r="F1382" s="44" t="str">
        <f>IF(Wedstrijden!BC1547&lt;&gt;"",Wedstrijden!BC1547,"")</f>
        <v/>
      </c>
      <c r="G1382" s="44">
        <f>IF(Wedstrijden!AY1547="Indoor",1,0)</f>
        <v>0</v>
      </c>
      <c r="H1382" s="44">
        <f>Wedstrijden!AZ1547</f>
        <v>0</v>
      </c>
      <c r="I1382" s="44" t="str">
        <f>IF(Wedstrijden!AX1547="Nee",0,IF(Wedstrijden!AX1547="Ja",1,""))</f>
        <v/>
      </c>
      <c r="J1382" s="44" t="str">
        <f>IF(Wedstrijden!BA1547&lt;&gt;"",Wedstrijden!BA1547,"")</f>
        <v/>
      </c>
      <c r="W1382" s="45"/>
      <c r="AE1382" s="45"/>
      <c r="AN1382" s="45"/>
      <c r="AU1382" s="45"/>
      <c r="BA1382" s="45"/>
      <c r="BE1382" s="45"/>
      <c r="BJ1382" s="44" t="str">
        <f>IF(COUNTA(Wedstrijden!I1547:S1547)&lt;&gt;0,1,"")</f>
        <v/>
      </c>
      <c r="BK1382" s="44" t="str">
        <f t="shared" si="126"/>
        <v/>
      </c>
      <c r="BL1382" s="44" t="str">
        <f>IF(Wedstrijden!I1547="x","AA","")</f>
        <v/>
      </c>
      <c r="BM1382" s="44" t="str">
        <f>IF(Wedstrijden!J1547="x","A","")</f>
        <v/>
      </c>
      <c r="BN1382" s="44" t="str">
        <f>IF(Wedstrijden!K1547="x","B1","")</f>
        <v/>
      </c>
      <c r="BO1382" s="44" t="str">
        <f>IF(Wedstrijden!L1547="x","BB","")</f>
        <v/>
      </c>
      <c r="BP1382" s="44" t="str">
        <f>IF(Wedstrijden!M1547="x","B","")</f>
        <v/>
      </c>
      <c r="BQ1382" s="44" t="str">
        <f>IF(Wedstrijden!N1547="x","L1","")</f>
        <v/>
      </c>
      <c r="BR1382" s="44" t="str">
        <f>IF(Wedstrijden!O1547="x","L2","")</f>
        <v/>
      </c>
      <c r="BS1382" s="44" t="str">
        <f>IF(Wedstrijden!P1547="x","M1","")</f>
        <v/>
      </c>
      <c r="BT1382" s="44" t="str">
        <f>IF(Wedstrijden!Q1547="x","M2","")</f>
        <v/>
      </c>
      <c r="BU1382" s="44" t="str">
        <f>IF(Wedstrijden!R1547="x","Z1","")</f>
        <v/>
      </c>
      <c r="BV1382" s="44" t="str">
        <f>IF(Wedstrijden!S1547="x","Z2","")</f>
        <v/>
      </c>
      <c r="BW1382" s="44" t="str">
        <f>IF(COUNTA(Wedstrijden!T1547:AB1547)&lt;&gt;0,1,"")</f>
        <v/>
      </c>
      <c r="BX1382" s="44" t="str">
        <f t="shared" si="127"/>
        <v/>
      </c>
      <c r="BY1382" s="44" t="str">
        <f>IF(Wedstrijden!T1547="x","BB","")</f>
        <v/>
      </c>
      <c r="BZ1382" s="44" t="str">
        <f>IF(Wedstrijden!U1547="x","B","")</f>
        <v/>
      </c>
      <c r="CA1382" s="44" t="str">
        <f>IF(Wedstrijden!V1547="x","L1","")</f>
        <v/>
      </c>
      <c r="CB1382" s="44" t="str">
        <f>IF(Wedstrijden!W1547="x","L2","")</f>
        <v/>
      </c>
      <c r="CC1382" s="44" t="str">
        <f>IF(Wedstrijden!X1547="x","M1","")</f>
        <v/>
      </c>
      <c r="CD1382" s="44" t="str">
        <f>IF(Wedstrijden!Y1547="x","M2","")</f>
        <v/>
      </c>
      <c r="CE1382" s="44" t="str">
        <f>IF(Wedstrijden!Z1547="x","Z1","")</f>
        <v/>
      </c>
      <c r="CF1382" s="44" t="str">
        <f>IF(Wedstrijden!AA1547="x","Z2","")</f>
        <v/>
      </c>
      <c r="CG1382" s="44" t="str">
        <f>IF(Wedstrijden!AB1547="x","ZZL","")</f>
        <v/>
      </c>
      <c r="CL1382" s="44" t="str">
        <f>IF(COUNTA(Wedstrijden!AC1547:AJ1547)&lt;&gt;0,2,"")</f>
        <v/>
      </c>
      <c r="CM1382" s="44" t="str">
        <f t="shared" si="128"/>
        <v/>
      </c>
      <c r="CN1382" s="44" t="str">
        <f>IF(Wedstrijden!AC1547="x","AA","")</f>
        <v/>
      </c>
      <c r="CO1382" s="44" t="str">
        <f>IF(Wedstrijden!AD1547="x","A","")</f>
        <v/>
      </c>
      <c r="CP1382" s="44" t="str">
        <f>IF(Wedstrijden!AE1547="x","BB","")</f>
        <v/>
      </c>
      <c r="CQ1382" s="44" t="str">
        <f>IF(Wedstrijden!AF1547="x","B","")</f>
        <v/>
      </c>
      <c r="CR1382" s="44" t="str">
        <f>IF(Wedstrijden!AG1547="x","L","")</f>
        <v/>
      </c>
      <c r="CS1382" s="44" t="str">
        <f>IF(Wedstrijden!AH1547="x","M","")</f>
        <v/>
      </c>
      <c r="CT1382" s="44" t="str">
        <f>IF(Wedstrijden!AI1547="x","Z","")</f>
        <v/>
      </c>
      <c r="CU1382" s="44" t="str">
        <f>IF(Wedstrijden!AJ1547="x","ZZ","")</f>
        <v/>
      </c>
      <c r="CV1382" s="44" t="str">
        <f>IF(COUNTA(Wedstrijden!AK1547:AQ1547)&lt;&gt;0,2,"")</f>
        <v/>
      </c>
      <c r="CW1382" s="44" t="str">
        <f t="shared" si="129"/>
        <v/>
      </c>
      <c r="CX1382" s="44" t="str">
        <f>IF(Wedstrijden!AK1547="x","BB","")</f>
        <v/>
      </c>
      <c r="CY1382" s="44" t="str">
        <f>IF(Wedstrijden!AL1547="x","B","")</f>
        <v/>
      </c>
      <c r="CZ1382" s="44" t="str">
        <f>IF(Wedstrijden!AM1547="x","L","")</f>
        <v/>
      </c>
      <c r="DA1382" s="44" t="str">
        <f>IF(Wedstrijden!AN1547="x","M","")</f>
        <v/>
      </c>
      <c r="DB1382" s="44" t="str">
        <f>IF(Wedstrijden!AO1547="x","Z","")</f>
        <v/>
      </c>
      <c r="DC1382" s="44" t="str">
        <f>IF(Wedstrijden!AP1547="x","ZZ","")</f>
        <v/>
      </c>
      <c r="DD1382" s="44" t="str">
        <f>IF(Wedstrijden!AQ1547="x","1.40","")</f>
        <v/>
      </c>
      <c r="DE1382" s="44" t="str">
        <f>IF(COUNTA(Wedstrijden!AR1547:AT1547)&lt;&gt;0,6,"")</f>
        <v/>
      </c>
      <c r="DF1382" s="44" t="str">
        <f t="shared" si="130"/>
        <v/>
      </c>
      <c r="DG1382" s="44" t="str">
        <f>IF(Wedstrijden!AR1547="x","L","")</f>
        <v/>
      </c>
      <c r="DH1382" s="44" t="str">
        <f>IF(Wedstrijden!AS1547="x","M","")</f>
        <v/>
      </c>
      <c r="DI1382" s="44" t="str">
        <f>IF(Wedstrijden!AT1547="x","Z","")</f>
        <v/>
      </c>
      <c r="DJ1382" s="44" t="str">
        <f>IF(COUNTA(Wedstrijden!AU1547:AW1547)&lt;&gt;0,6,"")</f>
        <v/>
      </c>
      <c r="DK1382" s="44" t="str">
        <f t="shared" si="131"/>
        <v/>
      </c>
      <c r="DL1382" s="44" t="str">
        <f>IF(Wedstrijden!AU1547="x","L","")</f>
        <v/>
      </c>
      <c r="DM1382" s="44" t="str">
        <f>IF(Wedstrijden!AV1547="x","M","")</f>
        <v/>
      </c>
      <c r="DN1382" s="44" t="str">
        <f>IF(Wedstrijden!AW1547="x","Z","")</f>
        <v/>
      </c>
    </row>
    <row r="1383" spans="1:118" ht="15">
      <c r="A1383" s="48" t="e">
        <f>Wedstrijden!#REF!</f>
        <v>#REF!</v>
      </c>
      <c r="B1383" s="44" t="str">
        <f>IFERROR(VLOOKUP(Wedstrijden!E1548,Wedstrijdlocaties!$B$2:$E$499,2,FALSE),"")</f>
        <v/>
      </c>
      <c r="C1383" s="44" t="str">
        <f>Wedstrijden!F1548</f>
        <v/>
      </c>
      <c r="D1383" s="44" t="str">
        <f>IFERROR(VLOOKUP(Wedstrijden!G1548,Organisaties!$B$2:$C$501,2,FALSE),"")</f>
        <v/>
      </c>
      <c r="E1383" s="44" t="str">
        <f>IFERROR(VLOOKUP(Wedstrijden!G1548,Organisaties!$B$2:$F$501,5,FALSE),"")</f>
        <v/>
      </c>
      <c r="F1383" s="44" t="str">
        <f>IF(Wedstrijden!BC1548&lt;&gt;"",Wedstrijden!BC1548,"")</f>
        <v/>
      </c>
      <c r="G1383" s="44">
        <f>IF(Wedstrijden!AY1548="Indoor",1,0)</f>
        <v>0</v>
      </c>
      <c r="H1383" s="44">
        <f>Wedstrijden!AZ1548</f>
        <v>0</v>
      </c>
      <c r="I1383" s="44" t="str">
        <f>IF(Wedstrijden!AX1548="Nee",0,IF(Wedstrijden!AX1548="Ja",1,""))</f>
        <v/>
      </c>
      <c r="J1383" s="44" t="str">
        <f>IF(Wedstrijden!BA1548&lt;&gt;"",Wedstrijden!BA1548,"")</f>
        <v/>
      </c>
      <c r="W1383" s="45"/>
      <c r="AE1383" s="45"/>
      <c r="AN1383" s="45"/>
      <c r="AU1383" s="45"/>
      <c r="BA1383" s="45"/>
      <c r="BE1383" s="45"/>
      <c r="BJ1383" s="44" t="str">
        <f>IF(COUNTA(Wedstrijden!I1548:S1548)&lt;&gt;0,1,"")</f>
        <v/>
      </c>
      <c r="BK1383" s="44" t="str">
        <f t="shared" si="126"/>
        <v/>
      </c>
      <c r="BL1383" s="44" t="str">
        <f>IF(Wedstrijden!I1548="x","AA","")</f>
        <v/>
      </c>
      <c r="BM1383" s="44" t="str">
        <f>IF(Wedstrijden!J1548="x","A","")</f>
        <v/>
      </c>
      <c r="BN1383" s="44" t="str">
        <f>IF(Wedstrijden!K1548="x","B1","")</f>
        <v/>
      </c>
      <c r="BO1383" s="44" t="str">
        <f>IF(Wedstrijden!L1548="x","BB","")</f>
        <v/>
      </c>
      <c r="BP1383" s="44" t="str">
        <f>IF(Wedstrijden!M1548="x","B","")</f>
        <v/>
      </c>
      <c r="BQ1383" s="44" t="str">
        <f>IF(Wedstrijden!N1548="x","L1","")</f>
        <v/>
      </c>
      <c r="BR1383" s="44" t="str">
        <f>IF(Wedstrijden!O1548="x","L2","")</f>
        <v/>
      </c>
      <c r="BS1383" s="44" t="str">
        <f>IF(Wedstrijden!P1548="x","M1","")</f>
        <v/>
      </c>
      <c r="BT1383" s="44" t="str">
        <f>IF(Wedstrijden!Q1548="x","M2","")</f>
        <v/>
      </c>
      <c r="BU1383" s="44" t="str">
        <f>IF(Wedstrijden!R1548="x","Z1","")</f>
        <v/>
      </c>
      <c r="BV1383" s="44" t="str">
        <f>IF(Wedstrijden!S1548="x","Z2","")</f>
        <v/>
      </c>
      <c r="BW1383" s="44" t="str">
        <f>IF(COUNTA(Wedstrijden!T1548:AB1548)&lt;&gt;0,1,"")</f>
        <v/>
      </c>
      <c r="BX1383" s="44" t="str">
        <f t="shared" si="127"/>
        <v/>
      </c>
      <c r="BY1383" s="44" t="str">
        <f>IF(Wedstrijden!T1548="x","BB","")</f>
        <v/>
      </c>
      <c r="BZ1383" s="44" t="str">
        <f>IF(Wedstrijden!U1548="x","B","")</f>
        <v/>
      </c>
      <c r="CA1383" s="44" t="str">
        <f>IF(Wedstrijden!V1548="x","L1","")</f>
        <v/>
      </c>
      <c r="CB1383" s="44" t="str">
        <f>IF(Wedstrijden!W1548="x","L2","")</f>
        <v/>
      </c>
      <c r="CC1383" s="44" t="str">
        <f>IF(Wedstrijden!X1548="x","M1","")</f>
        <v/>
      </c>
      <c r="CD1383" s="44" t="str">
        <f>IF(Wedstrijden!Y1548="x","M2","")</f>
        <v/>
      </c>
      <c r="CE1383" s="44" t="str">
        <f>IF(Wedstrijden!Z1548="x","Z1","")</f>
        <v/>
      </c>
      <c r="CF1383" s="44" t="str">
        <f>IF(Wedstrijden!AA1548="x","Z2","")</f>
        <v/>
      </c>
      <c r="CG1383" s="44" t="str">
        <f>IF(Wedstrijden!AB1548="x","ZZL","")</f>
        <v/>
      </c>
      <c r="CL1383" s="44" t="str">
        <f>IF(COUNTA(Wedstrijden!AC1548:AJ1548)&lt;&gt;0,2,"")</f>
        <v/>
      </c>
      <c r="CM1383" s="44" t="str">
        <f t="shared" si="128"/>
        <v/>
      </c>
      <c r="CN1383" s="44" t="str">
        <f>IF(Wedstrijden!AC1548="x","AA","")</f>
        <v/>
      </c>
      <c r="CO1383" s="44" t="str">
        <f>IF(Wedstrijden!AD1548="x","A","")</f>
        <v/>
      </c>
      <c r="CP1383" s="44" t="str">
        <f>IF(Wedstrijden!AE1548="x","BB","")</f>
        <v/>
      </c>
      <c r="CQ1383" s="44" t="str">
        <f>IF(Wedstrijden!AF1548="x","B","")</f>
        <v/>
      </c>
      <c r="CR1383" s="44" t="str">
        <f>IF(Wedstrijden!AG1548="x","L","")</f>
        <v/>
      </c>
      <c r="CS1383" s="44" t="str">
        <f>IF(Wedstrijden!AH1548="x","M","")</f>
        <v/>
      </c>
      <c r="CT1383" s="44" t="str">
        <f>IF(Wedstrijden!AI1548="x","Z","")</f>
        <v/>
      </c>
      <c r="CU1383" s="44" t="str">
        <f>IF(Wedstrijden!AJ1548="x","ZZ","")</f>
        <v/>
      </c>
      <c r="CV1383" s="44" t="str">
        <f>IF(COUNTA(Wedstrijden!AK1548:AQ1548)&lt;&gt;0,2,"")</f>
        <v/>
      </c>
      <c r="CW1383" s="44" t="str">
        <f t="shared" si="129"/>
        <v/>
      </c>
      <c r="CX1383" s="44" t="str">
        <f>IF(Wedstrijden!AK1548="x","BB","")</f>
        <v/>
      </c>
      <c r="CY1383" s="44" t="str">
        <f>IF(Wedstrijden!AL1548="x","B","")</f>
        <v/>
      </c>
      <c r="CZ1383" s="44" t="str">
        <f>IF(Wedstrijden!AM1548="x","L","")</f>
        <v/>
      </c>
      <c r="DA1383" s="44" t="str">
        <f>IF(Wedstrijden!AN1548="x","M","")</f>
        <v/>
      </c>
      <c r="DB1383" s="44" t="str">
        <f>IF(Wedstrijden!AO1548="x","Z","")</f>
        <v/>
      </c>
      <c r="DC1383" s="44" t="str">
        <f>IF(Wedstrijden!AP1548="x","ZZ","")</f>
        <v/>
      </c>
      <c r="DD1383" s="44" t="str">
        <f>IF(Wedstrijden!AQ1548="x","1.40","")</f>
        <v/>
      </c>
      <c r="DE1383" s="44" t="str">
        <f>IF(COUNTA(Wedstrijden!AR1548:AT1548)&lt;&gt;0,6,"")</f>
        <v/>
      </c>
      <c r="DF1383" s="44" t="str">
        <f t="shared" si="130"/>
        <v/>
      </c>
      <c r="DG1383" s="44" t="str">
        <f>IF(Wedstrijden!AR1548="x","L","")</f>
        <v/>
      </c>
      <c r="DH1383" s="44" t="str">
        <f>IF(Wedstrijden!AS1548="x","M","")</f>
        <v/>
      </c>
      <c r="DI1383" s="44" t="str">
        <f>IF(Wedstrijden!AT1548="x","Z","")</f>
        <v/>
      </c>
      <c r="DJ1383" s="44" t="str">
        <f>IF(COUNTA(Wedstrijden!AU1548:AW1548)&lt;&gt;0,6,"")</f>
        <v/>
      </c>
      <c r="DK1383" s="44" t="str">
        <f t="shared" si="131"/>
        <v/>
      </c>
      <c r="DL1383" s="44" t="str">
        <f>IF(Wedstrijden!AU1548="x","L","")</f>
        <v/>
      </c>
      <c r="DM1383" s="44" t="str">
        <f>IF(Wedstrijden!AV1548="x","M","")</f>
        <v/>
      </c>
      <c r="DN1383" s="44" t="str">
        <f>IF(Wedstrijden!AW1548="x","Z","")</f>
        <v/>
      </c>
    </row>
    <row r="1384" spans="1:118" ht="15">
      <c r="A1384" s="48" t="e">
        <f>Wedstrijden!#REF!</f>
        <v>#REF!</v>
      </c>
      <c r="B1384" s="44" t="str">
        <f>IFERROR(VLOOKUP(Wedstrijden!E1549,Wedstrijdlocaties!$B$2:$E$499,2,FALSE),"")</f>
        <v/>
      </c>
      <c r="C1384" s="44" t="str">
        <f>Wedstrijden!F1549</f>
        <v/>
      </c>
      <c r="D1384" s="44" t="str">
        <f>IFERROR(VLOOKUP(Wedstrijden!G1549,Organisaties!$B$2:$C$501,2,FALSE),"")</f>
        <v/>
      </c>
      <c r="E1384" s="44" t="str">
        <f>IFERROR(VLOOKUP(Wedstrijden!G1549,Organisaties!$B$2:$F$501,5,FALSE),"")</f>
        <v/>
      </c>
      <c r="F1384" s="44" t="str">
        <f>IF(Wedstrijden!BC1549&lt;&gt;"",Wedstrijden!BC1549,"")</f>
        <v/>
      </c>
      <c r="G1384" s="44">
        <f>IF(Wedstrijden!AY1549="Indoor",1,0)</f>
        <v>0</v>
      </c>
      <c r="H1384" s="44">
        <f>Wedstrijden!AZ1549</f>
        <v>0</v>
      </c>
      <c r="I1384" s="44" t="str">
        <f>IF(Wedstrijden!AX1549="Nee",0,IF(Wedstrijden!AX1549="Ja",1,""))</f>
        <v/>
      </c>
      <c r="J1384" s="44" t="str">
        <f>IF(Wedstrijden!BA1549&lt;&gt;"",Wedstrijden!BA1549,"")</f>
        <v/>
      </c>
      <c r="W1384" s="45"/>
      <c r="AE1384" s="45"/>
      <c r="AN1384" s="45"/>
      <c r="AU1384" s="45"/>
      <c r="BA1384" s="45"/>
      <c r="BE1384" s="45"/>
      <c r="BJ1384" s="44" t="str">
        <f>IF(COUNTA(Wedstrijden!I1549:S1549)&lt;&gt;0,1,"")</f>
        <v/>
      </c>
      <c r="BK1384" s="44" t="str">
        <f t="shared" si="126"/>
        <v/>
      </c>
      <c r="BL1384" s="44" t="str">
        <f>IF(Wedstrijden!I1549="x","AA","")</f>
        <v/>
      </c>
      <c r="BM1384" s="44" t="str">
        <f>IF(Wedstrijden!J1549="x","A","")</f>
        <v/>
      </c>
      <c r="BN1384" s="44" t="str">
        <f>IF(Wedstrijden!K1549="x","B1","")</f>
        <v/>
      </c>
      <c r="BO1384" s="44" t="str">
        <f>IF(Wedstrijden!L1549="x","BB","")</f>
        <v/>
      </c>
      <c r="BP1384" s="44" t="str">
        <f>IF(Wedstrijden!M1549="x","B","")</f>
        <v/>
      </c>
      <c r="BQ1384" s="44" t="str">
        <f>IF(Wedstrijden!N1549="x","L1","")</f>
        <v/>
      </c>
      <c r="BR1384" s="44" t="str">
        <f>IF(Wedstrijden!O1549="x","L2","")</f>
        <v/>
      </c>
      <c r="BS1384" s="44" t="str">
        <f>IF(Wedstrijden!P1549="x","M1","")</f>
        <v/>
      </c>
      <c r="BT1384" s="44" t="str">
        <f>IF(Wedstrijden!Q1549="x","M2","")</f>
        <v/>
      </c>
      <c r="BU1384" s="44" t="str">
        <f>IF(Wedstrijden!R1549="x","Z1","")</f>
        <v/>
      </c>
      <c r="BV1384" s="44" t="str">
        <f>IF(Wedstrijden!S1549="x","Z2","")</f>
        <v/>
      </c>
      <c r="BW1384" s="44" t="str">
        <f>IF(COUNTA(Wedstrijden!T1549:AB1549)&lt;&gt;0,1,"")</f>
        <v/>
      </c>
      <c r="BX1384" s="44" t="str">
        <f t="shared" si="127"/>
        <v/>
      </c>
      <c r="BY1384" s="44" t="str">
        <f>IF(Wedstrijden!T1549="x","BB","")</f>
        <v/>
      </c>
      <c r="BZ1384" s="44" t="str">
        <f>IF(Wedstrijden!U1549="x","B","")</f>
        <v/>
      </c>
      <c r="CA1384" s="44" t="str">
        <f>IF(Wedstrijden!V1549="x","L1","")</f>
        <v/>
      </c>
      <c r="CB1384" s="44" t="str">
        <f>IF(Wedstrijden!W1549="x","L2","")</f>
        <v/>
      </c>
      <c r="CC1384" s="44" t="str">
        <f>IF(Wedstrijden!X1549="x","M1","")</f>
        <v/>
      </c>
      <c r="CD1384" s="44" t="str">
        <f>IF(Wedstrijden!Y1549="x","M2","")</f>
        <v/>
      </c>
      <c r="CE1384" s="44" t="str">
        <f>IF(Wedstrijden!Z1549="x","Z1","")</f>
        <v/>
      </c>
      <c r="CF1384" s="44" t="str">
        <f>IF(Wedstrijden!AA1549="x","Z2","")</f>
        <v/>
      </c>
      <c r="CG1384" s="44" t="str">
        <f>IF(Wedstrijden!AB1549="x","ZZL","")</f>
        <v/>
      </c>
      <c r="CL1384" s="44" t="str">
        <f>IF(COUNTA(Wedstrijden!AC1549:AJ1549)&lt;&gt;0,2,"")</f>
        <v/>
      </c>
      <c r="CM1384" s="44" t="str">
        <f t="shared" si="128"/>
        <v/>
      </c>
      <c r="CN1384" s="44" t="str">
        <f>IF(Wedstrijden!AC1549="x","AA","")</f>
        <v/>
      </c>
      <c r="CO1384" s="44" t="str">
        <f>IF(Wedstrijden!AD1549="x","A","")</f>
        <v/>
      </c>
      <c r="CP1384" s="44" t="str">
        <f>IF(Wedstrijden!AE1549="x","BB","")</f>
        <v/>
      </c>
      <c r="CQ1384" s="44" t="str">
        <f>IF(Wedstrijden!AF1549="x","B","")</f>
        <v/>
      </c>
      <c r="CR1384" s="44" t="str">
        <f>IF(Wedstrijden!AG1549="x","L","")</f>
        <v/>
      </c>
      <c r="CS1384" s="44" t="str">
        <f>IF(Wedstrijden!AH1549="x","M","")</f>
        <v/>
      </c>
      <c r="CT1384" s="44" t="str">
        <f>IF(Wedstrijden!AI1549="x","Z","")</f>
        <v/>
      </c>
      <c r="CU1384" s="44" t="str">
        <f>IF(Wedstrijden!AJ1549="x","ZZ","")</f>
        <v/>
      </c>
      <c r="CV1384" s="44" t="str">
        <f>IF(COUNTA(Wedstrijden!AK1549:AQ1549)&lt;&gt;0,2,"")</f>
        <v/>
      </c>
      <c r="CW1384" s="44" t="str">
        <f t="shared" si="129"/>
        <v/>
      </c>
      <c r="CX1384" s="44" t="str">
        <f>IF(Wedstrijden!AK1549="x","BB","")</f>
        <v/>
      </c>
      <c r="CY1384" s="44" t="str">
        <f>IF(Wedstrijden!AL1549="x","B","")</f>
        <v/>
      </c>
      <c r="CZ1384" s="44" t="str">
        <f>IF(Wedstrijden!AM1549="x","L","")</f>
        <v/>
      </c>
      <c r="DA1384" s="44" t="str">
        <f>IF(Wedstrijden!AN1549="x","M","")</f>
        <v/>
      </c>
      <c r="DB1384" s="44" t="str">
        <f>IF(Wedstrijden!AO1549="x","Z","")</f>
        <v/>
      </c>
      <c r="DC1384" s="44" t="str">
        <f>IF(Wedstrijden!AP1549="x","ZZ","")</f>
        <v/>
      </c>
      <c r="DD1384" s="44" t="str">
        <f>IF(Wedstrijden!AQ1549="x","1.40","")</f>
        <v/>
      </c>
      <c r="DE1384" s="44" t="str">
        <f>IF(COUNTA(Wedstrijden!AR1549:AT1549)&lt;&gt;0,6,"")</f>
        <v/>
      </c>
      <c r="DF1384" s="44" t="str">
        <f t="shared" si="130"/>
        <v/>
      </c>
      <c r="DG1384" s="44" t="str">
        <f>IF(Wedstrijden!AR1549="x","L","")</f>
        <v/>
      </c>
      <c r="DH1384" s="44" t="str">
        <f>IF(Wedstrijden!AS1549="x","M","")</f>
        <v/>
      </c>
      <c r="DI1384" s="44" t="str">
        <f>IF(Wedstrijden!AT1549="x","Z","")</f>
        <v/>
      </c>
      <c r="DJ1384" s="44" t="str">
        <f>IF(COUNTA(Wedstrijden!AU1549:AW1549)&lt;&gt;0,6,"")</f>
        <v/>
      </c>
      <c r="DK1384" s="44" t="str">
        <f t="shared" si="131"/>
        <v/>
      </c>
      <c r="DL1384" s="44" t="str">
        <f>IF(Wedstrijden!AU1549="x","L","")</f>
        <v/>
      </c>
      <c r="DM1384" s="44" t="str">
        <f>IF(Wedstrijden!AV1549="x","M","")</f>
        <v/>
      </c>
      <c r="DN1384" s="44" t="str">
        <f>IF(Wedstrijden!AW1549="x","Z","")</f>
        <v/>
      </c>
    </row>
    <row r="1385" spans="1:118" ht="15">
      <c r="A1385" s="48" t="e">
        <f>Wedstrijden!#REF!</f>
        <v>#REF!</v>
      </c>
      <c r="B1385" s="44" t="str">
        <f>IFERROR(VLOOKUP(Wedstrijden!E1550,Wedstrijdlocaties!$B$2:$E$499,2,FALSE),"")</f>
        <v/>
      </c>
      <c r="C1385" s="44" t="str">
        <f>Wedstrijden!F1550</f>
        <v/>
      </c>
      <c r="D1385" s="44" t="str">
        <f>IFERROR(VLOOKUP(Wedstrijden!G1550,Organisaties!$B$2:$C$501,2,FALSE),"")</f>
        <v/>
      </c>
      <c r="E1385" s="44" t="str">
        <f>IFERROR(VLOOKUP(Wedstrijden!G1550,Organisaties!$B$2:$F$501,5,FALSE),"")</f>
        <v/>
      </c>
      <c r="F1385" s="44" t="str">
        <f>IF(Wedstrijden!BC1550&lt;&gt;"",Wedstrijden!BC1550,"")</f>
        <v/>
      </c>
      <c r="G1385" s="44">
        <f>IF(Wedstrijden!AY1550="Indoor",1,0)</f>
        <v>0</v>
      </c>
      <c r="H1385" s="44">
        <f>Wedstrijden!AZ1550</f>
        <v>0</v>
      </c>
      <c r="I1385" s="44" t="str">
        <f>IF(Wedstrijden!AX1550="Nee",0,IF(Wedstrijden!AX1550="Ja",1,""))</f>
        <v/>
      </c>
      <c r="J1385" s="44" t="str">
        <f>IF(Wedstrijden!BA1550&lt;&gt;"",Wedstrijden!BA1550,"")</f>
        <v/>
      </c>
      <c r="W1385" s="45"/>
      <c r="AE1385" s="45"/>
      <c r="AN1385" s="45"/>
      <c r="AU1385" s="45"/>
      <c r="BA1385" s="45"/>
      <c r="BE1385" s="45"/>
      <c r="BJ1385" s="44" t="str">
        <f>IF(COUNTA(Wedstrijden!I1550:S1550)&lt;&gt;0,1,"")</f>
        <v/>
      </c>
      <c r="BK1385" s="44" t="str">
        <f t="shared" si="126"/>
        <v/>
      </c>
      <c r="BL1385" s="44" t="str">
        <f>IF(Wedstrijden!I1550="x","AA","")</f>
        <v/>
      </c>
      <c r="BM1385" s="44" t="str">
        <f>IF(Wedstrijden!J1550="x","A","")</f>
        <v/>
      </c>
      <c r="BN1385" s="44" t="str">
        <f>IF(Wedstrijden!K1550="x","B1","")</f>
        <v/>
      </c>
      <c r="BO1385" s="44" t="str">
        <f>IF(Wedstrijden!L1550="x","BB","")</f>
        <v/>
      </c>
      <c r="BP1385" s="44" t="str">
        <f>IF(Wedstrijden!M1550="x","B","")</f>
        <v/>
      </c>
      <c r="BQ1385" s="44" t="str">
        <f>IF(Wedstrijden!N1550="x","L1","")</f>
        <v/>
      </c>
      <c r="BR1385" s="44" t="str">
        <f>IF(Wedstrijden!O1550="x","L2","")</f>
        <v/>
      </c>
      <c r="BS1385" s="44" t="str">
        <f>IF(Wedstrijden!P1550="x","M1","")</f>
        <v/>
      </c>
      <c r="BT1385" s="44" t="str">
        <f>IF(Wedstrijden!Q1550="x","M2","")</f>
        <v/>
      </c>
      <c r="BU1385" s="44" t="str">
        <f>IF(Wedstrijden!R1550="x","Z1","")</f>
        <v/>
      </c>
      <c r="BV1385" s="44" t="str">
        <f>IF(Wedstrijden!S1550="x","Z2","")</f>
        <v/>
      </c>
      <c r="BW1385" s="44" t="str">
        <f>IF(COUNTA(Wedstrijden!T1550:AB1550)&lt;&gt;0,1,"")</f>
        <v/>
      </c>
      <c r="BX1385" s="44" t="str">
        <f t="shared" si="127"/>
        <v/>
      </c>
      <c r="BY1385" s="44" t="str">
        <f>IF(Wedstrijden!T1550="x","BB","")</f>
        <v/>
      </c>
      <c r="BZ1385" s="44" t="str">
        <f>IF(Wedstrijden!U1550="x","B","")</f>
        <v/>
      </c>
      <c r="CA1385" s="44" t="str">
        <f>IF(Wedstrijden!V1550="x","L1","")</f>
        <v/>
      </c>
      <c r="CB1385" s="44" t="str">
        <f>IF(Wedstrijden!W1550="x","L2","")</f>
        <v/>
      </c>
      <c r="CC1385" s="44" t="str">
        <f>IF(Wedstrijden!X1550="x","M1","")</f>
        <v/>
      </c>
      <c r="CD1385" s="44" t="str">
        <f>IF(Wedstrijden!Y1550="x","M2","")</f>
        <v/>
      </c>
      <c r="CE1385" s="44" t="str">
        <f>IF(Wedstrijden!Z1550="x","Z1","")</f>
        <v/>
      </c>
      <c r="CF1385" s="44" t="str">
        <f>IF(Wedstrijden!AA1550="x","Z2","")</f>
        <v/>
      </c>
      <c r="CG1385" s="44" t="str">
        <f>IF(Wedstrijden!AB1550="x","ZZL","")</f>
        <v/>
      </c>
      <c r="CL1385" s="44" t="str">
        <f>IF(COUNTA(Wedstrijden!AC1550:AJ1550)&lt;&gt;0,2,"")</f>
        <v/>
      </c>
      <c r="CM1385" s="44" t="str">
        <f t="shared" si="128"/>
        <v/>
      </c>
      <c r="CN1385" s="44" t="str">
        <f>IF(Wedstrijden!AC1550="x","AA","")</f>
        <v/>
      </c>
      <c r="CO1385" s="44" t="str">
        <f>IF(Wedstrijden!AD1550="x","A","")</f>
        <v/>
      </c>
      <c r="CP1385" s="44" t="str">
        <f>IF(Wedstrijden!AE1550="x","BB","")</f>
        <v/>
      </c>
      <c r="CQ1385" s="44" t="str">
        <f>IF(Wedstrijden!AF1550="x","B","")</f>
        <v/>
      </c>
      <c r="CR1385" s="44" t="str">
        <f>IF(Wedstrijden!AG1550="x","L","")</f>
        <v/>
      </c>
      <c r="CS1385" s="44" t="str">
        <f>IF(Wedstrijden!AH1550="x","M","")</f>
        <v/>
      </c>
      <c r="CT1385" s="44" t="str">
        <f>IF(Wedstrijden!AI1550="x","Z","")</f>
        <v/>
      </c>
      <c r="CU1385" s="44" t="str">
        <f>IF(Wedstrijden!AJ1550="x","ZZ","")</f>
        <v/>
      </c>
      <c r="CV1385" s="44" t="str">
        <f>IF(COUNTA(Wedstrijden!AK1550:AQ1550)&lt;&gt;0,2,"")</f>
        <v/>
      </c>
      <c r="CW1385" s="44" t="str">
        <f t="shared" si="129"/>
        <v/>
      </c>
      <c r="CX1385" s="44" t="str">
        <f>IF(Wedstrijden!AK1550="x","BB","")</f>
        <v/>
      </c>
      <c r="CY1385" s="44" t="str">
        <f>IF(Wedstrijden!AL1550="x","B","")</f>
        <v/>
      </c>
      <c r="CZ1385" s="44" t="str">
        <f>IF(Wedstrijden!AM1550="x","L","")</f>
        <v/>
      </c>
      <c r="DA1385" s="44" t="str">
        <f>IF(Wedstrijden!AN1550="x","M","")</f>
        <v/>
      </c>
      <c r="DB1385" s="44" t="str">
        <f>IF(Wedstrijden!AO1550="x","Z","")</f>
        <v/>
      </c>
      <c r="DC1385" s="44" t="str">
        <f>IF(Wedstrijden!AP1550="x","ZZ","")</f>
        <v/>
      </c>
      <c r="DD1385" s="44" t="str">
        <f>IF(Wedstrijden!AQ1550="x","1.40","")</f>
        <v/>
      </c>
      <c r="DE1385" s="44" t="str">
        <f>IF(COUNTA(Wedstrijden!AR1550:AT1550)&lt;&gt;0,6,"")</f>
        <v/>
      </c>
      <c r="DF1385" s="44" t="str">
        <f t="shared" si="130"/>
        <v/>
      </c>
      <c r="DG1385" s="44" t="str">
        <f>IF(Wedstrijden!AR1550="x","L","")</f>
        <v/>
      </c>
      <c r="DH1385" s="44" t="str">
        <f>IF(Wedstrijden!AS1550="x","M","")</f>
        <v/>
      </c>
      <c r="DI1385" s="44" t="str">
        <f>IF(Wedstrijden!AT1550="x","Z","")</f>
        <v/>
      </c>
      <c r="DJ1385" s="44" t="str">
        <f>IF(COUNTA(Wedstrijden!AU1550:AW1550)&lt;&gt;0,6,"")</f>
        <v/>
      </c>
      <c r="DK1385" s="44" t="str">
        <f t="shared" si="131"/>
        <v/>
      </c>
      <c r="DL1385" s="44" t="str">
        <f>IF(Wedstrijden!AU1550="x","L","")</f>
        <v/>
      </c>
      <c r="DM1385" s="44" t="str">
        <f>IF(Wedstrijden!AV1550="x","M","")</f>
        <v/>
      </c>
      <c r="DN1385" s="44" t="str">
        <f>IF(Wedstrijden!AW1550="x","Z","")</f>
        <v/>
      </c>
    </row>
    <row r="1386" spans="1:118" ht="15">
      <c r="A1386" s="48" t="e">
        <f>Wedstrijden!#REF!</f>
        <v>#REF!</v>
      </c>
      <c r="B1386" s="44" t="str">
        <f>IFERROR(VLOOKUP(Wedstrijden!E1551,Wedstrijdlocaties!$B$2:$E$499,2,FALSE),"")</f>
        <v/>
      </c>
      <c r="C1386" s="44" t="str">
        <f>Wedstrijden!F1551</f>
        <v/>
      </c>
      <c r="D1386" s="44" t="str">
        <f>IFERROR(VLOOKUP(Wedstrijden!G1551,Organisaties!$B$2:$C$501,2,FALSE),"")</f>
        <v/>
      </c>
      <c r="E1386" s="44" t="str">
        <f>IFERROR(VLOOKUP(Wedstrijden!G1551,Organisaties!$B$2:$F$501,5,FALSE),"")</f>
        <v/>
      </c>
      <c r="F1386" s="44" t="str">
        <f>IF(Wedstrijden!BC1551&lt;&gt;"",Wedstrijden!BC1551,"")</f>
        <v/>
      </c>
      <c r="G1386" s="44">
        <f>IF(Wedstrijden!AY1551="Indoor",1,0)</f>
        <v>0</v>
      </c>
      <c r="H1386" s="44">
        <f>Wedstrijden!AZ1551</f>
        <v>0</v>
      </c>
      <c r="I1386" s="44" t="str">
        <f>IF(Wedstrijden!AX1551="Nee",0,IF(Wedstrijden!AX1551="Ja",1,""))</f>
        <v/>
      </c>
      <c r="J1386" s="44" t="str">
        <f>IF(Wedstrijden!BA1551&lt;&gt;"",Wedstrijden!BA1551,"")</f>
        <v/>
      </c>
      <c r="W1386" s="45"/>
      <c r="AE1386" s="45"/>
      <c r="AN1386" s="45"/>
      <c r="AU1386" s="45"/>
      <c r="BA1386" s="45"/>
      <c r="BE1386" s="45"/>
      <c r="BJ1386" s="44" t="str">
        <f>IF(COUNTA(Wedstrijden!I1551:S1551)&lt;&gt;0,1,"")</f>
        <v/>
      </c>
      <c r="BK1386" s="44" t="str">
        <f t="shared" si="126"/>
        <v/>
      </c>
      <c r="BL1386" s="44" t="str">
        <f>IF(Wedstrijden!I1551="x","AA","")</f>
        <v/>
      </c>
      <c r="BM1386" s="44" t="str">
        <f>IF(Wedstrijden!J1551="x","A","")</f>
        <v/>
      </c>
      <c r="BN1386" s="44" t="str">
        <f>IF(Wedstrijden!K1551="x","B1","")</f>
        <v/>
      </c>
      <c r="BO1386" s="44" t="str">
        <f>IF(Wedstrijden!L1551="x","BB","")</f>
        <v/>
      </c>
      <c r="BP1386" s="44" t="str">
        <f>IF(Wedstrijden!M1551="x","B","")</f>
        <v/>
      </c>
      <c r="BQ1386" s="44" t="str">
        <f>IF(Wedstrijden!N1551="x","L1","")</f>
        <v/>
      </c>
      <c r="BR1386" s="44" t="str">
        <f>IF(Wedstrijden!O1551="x","L2","")</f>
        <v/>
      </c>
      <c r="BS1386" s="44" t="str">
        <f>IF(Wedstrijden!P1551="x","M1","")</f>
        <v/>
      </c>
      <c r="BT1386" s="44" t="str">
        <f>IF(Wedstrijden!Q1551="x","M2","")</f>
        <v/>
      </c>
      <c r="BU1386" s="44" t="str">
        <f>IF(Wedstrijden!R1551="x","Z1","")</f>
        <v/>
      </c>
      <c r="BV1386" s="44" t="str">
        <f>IF(Wedstrijden!S1551="x","Z2","")</f>
        <v/>
      </c>
      <c r="BW1386" s="44" t="str">
        <f>IF(COUNTA(Wedstrijden!T1551:AB1551)&lt;&gt;0,1,"")</f>
        <v/>
      </c>
      <c r="BX1386" s="44" t="str">
        <f t="shared" si="127"/>
        <v/>
      </c>
      <c r="BY1386" s="44" t="str">
        <f>IF(Wedstrijden!T1551="x","BB","")</f>
        <v/>
      </c>
      <c r="BZ1386" s="44" t="str">
        <f>IF(Wedstrijden!U1551="x","B","")</f>
        <v/>
      </c>
      <c r="CA1386" s="44" t="str">
        <f>IF(Wedstrijden!V1551="x","L1","")</f>
        <v/>
      </c>
      <c r="CB1386" s="44" t="str">
        <f>IF(Wedstrijden!W1551="x","L2","")</f>
        <v/>
      </c>
      <c r="CC1386" s="44" t="str">
        <f>IF(Wedstrijden!X1551="x","M1","")</f>
        <v/>
      </c>
      <c r="CD1386" s="44" t="str">
        <f>IF(Wedstrijden!Y1551="x","M2","")</f>
        <v/>
      </c>
      <c r="CE1386" s="44" t="str">
        <f>IF(Wedstrijden!Z1551="x","Z1","")</f>
        <v/>
      </c>
      <c r="CF1386" s="44" t="str">
        <f>IF(Wedstrijden!AA1551="x","Z2","")</f>
        <v/>
      </c>
      <c r="CG1386" s="44" t="str">
        <f>IF(Wedstrijden!AB1551="x","ZZL","")</f>
        <v/>
      </c>
      <c r="CL1386" s="44" t="str">
        <f>IF(COUNTA(Wedstrijden!AC1551:AJ1551)&lt;&gt;0,2,"")</f>
        <v/>
      </c>
      <c r="CM1386" s="44" t="str">
        <f t="shared" si="128"/>
        <v/>
      </c>
      <c r="CN1386" s="44" t="str">
        <f>IF(Wedstrijden!AC1551="x","AA","")</f>
        <v/>
      </c>
      <c r="CO1386" s="44" t="str">
        <f>IF(Wedstrijden!AD1551="x","A","")</f>
        <v/>
      </c>
      <c r="CP1386" s="44" t="str">
        <f>IF(Wedstrijden!AE1551="x","BB","")</f>
        <v/>
      </c>
      <c r="CQ1386" s="44" t="str">
        <f>IF(Wedstrijden!AF1551="x","B","")</f>
        <v/>
      </c>
      <c r="CR1386" s="44" t="str">
        <f>IF(Wedstrijden!AG1551="x","L","")</f>
        <v/>
      </c>
      <c r="CS1386" s="44" t="str">
        <f>IF(Wedstrijden!AH1551="x","M","")</f>
        <v/>
      </c>
      <c r="CT1386" s="44" t="str">
        <f>IF(Wedstrijden!AI1551="x","Z","")</f>
        <v/>
      </c>
      <c r="CU1386" s="44" t="str">
        <f>IF(Wedstrijden!AJ1551="x","ZZ","")</f>
        <v/>
      </c>
      <c r="CV1386" s="44" t="str">
        <f>IF(COUNTA(Wedstrijden!AK1551:AQ1551)&lt;&gt;0,2,"")</f>
        <v/>
      </c>
      <c r="CW1386" s="44" t="str">
        <f t="shared" si="129"/>
        <v/>
      </c>
      <c r="CX1386" s="44" t="str">
        <f>IF(Wedstrijden!AK1551="x","BB","")</f>
        <v/>
      </c>
      <c r="CY1386" s="44" t="str">
        <f>IF(Wedstrijden!AL1551="x","B","")</f>
        <v/>
      </c>
      <c r="CZ1386" s="44" t="str">
        <f>IF(Wedstrijden!AM1551="x","L","")</f>
        <v/>
      </c>
      <c r="DA1386" s="44" t="str">
        <f>IF(Wedstrijden!AN1551="x","M","")</f>
        <v/>
      </c>
      <c r="DB1386" s="44" t="str">
        <f>IF(Wedstrijden!AO1551="x","Z","")</f>
        <v/>
      </c>
      <c r="DC1386" s="44" t="str">
        <f>IF(Wedstrijden!AP1551="x","ZZ","")</f>
        <v/>
      </c>
      <c r="DD1386" s="44" t="str">
        <f>IF(Wedstrijden!AQ1551="x","1.40","")</f>
        <v/>
      </c>
      <c r="DE1386" s="44" t="str">
        <f>IF(COUNTA(Wedstrijden!AR1551:AT1551)&lt;&gt;0,6,"")</f>
        <v/>
      </c>
      <c r="DF1386" s="44" t="str">
        <f t="shared" si="130"/>
        <v/>
      </c>
      <c r="DG1386" s="44" t="str">
        <f>IF(Wedstrijden!AR1551="x","L","")</f>
        <v/>
      </c>
      <c r="DH1386" s="44" t="str">
        <f>IF(Wedstrijden!AS1551="x","M","")</f>
        <v/>
      </c>
      <c r="DI1386" s="44" t="str">
        <f>IF(Wedstrijden!AT1551="x","Z","")</f>
        <v/>
      </c>
      <c r="DJ1386" s="44" t="str">
        <f>IF(COUNTA(Wedstrijden!AU1551:AW1551)&lt;&gt;0,6,"")</f>
        <v/>
      </c>
      <c r="DK1386" s="44" t="str">
        <f t="shared" si="131"/>
        <v/>
      </c>
      <c r="DL1386" s="44" t="str">
        <f>IF(Wedstrijden!AU1551="x","L","")</f>
        <v/>
      </c>
      <c r="DM1386" s="44" t="str">
        <f>IF(Wedstrijden!AV1551="x","M","")</f>
        <v/>
      </c>
      <c r="DN1386" s="44" t="str">
        <f>IF(Wedstrijden!AW1551="x","Z","")</f>
        <v/>
      </c>
    </row>
    <row r="1387" spans="1:118" ht="15">
      <c r="A1387" s="48" t="e">
        <f>Wedstrijden!#REF!</f>
        <v>#REF!</v>
      </c>
      <c r="B1387" s="44" t="str">
        <f>IFERROR(VLOOKUP(Wedstrijden!E1552,Wedstrijdlocaties!$B$2:$E$499,2,FALSE),"")</f>
        <v/>
      </c>
      <c r="C1387" s="44" t="str">
        <f>Wedstrijden!F1552</f>
        <v/>
      </c>
      <c r="D1387" s="44" t="str">
        <f>IFERROR(VLOOKUP(Wedstrijden!G1552,Organisaties!$B$2:$C$501,2,FALSE),"")</f>
        <v/>
      </c>
      <c r="E1387" s="44" t="str">
        <f>IFERROR(VLOOKUP(Wedstrijden!G1552,Organisaties!$B$2:$F$501,5,FALSE),"")</f>
        <v/>
      </c>
      <c r="F1387" s="44" t="str">
        <f>IF(Wedstrijden!BC1552&lt;&gt;"",Wedstrijden!BC1552,"")</f>
        <v/>
      </c>
      <c r="G1387" s="44">
        <f>IF(Wedstrijden!AY1552="Indoor",1,0)</f>
        <v>0</v>
      </c>
      <c r="H1387" s="44">
        <f>Wedstrijden!AZ1552</f>
        <v>0</v>
      </c>
      <c r="I1387" s="44" t="str">
        <f>IF(Wedstrijden!AX1552="Nee",0,IF(Wedstrijden!AX1552="Ja",1,""))</f>
        <v/>
      </c>
      <c r="J1387" s="44" t="str">
        <f>IF(Wedstrijden!BA1552&lt;&gt;"",Wedstrijden!BA1552,"")</f>
        <v/>
      </c>
      <c r="W1387" s="45"/>
      <c r="AE1387" s="45"/>
      <c r="AN1387" s="45"/>
      <c r="AU1387" s="45"/>
      <c r="BA1387" s="45"/>
      <c r="BE1387" s="45"/>
      <c r="BJ1387" s="44" t="str">
        <f>IF(COUNTA(Wedstrijden!I1552:S1552)&lt;&gt;0,1,"")</f>
        <v/>
      </c>
      <c r="BK1387" s="44" t="str">
        <f t="shared" si="126"/>
        <v/>
      </c>
      <c r="BL1387" s="44" t="str">
        <f>IF(Wedstrijden!I1552="x","AA","")</f>
        <v/>
      </c>
      <c r="BM1387" s="44" t="str">
        <f>IF(Wedstrijden!J1552="x","A","")</f>
        <v/>
      </c>
      <c r="BN1387" s="44" t="str">
        <f>IF(Wedstrijden!K1552="x","B1","")</f>
        <v/>
      </c>
      <c r="BO1387" s="44" t="str">
        <f>IF(Wedstrijden!L1552="x","BB","")</f>
        <v/>
      </c>
      <c r="BP1387" s="44" t="str">
        <f>IF(Wedstrijden!M1552="x","B","")</f>
        <v/>
      </c>
      <c r="BQ1387" s="44" t="str">
        <f>IF(Wedstrijden!N1552="x","L1","")</f>
        <v/>
      </c>
      <c r="BR1387" s="44" t="str">
        <f>IF(Wedstrijden!O1552="x","L2","")</f>
        <v/>
      </c>
      <c r="BS1387" s="44" t="str">
        <f>IF(Wedstrijden!P1552="x","M1","")</f>
        <v/>
      </c>
      <c r="BT1387" s="44" t="str">
        <f>IF(Wedstrijden!Q1552="x","M2","")</f>
        <v/>
      </c>
      <c r="BU1387" s="44" t="str">
        <f>IF(Wedstrijden!R1552="x","Z1","")</f>
        <v/>
      </c>
      <c r="BV1387" s="44" t="str">
        <f>IF(Wedstrijden!S1552="x","Z2","")</f>
        <v/>
      </c>
      <c r="BW1387" s="44" t="str">
        <f>IF(COUNTA(Wedstrijden!T1552:AB1552)&lt;&gt;0,1,"")</f>
        <v/>
      </c>
      <c r="BX1387" s="44" t="str">
        <f t="shared" si="127"/>
        <v/>
      </c>
      <c r="BY1387" s="44" t="str">
        <f>IF(Wedstrijden!T1552="x","BB","")</f>
        <v/>
      </c>
      <c r="BZ1387" s="44" t="str">
        <f>IF(Wedstrijden!U1552="x","B","")</f>
        <v/>
      </c>
      <c r="CA1387" s="44" t="str">
        <f>IF(Wedstrijden!V1552="x","L1","")</f>
        <v/>
      </c>
      <c r="CB1387" s="44" t="str">
        <f>IF(Wedstrijden!W1552="x","L2","")</f>
        <v/>
      </c>
      <c r="CC1387" s="44" t="str">
        <f>IF(Wedstrijden!X1552="x","M1","")</f>
        <v/>
      </c>
      <c r="CD1387" s="44" t="str">
        <f>IF(Wedstrijden!Y1552="x","M2","")</f>
        <v/>
      </c>
      <c r="CE1387" s="44" t="str">
        <f>IF(Wedstrijden!Z1552="x","Z1","")</f>
        <v/>
      </c>
      <c r="CF1387" s="44" t="str">
        <f>IF(Wedstrijden!AA1552="x","Z2","")</f>
        <v/>
      </c>
      <c r="CG1387" s="44" t="str">
        <f>IF(Wedstrijden!AB1552="x","ZZL","")</f>
        <v/>
      </c>
      <c r="CL1387" s="44" t="str">
        <f>IF(COUNTA(Wedstrijden!AC1552:AJ1552)&lt;&gt;0,2,"")</f>
        <v/>
      </c>
      <c r="CM1387" s="44" t="str">
        <f t="shared" si="128"/>
        <v/>
      </c>
      <c r="CN1387" s="44" t="str">
        <f>IF(Wedstrijden!AC1552="x","AA","")</f>
        <v/>
      </c>
      <c r="CO1387" s="44" t="str">
        <f>IF(Wedstrijden!AD1552="x","A","")</f>
        <v/>
      </c>
      <c r="CP1387" s="44" t="str">
        <f>IF(Wedstrijden!AE1552="x","BB","")</f>
        <v/>
      </c>
      <c r="CQ1387" s="44" t="str">
        <f>IF(Wedstrijden!AF1552="x","B","")</f>
        <v/>
      </c>
      <c r="CR1387" s="44" t="str">
        <f>IF(Wedstrijden!AG1552="x","L","")</f>
        <v/>
      </c>
      <c r="CS1387" s="44" t="str">
        <f>IF(Wedstrijden!AH1552="x","M","")</f>
        <v/>
      </c>
      <c r="CT1387" s="44" t="str">
        <f>IF(Wedstrijden!AI1552="x","Z","")</f>
        <v/>
      </c>
      <c r="CU1387" s="44" t="str">
        <f>IF(Wedstrijden!AJ1552="x","ZZ","")</f>
        <v/>
      </c>
      <c r="CV1387" s="44" t="str">
        <f>IF(COUNTA(Wedstrijden!AK1552:AQ1552)&lt;&gt;0,2,"")</f>
        <v/>
      </c>
      <c r="CW1387" s="44" t="str">
        <f t="shared" si="129"/>
        <v/>
      </c>
      <c r="CX1387" s="44" t="str">
        <f>IF(Wedstrijden!AK1552="x","BB","")</f>
        <v/>
      </c>
      <c r="CY1387" s="44" t="str">
        <f>IF(Wedstrijden!AL1552="x","B","")</f>
        <v/>
      </c>
      <c r="CZ1387" s="44" t="str">
        <f>IF(Wedstrijden!AM1552="x","L","")</f>
        <v/>
      </c>
      <c r="DA1387" s="44" t="str">
        <f>IF(Wedstrijden!AN1552="x","M","")</f>
        <v/>
      </c>
      <c r="DB1387" s="44" t="str">
        <f>IF(Wedstrijden!AO1552="x","Z","")</f>
        <v/>
      </c>
      <c r="DC1387" s="44" t="str">
        <f>IF(Wedstrijden!AP1552="x","ZZ","")</f>
        <v/>
      </c>
      <c r="DD1387" s="44" t="str">
        <f>IF(Wedstrijden!AQ1552="x","1.40","")</f>
        <v/>
      </c>
      <c r="DE1387" s="44" t="str">
        <f>IF(COUNTA(Wedstrijden!AR1552:AT1552)&lt;&gt;0,6,"")</f>
        <v/>
      </c>
      <c r="DF1387" s="44" t="str">
        <f t="shared" si="130"/>
        <v/>
      </c>
      <c r="DG1387" s="44" t="str">
        <f>IF(Wedstrijden!AR1552="x","L","")</f>
        <v/>
      </c>
      <c r="DH1387" s="44" t="str">
        <f>IF(Wedstrijden!AS1552="x","M","")</f>
        <v/>
      </c>
      <c r="DI1387" s="44" t="str">
        <f>IF(Wedstrijden!AT1552="x","Z","")</f>
        <v/>
      </c>
      <c r="DJ1387" s="44" t="str">
        <f>IF(COUNTA(Wedstrijden!AU1552:AW1552)&lt;&gt;0,6,"")</f>
        <v/>
      </c>
      <c r="DK1387" s="44" t="str">
        <f t="shared" si="131"/>
        <v/>
      </c>
      <c r="DL1387" s="44" t="str">
        <f>IF(Wedstrijden!AU1552="x","L","")</f>
        <v/>
      </c>
      <c r="DM1387" s="44" t="str">
        <f>IF(Wedstrijden!AV1552="x","M","")</f>
        <v/>
      </c>
      <c r="DN1387" s="44" t="str">
        <f>IF(Wedstrijden!AW1552="x","Z","")</f>
        <v/>
      </c>
    </row>
    <row r="1388" spans="1:118" ht="15">
      <c r="A1388" s="48" t="e">
        <f>Wedstrijden!#REF!</f>
        <v>#REF!</v>
      </c>
      <c r="B1388" s="44" t="str">
        <f>IFERROR(VLOOKUP(Wedstrijden!E1553,Wedstrijdlocaties!$B$2:$E$499,2,FALSE),"")</f>
        <v/>
      </c>
      <c r="C1388" s="44" t="str">
        <f>Wedstrijden!F1553</f>
        <v/>
      </c>
      <c r="D1388" s="44" t="str">
        <f>IFERROR(VLOOKUP(Wedstrijden!G1553,Organisaties!$B$2:$C$501,2,FALSE),"")</f>
        <v/>
      </c>
      <c r="E1388" s="44" t="str">
        <f>IFERROR(VLOOKUP(Wedstrijden!G1553,Organisaties!$B$2:$F$501,5,FALSE),"")</f>
        <v/>
      </c>
      <c r="F1388" s="44" t="str">
        <f>IF(Wedstrijden!BC1553&lt;&gt;"",Wedstrijden!BC1553,"")</f>
        <v/>
      </c>
      <c r="G1388" s="44">
        <f>IF(Wedstrijden!AY1553="Indoor",1,0)</f>
        <v>0</v>
      </c>
      <c r="H1388" s="44">
        <f>Wedstrijden!AZ1553</f>
        <v>0</v>
      </c>
      <c r="I1388" s="44" t="str">
        <f>IF(Wedstrijden!AX1553="Nee",0,IF(Wedstrijden!AX1553="Ja",1,""))</f>
        <v/>
      </c>
      <c r="J1388" s="44" t="str">
        <f>IF(Wedstrijden!BA1553&lt;&gt;"",Wedstrijden!BA1553,"")</f>
        <v/>
      </c>
      <c r="W1388" s="45"/>
      <c r="AE1388" s="45"/>
      <c r="AN1388" s="45"/>
      <c r="AU1388" s="45"/>
      <c r="BA1388" s="45"/>
      <c r="BE1388" s="45"/>
      <c r="BJ1388" s="44" t="str">
        <f>IF(COUNTA(Wedstrijden!I1553:S1553)&lt;&gt;0,1,"")</f>
        <v/>
      </c>
      <c r="BK1388" s="44" t="str">
        <f t="shared" si="126"/>
        <v/>
      </c>
      <c r="BL1388" s="44" t="str">
        <f>IF(Wedstrijden!I1553="x","AA","")</f>
        <v/>
      </c>
      <c r="BM1388" s="44" t="str">
        <f>IF(Wedstrijden!J1553="x","A","")</f>
        <v/>
      </c>
      <c r="BN1388" s="44" t="str">
        <f>IF(Wedstrijden!K1553="x","B1","")</f>
        <v/>
      </c>
      <c r="BO1388" s="44" t="str">
        <f>IF(Wedstrijden!L1553="x","BB","")</f>
        <v/>
      </c>
      <c r="BP1388" s="44" t="str">
        <f>IF(Wedstrijden!M1553="x","B","")</f>
        <v/>
      </c>
      <c r="BQ1388" s="44" t="str">
        <f>IF(Wedstrijden!N1553="x","L1","")</f>
        <v/>
      </c>
      <c r="BR1388" s="44" t="str">
        <f>IF(Wedstrijden!O1553="x","L2","")</f>
        <v/>
      </c>
      <c r="BS1388" s="44" t="str">
        <f>IF(Wedstrijden!P1553="x","M1","")</f>
        <v/>
      </c>
      <c r="BT1388" s="44" t="str">
        <f>IF(Wedstrijden!Q1553="x","M2","")</f>
        <v/>
      </c>
      <c r="BU1388" s="44" t="str">
        <f>IF(Wedstrijden!R1553="x","Z1","")</f>
        <v/>
      </c>
      <c r="BV1388" s="44" t="str">
        <f>IF(Wedstrijden!S1553="x","Z2","")</f>
        <v/>
      </c>
      <c r="BW1388" s="44" t="str">
        <f>IF(COUNTA(Wedstrijden!T1553:AB1553)&lt;&gt;0,1,"")</f>
        <v/>
      </c>
      <c r="BX1388" s="44" t="str">
        <f t="shared" si="127"/>
        <v/>
      </c>
      <c r="BY1388" s="44" t="str">
        <f>IF(Wedstrijden!T1553="x","BB","")</f>
        <v/>
      </c>
      <c r="BZ1388" s="44" t="str">
        <f>IF(Wedstrijden!U1553="x","B","")</f>
        <v/>
      </c>
      <c r="CA1388" s="44" t="str">
        <f>IF(Wedstrijden!V1553="x","L1","")</f>
        <v/>
      </c>
      <c r="CB1388" s="44" t="str">
        <f>IF(Wedstrijden!W1553="x","L2","")</f>
        <v/>
      </c>
      <c r="CC1388" s="44" t="str">
        <f>IF(Wedstrijden!X1553="x","M1","")</f>
        <v/>
      </c>
      <c r="CD1388" s="44" t="str">
        <f>IF(Wedstrijden!Y1553="x","M2","")</f>
        <v/>
      </c>
      <c r="CE1388" s="44" t="str">
        <f>IF(Wedstrijden!Z1553="x","Z1","")</f>
        <v/>
      </c>
      <c r="CF1388" s="44" t="str">
        <f>IF(Wedstrijden!AA1553="x","Z2","")</f>
        <v/>
      </c>
      <c r="CG1388" s="44" t="str">
        <f>IF(Wedstrijden!AB1553="x","ZZL","")</f>
        <v/>
      </c>
      <c r="CL1388" s="44" t="str">
        <f>IF(COUNTA(Wedstrijden!AC1553:AJ1553)&lt;&gt;0,2,"")</f>
        <v/>
      </c>
      <c r="CM1388" s="44" t="str">
        <f t="shared" si="128"/>
        <v/>
      </c>
      <c r="CN1388" s="44" t="str">
        <f>IF(Wedstrijden!AC1553="x","AA","")</f>
        <v/>
      </c>
      <c r="CO1388" s="44" t="str">
        <f>IF(Wedstrijden!AD1553="x","A","")</f>
        <v/>
      </c>
      <c r="CP1388" s="44" t="str">
        <f>IF(Wedstrijden!AE1553="x","BB","")</f>
        <v/>
      </c>
      <c r="CQ1388" s="44" t="str">
        <f>IF(Wedstrijden!AF1553="x","B","")</f>
        <v/>
      </c>
      <c r="CR1388" s="44" t="str">
        <f>IF(Wedstrijden!AG1553="x","L","")</f>
        <v/>
      </c>
      <c r="CS1388" s="44" t="str">
        <f>IF(Wedstrijden!AH1553="x","M","")</f>
        <v/>
      </c>
      <c r="CT1388" s="44" t="str">
        <f>IF(Wedstrijden!AI1553="x","Z","")</f>
        <v/>
      </c>
      <c r="CU1388" s="44" t="str">
        <f>IF(Wedstrijden!AJ1553="x","ZZ","")</f>
        <v/>
      </c>
      <c r="CV1388" s="44" t="str">
        <f>IF(COUNTA(Wedstrijden!AK1553:AQ1553)&lt;&gt;0,2,"")</f>
        <v/>
      </c>
      <c r="CW1388" s="44" t="str">
        <f t="shared" si="129"/>
        <v/>
      </c>
      <c r="CX1388" s="44" t="str">
        <f>IF(Wedstrijden!AK1553="x","BB","")</f>
        <v/>
      </c>
      <c r="CY1388" s="44" t="str">
        <f>IF(Wedstrijden!AL1553="x","B","")</f>
        <v/>
      </c>
      <c r="CZ1388" s="44" t="str">
        <f>IF(Wedstrijden!AM1553="x","L","")</f>
        <v/>
      </c>
      <c r="DA1388" s="44" t="str">
        <f>IF(Wedstrijden!AN1553="x","M","")</f>
        <v/>
      </c>
      <c r="DB1388" s="44" t="str">
        <f>IF(Wedstrijden!AO1553="x","Z","")</f>
        <v/>
      </c>
      <c r="DC1388" s="44" t="str">
        <f>IF(Wedstrijden!AP1553="x","ZZ","")</f>
        <v/>
      </c>
      <c r="DD1388" s="44" t="str">
        <f>IF(Wedstrijden!AQ1553="x","1.40","")</f>
        <v/>
      </c>
      <c r="DE1388" s="44" t="str">
        <f>IF(COUNTA(Wedstrijden!AR1553:AT1553)&lt;&gt;0,6,"")</f>
        <v/>
      </c>
      <c r="DF1388" s="44" t="str">
        <f t="shared" si="130"/>
        <v/>
      </c>
      <c r="DG1388" s="44" t="str">
        <f>IF(Wedstrijden!AR1553="x","L","")</f>
        <v/>
      </c>
      <c r="DH1388" s="44" t="str">
        <f>IF(Wedstrijden!AS1553="x","M","")</f>
        <v/>
      </c>
      <c r="DI1388" s="44" t="str">
        <f>IF(Wedstrijden!AT1553="x","Z","")</f>
        <v/>
      </c>
      <c r="DJ1388" s="44" t="str">
        <f>IF(COUNTA(Wedstrijden!AU1553:AW1553)&lt;&gt;0,6,"")</f>
        <v/>
      </c>
      <c r="DK1388" s="44" t="str">
        <f t="shared" si="131"/>
        <v/>
      </c>
      <c r="DL1388" s="44" t="str">
        <f>IF(Wedstrijden!AU1553="x","L","")</f>
        <v/>
      </c>
      <c r="DM1388" s="44" t="str">
        <f>IF(Wedstrijden!AV1553="x","M","")</f>
        <v/>
      </c>
      <c r="DN1388" s="44" t="str">
        <f>IF(Wedstrijden!AW1553="x","Z","")</f>
        <v/>
      </c>
    </row>
    <row r="1389" spans="1:118" ht="15">
      <c r="A1389" s="48" t="e">
        <f>Wedstrijden!#REF!</f>
        <v>#REF!</v>
      </c>
      <c r="B1389" s="44" t="str">
        <f>IFERROR(VLOOKUP(Wedstrijden!E1554,Wedstrijdlocaties!$B$2:$E$499,2,FALSE),"")</f>
        <v/>
      </c>
      <c r="C1389" s="44" t="str">
        <f>Wedstrijden!F1554</f>
        <v/>
      </c>
      <c r="D1389" s="44" t="str">
        <f>IFERROR(VLOOKUP(Wedstrijden!G1554,Organisaties!$B$2:$C$501,2,FALSE),"")</f>
        <v/>
      </c>
      <c r="E1389" s="44" t="str">
        <f>IFERROR(VLOOKUP(Wedstrijden!G1554,Organisaties!$B$2:$F$501,5,FALSE),"")</f>
        <v/>
      </c>
      <c r="F1389" s="44" t="str">
        <f>IF(Wedstrijden!BC1554&lt;&gt;"",Wedstrijden!BC1554,"")</f>
        <v/>
      </c>
      <c r="G1389" s="44">
        <f>IF(Wedstrijden!AY1554="Indoor",1,0)</f>
        <v>0</v>
      </c>
      <c r="H1389" s="44">
        <f>Wedstrijden!AZ1554</f>
        <v>0</v>
      </c>
      <c r="I1389" s="44" t="str">
        <f>IF(Wedstrijden!AX1554="Nee",0,IF(Wedstrijden!AX1554="Ja",1,""))</f>
        <v/>
      </c>
      <c r="J1389" s="44" t="str">
        <f>IF(Wedstrijden!BA1554&lt;&gt;"",Wedstrijden!BA1554,"")</f>
        <v/>
      </c>
      <c r="W1389" s="45"/>
      <c r="AE1389" s="45"/>
      <c r="AN1389" s="45"/>
      <c r="AU1389" s="45"/>
      <c r="BA1389" s="45"/>
      <c r="BE1389" s="45"/>
      <c r="BJ1389" s="44" t="str">
        <f>IF(COUNTA(Wedstrijden!I1554:S1554)&lt;&gt;0,1,"")</f>
        <v/>
      </c>
      <c r="BK1389" s="44" t="str">
        <f t="shared" si="126"/>
        <v/>
      </c>
      <c r="BL1389" s="44" t="str">
        <f>IF(Wedstrijden!I1554="x","AA","")</f>
        <v/>
      </c>
      <c r="BM1389" s="44" t="str">
        <f>IF(Wedstrijden!J1554="x","A","")</f>
        <v/>
      </c>
      <c r="BN1389" s="44" t="str">
        <f>IF(Wedstrijden!K1554="x","B1","")</f>
        <v/>
      </c>
      <c r="BO1389" s="44" t="str">
        <f>IF(Wedstrijden!L1554="x","BB","")</f>
        <v/>
      </c>
      <c r="BP1389" s="44" t="str">
        <f>IF(Wedstrijden!M1554="x","B","")</f>
        <v/>
      </c>
      <c r="BQ1389" s="44" t="str">
        <f>IF(Wedstrijden!N1554="x","L1","")</f>
        <v/>
      </c>
      <c r="BR1389" s="44" t="str">
        <f>IF(Wedstrijden!O1554="x","L2","")</f>
        <v/>
      </c>
      <c r="BS1389" s="44" t="str">
        <f>IF(Wedstrijden!P1554="x","M1","")</f>
        <v/>
      </c>
      <c r="BT1389" s="44" t="str">
        <f>IF(Wedstrijden!Q1554="x","M2","")</f>
        <v/>
      </c>
      <c r="BU1389" s="44" t="str">
        <f>IF(Wedstrijden!R1554="x","Z1","")</f>
        <v/>
      </c>
      <c r="BV1389" s="44" t="str">
        <f>IF(Wedstrijden!S1554="x","Z2","")</f>
        <v/>
      </c>
      <c r="BW1389" s="44" t="str">
        <f>IF(COUNTA(Wedstrijden!T1554:AB1554)&lt;&gt;0,1,"")</f>
        <v/>
      </c>
      <c r="BX1389" s="44" t="str">
        <f t="shared" si="127"/>
        <v/>
      </c>
      <c r="BY1389" s="44" t="str">
        <f>IF(Wedstrijden!T1554="x","BB","")</f>
        <v/>
      </c>
      <c r="BZ1389" s="44" t="str">
        <f>IF(Wedstrijden!U1554="x","B","")</f>
        <v/>
      </c>
      <c r="CA1389" s="44" t="str">
        <f>IF(Wedstrijden!V1554="x","L1","")</f>
        <v/>
      </c>
      <c r="CB1389" s="44" t="str">
        <f>IF(Wedstrijden!W1554="x","L2","")</f>
        <v/>
      </c>
      <c r="CC1389" s="44" t="str">
        <f>IF(Wedstrijden!X1554="x","M1","")</f>
        <v/>
      </c>
      <c r="CD1389" s="44" t="str">
        <f>IF(Wedstrijden!Y1554="x","M2","")</f>
        <v/>
      </c>
      <c r="CE1389" s="44" t="str">
        <f>IF(Wedstrijden!Z1554="x","Z1","")</f>
        <v/>
      </c>
      <c r="CF1389" s="44" t="str">
        <f>IF(Wedstrijden!AA1554="x","Z2","")</f>
        <v/>
      </c>
      <c r="CG1389" s="44" t="str">
        <f>IF(Wedstrijden!AB1554="x","ZZL","")</f>
        <v/>
      </c>
      <c r="CL1389" s="44" t="str">
        <f>IF(COUNTA(Wedstrijden!AC1554:AJ1554)&lt;&gt;0,2,"")</f>
        <v/>
      </c>
      <c r="CM1389" s="44" t="str">
        <f t="shared" si="128"/>
        <v/>
      </c>
      <c r="CN1389" s="44" t="str">
        <f>IF(Wedstrijden!AC1554="x","AA","")</f>
        <v/>
      </c>
      <c r="CO1389" s="44" t="str">
        <f>IF(Wedstrijden!AD1554="x","A","")</f>
        <v/>
      </c>
      <c r="CP1389" s="44" t="str">
        <f>IF(Wedstrijden!AE1554="x","BB","")</f>
        <v/>
      </c>
      <c r="CQ1389" s="44" t="str">
        <f>IF(Wedstrijden!AF1554="x","B","")</f>
        <v/>
      </c>
      <c r="CR1389" s="44" t="str">
        <f>IF(Wedstrijden!AG1554="x","L","")</f>
        <v/>
      </c>
      <c r="CS1389" s="44" t="str">
        <f>IF(Wedstrijden!AH1554="x","M","")</f>
        <v/>
      </c>
      <c r="CT1389" s="44" t="str">
        <f>IF(Wedstrijden!AI1554="x","Z","")</f>
        <v/>
      </c>
      <c r="CU1389" s="44" t="str">
        <f>IF(Wedstrijden!AJ1554="x","ZZ","")</f>
        <v/>
      </c>
      <c r="CV1389" s="44" t="str">
        <f>IF(COUNTA(Wedstrijden!AK1554:AQ1554)&lt;&gt;0,2,"")</f>
        <v/>
      </c>
      <c r="CW1389" s="44" t="str">
        <f t="shared" si="129"/>
        <v/>
      </c>
      <c r="CX1389" s="44" t="str">
        <f>IF(Wedstrijden!AK1554="x","BB","")</f>
        <v/>
      </c>
      <c r="CY1389" s="44" t="str">
        <f>IF(Wedstrijden!AL1554="x","B","")</f>
        <v/>
      </c>
      <c r="CZ1389" s="44" t="str">
        <f>IF(Wedstrijden!AM1554="x","L","")</f>
        <v/>
      </c>
      <c r="DA1389" s="44" t="str">
        <f>IF(Wedstrijden!AN1554="x","M","")</f>
        <v/>
      </c>
      <c r="DB1389" s="44" t="str">
        <f>IF(Wedstrijden!AO1554="x","Z","")</f>
        <v/>
      </c>
      <c r="DC1389" s="44" t="str">
        <f>IF(Wedstrijden!AP1554="x","ZZ","")</f>
        <v/>
      </c>
      <c r="DD1389" s="44" t="str">
        <f>IF(Wedstrijden!AQ1554="x","1.40","")</f>
        <v/>
      </c>
      <c r="DE1389" s="44" t="str">
        <f>IF(COUNTA(Wedstrijden!AR1554:AT1554)&lt;&gt;0,6,"")</f>
        <v/>
      </c>
      <c r="DF1389" s="44" t="str">
        <f t="shared" si="130"/>
        <v/>
      </c>
      <c r="DG1389" s="44" t="str">
        <f>IF(Wedstrijden!AR1554="x","L","")</f>
        <v/>
      </c>
      <c r="DH1389" s="44" t="str">
        <f>IF(Wedstrijden!AS1554="x","M","")</f>
        <v/>
      </c>
      <c r="DI1389" s="44" t="str">
        <f>IF(Wedstrijden!AT1554="x","Z","")</f>
        <v/>
      </c>
      <c r="DJ1389" s="44" t="str">
        <f>IF(COUNTA(Wedstrijden!AU1554:AW1554)&lt;&gt;0,6,"")</f>
        <v/>
      </c>
      <c r="DK1389" s="44" t="str">
        <f t="shared" si="131"/>
        <v/>
      </c>
      <c r="DL1389" s="44" t="str">
        <f>IF(Wedstrijden!AU1554="x","L","")</f>
        <v/>
      </c>
      <c r="DM1389" s="44" t="str">
        <f>IF(Wedstrijden!AV1554="x","M","")</f>
        <v/>
      </c>
      <c r="DN1389" s="44" t="str">
        <f>IF(Wedstrijden!AW1554="x","Z","")</f>
        <v/>
      </c>
    </row>
    <row r="1390" spans="1:118" ht="15">
      <c r="A1390" s="48" t="e">
        <f>Wedstrijden!#REF!</f>
        <v>#REF!</v>
      </c>
      <c r="B1390" s="44" t="str">
        <f>IFERROR(VLOOKUP(Wedstrijden!E1555,Wedstrijdlocaties!$B$2:$E$499,2,FALSE),"")</f>
        <v/>
      </c>
      <c r="C1390" s="44" t="str">
        <f>Wedstrijden!F1555</f>
        <v/>
      </c>
      <c r="D1390" s="44" t="str">
        <f>IFERROR(VLOOKUP(Wedstrijden!G1555,Organisaties!$B$2:$C$501,2,FALSE),"")</f>
        <v/>
      </c>
      <c r="E1390" s="44" t="str">
        <f>IFERROR(VLOOKUP(Wedstrijden!G1555,Organisaties!$B$2:$F$501,5,FALSE),"")</f>
        <v/>
      </c>
      <c r="F1390" s="44" t="str">
        <f>IF(Wedstrijden!BC1555&lt;&gt;"",Wedstrijden!BC1555,"")</f>
        <v/>
      </c>
      <c r="G1390" s="44">
        <f>IF(Wedstrijden!AY1555="Indoor",1,0)</f>
        <v>0</v>
      </c>
      <c r="H1390" s="44">
        <f>Wedstrijden!AZ1555</f>
        <v>0</v>
      </c>
      <c r="I1390" s="44" t="str">
        <f>IF(Wedstrijden!AX1555="Nee",0,IF(Wedstrijden!AX1555="Ja",1,""))</f>
        <v/>
      </c>
      <c r="J1390" s="44" t="str">
        <f>IF(Wedstrijden!BA1555&lt;&gt;"",Wedstrijden!BA1555,"")</f>
        <v/>
      </c>
      <c r="W1390" s="45"/>
      <c r="AE1390" s="45"/>
      <c r="AN1390" s="45"/>
      <c r="AU1390" s="45"/>
      <c r="BA1390" s="45"/>
      <c r="BE1390" s="45"/>
      <c r="BJ1390" s="44" t="str">
        <f>IF(COUNTA(Wedstrijden!I1555:S1555)&lt;&gt;0,1,"")</f>
        <v/>
      </c>
      <c r="BK1390" s="44" t="str">
        <f t="shared" si="126"/>
        <v/>
      </c>
      <c r="BL1390" s="44" t="str">
        <f>IF(Wedstrijden!I1555="x","AA","")</f>
        <v/>
      </c>
      <c r="BM1390" s="44" t="str">
        <f>IF(Wedstrijden!J1555="x","A","")</f>
        <v/>
      </c>
      <c r="BN1390" s="44" t="str">
        <f>IF(Wedstrijden!K1555="x","B1","")</f>
        <v/>
      </c>
      <c r="BO1390" s="44" t="str">
        <f>IF(Wedstrijden!L1555="x","BB","")</f>
        <v/>
      </c>
      <c r="BP1390" s="44" t="str">
        <f>IF(Wedstrijden!M1555="x","B","")</f>
        <v/>
      </c>
      <c r="BQ1390" s="44" t="str">
        <f>IF(Wedstrijden!N1555="x","L1","")</f>
        <v/>
      </c>
      <c r="BR1390" s="44" t="str">
        <f>IF(Wedstrijden!O1555="x","L2","")</f>
        <v/>
      </c>
      <c r="BS1390" s="44" t="str">
        <f>IF(Wedstrijden!P1555="x","M1","")</f>
        <v/>
      </c>
      <c r="BT1390" s="44" t="str">
        <f>IF(Wedstrijden!Q1555="x","M2","")</f>
        <v/>
      </c>
      <c r="BU1390" s="44" t="str">
        <f>IF(Wedstrijden!R1555="x","Z1","")</f>
        <v/>
      </c>
      <c r="BV1390" s="44" t="str">
        <f>IF(Wedstrijden!S1555="x","Z2","")</f>
        <v/>
      </c>
      <c r="BW1390" s="44" t="str">
        <f>IF(COUNTA(Wedstrijden!T1555:AB1555)&lt;&gt;0,1,"")</f>
        <v/>
      </c>
      <c r="BX1390" s="44" t="str">
        <f t="shared" si="127"/>
        <v/>
      </c>
      <c r="BY1390" s="44" t="str">
        <f>IF(Wedstrijden!T1555="x","BB","")</f>
        <v/>
      </c>
      <c r="BZ1390" s="44" t="str">
        <f>IF(Wedstrijden!U1555="x","B","")</f>
        <v/>
      </c>
      <c r="CA1390" s="44" t="str">
        <f>IF(Wedstrijden!V1555="x","L1","")</f>
        <v/>
      </c>
      <c r="CB1390" s="44" t="str">
        <f>IF(Wedstrijden!W1555="x","L2","")</f>
        <v/>
      </c>
      <c r="CC1390" s="44" t="str">
        <f>IF(Wedstrijden!X1555="x","M1","")</f>
        <v/>
      </c>
      <c r="CD1390" s="44" t="str">
        <f>IF(Wedstrijden!Y1555="x","M2","")</f>
        <v/>
      </c>
      <c r="CE1390" s="44" t="str">
        <f>IF(Wedstrijden!Z1555="x","Z1","")</f>
        <v/>
      </c>
      <c r="CF1390" s="44" t="str">
        <f>IF(Wedstrijden!AA1555="x","Z2","")</f>
        <v/>
      </c>
      <c r="CG1390" s="44" t="str">
        <f>IF(Wedstrijden!AB1555="x","ZZL","")</f>
        <v/>
      </c>
      <c r="CL1390" s="44" t="str">
        <f>IF(COUNTA(Wedstrijden!AC1555:AJ1555)&lt;&gt;0,2,"")</f>
        <v/>
      </c>
      <c r="CM1390" s="44" t="str">
        <f t="shared" si="128"/>
        <v/>
      </c>
      <c r="CN1390" s="44" t="str">
        <f>IF(Wedstrijden!AC1555="x","AA","")</f>
        <v/>
      </c>
      <c r="CO1390" s="44" t="str">
        <f>IF(Wedstrijden!AD1555="x","A","")</f>
        <v/>
      </c>
      <c r="CP1390" s="44" t="str">
        <f>IF(Wedstrijden!AE1555="x","BB","")</f>
        <v/>
      </c>
      <c r="CQ1390" s="44" t="str">
        <f>IF(Wedstrijden!AF1555="x","B","")</f>
        <v/>
      </c>
      <c r="CR1390" s="44" t="str">
        <f>IF(Wedstrijden!AG1555="x","L","")</f>
        <v/>
      </c>
      <c r="CS1390" s="44" t="str">
        <f>IF(Wedstrijden!AH1555="x","M","")</f>
        <v/>
      </c>
      <c r="CT1390" s="44" t="str">
        <f>IF(Wedstrijden!AI1555="x","Z","")</f>
        <v/>
      </c>
      <c r="CU1390" s="44" t="str">
        <f>IF(Wedstrijden!AJ1555="x","ZZ","")</f>
        <v/>
      </c>
      <c r="CV1390" s="44" t="str">
        <f>IF(COUNTA(Wedstrijden!AK1555:AQ1555)&lt;&gt;0,2,"")</f>
        <v/>
      </c>
      <c r="CW1390" s="44" t="str">
        <f t="shared" si="129"/>
        <v/>
      </c>
      <c r="CX1390" s="44" t="str">
        <f>IF(Wedstrijden!AK1555="x","BB","")</f>
        <v/>
      </c>
      <c r="CY1390" s="44" t="str">
        <f>IF(Wedstrijden!AL1555="x","B","")</f>
        <v/>
      </c>
      <c r="CZ1390" s="44" t="str">
        <f>IF(Wedstrijden!AM1555="x","L","")</f>
        <v/>
      </c>
      <c r="DA1390" s="44" t="str">
        <f>IF(Wedstrijden!AN1555="x","M","")</f>
        <v/>
      </c>
      <c r="DB1390" s="44" t="str">
        <f>IF(Wedstrijden!AO1555="x","Z","")</f>
        <v/>
      </c>
      <c r="DC1390" s="44" t="str">
        <f>IF(Wedstrijden!AP1555="x","ZZ","")</f>
        <v/>
      </c>
      <c r="DD1390" s="44" t="str">
        <f>IF(Wedstrijden!AQ1555="x","1.40","")</f>
        <v/>
      </c>
      <c r="DE1390" s="44" t="str">
        <f>IF(COUNTA(Wedstrijden!AR1555:AT1555)&lt;&gt;0,6,"")</f>
        <v/>
      </c>
      <c r="DF1390" s="44" t="str">
        <f t="shared" si="130"/>
        <v/>
      </c>
      <c r="DG1390" s="44" t="str">
        <f>IF(Wedstrijden!AR1555="x","L","")</f>
        <v/>
      </c>
      <c r="DH1390" s="44" t="str">
        <f>IF(Wedstrijden!AS1555="x","M","")</f>
        <v/>
      </c>
      <c r="DI1390" s="44" t="str">
        <f>IF(Wedstrijden!AT1555="x","Z","")</f>
        <v/>
      </c>
      <c r="DJ1390" s="44" t="str">
        <f>IF(COUNTA(Wedstrijden!AU1555:AW1555)&lt;&gt;0,6,"")</f>
        <v/>
      </c>
      <c r="DK1390" s="44" t="str">
        <f t="shared" si="131"/>
        <v/>
      </c>
      <c r="DL1390" s="44" t="str">
        <f>IF(Wedstrijden!AU1555="x","L","")</f>
        <v/>
      </c>
      <c r="DM1390" s="44" t="str">
        <f>IF(Wedstrijden!AV1555="x","M","")</f>
        <v/>
      </c>
      <c r="DN1390" s="44" t="str">
        <f>IF(Wedstrijden!AW1555="x","Z","")</f>
        <v/>
      </c>
    </row>
    <row r="1391" spans="1:118" ht="15">
      <c r="A1391" s="48" t="e">
        <f>Wedstrijden!#REF!</f>
        <v>#REF!</v>
      </c>
      <c r="B1391" s="44" t="str">
        <f>IFERROR(VLOOKUP(Wedstrijden!E1556,Wedstrijdlocaties!$B$2:$E$499,2,FALSE),"")</f>
        <v/>
      </c>
      <c r="C1391" s="44" t="str">
        <f>Wedstrijden!F1556</f>
        <v/>
      </c>
      <c r="D1391" s="44" t="str">
        <f>IFERROR(VLOOKUP(Wedstrijden!G1556,Organisaties!$B$2:$C$501,2,FALSE),"")</f>
        <v/>
      </c>
      <c r="E1391" s="44" t="str">
        <f>IFERROR(VLOOKUP(Wedstrijden!G1556,Organisaties!$B$2:$F$501,5,FALSE),"")</f>
        <v/>
      </c>
      <c r="F1391" s="44" t="str">
        <f>IF(Wedstrijden!BC1556&lt;&gt;"",Wedstrijden!BC1556,"")</f>
        <v/>
      </c>
      <c r="G1391" s="44">
        <f>IF(Wedstrijden!AY1556="Indoor",1,0)</f>
        <v>0</v>
      </c>
      <c r="H1391" s="44">
        <f>Wedstrijden!AZ1556</f>
        <v>0</v>
      </c>
      <c r="I1391" s="44" t="str">
        <f>IF(Wedstrijden!AX1556="Nee",0,IF(Wedstrijden!AX1556="Ja",1,""))</f>
        <v/>
      </c>
      <c r="J1391" s="44" t="str">
        <f>IF(Wedstrijden!BA1556&lt;&gt;"",Wedstrijden!BA1556,"")</f>
        <v/>
      </c>
      <c r="W1391" s="45"/>
      <c r="AE1391" s="45"/>
      <c r="AN1391" s="45"/>
      <c r="AU1391" s="45"/>
      <c r="BA1391" s="45"/>
      <c r="BE1391" s="45"/>
      <c r="BJ1391" s="44" t="str">
        <f>IF(COUNTA(Wedstrijden!I1556:S1556)&lt;&gt;0,1,"")</f>
        <v/>
      </c>
      <c r="BK1391" s="44" t="str">
        <f t="shared" si="126"/>
        <v/>
      </c>
      <c r="BL1391" s="44" t="str">
        <f>IF(Wedstrijden!I1556="x","AA","")</f>
        <v/>
      </c>
      <c r="BM1391" s="44" t="str">
        <f>IF(Wedstrijden!J1556="x","A","")</f>
        <v/>
      </c>
      <c r="BN1391" s="44" t="str">
        <f>IF(Wedstrijden!K1556="x","B1","")</f>
        <v/>
      </c>
      <c r="BO1391" s="44" t="str">
        <f>IF(Wedstrijden!L1556="x","BB","")</f>
        <v/>
      </c>
      <c r="BP1391" s="44" t="str">
        <f>IF(Wedstrijden!M1556="x","B","")</f>
        <v/>
      </c>
      <c r="BQ1391" s="44" t="str">
        <f>IF(Wedstrijden!N1556="x","L1","")</f>
        <v/>
      </c>
      <c r="BR1391" s="44" t="str">
        <f>IF(Wedstrijden!O1556="x","L2","")</f>
        <v/>
      </c>
      <c r="BS1391" s="44" t="str">
        <f>IF(Wedstrijden!P1556="x","M1","")</f>
        <v/>
      </c>
      <c r="BT1391" s="44" t="str">
        <f>IF(Wedstrijden!Q1556="x","M2","")</f>
        <v/>
      </c>
      <c r="BU1391" s="44" t="str">
        <f>IF(Wedstrijden!R1556="x","Z1","")</f>
        <v/>
      </c>
      <c r="BV1391" s="44" t="str">
        <f>IF(Wedstrijden!S1556="x","Z2","")</f>
        <v/>
      </c>
      <c r="BW1391" s="44" t="str">
        <f>IF(COUNTA(Wedstrijden!T1556:AB1556)&lt;&gt;0,1,"")</f>
        <v/>
      </c>
      <c r="BX1391" s="44" t="str">
        <f t="shared" si="127"/>
        <v/>
      </c>
      <c r="BY1391" s="44" t="str">
        <f>IF(Wedstrijden!T1556="x","BB","")</f>
        <v/>
      </c>
      <c r="BZ1391" s="44" t="str">
        <f>IF(Wedstrijden!U1556="x","B","")</f>
        <v/>
      </c>
      <c r="CA1391" s="44" t="str">
        <f>IF(Wedstrijden!V1556="x","L1","")</f>
        <v/>
      </c>
      <c r="CB1391" s="44" t="str">
        <f>IF(Wedstrijden!W1556="x","L2","")</f>
        <v/>
      </c>
      <c r="CC1391" s="44" t="str">
        <f>IF(Wedstrijden!X1556="x","M1","")</f>
        <v/>
      </c>
      <c r="CD1391" s="44" t="str">
        <f>IF(Wedstrijden!Y1556="x","M2","")</f>
        <v/>
      </c>
      <c r="CE1391" s="44" t="str">
        <f>IF(Wedstrijden!Z1556="x","Z1","")</f>
        <v/>
      </c>
      <c r="CF1391" s="44" t="str">
        <f>IF(Wedstrijden!AA1556="x","Z2","")</f>
        <v/>
      </c>
      <c r="CG1391" s="44" t="str">
        <f>IF(Wedstrijden!AB1556="x","ZZL","")</f>
        <v/>
      </c>
      <c r="CL1391" s="44" t="str">
        <f>IF(COUNTA(Wedstrijden!AC1556:AJ1556)&lt;&gt;0,2,"")</f>
        <v/>
      </c>
      <c r="CM1391" s="44" t="str">
        <f t="shared" si="128"/>
        <v/>
      </c>
      <c r="CN1391" s="44" t="str">
        <f>IF(Wedstrijden!AC1556="x","AA","")</f>
        <v/>
      </c>
      <c r="CO1391" s="44" t="str">
        <f>IF(Wedstrijden!AD1556="x","A","")</f>
        <v/>
      </c>
      <c r="CP1391" s="44" t="str">
        <f>IF(Wedstrijden!AE1556="x","BB","")</f>
        <v/>
      </c>
      <c r="CQ1391" s="44" t="str">
        <f>IF(Wedstrijden!AF1556="x","B","")</f>
        <v/>
      </c>
      <c r="CR1391" s="44" t="str">
        <f>IF(Wedstrijden!AG1556="x","L","")</f>
        <v/>
      </c>
      <c r="CS1391" s="44" t="str">
        <f>IF(Wedstrijden!AH1556="x","M","")</f>
        <v/>
      </c>
      <c r="CT1391" s="44" t="str">
        <f>IF(Wedstrijden!AI1556="x","Z","")</f>
        <v/>
      </c>
      <c r="CU1391" s="44" t="str">
        <f>IF(Wedstrijden!AJ1556="x","ZZ","")</f>
        <v/>
      </c>
      <c r="CV1391" s="44" t="str">
        <f>IF(COUNTA(Wedstrijden!AK1556:AQ1556)&lt;&gt;0,2,"")</f>
        <v/>
      </c>
      <c r="CW1391" s="44" t="str">
        <f t="shared" si="129"/>
        <v/>
      </c>
      <c r="CX1391" s="44" t="str">
        <f>IF(Wedstrijden!AK1556="x","BB","")</f>
        <v/>
      </c>
      <c r="CY1391" s="44" t="str">
        <f>IF(Wedstrijden!AL1556="x","B","")</f>
        <v/>
      </c>
      <c r="CZ1391" s="44" t="str">
        <f>IF(Wedstrijden!AM1556="x","L","")</f>
        <v/>
      </c>
      <c r="DA1391" s="44" t="str">
        <f>IF(Wedstrijden!AN1556="x","M","")</f>
        <v/>
      </c>
      <c r="DB1391" s="44" t="str">
        <f>IF(Wedstrijden!AO1556="x","Z","")</f>
        <v/>
      </c>
      <c r="DC1391" s="44" t="str">
        <f>IF(Wedstrijden!AP1556="x","ZZ","")</f>
        <v/>
      </c>
      <c r="DD1391" s="44" t="str">
        <f>IF(Wedstrijden!AQ1556="x","1.40","")</f>
        <v/>
      </c>
      <c r="DE1391" s="44" t="str">
        <f>IF(COUNTA(Wedstrijden!AR1556:AT1556)&lt;&gt;0,6,"")</f>
        <v/>
      </c>
      <c r="DF1391" s="44" t="str">
        <f t="shared" si="130"/>
        <v/>
      </c>
      <c r="DG1391" s="44" t="str">
        <f>IF(Wedstrijden!AR1556="x","L","")</f>
        <v/>
      </c>
      <c r="DH1391" s="44" t="str">
        <f>IF(Wedstrijden!AS1556="x","M","")</f>
        <v/>
      </c>
      <c r="DI1391" s="44" t="str">
        <f>IF(Wedstrijden!AT1556="x","Z","")</f>
        <v/>
      </c>
      <c r="DJ1391" s="44" t="str">
        <f>IF(COUNTA(Wedstrijden!AU1556:AW1556)&lt;&gt;0,6,"")</f>
        <v/>
      </c>
      <c r="DK1391" s="44" t="str">
        <f t="shared" si="131"/>
        <v/>
      </c>
      <c r="DL1391" s="44" t="str">
        <f>IF(Wedstrijden!AU1556="x","L","")</f>
        <v/>
      </c>
      <c r="DM1391" s="44" t="str">
        <f>IF(Wedstrijden!AV1556="x","M","")</f>
        <v/>
      </c>
      <c r="DN1391" s="44" t="str">
        <f>IF(Wedstrijden!AW1556="x","Z","")</f>
        <v/>
      </c>
    </row>
    <row r="1392" spans="1:118" ht="15">
      <c r="A1392" s="48" t="e">
        <f>Wedstrijden!#REF!</f>
        <v>#REF!</v>
      </c>
      <c r="B1392" s="44" t="str">
        <f>IFERROR(VLOOKUP(Wedstrijden!E1557,Wedstrijdlocaties!$B$2:$E$499,2,FALSE),"")</f>
        <v/>
      </c>
      <c r="C1392" s="44" t="str">
        <f>Wedstrijden!F1557</f>
        <v/>
      </c>
      <c r="D1392" s="44" t="str">
        <f>IFERROR(VLOOKUP(Wedstrijden!G1557,Organisaties!$B$2:$C$501,2,FALSE),"")</f>
        <v/>
      </c>
      <c r="E1392" s="44" t="str">
        <f>IFERROR(VLOOKUP(Wedstrijden!G1557,Organisaties!$B$2:$F$501,5,FALSE),"")</f>
        <v/>
      </c>
      <c r="F1392" s="44" t="str">
        <f>IF(Wedstrijden!BC1557&lt;&gt;"",Wedstrijden!BC1557,"")</f>
        <v/>
      </c>
      <c r="G1392" s="44">
        <f>IF(Wedstrijden!AY1557="Indoor",1,0)</f>
        <v>0</v>
      </c>
      <c r="H1392" s="44">
        <f>Wedstrijden!AZ1557</f>
        <v>0</v>
      </c>
      <c r="I1392" s="44" t="str">
        <f>IF(Wedstrijden!AX1557="Nee",0,IF(Wedstrijden!AX1557="Ja",1,""))</f>
        <v/>
      </c>
      <c r="J1392" s="44" t="str">
        <f>IF(Wedstrijden!BA1557&lt;&gt;"",Wedstrijden!BA1557,"")</f>
        <v/>
      </c>
      <c r="W1392" s="45"/>
      <c r="AE1392" s="45"/>
      <c r="AN1392" s="45"/>
      <c r="AU1392" s="45"/>
      <c r="BA1392" s="45"/>
      <c r="BE1392" s="45"/>
      <c r="BJ1392" s="44" t="str">
        <f>IF(COUNTA(Wedstrijden!I1557:S1557)&lt;&gt;0,1,"")</f>
        <v/>
      </c>
      <c r="BK1392" s="44" t="str">
        <f t="shared" si="126"/>
        <v/>
      </c>
      <c r="BL1392" s="44" t="str">
        <f>IF(Wedstrijden!I1557="x","AA","")</f>
        <v/>
      </c>
      <c r="BM1392" s="44" t="str">
        <f>IF(Wedstrijden!J1557="x","A","")</f>
        <v/>
      </c>
      <c r="BN1392" s="44" t="str">
        <f>IF(Wedstrijden!K1557="x","B1","")</f>
        <v/>
      </c>
      <c r="BO1392" s="44" t="str">
        <f>IF(Wedstrijden!L1557="x","BB","")</f>
        <v/>
      </c>
      <c r="BP1392" s="44" t="str">
        <f>IF(Wedstrijden!M1557="x","B","")</f>
        <v/>
      </c>
      <c r="BQ1392" s="44" t="str">
        <f>IF(Wedstrijden!N1557="x","L1","")</f>
        <v/>
      </c>
      <c r="BR1392" s="44" t="str">
        <f>IF(Wedstrijden!O1557="x","L2","")</f>
        <v/>
      </c>
      <c r="BS1392" s="44" t="str">
        <f>IF(Wedstrijden!P1557="x","M1","")</f>
        <v/>
      </c>
      <c r="BT1392" s="44" t="str">
        <f>IF(Wedstrijden!Q1557="x","M2","")</f>
        <v/>
      </c>
      <c r="BU1392" s="44" t="str">
        <f>IF(Wedstrijden!R1557="x","Z1","")</f>
        <v/>
      </c>
      <c r="BV1392" s="44" t="str">
        <f>IF(Wedstrijden!S1557="x","Z2","")</f>
        <v/>
      </c>
      <c r="BW1392" s="44" t="str">
        <f>IF(COUNTA(Wedstrijden!T1557:AB1557)&lt;&gt;0,1,"")</f>
        <v/>
      </c>
      <c r="BX1392" s="44" t="str">
        <f t="shared" si="127"/>
        <v/>
      </c>
      <c r="BY1392" s="44" t="str">
        <f>IF(Wedstrijden!T1557="x","BB","")</f>
        <v/>
      </c>
      <c r="BZ1392" s="44" t="str">
        <f>IF(Wedstrijden!U1557="x","B","")</f>
        <v/>
      </c>
      <c r="CA1392" s="44" t="str">
        <f>IF(Wedstrijden!V1557="x","L1","")</f>
        <v/>
      </c>
      <c r="CB1392" s="44" t="str">
        <f>IF(Wedstrijden!W1557="x","L2","")</f>
        <v/>
      </c>
      <c r="CC1392" s="44" t="str">
        <f>IF(Wedstrijden!X1557="x","M1","")</f>
        <v/>
      </c>
      <c r="CD1392" s="44" t="str">
        <f>IF(Wedstrijden!Y1557="x","M2","")</f>
        <v/>
      </c>
      <c r="CE1392" s="44" t="str">
        <f>IF(Wedstrijden!Z1557="x","Z1","")</f>
        <v/>
      </c>
      <c r="CF1392" s="44" t="str">
        <f>IF(Wedstrijden!AA1557="x","Z2","")</f>
        <v/>
      </c>
      <c r="CG1392" s="44" t="str">
        <f>IF(Wedstrijden!AB1557="x","ZZL","")</f>
        <v/>
      </c>
      <c r="CL1392" s="44" t="str">
        <f>IF(COUNTA(Wedstrijden!AC1557:AJ1557)&lt;&gt;0,2,"")</f>
        <v/>
      </c>
      <c r="CM1392" s="44" t="str">
        <f t="shared" si="128"/>
        <v/>
      </c>
      <c r="CN1392" s="44" t="str">
        <f>IF(Wedstrijden!AC1557="x","AA","")</f>
        <v/>
      </c>
      <c r="CO1392" s="44" t="str">
        <f>IF(Wedstrijden!AD1557="x","A","")</f>
        <v/>
      </c>
      <c r="CP1392" s="44" t="str">
        <f>IF(Wedstrijden!AE1557="x","BB","")</f>
        <v/>
      </c>
      <c r="CQ1392" s="44" t="str">
        <f>IF(Wedstrijden!AF1557="x","B","")</f>
        <v/>
      </c>
      <c r="CR1392" s="44" t="str">
        <f>IF(Wedstrijden!AG1557="x","L","")</f>
        <v/>
      </c>
      <c r="CS1392" s="44" t="str">
        <f>IF(Wedstrijden!AH1557="x","M","")</f>
        <v/>
      </c>
      <c r="CT1392" s="44" t="str">
        <f>IF(Wedstrijden!AI1557="x","Z","")</f>
        <v/>
      </c>
      <c r="CU1392" s="44" t="str">
        <f>IF(Wedstrijden!AJ1557="x","ZZ","")</f>
        <v/>
      </c>
      <c r="CV1392" s="44" t="str">
        <f>IF(COUNTA(Wedstrijden!AK1557:AQ1557)&lt;&gt;0,2,"")</f>
        <v/>
      </c>
      <c r="CW1392" s="44" t="str">
        <f t="shared" si="129"/>
        <v/>
      </c>
      <c r="CX1392" s="44" t="str">
        <f>IF(Wedstrijden!AK1557="x","BB","")</f>
        <v/>
      </c>
      <c r="CY1392" s="44" t="str">
        <f>IF(Wedstrijden!AL1557="x","B","")</f>
        <v/>
      </c>
      <c r="CZ1392" s="44" t="str">
        <f>IF(Wedstrijden!AM1557="x","L","")</f>
        <v/>
      </c>
      <c r="DA1392" s="44" t="str">
        <f>IF(Wedstrijden!AN1557="x","M","")</f>
        <v/>
      </c>
      <c r="DB1392" s="44" t="str">
        <f>IF(Wedstrijden!AO1557="x","Z","")</f>
        <v/>
      </c>
      <c r="DC1392" s="44" t="str">
        <f>IF(Wedstrijden!AP1557="x","ZZ","")</f>
        <v/>
      </c>
      <c r="DD1392" s="44" t="str">
        <f>IF(Wedstrijden!AQ1557="x","1.40","")</f>
        <v/>
      </c>
      <c r="DE1392" s="44" t="str">
        <f>IF(COUNTA(Wedstrijden!AR1557:AT1557)&lt;&gt;0,6,"")</f>
        <v/>
      </c>
      <c r="DF1392" s="44" t="str">
        <f t="shared" si="130"/>
        <v/>
      </c>
      <c r="DG1392" s="44" t="str">
        <f>IF(Wedstrijden!AR1557="x","L","")</f>
        <v/>
      </c>
      <c r="DH1392" s="44" t="str">
        <f>IF(Wedstrijden!AS1557="x","M","")</f>
        <v/>
      </c>
      <c r="DI1392" s="44" t="str">
        <f>IF(Wedstrijden!AT1557="x","Z","")</f>
        <v/>
      </c>
      <c r="DJ1392" s="44" t="str">
        <f>IF(COUNTA(Wedstrijden!AU1557:AW1557)&lt;&gt;0,6,"")</f>
        <v/>
      </c>
      <c r="DK1392" s="44" t="str">
        <f t="shared" si="131"/>
        <v/>
      </c>
      <c r="DL1392" s="44" t="str">
        <f>IF(Wedstrijden!AU1557="x","L","")</f>
        <v/>
      </c>
      <c r="DM1392" s="44" t="str">
        <f>IF(Wedstrijden!AV1557="x","M","")</f>
        <v/>
      </c>
      <c r="DN1392" s="44" t="str">
        <f>IF(Wedstrijden!AW1557="x","Z","")</f>
        <v/>
      </c>
    </row>
    <row r="1393" spans="1:118" ht="15">
      <c r="A1393" s="48" t="e">
        <f>Wedstrijden!#REF!</f>
        <v>#REF!</v>
      </c>
      <c r="B1393" s="44" t="str">
        <f>IFERROR(VLOOKUP(Wedstrijden!E1558,Wedstrijdlocaties!$B$2:$E$499,2,FALSE),"")</f>
        <v/>
      </c>
      <c r="C1393" s="44" t="str">
        <f>Wedstrijden!F1558</f>
        <v/>
      </c>
      <c r="D1393" s="44" t="str">
        <f>IFERROR(VLOOKUP(Wedstrijden!G1558,Organisaties!$B$2:$C$501,2,FALSE),"")</f>
        <v/>
      </c>
      <c r="E1393" s="44" t="str">
        <f>IFERROR(VLOOKUP(Wedstrijden!G1558,Organisaties!$B$2:$F$501,5,FALSE),"")</f>
        <v/>
      </c>
      <c r="F1393" s="44" t="str">
        <f>IF(Wedstrijden!BC1558&lt;&gt;"",Wedstrijden!BC1558,"")</f>
        <v/>
      </c>
      <c r="G1393" s="44">
        <f>IF(Wedstrijden!AY1558="Indoor",1,0)</f>
        <v>0</v>
      </c>
      <c r="H1393" s="44">
        <f>Wedstrijden!AZ1558</f>
        <v>0</v>
      </c>
      <c r="I1393" s="44" t="str">
        <f>IF(Wedstrijden!AX1558="Nee",0,IF(Wedstrijden!AX1558="Ja",1,""))</f>
        <v/>
      </c>
      <c r="J1393" s="44" t="str">
        <f>IF(Wedstrijden!BA1558&lt;&gt;"",Wedstrijden!BA1558,"")</f>
        <v/>
      </c>
      <c r="W1393" s="45"/>
      <c r="AE1393" s="45"/>
      <c r="AN1393" s="45"/>
      <c r="AU1393" s="45"/>
      <c r="BA1393" s="45"/>
      <c r="BE1393" s="45"/>
      <c r="BJ1393" s="44" t="str">
        <f>IF(COUNTA(Wedstrijden!I1558:S1558)&lt;&gt;0,1,"")</f>
        <v/>
      </c>
      <c r="BK1393" s="44" t="str">
        <f t="shared" si="126"/>
        <v/>
      </c>
      <c r="BL1393" s="44" t="str">
        <f>IF(Wedstrijden!I1558="x","AA","")</f>
        <v/>
      </c>
      <c r="BM1393" s="44" t="str">
        <f>IF(Wedstrijden!J1558="x","A","")</f>
        <v/>
      </c>
      <c r="BN1393" s="44" t="str">
        <f>IF(Wedstrijden!K1558="x","B1","")</f>
        <v/>
      </c>
      <c r="BO1393" s="44" t="str">
        <f>IF(Wedstrijden!L1558="x","BB","")</f>
        <v/>
      </c>
      <c r="BP1393" s="44" t="str">
        <f>IF(Wedstrijden!M1558="x","B","")</f>
        <v/>
      </c>
      <c r="BQ1393" s="44" t="str">
        <f>IF(Wedstrijden!N1558="x","L1","")</f>
        <v/>
      </c>
      <c r="BR1393" s="44" t="str">
        <f>IF(Wedstrijden!O1558="x","L2","")</f>
        <v/>
      </c>
      <c r="BS1393" s="44" t="str">
        <f>IF(Wedstrijden!P1558="x","M1","")</f>
        <v/>
      </c>
      <c r="BT1393" s="44" t="str">
        <f>IF(Wedstrijden!Q1558="x","M2","")</f>
        <v/>
      </c>
      <c r="BU1393" s="44" t="str">
        <f>IF(Wedstrijden!R1558="x","Z1","")</f>
        <v/>
      </c>
      <c r="BV1393" s="44" t="str">
        <f>IF(Wedstrijden!S1558="x","Z2","")</f>
        <v/>
      </c>
      <c r="BW1393" s="44" t="str">
        <f>IF(COUNTA(Wedstrijden!T1558:AB1558)&lt;&gt;0,1,"")</f>
        <v/>
      </c>
      <c r="BX1393" s="44" t="str">
        <f t="shared" si="127"/>
        <v/>
      </c>
      <c r="BY1393" s="44" t="str">
        <f>IF(Wedstrijden!T1558="x","BB","")</f>
        <v/>
      </c>
      <c r="BZ1393" s="44" t="str">
        <f>IF(Wedstrijden!U1558="x","B","")</f>
        <v/>
      </c>
      <c r="CA1393" s="44" t="str">
        <f>IF(Wedstrijden!V1558="x","L1","")</f>
        <v/>
      </c>
      <c r="CB1393" s="44" t="str">
        <f>IF(Wedstrijden!W1558="x","L2","")</f>
        <v/>
      </c>
      <c r="CC1393" s="44" t="str">
        <f>IF(Wedstrijden!X1558="x","M1","")</f>
        <v/>
      </c>
      <c r="CD1393" s="44" t="str">
        <f>IF(Wedstrijden!Y1558="x","M2","")</f>
        <v/>
      </c>
      <c r="CE1393" s="44" t="str">
        <f>IF(Wedstrijden!Z1558="x","Z1","")</f>
        <v/>
      </c>
      <c r="CF1393" s="44" t="str">
        <f>IF(Wedstrijden!AA1558="x","Z2","")</f>
        <v/>
      </c>
      <c r="CG1393" s="44" t="str">
        <f>IF(Wedstrijden!AB1558="x","ZZL","")</f>
        <v/>
      </c>
      <c r="CL1393" s="44" t="str">
        <f>IF(COUNTA(Wedstrijden!AC1558:AJ1558)&lt;&gt;0,2,"")</f>
        <v/>
      </c>
      <c r="CM1393" s="44" t="str">
        <f t="shared" si="128"/>
        <v/>
      </c>
      <c r="CN1393" s="44" t="str">
        <f>IF(Wedstrijden!AC1558="x","AA","")</f>
        <v/>
      </c>
      <c r="CO1393" s="44" t="str">
        <f>IF(Wedstrijden!AD1558="x","A","")</f>
        <v/>
      </c>
      <c r="CP1393" s="44" t="str">
        <f>IF(Wedstrijden!AE1558="x","BB","")</f>
        <v/>
      </c>
      <c r="CQ1393" s="44" t="str">
        <f>IF(Wedstrijden!AF1558="x","B","")</f>
        <v/>
      </c>
      <c r="CR1393" s="44" t="str">
        <f>IF(Wedstrijden!AG1558="x","L","")</f>
        <v/>
      </c>
      <c r="CS1393" s="44" t="str">
        <f>IF(Wedstrijden!AH1558="x","M","")</f>
        <v/>
      </c>
      <c r="CT1393" s="44" t="str">
        <f>IF(Wedstrijden!AI1558="x","Z","")</f>
        <v/>
      </c>
      <c r="CU1393" s="44" t="str">
        <f>IF(Wedstrijden!AJ1558="x","ZZ","")</f>
        <v/>
      </c>
      <c r="CV1393" s="44" t="str">
        <f>IF(COUNTA(Wedstrijden!AK1558:AQ1558)&lt;&gt;0,2,"")</f>
        <v/>
      </c>
      <c r="CW1393" s="44" t="str">
        <f t="shared" si="129"/>
        <v/>
      </c>
      <c r="CX1393" s="44" t="str">
        <f>IF(Wedstrijden!AK1558="x","BB","")</f>
        <v/>
      </c>
      <c r="CY1393" s="44" t="str">
        <f>IF(Wedstrijden!AL1558="x","B","")</f>
        <v/>
      </c>
      <c r="CZ1393" s="44" t="str">
        <f>IF(Wedstrijden!AM1558="x","L","")</f>
        <v/>
      </c>
      <c r="DA1393" s="44" t="str">
        <f>IF(Wedstrijden!AN1558="x","M","")</f>
        <v/>
      </c>
      <c r="DB1393" s="44" t="str">
        <f>IF(Wedstrijden!AO1558="x","Z","")</f>
        <v/>
      </c>
      <c r="DC1393" s="44" t="str">
        <f>IF(Wedstrijden!AP1558="x","ZZ","")</f>
        <v/>
      </c>
      <c r="DD1393" s="44" t="str">
        <f>IF(Wedstrijden!AQ1558="x","1.40","")</f>
        <v/>
      </c>
      <c r="DE1393" s="44" t="str">
        <f>IF(COUNTA(Wedstrijden!AR1558:AT1558)&lt;&gt;0,6,"")</f>
        <v/>
      </c>
      <c r="DF1393" s="44" t="str">
        <f t="shared" si="130"/>
        <v/>
      </c>
      <c r="DG1393" s="44" t="str">
        <f>IF(Wedstrijden!AR1558="x","L","")</f>
        <v/>
      </c>
      <c r="DH1393" s="44" t="str">
        <f>IF(Wedstrijden!AS1558="x","M","")</f>
        <v/>
      </c>
      <c r="DI1393" s="44" t="str">
        <f>IF(Wedstrijden!AT1558="x","Z","")</f>
        <v/>
      </c>
      <c r="DJ1393" s="44" t="str">
        <f>IF(COUNTA(Wedstrijden!AU1558:AW1558)&lt;&gt;0,6,"")</f>
        <v/>
      </c>
      <c r="DK1393" s="44" t="str">
        <f t="shared" si="131"/>
        <v/>
      </c>
      <c r="DL1393" s="44" t="str">
        <f>IF(Wedstrijden!AU1558="x","L","")</f>
        <v/>
      </c>
      <c r="DM1393" s="44" t="str">
        <f>IF(Wedstrijden!AV1558="x","M","")</f>
        <v/>
      </c>
      <c r="DN1393" s="44" t="str">
        <f>IF(Wedstrijden!AW1558="x","Z","")</f>
        <v/>
      </c>
    </row>
    <row r="1394" spans="1:118" ht="15">
      <c r="A1394" s="48" t="e">
        <f>Wedstrijden!#REF!</f>
        <v>#REF!</v>
      </c>
      <c r="B1394" s="44" t="str">
        <f>IFERROR(VLOOKUP(Wedstrijden!E1559,Wedstrijdlocaties!$B$2:$E$499,2,FALSE),"")</f>
        <v/>
      </c>
      <c r="C1394" s="44" t="str">
        <f>Wedstrijden!F1559</f>
        <v/>
      </c>
      <c r="D1394" s="44" t="str">
        <f>IFERROR(VLOOKUP(Wedstrijden!G1559,Organisaties!$B$2:$C$501,2,FALSE),"")</f>
        <v/>
      </c>
      <c r="E1394" s="44" t="str">
        <f>IFERROR(VLOOKUP(Wedstrijden!G1559,Organisaties!$B$2:$F$501,5,FALSE),"")</f>
        <v/>
      </c>
      <c r="F1394" s="44" t="str">
        <f>IF(Wedstrijden!BC1559&lt;&gt;"",Wedstrijden!BC1559,"")</f>
        <v/>
      </c>
      <c r="G1394" s="44">
        <f>IF(Wedstrijden!AY1559="Indoor",1,0)</f>
        <v>0</v>
      </c>
      <c r="H1394" s="44">
        <f>Wedstrijden!AZ1559</f>
        <v>0</v>
      </c>
      <c r="I1394" s="44" t="str">
        <f>IF(Wedstrijden!AX1559="Nee",0,IF(Wedstrijden!AX1559="Ja",1,""))</f>
        <v/>
      </c>
      <c r="J1394" s="44" t="str">
        <f>IF(Wedstrijden!BA1559&lt;&gt;"",Wedstrijden!BA1559,"")</f>
        <v/>
      </c>
      <c r="W1394" s="45"/>
      <c r="AE1394" s="45"/>
      <c r="AN1394" s="45"/>
      <c r="AU1394" s="45"/>
      <c r="BA1394" s="45"/>
      <c r="BE1394" s="45"/>
      <c r="BJ1394" s="44" t="str">
        <f>IF(COUNTA(Wedstrijden!I1559:S1559)&lt;&gt;0,1,"")</f>
        <v/>
      </c>
      <c r="BK1394" s="44" t="str">
        <f t="shared" si="126"/>
        <v/>
      </c>
      <c r="BL1394" s="44" t="str">
        <f>IF(Wedstrijden!I1559="x","AA","")</f>
        <v/>
      </c>
      <c r="BM1394" s="44" t="str">
        <f>IF(Wedstrijden!J1559="x","A","")</f>
        <v/>
      </c>
      <c r="BN1394" s="44" t="str">
        <f>IF(Wedstrijden!K1559="x","B1","")</f>
        <v/>
      </c>
      <c r="BO1394" s="44" t="str">
        <f>IF(Wedstrijden!L1559="x","BB","")</f>
        <v/>
      </c>
      <c r="BP1394" s="44" t="str">
        <f>IF(Wedstrijden!M1559="x","B","")</f>
        <v/>
      </c>
      <c r="BQ1394" s="44" t="str">
        <f>IF(Wedstrijden!N1559="x","L1","")</f>
        <v/>
      </c>
      <c r="BR1394" s="44" t="str">
        <f>IF(Wedstrijden!O1559="x","L2","")</f>
        <v/>
      </c>
      <c r="BS1394" s="44" t="str">
        <f>IF(Wedstrijden!P1559="x","M1","")</f>
        <v/>
      </c>
      <c r="BT1394" s="44" t="str">
        <f>IF(Wedstrijden!Q1559="x","M2","")</f>
        <v/>
      </c>
      <c r="BU1394" s="44" t="str">
        <f>IF(Wedstrijden!R1559="x","Z1","")</f>
        <v/>
      </c>
      <c r="BV1394" s="44" t="str">
        <f>IF(Wedstrijden!S1559="x","Z2","")</f>
        <v/>
      </c>
      <c r="BW1394" s="44" t="str">
        <f>IF(COUNTA(Wedstrijden!T1559:AB1559)&lt;&gt;0,1,"")</f>
        <v/>
      </c>
      <c r="BX1394" s="44" t="str">
        <f t="shared" si="127"/>
        <v/>
      </c>
      <c r="BY1394" s="44" t="str">
        <f>IF(Wedstrijden!T1559="x","BB","")</f>
        <v/>
      </c>
      <c r="BZ1394" s="44" t="str">
        <f>IF(Wedstrijden!U1559="x","B","")</f>
        <v/>
      </c>
      <c r="CA1394" s="44" t="str">
        <f>IF(Wedstrijden!V1559="x","L1","")</f>
        <v/>
      </c>
      <c r="CB1394" s="44" t="str">
        <f>IF(Wedstrijden!W1559="x","L2","")</f>
        <v/>
      </c>
      <c r="CC1394" s="44" t="str">
        <f>IF(Wedstrijden!X1559="x","M1","")</f>
        <v/>
      </c>
      <c r="CD1394" s="44" t="str">
        <f>IF(Wedstrijden!Y1559="x","M2","")</f>
        <v/>
      </c>
      <c r="CE1394" s="44" t="str">
        <f>IF(Wedstrijden!Z1559="x","Z1","")</f>
        <v/>
      </c>
      <c r="CF1394" s="44" t="str">
        <f>IF(Wedstrijden!AA1559="x","Z2","")</f>
        <v/>
      </c>
      <c r="CG1394" s="44" t="str">
        <f>IF(Wedstrijden!AB1559="x","ZZL","")</f>
        <v/>
      </c>
      <c r="CL1394" s="44" t="str">
        <f>IF(COUNTA(Wedstrijden!AC1559:AJ1559)&lt;&gt;0,2,"")</f>
        <v/>
      </c>
      <c r="CM1394" s="44" t="str">
        <f t="shared" si="128"/>
        <v/>
      </c>
      <c r="CN1394" s="44" t="str">
        <f>IF(Wedstrijden!AC1559="x","AA","")</f>
        <v/>
      </c>
      <c r="CO1394" s="44" t="str">
        <f>IF(Wedstrijden!AD1559="x","A","")</f>
        <v/>
      </c>
      <c r="CP1394" s="44" t="str">
        <f>IF(Wedstrijden!AE1559="x","BB","")</f>
        <v/>
      </c>
      <c r="CQ1394" s="44" t="str">
        <f>IF(Wedstrijden!AF1559="x","B","")</f>
        <v/>
      </c>
      <c r="CR1394" s="44" t="str">
        <f>IF(Wedstrijden!AG1559="x","L","")</f>
        <v/>
      </c>
      <c r="CS1394" s="44" t="str">
        <f>IF(Wedstrijden!AH1559="x","M","")</f>
        <v/>
      </c>
      <c r="CT1394" s="44" t="str">
        <f>IF(Wedstrijden!AI1559="x","Z","")</f>
        <v/>
      </c>
      <c r="CU1394" s="44" t="str">
        <f>IF(Wedstrijden!AJ1559="x","ZZ","")</f>
        <v/>
      </c>
      <c r="CV1394" s="44" t="str">
        <f>IF(COUNTA(Wedstrijden!AK1559:AQ1559)&lt;&gt;0,2,"")</f>
        <v/>
      </c>
      <c r="CW1394" s="44" t="str">
        <f t="shared" si="129"/>
        <v/>
      </c>
      <c r="CX1394" s="44" t="str">
        <f>IF(Wedstrijden!AK1559="x","BB","")</f>
        <v/>
      </c>
      <c r="CY1394" s="44" t="str">
        <f>IF(Wedstrijden!AL1559="x","B","")</f>
        <v/>
      </c>
      <c r="CZ1394" s="44" t="str">
        <f>IF(Wedstrijden!AM1559="x","L","")</f>
        <v/>
      </c>
      <c r="DA1394" s="44" t="str">
        <f>IF(Wedstrijden!AN1559="x","M","")</f>
        <v/>
      </c>
      <c r="DB1394" s="44" t="str">
        <f>IF(Wedstrijden!AO1559="x","Z","")</f>
        <v/>
      </c>
      <c r="DC1394" s="44" t="str">
        <f>IF(Wedstrijden!AP1559="x","ZZ","")</f>
        <v/>
      </c>
      <c r="DD1394" s="44" t="str">
        <f>IF(Wedstrijden!AQ1559="x","1.40","")</f>
        <v/>
      </c>
      <c r="DE1394" s="44" t="str">
        <f>IF(COUNTA(Wedstrijden!AR1559:AT1559)&lt;&gt;0,6,"")</f>
        <v/>
      </c>
      <c r="DF1394" s="44" t="str">
        <f t="shared" si="130"/>
        <v/>
      </c>
      <c r="DG1394" s="44" t="str">
        <f>IF(Wedstrijden!AR1559="x","L","")</f>
        <v/>
      </c>
      <c r="DH1394" s="44" t="str">
        <f>IF(Wedstrijden!AS1559="x","M","")</f>
        <v/>
      </c>
      <c r="DI1394" s="44" t="str">
        <f>IF(Wedstrijden!AT1559="x","Z","")</f>
        <v/>
      </c>
      <c r="DJ1394" s="44" t="str">
        <f>IF(COUNTA(Wedstrijden!AU1559:AW1559)&lt;&gt;0,6,"")</f>
        <v/>
      </c>
      <c r="DK1394" s="44" t="str">
        <f t="shared" si="131"/>
        <v/>
      </c>
      <c r="DL1394" s="44" t="str">
        <f>IF(Wedstrijden!AU1559="x","L","")</f>
        <v/>
      </c>
      <c r="DM1394" s="44" t="str">
        <f>IF(Wedstrijden!AV1559="x","M","")</f>
        <v/>
      </c>
      <c r="DN1394" s="44" t="str">
        <f>IF(Wedstrijden!AW1559="x","Z","")</f>
        <v/>
      </c>
    </row>
    <row r="1395" spans="1:118" ht="15">
      <c r="A1395" s="48" t="e">
        <f>Wedstrijden!#REF!</f>
        <v>#REF!</v>
      </c>
      <c r="B1395" s="44" t="str">
        <f>IFERROR(VLOOKUP(Wedstrijden!E1560,Wedstrijdlocaties!$B$2:$E$499,2,FALSE),"")</f>
        <v/>
      </c>
      <c r="C1395" s="44" t="str">
        <f>Wedstrijden!F1560</f>
        <v/>
      </c>
      <c r="D1395" s="44" t="str">
        <f>IFERROR(VLOOKUP(Wedstrijden!G1560,Organisaties!$B$2:$C$501,2,FALSE),"")</f>
        <v/>
      </c>
      <c r="E1395" s="44" t="str">
        <f>IFERROR(VLOOKUP(Wedstrijden!G1560,Organisaties!$B$2:$F$501,5,FALSE),"")</f>
        <v/>
      </c>
      <c r="F1395" s="44" t="str">
        <f>IF(Wedstrijden!BC1560&lt;&gt;"",Wedstrijden!BC1560,"")</f>
        <v/>
      </c>
      <c r="G1395" s="44">
        <f>IF(Wedstrijden!AY1560="Indoor",1,0)</f>
        <v>0</v>
      </c>
      <c r="H1395" s="44">
        <f>Wedstrijden!AZ1560</f>
        <v>0</v>
      </c>
      <c r="I1395" s="44" t="str">
        <f>IF(Wedstrijden!AX1560="Nee",0,IF(Wedstrijden!AX1560="Ja",1,""))</f>
        <v/>
      </c>
      <c r="J1395" s="44" t="str">
        <f>IF(Wedstrijden!BA1560&lt;&gt;"",Wedstrijden!BA1560,"")</f>
        <v/>
      </c>
      <c r="W1395" s="45"/>
      <c r="AE1395" s="45"/>
      <c r="AN1395" s="45"/>
      <c r="AU1395" s="45"/>
      <c r="BA1395" s="45"/>
      <c r="BE1395" s="45"/>
      <c r="BJ1395" s="44" t="str">
        <f>IF(COUNTA(Wedstrijden!I1560:S1560)&lt;&gt;0,1,"")</f>
        <v/>
      </c>
      <c r="BK1395" s="44" t="str">
        <f t="shared" si="126"/>
        <v/>
      </c>
      <c r="BL1395" s="44" t="str">
        <f>IF(Wedstrijden!I1560="x","AA","")</f>
        <v/>
      </c>
      <c r="BM1395" s="44" t="str">
        <f>IF(Wedstrijden!J1560="x","A","")</f>
        <v/>
      </c>
      <c r="BN1395" s="44" t="str">
        <f>IF(Wedstrijden!K1560="x","B1","")</f>
        <v/>
      </c>
      <c r="BO1395" s="44" t="str">
        <f>IF(Wedstrijden!L1560="x","BB","")</f>
        <v/>
      </c>
      <c r="BP1395" s="44" t="str">
        <f>IF(Wedstrijden!M1560="x","B","")</f>
        <v/>
      </c>
      <c r="BQ1395" s="44" t="str">
        <f>IF(Wedstrijden!N1560="x","L1","")</f>
        <v/>
      </c>
      <c r="BR1395" s="44" t="str">
        <f>IF(Wedstrijden!O1560="x","L2","")</f>
        <v/>
      </c>
      <c r="BS1395" s="44" t="str">
        <f>IF(Wedstrijden!P1560="x","M1","")</f>
        <v/>
      </c>
      <c r="BT1395" s="44" t="str">
        <f>IF(Wedstrijden!Q1560="x","M2","")</f>
        <v/>
      </c>
      <c r="BU1395" s="44" t="str">
        <f>IF(Wedstrijden!R1560="x","Z1","")</f>
        <v/>
      </c>
      <c r="BV1395" s="44" t="str">
        <f>IF(Wedstrijden!S1560="x","Z2","")</f>
        <v/>
      </c>
      <c r="BW1395" s="44" t="str">
        <f>IF(COUNTA(Wedstrijden!T1560:AB1560)&lt;&gt;0,1,"")</f>
        <v/>
      </c>
      <c r="BX1395" s="44" t="str">
        <f t="shared" si="127"/>
        <v/>
      </c>
      <c r="BY1395" s="44" t="str">
        <f>IF(Wedstrijden!T1560="x","BB","")</f>
        <v/>
      </c>
      <c r="BZ1395" s="44" t="str">
        <f>IF(Wedstrijden!U1560="x","B","")</f>
        <v/>
      </c>
      <c r="CA1395" s="44" t="str">
        <f>IF(Wedstrijden!V1560="x","L1","")</f>
        <v/>
      </c>
      <c r="CB1395" s="44" t="str">
        <f>IF(Wedstrijden!W1560="x","L2","")</f>
        <v/>
      </c>
      <c r="CC1395" s="44" t="str">
        <f>IF(Wedstrijden!X1560="x","M1","")</f>
        <v/>
      </c>
      <c r="CD1395" s="44" t="str">
        <f>IF(Wedstrijden!Y1560="x","M2","")</f>
        <v/>
      </c>
      <c r="CE1395" s="44" t="str">
        <f>IF(Wedstrijden!Z1560="x","Z1","")</f>
        <v/>
      </c>
      <c r="CF1395" s="44" t="str">
        <f>IF(Wedstrijden!AA1560="x","Z2","")</f>
        <v/>
      </c>
      <c r="CG1395" s="44" t="str">
        <f>IF(Wedstrijden!AB1560="x","ZZL","")</f>
        <v/>
      </c>
      <c r="CL1395" s="44" t="str">
        <f>IF(COUNTA(Wedstrijden!AC1560:AJ1560)&lt;&gt;0,2,"")</f>
        <v/>
      </c>
      <c r="CM1395" s="44" t="str">
        <f t="shared" si="128"/>
        <v/>
      </c>
      <c r="CN1395" s="44" t="str">
        <f>IF(Wedstrijden!AC1560="x","AA","")</f>
        <v/>
      </c>
      <c r="CO1395" s="44" t="str">
        <f>IF(Wedstrijden!AD1560="x","A","")</f>
        <v/>
      </c>
      <c r="CP1395" s="44" t="str">
        <f>IF(Wedstrijden!AE1560="x","BB","")</f>
        <v/>
      </c>
      <c r="CQ1395" s="44" t="str">
        <f>IF(Wedstrijden!AF1560="x","B","")</f>
        <v/>
      </c>
      <c r="CR1395" s="44" t="str">
        <f>IF(Wedstrijden!AG1560="x","L","")</f>
        <v/>
      </c>
      <c r="CS1395" s="44" t="str">
        <f>IF(Wedstrijden!AH1560="x","M","")</f>
        <v/>
      </c>
      <c r="CT1395" s="44" t="str">
        <f>IF(Wedstrijden!AI1560="x","Z","")</f>
        <v/>
      </c>
      <c r="CU1395" s="44" t="str">
        <f>IF(Wedstrijden!AJ1560="x","ZZ","")</f>
        <v/>
      </c>
      <c r="CV1395" s="44" t="str">
        <f>IF(COUNTA(Wedstrijden!AK1560:AQ1560)&lt;&gt;0,2,"")</f>
        <v/>
      </c>
      <c r="CW1395" s="44" t="str">
        <f t="shared" si="129"/>
        <v/>
      </c>
      <c r="CX1395" s="44" t="str">
        <f>IF(Wedstrijden!AK1560="x","BB","")</f>
        <v/>
      </c>
      <c r="CY1395" s="44" t="str">
        <f>IF(Wedstrijden!AL1560="x","B","")</f>
        <v/>
      </c>
      <c r="CZ1395" s="44" t="str">
        <f>IF(Wedstrijden!AM1560="x","L","")</f>
        <v/>
      </c>
      <c r="DA1395" s="44" t="str">
        <f>IF(Wedstrijden!AN1560="x","M","")</f>
        <v/>
      </c>
      <c r="DB1395" s="44" t="str">
        <f>IF(Wedstrijden!AO1560="x","Z","")</f>
        <v/>
      </c>
      <c r="DC1395" s="44" t="str">
        <f>IF(Wedstrijden!AP1560="x","ZZ","")</f>
        <v/>
      </c>
      <c r="DD1395" s="44" t="str">
        <f>IF(Wedstrijden!AQ1560="x","1.40","")</f>
        <v/>
      </c>
      <c r="DE1395" s="44" t="str">
        <f>IF(COUNTA(Wedstrijden!AR1560:AT1560)&lt;&gt;0,6,"")</f>
        <v/>
      </c>
      <c r="DF1395" s="44" t="str">
        <f t="shared" si="130"/>
        <v/>
      </c>
      <c r="DG1395" s="44" t="str">
        <f>IF(Wedstrijden!AR1560="x","L","")</f>
        <v/>
      </c>
      <c r="DH1395" s="44" t="str">
        <f>IF(Wedstrijden!AS1560="x","M","")</f>
        <v/>
      </c>
      <c r="DI1395" s="44" t="str">
        <f>IF(Wedstrijden!AT1560="x","Z","")</f>
        <v/>
      </c>
      <c r="DJ1395" s="44" t="str">
        <f>IF(COUNTA(Wedstrijden!AU1560:AW1560)&lt;&gt;0,6,"")</f>
        <v/>
      </c>
      <c r="DK1395" s="44" t="str">
        <f t="shared" si="131"/>
        <v/>
      </c>
      <c r="DL1395" s="44" t="str">
        <f>IF(Wedstrijden!AU1560="x","L","")</f>
        <v/>
      </c>
      <c r="DM1395" s="44" t="str">
        <f>IF(Wedstrijden!AV1560="x","M","")</f>
        <v/>
      </c>
      <c r="DN1395" s="44" t="str">
        <f>IF(Wedstrijden!AW1560="x","Z","")</f>
        <v/>
      </c>
    </row>
    <row r="1396" spans="1:118" ht="15">
      <c r="A1396" s="48" t="e">
        <f>Wedstrijden!#REF!</f>
        <v>#REF!</v>
      </c>
      <c r="B1396" s="44" t="str">
        <f>IFERROR(VLOOKUP(Wedstrijden!E1561,Wedstrijdlocaties!$B$2:$E$499,2,FALSE),"")</f>
        <v/>
      </c>
      <c r="C1396" s="44" t="str">
        <f>Wedstrijden!F1561</f>
        <v/>
      </c>
      <c r="D1396" s="44" t="str">
        <f>IFERROR(VLOOKUP(Wedstrijden!G1561,Organisaties!$B$2:$C$501,2,FALSE),"")</f>
        <v/>
      </c>
      <c r="E1396" s="44" t="str">
        <f>IFERROR(VLOOKUP(Wedstrijden!G1561,Organisaties!$B$2:$F$501,5,FALSE),"")</f>
        <v/>
      </c>
      <c r="F1396" s="44" t="str">
        <f>IF(Wedstrijden!BC1561&lt;&gt;"",Wedstrijden!BC1561,"")</f>
        <v/>
      </c>
      <c r="G1396" s="44">
        <f>IF(Wedstrijden!AY1561="Indoor",1,0)</f>
        <v>0</v>
      </c>
      <c r="H1396" s="44">
        <f>Wedstrijden!AZ1561</f>
        <v>0</v>
      </c>
      <c r="I1396" s="44" t="str">
        <f>IF(Wedstrijden!AX1561="Nee",0,IF(Wedstrijden!AX1561="Ja",1,""))</f>
        <v/>
      </c>
      <c r="J1396" s="44" t="str">
        <f>IF(Wedstrijden!BA1561&lt;&gt;"",Wedstrijden!BA1561,"")</f>
        <v/>
      </c>
      <c r="W1396" s="45"/>
      <c r="AE1396" s="45"/>
      <c r="AN1396" s="45"/>
      <c r="AU1396" s="45"/>
      <c r="BA1396" s="45"/>
      <c r="BE1396" s="45"/>
      <c r="BJ1396" s="44" t="str">
        <f>IF(COUNTA(Wedstrijden!I1561:S1561)&lt;&gt;0,1,"")</f>
        <v/>
      </c>
      <c r="BK1396" s="44" t="str">
        <f t="shared" si="126"/>
        <v/>
      </c>
      <c r="BL1396" s="44" t="str">
        <f>IF(Wedstrijden!I1561="x","AA","")</f>
        <v/>
      </c>
      <c r="BM1396" s="44" t="str">
        <f>IF(Wedstrijden!J1561="x","A","")</f>
        <v/>
      </c>
      <c r="BN1396" s="44" t="str">
        <f>IF(Wedstrijden!K1561="x","B1","")</f>
        <v/>
      </c>
      <c r="BO1396" s="44" t="str">
        <f>IF(Wedstrijden!L1561="x","BB","")</f>
        <v/>
      </c>
      <c r="BP1396" s="44" t="str">
        <f>IF(Wedstrijden!M1561="x","B","")</f>
        <v/>
      </c>
      <c r="BQ1396" s="44" t="str">
        <f>IF(Wedstrijden!N1561="x","L1","")</f>
        <v/>
      </c>
      <c r="BR1396" s="44" t="str">
        <f>IF(Wedstrijden!O1561="x","L2","")</f>
        <v/>
      </c>
      <c r="BS1396" s="44" t="str">
        <f>IF(Wedstrijden!P1561="x","M1","")</f>
        <v/>
      </c>
      <c r="BT1396" s="44" t="str">
        <f>IF(Wedstrijden!Q1561="x","M2","")</f>
        <v/>
      </c>
      <c r="BU1396" s="44" t="str">
        <f>IF(Wedstrijden!R1561="x","Z1","")</f>
        <v/>
      </c>
      <c r="BV1396" s="44" t="str">
        <f>IF(Wedstrijden!S1561="x","Z2","")</f>
        <v/>
      </c>
      <c r="BW1396" s="44" t="str">
        <f>IF(COUNTA(Wedstrijden!T1561:AB1561)&lt;&gt;0,1,"")</f>
        <v/>
      </c>
      <c r="BX1396" s="44" t="str">
        <f t="shared" si="127"/>
        <v/>
      </c>
      <c r="BY1396" s="44" t="str">
        <f>IF(Wedstrijden!T1561="x","BB","")</f>
        <v/>
      </c>
      <c r="BZ1396" s="44" t="str">
        <f>IF(Wedstrijden!U1561="x","B","")</f>
        <v/>
      </c>
      <c r="CA1396" s="44" t="str">
        <f>IF(Wedstrijden!V1561="x","L1","")</f>
        <v/>
      </c>
      <c r="CB1396" s="44" t="str">
        <f>IF(Wedstrijden!W1561="x","L2","")</f>
        <v/>
      </c>
      <c r="CC1396" s="44" t="str">
        <f>IF(Wedstrijden!X1561="x","M1","")</f>
        <v/>
      </c>
      <c r="CD1396" s="44" t="str">
        <f>IF(Wedstrijden!Y1561="x","M2","")</f>
        <v/>
      </c>
      <c r="CE1396" s="44" t="str">
        <f>IF(Wedstrijden!Z1561="x","Z1","")</f>
        <v/>
      </c>
      <c r="CF1396" s="44" t="str">
        <f>IF(Wedstrijden!AA1561="x","Z2","")</f>
        <v/>
      </c>
      <c r="CG1396" s="44" t="str">
        <f>IF(Wedstrijden!AB1561="x","ZZL","")</f>
        <v/>
      </c>
      <c r="CL1396" s="44" t="str">
        <f>IF(COUNTA(Wedstrijden!AC1561:AJ1561)&lt;&gt;0,2,"")</f>
        <v/>
      </c>
      <c r="CM1396" s="44" t="str">
        <f t="shared" si="128"/>
        <v/>
      </c>
      <c r="CN1396" s="44" t="str">
        <f>IF(Wedstrijden!AC1561="x","AA","")</f>
        <v/>
      </c>
      <c r="CO1396" s="44" t="str">
        <f>IF(Wedstrijden!AD1561="x","A","")</f>
        <v/>
      </c>
      <c r="CP1396" s="44" t="str">
        <f>IF(Wedstrijden!AE1561="x","BB","")</f>
        <v/>
      </c>
      <c r="CQ1396" s="44" t="str">
        <f>IF(Wedstrijden!AF1561="x","B","")</f>
        <v/>
      </c>
      <c r="CR1396" s="44" t="str">
        <f>IF(Wedstrijden!AG1561="x","L","")</f>
        <v/>
      </c>
      <c r="CS1396" s="44" t="str">
        <f>IF(Wedstrijden!AH1561="x","M","")</f>
        <v/>
      </c>
      <c r="CT1396" s="44" t="str">
        <f>IF(Wedstrijden!AI1561="x","Z","")</f>
        <v/>
      </c>
      <c r="CU1396" s="44" t="str">
        <f>IF(Wedstrijden!AJ1561="x","ZZ","")</f>
        <v/>
      </c>
      <c r="CV1396" s="44" t="str">
        <f>IF(COUNTA(Wedstrijden!AK1561:AQ1561)&lt;&gt;0,2,"")</f>
        <v/>
      </c>
      <c r="CW1396" s="44" t="str">
        <f t="shared" si="129"/>
        <v/>
      </c>
      <c r="CX1396" s="44" t="str">
        <f>IF(Wedstrijden!AK1561="x","BB","")</f>
        <v/>
      </c>
      <c r="CY1396" s="44" t="str">
        <f>IF(Wedstrijden!AL1561="x","B","")</f>
        <v/>
      </c>
      <c r="CZ1396" s="44" t="str">
        <f>IF(Wedstrijden!AM1561="x","L","")</f>
        <v/>
      </c>
      <c r="DA1396" s="44" t="str">
        <f>IF(Wedstrijden!AN1561="x","M","")</f>
        <v/>
      </c>
      <c r="DB1396" s="44" t="str">
        <f>IF(Wedstrijden!AO1561="x","Z","")</f>
        <v/>
      </c>
      <c r="DC1396" s="44" t="str">
        <f>IF(Wedstrijden!AP1561="x","ZZ","")</f>
        <v/>
      </c>
      <c r="DD1396" s="44" t="str">
        <f>IF(Wedstrijden!AQ1561="x","1.40","")</f>
        <v/>
      </c>
      <c r="DE1396" s="44" t="str">
        <f>IF(COUNTA(Wedstrijden!AR1561:AT1561)&lt;&gt;0,6,"")</f>
        <v/>
      </c>
      <c r="DF1396" s="44" t="str">
        <f t="shared" si="130"/>
        <v/>
      </c>
      <c r="DG1396" s="44" t="str">
        <f>IF(Wedstrijden!AR1561="x","L","")</f>
        <v/>
      </c>
      <c r="DH1396" s="44" t="str">
        <f>IF(Wedstrijden!AS1561="x","M","")</f>
        <v/>
      </c>
      <c r="DI1396" s="44" t="str">
        <f>IF(Wedstrijden!AT1561="x","Z","")</f>
        <v/>
      </c>
      <c r="DJ1396" s="44" t="str">
        <f>IF(COUNTA(Wedstrijden!AU1561:AW1561)&lt;&gt;0,6,"")</f>
        <v/>
      </c>
      <c r="DK1396" s="44" t="str">
        <f t="shared" si="131"/>
        <v/>
      </c>
      <c r="DL1396" s="44" t="str">
        <f>IF(Wedstrijden!AU1561="x","L","")</f>
        <v/>
      </c>
      <c r="DM1396" s="44" t="str">
        <f>IF(Wedstrijden!AV1561="x","M","")</f>
        <v/>
      </c>
      <c r="DN1396" s="44" t="str">
        <f>IF(Wedstrijden!AW1561="x","Z","")</f>
        <v/>
      </c>
    </row>
    <row r="1397" spans="1:118" ht="15">
      <c r="A1397" s="48" t="e">
        <f>Wedstrijden!#REF!</f>
        <v>#REF!</v>
      </c>
      <c r="B1397" s="44" t="str">
        <f>IFERROR(VLOOKUP(Wedstrijden!E1562,Wedstrijdlocaties!$B$2:$E$499,2,FALSE),"")</f>
        <v/>
      </c>
      <c r="C1397" s="44" t="str">
        <f>Wedstrijden!F1562</f>
        <v/>
      </c>
      <c r="D1397" s="44" t="str">
        <f>IFERROR(VLOOKUP(Wedstrijden!G1562,Organisaties!$B$2:$C$501,2,FALSE),"")</f>
        <v/>
      </c>
      <c r="E1397" s="44" t="str">
        <f>IFERROR(VLOOKUP(Wedstrijden!G1562,Organisaties!$B$2:$F$501,5,FALSE),"")</f>
        <v/>
      </c>
      <c r="F1397" s="44" t="str">
        <f>IF(Wedstrijden!BC1562&lt;&gt;"",Wedstrijden!BC1562,"")</f>
        <v/>
      </c>
      <c r="G1397" s="44">
        <f>IF(Wedstrijden!AY1562="Indoor",1,0)</f>
        <v>0</v>
      </c>
      <c r="H1397" s="44">
        <f>Wedstrijden!AZ1562</f>
        <v>0</v>
      </c>
      <c r="I1397" s="44" t="str">
        <f>IF(Wedstrijden!AX1562="Nee",0,IF(Wedstrijden!AX1562="Ja",1,""))</f>
        <v/>
      </c>
      <c r="J1397" s="44" t="str">
        <f>IF(Wedstrijden!BA1562&lt;&gt;"",Wedstrijden!BA1562,"")</f>
        <v/>
      </c>
      <c r="W1397" s="45"/>
      <c r="AE1397" s="45"/>
      <c r="AN1397" s="45"/>
      <c r="AU1397" s="45"/>
      <c r="BA1397" s="45"/>
      <c r="BE1397" s="45"/>
      <c r="BJ1397" s="44" t="str">
        <f>IF(COUNTA(Wedstrijden!I1562:S1562)&lt;&gt;0,1,"")</f>
        <v/>
      </c>
      <c r="BK1397" s="44" t="str">
        <f t="shared" si="126"/>
        <v/>
      </c>
      <c r="BL1397" s="44" t="str">
        <f>IF(Wedstrijden!I1562="x","AA","")</f>
        <v/>
      </c>
      <c r="BM1397" s="44" t="str">
        <f>IF(Wedstrijden!J1562="x","A","")</f>
        <v/>
      </c>
      <c r="BN1397" s="44" t="str">
        <f>IF(Wedstrijden!K1562="x","B1","")</f>
        <v/>
      </c>
      <c r="BO1397" s="44" t="str">
        <f>IF(Wedstrijden!L1562="x","BB","")</f>
        <v/>
      </c>
      <c r="BP1397" s="44" t="str">
        <f>IF(Wedstrijden!M1562="x","B","")</f>
        <v/>
      </c>
      <c r="BQ1397" s="44" t="str">
        <f>IF(Wedstrijden!N1562="x","L1","")</f>
        <v/>
      </c>
      <c r="BR1397" s="44" t="str">
        <f>IF(Wedstrijden!O1562="x","L2","")</f>
        <v/>
      </c>
      <c r="BS1397" s="44" t="str">
        <f>IF(Wedstrijden!P1562="x","M1","")</f>
        <v/>
      </c>
      <c r="BT1397" s="44" t="str">
        <f>IF(Wedstrijden!Q1562="x","M2","")</f>
        <v/>
      </c>
      <c r="BU1397" s="44" t="str">
        <f>IF(Wedstrijden!R1562="x","Z1","")</f>
        <v/>
      </c>
      <c r="BV1397" s="44" t="str">
        <f>IF(Wedstrijden!S1562="x","Z2","")</f>
        <v/>
      </c>
      <c r="BW1397" s="44" t="str">
        <f>IF(COUNTA(Wedstrijden!T1562:AB1562)&lt;&gt;0,1,"")</f>
        <v/>
      </c>
      <c r="BX1397" s="44" t="str">
        <f t="shared" si="127"/>
        <v/>
      </c>
      <c r="BY1397" s="44" t="str">
        <f>IF(Wedstrijden!T1562="x","BB","")</f>
        <v/>
      </c>
      <c r="BZ1397" s="44" t="str">
        <f>IF(Wedstrijden!U1562="x","B","")</f>
        <v/>
      </c>
      <c r="CA1397" s="44" t="str">
        <f>IF(Wedstrijden!V1562="x","L1","")</f>
        <v/>
      </c>
      <c r="CB1397" s="44" t="str">
        <f>IF(Wedstrijden!W1562="x","L2","")</f>
        <v/>
      </c>
      <c r="CC1397" s="44" t="str">
        <f>IF(Wedstrijden!X1562="x","M1","")</f>
        <v/>
      </c>
      <c r="CD1397" s="44" t="str">
        <f>IF(Wedstrijden!Y1562="x","M2","")</f>
        <v/>
      </c>
      <c r="CE1397" s="44" t="str">
        <f>IF(Wedstrijden!Z1562="x","Z1","")</f>
        <v/>
      </c>
      <c r="CF1397" s="44" t="str">
        <f>IF(Wedstrijden!AA1562="x","Z2","")</f>
        <v/>
      </c>
      <c r="CG1397" s="44" t="str">
        <f>IF(Wedstrijden!AB1562="x","ZZL","")</f>
        <v/>
      </c>
      <c r="CL1397" s="44" t="str">
        <f>IF(COUNTA(Wedstrijden!AC1562:AJ1562)&lt;&gt;0,2,"")</f>
        <v/>
      </c>
      <c r="CM1397" s="44" t="str">
        <f t="shared" si="128"/>
        <v/>
      </c>
      <c r="CN1397" s="44" t="str">
        <f>IF(Wedstrijden!AC1562="x","AA","")</f>
        <v/>
      </c>
      <c r="CO1397" s="44" t="str">
        <f>IF(Wedstrijden!AD1562="x","A","")</f>
        <v/>
      </c>
      <c r="CP1397" s="44" t="str">
        <f>IF(Wedstrijden!AE1562="x","BB","")</f>
        <v/>
      </c>
      <c r="CQ1397" s="44" t="str">
        <f>IF(Wedstrijden!AF1562="x","B","")</f>
        <v/>
      </c>
      <c r="CR1397" s="44" t="str">
        <f>IF(Wedstrijden!AG1562="x","L","")</f>
        <v/>
      </c>
      <c r="CS1397" s="44" t="str">
        <f>IF(Wedstrijden!AH1562="x","M","")</f>
        <v/>
      </c>
      <c r="CT1397" s="44" t="str">
        <f>IF(Wedstrijden!AI1562="x","Z","")</f>
        <v/>
      </c>
      <c r="CU1397" s="44" t="str">
        <f>IF(Wedstrijden!AJ1562="x","ZZ","")</f>
        <v/>
      </c>
      <c r="CV1397" s="44" t="str">
        <f>IF(COUNTA(Wedstrijden!AK1562:AQ1562)&lt;&gt;0,2,"")</f>
        <v/>
      </c>
      <c r="CW1397" s="44" t="str">
        <f t="shared" si="129"/>
        <v/>
      </c>
      <c r="CX1397" s="44" t="str">
        <f>IF(Wedstrijden!AK1562="x","BB","")</f>
        <v/>
      </c>
      <c r="CY1397" s="44" t="str">
        <f>IF(Wedstrijden!AL1562="x","B","")</f>
        <v/>
      </c>
      <c r="CZ1397" s="44" t="str">
        <f>IF(Wedstrijden!AM1562="x","L","")</f>
        <v/>
      </c>
      <c r="DA1397" s="44" t="str">
        <f>IF(Wedstrijden!AN1562="x","M","")</f>
        <v/>
      </c>
      <c r="DB1397" s="44" t="str">
        <f>IF(Wedstrijden!AO1562="x","Z","")</f>
        <v/>
      </c>
      <c r="DC1397" s="44" t="str">
        <f>IF(Wedstrijden!AP1562="x","ZZ","")</f>
        <v/>
      </c>
      <c r="DD1397" s="44" t="str">
        <f>IF(Wedstrijden!AQ1562="x","1.40","")</f>
        <v/>
      </c>
      <c r="DE1397" s="44" t="str">
        <f>IF(COUNTA(Wedstrijden!AR1562:AT1562)&lt;&gt;0,6,"")</f>
        <v/>
      </c>
      <c r="DF1397" s="44" t="str">
        <f t="shared" si="130"/>
        <v/>
      </c>
      <c r="DG1397" s="44" t="str">
        <f>IF(Wedstrijden!AR1562="x","L","")</f>
        <v/>
      </c>
      <c r="DH1397" s="44" t="str">
        <f>IF(Wedstrijden!AS1562="x","M","")</f>
        <v/>
      </c>
      <c r="DI1397" s="44" t="str">
        <f>IF(Wedstrijden!AT1562="x","Z","")</f>
        <v/>
      </c>
      <c r="DJ1397" s="44" t="str">
        <f>IF(COUNTA(Wedstrijden!AU1562:AW1562)&lt;&gt;0,6,"")</f>
        <v/>
      </c>
      <c r="DK1397" s="44" t="str">
        <f t="shared" si="131"/>
        <v/>
      </c>
      <c r="DL1397" s="44" t="str">
        <f>IF(Wedstrijden!AU1562="x","L","")</f>
        <v/>
      </c>
      <c r="DM1397" s="44" t="str">
        <f>IF(Wedstrijden!AV1562="x","M","")</f>
        <v/>
      </c>
      <c r="DN1397" s="44" t="str">
        <f>IF(Wedstrijden!AW1562="x","Z","")</f>
        <v/>
      </c>
    </row>
    <row r="1398" spans="1:118" ht="15">
      <c r="A1398" s="48" t="e">
        <f>Wedstrijden!#REF!</f>
        <v>#REF!</v>
      </c>
      <c r="B1398" s="44" t="str">
        <f>IFERROR(VLOOKUP(Wedstrijden!E1563,Wedstrijdlocaties!$B$2:$E$499,2,FALSE),"")</f>
        <v/>
      </c>
      <c r="C1398" s="44" t="str">
        <f>Wedstrijden!F1563</f>
        <v/>
      </c>
      <c r="D1398" s="44" t="str">
        <f>IFERROR(VLOOKUP(Wedstrijden!G1563,Organisaties!$B$2:$C$501,2,FALSE),"")</f>
        <v/>
      </c>
      <c r="E1398" s="44" t="str">
        <f>IFERROR(VLOOKUP(Wedstrijden!G1563,Organisaties!$B$2:$F$501,5,FALSE),"")</f>
        <v/>
      </c>
      <c r="F1398" s="44" t="str">
        <f>IF(Wedstrijden!BC1563&lt;&gt;"",Wedstrijden!BC1563,"")</f>
        <v/>
      </c>
      <c r="G1398" s="44">
        <f>IF(Wedstrijden!AY1563="Indoor",1,0)</f>
        <v>0</v>
      </c>
      <c r="H1398" s="44">
        <f>Wedstrijden!AZ1563</f>
        <v>0</v>
      </c>
      <c r="I1398" s="44" t="str">
        <f>IF(Wedstrijden!AX1563="Nee",0,IF(Wedstrijden!AX1563="Ja",1,""))</f>
        <v/>
      </c>
      <c r="J1398" s="44" t="str">
        <f>IF(Wedstrijden!BA1563&lt;&gt;"",Wedstrijden!BA1563,"")</f>
        <v/>
      </c>
      <c r="W1398" s="45"/>
      <c r="AE1398" s="45"/>
      <c r="AN1398" s="45"/>
      <c r="AU1398" s="45"/>
      <c r="BA1398" s="45"/>
      <c r="BE1398" s="45"/>
      <c r="BJ1398" s="44" t="str">
        <f>IF(COUNTA(Wedstrijden!I1563:S1563)&lt;&gt;0,1,"")</f>
        <v/>
      </c>
      <c r="BK1398" s="44" t="str">
        <f t="shared" si="126"/>
        <v/>
      </c>
      <c r="BL1398" s="44" t="str">
        <f>IF(Wedstrijden!I1563="x","AA","")</f>
        <v/>
      </c>
      <c r="BM1398" s="44" t="str">
        <f>IF(Wedstrijden!J1563="x","A","")</f>
        <v/>
      </c>
      <c r="BN1398" s="44" t="str">
        <f>IF(Wedstrijden!K1563="x","B1","")</f>
        <v/>
      </c>
      <c r="BO1398" s="44" t="str">
        <f>IF(Wedstrijden!L1563="x","BB","")</f>
        <v/>
      </c>
      <c r="BP1398" s="44" t="str">
        <f>IF(Wedstrijden!M1563="x","B","")</f>
        <v/>
      </c>
      <c r="BQ1398" s="44" t="str">
        <f>IF(Wedstrijden!N1563="x","L1","")</f>
        <v/>
      </c>
      <c r="BR1398" s="44" t="str">
        <f>IF(Wedstrijden!O1563="x","L2","")</f>
        <v/>
      </c>
      <c r="BS1398" s="44" t="str">
        <f>IF(Wedstrijden!P1563="x","M1","")</f>
        <v/>
      </c>
      <c r="BT1398" s="44" t="str">
        <f>IF(Wedstrijden!Q1563="x","M2","")</f>
        <v/>
      </c>
      <c r="BU1398" s="44" t="str">
        <f>IF(Wedstrijden!R1563="x","Z1","")</f>
        <v/>
      </c>
      <c r="BV1398" s="44" t="str">
        <f>IF(Wedstrijden!S1563="x","Z2","")</f>
        <v/>
      </c>
      <c r="BW1398" s="44" t="str">
        <f>IF(COUNTA(Wedstrijden!T1563:AB1563)&lt;&gt;0,1,"")</f>
        <v/>
      </c>
      <c r="BX1398" s="44" t="str">
        <f t="shared" si="127"/>
        <v/>
      </c>
      <c r="BY1398" s="44" t="str">
        <f>IF(Wedstrijden!T1563="x","BB","")</f>
        <v/>
      </c>
      <c r="BZ1398" s="44" t="str">
        <f>IF(Wedstrijden!U1563="x","B","")</f>
        <v/>
      </c>
      <c r="CA1398" s="44" t="str">
        <f>IF(Wedstrijden!V1563="x","L1","")</f>
        <v/>
      </c>
      <c r="CB1398" s="44" t="str">
        <f>IF(Wedstrijden!W1563="x","L2","")</f>
        <v/>
      </c>
      <c r="CC1398" s="44" t="str">
        <f>IF(Wedstrijden!X1563="x","M1","")</f>
        <v/>
      </c>
      <c r="CD1398" s="44" t="str">
        <f>IF(Wedstrijden!Y1563="x","M2","")</f>
        <v/>
      </c>
      <c r="CE1398" s="44" t="str">
        <f>IF(Wedstrijden!Z1563="x","Z1","")</f>
        <v/>
      </c>
      <c r="CF1398" s="44" t="str">
        <f>IF(Wedstrijden!AA1563="x","Z2","")</f>
        <v/>
      </c>
      <c r="CG1398" s="44" t="str">
        <f>IF(Wedstrijden!AB1563="x","ZZL","")</f>
        <v/>
      </c>
      <c r="CL1398" s="44" t="str">
        <f>IF(COUNTA(Wedstrijden!AC1563:AJ1563)&lt;&gt;0,2,"")</f>
        <v/>
      </c>
      <c r="CM1398" s="44" t="str">
        <f t="shared" si="128"/>
        <v/>
      </c>
      <c r="CN1398" s="44" t="str">
        <f>IF(Wedstrijden!AC1563="x","AA","")</f>
        <v/>
      </c>
      <c r="CO1398" s="44" t="str">
        <f>IF(Wedstrijden!AD1563="x","A","")</f>
        <v/>
      </c>
      <c r="CP1398" s="44" t="str">
        <f>IF(Wedstrijden!AE1563="x","BB","")</f>
        <v/>
      </c>
      <c r="CQ1398" s="44" t="str">
        <f>IF(Wedstrijden!AF1563="x","B","")</f>
        <v/>
      </c>
      <c r="CR1398" s="44" t="str">
        <f>IF(Wedstrijden!AG1563="x","L","")</f>
        <v/>
      </c>
      <c r="CS1398" s="44" t="str">
        <f>IF(Wedstrijden!AH1563="x","M","")</f>
        <v/>
      </c>
      <c r="CT1398" s="44" t="str">
        <f>IF(Wedstrijden!AI1563="x","Z","")</f>
        <v/>
      </c>
      <c r="CU1398" s="44" t="str">
        <f>IF(Wedstrijden!AJ1563="x","ZZ","")</f>
        <v/>
      </c>
      <c r="CV1398" s="44" t="str">
        <f>IF(COUNTA(Wedstrijden!AK1563:AQ1563)&lt;&gt;0,2,"")</f>
        <v/>
      </c>
      <c r="CW1398" s="44" t="str">
        <f t="shared" si="129"/>
        <v/>
      </c>
      <c r="CX1398" s="44" t="str">
        <f>IF(Wedstrijden!AK1563="x","BB","")</f>
        <v/>
      </c>
      <c r="CY1398" s="44" t="str">
        <f>IF(Wedstrijden!AL1563="x","B","")</f>
        <v/>
      </c>
      <c r="CZ1398" s="44" t="str">
        <f>IF(Wedstrijden!AM1563="x","L","")</f>
        <v/>
      </c>
      <c r="DA1398" s="44" t="str">
        <f>IF(Wedstrijden!AN1563="x","M","")</f>
        <v/>
      </c>
      <c r="DB1398" s="44" t="str">
        <f>IF(Wedstrijden!AO1563="x","Z","")</f>
        <v/>
      </c>
      <c r="DC1398" s="44" t="str">
        <f>IF(Wedstrijden!AP1563="x","ZZ","")</f>
        <v/>
      </c>
      <c r="DD1398" s="44" t="str">
        <f>IF(Wedstrijden!AQ1563="x","1.40","")</f>
        <v/>
      </c>
      <c r="DE1398" s="44" t="str">
        <f>IF(COUNTA(Wedstrijden!AR1563:AT1563)&lt;&gt;0,6,"")</f>
        <v/>
      </c>
      <c r="DF1398" s="44" t="str">
        <f t="shared" si="130"/>
        <v/>
      </c>
      <c r="DG1398" s="44" t="str">
        <f>IF(Wedstrijden!AR1563="x","L","")</f>
        <v/>
      </c>
      <c r="DH1398" s="44" t="str">
        <f>IF(Wedstrijden!AS1563="x","M","")</f>
        <v/>
      </c>
      <c r="DI1398" s="44" t="str">
        <f>IF(Wedstrijden!AT1563="x","Z","")</f>
        <v/>
      </c>
      <c r="DJ1398" s="44" t="str">
        <f>IF(COUNTA(Wedstrijden!AU1563:AW1563)&lt;&gt;0,6,"")</f>
        <v/>
      </c>
      <c r="DK1398" s="44" t="str">
        <f t="shared" si="131"/>
        <v/>
      </c>
      <c r="DL1398" s="44" t="str">
        <f>IF(Wedstrijden!AU1563="x","L","")</f>
        <v/>
      </c>
      <c r="DM1398" s="44" t="str">
        <f>IF(Wedstrijden!AV1563="x","M","")</f>
        <v/>
      </c>
      <c r="DN1398" s="44" t="str">
        <f>IF(Wedstrijden!AW1563="x","Z","")</f>
        <v/>
      </c>
    </row>
    <row r="1399" spans="1:118" ht="15">
      <c r="A1399" s="48" t="e">
        <f>Wedstrijden!#REF!</f>
        <v>#REF!</v>
      </c>
      <c r="B1399" s="44" t="str">
        <f>IFERROR(VLOOKUP(Wedstrijden!E1564,Wedstrijdlocaties!$B$2:$E$499,2,FALSE),"")</f>
        <v/>
      </c>
      <c r="C1399" s="44" t="str">
        <f>Wedstrijden!F1564</f>
        <v/>
      </c>
      <c r="D1399" s="44" t="str">
        <f>IFERROR(VLOOKUP(Wedstrijden!G1564,Organisaties!$B$2:$C$501,2,FALSE),"")</f>
        <v/>
      </c>
      <c r="E1399" s="44" t="str">
        <f>IFERROR(VLOOKUP(Wedstrijden!G1564,Organisaties!$B$2:$F$501,5,FALSE),"")</f>
        <v/>
      </c>
      <c r="F1399" s="44" t="str">
        <f>IF(Wedstrijden!BC1564&lt;&gt;"",Wedstrijden!BC1564,"")</f>
        <v/>
      </c>
      <c r="G1399" s="44">
        <f>IF(Wedstrijden!AY1564="Indoor",1,0)</f>
        <v>0</v>
      </c>
      <c r="H1399" s="44">
        <f>Wedstrijden!AZ1564</f>
        <v>0</v>
      </c>
      <c r="I1399" s="44" t="str">
        <f>IF(Wedstrijden!AX1564="Nee",0,IF(Wedstrijden!AX1564="Ja",1,""))</f>
        <v/>
      </c>
      <c r="J1399" s="44" t="str">
        <f>IF(Wedstrijden!BA1564&lt;&gt;"",Wedstrijden!BA1564,"")</f>
        <v/>
      </c>
      <c r="W1399" s="45"/>
      <c r="AE1399" s="45"/>
      <c r="AN1399" s="45"/>
      <c r="AU1399" s="45"/>
      <c r="BA1399" s="45"/>
      <c r="BE1399" s="45"/>
      <c r="BJ1399" s="44" t="str">
        <f>IF(COUNTA(Wedstrijden!I1564:S1564)&lt;&gt;0,1,"")</f>
        <v/>
      </c>
      <c r="BK1399" s="44" t="str">
        <f t="shared" si="126"/>
        <v/>
      </c>
      <c r="BL1399" s="44" t="str">
        <f>IF(Wedstrijden!I1564="x","AA","")</f>
        <v/>
      </c>
      <c r="BM1399" s="44" t="str">
        <f>IF(Wedstrijden!J1564="x","A","")</f>
        <v/>
      </c>
      <c r="BN1399" s="44" t="str">
        <f>IF(Wedstrijden!K1564="x","B1","")</f>
        <v/>
      </c>
      <c r="BO1399" s="44" t="str">
        <f>IF(Wedstrijden!L1564="x","BB","")</f>
        <v/>
      </c>
      <c r="BP1399" s="44" t="str">
        <f>IF(Wedstrijden!M1564="x","B","")</f>
        <v/>
      </c>
      <c r="BQ1399" s="44" t="str">
        <f>IF(Wedstrijden!N1564="x","L1","")</f>
        <v/>
      </c>
      <c r="BR1399" s="44" t="str">
        <f>IF(Wedstrijden!O1564="x","L2","")</f>
        <v/>
      </c>
      <c r="BS1399" s="44" t="str">
        <f>IF(Wedstrijden!P1564="x","M1","")</f>
        <v/>
      </c>
      <c r="BT1399" s="44" t="str">
        <f>IF(Wedstrijden!Q1564="x","M2","")</f>
        <v/>
      </c>
      <c r="BU1399" s="44" t="str">
        <f>IF(Wedstrijden!R1564="x","Z1","")</f>
        <v/>
      </c>
      <c r="BV1399" s="44" t="str">
        <f>IF(Wedstrijden!S1564="x","Z2","")</f>
        <v/>
      </c>
      <c r="BW1399" s="44" t="str">
        <f>IF(COUNTA(Wedstrijden!T1564:AB1564)&lt;&gt;0,1,"")</f>
        <v/>
      </c>
      <c r="BX1399" s="44" t="str">
        <f t="shared" si="127"/>
        <v/>
      </c>
      <c r="BY1399" s="44" t="str">
        <f>IF(Wedstrijden!T1564="x","BB","")</f>
        <v/>
      </c>
      <c r="BZ1399" s="44" t="str">
        <f>IF(Wedstrijden!U1564="x","B","")</f>
        <v/>
      </c>
      <c r="CA1399" s="44" t="str">
        <f>IF(Wedstrijden!V1564="x","L1","")</f>
        <v/>
      </c>
      <c r="CB1399" s="44" t="str">
        <f>IF(Wedstrijden!W1564="x","L2","")</f>
        <v/>
      </c>
      <c r="CC1399" s="44" t="str">
        <f>IF(Wedstrijden!X1564="x","M1","")</f>
        <v/>
      </c>
      <c r="CD1399" s="44" t="str">
        <f>IF(Wedstrijden!Y1564="x","M2","")</f>
        <v/>
      </c>
      <c r="CE1399" s="44" t="str">
        <f>IF(Wedstrijden!Z1564="x","Z1","")</f>
        <v/>
      </c>
      <c r="CF1399" s="44" t="str">
        <f>IF(Wedstrijden!AA1564="x","Z2","")</f>
        <v/>
      </c>
      <c r="CG1399" s="44" t="str">
        <f>IF(Wedstrijden!AB1564="x","ZZL","")</f>
        <v/>
      </c>
      <c r="CL1399" s="44" t="str">
        <f>IF(COUNTA(Wedstrijden!AC1564:AJ1564)&lt;&gt;0,2,"")</f>
        <v/>
      </c>
      <c r="CM1399" s="44" t="str">
        <f t="shared" si="128"/>
        <v/>
      </c>
      <c r="CN1399" s="44" t="str">
        <f>IF(Wedstrijden!AC1564="x","AA","")</f>
        <v/>
      </c>
      <c r="CO1399" s="44" t="str">
        <f>IF(Wedstrijden!AD1564="x","A","")</f>
        <v/>
      </c>
      <c r="CP1399" s="44" t="str">
        <f>IF(Wedstrijden!AE1564="x","BB","")</f>
        <v/>
      </c>
      <c r="CQ1399" s="44" t="str">
        <f>IF(Wedstrijden!AF1564="x","B","")</f>
        <v/>
      </c>
      <c r="CR1399" s="44" t="str">
        <f>IF(Wedstrijden!AG1564="x","L","")</f>
        <v/>
      </c>
      <c r="CS1399" s="44" t="str">
        <f>IF(Wedstrijden!AH1564="x","M","")</f>
        <v/>
      </c>
      <c r="CT1399" s="44" t="str">
        <f>IF(Wedstrijden!AI1564="x","Z","")</f>
        <v/>
      </c>
      <c r="CU1399" s="44" t="str">
        <f>IF(Wedstrijden!AJ1564="x","ZZ","")</f>
        <v/>
      </c>
      <c r="CV1399" s="44" t="str">
        <f>IF(COUNTA(Wedstrijden!AK1564:AQ1564)&lt;&gt;0,2,"")</f>
        <v/>
      </c>
      <c r="CW1399" s="44" t="str">
        <f t="shared" si="129"/>
        <v/>
      </c>
      <c r="CX1399" s="44" t="str">
        <f>IF(Wedstrijden!AK1564="x","BB","")</f>
        <v/>
      </c>
      <c r="CY1399" s="44" t="str">
        <f>IF(Wedstrijden!AL1564="x","B","")</f>
        <v/>
      </c>
      <c r="CZ1399" s="44" t="str">
        <f>IF(Wedstrijden!AM1564="x","L","")</f>
        <v/>
      </c>
      <c r="DA1399" s="44" t="str">
        <f>IF(Wedstrijden!AN1564="x","M","")</f>
        <v/>
      </c>
      <c r="DB1399" s="44" t="str">
        <f>IF(Wedstrijden!AO1564="x","Z","")</f>
        <v/>
      </c>
      <c r="DC1399" s="44" t="str">
        <f>IF(Wedstrijden!AP1564="x","ZZ","")</f>
        <v/>
      </c>
      <c r="DD1399" s="44" t="str">
        <f>IF(Wedstrijden!AQ1564="x","1.40","")</f>
        <v/>
      </c>
      <c r="DE1399" s="44" t="str">
        <f>IF(COUNTA(Wedstrijden!AR1564:AT1564)&lt;&gt;0,6,"")</f>
        <v/>
      </c>
      <c r="DF1399" s="44" t="str">
        <f t="shared" si="130"/>
        <v/>
      </c>
      <c r="DG1399" s="44" t="str">
        <f>IF(Wedstrijden!AR1564="x","L","")</f>
        <v/>
      </c>
      <c r="DH1399" s="44" t="str">
        <f>IF(Wedstrijden!AS1564="x","M","")</f>
        <v/>
      </c>
      <c r="DI1399" s="44" t="str">
        <f>IF(Wedstrijden!AT1564="x","Z","")</f>
        <v/>
      </c>
      <c r="DJ1399" s="44" t="str">
        <f>IF(COUNTA(Wedstrijden!AU1564:AW1564)&lt;&gt;0,6,"")</f>
        <v/>
      </c>
      <c r="DK1399" s="44" t="str">
        <f t="shared" si="131"/>
        <v/>
      </c>
      <c r="DL1399" s="44" t="str">
        <f>IF(Wedstrijden!AU1564="x","L","")</f>
        <v/>
      </c>
      <c r="DM1399" s="44" t="str">
        <f>IF(Wedstrijden!AV1564="x","M","")</f>
        <v/>
      </c>
      <c r="DN1399" s="44" t="str">
        <f>IF(Wedstrijden!AW1564="x","Z","")</f>
        <v/>
      </c>
    </row>
    <row r="1400" spans="1:118" ht="15">
      <c r="A1400" s="48" t="e">
        <f>Wedstrijden!#REF!</f>
        <v>#REF!</v>
      </c>
      <c r="B1400" s="44" t="str">
        <f>IFERROR(VLOOKUP(Wedstrijden!E1565,Wedstrijdlocaties!$B$2:$E$499,2,FALSE),"")</f>
        <v/>
      </c>
      <c r="C1400" s="44" t="str">
        <f>Wedstrijden!F1565</f>
        <v/>
      </c>
      <c r="D1400" s="44" t="str">
        <f>IFERROR(VLOOKUP(Wedstrijden!G1565,Organisaties!$B$2:$C$501,2,FALSE),"")</f>
        <v/>
      </c>
      <c r="E1400" s="44" t="str">
        <f>IFERROR(VLOOKUP(Wedstrijden!G1565,Organisaties!$B$2:$F$501,5,FALSE),"")</f>
        <v/>
      </c>
      <c r="F1400" s="44" t="str">
        <f>IF(Wedstrijden!BC1565&lt;&gt;"",Wedstrijden!BC1565,"")</f>
        <v/>
      </c>
      <c r="G1400" s="44">
        <f>IF(Wedstrijden!AY1565="Indoor",1,0)</f>
        <v>0</v>
      </c>
      <c r="H1400" s="44">
        <f>Wedstrijden!AZ1565</f>
        <v>0</v>
      </c>
      <c r="I1400" s="44" t="str">
        <f>IF(Wedstrijden!AX1565="Nee",0,IF(Wedstrijden!AX1565="Ja",1,""))</f>
        <v/>
      </c>
      <c r="J1400" s="44" t="str">
        <f>IF(Wedstrijden!BA1565&lt;&gt;"",Wedstrijden!BA1565,"")</f>
        <v/>
      </c>
      <c r="W1400" s="45"/>
      <c r="AE1400" s="45"/>
      <c r="AN1400" s="45"/>
      <c r="AU1400" s="45"/>
      <c r="BA1400" s="45"/>
      <c r="BE1400" s="45"/>
      <c r="BJ1400" s="44" t="str">
        <f>IF(COUNTA(Wedstrijden!I1565:S1565)&lt;&gt;0,1,"")</f>
        <v/>
      </c>
      <c r="BK1400" s="44" t="str">
        <f t="shared" si="126"/>
        <v/>
      </c>
      <c r="BL1400" s="44" t="str">
        <f>IF(Wedstrijden!I1565="x","AA","")</f>
        <v/>
      </c>
      <c r="BM1400" s="44" t="str">
        <f>IF(Wedstrijden!J1565="x","A","")</f>
        <v/>
      </c>
      <c r="BN1400" s="44" t="str">
        <f>IF(Wedstrijden!K1565="x","B1","")</f>
        <v/>
      </c>
      <c r="BO1400" s="44" t="str">
        <f>IF(Wedstrijden!L1565="x","BB","")</f>
        <v/>
      </c>
      <c r="BP1400" s="44" t="str">
        <f>IF(Wedstrijden!M1565="x","B","")</f>
        <v/>
      </c>
      <c r="BQ1400" s="44" t="str">
        <f>IF(Wedstrijden!N1565="x","L1","")</f>
        <v/>
      </c>
      <c r="BR1400" s="44" t="str">
        <f>IF(Wedstrijden!O1565="x","L2","")</f>
        <v/>
      </c>
      <c r="BS1400" s="44" t="str">
        <f>IF(Wedstrijden!P1565="x","M1","")</f>
        <v/>
      </c>
      <c r="BT1400" s="44" t="str">
        <f>IF(Wedstrijden!Q1565="x","M2","")</f>
        <v/>
      </c>
      <c r="BU1400" s="44" t="str">
        <f>IF(Wedstrijden!R1565="x","Z1","")</f>
        <v/>
      </c>
      <c r="BV1400" s="44" t="str">
        <f>IF(Wedstrijden!S1565="x","Z2","")</f>
        <v/>
      </c>
      <c r="BW1400" s="44" t="str">
        <f>IF(COUNTA(Wedstrijden!T1565:AB1565)&lt;&gt;0,1,"")</f>
        <v/>
      </c>
      <c r="BX1400" s="44" t="str">
        <f t="shared" si="127"/>
        <v/>
      </c>
      <c r="BY1400" s="44" t="str">
        <f>IF(Wedstrijden!T1565="x","BB","")</f>
        <v/>
      </c>
      <c r="BZ1400" s="44" t="str">
        <f>IF(Wedstrijden!U1565="x","B","")</f>
        <v/>
      </c>
      <c r="CA1400" s="44" t="str">
        <f>IF(Wedstrijden!V1565="x","L1","")</f>
        <v/>
      </c>
      <c r="CB1400" s="44" t="str">
        <f>IF(Wedstrijden!W1565="x","L2","")</f>
        <v/>
      </c>
      <c r="CC1400" s="44" t="str">
        <f>IF(Wedstrijden!X1565="x","M1","")</f>
        <v/>
      </c>
      <c r="CD1400" s="44" t="str">
        <f>IF(Wedstrijden!Y1565="x","M2","")</f>
        <v/>
      </c>
      <c r="CE1400" s="44" t="str">
        <f>IF(Wedstrijden!Z1565="x","Z1","")</f>
        <v/>
      </c>
      <c r="CF1400" s="44" t="str">
        <f>IF(Wedstrijden!AA1565="x","Z2","")</f>
        <v/>
      </c>
      <c r="CG1400" s="44" t="str">
        <f>IF(Wedstrijden!AB1565="x","ZZL","")</f>
        <v/>
      </c>
      <c r="CL1400" s="44" t="str">
        <f>IF(COUNTA(Wedstrijden!AC1565:AJ1565)&lt;&gt;0,2,"")</f>
        <v/>
      </c>
      <c r="CM1400" s="44" t="str">
        <f t="shared" si="128"/>
        <v/>
      </c>
      <c r="CN1400" s="44" t="str">
        <f>IF(Wedstrijden!AC1565="x","AA","")</f>
        <v/>
      </c>
      <c r="CO1400" s="44" t="str">
        <f>IF(Wedstrijden!AD1565="x","A","")</f>
        <v/>
      </c>
      <c r="CP1400" s="44" t="str">
        <f>IF(Wedstrijden!AE1565="x","BB","")</f>
        <v/>
      </c>
      <c r="CQ1400" s="44" t="str">
        <f>IF(Wedstrijden!AF1565="x","B","")</f>
        <v/>
      </c>
      <c r="CR1400" s="44" t="str">
        <f>IF(Wedstrijden!AG1565="x","L","")</f>
        <v/>
      </c>
      <c r="CS1400" s="44" t="str">
        <f>IF(Wedstrijden!AH1565="x","M","")</f>
        <v/>
      </c>
      <c r="CT1400" s="44" t="str">
        <f>IF(Wedstrijden!AI1565="x","Z","")</f>
        <v/>
      </c>
      <c r="CU1400" s="44" t="str">
        <f>IF(Wedstrijden!AJ1565="x","ZZ","")</f>
        <v/>
      </c>
      <c r="CV1400" s="44" t="str">
        <f>IF(COUNTA(Wedstrijden!AK1565:AQ1565)&lt;&gt;0,2,"")</f>
        <v/>
      </c>
      <c r="CW1400" s="44" t="str">
        <f t="shared" si="129"/>
        <v/>
      </c>
      <c r="CX1400" s="44" t="str">
        <f>IF(Wedstrijden!AK1565="x","BB","")</f>
        <v/>
      </c>
      <c r="CY1400" s="44" t="str">
        <f>IF(Wedstrijden!AL1565="x","B","")</f>
        <v/>
      </c>
      <c r="CZ1400" s="44" t="str">
        <f>IF(Wedstrijden!AM1565="x","L","")</f>
        <v/>
      </c>
      <c r="DA1400" s="44" t="str">
        <f>IF(Wedstrijden!AN1565="x","M","")</f>
        <v/>
      </c>
      <c r="DB1400" s="44" t="str">
        <f>IF(Wedstrijden!AO1565="x","Z","")</f>
        <v/>
      </c>
      <c r="DC1400" s="44" t="str">
        <f>IF(Wedstrijden!AP1565="x","ZZ","")</f>
        <v/>
      </c>
      <c r="DD1400" s="44" t="str">
        <f>IF(Wedstrijden!AQ1565="x","1.40","")</f>
        <v/>
      </c>
      <c r="DE1400" s="44" t="str">
        <f>IF(COUNTA(Wedstrijden!AR1565:AT1565)&lt;&gt;0,6,"")</f>
        <v/>
      </c>
      <c r="DF1400" s="44" t="str">
        <f t="shared" si="130"/>
        <v/>
      </c>
      <c r="DG1400" s="44" t="str">
        <f>IF(Wedstrijden!AR1565="x","L","")</f>
        <v/>
      </c>
      <c r="DH1400" s="44" t="str">
        <f>IF(Wedstrijden!AS1565="x","M","")</f>
        <v/>
      </c>
      <c r="DI1400" s="44" t="str">
        <f>IF(Wedstrijden!AT1565="x","Z","")</f>
        <v/>
      </c>
      <c r="DJ1400" s="44" t="str">
        <f>IF(COUNTA(Wedstrijden!AU1565:AW1565)&lt;&gt;0,6,"")</f>
        <v/>
      </c>
      <c r="DK1400" s="44" t="str">
        <f t="shared" si="131"/>
        <v/>
      </c>
      <c r="DL1400" s="44" t="str">
        <f>IF(Wedstrijden!AU1565="x","L","")</f>
        <v/>
      </c>
      <c r="DM1400" s="44" t="str">
        <f>IF(Wedstrijden!AV1565="x","M","")</f>
        <v/>
      </c>
      <c r="DN1400" s="44" t="str">
        <f>IF(Wedstrijden!AW1565="x","Z","")</f>
        <v/>
      </c>
    </row>
    <row r="1401" spans="1:118" ht="15">
      <c r="A1401" s="48" t="e">
        <f>Wedstrijden!#REF!</f>
        <v>#REF!</v>
      </c>
      <c r="B1401" s="44" t="str">
        <f>IFERROR(VLOOKUP(Wedstrijden!E1566,Wedstrijdlocaties!$B$2:$E$499,2,FALSE),"")</f>
        <v/>
      </c>
      <c r="C1401" s="44" t="str">
        <f>Wedstrijden!F1566</f>
        <v/>
      </c>
      <c r="D1401" s="44" t="str">
        <f>IFERROR(VLOOKUP(Wedstrijden!G1566,Organisaties!$B$2:$C$501,2,FALSE),"")</f>
        <v/>
      </c>
      <c r="E1401" s="44" t="str">
        <f>IFERROR(VLOOKUP(Wedstrijden!G1566,Organisaties!$B$2:$F$501,5,FALSE),"")</f>
        <v/>
      </c>
      <c r="F1401" s="44" t="str">
        <f>IF(Wedstrijden!BC1566&lt;&gt;"",Wedstrijden!BC1566,"")</f>
        <v/>
      </c>
      <c r="G1401" s="44">
        <f>IF(Wedstrijden!AY1566="Indoor",1,0)</f>
        <v>0</v>
      </c>
      <c r="H1401" s="44">
        <f>Wedstrijden!AZ1566</f>
        <v>0</v>
      </c>
      <c r="I1401" s="44" t="str">
        <f>IF(Wedstrijden!AX1566="Nee",0,IF(Wedstrijden!AX1566="Ja",1,""))</f>
        <v/>
      </c>
      <c r="J1401" s="44" t="str">
        <f>IF(Wedstrijden!BA1566&lt;&gt;"",Wedstrijden!BA1566,"")</f>
        <v/>
      </c>
      <c r="W1401" s="45"/>
      <c r="AE1401" s="45"/>
      <c r="AN1401" s="45"/>
      <c r="AU1401" s="45"/>
      <c r="BA1401" s="45"/>
      <c r="BE1401" s="45"/>
      <c r="BJ1401" s="44" t="str">
        <f>IF(COUNTA(Wedstrijden!I1566:S1566)&lt;&gt;0,1,"")</f>
        <v/>
      </c>
      <c r="BK1401" s="44" t="str">
        <f t="shared" si="126"/>
        <v/>
      </c>
      <c r="BL1401" s="44" t="str">
        <f>IF(Wedstrijden!I1566="x","AA","")</f>
        <v/>
      </c>
      <c r="BM1401" s="44" t="str">
        <f>IF(Wedstrijden!J1566="x","A","")</f>
        <v/>
      </c>
      <c r="BN1401" s="44" t="str">
        <f>IF(Wedstrijden!K1566="x","B1","")</f>
        <v/>
      </c>
      <c r="BO1401" s="44" t="str">
        <f>IF(Wedstrijden!L1566="x","BB","")</f>
        <v/>
      </c>
      <c r="BP1401" s="44" t="str">
        <f>IF(Wedstrijden!M1566="x","B","")</f>
        <v/>
      </c>
      <c r="BQ1401" s="44" t="str">
        <f>IF(Wedstrijden!N1566="x","L1","")</f>
        <v/>
      </c>
      <c r="BR1401" s="44" t="str">
        <f>IF(Wedstrijden!O1566="x","L2","")</f>
        <v/>
      </c>
      <c r="BS1401" s="44" t="str">
        <f>IF(Wedstrijden!P1566="x","M1","")</f>
        <v/>
      </c>
      <c r="BT1401" s="44" t="str">
        <f>IF(Wedstrijden!Q1566="x","M2","")</f>
        <v/>
      </c>
      <c r="BU1401" s="44" t="str">
        <f>IF(Wedstrijden!R1566="x","Z1","")</f>
        <v/>
      </c>
      <c r="BV1401" s="44" t="str">
        <f>IF(Wedstrijden!S1566="x","Z2","")</f>
        <v/>
      </c>
      <c r="BW1401" s="44" t="str">
        <f>IF(COUNTA(Wedstrijden!T1566:AB1566)&lt;&gt;0,1,"")</f>
        <v/>
      </c>
      <c r="BX1401" s="44" t="str">
        <f t="shared" si="127"/>
        <v/>
      </c>
      <c r="BY1401" s="44" t="str">
        <f>IF(Wedstrijden!T1566="x","BB","")</f>
        <v/>
      </c>
      <c r="BZ1401" s="44" t="str">
        <f>IF(Wedstrijden!U1566="x","B","")</f>
        <v/>
      </c>
      <c r="CA1401" s="44" t="str">
        <f>IF(Wedstrijden!V1566="x","L1","")</f>
        <v/>
      </c>
      <c r="CB1401" s="44" t="str">
        <f>IF(Wedstrijden!W1566="x","L2","")</f>
        <v/>
      </c>
      <c r="CC1401" s="44" t="str">
        <f>IF(Wedstrijden!X1566="x","M1","")</f>
        <v/>
      </c>
      <c r="CD1401" s="44" t="str">
        <f>IF(Wedstrijden!Y1566="x","M2","")</f>
        <v/>
      </c>
      <c r="CE1401" s="44" t="str">
        <f>IF(Wedstrijden!Z1566="x","Z1","")</f>
        <v/>
      </c>
      <c r="CF1401" s="44" t="str">
        <f>IF(Wedstrijden!AA1566="x","Z2","")</f>
        <v/>
      </c>
      <c r="CG1401" s="44" t="str">
        <f>IF(Wedstrijden!AB1566="x","ZZL","")</f>
        <v/>
      </c>
      <c r="CL1401" s="44" t="str">
        <f>IF(COUNTA(Wedstrijden!AC1566:AJ1566)&lt;&gt;0,2,"")</f>
        <v/>
      </c>
      <c r="CM1401" s="44" t="str">
        <f t="shared" si="128"/>
        <v/>
      </c>
      <c r="CN1401" s="44" t="str">
        <f>IF(Wedstrijden!AC1566="x","AA","")</f>
        <v/>
      </c>
      <c r="CO1401" s="44" t="str">
        <f>IF(Wedstrijden!AD1566="x","A","")</f>
        <v/>
      </c>
      <c r="CP1401" s="44" t="str">
        <f>IF(Wedstrijden!AE1566="x","BB","")</f>
        <v/>
      </c>
      <c r="CQ1401" s="44" t="str">
        <f>IF(Wedstrijden!AF1566="x","B","")</f>
        <v/>
      </c>
      <c r="CR1401" s="44" t="str">
        <f>IF(Wedstrijden!AG1566="x","L","")</f>
        <v/>
      </c>
      <c r="CS1401" s="44" t="str">
        <f>IF(Wedstrijden!AH1566="x","M","")</f>
        <v/>
      </c>
      <c r="CT1401" s="44" t="str">
        <f>IF(Wedstrijden!AI1566="x","Z","")</f>
        <v/>
      </c>
      <c r="CU1401" s="44" t="str">
        <f>IF(Wedstrijden!AJ1566="x","ZZ","")</f>
        <v/>
      </c>
      <c r="CV1401" s="44" t="str">
        <f>IF(COUNTA(Wedstrijden!AK1566:AQ1566)&lt;&gt;0,2,"")</f>
        <v/>
      </c>
      <c r="CW1401" s="44" t="str">
        <f t="shared" si="129"/>
        <v/>
      </c>
      <c r="CX1401" s="44" t="str">
        <f>IF(Wedstrijden!AK1566="x","BB","")</f>
        <v/>
      </c>
      <c r="CY1401" s="44" t="str">
        <f>IF(Wedstrijden!AL1566="x","B","")</f>
        <v/>
      </c>
      <c r="CZ1401" s="44" t="str">
        <f>IF(Wedstrijden!AM1566="x","L","")</f>
        <v/>
      </c>
      <c r="DA1401" s="44" t="str">
        <f>IF(Wedstrijden!AN1566="x","M","")</f>
        <v/>
      </c>
      <c r="DB1401" s="44" t="str">
        <f>IF(Wedstrijden!AO1566="x","Z","")</f>
        <v/>
      </c>
      <c r="DC1401" s="44" t="str">
        <f>IF(Wedstrijden!AP1566="x","ZZ","")</f>
        <v/>
      </c>
      <c r="DD1401" s="44" t="str">
        <f>IF(Wedstrijden!AQ1566="x","1.40","")</f>
        <v/>
      </c>
      <c r="DE1401" s="44" t="str">
        <f>IF(COUNTA(Wedstrijden!AR1566:AT1566)&lt;&gt;0,6,"")</f>
        <v/>
      </c>
      <c r="DF1401" s="44" t="str">
        <f t="shared" si="130"/>
        <v/>
      </c>
      <c r="DG1401" s="44" t="str">
        <f>IF(Wedstrijden!AR1566="x","L","")</f>
        <v/>
      </c>
      <c r="DH1401" s="44" t="str">
        <f>IF(Wedstrijden!AS1566="x","M","")</f>
        <v/>
      </c>
      <c r="DI1401" s="44" t="str">
        <f>IF(Wedstrijden!AT1566="x","Z","")</f>
        <v/>
      </c>
      <c r="DJ1401" s="44" t="str">
        <f>IF(COUNTA(Wedstrijden!AU1566:AW1566)&lt;&gt;0,6,"")</f>
        <v/>
      </c>
      <c r="DK1401" s="44" t="str">
        <f t="shared" si="131"/>
        <v/>
      </c>
      <c r="DL1401" s="44" t="str">
        <f>IF(Wedstrijden!AU1566="x","L","")</f>
        <v/>
      </c>
      <c r="DM1401" s="44" t="str">
        <f>IF(Wedstrijden!AV1566="x","M","")</f>
        <v/>
      </c>
      <c r="DN1401" s="44" t="str">
        <f>IF(Wedstrijden!AW1566="x","Z","")</f>
        <v/>
      </c>
    </row>
    <row r="1402" spans="1:118" ht="15">
      <c r="A1402" s="48" t="e">
        <f>Wedstrijden!#REF!</f>
        <v>#REF!</v>
      </c>
      <c r="B1402" s="44" t="str">
        <f>IFERROR(VLOOKUP(Wedstrijden!E1567,Wedstrijdlocaties!$B$2:$E$499,2,FALSE),"")</f>
        <v/>
      </c>
      <c r="C1402" s="44" t="str">
        <f>Wedstrijden!F1567</f>
        <v/>
      </c>
      <c r="D1402" s="44" t="str">
        <f>IFERROR(VLOOKUP(Wedstrijden!G1567,Organisaties!$B$2:$C$501,2,FALSE),"")</f>
        <v/>
      </c>
      <c r="E1402" s="44" t="str">
        <f>IFERROR(VLOOKUP(Wedstrijden!G1567,Organisaties!$B$2:$F$501,5,FALSE),"")</f>
        <v/>
      </c>
      <c r="F1402" s="44" t="str">
        <f>IF(Wedstrijden!BC1567&lt;&gt;"",Wedstrijden!BC1567,"")</f>
        <v/>
      </c>
      <c r="G1402" s="44">
        <f>IF(Wedstrijden!AY1567="Indoor",1,0)</f>
        <v>0</v>
      </c>
      <c r="H1402" s="44">
        <f>Wedstrijden!AZ1567</f>
        <v>0</v>
      </c>
      <c r="I1402" s="44" t="str">
        <f>IF(Wedstrijden!AX1567="Nee",0,IF(Wedstrijden!AX1567="Ja",1,""))</f>
        <v/>
      </c>
      <c r="J1402" s="44" t="str">
        <f>IF(Wedstrijden!BA1567&lt;&gt;"",Wedstrijden!BA1567,"")</f>
        <v/>
      </c>
      <c r="W1402" s="45"/>
      <c r="AE1402" s="45"/>
      <c r="AN1402" s="45"/>
      <c r="AU1402" s="45"/>
      <c r="BA1402" s="45"/>
      <c r="BE1402" s="45"/>
      <c r="BJ1402" s="44" t="str">
        <f>IF(COUNTA(Wedstrijden!I1567:S1567)&lt;&gt;0,1,"")</f>
        <v/>
      </c>
      <c r="BK1402" s="44" t="str">
        <f t="shared" si="126"/>
        <v/>
      </c>
      <c r="BL1402" s="44" t="str">
        <f>IF(Wedstrijden!I1567="x","AA","")</f>
        <v/>
      </c>
      <c r="BM1402" s="44" t="str">
        <f>IF(Wedstrijden!J1567="x","A","")</f>
        <v/>
      </c>
      <c r="BN1402" s="44" t="str">
        <f>IF(Wedstrijden!K1567="x","B1","")</f>
        <v/>
      </c>
      <c r="BO1402" s="44" t="str">
        <f>IF(Wedstrijden!L1567="x","BB","")</f>
        <v/>
      </c>
      <c r="BP1402" s="44" t="str">
        <f>IF(Wedstrijden!M1567="x","B","")</f>
        <v/>
      </c>
      <c r="BQ1402" s="44" t="str">
        <f>IF(Wedstrijden!N1567="x","L1","")</f>
        <v/>
      </c>
      <c r="BR1402" s="44" t="str">
        <f>IF(Wedstrijden!O1567="x","L2","")</f>
        <v/>
      </c>
      <c r="BS1402" s="44" t="str">
        <f>IF(Wedstrijden!P1567="x","M1","")</f>
        <v/>
      </c>
      <c r="BT1402" s="44" t="str">
        <f>IF(Wedstrijden!Q1567="x","M2","")</f>
        <v/>
      </c>
      <c r="BU1402" s="44" t="str">
        <f>IF(Wedstrijden!R1567="x","Z1","")</f>
        <v/>
      </c>
      <c r="BV1402" s="44" t="str">
        <f>IF(Wedstrijden!S1567="x","Z2","")</f>
        <v/>
      </c>
      <c r="BW1402" s="44" t="str">
        <f>IF(COUNTA(Wedstrijden!T1567:AB1567)&lt;&gt;0,1,"")</f>
        <v/>
      </c>
      <c r="BX1402" s="44" t="str">
        <f t="shared" si="127"/>
        <v/>
      </c>
      <c r="BY1402" s="44" t="str">
        <f>IF(Wedstrijden!T1567="x","BB","")</f>
        <v/>
      </c>
      <c r="BZ1402" s="44" t="str">
        <f>IF(Wedstrijden!U1567="x","B","")</f>
        <v/>
      </c>
      <c r="CA1402" s="44" t="str">
        <f>IF(Wedstrijden!V1567="x","L1","")</f>
        <v/>
      </c>
      <c r="CB1402" s="44" t="str">
        <f>IF(Wedstrijden!W1567="x","L2","")</f>
        <v/>
      </c>
      <c r="CC1402" s="44" t="str">
        <f>IF(Wedstrijden!X1567="x","M1","")</f>
        <v/>
      </c>
      <c r="CD1402" s="44" t="str">
        <f>IF(Wedstrijden!Y1567="x","M2","")</f>
        <v/>
      </c>
      <c r="CE1402" s="44" t="str">
        <f>IF(Wedstrijden!Z1567="x","Z1","")</f>
        <v/>
      </c>
      <c r="CF1402" s="44" t="str">
        <f>IF(Wedstrijden!AA1567="x","Z2","")</f>
        <v/>
      </c>
      <c r="CG1402" s="44" t="str">
        <f>IF(Wedstrijden!AB1567="x","ZZL","")</f>
        <v/>
      </c>
      <c r="CL1402" s="44" t="str">
        <f>IF(COUNTA(Wedstrijden!AC1567:AJ1567)&lt;&gt;0,2,"")</f>
        <v/>
      </c>
      <c r="CM1402" s="44" t="str">
        <f t="shared" si="128"/>
        <v/>
      </c>
      <c r="CN1402" s="44" t="str">
        <f>IF(Wedstrijden!AC1567="x","AA","")</f>
        <v/>
      </c>
      <c r="CO1402" s="44" t="str">
        <f>IF(Wedstrijden!AD1567="x","A","")</f>
        <v/>
      </c>
      <c r="CP1402" s="44" t="str">
        <f>IF(Wedstrijden!AE1567="x","BB","")</f>
        <v/>
      </c>
      <c r="CQ1402" s="44" t="str">
        <f>IF(Wedstrijden!AF1567="x","B","")</f>
        <v/>
      </c>
      <c r="CR1402" s="44" t="str">
        <f>IF(Wedstrijden!AG1567="x","L","")</f>
        <v/>
      </c>
      <c r="CS1402" s="44" t="str">
        <f>IF(Wedstrijden!AH1567="x","M","")</f>
        <v/>
      </c>
      <c r="CT1402" s="44" t="str">
        <f>IF(Wedstrijden!AI1567="x","Z","")</f>
        <v/>
      </c>
      <c r="CU1402" s="44" t="str">
        <f>IF(Wedstrijden!AJ1567="x","ZZ","")</f>
        <v/>
      </c>
      <c r="CV1402" s="44" t="str">
        <f>IF(COUNTA(Wedstrijden!AK1567:AQ1567)&lt;&gt;0,2,"")</f>
        <v/>
      </c>
      <c r="CW1402" s="44" t="str">
        <f t="shared" si="129"/>
        <v/>
      </c>
      <c r="CX1402" s="44" t="str">
        <f>IF(Wedstrijden!AK1567="x","BB","")</f>
        <v/>
      </c>
      <c r="CY1402" s="44" t="str">
        <f>IF(Wedstrijden!AL1567="x","B","")</f>
        <v/>
      </c>
      <c r="CZ1402" s="44" t="str">
        <f>IF(Wedstrijden!AM1567="x","L","")</f>
        <v/>
      </c>
      <c r="DA1402" s="44" t="str">
        <f>IF(Wedstrijden!AN1567="x","M","")</f>
        <v/>
      </c>
      <c r="DB1402" s="44" t="str">
        <f>IF(Wedstrijden!AO1567="x","Z","")</f>
        <v/>
      </c>
      <c r="DC1402" s="44" t="str">
        <f>IF(Wedstrijden!AP1567="x","ZZ","")</f>
        <v/>
      </c>
      <c r="DD1402" s="44" t="str">
        <f>IF(Wedstrijden!AQ1567="x","1.40","")</f>
        <v/>
      </c>
      <c r="DE1402" s="44" t="str">
        <f>IF(COUNTA(Wedstrijden!AR1567:AT1567)&lt;&gt;0,6,"")</f>
        <v/>
      </c>
      <c r="DF1402" s="44" t="str">
        <f t="shared" si="130"/>
        <v/>
      </c>
      <c r="DG1402" s="44" t="str">
        <f>IF(Wedstrijden!AR1567="x","L","")</f>
        <v/>
      </c>
      <c r="DH1402" s="44" t="str">
        <f>IF(Wedstrijden!AS1567="x","M","")</f>
        <v/>
      </c>
      <c r="DI1402" s="44" t="str">
        <f>IF(Wedstrijden!AT1567="x","Z","")</f>
        <v/>
      </c>
      <c r="DJ1402" s="44" t="str">
        <f>IF(COUNTA(Wedstrijden!AU1567:AW1567)&lt;&gt;0,6,"")</f>
        <v/>
      </c>
      <c r="DK1402" s="44" t="str">
        <f t="shared" si="131"/>
        <v/>
      </c>
      <c r="DL1402" s="44" t="str">
        <f>IF(Wedstrijden!AU1567="x","L","")</f>
        <v/>
      </c>
      <c r="DM1402" s="44" t="str">
        <f>IF(Wedstrijden!AV1567="x","M","")</f>
        <v/>
      </c>
      <c r="DN1402" s="44" t="str">
        <f>IF(Wedstrijden!AW1567="x","Z","")</f>
        <v/>
      </c>
    </row>
    <row r="1403" spans="1:118" ht="15">
      <c r="A1403" s="48" t="e">
        <f>Wedstrijden!#REF!</f>
        <v>#REF!</v>
      </c>
      <c r="B1403" s="44" t="str">
        <f>IFERROR(VLOOKUP(Wedstrijden!E1568,Wedstrijdlocaties!$B$2:$E$499,2,FALSE),"")</f>
        <v/>
      </c>
      <c r="C1403" s="44" t="str">
        <f>Wedstrijden!F1568</f>
        <v/>
      </c>
      <c r="D1403" s="44" t="str">
        <f>IFERROR(VLOOKUP(Wedstrijden!G1568,Organisaties!$B$2:$C$501,2,FALSE),"")</f>
        <v/>
      </c>
      <c r="E1403" s="44" t="str">
        <f>IFERROR(VLOOKUP(Wedstrijden!G1568,Organisaties!$B$2:$F$501,5,FALSE),"")</f>
        <v/>
      </c>
      <c r="F1403" s="44" t="str">
        <f>IF(Wedstrijden!BC1568&lt;&gt;"",Wedstrijden!BC1568,"")</f>
        <v/>
      </c>
      <c r="G1403" s="44">
        <f>IF(Wedstrijden!AY1568="Indoor",1,0)</f>
        <v>0</v>
      </c>
      <c r="H1403" s="44">
        <f>Wedstrijden!AZ1568</f>
        <v>0</v>
      </c>
      <c r="I1403" s="44" t="str">
        <f>IF(Wedstrijden!AX1568="Nee",0,IF(Wedstrijden!AX1568="Ja",1,""))</f>
        <v/>
      </c>
      <c r="J1403" s="44" t="str">
        <f>IF(Wedstrijden!BA1568&lt;&gt;"",Wedstrijden!BA1568,"")</f>
        <v/>
      </c>
      <c r="W1403" s="45"/>
      <c r="AE1403" s="45"/>
      <c r="AN1403" s="45"/>
      <c r="AU1403" s="45"/>
      <c r="BA1403" s="45"/>
      <c r="BE1403" s="45"/>
      <c r="BJ1403" s="44" t="str">
        <f>IF(COUNTA(Wedstrijden!I1568:S1568)&lt;&gt;0,1,"")</f>
        <v/>
      </c>
      <c r="BK1403" s="44" t="str">
        <f t="shared" si="126"/>
        <v/>
      </c>
      <c r="BL1403" s="44" t="str">
        <f>IF(Wedstrijden!I1568="x","AA","")</f>
        <v/>
      </c>
      <c r="BM1403" s="44" t="str">
        <f>IF(Wedstrijden!J1568="x","A","")</f>
        <v/>
      </c>
      <c r="BN1403" s="44" t="str">
        <f>IF(Wedstrijden!K1568="x","B1","")</f>
        <v/>
      </c>
      <c r="BO1403" s="44" t="str">
        <f>IF(Wedstrijden!L1568="x","BB","")</f>
        <v/>
      </c>
      <c r="BP1403" s="44" t="str">
        <f>IF(Wedstrijden!M1568="x","B","")</f>
        <v/>
      </c>
      <c r="BQ1403" s="44" t="str">
        <f>IF(Wedstrijden!N1568="x","L1","")</f>
        <v/>
      </c>
      <c r="BR1403" s="44" t="str">
        <f>IF(Wedstrijden!O1568="x","L2","")</f>
        <v/>
      </c>
      <c r="BS1403" s="44" t="str">
        <f>IF(Wedstrijden!P1568="x","M1","")</f>
        <v/>
      </c>
      <c r="BT1403" s="44" t="str">
        <f>IF(Wedstrijden!Q1568="x","M2","")</f>
        <v/>
      </c>
      <c r="BU1403" s="44" t="str">
        <f>IF(Wedstrijden!R1568="x","Z1","")</f>
        <v/>
      </c>
      <c r="BV1403" s="44" t="str">
        <f>IF(Wedstrijden!S1568="x","Z2","")</f>
        <v/>
      </c>
      <c r="BW1403" s="44" t="str">
        <f>IF(COUNTA(Wedstrijden!T1568:AB1568)&lt;&gt;0,1,"")</f>
        <v/>
      </c>
      <c r="BX1403" s="44" t="str">
        <f t="shared" si="127"/>
        <v/>
      </c>
      <c r="BY1403" s="44" t="str">
        <f>IF(Wedstrijden!T1568="x","BB","")</f>
        <v/>
      </c>
      <c r="BZ1403" s="44" t="str">
        <f>IF(Wedstrijden!U1568="x","B","")</f>
        <v/>
      </c>
      <c r="CA1403" s="44" t="str">
        <f>IF(Wedstrijden!V1568="x","L1","")</f>
        <v/>
      </c>
      <c r="CB1403" s="44" t="str">
        <f>IF(Wedstrijden!W1568="x","L2","")</f>
        <v/>
      </c>
      <c r="CC1403" s="44" t="str">
        <f>IF(Wedstrijden!X1568="x","M1","")</f>
        <v/>
      </c>
      <c r="CD1403" s="44" t="str">
        <f>IF(Wedstrijden!Y1568="x","M2","")</f>
        <v/>
      </c>
      <c r="CE1403" s="44" t="str">
        <f>IF(Wedstrijden!Z1568="x","Z1","")</f>
        <v/>
      </c>
      <c r="CF1403" s="44" t="str">
        <f>IF(Wedstrijden!AA1568="x","Z2","")</f>
        <v/>
      </c>
      <c r="CG1403" s="44" t="str">
        <f>IF(Wedstrijden!AB1568="x","ZZL","")</f>
        <v/>
      </c>
      <c r="CL1403" s="44" t="str">
        <f>IF(COUNTA(Wedstrijden!AC1568:AJ1568)&lt;&gt;0,2,"")</f>
        <v/>
      </c>
      <c r="CM1403" s="44" t="str">
        <f t="shared" si="128"/>
        <v/>
      </c>
      <c r="CN1403" s="44" t="str">
        <f>IF(Wedstrijden!AC1568="x","AA","")</f>
        <v/>
      </c>
      <c r="CO1403" s="44" t="str">
        <f>IF(Wedstrijden!AD1568="x","A","")</f>
        <v/>
      </c>
      <c r="CP1403" s="44" t="str">
        <f>IF(Wedstrijden!AE1568="x","BB","")</f>
        <v/>
      </c>
      <c r="CQ1403" s="44" t="str">
        <f>IF(Wedstrijden!AF1568="x","B","")</f>
        <v/>
      </c>
      <c r="CR1403" s="44" t="str">
        <f>IF(Wedstrijden!AG1568="x","L","")</f>
        <v/>
      </c>
      <c r="CS1403" s="44" t="str">
        <f>IF(Wedstrijden!AH1568="x","M","")</f>
        <v/>
      </c>
      <c r="CT1403" s="44" t="str">
        <f>IF(Wedstrijden!AI1568="x","Z","")</f>
        <v/>
      </c>
      <c r="CU1403" s="44" t="str">
        <f>IF(Wedstrijden!AJ1568="x","ZZ","")</f>
        <v/>
      </c>
      <c r="CV1403" s="44" t="str">
        <f>IF(COUNTA(Wedstrijden!AK1568:AQ1568)&lt;&gt;0,2,"")</f>
        <v/>
      </c>
      <c r="CW1403" s="44" t="str">
        <f t="shared" si="129"/>
        <v/>
      </c>
      <c r="CX1403" s="44" t="str">
        <f>IF(Wedstrijden!AK1568="x","BB","")</f>
        <v/>
      </c>
      <c r="CY1403" s="44" t="str">
        <f>IF(Wedstrijden!AL1568="x","B","")</f>
        <v/>
      </c>
      <c r="CZ1403" s="44" t="str">
        <f>IF(Wedstrijden!AM1568="x","L","")</f>
        <v/>
      </c>
      <c r="DA1403" s="44" t="str">
        <f>IF(Wedstrijden!AN1568="x","M","")</f>
        <v/>
      </c>
      <c r="DB1403" s="44" t="str">
        <f>IF(Wedstrijden!AO1568="x","Z","")</f>
        <v/>
      </c>
      <c r="DC1403" s="44" t="str">
        <f>IF(Wedstrijden!AP1568="x","ZZ","")</f>
        <v/>
      </c>
      <c r="DD1403" s="44" t="str">
        <f>IF(Wedstrijden!AQ1568="x","1.40","")</f>
        <v/>
      </c>
      <c r="DE1403" s="44" t="str">
        <f>IF(COUNTA(Wedstrijden!AR1568:AT1568)&lt;&gt;0,6,"")</f>
        <v/>
      </c>
      <c r="DF1403" s="44" t="str">
        <f t="shared" si="130"/>
        <v/>
      </c>
      <c r="DG1403" s="44" t="str">
        <f>IF(Wedstrijden!AR1568="x","L","")</f>
        <v/>
      </c>
      <c r="DH1403" s="44" t="str">
        <f>IF(Wedstrijden!AS1568="x","M","")</f>
        <v/>
      </c>
      <c r="DI1403" s="44" t="str">
        <f>IF(Wedstrijden!AT1568="x","Z","")</f>
        <v/>
      </c>
      <c r="DJ1403" s="44" t="str">
        <f>IF(COUNTA(Wedstrijden!AU1568:AW1568)&lt;&gt;0,6,"")</f>
        <v/>
      </c>
      <c r="DK1403" s="44" t="str">
        <f t="shared" si="131"/>
        <v/>
      </c>
      <c r="DL1403" s="44" t="str">
        <f>IF(Wedstrijden!AU1568="x","L","")</f>
        <v/>
      </c>
      <c r="DM1403" s="44" t="str">
        <f>IF(Wedstrijden!AV1568="x","M","")</f>
        <v/>
      </c>
      <c r="DN1403" s="44" t="str">
        <f>IF(Wedstrijden!AW1568="x","Z","")</f>
        <v/>
      </c>
    </row>
    <row r="1404" spans="1:118" ht="15">
      <c r="A1404" s="48" t="e">
        <f>Wedstrijden!#REF!</f>
        <v>#REF!</v>
      </c>
      <c r="B1404" s="44" t="str">
        <f>IFERROR(VLOOKUP(Wedstrijden!E1569,Wedstrijdlocaties!$B$2:$E$499,2,FALSE),"")</f>
        <v/>
      </c>
      <c r="C1404" s="44" t="str">
        <f>Wedstrijden!F1569</f>
        <v/>
      </c>
      <c r="D1404" s="44" t="str">
        <f>IFERROR(VLOOKUP(Wedstrijden!G1569,Organisaties!$B$2:$C$501,2,FALSE),"")</f>
        <v/>
      </c>
      <c r="E1404" s="44" t="str">
        <f>IFERROR(VLOOKUP(Wedstrijden!G1569,Organisaties!$B$2:$F$501,5,FALSE),"")</f>
        <v/>
      </c>
      <c r="F1404" s="44" t="str">
        <f>IF(Wedstrijden!BC1569&lt;&gt;"",Wedstrijden!BC1569,"")</f>
        <v/>
      </c>
      <c r="G1404" s="44">
        <f>IF(Wedstrijden!AY1569="Indoor",1,0)</f>
        <v>0</v>
      </c>
      <c r="H1404" s="44">
        <f>Wedstrijden!AZ1569</f>
        <v>0</v>
      </c>
      <c r="I1404" s="44" t="str">
        <f>IF(Wedstrijden!AX1569="Nee",0,IF(Wedstrijden!AX1569="Ja",1,""))</f>
        <v/>
      </c>
      <c r="J1404" s="44" t="str">
        <f>IF(Wedstrijden!BA1569&lt;&gt;"",Wedstrijden!BA1569,"")</f>
        <v/>
      </c>
      <c r="W1404" s="45"/>
      <c r="AE1404" s="45"/>
      <c r="AN1404" s="45"/>
      <c r="AU1404" s="45"/>
      <c r="BA1404" s="45"/>
      <c r="BE1404" s="45"/>
      <c r="BJ1404" s="44" t="str">
        <f>IF(COUNTA(Wedstrijden!I1569:S1569)&lt;&gt;0,1,"")</f>
        <v/>
      </c>
      <c r="BK1404" s="44" t="str">
        <f t="shared" si="126"/>
        <v/>
      </c>
      <c r="BL1404" s="44" t="str">
        <f>IF(Wedstrijden!I1569="x","AA","")</f>
        <v/>
      </c>
      <c r="BM1404" s="44" t="str">
        <f>IF(Wedstrijden!J1569="x","A","")</f>
        <v/>
      </c>
      <c r="BN1404" s="44" t="str">
        <f>IF(Wedstrijden!K1569="x","B1","")</f>
        <v/>
      </c>
      <c r="BO1404" s="44" t="str">
        <f>IF(Wedstrijden!L1569="x","BB","")</f>
        <v/>
      </c>
      <c r="BP1404" s="44" t="str">
        <f>IF(Wedstrijden!M1569="x","B","")</f>
        <v/>
      </c>
      <c r="BQ1404" s="44" t="str">
        <f>IF(Wedstrijden!N1569="x","L1","")</f>
        <v/>
      </c>
      <c r="BR1404" s="44" t="str">
        <f>IF(Wedstrijden!O1569="x","L2","")</f>
        <v/>
      </c>
      <c r="BS1404" s="44" t="str">
        <f>IF(Wedstrijden!P1569="x","M1","")</f>
        <v/>
      </c>
      <c r="BT1404" s="44" t="str">
        <f>IF(Wedstrijden!Q1569="x","M2","")</f>
        <v/>
      </c>
      <c r="BU1404" s="44" t="str">
        <f>IF(Wedstrijden!R1569="x","Z1","")</f>
        <v/>
      </c>
      <c r="BV1404" s="44" t="str">
        <f>IF(Wedstrijden!S1569="x","Z2","")</f>
        <v/>
      </c>
      <c r="BW1404" s="44" t="str">
        <f>IF(COUNTA(Wedstrijden!T1569:AB1569)&lt;&gt;0,1,"")</f>
        <v/>
      </c>
      <c r="BX1404" s="44" t="str">
        <f t="shared" si="127"/>
        <v/>
      </c>
      <c r="BY1404" s="44" t="str">
        <f>IF(Wedstrijden!T1569="x","BB","")</f>
        <v/>
      </c>
      <c r="BZ1404" s="44" t="str">
        <f>IF(Wedstrijden!U1569="x","B","")</f>
        <v/>
      </c>
      <c r="CA1404" s="44" t="str">
        <f>IF(Wedstrijden!V1569="x","L1","")</f>
        <v/>
      </c>
      <c r="CB1404" s="44" t="str">
        <f>IF(Wedstrijden!W1569="x","L2","")</f>
        <v/>
      </c>
      <c r="CC1404" s="44" t="str">
        <f>IF(Wedstrijden!X1569="x","M1","")</f>
        <v/>
      </c>
      <c r="CD1404" s="44" t="str">
        <f>IF(Wedstrijden!Y1569="x","M2","")</f>
        <v/>
      </c>
      <c r="CE1404" s="44" t="str">
        <f>IF(Wedstrijden!Z1569="x","Z1","")</f>
        <v/>
      </c>
      <c r="CF1404" s="44" t="str">
        <f>IF(Wedstrijden!AA1569="x","Z2","")</f>
        <v/>
      </c>
      <c r="CG1404" s="44" t="str">
        <f>IF(Wedstrijden!AB1569="x","ZZL","")</f>
        <v/>
      </c>
      <c r="CL1404" s="44" t="str">
        <f>IF(COUNTA(Wedstrijden!AC1569:AJ1569)&lt;&gt;0,2,"")</f>
        <v/>
      </c>
      <c r="CM1404" s="44" t="str">
        <f t="shared" si="128"/>
        <v/>
      </c>
      <c r="CN1404" s="44" t="str">
        <f>IF(Wedstrijden!AC1569="x","AA","")</f>
        <v/>
      </c>
      <c r="CO1404" s="44" t="str">
        <f>IF(Wedstrijden!AD1569="x","A","")</f>
        <v/>
      </c>
      <c r="CP1404" s="44" t="str">
        <f>IF(Wedstrijden!AE1569="x","BB","")</f>
        <v/>
      </c>
      <c r="CQ1404" s="44" t="str">
        <f>IF(Wedstrijden!AF1569="x","B","")</f>
        <v/>
      </c>
      <c r="CR1404" s="44" t="str">
        <f>IF(Wedstrijden!AG1569="x","L","")</f>
        <v/>
      </c>
      <c r="CS1404" s="44" t="str">
        <f>IF(Wedstrijden!AH1569="x","M","")</f>
        <v/>
      </c>
      <c r="CT1404" s="44" t="str">
        <f>IF(Wedstrijden!AI1569="x","Z","")</f>
        <v/>
      </c>
      <c r="CU1404" s="44" t="str">
        <f>IF(Wedstrijden!AJ1569="x","ZZ","")</f>
        <v/>
      </c>
      <c r="CV1404" s="44" t="str">
        <f>IF(COUNTA(Wedstrijden!AK1569:AQ1569)&lt;&gt;0,2,"")</f>
        <v/>
      </c>
      <c r="CW1404" s="44" t="str">
        <f t="shared" si="129"/>
        <v/>
      </c>
      <c r="CX1404" s="44" t="str">
        <f>IF(Wedstrijden!AK1569="x","BB","")</f>
        <v/>
      </c>
      <c r="CY1404" s="44" t="str">
        <f>IF(Wedstrijden!AL1569="x","B","")</f>
        <v/>
      </c>
      <c r="CZ1404" s="44" t="str">
        <f>IF(Wedstrijden!AM1569="x","L","")</f>
        <v/>
      </c>
      <c r="DA1404" s="44" t="str">
        <f>IF(Wedstrijden!AN1569="x","M","")</f>
        <v/>
      </c>
      <c r="DB1404" s="44" t="str">
        <f>IF(Wedstrijden!AO1569="x","Z","")</f>
        <v/>
      </c>
      <c r="DC1404" s="44" t="str">
        <f>IF(Wedstrijden!AP1569="x","ZZ","")</f>
        <v/>
      </c>
      <c r="DD1404" s="44" t="str">
        <f>IF(Wedstrijden!AQ1569="x","1.40","")</f>
        <v/>
      </c>
      <c r="DE1404" s="44" t="str">
        <f>IF(COUNTA(Wedstrijden!AR1569:AT1569)&lt;&gt;0,6,"")</f>
        <v/>
      </c>
      <c r="DF1404" s="44" t="str">
        <f t="shared" si="130"/>
        <v/>
      </c>
      <c r="DG1404" s="44" t="str">
        <f>IF(Wedstrijden!AR1569="x","L","")</f>
        <v/>
      </c>
      <c r="DH1404" s="44" t="str">
        <f>IF(Wedstrijden!AS1569="x","M","")</f>
        <v/>
      </c>
      <c r="DI1404" s="44" t="str">
        <f>IF(Wedstrijden!AT1569="x","Z","")</f>
        <v/>
      </c>
      <c r="DJ1404" s="44" t="str">
        <f>IF(COUNTA(Wedstrijden!AU1569:AW1569)&lt;&gt;0,6,"")</f>
        <v/>
      </c>
      <c r="DK1404" s="44" t="str">
        <f t="shared" si="131"/>
        <v/>
      </c>
      <c r="DL1404" s="44" t="str">
        <f>IF(Wedstrijden!AU1569="x","L","")</f>
        <v/>
      </c>
      <c r="DM1404" s="44" t="str">
        <f>IF(Wedstrijden!AV1569="x","M","")</f>
        <v/>
      </c>
      <c r="DN1404" s="44" t="str">
        <f>IF(Wedstrijden!AW1569="x","Z","")</f>
        <v/>
      </c>
    </row>
    <row r="1405" spans="1:118" ht="15">
      <c r="A1405" s="48" t="e">
        <f>Wedstrijden!#REF!</f>
        <v>#REF!</v>
      </c>
      <c r="B1405" s="44" t="str">
        <f>IFERROR(VLOOKUP(Wedstrijden!E1570,Wedstrijdlocaties!$B$2:$E$499,2,FALSE),"")</f>
        <v/>
      </c>
      <c r="C1405" s="44" t="str">
        <f>Wedstrijden!F1570</f>
        <v/>
      </c>
      <c r="D1405" s="44" t="str">
        <f>IFERROR(VLOOKUP(Wedstrijden!G1570,Organisaties!$B$2:$C$501,2,FALSE),"")</f>
        <v/>
      </c>
      <c r="E1405" s="44" t="str">
        <f>IFERROR(VLOOKUP(Wedstrijden!G1570,Organisaties!$B$2:$F$501,5,FALSE),"")</f>
        <v/>
      </c>
      <c r="F1405" s="44" t="str">
        <f>IF(Wedstrijden!BC1570&lt;&gt;"",Wedstrijden!BC1570,"")</f>
        <v/>
      </c>
      <c r="G1405" s="44">
        <f>IF(Wedstrijden!AY1570="Indoor",1,0)</f>
        <v>0</v>
      </c>
      <c r="H1405" s="44">
        <f>Wedstrijden!AZ1570</f>
        <v>0</v>
      </c>
      <c r="I1405" s="44" t="str">
        <f>IF(Wedstrijden!AX1570="Nee",0,IF(Wedstrijden!AX1570="Ja",1,""))</f>
        <v/>
      </c>
      <c r="J1405" s="44" t="str">
        <f>IF(Wedstrijden!BA1570&lt;&gt;"",Wedstrijden!BA1570,"")</f>
        <v/>
      </c>
      <c r="W1405" s="45"/>
      <c r="AE1405" s="45"/>
      <c r="AN1405" s="45"/>
      <c r="AU1405" s="45"/>
      <c r="BA1405" s="45"/>
      <c r="BE1405" s="45"/>
      <c r="BJ1405" s="44" t="str">
        <f>IF(COUNTA(Wedstrijden!I1570:S1570)&lt;&gt;0,1,"")</f>
        <v/>
      </c>
      <c r="BK1405" s="44" t="str">
        <f t="shared" si="126"/>
        <v/>
      </c>
      <c r="BL1405" s="44" t="str">
        <f>IF(Wedstrijden!I1570="x","AA","")</f>
        <v/>
      </c>
      <c r="BM1405" s="44" t="str">
        <f>IF(Wedstrijden!J1570="x","A","")</f>
        <v/>
      </c>
      <c r="BN1405" s="44" t="str">
        <f>IF(Wedstrijden!K1570="x","B1","")</f>
        <v/>
      </c>
      <c r="BO1405" s="44" t="str">
        <f>IF(Wedstrijden!L1570="x","BB","")</f>
        <v/>
      </c>
      <c r="BP1405" s="44" t="str">
        <f>IF(Wedstrijden!M1570="x","B","")</f>
        <v/>
      </c>
      <c r="BQ1405" s="44" t="str">
        <f>IF(Wedstrijden!N1570="x","L1","")</f>
        <v/>
      </c>
      <c r="BR1405" s="44" t="str">
        <f>IF(Wedstrijden!O1570="x","L2","")</f>
        <v/>
      </c>
      <c r="BS1405" s="44" t="str">
        <f>IF(Wedstrijden!P1570="x","M1","")</f>
        <v/>
      </c>
      <c r="BT1405" s="44" t="str">
        <f>IF(Wedstrijden!Q1570="x","M2","")</f>
        <v/>
      </c>
      <c r="BU1405" s="44" t="str">
        <f>IF(Wedstrijden!R1570="x","Z1","")</f>
        <v/>
      </c>
      <c r="BV1405" s="44" t="str">
        <f>IF(Wedstrijden!S1570="x","Z2","")</f>
        <v/>
      </c>
      <c r="BW1405" s="44" t="str">
        <f>IF(COUNTA(Wedstrijden!T1570:AB1570)&lt;&gt;0,1,"")</f>
        <v/>
      </c>
      <c r="BX1405" s="44" t="str">
        <f t="shared" si="127"/>
        <v/>
      </c>
      <c r="BY1405" s="44" t="str">
        <f>IF(Wedstrijden!T1570="x","BB","")</f>
        <v/>
      </c>
      <c r="BZ1405" s="44" t="str">
        <f>IF(Wedstrijden!U1570="x","B","")</f>
        <v/>
      </c>
      <c r="CA1405" s="44" t="str">
        <f>IF(Wedstrijden!V1570="x","L1","")</f>
        <v/>
      </c>
      <c r="CB1405" s="44" t="str">
        <f>IF(Wedstrijden!W1570="x","L2","")</f>
        <v/>
      </c>
      <c r="CC1405" s="44" t="str">
        <f>IF(Wedstrijden!X1570="x","M1","")</f>
        <v/>
      </c>
      <c r="CD1405" s="44" t="str">
        <f>IF(Wedstrijden!Y1570="x","M2","")</f>
        <v/>
      </c>
      <c r="CE1405" s="44" t="str">
        <f>IF(Wedstrijden!Z1570="x","Z1","")</f>
        <v/>
      </c>
      <c r="CF1405" s="44" t="str">
        <f>IF(Wedstrijden!AA1570="x","Z2","")</f>
        <v/>
      </c>
      <c r="CG1405" s="44" t="str">
        <f>IF(Wedstrijden!AB1570="x","ZZL","")</f>
        <v/>
      </c>
      <c r="CL1405" s="44" t="str">
        <f>IF(COUNTA(Wedstrijden!AC1570:AJ1570)&lt;&gt;0,2,"")</f>
        <v/>
      </c>
      <c r="CM1405" s="44" t="str">
        <f t="shared" si="128"/>
        <v/>
      </c>
      <c r="CN1405" s="44" t="str">
        <f>IF(Wedstrijden!AC1570="x","AA","")</f>
        <v/>
      </c>
      <c r="CO1405" s="44" t="str">
        <f>IF(Wedstrijden!AD1570="x","A","")</f>
        <v/>
      </c>
      <c r="CP1405" s="44" t="str">
        <f>IF(Wedstrijden!AE1570="x","BB","")</f>
        <v/>
      </c>
      <c r="CQ1405" s="44" t="str">
        <f>IF(Wedstrijden!AF1570="x","B","")</f>
        <v/>
      </c>
      <c r="CR1405" s="44" t="str">
        <f>IF(Wedstrijden!AG1570="x","L","")</f>
        <v/>
      </c>
      <c r="CS1405" s="44" t="str">
        <f>IF(Wedstrijden!AH1570="x","M","")</f>
        <v/>
      </c>
      <c r="CT1405" s="44" t="str">
        <f>IF(Wedstrijden!AI1570="x","Z","")</f>
        <v/>
      </c>
      <c r="CU1405" s="44" t="str">
        <f>IF(Wedstrijden!AJ1570="x","ZZ","")</f>
        <v/>
      </c>
      <c r="CV1405" s="44" t="str">
        <f>IF(COUNTA(Wedstrijden!AK1570:AQ1570)&lt;&gt;0,2,"")</f>
        <v/>
      </c>
      <c r="CW1405" s="44" t="str">
        <f t="shared" si="129"/>
        <v/>
      </c>
      <c r="CX1405" s="44" t="str">
        <f>IF(Wedstrijden!AK1570="x","BB","")</f>
        <v/>
      </c>
      <c r="CY1405" s="44" t="str">
        <f>IF(Wedstrijden!AL1570="x","B","")</f>
        <v/>
      </c>
      <c r="CZ1405" s="44" t="str">
        <f>IF(Wedstrijden!AM1570="x","L","")</f>
        <v/>
      </c>
      <c r="DA1405" s="44" t="str">
        <f>IF(Wedstrijden!AN1570="x","M","")</f>
        <v/>
      </c>
      <c r="DB1405" s="44" t="str">
        <f>IF(Wedstrijden!AO1570="x","Z","")</f>
        <v/>
      </c>
      <c r="DC1405" s="44" t="str">
        <f>IF(Wedstrijden!AP1570="x","ZZ","")</f>
        <v/>
      </c>
      <c r="DD1405" s="44" t="str">
        <f>IF(Wedstrijden!AQ1570="x","1.40","")</f>
        <v/>
      </c>
      <c r="DE1405" s="44" t="str">
        <f>IF(COUNTA(Wedstrijden!AR1570:AT1570)&lt;&gt;0,6,"")</f>
        <v/>
      </c>
      <c r="DF1405" s="44" t="str">
        <f t="shared" si="130"/>
        <v/>
      </c>
      <c r="DG1405" s="44" t="str">
        <f>IF(Wedstrijden!AR1570="x","L","")</f>
        <v/>
      </c>
      <c r="DH1405" s="44" t="str">
        <f>IF(Wedstrijden!AS1570="x","M","")</f>
        <v/>
      </c>
      <c r="DI1405" s="44" t="str">
        <f>IF(Wedstrijden!AT1570="x","Z","")</f>
        <v/>
      </c>
      <c r="DJ1405" s="44" t="str">
        <f>IF(COUNTA(Wedstrijden!AU1570:AW1570)&lt;&gt;0,6,"")</f>
        <v/>
      </c>
      <c r="DK1405" s="44" t="str">
        <f t="shared" si="131"/>
        <v/>
      </c>
      <c r="DL1405" s="44" t="str">
        <f>IF(Wedstrijden!AU1570="x","L","")</f>
        <v/>
      </c>
      <c r="DM1405" s="44" t="str">
        <f>IF(Wedstrijden!AV1570="x","M","")</f>
        <v/>
      </c>
      <c r="DN1405" s="44" t="str">
        <f>IF(Wedstrijden!AW1570="x","Z","")</f>
        <v/>
      </c>
    </row>
    <row r="1406" spans="1:118" ht="15">
      <c r="A1406" s="48" t="e">
        <f>Wedstrijden!#REF!</f>
        <v>#REF!</v>
      </c>
      <c r="B1406" s="44" t="str">
        <f>IFERROR(VLOOKUP(Wedstrijden!E1571,Wedstrijdlocaties!$B$2:$E$499,2,FALSE),"")</f>
        <v/>
      </c>
      <c r="C1406" s="44" t="str">
        <f>Wedstrijden!F1571</f>
        <v/>
      </c>
      <c r="D1406" s="44" t="str">
        <f>IFERROR(VLOOKUP(Wedstrijden!G1571,Organisaties!$B$2:$C$501,2,FALSE),"")</f>
        <v/>
      </c>
      <c r="E1406" s="44" t="str">
        <f>IFERROR(VLOOKUP(Wedstrijden!G1571,Organisaties!$B$2:$F$501,5,FALSE),"")</f>
        <v/>
      </c>
      <c r="F1406" s="44" t="str">
        <f>IF(Wedstrijden!BC1571&lt;&gt;"",Wedstrijden!BC1571,"")</f>
        <v/>
      </c>
      <c r="G1406" s="44">
        <f>IF(Wedstrijden!AY1571="Indoor",1,0)</f>
        <v>0</v>
      </c>
      <c r="H1406" s="44">
        <f>Wedstrijden!AZ1571</f>
        <v>0</v>
      </c>
      <c r="I1406" s="44" t="str">
        <f>IF(Wedstrijden!AX1571="Nee",0,IF(Wedstrijden!AX1571="Ja",1,""))</f>
        <v/>
      </c>
      <c r="J1406" s="44" t="str">
        <f>IF(Wedstrijden!BA1571&lt;&gt;"",Wedstrijden!BA1571,"")</f>
        <v/>
      </c>
      <c r="W1406" s="45"/>
      <c r="AE1406" s="45"/>
      <c r="AN1406" s="45"/>
      <c r="AU1406" s="45"/>
      <c r="BA1406" s="45"/>
      <c r="BE1406" s="45"/>
      <c r="BJ1406" s="44" t="str">
        <f>IF(COUNTA(Wedstrijden!I1571:S1571)&lt;&gt;0,1,"")</f>
        <v/>
      </c>
      <c r="BK1406" s="44" t="str">
        <f t="shared" si="126"/>
        <v/>
      </c>
      <c r="BL1406" s="44" t="str">
        <f>IF(Wedstrijden!I1571="x","AA","")</f>
        <v/>
      </c>
      <c r="BM1406" s="44" t="str">
        <f>IF(Wedstrijden!J1571="x","A","")</f>
        <v/>
      </c>
      <c r="BN1406" s="44" t="str">
        <f>IF(Wedstrijden!K1571="x","B1","")</f>
        <v/>
      </c>
      <c r="BO1406" s="44" t="str">
        <f>IF(Wedstrijden!L1571="x","BB","")</f>
        <v/>
      </c>
      <c r="BP1406" s="44" t="str">
        <f>IF(Wedstrijden!M1571="x","B","")</f>
        <v/>
      </c>
      <c r="BQ1406" s="44" t="str">
        <f>IF(Wedstrijden!N1571="x","L1","")</f>
        <v/>
      </c>
      <c r="BR1406" s="44" t="str">
        <f>IF(Wedstrijden!O1571="x","L2","")</f>
        <v/>
      </c>
      <c r="BS1406" s="44" t="str">
        <f>IF(Wedstrijden!P1571="x","M1","")</f>
        <v/>
      </c>
      <c r="BT1406" s="44" t="str">
        <f>IF(Wedstrijden!Q1571="x","M2","")</f>
        <v/>
      </c>
      <c r="BU1406" s="44" t="str">
        <f>IF(Wedstrijden!R1571="x","Z1","")</f>
        <v/>
      </c>
      <c r="BV1406" s="44" t="str">
        <f>IF(Wedstrijden!S1571="x","Z2","")</f>
        <v/>
      </c>
      <c r="BW1406" s="44" t="str">
        <f>IF(COUNTA(Wedstrijden!T1571:AB1571)&lt;&gt;0,1,"")</f>
        <v/>
      </c>
      <c r="BX1406" s="44" t="str">
        <f t="shared" si="127"/>
        <v/>
      </c>
      <c r="BY1406" s="44" t="str">
        <f>IF(Wedstrijden!T1571="x","BB","")</f>
        <v/>
      </c>
      <c r="BZ1406" s="44" t="str">
        <f>IF(Wedstrijden!U1571="x","B","")</f>
        <v/>
      </c>
      <c r="CA1406" s="44" t="str">
        <f>IF(Wedstrijden!V1571="x","L1","")</f>
        <v/>
      </c>
      <c r="CB1406" s="44" t="str">
        <f>IF(Wedstrijden!W1571="x","L2","")</f>
        <v/>
      </c>
      <c r="CC1406" s="44" t="str">
        <f>IF(Wedstrijden!X1571="x","M1","")</f>
        <v/>
      </c>
      <c r="CD1406" s="44" t="str">
        <f>IF(Wedstrijden!Y1571="x","M2","")</f>
        <v/>
      </c>
      <c r="CE1406" s="44" t="str">
        <f>IF(Wedstrijden!Z1571="x","Z1","")</f>
        <v/>
      </c>
      <c r="CF1406" s="44" t="str">
        <f>IF(Wedstrijden!AA1571="x","Z2","")</f>
        <v/>
      </c>
      <c r="CG1406" s="44" t="str">
        <f>IF(Wedstrijden!AB1571="x","ZZL","")</f>
        <v/>
      </c>
      <c r="CL1406" s="44" t="str">
        <f>IF(COUNTA(Wedstrijden!AC1571:AJ1571)&lt;&gt;0,2,"")</f>
        <v/>
      </c>
      <c r="CM1406" s="44" t="str">
        <f t="shared" si="128"/>
        <v/>
      </c>
      <c r="CN1406" s="44" t="str">
        <f>IF(Wedstrijden!AC1571="x","AA","")</f>
        <v/>
      </c>
      <c r="CO1406" s="44" t="str">
        <f>IF(Wedstrijden!AD1571="x","A","")</f>
        <v/>
      </c>
      <c r="CP1406" s="44" t="str">
        <f>IF(Wedstrijden!AE1571="x","BB","")</f>
        <v/>
      </c>
      <c r="CQ1406" s="44" t="str">
        <f>IF(Wedstrijden!AF1571="x","B","")</f>
        <v/>
      </c>
      <c r="CR1406" s="44" t="str">
        <f>IF(Wedstrijden!AG1571="x","L","")</f>
        <v/>
      </c>
      <c r="CS1406" s="44" t="str">
        <f>IF(Wedstrijden!AH1571="x","M","")</f>
        <v/>
      </c>
      <c r="CT1406" s="44" t="str">
        <f>IF(Wedstrijden!AI1571="x","Z","")</f>
        <v/>
      </c>
      <c r="CU1406" s="44" t="str">
        <f>IF(Wedstrijden!AJ1571="x","ZZ","")</f>
        <v/>
      </c>
      <c r="CV1406" s="44" t="str">
        <f>IF(COUNTA(Wedstrijden!AK1571:AQ1571)&lt;&gt;0,2,"")</f>
        <v/>
      </c>
      <c r="CW1406" s="44" t="str">
        <f t="shared" si="129"/>
        <v/>
      </c>
      <c r="CX1406" s="44" t="str">
        <f>IF(Wedstrijden!AK1571="x","BB","")</f>
        <v/>
      </c>
      <c r="CY1406" s="44" t="str">
        <f>IF(Wedstrijden!AL1571="x","B","")</f>
        <v/>
      </c>
      <c r="CZ1406" s="44" t="str">
        <f>IF(Wedstrijden!AM1571="x","L","")</f>
        <v/>
      </c>
      <c r="DA1406" s="44" t="str">
        <f>IF(Wedstrijden!AN1571="x","M","")</f>
        <v/>
      </c>
      <c r="DB1406" s="44" t="str">
        <f>IF(Wedstrijden!AO1571="x","Z","")</f>
        <v/>
      </c>
      <c r="DC1406" s="44" t="str">
        <f>IF(Wedstrijden!AP1571="x","ZZ","")</f>
        <v/>
      </c>
      <c r="DD1406" s="44" t="str">
        <f>IF(Wedstrijden!AQ1571="x","1.40","")</f>
        <v/>
      </c>
      <c r="DE1406" s="44" t="str">
        <f>IF(COUNTA(Wedstrijden!AR1571:AT1571)&lt;&gt;0,6,"")</f>
        <v/>
      </c>
      <c r="DF1406" s="44" t="str">
        <f t="shared" si="130"/>
        <v/>
      </c>
      <c r="DG1406" s="44" t="str">
        <f>IF(Wedstrijden!AR1571="x","L","")</f>
        <v/>
      </c>
      <c r="DH1406" s="44" t="str">
        <f>IF(Wedstrijden!AS1571="x","M","")</f>
        <v/>
      </c>
      <c r="DI1406" s="44" t="str">
        <f>IF(Wedstrijden!AT1571="x","Z","")</f>
        <v/>
      </c>
      <c r="DJ1406" s="44" t="str">
        <f>IF(COUNTA(Wedstrijden!AU1571:AW1571)&lt;&gt;0,6,"")</f>
        <v/>
      </c>
      <c r="DK1406" s="44" t="str">
        <f t="shared" si="131"/>
        <v/>
      </c>
      <c r="DL1406" s="44" t="str">
        <f>IF(Wedstrijden!AU1571="x","L","")</f>
        <v/>
      </c>
      <c r="DM1406" s="44" t="str">
        <f>IF(Wedstrijden!AV1571="x","M","")</f>
        <v/>
      </c>
      <c r="DN1406" s="44" t="str">
        <f>IF(Wedstrijden!AW1571="x","Z","")</f>
        <v/>
      </c>
    </row>
    <row r="1407" spans="1:118" ht="15">
      <c r="A1407" s="48" t="e">
        <f>Wedstrijden!#REF!</f>
        <v>#REF!</v>
      </c>
      <c r="B1407" s="44" t="str">
        <f>IFERROR(VLOOKUP(Wedstrijden!E1572,Wedstrijdlocaties!$B$2:$E$499,2,FALSE),"")</f>
        <v/>
      </c>
      <c r="C1407" s="44" t="str">
        <f>Wedstrijden!F1572</f>
        <v/>
      </c>
      <c r="D1407" s="44" t="str">
        <f>IFERROR(VLOOKUP(Wedstrijden!G1572,Organisaties!$B$2:$C$501,2,FALSE),"")</f>
        <v/>
      </c>
      <c r="E1407" s="44" t="str">
        <f>IFERROR(VLOOKUP(Wedstrijden!G1572,Organisaties!$B$2:$F$501,5,FALSE),"")</f>
        <v/>
      </c>
      <c r="F1407" s="44" t="str">
        <f>IF(Wedstrijden!BC1572&lt;&gt;"",Wedstrijden!BC1572,"")</f>
        <v/>
      </c>
      <c r="G1407" s="44">
        <f>IF(Wedstrijden!AY1572="Indoor",1,0)</f>
        <v>0</v>
      </c>
      <c r="H1407" s="44">
        <f>Wedstrijden!AZ1572</f>
        <v>0</v>
      </c>
      <c r="I1407" s="44" t="str">
        <f>IF(Wedstrijden!AX1572="Nee",0,IF(Wedstrijden!AX1572="Ja",1,""))</f>
        <v/>
      </c>
      <c r="J1407" s="44" t="str">
        <f>IF(Wedstrijden!BA1572&lt;&gt;"",Wedstrijden!BA1572,"")</f>
        <v/>
      </c>
      <c r="W1407" s="45"/>
      <c r="AE1407" s="45"/>
      <c r="AN1407" s="45"/>
      <c r="AU1407" s="45"/>
      <c r="BA1407" s="45"/>
      <c r="BE1407" s="45"/>
      <c r="BJ1407" s="44" t="str">
        <f>IF(COUNTA(Wedstrijden!I1572:S1572)&lt;&gt;0,1,"")</f>
        <v/>
      </c>
      <c r="BK1407" s="44" t="str">
        <f t="shared" si="126"/>
        <v/>
      </c>
      <c r="BL1407" s="44" t="str">
        <f>IF(Wedstrijden!I1572="x","AA","")</f>
        <v/>
      </c>
      <c r="BM1407" s="44" t="str">
        <f>IF(Wedstrijden!J1572="x","A","")</f>
        <v/>
      </c>
      <c r="BN1407" s="44" t="str">
        <f>IF(Wedstrijden!K1572="x","B1","")</f>
        <v/>
      </c>
      <c r="BO1407" s="44" t="str">
        <f>IF(Wedstrijden!L1572="x","BB","")</f>
        <v/>
      </c>
      <c r="BP1407" s="44" t="str">
        <f>IF(Wedstrijden!M1572="x","B","")</f>
        <v/>
      </c>
      <c r="BQ1407" s="44" t="str">
        <f>IF(Wedstrijden!N1572="x","L1","")</f>
        <v/>
      </c>
      <c r="BR1407" s="44" t="str">
        <f>IF(Wedstrijden!O1572="x","L2","")</f>
        <v/>
      </c>
      <c r="BS1407" s="44" t="str">
        <f>IF(Wedstrijden!P1572="x","M1","")</f>
        <v/>
      </c>
      <c r="BT1407" s="44" t="str">
        <f>IF(Wedstrijden!Q1572="x","M2","")</f>
        <v/>
      </c>
      <c r="BU1407" s="44" t="str">
        <f>IF(Wedstrijden!R1572="x","Z1","")</f>
        <v/>
      </c>
      <c r="BV1407" s="44" t="str">
        <f>IF(Wedstrijden!S1572="x","Z2","")</f>
        <v/>
      </c>
      <c r="BW1407" s="44" t="str">
        <f>IF(COUNTA(Wedstrijden!T1572:AB1572)&lt;&gt;0,1,"")</f>
        <v/>
      </c>
      <c r="BX1407" s="44" t="str">
        <f t="shared" si="127"/>
        <v/>
      </c>
      <c r="BY1407" s="44" t="str">
        <f>IF(Wedstrijden!T1572="x","BB","")</f>
        <v/>
      </c>
      <c r="BZ1407" s="44" t="str">
        <f>IF(Wedstrijden!U1572="x","B","")</f>
        <v/>
      </c>
      <c r="CA1407" s="44" t="str">
        <f>IF(Wedstrijden!V1572="x","L1","")</f>
        <v/>
      </c>
      <c r="CB1407" s="44" t="str">
        <f>IF(Wedstrijden!W1572="x","L2","")</f>
        <v/>
      </c>
      <c r="CC1407" s="44" t="str">
        <f>IF(Wedstrijden!X1572="x","M1","")</f>
        <v/>
      </c>
      <c r="CD1407" s="44" t="str">
        <f>IF(Wedstrijden!Y1572="x","M2","")</f>
        <v/>
      </c>
      <c r="CE1407" s="44" t="str">
        <f>IF(Wedstrijden!Z1572="x","Z1","")</f>
        <v/>
      </c>
      <c r="CF1407" s="44" t="str">
        <f>IF(Wedstrijden!AA1572="x","Z2","")</f>
        <v/>
      </c>
      <c r="CG1407" s="44" t="str">
        <f>IF(Wedstrijden!AB1572="x","ZZL","")</f>
        <v/>
      </c>
      <c r="CL1407" s="44" t="str">
        <f>IF(COUNTA(Wedstrijden!AC1572:AJ1572)&lt;&gt;0,2,"")</f>
        <v/>
      </c>
      <c r="CM1407" s="44" t="str">
        <f t="shared" si="128"/>
        <v/>
      </c>
      <c r="CN1407" s="44" t="str">
        <f>IF(Wedstrijden!AC1572="x","AA","")</f>
        <v/>
      </c>
      <c r="CO1407" s="44" t="str">
        <f>IF(Wedstrijden!AD1572="x","A","")</f>
        <v/>
      </c>
      <c r="CP1407" s="44" t="str">
        <f>IF(Wedstrijden!AE1572="x","BB","")</f>
        <v/>
      </c>
      <c r="CQ1407" s="44" t="str">
        <f>IF(Wedstrijden!AF1572="x","B","")</f>
        <v/>
      </c>
      <c r="CR1407" s="44" t="str">
        <f>IF(Wedstrijden!AG1572="x","L","")</f>
        <v/>
      </c>
      <c r="CS1407" s="44" t="str">
        <f>IF(Wedstrijden!AH1572="x","M","")</f>
        <v/>
      </c>
      <c r="CT1407" s="44" t="str">
        <f>IF(Wedstrijden!AI1572="x","Z","")</f>
        <v/>
      </c>
      <c r="CU1407" s="44" t="str">
        <f>IF(Wedstrijden!AJ1572="x","ZZ","")</f>
        <v/>
      </c>
      <c r="CV1407" s="44" t="str">
        <f>IF(COUNTA(Wedstrijden!AK1572:AQ1572)&lt;&gt;0,2,"")</f>
        <v/>
      </c>
      <c r="CW1407" s="44" t="str">
        <f t="shared" si="129"/>
        <v/>
      </c>
      <c r="CX1407" s="44" t="str">
        <f>IF(Wedstrijden!AK1572="x","BB","")</f>
        <v/>
      </c>
      <c r="CY1407" s="44" t="str">
        <f>IF(Wedstrijden!AL1572="x","B","")</f>
        <v/>
      </c>
      <c r="CZ1407" s="44" t="str">
        <f>IF(Wedstrijden!AM1572="x","L","")</f>
        <v/>
      </c>
      <c r="DA1407" s="44" t="str">
        <f>IF(Wedstrijden!AN1572="x","M","")</f>
        <v/>
      </c>
      <c r="DB1407" s="44" t="str">
        <f>IF(Wedstrijden!AO1572="x","Z","")</f>
        <v/>
      </c>
      <c r="DC1407" s="44" t="str">
        <f>IF(Wedstrijden!AP1572="x","ZZ","")</f>
        <v/>
      </c>
      <c r="DD1407" s="44" t="str">
        <f>IF(Wedstrijden!AQ1572="x","1.40","")</f>
        <v/>
      </c>
      <c r="DE1407" s="44" t="str">
        <f>IF(COUNTA(Wedstrijden!AR1572:AT1572)&lt;&gt;0,6,"")</f>
        <v/>
      </c>
      <c r="DF1407" s="44" t="str">
        <f t="shared" si="130"/>
        <v/>
      </c>
      <c r="DG1407" s="44" t="str">
        <f>IF(Wedstrijden!AR1572="x","L","")</f>
        <v/>
      </c>
      <c r="DH1407" s="44" t="str">
        <f>IF(Wedstrijden!AS1572="x","M","")</f>
        <v/>
      </c>
      <c r="DI1407" s="44" t="str">
        <f>IF(Wedstrijden!AT1572="x","Z","")</f>
        <v/>
      </c>
      <c r="DJ1407" s="44" t="str">
        <f>IF(COUNTA(Wedstrijden!AU1572:AW1572)&lt;&gt;0,6,"")</f>
        <v/>
      </c>
      <c r="DK1407" s="44" t="str">
        <f t="shared" si="131"/>
        <v/>
      </c>
      <c r="DL1407" s="44" t="str">
        <f>IF(Wedstrijden!AU1572="x","L","")</f>
        <v/>
      </c>
      <c r="DM1407" s="44" t="str">
        <f>IF(Wedstrijden!AV1572="x","M","")</f>
        <v/>
      </c>
      <c r="DN1407" s="44" t="str">
        <f>IF(Wedstrijden!AW1572="x","Z","")</f>
        <v/>
      </c>
    </row>
    <row r="1408" spans="1:118" ht="15">
      <c r="A1408" s="48" t="e">
        <f>Wedstrijden!#REF!</f>
        <v>#REF!</v>
      </c>
      <c r="B1408" s="44" t="str">
        <f>IFERROR(VLOOKUP(Wedstrijden!E1573,Wedstrijdlocaties!$B$2:$E$499,2,FALSE),"")</f>
        <v/>
      </c>
      <c r="C1408" s="44" t="str">
        <f>Wedstrijden!F1573</f>
        <v/>
      </c>
      <c r="D1408" s="44" t="str">
        <f>IFERROR(VLOOKUP(Wedstrijden!G1573,Organisaties!$B$2:$C$501,2,FALSE),"")</f>
        <v/>
      </c>
      <c r="E1408" s="44" t="str">
        <f>IFERROR(VLOOKUP(Wedstrijden!G1573,Organisaties!$B$2:$F$501,5,FALSE),"")</f>
        <v/>
      </c>
      <c r="F1408" s="44" t="str">
        <f>IF(Wedstrijden!BC1573&lt;&gt;"",Wedstrijden!BC1573,"")</f>
        <v/>
      </c>
      <c r="G1408" s="44">
        <f>IF(Wedstrijden!AY1573="Indoor",1,0)</f>
        <v>0</v>
      </c>
      <c r="H1408" s="44">
        <f>Wedstrijden!AZ1573</f>
        <v>0</v>
      </c>
      <c r="I1408" s="44" t="str">
        <f>IF(Wedstrijden!AX1573="Nee",0,IF(Wedstrijden!AX1573="Ja",1,""))</f>
        <v/>
      </c>
      <c r="J1408" s="44" t="str">
        <f>IF(Wedstrijden!BA1573&lt;&gt;"",Wedstrijden!BA1573,"")</f>
        <v/>
      </c>
      <c r="W1408" s="45"/>
      <c r="AE1408" s="45"/>
      <c r="AN1408" s="45"/>
      <c r="AU1408" s="45"/>
      <c r="BA1408" s="45"/>
      <c r="BE1408" s="45"/>
      <c r="BJ1408" s="44" t="str">
        <f>IF(COUNTA(Wedstrijden!I1573:S1573)&lt;&gt;0,1,"")</f>
        <v/>
      </c>
      <c r="BK1408" s="44" t="str">
        <f t="shared" si="126"/>
        <v/>
      </c>
      <c r="BL1408" s="44" t="str">
        <f>IF(Wedstrijden!I1573="x","AA","")</f>
        <v/>
      </c>
      <c r="BM1408" s="44" t="str">
        <f>IF(Wedstrijden!J1573="x","A","")</f>
        <v/>
      </c>
      <c r="BN1408" s="44" t="str">
        <f>IF(Wedstrijden!K1573="x","B1","")</f>
        <v/>
      </c>
      <c r="BO1408" s="44" t="str">
        <f>IF(Wedstrijden!L1573="x","BB","")</f>
        <v/>
      </c>
      <c r="BP1408" s="44" t="str">
        <f>IF(Wedstrijden!M1573="x","B","")</f>
        <v/>
      </c>
      <c r="BQ1408" s="44" t="str">
        <f>IF(Wedstrijden!N1573="x","L1","")</f>
        <v/>
      </c>
      <c r="BR1408" s="44" t="str">
        <f>IF(Wedstrijden!O1573="x","L2","")</f>
        <v/>
      </c>
      <c r="BS1408" s="44" t="str">
        <f>IF(Wedstrijden!P1573="x","M1","")</f>
        <v/>
      </c>
      <c r="BT1408" s="44" t="str">
        <f>IF(Wedstrijden!Q1573="x","M2","")</f>
        <v/>
      </c>
      <c r="BU1408" s="44" t="str">
        <f>IF(Wedstrijden!R1573="x","Z1","")</f>
        <v/>
      </c>
      <c r="BV1408" s="44" t="str">
        <f>IF(Wedstrijden!S1573="x","Z2","")</f>
        <v/>
      </c>
      <c r="BW1408" s="44" t="str">
        <f>IF(COUNTA(Wedstrijden!T1573:AB1573)&lt;&gt;0,1,"")</f>
        <v/>
      </c>
      <c r="BX1408" s="44" t="str">
        <f t="shared" si="127"/>
        <v/>
      </c>
      <c r="BY1408" s="44" t="str">
        <f>IF(Wedstrijden!T1573="x","BB","")</f>
        <v/>
      </c>
      <c r="BZ1408" s="44" t="str">
        <f>IF(Wedstrijden!U1573="x","B","")</f>
        <v/>
      </c>
      <c r="CA1408" s="44" t="str">
        <f>IF(Wedstrijden!V1573="x","L1","")</f>
        <v/>
      </c>
      <c r="CB1408" s="44" t="str">
        <f>IF(Wedstrijden!W1573="x","L2","")</f>
        <v/>
      </c>
      <c r="CC1408" s="44" t="str">
        <f>IF(Wedstrijden!X1573="x","M1","")</f>
        <v/>
      </c>
      <c r="CD1408" s="44" t="str">
        <f>IF(Wedstrijden!Y1573="x","M2","")</f>
        <v/>
      </c>
      <c r="CE1408" s="44" t="str">
        <f>IF(Wedstrijden!Z1573="x","Z1","")</f>
        <v/>
      </c>
      <c r="CF1408" s="44" t="str">
        <f>IF(Wedstrijden!AA1573="x","Z2","")</f>
        <v/>
      </c>
      <c r="CG1408" s="44" t="str">
        <f>IF(Wedstrijden!AB1573="x","ZZL","")</f>
        <v/>
      </c>
      <c r="CL1408" s="44" t="str">
        <f>IF(COUNTA(Wedstrijden!AC1573:AJ1573)&lt;&gt;0,2,"")</f>
        <v/>
      </c>
      <c r="CM1408" s="44" t="str">
        <f t="shared" si="128"/>
        <v/>
      </c>
      <c r="CN1408" s="44" t="str">
        <f>IF(Wedstrijden!AC1573="x","AA","")</f>
        <v/>
      </c>
      <c r="CO1408" s="44" t="str">
        <f>IF(Wedstrijden!AD1573="x","A","")</f>
        <v/>
      </c>
      <c r="CP1408" s="44" t="str">
        <f>IF(Wedstrijden!AE1573="x","BB","")</f>
        <v/>
      </c>
      <c r="CQ1408" s="44" t="str">
        <f>IF(Wedstrijden!AF1573="x","B","")</f>
        <v/>
      </c>
      <c r="CR1408" s="44" t="str">
        <f>IF(Wedstrijden!AG1573="x","L","")</f>
        <v/>
      </c>
      <c r="CS1408" s="44" t="str">
        <f>IF(Wedstrijden!AH1573="x","M","")</f>
        <v/>
      </c>
      <c r="CT1408" s="44" t="str">
        <f>IF(Wedstrijden!AI1573="x","Z","")</f>
        <v/>
      </c>
      <c r="CU1408" s="44" t="str">
        <f>IF(Wedstrijden!AJ1573="x","ZZ","")</f>
        <v/>
      </c>
      <c r="CV1408" s="44" t="str">
        <f>IF(COUNTA(Wedstrijden!AK1573:AQ1573)&lt;&gt;0,2,"")</f>
        <v/>
      </c>
      <c r="CW1408" s="44" t="str">
        <f t="shared" si="129"/>
        <v/>
      </c>
      <c r="CX1408" s="44" t="str">
        <f>IF(Wedstrijden!AK1573="x","BB","")</f>
        <v/>
      </c>
      <c r="CY1408" s="44" t="str">
        <f>IF(Wedstrijden!AL1573="x","B","")</f>
        <v/>
      </c>
      <c r="CZ1408" s="44" t="str">
        <f>IF(Wedstrijden!AM1573="x","L","")</f>
        <v/>
      </c>
      <c r="DA1408" s="44" t="str">
        <f>IF(Wedstrijden!AN1573="x","M","")</f>
        <v/>
      </c>
      <c r="DB1408" s="44" t="str">
        <f>IF(Wedstrijden!AO1573="x","Z","")</f>
        <v/>
      </c>
      <c r="DC1408" s="44" t="str">
        <f>IF(Wedstrijden!AP1573="x","ZZ","")</f>
        <v/>
      </c>
      <c r="DD1408" s="44" t="str">
        <f>IF(Wedstrijden!AQ1573="x","1.40","")</f>
        <v/>
      </c>
      <c r="DE1408" s="44" t="str">
        <f>IF(COUNTA(Wedstrijden!AR1573:AT1573)&lt;&gt;0,6,"")</f>
        <v/>
      </c>
      <c r="DF1408" s="44" t="str">
        <f t="shared" si="130"/>
        <v/>
      </c>
      <c r="DG1408" s="44" t="str">
        <f>IF(Wedstrijden!AR1573="x","L","")</f>
        <v/>
      </c>
      <c r="DH1408" s="44" t="str">
        <f>IF(Wedstrijden!AS1573="x","M","")</f>
        <v/>
      </c>
      <c r="DI1408" s="44" t="str">
        <f>IF(Wedstrijden!AT1573="x","Z","")</f>
        <v/>
      </c>
      <c r="DJ1408" s="44" t="str">
        <f>IF(COUNTA(Wedstrijden!AU1573:AW1573)&lt;&gt;0,6,"")</f>
        <v/>
      </c>
      <c r="DK1408" s="44" t="str">
        <f t="shared" si="131"/>
        <v/>
      </c>
      <c r="DL1408" s="44" t="str">
        <f>IF(Wedstrijden!AU1573="x","L","")</f>
        <v/>
      </c>
      <c r="DM1408" s="44" t="str">
        <f>IF(Wedstrijden!AV1573="x","M","")</f>
        <v/>
      </c>
      <c r="DN1408" s="44" t="str">
        <f>IF(Wedstrijden!AW1573="x","Z","")</f>
        <v/>
      </c>
    </row>
    <row r="1409" spans="1:118" ht="15">
      <c r="A1409" s="48" t="e">
        <f>Wedstrijden!#REF!</f>
        <v>#REF!</v>
      </c>
      <c r="B1409" s="44" t="str">
        <f>IFERROR(VLOOKUP(Wedstrijden!E1574,Wedstrijdlocaties!$B$2:$E$499,2,FALSE),"")</f>
        <v/>
      </c>
      <c r="C1409" s="44" t="str">
        <f>Wedstrijden!F1574</f>
        <v/>
      </c>
      <c r="D1409" s="44" t="str">
        <f>IFERROR(VLOOKUP(Wedstrijden!G1574,Organisaties!$B$2:$C$501,2,FALSE),"")</f>
        <v/>
      </c>
      <c r="E1409" s="44" t="str">
        <f>IFERROR(VLOOKUP(Wedstrijden!G1574,Organisaties!$B$2:$F$501,5,FALSE),"")</f>
        <v/>
      </c>
      <c r="F1409" s="44" t="str">
        <f>IF(Wedstrijden!BC1574&lt;&gt;"",Wedstrijden!BC1574,"")</f>
        <v/>
      </c>
      <c r="G1409" s="44">
        <f>IF(Wedstrijden!AY1574="Indoor",1,0)</f>
        <v>0</v>
      </c>
      <c r="H1409" s="44">
        <f>Wedstrijden!AZ1574</f>
        <v>0</v>
      </c>
      <c r="I1409" s="44" t="str">
        <f>IF(Wedstrijden!AX1574="Nee",0,IF(Wedstrijden!AX1574="Ja",1,""))</f>
        <v/>
      </c>
      <c r="J1409" s="44" t="str">
        <f>IF(Wedstrijden!BA1574&lt;&gt;"",Wedstrijden!BA1574,"")</f>
        <v/>
      </c>
      <c r="W1409" s="45"/>
      <c r="AE1409" s="45"/>
      <c r="AN1409" s="45"/>
      <c r="AU1409" s="45"/>
      <c r="BA1409" s="45"/>
      <c r="BE1409" s="45"/>
      <c r="BJ1409" s="44" t="str">
        <f>IF(COUNTA(Wedstrijden!I1574:S1574)&lt;&gt;0,1,"")</f>
        <v/>
      </c>
      <c r="BK1409" s="44" t="str">
        <f t="shared" si="126"/>
        <v/>
      </c>
      <c r="BL1409" s="44" t="str">
        <f>IF(Wedstrijden!I1574="x","AA","")</f>
        <v/>
      </c>
      <c r="BM1409" s="44" t="str">
        <f>IF(Wedstrijden!J1574="x","A","")</f>
        <v/>
      </c>
      <c r="BN1409" s="44" t="str">
        <f>IF(Wedstrijden!K1574="x","B1","")</f>
        <v/>
      </c>
      <c r="BO1409" s="44" t="str">
        <f>IF(Wedstrijden!L1574="x","BB","")</f>
        <v/>
      </c>
      <c r="BP1409" s="44" t="str">
        <f>IF(Wedstrijden!M1574="x","B","")</f>
        <v/>
      </c>
      <c r="BQ1409" s="44" t="str">
        <f>IF(Wedstrijden!N1574="x","L1","")</f>
        <v/>
      </c>
      <c r="BR1409" s="44" t="str">
        <f>IF(Wedstrijden!O1574="x","L2","")</f>
        <v/>
      </c>
      <c r="BS1409" s="44" t="str">
        <f>IF(Wedstrijden!P1574="x","M1","")</f>
        <v/>
      </c>
      <c r="BT1409" s="44" t="str">
        <f>IF(Wedstrijden!Q1574="x","M2","")</f>
        <v/>
      </c>
      <c r="BU1409" s="44" t="str">
        <f>IF(Wedstrijden!R1574="x","Z1","")</f>
        <v/>
      </c>
      <c r="BV1409" s="44" t="str">
        <f>IF(Wedstrijden!S1574="x","Z2","")</f>
        <v/>
      </c>
      <c r="BW1409" s="44" t="str">
        <f>IF(COUNTA(Wedstrijden!T1574:AB1574)&lt;&gt;0,1,"")</f>
        <v/>
      </c>
      <c r="BX1409" s="44" t="str">
        <f t="shared" si="127"/>
        <v/>
      </c>
      <c r="BY1409" s="44" t="str">
        <f>IF(Wedstrijden!T1574="x","BB","")</f>
        <v/>
      </c>
      <c r="BZ1409" s="44" t="str">
        <f>IF(Wedstrijden!U1574="x","B","")</f>
        <v/>
      </c>
      <c r="CA1409" s="44" t="str">
        <f>IF(Wedstrijden!V1574="x","L1","")</f>
        <v/>
      </c>
      <c r="CB1409" s="44" t="str">
        <f>IF(Wedstrijden!W1574="x","L2","")</f>
        <v/>
      </c>
      <c r="CC1409" s="44" t="str">
        <f>IF(Wedstrijden!X1574="x","M1","")</f>
        <v/>
      </c>
      <c r="CD1409" s="44" t="str">
        <f>IF(Wedstrijden!Y1574="x","M2","")</f>
        <v/>
      </c>
      <c r="CE1409" s="44" t="str">
        <f>IF(Wedstrijden!Z1574="x","Z1","")</f>
        <v/>
      </c>
      <c r="CF1409" s="44" t="str">
        <f>IF(Wedstrijden!AA1574="x","Z2","")</f>
        <v/>
      </c>
      <c r="CG1409" s="44" t="str">
        <f>IF(Wedstrijden!AB1574="x","ZZL","")</f>
        <v/>
      </c>
      <c r="CL1409" s="44" t="str">
        <f>IF(COUNTA(Wedstrijden!AC1574:AJ1574)&lt;&gt;0,2,"")</f>
        <v/>
      </c>
      <c r="CM1409" s="44" t="str">
        <f t="shared" si="128"/>
        <v/>
      </c>
      <c r="CN1409" s="44" t="str">
        <f>IF(Wedstrijden!AC1574="x","AA","")</f>
        <v/>
      </c>
      <c r="CO1409" s="44" t="str">
        <f>IF(Wedstrijden!AD1574="x","A","")</f>
        <v/>
      </c>
      <c r="CP1409" s="44" t="str">
        <f>IF(Wedstrijden!AE1574="x","BB","")</f>
        <v/>
      </c>
      <c r="CQ1409" s="44" t="str">
        <f>IF(Wedstrijden!AF1574="x","B","")</f>
        <v/>
      </c>
      <c r="CR1409" s="44" t="str">
        <f>IF(Wedstrijden!AG1574="x","L","")</f>
        <v/>
      </c>
      <c r="CS1409" s="44" t="str">
        <f>IF(Wedstrijden!AH1574="x","M","")</f>
        <v/>
      </c>
      <c r="CT1409" s="44" t="str">
        <f>IF(Wedstrijden!AI1574="x","Z","")</f>
        <v/>
      </c>
      <c r="CU1409" s="44" t="str">
        <f>IF(Wedstrijden!AJ1574="x","ZZ","")</f>
        <v/>
      </c>
      <c r="CV1409" s="44" t="str">
        <f>IF(COUNTA(Wedstrijden!AK1574:AQ1574)&lt;&gt;0,2,"")</f>
        <v/>
      </c>
      <c r="CW1409" s="44" t="str">
        <f t="shared" si="129"/>
        <v/>
      </c>
      <c r="CX1409" s="44" t="str">
        <f>IF(Wedstrijden!AK1574="x","BB","")</f>
        <v/>
      </c>
      <c r="CY1409" s="44" t="str">
        <f>IF(Wedstrijden!AL1574="x","B","")</f>
        <v/>
      </c>
      <c r="CZ1409" s="44" t="str">
        <f>IF(Wedstrijden!AM1574="x","L","")</f>
        <v/>
      </c>
      <c r="DA1409" s="44" t="str">
        <f>IF(Wedstrijden!AN1574="x","M","")</f>
        <v/>
      </c>
      <c r="DB1409" s="44" t="str">
        <f>IF(Wedstrijden!AO1574="x","Z","")</f>
        <v/>
      </c>
      <c r="DC1409" s="44" t="str">
        <f>IF(Wedstrijden!AP1574="x","ZZ","")</f>
        <v/>
      </c>
      <c r="DD1409" s="44" t="str">
        <f>IF(Wedstrijden!AQ1574="x","1.40","")</f>
        <v/>
      </c>
      <c r="DE1409" s="44" t="str">
        <f>IF(COUNTA(Wedstrijden!AR1574:AT1574)&lt;&gt;0,6,"")</f>
        <v/>
      </c>
      <c r="DF1409" s="44" t="str">
        <f t="shared" si="130"/>
        <v/>
      </c>
      <c r="DG1409" s="44" t="str">
        <f>IF(Wedstrijden!AR1574="x","L","")</f>
        <v/>
      </c>
      <c r="DH1409" s="44" t="str">
        <f>IF(Wedstrijden!AS1574="x","M","")</f>
        <v/>
      </c>
      <c r="DI1409" s="44" t="str">
        <f>IF(Wedstrijden!AT1574="x","Z","")</f>
        <v/>
      </c>
      <c r="DJ1409" s="44" t="str">
        <f>IF(COUNTA(Wedstrijden!AU1574:AW1574)&lt;&gt;0,6,"")</f>
        <v/>
      </c>
      <c r="DK1409" s="44" t="str">
        <f t="shared" si="131"/>
        <v/>
      </c>
      <c r="DL1409" s="44" t="str">
        <f>IF(Wedstrijden!AU1574="x","L","")</f>
        <v/>
      </c>
      <c r="DM1409" s="44" t="str">
        <f>IF(Wedstrijden!AV1574="x","M","")</f>
        <v/>
      </c>
      <c r="DN1409" s="44" t="str">
        <f>IF(Wedstrijden!AW1574="x","Z","")</f>
        <v/>
      </c>
    </row>
    <row r="1410" spans="1:118" ht="15">
      <c r="A1410" s="48" t="e">
        <f>Wedstrijden!#REF!</f>
        <v>#REF!</v>
      </c>
      <c r="B1410" s="44" t="str">
        <f>IFERROR(VLOOKUP(Wedstrijden!E1575,Wedstrijdlocaties!$B$2:$E$499,2,FALSE),"")</f>
        <v/>
      </c>
      <c r="C1410" s="44" t="str">
        <f>Wedstrijden!F1575</f>
        <v/>
      </c>
      <c r="D1410" s="44" t="str">
        <f>IFERROR(VLOOKUP(Wedstrijden!G1575,Organisaties!$B$2:$C$501,2,FALSE),"")</f>
        <v/>
      </c>
      <c r="E1410" s="44" t="str">
        <f>IFERROR(VLOOKUP(Wedstrijden!G1575,Organisaties!$B$2:$F$501,5,FALSE),"")</f>
        <v/>
      </c>
      <c r="F1410" s="44" t="str">
        <f>IF(Wedstrijden!BC1575&lt;&gt;"",Wedstrijden!BC1575,"")</f>
        <v/>
      </c>
      <c r="G1410" s="44">
        <f>IF(Wedstrijden!AY1575="Indoor",1,0)</f>
        <v>0</v>
      </c>
      <c r="H1410" s="44">
        <f>Wedstrijden!AZ1575</f>
        <v>0</v>
      </c>
      <c r="I1410" s="44" t="str">
        <f>IF(Wedstrijden!AX1575="Nee",0,IF(Wedstrijden!AX1575="Ja",1,""))</f>
        <v/>
      </c>
      <c r="J1410" s="44" t="str">
        <f>IF(Wedstrijden!BA1575&lt;&gt;"",Wedstrijden!BA1575,"")</f>
        <v/>
      </c>
      <c r="W1410" s="45"/>
      <c r="AE1410" s="45"/>
      <c r="AN1410" s="45"/>
      <c r="AU1410" s="45"/>
      <c r="BA1410" s="45"/>
      <c r="BE1410" s="45"/>
      <c r="BJ1410" s="44" t="str">
        <f>IF(COUNTA(Wedstrijden!I1575:S1575)&lt;&gt;0,1,"")</f>
        <v/>
      </c>
      <c r="BK1410" s="44" t="str">
        <f t="shared" si="126"/>
        <v/>
      </c>
      <c r="BL1410" s="44" t="str">
        <f>IF(Wedstrijden!I1575="x","AA","")</f>
        <v/>
      </c>
      <c r="BM1410" s="44" t="str">
        <f>IF(Wedstrijden!J1575="x","A","")</f>
        <v/>
      </c>
      <c r="BN1410" s="44" t="str">
        <f>IF(Wedstrijden!K1575="x","B1","")</f>
        <v/>
      </c>
      <c r="BO1410" s="44" t="str">
        <f>IF(Wedstrijden!L1575="x","BB","")</f>
        <v/>
      </c>
      <c r="BP1410" s="44" t="str">
        <f>IF(Wedstrijden!M1575="x","B","")</f>
        <v/>
      </c>
      <c r="BQ1410" s="44" t="str">
        <f>IF(Wedstrijden!N1575="x","L1","")</f>
        <v/>
      </c>
      <c r="BR1410" s="44" t="str">
        <f>IF(Wedstrijden!O1575="x","L2","")</f>
        <v/>
      </c>
      <c r="BS1410" s="44" t="str">
        <f>IF(Wedstrijden!P1575="x","M1","")</f>
        <v/>
      </c>
      <c r="BT1410" s="44" t="str">
        <f>IF(Wedstrijden!Q1575="x","M2","")</f>
        <v/>
      </c>
      <c r="BU1410" s="44" t="str">
        <f>IF(Wedstrijden!R1575="x","Z1","")</f>
        <v/>
      </c>
      <c r="BV1410" s="44" t="str">
        <f>IF(Wedstrijden!S1575="x","Z2","")</f>
        <v/>
      </c>
      <c r="BW1410" s="44" t="str">
        <f>IF(COUNTA(Wedstrijden!T1575:AB1575)&lt;&gt;0,1,"")</f>
        <v/>
      </c>
      <c r="BX1410" s="44" t="str">
        <f t="shared" si="127"/>
        <v/>
      </c>
      <c r="BY1410" s="44" t="str">
        <f>IF(Wedstrijden!T1575="x","BB","")</f>
        <v/>
      </c>
      <c r="BZ1410" s="44" t="str">
        <f>IF(Wedstrijden!U1575="x","B","")</f>
        <v/>
      </c>
      <c r="CA1410" s="44" t="str">
        <f>IF(Wedstrijden!V1575="x","L1","")</f>
        <v/>
      </c>
      <c r="CB1410" s="44" t="str">
        <f>IF(Wedstrijden!W1575="x","L2","")</f>
        <v/>
      </c>
      <c r="CC1410" s="44" t="str">
        <f>IF(Wedstrijden!X1575="x","M1","")</f>
        <v/>
      </c>
      <c r="CD1410" s="44" t="str">
        <f>IF(Wedstrijden!Y1575="x","M2","")</f>
        <v/>
      </c>
      <c r="CE1410" s="44" t="str">
        <f>IF(Wedstrijden!Z1575="x","Z1","")</f>
        <v/>
      </c>
      <c r="CF1410" s="44" t="str">
        <f>IF(Wedstrijden!AA1575="x","Z2","")</f>
        <v/>
      </c>
      <c r="CG1410" s="44" t="str">
        <f>IF(Wedstrijden!AB1575="x","ZZL","")</f>
        <v/>
      </c>
      <c r="CL1410" s="44" t="str">
        <f>IF(COUNTA(Wedstrijden!AC1575:AJ1575)&lt;&gt;0,2,"")</f>
        <v/>
      </c>
      <c r="CM1410" s="44" t="str">
        <f t="shared" si="128"/>
        <v/>
      </c>
      <c r="CN1410" s="44" t="str">
        <f>IF(Wedstrijden!AC1575="x","AA","")</f>
        <v/>
      </c>
      <c r="CO1410" s="44" t="str">
        <f>IF(Wedstrijden!AD1575="x","A","")</f>
        <v/>
      </c>
      <c r="CP1410" s="44" t="str">
        <f>IF(Wedstrijden!AE1575="x","BB","")</f>
        <v/>
      </c>
      <c r="CQ1410" s="44" t="str">
        <f>IF(Wedstrijden!AF1575="x","B","")</f>
        <v/>
      </c>
      <c r="CR1410" s="44" t="str">
        <f>IF(Wedstrijden!AG1575="x","L","")</f>
        <v/>
      </c>
      <c r="CS1410" s="44" t="str">
        <f>IF(Wedstrijden!AH1575="x","M","")</f>
        <v/>
      </c>
      <c r="CT1410" s="44" t="str">
        <f>IF(Wedstrijden!AI1575="x","Z","")</f>
        <v/>
      </c>
      <c r="CU1410" s="44" t="str">
        <f>IF(Wedstrijden!AJ1575="x","ZZ","")</f>
        <v/>
      </c>
      <c r="CV1410" s="44" t="str">
        <f>IF(COUNTA(Wedstrijden!AK1575:AQ1575)&lt;&gt;0,2,"")</f>
        <v/>
      </c>
      <c r="CW1410" s="44" t="str">
        <f t="shared" si="129"/>
        <v/>
      </c>
      <c r="CX1410" s="44" t="str">
        <f>IF(Wedstrijden!AK1575="x","BB","")</f>
        <v/>
      </c>
      <c r="CY1410" s="44" t="str">
        <f>IF(Wedstrijden!AL1575="x","B","")</f>
        <v/>
      </c>
      <c r="CZ1410" s="44" t="str">
        <f>IF(Wedstrijden!AM1575="x","L","")</f>
        <v/>
      </c>
      <c r="DA1410" s="44" t="str">
        <f>IF(Wedstrijden!AN1575="x","M","")</f>
        <v/>
      </c>
      <c r="DB1410" s="44" t="str">
        <f>IF(Wedstrijden!AO1575="x","Z","")</f>
        <v/>
      </c>
      <c r="DC1410" s="44" t="str">
        <f>IF(Wedstrijden!AP1575="x","ZZ","")</f>
        <v/>
      </c>
      <c r="DD1410" s="44" t="str">
        <f>IF(Wedstrijden!AQ1575="x","1.40","")</f>
        <v/>
      </c>
      <c r="DE1410" s="44" t="str">
        <f>IF(COUNTA(Wedstrijden!AR1575:AT1575)&lt;&gt;0,6,"")</f>
        <v/>
      </c>
      <c r="DF1410" s="44" t="str">
        <f t="shared" si="130"/>
        <v/>
      </c>
      <c r="DG1410" s="44" t="str">
        <f>IF(Wedstrijden!AR1575="x","L","")</f>
        <v/>
      </c>
      <c r="DH1410" s="44" t="str">
        <f>IF(Wedstrijden!AS1575="x","M","")</f>
        <v/>
      </c>
      <c r="DI1410" s="44" t="str">
        <f>IF(Wedstrijden!AT1575="x","Z","")</f>
        <v/>
      </c>
      <c r="DJ1410" s="44" t="str">
        <f>IF(COUNTA(Wedstrijden!AU1575:AW1575)&lt;&gt;0,6,"")</f>
        <v/>
      </c>
      <c r="DK1410" s="44" t="str">
        <f t="shared" si="131"/>
        <v/>
      </c>
      <c r="DL1410" s="44" t="str">
        <f>IF(Wedstrijden!AU1575="x","L","")</f>
        <v/>
      </c>
      <c r="DM1410" s="44" t="str">
        <f>IF(Wedstrijden!AV1575="x","M","")</f>
        <v/>
      </c>
      <c r="DN1410" s="44" t="str">
        <f>IF(Wedstrijden!AW1575="x","Z","")</f>
        <v/>
      </c>
    </row>
    <row r="1411" spans="1:118" ht="15">
      <c r="A1411" s="48" t="e">
        <f>Wedstrijden!#REF!</f>
        <v>#REF!</v>
      </c>
      <c r="B1411" s="44" t="str">
        <f>IFERROR(VLOOKUP(Wedstrijden!E1576,Wedstrijdlocaties!$B$2:$E$499,2,FALSE),"")</f>
        <v/>
      </c>
      <c r="C1411" s="44" t="str">
        <f>Wedstrijden!F1576</f>
        <v/>
      </c>
      <c r="D1411" s="44" t="str">
        <f>IFERROR(VLOOKUP(Wedstrijden!G1576,Organisaties!$B$2:$C$501,2,FALSE),"")</f>
        <v/>
      </c>
      <c r="E1411" s="44" t="str">
        <f>IFERROR(VLOOKUP(Wedstrijden!G1576,Organisaties!$B$2:$F$501,5,FALSE),"")</f>
        <v/>
      </c>
      <c r="F1411" s="44" t="str">
        <f>IF(Wedstrijden!BC1576&lt;&gt;"",Wedstrijden!BC1576,"")</f>
        <v/>
      </c>
      <c r="G1411" s="44">
        <f>IF(Wedstrijden!AY1576="Indoor",1,0)</f>
        <v>0</v>
      </c>
      <c r="H1411" s="44">
        <f>Wedstrijden!AZ1576</f>
        <v>0</v>
      </c>
      <c r="I1411" s="44" t="str">
        <f>IF(Wedstrijden!AX1576="Nee",0,IF(Wedstrijden!AX1576="Ja",1,""))</f>
        <v/>
      </c>
      <c r="J1411" s="44" t="str">
        <f>IF(Wedstrijden!BA1576&lt;&gt;"",Wedstrijden!BA1576,"")</f>
        <v/>
      </c>
      <c r="W1411" s="45"/>
      <c r="AE1411" s="45"/>
      <c r="AN1411" s="45"/>
      <c r="AU1411" s="45"/>
      <c r="BA1411" s="45"/>
      <c r="BE1411" s="45"/>
      <c r="BJ1411" s="44" t="str">
        <f>IF(COUNTA(Wedstrijden!I1576:S1576)&lt;&gt;0,1,"")</f>
        <v/>
      </c>
      <c r="BK1411" s="44" t="str">
        <f t="shared" ref="BK1411:BK1474" si="132">IF(COUNTBLANK(BJ1411) = 1,"",2)</f>
        <v/>
      </c>
      <c r="BL1411" s="44" t="str">
        <f>IF(Wedstrijden!I1576="x","AA","")</f>
        <v/>
      </c>
      <c r="BM1411" s="44" t="str">
        <f>IF(Wedstrijden!J1576="x","A","")</f>
        <v/>
      </c>
      <c r="BN1411" s="44" t="str">
        <f>IF(Wedstrijden!K1576="x","B1","")</f>
        <v/>
      </c>
      <c r="BO1411" s="44" t="str">
        <f>IF(Wedstrijden!L1576="x","BB","")</f>
        <v/>
      </c>
      <c r="BP1411" s="44" t="str">
        <f>IF(Wedstrijden!M1576="x","B","")</f>
        <v/>
      </c>
      <c r="BQ1411" s="44" t="str">
        <f>IF(Wedstrijden!N1576="x","L1","")</f>
        <v/>
      </c>
      <c r="BR1411" s="44" t="str">
        <f>IF(Wedstrijden!O1576="x","L2","")</f>
        <v/>
      </c>
      <c r="BS1411" s="44" t="str">
        <f>IF(Wedstrijden!P1576="x","M1","")</f>
        <v/>
      </c>
      <c r="BT1411" s="44" t="str">
        <f>IF(Wedstrijden!Q1576="x","M2","")</f>
        <v/>
      </c>
      <c r="BU1411" s="44" t="str">
        <f>IF(Wedstrijden!R1576="x","Z1","")</f>
        <v/>
      </c>
      <c r="BV1411" s="44" t="str">
        <f>IF(Wedstrijden!S1576="x","Z2","")</f>
        <v/>
      </c>
      <c r="BW1411" s="44" t="str">
        <f>IF(COUNTA(Wedstrijden!T1576:AB1576)&lt;&gt;0,1,"")</f>
        <v/>
      </c>
      <c r="BX1411" s="44" t="str">
        <f t="shared" ref="BX1411:BX1474" si="133">IF(COUNTBLANK(BW1411) = 1,"",1)</f>
        <v/>
      </c>
      <c r="BY1411" s="44" t="str">
        <f>IF(Wedstrijden!T1576="x","BB","")</f>
        <v/>
      </c>
      <c r="BZ1411" s="44" t="str">
        <f>IF(Wedstrijden!U1576="x","B","")</f>
        <v/>
      </c>
      <c r="CA1411" s="44" t="str">
        <f>IF(Wedstrijden!V1576="x","L1","")</f>
        <v/>
      </c>
      <c r="CB1411" s="44" t="str">
        <f>IF(Wedstrijden!W1576="x","L2","")</f>
        <v/>
      </c>
      <c r="CC1411" s="44" t="str">
        <f>IF(Wedstrijden!X1576="x","M1","")</f>
        <v/>
      </c>
      <c r="CD1411" s="44" t="str">
        <f>IF(Wedstrijden!Y1576="x","M2","")</f>
        <v/>
      </c>
      <c r="CE1411" s="44" t="str">
        <f>IF(Wedstrijden!Z1576="x","Z1","")</f>
        <v/>
      </c>
      <c r="CF1411" s="44" t="str">
        <f>IF(Wedstrijden!AA1576="x","Z2","")</f>
        <v/>
      </c>
      <c r="CG1411" s="44" t="str">
        <f>IF(Wedstrijden!AB1576="x","ZZL","")</f>
        <v/>
      </c>
      <c r="CL1411" s="44" t="str">
        <f>IF(COUNTA(Wedstrijden!AC1576:AJ1576)&lt;&gt;0,2,"")</f>
        <v/>
      </c>
      <c r="CM1411" s="44" t="str">
        <f t="shared" ref="CM1411:CM1474" si="134">IF(COUNTBLANK(CL1411) = 1,"",2)</f>
        <v/>
      </c>
      <c r="CN1411" s="44" t="str">
        <f>IF(Wedstrijden!AC1576="x","AA","")</f>
        <v/>
      </c>
      <c r="CO1411" s="44" t="str">
        <f>IF(Wedstrijden!AD1576="x","A","")</f>
        <v/>
      </c>
      <c r="CP1411" s="44" t="str">
        <f>IF(Wedstrijden!AE1576="x","BB","")</f>
        <v/>
      </c>
      <c r="CQ1411" s="44" t="str">
        <f>IF(Wedstrijden!AF1576="x","B","")</f>
        <v/>
      </c>
      <c r="CR1411" s="44" t="str">
        <f>IF(Wedstrijden!AG1576="x","L","")</f>
        <v/>
      </c>
      <c r="CS1411" s="44" t="str">
        <f>IF(Wedstrijden!AH1576="x","M","")</f>
        <v/>
      </c>
      <c r="CT1411" s="44" t="str">
        <f>IF(Wedstrijden!AI1576="x","Z","")</f>
        <v/>
      </c>
      <c r="CU1411" s="44" t="str">
        <f>IF(Wedstrijden!AJ1576="x","ZZ","")</f>
        <v/>
      </c>
      <c r="CV1411" s="44" t="str">
        <f>IF(COUNTA(Wedstrijden!AK1576:AQ1576)&lt;&gt;0,2,"")</f>
        <v/>
      </c>
      <c r="CW1411" s="44" t="str">
        <f t="shared" ref="CW1411:CW1474" si="135">IF(COUNTBLANK(CV1411) = 1,"",1)</f>
        <v/>
      </c>
      <c r="CX1411" s="44" t="str">
        <f>IF(Wedstrijden!AK1576="x","BB","")</f>
        <v/>
      </c>
      <c r="CY1411" s="44" t="str">
        <f>IF(Wedstrijden!AL1576="x","B","")</f>
        <v/>
      </c>
      <c r="CZ1411" s="44" t="str">
        <f>IF(Wedstrijden!AM1576="x","L","")</f>
        <v/>
      </c>
      <c r="DA1411" s="44" t="str">
        <f>IF(Wedstrijden!AN1576="x","M","")</f>
        <v/>
      </c>
      <c r="DB1411" s="44" t="str">
        <f>IF(Wedstrijden!AO1576="x","Z","")</f>
        <v/>
      </c>
      <c r="DC1411" s="44" t="str">
        <f>IF(Wedstrijden!AP1576="x","ZZ","")</f>
        <v/>
      </c>
      <c r="DD1411" s="44" t="str">
        <f>IF(Wedstrijden!AQ1576="x","1.40","")</f>
        <v/>
      </c>
      <c r="DE1411" s="44" t="str">
        <f>IF(COUNTA(Wedstrijden!AR1576:AT1576)&lt;&gt;0,6,"")</f>
        <v/>
      </c>
      <c r="DF1411" s="44" t="str">
        <f t="shared" ref="DF1411:DF1474" si="136">IF(COUNTBLANK(DE1411) = 1,"",2)</f>
        <v/>
      </c>
      <c r="DG1411" s="44" t="str">
        <f>IF(Wedstrijden!AR1576="x","L","")</f>
        <v/>
      </c>
      <c r="DH1411" s="44" t="str">
        <f>IF(Wedstrijden!AS1576="x","M","")</f>
        <v/>
      </c>
      <c r="DI1411" s="44" t="str">
        <f>IF(Wedstrijden!AT1576="x","Z","")</f>
        <v/>
      </c>
      <c r="DJ1411" s="44" t="str">
        <f>IF(COUNTA(Wedstrijden!AU1576:AW1576)&lt;&gt;0,6,"")</f>
        <v/>
      </c>
      <c r="DK1411" s="44" t="str">
        <f t="shared" ref="DK1411:DK1474" si="137">IF(COUNTBLANK(DJ1411) = 1,"",1)</f>
        <v/>
      </c>
      <c r="DL1411" s="44" t="str">
        <f>IF(Wedstrijden!AU1576="x","L","")</f>
        <v/>
      </c>
      <c r="DM1411" s="44" t="str">
        <f>IF(Wedstrijden!AV1576="x","M","")</f>
        <v/>
      </c>
      <c r="DN1411" s="44" t="str">
        <f>IF(Wedstrijden!AW1576="x","Z","")</f>
        <v/>
      </c>
    </row>
    <row r="1412" spans="1:118" ht="15">
      <c r="A1412" s="48" t="e">
        <f>Wedstrijden!#REF!</f>
        <v>#REF!</v>
      </c>
      <c r="B1412" s="44" t="str">
        <f>IFERROR(VLOOKUP(Wedstrijden!E1577,Wedstrijdlocaties!$B$2:$E$499,2,FALSE),"")</f>
        <v/>
      </c>
      <c r="C1412" s="44" t="str">
        <f>Wedstrijden!F1577</f>
        <v/>
      </c>
      <c r="D1412" s="44" t="str">
        <f>IFERROR(VLOOKUP(Wedstrijden!G1577,Organisaties!$B$2:$C$501,2,FALSE),"")</f>
        <v/>
      </c>
      <c r="E1412" s="44" t="str">
        <f>IFERROR(VLOOKUP(Wedstrijden!G1577,Organisaties!$B$2:$F$501,5,FALSE),"")</f>
        <v/>
      </c>
      <c r="F1412" s="44" t="str">
        <f>IF(Wedstrijden!BC1577&lt;&gt;"",Wedstrijden!BC1577,"")</f>
        <v/>
      </c>
      <c r="G1412" s="44">
        <f>IF(Wedstrijden!AY1577="Indoor",1,0)</f>
        <v>0</v>
      </c>
      <c r="H1412" s="44">
        <f>Wedstrijden!AZ1577</f>
        <v>0</v>
      </c>
      <c r="I1412" s="44" t="str">
        <f>IF(Wedstrijden!AX1577="Nee",0,IF(Wedstrijden!AX1577="Ja",1,""))</f>
        <v/>
      </c>
      <c r="J1412" s="44" t="str">
        <f>IF(Wedstrijden!BA1577&lt;&gt;"",Wedstrijden!BA1577,"")</f>
        <v/>
      </c>
      <c r="W1412" s="45"/>
      <c r="AE1412" s="45"/>
      <c r="AN1412" s="45"/>
      <c r="AU1412" s="45"/>
      <c r="BA1412" s="45"/>
      <c r="BE1412" s="45"/>
      <c r="BJ1412" s="44" t="str">
        <f>IF(COUNTA(Wedstrijden!I1577:S1577)&lt;&gt;0,1,"")</f>
        <v/>
      </c>
      <c r="BK1412" s="44" t="str">
        <f t="shared" si="132"/>
        <v/>
      </c>
      <c r="BL1412" s="44" t="str">
        <f>IF(Wedstrijden!I1577="x","AA","")</f>
        <v/>
      </c>
      <c r="BM1412" s="44" t="str">
        <f>IF(Wedstrijden!J1577="x","A","")</f>
        <v/>
      </c>
      <c r="BN1412" s="44" t="str">
        <f>IF(Wedstrijden!K1577="x","B1","")</f>
        <v/>
      </c>
      <c r="BO1412" s="44" t="str">
        <f>IF(Wedstrijden!L1577="x","BB","")</f>
        <v/>
      </c>
      <c r="BP1412" s="44" t="str">
        <f>IF(Wedstrijden!M1577="x","B","")</f>
        <v/>
      </c>
      <c r="BQ1412" s="44" t="str">
        <f>IF(Wedstrijden!N1577="x","L1","")</f>
        <v/>
      </c>
      <c r="BR1412" s="44" t="str">
        <f>IF(Wedstrijden!O1577="x","L2","")</f>
        <v/>
      </c>
      <c r="BS1412" s="44" t="str">
        <f>IF(Wedstrijden!P1577="x","M1","")</f>
        <v/>
      </c>
      <c r="BT1412" s="44" t="str">
        <f>IF(Wedstrijden!Q1577="x","M2","")</f>
        <v/>
      </c>
      <c r="BU1412" s="44" t="str">
        <f>IF(Wedstrijden!R1577="x","Z1","")</f>
        <v/>
      </c>
      <c r="BV1412" s="44" t="str">
        <f>IF(Wedstrijden!S1577="x","Z2","")</f>
        <v/>
      </c>
      <c r="BW1412" s="44" t="str">
        <f>IF(COUNTA(Wedstrijden!T1577:AB1577)&lt;&gt;0,1,"")</f>
        <v/>
      </c>
      <c r="BX1412" s="44" t="str">
        <f t="shared" si="133"/>
        <v/>
      </c>
      <c r="BY1412" s="44" t="str">
        <f>IF(Wedstrijden!T1577="x","BB","")</f>
        <v/>
      </c>
      <c r="BZ1412" s="44" t="str">
        <f>IF(Wedstrijden!U1577="x","B","")</f>
        <v/>
      </c>
      <c r="CA1412" s="44" t="str">
        <f>IF(Wedstrijden!V1577="x","L1","")</f>
        <v/>
      </c>
      <c r="CB1412" s="44" t="str">
        <f>IF(Wedstrijden!W1577="x","L2","")</f>
        <v/>
      </c>
      <c r="CC1412" s="44" t="str">
        <f>IF(Wedstrijden!X1577="x","M1","")</f>
        <v/>
      </c>
      <c r="CD1412" s="44" t="str">
        <f>IF(Wedstrijden!Y1577="x","M2","")</f>
        <v/>
      </c>
      <c r="CE1412" s="44" t="str">
        <f>IF(Wedstrijden!Z1577="x","Z1","")</f>
        <v/>
      </c>
      <c r="CF1412" s="44" t="str">
        <f>IF(Wedstrijden!AA1577="x","Z2","")</f>
        <v/>
      </c>
      <c r="CG1412" s="44" t="str">
        <f>IF(Wedstrijden!AB1577="x","ZZL","")</f>
        <v/>
      </c>
      <c r="CL1412" s="44" t="str">
        <f>IF(COUNTA(Wedstrijden!AC1577:AJ1577)&lt;&gt;0,2,"")</f>
        <v/>
      </c>
      <c r="CM1412" s="44" t="str">
        <f t="shared" si="134"/>
        <v/>
      </c>
      <c r="CN1412" s="44" t="str">
        <f>IF(Wedstrijden!AC1577="x","AA","")</f>
        <v/>
      </c>
      <c r="CO1412" s="44" t="str">
        <f>IF(Wedstrijden!AD1577="x","A","")</f>
        <v/>
      </c>
      <c r="CP1412" s="44" t="str">
        <f>IF(Wedstrijden!AE1577="x","BB","")</f>
        <v/>
      </c>
      <c r="CQ1412" s="44" t="str">
        <f>IF(Wedstrijden!AF1577="x","B","")</f>
        <v/>
      </c>
      <c r="CR1412" s="44" t="str">
        <f>IF(Wedstrijden!AG1577="x","L","")</f>
        <v/>
      </c>
      <c r="CS1412" s="44" t="str">
        <f>IF(Wedstrijden!AH1577="x","M","")</f>
        <v/>
      </c>
      <c r="CT1412" s="44" t="str">
        <f>IF(Wedstrijden!AI1577="x","Z","")</f>
        <v/>
      </c>
      <c r="CU1412" s="44" t="str">
        <f>IF(Wedstrijden!AJ1577="x","ZZ","")</f>
        <v/>
      </c>
      <c r="CV1412" s="44" t="str">
        <f>IF(COUNTA(Wedstrijden!AK1577:AQ1577)&lt;&gt;0,2,"")</f>
        <v/>
      </c>
      <c r="CW1412" s="44" t="str">
        <f t="shared" si="135"/>
        <v/>
      </c>
      <c r="CX1412" s="44" t="str">
        <f>IF(Wedstrijden!AK1577="x","BB","")</f>
        <v/>
      </c>
      <c r="CY1412" s="44" t="str">
        <f>IF(Wedstrijden!AL1577="x","B","")</f>
        <v/>
      </c>
      <c r="CZ1412" s="44" t="str">
        <f>IF(Wedstrijden!AM1577="x","L","")</f>
        <v/>
      </c>
      <c r="DA1412" s="44" t="str">
        <f>IF(Wedstrijden!AN1577="x","M","")</f>
        <v/>
      </c>
      <c r="DB1412" s="44" t="str">
        <f>IF(Wedstrijden!AO1577="x","Z","")</f>
        <v/>
      </c>
      <c r="DC1412" s="44" t="str">
        <f>IF(Wedstrijden!AP1577="x","ZZ","")</f>
        <v/>
      </c>
      <c r="DD1412" s="44" t="str">
        <f>IF(Wedstrijden!AQ1577="x","1.40","")</f>
        <v/>
      </c>
      <c r="DE1412" s="44" t="str">
        <f>IF(COUNTA(Wedstrijden!AR1577:AT1577)&lt;&gt;0,6,"")</f>
        <v/>
      </c>
      <c r="DF1412" s="44" t="str">
        <f t="shared" si="136"/>
        <v/>
      </c>
      <c r="DG1412" s="44" t="str">
        <f>IF(Wedstrijden!AR1577="x","L","")</f>
        <v/>
      </c>
      <c r="DH1412" s="44" t="str">
        <f>IF(Wedstrijden!AS1577="x","M","")</f>
        <v/>
      </c>
      <c r="DI1412" s="44" t="str">
        <f>IF(Wedstrijden!AT1577="x","Z","")</f>
        <v/>
      </c>
      <c r="DJ1412" s="44" t="str">
        <f>IF(COUNTA(Wedstrijden!AU1577:AW1577)&lt;&gt;0,6,"")</f>
        <v/>
      </c>
      <c r="DK1412" s="44" t="str">
        <f t="shared" si="137"/>
        <v/>
      </c>
      <c r="DL1412" s="44" t="str">
        <f>IF(Wedstrijden!AU1577="x","L","")</f>
        <v/>
      </c>
      <c r="DM1412" s="44" t="str">
        <f>IF(Wedstrijden!AV1577="x","M","")</f>
        <v/>
      </c>
      <c r="DN1412" s="44" t="str">
        <f>IF(Wedstrijden!AW1577="x","Z","")</f>
        <v/>
      </c>
    </row>
    <row r="1413" spans="1:118" ht="15">
      <c r="A1413" s="48" t="e">
        <f>Wedstrijden!#REF!</f>
        <v>#REF!</v>
      </c>
      <c r="B1413" s="44" t="str">
        <f>IFERROR(VLOOKUP(Wedstrijden!E1578,Wedstrijdlocaties!$B$2:$E$499,2,FALSE),"")</f>
        <v/>
      </c>
      <c r="C1413" s="44" t="str">
        <f>Wedstrijden!F1578</f>
        <v/>
      </c>
      <c r="D1413" s="44" t="str">
        <f>IFERROR(VLOOKUP(Wedstrijden!G1578,Organisaties!$B$2:$C$501,2,FALSE),"")</f>
        <v/>
      </c>
      <c r="E1413" s="44" t="str">
        <f>IFERROR(VLOOKUP(Wedstrijden!G1578,Organisaties!$B$2:$F$501,5,FALSE),"")</f>
        <v/>
      </c>
      <c r="F1413" s="44" t="str">
        <f>IF(Wedstrijden!BC1578&lt;&gt;"",Wedstrijden!BC1578,"")</f>
        <v/>
      </c>
      <c r="G1413" s="44">
        <f>IF(Wedstrijden!AY1578="Indoor",1,0)</f>
        <v>0</v>
      </c>
      <c r="H1413" s="44">
        <f>Wedstrijden!AZ1578</f>
        <v>0</v>
      </c>
      <c r="I1413" s="44" t="str">
        <f>IF(Wedstrijden!AX1578="Nee",0,IF(Wedstrijden!AX1578="Ja",1,""))</f>
        <v/>
      </c>
      <c r="J1413" s="44" t="str">
        <f>IF(Wedstrijden!BA1578&lt;&gt;"",Wedstrijden!BA1578,"")</f>
        <v/>
      </c>
      <c r="W1413" s="45"/>
      <c r="AE1413" s="45"/>
      <c r="AN1413" s="45"/>
      <c r="AU1413" s="45"/>
      <c r="BA1413" s="45"/>
      <c r="BE1413" s="45"/>
      <c r="BJ1413" s="44" t="str">
        <f>IF(COUNTA(Wedstrijden!I1578:S1578)&lt;&gt;0,1,"")</f>
        <v/>
      </c>
      <c r="BK1413" s="44" t="str">
        <f t="shared" si="132"/>
        <v/>
      </c>
      <c r="BL1413" s="44" t="str">
        <f>IF(Wedstrijden!I1578="x","AA","")</f>
        <v/>
      </c>
      <c r="BM1413" s="44" t="str">
        <f>IF(Wedstrijden!J1578="x","A","")</f>
        <v/>
      </c>
      <c r="BN1413" s="44" t="str">
        <f>IF(Wedstrijden!K1578="x","B1","")</f>
        <v/>
      </c>
      <c r="BO1413" s="44" t="str">
        <f>IF(Wedstrijden!L1578="x","BB","")</f>
        <v/>
      </c>
      <c r="BP1413" s="44" t="str">
        <f>IF(Wedstrijden!M1578="x","B","")</f>
        <v/>
      </c>
      <c r="BQ1413" s="44" t="str">
        <f>IF(Wedstrijden!N1578="x","L1","")</f>
        <v/>
      </c>
      <c r="BR1413" s="44" t="str">
        <f>IF(Wedstrijden!O1578="x","L2","")</f>
        <v/>
      </c>
      <c r="BS1413" s="44" t="str">
        <f>IF(Wedstrijden!P1578="x","M1","")</f>
        <v/>
      </c>
      <c r="BT1413" s="44" t="str">
        <f>IF(Wedstrijden!Q1578="x","M2","")</f>
        <v/>
      </c>
      <c r="BU1413" s="44" t="str">
        <f>IF(Wedstrijden!R1578="x","Z1","")</f>
        <v/>
      </c>
      <c r="BV1413" s="44" t="str">
        <f>IF(Wedstrijden!S1578="x","Z2","")</f>
        <v/>
      </c>
      <c r="BW1413" s="44" t="str">
        <f>IF(COUNTA(Wedstrijden!T1578:AB1578)&lt;&gt;0,1,"")</f>
        <v/>
      </c>
      <c r="BX1413" s="44" t="str">
        <f t="shared" si="133"/>
        <v/>
      </c>
      <c r="BY1413" s="44" t="str">
        <f>IF(Wedstrijden!T1578="x","BB","")</f>
        <v/>
      </c>
      <c r="BZ1413" s="44" t="str">
        <f>IF(Wedstrijden!U1578="x","B","")</f>
        <v/>
      </c>
      <c r="CA1413" s="44" t="str">
        <f>IF(Wedstrijden!V1578="x","L1","")</f>
        <v/>
      </c>
      <c r="CB1413" s="44" t="str">
        <f>IF(Wedstrijden!W1578="x","L2","")</f>
        <v/>
      </c>
      <c r="CC1413" s="44" t="str">
        <f>IF(Wedstrijden!X1578="x","M1","")</f>
        <v/>
      </c>
      <c r="CD1413" s="44" t="str">
        <f>IF(Wedstrijden!Y1578="x","M2","")</f>
        <v/>
      </c>
      <c r="CE1413" s="44" t="str">
        <f>IF(Wedstrijden!Z1578="x","Z1","")</f>
        <v/>
      </c>
      <c r="CF1413" s="44" t="str">
        <f>IF(Wedstrijden!AA1578="x","Z2","")</f>
        <v/>
      </c>
      <c r="CG1413" s="44" t="str">
        <f>IF(Wedstrijden!AB1578="x","ZZL","")</f>
        <v/>
      </c>
      <c r="CL1413" s="44" t="str">
        <f>IF(COUNTA(Wedstrijden!AC1578:AJ1578)&lt;&gt;0,2,"")</f>
        <v/>
      </c>
      <c r="CM1413" s="44" t="str">
        <f t="shared" si="134"/>
        <v/>
      </c>
      <c r="CN1413" s="44" t="str">
        <f>IF(Wedstrijden!AC1578="x","AA","")</f>
        <v/>
      </c>
      <c r="CO1413" s="44" t="str">
        <f>IF(Wedstrijden!AD1578="x","A","")</f>
        <v/>
      </c>
      <c r="CP1413" s="44" t="str">
        <f>IF(Wedstrijden!AE1578="x","BB","")</f>
        <v/>
      </c>
      <c r="CQ1413" s="44" t="str">
        <f>IF(Wedstrijden!AF1578="x","B","")</f>
        <v/>
      </c>
      <c r="CR1413" s="44" t="str">
        <f>IF(Wedstrijden!AG1578="x","L","")</f>
        <v/>
      </c>
      <c r="CS1413" s="44" t="str">
        <f>IF(Wedstrijden!AH1578="x","M","")</f>
        <v/>
      </c>
      <c r="CT1413" s="44" t="str">
        <f>IF(Wedstrijden!AI1578="x","Z","")</f>
        <v/>
      </c>
      <c r="CU1413" s="44" t="str">
        <f>IF(Wedstrijden!AJ1578="x","ZZ","")</f>
        <v/>
      </c>
      <c r="CV1413" s="44" t="str">
        <f>IF(COUNTA(Wedstrijden!AK1578:AQ1578)&lt;&gt;0,2,"")</f>
        <v/>
      </c>
      <c r="CW1413" s="44" t="str">
        <f t="shared" si="135"/>
        <v/>
      </c>
      <c r="CX1413" s="44" t="str">
        <f>IF(Wedstrijden!AK1578="x","BB","")</f>
        <v/>
      </c>
      <c r="CY1413" s="44" t="str">
        <f>IF(Wedstrijden!AL1578="x","B","")</f>
        <v/>
      </c>
      <c r="CZ1413" s="44" t="str">
        <f>IF(Wedstrijden!AM1578="x","L","")</f>
        <v/>
      </c>
      <c r="DA1413" s="44" t="str">
        <f>IF(Wedstrijden!AN1578="x","M","")</f>
        <v/>
      </c>
      <c r="DB1413" s="44" t="str">
        <f>IF(Wedstrijden!AO1578="x","Z","")</f>
        <v/>
      </c>
      <c r="DC1413" s="44" t="str">
        <f>IF(Wedstrijden!AP1578="x","ZZ","")</f>
        <v/>
      </c>
      <c r="DD1413" s="44" t="str">
        <f>IF(Wedstrijden!AQ1578="x","1.40","")</f>
        <v/>
      </c>
      <c r="DE1413" s="44" t="str">
        <f>IF(COUNTA(Wedstrijden!AR1578:AT1578)&lt;&gt;0,6,"")</f>
        <v/>
      </c>
      <c r="DF1413" s="44" t="str">
        <f t="shared" si="136"/>
        <v/>
      </c>
      <c r="DG1413" s="44" t="str">
        <f>IF(Wedstrijden!AR1578="x","L","")</f>
        <v/>
      </c>
      <c r="DH1413" s="44" t="str">
        <f>IF(Wedstrijden!AS1578="x","M","")</f>
        <v/>
      </c>
      <c r="DI1413" s="44" t="str">
        <f>IF(Wedstrijden!AT1578="x","Z","")</f>
        <v/>
      </c>
      <c r="DJ1413" s="44" t="str">
        <f>IF(COUNTA(Wedstrijden!AU1578:AW1578)&lt;&gt;0,6,"")</f>
        <v/>
      </c>
      <c r="DK1413" s="44" t="str">
        <f t="shared" si="137"/>
        <v/>
      </c>
      <c r="DL1413" s="44" t="str">
        <f>IF(Wedstrijden!AU1578="x","L","")</f>
        <v/>
      </c>
      <c r="DM1413" s="44" t="str">
        <f>IF(Wedstrijden!AV1578="x","M","")</f>
        <v/>
      </c>
      <c r="DN1413" s="44" t="str">
        <f>IF(Wedstrijden!AW1578="x","Z","")</f>
        <v/>
      </c>
    </row>
    <row r="1414" spans="1:118" ht="15">
      <c r="A1414" s="48" t="e">
        <f>Wedstrijden!#REF!</f>
        <v>#REF!</v>
      </c>
      <c r="B1414" s="44" t="str">
        <f>IFERROR(VLOOKUP(Wedstrijden!E1579,Wedstrijdlocaties!$B$2:$E$499,2,FALSE),"")</f>
        <v/>
      </c>
      <c r="C1414" s="44" t="str">
        <f>Wedstrijden!F1579</f>
        <v/>
      </c>
      <c r="D1414" s="44" t="str">
        <f>IFERROR(VLOOKUP(Wedstrijden!G1579,Organisaties!$B$2:$C$501,2,FALSE),"")</f>
        <v/>
      </c>
      <c r="E1414" s="44" t="str">
        <f>IFERROR(VLOOKUP(Wedstrijden!G1579,Organisaties!$B$2:$F$501,5,FALSE),"")</f>
        <v/>
      </c>
      <c r="F1414" s="44" t="str">
        <f>IF(Wedstrijden!BC1579&lt;&gt;"",Wedstrijden!BC1579,"")</f>
        <v/>
      </c>
      <c r="G1414" s="44">
        <f>IF(Wedstrijden!AY1579="Indoor",1,0)</f>
        <v>0</v>
      </c>
      <c r="H1414" s="44">
        <f>Wedstrijden!AZ1579</f>
        <v>0</v>
      </c>
      <c r="I1414" s="44" t="str">
        <f>IF(Wedstrijden!AX1579="Nee",0,IF(Wedstrijden!AX1579="Ja",1,""))</f>
        <v/>
      </c>
      <c r="J1414" s="44" t="str">
        <f>IF(Wedstrijden!BA1579&lt;&gt;"",Wedstrijden!BA1579,"")</f>
        <v/>
      </c>
      <c r="W1414" s="45"/>
      <c r="AE1414" s="45"/>
      <c r="AN1414" s="45"/>
      <c r="AU1414" s="45"/>
      <c r="BA1414" s="45"/>
      <c r="BE1414" s="45"/>
      <c r="BJ1414" s="44" t="str">
        <f>IF(COUNTA(Wedstrijden!I1579:S1579)&lt;&gt;0,1,"")</f>
        <v/>
      </c>
      <c r="BK1414" s="44" t="str">
        <f t="shared" si="132"/>
        <v/>
      </c>
      <c r="BL1414" s="44" t="str">
        <f>IF(Wedstrijden!I1579="x","AA","")</f>
        <v/>
      </c>
      <c r="BM1414" s="44" t="str">
        <f>IF(Wedstrijden!J1579="x","A","")</f>
        <v/>
      </c>
      <c r="BN1414" s="44" t="str">
        <f>IF(Wedstrijden!K1579="x","B1","")</f>
        <v/>
      </c>
      <c r="BO1414" s="44" t="str">
        <f>IF(Wedstrijden!L1579="x","BB","")</f>
        <v/>
      </c>
      <c r="BP1414" s="44" t="str">
        <f>IF(Wedstrijden!M1579="x","B","")</f>
        <v/>
      </c>
      <c r="BQ1414" s="44" t="str">
        <f>IF(Wedstrijden!N1579="x","L1","")</f>
        <v/>
      </c>
      <c r="BR1414" s="44" t="str">
        <f>IF(Wedstrijden!O1579="x","L2","")</f>
        <v/>
      </c>
      <c r="BS1414" s="44" t="str">
        <f>IF(Wedstrijden!P1579="x","M1","")</f>
        <v/>
      </c>
      <c r="BT1414" s="44" t="str">
        <f>IF(Wedstrijden!Q1579="x","M2","")</f>
        <v/>
      </c>
      <c r="BU1414" s="44" t="str">
        <f>IF(Wedstrijden!R1579="x","Z1","")</f>
        <v/>
      </c>
      <c r="BV1414" s="44" t="str">
        <f>IF(Wedstrijden!S1579="x","Z2","")</f>
        <v/>
      </c>
      <c r="BW1414" s="44" t="str">
        <f>IF(COUNTA(Wedstrijden!T1579:AB1579)&lt;&gt;0,1,"")</f>
        <v/>
      </c>
      <c r="BX1414" s="44" t="str">
        <f t="shared" si="133"/>
        <v/>
      </c>
      <c r="BY1414" s="44" t="str">
        <f>IF(Wedstrijden!T1579="x","BB","")</f>
        <v/>
      </c>
      <c r="BZ1414" s="44" t="str">
        <f>IF(Wedstrijden!U1579="x","B","")</f>
        <v/>
      </c>
      <c r="CA1414" s="44" t="str">
        <f>IF(Wedstrijden!V1579="x","L1","")</f>
        <v/>
      </c>
      <c r="CB1414" s="44" t="str">
        <f>IF(Wedstrijden!W1579="x","L2","")</f>
        <v/>
      </c>
      <c r="CC1414" s="44" t="str">
        <f>IF(Wedstrijden!X1579="x","M1","")</f>
        <v/>
      </c>
      <c r="CD1414" s="44" t="str">
        <f>IF(Wedstrijden!Y1579="x","M2","")</f>
        <v/>
      </c>
      <c r="CE1414" s="44" t="str">
        <f>IF(Wedstrijden!Z1579="x","Z1","")</f>
        <v/>
      </c>
      <c r="CF1414" s="44" t="str">
        <f>IF(Wedstrijden!AA1579="x","Z2","")</f>
        <v/>
      </c>
      <c r="CG1414" s="44" t="str">
        <f>IF(Wedstrijden!AB1579="x","ZZL","")</f>
        <v/>
      </c>
      <c r="CL1414" s="44" t="str">
        <f>IF(COUNTA(Wedstrijden!AC1579:AJ1579)&lt;&gt;0,2,"")</f>
        <v/>
      </c>
      <c r="CM1414" s="44" t="str">
        <f t="shared" si="134"/>
        <v/>
      </c>
      <c r="CN1414" s="44" t="str">
        <f>IF(Wedstrijden!AC1579="x","AA","")</f>
        <v/>
      </c>
      <c r="CO1414" s="44" t="str">
        <f>IF(Wedstrijden!AD1579="x","A","")</f>
        <v/>
      </c>
      <c r="CP1414" s="44" t="str">
        <f>IF(Wedstrijden!AE1579="x","BB","")</f>
        <v/>
      </c>
      <c r="CQ1414" s="44" t="str">
        <f>IF(Wedstrijden!AF1579="x","B","")</f>
        <v/>
      </c>
      <c r="CR1414" s="44" t="str">
        <f>IF(Wedstrijden!AG1579="x","L","")</f>
        <v/>
      </c>
      <c r="CS1414" s="44" t="str">
        <f>IF(Wedstrijden!AH1579="x","M","")</f>
        <v/>
      </c>
      <c r="CT1414" s="44" t="str">
        <f>IF(Wedstrijden!AI1579="x","Z","")</f>
        <v/>
      </c>
      <c r="CU1414" s="44" t="str">
        <f>IF(Wedstrijden!AJ1579="x","ZZ","")</f>
        <v/>
      </c>
      <c r="CV1414" s="44" t="str">
        <f>IF(COUNTA(Wedstrijden!AK1579:AQ1579)&lt;&gt;0,2,"")</f>
        <v/>
      </c>
      <c r="CW1414" s="44" t="str">
        <f t="shared" si="135"/>
        <v/>
      </c>
      <c r="CX1414" s="44" t="str">
        <f>IF(Wedstrijden!AK1579="x","BB","")</f>
        <v/>
      </c>
      <c r="CY1414" s="44" t="str">
        <f>IF(Wedstrijden!AL1579="x","B","")</f>
        <v/>
      </c>
      <c r="CZ1414" s="44" t="str">
        <f>IF(Wedstrijden!AM1579="x","L","")</f>
        <v/>
      </c>
      <c r="DA1414" s="44" t="str">
        <f>IF(Wedstrijden!AN1579="x","M","")</f>
        <v/>
      </c>
      <c r="DB1414" s="44" t="str">
        <f>IF(Wedstrijden!AO1579="x","Z","")</f>
        <v/>
      </c>
      <c r="DC1414" s="44" t="str">
        <f>IF(Wedstrijden!AP1579="x","ZZ","")</f>
        <v/>
      </c>
      <c r="DD1414" s="44" t="str">
        <f>IF(Wedstrijden!AQ1579="x","1.40","")</f>
        <v/>
      </c>
      <c r="DE1414" s="44" t="str">
        <f>IF(COUNTA(Wedstrijden!AR1579:AT1579)&lt;&gt;0,6,"")</f>
        <v/>
      </c>
      <c r="DF1414" s="44" t="str">
        <f t="shared" si="136"/>
        <v/>
      </c>
      <c r="DG1414" s="44" t="str">
        <f>IF(Wedstrijden!AR1579="x","L","")</f>
        <v/>
      </c>
      <c r="DH1414" s="44" t="str">
        <f>IF(Wedstrijden!AS1579="x","M","")</f>
        <v/>
      </c>
      <c r="DI1414" s="44" t="str">
        <f>IF(Wedstrijden!AT1579="x","Z","")</f>
        <v/>
      </c>
      <c r="DJ1414" s="44" t="str">
        <f>IF(COUNTA(Wedstrijden!AU1579:AW1579)&lt;&gt;0,6,"")</f>
        <v/>
      </c>
      <c r="DK1414" s="44" t="str">
        <f t="shared" si="137"/>
        <v/>
      </c>
      <c r="DL1414" s="44" t="str">
        <f>IF(Wedstrijden!AU1579="x","L","")</f>
        <v/>
      </c>
      <c r="DM1414" s="44" t="str">
        <f>IF(Wedstrijden!AV1579="x","M","")</f>
        <v/>
      </c>
      <c r="DN1414" s="44" t="str">
        <f>IF(Wedstrijden!AW1579="x","Z","")</f>
        <v/>
      </c>
    </row>
    <row r="1415" spans="1:118" ht="15">
      <c r="A1415" s="48" t="e">
        <f>Wedstrijden!#REF!</f>
        <v>#REF!</v>
      </c>
      <c r="B1415" s="44" t="str">
        <f>IFERROR(VLOOKUP(Wedstrijden!E1580,Wedstrijdlocaties!$B$2:$E$499,2,FALSE),"")</f>
        <v/>
      </c>
      <c r="C1415" s="44" t="str">
        <f>Wedstrijden!F1580</f>
        <v/>
      </c>
      <c r="D1415" s="44" t="str">
        <f>IFERROR(VLOOKUP(Wedstrijden!G1580,Organisaties!$B$2:$C$501,2,FALSE),"")</f>
        <v/>
      </c>
      <c r="E1415" s="44" t="str">
        <f>IFERROR(VLOOKUP(Wedstrijden!G1580,Organisaties!$B$2:$F$501,5,FALSE),"")</f>
        <v/>
      </c>
      <c r="F1415" s="44" t="str">
        <f>IF(Wedstrijden!BC1580&lt;&gt;"",Wedstrijden!BC1580,"")</f>
        <v/>
      </c>
      <c r="G1415" s="44">
        <f>IF(Wedstrijden!AY1580="Indoor",1,0)</f>
        <v>0</v>
      </c>
      <c r="H1415" s="44">
        <f>Wedstrijden!AZ1580</f>
        <v>0</v>
      </c>
      <c r="I1415" s="44" t="str">
        <f>IF(Wedstrijden!AX1580="Nee",0,IF(Wedstrijden!AX1580="Ja",1,""))</f>
        <v/>
      </c>
      <c r="J1415" s="44" t="str">
        <f>IF(Wedstrijden!BA1580&lt;&gt;"",Wedstrijden!BA1580,"")</f>
        <v/>
      </c>
      <c r="W1415" s="45"/>
      <c r="AE1415" s="45"/>
      <c r="AN1415" s="45"/>
      <c r="AU1415" s="45"/>
      <c r="BA1415" s="45"/>
      <c r="BE1415" s="45"/>
      <c r="BJ1415" s="44" t="str">
        <f>IF(COUNTA(Wedstrijden!I1580:S1580)&lt;&gt;0,1,"")</f>
        <v/>
      </c>
      <c r="BK1415" s="44" t="str">
        <f t="shared" si="132"/>
        <v/>
      </c>
      <c r="BL1415" s="44" t="str">
        <f>IF(Wedstrijden!I1580="x","AA","")</f>
        <v/>
      </c>
      <c r="BM1415" s="44" t="str">
        <f>IF(Wedstrijden!J1580="x","A","")</f>
        <v/>
      </c>
      <c r="BN1415" s="44" t="str">
        <f>IF(Wedstrijden!K1580="x","B1","")</f>
        <v/>
      </c>
      <c r="BO1415" s="44" t="str">
        <f>IF(Wedstrijden!L1580="x","BB","")</f>
        <v/>
      </c>
      <c r="BP1415" s="44" t="str">
        <f>IF(Wedstrijden!M1580="x","B","")</f>
        <v/>
      </c>
      <c r="BQ1415" s="44" t="str">
        <f>IF(Wedstrijden!N1580="x","L1","")</f>
        <v/>
      </c>
      <c r="BR1415" s="44" t="str">
        <f>IF(Wedstrijden!O1580="x","L2","")</f>
        <v/>
      </c>
      <c r="BS1415" s="44" t="str">
        <f>IF(Wedstrijden!P1580="x","M1","")</f>
        <v/>
      </c>
      <c r="BT1415" s="44" t="str">
        <f>IF(Wedstrijden!Q1580="x","M2","")</f>
        <v/>
      </c>
      <c r="BU1415" s="44" t="str">
        <f>IF(Wedstrijden!R1580="x","Z1","")</f>
        <v/>
      </c>
      <c r="BV1415" s="44" t="str">
        <f>IF(Wedstrijden!S1580="x","Z2","")</f>
        <v/>
      </c>
      <c r="BW1415" s="44" t="str">
        <f>IF(COUNTA(Wedstrijden!T1580:AB1580)&lt;&gt;0,1,"")</f>
        <v/>
      </c>
      <c r="BX1415" s="44" t="str">
        <f t="shared" si="133"/>
        <v/>
      </c>
      <c r="BY1415" s="44" t="str">
        <f>IF(Wedstrijden!T1580="x","BB","")</f>
        <v/>
      </c>
      <c r="BZ1415" s="44" t="str">
        <f>IF(Wedstrijden!U1580="x","B","")</f>
        <v/>
      </c>
      <c r="CA1415" s="44" t="str">
        <f>IF(Wedstrijden!V1580="x","L1","")</f>
        <v/>
      </c>
      <c r="CB1415" s="44" t="str">
        <f>IF(Wedstrijden!W1580="x","L2","")</f>
        <v/>
      </c>
      <c r="CC1415" s="44" t="str">
        <f>IF(Wedstrijden!X1580="x","M1","")</f>
        <v/>
      </c>
      <c r="CD1415" s="44" t="str">
        <f>IF(Wedstrijden!Y1580="x","M2","")</f>
        <v/>
      </c>
      <c r="CE1415" s="44" t="str">
        <f>IF(Wedstrijden!Z1580="x","Z1","")</f>
        <v/>
      </c>
      <c r="CF1415" s="44" t="str">
        <f>IF(Wedstrijden!AA1580="x","Z2","")</f>
        <v/>
      </c>
      <c r="CG1415" s="44" t="str">
        <f>IF(Wedstrijden!AB1580="x","ZZL","")</f>
        <v/>
      </c>
      <c r="CL1415" s="44" t="str">
        <f>IF(COUNTA(Wedstrijden!AC1580:AJ1580)&lt;&gt;0,2,"")</f>
        <v/>
      </c>
      <c r="CM1415" s="44" t="str">
        <f t="shared" si="134"/>
        <v/>
      </c>
      <c r="CN1415" s="44" t="str">
        <f>IF(Wedstrijden!AC1580="x","AA","")</f>
        <v/>
      </c>
      <c r="CO1415" s="44" t="str">
        <f>IF(Wedstrijden!AD1580="x","A","")</f>
        <v/>
      </c>
      <c r="CP1415" s="44" t="str">
        <f>IF(Wedstrijden!AE1580="x","BB","")</f>
        <v/>
      </c>
      <c r="CQ1415" s="44" t="str">
        <f>IF(Wedstrijden!AF1580="x","B","")</f>
        <v/>
      </c>
      <c r="CR1415" s="44" t="str">
        <f>IF(Wedstrijden!AG1580="x","L","")</f>
        <v/>
      </c>
      <c r="CS1415" s="44" t="str">
        <f>IF(Wedstrijden!AH1580="x","M","")</f>
        <v/>
      </c>
      <c r="CT1415" s="44" t="str">
        <f>IF(Wedstrijden!AI1580="x","Z","")</f>
        <v/>
      </c>
      <c r="CU1415" s="44" t="str">
        <f>IF(Wedstrijden!AJ1580="x","ZZ","")</f>
        <v/>
      </c>
      <c r="CV1415" s="44" t="str">
        <f>IF(COUNTA(Wedstrijden!AK1580:AQ1580)&lt;&gt;0,2,"")</f>
        <v/>
      </c>
      <c r="CW1415" s="44" t="str">
        <f t="shared" si="135"/>
        <v/>
      </c>
      <c r="CX1415" s="44" t="str">
        <f>IF(Wedstrijden!AK1580="x","BB","")</f>
        <v/>
      </c>
      <c r="CY1415" s="44" t="str">
        <f>IF(Wedstrijden!AL1580="x","B","")</f>
        <v/>
      </c>
      <c r="CZ1415" s="44" t="str">
        <f>IF(Wedstrijden!AM1580="x","L","")</f>
        <v/>
      </c>
      <c r="DA1415" s="44" t="str">
        <f>IF(Wedstrijden!AN1580="x","M","")</f>
        <v/>
      </c>
      <c r="DB1415" s="44" t="str">
        <f>IF(Wedstrijden!AO1580="x","Z","")</f>
        <v/>
      </c>
      <c r="DC1415" s="44" t="str">
        <f>IF(Wedstrijden!AP1580="x","ZZ","")</f>
        <v/>
      </c>
      <c r="DD1415" s="44" t="str">
        <f>IF(Wedstrijden!AQ1580="x","1.40","")</f>
        <v/>
      </c>
      <c r="DE1415" s="44" t="str">
        <f>IF(COUNTA(Wedstrijden!AR1580:AT1580)&lt;&gt;0,6,"")</f>
        <v/>
      </c>
      <c r="DF1415" s="44" t="str">
        <f t="shared" si="136"/>
        <v/>
      </c>
      <c r="DG1415" s="44" t="str">
        <f>IF(Wedstrijden!AR1580="x","L","")</f>
        <v/>
      </c>
      <c r="DH1415" s="44" t="str">
        <f>IF(Wedstrijden!AS1580="x","M","")</f>
        <v/>
      </c>
      <c r="DI1415" s="44" t="str">
        <f>IF(Wedstrijden!AT1580="x","Z","")</f>
        <v/>
      </c>
      <c r="DJ1415" s="44" t="str">
        <f>IF(COUNTA(Wedstrijden!AU1580:AW1580)&lt;&gt;0,6,"")</f>
        <v/>
      </c>
      <c r="DK1415" s="44" t="str">
        <f t="shared" si="137"/>
        <v/>
      </c>
      <c r="DL1415" s="44" t="str">
        <f>IF(Wedstrijden!AU1580="x","L","")</f>
        <v/>
      </c>
      <c r="DM1415" s="44" t="str">
        <f>IF(Wedstrijden!AV1580="x","M","")</f>
        <v/>
      </c>
      <c r="DN1415" s="44" t="str">
        <f>IF(Wedstrijden!AW1580="x","Z","")</f>
        <v/>
      </c>
    </row>
    <row r="1416" spans="1:118" ht="15">
      <c r="A1416" s="48" t="e">
        <f>Wedstrijden!#REF!</f>
        <v>#REF!</v>
      </c>
      <c r="B1416" s="44" t="str">
        <f>IFERROR(VLOOKUP(Wedstrijden!E1581,Wedstrijdlocaties!$B$2:$E$499,2,FALSE),"")</f>
        <v/>
      </c>
      <c r="C1416" s="44" t="str">
        <f>Wedstrijden!F1581</f>
        <v/>
      </c>
      <c r="D1416" s="44" t="str">
        <f>IFERROR(VLOOKUP(Wedstrijden!G1581,Organisaties!$B$2:$C$501,2,FALSE),"")</f>
        <v/>
      </c>
      <c r="E1416" s="44" t="str">
        <f>IFERROR(VLOOKUP(Wedstrijden!G1581,Organisaties!$B$2:$F$501,5,FALSE),"")</f>
        <v/>
      </c>
      <c r="F1416" s="44" t="str">
        <f>IF(Wedstrijden!BC1581&lt;&gt;"",Wedstrijden!BC1581,"")</f>
        <v/>
      </c>
      <c r="G1416" s="44">
        <f>IF(Wedstrijden!AY1581="Indoor",1,0)</f>
        <v>0</v>
      </c>
      <c r="H1416" s="44">
        <f>Wedstrijden!AZ1581</f>
        <v>0</v>
      </c>
      <c r="I1416" s="44" t="str">
        <f>IF(Wedstrijden!AX1581="Nee",0,IF(Wedstrijden!AX1581="Ja",1,""))</f>
        <v/>
      </c>
      <c r="J1416" s="44" t="str">
        <f>IF(Wedstrijden!BA1581&lt;&gt;"",Wedstrijden!BA1581,"")</f>
        <v/>
      </c>
      <c r="W1416" s="45"/>
      <c r="AE1416" s="45"/>
      <c r="AN1416" s="45"/>
      <c r="AU1416" s="45"/>
      <c r="BA1416" s="45"/>
      <c r="BE1416" s="45"/>
      <c r="BJ1416" s="44" t="str">
        <f>IF(COUNTA(Wedstrijden!I1581:S1581)&lt;&gt;0,1,"")</f>
        <v/>
      </c>
      <c r="BK1416" s="44" t="str">
        <f t="shared" si="132"/>
        <v/>
      </c>
      <c r="BL1416" s="44" t="str">
        <f>IF(Wedstrijden!I1581="x","AA","")</f>
        <v/>
      </c>
      <c r="BM1416" s="44" t="str">
        <f>IF(Wedstrijden!J1581="x","A","")</f>
        <v/>
      </c>
      <c r="BN1416" s="44" t="str">
        <f>IF(Wedstrijden!K1581="x","B1","")</f>
        <v/>
      </c>
      <c r="BO1416" s="44" t="str">
        <f>IF(Wedstrijden!L1581="x","BB","")</f>
        <v/>
      </c>
      <c r="BP1416" s="44" t="str">
        <f>IF(Wedstrijden!M1581="x","B","")</f>
        <v/>
      </c>
      <c r="BQ1416" s="44" t="str">
        <f>IF(Wedstrijden!N1581="x","L1","")</f>
        <v/>
      </c>
      <c r="BR1416" s="44" t="str">
        <f>IF(Wedstrijden!O1581="x","L2","")</f>
        <v/>
      </c>
      <c r="BS1416" s="44" t="str">
        <f>IF(Wedstrijden!P1581="x","M1","")</f>
        <v/>
      </c>
      <c r="BT1416" s="44" t="str">
        <f>IF(Wedstrijden!Q1581="x","M2","")</f>
        <v/>
      </c>
      <c r="BU1416" s="44" t="str">
        <f>IF(Wedstrijden!R1581="x","Z1","")</f>
        <v/>
      </c>
      <c r="BV1416" s="44" t="str">
        <f>IF(Wedstrijden!S1581="x","Z2","")</f>
        <v/>
      </c>
      <c r="BW1416" s="44" t="str">
        <f>IF(COUNTA(Wedstrijden!T1581:AB1581)&lt;&gt;0,1,"")</f>
        <v/>
      </c>
      <c r="BX1416" s="44" t="str">
        <f t="shared" si="133"/>
        <v/>
      </c>
      <c r="BY1416" s="44" t="str">
        <f>IF(Wedstrijden!T1581="x","BB","")</f>
        <v/>
      </c>
      <c r="BZ1416" s="44" t="str">
        <f>IF(Wedstrijden!U1581="x","B","")</f>
        <v/>
      </c>
      <c r="CA1416" s="44" t="str">
        <f>IF(Wedstrijden!V1581="x","L1","")</f>
        <v/>
      </c>
      <c r="CB1416" s="44" t="str">
        <f>IF(Wedstrijden!W1581="x","L2","")</f>
        <v/>
      </c>
      <c r="CC1416" s="44" t="str">
        <f>IF(Wedstrijden!X1581="x","M1","")</f>
        <v/>
      </c>
      <c r="CD1416" s="44" t="str">
        <f>IF(Wedstrijden!Y1581="x","M2","")</f>
        <v/>
      </c>
      <c r="CE1416" s="44" t="str">
        <f>IF(Wedstrijden!Z1581="x","Z1","")</f>
        <v/>
      </c>
      <c r="CF1416" s="44" t="str">
        <f>IF(Wedstrijden!AA1581="x","Z2","")</f>
        <v/>
      </c>
      <c r="CG1416" s="44" t="str">
        <f>IF(Wedstrijden!AB1581="x","ZZL","")</f>
        <v/>
      </c>
      <c r="CL1416" s="44" t="str">
        <f>IF(COUNTA(Wedstrijden!AC1581:AJ1581)&lt;&gt;0,2,"")</f>
        <v/>
      </c>
      <c r="CM1416" s="44" t="str">
        <f t="shared" si="134"/>
        <v/>
      </c>
      <c r="CN1416" s="44" t="str">
        <f>IF(Wedstrijden!AC1581="x","AA","")</f>
        <v/>
      </c>
      <c r="CO1416" s="44" t="str">
        <f>IF(Wedstrijden!AD1581="x","A","")</f>
        <v/>
      </c>
      <c r="CP1416" s="44" t="str">
        <f>IF(Wedstrijden!AE1581="x","BB","")</f>
        <v/>
      </c>
      <c r="CQ1416" s="44" t="str">
        <f>IF(Wedstrijden!AF1581="x","B","")</f>
        <v/>
      </c>
      <c r="CR1416" s="44" t="str">
        <f>IF(Wedstrijden!AG1581="x","L","")</f>
        <v/>
      </c>
      <c r="CS1416" s="44" t="str">
        <f>IF(Wedstrijden!AH1581="x","M","")</f>
        <v/>
      </c>
      <c r="CT1416" s="44" t="str">
        <f>IF(Wedstrijden!AI1581="x","Z","")</f>
        <v/>
      </c>
      <c r="CU1416" s="44" t="str">
        <f>IF(Wedstrijden!AJ1581="x","ZZ","")</f>
        <v/>
      </c>
      <c r="CV1416" s="44" t="str">
        <f>IF(COUNTA(Wedstrijden!AK1581:AQ1581)&lt;&gt;0,2,"")</f>
        <v/>
      </c>
      <c r="CW1416" s="44" t="str">
        <f t="shared" si="135"/>
        <v/>
      </c>
      <c r="CX1416" s="44" t="str">
        <f>IF(Wedstrijden!AK1581="x","BB","")</f>
        <v/>
      </c>
      <c r="CY1416" s="44" t="str">
        <f>IF(Wedstrijden!AL1581="x","B","")</f>
        <v/>
      </c>
      <c r="CZ1416" s="44" t="str">
        <f>IF(Wedstrijden!AM1581="x","L","")</f>
        <v/>
      </c>
      <c r="DA1416" s="44" t="str">
        <f>IF(Wedstrijden!AN1581="x","M","")</f>
        <v/>
      </c>
      <c r="DB1416" s="44" t="str">
        <f>IF(Wedstrijden!AO1581="x","Z","")</f>
        <v/>
      </c>
      <c r="DC1416" s="44" t="str">
        <f>IF(Wedstrijden!AP1581="x","ZZ","")</f>
        <v/>
      </c>
      <c r="DD1416" s="44" t="str">
        <f>IF(Wedstrijden!AQ1581="x","1.40","")</f>
        <v/>
      </c>
      <c r="DE1416" s="44" t="str">
        <f>IF(COUNTA(Wedstrijden!AR1581:AT1581)&lt;&gt;0,6,"")</f>
        <v/>
      </c>
      <c r="DF1416" s="44" t="str">
        <f t="shared" si="136"/>
        <v/>
      </c>
      <c r="DG1416" s="44" t="str">
        <f>IF(Wedstrijden!AR1581="x","L","")</f>
        <v/>
      </c>
      <c r="DH1416" s="44" t="str">
        <f>IF(Wedstrijden!AS1581="x","M","")</f>
        <v/>
      </c>
      <c r="DI1416" s="44" t="str">
        <f>IF(Wedstrijden!AT1581="x","Z","")</f>
        <v/>
      </c>
      <c r="DJ1416" s="44" t="str">
        <f>IF(COUNTA(Wedstrijden!AU1581:AW1581)&lt;&gt;0,6,"")</f>
        <v/>
      </c>
      <c r="DK1416" s="44" t="str">
        <f t="shared" si="137"/>
        <v/>
      </c>
      <c r="DL1416" s="44" t="str">
        <f>IF(Wedstrijden!AU1581="x","L","")</f>
        <v/>
      </c>
      <c r="DM1416" s="44" t="str">
        <f>IF(Wedstrijden!AV1581="x","M","")</f>
        <v/>
      </c>
      <c r="DN1416" s="44" t="str">
        <f>IF(Wedstrijden!AW1581="x","Z","")</f>
        <v/>
      </c>
    </row>
    <row r="1417" spans="1:118" ht="15">
      <c r="A1417" s="48" t="e">
        <f>Wedstrijden!#REF!</f>
        <v>#REF!</v>
      </c>
      <c r="B1417" s="44" t="str">
        <f>IFERROR(VLOOKUP(Wedstrijden!E1582,Wedstrijdlocaties!$B$2:$E$499,2,FALSE),"")</f>
        <v/>
      </c>
      <c r="C1417" s="44" t="str">
        <f>Wedstrijden!F1582</f>
        <v/>
      </c>
      <c r="D1417" s="44" t="str">
        <f>IFERROR(VLOOKUP(Wedstrijden!G1582,Organisaties!$B$2:$C$501,2,FALSE),"")</f>
        <v/>
      </c>
      <c r="E1417" s="44" t="str">
        <f>IFERROR(VLOOKUP(Wedstrijden!G1582,Organisaties!$B$2:$F$501,5,FALSE),"")</f>
        <v/>
      </c>
      <c r="F1417" s="44" t="str">
        <f>IF(Wedstrijden!BC1582&lt;&gt;"",Wedstrijden!BC1582,"")</f>
        <v/>
      </c>
      <c r="G1417" s="44">
        <f>IF(Wedstrijden!AY1582="Indoor",1,0)</f>
        <v>0</v>
      </c>
      <c r="H1417" s="44">
        <f>Wedstrijden!AZ1582</f>
        <v>0</v>
      </c>
      <c r="I1417" s="44" t="str">
        <f>IF(Wedstrijden!AX1582="Nee",0,IF(Wedstrijden!AX1582="Ja",1,""))</f>
        <v/>
      </c>
      <c r="J1417" s="44" t="str">
        <f>IF(Wedstrijden!BA1582&lt;&gt;"",Wedstrijden!BA1582,"")</f>
        <v/>
      </c>
      <c r="W1417" s="45"/>
      <c r="AE1417" s="45"/>
      <c r="AN1417" s="45"/>
      <c r="AU1417" s="45"/>
      <c r="BA1417" s="45"/>
      <c r="BE1417" s="45"/>
      <c r="BJ1417" s="44" t="str">
        <f>IF(COUNTA(Wedstrijden!I1582:S1582)&lt;&gt;0,1,"")</f>
        <v/>
      </c>
      <c r="BK1417" s="44" t="str">
        <f t="shared" si="132"/>
        <v/>
      </c>
      <c r="BL1417" s="44" t="str">
        <f>IF(Wedstrijden!I1582="x","AA","")</f>
        <v/>
      </c>
      <c r="BM1417" s="44" t="str">
        <f>IF(Wedstrijden!J1582="x","A","")</f>
        <v/>
      </c>
      <c r="BN1417" s="44" t="str">
        <f>IF(Wedstrijden!K1582="x","B1","")</f>
        <v/>
      </c>
      <c r="BO1417" s="44" t="str">
        <f>IF(Wedstrijden!L1582="x","BB","")</f>
        <v/>
      </c>
      <c r="BP1417" s="44" t="str">
        <f>IF(Wedstrijden!M1582="x","B","")</f>
        <v/>
      </c>
      <c r="BQ1417" s="44" t="str">
        <f>IF(Wedstrijden!N1582="x","L1","")</f>
        <v/>
      </c>
      <c r="BR1417" s="44" t="str">
        <f>IF(Wedstrijden!O1582="x","L2","")</f>
        <v/>
      </c>
      <c r="BS1417" s="44" t="str">
        <f>IF(Wedstrijden!P1582="x","M1","")</f>
        <v/>
      </c>
      <c r="BT1417" s="44" t="str">
        <f>IF(Wedstrijden!Q1582="x","M2","")</f>
        <v/>
      </c>
      <c r="BU1417" s="44" t="str">
        <f>IF(Wedstrijden!R1582="x","Z1","")</f>
        <v/>
      </c>
      <c r="BV1417" s="44" t="str">
        <f>IF(Wedstrijden!S1582="x","Z2","")</f>
        <v/>
      </c>
      <c r="BW1417" s="44" t="str">
        <f>IF(COUNTA(Wedstrijden!T1582:AB1582)&lt;&gt;0,1,"")</f>
        <v/>
      </c>
      <c r="BX1417" s="44" t="str">
        <f t="shared" si="133"/>
        <v/>
      </c>
      <c r="BY1417" s="44" t="str">
        <f>IF(Wedstrijden!T1582="x","BB","")</f>
        <v/>
      </c>
      <c r="BZ1417" s="44" t="str">
        <f>IF(Wedstrijden!U1582="x","B","")</f>
        <v/>
      </c>
      <c r="CA1417" s="44" t="str">
        <f>IF(Wedstrijden!V1582="x","L1","")</f>
        <v/>
      </c>
      <c r="CB1417" s="44" t="str">
        <f>IF(Wedstrijden!W1582="x","L2","")</f>
        <v/>
      </c>
      <c r="CC1417" s="44" t="str">
        <f>IF(Wedstrijden!X1582="x","M1","")</f>
        <v/>
      </c>
      <c r="CD1417" s="44" t="str">
        <f>IF(Wedstrijden!Y1582="x","M2","")</f>
        <v/>
      </c>
      <c r="CE1417" s="44" t="str">
        <f>IF(Wedstrijden!Z1582="x","Z1","")</f>
        <v/>
      </c>
      <c r="CF1417" s="44" t="str">
        <f>IF(Wedstrijden!AA1582="x","Z2","")</f>
        <v/>
      </c>
      <c r="CG1417" s="44" t="str">
        <f>IF(Wedstrijden!AB1582="x","ZZL","")</f>
        <v/>
      </c>
      <c r="CL1417" s="44" t="str">
        <f>IF(COUNTA(Wedstrijden!AC1582:AJ1582)&lt;&gt;0,2,"")</f>
        <v/>
      </c>
      <c r="CM1417" s="44" t="str">
        <f t="shared" si="134"/>
        <v/>
      </c>
      <c r="CN1417" s="44" t="str">
        <f>IF(Wedstrijden!AC1582="x","AA","")</f>
        <v/>
      </c>
      <c r="CO1417" s="44" t="str">
        <f>IF(Wedstrijden!AD1582="x","A","")</f>
        <v/>
      </c>
      <c r="CP1417" s="44" t="str">
        <f>IF(Wedstrijden!AE1582="x","BB","")</f>
        <v/>
      </c>
      <c r="CQ1417" s="44" t="str">
        <f>IF(Wedstrijden!AF1582="x","B","")</f>
        <v/>
      </c>
      <c r="CR1417" s="44" t="str">
        <f>IF(Wedstrijden!AG1582="x","L","")</f>
        <v/>
      </c>
      <c r="CS1417" s="44" t="str">
        <f>IF(Wedstrijden!AH1582="x","M","")</f>
        <v/>
      </c>
      <c r="CT1417" s="44" t="str">
        <f>IF(Wedstrijden!AI1582="x","Z","")</f>
        <v/>
      </c>
      <c r="CU1417" s="44" t="str">
        <f>IF(Wedstrijden!AJ1582="x","ZZ","")</f>
        <v/>
      </c>
      <c r="CV1417" s="44" t="str">
        <f>IF(COUNTA(Wedstrijden!AK1582:AQ1582)&lt;&gt;0,2,"")</f>
        <v/>
      </c>
      <c r="CW1417" s="44" t="str">
        <f t="shared" si="135"/>
        <v/>
      </c>
      <c r="CX1417" s="44" t="str">
        <f>IF(Wedstrijden!AK1582="x","BB","")</f>
        <v/>
      </c>
      <c r="CY1417" s="44" t="str">
        <f>IF(Wedstrijden!AL1582="x","B","")</f>
        <v/>
      </c>
      <c r="CZ1417" s="44" t="str">
        <f>IF(Wedstrijden!AM1582="x","L","")</f>
        <v/>
      </c>
      <c r="DA1417" s="44" t="str">
        <f>IF(Wedstrijden!AN1582="x","M","")</f>
        <v/>
      </c>
      <c r="DB1417" s="44" t="str">
        <f>IF(Wedstrijden!AO1582="x","Z","")</f>
        <v/>
      </c>
      <c r="DC1417" s="44" t="str">
        <f>IF(Wedstrijden!AP1582="x","ZZ","")</f>
        <v/>
      </c>
      <c r="DD1417" s="44" t="str">
        <f>IF(Wedstrijden!AQ1582="x","1.40","")</f>
        <v/>
      </c>
      <c r="DE1417" s="44" t="str">
        <f>IF(COUNTA(Wedstrijden!AR1582:AT1582)&lt;&gt;0,6,"")</f>
        <v/>
      </c>
      <c r="DF1417" s="44" t="str">
        <f t="shared" si="136"/>
        <v/>
      </c>
      <c r="DG1417" s="44" t="str">
        <f>IF(Wedstrijden!AR1582="x","L","")</f>
        <v/>
      </c>
      <c r="DH1417" s="44" t="str">
        <f>IF(Wedstrijden!AS1582="x","M","")</f>
        <v/>
      </c>
      <c r="DI1417" s="44" t="str">
        <f>IF(Wedstrijden!AT1582="x","Z","")</f>
        <v/>
      </c>
      <c r="DJ1417" s="44" t="str">
        <f>IF(COUNTA(Wedstrijden!AU1582:AW1582)&lt;&gt;0,6,"")</f>
        <v/>
      </c>
      <c r="DK1417" s="44" t="str">
        <f t="shared" si="137"/>
        <v/>
      </c>
      <c r="DL1417" s="44" t="str">
        <f>IF(Wedstrijden!AU1582="x","L","")</f>
        <v/>
      </c>
      <c r="DM1417" s="44" t="str">
        <f>IF(Wedstrijden!AV1582="x","M","")</f>
        <v/>
      </c>
      <c r="DN1417" s="44" t="str">
        <f>IF(Wedstrijden!AW1582="x","Z","")</f>
        <v/>
      </c>
    </row>
    <row r="1418" spans="1:118" ht="15">
      <c r="A1418" s="48" t="e">
        <f>Wedstrijden!#REF!</f>
        <v>#REF!</v>
      </c>
      <c r="B1418" s="44" t="str">
        <f>IFERROR(VLOOKUP(Wedstrijden!E1583,Wedstrijdlocaties!$B$2:$E$499,2,FALSE),"")</f>
        <v/>
      </c>
      <c r="C1418" s="44" t="str">
        <f>Wedstrijden!F1583</f>
        <v/>
      </c>
      <c r="D1418" s="44" t="str">
        <f>IFERROR(VLOOKUP(Wedstrijden!G1583,Organisaties!$B$2:$C$501,2,FALSE),"")</f>
        <v/>
      </c>
      <c r="E1418" s="44" t="str">
        <f>IFERROR(VLOOKUP(Wedstrijden!G1583,Organisaties!$B$2:$F$501,5,FALSE),"")</f>
        <v/>
      </c>
      <c r="F1418" s="44" t="str">
        <f>IF(Wedstrijden!BC1583&lt;&gt;"",Wedstrijden!BC1583,"")</f>
        <v/>
      </c>
      <c r="G1418" s="44">
        <f>IF(Wedstrijden!AY1583="Indoor",1,0)</f>
        <v>0</v>
      </c>
      <c r="H1418" s="44">
        <f>Wedstrijden!AZ1583</f>
        <v>0</v>
      </c>
      <c r="I1418" s="44" t="str">
        <f>IF(Wedstrijden!AX1583="Nee",0,IF(Wedstrijden!AX1583="Ja",1,""))</f>
        <v/>
      </c>
      <c r="J1418" s="44" t="str">
        <f>IF(Wedstrijden!BA1583&lt;&gt;"",Wedstrijden!BA1583,"")</f>
        <v/>
      </c>
      <c r="W1418" s="45"/>
      <c r="AE1418" s="45"/>
      <c r="AN1418" s="45"/>
      <c r="AU1418" s="45"/>
      <c r="BA1418" s="45"/>
      <c r="BE1418" s="45"/>
      <c r="BJ1418" s="44" t="str">
        <f>IF(COUNTA(Wedstrijden!I1583:S1583)&lt;&gt;0,1,"")</f>
        <v/>
      </c>
      <c r="BK1418" s="44" t="str">
        <f t="shared" si="132"/>
        <v/>
      </c>
      <c r="BL1418" s="44" t="str">
        <f>IF(Wedstrijden!I1583="x","AA","")</f>
        <v/>
      </c>
      <c r="BM1418" s="44" t="str">
        <f>IF(Wedstrijden!J1583="x","A","")</f>
        <v/>
      </c>
      <c r="BN1418" s="44" t="str">
        <f>IF(Wedstrijden!K1583="x","B1","")</f>
        <v/>
      </c>
      <c r="BO1418" s="44" t="str">
        <f>IF(Wedstrijden!L1583="x","BB","")</f>
        <v/>
      </c>
      <c r="BP1418" s="44" t="str">
        <f>IF(Wedstrijden!M1583="x","B","")</f>
        <v/>
      </c>
      <c r="BQ1418" s="44" t="str">
        <f>IF(Wedstrijden!N1583="x","L1","")</f>
        <v/>
      </c>
      <c r="BR1418" s="44" t="str">
        <f>IF(Wedstrijden!O1583="x","L2","")</f>
        <v/>
      </c>
      <c r="BS1418" s="44" t="str">
        <f>IF(Wedstrijden!P1583="x","M1","")</f>
        <v/>
      </c>
      <c r="BT1418" s="44" t="str">
        <f>IF(Wedstrijden!Q1583="x","M2","")</f>
        <v/>
      </c>
      <c r="BU1418" s="44" t="str">
        <f>IF(Wedstrijden!R1583="x","Z1","")</f>
        <v/>
      </c>
      <c r="BV1418" s="44" t="str">
        <f>IF(Wedstrijden!S1583="x","Z2","")</f>
        <v/>
      </c>
      <c r="BW1418" s="44" t="str">
        <f>IF(COUNTA(Wedstrijden!T1583:AB1583)&lt;&gt;0,1,"")</f>
        <v/>
      </c>
      <c r="BX1418" s="44" t="str">
        <f t="shared" si="133"/>
        <v/>
      </c>
      <c r="BY1418" s="44" t="str">
        <f>IF(Wedstrijden!T1583="x","BB","")</f>
        <v/>
      </c>
      <c r="BZ1418" s="44" t="str">
        <f>IF(Wedstrijden!U1583="x","B","")</f>
        <v/>
      </c>
      <c r="CA1418" s="44" t="str">
        <f>IF(Wedstrijden!V1583="x","L1","")</f>
        <v/>
      </c>
      <c r="CB1418" s="44" t="str">
        <f>IF(Wedstrijden!W1583="x","L2","")</f>
        <v/>
      </c>
      <c r="CC1418" s="44" t="str">
        <f>IF(Wedstrijden!X1583="x","M1","")</f>
        <v/>
      </c>
      <c r="CD1418" s="44" t="str">
        <f>IF(Wedstrijden!Y1583="x","M2","")</f>
        <v/>
      </c>
      <c r="CE1418" s="44" t="str">
        <f>IF(Wedstrijden!Z1583="x","Z1","")</f>
        <v/>
      </c>
      <c r="CF1418" s="44" t="str">
        <f>IF(Wedstrijden!AA1583="x","Z2","")</f>
        <v/>
      </c>
      <c r="CG1418" s="44" t="str">
        <f>IF(Wedstrijden!AB1583="x","ZZL","")</f>
        <v/>
      </c>
      <c r="CL1418" s="44" t="str">
        <f>IF(COUNTA(Wedstrijden!AC1583:AJ1583)&lt;&gt;0,2,"")</f>
        <v/>
      </c>
      <c r="CM1418" s="44" t="str">
        <f t="shared" si="134"/>
        <v/>
      </c>
      <c r="CN1418" s="44" t="str">
        <f>IF(Wedstrijden!AC1583="x","AA","")</f>
        <v/>
      </c>
      <c r="CO1418" s="44" t="str">
        <f>IF(Wedstrijden!AD1583="x","A","")</f>
        <v/>
      </c>
      <c r="CP1418" s="44" t="str">
        <f>IF(Wedstrijden!AE1583="x","BB","")</f>
        <v/>
      </c>
      <c r="CQ1418" s="44" t="str">
        <f>IF(Wedstrijden!AF1583="x","B","")</f>
        <v/>
      </c>
      <c r="CR1418" s="44" t="str">
        <f>IF(Wedstrijden!AG1583="x","L","")</f>
        <v/>
      </c>
      <c r="CS1418" s="44" t="str">
        <f>IF(Wedstrijden!AH1583="x","M","")</f>
        <v/>
      </c>
      <c r="CT1418" s="44" t="str">
        <f>IF(Wedstrijden!AI1583="x","Z","")</f>
        <v/>
      </c>
      <c r="CU1418" s="44" t="str">
        <f>IF(Wedstrijden!AJ1583="x","ZZ","")</f>
        <v/>
      </c>
      <c r="CV1418" s="44" t="str">
        <f>IF(COUNTA(Wedstrijden!AK1583:AQ1583)&lt;&gt;0,2,"")</f>
        <v/>
      </c>
      <c r="CW1418" s="44" t="str">
        <f t="shared" si="135"/>
        <v/>
      </c>
      <c r="CX1418" s="44" t="str">
        <f>IF(Wedstrijden!AK1583="x","BB","")</f>
        <v/>
      </c>
      <c r="CY1418" s="44" t="str">
        <f>IF(Wedstrijden!AL1583="x","B","")</f>
        <v/>
      </c>
      <c r="CZ1418" s="44" t="str">
        <f>IF(Wedstrijden!AM1583="x","L","")</f>
        <v/>
      </c>
      <c r="DA1418" s="44" t="str">
        <f>IF(Wedstrijden!AN1583="x","M","")</f>
        <v/>
      </c>
      <c r="DB1418" s="44" t="str">
        <f>IF(Wedstrijden!AO1583="x","Z","")</f>
        <v/>
      </c>
      <c r="DC1418" s="44" t="str">
        <f>IF(Wedstrijden!AP1583="x","ZZ","")</f>
        <v/>
      </c>
      <c r="DD1418" s="44" t="str">
        <f>IF(Wedstrijden!AQ1583="x","1.40","")</f>
        <v/>
      </c>
      <c r="DE1418" s="44" t="str">
        <f>IF(COUNTA(Wedstrijden!AR1583:AT1583)&lt;&gt;0,6,"")</f>
        <v/>
      </c>
      <c r="DF1418" s="44" t="str">
        <f t="shared" si="136"/>
        <v/>
      </c>
      <c r="DG1418" s="44" t="str">
        <f>IF(Wedstrijden!AR1583="x","L","")</f>
        <v/>
      </c>
      <c r="DH1418" s="44" t="str">
        <f>IF(Wedstrijden!AS1583="x","M","")</f>
        <v/>
      </c>
      <c r="DI1418" s="44" t="str">
        <f>IF(Wedstrijden!AT1583="x","Z","")</f>
        <v/>
      </c>
      <c r="DJ1418" s="44" t="str">
        <f>IF(COUNTA(Wedstrijden!AU1583:AW1583)&lt;&gt;0,6,"")</f>
        <v/>
      </c>
      <c r="DK1418" s="44" t="str">
        <f t="shared" si="137"/>
        <v/>
      </c>
      <c r="DL1418" s="44" t="str">
        <f>IF(Wedstrijden!AU1583="x","L","")</f>
        <v/>
      </c>
      <c r="DM1418" s="44" t="str">
        <f>IF(Wedstrijden!AV1583="x","M","")</f>
        <v/>
      </c>
      <c r="DN1418" s="44" t="str">
        <f>IF(Wedstrijden!AW1583="x","Z","")</f>
        <v/>
      </c>
    </row>
    <row r="1419" spans="1:118" ht="15">
      <c r="A1419" s="48" t="e">
        <f>Wedstrijden!#REF!</f>
        <v>#REF!</v>
      </c>
      <c r="B1419" s="44" t="str">
        <f>IFERROR(VLOOKUP(Wedstrijden!E1584,Wedstrijdlocaties!$B$2:$E$499,2,FALSE),"")</f>
        <v/>
      </c>
      <c r="C1419" s="44" t="str">
        <f>Wedstrijden!F1584</f>
        <v/>
      </c>
      <c r="D1419" s="44" t="str">
        <f>IFERROR(VLOOKUP(Wedstrijden!G1584,Organisaties!$B$2:$C$501,2,FALSE),"")</f>
        <v/>
      </c>
      <c r="E1419" s="44" t="str">
        <f>IFERROR(VLOOKUP(Wedstrijden!G1584,Organisaties!$B$2:$F$501,5,FALSE),"")</f>
        <v/>
      </c>
      <c r="F1419" s="44" t="str">
        <f>IF(Wedstrijden!BC1584&lt;&gt;"",Wedstrijden!BC1584,"")</f>
        <v/>
      </c>
      <c r="G1419" s="44">
        <f>IF(Wedstrijden!AY1584="Indoor",1,0)</f>
        <v>0</v>
      </c>
      <c r="H1419" s="44">
        <f>Wedstrijden!AZ1584</f>
        <v>0</v>
      </c>
      <c r="I1419" s="44" t="str">
        <f>IF(Wedstrijden!AX1584="Nee",0,IF(Wedstrijden!AX1584="Ja",1,""))</f>
        <v/>
      </c>
      <c r="J1419" s="44" t="str">
        <f>IF(Wedstrijden!BA1584&lt;&gt;"",Wedstrijden!BA1584,"")</f>
        <v/>
      </c>
      <c r="W1419" s="45"/>
      <c r="AE1419" s="45"/>
      <c r="AN1419" s="45"/>
      <c r="AU1419" s="45"/>
      <c r="BA1419" s="45"/>
      <c r="BE1419" s="45"/>
      <c r="BJ1419" s="44" t="str">
        <f>IF(COUNTA(Wedstrijden!I1584:S1584)&lt;&gt;0,1,"")</f>
        <v/>
      </c>
      <c r="BK1419" s="44" t="str">
        <f t="shared" si="132"/>
        <v/>
      </c>
      <c r="BL1419" s="44" t="str">
        <f>IF(Wedstrijden!I1584="x","AA","")</f>
        <v/>
      </c>
      <c r="BM1419" s="44" t="str">
        <f>IF(Wedstrijden!J1584="x","A","")</f>
        <v/>
      </c>
      <c r="BN1419" s="44" t="str">
        <f>IF(Wedstrijden!K1584="x","B1","")</f>
        <v/>
      </c>
      <c r="BO1419" s="44" t="str">
        <f>IF(Wedstrijden!L1584="x","BB","")</f>
        <v/>
      </c>
      <c r="BP1419" s="44" t="str">
        <f>IF(Wedstrijden!M1584="x","B","")</f>
        <v/>
      </c>
      <c r="BQ1419" s="44" t="str">
        <f>IF(Wedstrijden!N1584="x","L1","")</f>
        <v/>
      </c>
      <c r="BR1419" s="44" t="str">
        <f>IF(Wedstrijden!O1584="x","L2","")</f>
        <v/>
      </c>
      <c r="BS1419" s="44" t="str">
        <f>IF(Wedstrijden!P1584="x","M1","")</f>
        <v/>
      </c>
      <c r="BT1419" s="44" t="str">
        <f>IF(Wedstrijden!Q1584="x","M2","")</f>
        <v/>
      </c>
      <c r="BU1419" s="44" t="str">
        <f>IF(Wedstrijden!R1584="x","Z1","")</f>
        <v/>
      </c>
      <c r="BV1419" s="44" t="str">
        <f>IF(Wedstrijden!S1584="x","Z2","")</f>
        <v/>
      </c>
      <c r="BW1419" s="44" t="str">
        <f>IF(COUNTA(Wedstrijden!T1584:AB1584)&lt;&gt;0,1,"")</f>
        <v/>
      </c>
      <c r="BX1419" s="44" t="str">
        <f t="shared" si="133"/>
        <v/>
      </c>
      <c r="BY1419" s="44" t="str">
        <f>IF(Wedstrijden!T1584="x","BB","")</f>
        <v/>
      </c>
      <c r="BZ1419" s="44" t="str">
        <f>IF(Wedstrijden!U1584="x","B","")</f>
        <v/>
      </c>
      <c r="CA1419" s="44" t="str">
        <f>IF(Wedstrijden!V1584="x","L1","")</f>
        <v/>
      </c>
      <c r="CB1419" s="44" t="str">
        <f>IF(Wedstrijden!W1584="x","L2","")</f>
        <v/>
      </c>
      <c r="CC1419" s="44" t="str">
        <f>IF(Wedstrijden!X1584="x","M1","")</f>
        <v/>
      </c>
      <c r="CD1419" s="44" t="str">
        <f>IF(Wedstrijden!Y1584="x","M2","")</f>
        <v/>
      </c>
      <c r="CE1419" s="44" t="str">
        <f>IF(Wedstrijden!Z1584="x","Z1","")</f>
        <v/>
      </c>
      <c r="CF1419" s="44" t="str">
        <f>IF(Wedstrijden!AA1584="x","Z2","")</f>
        <v/>
      </c>
      <c r="CG1419" s="44" t="str">
        <f>IF(Wedstrijden!AB1584="x","ZZL","")</f>
        <v/>
      </c>
      <c r="CL1419" s="44" t="str">
        <f>IF(COUNTA(Wedstrijden!AC1584:AJ1584)&lt;&gt;0,2,"")</f>
        <v/>
      </c>
      <c r="CM1419" s="44" t="str">
        <f t="shared" si="134"/>
        <v/>
      </c>
      <c r="CN1419" s="44" t="str">
        <f>IF(Wedstrijden!AC1584="x","AA","")</f>
        <v/>
      </c>
      <c r="CO1419" s="44" t="str">
        <f>IF(Wedstrijden!AD1584="x","A","")</f>
        <v/>
      </c>
      <c r="CP1419" s="44" t="str">
        <f>IF(Wedstrijden!AE1584="x","BB","")</f>
        <v/>
      </c>
      <c r="CQ1419" s="44" t="str">
        <f>IF(Wedstrijden!AF1584="x","B","")</f>
        <v/>
      </c>
      <c r="CR1419" s="44" t="str">
        <f>IF(Wedstrijden!AG1584="x","L","")</f>
        <v/>
      </c>
      <c r="CS1419" s="44" t="str">
        <f>IF(Wedstrijden!AH1584="x","M","")</f>
        <v/>
      </c>
      <c r="CT1419" s="44" t="str">
        <f>IF(Wedstrijden!AI1584="x","Z","")</f>
        <v/>
      </c>
      <c r="CU1419" s="44" t="str">
        <f>IF(Wedstrijden!AJ1584="x","ZZ","")</f>
        <v/>
      </c>
      <c r="CV1419" s="44" t="str">
        <f>IF(COUNTA(Wedstrijden!AK1584:AQ1584)&lt;&gt;0,2,"")</f>
        <v/>
      </c>
      <c r="CW1419" s="44" t="str">
        <f t="shared" si="135"/>
        <v/>
      </c>
      <c r="CX1419" s="44" t="str">
        <f>IF(Wedstrijden!AK1584="x","BB","")</f>
        <v/>
      </c>
      <c r="CY1419" s="44" t="str">
        <f>IF(Wedstrijden!AL1584="x","B","")</f>
        <v/>
      </c>
      <c r="CZ1419" s="44" t="str">
        <f>IF(Wedstrijden!AM1584="x","L","")</f>
        <v/>
      </c>
      <c r="DA1419" s="44" t="str">
        <f>IF(Wedstrijden!AN1584="x","M","")</f>
        <v/>
      </c>
      <c r="DB1419" s="44" t="str">
        <f>IF(Wedstrijden!AO1584="x","Z","")</f>
        <v/>
      </c>
      <c r="DC1419" s="44" t="str">
        <f>IF(Wedstrijden!AP1584="x","ZZ","")</f>
        <v/>
      </c>
      <c r="DD1419" s="44" t="str">
        <f>IF(Wedstrijden!AQ1584="x","1.40","")</f>
        <v/>
      </c>
      <c r="DE1419" s="44" t="str">
        <f>IF(COUNTA(Wedstrijden!AR1584:AT1584)&lt;&gt;0,6,"")</f>
        <v/>
      </c>
      <c r="DF1419" s="44" t="str">
        <f t="shared" si="136"/>
        <v/>
      </c>
      <c r="DG1419" s="44" t="str">
        <f>IF(Wedstrijden!AR1584="x","L","")</f>
        <v/>
      </c>
      <c r="DH1419" s="44" t="str">
        <f>IF(Wedstrijden!AS1584="x","M","")</f>
        <v/>
      </c>
      <c r="DI1419" s="44" t="str">
        <f>IF(Wedstrijden!AT1584="x","Z","")</f>
        <v/>
      </c>
      <c r="DJ1419" s="44" t="str">
        <f>IF(COUNTA(Wedstrijden!AU1584:AW1584)&lt;&gt;0,6,"")</f>
        <v/>
      </c>
      <c r="DK1419" s="44" t="str">
        <f t="shared" si="137"/>
        <v/>
      </c>
      <c r="DL1419" s="44" t="str">
        <f>IF(Wedstrijden!AU1584="x","L","")</f>
        <v/>
      </c>
      <c r="DM1419" s="44" t="str">
        <f>IF(Wedstrijden!AV1584="x","M","")</f>
        <v/>
      </c>
      <c r="DN1419" s="44" t="str">
        <f>IF(Wedstrijden!AW1584="x","Z","")</f>
        <v/>
      </c>
    </row>
    <row r="1420" spans="1:118" ht="15">
      <c r="A1420" s="48" t="e">
        <f>Wedstrijden!#REF!</f>
        <v>#REF!</v>
      </c>
      <c r="B1420" s="44" t="str">
        <f>IFERROR(VLOOKUP(Wedstrijden!E1585,Wedstrijdlocaties!$B$2:$E$499,2,FALSE),"")</f>
        <v/>
      </c>
      <c r="C1420" s="44" t="str">
        <f>Wedstrijden!F1585</f>
        <v/>
      </c>
      <c r="D1420" s="44" t="str">
        <f>IFERROR(VLOOKUP(Wedstrijden!G1585,Organisaties!$B$2:$C$501,2,FALSE),"")</f>
        <v/>
      </c>
      <c r="E1420" s="44" t="str">
        <f>IFERROR(VLOOKUP(Wedstrijden!G1585,Organisaties!$B$2:$F$501,5,FALSE),"")</f>
        <v/>
      </c>
      <c r="F1420" s="44" t="str">
        <f>IF(Wedstrijden!BC1585&lt;&gt;"",Wedstrijden!BC1585,"")</f>
        <v/>
      </c>
      <c r="G1420" s="44">
        <f>IF(Wedstrijden!AY1585="Indoor",1,0)</f>
        <v>0</v>
      </c>
      <c r="H1420" s="44">
        <f>Wedstrijden!AZ1585</f>
        <v>0</v>
      </c>
      <c r="I1420" s="44" t="str">
        <f>IF(Wedstrijden!AX1585="Nee",0,IF(Wedstrijden!AX1585="Ja",1,""))</f>
        <v/>
      </c>
      <c r="J1420" s="44" t="str">
        <f>IF(Wedstrijden!BA1585&lt;&gt;"",Wedstrijden!BA1585,"")</f>
        <v/>
      </c>
      <c r="W1420" s="45"/>
      <c r="AE1420" s="45"/>
      <c r="AN1420" s="45"/>
      <c r="AU1420" s="45"/>
      <c r="BA1420" s="45"/>
      <c r="BE1420" s="45"/>
      <c r="BJ1420" s="44" t="str">
        <f>IF(COUNTA(Wedstrijden!I1585:S1585)&lt;&gt;0,1,"")</f>
        <v/>
      </c>
      <c r="BK1420" s="44" t="str">
        <f t="shared" si="132"/>
        <v/>
      </c>
      <c r="BL1420" s="44" t="str">
        <f>IF(Wedstrijden!I1585="x","AA","")</f>
        <v/>
      </c>
      <c r="BM1420" s="44" t="str">
        <f>IF(Wedstrijden!J1585="x","A","")</f>
        <v/>
      </c>
      <c r="BN1420" s="44" t="str">
        <f>IF(Wedstrijden!K1585="x","B1","")</f>
        <v/>
      </c>
      <c r="BO1420" s="44" t="str">
        <f>IF(Wedstrijden!L1585="x","BB","")</f>
        <v/>
      </c>
      <c r="BP1420" s="44" t="str">
        <f>IF(Wedstrijden!M1585="x","B","")</f>
        <v/>
      </c>
      <c r="BQ1420" s="44" t="str">
        <f>IF(Wedstrijden!N1585="x","L1","")</f>
        <v/>
      </c>
      <c r="BR1420" s="44" t="str">
        <f>IF(Wedstrijden!O1585="x","L2","")</f>
        <v/>
      </c>
      <c r="BS1420" s="44" t="str">
        <f>IF(Wedstrijden!P1585="x","M1","")</f>
        <v/>
      </c>
      <c r="BT1420" s="44" t="str">
        <f>IF(Wedstrijden!Q1585="x","M2","")</f>
        <v/>
      </c>
      <c r="BU1420" s="44" t="str">
        <f>IF(Wedstrijden!R1585="x","Z1","")</f>
        <v/>
      </c>
      <c r="BV1420" s="44" t="str">
        <f>IF(Wedstrijden!S1585="x","Z2","")</f>
        <v/>
      </c>
      <c r="BW1420" s="44" t="str">
        <f>IF(COUNTA(Wedstrijden!T1585:AB1585)&lt;&gt;0,1,"")</f>
        <v/>
      </c>
      <c r="BX1420" s="44" t="str">
        <f t="shared" si="133"/>
        <v/>
      </c>
      <c r="BY1420" s="44" t="str">
        <f>IF(Wedstrijden!T1585="x","BB","")</f>
        <v/>
      </c>
      <c r="BZ1420" s="44" t="str">
        <f>IF(Wedstrijden!U1585="x","B","")</f>
        <v/>
      </c>
      <c r="CA1420" s="44" t="str">
        <f>IF(Wedstrijden!V1585="x","L1","")</f>
        <v/>
      </c>
      <c r="CB1420" s="44" t="str">
        <f>IF(Wedstrijden!W1585="x","L2","")</f>
        <v/>
      </c>
      <c r="CC1420" s="44" t="str">
        <f>IF(Wedstrijden!X1585="x","M1","")</f>
        <v/>
      </c>
      <c r="CD1420" s="44" t="str">
        <f>IF(Wedstrijden!Y1585="x","M2","")</f>
        <v/>
      </c>
      <c r="CE1420" s="44" t="str">
        <f>IF(Wedstrijden!Z1585="x","Z1","")</f>
        <v/>
      </c>
      <c r="CF1420" s="44" t="str">
        <f>IF(Wedstrijden!AA1585="x","Z2","")</f>
        <v/>
      </c>
      <c r="CG1420" s="44" t="str">
        <f>IF(Wedstrijden!AB1585="x","ZZL","")</f>
        <v/>
      </c>
      <c r="CL1420" s="44" t="str">
        <f>IF(COUNTA(Wedstrijden!AC1585:AJ1585)&lt;&gt;0,2,"")</f>
        <v/>
      </c>
      <c r="CM1420" s="44" t="str">
        <f t="shared" si="134"/>
        <v/>
      </c>
      <c r="CN1420" s="44" t="str">
        <f>IF(Wedstrijden!AC1585="x","AA","")</f>
        <v/>
      </c>
      <c r="CO1420" s="44" t="str">
        <f>IF(Wedstrijden!AD1585="x","A","")</f>
        <v/>
      </c>
      <c r="CP1420" s="44" t="str">
        <f>IF(Wedstrijden!AE1585="x","BB","")</f>
        <v/>
      </c>
      <c r="CQ1420" s="44" t="str">
        <f>IF(Wedstrijden!AF1585="x","B","")</f>
        <v/>
      </c>
      <c r="CR1420" s="44" t="str">
        <f>IF(Wedstrijden!AG1585="x","L","")</f>
        <v/>
      </c>
      <c r="CS1420" s="44" t="str">
        <f>IF(Wedstrijden!AH1585="x","M","")</f>
        <v/>
      </c>
      <c r="CT1420" s="44" t="str">
        <f>IF(Wedstrijden!AI1585="x","Z","")</f>
        <v/>
      </c>
      <c r="CU1420" s="44" t="str">
        <f>IF(Wedstrijden!AJ1585="x","ZZ","")</f>
        <v/>
      </c>
      <c r="CV1420" s="44" t="str">
        <f>IF(COUNTA(Wedstrijden!AK1585:AQ1585)&lt;&gt;0,2,"")</f>
        <v/>
      </c>
      <c r="CW1420" s="44" t="str">
        <f t="shared" si="135"/>
        <v/>
      </c>
      <c r="CX1420" s="44" t="str">
        <f>IF(Wedstrijden!AK1585="x","BB","")</f>
        <v/>
      </c>
      <c r="CY1420" s="44" t="str">
        <f>IF(Wedstrijden!AL1585="x","B","")</f>
        <v/>
      </c>
      <c r="CZ1420" s="44" t="str">
        <f>IF(Wedstrijden!AM1585="x","L","")</f>
        <v/>
      </c>
      <c r="DA1420" s="44" t="str">
        <f>IF(Wedstrijden!AN1585="x","M","")</f>
        <v/>
      </c>
      <c r="DB1420" s="44" t="str">
        <f>IF(Wedstrijden!AO1585="x","Z","")</f>
        <v/>
      </c>
      <c r="DC1420" s="44" t="str">
        <f>IF(Wedstrijden!AP1585="x","ZZ","")</f>
        <v/>
      </c>
      <c r="DD1420" s="44" t="str">
        <f>IF(Wedstrijden!AQ1585="x","1.40","")</f>
        <v/>
      </c>
      <c r="DE1420" s="44" t="str">
        <f>IF(COUNTA(Wedstrijden!AR1585:AT1585)&lt;&gt;0,6,"")</f>
        <v/>
      </c>
      <c r="DF1420" s="44" t="str">
        <f t="shared" si="136"/>
        <v/>
      </c>
      <c r="DG1420" s="44" t="str">
        <f>IF(Wedstrijden!AR1585="x","L","")</f>
        <v/>
      </c>
      <c r="DH1420" s="44" t="str">
        <f>IF(Wedstrijden!AS1585="x","M","")</f>
        <v/>
      </c>
      <c r="DI1420" s="44" t="str">
        <f>IF(Wedstrijden!AT1585="x","Z","")</f>
        <v/>
      </c>
      <c r="DJ1420" s="44" t="str">
        <f>IF(COUNTA(Wedstrijden!AU1585:AW1585)&lt;&gt;0,6,"")</f>
        <v/>
      </c>
      <c r="DK1420" s="44" t="str">
        <f t="shared" si="137"/>
        <v/>
      </c>
      <c r="DL1420" s="44" t="str">
        <f>IF(Wedstrijden!AU1585="x","L","")</f>
        <v/>
      </c>
      <c r="DM1420" s="44" t="str">
        <f>IF(Wedstrijden!AV1585="x","M","")</f>
        <v/>
      </c>
      <c r="DN1420" s="44" t="str">
        <f>IF(Wedstrijden!AW1585="x","Z","")</f>
        <v/>
      </c>
    </row>
    <row r="1421" spans="1:118" ht="15">
      <c r="A1421" s="48" t="e">
        <f>Wedstrijden!#REF!</f>
        <v>#REF!</v>
      </c>
      <c r="B1421" s="44" t="str">
        <f>IFERROR(VLOOKUP(Wedstrijden!E1586,Wedstrijdlocaties!$B$2:$E$499,2,FALSE),"")</f>
        <v/>
      </c>
      <c r="C1421" s="44" t="str">
        <f>Wedstrijden!F1586</f>
        <v/>
      </c>
      <c r="D1421" s="44" t="str">
        <f>IFERROR(VLOOKUP(Wedstrijden!G1586,Organisaties!$B$2:$C$501,2,FALSE),"")</f>
        <v/>
      </c>
      <c r="E1421" s="44" t="str">
        <f>IFERROR(VLOOKUP(Wedstrijden!G1586,Organisaties!$B$2:$F$501,5,FALSE),"")</f>
        <v/>
      </c>
      <c r="F1421" s="44" t="str">
        <f>IF(Wedstrijden!BC1586&lt;&gt;"",Wedstrijden!BC1586,"")</f>
        <v/>
      </c>
      <c r="G1421" s="44">
        <f>IF(Wedstrijden!AY1586="Indoor",1,0)</f>
        <v>0</v>
      </c>
      <c r="H1421" s="44">
        <f>Wedstrijden!AZ1586</f>
        <v>0</v>
      </c>
      <c r="I1421" s="44" t="str">
        <f>IF(Wedstrijden!AX1586="Nee",0,IF(Wedstrijden!AX1586="Ja",1,""))</f>
        <v/>
      </c>
      <c r="J1421" s="44" t="str">
        <f>IF(Wedstrijden!BA1586&lt;&gt;"",Wedstrijden!BA1586,"")</f>
        <v/>
      </c>
      <c r="W1421" s="45"/>
      <c r="AE1421" s="45"/>
      <c r="AN1421" s="45"/>
      <c r="AU1421" s="45"/>
      <c r="BA1421" s="45"/>
      <c r="BE1421" s="45"/>
      <c r="BJ1421" s="44" t="str">
        <f>IF(COUNTA(Wedstrijden!I1586:S1586)&lt;&gt;0,1,"")</f>
        <v/>
      </c>
      <c r="BK1421" s="44" t="str">
        <f t="shared" si="132"/>
        <v/>
      </c>
      <c r="BL1421" s="44" t="str">
        <f>IF(Wedstrijden!I1586="x","AA","")</f>
        <v/>
      </c>
      <c r="BM1421" s="44" t="str">
        <f>IF(Wedstrijden!J1586="x","A","")</f>
        <v/>
      </c>
      <c r="BN1421" s="44" t="str">
        <f>IF(Wedstrijden!K1586="x","B1","")</f>
        <v/>
      </c>
      <c r="BO1421" s="44" t="str">
        <f>IF(Wedstrijden!L1586="x","BB","")</f>
        <v/>
      </c>
      <c r="BP1421" s="44" t="str">
        <f>IF(Wedstrijden!M1586="x","B","")</f>
        <v/>
      </c>
      <c r="BQ1421" s="44" t="str">
        <f>IF(Wedstrijden!N1586="x","L1","")</f>
        <v/>
      </c>
      <c r="BR1421" s="44" t="str">
        <f>IF(Wedstrijden!O1586="x","L2","")</f>
        <v/>
      </c>
      <c r="BS1421" s="44" t="str">
        <f>IF(Wedstrijden!P1586="x","M1","")</f>
        <v/>
      </c>
      <c r="BT1421" s="44" t="str">
        <f>IF(Wedstrijden!Q1586="x","M2","")</f>
        <v/>
      </c>
      <c r="BU1421" s="44" t="str">
        <f>IF(Wedstrijden!R1586="x","Z1","")</f>
        <v/>
      </c>
      <c r="BV1421" s="44" t="str">
        <f>IF(Wedstrijden!S1586="x","Z2","")</f>
        <v/>
      </c>
      <c r="BW1421" s="44" t="str">
        <f>IF(COUNTA(Wedstrijden!T1586:AB1586)&lt;&gt;0,1,"")</f>
        <v/>
      </c>
      <c r="BX1421" s="44" t="str">
        <f t="shared" si="133"/>
        <v/>
      </c>
      <c r="BY1421" s="44" t="str">
        <f>IF(Wedstrijden!T1586="x","BB","")</f>
        <v/>
      </c>
      <c r="BZ1421" s="44" t="str">
        <f>IF(Wedstrijden!U1586="x","B","")</f>
        <v/>
      </c>
      <c r="CA1421" s="44" t="str">
        <f>IF(Wedstrijden!V1586="x","L1","")</f>
        <v/>
      </c>
      <c r="CB1421" s="44" t="str">
        <f>IF(Wedstrijden!W1586="x","L2","")</f>
        <v/>
      </c>
      <c r="CC1421" s="44" t="str">
        <f>IF(Wedstrijden!X1586="x","M1","")</f>
        <v/>
      </c>
      <c r="CD1421" s="44" t="str">
        <f>IF(Wedstrijden!Y1586="x","M2","")</f>
        <v/>
      </c>
      <c r="CE1421" s="44" t="str">
        <f>IF(Wedstrijden!Z1586="x","Z1","")</f>
        <v/>
      </c>
      <c r="CF1421" s="44" t="str">
        <f>IF(Wedstrijden!AA1586="x","Z2","")</f>
        <v/>
      </c>
      <c r="CG1421" s="44" t="str">
        <f>IF(Wedstrijden!AB1586="x","ZZL","")</f>
        <v/>
      </c>
      <c r="CL1421" s="44" t="str">
        <f>IF(COUNTA(Wedstrijden!AC1586:AJ1586)&lt;&gt;0,2,"")</f>
        <v/>
      </c>
      <c r="CM1421" s="44" t="str">
        <f t="shared" si="134"/>
        <v/>
      </c>
      <c r="CN1421" s="44" t="str">
        <f>IF(Wedstrijden!AC1586="x","AA","")</f>
        <v/>
      </c>
      <c r="CO1421" s="44" t="str">
        <f>IF(Wedstrijden!AD1586="x","A","")</f>
        <v/>
      </c>
      <c r="CP1421" s="44" t="str">
        <f>IF(Wedstrijden!AE1586="x","BB","")</f>
        <v/>
      </c>
      <c r="CQ1421" s="44" t="str">
        <f>IF(Wedstrijden!AF1586="x","B","")</f>
        <v/>
      </c>
      <c r="CR1421" s="44" t="str">
        <f>IF(Wedstrijden!AG1586="x","L","")</f>
        <v/>
      </c>
      <c r="CS1421" s="44" t="str">
        <f>IF(Wedstrijden!AH1586="x","M","")</f>
        <v/>
      </c>
      <c r="CT1421" s="44" t="str">
        <f>IF(Wedstrijden!AI1586="x","Z","")</f>
        <v/>
      </c>
      <c r="CU1421" s="44" t="str">
        <f>IF(Wedstrijden!AJ1586="x","ZZ","")</f>
        <v/>
      </c>
      <c r="CV1421" s="44" t="str">
        <f>IF(COUNTA(Wedstrijden!AK1586:AQ1586)&lt;&gt;0,2,"")</f>
        <v/>
      </c>
      <c r="CW1421" s="44" t="str">
        <f t="shared" si="135"/>
        <v/>
      </c>
      <c r="CX1421" s="44" t="str">
        <f>IF(Wedstrijden!AK1586="x","BB","")</f>
        <v/>
      </c>
      <c r="CY1421" s="44" t="str">
        <f>IF(Wedstrijden!AL1586="x","B","")</f>
        <v/>
      </c>
      <c r="CZ1421" s="44" t="str">
        <f>IF(Wedstrijden!AM1586="x","L","")</f>
        <v/>
      </c>
      <c r="DA1421" s="44" t="str">
        <f>IF(Wedstrijden!AN1586="x","M","")</f>
        <v/>
      </c>
      <c r="DB1421" s="44" t="str">
        <f>IF(Wedstrijden!AO1586="x","Z","")</f>
        <v/>
      </c>
      <c r="DC1421" s="44" t="str">
        <f>IF(Wedstrijden!AP1586="x","ZZ","")</f>
        <v/>
      </c>
      <c r="DD1421" s="44" t="str">
        <f>IF(Wedstrijden!AQ1586="x","1.40","")</f>
        <v/>
      </c>
      <c r="DE1421" s="44" t="str">
        <f>IF(COUNTA(Wedstrijden!AR1586:AT1586)&lt;&gt;0,6,"")</f>
        <v/>
      </c>
      <c r="DF1421" s="44" t="str">
        <f t="shared" si="136"/>
        <v/>
      </c>
      <c r="DG1421" s="44" t="str">
        <f>IF(Wedstrijden!AR1586="x","L","")</f>
        <v/>
      </c>
      <c r="DH1421" s="44" t="str">
        <f>IF(Wedstrijden!AS1586="x","M","")</f>
        <v/>
      </c>
      <c r="DI1421" s="44" t="str">
        <f>IF(Wedstrijden!AT1586="x","Z","")</f>
        <v/>
      </c>
      <c r="DJ1421" s="44" t="str">
        <f>IF(COUNTA(Wedstrijden!AU1586:AW1586)&lt;&gt;0,6,"")</f>
        <v/>
      </c>
      <c r="DK1421" s="44" t="str">
        <f t="shared" si="137"/>
        <v/>
      </c>
      <c r="DL1421" s="44" t="str">
        <f>IF(Wedstrijden!AU1586="x","L","")</f>
        <v/>
      </c>
      <c r="DM1421" s="44" t="str">
        <f>IF(Wedstrijden!AV1586="x","M","")</f>
        <v/>
      </c>
      <c r="DN1421" s="44" t="str">
        <f>IF(Wedstrijden!AW1586="x","Z","")</f>
        <v/>
      </c>
    </row>
    <row r="1422" spans="1:118" ht="15">
      <c r="A1422" s="48" t="e">
        <f>Wedstrijden!#REF!</f>
        <v>#REF!</v>
      </c>
      <c r="B1422" s="44" t="str">
        <f>IFERROR(VLOOKUP(Wedstrijden!E1587,Wedstrijdlocaties!$B$2:$E$499,2,FALSE),"")</f>
        <v/>
      </c>
      <c r="C1422" s="44" t="str">
        <f>Wedstrijden!F1587</f>
        <v/>
      </c>
      <c r="D1422" s="44" t="str">
        <f>IFERROR(VLOOKUP(Wedstrijden!G1587,Organisaties!$B$2:$C$501,2,FALSE),"")</f>
        <v/>
      </c>
      <c r="E1422" s="44" t="str">
        <f>IFERROR(VLOOKUP(Wedstrijden!G1587,Organisaties!$B$2:$F$501,5,FALSE),"")</f>
        <v/>
      </c>
      <c r="F1422" s="44" t="str">
        <f>IF(Wedstrijden!BC1587&lt;&gt;"",Wedstrijden!BC1587,"")</f>
        <v/>
      </c>
      <c r="G1422" s="44">
        <f>IF(Wedstrijden!AY1587="Indoor",1,0)</f>
        <v>0</v>
      </c>
      <c r="H1422" s="44">
        <f>Wedstrijden!AZ1587</f>
        <v>0</v>
      </c>
      <c r="I1422" s="44" t="str">
        <f>IF(Wedstrijden!AX1587="Nee",0,IF(Wedstrijden!AX1587="Ja",1,""))</f>
        <v/>
      </c>
      <c r="J1422" s="44" t="str">
        <f>IF(Wedstrijden!BA1587&lt;&gt;"",Wedstrijden!BA1587,"")</f>
        <v/>
      </c>
      <c r="W1422" s="45"/>
      <c r="AE1422" s="45"/>
      <c r="AN1422" s="45"/>
      <c r="AU1422" s="45"/>
      <c r="BA1422" s="45"/>
      <c r="BE1422" s="45"/>
      <c r="BJ1422" s="44" t="str">
        <f>IF(COUNTA(Wedstrijden!I1587:S1587)&lt;&gt;0,1,"")</f>
        <v/>
      </c>
      <c r="BK1422" s="44" t="str">
        <f t="shared" si="132"/>
        <v/>
      </c>
      <c r="BL1422" s="44" t="str">
        <f>IF(Wedstrijden!I1587="x","AA","")</f>
        <v/>
      </c>
      <c r="BM1422" s="44" t="str">
        <f>IF(Wedstrijden!J1587="x","A","")</f>
        <v/>
      </c>
      <c r="BN1422" s="44" t="str">
        <f>IF(Wedstrijden!K1587="x","B1","")</f>
        <v/>
      </c>
      <c r="BO1422" s="44" t="str">
        <f>IF(Wedstrijden!L1587="x","BB","")</f>
        <v/>
      </c>
      <c r="BP1422" s="44" t="str">
        <f>IF(Wedstrijden!M1587="x","B","")</f>
        <v/>
      </c>
      <c r="BQ1422" s="44" t="str">
        <f>IF(Wedstrijden!N1587="x","L1","")</f>
        <v/>
      </c>
      <c r="BR1422" s="44" t="str">
        <f>IF(Wedstrijden!O1587="x","L2","")</f>
        <v/>
      </c>
      <c r="BS1422" s="44" t="str">
        <f>IF(Wedstrijden!P1587="x","M1","")</f>
        <v/>
      </c>
      <c r="BT1422" s="44" t="str">
        <f>IF(Wedstrijden!Q1587="x","M2","")</f>
        <v/>
      </c>
      <c r="BU1422" s="44" t="str">
        <f>IF(Wedstrijden!R1587="x","Z1","")</f>
        <v/>
      </c>
      <c r="BV1422" s="44" t="str">
        <f>IF(Wedstrijden!S1587="x","Z2","")</f>
        <v/>
      </c>
      <c r="BW1422" s="44" t="str">
        <f>IF(COUNTA(Wedstrijden!T1587:AB1587)&lt;&gt;0,1,"")</f>
        <v/>
      </c>
      <c r="BX1422" s="44" t="str">
        <f t="shared" si="133"/>
        <v/>
      </c>
      <c r="BY1422" s="44" t="str">
        <f>IF(Wedstrijden!T1587="x","BB","")</f>
        <v/>
      </c>
      <c r="BZ1422" s="44" t="str">
        <f>IF(Wedstrijden!U1587="x","B","")</f>
        <v/>
      </c>
      <c r="CA1422" s="44" t="str">
        <f>IF(Wedstrijden!V1587="x","L1","")</f>
        <v/>
      </c>
      <c r="CB1422" s="44" t="str">
        <f>IF(Wedstrijden!W1587="x","L2","")</f>
        <v/>
      </c>
      <c r="CC1422" s="44" t="str">
        <f>IF(Wedstrijden!X1587="x","M1","")</f>
        <v/>
      </c>
      <c r="CD1422" s="44" t="str">
        <f>IF(Wedstrijden!Y1587="x","M2","")</f>
        <v/>
      </c>
      <c r="CE1422" s="44" t="str">
        <f>IF(Wedstrijden!Z1587="x","Z1","")</f>
        <v/>
      </c>
      <c r="CF1422" s="44" t="str">
        <f>IF(Wedstrijden!AA1587="x","Z2","")</f>
        <v/>
      </c>
      <c r="CG1422" s="44" t="str">
        <f>IF(Wedstrijden!AB1587="x","ZZL","")</f>
        <v/>
      </c>
      <c r="CL1422" s="44" t="str">
        <f>IF(COUNTA(Wedstrijden!AC1587:AJ1587)&lt;&gt;0,2,"")</f>
        <v/>
      </c>
      <c r="CM1422" s="44" t="str">
        <f t="shared" si="134"/>
        <v/>
      </c>
      <c r="CN1422" s="44" t="str">
        <f>IF(Wedstrijden!AC1587="x","AA","")</f>
        <v/>
      </c>
      <c r="CO1422" s="44" t="str">
        <f>IF(Wedstrijden!AD1587="x","A","")</f>
        <v/>
      </c>
      <c r="CP1422" s="44" t="str">
        <f>IF(Wedstrijden!AE1587="x","BB","")</f>
        <v/>
      </c>
      <c r="CQ1422" s="44" t="str">
        <f>IF(Wedstrijden!AF1587="x","B","")</f>
        <v/>
      </c>
      <c r="CR1422" s="44" t="str">
        <f>IF(Wedstrijden!AG1587="x","L","")</f>
        <v/>
      </c>
      <c r="CS1422" s="44" t="str">
        <f>IF(Wedstrijden!AH1587="x","M","")</f>
        <v/>
      </c>
      <c r="CT1422" s="44" t="str">
        <f>IF(Wedstrijden!AI1587="x","Z","")</f>
        <v/>
      </c>
      <c r="CU1422" s="44" t="str">
        <f>IF(Wedstrijden!AJ1587="x","ZZ","")</f>
        <v/>
      </c>
      <c r="CV1422" s="44" t="str">
        <f>IF(COUNTA(Wedstrijden!AK1587:AQ1587)&lt;&gt;0,2,"")</f>
        <v/>
      </c>
      <c r="CW1422" s="44" t="str">
        <f t="shared" si="135"/>
        <v/>
      </c>
      <c r="CX1422" s="44" t="str">
        <f>IF(Wedstrijden!AK1587="x","BB","")</f>
        <v/>
      </c>
      <c r="CY1422" s="44" t="str">
        <f>IF(Wedstrijden!AL1587="x","B","")</f>
        <v/>
      </c>
      <c r="CZ1422" s="44" t="str">
        <f>IF(Wedstrijden!AM1587="x","L","")</f>
        <v/>
      </c>
      <c r="DA1422" s="44" t="str">
        <f>IF(Wedstrijden!AN1587="x","M","")</f>
        <v/>
      </c>
      <c r="DB1422" s="44" t="str">
        <f>IF(Wedstrijden!AO1587="x","Z","")</f>
        <v/>
      </c>
      <c r="DC1422" s="44" t="str">
        <f>IF(Wedstrijden!AP1587="x","ZZ","")</f>
        <v/>
      </c>
      <c r="DD1422" s="44" t="str">
        <f>IF(Wedstrijden!AQ1587="x","1.40","")</f>
        <v/>
      </c>
      <c r="DE1422" s="44" t="str">
        <f>IF(COUNTA(Wedstrijden!AR1587:AT1587)&lt;&gt;0,6,"")</f>
        <v/>
      </c>
      <c r="DF1422" s="44" t="str">
        <f t="shared" si="136"/>
        <v/>
      </c>
      <c r="DG1422" s="44" t="str">
        <f>IF(Wedstrijden!AR1587="x","L","")</f>
        <v/>
      </c>
      <c r="DH1422" s="44" t="str">
        <f>IF(Wedstrijden!AS1587="x","M","")</f>
        <v/>
      </c>
      <c r="DI1422" s="44" t="str">
        <f>IF(Wedstrijden!AT1587="x","Z","")</f>
        <v/>
      </c>
      <c r="DJ1422" s="44" t="str">
        <f>IF(COUNTA(Wedstrijden!AU1587:AW1587)&lt;&gt;0,6,"")</f>
        <v/>
      </c>
      <c r="DK1422" s="44" t="str">
        <f t="shared" si="137"/>
        <v/>
      </c>
      <c r="DL1422" s="44" t="str">
        <f>IF(Wedstrijden!AU1587="x","L","")</f>
        <v/>
      </c>
      <c r="DM1422" s="44" t="str">
        <f>IF(Wedstrijden!AV1587="x","M","")</f>
        <v/>
      </c>
      <c r="DN1422" s="44" t="str">
        <f>IF(Wedstrijden!AW1587="x","Z","")</f>
        <v/>
      </c>
    </row>
    <row r="1423" spans="1:118" ht="15">
      <c r="A1423" s="48" t="e">
        <f>Wedstrijden!#REF!</f>
        <v>#REF!</v>
      </c>
      <c r="B1423" s="44" t="str">
        <f>IFERROR(VLOOKUP(Wedstrijden!E1588,Wedstrijdlocaties!$B$2:$E$499,2,FALSE),"")</f>
        <v/>
      </c>
      <c r="C1423" s="44" t="str">
        <f>Wedstrijden!F1588</f>
        <v/>
      </c>
      <c r="D1423" s="44" t="str">
        <f>IFERROR(VLOOKUP(Wedstrijden!G1588,Organisaties!$B$2:$C$501,2,FALSE),"")</f>
        <v/>
      </c>
      <c r="E1423" s="44" t="str">
        <f>IFERROR(VLOOKUP(Wedstrijden!G1588,Organisaties!$B$2:$F$501,5,FALSE),"")</f>
        <v/>
      </c>
      <c r="F1423" s="44" t="str">
        <f>IF(Wedstrijden!BC1588&lt;&gt;"",Wedstrijden!BC1588,"")</f>
        <v/>
      </c>
      <c r="G1423" s="44">
        <f>IF(Wedstrijden!AY1588="Indoor",1,0)</f>
        <v>0</v>
      </c>
      <c r="H1423" s="44">
        <f>Wedstrijden!AZ1588</f>
        <v>0</v>
      </c>
      <c r="I1423" s="44" t="str">
        <f>IF(Wedstrijden!AX1588="Nee",0,IF(Wedstrijden!AX1588="Ja",1,""))</f>
        <v/>
      </c>
      <c r="J1423" s="44" t="str">
        <f>IF(Wedstrijden!BA1588&lt;&gt;"",Wedstrijden!BA1588,"")</f>
        <v/>
      </c>
      <c r="W1423" s="45"/>
      <c r="AE1423" s="45"/>
      <c r="AN1423" s="45"/>
      <c r="AU1423" s="45"/>
      <c r="BA1423" s="45"/>
      <c r="BE1423" s="45"/>
      <c r="BJ1423" s="44" t="str">
        <f>IF(COUNTA(Wedstrijden!I1588:S1588)&lt;&gt;0,1,"")</f>
        <v/>
      </c>
      <c r="BK1423" s="44" t="str">
        <f t="shared" si="132"/>
        <v/>
      </c>
      <c r="BL1423" s="44" t="str">
        <f>IF(Wedstrijden!I1588="x","AA","")</f>
        <v/>
      </c>
      <c r="BM1423" s="44" t="str">
        <f>IF(Wedstrijden!J1588="x","A","")</f>
        <v/>
      </c>
      <c r="BN1423" s="44" t="str">
        <f>IF(Wedstrijden!K1588="x","B1","")</f>
        <v/>
      </c>
      <c r="BO1423" s="44" t="str">
        <f>IF(Wedstrijden!L1588="x","BB","")</f>
        <v/>
      </c>
      <c r="BP1423" s="44" t="str">
        <f>IF(Wedstrijden!M1588="x","B","")</f>
        <v/>
      </c>
      <c r="BQ1423" s="44" t="str">
        <f>IF(Wedstrijden!N1588="x","L1","")</f>
        <v/>
      </c>
      <c r="BR1423" s="44" t="str">
        <f>IF(Wedstrijden!O1588="x","L2","")</f>
        <v/>
      </c>
      <c r="BS1423" s="44" t="str">
        <f>IF(Wedstrijden!P1588="x","M1","")</f>
        <v/>
      </c>
      <c r="BT1423" s="44" t="str">
        <f>IF(Wedstrijden!Q1588="x","M2","")</f>
        <v/>
      </c>
      <c r="BU1423" s="44" t="str">
        <f>IF(Wedstrijden!R1588="x","Z1","")</f>
        <v/>
      </c>
      <c r="BV1423" s="44" t="str">
        <f>IF(Wedstrijden!S1588="x","Z2","")</f>
        <v/>
      </c>
      <c r="BW1423" s="44" t="str">
        <f>IF(COUNTA(Wedstrijden!T1588:AB1588)&lt;&gt;0,1,"")</f>
        <v/>
      </c>
      <c r="BX1423" s="44" t="str">
        <f t="shared" si="133"/>
        <v/>
      </c>
      <c r="BY1423" s="44" t="str">
        <f>IF(Wedstrijden!T1588="x","BB","")</f>
        <v/>
      </c>
      <c r="BZ1423" s="44" t="str">
        <f>IF(Wedstrijden!U1588="x","B","")</f>
        <v/>
      </c>
      <c r="CA1423" s="44" t="str">
        <f>IF(Wedstrijden!V1588="x","L1","")</f>
        <v/>
      </c>
      <c r="CB1423" s="44" t="str">
        <f>IF(Wedstrijden!W1588="x","L2","")</f>
        <v/>
      </c>
      <c r="CC1423" s="44" t="str">
        <f>IF(Wedstrijden!X1588="x","M1","")</f>
        <v/>
      </c>
      <c r="CD1423" s="44" t="str">
        <f>IF(Wedstrijden!Y1588="x","M2","")</f>
        <v/>
      </c>
      <c r="CE1423" s="44" t="str">
        <f>IF(Wedstrijden!Z1588="x","Z1","")</f>
        <v/>
      </c>
      <c r="CF1423" s="44" t="str">
        <f>IF(Wedstrijden!AA1588="x","Z2","")</f>
        <v/>
      </c>
      <c r="CG1423" s="44" t="str">
        <f>IF(Wedstrijden!AB1588="x","ZZL","")</f>
        <v/>
      </c>
      <c r="CL1423" s="44" t="str">
        <f>IF(COUNTA(Wedstrijden!AC1588:AJ1588)&lt;&gt;0,2,"")</f>
        <v/>
      </c>
      <c r="CM1423" s="44" t="str">
        <f t="shared" si="134"/>
        <v/>
      </c>
      <c r="CN1423" s="44" t="str">
        <f>IF(Wedstrijden!AC1588="x","AA","")</f>
        <v/>
      </c>
      <c r="CO1423" s="44" t="str">
        <f>IF(Wedstrijden!AD1588="x","A","")</f>
        <v/>
      </c>
      <c r="CP1423" s="44" t="str">
        <f>IF(Wedstrijden!AE1588="x","BB","")</f>
        <v/>
      </c>
      <c r="CQ1423" s="44" t="str">
        <f>IF(Wedstrijden!AF1588="x","B","")</f>
        <v/>
      </c>
      <c r="CR1423" s="44" t="str">
        <f>IF(Wedstrijden!AG1588="x","L","")</f>
        <v/>
      </c>
      <c r="CS1423" s="44" t="str">
        <f>IF(Wedstrijden!AH1588="x","M","")</f>
        <v/>
      </c>
      <c r="CT1423" s="44" t="str">
        <f>IF(Wedstrijden!AI1588="x","Z","")</f>
        <v/>
      </c>
      <c r="CU1423" s="44" t="str">
        <f>IF(Wedstrijden!AJ1588="x","ZZ","")</f>
        <v/>
      </c>
      <c r="CV1423" s="44" t="str">
        <f>IF(COUNTA(Wedstrijden!AK1588:AQ1588)&lt;&gt;0,2,"")</f>
        <v/>
      </c>
      <c r="CW1423" s="44" t="str">
        <f t="shared" si="135"/>
        <v/>
      </c>
      <c r="CX1423" s="44" t="str">
        <f>IF(Wedstrijden!AK1588="x","BB","")</f>
        <v/>
      </c>
      <c r="CY1423" s="44" t="str">
        <f>IF(Wedstrijden!AL1588="x","B","")</f>
        <v/>
      </c>
      <c r="CZ1423" s="44" t="str">
        <f>IF(Wedstrijden!AM1588="x","L","")</f>
        <v/>
      </c>
      <c r="DA1423" s="44" t="str">
        <f>IF(Wedstrijden!AN1588="x","M","")</f>
        <v/>
      </c>
      <c r="DB1423" s="44" t="str">
        <f>IF(Wedstrijden!AO1588="x","Z","")</f>
        <v/>
      </c>
      <c r="DC1423" s="44" t="str">
        <f>IF(Wedstrijden!AP1588="x","ZZ","")</f>
        <v/>
      </c>
      <c r="DD1423" s="44" t="str">
        <f>IF(Wedstrijden!AQ1588="x","1.40","")</f>
        <v/>
      </c>
      <c r="DE1423" s="44" t="str">
        <f>IF(COUNTA(Wedstrijden!AR1588:AT1588)&lt;&gt;0,6,"")</f>
        <v/>
      </c>
      <c r="DF1423" s="44" t="str">
        <f t="shared" si="136"/>
        <v/>
      </c>
      <c r="DG1423" s="44" t="str">
        <f>IF(Wedstrijden!AR1588="x","L","")</f>
        <v/>
      </c>
      <c r="DH1423" s="44" t="str">
        <f>IF(Wedstrijden!AS1588="x","M","")</f>
        <v/>
      </c>
      <c r="DI1423" s="44" t="str">
        <f>IF(Wedstrijden!AT1588="x","Z","")</f>
        <v/>
      </c>
      <c r="DJ1423" s="44" t="str">
        <f>IF(COUNTA(Wedstrijden!AU1588:AW1588)&lt;&gt;0,6,"")</f>
        <v/>
      </c>
      <c r="DK1423" s="44" t="str">
        <f t="shared" si="137"/>
        <v/>
      </c>
      <c r="DL1423" s="44" t="str">
        <f>IF(Wedstrijden!AU1588="x","L","")</f>
        <v/>
      </c>
      <c r="DM1423" s="44" t="str">
        <f>IF(Wedstrijden!AV1588="x","M","")</f>
        <v/>
      </c>
      <c r="DN1423" s="44" t="str">
        <f>IF(Wedstrijden!AW1588="x","Z","")</f>
        <v/>
      </c>
    </row>
    <row r="1424" spans="1:118" ht="15">
      <c r="A1424" s="48" t="e">
        <f>Wedstrijden!#REF!</f>
        <v>#REF!</v>
      </c>
      <c r="B1424" s="44" t="str">
        <f>IFERROR(VLOOKUP(Wedstrijden!E1589,Wedstrijdlocaties!$B$2:$E$499,2,FALSE),"")</f>
        <v/>
      </c>
      <c r="C1424" s="44" t="str">
        <f>Wedstrijden!F1589</f>
        <v/>
      </c>
      <c r="D1424" s="44" t="str">
        <f>IFERROR(VLOOKUP(Wedstrijden!G1589,Organisaties!$B$2:$C$501,2,FALSE),"")</f>
        <v/>
      </c>
      <c r="E1424" s="44" t="str">
        <f>IFERROR(VLOOKUP(Wedstrijden!G1589,Organisaties!$B$2:$F$501,5,FALSE),"")</f>
        <v/>
      </c>
      <c r="F1424" s="44" t="str">
        <f>IF(Wedstrijden!BC1589&lt;&gt;"",Wedstrijden!BC1589,"")</f>
        <v/>
      </c>
      <c r="G1424" s="44">
        <f>IF(Wedstrijden!AY1589="Indoor",1,0)</f>
        <v>0</v>
      </c>
      <c r="H1424" s="44">
        <f>Wedstrijden!AZ1589</f>
        <v>0</v>
      </c>
      <c r="I1424" s="44" t="str">
        <f>IF(Wedstrijden!AX1589="Nee",0,IF(Wedstrijden!AX1589="Ja",1,""))</f>
        <v/>
      </c>
      <c r="J1424" s="44" t="str">
        <f>IF(Wedstrijden!BA1589&lt;&gt;"",Wedstrijden!BA1589,"")</f>
        <v/>
      </c>
      <c r="W1424" s="45"/>
      <c r="AE1424" s="45"/>
      <c r="AN1424" s="45"/>
      <c r="AU1424" s="45"/>
      <c r="BA1424" s="45"/>
      <c r="BE1424" s="45"/>
      <c r="BJ1424" s="44" t="str">
        <f>IF(COUNTA(Wedstrijden!I1589:S1589)&lt;&gt;0,1,"")</f>
        <v/>
      </c>
      <c r="BK1424" s="44" t="str">
        <f t="shared" si="132"/>
        <v/>
      </c>
      <c r="BL1424" s="44" t="str">
        <f>IF(Wedstrijden!I1589="x","AA","")</f>
        <v/>
      </c>
      <c r="BM1424" s="44" t="str">
        <f>IF(Wedstrijden!J1589="x","A","")</f>
        <v/>
      </c>
      <c r="BN1424" s="44" t="str">
        <f>IF(Wedstrijden!K1589="x","B1","")</f>
        <v/>
      </c>
      <c r="BO1424" s="44" t="str">
        <f>IF(Wedstrijden!L1589="x","BB","")</f>
        <v/>
      </c>
      <c r="BP1424" s="44" t="str">
        <f>IF(Wedstrijden!M1589="x","B","")</f>
        <v/>
      </c>
      <c r="BQ1424" s="44" t="str">
        <f>IF(Wedstrijden!N1589="x","L1","")</f>
        <v/>
      </c>
      <c r="BR1424" s="44" t="str">
        <f>IF(Wedstrijden!O1589="x","L2","")</f>
        <v/>
      </c>
      <c r="BS1424" s="44" t="str">
        <f>IF(Wedstrijden!P1589="x","M1","")</f>
        <v/>
      </c>
      <c r="BT1424" s="44" t="str">
        <f>IF(Wedstrijden!Q1589="x","M2","")</f>
        <v/>
      </c>
      <c r="BU1424" s="44" t="str">
        <f>IF(Wedstrijden!R1589="x","Z1","")</f>
        <v/>
      </c>
      <c r="BV1424" s="44" t="str">
        <f>IF(Wedstrijden!S1589="x","Z2","")</f>
        <v/>
      </c>
      <c r="BW1424" s="44" t="str">
        <f>IF(COUNTA(Wedstrijden!T1589:AB1589)&lt;&gt;0,1,"")</f>
        <v/>
      </c>
      <c r="BX1424" s="44" t="str">
        <f t="shared" si="133"/>
        <v/>
      </c>
      <c r="BY1424" s="44" t="str">
        <f>IF(Wedstrijden!T1589="x","BB","")</f>
        <v/>
      </c>
      <c r="BZ1424" s="44" t="str">
        <f>IF(Wedstrijden!U1589="x","B","")</f>
        <v/>
      </c>
      <c r="CA1424" s="44" t="str">
        <f>IF(Wedstrijden!V1589="x","L1","")</f>
        <v/>
      </c>
      <c r="CB1424" s="44" t="str">
        <f>IF(Wedstrijden!W1589="x","L2","")</f>
        <v/>
      </c>
      <c r="CC1424" s="44" t="str">
        <f>IF(Wedstrijden!X1589="x","M1","")</f>
        <v/>
      </c>
      <c r="CD1424" s="44" t="str">
        <f>IF(Wedstrijden!Y1589="x","M2","")</f>
        <v/>
      </c>
      <c r="CE1424" s="44" t="str">
        <f>IF(Wedstrijden!Z1589="x","Z1","")</f>
        <v/>
      </c>
      <c r="CF1424" s="44" t="str">
        <f>IF(Wedstrijden!AA1589="x","Z2","")</f>
        <v/>
      </c>
      <c r="CG1424" s="44" t="str">
        <f>IF(Wedstrijden!AB1589="x","ZZL","")</f>
        <v/>
      </c>
      <c r="CL1424" s="44" t="str">
        <f>IF(COUNTA(Wedstrijden!AC1589:AJ1589)&lt;&gt;0,2,"")</f>
        <v/>
      </c>
      <c r="CM1424" s="44" t="str">
        <f t="shared" si="134"/>
        <v/>
      </c>
      <c r="CN1424" s="44" t="str">
        <f>IF(Wedstrijden!AC1589="x","AA","")</f>
        <v/>
      </c>
      <c r="CO1424" s="44" t="str">
        <f>IF(Wedstrijden!AD1589="x","A","")</f>
        <v/>
      </c>
      <c r="CP1424" s="44" t="str">
        <f>IF(Wedstrijden!AE1589="x","BB","")</f>
        <v/>
      </c>
      <c r="CQ1424" s="44" t="str">
        <f>IF(Wedstrijden!AF1589="x","B","")</f>
        <v/>
      </c>
      <c r="CR1424" s="44" t="str">
        <f>IF(Wedstrijden!AG1589="x","L","")</f>
        <v/>
      </c>
      <c r="CS1424" s="44" t="str">
        <f>IF(Wedstrijden!AH1589="x","M","")</f>
        <v/>
      </c>
      <c r="CT1424" s="44" t="str">
        <f>IF(Wedstrijden!AI1589="x","Z","")</f>
        <v/>
      </c>
      <c r="CU1424" s="44" t="str">
        <f>IF(Wedstrijden!AJ1589="x","ZZ","")</f>
        <v/>
      </c>
      <c r="CV1424" s="44" t="str">
        <f>IF(COUNTA(Wedstrijden!AK1589:AQ1589)&lt;&gt;0,2,"")</f>
        <v/>
      </c>
      <c r="CW1424" s="44" t="str">
        <f t="shared" si="135"/>
        <v/>
      </c>
      <c r="CX1424" s="44" t="str">
        <f>IF(Wedstrijden!AK1589="x","BB","")</f>
        <v/>
      </c>
      <c r="CY1424" s="44" t="str">
        <f>IF(Wedstrijden!AL1589="x","B","")</f>
        <v/>
      </c>
      <c r="CZ1424" s="44" t="str">
        <f>IF(Wedstrijden!AM1589="x","L","")</f>
        <v/>
      </c>
      <c r="DA1424" s="44" t="str">
        <f>IF(Wedstrijden!AN1589="x","M","")</f>
        <v/>
      </c>
      <c r="DB1424" s="44" t="str">
        <f>IF(Wedstrijden!AO1589="x","Z","")</f>
        <v/>
      </c>
      <c r="DC1424" s="44" t="str">
        <f>IF(Wedstrijden!AP1589="x","ZZ","")</f>
        <v/>
      </c>
      <c r="DD1424" s="44" t="str">
        <f>IF(Wedstrijden!AQ1589="x","1.40","")</f>
        <v/>
      </c>
      <c r="DE1424" s="44" t="str">
        <f>IF(COUNTA(Wedstrijden!AR1589:AT1589)&lt;&gt;0,6,"")</f>
        <v/>
      </c>
      <c r="DF1424" s="44" t="str">
        <f t="shared" si="136"/>
        <v/>
      </c>
      <c r="DG1424" s="44" t="str">
        <f>IF(Wedstrijden!AR1589="x","L","")</f>
        <v/>
      </c>
      <c r="DH1424" s="44" t="str">
        <f>IF(Wedstrijden!AS1589="x","M","")</f>
        <v/>
      </c>
      <c r="DI1424" s="44" t="str">
        <f>IF(Wedstrijden!AT1589="x","Z","")</f>
        <v/>
      </c>
      <c r="DJ1424" s="44" t="str">
        <f>IF(COUNTA(Wedstrijden!AU1589:AW1589)&lt;&gt;0,6,"")</f>
        <v/>
      </c>
      <c r="DK1424" s="44" t="str">
        <f t="shared" si="137"/>
        <v/>
      </c>
      <c r="DL1424" s="44" t="str">
        <f>IF(Wedstrijden!AU1589="x","L","")</f>
        <v/>
      </c>
      <c r="DM1424" s="44" t="str">
        <f>IF(Wedstrijden!AV1589="x","M","")</f>
        <v/>
      </c>
      <c r="DN1424" s="44" t="str">
        <f>IF(Wedstrijden!AW1589="x","Z","")</f>
        <v/>
      </c>
    </row>
    <row r="1425" spans="1:118" ht="15">
      <c r="A1425" s="48" t="e">
        <f>Wedstrijden!#REF!</f>
        <v>#REF!</v>
      </c>
      <c r="B1425" s="44" t="str">
        <f>IFERROR(VLOOKUP(Wedstrijden!E1590,Wedstrijdlocaties!$B$2:$E$499,2,FALSE),"")</f>
        <v/>
      </c>
      <c r="C1425" s="44" t="str">
        <f>Wedstrijden!F1590</f>
        <v/>
      </c>
      <c r="D1425" s="44" t="str">
        <f>IFERROR(VLOOKUP(Wedstrijden!G1590,Organisaties!$B$2:$C$501,2,FALSE),"")</f>
        <v/>
      </c>
      <c r="E1425" s="44" t="str">
        <f>IFERROR(VLOOKUP(Wedstrijden!G1590,Organisaties!$B$2:$F$501,5,FALSE),"")</f>
        <v/>
      </c>
      <c r="F1425" s="44" t="str">
        <f>IF(Wedstrijden!BC1590&lt;&gt;"",Wedstrijden!BC1590,"")</f>
        <v/>
      </c>
      <c r="G1425" s="44">
        <f>IF(Wedstrijden!AY1590="Indoor",1,0)</f>
        <v>0</v>
      </c>
      <c r="H1425" s="44">
        <f>Wedstrijden!AZ1590</f>
        <v>0</v>
      </c>
      <c r="I1425" s="44" t="str">
        <f>IF(Wedstrijden!AX1590="Nee",0,IF(Wedstrijden!AX1590="Ja",1,""))</f>
        <v/>
      </c>
      <c r="J1425" s="44" t="str">
        <f>IF(Wedstrijden!BA1590&lt;&gt;"",Wedstrijden!BA1590,"")</f>
        <v/>
      </c>
      <c r="W1425" s="45"/>
      <c r="AE1425" s="45"/>
      <c r="AN1425" s="45"/>
      <c r="AU1425" s="45"/>
      <c r="BA1425" s="45"/>
      <c r="BE1425" s="45"/>
      <c r="BJ1425" s="44" t="str">
        <f>IF(COUNTA(Wedstrijden!I1590:S1590)&lt;&gt;0,1,"")</f>
        <v/>
      </c>
      <c r="BK1425" s="44" t="str">
        <f t="shared" si="132"/>
        <v/>
      </c>
      <c r="BL1425" s="44" t="str">
        <f>IF(Wedstrijden!I1590="x","AA","")</f>
        <v/>
      </c>
      <c r="BM1425" s="44" t="str">
        <f>IF(Wedstrijden!J1590="x","A","")</f>
        <v/>
      </c>
      <c r="BN1425" s="44" t="str">
        <f>IF(Wedstrijden!K1590="x","B1","")</f>
        <v/>
      </c>
      <c r="BO1425" s="44" t="str">
        <f>IF(Wedstrijden!L1590="x","BB","")</f>
        <v/>
      </c>
      <c r="BP1425" s="44" t="str">
        <f>IF(Wedstrijden!M1590="x","B","")</f>
        <v/>
      </c>
      <c r="BQ1425" s="44" t="str">
        <f>IF(Wedstrijden!N1590="x","L1","")</f>
        <v/>
      </c>
      <c r="BR1425" s="44" t="str">
        <f>IF(Wedstrijden!O1590="x","L2","")</f>
        <v/>
      </c>
      <c r="BS1425" s="44" t="str">
        <f>IF(Wedstrijden!P1590="x","M1","")</f>
        <v/>
      </c>
      <c r="BT1425" s="44" t="str">
        <f>IF(Wedstrijden!Q1590="x","M2","")</f>
        <v/>
      </c>
      <c r="BU1425" s="44" t="str">
        <f>IF(Wedstrijden!R1590="x","Z1","")</f>
        <v/>
      </c>
      <c r="BV1425" s="44" t="str">
        <f>IF(Wedstrijden!S1590="x","Z2","")</f>
        <v/>
      </c>
      <c r="BW1425" s="44" t="str">
        <f>IF(COUNTA(Wedstrijden!T1590:AB1590)&lt;&gt;0,1,"")</f>
        <v/>
      </c>
      <c r="BX1425" s="44" t="str">
        <f t="shared" si="133"/>
        <v/>
      </c>
      <c r="BY1425" s="44" t="str">
        <f>IF(Wedstrijden!T1590="x","BB","")</f>
        <v/>
      </c>
      <c r="BZ1425" s="44" t="str">
        <f>IF(Wedstrijden!U1590="x","B","")</f>
        <v/>
      </c>
      <c r="CA1425" s="44" t="str">
        <f>IF(Wedstrijden!V1590="x","L1","")</f>
        <v/>
      </c>
      <c r="CB1425" s="44" t="str">
        <f>IF(Wedstrijden!W1590="x","L2","")</f>
        <v/>
      </c>
      <c r="CC1425" s="44" t="str">
        <f>IF(Wedstrijden!X1590="x","M1","")</f>
        <v/>
      </c>
      <c r="CD1425" s="44" t="str">
        <f>IF(Wedstrijden!Y1590="x","M2","")</f>
        <v/>
      </c>
      <c r="CE1425" s="44" t="str">
        <f>IF(Wedstrijden!Z1590="x","Z1","")</f>
        <v/>
      </c>
      <c r="CF1425" s="44" t="str">
        <f>IF(Wedstrijden!AA1590="x","Z2","")</f>
        <v/>
      </c>
      <c r="CG1425" s="44" t="str">
        <f>IF(Wedstrijden!AB1590="x","ZZL","")</f>
        <v/>
      </c>
      <c r="CL1425" s="44" t="str">
        <f>IF(COUNTA(Wedstrijden!AC1590:AJ1590)&lt;&gt;0,2,"")</f>
        <v/>
      </c>
      <c r="CM1425" s="44" t="str">
        <f t="shared" si="134"/>
        <v/>
      </c>
      <c r="CN1425" s="44" t="str">
        <f>IF(Wedstrijden!AC1590="x","AA","")</f>
        <v/>
      </c>
      <c r="CO1425" s="44" t="str">
        <f>IF(Wedstrijden!AD1590="x","A","")</f>
        <v/>
      </c>
      <c r="CP1425" s="44" t="str">
        <f>IF(Wedstrijden!AE1590="x","BB","")</f>
        <v/>
      </c>
      <c r="CQ1425" s="44" t="str">
        <f>IF(Wedstrijden!AF1590="x","B","")</f>
        <v/>
      </c>
      <c r="CR1425" s="44" t="str">
        <f>IF(Wedstrijden!AG1590="x","L","")</f>
        <v/>
      </c>
      <c r="CS1425" s="44" t="str">
        <f>IF(Wedstrijden!AH1590="x","M","")</f>
        <v/>
      </c>
      <c r="CT1425" s="44" t="str">
        <f>IF(Wedstrijden!AI1590="x","Z","")</f>
        <v/>
      </c>
      <c r="CU1425" s="44" t="str">
        <f>IF(Wedstrijden!AJ1590="x","ZZ","")</f>
        <v/>
      </c>
      <c r="CV1425" s="44" t="str">
        <f>IF(COUNTA(Wedstrijden!AK1590:AQ1590)&lt;&gt;0,2,"")</f>
        <v/>
      </c>
      <c r="CW1425" s="44" t="str">
        <f t="shared" si="135"/>
        <v/>
      </c>
      <c r="CX1425" s="44" t="str">
        <f>IF(Wedstrijden!AK1590="x","BB","")</f>
        <v/>
      </c>
      <c r="CY1425" s="44" t="str">
        <f>IF(Wedstrijden!AL1590="x","B","")</f>
        <v/>
      </c>
      <c r="CZ1425" s="44" t="str">
        <f>IF(Wedstrijden!AM1590="x","L","")</f>
        <v/>
      </c>
      <c r="DA1425" s="44" t="str">
        <f>IF(Wedstrijden!AN1590="x","M","")</f>
        <v/>
      </c>
      <c r="DB1425" s="44" t="str">
        <f>IF(Wedstrijden!AO1590="x","Z","")</f>
        <v/>
      </c>
      <c r="DC1425" s="44" t="str">
        <f>IF(Wedstrijden!AP1590="x","ZZ","")</f>
        <v/>
      </c>
      <c r="DD1425" s="44" t="str">
        <f>IF(Wedstrijden!AQ1590="x","1.40","")</f>
        <v/>
      </c>
      <c r="DE1425" s="44" t="str">
        <f>IF(COUNTA(Wedstrijden!AR1590:AT1590)&lt;&gt;0,6,"")</f>
        <v/>
      </c>
      <c r="DF1425" s="44" t="str">
        <f t="shared" si="136"/>
        <v/>
      </c>
      <c r="DG1425" s="44" t="str">
        <f>IF(Wedstrijden!AR1590="x","L","")</f>
        <v/>
      </c>
      <c r="DH1425" s="44" t="str">
        <f>IF(Wedstrijden!AS1590="x","M","")</f>
        <v/>
      </c>
      <c r="DI1425" s="44" t="str">
        <f>IF(Wedstrijden!AT1590="x","Z","")</f>
        <v/>
      </c>
      <c r="DJ1425" s="44" t="str">
        <f>IF(COUNTA(Wedstrijden!AU1590:AW1590)&lt;&gt;0,6,"")</f>
        <v/>
      </c>
      <c r="DK1425" s="44" t="str">
        <f t="shared" si="137"/>
        <v/>
      </c>
      <c r="DL1425" s="44" t="str">
        <f>IF(Wedstrijden!AU1590="x","L","")</f>
        <v/>
      </c>
      <c r="DM1425" s="44" t="str">
        <f>IF(Wedstrijden!AV1590="x","M","")</f>
        <v/>
      </c>
      <c r="DN1425" s="44" t="str">
        <f>IF(Wedstrijden!AW1590="x","Z","")</f>
        <v/>
      </c>
    </row>
    <row r="1426" spans="1:118" ht="15">
      <c r="A1426" s="48" t="e">
        <f>Wedstrijden!#REF!</f>
        <v>#REF!</v>
      </c>
      <c r="B1426" s="44" t="str">
        <f>IFERROR(VLOOKUP(Wedstrijden!E1591,Wedstrijdlocaties!$B$2:$E$499,2,FALSE),"")</f>
        <v/>
      </c>
      <c r="C1426" s="44" t="str">
        <f>Wedstrijden!F1591</f>
        <v/>
      </c>
      <c r="D1426" s="44" t="str">
        <f>IFERROR(VLOOKUP(Wedstrijden!G1591,Organisaties!$B$2:$C$501,2,FALSE),"")</f>
        <v/>
      </c>
      <c r="E1426" s="44" t="str">
        <f>IFERROR(VLOOKUP(Wedstrijden!G1591,Organisaties!$B$2:$F$501,5,FALSE),"")</f>
        <v/>
      </c>
      <c r="F1426" s="44" t="str">
        <f>IF(Wedstrijden!BC1591&lt;&gt;"",Wedstrijden!BC1591,"")</f>
        <v/>
      </c>
      <c r="G1426" s="44">
        <f>IF(Wedstrijden!AY1591="Indoor",1,0)</f>
        <v>0</v>
      </c>
      <c r="H1426" s="44">
        <f>Wedstrijden!AZ1591</f>
        <v>0</v>
      </c>
      <c r="I1426" s="44" t="str">
        <f>IF(Wedstrijden!AX1591="Nee",0,IF(Wedstrijden!AX1591="Ja",1,""))</f>
        <v/>
      </c>
      <c r="J1426" s="44" t="str">
        <f>IF(Wedstrijden!BA1591&lt;&gt;"",Wedstrijden!BA1591,"")</f>
        <v/>
      </c>
      <c r="W1426" s="45"/>
      <c r="AE1426" s="45"/>
      <c r="AN1426" s="45"/>
      <c r="AU1426" s="45"/>
      <c r="BA1426" s="45"/>
      <c r="BE1426" s="45"/>
      <c r="BJ1426" s="44" t="str">
        <f>IF(COUNTA(Wedstrijden!I1591:S1591)&lt;&gt;0,1,"")</f>
        <v/>
      </c>
      <c r="BK1426" s="44" t="str">
        <f t="shared" si="132"/>
        <v/>
      </c>
      <c r="BL1426" s="44" t="str">
        <f>IF(Wedstrijden!I1591="x","AA","")</f>
        <v/>
      </c>
      <c r="BM1426" s="44" t="str">
        <f>IF(Wedstrijden!J1591="x","A","")</f>
        <v/>
      </c>
      <c r="BN1426" s="44" t="str">
        <f>IF(Wedstrijden!K1591="x","B1","")</f>
        <v/>
      </c>
      <c r="BO1426" s="44" t="str">
        <f>IF(Wedstrijden!L1591="x","BB","")</f>
        <v/>
      </c>
      <c r="BP1426" s="44" t="str">
        <f>IF(Wedstrijden!M1591="x","B","")</f>
        <v/>
      </c>
      <c r="BQ1426" s="44" t="str">
        <f>IF(Wedstrijden!N1591="x","L1","")</f>
        <v/>
      </c>
      <c r="BR1426" s="44" t="str">
        <f>IF(Wedstrijden!O1591="x","L2","")</f>
        <v/>
      </c>
      <c r="BS1426" s="44" t="str">
        <f>IF(Wedstrijden!P1591="x","M1","")</f>
        <v/>
      </c>
      <c r="BT1426" s="44" t="str">
        <f>IF(Wedstrijden!Q1591="x","M2","")</f>
        <v/>
      </c>
      <c r="BU1426" s="44" t="str">
        <f>IF(Wedstrijden!R1591="x","Z1","")</f>
        <v/>
      </c>
      <c r="BV1426" s="44" t="str">
        <f>IF(Wedstrijden!S1591="x","Z2","")</f>
        <v/>
      </c>
      <c r="BW1426" s="44" t="str">
        <f>IF(COUNTA(Wedstrijden!T1591:AB1591)&lt;&gt;0,1,"")</f>
        <v/>
      </c>
      <c r="BX1426" s="44" t="str">
        <f t="shared" si="133"/>
        <v/>
      </c>
      <c r="BY1426" s="44" t="str">
        <f>IF(Wedstrijden!T1591="x","BB","")</f>
        <v/>
      </c>
      <c r="BZ1426" s="44" t="str">
        <f>IF(Wedstrijden!U1591="x","B","")</f>
        <v/>
      </c>
      <c r="CA1426" s="44" t="str">
        <f>IF(Wedstrijden!V1591="x","L1","")</f>
        <v/>
      </c>
      <c r="CB1426" s="44" t="str">
        <f>IF(Wedstrijden!W1591="x","L2","")</f>
        <v/>
      </c>
      <c r="CC1426" s="44" t="str">
        <f>IF(Wedstrijden!X1591="x","M1","")</f>
        <v/>
      </c>
      <c r="CD1426" s="44" t="str">
        <f>IF(Wedstrijden!Y1591="x","M2","")</f>
        <v/>
      </c>
      <c r="CE1426" s="44" t="str">
        <f>IF(Wedstrijden!Z1591="x","Z1","")</f>
        <v/>
      </c>
      <c r="CF1426" s="44" t="str">
        <f>IF(Wedstrijden!AA1591="x","Z2","")</f>
        <v/>
      </c>
      <c r="CG1426" s="44" t="str">
        <f>IF(Wedstrijden!AB1591="x","ZZL","")</f>
        <v/>
      </c>
      <c r="CL1426" s="44" t="str">
        <f>IF(COUNTA(Wedstrijden!AC1591:AJ1591)&lt;&gt;0,2,"")</f>
        <v/>
      </c>
      <c r="CM1426" s="44" t="str">
        <f t="shared" si="134"/>
        <v/>
      </c>
      <c r="CN1426" s="44" t="str">
        <f>IF(Wedstrijden!AC1591="x","AA","")</f>
        <v/>
      </c>
      <c r="CO1426" s="44" t="str">
        <f>IF(Wedstrijden!AD1591="x","A","")</f>
        <v/>
      </c>
      <c r="CP1426" s="44" t="str">
        <f>IF(Wedstrijden!AE1591="x","BB","")</f>
        <v/>
      </c>
      <c r="CQ1426" s="44" t="str">
        <f>IF(Wedstrijden!AF1591="x","B","")</f>
        <v/>
      </c>
      <c r="CR1426" s="44" t="str">
        <f>IF(Wedstrijden!AG1591="x","L","")</f>
        <v/>
      </c>
      <c r="CS1426" s="44" t="str">
        <f>IF(Wedstrijden!AH1591="x","M","")</f>
        <v/>
      </c>
      <c r="CT1426" s="44" t="str">
        <f>IF(Wedstrijden!AI1591="x","Z","")</f>
        <v/>
      </c>
      <c r="CU1426" s="44" t="str">
        <f>IF(Wedstrijden!AJ1591="x","ZZ","")</f>
        <v/>
      </c>
      <c r="CV1426" s="44" t="str">
        <f>IF(COUNTA(Wedstrijden!AK1591:AQ1591)&lt;&gt;0,2,"")</f>
        <v/>
      </c>
      <c r="CW1426" s="44" t="str">
        <f t="shared" si="135"/>
        <v/>
      </c>
      <c r="CX1426" s="44" t="str">
        <f>IF(Wedstrijden!AK1591="x","BB","")</f>
        <v/>
      </c>
      <c r="CY1426" s="44" t="str">
        <f>IF(Wedstrijden!AL1591="x","B","")</f>
        <v/>
      </c>
      <c r="CZ1426" s="44" t="str">
        <f>IF(Wedstrijden!AM1591="x","L","")</f>
        <v/>
      </c>
      <c r="DA1426" s="44" t="str">
        <f>IF(Wedstrijden!AN1591="x","M","")</f>
        <v/>
      </c>
      <c r="DB1426" s="44" t="str">
        <f>IF(Wedstrijden!AO1591="x","Z","")</f>
        <v/>
      </c>
      <c r="DC1426" s="44" t="str">
        <f>IF(Wedstrijden!AP1591="x","ZZ","")</f>
        <v/>
      </c>
      <c r="DD1426" s="44" t="str">
        <f>IF(Wedstrijden!AQ1591="x","1.40","")</f>
        <v/>
      </c>
      <c r="DE1426" s="44" t="str">
        <f>IF(COUNTA(Wedstrijden!AR1591:AT1591)&lt;&gt;0,6,"")</f>
        <v/>
      </c>
      <c r="DF1426" s="44" t="str">
        <f t="shared" si="136"/>
        <v/>
      </c>
      <c r="DG1426" s="44" t="str">
        <f>IF(Wedstrijden!AR1591="x","L","")</f>
        <v/>
      </c>
      <c r="DH1426" s="44" t="str">
        <f>IF(Wedstrijden!AS1591="x","M","")</f>
        <v/>
      </c>
      <c r="DI1426" s="44" t="str">
        <f>IF(Wedstrijden!AT1591="x","Z","")</f>
        <v/>
      </c>
      <c r="DJ1426" s="44" t="str">
        <f>IF(COUNTA(Wedstrijden!AU1591:AW1591)&lt;&gt;0,6,"")</f>
        <v/>
      </c>
      <c r="DK1426" s="44" t="str">
        <f t="shared" si="137"/>
        <v/>
      </c>
      <c r="DL1426" s="44" t="str">
        <f>IF(Wedstrijden!AU1591="x","L","")</f>
        <v/>
      </c>
      <c r="DM1426" s="44" t="str">
        <f>IF(Wedstrijden!AV1591="x","M","")</f>
        <v/>
      </c>
      <c r="DN1426" s="44" t="str">
        <f>IF(Wedstrijden!AW1591="x","Z","")</f>
        <v/>
      </c>
    </row>
    <row r="1427" spans="1:118" ht="15">
      <c r="A1427" s="48" t="e">
        <f>Wedstrijden!#REF!</f>
        <v>#REF!</v>
      </c>
      <c r="B1427" s="44" t="str">
        <f>IFERROR(VLOOKUP(Wedstrijden!E1592,Wedstrijdlocaties!$B$2:$E$499,2,FALSE),"")</f>
        <v/>
      </c>
      <c r="C1427" s="44" t="str">
        <f>Wedstrijden!F1592</f>
        <v/>
      </c>
      <c r="D1427" s="44" t="str">
        <f>IFERROR(VLOOKUP(Wedstrijden!G1592,Organisaties!$B$2:$C$501,2,FALSE),"")</f>
        <v/>
      </c>
      <c r="E1427" s="44" t="str">
        <f>IFERROR(VLOOKUP(Wedstrijden!G1592,Organisaties!$B$2:$F$501,5,FALSE),"")</f>
        <v/>
      </c>
      <c r="F1427" s="44" t="str">
        <f>IF(Wedstrijden!BC1592&lt;&gt;"",Wedstrijden!BC1592,"")</f>
        <v/>
      </c>
      <c r="G1427" s="44">
        <f>IF(Wedstrijden!AY1592="Indoor",1,0)</f>
        <v>0</v>
      </c>
      <c r="H1427" s="44">
        <f>Wedstrijden!AZ1592</f>
        <v>0</v>
      </c>
      <c r="I1427" s="44" t="str">
        <f>IF(Wedstrijden!AX1592="Nee",0,IF(Wedstrijden!AX1592="Ja",1,""))</f>
        <v/>
      </c>
      <c r="J1427" s="44" t="str">
        <f>IF(Wedstrijden!BA1592&lt;&gt;"",Wedstrijden!BA1592,"")</f>
        <v/>
      </c>
      <c r="W1427" s="45"/>
      <c r="AE1427" s="45"/>
      <c r="AN1427" s="45"/>
      <c r="AU1427" s="45"/>
      <c r="BA1427" s="45"/>
      <c r="BE1427" s="45"/>
      <c r="BJ1427" s="44" t="str">
        <f>IF(COUNTA(Wedstrijden!I1592:S1592)&lt;&gt;0,1,"")</f>
        <v/>
      </c>
      <c r="BK1427" s="44" t="str">
        <f t="shared" si="132"/>
        <v/>
      </c>
      <c r="BL1427" s="44" t="str">
        <f>IF(Wedstrijden!I1592="x","AA","")</f>
        <v/>
      </c>
      <c r="BM1427" s="44" t="str">
        <f>IF(Wedstrijden!J1592="x","A","")</f>
        <v/>
      </c>
      <c r="BN1427" s="44" t="str">
        <f>IF(Wedstrijden!K1592="x","B1","")</f>
        <v/>
      </c>
      <c r="BO1427" s="44" t="str">
        <f>IF(Wedstrijden!L1592="x","BB","")</f>
        <v/>
      </c>
      <c r="BP1427" s="44" t="str">
        <f>IF(Wedstrijden!M1592="x","B","")</f>
        <v/>
      </c>
      <c r="BQ1427" s="44" t="str">
        <f>IF(Wedstrijden!N1592="x","L1","")</f>
        <v/>
      </c>
      <c r="BR1427" s="44" t="str">
        <f>IF(Wedstrijden!O1592="x","L2","")</f>
        <v/>
      </c>
      <c r="BS1427" s="44" t="str">
        <f>IF(Wedstrijden!P1592="x","M1","")</f>
        <v/>
      </c>
      <c r="BT1427" s="44" t="str">
        <f>IF(Wedstrijden!Q1592="x","M2","")</f>
        <v/>
      </c>
      <c r="BU1427" s="44" t="str">
        <f>IF(Wedstrijden!R1592="x","Z1","")</f>
        <v/>
      </c>
      <c r="BV1427" s="44" t="str">
        <f>IF(Wedstrijden!S1592="x","Z2","")</f>
        <v/>
      </c>
      <c r="BW1427" s="44" t="str">
        <f>IF(COUNTA(Wedstrijden!T1592:AB1592)&lt;&gt;0,1,"")</f>
        <v/>
      </c>
      <c r="BX1427" s="44" t="str">
        <f t="shared" si="133"/>
        <v/>
      </c>
      <c r="BY1427" s="44" t="str">
        <f>IF(Wedstrijden!T1592="x","BB","")</f>
        <v/>
      </c>
      <c r="BZ1427" s="44" t="str">
        <f>IF(Wedstrijden!U1592="x","B","")</f>
        <v/>
      </c>
      <c r="CA1427" s="44" t="str">
        <f>IF(Wedstrijden!V1592="x","L1","")</f>
        <v/>
      </c>
      <c r="CB1427" s="44" t="str">
        <f>IF(Wedstrijden!W1592="x","L2","")</f>
        <v/>
      </c>
      <c r="CC1427" s="44" t="str">
        <f>IF(Wedstrijden!X1592="x","M1","")</f>
        <v/>
      </c>
      <c r="CD1427" s="44" t="str">
        <f>IF(Wedstrijden!Y1592="x","M2","")</f>
        <v/>
      </c>
      <c r="CE1427" s="44" t="str">
        <f>IF(Wedstrijden!Z1592="x","Z1","")</f>
        <v/>
      </c>
      <c r="CF1427" s="44" t="str">
        <f>IF(Wedstrijden!AA1592="x","Z2","")</f>
        <v/>
      </c>
      <c r="CG1427" s="44" t="str">
        <f>IF(Wedstrijden!AB1592="x","ZZL","")</f>
        <v/>
      </c>
      <c r="CL1427" s="44" t="str">
        <f>IF(COUNTA(Wedstrijden!AC1592:AJ1592)&lt;&gt;0,2,"")</f>
        <v/>
      </c>
      <c r="CM1427" s="44" t="str">
        <f t="shared" si="134"/>
        <v/>
      </c>
      <c r="CN1427" s="44" t="str">
        <f>IF(Wedstrijden!AC1592="x","AA","")</f>
        <v/>
      </c>
      <c r="CO1427" s="44" t="str">
        <f>IF(Wedstrijden!AD1592="x","A","")</f>
        <v/>
      </c>
      <c r="CP1427" s="44" t="str">
        <f>IF(Wedstrijden!AE1592="x","BB","")</f>
        <v/>
      </c>
      <c r="CQ1427" s="44" t="str">
        <f>IF(Wedstrijden!AF1592="x","B","")</f>
        <v/>
      </c>
      <c r="CR1427" s="44" t="str">
        <f>IF(Wedstrijden!AG1592="x","L","")</f>
        <v/>
      </c>
      <c r="CS1427" s="44" t="str">
        <f>IF(Wedstrijden!AH1592="x","M","")</f>
        <v/>
      </c>
      <c r="CT1427" s="44" t="str">
        <f>IF(Wedstrijden!AI1592="x","Z","")</f>
        <v/>
      </c>
      <c r="CU1427" s="44" t="str">
        <f>IF(Wedstrijden!AJ1592="x","ZZ","")</f>
        <v/>
      </c>
      <c r="CV1427" s="44" t="str">
        <f>IF(COUNTA(Wedstrijden!AK1592:AQ1592)&lt;&gt;0,2,"")</f>
        <v/>
      </c>
      <c r="CW1427" s="44" t="str">
        <f t="shared" si="135"/>
        <v/>
      </c>
      <c r="CX1427" s="44" t="str">
        <f>IF(Wedstrijden!AK1592="x","BB","")</f>
        <v/>
      </c>
      <c r="CY1427" s="44" t="str">
        <f>IF(Wedstrijden!AL1592="x","B","")</f>
        <v/>
      </c>
      <c r="CZ1427" s="44" t="str">
        <f>IF(Wedstrijden!AM1592="x","L","")</f>
        <v/>
      </c>
      <c r="DA1427" s="44" t="str">
        <f>IF(Wedstrijden!AN1592="x","M","")</f>
        <v/>
      </c>
      <c r="DB1427" s="44" t="str">
        <f>IF(Wedstrijden!AO1592="x","Z","")</f>
        <v/>
      </c>
      <c r="DC1427" s="44" t="str">
        <f>IF(Wedstrijden!AP1592="x","ZZ","")</f>
        <v/>
      </c>
      <c r="DD1427" s="44" t="str">
        <f>IF(Wedstrijden!AQ1592="x","1.40","")</f>
        <v/>
      </c>
      <c r="DE1427" s="44" t="str">
        <f>IF(COUNTA(Wedstrijden!AR1592:AT1592)&lt;&gt;0,6,"")</f>
        <v/>
      </c>
      <c r="DF1427" s="44" t="str">
        <f t="shared" si="136"/>
        <v/>
      </c>
      <c r="DG1427" s="44" t="str">
        <f>IF(Wedstrijden!AR1592="x","L","")</f>
        <v/>
      </c>
      <c r="DH1427" s="44" t="str">
        <f>IF(Wedstrijden!AS1592="x","M","")</f>
        <v/>
      </c>
      <c r="DI1427" s="44" t="str">
        <f>IF(Wedstrijden!AT1592="x","Z","")</f>
        <v/>
      </c>
      <c r="DJ1427" s="44" t="str">
        <f>IF(COUNTA(Wedstrijden!AU1592:AW1592)&lt;&gt;0,6,"")</f>
        <v/>
      </c>
      <c r="DK1427" s="44" t="str">
        <f t="shared" si="137"/>
        <v/>
      </c>
      <c r="DL1427" s="44" t="str">
        <f>IF(Wedstrijden!AU1592="x","L","")</f>
        <v/>
      </c>
      <c r="DM1427" s="44" t="str">
        <f>IF(Wedstrijden!AV1592="x","M","")</f>
        <v/>
      </c>
      <c r="DN1427" s="44" t="str">
        <f>IF(Wedstrijden!AW1592="x","Z","")</f>
        <v/>
      </c>
    </row>
    <row r="1428" spans="1:118" ht="15">
      <c r="A1428" s="48" t="e">
        <f>Wedstrijden!#REF!</f>
        <v>#REF!</v>
      </c>
      <c r="B1428" s="44" t="str">
        <f>IFERROR(VLOOKUP(Wedstrijden!E1593,Wedstrijdlocaties!$B$2:$E$499,2,FALSE),"")</f>
        <v/>
      </c>
      <c r="C1428" s="44" t="str">
        <f>Wedstrijden!F1593</f>
        <v/>
      </c>
      <c r="D1428" s="44" t="str">
        <f>IFERROR(VLOOKUP(Wedstrijden!G1593,Organisaties!$B$2:$C$501,2,FALSE),"")</f>
        <v/>
      </c>
      <c r="E1428" s="44" t="str">
        <f>IFERROR(VLOOKUP(Wedstrijden!G1593,Organisaties!$B$2:$F$501,5,FALSE),"")</f>
        <v/>
      </c>
      <c r="F1428" s="44" t="str">
        <f>IF(Wedstrijden!BC1593&lt;&gt;"",Wedstrijden!BC1593,"")</f>
        <v/>
      </c>
      <c r="G1428" s="44">
        <f>IF(Wedstrijden!AY1593="Indoor",1,0)</f>
        <v>0</v>
      </c>
      <c r="H1428" s="44">
        <f>Wedstrijden!AZ1593</f>
        <v>0</v>
      </c>
      <c r="I1428" s="44" t="str">
        <f>IF(Wedstrijden!AX1593="Nee",0,IF(Wedstrijden!AX1593="Ja",1,""))</f>
        <v/>
      </c>
      <c r="J1428" s="44" t="str">
        <f>IF(Wedstrijden!BA1593&lt;&gt;"",Wedstrijden!BA1593,"")</f>
        <v/>
      </c>
      <c r="W1428" s="45"/>
      <c r="AE1428" s="45"/>
      <c r="AN1428" s="45"/>
      <c r="AU1428" s="45"/>
      <c r="BA1428" s="45"/>
      <c r="BE1428" s="45"/>
      <c r="BJ1428" s="44" t="str">
        <f>IF(COUNTA(Wedstrijden!I1593:S1593)&lt;&gt;0,1,"")</f>
        <v/>
      </c>
      <c r="BK1428" s="44" t="str">
        <f t="shared" si="132"/>
        <v/>
      </c>
      <c r="BL1428" s="44" t="str">
        <f>IF(Wedstrijden!I1593="x","AA","")</f>
        <v/>
      </c>
      <c r="BM1428" s="44" t="str">
        <f>IF(Wedstrijden!J1593="x","A","")</f>
        <v/>
      </c>
      <c r="BN1428" s="44" t="str">
        <f>IF(Wedstrijden!K1593="x","B1","")</f>
        <v/>
      </c>
      <c r="BO1428" s="44" t="str">
        <f>IF(Wedstrijden!L1593="x","BB","")</f>
        <v/>
      </c>
      <c r="BP1428" s="44" t="str">
        <f>IF(Wedstrijden!M1593="x","B","")</f>
        <v/>
      </c>
      <c r="BQ1428" s="44" t="str">
        <f>IF(Wedstrijden!N1593="x","L1","")</f>
        <v/>
      </c>
      <c r="BR1428" s="44" t="str">
        <f>IF(Wedstrijden!O1593="x","L2","")</f>
        <v/>
      </c>
      <c r="BS1428" s="44" t="str">
        <f>IF(Wedstrijden!P1593="x","M1","")</f>
        <v/>
      </c>
      <c r="BT1428" s="44" t="str">
        <f>IF(Wedstrijden!Q1593="x","M2","")</f>
        <v/>
      </c>
      <c r="BU1428" s="44" t="str">
        <f>IF(Wedstrijden!R1593="x","Z1","")</f>
        <v/>
      </c>
      <c r="BV1428" s="44" t="str">
        <f>IF(Wedstrijden!S1593="x","Z2","")</f>
        <v/>
      </c>
      <c r="BW1428" s="44" t="str">
        <f>IF(COUNTA(Wedstrijden!T1593:AB1593)&lt;&gt;0,1,"")</f>
        <v/>
      </c>
      <c r="BX1428" s="44" t="str">
        <f t="shared" si="133"/>
        <v/>
      </c>
      <c r="BY1428" s="44" t="str">
        <f>IF(Wedstrijden!T1593="x","BB","")</f>
        <v/>
      </c>
      <c r="BZ1428" s="44" t="str">
        <f>IF(Wedstrijden!U1593="x","B","")</f>
        <v/>
      </c>
      <c r="CA1428" s="44" t="str">
        <f>IF(Wedstrijden!V1593="x","L1","")</f>
        <v/>
      </c>
      <c r="CB1428" s="44" t="str">
        <f>IF(Wedstrijden!W1593="x","L2","")</f>
        <v/>
      </c>
      <c r="CC1428" s="44" t="str">
        <f>IF(Wedstrijden!X1593="x","M1","")</f>
        <v/>
      </c>
      <c r="CD1428" s="44" t="str">
        <f>IF(Wedstrijden!Y1593="x","M2","")</f>
        <v/>
      </c>
      <c r="CE1428" s="44" t="str">
        <f>IF(Wedstrijden!Z1593="x","Z1","")</f>
        <v/>
      </c>
      <c r="CF1428" s="44" t="str">
        <f>IF(Wedstrijden!AA1593="x","Z2","")</f>
        <v/>
      </c>
      <c r="CG1428" s="44" t="str">
        <f>IF(Wedstrijden!AB1593="x","ZZL","")</f>
        <v/>
      </c>
      <c r="CL1428" s="44" t="str">
        <f>IF(COUNTA(Wedstrijden!AC1593:AJ1593)&lt;&gt;0,2,"")</f>
        <v/>
      </c>
      <c r="CM1428" s="44" t="str">
        <f t="shared" si="134"/>
        <v/>
      </c>
      <c r="CN1428" s="44" t="str">
        <f>IF(Wedstrijden!AC1593="x","AA","")</f>
        <v/>
      </c>
      <c r="CO1428" s="44" t="str">
        <f>IF(Wedstrijden!AD1593="x","A","")</f>
        <v/>
      </c>
      <c r="CP1428" s="44" t="str">
        <f>IF(Wedstrijden!AE1593="x","BB","")</f>
        <v/>
      </c>
      <c r="CQ1428" s="44" t="str">
        <f>IF(Wedstrijden!AF1593="x","B","")</f>
        <v/>
      </c>
      <c r="CR1428" s="44" t="str">
        <f>IF(Wedstrijden!AG1593="x","L","")</f>
        <v/>
      </c>
      <c r="CS1428" s="44" t="str">
        <f>IF(Wedstrijden!AH1593="x","M","")</f>
        <v/>
      </c>
      <c r="CT1428" s="44" t="str">
        <f>IF(Wedstrijden!AI1593="x","Z","")</f>
        <v/>
      </c>
      <c r="CU1428" s="44" t="str">
        <f>IF(Wedstrijden!AJ1593="x","ZZ","")</f>
        <v/>
      </c>
      <c r="CV1428" s="44" t="str">
        <f>IF(COUNTA(Wedstrijden!AK1593:AQ1593)&lt;&gt;0,2,"")</f>
        <v/>
      </c>
      <c r="CW1428" s="44" t="str">
        <f t="shared" si="135"/>
        <v/>
      </c>
      <c r="CX1428" s="44" t="str">
        <f>IF(Wedstrijden!AK1593="x","BB","")</f>
        <v/>
      </c>
      <c r="CY1428" s="44" t="str">
        <f>IF(Wedstrijden!AL1593="x","B","")</f>
        <v/>
      </c>
      <c r="CZ1428" s="44" t="str">
        <f>IF(Wedstrijden!AM1593="x","L","")</f>
        <v/>
      </c>
      <c r="DA1428" s="44" t="str">
        <f>IF(Wedstrijden!AN1593="x","M","")</f>
        <v/>
      </c>
      <c r="DB1428" s="44" t="str">
        <f>IF(Wedstrijden!AO1593="x","Z","")</f>
        <v/>
      </c>
      <c r="DC1428" s="44" t="str">
        <f>IF(Wedstrijden!AP1593="x","ZZ","")</f>
        <v/>
      </c>
      <c r="DD1428" s="44" t="str">
        <f>IF(Wedstrijden!AQ1593="x","1.40","")</f>
        <v/>
      </c>
      <c r="DE1428" s="44" t="str">
        <f>IF(COUNTA(Wedstrijden!AR1593:AT1593)&lt;&gt;0,6,"")</f>
        <v/>
      </c>
      <c r="DF1428" s="44" t="str">
        <f t="shared" si="136"/>
        <v/>
      </c>
      <c r="DG1428" s="44" t="str">
        <f>IF(Wedstrijden!AR1593="x","L","")</f>
        <v/>
      </c>
      <c r="DH1428" s="44" t="str">
        <f>IF(Wedstrijden!AS1593="x","M","")</f>
        <v/>
      </c>
      <c r="DI1428" s="44" t="str">
        <f>IF(Wedstrijden!AT1593="x","Z","")</f>
        <v/>
      </c>
      <c r="DJ1428" s="44" t="str">
        <f>IF(COUNTA(Wedstrijden!AU1593:AW1593)&lt;&gt;0,6,"")</f>
        <v/>
      </c>
      <c r="DK1428" s="44" t="str">
        <f t="shared" si="137"/>
        <v/>
      </c>
      <c r="DL1428" s="44" t="str">
        <f>IF(Wedstrijden!AU1593="x","L","")</f>
        <v/>
      </c>
      <c r="DM1428" s="44" t="str">
        <f>IF(Wedstrijden!AV1593="x","M","")</f>
        <v/>
      </c>
      <c r="DN1428" s="44" t="str">
        <f>IF(Wedstrijden!AW1593="x","Z","")</f>
        <v/>
      </c>
    </row>
    <row r="1429" spans="1:118" ht="15">
      <c r="A1429" s="48" t="e">
        <f>Wedstrijden!#REF!</f>
        <v>#REF!</v>
      </c>
      <c r="B1429" s="44" t="str">
        <f>IFERROR(VLOOKUP(Wedstrijden!E1594,Wedstrijdlocaties!$B$2:$E$499,2,FALSE),"")</f>
        <v/>
      </c>
      <c r="C1429" s="44" t="str">
        <f>Wedstrijden!F1594</f>
        <v/>
      </c>
      <c r="D1429" s="44" t="str">
        <f>IFERROR(VLOOKUP(Wedstrijden!G1594,Organisaties!$B$2:$C$501,2,FALSE),"")</f>
        <v/>
      </c>
      <c r="E1429" s="44" t="str">
        <f>IFERROR(VLOOKUP(Wedstrijden!G1594,Organisaties!$B$2:$F$501,5,FALSE),"")</f>
        <v/>
      </c>
      <c r="F1429" s="44" t="str">
        <f>IF(Wedstrijden!BC1594&lt;&gt;"",Wedstrijden!BC1594,"")</f>
        <v/>
      </c>
      <c r="G1429" s="44">
        <f>IF(Wedstrijden!AY1594="Indoor",1,0)</f>
        <v>0</v>
      </c>
      <c r="H1429" s="44">
        <f>Wedstrijden!AZ1594</f>
        <v>0</v>
      </c>
      <c r="I1429" s="44" t="str">
        <f>IF(Wedstrijden!AX1594="Nee",0,IF(Wedstrijden!AX1594="Ja",1,""))</f>
        <v/>
      </c>
      <c r="J1429" s="44" t="str">
        <f>IF(Wedstrijden!BA1594&lt;&gt;"",Wedstrijden!BA1594,"")</f>
        <v/>
      </c>
      <c r="W1429" s="45"/>
      <c r="AE1429" s="45"/>
      <c r="AN1429" s="45"/>
      <c r="AU1429" s="45"/>
      <c r="BA1429" s="45"/>
      <c r="BE1429" s="45"/>
      <c r="BJ1429" s="44" t="str">
        <f>IF(COUNTA(Wedstrijden!I1594:S1594)&lt;&gt;0,1,"")</f>
        <v/>
      </c>
      <c r="BK1429" s="44" t="str">
        <f t="shared" si="132"/>
        <v/>
      </c>
      <c r="BL1429" s="44" t="str">
        <f>IF(Wedstrijden!I1594="x","AA","")</f>
        <v/>
      </c>
      <c r="BM1429" s="44" t="str">
        <f>IF(Wedstrijden!J1594="x","A","")</f>
        <v/>
      </c>
      <c r="BN1429" s="44" t="str">
        <f>IF(Wedstrijden!K1594="x","B1","")</f>
        <v/>
      </c>
      <c r="BO1429" s="44" t="str">
        <f>IF(Wedstrijden!L1594="x","BB","")</f>
        <v/>
      </c>
      <c r="BP1429" s="44" t="str">
        <f>IF(Wedstrijden!M1594="x","B","")</f>
        <v/>
      </c>
      <c r="BQ1429" s="44" t="str">
        <f>IF(Wedstrijden!N1594="x","L1","")</f>
        <v/>
      </c>
      <c r="BR1429" s="44" t="str">
        <f>IF(Wedstrijden!O1594="x","L2","")</f>
        <v/>
      </c>
      <c r="BS1429" s="44" t="str">
        <f>IF(Wedstrijden!P1594="x","M1","")</f>
        <v/>
      </c>
      <c r="BT1429" s="44" t="str">
        <f>IF(Wedstrijden!Q1594="x","M2","")</f>
        <v/>
      </c>
      <c r="BU1429" s="44" t="str">
        <f>IF(Wedstrijden!R1594="x","Z1","")</f>
        <v/>
      </c>
      <c r="BV1429" s="44" t="str">
        <f>IF(Wedstrijden!S1594="x","Z2","")</f>
        <v/>
      </c>
      <c r="BW1429" s="44" t="str">
        <f>IF(COUNTA(Wedstrijden!T1594:AB1594)&lt;&gt;0,1,"")</f>
        <v/>
      </c>
      <c r="BX1429" s="44" t="str">
        <f t="shared" si="133"/>
        <v/>
      </c>
      <c r="BY1429" s="44" t="str">
        <f>IF(Wedstrijden!T1594="x","BB","")</f>
        <v/>
      </c>
      <c r="BZ1429" s="44" t="str">
        <f>IF(Wedstrijden!U1594="x","B","")</f>
        <v/>
      </c>
      <c r="CA1429" s="44" t="str">
        <f>IF(Wedstrijden!V1594="x","L1","")</f>
        <v/>
      </c>
      <c r="CB1429" s="44" t="str">
        <f>IF(Wedstrijden!W1594="x","L2","")</f>
        <v/>
      </c>
      <c r="CC1429" s="44" t="str">
        <f>IF(Wedstrijden!X1594="x","M1","")</f>
        <v/>
      </c>
      <c r="CD1429" s="44" t="str">
        <f>IF(Wedstrijden!Y1594="x","M2","")</f>
        <v/>
      </c>
      <c r="CE1429" s="44" t="str">
        <f>IF(Wedstrijden!Z1594="x","Z1","")</f>
        <v/>
      </c>
      <c r="CF1429" s="44" t="str">
        <f>IF(Wedstrijden!AA1594="x","Z2","")</f>
        <v/>
      </c>
      <c r="CG1429" s="44" t="str">
        <f>IF(Wedstrijden!AB1594="x","ZZL","")</f>
        <v/>
      </c>
      <c r="CL1429" s="44" t="str">
        <f>IF(COUNTA(Wedstrijden!AC1594:AJ1594)&lt;&gt;0,2,"")</f>
        <v/>
      </c>
      <c r="CM1429" s="44" t="str">
        <f t="shared" si="134"/>
        <v/>
      </c>
      <c r="CN1429" s="44" t="str">
        <f>IF(Wedstrijden!AC1594="x","AA","")</f>
        <v/>
      </c>
      <c r="CO1429" s="44" t="str">
        <f>IF(Wedstrijden!AD1594="x","A","")</f>
        <v/>
      </c>
      <c r="CP1429" s="44" t="str">
        <f>IF(Wedstrijden!AE1594="x","BB","")</f>
        <v/>
      </c>
      <c r="CQ1429" s="44" t="str">
        <f>IF(Wedstrijden!AF1594="x","B","")</f>
        <v/>
      </c>
      <c r="CR1429" s="44" t="str">
        <f>IF(Wedstrijden!AG1594="x","L","")</f>
        <v/>
      </c>
      <c r="CS1429" s="44" t="str">
        <f>IF(Wedstrijden!AH1594="x","M","")</f>
        <v/>
      </c>
      <c r="CT1429" s="44" t="str">
        <f>IF(Wedstrijden!AI1594="x","Z","")</f>
        <v/>
      </c>
      <c r="CU1429" s="44" t="str">
        <f>IF(Wedstrijden!AJ1594="x","ZZ","")</f>
        <v/>
      </c>
      <c r="CV1429" s="44" t="str">
        <f>IF(COUNTA(Wedstrijden!AK1594:AQ1594)&lt;&gt;0,2,"")</f>
        <v/>
      </c>
      <c r="CW1429" s="44" t="str">
        <f t="shared" si="135"/>
        <v/>
      </c>
      <c r="CX1429" s="44" t="str">
        <f>IF(Wedstrijden!AK1594="x","BB","")</f>
        <v/>
      </c>
      <c r="CY1429" s="44" t="str">
        <f>IF(Wedstrijden!AL1594="x","B","")</f>
        <v/>
      </c>
      <c r="CZ1429" s="44" t="str">
        <f>IF(Wedstrijden!AM1594="x","L","")</f>
        <v/>
      </c>
      <c r="DA1429" s="44" t="str">
        <f>IF(Wedstrijden!AN1594="x","M","")</f>
        <v/>
      </c>
      <c r="DB1429" s="44" t="str">
        <f>IF(Wedstrijden!AO1594="x","Z","")</f>
        <v/>
      </c>
      <c r="DC1429" s="44" t="str">
        <f>IF(Wedstrijden!AP1594="x","ZZ","")</f>
        <v/>
      </c>
      <c r="DD1429" s="44" t="str">
        <f>IF(Wedstrijden!AQ1594="x","1.40","")</f>
        <v/>
      </c>
      <c r="DE1429" s="44" t="str">
        <f>IF(COUNTA(Wedstrijden!AR1594:AT1594)&lt;&gt;0,6,"")</f>
        <v/>
      </c>
      <c r="DF1429" s="44" t="str">
        <f t="shared" si="136"/>
        <v/>
      </c>
      <c r="DG1429" s="44" t="str">
        <f>IF(Wedstrijden!AR1594="x","L","")</f>
        <v/>
      </c>
      <c r="DH1429" s="44" t="str">
        <f>IF(Wedstrijden!AS1594="x","M","")</f>
        <v/>
      </c>
      <c r="DI1429" s="44" t="str">
        <f>IF(Wedstrijden!AT1594="x","Z","")</f>
        <v/>
      </c>
      <c r="DJ1429" s="44" t="str">
        <f>IF(COUNTA(Wedstrijden!AU1594:AW1594)&lt;&gt;0,6,"")</f>
        <v/>
      </c>
      <c r="DK1429" s="44" t="str">
        <f t="shared" si="137"/>
        <v/>
      </c>
      <c r="DL1429" s="44" t="str">
        <f>IF(Wedstrijden!AU1594="x","L","")</f>
        <v/>
      </c>
      <c r="DM1429" s="44" t="str">
        <f>IF(Wedstrijden!AV1594="x","M","")</f>
        <v/>
      </c>
      <c r="DN1429" s="44" t="str">
        <f>IF(Wedstrijden!AW1594="x","Z","")</f>
        <v/>
      </c>
    </row>
    <row r="1430" spans="1:118" ht="15">
      <c r="A1430" s="48" t="e">
        <f>Wedstrijden!#REF!</f>
        <v>#REF!</v>
      </c>
      <c r="B1430" s="44" t="str">
        <f>IFERROR(VLOOKUP(Wedstrijden!E1595,Wedstrijdlocaties!$B$2:$E$499,2,FALSE),"")</f>
        <v/>
      </c>
      <c r="C1430" s="44" t="str">
        <f>Wedstrijden!F1595</f>
        <v/>
      </c>
      <c r="D1430" s="44" t="str">
        <f>IFERROR(VLOOKUP(Wedstrijden!G1595,Organisaties!$B$2:$C$501,2,FALSE),"")</f>
        <v/>
      </c>
      <c r="E1430" s="44" t="str">
        <f>IFERROR(VLOOKUP(Wedstrijden!G1595,Organisaties!$B$2:$F$501,5,FALSE),"")</f>
        <v/>
      </c>
      <c r="F1430" s="44" t="str">
        <f>IF(Wedstrijden!BC1595&lt;&gt;"",Wedstrijden!BC1595,"")</f>
        <v/>
      </c>
      <c r="G1430" s="44">
        <f>IF(Wedstrijden!AY1595="Indoor",1,0)</f>
        <v>0</v>
      </c>
      <c r="H1430" s="44">
        <f>Wedstrijden!AZ1595</f>
        <v>0</v>
      </c>
      <c r="I1430" s="44" t="str">
        <f>IF(Wedstrijden!AX1595="Nee",0,IF(Wedstrijden!AX1595="Ja",1,""))</f>
        <v/>
      </c>
      <c r="J1430" s="44" t="str">
        <f>IF(Wedstrijden!BA1595&lt;&gt;"",Wedstrijden!BA1595,"")</f>
        <v/>
      </c>
      <c r="W1430" s="45"/>
      <c r="AE1430" s="45"/>
      <c r="AN1430" s="45"/>
      <c r="AU1430" s="45"/>
      <c r="BA1430" s="45"/>
      <c r="BE1430" s="45"/>
      <c r="BJ1430" s="44" t="str">
        <f>IF(COUNTA(Wedstrijden!I1595:S1595)&lt;&gt;0,1,"")</f>
        <v/>
      </c>
      <c r="BK1430" s="44" t="str">
        <f t="shared" si="132"/>
        <v/>
      </c>
      <c r="BL1430" s="44" t="str">
        <f>IF(Wedstrijden!I1595="x","AA","")</f>
        <v/>
      </c>
      <c r="BM1430" s="44" t="str">
        <f>IF(Wedstrijden!J1595="x","A","")</f>
        <v/>
      </c>
      <c r="BN1430" s="44" t="str">
        <f>IF(Wedstrijden!K1595="x","B1","")</f>
        <v/>
      </c>
      <c r="BO1430" s="44" t="str">
        <f>IF(Wedstrijden!L1595="x","BB","")</f>
        <v/>
      </c>
      <c r="BP1430" s="44" t="str">
        <f>IF(Wedstrijden!M1595="x","B","")</f>
        <v/>
      </c>
      <c r="BQ1430" s="44" t="str">
        <f>IF(Wedstrijden!N1595="x","L1","")</f>
        <v/>
      </c>
      <c r="BR1430" s="44" t="str">
        <f>IF(Wedstrijden!O1595="x","L2","")</f>
        <v/>
      </c>
      <c r="BS1430" s="44" t="str">
        <f>IF(Wedstrijden!P1595="x","M1","")</f>
        <v/>
      </c>
      <c r="BT1430" s="44" t="str">
        <f>IF(Wedstrijden!Q1595="x","M2","")</f>
        <v/>
      </c>
      <c r="BU1430" s="44" t="str">
        <f>IF(Wedstrijden!R1595="x","Z1","")</f>
        <v/>
      </c>
      <c r="BV1430" s="44" t="str">
        <f>IF(Wedstrijden!S1595="x","Z2","")</f>
        <v/>
      </c>
      <c r="BW1430" s="44" t="str">
        <f>IF(COUNTA(Wedstrijden!T1595:AB1595)&lt;&gt;0,1,"")</f>
        <v/>
      </c>
      <c r="BX1430" s="44" t="str">
        <f t="shared" si="133"/>
        <v/>
      </c>
      <c r="BY1430" s="44" t="str">
        <f>IF(Wedstrijden!T1595="x","BB","")</f>
        <v/>
      </c>
      <c r="BZ1430" s="44" t="str">
        <f>IF(Wedstrijden!U1595="x","B","")</f>
        <v/>
      </c>
      <c r="CA1430" s="44" t="str">
        <f>IF(Wedstrijden!V1595="x","L1","")</f>
        <v/>
      </c>
      <c r="CB1430" s="44" t="str">
        <f>IF(Wedstrijden!W1595="x","L2","")</f>
        <v/>
      </c>
      <c r="CC1430" s="44" t="str">
        <f>IF(Wedstrijden!X1595="x","M1","")</f>
        <v/>
      </c>
      <c r="CD1430" s="44" t="str">
        <f>IF(Wedstrijden!Y1595="x","M2","")</f>
        <v/>
      </c>
      <c r="CE1430" s="44" t="str">
        <f>IF(Wedstrijden!Z1595="x","Z1","")</f>
        <v/>
      </c>
      <c r="CF1430" s="44" t="str">
        <f>IF(Wedstrijden!AA1595="x","Z2","")</f>
        <v/>
      </c>
      <c r="CG1430" s="44" t="str">
        <f>IF(Wedstrijden!AB1595="x","ZZL","")</f>
        <v/>
      </c>
      <c r="CL1430" s="44" t="str">
        <f>IF(COUNTA(Wedstrijden!AC1595:AJ1595)&lt;&gt;0,2,"")</f>
        <v/>
      </c>
      <c r="CM1430" s="44" t="str">
        <f t="shared" si="134"/>
        <v/>
      </c>
      <c r="CN1430" s="44" t="str">
        <f>IF(Wedstrijden!AC1595="x","AA","")</f>
        <v/>
      </c>
      <c r="CO1430" s="44" t="str">
        <f>IF(Wedstrijden!AD1595="x","A","")</f>
        <v/>
      </c>
      <c r="CP1430" s="44" t="str">
        <f>IF(Wedstrijden!AE1595="x","BB","")</f>
        <v/>
      </c>
      <c r="CQ1430" s="44" t="str">
        <f>IF(Wedstrijden!AF1595="x","B","")</f>
        <v/>
      </c>
      <c r="CR1430" s="44" t="str">
        <f>IF(Wedstrijden!AG1595="x","L","")</f>
        <v/>
      </c>
      <c r="CS1430" s="44" t="str">
        <f>IF(Wedstrijden!AH1595="x","M","")</f>
        <v/>
      </c>
      <c r="CT1430" s="44" t="str">
        <f>IF(Wedstrijden!AI1595="x","Z","")</f>
        <v/>
      </c>
      <c r="CU1430" s="44" t="str">
        <f>IF(Wedstrijden!AJ1595="x","ZZ","")</f>
        <v/>
      </c>
      <c r="CV1430" s="44" t="str">
        <f>IF(COUNTA(Wedstrijden!AK1595:AQ1595)&lt;&gt;0,2,"")</f>
        <v/>
      </c>
      <c r="CW1430" s="44" t="str">
        <f t="shared" si="135"/>
        <v/>
      </c>
      <c r="CX1430" s="44" t="str">
        <f>IF(Wedstrijden!AK1595="x","BB","")</f>
        <v/>
      </c>
      <c r="CY1430" s="44" t="str">
        <f>IF(Wedstrijden!AL1595="x","B","")</f>
        <v/>
      </c>
      <c r="CZ1430" s="44" t="str">
        <f>IF(Wedstrijden!AM1595="x","L","")</f>
        <v/>
      </c>
      <c r="DA1430" s="44" t="str">
        <f>IF(Wedstrijden!AN1595="x","M","")</f>
        <v/>
      </c>
      <c r="DB1430" s="44" t="str">
        <f>IF(Wedstrijden!AO1595="x","Z","")</f>
        <v/>
      </c>
      <c r="DC1430" s="44" t="str">
        <f>IF(Wedstrijden!AP1595="x","ZZ","")</f>
        <v/>
      </c>
      <c r="DD1430" s="44" t="str">
        <f>IF(Wedstrijden!AQ1595="x","1.40","")</f>
        <v/>
      </c>
      <c r="DE1430" s="44" t="str">
        <f>IF(COUNTA(Wedstrijden!AR1595:AT1595)&lt;&gt;0,6,"")</f>
        <v/>
      </c>
      <c r="DF1430" s="44" t="str">
        <f t="shared" si="136"/>
        <v/>
      </c>
      <c r="DG1430" s="44" t="str">
        <f>IF(Wedstrijden!AR1595="x","L","")</f>
        <v/>
      </c>
      <c r="DH1430" s="44" t="str">
        <f>IF(Wedstrijden!AS1595="x","M","")</f>
        <v/>
      </c>
      <c r="DI1430" s="44" t="str">
        <f>IF(Wedstrijden!AT1595="x","Z","")</f>
        <v/>
      </c>
      <c r="DJ1430" s="44" t="str">
        <f>IF(COUNTA(Wedstrijden!AU1595:AW1595)&lt;&gt;0,6,"")</f>
        <v/>
      </c>
      <c r="DK1430" s="44" t="str">
        <f t="shared" si="137"/>
        <v/>
      </c>
      <c r="DL1430" s="44" t="str">
        <f>IF(Wedstrijden!AU1595="x","L","")</f>
        <v/>
      </c>
      <c r="DM1430" s="44" t="str">
        <f>IF(Wedstrijden!AV1595="x","M","")</f>
        <v/>
      </c>
      <c r="DN1430" s="44" t="str">
        <f>IF(Wedstrijden!AW1595="x","Z","")</f>
        <v/>
      </c>
    </row>
    <row r="1431" spans="1:118" ht="15">
      <c r="A1431" s="48" t="e">
        <f>Wedstrijden!#REF!</f>
        <v>#REF!</v>
      </c>
      <c r="B1431" s="44" t="str">
        <f>IFERROR(VLOOKUP(Wedstrijden!E1596,Wedstrijdlocaties!$B$2:$E$499,2,FALSE),"")</f>
        <v/>
      </c>
      <c r="C1431" s="44" t="str">
        <f>Wedstrijden!F1596</f>
        <v/>
      </c>
      <c r="D1431" s="44" t="str">
        <f>IFERROR(VLOOKUP(Wedstrijden!G1596,Organisaties!$B$2:$C$501,2,FALSE),"")</f>
        <v/>
      </c>
      <c r="E1431" s="44" t="str">
        <f>IFERROR(VLOOKUP(Wedstrijden!G1596,Organisaties!$B$2:$F$501,5,FALSE),"")</f>
        <v/>
      </c>
      <c r="F1431" s="44" t="str">
        <f>IF(Wedstrijden!BC1596&lt;&gt;"",Wedstrijden!BC1596,"")</f>
        <v/>
      </c>
      <c r="G1431" s="44">
        <f>IF(Wedstrijden!AY1596="Indoor",1,0)</f>
        <v>0</v>
      </c>
      <c r="H1431" s="44">
        <f>Wedstrijden!AZ1596</f>
        <v>0</v>
      </c>
      <c r="I1431" s="44" t="str">
        <f>IF(Wedstrijden!AX1596="Nee",0,IF(Wedstrijden!AX1596="Ja",1,""))</f>
        <v/>
      </c>
      <c r="J1431" s="44" t="str">
        <f>IF(Wedstrijden!BA1596&lt;&gt;"",Wedstrijden!BA1596,"")</f>
        <v/>
      </c>
      <c r="W1431" s="45"/>
      <c r="AE1431" s="45"/>
      <c r="AN1431" s="45"/>
      <c r="AU1431" s="45"/>
      <c r="BA1431" s="45"/>
      <c r="BE1431" s="45"/>
      <c r="BJ1431" s="44" t="str">
        <f>IF(COUNTA(Wedstrijden!I1596:S1596)&lt;&gt;0,1,"")</f>
        <v/>
      </c>
      <c r="BK1431" s="44" t="str">
        <f t="shared" si="132"/>
        <v/>
      </c>
      <c r="BL1431" s="44" t="str">
        <f>IF(Wedstrijden!I1596="x","AA","")</f>
        <v/>
      </c>
      <c r="BM1431" s="44" t="str">
        <f>IF(Wedstrijden!J1596="x","A","")</f>
        <v/>
      </c>
      <c r="BN1431" s="44" t="str">
        <f>IF(Wedstrijden!K1596="x","B1","")</f>
        <v/>
      </c>
      <c r="BO1431" s="44" t="str">
        <f>IF(Wedstrijden!L1596="x","BB","")</f>
        <v/>
      </c>
      <c r="BP1431" s="44" t="str">
        <f>IF(Wedstrijden!M1596="x","B","")</f>
        <v/>
      </c>
      <c r="BQ1431" s="44" t="str">
        <f>IF(Wedstrijden!N1596="x","L1","")</f>
        <v/>
      </c>
      <c r="BR1431" s="44" t="str">
        <f>IF(Wedstrijden!O1596="x","L2","")</f>
        <v/>
      </c>
      <c r="BS1431" s="44" t="str">
        <f>IF(Wedstrijden!P1596="x","M1","")</f>
        <v/>
      </c>
      <c r="BT1431" s="44" t="str">
        <f>IF(Wedstrijden!Q1596="x","M2","")</f>
        <v/>
      </c>
      <c r="BU1431" s="44" t="str">
        <f>IF(Wedstrijden!R1596="x","Z1","")</f>
        <v/>
      </c>
      <c r="BV1431" s="44" t="str">
        <f>IF(Wedstrijden!S1596="x","Z2","")</f>
        <v/>
      </c>
      <c r="BW1431" s="44" t="str">
        <f>IF(COUNTA(Wedstrijden!T1596:AB1596)&lt;&gt;0,1,"")</f>
        <v/>
      </c>
      <c r="BX1431" s="44" t="str">
        <f t="shared" si="133"/>
        <v/>
      </c>
      <c r="BY1431" s="44" t="str">
        <f>IF(Wedstrijden!T1596="x","BB","")</f>
        <v/>
      </c>
      <c r="BZ1431" s="44" t="str">
        <f>IF(Wedstrijden!U1596="x","B","")</f>
        <v/>
      </c>
      <c r="CA1431" s="44" t="str">
        <f>IF(Wedstrijden!V1596="x","L1","")</f>
        <v/>
      </c>
      <c r="CB1431" s="44" t="str">
        <f>IF(Wedstrijden!W1596="x","L2","")</f>
        <v/>
      </c>
      <c r="CC1431" s="44" t="str">
        <f>IF(Wedstrijden!X1596="x","M1","")</f>
        <v/>
      </c>
      <c r="CD1431" s="44" t="str">
        <f>IF(Wedstrijden!Y1596="x","M2","")</f>
        <v/>
      </c>
      <c r="CE1431" s="44" t="str">
        <f>IF(Wedstrijden!Z1596="x","Z1","")</f>
        <v/>
      </c>
      <c r="CF1431" s="44" t="str">
        <f>IF(Wedstrijden!AA1596="x","Z2","")</f>
        <v/>
      </c>
      <c r="CG1431" s="44" t="str">
        <f>IF(Wedstrijden!AB1596="x","ZZL","")</f>
        <v/>
      </c>
      <c r="CL1431" s="44" t="str">
        <f>IF(COUNTA(Wedstrijden!AC1596:AJ1596)&lt;&gt;0,2,"")</f>
        <v/>
      </c>
      <c r="CM1431" s="44" t="str">
        <f t="shared" si="134"/>
        <v/>
      </c>
      <c r="CN1431" s="44" t="str">
        <f>IF(Wedstrijden!AC1596="x","AA","")</f>
        <v/>
      </c>
      <c r="CO1431" s="44" t="str">
        <f>IF(Wedstrijden!AD1596="x","A","")</f>
        <v/>
      </c>
      <c r="CP1431" s="44" t="str">
        <f>IF(Wedstrijden!AE1596="x","BB","")</f>
        <v/>
      </c>
      <c r="CQ1431" s="44" t="str">
        <f>IF(Wedstrijden!AF1596="x","B","")</f>
        <v/>
      </c>
      <c r="CR1431" s="44" t="str">
        <f>IF(Wedstrijden!AG1596="x","L","")</f>
        <v/>
      </c>
      <c r="CS1431" s="44" t="str">
        <f>IF(Wedstrijden!AH1596="x","M","")</f>
        <v/>
      </c>
      <c r="CT1431" s="44" t="str">
        <f>IF(Wedstrijden!AI1596="x","Z","")</f>
        <v/>
      </c>
      <c r="CU1431" s="44" t="str">
        <f>IF(Wedstrijden!AJ1596="x","ZZ","")</f>
        <v/>
      </c>
      <c r="CV1431" s="44" t="str">
        <f>IF(COUNTA(Wedstrijden!AK1596:AQ1596)&lt;&gt;0,2,"")</f>
        <v/>
      </c>
      <c r="CW1431" s="44" t="str">
        <f t="shared" si="135"/>
        <v/>
      </c>
      <c r="CX1431" s="44" t="str">
        <f>IF(Wedstrijden!AK1596="x","BB","")</f>
        <v/>
      </c>
      <c r="CY1431" s="44" t="str">
        <f>IF(Wedstrijden!AL1596="x","B","")</f>
        <v/>
      </c>
      <c r="CZ1431" s="44" t="str">
        <f>IF(Wedstrijden!AM1596="x","L","")</f>
        <v/>
      </c>
      <c r="DA1431" s="44" t="str">
        <f>IF(Wedstrijden!AN1596="x","M","")</f>
        <v/>
      </c>
      <c r="DB1431" s="44" t="str">
        <f>IF(Wedstrijden!AO1596="x","Z","")</f>
        <v/>
      </c>
      <c r="DC1431" s="44" t="str">
        <f>IF(Wedstrijden!AP1596="x","ZZ","")</f>
        <v/>
      </c>
      <c r="DD1431" s="44" t="str">
        <f>IF(Wedstrijden!AQ1596="x","1.40","")</f>
        <v/>
      </c>
      <c r="DE1431" s="44" t="str">
        <f>IF(COUNTA(Wedstrijden!AR1596:AT1596)&lt;&gt;0,6,"")</f>
        <v/>
      </c>
      <c r="DF1431" s="44" t="str">
        <f t="shared" si="136"/>
        <v/>
      </c>
      <c r="DG1431" s="44" t="str">
        <f>IF(Wedstrijden!AR1596="x","L","")</f>
        <v/>
      </c>
      <c r="DH1431" s="44" t="str">
        <f>IF(Wedstrijden!AS1596="x","M","")</f>
        <v/>
      </c>
      <c r="DI1431" s="44" t="str">
        <f>IF(Wedstrijden!AT1596="x","Z","")</f>
        <v/>
      </c>
      <c r="DJ1431" s="44" t="str">
        <f>IF(COUNTA(Wedstrijden!AU1596:AW1596)&lt;&gt;0,6,"")</f>
        <v/>
      </c>
      <c r="DK1431" s="44" t="str">
        <f t="shared" si="137"/>
        <v/>
      </c>
      <c r="DL1431" s="44" t="str">
        <f>IF(Wedstrijden!AU1596="x","L","")</f>
        <v/>
      </c>
      <c r="DM1431" s="44" t="str">
        <f>IF(Wedstrijden!AV1596="x","M","")</f>
        <v/>
      </c>
      <c r="DN1431" s="44" t="str">
        <f>IF(Wedstrijden!AW1596="x","Z","")</f>
        <v/>
      </c>
    </row>
    <row r="1432" spans="1:118" ht="15">
      <c r="A1432" s="48" t="e">
        <f>Wedstrijden!#REF!</f>
        <v>#REF!</v>
      </c>
      <c r="B1432" s="44" t="str">
        <f>IFERROR(VLOOKUP(Wedstrijden!E1597,Wedstrijdlocaties!$B$2:$E$499,2,FALSE),"")</f>
        <v/>
      </c>
      <c r="C1432" s="44" t="str">
        <f>Wedstrijden!F1597</f>
        <v/>
      </c>
      <c r="D1432" s="44" t="str">
        <f>IFERROR(VLOOKUP(Wedstrijden!G1597,Organisaties!$B$2:$C$501,2,FALSE),"")</f>
        <v/>
      </c>
      <c r="E1432" s="44" t="str">
        <f>IFERROR(VLOOKUP(Wedstrijden!G1597,Organisaties!$B$2:$F$501,5,FALSE),"")</f>
        <v/>
      </c>
      <c r="F1432" s="44" t="str">
        <f>IF(Wedstrijden!BC1597&lt;&gt;"",Wedstrijden!BC1597,"")</f>
        <v/>
      </c>
      <c r="G1432" s="44">
        <f>IF(Wedstrijden!AY1597="Indoor",1,0)</f>
        <v>0</v>
      </c>
      <c r="H1432" s="44">
        <f>Wedstrijden!AZ1597</f>
        <v>0</v>
      </c>
      <c r="I1432" s="44" t="str">
        <f>IF(Wedstrijden!AX1597="Nee",0,IF(Wedstrijden!AX1597="Ja",1,""))</f>
        <v/>
      </c>
      <c r="J1432" s="44" t="str">
        <f>IF(Wedstrijden!BA1597&lt;&gt;"",Wedstrijden!BA1597,"")</f>
        <v/>
      </c>
      <c r="W1432" s="45"/>
      <c r="AE1432" s="45"/>
      <c r="AN1432" s="45"/>
      <c r="AU1432" s="45"/>
      <c r="BA1432" s="45"/>
      <c r="BE1432" s="45"/>
      <c r="BJ1432" s="44" t="str">
        <f>IF(COUNTA(Wedstrijden!I1597:S1597)&lt;&gt;0,1,"")</f>
        <v/>
      </c>
      <c r="BK1432" s="44" t="str">
        <f t="shared" si="132"/>
        <v/>
      </c>
      <c r="BL1432" s="44" t="str">
        <f>IF(Wedstrijden!I1597="x","AA","")</f>
        <v/>
      </c>
      <c r="BM1432" s="44" t="str">
        <f>IF(Wedstrijden!J1597="x","A","")</f>
        <v/>
      </c>
      <c r="BN1432" s="44" t="str">
        <f>IF(Wedstrijden!K1597="x","B1","")</f>
        <v/>
      </c>
      <c r="BO1432" s="44" t="str">
        <f>IF(Wedstrijden!L1597="x","BB","")</f>
        <v/>
      </c>
      <c r="BP1432" s="44" t="str">
        <f>IF(Wedstrijden!M1597="x","B","")</f>
        <v/>
      </c>
      <c r="BQ1432" s="44" t="str">
        <f>IF(Wedstrijden!N1597="x","L1","")</f>
        <v/>
      </c>
      <c r="BR1432" s="44" t="str">
        <f>IF(Wedstrijden!O1597="x","L2","")</f>
        <v/>
      </c>
      <c r="BS1432" s="44" t="str">
        <f>IF(Wedstrijden!P1597="x","M1","")</f>
        <v/>
      </c>
      <c r="BT1432" s="44" t="str">
        <f>IF(Wedstrijden!Q1597="x","M2","")</f>
        <v/>
      </c>
      <c r="BU1432" s="44" t="str">
        <f>IF(Wedstrijden!R1597="x","Z1","")</f>
        <v/>
      </c>
      <c r="BV1432" s="44" t="str">
        <f>IF(Wedstrijden!S1597="x","Z2","")</f>
        <v/>
      </c>
      <c r="BW1432" s="44" t="str">
        <f>IF(COUNTA(Wedstrijden!T1597:AB1597)&lt;&gt;0,1,"")</f>
        <v/>
      </c>
      <c r="BX1432" s="44" t="str">
        <f t="shared" si="133"/>
        <v/>
      </c>
      <c r="BY1432" s="44" t="str">
        <f>IF(Wedstrijden!T1597="x","BB","")</f>
        <v/>
      </c>
      <c r="BZ1432" s="44" t="str">
        <f>IF(Wedstrijden!U1597="x","B","")</f>
        <v/>
      </c>
      <c r="CA1432" s="44" t="str">
        <f>IF(Wedstrijden!V1597="x","L1","")</f>
        <v/>
      </c>
      <c r="CB1432" s="44" t="str">
        <f>IF(Wedstrijden!W1597="x","L2","")</f>
        <v/>
      </c>
      <c r="CC1432" s="44" t="str">
        <f>IF(Wedstrijden!X1597="x","M1","")</f>
        <v/>
      </c>
      <c r="CD1432" s="44" t="str">
        <f>IF(Wedstrijden!Y1597="x","M2","")</f>
        <v/>
      </c>
      <c r="CE1432" s="44" t="str">
        <f>IF(Wedstrijden!Z1597="x","Z1","")</f>
        <v/>
      </c>
      <c r="CF1432" s="44" t="str">
        <f>IF(Wedstrijden!AA1597="x","Z2","")</f>
        <v/>
      </c>
      <c r="CG1432" s="44" t="str">
        <f>IF(Wedstrijden!AB1597="x","ZZL","")</f>
        <v/>
      </c>
      <c r="CL1432" s="44" t="str">
        <f>IF(COUNTA(Wedstrijden!AC1597:AJ1597)&lt;&gt;0,2,"")</f>
        <v/>
      </c>
      <c r="CM1432" s="44" t="str">
        <f t="shared" si="134"/>
        <v/>
      </c>
      <c r="CN1432" s="44" t="str">
        <f>IF(Wedstrijden!AC1597="x","AA","")</f>
        <v/>
      </c>
      <c r="CO1432" s="44" t="str">
        <f>IF(Wedstrijden!AD1597="x","A","")</f>
        <v/>
      </c>
      <c r="CP1432" s="44" t="str">
        <f>IF(Wedstrijden!AE1597="x","BB","")</f>
        <v/>
      </c>
      <c r="CQ1432" s="44" t="str">
        <f>IF(Wedstrijden!AF1597="x","B","")</f>
        <v/>
      </c>
      <c r="CR1432" s="44" t="str">
        <f>IF(Wedstrijden!AG1597="x","L","")</f>
        <v/>
      </c>
      <c r="CS1432" s="44" t="str">
        <f>IF(Wedstrijden!AH1597="x","M","")</f>
        <v/>
      </c>
      <c r="CT1432" s="44" t="str">
        <f>IF(Wedstrijden!AI1597="x","Z","")</f>
        <v/>
      </c>
      <c r="CU1432" s="44" t="str">
        <f>IF(Wedstrijden!AJ1597="x","ZZ","")</f>
        <v/>
      </c>
      <c r="CV1432" s="44" t="str">
        <f>IF(COUNTA(Wedstrijden!AK1597:AQ1597)&lt;&gt;0,2,"")</f>
        <v/>
      </c>
      <c r="CW1432" s="44" t="str">
        <f t="shared" si="135"/>
        <v/>
      </c>
      <c r="CX1432" s="44" t="str">
        <f>IF(Wedstrijden!AK1597="x","BB","")</f>
        <v/>
      </c>
      <c r="CY1432" s="44" t="str">
        <f>IF(Wedstrijden!AL1597="x","B","")</f>
        <v/>
      </c>
      <c r="CZ1432" s="44" t="str">
        <f>IF(Wedstrijden!AM1597="x","L","")</f>
        <v/>
      </c>
      <c r="DA1432" s="44" t="str">
        <f>IF(Wedstrijden!AN1597="x","M","")</f>
        <v/>
      </c>
      <c r="DB1432" s="44" t="str">
        <f>IF(Wedstrijden!AO1597="x","Z","")</f>
        <v/>
      </c>
      <c r="DC1432" s="44" t="str">
        <f>IF(Wedstrijden!AP1597="x","ZZ","")</f>
        <v/>
      </c>
      <c r="DD1432" s="44" t="str">
        <f>IF(Wedstrijden!AQ1597="x","1.40","")</f>
        <v/>
      </c>
      <c r="DE1432" s="44" t="str">
        <f>IF(COUNTA(Wedstrijden!AR1597:AT1597)&lt;&gt;0,6,"")</f>
        <v/>
      </c>
      <c r="DF1432" s="44" t="str">
        <f t="shared" si="136"/>
        <v/>
      </c>
      <c r="DG1432" s="44" t="str">
        <f>IF(Wedstrijden!AR1597="x","L","")</f>
        <v/>
      </c>
      <c r="DH1432" s="44" t="str">
        <f>IF(Wedstrijden!AS1597="x","M","")</f>
        <v/>
      </c>
      <c r="DI1432" s="44" t="str">
        <f>IF(Wedstrijden!AT1597="x","Z","")</f>
        <v/>
      </c>
      <c r="DJ1432" s="44" t="str">
        <f>IF(COUNTA(Wedstrijden!AU1597:AW1597)&lt;&gt;0,6,"")</f>
        <v/>
      </c>
      <c r="DK1432" s="44" t="str">
        <f t="shared" si="137"/>
        <v/>
      </c>
      <c r="DL1432" s="44" t="str">
        <f>IF(Wedstrijden!AU1597="x","L","")</f>
        <v/>
      </c>
      <c r="DM1432" s="44" t="str">
        <f>IF(Wedstrijden!AV1597="x","M","")</f>
        <v/>
      </c>
      <c r="DN1432" s="44" t="str">
        <f>IF(Wedstrijden!AW1597="x","Z","")</f>
        <v/>
      </c>
    </row>
    <row r="1433" spans="1:118" ht="15">
      <c r="A1433" s="48" t="e">
        <f>Wedstrijden!#REF!</f>
        <v>#REF!</v>
      </c>
      <c r="B1433" s="44" t="str">
        <f>IFERROR(VLOOKUP(Wedstrijden!E1598,Wedstrijdlocaties!$B$2:$E$499,2,FALSE),"")</f>
        <v/>
      </c>
      <c r="C1433" s="44" t="str">
        <f>Wedstrijden!F1598</f>
        <v/>
      </c>
      <c r="D1433" s="44" t="str">
        <f>IFERROR(VLOOKUP(Wedstrijden!G1598,Organisaties!$B$2:$C$501,2,FALSE),"")</f>
        <v/>
      </c>
      <c r="E1433" s="44" t="str">
        <f>IFERROR(VLOOKUP(Wedstrijden!G1598,Organisaties!$B$2:$F$501,5,FALSE),"")</f>
        <v/>
      </c>
      <c r="F1433" s="44" t="str">
        <f>IF(Wedstrijden!BC1598&lt;&gt;"",Wedstrijden!BC1598,"")</f>
        <v/>
      </c>
      <c r="G1433" s="44">
        <f>IF(Wedstrijden!AY1598="Indoor",1,0)</f>
        <v>0</v>
      </c>
      <c r="H1433" s="44">
        <f>Wedstrijden!AZ1598</f>
        <v>0</v>
      </c>
      <c r="I1433" s="44" t="str">
        <f>IF(Wedstrijden!AX1598="Nee",0,IF(Wedstrijden!AX1598="Ja",1,""))</f>
        <v/>
      </c>
      <c r="J1433" s="44" t="str">
        <f>IF(Wedstrijden!BA1598&lt;&gt;"",Wedstrijden!BA1598,"")</f>
        <v/>
      </c>
      <c r="W1433" s="45"/>
      <c r="AE1433" s="45"/>
      <c r="AN1433" s="45"/>
      <c r="AU1433" s="45"/>
      <c r="BA1433" s="45"/>
      <c r="BE1433" s="45"/>
      <c r="BJ1433" s="44" t="str">
        <f>IF(COUNTA(Wedstrijden!I1598:S1598)&lt;&gt;0,1,"")</f>
        <v/>
      </c>
      <c r="BK1433" s="44" t="str">
        <f t="shared" si="132"/>
        <v/>
      </c>
      <c r="BL1433" s="44" t="str">
        <f>IF(Wedstrijden!I1598="x","AA","")</f>
        <v/>
      </c>
      <c r="BM1433" s="44" t="str">
        <f>IF(Wedstrijden!J1598="x","A","")</f>
        <v/>
      </c>
      <c r="BN1433" s="44" t="str">
        <f>IF(Wedstrijden!K1598="x","B1","")</f>
        <v/>
      </c>
      <c r="BO1433" s="44" t="str">
        <f>IF(Wedstrijden!L1598="x","BB","")</f>
        <v/>
      </c>
      <c r="BP1433" s="44" t="str">
        <f>IF(Wedstrijden!M1598="x","B","")</f>
        <v/>
      </c>
      <c r="BQ1433" s="44" t="str">
        <f>IF(Wedstrijden!N1598="x","L1","")</f>
        <v/>
      </c>
      <c r="BR1433" s="44" t="str">
        <f>IF(Wedstrijden!O1598="x","L2","")</f>
        <v/>
      </c>
      <c r="BS1433" s="44" t="str">
        <f>IF(Wedstrijden!P1598="x","M1","")</f>
        <v/>
      </c>
      <c r="BT1433" s="44" t="str">
        <f>IF(Wedstrijden!Q1598="x","M2","")</f>
        <v/>
      </c>
      <c r="BU1433" s="44" t="str">
        <f>IF(Wedstrijden!R1598="x","Z1","")</f>
        <v/>
      </c>
      <c r="BV1433" s="44" t="str">
        <f>IF(Wedstrijden!S1598="x","Z2","")</f>
        <v/>
      </c>
      <c r="BW1433" s="44" t="str">
        <f>IF(COUNTA(Wedstrijden!T1598:AB1598)&lt;&gt;0,1,"")</f>
        <v/>
      </c>
      <c r="BX1433" s="44" t="str">
        <f t="shared" si="133"/>
        <v/>
      </c>
      <c r="BY1433" s="44" t="str">
        <f>IF(Wedstrijden!T1598="x","BB","")</f>
        <v/>
      </c>
      <c r="BZ1433" s="44" t="str">
        <f>IF(Wedstrijden!U1598="x","B","")</f>
        <v/>
      </c>
      <c r="CA1433" s="44" t="str">
        <f>IF(Wedstrijden!V1598="x","L1","")</f>
        <v/>
      </c>
      <c r="CB1433" s="44" t="str">
        <f>IF(Wedstrijden!W1598="x","L2","")</f>
        <v/>
      </c>
      <c r="CC1433" s="44" t="str">
        <f>IF(Wedstrijden!X1598="x","M1","")</f>
        <v/>
      </c>
      <c r="CD1433" s="44" t="str">
        <f>IF(Wedstrijden!Y1598="x","M2","")</f>
        <v/>
      </c>
      <c r="CE1433" s="44" t="str">
        <f>IF(Wedstrijden!Z1598="x","Z1","")</f>
        <v/>
      </c>
      <c r="CF1433" s="44" t="str">
        <f>IF(Wedstrijden!AA1598="x","Z2","")</f>
        <v/>
      </c>
      <c r="CG1433" s="44" t="str">
        <f>IF(Wedstrijden!AB1598="x","ZZL","")</f>
        <v/>
      </c>
      <c r="CL1433" s="44" t="str">
        <f>IF(COUNTA(Wedstrijden!AC1598:AJ1598)&lt;&gt;0,2,"")</f>
        <v/>
      </c>
      <c r="CM1433" s="44" t="str">
        <f t="shared" si="134"/>
        <v/>
      </c>
      <c r="CN1433" s="44" t="str">
        <f>IF(Wedstrijden!AC1598="x","AA","")</f>
        <v/>
      </c>
      <c r="CO1433" s="44" t="str">
        <f>IF(Wedstrijden!AD1598="x","A","")</f>
        <v/>
      </c>
      <c r="CP1433" s="44" t="str">
        <f>IF(Wedstrijden!AE1598="x","BB","")</f>
        <v/>
      </c>
      <c r="CQ1433" s="44" t="str">
        <f>IF(Wedstrijden!AF1598="x","B","")</f>
        <v/>
      </c>
      <c r="CR1433" s="44" t="str">
        <f>IF(Wedstrijden!AG1598="x","L","")</f>
        <v/>
      </c>
      <c r="CS1433" s="44" t="str">
        <f>IF(Wedstrijden!AH1598="x","M","")</f>
        <v/>
      </c>
      <c r="CT1433" s="44" t="str">
        <f>IF(Wedstrijden!AI1598="x","Z","")</f>
        <v/>
      </c>
      <c r="CU1433" s="44" t="str">
        <f>IF(Wedstrijden!AJ1598="x","ZZ","")</f>
        <v/>
      </c>
      <c r="CV1433" s="44" t="str">
        <f>IF(COUNTA(Wedstrijden!AK1598:AQ1598)&lt;&gt;0,2,"")</f>
        <v/>
      </c>
      <c r="CW1433" s="44" t="str">
        <f t="shared" si="135"/>
        <v/>
      </c>
      <c r="CX1433" s="44" t="str">
        <f>IF(Wedstrijden!AK1598="x","BB","")</f>
        <v/>
      </c>
      <c r="CY1433" s="44" t="str">
        <f>IF(Wedstrijden!AL1598="x","B","")</f>
        <v/>
      </c>
      <c r="CZ1433" s="44" t="str">
        <f>IF(Wedstrijden!AM1598="x","L","")</f>
        <v/>
      </c>
      <c r="DA1433" s="44" t="str">
        <f>IF(Wedstrijden!AN1598="x","M","")</f>
        <v/>
      </c>
      <c r="DB1433" s="44" t="str">
        <f>IF(Wedstrijden!AO1598="x","Z","")</f>
        <v/>
      </c>
      <c r="DC1433" s="44" t="str">
        <f>IF(Wedstrijden!AP1598="x","ZZ","")</f>
        <v/>
      </c>
      <c r="DD1433" s="44" t="str">
        <f>IF(Wedstrijden!AQ1598="x","1.40","")</f>
        <v/>
      </c>
      <c r="DE1433" s="44" t="str">
        <f>IF(COUNTA(Wedstrijden!AR1598:AT1598)&lt;&gt;0,6,"")</f>
        <v/>
      </c>
      <c r="DF1433" s="44" t="str">
        <f t="shared" si="136"/>
        <v/>
      </c>
      <c r="DG1433" s="44" t="str">
        <f>IF(Wedstrijden!AR1598="x","L","")</f>
        <v/>
      </c>
      <c r="DH1433" s="44" t="str">
        <f>IF(Wedstrijden!AS1598="x","M","")</f>
        <v/>
      </c>
      <c r="DI1433" s="44" t="str">
        <f>IF(Wedstrijden!AT1598="x","Z","")</f>
        <v/>
      </c>
      <c r="DJ1433" s="44" t="str">
        <f>IF(COUNTA(Wedstrijden!AU1598:AW1598)&lt;&gt;0,6,"")</f>
        <v/>
      </c>
      <c r="DK1433" s="44" t="str">
        <f t="shared" si="137"/>
        <v/>
      </c>
      <c r="DL1433" s="44" t="str">
        <f>IF(Wedstrijden!AU1598="x","L","")</f>
        <v/>
      </c>
      <c r="DM1433" s="44" t="str">
        <f>IF(Wedstrijden!AV1598="x","M","")</f>
        <v/>
      </c>
      <c r="DN1433" s="44" t="str">
        <f>IF(Wedstrijden!AW1598="x","Z","")</f>
        <v/>
      </c>
    </row>
    <row r="1434" spans="1:118" ht="15">
      <c r="A1434" s="48" t="e">
        <f>Wedstrijden!#REF!</f>
        <v>#REF!</v>
      </c>
      <c r="B1434" s="44" t="str">
        <f>IFERROR(VLOOKUP(Wedstrijden!E1599,Wedstrijdlocaties!$B$2:$E$499,2,FALSE),"")</f>
        <v/>
      </c>
      <c r="C1434" s="44" t="str">
        <f>Wedstrijden!F1599</f>
        <v/>
      </c>
      <c r="D1434" s="44" t="str">
        <f>IFERROR(VLOOKUP(Wedstrijden!G1599,Organisaties!$B$2:$C$501,2,FALSE),"")</f>
        <v/>
      </c>
      <c r="E1434" s="44" t="str">
        <f>IFERROR(VLOOKUP(Wedstrijden!G1599,Organisaties!$B$2:$F$501,5,FALSE),"")</f>
        <v/>
      </c>
      <c r="F1434" s="44" t="str">
        <f>IF(Wedstrijden!BC1599&lt;&gt;"",Wedstrijden!BC1599,"")</f>
        <v/>
      </c>
      <c r="G1434" s="44">
        <f>IF(Wedstrijden!AY1599="Indoor",1,0)</f>
        <v>0</v>
      </c>
      <c r="H1434" s="44">
        <f>Wedstrijden!AZ1599</f>
        <v>0</v>
      </c>
      <c r="I1434" s="44" t="str">
        <f>IF(Wedstrijden!AX1599="Nee",0,IF(Wedstrijden!AX1599="Ja",1,""))</f>
        <v/>
      </c>
      <c r="J1434" s="44" t="str">
        <f>IF(Wedstrijden!BA1599&lt;&gt;"",Wedstrijden!BA1599,"")</f>
        <v/>
      </c>
      <c r="W1434" s="45"/>
      <c r="AE1434" s="45"/>
      <c r="AN1434" s="45"/>
      <c r="AU1434" s="45"/>
      <c r="BA1434" s="45"/>
      <c r="BE1434" s="45"/>
      <c r="BJ1434" s="44" t="str">
        <f>IF(COUNTA(Wedstrijden!I1599:S1599)&lt;&gt;0,1,"")</f>
        <v/>
      </c>
      <c r="BK1434" s="44" t="str">
        <f t="shared" si="132"/>
        <v/>
      </c>
      <c r="BL1434" s="44" t="str">
        <f>IF(Wedstrijden!I1599="x","AA","")</f>
        <v/>
      </c>
      <c r="BM1434" s="44" t="str">
        <f>IF(Wedstrijden!J1599="x","A","")</f>
        <v/>
      </c>
      <c r="BN1434" s="44" t="str">
        <f>IF(Wedstrijden!K1599="x","B1","")</f>
        <v/>
      </c>
      <c r="BO1434" s="44" t="str">
        <f>IF(Wedstrijden!L1599="x","BB","")</f>
        <v/>
      </c>
      <c r="BP1434" s="44" t="str">
        <f>IF(Wedstrijden!M1599="x","B","")</f>
        <v/>
      </c>
      <c r="BQ1434" s="44" t="str">
        <f>IF(Wedstrijden!N1599="x","L1","")</f>
        <v/>
      </c>
      <c r="BR1434" s="44" t="str">
        <f>IF(Wedstrijden!O1599="x","L2","")</f>
        <v/>
      </c>
      <c r="BS1434" s="44" t="str">
        <f>IF(Wedstrijden!P1599="x","M1","")</f>
        <v/>
      </c>
      <c r="BT1434" s="44" t="str">
        <f>IF(Wedstrijden!Q1599="x","M2","")</f>
        <v/>
      </c>
      <c r="BU1434" s="44" t="str">
        <f>IF(Wedstrijden!R1599="x","Z1","")</f>
        <v/>
      </c>
      <c r="BV1434" s="44" t="str">
        <f>IF(Wedstrijden!S1599="x","Z2","")</f>
        <v/>
      </c>
      <c r="BW1434" s="44" t="str">
        <f>IF(COUNTA(Wedstrijden!T1599:AB1599)&lt;&gt;0,1,"")</f>
        <v/>
      </c>
      <c r="BX1434" s="44" t="str">
        <f t="shared" si="133"/>
        <v/>
      </c>
      <c r="BY1434" s="44" t="str">
        <f>IF(Wedstrijden!T1599="x","BB","")</f>
        <v/>
      </c>
      <c r="BZ1434" s="44" t="str">
        <f>IF(Wedstrijden!U1599="x","B","")</f>
        <v/>
      </c>
      <c r="CA1434" s="44" t="str">
        <f>IF(Wedstrijden!V1599="x","L1","")</f>
        <v/>
      </c>
      <c r="CB1434" s="44" t="str">
        <f>IF(Wedstrijden!W1599="x","L2","")</f>
        <v/>
      </c>
      <c r="CC1434" s="44" t="str">
        <f>IF(Wedstrijden!X1599="x","M1","")</f>
        <v/>
      </c>
      <c r="CD1434" s="44" t="str">
        <f>IF(Wedstrijden!Y1599="x","M2","")</f>
        <v/>
      </c>
      <c r="CE1434" s="44" t="str">
        <f>IF(Wedstrijden!Z1599="x","Z1","")</f>
        <v/>
      </c>
      <c r="CF1434" s="44" t="str">
        <f>IF(Wedstrijden!AA1599="x","Z2","")</f>
        <v/>
      </c>
      <c r="CG1434" s="44" t="str">
        <f>IF(Wedstrijden!AB1599="x","ZZL","")</f>
        <v/>
      </c>
      <c r="CL1434" s="44" t="str">
        <f>IF(COUNTA(Wedstrijden!AC1599:AJ1599)&lt;&gt;0,2,"")</f>
        <v/>
      </c>
      <c r="CM1434" s="44" t="str">
        <f t="shared" si="134"/>
        <v/>
      </c>
      <c r="CN1434" s="44" t="str">
        <f>IF(Wedstrijden!AC1599="x","AA","")</f>
        <v/>
      </c>
      <c r="CO1434" s="44" t="str">
        <f>IF(Wedstrijden!AD1599="x","A","")</f>
        <v/>
      </c>
      <c r="CP1434" s="44" t="str">
        <f>IF(Wedstrijden!AE1599="x","BB","")</f>
        <v/>
      </c>
      <c r="CQ1434" s="44" t="str">
        <f>IF(Wedstrijden!AF1599="x","B","")</f>
        <v/>
      </c>
      <c r="CR1434" s="44" t="str">
        <f>IF(Wedstrijden!AG1599="x","L","")</f>
        <v/>
      </c>
      <c r="CS1434" s="44" t="str">
        <f>IF(Wedstrijden!AH1599="x","M","")</f>
        <v/>
      </c>
      <c r="CT1434" s="44" t="str">
        <f>IF(Wedstrijden!AI1599="x","Z","")</f>
        <v/>
      </c>
      <c r="CU1434" s="44" t="str">
        <f>IF(Wedstrijden!AJ1599="x","ZZ","")</f>
        <v/>
      </c>
      <c r="CV1434" s="44" t="str">
        <f>IF(COUNTA(Wedstrijden!AK1599:AQ1599)&lt;&gt;0,2,"")</f>
        <v/>
      </c>
      <c r="CW1434" s="44" t="str">
        <f t="shared" si="135"/>
        <v/>
      </c>
      <c r="CX1434" s="44" t="str">
        <f>IF(Wedstrijden!AK1599="x","BB","")</f>
        <v/>
      </c>
      <c r="CY1434" s="44" t="str">
        <f>IF(Wedstrijden!AL1599="x","B","")</f>
        <v/>
      </c>
      <c r="CZ1434" s="44" t="str">
        <f>IF(Wedstrijden!AM1599="x","L","")</f>
        <v/>
      </c>
      <c r="DA1434" s="44" t="str">
        <f>IF(Wedstrijden!AN1599="x","M","")</f>
        <v/>
      </c>
      <c r="DB1434" s="44" t="str">
        <f>IF(Wedstrijden!AO1599="x","Z","")</f>
        <v/>
      </c>
      <c r="DC1434" s="44" t="str">
        <f>IF(Wedstrijden!AP1599="x","ZZ","")</f>
        <v/>
      </c>
      <c r="DD1434" s="44" t="str">
        <f>IF(Wedstrijden!AQ1599="x","1.40","")</f>
        <v/>
      </c>
      <c r="DE1434" s="44" t="str">
        <f>IF(COUNTA(Wedstrijden!AR1599:AT1599)&lt;&gt;0,6,"")</f>
        <v/>
      </c>
      <c r="DF1434" s="44" t="str">
        <f t="shared" si="136"/>
        <v/>
      </c>
      <c r="DG1434" s="44" t="str">
        <f>IF(Wedstrijden!AR1599="x","L","")</f>
        <v/>
      </c>
      <c r="DH1434" s="44" t="str">
        <f>IF(Wedstrijden!AS1599="x","M","")</f>
        <v/>
      </c>
      <c r="DI1434" s="44" t="str">
        <f>IF(Wedstrijden!AT1599="x","Z","")</f>
        <v/>
      </c>
      <c r="DJ1434" s="44" t="str">
        <f>IF(COUNTA(Wedstrijden!AU1599:AW1599)&lt;&gt;0,6,"")</f>
        <v/>
      </c>
      <c r="DK1434" s="44" t="str">
        <f t="shared" si="137"/>
        <v/>
      </c>
      <c r="DL1434" s="44" t="str">
        <f>IF(Wedstrijden!AU1599="x","L","")</f>
        <v/>
      </c>
      <c r="DM1434" s="44" t="str">
        <f>IF(Wedstrijden!AV1599="x","M","")</f>
        <v/>
      </c>
      <c r="DN1434" s="44" t="str">
        <f>IF(Wedstrijden!AW1599="x","Z","")</f>
        <v/>
      </c>
    </row>
    <row r="1435" spans="1:118" ht="15">
      <c r="A1435" s="48" t="e">
        <f>Wedstrijden!#REF!</f>
        <v>#REF!</v>
      </c>
      <c r="B1435" s="44" t="str">
        <f>IFERROR(VLOOKUP(Wedstrijden!E1600,Wedstrijdlocaties!$B$2:$E$499,2,FALSE),"")</f>
        <v/>
      </c>
      <c r="C1435" s="44" t="str">
        <f>Wedstrijden!F1600</f>
        <v/>
      </c>
      <c r="D1435" s="44" t="str">
        <f>IFERROR(VLOOKUP(Wedstrijden!G1600,Organisaties!$B$2:$C$501,2,FALSE),"")</f>
        <v/>
      </c>
      <c r="E1435" s="44" t="str">
        <f>IFERROR(VLOOKUP(Wedstrijden!G1600,Organisaties!$B$2:$F$501,5,FALSE),"")</f>
        <v/>
      </c>
      <c r="F1435" s="44" t="str">
        <f>IF(Wedstrijden!BC1600&lt;&gt;"",Wedstrijden!BC1600,"")</f>
        <v/>
      </c>
      <c r="G1435" s="44">
        <f>IF(Wedstrijden!AY1600="Indoor",1,0)</f>
        <v>0</v>
      </c>
      <c r="H1435" s="44">
        <f>Wedstrijden!AZ1600</f>
        <v>0</v>
      </c>
      <c r="I1435" s="44" t="str">
        <f>IF(Wedstrijden!AX1600="Nee",0,IF(Wedstrijden!AX1600="Ja",1,""))</f>
        <v/>
      </c>
      <c r="J1435" s="44" t="str">
        <f>IF(Wedstrijden!BA1600&lt;&gt;"",Wedstrijden!BA1600,"")</f>
        <v/>
      </c>
      <c r="W1435" s="45"/>
      <c r="AE1435" s="45"/>
      <c r="AN1435" s="45"/>
      <c r="AU1435" s="45"/>
      <c r="BA1435" s="45"/>
      <c r="BE1435" s="45"/>
      <c r="BJ1435" s="44" t="str">
        <f>IF(COUNTA(Wedstrijden!I1600:S1600)&lt;&gt;0,1,"")</f>
        <v/>
      </c>
      <c r="BK1435" s="44" t="str">
        <f t="shared" si="132"/>
        <v/>
      </c>
      <c r="BL1435" s="44" t="str">
        <f>IF(Wedstrijden!I1600="x","AA","")</f>
        <v/>
      </c>
      <c r="BM1435" s="44" t="str">
        <f>IF(Wedstrijden!J1600="x","A","")</f>
        <v/>
      </c>
      <c r="BN1435" s="44" t="str">
        <f>IF(Wedstrijden!K1600="x","B1","")</f>
        <v/>
      </c>
      <c r="BO1435" s="44" t="str">
        <f>IF(Wedstrijden!L1600="x","BB","")</f>
        <v/>
      </c>
      <c r="BP1435" s="44" t="str">
        <f>IF(Wedstrijden!M1600="x","B","")</f>
        <v/>
      </c>
      <c r="BQ1435" s="44" t="str">
        <f>IF(Wedstrijden!N1600="x","L1","")</f>
        <v/>
      </c>
      <c r="BR1435" s="44" t="str">
        <f>IF(Wedstrijden!O1600="x","L2","")</f>
        <v/>
      </c>
      <c r="BS1435" s="44" t="str">
        <f>IF(Wedstrijden!P1600="x","M1","")</f>
        <v/>
      </c>
      <c r="BT1435" s="44" t="str">
        <f>IF(Wedstrijden!Q1600="x","M2","")</f>
        <v/>
      </c>
      <c r="BU1435" s="44" t="str">
        <f>IF(Wedstrijden!R1600="x","Z1","")</f>
        <v/>
      </c>
      <c r="BV1435" s="44" t="str">
        <f>IF(Wedstrijden!S1600="x","Z2","")</f>
        <v/>
      </c>
      <c r="BW1435" s="44" t="str">
        <f>IF(COUNTA(Wedstrijden!T1600:AB1600)&lt;&gt;0,1,"")</f>
        <v/>
      </c>
      <c r="BX1435" s="44" t="str">
        <f t="shared" si="133"/>
        <v/>
      </c>
      <c r="BY1435" s="44" t="str">
        <f>IF(Wedstrijden!T1600="x","BB","")</f>
        <v/>
      </c>
      <c r="BZ1435" s="44" t="str">
        <f>IF(Wedstrijden!U1600="x","B","")</f>
        <v/>
      </c>
      <c r="CA1435" s="44" t="str">
        <f>IF(Wedstrijden!V1600="x","L1","")</f>
        <v/>
      </c>
      <c r="CB1435" s="44" t="str">
        <f>IF(Wedstrijden!W1600="x","L2","")</f>
        <v/>
      </c>
      <c r="CC1435" s="44" t="str">
        <f>IF(Wedstrijden!X1600="x","M1","")</f>
        <v/>
      </c>
      <c r="CD1435" s="44" t="str">
        <f>IF(Wedstrijden!Y1600="x","M2","")</f>
        <v/>
      </c>
      <c r="CE1435" s="44" t="str">
        <f>IF(Wedstrijden!Z1600="x","Z1","")</f>
        <v/>
      </c>
      <c r="CF1435" s="44" t="str">
        <f>IF(Wedstrijden!AA1600="x","Z2","")</f>
        <v/>
      </c>
      <c r="CG1435" s="44" t="str">
        <f>IF(Wedstrijden!AB1600="x","ZZL","")</f>
        <v/>
      </c>
      <c r="CL1435" s="44" t="str">
        <f>IF(COUNTA(Wedstrijden!AC1600:AJ1600)&lt;&gt;0,2,"")</f>
        <v/>
      </c>
      <c r="CM1435" s="44" t="str">
        <f t="shared" si="134"/>
        <v/>
      </c>
      <c r="CN1435" s="44" t="str">
        <f>IF(Wedstrijden!AC1600="x","AA","")</f>
        <v/>
      </c>
      <c r="CO1435" s="44" t="str">
        <f>IF(Wedstrijden!AD1600="x","A","")</f>
        <v/>
      </c>
      <c r="CP1435" s="44" t="str">
        <f>IF(Wedstrijden!AE1600="x","BB","")</f>
        <v/>
      </c>
      <c r="CQ1435" s="44" t="str">
        <f>IF(Wedstrijden!AF1600="x","B","")</f>
        <v/>
      </c>
      <c r="CR1435" s="44" t="str">
        <f>IF(Wedstrijden!AG1600="x","L","")</f>
        <v/>
      </c>
      <c r="CS1435" s="44" t="str">
        <f>IF(Wedstrijden!AH1600="x","M","")</f>
        <v/>
      </c>
      <c r="CT1435" s="44" t="str">
        <f>IF(Wedstrijden!AI1600="x","Z","")</f>
        <v/>
      </c>
      <c r="CU1435" s="44" t="str">
        <f>IF(Wedstrijden!AJ1600="x","ZZ","")</f>
        <v/>
      </c>
      <c r="CV1435" s="44" t="str">
        <f>IF(COUNTA(Wedstrijden!AK1600:AQ1600)&lt;&gt;0,2,"")</f>
        <v/>
      </c>
      <c r="CW1435" s="44" t="str">
        <f t="shared" si="135"/>
        <v/>
      </c>
      <c r="CX1435" s="44" t="str">
        <f>IF(Wedstrijden!AK1600="x","BB","")</f>
        <v/>
      </c>
      <c r="CY1435" s="44" t="str">
        <f>IF(Wedstrijden!AL1600="x","B","")</f>
        <v/>
      </c>
      <c r="CZ1435" s="44" t="str">
        <f>IF(Wedstrijden!AM1600="x","L","")</f>
        <v/>
      </c>
      <c r="DA1435" s="44" t="str">
        <f>IF(Wedstrijden!AN1600="x","M","")</f>
        <v/>
      </c>
      <c r="DB1435" s="44" t="str">
        <f>IF(Wedstrijden!AO1600="x","Z","")</f>
        <v/>
      </c>
      <c r="DC1435" s="44" t="str">
        <f>IF(Wedstrijden!AP1600="x","ZZ","")</f>
        <v/>
      </c>
      <c r="DD1435" s="44" t="str">
        <f>IF(Wedstrijden!AQ1600="x","1.40","")</f>
        <v/>
      </c>
      <c r="DE1435" s="44" t="str">
        <f>IF(COUNTA(Wedstrijden!AR1600:AT1600)&lt;&gt;0,6,"")</f>
        <v/>
      </c>
      <c r="DF1435" s="44" t="str">
        <f t="shared" si="136"/>
        <v/>
      </c>
      <c r="DG1435" s="44" t="str">
        <f>IF(Wedstrijden!AR1600="x","L","")</f>
        <v/>
      </c>
      <c r="DH1435" s="44" t="str">
        <f>IF(Wedstrijden!AS1600="x","M","")</f>
        <v/>
      </c>
      <c r="DI1435" s="44" t="str">
        <f>IF(Wedstrijden!AT1600="x","Z","")</f>
        <v/>
      </c>
      <c r="DJ1435" s="44" t="str">
        <f>IF(COUNTA(Wedstrijden!AU1600:AW1600)&lt;&gt;0,6,"")</f>
        <v/>
      </c>
      <c r="DK1435" s="44" t="str">
        <f t="shared" si="137"/>
        <v/>
      </c>
      <c r="DL1435" s="44" t="str">
        <f>IF(Wedstrijden!AU1600="x","L","")</f>
        <v/>
      </c>
      <c r="DM1435" s="44" t="str">
        <f>IF(Wedstrijden!AV1600="x","M","")</f>
        <v/>
      </c>
      <c r="DN1435" s="44" t="str">
        <f>IF(Wedstrijden!AW1600="x","Z","")</f>
        <v/>
      </c>
    </row>
    <row r="1436" spans="1:118" ht="15">
      <c r="A1436" s="48" t="e">
        <f>Wedstrijden!#REF!</f>
        <v>#REF!</v>
      </c>
      <c r="B1436" s="44" t="str">
        <f>IFERROR(VLOOKUP(Wedstrijden!E1601,Wedstrijdlocaties!$B$2:$E$499,2,FALSE),"")</f>
        <v/>
      </c>
      <c r="C1436" s="44" t="str">
        <f>Wedstrijden!F1601</f>
        <v/>
      </c>
      <c r="D1436" s="44" t="str">
        <f>IFERROR(VLOOKUP(Wedstrijden!G1601,Organisaties!$B$2:$C$501,2,FALSE),"")</f>
        <v/>
      </c>
      <c r="E1436" s="44" t="str">
        <f>IFERROR(VLOOKUP(Wedstrijden!G1601,Organisaties!$B$2:$F$501,5,FALSE),"")</f>
        <v/>
      </c>
      <c r="F1436" s="44" t="str">
        <f>IF(Wedstrijden!BC1601&lt;&gt;"",Wedstrijden!BC1601,"")</f>
        <v/>
      </c>
      <c r="G1436" s="44">
        <f>IF(Wedstrijden!AY1601="Indoor",1,0)</f>
        <v>0</v>
      </c>
      <c r="H1436" s="44">
        <f>Wedstrijden!AZ1601</f>
        <v>0</v>
      </c>
      <c r="I1436" s="44" t="str">
        <f>IF(Wedstrijden!AX1601="Nee",0,IF(Wedstrijden!AX1601="Ja",1,""))</f>
        <v/>
      </c>
      <c r="J1436" s="44" t="str">
        <f>IF(Wedstrijden!BA1601&lt;&gt;"",Wedstrijden!BA1601,"")</f>
        <v/>
      </c>
      <c r="W1436" s="45"/>
      <c r="AE1436" s="45"/>
      <c r="AN1436" s="45"/>
      <c r="AU1436" s="45"/>
      <c r="BA1436" s="45"/>
      <c r="BE1436" s="45"/>
      <c r="BJ1436" s="44" t="str">
        <f>IF(COUNTA(Wedstrijden!I1601:S1601)&lt;&gt;0,1,"")</f>
        <v/>
      </c>
      <c r="BK1436" s="44" t="str">
        <f t="shared" si="132"/>
        <v/>
      </c>
      <c r="BL1436" s="44" t="str">
        <f>IF(Wedstrijden!I1601="x","AA","")</f>
        <v/>
      </c>
      <c r="BM1436" s="44" t="str">
        <f>IF(Wedstrijden!J1601="x","A","")</f>
        <v/>
      </c>
      <c r="BN1436" s="44" t="str">
        <f>IF(Wedstrijden!K1601="x","B1","")</f>
        <v/>
      </c>
      <c r="BO1436" s="44" t="str">
        <f>IF(Wedstrijden!L1601="x","BB","")</f>
        <v/>
      </c>
      <c r="BP1436" s="44" t="str">
        <f>IF(Wedstrijden!M1601="x","B","")</f>
        <v/>
      </c>
      <c r="BQ1436" s="44" t="str">
        <f>IF(Wedstrijden!N1601="x","L1","")</f>
        <v/>
      </c>
      <c r="BR1436" s="44" t="str">
        <f>IF(Wedstrijden!O1601="x","L2","")</f>
        <v/>
      </c>
      <c r="BS1436" s="44" t="str">
        <f>IF(Wedstrijden!P1601="x","M1","")</f>
        <v/>
      </c>
      <c r="BT1436" s="44" t="str">
        <f>IF(Wedstrijden!Q1601="x","M2","")</f>
        <v/>
      </c>
      <c r="BU1436" s="44" t="str">
        <f>IF(Wedstrijden!R1601="x","Z1","")</f>
        <v/>
      </c>
      <c r="BV1436" s="44" t="str">
        <f>IF(Wedstrijden!S1601="x","Z2","")</f>
        <v/>
      </c>
      <c r="BW1436" s="44" t="str">
        <f>IF(COUNTA(Wedstrijden!T1601:AB1601)&lt;&gt;0,1,"")</f>
        <v/>
      </c>
      <c r="BX1436" s="44" t="str">
        <f t="shared" si="133"/>
        <v/>
      </c>
      <c r="BY1436" s="44" t="str">
        <f>IF(Wedstrijden!T1601="x","BB","")</f>
        <v/>
      </c>
      <c r="BZ1436" s="44" t="str">
        <f>IF(Wedstrijden!U1601="x","B","")</f>
        <v/>
      </c>
      <c r="CA1436" s="44" t="str">
        <f>IF(Wedstrijden!V1601="x","L1","")</f>
        <v/>
      </c>
      <c r="CB1436" s="44" t="str">
        <f>IF(Wedstrijden!W1601="x","L2","")</f>
        <v/>
      </c>
      <c r="CC1436" s="44" t="str">
        <f>IF(Wedstrijden!X1601="x","M1","")</f>
        <v/>
      </c>
      <c r="CD1436" s="44" t="str">
        <f>IF(Wedstrijden!Y1601="x","M2","")</f>
        <v/>
      </c>
      <c r="CE1436" s="44" t="str">
        <f>IF(Wedstrijden!Z1601="x","Z1","")</f>
        <v/>
      </c>
      <c r="CF1436" s="44" t="str">
        <f>IF(Wedstrijden!AA1601="x","Z2","")</f>
        <v/>
      </c>
      <c r="CG1436" s="44" t="str">
        <f>IF(Wedstrijden!AB1601="x","ZZL","")</f>
        <v/>
      </c>
      <c r="CL1436" s="44" t="str">
        <f>IF(COUNTA(Wedstrijden!AC1601:AJ1601)&lt;&gt;0,2,"")</f>
        <v/>
      </c>
      <c r="CM1436" s="44" t="str">
        <f t="shared" si="134"/>
        <v/>
      </c>
      <c r="CN1436" s="44" t="str">
        <f>IF(Wedstrijden!AC1601="x","AA","")</f>
        <v/>
      </c>
      <c r="CO1436" s="44" t="str">
        <f>IF(Wedstrijden!AD1601="x","A","")</f>
        <v/>
      </c>
      <c r="CP1436" s="44" t="str">
        <f>IF(Wedstrijden!AE1601="x","BB","")</f>
        <v/>
      </c>
      <c r="CQ1436" s="44" t="str">
        <f>IF(Wedstrijden!AF1601="x","B","")</f>
        <v/>
      </c>
      <c r="CR1436" s="44" t="str">
        <f>IF(Wedstrijden!AG1601="x","L","")</f>
        <v/>
      </c>
      <c r="CS1436" s="44" t="str">
        <f>IF(Wedstrijden!AH1601="x","M","")</f>
        <v/>
      </c>
      <c r="CT1436" s="44" t="str">
        <f>IF(Wedstrijden!AI1601="x","Z","")</f>
        <v/>
      </c>
      <c r="CU1436" s="44" t="str">
        <f>IF(Wedstrijden!AJ1601="x","ZZ","")</f>
        <v/>
      </c>
      <c r="CV1436" s="44" t="str">
        <f>IF(COUNTA(Wedstrijden!AK1601:AQ1601)&lt;&gt;0,2,"")</f>
        <v/>
      </c>
      <c r="CW1436" s="44" t="str">
        <f t="shared" si="135"/>
        <v/>
      </c>
      <c r="CX1436" s="44" t="str">
        <f>IF(Wedstrijden!AK1601="x","BB","")</f>
        <v/>
      </c>
      <c r="CY1436" s="44" t="str">
        <f>IF(Wedstrijden!AL1601="x","B","")</f>
        <v/>
      </c>
      <c r="CZ1436" s="44" t="str">
        <f>IF(Wedstrijden!AM1601="x","L","")</f>
        <v/>
      </c>
      <c r="DA1436" s="44" t="str">
        <f>IF(Wedstrijden!AN1601="x","M","")</f>
        <v/>
      </c>
      <c r="DB1436" s="44" t="str">
        <f>IF(Wedstrijden!AO1601="x","Z","")</f>
        <v/>
      </c>
      <c r="DC1436" s="44" t="str">
        <f>IF(Wedstrijden!AP1601="x","ZZ","")</f>
        <v/>
      </c>
      <c r="DD1436" s="44" t="str">
        <f>IF(Wedstrijden!AQ1601="x","1.40","")</f>
        <v/>
      </c>
      <c r="DE1436" s="44" t="str">
        <f>IF(COUNTA(Wedstrijden!AR1601:AT1601)&lt;&gt;0,6,"")</f>
        <v/>
      </c>
      <c r="DF1436" s="44" t="str">
        <f t="shared" si="136"/>
        <v/>
      </c>
      <c r="DG1436" s="44" t="str">
        <f>IF(Wedstrijden!AR1601="x","L","")</f>
        <v/>
      </c>
      <c r="DH1436" s="44" t="str">
        <f>IF(Wedstrijden!AS1601="x","M","")</f>
        <v/>
      </c>
      <c r="DI1436" s="44" t="str">
        <f>IF(Wedstrijden!AT1601="x","Z","")</f>
        <v/>
      </c>
      <c r="DJ1436" s="44" t="str">
        <f>IF(COUNTA(Wedstrijden!AU1601:AW1601)&lt;&gt;0,6,"")</f>
        <v/>
      </c>
      <c r="DK1436" s="44" t="str">
        <f t="shared" si="137"/>
        <v/>
      </c>
      <c r="DL1436" s="44" t="str">
        <f>IF(Wedstrijden!AU1601="x","L","")</f>
        <v/>
      </c>
      <c r="DM1436" s="44" t="str">
        <f>IF(Wedstrijden!AV1601="x","M","")</f>
        <v/>
      </c>
      <c r="DN1436" s="44" t="str">
        <f>IF(Wedstrijden!AW1601="x","Z","")</f>
        <v/>
      </c>
    </row>
    <row r="1437" spans="1:118" ht="15">
      <c r="A1437" s="48" t="e">
        <f>Wedstrijden!#REF!</f>
        <v>#REF!</v>
      </c>
      <c r="B1437" s="44" t="str">
        <f>IFERROR(VLOOKUP(Wedstrijden!E1602,Wedstrijdlocaties!$B$2:$E$499,2,FALSE),"")</f>
        <v/>
      </c>
      <c r="C1437" s="44" t="str">
        <f>Wedstrijden!F1602</f>
        <v/>
      </c>
      <c r="D1437" s="44" t="str">
        <f>IFERROR(VLOOKUP(Wedstrijden!G1602,Organisaties!$B$2:$C$501,2,FALSE),"")</f>
        <v/>
      </c>
      <c r="E1437" s="44" t="str">
        <f>IFERROR(VLOOKUP(Wedstrijden!G1602,Organisaties!$B$2:$F$501,5,FALSE),"")</f>
        <v/>
      </c>
      <c r="F1437" s="44" t="str">
        <f>IF(Wedstrijden!BC1602&lt;&gt;"",Wedstrijden!BC1602,"")</f>
        <v/>
      </c>
      <c r="G1437" s="44">
        <f>IF(Wedstrijden!AY1602="Indoor",1,0)</f>
        <v>0</v>
      </c>
      <c r="H1437" s="44">
        <f>Wedstrijden!AZ1602</f>
        <v>0</v>
      </c>
      <c r="I1437" s="44" t="str">
        <f>IF(Wedstrijden!AX1602="Nee",0,IF(Wedstrijden!AX1602="Ja",1,""))</f>
        <v/>
      </c>
      <c r="J1437" s="44" t="str">
        <f>IF(Wedstrijden!BA1602&lt;&gt;"",Wedstrijden!BA1602,"")</f>
        <v/>
      </c>
      <c r="W1437" s="45"/>
      <c r="AE1437" s="45"/>
      <c r="AN1437" s="45"/>
      <c r="AU1437" s="45"/>
      <c r="BA1437" s="45"/>
      <c r="BE1437" s="45"/>
      <c r="BJ1437" s="44" t="str">
        <f>IF(COUNTA(Wedstrijden!I1602:S1602)&lt;&gt;0,1,"")</f>
        <v/>
      </c>
      <c r="BK1437" s="44" t="str">
        <f t="shared" si="132"/>
        <v/>
      </c>
      <c r="BL1437" s="44" t="str">
        <f>IF(Wedstrijden!I1602="x","AA","")</f>
        <v/>
      </c>
      <c r="BM1437" s="44" t="str">
        <f>IF(Wedstrijden!J1602="x","A","")</f>
        <v/>
      </c>
      <c r="BN1437" s="44" t="str">
        <f>IF(Wedstrijden!K1602="x","B1","")</f>
        <v/>
      </c>
      <c r="BO1437" s="44" t="str">
        <f>IF(Wedstrijden!L1602="x","BB","")</f>
        <v/>
      </c>
      <c r="BP1437" s="44" t="str">
        <f>IF(Wedstrijden!M1602="x","B","")</f>
        <v/>
      </c>
      <c r="BQ1437" s="44" t="str">
        <f>IF(Wedstrijden!N1602="x","L1","")</f>
        <v/>
      </c>
      <c r="BR1437" s="44" t="str">
        <f>IF(Wedstrijden!O1602="x","L2","")</f>
        <v/>
      </c>
      <c r="BS1437" s="44" t="str">
        <f>IF(Wedstrijden!P1602="x","M1","")</f>
        <v/>
      </c>
      <c r="BT1437" s="44" t="str">
        <f>IF(Wedstrijden!Q1602="x","M2","")</f>
        <v/>
      </c>
      <c r="BU1437" s="44" t="str">
        <f>IF(Wedstrijden!R1602="x","Z1","")</f>
        <v/>
      </c>
      <c r="BV1437" s="44" t="str">
        <f>IF(Wedstrijden!S1602="x","Z2","")</f>
        <v/>
      </c>
      <c r="BW1437" s="44" t="str">
        <f>IF(COUNTA(Wedstrijden!T1602:AB1602)&lt;&gt;0,1,"")</f>
        <v/>
      </c>
      <c r="BX1437" s="44" t="str">
        <f t="shared" si="133"/>
        <v/>
      </c>
      <c r="BY1437" s="44" t="str">
        <f>IF(Wedstrijden!T1602="x","BB","")</f>
        <v/>
      </c>
      <c r="BZ1437" s="44" t="str">
        <f>IF(Wedstrijden!U1602="x","B","")</f>
        <v/>
      </c>
      <c r="CA1437" s="44" t="str">
        <f>IF(Wedstrijden!V1602="x","L1","")</f>
        <v/>
      </c>
      <c r="CB1437" s="44" t="str">
        <f>IF(Wedstrijden!W1602="x","L2","")</f>
        <v/>
      </c>
      <c r="CC1437" s="44" t="str">
        <f>IF(Wedstrijden!X1602="x","M1","")</f>
        <v/>
      </c>
      <c r="CD1437" s="44" t="str">
        <f>IF(Wedstrijden!Y1602="x","M2","")</f>
        <v/>
      </c>
      <c r="CE1437" s="44" t="str">
        <f>IF(Wedstrijden!Z1602="x","Z1","")</f>
        <v/>
      </c>
      <c r="CF1437" s="44" t="str">
        <f>IF(Wedstrijden!AA1602="x","Z2","")</f>
        <v/>
      </c>
      <c r="CG1437" s="44" t="str">
        <f>IF(Wedstrijden!AB1602="x","ZZL","")</f>
        <v/>
      </c>
      <c r="CL1437" s="44" t="str">
        <f>IF(COUNTA(Wedstrijden!AC1602:AJ1602)&lt;&gt;0,2,"")</f>
        <v/>
      </c>
      <c r="CM1437" s="44" t="str">
        <f t="shared" si="134"/>
        <v/>
      </c>
      <c r="CN1437" s="44" t="str">
        <f>IF(Wedstrijden!AC1602="x","AA","")</f>
        <v/>
      </c>
      <c r="CO1437" s="44" t="str">
        <f>IF(Wedstrijden!AD1602="x","A","")</f>
        <v/>
      </c>
      <c r="CP1437" s="44" t="str">
        <f>IF(Wedstrijden!AE1602="x","BB","")</f>
        <v/>
      </c>
      <c r="CQ1437" s="44" t="str">
        <f>IF(Wedstrijden!AF1602="x","B","")</f>
        <v/>
      </c>
      <c r="CR1437" s="44" t="str">
        <f>IF(Wedstrijden!AG1602="x","L","")</f>
        <v/>
      </c>
      <c r="CS1437" s="44" t="str">
        <f>IF(Wedstrijden!AH1602="x","M","")</f>
        <v/>
      </c>
      <c r="CT1437" s="44" t="str">
        <f>IF(Wedstrijden!AI1602="x","Z","")</f>
        <v/>
      </c>
      <c r="CU1437" s="44" t="str">
        <f>IF(Wedstrijden!AJ1602="x","ZZ","")</f>
        <v/>
      </c>
      <c r="CV1437" s="44" t="str">
        <f>IF(COUNTA(Wedstrijden!AK1602:AQ1602)&lt;&gt;0,2,"")</f>
        <v/>
      </c>
      <c r="CW1437" s="44" t="str">
        <f t="shared" si="135"/>
        <v/>
      </c>
      <c r="CX1437" s="44" t="str">
        <f>IF(Wedstrijden!AK1602="x","BB","")</f>
        <v/>
      </c>
      <c r="CY1437" s="44" t="str">
        <f>IF(Wedstrijden!AL1602="x","B","")</f>
        <v/>
      </c>
      <c r="CZ1437" s="44" t="str">
        <f>IF(Wedstrijden!AM1602="x","L","")</f>
        <v/>
      </c>
      <c r="DA1437" s="44" t="str">
        <f>IF(Wedstrijden!AN1602="x","M","")</f>
        <v/>
      </c>
      <c r="DB1437" s="44" t="str">
        <f>IF(Wedstrijden!AO1602="x","Z","")</f>
        <v/>
      </c>
      <c r="DC1437" s="44" t="str">
        <f>IF(Wedstrijden!AP1602="x","ZZ","")</f>
        <v/>
      </c>
      <c r="DD1437" s="44" t="str">
        <f>IF(Wedstrijden!AQ1602="x","1.40","")</f>
        <v/>
      </c>
      <c r="DE1437" s="44" t="str">
        <f>IF(COUNTA(Wedstrijden!AR1602:AT1602)&lt;&gt;0,6,"")</f>
        <v/>
      </c>
      <c r="DF1437" s="44" t="str">
        <f t="shared" si="136"/>
        <v/>
      </c>
      <c r="DG1437" s="44" t="str">
        <f>IF(Wedstrijden!AR1602="x","L","")</f>
        <v/>
      </c>
      <c r="DH1437" s="44" t="str">
        <f>IF(Wedstrijden!AS1602="x","M","")</f>
        <v/>
      </c>
      <c r="DI1437" s="44" t="str">
        <f>IF(Wedstrijden!AT1602="x","Z","")</f>
        <v/>
      </c>
      <c r="DJ1437" s="44" t="str">
        <f>IF(COUNTA(Wedstrijden!AU1602:AW1602)&lt;&gt;0,6,"")</f>
        <v/>
      </c>
      <c r="DK1437" s="44" t="str">
        <f t="shared" si="137"/>
        <v/>
      </c>
      <c r="DL1437" s="44" t="str">
        <f>IF(Wedstrijden!AU1602="x","L","")</f>
        <v/>
      </c>
      <c r="DM1437" s="44" t="str">
        <f>IF(Wedstrijden!AV1602="x","M","")</f>
        <v/>
      </c>
      <c r="DN1437" s="44" t="str">
        <f>IF(Wedstrijden!AW1602="x","Z","")</f>
        <v/>
      </c>
    </row>
    <row r="1438" spans="1:118" ht="15">
      <c r="A1438" s="48" t="e">
        <f>Wedstrijden!#REF!</f>
        <v>#REF!</v>
      </c>
      <c r="B1438" s="44" t="str">
        <f>IFERROR(VLOOKUP(Wedstrijden!E1603,Wedstrijdlocaties!$B$2:$E$499,2,FALSE),"")</f>
        <v/>
      </c>
      <c r="C1438" s="44" t="str">
        <f>Wedstrijden!F1603</f>
        <v/>
      </c>
      <c r="D1438" s="44" t="str">
        <f>IFERROR(VLOOKUP(Wedstrijden!G1603,Organisaties!$B$2:$C$501,2,FALSE),"")</f>
        <v/>
      </c>
      <c r="E1438" s="44" t="str">
        <f>IFERROR(VLOOKUP(Wedstrijden!G1603,Organisaties!$B$2:$F$501,5,FALSE),"")</f>
        <v/>
      </c>
      <c r="F1438" s="44" t="str">
        <f>IF(Wedstrijden!BC1603&lt;&gt;"",Wedstrijden!BC1603,"")</f>
        <v/>
      </c>
      <c r="G1438" s="44">
        <f>IF(Wedstrijden!AY1603="Indoor",1,0)</f>
        <v>0</v>
      </c>
      <c r="H1438" s="44">
        <f>Wedstrijden!AZ1603</f>
        <v>0</v>
      </c>
      <c r="I1438" s="44" t="str">
        <f>IF(Wedstrijden!AX1603="Nee",0,IF(Wedstrijden!AX1603="Ja",1,""))</f>
        <v/>
      </c>
      <c r="J1438" s="44" t="str">
        <f>IF(Wedstrijden!BA1603&lt;&gt;"",Wedstrijden!BA1603,"")</f>
        <v/>
      </c>
      <c r="W1438" s="45"/>
      <c r="AE1438" s="45"/>
      <c r="AN1438" s="45"/>
      <c r="AU1438" s="45"/>
      <c r="BA1438" s="45"/>
      <c r="BE1438" s="45"/>
      <c r="BJ1438" s="44" t="str">
        <f>IF(COUNTA(Wedstrijden!I1603:S1603)&lt;&gt;0,1,"")</f>
        <v/>
      </c>
      <c r="BK1438" s="44" t="str">
        <f t="shared" si="132"/>
        <v/>
      </c>
      <c r="BL1438" s="44" t="str">
        <f>IF(Wedstrijden!I1603="x","AA","")</f>
        <v/>
      </c>
      <c r="BM1438" s="44" t="str">
        <f>IF(Wedstrijden!J1603="x","A","")</f>
        <v/>
      </c>
      <c r="BN1438" s="44" t="str">
        <f>IF(Wedstrijden!K1603="x","B1","")</f>
        <v/>
      </c>
      <c r="BO1438" s="44" t="str">
        <f>IF(Wedstrijden!L1603="x","BB","")</f>
        <v/>
      </c>
      <c r="BP1438" s="44" t="str">
        <f>IF(Wedstrijden!M1603="x","B","")</f>
        <v/>
      </c>
      <c r="BQ1438" s="44" t="str">
        <f>IF(Wedstrijden!N1603="x","L1","")</f>
        <v/>
      </c>
      <c r="BR1438" s="44" t="str">
        <f>IF(Wedstrijden!O1603="x","L2","")</f>
        <v/>
      </c>
      <c r="BS1438" s="44" t="str">
        <f>IF(Wedstrijden!P1603="x","M1","")</f>
        <v/>
      </c>
      <c r="BT1438" s="44" t="str">
        <f>IF(Wedstrijden!Q1603="x","M2","")</f>
        <v/>
      </c>
      <c r="BU1438" s="44" t="str">
        <f>IF(Wedstrijden!R1603="x","Z1","")</f>
        <v/>
      </c>
      <c r="BV1438" s="44" t="str">
        <f>IF(Wedstrijden!S1603="x","Z2","")</f>
        <v/>
      </c>
      <c r="BW1438" s="44" t="str">
        <f>IF(COUNTA(Wedstrijden!T1603:AB1603)&lt;&gt;0,1,"")</f>
        <v/>
      </c>
      <c r="BX1438" s="44" t="str">
        <f t="shared" si="133"/>
        <v/>
      </c>
      <c r="BY1438" s="44" t="str">
        <f>IF(Wedstrijden!T1603="x","BB","")</f>
        <v/>
      </c>
      <c r="BZ1438" s="44" t="str">
        <f>IF(Wedstrijden!U1603="x","B","")</f>
        <v/>
      </c>
      <c r="CA1438" s="44" t="str">
        <f>IF(Wedstrijden!V1603="x","L1","")</f>
        <v/>
      </c>
      <c r="CB1438" s="44" t="str">
        <f>IF(Wedstrijden!W1603="x","L2","")</f>
        <v/>
      </c>
      <c r="CC1438" s="44" t="str">
        <f>IF(Wedstrijden!X1603="x","M1","")</f>
        <v/>
      </c>
      <c r="CD1438" s="44" t="str">
        <f>IF(Wedstrijden!Y1603="x","M2","")</f>
        <v/>
      </c>
      <c r="CE1438" s="44" t="str">
        <f>IF(Wedstrijden!Z1603="x","Z1","")</f>
        <v/>
      </c>
      <c r="CF1438" s="44" t="str">
        <f>IF(Wedstrijden!AA1603="x","Z2","")</f>
        <v/>
      </c>
      <c r="CG1438" s="44" t="str">
        <f>IF(Wedstrijden!AB1603="x","ZZL","")</f>
        <v/>
      </c>
      <c r="CL1438" s="44" t="str">
        <f>IF(COUNTA(Wedstrijden!AC1603:AJ1603)&lt;&gt;0,2,"")</f>
        <v/>
      </c>
      <c r="CM1438" s="44" t="str">
        <f t="shared" si="134"/>
        <v/>
      </c>
      <c r="CN1438" s="44" t="str">
        <f>IF(Wedstrijden!AC1603="x","AA","")</f>
        <v/>
      </c>
      <c r="CO1438" s="44" t="str">
        <f>IF(Wedstrijden!AD1603="x","A","")</f>
        <v/>
      </c>
      <c r="CP1438" s="44" t="str">
        <f>IF(Wedstrijden!AE1603="x","BB","")</f>
        <v/>
      </c>
      <c r="CQ1438" s="44" t="str">
        <f>IF(Wedstrijden!AF1603="x","B","")</f>
        <v/>
      </c>
      <c r="CR1438" s="44" t="str">
        <f>IF(Wedstrijden!AG1603="x","L","")</f>
        <v/>
      </c>
      <c r="CS1438" s="44" t="str">
        <f>IF(Wedstrijden!AH1603="x","M","")</f>
        <v/>
      </c>
      <c r="CT1438" s="44" t="str">
        <f>IF(Wedstrijden!AI1603="x","Z","")</f>
        <v/>
      </c>
      <c r="CU1438" s="44" t="str">
        <f>IF(Wedstrijden!AJ1603="x","ZZ","")</f>
        <v/>
      </c>
      <c r="CV1438" s="44" t="str">
        <f>IF(COUNTA(Wedstrijden!AK1603:AQ1603)&lt;&gt;0,2,"")</f>
        <v/>
      </c>
      <c r="CW1438" s="44" t="str">
        <f t="shared" si="135"/>
        <v/>
      </c>
      <c r="CX1438" s="44" t="str">
        <f>IF(Wedstrijden!AK1603="x","BB","")</f>
        <v/>
      </c>
      <c r="CY1438" s="44" t="str">
        <f>IF(Wedstrijden!AL1603="x","B","")</f>
        <v/>
      </c>
      <c r="CZ1438" s="44" t="str">
        <f>IF(Wedstrijden!AM1603="x","L","")</f>
        <v/>
      </c>
      <c r="DA1438" s="44" t="str">
        <f>IF(Wedstrijden!AN1603="x","M","")</f>
        <v/>
      </c>
      <c r="DB1438" s="44" t="str">
        <f>IF(Wedstrijden!AO1603="x","Z","")</f>
        <v/>
      </c>
      <c r="DC1438" s="44" t="str">
        <f>IF(Wedstrijden!AP1603="x","ZZ","")</f>
        <v/>
      </c>
      <c r="DD1438" s="44" t="str">
        <f>IF(Wedstrijden!AQ1603="x","1.40","")</f>
        <v/>
      </c>
      <c r="DE1438" s="44" t="str">
        <f>IF(COUNTA(Wedstrijden!AR1603:AT1603)&lt;&gt;0,6,"")</f>
        <v/>
      </c>
      <c r="DF1438" s="44" t="str">
        <f t="shared" si="136"/>
        <v/>
      </c>
      <c r="DG1438" s="44" t="str">
        <f>IF(Wedstrijden!AR1603="x","L","")</f>
        <v/>
      </c>
      <c r="DH1438" s="44" t="str">
        <f>IF(Wedstrijden!AS1603="x","M","")</f>
        <v/>
      </c>
      <c r="DI1438" s="44" t="str">
        <f>IF(Wedstrijden!AT1603="x","Z","")</f>
        <v/>
      </c>
      <c r="DJ1438" s="44" t="str">
        <f>IF(COUNTA(Wedstrijden!AU1603:AW1603)&lt;&gt;0,6,"")</f>
        <v/>
      </c>
      <c r="DK1438" s="44" t="str">
        <f t="shared" si="137"/>
        <v/>
      </c>
      <c r="DL1438" s="44" t="str">
        <f>IF(Wedstrijden!AU1603="x","L","")</f>
        <v/>
      </c>
      <c r="DM1438" s="44" t="str">
        <f>IF(Wedstrijden!AV1603="x","M","")</f>
        <v/>
      </c>
      <c r="DN1438" s="44" t="str">
        <f>IF(Wedstrijden!AW1603="x","Z","")</f>
        <v/>
      </c>
    </row>
    <row r="1439" spans="1:118" ht="15">
      <c r="A1439" s="48" t="e">
        <f>Wedstrijden!#REF!</f>
        <v>#REF!</v>
      </c>
      <c r="B1439" s="44" t="str">
        <f>IFERROR(VLOOKUP(Wedstrijden!E1604,Wedstrijdlocaties!$B$2:$E$499,2,FALSE),"")</f>
        <v/>
      </c>
      <c r="C1439" s="44" t="str">
        <f>Wedstrijden!F1604</f>
        <v/>
      </c>
      <c r="D1439" s="44" t="str">
        <f>IFERROR(VLOOKUP(Wedstrijden!G1604,Organisaties!$B$2:$C$501,2,FALSE),"")</f>
        <v/>
      </c>
      <c r="E1439" s="44" t="str">
        <f>IFERROR(VLOOKUP(Wedstrijden!G1604,Organisaties!$B$2:$F$501,5,FALSE),"")</f>
        <v/>
      </c>
      <c r="F1439" s="44" t="str">
        <f>IF(Wedstrijden!BC1604&lt;&gt;"",Wedstrijden!BC1604,"")</f>
        <v/>
      </c>
      <c r="G1439" s="44">
        <f>IF(Wedstrijden!AY1604="Indoor",1,0)</f>
        <v>0</v>
      </c>
      <c r="H1439" s="44">
        <f>Wedstrijden!AZ1604</f>
        <v>0</v>
      </c>
      <c r="I1439" s="44" t="str">
        <f>IF(Wedstrijden!AX1604="Nee",0,IF(Wedstrijden!AX1604="Ja",1,""))</f>
        <v/>
      </c>
      <c r="J1439" s="44" t="str">
        <f>IF(Wedstrijden!BA1604&lt;&gt;"",Wedstrijden!BA1604,"")</f>
        <v/>
      </c>
      <c r="W1439" s="45"/>
      <c r="AE1439" s="45"/>
      <c r="AN1439" s="45"/>
      <c r="AU1439" s="45"/>
      <c r="BA1439" s="45"/>
      <c r="BE1439" s="45"/>
      <c r="BJ1439" s="44" t="str">
        <f>IF(COUNTA(Wedstrijden!I1604:S1604)&lt;&gt;0,1,"")</f>
        <v/>
      </c>
      <c r="BK1439" s="44" t="str">
        <f t="shared" si="132"/>
        <v/>
      </c>
      <c r="BL1439" s="44" t="str">
        <f>IF(Wedstrijden!I1604="x","AA","")</f>
        <v/>
      </c>
      <c r="BM1439" s="44" t="str">
        <f>IF(Wedstrijden!J1604="x","A","")</f>
        <v/>
      </c>
      <c r="BN1439" s="44" t="str">
        <f>IF(Wedstrijden!K1604="x","B1","")</f>
        <v/>
      </c>
      <c r="BO1439" s="44" t="str">
        <f>IF(Wedstrijden!L1604="x","BB","")</f>
        <v/>
      </c>
      <c r="BP1439" s="44" t="str">
        <f>IF(Wedstrijden!M1604="x","B","")</f>
        <v/>
      </c>
      <c r="BQ1439" s="44" t="str">
        <f>IF(Wedstrijden!N1604="x","L1","")</f>
        <v/>
      </c>
      <c r="BR1439" s="44" t="str">
        <f>IF(Wedstrijden!O1604="x","L2","")</f>
        <v/>
      </c>
      <c r="BS1439" s="44" t="str">
        <f>IF(Wedstrijden!P1604="x","M1","")</f>
        <v/>
      </c>
      <c r="BT1439" s="44" t="str">
        <f>IF(Wedstrijden!Q1604="x","M2","")</f>
        <v/>
      </c>
      <c r="BU1439" s="44" t="str">
        <f>IF(Wedstrijden!R1604="x","Z1","")</f>
        <v/>
      </c>
      <c r="BV1439" s="44" t="str">
        <f>IF(Wedstrijden!S1604="x","Z2","")</f>
        <v/>
      </c>
      <c r="BW1439" s="44" t="str">
        <f>IF(COUNTA(Wedstrijden!T1604:AB1604)&lt;&gt;0,1,"")</f>
        <v/>
      </c>
      <c r="BX1439" s="44" t="str">
        <f t="shared" si="133"/>
        <v/>
      </c>
      <c r="BY1439" s="44" t="str">
        <f>IF(Wedstrijden!T1604="x","BB","")</f>
        <v/>
      </c>
      <c r="BZ1439" s="44" t="str">
        <f>IF(Wedstrijden!U1604="x","B","")</f>
        <v/>
      </c>
      <c r="CA1439" s="44" t="str">
        <f>IF(Wedstrijden!V1604="x","L1","")</f>
        <v/>
      </c>
      <c r="CB1439" s="44" t="str">
        <f>IF(Wedstrijden!W1604="x","L2","")</f>
        <v/>
      </c>
      <c r="CC1439" s="44" t="str">
        <f>IF(Wedstrijden!X1604="x","M1","")</f>
        <v/>
      </c>
      <c r="CD1439" s="44" t="str">
        <f>IF(Wedstrijden!Y1604="x","M2","")</f>
        <v/>
      </c>
      <c r="CE1439" s="44" t="str">
        <f>IF(Wedstrijden!Z1604="x","Z1","")</f>
        <v/>
      </c>
      <c r="CF1439" s="44" t="str">
        <f>IF(Wedstrijden!AA1604="x","Z2","")</f>
        <v/>
      </c>
      <c r="CG1439" s="44" t="str">
        <f>IF(Wedstrijden!AB1604="x","ZZL","")</f>
        <v/>
      </c>
      <c r="CL1439" s="44" t="str">
        <f>IF(COUNTA(Wedstrijden!AC1604:AJ1604)&lt;&gt;0,2,"")</f>
        <v/>
      </c>
      <c r="CM1439" s="44" t="str">
        <f t="shared" si="134"/>
        <v/>
      </c>
      <c r="CN1439" s="44" t="str">
        <f>IF(Wedstrijden!AC1604="x","AA","")</f>
        <v/>
      </c>
      <c r="CO1439" s="44" t="str">
        <f>IF(Wedstrijden!AD1604="x","A","")</f>
        <v/>
      </c>
      <c r="CP1439" s="44" t="str">
        <f>IF(Wedstrijden!AE1604="x","BB","")</f>
        <v/>
      </c>
      <c r="CQ1439" s="44" t="str">
        <f>IF(Wedstrijden!AF1604="x","B","")</f>
        <v/>
      </c>
      <c r="CR1439" s="44" t="str">
        <f>IF(Wedstrijden!AG1604="x","L","")</f>
        <v/>
      </c>
      <c r="CS1439" s="44" t="str">
        <f>IF(Wedstrijden!AH1604="x","M","")</f>
        <v/>
      </c>
      <c r="CT1439" s="44" t="str">
        <f>IF(Wedstrijden!AI1604="x","Z","")</f>
        <v/>
      </c>
      <c r="CU1439" s="44" t="str">
        <f>IF(Wedstrijden!AJ1604="x","ZZ","")</f>
        <v/>
      </c>
      <c r="CV1439" s="44" t="str">
        <f>IF(COUNTA(Wedstrijden!AK1604:AQ1604)&lt;&gt;0,2,"")</f>
        <v/>
      </c>
      <c r="CW1439" s="44" t="str">
        <f t="shared" si="135"/>
        <v/>
      </c>
      <c r="CX1439" s="44" t="str">
        <f>IF(Wedstrijden!AK1604="x","BB","")</f>
        <v/>
      </c>
      <c r="CY1439" s="44" t="str">
        <f>IF(Wedstrijden!AL1604="x","B","")</f>
        <v/>
      </c>
      <c r="CZ1439" s="44" t="str">
        <f>IF(Wedstrijden!AM1604="x","L","")</f>
        <v/>
      </c>
      <c r="DA1439" s="44" t="str">
        <f>IF(Wedstrijden!AN1604="x","M","")</f>
        <v/>
      </c>
      <c r="DB1439" s="44" t="str">
        <f>IF(Wedstrijden!AO1604="x","Z","")</f>
        <v/>
      </c>
      <c r="DC1439" s="44" t="str">
        <f>IF(Wedstrijden!AP1604="x","ZZ","")</f>
        <v/>
      </c>
      <c r="DD1439" s="44" t="str">
        <f>IF(Wedstrijden!AQ1604="x","1.40","")</f>
        <v/>
      </c>
      <c r="DE1439" s="44" t="str">
        <f>IF(COUNTA(Wedstrijden!AR1604:AT1604)&lt;&gt;0,6,"")</f>
        <v/>
      </c>
      <c r="DF1439" s="44" t="str">
        <f t="shared" si="136"/>
        <v/>
      </c>
      <c r="DG1439" s="44" t="str">
        <f>IF(Wedstrijden!AR1604="x","L","")</f>
        <v/>
      </c>
      <c r="DH1439" s="44" t="str">
        <f>IF(Wedstrijden!AS1604="x","M","")</f>
        <v/>
      </c>
      <c r="DI1439" s="44" t="str">
        <f>IF(Wedstrijden!AT1604="x","Z","")</f>
        <v/>
      </c>
      <c r="DJ1439" s="44" t="str">
        <f>IF(COUNTA(Wedstrijden!AU1604:AW1604)&lt;&gt;0,6,"")</f>
        <v/>
      </c>
      <c r="DK1439" s="44" t="str">
        <f t="shared" si="137"/>
        <v/>
      </c>
      <c r="DL1439" s="44" t="str">
        <f>IF(Wedstrijden!AU1604="x","L","")</f>
        <v/>
      </c>
      <c r="DM1439" s="44" t="str">
        <f>IF(Wedstrijden!AV1604="x","M","")</f>
        <v/>
      </c>
      <c r="DN1439" s="44" t="str">
        <f>IF(Wedstrijden!AW1604="x","Z","")</f>
        <v/>
      </c>
    </row>
    <row r="1440" spans="1:118" ht="15">
      <c r="A1440" s="48" t="e">
        <f>Wedstrijden!#REF!</f>
        <v>#REF!</v>
      </c>
      <c r="B1440" s="44" t="str">
        <f>IFERROR(VLOOKUP(Wedstrijden!E1605,Wedstrijdlocaties!$B$2:$E$499,2,FALSE),"")</f>
        <v/>
      </c>
      <c r="C1440" s="44" t="str">
        <f>Wedstrijden!F1605</f>
        <v/>
      </c>
      <c r="D1440" s="44" t="str">
        <f>IFERROR(VLOOKUP(Wedstrijden!G1605,Organisaties!$B$2:$C$501,2,FALSE),"")</f>
        <v/>
      </c>
      <c r="E1440" s="44" t="str">
        <f>IFERROR(VLOOKUP(Wedstrijden!G1605,Organisaties!$B$2:$F$501,5,FALSE),"")</f>
        <v/>
      </c>
      <c r="F1440" s="44" t="str">
        <f>IF(Wedstrijden!BC1605&lt;&gt;"",Wedstrijden!BC1605,"")</f>
        <v/>
      </c>
      <c r="G1440" s="44">
        <f>IF(Wedstrijden!AY1605="Indoor",1,0)</f>
        <v>0</v>
      </c>
      <c r="H1440" s="44">
        <f>Wedstrijden!AZ1605</f>
        <v>0</v>
      </c>
      <c r="I1440" s="44" t="str">
        <f>IF(Wedstrijden!AX1605="Nee",0,IF(Wedstrijden!AX1605="Ja",1,""))</f>
        <v/>
      </c>
      <c r="J1440" s="44" t="str">
        <f>IF(Wedstrijden!BA1605&lt;&gt;"",Wedstrijden!BA1605,"")</f>
        <v/>
      </c>
      <c r="W1440" s="45"/>
      <c r="AE1440" s="45"/>
      <c r="AN1440" s="45"/>
      <c r="AU1440" s="45"/>
      <c r="BA1440" s="45"/>
      <c r="BE1440" s="45"/>
      <c r="BJ1440" s="44" t="str">
        <f>IF(COUNTA(Wedstrijden!I1605:S1605)&lt;&gt;0,1,"")</f>
        <v/>
      </c>
      <c r="BK1440" s="44" t="str">
        <f t="shared" si="132"/>
        <v/>
      </c>
      <c r="BL1440" s="44" t="str">
        <f>IF(Wedstrijden!I1605="x","AA","")</f>
        <v/>
      </c>
      <c r="BM1440" s="44" t="str">
        <f>IF(Wedstrijden!J1605="x","A","")</f>
        <v/>
      </c>
      <c r="BN1440" s="44" t="str">
        <f>IF(Wedstrijden!K1605="x","B1","")</f>
        <v/>
      </c>
      <c r="BO1440" s="44" t="str">
        <f>IF(Wedstrijden!L1605="x","BB","")</f>
        <v/>
      </c>
      <c r="BP1440" s="44" t="str">
        <f>IF(Wedstrijden!M1605="x","B","")</f>
        <v/>
      </c>
      <c r="BQ1440" s="44" t="str">
        <f>IF(Wedstrijden!N1605="x","L1","")</f>
        <v/>
      </c>
      <c r="BR1440" s="44" t="str">
        <f>IF(Wedstrijden!O1605="x","L2","")</f>
        <v/>
      </c>
      <c r="BS1440" s="44" t="str">
        <f>IF(Wedstrijden!P1605="x","M1","")</f>
        <v/>
      </c>
      <c r="BT1440" s="44" t="str">
        <f>IF(Wedstrijden!Q1605="x","M2","")</f>
        <v/>
      </c>
      <c r="BU1440" s="44" t="str">
        <f>IF(Wedstrijden!R1605="x","Z1","")</f>
        <v/>
      </c>
      <c r="BV1440" s="44" t="str">
        <f>IF(Wedstrijden!S1605="x","Z2","")</f>
        <v/>
      </c>
      <c r="BW1440" s="44" t="str">
        <f>IF(COUNTA(Wedstrijden!T1605:AB1605)&lt;&gt;0,1,"")</f>
        <v/>
      </c>
      <c r="BX1440" s="44" t="str">
        <f t="shared" si="133"/>
        <v/>
      </c>
      <c r="BY1440" s="44" t="str">
        <f>IF(Wedstrijden!T1605="x","BB","")</f>
        <v/>
      </c>
      <c r="BZ1440" s="44" t="str">
        <f>IF(Wedstrijden!U1605="x","B","")</f>
        <v/>
      </c>
      <c r="CA1440" s="44" t="str">
        <f>IF(Wedstrijden!V1605="x","L1","")</f>
        <v/>
      </c>
      <c r="CB1440" s="44" t="str">
        <f>IF(Wedstrijden!W1605="x","L2","")</f>
        <v/>
      </c>
      <c r="CC1440" s="44" t="str">
        <f>IF(Wedstrijden!X1605="x","M1","")</f>
        <v/>
      </c>
      <c r="CD1440" s="44" t="str">
        <f>IF(Wedstrijden!Y1605="x","M2","")</f>
        <v/>
      </c>
      <c r="CE1440" s="44" t="str">
        <f>IF(Wedstrijden!Z1605="x","Z1","")</f>
        <v/>
      </c>
      <c r="CF1440" s="44" t="str">
        <f>IF(Wedstrijden!AA1605="x","Z2","")</f>
        <v/>
      </c>
      <c r="CG1440" s="44" t="str">
        <f>IF(Wedstrijden!AB1605="x","ZZL","")</f>
        <v/>
      </c>
      <c r="CL1440" s="44" t="str">
        <f>IF(COUNTA(Wedstrijden!AC1605:AJ1605)&lt;&gt;0,2,"")</f>
        <v/>
      </c>
      <c r="CM1440" s="44" t="str">
        <f t="shared" si="134"/>
        <v/>
      </c>
      <c r="CN1440" s="44" t="str">
        <f>IF(Wedstrijden!AC1605="x","AA","")</f>
        <v/>
      </c>
      <c r="CO1440" s="44" t="str">
        <f>IF(Wedstrijden!AD1605="x","A","")</f>
        <v/>
      </c>
      <c r="CP1440" s="44" t="str">
        <f>IF(Wedstrijden!AE1605="x","BB","")</f>
        <v/>
      </c>
      <c r="CQ1440" s="44" t="str">
        <f>IF(Wedstrijden!AF1605="x","B","")</f>
        <v/>
      </c>
      <c r="CR1440" s="44" t="str">
        <f>IF(Wedstrijden!AG1605="x","L","")</f>
        <v/>
      </c>
      <c r="CS1440" s="44" t="str">
        <f>IF(Wedstrijden!AH1605="x","M","")</f>
        <v/>
      </c>
      <c r="CT1440" s="44" t="str">
        <f>IF(Wedstrijden!AI1605="x","Z","")</f>
        <v/>
      </c>
      <c r="CU1440" s="44" t="str">
        <f>IF(Wedstrijden!AJ1605="x","ZZ","")</f>
        <v/>
      </c>
      <c r="CV1440" s="44" t="str">
        <f>IF(COUNTA(Wedstrijden!AK1605:AQ1605)&lt;&gt;0,2,"")</f>
        <v/>
      </c>
      <c r="CW1440" s="44" t="str">
        <f t="shared" si="135"/>
        <v/>
      </c>
      <c r="CX1440" s="44" t="str">
        <f>IF(Wedstrijden!AK1605="x","BB","")</f>
        <v/>
      </c>
      <c r="CY1440" s="44" t="str">
        <f>IF(Wedstrijden!AL1605="x","B","")</f>
        <v/>
      </c>
      <c r="CZ1440" s="44" t="str">
        <f>IF(Wedstrijden!AM1605="x","L","")</f>
        <v/>
      </c>
      <c r="DA1440" s="44" t="str">
        <f>IF(Wedstrijden!AN1605="x","M","")</f>
        <v/>
      </c>
      <c r="DB1440" s="44" t="str">
        <f>IF(Wedstrijden!AO1605="x","Z","")</f>
        <v/>
      </c>
      <c r="DC1440" s="44" t="str">
        <f>IF(Wedstrijden!AP1605="x","ZZ","")</f>
        <v/>
      </c>
      <c r="DD1440" s="44" t="str">
        <f>IF(Wedstrijden!AQ1605="x","1.40","")</f>
        <v/>
      </c>
      <c r="DE1440" s="44" t="str">
        <f>IF(COUNTA(Wedstrijden!AR1605:AT1605)&lt;&gt;0,6,"")</f>
        <v/>
      </c>
      <c r="DF1440" s="44" t="str">
        <f t="shared" si="136"/>
        <v/>
      </c>
      <c r="DG1440" s="44" t="str">
        <f>IF(Wedstrijden!AR1605="x","L","")</f>
        <v/>
      </c>
      <c r="DH1440" s="44" t="str">
        <f>IF(Wedstrijden!AS1605="x","M","")</f>
        <v/>
      </c>
      <c r="DI1440" s="44" t="str">
        <f>IF(Wedstrijden!AT1605="x","Z","")</f>
        <v/>
      </c>
      <c r="DJ1440" s="44" t="str">
        <f>IF(COUNTA(Wedstrijden!AU1605:AW1605)&lt;&gt;0,6,"")</f>
        <v/>
      </c>
      <c r="DK1440" s="44" t="str">
        <f t="shared" si="137"/>
        <v/>
      </c>
      <c r="DL1440" s="44" t="str">
        <f>IF(Wedstrijden!AU1605="x","L","")</f>
        <v/>
      </c>
      <c r="DM1440" s="44" t="str">
        <f>IF(Wedstrijden!AV1605="x","M","")</f>
        <v/>
      </c>
      <c r="DN1440" s="44" t="str">
        <f>IF(Wedstrijden!AW1605="x","Z","")</f>
        <v/>
      </c>
    </row>
    <row r="1441" spans="1:118" ht="15">
      <c r="A1441" s="48" t="e">
        <f>Wedstrijden!#REF!</f>
        <v>#REF!</v>
      </c>
      <c r="B1441" s="44" t="str">
        <f>IFERROR(VLOOKUP(Wedstrijden!E1606,Wedstrijdlocaties!$B$2:$E$499,2,FALSE),"")</f>
        <v/>
      </c>
      <c r="C1441" s="44" t="str">
        <f>Wedstrijden!F1606</f>
        <v/>
      </c>
      <c r="D1441" s="44" t="str">
        <f>IFERROR(VLOOKUP(Wedstrijden!G1606,Organisaties!$B$2:$C$501,2,FALSE),"")</f>
        <v/>
      </c>
      <c r="E1441" s="44" t="str">
        <f>IFERROR(VLOOKUP(Wedstrijden!G1606,Organisaties!$B$2:$F$501,5,FALSE),"")</f>
        <v/>
      </c>
      <c r="F1441" s="44" t="str">
        <f>IF(Wedstrijden!BC1606&lt;&gt;"",Wedstrijden!BC1606,"")</f>
        <v/>
      </c>
      <c r="G1441" s="44">
        <f>IF(Wedstrijden!AY1606="Indoor",1,0)</f>
        <v>0</v>
      </c>
      <c r="H1441" s="44">
        <f>Wedstrijden!AZ1606</f>
        <v>0</v>
      </c>
      <c r="I1441" s="44" t="str">
        <f>IF(Wedstrijden!AX1606="Nee",0,IF(Wedstrijden!AX1606="Ja",1,""))</f>
        <v/>
      </c>
      <c r="J1441" s="44" t="str">
        <f>IF(Wedstrijden!BA1606&lt;&gt;"",Wedstrijden!BA1606,"")</f>
        <v/>
      </c>
      <c r="W1441" s="45"/>
      <c r="AE1441" s="45"/>
      <c r="AN1441" s="45"/>
      <c r="AU1441" s="45"/>
      <c r="BA1441" s="45"/>
      <c r="BE1441" s="45"/>
      <c r="BJ1441" s="44" t="str">
        <f>IF(COUNTA(Wedstrijden!I1606:S1606)&lt;&gt;0,1,"")</f>
        <v/>
      </c>
      <c r="BK1441" s="44" t="str">
        <f t="shared" si="132"/>
        <v/>
      </c>
      <c r="BL1441" s="44" t="str">
        <f>IF(Wedstrijden!I1606="x","AA","")</f>
        <v/>
      </c>
      <c r="BM1441" s="44" t="str">
        <f>IF(Wedstrijden!J1606="x","A","")</f>
        <v/>
      </c>
      <c r="BN1441" s="44" t="str">
        <f>IF(Wedstrijden!K1606="x","B1","")</f>
        <v/>
      </c>
      <c r="BO1441" s="44" t="str">
        <f>IF(Wedstrijden!L1606="x","BB","")</f>
        <v/>
      </c>
      <c r="BP1441" s="44" t="str">
        <f>IF(Wedstrijden!M1606="x","B","")</f>
        <v/>
      </c>
      <c r="BQ1441" s="44" t="str">
        <f>IF(Wedstrijden!N1606="x","L1","")</f>
        <v/>
      </c>
      <c r="BR1441" s="44" t="str">
        <f>IF(Wedstrijden!O1606="x","L2","")</f>
        <v/>
      </c>
      <c r="BS1441" s="44" t="str">
        <f>IF(Wedstrijden!P1606="x","M1","")</f>
        <v/>
      </c>
      <c r="BT1441" s="44" t="str">
        <f>IF(Wedstrijden!Q1606="x","M2","")</f>
        <v/>
      </c>
      <c r="BU1441" s="44" t="str">
        <f>IF(Wedstrijden!R1606="x","Z1","")</f>
        <v/>
      </c>
      <c r="BV1441" s="44" t="str">
        <f>IF(Wedstrijden!S1606="x","Z2","")</f>
        <v/>
      </c>
      <c r="BW1441" s="44" t="str">
        <f>IF(COUNTA(Wedstrijden!T1606:AB1606)&lt;&gt;0,1,"")</f>
        <v/>
      </c>
      <c r="BX1441" s="44" t="str">
        <f t="shared" si="133"/>
        <v/>
      </c>
      <c r="BY1441" s="44" t="str">
        <f>IF(Wedstrijden!T1606="x","BB","")</f>
        <v/>
      </c>
      <c r="BZ1441" s="44" t="str">
        <f>IF(Wedstrijden!U1606="x","B","")</f>
        <v/>
      </c>
      <c r="CA1441" s="44" t="str">
        <f>IF(Wedstrijden!V1606="x","L1","")</f>
        <v/>
      </c>
      <c r="CB1441" s="44" t="str">
        <f>IF(Wedstrijden!W1606="x","L2","")</f>
        <v/>
      </c>
      <c r="CC1441" s="44" t="str">
        <f>IF(Wedstrijden!X1606="x","M1","")</f>
        <v/>
      </c>
      <c r="CD1441" s="44" t="str">
        <f>IF(Wedstrijden!Y1606="x","M2","")</f>
        <v/>
      </c>
      <c r="CE1441" s="44" t="str">
        <f>IF(Wedstrijden!Z1606="x","Z1","")</f>
        <v/>
      </c>
      <c r="CF1441" s="44" t="str">
        <f>IF(Wedstrijden!AA1606="x","Z2","")</f>
        <v/>
      </c>
      <c r="CG1441" s="44" t="str">
        <f>IF(Wedstrijden!AB1606="x","ZZL","")</f>
        <v/>
      </c>
      <c r="CL1441" s="44" t="str">
        <f>IF(COUNTA(Wedstrijden!AC1606:AJ1606)&lt;&gt;0,2,"")</f>
        <v/>
      </c>
      <c r="CM1441" s="44" t="str">
        <f t="shared" si="134"/>
        <v/>
      </c>
      <c r="CN1441" s="44" t="str">
        <f>IF(Wedstrijden!AC1606="x","AA","")</f>
        <v/>
      </c>
      <c r="CO1441" s="44" t="str">
        <f>IF(Wedstrijden!AD1606="x","A","")</f>
        <v/>
      </c>
      <c r="CP1441" s="44" t="str">
        <f>IF(Wedstrijden!AE1606="x","BB","")</f>
        <v/>
      </c>
      <c r="CQ1441" s="44" t="str">
        <f>IF(Wedstrijden!AF1606="x","B","")</f>
        <v/>
      </c>
      <c r="CR1441" s="44" t="str">
        <f>IF(Wedstrijden!AG1606="x","L","")</f>
        <v/>
      </c>
      <c r="CS1441" s="44" t="str">
        <f>IF(Wedstrijden!AH1606="x","M","")</f>
        <v/>
      </c>
      <c r="CT1441" s="44" t="str">
        <f>IF(Wedstrijden!AI1606="x","Z","")</f>
        <v/>
      </c>
      <c r="CU1441" s="44" t="str">
        <f>IF(Wedstrijden!AJ1606="x","ZZ","")</f>
        <v/>
      </c>
      <c r="CV1441" s="44" t="str">
        <f>IF(COUNTA(Wedstrijden!AK1606:AQ1606)&lt;&gt;0,2,"")</f>
        <v/>
      </c>
      <c r="CW1441" s="44" t="str">
        <f t="shared" si="135"/>
        <v/>
      </c>
      <c r="CX1441" s="44" t="str">
        <f>IF(Wedstrijden!AK1606="x","BB","")</f>
        <v/>
      </c>
      <c r="CY1441" s="44" t="str">
        <f>IF(Wedstrijden!AL1606="x","B","")</f>
        <v/>
      </c>
      <c r="CZ1441" s="44" t="str">
        <f>IF(Wedstrijden!AM1606="x","L","")</f>
        <v/>
      </c>
      <c r="DA1441" s="44" t="str">
        <f>IF(Wedstrijden!AN1606="x","M","")</f>
        <v/>
      </c>
      <c r="DB1441" s="44" t="str">
        <f>IF(Wedstrijden!AO1606="x","Z","")</f>
        <v/>
      </c>
      <c r="DC1441" s="44" t="str">
        <f>IF(Wedstrijden!AP1606="x","ZZ","")</f>
        <v/>
      </c>
      <c r="DD1441" s="44" t="str">
        <f>IF(Wedstrijden!AQ1606="x","1.40","")</f>
        <v/>
      </c>
      <c r="DE1441" s="44" t="str">
        <f>IF(COUNTA(Wedstrijden!AR1606:AT1606)&lt;&gt;0,6,"")</f>
        <v/>
      </c>
      <c r="DF1441" s="44" t="str">
        <f t="shared" si="136"/>
        <v/>
      </c>
      <c r="DG1441" s="44" t="str">
        <f>IF(Wedstrijden!AR1606="x","L","")</f>
        <v/>
      </c>
      <c r="DH1441" s="44" t="str">
        <f>IF(Wedstrijden!AS1606="x","M","")</f>
        <v/>
      </c>
      <c r="DI1441" s="44" t="str">
        <f>IF(Wedstrijden!AT1606="x","Z","")</f>
        <v/>
      </c>
      <c r="DJ1441" s="44" t="str">
        <f>IF(COUNTA(Wedstrijden!AU1606:AW1606)&lt;&gt;0,6,"")</f>
        <v/>
      </c>
      <c r="DK1441" s="44" t="str">
        <f t="shared" si="137"/>
        <v/>
      </c>
      <c r="DL1441" s="44" t="str">
        <f>IF(Wedstrijden!AU1606="x","L","")</f>
        <v/>
      </c>
      <c r="DM1441" s="44" t="str">
        <f>IF(Wedstrijden!AV1606="x","M","")</f>
        <v/>
      </c>
      <c r="DN1441" s="44" t="str">
        <f>IF(Wedstrijden!AW1606="x","Z","")</f>
        <v/>
      </c>
    </row>
    <row r="1442" spans="1:118" ht="15">
      <c r="A1442" s="48" t="e">
        <f>Wedstrijden!#REF!</f>
        <v>#REF!</v>
      </c>
      <c r="B1442" s="44" t="str">
        <f>IFERROR(VLOOKUP(Wedstrijden!E1607,Wedstrijdlocaties!$B$2:$E$499,2,FALSE),"")</f>
        <v/>
      </c>
      <c r="C1442" s="44" t="str">
        <f>Wedstrijden!F1607</f>
        <v/>
      </c>
      <c r="D1442" s="44" t="str">
        <f>IFERROR(VLOOKUP(Wedstrijden!G1607,Organisaties!$B$2:$C$501,2,FALSE),"")</f>
        <v/>
      </c>
      <c r="E1442" s="44" t="str">
        <f>IFERROR(VLOOKUP(Wedstrijden!G1607,Organisaties!$B$2:$F$501,5,FALSE),"")</f>
        <v/>
      </c>
      <c r="F1442" s="44" t="str">
        <f>IF(Wedstrijden!BC1607&lt;&gt;"",Wedstrijden!BC1607,"")</f>
        <v/>
      </c>
      <c r="G1442" s="44">
        <f>IF(Wedstrijden!AY1607="Indoor",1,0)</f>
        <v>0</v>
      </c>
      <c r="H1442" s="44">
        <f>Wedstrijden!AZ1607</f>
        <v>0</v>
      </c>
      <c r="I1442" s="44" t="str">
        <f>IF(Wedstrijden!AX1607="Nee",0,IF(Wedstrijden!AX1607="Ja",1,""))</f>
        <v/>
      </c>
      <c r="J1442" s="44" t="str">
        <f>IF(Wedstrijden!BA1607&lt;&gt;"",Wedstrijden!BA1607,"")</f>
        <v/>
      </c>
      <c r="W1442" s="45"/>
      <c r="AE1442" s="45"/>
      <c r="AN1442" s="45"/>
      <c r="AU1442" s="45"/>
      <c r="BA1442" s="45"/>
      <c r="BE1442" s="45"/>
      <c r="BJ1442" s="44" t="str">
        <f>IF(COUNTA(Wedstrijden!I1607:S1607)&lt;&gt;0,1,"")</f>
        <v/>
      </c>
      <c r="BK1442" s="44" t="str">
        <f t="shared" si="132"/>
        <v/>
      </c>
      <c r="BL1442" s="44" t="str">
        <f>IF(Wedstrijden!I1607="x","AA","")</f>
        <v/>
      </c>
      <c r="BM1442" s="44" t="str">
        <f>IF(Wedstrijden!J1607="x","A","")</f>
        <v/>
      </c>
      <c r="BN1442" s="44" t="str">
        <f>IF(Wedstrijden!K1607="x","B1","")</f>
        <v/>
      </c>
      <c r="BO1442" s="44" t="str">
        <f>IF(Wedstrijden!L1607="x","BB","")</f>
        <v/>
      </c>
      <c r="BP1442" s="44" t="str">
        <f>IF(Wedstrijden!M1607="x","B","")</f>
        <v/>
      </c>
      <c r="BQ1442" s="44" t="str">
        <f>IF(Wedstrijden!N1607="x","L1","")</f>
        <v/>
      </c>
      <c r="BR1442" s="44" t="str">
        <f>IF(Wedstrijden!O1607="x","L2","")</f>
        <v/>
      </c>
      <c r="BS1442" s="44" t="str">
        <f>IF(Wedstrijden!P1607="x","M1","")</f>
        <v/>
      </c>
      <c r="BT1442" s="44" t="str">
        <f>IF(Wedstrijden!Q1607="x","M2","")</f>
        <v/>
      </c>
      <c r="BU1442" s="44" t="str">
        <f>IF(Wedstrijden!R1607="x","Z1","")</f>
        <v/>
      </c>
      <c r="BV1442" s="44" t="str">
        <f>IF(Wedstrijden!S1607="x","Z2","")</f>
        <v/>
      </c>
      <c r="BW1442" s="44" t="str">
        <f>IF(COUNTA(Wedstrijden!T1607:AB1607)&lt;&gt;0,1,"")</f>
        <v/>
      </c>
      <c r="BX1442" s="44" t="str">
        <f t="shared" si="133"/>
        <v/>
      </c>
      <c r="BY1442" s="44" t="str">
        <f>IF(Wedstrijden!T1607="x","BB","")</f>
        <v/>
      </c>
      <c r="BZ1442" s="44" t="str">
        <f>IF(Wedstrijden!U1607="x","B","")</f>
        <v/>
      </c>
      <c r="CA1442" s="44" t="str">
        <f>IF(Wedstrijden!V1607="x","L1","")</f>
        <v/>
      </c>
      <c r="CB1442" s="44" t="str">
        <f>IF(Wedstrijden!W1607="x","L2","")</f>
        <v/>
      </c>
      <c r="CC1442" s="44" t="str">
        <f>IF(Wedstrijden!X1607="x","M1","")</f>
        <v/>
      </c>
      <c r="CD1442" s="44" t="str">
        <f>IF(Wedstrijden!Y1607="x","M2","")</f>
        <v/>
      </c>
      <c r="CE1442" s="44" t="str">
        <f>IF(Wedstrijden!Z1607="x","Z1","")</f>
        <v/>
      </c>
      <c r="CF1442" s="44" t="str">
        <f>IF(Wedstrijden!AA1607="x","Z2","")</f>
        <v/>
      </c>
      <c r="CG1442" s="44" t="str">
        <f>IF(Wedstrijden!AB1607="x","ZZL","")</f>
        <v/>
      </c>
      <c r="CL1442" s="44" t="str">
        <f>IF(COUNTA(Wedstrijden!AC1607:AJ1607)&lt;&gt;0,2,"")</f>
        <v/>
      </c>
      <c r="CM1442" s="44" t="str">
        <f t="shared" si="134"/>
        <v/>
      </c>
      <c r="CN1442" s="44" t="str">
        <f>IF(Wedstrijden!AC1607="x","AA","")</f>
        <v/>
      </c>
      <c r="CO1442" s="44" t="str">
        <f>IF(Wedstrijden!AD1607="x","A","")</f>
        <v/>
      </c>
      <c r="CP1442" s="44" t="str">
        <f>IF(Wedstrijden!AE1607="x","BB","")</f>
        <v/>
      </c>
      <c r="CQ1442" s="44" t="str">
        <f>IF(Wedstrijden!AF1607="x","B","")</f>
        <v/>
      </c>
      <c r="CR1442" s="44" t="str">
        <f>IF(Wedstrijden!AG1607="x","L","")</f>
        <v/>
      </c>
      <c r="CS1442" s="44" t="str">
        <f>IF(Wedstrijden!AH1607="x","M","")</f>
        <v/>
      </c>
      <c r="CT1442" s="44" t="str">
        <f>IF(Wedstrijden!AI1607="x","Z","")</f>
        <v/>
      </c>
      <c r="CU1442" s="44" t="str">
        <f>IF(Wedstrijden!AJ1607="x","ZZ","")</f>
        <v/>
      </c>
      <c r="CV1442" s="44" t="str">
        <f>IF(COUNTA(Wedstrijden!AK1607:AQ1607)&lt;&gt;0,2,"")</f>
        <v/>
      </c>
      <c r="CW1442" s="44" t="str">
        <f t="shared" si="135"/>
        <v/>
      </c>
      <c r="CX1442" s="44" t="str">
        <f>IF(Wedstrijden!AK1607="x","BB","")</f>
        <v/>
      </c>
      <c r="CY1442" s="44" t="str">
        <f>IF(Wedstrijden!AL1607="x","B","")</f>
        <v/>
      </c>
      <c r="CZ1442" s="44" t="str">
        <f>IF(Wedstrijden!AM1607="x","L","")</f>
        <v/>
      </c>
      <c r="DA1442" s="44" t="str">
        <f>IF(Wedstrijden!AN1607="x","M","")</f>
        <v/>
      </c>
      <c r="DB1442" s="44" t="str">
        <f>IF(Wedstrijden!AO1607="x","Z","")</f>
        <v/>
      </c>
      <c r="DC1442" s="44" t="str">
        <f>IF(Wedstrijden!AP1607="x","ZZ","")</f>
        <v/>
      </c>
      <c r="DD1442" s="44" t="str">
        <f>IF(Wedstrijden!AQ1607="x","1.40","")</f>
        <v/>
      </c>
      <c r="DE1442" s="44" t="str">
        <f>IF(COUNTA(Wedstrijden!AR1607:AT1607)&lt;&gt;0,6,"")</f>
        <v/>
      </c>
      <c r="DF1442" s="44" t="str">
        <f t="shared" si="136"/>
        <v/>
      </c>
      <c r="DG1442" s="44" t="str">
        <f>IF(Wedstrijden!AR1607="x","L","")</f>
        <v/>
      </c>
      <c r="DH1442" s="44" t="str">
        <f>IF(Wedstrijden!AS1607="x","M","")</f>
        <v/>
      </c>
      <c r="DI1442" s="44" t="str">
        <f>IF(Wedstrijden!AT1607="x","Z","")</f>
        <v/>
      </c>
      <c r="DJ1442" s="44" t="str">
        <f>IF(COUNTA(Wedstrijden!AU1607:AW1607)&lt;&gt;0,6,"")</f>
        <v/>
      </c>
      <c r="DK1442" s="44" t="str">
        <f t="shared" si="137"/>
        <v/>
      </c>
      <c r="DL1442" s="44" t="str">
        <f>IF(Wedstrijden!AU1607="x","L","")</f>
        <v/>
      </c>
      <c r="DM1442" s="44" t="str">
        <f>IF(Wedstrijden!AV1607="x","M","")</f>
        <v/>
      </c>
      <c r="DN1442" s="44" t="str">
        <f>IF(Wedstrijden!AW1607="x","Z","")</f>
        <v/>
      </c>
    </row>
    <row r="1443" spans="1:118" ht="15">
      <c r="A1443" s="48" t="e">
        <f>Wedstrijden!#REF!</f>
        <v>#REF!</v>
      </c>
      <c r="B1443" s="44" t="str">
        <f>IFERROR(VLOOKUP(Wedstrijden!E1608,Wedstrijdlocaties!$B$2:$E$499,2,FALSE),"")</f>
        <v/>
      </c>
      <c r="C1443" s="44" t="str">
        <f>Wedstrijden!F1608</f>
        <v/>
      </c>
      <c r="D1443" s="44" t="str">
        <f>IFERROR(VLOOKUP(Wedstrijden!G1608,Organisaties!$B$2:$C$501,2,FALSE),"")</f>
        <v/>
      </c>
      <c r="E1443" s="44" t="str">
        <f>IFERROR(VLOOKUP(Wedstrijden!G1608,Organisaties!$B$2:$F$501,5,FALSE),"")</f>
        <v/>
      </c>
      <c r="F1443" s="44" t="str">
        <f>IF(Wedstrijden!BC1608&lt;&gt;"",Wedstrijden!BC1608,"")</f>
        <v/>
      </c>
      <c r="G1443" s="44">
        <f>IF(Wedstrijden!AY1608="Indoor",1,0)</f>
        <v>0</v>
      </c>
      <c r="H1443" s="44">
        <f>Wedstrijden!AZ1608</f>
        <v>0</v>
      </c>
      <c r="I1443" s="44" t="str">
        <f>IF(Wedstrijden!AX1608="Nee",0,IF(Wedstrijden!AX1608="Ja",1,""))</f>
        <v/>
      </c>
      <c r="J1443" s="44" t="str">
        <f>IF(Wedstrijden!BA1608&lt;&gt;"",Wedstrijden!BA1608,"")</f>
        <v/>
      </c>
      <c r="W1443" s="45"/>
      <c r="AE1443" s="45"/>
      <c r="AN1443" s="45"/>
      <c r="AU1443" s="45"/>
      <c r="BA1443" s="45"/>
      <c r="BE1443" s="45"/>
      <c r="BJ1443" s="44" t="str">
        <f>IF(COUNTA(Wedstrijden!I1608:S1608)&lt;&gt;0,1,"")</f>
        <v/>
      </c>
      <c r="BK1443" s="44" t="str">
        <f t="shared" si="132"/>
        <v/>
      </c>
      <c r="BL1443" s="44" t="str">
        <f>IF(Wedstrijden!I1608="x","AA","")</f>
        <v/>
      </c>
      <c r="BM1443" s="44" t="str">
        <f>IF(Wedstrijden!J1608="x","A","")</f>
        <v/>
      </c>
      <c r="BN1443" s="44" t="str">
        <f>IF(Wedstrijden!K1608="x","B1","")</f>
        <v/>
      </c>
      <c r="BO1443" s="44" t="str">
        <f>IF(Wedstrijden!L1608="x","BB","")</f>
        <v/>
      </c>
      <c r="BP1443" s="44" t="str">
        <f>IF(Wedstrijden!M1608="x","B","")</f>
        <v/>
      </c>
      <c r="BQ1443" s="44" t="str">
        <f>IF(Wedstrijden!N1608="x","L1","")</f>
        <v/>
      </c>
      <c r="BR1443" s="44" t="str">
        <f>IF(Wedstrijden!O1608="x","L2","")</f>
        <v/>
      </c>
      <c r="BS1443" s="44" t="str">
        <f>IF(Wedstrijden!P1608="x","M1","")</f>
        <v/>
      </c>
      <c r="BT1443" s="44" t="str">
        <f>IF(Wedstrijden!Q1608="x","M2","")</f>
        <v/>
      </c>
      <c r="BU1443" s="44" t="str">
        <f>IF(Wedstrijden!R1608="x","Z1","")</f>
        <v/>
      </c>
      <c r="BV1443" s="44" t="str">
        <f>IF(Wedstrijden!S1608="x","Z2","")</f>
        <v/>
      </c>
      <c r="BW1443" s="44" t="str">
        <f>IF(COUNTA(Wedstrijden!T1608:AB1608)&lt;&gt;0,1,"")</f>
        <v/>
      </c>
      <c r="BX1443" s="44" t="str">
        <f t="shared" si="133"/>
        <v/>
      </c>
      <c r="BY1443" s="44" t="str">
        <f>IF(Wedstrijden!T1608="x","BB","")</f>
        <v/>
      </c>
      <c r="BZ1443" s="44" t="str">
        <f>IF(Wedstrijden!U1608="x","B","")</f>
        <v/>
      </c>
      <c r="CA1443" s="44" t="str">
        <f>IF(Wedstrijden!V1608="x","L1","")</f>
        <v/>
      </c>
      <c r="CB1443" s="44" t="str">
        <f>IF(Wedstrijden!W1608="x","L2","")</f>
        <v/>
      </c>
      <c r="CC1443" s="44" t="str">
        <f>IF(Wedstrijden!X1608="x","M1","")</f>
        <v/>
      </c>
      <c r="CD1443" s="44" t="str">
        <f>IF(Wedstrijden!Y1608="x","M2","")</f>
        <v/>
      </c>
      <c r="CE1443" s="44" t="str">
        <f>IF(Wedstrijden!Z1608="x","Z1","")</f>
        <v/>
      </c>
      <c r="CF1443" s="44" t="str">
        <f>IF(Wedstrijden!AA1608="x","Z2","")</f>
        <v/>
      </c>
      <c r="CG1443" s="44" t="str">
        <f>IF(Wedstrijden!AB1608="x","ZZL","")</f>
        <v/>
      </c>
      <c r="CL1443" s="44" t="str">
        <f>IF(COUNTA(Wedstrijden!AC1608:AJ1608)&lt;&gt;0,2,"")</f>
        <v/>
      </c>
      <c r="CM1443" s="44" t="str">
        <f t="shared" si="134"/>
        <v/>
      </c>
      <c r="CN1443" s="44" t="str">
        <f>IF(Wedstrijden!AC1608="x","AA","")</f>
        <v/>
      </c>
      <c r="CO1443" s="44" t="str">
        <f>IF(Wedstrijden!AD1608="x","A","")</f>
        <v/>
      </c>
      <c r="CP1443" s="44" t="str">
        <f>IF(Wedstrijden!AE1608="x","BB","")</f>
        <v/>
      </c>
      <c r="CQ1443" s="44" t="str">
        <f>IF(Wedstrijden!AF1608="x","B","")</f>
        <v/>
      </c>
      <c r="CR1443" s="44" t="str">
        <f>IF(Wedstrijden!AG1608="x","L","")</f>
        <v/>
      </c>
      <c r="CS1443" s="44" t="str">
        <f>IF(Wedstrijden!AH1608="x","M","")</f>
        <v/>
      </c>
      <c r="CT1443" s="44" t="str">
        <f>IF(Wedstrijden!AI1608="x","Z","")</f>
        <v/>
      </c>
      <c r="CU1443" s="44" t="str">
        <f>IF(Wedstrijden!AJ1608="x","ZZ","")</f>
        <v/>
      </c>
      <c r="CV1443" s="44" t="str">
        <f>IF(COUNTA(Wedstrijden!AK1608:AQ1608)&lt;&gt;0,2,"")</f>
        <v/>
      </c>
      <c r="CW1443" s="44" t="str">
        <f t="shared" si="135"/>
        <v/>
      </c>
      <c r="CX1443" s="44" t="str">
        <f>IF(Wedstrijden!AK1608="x","BB","")</f>
        <v/>
      </c>
      <c r="CY1443" s="44" t="str">
        <f>IF(Wedstrijden!AL1608="x","B","")</f>
        <v/>
      </c>
      <c r="CZ1443" s="44" t="str">
        <f>IF(Wedstrijden!AM1608="x","L","")</f>
        <v/>
      </c>
      <c r="DA1443" s="44" t="str">
        <f>IF(Wedstrijden!AN1608="x","M","")</f>
        <v/>
      </c>
      <c r="DB1443" s="44" t="str">
        <f>IF(Wedstrijden!AO1608="x","Z","")</f>
        <v/>
      </c>
      <c r="DC1443" s="44" t="str">
        <f>IF(Wedstrijden!AP1608="x","ZZ","")</f>
        <v/>
      </c>
      <c r="DD1443" s="44" t="str">
        <f>IF(Wedstrijden!AQ1608="x","1.40","")</f>
        <v/>
      </c>
      <c r="DE1443" s="44" t="str">
        <f>IF(COUNTA(Wedstrijden!AR1608:AT1608)&lt;&gt;0,6,"")</f>
        <v/>
      </c>
      <c r="DF1443" s="44" t="str">
        <f t="shared" si="136"/>
        <v/>
      </c>
      <c r="DG1443" s="44" t="str">
        <f>IF(Wedstrijden!AR1608="x","L","")</f>
        <v/>
      </c>
      <c r="DH1443" s="44" t="str">
        <f>IF(Wedstrijden!AS1608="x","M","")</f>
        <v/>
      </c>
      <c r="DI1443" s="44" t="str">
        <f>IF(Wedstrijden!AT1608="x","Z","")</f>
        <v/>
      </c>
      <c r="DJ1443" s="44" t="str">
        <f>IF(COUNTA(Wedstrijden!AU1608:AW1608)&lt;&gt;0,6,"")</f>
        <v/>
      </c>
      <c r="DK1443" s="44" t="str">
        <f t="shared" si="137"/>
        <v/>
      </c>
      <c r="DL1443" s="44" t="str">
        <f>IF(Wedstrijden!AU1608="x","L","")</f>
        <v/>
      </c>
      <c r="DM1443" s="44" t="str">
        <f>IF(Wedstrijden!AV1608="x","M","")</f>
        <v/>
      </c>
      <c r="DN1443" s="44" t="str">
        <f>IF(Wedstrijden!AW1608="x","Z","")</f>
        <v/>
      </c>
    </row>
    <row r="1444" spans="1:118" ht="15">
      <c r="A1444" s="48" t="e">
        <f>Wedstrijden!#REF!</f>
        <v>#REF!</v>
      </c>
      <c r="B1444" s="44" t="str">
        <f>IFERROR(VLOOKUP(Wedstrijden!E1609,Wedstrijdlocaties!$B$2:$E$499,2,FALSE),"")</f>
        <v/>
      </c>
      <c r="C1444" s="44" t="str">
        <f>Wedstrijden!F1609</f>
        <v/>
      </c>
      <c r="D1444" s="44" t="str">
        <f>IFERROR(VLOOKUP(Wedstrijden!G1609,Organisaties!$B$2:$C$501,2,FALSE),"")</f>
        <v/>
      </c>
      <c r="E1444" s="44" t="str">
        <f>IFERROR(VLOOKUP(Wedstrijden!G1609,Organisaties!$B$2:$F$501,5,FALSE),"")</f>
        <v/>
      </c>
      <c r="F1444" s="44" t="str">
        <f>IF(Wedstrijden!BC1609&lt;&gt;"",Wedstrijden!BC1609,"")</f>
        <v/>
      </c>
      <c r="G1444" s="44">
        <f>IF(Wedstrijden!AY1609="Indoor",1,0)</f>
        <v>0</v>
      </c>
      <c r="H1444" s="44">
        <f>Wedstrijden!AZ1609</f>
        <v>0</v>
      </c>
      <c r="I1444" s="44" t="str">
        <f>IF(Wedstrijden!AX1609="Nee",0,IF(Wedstrijden!AX1609="Ja",1,""))</f>
        <v/>
      </c>
      <c r="J1444" s="44" t="str">
        <f>IF(Wedstrijden!BA1609&lt;&gt;"",Wedstrijden!BA1609,"")</f>
        <v/>
      </c>
      <c r="W1444" s="45"/>
      <c r="AE1444" s="45"/>
      <c r="AN1444" s="45"/>
      <c r="AU1444" s="45"/>
      <c r="BA1444" s="45"/>
      <c r="BE1444" s="45"/>
      <c r="BJ1444" s="44" t="str">
        <f>IF(COUNTA(Wedstrijden!I1609:S1609)&lt;&gt;0,1,"")</f>
        <v/>
      </c>
      <c r="BK1444" s="44" t="str">
        <f t="shared" si="132"/>
        <v/>
      </c>
      <c r="BL1444" s="44" t="str">
        <f>IF(Wedstrijden!I1609="x","AA","")</f>
        <v/>
      </c>
      <c r="BM1444" s="44" t="str">
        <f>IF(Wedstrijden!J1609="x","A","")</f>
        <v/>
      </c>
      <c r="BN1444" s="44" t="str">
        <f>IF(Wedstrijden!K1609="x","B1","")</f>
        <v/>
      </c>
      <c r="BO1444" s="44" t="str">
        <f>IF(Wedstrijden!L1609="x","BB","")</f>
        <v/>
      </c>
      <c r="BP1444" s="44" t="str">
        <f>IF(Wedstrijden!M1609="x","B","")</f>
        <v/>
      </c>
      <c r="BQ1444" s="44" t="str">
        <f>IF(Wedstrijden!N1609="x","L1","")</f>
        <v/>
      </c>
      <c r="BR1444" s="44" t="str">
        <f>IF(Wedstrijden!O1609="x","L2","")</f>
        <v/>
      </c>
      <c r="BS1444" s="44" t="str">
        <f>IF(Wedstrijden!P1609="x","M1","")</f>
        <v/>
      </c>
      <c r="BT1444" s="44" t="str">
        <f>IF(Wedstrijden!Q1609="x","M2","")</f>
        <v/>
      </c>
      <c r="BU1444" s="44" t="str">
        <f>IF(Wedstrijden!R1609="x","Z1","")</f>
        <v/>
      </c>
      <c r="BV1444" s="44" t="str">
        <f>IF(Wedstrijden!S1609="x","Z2","")</f>
        <v/>
      </c>
      <c r="BW1444" s="44" t="str">
        <f>IF(COUNTA(Wedstrijden!T1609:AB1609)&lt;&gt;0,1,"")</f>
        <v/>
      </c>
      <c r="BX1444" s="44" t="str">
        <f t="shared" si="133"/>
        <v/>
      </c>
      <c r="BY1444" s="44" t="str">
        <f>IF(Wedstrijden!T1609="x","BB","")</f>
        <v/>
      </c>
      <c r="BZ1444" s="44" t="str">
        <f>IF(Wedstrijden!U1609="x","B","")</f>
        <v/>
      </c>
      <c r="CA1444" s="44" t="str">
        <f>IF(Wedstrijden!V1609="x","L1","")</f>
        <v/>
      </c>
      <c r="CB1444" s="44" t="str">
        <f>IF(Wedstrijden!W1609="x","L2","")</f>
        <v/>
      </c>
      <c r="CC1444" s="44" t="str">
        <f>IF(Wedstrijden!X1609="x","M1","")</f>
        <v/>
      </c>
      <c r="CD1444" s="44" t="str">
        <f>IF(Wedstrijden!Y1609="x","M2","")</f>
        <v/>
      </c>
      <c r="CE1444" s="44" t="str">
        <f>IF(Wedstrijden!Z1609="x","Z1","")</f>
        <v/>
      </c>
      <c r="CF1444" s="44" t="str">
        <f>IF(Wedstrijden!AA1609="x","Z2","")</f>
        <v/>
      </c>
      <c r="CG1444" s="44" t="str">
        <f>IF(Wedstrijden!AB1609="x","ZZL","")</f>
        <v/>
      </c>
      <c r="CL1444" s="44" t="str">
        <f>IF(COUNTA(Wedstrijden!AC1609:AJ1609)&lt;&gt;0,2,"")</f>
        <v/>
      </c>
      <c r="CM1444" s="44" t="str">
        <f t="shared" si="134"/>
        <v/>
      </c>
      <c r="CN1444" s="44" t="str">
        <f>IF(Wedstrijden!AC1609="x","AA","")</f>
        <v/>
      </c>
      <c r="CO1444" s="44" t="str">
        <f>IF(Wedstrijden!AD1609="x","A","")</f>
        <v/>
      </c>
      <c r="CP1444" s="44" t="str">
        <f>IF(Wedstrijden!AE1609="x","BB","")</f>
        <v/>
      </c>
      <c r="CQ1444" s="44" t="str">
        <f>IF(Wedstrijden!AF1609="x","B","")</f>
        <v/>
      </c>
      <c r="CR1444" s="44" t="str">
        <f>IF(Wedstrijden!AG1609="x","L","")</f>
        <v/>
      </c>
      <c r="CS1444" s="44" t="str">
        <f>IF(Wedstrijden!AH1609="x","M","")</f>
        <v/>
      </c>
      <c r="CT1444" s="44" t="str">
        <f>IF(Wedstrijden!AI1609="x","Z","")</f>
        <v/>
      </c>
      <c r="CU1444" s="44" t="str">
        <f>IF(Wedstrijden!AJ1609="x","ZZ","")</f>
        <v/>
      </c>
      <c r="CV1444" s="44" t="str">
        <f>IF(COUNTA(Wedstrijden!AK1609:AQ1609)&lt;&gt;0,2,"")</f>
        <v/>
      </c>
      <c r="CW1444" s="44" t="str">
        <f t="shared" si="135"/>
        <v/>
      </c>
      <c r="CX1444" s="44" t="str">
        <f>IF(Wedstrijden!AK1609="x","BB","")</f>
        <v/>
      </c>
      <c r="CY1444" s="44" t="str">
        <f>IF(Wedstrijden!AL1609="x","B","")</f>
        <v/>
      </c>
      <c r="CZ1444" s="44" t="str">
        <f>IF(Wedstrijden!AM1609="x","L","")</f>
        <v/>
      </c>
      <c r="DA1444" s="44" t="str">
        <f>IF(Wedstrijden!AN1609="x","M","")</f>
        <v/>
      </c>
      <c r="DB1444" s="44" t="str">
        <f>IF(Wedstrijden!AO1609="x","Z","")</f>
        <v/>
      </c>
      <c r="DC1444" s="44" t="str">
        <f>IF(Wedstrijden!AP1609="x","ZZ","")</f>
        <v/>
      </c>
      <c r="DD1444" s="44" t="str">
        <f>IF(Wedstrijden!AQ1609="x","1.40","")</f>
        <v/>
      </c>
      <c r="DE1444" s="44" t="str">
        <f>IF(COUNTA(Wedstrijden!AR1609:AT1609)&lt;&gt;0,6,"")</f>
        <v/>
      </c>
      <c r="DF1444" s="44" t="str">
        <f t="shared" si="136"/>
        <v/>
      </c>
      <c r="DG1444" s="44" t="str">
        <f>IF(Wedstrijden!AR1609="x","L","")</f>
        <v/>
      </c>
      <c r="DH1444" s="44" t="str">
        <f>IF(Wedstrijden!AS1609="x","M","")</f>
        <v/>
      </c>
      <c r="DI1444" s="44" t="str">
        <f>IF(Wedstrijden!AT1609="x","Z","")</f>
        <v/>
      </c>
      <c r="DJ1444" s="44" t="str">
        <f>IF(COUNTA(Wedstrijden!AU1609:AW1609)&lt;&gt;0,6,"")</f>
        <v/>
      </c>
      <c r="DK1444" s="44" t="str">
        <f t="shared" si="137"/>
        <v/>
      </c>
      <c r="DL1444" s="44" t="str">
        <f>IF(Wedstrijden!AU1609="x","L","")</f>
        <v/>
      </c>
      <c r="DM1444" s="44" t="str">
        <f>IF(Wedstrijden!AV1609="x","M","")</f>
        <v/>
      </c>
      <c r="DN1444" s="44" t="str">
        <f>IF(Wedstrijden!AW1609="x","Z","")</f>
        <v/>
      </c>
    </row>
    <row r="1445" spans="1:118" ht="15">
      <c r="A1445" s="48" t="e">
        <f>Wedstrijden!#REF!</f>
        <v>#REF!</v>
      </c>
      <c r="B1445" s="44" t="str">
        <f>IFERROR(VLOOKUP(Wedstrijden!E1610,Wedstrijdlocaties!$B$2:$E$499,2,FALSE),"")</f>
        <v/>
      </c>
      <c r="C1445" s="44" t="str">
        <f>Wedstrijden!F1610</f>
        <v/>
      </c>
      <c r="D1445" s="44" t="str">
        <f>IFERROR(VLOOKUP(Wedstrijden!G1610,Organisaties!$B$2:$C$501,2,FALSE),"")</f>
        <v/>
      </c>
      <c r="E1445" s="44" t="str">
        <f>IFERROR(VLOOKUP(Wedstrijden!G1610,Organisaties!$B$2:$F$501,5,FALSE),"")</f>
        <v/>
      </c>
      <c r="F1445" s="44" t="str">
        <f>IF(Wedstrijden!BC1610&lt;&gt;"",Wedstrijden!BC1610,"")</f>
        <v/>
      </c>
      <c r="G1445" s="44">
        <f>IF(Wedstrijden!AY1610="Indoor",1,0)</f>
        <v>0</v>
      </c>
      <c r="H1445" s="44">
        <f>Wedstrijden!AZ1610</f>
        <v>0</v>
      </c>
      <c r="I1445" s="44" t="str">
        <f>IF(Wedstrijden!AX1610="Nee",0,IF(Wedstrijden!AX1610="Ja",1,""))</f>
        <v/>
      </c>
      <c r="J1445" s="44" t="str">
        <f>IF(Wedstrijden!BA1610&lt;&gt;"",Wedstrijden!BA1610,"")</f>
        <v/>
      </c>
      <c r="W1445" s="45"/>
      <c r="AE1445" s="45"/>
      <c r="AN1445" s="45"/>
      <c r="AU1445" s="45"/>
      <c r="BA1445" s="45"/>
      <c r="BE1445" s="45"/>
      <c r="BJ1445" s="44" t="str">
        <f>IF(COUNTA(Wedstrijden!I1610:S1610)&lt;&gt;0,1,"")</f>
        <v/>
      </c>
      <c r="BK1445" s="44" t="str">
        <f t="shared" si="132"/>
        <v/>
      </c>
      <c r="BL1445" s="44" t="str">
        <f>IF(Wedstrijden!I1610="x","AA","")</f>
        <v/>
      </c>
      <c r="BM1445" s="44" t="str">
        <f>IF(Wedstrijden!J1610="x","A","")</f>
        <v/>
      </c>
      <c r="BN1445" s="44" t="str">
        <f>IF(Wedstrijden!K1610="x","B1","")</f>
        <v/>
      </c>
      <c r="BO1445" s="44" t="str">
        <f>IF(Wedstrijden!L1610="x","BB","")</f>
        <v/>
      </c>
      <c r="BP1445" s="44" t="str">
        <f>IF(Wedstrijden!M1610="x","B","")</f>
        <v/>
      </c>
      <c r="BQ1445" s="44" t="str">
        <f>IF(Wedstrijden!N1610="x","L1","")</f>
        <v/>
      </c>
      <c r="BR1445" s="44" t="str">
        <f>IF(Wedstrijden!O1610="x","L2","")</f>
        <v/>
      </c>
      <c r="BS1445" s="44" t="str">
        <f>IF(Wedstrijden!P1610="x","M1","")</f>
        <v/>
      </c>
      <c r="BT1445" s="44" t="str">
        <f>IF(Wedstrijden!Q1610="x","M2","")</f>
        <v/>
      </c>
      <c r="BU1445" s="44" t="str">
        <f>IF(Wedstrijden!R1610="x","Z1","")</f>
        <v/>
      </c>
      <c r="BV1445" s="44" t="str">
        <f>IF(Wedstrijden!S1610="x","Z2","")</f>
        <v/>
      </c>
      <c r="BW1445" s="44" t="str">
        <f>IF(COUNTA(Wedstrijden!T1610:AB1610)&lt;&gt;0,1,"")</f>
        <v/>
      </c>
      <c r="BX1445" s="44" t="str">
        <f t="shared" si="133"/>
        <v/>
      </c>
      <c r="BY1445" s="44" t="str">
        <f>IF(Wedstrijden!T1610="x","BB","")</f>
        <v/>
      </c>
      <c r="BZ1445" s="44" t="str">
        <f>IF(Wedstrijden!U1610="x","B","")</f>
        <v/>
      </c>
      <c r="CA1445" s="44" t="str">
        <f>IF(Wedstrijden!V1610="x","L1","")</f>
        <v/>
      </c>
      <c r="CB1445" s="44" t="str">
        <f>IF(Wedstrijden!W1610="x","L2","")</f>
        <v/>
      </c>
      <c r="CC1445" s="44" t="str">
        <f>IF(Wedstrijden!X1610="x","M1","")</f>
        <v/>
      </c>
      <c r="CD1445" s="44" t="str">
        <f>IF(Wedstrijden!Y1610="x","M2","")</f>
        <v/>
      </c>
      <c r="CE1445" s="44" t="str">
        <f>IF(Wedstrijden!Z1610="x","Z1","")</f>
        <v/>
      </c>
      <c r="CF1445" s="44" t="str">
        <f>IF(Wedstrijden!AA1610="x","Z2","")</f>
        <v/>
      </c>
      <c r="CG1445" s="44" t="str">
        <f>IF(Wedstrijden!AB1610="x","ZZL","")</f>
        <v/>
      </c>
      <c r="CL1445" s="44" t="str">
        <f>IF(COUNTA(Wedstrijden!AC1610:AJ1610)&lt;&gt;0,2,"")</f>
        <v/>
      </c>
      <c r="CM1445" s="44" t="str">
        <f t="shared" si="134"/>
        <v/>
      </c>
      <c r="CN1445" s="44" t="str">
        <f>IF(Wedstrijden!AC1610="x","AA","")</f>
        <v/>
      </c>
      <c r="CO1445" s="44" t="str">
        <f>IF(Wedstrijden!AD1610="x","A","")</f>
        <v/>
      </c>
      <c r="CP1445" s="44" t="str">
        <f>IF(Wedstrijden!AE1610="x","BB","")</f>
        <v/>
      </c>
      <c r="CQ1445" s="44" t="str">
        <f>IF(Wedstrijden!AF1610="x","B","")</f>
        <v/>
      </c>
      <c r="CR1445" s="44" t="str">
        <f>IF(Wedstrijden!AG1610="x","L","")</f>
        <v/>
      </c>
      <c r="CS1445" s="44" t="str">
        <f>IF(Wedstrijden!AH1610="x","M","")</f>
        <v/>
      </c>
      <c r="CT1445" s="44" t="str">
        <f>IF(Wedstrijden!AI1610="x","Z","")</f>
        <v/>
      </c>
      <c r="CU1445" s="44" t="str">
        <f>IF(Wedstrijden!AJ1610="x","ZZ","")</f>
        <v/>
      </c>
      <c r="CV1445" s="44" t="str">
        <f>IF(COUNTA(Wedstrijden!AK1610:AQ1610)&lt;&gt;0,2,"")</f>
        <v/>
      </c>
      <c r="CW1445" s="44" t="str">
        <f t="shared" si="135"/>
        <v/>
      </c>
      <c r="CX1445" s="44" t="str">
        <f>IF(Wedstrijden!AK1610="x","BB","")</f>
        <v/>
      </c>
      <c r="CY1445" s="44" t="str">
        <f>IF(Wedstrijden!AL1610="x","B","")</f>
        <v/>
      </c>
      <c r="CZ1445" s="44" t="str">
        <f>IF(Wedstrijden!AM1610="x","L","")</f>
        <v/>
      </c>
      <c r="DA1445" s="44" t="str">
        <f>IF(Wedstrijden!AN1610="x","M","")</f>
        <v/>
      </c>
      <c r="DB1445" s="44" t="str">
        <f>IF(Wedstrijden!AO1610="x","Z","")</f>
        <v/>
      </c>
      <c r="DC1445" s="44" t="str">
        <f>IF(Wedstrijden!AP1610="x","ZZ","")</f>
        <v/>
      </c>
      <c r="DD1445" s="44" t="str">
        <f>IF(Wedstrijden!AQ1610="x","1.40","")</f>
        <v/>
      </c>
      <c r="DE1445" s="44" t="str">
        <f>IF(COUNTA(Wedstrijden!AR1610:AT1610)&lt;&gt;0,6,"")</f>
        <v/>
      </c>
      <c r="DF1445" s="44" t="str">
        <f t="shared" si="136"/>
        <v/>
      </c>
      <c r="DG1445" s="44" t="str">
        <f>IF(Wedstrijden!AR1610="x","L","")</f>
        <v/>
      </c>
      <c r="DH1445" s="44" t="str">
        <f>IF(Wedstrijden!AS1610="x","M","")</f>
        <v/>
      </c>
      <c r="DI1445" s="44" t="str">
        <f>IF(Wedstrijden!AT1610="x","Z","")</f>
        <v/>
      </c>
      <c r="DJ1445" s="44" t="str">
        <f>IF(COUNTA(Wedstrijden!AU1610:AW1610)&lt;&gt;0,6,"")</f>
        <v/>
      </c>
      <c r="DK1445" s="44" t="str">
        <f t="shared" si="137"/>
        <v/>
      </c>
      <c r="DL1445" s="44" t="str">
        <f>IF(Wedstrijden!AU1610="x","L","")</f>
        <v/>
      </c>
      <c r="DM1445" s="44" t="str">
        <f>IF(Wedstrijden!AV1610="x","M","")</f>
        <v/>
      </c>
      <c r="DN1445" s="44" t="str">
        <f>IF(Wedstrijden!AW1610="x","Z","")</f>
        <v/>
      </c>
    </row>
    <row r="1446" spans="1:118" ht="15">
      <c r="A1446" s="48" t="e">
        <f>Wedstrijden!#REF!</f>
        <v>#REF!</v>
      </c>
      <c r="B1446" s="44" t="str">
        <f>IFERROR(VLOOKUP(Wedstrijden!E1611,Wedstrijdlocaties!$B$2:$E$499,2,FALSE),"")</f>
        <v/>
      </c>
      <c r="C1446" s="44" t="str">
        <f>Wedstrijden!F1611</f>
        <v/>
      </c>
      <c r="D1446" s="44" t="str">
        <f>IFERROR(VLOOKUP(Wedstrijden!G1611,Organisaties!$B$2:$C$501,2,FALSE),"")</f>
        <v/>
      </c>
      <c r="E1446" s="44" t="str">
        <f>IFERROR(VLOOKUP(Wedstrijden!G1611,Organisaties!$B$2:$F$501,5,FALSE),"")</f>
        <v/>
      </c>
      <c r="F1446" s="44" t="str">
        <f>IF(Wedstrijden!BC1611&lt;&gt;"",Wedstrijden!BC1611,"")</f>
        <v/>
      </c>
      <c r="G1446" s="44">
        <f>IF(Wedstrijden!AY1611="Indoor",1,0)</f>
        <v>0</v>
      </c>
      <c r="H1446" s="44">
        <f>Wedstrijden!AZ1611</f>
        <v>0</v>
      </c>
      <c r="I1446" s="44" t="str">
        <f>IF(Wedstrijden!AX1611="Nee",0,IF(Wedstrijden!AX1611="Ja",1,""))</f>
        <v/>
      </c>
      <c r="J1446" s="44" t="str">
        <f>IF(Wedstrijden!BA1611&lt;&gt;"",Wedstrijden!BA1611,"")</f>
        <v/>
      </c>
      <c r="W1446" s="45"/>
      <c r="AE1446" s="45"/>
      <c r="AN1446" s="45"/>
      <c r="AU1446" s="45"/>
      <c r="BA1446" s="45"/>
      <c r="BE1446" s="45"/>
      <c r="BJ1446" s="44" t="str">
        <f>IF(COUNTA(Wedstrijden!I1611:S1611)&lt;&gt;0,1,"")</f>
        <v/>
      </c>
      <c r="BK1446" s="44" t="str">
        <f t="shared" si="132"/>
        <v/>
      </c>
      <c r="BL1446" s="44" t="str">
        <f>IF(Wedstrijden!I1611="x","AA","")</f>
        <v/>
      </c>
      <c r="BM1446" s="44" t="str">
        <f>IF(Wedstrijden!J1611="x","A","")</f>
        <v/>
      </c>
      <c r="BN1446" s="44" t="str">
        <f>IF(Wedstrijden!K1611="x","B1","")</f>
        <v/>
      </c>
      <c r="BO1446" s="44" t="str">
        <f>IF(Wedstrijden!L1611="x","BB","")</f>
        <v/>
      </c>
      <c r="BP1446" s="44" t="str">
        <f>IF(Wedstrijden!M1611="x","B","")</f>
        <v/>
      </c>
      <c r="BQ1446" s="44" t="str">
        <f>IF(Wedstrijden!N1611="x","L1","")</f>
        <v/>
      </c>
      <c r="BR1446" s="44" t="str">
        <f>IF(Wedstrijden!O1611="x","L2","")</f>
        <v/>
      </c>
      <c r="BS1446" s="44" t="str">
        <f>IF(Wedstrijden!P1611="x","M1","")</f>
        <v/>
      </c>
      <c r="BT1446" s="44" t="str">
        <f>IF(Wedstrijden!Q1611="x","M2","")</f>
        <v/>
      </c>
      <c r="BU1446" s="44" t="str">
        <f>IF(Wedstrijden!R1611="x","Z1","")</f>
        <v/>
      </c>
      <c r="BV1446" s="44" t="str">
        <f>IF(Wedstrijden!S1611="x","Z2","")</f>
        <v/>
      </c>
      <c r="BW1446" s="44" t="str">
        <f>IF(COUNTA(Wedstrijden!T1611:AB1611)&lt;&gt;0,1,"")</f>
        <v/>
      </c>
      <c r="BX1446" s="44" t="str">
        <f t="shared" si="133"/>
        <v/>
      </c>
      <c r="BY1446" s="44" t="str">
        <f>IF(Wedstrijden!T1611="x","BB","")</f>
        <v/>
      </c>
      <c r="BZ1446" s="44" t="str">
        <f>IF(Wedstrijden!U1611="x","B","")</f>
        <v/>
      </c>
      <c r="CA1446" s="44" t="str">
        <f>IF(Wedstrijden!V1611="x","L1","")</f>
        <v/>
      </c>
      <c r="CB1446" s="44" t="str">
        <f>IF(Wedstrijden!W1611="x","L2","")</f>
        <v/>
      </c>
      <c r="CC1446" s="44" t="str">
        <f>IF(Wedstrijden!X1611="x","M1","")</f>
        <v/>
      </c>
      <c r="CD1446" s="44" t="str">
        <f>IF(Wedstrijden!Y1611="x","M2","")</f>
        <v/>
      </c>
      <c r="CE1446" s="44" t="str">
        <f>IF(Wedstrijden!Z1611="x","Z1","")</f>
        <v/>
      </c>
      <c r="CF1446" s="44" t="str">
        <f>IF(Wedstrijden!AA1611="x","Z2","")</f>
        <v/>
      </c>
      <c r="CG1446" s="44" t="str">
        <f>IF(Wedstrijden!AB1611="x","ZZL","")</f>
        <v/>
      </c>
      <c r="CL1446" s="44" t="str">
        <f>IF(COUNTA(Wedstrijden!AC1611:AJ1611)&lt;&gt;0,2,"")</f>
        <v/>
      </c>
      <c r="CM1446" s="44" t="str">
        <f t="shared" si="134"/>
        <v/>
      </c>
      <c r="CN1446" s="44" t="str">
        <f>IF(Wedstrijden!AC1611="x","AA","")</f>
        <v/>
      </c>
      <c r="CO1446" s="44" t="str">
        <f>IF(Wedstrijden!AD1611="x","A","")</f>
        <v/>
      </c>
      <c r="CP1446" s="44" t="str">
        <f>IF(Wedstrijden!AE1611="x","BB","")</f>
        <v/>
      </c>
      <c r="CQ1446" s="44" t="str">
        <f>IF(Wedstrijden!AF1611="x","B","")</f>
        <v/>
      </c>
      <c r="CR1446" s="44" t="str">
        <f>IF(Wedstrijden!AG1611="x","L","")</f>
        <v/>
      </c>
      <c r="CS1446" s="44" t="str">
        <f>IF(Wedstrijden!AH1611="x","M","")</f>
        <v/>
      </c>
      <c r="CT1446" s="44" t="str">
        <f>IF(Wedstrijden!AI1611="x","Z","")</f>
        <v/>
      </c>
      <c r="CU1446" s="44" t="str">
        <f>IF(Wedstrijden!AJ1611="x","ZZ","")</f>
        <v/>
      </c>
      <c r="CV1446" s="44" t="str">
        <f>IF(COUNTA(Wedstrijden!AK1611:AQ1611)&lt;&gt;0,2,"")</f>
        <v/>
      </c>
      <c r="CW1446" s="44" t="str">
        <f t="shared" si="135"/>
        <v/>
      </c>
      <c r="CX1446" s="44" t="str">
        <f>IF(Wedstrijden!AK1611="x","BB","")</f>
        <v/>
      </c>
      <c r="CY1446" s="44" t="str">
        <f>IF(Wedstrijden!AL1611="x","B","")</f>
        <v/>
      </c>
      <c r="CZ1446" s="44" t="str">
        <f>IF(Wedstrijden!AM1611="x","L","")</f>
        <v/>
      </c>
      <c r="DA1446" s="44" t="str">
        <f>IF(Wedstrijden!AN1611="x","M","")</f>
        <v/>
      </c>
      <c r="DB1446" s="44" t="str">
        <f>IF(Wedstrijden!AO1611="x","Z","")</f>
        <v/>
      </c>
      <c r="DC1446" s="44" t="str">
        <f>IF(Wedstrijden!AP1611="x","ZZ","")</f>
        <v/>
      </c>
      <c r="DD1446" s="44" t="str">
        <f>IF(Wedstrijden!AQ1611="x","1.40","")</f>
        <v/>
      </c>
      <c r="DE1446" s="44" t="str">
        <f>IF(COUNTA(Wedstrijden!AR1611:AT1611)&lt;&gt;0,6,"")</f>
        <v/>
      </c>
      <c r="DF1446" s="44" t="str">
        <f t="shared" si="136"/>
        <v/>
      </c>
      <c r="DG1446" s="44" t="str">
        <f>IF(Wedstrijden!AR1611="x","L","")</f>
        <v/>
      </c>
      <c r="DH1446" s="44" t="str">
        <f>IF(Wedstrijden!AS1611="x","M","")</f>
        <v/>
      </c>
      <c r="DI1446" s="44" t="str">
        <f>IF(Wedstrijden!AT1611="x","Z","")</f>
        <v/>
      </c>
      <c r="DJ1446" s="44" t="str">
        <f>IF(COUNTA(Wedstrijden!AU1611:AW1611)&lt;&gt;0,6,"")</f>
        <v/>
      </c>
      <c r="DK1446" s="44" t="str">
        <f t="shared" si="137"/>
        <v/>
      </c>
      <c r="DL1446" s="44" t="str">
        <f>IF(Wedstrijden!AU1611="x","L","")</f>
        <v/>
      </c>
      <c r="DM1446" s="44" t="str">
        <f>IF(Wedstrijden!AV1611="x","M","")</f>
        <v/>
      </c>
      <c r="DN1446" s="44" t="str">
        <f>IF(Wedstrijden!AW1611="x","Z","")</f>
        <v/>
      </c>
    </row>
    <row r="1447" spans="1:118" ht="15">
      <c r="A1447" s="48" t="e">
        <f>Wedstrijden!#REF!</f>
        <v>#REF!</v>
      </c>
      <c r="B1447" s="44" t="str">
        <f>IFERROR(VLOOKUP(Wedstrijden!E1612,Wedstrijdlocaties!$B$2:$E$499,2,FALSE),"")</f>
        <v/>
      </c>
      <c r="C1447" s="44" t="str">
        <f>Wedstrijden!F1612</f>
        <v/>
      </c>
      <c r="D1447" s="44" t="str">
        <f>IFERROR(VLOOKUP(Wedstrijden!G1612,Organisaties!$B$2:$C$501,2,FALSE),"")</f>
        <v/>
      </c>
      <c r="E1447" s="44" t="str">
        <f>IFERROR(VLOOKUP(Wedstrijden!G1612,Organisaties!$B$2:$F$501,5,FALSE),"")</f>
        <v/>
      </c>
      <c r="F1447" s="44" t="str">
        <f>IF(Wedstrijden!BC1612&lt;&gt;"",Wedstrijden!BC1612,"")</f>
        <v/>
      </c>
      <c r="G1447" s="44">
        <f>IF(Wedstrijden!AY1612="Indoor",1,0)</f>
        <v>0</v>
      </c>
      <c r="H1447" s="44">
        <f>Wedstrijden!AZ1612</f>
        <v>0</v>
      </c>
      <c r="I1447" s="44" t="str">
        <f>IF(Wedstrijden!AX1612="Nee",0,IF(Wedstrijden!AX1612="Ja",1,""))</f>
        <v/>
      </c>
      <c r="J1447" s="44" t="str">
        <f>IF(Wedstrijden!BA1612&lt;&gt;"",Wedstrijden!BA1612,"")</f>
        <v/>
      </c>
      <c r="W1447" s="45"/>
      <c r="AE1447" s="45"/>
      <c r="AN1447" s="45"/>
      <c r="AU1447" s="45"/>
      <c r="BA1447" s="45"/>
      <c r="BE1447" s="45"/>
      <c r="BJ1447" s="44" t="str">
        <f>IF(COUNTA(Wedstrijden!I1612:S1612)&lt;&gt;0,1,"")</f>
        <v/>
      </c>
      <c r="BK1447" s="44" t="str">
        <f t="shared" si="132"/>
        <v/>
      </c>
      <c r="BL1447" s="44" t="str">
        <f>IF(Wedstrijden!I1612="x","AA","")</f>
        <v/>
      </c>
      <c r="BM1447" s="44" t="str">
        <f>IF(Wedstrijden!J1612="x","A","")</f>
        <v/>
      </c>
      <c r="BN1447" s="44" t="str">
        <f>IF(Wedstrijden!K1612="x","B1","")</f>
        <v/>
      </c>
      <c r="BO1447" s="44" t="str">
        <f>IF(Wedstrijden!L1612="x","BB","")</f>
        <v/>
      </c>
      <c r="BP1447" s="44" t="str">
        <f>IF(Wedstrijden!M1612="x","B","")</f>
        <v/>
      </c>
      <c r="BQ1447" s="44" t="str">
        <f>IF(Wedstrijden!N1612="x","L1","")</f>
        <v/>
      </c>
      <c r="BR1447" s="44" t="str">
        <f>IF(Wedstrijden!O1612="x","L2","")</f>
        <v/>
      </c>
      <c r="BS1447" s="44" t="str">
        <f>IF(Wedstrijden!P1612="x","M1","")</f>
        <v/>
      </c>
      <c r="BT1447" s="44" t="str">
        <f>IF(Wedstrijden!Q1612="x","M2","")</f>
        <v/>
      </c>
      <c r="BU1447" s="44" t="str">
        <f>IF(Wedstrijden!R1612="x","Z1","")</f>
        <v/>
      </c>
      <c r="BV1447" s="44" t="str">
        <f>IF(Wedstrijden!S1612="x","Z2","")</f>
        <v/>
      </c>
      <c r="BW1447" s="44" t="str">
        <f>IF(COUNTA(Wedstrijden!T1612:AB1612)&lt;&gt;0,1,"")</f>
        <v/>
      </c>
      <c r="BX1447" s="44" t="str">
        <f t="shared" si="133"/>
        <v/>
      </c>
      <c r="BY1447" s="44" t="str">
        <f>IF(Wedstrijden!T1612="x","BB","")</f>
        <v/>
      </c>
      <c r="BZ1447" s="44" t="str">
        <f>IF(Wedstrijden!U1612="x","B","")</f>
        <v/>
      </c>
      <c r="CA1447" s="44" t="str">
        <f>IF(Wedstrijden!V1612="x","L1","")</f>
        <v/>
      </c>
      <c r="CB1447" s="44" t="str">
        <f>IF(Wedstrijden!W1612="x","L2","")</f>
        <v/>
      </c>
      <c r="CC1447" s="44" t="str">
        <f>IF(Wedstrijden!X1612="x","M1","")</f>
        <v/>
      </c>
      <c r="CD1447" s="44" t="str">
        <f>IF(Wedstrijden!Y1612="x","M2","")</f>
        <v/>
      </c>
      <c r="CE1447" s="44" t="str">
        <f>IF(Wedstrijden!Z1612="x","Z1","")</f>
        <v/>
      </c>
      <c r="CF1447" s="44" t="str">
        <f>IF(Wedstrijden!AA1612="x","Z2","")</f>
        <v/>
      </c>
      <c r="CG1447" s="44" t="str">
        <f>IF(Wedstrijden!AB1612="x","ZZL","")</f>
        <v/>
      </c>
      <c r="CL1447" s="44" t="str">
        <f>IF(COUNTA(Wedstrijden!AC1612:AJ1612)&lt;&gt;0,2,"")</f>
        <v/>
      </c>
      <c r="CM1447" s="44" t="str">
        <f t="shared" si="134"/>
        <v/>
      </c>
      <c r="CN1447" s="44" t="str">
        <f>IF(Wedstrijden!AC1612="x","AA","")</f>
        <v/>
      </c>
      <c r="CO1447" s="44" t="str">
        <f>IF(Wedstrijden!AD1612="x","A","")</f>
        <v/>
      </c>
      <c r="CP1447" s="44" t="str">
        <f>IF(Wedstrijden!AE1612="x","BB","")</f>
        <v/>
      </c>
      <c r="CQ1447" s="44" t="str">
        <f>IF(Wedstrijden!AF1612="x","B","")</f>
        <v/>
      </c>
      <c r="CR1447" s="44" t="str">
        <f>IF(Wedstrijden!AG1612="x","L","")</f>
        <v/>
      </c>
      <c r="CS1447" s="44" t="str">
        <f>IF(Wedstrijden!AH1612="x","M","")</f>
        <v/>
      </c>
      <c r="CT1447" s="44" t="str">
        <f>IF(Wedstrijden!AI1612="x","Z","")</f>
        <v/>
      </c>
      <c r="CU1447" s="44" t="str">
        <f>IF(Wedstrijden!AJ1612="x","ZZ","")</f>
        <v/>
      </c>
      <c r="CV1447" s="44" t="str">
        <f>IF(COUNTA(Wedstrijden!AK1612:AQ1612)&lt;&gt;0,2,"")</f>
        <v/>
      </c>
      <c r="CW1447" s="44" t="str">
        <f t="shared" si="135"/>
        <v/>
      </c>
      <c r="CX1447" s="44" t="str">
        <f>IF(Wedstrijden!AK1612="x","BB","")</f>
        <v/>
      </c>
      <c r="CY1447" s="44" t="str">
        <f>IF(Wedstrijden!AL1612="x","B","")</f>
        <v/>
      </c>
      <c r="CZ1447" s="44" t="str">
        <f>IF(Wedstrijden!AM1612="x","L","")</f>
        <v/>
      </c>
      <c r="DA1447" s="44" t="str">
        <f>IF(Wedstrijden!AN1612="x","M","")</f>
        <v/>
      </c>
      <c r="DB1447" s="44" t="str">
        <f>IF(Wedstrijden!AO1612="x","Z","")</f>
        <v/>
      </c>
      <c r="DC1447" s="44" t="str">
        <f>IF(Wedstrijden!AP1612="x","ZZ","")</f>
        <v/>
      </c>
      <c r="DD1447" s="44" t="str">
        <f>IF(Wedstrijden!AQ1612="x","1.40","")</f>
        <v/>
      </c>
      <c r="DE1447" s="44" t="str">
        <f>IF(COUNTA(Wedstrijden!AR1612:AT1612)&lt;&gt;0,6,"")</f>
        <v/>
      </c>
      <c r="DF1447" s="44" t="str">
        <f t="shared" si="136"/>
        <v/>
      </c>
      <c r="DG1447" s="44" t="str">
        <f>IF(Wedstrijden!AR1612="x","L","")</f>
        <v/>
      </c>
      <c r="DH1447" s="44" t="str">
        <f>IF(Wedstrijden!AS1612="x","M","")</f>
        <v/>
      </c>
      <c r="DI1447" s="44" t="str">
        <f>IF(Wedstrijden!AT1612="x","Z","")</f>
        <v/>
      </c>
      <c r="DJ1447" s="44" t="str">
        <f>IF(COUNTA(Wedstrijden!AU1612:AW1612)&lt;&gt;0,6,"")</f>
        <v/>
      </c>
      <c r="DK1447" s="44" t="str">
        <f t="shared" si="137"/>
        <v/>
      </c>
      <c r="DL1447" s="44" t="str">
        <f>IF(Wedstrijden!AU1612="x","L","")</f>
        <v/>
      </c>
      <c r="DM1447" s="44" t="str">
        <f>IF(Wedstrijden!AV1612="x","M","")</f>
        <v/>
      </c>
      <c r="DN1447" s="44" t="str">
        <f>IF(Wedstrijden!AW1612="x","Z","")</f>
        <v/>
      </c>
    </row>
    <row r="1448" spans="1:118" ht="15">
      <c r="A1448" s="48" t="e">
        <f>Wedstrijden!#REF!</f>
        <v>#REF!</v>
      </c>
      <c r="B1448" s="44" t="str">
        <f>IFERROR(VLOOKUP(Wedstrijden!E1613,Wedstrijdlocaties!$B$2:$E$499,2,FALSE),"")</f>
        <v/>
      </c>
      <c r="C1448" s="44" t="str">
        <f>Wedstrijden!F1613</f>
        <v/>
      </c>
      <c r="D1448" s="44" t="str">
        <f>IFERROR(VLOOKUP(Wedstrijden!G1613,Organisaties!$B$2:$C$501,2,FALSE),"")</f>
        <v/>
      </c>
      <c r="E1448" s="44" t="str">
        <f>IFERROR(VLOOKUP(Wedstrijden!G1613,Organisaties!$B$2:$F$501,5,FALSE),"")</f>
        <v/>
      </c>
      <c r="F1448" s="44" t="str">
        <f>IF(Wedstrijden!BC1613&lt;&gt;"",Wedstrijden!BC1613,"")</f>
        <v/>
      </c>
      <c r="G1448" s="44">
        <f>IF(Wedstrijden!AY1613="Indoor",1,0)</f>
        <v>0</v>
      </c>
      <c r="H1448" s="44">
        <f>Wedstrijden!AZ1613</f>
        <v>0</v>
      </c>
      <c r="I1448" s="44" t="str">
        <f>IF(Wedstrijden!AX1613="Nee",0,IF(Wedstrijden!AX1613="Ja",1,""))</f>
        <v/>
      </c>
      <c r="J1448" s="44" t="str">
        <f>IF(Wedstrijden!BA1613&lt;&gt;"",Wedstrijden!BA1613,"")</f>
        <v/>
      </c>
      <c r="W1448" s="45"/>
      <c r="AE1448" s="45"/>
      <c r="AN1448" s="45"/>
      <c r="AU1448" s="45"/>
      <c r="BA1448" s="45"/>
      <c r="BE1448" s="45"/>
      <c r="BJ1448" s="44" t="str">
        <f>IF(COUNTA(Wedstrijden!I1613:S1613)&lt;&gt;0,1,"")</f>
        <v/>
      </c>
      <c r="BK1448" s="44" t="str">
        <f t="shared" si="132"/>
        <v/>
      </c>
      <c r="BL1448" s="44" t="str">
        <f>IF(Wedstrijden!I1613="x","AA","")</f>
        <v/>
      </c>
      <c r="BM1448" s="44" t="str">
        <f>IF(Wedstrijden!J1613="x","A","")</f>
        <v/>
      </c>
      <c r="BN1448" s="44" t="str">
        <f>IF(Wedstrijden!K1613="x","B1","")</f>
        <v/>
      </c>
      <c r="BO1448" s="44" t="str">
        <f>IF(Wedstrijden!L1613="x","BB","")</f>
        <v/>
      </c>
      <c r="BP1448" s="44" t="str">
        <f>IF(Wedstrijden!M1613="x","B","")</f>
        <v/>
      </c>
      <c r="BQ1448" s="44" t="str">
        <f>IF(Wedstrijden!N1613="x","L1","")</f>
        <v/>
      </c>
      <c r="BR1448" s="44" t="str">
        <f>IF(Wedstrijden!O1613="x","L2","")</f>
        <v/>
      </c>
      <c r="BS1448" s="44" t="str">
        <f>IF(Wedstrijden!P1613="x","M1","")</f>
        <v/>
      </c>
      <c r="BT1448" s="44" t="str">
        <f>IF(Wedstrijden!Q1613="x","M2","")</f>
        <v/>
      </c>
      <c r="BU1448" s="44" t="str">
        <f>IF(Wedstrijden!R1613="x","Z1","")</f>
        <v/>
      </c>
      <c r="BV1448" s="44" t="str">
        <f>IF(Wedstrijden!S1613="x","Z2","")</f>
        <v/>
      </c>
      <c r="BW1448" s="44" t="str">
        <f>IF(COUNTA(Wedstrijden!T1613:AB1613)&lt;&gt;0,1,"")</f>
        <v/>
      </c>
      <c r="BX1448" s="44" t="str">
        <f t="shared" si="133"/>
        <v/>
      </c>
      <c r="BY1448" s="44" t="str">
        <f>IF(Wedstrijden!T1613="x","BB","")</f>
        <v/>
      </c>
      <c r="BZ1448" s="44" t="str">
        <f>IF(Wedstrijden!U1613="x","B","")</f>
        <v/>
      </c>
      <c r="CA1448" s="44" t="str">
        <f>IF(Wedstrijden!V1613="x","L1","")</f>
        <v/>
      </c>
      <c r="CB1448" s="44" t="str">
        <f>IF(Wedstrijden!W1613="x","L2","")</f>
        <v/>
      </c>
      <c r="CC1448" s="44" t="str">
        <f>IF(Wedstrijden!X1613="x","M1","")</f>
        <v/>
      </c>
      <c r="CD1448" s="44" t="str">
        <f>IF(Wedstrijden!Y1613="x","M2","")</f>
        <v/>
      </c>
      <c r="CE1448" s="44" t="str">
        <f>IF(Wedstrijden!Z1613="x","Z1","")</f>
        <v/>
      </c>
      <c r="CF1448" s="44" t="str">
        <f>IF(Wedstrijden!AA1613="x","Z2","")</f>
        <v/>
      </c>
      <c r="CG1448" s="44" t="str">
        <f>IF(Wedstrijden!AB1613="x","ZZL","")</f>
        <v/>
      </c>
      <c r="CL1448" s="44" t="str">
        <f>IF(COUNTA(Wedstrijden!AC1613:AJ1613)&lt;&gt;0,2,"")</f>
        <v/>
      </c>
      <c r="CM1448" s="44" t="str">
        <f t="shared" si="134"/>
        <v/>
      </c>
      <c r="CN1448" s="44" t="str">
        <f>IF(Wedstrijden!AC1613="x","AA","")</f>
        <v/>
      </c>
      <c r="CO1448" s="44" t="str">
        <f>IF(Wedstrijden!AD1613="x","A","")</f>
        <v/>
      </c>
      <c r="CP1448" s="44" t="str">
        <f>IF(Wedstrijden!AE1613="x","BB","")</f>
        <v/>
      </c>
      <c r="CQ1448" s="44" t="str">
        <f>IF(Wedstrijden!AF1613="x","B","")</f>
        <v/>
      </c>
      <c r="CR1448" s="44" t="str">
        <f>IF(Wedstrijden!AG1613="x","L","")</f>
        <v/>
      </c>
      <c r="CS1448" s="44" t="str">
        <f>IF(Wedstrijden!AH1613="x","M","")</f>
        <v/>
      </c>
      <c r="CT1448" s="44" t="str">
        <f>IF(Wedstrijden!AI1613="x","Z","")</f>
        <v/>
      </c>
      <c r="CU1448" s="44" t="str">
        <f>IF(Wedstrijden!AJ1613="x","ZZ","")</f>
        <v/>
      </c>
      <c r="CV1448" s="44" t="str">
        <f>IF(COUNTA(Wedstrijden!AK1613:AQ1613)&lt;&gt;0,2,"")</f>
        <v/>
      </c>
      <c r="CW1448" s="44" t="str">
        <f t="shared" si="135"/>
        <v/>
      </c>
      <c r="CX1448" s="44" t="str">
        <f>IF(Wedstrijden!AK1613="x","BB","")</f>
        <v/>
      </c>
      <c r="CY1448" s="44" t="str">
        <f>IF(Wedstrijden!AL1613="x","B","")</f>
        <v/>
      </c>
      <c r="CZ1448" s="44" t="str">
        <f>IF(Wedstrijden!AM1613="x","L","")</f>
        <v/>
      </c>
      <c r="DA1448" s="44" t="str">
        <f>IF(Wedstrijden!AN1613="x","M","")</f>
        <v/>
      </c>
      <c r="DB1448" s="44" t="str">
        <f>IF(Wedstrijden!AO1613="x","Z","")</f>
        <v/>
      </c>
      <c r="DC1448" s="44" t="str">
        <f>IF(Wedstrijden!AP1613="x","ZZ","")</f>
        <v/>
      </c>
      <c r="DD1448" s="44" t="str">
        <f>IF(Wedstrijden!AQ1613="x","1.40","")</f>
        <v/>
      </c>
      <c r="DE1448" s="44" t="str">
        <f>IF(COUNTA(Wedstrijden!AR1613:AT1613)&lt;&gt;0,6,"")</f>
        <v/>
      </c>
      <c r="DF1448" s="44" t="str">
        <f t="shared" si="136"/>
        <v/>
      </c>
      <c r="DG1448" s="44" t="str">
        <f>IF(Wedstrijden!AR1613="x","L","")</f>
        <v/>
      </c>
      <c r="DH1448" s="44" t="str">
        <f>IF(Wedstrijden!AS1613="x","M","")</f>
        <v/>
      </c>
      <c r="DI1448" s="44" t="str">
        <f>IF(Wedstrijden!AT1613="x","Z","")</f>
        <v/>
      </c>
      <c r="DJ1448" s="44" t="str">
        <f>IF(COUNTA(Wedstrijden!AU1613:AW1613)&lt;&gt;0,6,"")</f>
        <v/>
      </c>
      <c r="DK1448" s="44" t="str">
        <f t="shared" si="137"/>
        <v/>
      </c>
      <c r="DL1448" s="44" t="str">
        <f>IF(Wedstrijden!AU1613="x","L","")</f>
        <v/>
      </c>
      <c r="DM1448" s="44" t="str">
        <f>IF(Wedstrijden!AV1613="x","M","")</f>
        <v/>
      </c>
      <c r="DN1448" s="44" t="str">
        <f>IF(Wedstrijden!AW1613="x","Z","")</f>
        <v/>
      </c>
    </row>
    <row r="1449" spans="1:118" ht="15">
      <c r="A1449" s="48" t="e">
        <f>Wedstrijden!#REF!</f>
        <v>#REF!</v>
      </c>
      <c r="B1449" s="44" t="str">
        <f>IFERROR(VLOOKUP(Wedstrijden!E1614,Wedstrijdlocaties!$B$2:$E$499,2,FALSE),"")</f>
        <v/>
      </c>
      <c r="C1449" s="44" t="str">
        <f>Wedstrijden!F1614</f>
        <v/>
      </c>
      <c r="D1449" s="44" t="str">
        <f>IFERROR(VLOOKUP(Wedstrijden!G1614,Organisaties!$B$2:$C$501,2,FALSE),"")</f>
        <v/>
      </c>
      <c r="E1449" s="44" t="str">
        <f>IFERROR(VLOOKUP(Wedstrijden!G1614,Organisaties!$B$2:$F$501,5,FALSE),"")</f>
        <v/>
      </c>
      <c r="F1449" s="44" t="str">
        <f>IF(Wedstrijden!BC1614&lt;&gt;"",Wedstrijden!BC1614,"")</f>
        <v/>
      </c>
      <c r="G1449" s="44">
        <f>IF(Wedstrijden!AY1614="Indoor",1,0)</f>
        <v>0</v>
      </c>
      <c r="H1449" s="44">
        <f>Wedstrijden!AZ1614</f>
        <v>0</v>
      </c>
      <c r="I1449" s="44" t="str">
        <f>IF(Wedstrijden!AX1614="Nee",0,IF(Wedstrijden!AX1614="Ja",1,""))</f>
        <v/>
      </c>
      <c r="J1449" s="44" t="str">
        <f>IF(Wedstrijden!BA1614&lt;&gt;"",Wedstrijden!BA1614,"")</f>
        <v/>
      </c>
      <c r="W1449" s="45"/>
      <c r="AE1449" s="45"/>
      <c r="AN1449" s="45"/>
      <c r="AU1449" s="45"/>
      <c r="BA1449" s="45"/>
      <c r="BE1449" s="45"/>
      <c r="BJ1449" s="44" t="str">
        <f>IF(COUNTA(Wedstrijden!I1614:S1614)&lt;&gt;0,1,"")</f>
        <v/>
      </c>
      <c r="BK1449" s="44" t="str">
        <f t="shared" si="132"/>
        <v/>
      </c>
      <c r="BL1449" s="44" t="str">
        <f>IF(Wedstrijden!I1614="x","AA","")</f>
        <v/>
      </c>
      <c r="BM1449" s="44" t="str">
        <f>IF(Wedstrijden!J1614="x","A","")</f>
        <v/>
      </c>
      <c r="BN1449" s="44" t="str">
        <f>IF(Wedstrijden!K1614="x","B1","")</f>
        <v/>
      </c>
      <c r="BO1449" s="44" t="str">
        <f>IF(Wedstrijden!L1614="x","BB","")</f>
        <v/>
      </c>
      <c r="BP1449" s="44" t="str">
        <f>IF(Wedstrijden!M1614="x","B","")</f>
        <v/>
      </c>
      <c r="BQ1449" s="44" t="str">
        <f>IF(Wedstrijden!N1614="x","L1","")</f>
        <v/>
      </c>
      <c r="BR1449" s="44" t="str">
        <f>IF(Wedstrijden!O1614="x","L2","")</f>
        <v/>
      </c>
      <c r="BS1449" s="44" t="str">
        <f>IF(Wedstrijden!P1614="x","M1","")</f>
        <v/>
      </c>
      <c r="BT1449" s="44" t="str">
        <f>IF(Wedstrijden!Q1614="x","M2","")</f>
        <v/>
      </c>
      <c r="BU1449" s="44" t="str">
        <f>IF(Wedstrijden!R1614="x","Z1","")</f>
        <v/>
      </c>
      <c r="BV1449" s="44" t="str">
        <f>IF(Wedstrijden!S1614="x","Z2","")</f>
        <v/>
      </c>
      <c r="BW1449" s="44" t="str">
        <f>IF(COUNTA(Wedstrijden!T1614:AB1614)&lt;&gt;0,1,"")</f>
        <v/>
      </c>
      <c r="BX1449" s="44" t="str">
        <f t="shared" si="133"/>
        <v/>
      </c>
      <c r="BY1449" s="44" t="str">
        <f>IF(Wedstrijden!T1614="x","BB","")</f>
        <v/>
      </c>
      <c r="BZ1449" s="44" t="str">
        <f>IF(Wedstrijden!U1614="x","B","")</f>
        <v/>
      </c>
      <c r="CA1449" s="44" t="str">
        <f>IF(Wedstrijden!V1614="x","L1","")</f>
        <v/>
      </c>
      <c r="CB1449" s="44" t="str">
        <f>IF(Wedstrijden!W1614="x","L2","")</f>
        <v/>
      </c>
      <c r="CC1449" s="44" t="str">
        <f>IF(Wedstrijden!X1614="x","M1","")</f>
        <v/>
      </c>
      <c r="CD1449" s="44" t="str">
        <f>IF(Wedstrijden!Y1614="x","M2","")</f>
        <v/>
      </c>
      <c r="CE1449" s="44" t="str">
        <f>IF(Wedstrijden!Z1614="x","Z1","")</f>
        <v/>
      </c>
      <c r="CF1449" s="44" t="str">
        <f>IF(Wedstrijden!AA1614="x","Z2","")</f>
        <v/>
      </c>
      <c r="CG1449" s="44" t="str">
        <f>IF(Wedstrijden!AB1614="x","ZZL","")</f>
        <v/>
      </c>
      <c r="CL1449" s="44" t="str">
        <f>IF(COUNTA(Wedstrijden!AC1614:AJ1614)&lt;&gt;0,2,"")</f>
        <v/>
      </c>
      <c r="CM1449" s="44" t="str">
        <f t="shared" si="134"/>
        <v/>
      </c>
      <c r="CN1449" s="44" t="str">
        <f>IF(Wedstrijden!AC1614="x","AA","")</f>
        <v/>
      </c>
      <c r="CO1449" s="44" t="str">
        <f>IF(Wedstrijden!AD1614="x","A","")</f>
        <v/>
      </c>
      <c r="CP1449" s="44" t="str">
        <f>IF(Wedstrijden!AE1614="x","BB","")</f>
        <v/>
      </c>
      <c r="CQ1449" s="44" t="str">
        <f>IF(Wedstrijden!AF1614="x","B","")</f>
        <v/>
      </c>
      <c r="CR1449" s="44" t="str">
        <f>IF(Wedstrijden!AG1614="x","L","")</f>
        <v/>
      </c>
      <c r="CS1449" s="44" t="str">
        <f>IF(Wedstrijden!AH1614="x","M","")</f>
        <v/>
      </c>
      <c r="CT1449" s="44" t="str">
        <f>IF(Wedstrijden!AI1614="x","Z","")</f>
        <v/>
      </c>
      <c r="CU1449" s="44" t="str">
        <f>IF(Wedstrijden!AJ1614="x","ZZ","")</f>
        <v/>
      </c>
      <c r="CV1449" s="44" t="str">
        <f>IF(COUNTA(Wedstrijden!AK1614:AQ1614)&lt;&gt;0,2,"")</f>
        <v/>
      </c>
      <c r="CW1449" s="44" t="str">
        <f t="shared" si="135"/>
        <v/>
      </c>
      <c r="CX1449" s="44" t="str">
        <f>IF(Wedstrijden!AK1614="x","BB","")</f>
        <v/>
      </c>
      <c r="CY1449" s="44" t="str">
        <f>IF(Wedstrijden!AL1614="x","B","")</f>
        <v/>
      </c>
      <c r="CZ1449" s="44" t="str">
        <f>IF(Wedstrijden!AM1614="x","L","")</f>
        <v/>
      </c>
      <c r="DA1449" s="44" t="str">
        <f>IF(Wedstrijden!AN1614="x","M","")</f>
        <v/>
      </c>
      <c r="DB1449" s="44" t="str">
        <f>IF(Wedstrijden!AO1614="x","Z","")</f>
        <v/>
      </c>
      <c r="DC1449" s="44" t="str">
        <f>IF(Wedstrijden!AP1614="x","ZZ","")</f>
        <v/>
      </c>
      <c r="DD1449" s="44" t="str">
        <f>IF(Wedstrijden!AQ1614="x","1.40","")</f>
        <v/>
      </c>
      <c r="DE1449" s="44" t="str">
        <f>IF(COUNTA(Wedstrijden!AR1614:AT1614)&lt;&gt;0,6,"")</f>
        <v/>
      </c>
      <c r="DF1449" s="44" t="str">
        <f t="shared" si="136"/>
        <v/>
      </c>
      <c r="DG1449" s="44" t="str">
        <f>IF(Wedstrijden!AR1614="x","L","")</f>
        <v/>
      </c>
      <c r="DH1449" s="44" t="str">
        <f>IF(Wedstrijden!AS1614="x","M","")</f>
        <v/>
      </c>
      <c r="DI1449" s="44" t="str">
        <f>IF(Wedstrijden!AT1614="x","Z","")</f>
        <v/>
      </c>
      <c r="DJ1449" s="44" t="str">
        <f>IF(COUNTA(Wedstrijden!AU1614:AW1614)&lt;&gt;0,6,"")</f>
        <v/>
      </c>
      <c r="DK1449" s="44" t="str">
        <f t="shared" si="137"/>
        <v/>
      </c>
      <c r="DL1449" s="44" t="str">
        <f>IF(Wedstrijden!AU1614="x","L","")</f>
        <v/>
      </c>
      <c r="DM1449" s="44" t="str">
        <f>IF(Wedstrijden!AV1614="x","M","")</f>
        <v/>
      </c>
      <c r="DN1449" s="44" t="str">
        <f>IF(Wedstrijden!AW1614="x","Z","")</f>
        <v/>
      </c>
    </row>
    <row r="1450" spans="1:118" ht="15">
      <c r="A1450" s="48" t="e">
        <f>Wedstrijden!#REF!</f>
        <v>#REF!</v>
      </c>
      <c r="B1450" s="44" t="str">
        <f>IFERROR(VLOOKUP(Wedstrijden!E1615,Wedstrijdlocaties!$B$2:$E$499,2,FALSE),"")</f>
        <v/>
      </c>
      <c r="C1450" s="44" t="str">
        <f>Wedstrijden!F1615</f>
        <v/>
      </c>
      <c r="D1450" s="44" t="str">
        <f>IFERROR(VLOOKUP(Wedstrijden!G1615,Organisaties!$B$2:$C$501,2,FALSE),"")</f>
        <v/>
      </c>
      <c r="E1450" s="44" t="str">
        <f>IFERROR(VLOOKUP(Wedstrijden!G1615,Organisaties!$B$2:$F$501,5,FALSE),"")</f>
        <v/>
      </c>
      <c r="F1450" s="44" t="str">
        <f>IF(Wedstrijden!BC1615&lt;&gt;"",Wedstrijden!BC1615,"")</f>
        <v/>
      </c>
      <c r="G1450" s="44">
        <f>IF(Wedstrijden!AY1615="Indoor",1,0)</f>
        <v>0</v>
      </c>
      <c r="H1450" s="44">
        <f>Wedstrijden!AZ1615</f>
        <v>0</v>
      </c>
      <c r="I1450" s="44" t="str">
        <f>IF(Wedstrijden!AX1615="Nee",0,IF(Wedstrijden!AX1615="Ja",1,""))</f>
        <v/>
      </c>
      <c r="J1450" s="44" t="str">
        <f>IF(Wedstrijden!BA1615&lt;&gt;"",Wedstrijden!BA1615,"")</f>
        <v/>
      </c>
      <c r="W1450" s="45"/>
      <c r="AE1450" s="45"/>
      <c r="AN1450" s="45"/>
      <c r="AU1450" s="45"/>
      <c r="BA1450" s="45"/>
      <c r="BE1450" s="45"/>
      <c r="BJ1450" s="44" t="str">
        <f>IF(COUNTA(Wedstrijden!I1615:S1615)&lt;&gt;0,1,"")</f>
        <v/>
      </c>
      <c r="BK1450" s="44" t="str">
        <f t="shared" si="132"/>
        <v/>
      </c>
      <c r="BL1450" s="44" t="str">
        <f>IF(Wedstrijden!I1615="x","AA","")</f>
        <v/>
      </c>
      <c r="BM1450" s="44" t="str">
        <f>IF(Wedstrijden!J1615="x","A","")</f>
        <v/>
      </c>
      <c r="BN1450" s="44" t="str">
        <f>IF(Wedstrijden!K1615="x","B1","")</f>
        <v/>
      </c>
      <c r="BO1450" s="44" t="str">
        <f>IF(Wedstrijden!L1615="x","BB","")</f>
        <v/>
      </c>
      <c r="BP1450" s="44" t="str">
        <f>IF(Wedstrijden!M1615="x","B","")</f>
        <v/>
      </c>
      <c r="BQ1450" s="44" t="str">
        <f>IF(Wedstrijden!N1615="x","L1","")</f>
        <v/>
      </c>
      <c r="BR1450" s="44" t="str">
        <f>IF(Wedstrijden!O1615="x","L2","")</f>
        <v/>
      </c>
      <c r="BS1450" s="44" t="str">
        <f>IF(Wedstrijden!P1615="x","M1","")</f>
        <v/>
      </c>
      <c r="BT1450" s="44" t="str">
        <f>IF(Wedstrijden!Q1615="x","M2","")</f>
        <v/>
      </c>
      <c r="BU1450" s="44" t="str">
        <f>IF(Wedstrijden!R1615="x","Z1","")</f>
        <v/>
      </c>
      <c r="BV1450" s="44" t="str">
        <f>IF(Wedstrijden!S1615="x","Z2","")</f>
        <v/>
      </c>
      <c r="BW1450" s="44" t="str">
        <f>IF(COUNTA(Wedstrijden!T1615:AB1615)&lt;&gt;0,1,"")</f>
        <v/>
      </c>
      <c r="BX1450" s="44" t="str">
        <f t="shared" si="133"/>
        <v/>
      </c>
      <c r="BY1450" s="44" t="str">
        <f>IF(Wedstrijden!T1615="x","BB","")</f>
        <v/>
      </c>
      <c r="BZ1450" s="44" t="str">
        <f>IF(Wedstrijden!U1615="x","B","")</f>
        <v/>
      </c>
      <c r="CA1450" s="44" t="str">
        <f>IF(Wedstrijden!V1615="x","L1","")</f>
        <v/>
      </c>
      <c r="CB1450" s="44" t="str">
        <f>IF(Wedstrijden!W1615="x","L2","")</f>
        <v/>
      </c>
      <c r="CC1450" s="44" t="str">
        <f>IF(Wedstrijden!X1615="x","M1","")</f>
        <v/>
      </c>
      <c r="CD1450" s="44" t="str">
        <f>IF(Wedstrijden!Y1615="x","M2","")</f>
        <v/>
      </c>
      <c r="CE1450" s="44" t="str">
        <f>IF(Wedstrijden!Z1615="x","Z1","")</f>
        <v/>
      </c>
      <c r="CF1450" s="44" t="str">
        <f>IF(Wedstrijden!AA1615="x","Z2","")</f>
        <v/>
      </c>
      <c r="CG1450" s="44" t="str">
        <f>IF(Wedstrijden!AB1615="x","ZZL","")</f>
        <v/>
      </c>
      <c r="CL1450" s="44" t="str">
        <f>IF(COUNTA(Wedstrijden!AC1615:AJ1615)&lt;&gt;0,2,"")</f>
        <v/>
      </c>
      <c r="CM1450" s="44" t="str">
        <f t="shared" si="134"/>
        <v/>
      </c>
      <c r="CN1450" s="44" t="str">
        <f>IF(Wedstrijden!AC1615="x","AA","")</f>
        <v/>
      </c>
      <c r="CO1450" s="44" t="str">
        <f>IF(Wedstrijden!AD1615="x","A","")</f>
        <v/>
      </c>
      <c r="CP1450" s="44" t="str">
        <f>IF(Wedstrijden!AE1615="x","BB","")</f>
        <v/>
      </c>
      <c r="CQ1450" s="44" t="str">
        <f>IF(Wedstrijden!AF1615="x","B","")</f>
        <v/>
      </c>
      <c r="CR1450" s="44" t="str">
        <f>IF(Wedstrijden!AG1615="x","L","")</f>
        <v/>
      </c>
      <c r="CS1450" s="44" t="str">
        <f>IF(Wedstrijden!AH1615="x","M","")</f>
        <v/>
      </c>
      <c r="CT1450" s="44" t="str">
        <f>IF(Wedstrijden!AI1615="x","Z","")</f>
        <v/>
      </c>
      <c r="CU1450" s="44" t="str">
        <f>IF(Wedstrijden!AJ1615="x","ZZ","")</f>
        <v/>
      </c>
      <c r="CV1450" s="44" t="str">
        <f>IF(COUNTA(Wedstrijden!AK1615:AQ1615)&lt;&gt;0,2,"")</f>
        <v/>
      </c>
      <c r="CW1450" s="44" t="str">
        <f t="shared" si="135"/>
        <v/>
      </c>
      <c r="CX1450" s="44" t="str">
        <f>IF(Wedstrijden!AK1615="x","BB","")</f>
        <v/>
      </c>
      <c r="CY1450" s="44" t="str">
        <f>IF(Wedstrijden!AL1615="x","B","")</f>
        <v/>
      </c>
      <c r="CZ1450" s="44" t="str">
        <f>IF(Wedstrijden!AM1615="x","L","")</f>
        <v/>
      </c>
      <c r="DA1450" s="44" t="str">
        <f>IF(Wedstrijden!AN1615="x","M","")</f>
        <v/>
      </c>
      <c r="DB1450" s="44" t="str">
        <f>IF(Wedstrijden!AO1615="x","Z","")</f>
        <v/>
      </c>
      <c r="DC1450" s="44" t="str">
        <f>IF(Wedstrijden!AP1615="x","ZZ","")</f>
        <v/>
      </c>
      <c r="DD1450" s="44" t="str">
        <f>IF(Wedstrijden!AQ1615="x","1.40","")</f>
        <v/>
      </c>
      <c r="DE1450" s="44" t="str">
        <f>IF(COUNTA(Wedstrijden!AR1615:AT1615)&lt;&gt;0,6,"")</f>
        <v/>
      </c>
      <c r="DF1450" s="44" t="str">
        <f t="shared" si="136"/>
        <v/>
      </c>
      <c r="DG1450" s="44" t="str">
        <f>IF(Wedstrijden!AR1615="x","L","")</f>
        <v/>
      </c>
      <c r="DH1450" s="44" t="str">
        <f>IF(Wedstrijden!AS1615="x","M","")</f>
        <v/>
      </c>
      <c r="DI1450" s="44" t="str">
        <f>IF(Wedstrijden!AT1615="x","Z","")</f>
        <v/>
      </c>
      <c r="DJ1450" s="44" t="str">
        <f>IF(COUNTA(Wedstrijden!AU1615:AW1615)&lt;&gt;0,6,"")</f>
        <v/>
      </c>
      <c r="DK1450" s="44" t="str">
        <f t="shared" si="137"/>
        <v/>
      </c>
      <c r="DL1450" s="44" t="str">
        <f>IF(Wedstrijden!AU1615="x","L","")</f>
        <v/>
      </c>
      <c r="DM1450" s="44" t="str">
        <f>IF(Wedstrijden!AV1615="x","M","")</f>
        <v/>
      </c>
      <c r="DN1450" s="44" t="str">
        <f>IF(Wedstrijden!AW1615="x","Z","")</f>
        <v/>
      </c>
    </row>
    <row r="1451" spans="1:118" ht="15">
      <c r="A1451" s="48" t="e">
        <f>Wedstrijden!#REF!</f>
        <v>#REF!</v>
      </c>
      <c r="B1451" s="44" t="str">
        <f>IFERROR(VLOOKUP(Wedstrijden!E1616,Wedstrijdlocaties!$B$2:$E$499,2,FALSE),"")</f>
        <v/>
      </c>
      <c r="C1451" s="44" t="str">
        <f>Wedstrijden!F1616</f>
        <v/>
      </c>
      <c r="D1451" s="44" t="str">
        <f>IFERROR(VLOOKUP(Wedstrijden!G1616,Organisaties!$B$2:$C$501,2,FALSE),"")</f>
        <v/>
      </c>
      <c r="E1451" s="44" t="str">
        <f>IFERROR(VLOOKUP(Wedstrijden!G1616,Organisaties!$B$2:$F$501,5,FALSE),"")</f>
        <v/>
      </c>
      <c r="F1451" s="44" t="str">
        <f>IF(Wedstrijden!BC1616&lt;&gt;"",Wedstrijden!BC1616,"")</f>
        <v/>
      </c>
      <c r="G1451" s="44">
        <f>IF(Wedstrijden!AY1616="Indoor",1,0)</f>
        <v>0</v>
      </c>
      <c r="H1451" s="44">
        <f>Wedstrijden!AZ1616</f>
        <v>0</v>
      </c>
      <c r="I1451" s="44" t="str">
        <f>IF(Wedstrijden!AX1616="Nee",0,IF(Wedstrijden!AX1616="Ja",1,""))</f>
        <v/>
      </c>
      <c r="J1451" s="44" t="str">
        <f>IF(Wedstrijden!BA1616&lt;&gt;"",Wedstrijden!BA1616,"")</f>
        <v/>
      </c>
      <c r="W1451" s="45"/>
      <c r="AE1451" s="45"/>
      <c r="AN1451" s="45"/>
      <c r="AU1451" s="45"/>
      <c r="BA1451" s="45"/>
      <c r="BE1451" s="45"/>
      <c r="BJ1451" s="44" t="str">
        <f>IF(COUNTA(Wedstrijden!I1616:S1616)&lt;&gt;0,1,"")</f>
        <v/>
      </c>
      <c r="BK1451" s="44" t="str">
        <f t="shared" si="132"/>
        <v/>
      </c>
      <c r="BL1451" s="44" t="str">
        <f>IF(Wedstrijden!I1616="x","AA","")</f>
        <v/>
      </c>
      <c r="BM1451" s="44" t="str">
        <f>IF(Wedstrijden!J1616="x","A","")</f>
        <v/>
      </c>
      <c r="BN1451" s="44" t="str">
        <f>IF(Wedstrijden!K1616="x","B1","")</f>
        <v/>
      </c>
      <c r="BO1451" s="44" t="str">
        <f>IF(Wedstrijden!L1616="x","BB","")</f>
        <v/>
      </c>
      <c r="BP1451" s="44" t="str">
        <f>IF(Wedstrijden!M1616="x","B","")</f>
        <v/>
      </c>
      <c r="BQ1451" s="44" t="str">
        <f>IF(Wedstrijden!N1616="x","L1","")</f>
        <v/>
      </c>
      <c r="BR1451" s="44" t="str">
        <f>IF(Wedstrijden!O1616="x","L2","")</f>
        <v/>
      </c>
      <c r="BS1451" s="44" t="str">
        <f>IF(Wedstrijden!P1616="x","M1","")</f>
        <v/>
      </c>
      <c r="BT1451" s="44" t="str">
        <f>IF(Wedstrijden!Q1616="x","M2","")</f>
        <v/>
      </c>
      <c r="BU1451" s="44" t="str">
        <f>IF(Wedstrijden!R1616="x","Z1","")</f>
        <v/>
      </c>
      <c r="BV1451" s="44" t="str">
        <f>IF(Wedstrijden!S1616="x","Z2","")</f>
        <v/>
      </c>
      <c r="BW1451" s="44" t="str">
        <f>IF(COUNTA(Wedstrijden!T1616:AB1616)&lt;&gt;0,1,"")</f>
        <v/>
      </c>
      <c r="BX1451" s="44" t="str">
        <f t="shared" si="133"/>
        <v/>
      </c>
      <c r="BY1451" s="44" t="str">
        <f>IF(Wedstrijden!T1616="x","BB","")</f>
        <v/>
      </c>
      <c r="BZ1451" s="44" t="str">
        <f>IF(Wedstrijden!U1616="x","B","")</f>
        <v/>
      </c>
      <c r="CA1451" s="44" t="str">
        <f>IF(Wedstrijden!V1616="x","L1","")</f>
        <v/>
      </c>
      <c r="CB1451" s="44" t="str">
        <f>IF(Wedstrijden!W1616="x","L2","")</f>
        <v/>
      </c>
      <c r="CC1451" s="44" t="str">
        <f>IF(Wedstrijden!X1616="x","M1","")</f>
        <v/>
      </c>
      <c r="CD1451" s="44" t="str">
        <f>IF(Wedstrijden!Y1616="x","M2","")</f>
        <v/>
      </c>
      <c r="CE1451" s="44" t="str">
        <f>IF(Wedstrijden!Z1616="x","Z1","")</f>
        <v/>
      </c>
      <c r="CF1451" s="44" t="str">
        <f>IF(Wedstrijden!AA1616="x","Z2","")</f>
        <v/>
      </c>
      <c r="CG1451" s="44" t="str">
        <f>IF(Wedstrijden!AB1616="x","ZZL","")</f>
        <v/>
      </c>
      <c r="CL1451" s="44" t="str">
        <f>IF(COUNTA(Wedstrijden!AC1616:AJ1616)&lt;&gt;0,2,"")</f>
        <v/>
      </c>
      <c r="CM1451" s="44" t="str">
        <f t="shared" si="134"/>
        <v/>
      </c>
      <c r="CN1451" s="44" t="str">
        <f>IF(Wedstrijden!AC1616="x","AA","")</f>
        <v/>
      </c>
      <c r="CO1451" s="44" t="str">
        <f>IF(Wedstrijden!AD1616="x","A","")</f>
        <v/>
      </c>
      <c r="CP1451" s="44" t="str">
        <f>IF(Wedstrijden!AE1616="x","BB","")</f>
        <v/>
      </c>
      <c r="CQ1451" s="44" t="str">
        <f>IF(Wedstrijden!AF1616="x","B","")</f>
        <v/>
      </c>
      <c r="CR1451" s="44" t="str">
        <f>IF(Wedstrijden!AG1616="x","L","")</f>
        <v/>
      </c>
      <c r="CS1451" s="44" t="str">
        <f>IF(Wedstrijden!AH1616="x","M","")</f>
        <v/>
      </c>
      <c r="CT1451" s="44" t="str">
        <f>IF(Wedstrijden!AI1616="x","Z","")</f>
        <v/>
      </c>
      <c r="CU1451" s="44" t="str">
        <f>IF(Wedstrijden!AJ1616="x","ZZ","")</f>
        <v/>
      </c>
      <c r="CV1451" s="44" t="str">
        <f>IF(COUNTA(Wedstrijden!AK1616:AQ1616)&lt;&gt;0,2,"")</f>
        <v/>
      </c>
      <c r="CW1451" s="44" t="str">
        <f t="shared" si="135"/>
        <v/>
      </c>
      <c r="CX1451" s="44" t="str">
        <f>IF(Wedstrijden!AK1616="x","BB","")</f>
        <v/>
      </c>
      <c r="CY1451" s="44" t="str">
        <f>IF(Wedstrijden!AL1616="x","B","")</f>
        <v/>
      </c>
      <c r="CZ1451" s="44" t="str">
        <f>IF(Wedstrijden!AM1616="x","L","")</f>
        <v/>
      </c>
      <c r="DA1451" s="44" t="str">
        <f>IF(Wedstrijden!AN1616="x","M","")</f>
        <v/>
      </c>
      <c r="DB1451" s="44" t="str">
        <f>IF(Wedstrijden!AO1616="x","Z","")</f>
        <v/>
      </c>
      <c r="DC1451" s="44" t="str">
        <f>IF(Wedstrijden!AP1616="x","ZZ","")</f>
        <v/>
      </c>
      <c r="DD1451" s="44" t="str">
        <f>IF(Wedstrijden!AQ1616="x","1.40","")</f>
        <v/>
      </c>
      <c r="DE1451" s="44" t="str">
        <f>IF(COUNTA(Wedstrijden!AR1616:AT1616)&lt;&gt;0,6,"")</f>
        <v/>
      </c>
      <c r="DF1451" s="44" t="str">
        <f t="shared" si="136"/>
        <v/>
      </c>
      <c r="DG1451" s="44" t="str">
        <f>IF(Wedstrijden!AR1616="x","L","")</f>
        <v/>
      </c>
      <c r="DH1451" s="44" t="str">
        <f>IF(Wedstrijden!AS1616="x","M","")</f>
        <v/>
      </c>
      <c r="DI1451" s="44" t="str">
        <f>IF(Wedstrijden!AT1616="x","Z","")</f>
        <v/>
      </c>
      <c r="DJ1451" s="44" t="str">
        <f>IF(COUNTA(Wedstrijden!AU1616:AW1616)&lt;&gt;0,6,"")</f>
        <v/>
      </c>
      <c r="DK1451" s="44" t="str">
        <f t="shared" si="137"/>
        <v/>
      </c>
      <c r="DL1451" s="44" t="str">
        <f>IF(Wedstrijden!AU1616="x","L","")</f>
        <v/>
      </c>
      <c r="DM1451" s="44" t="str">
        <f>IF(Wedstrijden!AV1616="x","M","")</f>
        <v/>
      </c>
      <c r="DN1451" s="44" t="str">
        <f>IF(Wedstrijden!AW1616="x","Z","")</f>
        <v/>
      </c>
    </row>
    <row r="1452" spans="1:118" ht="15">
      <c r="A1452" s="48" t="e">
        <f>Wedstrijden!#REF!</f>
        <v>#REF!</v>
      </c>
      <c r="B1452" s="44" t="str">
        <f>IFERROR(VLOOKUP(Wedstrijden!E1617,Wedstrijdlocaties!$B$2:$E$499,2,FALSE),"")</f>
        <v/>
      </c>
      <c r="C1452" s="44" t="str">
        <f>Wedstrijden!F1617</f>
        <v/>
      </c>
      <c r="D1452" s="44" t="str">
        <f>IFERROR(VLOOKUP(Wedstrijden!G1617,Organisaties!$B$2:$C$501,2,FALSE),"")</f>
        <v/>
      </c>
      <c r="E1452" s="44" t="str">
        <f>IFERROR(VLOOKUP(Wedstrijden!G1617,Organisaties!$B$2:$F$501,5,FALSE),"")</f>
        <v/>
      </c>
      <c r="F1452" s="44" t="str">
        <f>IF(Wedstrijden!BC1617&lt;&gt;"",Wedstrijden!BC1617,"")</f>
        <v/>
      </c>
      <c r="G1452" s="44">
        <f>IF(Wedstrijden!AY1617="Indoor",1,0)</f>
        <v>0</v>
      </c>
      <c r="H1452" s="44">
        <f>Wedstrijden!AZ1617</f>
        <v>0</v>
      </c>
      <c r="I1452" s="44" t="str">
        <f>IF(Wedstrijden!AX1617="Nee",0,IF(Wedstrijden!AX1617="Ja",1,""))</f>
        <v/>
      </c>
      <c r="J1452" s="44" t="str">
        <f>IF(Wedstrijden!BA1617&lt;&gt;"",Wedstrijden!BA1617,"")</f>
        <v/>
      </c>
      <c r="W1452" s="45"/>
      <c r="AE1452" s="45"/>
      <c r="AN1452" s="45"/>
      <c r="AU1452" s="45"/>
      <c r="BA1452" s="45"/>
      <c r="BE1452" s="45"/>
      <c r="BJ1452" s="44" t="str">
        <f>IF(COUNTA(Wedstrijden!I1617:S1617)&lt;&gt;0,1,"")</f>
        <v/>
      </c>
      <c r="BK1452" s="44" t="str">
        <f t="shared" si="132"/>
        <v/>
      </c>
      <c r="BL1452" s="44" t="str">
        <f>IF(Wedstrijden!I1617="x","AA","")</f>
        <v/>
      </c>
      <c r="BM1452" s="44" t="str">
        <f>IF(Wedstrijden!J1617="x","A","")</f>
        <v/>
      </c>
      <c r="BN1452" s="44" t="str">
        <f>IF(Wedstrijden!K1617="x","B1","")</f>
        <v/>
      </c>
      <c r="BO1452" s="44" t="str">
        <f>IF(Wedstrijden!L1617="x","BB","")</f>
        <v/>
      </c>
      <c r="BP1452" s="44" t="str">
        <f>IF(Wedstrijden!M1617="x","B","")</f>
        <v/>
      </c>
      <c r="BQ1452" s="44" t="str">
        <f>IF(Wedstrijden!N1617="x","L1","")</f>
        <v/>
      </c>
      <c r="BR1452" s="44" t="str">
        <f>IF(Wedstrijden!O1617="x","L2","")</f>
        <v/>
      </c>
      <c r="BS1452" s="44" t="str">
        <f>IF(Wedstrijden!P1617="x","M1","")</f>
        <v/>
      </c>
      <c r="BT1452" s="44" t="str">
        <f>IF(Wedstrijden!Q1617="x","M2","")</f>
        <v/>
      </c>
      <c r="BU1452" s="44" t="str">
        <f>IF(Wedstrijden!R1617="x","Z1","")</f>
        <v/>
      </c>
      <c r="BV1452" s="44" t="str">
        <f>IF(Wedstrijden!S1617="x","Z2","")</f>
        <v/>
      </c>
      <c r="BW1452" s="44" t="str">
        <f>IF(COUNTA(Wedstrijden!T1617:AB1617)&lt;&gt;0,1,"")</f>
        <v/>
      </c>
      <c r="BX1452" s="44" t="str">
        <f t="shared" si="133"/>
        <v/>
      </c>
      <c r="BY1452" s="44" t="str">
        <f>IF(Wedstrijden!T1617="x","BB","")</f>
        <v/>
      </c>
      <c r="BZ1452" s="44" t="str">
        <f>IF(Wedstrijden!U1617="x","B","")</f>
        <v/>
      </c>
      <c r="CA1452" s="44" t="str">
        <f>IF(Wedstrijden!V1617="x","L1","")</f>
        <v/>
      </c>
      <c r="CB1452" s="44" t="str">
        <f>IF(Wedstrijden!W1617="x","L2","")</f>
        <v/>
      </c>
      <c r="CC1452" s="44" t="str">
        <f>IF(Wedstrijden!X1617="x","M1","")</f>
        <v/>
      </c>
      <c r="CD1452" s="44" t="str">
        <f>IF(Wedstrijden!Y1617="x","M2","")</f>
        <v/>
      </c>
      <c r="CE1452" s="44" t="str">
        <f>IF(Wedstrijden!Z1617="x","Z1","")</f>
        <v/>
      </c>
      <c r="CF1452" s="44" t="str">
        <f>IF(Wedstrijden!AA1617="x","Z2","")</f>
        <v/>
      </c>
      <c r="CG1452" s="44" t="str">
        <f>IF(Wedstrijden!AB1617="x","ZZL","")</f>
        <v/>
      </c>
      <c r="CL1452" s="44" t="str">
        <f>IF(COUNTA(Wedstrijden!AC1617:AJ1617)&lt;&gt;0,2,"")</f>
        <v/>
      </c>
      <c r="CM1452" s="44" t="str">
        <f t="shared" si="134"/>
        <v/>
      </c>
      <c r="CN1452" s="44" t="str">
        <f>IF(Wedstrijden!AC1617="x","AA","")</f>
        <v/>
      </c>
      <c r="CO1452" s="44" t="str">
        <f>IF(Wedstrijden!AD1617="x","A","")</f>
        <v/>
      </c>
      <c r="CP1452" s="44" t="str">
        <f>IF(Wedstrijden!AE1617="x","BB","")</f>
        <v/>
      </c>
      <c r="CQ1452" s="44" t="str">
        <f>IF(Wedstrijden!AF1617="x","B","")</f>
        <v/>
      </c>
      <c r="CR1452" s="44" t="str">
        <f>IF(Wedstrijden!AG1617="x","L","")</f>
        <v/>
      </c>
      <c r="CS1452" s="44" t="str">
        <f>IF(Wedstrijden!AH1617="x","M","")</f>
        <v/>
      </c>
      <c r="CT1452" s="44" t="str">
        <f>IF(Wedstrijden!AI1617="x","Z","")</f>
        <v/>
      </c>
      <c r="CU1452" s="44" t="str">
        <f>IF(Wedstrijden!AJ1617="x","ZZ","")</f>
        <v/>
      </c>
      <c r="CV1452" s="44" t="str">
        <f>IF(COUNTA(Wedstrijden!AK1617:AQ1617)&lt;&gt;0,2,"")</f>
        <v/>
      </c>
      <c r="CW1452" s="44" t="str">
        <f t="shared" si="135"/>
        <v/>
      </c>
      <c r="CX1452" s="44" t="str">
        <f>IF(Wedstrijden!AK1617="x","BB","")</f>
        <v/>
      </c>
      <c r="CY1452" s="44" t="str">
        <f>IF(Wedstrijden!AL1617="x","B","")</f>
        <v/>
      </c>
      <c r="CZ1452" s="44" t="str">
        <f>IF(Wedstrijden!AM1617="x","L","")</f>
        <v/>
      </c>
      <c r="DA1452" s="44" t="str">
        <f>IF(Wedstrijden!AN1617="x","M","")</f>
        <v/>
      </c>
      <c r="DB1452" s="44" t="str">
        <f>IF(Wedstrijden!AO1617="x","Z","")</f>
        <v/>
      </c>
      <c r="DC1452" s="44" t="str">
        <f>IF(Wedstrijden!AP1617="x","ZZ","")</f>
        <v/>
      </c>
      <c r="DD1452" s="44" t="str">
        <f>IF(Wedstrijden!AQ1617="x","1.40","")</f>
        <v/>
      </c>
      <c r="DE1452" s="44" t="str">
        <f>IF(COUNTA(Wedstrijden!AR1617:AT1617)&lt;&gt;0,6,"")</f>
        <v/>
      </c>
      <c r="DF1452" s="44" t="str">
        <f t="shared" si="136"/>
        <v/>
      </c>
      <c r="DG1452" s="44" t="str">
        <f>IF(Wedstrijden!AR1617="x","L","")</f>
        <v/>
      </c>
      <c r="DH1452" s="44" t="str">
        <f>IF(Wedstrijden!AS1617="x","M","")</f>
        <v/>
      </c>
      <c r="DI1452" s="44" t="str">
        <f>IF(Wedstrijden!AT1617="x","Z","")</f>
        <v/>
      </c>
      <c r="DJ1452" s="44" t="str">
        <f>IF(COUNTA(Wedstrijden!AU1617:AW1617)&lt;&gt;0,6,"")</f>
        <v/>
      </c>
      <c r="DK1452" s="44" t="str">
        <f t="shared" si="137"/>
        <v/>
      </c>
      <c r="DL1452" s="44" t="str">
        <f>IF(Wedstrijden!AU1617="x","L","")</f>
        <v/>
      </c>
      <c r="DM1452" s="44" t="str">
        <f>IF(Wedstrijden!AV1617="x","M","")</f>
        <v/>
      </c>
      <c r="DN1452" s="44" t="str">
        <f>IF(Wedstrijden!AW1617="x","Z","")</f>
        <v/>
      </c>
    </row>
    <row r="1453" spans="1:118" ht="15">
      <c r="A1453" s="48" t="e">
        <f>Wedstrijden!#REF!</f>
        <v>#REF!</v>
      </c>
      <c r="B1453" s="44" t="str">
        <f>IFERROR(VLOOKUP(Wedstrijden!E1618,Wedstrijdlocaties!$B$2:$E$499,2,FALSE),"")</f>
        <v/>
      </c>
      <c r="C1453" s="44" t="str">
        <f>Wedstrijden!F1618</f>
        <v/>
      </c>
      <c r="D1453" s="44" t="str">
        <f>IFERROR(VLOOKUP(Wedstrijden!G1618,Organisaties!$B$2:$C$501,2,FALSE),"")</f>
        <v/>
      </c>
      <c r="E1453" s="44" t="str">
        <f>IFERROR(VLOOKUP(Wedstrijden!G1618,Organisaties!$B$2:$F$501,5,FALSE),"")</f>
        <v/>
      </c>
      <c r="F1453" s="44" t="str">
        <f>IF(Wedstrijden!BC1618&lt;&gt;"",Wedstrijden!BC1618,"")</f>
        <v/>
      </c>
      <c r="G1453" s="44">
        <f>IF(Wedstrijden!AY1618="Indoor",1,0)</f>
        <v>0</v>
      </c>
      <c r="H1453" s="44">
        <f>Wedstrijden!AZ1618</f>
        <v>0</v>
      </c>
      <c r="I1453" s="44" t="str">
        <f>IF(Wedstrijden!AX1618="Nee",0,IF(Wedstrijden!AX1618="Ja",1,""))</f>
        <v/>
      </c>
      <c r="J1453" s="44" t="str">
        <f>IF(Wedstrijden!BA1618&lt;&gt;"",Wedstrijden!BA1618,"")</f>
        <v/>
      </c>
      <c r="W1453" s="45"/>
      <c r="AE1453" s="45"/>
      <c r="AN1453" s="45"/>
      <c r="AU1453" s="45"/>
      <c r="BA1453" s="45"/>
      <c r="BE1453" s="45"/>
      <c r="BJ1453" s="44" t="str">
        <f>IF(COUNTA(Wedstrijden!I1618:S1618)&lt;&gt;0,1,"")</f>
        <v/>
      </c>
      <c r="BK1453" s="44" t="str">
        <f t="shared" si="132"/>
        <v/>
      </c>
      <c r="BL1453" s="44" t="str">
        <f>IF(Wedstrijden!I1618="x","AA","")</f>
        <v/>
      </c>
      <c r="BM1453" s="44" t="str">
        <f>IF(Wedstrijden!J1618="x","A","")</f>
        <v/>
      </c>
      <c r="BN1453" s="44" t="str">
        <f>IF(Wedstrijden!K1618="x","B1","")</f>
        <v/>
      </c>
      <c r="BO1453" s="44" t="str">
        <f>IF(Wedstrijden!L1618="x","BB","")</f>
        <v/>
      </c>
      <c r="BP1453" s="44" t="str">
        <f>IF(Wedstrijden!M1618="x","B","")</f>
        <v/>
      </c>
      <c r="BQ1453" s="44" t="str">
        <f>IF(Wedstrijden!N1618="x","L1","")</f>
        <v/>
      </c>
      <c r="BR1453" s="44" t="str">
        <f>IF(Wedstrijden!O1618="x","L2","")</f>
        <v/>
      </c>
      <c r="BS1453" s="44" t="str">
        <f>IF(Wedstrijden!P1618="x","M1","")</f>
        <v/>
      </c>
      <c r="BT1453" s="44" t="str">
        <f>IF(Wedstrijden!Q1618="x","M2","")</f>
        <v/>
      </c>
      <c r="BU1453" s="44" t="str">
        <f>IF(Wedstrijden!R1618="x","Z1","")</f>
        <v/>
      </c>
      <c r="BV1453" s="44" t="str">
        <f>IF(Wedstrijden!S1618="x","Z2","")</f>
        <v/>
      </c>
      <c r="BW1453" s="44" t="str">
        <f>IF(COUNTA(Wedstrijden!T1618:AB1618)&lt;&gt;0,1,"")</f>
        <v/>
      </c>
      <c r="BX1453" s="44" t="str">
        <f t="shared" si="133"/>
        <v/>
      </c>
      <c r="BY1453" s="44" t="str">
        <f>IF(Wedstrijden!T1618="x","BB","")</f>
        <v/>
      </c>
      <c r="BZ1453" s="44" t="str">
        <f>IF(Wedstrijden!U1618="x","B","")</f>
        <v/>
      </c>
      <c r="CA1453" s="44" t="str">
        <f>IF(Wedstrijden!V1618="x","L1","")</f>
        <v/>
      </c>
      <c r="CB1453" s="44" t="str">
        <f>IF(Wedstrijden!W1618="x","L2","")</f>
        <v/>
      </c>
      <c r="CC1453" s="44" t="str">
        <f>IF(Wedstrijden!X1618="x","M1","")</f>
        <v/>
      </c>
      <c r="CD1453" s="44" t="str">
        <f>IF(Wedstrijden!Y1618="x","M2","")</f>
        <v/>
      </c>
      <c r="CE1453" s="44" t="str">
        <f>IF(Wedstrijden!Z1618="x","Z1","")</f>
        <v/>
      </c>
      <c r="CF1453" s="44" t="str">
        <f>IF(Wedstrijden!AA1618="x","Z2","")</f>
        <v/>
      </c>
      <c r="CG1453" s="44" t="str">
        <f>IF(Wedstrijden!AB1618="x","ZZL","")</f>
        <v/>
      </c>
      <c r="CL1453" s="44" t="str">
        <f>IF(COUNTA(Wedstrijden!AC1618:AJ1618)&lt;&gt;0,2,"")</f>
        <v/>
      </c>
      <c r="CM1453" s="44" t="str">
        <f t="shared" si="134"/>
        <v/>
      </c>
      <c r="CN1453" s="44" t="str">
        <f>IF(Wedstrijden!AC1618="x","AA","")</f>
        <v/>
      </c>
      <c r="CO1453" s="44" t="str">
        <f>IF(Wedstrijden!AD1618="x","A","")</f>
        <v/>
      </c>
      <c r="CP1453" s="44" t="str">
        <f>IF(Wedstrijden!AE1618="x","BB","")</f>
        <v/>
      </c>
      <c r="CQ1453" s="44" t="str">
        <f>IF(Wedstrijden!AF1618="x","B","")</f>
        <v/>
      </c>
      <c r="CR1453" s="44" t="str">
        <f>IF(Wedstrijden!AG1618="x","L","")</f>
        <v/>
      </c>
      <c r="CS1453" s="44" t="str">
        <f>IF(Wedstrijden!AH1618="x","M","")</f>
        <v/>
      </c>
      <c r="CT1453" s="44" t="str">
        <f>IF(Wedstrijden!AI1618="x","Z","")</f>
        <v/>
      </c>
      <c r="CU1453" s="44" t="str">
        <f>IF(Wedstrijden!AJ1618="x","ZZ","")</f>
        <v/>
      </c>
      <c r="CV1453" s="44" t="str">
        <f>IF(COUNTA(Wedstrijden!AK1618:AQ1618)&lt;&gt;0,2,"")</f>
        <v/>
      </c>
      <c r="CW1453" s="44" t="str">
        <f t="shared" si="135"/>
        <v/>
      </c>
      <c r="CX1453" s="44" t="str">
        <f>IF(Wedstrijden!AK1618="x","BB","")</f>
        <v/>
      </c>
      <c r="CY1453" s="44" t="str">
        <f>IF(Wedstrijden!AL1618="x","B","")</f>
        <v/>
      </c>
      <c r="CZ1453" s="44" t="str">
        <f>IF(Wedstrijden!AM1618="x","L","")</f>
        <v/>
      </c>
      <c r="DA1453" s="44" t="str">
        <f>IF(Wedstrijden!AN1618="x","M","")</f>
        <v/>
      </c>
      <c r="DB1453" s="44" t="str">
        <f>IF(Wedstrijden!AO1618="x","Z","")</f>
        <v/>
      </c>
      <c r="DC1453" s="44" t="str">
        <f>IF(Wedstrijden!AP1618="x","ZZ","")</f>
        <v/>
      </c>
      <c r="DD1453" s="44" t="str">
        <f>IF(Wedstrijden!AQ1618="x","1.40","")</f>
        <v/>
      </c>
      <c r="DE1453" s="44" t="str">
        <f>IF(COUNTA(Wedstrijden!AR1618:AT1618)&lt;&gt;0,6,"")</f>
        <v/>
      </c>
      <c r="DF1453" s="44" t="str">
        <f t="shared" si="136"/>
        <v/>
      </c>
      <c r="DG1453" s="44" t="str">
        <f>IF(Wedstrijden!AR1618="x","L","")</f>
        <v/>
      </c>
      <c r="DH1453" s="44" t="str">
        <f>IF(Wedstrijden!AS1618="x","M","")</f>
        <v/>
      </c>
      <c r="DI1453" s="44" t="str">
        <f>IF(Wedstrijden!AT1618="x","Z","")</f>
        <v/>
      </c>
      <c r="DJ1453" s="44" t="str">
        <f>IF(COUNTA(Wedstrijden!AU1618:AW1618)&lt;&gt;0,6,"")</f>
        <v/>
      </c>
      <c r="DK1453" s="44" t="str">
        <f t="shared" si="137"/>
        <v/>
      </c>
      <c r="DL1453" s="44" t="str">
        <f>IF(Wedstrijden!AU1618="x","L","")</f>
        <v/>
      </c>
      <c r="DM1453" s="44" t="str">
        <f>IF(Wedstrijden!AV1618="x","M","")</f>
        <v/>
      </c>
      <c r="DN1453" s="44" t="str">
        <f>IF(Wedstrijden!AW1618="x","Z","")</f>
        <v/>
      </c>
    </row>
    <row r="1454" spans="1:118" ht="15">
      <c r="A1454" s="48" t="e">
        <f>Wedstrijden!#REF!</f>
        <v>#REF!</v>
      </c>
      <c r="B1454" s="44" t="str">
        <f>IFERROR(VLOOKUP(Wedstrijden!E1619,Wedstrijdlocaties!$B$2:$E$499,2,FALSE),"")</f>
        <v/>
      </c>
      <c r="C1454" s="44" t="str">
        <f>Wedstrijden!F1619</f>
        <v/>
      </c>
      <c r="D1454" s="44" t="str">
        <f>IFERROR(VLOOKUP(Wedstrijden!G1619,Organisaties!$B$2:$C$501,2,FALSE),"")</f>
        <v/>
      </c>
      <c r="E1454" s="44" t="str">
        <f>IFERROR(VLOOKUP(Wedstrijden!G1619,Organisaties!$B$2:$F$501,5,FALSE),"")</f>
        <v/>
      </c>
      <c r="F1454" s="44" t="str">
        <f>IF(Wedstrijden!BC1619&lt;&gt;"",Wedstrijden!BC1619,"")</f>
        <v/>
      </c>
      <c r="G1454" s="44">
        <f>IF(Wedstrijden!AY1619="Indoor",1,0)</f>
        <v>0</v>
      </c>
      <c r="H1454" s="44">
        <f>Wedstrijden!AZ1619</f>
        <v>0</v>
      </c>
      <c r="I1454" s="44" t="str">
        <f>IF(Wedstrijden!AX1619="Nee",0,IF(Wedstrijden!AX1619="Ja",1,""))</f>
        <v/>
      </c>
      <c r="J1454" s="44" t="str">
        <f>IF(Wedstrijden!BA1619&lt;&gt;"",Wedstrijden!BA1619,"")</f>
        <v/>
      </c>
      <c r="W1454" s="45"/>
      <c r="AE1454" s="45"/>
      <c r="AN1454" s="45"/>
      <c r="AU1454" s="45"/>
      <c r="BA1454" s="45"/>
      <c r="BE1454" s="45"/>
      <c r="BJ1454" s="44" t="str">
        <f>IF(COUNTA(Wedstrijden!I1619:S1619)&lt;&gt;0,1,"")</f>
        <v/>
      </c>
      <c r="BK1454" s="44" t="str">
        <f t="shared" si="132"/>
        <v/>
      </c>
      <c r="BL1454" s="44" t="str">
        <f>IF(Wedstrijden!I1619="x","AA","")</f>
        <v/>
      </c>
      <c r="BM1454" s="44" t="str">
        <f>IF(Wedstrijden!J1619="x","A","")</f>
        <v/>
      </c>
      <c r="BN1454" s="44" t="str">
        <f>IF(Wedstrijden!K1619="x","B1","")</f>
        <v/>
      </c>
      <c r="BO1454" s="44" t="str">
        <f>IF(Wedstrijden!L1619="x","BB","")</f>
        <v/>
      </c>
      <c r="BP1454" s="44" t="str">
        <f>IF(Wedstrijden!M1619="x","B","")</f>
        <v/>
      </c>
      <c r="BQ1454" s="44" t="str">
        <f>IF(Wedstrijden!N1619="x","L1","")</f>
        <v/>
      </c>
      <c r="BR1454" s="44" t="str">
        <f>IF(Wedstrijden!O1619="x","L2","")</f>
        <v/>
      </c>
      <c r="BS1454" s="44" t="str">
        <f>IF(Wedstrijden!P1619="x","M1","")</f>
        <v/>
      </c>
      <c r="BT1454" s="44" t="str">
        <f>IF(Wedstrijden!Q1619="x","M2","")</f>
        <v/>
      </c>
      <c r="BU1454" s="44" t="str">
        <f>IF(Wedstrijden!R1619="x","Z1","")</f>
        <v/>
      </c>
      <c r="BV1454" s="44" t="str">
        <f>IF(Wedstrijden!S1619="x","Z2","")</f>
        <v/>
      </c>
      <c r="BW1454" s="44" t="str">
        <f>IF(COUNTA(Wedstrijden!T1619:AB1619)&lt;&gt;0,1,"")</f>
        <v/>
      </c>
      <c r="BX1454" s="44" t="str">
        <f t="shared" si="133"/>
        <v/>
      </c>
      <c r="BY1454" s="44" t="str">
        <f>IF(Wedstrijden!T1619="x","BB","")</f>
        <v/>
      </c>
      <c r="BZ1454" s="44" t="str">
        <f>IF(Wedstrijden!U1619="x","B","")</f>
        <v/>
      </c>
      <c r="CA1454" s="44" t="str">
        <f>IF(Wedstrijden!V1619="x","L1","")</f>
        <v/>
      </c>
      <c r="CB1454" s="44" t="str">
        <f>IF(Wedstrijden!W1619="x","L2","")</f>
        <v/>
      </c>
      <c r="CC1454" s="44" t="str">
        <f>IF(Wedstrijden!X1619="x","M1","")</f>
        <v/>
      </c>
      <c r="CD1454" s="44" t="str">
        <f>IF(Wedstrijden!Y1619="x","M2","")</f>
        <v/>
      </c>
      <c r="CE1454" s="44" t="str">
        <f>IF(Wedstrijden!Z1619="x","Z1","")</f>
        <v/>
      </c>
      <c r="CF1454" s="44" t="str">
        <f>IF(Wedstrijden!AA1619="x","Z2","")</f>
        <v/>
      </c>
      <c r="CG1454" s="44" t="str">
        <f>IF(Wedstrijden!AB1619="x","ZZL","")</f>
        <v/>
      </c>
      <c r="CL1454" s="44" t="str">
        <f>IF(COUNTA(Wedstrijden!AC1619:AJ1619)&lt;&gt;0,2,"")</f>
        <v/>
      </c>
      <c r="CM1454" s="44" t="str">
        <f t="shared" si="134"/>
        <v/>
      </c>
      <c r="CN1454" s="44" t="str">
        <f>IF(Wedstrijden!AC1619="x","AA","")</f>
        <v/>
      </c>
      <c r="CO1454" s="44" t="str">
        <f>IF(Wedstrijden!AD1619="x","A","")</f>
        <v/>
      </c>
      <c r="CP1454" s="44" t="str">
        <f>IF(Wedstrijden!AE1619="x","BB","")</f>
        <v/>
      </c>
      <c r="CQ1454" s="44" t="str">
        <f>IF(Wedstrijden!AF1619="x","B","")</f>
        <v/>
      </c>
      <c r="CR1454" s="44" t="str">
        <f>IF(Wedstrijden!AG1619="x","L","")</f>
        <v/>
      </c>
      <c r="CS1454" s="44" t="str">
        <f>IF(Wedstrijden!AH1619="x","M","")</f>
        <v/>
      </c>
      <c r="CT1454" s="44" t="str">
        <f>IF(Wedstrijden!AI1619="x","Z","")</f>
        <v/>
      </c>
      <c r="CU1454" s="44" t="str">
        <f>IF(Wedstrijden!AJ1619="x","ZZ","")</f>
        <v/>
      </c>
      <c r="CV1454" s="44" t="str">
        <f>IF(COUNTA(Wedstrijden!AK1619:AQ1619)&lt;&gt;0,2,"")</f>
        <v/>
      </c>
      <c r="CW1454" s="44" t="str">
        <f t="shared" si="135"/>
        <v/>
      </c>
      <c r="CX1454" s="44" t="str">
        <f>IF(Wedstrijden!AK1619="x","BB","")</f>
        <v/>
      </c>
      <c r="CY1454" s="44" t="str">
        <f>IF(Wedstrijden!AL1619="x","B","")</f>
        <v/>
      </c>
      <c r="CZ1454" s="44" t="str">
        <f>IF(Wedstrijden!AM1619="x","L","")</f>
        <v/>
      </c>
      <c r="DA1454" s="44" t="str">
        <f>IF(Wedstrijden!AN1619="x","M","")</f>
        <v/>
      </c>
      <c r="DB1454" s="44" t="str">
        <f>IF(Wedstrijden!AO1619="x","Z","")</f>
        <v/>
      </c>
      <c r="DC1454" s="44" t="str">
        <f>IF(Wedstrijden!AP1619="x","ZZ","")</f>
        <v/>
      </c>
      <c r="DD1454" s="44" t="str">
        <f>IF(Wedstrijden!AQ1619="x","1.40","")</f>
        <v/>
      </c>
      <c r="DE1454" s="44" t="str">
        <f>IF(COUNTA(Wedstrijden!AR1619:AT1619)&lt;&gt;0,6,"")</f>
        <v/>
      </c>
      <c r="DF1454" s="44" t="str">
        <f t="shared" si="136"/>
        <v/>
      </c>
      <c r="DG1454" s="44" t="str">
        <f>IF(Wedstrijden!AR1619="x","L","")</f>
        <v/>
      </c>
      <c r="DH1454" s="44" t="str">
        <f>IF(Wedstrijden!AS1619="x","M","")</f>
        <v/>
      </c>
      <c r="DI1454" s="44" t="str">
        <f>IF(Wedstrijden!AT1619="x","Z","")</f>
        <v/>
      </c>
      <c r="DJ1454" s="44" t="str">
        <f>IF(COUNTA(Wedstrijden!AU1619:AW1619)&lt;&gt;0,6,"")</f>
        <v/>
      </c>
      <c r="DK1454" s="44" t="str">
        <f t="shared" si="137"/>
        <v/>
      </c>
      <c r="DL1454" s="44" t="str">
        <f>IF(Wedstrijden!AU1619="x","L","")</f>
        <v/>
      </c>
      <c r="DM1454" s="44" t="str">
        <f>IF(Wedstrijden!AV1619="x","M","")</f>
        <v/>
      </c>
      <c r="DN1454" s="44" t="str">
        <f>IF(Wedstrijden!AW1619="x","Z","")</f>
        <v/>
      </c>
    </row>
    <row r="1455" spans="1:118" ht="15">
      <c r="A1455" s="48" t="e">
        <f>Wedstrijden!#REF!</f>
        <v>#REF!</v>
      </c>
      <c r="B1455" s="44" t="str">
        <f>IFERROR(VLOOKUP(Wedstrijden!E1620,Wedstrijdlocaties!$B$2:$E$499,2,FALSE),"")</f>
        <v/>
      </c>
      <c r="C1455" s="44" t="str">
        <f>Wedstrijden!F1620</f>
        <v/>
      </c>
      <c r="D1455" s="44" t="str">
        <f>IFERROR(VLOOKUP(Wedstrijden!G1620,Organisaties!$B$2:$C$501,2,FALSE),"")</f>
        <v/>
      </c>
      <c r="E1455" s="44" t="str">
        <f>IFERROR(VLOOKUP(Wedstrijden!G1620,Organisaties!$B$2:$F$501,5,FALSE),"")</f>
        <v/>
      </c>
      <c r="F1455" s="44" t="str">
        <f>IF(Wedstrijden!BC1620&lt;&gt;"",Wedstrijden!BC1620,"")</f>
        <v/>
      </c>
      <c r="G1455" s="44">
        <f>IF(Wedstrijden!AY1620="Indoor",1,0)</f>
        <v>0</v>
      </c>
      <c r="H1455" s="44">
        <f>Wedstrijden!AZ1620</f>
        <v>0</v>
      </c>
      <c r="I1455" s="44" t="str">
        <f>IF(Wedstrijden!AX1620="Nee",0,IF(Wedstrijden!AX1620="Ja",1,""))</f>
        <v/>
      </c>
      <c r="J1455" s="44" t="str">
        <f>IF(Wedstrijden!BA1620&lt;&gt;"",Wedstrijden!BA1620,"")</f>
        <v/>
      </c>
      <c r="W1455" s="45"/>
      <c r="AE1455" s="45"/>
      <c r="AN1455" s="45"/>
      <c r="AU1455" s="45"/>
      <c r="BA1455" s="45"/>
      <c r="BE1455" s="45"/>
      <c r="BJ1455" s="44" t="str">
        <f>IF(COUNTA(Wedstrijden!I1620:S1620)&lt;&gt;0,1,"")</f>
        <v/>
      </c>
      <c r="BK1455" s="44" t="str">
        <f t="shared" si="132"/>
        <v/>
      </c>
      <c r="BL1455" s="44" t="str">
        <f>IF(Wedstrijden!I1620="x","AA","")</f>
        <v/>
      </c>
      <c r="BM1455" s="44" t="str">
        <f>IF(Wedstrijden!J1620="x","A","")</f>
        <v/>
      </c>
      <c r="BN1455" s="44" t="str">
        <f>IF(Wedstrijden!K1620="x","B1","")</f>
        <v/>
      </c>
      <c r="BO1455" s="44" t="str">
        <f>IF(Wedstrijden!L1620="x","BB","")</f>
        <v/>
      </c>
      <c r="BP1455" s="44" t="str">
        <f>IF(Wedstrijden!M1620="x","B","")</f>
        <v/>
      </c>
      <c r="BQ1455" s="44" t="str">
        <f>IF(Wedstrijden!N1620="x","L1","")</f>
        <v/>
      </c>
      <c r="BR1455" s="44" t="str">
        <f>IF(Wedstrijden!O1620="x","L2","")</f>
        <v/>
      </c>
      <c r="BS1455" s="44" t="str">
        <f>IF(Wedstrijden!P1620="x","M1","")</f>
        <v/>
      </c>
      <c r="BT1455" s="44" t="str">
        <f>IF(Wedstrijden!Q1620="x","M2","")</f>
        <v/>
      </c>
      <c r="BU1455" s="44" t="str">
        <f>IF(Wedstrijden!R1620="x","Z1","")</f>
        <v/>
      </c>
      <c r="BV1455" s="44" t="str">
        <f>IF(Wedstrijden!S1620="x","Z2","")</f>
        <v/>
      </c>
      <c r="BW1455" s="44" t="str">
        <f>IF(COUNTA(Wedstrijden!T1620:AB1620)&lt;&gt;0,1,"")</f>
        <v/>
      </c>
      <c r="BX1455" s="44" t="str">
        <f t="shared" si="133"/>
        <v/>
      </c>
      <c r="BY1455" s="44" t="str">
        <f>IF(Wedstrijden!T1620="x","BB","")</f>
        <v/>
      </c>
      <c r="BZ1455" s="44" t="str">
        <f>IF(Wedstrijden!U1620="x","B","")</f>
        <v/>
      </c>
      <c r="CA1455" s="44" t="str">
        <f>IF(Wedstrijden!V1620="x","L1","")</f>
        <v/>
      </c>
      <c r="CB1455" s="44" t="str">
        <f>IF(Wedstrijden!W1620="x","L2","")</f>
        <v/>
      </c>
      <c r="CC1455" s="44" t="str">
        <f>IF(Wedstrijden!X1620="x","M1","")</f>
        <v/>
      </c>
      <c r="CD1455" s="44" t="str">
        <f>IF(Wedstrijden!Y1620="x","M2","")</f>
        <v/>
      </c>
      <c r="CE1455" s="44" t="str">
        <f>IF(Wedstrijden!Z1620="x","Z1","")</f>
        <v/>
      </c>
      <c r="CF1455" s="44" t="str">
        <f>IF(Wedstrijden!AA1620="x","Z2","")</f>
        <v/>
      </c>
      <c r="CG1455" s="44" t="str">
        <f>IF(Wedstrijden!AB1620="x","ZZL","")</f>
        <v/>
      </c>
      <c r="CL1455" s="44" t="str">
        <f>IF(COUNTA(Wedstrijden!AC1620:AJ1620)&lt;&gt;0,2,"")</f>
        <v/>
      </c>
      <c r="CM1455" s="44" t="str">
        <f t="shared" si="134"/>
        <v/>
      </c>
      <c r="CN1455" s="44" t="str">
        <f>IF(Wedstrijden!AC1620="x","AA","")</f>
        <v/>
      </c>
      <c r="CO1455" s="44" t="str">
        <f>IF(Wedstrijden!AD1620="x","A","")</f>
        <v/>
      </c>
      <c r="CP1455" s="44" t="str">
        <f>IF(Wedstrijden!AE1620="x","BB","")</f>
        <v/>
      </c>
      <c r="CQ1455" s="44" t="str">
        <f>IF(Wedstrijden!AF1620="x","B","")</f>
        <v/>
      </c>
      <c r="CR1455" s="44" t="str">
        <f>IF(Wedstrijden!AG1620="x","L","")</f>
        <v/>
      </c>
      <c r="CS1455" s="44" t="str">
        <f>IF(Wedstrijden!AH1620="x","M","")</f>
        <v/>
      </c>
      <c r="CT1455" s="44" t="str">
        <f>IF(Wedstrijden!AI1620="x","Z","")</f>
        <v/>
      </c>
      <c r="CU1455" s="44" t="str">
        <f>IF(Wedstrijden!AJ1620="x","ZZ","")</f>
        <v/>
      </c>
      <c r="CV1455" s="44" t="str">
        <f>IF(COUNTA(Wedstrijden!AK1620:AQ1620)&lt;&gt;0,2,"")</f>
        <v/>
      </c>
      <c r="CW1455" s="44" t="str">
        <f t="shared" si="135"/>
        <v/>
      </c>
      <c r="CX1455" s="44" t="str">
        <f>IF(Wedstrijden!AK1620="x","BB","")</f>
        <v/>
      </c>
      <c r="CY1455" s="44" t="str">
        <f>IF(Wedstrijden!AL1620="x","B","")</f>
        <v/>
      </c>
      <c r="CZ1455" s="44" t="str">
        <f>IF(Wedstrijden!AM1620="x","L","")</f>
        <v/>
      </c>
      <c r="DA1455" s="44" t="str">
        <f>IF(Wedstrijden!AN1620="x","M","")</f>
        <v/>
      </c>
      <c r="DB1455" s="44" t="str">
        <f>IF(Wedstrijden!AO1620="x","Z","")</f>
        <v/>
      </c>
      <c r="DC1455" s="44" t="str">
        <f>IF(Wedstrijden!AP1620="x","ZZ","")</f>
        <v/>
      </c>
      <c r="DD1455" s="44" t="str">
        <f>IF(Wedstrijden!AQ1620="x","1.40","")</f>
        <v/>
      </c>
      <c r="DE1455" s="44" t="str">
        <f>IF(COUNTA(Wedstrijden!AR1620:AT1620)&lt;&gt;0,6,"")</f>
        <v/>
      </c>
      <c r="DF1455" s="44" t="str">
        <f t="shared" si="136"/>
        <v/>
      </c>
      <c r="DG1455" s="44" t="str">
        <f>IF(Wedstrijden!AR1620="x","L","")</f>
        <v/>
      </c>
      <c r="DH1455" s="44" t="str">
        <f>IF(Wedstrijden!AS1620="x","M","")</f>
        <v/>
      </c>
      <c r="DI1455" s="44" t="str">
        <f>IF(Wedstrijden!AT1620="x","Z","")</f>
        <v/>
      </c>
      <c r="DJ1455" s="44" t="str">
        <f>IF(COUNTA(Wedstrijden!AU1620:AW1620)&lt;&gt;0,6,"")</f>
        <v/>
      </c>
      <c r="DK1455" s="44" t="str">
        <f t="shared" si="137"/>
        <v/>
      </c>
      <c r="DL1455" s="44" t="str">
        <f>IF(Wedstrijden!AU1620="x","L","")</f>
        <v/>
      </c>
      <c r="DM1455" s="44" t="str">
        <f>IF(Wedstrijden!AV1620="x","M","")</f>
        <v/>
      </c>
      <c r="DN1455" s="44" t="str">
        <f>IF(Wedstrijden!AW1620="x","Z","")</f>
        <v/>
      </c>
    </row>
    <row r="1456" spans="1:118" ht="15">
      <c r="A1456" s="48" t="e">
        <f>Wedstrijden!#REF!</f>
        <v>#REF!</v>
      </c>
      <c r="B1456" s="44" t="str">
        <f>IFERROR(VLOOKUP(Wedstrijden!E1621,Wedstrijdlocaties!$B$2:$E$499,2,FALSE),"")</f>
        <v/>
      </c>
      <c r="C1456" s="44" t="str">
        <f>Wedstrijden!F1621</f>
        <v/>
      </c>
      <c r="D1456" s="44" t="str">
        <f>IFERROR(VLOOKUP(Wedstrijden!G1621,Organisaties!$B$2:$C$501,2,FALSE),"")</f>
        <v/>
      </c>
      <c r="E1456" s="44" t="str">
        <f>IFERROR(VLOOKUP(Wedstrijden!G1621,Organisaties!$B$2:$F$501,5,FALSE),"")</f>
        <v/>
      </c>
      <c r="F1456" s="44" t="str">
        <f>IF(Wedstrijden!BC1621&lt;&gt;"",Wedstrijden!BC1621,"")</f>
        <v/>
      </c>
      <c r="G1456" s="44">
        <f>IF(Wedstrijden!AY1621="Indoor",1,0)</f>
        <v>0</v>
      </c>
      <c r="H1456" s="44">
        <f>Wedstrijden!AZ1621</f>
        <v>0</v>
      </c>
      <c r="I1456" s="44" t="str">
        <f>IF(Wedstrijden!AX1621="Nee",0,IF(Wedstrijden!AX1621="Ja",1,""))</f>
        <v/>
      </c>
      <c r="J1456" s="44" t="str">
        <f>IF(Wedstrijden!BA1621&lt;&gt;"",Wedstrijden!BA1621,"")</f>
        <v/>
      </c>
      <c r="W1456" s="45"/>
      <c r="AE1456" s="45"/>
      <c r="AN1456" s="45"/>
      <c r="AU1456" s="45"/>
      <c r="BA1456" s="45"/>
      <c r="BE1456" s="45"/>
      <c r="BJ1456" s="44" t="str">
        <f>IF(COUNTA(Wedstrijden!I1621:S1621)&lt;&gt;0,1,"")</f>
        <v/>
      </c>
      <c r="BK1456" s="44" t="str">
        <f t="shared" si="132"/>
        <v/>
      </c>
      <c r="BL1456" s="44" t="str">
        <f>IF(Wedstrijden!I1621="x","AA","")</f>
        <v/>
      </c>
      <c r="BM1456" s="44" t="str">
        <f>IF(Wedstrijden!J1621="x","A","")</f>
        <v/>
      </c>
      <c r="BN1456" s="44" t="str">
        <f>IF(Wedstrijden!K1621="x","B1","")</f>
        <v/>
      </c>
      <c r="BO1456" s="44" t="str">
        <f>IF(Wedstrijden!L1621="x","BB","")</f>
        <v/>
      </c>
      <c r="BP1456" s="44" t="str">
        <f>IF(Wedstrijden!M1621="x","B","")</f>
        <v/>
      </c>
      <c r="BQ1456" s="44" t="str">
        <f>IF(Wedstrijden!N1621="x","L1","")</f>
        <v/>
      </c>
      <c r="BR1456" s="44" t="str">
        <f>IF(Wedstrijden!O1621="x","L2","")</f>
        <v/>
      </c>
      <c r="BS1456" s="44" t="str">
        <f>IF(Wedstrijden!P1621="x","M1","")</f>
        <v/>
      </c>
      <c r="BT1456" s="44" t="str">
        <f>IF(Wedstrijden!Q1621="x","M2","")</f>
        <v/>
      </c>
      <c r="BU1456" s="44" t="str">
        <f>IF(Wedstrijden!R1621="x","Z1","")</f>
        <v/>
      </c>
      <c r="BV1456" s="44" t="str">
        <f>IF(Wedstrijden!S1621="x","Z2","")</f>
        <v/>
      </c>
      <c r="BW1456" s="44" t="str">
        <f>IF(COUNTA(Wedstrijden!T1621:AB1621)&lt;&gt;0,1,"")</f>
        <v/>
      </c>
      <c r="BX1456" s="44" t="str">
        <f t="shared" si="133"/>
        <v/>
      </c>
      <c r="BY1456" s="44" t="str">
        <f>IF(Wedstrijden!T1621="x","BB","")</f>
        <v/>
      </c>
      <c r="BZ1456" s="44" t="str">
        <f>IF(Wedstrijden!U1621="x","B","")</f>
        <v/>
      </c>
      <c r="CA1456" s="44" t="str">
        <f>IF(Wedstrijden!V1621="x","L1","")</f>
        <v/>
      </c>
      <c r="CB1456" s="44" t="str">
        <f>IF(Wedstrijden!W1621="x","L2","")</f>
        <v/>
      </c>
      <c r="CC1456" s="44" t="str">
        <f>IF(Wedstrijden!X1621="x","M1","")</f>
        <v/>
      </c>
      <c r="CD1456" s="44" t="str">
        <f>IF(Wedstrijden!Y1621="x","M2","")</f>
        <v/>
      </c>
      <c r="CE1456" s="44" t="str">
        <f>IF(Wedstrijden!Z1621="x","Z1","")</f>
        <v/>
      </c>
      <c r="CF1456" s="44" t="str">
        <f>IF(Wedstrijden!AA1621="x","Z2","")</f>
        <v/>
      </c>
      <c r="CG1456" s="44" t="str">
        <f>IF(Wedstrijden!AB1621="x","ZZL","")</f>
        <v/>
      </c>
      <c r="CL1456" s="44" t="str">
        <f>IF(COUNTA(Wedstrijden!AC1621:AJ1621)&lt;&gt;0,2,"")</f>
        <v/>
      </c>
      <c r="CM1456" s="44" t="str">
        <f t="shared" si="134"/>
        <v/>
      </c>
      <c r="CN1456" s="44" t="str">
        <f>IF(Wedstrijden!AC1621="x","AA","")</f>
        <v/>
      </c>
      <c r="CO1456" s="44" t="str">
        <f>IF(Wedstrijden!AD1621="x","A","")</f>
        <v/>
      </c>
      <c r="CP1456" s="44" t="str">
        <f>IF(Wedstrijden!AE1621="x","BB","")</f>
        <v/>
      </c>
      <c r="CQ1456" s="44" t="str">
        <f>IF(Wedstrijden!AF1621="x","B","")</f>
        <v/>
      </c>
      <c r="CR1456" s="44" t="str">
        <f>IF(Wedstrijden!AG1621="x","L","")</f>
        <v/>
      </c>
      <c r="CS1456" s="44" t="str">
        <f>IF(Wedstrijden!AH1621="x","M","")</f>
        <v/>
      </c>
      <c r="CT1456" s="44" t="str">
        <f>IF(Wedstrijden!AI1621="x","Z","")</f>
        <v/>
      </c>
      <c r="CU1456" s="44" t="str">
        <f>IF(Wedstrijden!AJ1621="x","ZZ","")</f>
        <v/>
      </c>
      <c r="CV1456" s="44" t="str">
        <f>IF(COUNTA(Wedstrijden!AK1621:AQ1621)&lt;&gt;0,2,"")</f>
        <v/>
      </c>
      <c r="CW1456" s="44" t="str">
        <f t="shared" si="135"/>
        <v/>
      </c>
      <c r="CX1456" s="44" t="str">
        <f>IF(Wedstrijden!AK1621="x","BB","")</f>
        <v/>
      </c>
      <c r="CY1456" s="44" t="str">
        <f>IF(Wedstrijden!AL1621="x","B","")</f>
        <v/>
      </c>
      <c r="CZ1456" s="44" t="str">
        <f>IF(Wedstrijden!AM1621="x","L","")</f>
        <v/>
      </c>
      <c r="DA1456" s="44" t="str">
        <f>IF(Wedstrijden!AN1621="x","M","")</f>
        <v/>
      </c>
      <c r="DB1456" s="44" t="str">
        <f>IF(Wedstrijden!AO1621="x","Z","")</f>
        <v/>
      </c>
      <c r="DC1456" s="44" t="str">
        <f>IF(Wedstrijden!AP1621="x","ZZ","")</f>
        <v/>
      </c>
      <c r="DD1456" s="44" t="str">
        <f>IF(Wedstrijden!AQ1621="x","1.40","")</f>
        <v/>
      </c>
      <c r="DE1456" s="44" t="str">
        <f>IF(COUNTA(Wedstrijden!AR1621:AT1621)&lt;&gt;0,6,"")</f>
        <v/>
      </c>
      <c r="DF1456" s="44" t="str">
        <f t="shared" si="136"/>
        <v/>
      </c>
      <c r="DG1456" s="44" t="str">
        <f>IF(Wedstrijden!AR1621="x","L","")</f>
        <v/>
      </c>
      <c r="DH1456" s="44" t="str">
        <f>IF(Wedstrijden!AS1621="x","M","")</f>
        <v/>
      </c>
      <c r="DI1456" s="44" t="str">
        <f>IF(Wedstrijden!AT1621="x","Z","")</f>
        <v/>
      </c>
      <c r="DJ1456" s="44" t="str">
        <f>IF(COUNTA(Wedstrijden!AU1621:AW1621)&lt;&gt;0,6,"")</f>
        <v/>
      </c>
      <c r="DK1456" s="44" t="str">
        <f t="shared" si="137"/>
        <v/>
      </c>
      <c r="DL1456" s="44" t="str">
        <f>IF(Wedstrijden!AU1621="x","L","")</f>
        <v/>
      </c>
      <c r="DM1456" s="44" t="str">
        <f>IF(Wedstrijden!AV1621="x","M","")</f>
        <v/>
      </c>
      <c r="DN1456" s="44" t="str">
        <f>IF(Wedstrijden!AW1621="x","Z","")</f>
        <v/>
      </c>
    </row>
    <row r="1457" spans="1:118" ht="15">
      <c r="A1457" s="48" t="e">
        <f>Wedstrijden!#REF!</f>
        <v>#REF!</v>
      </c>
      <c r="B1457" s="44" t="str">
        <f>IFERROR(VLOOKUP(Wedstrijden!E1622,Wedstrijdlocaties!$B$2:$E$499,2,FALSE),"")</f>
        <v/>
      </c>
      <c r="C1457" s="44" t="str">
        <f>Wedstrijden!F1622</f>
        <v/>
      </c>
      <c r="D1457" s="44" t="str">
        <f>IFERROR(VLOOKUP(Wedstrijden!G1622,Organisaties!$B$2:$C$501,2,FALSE),"")</f>
        <v/>
      </c>
      <c r="E1457" s="44" t="str">
        <f>IFERROR(VLOOKUP(Wedstrijden!G1622,Organisaties!$B$2:$F$501,5,FALSE),"")</f>
        <v/>
      </c>
      <c r="F1457" s="44" t="str">
        <f>IF(Wedstrijden!BC1622&lt;&gt;"",Wedstrijden!BC1622,"")</f>
        <v/>
      </c>
      <c r="G1457" s="44">
        <f>IF(Wedstrijden!AY1622="Indoor",1,0)</f>
        <v>0</v>
      </c>
      <c r="H1457" s="44">
        <f>Wedstrijden!AZ1622</f>
        <v>0</v>
      </c>
      <c r="I1457" s="44" t="str">
        <f>IF(Wedstrijden!AX1622="Nee",0,IF(Wedstrijden!AX1622="Ja",1,""))</f>
        <v/>
      </c>
      <c r="J1457" s="44" t="str">
        <f>IF(Wedstrijden!BA1622&lt;&gt;"",Wedstrijden!BA1622,"")</f>
        <v/>
      </c>
      <c r="W1457" s="45"/>
      <c r="AE1457" s="45"/>
      <c r="AN1457" s="45"/>
      <c r="AU1457" s="45"/>
      <c r="BA1457" s="45"/>
      <c r="BE1457" s="45"/>
      <c r="BJ1457" s="44" t="str">
        <f>IF(COUNTA(Wedstrijden!I1622:S1622)&lt;&gt;0,1,"")</f>
        <v/>
      </c>
      <c r="BK1457" s="44" t="str">
        <f t="shared" si="132"/>
        <v/>
      </c>
      <c r="BL1457" s="44" t="str">
        <f>IF(Wedstrijden!I1622="x","AA","")</f>
        <v/>
      </c>
      <c r="BM1457" s="44" t="str">
        <f>IF(Wedstrijden!J1622="x","A","")</f>
        <v/>
      </c>
      <c r="BN1457" s="44" t="str">
        <f>IF(Wedstrijden!K1622="x","B1","")</f>
        <v/>
      </c>
      <c r="BO1457" s="44" t="str">
        <f>IF(Wedstrijden!L1622="x","BB","")</f>
        <v/>
      </c>
      <c r="BP1457" s="44" t="str">
        <f>IF(Wedstrijden!M1622="x","B","")</f>
        <v/>
      </c>
      <c r="BQ1457" s="44" t="str">
        <f>IF(Wedstrijden!N1622="x","L1","")</f>
        <v/>
      </c>
      <c r="BR1457" s="44" t="str">
        <f>IF(Wedstrijden!O1622="x","L2","")</f>
        <v/>
      </c>
      <c r="BS1457" s="44" t="str">
        <f>IF(Wedstrijden!P1622="x","M1","")</f>
        <v/>
      </c>
      <c r="BT1457" s="44" t="str">
        <f>IF(Wedstrijden!Q1622="x","M2","")</f>
        <v/>
      </c>
      <c r="BU1457" s="44" t="str">
        <f>IF(Wedstrijden!R1622="x","Z1","")</f>
        <v/>
      </c>
      <c r="BV1457" s="44" t="str">
        <f>IF(Wedstrijden!S1622="x","Z2","")</f>
        <v/>
      </c>
      <c r="BW1457" s="44" t="str">
        <f>IF(COUNTA(Wedstrijden!T1622:AB1622)&lt;&gt;0,1,"")</f>
        <v/>
      </c>
      <c r="BX1457" s="44" t="str">
        <f t="shared" si="133"/>
        <v/>
      </c>
      <c r="BY1457" s="44" t="str">
        <f>IF(Wedstrijden!T1622="x","BB","")</f>
        <v/>
      </c>
      <c r="BZ1457" s="44" t="str">
        <f>IF(Wedstrijden!U1622="x","B","")</f>
        <v/>
      </c>
      <c r="CA1457" s="44" t="str">
        <f>IF(Wedstrijden!V1622="x","L1","")</f>
        <v/>
      </c>
      <c r="CB1457" s="44" t="str">
        <f>IF(Wedstrijden!W1622="x","L2","")</f>
        <v/>
      </c>
      <c r="CC1457" s="44" t="str">
        <f>IF(Wedstrijden!X1622="x","M1","")</f>
        <v/>
      </c>
      <c r="CD1457" s="44" t="str">
        <f>IF(Wedstrijden!Y1622="x","M2","")</f>
        <v/>
      </c>
      <c r="CE1457" s="44" t="str">
        <f>IF(Wedstrijden!Z1622="x","Z1","")</f>
        <v/>
      </c>
      <c r="CF1457" s="44" t="str">
        <f>IF(Wedstrijden!AA1622="x","Z2","")</f>
        <v/>
      </c>
      <c r="CG1457" s="44" t="str">
        <f>IF(Wedstrijden!AB1622="x","ZZL","")</f>
        <v/>
      </c>
      <c r="CL1457" s="44" t="str">
        <f>IF(COUNTA(Wedstrijden!AC1622:AJ1622)&lt;&gt;0,2,"")</f>
        <v/>
      </c>
      <c r="CM1457" s="44" t="str">
        <f t="shared" si="134"/>
        <v/>
      </c>
      <c r="CN1457" s="44" t="str">
        <f>IF(Wedstrijden!AC1622="x","AA","")</f>
        <v/>
      </c>
      <c r="CO1457" s="44" t="str">
        <f>IF(Wedstrijden!AD1622="x","A","")</f>
        <v/>
      </c>
      <c r="CP1457" s="44" t="str">
        <f>IF(Wedstrijden!AE1622="x","BB","")</f>
        <v/>
      </c>
      <c r="CQ1457" s="44" t="str">
        <f>IF(Wedstrijden!AF1622="x","B","")</f>
        <v/>
      </c>
      <c r="CR1457" s="44" t="str">
        <f>IF(Wedstrijden!AG1622="x","L","")</f>
        <v/>
      </c>
      <c r="CS1457" s="44" t="str">
        <f>IF(Wedstrijden!AH1622="x","M","")</f>
        <v/>
      </c>
      <c r="CT1457" s="44" t="str">
        <f>IF(Wedstrijden!AI1622="x","Z","")</f>
        <v/>
      </c>
      <c r="CU1457" s="44" t="str">
        <f>IF(Wedstrijden!AJ1622="x","ZZ","")</f>
        <v/>
      </c>
      <c r="CV1457" s="44" t="str">
        <f>IF(COUNTA(Wedstrijden!AK1622:AQ1622)&lt;&gt;0,2,"")</f>
        <v/>
      </c>
      <c r="CW1457" s="44" t="str">
        <f t="shared" si="135"/>
        <v/>
      </c>
      <c r="CX1457" s="44" t="str">
        <f>IF(Wedstrijden!AK1622="x","BB","")</f>
        <v/>
      </c>
      <c r="CY1457" s="44" t="str">
        <f>IF(Wedstrijden!AL1622="x","B","")</f>
        <v/>
      </c>
      <c r="CZ1457" s="44" t="str">
        <f>IF(Wedstrijden!AM1622="x","L","")</f>
        <v/>
      </c>
      <c r="DA1457" s="44" t="str">
        <f>IF(Wedstrijden!AN1622="x","M","")</f>
        <v/>
      </c>
      <c r="DB1457" s="44" t="str">
        <f>IF(Wedstrijden!AO1622="x","Z","")</f>
        <v/>
      </c>
      <c r="DC1457" s="44" t="str">
        <f>IF(Wedstrijden!AP1622="x","ZZ","")</f>
        <v/>
      </c>
      <c r="DD1457" s="44" t="str">
        <f>IF(Wedstrijden!AQ1622="x","1.40","")</f>
        <v/>
      </c>
      <c r="DE1457" s="44" t="str">
        <f>IF(COUNTA(Wedstrijden!AR1622:AT1622)&lt;&gt;0,6,"")</f>
        <v/>
      </c>
      <c r="DF1457" s="44" t="str">
        <f t="shared" si="136"/>
        <v/>
      </c>
      <c r="DG1457" s="44" t="str">
        <f>IF(Wedstrijden!AR1622="x","L","")</f>
        <v/>
      </c>
      <c r="DH1457" s="44" t="str">
        <f>IF(Wedstrijden!AS1622="x","M","")</f>
        <v/>
      </c>
      <c r="DI1457" s="44" t="str">
        <f>IF(Wedstrijden!AT1622="x","Z","")</f>
        <v/>
      </c>
      <c r="DJ1457" s="44" t="str">
        <f>IF(COUNTA(Wedstrijden!AU1622:AW1622)&lt;&gt;0,6,"")</f>
        <v/>
      </c>
      <c r="DK1457" s="44" t="str">
        <f t="shared" si="137"/>
        <v/>
      </c>
      <c r="DL1457" s="44" t="str">
        <f>IF(Wedstrijden!AU1622="x","L","")</f>
        <v/>
      </c>
      <c r="DM1457" s="44" t="str">
        <f>IF(Wedstrijden!AV1622="x","M","")</f>
        <v/>
      </c>
      <c r="DN1457" s="44" t="str">
        <f>IF(Wedstrijden!AW1622="x","Z","")</f>
        <v/>
      </c>
    </row>
    <row r="1458" spans="1:118" ht="15">
      <c r="A1458" s="48" t="e">
        <f>Wedstrijden!#REF!</f>
        <v>#REF!</v>
      </c>
      <c r="B1458" s="44" t="str">
        <f>IFERROR(VLOOKUP(Wedstrijden!E1623,Wedstrijdlocaties!$B$2:$E$499,2,FALSE),"")</f>
        <v/>
      </c>
      <c r="C1458" s="44" t="str">
        <f>Wedstrijden!F1623</f>
        <v/>
      </c>
      <c r="D1458" s="44" t="str">
        <f>IFERROR(VLOOKUP(Wedstrijden!G1623,Organisaties!$B$2:$C$501,2,FALSE),"")</f>
        <v/>
      </c>
      <c r="E1458" s="44" t="str">
        <f>IFERROR(VLOOKUP(Wedstrijden!G1623,Organisaties!$B$2:$F$501,5,FALSE),"")</f>
        <v/>
      </c>
      <c r="F1458" s="44" t="str">
        <f>IF(Wedstrijden!BC1623&lt;&gt;"",Wedstrijden!BC1623,"")</f>
        <v/>
      </c>
      <c r="G1458" s="44">
        <f>IF(Wedstrijden!AY1623="Indoor",1,0)</f>
        <v>0</v>
      </c>
      <c r="H1458" s="44">
        <f>Wedstrijden!AZ1623</f>
        <v>0</v>
      </c>
      <c r="I1458" s="44" t="str">
        <f>IF(Wedstrijden!AX1623="Nee",0,IF(Wedstrijden!AX1623="Ja",1,""))</f>
        <v/>
      </c>
      <c r="J1458" s="44" t="str">
        <f>IF(Wedstrijden!BA1623&lt;&gt;"",Wedstrijden!BA1623,"")</f>
        <v/>
      </c>
      <c r="W1458" s="45"/>
      <c r="AE1458" s="45"/>
      <c r="AN1458" s="45"/>
      <c r="AU1458" s="45"/>
      <c r="BA1458" s="45"/>
      <c r="BE1458" s="45"/>
      <c r="BJ1458" s="44" t="str">
        <f>IF(COUNTA(Wedstrijden!I1623:S1623)&lt;&gt;0,1,"")</f>
        <v/>
      </c>
      <c r="BK1458" s="44" t="str">
        <f t="shared" si="132"/>
        <v/>
      </c>
      <c r="BL1458" s="44" t="str">
        <f>IF(Wedstrijden!I1623="x","AA","")</f>
        <v/>
      </c>
      <c r="BM1458" s="44" t="str">
        <f>IF(Wedstrijden!J1623="x","A","")</f>
        <v/>
      </c>
      <c r="BN1458" s="44" t="str">
        <f>IF(Wedstrijden!K1623="x","B1","")</f>
        <v/>
      </c>
      <c r="BO1458" s="44" t="str">
        <f>IF(Wedstrijden!L1623="x","BB","")</f>
        <v/>
      </c>
      <c r="BP1458" s="44" t="str">
        <f>IF(Wedstrijden!M1623="x","B","")</f>
        <v/>
      </c>
      <c r="BQ1458" s="44" t="str">
        <f>IF(Wedstrijden!N1623="x","L1","")</f>
        <v/>
      </c>
      <c r="BR1458" s="44" t="str">
        <f>IF(Wedstrijden!O1623="x","L2","")</f>
        <v/>
      </c>
      <c r="BS1458" s="44" t="str">
        <f>IF(Wedstrijden!P1623="x","M1","")</f>
        <v/>
      </c>
      <c r="BT1458" s="44" t="str">
        <f>IF(Wedstrijden!Q1623="x","M2","")</f>
        <v/>
      </c>
      <c r="BU1458" s="44" t="str">
        <f>IF(Wedstrijden!R1623="x","Z1","")</f>
        <v/>
      </c>
      <c r="BV1458" s="44" t="str">
        <f>IF(Wedstrijden!S1623="x","Z2","")</f>
        <v/>
      </c>
      <c r="BW1458" s="44" t="str">
        <f>IF(COUNTA(Wedstrijden!T1623:AB1623)&lt;&gt;0,1,"")</f>
        <v/>
      </c>
      <c r="BX1458" s="44" t="str">
        <f t="shared" si="133"/>
        <v/>
      </c>
      <c r="BY1458" s="44" t="str">
        <f>IF(Wedstrijden!T1623="x","BB","")</f>
        <v/>
      </c>
      <c r="BZ1458" s="44" t="str">
        <f>IF(Wedstrijden!U1623="x","B","")</f>
        <v/>
      </c>
      <c r="CA1458" s="44" t="str">
        <f>IF(Wedstrijden!V1623="x","L1","")</f>
        <v/>
      </c>
      <c r="CB1458" s="44" t="str">
        <f>IF(Wedstrijden!W1623="x","L2","")</f>
        <v/>
      </c>
      <c r="CC1458" s="44" t="str">
        <f>IF(Wedstrijden!X1623="x","M1","")</f>
        <v/>
      </c>
      <c r="CD1458" s="44" t="str">
        <f>IF(Wedstrijden!Y1623="x","M2","")</f>
        <v/>
      </c>
      <c r="CE1458" s="44" t="str">
        <f>IF(Wedstrijden!Z1623="x","Z1","")</f>
        <v/>
      </c>
      <c r="CF1458" s="44" t="str">
        <f>IF(Wedstrijden!AA1623="x","Z2","")</f>
        <v/>
      </c>
      <c r="CG1458" s="44" t="str">
        <f>IF(Wedstrijden!AB1623="x","ZZL","")</f>
        <v/>
      </c>
      <c r="CL1458" s="44" t="str">
        <f>IF(COUNTA(Wedstrijden!AC1623:AJ1623)&lt;&gt;0,2,"")</f>
        <v/>
      </c>
      <c r="CM1458" s="44" t="str">
        <f t="shared" si="134"/>
        <v/>
      </c>
      <c r="CN1458" s="44" t="str">
        <f>IF(Wedstrijden!AC1623="x","AA","")</f>
        <v/>
      </c>
      <c r="CO1458" s="44" t="str">
        <f>IF(Wedstrijden!AD1623="x","A","")</f>
        <v/>
      </c>
      <c r="CP1458" s="44" t="str">
        <f>IF(Wedstrijden!AE1623="x","BB","")</f>
        <v/>
      </c>
      <c r="CQ1458" s="44" t="str">
        <f>IF(Wedstrijden!AF1623="x","B","")</f>
        <v/>
      </c>
      <c r="CR1458" s="44" t="str">
        <f>IF(Wedstrijden!AG1623="x","L","")</f>
        <v/>
      </c>
      <c r="CS1458" s="44" t="str">
        <f>IF(Wedstrijden!AH1623="x","M","")</f>
        <v/>
      </c>
      <c r="CT1458" s="44" t="str">
        <f>IF(Wedstrijden!AI1623="x","Z","")</f>
        <v/>
      </c>
      <c r="CU1458" s="44" t="str">
        <f>IF(Wedstrijden!AJ1623="x","ZZ","")</f>
        <v/>
      </c>
      <c r="CV1458" s="44" t="str">
        <f>IF(COUNTA(Wedstrijden!AK1623:AQ1623)&lt;&gt;0,2,"")</f>
        <v/>
      </c>
      <c r="CW1458" s="44" t="str">
        <f t="shared" si="135"/>
        <v/>
      </c>
      <c r="CX1458" s="44" t="str">
        <f>IF(Wedstrijden!AK1623="x","BB","")</f>
        <v/>
      </c>
      <c r="CY1458" s="44" t="str">
        <f>IF(Wedstrijden!AL1623="x","B","")</f>
        <v/>
      </c>
      <c r="CZ1458" s="44" t="str">
        <f>IF(Wedstrijden!AM1623="x","L","")</f>
        <v/>
      </c>
      <c r="DA1458" s="44" t="str">
        <f>IF(Wedstrijden!AN1623="x","M","")</f>
        <v/>
      </c>
      <c r="DB1458" s="44" t="str">
        <f>IF(Wedstrijden!AO1623="x","Z","")</f>
        <v/>
      </c>
      <c r="DC1458" s="44" t="str">
        <f>IF(Wedstrijden!AP1623="x","ZZ","")</f>
        <v/>
      </c>
      <c r="DD1458" s="44" t="str">
        <f>IF(Wedstrijden!AQ1623="x","1.40","")</f>
        <v/>
      </c>
      <c r="DE1458" s="44" t="str">
        <f>IF(COUNTA(Wedstrijden!AR1623:AT1623)&lt;&gt;0,6,"")</f>
        <v/>
      </c>
      <c r="DF1458" s="44" t="str">
        <f t="shared" si="136"/>
        <v/>
      </c>
      <c r="DG1458" s="44" t="str">
        <f>IF(Wedstrijden!AR1623="x","L","")</f>
        <v/>
      </c>
      <c r="DH1458" s="44" t="str">
        <f>IF(Wedstrijden!AS1623="x","M","")</f>
        <v/>
      </c>
      <c r="DI1458" s="44" t="str">
        <f>IF(Wedstrijden!AT1623="x","Z","")</f>
        <v/>
      </c>
      <c r="DJ1458" s="44" t="str">
        <f>IF(COUNTA(Wedstrijden!AU1623:AW1623)&lt;&gt;0,6,"")</f>
        <v/>
      </c>
      <c r="DK1458" s="44" t="str">
        <f t="shared" si="137"/>
        <v/>
      </c>
      <c r="DL1458" s="44" t="str">
        <f>IF(Wedstrijden!AU1623="x","L","")</f>
        <v/>
      </c>
      <c r="DM1458" s="44" t="str">
        <f>IF(Wedstrijden!AV1623="x","M","")</f>
        <v/>
      </c>
      <c r="DN1458" s="44" t="str">
        <f>IF(Wedstrijden!AW1623="x","Z","")</f>
        <v/>
      </c>
    </row>
    <row r="1459" spans="1:118" ht="15">
      <c r="A1459" s="48" t="e">
        <f>Wedstrijden!#REF!</f>
        <v>#REF!</v>
      </c>
      <c r="B1459" s="44" t="str">
        <f>IFERROR(VLOOKUP(Wedstrijden!E1624,Wedstrijdlocaties!$B$2:$E$499,2,FALSE),"")</f>
        <v/>
      </c>
      <c r="C1459" s="44" t="str">
        <f>Wedstrijden!F1624</f>
        <v/>
      </c>
      <c r="D1459" s="44" t="str">
        <f>IFERROR(VLOOKUP(Wedstrijden!G1624,Organisaties!$B$2:$C$501,2,FALSE),"")</f>
        <v/>
      </c>
      <c r="E1459" s="44" t="str">
        <f>IFERROR(VLOOKUP(Wedstrijden!G1624,Organisaties!$B$2:$F$501,5,FALSE),"")</f>
        <v/>
      </c>
      <c r="F1459" s="44" t="str">
        <f>IF(Wedstrijden!BC1624&lt;&gt;"",Wedstrijden!BC1624,"")</f>
        <v/>
      </c>
      <c r="G1459" s="44">
        <f>IF(Wedstrijden!AY1624="Indoor",1,0)</f>
        <v>0</v>
      </c>
      <c r="H1459" s="44">
        <f>Wedstrijden!AZ1624</f>
        <v>0</v>
      </c>
      <c r="I1459" s="44" t="str">
        <f>IF(Wedstrijden!AX1624="Nee",0,IF(Wedstrijden!AX1624="Ja",1,""))</f>
        <v/>
      </c>
      <c r="J1459" s="44" t="str">
        <f>IF(Wedstrijden!BA1624&lt;&gt;"",Wedstrijden!BA1624,"")</f>
        <v/>
      </c>
      <c r="W1459" s="45"/>
      <c r="AE1459" s="45"/>
      <c r="AN1459" s="45"/>
      <c r="AU1459" s="45"/>
      <c r="BA1459" s="45"/>
      <c r="BE1459" s="45"/>
      <c r="BJ1459" s="44" t="str">
        <f>IF(COUNTA(Wedstrijden!I1624:S1624)&lt;&gt;0,1,"")</f>
        <v/>
      </c>
      <c r="BK1459" s="44" t="str">
        <f t="shared" si="132"/>
        <v/>
      </c>
      <c r="BL1459" s="44" t="str">
        <f>IF(Wedstrijden!I1624="x","AA","")</f>
        <v/>
      </c>
      <c r="BM1459" s="44" t="str">
        <f>IF(Wedstrijden!J1624="x","A","")</f>
        <v/>
      </c>
      <c r="BN1459" s="44" t="str">
        <f>IF(Wedstrijden!K1624="x","B1","")</f>
        <v/>
      </c>
      <c r="BO1459" s="44" t="str">
        <f>IF(Wedstrijden!L1624="x","BB","")</f>
        <v/>
      </c>
      <c r="BP1459" s="44" t="str">
        <f>IF(Wedstrijden!M1624="x","B","")</f>
        <v/>
      </c>
      <c r="BQ1459" s="44" t="str">
        <f>IF(Wedstrijden!N1624="x","L1","")</f>
        <v/>
      </c>
      <c r="BR1459" s="44" t="str">
        <f>IF(Wedstrijden!O1624="x","L2","")</f>
        <v/>
      </c>
      <c r="BS1459" s="44" t="str">
        <f>IF(Wedstrijden!P1624="x","M1","")</f>
        <v/>
      </c>
      <c r="BT1459" s="44" t="str">
        <f>IF(Wedstrijden!Q1624="x","M2","")</f>
        <v/>
      </c>
      <c r="BU1459" s="44" t="str">
        <f>IF(Wedstrijden!R1624="x","Z1","")</f>
        <v/>
      </c>
      <c r="BV1459" s="44" t="str">
        <f>IF(Wedstrijden!S1624="x","Z2","")</f>
        <v/>
      </c>
      <c r="BW1459" s="44" t="str">
        <f>IF(COUNTA(Wedstrijden!T1624:AB1624)&lt;&gt;0,1,"")</f>
        <v/>
      </c>
      <c r="BX1459" s="44" t="str">
        <f t="shared" si="133"/>
        <v/>
      </c>
      <c r="BY1459" s="44" t="str">
        <f>IF(Wedstrijden!T1624="x","BB","")</f>
        <v/>
      </c>
      <c r="BZ1459" s="44" t="str">
        <f>IF(Wedstrijden!U1624="x","B","")</f>
        <v/>
      </c>
      <c r="CA1459" s="44" t="str">
        <f>IF(Wedstrijden!V1624="x","L1","")</f>
        <v/>
      </c>
      <c r="CB1459" s="44" t="str">
        <f>IF(Wedstrijden!W1624="x","L2","")</f>
        <v/>
      </c>
      <c r="CC1459" s="44" t="str">
        <f>IF(Wedstrijden!X1624="x","M1","")</f>
        <v/>
      </c>
      <c r="CD1459" s="44" t="str">
        <f>IF(Wedstrijden!Y1624="x","M2","")</f>
        <v/>
      </c>
      <c r="CE1459" s="44" t="str">
        <f>IF(Wedstrijden!Z1624="x","Z1","")</f>
        <v/>
      </c>
      <c r="CF1459" s="44" t="str">
        <f>IF(Wedstrijden!AA1624="x","Z2","")</f>
        <v/>
      </c>
      <c r="CG1459" s="44" t="str">
        <f>IF(Wedstrijden!AB1624="x","ZZL","")</f>
        <v/>
      </c>
      <c r="CL1459" s="44" t="str">
        <f>IF(COUNTA(Wedstrijden!AC1624:AJ1624)&lt;&gt;0,2,"")</f>
        <v/>
      </c>
      <c r="CM1459" s="44" t="str">
        <f t="shared" si="134"/>
        <v/>
      </c>
      <c r="CN1459" s="44" t="str">
        <f>IF(Wedstrijden!AC1624="x","AA","")</f>
        <v/>
      </c>
      <c r="CO1459" s="44" t="str">
        <f>IF(Wedstrijden!AD1624="x","A","")</f>
        <v/>
      </c>
      <c r="CP1459" s="44" t="str">
        <f>IF(Wedstrijden!AE1624="x","BB","")</f>
        <v/>
      </c>
      <c r="CQ1459" s="44" t="str">
        <f>IF(Wedstrijden!AF1624="x","B","")</f>
        <v/>
      </c>
      <c r="CR1459" s="44" t="str">
        <f>IF(Wedstrijden!AG1624="x","L","")</f>
        <v/>
      </c>
      <c r="CS1459" s="44" t="str">
        <f>IF(Wedstrijden!AH1624="x","M","")</f>
        <v/>
      </c>
      <c r="CT1459" s="44" t="str">
        <f>IF(Wedstrijden!AI1624="x","Z","")</f>
        <v/>
      </c>
      <c r="CU1459" s="44" t="str">
        <f>IF(Wedstrijden!AJ1624="x","ZZ","")</f>
        <v/>
      </c>
      <c r="CV1459" s="44" t="str">
        <f>IF(COUNTA(Wedstrijden!AK1624:AQ1624)&lt;&gt;0,2,"")</f>
        <v/>
      </c>
      <c r="CW1459" s="44" t="str">
        <f t="shared" si="135"/>
        <v/>
      </c>
      <c r="CX1459" s="44" t="str">
        <f>IF(Wedstrijden!AK1624="x","BB","")</f>
        <v/>
      </c>
      <c r="CY1459" s="44" t="str">
        <f>IF(Wedstrijden!AL1624="x","B","")</f>
        <v/>
      </c>
      <c r="CZ1459" s="44" t="str">
        <f>IF(Wedstrijden!AM1624="x","L","")</f>
        <v/>
      </c>
      <c r="DA1459" s="44" t="str">
        <f>IF(Wedstrijden!AN1624="x","M","")</f>
        <v/>
      </c>
      <c r="DB1459" s="44" t="str">
        <f>IF(Wedstrijden!AO1624="x","Z","")</f>
        <v/>
      </c>
      <c r="DC1459" s="44" t="str">
        <f>IF(Wedstrijden!AP1624="x","ZZ","")</f>
        <v/>
      </c>
      <c r="DD1459" s="44" t="str">
        <f>IF(Wedstrijden!AQ1624="x","1.40","")</f>
        <v/>
      </c>
      <c r="DE1459" s="44" t="str">
        <f>IF(COUNTA(Wedstrijden!AR1624:AT1624)&lt;&gt;0,6,"")</f>
        <v/>
      </c>
      <c r="DF1459" s="44" t="str">
        <f t="shared" si="136"/>
        <v/>
      </c>
      <c r="DG1459" s="44" t="str">
        <f>IF(Wedstrijden!AR1624="x","L","")</f>
        <v/>
      </c>
      <c r="DH1459" s="44" t="str">
        <f>IF(Wedstrijden!AS1624="x","M","")</f>
        <v/>
      </c>
      <c r="DI1459" s="44" t="str">
        <f>IF(Wedstrijden!AT1624="x","Z","")</f>
        <v/>
      </c>
      <c r="DJ1459" s="44" t="str">
        <f>IF(COUNTA(Wedstrijden!AU1624:AW1624)&lt;&gt;0,6,"")</f>
        <v/>
      </c>
      <c r="DK1459" s="44" t="str">
        <f t="shared" si="137"/>
        <v/>
      </c>
      <c r="DL1459" s="44" t="str">
        <f>IF(Wedstrijden!AU1624="x","L","")</f>
        <v/>
      </c>
      <c r="DM1459" s="44" t="str">
        <f>IF(Wedstrijden!AV1624="x","M","")</f>
        <v/>
      </c>
      <c r="DN1459" s="44" t="str">
        <f>IF(Wedstrijden!AW1624="x","Z","")</f>
        <v/>
      </c>
    </row>
    <row r="1460" spans="1:118" ht="15">
      <c r="A1460" s="48" t="e">
        <f>Wedstrijden!#REF!</f>
        <v>#REF!</v>
      </c>
      <c r="B1460" s="44" t="str">
        <f>IFERROR(VLOOKUP(Wedstrijden!E1625,Wedstrijdlocaties!$B$2:$E$499,2,FALSE),"")</f>
        <v/>
      </c>
      <c r="C1460" s="44" t="str">
        <f>Wedstrijden!F1625</f>
        <v/>
      </c>
      <c r="D1460" s="44" t="str">
        <f>IFERROR(VLOOKUP(Wedstrijden!G1625,Organisaties!$B$2:$C$501,2,FALSE),"")</f>
        <v/>
      </c>
      <c r="E1460" s="44" t="str">
        <f>IFERROR(VLOOKUP(Wedstrijden!G1625,Organisaties!$B$2:$F$501,5,FALSE),"")</f>
        <v/>
      </c>
      <c r="F1460" s="44" t="str">
        <f>IF(Wedstrijden!BC1625&lt;&gt;"",Wedstrijden!BC1625,"")</f>
        <v/>
      </c>
      <c r="G1460" s="44">
        <f>IF(Wedstrijden!AY1625="Indoor",1,0)</f>
        <v>0</v>
      </c>
      <c r="H1460" s="44">
        <f>Wedstrijden!AZ1625</f>
        <v>0</v>
      </c>
      <c r="I1460" s="44" t="str">
        <f>IF(Wedstrijden!AX1625="Nee",0,IF(Wedstrijden!AX1625="Ja",1,""))</f>
        <v/>
      </c>
      <c r="J1460" s="44" t="str">
        <f>IF(Wedstrijden!BA1625&lt;&gt;"",Wedstrijden!BA1625,"")</f>
        <v/>
      </c>
      <c r="W1460" s="45"/>
      <c r="AE1460" s="45"/>
      <c r="AN1460" s="45"/>
      <c r="AU1460" s="45"/>
      <c r="BA1460" s="45"/>
      <c r="BE1460" s="45"/>
      <c r="BJ1460" s="44" t="str">
        <f>IF(COUNTA(Wedstrijden!I1625:S1625)&lt;&gt;0,1,"")</f>
        <v/>
      </c>
      <c r="BK1460" s="44" t="str">
        <f t="shared" si="132"/>
        <v/>
      </c>
      <c r="BL1460" s="44" t="str">
        <f>IF(Wedstrijden!I1625="x","AA","")</f>
        <v/>
      </c>
      <c r="BM1460" s="44" t="str">
        <f>IF(Wedstrijden!J1625="x","A","")</f>
        <v/>
      </c>
      <c r="BN1460" s="44" t="str">
        <f>IF(Wedstrijden!K1625="x","B1","")</f>
        <v/>
      </c>
      <c r="BO1460" s="44" t="str">
        <f>IF(Wedstrijden!L1625="x","BB","")</f>
        <v/>
      </c>
      <c r="BP1460" s="44" t="str">
        <f>IF(Wedstrijden!M1625="x","B","")</f>
        <v/>
      </c>
      <c r="BQ1460" s="44" t="str">
        <f>IF(Wedstrijden!N1625="x","L1","")</f>
        <v/>
      </c>
      <c r="BR1460" s="44" t="str">
        <f>IF(Wedstrijden!O1625="x","L2","")</f>
        <v/>
      </c>
      <c r="BS1460" s="44" t="str">
        <f>IF(Wedstrijden!P1625="x","M1","")</f>
        <v/>
      </c>
      <c r="BT1460" s="44" t="str">
        <f>IF(Wedstrijden!Q1625="x","M2","")</f>
        <v/>
      </c>
      <c r="BU1460" s="44" t="str">
        <f>IF(Wedstrijden!R1625="x","Z1","")</f>
        <v/>
      </c>
      <c r="BV1460" s="44" t="str">
        <f>IF(Wedstrijden!S1625="x","Z2","")</f>
        <v/>
      </c>
      <c r="BW1460" s="44" t="str">
        <f>IF(COUNTA(Wedstrijden!T1625:AB1625)&lt;&gt;0,1,"")</f>
        <v/>
      </c>
      <c r="BX1460" s="44" t="str">
        <f t="shared" si="133"/>
        <v/>
      </c>
      <c r="BY1460" s="44" t="str">
        <f>IF(Wedstrijden!T1625="x","BB","")</f>
        <v/>
      </c>
      <c r="BZ1460" s="44" t="str">
        <f>IF(Wedstrijden!U1625="x","B","")</f>
        <v/>
      </c>
      <c r="CA1460" s="44" t="str">
        <f>IF(Wedstrijden!V1625="x","L1","")</f>
        <v/>
      </c>
      <c r="CB1460" s="44" t="str">
        <f>IF(Wedstrijden!W1625="x","L2","")</f>
        <v/>
      </c>
      <c r="CC1460" s="44" t="str">
        <f>IF(Wedstrijden!X1625="x","M1","")</f>
        <v/>
      </c>
      <c r="CD1460" s="44" t="str">
        <f>IF(Wedstrijden!Y1625="x","M2","")</f>
        <v/>
      </c>
      <c r="CE1460" s="44" t="str">
        <f>IF(Wedstrijden!Z1625="x","Z1","")</f>
        <v/>
      </c>
      <c r="CF1460" s="44" t="str">
        <f>IF(Wedstrijden!AA1625="x","Z2","")</f>
        <v/>
      </c>
      <c r="CG1460" s="44" t="str">
        <f>IF(Wedstrijden!AB1625="x","ZZL","")</f>
        <v/>
      </c>
      <c r="CL1460" s="44" t="str">
        <f>IF(COUNTA(Wedstrijden!AC1625:AJ1625)&lt;&gt;0,2,"")</f>
        <v/>
      </c>
      <c r="CM1460" s="44" t="str">
        <f t="shared" si="134"/>
        <v/>
      </c>
      <c r="CN1460" s="44" t="str">
        <f>IF(Wedstrijden!AC1625="x","AA","")</f>
        <v/>
      </c>
      <c r="CO1460" s="44" t="str">
        <f>IF(Wedstrijden!AD1625="x","A","")</f>
        <v/>
      </c>
      <c r="CP1460" s="44" t="str">
        <f>IF(Wedstrijden!AE1625="x","BB","")</f>
        <v/>
      </c>
      <c r="CQ1460" s="44" t="str">
        <f>IF(Wedstrijden!AF1625="x","B","")</f>
        <v/>
      </c>
      <c r="CR1460" s="44" t="str">
        <f>IF(Wedstrijden!AG1625="x","L","")</f>
        <v/>
      </c>
      <c r="CS1460" s="44" t="str">
        <f>IF(Wedstrijden!AH1625="x","M","")</f>
        <v/>
      </c>
      <c r="CT1460" s="44" t="str">
        <f>IF(Wedstrijden!AI1625="x","Z","")</f>
        <v/>
      </c>
      <c r="CU1460" s="44" t="str">
        <f>IF(Wedstrijden!AJ1625="x","ZZ","")</f>
        <v/>
      </c>
      <c r="CV1460" s="44" t="str">
        <f>IF(COUNTA(Wedstrijden!AK1625:AQ1625)&lt;&gt;0,2,"")</f>
        <v/>
      </c>
      <c r="CW1460" s="44" t="str">
        <f t="shared" si="135"/>
        <v/>
      </c>
      <c r="CX1460" s="44" t="str">
        <f>IF(Wedstrijden!AK1625="x","BB","")</f>
        <v/>
      </c>
      <c r="CY1460" s="44" t="str">
        <f>IF(Wedstrijden!AL1625="x","B","")</f>
        <v/>
      </c>
      <c r="CZ1460" s="44" t="str">
        <f>IF(Wedstrijden!AM1625="x","L","")</f>
        <v/>
      </c>
      <c r="DA1460" s="44" t="str">
        <f>IF(Wedstrijden!AN1625="x","M","")</f>
        <v/>
      </c>
      <c r="DB1460" s="44" t="str">
        <f>IF(Wedstrijden!AO1625="x","Z","")</f>
        <v/>
      </c>
      <c r="DC1460" s="44" t="str">
        <f>IF(Wedstrijden!AP1625="x","ZZ","")</f>
        <v/>
      </c>
      <c r="DD1460" s="44" t="str">
        <f>IF(Wedstrijden!AQ1625="x","1.40","")</f>
        <v/>
      </c>
      <c r="DE1460" s="44" t="str">
        <f>IF(COUNTA(Wedstrijden!AR1625:AT1625)&lt;&gt;0,6,"")</f>
        <v/>
      </c>
      <c r="DF1460" s="44" t="str">
        <f t="shared" si="136"/>
        <v/>
      </c>
      <c r="DG1460" s="44" t="str">
        <f>IF(Wedstrijden!AR1625="x","L","")</f>
        <v/>
      </c>
      <c r="DH1460" s="44" t="str">
        <f>IF(Wedstrijden!AS1625="x","M","")</f>
        <v/>
      </c>
      <c r="DI1460" s="44" t="str">
        <f>IF(Wedstrijden!AT1625="x","Z","")</f>
        <v/>
      </c>
      <c r="DJ1460" s="44" t="str">
        <f>IF(COUNTA(Wedstrijden!AU1625:AW1625)&lt;&gt;0,6,"")</f>
        <v/>
      </c>
      <c r="DK1460" s="44" t="str">
        <f t="shared" si="137"/>
        <v/>
      </c>
      <c r="DL1460" s="44" t="str">
        <f>IF(Wedstrijden!AU1625="x","L","")</f>
        <v/>
      </c>
      <c r="DM1460" s="44" t="str">
        <f>IF(Wedstrijden!AV1625="x","M","")</f>
        <v/>
      </c>
      <c r="DN1460" s="44" t="str">
        <f>IF(Wedstrijden!AW1625="x","Z","")</f>
        <v/>
      </c>
    </row>
    <row r="1461" spans="1:118" ht="15">
      <c r="A1461" s="48" t="e">
        <f>Wedstrijden!#REF!</f>
        <v>#REF!</v>
      </c>
      <c r="B1461" s="44" t="str">
        <f>IFERROR(VLOOKUP(Wedstrijden!E1626,Wedstrijdlocaties!$B$2:$E$499,2,FALSE),"")</f>
        <v/>
      </c>
      <c r="C1461" s="44" t="str">
        <f>Wedstrijden!F1626</f>
        <v/>
      </c>
      <c r="D1461" s="44" t="str">
        <f>IFERROR(VLOOKUP(Wedstrijden!G1626,Organisaties!$B$2:$C$501,2,FALSE),"")</f>
        <v/>
      </c>
      <c r="E1461" s="44" t="str">
        <f>IFERROR(VLOOKUP(Wedstrijden!G1626,Organisaties!$B$2:$F$501,5,FALSE),"")</f>
        <v/>
      </c>
      <c r="F1461" s="44" t="str">
        <f>IF(Wedstrijden!BC1626&lt;&gt;"",Wedstrijden!BC1626,"")</f>
        <v/>
      </c>
      <c r="G1461" s="44">
        <f>IF(Wedstrijden!AY1626="Indoor",1,0)</f>
        <v>0</v>
      </c>
      <c r="H1461" s="44">
        <f>Wedstrijden!AZ1626</f>
        <v>0</v>
      </c>
      <c r="I1461" s="44" t="str">
        <f>IF(Wedstrijden!AX1626="Nee",0,IF(Wedstrijden!AX1626="Ja",1,""))</f>
        <v/>
      </c>
      <c r="J1461" s="44" t="str">
        <f>IF(Wedstrijden!BA1626&lt;&gt;"",Wedstrijden!BA1626,"")</f>
        <v/>
      </c>
      <c r="W1461" s="45"/>
      <c r="AE1461" s="45"/>
      <c r="AN1461" s="45"/>
      <c r="AU1461" s="45"/>
      <c r="BA1461" s="45"/>
      <c r="BE1461" s="45"/>
      <c r="BJ1461" s="44" t="str">
        <f>IF(COUNTA(Wedstrijden!I1626:S1626)&lt;&gt;0,1,"")</f>
        <v/>
      </c>
      <c r="BK1461" s="44" t="str">
        <f t="shared" si="132"/>
        <v/>
      </c>
      <c r="BL1461" s="44" t="str">
        <f>IF(Wedstrijden!I1626="x","AA","")</f>
        <v/>
      </c>
      <c r="BM1461" s="44" t="str">
        <f>IF(Wedstrijden!J1626="x","A","")</f>
        <v/>
      </c>
      <c r="BN1461" s="44" t="str">
        <f>IF(Wedstrijden!K1626="x","B1","")</f>
        <v/>
      </c>
      <c r="BO1461" s="44" t="str">
        <f>IF(Wedstrijden!L1626="x","BB","")</f>
        <v/>
      </c>
      <c r="BP1461" s="44" t="str">
        <f>IF(Wedstrijden!M1626="x","B","")</f>
        <v/>
      </c>
      <c r="BQ1461" s="44" t="str">
        <f>IF(Wedstrijden!N1626="x","L1","")</f>
        <v/>
      </c>
      <c r="BR1461" s="44" t="str">
        <f>IF(Wedstrijden!O1626="x","L2","")</f>
        <v/>
      </c>
      <c r="BS1461" s="44" t="str">
        <f>IF(Wedstrijden!P1626="x","M1","")</f>
        <v/>
      </c>
      <c r="BT1461" s="44" t="str">
        <f>IF(Wedstrijden!Q1626="x","M2","")</f>
        <v/>
      </c>
      <c r="BU1461" s="44" t="str">
        <f>IF(Wedstrijden!R1626="x","Z1","")</f>
        <v/>
      </c>
      <c r="BV1461" s="44" t="str">
        <f>IF(Wedstrijden!S1626="x","Z2","")</f>
        <v/>
      </c>
      <c r="BW1461" s="44" t="str">
        <f>IF(COUNTA(Wedstrijden!T1626:AB1626)&lt;&gt;0,1,"")</f>
        <v/>
      </c>
      <c r="BX1461" s="44" t="str">
        <f t="shared" si="133"/>
        <v/>
      </c>
      <c r="BY1461" s="44" t="str">
        <f>IF(Wedstrijden!T1626="x","BB","")</f>
        <v/>
      </c>
      <c r="BZ1461" s="44" t="str">
        <f>IF(Wedstrijden!U1626="x","B","")</f>
        <v/>
      </c>
      <c r="CA1461" s="44" t="str">
        <f>IF(Wedstrijden!V1626="x","L1","")</f>
        <v/>
      </c>
      <c r="CB1461" s="44" t="str">
        <f>IF(Wedstrijden!W1626="x","L2","")</f>
        <v/>
      </c>
      <c r="CC1461" s="44" t="str">
        <f>IF(Wedstrijden!X1626="x","M1","")</f>
        <v/>
      </c>
      <c r="CD1461" s="44" t="str">
        <f>IF(Wedstrijden!Y1626="x","M2","")</f>
        <v/>
      </c>
      <c r="CE1461" s="44" t="str">
        <f>IF(Wedstrijden!Z1626="x","Z1","")</f>
        <v/>
      </c>
      <c r="CF1461" s="44" t="str">
        <f>IF(Wedstrijden!AA1626="x","Z2","")</f>
        <v/>
      </c>
      <c r="CG1461" s="44" t="str">
        <f>IF(Wedstrijden!AB1626="x","ZZL","")</f>
        <v/>
      </c>
      <c r="CL1461" s="44" t="str">
        <f>IF(COUNTA(Wedstrijden!AC1626:AJ1626)&lt;&gt;0,2,"")</f>
        <v/>
      </c>
      <c r="CM1461" s="44" t="str">
        <f t="shared" si="134"/>
        <v/>
      </c>
      <c r="CN1461" s="44" t="str">
        <f>IF(Wedstrijden!AC1626="x","AA","")</f>
        <v/>
      </c>
      <c r="CO1461" s="44" t="str">
        <f>IF(Wedstrijden!AD1626="x","A","")</f>
        <v/>
      </c>
      <c r="CP1461" s="44" t="str">
        <f>IF(Wedstrijden!AE1626="x","BB","")</f>
        <v/>
      </c>
      <c r="CQ1461" s="44" t="str">
        <f>IF(Wedstrijden!AF1626="x","B","")</f>
        <v/>
      </c>
      <c r="CR1461" s="44" t="str">
        <f>IF(Wedstrijden!AG1626="x","L","")</f>
        <v/>
      </c>
      <c r="CS1461" s="44" t="str">
        <f>IF(Wedstrijden!AH1626="x","M","")</f>
        <v/>
      </c>
      <c r="CT1461" s="44" t="str">
        <f>IF(Wedstrijden!AI1626="x","Z","")</f>
        <v/>
      </c>
      <c r="CU1461" s="44" t="str">
        <f>IF(Wedstrijden!AJ1626="x","ZZ","")</f>
        <v/>
      </c>
      <c r="CV1461" s="44" t="str">
        <f>IF(COUNTA(Wedstrijden!AK1626:AQ1626)&lt;&gt;0,2,"")</f>
        <v/>
      </c>
      <c r="CW1461" s="44" t="str">
        <f t="shared" si="135"/>
        <v/>
      </c>
      <c r="CX1461" s="44" t="str">
        <f>IF(Wedstrijden!AK1626="x","BB","")</f>
        <v/>
      </c>
      <c r="CY1461" s="44" t="str">
        <f>IF(Wedstrijden!AL1626="x","B","")</f>
        <v/>
      </c>
      <c r="CZ1461" s="44" t="str">
        <f>IF(Wedstrijden!AM1626="x","L","")</f>
        <v/>
      </c>
      <c r="DA1461" s="44" t="str">
        <f>IF(Wedstrijden!AN1626="x","M","")</f>
        <v/>
      </c>
      <c r="DB1461" s="44" t="str">
        <f>IF(Wedstrijden!AO1626="x","Z","")</f>
        <v/>
      </c>
      <c r="DC1461" s="44" t="str">
        <f>IF(Wedstrijden!AP1626="x","ZZ","")</f>
        <v/>
      </c>
      <c r="DD1461" s="44" t="str">
        <f>IF(Wedstrijden!AQ1626="x","1.40","")</f>
        <v/>
      </c>
      <c r="DE1461" s="44" t="str">
        <f>IF(COUNTA(Wedstrijden!AR1626:AT1626)&lt;&gt;0,6,"")</f>
        <v/>
      </c>
      <c r="DF1461" s="44" t="str">
        <f t="shared" si="136"/>
        <v/>
      </c>
      <c r="DG1461" s="44" t="str">
        <f>IF(Wedstrijden!AR1626="x","L","")</f>
        <v/>
      </c>
      <c r="DH1461" s="44" t="str">
        <f>IF(Wedstrijden!AS1626="x","M","")</f>
        <v/>
      </c>
      <c r="DI1461" s="44" t="str">
        <f>IF(Wedstrijden!AT1626="x","Z","")</f>
        <v/>
      </c>
      <c r="DJ1461" s="44" t="str">
        <f>IF(COUNTA(Wedstrijden!AU1626:AW1626)&lt;&gt;0,6,"")</f>
        <v/>
      </c>
      <c r="DK1461" s="44" t="str">
        <f t="shared" si="137"/>
        <v/>
      </c>
      <c r="DL1461" s="44" t="str">
        <f>IF(Wedstrijden!AU1626="x","L","")</f>
        <v/>
      </c>
      <c r="DM1461" s="44" t="str">
        <f>IF(Wedstrijden!AV1626="x","M","")</f>
        <v/>
      </c>
      <c r="DN1461" s="44" t="str">
        <f>IF(Wedstrijden!AW1626="x","Z","")</f>
        <v/>
      </c>
    </row>
    <row r="1462" spans="1:118" ht="15">
      <c r="A1462" s="48" t="e">
        <f>Wedstrijden!#REF!</f>
        <v>#REF!</v>
      </c>
      <c r="B1462" s="44" t="str">
        <f>IFERROR(VLOOKUP(Wedstrijden!E1627,Wedstrijdlocaties!$B$2:$E$499,2,FALSE),"")</f>
        <v/>
      </c>
      <c r="C1462" s="44" t="str">
        <f>Wedstrijden!F1627</f>
        <v/>
      </c>
      <c r="D1462" s="44" t="str">
        <f>IFERROR(VLOOKUP(Wedstrijden!G1627,Organisaties!$B$2:$C$501,2,FALSE),"")</f>
        <v/>
      </c>
      <c r="E1462" s="44" t="str">
        <f>IFERROR(VLOOKUP(Wedstrijden!G1627,Organisaties!$B$2:$F$501,5,FALSE),"")</f>
        <v/>
      </c>
      <c r="F1462" s="44" t="str">
        <f>IF(Wedstrijden!BC1627&lt;&gt;"",Wedstrijden!BC1627,"")</f>
        <v/>
      </c>
      <c r="G1462" s="44">
        <f>IF(Wedstrijden!AY1627="Indoor",1,0)</f>
        <v>0</v>
      </c>
      <c r="H1462" s="44">
        <f>Wedstrijden!AZ1627</f>
        <v>0</v>
      </c>
      <c r="I1462" s="44" t="str">
        <f>IF(Wedstrijden!AX1627="Nee",0,IF(Wedstrijden!AX1627="Ja",1,""))</f>
        <v/>
      </c>
      <c r="J1462" s="44" t="str">
        <f>IF(Wedstrijden!BA1627&lt;&gt;"",Wedstrijden!BA1627,"")</f>
        <v/>
      </c>
      <c r="W1462" s="45"/>
      <c r="AE1462" s="45"/>
      <c r="AN1462" s="45"/>
      <c r="AU1462" s="45"/>
      <c r="BA1462" s="45"/>
      <c r="BE1462" s="45"/>
      <c r="BJ1462" s="44" t="str">
        <f>IF(COUNTA(Wedstrijden!I1627:S1627)&lt;&gt;0,1,"")</f>
        <v/>
      </c>
      <c r="BK1462" s="44" t="str">
        <f t="shared" si="132"/>
        <v/>
      </c>
      <c r="BL1462" s="44" t="str">
        <f>IF(Wedstrijden!I1627="x","AA","")</f>
        <v/>
      </c>
      <c r="BM1462" s="44" t="str">
        <f>IF(Wedstrijden!J1627="x","A","")</f>
        <v/>
      </c>
      <c r="BN1462" s="44" t="str">
        <f>IF(Wedstrijden!K1627="x","B1","")</f>
        <v/>
      </c>
      <c r="BO1462" s="44" t="str">
        <f>IF(Wedstrijden!L1627="x","BB","")</f>
        <v/>
      </c>
      <c r="BP1462" s="44" t="str">
        <f>IF(Wedstrijden!M1627="x","B","")</f>
        <v/>
      </c>
      <c r="BQ1462" s="44" t="str">
        <f>IF(Wedstrijden!N1627="x","L1","")</f>
        <v/>
      </c>
      <c r="BR1462" s="44" t="str">
        <f>IF(Wedstrijden!O1627="x","L2","")</f>
        <v/>
      </c>
      <c r="BS1462" s="44" t="str">
        <f>IF(Wedstrijden!P1627="x","M1","")</f>
        <v/>
      </c>
      <c r="BT1462" s="44" t="str">
        <f>IF(Wedstrijden!Q1627="x","M2","")</f>
        <v/>
      </c>
      <c r="BU1462" s="44" t="str">
        <f>IF(Wedstrijden!R1627="x","Z1","")</f>
        <v/>
      </c>
      <c r="BV1462" s="44" t="str">
        <f>IF(Wedstrijden!S1627="x","Z2","")</f>
        <v/>
      </c>
      <c r="BW1462" s="44" t="str">
        <f>IF(COUNTA(Wedstrijden!T1627:AB1627)&lt;&gt;0,1,"")</f>
        <v/>
      </c>
      <c r="BX1462" s="44" t="str">
        <f t="shared" si="133"/>
        <v/>
      </c>
      <c r="BY1462" s="44" t="str">
        <f>IF(Wedstrijden!T1627="x","BB","")</f>
        <v/>
      </c>
      <c r="BZ1462" s="44" t="str">
        <f>IF(Wedstrijden!U1627="x","B","")</f>
        <v/>
      </c>
      <c r="CA1462" s="44" t="str">
        <f>IF(Wedstrijden!V1627="x","L1","")</f>
        <v/>
      </c>
      <c r="CB1462" s="44" t="str">
        <f>IF(Wedstrijden!W1627="x","L2","")</f>
        <v/>
      </c>
      <c r="CC1462" s="44" t="str">
        <f>IF(Wedstrijden!X1627="x","M1","")</f>
        <v/>
      </c>
      <c r="CD1462" s="44" t="str">
        <f>IF(Wedstrijden!Y1627="x","M2","")</f>
        <v/>
      </c>
      <c r="CE1462" s="44" t="str">
        <f>IF(Wedstrijden!Z1627="x","Z1","")</f>
        <v/>
      </c>
      <c r="CF1462" s="44" t="str">
        <f>IF(Wedstrijden!AA1627="x","Z2","")</f>
        <v/>
      </c>
      <c r="CG1462" s="44" t="str">
        <f>IF(Wedstrijden!AB1627="x","ZZL","")</f>
        <v/>
      </c>
      <c r="CL1462" s="44" t="str">
        <f>IF(COUNTA(Wedstrijden!AC1627:AJ1627)&lt;&gt;0,2,"")</f>
        <v/>
      </c>
      <c r="CM1462" s="44" t="str">
        <f t="shared" si="134"/>
        <v/>
      </c>
      <c r="CN1462" s="44" t="str">
        <f>IF(Wedstrijden!AC1627="x","AA","")</f>
        <v/>
      </c>
      <c r="CO1462" s="44" t="str">
        <f>IF(Wedstrijden!AD1627="x","A","")</f>
        <v/>
      </c>
      <c r="CP1462" s="44" t="str">
        <f>IF(Wedstrijden!AE1627="x","BB","")</f>
        <v/>
      </c>
      <c r="CQ1462" s="44" t="str">
        <f>IF(Wedstrijden!AF1627="x","B","")</f>
        <v/>
      </c>
      <c r="CR1462" s="44" t="str">
        <f>IF(Wedstrijden!AG1627="x","L","")</f>
        <v/>
      </c>
      <c r="CS1462" s="44" t="str">
        <f>IF(Wedstrijden!AH1627="x","M","")</f>
        <v/>
      </c>
      <c r="CT1462" s="44" t="str">
        <f>IF(Wedstrijden!AI1627="x","Z","")</f>
        <v/>
      </c>
      <c r="CU1462" s="44" t="str">
        <f>IF(Wedstrijden!AJ1627="x","ZZ","")</f>
        <v/>
      </c>
      <c r="CV1462" s="44" t="str">
        <f>IF(COUNTA(Wedstrijden!AK1627:AQ1627)&lt;&gt;0,2,"")</f>
        <v/>
      </c>
      <c r="CW1462" s="44" t="str">
        <f t="shared" si="135"/>
        <v/>
      </c>
      <c r="CX1462" s="44" t="str">
        <f>IF(Wedstrijden!AK1627="x","BB","")</f>
        <v/>
      </c>
      <c r="CY1462" s="44" t="str">
        <f>IF(Wedstrijden!AL1627="x","B","")</f>
        <v/>
      </c>
      <c r="CZ1462" s="44" t="str">
        <f>IF(Wedstrijden!AM1627="x","L","")</f>
        <v/>
      </c>
      <c r="DA1462" s="44" t="str">
        <f>IF(Wedstrijden!AN1627="x","M","")</f>
        <v/>
      </c>
      <c r="DB1462" s="44" t="str">
        <f>IF(Wedstrijden!AO1627="x","Z","")</f>
        <v/>
      </c>
      <c r="DC1462" s="44" t="str">
        <f>IF(Wedstrijden!AP1627="x","ZZ","")</f>
        <v/>
      </c>
      <c r="DD1462" s="44" t="str">
        <f>IF(Wedstrijden!AQ1627="x","1.40","")</f>
        <v/>
      </c>
      <c r="DE1462" s="44" t="str">
        <f>IF(COUNTA(Wedstrijden!AR1627:AT1627)&lt;&gt;0,6,"")</f>
        <v/>
      </c>
      <c r="DF1462" s="44" t="str">
        <f t="shared" si="136"/>
        <v/>
      </c>
      <c r="DG1462" s="44" t="str">
        <f>IF(Wedstrijden!AR1627="x","L","")</f>
        <v/>
      </c>
      <c r="DH1462" s="44" t="str">
        <f>IF(Wedstrijden!AS1627="x","M","")</f>
        <v/>
      </c>
      <c r="DI1462" s="44" t="str">
        <f>IF(Wedstrijden!AT1627="x","Z","")</f>
        <v/>
      </c>
      <c r="DJ1462" s="44" t="str">
        <f>IF(COUNTA(Wedstrijden!AU1627:AW1627)&lt;&gt;0,6,"")</f>
        <v/>
      </c>
      <c r="DK1462" s="44" t="str">
        <f t="shared" si="137"/>
        <v/>
      </c>
      <c r="DL1462" s="44" t="str">
        <f>IF(Wedstrijden!AU1627="x","L","")</f>
        <v/>
      </c>
      <c r="DM1462" s="44" t="str">
        <f>IF(Wedstrijden!AV1627="x","M","")</f>
        <v/>
      </c>
      <c r="DN1462" s="44" t="str">
        <f>IF(Wedstrijden!AW1627="x","Z","")</f>
        <v/>
      </c>
    </row>
    <row r="1463" spans="1:118" ht="15">
      <c r="A1463" s="48" t="e">
        <f>Wedstrijden!#REF!</f>
        <v>#REF!</v>
      </c>
      <c r="B1463" s="44" t="str">
        <f>IFERROR(VLOOKUP(Wedstrijden!E1628,Wedstrijdlocaties!$B$2:$E$499,2,FALSE),"")</f>
        <v/>
      </c>
      <c r="C1463" s="44" t="str">
        <f>Wedstrijden!F1628</f>
        <v/>
      </c>
      <c r="D1463" s="44" t="str">
        <f>IFERROR(VLOOKUP(Wedstrijden!G1628,Organisaties!$B$2:$C$501,2,FALSE),"")</f>
        <v/>
      </c>
      <c r="E1463" s="44" t="str">
        <f>IFERROR(VLOOKUP(Wedstrijden!G1628,Organisaties!$B$2:$F$501,5,FALSE),"")</f>
        <v/>
      </c>
      <c r="F1463" s="44" t="str">
        <f>IF(Wedstrijden!BC1628&lt;&gt;"",Wedstrijden!BC1628,"")</f>
        <v/>
      </c>
      <c r="G1463" s="44">
        <f>IF(Wedstrijden!AY1628="Indoor",1,0)</f>
        <v>0</v>
      </c>
      <c r="H1463" s="44">
        <f>Wedstrijden!AZ1628</f>
        <v>0</v>
      </c>
      <c r="I1463" s="44" t="str">
        <f>IF(Wedstrijden!AX1628="Nee",0,IF(Wedstrijden!AX1628="Ja",1,""))</f>
        <v/>
      </c>
      <c r="J1463" s="44" t="str">
        <f>IF(Wedstrijden!BA1628&lt;&gt;"",Wedstrijden!BA1628,"")</f>
        <v/>
      </c>
      <c r="W1463" s="45"/>
      <c r="AE1463" s="45"/>
      <c r="AN1463" s="45"/>
      <c r="AU1463" s="45"/>
      <c r="BA1463" s="45"/>
      <c r="BE1463" s="45"/>
      <c r="BJ1463" s="44" t="str">
        <f>IF(COUNTA(Wedstrijden!I1628:S1628)&lt;&gt;0,1,"")</f>
        <v/>
      </c>
      <c r="BK1463" s="44" t="str">
        <f t="shared" si="132"/>
        <v/>
      </c>
      <c r="BL1463" s="44" t="str">
        <f>IF(Wedstrijden!I1628="x","AA","")</f>
        <v/>
      </c>
      <c r="BM1463" s="44" t="str">
        <f>IF(Wedstrijden!J1628="x","A","")</f>
        <v/>
      </c>
      <c r="BN1463" s="44" t="str">
        <f>IF(Wedstrijden!K1628="x","B1","")</f>
        <v/>
      </c>
      <c r="BO1463" s="44" t="str">
        <f>IF(Wedstrijden!L1628="x","BB","")</f>
        <v/>
      </c>
      <c r="BP1463" s="44" t="str">
        <f>IF(Wedstrijden!M1628="x","B","")</f>
        <v/>
      </c>
      <c r="BQ1463" s="44" t="str">
        <f>IF(Wedstrijden!N1628="x","L1","")</f>
        <v/>
      </c>
      <c r="BR1463" s="44" t="str">
        <f>IF(Wedstrijden!O1628="x","L2","")</f>
        <v/>
      </c>
      <c r="BS1463" s="44" t="str">
        <f>IF(Wedstrijden!P1628="x","M1","")</f>
        <v/>
      </c>
      <c r="BT1463" s="44" t="str">
        <f>IF(Wedstrijden!Q1628="x","M2","")</f>
        <v/>
      </c>
      <c r="BU1463" s="44" t="str">
        <f>IF(Wedstrijden!R1628="x","Z1","")</f>
        <v/>
      </c>
      <c r="BV1463" s="44" t="str">
        <f>IF(Wedstrijden!S1628="x","Z2","")</f>
        <v/>
      </c>
      <c r="BW1463" s="44" t="str">
        <f>IF(COUNTA(Wedstrijden!T1628:AB1628)&lt;&gt;0,1,"")</f>
        <v/>
      </c>
      <c r="BX1463" s="44" t="str">
        <f t="shared" si="133"/>
        <v/>
      </c>
      <c r="BY1463" s="44" t="str">
        <f>IF(Wedstrijden!T1628="x","BB","")</f>
        <v/>
      </c>
      <c r="BZ1463" s="44" t="str">
        <f>IF(Wedstrijden!U1628="x","B","")</f>
        <v/>
      </c>
      <c r="CA1463" s="44" t="str">
        <f>IF(Wedstrijden!V1628="x","L1","")</f>
        <v/>
      </c>
      <c r="CB1463" s="44" t="str">
        <f>IF(Wedstrijden!W1628="x","L2","")</f>
        <v/>
      </c>
      <c r="CC1463" s="44" t="str">
        <f>IF(Wedstrijden!X1628="x","M1","")</f>
        <v/>
      </c>
      <c r="CD1463" s="44" t="str">
        <f>IF(Wedstrijden!Y1628="x","M2","")</f>
        <v/>
      </c>
      <c r="CE1463" s="44" t="str">
        <f>IF(Wedstrijden!Z1628="x","Z1","")</f>
        <v/>
      </c>
      <c r="CF1463" s="44" t="str">
        <f>IF(Wedstrijden!AA1628="x","Z2","")</f>
        <v/>
      </c>
      <c r="CG1463" s="44" t="str">
        <f>IF(Wedstrijden!AB1628="x","ZZL","")</f>
        <v/>
      </c>
      <c r="CL1463" s="44" t="str">
        <f>IF(COUNTA(Wedstrijden!AC1628:AJ1628)&lt;&gt;0,2,"")</f>
        <v/>
      </c>
      <c r="CM1463" s="44" t="str">
        <f t="shared" si="134"/>
        <v/>
      </c>
      <c r="CN1463" s="44" t="str">
        <f>IF(Wedstrijden!AC1628="x","AA","")</f>
        <v/>
      </c>
      <c r="CO1463" s="44" t="str">
        <f>IF(Wedstrijden!AD1628="x","A","")</f>
        <v/>
      </c>
      <c r="CP1463" s="44" t="str">
        <f>IF(Wedstrijden!AE1628="x","BB","")</f>
        <v/>
      </c>
      <c r="CQ1463" s="44" t="str">
        <f>IF(Wedstrijden!AF1628="x","B","")</f>
        <v/>
      </c>
      <c r="CR1463" s="44" t="str">
        <f>IF(Wedstrijden!AG1628="x","L","")</f>
        <v/>
      </c>
      <c r="CS1463" s="44" t="str">
        <f>IF(Wedstrijden!AH1628="x","M","")</f>
        <v/>
      </c>
      <c r="CT1463" s="44" t="str">
        <f>IF(Wedstrijden!AI1628="x","Z","")</f>
        <v/>
      </c>
      <c r="CU1463" s="44" t="str">
        <f>IF(Wedstrijden!AJ1628="x","ZZ","")</f>
        <v/>
      </c>
      <c r="CV1463" s="44" t="str">
        <f>IF(COUNTA(Wedstrijden!AK1628:AQ1628)&lt;&gt;0,2,"")</f>
        <v/>
      </c>
      <c r="CW1463" s="44" t="str">
        <f t="shared" si="135"/>
        <v/>
      </c>
      <c r="CX1463" s="44" t="str">
        <f>IF(Wedstrijden!AK1628="x","BB","")</f>
        <v/>
      </c>
      <c r="CY1463" s="44" t="str">
        <f>IF(Wedstrijden!AL1628="x","B","")</f>
        <v/>
      </c>
      <c r="CZ1463" s="44" t="str">
        <f>IF(Wedstrijden!AM1628="x","L","")</f>
        <v/>
      </c>
      <c r="DA1463" s="44" t="str">
        <f>IF(Wedstrijden!AN1628="x","M","")</f>
        <v/>
      </c>
      <c r="DB1463" s="44" t="str">
        <f>IF(Wedstrijden!AO1628="x","Z","")</f>
        <v/>
      </c>
      <c r="DC1463" s="44" t="str">
        <f>IF(Wedstrijden!AP1628="x","ZZ","")</f>
        <v/>
      </c>
      <c r="DD1463" s="44" t="str">
        <f>IF(Wedstrijden!AQ1628="x","1.40","")</f>
        <v/>
      </c>
      <c r="DE1463" s="44" t="str">
        <f>IF(COUNTA(Wedstrijden!AR1628:AT1628)&lt;&gt;0,6,"")</f>
        <v/>
      </c>
      <c r="DF1463" s="44" t="str">
        <f t="shared" si="136"/>
        <v/>
      </c>
      <c r="DG1463" s="44" t="str">
        <f>IF(Wedstrijden!AR1628="x","L","")</f>
        <v/>
      </c>
      <c r="DH1463" s="44" t="str">
        <f>IF(Wedstrijden!AS1628="x","M","")</f>
        <v/>
      </c>
      <c r="DI1463" s="44" t="str">
        <f>IF(Wedstrijden!AT1628="x","Z","")</f>
        <v/>
      </c>
      <c r="DJ1463" s="44" t="str">
        <f>IF(COUNTA(Wedstrijden!AU1628:AW1628)&lt;&gt;0,6,"")</f>
        <v/>
      </c>
      <c r="DK1463" s="44" t="str">
        <f t="shared" si="137"/>
        <v/>
      </c>
      <c r="DL1463" s="44" t="str">
        <f>IF(Wedstrijden!AU1628="x","L","")</f>
        <v/>
      </c>
      <c r="DM1463" s="44" t="str">
        <f>IF(Wedstrijden!AV1628="x","M","")</f>
        <v/>
      </c>
      <c r="DN1463" s="44" t="str">
        <f>IF(Wedstrijden!AW1628="x","Z","")</f>
        <v/>
      </c>
    </row>
    <row r="1464" spans="1:118" ht="15">
      <c r="A1464" s="48" t="e">
        <f>Wedstrijden!#REF!</f>
        <v>#REF!</v>
      </c>
      <c r="B1464" s="44" t="str">
        <f>IFERROR(VLOOKUP(Wedstrijden!E1629,Wedstrijdlocaties!$B$2:$E$499,2,FALSE),"")</f>
        <v/>
      </c>
      <c r="C1464" s="44" t="str">
        <f>Wedstrijden!F1629</f>
        <v/>
      </c>
      <c r="D1464" s="44" t="str">
        <f>IFERROR(VLOOKUP(Wedstrijden!G1629,Organisaties!$B$2:$C$501,2,FALSE),"")</f>
        <v/>
      </c>
      <c r="E1464" s="44" t="str">
        <f>IFERROR(VLOOKUP(Wedstrijden!G1629,Organisaties!$B$2:$F$501,5,FALSE),"")</f>
        <v/>
      </c>
      <c r="F1464" s="44" t="str">
        <f>IF(Wedstrijden!BC1629&lt;&gt;"",Wedstrijden!BC1629,"")</f>
        <v/>
      </c>
      <c r="G1464" s="44">
        <f>IF(Wedstrijden!AY1629="Indoor",1,0)</f>
        <v>0</v>
      </c>
      <c r="H1464" s="44">
        <f>Wedstrijden!AZ1629</f>
        <v>0</v>
      </c>
      <c r="I1464" s="44" t="str">
        <f>IF(Wedstrijden!AX1629="Nee",0,IF(Wedstrijden!AX1629="Ja",1,""))</f>
        <v/>
      </c>
      <c r="J1464" s="44" t="str">
        <f>IF(Wedstrijden!BA1629&lt;&gt;"",Wedstrijden!BA1629,"")</f>
        <v/>
      </c>
      <c r="W1464" s="45"/>
      <c r="AE1464" s="45"/>
      <c r="AN1464" s="45"/>
      <c r="AU1464" s="45"/>
      <c r="BA1464" s="45"/>
      <c r="BE1464" s="45"/>
      <c r="BJ1464" s="44" t="str">
        <f>IF(COUNTA(Wedstrijden!I1629:S1629)&lt;&gt;0,1,"")</f>
        <v/>
      </c>
      <c r="BK1464" s="44" t="str">
        <f t="shared" si="132"/>
        <v/>
      </c>
      <c r="BL1464" s="44" t="str">
        <f>IF(Wedstrijden!I1629="x","AA","")</f>
        <v/>
      </c>
      <c r="BM1464" s="44" t="str">
        <f>IF(Wedstrijden!J1629="x","A","")</f>
        <v/>
      </c>
      <c r="BN1464" s="44" t="str">
        <f>IF(Wedstrijden!K1629="x","B1","")</f>
        <v/>
      </c>
      <c r="BO1464" s="44" t="str">
        <f>IF(Wedstrijden!L1629="x","BB","")</f>
        <v/>
      </c>
      <c r="BP1464" s="44" t="str">
        <f>IF(Wedstrijden!M1629="x","B","")</f>
        <v/>
      </c>
      <c r="BQ1464" s="44" t="str">
        <f>IF(Wedstrijden!N1629="x","L1","")</f>
        <v/>
      </c>
      <c r="BR1464" s="44" t="str">
        <f>IF(Wedstrijden!O1629="x","L2","")</f>
        <v/>
      </c>
      <c r="BS1464" s="44" t="str">
        <f>IF(Wedstrijden!P1629="x","M1","")</f>
        <v/>
      </c>
      <c r="BT1464" s="44" t="str">
        <f>IF(Wedstrijden!Q1629="x","M2","")</f>
        <v/>
      </c>
      <c r="BU1464" s="44" t="str">
        <f>IF(Wedstrijden!R1629="x","Z1","")</f>
        <v/>
      </c>
      <c r="BV1464" s="44" t="str">
        <f>IF(Wedstrijden!S1629="x","Z2","")</f>
        <v/>
      </c>
      <c r="BW1464" s="44" t="str">
        <f>IF(COUNTA(Wedstrijden!T1629:AB1629)&lt;&gt;0,1,"")</f>
        <v/>
      </c>
      <c r="BX1464" s="44" t="str">
        <f t="shared" si="133"/>
        <v/>
      </c>
      <c r="BY1464" s="44" t="str">
        <f>IF(Wedstrijden!T1629="x","BB","")</f>
        <v/>
      </c>
      <c r="BZ1464" s="44" t="str">
        <f>IF(Wedstrijden!U1629="x","B","")</f>
        <v/>
      </c>
      <c r="CA1464" s="44" t="str">
        <f>IF(Wedstrijden!V1629="x","L1","")</f>
        <v/>
      </c>
      <c r="CB1464" s="44" t="str">
        <f>IF(Wedstrijden!W1629="x","L2","")</f>
        <v/>
      </c>
      <c r="CC1464" s="44" t="str">
        <f>IF(Wedstrijden!X1629="x","M1","")</f>
        <v/>
      </c>
      <c r="CD1464" s="44" t="str">
        <f>IF(Wedstrijden!Y1629="x","M2","")</f>
        <v/>
      </c>
      <c r="CE1464" s="44" t="str">
        <f>IF(Wedstrijden!Z1629="x","Z1","")</f>
        <v/>
      </c>
      <c r="CF1464" s="44" t="str">
        <f>IF(Wedstrijden!AA1629="x","Z2","")</f>
        <v/>
      </c>
      <c r="CG1464" s="44" t="str">
        <f>IF(Wedstrijden!AB1629="x","ZZL","")</f>
        <v/>
      </c>
      <c r="CL1464" s="44" t="str">
        <f>IF(COUNTA(Wedstrijden!AC1629:AJ1629)&lt;&gt;0,2,"")</f>
        <v/>
      </c>
      <c r="CM1464" s="44" t="str">
        <f t="shared" si="134"/>
        <v/>
      </c>
      <c r="CN1464" s="44" t="str">
        <f>IF(Wedstrijden!AC1629="x","AA","")</f>
        <v/>
      </c>
      <c r="CO1464" s="44" t="str">
        <f>IF(Wedstrijden!AD1629="x","A","")</f>
        <v/>
      </c>
      <c r="CP1464" s="44" t="str">
        <f>IF(Wedstrijden!AE1629="x","BB","")</f>
        <v/>
      </c>
      <c r="CQ1464" s="44" t="str">
        <f>IF(Wedstrijden!AF1629="x","B","")</f>
        <v/>
      </c>
      <c r="CR1464" s="44" t="str">
        <f>IF(Wedstrijden!AG1629="x","L","")</f>
        <v/>
      </c>
      <c r="CS1464" s="44" t="str">
        <f>IF(Wedstrijden!AH1629="x","M","")</f>
        <v/>
      </c>
      <c r="CT1464" s="44" t="str">
        <f>IF(Wedstrijden!AI1629="x","Z","")</f>
        <v/>
      </c>
      <c r="CU1464" s="44" t="str">
        <f>IF(Wedstrijden!AJ1629="x","ZZ","")</f>
        <v/>
      </c>
      <c r="CV1464" s="44" t="str">
        <f>IF(COUNTA(Wedstrijden!AK1629:AQ1629)&lt;&gt;0,2,"")</f>
        <v/>
      </c>
      <c r="CW1464" s="44" t="str">
        <f t="shared" si="135"/>
        <v/>
      </c>
      <c r="CX1464" s="44" t="str">
        <f>IF(Wedstrijden!AK1629="x","BB","")</f>
        <v/>
      </c>
      <c r="CY1464" s="44" t="str">
        <f>IF(Wedstrijden!AL1629="x","B","")</f>
        <v/>
      </c>
      <c r="CZ1464" s="44" t="str">
        <f>IF(Wedstrijden!AM1629="x","L","")</f>
        <v/>
      </c>
      <c r="DA1464" s="44" t="str">
        <f>IF(Wedstrijden!AN1629="x","M","")</f>
        <v/>
      </c>
      <c r="DB1464" s="44" t="str">
        <f>IF(Wedstrijden!AO1629="x","Z","")</f>
        <v/>
      </c>
      <c r="DC1464" s="44" t="str">
        <f>IF(Wedstrijden!AP1629="x","ZZ","")</f>
        <v/>
      </c>
      <c r="DD1464" s="44" t="str">
        <f>IF(Wedstrijden!AQ1629="x","1.40","")</f>
        <v/>
      </c>
      <c r="DE1464" s="44" t="str">
        <f>IF(COUNTA(Wedstrijden!AR1629:AT1629)&lt;&gt;0,6,"")</f>
        <v/>
      </c>
      <c r="DF1464" s="44" t="str">
        <f t="shared" si="136"/>
        <v/>
      </c>
      <c r="DG1464" s="44" t="str">
        <f>IF(Wedstrijden!AR1629="x","L","")</f>
        <v/>
      </c>
      <c r="DH1464" s="44" t="str">
        <f>IF(Wedstrijden!AS1629="x","M","")</f>
        <v/>
      </c>
      <c r="DI1464" s="44" t="str">
        <f>IF(Wedstrijden!AT1629="x","Z","")</f>
        <v/>
      </c>
      <c r="DJ1464" s="44" t="str">
        <f>IF(COUNTA(Wedstrijden!AU1629:AW1629)&lt;&gt;0,6,"")</f>
        <v/>
      </c>
      <c r="DK1464" s="44" t="str">
        <f t="shared" si="137"/>
        <v/>
      </c>
      <c r="DL1464" s="44" t="str">
        <f>IF(Wedstrijden!AU1629="x","L","")</f>
        <v/>
      </c>
      <c r="DM1464" s="44" t="str">
        <f>IF(Wedstrijden!AV1629="x","M","")</f>
        <v/>
      </c>
      <c r="DN1464" s="44" t="str">
        <f>IF(Wedstrijden!AW1629="x","Z","")</f>
        <v/>
      </c>
    </row>
    <row r="1465" spans="1:118" ht="15">
      <c r="A1465" s="48" t="e">
        <f>Wedstrijden!#REF!</f>
        <v>#REF!</v>
      </c>
      <c r="B1465" s="44" t="str">
        <f>IFERROR(VLOOKUP(Wedstrijden!E1630,Wedstrijdlocaties!$B$2:$E$499,2,FALSE),"")</f>
        <v/>
      </c>
      <c r="C1465" s="44" t="str">
        <f>Wedstrijden!F1630</f>
        <v/>
      </c>
      <c r="D1465" s="44" t="str">
        <f>IFERROR(VLOOKUP(Wedstrijden!G1630,Organisaties!$B$2:$C$501,2,FALSE),"")</f>
        <v/>
      </c>
      <c r="E1465" s="44" t="str">
        <f>IFERROR(VLOOKUP(Wedstrijden!G1630,Organisaties!$B$2:$F$501,5,FALSE),"")</f>
        <v/>
      </c>
      <c r="F1465" s="44" t="str">
        <f>IF(Wedstrijden!BC1630&lt;&gt;"",Wedstrijden!BC1630,"")</f>
        <v/>
      </c>
      <c r="G1465" s="44">
        <f>IF(Wedstrijden!AY1630="Indoor",1,0)</f>
        <v>0</v>
      </c>
      <c r="H1465" s="44">
        <f>Wedstrijden!AZ1630</f>
        <v>0</v>
      </c>
      <c r="I1465" s="44" t="str">
        <f>IF(Wedstrijden!AX1630="Nee",0,IF(Wedstrijden!AX1630="Ja",1,""))</f>
        <v/>
      </c>
      <c r="J1465" s="44" t="str">
        <f>IF(Wedstrijden!BA1630&lt;&gt;"",Wedstrijden!BA1630,"")</f>
        <v/>
      </c>
      <c r="W1465" s="45"/>
      <c r="AE1465" s="45"/>
      <c r="AN1465" s="45"/>
      <c r="AU1465" s="45"/>
      <c r="BA1465" s="45"/>
      <c r="BE1465" s="45"/>
      <c r="BJ1465" s="44" t="str">
        <f>IF(COUNTA(Wedstrijden!I1630:S1630)&lt;&gt;0,1,"")</f>
        <v/>
      </c>
      <c r="BK1465" s="44" t="str">
        <f t="shared" si="132"/>
        <v/>
      </c>
      <c r="BL1465" s="44" t="str">
        <f>IF(Wedstrijden!I1630="x","AA","")</f>
        <v/>
      </c>
      <c r="BM1465" s="44" t="str">
        <f>IF(Wedstrijden!J1630="x","A","")</f>
        <v/>
      </c>
      <c r="BN1465" s="44" t="str">
        <f>IF(Wedstrijden!K1630="x","B1","")</f>
        <v/>
      </c>
      <c r="BO1465" s="44" t="str">
        <f>IF(Wedstrijden!L1630="x","BB","")</f>
        <v/>
      </c>
      <c r="BP1465" s="44" t="str">
        <f>IF(Wedstrijden!M1630="x","B","")</f>
        <v/>
      </c>
      <c r="BQ1465" s="44" t="str">
        <f>IF(Wedstrijden!N1630="x","L1","")</f>
        <v/>
      </c>
      <c r="BR1465" s="44" t="str">
        <f>IF(Wedstrijden!O1630="x","L2","")</f>
        <v/>
      </c>
      <c r="BS1465" s="44" t="str">
        <f>IF(Wedstrijden!P1630="x","M1","")</f>
        <v/>
      </c>
      <c r="BT1465" s="44" t="str">
        <f>IF(Wedstrijden!Q1630="x","M2","")</f>
        <v/>
      </c>
      <c r="BU1465" s="44" t="str">
        <f>IF(Wedstrijden!R1630="x","Z1","")</f>
        <v/>
      </c>
      <c r="BV1465" s="44" t="str">
        <f>IF(Wedstrijden!S1630="x","Z2","")</f>
        <v/>
      </c>
      <c r="BW1465" s="44" t="str">
        <f>IF(COUNTA(Wedstrijden!T1630:AB1630)&lt;&gt;0,1,"")</f>
        <v/>
      </c>
      <c r="BX1465" s="44" t="str">
        <f t="shared" si="133"/>
        <v/>
      </c>
      <c r="BY1465" s="44" t="str">
        <f>IF(Wedstrijden!T1630="x","BB","")</f>
        <v/>
      </c>
      <c r="BZ1465" s="44" t="str">
        <f>IF(Wedstrijden!U1630="x","B","")</f>
        <v/>
      </c>
      <c r="CA1465" s="44" t="str">
        <f>IF(Wedstrijden!V1630="x","L1","")</f>
        <v/>
      </c>
      <c r="CB1465" s="44" t="str">
        <f>IF(Wedstrijden!W1630="x","L2","")</f>
        <v/>
      </c>
      <c r="CC1465" s="44" t="str">
        <f>IF(Wedstrijden!X1630="x","M1","")</f>
        <v/>
      </c>
      <c r="CD1465" s="44" t="str">
        <f>IF(Wedstrijden!Y1630="x","M2","")</f>
        <v/>
      </c>
      <c r="CE1465" s="44" t="str">
        <f>IF(Wedstrijden!Z1630="x","Z1","")</f>
        <v/>
      </c>
      <c r="CF1465" s="44" t="str">
        <f>IF(Wedstrijden!AA1630="x","Z2","")</f>
        <v/>
      </c>
      <c r="CG1465" s="44" t="str">
        <f>IF(Wedstrijden!AB1630="x","ZZL","")</f>
        <v/>
      </c>
      <c r="CL1465" s="44" t="str">
        <f>IF(COUNTA(Wedstrijden!AC1630:AJ1630)&lt;&gt;0,2,"")</f>
        <v/>
      </c>
      <c r="CM1465" s="44" t="str">
        <f t="shared" si="134"/>
        <v/>
      </c>
      <c r="CN1465" s="44" t="str">
        <f>IF(Wedstrijden!AC1630="x","AA","")</f>
        <v/>
      </c>
      <c r="CO1465" s="44" t="str">
        <f>IF(Wedstrijden!AD1630="x","A","")</f>
        <v/>
      </c>
      <c r="CP1465" s="44" t="str">
        <f>IF(Wedstrijden!AE1630="x","BB","")</f>
        <v/>
      </c>
      <c r="CQ1465" s="44" t="str">
        <f>IF(Wedstrijden!AF1630="x","B","")</f>
        <v/>
      </c>
      <c r="CR1465" s="44" t="str">
        <f>IF(Wedstrijden!AG1630="x","L","")</f>
        <v/>
      </c>
      <c r="CS1465" s="44" t="str">
        <f>IF(Wedstrijden!AH1630="x","M","")</f>
        <v/>
      </c>
      <c r="CT1465" s="44" t="str">
        <f>IF(Wedstrijden!AI1630="x","Z","")</f>
        <v/>
      </c>
      <c r="CU1465" s="44" t="str">
        <f>IF(Wedstrijden!AJ1630="x","ZZ","")</f>
        <v/>
      </c>
      <c r="CV1465" s="44" t="str">
        <f>IF(COUNTA(Wedstrijden!AK1630:AQ1630)&lt;&gt;0,2,"")</f>
        <v/>
      </c>
      <c r="CW1465" s="44" t="str">
        <f t="shared" si="135"/>
        <v/>
      </c>
      <c r="CX1465" s="44" t="str">
        <f>IF(Wedstrijden!AK1630="x","BB","")</f>
        <v/>
      </c>
      <c r="CY1465" s="44" t="str">
        <f>IF(Wedstrijden!AL1630="x","B","")</f>
        <v/>
      </c>
      <c r="CZ1465" s="44" t="str">
        <f>IF(Wedstrijden!AM1630="x","L","")</f>
        <v/>
      </c>
      <c r="DA1465" s="44" t="str">
        <f>IF(Wedstrijden!AN1630="x","M","")</f>
        <v/>
      </c>
      <c r="DB1465" s="44" t="str">
        <f>IF(Wedstrijden!AO1630="x","Z","")</f>
        <v/>
      </c>
      <c r="DC1465" s="44" t="str">
        <f>IF(Wedstrijden!AP1630="x","ZZ","")</f>
        <v/>
      </c>
      <c r="DD1465" s="44" t="str">
        <f>IF(Wedstrijden!AQ1630="x","1.40","")</f>
        <v/>
      </c>
      <c r="DE1465" s="44" t="str">
        <f>IF(COUNTA(Wedstrijden!AR1630:AT1630)&lt;&gt;0,6,"")</f>
        <v/>
      </c>
      <c r="DF1465" s="44" t="str">
        <f t="shared" si="136"/>
        <v/>
      </c>
      <c r="DG1465" s="44" t="str">
        <f>IF(Wedstrijden!AR1630="x","L","")</f>
        <v/>
      </c>
      <c r="DH1465" s="44" t="str">
        <f>IF(Wedstrijden!AS1630="x","M","")</f>
        <v/>
      </c>
      <c r="DI1465" s="44" t="str">
        <f>IF(Wedstrijden!AT1630="x","Z","")</f>
        <v/>
      </c>
      <c r="DJ1465" s="44" t="str">
        <f>IF(COUNTA(Wedstrijden!AU1630:AW1630)&lt;&gt;0,6,"")</f>
        <v/>
      </c>
      <c r="DK1465" s="44" t="str">
        <f t="shared" si="137"/>
        <v/>
      </c>
      <c r="DL1465" s="44" t="str">
        <f>IF(Wedstrijden!AU1630="x","L","")</f>
        <v/>
      </c>
      <c r="DM1465" s="44" t="str">
        <f>IF(Wedstrijden!AV1630="x","M","")</f>
        <v/>
      </c>
      <c r="DN1465" s="44" t="str">
        <f>IF(Wedstrijden!AW1630="x","Z","")</f>
        <v/>
      </c>
    </row>
    <row r="1466" spans="1:118" ht="15">
      <c r="A1466" s="48" t="e">
        <f>Wedstrijden!#REF!</f>
        <v>#REF!</v>
      </c>
      <c r="B1466" s="44" t="str">
        <f>IFERROR(VLOOKUP(Wedstrijden!E1631,Wedstrijdlocaties!$B$2:$E$499,2,FALSE),"")</f>
        <v/>
      </c>
      <c r="C1466" s="44" t="str">
        <f>Wedstrijden!F1631</f>
        <v/>
      </c>
      <c r="D1466" s="44" t="str">
        <f>IFERROR(VLOOKUP(Wedstrijden!G1631,Organisaties!$B$2:$C$501,2,FALSE),"")</f>
        <v/>
      </c>
      <c r="E1466" s="44" t="str">
        <f>IFERROR(VLOOKUP(Wedstrijden!G1631,Organisaties!$B$2:$F$501,5,FALSE),"")</f>
        <v/>
      </c>
      <c r="F1466" s="44" t="str">
        <f>IF(Wedstrijden!BC1631&lt;&gt;"",Wedstrijden!BC1631,"")</f>
        <v/>
      </c>
      <c r="G1466" s="44">
        <f>IF(Wedstrijden!AY1631="Indoor",1,0)</f>
        <v>0</v>
      </c>
      <c r="H1466" s="44">
        <f>Wedstrijden!AZ1631</f>
        <v>0</v>
      </c>
      <c r="I1466" s="44" t="str">
        <f>IF(Wedstrijden!AX1631="Nee",0,IF(Wedstrijden!AX1631="Ja",1,""))</f>
        <v/>
      </c>
      <c r="J1466" s="44" t="str">
        <f>IF(Wedstrijden!BA1631&lt;&gt;"",Wedstrijden!BA1631,"")</f>
        <v/>
      </c>
      <c r="W1466" s="45"/>
      <c r="AE1466" s="45"/>
      <c r="AN1466" s="45"/>
      <c r="AU1466" s="45"/>
      <c r="BA1466" s="45"/>
      <c r="BE1466" s="45"/>
      <c r="BJ1466" s="44" t="str">
        <f>IF(COUNTA(Wedstrijden!I1631:S1631)&lt;&gt;0,1,"")</f>
        <v/>
      </c>
      <c r="BK1466" s="44" t="str">
        <f t="shared" si="132"/>
        <v/>
      </c>
      <c r="BL1466" s="44" t="str">
        <f>IF(Wedstrijden!I1631="x","AA","")</f>
        <v/>
      </c>
      <c r="BM1466" s="44" t="str">
        <f>IF(Wedstrijden!J1631="x","A","")</f>
        <v/>
      </c>
      <c r="BN1466" s="44" t="str">
        <f>IF(Wedstrijden!K1631="x","B1","")</f>
        <v/>
      </c>
      <c r="BO1466" s="44" t="str">
        <f>IF(Wedstrijden!L1631="x","BB","")</f>
        <v/>
      </c>
      <c r="BP1466" s="44" t="str">
        <f>IF(Wedstrijden!M1631="x","B","")</f>
        <v/>
      </c>
      <c r="BQ1466" s="44" t="str">
        <f>IF(Wedstrijden!N1631="x","L1","")</f>
        <v/>
      </c>
      <c r="BR1466" s="44" t="str">
        <f>IF(Wedstrijden!O1631="x","L2","")</f>
        <v/>
      </c>
      <c r="BS1466" s="44" t="str">
        <f>IF(Wedstrijden!P1631="x","M1","")</f>
        <v/>
      </c>
      <c r="BT1466" s="44" t="str">
        <f>IF(Wedstrijden!Q1631="x","M2","")</f>
        <v/>
      </c>
      <c r="BU1466" s="44" t="str">
        <f>IF(Wedstrijden!R1631="x","Z1","")</f>
        <v/>
      </c>
      <c r="BV1466" s="44" t="str">
        <f>IF(Wedstrijden!S1631="x","Z2","")</f>
        <v/>
      </c>
      <c r="BW1466" s="44" t="str">
        <f>IF(COUNTA(Wedstrijden!T1631:AB1631)&lt;&gt;0,1,"")</f>
        <v/>
      </c>
      <c r="BX1466" s="44" t="str">
        <f t="shared" si="133"/>
        <v/>
      </c>
      <c r="BY1466" s="44" t="str">
        <f>IF(Wedstrijden!T1631="x","BB","")</f>
        <v/>
      </c>
      <c r="BZ1466" s="44" t="str">
        <f>IF(Wedstrijden!U1631="x","B","")</f>
        <v/>
      </c>
      <c r="CA1466" s="44" t="str">
        <f>IF(Wedstrijden!V1631="x","L1","")</f>
        <v/>
      </c>
      <c r="CB1466" s="44" t="str">
        <f>IF(Wedstrijden!W1631="x","L2","")</f>
        <v/>
      </c>
      <c r="CC1466" s="44" t="str">
        <f>IF(Wedstrijden!X1631="x","M1","")</f>
        <v/>
      </c>
      <c r="CD1466" s="44" t="str">
        <f>IF(Wedstrijden!Y1631="x","M2","")</f>
        <v/>
      </c>
      <c r="CE1466" s="44" t="str">
        <f>IF(Wedstrijden!Z1631="x","Z1","")</f>
        <v/>
      </c>
      <c r="CF1466" s="44" t="str">
        <f>IF(Wedstrijden!AA1631="x","Z2","")</f>
        <v/>
      </c>
      <c r="CG1466" s="44" t="str">
        <f>IF(Wedstrijden!AB1631="x","ZZL","")</f>
        <v/>
      </c>
      <c r="CL1466" s="44" t="str">
        <f>IF(COUNTA(Wedstrijden!AC1631:AJ1631)&lt;&gt;0,2,"")</f>
        <v/>
      </c>
      <c r="CM1466" s="44" t="str">
        <f t="shared" si="134"/>
        <v/>
      </c>
      <c r="CN1466" s="44" t="str">
        <f>IF(Wedstrijden!AC1631="x","AA","")</f>
        <v/>
      </c>
      <c r="CO1466" s="44" t="str">
        <f>IF(Wedstrijden!AD1631="x","A","")</f>
        <v/>
      </c>
      <c r="CP1466" s="44" t="str">
        <f>IF(Wedstrijden!AE1631="x","BB","")</f>
        <v/>
      </c>
      <c r="CQ1466" s="44" t="str">
        <f>IF(Wedstrijden!AF1631="x","B","")</f>
        <v/>
      </c>
      <c r="CR1466" s="44" t="str">
        <f>IF(Wedstrijden!AG1631="x","L","")</f>
        <v/>
      </c>
      <c r="CS1466" s="44" t="str">
        <f>IF(Wedstrijden!AH1631="x","M","")</f>
        <v/>
      </c>
      <c r="CT1466" s="44" t="str">
        <f>IF(Wedstrijden!AI1631="x","Z","")</f>
        <v/>
      </c>
      <c r="CU1466" s="44" t="str">
        <f>IF(Wedstrijden!AJ1631="x","ZZ","")</f>
        <v/>
      </c>
      <c r="CV1466" s="44" t="str">
        <f>IF(COUNTA(Wedstrijden!AK1631:AQ1631)&lt;&gt;0,2,"")</f>
        <v/>
      </c>
      <c r="CW1466" s="44" t="str">
        <f t="shared" si="135"/>
        <v/>
      </c>
      <c r="CX1466" s="44" t="str">
        <f>IF(Wedstrijden!AK1631="x","BB","")</f>
        <v/>
      </c>
      <c r="CY1466" s="44" t="str">
        <f>IF(Wedstrijden!AL1631="x","B","")</f>
        <v/>
      </c>
      <c r="CZ1466" s="44" t="str">
        <f>IF(Wedstrijden!AM1631="x","L","")</f>
        <v/>
      </c>
      <c r="DA1466" s="44" t="str">
        <f>IF(Wedstrijden!AN1631="x","M","")</f>
        <v/>
      </c>
      <c r="DB1466" s="44" t="str">
        <f>IF(Wedstrijden!AO1631="x","Z","")</f>
        <v/>
      </c>
      <c r="DC1466" s="44" t="str">
        <f>IF(Wedstrijden!AP1631="x","ZZ","")</f>
        <v/>
      </c>
      <c r="DD1466" s="44" t="str">
        <f>IF(Wedstrijden!AQ1631="x","1.40","")</f>
        <v/>
      </c>
      <c r="DE1466" s="44" t="str">
        <f>IF(COUNTA(Wedstrijden!AR1631:AT1631)&lt;&gt;0,6,"")</f>
        <v/>
      </c>
      <c r="DF1466" s="44" t="str">
        <f t="shared" si="136"/>
        <v/>
      </c>
      <c r="DG1466" s="44" t="str">
        <f>IF(Wedstrijden!AR1631="x","L","")</f>
        <v/>
      </c>
      <c r="DH1466" s="44" t="str">
        <f>IF(Wedstrijden!AS1631="x","M","")</f>
        <v/>
      </c>
      <c r="DI1466" s="44" t="str">
        <f>IF(Wedstrijden!AT1631="x","Z","")</f>
        <v/>
      </c>
      <c r="DJ1466" s="44" t="str">
        <f>IF(COUNTA(Wedstrijden!AU1631:AW1631)&lt;&gt;0,6,"")</f>
        <v/>
      </c>
      <c r="DK1466" s="44" t="str">
        <f t="shared" si="137"/>
        <v/>
      </c>
      <c r="DL1466" s="44" t="str">
        <f>IF(Wedstrijden!AU1631="x","L","")</f>
        <v/>
      </c>
      <c r="DM1466" s="44" t="str">
        <f>IF(Wedstrijden!AV1631="x","M","")</f>
        <v/>
      </c>
      <c r="DN1466" s="44" t="str">
        <f>IF(Wedstrijden!AW1631="x","Z","")</f>
        <v/>
      </c>
    </row>
    <row r="1467" spans="1:118" ht="15">
      <c r="A1467" s="48" t="e">
        <f>Wedstrijden!#REF!</f>
        <v>#REF!</v>
      </c>
      <c r="B1467" s="44" t="str">
        <f>IFERROR(VLOOKUP(Wedstrijden!E1632,Wedstrijdlocaties!$B$2:$E$499,2,FALSE),"")</f>
        <v/>
      </c>
      <c r="C1467" s="44" t="str">
        <f>Wedstrijden!F1632</f>
        <v/>
      </c>
      <c r="D1467" s="44" t="str">
        <f>IFERROR(VLOOKUP(Wedstrijden!G1632,Organisaties!$B$2:$C$501,2,FALSE),"")</f>
        <v/>
      </c>
      <c r="E1467" s="44" t="str">
        <f>IFERROR(VLOOKUP(Wedstrijden!G1632,Organisaties!$B$2:$F$501,5,FALSE),"")</f>
        <v/>
      </c>
      <c r="F1467" s="44" t="str">
        <f>IF(Wedstrijden!BC1632&lt;&gt;"",Wedstrijden!BC1632,"")</f>
        <v/>
      </c>
      <c r="G1467" s="44">
        <f>IF(Wedstrijden!AY1632="Indoor",1,0)</f>
        <v>0</v>
      </c>
      <c r="H1467" s="44">
        <f>Wedstrijden!AZ1632</f>
        <v>0</v>
      </c>
      <c r="I1467" s="44" t="str">
        <f>IF(Wedstrijden!AX1632="Nee",0,IF(Wedstrijden!AX1632="Ja",1,""))</f>
        <v/>
      </c>
      <c r="J1467" s="44" t="str">
        <f>IF(Wedstrijden!BA1632&lt;&gt;"",Wedstrijden!BA1632,"")</f>
        <v/>
      </c>
      <c r="W1467" s="45"/>
      <c r="AE1467" s="45"/>
      <c r="AN1467" s="45"/>
      <c r="AU1467" s="45"/>
      <c r="BA1467" s="45"/>
      <c r="BE1467" s="45"/>
      <c r="BJ1467" s="44" t="str">
        <f>IF(COUNTA(Wedstrijden!I1632:S1632)&lt;&gt;0,1,"")</f>
        <v/>
      </c>
      <c r="BK1467" s="44" t="str">
        <f t="shared" si="132"/>
        <v/>
      </c>
      <c r="BL1467" s="44" t="str">
        <f>IF(Wedstrijden!I1632="x","AA","")</f>
        <v/>
      </c>
      <c r="BM1467" s="44" t="str">
        <f>IF(Wedstrijden!J1632="x","A","")</f>
        <v/>
      </c>
      <c r="BN1467" s="44" t="str">
        <f>IF(Wedstrijden!K1632="x","B1","")</f>
        <v/>
      </c>
      <c r="BO1467" s="44" t="str">
        <f>IF(Wedstrijden!L1632="x","BB","")</f>
        <v/>
      </c>
      <c r="BP1467" s="44" t="str">
        <f>IF(Wedstrijden!M1632="x","B","")</f>
        <v/>
      </c>
      <c r="BQ1467" s="44" t="str">
        <f>IF(Wedstrijden!N1632="x","L1","")</f>
        <v/>
      </c>
      <c r="BR1467" s="44" t="str">
        <f>IF(Wedstrijden!O1632="x","L2","")</f>
        <v/>
      </c>
      <c r="BS1467" s="44" t="str">
        <f>IF(Wedstrijden!P1632="x","M1","")</f>
        <v/>
      </c>
      <c r="BT1467" s="44" t="str">
        <f>IF(Wedstrijden!Q1632="x","M2","")</f>
        <v/>
      </c>
      <c r="BU1467" s="44" t="str">
        <f>IF(Wedstrijden!R1632="x","Z1","")</f>
        <v/>
      </c>
      <c r="BV1467" s="44" t="str">
        <f>IF(Wedstrijden!S1632="x","Z2","")</f>
        <v/>
      </c>
      <c r="BW1467" s="44" t="str">
        <f>IF(COUNTA(Wedstrijden!T1632:AB1632)&lt;&gt;0,1,"")</f>
        <v/>
      </c>
      <c r="BX1467" s="44" t="str">
        <f t="shared" si="133"/>
        <v/>
      </c>
      <c r="BY1467" s="44" t="str">
        <f>IF(Wedstrijden!T1632="x","BB","")</f>
        <v/>
      </c>
      <c r="BZ1467" s="44" t="str">
        <f>IF(Wedstrijden!U1632="x","B","")</f>
        <v/>
      </c>
      <c r="CA1467" s="44" t="str">
        <f>IF(Wedstrijden!V1632="x","L1","")</f>
        <v/>
      </c>
      <c r="CB1467" s="44" t="str">
        <f>IF(Wedstrijden!W1632="x","L2","")</f>
        <v/>
      </c>
      <c r="CC1467" s="44" t="str">
        <f>IF(Wedstrijden!X1632="x","M1","")</f>
        <v/>
      </c>
      <c r="CD1467" s="44" t="str">
        <f>IF(Wedstrijden!Y1632="x","M2","")</f>
        <v/>
      </c>
      <c r="CE1467" s="44" t="str">
        <f>IF(Wedstrijden!Z1632="x","Z1","")</f>
        <v/>
      </c>
      <c r="CF1467" s="44" t="str">
        <f>IF(Wedstrijden!AA1632="x","Z2","")</f>
        <v/>
      </c>
      <c r="CG1467" s="44" t="str">
        <f>IF(Wedstrijden!AB1632="x","ZZL","")</f>
        <v/>
      </c>
      <c r="CL1467" s="44" t="str">
        <f>IF(COUNTA(Wedstrijden!AC1632:AJ1632)&lt;&gt;0,2,"")</f>
        <v/>
      </c>
      <c r="CM1467" s="44" t="str">
        <f t="shared" si="134"/>
        <v/>
      </c>
      <c r="CN1467" s="44" t="str">
        <f>IF(Wedstrijden!AC1632="x","AA","")</f>
        <v/>
      </c>
      <c r="CO1467" s="44" t="str">
        <f>IF(Wedstrijden!AD1632="x","A","")</f>
        <v/>
      </c>
      <c r="CP1467" s="44" t="str">
        <f>IF(Wedstrijden!AE1632="x","BB","")</f>
        <v/>
      </c>
      <c r="CQ1467" s="44" t="str">
        <f>IF(Wedstrijden!AF1632="x","B","")</f>
        <v/>
      </c>
      <c r="CR1467" s="44" t="str">
        <f>IF(Wedstrijden!AG1632="x","L","")</f>
        <v/>
      </c>
      <c r="CS1467" s="44" t="str">
        <f>IF(Wedstrijden!AH1632="x","M","")</f>
        <v/>
      </c>
      <c r="CT1467" s="44" t="str">
        <f>IF(Wedstrijden!AI1632="x","Z","")</f>
        <v/>
      </c>
      <c r="CU1467" s="44" t="str">
        <f>IF(Wedstrijden!AJ1632="x","ZZ","")</f>
        <v/>
      </c>
      <c r="CV1467" s="44" t="str">
        <f>IF(COUNTA(Wedstrijden!AK1632:AQ1632)&lt;&gt;0,2,"")</f>
        <v/>
      </c>
      <c r="CW1467" s="44" t="str">
        <f t="shared" si="135"/>
        <v/>
      </c>
      <c r="CX1467" s="44" t="str">
        <f>IF(Wedstrijden!AK1632="x","BB","")</f>
        <v/>
      </c>
      <c r="CY1467" s="44" t="str">
        <f>IF(Wedstrijden!AL1632="x","B","")</f>
        <v/>
      </c>
      <c r="CZ1467" s="44" t="str">
        <f>IF(Wedstrijden!AM1632="x","L","")</f>
        <v/>
      </c>
      <c r="DA1467" s="44" t="str">
        <f>IF(Wedstrijden!AN1632="x","M","")</f>
        <v/>
      </c>
      <c r="DB1467" s="44" t="str">
        <f>IF(Wedstrijden!AO1632="x","Z","")</f>
        <v/>
      </c>
      <c r="DC1467" s="44" t="str">
        <f>IF(Wedstrijden!AP1632="x","ZZ","")</f>
        <v/>
      </c>
      <c r="DD1467" s="44" t="str">
        <f>IF(Wedstrijden!AQ1632="x","1.40","")</f>
        <v/>
      </c>
      <c r="DE1467" s="44" t="str">
        <f>IF(COUNTA(Wedstrijden!AR1632:AT1632)&lt;&gt;0,6,"")</f>
        <v/>
      </c>
      <c r="DF1467" s="44" t="str">
        <f t="shared" si="136"/>
        <v/>
      </c>
      <c r="DG1467" s="44" t="str">
        <f>IF(Wedstrijden!AR1632="x","L","")</f>
        <v/>
      </c>
      <c r="DH1467" s="44" t="str">
        <f>IF(Wedstrijden!AS1632="x","M","")</f>
        <v/>
      </c>
      <c r="DI1467" s="44" t="str">
        <f>IF(Wedstrijden!AT1632="x","Z","")</f>
        <v/>
      </c>
      <c r="DJ1467" s="44" t="str">
        <f>IF(COUNTA(Wedstrijden!AU1632:AW1632)&lt;&gt;0,6,"")</f>
        <v/>
      </c>
      <c r="DK1467" s="44" t="str">
        <f t="shared" si="137"/>
        <v/>
      </c>
      <c r="DL1467" s="44" t="str">
        <f>IF(Wedstrijden!AU1632="x","L","")</f>
        <v/>
      </c>
      <c r="DM1467" s="44" t="str">
        <f>IF(Wedstrijden!AV1632="x","M","")</f>
        <v/>
      </c>
      <c r="DN1467" s="44" t="str">
        <f>IF(Wedstrijden!AW1632="x","Z","")</f>
        <v/>
      </c>
    </row>
    <row r="1468" spans="1:118" ht="15">
      <c r="A1468" s="48" t="e">
        <f>Wedstrijden!#REF!</f>
        <v>#REF!</v>
      </c>
      <c r="B1468" s="44" t="str">
        <f>IFERROR(VLOOKUP(Wedstrijden!E1633,Wedstrijdlocaties!$B$2:$E$499,2,FALSE),"")</f>
        <v/>
      </c>
      <c r="C1468" s="44" t="str">
        <f>Wedstrijden!F1633</f>
        <v/>
      </c>
      <c r="D1468" s="44" t="str">
        <f>IFERROR(VLOOKUP(Wedstrijden!G1633,Organisaties!$B$2:$C$501,2,FALSE),"")</f>
        <v/>
      </c>
      <c r="E1468" s="44" t="str">
        <f>IFERROR(VLOOKUP(Wedstrijden!G1633,Organisaties!$B$2:$F$501,5,FALSE),"")</f>
        <v/>
      </c>
      <c r="F1468" s="44" t="str">
        <f>IF(Wedstrijden!BC1633&lt;&gt;"",Wedstrijden!BC1633,"")</f>
        <v/>
      </c>
      <c r="G1468" s="44">
        <f>IF(Wedstrijden!AY1633="Indoor",1,0)</f>
        <v>0</v>
      </c>
      <c r="H1468" s="44">
        <f>Wedstrijden!AZ1633</f>
        <v>0</v>
      </c>
      <c r="I1468" s="44" t="str">
        <f>IF(Wedstrijden!AX1633="Nee",0,IF(Wedstrijden!AX1633="Ja",1,""))</f>
        <v/>
      </c>
      <c r="J1468" s="44" t="str">
        <f>IF(Wedstrijden!BA1633&lt;&gt;"",Wedstrijden!BA1633,"")</f>
        <v/>
      </c>
      <c r="W1468" s="45"/>
      <c r="AE1468" s="45"/>
      <c r="AN1468" s="45"/>
      <c r="AU1468" s="45"/>
      <c r="BA1468" s="45"/>
      <c r="BE1468" s="45"/>
      <c r="BJ1468" s="44" t="str">
        <f>IF(COUNTA(Wedstrijden!I1633:S1633)&lt;&gt;0,1,"")</f>
        <v/>
      </c>
      <c r="BK1468" s="44" t="str">
        <f t="shared" si="132"/>
        <v/>
      </c>
      <c r="BL1468" s="44" t="str">
        <f>IF(Wedstrijden!I1633="x","AA","")</f>
        <v/>
      </c>
      <c r="BM1468" s="44" t="str">
        <f>IF(Wedstrijden!J1633="x","A","")</f>
        <v/>
      </c>
      <c r="BN1468" s="44" t="str">
        <f>IF(Wedstrijden!K1633="x","B1","")</f>
        <v/>
      </c>
      <c r="BO1468" s="44" t="str">
        <f>IF(Wedstrijden!L1633="x","BB","")</f>
        <v/>
      </c>
      <c r="BP1468" s="44" t="str">
        <f>IF(Wedstrijden!M1633="x","B","")</f>
        <v/>
      </c>
      <c r="BQ1468" s="44" t="str">
        <f>IF(Wedstrijden!N1633="x","L1","")</f>
        <v/>
      </c>
      <c r="BR1468" s="44" t="str">
        <f>IF(Wedstrijden!O1633="x","L2","")</f>
        <v/>
      </c>
      <c r="BS1468" s="44" t="str">
        <f>IF(Wedstrijden!P1633="x","M1","")</f>
        <v/>
      </c>
      <c r="BT1468" s="44" t="str">
        <f>IF(Wedstrijden!Q1633="x","M2","")</f>
        <v/>
      </c>
      <c r="BU1468" s="44" t="str">
        <f>IF(Wedstrijden!R1633="x","Z1","")</f>
        <v/>
      </c>
      <c r="BV1468" s="44" t="str">
        <f>IF(Wedstrijden!S1633="x","Z2","")</f>
        <v/>
      </c>
      <c r="BW1468" s="44" t="str">
        <f>IF(COUNTA(Wedstrijden!T1633:AB1633)&lt;&gt;0,1,"")</f>
        <v/>
      </c>
      <c r="BX1468" s="44" t="str">
        <f t="shared" si="133"/>
        <v/>
      </c>
      <c r="BY1468" s="44" t="str">
        <f>IF(Wedstrijden!T1633="x","BB","")</f>
        <v/>
      </c>
      <c r="BZ1468" s="44" t="str">
        <f>IF(Wedstrijden!U1633="x","B","")</f>
        <v/>
      </c>
      <c r="CA1468" s="44" t="str">
        <f>IF(Wedstrijden!V1633="x","L1","")</f>
        <v/>
      </c>
      <c r="CB1468" s="44" t="str">
        <f>IF(Wedstrijden!W1633="x","L2","")</f>
        <v/>
      </c>
      <c r="CC1468" s="44" t="str">
        <f>IF(Wedstrijden!X1633="x","M1","")</f>
        <v/>
      </c>
      <c r="CD1468" s="44" t="str">
        <f>IF(Wedstrijden!Y1633="x","M2","")</f>
        <v/>
      </c>
      <c r="CE1468" s="44" t="str">
        <f>IF(Wedstrijden!Z1633="x","Z1","")</f>
        <v/>
      </c>
      <c r="CF1468" s="44" t="str">
        <f>IF(Wedstrijden!AA1633="x","Z2","")</f>
        <v/>
      </c>
      <c r="CG1468" s="44" t="str">
        <f>IF(Wedstrijden!AB1633="x","ZZL","")</f>
        <v/>
      </c>
      <c r="CL1468" s="44" t="str">
        <f>IF(COUNTA(Wedstrijden!AC1633:AJ1633)&lt;&gt;0,2,"")</f>
        <v/>
      </c>
      <c r="CM1468" s="44" t="str">
        <f t="shared" si="134"/>
        <v/>
      </c>
      <c r="CN1468" s="44" t="str">
        <f>IF(Wedstrijden!AC1633="x","AA","")</f>
        <v/>
      </c>
      <c r="CO1468" s="44" t="str">
        <f>IF(Wedstrijden!AD1633="x","A","")</f>
        <v/>
      </c>
      <c r="CP1468" s="44" t="str">
        <f>IF(Wedstrijden!AE1633="x","BB","")</f>
        <v/>
      </c>
      <c r="CQ1468" s="44" t="str">
        <f>IF(Wedstrijden!AF1633="x","B","")</f>
        <v/>
      </c>
      <c r="CR1468" s="44" t="str">
        <f>IF(Wedstrijden!AG1633="x","L","")</f>
        <v/>
      </c>
      <c r="CS1468" s="44" t="str">
        <f>IF(Wedstrijden!AH1633="x","M","")</f>
        <v/>
      </c>
      <c r="CT1468" s="44" t="str">
        <f>IF(Wedstrijden!AI1633="x","Z","")</f>
        <v/>
      </c>
      <c r="CU1468" s="44" t="str">
        <f>IF(Wedstrijden!AJ1633="x","ZZ","")</f>
        <v/>
      </c>
      <c r="CV1468" s="44" t="str">
        <f>IF(COUNTA(Wedstrijden!AK1633:AQ1633)&lt;&gt;0,2,"")</f>
        <v/>
      </c>
      <c r="CW1468" s="44" t="str">
        <f t="shared" si="135"/>
        <v/>
      </c>
      <c r="CX1468" s="44" t="str">
        <f>IF(Wedstrijden!AK1633="x","BB","")</f>
        <v/>
      </c>
      <c r="CY1468" s="44" t="str">
        <f>IF(Wedstrijden!AL1633="x","B","")</f>
        <v/>
      </c>
      <c r="CZ1468" s="44" t="str">
        <f>IF(Wedstrijden!AM1633="x","L","")</f>
        <v/>
      </c>
      <c r="DA1468" s="44" t="str">
        <f>IF(Wedstrijden!AN1633="x","M","")</f>
        <v/>
      </c>
      <c r="DB1468" s="44" t="str">
        <f>IF(Wedstrijden!AO1633="x","Z","")</f>
        <v/>
      </c>
      <c r="DC1468" s="44" t="str">
        <f>IF(Wedstrijden!AP1633="x","ZZ","")</f>
        <v/>
      </c>
      <c r="DD1468" s="44" t="str">
        <f>IF(Wedstrijden!AQ1633="x","1.40","")</f>
        <v/>
      </c>
      <c r="DE1468" s="44" t="str">
        <f>IF(COUNTA(Wedstrijden!AR1633:AT1633)&lt;&gt;0,6,"")</f>
        <v/>
      </c>
      <c r="DF1468" s="44" t="str">
        <f t="shared" si="136"/>
        <v/>
      </c>
      <c r="DG1468" s="44" t="str">
        <f>IF(Wedstrijden!AR1633="x","L","")</f>
        <v/>
      </c>
      <c r="DH1468" s="44" t="str">
        <f>IF(Wedstrijden!AS1633="x","M","")</f>
        <v/>
      </c>
      <c r="DI1468" s="44" t="str">
        <f>IF(Wedstrijden!AT1633="x","Z","")</f>
        <v/>
      </c>
      <c r="DJ1468" s="44" t="str">
        <f>IF(COUNTA(Wedstrijden!AU1633:AW1633)&lt;&gt;0,6,"")</f>
        <v/>
      </c>
      <c r="DK1468" s="44" t="str">
        <f t="shared" si="137"/>
        <v/>
      </c>
      <c r="DL1468" s="44" t="str">
        <f>IF(Wedstrijden!AU1633="x","L","")</f>
        <v/>
      </c>
      <c r="DM1468" s="44" t="str">
        <f>IF(Wedstrijden!AV1633="x","M","")</f>
        <v/>
      </c>
      <c r="DN1468" s="44" t="str">
        <f>IF(Wedstrijden!AW1633="x","Z","")</f>
        <v/>
      </c>
    </row>
    <row r="1469" spans="1:118" ht="15">
      <c r="A1469" s="48" t="e">
        <f>Wedstrijden!#REF!</f>
        <v>#REF!</v>
      </c>
      <c r="B1469" s="44" t="str">
        <f>IFERROR(VLOOKUP(Wedstrijden!E1634,Wedstrijdlocaties!$B$2:$E$499,2,FALSE),"")</f>
        <v/>
      </c>
      <c r="C1469" s="44" t="str">
        <f>Wedstrijden!F1634</f>
        <v/>
      </c>
      <c r="D1469" s="44" t="str">
        <f>IFERROR(VLOOKUP(Wedstrijden!G1634,Organisaties!$B$2:$C$501,2,FALSE),"")</f>
        <v/>
      </c>
      <c r="E1469" s="44" t="str">
        <f>IFERROR(VLOOKUP(Wedstrijden!G1634,Organisaties!$B$2:$F$501,5,FALSE),"")</f>
        <v/>
      </c>
      <c r="F1469" s="44" t="str">
        <f>IF(Wedstrijden!BC1634&lt;&gt;"",Wedstrijden!BC1634,"")</f>
        <v/>
      </c>
      <c r="G1469" s="44">
        <f>IF(Wedstrijden!AY1634="Indoor",1,0)</f>
        <v>0</v>
      </c>
      <c r="H1469" s="44">
        <f>Wedstrijden!AZ1634</f>
        <v>0</v>
      </c>
      <c r="I1469" s="44" t="str">
        <f>IF(Wedstrijden!AX1634="Nee",0,IF(Wedstrijden!AX1634="Ja",1,""))</f>
        <v/>
      </c>
      <c r="J1469" s="44" t="str">
        <f>IF(Wedstrijden!BA1634&lt;&gt;"",Wedstrijden!BA1634,"")</f>
        <v/>
      </c>
      <c r="W1469" s="45"/>
      <c r="AE1469" s="45"/>
      <c r="AN1469" s="45"/>
      <c r="AU1469" s="45"/>
      <c r="BA1469" s="45"/>
      <c r="BE1469" s="45"/>
      <c r="BJ1469" s="44" t="str">
        <f>IF(COUNTA(Wedstrijden!I1634:S1634)&lt;&gt;0,1,"")</f>
        <v/>
      </c>
      <c r="BK1469" s="44" t="str">
        <f t="shared" si="132"/>
        <v/>
      </c>
      <c r="BL1469" s="44" t="str">
        <f>IF(Wedstrijden!I1634="x","AA","")</f>
        <v/>
      </c>
      <c r="BM1469" s="44" t="str">
        <f>IF(Wedstrijden!J1634="x","A","")</f>
        <v/>
      </c>
      <c r="BN1469" s="44" t="str">
        <f>IF(Wedstrijden!K1634="x","B1","")</f>
        <v/>
      </c>
      <c r="BO1469" s="44" t="str">
        <f>IF(Wedstrijden!L1634="x","BB","")</f>
        <v/>
      </c>
      <c r="BP1469" s="44" t="str">
        <f>IF(Wedstrijden!M1634="x","B","")</f>
        <v/>
      </c>
      <c r="BQ1469" s="44" t="str">
        <f>IF(Wedstrijden!N1634="x","L1","")</f>
        <v/>
      </c>
      <c r="BR1469" s="44" t="str">
        <f>IF(Wedstrijden!O1634="x","L2","")</f>
        <v/>
      </c>
      <c r="BS1469" s="44" t="str">
        <f>IF(Wedstrijden!P1634="x","M1","")</f>
        <v/>
      </c>
      <c r="BT1469" s="44" t="str">
        <f>IF(Wedstrijden!Q1634="x","M2","")</f>
        <v/>
      </c>
      <c r="BU1469" s="44" t="str">
        <f>IF(Wedstrijden!R1634="x","Z1","")</f>
        <v/>
      </c>
      <c r="BV1469" s="44" t="str">
        <f>IF(Wedstrijden!S1634="x","Z2","")</f>
        <v/>
      </c>
      <c r="BW1469" s="44" t="str">
        <f>IF(COUNTA(Wedstrijden!T1634:AB1634)&lt;&gt;0,1,"")</f>
        <v/>
      </c>
      <c r="BX1469" s="44" t="str">
        <f t="shared" si="133"/>
        <v/>
      </c>
      <c r="BY1469" s="44" t="str">
        <f>IF(Wedstrijden!T1634="x","BB","")</f>
        <v/>
      </c>
      <c r="BZ1469" s="44" t="str">
        <f>IF(Wedstrijden!U1634="x","B","")</f>
        <v/>
      </c>
      <c r="CA1469" s="44" t="str">
        <f>IF(Wedstrijden!V1634="x","L1","")</f>
        <v/>
      </c>
      <c r="CB1469" s="44" t="str">
        <f>IF(Wedstrijden!W1634="x","L2","")</f>
        <v/>
      </c>
      <c r="CC1469" s="44" t="str">
        <f>IF(Wedstrijden!X1634="x","M1","")</f>
        <v/>
      </c>
      <c r="CD1469" s="44" t="str">
        <f>IF(Wedstrijden!Y1634="x","M2","")</f>
        <v/>
      </c>
      <c r="CE1469" s="44" t="str">
        <f>IF(Wedstrijden!Z1634="x","Z1","")</f>
        <v/>
      </c>
      <c r="CF1469" s="44" t="str">
        <f>IF(Wedstrijden!AA1634="x","Z2","")</f>
        <v/>
      </c>
      <c r="CG1469" s="44" t="str">
        <f>IF(Wedstrijden!AB1634="x","ZZL","")</f>
        <v/>
      </c>
      <c r="CL1469" s="44" t="str">
        <f>IF(COUNTA(Wedstrijden!AC1634:AJ1634)&lt;&gt;0,2,"")</f>
        <v/>
      </c>
      <c r="CM1469" s="44" t="str">
        <f t="shared" si="134"/>
        <v/>
      </c>
      <c r="CN1469" s="44" t="str">
        <f>IF(Wedstrijden!AC1634="x","AA","")</f>
        <v/>
      </c>
      <c r="CO1469" s="44" t="str">
        <f>IF(Wedstrijden!AD1634="x","A","")</f>
        <v/>
      </c>
      <c r="CP1469" s="44" t="str">
        <f>IF(Wedstrijden!AE1634="x","BB","")</f>
        <v/>
      </c>
      <c r="CQ1469" s="44" t="str">
        <f>IF(Wedstrijden!AF1634="x","B","")</f>
        <v/>
      </c>
      <c r="CR1469" s="44" t="str">
        <f>IF(Wedstrijden!AG1634="x","L","")</f>
        <v/>
      </c>
      <c r="CS1469" s="44" t="str">
        <f>IF(Wedstrijden!AH1634="x","M","")</f>
        <v/>
      </c>
      <c r="CT1469" s="44" t="str">
        <f>IF(Wedstrijden!AI1634="x","Z","")</f>
        <v/>
      </c>
      <c r="CU1469" s="44" t="str">
        <f>IF(Wedstrijden!AJ1634="x","ZZ","")</f>
        <v/>
      </c>
      <c r="CV1469" s="44" t="str">
        <f>IF(COUNTA(Wedstrijden!AK1634:AQ1634)&lt;&gt;0,2,"")</f>
        <v/>
      </c>
      <c r="CW1469" s="44" t="str">
        <f t="shared" si="135"/>
        <v/>
      </c>
      <c r="CX1469" s="44" t="str">
        <f>IF(Wedstrijden!AK1634="x","BB","")</f>
        <v/>
      </c>
      <c r="CY1469" s="44" t="str">
        <f>IF(Wedstrijden!AL1634="x","B","")</f>
        <v/>
      </c>
      <c r="CZ1469" s="44" t="str">
        <f>IF(Wedstrijden!AM1634="x","L","")</f>
        <v/>
      </c>
      <c r="DA1469" s="44" t="str">
        <f>IF(Wedstrijden!AN1634="x","M","")</f>
        <v/>
      </c>
      <c r="DB1469" s="44" t="str">
        <f>IF(Wedstrijden!AO1634="x","Z","")</f>
        <v/>
      </c>
      <c r="DC1469" s="44" t="str">
        <f>IF(Wedstrijden!AP1634="x","ZZ","")</f>
        <v/>
      </c>
      <c r="DD1469" s="44" t="str">
        <f>IF(Wedstrijden!AQ1634="x","1.40","")</f>
        <v/>
      </c>
      <c r="DE1469" s="44" t="str">
        <f>IF(COUNTA(Wedstrijden!AR1634:AT1634)&lt;&gt;0,6,"")</f>
        <v/>
      </c>
      <c r="DF1469" s="44" t="str">
        <f t="shared" si="136"/>
        <v/>
      </c>
      <c r="DG1469" s="44" t="str">
        <f>IF(Wedstrijden!AR1634="x","L","")</f>
        <v/>
      </c>
      <c r="DH1469" s="44" t="str">
        <f>IF(Wedstrijden!AS1634="x","M","")</f>
        <v/>
      </c>
      <c r="DI1469" s="44" t="str">
        <f>IF(Wedstrijden!AT1634="x","Z","")</f>
        <v/>
      </c>
      <c r="DJ1469" s="44" t="str">
        <f>IF(COUNTA(Wedstrijden!AU1634:AW1634)&lt;&gt;0,6,"")</f>
        <v/>
      </c>
      <c r="DK1469" s="44" t="str">
        <f t="shared" si="137"/>
        <v/>
      </c>
      <c r="DL1469" s="44" t="str">
        <f>IF(Wedstrijden!AU1634="x","L","")</f>
        <v/>
      </c>
      <c r="DM1469" s="44" t="str">
        <f>IF(Wedstrijden!AV1634="x","M","")</f>
        <v/>
      </c>
      <c r="DN1469" s="44" t="str">
        <f>IF(Wedstrijden!AW1634="x","Z","")</f>
        <v/>
      </c>
    </row>
    <row r="1470" spans="1:118" ht="15">
      <c r="A1470" s="48" t="e">
        <f>Wedstrijden!#REF!</f>
        <v>#REF!</v>
      </c>
      <c r="B1470" s="44" t="str">
        <f>IFERROR(VLOOKUP(Wedstrijden!E1635,Wedstrijdlocaties!$B$2:$E$499,2,FALSE),"")</f>
        <v/>
      </c>
      <c r="C1470" s="44" t="str">
        <f>Wedstrijden!F1635</f>
        <v/>
      </c>
      <c r="D1470" s="44" t="str">
        <f>IFERROR(VLOOKUP(Wedstrijden!G1635,Organisaties!$B$2:$C$501,2,FALSE),"")</f>
        <v/>
      </c>
      <c r="E1470" s="44" t="str">
        <f>IFERROR(VLOOKUP(Wedstrijden!G1635,Organisaties!$B$2:$F$501,5,FALSE),"")</f>
        <v/>
      </c>
      <c r="F1470" s="44" t="str">
        <f>IF(Wedstrijden!BC1635&lt;&gt;"",Wedstrijden!BC1635,"")</f>
        <v/>
      </c>
      <c r="G1470" s="44">
        <f>IF(Wedstrijden!AY1635="Indoor",1,0)</f>
        <v>0</v>
      </c>
      <c r="H1470" s="44">
        <f>Wedstrijden!AZ1635</f>
        <v>0</v>
      </c>
      <c r="I1470" s="44" t="str">
        <f>IF(Wedstrijden!AX1635="Nee",0,IF(Wedstrijden!AX1635="Ja",1,""))</f>
        <v/>
      </c>
      <c r="J1470" s="44" t="str">
        <f>IF(Wedstrijden!BA1635&lt;&gt;"",Wedstrijden!BA1635,"")</f>
        <v/>
      </c>
      <c r="W1470" s="45"/>
      <c r="AE1470" s="45"/>
      <c r="AN1470" s="45"/>
      <c r="AU1470" s="45"/>
      <c r="BA1470" s="45"/>
      <c r="BE1470" s="45"/>
      <c r="BJ1470" s="44" t="str">
        <f>IF(COUNTA(Wedstrijden!I1635:S1635)&lt;&gt;0,1,"")</f>
        <v/>
      </c>
      <c r="BK1470" s="44" t="str">
        <f t="shared" si="132"/>
        <v/>
      </c>
      <c r="BL1470" s="44" t="str">
        <f>IF(Wedstrijden!I1635="x","AA","")</f>
        <v/>
      </c>
      <c r="BM1470" s="44" t="str">
        <f>IF(Wedstrijden!J1635="x","A","")</f>
        <v/>
      </c>
      <c r="BN1470" s="44" t="str">
        <f>IF(Wedstrijden!K1635="x","B1","")</f>
        <v/>
      </c>
      <c r="BO1470" s="44" t="str">
        <f>IF(Wedstrijden!L1635="x","BB","")</f>
        <v/>
      </c>
      <c r="BP1470" s="44" t="str">
        <f>IF(Wedstrijden!M1635="x","B","")</f>
        <v/>
      </c>
      <c r="BQ1470" s="44" t="str">
        <f>IF(Wedstrijden!N1635="x","L1","")</f>
        <v/>
      </c>
      <c r="BR1470" s="44" t="str">
        <f>IF(Wedstrijden!O1635="x","L2","")</f>
        <v/>
      </c>
      <c r="BS1470" s="44" t="str">
        <f>IF(Wedstrijden!P1635="x","M1","")</f>
        <v/>
      </c>
      <c r="BT1470" s="44" t="str">
        <f>IF(Wedstrijden!Q1635="x","M2","")</f>
        <v/>
      </c>
      <c r="BU1470" s="44" t="str">
        <f>IF(Wedstrijden!R1635="x","Z1","")</f>
        <v/>
      </c>
      <c r="BV1470" s="44" t="str">
        <f>IF(Wedstrijden!S1635="x","Z2","")</f>
        <v/>
      </c>
      <c r="BW1470" s="44" t="str">
        <f>IF(COUNTA(Wedstrijden!T1635:AB1635)&lt;&gt;0,1,"")</f>
        <v/>
      </c>
      <c r="BX1470" s="44" t="str">
        <f t="shared" si="133"/>
        <v/>
      </c>
      <c r="BY1470" s="44" t="str">
        <f>IF(Wedstrijden!T1635="x","BB","")</f>
        <v/>
      </c>
      <c r="BZ1470" s="44" t="str">
        <f>IF(Wedstrijden!U1635="x","B","")</f>
        <v/>
      </c>
      <c r="CA1470" s="44" t="str">
        <f>IF(Wedstrijden!V1635="x","L1","")</f>
        <v/>
      </c>
      <c r="CB1470" s="44" t="str">
        <f>IF(Wedstrijden!W1635="x","L2","")</f>
        <v/>
      </c>
      <c r="CC1470" s="44" t="str">
        <f>IF(Wedstrijden!X1635="x","M1","")</f>
        <v/>
      </c>
      <c r="CD1470" s="44" t="str">
        <f>IF(Wedstrijden!Y1635="x","M2","")</f>
        <v/>
      </c>
      <c r="CE1470" s="44" t="str">
        <f>IF(Wedstrijden!Z1635="x","Z1","")</f>
        <v/>
      </c>
      <c r="CF1470" s="44" t="str">
        <f>IF(Wedstrijden!AA1635="x","Z2","")</f>
        <v/>
      </c>
      <c r="CG1470" s="44" t="str">
        <f>IF(Wedstrijden!AB1635="x","ZZL","")</f>
        <v/>
      </c>
      <c r="CL1470" s="44" t="str">
        <f>IF(COUNTA(Wedstrijden!AC1635:AJ1635)&lt;&gt;0,2,"")</f>
        <v/>
      </c>
      <c r="CM1470" s="44" t="str">
        <f t="shared" si="134"/>
        <v/>
      </c>
      <c r="CN1470" s="44" t="str">
        <f>IF(Wedstrijden!AC1635="x","AA","")</f>
        <v/>
      </c>
      <c r="CO1470" s="44" t="str">
        <f>IF(Wedstrijden!AD1635="x","A","")</f>
        <v/>
      </c>
      <c r="CP1470" s="44" t="str">
        <f>IF(Wedstrijden!AE1635="x","BB","")</f>
        <v/>
      </c>
      <c r="CQ1470" s="44" t="str">
        <f>IF(Wedstrijden!AF1635="x","B","")</f>
        <v/>
      </c>
      <c r="CR1470" s="44" t="str">
        <f>IF(Wedstrijden!AG1635="x","L","")</f>
        <v/>
      </c>
      <c r="CS1470" s="44" t="str">
        <f>IF(Wedstrijden!AH1635="x","M","")</f>
        <v/>
      </c>
      <c r="CT1470" s="44" t="str">
        <f>IF(Wedstrijden!AI1635="x","Z","")</f>
        <v/>
      </c>
      <c r="CU1470" s="44" t="str">
        <f>IF(Wedstrijden!AJ1635="x","ZZ","")</f>
        <v/>
      </c>
      <c r="CV1470" s="44" t="str">
        <f>IF(COUNTA(Wedstrijden!AK1635:AQ1635)&lt;&gt;0,2,"")</f>
        <v/>
      </c>
      <c r="CW1470" s="44" t="str">
        <f t="shared" si="135"/>
        <v/>
      </c>
      <c r="CX1470" s="44" t="str">
        <f>IF(Wedstrijden!AK1635="x","BB","")</f>
        <v/>
      </c>
      <c r="CY1470" s="44" t="str">
        <f>IF(Wedstrijden!AL1635="x","B","")</f>
        <v/>
      </c>
      <c r="CZ1470" s="44" t="str">
        <f>IF(Wedstrijden!AM1635="x","L","")</f>
        <v/>
      </c>
      <c r="DA1470" s="44" t="str">
        <f>IF(Wedstrijden!AN1635="x","M","")</f>
        <v/>
      </c>
      <c r="DB1470" s="44" t="str">
        <f>IF(Wedstrijden!AO1635="x","Z","")</f>
        <v/>
      </c>
      <c r="DC1470" s="44" t="str">
        <f>IF(Wedstrijden!AP1635="x","ZZ","")</f>
        <v/>
      </c>
      <c r="DD1470" s="44" t="str">
        <f>IF(Wedstrijden!AQ1635="x","1.40","")</f>
        <v/>
      </c>
      <c r="DE1470" s="44" t="str">
        <f>IF(COUNTA(Wedstrijden!AR1635:AT1635)&lt;&gt;0,6,"")</f>
        <v/>
      </c>
      <c r="DF1470" s="44" t="str">
        <f t="shared" si="136"/>
        <v/>
      </c>
      <c r="DG1470" s="44" t="str">
        <f>IF(Wedstrijden!AR1635="x","L","")</f>
        <v/>
      </c>
      <c r="DH1470" s="44" t="str">
        <f>IF(Wedstrijden!AS1635="x","M","")</f>
        <v/>
      </c>
      <c r="DI1470" s="44" t="str">
        <f>IF(Wedstrijden!AT1635="x","Z","")</f>
        <v/>
      </c>
      <c r="DJ1470" s="44" t="str">
        <f>IF(COUNTA(Wedstrijden!AU1635:AW1635)&lt;&gt;0,6,"")</f>
        <v/>
      </c>
      <c r="DK1470" s="44" t="str">
        <f t="shared" si="137"/>
        <v/>
      </c>
      <c r="DL1470" s="44" t="str">
        <f>IF(Wedstrijden!AU1635="x","L","")</f>
        <v/>
      </c>
      <c r="DM1470" s="44" t="str">
        <f>IF(Wedstrijden!AV1635="x","M","")</f>
        <v/>
      </c>
      <c r="DN1470" s="44" t="str">
        <f>IF(Wedstrijden!AW1635="x","Z","")</f>
        <v/>
      </c>
    </row>
    <row r="1471" spans="1:118" ht="15">
      <c r="A1471" s="48" t="e">
        <f>Wedstrijden!#REF!</f>
        <v>#REF!</v>
      </c>
      <c r="B1471" s="44" t="str">
        <f>IFERROR(VLOOKUP(Wedstrijden!E1636,Wedstrijdlocaties!$B$2:$E$499,2,FALSE),"")</f>
        <v/>
      </c>
      <c r="C1471" s="44" t="str">
        <f>Wedstrijden!F1636</f>
        <v/>
      </c>
      <c r="D1471" s="44" t="str">
        <f>IFERROR(VLOOKUP(Wedstrijden!G1636,Organisaties!$B$2:$C$501,2,FALSE),"")</f>
        <v/>
      </c>
      <c r="E1471" s="44" t="str">
        <f>IFERROR(VLOOKUP(Wedstrijden!G1636,Organisaties!$B$2:$F$501,5,FALSE),"")</f>
        <v/>
      </c>
      <c r="F1471" s="44" t="str">
        <f>IF(Wedstrijden!BC1636&lt;&gt;"",Wedstrijden!BC1636,"")</f>
        <v/>
      </c>
      <c r="G1471" s="44">
        <f>IF(Wedstrijden!AY1636="Indoor",1,0)</f>
        <v>0</v>
      </c>
      <c r="H1471" s="44">
        <f>Wedstrijden!AZ1636</f>
        <v>0</v>
      </c>
      <c r="I1471" s="44" t="str">
        <f>IF(Wedstrijden!AX1636="Nee",0,IF(Wedstrijden!AX1636="Ja",1,""))</f>
        <v/>
      </c>
      <c r="J1471" s="44" t="str">
        <f>IF(Wedstrijden!BA1636&lt;&gt;"",Wedstrijden!BA1636,"")</f>
        <v/>
      </c>
      <c r="W1471" s="45"/>
      <c r="AE1471" s="45"/>
      <c r="AN1471" s="45"/>
      <c r="AU1471" s="45"/>
      <c r="BA1471" s="45"/>
      <c r="BE1471" s="45"/>
      <c r="BJ1471" s="44" t="str">
        <f>IF(COUNTA(Wedstrijden!I1636:S1636)&lt;&gt;0,1,"")</f>
        <v/>
      </c>
      <c r="BK1471" s="44" t="str">
        <f t="shared" si="132"/>
        <v/>
      </c>
      <c r="BL1471" s="44" t="str">
        <f>IF(Wedstrijden!I1636="x","AA","")</f>
        <v/>
      </c>
      <c r="BM1471" s="44" t="str">
        <f>IF(Wedstrijden!J1636="x","A","")</f>
        <v/>
      </c>
      <c r="BN1471" s="44" t="str">
        <f>IF(Wedstrijden!K1636="x","B1","")</f>
        <v/>
      </c>
      <c r="BO1471" s="44" t="str">
        <f>IF(Wedstrijden!L1636="x","BB","")</f>
        <v/>
      </c>
      <c r="BP1471" s="44" t="str">
        <f>IF(Wedstrijden!M1636="x","B","")</f>
        <v/>
      </c>
      <c r="BQ1471" s="44" t="str">
        <f>IF(Wedstrijden!N1636="x","L1","")</f>
        <v/>
      </c>
      <c r="BR1471" s="44" t="str">
        <f>IF(Wedstrijden!O1636="x","L2","")</f>
        <v/>
      </c>
      <c r="BS1471" s="44" t="str">
        <f>IF(Wedstrijden!P1636="x","M1","")</f>
        <v/>
      </c>
      <c r="BT1471" s="44" t="str">
        <f>IF(Wedstrijden!Q1636="x","M2","")</f>
        <v/>
      </c>
      <c r="BU1471" s="44" t="str">
        <f>IF(Wedstrijden!R1636="x","Z1","")</f>
        <v/>
      </c>
      <c r="BV1471" s="44" t="str">
        <f>IF(Wedstrijden!S1636="x","Z2","")</f>
        <v/>
      </c>
      <c r="BW1471" s="44" t="str">
        <f>IF(COUNTA(Wedstrijden!T1636:AB1636)&lt;&gt;0,1,"")</f>
        <v/>
      </c>
      <c r="BX1471" s="44" t="str">
        <f t="shared" si="133"/>
        <v/>
      </c>
      <c r="BY1471" s="44" t="str">
        <f>IF(Wedstrijden!T1636="x","BB","")</f>
        <v/>
      </c>
      <c r="BZ1471" s="44" t="str">
        <f>IF(Wedstrijden!U1636="x","B","")</f>
        <v/>
      </c>
      <c r="CA1471" s="44" t="str">
        <f>IF(Wedstrijden!V1636="x","L1","")</f>
        <v/>
      </c>
      <c r="CB1471" s="44" t="str">
        <f>IF(Wedstrijden!W1636="x","L2","")</f>
        <v/>
      </c>
      <c r="CC1471" s="44" t="str">
        <f>IF(Wedstrijden!X1636="x","M1","")</f>
        <v/>
      </c>
      <c r="CD1471" s="44" t="str">
        <f>IF(Wedstrijden!Y1636="x","M2","")</f>
        <v/>
      </c>
      <c r="CE1471" s="44" t="str">
        <f>IF(Wedstrijden!Z1636="x","Z1","")</f>
        <v/>
      </c>
      <c r="CF1471" s="44" t="str">
        <f>IF(Wedstrijden!AA1636="x","Z2","")</f>
        <v/>
      </c>
      <c r="CG1471" s="44" t="str">
        <f>IF(Wedstrijden!AB1636="x","ZZL","")</f>
        <v/>
      </c>
      <c r="CL1471" s="44" t="str">
        <f>IF(COUNTA(Wedstrijden!AC1636:AJ1636)&lt;&gt;0,2,"")</f>
        <v/>
      </c>
      <c r="CM1471" s="44" t="str">
        <f t="shared" si="134"/>
        <v/>
      </c>
      <c r="CN1471" s="44" t="str">
        <f>IF(Wedstrijden!AC1636="x","AA","")</f>
        <v/>
      </c>
      <c r="CO1471" s="44" t="str">
        <f>IF(Wedstrijden!AD1636="x","A","")</f>
        <v/>
      </c>
      <c r="CP1471" s="44" t="str">
        <f>IF(Wedstrijden!AE1636="x","BB","")</f>
        <v/>
      </c>
      <c r="CQ1471" s="44" t="str">
        <f>IF(Wedstrijden!AF1636="x","B","")</f>
        <v/>
      </c>
      <c r="CR1471" s="44" t="str">
        <f>IF(Wedstrijden!AG1636="x","L","")</f>
        <v/>
      </c>
      <c r="CS1471" s="44" t="str">
        <f>IF(Wedstrijden!AH1636="x","M","")</f>
        <v/>
      </c>
      <c r="CT1471" s="44" t="str">
        <f>IF(Wedstrijden!AI1636="x","Z","")</f>
        <v/>
      </c>
      <c r="CU1471" s="44" t="str">
        <f>IF(Wedstrijden!AJ1636="x","ZZ","")</f>
        <v/>
      </c>
      <c r="CV1471" s="44" t="str">
        <f>IF(COUNTA(Wedstrijden!AK1636:AQ1636)&lt;&gt;0,2,"")</f>
        <v/>
      </c>
      <c r="CW1471" s="44" t="str">
        <f t="shared" si="135"/>
        <v/>
      </c>
      <c r="CX1471" s="44" t="str">
        <f>IF(Wedstrijden!AK1636="x","BB","")</f>
        <v/>
      </c>
      <c r="CY1471" s="44" t="str">
        <f>IF(Wedstrijden!AL1636="x","B","")</f>
        <v/>
      </c>
      <c r="CZ1471" s="44" t="str">
        <f>IF(Wedstrijden!AM1636="x","L","")</f>
        <v/>
      </c>
      <c r="DA1471" s="44" t="str">
        <f>IF(Wedstrijden!AN1636="x","M","")</f>
        <v/>
      </c>
      <c r="DB1471" s="44" t="str">
        <f>IF(Wedstrijden!AO1636="x","Z","")</f>
        <v/>
      </c>
      <c r="DC1471" s="44" t="str">
        <f>IF(Wedstrijden!AP1636="x","ZZ","")</f>
        <v/>
      </c>
      <c r="DD1471" s="44" t="str">
        <f>IF(Wedstrijden!AQ1636="x","1.40","")</f>
        <v/>
      </c>
      <c r="DE1471" s="44" t="str">
        <f>IF(COUNTA(Wedstrijden!AR1636:AT1636)&lt;&gt;0,6,"")</f>
        <v/>
      </c>
      <c r="DF1471" s="44" t="str">
        <f t="shared" si="136"/>
        <v/>
      </c>
      <c r="DG1471" s="44" t="str">
        <f>IF(Wedstrijden!AR1636="x","L","")</f>
        <v/>
      </c>
      <c r="DH1471" s="44" t="str">
        <f>IF(Wedstrijden!AS1636="x","M","")</f>
        <v/>
      </c>
      <c r="DI1471" s="44" t="str">
        <f>IF(Wedstrijden!AT1636="x","Z","")</f>
        <v/>
      </c>
      <c r="DJ1471" s="44" t="str">
        <f>IF(COUNTA(Wedstrijden!AU1636:AW1636)&lt;&gt;0,6,"")</f>
        <v/>
      </c>
      <c r="DK1471" s="44" t="str">
        <f t="shared" si="137"/>
        <v/>
      </c>
      <c r="DL1471" s="44" t="str">
        <f>IF(Wedstrijden!AU1636="x","L","")</f>
        <v/>
      </c>
      <c r="DM1471" s="44" t="str">
        <f>IF(Wedstrijden!AV1636="x","M","")</f>
        <v/>
      </c>
      <c r="DN1471" s="44" t="str">
        <f>IF(Wedstrijden!AW1636="x","Z","")</f>
        <v/>
      </c>
    </row>
    <row r="1472" spans="1:118" ht="15">
      <c r="A1472" s="48" t="e">
        <f>Wedstrijden!#REF!</f>
        <v>#REF!</v>
      </c>
      <c r="B1472" s="44" t="str">
        <f>IFERROR(VLOOKUP(Wedstrijden!E1637,Wedstrijdlocaties!$B$2:$E$499,2,FALSE),"")</f>
        <v/>
      </c>
      <c r="C1472" s="44" t="str">
        <f>Wedstrijden!F1637</f>
        <v/>
      </c>
      <c r="D1472" s="44" t="str">
        <f>IFERROR(VLOOKUP(Wedstrijden!G1637,Organisaties!$B$2:$C$501,2,FALSE),"")</f>
        <v/>
      </c>
      <c r="E1472" s="44" t="str">
        <f>IFERROR(VLOOKUP(Wedstrijden!G1637,Organisaties!$B$2:$F$501,5,FALSE),"")</f>
        <v/>
      </c>
      <c r="F1472" s="44" t="str">
        <f>IF(Wedstrijden!BC1637&lt;&gt;"",Wedstrijden!BC1637,"")</f>
        <v/>
      </c>
      <c r="G1472" s="44">
        <f>IF(Wedstrijden!AY1637="Indoor",1,0)</f>
        <v>0</v>
      </c>
      <c r="H1472" s="44">
        <f>Wedstrijden!AZ1637</f>
        <v>0</v>
      </c>
      <c r="I1472" s="44" t="str">
        <f>IF(Wedstrijden!AX1637="Nee",0,IF(Wedstrijden!AX1637="Ja",1,""))</f>
        <v/>
      </c>
      <c r="J1472" s="44" t="str">
        <f>IF(Wedstrijden!BA1637&lt;&gt;"",Wedstrijden!BA1637,"")</f>
        <v/>
      </c>
      <c r="W1472" s="45"/>
      <c r="AE1472" s="45"/>
      <c r="AN1472" s="45"/>
      <c r="AU1472" s="45"/>
      <c r="BA1472" s="45"/>
      <c r="BE1472" s="45"/>
      <c r="BJ1472" s="44" t="str">
        <f>IF(COUNTA(Wedstrijden!I1637:S1637)&lt;&gt;0,1,"")</f>
        <v/>
      </c>
      <c r="BK1472" s="44" t="str">
        <f t="shared" si="132"/>
        <v/>
      </c>
      <c r="BL1472" s="44" t="str">
        <f>IF(Wedstrijden!I1637="x","AA","")</f>
        <v/>
      </c>
      <c r="BM1472" s="44" t="str">
        <f>IF(Wedstrijden!J1637="x","A","")</f>
        <v/>
      </c>
      <c r="BN1472" s="44" t="str">
        <f>IF(Wedstrijden!K1637="x","B1","")</f>
        <v/>
      </c>
      <c r="BO1472" s="44" t="str">
        <f>IF(Wedstrijden!L1637="x","BB","")</f>
        <v/>
      </c>
      <c r="BP1472" s="44" t="str">
        <f>IF(Wedstrijden!M1637="x","B","")</f>
        <v/>
      </c>
      <c r="BQ1472" s="44" t="str">
        <f>IF(Wedstrijden!N1637="x","L1","")</f>
        <v/>
      </c>
      <c r="BR1472" s="44" t="str">
        <f>IF(Wedstrijden!O1637="x","L2","")</f>
        <v/>
      </c>
      <c r="BS1472" s="44" t="str">
        <f>IF(Wedstrijden!P1637="x","M1","")</f>
        <v/>
      </c>
      <c r="BT1472" s="44" t="str">
        <f>IF(Wedstrijden!Q1637="x","M2","")</f>
        <v/>
      </c>
      <c r="BU1472" s="44" t="str">
        <f>IF(Wedstrijden!R1637="x","Z1","")</f>
        <v/>
      </c>
      <c r="BV1472" s="44" t="str">
        <f>IF(Wedstrijden!S1637="x","Z2","")</f>
        <v/>
      </c>
      <c r="BW1472" s="44" t="str">
        <f>IF(COUNTA(Wedstrijden!T1637:AB1637)&lt;&gt;0,1,"")</f>
        <v/>
      </c>
      <c r="BX1472" s="44" t="str">
        <f t="shared" si="133"/>
        <v/>
      </c>
      <c r="BY1472" s="44" t="str">
        <f>IF(Wedstrijden!T1637="x","BB","")</f>
        <v/>
      </c>
      <c r="BZ1472" s="44" t="str">
        <f>IF(Wedstrijden!U1637="x","B","")</f>
        <v/>
      </c>
      <c r="CA1472" s="44" t="str">
        <f>IF(Wedstrijden!V1637="x","L1","")</f>
        <v/>
      </c>
      <c r="CB1472" s="44" t="str">
        <f>IF(Wedstrijden!W1637="x","L2","")</f>
        <v/>
      </c>
      <c r="CC1472" s="44" t="str">
        <f>IF(Wedstrijden!X1637="x","M1","")</f>
        <v/>
      </c>
      <c r="CD1472" s="44" t="str">
        <f>IF(Wedstrijden!Y1637="x","M2","")</f>
        <v/>
      </c>
      <c r="CE1472" s="44" t="str">
        <f>IF(Wedstrijden!Z1637="x","Z1","")</f>
        <v/>
      </c>
      <c r="CF1472" s="44" t="str">
        <f>IF(Wedstrijden!AA1637="x","Z2","")</f>
        <v/>
      </c>
      <c r="CG1472" s="44" t="str">
        <f>IF(Wedstrijden!AB1637="x","ZZL","")</f>
        <v/>
      </c>
      <c r="CL1472" s="44" t="str">
        <f>IF(COUNTA(Wedstrijden!AC1637:AJ1637)&lt;&gt;0,2,"")</f>
        <v/>
      </c>
      <c r="CM1472" s="44" t="str">
        <f t="shared" si="134"/>
        <v/>
      </c>
      <c r="CN1472" s="44" t="str">
        <f>IF(Wedstrijden!AC1637="x","AA","")</f>
        <v/>
      </c>
      <c r="CO1472" s="44" t="str">
        <f>IF(Wedstrijden!AD1637="x","A","")</f>
        <v/>
      </c>
      <c r="CP1472" s="44" t="str">
        <f>IF(Wedstrijden!AE1637="x","BB","")</f>
        <v/>
      </c>
      <c r="CQ1472" s="44" t="str">
        <f>IF(Wedstrijden!AF1637="x","B","")</f>
        <v/>
      </c>
      <c r="CR1472" s="44" t="str">
        <f>IF(Wedstrijden!AG1637="x","L","")</f>
        <v/>
      </c>
      <c r="CS1472" s="44" t="str">
        <f>IF(Wedstrijden!AH1637="x","M","")</f>
        <v/>
      </c>
      <c r="CT1472" s="44" t="str">
        <f>IF(Wedstrijden!AI1637="x","Z","")</f>
        <v/>
      </c>
      <c r="CU1472" s="44" t="str">
        <f>IF(Wedstrijden!AJ1637="x","ZZ","")</f>
        <v/>
      </c>
      <c r="CV1472" s="44" t="str">
        <f>IF(COUNTA(Wedstrijden!AK1637:AQ1637)&lt;&gt;0,2,"")</f>
        <v/>
      </c>
      <c r="CW1472" s="44" t="str">
        <f t="shared" si="135"/>
        <v/>
      </c>
      <c r="CX1472" s="44" t="str">
        <f>IF(Wedstrijden!AK1637="x","BB","")</f>
        <v/>
      </c>
      <c r="CY1472" s="44" t="str">
        <f>IF(Wedstrijden!AL1637="x","B","")</f>
        <v/>
      </c>
      <c r="CZ1472" s="44" t="str">
        <f>IF(Wedstrijden!AM1637="x","L","")</f>
        <v/>
      </c>
      <c r="DA1472" s="44" t="str">
        <f>IF(Wedstrijden!AN1637="x","M","")</f>
        <v/>
      </c>
      <c r="DB1472" s="44" t="str">
        <f>IF(Wedstrijden!AO1637="x","Z","")</f>
        <v/>
      </c>
      <c r="DC1472" s="44" t="str">
        <f>IF(Wedstrijden!AP1637="x","ZZ","")</f>
        <v/>
      </c>
      <c r="DD1472" s="44" t="str">
        <f>IF(Wedstrijden!AQ1637="x","1.40","")</f>
        <v/>
      </c>
      <c r="DE1472" s="44" t="str">
        <f>IF(COUNTA(Wedstrijden!AR1637:AT1637)&lt;&gt;0,6,"")</f>
        <v/>
      </c>
      <c r="DF1472" s="44" t="str">
        <f t="shared" si="136"/>
        <v/>
      </c>
      <c r="DG1472" s="44" t="str">
        <f>IF(Wedstrijden!AR1637="x","L","")</f>
        <v/>
      </c>
      <c r="DH1472" s="44" t="str">
        <f>IF(Wedstrijden!AS1637="x","M","")</f>
        <v/>
      </c>
      <c r="DI1472" s="44" t="str">
        <f>IF(Wedstrijden!AT1637="x","Z","")</f>
        <v/>
      </c>
      <c r="DJ1472" s="44" t="str">
        <f>IF(COUNTA(Wedstrijden!AU1637:AW1637)&lt;&gt;0,6,"")</f>
        <v/>
      </c>
      <c r="DK1472" s="44" t="str">
        <f t="shared" si="137"/>
        <v/>
      </c>
      <c r="DL1472" s="44" t="str">
        <f>IF(Wedstrijden!AU1637="x","L","")</f>
        <v/>
      </c>
      <c r="DM1472" s="44" t="str">
        <f>IF(Wedstrijden!AV1637="x","M","")</f>
        <v/>
      </c>
      <c r="DN1472" s="44" t="str">
        <f>IF(Wedstrijden!AW1637="x","Z","")</f>
        <v/>
      </c>
    </row>
    <row r="1473" spans="1:118" ht="15">
      <c r="A1473" s="48" t="e">
        <f>Wedstrijden!#REF!</f>
        <v>#REF!</v>
      </c>
      <c r="B1473" s="44" t="str">
        <f>IFERROR(VLOOKUP(Wedstrijden!E1638,Wedstrijdlocaties!$B$2:$E$499,2,FALSE),"")</f>
        <v/>
      </c>
      <c r="C1473" s="44" t="str">
        <f>Wedstrijden!F1638</f>
        <v/>
      </c>
      <c r="D1473" s="44" t="str">
        <f>IFERROR(VLOOKUP(Wedstrijden!G1638,Organisaties!$B$2:$C$501,2,FALSE),"")</f>
        <v/>
      </c>
      <c r="E1473" s="44" t="str">
        <f>IFERROR(VLOOKUP(Wedstrijden!G1638,Organisaties!$B$2:$F$501,5,FALSE),"")</f>
        <v/>
      </c>
      <c r="F1473" s="44" t="str">
        <f>IF(Wedstrijden!BC1638&lt;&gt;"",Wedstrijden!BC1638,"")</f>
        <v/>
      </c>
      <c r="G1473" s="44">
        <f>IF(Wedstrijden!AY1638="Indoor",1,0)</f>
        <v>0</v>
      </c>
      <c r="H1473" s="44">
        <f>Wedstrijden!AZ1638</f>
        <v>0</v>
      </c>
      <c r="I1473" s="44" t="str">
        <f>IF(Wedstrijden!AX1638="Nee",0,IF(Wedstrijden!AX1638="Ja",1,""))</f>
        <v/>
      </c>
      <c r="J1473" s="44" t="str">
        <f>IF(Wedstrijden!BA1638&lt;&gt;"",Wedstrijden!BA1638,"")</f>
        <v/>
      </c>
      <c r="W1473" s="45"/>
      <c r="AE1473" s="45"/>
      <c r="AN1473" s="45"/>
      <c r="AU1473" s="45"/>
      <c r="BA1473" s="45"/>
      <c r="BE1473" s="45"/>
      <c r="BJ1473" s="44" t="str">
        <f>IF(COUNTA(Wedstrijden!I1638:S1638)&lt;&gt;0,1,"")</f>
        <v/>
      </c>
      <c r="BK1473" s="44" t="str">
        <f t="shared" si="132"/>
        <v/>
      </c>
      <c r="BL1473" s="44" t="str">
        <f>IF(Wedstrijden!I1638="x","AA","")</f>
        <v/>
      </c>
      <c r="BM1473" s="44" t="str">
        <f>IF(Wedstrijden!J1638="x","A","")</f>
        <v/>
      </c>
      <c r="BN1473" s="44" t="str">
        <f>IF(Wedstrijden!K1638="x","B1","")</f>
        <v/>
      </c>
      <c r="BO1473" s="44" t="str">
        <f>IF(Wedstrijden!L1638="x","BB","")</f>
        <v/>
      </c>
      <c r="BP1473" s="44" t="str">
        <f>IF(Wedstrijden!M1638="x","B","")</f>
        <v/>
      </c>
      <c r="BQ1473" s="44" t="str">
        <f>IF(Wedstrijden!N1638="x","L1","")</f>
        <v/>
      </c>
      <c r="BR1473" s="44" t="str">
        <f>IF(Wedstrijden!O1638="x","L2","")</f>
        <v/>
      </c>
      <c r="BS1473" s="44" t="str">
        <f>IF(Wedstrijden!P1638="x","M1","")</f>
        <v/>
      </c>
      <c r="BT1473" s="44" t="str">
        <f>IF(Wedstrijden!Q1638="x","M2","")</f>
        <v/>
      </c>
      <c r="BU1473" s="44" t="str">
        <f>IF(Wedstrijden!R1638="x","Z1","")</f>
        <v/>
      </c>
      <c r="BV1473" s="44" t="str">
        <f>IF(Wedstrijden!S1638="x","Z2","")</f>
        <v/>
      </c>
      <c r="BW1473" s="44" t="str">
        <f>IF(COUNTA(Wedstrijden!T1638:AB1638)&lt;&gt;0,1,"")</f>
        <v/>
      </c>
      <c r="BX1473" s="44" t="str">
        <f t="shared" si="133"/>
        <v/>
      </c>
      <c r="BY1473" s="44" t="str">
        <f>IF(Wedstrijden!T1638="x","BB","")</f>
        <v/>
      </c>
      <c r="BZ1473" s="44" t="str">
        <f>IF(Wedstrijden!U1638="x","B","")</f>
        <v/>
      </c>
      <c r="CA1473" s="44" t="str">
        <f>IF(Wedstrijden!V1638="x","L1","")</f>
        <v/>
      </c>
      <c r="CB1473" s="44" t="str">
        <f>IF(Wedstrijden!W1638="x","L2","")</f>
        <v/>
      </c>
      <c r="CC1473" s="44" t="str">
        <f>IF(Wedstrijden!X1638="x","M1","")</f>
        <v/>
      </c>
      <c r="CD1473" s="44" t="str">
        <f>IF(Wedstrijden!Y1638="x","M2","")</f>
        <v/>
      </c>
      <c r="CE1473" s="44" t="str">
        <f>IF(Wedstrijden!Z1638="x","Z1","")</f>
        <v/>
      </c>
      <c r="CF1473" s="44" t="str">
        <f>IF(Wedstrijden!AA1638="x","Z2","")</f>
        <v/>
      </c>
      <c r="CG1473" s="44" t="str">
        <f>IF(Wedstrijden!AB1638="x","ZZL","")</f>
        <v/>
      </c>
      <c r="CL1473" s="44" t="str">
        <f>IF(COUNTA(Wedstrijden!AC1638:AJ1638)&lt;&gt;0,2,"")</f>
        <v/>
      </c>
      <c r="CM1473" s="44" t="str">
        <f t="shared" si="134"/>
        <v/>
      </c>
      <c r="CN1473" s="44" t="str">
        <f>IF(Wedstrijden!AC1638="x","AA","")</f>
        <v/>
      </c>
      <c r="CO1473" s="44" t="str">
        <f>IF(Wedstrijden!AD1638="x","A","")</f>
        <v/>
      </c>
      <c r="CP1473" s="44" t="str">
        <f>IF(Wedstrijden!AE1638="x","BB","")</f>
        <v/>
      </c>
      <c r="CQ1473" s="44" t="str">
        <f>IF(Wedstrijden!AF1638="x","B","")</f>
        <v/>
      </c>
      <c r="CR1473" s="44" t="str">
        <f>IF(Wedstrijden!AG1638="x","L","")</f>
        <v/>
      </c>
      <c r="CS1473" s="44" t="str">
        <f>IF(Wedstrijden!AH1638="x","M","")</f>
        <v/>
      </c>
      <c r="CT1473" s="44" t="str">
        <f>IF(Wedstrijden!AI1638="x","Z","")</f>
        <v/>
      </c>
      <c r="CU1473" s="44" t="str">
        <f>IF(Wedstrijden!AJ1638="x","ZZ","")</f>
        <v/>
      </c>
      <c r="CV1473" s="44" t="str">
        <f>IF(COUNTA(Wedstrijden!AK1638:AQ1638)&lt;&gt;0,2,"")</f>
        <v/>
      </c>
      <c r="CW1473" s="44" t="str">
        <f t="shared" si="135"/>
        <v/>
      </c>
      <c r="CX1473" s="44" t="str">
        <f>IF(Wedstrijden!AK1638="x","BB","")</f>
        <v/>
      </c>
      <c r="CY1473" s="44" t="str">
        <f>IF(Wedstrijden!AL1638="x","B","")</f>
        <v/>
      </c>
      <c r="CZ1473" s="44" t="str">
        <f>IF(Wedstrijden!AM1638="x","L","")</f>
        <v/>
      </c>
      <c r="DA1473" s="44" t="str">
        <f>IF(Wedstrijden!AN1638="x","M","")</f>
        <v/>
      </c>
      <c r="DB1473" s="44" t="str">
        <f>IF(Wedstrijden!AO1638="x","Z","")</f>
        <v/>
      </c>
      <c r="DC1473" s="44" t="str">
        <f>IF(Wedstrijden!AP1638="x","ZZ","")</f>
        <v/>
      </c>
      <c r="DD1473" s="44" t="str">
        <f>IF(Wedstrijden!AQ1638="x","1.40","")</f>
        <v/>
      </c>
      <c r="DE1473" s="44" t="str">
        <f>IF(COUNTA(Wedstrijden!AR1638:AT1638)&lt;&gt;0,6,"")</f>
        <v/>
      </c>
      <c r="DF1473" s="44" t="str">
        <f t="shared" si="136"/>
        <v/>
      </c>
      <c r="DG1473" s="44" t="str">
        <f>IF(Wedstrijden!AR1638="x","L","")</f>
        <v/>
      </c>
      <c r="DH1473" s="44" t="str">
        <f>IF(Wedstrijden!AS1638="x","M","")</f>
        <v/>
      </c>
      <c r="DI1473" s="44" t="str">
        <f>IF(Wedstrijden!AT1638="x","Z","")</f>
        <v/>
      </c>
      <c r="DJ1473" s="44" t="str">
        <f>IF(COUNTA(Wedstrijden!AU1638:AW1638)&lt;&gt;0,6,"")</f>
        <v/>
      </c>
      <c r="DK1473" s="44" t="str">
        <f t="shared" si="137"/>
        <v/>
      </c>
      <c r="DL1473" s="44" t="str">
        <f>IF(Wedstrijden!AU1638="x","L","")</f>
        <v/>
      </c>
      <c r="DM1473" s="44" t="str">
        <f>IF(Wedstrijden!AV1638="x","M","")</f>
        <v/>
      </c>
      <c r="DN1473" s="44" t="str">
        <f>IF(Wedstrijden!AW1638="x","Z","")</f>
        <v/>
      </c>
    </row>
    <row r="1474" spans="1:118" ht="15">
      <c r="A1474" s="48" t="e">
        <f>Wedstrijden!#REF!</f>
        <v>#REF!</v>
      </c>
      <c r="B1474" s="44" t="str">
        <f>IFERROR(VLOOKUP(Wedstrijden!E1639,Wedstrijdlocaties!$B$2:$E$499,2,FALSE),"")</f>
        <v/>
      </c>
      <c r="C1474" s="44" t="str">
        <f>Wedstrijden!F1639</f>
        <v/>
      </c>
      <c r="D1474" s="44" t="str">
        <f>IFERROR(VLOOKUP(Wedstrijden!G1639,Organisaties!$B$2:$C$501,2,FALSE),"")</f>
        <v/>
      </c>
      <c r="E1474" s="44" t="str">
        <f>IFERROR(VLOOKUP(Wedstrijden!G1639,Organisaties!$B$2:$F$501,5,FALSE),"")</f>
        <v/>
      </c>
      <c r="F1474" s="44" t="str">
        <f>IF(Wedstrijden!BC1639&lt;&gt;"",Wedstrijden!BC1639,"")</f>
        <v/>
      </c>
      <c r="G1474" s="44">
        <f>IF(Wedstrijden!AY1639="Indoor",1,0)</f>
        <v>0</v>
      </c>
      <c r="H1474" s="44">
        <f>Wedstrijden!AZ1639</f>
        <v>0</v>
      </c>
      <c r="I1474" s="44" t="str">
        <f>IF(Wedstrijden!AX1639="Nee",0,IF(Wedstrijden!AX1639="Ja",1,""))</f>
        <v/>
      </c>
      <c r="J1474" s="44" t="str">
        <f>IF(Wedstrijden!BA1639&lt;&gt;"",Wedstrijden!BA1639,"")</f>
        <v/>
      </c>
      <c r="W1474" s="45"/>
      <c r="AE1474" s="45"/>
      <c r="AN1474" s="45"/>
      <c r="AU1474" s="45"/>
      <c r="BA1474" s="45"/>
      <c r="BE1474" s="45"/>
      <c r="BJ1474" s="44" t="str">
        <f>IF(COUNTA(Wedstrijden!I1639:S1639)&lt;&gt;0,1,"")</f>
        <v/>
      </c>
      <c r="BK1474" s="44" t="str">
        <f t="shared" si="132"/>
        <v/>
      </c>
      <c r="BL1474" s="44" t="str">
        <f>IF(Wedstrijden!I1639="x","AA","")</f>
        <v/>
      </c>
      <c r="BM1474" s="44" t="str">
        <f>IF(Wedstrijden!J1639="x","A","")</f>
        <v/>
      </c>
      <c r="BN1474" s="44" t="str">
        <f>IF(Wedstrijden!K1639="x","B1","")</f>
        <v/>
      </c>
      <c r="BO1474" s="44" t="str">
        <f>IF(Wedstrijden!L1639="x","BB","")</f>
        <v/>
      </c>
      <c r="BP1474" s="44" t="str">
        <f>IF(Wedstrijden!M1639="x","B","")</f>
        <v/>
      </c>
      <c r="BQ1474" s="44" t="str">
        <f>IF(Wedstrijden!N1639="x","L1","")</f>
        <v/>
      </c>
      <c r="BR1474" s="44" t="str">
        <f>IF(Wedstrijden!O1639="x","L2","")</f>
        <v/>
      </c>
      <c r="BS1474" s="44" t="str">
        <f>IF(Wedstrijden!P1639="x","M1","")</f>
        <v/>
      </c>
      <c r="BT1474" s="44" t="str">
        <f>IF(Wedstrijden!Q1639="x","M2","")</f>
        <v/>
      </c>
      <c r="BU1474" s="44" t="str">
        <f>IF(Wedstrijden!R1639="x","Z1","")</f>
        <v/>
      </c>
      <c r="BV1474" s="44" t="str">
        <f>IF(Wedstrijden!S1639="x","Z2","")</f>
        <v/>
      </c>
      <c r="BW1474" s="44" t="str">
        <f>IF(COUNTA(Wedstrijden!T1639:AB1639)&lt;&gt;0,1,"")</f>
        <v/>
      </c>
      <c r="BX1474" s="44" t="str">
        <f t="shared" si="133"/>
        <v/>
      </c>
      <c r="BY1474" s="44" t="str">
        <f>IF(Wedstrijden!T1639="x","BB","")</f>
        <v/>
      </c>
      <c r="BZ1474" s="44" t="str">
        <f>IF(Wedstrijden!U1639="x","B","")</f>
        <v/>
      </c>
      <c r="CA1474" s="44" t="str">
        <f>IF(Wedstrijden!V1639="x","L1","")</f>
        <v/>
      </c>
      <c r="CB1474" s="44" t="str">
        <f>IF(Wedstrijden!W1639="x","L2","")</f>
        <v/>
      </c>
      <c r="CC1474" s="44" t="str">
        <f>IF(Wedstrijden!X1639="x","M1","")</f>
        <v/>
      </c>
      <c r="CD1474" s="44" t="str">
        <f>IF(Wedstrijden!Y1639="x","M2","")</f>
        <v/>
      </c>
      <c r="CE1474" s="44" t="str">
        <f>IF(Wedstrijden!Z1639="x","Z1","")</f>
        <v/>
      </c>
      <c r="CF1474" s="44" t="str">
        <f>IF(Wedstrijden!AA1639="x","Z2","")</f>
        <v/>
      </c>
      <c r="CG1474" s="44" t="str">
        <f>IF(Wedstrijden!AB1639="x","ZZL","")</f>
        <v/>
      </c>
      <c r="CL1474" s="44" t="str">
        <f>IF(COUNTA(Wedstrijden!AC1639:AJ1639)&lt;&gt;0,2,"")</f>
        <v/>
      </c>
      <c r="CM1474" s="44" t="str">
        <f t="shared" si="134"/>
        <v/>
      </c>
      <c r="CN1474" s="44" t="str">
        <f>IF(Wedstrijden!AC1639="x","AA","")</f>
        <v/>
      </c>
      <c r="CO1474" s="44" t="str">
        <f>IF(Wedstrijden!AD1639="x","A","")</f>
        <v/>
      </c>
      <c r="CP1474" s="44" t="str">
        <f>IF(Wedstrijden!AE1639="x","BB","")</f>
        <v/>
      </c>
      <c r="CQ1474" s="44" t="str">
        <f>IF(Wedstrijden!AF1639="x","B","")</f>
        <v/>
      </c>
      <c r="CR1474" s="44" t="str">
        <f>IF(Wedstrijden!AG1639="x","L","")</f>
        <v/>
      </c>
      <c r="CS1474" s="44" t="str">
        <f>IF(Wedstrijden!AH1639="x","M","")</f>
        <v/>
      </c>
      <c r="CT1474" s="44" t="str">
        <f>IF(Wedstrijden!AI1639="x","Z","")</f>
        <v/>
      </c>
      <c r="CU1474" s="44" t="str">
        <f>IF(Wedstrijden!AJ1639="x","ZZ","")</f>
        <v/>
      </c>
      <c r="CV1474" s="44" t="str">
        <f>IF(COUNTA(Wedstrijden!AK1639:AQ1639)&lt;&gt;0,2,"")</f>
        <v/>
      </c>
      <c r="CW1474" s="44" t="str">
        <f t="shared" si="135"/>
        <v/>
      </c>
      <c r="CX1474" s="44" t="str">
        <f>IF(Wedstrijden!AK1639="x","BB","")</f>
        <v/>
      </c>
      <c r="CY1474" s="44" t="str">
        <f>IF(Wedstrijden!AL1639="x","B","")</f>
        <v/>
      </c>
      <c r="CZ1474" s="44" t="str">
        <f>IF(Wedstrijden!AM1639="x","L","")</f>
        <v/>
      </c>
      <c r="DA1474" s="44" t="str">
        <f>IF(Wedstrijden!AN1639="x","M","")</f>
        <v/>
      </c>
      <c r="DB1474" s="44" t="str">
        <f>IF(Wedstrijden!AO1639="x","Z","")</f>
        <v/>
      </c>
      <c r="DC1474" s="44" t="str">
        <f>IF(Wedstrijden!AP1639="x","ZZ","")</f>
        <v/>
      </c>
      <c r="DD1474" s="44" t="str">
        <f>IF(Wedstrijden!AQ1639="x","1.40","")</f>
        <v/>
      </c>
      <c r="DE1474" s="44" t="str">
        <f>IF(COUNTA(Wedstrijden!AR1639:AT1639)&lt;&gt;0,6,"")</f>
        <v/>
      </c>
      <c r="DF1474" s="44" t="str">
        <f t="shared" si="136"/>
        <v/>
      </c>
      <c r="DG1474" s="44" t="str">
        <f>IF(Wedstrijden!AR1639="x","L","")</f>
        <v/>
      </c>
      <c r="DH1474" s="44" t="str">
        <f>IF(Wedstrijden!AS1639="x","M","")</f>
        <v/>
      </c>
      <c r="DI1474" s="44" t="str">
        <f>IF(Wedstrijden!AT1639="x","Z","")</f>
        <v/>
      </c>
      <c r="DJ1474" s="44" t="str">
        <f>IF(COUNTA(Wedstrijden!AU1639:AW1639)&lt;&gt;0,6,"")</f>
        <v/>
      </c>
      <c r="DK1474" s="44" t="str">
        <f t="shared" si="137"/>
        <v/>
      </c>
      <c r="DL1474" s="44" t="str">
        <f>IF(Wedstrijden!AU1639="x","L","")</f>
        <v/>
      </c>
      <c r="DM1474" s="44" t="str">
        <f>IF(Wedstrijden!AV1639="x","M","")</f>
        <v/>
      </c>
      <c r="DN1474" s="44" t="str">
        <f>IF(Wedstrijden!AW1639="x","Z","")</f>
        <v/>
      </c>
    </row>
    <row r="1475" spans="1:118" ht="15">
      <c r="A1475" s="48" t="e">
        <f>Wedstrijden!#REF!</f>
        <v>#REF!</v>
      </c>
      <c r="B1475" s="44" t="str">
        <f>IFERROR(VLOOKUP(Wedstrijden!E1640,Wedstrijdlocaties!$B$2:$E$499,2,FALSE),"")</f>
        <v/>
      </c>
      <c r="C1475" s="44" t="str">
        <f>Wedstrijden!F1640</f>
        <v/>
      </c>
      <c r="D1475" s="44" t="str">
        <f>IFERROR(VLOOKUP(Wedstrijden!G1640,Organisaties!$B$2:$C$501,2,FALSE),"")</f>
        <v/>
      </c>
      <c r="E1475" s="44" t="str">
        <f>IFERROR(VLOOKUP(Wedstrijden!G1640,Organisaties!$B$2:$F$501,5,FALSE),"")</f>
        <v/>
      </c>
      <c r="F1475" s="44" t="str">
        <f>IF(Wedstrijden!BC1640&lt;&gt;"",Wedstrijden!BC1640,"")</f>
        <v/>
      </c>
      <c r="G1475" s="44">
        <f>IF(Wedstrijden!AY1640="Indoor",1,0)</f>
        <v>0</v>
      </c>
      <c r="H1475" s="44">
        <f>Wedstrijden!AZ1640</f>
        <v>0</v>
      </c>
      <c r="I1475" s="44" t="str">
        <f>IF(Wedstrijden!AX1640="Nee",0,IF(Wedstrijden!AX1640="Ja",1,""))</f>
        <v/>
      </c>
      <c r="J1475" s="44" t="str">
        <f>IF(Wedstrijden!BA1640&lt;&gt;"",Wedstrijden!BA1640,"")</f>
        <v/>
      </c>
      <c r="W1475" s="45"/>
      <c r="AE1475" s="45"/>
      <c r="AN1475" s="45"/>
      <c r="AU1475" s="45"/>
      <c r="BA1475" s="45"/>
      <c r="BE1475" s="45"/>
      <c r="BJ1475" s="44" t="str">
        <f>IF(COUNTA(Wedstrijden!I1640:S1640)&lt;&gt;0,1,"")</f>
        <v/>
      </c>
      <c r="BK1475" s="44" t="str">
        <f t="shared" ref="BK1475:BK1538" si="138">IF(COUNTBLANK(BJ1475) = 1,"",2)</f>
        <v/>
      </c>
      <c r="BL1475" s="44" t="str">
        <f>IF(Wedstrijden!I1640="x","AA","")</f>
        <v/>
      </c>
      <c r="BM1475" s="44" t="str">
        <f>IF(Wedstrijden!J1640="x","A","")</f>
        <v/>
      </c>
      <c r="BN1475" s="44" t="str">
        <f>IF(Wedstrijden!K1640="x","B1","")</f>
        <v/>
      </c>
      <c r="BO1475" s="44" t="str">
        <f>IF(Wedstrijden!L1640="x","BB","")</f>
        <v/>
      </c>
      <c r="BP1475" s="44" t="str">
        <f>IF(Wedstrijden!M1640="x","B","")</f>
        <v/>
      </c>
      <c r="BQ1475" s="44" t="str">
        <f>IF(Wedstrijden!N1640="x","L1","")</f>
        <v/>
      </c>
      <c r="BR1475" s="44" t="str">
        <f>IF(Wedstrijden!O1640="x","L2","")</f>
        <v/>
      </c>
      <c r="BS1475" s="44" t="str">
        <f>IF(Wedstrijden!P1640="x","M1","")</f>
        <v/>
      </c>
      <c r="BT1475" s="44" t="str">
        <f>IF(Wedstrijden!Q1640="x","M2","")</f>
        <v/>
      </c>
      <c r="BU1475" s="44" t="str">
        <f>IF(Wedstrijden!R1640="x","Z1","")</f>
        <v/>
      </c>
      <c r="BV1475" s="44" t="str">
        <f>IF(Wedstrijden!S1640="x","Z2","")</f>
        <v/>
      </c>
      <c r="BW1475" s="44" t="str">
        <f>IF(COUNTA(Wedstrijden!T1640:AB1640)&lt;&gt;0,1,"")</f>
        <v/>
      </c>
      <c r="BX1475" s="44" t="str">
        <f t="shared" ref="BX1475:BX1538" si="139">IF(COUNTBLANK(BW1475) = 1,"",1)</f>
        <v/>
      </c>
      <c r="BY1475" s="44" t="str">
        <f>IF(Wedstrijden!T1640="x","BB","")</f>
        <v/>
      </c>
      <c r="BZ1475" s="44" t="str">
        <f>IF(Wedstrijden!U1640="x","B","")</f>
        <v/>
      </c>
      <c r="CA1475" s="44" t="str">
        <f>IF(Wedstrijden!V1640="x","L1","")</f>
        <v/>
      </c>
      <c r="CB1475" s="44" t="str">
        <f>IF(Wedstrijden!W1640="x","L2","")</f>
        <v/>
      </c>
      <c r="CC1475" s="44" t="str">
        <f>IF(Wedstrijden!X1640="x","M1","")</f>
        <v/>
      </c>
      <c r="CD1475" s="44" t="str">
        <f>IF(Wedstrijden!Y1640="x","M2","")</f>
        <v/>
      </c>
      <c r="CE1475" s="44" t="str">
        <f>IF(Wedstrijden!Z1640="x","Z1","")</f>
        <v/>
      </c>
      <c r="CF1475" s="44" t="str">
        <f>IF(Wedstrijden!AA1640="x","Z2","")</f>
        <v/>
      </c>
      <c r="CG1475" s="44" t="str">
        <f>IF(Wedstrijden!AB1640="x","ZZL","")</f>
        <v/>
      </c>
      <c r="CL1475" s="44" t="str">
        <f>IF(COUNTA(Wedstrijden!AC1640:AJ1640)&lt;&gt;0,2,"")</f>
        <v/>
      </c>
      <c r="CM1475" s="44" t="str">
        <f t="shared" ref="CM1475:CM1538" si="140">IF(COUNTBLANK(CL1475) = 1,"",2)</f>
        <v/>
      </c>
      <c r="CN1475" s="44" t="str">
        <f>IF(Wedstrijden!AC1640="x","AA","")</f>
        <v/>
      </c>
      <c r="CO1475" s="44" t="str">
        <f>IF(Wedstrijden!AD1640="x","A","")</f>
        <v/>
      </c>
      <c r="CP1475" s="44" t="str">
        <f>IF(Wedstrijden!AE1640="x","BB","")</f>
        <v/>
      </c>
      <c r="CQ1475" s="44" t="str">
        <f>IF(Wedstrijden!AF1640="x","B","")</f>
        <v/>
      </c>
      <c r="CR1475" s="44" t="str">
        <f>IF(Wedstrijden!AG1640="x","L","")</f>
        <v/>
      </c>
      <c r="CS1475" s="44" t="str">
        <f>IF(Wedstrijden!AH1640="x","M","")</f>
        <v/>
      </c>
      <c r="CT1475" s="44" t="str">
        <f>IF(Wedstrijden!AI1640="x","Z","")</f>
        <v/>
      </c>
      <c r="CU1475" s="44" t="str">
        <f>IF(Wedstrijden!AJ1640="x","ZZ","")</f>
        <v/>
      </c>
      <c r="CV1475" s="44" t="str">
        <f>IF(COUNTA(Wedstrijden!AK1640:AQ1640)&lt;&gt;0,2,"")</f>
        <v/>
      </c>
      <c r="CW1475" s="44" t="str">
        <f t="shared" ref="CW1475:CW1538" si="141">IF(COUNTBLANK(CV1475) = 1,"",1)</f>
        <v/>
      </c>
      <c r="CX1475" s="44" t="str">
        <f>IF(Wedstrijden!AK1640="x","BB","")</f>
        <v/>
      </c>
      <c r="CY1475" s="44" t="str">
        <f>IF(Wedstrijden!AL1640="x","B","")</f>
        <v/>
      </c>
      <c r="CZ1475" s="44" t="str">
        <f>IF(Wedstrijden!AM1640="x","L","")</f>
        <v/>
      </c>
      <c r="DA1475" s="44" t="str">
        <f>IF(Wedstrijden!AN1640="x","M","")</f>
        <v/>
      </c>
      <c r="DB1475" s="44" t="str">
        <f>IF(Wedstrijden!AO1640="x","Z","")</f>
        <v/>
      </c>
      <c r="DC1475" s="44" t="str">
        <f>IF(Wedstrijden!AP1640="x","ZZ","")</f>
        <v/>
      </c>
      <c r="DD1475" s="44" t="str">
        <f>IF(Wedstrijden!AQ1640="x","1.40","")</f>
        <v/>
      </c>
      <c r="DE1475" s="44" t="str">
        <f>IF(COUNTA(Wedstrijden!AR1640:AT1640)&lt;&gt;0,6,"")</f>
        <v/>
      </c>
      <c r="DF1475" s="44" t="str">
        <f t="shared" ref="DF1475:DF1538" si="142">IF(COUNTBLANK(DE1475) = 1,"",2)</f>
        <v/>
      </c>
      <c r="DG1475" s="44" t="str">
        <f>IF(Wedstrijden!AR1640="x","L","")</f>
        <v/>
      </c>
      <c r="DH1475" s="44" t="str">
        <f>IF(Wedstrijden!AS1640="x","M","")</f>
        <v/>
      </c>
      <c r="DI1475" s="44" t="str">
        <f>IF(Wedstrijden!AT1640="x","Z","")</f>
        <v/>
      </c>
      <c r="DJ1475" s="44" t="str">
        <f>IF(COUNTA(Wedstrijden!AU1640:AW1640)&lt;&gt;0,6,"")</f>
        <v/>
      </c>
      <c r="DK1475" s="44" t="str">
        <f t="shared" ref="DK1475:DK1538" si="143">IF(COUNTBLANK(DJ1475) = 1,"",1)</f>
        <v/>
      </c>
      <c r="DL1475" s="44" t="str">
        <f>IF(Wedstrijden!AU1640="x","L","")</f>
        <v/>
      </c>
      <c r="DM1475" s="44" t="str">
        <f>IF(Wedstrijden!AV1640="x","M","")</f>
        <v/>
      </c>
      <c r="DN1475" s="44" t="str">
        <f>IF(Wedstrijden!AW1640="x","Z","")</f>
        <v/>
      </c>
    </row>
    <row r="1476" spans="1:118" ht="15">
      <c r="A1476" s="48" t="e">
        <f>Wedstrijden!#REF!</f>
        <v>#REF!</v>
      </c>
      <c r="B1476" s="44" t="str">
        <f>IFERROR(VLOOKUP(Wedstrijden!E1641,Wedstrijdlocaties!$B$2:$E$499,2,FALSE),"")</f>
        <v/>
      </c>
      <c r="C1476" s="44" t="str">
        <f>Wedstrijden!F1641</f>
        <v/>
      </c>
      <c r="D1476" s="44" t="str">
        <f>IFERROR(VLOOKUP(Wedstrijden!G1641,Organisaties!$B$2:$C$501,2,FALSE),"")</f>
        <v/>
      </c>
      <c r="E1476" s="44" t="str">
        <f>IFERROR(VLOOKUP(Wedstrijden!G1641,Organisaties!$B$2:$F$501,5,FALSE),"")</f>
        <v/>
      </c>
      <c r="F1476" s="44" t="str">
        <f>IF(Wedstrijden!BC1641&lt;&gt;"",Wedstrijden!BC1641,"")</f>
        <v/>
      </c>
      <c r="G1476" s="44">
        <f>IF(Wedstrijden!AY1641="Indoor",1,0)</f>
        <v>0</v>
      </c>
      <c r="H1476" s="44">
        <f>Wedstrijden!AZ1641</f>
        <v>0</v>
      </c>
      <c r="I1476" s="44" t="str">
        <f>IF(Wedstrijden!AX1641="Nee",0,IF(Wedstrijden!AX1641="Ja",1,""))</f>
        <v/>
      </c>
      <c r="J1476" s="44" t="str">
        <f>IF(Wedstrijden!BA1641&lt;&gt;"",Wedstrijden!BA1641,"")</f>
        <v/>
      </c>
      <c r="W1476" s="45"/>
      <c r="AE1476" s="45"/>
      <c r="AN1476" s="45"/>
      <c r="AU1476" s="45"/>
      <c r="BA1476" s="45"/>
      <c r="BE1476" s="45"/>
      <c r="BJ1476" s="44" t="str">
        <f>IF(COUNTA(Wedstrijden!I1641:S1641)&lt;&gt;0,1,"")</f>
        <v/>
      </c>
      <c r="BK1476" s="44" t="str">
        <f t="shared" si="138"/>
        <v/>
      </c>
      <c r="BL1476" s="44" t="str">
        <f>IF(Wedstrijden!I1641="x","AA","")</f>
        <v/>
      </c>
      <c r="BM1476" s="44" t="str">
        <f>IF(Wedstrijden!J1641="x","A","")</f>
        <v/>
      </c>
      <c r="BN1476" s="44" t="str">
        <f>IF(Wedstrijden!K1641="x","B1","")</f>
        <v/>
      </c>
      <c r="BO1476" s="44" t="str">
        <f>IF(Wedstrijden!L1641="x","BB","")</f>
        <v/>
      </c>
      <c r="BP1476" s="44" t="str">
        <f>IF(Wedstrijden!M1641="x","B","")</f>
        <v/>
      </c>
      <c r="BQ1476" s="44" t="str">
        <f>IF(Wedstrijden!N1641="x","L1","")</f>
        <v/>
      </c>
      <c r="BR1476" s="44" t="str">
        <f>IF(Wedstrijden!O1641="x","L2","")</f>
        <v/>
      </c>
      <c r="BS1476" s="44" t="str">
        <f>IF(Wedstrijden!P1641="x","M1","")</f>
        <v/>
      </c>
      <c r="BT1476" s="44" t="str">
        <f>IF(Wedstrijden!Q1641="x","M2","")</f>
        <v/>
      </c>
      <c r="BU1476" s="44" t="str">
        <f>IF(Wedstrijden!R1641="x","Z1","")</f>
        <v/>
      </c>
      <c r="BV1476" s="44" t="str">
        <f>IF(Wedstrijden!S1641="x","Z2","")</f>
        <v/>
      </c>
      <c r="BW1476" s="44" t="str">
        <f>IF(COUNTA(Wedstrijden!T1641:AB1641)&lt;&gt;0,1,"")</f>
        <v/>
      </c>
      <c r="BX1476" s="44" t="str">
        <f t="shared" si="139"/>
        <v/>
      </c>
      <c r="BY1476" s="44" t="str">
        <f>IF(Wedstrijden!T1641="x","BB","")</f>
        <v/>
      </c>
      <c r="BZ1476" s="44" t="str">
        <f>IF(Wedstrijden!U1641="x","B","")</f>
        <v/>
      </c>
      <c r="CA1476" s="44" t="str">
        <f>IF(Wedstrijden!V1641="x","L1","")</f>
        <v/>
      </c>
      <c r="CB1476" s="44" t="str">
        <f>IF(Wedstrijden!W1641="x","L2","")</f>
        <v/>
      </c>
      <c r="CC1476" s="44" t="str">
        <f>IF(Wedstrijden!X1641="x","M1","")</f>
        <v/>
      </c>
      <c r="CD1476" s="44" t="str">
        <f>IF(Wedstrijden!Y1641="x","M2","")</f>
        <v/>
      </c>
      <c r="CE1476" s="44" t="str">
        <f>IF(Wedstrijden!Z1641="x","Z1","")</f>
        <v/>
      </c>
      <c r="CF1476" s="44" t="str">
        <f>IF(Wedstrijden!AA1641="x","Z2","")</f>
        <v/>
      </c>
      <c r="CG1476" s="44" t="str">
        <f>IF(Wedstrijden!AB1641="x","ZZL","")</f>
        <v/>
      </c>
      <c r="CL1476" s="44" t="str">
        <f>IF(COUNTA(Wedstrijden!AC1641:AJ1641)&lt;&gt;0,2,"")</f>
        <v/>
      </c>
      <c r="CM1476" s="44" t="str">
        <f t="shared" si="140"/>
        <v/>
      </c>
      <c r="CN1476" s="44" t="str">
        <f>IF(Wedstrijden!AC1641="x","AA","")</f>
        <v/>
      </c>
      <c r="CO1476" s="44" t="str">
        <f>IF(Wedstrijden!AD1641="x","A","")</f>
        <v/>
      </c>
      <c r="CP1476" s="44" t="str">
        <f>IF(Wedstrijden!AE1641="x","BB","")</f>
        <v/>
      </c>
      <c r="CQ1476" s="44" t="str">
        <f>IF(Wedstrijden!AF1641="x","B","")</f>
        <v/>
      </c>
      <c r="CR1476" s="44" t="str">
        <f>IF(Wedstrijden!AG1641="x","L","")</f>
        <v/>
      </c>
      <c r="CS1476" s="44" t="str">
        <f>IF(Wedstrijden!AH1641="x","M","")</f>
        <v/>
      </c>
      <c r="CT1476" s="44" t="str">
        <f>IF(Wedstrijden!AI1641="x","Z","")</f>
        <v/>
      </c>
      <c r="CU1476" s="44" t="str">
        <f>IF(Wedstrijden!AJ1641="x","ZZ","")</f>
        <v/>
      </c>
      <c r="CV1476" s="44" t="str">
        <f>IF(COUNTA(Wedstrijden!AK1641:AQ1641)&lt;&gt;0,2,"")</f>
        <v/>
      </c>
      <c r="CW1476" s="44" t="str">
        <f t="shared" si="141"/>
        <v/>
      </c>
      <c r="CX1476" s="44" t="str">
        <f>IF(Wedstrijden!AK1641="x","BB","")</f>
        <v/>
      </c>
      <c r="CY1476" s="44" t="str">
        <f>IF(Wedstrijden!AL1641="x","B","")</f>
        <v/>
      </c>
      <c r="CZ1476" s="44" t="str">
        <f>IF(Wedstrijden!AM1641="x","L","")</f>
        <v/>
      </c>
      <c r="DA1476" s="44" t="str">
        <f>IF(Wedstrijden!AN1641="x","M","")</f>
        <v/>
      </c>
      <c r="DB1476" s="44" t="str">
        <f>IF(Wedstrijden!AO1641="x","Z","")</f>
        <v/>
      </c>
      <c r="DC1476" s="44" t="str">
        <f>IF(Wedstrijden!AP1641="x","ZZ","")</f>
        <v/>
      </c>
      <c r="DD1476" s="44" t="str">
        <f>IF(Wedstrijden!AQ1641="x","1.40","")</f>
        <v/>
      </c>
      <c r="DE1476" s="44" t="str">
        <f>IF(COUNTA(Wedstrijden!AR1641:AT1641)&lt;&gt;0,6,"")</f>
        <v/>
      </c>
      <c r="DF1476" s="44" t="str">
        <f t="shared" si="142"/>
        <v/>
      </c>
      <c r="DG1476" s="44" t="str">
        <f>IF(Wedstrijden!AR1641="x","L","")</f>
        <v/>
      </c>
      <c r="DH1476" s="44" t="str">
        <f>IF(Wedstrijden!AS1641="x","M","")</f>
        <v/>
      </c>
      <c r="DI1476" s="44" t="str">
        <f>IF(Wedstrijden!AT1641="x","Z","")</f>
        <v/>
      </c>
      <c r="DJ1476" s="44" t="str">
        <f>IF(COUNTA(Wedstrijden!AU1641:AW1641)&lt;&gt;0,6,"")</f>
        <v/>
      </c>
      <c r="DK1476" s="44" t="str">
        <f t="shared" si="143"/>
        <v/>
      </c>
      <c r="DL1476" s="44" t="str">
        <f>IF(Wedstrijden!AU1641="x","L","")</f>
        <v/>
      </c>
      <c r="DM1476" s="44" t="str">
        <f>IF(Wedstrijden!AV1641="x","M","")</f>
        <v/>
      </c>
      <c r="DN1476" s="44" t="str">
        <f>IF(Wedstrijden!AW1641="x","Z","")</f>
        <v/>
      </c>
    </row>
    <row r="1477" spans="1:118" ht="15">
      <c r="A1477" s="48" t="e">
        <f>Wedstrijden!#REF!</f>
        <v>#REF!</v>
      </c>
      <c r="B1477" s="44" t="str">
        <f>IFERROR(VLOOKUP(Wedstrijden!E1642,Wedstrijdlocaties!$B$2:$E$499,2,FALSE),"")</f>
        <v/>
      </c>
      <c r="C1477" s="44" t="str">
        <f>Wedstrijden!F1642</f>
        <v/>
      </c>
      <c r="D1477" s="44" t="str">
        <f>IFERROR(VLOOKUP(Wedstrijden!G1642,Organisaties!$B$2:$C$501,2,FALSE),"")</f>
        <v/>
      </c>
      <c r="E1477" s="44" t="str">
        <f>IFERROR(VLOOKUP(Wedstrijden!G1642,Organisaties!$B$2:$F$501,5,FALSE),"")</f>
        <v/>
      </c>
      <c r="F1477" s="44" t="str">
        <f>IF(Wedstrijden!BC1642&lt;&gt;"",Wedstrijden!BC1642,"")</f>
        <v/>
      </c>
      <c r="G1477" s="44">
        <f>IF(Wedstrijden!AY1642="Indoor",1,0)</f>
        <v>0</v>
      </c>
      <c r="H1477" s="44">
        <f>Wedstrijden!AZ1642</f>
        <v>0</v>
      </c>
      <c r="I1477" s="44" t="str">
        <f>IF(Wedstrijden!AX1642="Nee",0,IF(Wedstrijden!AX1642="Ja",1,""))</f>
        <v/>
      </c>
      <c r="J1477" s="44" t="str">
        <f>IF(Wedstrijden!BA1642&lt;&gt;"",Wedstrijden!BA1642,"")</f>
        <v/>
      </c>
      <c r="W1477" s="45"/>
      <c r="AE1477" s="45"/>
      <c r="AN1477" s="45"/>
      <c r="AU1477" s="45"/>
      <c r="BA1477" s="45"/>
      <c r="BE1477" s="45"/>
      <c r="BJ1477" s="44" t="str">
        <f>IF(COUNTA(Wedstrijden!I1642:S1642)&lt;&gt;0,1,"")</f>
        <v/>
      </c>
      <c r="BK1477" s="44" t="str">
        <f t="shared" si="138"/>
        <v/>
      </c>
      <c r="BL1477" s="44" t="str">
        <f>IF(Wedstrijden!I1642="x","AA","")</f>
        <v/>
      </c>
      <c r="BM1477" s="44" t="str">
        <f>IF(Wedstrijden!J1642="x","A","")</f>
        <v/>
      </c>
      <c r="BN1477" s="44" t="str">
        <f>IF(Wedstrijden!K1642="x","B1","")</f>
        <v/>
      </c>
      <c r="BO1477" s="44" t="str">
        <f>IF(Wedstrijden!L1642="x","BB","")</f>
        <v/>
      </c>
      <c r="BP1477" s="44" t="str">
        <f>IF(Wedstrijden!M1642="x","B","")</f>
        <v/>
      </c>
      <c r="BQ1477" s="44" t="str">
        <f>IF(Wedstrijden!N1642="x","L1","")</f>
        <v/>
      </c>
      <c r="BR1477" s="44" t="str">
        <f>IF(Wedstrijden!O1642="x","L2","")</f>
        <v/>
      </c>
      <c r="BS1477" s="44" t="str">
        <f>IF(Wedstrijden!P1642="x","M1","")</f>
        <v/>
      </c>
      <c r="BT1477" s="44" t="str">
        <f>IF(Wedstrijden!Q1642="x","M2","")</f>
        <v/>
      </c>
      <c r="BU1477" s="44" t="str">
        <f>IF(Wedstrijden!R1642="x","Z1","")</f>
        <v/>
      </c>
      <c r="BV1477" s="44" t="str">
        <f>IF(Wedstrijden!S1642="x","Z2","")</f>
        <v/>
      </c>
      <c r="BW1477" s="44" t="str">
        <f>IF(COUNTA(Wedstrijden!T1642:AB1642)&lt;&gt;0,1,"")</f>
        <v/>
      </c>
      <c r="BX1477" s="44" t="str">
        <f t="shared" si="139"/>
        <v/>
      </c>
      <c r="BY1477" s="44" t="str">
        <f>IF(Wedstrijden!T1642="x","BB","")</f>
        <v/>
      </c>
      <c r="BZ1477" s="44" t="str">
        <f>IF(Wedstrijden!U1642="x","B","")</f>
        <v/>
      </c>
      <c r="CA1477" s="44" t="str">
        <f>IF(Wedstrijden!V1642="x","L1","")</f>
        <v/>
      </c>
      <c r="CB1477" s="44" t="str">
        <f>IF(Wedstrijden!W1642="x","L2","")</f>
        <v/>
      </c>
      <c r="CC1477" s="44" t="str">
        <f>IF(Wedstrijden!X1642="x","M1","")</f>
        <v/>
      </c>
      <c r="CD1477" s="44" t="str">
        <f>IF(Wedstrijden!Y1642="x","M2","")</f>
        <v/>
      </c>
      <c r="CE1477" s="44" t="str">
        <f>IF(Wedstrijden!Z1642="x","Z1","")</f>
        <v/>
      </c>
      <c r="CF1477" s="44" t="str">
        <f>IF(Wedstrijden!AA1642="x","Z2","")</f>
        <v/>
      </c>
      <c r="CG1477" s="44" t="str">
        <f>IF(Wedstrijden!AB1642="x","ZZL","")</f>
        <v/>
      </c>
      <c r="CL1477" s="44" t="str">
        <f>IF(COUNTA(Wedstrijden!AC1642:AJ1642)&lt;&gt;0,2,"")</f>
        <v/>
      </c>
      <c r="CM1477" s="44" t="str">
        <f t="shared" si="140"/>
        <v/>
      </c>
      <c r="CN1477" s="44" t="str">
        <f>IF(Wedstrijden!AC1642="x","AA","")</f>
        <v/>
      </c>
      <c r="CO1477" s="44" t="str">
        <f>IF(Wedstrijden!AD1642="x","A","")</f>
        <v/>
      </c>
      <c r="CP1477" s="44" t="str">
        <f>IF(Wedstrijden!AE1642="x","BB","")</f>
        <v/>
      </c>
      <c r="CQ1477" s="44" t="str">
        <f>IF(Wedstrijden!AF1642="x","B","")</f>
        <v/>
      </c>
      <c r="CR1477" s="44" t="str">
        <f>IF(Wedstrijden!AG1642="x","L","")</f>
        <v/>
      </c>
      <c r="CS1477" s="44" t="str">
        <f>IF(Wedstrijden!AH1642="x","M","")</f>
        <v/>
      </c>
      <c r="CT1477" s="44" t="str">
        <f>IF(Wedstrijden!AI1642="x","Z","")</f>
        <v/>
      </c>
      <c r="CU1477" s="44" t="str">
        <f>IF(Wedstrijden!AJ1642="x","ZZ","")</f>
        <v/>
      </c>
      <c r="CV1477" s="44" t="str">
        <f>IF(COUNTA(Wedstrijden!AK1642:AQ1642)&lt;&gt;0,2,"")</f>
        <v/>
      </c>
      <c r="CW1477" s="44" t="str">
        <f t="shared" si="141"/>
        <v/>
      </c>
      <c r="CX1477" s="44" t="str">
        <f>IF(Wedstrijden!AK1642="x","BB","")</f>
        <v/>
      </c>
      <c r="CY1477" s="44" t="str">
        <f>IF(Wedstrijden!AL1642="x","B","")</f>
        <v/>
      </c>
      <c r="CZ1477" s="44" t="str">
        <f>IF(Wedstrijden!AM1642="x","L","")</f>
        <v/>
      </c>
      <c r="DA1477" s="44" t="str">
        <f>IF(Wedstrijden!AN1642="x","M","")</f>
        <v/>
      </c>
      <c r="DB1477" s="44" t="str">
        <f>IF(Wedstrijden!AO1642="x","Z","")</f>
        <v/>
      </c>
      <c r="DC1477" s="44" t="str">
        <f>IF(Wedstrijden!AP1642="x","ZZ","")</f>
        <v/>
      </c>
      <c r="DD1477" s="44" t="str">
        <f>IF(Wedstrijden!AQ1642="x","1.40","")</f>
        <v/>
      </c>
      <c r="DE1477" s="44" t="str">
        <f>IF(COUNTA(Wedstrijden!AR1642:AT1642)&lt;&gt;0,6,"")</f>
        <v/>
      </c>
      <c r="DF1477" s="44" t="str">
        <f t="shared" si="142"/>
        <v/>
      </c>
      <c r="DG1477" s="44" t="str">
        <f>IF(Wedstrijden!AR1642="x","L","")</f>
        <v/>
      </c>
      <c r="DH1477" s="44" t="str">
        <f>IF(Wedstrijden!AS1642="x","M","")</f>
        <v/>
      </c>
      <c r="DI1477" s="44" t="str">
        <f>IF(Wedstrijden!AT1642="x","Z","")</f>
        <v/>
      </c>
      <c r="DJ1477" s="44" t="str">
        <f>IF(COUNTA(Wedstrijden!AU1642:AW1642)&lt;&gt;0,6,"")</f>
        <v/>
      </c>
      <c r="DK1477" s="44" t="str">
        <f t="shared" si="143"/>
        <v/>
      </c>
      <c r="DL1477" s="44" t="str">
        <f>IF(Wedstrijden!AU1642="x","L","")</f>
        <v/>
      </c>
      <c r="DM1477" s="44" t="str">
        <f>IF(Wedstrijden!AV1642="x","M","")</f>
        <v/>
      </c>
      <c r="DN1477" s="44" t="str">
        <f>IF(Wedstrijden!AW1642="x","Z","")</f>
        <v/>
      </c>
    </row>
    <row r="1478" spans="1:118" ht="15">
      <c r="A1478" s="48" t="e">
        <f>Wedstrijden!#REF!</f>
        <v>#REF!</v>
      </c>
      <c r="B1478" s="44" t="str">
        <f>IFERROR(VLOOKUP(Wedstrijden!E1643,Wedstrijdlocaties!$B$2:$E$499,2,FALSE),"")</f>
        <v/>
      </c>
      <c r="C1478" s="44" t="str">
        <f>Wedstrijden!F1643</f>
        <v/>
      </c>
      <c r="D1478" s="44" t="str">
        <f>IFERROR(VLOOKUP(Wedstrijden!G1643,Organisaties!$B$2:$C$501,2,FALSE),"")</f>
        <v/>
      </c>
      <c r="E1478" s="44" t="str">
        <f>IFERROR(VLOOKUP(Wedstrijden!G1643,Organisaties!$B$2:$F$501,5,FALSE),"")</f>
        <v/>
      </c>
      <c r="F1478" s="44" t="str">
        <f>IF(Wedstrijden!BC1643&lt;&gt;"",Wedstrijden!BC1643,"")</f>
        <v/>
      </c>
      <c r="G1478" s="44">
        <f>IF(Wedstrijden!AY1643="Indoor",1,0)</f>
        <v>0</v>
      </c>
      <c r="H1478" s="44">
        <f>Wedstrijden!AZ1643</f>
        <v>0</v>
      </c>
      <c r="I1478" s="44" t="str">
        <f>IF(Wedstrijden!AX1643="Nee",0,IF(Wedstrijden!AX1643="Ja",1,""))</f>
        <v/>
      </c>
      <c r="J1478" s="44" t="str">
        <f>IF(Wedstrijden!BA1643&lt;&gt;"",Wedstrijden!BA1643,"")</f>
        <v/>
      </c>
      <c r="W1478" s="45"/>
      <c r="AE1478" s="45"/>
      <c r="AN1478" s="45"/>
      <c r="AU1478" s="45"/>
      <c r="BA1478" s="45"/>
      <c r="BE1478" s="45"/>
      <c r="BJ1478" s="44" t="str">
        <f>IF(COUNTA(Wedstrijden!I1643:S1643)&lt;&gt;0,1,"")</f>
        <v/>
      </c>
      <c r="BK1478" s="44" t="str">
        <f t="shared" si="138"/>
        <v/>
      </c>
      <c r="BL1478" s="44" t="str">
        <f>IF(Wedstrijden!I1643="x","AA","")</f>
        <v/>
      </c>
      <c r="BM1478" s="44" t="str">
        <f>IF(Wedstrijden!J1643="x","A","")</f>
        <v/>
      </c>
      <c r="BN1478" s="44" t="str">
        <f>IF(Wedstrijden!K1643="x","B1","")</f>
        <v/>
      </c>
      <c r="BO1478" s="44" t="str">
        <f>IF(Wedstrijden!L1643="x","BB","")</f>
        <v/>
      </c>
      <c r="BP1478" s="44" t="str">
        <f>IF(Wedstrijden!M1643="x","B","")</f>
        <v/>
      </c>
      <c r="BQ1478" s="44" t="str">
        <f>IF(Wedstrijden!N1643="x","L1","")</f>
        <v/>
      </c>
      <c r="BR1478" s="44" t="str">
        <f>IF(Wedstrijden!O1643="x","L2","")</f>
        <v/>
      </c>
      <c r="BS1478" s="44" t="str">
        <f>IF(Wedstrijden!P1643="x","M1","")</f>
        <v/>
      </c>
      <c r="BT1478" s="44" t="str">
        <f>IF(Wedstrijden!Q1643="x","M2","")</f>
        <v/>
      </c>
      <c r="BU1478" s="44" t="str">
        <f>IF(Wedstrijden!R1643="x","Z1","")</f>
        <v/>
      </c>
      <c r="BV1478" s="44" t="str">
        <f>IF(Wedstrijden!S1643="x","Z2","")</f>
        <v/>
      </c>
      <c r="BW1478" s="44" t="str">
        <f>IF(COUNTA(Wedstrijden!T1643:AB1643)&lt;&gt;0,1,"")</f>
        <v/>
      </c>
      <c r="BX1478" s="44" t="str">
        <f t="shared" si="139"/>
        <v/>
      </c>
      <c r="BY1478" s="44" t="str">
        <f>IF(Wedstrijden!T1643="x","BB","")</f>
        <v/>
      </c>
      <c r="BZ1478" s="44" t="str">
        <f>IF(Wedstrijden!U1643="x","B","")</f>
        <v/>
      </c>
      <c r="CA1478" s="44" t="str">
        <f>IF(Wedstrijden!V1643="x","L1","")</f>
        <v/>
      </c>
      <c r="CB1478" s="44" t="str">
        <f>IF(Wedstrijden!W1643="x","L2","")</f>
        <v/>
      </c>
      <c r="CC1478" s="44" t="str">
        <f>IF(Wedstrijden!X1643="x","M1","")</f>
        <v/>
      </c>
      <c r="CD1478" s="44" t="str">
        <f>IF(Wedstrijden!Y1643="x","M2","")</f>
        <v/>
      </c>
      <c r="CE1478" s="44" t="str">
        <f>IF(Wedstrijden!Z1643="x","Z1","")</f>
        <v/>
      </c>
      <c r="CF1478" s="44" t="str">
        <f>IF(Wedstrijden!AA1643="x","Z2","")</f>
        <v/>
      </c>
      <c r="CG1478" s="44" t="str">
        <f>IF(Wedstrijden!AB1643="x","ZZL","")</f>
        <v/>
      </c>
      <c r="CL1478" s="44" t="str">
        <f>IF(COUNTA(Wedstrijden!AC1643:AJ1643)&lt;&gt;0,2,"")</f>
        <v/>
      </c>
      <c r="CM1478" s="44" t="str">
        <f t="shared" si="140"/>
        <v/>
      </c>
      <c r="CN1478" s="44" t="str">
        <f>IF(Wedstrijden!AC1643="x","AA","")</f>
        <v/>
      </c>
      <c r="CO1478" s="44" t="str">
        <f>IF(Wedstrijden!AD1643="x","A","")</f>
        <v/>
      </c>
      <c r="CP1478" s="44" t="str">
        <f>IF(Wedstrijden!AE1643="x","BB","")</f>
        <v/>
      </c>
      <c r="CQ1478" s="44" t="str">
        <f>IF(Wedstrijden!AF1643="x","B","")</f>
        <v/>
      </c>
      <c r="CR1478" s="44" t="str">
        <f>IF(Wedstrijden!AG1643="x","L","")</f>
        <v/>
      </c>
      <c r="CS1478" s="44" t="str">
        <f>IF(Wedstrijden!AH1643="x","M","")</f>
        <v/>
      </c>
      <c r="CT1478" s="44" t="str">
        <f>IF(Wedstrijden!AI1643="x","Z","")</f>
        <v/>
      </c>
      <c r="CU1478" s="44" t="str">
        <f>IF(Wedstrijden!AJ1643="x","ZZ","")</f>
        <v/>
      </c>
      <c r="CV1478" s="44" t="str">
        <f>IF(COUNTA(Wedstrijden!AK1643:AQ1643)&lt;&gt;0,2,"")</f>
        <v/>
      </c>
      <c r="CW1478" s="44" t="str">
        <f t="shared" si="141"/>
        <v/>
      </c>
      <c r="CX1478" s="44" t="str">
        <f>IF(Wedstrijden!AK1643="x","BB","")</f>
        <v/>
      </c>
      <c r="CY1478" s="44" t="str">
        <f>IF(Wedstrijden!AL1643="x","B","")</f>
        <v/>
      </c>
      <c r="CZ1478" s="44" t="str">
        <f>IF(Wedstrijden!AM1643="x","L","")</f>
        <v/>
      </c>
      <c r="DA1478" s="44" t="str">
        <f>IF(Wedstrijden!AN1643="x","M","")</f>
        <v/>
      </c>
      <c r="DB1478" s="44" t="str">
        <f>IF(Wedstrijden!AO1643="x","Z","")</f>
        <v/>
      </c>
      <c r="DC1478" s="44" t="str">
        <f>IF(Wedstrijden!AP1643="x","ZZ","")</f>
        <v/>
      </c>
      <c r="DD1478" s="44" t="str">
        <f>IF(Wedstrijden!AQ1643="x","1.40","")</f>
        <v/>
      </c>
      <c r="DE1478" s="44" t="str">
        <f>IF(COUNTA(Wedstrijden!AR1643:AT1643)&lt;&gt;0,6,"")</f>
        <v/>
      </c>
      <c r="DF1478" s="44" t="str">
        <f t="shared" si="142"/>
        <v/>
      </c>
      <c r="DG1478" s="44" t="str">
        <f>IF(Wedstrijden!AR1643="x","L","")</f>
        <v/>
      </c>
      <c r="DH1478" s="44" t="str">
        <f>IF(Wedstrijden!AS1643="x","M","")</f>
        <v/>
      </c>
      <c r="DI1478" s="44" t="str">
        <f>IF(Wedstrijden!AT1643="x","Z","")</f>
        <v/>
      </c>
      <c r="DJ1478" s="44" t="str">
        <f>IF(COUNTA(Wedstrijden!AU1643:AW1643)&lt;&gt;0,6,"")</f>
        <v/>
      </c>
      <c r="DK1478" s="44" t="str">
        <f t="shared" si="143"/>
        <v/>
      </c>
      <c r="DL1478" s="44" t="str">
        <f>IF(Wedstrijden!AU1643="x","L","")</f>
        <v/>
      </c>
      <c r="DM1478" s="44" t="str">
        <f>IF(Wedstrijden!AV1643="x","M","")</f>
        <v/>
      </c>
      <c r="DN1478" s="44" t="str">
        <f>IF(Wedstrijden!AW1643="x","Z","")</f>
        <v/>
      </c>
    </row>
    <row r="1479" spans="1:118" ht="15">
      <c r="A1479" s="48" t="e">
        <f>Wedstrijden!#REF!</f>
        <v>#REF!</v>
      </c>
      <c r="B1479" s="44" t="str">
        <f>IFERROR(VLOOKUP(Wedstrijden!E1644,Wedstrijdlocaties!$B$2:$E$499,2,FALSE),"")</f>
        <v/>
      </c>
      <c r="C1479" s="44" t="str">
        <f>Wedstrijden!F1644</f>
        <v/>
      </c>
      <c r="D1479" s="44" t="str">
        <f>IFERROR(VLOOKUP(Wedstrijden!G1644,Organisaties!$B$2:$C$501,2,FALSE),"")</f>
        <v/>
      </c>
      <c r="E1479" s="44" t="str">
        <f>IFERROR(VLOOKUP(Wedstrijden!G1644,Organisaties!$B$2:$F$501,5,FALSE),"")</f>
        <v/>
      </c>
      <c r="F1479" s="44" t="str">
        <f>IF(Wedstrijden!BC1644&lt;&gt;"",Wedstrijden!BC1644,"")</f>
        <v/>
      </c>
      <c r="G1479" s="44">
        <f>IF(Wedstrijden!AY1644="Indoor",1,0)</f>
        <v>0</v>
      </c>
      <c r="H1479" s="44">
        <f>Wedstrijden!AZ1644</f>
        <v>0</v>
      </c>
      <c r="I1479" s="44" t="str">
        <f>IF(Wedstrijden!AX1644="Nee",0,IF(Wedstrijden!AX1644="Ja",1,""))</f>
        <v/>
      </c>
      <c r="J1479" s="44" t="str">
        <f>IF(Wedstrijden!BA1644&lt;&gt;"",Wedstrijden!BA1644,"")</f>
        <v/>
      </c>
      <c r="W1479" s="45"/>
      <c r="AE1479" s="45"/>
      <c r="AN1479" s="45"/>
      <c r="AU1479" s="45"/>
      <c r="BA1479" s="45"/>
      <c r="BE1479" s="45"/>
      <c r="BJ1479" s="44" t="str">
        <f>IF(COUNTA(Wedstrijden!I1644:S1644)&lt;&gt;0,1,"")</f>
        <v/>
      </c>
      <c r="BK1479" s="44" t="str">
        <f t="shared" si="138"/>
        <v/>
      </c>
      <c r="BL1479" s="44" t="str">
        <f>IF(Wedstrijden!I1644="x","AA","")</f>
        <v/>
      </c>
      <c r="BM1479" s="44" t="str">
        <f>IF(Wedstrijden!J1644="x","A","")</f>
        <v/>
      </c>
      <c r="BN1479" s="44" t="str">
        <f>IF(Wedstrijden!K1644="x","B1","")</f>
        <v/>
      </c>
      <c r="BO1479" s="44" t="str">
        <f>IF(Wedstrijden!L1644="x","BB","")</f>
        <v/>
      </c>
      <c r="BP1479" s="44" t="str">
        <f>IF(Wedstrijden!M1644="x","B","")</f>
        <v/>
      </c>
      <c r="BQ1479" s="44" t="str">
        <f>IF(Wedstrijden!N1644="x","L1","")</f>
        <v/>
      </c>
      <c r="BR1479" s="44" t="str">
        <f>IF(Wedstrijden!O1644="x","L2","")</f>
        <v/>
      </c>
      <c r="BS1479" s="44" t="str">
        <f>IF(Wedstrijden!P1644="x","M1","")</f>
        <v/>
      </c>
      <c r="BT1479" s="44" t="str">
        <f>IF(Wedstrijden!Q1644="x","M2","")</f>
        <v/>
      </c>
      <c r="BU1479" s="44" t="str">
        <f>IF(Wedstrijden!R1644="x","Z1","")</f>
        <v/>
      </c>
      <c r="BV1479" s="44" t="str">
        <f>IF(Wedstrijden!S1644="x","Z2","")</f>
        <v/>
      </c>
      <c r="BW1479" s="44" t="str">
        <f>IF(COUNTA(Wedstrijden!T1644:AB1644)&lt;&gt;0,1,"")</f>
        <v/>
      </c>
      <c r="BX1479" s="44" t="str">
        <f t="shared" si="139"/>
        <v/>
      </c>
      <c r="BY1479" s="44" t="str">
        <f>IF(Wedstrijden!T1644="x","BB","")</f>
        <v/>
      </c>
      <c r="BZ1479" s="44" t="str">
        <f>IF(Wedstrijden!U1644="x","B","")</f>
        <v/>
      </c>
      <c r="CA1479" s="44" t="str">
        <f>IF(Wedstrijden!V1644="x","L1","")</f>
        <v/>
      </c>
      <c r="CB1479" s="44" t="str">
        <f>IF(Wedstrijden!W1644="x","L2","")</f>
        <v/>
      </c>
      <c r="CC1479" s="44" t="str">
        <f>IF(Wedstrijden!X1644="x","M1","")</f>
        <v/>
      </c>
      <c r="CD1479" s="44" t="str">
        <f>IF(Wedstrijden!Y1644="x","M2","")</f>
        <v/>
      </c>
      <c r="CE1479" s="44" t="str">
        <f>IF(Wedstrijden!Z1644="x","Z1","")</f>
        <v/>
      </c>
      <c r="CF1479" s="44" t="str">
        <f>IF(Wedstrijden!AA1644="x","Z2","")</f>
        <v/>
      </c>
      <c r="CG1479" s="44" t="str">
        <f>IF(Wedstrijden!AB1644="x","ZZL","")</f>
        <v/>
      </c>
      <c r="CL1479" s="44" t="str">
        <f>IF(COUNTA(Wedstrijden!AC1644:AJ1644)&lt;&gt;0,2,"")</f>
        <v/>
      </c>
      <c r="CM1479" s="44" t="str">
        <f t="shared" si="140"/>
        <v/>
      </c>
      <c r="CN1479" s="44" t="str">
        <f>IF(Wedstrijden!AC1644="x","AA","")</f>
        <v/>
      </c>
      <c r="CO1479" s="44" t="str">
        <f>IF(Wedstrijden!AD1644="x","A","")</f>
        <v/>
      </c>
      <c r="CP1479" s="44" t="str">
        <f>IF(Wedstrijden!AE1644="x","BB","")</f>
        <v/>
      </c>
      <c r="CQ1479" s="44" t="str">
        <f>IF(Wedstrijden!AF1644="x","B","")</f>
        <v/>
      </c>
      <c r="CR1479" s="44" t="str">
        <f>IF(Wedstrijden!AG1644="x","L","")</f>
        <v/>
      </c>
      <c r="CS1479" s="44" t="str">
        <f>IF(Wedstrijden!AH1644="x","M","")</f>
        <v/>
      </c>
      <c r="CT1479" s="44" t="str">
        <f>IF(Wedstrijden!AI1644="x","Z","")</f>
        <v/>
      </c>
      <c r="CU1479" s="44" t="str">
        <f>IF(Wedstrijden!AJ1644="x","ZZ","")</f>
        <v/>
      </c>
      <c r="CV1479" s="44" t="str">
        <f>IF(COUNTA(Wedstrijden!AK1644:AQ1644)&lt;&gt;0,2,"")</f>
        <v/>
      </c>
      <c r="CW1479" s="44" t="str">
        <f t="shared" si="141"/>
        <v/>
      </c>
      <c r="CX1479" s="44" t="str">
        <f>IF(Wedstrijden!AK1644="x","BB","")</f>
        <v/>
      </c>
      <c r="CY1479" s="44" t="str">
        <f>IF(Wedstrijden!AL1644="x","B","")</f>
        <v/>
      </c>
      <c r="CZ1479" s="44" t="str">
        <f>IF(Wedstrijden!AM1644="x","L","")</f>
        <v/>
      </c>
      <c r="DA1479" s="44" t="str">
        <f>IF(Wedstrijden!AN1644="x","M","")</f>
        <v/>
      </c>
      <c r="DB1479" s="44" t="str">
        <f>IF(Wedstrijden!AO1644="x","Z","")</f>
        <v/>
      </c>
      <c r="DC1479" s="44" t="str">
        <f>IF(Wedstrijden!AP1644="x","ZZ","")</f>
        <v/>
      </c>
      <c r="DD1479" s="44" t="str">
        <f>IF(Wedstrijden!AQ1644="x","1.40","")</f>
        <v/>
      </c>
      <c r="DE1479" s="44" t="str">
        <f>IF(COUNTA(Wedstrijden!AR1644:AT1644)&lt;&gt;0,6,"")</f>
        <v/>
      </c>
      <c r="DF1479" s="44" t="str">
        <f t="shared" si="142"/>
        <v/>
      </c>
      <c r="DG1479" s="44" t="str">
        <f>IF(Wedstrijden!AR1644="x","L","")</f>
        <v/>
      </c>
      <c r="DH1479" s="44" t="str">
        <f>IF(Wedstrijden!AS1644="x","M","")</f>
        <v/>
      </c>
      <c r="DI1479" s="44" t="str">
        <f>IF(Wedstrijden!AT1644="x","Z","")</f>
        <v/>
      </c>
      <c r="DJ1479" s="44" t="str">
        <f>IF(COUNTA(Wedstrijden!AU1644:AW1644)&lt;&gt;0,6,"")</f>
        <v/>
      </c>
      <c r="DK1479" s="44" t="str">
        <f t="shared" si="143"/>
        <v/>
      </c>
      <c r="DL1479" s="44" t="str">
        <f>IF(Wedstrijden!AU1644="x","L","")</f>
        <v/>
      </c>
      <c r="DM1479" s="44" t="str">
        <f>IF(Wedstrijden!AV1644="x","M","")</f>
        <v/>
      </c>
      <c r="DN1479" s="44" t="str">
        <f>IF(Wedstrijden!AW1644="x","Z","")</f>
        <v/>
      </c>
    </row>
    <row r="1480" spans="1:118" ht="15">
      <c r="A1480" s="48" t="e">
        <f>Wedstrijden!#REF!</f>
        <v>#REF!</v>
      </c>
      <c r="B1480" s="44" t="str">
        <f>IFERROR(VLOOKUP(Wedstrijden!E1645,Wedstrijdlocaties!$B$2:$E$499,2,FALSE),"")</f>
        <v/>
      </c>
      <c r="C1480" s="44" t="str">
        <f>Wedstrijden!F1645</f>
        <v/>
      </c>
      <c r="D1480" s="44" t="str">
        <f>IFERROR(VLOOKUP(Wedstrijden!G1645,Organisaties!$B$2:$C$501,2,FALSE),"")</f>
        <v/>
      </c>
      <c r="E1480" s="44" t="str">
        <f>IFERROR(VLOOKUP(Wedstrijden!G1645,Organisaties!$B$2:$F$501,5,FALSE),"")</f>
        <v/>
      </c>
      <c r="F1480" s="44" t="str">
        <f>IF(Wedstrijden!BC1645&lt;&gt;"",Wedstrijden!BC1645,"")</f>
        <v/>
      </c>
      <c r="G1480" s="44">
        <f>IF(Wedstrijden!AY1645="Indoor",1,0)</f>
        <v>0</v>
      </c>
      <c r="H1480" s="44">
        <f>Wedstrijden!AZ1645</f>
        <v>0</v>
      </c>
      <c r="I1480" s="44" t="str">
        <f>IF(Wedstrijden!AX1645="Nee",0,IF(Wedstrijden!AX1645="Ja",1,""))</f>
        <v/>
      </c>
      <c r="J1480" s="44" t="str">
        <f>IF(Wedstrijden!BA1645&lt;&gt;"",Wedstrijden!BA1645,"")</f>
        <v/>
      </c>
      <c r="W1480" s="45"/>
      <c r="AE1480" s="45"/>
      <c r="AN1480" s="45"/>
      <c r="AU1480" s="45"/>
      <c r="BA1480" s="45"/>
      <c r="BE1480" s="45"/>
      <c r="BJ1480" s="44" t="str">
        <f>IF(COUNTA(Wedstrijden!I1645:S1645)&lt;&gt;0,1,"")</f>
        <v/>
      </c>
      <c r="BK1480" s="44" t="str">
        <f t="shared" si="138"/>
        <v/>
      </c>
      <c r="BL1480" s="44" t="str">
        <f>IF(Wedstrijden!I1645="x","AA","")</f>
        <v/>
      </c>
      <c r="BM1480" s="44" t="str">
        <f>IF(Wedstrijden!J1645="x","A","")</f>
        <v/>
      </c>
      <c r="BN1480" s="44" t="str">
        <f>IF(Wedstrijden!K1645="x","B1","")</f>
        <v/>
      </c>
      <c r="BO1480" s="44" t="str">
        <f>IF(Wedstrijden!L1645="x","BB","")</f>
        <v/>
      </c>
      <c r="BP1480" s="44" t="str">
        <f>IF(Wedstrijden!M1645="x","B","")</f>
        <v/>
      </c>
      <c r="BQ1480" s="44" t="str">
        <f>IF(Wedstrijden!N1645="x","L1","")</f>
        <v/>
      </c>
      <c r="BR1480" s="44" t="str">
        <f>IF(Wedstrijden!O1645="x","L2","")</f>
        <v/>
      </c>
      <c r="BS1480" s="44" t="str">
        <f>IF(Wedstrijden!P1645="x","M1","")</f>
        <v/>
      </c>
      <c r="BT1480" s="44" t="str">
        <f>IF(Wedstrijden!Q1645="x","M2","")</f>
        <v/>
      </c>
      <c r="BU1480" s="44" t="str">
        <f>IF(Wedstrijden!R1645="x","Z1","")</f>
        <v/>
      </c>
      <c r="BV1480" s="44" t="str">
        <f>IF(Wedstrijden!S1645="x","Z2","")</f>
        <v/>
      </c>
      <c r="BW1480" s="44" t="str">
        <f>IF(COUNTA(Wedstrijden!T1645:AB1645)&lt;&gt;0,1,"")</f>
        <v/>
      </c>
      <c r="BX1480" s="44" t="str">
        <f t="shared" si="139"/>
        <v/>
      </c>
      <c r="BY1480" s="44" t="str">
        <f>IF(Wedstrijden!T1645="x","BB","")</f>
        <v/>
      </c>
      <c r="BZ1480" s="44" t="str">
        <f>IF(Wedstrijden!U1645="x","B","")</f>
        <v/>
      </c>
      <c r="CA1480" s="44" t="str">
        <f>IF(Wedstrijden!V1645="x","L1","")</f>
        <v/>
      </c>
      <c r="CB1480" s="44" t="str">
        <f>IF(Wedstrijden!W1645="x","L2","")</f>
        <v/>
      </c>
      <c r="CC1480" s="44" t="str">
        <f>IF(Wedstrijden!X1645="x","M1","")</f>
        <v/>
      </c>
      <c r="CD1480" s="44" t="str">
        <f>IF(Wedstrijden!Y1645="x","M2","")</f>
        <v/>
      </c>
      <c r="CE1480" s="44" t="str">
        <f>IF(Wedstrijden!Z1645="x","Z1","")</f>
        <v/>
      </c>
      <c r="CF1480" s="44" t="str">
        <f>IF(Wedstrijden!AA1645="x","Z2","")</f>
        <v/>
      </c>
      <c r="CG1480" s="44" t="str">
        <f>IF(Wedstrijden!AB1645="x","ZZL","")</f>
        <v/>
      </c>
      <c r="CL1480" s="44" t="str">
        <f>IF(COUNTA(Wedstrijden!AC1645:AJ1645)&lt;&gt;0,2,"")</f>
        <v/>
      </c>
      <c r="CM1480" s="44" t="str">
        <f t="shared" si="140"/>
        <v/>
      </c>
      <c r="CN1480" s="44" t="str">
        <f>IF(Wedstrijden!AC1645="x","AA","")</f>
        <v/>
      </c>
      <c r="CO1480" s="44" t="str">
        <f>IF(Wedstrijden!AD1645="x","A","")</f>
        <v/>
      </c>
      <c r="CP1480" s="44" t="str">
        <f>IF(Wedstrijden!AE1645="x","BB","")</f>
        <v/>
      </c>
      <c r="CQ1480" s="44" t="str">
        <f>IF(Wedstrijden!AF1645="x","B","")</f>
        <v/>
      </c>
      <c r="CR1480" s="44" t="str">
        <f>IF(Wedstrijden!AG1645="x","L","")</f>
        <v/>
      </c>
      <c r="CS1480" s="44" t="str">
        <f>IF(Wedstrijden!AH1645="x","M","")</f>
        <v/>
      </c>
      <c r="CT1480" s="44" t="str">
        <f>IF(Wedstrijden!AI1645="x","Z","")</f>
        <v/>
      </c>
      <c r="CU1480" s="44" t="str">
        <f>IF(Wedstrijden!AJ1645="x","ZZ","")</f>
        <v/>
      </c>
      <c r="CV1480" s="44" t="str">
        <f>IF(COUNTA(Wedstrijden!AK1645:AQ1645)&lt;&gt;0,2,"")</f>
        <v/>
      </c>
      <c r="CW1480" s="44" t="str">
        <f t="shared" si="141"/>
        <v/>
      </c>
      <c r="CX1480" s="44" t="str">
        <f>IF(Wedstrijden!AK1645="x","BB","")</f>
        <v/>
      </c>
      <c r="CY1480" s="44" t="str">
        <f>IF(Wedstrijden!AL1645="x","B","")</f>
        <v/>
      </c>
      <c r="CZ1480" s="44" t="str">
        <f>IF(Wedstrijden!AM1645="x","L","")</f>
        <v/>
      </c>
      <c r="DA1480" s="44" t="str">
        <f>IF(Wedstrijden!AN1645="x","M","")</f>
        <v/>
      </c>
      <c r="DB1480" s="44" t="str">
        <f>IF(Wedstrijden!AO1645="x","Z","")</f>
        <v/>
      </c>
      <c r="DC1480" s="44" t="str">
        <f>IF(Wedstrijden!AP1645="x","ZZ","")</f>
        <v/>
      </c>
      <c r="DD1480" s="44" t="str">
        <f>IF(Wedstrijden!AQ1645="x","1.40","")</f>
        <v/>
      </c>
      <c r="DE1480" s="44" t="str">
        <f>IF(COUNTA(Wedstrijden!AR1645:AT1645)&lt;&gt;0,6,"")</f>
        <v/>
      </c>
      <c r="DF1480" s="44" t="str">
        <f t="shared" si="142"/>
        <v/>
      </c>
      <c r="DG1480" s="44" t="str">
        <f>IF(Wedstrijden!AR1645="x","L","")</f>
        <v/>
      </c>
      <c r="DH1480" s="44" t="str">
        <f>IF(Wedstrijden!AS1645="x","M","")</f>
        <v/>
      </c>
      <c r="DI1480" s="44" t="str">
        <f>IF(Wedstrijden!AT1645="x","Z","")</f>
        <v/>
      </c>
      <c r="DJ1480" s="44" t="str">
        <f>IF(COUNTA(Wedstrijden!AU1645:AW1645)&lt;&gt;0,6,"")</f>
        <v/>
      </c>
      <c r="DK1480" s="44" t="str">
        <f t="shared" si="143"/>
        <v/>
      </c>
      <c r="DL1480" s="44" t="str">
        <f>IF(Wedstrijden!AU1645="x","L","")</f>
        <v/>
      </c>
      <c r="DM1480" s="44" t="str">
        <f>IF(Wedstrijden!AV1645="x","M","")</f>
        <v/>
      </c>
      <c r="DN1480" s="44" t="str">
        <f>IF(Wedstrijden!AW1645="x","Z","")</f>
        <v/>
      </c>
    </row>
    <row r="1481" spans="1:118" ht="15">
      <c r="A1481" s="48" t="e">
        <f>Wedstrijden!#REF!</f>
        <v>#REF!</v>
      </c>
      <c r="B1481" s="44" t="str">
        <f>IFERROR(VLOOKUP(Wedstrijden!E1646,Wedstrijdlocaties!$B$2:$E$499,2,FALSE),"")</f>
        <v/>
      </c>
      <c r="C1481" s="44" t="str">
        <f>Wedstrijden!F1646</f>
        <v/>
      </c>
      <c r="D1481" s="44" t="str">
        <f>IFERROR(VLOOKUP(Wedstrijden!G1646,Organisaties!$B$2:$C$501,2,FALSE),"")</f>
        <v/>
      </c>
      <c r="E1481" s="44" t="str">
        <f>IFERROR(VLOOKUP(Wedstrijden!G1646,Organisaties!$B$2:$F$501,5,FALSE),"")</f>
        <v/>
      </c>
      <c r="F1481" s="44" t="str">
        <f>IF(Wedstrijden!BC1646&lt;&gt;"",Wedstrijden!BC1646,"")</f>
        <v/>
      </c>
      <c r="G1481" s="44">
        <f>IF(Wedstrijden!AY1646="Indoor",1,0)</f>
        <v>0</v>
      </c>
      <c r="H1481" s="44">
        <f>Wedstrijden!AZ1646</f>
        <v>0</v>
      </c>
      <c r="I1481" s="44" t="str">
        <f>IF(Wedstrijden!AX1646="Nee",0,IF(Wedstrijden!AX1646="Ja",1,""))</f>
        <v/>
      </c>
      <c r="J1481" s="44" t="str">
        <f>IF(Wedstrijden!BA1646&lt;&gt;"",Wedstrijden!BA1646,"")</f>
        <v/>
      </c>
      <c r="W1481" s="45"/>
      <c r="AE1481" s="45"/>
      <c r="AN1481" s="45"/>
      <c r="AU1481" s="45"/>
      <c r="BA1481" s="45"/>
      <c r="BE1481" s="45"/>
      <c r="BJ1481" s="44" t="str">
        <f>IF(COUNTA(Wedstrijden!I1646:S1646)&lt;&gt;0,1,"")</f>
        <v/>
      </c>
      <c r="BK1481" s="44" t="str">
        <f t="shared" si="138"/>
        <v/>
      </c>
      <c r="BL1481" s="44" t="str">
        <f>IF(Wedstrijden!I1646="x","AA","")</f>
        <v/>
      </c>
      <c r="BM1481" s="44" t="str">
        <f>IF(Wedstrijden!J1646="x","A","")</f>
        <v/>
      </c>
      <c r="BN1481" s="44" t="str">
        <f>IF(Wedstrijden!K1646="x","B1","")</f>
        <v/>
      </c>
      <c r="BO1481" s="44" t="str">
        <f>IF(Wedstrijden!L1646="x","BB","")</f>
        <v/>
      </c>
      <c r="BP1481" s="44" t="str">
        <f>IF(Wedstrijden!M1646="x","B","")</f>
        <v/>
      </c>
      <c r="BQ1481" s="44" t="str">
        <f>IF(Wedstrijden!N1646="x","L1","")</f>
        <v/>
      </c>
      <c r="BR1481" s="44" t="str">
        <f>IF(Wedstrijden!O1646="x","L2","")</f>
        <v/>
      </c>
      <c r="BS1481" s="44" t="str">
        <f>IF(Wedstrijden!P1646="x","M1","")</f>
        <v/>
      </c>
      <c r="BT1481" s="44" t="str">
        <f>IF(Wedstrijden!Q1646="x","M2","")</f>
        <v/>
      </c>
      <c r="BU1481" s="44" t="str">
        <f>IF(Wedstrijden!R1646="x","Z1","")</f>
        <v/>
      </c>
      <c r="BV1481" s="44" t="str">
        <f>IF(Wedstrijden!S1646="x","Z2","")</f>
        <v/>
      </c>
      <c r="BW1481" s="44" t="str">
        <f>IF(COUNTA(Wedstrijden!T1646:AB1646)&lt;&gt;0,1,"")</f>
        <v/>
      </c>
      <c r="BX1481" s="44" t="str">
        <f t="shared" si="139"/>
        <v/>
      </c>
      <c r="BY1481" s="44" t="str">
        <f>IF(Wedstrijden!T1646="x","BB","")</f>
        <v/>
      </c>
      <c r="BZ1481" s="44" t="str">
        <f>IF(Wedstrijden!U1646="x","B","")</f>
        <v/>
      </c>
      <c r="CA1481" s="44" t="str">
        <f>IF(Wedstrijden!V1646="x","L1","")</f>
        <v/>
      </c>
      <c r="CB1481" s="44" t="str">
        <f>IF(Wedstrijden!W1646="x","L2","")</f>
        <v/>
      </c>
      <c r="CC1481" s="44" t="str">
        <f>IF(Wedstrijden!X1646="x","M1","")</f>
        <v/>
      </c>
      <c r="CD1481" s="44" t="str">
        <f>IF(Wedstrijden!Y1646="x","M2","")</f>
        <v/>
      </c>
      <c r="CE1481" s="44" t="str">
        <f>IF(Wedstrijden!Z1646="x","Z1","")</f>
        <v/>
      </c>
      <c r="CF1481" s="44" t="str">
        <f>IF(Wedstrijden!AA1646="x","Z2","")</f>
        <v/>
      </c>
      <c r="CG1481" s="44" t="str">
        <f>IF(Wedstrijden!AB1646="x","ZZL","")</f>
        <v/>
      </c>
      <c r="CL1481" s="44" t="str">
        <f>IF(COUNTA(Wedstrijden!AC1646:AJ1646)&lt;&gt;0,2,"")</f>
        <v/>
      </c>
      <c r="CM1481" s="44" t="str">
        <f t="shared" si="140"/>
        <v/>
      </c>
      <c r="CN1481" s="44" t="str">
        <f>IF(Wedstrijden!AC1646="x","AA","")</f>
        <v/>
      </c>
      <c r="CO1481" s="44" t="str">
        <f>IF(Wedstrijden!AD1646="x","A","")</f>
        <v/>
      </c>
      <c r="CP1481" s="44" t="str">
        <f>IF(Wedstrijden!AE1646="x","BB","")</f>
        <v/>
      </c>
      <c r="CQ1481" s="44" t="str">
        <f>IF(Wedstrijden!AF1646="x","B","")</f>
        <v/>
      </c>
      <c r="CR1481" s="44" t="str">
        <f>IF(Wedstrijden!AG1646="x","L","")</f>
        <v/>
      </c>
      <c r="CS1481" s="44" t="str">
        <f>IF(Wedstrijden!AH1646="x","M","")</f>
        <v/>
      </c>
      <c r="CT1481" s="44" t="str">
        <f>IF(Wedstrijden!AI1646="x","Z","")</f>
        <v/>
      </c>
      <c r="CU1481" s="44" t="str">
        <f>IF(Wedstrijden!AJ1646="x","ZZ","")</f>
        <v/>
      </c>
      <c r="CV1481" s="44" t="str">
        <f>IF(COUNTA(Wedstrijden!AK1646:AQ1646)&lt;&gt;0,2,"")</f>
        <v/>
      </c>
      <c r="CW1481" s="44" t="str">
        <f t="shared" si="141"/>
        <v/>
      </c>
      <c r="CX1481" s="44" t="str">
        <f>IF(Wedstrijden!AK1646="x","BB","")</f>
        <v/>
      </c>
      <c r="CY1481" s="44" t="str">
        <f>IF(Wedstrijden!AL1646="x","B","")</f>
        <v/>
      </c>
      <c r="CZ1481" s="44" t="str">
        <f>IF(Wedstrijden!AM1646="x","L","")</f>
        <v/>
      </c>
      <c r="DA1481" s="44" t="str">
        <f>IF(Wedstrijden!AN1646="x","M","")</f>
        <v/>
      </c>
      <c r="DB1481" s="44" t="str">
        <f>IF(Wedstrijden!AO1646="x","Z","")</f>
        <v/>
      </c>
      <c r="DC1481" s="44" t="str">
        <f>IF(Wedstrijden!AP1646="x","ZZ","")</f>
        <v/>
      </c>
      <c r="DD1481" s="44" t="str">
        <f>IF(Wedstrijden!AQ1646="x","1.40","")</f>
        <v/>
      </c>
      <c r="DE1481" s="44" t="str">
        <f>IF(COUNTA(Wedstrijden!AR1646:AT1646)&lt;&gt;0,6,"")</f>
        <v/>
      </c>
      <c r="DF1481" s="44" t="str">
        <f t="shared" si="142"/>
        <v/>
      </c>
      <c r="DG1481" s="44" t="str">
        <f>IF(Wedstrijden!AR1646="x","L","")</f>
        <v/>
      </c>
      <c r="DH1481" s="44" t="str">
        <f>IF(Wedstrijden!AS1646="x","M","")</f>
        <v/>
      </c>
      <c r="DI1481" s="44" t="str">
        <f>IF(Wedstrijden!AT1646="x","Z","")</f>
        <v/>
      </c>
      <c r="DJ1481" s="44" t="str">
        <f>IF(COUNTA(Wedstrijden!AU1646:AW1646)&lt;&gt;0,6,"")</f>
        <v/>
      </c>
      <c r="DK1481" s="44" t="str">
        <f t="shared" si="143"/>
        <v/>
      </c>
      <c r="DL1481" s="44" t="str">
        <f>IF(Wedstrijden!AU1646="x","L","")</f>
        <v/>
      </c>
      <c r="DM1481" s="44" t="str">
        <f>IF(Wedstrijden!AV1646="x","M","")</f>
        <v/>
      </c>
      <c r="DN1481" s="44" t="str">
        <f>IF(Wedstrijden!AW1646="x","Z","")</f>
        <v/>
      </c>
    </row>
    <row r="1482" spans="1:118" ht="15">
      <c r="A1482" s="48" t="e">
        <f>Wedstrijden!#REF!</f>
        <v>#REF!</v>
      </c>
      <c r="B1482" s="44" t="str">
        <f>IFERROR(VLOOKUP(Wedstrijden!E1647,Wedstrijdlocaties!$B$2:$E$499,2,FALSE),"")</f>
        <v/>
      </c>
      <c r="C1482" s="44" t="str">
        <f>Wedstrijden!F1647</f>
        <v/>
      </c>
      <c r="D1482" s="44" t="str">
        <f>IFERROR(VLOOKUP(Wedstrijden!G1647,Organisaties!$B$2:$C$501,2,FALSE),"")</f>
        <v/>
      </c>
      <c r="E1482" s="44" t="str">
        <f>IFERROR(VLOOKUP(Wedstrijden!G1647,Organisaties!$B$2:$F$501,5,FALSE),"")</f>
        <v/>
      </c>
      <c r="F1482" s="44" t="str">
        <f>IF(Wedstrijden!BC1647&lt;&gt;"",Wedstrijden!BC1647,"")</f>
        <v/>
      </c>
      <c r="G1482" s="44">
        <f>IF(Wedstrijden!AY1647="Indoor",1,0)</f>
        <v>0</v>
      </c>
      <c r="H1482" s="44">
        <f>Wedstrijden!AZ1647</f>
        <v>0</v>
      </c>
      <c r="I1482" s="44" t="str">
        <f>IF(Wedstrijden!AX1647="Nee",0,IF(Wedstrijden!AX1647="Ja",1,""))</f>
        <v/>
      </c>
      <c r="J1482" s="44" t="str">
        <f>IF(Wedstrijden!BA1647&lt;&gt;"",Wedstrijden!BA1647,"")</f>
        <v/>
      </c>
      <c r="W1482" s="45"/>
      <c r="AE1482" s="45"/>
      <c r="AN1482" s="45"/>
      <c r="AU1482" s="45"/>
      <c r="BA1482" s="45"/>
      <c r="BE1482" s="45"/>
      <c r="BJ1482" s="44" t="str">
        <f>IF(COUNTA(Wedstrijden!I1647:S1647)&lt;&gt;0,1,"")</f>
        <v/>
      </c>
      <c r="BK1482" s="44" t="str">
        <f t="shared" si="138"/>
        <v/>
      </c>
      <c r="BL1482" s="44" t="str">
        <f>IF(Wedstrijden!I1647="x","AA","")</f>
        <v/>
      </c>
      <c r="BM1482" s="44" t="str">
        <f>IF(Wedstrijden!J1647="x","A","")</f>
        <v/>
      </c>
      <c r="BN1482" s="44" t="str">
        <f>IF(Wedstrijden!K1647="x","B1","")</f>
        <v/>
      </c>
      <c r="BO1482" s="44" t="str">
        <f>IF(Wedstrijden!L1647="x","BB","")</f>
        <v/>
      </c>
      <c r="BP1482" s="44" t="str">
        <f>IF(Wedstrijden!M1647="x","B","")</f>
        <v/>
      </c>
      <c r="BQ1482" s="44" t="str">
        <f>IF(Wedstrijden!N1647="x","L1","")</f>
        <v/>
      </c>
      <c r="BR1482" s="44" t="str">
        <f>IF(Wedstrijden!O1647="x","L2","")</f>
        <v/>
      </c>
      <c r="BS1482" s="44" t="str">
        <f>IF(Wedstrijden!P1647="x","M1","")</f>
        <v/>
      </c>
      <c r="BT1482" s="44" t="str">
        <f>IF(Wedstrijden!Q1647="x","M2","")</f>
        <v/>
      </c>
      <c r="BU1482" s="44" t="str">
        <f>IF(Wedstrijden!R1647="x","Z1","")</f>
        <v/>
      </c>
      <c r="BV1482" s="44" t="str">
        <f>IF(Wedstrijden!S1647="x","Z2","")</f>
        <v/>
      </c>
      <c r="BW1482" s="44" t="str">
        <f>IF(COUNTA(Wedstrijden!T1647:AB1647)&lt;&gt;0,1,"")</f>
        <v/>
      </c>
      <c r="BX1482" s="44" t="str">
        <f t="shared" si="139"/>
        <v/>
      </c>
      <c r="BY1482" s="44" t="str">
        <f>IF(Wedstrijden!T1647="x","BB","")</f>
        <v/>
      </c>
      <c r="BZ1482" s="44" t="str">
        <f>IF(Wedstrijden!U1647="x","B","")</f>
        <v/>
      </c>
      <c r="CA1482" s="44" t="str">
        <f>IF(Wedstrijden!V1647="x","L1","")</f>
        <v/>
      </c>
      <c r="CB1482" s="44" t="str">
        <f>IF(Wedstrijden!W1647="x","L2","")</f>
        <v/>
      </c>
      <c r="CC1482" s="44" t="str">
        <f>IF(Wedstrijden!X1647="x","M1","")</f>
        <v/>
      </c>
      <c r="CD1482" s="44" t="str">
        <f>IF(Wedstrijden!Y1647="x","M2","")</f>
        <v/>
      </c>
      <c r="CE1482" s="44" t="str">
        <f>IF(Wedstrijden!Z1647="x","Z1","")</f>
        <v/>
      </c>
      <c r="CF1482" s="44" t="str">
        <f>IF(Wedstrijden!AA1647="x","Z2","")</f>
        <v/>
      </c>
      <c r="CG1482" s="44" t="str">
        <f>IF(Wedstrijden!AB1647="x","ZZL","")</f>
        <v/>
      </c>
      <c r="CL1482" s="44" t="str">
        <f>IF(COUNTA(Wedstrijden!AC1647:AJ1647)&lt;&gt;0,2,"")</f>
        <v/>
      </c>
      <c r="CM1482" s="44" t="str">
        <f t="shared" si="140"/>
        <v/>
      </c>
      <c r="CN1482" s="44" t="str">
        <f>IF(Wedstrijden!AC1647="x","AA","")</f>
        <v/>
      </c>
      <c r="CO1482" s="44" t="str">
        <f>IF(Wedstrijden!AD1647="x","A","")</f>
        <v/>
      </c>
      <c r="CP1482" s="44" t="str">
        <f>IF(Wedstrijden!AE1647="x","BB","")</f>
        <v/>
      </c>
      <c r="CQ1482" s="44" t="str">
        <f>IF(Wedstrijden!AF1647="x","B","")</f>
        <v/>
      </c>
      <c r="CR1482" s="44" t="str">
        <f>IF(Wedstrijden!AG1647="x","L","")</f>
        <v/>
      </c>
      <c r="CS1482" s="44" t="str">
        <f>IF(Wedstrijden!AH1647="x","M","")</f>
        <v/>
      </c>
      <c r="CT1482" s="44" t="str">
        <f>IF(Wedstrijden!AI1647="x","Z","")</f>
        <v/>
      </c>
      <c r="CU1482" s="44" t="str">
        <f>IF(Wedstrijden!AJ1647="x","ZZ","")</f>
        <v/>
      </c>
      <c r="CV1482" s="44" t="str">
        <f>IF(COUNTA(Wedstrijden!AK1647:AQ1647)&lt;&gt;0,2,"")</f>
        <v/>
      </c>
      <c r="CW1482" s="44" t="str">
        <f t="shared" si="141"/>
        <v/>
      </c>
      <c r="CX1482" s="44" t="str">
        <f>IF(Wedstrijden!AK1647="x","BB","")</f>
        <v/>
      </c>
      <c r="CY1482" s="44" t="str">
        <f>IF(Wedstrijden!AL1647="x","B","")</f>
        <v/>
      </c>
      <c r="CZ1482" s="44" t="str">
        <f>IF(Wedstrijden!AM1647="x","L","")</f>
        <v/>
      </c>
      <c r="DA1482" s="44" t="str">
        <f>IF(Wedstrijden!AN1647="x","M","")</f>
        <v/>
      </c>
      <c r="DB1482" s="44" t="str">
        <f>IF(Wedstrijden!AO1647="x","Z","")</f>
        <v/>
      </c>
      <c r="DC1482" s="44" t="str">
        <f>IF(Wedstrijden!AP1647="x","ZZ","")</f>
        <v/>
      </c>
      <c r="DD1482" s="44" t="str">
        <f>IF(Wedstrijden!AQ1647="x","1.40","")</f>
        <v/>
      </c>
      <c r="DE1482" s="44" t="str">
        <f>IF(COUNTA(Wedstrijden!AR1647:AT1647)&lt;&gt;0,6,"")</f>
        <v/>
      </c>
      <c r="DF1482" s="44" t="str">
        <f t="shared" si="142"/>
        <v/>
      </c>
      <c r="DG1482" s="44" t="str">
        <f>IF(Wedstrijden!AR1647="x","L","")</f>
        <v/>
      </c>
      <c r="DH1482" s="44" t="str">
        <f>IF(Wedstrijden!AS1647="x","M","")</f>
        <v/>
      </c>
      <c r="DI1482" s="44" t="str">
        <f>IF(Wedstrijden!AT1647="x","Z","")</f>
        <v/>
      </c>
      <c r="DJ1482" s="44" t="str">
        <f>IF(COUNTA(Wedstrijden!AU1647:AW1647)&lt;&gt;0,6,"")</f>
        <v/>
      </c>
      <c r="DK1482" s="44" t="str">
        <f t="shared" si="143"/>
        <v/>
      </c>
      <c r="DL1482" s="44" t="str">
        <f>IF(Wedstrijden!AU1647="x","L","")</f>
        <v/>
      </c>
      <c r="DM1482" s="44" t="str">
        <f>IF(Wedstrijden!AV1647="x","M","")</f>
        <v/>
      </c>
      <c r="DN1482" s="44" t="str">
        <f>IF(Wedstrijden!AW1647="x","Z","")</f>
        <v/>
      </c>
    </row>
    <row r="1483" spans="1:118" ht="15">
      <c r="A1483" s="48" t="e">
        <f>Wedstrijden!#REF!</f>
        <v>#REF!</v>
      </c>
      <c r="B1483" s="44" t="str">
        <f>IFERROR(VLOOKUP(Wedstrijden!E1648,Wedstrijdlocaties!$B$2:$E$499,2,FALSE),"")</f>
        <v/>
      </c>
      <c r="C1483" s="44" t="str">
        <f>Wedstrijden!F1648</f>
        <v/>
      </c>
      <c r="D1483" s="44" t="str">
        <f>IFERROR(VLOOKUP(Wedstrijden!G1648,Organisaties!$B$2:$C$501,2,FALSE),"")</f>
        <v/>
      </c>
      <c r="E1483" s="44" t="str">
        <f>IFERROR(VLOOKUP(Wedstrijden!G1648,Organisaties!$B$2:$F$501,5,FALSE),"")</f>
        <v/>
      </c>
      <c r="F1483" s="44" t="str">
        <f>IF(Wedstrijden!BC1648&lt;&gt;"",Wedstrijden!BC1648,"")</f>
        <v/>
      </c>
      <c r="G1483" s="44">
        <f>IF(Wedstrijden!AY1648="Indoor",1,0)</f>
        <v>0</v>
      </c>
      <c r="H1483" s="44">
        <f>Wedstrijden!AZ1648</f>
        <v>0</v>
      </c>
      <c r="I1483" s="44" t="str">
        <f>IF(Wedstrijden!AX1648="Nee",0,IF(Wedstrijden!AX1648="Ja",1,""))</f>
        <v/>
      </c>
      <c r="J1483" s="44" t="str">
        <f>IF(Wedstrijden!BA1648&lt;&gt;"",Wedstrijden!BA1648,"")</f>
        <v/>
      </c>
      <c r="W1483" s="45"/>
      <c r="AE1483" s="45"/>
      <c r="AN1483" s="45"/>
      <c r="AU1483" s="45"/>
      <c r="BA1483" s="45"/>
      <c r="BE1483" s="45"/>
      <c r="BJ1483" s="44" t="str">
        <f>IF(COUNTA(Wedstrijden!I1648:S1648)&lt;&gt;0,1,"")</f>
        <v/>
      </c>
      <c r="BK1483" s="44" t="str">
        <f t="shared" si="138"/>
        <v/>
      </c>
      <c r="BL1483" s="44" t="str">
        <f>IF(Wedstrijden!I1648="x","AA","")</f>
        <v/>
      </c>
      <c r="BM1483" s="44" t="str">
        <f>IF(Wedstrijden!J1648="x","A","")</f>
        <v/>
      </c>
      <c r="BN1483" s="44" t="str">
        <f>IF(Wedstrijden!K1648="x","B1","")</f>
        <v/>
      </c>
      <c r="BO1483" s="44" t="str">
        <f>IF(Wedstrijden!L1648="x","BB","")</f>
        <v/>
      </c>
      <c r="BP1483" s="44" t="str">
        <f>IF(Wedstrijden!M1648="x","B","")</f>
        <v/>
      </c>
      <c r="BQ1483" s="44" t="str">
        <f>IF(Wedstrijden!N1648="x","L1","")</f>
        <v/>
      </c>
      <c r="BR1483" s="44" t="str">
        <f>IF(Wedstrijden!O1648="x","L2","")</f>
        <v/>
      </c>
      <c r="BS1483" s="44" t="str">
        <f>IF(Wedstrijden!P1648="x","M1","")</f>
        <v/>
      </c>
      <c r="BT1483" s="44" t="str">
        <f>IF(Wedstrijden!Q1648="x","M2","")</f>
        <v/>
      </c>
      <c r="BU1483" s="44" t="str">
        <f>IF(Wedstrijden!R1648="x","Z1","")</f>
        <v/>
      </c>
      <c r="BV1483" s="44" t="str">
        <f>IF(Wedstrijden!S1648="x","Z2","")</f>
        <v/>
      </c>
      <c r="BW1483" s="44" t="str">
        <f>IF(COUNTA(Wedstrijden!T1648:AB1648)&lt;&gt;0,1,"")</f>
        <v/>
      </c>
      <c r="BX1483" s="44" t="str">
        <f t="shared" si="139"/>
        <v/>
      </c>
      <c r="BY1483" s="44" t="str">
        <f>IF(Wedstrijden!T1648="x","BB","")</f>
        <v/>
      </c>
      <c r="BZ1483" s="44" t="str">
        <f>IF(Wedstrijden!U1648="x","B","")</f>
        <v/>
      </c>
      <c r="CA1483" s="44" t="str">
        <f>IF(Wedstrijden!V1648="x","L1","")</f>
        <v/>
      </c>
      <c r="CB1483" s="44" t="str">
        <f>IF(Wedstrijden!W1648="x","L2","")</f>
        <v/>
      </c>
      <c r="CC1483" s="44" t="str">
        <f>IF(Wedstrijden!X1648="x","M1","")</f>
        <v/>
      </c>
      <c r="CD1483" s="44" t="str">
        <f>IF(Wedstrijden!Y1648="x","M2","")</f>
        <v/>
      </c>
      <c r="CE1483" s="44" t="str">
        <f>IF(Wedstrijden!Z1648="x","Z1","")</f>
        <v/>
      </c>
      <c r="CF1483" s="44" t="str">
        <f>IF(Wedstrijden!AA1648="x","Z2","")</f>
        <v/>
      </c>
      <c r="CG1483" s="44" t="str">
        <f>IF(Wedstrijden!AB1648="x","ZZL","")</f>
        <v/>
      </c>
      <c r="CL1483" s="44" t="str">
        <f>IF(COUNTA(Wedstrijden!AC1648:AJ1648)&lt;&gt;0,2,"")</f>
        <v/>
      </c>
      <c r="CM1483" s="44" t="str">
        <f t="shared" si="140"/>
        <v/>
      </c>
      <c r="CN1483" s="44" t="str">
        <f>IF(Wedstrijden!AC1648="x","AA","")</f>
        <v/>
      </c>
      <c r="CO1483" s="44" t="str">
        <f>IF(Wedstrijden!AD1648="x","A","")</f>
        <v/>
      </c>
      <c r="CP1483" s="44" t="str">
        <f>IF(Wedstrijden!AE1648="x","BB","")</f>
        <v/>
      </c>
      <c r="CQ1483" s="44" t="str">
        <f>IF(Wedstrijden!AF1648="x","B","")</f>
        <v/>
      </c>
      <c r="CR1483" s="44" t="str">
        <f>IF(Wedstrijden!AG1648="x","L","")</f>
        <v/>
      </c>
      <c r="CS1483" s="44" t="str">
        <f>IF(Wedstrijden!AH1648="x","M","")</f>
        <v/>
      </c>
      <c r="CT1483" s="44" t="str">
        <f>IF(Wedstrijden!AI1648="x","Z","")</f>
        <v/>
      </c>
      <c r="CU1483" s="44" t="str">
        <f>IF(Wedstrijden!AJ1648="x","ZZ","")</f>
        <v/>
      </c>
      <c r="CV1483" s="44" t="str">
        <f>IF(COUNTA(Wedstrijden!AK1648:AQ1648)&lt;&gt;0,2,"")</f>
        <v/>
      </c>
      <c r="CW1483" s="44" t="str">
        <f t="shared" si="141"/>
        <v/>
      </c>
      <c r="CX1483" s="44" t="str">
        <f>IF(Wedstrijden!AK1648="x","BB","")</f>
        <v/>
      </c>
      <c r="CY1483" s="44" t="str">
        <f>IF(Wedstrijden!AL1648="x","B","")</f>
        <v/>
      </c>
      <c r="CZ1483" s="44" t="str">
        <f>IF(Wedstrijden!AM1648="x","L","")</f>
        <v/>
      </c>
      <c r="DA1483" s="44" t="str">
        <f>IF(Wedstrijden!AN1648="x","M","")</f>
        <v/>
      </c>
      <c r="DB1483" s="44" t="str">
        <f>IF(Wedstrijden!AO1648="x","Z","")</f>
        <v/>
      </c>
      <c r="DC1483" s="44" t="str">
        <f>IF(Wedstrijden!AP1648="x","ZZ","")</f>
        <v/>
      </c>
      <c r="DD1483" s="44" t="str">
        <f>IF(Wedstrijden!AQ1648="x","1.40","")</f>
        <v/>
      </c>
      <c r="DE1483" s="44" t="str">
        <f>IF(COUNTA(Wedstrijden!AR1648:AT1648)&lt;&gt;0,6,"")</f>
        <v/>
      </c>
      <c r="DF1483" s="44" t="str">
        <f t="shared" si="142"/>
        <v/>
      </c>
      <c r="DG1483" s="44" t="str">
        <f>IF(Wedstrijden!AR1648="x","L","")</f>
        <v/>
      </c>
      <c r="DH1483" s="44" t="str">
        <f>IF(Wedstrijden!AS1648="x","M","")</f>
        <v/>
      </c>
      <c r="DI1483" s="44" t="str">
        <f>IF(Wedstrijden!AT1648="x","Z","")</f>
        <v/>
      </c>
      <c r="DJ1483" s="44" t="str">
        <f>IF(COUNTA(Wedstrijden!AU1648:AW1648)&lt;&gt;0,6,"")</f>
        <v/>
      </c>
      <c r="DK1483" s="44" t="str">
        <f t="shared" si="143"/>
        <v/>
      </c>
      <c r="DL1483" s="44" t="str">
        <f>IF(Wedstrijden!AU1648="x","L","")</f>
        <v/>
      </c>
      <c r="DM1483" s="44" t="str">
        <f>IF(Wedstrijden!AV1648="x","M","")</f>
        <v/>
      </c>
      <c r="DN1483" s="44" t="str">
        <f>IF(Wedstrijden!AW1648="x","Z","")</f>
        <v/>
      </c>
    </row>
    <row r="1484" spans="1:118" ht="15">
      <c r="A1484" s="48" t="e">
        <f>Wedstrijden!#REF!</f>
        <v>#REF!</v>
      </c>
      <c r="B1484" s="44" t="str">
        <f>IFERROR(VLOOKUP(Wedstrijden!E1649,Wedstrijdlocaties!$B$2:$E$499,2,FALSE),"")</f>
        <v/>
      </c>
      <c r="C1484" s="44" t="str">
        <f>Wedstrijden!F1649</f>
        <v/>
      </c>
      <c r="D1484" s="44" t="str">
        <f>IFERROR(VLOOKUP(Wedstrijden!G1649,Organisaties!$B$2:$C$501,2,FALSE),"")</f>
        <v/>
      </c>
      <c r="E1484" s="44" t="str">
        <f>IFERROR(VLOOKUP(Wedstrijden!G1649,Organisaties!$B$2:$F$501,5,FALSE),"")</f>
        <v/>
      </c>
      <c r="F1484" s="44" t="str">
        <f>IF(Wedstrijden!BC1649&lt;&gt;"",Wedstrijden!BC1649,"")</f>
        <v/>
      </c>
      <c r="G1484" s="44">
        <f>IF(Wedstrijden!AY1649="Indoor",1,0)</f>
        <v>0</v>
      </c>
      <c r="H1484" s="44">
        <f>Wedstrijden!AZ1649</f>
        <v>0</v>
      </c>
      <c r="I1484" s="44" t="str">
        <f>IF(Wedstrijden!AX1649="Nee",0,IF(Wedstrijden!AX1649="Ja",1,""))</f>
        <v/>
      </c>
      <c r="J1484" s="44" t="str">
        <f>IF(Wedstrijden!BA1649&lt;&gt;"",Wedstrijden!BA1649,"")</f>
        <v/>
      </c>
      <c r="W1484" s="45"/>
      <c r="AE1484" s="45"/>
      <c r="AN1484" s="45"/>
      <c r="AU1484" s="45"/>
      <c r="BA1484" s="45"/>
      <c r="BE1484" s="45"/>
      <c r="BJ1484" s="44" t="str">
        <f>IF(COUNTA(Wedstrijden!I1649:S1649)&lt;&gt;0,1,"")</f>
        <v/>
      </c>
      <c r="BK1484" s="44" t="str">
        <f t="shared" si="138"/>
        <v/>
      </c>
      <c r="BL1484" s="44" t="str">
        <f>IF(Wedstrijden!I1649="x","AA","")</f>
        <v/>
      </c>
      <c r="BM1484" s="44" t="str">
        <f>IF(Wedstrijden!J1649="x","A","")</f>
        <v/>
      </c>
      <c r="BN1484" s="44" t="str">
        <f>IF(Wedstrijden!K1649="x","B1","")</f>
        <v/>
      </c>
      <c r="BO1484" s="44" t="str">
        <f>IF(Wedstrijden!L1649="x","BB","")</f>
        <v/>
      </c>
      <c r="BP1484" s="44" t="str">
        <f>IF(Wedstrijden!M1649="x","B","")</f>
        <v/>
      </c>
      <c r="BQ1484" s="44" t="str">
        <f>IF(Wedstrijden!N1649="x","L1","")</f>
        <v/>
      </c>
      <c r="BR1484" s="44" t="str">
        <f>IF(Wedstrijden!O1649="x","L2","")</f>
        <v/>
      </c>
      <c r="BS1484" s="44" t="str">
        <f>IF(Wedstrijden!P1649="x","M1","")</f>
        <v/>
      </c>
      <c r="BT1484" s="44" t="str">
        <f>IF(Wedstrijden!Q1649="x","M2","")</f>
        <v/>
      </c>
      <c r="BU1484" s="44" t="str">
        <f>IF(Wedstrijden!R1649="x","Z1","")</f>
        <v/>
      </c>
      <c r="BV1484" s="44" t="str">
        <f>IF(Wedstrijden!S1649="x","Z2","")</f>
        <v/>
      </c>
      <c r="BW1484" s="44" t="str">
        <f>IF(COUNTA(Wedstrijden!T1649:AB1649)&lt;&gt;0,1,"")</f>
        <v/>
      </c>
      <c r="BX1484" s="44" t="str">
        <f t="shared" si="139"/>
        <v/>
      </c>
      <c r="BY1484" s="44" t="str">
        <f>IF(Wedstrijden!T1649="x","BB","")</f>
        <v/>
      </c>
      <c r="BZ1484" s="44" t="str">
        <f>IF(Wedstrijden!U1649="x","B","")</f>
        <v/>
      </c>
      <c r="CA1484" s="44" t="str">
        <f>IF(Wedstrijden!V1649="x","L1","")</f>
        <v/>
      </c>
      <c r="CB1484" s="44" t="str">
        <f>IF(Wedstrijden!W1649="x","L2","")</f>
        <v/>
      </c>
      <c r="CC1484" s="44" t="str">
        <f>IF(Wedstrijden!X1649="x","M1","")</f>
        <v/>
      </c>
      <c r="CD1484" s="44" t="str">
        <f>IF(Wedstrijden!Y1649="x","M2","")</f>
        <v/>
      </c>
      <c r="CE1484" s="44" t="str">
        <f>IF(Wedstrijden!Z1649="x","Z1","")</f>
        <v/>
      </c>
      <c r="CF1484" s="44" t="str">
        <f>IF(Wedstrijden!AA1649="x","Z2","")</f>
        <v/>
      </c>
      <c r="CG1484" s="44" t="str">
        <f>IF(Wedstrijden!AB1649="x","ZZL","")</f>
        <v/>
      </c>
      <c r="CL1484" s="44" t="str">
        <f>IF(COUNTA(Wedstrijden!AC1649:AJ1649)&lt;&gt;0,2,"")</f>
        <v/>
      </c>
      <c r="CM1484" s="44" t="str">
        <f t="shared" si="140"/>
        <v/>
      </c>
      <c r="CN1484" s="44" t="str">
        <f>IF(Wedstrijden!AC1649="x","AA","")</f>
        <v/>
      </c>
      <c r="CO1484" s="44" t="str">
        <f>IF(Wedstrijden!AD1649="x","A","")</f>
        <v/>
      </c>
      <c r="CP1484" s="44" t="str">
        <f>IF(Wedstrijden!AE1649="x","BB","")</f>
        <v/>
      </c>
      <c r="CQ1484" s="44" t="str">
        <f>IF(Wedstrijden!AF1649="x","B","")</f>
        <v/>
      </c>
      <c r="CR1484" s="44" t="str">
        <f>IF(Wedstrijden!AG1649="x","L","")</f>
        <v/>
      </c>
      <c r="CS1484" s="44" t="str">
        <f>IF(Wedstrijden!AH1649="x","M","")</f>
        <v/>
      </c>
      <c r="CT1484" s="44" t="str">
        <f>IF(Wedstrijden!AI1649="x","Z","")</f>
        <v/>
      </c>
      <c r="CU1484" s="44" t="str">
        <f>IF(Wedstrijden!AJ1649="x","ZZ","")</f>
        <v/>
      </c>
      <c r="CV1484" s="44" t="str">
        <f>IF(COUNTA(Wedstrijden!AK1649:AQ1649)&lt;&gt;0,2,"")</f>
        <v/>
      </c>
      <c r="CW1484" s="44" t="str">
        <f t="shared" si="141"/>
        <v/>
      </c>
      <c r="CX1484" s="44" t="str">
        <f>IF(Wedstrijden!AK1649="x","BB","")</f>
        <v/>
      </c>
      <c r="CY1484" s="44" t="str">
        <f>IF(Wedstrijden!AL1649="x","B","")</f>
        <v/>
      </c>
      <c r="CZ1484" s="44" t="str">
        <f>IF(Wedstrijden!AM1649="x","L","")</f>
        <v/>
      </c>
      <c r="DA1484" s="44" t="str">
        <f>IF(Wedstrijden!AN1649="x","M","")</f>
        <v/>
      </c>
      <c r="DB1484" s="44" t="str">
        <f>IF(Wedstrijden!AO1649="x","Z","")</f>
        <v/>
      </c>
      <c r="DC1484" s="44" t="str">
        <f>IF(Wedstrijden!AP1649="x","ZZ","")</f>
        <v/>
      </c>
      <c r="DD1484" s="44" t="str">
        <f>IF(Wedstrijden!AQ1649="x","1.40","")</f>
        <v/>
      </c>
      <c r="DE1484" s="44" t="str">
        <f>IF(COUNTA(Wedstrijden!AR1649:AT1649)&lt;&gt;0,6,"")</f>
        <v/>
      </c>
      <c r="DF1484" s="44" t="str">
        <f t="shared" si="142"/>
        <v/>
      </c>
      <c r="DG1484" s="44" t="str">
        <f>IF(Wedstrijden!AR1649="x","L","")</f>
        <v/>
      </c>
      <c r="DH1484" s="44" t="str">
        <f>IF(Wedstrijden!AS1649="x","M","")</f>
        <v/>
      </c>
      <c r="DI1484" s="44" t="str">
        <f>IF(Wedstrijden!AT1649="x","Z","")</f>
        <v/>
      </c>
      <c r="DJ1484" s="44" t="str">
        <f>IF(COUNTA(Wedstrijden!AU1649:AW1649)&lt;&gt;0,6,"")</f>
        <v/>
      </c>
      <c r="DK1484" s="44" t="str">
        <f t="shared" si="143"/>
        <v/>
      </c>
      <c r="DL1484" s="44" t="str">
        <f>IF(Wedstrijden!AU1649="x","L","")</f>
        <v/>
      </c>
      <c r="DM1484" s="44" t="str">
        <f>IF(Wedstrijden!AV1649="x","M","")</f>
        <v/>
      </c>
      <c r="DN1484" s="44" t="str">
        <f>IF(Wedstrijden!AW1649="x","Z","")</f>
        <v/>
      </c>
    </row>
    <row r="1485" spans="1:118" ht="15">
      <c r="A1485" s="48" t="e">
        <f>Wedstrijden!#REF!</f>
        <v>#REF!</v>
      </c>
      <c r="B1485" s="44" t="str">
        <f>IFERROR(VLOOKUP(Wedstrijden!E1650,Wedstrijdlocaties!$B$2:$E$499,2,FALSE),"")</f>
        <v/>
      </c>
      <c r="C1485" s="44" t="str">
        <f>Wedstrijden!F1650</f>
        <v/>
      </c>
      <c r="D1485" s="44" t="str">
        <f>IFERROR(VLOOKUP(Wedstrijden!G1650,Organisaties!$B$2:$C$501,2,FALSE),"")</f>
        <v/>
      </c>
      <c r="E1485" s="44" t="str">
        <f>IFERROR(VLOOKUP(Wedstrijden!G1650,Organisaties!$B$2:$F$501,5,FALSE),"")</f>
        <v/>
      </c>
      <c r="F1485" s="44" t="str">
        <f>IF(Wedstrijden!BC1650&lt;&gt;"",Wedstrijden!BC1650,"")</f>
        <v/>
      </c>
      <c r="G1485" s="44">
        <f>IF(Wedstrijden!AY1650="Indoor",1,0)</f>
        <v>0</v>
      </c>
      <c r="H1485" s="44">
        <f>Wedstrijden!AZ1650</f>
        <v>0</v>
      </c>
      <c r="I1485" s="44" t="str">
        <f>IF(Wedstrijden!AX1650="Nee",0,IF(Wedstrijden!AX1650="Ja",1,""))</f>
        <v/>
      </c>
      <c r="J1485" s="44" t="str">
        <f>IF(Wedstrijden!BA1650&lt;&gt;"",Wedstrijden!BA1650,"")</f>
        <v/>
      </c>
      <c r="W1485" s="45"/>
      <c r="AE1485" s="45"/>
      <c r="AN1485" s="45"/>
      <c r="AU1485" s="45"/>
      <c r="BA1485" s="45"/>
      <c r="BE1485" s="45"/>
      <c r="BJ1485" s="44" t="str">
        <f>IF(COUNTA(Wedstrijden!I1650:S1650)&lt;&gt;0,1,"")</f>
        <v/>
      </c>
      <c r="BK1485" s="44" t="str">
        <f t="shared" si="138"/>
        <v/>
      </c>
      <c r="BL1485" s="44" t="str">
        <f>IF(Wedstrijden!I1650="x","AA","")</f>
        <v/>
      </c>
      <c r="BM1485" s="44" t="str">
        <f>IF(Wedstrijden!J1650="x","A","")</f>
        <v/>
      </c>
      <c r="BN1485" s="44" t="str">
        <f>IF(Wedstrijden!K1650="x","B1","")</f>
        <v/>
      </c>
      <c r="BO1485" s="44" t="str">
        <f>IF(Wedstrijden!L1650="x","BB","")</f>
        <v/>
      </c>
      <c r="BP1485" s="44" t="str">
        <f>IF(Wedstrijden!M1650="x","B","")</f>
        <v/>
      </c>
      <c r="BQ1485" s="44" t="str">
        <f>IF(Wedstrijden!N1650="x","L1","")</f>
        <v/>
      </c>
      <c r="BR1485" s="44" t="str">
        <f>IF(Wedstrijden!O1650="x","L2","")</f>
        <v/>
      </c>
      <c r="BS1485" s="44" t="str">
        <f>IF(Wedstrijden!P1650="x","M1","")</f>
        <v/>
      </c>
      <c r="BT1485" s="44" t="str">
        <f>IF(Wedstrijden!Q1650="x","M2","")</f>
        <v/>
      </c>
      <c r="BU1485" s="44" t="str">
        <f>IF(Wedstrijden!R1650="x","Z1","")</f>
        <v/>
      </c>
      <c r="BV1485" s="44" t="str">
        <f>IF(Wedstrijden!S1650="x","Z2","")</f>
        <v/>
      </c>
      <c r="BW1485" s="44" t="str">
        <f>IF(COUNTA(Wedstrijden!T1650:AB1650)&lt;&gt;0,1,"")</f>
        <v/>
      </c>
      <c r="BX1485" s="44" t="str">
        <f t="shared" si="139"/>
        <v/>
      </c>
      <c r="BY1485" s="44" t="str">
        <f>IF(Wedstrijden!T1650="x","BB","")</f>
        <v/>
      </c>
      <c r="BZ1485" s="44" t="str">
        <f>IF(Wedstrijden!U1650="x","B","")</f>
        <v/>
      </c>
      <c r="CA1485" s="44" t="str">
        <f>IF(Wedstrijden!V1650="x","L1","")</f>
        <v/>
      </c>
      <c r="CB1485" s="44" t="str">
        <f>IF(Wedstrijden!W1650="x","L2","")</f>
        <v/>
      </c>
      <c r="CC1485" s="44" t="str">
        <f>IF(Wedstrijden!X1650="x","M1","")</f>
        <v/>
      </c>
      <c r="CD1485" s="44" t="str">
        <f>IF(Wedstrijden!Y1650="x","M2","")</f>
        <v/>
      </c>
      <c r="CE1485" s="44" t="str">
        <f>IF(Wedstrijden!Z1650="x","Z1","")</f>
        <v/>
      </c>
      <c r="CF1485" s="44" t="str">
        <f>IF(Wedstrijden!AA1650="x","Z2","")</f>
        <v/>
      </c>
      <c r="CG1485" s="44" t="str">
        <f>IF(Wedstrijden!AB1650="x","ZZL","")</f>
        <v/>
      </c>
      <c r="CL1485" s="44" t="str">
        <f>IF(COUNTA(Wedstrijden!AC1650:AJ1650)&lt;&gt;0,2,"")</f>
        <v/>
      </c>
      <c r="CM1485" s="44" t="str">
        <f t="shared" si="140"/>
        <v/>
      </c>
      <c r="CN1485" s="44" t="str">
        <f>IF(Wedstrijden!AC1650="x","AA","")</f>
        <v/>
      </c>
      <c r="CO1485" s="44" t="str">
        <f>IF(Wedstrijden!AD1650="x","A","")</f>
        <v/>
      </c>
      <c r="CP1485" s="44" t="str">
        <f>IF(Wedstrijden!AE1650="x","BB","")</f>
        <v/>
      </c>
      <c r="CQ1485" s="44" t="str">
        <f>IF(Wedstrijden!AF1650="x","B","")</f>
        <v/>
      </c>
      <c r="CR1485" s="44" t="str">
        <f>IF(Wedstrijden!AG1650="x","L","")</f>
        <v/>
      </c>
      <c r="CS1485" s="44" t="str">
        <f>IF(Wedstrijden!AH1650="x","M","")</f>
        <v/>
      </c>
      <c r="CT1485" s="44" t="str">
        <f>IF(Wedstrijden!AI1650="x","Z","")</f>
        <v/>
      </c>
      <c r="CU1485" s="44" t="str">
        <f>IF(Wedstrijden!AJ1650="x","ZZ","")</f>
        <v/>
      </c>
      <c r="CV1485" s="44" t="str">
        <f>IF(COUNTA(Wedstrijden!AK1650:AQ1650)&lt;&gt;0,2,"")</f>
        <v/>
      </c>
      <c r="CW1485" s="44" t="str">
        <f t="shared" si="141"/>
        <v/>
      </c>
      <c r="CX1485" s="44" t="str">
        <f>IF(Wedstrijden!AK1650="x","BB","")</f>
        <v/>
      </c>
      <c r="CY1485" s="44" t="str">
        <f>IF(Wedstrijden!AL1650="x","B","")</f>
        <v/>
      </c>
      <c r="CZ1485" s="44" t="str">
        <f>IF(Wedstrijden!AM1650="x","L","")</f>
        <v/>
      </c>
      <c r="DA1485" s="44" t="str">
        <f>IF(Wedstrijden!AN1650="x","M","")</f>
        <v/>
      </c>
      <c r="DB1485" s="44" t="str">
        <f>IF(Wedstrijden!AO1650="x","Z","")</f>
        <v/>
      </c>
      <c r="DC1485" s="44" t="str">
        <f>IF(Wedstrijden!AP1650="x","ZZ","")</f>
        <v/>
      </c>
      <c r="DD1485" s="44" t="str">
        <f>IF(Wedstrijden!AQ1650="x","1.40","")</f>
        <v/>
      </c>
      <c r="DE1485" s="44" t="str">
        <f>IF(COUNTA(Wedstrijden!AR1650:AT1650)&lt;&gt;0,6,"")</f>
        <v/>
      </c>
      <c r="DF1485" s="44" t="str">
        <f t="shared" si="142"/>
        <v/>
      </c>
      <c r="DG1485" s="44" t="str">
        <f>IF(Wedstrijden!AR1650="x","L","")</f>
        <v/>
      </c>
      <c r="DH1485" s="44" t="str">
        <f>IF(Wedstrijden!AS1650="x","M","")</f>
        <v/>
      </c>
      <c r="DI1485" s="44" t="str">
        <f>IF(Wedstrijden!AT1650="x","Z","")</f>
        <v/>
      </c>
      <c r="DJ1485" s="44" t="str">
        <f>IF(COUNTA(Wedstrijden!AU1650:AW1650)&lt;&gt;0,6,"")</f>
        <v/>
      </c>
      <c r="DK1485" s="44" t="str">
        <f t="shared" si="143"/>
        <v/>
      </c>
      <c r="DL1485" s="44" t="str">
        <f>IF(Wedstrijden!AU1650="x","L","")</f>
        <v/>
      </c>
      <c r="DM1485" s="44" t="str">
        <f>IF(Wedstrijden!AV1650="x","M","")</f>
        <v/>
      </c>
      <c r="DN1485" s="44" t="str">
        <f>IF(Wedstrijden!AW1650="x","Z","")</f>
        <v/>
      </c>
    </row>
    <row r="1486" spans="1:118" ht="15">
      <c r="A1486" s="48" t="e">
        <f>Wedstrijden!#REF!</f>
        <v>#REF!</v>
      </c>
      <c r="B1486" s="44" t="str">
        <f>IFERROR(VLOOKUP(Wedstrijden!E1651,Wedstrijdlocaties!$B$2:$E$499,2,FALSE),"")</f>
        <v/>
      </c>
      <c r="C1486" s="44" t="str">
        <f>Wedstrijden!F1651</f>
        <v/>
      </c>
      <c r="D1486" s="44" t="str">
        <f>IFERROR(VLOOKUP(Wedstrijden!G1651,Organisaties!$B$2:$C$501,2,FALSE),"")</f>
        <v/>
      </c>
      <c r="E1486" s="44" t="str">
        <f>IFERROR(VLOOKUP(Wedstrijden!G1651,Organisaties!$B$2:$F$501,5,FALSE),"")</f>
        <v/>
      </c>
      <c r="F1486" s="44" t="str">
        <f>IF(Wedstrijden!BC1651&lt;&gt;"",Wedstrijden!BC1651,"")</f>
        <v/>
      </c>
      <c r="G1486" s="44">
        <f>IF(Wedstrijden!AY1651="Indoor",1,0)</f>
        <v>0</v>
      </c>
      <c r="H1486" s="44">
        <f>Wedstrijden!AZ1651</f>
        <v>0</v>
      </c>
      <c r="I1486" s="44" t="str">
        <f>IF(Wedstrijden!AX1651="Nee",0,IF(Wedstrijden!AX1651="Ja",1,""))</f>
        <v/>
      </c>
      <c r="J1486" s="44" t="str">
        <f>IF(Wedstrijden!BA1651&lt;&gt;"",Wedstrijden!BA1651,"")</f>
        <v/>
      </c>
      <c r="W1486" s="45"/>
      <c r="AE1486" s="45"/>
      <c r="AN1486" s="45"/>
      <c r="AU1486" s="45"/>
      <c r="BA1486" s="45"/>
      <c r="BE1486" s="45"/>
      <c r="BJ1486" s="44" t="str">
        <f>IF(COUNTA(Wedstrijden!I1651:S1651)&lt;&gt;0,1,"")</f>
        <v/>
      </c>
      <c r="BK1486" s="44" t="str">
        <f t="shared" si="138"/>
        <v/>
      </c>
      <c r="BL1486" s="44" t="str">
        <f>IF(Wedstrijden!I1651="x","AA","")</f>
        <v/>
      </c>
      <c r="BM1486" s="44" t="str">
        <f>IF(Wedstrijden!J1651="x","A","")</f>
        <v/>
      </c>
      <c r="BN1486" s="44" t="str">
        <f>IF(Wedstrijden!K1651="x","B1","")</f>
        <v/>
      </c>
      <c r="BO1486" s="44" t="str">
        <f>IF(Wedstrijden!L1651="x","BB","")</f>
        <v/>
      </c>
      <c r="BP1486" s="44" t="str">
        <f>IF(Wedstrijden!M1651="x","B","")</f>
        <v/>
      </c>
      <c r="BQ1486" s="44" t="str">
        <f>IF(Wedstrijden!N1651="x","L1","")</f>
        <v/>
      </c>
      <c r="BR1486" s="44" t="str">
        <f>IF(Wedstrijden!O1651="x","L2","")</f>
        <v/>
      </c>
      <c r="BS1486" s="44" t="str">
        <f>IF(Wedstrijden!P1651="x","M1","")</f>
        <v/>
      </c>
      <c r="BT1486" s="44" t="str">
        <f>IF(Wedstrijden!Q1651="x","M2","")</f>
        <v/>
      </c>
      <c r="BU1486" s="44" t="str">
        <f>IF(Wedstrijden!R1651="x","Z1","")</f>
        <v/>
      </c>
      <c r="BV1486" s="44" t="str">
        <f>IF(Wedstrijden!S1651="x","Z2","")</f>
        <v/>
      </c>
      <c r="BW1486" s="44" t="str">
        <f>IF(COUNTA(Wedstrijden!T1651:AB1651)&lt;&gt;0,1,"")</f>
        <v/>
      </c>
      <c r="BX1486" s="44" t="str">
        <f t="shared" si="139"/>
        <v/>
      </c>
      <c r="BY1486" s="44" t="str">
        <f>IF(Wedstrijden!T1651="x","BB","")</f>
        <v/>
      </c>
      <c r="BZ1486" s="44" t="str">
        <f>IF(Wedstrijden!U1651="x","B","")</f>
        <v/>
      </c>
      <c r="CA1486" s="44" t="str">
        <f>IF(Wedstrijden!V1651="x","L1","")</f>
        <v/>
      </c>
      <c r="CB1486" s="44" t="str">
        <f>IF(Wedstrijden!W1651="x","L2","")</f>
        <v/>
      </c>
      <c r="CC1486" s="44" t="str">
        <f>IF(Wedstrijden!X1651="x","M1","")</f>
        <v/>
      </c>
      <c r="CD1486" s="44" t="str">
        <f>IF(Wedstrijden!Y1651="x","M2","")</f>
        <v/>
      </c>
      <c r="CE1486" s="44" t="str">
        <f>IF(Wedstrijden!Z1651="x","Z1","")</f>
        <v/>
      </c>
      <c r="CF1486" s="44" t="str">
        <f>IF(Wedstrijden!AA1651="x","Z2","")</f>
        <v/>
      </c>
      <c r="CG1486" s="44" t="str">
        <f>IF(Wedstrijden!AB1651="x","ZZL","")</f>
        <v/>
      </c>
      <c r="CL1486" s="44" t="str">
        <f>IF(COUNTA(Wedstrijden!AC1651:AJ1651)&lt;&gt;0,2,"")</f>
        <v/>
      </c>
      <c r="CM1486" s="44" t="str">
        <f t="shared" si="140"/>
        <v/>
      </c>
      <c r="CN1486" s="44" t="str">
        <f>IF(Wedstrijden!AC1651="x","AA","")</f>
        <v/>
      </c>
      <c r="CO1486" s="44" t="str">
        <f>IF(Wedstrijden!AD1651="x","A","")</f>
        <v/>
      </c>
      <c r="CP1486" s="44" t="str">
        <f>IF(Wedstrijden!AE1651="x","BB","")</f>
        <v/>
      </c>
      <c r="CQ1486" s="44" t="str">
        <f>IF(Wedstrijden!AF1651="x","B","")</f>
        <v/>
      </c>
      <c r="CR1486" s="44" t="str">
        <f>IF(Wedstrijden!AG1651="x","L","")</f>
        <v/>
      </c>
      <c r="CS1486" s="44" t="str">
        <f>IF(Wedstrijden!AH1651="x","M","")</f>
        <v/>
      </c>
      <c r="CT1486" s="44" t="str">
        <f>IF(Wedstrijden!AI1651="x","Z","")</f>
        <v/>
      </c>
      <c r="CU1486" s="44" t="str">
        <f>IF(Wedstrijden!AJ1651="x","ZZ","")</f>
        <v/>
      </c>
      <c r="CV1486" s="44" t="str">
        <f>IF(COUNTA(Wedstrijden!AK1651:AQ1651)&lt;&gt;0,2,"")</f>
        <v/>
      </c>
      <c r="CW1486" s="44" t="str">
        <f t="shared" si="141"/>
        <v/>
      </c>
      <c r="CX1486" s="44" t="str">
        <f>IF(Wedstrijden!AK1651="x","BB","")</f>
        <v/>
      </c>
      <c r="CY1486" s="44" t="str">
        <f>IF(Wedstrijden!AL1651="x","B","")</f>
        <v/>
      </c>
      <c r="CZ1486" s="44" t="str">
        <f>IF(Wedstrijden!AM1651="x","L","")</f>
        <v/>
      </c>
      <c r="DA1486" s="44" t="str">
        <f>IF(Wedstrijden!AN1651="x","M","")</f>
        <v/>
      </c>
      <c r="DB1486" s="44" t="str">
        <f>IF(Wedstrijden!AO1651="x","Z","")</f>
        <v/>
      </c>
      <c r="DC1486" s="44" t="str">
        <f>IF(Wedstrijden!AP1651="x","ZZ","")</f>
        <v/>
      </c>
      <c r="DD1486" s="44" t="str">
        <f>IF(Wedstrijden!AQ1651="x","1.40","")</f>
        <v/>
      </c>
      <c r="DE1486" s="44" t="str">
        <f>IF(COUNTA(Wedstrijden!AR1651:AT1651)&lt;&gt;0,6,"")</f>
        <v/>
      </c>
      <c r="DF1486" s="44" t="str">
        <f t="shared" si="142"/>
        <v/>
      </c>
      <c r="DG1486" s="44" t="str">
        <f>IF(Wedstrijden!AR1651="x","L","")</f>
        <v/>
      </c>
      <c r="DH1486" s="44" t="str">
        <f>IF(Wedstrijden!AS1651="x","M","")</f>
        <v/>
      </c>
      <c r="DI1486" s="44" t="str">
        <f>IF(Wedstrijden!AT1651="x","Z","")</f>
        <v/>
      </c>
      <c r="DJ1486" s="44" t="str">
        <f>IF(COUNTA(Wedstrijden!AU1651:AW1651)&lt;&gt;0,6,"")</f>
        <v/>
      </c>
      <c r="DK1486" s="44" t="str">
        <f t="shared" si="143"/>
        <v/>
      </c>
      <c r="DL1486" s="44" t="str">
        <f>IF(Wedstrijden!AU1651="x","L","")</f>
        <v/>
      </c>
      <c r="DM1486" s="44" t="str">
        <f>IF(Wedstrijden!AV1651="x","M","")</f>
        <v/>
      </c>
      <c r="DN1486" s="44" t="str">
        <f>IF(Wedstrijden!AW1651="x","Z","")</f>
        <v/>
      </c>
    </row>
    <row r="1487" spans="1:118" ht="15">
      <c r="A1487" s="48" t="e">
        <f>Wedstrijden!#REF!</f>
        <v>#REF!</v>
      </c>
      <c r="B1487" s="44" t="str">
        <f>IFERROR(VLOOKUP(Wedstrijden!E1652,Wedstrijdlocaties!$B$2:$E$499,2,FALSE),"")</f>
        <v/>
      </c>
      <c r="C1487" s="44" t="str">
        <f>Wedstrijden!F1652</f>
        <v/>
      </c>
      <c r="D1487" s="44" t="str">
        <f>IFERROR(VLOOKUP(Wedstrijden!G1652,Organisaties!$B$2:$C$501,2,FALSE),"")</f>
        <v/>
      </c>
      <c r="E1487" s="44" t="str">
        <f>IFERROR(VLOOKUP(Wedstrijden!G1652,Organisaties!$B$2:$F$501,5,FALSE),"")</f>
        <v/>
      </c>
      <c r="F1487" s="44" t="str">
        <f>IF(Wedstrijden!BC1652&lt;&gt;"",Wedstrijden!BC1652,"")</f>
        <v/>
      </c>
      <c r="G1487" s="44">
        <f>IF(Wedstrijden!AY1652="Indoor",1,0)</f>
        <v>0</v>
      </c>
      <c r="H1487" s="44">
        <f>Wedstrijden!AZ1652</f>
        <v>0</v>
      </c>
      <c r="I1487" s="44" t="str">
        <f>IF(Wedstrijden!AX1652="Nee",0,IF(Wedstrijden!AX1652="Ja",1,""))</f>
        <v/>
      </c>
      <c r="J1487" s="44" t="str">
        <f>IF(Wedstrijden!BA1652&lt;&gt;"",Wedstrijden!BA1652,"")</f>
        <v/>
      </c>
      <c r="W1487" s="45"/>
      <c r="AE1487" s="45"/>
      <c r="AN1487" s="45"/>
      <c r="AU1487" s="45"/>
      <c r="BA1487" s="45"/>
      <c r="BE1487" s="45"/>
      <c r="BJ1487" s="44" t="str">
        <f>IF(COUNTA(Wedstrijden!I1652:S1652)&lt;&gt;0,1,"")</f>
        <v/>
      </c>
      <c r="BK1487" s="44" t="str">
        <f t="shared" si="138"/>
        <v/>
      </c>
      <c r="BL1487" s="44" t="str">
        <f>IF(Wedstrijden!I1652="x","AA","")</f>
        <v/>
      </c>
      <c r="BM1487" s="44" t="str">
        <f>IF(Wedstrijden!J1652="x","A","")</f>
        <v/>
      </c>
      <c r="BN1487" s="44" t="str">
        <f>IF(Wedstrijden!K1652="x","B1","")</f>
        <v/>
      </c>
      <c r="BO1487" s="44" t="str">
        <f>IF(Wedstrijden!L1652="x","BB","")</f>
        <v/>
      </c>
      <c r="BP1487" s="44" t="str">
        <f>IF(Wedstrijden!M1652="x","B","")</f>
        <v/>
      </c>
      <c r="BQ1487" s="44" t="str">
        <f>IF(Wedstrijden!N1652="x","L1","")</f>
        <v/>
      </c>
      <c r="BR1487" s="44" t="str">
        <f>IF(Wedstrijden!O1652="x","L2","")</f>
        <v/>
      </c>
      <c r="BS1487" s="44" t="str">
        <f>IF(Wedstrijden!P1652="x","M1","")</f>
        <v/>
      </c>
      <c r="BT1487" s="44" t="str">
        <f>IF(Wedstrijden!Q1652="x","M2","")</f>
        <v/>
      </c>
      <c r="BU1487" s="44" t="str">
        <f>IF(Wedstrijden!R1652="x","Z1","")</f>
        <v/>
      </c>
      <c r="BV1487" s="44" t="str">
        <f>IF(Wedstrijden!S1652="x","Z2","")</f>
        <v/>
      </c>
      <c r="BW1487" s="44" t="str">
        <f>IF(COUNTA(Wedstrijden!T1652:AB1652)&lt;&gt;0,1,"")</f>
        <v/>
      </c>
      <c r="BX1487" s="44" t="str">
        <f t="shared" si="139"/>
        <v/>
      </c>
      <c r="BY1487" s="44" t="str">
        <f>IF(Wedstrijden!T1652="x","BB","")</f>
        <v/>
      </c>
      <c r="BZ1487" s="44" t="str">
        <f>IF(Wedstrijden!U1652="x","B","")</f>
        <v/>
      </c>
      <c r="CA1487" s="44" t="str">
        <f>IF(Wedstrijden!V1652="x","L1","")</f>
        <v/>
      </c>
      <c r="CB1487" s="44" t="str">
        <f>IF(Wedstrijden!W1652="x","L2","")</f>
        <v/>
      </c>
      <c r="CC1487" s="44" t="str">
        <f>IF(Wedstrijden!X1652="x","M1","")</f>
        <v/>
      </c>
      <c r="CD1487" s="44" t="str">
        <f>IF(Wedstrijden!Y1652="x","M2","")</f>
        <v/>
      </c>
      <c r="CE1487" s="44" t="str">
        <f>IF(Wedstrijden!Z1652="x","Z1","")</f>
        <v/>
      </c>
      <c r="CF1487" s="44" t="str">
        <f>IF(Wedstrijden!AA1652="x","Z2","")</f>
        <v/>
      </c>
      <c r="CG1487" s="44" t="str">
        <f>IF(Wedstrijden!AB1652="x","ZZL","")</f>
        <v/>
      </c>
      <c r="CL1487" s="44" t="str">
        <f>IF(COUNTA(Wedstrijden!AC1652:AJ1652)&lt;&gt;0,2,"")</f>
        <v/>
      </c>
      <c r="CM1487" s="44" t="str">
        <f t="shared" si="140"/>
        <v/>
      </c>
      <c r="CN1487" s="44" t="str">
        <f>IF(Wedstrijden!AC1652="x","AA","")</f>
        <v/>
      </c>
      <c r="CO1487" s="44" t="str">
        <f>IF(Wedstrijden!AD1652="x","A","")</f>
        <v/>
      </c>
      <c r="CP1487" s="44" t="str">
        <f>IF(Wedstrijden!AE1652="x","BB","")</f>
        <v/>
      </c>
      <c r="CQ1487" s="44" t="str">
        <f>IF(Wedstrijden!AF1652="x","B","")</f>
        <v/>
      </c>
      <c r="CR1487" s="44" t="str">
        <f>IF(Wedstrijden!AG1652="x","L","")</f>
        <v/>
      </c>
      <c r="CS1487" s="44" t="str">
        <f>IF(Wedstrijden!AH1652="x","M","")</f>
        <v/>
      </c>
      <c r="CT1487" s="44" t="str">
        <f>IF(Wedstrijden!AI1652="x","Z","")</f>
        <v/>
      </c>
      <c r="CU1487" s="44" t="str">
        <f>IF(Wedstrijden!AJ1652="x","ZZ","")</f>
        <v/>
      </c>
      <c r="CV1487" s="44" t="str">
        <f>IF(COUNTA(Wedstrijden!AK1652:AQ1652)&lt;&gt;0,2,"")</f>
        <v/>
      </c>
      <c r="CW1487" s="44" t="str">
        <f t="shared" si="141"/>
        <v/>
      </c>
      <c r="CX1487" s="44" t="str">
        <f>IF(Wedstrijden!AK1652="x","BB","")</f>
        <v/>
      </c>
      <c r="CY1487" s="44" t="str">
        <f>IF(Wedstrijden!AL1652="x","B","")</f>
        <v/>
      </c>
      <c r="CZ1487" s="44" t="str">
        <f>IF(Wedstrijden!AM1652="x","L","")</f>
        <v/>
      </c>
      <c r="DA1487" s="44" t="str">
        <f>IF(Wedstrijden!AN1652="x","M","")</f>
        <v/>
      </c>
      <c r="DB1487" s="44" t="str">
        <f>IF(Wedstrijden!AO1652="x","Z","")</f>
        <v/>
      </c>
      <c r="DC1487" s="44" t="str">
        <f>IF(Wedstrijden!AP1652="x","ZZ","")</f>
        <v/>
      </c>
      <c r="DD1487" s="44" t="str">
        <f>IF(Wedstrijden!AQ1652="x","1.40","")</f>
        <v/>
      </c>
      <c r="DE1487" s="44" t="str">
        <f>IF(COUNTA(Wedstrijden!AR1652:AT1652)&lt;&gt;0,6,"")</f>
        <v/>
      </c>
      <c r="DF1487" s="44" t="str">
        <f t="shared" si="142"/>
        <v/>
      </c>
      <c r="DG1487" s="44" t="str">
        <f>IF(Wedstrijden!AR1652="x","L","")</f>
        <v/>
      </c>
      <c r="DH1487" s="44" t="str">
        <f>IF(Wedstrijden!AS1652="x","M","")</f>
        <v/>
      </c>
      <c r="DI1487" s="44" t="str">
        <f>IF(Wedstrijden!AT1652="x","Z","")</f>
        <v/>
      </c>
      <c r="DJ1487" s="44" t="str">
        <f>IF(COUNTA(Wedstrijden!AU1652:AW1652)&lt;&gt;0,6,"")</f>
        <v/>
      </c>
      <c r="DK1487" s="44" t="str">
        <f t="shared" si="143"/>
        <v/>
      </c>
      <c r="DL1487" s="44" t="str">
        <f>IF(Wedstrijden!AU1652="x","L","")</f>
        <v/>
      </c>
      <c r="DM1487" s="44" t="str">
        <f>IF(Wedstrijden!AV1652="x","M","")</f>
        <v/>
      </c>
      <c r="DN1487" s="44" t="str">
        <f>IF(Wedstrijden!AW1652="x","Z","")</f>
        <v/>
      </c>
    </row>
    <row r="1488" spans="1:118" ht="15">
      <c r="A1488" s="48" t="e">
        <f>Wedstrijden!#REF!</f>
        <v>#REF!</v>
      </c>
      <c r="B1488" s="44" t="str">
        <f>IFERROR(VLOOKUP(Wedstrijden!E1653,Wedstrijdlocaties!$B$2:$E$499,2,FALSE),"")</f>
        <v/>
      </c>
      <c r="C1488" s="44" t="str">
        <f>Wedstrijden!F1653</f>
        <v/>
      </c>
      <c r="D1488" s="44" t="str">
        <f>IFERROR(VLOOKUP(Wedstrijden!G1653,Organisaties!$B$2:$C$501,2,FALSE),"")</f>
        <v/>
      </c>
      <c r="E1488" s="44" t="str">
        <f>IFERROR(VLOOKUP(Wedstrijden!G1653,Organisaties!$B$2:$F$501,5,FALSE),"")</f>
        <v/>
      </c>
      <c r="F1488" s="44" t="str">
        <f>IF(Wedstrijden!BC1653&lt;&gt;"",Wedstrijden!BC1653,"")</f>
        <v/>
      </c>
      <c r="G1488" s="44">
        <f>IF(Wedstrijden!AY1653="Indoor",1,0)</f>
        <v>0</v>
      </c>
      <c r="H1488" s="44">
        <f>Wedstrijden!AZ1653</f>
        <v>0</v>
      </c>
      <c r="I1488" s="44" t="str">
        <f>IF(Wedstrijden!AX1653="Nee",0,IF(Wedstrijden!AX1653="Ja",1,""))</f>
        <v/>
      </c>
      <c r="J1488" s="44" t="str">
        <f>IF(Wedstrijden!BA1653&lt;&gt;"",Wedstrijden!BA1653,"")</f>
        <v/>
      </c>
      <c r="W1488" s="45"/>
      <c r="AE1488" s="45"/>
      <c r="AN1488" s="45"/>
      <c r="AU1488" s="45"/>
      <c r="BA1488" s="45"/>
      <c r="BE1488" s="45"/>
      <c r="BJ1488" s="44" t="str">
        <f>IF(COUNTA(Wedstrijden!I1653:S1653)&lt;&gt;0,1,"")</f>
        <v/>
      </c>
      <c r="BK1488" s="44" t="str">
        <f t="shared" si="138"/>
        <v/>
      </c>
      <c r="BL1488" s="44" t="str">
        <f>IF(Wedstrijden!I1653="x","AA","")</f>
        <v/>
      </c>
      <c r="BM1488" s="44" t="str">
        <f>IF(Wedstrijden!J1653="x","A","")</f>
        <v/>
      </c>
      <c r="BN1488" s="44" t="str">
        <f>IF(Wedstrijden!K1653="x","B1","")</f>
        <v/>
      </c>
      <c r="BO1488" s="44" t="str">
        <f>IF(Wedstrijden!L1653="x","BB","")</f>
        <v/>
      </c>
      <c r="BP1488" s="44" t="str">
        <f>IF(Wedstrijden!M1653="x","B","")</f>
        <v/>
      </c>
      <c r="BQ1488" s="44" t="str">
        <f>IF(Wedstrijden!N1653="x","L1","")</f>
        <v/>
      </c>
      <c r="BR1488" s="44" t="str">
        <f>IF(Wedstrijden!O1653="x","L2","")</f>
        <v/>
      </c>
      <c r="BS1488" s="44" t="str">
        <f>IF(Wedstrijden!P1653="x","M1","")</f>
        <v/>
      </c>
      <c r="BT1488" s="44" t="str">
        <f>IF(Wedstrijden!Q1653="x","M2","")</f>
        <v/>
      </c>
      <c r="BU1488" s="44" t="str">
        <f>IF(Wedstrijden!R1653="x","Z1","")</f>
        <v/>
      </c>
      <c r="BV1488" s="44" t="str">
        <f>IF(Wedstrijden!S1653="x","Z2","")</f>
        <v/>
      </c>
      <c r="BW1488" s="44" t="str">
        <f>IF(COUNTA(Wedstrijden!T1653:AB1653)&lt;&gt;0,1,"")</f>
        <v/>
      </c>
      <c r="BX1488" s="44" t="str">
        <f t="shared" si="139"/>
        <v/>
      </c>
      <c r="BY1488" s="44" t="str">
        <f>IF(Wedstrijden!T1653="x","BB","")</f>
        <v/>
      </c>
      <c r="BZ1488" s="44" t="str">
        <f>IF(Wedstrijden!U1653="x","B","")</f>
        <v/>
      </c>
      <c r="CA1488" s="44" t="str">
        <f>IF(Wedstrijden!V1653="x","L1","")</f>
        <v/>
      </c>
      <c r="CB1488" s="44" t="str">
        <f>IF(Wedstrijden!W1653="x","L2","")</f>
        <v/>
      </c>
      <c r="CC1488" s="44" t="str">
        <f>IF(Wedstrijden!X1653="x","M1","")</f>
        <v/>
      </c>
      <c r="CD1488" s="44" t="str">
        <f>IF(Wedstrijden!Y1653="x","M2","")</f>
        <v/>
      </c>
      <c r="CE1488" s="44" t="str">
        <f>IF(Wedstrijden!Z1653="x","Z1","")</f>
        <v/>
      </c>
      <c r="CF1488" s="44" t="str">
        <f>IF(Wedstrijden!AA1653="x","Z2","")</f>
        <v/>
      </c>
      <c r="CG1488" s="44" t="str">
        <f>IF(Wedstrijden!AB1653="x","ZZL","")</f>
        <v/>
      </c>
      <c r="CL1488" s="44" t="str">
        <f>IF(COUNTA(Wedstrijden!AC1653:AJ1653)&lt;&gt;0,2,"")</f>
        <v/>
      </c>
      <c r="CM1488" s="44" t="str">
        <f t="shared" si="140"/>
        <v/>
      </c>
      <c r="CN1488" s="44" t="str">
        <f>IF(Wedstrijden!AC1653="x","AA","")</f>
        <v/>
      </c>
      <c r="CO1488" s="44" t="str">
        <f>IF(Wedstrijden!AD1653="x","A","")</f>
        <v/>
      </c>
      <c r="CP1488" s="44" t="str">
        <f>IF(Wedstrijden!AE1653="x","BB","")</f>
        <v/>
      </c>
      <c r="CQ1488" s="44" t="str">
        <f>IF(Wedstrijden!AF1653="x","B","")</f>
        <v/>
      </c>
      <c r="CR1488" s="44" t="str">
        <f>IF(Wedstrijden!AG1653="x","L","")</f>
        <v/>
      </c>
      <c r="CS1488" s="44" t="str">
        <f>IF(Wedstrijden!AH1653="x","M","")</f>
        <v/>
      </c>
      <c r="CT1488" s="44" t="str">
        <f>IF(Wedstrijden!AI1653="x","Z","")</f>
        <v/>
      </c>
      <c r="CU1488" s="44" t="str">
        <f>IF(Wedstrijden!AJ1653="x","ZZ","")</f>
        <v/>
      </c>
      <c r="CV1488" s="44" t="str">
        <f>IF(COUNTA(Wedstrijden!AK1653:AQ1653)&lt;&gt;0,2,"")</f>
        <v/>
      </c>
      <c r="CW1488" s="44" t="str">
        <f t="shared" si="141"/>
        <v/>
      </c>
      <c r="CX1488" s="44" t="str">
        <f>IF(Wedstrijden!AK1653="x","BB","")</f>
        <v/>
      </c>
      <c r="CY1488" s="44" t="str">
        <f>IF(Wedstrijden!AL1653="x","B","")</f>
        <v/>
      </c>
      <c r="CZ1488" s="44" t="str">
        <f>IF(Wedstrijden!AM1653="x","L","")</f>
        <v/>
      </c>
      <c r="DA1488" s="44" t="str">
        <f>IF(Wedstrijden!AN1653="x","M","")</f>
        <v/>
      </c>
      <c r="DB1488" s="44" t="str">
        <f>IF(Wedstrijden!AO1653="x","Z","")</f>
        <v/>
      </c>
      <c r="DC1488" s="44" t="str">
        <f>IF(Wedstrijden!AP1653="x","ZZ","")</f>
        <v/>
      </c>
      <c r="DD1488" s="44" t="str">
        <f>IF(Wedstrijden!AQ1653="x","1.40","")</f>
        <v/>
      </c>
      <c r="DE1488" s="44" t="str">
        <f>IF(COUNTA(Wedstrijden!AR1653:AT1653)&lt;&gt;0,6,"")</f>
        <v/>
      </c>
      <c r="DF1488" s="44" t="str">
        <f t="shared" si="142"/>
        <v/>
      </c>
      <c r="DG1488" s="44" t="str">
        <f>IF(Wedstrijden!AR1653="x","L","")</f>
        <v/>
      </c>
      <c r="DH1488" s="44" t="str">
        <f>IF(Wedstrijden!AS1653="x","M","")</f>
        <v/>
      </c>
      <c r="DI1488" s="44" t="str">
        <f>IF(Wedstrijden!AT1653="x","Z","")</f>
        <v/>
      </c>
      <c r="DJ1488" s="44" t="str">
        <f>IF(COUNTA(Wedstrijden!AU1653:AW1653)&lt;&gt;0,6,"")</f>
        <v/>
      </c>
      <c r="DK1488" s="44" t="str">
        <f t="shared" si="143"/>
        <v/>
      </c>
      <c r="DL1488" s="44" t="str">
        <f>IF(Wedstrijden!AU1653="x","L","")</f>
        <v/>
      </c>
      <c r="DM1488" s="44" t="str">
        <f>IF(Wedstrijden!AV1653="x","M","")</f>
        <v/>
      </c>
      <c r="DN1488" s="44" t="str">
        <f>IF(Wedstrijden!AW1653="x","Z","")</f>
        <v/>
      </c>
    </row>
    <row r="1489" spans="1:118" ht="15">
      <c r="A1489" s="48" t="e">
        <f>Wedstrijden!#REF!</f>
        <v>#REF!</v>
      </c>
      <c r="B1489" s="44" t="str">
        <f>IFERROR(VLOOKUP(Wedstrijden!E1654,Wedstrijdlocaties!$B$2:$E$499,2,FALSE),"")</f>
        <v/>
      </c>
      <c r="C1489" s="44" t="str">
        <f>Wedstrijden!F1654</f>
        <v/>
      </c>
      <c r="D1489" s="44" t="str">
        <f>IFERROR(VLOOKUP(Wedstrijden!G1654,Organisaties!$B$2:$C$501,2,FALSE),"")</f>
        <v/>
      </c>
      <c r="E1489" s="44" t="str">
        <f>IFERROR(VLOOKUP(Wedstrijden!G1654,Organisaties!$B$2:$F$501,5,FALSE),"")</f>
        <v/>
      </c>
      <c r="F1489" s="44" t="str">
        <f>IF(Wedstrijden!BC1654&lt;&gt;"",Wedstrijden!BC1654,"")</f>
        <v/>
      </c>
      <c r="G1489" s="44">
        <f>IF(Wedstrijden!AY1654="Indoor",1,0)</f>
        <v>0</v>
      </c>
      <c r="H1489" s="44">
        <f>Wedstrijden!AZ1654</f>
        <v>0</v>
      </c>
      <c r="I1489" s="44" t="str">
        <f>IF(Wedstrijden!AX1654="Nee",0,IF(Wedstrijden!AX1654="Ja",1,""))</f>
        <v/>
      </c>
      <c r="J1489" s="44" t="str">
        <f>IF(Wedstrijden!BA1654&lt;&gt;"",Wedstrijden!BA1654,"")</f>
        <v/>
      </c>
      <c r="W1489" s="45"/>
      <c r="AE1489" s="45"/>
      <c r="AN1489" s="45"/>
      <c r="AU1489" s="45"/>
      <c r="BA1489" s="45"/>
      <c r="BE1489" s="45"/>
      <c r="BJ1489" s="44" t="str">
        <f>IF(COUNTA(Wedstrijden!I1654:S1654)&lt;&gt;0,1,"")</f>
        <v/>
      </c>
      <c r="BK1489" s="44" t="str">
        <f t="shared" si="138"/>
        <v/>
      </c>
      <c r="BL1489" s="44" t="str">
        <f>IF(Wedstrijden!I1654="x","AA","")</f>
        <v/>
      </c>
      <c r="BM1489" s="44" t="str">
        <f>IF(Wedstrijden!J1654="x","A","")</f>
        <v/>
      </c>
      <c r="BN1489" s="44" t="str">
        <f>IF(Wedstrijden!K1654="x","B1","")</f>
        <v/>
      </c>
      <c r="BO1489" s="44" t="str">
        <f>IF(Wedstrijden!L1654="x","BB","")</f>
        <v/>
      </c>
      <c r="BP1489" s="44" t="str">
        <f>IF(Wedstrijden!M1654="x","B","")</f>
        <v/>
      </c>
      <c r="BQ1489" s="44" t="str">
        <f>IF(Wedstrijden!N1654="x","L1","")</f>
        <v/>
      </c>
      <c r="BR1489" s="44" t="str">
        <f>IF(Wedstrijden!O1654="x","L2","")</f>
        <v/>
      </c>
      <c r="BS1489" s="44" t="str">
        <f>IF(Wedstrijden!P1654="x","M1","")</f>
        <v/>
      </c>
      <c r="BT1489" s="44" t="str">
        <f>IF(Wedstrijden!Q1654="x","M2","")</f>
        <v/>
      </c>
      <c r="BU1489" s="44" t="str">
        <f>IF(Wedstrijden!R1654="x","Z1","")</f>
        <v/>
      </c>
      <c r="BV1489" s="44" t="str">
        <f>IF(Wedstrijden!S1654="x","Z2","")</f>
        <v/>
      </c>
      <c r="BW1489" s="44" t="str">
        <f>IF(COUNTA(Wedstrijden!T1654:AB1654)&lt;&gt;0,1,"")</f>
        <v/>
      </c>
      <c r="BX1489" s="44" t="str">
        <f t="shared" si="139"/>
        <v/>
      </c>
      <c r="BY1489" s="44" t="str">
        <f>IF(Wedstrijden!T1654="x","BB","")</f>
        <v/>
      </c>
      <c r="BZ1489" s="44" t="str">
        <f>IF(Wedstrijden!U1654="x","B","")</f>
        <v/>
      </c>
      <c r="CA1489" s="44" t="str">
        <f>IF(Wedstrijden!V1654="x","L1","")</f>
        <v/>
      </c>
      <c r="CB1489" s="44" t="str">
        <f>IF(Wedstrijden!W1654="x","L2","")</f>
        <v/>
      </c>
      <c r="CC1489" s="44" t="str">
        <f>IF(Wedstrijden!X1654="x","M1","")</f>
        <v/>
      </c>
      <c r="CD1489" s="44" t="str">
        <f>IF(Wedstrijden!Y1654="x","M2","")</f>
        <v/>
      </c>
      <c r="CE1489" s="44" t="str">
        <f>IF(Wedstrijden!Z1654="x","Z1","")</f>
        <v/>
      </c>
      <c r="CF1489" s="44" t="str">
        <f>IF(Wedstrijden!AA1654="x","Z2","")</f>
        <v/>
      </c>
      <c r="CG1489" s="44" t="str">
        <f>IF(Wedstrijden!AB1654="x","ZZL","")</f>
        <v/>
      </c>
      <c r="CL1489" s="44" t="str">
        <f>IF(COUNTA(Wedstrijden!AC1654:AJ1654)&lt;&gt;0,2,"")</f>
        <v/>
      </c>
      <c r="CM1489" s="44" t="str">
        <f t="shared" si="140"/>
        <v/>
      </c>
      <c r="CN1489" s="44" t="str">
        <f>IF(Wedstrijden!AC1654="x","AA","")</f>
        <v/>
      </c>
      <c r="CO1489" s="44" t="str">
        <f>IF(Wedstrijden!AD1654="x","A","")</f>
        <v/>
      </c>
      <c r="CP1489" s="44" t="str">
        <f>IF(Wedstrijden!AE1654="x","BB","")</f>
        <v/>
      </c>
      <c r="CQ1489" s="44" t="str">
        <f>IF(Wedstrijden!AF1654="x","B","")</f>
        <v/>
      </c>
      <c r="CR1489" s="44" t="str">
        <f>IF(Wedstrijden!AG1654="x","L","")</f>
        <v/>
      </c>
      <c r="CS1489" s="44" t="str">
        <f>IF(Wedstrijden!AH1654="x","M","")</f>
        <v/>
      </c>
      <c r="CT1489" s="44" t="str">
        <f>IF(Wedstrijden!AI1654="x","Z","")</f>
        <v/>
      </c>
      <c r="CU1489" s="44" t="str">
        <f>IF(Wedstrijden!AJ1654="x","ZZ","")</f>
        <v/>
      </c>
      <c r="CV1489" s="44" t="str">
        <f>IF(COUNTA(Wedstrijden!AK1654:AQ1654)&lt;&gt;0,2,"")</f>
        <v/>
      </c>
      <c r="CW1489" s="44" t="str">
        <f t="shared" si="141"/>
        <v/>
      </c>
      <c r="CX1489" s="44" t="str">
        <f>IF(Wedstrijden!AK1654="x","BB","")</f>
        <v/>
      </c>
      <c r="CY1489" s="44" t="str">
        <f>IF(Wedstrijden!AL1654="x","B","")</f>
        <v/>
      </c>
      <c r="CZ1489" s="44" t="str">
        <f>IF(Wedstrijden!AM1654="x","L","")</f>
        <v/>
      </c>
      <c r="DA1489" s="44" t="str">
        <f>IF(Wedstrijden!AN1654="x","M","")</f>
        <v/>
      </c>
      <c r="DB1489" s="44" t="str">
        <f>IF(Wedstrijden!AO1654="x","Z","")</f>
        <v/>
      </c>
      <c r="DC1489" s="44" t="str">
        <f>IF(Wedstrijden!AP1654="x","ZZ","")</f>
        <v/>
      </c>
      <c r="DD1489" s="44" t="str">
        <f>IF(Wedstrijden!AQ1654="x","1.40","")</f>
        <v/>
      </c>
      <c r="DE1489" s="44" t="str">
        <f>IF(COUNTA(Wedstrijden!AR1654:AT1654)&lt;&gt;0,6,"")</f>
        <v/>
      </c>
      <c r="DF1489" s="44" t="str">
        <f t="shared" si="142"/>
        <v/>
      </c>
      <c r="DG1489" s="44" t="str">
        <f>IF(Wedstrijden!AR1654="x","L","")</f>
        <v/>
      </c>
      <c r="DH1489" s="44" t="str">
        <f>IF(Wedstrijden!AS1654="x","M","")</f>
        <v/>
      </c>
      <c r="DI1489" s="44" t="str">
        <f>IF(Wedstrijden!AT1654="x","Z","")</f>
        <v/>
      </c>
      <c r="DJ1489" s="44" t="str">
        <f>IF(COUNTA(Wedstrijden!AU1654:AW1654)&lt;&gt;0,6,"")</f>
        <v/>
      </c>
      <c r="DK1489" s="44" t="str">
        <f t="shared" si="143"/>
        <v/>
      </c>
      <c r="DL1489" s="44" t="str">
        <f>IF(Wedstrijden!AU1654="x","L","")</f>
        <v/>
      </c>
      <c r="DM1489" s="44" t="str">
        <f>IF(Wedstrijden!AV1654="x","M","")</f>
        <v/>
      </c>
      <c r="DN1489" s="44" t="str">
        <f>IF(Wedstrijden!AW1654="x","Z","")</f>
        <v/>
      </c>
    </row>
    <row r="1490" spans="1:118" ht="15">
      <c r="A1490" s="48" t="e">
        <f>Wedstrijden!#REF!</f>
        <v>#REF!</v>
      </c>
      <c r="B1490" s="44" t="str">
        <f>IFERROR(VLOOKUP(Wedstrijden!E1655,Wedstrijdlocaties!$B$2:$E$499,2,FALSE),"")</f>
        <v/>
      </c>
      <c r="C1490" s="44" t="str">
        <f>Wedstrijden!F1655</f>
        <v/>
      </c>
      <c r="D1490" s="44" t="str">
        <f>IFERROR(VLOOKUP(Wedstrijden!G1655,Organisaties!$B$2:$C$501,2,FALSE),"")</f>
        <v/>
      </c>
      <c r="E1490" s="44" t="str">
        <f>IFERROR(VLOOKUP(Wedstrijden!G1655,Organisaties!$B$2:$F$501,5,FALSE),"")</f>
        <v/>
      </c>
      <c r="F1490" s="44" t="str">
        <f>IF(Wedstrijden!BC1655&lt;&gt;"",Wedstrijden!BC1655,"")</f>
        <v/>
      </c>
      <c r="G1490" s="44">
        <f>IF(Wedstrijden!AY1655="Indoor",1,0)</f>
        <v>0</v>
      </c>
      <c r="H1490" s="44">
        <f>Wedstrijden!AZ1655</f>
        <v>0</v>
      </c>
      <c r="I1490" s="44" t="str">
        <f>IF(Wedstrijden!AX1655="Nee",0,IF(Wedstrijden!AX1655="Ja",1,""))</f>
        <v/>
      </c>
      <c r="J1490" s="44" t="str">
        <f>IF(Wedstrijden!BA1655&lt;&gt;"",Wedstrijden!BA1655,"")</f>
        <v/>
      </c>
      <c r="W1490" s="45"/>
      <c r="AE1490" s="45"/>
      <c r="AN1490" s="45"/>
      <c r="AU1490" s="45"/>
      <c r="BA1490" s="45"/>
      <c r="BE1490" s="45"/>
      <c r="BJ1490" s="44" t="str">
        <f>IF(COUNTA(Wedstrijden!I1655:S1655)&lt;&gt;0,1,"")</f>
        <v/>
      </c>
      <c r="BK1490" s="44" t="str">
        <f t="shared" si="138"/>
        <v/>
      </c>
      <c r="BL1490" s="44" t="str">
        <f>IF(Wedstrijden!I1655="x","AA","")</f>
        <v/>
      </c>
      <c r="BM1490" s="44" t="str">
        <f>IF(Wedstrijden!J1655="x","A","")</f>
        <v/>
      </c>
      <c r="BN1490" s="44" t="str">
        <f>IF(Wedstrijden!K1655="x","B1","")</f>
        <v/>
      </c>
      <c r="BO1490" s="44" t="str">
        <f>IF(Wedstrijden!L1655="x","BB","")</f>
        <v/>
      </c>
      <c r="BP1490" s="44" t="str">
        <f>IF(Wedstrijden!M1655="x","B","")</f>
        <v/>
      </c>
      <c r="BQ1490" s="44" t="str">
        <f>IF(Wedstrijden!N1655="x","L1","")</f>
        <v/>
      </c>
      <c r="BR1490" s="44" t="str">
        <f>IF(Wedstrijden!O1655="x","L2","")</f>
        <v/>
      </c>
      <c r="BS1490" s="44" t="str">
        <f>IF(Wedstrijden!P1655="x","M1","")</f>
        <v/>
      </c>
      <c r="BT1490" s="44" t="str">
        <f>IF(Wedstrijden!Q1655="x","M2","")</f>
        <v/>
      </c>
      <c r="BU1490" s="44" t="str">
        <f>IF(Wedstrijden!R1655="x","Z1","")</f>
        <v/>
      </c>
      <c r="BV1490" s="44" t="str">
        <f>IF(Wedstrijden!S1655="x","Z2","")</f>
        <v/>
      </c>
      <c r="BW1490" s="44" t="str">
        <f>IF(COUNTA(Wedstrijden!T1655:AB1655)&lt;&gt;0,1,"")</f>
        <v/>
      </c>
      <c r="BX1490" s="44" t="str">
        <f t="shared" si="139"/>
        <v/>
      </c>
      <c r="BY1490" s="44" t="str">
        <f>IF(Wedstrijden!T1655="x","BB","")</f>
        <v/>
      </c>
      <c r="BZ1490" s="44" t="str">
        <f>IF(Wedstrijden!U1655="x","B","")</f>
        <v/>
      </c>
      <c r="CA1490" s="44" t="str">
        <f>IF(Wedstrijden!V1655="x","L1","")</f>
        <v/>
      </c>
      <c r="CB1490" s="44" t="str">
        <f>IF(Wedstrijden!W1655="x","L2","")</f>
        <v/>
      </c>
      <c r="CC1490" s="44" t="str">
        <f>IF(Wedstrijden!X1655="x","M1","")</f>
        <v/>
      </c>
      <c r="CD1490" s="44" t="str">
        <f>IF(Wedstrijden!Y1655="x","M2","")</f>
        <v/>
      </c>
      <c r="CE1490" s="44" t="str">
        <f>IF(Wedstrijden!Z1655="x","Z1","")</f>
        <v/>
      </c>
      <c r="CF1490" s="44" t="str">
        <f>IF(Wedstrijden!AA1655="x","Z2","")</f>
        <v/>
      </c>
      <c r="CG1490" s="44" t="str">
        <f>IF(Wedstrijden!AB1655="x","ZZL","")</f>
        <v/>
      </c>
      <c r="CL1490" s="44" t="str">
        <f>IF(COUNTA(Wedstrijden!AC1655:AJ1655)&lt;&gt;0,2,"")</f>
        <v/>
      </c>
      <c r="CM1490" s="44" t="str">
        <f t="shared" si="140"/>
        <v/>
      </c>
      <c r="CN1490" s="44" t="str">
        <f>IF(Wedstrijden!AC1655="x","AA","")</f>
        <v/>
      </c>
      <c r="CO1490" s="44" t="str">
        <f>IF(Wedstrijden!AD1655="x","A","")</f>
        <v/>
      </c>
      <c r="CP1490" s="44" t="str">
        <f>IF(Wedstrijden!AE1655="x","BB","")</f>
        <v/>
      </c>
      <c r="CQ1490" s="44" t="str">
        <f>IF(Wedstrijden!AF1655="x","B","")</f>
        <v/>
      </c>
      <c r="CR1490" s="44" t="str">
        <f>IF(Wedstrijden!AG1655="x","L","")</f>
        <v/>
      </c>
      <c r="CS1490" s="44" t="str">
        <f>IF(Wedstrijden!AH1655="x","M","")</f>
        <v/>
      </c>
      <c r="CT1490" s="44" t="str">
        <f>IF(Wedstrijden!AI1655="x","Z","")</f>
        <v/>
      </c>
      <c r="CU1490" s="44" t="str">
        <f>IF(Wedstrijden!AJ1655="x","ZZ","")</f>
        <v/>
      </c>
      <c r="CV1490" s="44" t="str">
        <f>IF(COUNTA(Wedstrijden!AK1655:AQ1655)&lt;&gt;0,2,"")</f>
        <v/>
      </c>
      <c r="CW1490" s="44" t="str">
        <f t="shared" si="141"/>
        <v/>
      </c>
      <c r="CX1490" s="44" t="str">
        <f>IF(Wedstrijden!AK1655="x","BB","")</f>
        <v/>
      </c>
      <c r="CY1490" s="44" t="str">
        <f>IF(Wedstrijden!AL1655="x","B","")</f>
        <v/>
      </c>
      <c r="CZ1490" s="44" t="str">
        <f>IF(Wedstrijden!AM1655="x","L","")</f>
        <v/>
      </c>
      <c r="DA1490" s="44" t="str">
        <f>IF(Wedstrijden!AN1655="x","M","")</f>
        <v/>
      </c>
      <c r="DB1490" s="44" t="str">
        <f>IF(Wedstrijden!AO1655="x","Z","")</f>
        <v/>
      </c>
      <c r="DC1490" s="44" t="str">
        <f>IF(Wedstrijden!AP1655="x","ZZ","")</f>
        <v/>
      </c>
      <c r="DD1490" s="44" t="str">
        <f>IF(Wedstrijden!AQ1655="x","1.40","")</f>
        <v/>
      </c>
      <c r="DE1490" s="44" t="str">
        <f>IF(COUNTA(Wedstrijden!AR1655:AT1655)&lt;&gt;0,6,"")</f>
        <v/>
      </c>
      <c r="DF1490" s="44" t="str">
        <f t="shared" si="142"/>
        <v/>
      </c>
      <c r="DG1490" s="44" t="str">
        <f>IF(Wedstrijden!AR1655="x","L","")</f>
        <v/>
      </c>
      <c r="DH1490" s="44" t="str">
        <f>IF(Wedstrijden!AS1655="x","M","")</f>
        <v/>
      </c>
      <c r="DI1490" s="44" t="str">
        <f>IF(Wedstrijden!AT1655="x","Z","")</f>
        <v/>
      </c>
      <c r="DJ1490" s="44" t="str">
        <f>IF(COUNTA(Wedstrijden!AU1655:AW1655)&lt;&gt;0,6,"")</f>
        <v/>
      </c>
      <c r="DK1490" s="44" t="str">
        <f t="shared" si="143"/>
        <v/>
      </c>
      <c r="DL1490" s="44" t="str">
        <f>IF(Wedstrijden!AU1655="x","L","")</f>
        <v/>
      </c>
      <c r="DM1490" s="44" t="str">
        <f>IF(Wedstrijden!AV1655="x","M","")</f>
        <v/>
      </c>
      <c r="DN1490" s="44" t="str">
        <f>IF(Wedstrijden!AW1655="x","Z","")</f>
        <v/>
      </c>
    </row>
    <row r="1491" spans="1:118" ht="15">
      <c r="A1491" s="48" t="e">
        <f>Wedstrijden!#REF!</f>
        <v>#REF!</v>
      </c>
      <c r="B1491" s="44" t="str">
        <f>IFERROR(VLOOKUP(Wedstrijden!E1656,Wedstrijdlocaties!$B$2:$E$499,2,FALSE),"")</f>
        <v/>
      </c>
      <c r="C1491" s="44" t="str">
        <f>Wedstrijden!F1656</f>
        <v/>
      </c>
      <c r="D1491" s="44" t="str">
        <f>IFERROR(VLOOKUP(Wedstrijden!G1656,Organisaties!$B$2:$C$501,2,FALSE),"")</f>
        <v/>
      </c>
      <c r="E1491" s="44" t="str">
        <f>IFERROR(VLOOKUP(Wedstrijden!G1656,Organisaties!$B$2:$F$501,5,FALSE),"")</f>
        <v/>
      </c>
      <c r="F1491" s="44" t="str">
        <f>IF(Wedstrijden!BC1656&lt;&gt;"",Wedstrijden!BC1656,"")</f>
        <v/>
      </c>
      <c r="G1491" s="44">
        <f>IF(Wedstrijden!AY1656="Indoor",1,0)</f>
        <v>0</v>
      </c>
      <c r="H1491" s="44">
        <f>Wedstrijden!AZ1656</f>
        <v>0</v>
      </c>
      <c r="I1491" s="44" t="str">
        <f>IF(Wedstrijden!AX1656="Nee",0,IF(Wedstrijden!AX1656="Ja",1,""))</f>
        <v/>
      </c>
      <c r="J1491" s="44" t="str">
        <f>IF(Wedstrijden!BA1656&lt;&gt;"",Wedstrijden!BA1656,"")</f>
        <v/>
      </c>
      <c r="W1491" s="45"/>
      <c r="AE1491" s="45"/>
      <c r="AN1491" s="45"/>
      <c r="AU1491" s="45"/>
      <c r="BA1491" s="45"/>
      <c r="BE1491" s="45"/>
      <c r="BJ1491" s="44" t="str">
        <f>IF(COUNTA(Wedstrijden!I1656:S1656)&lt;&gt;0,1,"")</f>
        <v/>
      </c>
      <c r="BK1491" s="44" t="str">
        <f t="shared" si="138"/>
        <v/>
      </c>
      <c r="BL1491" s="44" t="str">
        <f>IF(Wedstrijden!I1656="x","AA","")</f>
        <v/>
      </c>
      <c r="BM1491" s="44" t="str">
        <f>IF(Wedstrijden!J1656="x","A","")</f>
        <v/>
      </c>
      <c r="BN1491" s="44" t="str">
        <f>IF(Wedstrijden!K1656="x","B1","")</f>
        <v/>
      </c>
      <c r="BO1491" s="44" t="str">
        <f>IF(Wedstrijden!L1656="x","BB","")</f>
        <v/>
      </c>
      <c r="BP1491" s="44" t="str">
        <f>IF(Wedstrijden!M1656="x","B","")</f>
        <v/>
      </c>
      <c r="BQ1491" s="44" t="str">
        <f>IF(Wedstrijden!N1656="x","L1","")</f>
        <v/>
      </c>
      <c r="BR1491" s="44" t="str">
        <f>IF(Wedstrijden!O1656="x","L2","")</f>
        <v/>
      </c>
      <c r="BS1491" s="44" t="str">
        <f>IF(Wedstrijden!P1656="x","M1","")</f>
        <v/>
      </c>
      <c r="BT1491" s="44" t="str">
        <f>IF(Wedstrijden!Q1656="x","M2","")</f>
        <v/>
      </c>
      <c r="BU1491" s="44" t="str">
        <f>IF(Wedstrijden!R1656="x","Z1","")</f>
        <v/>
      </c>
      <c r="BV1491" s="44" t="str">
        <f>IF(Wedstrijden!S1656="x","Z2","")</f>
        <v/>
      </c>
      <c r="BW1491" s="44" t="str">
        <f>IF(COUNTA(Wedstrijden!T1656:AB1656)&lt;&gt;0,1,"")</f>
        <v/>
      </c>
      <c r="BX1491" s="44" t="str">
        <f t="shared" si="139"/>
        <v/>
      </c>
      <c r="BY1491" s="44" t="str">
        <f>IF(Wedstrijden!T1656="x","BB","")</f>
        <v/>
      </c>
      <c r="BZ1491" s="44" t="str">
        <f>IF(Wedstrijden!U1656="x","B","")</f>
        <v/>
      </c>
      <c r="CA1491" s="44" t="str">
        <f>IF(Wedstrijden!V1656="x","L1","")</f>
        <v/>
      </c>
      <c r="CB1491" s="44" t="str">
        <f>IF(Wedstrijden!W1656="x","L2","")</f>
        <v/>
      </c>
      <c r="CC1491" s="44" t="str">
        <f>IF(Wedstrijden!X1656="x","M1","")</f>
        <v/>
      </c>
      <c r="CD1491" s="44" t="str">
        <f>IF(Wedstrijden!Y1656="x","M2","")</f>
        <v/>
      </c>
      <c r="CE1491" s="44" t="str">
        <f>IF(Wedstrijden!Z1656="x","Z1","")</f>
        <v/>
      </c>
      <c r="CF1491" s="44" t="str">
        <f>IF(Wedstrijden!AA1656="x","Z2","")</f>
        <v/>
      </c>
      <c r="CG1491" s="44" t="str">
        <f>IF(Wedstrijden!AB1656="x","ZZL","")</f>
        <v/>
      </c>
      <c r="CL1491" s="44" t="str">
        <f>IF(COUNTA(Wedstrijden!AC1656:AJ1656)&lt;&gt;0,2,"")</f>
        <v/>
      </c>
      <c r="CM1491" s="44" t="str">
        <f t="shared" si="140"/>
        <v/>
      </c>
      <c r="CN1491" s="44" t="str">
        <f>IF(Wedstrijden!AC1656="x","AA","")</f>
        <v/>
      </c>
      <c r="CO1491" s="44" t="str">
        <f>IF(Wedstrijden!AD1656="x","A","")</f>
        <v/>
      </c>
      <c r="CP1491" s="44" t="str">
        <f>IF(Wedstrijden!AE1656="x","BB","")</f>
        <v/>
      </c>
      <c r="CQ1491" s="44" t="str">
        <f>IF(Wedstrijden!AF1656="x","B","")</f>
        <v/>
      </c>
      <c r="CR1491" s="44" t="str">
        <f>IF(Wedstrijden!AG1656="x","L","")</f>
        <v/>
      </c>
      <c r="CS1491" s="44" t="str">
        <f>IF(Wedstrijden!AH1656="x","M","")</f>
        <v/>
      </c>
      <c r="CT1491" s="44" t="str">
        <f>IF(Wedstrijden!AI1656="x","Z","")</f>
        <v/>
      </c>
      <c r="CU1491" s="44" t="str">
        <f>IF(Wedstrijden!AJ1656="x","ZZ","")</f>
        <v/>
      </c>
      <c r="CV1491" s="44" t="str">
        <f>IF(COUNTA(Wedstrijden!AK1656:AQ1656)&lt;&gt;0,2,"")</f>
        <v/>
      </c>
      <c r="CW1491" s="44" t="str">
        <f t="shared" si="141"/>
        <v/>
      </c>
      <c r="CX1491" s="44" t="str">
        <f>IF(Wedstrijden!AK1656="x","BB","")</f>
        <v/>
      </c>
      <c r="CY1491" s="44" t="str">
        <f>IF(Wedstrijden!AL1656="x","B","")</f>
        <v/>
      </c>
      <c r="CZ1491" s="44" t="str">
        <f>IF(Wedstrijden!AM1656="x","L","")</f>
        <v/>
      </c>
      <c r="DA1491" s="44" t="str">
        <f>IF(Wedstrijden!AN1656="x","M","")</f>
        <v/>
      </c>
      <c r="DB1491" s="44" t="str">
        <f>IF(Wedstrijden!AO1656="x","Z","")</f>
        <v/>
      </c>
      <c r="DC1491" s="44" t="str">
        <f>IF(Wedstrijden!AP1656="x","ZZ","")</f>
        <v/>
      </c>
      <c r="DD1491" s="44" t="str">
        <f>IF(Wedstrijden!AQ1656="x","1.40","")</f>
        <v/>
      </c>
      <c r="DE1491" s="44" t="str">
        <f>IF(COUNTA(Wedstrijden!AR1656:AT1656)&lt;&gt;0,6,"")</f>
        <v/>
      </c>
      <c r="DF1491" s="44" t="str">
        <f t="shared" si="142"/>
        <v/>
      </c>
      <c r="DG1491" s="44" t="str">
        <f>IF(Wedstrijden!AR1656="x","L","")</f>
        <v/>
      </c>
      <c r="DH1491" s="44" t="str">
        <f>IF(Wedstrijden!AS1656="x","M","")</f>
        <v/>
      </c>
      <c r="DI1491" s="44" t="str">
        <f>IF(Wedstrijden!AT1656="x","Z","")</f>
        <v/>
      </c>
      <c r="DJ1491" s="44" t="str">
        <f>IF(COUNTA(Wedstrijden!AU1656:AW1656)&lt;&gt;0,6,"")</f>
        <v/>
      </c>
      <c r="DK1491" s="44" t="str">
        <f t="shared" si="143"/>
        <v/>
      </c>
      <c r="DL1491" s="44" t="str">
        <f>IF(Wedstrijden!AU1656="x","L","")</f>
        <v/>
      </c>
      <c r="DM1491" s="44" t="str">
        <f>IF(Wedstrijden!AV1656="x","M","")</f>
        <v/>
      </c>
      <c r="DN1491" s="44" t="str">
        <f>IF(Wedstrijden!AW1656="x","Z","")</f>
        <v/>
      </c>
    </row>
    <row r="1492" spans="1:118" ht="15">
      <c r="A1492" s="48" t="e">
        <f>Wedstrijden!#REF!</f>
        <v>#REF!</v>
      </c>
      <c r="B1492" s="44" t="str">
        <f>IFERROR(VLOOKUP(Wedstrijden!E1657,Wedstrijdlocaties!$B$2:$E$499,2,FALSE),"")</f>
        <v/>
      </c>
      <c r="C1492" s="44" t="str">
        <f>Wedstrijden!F1657</f>
        <v/>
      </c>
      <c r="D1492" s="44" t="str">
        <f>IFERROR(VLOOKUP(Wedstrijden!G1657,Organisaties!$B$2:$C$501,2,FALSE),"")</f>
        <v/>
      </c>
      <c r="E1492" s="44" t="str">
        <f>IFERROR(VLOOKUP(Wedstrijden!G1657,Organisaties!$B$2:$F$501,5,FALSE),"")</f>
        <v/>
      </c>
      <c r="F1492" s="44" t="str">
        <f>IF(Wedstrijden!BC1657&lt;&gt;"",Wedstrijden!BC1657,"")</f>
        <v/>
      </c>
      <c r="G1492" s="44">
        <f>IF(Wedstrijden!AY1657="Indoor",1,0)</f>
        <v>0</v>
      </c>
      <c r="H1492" s="44">
        <f>Wedstrijden!AZ1657</f>
        <v>0</v>
      </c>
      <c r="I1492" s="44" t="str">
        <f>IF(Wedstrijden!AX1657="Nee",0,IF(Wedstrijden!AX1657="Ja",1,""))</f>
        <v/>
      </c>
      <c r="J1492" s="44" t="str">
        <f>IF(Wedstrijden!BA1657&lt;&gt;"",Wedstrijden!BA1657,"")</f>
        <v/>
      </c>
      <c r="W1492" s="45"/>
      <c r="AE1492" s="45"/>
      <c r="AN1492" s="45"/>
      <c r="AU1492" s="45"/>
      <c r="BA1492" s="45"/>
      <c r="BE1492" s="45"/>
      <c r="BJ1492" s="44" t="str">
        <f>IF(COUNTA(Wedstrijden!I1657:S1657)&lt;&gt;0,1,"")</f>
        <v/>
      </c>
      <c r="BK1492" s="44" t="str">
        <f t="shared" si="138"/>
        <v/>
      </c>
      <c r="BL1492" s="44" t="str">
        <f>IF(Wedstrijden!I1657="x","AA","")</f>
        <v/>
      </c>
      <c r="BM1492" s="44" t="str">
        <f>IF(Wedstrijden!J1657="x","A","")</f>
        <v/>
      </c>
      <c r="BN1492" s="44" t="str">
        <f>IF(Wedstrijden!K1657="x","B1","")</f>
        <v/>
      </c>
      <c r="BO1492" s="44" t="str">
        <f>IF(Wedstrijden!L1657="x","BB","")</f>
        <v/>
      </c>
      <c r="BP1492" s="44" t="str">
        <f>IF(Wedstrijden!M1657="x","B","")</f>
        <v/>
      </c>
      <c r="BQ1492" s="44" t="str">
        <f>IF(Wedstrijden!N1657="x","L1","")</f>
        <v/>
      </c>
      <c r="BR1492" s="44" t="str">
        <f>IF(Wedstrijden!O1657="x","L2","")</f>
        <v/>
      </c>
      <c r="BS1492" s="44" t="str">
        <f>IF(Wedstrijden!P1657="x","M1","")</f>
        <v/>
      </c>
      <c r="BT1492" s="44" t="str">
        <f>IF(Wedstrijden!Q1657="x","M2","")</f>
        <v/>
      </c>
      <c r="BU1492" s="44" t="str">
        <f>IF(Wedstrijden!R1657="x","Z1","")</f>
        <v/>
      </c>
      <c r="BV1492" s="44" t="str">
        <f>IF(Wedstrijden!S1657="x","Z2","")</f>
        <v/>
      </c>
      <c r="BW1492" s="44" t="str">
        <f>IF(COUNTA(Wedstrijden!T1657:AB1657)&lt;&gt;0,1,"")</f>
        <v/>
      </c>
      <c r="BX1492" s="44" t="str">
        <f t="shared" si="139"/>
        <v/>
      </c>
      <c r="BY1492" s="44" t="str">
        <f>IF(Wedstrijden!T1657="x","BB","")</f>
        <v/>
      </c>
      <c r="BZ1492" s="44" t="str">
        <f>IF(Wedstrijden!U1657="x","B","")</f>
        <v/>
      </c>
      <c r="CA1492" s="44" t="str">
        <f>IF(Wedstrijden!V1657="x","L1","")</f>
        <v/>
      </c>
      <c r="CB1492" s="44" t="str">
        <f>IF(Wedstrijden!W1657="x","L2","")</f>
        <v/>
      </c>
      <c r="CC1492" s="44" t="str">
        <f>IF(Wedstrijden!X1657="x","M1","")</f>
        <v/>
      </c>
      <c r="CD1492" s="44" t="str">
        <f>IF(Wedstrijden!Y1657="x","M2","")</f>
        <v/>
      </c>
      <c r="CE1492" s="44" t="str">
        <f>IF(Wedstrijden!Z1657="x","Z1","")</f>
        <v/>
      </c>
      <c r="CF1492" s="44" t="str">
        <f>IF(Wedstrijden!AA1657="x","Z2","")</f>
        <v/>
      </c>
      <c r="CG1492" s="44" t="str">
        <f>IF(Wedstrijden!AB1657="x","ZZL","")</f>
        <v/>
      </c>
      <c r="CL1492" s="44" t="str">
        <f>IF(COUNTA(Wedstrijden!AC1657:AJ1657)&lt;&gt;0,2,"")</f>
        <v/>
      </c>
      <c r="CM1492" s="44" t="str">
        <f t="shared" si="140"/>
        <v/>
      </c>
      <c r="CN1492" s="44" t="str">
        <f>IF(Wedstrijden!AC1657="x","AA","")</f>
        <v/>
      </c>
      <c r="CO1492" s="44" t="str">
        <f>IF(Wedstrijden!AD1657="x","A","")</f>
        <v/>
      </c>
      <c r="CP1492" s="44" t="str">
        <f>IF(Wedstrijden!AE1657="x","BB","")</f>
        <v/>
      </c>
      <c r="CQ1492" s="44" t="str">
        <f>IF(Wedstrijden!AF1657="x","B","")</f>
        <v/>
      </c>
      <c r="CR1492" s="44" t="str">
        <f>IF(Wedstrijden!AG1657="x","L","")</f>
        <v/>
      </c>
      <c r="CS1492" s="44" t="str">
        <f>IF(Wedstrijden!AH1657="x","M","")</f>
        <v/>
      </c>
      <c r="CT1492" s="44" t="str">
        <f>IF(Wedstrijden!AI1657="x","Z","")</f>
        <v/>
      </c>
      <c r="CU1492" s="44" t="str">
        <f>IF(Wedstrijden!AJ1657="x","ZZ","")</f>
        <v/>
      </c>
      <c r="CV1492" s="44" t="str">
        <f>IF(COUNTA(Wedstrijden!AK1657:AQ1657)&lt;&gt;0,2,"")</f>
        <v/>
      </c>
      <c r="CW1492" s="44" t="str">
        <f t="shared" si="141"/>
        <v/>
      </c>
      <c r="CX1492" s="44" t="str">
        <f>IF(Wedstrijden!AK1657="x","BB","")</f>
        <v/>
      </c>
      <c r="CY1492" s="44" t="str">
        <f>IF(Wedstrijden!AL1657="x","B","")</f>
        <v/>
      </c>
      <c r="CZ1492" s="44" t="str">
        <f>IF(Wedstrijden!AM1657="x","L","")</f>
        <v/>
      </c>
      <c r="DA1492" s="44" t="str">
        <f>IF(Wedstrijden!AN1657="x","M","")</f>
        <v/>
      </c>
      <c r="DB1492" s="44" t="str">
        <f>IF(Wedstrijden!AO1657="x","Z","")</f>
        <v/>
      </c>
      <c r="DC1492" s="44" t="str">
        <f>IF(Wedstrijden!AP1657="x","ZZ","")</f>
        <v/>
      </c>
      <c r="DD1492" s="44" t="str">
        <f>IF(Wedstrijden!AQ1657="x","1.40","")</f>
        <v/>
      </c>
      <c r="DE1492" s="44" t="str">
        <f>IF(COUNTA(Wedstrijden!AR1657:AT1657)&lt;&gt;0,6,"")</f>
        <v/>
      </c>
      <c r="DF1492" s="44" t="str">
        <f t="shared" si="142"/>
        <v/>
      </c>
      <c r="DG1492" s="44" t="str">
        <f>IF(Wedstrijden!AR1657="x","L","")</f>
        <v/>
      </c>
      <c r="DH1492" s="44" t="str">
        <f>IF(Wedstrijden!AS1657="x","M","")</f>
        <v/>
      </c>
      <c r="DI1492" s="44" t="str">
        <f>IF(Wedstrijden!AT1657="x","Z","")</f>
        <v/>
      </c>
      <c r="DJ1492" s="44" t="str">
        <f>IF(COUNTA(Wedstrijden!AU1657:AW1657)&lt;&gt;0,6,"")</f>
        <v/>
      </c>
      <c r="DK1492" s="44" t="str">
        <f t="shared" si="143"/>
        <v/>
      </c>
      <c r="DL1492" s="44" t="str">
        <f>IF(Wedstrijden!AU1657="x","L","")</f>
        <v/>
      </c>
      <c r="DM1492" s="44" t="str">
        <f>IF(Wedstrijden!AV1657="x","M","")</f>
        <v/>
      </c>
      <c r="DN1492" s="44" t="str">
        <f>IF(Wedstrijden!AW1657="x","Z","")</f>
        <v/>
      </c>
    </row>
    <row r="1493" spans="1:118" ht="15">
      <c r="A1493" s="48" t="e">
        <f>Wedstrijden!#REF!</f>
        <v>#REF!</v>
      </c>
      <c r="B1493" s="44" t="str">
        <f>IFERROR(VLOOKUP(Wedstrijden!E1658,Wedstrijdlocaties!$B$2:$E$499,2,FALSE),"")</f>
        <v/>
      </c>
      <c r="C1493" s="44" t="str">
        <f>Wedstrijden!F1658</f>
        <v/>
      </c>
      <c r="D1493" s="44" t="str">
        <f>IFERROR(VLOOKUP(Wedstrijden!G1658,Organisaties!$B$2:$C$501,2,FALSE),"")</f>
        <v/>
      </c>
      <c r="E1493" s="44" t="str">
        <f>IFERROR(VLOOKUP(Wedstrijden!G1658,Organisaties!$B$2:$F$501,5,FALSE),"")</f>
        <v/>
      </c>
      <c r="F1493" s="44" t="str">
        <f>IF(Wedstrijden!BC1658&lt;&gt;"",Wedstrijden!BC1658,"")</f>
        <v/>
      </c>
      <c r="G1493" s="44">
        <f>IF(Wedstrijden!AY1658="Indoor",1,0)</f>
        <v>0</v>
      </c>
      <c r="H1493" s="44">
        <f>Wedstrijden!AZ1658</f>
        <v>0</v>
      </c>
      <c r="I1493" s="44" t="str">
        <f>IF(Wedstrijden!AX1658="Nee",0,IF(Wedstrijden!AX1658="Ja",1,""))</f>
        <v/>
      </c>
      <c r="J1493" s="44" t="str">
        <f>IF(Wedstrijden!BA1658&lt;&gt;"",Wedstrijden!BA1658,"")</f>
        <v/>
      </c>
      <c r="W1493" s="45"/>
      <c r="AE1493" s="45"/>
      <c r="AN1493" s="45"/>
      <c r="AU1493" s="45"/>
      <c r="BA1493" s="45"/>
      <c r="BE1493" s="45"/>
      <c r="BJ1493" s="44" t="str">
        <f>IF(COUNTA(Wedstrijden!I1658:S1658)&lt;&gt;0,1,"")</f>
        <v/>
      </c>
      <c r="BK1493" s="44" t="str">
        <f t="shared" si="138"/>
        <v/>
      </c>
      <c r="BL1493" s="44" t="str">
        <f>IF(Wedstrijden!I1658="x","AA","")</f>
        <v/>
      </c>
      <c r="BM1493" s="44" t="str">
        <f>IF(Wedstrijden!J1658="x","A","")</f>
        <v/>
      </c>
      <c r="BN1493" s="44" t="str">
        <f>IF(Wedstrijden!K1658="x","B1","")</f>
        <v/>
      </c>
      <c r="BO1493" s="44" t="str">
        <f>IF(Wedstrijden!L1658="x","BB","")</f>
        <v/>
      </c>
      <c r="BP1493" s="44" t="str">
        <f>IF(Wedstrijden!M1658="x","B","")</f>
        <v/>
      </c>
      <c r="BQ1493" s="44" t="str">
        <f>IF(Wedstrijden!N1658="x","L1","")</f>
        <v/>
      </c>
      <c r="BR1493" s="44" t="str">
        <f>IF(Wedstrijden!O1658="x","L2","")</f>
        <v/>
      </c>
      <c r="BS1493" s="44" t="str">
        <f>IF(Wedstrijden!P1658="x","M1","")</f>
        <v/>
      </c>
      <c r="BT1493" s="44" t="str">
        <f>IF(Wedstrijden!Q1658="x","M2","")</f>
        <v/>
      </c>
      <c r="BU1493" s="44" t="str">
        <f>IF(Wedstrijden!R1658="x","Z1","")</f>
        <v/>
      </c>
      <c r="BV1493" s="44" t="str">
        <f>IF(Wedstrijden!S1658="x","Z2","")</f>
        <v/>
      </c>
      <c r="BW1493" s="44" t="str">
        <f>IF(COUNTA(Wedstrijden!T1658:AB1658)&lt;&gt;0,1,"")</f>
        <v/>
      </c>
      <c r="BX1493" s="44" t="str">
        <f t="shared" si="139"/>
        <v/>
      </c>
      <c r="BY1493" s="44" t="str">
        <f>IF(Wedstrijden!T1658="x","BB","")</f>
        <v/>
      </c>
      <c r="BZ1493" s="44" t="str">
        <f>IF(Wedstrijden!U1658="x","B","")</f>
        <v/>
      </c>
      <c r="CA1493" s="44" t="str">
        <f>IF(Wedstrijden!V1658="x","L1","")</f>
        <v/>
      </c>
      <c r="CB1493" s="44" t="str">
        <f>IF(Wedstrijden!W1658="x","L2","")</f>
        <v/>
      </c>
      <c r="CC1493" s="44" t="str">
        <f>IF(Wedstrijden!X1658="x","M1","")</f>
        <v/>
      </c>
      <c r="CD1493" s="44" t="str">
        <f>IF(Wedstrijden!Y1658="x","M2","")</f>
        <v/>
      </c>
      <c r="CE1493" s="44" t="str">
        <f>IF(Wedstrijden!Z1658="x","Z1","")</f>
        <v/>
      </c>
      <c r="CF1493" s="44" t="str">
        <f>IF(Wedstrijden!AA1658="x","Z2","")</f>
        <v/>
      </c>
      <c r="CG1493" s="44" t="str">
        <f>IF(Wedstrijden!AB1658="x","ZZL","")</f>
        <v/>
      </c>
      <c r="CL1493" s="44" t="str">
        <f>IF(COUNTA(Wedstrijden!AC1658:AJ1658)&lt;&gt;0,2,"")</f>
        <v/>
      </c>
      <c r="CM1493" s="44" t="str">
        <f t="shared" si="140"/>
        <v/>
      </c>
      <c r="CN1493" s="44" t="str">
        <f>IF(Wedstrijden!AC1658="x","AA","")</f>
        <v/>
      </c>
      <c r="CO1493" s="44" t="str">
        <f>IF(Wedstrijden!AD1658="x","A","")</f>
        <v/>
      </c>
      <c r="CP1493" s="44" t="str">
        <f>IF(Wedstrijden!AE1658="x","BB","")</f>
        <v/>
      </c>
      <c r="CQ1493" s="44" t="str">
        <f>IF(Wedstrijden!AF1658="x","B","")</f>
        <v/>
      </c>
      <c r="CR1493" s="44" t="str">
        <f>IF(Wedstrijden!AG1658="x","L","")</f>
        <v/>
      </c>
      <c r="CS1493" s="44" t="str">
        <f>IF(Wedstrijden!AH1658="x","M","")</f>
        <v/>
      </c>
      <c r="CT1493" s="44" t="str">
        <f>IF(Wedstrijden!AI1658="x","Z","")</f>
        <v/>
      </c>
      <c r="CU1493" s="44" t="str">
        <f>IF(Wedstrijden!AJ1658="x","ZZ","")</f>
        <v/>
      </c>
      <c r="CV1493" s="44" t="str">
        <f>IF(COUNTA(Wedstrijden!AK1658:AQ1658)&lt;&gt;0,2,"")</f>
        <v/>
      </c>
      <c r="CW1493" s="44" t="str">
        <f t="shared" si="141"/>
        <v/>
      </c>
      <c r="CX1493" s="44" t="str">
        <f>IF(Wedstrijden!AK1658="x","BB","")</f>
        <v/>
      </c>
      <c r="CY1493" s="44" t="str">
        <f>IF(Wedstrijden!AL1658="x","B","")</f>
        <v/>
      </c>
      <c r="CZ1493" s="44" t="str">
        <f>IF(Wedstrijden!AM1658="x","L","")</f>
        <v/>
      </c>
      <c r="DA1493" s="44" t="str">
        <f>IF(Wedstrijden!AN1658="x","M","")</f>
        <v/>
      </c>
      <c r="DB1493" s="44" t="str">
        <f>IF(Wedstrijden!AO1658="x","Z","")</f>
        <v/>
      </c>
      <c r="DC1493" s="44" t="str">
        <f>IF(Wedstrijden!AP1658="x","ZZ","")</f>
        <v/>
      </c>
      <c r="DD1493" s="44" t="str">
        <f>IF(Wedstrijden!AQ1658="x","1.40","")</f>
        <v/>
      </c>
      <c r="DE1493" s="44" t="str">
        <f>IF(COUNTA(Wedstrijden!AR1658:AT1658)&lt;&gt;0,6,"")</f>
        <v/>
      </c>
      <c r="DF1493" s="44" t="str">
        <f t="shared" si="142"/>
        <v/>
      </c>
      <c r="DG1493" s="44" t="str">
        <f>IF(Wedstrijden!AR1658="x","L","")</f>
        <v/>
      </c>
      <c r="DH1493" s="44" t="str">
        <f>IF(Wedstrijden!AS1658="x","M","")</f>
        <v/>
      </c>
      <c r="DI1493" s="44" t="str">
        <f>IF(Wedstrijden!AT1658="x","Z","")</f>
        <v/>
      </c>
      <c r="DJ1493" s="44" t="str">
        <f>IF(COUNTA(Wedstrijden!AU1658:AW1658)&lt;&gt;0,6,"")</f>
        <v/>
      </c>
      <c r="DK1493" s="44" t="str">
        <f t="shared" si="143"/>
        <v/>
      </c>
      <c r="DL1493" s="44" t="str">
        <f>IF(Wedstrijden!AU1658="x","L","")</f>
        <v/>
      </c>
      <c r="DM1493" s="44" t="str">
        <f>IF(Wedstrijden!AV1658="x","M","")</f>
        <v/>
      </c>
      <c r="DN1493" s="44" t="str">
        <f>IF(Wedstrijden!AW1658="x","Z","")</f>
        <v/>
      </c>
    </row>
    <row r="1494" spans="1:118" ht="15">
      <c r="A1494" s="48" t="e">
        <f>Wedstrijden!#REF!</f>
        <v>#REF!</v>
      </c>
      <c r="B1494" s="44" t="str">
        <f>IFERROR(VLOOKUP(Wedstrijden!E1659,Wedstrijdlocaties!$B$2:$E$499,2,FALSE),"")</f>
        <v/>
      </c>
      <c r="C1494" s="44" t="str">
        <f>Wedstrijden!F1659</f>
        <v/>
      </c>
      <c r="D1494" s="44" t="str">
        <f>IFERROR(VLOOKUP(Wedstrijden!G1659,Organisaties!$B$2:$C$501,2,FALSE),"")</f>
        <v/>
      </c>
      <c r="E1494" s="44" t="str">
        <f>IFERROR(VLOOKUP(Wedstrijden!G1659,Organisaties!$B$2:$F$501,5,FALSE),"")</f>
        <v/>
      </c>
      <c r="F1494" s="44" t="str">
        <f>IF(Wedstrijden!BC1659&lt;&gt;"",Wedstrijden!BC1659,"")</f>
        <v/>
      </c>
      <c r="G1494" s="44">
        <f>IF(Wedstrijden!AY1659="Indoor",1,0)</f>
        <v>0</v>
      </c>
      <c r="H1494" s="44">
        <f>Wedstrijden!AZ1659</f>
        <v>0</v>
      </c>
      <c r="I1494" s="44" t="str">
        <f>IF(Wedstrijden!AX1659="Nee",0,IF(Wedstrijden!AX1659="Ja",1,""))</f>
        <v/>
      </c>
      <c r="J1494" s="44" t="str">
        <f>IF(Wedstrijden!BA1659&lt;&gt;"",Wedstrijden!BA1659,"")</f>
        <v/>
      </c>
      <c r="W1494" s="45"/>
      <c r="AE1494" s="45"/>
      <c r="AN1494" s="45"/>
      <c r="AU1494" s="45"/>
      <c r="BA1494" s="45"/>
      <c r="BE1494" s="45"/>
      <c r="BJ1494" s="44" t="str">
        <f>IF(COUNTA(Wedstrijden!I1659:S1659)&lt;&gt;0,1,"")</f>
        <v/>
      </c>
      <c r="BK1494" s="44" t="str">
        <f t="shared" si="138"/>
        <v/>
      </c>
      <c r="BL1494" s="44" t="str">
        <f>IF(Wedstrijden!I1659="x","AA","")</f>
        <v/>
      </c>
      <c r="BM1494" s="44" t="str">
        <f>IF(Wedstrijden!J1659="x","A","")</f>
        <v/>
      </c>
      <c r="BN1494" s="44" t="str">
        <f>IF(Wedstrijden!K1659="x","B1","")</f>
        <v/>
      </c>
      <c r="BO1494" s="44" t="str">
        <f>IF(Wedstrijden!L1659="x","BB","")</f>
        <v/>
      </c>
      <c r="BP1494" s="44" t="str">
        <f>IF(Wedstrijden!M1659="x","B","")</f>
        <v/>
      </c>
      <c r="BQ1494" s="44" t="str">
        <f>IF(Wedstrijden!N1659="x","L1","")</f>
        <v/>
      </c>
      <c r="BR1494" s="44" t="str">
        <f>IF(Wedstrijden!O1659="x","L2","")</f>
        <v/>
      </c>
      <c r="BS1494" s="44" t="str">
        <f>IF(Wedstrijden!P1659="x","M1","")</f>
        <v/>
      </c>
      <c r="BT1494" s="44" t="str">
        <f>IF(Wedstrijden!Q1659="x","M2","")</f>
        <v/>
      </c>
      <c r="BU1494" s="44" t="str">
        <f>IF(Wedstrijden!R1659="x","Z1","")</f>
        <v/>
      </c>
      <c r="BV1494" s="44" t="str">
        <f>IF(Wedstrijden!S1659="x","Z2","")</f>
        <v/>
      </c>
      <c r="BW1494" s="44" t="str">
        <f>IF(COUNTA(Wedstrijden!T1659:AB1659)&lt;&gt;0,1,"")</f>
        <v/>
      </c>
      <c r="BX1494" s="44" t="str">
        <f t="shared" si="139"/>
        <v/>
      </c>
      <c r="BY1494" s="44" t="str">
        <f>IF(Wedstrijden!T1659="x","BB","")</f>
        <v/>
      </c>
      <c r="BZ1494" s="44" t="str">
        <f>IF(Wedstrijden!U1659="x","B","")</f>
        <v/>
      </c>
      <c r="CA1494" s="44" t="str">
        <f>IF(Wedstrijden!V1659="x","L1","")</f>
        <v/>
      </c>
      <c r="CB1494" s="44" t="str">
        <f>IF(Wedstrijden!W1659="x","L2","")</f>
        <v/>
      </c>
      <c r="CC1494" s="44" t="str">
        <f>IF(Wedstrijden!X1659="x","M1","")</f>
        <v/>
      </c>
      <c r="CD1494" s="44" t="str">
        <f>IF(Wedstrijden!Y1659="x","M2","")</f>
        <v/>
      </c>
      <c r="CE1494" s="44" t="str">
        <f>IF(Wedstrijden!Z1659="x","Z1","")</f>
        <v/>
      </c>
      <c r="CF1494" s="44" t="str">
        <f>IF(Wedstrijden!AA1659="x","Z2","")</f>
        <v/>
      </c>
      <c r="CG1494" s="44" t="str">
        <f>IF(Wedstrijden!AB1659="x","ZZL","")</f>
        <v/>
      </c>
      <c r="CL1494" s="44" t="str">
        <f>IF(COUNTA(Wedstrijden!AC1659:AJ1659)&lt;&gt;0,2,"")</f>
        <v/>
      </c>
      <c r="CM1494" s="44" t="str">
        <f t="shared" si="140"/>
        <v/>
      </c>
      <c r="CN1494" s="44" t="str">
        <f>IF(Wedstrijden!AC1659="x","AA","")</f>
        <v/>
      </c>
      <c r="CO1494" s="44" t="str">
        <f>IF(Wedstrijden!AD1659="x","A","")</f>
        <v/>
      </c>
      <c r="CP1494" s="44" t="str">
        <f>IF(Wedstrijden!AE1659="x","BB","")</f>
        <v/>
      </c>
      <c r="CQ1494" s="44" t="str">
        <f>IF(Wedstrijden!AF1659="x","B","")</f>
        <v/>
      </c>
      <c r="CR1494" s="44" t="str">
        <f>IF(Wedstrijden!AG1659="x","L","")</f>
        <v/>
      </c>
      <c r="CS1494" s="44" t="str">
        <f>IF(Wedstrijden!AH1659="x","M","")</f>
        <v/>
      </c>
      <c r="CT1494" s="44" t="str">
        <f>IF(Wedstrijden!AI1659="x","Z","")</f>
        <v/>
      </c>
      <c r="CU1494" s="44" t="str">
        <f>IF(Wedstrijden!AJ1659="x","ZZ","")</f>
        <v/>
      </c>
      <c r="CV1494" s="44" t="str">
        <f>IF(COUNTA(Wedstrijden!AK1659:AQ1659)&lt;&gt;0,2,"")</f>
        <v/>
      </c>
      <c r="CW1494" s="44" t="str">
        <f t="shared" si="141"/>
        <v/>
      </c>
      <c r="CX1494" s="44" t="str">
        <f>IF(Wedstrijden!AK1659="x","BB","")</f>
        <v/>
      </c>
      <c r="CY1494" s="44" t="str">
        <f>IF(Wedstrijden!AL1659="x","B","")</f>
        <v/>
      </c>
      <c r="CZ1494" s="44" t="str">
        <f>IF(Wedstrijden!AM1659="x","L","")</f>
        <v/>
      </c>
      <c r="DA1494" s="44" t="str">
        <f>IF(Wedstrijden!AN1659="x","M","")</f>
        <v/>
      </c>
      <c r="DB1494" s="44" t="str">
        <f>IF(Wedstrijden!AO1659="x","Z","")</f>
        <v/>
      </c>
      <c r="DC1494" s="44" t="str">
        <f>IF(Wedstrijden!AP1659="x","ZZ","")</f>
        <v/>
      </c>
      <c r="DD1494" s="44" t="str">
        <f>IF(Wedstrijden!AQ1659="x","1.40","")</f>
        <v/>
      </c>
      <c r="DE1494" s="44" t="str">
        <f>IF(COUNTA(Wedstrijden!AR1659:AT1659)&lt;&gt;0,6,"")</f>
        <v/>
      </c>
      <c r="DF1494" s="44" t="str">
        <f t="shared" si="142"/>
        <v/>
      </c>
      <c r="DG1494" s="44" t="str">
        <f>IF(Wedstrijden!AR1659="x","L","")</f>
        <v/>
      </c>
      <c r="DH1494" s="44" t="str">
        <f>IF(Wedstrijden!AS1659="x","M","")</f>
        <v/>
      </c>
      <c r="DI1494" s="44" t="str">
        <f>IF(Wedstrijden!AT1659="x","Z","")</f>
        <v/>
      </c>
      <c r="DJ1494" s="44" t="str">
        <f>IF(COUNTA(Wedstrijden!AU1659:AW1659)&lt;&gt;0,6,"")</f>
        <v/>
      </c>
      <c r="DK1494" s="44" t="str">
        <f t="shared" si="143"/>
        <v/>
      </c>
      <c r="DL1494" s="44" t="str">
        <f>IF(Wedstrijden!AU1659="x","L","")</f>
        <v/>
      </c>
      <c r="DM1494" s="44" t="str">
        <f>IF(Wedstrijden!AV1659="x","M","")</f>
        <v/>
      </c>
      <c r="DN1494" s="44" t="str">
        <f>IF(Wedstrijden!AW1659="x","Z","")</f>
        <v/>
      </c>
    </row>
    <row r="1495" spans="1:118" ht="15">
      <c r="A1495" s="48" t="e">
        <f>Wedstrijden!#REF!</f>
        <v>#REF!</v>
      </c>
      <c r="B1495" s="44" t="str">
        <f>IFERROR(VLOOKUP(Wedstrijden!E1660,Wedstrijdlocaties!$B$2:$E$499,2,FALSE),"")</f>
        <v/>
      </c>
      <c r="C1495" s="44" t="str">
        <f>Wedstrijden!F1660</f>
        <v/>
      </c>
      <c r="D1495" s="44" t="str">
        <f>IFERROR(VLOOKUP(Wedstrijden!G1660,Organisaties!$B$2:$C$501,2,FALSE),"")</f>
        <v/>
      </c>
      <c r="E1495" s="44" t="str">
        <f>IFERROR(VLOOKUP(Wedstrijden!G1660,Organisaties!$B$2:$F$501,5,FALSE),"")</f>
        <v/>
      </c>
      <c r="F1495" s="44" t="str">
        <f>IF(Wedstrijden!BC1660&lt;&gt;"",Wedstrijden!BC1660,"")</f>
        <v/>
      </c>
      <c r="G1495" s="44">
        <f>IF(Wedstrijden!AY1660="Indoor",1,0)</f>
        <v>0</v>
      </c>
      <c r="H1495" s="44">
        <f>Wedstrijden!AZ1660</f>
        <v>0</v>
      </c>
      <c r="I1495" s="44" t="str">
        <f>IF(Wedstrijden!AX1660="Nee",0,IF(Wedstrijden!AX1660="Ja",1,""))</f>
        <v/>
      </c>
      <c r="J1495" s="44" t="str">
        <f>IF(Wedstrijden!BA1660&lt;&gt;"",Wedstrijden!BA1660,"")</f>
        <v/>
      </c>
      <c r="W1495" s="45"/>
      <c r="AE1495" s="45"/>
      <c r="AN1495" s="45"/>
      <c r="AU1495" s="45"/>
      <c r="BA1495" s="45"/>
      <c r="BE1495" s="45"/>
      <c r="BJ1495" s="44" t="str">
        <f>IF(COUNTA(Wedstrijden!I1660:S1660)&lt;&gt;0,1,"")</f>
        <v/>
      </c>
      <c r="BK1495" s="44" t="str">
        <f t="shared" si="138"/>
        <v/>
      </c>
      <c r="BL1495" s="44" t="str">
        <f>IF(Wedstrijden!I1660="x","AA","")</f>
        <v/>
      </c>
      <c r="BM1495" s="44" t="str">
        <f>IF(Wedstrijden!J1660="x","A","")</f>
        <v/>
      </c>
      <c r="BN1495" s="44" t="str">
        <f>IF(Wedstrijden!K1660="x","B1","")</f>
        <v/>
      </c>
      <c r="BO1495" s="44" t="str">
        <f>IF(Wedstrijden!L1660="x","BB","")</f>
        <v/>
      </c>
      <c r="BP1495" s="44" t="str">
        <f>IF(Wedstrijden!M1660="x","B","")</f>
        <v/>
      </c>
      <c r="BQ1495" s="44" t="str">
        <f>IF(Wedstrijden!N1660="x","L1","")</f>
        <v/>
      </c>
      <c r="BR1495" s="44" t="str">
        <f>IF(Wedstrijden!O1660="x","L2","")</f>
        <v/>
      </c>
      <c r="BS1495" s="44" t="str">
        <f>IF(Wedstrijden!P1660="x","M1","")</f>
        <v/>
      </c>
      <c r="BT1495" s="44" t="str">
        <f>IF(Wedstrijden!Q1660="x","M2","")</f>
        <v/>
      </c>
      <c r="BU1495" s="44" t="str">
        <f>IF(Wedstrijden!R1660="x","Z1","")</f>
        <v/>
      </c>
      <c r="BV1495" s="44" t="str">
        <f>IF(Wedstrijden!S1660="x","Z2","")</f>
        <v/>
      </c>
      <c r="BW1495" s="44" t="str">
        <f>IF(COUNTA(Wedstrijden!T1660:AB1660)&lt;&gt;0,1,"")</f>
        <v/>
      </c>
      <c r="BX1495" s="44" t="str">
        <f t="shared" si="139"/>
        <v/>
      </c>
      <c r="BY1495" s="44" t="str">
        <f>IF(Wedstrijden!T1660="x","BB","")</f>
        <v/>
      </c>
      <c r="BZ1495" s="44" t="str">
        <f>IF(Wedstrijden!U1660="x","B","")</f>
        <v/>
      </c>
      <c r="CA1495" s="44" t="str">
        <f>IF(Wedstrijden!V1660="x","L1","")</f>
        <v/>
      </c>
      <c r="CB1495" s="44" t="str">
        <f>IF(Wedstrijden!W1660="x","L2","")</f>
        <v/>
      </c>
      <c r="CC1495" s="44" t="str">
        <f>IF(Wedstrijden!X1660="x","M1","")</f>
        <v/>
      </c>
      <c r="CD1495" s="44" t="str">
        <f>IF(Wedstrijden!Y1660="x","M2","")</f>
        <v/>
      </c>
      <c r="CE1495" s="44" t="str">
        <f>IF(Wedstrijden!Z1660="x","Z1","")</f>
        <v/>
      </c>
      <c r="CF1495" s="44" t="str">
        <f>IF(Wedstrijden!AA1660="x","Z2","")</f>
        <v/>
      </c>
      <c r="CG1495" s="44" t="str">
        <f>IF(Wedstrijden!AB1660="x","ZZL","")</f>
        <v/>
      </c>
      <c r="CL1495" s="44" t="str">
        <f>IF(COUNTA(Wedstrijden!AC1660:AJ1660)&lt;&gt;0,2,"")</f>
        <v/>
      </c>
      <c r="CM1495" s="44" t="str">
        <f t="shared" si="140"/>
        <v/>
      </c>
      <c r="CN1495" s="44" t="str">
        <f>IF(Wedstrijden!AC1660="x","AA","")</f>
        <v/>
      </c>
      <c r="CO1495" s="44" t="str">
        <f>IF(Wedstrijden!AD1660="x","A","")</f>
        <v/>
      </c>
      <c r="CP1495" s="44" t="str">
        <f>IF(Wedstrijden!AE1660="x","BB","")</f>
        <v/>
      </c>
      <c r="CQ1495" s="44" t="str">
        <f>IF(Wedstrijden!AF1660="x","B","")</f>
        <v/>
      </c>
      <c r="CR1495" s="44" t="str">
        <f>IF(Wedstrijden!AG1660="x","L","")</f>
        <v/>
      </c>
      <c r="CS1495" s="44" t="str">
        <f>IF(Wedstrijden!AH1660="x","M","")</f>
        <v/>
      </c>
      <c r="CT1495" s="44" t="str">
        <f>IF(Wedstrijden!AI1660="x","Z","")</f>
        <v/>
      </c>
      <c r="CU1495" s="44" t="str">
        <f>IF(Wedstrijden!AJ1660="x","ZZ","")</f>
        <v/>
      </c>
      <c r="CV1495" s="44" t="str">
        <f>IF(COUNTA(Wedstrijden!AK1660:AQ1660)&lt;&gt;0,2,"")</f>
        <v/>
      </c>
      <c r="CW1495" s="44" t="str">
        <f t="shared" si="141"/>
        <v/>
      </c>
      <c r="CX1495" s="44" t="str">
        <f>IF(Wedstrijden!AK1660="x","BB","")</f>
        <v/>
      </c>
      <c r="CY1495" s="44" t="str">
        <f>IF(Wedstrijden!AL1660="x","B","")</f>
        <v/>
      </c>
      <c r="CZ1495" s="44" t="str">
        <f>IF(Wedstrijden!AM1660="x","L","")</f>
        <v/>
      </c>
      <c r="DA1495" s="44" t="str">
        <f>IF(Wedstrijden!AN1660="x","M","")</f>
        <v/>
      </c>
      <c r="DB1495" s="44" t="str">
        <f>IF(Wedstrijden!AO1660="x","Z","")</f>
        <v/>
      </c>
      <c r="DC1495" s="44" t="str">
        <f>IF(Wedstrijden!AP1660="x","ZZ","")</f>
        <v/>
      </c>
      <c r="DD1495" s="44" t="str">
        <f>IF(Wedstrijden!AQ1660="x","1.40","")</f>
        <v/>
      </c>
      <c r="DE1495" s="44" t="str">
        <f>IF(COUNTA(Wedstrijden!AR1660:AT1660)&lt;&gt;0,6,"")</f>
        <v/>
      </c>
      <c r="DF1495" s="44" t="str">
        <f t="shared" si="142"/>
        <v/>
      </c>
      <c r="DG1495" s="44" t="str">
        <f>IF(Wedstrijden!AR1660="x","L","")</f>
        <v/>
      </c>
      <c r="DH1495" s="44" t="str">
        <f>IF(Wedstrijden!AS1660="x","M","")</f>
        <v/>
      </c>
      <c r="DI1495" s="44" t="str">
        <f>IF(Wedstrijden!AT1660="x","Z","")</f>
        <v/>
      </c>
      <c r="DJ1495" s="44" t="str">
        <f>IF(COUNTA(Wedstrijden!AU1660:AW1660)&lt;&gt;0,6,"")</f>
        <v/>
      </c>
      <c r="DK1495" s="44" t="str">
        <f t="shared" si="143"/>
        <v/>
      </c>
      <c r="DL1495" s="44" t="str">
        <f>IF(Wedstrijden!AU1660="x","L","")</f>
        <v/>
      </c>
      <c r="DM1495" s="44" t="str">
        <f>IF(Wedstrijden!AV1660="x","M","")</f>
        <v/>
      </c>
      <c r="DN1495" s="44" t="str">
        <f>IF(Wedstrijden!AW1660="x","Z","")</f>
        <v/>
      </c>
    </row>
    <row r="1496" spans="1:118" ht="15">
      <c r="A1496" s="48" t="e">
        <f>Wedstrijden!#REF!</f>
        <v>#REF!</v>
      </c>
      <c r="B1496" s="44" t="str">
        <f>IFERROR(VLOOKUP(Wedstrijden!E1661,Wedstrijdlocaties!$B$2:$E$499,2,FALSE),"")</f>
        <v/>
      </c>
      <c r="C1496" s="44" t="str">
        <f>Wedstrijden!F1661</f>
        <v/>
      </c>
      <c r="D1496" s="44" t="str">
        <f>IFERROR(VLOOKUP(Wedstrijden!G1661,Organisaties!$B$2:$C$501,2,FALSE),"")</f>
        <v/>
      </c>
      <c r="E1496" s="44" t="str">
        <f>IFERROR(VLOOKUP(Wedstrijden!G1661,Organisaties!$B$2:$F$501,5,FALSE),"")</f>
        <v/>
      </c>
      <c r="F1496" s="44" t="str">
        <f>IF(Wedstrijden!BC1661&lt;&gt;"",Wedstrijden!BC1661,"")</f>
        <v/>
      </c>
      <c r="G1496" s="44">
        <f>IF(Wedstrijden!AY1661="Indoor",1,0)</f>
        <v>0</v>
      </c>
      <c r="H1496" s="44">
        <f>Wedstrijden!AZ1661</f>
        <v>0</v>
      </c>
      <c r="I1496" s="44" t="str">
        <f>IF(Wedstrijden!AX1661="Nee",0,IF(Wedstrijden!AX1661="Ja",1,""))</f>
        <v/>
      </c>
      <c r="J1496" s="44" t="str">
        <f>IF(Wedstrijden!BA1661&lt;&gt;"",Wedstrijden!BA1661,"")</f>
        <v/>
      </c>
      <c r="W1496" s="45"/>
      <c r="AE1496" s="45"/>
      <c r="AN1496" s="45"/>
      <c r="AU1496" s="45"/>
      <c r="BA1496" s="45"/>
      <c r="BE1496" s="45"/>
      <c r="BJ1496" s="44" t="str">
        <f>IF(COUNTA(Wedstrijden!I1661:S1661)&lt;&gt;0,1,"")</f>
        <v/>
      </c>
      <c r="BK1496" s="44" t="str">
        <f t="shared" si="138"/>
        <v/>
      </c>
      <c r="BL1496" s="44" t="str">
        <f>IF(Wedstrijden!I1661="x","AA","")</f>
        <v/>
      </c>
      <c r="BM1496" s="44" t="str">
        <f>IF(Wedstrijden!J1661="x","A","")</f>
        <v/>
      </c>
      <c r="BN1496" s="44" t="str">
        <f>IF(Wedstrijden!K1661="x","B1","")</f>
        <v/>
      </c>
      <c r="BO1496" s="44" t="str">
        <f>IF(Wedstrijden!L1661="x","BB","")</f>
        <v/>
      </c>
      <c r="BP1496" s="44" t="str">
        <f>IF(Wedstrijden!M1661="x","B","")</f>
        <v/>
      </c>
      <c r="BQ1496" s="44" t="str">
        <f>IF(Wedstrijden!N1661="x","L1","")</f>
        <v/>
      </c>
      <c r="BR1496" s="44" t="str">
        <f>IF(Wedstrijden!O1661="x","L2","")</f>
        <v/>
      </c>
      <c r="BS1496" s="44" t="str">
        <f>IF(Wedstrijden!P1661="x","M1","")</f>
        <v/>
      </c>
      <c r="BT1496" s="44" t="str">
        <f>IF(Wedstrijden!Q1661="x","M2","")</f>
        <v/>
      </c>
      <c r="BU1496" s="44" t="str">
        <f>IF(Wedstrijden!R1661="x","Z1","")</f>
        <v/>
      </c>
      <c r="BV1496" s="44" t="str">
        <f>IF(Wedstrijden!S1661="x","Z2","")</f>
        <v/>
      </c>
      <c r="BW1496" s="44" t="str">
        <f>IF(COUNTA(Wedstrijden!T1661:AB1661)&lt;&gt;0,1,"")</f>
        <v/>
      </c>
      <c r="BX1496" s="44" t="str">
        <f t="shared" si="139"/>
        <v/>
      </c>
      <c r="BY1496" s="44" t="str">
        <f>IF(Wedstrijden!T1661="x","BB","")</f>
        <v/>
      </c>
      <c r="BZ1496" s="44" t="str">
        <f>IF(Wedstrijden!U1661="x","B","")</f>
        <v/>
      </c>
      <c r="CA1496" s="44" t="str">
        <f>IF(Wedstrijden!V1661="x","L1","")</f>
        <v/>
      </c>
      <c r="CB1496" s="44" t="str">
        <f>IF(Wedstrijden!W1661="x","L2","")</f>
        <v/>
      </c>
      <c r="CC1496" s="44" t="str">
        <f>IF(Wedstrijden!X1661="x","M1","")</f>
        <v/>
      </c>
      <c r="CD1496" s="44" t="str">
        <f>IF(Wedstrijden!Y1661="x","M2","")</f>
        <v/>
      </c>
      <c r="CE1496" s="44" t="str">
        <f>IF(Wedstrijden!Z1661="x","Z1","")</f>
        <v/>
      </c>
      <c r="CF1496" s="44" t="str">
        <f>IF(Wedstrijden!AA1661="x","Z2","")</f>
        <v/>
      </c>
      <c r="CG1496" s="44" t="str">
        <f>IF(Wedstrijden!AB1661="x","ZZL","")</f>
        <v/>
      </c>
      <c r="CL1496" s="44" t="str">
        <f>IF(COUNTA(Wedstrijden!AC1661:AJ1661)&lt;&gt;0,2,"")</f>
        <v/>
      </c>
      <c r="CM1496" s="44" t="str">
        <f t="shared" si="140"/>
        <v/>
      </c>
      <c r="CN1496" s="44" t="str">
        <f>IF(Wedstrijden!AC1661="x","AA","")</f>
        <v/>
      </c>
      <c r="CO1496" s="44" t="str">
        <f>IF(Wedstrijden!AD1661="x","A","")</f>
        <v/>
      </c>
      <c r="CP1496" s="44" t="str">
        <f>IF(Wedstrijden!AE1661="x","BB","")</f>
        <v/>
      </c>
      <c r="CQ1496" s="44" t="str">
        <f>IF(Wedstrijden!AF1661="x","B","")</f>
        <v/>
      </c>
      <c r="CR1496" s="44" t="str">
        <f>IF(Wedstrijden!AG1661="x","L","")</f>
        <v/>
      </c>
      <c r="CS1496" s="44" t="str">
        <f>IF(Wedstrijden!AH1661="x","M","")</f>
        <v/>
      </c>
      <c r="CT1496" s="44" t="str">
        <f>IF(Wedstrijden!AI1661="x","Z","")</f>
        <v/>
      </c>
      <c r="CU1496" s="44" t="str">
        <f>IF(Wedstrijden!AJ1661="x","ZZ","")</f>
        <v/>
      </c>
      <c r="CV1496" s="44" t="str">
        <f>IF(COUNTA(Wedstrijden!AK1661:AQ1661)&lt;&gt;0,2,"")</f>
        <v/>
      </c>
      <c r="CW1496" s="44" t="str">
        <f t="shared" si="141"/>
        <v/>
      </c>
      <c r="CX1496" s="44" t="str">
        <f>IF(Wedstrijden!AK1661="x","BB","")</f>
        <v/>
      </c>
      <c r="CY1496" s="44" t="str">
        <f>IF(Wedstrijden!AL1661="x","B","")</f>
        <v/>
      </c>
      <c r="CZ1496" s="44" t="str">
        <f>IF(Wedstrijden!AM1661="x","L","")</f>
        <v/>
      </c>
      <c r="DA1496" s="44" t="str">
        <f>IF(Wedstrijden!AN1661="x","M","")</f>
        <v/>
      </c>
      <c r="DB1496" s="44" t="str">
        <f>IF(Wedstrijden!AO1661="x","Z","")</f>
        <v/>
      </c>
      <c r="DC1496" s="44" t="str">
        <f>IF(Wedstrijden!AP1661="x","ZZ","")</f>
        <v/>
      </c>
      <c r="DD1496" s="44" t="str">
        <f>IF(Wedstrijden!AQ1661="x","1.40","")</f>
        <v/>
      </c>
      <c r="DE1496" s="44" t="str">
        <f>IF(COUNTA(Wedstrijden!AR1661:AT1661)&lt;&gt;0,6,"")</f>
        <v/>
      </c>
      <c r="DF1496" s="44" t="str">
        <f t="shared" si="142"/>
        <v/>
      </c>
      <c r="DG1496" s="44" t="str">
        <f>IF(Wedstrijden!AR1661="x","L","")</f>
        <v/>
      </c>
      <c r="DH1496" s="44" t="str">
        <f>IF(Wedstrijden!AS1661="x","M","")</f>
        <v/>
      </c>
      <c r="DI1496" s="44" t="str">
        <f>IF(Wedstrijden!AT1661="x","Z","")</f>
        <v/>
      </c>
      <c r="DJ1496" s="44" t="str">
        <f>IF(COUNTA(Wedstrijden!AU1661:AW1661)&lt;&gt;0,6,"")</f>
        <v/>
      </c>
      <c r="DK1496" s="44" t="str">
        <f t="shared" si="143"/>
        <v/>
      </c>
      <c r="DL1496" s="44" t="str">
        <f>IF(Wedstrijden!AU1661="x","L","")</f>
        <v/>
      </c>
      <c r="DM1496" s="44" t="str">
        <f>IF(Wedstrijden!AV1661="x","M","")</f>
        <v/>
      </c>
      <c r="DN1496" s="44" t="str">
        <f>IF(Wedstrijden!AW1661="x","Z","")</f>
        <v/>
      </c>
    </row>
    <row r="1497" spans="1:118" ht="15">
      <c r="A1497" s="48" t="e">
        <f>Wedstrijden!#REF!</f>
        <v>#REF!</v>
      </c>
      <c r="B1497" s="44" t="str">
        <f>IFERROR(VLOOKUP(Wedstrijden!E1662,Wedstrijdlocaties!$B$2:$E$499,2,FALSE),"")</f>
        <v/>
      </c>
      <c r="C1497" s="44" t="str">
        <f>Wedstrijden!F1662</f>
        <v/>
      </c>
      <c r="D1497" s="44" t="str">
        <f>IFERROR(VLOOKUP(Wedstrijden!G1662,Organisaties!$B$2:$C$501,2,FALSE),"")</f>
        <v/>
      </c>
      <c r="E1497" s="44" t="str">
        <f>IFERROR(VLOOKUP(Wedstrijden!G1662,Organisaties!$B$2:$F$501,5,FALSE),"")</f>
        <v/>
      </c>
      <c r="F1497" s="44" t="str">
        <f>IF(Wedstrijden!BC1662&lt;&gt;"",Wedstrijden!BC1662,"")</f>
        <v/>
      </c>
      <c r="G1497" s="44">
        <f>IF(Wedstrijden!AY1662="Indoor",1,0)</f>
        <v>0</v>
      </c>
      <c r="H1497" s="44">
        <f>Wedstrijden!AZ1662</f>
        <v>0</v>
      </c>
      <c r="I1497" s="44" t="str">
        <f>IF(Wedstrijden!AX1662="Nee",0,IF(Wedstrijden!AX1662="Ja",1,""))</f>
        <v/>
      </c>
      <c r="J1497" s="44" t="str">
        <f>IF(Wedstrijden!BA1662&lt;&gt;"",Wedstrijden!BA1662,"")</f>
        <v/>
      </c>
      <c r="W1497" s="45"/>
      <c r="AE1497" s="45"/>
      <c r="AN1497" s="45"/>
      <c r="AU1497" s="45"/>
      <c r="BA1497" s="45"/>
      <c r="BE1497" s="45"/>
      <c r="BJ1497" s="44" t="str">
        <f>IF(COUNTA(Wedstrijden!I1662:S1662)&lt;&gt;0,1,"")</f>
        <v/>
      </c>
      <c r="BK1497" s="44" t="str">
        <f t="shared" si="138"/>
        <v/>
      </c>
      <c r="BL1497" s="44" t="str">
        <f>IF(Wedstrijden!I1662="x","AA","")</f>
        <v/>
      </c>
      <c r="BM1497" s="44" t="str">
        <f>IF(Wedstrijden!J1662="x","A","")</f>
        <v/>
      </c>
      <c r="BN1497" s="44" t="str">
        <f>IF(Wedstrijden!K1662="x","B1","")</f>
        <v/>
      </c>
      <c r="BO1497" s="44" t="str">
        <f>IF(Wedstrijden!L1662="x","BB","")</f>
        <v/>
      </c>
      <c r="BP1497" s="44" t="str">
        <f>IF(Wedstrijden!M1662="x","B","")</f>
        <v/>
      </c>
      <c r="BQ1497" s="44" t="str">
        <f>IF(Wedstrijden!N1662="x","L1","")</f>
        <v/>
      </c>
      <c r="BR1497" s="44" t="str">
        <f>IF(Wedstrijden!O1662="x","L2","")</f>
        <v/>
      </c>
      <c r="BS1497" s="44" t="str">
        <f>IF(Wedstrijden!P1662="x","M1","")</f>
        <v/>
      </c>
      <c r="BT1497" s="44" t="str">
        <f>IF(Wedstrijden!Q1662="x","M2","")</f>
        <v/>
      </c>
      <c r="BU1497" s="44" t="str">
        <f>IF(Wedstrijden!R1662="x","Z1","")</f>
        <v/>
      </c>
      <c r="BV1497" s="44" t="str">
        <f>IF(Wedstrijden!S1662="x","Z2","")</f>
        <v/>
      </c>
      <c r="BW1497" s="44" t="str">
        <f>IF(COUNTA(Wedstrijden!T1662:AB1662)&lt;&gt;0,1,"")</f>
        <v/>
      </c>
      <c r="BX1497" s="44" t="str">
        <f t="shared" si="139"/>
        <v/>
      </c>
      <c r="BY1497" s="44" t="str">
        <f>IF(Wedstrijden!T1662="x","BB","")</f>
        <v/>
      </c>
      <c r="BZ1497" s="44" t="str">
        <f>IF(Wedstrijden!U1662="x","B","")</f>
        <v/>
      </c>
      <c r="CA1497" s="44" t="str">
        <f>IF(Wedstrijden!V1662="x","L1","")</f>
        <v/>
      </c>
      <c r="CB1497" s="44" t="str">
        <f>IF(Wedstrijden!W1662="x","L2","")</f>
        <v/>
      </c>
      <c r="CC1497" s="44" t="str">
        <f>IF(Wedstrijden!X1662="x","M1","")</f>
        <v/>
      </c>
      <c r="CD1497" s="44" t="str">
        <f>IF(Wedstrijden!Y1662="x","M2","")</f>
        <v/>
      </c>
      <c r="CE1497" s="44" t="str">
        <f>IF(Wedstrijden!Z1662="x","Z1","")</f>
        <v/>
      </c>
      <c r="CF1497" s="44" t="str">
        <f>IF(Wedstrijden!AA1662="x","Z2","")</f>
        <v/>
      </c>
      <c r="CG1497" s="44" t="str">
        <f>IF(Wedstrijden!AB1662="x","ZZL","")</f>
        <v/>
      </c>
      <c r="CL1497" s="44" t="str">
        <f>IF(COUNTA(Wedstrijden!AC1662:AJ1662)&lt;&gt;0,2,"")</f>
        <v/>
      </c>
      <c r="CM1497" s="44" t="str">
        <f t="shared" si="140"/>
        <v/>
      </c>
      <c r="CN1497" s="44" t="str">
        <f>IF(Wedstrijden!AC1662="x","AA","")</f>
        <v/>
      </c>
      <c r="CO1497" s="44" t="str">
        <f>IF(Wedstrijden!AD1662="x","A","")</f>
        <v/>
      </c>
      <c r="CP1497" s="44" t="str">
        <f>IF(Wedstrijden!AE1662="x","BB","")</f>
        <v/>
      </c>
      <c r="CQ1497" s="44" t="str">
        <f>IF(Wedstrijden!AF1662="x","B","")</f>
        <v/>
      </c>
      <c r="CR1497" s="44" t="str">
        <f>IF(Wedstrijden!AG1662="x","L","")</f>
        <v/>
      </c>
      <c r="CS1497" s="44" t="str">
        <f>IF(Wedstrijden!AH1662="x","M","")</f>
        <v/>
      </c>
      <c r="CT1497" s="44" t="str">
        <f>IF(Wedstrijden!AI1662="x","Z","")</f>
        <v/>
      </c>
      <c r="CU1497" s="44" t="str">
        <f>IF(Wedstrijden!AJ1662="x","ZZ","")</f>
        <v/>
      </c>
      <c r="CV1497" s="44" t="str">
        <f>IF(COUNTA(Wedstrijden!AK1662:AQ1662)&lt;&gt;0,2,"")</f>
        <v/>
      </c>
      <c r="CW1497" s="44" t="str">
        <f t="shared" si="141"/>
        <v/>
      </c>
      <c r="CX1497" s="44" t="str">
        <f>IF(Wedstrijden!AK1662="x","BB","")</f>
        <v/>
      </c>
      <c r="CY1497" s="44" t="str">
        <f>IF(Wedstrijden!AL1662="x","B","")</f>
        <v/>
      </c>
      <c r="CZ1497" s="44" t="str">
        <f>IF(Wedstrijden!AM1662="x","L","")</f>
        <v/>
      </c>
      <c r="DA1497" s="44" t="str">
        <f>IF(Wedstrijden!AN1662="x","M","")</f>
        <v/>
      </c>
      <c r="DB1497" s="44" t="str">
        <f>IF(Wedstrijden!AO1662="x","Z","")</f>
        <v/>
      </c>
      <c r="DC1497" s="44" t="str">
        <f>IF(Wedstrijden!AP1662="x","ZZ","")</f>
        <v/>
      </c>
      <c r="DD1497" s="44" t="str">
        <f>IF(Wedstrijden!AQ1662="x","1.40","")</f>
        <v/>
      </c>
      <c r="DE1497" s="44" t="str">
        <f>IF(COUNTA(Wedstrijden!AR1662:AT1662)&lt;&gt;0,6,"")</f>
        <v/>
      </c>
      <c r="DF1497" s="44" t="str">
        <f t="shared" si="142"/>
        <v/>
      </c>
      <c r="DG1497" s="44" t="str">
        <f>IF(Wedstrijden!AR1662="x","L","")</f>
        <v/>
      </c>
      <c r="DH1497" s="44" t="str">
        <f>IF(Wedstrijden!AS1662="x","M","")</f>
        <v/>
      </c>
      <c r="DI1497" s="44" t="str">
        <f>IF(Wedstrijden!AT1662="x","Z","")</f>
        <v/>
      </c>
      <c r="DJ1497" s="44" t="str">
        <f>IF(COUNTA(Wedstrijden!AU1662:AW1662)&lt;&gt;0,6,"")</f>
        <v/>
      </c>
      <c r="DK1497" s="44" t="str">
        <f t="shared" si="143"/>
        <v/>
      </c>
      <c r="DL1497" s="44" t="str">
        <f>IF(Wedstrijden!AU1662="x","L","")</f>
        <v/>
      </c>
      <c r="DM1497" s="44" t="str">
        <f>IF(Wedstrijden!AV1662="x","M","")</f>
        <v/>
      </c>
      <c r="DN1497" s="44" t="str">
        <f>IF(Wedstrijden!AW1662="x","Z","")</f>
        <v/>
      </c>
    </row>
    <row r="1498" spans="1:118" ht="15">
      <c r="A1498" s="48" t="e">
        <f>Wedstrijden!#REF!</f>
        <v>#REF!</v>
      </c>
      <c r="B1498" s="44" t="str">
        <f>IFERROR(VLOOKUP(Wedstrijden!E1663,Wedstrijdlocaties!$B$2:$E$499,2,FALSE),"")</f>
        <v/>
      </c>
      <c r="C1498" s="44" t="str">
        <f>Wedstrijden!F1663</f>
        <v/>
      </c>
      <c r="D1498" s="44" t="str">
        <f>IFERROR(VLOOKUP(Wedstrijden!G1663,Organisaties!$B$2:$C$501,2,FALSE),"")</f>
        <v/>
      </c>
      <c r="E1498" s="44" t="str">
        <f>IFERROR(VLOOKUP(Wedstrijden!G1663,Organisaties!$B$2:$F$501,5,FALSE),"")</f>
        <v/>
      </c>
      <c r="F1498" s="44" t="str">
        <f>IF(Wedstrijden!BC1663&lt;&gt;"",Wedstrijden!BC1663,"")</f>
        <v/>
      </c>
      <c r="G1498" s="44">
        <f>IF(Wedstrijden!AY1663="Indoor",1,0)</f>
        <v>0</v>
      </c>
      <c r="H1498" s="44">
        <f>Wedstrijden!AZ1663</f>
        <v>0</v>
      </c>
      <c r="I1498" s="44" t="str">
        <f>IF(Wedstrijden!AX1663="Nee",0,IF(Wedstrijden!AX1663="Ja",1,""))</f>
        <v/>
      </c>
      <c r="J1498" s="44" t="str">
        <f>IF(Wedstrijden!BA1663&lt;&gt;"",Wedstrijden!BA1663,"")</f>
        <v/>
      </c>
      <c r="W1498" s="45"/>
      <c r="AE1498" s="45"/>
      <c r="AN1498" s="45"/>
      <c r="AU1498" s="45"/>
      <c r="BA1498" s="45"/>
      <c r="BE1498" s="45"/>
      <c r="BJ1498" s="44" t="str">
        <f>IF(COUNTA(Wedstrijden!I1663:S1663)&lt;&gt;0,1,"")</f>
        <v/>
      </c>
      <c r="BK1498" s="44" t="str">
        <f t="shared" si="138"/>
        <v/>
      </c>
      <c r="BL1498" s="44" t="str">
        <f>IF(Wedstrijden!I1663="x","AA","")</f>
        <v/>
      </c>
      <c r="BM1498" s="44" t="str">
        <f>IF(Wedstrijden!J1663="x","A","")</f>
        <v/>
      </c>
      <c r="BN1498" s="44" t="str">
        <f>IF(Wedstrijden!K1663="x","B1","")</f>
        <v/>
      </c>
      <c r="BO1498" s="44" t="str">
        <f>IF(Wedstrijden!L1663="x","BB","")</f>
        <v/>
      </c>
      <c r="BP1498" s="44" t="str">
        <f>IF(Wedstrijden!M1663="x","B","")</f>
        <v/>
      </c>
      <c r="BQ1498" s="44" t="str">
        <f>IF(Wedstrijden!N1663="x","L1","")</f>
        <v/>
      </c>
      <c r="BR1498" s="44" t="str">
        <f>IF(Wedstrijden!O1663="x","L2","")</f>
        <v/>
      </c>
      <c r="BS1498" s="44" t="str">
        <f>IF(Wedstrijden!P1663="x","M1","")</f>
        <v/>
      </c>
      <c r="BT1498" s="44" t="str">
        <f>IF(Wedstrijden!Q1663="x","M2","")</f>
        <v/>
      </c>
      <c r="BU1498" s="44" t="str">
        <f>IF(Wedstrijden!R1663="x","Z1","")</f>
        <v/>
      </c>
      <c r="BV1498" s="44" t="str">
        <f>IF(Wedstrijden!S1663="x","Z2","")</f>
        <v/>
      </c>
      <c r="BW1498" s="44" t="str">
        <f>IF(COUNTA(Wedstrijden!T1663:AB1663)&lt;&gt;0,1,"")</f>
        <v/>
      </c>
      <c r="BX1498" s="44" t="str">
        <f t="shared" si="139"/>
        <v/>
      </c>
      <c r="BY1498" s="44" t="str">
        <f>IF(Wedstrijden!T1663="x","BB","")</f>
        <v/>
      </c>
      <c r="BZ1498" s="44" t="str">
        <f>IF(Wedstrijden!U1663="x","B","")</f>
        <v/>
      </c>
      <c r="CA1498" s="44" t="str">
        <f>IF(Wedstrijden!V1663="x","L1","")</f>
        <v/>
      </c>
      <c r="CB1498" s="44" t="str">
        <f>IF(Wedstrijden!W1663="x","L2","")</f>
        <v/>
      </c>
      <c r="CC1498" s="44" t="str">
        <f>IF(Wedstrijden!X1663="x","M1","")</f>
        <v/>
      </c>
      <c r="CD1498" s="44" t="str">
        <f>IF(Wedstrijden!Y1663="x","M2","")</f>
        <v/>
      </c>
      <c r="CE1498" s="44" t="str">
        <f>IF(Wedstrijden!Z1663="x","Z1","")</f>
        <v/>
      </c>
      <c r="CF1498" s="44" t="str">
        <f>IF(Wedstrijden!AA1663="x","Z2","")</f>
        <v/>
      </c>
      <c r="CG1498" s="44" t="str">
        <f>IF(Wedstrijden!AB1663="x","ZZL","")</f>
        <v/>
      </c>
      <c r="CL1498" s="44" t="str">
        <f>IF(COUNTA(Wedstrijden!AC1663:AJ1663)&lt;&gt;0,2,"")</f>
        <v/>
      </c>
      <c r="CM1498" s="44" t="str">
        <f t="shared" si="140"/>
        <v/>
      </c>
      <c r="CN1498" s="44" t="str">
        <f>IF(Wedstrijden!AC1663="x","AA","")</f>
        <v/>
      </c>
      <c r="CO1498" s="44" t="str">
        <f>IF(Wedstrijden!AD1663="x","A","")</f>
        <v/>
      </c>
      <c r="CP1498" s="44" t="str">
        <f>IF(Wedstrijden!AE1663="x","BB","")</f>
        <v/>
      </c>
      <c r="CQ1498" s="44" t="str">
        <f>IF(Wedstrijden!AF1663="x","B","")</f>
        <v/>
      </c>
      <c r="CR1498" s="44" t="str">
        <f>IF(Wedstrijden!AG1663="x","L","")</f>
        <v/>
      </c>
      <c r="CS1498" s="44" t="str">
        <f>IF(Wedstrijden!AH1663="x","M","")</f>
        <v/>
      </c>
      <c r="CT1498" s="44" t="str">
        <f>IF(Wedstrijden!AI1663="x","Z","")</f>
        <v/>
      </c>
      <c r="CU1498" s="44" t="str">
        <f>IF(Wedstrijden!AJ1663="x","ZZ","")</f>
        <v/>
      </c>
      <c r="CV1498" s="44" t="str">
        <f>IF(COUNTA(Wedstrijden!AK1663:AQ1663)&lt;&gt;0,2,"")</f>
        <v/>
      </c>
      <c r="CW1498" s="44" t="str">
        <f t="shared" si="141"/>
        <v/>
      </c>
      <c r="CX1498" s="44" t="str">
        <f>IF(Wedstrijden!AK1663="x","BB","")</f>
        <v/>
      </c>
      <c r="CY1498" s="44" t="str">
        <f>IF(Wedstrijden!AL1663="x","B","")</f>
        <v/>
      </c>
      <c r="CZ1498" s="44" t="str">
        <f>IF(Wedstrijden!AM1663="x","L","")</f>
        <v/>
      </c>
      <c r="DA1498" s="44" t="str">
        <f>IF(Wedstrijden!AN1663="x","M","")</f>
        <v/>
      </c>
      <c r="DB1498" s="44" t="str">
        <f>IF(Wedstrijden!AO1663="x","Z","")</f>
        <v/>
      </c>
      <c r="DC1498" s="44" t="str">
        <f>IF(Wedstrijden!AP1663="x","ZZ","")</f>
        <v/>
      </c>
      <c r="DD1498" s="44" t="str">
        <f>IF(Wedstrijden!AQ1663="x","1.40","")</f>
        <v/>
      </c>
      <c r="DE1498" s="44" t="str">
        <f>IF(COUNTA(Wedstrijden!AR1663:AT1663)&lt;&gt;0,6,"")</f>
        <v/>
      </c>
      <c r="DF1498" s="44" t="str">
        <f t="shared" si="142"/>
        <v/>
      </c>
      <c r="DG1498" s="44" t="str">
        <f>IF(Wedstrijden!AR1663="x","L","")</f>
        <v/>
      </c>
      <c r="DH1498" s="44" t="str">
        <f>IF(Wedstrijden!AS1663="x","M","")</f>
        <v/>
      </c>
      <c r="DI1498" s="44" t="str">
        <f>IF(Wedstrijden!AT1663="x","Z","")</f>
        <v/>
      </c>
      <c r="DJ1498" s="44" t="str">
        <f>IF(COUNTA(Wedstrijden!AU1663:AW1663)&lt;&gt;0,6,"")</f>
        <v/>
      </c>
      <c r="DK1498" s="44" t="str">
        <f t="shared" si="143"/>
        <v/>
      </c>
      <c r="DL1498" s="44" t="str">
        <f>IF(Wedstrijden!AU1663="x","L","")</f>
        <v/>
      </c>
      <c r="DM1498" s="44" t="str">
        <f>IF(Wedstrijden!AV1663="x","M","")</f>
        <v/>
      </c>
      <c r="DN1498" s="44" t="str">
        <f>IF(Wedstrijden!AW1663="x","Z","")</f>
        <v/>
      </c>
    </row>
    <row r="1499" spans="1:118" ht="15">
      <c r="A1499" s="48" t="e">
        <f>Wedstrijden!#REF!</f>
        <v>#REF!</v>
      </c>
      <c r="B1499" s="44" t="str">
        <f>IFERROR(VLOOKUP(Wedstrijden!E1664,Wedstrijdlocaties!$B$2:$E$499,2,FALSE),"")</f>
        <v/>
      </c>
      <c r="C1499" s="44" t="str">
        <f>Wedstrijden!F1664</f>
        <v/>
      </c>
      <c r="D1499" s="44" t="str">
        <f>IFERROR(VLOOKUP(Wedstrijden!G1664,Organisaties!$B$2:$C$501,2,FALSE),"")</f>
        <v/>
      </c>
      <c r="E1499" s="44" t="str">
        <f>IFERROR(VLOOKUP(Wedstrijden!G1664,Organisaties!$B$2:$F$501,5,FALSE),"")</f>
        <v/>
      </c>
      <c r="F1499" s="44" t="str">
        <f>IF(Wedstrijden!BC1664&lt;&gt;"",Wedstrijden!BC1664,"")</f>
        <v/>
      </c>
      <c r="G1499" s="44">
        <f>IF(Wedstrijden!AY1664="Indoor",1,0)</f>
        <v>0</v>
      </c>
      <c r="H1499" s="44">
        <f>Wedstrijden!AZ1664</f>
        <v>0</v>
      </c>
      <c r="I1499" s="44" t="str">
        <f>IF(Wedstrijden!AX1664="Nee",0,IF(Wedstrijden!AX1664="Ja",1,""))</f>
        <v/>
      </c>
      <c r="J1499" s="44" t="str">
        <f>IF(Wedstrijden!BA1664&lt;&gt;"",Wedstrijden!BA1664,"")</f>
        <v/>
      </c>
      <c r="W1499" s="45"/>
      <c r="AE1499" s="45"/>
      <c r="AN1499" s="45"/>
      <c r="AU1499" s="45"/>
      <c r="BA1499" s="45"/>
      <c r="BE1499" s="45"/>
      <c r="BJ1499" s="44" t="str">
        <f>IF(COUNTA(Wedstrijden!I1664:S1664)&lt;&gt;0,1,"")</f>
        <v/>
      </c>
      <c r="BK1499" s="44" t="str">
        <f t="shared" si="138"/>
        <v/>
      </c>
      <c r="BL1499" s="44" t="str">
        <f>IF(Wedstrijden!I1664="x","AA","")</f>
        <v/>
      </c>
      <c r="BM1499" s="44" t="str">
        <f>IF(Wedstrijden!J1664="x","A","")</f>
        <v/>
      </c>
      <c r="BN1499" s="44" t="str">
        <f>IF(Wedstrijden!K1664="x","B1","")</f>
        <v/>
      </c>
      <c r="BO1499" s="44" t="str">
        <f>IF(Wedstrijden!L1664="x","BB","")</f>
        <v/>
      </c>
      <c r="BP1499" s="44" t="str">
        <f>IF(Wedstrijden!M1664="x","B","")</f>
        <v/>
      </c>
      <c r="BQ1499" s="44" t="str">
        <f>IF(Wedstrijden!N1664="x","L1","")</f>
        <v/>
      </c>
      <c r="BR1499" s="44" t="str">
        <f>IF(Wedstrijden!O1664="x","L2","")</f>
        <v/>
      </c>
      <c r="BS1499" s="44" t="str">
        <f>IF(Wedstrijden!P1664="x","M1","")</f>
        <v/>
      </c>
      <c r="BT1499" s="44" t="str">
        <f>IF(Wedstrijden!Q1664="x","M2","")</f>
        <v/>
      </c>
      <c r="BU1499" s="44" t="str">
        <f>IF(Wedstrijden!R1664="x","Z1","")</f>
        <v/>
      </c>
      <c r="BV1499" s="44" t="str">
        <f>IF(Wedstrijden!S1664="x","Z2","")</f>
        <v/>
      </c>
      <c r="BW1499" s="44" t="str">
        <f>IF(COUNTA(Wedstrijden!T1664:AB1664)&lt;&gt;0,1,"")</f>
        <v/>
      </c>
      <c r="BX1499" s="44" t="str">
        <f t="shared" si="139"/>
        <v/>
      </c>
      <c r="BY1499" s="44" t="str">
        <f>IF(Wedstrijden!T1664="x","BB","")</f>
        <v/>
      </c>
      <c r="BZ1499" s="44" t="str">
        <f>IF(Wedstrijden!U1664="x","B","")</f>
        <v/>
      </c>
      <c r="CA1499" s="44" t="str">
        <f>IF(Wedstrijden!V1664="x","L1","")</f>
        <v/>
      </c>
      <c r="CB1499" s="44" t="str">
        <f>IF(Wedstrijden!W1664="x","L2","")</f>
        <v/>
      </c>
      <c r="CC1499" s="44" t="str">
        <f>IF(Wedstrijden!X1664="x","M1","")</f>
        <v/>
      </c>
      <c r="CD1499" s="44" t="str">
        <f>IF(Wedstrijden!Y1664="x","M2","")</f>
        <v/>
      </c>
      <c r="CE1499" s="44" t="str">
        <f>IF(Wedstrijden!Z1664="x","Z1","")</f>
        <v/>
      </c>
      <c r="CF1499" s="44" t="str">
        <f>IF(Wedstrijden!AA1664="x","Z2","")</f>
        <v/>
      </c>
      <c r="CG1499" s="44" t="str">
        <f>IF(Wedstrijden!AB1664="x","ZZL","")</f>
        <v/>
      </c>
      <c r="CL1499" s="44" t="str">
        <f>IF(COUNTA(Wedstrijden!AC1664:AJ1664)&lt;&gt;0,2,"")</f>
        <v/>
      </c>
      <c r="CM1499" s="44" t="str">
        <f t="shared" si="140"/>
        <v/>
      </c>
      <c r="CN1499" s="44" t="str">
        <f>IF(Wedstrijden!AC1664="x","AA","")</f>
        <v/>
      </c>
      <c r="CO1499" s="44" t="str">
        <f>IF(Wedstrijden!AD1664="x","A","")</f>
        <v/>
      </c>
      <c r="CP1499" s="44" t="str">
        <f>IF(Wedstrijden!AE1664="x","BB","")</f>
        <v/>
      </c>
      <c r="CQ1499" s="44" t="str">
        <f>IF(Wedstrijden!AF1664="x","B","")</f>
        <v/>
      </c>
      <c r="CR1499" s="44" t="str">
        <f>IF(Wedstrijden!AG1664="x","L","")</f>
        <v/>
      </c>
      <c r="CS1499" s="44" t="str">
        <f>IF(Wedstrijden!AH1664="x","M","")</f>
        <v/>
      </c>
      <c r="CT1499" s="44" t="str">
        <f>IF(Wedstrijden!AI1664="x","Z","")</f>
        <v/>
      </c>
      <c r="CU1499" s="44" t="str">
        <f>IF(Wedstrijden!AJ1664="x","ZZ","")</f>
        <v/>
      </c>
      <c r="CV1499" s="44" t="str">
        <f>IF(COUNTA(Wedstrijden!AK1664:AQ1664)&lt;&gt;0,2,"")</f>
        <v/>
      </c>
      <c r="CW1499" s="44" t="str">
        <f t="shared" si="141"/>
        <v/>
      </c>
      <c r="CX1499" s="44" t="str">
        <f>IF(Wedstrijden!AK1664="x","BB","")</f>
        <v/>
      </c>
      <c r="CY1499" s="44" t="str">
        <f>IF(Wedstrijden!AL1664="x","B","")</f>
        <v/>
      </c>
      <c r="CZ1499" s="44" t="str">
        <f>IF(Wedstrijden!AM1664="x","L","")</f>
        <v/>
      </c>
      <c r="DA1499" s="44" t="str">
        <f>IF(Wedstrijden!AN1664="x","M","")</f>
        <v/>
      </c>
      <c r="DB1499" s="44" t="str">
        <f>IF(Wedstrijden!AO1664="x","Z","")</f>
        <v/>
      </c>
      <c r="DC1499" s="44" t="str">
        <f>IF(Wedstrijden!AP1664="x","ZZ","")</f>
        <v/>
      </c>
      <c r="DD1499" s="44" t="str">
        <f>IF(Wedstrijden!AQ1664="x","1.40","")</f>
        <v/>
      </c>
      <c r="DE1499" s="44" t="str">
        <f>IF(COUNTA(Wedstrijden!AR1664:AT1664)&lt;&gt;0,6,"")</f>
        <v/>
      </c>
      <c r="DF1499" s="44" t="str">
        <f t="shared" si="142"/>
        <v/>
      </c>
      <c r="DG1499" s="44" t="str">
        <f>IF(Wedstrijden!AR1664="x","L","")</f>
        <v/>
      </c>
      <c r="DH1499" s="44" t="str">
        <f>IF(Wedstrijden!AS1664="x","M","")</f>
        <v/>
      </c>
      <c r="DI1499" s="44" t="str">
        <f>IF(Wedstrijden!AT1664="x","Z","")</f>
        <v/>
      </c>
      <c r="DJ1499" s="44" t="str">
        <f>IF(COUNTA(Wedstrijden!AU1664:AW1664)&lt;&gt;0,6,"")</f>
        <v/>
      </c>
      <c r="DK1499" s="44" t="str">
        <f t="shared" si="143"/>
        <v/>
      </c>
      <c r="DL1499" s="44" t="str">
        <f>IF(Wedstrijden!AU1664="x","L","")</f>
        <v/>
      </c>
      <c r="DM1499" s="44" t="str">
        <f>IF(Wedstrijden!AV1664="x","M","")</f>
        <v/>
      </c>
      <c r="DN1499" s="44" t="str">
        <f>IF(Wedstrijden!AW1664="x","Z","")</f>
        <v/>
      </c>
    </row>
    <row r="1500" spans="1:118" ht="15">
      <c r="A1500" s="48" t="e">
        <f>Wedstrijden!#REF!</f>
        <v>#REF!</v>
      </c>
      <c r="B1500" s="44" t="str">
        <f>IFERROR(VLOOKUP(Wedstrijden!E1665,Wedstrijdlocaties!$B$2:$E$499,2,FALSE),"")</f>
        <v/>
      </c>
      <c r="C1500" s="44" t="str">
        <f>Wedstrijden!F1665</f>
        <v/>
      </c>
      <c r="D1500" s="44" t="str">
        <f>IFERROR(VLOOKUP(Wedstrijden!G1665,Organisaties!$B$2:$C$501,2,FALSE),"")</f>
        <v/>
      </c>
      <c r="E1500" s="44" t="str">
        <f>IFERROR(VLOOKUP(Wedstrijden!G1665,Organisaties!$B$2:$F$501,5,FALSE),"")</f>
        <v/>
      </c>
      <c r="F1500" s="44" t="str">
        <f>IF(Wedstrijden!BC1665&lt;&gt;"",Wedstrijden!BC1665,"")</f>
        <v/>
      </c>
      <c r="G1500" s="44">
        <f>IF(Wedstrijden!AY1665="Indoor",1,0)</f>
        <v>0</v>
      </c>
      <c r="H1500" s="44">
        <f>Wedstrijden!AZ1665</f>
        <v>0</v>
      </c>
      <c r="I1500" s="44" t="str">
        <f>IF(Wedstrijden!AX1665="Nee",0,IF(Wedstrijden!AX1665="Ja",1,""))</f>
        <v/>
      </c>
      <c r="J1500" s="44" t="str">
        <f>IF(Wedstrijden!BA1665&lt;&gt;"",Wedstrijden!BA1665,"")</f>
        <v/>
      </c>
      <c r="W1500" s="45"/>
      <c r="AE1500" s="45"/>
      <c r="AN1500" s="45"/>
      <c r="AU1500" s="45"/>
      <c r="BA1500" s="45"/>
      <c r="BE1500" s="45"/>
      <c r="BJ1500" s="44" t="str">
        <f>IF(COUNTA(Wedstrijden!I1665:S1665)&lt;&gt;0,1,"")</f>
        <v/>
      </c>
      <c r="BK1500" s="44" t="str">
        <f t="shared" si="138"/>
        <v/>
      </c>
      <c r="BL1500" s="44" t="str">
        <f>IF(Wedstrijden!I1665="x","AA","")</f>
        <v/>
      </c>
      <c r="BM1500" s="44" t="str">
        <f>IF(Wedstrijden!J1665="x","A","")</f>
        <v/>
      </c>
      <c r="BN1500" s="44" t="str">
        <f>IF(Wedstrijden!K1665="x","B1","")</f>
        <v/>
      </c>
      <c r="BO1500" s="44" t="str">
        <f>IF(Wedstrijden!L1665="x","BB","")</f>
        <v/>
      </c>
      <c r="BP1500" s="44" t="str">
        <f>IF(Wedstrijden!M1665="x","B","")</f>
        <v/>
      </c>
      <c r="BQ1500" s="44" t="str">
        <f>IF(Wedstrijden!N1665="x","L1","")</f>
        <v/>
      </c>
      <c r="BR1500" s="44" t="str">
        <f>IF(Wedstrijden!O1665="x","L2","")</f>
        <v/>
      </c>
      <c r="BS1500" s="44" t="str">
        <f>IF(Wedstrijden!P1665="x","M1","")</f>
        <v/>
      </c>
      <c r="BT1500" s="44" t="str">
        <f>IF(Wedstrijden!Q1665="x","M2","")</f>
        <v/>
      </c>
      <c r="BU1500" s="44" t="str">
        <f>IF(Wedstrijden!R1665="x","Z1","")</f>
        <v/>
      </c>
      <c r="BV1500" s="44" t="str">
        <f>IF(Wedstrijden!S1665="x","Z2","")</f>
        <v/>
      </c>
      <c r="BW1500" s="44" t="str">
        <f>IF(COUNTA(Wedstrijden!T1665:AB1665)&lt;&gt;0,1,"")</f>
        <v/>
      </c>
      <c r="BX1500" s="44" t="str">
        <f t="shared" si="139"/>
        <v/>
      </c>
      <c r="BY1500" s="44" t="str">
        <f>IF(Wedstrijden!T1665="x","BB","")</f>
        <v/>
      </c>
      <c r="BZ1500" s="44" t="str">
        <f>IF(Wedstrijden!U1665="x","B","")</f>
        <v/>
      </c>
      <c r="CA1500" s="44" t="str">
        <f>IF(Wedstrijden!V1665="x","L1","")</f>
        <v/>
      </c>
      <c r="CB1500" s="44" t="str">
        <f>IF(Wedstrijden!W1665="x","L2","")</f>
        <v/>
      </c>
      <c r="CC1500" s="44" t="str">
        <f>IF(Wedstrijden!X1665="x","M1","")</f>
        <v/>
      </c>
      <c r="CD1500" s="44" t="str">
        <f>IF(Wedstrijden!Y1665="x","M2","")</f>
        <v/>
      </c>
      <c r="CE1500" s="44" t="str">
        <f>IF(Wedstrijden!Z1665="x","Z1","")</f>
        <v/>
      </c>
      <c r="CF1500" s="44" t="str">
        <f>IF(Wedstrijden!AA1665="x","Z2","")</f>
        <v/>
      </c>
      <c r="CG1500" s="44" t="str">
        <f>IF(Wedstrijden!AB1665="x","ZZL","")</f>
        <v/>
      </c>
      <c r="CL1500" s="44" t="str">
        <f>IF(COUNTA(Wedstrijden!AC1665:AJ1665)&lt;&gt;0,2,"")</f>
        <v/>
      </c>
      <c r="CM1500" s="44" t="str">
        <f t="shared" si="140"/>
        <v/>
      </c>
      <c r="CN1500" s="44" t="str">
        <f>IF(Wedstrijden!AC1665="x","AA","")</f>
        <v/>
      </c>
      <c r="CO1500" s="44" t="str">
        <f>IF(Wedstrijden!AD1665="x","A","")</f>
        <v/>
      </c>
      <c r="CP1500" s="44" t="str">
        <f>IF(Wedstrijden!AE1665="x","BB","")</f>
        <v/>
      </c>
      <c r="CQ1500" s="44" t="str">
        <f>IF(Wedstrijden!AF1665="x","B","")</f>
        <v/>
      </c>
      <c r="CR1500" s="44" t="str">
        <f>IF(Wedstrijden!AG1665="x","L","")</f>
        <v/>
      </c>
      <c r="CS1500" s="44" t="str">
        <f>IF(Wedstrijden!AH1665="x","M","")</f>
        <v/>
      </c>
      <c r="CT1500" s="44" t="str">
        <f>IF(Wedstrijden!AI1665="x","Z","")</f>
        <v/>
      </c>
      <c r="CU1500" s="44" t="str">
        <f>IF(Wedstrijden!AJ1665="x","ZZ","")</f>
        <v/>
      </c>
      <c r="CV1500" s="44" t="str">
        <f>IF(COUNTA(Wedstrijden!AK1665:AQ1665)&lt;&gt;0,2,"")</f>
        <v/>
      </c>
      <c r="CW1500" s="44" t="str">
        <f t="shared" si="141"/>
        <v/>
      </c>
      <c r="CX1500" s="44" t="str">
        <f>IF(Wedstrijden!AK1665="x","BB","")</f>
        <v/>
      </c>
      <c r="CY1500" s="44" t="str">
        <f>IF(Wedstrijden!AL1665="x","B","")</f>
        <v/>
      </c>
      <c r="CZ1500" s="44" t="str">
        <f>IF(Wedstrijden!AM1665="x","L","")</f>
        <v/>
      </c>
      <c r="DA1500" s="44" t="str">
        <f>IF(Wedstrijden!AN1665="x","M","")</f>
        <v/>
      </c>
      <c r="DB1500" s="44" t="str">
        <f>IF(Wedstrijden!AO1665="x","Z","")</f>
        <v/>
      </c>
      <c r="DC1500" s="44" t="str">
        <f>IF(Wedstrijden!AP1665="x","ZZ","")</f>
        <v/>
      </c>
      <c r="DD1500" s="44" t="str">
        <f>IF(Wedstrijden!AQ1665="x","1.40","")</f>
        <v/>
      </c>
      <c r="DE1500" s="44" t="str">
        <f>IF(COUNTA(Wedstrijden!AR1665:AT1665)&lt;&gt;0,6,"")</f>
        <v/>
      </c>
      <c r="DF1500" s="44" t="str">
        <f t="shared" si="142"/>
        <v/>
      </c>
      <c r="DG1500" s="44" t="str">
        <f>IF(Wedstrijden!AR1665="x","L","")</f>
        <v/>
      </c>
      <c r="DH1500" s="44" t="str">
        <f>IF(Wedstrijden!AS1665="x","M","")</f>
        <v/>
      </c>
      <c r="DI1500" s="44" t="str">
        <f>IF(Wedstrijden!AT1665="x","Z","")</f>
        <v/>
      </c>
      <c r="DJ1500" s="44" t="str">
        <f>IF(COUNTA(Wedstrijden!AU1665:AW1665)&lt;&gt;0,6,"")</f>
        <v/>
      </c>
      <c r="DK1500" s="44" t="str">
        <f t="shared" si="143"/>
        <v/>
      </c>
      <c r="DL1500" s="44" t="str">
        <f>IF(Wedstrijden!AU1665="x","L","")</f>
        <v/>
      </c>
      <c r="DM1500" s="44" t="str">
        <f>IF(Wedstrijden!AV1665="x","M","")</f>
        <v/>
      </c>
      <c r="DN1500" s="44" t="str">
        <f>IF(Wedstrijden!AW1665="x","Z","")</f>
        <v/>
      </c>
    </row>
    <row r="1501" spans="1:118" ht="15">
      <c r="A1501" s="48" t="e">
        <f>Wedstrijden!#REF!</f>
        <v>#REF!</v>
      </c>
      <c r="B1501" s="44" t="str">
        <f>IFERROR(VLOOKUP(Wedstrijden!E1666,Wedstrijdlocaties!$B$2:$E$499,2,FALSE),"")</f>
        <v/>
      </c>
      <c r="C1501" s="44" t="str">
        <f>Wedstrijden!F1666</f>
        <v/>
      </c>
      <c r="D1501" s="44" t="str">
        <f>IFERROR(VLOOKUP(Wedstrijden!G1666,Organisaties!$B$2:$C$501,2,FALSE),"")</f>
        <v/>
      </c>
      <c r="E1501" s="44" t="str">
        <f>IFERROR(VLOOKUP(Wedstrijden!G1666,Organisaties!$B$2:$F$501,5,FALSE),"")</f>
        <v/>
      </c>
      <c r="F1501" s="44" t="str">
        <f>IF(Wedstrijden!BC1666&lt;&gt;"",Wedstrijden!BC1666,"")</f>
        <v/>
      </c>
      <c r="G1501" s="44">
        <f>IF(Wedstrijden!AY1666="Indoor",1,0)</f>
        <v>0</v>
      </c>
      <c r="H1501" s="44">
        <f>Wedstrijden!AZ1666</f>
        <v>0</v>
      </c>
      <c r="I1501" s="44" t="str">
        <f>IF(Wedstrijden!AX1666="Nee",0,IF(Wedstrijden!AX1666="Ja",1,""))</f>
        <v/>
      </c>
      <c r="J1501" s="44" t="str">
        <f>IF(Wedstrijden!BA1666&lt;&gt;"",Wedstrijden!BA1666,"")</f>
        <v/>
      </c>
      <c r="W1501" s="45"/>
      <c r="AE1501" s="45"/>
      <c r="AN1501" s="45"/>
      <c r="AU1501" s="45"/>
      <c r="BA1501" s="45"/>
      <c r="BE1501" s="45"/>
      <c r="BJ1501" s="44" t="str">
        <f>IF(COUNTA(Wedstrijden!I1666:S1666)&lt;&gt;0,1,"")</f>
        <v/>
      </c>
      <c r="BK1501" s="44" t="str">
        <f t="shared" si="138"/>
        <v/>
      </c>
      <c r="BL1501" s="44" t="str">
        <f>IF(Wedstrijden!I1666="x","AA","")</f>
        <v/>
      </c>
      <c r="BM1501" s="44" t="str">
        <f>IF(Wedstrijden!J1666="x","A","")</f>
        <v/>
      </c>
      <c r="BN1501" s="44" t="str">
        <f>IF(Wedstrijden!K1666="x","B1","")</f>
        <v/>
      </c>
      <c r="BO1501" s="44" t="str">
        <f>IF(Wedstrijden!L1666="x","BB","")</f>
        <v/>
      </c>
      <c r="BP1501" s="44" t="str">
        <f>IF(Wedstrijden!M1666="x","B","")</f>
        <v/>
      </c>
      <c r="BQ1501" s="44" t="str">
        <f>IF(Wedstrijden!N1666="x","L1","")</f>
        <v/>
      </c>
      <c r="BR1501" s="44" t="str">
        <f>IF(Wedstrijden!O1666="x","L2","")</f>
        <v/>
      </c>
      <c r="BS1501" s="44" t="str">
        <f>IF(Wedstrijden!P1666="x","M1","")</f>
        <v/>
      </c>
      <c r="BT1501" s="44" t="str">
        <f>IF(Wedstrijden!Q1666="x","M2","")</f>
        <v/>
      </c>
      <c r="BU1501" s="44" t="str">
        <f>IF(Wedstrijden!R1666="x","Z1","")</f>
        <v/>
      </c>
      <c r="BV1501" s="44" t="str">
        <f>IF(Wedstrijden!S1666="x","Z2","")</f>
        <v/>
      </c>
      <c r="BW1501" s="44" t="str">
        <f>IF(COUNTA(Wedstrijden!T1666:AB1666)&lt;&gt;0,1,"")</f>
        <v/>
      </c>
      <c r="BX1501" s="44" t="str">
        <f t="shared" si="139"/>
        <v/>
      </c>
      <c r="BY1501" s="44" t="str">
        <f>IF(Wedstrijden!T1666="x","BB","")</f>
        <v/>
      </c>
      <c r="BZ1501" s="44" t="str">
        <f>IF(Wedstrijden!U1666="x","B","")</f>
        <v/>
      </c>
      <c r="CA1501" s="44" t="str">
        <f>IF(Wedstrijden!V1666="x","L1","")</f>
        <v/>
      </c>
      <c r="CB1501" s="44" t="str">
        <f>IF(Wedstrijden!W1666="x","L2","")</f>
        <v/>
      </c>
      <c r="CC1501" s="44" t="str">
        <f>IF(Wedstrijden!X1666="x","M1","")</f>
        <v/>
      </c>
      <c r="CD1501" s="44" t="str">
        <f>IF(Wedstrijden!Y1666="x","M2","")</f>
        <v/>
      </c>
      <c r="CE1501" s="44" t="str">
        <f>IF(Wedstrijden!Z1666="x","Z1","")</f>
        <v/>
      </c>
      <c r="CF1501" s="44" t="str">
        <f>IF(Wedstrijden!AA1666="x","Z2","")</f>
        <v/>
      </c>
      <c r="CG1501" s="44" t="str">
        <f>IF(Wedstrijden!AB1666="x","ZZL","")</f>
        <v/>
      </c>
      <c r="CL1501" s="44" t="str">
        <f>IF(COUNTA(Wedstrijden!AC1666:AJ1666)&lt;&gt;0,2,"")</f>
        <v/>
      </c>
      <c r="CM1501" s="44" t="str">
        <f t="shared" si="140"/>
        <v/>
      </c>
      <c r="CN1501" s="44" t="str">
        <f>IF(Wedstrijden!AC1666="x","AA","")</f>
        <v/>
      </c>
      <c r="CO1501" s="44" t="str">
        <f>IF(Wedstrijden!AD1666="x","A","")</f>
        <v/>
      </c>
      <c r="CP1501" s="44" t="str">
        <f>IF(Wedstrijden!AE1666="x","BB","")</f>
        <v/>
      </c>
      <c r="CQ1501" s="44" t="str">
        <f>IF(Wedstrijden!AF1666="x","B","")</f>
        <v/>
      </c>
      <c r="CR1501" s="44" t="str">
        <f>IF(Wedstrijden!AG1666="x","L","")</f>
        <v/>
      </c>
      <c r="CS1501" s="44" t="str">
        <f>IF(Wedstrijden!AH1666="x","M","")</f>
        <v/>
      </c>
      <c r="CT1501" s="44" t="str">
        <f>IF(Wedstrijden!AI1666="x","Z","")</f>
        <v/>
      </c>
      <c r="CU1501" s="44" t="str">
        <f>IF(Wedstrijden!AJ1666="x","ZZ","")</f>
        <v/>
      </c>
      <c r="CV1501" s="44" t="str">
        <f>IF(COUNTA(Wedstrijden!AK1666:AQ1666)&lt;&gt;0,2,"")</f>
        <v/>
      </c>
      <c r="CW1501" s="44" t="str">
        <f t="shared" si="141"/>
        <v/>
      </c>
      <c r="CX1501" s="44" t="str">
        <f>IF(Wedstrijden!AK1666="x","BB","")</f>
        <v/>
      </c>
      <c r="CY1501" s="44" t="str">
        <f>IF(Wedstrijden!AL1666="x","B","")</f>
        <v/>
      </c>
      <c r="CZ1501" s="44" t="str">
        <f>IF(Wedstrijden!AM1666="x","L","")</f>
        <v/>
      </c>
      <c r="DA1501" s="44" t="str">
        <f>IF(Wedstrijden!AN1666="x","M","")</f>
        <v/>
      </c>
      <c r="DB1501" s="44" t="str">
        <f>IF(Wedstrijden!AO1666="x","Z","")</f>
        <v/>
      </c>
      <c r="DC1501" s="44" t="str">
        <f>IF(Wedstrijden!AP1666="x","ZZ","")</f>
        <v/>
      </c>
      <c r="DD1501" s="44" t="str">
        <f>IF(Wedstrijden!AQ1666="x","1.40","")</f>
        <v/>
      </c>
      <c r="DE1501" s="44" t="str">
        <f>IF(COUNTA(Wedstrijden!AR1666:AT1666)&lt;&gt;0,6,"")</f>
        <v/>
      </c>
      <c r="DF1501" s="44" t="str">
        <f t="shared" si="142"/>
        <v/>
      </c>
      <c r="DG1501" s="44" t="str">
        <f>IF(Wedstrijden!AR1666="x","L","")</f>
        <v/>
      </c>
      <c r="DH1501" s="44" t="str">
        <f>IF(Wedstrijden!AS1666="x","M","")</f>
        <v/>
      </c>
      <c r="DI1501" s="44" t="str">
        <f>IF(Wedstrijden!AT1666="x","Z","")</f>
        <v/>
      </c>
      <c r="DJ1501" s="44" t="str">
        <f>IF(COUNTA(Wedstrijden!AU1666:AW1666)&lt;&gt;0,6,"")</f>
        <v/>
      </c>
      <c r="DK1501" s="44" t="str">
        <f t="shared" si="143"/>
        <v/>
      </c>
      <c r="DL1501" s="44" t="str">
        <f>IF(Wedstrijden!AU1666="x","L","")</f>
        <v/>
      </c>
      <c r="DM1501" s="44" t="str">
        <f>IF(Wedstrijden!AV1666="x","M","")</f>
        <v/>
      </c>
      <c r="DN1501" s="44" t="str">
        <f>IF(Wedstrijden!AW1666="x","Z","")</f>
        <v/>
      </c>
    </row>
    <row r="1502" spans="1:118" ht="15">
      <c r="A1502" s="48" t="e">
        <f>Wedstrijden!#REF!</f>
        <v>#REF!</v>
      </c>
      <c r="B1502" s="44" t="str">
        <f>IFERROR(VLOOKUP(Wedstrijden!E1667,Wedstrijdlocaties!$B$2:$E$499,2,FALSE),"")</f>
        <v/>
      </c>
      <c r="C1502" s="44" t="str">
        <f>Wedstrijden!F1667</f>
        <v/>
      </c>
      <c r="D1502" s="44" t="str">
        <f>IFERROR(VLOOKUP(Wedstrijden!G1667,Organisaties!$B$2:$C$501,2,FALSE),"")</f>
        <v/>
      </c>
      <c r="E1502" s="44" t="str">
        <f>IFERROR(VLOOKUP(Wedstrijden!G1667,Organisaties!$B$2:$F$501,5,FALSE),"")</f>
        <v/>
      </c>
      <c r="F1502" s="44" t="str">
        <f>IF(Wedstrijden!BC1667&lt;&gt;"",Wedstrijden!BC1667,"")</f>
        <v/>
      </c>
      <c r="G1502" s="44">
        <f>IF(Wedstrijden!AY1667="Indoor",1,0)</f>
        <v>0</v>
      </c>
      <c r="H1502" s="44">
        <f>Wedstrijden!AZ1667</f>
        <v>0</v>
      </c>
      <c r="I1502" s="44" t="str">
        <f>IF(Wedstrijden!AX1667="Nee",0,IF(Wedstrijden!AX1667="Ja",1,""))</f>
        <v/>
      </c>
      <c r="J1502" s="44" t="str">
        <f>IF(Wedstrijden!BA1667&lt;&gt;"",Wedstrijden!BA1667,"")</f>
        <v/>
      </c>
      <c r="W1502" s="45"/>
      <c r="AE1502" s="45"/>
      <c r="AN1502" s="45"/>
      <c r="AU1502" s="45"/>
      <c r="BA1502" s="45"/>
      <c r="BE1502" s="45"/>
      <c r="BJ1502" s="44" t="str">
        <f>IF(COUNTA(Wedstrijden!I1667:S1667)&lt;&gt;0,1,"")</f>
        <v/>
      </c>
      <c r="BK1502" s="44" t="str">
        <f t="shared" si="138"/>
        <v/>
      </c>
      <c r="BL1502" s="44" t="str">
        <f>IF(Wedstrijden!I1667="x","AA","")</f>
        <v/>
      </c>
      <c r="BM1502" s="44" t="str">
        <f>IF(Wedstrijden!J1667="x","A","")</f>
        <v/>
      </c>
      <c r="BN1502" s="44" t="str">
        <f>IF(Wedstrijden!K1667="x","B1","")</f>
        <v/>
      </c>
      <c r="BO1502" s="44" t="str">
        <f>IF(Wedstrijden!L1667="x","BB","")</f>
        <v/>
      </c>
      <c r="BP1502" s="44" t="str">
        <f>IF(Wedstrijden!M1667="x","B","")</f>
        <v/>
      </c>
      <c r="BQ1502" s="44" t="str">
        <f>IF(Wedstrijden!N1667="x","L1","")</f>
        <v/>
      </c>
      <c r="BR1502" s="44" t="str">
        <f>IF(Wedstrijden!O1667="x","L2","")</f>
        <v/>
      </c>
      <c r="BS1502" s="44" t="str">
        <f>IF(Wedstrijden!P1667="x","M1","")</f>
        <v/>
      </c>
      <c r="BT1502" s="44" t="str">
        <f>IF(Wedstrijden!Q1667="x","M2","")</f>
        <v/>
      </c>
      <c r="BU1502" s="44" t="str">
        <f>IF(Wedstrijden!R1667="x","Z1","")</f>
        <v/>
      </c>
      <c r="BV1502" s="44" t="str">
        <f>IF(Wedstrijden!S1667="x","Z2","")</f>
        <v/>
      </c>
      <c r="BW1502" s="44" t="str">
        <f>IF(COUNTA(Wedstrijden!T1667:AB1667)&lt;&gt;0,1,"")</f>
        <v/>
      </c>
      <c r="BX1502" s="44" t="str">
        <f t="shared" si="139"/>
        <v/>
      </c>
      <c r="BY1502" s="44" t="str">
        <f>IF(Wedstrijden!T1667="x","BB","")</f>
        <v/>
      </c>
      <c r="BZ1502" s="44" t="str">
        <f>IF(Wedstrijden!U1667="x","B","")</f>
        <v/>
      </c>
      <c r="CA1502" s="44" t="str">
        <f>IF(Wedstrijden!V1667="x","L1","")</f>
        <v/>
      </c>
      <c r="CB1502" s="44" t="str">
        <f>IF(Wedstrijden!W1667="x","L2","")</f>
        <v/>
      </c>
      <c r="CC1502" s="44" t="str">
        <f>IF(Wedstrijden!X1667="x","M1","")</f>
        <v/>
      </c>
      <c r="CD1502" s="44" t="str">
        <f>IF(Wedstrijden!Y1667="x","M2","")</f>
        <v/>
      </c>
      <c r="CE1502" s="44" t="str">
        <f>IF(Wedstrijden!Z1667="x","Z1","")</f>
        <v/>
      </c>
      <c r="CF1502" s="44" t="str">
        <f>IF(Wedstrijden!AA1667="x","Z2","")</f>
        <v/>
      </c>
      <c r="CG1502" s="44" t="str">
        <f>IF(Wedstrijden!AB1667="x","ZZL","")</f>
        <v/>
      </c>
      <c r="CL1502" s="44" t="str">
        <f>IF(COUNTA(Wedstrijden!AC1667:AJ1667)&lt;&gt;0,2,"")</f>
        <v/>
      </c>
      <c r="CM1502" s="44" t="str">
        <f t="shared" si="140"/>
        <v/>
      </c>
      <c r="CN1502" s="44" t="str">
        <f>IF(Wedstrijden!AC1667="x","AA","")</f>
        <v/>
      </c>
      <c r="CO1502" s="44" t="str">
        <f>IF(Wedstrijden!AD1667="x","A","")</f>
        <v/>
      </c>
      <c r="CP1502" s="44" t="str">
        <f>IF(Wedstrijden!AE1667="x","BB","")</f>
        <v/>
      </c>
      <c r="CQ1502" s="44" t="str">
        <f>IF(Wedstrijden!AF1667="x","B","")</f>
        <v/>
      </c>
      <c r="CR1502" s="44" t="str">
        <f>IF(Wedstrijden!AG1667="x","L","")</f>
        <v/>
      </c>
      <c r="CS1502" s="44" t="str">
        <f>IF(Wedstrijden!AH1667="x","M","")</f>
        <v/>
      </c>
      <c r="CT1502" s="44" t="str">
        <f>IF(Wedstrijden!AI1667="x","Z","")</f>
        <v/>
      </c>
      <c r="CU1502" s="44" t="str">
        <f>IF(Wedstrijden!AJ1667="x","ZZ","")</f>
        <v/>
      </c>
      <c r="CV1502" s="44" t="str">
        <f>IF(COUNTA(Wedstrijden!AK1667:AQ1667)&lt;&gt;0,2,"")</f>
        <v/>
      </c>
      <c r="CW1502" s="44" t="str">
        <f t="shared" si="141"/>
        <v/>
      </c>
      <c r="CX1502" s="44" t="str">
        <f>IF(Wedstrijden!AK1667="x","BB","")</f>
        <v/>
      </c>
      <c r="CY1502" s="44" t="str">
        <f>IF(Wedstrijden!AL1667="x","B","")</f>
        <v/>
      </c>
      <c r="CZ1502" s="44" t="str">
        <f>IF(Wedstrijden!AM1667="x","L","")</f>
        <v/>
      </c>
      <c r="DA1502" s="44" t="str">
        <f>IF(Wedstrijden!AN1667="x","M","")</f>
        <v/>
      </c>
      <c r="DB1502" s="44" t="str">
        <f>IF(Wedstrijden!AO1667="x","Z","")</f>
        <v/>
      </c>
      <c r="DC1502" s="44" t="str">
        <f>IF(Wedstrijden!AP1667="x","ZZ","")</f>
        <v/>
      </c>
      <c r="DD1502" s="44" t="str">
        <f>IF(Wedstrijden!AQ1667="x","1.40","")</f>
        <v/>
      </c>
      <c r="DE1502" s="44" t="str">
        <f>IF(COUNTA(Wedstrijden!AR1667:AT1667)&lt;&gt;0,6,"")</f>
        <v/>
      </c>
      <c r="DF1502" s="44" t="str">
        <f t="shared" si="142"/>
        <v/>
      </c>
      <c r="DG1502" s="44" t="str">
        <f>IF(Wedstrijden!AR1667="x","L","")</f>
        <v/>
      </c>
      <c r="DH1502" s="44" t="str">
        <f>IF(Wedstrijden!AS1667="x","M","")</f>
        <v/>
      </c>
      <c r="DI1502" s="44" t="str">
        <f>IF(Wedstrijden!AT1667="x","Z","")</f>
        <v/>
      </c>
      <c r="DJ1502" s="44" t="str">
        <f>IF(COUNTA(Wedstrijden!AU1667:AW1667)&lt;&gt;0,6,"")</f>
        <v/>
      </c>
      <c r="DK1502" s="44" t="str">
        <f t="shared" si="143"/>
        <v/>
      </c>
      <c r="DL1502" s="44" t="str">
        <f>IF(Wedstrijden!AU1667="x","L","")</f>
        <v/>
      </c>
      <c r="DM1502" s="44" t="str">
        <f>IF(Wedstrijden!AV1667="x","M","")</f>
        <v/>
      </c>
      <c r="DN1502" s="44" t="str">
        <f>IF(Wedstrijden!AW1667="x","Z","")</f>
        <v/>
      </c>
    </row>
    <row r="1503" spans="1:118" ht="15">
      <c r="A1503" s="48" t="e">
        <f>Wedstrijden!#REF!</f>
        <v>#REF!</v>
      </c>
      <c r="B1503" s="44" t="str">
        <f>IFERROR(VLOOKUP(Wedstrijden!E1668,Wedstrijdlocaties!$B$2:$E$499,2,FALSE),"")</f>
        <v/>
      </c>
      <c r="C1503" s="44" t="str">
        <f>Wedstrijden!F1668</f>
        <v/>
      </c>
      <c r="D1503" s="44" t="str">
        <f>IFERROR(VLOOKUP(Wedstrijden!G1668,Organisaties!$B$2:$C$501,2,FALSE),"")</f>
        <v/>
      </c>
      <c r="E1503" s="44" t="str">
        <f>IFERROR(VLOOKUP(Wedstrijden!G1668,Organisaties!$B$2:$F$501,5,FALSE),"")</f>
        <v/>
      </c>
      <c r="F1503" s="44" t="str">
        <f>IF(Wedstrijden!BC1668&lt;&gt;"",Wedstrijden!BC1668,"")</f>
        <v/>
      </c>
      <c r="G1503" s="44">
        <f>IF(Wedstrijden!AY1668="Indoor",1,0)</f>
        <v>0</v>
      </c>
      <c r="H1503" s="44">
        <f>Wedstrijden!AZ1668</f>
        <v>0</v>
      </c>
      <c r="I1503" s="44" t="str">
        <f>IF(Wedstrijden!AX1668="Nee",0,IF(Wedstrijden!AX1668="Ja",1,""))</f>
        <v/>
      </c>
      <c r="J1503" s="44" t="str">
        <f>IF(Wedstrijden!BA1668&lt;&gt;"",Wedstrijden!BA1668,"")</f>
        <v/>
      </c>
      <c r="W1503" s="45"/>
      <c r="AE1503" s="45"/>
      <c r="AN1503" s="45"/>
      <c r="AU1503" s="45"/>
      <c r="BA1503" s="45"/>
      <c r="BE1503" s="45"/>
      <c r="BJ1503" s="44" t="str">
        <f>IF(COUNTA(Wedstrijden!I1668:S1668)&lt;&gt;0,1,"")</f>
        <v/>
      </c>
      <c r="BK1503" s="44" t="str">
        <f t="shared" si="138"/>
        <v/>
      </c>
      <c r="BL1503" s="44" t="str">
        <f>IF(Wedstrijden!I1668="x","AA","")</f>
        <v/>
      </c>
      <c r="BM1503" s="44" t="str">
        <f>IF(Wedstrijden!J1668="x","A","")</f>
        <v/>
      </c>
      <c r="BN1503" s="44" t="str">
        <f>IF(Wedstrijden!K1668="x","B1","")</f>
        <v/>
      </c>
      <c r="BO1503" s="44" t="str">
        <f>IF(Wedstrijden!L1668="x","BB","")</f>
        <v/>
      </c>
      <c r="BP1503" s="44" t="str">
        <f>IF(Wedstrijden!M1668="x","B","")</f>
        <v/>
      </c>
      <c r="BQ1503" s="44" t="str">
        <f>IF(Wedstrijden!N1668="x","L1","")</f>
        <v/>
      </c>
      <c r="BR1503" s="44" t="str">
        <f>IF(Wedstrijden!O1668="x","L2","")</f>
        <v/>
      </c>
      <c r="BS1503" s="44" t="str">
        <f>IF(Wedstrijden!P1668="x","M1","")</f>
        <v/>
      </c>
      <c r="BT1503" s="44" t="str">
        <f>IF(Wedstrijden!Q1668="x","M2","")</f>
        <v/>
      </c>
      <c r="BU1503" s="44" t="str">
        <f>IF(Wedstrijden!R1668="x","Z1","")</f>
        <v/>
      </c>
      <c r="BV1503" s="44" t="str">
        <f>IF(Wedstrijden!S1668="x","Z2","")</f>
        <v/>
      </c>
      <c r="BW1503" s="44" t="str">
        <f>IF(COUNTA(Wedstrijden!T1668:AB1668)&lt;&gt;0,1,"")</f>
        <v/>
      </c>
      <c r="BX1503" s="44" t="str">
        <f t="shared" si="139"/>
        <v/>
      </c>
      <c r="BY1503" s="44" t="str">
        <f>IF(Wedstrijden!T1668="x","BB","")</f>
        <v/>
      </c>
      <c r="BZ1503" s="44" t="str">
        <f>IF(Wedstrijden!U1668="x","B","")</f>
        <v/>
      </c>
      <c r="CA1503" s="44" t="str">
        <f>IF(Wedstrijden!V1668="x","L1","")</f>
        <v/>
      </c>
      <c r="CB1503" s="44" t="str">
        <f>IF(Wedstrijden!W1668="x","L2","")</f>
        <v/>
      </c>
      <c r="CC1503" s="44" t="str">
        <f>IF(Wedstrijden!X1668="x","M1","")</f>
        <v/>
      </c>
      <c r="CD1503" s="44" t="str">
        <f>IF(Wedstrijden!Y1668="x","M2","")</f>
        <v/>
      </c>
      <c r="CE1503" s="44" t="str">
        <f>IF(Wedstrijden!Z1668="x","Z1","")</f>
        <v/>
      </c>
      <c r="CF1503" s="44" t="str">
        <f>IF(Wedstrijden!AA1668="x","Z2","")</f>
        <v/>
      </c>
      <c r="CG1503" s="44" t="str">
        <f>IF(Wedstrijden!AB1668="x","ZZL","")</f>
        <v/>
      </c>
      <c r="CL1503" s="44" t="str">
        <f>IF(COUNTA(Wedstrijden!AC1668:AJ1668)&lt;&gt;0,2,"")</f>
        <v/>
      </c>
      <c r="CM1503" s="44" t="str">
        <f t="shared" si="140"/>
        <v/>
      </c>
      <c r="CN1503" s="44" t="str">
        <f>IF(Wedstrijden!AC1668="x","AA","")</f>
        <v/>
      </c>
      <c r="CO1503" s="44" t="str">
        <f>IF(Wedstrijden!AD1668="x","A","")</f>
        <v/>
      </c>
      <c r="CP1503" s="44" t="str">
        <f>IF(Wedstrijden!AE1668="x","BB","")</f>
        <v/>
      </c>
      <c r="CQ1503" s="44" t="str">
        <f>IF(Wedstrijden!AF1668="x","B","")</f>
        <v/>
      </c>
      <c r="CR1503" s="44" t="str">
        <f>IF(Wedstrijden!AG1668="x","L","")</f>
        <v/>
      </c>
      <c r="CS1503" s="44" t="str">
        <f>IF(Wedstrijden!AH1668="x","M","")</f>
        <v/>
      </c>
      <c r="CT1503" s="44" t="str">
        <f>IF(Wedstrijden!AI1668="x","Z","")</f>
        <v/>
      </c>
      <c r="CU1503" s="44" t="str">
        <f>IF(Wedstrijden!AJ1668="x","ZZ","")</f>
        <v/>
      </c>
      <c r="CV1503" s="44" t="str">
        <f>IF(COUNTA(Wedstrijden!AK1668:AQ1668)&lt;&gt;0,2,"")</f>
        <v/>
      </c>
      <c r="CW1503" s="44" t="str">
        <f t="shared" si="141"/>
        <v/>
      </c>
      <c r="CX1503" s="44" t="str">
        <f>IF(Wedstrijden!AK1668="x","BB","")</f>
        <v/>
      </c>
      <c r="CY1503" s="44" t="str">
        <f>IF(Wedstrijden!AL1668="x","B","")</f>
        <v/>
      </c>
      <c r="CZ1503" s="44" t="str">
        <f>IF(Wedstrijden!AM1668="x","L","")</f>
        <v/>
      </c>
      <c r="DA1503" s="44" t="str">
        <f>IF(Wedstrijden!AN1668="x","M","")</f>
        <v/>
      </c>
      <c r="DB1503" s="44" t="str">
        <f>IF(Wedstrijden!AO1668="x","Z","")</f>
        <v/>
      </c>
      <c r="DC1503" s="44" t="str">
        <f>IF(Wedstrijden!AP1668="x","ZZ","")</f>
        <v/>
      </c>
      <c r="DD1503" s="44" t="str">
        <f>IF(Wedstrijden!AQ1668="x","1.40","")</f>
        <v/>
      </c>
      <c r="DE1503" s="44" t="str">
        <f>IF(COUNTA(Wedstrijden!AR1668:AT1668)&lt;&gt;0,6,"")</f>
        <v/>
      </c>
      <c r="DF1503" s="44" t="str">
        <f t="shared" si="142"/>
        <v/>
      </c>
      <c r="DG1503" s="44" t="str">
        <f>IF(Wedstrijden!AR1668="x","L","")</f>
        <v/>
      </c>
      <c r="DH1503" s="44" t="str">
        <f>IF(Wedstrijden!AS1668="x","M","")</f>
        <v/>
      </c>
      <c r="DI1503" s="44" t="str">
        <f>IF(Wedstrijden!AT1668="x","Z","")</f>
        <v/>
      </c>
      <c r="DJ1503" s="44" t="str">
        <f>IF(COUNTA(Wedstrijden!AU1668:AW1668)&lt;&gt;0,6,"")</f>
        <v/>
      </c>
      <c r="DK1503" s="44" t="str">
        <f t="shared" si="143"/>
        <v/>
      </c>
      <c r="DL1503" s="44" t="str">
        <f>IF(Wedstrijden!AU1668="x","L","")</f>
        <v/>
      </c>
      <c r="DM1503" s="44" t="str">
        <f>IF(Wedstrijden!AV1668="x","M","")</f>
        <v/>
      </c>
      <c r="DN1503" s="44" t="str">
        <f>IF(Wedstrijden!AW1668="x","Z","")</f>
        <v/>
      </c>
    </row>
    <row r="1504" spans="1:118" ht="15">
      <c r="A1504" s="48" t="e">
        <f>Wedstrijden!#REF!</f>
        <v>#REF!</v>
      </c>
      <c r="B1504" s="44" t="str">
        <f>IFERROR(VLOOKUP(Wedstrijden!E1669,Wedstrijdlocaties!$B$2:$E$499,2,FALSE),"")</f>
        <v/>
      </c>
      <c r="C1504" s="44" t="str">
        <f>Wedstrijden!F1669</f>
        <v/>
      </c>
      <c r="D1504" s="44" t="str">
        <f>IFERROR(VLOOKUP(Wedstrijden!G1669,Organisaties!$B$2:$C$501,2,FALSE),"")</f>
        <v/>
      </c>
      <c r="E1504" s="44" t="str">
        <f>IFERROR(VLOOKUP(Wedstrijden!G1669,Organisaties!$B$2:$F$501,5,FALSE),"")</f>
        <v/>
      </c>
      <c r="F1504" s="44" t="str">
        <f>IF(Wedstrijden!BC1669&lt;&gt;"",Wedstrijden!BC1669,"")</f>
        <v/>
      </c>
      <c r="G1504" s="44">
        <f>IF(Wedstrijden!AY1669="Indoor",1,0)</f>
        <v>0</v>
      </c>
      <c r="H1504" s="44">
        <f>Wedstrijden!AZ1669</f>
        <v>0</v>
      </c>
      <c r="I1504" s="44" t="str">
        <f>IF(Wedstrijden!AX1669="Nee",0,IF(Wedstrijden!AX1669="Ja",1,""))</f>
        <v/>
      </c>
      <c r="J1504" s="44" t="str">
        <f>IF(Wedstrijden!BA1669&lt;&gt;"",Wedstrijden!BA1669,"")</f>
        <v/>
      </c>
      <c r="W1504" s="45"/>
      <c r="AE1504" s="45"/>
      <c r="AN1504" s="45"/>
      <c r="AU1504" s="45"/>
      <c r="BA1504" s="45"/>
      <c r="BE1504" s="45"/>
      <c r="BJ1504" s="44" t="str">
        <f>IF(COUNTA(Wedstrijden!I1669:S1669)&lt;&gt;0,1,"")</f>
        <v/>
      </c>
      <c r="BK1504" s="44" t="str">
        <f t="shared" si="138"/>
        <v/>
      </c>
      <c r="BL1504" s="44" t="str">
        <f>IF(Wedstrijden!I1669="x","AA","")</f>
        <v/>
      </c>
      <c r="BM1504" s="44" t="str">
        <f>IF(Wedstrijden!J1669="x","A","")</f>
        <v/>
      </c>
      <c r="BN1504" s="44" t="str">
        <f>IF(Wedstrijden!K1669="x","B1","")</f>
        <v/>
      </c>
      <c r="BO1504" s="44" t="str">
        <f>IF(Wedstrijden!L1669="x","BB","")</f>
        <v/>
      </c>
      <c r="BP1504" s="44" t="str">
        <f>IF(Wedstrijden!M1669="x","B","")</f>
        <v/>
      </c>
      <c r="BQ1504" s="44" t="str">
        <f>IF(Wedstrijden!N1669="x","L1","")</f>
        <v/>
      </c>
      <c r="BR1504" s="44" t="str">
        <f>IF(Wedstrijden!O1669="x","L2","")</f>
        <v/>
      </c>
      <c r="BS1504" s="44" t="str">
        <f>IF(Wedstrijden!P1669="x","M1","")</f>
        <v/>
      </c>
      <c r="BT1504" s="44" t="str">
        <f>IF(Wedstrijden!Q1669="x","M2","")</f>
        <v/>
      </c>
      <c r="BU1504" s="44" t="str">
        <f>IF(Wedstrijden!R1669="x","Z1","")</f>
        <v/>
      </c>
      <c r="BV1504" s="44" t="str">
        <f>IF(Wedstrijden!S1669="x","Z2","")</f>
        <v/>
      </c>
      <c r="BW1504" s="44" t="str">
        <f>IF(COUNTA(Wedstrijden!T1669:AB1669)&lt;&gt;0,1,"")</f>
        <v/>
      </c>
      <c r="BX1504" s="44" t="str">
        <f t="shared" si="139"/>
        <v/>
      </c>
      <c r="BY1504" s="44" t="str">
        <f>IF(Wedstrijden!T1669="x","BB","")</f>
        <v/>
      </c>
      <c r="BZ1504" s="44" t="str">
        <f>IF(Wedstrijden!U1669="x","B","")</f>
        <v/>
      </c>
      <c r="CA1504" s="44" t="str">
        <f>IF(Wedstrijden!V1669="x","L1","")</f>
        <v/>
      </c>
      <c r="CB1504" s="44" t="str">
        <f>IF(Wedstrijden!W1669="x","L2","")</f>
        <v/>
      </c>
      <c r="CC1504" s="44" t="str">
        <f>IF(Wedstrijden!X1669="x","M1","")</f>
        <v/>
      </c>
      <c r="CD1504" s="44" t="str">
        <f>IF(Wedstrijden!Y1669="x","M2","")</f>
        <v/>
      </c>
      <c r="CE1504" s="44" t="str">
        <f>IF(Wedstrijden!Z1669="x","Z1","")</f>
        <v/>
      </c>
      <c r="CF1504" s="44" t="str">
        <f>IF(Wedstrijden!AA1669="x","Z2","")</f>
        <v/>
      </c>
      <c r="CG1504" s="44" t="str">
        <f>IF(Wedstrijden!AB1669="x","ZZL","")</f>
        <v/>
      </c>
      <c r="CL1504" s="44" t="str">
        <f>IF(COUNTA(Wedstrijden!AC1669:AJ1669)&lt;&gt;0,2,"")</f>
        <v/>
      </c>
      <c r="CM1504" s="44" t="str">
        <f t="shared" si="140"/>
        <v/>
      </c>
      <c r="CN1504" s="44" t="str">
        <f>IF(Wedstrijden!AC1669="x","AA","")</f>
        <v/>
      </c>
      <c r="CO1504" s="44" t="str">
        <f>IF(Wedstrijden!AD1669="x","A","")</f>
        <v/>
      </c>
      <c r="CP1504" s="44" t="str">
        <f>IF(Wedstrijden!AE1669="x","BB","")</f>
        <v/>
      </c>
      <c r="CQ1504" s="44" t="str">
        <f>IF(Wedstrijden!AF1669="x","B","")</f>
        <v/>
      </c>
      <c r="CR1504" s="44" t="str">
        <f>IF(Wedstrijden!AG1669="x","L","")</f>
        <v/>
      </c>
      <c r="CS1504" s="44" t="str">
        <f>IF(Wedstrijden!AH1669="x","M","")</f>
        <v/>
      </c>
      <c r="CT1504" s="44" t="str">
        <f>IF(Wedstrijden!AI1669="x","Z","")</f>
        <v/>
      </c>
      <c r="CU1504" s="44" t="str">
        <f>IF(Wedstrijden!AJ1669="x","ZZ","")</f>
        <v/>
      </c>
      <c r="CV1504" s="44" t="str">
        <f>IF(COUNTA(Wedstrijden!AK1669:AQ1669)&lt;&gt;0,2,"")</f>
        <v/>
      </c>
      <c r="CW1504" s="44" t="str">
        <f t="shared" si="141"/>
        <v/>
      </c>
      <c r="CX1504" s="44" t="str">
        <f>IF(Wedstrijden!AK1669="x","BB","")</f>
        <v/>
      </c>
      <c r="CY1504" s="44" t="str">
        <f>IF(Wedstrijden!AL1669="x","B","")</f>
        <v/>
      </c>
      <c r="CZ1504" s="44" t="str">
        <f>IF(Wedstrijden!AM1669="x","L","")</f>
        <v/>
      </c>
      <c r="DA1504" s="44" t="str">
        <f>IF(Wedstrijden!AN1669="x","M","")</f>
        <v/>
      </c>
      <c r="DB1504" s="44" t="str">
        <f>IF(Wedstrijden!AO1669="x","Z","")</f>
        <v/>
      </c>
      <c r="DC1504" s="44" t="str">
        <f>IF(Wedstrijden!AP1669="x","ZZ","")</f>
        <v/>
      </c>
      <c r="DD1504" s="44" t="str">
        <f>IF(Wedstrijden!AQ1669="x","1.40","")</f>
        <v/>
      </c>
      <c r="DE1504" s="44" t="str">
        <f>IF(COUNTA(Wedstrijden!AR1669:AT1669)&lt;&gt;0,6,"")</f>
        <v/>
      </c>
      <c r="DF1504" s="44" t="str">
        <f t="shared" si="142"/>
        <v/>
      </c>
      <c r="DG1504" s="44" t="str">
        <f>IF(Wedstrijden!AR1669="x","L","")</f>
        <v/>
      </c>
      <c r="DH1504" s="44" t="str">
        <f>IF(Wedstrijden!AS1669="x","M","")</f>
        <v/>
      </c>
      <c r="DI1504" s="44" t="str">
        <f>IF(Wedstrijden!AT1669="x","Z","")</f>
        <v/>
      </c>
      <c r="DJ1504" s="44" t="str">
        <f>IF(COUNTA(Wedstrijden!AU1669:AW1669)&lt;&gt;0,6,"")</f>
        <v/>
      </c>
      <c r="DK1504" s="44" t="str">
        <f t="shared" si="143"/>
        <v/>
      </c>
      <c r="DL1504" s="44" t="str">
        <f>IF(Wedstrijden!AU1669="x","L","")</f>
        <v/>
      </c>
      <c r="DM1504" s="44" t="str">
        <f>IF(Wedstrijden!AV1669="x","M","")</f>
        <v/>
      </c>
      <c r="DN1504" s="44" t="str">
        <f>IF(Wedstrijden!AW1669="x","Z","")</f>
        <v/>
      </c>
    </row>
    <row r="1505" spans="1:118" ht="15">
      <c r="A1505" s="48" t="e">
        <f>Wedstrijden!#REF!</f>
        <v>#REF!</v>
      </c>
      <c r="B1505" s="44" t="str">
        <f>IFERROR(VLOOKUP(Wedstrijden!E1670,Wedstrijdlocaties!$B$2:$E$499,2,FALSE),"")</f>
        <v/>
      </c>
      <c r="C1505" s="44" t="str">
        <f>Wedstrijden!F1670</f>
        <v/>
      </c>
      <c r="D1505" s="44" t="str">
        <f>IFERROR(VLOOKUP(Wedstrijden!G1670,Organisaties!$B$2:$C$501,2,FALSE),"")</f>
        <v/>
      </c>
      <c r="E1505" s="44" t="str">
        <f>IFERROR(VLOOKUP(Wedstrijden!G1670,Organisaties!$B$2:$F$501,5,FALSE),"")</f>
        <v/>
      </c>
      <c r="F1505" s="44" t="str">
        <f>IF(Wedstrijden!BC1670&lt;&gt;"",Wedstrijden!BC1670,"")</f>
        <v/>
      </c>
      <c r="G1505" s="44">
        <f>IF(Wedstrijden!AY1670="Indoor",1,0)</f>
        <v>0</v>
      </c>
      <c r="H1505" s="44">
        <f>Wedstrijden!AZ1670</f>
        <v>0</v>
      </c>
      <c r="I1505" s="44" t="str">
        <f>IF(Wedstrijden!AX1670="Nee",0,IF(Wedstrijden!AX1670="Ja",1,""))</f>
        <v/>
      </c>
      <c r="J1505" s="44" t="str">
        <f>IF(Wedstrijden!BA1670&lt;&gt;"",Wedstrijden!BA1670,"")</f>
        <v/>
      </c>
      <c r="W1505" s="45"/>
      <c r="AE1505" s="45"/>
      <c r="AN1505" s="45"/>
      <c r="AU1505" s="45"/>
      <c r="BA1505" s="45"/>
      <c r="BE1505" s="45"/>
      <c r="BJ1505" s="44" t="str">
        <f>IF(COUNTA(Wedstrijden!I1670:S1670)&lt;&gt;0,1,"")</f>
        <v/>
      </c>
      <c r="BK1505" s="44" t="str">
        <f t="shared" si="138"/>
        <v/>
      </c>
      <c r="BL1505" s="44" t="str">
        <f>IF(Wedstrijden!I1670="x","AA","")</f>
        <v/>
      </c>
      <c r="BM1505" s="44" t="str">
        <f>IF(Wedstrijden!J1670="x","A","")</f>
        <v/>
      </c>
      <c r="BN1505" s="44" t="str">
        <f>IF(Wedstrijden!K1670="x","B1","")</f>
        <v/>
      </c>
      <c r="BO1505" s="44" t="str">
        <f>IF(Wedstrijden!L1670="x","BB","")</f>
        <v/>
      </c>
      <c r="BP1505" s="44" t="str">
        <f>IF(Wedstrijden!M1670="x","B","")</f>
        <v/>
      </c>
      <c r="BQ1505" s="44" t="str">
        <f>IF(Wedstrijden!N1670="x","L1","")</f>
        <v/>
      </c>
      <c r="BR1505" s="44" t="str">
        <f>IF(Wedstrijden!O1670="x","L2","")</f>
        <v/>
      </c>
      <c r="BS1505" s="44" t="str">
        <f>IF(Wedstrijden!P1670="x","M1","")</f>
        <v/>
      </c>
      <c r="BT1505" s="44" t="str">
        <f>IF(Wedstrijden!Q1670="x","M2","")</f>
        <v/>
      </c>
      <c r="BU1505" s="44" t="str">
        <f>IF(Wedstrijden!R1670="x","Z1","")</f>
        <v/>
      </c>
      <c r="BV1505" s="44" t="str">
        <f>IF(Wedstrijden!S1670="x","Z2","")</f>
        <v/>
      </c>
      <c r="BW1505" s="44" t="str">
        <f>IF(COUNTA(Wedstrijden!T1670:AB1670)&lt;&gt;0,1,"")</f>
        <v/>
      </c>
      <c r="BX1505" s="44" t="str">
        <f t="shared" si="139"/>
        <v/>
      </c>
      <c r="BY1505" s="44" t="str">
        <f>IF(Wedstrijden!T1670="x","BB","")</f>
        <v/>
      </c>
      <c r="BZ1505" s="44" t="str">
        <f>IF(Wedstrijden!U1670="x","B","")</f>
        <v/>
      </c>
      <c r="CA1505" s="44" t="str">
        <f>IF(Wedstrijden!V1670="x","L1","")</f>
        <v/>
      </c>
      <c r="CB1505" s="44" t="str">
        <f>IF(Wedstrijden!W1670="x","L2","")</f>
        <v/>
      </c>
      <c r="CC1505" s="44" t="str">
        <f>IF(Wedstrijden!X1670="x","M1","")</f>
        <v/>
      </c>
      <c r="CD1505" s="44" t="str">
        <f>IF(Wedstrijden!Y1670="x","M2","")</f>
        <v/>
      </c>
      <c r="CE1505" s="44" t="str">
        <f>IF(Wedstrijden!Z1670="x","Z1","")</f>
        <v/>
      </c>
      <c r="CF1505" s="44" t="str">
        <f>IF(Wedstrijden!AA1670="x","Z2","")</f>
        <v/>
      </c>
      <c r="CG1505" s="44" t="str">
        <f>IF(Wedstrijden!AB1670="x","ZZL","")</f>
        <v/>
      </c>
      <c r="CL1505" s="44" t="str">
        <f>IF(COUNTA(Wedstrijden!AC1670:AJ1670)&lt;&gt;0,2,"")</f>
        <v/>
      </c>
      <c r="CM1505" s="44" t="str">
        <f t="shared" si="140"/>
        <v/>
      </c>
      <c r="CN1505" s="44" t="str">
        <f>IF(Wedstrijden!AC1670="x","AA","")</f>
        <v/>
      </c>
      <c r="CO1505" s="44" t="str">
        <f>IF(Wedstrijden!AD1670="x","A","")</f>
        <v/>
      </c>
      <c r="CP1505" s="44" t="str">
        <f>IF(Wedstrijden!AE1670="x","BB","")</f>
        <v/>
      </c>
      <c r="CQ1505" s="44" t="str">
        <f>IF(Wedstrijden!AF1670="x","B","")</f>
        <v/>
      </c>
      <c r="CR1505" s="44" t="str">
        <f>IF(Wedstrijden!AG1670="x","L","")</f>
        <v/>
      </c>
      <c r="CS1505" s="44" t="str">
        <f>IF(Wedstrijden!AH1670="x","M","")</f>
        <v/>
      </c>
      <c r="CT1505" s="44" t="str">
        <f>IF(Wedstrijden!AI1670="x","Z","")</f>
        <v/>
      </c>
      <c r="CU1505" s="44" t="str">
        <f>IF(Wedstrijden!AJ1670="x","ZZ","")</f>
        <v/>
      </c>
      <c r="CV1505" s="44" t="str">
        <f>IF(COUNTA(Wedstrijden!AK1670:AQ1670)&lt;&gt;0,2,"")</f>
        <v/>
      </c>
      <c r="CW1505" s="44" t="str">
        <f t="shared" si="141"/>
        <v/>
      </c>
      <c r="CX1505" s="44" t="str">
        <f>IF(Wedstrijden!AK1670="x","BB","")</f>
        <v/>
      </c>
      <c r="CY1505" s="44" t="str">
        <f>IF(Wedstrijden!AL1670="x","B","")</f>
        <v/>
      </c>
      <c r="CZ1505" s="44" t="str">
        <f>IF(Wedstrijden!AM1670="x","L","")</f>
        <v/>
      </c>
      <c r="DA1505" s="44" t="str">
        <f>IF(Wedstrijden!AN1670="x","M","")</f>
        <v/>
      </c>
      <c r="DB1505" s="44" t="str">
        <f>IF(Wedstrijden!AO1670="x","Z","")</f>
        <v/>
      </c>
      <c r="DC1505" s="44" t="str">
        <f>IF(Wedstrijden!AP1670="x","ZZ","")</f>
        <v/>
      </c>
      <c r="DD1505" s="44" t="str">
        <f>IF(Wedstrijden!AQ1670="x","1.40","")</f>
        <v/>
      </c>
      <c r="DE1505" s="44" t="str">
        <f>IF(COUNTA(Wedstrijden!AR1670:AT1670)&lt;&gt;0,6,"")</f>
        <v/>
      </c>
      <c r="DF1505" s="44" t="str">
        <f t="shared" si="142"/>
        <v/>
      </c>
      <c r="DG1505" s="44" t="str">
        <f>IF(Wedstrijden!AR1670="x","L","")</f>
        <v/>
      </c>
      <c r="DH1505" s="44" t="str">
        <f>IF(Wedstrijden!AS1670="x","M","")</f>
        <v/>
      </c>
      <c r="DI1505" s="44" t="str">
        <f>IF(Wedstrijden!AT1670="x","Z","")</f>
        <v/>
      </c>
      <c r="DJ1505" s="44" t="str">
        <f>IF(COUNTA(Wedstrijden!AU1670:AW1670)&lt;&gt;0,6,"")</f>
        <v/>
      </c>
      <c r="DK1505" s="44" t="str">
        <f t="shared" si="143"/>
        <v/>
      </c>
      <c r="DL1505" s="44" t="str">
        <f>IF(Wedstrijden!AU1670="x","L","")</f>
        <v/>
      </c>
      <c r="DM1505" s="44" t="str">
        <f>IF(Wedstrijden!AV1670="x","M","")</f>
        <v/>
      </c>
      <c r="DN1505" s="44" t="str">
        <f>IF(Wedstrijden!AW1670="x","Z","")</f>
        <v/>
      </c>
    </row>
    <row r="1506" spans="1:118" ht="15">
      <c r="A1506" s="48" t="e">
        <f>Wedstrijden!#REF!</f>
        <v>#REF!</v>
      </c>
      <c r="B1506" s="44" t="str">
        <f>IFERROR(VLOOKUP(Wedstrijden!E1671,Wedstrijdlocaties!$B$2:$E$499,2,FALSE),"")</f>
        <v/>
      </c>
      <c r="C1506" s="44" t="str">
        <f>Wedstrijden!F1671</f>
        <v/>
      </c>
      <c r="D1506" s="44" t="str">
        <f>IFERROR(VLOOKUP(Wedstrijden!G1671,Organisaties!$B$2:$C$501,2,FALSE),"")</f>
        <v/>
      </c>
      <c r="E1506" s="44" t="str">
        <f>IFERROR(VLOOKUP(Wedstrijden!G1671,Organisaties!$B$2:$F$501,5,FALSE),"")</f>
        <v/>
      </c>
      <c r="F1506" s="44" t="str">
        <f>IF(Wedstrijden!BC1671&lt;&gt;"",Wedstrijden!BC1671,"")</f>
        <v/>
      </c>
      <c r="G1506" s="44">
        <f>IF(Wedstrijden!AY1671="Indoor",1,0)</f>
        <v>0</v>
      </c>
      <c r="H1506" s="44">
        <f>Wedstrijden!AZ1671</f>
        <v>0</v>
      </c>
      <c r="I1506" s="44" t="str">
        <f>IF(Wedstrijden!AX1671="Nee",0,IF(Wedstrijden!AX1671="Ja",1,""))</f>
        <v/>
      </c>
      <c r="J1506" s="44" t="str">
        <f>IF(Wedstrijden!BA1671&lt;&gt;"",Wedstrijden!BA1671,"")</f>
        <v/>
      </c>
      <c r="W1506" s="45"/>
      <c r="AE1506" s="45"/>
      <c r="AN1506" s="45"/>
      <c r="AU1506" s="45"/>
      <c r="BA1506" s="45"/>
      <c r="BE1506" s="45"/>
      <c r="BJ1506" s="44" t="str">
        <f>IF(COUNTA(Wedstrijden!I1671:S1671)&lt;&gt;0,1,"")</f>
        <v/>
      </c>
      <c r="BK1506" s="44" t="str">
        <f t="shared" si="138"/>
        <v/>
      </c>
      <c r="BL1506" s="44" t="str">
        <f>IF(Wedstrijden!I1671="x","AA","")</f>
        <v/>
      </c>
      <c r="BM1506" s="44" t="str">
        <f>IF(Wedstrijden!J1671="x","A","")</f>
        <v/>
      </c>
      <c r="BN1506" s="44" t="str">
        <f>IF(Wedstrijden!K1671="x","B1","")</f>
        <v/>
      </c>
      <c r="BO1506" s="44" t="str">
        <f>IF(Wedstrijden!L1671="x","BB","")</f>
        <v/>
      </c>
      <c r="BP1506" s="44" t="str">
        <f>IF(Wedstrijden!M1671="x","B","")</f>
        <v/>
      </c>
      <c r="BQ1506" s="44" t="str">
        <f>IF(Wedstrijden!N1671="x","L1","")</f>
        <v/>
      </c>
      <c r="BR1506" s="44" t="str">
        <f>IF(Wedstrijden!O1671="x","L2","")</f>
        <v/>
      </c>
      <c r="BS1506" s="44" t="str">
        <f>IF(Wedstrijden!P1671="x","M1","")</f>
        <v/>
      </c>
      <c r="BT1506" s="44" t="str">
        <f>IF(Wedstrijden!Q1671="x","M2","")</f>
        <v/>
      </c>
      <c r="BU1506" s="44" t="str">
        <f>IF(Wedstrijden!R1671="x","Z1","")</f>
        <v/>
      </c>
      <c r="BV1506" s="44" t="str">
        <f>IF(Wedstrijden!S1671="x","Z2","")</f>
        <v/>
      </c>
      <c r="BW1506" s="44" t="str">
        <f>IF(COUNTA(Wedstrijden!T1671:AB1671)&lt;&gt;0,1,"")</f>
        <v/>
      </c>
      <c r="BX1506" s="44" t="str">
        <f t="shared" si="139"/>
        <v/>
      </c>
      <c r="BY1506" s="44" t="str">
        <f>IF(Wedstrijden!T1671="x","BB","")</f>
        <v/>
      </c>
      <c r="BZ1506" s="44" t="str">
        <f>IF(Wedstrijden!U1671="x","B","")</f>
        <v/>
      </c>
      <c r="CA1506" s="44" t="str">
        <f>IF(Wedstrijden!V1671="x","L1","")</f>
        <v/>
      </c>
      <c r="CB1506" s="44" t="str">
        <f>IF(Wedstrijden!W1671="x","L2","")</f>
        <v/>
      </c>
      <c r="CC1506" s="44" t="str">
        <f>IF(Wedstrijden!X1671="x","M1","")</f>
        <v/>
      </c>
      <c r="CD1506" s="44" t="str">
        <f>IF(Wedstrijden!Y1671="x","M2","")</f>
        <v/>
      </c>
      <c r="CE1506" s="44" t="str">
        <f>IF(Wedstrijden!Z1671="x","Z1","")</f>
        <v/>
      </c>
      <c r="CF1506" s="44" t="str">
        <f>IF(Wedstrijden!AA1671="x","Z2","")</f>
        <v/>
      </c>
      <c r="CG1506" s="44" t="str">
        <f>IF(Wedstrijden!AB1671="x","ZZL","")</f>
        <v/>
      </c>
      <c r="CL1506" s="44" t="str">
        <f>IF(COUNTA(Wedstrijden!AC1671:AJ1671)&lt;&gt;0,2,"")</f>
        <v/>
      </c>
      <c r="CM1506" s="44" t="str">
        <f t="shared" si="140"/>
        <v/>
      </c>
      <c r="CN1506" s="44" t="str">
        <f>IF(Wedstrijden!AC1671="x","AA","")</f>
        <v/>
      </c>
      <c r="CO1506" s="44" t="str">
        <f>IF(Wedstrijden!AD1671="x","A","")</f>
        <v/>
      </c>
      <c r="CP1506" s="44" t="str">
        <f>IF(Wedstrijden!AE1671="x","BB","")</f>
        <v/>
      </c>
      <c r="CQ1506" s="44" t="str">
        <f>IF(Wedstrijden!AF1671="x","B","")</f>
        <v/>
      </c>
      <c r="CR1506" s="44" t="str">
        <f>IF(Wedstrijden!AG1671="x","L","")</f>
        <v/>
      </c>
      <c r="CS1506" s="44" t="str">
        <f>IF(Wedstrijden!AH1671="x","M","")</f>
        <v/>
      </c>
      <c r="CT1506" s="44" t="str">
        <f>IF(Wedstrijden!AI1671="x","Z","")</f>
        <v/>
      </c>
      <c r="CU1506" s="44" t="str">
        <f>IF(Wedstrijden!AJ1671="x","ZZ","")</f>
        <v/>
      </c>
      <c r="CV1506" s="44" t="str">
        <f>IF(COUNTA(Wedstrijden!AK1671:AQ1671)&lt;&gt;0,2,"")</f>
        <v/>
      </c>
      <c r="CW1506" s="44" t="str">
        <f t="shared" si="141"/>
        <v/>
      </c>
      <c r="CX1506" s="44" t="str">
        <f>IF(Wedstrijden!AK1671="x","BB","")</f>
        <v/>
      </c>
      <c r="CY1506" s="44" t="str">
        <f>IF(Wedstrijden!AL1671="x","B","")</f>
        <v/>
      </c>
      <c r="CZ1506" s="44" t="str">
        <f>IF(Wedstrijden!AM1671="x","L","")</f>
        <v/>
      </c>
      <c r="DA1506" s="44" t="str">
        <f>IF(Wedstrijden!AN1671="x","M","")</f>
        <v/>
      </c>
      <c r="DB1506" s="44" t="str">
        <f>IF(Wedstrijden!AO1671="x","Z","")</f>
        <v/>
      </c>
      <c r="DC1506" s="44" t="str">
        <f>IF(Wedstrijden!AP1671="x","ZZ","")</f>
        <v/>
      </c>
      <c r="DD1506" s="44" t="str">
        <f>IF(Wedstrijden!AQ1671="x","1.40","")</f>
        <v/>
      </c>
      <c r="DE1506" s="44" t="str">
        <f>IF(COUNTA(Wedstrijden!AR1671:AT1671)&lt;&gt;0,6,"")</f>
        <v/>
      </c>
      <c r="DF1506" s="44" t="str">
        <f t="shared" si="142"/>
        <v/>
      </c>
      <c r="DG1506" s="44" t="str">
        <f>IF(Wedstrijden!AR1671="x","L","")</f>
        <v/>
      </c>
      <c r="DH1506" s="44" t="str">
        <f>IF(Wedstrijden!AS1671="x","M","")</f>
        <v/>
      </c>
      <c r="DI1506" s="44" t="str">
        <f>IF(Wedstrijden!AT1671="x","Z","")</f>
        <v/>
      </c>
      <c r="DJ1506" s="44" t="str">
        <f>IF(COUNTA(Wedstrijden!AU1671:AW1671)&lt;&gt;0,6,"")</f>
        <v/>
      </c>
      <c r="DK1506" s="44" t="str">
        <f t="shared" si="143"/>
        <v/>
      </c>
      <c r="DL1506" s="44" t="str">
        <f>IF(Wedstrijden!AU1671="x","L","")</f>
        <v/>
      </c>
      <c r="DM1506" s="44" t="str">
        <f>IF(Wedstrijden!AV1671="x","M","")</f>
        <v/>
      </c>
      <c r="DN1506" s="44" t="str">
        <f>IF(Wedstrijden!AW1671="x","Z","")</f>
        <v/>
      </c>
    </row>
    <row r="1507" spans="1:118" ht="15">
      <c r="A1507" s="48" t="e">
        <f>Wedstrijden!#REF!</f>
        <v>#REF!</v>
      </c>
      <c r="B1507" s="44" t="str">
        <f>IFERROR(VLOOKUP(Wedstrijden!E1672,Wedstrijdlocaties!$B$2:$E$499,2,FALSE),"")</f>
        <v/>
      </c>
      <c r="C1507" s="44" t="str">
        <f>Wedstrijden!F1672</f>
        <v/>
      </c>
      <c r="D1507" s="44" t="str">
        <f>IFERROR(VLOOKUP(Wedstrijden!G1672,Organisaties!$B$2:$C$501,2,FALSE),"")</f>
        <v/>
      </c>
      <c r="E1507" s="44" t="str">
        <f>IFERROR(VLOOKUP(Wedstrijden!G1672,Organisaties!$B$2:$F$501,5,FALSE),"")</f>
        <v/>
      </c>
      <c r="F1507" s="44" t="str">
        <f>IF(Wedstrijden!BC1672&lt;&gt;"",Wedstrijden!BC1672,"")</f>
        <v/>
      </c>
      <c r="G1507" s="44">
        <f>IF(Wedstrijden!AY1672="Indoor",1,0)</f>
        <v>0</v>
      </c>
      <c r="H1507" s="44">
        <f>Wedstrijden!AZ1672</f>
        <v>0</v>
      </c>
      <c r="I1507" s="44" t="str">
        <f>IF(Wedstrijden!AX1672="Nee",0,IF(Wedstrijden!AX1672="Ja",1,""))</f>
        <v/>
      </c>
      <c r="J1507" s="44" t="str">
        <f>IF(Wedstrijden!BA1672&lt;&gt;"",Wedstrijden!BA1672,"")</f>
        <v/>
      </c>
      <c r="W1507" s="45"/>
      <c r="AE1507" s="45"/>
      <c r="AN1507" s="45"/>
      <c r="AU1507" s="45"/>
      <c r="BA1507" s="45"/>
      <c r="BE1507" s="45"/>
      <c r="BJ1507" s="44" t="str">
        <f>IF(COUNTA(Wedstrijden!I1672:S1672)&lt;&gt;0,1,"")</f>
        <v/>
      </c>
      <c r="BK1507" s="44" t="str">
        <f t="shared" si="138"/>
        <v/>
      </c>
      <c r="BL1507" s="44" t="str">
        <f>IF(Wedstrijden!I1672="x","AA","")</f>
        <v/>
      </c>
      <c r="BM1507" s="44" t="str">
        <f>IF(Wedstrijden!J1672="x","A","")</f>
        <v/>
      </c>
      <c r="BN1507" s="44" t="str">
        <f>IF(Wedstrijden!K1672="x","B1","")</f>
        <v/>
      </c>
      <c r="BO1507" s="44" t="str">
        <f>IF(Wedstrijden!L1672="x","BB","")</f>
        <v/>
      </c>
      <c r="BP1507" s="44" t="str">
        <f>IF(Wedstrijden!M1672="x","B","")</f>
        <v/>
      </c>
      <c r="BQ1507" s="44" t="str">
        <f>IF(Wedstrijden!N1672="x","L1","")</f>
        <v/>
      </c>
      <c r="BR1507" s="44" t="str">
        <f>IF(Wedstrijden!O1672="x","L2","")</f>
        <v/>
      </c>
      <c r="BS1507" s="44" t="str">
        <f>IF(Wedstrijden!P1672="x","M1","")</f>
        <v/>
      </c>
      <c r="BT1507" s="44" t="str">
        <f>IF(Wedstrijden!Q1672="x","M2","")</f>
        <v/>
      </c>
      <c r="BU1507" s="44" t="str">
        <f>IF(Wedstrijden!R1672="x","Z1","")</f>
        <v/>
      </c>
      <c r="BV1507" s="44" t="str">
        <f>IF(Wedstrijden!S1672="x","Z2","")</f>
        <v/>
      </c>
      <c r="BW1507" s="44" t="str">
        <f>IF(COUNTA(Wedstrijden!T1672:AB1672)&lt;&gt;0,1,"")</f>
        <v/>
      </c>
      <c r="BX1507" s="44" t="str">
        <f t="shared" si="139"/>
        <v/>
      </c>
      <c r="BY1507" s="44" t="str">
        <f>IF(Wedstrijden!T1672="x","BB","")</f>
        <v/>
      </c>
      <c r="BZ1507" s="44" t="str">
        <f>IF(Wedstrijden!U1672="x","B","")</f>
        <v/>
      </c>
      <c r="CA1507" s="44" t="str">
        <f>IF(Wedstrijden!V1672="x","L1","")</f>
        <v/>
      </c>
      <c r="CB1507" s="44" t="str">
        <f>IF(Wedstrijden!W1672="x","L2","")</f>
        <v/>
      </c>
      <c r="CC1507" s="44" t="str">
        <f>IF(Wedstrijden!X1672="x","M1","")</f>
        <v/>
      </c>
      <c r="CD1507" s="44" t="str">
        <f>IF(Wedstrijden!Y1672="x","M2","")</f>
        <v/>
      </c>
      <c r="CE1507" s="44" t="str">
        <f>IF(Wedstrijden!Z1672="x","Z1","")</f>
        <v/>
      </c>
      <c r="CF1507" s="44" t="str">
        <f>IF(Wedstrijden!AA1672="x","Z2","")</f>
        <v/>
      </c>
      <c r="CG1507" s="44" t="str">
        <f>IF(Wedstrijden!AB1672="x","ZZL","")</f>
        <v/>
      </c>
      <c r="CL1507" s="44" t="str">
        <f>IF(COUNTA(Wedstrijden!AC1672:AJ1672)&lt;&gt;0,2,"")</f>
        <v/>
      </c>
      <c r="CM1507" s="44" t="str">
        <f t="shared" si="140"/>
        <v/>
      </c>
      <c r="CN1507" s="44" t="str">
        <f>IF(Wedstrijden!AC1672="x","AA","")</f>
        <v/>
      </c>
      <c r="CO1507" s="44" t="str">
        <f>IF(Wedstrijden!AD1672="x","A","")</f>
        <v/>
      </c>
      <c r="CP1507" s="44" t="str">
        <f>IF(Wedstrijden!AE1672="x","BB","")</f>
        <v/>
      </c>
      <c r="CQ1507" s="44" t="str">
        <f>IF(Wedstrijden!AF1672="x","B","")</f>
        <v/>
      </c>
      <c r="CR1507" s="44" t="str">
        <f>IF(Wedstrijden!AG1672="x","L","")</f>
        <v/>
      </c>
      <c r="CS1507" s="44" t="str">
        <f>IF(Wedstrijden!AH1672="x","M","")</f>
        <v/>
      </c>
      <c r="CT1507" s="44" t="str">
        <f>IF(Wedstrijden!AI1672="x","Z","")</f>
        <v/>
      </c>
      <c r="CU1507" s="44" t="str">
        <f>IF(Wedstrijden!AJ1672="x","ZZ","")</f>
        <v/>
      </c>
      <c r="CV1507" s="44" t="str">
        <f>IF(COUNTA(Wedstrijden!AK1672:AQ1672)&lt;&gt;0,2,"")</f>
        <v/>
      </c>
      <c r="CW1507" s="44" t="str">
        <f t="shared" si="141"/>
        <v/>
      </c>
      <c r="CX1507" s="44" t="str">
        <f>IF(Wedstrijden!AK1672="x","BB","")</f>
        <v/>
      </c>
      <c r="CY1507" s="44" t="str">
        <f>IF(Wedstrijden!AL1672="x","B","")</f>
        <v/>
      </c>
      <c r="CZ1507" s="44" t="str">
        <f>IF(Wedstrijden!AM1672="x","L","")</f>
        <v/>
      </c>
      <c r="DA1507" s="44" t="str">
        <f>IF(Wedstrijden!AN1672="x","M","")</f>
        <v/>
      </c>
      <c r="DB1507" s="44" t="str">
        <f>IF(Wedstrijden!AO1672="x","Z","")</f>
        <v/>
      </c>
      <c r="DC1507" s="44" t="str">
        <f>IF(Wedstrijden!AP1672="x","ZZ","")</f>
        <v/>
      </c>
      <c r="DD1507" s="44" t="str">
        <f>IF(Wedstrijden!AQ1672="x","1.40","")</f>
        <v/>
      </c>
      <c r="DE1507" s="44" t="str">
        <f>IF(COUNTA(Wedstrijden!AR1672:AT1672)&lt;&gt;0,6,"")</f>
        <v/>
      </c>
      <c r="DF1507" s="44" t="str">
        <f t="shared" si="142"/>
        <v/>
      </c>
      <c r="DG1507" s="44" t="str">
        <f>IF(Wedstrijden!AR1672="x","L","")</f>
        <v/>
      </c>
      <c r="DH1507" s="44" t="str">
        <f>IF(Wedstrijden!AS1672="x","M","")</f>
        <v/>
      </c>
      <c r="DI1507" s="44" t="str">
        <f>IF(Wedstrijden!AT1672="x","Z","")</f>
        <v/>
      </c>
      <c r="DJ1507" s="44" t="str">
        <f>IF(COUNTA(Wedstrijden!AU1672:AW1672)&lt;&gt;0,6,"")</f>
        <v/>
      </c>
      <c r="DK1507" s="44" t="str">
        <f t="shared" si="143"/>
        <v/>
      </c>
      <c r="DL1507" s="44" t="str">
        <f>IF(Wedstrijden!AU1672="x","L","")</f>
        <v/>
      </c>
      <c r="DM1507" s="44" t="str">
        <f>IF(Wedstrijden!AV1672="x","M","")</f>
        <v/>
      </c>
      <c r="DN1507" s="44" t="str">
        <f>IF(Wedstrijden!AW1672="x","Z","")</f>
        <v/>
      </c>
    </row>
    <row r="1508" spans="1:118" ht="15">
      <c r="A1508" s="48" t="e">
        <f>Wedstrijden!#REF!</f>
        <v>#REF!</v>
      </c>
      <c r="B1508" s="44" t="str">
        <f>IFERROR(VLOOKUP(Wedstrijden!E1673,Wedstrijdlocaties!$B$2:$E$499,2,FALSE),"")</f>
        <v/>
      </c>
      <c r="C1508" s="44" t="str">
        <f>Wedstrijden!F1673</f>
        <v/>
      </c>
      <c r="D1508" s="44" t="str">
        <f>IFERROR(VLOOKUP(Wedstrijden!G1673,Organisaties!$B$2:$C$501,2,FALSE),"")</f>
        <v/>
      </c>
      <c r="E1508" s="44" t="str">
        <f>IFERROR(VLOOKUP(Wedstrijden!G1673,Organisaties!$B$2:$F$501,5,FALSE),"")</f>
        <v/>
      </c>
      <c r="F1508" s="44" t="str">
        <f>IF(Wedstrijden!BC1673&lt;&gt;"",Wedstrijden!BC1673,"")</f>
        <v/>
      </c>
      <c r="G1508" s="44">
        <f>IF(Wedstrijden!AY1673="Indoor",1,0)</f>
        <v>0</v>
      </c>
      <c r="H1508" s="44">
        <f>Wedstrijden!AZ1673</f>
        <v>0</v>
      </c>
      <c r="I1508" s="44" t="str">
        <f>IF(Wedstrijden!AX1673="Nee",0,IF(Wedstrijden!AX1673="Ja",1,""))</f>
        <v/>
      </c>
      <c r="J1508" s="44" t="str">
        <f>IF(Wedstrijden!BA1673&lt;&gt;"",Wedstrijden!BA1673,"")</f>
        <v/>
      </c>
      <c r="W1508" s="45"/>
      <c r="AE1508" s="45"/>
      <c r="AN1508" s="45"/>
      <c r="AU1508" s="45"/>
      <c r="BA1508" s="45"/>
      <c r="BE1508" s="45"/>
      <c r="BJ1508" s="44" t="str">
        <f>IF(COUNTA(Wedstrijden!I1673:S1673)&lt;&gt;0,1,"")</f>
        <v/>
      </c>
      <c r="BK1508" s="44" t="str">
        <f t="shared" si="138"/>
        <v/>
      </c>
      <c r="BL1508" s="44" t="str">
        <f>IF(Wedstrijden!I1673="x","AA","")</f>
        <v/>
      </c>
      <c r="BM1508" s="44" t="str">
        <f>IF(Wedstrijden!J1673="x","A","")</f>
        <v/>
      </c>
      <c r="BN1508" s="44" t="str">
        <f>IF(Wedstrijden!K1673="x","B1","")</f>
        <v/>
      </c>
      <c r="BO1508" s="44" t="str">
        <f>IF(Wedstrijden!L1673="x","BB","")</f>
        <v/>
      </c>
      <c r="BP1508" s="44" t="str">
        <f>IF(Wedstrijden!M1673="x","B","")</f>
        <v/>
      </c>
      <c r="BQ1508" s="44" t="str">
        <f>IF(Wedstrijden!N1673="x","L1","")</f>
        <v/>
      </c>
      <c r="BR1508" s="44" t="str">
        <f>IF(Wedstrijden!O1673="x","L2","")</f>
        <v/>
      </c>
      <c r="BS1508" s="44" t="str">
        <f>IF(Wedstrijden!P1673="x","M1","")</f>
        <v/>
      </c>
      <c r="BT1508" s="44" t="str">
        <f>IF(Wedstrijden!Q1673="x","M2","")</f>
        <v/>
      </c>
      <c r="BU1508" s="44" t="str">
        <f>IF(Wedstrijden!R1673="x","Z1","")</f>
        <v/>
      </c>
      <c r="BV1508" s="44" t="str">
        <f>IF(Wedstrijden!S1673="x","Z2","")</f>
        <v/>
      </c>
      <c r="BW1508" s="44" t="str">
        <f>IF(COUNTA(Wedstrijden!T1673:AB1673)&lt;&gt;0,1,"")</f>
        <v/>
      </c>
      <c r="BX1508" s="44" t="str">
        <f t="shared" si="139"/>
        <v/>
      </c>
      <c r="BY1508" s="44" t="str">
        <f>IF(Wedstrijden!T1673="x","BB","")</f>
        <v/>
      </c>
      <c r="BZ1508" s="44" t="str">
        <f>IF(Wedstrijden!U1673="x","B","")</f>
        <v/>
      </c>
      <c r="CA1508" s="44" t="str">
        <f>IF(Wedstrijden!V1673="x","L1","")</f>
        <v/>
      </c>
      <c r="CB1508" s="44" t="str">
        <f>IF(Wedstrijden!W1673="x","L2","")</f>
        <v/>
      </c>
      <c r="CC1508" s="44" t="str">
        <f>IF(Wedstrijden!X1673="x","M1","")</f>
        <v/>
      </c>
      <c r="CD1508" s="44" t="str">
        <f>IF(Wedstrijden!Y1673="x","M2","")</f>
        <v/>
      </c>
      <c r="CE1508" s="44" t="str">
        <f>IF(Wedstrijden!Z1673="x","Z1","")</f>
        <v/>
      </c>
      <c r="CF1508" s="44" t="str">
        <f>IF(Wedstrijden!AA1673="x","Z2","")</f>
        <v/>
      </c>
      <c r="CG1508" s="44" t="str">
        <f>IF(Wedstrijden!AB1673="x","ZZL","")</f>
        <v/>
      </c>
      <c r="CL1508" s="44" t="str">
        <f>IF(COUNTA(Wedstrijden!AC1673:AJ1673)&lt;&gt;0,2,"")</f>
        <v/>
      </c>
      <c r="CM1508" s="44" t="str">
        <f t="shared" si="140"/>
        <v/>
      </c>
      <c r="CN1508" s="44" t="str">
        <f>IF(Wedstrijden!AC1673="x","AA","")</f>
        <v/>
      </c>
      <c r="CO1508" s="44" t="str">
        <f>IF(Wedstrijden!AD1673="x","A","")</f>
        <v/>
      </c>
      <c r="CP1508" s="44" t="str">
        <f>IF(Wedstrijden!AE1673="x","BB","")</f>
        <v/>
      </c>
      <c r="CQ1508" s="44" t="str">
        <f>IF(Wedstrijden!AF1673="x","B","")</f>
        <v/>
      </c>
      <c r="CR1508" s="44" t="str">
        <f>IF(Wedstrijden!AG1673="x","L","")</f>
        <v/>
      </c>
      <c r="CS1508" s="44" t="str">
        <f>IF(Wedstrijden!AH1673="x","M","")</f>
        <v/>
      </c>
      <c r="CT1508" s="44" t="str">
        <f>IF(Wedstrijden!AI1673="x","Z","")</f>
        <v/>
      </c>
      <c r="CU1508" s="44" t="str">
        <f>IF(Wedstrijden!AJ1673="x","ZZ","")</f>
        <v/>
      </c>
      <c r="CV1508" s="44" t="str">
        <f>IF(COUNTA(Wedstrijden!AK1673:AQ1673)&lt;&gt;0,2,"")</f>
        <v/>
      </c>
      <c r="CW1508" s="44" t="str">
        <f t="shared" si="141"/>
        <v/>
      </c>
      <c r="CX1508" s="44" t="str">
        <f>IF(Wedstrijden!AK1673="x","BB","")</f>
        <v/>
      </c>
      <c r="CY1508" s="44" t="str">
        <f>IF(Wedstrijden!AL1673="x","B","")</f>
        <v/>
      </c>
      <c r="CZ1508" s="44" t="str">
        <f>IF(Wedstrijden!AM1673="x","L","")</f>
        <v/>
      </c>
      <c r="DA1508" s="44" t="str">
        <f>IF(Wedstrijden!AN1673="x","M","")</f>
        <v/>
      </c>
      <c r="DB1508" s="44" t="str">
        <f>IF(Wedstrijden!AO1673="x","Z","")</f>
        <v/>
      </c>
      <c r="DC1508" s="44" t="str">
        <f>IF(Wedstrijden!AP1673="x","ZZ","")</f>
        <v/>
      </c>
      <c r="DD1508" s="44" t="str">
        <f>IF(Wedstrijden!AQ1673="x","1.40","")</f>
        <v/>
      </c>
      <c r="DE1508" s="44" t="str">
        <f>IF(COUNTA(Wedstrijden!AR1673:AT1673)&lt;&gt;0,6,"")</f>
        <v/>
      </c>
      <c r="DF1508" s="44" t="str">
        <f t="shared" si="142"/>
        <v/>
      </c>
      <c r="DG1508" s="44" t="str">
        <f>IF(Wedstrijden!AR1673="x","L","")</f>
        <v/>
      </c>
      <c r="DH1508" s="44" t="str">
        <f>IF(Wedstrijden!AS1673="x","M","")</f>
        <v/>
      </c>
      <c r="DI1508" s="44" t="str">
        <f>IF(Wedstrijden!AT1673="x","Z","")</f>
        <v/>
      </c>
      <c r="DJ1508" s="44" t="str">
        <f>IF(COUNTA(Wedstrijden!AU1673:AW1673)&lt;&gt;0,6,"")</f>
        <v/>
      </c>
      <c r="DK1508" s="44" t="str">
        <f t="shared" si="143"/>
        <v/>
      </c>
      <c r="DL1508" s="44" t="str">
        <f>IF(Wedstrijden!AU1673="x","L","")</f>
        <v/>
      </c>
      <c r="DM1508" s="44" t="str">
        <f>IF(Wedstrijden!AV1673="x","M","")</f>
        <v/>
      </c>
      <c r="DN1508" s="44" t="str">
        <f>IF(Wedstrijden!AW1673="x","Z","")</f>
        <v/>
      </c>
    </row>
    <row r="1509" spans="1:118" ht="15">
      <c r="A1509" s="48" t="e">
        <f>Wedstrijden!#REF!</f>
        <v>#REF!</v>
      </c>
      <c r="B1509" s="44" t="str">
        <f>IFERROR(VLOOKUP(Wedstrijden!E1674,Wedstrijdlocaties!$B$2:$E$499,2,FALSE),"")</f>
        <v/>
      </c>
      <c r="C1509" s="44" t="str">
        <f>Wedstrijden!F1674</f>
        <v/>
      </c>
      <c r="D1509" s="44" t="str">
        <f>IFERROR(VLOOKUP(Wedstrijden!G1674,Organisaties!$B$2:$C$501,2,FALSE),"")</f>
        <v/>
      </c>
      <c r="E1509" s="44" t="str">
        <f>IFERROR(VLOOKUP(Wedstrijden!G1674,Organisaties!$B$2:$F$501,5,FALSE),"")</f>
        <v/>
      </c>
      <c r="F1509" s="44" t="str">
        <f>IF(Wedstrijden!BC1674&lt;&gt;"",Wedstrijden!BC1674,"")</f>
        <v/>
      </c>
      <c r="G1509" s="44">
        <f>IF(Wedstrijden!AY1674="Indoor",1,0)</f>
        <v>0</v>
      </c>
      <c r="H1509" s="44">
        <f>Wedstrijden!AZ1674</f>
        <v>0</v>
      </c>
      <c r="I1509" s="44" t="str">
        <f>IF(Wedstrijden!AX1674="Nee",0,IF(Wedstrijden!AX1674="Ja",1,""))</f>
        <v/>
      </c>
      <c r="J1509" s="44" t="str">
        <f>IF(Wedstrijden!BA1674&lt;&gt;"",Wedstrijden!BA1674,"")</f>
        <v/>
      </c>
      <c r="W1509" s="45"/>
      <c r="AE1509" s="45"/>
      <c r="AN1509" s="45"/>
      <c r="AU1509" s="45"/>
      <c r="BA1509" s="45"/>
      <c r="BE1509" s="45"/>
      <c r="BJ1509" s="44" t="str">
        <f>IF(COUNTA(Wedstrijden!I1674:S1674)&lt;&gt;0,1,"")</f>
        <v/>
      </c>
      <c r="BK1509" s="44" t="str">
        <f t="shared" si="138"/>
        <v/>
      </c>
      <c r="BL1509" s="44" t="str">
        <f>IF(Wedstrijden!I1674="x","AA","")</f>
        <v/>
      </c>
      <c r="BM1509" s="44" t="str">
        <f>IF(Wedstrijden!J1674="x","A","")</f>
        <v/>
      </c>
      <c r="BN1509" s="44" t="str">
        <f>IF(Wedstrijden!K1674="x","B1","")</f>
        <v/>
      </c>
      <c r="BO1509" s="44" t="str">
        <f>IF(Wedstrijden!L1674="x","BB","")</f>
        <v/>
      </c>
      <c r="BP1509" s="44" t="str">
        <f>IF(Wedstrijden!M1674="x","B","")</f>
        <v/>
      </c>
      <c r="BQ1509" s="44" t="str">
        <f>IF(Wedstrijden!N1674="x","L1","")</f>
        <v/>
      </c>
      <c r="BR1509" s="44" t="str">
        <f>IF(Wedstrijden!O1674="x","L2","")</f>
        <v/>
      </c>
      <c r="BS1509" s="44" t="str">
        <f>IF(Wedstrijden!P1674="x","M1","")</f>
        <v/>
      </c>
      <c r="BT1509" s="44" t="str">
        <f>IF(Wedstrijden!Q1674="x","M2","")</f>
        <v/>
      </c>
      <c r="BU1509" s="44" t="str">
        <f>IF(Wedstrijden!R1674="x","Z1","")</f>
        <v/>
      </c>
      <c r="BV1509" s="44" t="str">
        <f>IF(Wedstrijden!S1674="x","Z2","")</f>
        <v/>
      </c>
      <c r="BW1509" s="44" t="str">
        <f>IF(COUNTA(Wedstrijden!T1674:AB1674)&lt;&gt;0,1,"")</f>
        <v/>
      </c>
      <c r="BX1509" s="44" t="str">
        <f t="shared" si="139"/>
        <v/>
      </c>
      <c r="BY1509" s="44" t="str">
        <f>IF(Wedstrijden!T1674="x","BB","")</f>
        <v/>
      </c>
      <c r="BZ1509" s="44" t="str">
        <f>IF(Wedstrijden!U1674="x","B","")</f>
        <v/>
      </c>
      <c r="CA1509" s="44" t="str">
        <f>IF(Wedstrijden!V1674="x","L1","")</f>
        <v/>
      </c>
      <c r="CB1509" s="44" t="str">
        <f>IF(Wedstrijden!W1674="x","L2","")</f>
        <v/>
      </c>
      <c r="CC1509" s="44" t="str">
        <f>IF(Wedstrijden!X1674="x","M1","")</f>
        <v/>
      </c>
      <c r="CD1509" s="44" t="str">
        <f>IF(Wedstrijden!Y1674="x","M2","")</f>
        <v/>
      </c>
      <c r="CE1509" s="44" t="str">
        <f>IF(Wedstrijden!Z1674="x","Z1","")</f>
        <v/>
      </c>
      <c r="CF1509" s="44" t="str">
        <f>IF(Wedstrijden!AA1674="x","Z2","")</f>
        <v/>
      </c>
      <c r="CG1509" s="44" t="str">
        <f>IF(Wedstrijden!AB1674="x","ZZL","")</f>
        <v/>
      </c>
      <c r="CL1509" s="44" t="str">
        <f>IF(COUNTA(Wedstrijden!AC1674:AJ1674)&lt;&gt;0,2,"")</f>
        <v/>
      </c>
      <c r="CM1509" s="44" t="str">
        <f t="shared" si="140"/>
        <v/>
      </c>
      <c r="CN1509" s="44" t="str">
        <f>IF(Wedstrijden!AC1674="x","AA","")</f>
        <v/>
      </c>
      <c r="CO1509" s="44" t="str">
        <f>IF(Wedstrijden!AD1674="x","A","")</f>
        <v/>
      </c>
      <c r="CP1509" s="44" t="str">
        <f>IF(Wedstrijden!AE1674="x","BB","")</f>
        <v/>
      </c>
      <c r="CQ1509" s="44" t="str">
        <f>IF(Wedstrijden!AF1674="x","B","")</f>
        <v/>
      </c>
      <c r="CR1509" s="44" t="str">
        <f>IF(Wedstrijden!AG1674="x","L","")</f>
        <v/>
      </c>
      <c r="CS1509" s="44" t="str">
        <f>IF(Wedstrijden!AH1674="x","M","")</f>
        <v/>
      </c>
      <c r="CT1509" s="44" t="str">
        <f>IF(Wedstrijden!AI1674="x","Z","")</f>
        <v/>
      </c>
      <c r="CU1509" s="44" t="str">
        <f>IF(Wedstrijden!AJ1674="x","ZZ","")</f>
        <v/>
      </c>
      <c r="CV1509" s="44" t="str">
        <f>IF(COUNTA(Wedstrijden!AK1674:AQ1674)&lt;&gt;0,2,"")</f>
        <v/>
      </c>
      <c r="CW1509" s="44" t="str">
        <f t="shared" si="141"/>
        <v/>
      </c>
      <c r="CX1509" s="44" t="str">
        <f>IF(Wedstrijden!AK1674="x","BB","")</f>
        <v/>
      </c>
      <c r="CY1509" s="44" t="str">
        <f>IF(Wedstrijden!AL1674="x","B","")</f>
        <v/>
      </c>
      <c r="CZ1509" s="44" t="str">
        <f>IF(Wedstrijden!AM1674="x","L","")</f>
        <v/>
      </c>
      <c r="DA1509" s="44" t="str">
        <f>IF(Wedstrijden!AN1674="x","M","")</f>
        <v/>
      </c>
      <c r="DB1509" s="44" t="str">
        <f>IF(Wedstrijden!AO1674="x","Z","")</f>
        <v/>
      </c>
      <c r="DC1509" s="44" t="str">
        <f>IF(Wedstrijden!AP1674="x","ZZ","")</f>
        <v/>
      </c>
      <c r="DD1509" s="44" t="str">
        <f>IF(Wedstrijden!AQ1674="x","1.40","")</f>
        <v/>
      </c>
      <c r="DE1509" s="44" t="str">
        <f>IF(COUNTA(Wedstrijden!AR1674:AT1674)&lt;&gt;0,6,"")</f>
        <v/>
      </c>
      <c r="DF1509" s="44" t="str">
        <f t="shared" si="142"/>
        <v/>
      </c>
      <c r="DG1509" s="44" t="str">
        <f>IF(Wedstrijden!AR1674="x","L","")</f>
        <v/>
      </c>
      <c r="DH1509" s="44" t="str">
        <f>IF(Wedstrijden!AS1674="x","M","")</f>
        <v/>
      </c>
      <c r="DI1509" s="44" t="str">
        <f>IF(Wedstrijden!AT1674="x","Z","")</f>
        <v/>
      </c>
      <c r="DJ1509" s="44" t="str">
        <f>IF(COUNTA(Wedstrijden!AU1674:AW1674)&lt;&gt;0,6,"")</f>
        <v/>
      </c>
      <c r="DK1509" s="44" t="str">
        <f t="shared" si="143"/>
        <v/>
      </c>
      <c r="DL1509" s="44" t="str">
        <f>IF(Wedstrijden!AU1674="x","L","")</f>
        <v/>
      </c>
      <c r="DM1509" s="44" t="str">
        <f>IF(Wedstrijden!AV1674="x","M","")</f>
        <v/>
      </c>
      <c r="DN1509" s="44" t="str">
        <f>IF(Wedstrijden!AW1674="x","Z","")</f>
        <v/>
      </c>
    </row>
    <row r="1510" spans="1:118" ht="15">
      <c r="A1510" s="48" t="e">
        <f>Wedstrijden!#REF!</f>
        <v>#REF!</v>
      </c>
      <c r="B1510" s="44" t="str">
        <f>IFERROR(VLOOKUP(Wedstrijden!E1675,Wedstrijdlocaties!$B$2:$E$499,2,FALSE),"")</f>
        <v/>
      </c>
      <c r="C1510" s="44" t="str">
        <f>Wedstrijden!F1675</f>
        <v/>
      </c>
      <c r="D1510" s="44" t="str">
        <f>IFERROR(VLOOKUP(Wedstrijden!G1675,Organisaties!$B$2:$C$501,2,FALSE),"")</f>
        <v/>
      </c>
      <c r="E1510" s="44" t="str">
        <f>IFERROR(VLOOKUP(Wedstrijden!G1675,Organisaties!$B$2:$F$501,5,FALSE),"")</f>
        <v/>
      </c>
      <c r="F1510" s="44" t="str">
        <f>IF(Wedstrijden!BC1675&lt;&gt;"",Wedstrijden!BC1675,"")</f>
        <v/>
      </c>
      <c r="G1510" s="44">
        <f>IF(Wedstrijden!AY1675="Indoor",1,0)</f>
        <v>0</v>
      </c>
      <c r="H1510" s="44">
        <f>Wedstrijden!AZ1675</f>
        <v>0</v>
      </c>
      <c r="I1510" s="44" t="str">
        <f>IF(Wedstrijden!AX1675="Nee",0,IF(Wedstrijden!AX1675="Ja",1,""))</f>
        <v/>
      </c>
      <c r="J1510" s="44" t="str">
        <f>IF(Wedstrijden!BA1675&lt;&gt;"",Wedstrijden!BA1675,"")</f>
        <v/>
      </c>
      <c r="W1510" s="45"/>
      <c r="AE1510" s="45"/>
      <c r="AN1510" s="45"/>
      <c r="AU1510" s="45"/>
      <c r="BA1510" s="45"/>
      <c r="BE1510" s="45"/>
      <c r="BJ1510" s="44" t="str">
        <f>IF(COUNTA(Wedstrijden!I1675:S1675)&lt;&gt;0,1,"")</f>
        <v/>
      </c>
      <c r="BK1510" s="44" t="str">
        <f t="shared" si="138"/>
        <v/>
      </c>
      <c r="BL1510" s="44" t="str">
        <f>IF(Wedstrijden!I1675="x","AA","")</f>
        <v/>
      </c>
      <c r="BM1510" s="44" t="str">
        <f>IF(Wedstrijden!J1675="x","A","")</f>
        <v/>
      </c>
      <c r="BN1510" s="44" t="str">
        <f>IF(Wedstrijden!K1675="x","B1","")</f>
        <v/>
      </c>
      <c r="BO1510" s="44" t="str">
        <f>IF(Wedstrijden!L1675="x","BB","")</f>
        <v/>
      </c>
      <c r="BP1510" s="44" t="str">
        <f>IF(Wedstrijden!M1675="x","B","")</f>
        <v/>
      </c>
      <c r="BQ1510" s="44" t="str">
        <f>IF(Wedstrijden!N1675="x","L1","")</f>
        <v/>
      </c>
      <c r="BR1510" s="44" t="str">
        <f>IF(Wedstrijden!O1675="x","L2","")</f>
        <v/>
      </c>
      <c r="BS1510" s="44" t="str">
        <f>IF(Wedstrijden!P1675="x","M1","")</f>
        <v/>
      </c>
      <c r="BT1510" s="44" t="str">
        <f>IF(Wedstrijden!Q1675="x","M2","")</f>
        <v/>
      </c>
      <c r="BU1510" s="44" t="str">
        <f>IF(Wedstrijden!R1675="x","Z1","")</f>
        <v/>
      </c>
      <c r="BV1510" s="44" t="str">
        <f>IF(Wedstrijden!S1675="x","Z2","")</f>
        <v/>
      </c>
      <c r="BW1510" s="44" t="str">
        <f>IF(COUNTA(Wedstrijden!T1675:AB1675)&lt;&gt;0,1,"")</f>
        <v/>
      </c>
      <c r="BX1510" s="44" t="str">
        <f t="shared" si="139"/>
        <v/>
      </c>
      <c r="BY1510" s="44" t="str">
        <f>IF(Wedstrijden!T1675="x","BB","")</f>
        <v/>
      </c>
      <c r="BZ1510" s="44" t="str">
        <f>IF(Wedstrijden!U1675="x","B","")</f>
        <v/>
      </c>
      <c r="CA1510" s="44" t="str">
        <f>IF(Wedstrijden!V1675="x","L1","")</f>
        <v/>
      </c>
      <c r="CB1510" s="44" t="str">
        <f>IF(Wedstrijden!W1675="x","L2","")</f>
        <v/>
      </c>
      <c r="CC1510" s="44" t="str">
        <f>IF(Wedstrijden!X1675="x","M1","")</f>
        <v/>
      </c>
      <c r="CD1510" s="44" t="str">
        <f>IF(Wedstrijden!Y1675="x","M2","")</f>
        <v/>
      </c>
      <c r="CE1510" s="44" t="str">
        <f>IF(Wedstrijden!Z1675="x","Z1","")</f>
        <v/>
      </c>
      <c r="CF1510" s="44" t="str">
        <f>IF(Wedstrijden!AA1675="x","Z2","")</f>
        <v/>
      </c>
      <c r="CG1510" s="44" t="str">
        <f>IF(Wedstrijden!AB1675="x","ZZL","")</f>
        <v/>
      </c>
      <c r="CL1510" s="44" t="str">
        <f>IF(COUNTA(Wedstrijden!AC1675:AJ1675)&lt;&gt;0,2,"")</f>
        <v/>
      </c>
      <c r="CM1510" s="44" t="str">
        <f t="shared" si="140"/>
        <v/>
      </c>
      <c r="CN1510" s="44" t="str">
        <f>IF(Wedstrijden!AC1675="x","AA","")</f>
        <v/>
      </c>
      <c r="CO1510" s="44" t="str">
        <f>IF(Wedstrijden!AD1675="x","A","")</f>
        <v/>
      </c>
      <c r="CP1510" s="44" t="str">
        <f>IF(Wedstrijden!AE1675="x","BB","")</f>
        <v/>
      </c>
      <c r="CQ1510" s="44" t="str">
        <f>IF(Wedstrijden!AF1675="x","B","")</f>
        <v/>
      </c>
      <c r="CR1510" s="44" t="str">
        <f>IF(Wedstrijden!AG1675="x","L","")</f>
        <v/>
      </c>
      <c r="CS1510" s="44" t="str">
        <f>IF(Wedstrijden!AH1675="x","M","")</f>
        <v/>
      </c>
      <c r="CT1510" s="44" t="str">
        <f>IF(Wedstrijden!AI1675="x","Z","")</f>
        <v/>
      </c>
      <c r="CU1510" s="44" t="str">
        <f>IF(Wedstrijden!AJ1675="x","ZZ","")</f>
        <v/>
      </c>
      <c r="CV1510" s="44" t="str">
        <f>IF(COUNTA(Wedstrijden!AK1675:AQ1675)&lt;&gt;0,2,"")</f>
        <v/>
      </c>
      <c r="CW1510" s="44" t="str">
        <f t="shared" si="141"/>
        <v/>
      </c>
      <c r="CX1510" s="44" t="str">
        <f>IF(Wedstrijden!AK1675="x","BB","")</f>
        <v/>
      </c>
      <c r="CY1510" s="44" t="str">
        <f>IF(Wedstrijden!AL1675="x","B","")</f>
        <v/>
      </c>
      <c r="CZ1510" s="44" t="str">
        <f>IF(Wedstrijden!AM1675="x","L","")</f>
        <v/>
      </c>
      <c r="DA1510" s="44" t="str">
        <f>IF(Wedstrijden!AN1675="x","M","")</f>
        <v/>
      </c>
      <c r="DB1510" s="44" t="str">
        <f>IF(Wedstrijden!AO1675="x","Z","")</f>
        <v/>
      </c>
      <c r="DC1510" s="44" t="str">
        <f>IF(Wedstrijden!AP1675="x","ZZ","")</f>
        <v/>
      </c>
      <c r="DD1510" s="44" t="str">
        <f>IF(Wedstrijden!AQ1675="x","1.40","")</f>
        <v/>
      </c>
      <c r="DE1510" s="44" t="str">
        <f>IF(COUNTA(Wedstrijden!AR1675:AT1675)&lt;&gt;0,6,"")</f>
        <v/>
      </c>
      <c r="DF1510" s="44" t="str">
        <f t="shared" si="142"/>
        <v/>
      </c>
      <c r="DG1510" s="44" t="str">
        <f>IF(Wedstrijden!AR1675="x","L","")</f>
        <v/>
      </c>
      <c r="DH1510" s="44" t="str">
        <f>IF(Wedstrijden!AS1675="x","M","")</f>
        <v/>
      </c>
      <c r="DI1510" s="44" t="str">
        <f>IF(Wedstrijden!AT1675="x","Z","")</f>
        <v/>
      </c>
      <c r="DJ1510" s="44" t="str">
        <f>IF(COUNTA(Wedstrijden!AU1675:AW1675)&lt;&gt;0,6,"")</f>
        <v/>
      </c>
      <c r="DK1510" s="44" t="str">
        <f t="shared" si="143"/>
        <v/>
      </c>
      <c r="DL1510" s="44" t="str">
        <f>IF(Wedstrijden!AU1675="x","L","")</f>
        <v/>
      </c>
      <c r="DM1510" s="44" t="str">
        <f>IF(Wedstrijden!AV1675="x","M","")</f>
        <v/>
      </c>
      <c r="DN1510" s="44" t="str">
        <f>IF(Wedstrijden!AW1675="x","Z","")</f>
        <v/>
      </c>
    </row>
    <row r="1511" spans="1:118" ht="15">
      <c r="A1511" s="48" t="e">
        <f>Wedstrijden!#REF!</f>
        <v>#REF!</v>
      </c>
      <c r="B1511" s="44" t="str">
        <f>IFERROR(VLOOKUP(Wedstrijden!E1676,Wedstrijdlocaties!$B$2:$E$499,2,FALSE),"")</f>
        <v/>
      </c>
      <c r="C1511" s="44" t="str">
        <f>Wedstrijden!F1676</f>
        <v/>
      </c>
      <c r="D1511" s="44" t="str">
        <f>IFERROR(VLOOKUP(Wedstrijden!G1676,Organisaties!$B$2:$C$501,2,FALSE),"")</f>
        <v/>
      </c>
      <c r="E1511" s="44" t="str">
        <f>IFERROR(VLOOKUP(Wedstrijden!G1676,Organisaties!$B$2:$F$501,5,FALSE),"")</f>
        <v/>
      </c>
      <c r="F1511" s="44" t="str">
        <f>IF(Wedstrijden!BC1676&lt;&gt;"",Wedstrijden!BC1676,"")</f>
        <v/>
      </c>
      <c r="G1511" s="44">
        <f>IF(Wedstrijden!AY1676="Indoor",1,0)</f>
        <v>0</v>
      </c>
      <c r="H1511" s="44">
        <f>Wedstrijden!AZ1676</f>
        <v>0</v>
      </c>
      <c r="I1511" s="44" t="str">
        <f>IF(Wedstrijden!AX1676="Nee",0,IF(Wedstrijden!AX1676="Ja",1,""))</f>
        <v/>
      </c>
      <c r="J1511" s="44" t="str">
        <f>IF(Wedstrijden!BA1676&lt;&gt;"",Wedstrijden!BA1676,"")</f>
        <v/>
      </c>
      <c r="W1511" s="45"/>
      <c r="AE1511" s="45"/>
      <c r="AN1511" s="45"/>
      <c r="AU1511" s="45"/>
      <c r="BA1511" s="45"/>
      <c r="BE1511" s="45"/>
      <c r="BJ1511" s="44" t="str">
        <f>IF(COUNTA(Wedstrijden!I1676:S1676)&lt;&gt;0,1,"")</f>
        <v/>
      </c>
      <c r="BK1511" s="44" t="str">
        <f t="shared" si="138"/>
        <v/>
      </c>
      <c r="BL1511" s="44" t="str">
        <f>IF(Wedstrijden!I1676="x","AA","")</f>
        <v/>
      </c>
      <c r="BM1511" s="44" t="str">
        <f>IF(Wedstrijden!J1676="x","A","")</f>
        <v/>
      </c>
      <c r="BN1511" s="44" t="str">
        <f>IF(Wedstrijden!K1676="x","B1","")</f>
        <v/>
      </c>
      <c r="BO1511" s="44" t="str">
        <f>IF(Wedstrijden!L1676="x","BB","")</f>
        <v/>
      </c>
      <c r="BP1511" s="44" t="str">
        <f>IF(Wedstrijden!M1676="x","B","")</f>
        <v/>
      </c>
      <c r="BQ1511" s="44" t="str">
        <f>IF(Wedstrijden!N1676="x","L1","")</f>
        <v/>
      </c>
      <c r="BR1511" s="44" t="str">
        <f>IF(Wedstrijden!O1676="x","L2","")</f>
        <v/>
      </c>
      <c r="BS1511" s="44" t="str">
        <f>IF(Wedstrijden!P1676="x","M1","")</f>
        <v/>
      </c>
      <c r="BT1511" s="44" t="str">
        <f>IF(Wedstrijden!Q1676="x","M2","")</f>
        <v/>
      </c>
      <c r="BU1511" s="44" t="str">
        <f>IF(Wedstrijden!R1676="x","Z1","")</f>
        <v/>
      </c>
      <c r="BV1511" s="44" t="str">
        <f>IF(Wedstrijden!S1676="x","Z2","")</f>
        <v/>
      </c>
      <c r="BW1511" s="44" t="str">
        <f>IF(COUNTA(Wedstrijden!T1676:AB1676)&lt;&gt;0,1,"")</f>
        <v/>
      </c>
      <c r="BX1511" s="44" t="str">
        <f t="shared" si="139"/>
        <v/>
      </c>
      <c r="BY1511" s="44" t="str">
        <f>IF(Wedstrijden!T1676="x","BB","")</f>
        <v/>
      </c>
      <c r="BZ1511" s="44" t="str">
        <f>IF(Wedstrijden!U1676="x","B","")</f>
        <v/>
      </c>
      <c r="CA1511" s="44" t="str">
        <f>IF(Wedstrijden!V1676="x","L1","")</f>
        <v/>
      </c>
      <c r="CB1511" s="44" t="str">
        <f>IF(Wedstrijden!W1676="x","L2","")</f>
        <v/>
      </c>
      <c r="CC1511" s="44" t="str">
        <f>IF(Wedstrijden!X1676="x","M1","")</f>
        <v/>
      </c>
      <c r="CD1511" s="44" t="str">
        <f>IF(Wedstrijden!Y1676="x","M2","")</f>
        <v/>
      </c>
      <c r="CE1511" s="44" t="str">
        <f>IF(Wedstrijden!Z1676="x","Z1","")</f>
        <v/>
      </c>
      <c r="CF1511" s="44" t="str">
        <f>IF(Wedstrijden!AA1676="x","Z2","")</f>
        <v/>
      </c>
      <c r="CG1511" s="44" t="str">
        <f>IF(Wedstrijden!AB1676="x","ZZL","")</f>
        <v/>
      </c>
      <c r="CL1511" s="44" t="str">
        <f>IF(COUNTA(Wedstrijden!AC1676:AJ1676)&lt;&gt;0,2,"")</f>
        <v/>
      </c>
      <c r="CM1511" s="44" t="str">
        <f t="shared" si="140"/>
        <v/>
      </c>
      <c r="CN1511" s="44" t="str">
        <f>IF(Wedstrijden!AC1676="x","AA","")</f>
        <v/>
      </c>
      <c r="CO1511" s="44" t="str">
        <f>IF(Wedstrijden!AD1676="x","A","")</f>
        <v/>
      </c>
      <c r="CP1511" s="44" t="str">
        <f>IF(Wedstrijden!AE1676="x","BB","")</f>
        <v/>
      </c>
      <c r="CQ1511" s="44" t="str">
        <f>IF(Wedstrijden!AF1676="x","B","")</f>
        <v/>
      </c>
      <c r="CR1511" s="44" t="str">
        <f>IF(Wedstrijden!AG1676="x","L","")</f>
        <v/>
      </c>
      <c r="CS1511" s="44" t="str">
        <f>IF(Wedstrijden!AH1676="x","M","")</f>
        <v/>
      </c>
      <c r="CT1511" s="44" t="str">
        <f>IF(Wedstrijden!AI1676="x","Z","")</f>
        <v/>
      </c>
      <c r="CU1511" s="44" t="str">
        <f>IF(Wedstrijden!AJ1676="x","ZZ","")</f>
        <v/>
      </c>
      <c r="CV1511" s="44" t="str">
        <f>IF(COUNTA(Wedstrijden!AK1676:AQ1676)&lt;&gt;0,2,"")</f>
        <v/>
      </c>
      <c r="CW1511" s="44" t="str">
        <f t="shared" si="141"/>
        <v/>
      </c>
      <c r="CX1511" s="44" t="str">
        <f>IF(Wedstrijden!AK1676="x","BB","")</f>
        <v/>
      </c>
      <c r="CY1511" s="44" t="str">
        <f>IF(Wedstrijden!AL1676="x","B","")</f>
        <v/>
      </c>
      <c r="CZ1511" s="44" t="str">
        <f>IF(Wedstrijden!AM1676="x","L","")</f>
        <v/>
      </c>
      <c r="DA1511" s="44" t="str">
        <f>IF(Wedstrijden!AN1676="x","M","")</f>
        <v/>
      </c>
      <c r="DB1511" s="44" t="str">
        <f>IF(Wedstrijden!AO1676="x","Z","")</f>
        <v/>
      </c>
      <c r="DC1511" s="44" t="str">
        <f>IF(Wedstrijden!AP1676="x","ZZ","")</f>
        <v/>
      </c>
      <c r="DD1511" s="44" t="str">
        <f>IF(Wedstrijden!AQ1676="x","1.40","")</f>
        <v/>
      </c>
      <c r="DE1511" s="44" t="str">
        <f>IF(COUNTA(Wedstrijden!AR1676:AT1676)&lt;&gt;0,6,"")</f>
        <v/>
      </c>
      <c r="DF1511" s="44" t="str">
        <f t="shared" si="142"/>
        <v/>
      </c>
      <c r="DG1511" s="44" t="str">
        <f>IF(Wedstrijden!AR1676="x","L","")</f>
        <v/>
      </c>
      <c r="DH1511" s="44" t="str">
        <f>IF(Wedstrijden!AS1676="x","M","")</f>
        <v/>
      </c>
      <c r="DI1511" s="44" t="str">
        <f>IF(Wedstrijden!AT1676="x","Z","")</f>
        <v/>
      </c>
      <c r="DJ1511" s="44" t="str">
        <f>IF(COUNTA(Wedstrijden!AU1676:AW1676)&lt;&gt;0,6,"")</f>
        <v/>
      </c>
      <c r="DK1511" s="44" t="str">
        <f t="shared" si="143"/>
        <v/>
      </c>
      <c r="DL1511" s="44" t="str">
        <f>IF(Wedstrijden!AU1676="x","L","")</f>
        <v/>
      </c>
      <c r="DM1511" s="44" t="str">
        <f>IF(Wedstrijden!AV1676="x","M","")</f>
        <v/>
      </c>
      <c r="DN1511" s="44" t="str">
        <f>IF(Wedstrijden!AW1676="x","Z","")</f>
        <v/>
      </c>
    </row>
    <row r="1512" spans="1:118" ht="15">
      <c r="A1512" s="48" t="e">
        <f>Wedstrijden!#REF!</f>
        <v>#REF!</v>
      </c>
      <c r="B1512" s="44" t="str">
        <f>IFERROR(VLOOKUP(Wedstrijden!E1677,Wedstrijdlocaties!$B$2:$E$499,2,FALSE),"")</f>
        <v/>
      </c>
      <c r="C1512" s="44" t="str">
        <f>Wedstrijden!F1677</f>
        <v/>
      </c>
      <c r="D1512" s="44" t="str">
        <f>IFERROR(VLOOKUP(Wedstrijden!G1677,Organisaties!$B$2:$C$501,2,FALSE),"")</f>
        <v/>
      </c>
      <c r="E1512" s="44" t="str">
        <f>IFERROR(VLOOKUP(Wedstrijden!G1677,Organisaties!$B$2:$F$501,5,FALSE),"")</f>
        <v/>
      </c>
      <c r="F1512" s="44" t="str">
        <f>IF(Wedstrijden!BC1677&lt;&gt;"",Wedstrijden!BC1677,"")</f>
        <v/>
      </c>
      <c r="G1512" s="44">
        <f>IF(Wedstrijden!AY1677="Indoor",1,0)</f>
        <v>0</v>
      </c>
      <c r="H1512" s="44">
        <f>Wedstrijden!AZ1677</f>
        <v>0</v>
      </c>
      <c r="I1512" s="44" t="str">
        <f>IF(Wedstrijden!AX1677="Nee",0,IF(Wedstrijden!AX1677="Ja",1,""))</f>
        <v/>
      </c>
      <c r="J1512" s="44" t="str">
        <f>IF(Wedstrijden!BA1677&lt;&gt;"",Wedstrijden!BA1677,"")</f>
        <v/>
      </c>
      <c r="W1512" s="45"/>
      <c r="AE1512" s="45"/>
      <c r="AN1512" s="45"/>
      <c r="AU1512" s="45"/>
      <c r="BA1512" s="45"/>
      <c r="BE1512" s="45"/>
      <c r="BJ1512" s="44" t="str">
        <f>IF(COUNTA(Wedstrijden!I1677:S1677)&lt;&gt;0,1,"")</f>
        <v/>
      </c>
      <c r="BK1512" s="44" t="str">
        <f t="shared" si="138"/>
        <v/>
      </c>
      <c r="BL1512" s="44" t="str">
        <f>IF(Wedstrijden!I1677="x","AA","")</f>
        <v/>
      </c>
      <c r="BM1512" s="44" t="str">
        <f>IF(Wedstrijden!J1677="x","A","")</f>
        <v/>
      </c>
      <c r="BN1512" s="44" t="str">
        <f>IF(Wedstrijden!K1677="x","B1","")</f>
        <v/>
      </c>
      <c r="BO1512" s="44" t="str">
        <f>IF(Wedstrijden!L1677="x","BB","")</f>
        <v/>
      </c>
      <c r="BP1512" s="44" t="str">
        <f>IF(Wedstrijden!M1677="x","B","")</f>
        <v/>
      </c>
      <c r="BQ1512" s="44" t="str">
        <f>IF(Wedstrijden!N1677="x","L1","")</f>
        <v/>
      </c>
      <c r="BR1512" s="44" t="str">
        <f>IF(Wedstrijden!O1677="x","L2","")</f>
        <v/>
      </c>
      <c r="BS1512" s="44" t="str">
        <f>IF(Wedstrijden!P1677="x","M1","")</f>
        <v/>
      </c>
      <c r="BT1512" s="44" t="str">
        <f>IF(Wedstrijden!Q1677="x","M2","")</f>
        <v/>
      </c>
      <c r="BU1512" s="44" t="str">
        <f>IF(Wedstrijden!R1677="x","Z1","")</f>
        <v/>
      </c>
      <c r="BV1512" s="44" t="str">
        <f>IF(Wedstrijden!S1677="x","Z2","")</f>
        <v/>
      </c>
      <c r="BW1512" s="44" t="str">
        <f>IF(COUNTA(Wedstrijden!T1677:AB1677)&lt;&gt;0,1,"")</f>
        <v/>
      </c>
      <c r="BX1512" s="44" t="str">
        <f t="shared" si="139"/>
        <v/>
      </c>
      <c r="BY1512" s="44" t="str">
        <f>IF(Wedstrijden!T1677="x","BB","")</f>
        <v/>
      </c>
      <c r="BZ1512" s="44" t="str">
        <f>IF(Wedstrijden!U1677="x","B","")</f>
        <v/>
      </c>
      <c r="CA1512" s="44" t="str">
        <f>IF(Wedstrijden!V1677="x","L1","")</f>
        <v/>
      </c>
      <c r="CB1512" s="44" t="str">
        <f>IF(Wedstrijden!W1677="x","L2","")</f>
        <v/>
      </c>
      <c r="CC1512" s="44" t="str">
        <f>IF(Wedstrijden!X1677="x","M1","")</f>
        <v/>
      </c>
      <c r="CD1512" s="44" t="str">
        <f>IF(Wedstrijden!Y1677="x","M2","")</f>
        <v/>
      </c>
      <c r="CE1512" s="44" t="str">
        <f>IF(Wedstrijden!Z1677="x","Z1","")</f>
        <v/>
      </c>
      <c r="CF1512" s="44" t="str">
        <f>IF(Wedstrijden!AA1677="x","Z2","")</f>
        <v/>
      </c>
      <c r="CG1512" s="44" t="str">
        <f>IF(Wedstrijden!AB1677="x","ZZL","")</f>
        <v/>
      </c>
      <c r="CL1512" s="44" t="str">
        <f>IF(COUNTA(Wedstrijden!AC1677:AJ1677)&lt;&gt;0,2,"")</f>
        <v/>
      </c>
      <c r="CM1512" s="44" t="str">
        <f t="shared" si="140"/>
        <v/>
      </c>
      <c r="CN1512" s="44" t="str">
        <f>IF(Wedstrijden!AC1677="x","AA","")</f>
        <v/>
      </c>
      <c r="CO1512" s="44" t="str">
        <f>IF(Wedstrijden!AD1677="x","A","")</f>
        <v/>
      </c>
      <c r="CP1512" s="44" t="str">
        <f>IF(Wedstrijden!AE1677="x","BB","")</f>
        <v/>
      </c>
      <c r="CQ1512" s="44" t="str">
        <f>IF(Wedstrijden!AF1677="x","B","")</f>
        <v/>
      </c>
      <c r="CR1512" s="44" t="str">
        <f>IF(Wedstrijden!AG1677="x","L","")</f>
        <v/>
      </c>
      <c r="CS1512" s="44" t="str">
        <f>IF(Wedstrijden!AH1677="x","M","")</f>
        <v/>
      </c>
      <c r="CT1512" s="44" t="str">
        <f>IF(Wedstrijden!AI1677="x","Z","")</f>
        <v/>
      </c>
      <c r="CU1512" s="44" t="str">
        <f>IF(Wedstrijden!AJ1677="x","ZZ","")</f>
        <v/>
      </c>
      <c r="CV1512" s="44" t="str">
        <f>IF(COUNTA(Wedstrijden!AK1677:AQ1677)&lt;&gt;0,2,"")</f>
        <v/>
      </c>
      <c r="CW1512" s="44" t="str">
        <f t="shared" si="141"/>
        <v/>
      </c>
      <c r="CX1512" s="44" t="str">
        <f>IF(Wedstrijden!AK1677="x","BB","")</f>
        <v/>
      </c>
      <c r="CY1512" s="44" t="str">
        <f>IF(Wedstrijden!AL1677="x","B","")</f>
        <v/>
      </c>
      <c r="CZ1512" s="44" t="str">
        <f>IF(Wedstrijden!AM1677="x","L","")</f>
        <v/>
      </c>
      <c r="DA1512" s="44" t="str">
        <f>IF(Wedstrijden!AN1677="x","M","")</f>
        <v/>
      </c>
      <c r="DB1512" s="44" t="str">
        <f>IF(Wedstrijden!AO1677="x","Z","")</f>
        <v/>
      </c>
      <c r="DC1512" s="44" t="str">
        <f>IF(Wedstrijden!AP1677="x","ZZ","")</f>
        <v/>
      </c>
      <c r="DD1512" s="44" t="str">
        <f>IF(Wedstrijden!AQ1677="x","1.40","")</f>
        <v/>
      </c>
      <c r="DE1512" s="44" t="str">
        <f>IF(COUNTA(Wedstrijden!AR1677:AT1677)&lt;&gt;0,6,"")</f>
        <v/>
      </c>
      <c r="DF1512" s="44" t="str">
        <f t="shared" si="142"/>
        <v/>
      </c>
      <c r="DG1512" s="44" t="str">
        <f>IF(Wedstrijden!AR1677="x","L","")</f>
        <v/>
      </c>
      <c r="DH1512" s="44" t="str">
        <f>IF(Wedstrijden!AS1677="x","M","")</f>
        <v/>
      </c>
      <c r="DI1512" s="44" t="str">
        <f>IF(Wedstrijden!AT1677="x","Z","")</f>
        <v/>
      </c>
      <c r="DJ1512" s="44" t="str">
        <f>IF(COUNTA(Wedstrijden!AU1677:AW1677)&lt;&gt;0,6,"")</f>
        <v/>
      </c>
      <c r="DK1512" s="44" t="str">
        <f t="shared" si="143"/>
        <v/>
      </c>
      <c r="DL1512" s="44" t="str">
        <f>IF(Wedstrijden!AU1677="x","L","")</f>
        <v/>
      </c>
      <c r="DM1512" s="44" t="str">
        <f>IF(Wedstrijden!AV1677="x","M","")</f>
        <v/>
      </c>
      <c r="DN1512" s="44" t="str">
        <f>IF(Wedstrijden!AW1677="x","Z","")</f>
        <v/>
      </c>
    </row>
    <row r="1513" spans="1:118" ht="15">
      <c r="A1513" s="48" t="e">
        <f>Wedstrijden!#REF!</f>
        <v>#REF!</v>
      </c>
      <c r="B1513" s="44" t="str">
        <f>IFERROR(VLOOKUP(Wedstrijden!E1678,Wedstrijdlocaties!$B$2:$E$499,2,FALSE),"")</f>
        <v/>
      </c>
      <c r="C1513" s="44" t="str">
        <f>Wedstrijden!F1678</f>
        <v/>
      </c>
      <c r="D1513" s="44" t="str">
        <f>IFERROR(VLOOKUP(Wedstrijden!G1678,Organisaties!$B$2:$C$501,2,FALSE),"")</f>
        <v/>
      </c>
      <c r="E1513" s="44" t="str">
        <f>IFERROR(VLOOKUP(Wedstrijden!G1678,Organisaties!$B$2:$F$501,5,FALSE),"")</f>
        <v/>
      </c>
      <c r="F1513" s="44" t="str">
        <f>IF(Wedstrijden!BC1678&lt;&gt;"",Wedstrijden!BC1678,"")</f>
        <v/>
      </c>
      <c r="G1513" s="44">
        <f>IF(Wedstrijden!AY1678="Indoor",1,0)</f>
        <v>0</v>
      </c>
      <c r="H1513" s="44">
        <f>Wedstrijden!AZ1678</f>
        <v>0</v>
      </c>
      <c r="I1513" s="44" t="str">
        <f>IF(Wedstrijden!AX1678="Nee",0,IF(Wedstrijden!AX1678="Ja",1,""))</f>
        <v/>
      </c>
      <c r="J1513" s="44" t="str">
        <f>IF(Wedstrijden!BA1678&lt;&gt;"",Wedstrijden!BA1678,"")</f>
        <v/>
      </c>
      <c r="W1513" s="45"/>
      <c r="AE1513" s="45"/>
      <c r="AN1513" s="45"/>
      <c r="AU1513" s="45"/>
      <c r="BA1513" s="45"/>
      <c r="BE1513" s="45"/>
      <c r="BJ1513" s="44" t="str">
        <f>IF(COUNTA(Wedstrijden!I1678:S1678)&lt;&gt;0,1,"")</f>
        <v/>
      </c>
      <c r="BK1513" s="44" t="str">
        <f t="shared" si="138"/>
        <v/>
      </c>
      <c r="BL1513" s="44" t="str">
        <f>IF(Wedstrijden!I1678="x","AA","")</f>
        <v/>
      </c>
      <c r="BM1513" s="44" t="str">
        <f>IF(Wedstrijden!J1678="x","A","")</f>
        <v/>
      </c>
      <c r="BN1513" s="44" t="str">
        <f>IF(Wedstrijden!K1678="x","B1","")</f>
        <v/>
      </c>
      <c r="BO1513" s="44" t="str">
        <f>IF(Wedstrijden!L1678="x","BB","")</f>
        <v/>
      </c>
      <c r="BP1513" s="44" t="str">
        <f>IF(Wedstrijden!M1678="x","B","")</f>
        <v/>
      </c>
      <c r="BQ1513" s="44" t="str">
        <f>IF(Wedstrijden!N1678="x","L1","")</f>
        <v/>
      </c>
      <c r="BR1513" s="44" t="str">
        <f>IF(Wedstrijden!O1678="x","L2","")</f>
        <v/>
      </c>
      <c r="BS1513" s="44" t="str">
        <f>IF(Wedstrijden!P1678="x","M1","")</f>
        <v/>
      </c>
      <c r="BT1513" s="44" t="str">
        <f>IF(Wedstrijden!Q1678="x","M2","")</f>
        <v/>
      </c>
      <c r="BU1513" s="44" t="str">
        <f>IF(Wedstrijden!R1678="x","Z1","")</f>
        <v/>
      </c>
      <c r="BV1513" s="44" t="str">
        <f>IF(Wedstrijden!S1678="x","Z2","")</f>
        <v/>
      </c>
      <c r="BW1513" s="44" t="str">
        <f>IF(COUNTA(Wedstrijden!T1678:AB1678)&lt;&gt;0,1,"")</f>
        <v/>
      </c>
      <c r="BX1513" s="44" t="str">
        <f t="shared" si="139"/>
        <v/>
      </c>
      <c r="BY1513" s="44" t="str">
        <f>IF(Wedstrijden!T1678="x","BB","")</f>
        <v/>
      </c>
      <c r="BZ1513" s="44" t="str">
        <f>IF(Wedstrijden!U1678="x","B","")</f>
        <v/>
      </c>
      <c r="CA1513" s="44" t="str">
        <f>IF(Wedstrijden!V1678="x","L1","")</f>
        <v/>
      </c>
      <c r="CB1513" s="44" t="str">
        <f>IF(Wedstrijden!W1678="x","L2","")</f>
        <v/>
      </c>
      <c r="CC1513" s="44" t="str">
        <f>IF(Wedstrijden!X1678="x","M1","")</f>
        <v/>
      </c>
      <c r="CD1513" s="44" t="str">
        <f>IF(Wedstrijden!Y1678="x","M2","")</f>
        <v/>
      </c>
      <c r="CE1513" s="44" t="str">
        <f>IF(Wedstrijden!Z1678="x","Z1","")</f>
        <v/>
      </c>
      <c r="CF1513" s="44" t="str">
        <f>IF(Wedstrijden!AA1678="x","Z2","")</f>
        <v/>
      </c>
      <c r="CG1513" s="44" t="str">
        <f>IF(Wedstrijden!AB1678="x","ZZL","")</f>
        <v/>
      </c>
      <c r="CL1513" s="44" t="str">
        <f>IF(COUNTA(Wedstrijden!AC1678:AJ1678)&lt;&gt;0,2,"")</f>
        <v/>
      </c>
      <c r="CM1513" s="44" t="str">
        <f t="shared" si="140"/>
        <v/>
      </c>
      <c r="CN1513" s="44" t="str">
        <f>IF(Wedstrijden!AC1678="x","AA","")</f>
        <v/>
      </c>
      <c r="CO1513" s="44" t="str">
        <f>IF(Wedstrijden!AD1678="x","A","")</f>
        <v/>
      </c>
      <c r="CP1513" s="44" t="str">
        <f>IF(Wedstrijden!AE1678="x","BB","")</f>
        <v/>
      </c>
      <c r="CQ1513" s="44" t="str">
        <f>IF(Wedstrijden!AF1678="x","B","")</f>
        <v/>
      </c>
      <c r="CR1513" s="44" t="str">
        <f>IF(Wedstrijden!AG1678="x","L","")</f>
        <v/>
      </c>
      <c r="CS1513" s="44" t="str">
        <f>IF(Wedstrijden!AH1678="x","M","")</f>
        <v/>
      </c>
      <c r="CT1513" s="44" t="str">
        <f>IF(Wedstrijden!AI1678="x","Z","")</f>
        <v/>
      </c>
      <c r="CU1513" s="44" t="str">
        <f>IF(Wedstrijden!AJ1678="x","ZZ","")</f>
        <v/>
      </c>
      <c r="CV1513" s="44" t="str">
        <f>IF(COUNTA(Wedstrijden!AK1678:AQ1678)&lt;&gt;0,2,"")</f>
        <v/>
      </c>
      <c r="CW1513" s="44" t="str">
        <f t="shared" si="141"/>
        <v/>
      </c>
      <c r="CX1513" s="44" t="str">
        <f>IF(Wedstrijden!AK1678="x","BB","")</f>
        <v/>
      </c>
      <c r="CY1513" s="44" t="str">
        <f>IF(Wedstrijden!AL1678="x","B","")</f>
        <v/>
      </c>
      <c r="CZ1513" s="44" t="str">
        <f>IF(Wedstrijden!AM1678="x","L","")</f>
        <v/>
      </c>
      <c r="DA1513" s="44" t="str">
        <f>IF(Wedstrijden!AN1678="x","M","")</f>
        <v/>
      </c>
      <c r="DB1513" s="44" t="str">
        <f>IF(Wedstrijden!AO1678="x","Z","")</f>
        <v/>
      </c>
      <c r="DC1513" s="44" t="str">
        <f>IF(Wedstrijden!AP1678="x","ZZ","")</f>
        <v/>
      </c>
      <c r="DD1513" s="44" t="str">
        <f>IF(Wedstrijden!AQ1678="x","1.40","")</f>
        <v/>
      </c>
      <c r="DE1513" s="44" t="str">
        <f>IF(COUNTA(Wedstrijden!AR1678:AT1678)&lt;&gt;0,6,"")</f>
        <v/>
      </c>
      <c r="DF1513" s="44" t="str">
        <f t="shared" si="142"/>
        <v/>
      </c>
      <c r="DG1513" s="44" t="str">
        <f>IF(Wedstrijden!AR1678="x","L","")</f>
        <v/>
      </c>
      <c r="DH1513" s="44" t="str">
        <f>IF(Wedstrijden!AS1678="x","M","")</f>
        <v/>
      </c>
      <c r="DI1513" s="44" t="str">
        <f>IF(Wedstrijden!AT1678="x","Z","")</f>
        <v/>
      </c>
      <c r="DJ1513" s="44" t="str">
        <f>IF(COUNTA(Wedstrijden!AU1678:AW1678)&lt;&gt;0,6,"")</f>
        <v/>
      </c>
      <c r="DK1513" s="44" t="str">
        <f t="shared" si="143"/>
        <v/>
      </c>
      <c r="DL1513" s="44" t="str">
        <f>IF(Wedstrijden!AU1678="x","L","")</f>
        <v/>
      </c>
      <c r="DM1513" s="44" t="str">
        <f>IF(Wedstrijden!AV1678="x","M","")</f>
        <v/>
      </c>
      <c r="DN1513" s="44" t="str">
        <f>IF(Wedstrijden!AW1678="x","Z","")</f>
        <v/>
      </c>
    </row>
    <row r="1514" spans="1:118" ht="15">
      <c r="A1514" s="48" t="e">
        <f>Wedstrijden!#REF!</f>
        <v>#REF!</v>
      </c>
      <c r="B1514" s="44" t="str">
        <f>IFERROR(VLOOKUP(Wedstrijden!E1679,Wedstrijdlocaties!$B$2:$E$499,2,FALSE),"")</f>
        <v/>
      </c>
      <c r="C1514" s="44" t="str">
        <f>Wedstrijden!F1679</f>
        <v/>
      </c>
      <c r="D1514" s="44" t="str">
        <f>IFERROR(VLOOKUP(Wedstrijden!G1679,Organisaties!$B$2:$C$501,2,FALSE),"")</f>
        <v/>
      </c>
      <c r="E1514" s="44" t="str">
        <f>IFERROR(VLOOKUP(Wedstrijden!G1679,Organisaties!$B$2:$F$501,5,FALSE),"")</f>
        <v/>
      </c>
      <c r="F1514" s="44" t="str">
        <f>IF(Wedstrijden!BC1679&lt;&gt;"",Wedstrijden!BC1679,"")</f>
        <v/>
      </c>
      <c r="G1514" s="44">
        <f>IF(Wedstrijden!AY1679="Indoor",1,0)</f>
        <v>0</v>
      </c>
      <c r="H1514" s="44">
        <f>Wedstrijden!AZ1679</f>
        <v>0</v>
      </c>
      <c r="I1514" s="44" t="str">
        <f>IF(Wedstrijden!AX1679="Nee",0,IF(Wedstrijden!AX1679="Ja",1,""))</f>
        <v/>
      </c>
      <c r="J1514" s="44" t="str">
        <f>IF(Wedstrijden!BA1679&lt;&gt;"",Wedstrijden!BA1679,"")</f>
        <v/>
      </c>
      <c r="W1514" s="45"/>
      <c r="AE1514" s="45"/>
      <c r="AN1514" s="45"/>
      <c r="AU1514" s="45"/>
      <c r="BA1514" s="45"/>
      <c r="BE1514" s="45"/>
      <c r="BJ1514" s="44" t="str">
        <f>IF(COUNTA(Wedstrijden!I1679:S1679)&lt;&gt;0,1,"")</f>
        <v/>
      </c>
      <c r="BK1514" s="44" t="str">
        <f t="shared" si="138"/>
        <v/>
      </c>
      <c r="BL1514" s="44" t="str">
        <f>IF(Wedstrijden!I1679="x","AA","")</f>
        <v/>
      </c>
      <c r="BM1514" s="44" t="str">
        <f>IF(Wedstrijden!J1679="x","A","")</f>
        <v/>
      </c>
      <c r="BN1514" s="44" t="str">
        <f>IF(Wedstrijden!K1679="x","B1","")</f>
        <v/>
      </c>
      <c r="BO1514" s="44" t="str">
        <f>IF(Wedstrijden!L1679="x","BB","")</f>
        <v/>
      </c>
      <c r="BP1514" s="44" t="str">
        <f>IF(Wedstrijden!M1679="x","B","")</f>
        <v/>
      </c>
      <c r="BQ1514" s="44" t="str">
        <f>IF(Wedstrijden!N1679="x","L1","")</f>
        <v/>
      </c>
      <c r="BR1514" s="44" t="str">
        <f>IF(Wedstrijden!O1679="x","L2","")</f>
        <v/>
      </c>
      <c r="BS1514" s="44" t="str">
        <f>IF(Wedstrijden!P1679="x","M1","")</f>
        <v/>
      </c>
      <c r="BT1514" s="44" t="str">
        <f>IF(Wedstrijden!Q1679="x","M2","")</f>
        <v/>
      </c>
      <c r="BU1514" s="44" t="str">
        <f>IF(Wedstrijden!R1679="x","Z1","")</f>
        <v/>
      </c>
      <c r="BV1514" s="44" t="str">
        <f>IF(Wedstrijden!S1679="x","Z2","")</f>
        <v/>
      </c>
      <c r="BW1514" s="44" t="str">
        <f>IF(COUNTA(Wedstrijden!T1679:AB1679)&lt;&gt;0,1,"")</f>
        <v/>
      </c>
      <c r="BX1514" s="44" t="str">
        <f t="shared" si="139"/>
        <v/>
      </c>
      <c r="BY1514" s="44" t="str">
        <f>IF(Wedstrijden!T1679="x","BB","")</f>
        <v/>
      </c>
      <c r="BZ1514" s="44" t="str">
        <f>IF(Wedstrijden!U1679="x","B","")</f>
        <v/>
      </c>
      <c r="CA1514" s="44" t="str">
        <f>IF(Wedstrijden!V1679="x","L1","")</f>
        <v/>
      </c>
      <c r="CB1514" s="44" t="str">
        <f>IF(Wedstrijden!W1679="x","L2","")</f>
        <v/>
      </c>
      <c r="CC1514" s="44" t="str">
        <f>IF(Wedstrijden!X1679="x","M1","")</f>
        <v/>
      </c>
      <c r="CD1514" s="44" t="str">
        <f>IF(Wedstrijden!Y1679="x","M2","")</f>
        <v/>
      </c>
      <c r="CE1514" s="44" t="str">
        <f>IF(Wedstrijden!Z1679="x","Z1","")</f>
        <v/>
      </c>
      <c r="CF1514" s="44" t="str">
        <f>IF(Wedstrijden!AA1679="x","Z2","")</f>
        <v/>
      </c>
      <c r="CG1514" s="44" t="str">
        <f>IF(Wedstrijden!AB1679="x","ZZL","")</f>
        <v/>
      </c>
      <c r="CL1514" s="44" t="str">
        <f>IF(COUNTA(Wedstrijden!AC1679:AJ1679)&lt;&gt;0,2,"")</f>
        <v/>
      </c>
      <c r="CM1514" s="44" t="str">
        <f t="shared" si="140"/>
        <v/>
      </c>
      <c r="CN1514" s="44" t="str">
        <f>IF(Wedstrijden!AC1679="x","AA","")</f>
        <v/>
      </c>
      <c r="CO1514" s="44" t="str">
        <f>IF(Wedstrijden!AD1679="x","A","")</f>
        <v/>
      </c>
      <c r="CP1514" s="44" t="str">
        <f>IF(Wedstrijden!AE1679="x","BB","")</f>
        <v/>
      </c>
      <c r="CQ1514" s="44" t="str">
        <f>IF(Wedstrijden!AF1679="x","B","")</f>
        <v/>
      </c>
      <c r="CR1514" s="44" t="str">
        <f>IF(Wedstrijden!AG1679="x","L","")</f>
        <v/>
      </c>
      <c r="CS1514" s="44" t="str">
        <f>IF(Wedstrijden!AH1679="x","M","")</f>
        <v/>
      </c>
      <c r="CT1514" s="44" t="str">
        <f>IF(Wedstrijden!AI1679="x","Z","")</f>
        <v/>
      </c>
      <c r="CU1514" s="44" t="str">
        <f>IF(Wedstrijden!AJ1679="x","ZZ","")</f>
        <v/>
      </c>
      <c r="CV1514" s="44" t="str">
        <f>IF(COUNTA(Wedstrijden!AK1679:AQ1679)&lt;&gt;0,2,"")</f>
        <v/>
      </c>
      <c r="CW1514" s="44" t="str">
        <f t="shared" si="141"/>
        <v/>
      </c>
      <c r="CX1514" s="44" t="str">
        <f>IF(Wedstrijden!AK1679="x","BB","")</f>
        <v/>
      </c>
      <c r="CY1514" s="44" t="str">
        <f>IF(Wedstrijden!AL1679="x","B","")</f>
        <v/>
      </c>
      <c r="CZ1514" s="44" t="str">
        <f>IF(Wedstrijden!AM1679="x","L","")</f>
        <v/>
      </c>
      <c r="DA1514" s="44" t="str">
        <f>IF(Wedstrijden!AN1679="x","M","")</f>
        <v/>
      </c>
      <c r="DB1514" s="44" t="str">
        <f>IF(Wedstrijden!AO1679="x","Z","")</f>
        <v/>
      </c>
      <c r="DC1514" s="44" t="str">
        <f>IF(Wedstrijden!AP1679="x","ZZ","")</f>
        <v/>
      </c>
      <c r="DD1514" s="44" t="str">
        <f>IF(Wedstrijden!AQ1679="x","1.40","")</f>
        <v/>
      </c>
      <c r="DE1514" s="44" t="str">
        <f>IF(COUNTA(Wedstrijden!AR1679:AT1679)&lt;&gt;0,6,"")</f>
        <v/>
      </c>
      <c r="DF1514" s="44" t="str">
        <f t="shared" si="142"/>
        <v/>
      </c>
      <c r="DG1514" s="44" t="str">
        <f>IF(Wedstrijden!AR1679="x","L","")</f>
        <v/>
      </c>
      <c r="DH1514" s="44" t="str">
        <f>IF(Wedstrijden!AS1679="x","M","")</f>
        <v/>
      </c>
      <c r="DI1514" s="44" t="str">
        <f>IF(Wedstrijden!AT1679="x","Z","")</f>
        <v/>
      </c>
      <c r="DJ1514" s="44" t="str">
        <f>IF(COUNTA(Wedstrijden!AU1679:AW1679)&lt;&gt;0,6,"")</f>
        <v/>
      </c>
      <c r="DK1514" s="44" t="str">
        <f t="shared" si="143"/>
        <v/>
      </c>
      <c r="DL1514" s="44" t="str">
        <f>IF(Wedstrijden!AU1679="x","L","")</f>
        <v/>
      </c>
      <c r="DM1514" s="44" t="str">
        <f>IF(Wedstrijden!AV1679="x","M","")</f>
        <v/>
      </c>
      <c r="DN1514" s="44" t="str">
        <f>IF(Wedstrijden!AW1679="x","Z","")</f>
        <v/>
      </c>
    </row>
    <row r="1515" spans="1:118" ht="15">
      <c r="A1515" s="48" t="e">
        <f>Wedstrijden!#REF!</f>
        <v>#REF!</v>
      </c>
      <c r="B1515" s="44" t="str">
        <f>IFERROR(VLOOKUP(Wedstrijden!E1680,Wedstrijdlocaties!$B$2:$E$499,2,FALSE),"")</f>
        <v/>
      </c>
      <c r="C1515" s="44" t="str">
        <f>Wedstrijden!F1680</f>
        <v/>
      </c>
      <c r="D1515" s="44" t="str">
        <f>IFERROR(VLOOKUP(Wedstrijden!G1680,Organisaties!$B$2:$C$501,2,FALSE),"")</f>
        <v/>
      </c>
      <c r="E1515" s="44" t="str">
        <f>IFERROR(VLOOKUP(Wedstrijden!G1680,Organisaties!$B$2:$F$501,5,FALSE),"")</f>
        <v/>
      </c>
      <c r="F1515" s="44" t="str">
        <f>IF(Wedstrijden!BC1680&lt;&gt;"",Wedstrijden!BC1680,"")</f>
        <v/>
      </c>
      <c r="G1515" s="44">
        <f>IF(Wedstrijden!AY1680="Indoor",1,0)</f>
        <v>0</v>
      </c>
      <c r="H1515" s="44">
        <f>Wedstrijden!AZ1680</f>
        <v>0</v>
      </c>
      <c r="I1515" s="44" t="str">
        <f>IF(Wedstrijden!AX1680="Nee",0,IF(Wedstrijden!AX1680="Ja",1,""))</f>
        <v/>
      </c>
      <c r="J1515" s="44" t="str">
        <f>IF(Wedstrijden!BA1680&lt;&gt;"",Wedstrijden!BA1680,"")</f>
        <v/>
      </c>
      <c r="W1515" s="45"/>
      <c r="AE1515" s="45"/>
      <c r="AN1515" s="45"/>
      <c r="AU1515" s="45"/>
      <c r="BA1515" s="45"/>
      <c r="BE1515" s="45"/>
      <c r="BJ1515" s="44" t="str">
        <f>IF(COUNTA(Wedstrijden!I1680:S1680)&lt;&gt;0,1,"")</f>
        <v/>
      </c>
      <c r="BK1515" s="44" t="str">
        <f t="shared" si="138"/>
        <v/>
      </c>
      <c r="BL1515" s="44" t="str">
        <f>IF(Wedstrijden!I1680="x","AA","")</f>
        <v/>
      </c>
      <c r="BM1515" s="44" t="str">
        <f>IF(Wedstrijden!J1680="x","A","")</f>
        <v/>
      </c>
      <c r="BN1515" s="44" t="str">
        <f>IF(Wedstrijden!K1680="x","B1","")</f>
        <v/>
      </c>
      <c r="BO1515" s="44" t="str">
        <f>IF(Wedstrijden!L1680="x","BB","")</f>
        <v/>
      </c>
      <c r="BP1515" s="44" t="str">
        <f>IF(Wedstrijden!M1680="x","B","")</f>
        <v/>
      </c>
      <c r="BQ1515" s="44" t="str">
        <f>IF(Wedstrijden!N1680="x","L1","")</f>
        <v/>
      </c>
      <c r="BR1515" s="44" t="str">
        <f>IF(Wedstrijden!O1680="x","L2","")</f>
        <v/>
      </c>
      <c r="BS1515" s="44" t="str">
        <f>IF(Wedstrijden!P1680="x","M1","")</f>
        <v/>
      </c>
      <c r="BT1515" s="44" t="str">
        <f>IF(Wedstrijden!Q1680="x","M2","")</f>
        <v/>
      </c>
      <c r="BU1515" s="44" t="str">
        <f>IF(Wedstrijden!R1680="x","Z1","")</f>
        <v/>
      </c>
      <c r="BV1515" s="44" t="str">
        <f>IF(Wedstrijden!S1680="x","Z2","")</f>
        <v/>
      </c>
      <c r="BW1515" s="44" t="str">
        <f>IF(COUNTA(Wedstrijden!T1680:AB1680)&lt;&gt;0,1,"")</f>
        <v/>
      </c>
      <c r="BX1515" s="44" t="str">
        <f t="shared" si="139"/>
        <v/>
      </c>
      <c r="BY1515" s="44" t="str">
        <f>IF(Wedstrijden!T1680="x","BB","")</f>
        <v/>
      </c>
      <c r="BZ1515" s="44" t="str">
        <f>IF(Wedstrijden!U1680="x","B","")</f>
        <v/>
      </c>
      <c r="CA1515" s="44" t="str">
        <f>IF(Wedstrijden!V1680="x","L1","")</f>
        <v/>
      </c>
      <c r="CB1515" s="44" t="str">
        <f>IF(Wedstrijden!W1680="x","L2","")</f>
        <v/>
      </c>
      <c r="CC1515" s="44" t="str">
        <f>IF(Wedstrijden!X1680="x","M1","")</f>
        <v/>
      </c>
      <c r="CD1515" s="44" t="str">
        <f>IF(Wedstrijden!Y1680="x","M2","")</f>
        <v/>
      </c>
      <c r="CE1515" s="44" t="str">
        <f>IF(Wedstrijden!Z1680="x","Z1","")</f>
        <v/>
      </c>
      <c r="CF1515" s="44" t="str">
        <f>IF(Wedstrijden!AA1680="x","Z2","")</f>
        <v/>
      </c>
      <c r="CG1515" s="44" t="str">
        <f>IF(Wedstrijden!AB1680="x","ZZL","")</f>
        <v/>
      </c>
      <c r="CL1515" s="44" t="str">
        <f>IF(COUNTA(Wedstrijden!AC1680:AJ1680)&lt;&gt;0,2,"")</f>
        <v/>
      </c>
      <c r="CM1515" s="44" t="str">
        <f t="shared" si="140"/>
        <v/>
      </c>
      <c r="CN1515" s="44" t="str">
        <f>IF(Wedstrijden!AC1680="x","AA","")</f>
        <v/>
      </c>
      <c r="CO1515" s="44" t="str">
        <f>IF(Wedstrijden!AD1680="x","A","")</f>
        <v/>
      </c>
      <c r="CP1515" s="44" t="str">
        <f>IF(Wedstrijden!AE1680="x","BB","")</f>
        <v/>
      </c>
      <c r="CQ1515" s="44" t="str">
        <f>IF(Wedstrijden!AF1680="x","B","")</f>
        <v/>
      </c>
      <c r="CR1515" s="44" t="str">
        <f>IF(Wedstrijden!AG1680="x","L","")</f>
        <v/>
      </c>
      <c r="CS1515" s="44" t="str">
        <f>IF(Wedstrijden!AH1680="x","M","")</f>
        <v/>
      </c>
      <c r="CT1515" s="44" t="str">
        <f>IF(Wedstrijden!AI1680="x","Z","")</f>
        <v/>
      </c>
      <c r="CU1515" s="44" t="str">
        <f>IF(Wedstrijden!AJ1680="x","ZZ","")</f>
        <v/>
      </c>
      <c r="CV1515" s="44" t="str">
        <f>IF(COUNTA(Wedstrijden!AK1680:AQ1680)&lt;&gt;0,2,"")</f>
        <v/>
      </c>
      <c r="CW1515" s="44" t="str">
        <f t="shared" si="141"/>
        <v/>
      </c>
      <c r="CX1515" s="44" t="str">
        <f>IF(Wedstrijden!AK1680="x","BB","")</f>
        <v/>
      </c>
      <c r="CY1515" s="44" t="str">
        <f>IF(Wedstrijden!AL1680="x","B","")</f>
        <v/>
      </c>
      <c r="CZ1515" s="44" t="str">
        <f>IF(Wedstrijden!AM1680="x","L","")</f>
        <v/>
      </c>
      <c r="DA1515" s="44" t="str">
        <f>IF(Wedstrijden!AN1680="x","M","")</f>
        <v/>
      </c>
      <c r="DB1515" s="44" t="str">
        <f>IF(Wedstrijden!AO1680="x","Z","")</f>
        <v/>
      </c>
      <c r="DC1515" s="44" t="str">
        <f>IF(Wedstrijden!AP1680="x","ZZ","")</f>
        <v/>
      </c>
      <c r="DD1515" s="44" t="str">
        <f>IF(Wedstrijden!AQ1680="x","1.40","")</f>
        <v/>
      </c>
      <c r="DE1515" s="44" t="str">
        <f>IF(COUNTA(Wedstrijden!AR1680:AT1680)&lt;&gt;0,6,"")</f>
        <v/>
      </c>
      <c r="DF1515" s="44" t="str">
        <f t="shared" si="142"/>
        <v/>
      </c>
      <c r="DG1515" s="44" t="str">
        <f>IF(Wedstrijden!AR1680="x","L","")</f>
        <v/>
      </c>
      <c r="DH1515" s="44" t="str">
        <f>IF(Wedstrijden!AS1680="x","M","")</f>
        <v/>
      </c>
      <c r="DI1515" s="44" t="str">
        <f>IF(Wedstrijden!AT1680="x","Z","")</f>
        <v/>
      </c>
      <c r="DJ1515" s="44" t="str">
        <f>IF(COUNTA(Wedstrijden!AU1680:AW1680)&lt;&gt;0,6,"")</f>
        <v/>
      </c>
      <c r="DK1515" s="44" t="str">
        <f t="shared" si="143"/>
        <v/>
      </c>
      <c r="DL1515" s="44" t="str">
        <f>IF(Wedstrijden!AU1680="x","L","")</f>
        <v/>
      </c>
      <c r="DM1515" s="44" t="str">
        <f>IF(Wedstrijden!AV1680="x","M","")</f>
        <v/>
      </c>
      <c r="DN1515" s="44" t="str">
        <f>IF(Wedstrijden!AW1680="x","Z","")</f>
        <v/>
      </c>
    </row>
    <row r="1516" spans="1:118" ht="15">
      <c r="A1516" s="48" t="e">
        <f>Wedstrijden!#REF!</f>
        <v>#REF!</v>
      </c>
      <c r="B1516" s="44" t="str">
        <f>IFERROR(VLOOKUP(Wedstrijden!E1681,Wedstrijdlocaties!$B$2:$E$499,2,FALSE),"")</f>
        <v/>
      </c>
      <c r="C1516" s="44" t="str">
        <f>Wedstrijden!F1681</f>
        <v/>
      </c>
      <c r="D1516" s="44" t="str">
        <f>IFERROR(VLOOKUP(Wedstrijden!G1681,Organisaties!$B$2:$C$501,2,FALSE),"")</f>
        <v/>
      </c>
      <c r="E1516" s="44" t="str">
        <f>IFERROR(VLOOKUP(Wedstrijden!G1681,Organisaties!$B$2:$F$501,5,FALSE),"")</f>
        <v/>
      </c>
      <c r="F1516" s="44" t="str">
        <f>IF(Wedstrijden!BC1681&lt;&gt;"",Wedstrijden!BC1681,"")</f>
        <v/>
      </c>
      <c r="G1516" s="44">
        <f>IF(Wedstrijden!AY1681="Indoor",1,0)</f>
        <v>0</v>
      </c>
      <c r="H1516" s="44">
        <f>Wedstrijden!AZ1681</f>
        <v>0</v>
      </c>
      <c r="I1516" s="44" t="str">
        <f>IF(Wedstrijden!AX1681="Nee",0,IF(Wedstrijden!AX1681="Ja",1,""))</f>
        <v/>
      </c>
      <c r="J1516" s="44" t="str">
        <f>IF(Wedstrijden!BA1681&lt;&gt;"",Wedstrijden!BA1681,"")</f>
        <v/>
      </c>
      <c r="W1516" s="45"/>
      <c r="AE1516" s="45"/>
      <c r="AN1516" s="45"/>
      <c r="AU1516" s="45"/>
      <c r="BA1516" s="45"/>
      <c r="BE1516" s="45"/>
      <c r="BJ1516" s="44" t="str">
        <f>IF(COUNTA(Wedstrijden!I1681:S1681)&lt;&gt;0,1,"")</f>
        <v/>
      </c>
      <c r="BK1516" s="44" t="str">
        <f t="shared" si="138"/>
        <v/>
      </c>
      <c r="BL1516" s="44" t="str">
        <f>IF(Wedstrijden!I1681="x","AA","")</f>
        <v/>
      </c>
      <c r="BM1516" s="44" t="str">
        <f>IF(Wedstrijden!J1681="x","A","")</f>
        <v/>
      </c>
      <c r="BN1516" s="44" t="str">
        <f>IF(Wedstrijden!K1681="x","B1","")</f>
        <v/>
      </c>
      <c r="BO1516" s="44" t="str">
        <f>IF(Wedstrijden!L1681="x","BB","")</f>
        <v/>
      </c>
      <c r="BP1516" s="44" t="str">
        <f>IF(Wedstrijden!M1681="x","B","")</f>
        <v/>
      </c>
      <c r="BQ1516" s="44" t="str">
        <f>IF(Wedstrijden!N1681="x","L1","")</f>
        <v/>
      </c>
      <c r="BR1516" s="44" t="str">
        <f>IF(Wedstrijden!O1681="x","L2","")</f>
        <v/>
      </c>
      <c r="BS1516" s="44" t="str">
        <f>IF(Wedstrijden!P1681="x","M1","")</f>
        <v/>
      </c>
      <c r="BT1516" s="44" t="str">
        <f>IF(Wedstrijden!Q1681="x","M2","")</f>
        <v/>
      </c>
      <c r="BU1516" s="44" t="str">
        <f>IF(Wedstrijden!R1681="x","Z1","")</f>
        <v/>
      </c>
      <c r="BV1516" s="44" t="str">
        <f>IF(Wedstrijden!S1681="x","Z2","")</f>
        <v/>
      </c>
      <c r="BW1516" s="44" t="str">
        <f>IF(COUNTA(Wedstrijden!T1681:AB1681)&lt;&gt;0,1,"")</f>
        <v/>
      </c>
      <c r="BX1516" s="44" t="str">
        <f t="shared" si="139"/>
        <v/>
      </c>
      <c r="BY1516" s="44" t="str">
        <f>IF(Wedstrijden!T1681="x","BB","")</f>
        <v/>
      </c>
      <c r="BZ1516" s="44" t="str">
        <f>IF(Wedstrijden!U1681="x","B","")</f>
        <v/>
      </c>
      <c r="CA1516" s="44" t="str">
        <f>IF(Wedstrijden!V1681="x","L1","")</f>
        <v/>
      </c>
      <c r="CB1516" s="44" t="str">
        <f>IF(Wedstrijden!W1681="x","L2","")</f>
        <v/>
      </c>
      <c r="CC1516" s="44" t="str">
        <f>IF(Wedstrijden!X1681="x","M1","")</f>
        <v/>
      </c>
      <c r="CD1516" s="44" t="str">
        <f>IF(Wedstrijden!Y1681="x","M2","")</f>
        <v/>
      </c>
      <c r="CE1516" s="44" t="str">
        <f>IF(Wedstrijden!Z1681="x","Z1","")</f>
        <v/>
      </c>
      <c r="CF1516" s="44" t="str">
        <f>IF(Wedstrijden!AA1681="x","Z2","")</f>
        <v/>
      </c>
      <c r="CG1516" s="44" t="str">
        <f>IF(Wedstrijden!AB1681="x","ZZL","")</f>
        <v/>
      </c>
      <c r="CL1516" s="44" t="str">
        <f>IF(COUNTA(Wedstrijden!AC1681:AJ1681)&lt;&gt;0,2,"")</f>
        <v/>
      </c>
      <c r="CM1516" s="44" t="str">
        <f t="shared" si="140"/>
        <v/>
      </c>
      <c r="CN1516" s="44" t="str">
        <f>IF(Wedstrijden!AC1681="x","AA","")</f>
        <v/>
      </c>
      <c r="CO1516" s="44" t="str">
        <f>IF(Wedstrijden!AD1681="x","A","")</f>
        <v/>
      </c>
      <c r="CP1516" s="44" t="str">
        <f>IF(Wedstrijden!AE1681="x","BB","")</f>
        <v/>
      </c>
      <c r="CQ1516" s="44" t="str">
        <f>IF(Wedstrijden!AF1681="x","B","")</f>
        <v/>
      </c>
      <c r="CR1516" s="44" t="str">
        <f>IF(Wedstrijden!AG1681="x","L","")</f>
        <v/>
      </c>
      <c r="CS1516" s="44" t="str">
        <f>IF(Wedstrijden!AH1681="x","M","")</f>
        <v/>
      </c>
      <c r="CT1516" s="44" t="str">
        <f>IF(Wedstrijden!AI1681="x","Z","")</f>
        <v/>
      </c>
      <c r="CU1516" s="44" t="str">
        <f>IF(Wedstrijden!AJ1681="x","ZZ","")</f>
        <v/>
      </c>
      <c r="CV1516" s="44" t="str">
        <f>IF(COUNTA(Wedstrijden!AK1681:AQ1681)&lt;&gt;0,2,"")</f>
        <v/>
      </c>
      <c r="CW1516" s="44" t="str">
        <f t="shared" si="141"/>
        <v/>
      </c>
      <c r="CX1516" s="44" t="str">
        <f>IF(Wedstrijden!AK1681="x","BB","")</f>
        <v/>
      </c>
      <c r="CY1516" s="44" t="str">
        <f>IF(Wedstrijden!AL1681="x","B","")</f>
        <v/>
      </c>
      <c r="CZ1516" s="44" t="str">
        <f>IF(Wedstrijden!AM1681="x","L","")</f>
        <v/>
      </c>
      <c r="DA1516" s="44" t="str">
        <f>IF(Wedstrijden!AN1681="x","M","")</f>
        <v/>
      </c>
      <c r="DB1516" s="44" t="str">
        <f>IF(Wedstrijden!AO1681="x","Z","")</f>
        <v/>
      </c>
      <c r="DC1516" s="44" t="str">
        <f>IF(Wedstrijden!AP1681="x","ZZ","")</f>
        <v/>
      </c>
      <c r="DD1516" s="44" t="str">
        <f>IF(Wedstrijden!AQ1681="x","1.40","")</f>
        <v/>
      </c>
      <c r="DE1516" s="44" t="str">
        <f>IF(COUNTA(Wedstrijden!AR1681:AT1681)&lt;&gt;0,6,"")</f>
        <v/>
      </c>
      <c r="DF1516" s="44" t="str">
        <f t="shared" si="142"/>
        <v/>
      </c>
      <c r="DG1516" s="44" t="str">
        <f>IF(Wedstrijden!AR1681="x","L","")</f>
        <v/>
      </c>
      <c r="DH1516" s="44" t="str">
        <f>IF(Wedstrijden!AS1681="x","M","")</f>
        <v/>
      </c>
      <c r="DI1516" s="44" t="str">
        <f>IF(Wedstrijden!AT1681="x","Z","")</f>
        <v/>
      </c>
      <c r="DJ1516" s="44" t="str">
        <f>IF(COUNTA(Wedstrijden!AU1681:AW1681)&lt;&gt;0,6,"")</f>
        <v/>
      </c>
      <c r="DK1516" s="44" t="str">
        <f t="shared" si="143"/>
        <v/>
      </c>
      <c r="DL1516" s="44" t="str">
        <f>IF(Wedstrijden!AU1681="x","L","")</f>
        <v/>
      </c>
      <c r="DM1516" s="44" t="str">
        <f>IF(Wedstrijden!AV1681="x","M","")</f>
        <v/>
      </c>
      <c r="DN1516" s="44" t="str">
        <f>IF(Wedstrijden!AW1681="x","Z","")</f>
        <v/>
      </c>
    </row>
    <row r="1517" spans="1:118" ht="15">
      <c r="A1517" s="48" t="e">
        <f>Wedstrijden!#REF!</f>
        <v>#REF!</v>
      </c>
      <c r="B1517" s="44" t="str">
        <f>IFERROR(VLOOKUP(Wedstrijden!E1682,Wedstrijdlocaties!$B$2:$E$499,2,FALSE),"")</f>
        <v/>
      </c>
      <c r="C1517" s="44" t="str">
        <f>Wedstrijden!F1682</f>
        <v/>
      </c>
      <c r="D1517" s="44" t="str">
        <f>IFERROR(VLOOKUP(Wedstrijden!G1682,Organisaties!$B$2:$C$501,2,FALSE),"")</f>
        <v/>
      </c>
      <c r="E1517" s="44" t="str">
        <f>IFERROR(VLOOKUP(Wedstrijden!G1682,Organisaties!$B$2:$F$501,5,FALSE),"")</f>
        <v/>
      </c>
      <c r="F1517" s="44" t="str">
        <f>IF(Wedstrijden!BC1682&lt;&gt;"",Wedstrijden!BC1682,"")</f>
        <v/>
      </c>
      <c r="G1517" s="44">
        <f>IF(Wedstrijden!AY1682="Indoor",1,0)</f>
        <v>0</v>
      </c>
      <c r="H1517" s="44">
        <f>Wedstrijden!AZ1682</f>
        <v>0</v>
      </c>
      <c r="I1517" s="44" t="str">
        <f>IF(Wedstrijden!AX1682="Nee",0,IF(Wedstrijden!AX1682="Ja",1,""))</f>
        <v/>
      </c>
      <c r="J1517" s="44" t="str">
        <f>IF(Wedstrijden!BA1682&lt;&gt;"",Wedstrijden!BA1682,"")</f>
        <v/>
      </c>
      <c r="W1517" s="45"/>
      <c r="AE1517" s="45"/>
      <c r="AN1517" s="45"/>
      <c r="AU1517" s="45"/>
      <c r="BA1517" s="45"/>
      <c r="BE1517" s="45"/>
      <c r="BJ1517" s="44" t="str">
        <f>IF(COUNTA(Wedstrijden!I1682:S1682)&lt;&gt;0,1,"")</f>
        <v/>
      </c>
      <c r="BK1517" s="44" t="str">
        <f t="shared" si="138"/>
        <v/>
      </c>
      <c r="BL1517" s="44" t="str">
        <f>IF(Wedstrijden!I1682="x","AA","")</f>
        <v/>
      </c>
      <c r="BM1517" s="44" t="str">
        <f>IF(Wedstrijden!J1682="x","A","")</f>
        <v/>
      </c>
      <c r="BN1517" s="44" t="str">
        <f>IF(Wedstrijden!K1682="x","B1","")</f>
        <v/>
      </c>
      <c r="BO1517" s="44" t="str">
        <f>IF(Wedstrijden!L1682="x","BB","")</f>
        <v/>
      </c>
      <c r="BP1517" s="44" t="str">
        <f>IF(Wedstrijden!M1682="x","B","")</f>
        <v/>
      </c>
      <c r="BQ1517" s="44" t="str">
        <f>IF(Wedstrijden!N1682="x","L1","")</f>
        <v/>
      </c>
      <c r="BR1517" s="44" t="str">
        <f>IF(Wedstrijden!O1682="x","L2","")</f>
        <v/>
      </c>
      <c r="BS1517" s="44" t="str">
        <f>IF(Wedstrijden!P1682="x","M1","")</f>
        <v/>
      </c>
      <c r="BT1517" s="44" t="str">
        <f>IF(Wedstrijden!Q1682="x","M2","")</f>
        <v/>
      </c>
      <c r="BU1517" s="44" t="str">
        <f>IF(Wedstrijden!R1682="x","Z1","")</f>
        <v/>
      </c>
      <c r="BV1517" s="44" t="str">
        <f>IF(Wedstrijden!S1682="x","Z2","")</f>
        <v/>
      </c>
      <c r="BW1517" s="44" t="str">
        <f>IF(COUNTA(Wedstrijden!T1682:AB1682)&lt;&gt;0,1,"")</f>
        <v/>
      </c>
      <c r="BX1517" s="44" t="str">
        <f t="shared" si="139"/>
        <v/>
      </c>
      <c r="BY1517" s="44" t="str">
        <f>IF(Wedstrijden!T1682="x","BB","")</f>
        <v/>
      </c>
      <c r="BZ1517" s="44" t="str">
        <f>IF(Wedstrijden!U1682="x","B","")</f>
        <v/>
      </c>
      <c r="CA1517" s="44" t="str">
        <f>IF(Wedstrijden!V1682="x","L1","")</f>
        <v/>
      </c>
      <c r="CB1517" s="44" t="str">
        <f>IF(Wedstrijden!W1682="x","L2","")</f>
        <v/>
      </c>
      <c r="CC1517" s="44" t="str">
        <f>IF(Wedstrijden!X1682="x","M1","")</f>
        <v/>
      </c>
      <c r="CD1517" s="44" t="str">
        <f>IF(Wedstrijden!Y1682="x","M2","")</f>
        <v/>
      </c>
      <c r="CE1517" s="44" t="str">
        <f>IF(Wedstrijden!Z1682="x","Z1","")</f>
        <v/>
      </c>
      <c r="CF1517" s="44" t="str">
        <f>IF(Wedstrijden!AA1682="x","Z2","")</f>
        <v/>
      </c>
      <c r="CG1517" s="44" t="str">
        <f>IF(Wedstrijden!AB1682="x","ZZL","")</f>
        <v/>
      </c>
      <c r="CL1517" s="44" t="str">
        <f>IF(COUNTA(Wedstrijden!AC1682:AJ1682)&lt;&gt;0,2,"")</f>
        <v/>
      </c>
      <c r="CM1517" s="44" t="str">
        <f t="shared" si="140"/>
        <v/>
      </c>
      <c r="CN1517" s="44" t="str">
        <f>IF(Wedstrijden!AC1682="x","AA","")</f>
        <v/>
      </c>
      <c r="CO1517" s="44" t="str">
        <f>IF(Wedstrijden!AD1682="x","A","")</f>
        <v/>
      </c>
      <c r="CP1517" s="44" t="str">
        <f>IF(Wedstrijden!AE1682="x","BB","")</f>
        <v/>
      </c>
      <c r="CQ1517" s="44" t="str">
        <f>IF(Wedstrijden!AF1682="x","B","")</f>
        <v/>
      </c>
      <c r="CR1517" s="44" t="str">
        <f>IF(Wedstrijden!AG1682="x","L","")</f>
        <v/>
      </c>
      <c r="CS1517" s="44" t="str">
        <f>IF(Wedstrijden!AH1682="x","M","")</f>
        <v/>
      </c>
      <c r="CT1517" s="44" t="str">
        <f>IF(Wedstrijden!AI1682="x","Z","")</f>
        <v/>
      </c>
      <c r="CU1517" s="44" t="str">
        <f>IF(Wedstrijden!AJ1682="x","ZZ","")</f>
        <v/>
      </c>
      <c r="CV1517" s="44" t="str">
        <f>IF(COUNTA(Wedstrijden!AK1682:AQ1682)&lt;&gt;0,2,"")</f>
        <v/>
      </c>
      <c r="CW1517" s="44" t="str">
        <f t="shared" si="141"/>
        <v/>
      </c>
      <c r="CX1517" s="44" t="str">
        <f>IF(Wedstrijden!AK1682="x","BB","")</f>
        <v/>
      </c>
      <c r="CY1517" s="44" t="str">
        <f>IF(Wedstrijden!AL1682="x","B","")</f>
        <v/>
      </c>
      <c r="CZ1517" s="44" t="str">
        <f>IF(Wedstrijden!AM1682="x","L","")</f>
        <v/>
      </c>
      <c r="DA1517" s="44" t="str">
        <f>IF(Wedstrijden!AN1682="x","M","")</f>
        <v/>
      </c>
      <c r="DB1517" s="44" t="str">
        <f>IF(Wedstrijden!AO1682="x","Z","")</f>
        <v/>
      </c>
      <c r="DC1517" s="44" t="str">
        <f>IF(Wedstrijden!AP1682="x","ZZ","")</f>
        <v/>
      </c>
      <c r="DD1517" s="44" t="str">
        <f>IF(Wedstrijden!AQ1682="x","1.40","")</f>
        <v/>
      </c>
      <c r="DE1517" s="44" t="str">
        <f>IF(COUNTA(Wedstrijden!AR1682:AT1682)&lt;&gt;0,6,"")</f>
        <v/>
      </c>
      <c r="DF1517" s="44" t="str">
        <f t="shared" si="142"/>
        <v/>
      </c>
      <c r="DG1517" s="44" t="str">
        <f>IF(Wedstrijden!AR1682="x","L","")</f>
        <v/>
      </c>
      <c r="DH1517" s="44" t="str">
        <f>IF(Wedstrijden!AS1682="x","M","")</f>
        <v/>
      </c>
      <c r="DI1517" s="44" t="str">
        <f>IF(Wedstrijden!AT1682="x","Z","")</f>
        <v/>
      </c>
      <c r="DJ1517" s="44" t="str">
        <f>IF(COUNTA(Wedstrijden!AU1682:AW1682)&lt;&gt;0,6,"")</f>
        <v/>
      </c>
      <c r="DK1517" s="44" t="str">
        <f t="shared" si="143"/>
        <v/>
      </c>
      <c r="DL1517" s="44" t="str">
        <f>IF(Wedstrijden!AU1682="x","L","")</f>
        <v/>
      </c>
      <c r="DM1517" s="44" t="str">
        <f>IF(Wedstrijden!AV1682="x","M","")</f>
        <v/>
      </c>
      <c r="DN1517" s="44" t="str">
        <f>IF(Wedstrijden!AW1682="x","Z","")</f>
        <v/>
      </c>
    </row>
    <row r="1518" spans="1:118" ht="15">
      <c r="A1518" s="48" t="e">
        <f>Wedstrijden!#REF!</f>
        <v>#REF!</v>
      </c>
      <c r="B1518" s="44" t="str">
        <f>IFERROR(VLOOKUP(Wedstrijden!E1683,Wedstrijdlocaties!$B$2:$E$499,2,FALSE),"")</f>
        <v/>
      </c>
      <c r="C1518" s="44" t="str">
        <f>Wedstrijden!F1683</f>
        <v/>
      </c>
      <c r="D1518" s="44" t="str">
        <f>IFERROR(VLOOKUP(Wedstrijden!G1683,Organisaties!$B$2:$C$501,2,FALSE),"")</f>
        <v/>
      </c>
      <c r="E1518" s="44" t="str">
        <f>IFERROR(VLOOKUP(Wedstrijden!G1683,Organisaties!$B$2:$F$501,5,FALSE),"")</f>
        <v/>
      </c>
      <c r="F1518" s="44" t="str">
        <f>IF(Wedstrijden!BC1683&lt;&gt;"",Wedstrijden!BC1683,"")</f>
        <v/>
      </c>
      <c r="G1518" s="44">
        <f>IF(Wedstrijden!AY1683="Indoor",1,0)</f>
        <v>0</v>
      </c>
      <c r="H1518" s="44">
        <f>Wedstrijden!AZ1683</f>
        <v>0</v>
      </c>
      <c r="I1518" s="44" t="str">
        <f>IF(Wedstrijden!AX1683="Nee",0,IF(Wedstrijden!AX1683="Ja",1,""))</f>
        <v/>
      </c>
      <c r="J1518" s="44" t="str">
        <f>IF(Wedstrijden!BA1683&lt;&gt;"",Wedstrijden!BA1683,"")</f>
        <v/>
      </c>
      <c r="W1518" s="45"/>
      <c r="AE1518" s="45"/>
      <c r="AN1518" s="45"/>
      <c r="AU1518" s="45"/>
      <c r="BA1518" s="45"/>
      <c r="BE1518" s="45"/>
      <c r="BJ1518" s="44" t="str">
        <f>IF(COUNTA(Wedstrijden!I1683:S1683)&lt;&gt;0,1,"")</f>
        <v/>
      </c>
      <c r="BK1518" s="44" t="str">
        <f t="shared" si="138"/>
        <v/>
      </c>
      <c r="BL1518" s="44" t="str">
        <f>IF(Wedstrijden!I1683="x","AA","")</f>
        <v/>
      </c>
      <c r="BM1518" s="44" t="str">
        <f>IF(Wedstrijden!J1683="x","A","")</f>
        <v/>
      </c>
      <c r="BN1518" s="44" t="str">
        <f>IF(Wedstrijden!K1683="x","B1","")</f>
        <v/>
      </c>
      <c r="BO1518" s="44" t="str">
        <f>IF(Wedstrijden!L1683="x","BB","")</f>
        <v/>
      </c>
      <c r="BP1518" s="44" t="str">
        <f>IF(Wedstrijden!M1683="x","B","")</f>
        <v/>
      </c>
      <c r="BQ1518" s="44" t="str">
        <f>IF(Wedstrijden!N1683="x","L1","")</f>
        <v/>
      </c>
      <c r="BR1518" s="44" t="str">
        <f>IF(Wedstrijden!O1683="x","L2","")</f>
        <v/>
      </c>
      <c r="BS1518" s="44" t="str">
        <f>IF(Wedstrijden!P1683="x","M1","")</f>
        <v/>
      </c>
      <c r="BT1518" s="44" t="str">
        <f>IF(Wedstrijden!Q1683="x","M2","")</f>
        <v/>
      </c>
      <c r="BU1518" s="44" t="str">
        <f>IF(Wedstrijden!R1683="x","Z1","")</f>
        <v/>
      </c>
      <c r="BV1518" s="44" t="str">
        <f>IF(Wedstrijden!S1683="x","Z2","")</f>
        <v/>
      </c>
      <c r="BW1518" s="44" t="str">
        <f>IF(COUNTA(Wedstrijden!T1683:AB1683)&lt;&gt;0,1,"")</f>
        <v/>
      </c>
      <c r="BX1518" s="44" t="str">
        <f t="shared" si="139"/>
        <v/>
      </c>
      <c r="BY1518" s="44" t="str">
        <f>IF(Wedstrijden!T1683="x","BB","")</f>
        <v/>
      </c>
      <c r="BZ1518" s="44" t="str">
        <f>IF(Wedstrijden!U1683="x","B","")</f>
        <v/>
      </c>
      <c r="CA1518" s="44" t="str">
        <f>IF(Wedstrijden!V1683="x","L1","")</f>
        <v/>
      </c>
      <c r="CB1518" s="44" t="str">
        <f>IF(Wedstrijden!W1683="x","L2","")</f>
        <v/>
      </c>
      <c r="CC1518" s="44" t="str">
        <f>IF(Wedstrijden!X1683="x","M1","")</f>
        <v/>
      </c>
      <c r="CD1518" s="44" t="str">
        <f>IF(Wedstrijden!Y1683="x","M2","")</f>
        <v/>
      </c>
      <c r="CE1518" s="44" t="str">
        <f>IF(Wedstrijden!Z1683="x","Z1","")</f>
        <v/>
      </c>
      <c r="CF1518" s="44" t="str">
        <f>IF(Wedstrijden!AA1683="x","Z2","")</f>
        <v/>
      </c>
      <c r="CG1518" s="44" t="str">
        <f>IF(Wedstrijden!AB1683="x","ZZL","")</f>
        <v/>
      </c>
      <c r="CL1518" s="44" t="str">
        <f>IF(COUNTA(Wedstrijden!AC1683:AJ1683)&lt;&gt;0,2,"")</f>
        <v/>
      </c>
      <c r="CM1518" s="44" t="str">
        <f t="shared" si="140"/>
        <v/>
      </c>
      <c r="CN1518" s="44" t="str">
        <f>IF(Wedstrijden!AC1683="x","AA","")</f>
        <v/>
      </c>
      <c r="CO1518" s="44" t="str">
        <f>IF(Wedstrijden!AD1683="x","A","")</f>
        <v/>
      </c>
      <c r="CP1518" s="44" t="str">
        <f>IF(Wedstrijden!AE1683="x","BB","")</f>
        <v/>
      </c>
      <c r="CQ1518" s="44" t="str">
        <f>IF(Wedstrijden!AF1683="x","B","")</f>
        <v/>
      </c>
      <c r="CR1518" s="44" t="str">
        <f>IF(Wedstrijden!AG1683="x","L","")</f>
        <v/>
      </c>
      <c r="CS1518" s="44" t="str">
        <f>IF(Wedstrijden!AH1683="x","M","")</f>
        <v/>
      </c>
      <c r="CT1518" s="44" t="str">
        <f>IF(Wedstrijden!AI1683="x","Z","")</f>
        <v/>
      </c>
      <c r="CU1518" s="44" t="str">
        <f>IF(Wedstrijden!AJ1683="x","ZZ","")</f>
        <v/>
      </c>
      <c r="CV1518" s="44" t="str">
        <f>IF(COUNTA(Wedstrijden!AK1683:AQ1683)&lt;&gt;0,2,"")</f>
        <v/>
      </c>
      <c r="CW1518" s="44" t="str">
        <f t="shared" si="141"/>
        <v/>
      </c>
      <c r="CX1518" s="44" t="str">
        <f>IF(Wedstrijden!AK1683="x","BB","")</f>
        <v/>
      </c>
      <c r="CY1518" s="44" t="str">
        <f>IF(Wedstrijden!AL1683="x","B","")</f>
        <v/>
      </c>
      <c r="CZ1518" s="44" t="str">
        <f>IF(Wedstrijden!AM1683="x","L","")</f>
        <v/>
      </c>
      <c r="DA1518" s="44" t="str">
        <f>IF(Wedstrijden!AN1683="x","M","")</f>
        <v/>
      </c>
      <c r="DB1518" s="44" t="str">
        <f>IF(Wedstrijden!AO1683="x","Z","")</f>
        <v/>
      </c>
      <c r="DC1518" s="44" t="str">
        <f>IF(Wedstrijden!AP1683="x","ZZ","")</f>
        <v/>
      </c>
      <c r="DD1518" s="44" t="str">
        <f>IF(Wedstrijden!AQ1683="x","1.40","")</f>
        <v/>
      </c>
      <c r="DE1518" s="44" t="str">
        <f>IF(COUNTA(Wedstrijden!AR1683:AT1683)&lt;&gt;0,6,"")</f>
        <v/>
      </c>
      <c r="DF1518" s="44" t="str">
        <f t="shared" si="142"/>
        <v/>
      </c>
      <c r="DG1518" s="44" t="str">
        <f>IF(Wedstrijden!AR1683="x","L","")</f>
        <v/>
      </c>
      <c r="DH1518" s="44" t="str">
        <f>IF(Wedstrijden!AS1683="x","M","")</f>
        <v/>
      </c>
      <c r="DI1518" s="44" t="str">
        <f>IF(Wedstrijden!AT1683="x","Z","")</f>
        <v/>
      </c>
      <c r="DJ1518" s="44" t="str">
        <f>IF(COUNTA(Wedstrijden!AU1683:AW1683)&lt;&gt;0,6,"")</f>
        <v/>
      </c>
      <c r="DK1518" s="44" t="str">
        <f t="shared" si="143"/>
        <v/>
      </c>
      <c r="DL1518" s="44" t="str">
        <f>IF(Wedstrijden!AU1683="x","L","")</f>
        <v/>
      </c>
      <c r="DM1518" s="44" t="str">
        <f>IF(Wedstrijden!AV1683="x","M","")</f>
        <v/>
      </c>
      <c r="DN1518" s="44" t="str">
        <f>IF(Wedstrijden!AW1683="x","Z","")</f>
        <v/>
      </c>
    </row>
    <row r="1519" spans="1:118" ht="15">
      <c r="A1519" s="48" t="e">
        <f>Wedstrijden!#REF!</f>
        <v>#REF!</v>
      </c>
      <c r="B1519" s="44" t="str">
        <f>IFERROR(VLOOKUP(Wedstrijden!E1684,Wedstrijdlocaties!$B$2:$E$499,2,FALSE),"")</f>
        <v/>
      </c>
      <c r="C1519" s="44" t="str">
        <f>Wedstrijden!F1684</f>
        <v/>
      </c>
      <c r="D1519" s="44" t="str">
        <f>IFERROR(VLOOKUP(Wedstrijden!G1684,Organisaties!$B$2:$C$501,2,FALSE),"")</f>
        <v/>
      </c>
      <c r="E1519" s="44" t="str">
        <f>IFERROR(VLOOKUP(Wedstrijden!G1684,Organisaties!$B$2:$F$501,5,FALSE),"")</f>
        <v/>
      </c>
      <c r="F1519" s="44" t="str">
        <f>IF(Wedstrijden!BC1684&lt;&gt;"",Wedstrijden!BC1684,"")</f>
        <v/>
      </c>
      <c r="G1519" s="44">
        <f>IF(Wedstrijden!AY1684="Indoor",1,0)</f>
        <v>0</v>
      </c>
      <c r="H1519" s="44">
        <f>Wedstrijden!AZ1684</f>
        <v>0</v>
      </c>
      <c r="I1519" s="44" t="str">
        <f>IF(Wedstrijden!AX1684="Nee",0,IF(Wedstrijden!AX1684="Ja",1,""))</f>
        <v/>
      </c>
      <c r="J1519" s="44" t="str">
        <f>IF(Wedstrijden!BA1684&lt;&gt;"",Wedstrijden!BA1684,"")</f>
        <v/>
      </c>
      <c r="W1519" s="45"/>
      <c r="AE1519" s="45"/>
      <c r="AN1519" s="45"/>
      <c r="AU1519" s="45"/>
      <c r="BA1519" s="45"/>
      <c r="BE1519" s="45"/>
      <c r="BJ1519" s="44" t="str">
        <f>IF(COUNTA(Wedstrijden!I1684:S1684)&lt;&gt;0,1,"")</f>
        <v/>
      </c>
      <c r="BK1519" s="44" t="str">
        <f t="shared" si="138"/>
        <v/>
      </c>
      <c r="BL1519" s="44" t="str">
        <f>IF(Wedstrijden!I1684="x","AA","")</f>
        <v/>
      </c>
      <c r="BM1519" s="44" t="str">
        <f>IF(Wedstrijden!J1684="x","A","")</f>
        <v/>
      </c>
      <c r="BN1519" s="44" t="str">
        <f>IF(Wedstrijden!K1684="x","B1","")</f>
        <v/>
      </c>
      <c r="BO1519" s="44" t="str">
        <f>IF(Wedstrijden!L1684="x","BB","")</f>
        <v/>
      </c>
      <c r="BP1519" s="44" t="str">
        <f>IF(Wedstrijden!M1684="x","B","")</f>
        <v/>
      </c>
      <c r="BQ1519" s="44" t="str">
        <f>IF(Wedstrijden!N1684="x","L1","")</f>
        <v/>
      </c>
      <c r="BR1519" s="44" t="str">
        <f>IF(Wedstrijden!O1684="x","L2","")</f>
        <v/>
      </c>
      <c r="BS1519" s="44" t="str">
        <f>IF(Wedstrijden!P1684="x","M1","")</f>
        <v/>
      </c>
      <c r="BT1519" s="44" t="str">
        <f>IF(Wedstrijden!Q1684="x","M2","")</f>
        <v/>
      </c>
      <c r="BU1519" s="44" t="str">
        <f>IF(Wedstrijden!R1684="x","Z1","")</f>
        <v/>
      </c>
      <c r="BV1519" s="44" t="str">
        <f>IF(Wedstrijden!S1684="x","Z2","")</f>
        <v/>
      </c>
      <c r="BW1519" s="44" t="str">
        <f>IF(COUNTA(Wedstrijden!T1684:AB1684)&lt;&gt;0,1,"")</f>
        <v/>
      </c>
      <c r="BX1519" s="44" t="str">
        <f t="shared" si="139"/>
        <v/>
      </c>
      <c r="BY1519" s="44" t="str">
        <f>IF(Wedstrijden!T1684="x","BB","")</f>
        <v/>
      </c>
      <c r="BZ1519" s="44" t="str">
        <f>IF(Wedstrijden!U1684="x","B","")</f>
        <v/>
      </c>
      <c r="CA1519" s="44" t="str">
        <f>IF(Wedstrijden!V1684="x","L1","")</f>
        <v/>
      </c>
      <c r="CB1519" s="44" t="str">
        <f>IF(Wedstrijden!W1684="x","L2","")</f>
        <v/>
      </c>
      <c r="CC1519" s="44" t="str">
        <f>IF(Wedstrijden!X1684="x","M1","")</f>
        <v/>
      </c>
      <c r="CD1519" s="44" t="str">
        <f>IF(Wedstrijden!Y1684="x","M2","")</f>
        <v/>
      </c>
      <c r="CE1519" s="44" t="str">
        <f>IF(Wedstrijden!Z1684="x","Z1","")</f>
        <v/>
      </c>
      <c r="CF1519" s="44" t="str">
        <f>IF(Wedstrijden!AA1684="x","Z2","")</f>
        <v/>
      </c>
      <c r="CG1519" s="44" t="str">
        <f>IF(Wedstrijden!AB1684="x","ZZL","")</f>
        <v/>
      </c>
      <c r="CL1519" s="44" t="str">
        <f>IF(COUNTA(Wedstrijden!AC1684:AJ1684)&lt;&gt;0,2,"")</f>
        <v/>
      </c>
      <c r="CM1519" s="44" t="str">
        <f t="shared" si="140"/>
        <v/>
      </c>
      <c r="CN1519" s="44" t="str">
        <f>IF(Wedstrijden!AC1684="x","AA","")</f>
        <v/>
      </c>
      <c r="CO1519" s="44" t="str">
        <f>IF(Wedstrijden!AD1684="x","A","")</f>
        <v/>
      </c>
      <c r="CP1519" s="44" t="str">
        <f>IF(Wedstrijden!AE1684="x","BB","")</f>
        <v/>
      </c>
      <c r="CQ1519" s="44" t="str">
        <f>IF(Wedstrijden!AF1684="x","B","")</f>
        <v/>
      </c>
      <c r="CR1519" s="44" t="str">
        <f>IF(Wedstrijden!AG1684="x","L","")</f>
        <v/>
      </c>
      <c r="CS1519" s="44" t="str">
        <f>IF(Wedstrijden!AH1684="x","M","")</f>
        <v/>
      </c>
      <c r="CT1519" s="44" t="str">
        <f>IF(Wedstrijden!AI1684="x","Z","")</f>
        <v/>
      </c>
      <c r="CU1519" s="44" t="str">
        <f>IF(Wedstrijden!AJ1684="x","ZZ","")</f>
        <v/>
      </c>
      <c r="CV1519" s="44" t="str">
        <f>IF(COUNTA(Wedstrijden!AK1684:AQ1684)&lt;&gt;0,2,"")</f>
        <v/>
      </c>
      <c r="CW1519" s="44" t="str">
        <f t="shared" si="141"/>
        <v/>
      </c>
      <c r="CX1519" s="44" t="str">
        <f>IF(Wedstrijden!AK1684="x","BB","")</f>
        <v/>
      </c>
      <c r="CY1519" s="44" t="str">
        <f>IF(Wedstrijden!AL1684="x","B","")</f>
        <v/>
      </c>
      <c r="CZ1519" s="44" t="str">
        <f>IF(Wedstrijden!AM1684="x","L","")</f>
        <v/>
      </c>
      <c r="DA1519" s="44" t="str">
        <f>IF(Wedstrijden!AN1684="x","M","")</f>
        <v/>
      </c>
      <c r="DB1519" s="44" t="str">
        <f>IF(Wedstrijden!AO1684="x","Z","")</f>
        <v/>
      </c>
      <c r="DC1519" s="44" t="str">
        <f>IF(Wedstrijden!AP1684="x","ZZ","")</f>
        <v/>
      </c>
      <c r="DD1519" s="44" t="str">
        <f>IF(Wedstrijden!AQ1684="x","1.40","")</f>
        <v/>
      </c>
      <c r="DE1519" s="44" t="str">
        <f>IF(COUNTA(Wedstrijden!AR1684:AT1684)&lt;&gt;0,6,"")</f>
        <v/>
      </c>
      <c r="DF1519" s="44" t="str">
        <f t="shared" si="142"/>
        <v/>
      </c>
      <c r="DG1519" s="44" t="str">
        <f>IF(Wedstrijden!AR1684="x","L","")</f>
        <v/>
      </c>
      <c r="DH1519" s="44" t="str">
        <f>IF(Wedstrijden!AS1684="x","M","")</f>
        <v/>
      </c>
      <c r="DI1519" s="44" t="str">
        <f>IF(Wedstrijden!AT1684="x","Z","")</f>
        <v/>
      </c>
      <c r="DJ1519" s="44" t="str">
        <f>IF(COUNTA(Wedstrijden!AU1684:AW1684)&lt;&gt;0,6,"")</f>
        <v/>
      </c>
      <c r="DK1519" s="44" t="str">
        <f t="shared" si="143"/>
        <v/>
      </c>
      <c r="DL1519" s="44" t="str">
        <f>IF(Wedstrijden!AU1684="x","L","")</f>
        <v/>
      </c>
      <c r="DM1519" s="44" t="str">
        <f>IF(Wedstrijden!AV1684="x","M","")</f>
        <v/>
      </c>
      <c r="DN1519" s="44" t="str">
        <f>IF(Wedstrijden!AW1684="x","Z","")</f>
        <v/>
      </c>
    </row>
    <row r="1520" spans="1:118" ht="15">
      <c r="A1520" s="48" t="e">
        <f>Wedstrijden!#REF!</f>
        <v>#REF!</v>
      </c>
      <c r="B1520" s="44" t="str">
        <f>IFERROR(VLOOKUP(Wedstrijden!E1685,Wedstrijdlocaties!$B$2:$E$499,2,FALSE),"")</f>
        <v/>
      </c>
      <c r="C1520" s="44" t="str">
        <f>Wedstrijden!F1685</f>
        <v/>
      </c>
      <c r="D1520" s="44" t="str">
        <f>IFERROR(VLOOKUP(Wedstrijden!G1685,Organisaties!$B$2:$C$501,2,FALSE),"")</f>
        <v/>
      </c>
      <c r="E1520" s="44" t="str">
        <f>IFERROR(VLOOKUP(Wedstrijden!G1685,Organisaties!$B$2:$F$501,5,FALSE),"")</f>
        <v/>
      </c>
      <c r="F1520" s="44" t="str">
        <f>IF(Wedstrijden!BC1685&lt;&gt;"",Wedstrijden!BC1685,"")</f>
        <v/>
      </c>
      <c r="G1520" s="44">
        <f>IF(Wedstrijden!AY1685="Indoor",1,0)</f>
        <v>0</v>
      </c>
      <c r="H1520" s="44">
        <f>Wedstrijden!AZ1685</f>
        <v>0</v>
      </c>
      <c r="I1520" s="44" t="str">
        <f>IF(Wedstrijden!AX1685="Nee",0,IF(Wedstrijden!AX1685="Ja",1,""))</f>
        <v/>
      </c>
      <c r="J1520" s="44" t="str">
        <f>IF(Wedstrijden!BA1685&lt;&gt;"",Wedstrijden!BA1685,"")</f>
        <v/>
      </c>
      <c r="W1520" s="45"/>
      <c r="AE1520" s="45"/>
      <c r="AN1520" s="45"/>
      <c r="AU1520" s="45"/>
      <c r="BA1520" s="45"/>
      <c r="BE1520" s="45"/>
      <c r="BJ1520" s="44" t="str">
        <f>IF(COUNTA(Wedstrijden!I1685:S1685)&lt;&gt;0,1,"")</f>
        <v/>
      </c>
      <c r="BK1520" s="44" t="str">
        <f t="shared" si="138"/>
        <v/>
      </c>
      <c r="BL1520" s="44" t="str">
        <f>IF(Wedstrijden!I1685="x","AA","")</f>
        <v/>
      </c>
      <c r="BM1520" s="44" t="str">
        <f>IF(Wedstrijden!J1685="x","A","")</f>
        <v/>
      </c>
      <c r="BN1520" s="44" t="str">
        <f>IF(Wedstrijden!K1685="x","B1","")</f>
        <v/>
      </c>
      <c r="BO1520" s="44" t="str">
        <f>IF(Wedstrijden!L1685="x","BB","")</f>
        <v/>
      </c>
      <c r="BP1520" s="44" t="str">
        <f>IF(Wedstrijden!M1685="x","B","")</f>
        <v/>
      </c>
      <c r="BQ1520" s="44" t="str">
        <f>IF(Wedstrijden!N1685="x","L1","")</f>
        <v/>
      </c>
      <c r="BR1520" s="44" t="str">
        <f>IF(Wedstrijden!O1685="x","L2","")</f>
        <v/>
      </c>
      <c r="BS1520" s="44" t="str">
        <f>IF(Wedstrijden!P1685="x","M1","")</f>
        <v/>
      </c>
      <c r="BT1520" s="44" t="str">
        <f>IF(Wedstrijden!Q1685="x","M2","")</f>
        <v/>
      </c>
      <c r="BU1520" s="44" t="str">
        <f>IF(Wedstrijden!R1685="x","Z1","")</f>
        <v/>
      </c>
      <c r="BV1520" s="44" t="str">
        <f>IF(Wedstrijden!S1685="x","Z2","")</f>
        <v/>
      </c>
      <c r="BW1520" s="44" t="str">
        <f>IF(COUNTA(Wedstrijden!T1685:AB1685)&lt;&gt;0,1,"")</f>
        <v/>
      </c>
      <c r="BX1520" s="44" t="str">
        <f t="shared" si="139"/>
        <v/>
      </c>
      <c r="BY1520" s="44" t="str">
        <f>IF(Wedstrijden!T1685="x","BB","")</f>
        <v/>
      </c>
      <c r="BZ1520" s="44" t="str">
        <f>IF(Wedstrijden!U1685="x","B","")</f>
        <v/>
      </c>
      <c r="CA1520" s="44" t="str">
        <f>IF(Wedstrijden!V1685="x","L1","")</f>
        <v/>
      </c>
      <c r="CB1520" s="44" t="str">
        <f>IF(Wedstrijden!W1685="x","L2","")</f>
        <v/>
      </c>
      <c r="CC1520" s="44" t="str">
        <f>IF(Wedstrijden!X1685="x","M1","")</f>
        <v/>
      </c>
      <c r="CD1520" s="44" t="str">
        <f>IF(Wedstrijden!Y1685="x","M2","")</f>
        <v/>
      </c>
      <c r="CE1520" s="44" t="str">
        <f>IF(Wedstrijden!Z1685="x","Z1","")</f>
        <v/>
      </c>
      <c r="CF1520" s="44" t="str">
        <f>IF(Wedstrijden!AA1685="x","Z2","")</f>
        <v/>
      </c>
      <c r="CG1520" s="44" t="str">
        <f>IF(Wedstrijden!AB1685="x","ZZL","")</f>
        <v/>
      </c>
      <c r="CL1520" s="44" t="str">
        <f>IF(COUNTA(Wedstrijden!AC1685:AJ1685)&lt;&gt;0,2,"")</f>
        <v/>
      </c>
      <c r="CM1520" s="44" t="str">
        <f t="shared" si="140"/>
        <v/>
      </c>
      <c r="CN1520" s="44" t="str">
        <f>IF(Wedstrijden!AC1685="x","AA","")</f>
        <v/>
      </c>
      <c r="CO1520" s="44" t="str">
        <f>IF(Wedstrijden!AD1685="x","A","")</f>
        <v/>
      </c>
      <c r="CP1520" s="44" t="str">
        <f>IF(Wedstrijden!AE1685="x","BB","")</f>
        <v/>
      </c>
      <c r="CQ1520" s="44" t="str">
        <f>IF(Wedstrijden!AF1685="x","B","")</f>
        <v/>
      </c>
      <c r="CR1520" s="44" t="str">
        <f>IF(Wedstrijden!AG1685="x","L","")</f>
        <v/>
      </c>
      <c r="CS1520" s="44" t="str">
        <f>IF(Wedstrijden!AH1685="x","M","")</f>
        <v/>
      </c>
      <c r="CT1520" s="44" t="str">
        <f>IF(Wedstrijden!AI1685="x","Z","")</f>
        <v/>
      </c>
      <c r="CU1520" s="44" t="str">
        <f>IF(Wedstrijden!AJ1685="x","ZZ","")</f>
        <v/>
      </c>
      <c r="CV1520" s="44" t="str">
        <f>IF(COUNTA(Wedstrijden!AK1685:AQ1685)&lt;&gt;0,2,"")</f>
        <v/>
      </c>
      <c r="CW1520" s="44" t="str">
        <f t="shared" si="141"/>
        <v/>
      </c>
      <c r="CX1520" s="44" t="str">
        <f>IF(Wedstrijden!AK1685="x","BB","")</f>
        <v/>
      </c>
      <c r="CY1520" s="44" t="str">
        <f>IF(Wedstrijden!AL1685="x","B","")</f>
        <v/>
      </c>
      <c r="CZ1520" s="44" t="str">
        <f>IF(Wedstrijden!AM1685="x","L","")</f>
        <v/>
      </c>
      <c r="DA1520" s="44" t="str">
        <f>IF(Wedstrijden!AN1685="x","M","")</f>
        <v/>
      </c>
      <c r="DB1520" s="44" t="str">
        <f>IF(Wedstrijden!AO1685="x","Z","")</f>
        <v/>
      </c>
      <c r="DC1520" s="44" t="str">
        <f>IF(Wedstrijden!AP1685="x","ZZ","")</f>
        <v/>
      </c>
      <c r="DD1520" s="44" t="str">
        <f>IF(Wedstrijden!AQ1685="x","1.40","")</f>
        <v/>
      </c>
      <c r="DE1520" s="44" t="str">
        <f>IF(COUNTA(Wedstrijden!AR1685:AT1685)&lt;&gt;0,6,"")</f>
        <v/>
      </c>
      <c r="DF1520" s="44" t="str">
        <f t="shared" si="142"/>
        <v/>
      </c>
      <c r="DG1520" s="44" t="str">
        <f>IF(Wedstrijden!AR1685="x","L","")</f>
        <v/>
      </c>
      <c r="DH1520" s="44" t="str">
        <f>IF(Wedstrijden!AS1685="x","M","")</f>
        <v/>
      </c>
      <c r="DI1520" s="44" t="str">
        <f>IF(Wedstrijden!AT1685="x","Z","")</f>
        <v/>
      </c>
      <c r="DJ1520" s="44" t="str">
        <f>IF(COUNTA(Wedstrijden!AU1685:AW1685)&lt;&gt;0,6,"")</f>
        <v/>
      </c>
      <c r="DK1520" s="44" t="str">
        <f t="shared" si="143"/>
        <v/>
      </c>
      <c r="DL1520" s="44" t="str">
        <f>IF(Wedstrijden!AU1685="x","L","")</f>
        <v/>
      </c>
      <c r="DM1520" s="44" t="str">
        <f>IF(Wedstrijden!AV1685="x","M","")</f>
        <v/>
      </c>
      <c r="DN1520" s="44" t="str">
        <f>IF(Wedstrijden!AW1685="x","Z","")</f>
        <v/>
      </c>
    </row>
    <row r="1521" spans="1:118" ht="15">
      <c r="A1521" s="48" t="e">
        <f>Wedstrijden!#REF!</f>
        <v>#REF!</v>
      </c>
      <c r="B1521" s="44" t="str">
        <f>IFERROR(VLOOKUP(Wedstrijden!E1686,Wedstrijdlocaties!$B$2:$E$499,2,FALSE),"")</f>
        <v/>
      </c>
      <c r="C1521" s="44" t="str">
        <f>Wedstrijden!F1686</f>
        <v/>
      </c>
      <c r="D1521" s="44" t="str">
        <f>IFERROR(VLOOKUP(Wedstrijden!G1686,Organisaties!$B$2:$C$501,2,FALSE),"")</f>
        <v/>
      </c>
      <c r="E1521" s="44" t="str">
        <f>IFERROR(VLOOKUP(Wedstrijden!G1686,Organisaties!$B$2:$F$501,5,FALSE),"")</f>
        <v/>
      </c>
      <c r="F1521" s="44" t="str">
        <f>IF(Wedstrijden!BC1686&lt;&gt;"",Wedstrijden!BC1686,"")</f>
        <v/>
      </c>
      <c r="G1521" s="44">
        <f>IF(Wedstrijden!AY1686="Indoor",1,0)</f>
        <v>0</v>
      </c>
      <c r="H1521" s="44">
        <f>Wedstrijden!AZ1686</f>
        <v>0</v>
      </c>
      <c r="I1521" s="44" t="str">
        <f>IF(Wedstrijden!AX1686="Nee",0,IF(Wedstrijden!AX1686="Ja",1,""))</f>
        <v/>
      </c>
      <c r="J1521" s="44" t="str">
        <f>IF(Wedstrijden!BA1686&lt;&gt;"",Wedstrijden!BA1686,"")</f>
        <v/>
      </c>
      <c r="W1521" s="45"/>
      <c r="AE1521" s="45"/>
      <c r="AN1521" s="45"/>
      <c r="AU1521" s="45"/>
      <c r="BA1521" s="45"/>
      <c r="BE1521" s="45"/>
      <c r="BJ1521" s="44" t="str">
        <f>IF(COUNTA(Wedstrijden!I1686:S1686)&lt;&gt;0,1,"")</f>
        <v/>
      </c>
      <c r="BK1521" s="44" t="str">
        <f t="shared" si="138"/>
        <v/>
      </c>
      <c r="BL1521" s="44" t="str">
        <f>IF(Wedstrijden!I1686="x","AA","")</f>
        <v/>
      </c>
      <c r="BM1521" s="44" t="str">
        <f>IF(Wedstrijden!J1686="x","A","")</f>
        <v/>
      </c>
      <c r="BN1521" s="44" t="str">
        <f>IF(Wedstrijden!K1686="x","B1","")</f>
        <v/>
      </c>
      <c r="BO1521" s="44" t="str">
        <f>IF(Wedstrijden!L1686="x","BB","")</f>
        <v/>
      </c>
      <c r="BP1521" s="44" t="str">
        <f>IF(Wedstrijden!M1686="x","B","")</f>
        <v/>
      </c>
      <c r="BQ1521" s="44" t="str">
        <f>IF(Wedstrijden!N1686="x","L1","")</f>
        <v/>
      </c>
      <c r="BR1521" s="44" t="str">
        <f>IF(Wedstrijden!O1686="x","L2","")</f>
        <v/>
      </c>
      <c r="BS1521" s="44" t="str">
        <f>IF(Wedstrijden!P1686="x","M1","")</f>
        <v/>
      </c>
      <c r="BT1521" s="44" t="str">
        <f>IF(Wedstrijden!Q1686="x","M2","")</f>
        <v/>
      </c>
      <c r="BU1521" s="44" t="str">
        <f>IF(Wedstrijden!R1686="x","Z1","")</f>
        <v/>
      </c>
      <c r="BV1521" s="44" t="str">
        <f>IF(Wedstrijden!S1686="x","Z2","")</f>
        <v/>
      </c>
      <c r="BW1521" s="44" t="str">
        <f>IF(COUNTA(Wedstrijden!T1686:AB1686)&lt;&gt;0,1,"")</f>
        <v/>
      </c>
      <c r="BX1521" s="44" t="str">
        <f t="shared" si="139"/>
        <v/>
      </c>
      <c r="BY1521" s="44" t="str">
        <f>IF(Wedstrijden!T1686="x","BB","")</f>
        <v/>
      </c>
      <c r="BZ1521" s="44" t="str">
        <f>IF(Wedstrijden!U1686="x","B","")</f>
        <v/>
      </c>
      <c r="CA1521" s="44" t="str">
        <f>IF(Wedstrijden!V1686="x","L1","")</f>
        <v/>
      </c>
      <c r="CB1521" s="44" t="str">
        <f>IF(Wedstrijden!W1686="x","L2","")</f>
        <v/>
      </c>
      <c r="CC1521" s="44" t="str">
        <f>IF(Wedstrijden!X1686="x","M1","")</f>
        <v/>
      </c>
      <c r="CD1521" s="44" t="str">
        <f>IF(Wedstrijden!Y1686="x","M2","")</f>
        <v/>
      </c>
      <c r="CE1521" s="44" t="str">
        <f>IF(Wedstrijden!Z1686="x","Z1","")</f>
        <v/>
      </c>
      <c r="CF1521" s="44" t="str">
        <f>IF(Wedstrijden!AA1686="x","Z2","")</f>
        <v/>
      </c>
      <c r="CG1521" s="44" t="str">
        <f>IF(Wedstrijden!AB1686="x","ZZL","")</f>
        <v/>
      </c>
      <c r="CL1521" s="44" t="str">
        <f>IF(COUNTA(Wedstrijden!AC1686:AJ1686)&lt;&gt;0,2,"")</f>
        <v/>
      </c>
      <c r="CM1521" s="44" t="str">
        <f t="shared" si="140"/>
        <v/>
      </c>
      <c r="CN1521" s="44" t="str">
        <f>IF(Wedstrijden!AC1686="x","AA","")</f>
        <v/>
      </c>
      <c r="CO1521" s="44" t="str">
        <f>IF(Wedstrijden!AD1686="x","A","")</f>
        <v/>
      </c>
      <c r="CP1521" s="44" t="str">
        <f>IF(Wedstrijden!AE1686="x","BB","")</f>
        <v/>
      </c>
      <c r="CQ1521" s="44" t="str">
        <f>IF(Wedstrijden!AF1686="x","B","")</f>
        <v/>
      </c>
      <c r="CR1521" s="44" t="str">
        <f>IF(Wedstrijden!AG1686="x","L","")</f>
        <v/>
      </c>
      <c r="CS1521" s="44" t="str">
        <f>IF(Wedstrijden!AH1686="x","M","")</f>
        <v/>
      </c>
      <c r="CT1521" s="44" t="str">
        <f>IF(Wedstrijden!AI1686="x","Z","")</f>
        <v/>
      </c>
      <c r="CU1521" s="44" t="str">
        <f>IF(Wedstrijden!AJ1686="x","ZZ","")</f>
        <v/>
      </c>
      <c r="CV1521" s="44" t="str">
        <f>IF(COUNTA(Wedstrijden!AK1686:AQ1686)&lt;&gt;0,2,"")</f>
        <v/>
      </c>
      <c r="CW1521" s="44" t="str">
        <f t="shared" si="141"/>
        <v/>
      </c>
      <c r="CX1521" s="44" t="str">
        <f>IF(Wedstrijden!AK1686="x","BB","")</f>
        <v/>
      </c>
      <c r="CY1521" s="44" t="str">
        <f>IF(Wedstrijden!AL1686="x","B","")</f>
        <v/>
      </c>
      <c r="CZ1521" s="44" t="str">
        <f>IF(Wedstrijden!AM1686="x","L","")</f>
        <v/>
      </c>
      <c r="DA1521" s="44" t="str">
        <f>IF(Wedstrijden!AN1686="x","M","")</f>
        <v/>
      </c>
      <c r="DB1521" s="44" t="str">
        <f>IF(Wedstrijden!AO1686="x","Z","")</f>
        <v/>
      </c>
      <c r="DC1521" s="44" t="str">
        <f>IF(Wedstrijden!AP1686="x","ZZ","")</f>
        <v/>
      </c>
      <c r="DD1521" s="44" t="str">
        <f>IF(Wedstrijden!AQ1686="x","1.40","")</f>
        <v/>
      </c>
      <c r="DE1521" s="44" t="str">
        <f>IF(COUNTA(Wedstrijden!AR1686:AT1686)&lt;&gt;0,6,"")</f>
        <v/>
      </c>
      <c r="DF1521" s="44" t="str">
        <f t="shared" si="142"/>
        <v/>
      </c>
      <c r="DG1521" s="44" t="str">
        <f>IF(Wedstrijden!AR1686="x","L","")</f>
        <v/>
      </c>
      <c r="DH1521" s="44" t="str">
        <f>IF(Wedstrijden!AS1686="x","M","")</f>
        <v/>
      </c>
      <c r="DI1521" s="44" t="str">
        <f>IF(Wedstrijden!AT1686="x","Z","")</f>
        <v/>
      </c>
      <c r="DJ1521" s="44" t="str">
        <f>IF(COUNTA(Wedstrijden!AU1686:AW1686)&lt;&gt;0,6,"")</f>
        <v/>
      </c>
      <c r="DK1521" s="44" t="str">
        <f t="shared" si="143"/>
        <v/>
      </c>
      <c r="DL1521" s="44" t="str">
        <f>IF(Wedstrijden!AU1686="x","L","")</f>
        <v/>
      </c>
      <c r="DM1521" s="44" t="str">
        <f>IF(Wedstrijden!AV1686="x","M","")</f>
        <v/>
      </c>
      <c r="DN1521" s="44" t="str">
        <f>IF(Wedstrijden!AW1686="x","Z","")</f>
        <v/>
      </c>
    </row>
    <row r="1522" spans="1:118" ht="15">
      <c r="A1522" s="48" t="e">
        <f>Wedstrijden!#REF!</f>
        <v>#REF!</v>
      </c>
      <c r="B1522" s="44" t="str">
        <f>IFERROR(VLOOKUP(Wedstrijden!E1687,Wedstrijdlocaties!$B$2:$E$499,2,FALSE),"")</f>
        <v/>
      </c>
      <c r="C1522" s="44" t="str">
        <f>Wedstrijden!F1687</f>
        <v/>
      </c>
      <c r="D1522" s="44" t="str">
        <f>IFERROR(VLOOKUP(Wedstrijden!G1687,Organisaties!$B$2:$C$501,2,FALSE),"")</f>
        <v/>
      </c>
      <c r="E1522" s="44" t="str">
        <f>IFERROR(VLOOKUP(Wedstrijden!G1687,Organisaties!$B$2:$F$501,5,FALSE),"")</f>
        <v/>
      </c>
      <c r="F1522" s="44" t="str">
        <f>IF(Wedstrijden!BC1687&lt;&gt;"",Wedstrijden!BC1687,"")</f>
        <v/>
      </c>
      <c r="G1522" s="44">
        <f>IF(Wedstrijden!AY1687="Indoor",1,0)</f>
        <v>0</v>
      </c>
      <c r="H1522" s="44">
        <f>Wedstrijden!AZ1687</f>
        <v>0</v>
      </c>
      <c r="I1522" s="44" t="str">
        <f>IF(Wedstrijden!AX1687="Nee",0,IF(Wedstrijden!AX1687="Ja",1,""))</f>
        <v/>
      </c>
      <c r="J1522" s="44" t="str">
        <f>IF(Wedstrijden!BA1687&lt;&gt;"",Wedstrijden!BA1687,"")</f>
        <v/>
      </c>
      <c r="W1522" s="45"/>
      <c r="AE1522" s="45"/>
      <c r="AN1522" s="45"/>
      <c r="AU1522" s="45"/>
      <c r="BA1522" s="45"/>
      <c r="BE1522" s="45"/>
      <c r="BJ1522" s="44" t="str">
        <f>IF(COUNTA(Wedstrijden!I1687:S1687)&lt;&gt;0,1,"")</f>
        <v/>
      </c>
      <c r="BK1522" s="44" t="str">
        <f t="shared" si="138"/>
        <v/>
      </c>
      <c r="BL1522" s="44" t="str">
        <f>IF(Wedstrijden!I1687="x","AA","")</f>
        <v/>
      </c>
      <c r="BM1522" s="44" t="str">
        <f>IF(Wedstrijden!J1687="x","A","")</f>
        <v/>
      </c>
      <c r="BN1522" s="44" t="str">
        <f>IF(Wedstrijden!K1687="x","B1","")</f>
        <v/>
      </c>
      <c r="BO1522" s="44" t="str">
        <f>IF(Wedstrijden!L1687="x","BB","")</f>
        <v/>
      </c>
      <c r="BP1522" s="44" t="str">
        <f>IF(Wedstrijden!M1687="x","B","")</f>
        <v/>
      </c>
      <c r="BQ1522" s="44" t="str">
        <f>IF(Wedstrijden!N1687="x","L1","")</f>
        <v/>
      </c>
      <c r="BR1522" s="44" t="str">
        <f>IF(Wedstrijden!O1687="x","L2","")</f>
        <v/>
      </c>
      <c r="BS1522" s="44" t="str">
        <f>IF(Wedstrijden!P1687="x","M1","")</f>
        <v/>
      </c>
      <c r="BT1522" s="44" t="str">
        <f>IF(Wedstrijden!Q1687="x","M2","")</f>
        <v/>
      </c>
      <c r="BU1522" s="44" t="str">
        <f>IF(Wedstrijden!R1687="x","Z1","")</f>
        <v/>
      </c>
      <c r="BV1522" s="44" t="str">
        <f>IF(Wedstrijden!S1687="x","Z2","")</f>
        <v/>
      </c>
      <c r="BW1522" s="44" t="str">
        <f>IF(COUNTA(Wedstrijden!T1687:AB1687)&lt;&gt;0,1,"")</f>
        <v/>
      </c>
      <c r="BX1522" s="44" t="str">
        <f t="shared" si="139"/>
        <v/>
      </c>
      <c r="BY1522" s="44" t="str">
        <f>IF(Wedstrijden!T1687="x","BB","")</f>
        <v/>
      </c>
      <c r="BZ1522" s="44" t="str">
        <f>IF(Wedstrijden!U1687="x","B","")</f>
        <v/>
      </c>
      <c r="CA1522" s="44" t="str">
        <f>IF(Wedstrijden!V1687="x","L1","")</f>
        <v/>
      </c>
      <c r="CB1522" s="44" t="str">
        <f>IF(Wedstrijden!W1687="x","L2","")</f>
        <v/>
      </c>
      <c r="CC1522" s="44" t="str">
        <f>IF(Wedstrijden!X1687="x","M1","")</f>
        <v/>
      </c>
      <c r="CD1522" s="44" t="str">
        <f>IF(Wedstrijden!Y1687="x","M2","")</f>
        <v/>
      </c>
      <c r="CE1522" s="44" t="str">
        <f>IF(Wedstrijden!Z1687="x","Z1","")</f>
        <v/>
      </c>
      <c r="CF1522" s="44" t="str">
        <f>IF(Wedstrijden!AA1687="x","Z2","")</f>
        <v/>
      </c>
      <c r="CG1522" s="44" t="str">
        <f>IF(Wedstrijden!AB1687="x","ZZL","")</f>
        <v/>
      </c>
      <c r="CL1522" s="44" t="str">
        <f>IF(COUNTA(Wedstrijden!AC1687:AJ1687)&lt;&gt;0,2,"")</f>
        <v/>
      </c>
      <c r="CM1522" s="44" t="str">
        <f t="shared" si="140"/>
        <v/>
      </c>
      <c r="CN1522" s="44" t="str">
        <f>IF(Wedstrijden!AC1687="x","AA","")</f>
        <v/>
      </c>
      <c r="CO1522" s="44" t="str">
        <f>IF(Wedstrijden!AD1687="x","A","")</f>
        <v/>
      </c>
      <c r="CP1522" s="44" t="str">
        <f>IF(Wedstrijden!AE1687="x","BB","")</f>
        <v/>
      </c>
      <c r="CQ1522" s="44" t="str">
        <f>IF(Wedstrijden!AF1687="x","B","")</f>
        <v/>
      </c>
      <c r="CR1522" s="44" t="str">
        <f>IF(Wedstrijden!AG1687="x","L","")</f>
        <v/>
      </c>
      <c r="CS1522" s="44" t="str">
        <f>IF(Wedstrijden!AH1687="x","M","")</f>
        <v/>
      </c>
      <c r="CT1522" s="44" t="str">
        <f>IF(Wedstrijden!AI1687="x","Z","")</f>
        <v/>
      </c>
      <c r="CU1522" s="44" t="str">
        <f>IF(Wedstrijden!AJ1687="x","ZZ","")</f>
        <v/>
      </c>
      <c r="CV1522" s="44" t="str">
        <f>IF(COUNTA(Wedstrijden!AK1687:AQ1687)&lt;&gt;0,2,"")</f>
        <v/>
      </c>
      <c r="CW1522" s="44" t="str">
        <f t="shared" si="141"/>
        <v/>
      </c>
      <c r="CX1522" s="44" t="str">
        <f>IF(Wedstrijden!AK1687="x","BB","")</f>
        <v/>
      </c>
      <c r="CY1522" s="44" t="str">
        <f>IF(Wedstrijden!AL1687="x","B","")</f>
        <v/>
      </c>
      <c r="CZ1522" s="44" t="str">
        <f>IF(Wedstrijden!AM1687="x","L","")</f>
        <v/>
      </c>
      <c r="DA1522" s="44" t="str">
        <f>IF(Wedstrijden!AN1687="x","M","")</f>
        <v/>
      </c>
      <c r="DB1522" s="44" t="str">
        <f>IF(Wedstrijden!AO1687="x","Z","")</f>
        <v/>
      </c>
      <c r="DC1522" s="44" t="str">
        <f>IF(Wedstrijden!AP1687="x","ZZ","")</f>
        <v/>
      </c>
      <c r="DD1522" s="44" t="str">
        <f>IF(Wedstrijden!AQ1687="x","1.40","")</f>
        <v/>
      </c>
      <c r="DE1522" s="44" t="str">
        <f>IF(COUNTA(Wedstrijden!AR1687:AT1687)&lt;&gt;0,6,"")</f>
        <v/>
      </c>
      <c r="DF1522" s="44" t="str">
        <f t="shared" si="142"/>
        <v/>
      </c>
      <c r="DG1522" s="44" t="str">
        <f>IF(Wedstrijden!AR1687="x","L","")</f>
        <v/>
      </c>
      <c r="DH1522" s="44" t="str">
        <f>IF(Wedstrijden!AS1687="x","M","")</f>
        <v/>
      </c>
      <c r="DI1522" s="44" t="str">
        <f>IF(Wedstrijden!AT1687="x","Z","")</f>
        <v/>
      </c>
      <c r="DJ1522" s="44" t="str">
        <f>IF(COUNTA(Wedstrijden!AU1687:AW1687)&lt;&gt;0,6,"")</f>
        <v/>
      </c>
      <c r="DK1522" s="44" t="str">
        <f t="shared" si="143"/>
        <v/>
      </c>
      <c r="DL1522" s="44" t="str">
        <f>IF(Wedstrijden!AU1687="x","L","")</f>
        <v/>
      </c>
      <c r="DM1522" s="44" t="str">
        <f>IF(Wedstrijden!AV1687="x","M","")</f>
        <v/>
      </c>
      <c r="DN1522" s="44" t="str">
        <f>IF(Wedstrijden!AW1687="x","Z","")</f>
        <v/>
      </c>
    </row>
    <row r="1523" spans="1:118" ht="15">
      <c r="A1523" s="48" t="e">
        <f>Wedstrijden!#REF!</f>
        <v>#REF!</v>
      </c>
      <c r="B1523" s="44" t="str">
        <f>IFERROR(VLOOKUP(Wedstrijden!E1688,Wedstrijdlocaties!$B$2:$E$499,2,FALSE),"")</f>
        <v/>
      </c>
      <c r="C1523" s="44" t="str">
        <f>Wedstrijden!F1688</f>
        <v/>
      </c>
      <c r="D1523" s="44" t="str">
        <f>IFERROR(VLOOKUP(Wedstrijden!G1688,Organisaties!$B$2:$C$501,2,FALSE),"")</f>
        <v/>
      </c>
      <c r="E1523" s="44" t="str">
        <f>IFERROR(VLOOKUP(Wedstrijden!G1688,Organisaties!$B$2:$F$501,5,FALSE),"")</f>
        <v/>
      </c>
      <c r="F1523" s="44" t="str">
        <f>IF(Wedstrijden!BC1688&lt;&gt;"",Wedstrijden!BC1688,"")</f>
        <v/>
      </c>
      <c r="G1523" s="44">
        <f>IF(Wedstrijden!AY1688="Indoor",1,0)</f>
        <v>0</v>
      </c>
      <c r="H1523" s="44">
        <f>Wedstrijden!AZ1688</f>
        <v>0</v>
      </c>
      <c r="I1523" s="44" t="str">
        <f>IF(Wedstrijden!AX1688="Nee",0,IF(Wedstrijden!AX1688="Ja",1,""))</f>
        <v/>
      </c>
      <c r="J1523" s="44" t="str">
        <f>IF(Wedstrijden!BA1688&lt;&gt;"",Wedstrijden!BA1688,"")</f>
        <v/>
      </c>
      <c r="W1523" s="45"/>
      <c r="AE1523" s="45"/>
      <c r="AN1523" s="45"/>
      <c r="AU1523" s="45"/>
      <c r="BA1523" s="45"/>
      <c r="BE1523" s="45"/>
      <c r="BJ1523" s="44" t="str">
        <f>IF(COUNTA(Wedstrijden!I1688:S1688)&lt;&gt;0,1,"")</f>
        <v/>
      </c>
      <c r="BK1523" s="44" t="str">
        <f t="shared" si="138"/>
        <v/>
      </c>
      <c r="BL1523" s="44" t="str">
        <f>IF(Wedstrijden!I1688="x","AA","")</f>
        <v/>
      </c>
      <c r="BM1523" s="44" t="str">
        <f>IF(Wedstrijden!J1688="x","A","")</f>
        <v/>
      </c>
      <c r="BN1523" s="44" t="str">
        <f>IF(Wedstrijden!K1688="x","B1","")</f>
        <v/>
      </c>
      <c r="BO1523" s="44" t="str">
        <f>IF(Wedstrijden!L1688="x","BB","")</f>
        <v/>
      </c>
      <c r="BP1523" s="44" t="str">
        <f>IF(Wedstrijden!M1688="x","B","")</f>
        <v/>
      </c>
      <c r="BQ1523" s="44" t="str">
        <f>IF(Wedstrijden!N1688="x","L1","")</f>
        <v/>
      </c>
      <c r="BR1523" s="44" t="str">
        <f>IF(Wedstrijden!O1688="x","L2","")</f>
        <v/>
      </c>
      <c r="BS1523" s="44" t="str">
        <f>IF(Wedstrijden!P1688="x","M1","")</f>
        <v/>
      </c>
      <c r="BT1523" s="44" t="str">
        <f>IF(Wedstrijden!Q1688="x","M2","")</f>
        <v/>
      </c>
      <c r="BU1523" s="44" t="str">
        <f>IF(Wedstrijden!R1688="x","Z1","")</f>
        <v/>
      </c>
      <c r="BV1523" s="44" t="str">
        <f>IF(Wedstrijden!S1688="x","Z2","")</f>
        <v/>
      </c>
      <c r="BW1523" s="44" t="str">
        <f>IF(COUNTA(Wedstrijden!T1688:AB1688)&lt;&gt;0,1,"")</f>
        <v/>
      </c>
      <c r="BX1523" s="44" t="str">
        <f t="shared" si="139"/>
        <v/>
      </c>
      <c r="BY1523" s="44" t="str">
        <f>IF(Wedstrijden!T1688="x","BB","")</f>
        <v/>
      </c>
      <c r="BZ1523" s="44" t="str">
        <f>IF(Wedstrijden!U1688="x","B","")</f>
        <v/>
      </c>
      <c r="CA1523" s="44" t="str">
        <f>IF(Wedstrijden!V1688="x","L1","")</f>
        <v/>
      </c>
      <c r="CB1523" s="44" t="str">
        <f>IF(Wedstrijden!W1688="x","L2","")</f>
        <v/>
      </c>
      <c r="CC1523" s="44" t="str">
        <f>IF(Wedstrijden!X1688="x","M1","")</f>
        <v/>
      </c>
      <c r="CD1523" s="44" t="str">
        <f>IF(Wedstrijden!Y1688="x","M2","")</f>
        <v/>
      </c>
      <c r="CE1523" s="44" t="str">
        <f>IF(Wedstrijden!Z1688="x","Z1","")</f>
        <v/>
      </c>
      <c r="CF1523" s="44" t="str">
        <f>IF(Wedstrijden!AA1688="x","Z2","")</f>
        <v/>
      </c>
      <c r="CG1523" s="44" t="str">
        <f>IF(Wedstrijden!AB1688="x","ZZL","")</f>
        <v/>
      </c>
      <c r="CL1523" s="44" t="str">
        <f>IF(COUNTA(Wedstrijden!AC1688:AJ1688)&lt;&gt;0,2,"")</f>
        <v/>
      </c>
      <c r="CM1523" s="44" t="str">
        <f t="shared" si="140"/>
        <v/>
      </c>
      <c r="CN1523" s="44" t="str">
        <f>IF(Wedstrijden!AC1688="x","AA","")</f>
        <v/>
      </c>
      <c r="CO1523" s="44" t="str">
        <f>IF(Wedstrijden!AD1688="x","A","")</f>
        <v/>
      </c>
      <c r="CP1523" s="44" t="str">
        <f>IF(Wedstrijden!AE1688="x","BB","")</f>
        <v/>
      </c>
      <c r="CQ1523" s="44" t="str">
        <f>IF(Wedstrijden!AF1688="x","B","")</f>
        <v/>
      </c>
      <c r="CR1523" s="44" t="str">
        <f>IF(Wedstrijden!AG1688="x","L","")</f>
        <v/>
      </c>
      <c r="CS1523" s="44" t="str">
        <f>IF(Wedstrijden!AH1688="x","M","")</f>
        <v/>
      </c>
      <c r="CT1523" s="44" t="str">
        <f>IF(Wedstrijden!AI1688="x","Z","")</f>
        <v/>
      </c>
      <c r="CU1523" s="44" t="str">
        <f>IF(Wedstrijden!AJ1688="x","ZZ","")</f>
        <v/>
      </c>
      <c r="CV1523" s="44" t="str">
        <f>IF(COUNTA(Wedstrijden!AK1688:AQ1688)&lt;&gt;0,2,"")</f>
        <v/>
      </c>
      <c r="CW1523" s="44" t="str">
        <f t="shared" si="141"/>
        <v/>
      </c>
      <c r="CX1523" s="44" t="str">
        <f>IF(Wedstrijden!AK1688="x","BB","")</f>
        <v/>
      </c>
      <c r="CY1523" s="44" t="str">
        <f>IF(Wedstrijden!AL1688="x","B","")</f>
        <v/>
      </c>
      <c r="CZ1523" s="44" t="str">
        <f>IF(Wedstrijden!AM1688="x","L","")</f>
        <v/>
      </c>
      <c r="DA1523" s="44" t="str">
        <f>IF(Wedstrijden!AN1688="x","M","")</f>
        <v/>
      </c>
      <c r="DB1523" s="44" t="str">
        <f>IF(Wedstrijden!AO1688="x","Z","")</f>
        <v/>
      </c>
      <c r="DC1523" s="44" t="str">
        <f>IF(Wedstrijden!AP1688="x","ZZ","")</f>
        <v/>
      </c>
      <c r="DD1523" s="44" t="str">
        <f>IF(Wedstrijden!AQ1688="x","1.40","")</f>
        <v/>
      </c>
      <c r="DE1523" s="44" t="str">
        <f>IF(COUNTA(Wedstrijden!AR1688:AT1688)&lt;&gt;0,6,"")</f>
        <v/>
      </c>
      <c r="DF1523" s="44" t="str">
        <f t="shared" si="142"/>
        <v/>
      </c>
      <c r="DG1523" s="44" t="str">
        <f>IF(Wedstrijden!AR1688="x","L","")</f>
        <v/>
      </c>
      <c r="DH1523" s="44" t="str">
        <f>IF(Wedstrijden!AS1688="x","M","")</f>
        <v/>
      </c>
      <c r="DI1523" s="44" t="str">
        <f>IF(Wedstrijden!AT1688="x","Z","")</f>
        <v/>
      </c>
      <c r="DJ1523" s="44" t="str">
        <f>IF(COUNTA(Wedstrijden!AU1688:AW1688)&lt;&gt;0,6,"")</f>
        <v/>
      </c>
      <c r="DK1523" s="44" t="str">
        <f t="shared" si="143"/>
        <v/>
      </c>
      <c r="DL1523" s="44" t="str">
        <f>IF(Wedstrijden!AU1688="x","L","")</f>
        <v/>
      </c>
      <c r="DM1523" s="44" t="str">
        <f>IF(Wedstrijden!AV1688="x","M","")</f>
        <v/>
      </c>
      <c r="DN1523" s="44" t="str">
        <f>IF(Wedstrijden!AW1688="x","Z","")</f>
        <v/>
      </c>
    </row>
    <row r="1524" spans="1:118" ht="15">
      <c r="A1524" s="48" t="e">
        <f>Wedstrijden!#REF!</f>
        <v>#REF!</v>
      </c>
      <c r="B1524" s="44" t="str">
        <f>IFERROR(VLOOKUP(Wedstrijden!E1689,Wedstrijdlocaties!$B$2:$E$499,2,FALSE),"")</f>
        <v/>
      </c>
      <c r="C1524" s="44" t="str">
        <f>Wedstrijden!F1689</f>
        <v/>
      </c>
      <c r="D1524" s="44" t="str">
        <f>IFERROR(VLOOKUP(Wedstrijden!G1689,Organisaties!$B$2:$C$501,2,FALSE),"")</f>
        <v/>
      </c>
      <c r="E1524" s="44" t="str">
        <f>IFERROR(VLOOKUP(Wedstrijden!G1689,Organisaties!$B$2:$F$501,5,FALSE),"")</f>
        <v/>
      </c>
      <c r="F1524" s="44" t="str">
        <f>IF(Wedstrijden!BC1689&lt;&gt;"",Wedstrijden!BC1689,"")</f>
        <v/>
      </c>
      <c r="G1524" s="44">
        <f>IF(Wedstrijden!AY1689="Indoor",1,0)</f>
        <v>0</v>
      </c>
      <c r="H1524" s="44">
        <f>Wedstrijden!AZ1689</f>
        <v>0</v>
      </c>
      <c r="I1524" s="44" t="str">
        <f>IF(Wedstrijden!AX1689="Nee",0,IF(Wedstrijden!AX1689="Ja",1,""))</f>
        <v/>
      </c>
      <c r="J1524" s="44" t="str">
        <f>IF(Wedstrijden!BA1689&lt;&gt;"",Wedstrijden!BA1689,"")</f>
        <v/>
      </c>
      <c r="W1524" s="45"/>
      <c r="AE1524" s="45"/>
      <c r="AN1524" s="45"/>
      <c r="AU1524" s="45"/>
      <c r="BA1524" s="45"/>
      <c r="BE1524" s="45"/>
      <c r="BJ1524" s="44" t="str">
        <f>IF(COUNTA(Wedstrijden!I1689:S1689)&lt;&gt;0,1,"")</f>
        <v/>
      </c>
      <c r="BK1524" s="44" t="str">
        <f t="shared" si="138"/>
        <v/>
      </c>
      <c r="BL1524" s="44" t="str">
        <f>IF(Wedstrijden!I1689="x","AA","")</f>
        <v/>
      </c>
      <c r="BM1524" s="44" t="str">
        <f>IF(Wedstrijden!J1689="x","A","")</f>
        <v/>
      </c>
      <c r="BN1524" s="44" t="str">
        <f>IF(Wedstrijden!K1689="x","B1","")</f>
        <v/>
      </c>
      <c r="BO1524" s="44" t="str">
        <f>IF(Wedstrijden!L1689="x","BB","")</f>
        <v/>
      </c>
      <c r="BP1524" s="44" t="str">
        <f>IF(Wedstrijden!M1689="x","B","")</f>
        <v/>
      </c>
      <c r="BQ1524" s="44" t="str">
        <f>IF(Wedstrijden!N1689="x","L1","")</f>
        <v/>
      </c>
      <c r="BR1524" s="44" t="str">
        <f>IF(Wedstrijden!O1689="x","L2","")</f>
        <v/>
      </c>
      <c r="BS1524" s="44" t="str">
        <f>IF(Wedstrijden!P1689="x","M1","")</f>
        <v/>
      </c>
      <c r="BT1524" s="44" t="str">
        <f>IF(Wedstrijden!Q1689="x","M2","")</f>
        <v/>
      </c>
      <c r="BU1524" s="44" t="str">
        <f>IF(Wedstrijden!R1689="x","Z1","")</f>
        <v/>
      </c>
      <c r="BV1524" s="44" t="str">
        <f>IF(Wedstrijden!S1689="x","Z2","")</f>
        <v/>
      </c>
      <c r="BW1524" s="44" t="str">
        <f>IF(COUNTA(Wedstrijden!T1689:AB1689)&lt;&gt;0,1,"")</f>
        <v/>
      </c>
      <c r="BX1524" s="44" t="str">
        <f t="shared" si="139"/>
        <v/>
      </c>
      <c r="BY1524" s="44" t="str">
        <f>IF(Wedstrijden!T1689="x","BB","")</f>
        <v/>
      </c>
      <c r="BZ1524" s="44" t="str">
        <f>IF(Wedstrijden!U1689="x","B","")</f>
        <v/>
      </c>
      <c r="CA1524" s="44" t="str">
        <f>IF(Wedstrijden!V1689="x","L1","")</f>
        <v/>
      </c>
      <c r="CB1524" s="44" t="str">
        <f>IF(Wedstrijden!W1689="x","L2","")</f>
        <v/>
      </c>
      <c r="CC1524" s="44" t="str">
        <f>IF(Wedstrijden!X1689="x","M1","")</f>
        <v/>
      </c>
      <c r="CD1524" s="44" t="str">
        <f>IF(Wedstrijden!Y1689="x","M2","")</f>
        <v/>
      </c>
      <c r="CE1524" s="44" t="str">
        <f>IF(Wedstrijden!Z1689="x","Z1","")</f>
        <v/>
      </c>
      <c r="CF1524" s="44" t="str">
        <f>IF(Wedstrijden!AA1689="x","Z2","")</f>
        <v/>
      </c>
      <c r="CG1524" s="44" t="str">
        <f>IF(Wedstrijden!AB1689="x","ZZL","")</f>
        <v/>
      </c>
      <c r="CL1524" s="44" t="str">
        <f>IF(COUNTA(Wedstrijden!AC1689:AJ1689)&lt;&gt;0,2,"")</f>
        <v/>
      </c>
      <c r="CM1524" s="44" t="str">
        <f t="shared" si="140"/>
        <v/>
      </c>
      <c r="CN1524" s="44" t="str">
        <f>IF(Wedstrijden!AC1689="x","AA","")</f>
        <v/>
      </c>
      <c r="CO1524" s="44" t="str">
        <f>IF(Wedstrijden!AD1689="x","A","")</f>
        <v/>
      </c>
      <c r="CP1524" s="44" t="str">
        <f>IF(Wedstrijden!AE1689="x","BB","")</f>
        <v/>
      </c>
      <c r="CQ1524" s="44" t="str">
        <f>IF(Wedstrijden!AF1689="x","B","")</f>
        <v/>
      </c>
      <c r="CR1524" s="44" t="str">
        <f>IF(Wedstrijden!AG1689="x","L","")</f>
        <v/>
      </c>
      <c r="CS1524" s="44" t="str">
        <f>IF(Wedstrijden!AH1689="x","M","")</f>
        <v/>
      </c>
      <c r="CT1524" s="44" t="str">
        <f>IF(Wedstrijden!AI1689="x","Z","")</f>
        <v/>
      </c>
      <c r="CU1524" s="44" t="str">
        <f>IF(Wedstrijden!AJ1689="x","ZZ","")</f>
        <v/>
      </c>
      <c r="CV1524" s="44" t="str">
        <f>IF(COUNTA(Wedstrijden!AK1689:AQ1689)&lt;&gt;0,2,"")</f>
        <v/>
      </c>
      <c r="CW1524" s="44" t="str">
        <f t="shared" si="141"/>
        <v/>
      </c>
      <c r="CX1524" s="44" t="str">
        <f>IF(Wedstrijden!AK1689="x","BB","")</f>
        <v/>
      </c>
      <c r="CY1524" s="44" t="str">
        <f>IF(Wedstrijden!AL1689="x","B","")</f>
        <v/>
      </c>
      <c r="CZ1524" s="44" t="str">
        <f>IF(Wedstrijden!AM1689="x","L","")</f>
        <v/>
      </c>
      <c r="DA1524" s="44" t="str">
        <f>IF(Wedstrijden!AN1689="x","M","")</f>
        <v/>
      </c>
      <c r="DB1524" s="44" t="str">
        <f>IF(Wedstrijden!AO1689="x","Z","")</f>
        <v/>
      </c>
      <c r="DC1524" s="44" t="str">
        <f>IF(Wedstrijden!AP1689="x","ZZ","")</f>
        <v/>
      </c>
      <c r="DD1524" s="44" t="str">
        <f>IF(Wedstrijden!AQ1689="x","1.40","")</f>
        <v/>
      </c>
      <c r="DE1524" s="44" t="str">
        <f>IF(COUNTA(Wedstrijden!AR1689:AT1689)&lt;&gt;0,6,"")</f>
        <v/>
      </c>
      <c r="DF1524" s="44" t="str">
        <f t="shared" si="142"/>
        <v/>
      </c>
      <c r="DG1524" s="44" t="str">
        <f>IF(Wedstrijden!AR1689="x","L","")</f>
        <v/>
      </c>
      <c r="DH1524" s="44" t="str">
        <f>IF(Wedstrijden!AS1689="x","M","")</f>
        <v/>
      </c>
      <c r="DI1524" s="44" t="str">
        <f>IF(Wedstrijden!AT1689="x","Z","")</f>
        <v/>
      </c>
      <c r="DJ1524" s="44" t="str">
        <f>IF(COUNTA(Wedstrijden!AU1689:AW1689)&lt;&gt;0,6,"")</f>
        <v/>
      </c>
      <c r="DK1524" s="44" t="str">
        <f t="shared" si="143"/>
        <v/>
      </c>
      <c r="DL1524" s="44" t="str">
        <f>IF(Wedstrijden!AU1689="x","L","")</f>
        <v/>
      </c>
      <c r="DM1524" s="44" t="str">
        <f>IF(Wedstrijden!AV1689="x","M","")</f>
        <v/>
      </c>
      <c r="DN1524" s="44" t="str">
        <f>IF(Wedstrijden!AW1689="x","Z","")</f>
        <v/>
      </c>
    </row>
    <row r="1525" spans="1:118" ht="15">
      <c r="A1525" s="48" t="e">
        <f>Wedstrijden!#REF!</f>
        <v>#REF!</v>
      </c>
      <c r="B1525" s="44" t="str">
        <f>IFERROR(VLOOKUP(Wedstrijden!E1690,Wedstrijdlocaties!$B$2:$E$499,2,FALSE),"")</f>
        <v/>
      </c>
      <c r="C1525" s="44" t="str">
        <f>Wedstrijden!F1690</f>
        <v/>
      </c>
      <c r="D1525" s="44" t="str">
        <f>IFERROR(VLOOKUP(Wedstrijden!G1690,Organisaties!$B$2:$C$501,2,FALSE),"")</f>
        <v/>
      </c>
      <c r="E1525" s="44" t="str">
        <f>IFERROR(VLOOKUP(Wedstrijden!G1690,Organisaties!$B$2:$F$501,5,FALSE),"")</f>
        <v/>
      </c>
      <c r="F1525" s="44" t="str">
        <f>IF(Wedstrijden!BC1690&lt;&gt;"",Wedstrijden!BC1690,"")</f>
        <v/>
      </c>
      <c r="G1525" s="44">
        <f>IF(Wedstrijden!AY1690="Indoor",1,0)</f>
        <v>0</v>
      </c>
      <c r="H1525" s="44">
        <f>Wedstrijden!AZ1690</f>
        <v>0</v>
      </c>
      <c r="I1525" s="44" t="str">
        <f>IF(Wedstrijden!AX1690="Nee",0,IF(Wedstrijden!AX1690="Ja",1,""))</f>
        <v/>
      </c>
      <c r="J1525" s="44" t="str">
        <f>IF(Wedstrijden!BA1690&lt;&gt;"",Wedstrijden!BA1690,"")</f>
        <v/>
      </c>
      <c r="W1525" s="45"/>
      <c r="AE1525" s="45"/>
      <c r="AN1525" s="45"/>
      <c r="AU1525" s="45"/>
      <c r="BA1525" s="45"/>
      <c r="BE1525" s="45"/>
      <c r="BJ1525" s="44" t="str">
        <f>IF(COUNTA(Wedstrijden!I1690:S1690)&lt;&gt;0,1,"")</f>
        <v/>
      </c>
      <c r="BK1525" s="44" t="str">
        <f t="shared" si="138"/>
        <v/>
      </c>
      <c r="BL1525" s="44" t="str">
        <f>IF(Wedstrijden!I1690="x","AA","")</f>
        <v/>
      </c>
      <c r="BM1525" s="44" t="str">
        <f>IF(Wedstrijden!J1690="x","A","")</f>
        <v/>
      </c>
      <c r="BN1525" s="44" t="str">
        <f>IF(Wedstrijden!K1690="x","B1","")</f>
        <v/>
      </c>
      <c r="BO1525" s="44" t="str">
        <f>IF(Wedstrijden!L1690="x","BB","")</f>
        <v/>
      </c>
      <c r="BP1525" s="44" t="str">
        <f>IF(Wedstrijden!M1690="x","B","")</f>
        <v/>
      </c>
      <c r="BQ1525" s="44" t="str">
        <f>IF(Wedstrijden!N1690="x","L1","")</f>
        <v/>
      </c>
      <c r="BR1525" s="44" t="str">
        <f>IF(Wedstrijden!O1690="x","L2","")</f>
        <v/>
      </c>
      <c r="BS1525" s="44" t="str">
        <f>IF(Wedstrijden!P1690="x","M1","")</f>
        <v/>
      </c>
      <c r="BT1525" s="44" t="str">
        <f>IF(Wedstrijden!Q1690="x","M2","")</f>
        <v/>
      </c>
      <c r="BU1525" s="44" t="str">
        <f>IF(Wedstrijden!R1690="x","Z1","")</f>
        <v/>
      </c>
      <c r="BV1525" s="44" t="str">
        <f>IF(Wedstrijden!S1690="x","Z2","")</f>
        <v/>
      </c>
      <c r="BW1525" s="44" t="str">
        <f>IF(COUNTA(Wedstrijden!T1690:AB1690)&lt;&gt;0,1,"")</f>
        <v/>
      </c>
      <c r="BX1525" s="44" t="str">
        <f t="shared" si="139"/>
        <v/>
      </c>
      <c r="BY1525" s="44" t="str">
        <f>IF(Wedstrijden!T1690="x","BB","")</f>
        <v/>
      </c>
      <c r="BZ1525" s="44" t="str">
        <f>IF(Wedstrijden!U1690="x","B","")</f>
        <v/>
      </c>
      <c r="CA1525" s="44" t="str">
        <f>IF(Wedstrijden!V1690="x","L1","")</f>
        <v/>
      </c>
      <c r="CB1525" s="44" t="str">
        <f>IF(Wedstrijden!W1690="x","L2","")</f>
        <v/>
      </c>
      <c r="CC1525" s="44" t="str">
        <f>IF(Wedstrijden!X1690="x","M1","")</f>
        <v/>
      </c>
      <c r="CD1525" s="44" t="str">
        <f>IF(Wedstrijden!Y1690="x","M2","")</f>
        <v/>
      </c>
      <c r="CE1525" s="44" t="str">
        <f>IF(Wedstrijden!Z1690="x","Z1","")</f>
        <v/>
      </c>
      <c r="CF1525" s="44" t="str">
        <f>IF(Wedstrijden!AA1690="x","Z2","")</f>
        <v/>
      </c>
      <c r="CG1525" s="44" t="str">
        <f>IF(Wedstrijden!AB1690="x","ZZL","")</f>
        <v/>
      </c>
      <c r="CL1525" s="44" t="str">
        <f>IF(COUNTA(Wedstrijden!AC1690:AJ1690)&lt;&gt;0,2,"")</f>
        <v/>
      </c>
      <c r="CM1525" s="44" t="str">
        <f t="shared" si="140"/>
        <v/>
      </c>
      <c r="CN1525" s="44" t="str">
        <f>IF(Wedstrijden!AC1690="x","AA","")</f>
        <v/>
      </c>
      <c r="CO1525" s="44" t="str">
        <f>IF(Wedstrijden!AD1690="x","A","")</f>
        <v/>
      </c>
      <c r="CP1525" s="44" t="str">
        <f>IF(Wedstrijden!AE1690="x","BB","")</f>
        <v/>
      </c>
      <c r="CQ1525" s="44" t="str">
        <f>IF(Wedstrijden!AF1690="x","B","")</f>
        <v/>
      </c>
      <c r="CR1525" s="44" t="str">
        <f>IF(Wedstrijden!AG1690="x","L","")</f>
        <v/>
      </c>
      <c r="CS1525" s="44" t="str">
        <f>IF(Wedstrijden!AH1690="x","M","")</f>
        <v/>
      </c>
      <c r="CT1525" s="44" t="str">
        <f>IF(Wedstrijden!AI1690="x","Z","")</f>
        <v/>
      </c>
      <c r="CU1525" s="44" t="str">
        <f>IF(Wedstrijden!AJ1690="x","ZZ","")</f>
        <v/>
      </c>
      <c r="CV1525" s="44" t="str">
        <f>IF(COUNTA(Wedstrijden!AK1690:AQ1690)&lt;&gt;0,2,"")</f>
        <v/>
      </c>
      <c r="CW1525" s="44" t="str">
        <f t="shared" si="141"/>
        <v/>
      </c>
      <c r="CX1525" s="44" t="str">
        <f>IF(Wedstrijden!AK1690="x","BB","")</f>
        <v/>
      </c>
      <c r="CY1525" s="44" t="str">
        <f>IF(Wedstrijden!AL1690="x","B","")</f>
        <v/>
      </c>
      <c r="CZ1525" s="44" t="str">
        <f>IF(Wedstrijden!AM1690="x","L","")</f>
        <v/>
      </c>
      <c r="DA1525" s="44" t="str">
        <f>IF(Wedstrijden!AN1690="x","M","")</f>
        <v/>
      </c>
      <c r="DB1525" s="44" t="str">
        <f>IF(Wedstrijden!AO1690="x","Z","")</f>
        <v/>
      </c>
      <c r="DC1525" s="44" t="str">
        <f>IF(Wedstrijden!AP1690="x","ZZ","")</f>
        <v/>
      </c>
      <c r="DD1525" s="44" t="str">
        <f>IF(Wedstrijden!AQ1690="x","1.40","")</f>
        <v/>
      </c>
      <c r="DE1525" s="44" t="str">
        <f>IF(COUNTA(Wedstrijden!AR1690:AT1690)&lt;&gt;0,6,"")</f>
        <v/>
      </c>
      <c r="DF1525" s="44" t="str">
        <f t="shared" si="142"/>
        <v/>
      </c>
      <c r="DG1525" s="44" t="str">
        <f>IF(Wedstrijden!AR1690="x","L","")</f>
        <v/>
      </c>
      <c r="DH1525" s="44" t="str">
        <f>IF(Wedstrijden!AS1690="x","M","")</f>
        <v/>
      </c>
      <c r="DI1525" s="44" t="str">
        <f>IF(Wedstrijden!AT1690="x","Z","")</f>
        <v/>
      </c>
      <c r="DJ1525" s="44" t="str">
        <f>IF(COUNTA(Wedstrijden!AU1690:AW1690)&lt;&gt;0,6,"")</f>
        <v/>
      </c>
      <c r="DK1525" s="44" t="str">
        <f t="shared" si="143"/>
        <v/>
      </c>
      <c r="DL1525" s="44" t="str">
        <f>IF(Wedstrijden!AU1690="x","L","")</f>
        <v/>
      </c>
      <c r="DM1525" s="44" t="str">
        <f>IF(Wedstrijden!AV1690="x","M","")</f>
        <v/>
      </c>
      <c r="DN1525" s="44" t="str">
        <f>IF(Wedstrijden!AW1690="x","Z","")</f>
        <v/>
      </c>
    </row>
    <row r="1526" spans="1:118" ht="15">
      <c r="A1526" s="48" t="e">
        <f>Wedstrijden!#REF!</f>
        <v>#REF!</v>
      </c>
      <c r="B1526" s="44" t="str">
        <f>IFERROR(VLOOKUP(Wedstrijden!E1691,Wedstrijdlocaties!$B$2:$E$499,2,FALSE),"")</f>
        <v/>
      </c>
      <c r="C1526" s="44" t="str">
        <f>Wedstrijden!F1691</f>
        <v/>
      </c>
      <c r="D1526" s="44" t="str">
        <f>IFERROR(VLOOKUP(Wedstrijden!G1691,Organisaties!$B$2:$C$501,2,FALSE),"")</f>
        <v/>
      </c>
      <c r="E1526" s="44" t="str">
        <f>IFERROR(VLOOKUP(Wedstrijden!G1691,Organisaties!$B$2:$F$501,5,FALSE),"")</f>
        <v/>
      </c>
      <c r="F1526" s="44" t="str">
        <f>IF(Wedstrijden!BC1691&lt;&gt;"",Wedstrijden!BC1691,"")</f>
        <v/>
      </c>
      <c r="G1526" s="44">
        <f>IF(Wedstrijden!AY1691="Indoor",1,0)</f>
        <v>0</v>
      </c>
      <c r="H1526" s="44">
        <f>Wedstrijden!AZ1691</f>
        <v>0</v>
      </c>
      <c r="I1526" s="44" t="str">
        <f>IF(Wedstrijden!AX1691="Nee",0,IF(Wedstrijden!AX1691="Ja",1,""))</f>
        <v/>
      </c>
      <c r="J1526" s="44" t="str">
        <f>IF(Wedstrijden!BA1691&lt;&gt;"",Wedstrijden!BA1691,"")</f>
        <v/>
      </c>
      <c r="W1526" s="45"/>
      <c r="AE1526" s="45"/>
      <c r="AN1526" s="45"/>
      <c r="AU1526" s="45"/>
      <c r="BA1526" s="45"/>
      <c r="BE1526" s="45"/>
      <c r="BJ1526" s="44" t="str">
        <f>IF(COUNTA(Wedstrijden!I1691:S1691)&lt;&gt;0,1,"")</f>
        <v/>
      </c>
      <c r="BK1526" s="44" t="str">
        <f t="shared" si="138"/>
        <v/>
      </c>
      <c r="BL1526" s="44" t="str">
        <f>IF(Wedstrijden!I1691="x","AA","")</f>
        <v/>
      </c>
      <c r="BM1526" s="44" t="str">
        <f>IF(Wedstrijden!J1691="x","A","")</f>
        <v/>
      </c>
      <c r="BN1526" s="44" t="str">
        <f>IF(Wedstrijden!K1691="x","B1","")</f>
        <v/>
      </c>
      <c r="BO1526" s="44" t="str">
        <f>IF(Wedstrijden!L1691="x","BB","")</f>
        <v/>
      </c>
      <c r="BP1526" s="44" t="str">
        <f>IF(Wedstrijden!M1691="x","B","")</f>
        <v/>
      </c>
      <c r="BQ1526" s="44" t="str">
        <f>IF(Wedstrijden!N1691="x","L1","")</f>
        <v/>
      </c>
      <c r="BR1526" s="44" t="str">
        <f>IF(Wedstrijden!O1691="x","L2","")</f>
        <v/>
      </c>
      <c r="BS1526" s="44" t="str">
        <f>IF(Wedstrijden!P1691="x","M1","")</f>
        <v/>
      </c>
      <c r="BT1526" s="44" t="str">
        <f>IF(Wedstrijden!Q1691="x","M2","")</f>
        <v/>
      </c>
      <c r="BU1526" s="44" t="str">
        <f>IF(Wedstrijden!R1691="x","Z1","")</f>
        <v/>
      </c>
      <c r="BV1526" s="44" t="str">
        <f>IF(Wedstrijden!S1691="x","Z2","")</f>
        <v/>
      </c>
      <c r="BW1526" s="44" t="str">
        <f>IF(COUNTA(Wedstrijden!T1691:AB1691)&lt;&gt;0,1,"")</f>
        <v/>
      </c>
      <c r="BX1526" s="44" t="str">
        <f t="shared" si="139"/>
        <v/>
      </c>
      <c r="BY1526" s="44" t="str">
        <f>IF(Wedstrijden!T1691="x","BB","")</f>
        <v/>
      </c>
      <c r="BZ1526" s="44" t="str">
        <f>IF(Wedstrijden!U1691="x","B","")</f>
        <v/>
      </c>
      <c r="CA1526" s="44" t="str">
        <f>IF(Wedstrijden!V1691="x","L1","")</f>
        <v/>
      </c>
      <c r="CB1526" s="44" t="str">
        <f>IF(Wedstrijden!W1691="x","L2","")</f>
        <v/>
      </c>
      <c r="CC1526" s="44" t="str">
        <f>IF(Wedstrijden!X1691="x","M1","")</f>
        <v/>
      </c>
      <c r="CD1526" s="44" t="str">
        <f>IF(Wedstrijden!Y1691="x","M2","")</f>
        <v/>
      </c>
      <c r="CE1526" s="44" t="str">
        <f>IF(Wedstrijden!Z1691="x","Z1","")</f>
        <v/>
      </c>
      <c r="CF1526" s="44" t="str">
        <f>IF(Wedstrijden!AA1691="x","Z2","")</f>
        <v/>
      </c>
      <c r="CG1526" s="44" t="str">
        <f>IF(Wedstrijden!AB1691="x","ZZL","")</f>
        <v/>
      </c>
      <c r="CL1526" s="44" t="str">
        <f>IF(COUNTA(Wedstrijden!AC1691:AJ1691)&lt;&gt;0,2,"")</f>
        <v/>
      </c>
      <c r="CM1526" s="44" t="str">
        <f t="shared" si="140"/>
        <v/>
      </c>
      <c r="CN1526" s="44" t="str">
        <f>IF(Wedstrijden!AC1691="x","AA","")</f>
        <v/>
      </c>
      <c r="CO1526" s="44" t="str">
        <f>IF(Wedstrijden!AD1691="x","A","")</f>
        <v/>
      </c>
      <c r="CP1526" s="44" t="str">
        <f>IF(Wedstrijden!AE1691="x","BB","")</f>
        <v/>
      </c>
      <c r="CQ1526" s="44" t="str">
        <f>IF(Wedstrijden!AF1691="x","B","")</f>
        <v/>
      </c>
      <c r="CR1526" s="44" t="str">
        <f>IF(Wedstrijden!AG1691="x","L","")</f>
        <v/>
      </c>
      <c r="CS1526" s="44" t="str">
        <f>IF(Wedstrijden!AH1691="x","M","")</f>
        <v/>
      </c>
      <c r="CT1526" s="44" t="str">
        <f>IF(Wedstrijden!AI1691="x","Z","")</f>
        <v/>
      </c>
      <c r="CU1526" s="44" t="str">
        <f>IF(Wedstrijden!AJ1691="x","ZZ","")</f>
        <v/>
      </c>
      <c r="CV1526" s="44" t="str">
        <f>IF(COUNTA(Wedstrijden!AK1691:AQ1691)&lt;&gt;0,2,"")</f>
        <v/>
      </c>
      <c r="CW1526" s="44" t="str">
        <f t="shared" si="141"/>
        <v/>
      </c>
      <c r="CX1526" s="44" t="str">
        <f>IF(Wedstrijden!AK1691="x","BB","")</f>
        <v/>
      </c>
      <c r="CY1526" s="44" t="str">
        <f>IF(Wedstrijden!AL1691="x","B","")</f>
        <v/>
      </c>
      <c r="CZ1526" s="44" t="str">
        <f>IF(Wedstrijden!AM1691="x","L","")</f>
        <v/>
      </c>
      <c r="DA1526" s="44" t="str">
        <f>IF(Wedstrijden!AN1691="x","M","")</f>
        <v/>
      </c>
      <c r="DB1526" s="44" t="str">
        <f>IF(Wedstrijden!AO1691="x","Z","")</f>
        <v/>
      </c>
      <c r="DC1526" s="44" t="str">
        <f>IF(Wedstrijden!AP1691="x","ZZ","")</f>
        <v/>
      </c>
      <c r="DD1526" s="44" t="str">
        <f>IF(Wedstrijden!AQ1691="x","1.40","")</f>
        <v/>
      </c>
      <c r="DE1526" s="44" t="str">
        <f>IF(COUNTA(Wedstrijden!AR1691:AT1691)&lt;&gt;0,6,"")</f>
        <v/>
      </c>
      <c r="DF1526" s="44" t="str">
        <f t="shared" si="142"/>
        <v/>
      </c>
      <c r="DG1526" s="44" t="str">
        <f>IF(Wedstrijden!AR1691="x","L","")</f>
        <v/>
      </c>
      <c r="DH1526" s="44" t="str">
        <f>IF(Wedstrijden!AS1691="x","M","")</f>
        <v/>
      </c>
      <c r="DI1526" s="44" t="str">
        <f>IF(Wedstrijden!AT1691="x","Z","")</f>
        <v/>
      </c>
      <c r="DJ1526" s="44" t="str">
        <f>IF(COUNTA(Wedstrijden!AU1691:AW1691)&lt;&gt;0,6,"")</f>
        <v/>
      </c>
      <c r="DK1526" s="44" t="str">
        <f t="shared" si="143"/>
        <v/>
      </c>
      <c r="DL1526" s="44" t="str">
        <f>IF(Wedstrijden!AU1691="x","L","")</f>
        <v/>
      </c>
      <c r="DM1526" s="44" t="str">
        <f>IF(Wedstrijden!AV1691="x","M","")</f>
        <v/>
      </c>
      <c r="DN1526" s="44" t="str">
        <f>IF(Wedstrijden!AW1691="x","Z","")</f>
        <v/>
      </c>
    </row>
    <row r="1527" spans="1:118" ht="15">
      <c r="A1527" s="48" t="e">
        <f>Wedstrijden!#REF!</f>
        <v>#REF!</v>
      </c>
      <c r="B1527" s="44" t="str">
        <f>IFERROR(VLOOKUP(Wedstrijden!E1692,Wedstrijdlocaties!$B$2:$E$499,2,FALSE),"")</f>
        <v/>
      </c>
      <c r="C1527" s="44" t="str">
        <f>Wedstrijden!F1692</f>
        <v/>
      </c>
      <c r="D1527" s="44" t="str">
        <f>IFERROR(VLOOKUP(Wedstrijden!G1692,Organisaties!$B$2:$C$501,2,FALSE),"")</f>
        <v/>
      </c>
      <c r="E1527" s="44" t="str">
        <f>IFERROR(VLOOKUP(Wedstrijden!G1692,Organisaties!$B$2:$F$501,5,FALSE),"")</f>
        <v/>
      </c>
      <c r="F1527" s="44" t="str">
        <f>IF(Wedstrijden!BC1692&lt;&gt;"",Wedstrijden!BC1692,"")</f>
        <v/>
      </c>
      <c r="G1527" s="44">
        <f>IF(Wedstrijden!AY1692="Indoor",1,0)</f>
        <v>0</v>
      </c>
      <c r="H1527" s="44">
        <f>Wedstrijden!AZ1692</f>
        <v>0</v>
      </c>
      <c r="I1527" s="44" t="str">
        <f>IF(Wedstrijden!AX1692="Nee",0,IF(Wedstrijden!AX1692="Ja",1,""))</f>
        <v/>
      </c>
      <c r="J1527" s="44" t="str">
        <f>IF(Wedstrijden!BA1692&lt;&gt;"",Wedstrijden!BA1692,"")</f>
        <v/>
      </c>
      <c r="W1527" s="45"/>
      <c r="AE1527" s="45"/>
      <c r="AN1527" s="45"/>
      <c r="AU1527" s="45"/>
      <c r="BA1527" s="45"/>
      <c r="BE1527" s="45"/>
      <c r="BJ1527" s="44" t="str">
        <f>IF(COUNTA(Wedstrijden!I1692:S1692)&lt;&gt;0,1,"")</f>
        <v/>
      </c>
      <c r="BK1527" s="44" t="str">
        <f t="shared" si="138"/>
        <v/>
      </c>
      <c r="BL1527" s="44" t="str">
        <f>IF(Wedstrijden!I1692="x","AA","")</f>
        <v/>
      </c>
      <c r="BM1527" s="44" t="str">
        <f>IF(Wedstrijden!J1692="x","A","")</f>
        <v/>
      </c>
      <c r="BN1527" s="44" t="str">
        <f>IF(Wedstrijden!K1692="x","B1","")</f>
        <v/>
      </c>
      <c r="BO1527" s="44" t="str">
        <f>IF(Wedstrijden!L1692="x","BB","")</f>
        <v/>
      </c>
      <c r="BP1527" s="44" t="str">
        <f>IF(Wedstrijden!M1692="x","B","")</f>
        <v/>
      </c>
      <c r="BQ1527" s="44" t="str">
        <f>IF(Wedstrijden!N1692="x","L1","")</f>
        <v/>
      </c>
      <c r="BR1527" s="44" t="str">
        <f>IF(Wedstrijden!O1692="x","L2","")</f>
        <v/>
      </c>
      <c r="BS1527" s="44" t="str">
        <f>IF(Wedstrijden!P1692="x","M1","")</f>
        <v/>
      </c>
      <c r="BT1527" s="44" t="str">
        <f>IF(Wedstrijden!Q1692="x","M2","")</f>
        <v/>
      </c>
      <c r="BU1527" s="44" t="str">
        <f>IF(Wedstrijden!R1692="x","Z1","")</f>
        <v/>
      </c>
      <c r="BV1527" s="44" t="str">
        <f>IF(Wedstrijden!S1692="x","Z2","")</f>
        <v/>
      </c>
      <c r="BW1527" s="44" t="str">
        <f>IF(COUNTA(Wedstrijden!T1692:AB1692)&lt;&gt;0,1,"")</f>
        <v/>
      </c>
      <c r="BX1527" s="44" t="str">
        <f t="shared" si="139"/>
        <v/>
      </c>
      <c r="BY1527" s="44" t="str">
        <f>IF(Wedstrijden!T1692="x","BB","")</f>
        <v/>
      </c>
      <c r="BZ1527" s="44" t="str">
        <f>IF(Wedstrijden!U1692="x","B","")</f>
        <v/>
      </c>
      <c r="CA1527" s="44" t="str">
        <f>IF(Wedstrijden!V1692="x","L1","")</f>
        <v/>
      </c>
      <c r="CB1527" s="44" t="str">
        <f>IF(Wedstrijden!W1692="x","L2","")</f>
        <v/>
      </c>
      <c r="CC1527" s="44" t="str">
        <f>IF(Wedstrijden!X1692="x","M1","")</f>
        <v/>
      </c>
      <c r="CD1527" s="44" t="str">
        <f>IF(Wedstrijden!Y1692="x","M2","")</f>
        <v/>
      </c>
      <c r="CE1527" s="44" t="str">
        <f>IF(Wedstrijden!Z1692="x","Z1","")</f>
        <v/>
      </c>
      <c r="CF1527" s="44" t="str">
        <f>IF(Wedstrijden!AA1692="x","Z2","")</f>
        <v/>
      </c>
      <c r="CG1527" s="44" t="str">
        <f>IF(Wedstrijden!AB1692="x","ZZL","")</f>
        <v/>
      </c>
      <c r="CL1527" s="44" t="str">
        <f>IF(COUNTA(Wedstrijden!AC1692:AJ1692)&lt;&gt;0,2,"")</f>
        <v/>
      </c>
      <c r="CM1527" s="44" t="str">
        <f t="shared" si="140"/>
        <v/>
      </c>
      <c r="CN1527" s="44" t="str">
        <f>IF(Wedstrijden!AC1692="x","AA","")</f>
        <v/>
      </c>
      <c r="CO1527" s="44" t="str">
        <f>IF(Wedstrijden!AD1692="x","A","")</f>
        <v/>
      </c>
      <c r="CP1527" s="44" t="str">
        <f>IF(Wedstrijden!AE1692="x","BB","")</f>
        <v/>
      </c>
      <c r="CQ1527" s="44" t="str">
        <f>IF(Wedstrijden!AF1692="x","B","")</f>
        <v/>
      </c>
      <c r="CR1527" s="44" t="str">
        <f>IF(Wedstrijden!AG1692="x","L","")</f>
        <v/>
      </c>
      <c r="CS1527" s="44" t="str">
        <f>IF(Wedstrijden!AH1692="x","M","")</f>
        <v/>
      </c>
      <c r="CT1527" s="44" t="str">
        <f>IF(Wedstrijden!AI1692="x","Z","")</f>
        <v/>
      </c>
      <c r="CU1527" s="44" t="str">
        <f>IF(Wedstrijden!AJ1692="x","ZZ","")</f>
        <v/>
      </c>
      <c r="CV1527" s="44" t="str">
        <f>IF(COUNTA(Wedstrijden!AK1692:AQ1692)&lt;&gt;0,2,"")</f>
        <v/>
      </c>
      <c r="CW1527" s="44" t="str">
        <f t="shared" si="141"/>
        <v/>
      </c>
      <c r="CX1527" s="44" t="str">
        <f>IF(Wedstrijden!AK1692="x","BB","")</f>
        <v/>
      </c>
      <c r="CY1527" s="44" t="str">
        <f>IF(Wedstrijden!AL1692="x","B","")</f>
        <v/>
      </c>
      <c r="CZ1527" s="44" t="str">
        <f>IF(Wedstrijden!AM1692="x","L","")</f>
        <v/>
      </c>
      <c r="DA1527" s="44" t="str">
        <f>IF(Wedstrijden!AN1692="x","M","")</f>
        <v/>
      </c>
      <c r="DB1527" s="44" t="str">
        <f>IF(Wedstrijden!AO1692="x","Z","")</f>
        <v/>
      </c>
      <c r="DC1527" s="44" t="str">
        <f>IF(Wedstrijden!AP1692="x","ZZ","")</f>
        <v/>
      </c>
      <c r="DD1527" s="44" t="str">
        <f>IF(Wedstrijden!AQ1692="x","1.40","")</f>
        <v/>
      </c>
      <c r="DE1527" s="44" t="str">
        <f>IF(COUNTA(Wedstrijden!AR1692:AT1692)&lt;&gt;0,6,"")</f>
        <v/>
      </c>
      <c r="DF1527" s="44" t="str">
        <f t="shared" si="142"/>
        <v/>
      </c>
      <c r="DG1527" s="44" t="str">
        <f>IF(Wedstrijden!AR1692="x","L","")</f>
        <v/>
      </c>
      <c r="DH1527" s="44" t="str">
        <f>IF(Wedstrijden!AS1692="x","M","")</f>
        <v/>
      </c>
      <c r="DI1527" s="44" t="str">
        <f>IF(Wedstrijden!AT1692="x","Z","")</f>
        <v/>
      </c>
      <c r="DJ1527" s="44" t="str">
        <f>IF(COUNTA(Wedstrijden!AU1692:AW1692)&lt;&gt;0,6,"")</f>
        <v/>
      </c>
      <c r="DK1527" s="44" t="str">
        <f t="shared" si="143"/>
        <v/>
      </c>
      <c r="DL1527" s="44" t="str">
        <f>IF(Wedstrijden!AU1692="x","L","")</f>
        <v/>
      </c>
      <c r="DM1527" s="44" t="str">
        <f>IF(Wedstrijden!AV1692="x","M","")</f>
        <v/>
      </c>
      <c r="DN1527" s="44" t="str">
        <f>IF(Wedstrijden!AW1692="x","Z","")</f>
        <v/>
      </c>
    </row>
    <row r="1528" spans="1:118" ht="15">
      <c r="A1528" s="48" t="e">
        <f>Wedstrijden!#REF!</f>
        <v>#REF!</v>
      </c>
      <c r="B1528" s="44" t="str">
        <f>IFERROR(VLOOKUP(Wedstrijden!E1693,Wedstrijdlocaties!$B$2:$E$499,2,FALSE),"")</f>
        <v/>
      </c>
      <c r="C1528" s="44" t="str">
        <f>Wedstrijden!F1693</f>
        <v/>
      </c>
      <c r="D1528" s="44" t="str">
        <f>IFERROR(VLOOKUP(Wedstrijden!G1693,Organisaties!$B$2:$C$501,2,FALSE),"")</f>
        <v/>
      </c>
      <c r="E1528" s="44" t="str">
        <f>IFERROR(VLOOKUP(Wedstrijden!G1693,Organisaties!$B$2:$F$501,5,FALSE),"")</f>
        <v/>
      </c>
      <c r="F1528" s="44" t="str">
        <f>IF(Wedstrijden!BC1693&lt;&gt;"",Wedstrijden!BC1693,"")</f>
        <v/>
      </c>
      <c r="G1528" s="44">
        <f>IF(Wedstrijden!AY1693="Indoor",1,0)</f>
        <v>0</v>
      </c>
      <c r="H1528" s="44">
        <f>Wedstrijden!AZ1693</f>
        <v>0</v>
      </c>
      <c r="I1528" s="44" t="str">
        <f>IF(Wedstrijden!AX1693="Nee",0,IF(Wedstrijden!AX1693="Ja",1,""))</f>
        <v/>
      </c>
      <c r="J1528" s="44" t="str">
        <f>IF(Wedstrijden!BA1693&lt;&gt;"",Wedstrijden!BA1693,"")</f>
        <v/>
      </c>
      <c r="W1528" s="45"/>
      <c r="AE1528" s="45"/>
      <c r="AN1528" s="45"/>
      <c r="AU1528" s="45"/>
      <c r="BA1528" s="45"/>
      <c r="BE1528" s="45"/>
      <c r="BJ1528" s="44" t="str">
        <f>IF(COUNTA(Wedstrijden!I1693:S1693)&lt;&gt;0,1,"")</f>
        <v/>
      </c>
      <c r="BK1528" s="44" t="str">
        <f t="shared" si="138"/>
        <v/>
      </c>
      <c r="BL1528" s="44" t="str">
        <f>IF(Wedstrijden!I1693="x","AA","")</f>
        <v/>
      </c>
      <c r="BM1528" s="44" t="str">
        <f>IF(Wedstrijden!J1693="x","A","")</f>
        <v/>
      </c>
      <c r="BN1528" s="44" t="str">
        <f>IF(Wedstrijden!K1693="x","B1","")</f>
        <v/>
      </c>
      <c r="BO1528" s="44" t="str">
        <f>IF(Wedstrijden!L1693="x","BB","")</f>
        <v/>
      </c>
      <c r="BP1528" s="44" t="str">
        <f>IF(Wedstrijden!M1693="x","B","")</f>
        <v/>
      </c>
      <c r="BQ1528" s="44" t="str">
        <f>IF(Wedstrijden!N1693="x","L1","")</f>
        <v/>
      </c>
      <c r="BR1528" s="44" t="str">
        <f>IF(Wedstrijden!O1693="x","L2","")</f>
        <v/>
      </c>
      <c r="BS1528" s="44" t="str">
        <f>IF(Wedstrijden!P1693="x","M1","")</f>
        <v/>
      </c>
      <c r="BT1528" s="44" t="str">
        <f>IF(Wedstrijden!Q1693="x","M2","")</f>
        <v/>
      </c>
      <c r="BU1528" s="44" t="str">
        <f>IF(Wedstrijden!R1693="x","Z1","")</f>
        <v/>
      </c>
      <c r="BV1528" s="44" t="str">
        <f>IF(Wedstrijden!S1693="x","Z2","")</f>
        <v/>
      </c>
      <c r="BW1528" s="44" t="str">
        <f>IF(COUNTA(Wedstrijden!T1693:AB1693)&lt;&gt;0,1,"")</f>
        <v/>
      </c>
      <c r="BX1528" s="44" t="str">
        <f t="shared" si="139"/>
        <v/>
      </c>
      <c r="BY1528" s="44" t="str">
        <f>IF(Wedstrijden!T1693="x","BB","")</f>
        <v/>
      </c>
      <c r="BZ1528" s="44" t="str">
        <f>IF(Wedstrijden!U1693="x","B","")</f>
        <v/>
      </c>
      <c r="CA1528" s="44" t="str">
        <f>IF(Wedstrijden!V1693="x","L1","")</f>
        <v/>
      </c>
      <c r="CB1528" s="44" t="str">
        <f>IF(Wedstrijden!W1693="x","L2","")</f>
        <v/>
      </c>
      <c r="CC1528" s="44" t="str">
        <f>IF(Wedstrijden!X1693="x","M1","")</f>
        <v/>
      </c>
      <c r="CD1528" s="44" t="str">
        <f>IF(Wedstrijden!Y1693="x","M2","")</f>
        <v/>
      </c>
      <c r="CE1528" s="44" t="str">
        <f>IF(Wedstrijden!Z1693="x","Z1","")</f>
        <v/>
      </c>
      <c r="CF1528" s="44" t="str">
        <f>IF(Wedstrijden!AA1693="x","Z2","")</f>
        <v/>
      </c>
      <c r="CG1528" s="44" t="str">
        <f>IF(Wedstrijden!AB1693="x","ZZL","")</f>
        <v/>
      </c>
      <c r="CL1528" s="44" t="str">
        <f>IF(COUNTA(Wedstrijden!AC1693:AJ1693)&lt;&gt;0,2,"")</f>
        <v/>
      </c>
      <c r="CM1528" s="44" t="str">
        <f t="shared" si="140"/>
        <v/>
      </c>
      <c r="CN1528" s="44" t="str">
        <f>IF(Wedstrijden!AC1693="x","AA","")</f>
        <v/>
      </c>
      <c r="CO1528" s="44" t="str">
        <f>IF(Wedstrijden!AD1693="x","A","")</f>
        <v/>
      </c>
      <c r="CP1528" s="44" t="str">
        <f>IF(Wedstrijden!AE1693="x","BB","")</f>
        <v/>
      </c>
      <c r="CQ1528" s="44" t="str">
        <f>IF(Wedstrijden!AF1693="x","B","")</f>
        <v/>
      </c>
      <c r="CR1528" s="44" t="str">
        <f>IF(Wedstrijden!AG1693="x","L","")</f>
        <v/>
      </c>
      <c r="CS1528" s="44" t="str">
        <f>IF(Wedstrijden!AH1693="x","M","")</f>
        <v/>
      </c>
      <c r="CT1528" s="44" t="str">
        <f>IF(Wedstrijden!AI1693="x","Z","")</f>
        <v/>
      </c>
      <c r="CU1528" s="44" t="str">
        <f>IF(Wedstrijden!AJ1693="x","ZZ","")</f>
        <v/>
      </c>
      <c r="CV1528" s="44" t="str">
        <f>IF(COUNTA(Wedstrijden!AK1693:AQ1693)&lt;&gt;0,2,"")</f>
        <v/>
      </c>
      <c r="CW1528" s="44" t="str">
        <f t="shared" si="141"/>
        <v/>
      </c>
      <c r="CX1528" s="44" t="str">
        <f>IF(Wedstrijden!AK1693="x","BB","")</f>
        <v/>
      </c>
      <c r="CY1528" s="44" t="str">
        <f>IF(Wedstrijden!AL1693="x","B","")</f>
        <v/>
      </c>
      <c r="CZ1528" s="44" t="str">
        <f>IF(Wedstrijden!AM1693="x","L","")</f>
        <v/>
      </c>
      <c r="DA1528" s="44" t="str">
        <f>IF(Wedstrijden!AN1693="x","M","")</f>
        <v/>
      </c>
      <c r="DB1528" s="44" t="str">
        <f>IF(Wedstrijden!AO1693="x","Z","")</f>
        <v/>
      </c>
      <c r="DC1528" s="44" t="str">
        <f>IF(Wedstrijden!AP1693="x","ZZ","")</f>
        <v/>
      </c>
      <c r="DD1528" s="44" t="str">
        <f>IF(Wedstrijden!AQ1693="x","1.40","")</f>
        <v/>
      </c>
      <c r="DE1528" s="44" t="str">
        <f>IF(COUNTA(Wedstrijden!AR1693:AT1693)&lt;&gt;0,6,"")</f>
        <v/>
      </c>
      <c r="DF1528" s="44" t="str">
        <f t="shared" si="142"/>
        <v/>
      </c>
      <c r="DG1528" s="44" t="str">
        <f>IF(Wedstrijden!AR1693="x","L","")</f>
        <v/>
      </c>
      <c r="DH1528" s="44" t="str">
        <f>IF(Wedstrijden!AS1693="x","M","")</f>
        <v/>
      </c>
      <c r="DI1528" s="44" t="str">
        <f>IF(Wedstrijden!AT1693="x","Z","")</f>
        <v/>
      </c>
      <c r="DJ1528" s="44" t="str">
        <f>IF(COUNTA(Wedstrijden!AU1693:AW1693)&lt;&gt;0,6,"")</f>
        <v/>
      </c>
      <c r="DK1528" s="44" t="str">
        <f t="shared" si="143"/>
        <v/>
      </c>
      <c r="DL1528" s="44" t="str">
        <f>IF(Wedstrijden!AU1693="x","L","")</f>
        <v/>
      </c>
      <c r="DM1528" s="44" t="str">
        <f>IF(Wedstrijden!AV1693="x","M","")</f>
        <v/>
      </c>
      <c r="DN1528" s="44" t="str">
        <f>IF(Wedstrijden!AW1693="x","Z","")</f>
        <v/>
      </c>
    </row>
    <row r="1529" spans="1:118" ht="15">
      <c r="A1529" s="48" t="e">
        <f>Wedstrijden!#REF!</f>
        <v>#REF!</v>
      </c>
      <c r="B1529" s="44" t="str">
        <f>IFERROR(VLOOKUP(Wedstrijden!E1694,Wedstrijdlocaties!$B$2:$E$499,2,FALSE),"")</f>
        <v/>
      </c>
      <c r="C1529" s="44" t="str">
        <f>Wedstrijden!F1694</f>
        <v/>
      </c>
      <c r="D1529" s="44" t="str">
        <f>IFERROR(VLOOKUP(Wedstrijden!G1694,Organisaties!$B$2:$C$501,2,FALSE),"")</f>
        <v/>
      </c>
      <c r="E1529" s="44" t="str">
        <f>IFERROR(VLOOKUP(Wedstrijden!G1694,Organisaties!$B$2:$F$501,5,FALSE),"")</f>
        <v/>
      </c>
      <c r="F1529" s="44" t="str">
        <f>IF(Wedstrijden!BC1694&lt;&gt;"",Wedstrijden!BC1694,"")</f>
        <v/>
      </c>
      <c r="G1529" s="44">
        <f>IF(Wedstrijden!AY1694="Indoor",1,0)</f>
        <v>0</v>
      </c>
      <c r="H1529" s="44">
        <f>Wedstrijden!AZ1694</f>
        <v>0</v>
      </c>
      <c r="I1529" s="44" t="str">
        <f>IF(Wedstrijden!AX1694="Nee",0,IF(Wedstrijden!AX1694="Ja",1,""))</f>
        <v/>
      </c>
      <c r="J1529" s="44" t="str">
        <f>IF(Wedstrijden!BA1694&lt;&gt;"",Wedstrijden!BA1694,"")</f>
        <v/>
      </c>
      <c r="W1529" s="45"/>
      <c r="AE1529" s="45"/>
      <c r="AN1529" s="45"/>
      <c r="AU1529" s="45"/>
      <c r="BA1529" s="45"/>
      <c r="BE1529" s="45"/>
      <c r="BJ1529" s="44" t="str">
        <f>IF(COUNTA(Wedstrijden!I1694:S1694)&lt;&gt;0,1,"")</f>
        <v/>
      </c>
      <c r="BK1529" s="44" t="str">
        <f t="shared" si="138"/>
        <v/>
      </c>
      <c r="BL1529" s="44" t="str">
        <f>IF(Wedstrijden!I1694="x","AA","")</f>
        <v/>
      </c>
      <c r="BM1529" s="44" t="str">
        <f>IF(Wedstrijden!J1694="x","A","")</f>
        <v/>
      </c>
      <c r="BN1529" s="44" t="str">
        <f>IF(Wedstrijden!K1694="x","B1","")</f>
        <v/>
      </c>
      <c r="BO1529" s="44" t="str">
        <f>IF(Wedstrijden!L1694="x","BB","")</f>
        <v/>
      </c>
      <c r="BP1529" s="44" t="str">
        <f>IF(Wedstrijden!M1694="x","B","")</f>
        <v/>
      </c>
      <c r="BQ1529" s="44" t="str">
        <f>IF(Wedstrijden!N1694="x","L1","")</f>
        <v/>
      </c>
      <c r="BR1529" s="44" t="str">
        <f>IF(Wedstrijden!O1694="x","L2","")</f>
        <v/>
      </c>
      <c r="BS1529" s="44" t="str">
        <f>IF(Wedstrijden!P1694="x","M1","")</f>
        <v/>
      </c>
      <c r="BT1529" s="44" t="str">
        <f>IF(Wedstrijden!Q1694="x","M2","")</f>
        <v/>
      </c>
      <c r="BU1529" s="44" t="str">
        <f>IF(Wedstrijden!R1694="x","Z1","")</f>
        <v/>
      </c>
      <c r="BV1529" s="44" t="str">
        <f>IF(Wedstrijden!S1694="x","Z2","")</f>
        <v/>
      </c>
      <c r="BW1529" s="44" t="str">
        <f>IF(COUNTA(Wedstrijden!T1694:AB1694)&lt;&gt;0,1,"")</f>
        <v/>
      </c>
      <c r="BX1529" s="44" t="str">
        <f t="shared" si="139"/>
        <v/>
      </c>
      <c r="BY1529" s="44" t="str">
        <f>IF(Wedstrijden!T1694="x","BB","")</f>
        <v/>
      </c>
      <c r="BZ1529" s="44" t="str">
        <f>IF(Wedstrijden!U1694="x","B","")</f>
        <v/>
      </c>
      <c r="CA1529" s="44" t="str">
        <f>IF(Wedstrijden!V1694="x","L1","")</f>
        <v/>
      </c>
      <c r="CB1529" s="44" t="str">
        <f>IF(Wedstrijden!W1694="x","L2","")</f>
        <v/>
      </c>
      <c r="CC1529" s="44" t="str">
        <f>IF(Wedstrijden!X1694="x","M1","")</f>
        <v/>
      </c>
      <c r="CD1529" s="44" t="str">
        <f>IF(Wedstrijden!Y1694="x","M2","")</f>
        <v/>
      </c>
      <c r="CE1529" s="44" t="str">
        <f>IF(Wedstrijden!Z1694="x","Z1","")</f>
        <v/>
      </c>
      <c r="CF1529" s="44" t="str">
        <f>IF(Wedstrijden!AA1694="x","Z2","")</f>
        <v/>
      </c>
      <c r="CG1529" s="44" t="str">
        <f>IF(Wedstrijden!AB1694="x","ZZL","")</f>
        <v/>
      </c>
      <c r="CL1529" s="44" t="str">
        <f>IF(COUNTA(Wedstrijden!AC1694:AJ1694)&lt;&gt;0,2,"")</f>
        <v/>
      </c>
      <c r="CM1529" s="44" t="str">
        <f t="shared" si="140"/>
        <v/>
      </c>
      <c r="CN1529" s="44" t="str">
        <f>IF(Wedstrijden!AC1694="x","AA","")</f>
        <v/>
      </c>
      <c r="CO1529" s="44" t="str">
        <f>IF(Wedstrijden!AD1694="x","A","")</f>
        <v/>
      </c>
      <c r="CP1529" s="44" t="str">
        <f>IF(Wedstrijden!AE1694="x","BB","")</f>
        <v/>
      </c>
      <c r="CQ1529" s="44" t="str">
        <f>IF(Wedstrijden!AF1694="x","B","")</f>
        <v/>
      </c>
      <c r="CR1529" s="44" t="str">
        <f>IF(Wedstrijden!AG1694="x","L","")</f>
        <v/>
      </c>
      <c r="CS1529" s="44" t="str">
        <f>IF(Wedstrijden!AH1694="x","M","")</f>
        <v/>
      </c>
      <c r="CT1529" s="44" t="str">
        <f>IF(Wedstrijden!AI1694="x","Z","")</f>
        <v/>
      </c>
      <c r="CU1529" s="44" t="str">
        <f>IF(Wedstrijden!AJ1694="x","ZZ","")</f>
        <v/>
      </c>
      <c r="CV1529" s="44" t="str">
        <f>IF(COUNTA(Wedstrijden!AK1694:AQ1694)&lt;&gt;0,2,"")</f>
        <v/>
      </c>
      <c r="CW1529" s="44" t="str">
        <f t="shared" si="141"/>
        <v/>
      </c>
      <c r="CX1529" s="44" t="str">
        <f>IF(Wedstrijden!AK1694="x","BB","")</f>
        <v/>
      </c>
      <c r="CY1529" s="44" t="str">
        <f>IF(Wedstrijden!AL1694="x","B","")</f>
        <v/>
      </c>
      <c r="CZ1529" s="44" t="str">
        <f>IF(Wedstrijden!AM1694="x","L","")</f>
        <v/>
      </c>
      <c r="DA1529" s="44" t="str">
        <f>IF(Wedstrijden!AN1694="x","M","")</f>
        <v/>
      </c>
      <c r="DB1529" s="44" t="str">
        <f>IF(Wedstrijden!AO1694="x","Z","")</f>
        <v/>
      </c>
      <c r="DC1529" s="44" t="str">
        <f>IF(Wedstrijden!AP1694="x","ZZ","")</f>
        <v/>
      </c>
      <c r="DD1529" s="44" t="str">
        <f>IF(Wedstrijden!AQ1694="x","1.40","")</f>
        <v/>
      </c>
      <c r="DE1529" s="44" t="str">
        <f>IF(COUNTA(Wedstrijden!AR1694:AT1694)&lt;&gt;0,6,"")</f>
        <v/>
      </c>
      <c r="DF1529" s="44" t="str">
        <f t="shared" si="142"/>
        <v/>
      </c>
      <c r="DG1529" s="44" t="str">
        <f>IF(Wedstrijden!AR1694="x","L","")</f>
        <v/>
      </c>
      <c r="DH1529" s="44" t="str">
        <f>IF(Wedstrijden!AS1694="x","M","")</f>
        <v/>
      </c>
      <c r="DI1529" s="44" t="str">
        <f>IF(Wedstrijden!AT1694="x","Z","")</f>
        <v/>
      </c>
      <c r="DJ1529" s="44" t="str">
        <f>IF(COUNTA(Wedstrijden!AU1694:AW1694)&lt;&gt;0,6,"")</f>
        <v/>
      </c>
      <c r="DK1529" s="44" t="str">
        <f t="shared" si="143"/>
        <v/>
      </c>
      <c r="DL1529" s="44" t="str">
        <f>IF(Wedstrijden!AU1694="x","L","")</f>
        <v/>
      </c>
      <c r="DM1529" s="44" t="str">
        <f>IF(Wedstrijden!AV1694="x","M","")</f>
        <v/>
      </c>
      <c r="DN1529" s="44" t="str">
        <f>IF(Wedstrijden!AW1694="x","Z","")</f>
        <v/>
      </c>
    </row>
    <row r="1530" spans="1:118" ht="15">
      <c r="A1530" s="48" t="e">
        <f>Wedstrijden!#REF!</f>
        <v>#REF!</v>
      </c>
      <c r="B1530" s="44" t="str">
        <f>IFERROR(VLOOKUP(Wedstrijden!E1695,Wedstrijdlocaties!$B$2:$E$499,2,FALSE),"")</f>
        <v/>
      </c>
      <c r="C1530" s="44" t="str">
        <f>Wedstrijden!F1695</f>
        <v/>
      </c>
      <c r="D1530" s="44" t="str">
        <f>IFERROR(VLOOKUP(Wedstrijden!G1695,Organisaties!$B$2:$C$501,2,FALSE),"")</f>
        <v/>
      </c>
      <c r="E1530" s="44" t="str">
        <f>IFERROR(VLOOKUP(Wedstrijden!G1695,Organisaties!$B$2:$F$501,5,FALSE),"")</f>
        <v/>
      </c>
      <c r="F1530" s="44" t="str">
        <f>IF(Wedstrijden!BC1695&lt;&gt;"",Wedstrijden!BC1695,"")</f>
        <v/>
      </c>
      <c r="G1530" s="44">
        <f>IF(Wedstrijden!AY1695="Indoor",1,0)</f>
        <v>0</v>
      </c>
      <c r="H1530" s="44">
        <f>Wedstrijden!AZ1695</f>
        <v>0</v>
      </c>
      <c r="I1530" s="44" t="str">
        <f>IF(Wedstrijden!AX1695="Nee",0,IF(Wedstrijden!AX1695="Ja",1,""))</f>
        <v/>
      </c>
      <c r="J1530" s="44" t="str">
        <f>IF(Wedstrijden!BA1695&lt;&gt;"",Wedstrijden!BA1695,"")</f>
        <v/>
      </c>
      <c r="W1530" s="45"/>
      <c r="AE1530" s="45"/>
      <c r="AN1530" s="45"/>
      <c r="AU1530" s="45"/>
      <c r="BA1530" s="45"/>
      <c r="BE1530" s="45"/>
      <c r="BJ1530" s="44" t="str">
        <f>IF(COUNTA(Wedstrijden!I1695:S1695)&lt;&gt;0,1,"")</f>
        <v/>
      </c>
      <c r="BK1530" s="44" t="str">
        <f t="shared" si="138"/>
        <v/>
      </c>
      <c r="BL1530" s="44" t="str">
        <f>IF(Wedstrijden!I1695="x","AA","")</f>
        <v/>
      </c>
      <c r="BM1530" s="44" t="str">
        <f>IF(Wedstrijden!J1695="x","A","")</f>
        <v/>
      </c>
      <c r="BN1530" s="44" t="str">
        <f>IF(Wedstrijden!K1695="x","B1","")</f>
        <v/>
      </c>
      <c r="BO1530" s="44" t="str">
        <f>IF(Wedstrijden!L1695="x","BB","")</f>
        <v/>
      </c>
      <c r="BP1530" s="44" t="str">
        <f>IF(Wedstrijden!M1695="x","B","")</f>
        <v/>
      </c>
      <c r="BQ1530" s="44" t="str">
        <f>IF(Wedstrijden!N1695="x","L1","")</f>
        <v/>
      </c>
      <c r="BR1530" s="44" t="str">
        <f>IF(Wedstrijden!O1695="x","L2","")</f>
        <v/>
      </c>
      <c r="BS1530" s="44" t="str">
        <f>IF(Wedstrijden!P1695="x","M1","")</f>
        <v/>
      </c>
      <c r="BT1530" s="44" t="str">
        <f>IF(Wedstrijden!Q1695="x","M2","")</f>
        <v/>
      </c>
      <c r="BU1530" s="44" t="str">
        <f>IF(Wedstrijden!R1695="x","Z1","")</f>
        <v/>
      </c>
      <c r="BV1530" s="44" t="str">
        <f>IF(Wedstrijden!S1695="x","Z2","")</f>
        <v/>
      </c>
      <c r="BW1530" s="44" t="str">
        <f>IF(COUNTA(Wedstrijden!T1695:AB1695)&lt;&gt;0,1,"")</f>
        <v/>
      </c>
      <c r="BX1530" s="44" t="str">
        <f t="shared" si="139"/>
        <v/>
      </c>
      <c r="BY1530" s="44" t="str">
        <f>IF(Wedstrijden!T1695="x","BB","")</f>
        <v/>
      </c>
      <c r="BZ1530" s="44" t="str">
        <f>IF(Wedstrijden!U1695="x","B","")</f>
        <v/>
      </c>
      <c r="CA1530" s="44" t="str">
        <f>IF(Wedstrijden!V1695="x","L1","")</f>
        <v/>
      </c>
      <c r="CB1530" s="44" t="str">
        <f>IF(Wedstrijden!W1695="x","L2","")</f>
        <v/>
      </c>
      <c r="CC1530" s="44" t="str">
        <f>IF(Wedstrijden!X1695="x","M1","")</f>
        <v/>
      </c>
      <c r="CD1530" s="44" t="str">
        <f>IF(Wedstrijden!Y1695="x","M2","")</f>
        <v/>
      </c>
      <c r="CE1530" s="44" t="str">
        <f>IF(Wedstrijden!Z1695="x","Z1","")</f>
        <v/>
      </c>
      <c r="CF1530" s="44" t="str">
        <f>IF(Wedstrijden!AA1695="x","Z2","")</f>
        <v/>
      </c>
      <c r="CG1530" s="44" t="str">
        <f>IF(Wedstrijden!AB1695="x","ZZL","")</f>
        <v/>
      </c>
      <c r="CL1530" s="44" t="str">
        <f>IF(COUNTA(Wedstrijden!AC1695:AJ1695)&lt;&gt;0,2,"")</f>
        <v/>
      </c>
      <c r="CM1530" s="44" t="str">
        <f t="shared" si="140"/>
        <v/>
      </c>
      <c r="CN1530" s="44" t="str">
        <f>IF(Wedstrijden!AC1695="x","AA","")</f>
        <v/>
      </c>
      <c r="CO1530" s="44" t="str">
        <f>IF(Wedstrijden!AD1695="x","A","")</f>
        <v/>
      </c>
      <c r="CP1530" s="44" t="str">
        <f>IF(Wedstrijden!AE1695="x","BB","")</f>
        <v/>
      </c>
      <c r="CQ1530" s="44" t="str">
        <f>IF(Wedstrijden!AF1695="x","B","")</f>
        <v/>
      </c>
      <c r="CR1530" s="44" t="str">
        <f>IF(Wedstrijden!AG1695="x","L","")</f>
        <v/>
      </c>
      <c r="CS1530" s="44" t="str">
        <f>IF(Wedstrijden!AH1695="x","M","")</f>
        <v/>
      </c>
      <c r="CT1530" s="44" t="str">
        <f>IF(Wedstrijden!AI1695="x","Z","")</f>
        <v/>
      </c>
      <c r="CU1530" s="44" t="str">
        <f>IF(Wedstrijden!AJ1695="x","ZZ","")</f>
        <v/>
      </c>
      <c r="CV1530" s="44" t="str">
        <f>IF(COUNTA(Wedstrijden!AK1695:AQ1695)&lt;&gt;0,2,"")</f>
        <v/>
      </c>
      <c r="CW1530" s="44" t="str">
        <f t="shared" si="141"/>
        <v/>
      </c>
      <c r="CX1530" s="44" t="str">
        <f>IF(Wedstrijden!AK1695="x","BB","")</f>
        <v/>
      </c>
      <c r="CY1530" s="44" t="str">
        <f>IF(Wedstrijden!AL1695="x","B","")</f>
        <v/>
      </c>
      <c r="CZ1530" s="44" t="str">
        <f>IF(Wedstrijden!AM1695="x","L","")</f>
        <v/>
      </c>
      <c r="DA1530" s="44" t="str">
        <f>IF(Wedstrijden!AN1695="x","M","")</f>
        <v/>
      </c>
      <c r="DB1530" s="44" t="str">
        <f>IF(Wedstrijden!AO1695="x","Z","")</f>
        <v/>
      </c>
      <c r="DC1530" s="44" t="str">
        <f>IF(Wedstrijden!AP1695="x","ZZ","")</f>
        <v/>
      </c>
      <c r="DD1530" s="44" t="str">
        <f>IF(Wedstrijden!AQ1695="x","1.40","")</f>
        <v/>
      </c>
      <c r="DE1530" s="44" t="str">
        <f>IF(COUNTA(Wedstrijden!AR1695:AT1695)&lt;&gt;0,6,"")</f>
        <v/>
      </c>
      <c r="DF1530" s="44" t="str">
        <f t="shared" si="142"/>
        <v/>
      </c>
      <c r="DG1530" s="44" t="str">
        <f>IF(Wedstrijden!AR1695="x","L","")</f>
        <v/>
      </c>
      <c r="DH1530" s="44" t="str">
        <f>IF(Wedstrijden!AS1695="x","M","")</f>
        <v/>
      </c>
      <c r="DI1530" s="44" t="str">
        <f>IF(Wedstrijden!AT1695="x","Z","")</f>
        <v/>
      </c>
      <c r="DJ1530" s="44" t="str">
        <f>IF(COUNTA(Wedstrijden!AU1695:AW1695)&lt;&gt;0,6,"")</f>
        <v/>
      </c>
      <c r="DK1530" s="44" t="str">
        <f t="shared" si="143"/>
        <v/>
      </c>
      <c r="DL1530" s="44" t="str">
        <f>IF(Wedstrijden!AU1695="x","L","")</f>
        <v/>
      </c>
      <c r="DM1530" s="44" t="str">
        <f>IF(Wedstrijden!AV1695="x","M","")</f>
        <v/>
      </c>
      <c r="DN1530" s="44" t="str">
        <f>IF(Wedstrijden!AW1695="x","Z","")</f>
        <v/>
      </c>
    </row>
    <row r="1531" spans="1:118" ht="15">
      <c r="A1531" s="48" t="e">
        <f>Wedstrijden!#REF!</f>
        <v>#REF!</v>
      </c>
      <c r="B1531" s="44" t="str">
        <f>IFERROR(VLOOKUP(Wedstrijden!E1696,Wedstrijdlocaties!$B$2:$E$499,2,FALSE),"")</f>
        <v/>
      </c>
      <c r="C1531" s="44" t="str">
        <f>Wedstrijden!F1696</f>
        <v/>
      </c>
      <c r="D1531" s="44" t="str">
        <f>IFERROR(VLOOKUP(Wedstrijden!G1696,Organisaties!$B$2:$C$501,2,FALSE),"")</f>
        <v/>
      </c>
      <c r="E1531" s="44" t="str">
        <f>IFERROR(VLOOKUP(Wedstrijden!G1696,Organisaties!$B$2:$F$501,5,FALSE),"")</f>
        <v/>
      </c>
      <c r="F1531" s="44" t="str">
        <f>IF(Wedstrijden!BC1696&lt;&gt;"",Wedstrijden!BC1696,"")</f>
        <v/>
      </c>
      <c r="G1531" s="44">
        <f>IF(Wedstrijden!AY1696="Indoor",1,0)</f>
        <v>0</v>
      </c>
      <c r="H1531" s="44">
        <f>Wedstrijden!AZ1696</f>
        <v>0</v>
      </c>
      <c r="I1531" s="44" t="str">
        <f>IF(Wedstrijden!AX1696="Nee",0,IF(Wedstrijden!AX1696="Ja",1,""))</f>
        <v/>
      </c>
      <c r="J1531" s="44" t="str">
        <f>IF(Wedstrijden!BA1696&lt;&gt;"",Wedstrijden!BA1696,"")</f>
        <v/>
      </c>
      <c r="W1531" s="45"/>
      <c r="AE1531" s="45"/>
      <c r="AN1531" s="45"/>
      <c r="AU1531" s="45"/>
      <c r="BA1531" s="45"/>
      <c r="BE1531" s="45"/>
      <c r="BJ1531" s="44" t="str">
        <f>IF(COUNTA(Wedstrijden!I1696:S1696)&lt;&gt;0,1,"")</f>
        <v/>
      </c>
      <c r="BK1531" s="44" t="str">
        <f t="shared" si="138"/>
        <v/>
      </c>
      <c r="BL1531" s="44" t="str">
        <f>IF(Wedstrijden!I1696="x","AA","")</f>
        <v/>
      </c>
      <c r="BM1531" s="44" t="str">
        <f>IF(Wedstrijden!J1696="x","A","")</f>
        <v/>
      </c>
      <c r="BN1531" s="44" t="str">
        <f>IF(Wedstrijden!K1696="x","B1","")</f>
        <v/>
      </c>
      <c r="BO1531" s="44" t="str">
        <f>IF(Wedstrijden!L1696="x","BB","")</f>
        <v/>
      </c>
      <c r="BP1531" s="44" t="str">
        <f>IF(Wedstrijden!M1696="x","B","")</f>
        <v/>
      </c>
      <c r="BQ1531" s="44" t="str">
        <f>IF(Wedstrijden!N1696="x","L1","")</f>
        <v/>
      </c>
      <c r="BR1531" s="44" t="str">
        <f>IF(Wedstrijden!O1696="x","L2","")</f>
        <v/>
      </c>
      <c r="BS1531" s="44" t="str">
        <f>IF(Wedstrijden!P1696="x","M1","")</f>
        <v/>
      </c>
      <c r="BT1531" s="44" t="str">
        <f>IF(Wedstrijden!Q1696="x","M2","")</f>
        <v/>
      </c>
      <c r="BU1531" s="44" t="str">
        <f>IF(Wedstrijden!R1696="x","Z1","")</f>
        <v/>
      </c>
      <c r="BV1531" s="44" t="str">
        <f>IF(Wedstrijden!S1696="x","Z2","")</f>
        <v/>
      </c>
      <c r="BW1531" s="44" t="str">
        <f>IF(COUNTA(Wedstrijden!T1696:AB1696)&lt;&gt;0,1,"")</f>
        <v/>
      </c>
      <c r="BX1531" s="44" t="str">
        <f t="shared" si="139"/>
        <v/>
      </c>
      <c r="BY1531" s="44" t="str">
        <f>IF(Wedstrijden!T1696="x","BB","")</f>
        <v/>
      </c>
      <c r="BZ1531" s="44" t="str">
        <f>IF(Wedstrijden!U1696="x","B","")</f>
        <v/>
      </c>
      <c r="CA1531" s="44" t="str">
        <f>IF(Wedstrijden!V1696="x","L1","")</f>
        <v/>
      </c>
      <c r="CB1531" s="44" t="str">
        <f>IF(Wedstrijden!W1696="x","L2","")</f>
        <v/>
      </c>
      <c r="CC1531" s="44" t="str">
        <f>IF(Wedstrijden!X1696="x","M1","")</f>
        <v/>
      </c>
      <c r="CD1531" s="44" t="str">
        <f>IF(Wedstrijden!Y1696="x","M2","")</f>
        <v/>
      </c>
      <c r="CE1531" s="44" t="str">
        <f>IF(Wedstrijden!Z1696="x","Z1","")</f>
        <v/>
      </c>
      <c r="CF1531" s="44" t="str">
        <f>IF(Wedstrijden!AA1696="x","Z2","")</f>
        <v/>
      </c>
      <c r="CG1531" s="44" t="str">
        <f>IF(Wedstrijden!AB1696="x","ZZL","")</f>
        <v/>
      </c>
      <c r="CL1531" s="44" t="str">
        <f>IF(COUNTA(Wedstrijden!AC1696:AJ1696)&lt;&gt;0,2,"")</f>
        <v/>
      </c>
      <c r="CM1531" s="44" t="str">
        <f t="shared" si="140"/>
        <v/>
      </c>
      <c r="CN1531" s="44" t="str">
        <f>IF(Wedstrijden!AC1696="x","AA","")</f>
        <v/>
      </c>
      <c r="CO1531" s="44" t="str">
        <f>IF(Wedstrijden!AD1696="x","A","")</f>
        <v/>
      </c>
      <c r="CP1531" s="44" t="str">
        <f>IF(Wedstrijden!AE1696="x","BB","")</f>
        <v/>
      </c>
      <c r="CQ1531" s="44" t="str">
        <f>IF(Wedstrijden!AF1696="x","B","")</f>
        <v/>
      </c>
      <c r="CR1531" s="44" t="str">
        <f>IF(Wedstrijden!AG1696="x","L","")</f>
        <v/>
      </c>
      <c r="CS1531" s="44" t="str">
        <f>IF(Wedstrijden!AH1696="x","M","")</f>
        <v/>
      </c>
      <c r="CT1531" s="44" t="str">
        <f>IF(Wedstrijden!AI1696="x","Z","")</f>
        <v/>
      </c>
      <c r="CU1531" s="44" t="str">
        <f>IF(Wedstrijden!AJ1696="x","ZZ","")</f>
        <v/>
      </c>
      <c r="CV1531" s="44" t="str">
        <f>IF(COUNTA(Wedstrijden!AK1696:AQ1696)&lt;&gt;0,2,"")</f>
        <v/>
      </c>
      <c r="CW1531" s="44" t="str">
        <f t="shared" si="141"/>
        <v/>
      </c>
      <c r="CX1531" s="44" t="str">
        <f>IF(Wedstrijden!AK1696="x","BB","")</f>
        <v/>
      </c>
      <c r="CY1531" s="44" t="str">
        <f>IF(Wedstrijden!AL1696="x","B","")</f>
        <v/>
      </c>
      <c r="CZ1531" s="44" t="str">
        <f>IF(Wedstrijden!AM1696="x","L","")</f>
        <v/>
      </c>
      <c r="DA1531" s="44" t="str">
        <f>IF(Wedstrijden!AN1696="x","M","")</f>
        <v/>
      </c>
      <c r="DB1531" s="44" t="str">
        <f>IF(Wedstrijden!AO1696="x","Z","")</f>
        <v/>
      </c>
      <c r="DC1531" s="44" t="str">
        <f>IF(Wedstrijden!AP1696="x","ZZ","")</f>
        <v/>
      </c>
      <c r="DD1531" s="44" t="str">
        <f>IF(Wedstrijden!AQ1696="x","1.40","")</f>
        <v/>
      </c>
      <c r="DE1531" s="44" t="str">
        <f>IF(COUNTA(Wedstrijden!AR1696:AT1696)&lt;&gt;0,6,"")</f>
        <v/>
      </c>
      <c r="DF1531" s="44" t="str">
        <f t="shared" si="142"/>
        <v/>
      </c>
      <c r="DG1531" s="44" t="str">
        <f>IF(Wedstrijden!AR1696="x","L","")</f>
        <v/>
      </c>
      <c r="DH1531" s="44" t="str">
        <f>IF(Wedstrijden!AS1696="x","M","")</f>
        <v/>
      </c>
      <c r="DI1531" s="44" t="str">
        <f>IF(Wedstrijden!AT1696="x","Z","")</f>
        <v/>
      </c>
      <c r="DJ1531" s="44" t="str">
        <f>IF(COUNTA(Wedstrijden!AU1696:AW1696)&lt;&gt;0,6,"")</f>
        <v/>
      </c>
      <c r="DK1531" s="44" t="str">
        <f t="shared" si="143"/>
        <v/>
      </c>
      <c r="DL1531" s="44" t="str">
        <f>IF(Wedstrijden!AU1696="x","L","")</f>
        <v/>
      </c>
      <c r="DM1531" s="44" t="str">
        <f>IF(Wedstrijden!AV1696="x","M","")</f>
        <v/>
      </c>
      <c r="DN1531" s="44" t="str">
        <f>IF(Wedstrijden!AW1696="x","Z","")</f>
        <v/>
      </c>
    </row>
    <row r="1532" spans="1:118" ht="15">
      <c r="A1532" s="48" t="e">
        <f>Wedstrijden!#REF!</f>
        <v>#REF!</v>
      </c>
      <c r="B1532" s="44" t="str">
        <f>IFERROR(VLOOKUP(Wedstrijden!E1697,Wedstrijdlocaties!$B$2:$E$499,2,FALSE),"")</f>
        <v/>
      </c>
      <c r="C1532" s="44" t="str">
        <f>Wedstrijden!F1697</f>
        <v/>
      </c>
      <c r="D1532" s="44" t="str">
        <f>IFERROR(VLOOKUP(Wedstrijden!G1697,Organisaties!$B$2:$C$501,2,FALSE),"")</f>
        <v/>
      </c>
      <c r="E1532" s="44" t="str">
        <f>IFERROR(VLOOKUP(Wedstrijden!G1697,Organisaties!$B$2:$F$501,5,FALSE),"")</f>
        <v/>
      </c>
      <c r="F1532" s="44" t="str">
        <f>IF(Wedstrijden!BC1697&lt;&gt;"",Wedstrijden!BC1697,"")</f>
        <v/>
      </c>
      <c r="G1532" s="44">
        <f>IF(Wedstrijden!AY1697="Indoor",1,0)</f>
        <v>0</v>
      </c>
      <c r="H1532" s="44">
        <f>Wedstrijden!AZ1697</f>
        <v>0</v>
      </c>
      <c r="I1532" s="44" t="str">
        <f>IF(Wedstrijden!AX1697="Nee",0,IF(Wedstrijden!AX1697="Ja",1,""))</f>
        <v/>
      </c>
      <c r="J1532" s="44" t="str">
        <f>IF(Wedstrijden!BA1697&lt;&gt;"",Wedstrijden!BA1697,"")</f>
        <v/>
      </c>
      <c r="W1532" s="45"/>
      <c r="AE1532" s="45"/>
      <c r="AN1532" s="45"/>
      <c r="AU1532" s="45"/>
      <c r="BA1532" s="45"/>
      <c r="BE1532" s="45"/>
      <c r="BJ1532" s="44" t="str">
        <f>IF(COUNTA(Wedstrijden!I1697:S1697)&lt;&gt;0,1,"")</f>
        <v/>
      </c>
      <c r="BK1532" s="44" t="str">
        <f t="shared" si="138"/>
        <v/>
      </c>
      <c r="BL1532" s="44" t="str">
        <f>IF(Wedstrijden!I1697="x","AA","")</f>
        <v/>
      </c>
      <c r="BM1532" s="44" t="str">
        <f>IF(Wedstrijden!J1697="x","A","")</f>
        <v/>
      </c>
      <c r="BN1532" s="44" t="str">
        <f>IF(Wedstrijden!K1697="x","B1","")</f>
        <v/>
      </c>
      <c r="BO1532" s="44" t="str">
        <f>IF(Wedstrijden!L1697="x","BB","")</f>
        <v/>
      </c>
      <c r="BP1532" s="44" t="str">
        <f>IF(Wedstrijden!M1697="x","B","")</f>
        <v/>
      </c>
      <c r="BQ1532" s="44" t="str">
        <f>IF(Wedstrijden!N1697="x","L1","")</f>
        <v/>
      </c>
      <c r="BR1532" s="44" t="str">
        <f>IF(Wedstrijden!O1697="x","L2","")</f>
        <v/>
      </c>
      <c r="BS1532" s="44" t="str">
        <f>IF(Wedstrijden!P1697="x","M1","")</f>
        <v/>
      </c>
      <c r="BT1532" s="44" t="str">
        <f>IF(Wedstrijden!Q1697="x","M2","")</f>
        <v/>
      </c>
      <c r="BU1532" s="44" t="str">
        <f>IF(Wedstrijden!R1697="x","Z1","")</f>
        <v/>
      </c>
      <c r="BV1532" s="44" t="str">
        <f>IF(Wedstrijden!S1697="x","Z2","")</f>
        <v/>
      </c>
      <c r="BW1532" s="44" t="str">
        <f>IF(COUNTA(Wedstrijden!T1697:AB1697)&lt;&gt;0,1,"")</f>
        <v/>
      </c>
      <c r="BX1532" s="44" t="str">
        <f t="shared" si="139"/>
        <v/>
      </c>
      <c r="BY1532" s="44" t="str">
        <f>IF(Wedstrijden!T1697="x","BB","")</f>
        <v/>
      </c>
      <c r="BZ1532" s="44" t="str">
        <f>IF(Wedstrijden!U1697="x","B","")</f>
        <v/>
      </c>
      <c r="CA1532" s="44" t="str">
        <f>IF(Wedstrijden!V1697="x","L1","")</f>
        <v/>
      </c>
      <c r="CB1532" s="44" t="str">
        <f>IF(Wedstrijden!W1697="x","L2","")</f>
        <v/>
      </c>
      <c r="CC1532" s="44" t="str">
        <f>IF(Wedstrijden!X1697="x","M1","")</f>
        <v/>
      </c>
      <c r="CD1532" s="44" t="str">
        <f>IF(Wedstrijden!Y1697="x","M2","")</f>
        <v/>
      </c>
      <c r="CE1532" s="44" t="str">
        <f>IF(Wedstrijden!Z1697="x","Z1","")</f>
        <v/>
      </c>
      <c r="CF1532" s="44" t="str">
        <f>IF(Wedstrijden!AA1697="x","Z2","")</f>
        <v/>
      </c>
      <c r="CG1532" s="44" t="str">
        <f>IF(Wedstrijden!AB1697="x","ZZL","")</f>
        <v/>
      </c>
      <c r="CL1532" s="44" t="str">
        <f>IF(COUNTA(Wedstrijden!AC1697:AJ1697)&lt;&gt;0,2,"")</f>
        <v/>
      </c>
      <c r="CM1532" s="44" t="str">
        <f t="shared" si="140"/>
        <v/>
      </c>
      <c r="CN1532" s="44" t="str">
        <f>IF(Wedstrijden!AC1697="x","AA","")</f>
        <v/>
      </c>
      <c r="CO1532" s="44" t="str">
        <f>IF(Wedstrijden!AD1697="x","A","")</f>
        <v/>
      </c>
      <c r="CP1532" s="44" t="str">
        <f>IF(Wedstrijden!AE1697="x","BB","")</f>
        <v/>
      </c>
      <c r="CQ1532" s="44" t="str">
        <f>IF(Wedstrijden!AF1697="x","B","")</f>
        <v/>
      </c>
      <c r="CR1532" s="44" t="str">
        <f>IF(Wedstrijden!AG1697="x","L","")</f>
        <v/>
      </c>
      <c r="CS1532" s="44" t="str">
        <f>IF(Wedstrijden!AH1697="x","M","")</f>
        <v/>
      </c>
      <c r="CT1532" s="44" t="str">
        <f>IF(Wedstrijden!AI1697="x","Z","")</f>
        <v/>
      </c>
      <c r="CU1532" s="44" t="str">
        <f>IF(Wedstrijden!AJ1697="x","ZZ","")</f>
        <v/>
      </c>
      <c r="CV1532" s="44" t="str">
        <f>IF(COUNTA(Wedstrijden!AK1697:AQ1697)&lt;&gt;0,2,"")</f>
        <v/>
      </c>
      <c r="CW1532" s="44" t="str">
        <f t="shared" si="141"/>
        <v/>
      </c>
      <c r="CX1532" s="44" t="str">
        <f>IF(Wedstrijden!AK1697="x","BB","")</f>
        <v/>
      </c>
      <c r="CY1532" s="44" t="str">
        <f>IF(Wedstrijden!AL1697="x","B","")</f>
        <v/>
      </c>
      <c r="CZ1532" s="44" t="str">
        <f>IF(Wedstrijden!AM1697="x","L","")</f>
        <v/>
      </c>
      <c r="DA1532" s="44" t="str">
        <f>IF(Wedstrijden!AN1697="x","M","")</f>
        <v/>
      </c>
      <c r="DB1532" s="44" t="str">
        <f>IF(Wedstrijden!AO1697="x","Z","")</f>
        <v/>
      </c>
      <c r="DC1532" s="44" t="str">
        <f>IF(Wedstrijden!AP1697="x","ZZ","")</f>
        <v/>
      </c>
      <c r="DD1532" s="44" t="str">
        <f>IF(Wedstrijden!AQ1697="x","1.40","")</f>
        <v/>
      </c>
      <c r="DE1532" s="44" t="str">
        <f>IF(COUNTA(Wedstrijden!AR1697:AT1697)&lt;&gt;0,6,"")</f>
        <v/>
      </c>
      <c r="DF1532" s="44" t="str">
        <f t="shared" si="142"/>
        <v/>
      </c>
      <c r="DG1532" s="44" t="str">
        <f>IF(Wedstrijden!AR1697="x","L","")</f>
        <v/>
      </c>
      <c r="DH1532" s="44" t="str">
        <f>IF(Wedstrijden!AS1697="x","M","")</f>
        <v/>
      </c>
      <c r="DI1532" s="44" t="str">
        <f>IF(Wedstrijden!AT1697="x","Z","")</f>
        <v/>
      </c>
      <c r="DJ1532" s="44" t="str">
        <f>IF(COUNTA(Wedstrijden!AU1697:AW1697)&lt;&gt;0,6,"")</f>
        <v/>
      </c>
      <c r="DK1532" s="44" t="str">
        <f t="shared" si="143"/>
        <v/>
      </c>
      <c r="DL1532" s="44" t="str">
        <f>IF(Wedstrijden!AU1697="x","L","")</f>
        <v/>
      </c>
      <c r="DM1532" s="44" t="str">
        <f>IF(Wedstrijden!AV1697="x","M","")</f>
        <v/>
      </c>
      <c r="DN1532" s="44" t="str">
        <f>IF(Wedstrijden!AW1697="x","Z","")</f>
        <v/>
      </c>
    </row>
    <row r="1533" spans="1:118" ht="15">
      <c r="A1533" s="48" t="e">
        <f>Wedstrijden!#REF!</f>
        <v>#REF!</v>
      </c>
      <c r="B1533" s="44" t="str">
        <f>IFERROR(VLOOKUP(Wedstrijden!E1698,Wedstrijdlocaties!$B$2:$E$499,2,FALSE),"")</f>
        <v/>
      </c>
      <c r="C1533" s="44" t="str">
        <f>Wedstrijden!F1698</f>
        <v/>
      </c>
      <c r="D1533" s="44" t="str">
        <f>IFERROR(VLOOKUP(Wedstrijden!G1698,Organisaties!$B$2:$C$501,2,FALSE),"")</f>
        <v/>
      </c>
      <c r="E1533" s="44" t="str">
        <f>IFERROR(VLOOKUP(Wedstrijden!G1698,Organisaties!$B$2:$F$501,5,FALSE),"")</f>
        <v/>
      </c>
      <c r="F1533" s="44" t="str">
        <f>IF(Wedstrijden!BC1698&lt;&gt;"",Wedstrijden!BC1698,"")</f>
        <v/>
      </c>
      <c r="G1533" s="44">
        <f>IF(Wedstrijden!AY1698="Indoor",1,0)</f>
        <v>0</v>
      </c>
      <c r="H1533" s="44">
        <f>Wedstrijden!AZ1698</f>
        <v>0</v>
      </c>
      <c r="I1533" s="44" t="str">
        <f>IF(Wedstrijden!AX1698="Nee",0,IF(Wedstrijden!AX1698="Ja",1,""))</f>
        <v/>
      </c>
      <c r="J1533" s="44" t="str">
        <f>IF(Wedstrijden!BA1698&lt;&gt;"",Wedstrijden!BA1698,"")</f>
        <v/>
      </c>
      <c r="W1533" s="45"/>
      <c r="AE1533" s="45"/>
      <c r="AN1533" s="45"/>
      <c r="AU1533" s="45"/>
      <c r="BA1533" s="45"/>
      <c r="BE1533" s="45"/>
      <c r="BJ1533" s="44" t="str">
        <f>IF(COUNTA(Wedstrijden!I1698:S1698)&lt;&gt;0,1,"")</f>
        <v/>
      </c>
      <c r="BK1533" s="44" t="str">
        <f t="shared" si="138"/>
        <v/>
      </c>
      <c r="BL1533" s="44" t="str">
        <f>IF(Wedstrijden!I1698="x","AA","")</f>
        <v/>
      </c>
      <c r="BM1533" s="44" t="str">
        <f>IF(Wedstrijden!J1698="x","A","")</f>
        <v/>
      </c>
      <c r="BN1533" s="44" t="str">
        <f>IF(Wedstrijden!K1698="x","B1","")</f>
        <v/>
      </c>
      <c r="BO1533" s="44" t="str">
        <f>IF(Wedstrijden!L1698="x","BB","")</f>
        <v/>
      </c>
      <c r="BP1533" s="44" t="str">
        <f>IF(Wedstrijden!M1698="x","B","")</f>
        <v/>
      </c>
      <c r="BQ1533" s="44" t="str">
        <f>IF(Wedstrijden!N1698="x","L1","")</f>
        <v/>
      </c>
      <c r="BR1533" s="44" t="str">
        <f>IF(Wedstrijden!O1698="x","L2","")</f>
        <v/>
      </c>
      <c r="BS1533" s="44" t="str">
        <f>IF(Wedstrijden!P1698="x","M1","")</f>
        <v/>
      </c>
      <c r="BT1533" s="44" t="str">
        <f>IF(Wedstrijden!Q1698="x","M2","")</f>
        <v/>
      </c>
      <c r="BU1533" s="44" t="str">
        <f>IF(Wedstrijden!R1698="x","Z1","")</f>
        <v/>
      </c>
      <c r="BV1533" s="44" t="str">
        <f>IF(Wedstrijden!S1698="x","Z2","")</f>
        <v/>
      </c>
      <c r="BW1533" s="44" t="str">
        <f>IF(COUNTA(Wedstrijden!T1698:AB1698)&lt;&gt;0,1,"")</f>
        <v/>
      </c>
      <c r="BX1533" s="44" t="str">
        <f t="shared" si="139"/>
        <v/>
      </c>
      <c r="BY1533" s="44" t="str">
        <f>IF(Wedstrijden!T1698="x","BB","")</f>
        <v/>
      </c>
      <c r="BZ1533" s="44" t="str">
        <f>IF(Wedstrijden!U1698="x","B","")</f>
        <v/>
      </c>
      <c r="CA1533" s="44" t="str">
        <f>IF(Wedstrijden!V1698="x","L1","")</f>
        <v/>
      </c>
      <c r="CB1533" s="44" t="str">
        <f>IF(Wedstrijden!W1698="x","L2","")</f>
        <v/>
      </c>
      <c r="CC1533" s="44" t="str">
        <f>IF(Wedstrijden!X1698="x","M1","")</f>
        <v/>
      </c>
      <c r="CD1533" s="44" t="str">
        <f>IF(Wedstrijden!Y1698="x","M2","")</f>
        <v/>
      </c>
      <c r="CE1533" s="44" t="str">
        <f>IF(Wedstrijden!Z1698="x","Z1","")</f>
        <v/>
      </c>
      <c r="CF1533" s="44" t="str">
        <f>IF(Wedstrijden!AA1698="x","Z2","")</f>
        <v/>
      </c>
      <c r="CG1533" s="44" t="str">
        <f>IF(Wedstrijden!AB1698="x","ZZL","")</f>
        <v/>
      </c>
      <c r="CL1533" s="44" t="str">
        <f>IF(COUNTA(Wedstrijden!AC1698:AJ1698)&lt;&gt;0,2,"")</f>
        <v/>
      </c>
      <c r="CM1533" s="44" t="str">
        <f t="shared" si="140"/>
        <v/>
      </c>
      <c r="CN1533" s="44" t="str">
        <f>IF(Wedstrijden!AC1698="x","AA","")</f>
        <v/>
      </c>
      <c r="CO1533" s="44" t="str">
        <f>IF(Wedstrijden!AD1698="x","A","")</f>
        <v/>
      </c>
      <c r="CP1533" s="44" t="str">
        <f>IF(Wedstrijden!AE1698="x","BB","")</f>
        <v/>
      </c>
      <c r="CQ1533" s="44" t="str">
        <f>IF(Wedstrijden!AF1698="x","B","")</f>
        <v/>
      </c>
      <c r="CR1533" s="44" t="str">
        <f>IF(Wedstrijden!AG1698="x","L","")</f>
        <v/>
      </c>
      <c r="CS1533" s="44" t="str">
        <f>IF(Wedstrijden!AH1698="x","M","")</f>
        <v/>
      </c>
      <c r="CT1533" s="44" t="str">
        <f>IF(Wedstrijden!AI1698="x","Z","")</f>
        <v/>
      </c>
      <c r="CU1533" s="44" t="str">
        <f>IF(Wedstrijden!AJ1698="x","ZZ","")</f>
        <v/>
      </c>
      <c r="CV1533" s="44" t="str">
        <f>IF(COUNTA(Wedstrijden!AK1698:AQ1698)&lt;&gt;0,2,"")</f>
        <v/>
      </c>
      <c r="CW1533" s="44" t="str">
        <f t="shared" si="141"/>
        <v/>
      </c>
      <c r="CX1533" s="44" t="str">
        <f>IF(Wedstrijden!AK1698="x","BB","")</f>
        <v/>
      </c>
      <c r="CY1533" s="44" t="str">
        <f>IF(Wedstrijden!AL1698="x","B","")</f>
        <v/>
      </c>
      <c r="CZ1533" s="44" t="str">
        <f>IF(Wedstrijden!AM1698="x","L","")</f>
        <v/>
      </c>
      <c r="DA1533" s="44" t="str">
        <f>IF(Wedstrijden!AN1698="x","M","")</f>
        <v/>
      </c>
      <c r="DB1533" s="44" t="str">
        <f>IF(Wedstrijden!AO1698="x","Z","")</f>
        <v/>
      </c>
      <c r="DC1533" s="44" t="str">
        <f>IF(Wedstrijden!AP1698="x","ZZ","")</f>
        <v/>
      </c>
      <c r="DD1533" s="44" t="str">
        <f>IF(Wedstrijden!AQ1698="x","1.40","")</f>
        <v/>
      </c>
      <c r="DE1533" s="44" t="str">
        <f>IF(COUNTA(Wedstrijden!AR1698:AT1698)&lt;&gt;0,6,"")</f>
        <v/>
      </c>
      <c r="DF1533" s="44" t="str">
        <f t="shared" si="142"/>
        <v/>
      </c>
      <c r="DG1533" s="44" t="str">
        <f>IF(Wedstrijden!AR1698="x","L","")</f>
        <v/>
      </c>
      <c r="DH1533" s="44" t="str">
        <f>IF(Wedstrijden!AS1698="x","M","")</f>
        <v/>
      </c>
      <c r="DI1533" s="44" t="str">
        <f>IF(Wedstrijden!AT1698="x","Z","")</f>
        <v/>
      </c>
      <c r="DJ1533" s="44" t="str">
        <f>IF(COUNTA(Wedstrijden!AU1698:AW1698)&lt;&gt;0,6,"")</f>
        <v/>
      </c>
      <c r="DK1533" s="44" t="str">
        <f t="shared" si="143"/>
        <v/>
      </c>
      <c r="DL1533" s="44" t="str">
        <f>IF(Wedstrijden!AU1698="x","L","")</f>
        <v/>
      </c>
      <c r="DM1533" s="44" t="str">
        <f>IF(Wedstrijden!AV1698="x","M","")</f>
        <v/>
      </c>
      <c r="DN1533" s="44" t="str">
        <f>IF(Wedstrijden!AW1698="x","Z","")</f>
        <v/>
      </c>
    </row>
    <row r="1534" spans="1:118" ht="15">
      <c r="A1534" s="48" t="e">
        <f>Wedstrijden!#REF!</f>
        <v>#REF!</v>
      </c>
      <c r="B1534" s="44" t="str">
        <f>IFERROR(VLOOKUP(Wedstrijden!E1699,Wedstrijdlocaties!$B$2:$E$499,2,FALSE),"")</f>
        <v/>
      </c>
      <c r="C1534" s="44" t="str">
        <f>Wedstrijden!F1699</f>
        <v/>
      </c>
      <c r="D1534" s="44" t="str">
        <f>IFERROR(VLOOKUP(Wedstrijden!G1699,Organisaties!$B$2:$C$501,2,FALSE),"")</f>
        <v/>
      </c>
      <c r="E1534" s="44" t="str">
        <f>IFERROR(VLOOKUP(Wedstrijden!G1699,Organisaties!$B$2:$F$501,5,FALSE),"")</f>
        <v/>
      </c>
      <c r="F1534" s="44" t="str">
        <f>IF(Wedstrijden!BC1699&lt;&gt;"",Wedstrijden!BC1699,"")</f>
        <v/>
      </c>
      <c r="G1534" s="44">
        <f>IF(Wedstrijden!AY1699="Indoor",1,0)</f>
        <v>0</v>
      </c>
      <c r="H1534" s="44">
        <f>Wedstrijden!AZ1699</f>
        <v>0</v>
      </c>
      <c r="I1534" s="44" t="str">
        <f>IF(Wedstrijden!AX1699="Nee",0,IF(Wedstrijden!AX1699="Ja",1,""))</f>
        <v/>
      </c>
      <c r="J1534" s="44" t="str">
        <f>IF(Wedstrijden!BA1699&lt;&gt;"",Wedstrijden!BA1699,"")</f>
        <v/>
      </c>
      <c r="W1534" s="45"/>
      <c r="AE1534" s="45"/>
      <c r="AN1534" s="45"/>
      <c r="AU1534" s="45"/>
      <c r="BA1534" s="45"/>
      <c r="BE1534" s="45"/>
      <c r="BJ1534" s="44" t="str">
        <f>IF(COUNTA(Wedstrijden!I1699:S1699)&lt;&gt;0,1,"")</f>
        <v/>
      </c>
      <c r="BK1534" s="44" t="str">
        <f t="shared" si="138"/>
        <v/>
      </c>
      <c r="BL1534" s="44" t="str">
        <f>IF(Wedstrijden!I1699="x","AA","")</f>
        <v/>
      </c>
      <c r="BM1534" s="44" t="str">
        <f>IF(Wedstrijden!J1699="x","A","")</f>
        <v/>
      </c>
      <c r="BN1534" s="44" t="str">
        <f>IF(Wedstrijden!K1699="x","B1","")</f>
        <v/>
      </c>
      <c r="BO1534" s="44" t="str">
        <f>IF(Wedstrijden!L1699="x","BB","")</f>
        <v/>
      </c>
      <c r="BP1534" s="44" t="str">
        <f>IF(Wedstrijden!M1699="x","B","")</f>
        <v/>
      </c>
      <c r="BQ1534" s="44" t="str">
        <f>IF(Wedstrijden!N1699="x","L1","")</f>
        <v/>
      </c>
      <c r="BR1534" s="44" t="str">
        <f>IF(Wedstrijden!O1699="x","L2","")</f>
        <v/>
      </c>
      <c r="BS1534" s="44" t="str">
        <f>IF(Wedstrijden!P1699="x","M1","")</f>
        <v/>
      </c>
      <c r="BT1534" s="44" t="str">
        <f>IF(Wedstrijden!Q1699="x","M2","")</f>
        <v/>
      </c>
      <c r="BU1534" s="44" t="str">
        <f>IF(Wedstrijden!R1699="x","Z1","")</f>
        <v/>
      </c>
      <c r="BV1534" s="44" t="str">
        <f>IF(Wedstrijden!S1699="x","Z2","")</f>
        <v/>
      </c>
      <c r="BW1534" s="44" t="str">
        <f>IF(COUNTA(Wedstrijden!T1699:AB1699)&lt;&gt;0,1,"")</f>
        <v/>
      </c>
      <c r="BX1534" s="44" t="str">
        <f t="shared" si="139"/>
        <v/>
      </c>
      <c r="BY1534" s="44" t="str">
        <f>IF(Wedstrijden!T1699="x","BB","")</f>
        <v/>
      </c>
      <c r="BZ1534" s="44" t="str">
        <f>IF(Wedstrijden!U1699="x","B","")</f>
        <v/>
      </c>
      <c r="CA1534" s="44" t="str">
        <f>IF(Wedstrijden!V1699="x","L1","")</f>
        <v/>
      </c>
      <c r="CB1534" s="44" t="str">
        <f>IF(Wedstrijden!W1699="x","L2","")</f>
        <v/>
      </c>
      <c r="CC1534" s="44" t="str">
        <f>IF(Wedstrijden!X1699="x","M1","")</f>
        <v/>
      </c>
      <c r="CD1534" s="44" t="str">
        <f>IF(Wedstrijden!Y1699="x","M2","")</f>
        <v/>
      </c>
      <c r="CE1534" s="44" t="str">
        <f>IF(Wedstrijden!Z1699="x","Z1","")</f>
        <v/>
      </c>
      <c r="CF1534" s="44" t="str">
        <f>IF(Wedstrijden!AA1699="x","Z2","")</f>
        <v/>
      </c>
      <c r="CG1534" s="44" t="str">
        <f>IF(Wedstrijden!AB1699="x","ZZL","")</f>
        <v/>
      </c>
      <c r="CL1534" s="44" t="str">
        <f>IF(COUNTA(Wedstrijden!AC1699:AJ1699)&lt;&gt;0,2,"")</f>
        <v/>
      </c>
      <c r="CM1534" s="44" t="str">
        <f t="shared" si="140"/>
        <v/>
      </c>
      <c r="CN1534" s="44" t="str">
        <f>IF(Wedstrijden!AC1699="x","AA","")</f>
        <v/>
      </c>
      <c r="CO1534" s="44" t="str">
        <f>IF(Wedstrijden!AD1699="x","A","")</f>
        <v/>
      </c>
      <c r="CP1534" s="44" t="str">
        <f>IF(Wedstrijden!AE1699="x","BB","")</f>
        <v/>
      </c>
      <c r="CQ1534" s="44" t="str">
        <f>IF(Wedstrijden!AF1699="x","B","")</f>
        <v/>
      </c>
      <c r="CR1534" s="44" t="str">
        <f>IF(Wedstrijden!AG1699="x","L","")</f>
        <v/>
      </c>
      <c r="CS1534" s="44" t="str">
        <f>IF(Wedstrijden!AH1699="x","M","")</f>
        <v/>
      </c>
      <c r="CT1534" s="44" t="str">
        <f>IF(Wedstrijden!AI1699="x","Z","")</f>
        <v/>
      </c>
      <c r="CU1534" s="44" t="str">
        <f>IF(Wedstrijden!AJ1699="x","ZZ","")</f>
        <v/>
      </c>
      <c r="CV1534" s="44" t="str">
        <f>IF(COUNTA(Wedstrijden!AK1699:AQ1699)&lt;&gt;0,2,"")</f>
        <v/>
      </c>
      <c r="CW1534" s="44" t="str">
        <f t="shared" si="141"/>
        <v/>
      </c>
      <c r="CX1534" s="44" t="str">
        <f>IF(Wedstrijden!AK1699="x","BB","")</f>
        <v/>
      </c>
      <c r="CY1534" s="44" t="str">
        <f>IF(Wedstrijden!AL1699="x","B","")</f>
        <v/>
      </c>
      <c r="CZ1534" s="44" t="str">
        <f>IF(Wedstrijden!AM1699="x","L","")</f>
        <v/>
      </c>
      <c r="DA1534" s="44" t="str">
        <f>IF(Wedstrijden!AN1699="x","M","")</f>
        <v/>
      </c>
      <c r="DB1534" s="44" t="str">
        <f>IF(Wedstrijden!AO1699="x","Z","")</f>
        <v/>
      </c>
      <c r="DC1534" s="44" t="str">
        <f>IF(Wedstrijden!AP1699="x","ZZ","")</f>
        <v/>
      </c>
      <c r="DD1534" s="44" t="str">
        <f>IF(Wedstrijden!AQ1699="x","1.40","")</f>
        <v/>
      </c>
      <c r="DE1534" s="44" t="str">
        <f>IF(COUNTA(Wedstrijden!AR1699:AT1699)&lt;&gt;0,6,"")</f>
        <v/>
      </c>
      <c r="DF1534" s="44" t="str">
        <f t="shared" si="142"/>
        <v/>
      </c>
      <c r="DG1534" s="44" t="str">
        <f>IF(Wedstrijden!AR1699="x","L","")</f>
        <v/>
      </c>
      <c r="DH1534" s="44" t="str">
        <f>IF(Wedstrijden!AS1699="x","M","")</f>
        <v/>
      </c>
      <c r="DI1534" s="44" t="str">
        <f>IF(Wedstrijden!AT1699="x","Z","")</f>
        <v/>
      </c>
      <c r="DJ1534" s="44" t="str">
        <f>IF(COUNTA(Wedstrijden!AU1699:AW1699)&lt;&gt;0,6,"")</f>
        <v/>
      </c>
      <c r="DK1534" s="44" t="str">
        <f t="shared" si="143"/>
        <v/>
      </c>
      <c r="DL1534" s="44" t="str">
        <f>IF(Wedstrijden!AU1699="x","L","")</f>
        <v/>
      </c>
      <c r="DM1534" s="44" t="str">
        <f>IF(Wedstrijden!AV1699="x","M","")</f>
        <v/>
      </c>
      <c r="DN1534" s="44" t="str">
        <f>IF(Wedstrijden!AW1699="x","Z","")</f>
        <v/>
      </c>
    </row>
    <row r="1535" spans="1:118" ht="15">
      <c r="A1535" s="48" t="e">
        <f>Wedstrijden!#REF!</f>
        <v>#REF!</v>
      </c>
      <c r="B1535" s="44" t="str">
        <f>IFERROR(VLOOKUP(Wedstrijden!E1700,Wedstrijdlocaties!$B$2:$E$499,2,FALSE),"")</f>
        <v/>
      </c>
      <c r="C1535" s="44" t="str">
        <f>Wedstrijden!F1700</f>
        <v/>
      </c>
      <c r="D1535" s="44" t="str">
        <f>IFERROR(VLOOKUP(Wedstrijden!G1700,Organisaties!$B$2:$C$501,2,FALSE),"")</f>
        <v/>
      </c>
      <c r="E1535" s="44" t="str">
        <f>IFERROR(VLOOKUP(Wedstrijden!G1700,Organisaties!$B$2:$F$501,5,FALSE),"")</f>
        <v/>
      </c>
      <c r="F1535" s="44" t="str">
        <f>IF(Wedstrijden!BC1700&lt;&gt;"",Wedstrijden!BC1700,"")</f>
        <v/>
      </c>
      <c r="G1535" s="44">
        <f>IF(Wedstrijden!AY1700="Indoor",1,0)</f>
        <v>0</v>
      </c>
      <c r="H1535" s="44">
        <f>Wedstrijden!AZ1700</f>
        <v>0</v>
      </c>
      <c r="I1535" s="44" t="str">
        <f>IF(Wedstrijden!AX1700="Nee",0,IF(Wedstrijden!AX1700="Ja",1,""))</f>
        <v/>
      </c>
      <c r="J1535" s="44" t="str">
        <f>IF(Wedstrijden!BA1700&lt;&gt;"",Wedstrijden!BA1700,"")</f>
        <v/>
      </c>
      <c r="W1535" s="45"/>
      <c r="AE1535" s="45"/>
      <c r="AN1535" s="45"/>
      <c r="AU1535" s="45"/>
      <c r="BA1535" s="45"/>
      <c r="BE1535" s="45"/>
      <c r="BJ1535" s="44" t="str">
        <f>IF(COUNTA(Wedstrijden!I1700:S1700)&lt;&gt;0,1,"")</f>
        <v/>
      </c>
      <c r="BK1535" s="44" t="str">
        <f t="shared" si="138"/>
        <v/>
      </c>
      <c r="BL1535" s="44" t="str">
        <f>IF(Wedstrijden!I1700="x","AA","")</f>
        <v/>
      </c>
      <c r="BM1535" s="44" t="str">
        <f>IF(Wedstrijden!J1700="x","A","")</f>
        <v/>
      </c>
      <c r="BN1535" s="44" t="str">
        <f>IF(Wedstrijden!K1700="x","B1","")</f>
        <v/>
      </c>
      <c r="BO1535" s="44" t="str">
        <f>IF(Wedstrijden!L1700="x","BB","")</f>
        <v/>
      </c>
      <c r="BP1535" s="44" t="str">
        <f>IF(Wedstrijden!M1700="x","B","")</f>
        <v/>
      </c>
      <c r="BQ1535" s="44" t="str">
        <f>IF(Wedstrijden!N1700="x","L1","")</f>
        <v/>
      </c>
      <c r="BR1535" s="44" t="str">
        <f>IF(Wedstrijden!O1700="x","L2","")</f>
        <v/>
      </c>
      <c r="BS1535" s="44" t="str">
        <f>IF(Wedstrijden!P1700="x","M1","")</f>
        <v/>
      </c>
      <c r="BT1535" s="44" t="str">
        <f>IF(Wedstrijden!Q1700="x","M2","")</f>
        <v/>
      </c>
      <c r="BU1535" s="44" t="str">
        <f>IF(Wedstrijden!R1700="x","Z1","")</f>
        <v/>
      </c>
      <c r="BV1535" s="44" t="str">
        <f>IF(Wedstrijden!S1700="x","Z2","")</f>
        <v/>
      </c>
      <c r="BW1535" s="44" t="str">
        <f>IF(COUNTA(Wedstrijden!T1700:AB1700)&lt;&gt;0,1,"")</f>
        <v/>
      </c>
      <c r="BX1535" s="44" t="str">
        <f t="shared" si="139"/>
        <v/>
      </c>
      <c r="BY1535" s="44" t="str">
        <f>IF(Wedstrijden!T1700="x","BB","")</f>
        <v/>
      </c>
      <c r="BZ1535" s="44" t="str">
        <f>IF(Wedstrijden!U1700="x","B","")</f>
        <v/>
      </c>
      <c r="CA1535" s="44" t="str">
        <f>IF(Wedstrijden!V1700="x","L1","")</f>
        <v/>
      </c>
      <c r="CB1535" s="44" t="str">
        <f>IF(Wedstrijden!W1700="x","L2","")</f>
        <v/>
      </c>
      <c r="CC1535" s="44" t="str">
        <f>IF(Wedstrijden!X1700="x","M1","")</f>
        <v/>
      </c>
      <c r="CD1535" s="44" t="str">
        <f>IF(Wedstrijden!Y1700="x","M2","")</f>
        <v/>
      </c>
      <c r="CE1535" s="44" t="str">
        <f>IF(Wedstrijden!Z1700="x","Z1","")</f>
        <v/>
      </c>
      <c r="CF1535" s="44" t="str">
        <f>IF(Wedstrijden!AA1700="x","Z2","")</f>
        <v/>
      </c>
      <c r="CG1535" s="44" t="str">
        <f>IF(Wedstrijden!AB1700="x","ZZL","")</f>
        <v/>
      </c>
      <c r="CL1535" s="44" t="str">
        <f>IF(COUNTA(Wedstrijden!AC1700:AJ1700)&lt;&gt;0,2,"")</f>
        <v/>
      </c>
      <c r="CM1535" s="44" t="str">
        <f t="shared" si="140"/>
        <v/>
      </c>
      <c r="CN1535" s="44" t="str">
        <f>IF(Wedstrijden!AC1700="x","AA","")</f>
        <v/>
      </c>
      <c r="CO1535" s="44" t="str">
        <f>IF(Wedstrijden!AD1700="x","A","")</f>
        <v/>
      </c>
      <c r="CP1535" s="44" t="str">
        <f>IF(Wedstrijden!AE1700="x","BB","")</f>
        <v/>
      </c>
      <c r="CQ1535" s="44" t="str">
        <f>IF(Wedstrijden!AF1700="x","B","")</f>
        <v/>
      </c>
      <c r="CR1535" s="44" t="str">
        <f>IF(Wedstrijden!AG1700="x","L","")</f>
        <v/>
      </c>
      <c r="CS1535" s="44" t="str">
        <f>IF(Wedstrijden!AH1700="x","M","")</f>
        <v/>
      </c>
      <c r="CT1535" s="44" t="str">
        <f>IF(Wedstrijden!AI1700="x","Z","")</f>
        <v/>
      </c>
      <c r="CU1535" s="44" t="str">
        <f>IF(Wedstrijden!AJ1700="x","ZZ","")</f>
        <v/>
      </c>
      <c r="CV1535" s="44" t="str">
        <f>IF(COUNTA(Wedstrijden!AK1700:AQ1700)&lt;&gt;0,2,"")</f>
        <v/>
      </c>
      <c r="CW1535" s="44" t="str">
        <f t="shared" si="141"/>
        <v/>
      </c>
      <c r="CX1535" s="44" t="str">
        <f>IF(Wedstrijden!AK1700="x","BB","")</f>
        <v/>
      </c>
      <c r="CY1535" s="44" t="str">
        <f>IF(Wedstrijden!AL1700="x","B","")</f>
        <v/>
      </c>
      <c r="CZ1535" s="44" t="str">
        <f>IF(Wedstrijden!AM1700="x","L","")</f>
        <v/>
      </c>
      <c r="DA1535" s="44" t="str">
        <f>IF(Wedstrijden!AN1700="x","M","")</f>
        <v/>
      </c>
      <c r="DB1535" s="44" t="str">
        <f>IF(Wedstrijden!AO1700="x","Z","")</f>
        <v/>
      </c>
      <c r="DC1535" s="44" t="str">
        <f>IF(Wedstrijden!AP1700="x","ZZ","")</f>
        <v/>
      </c>
      <c r="DD1535" s="44" t="str">
        <f>IF(Wedstrijden!AQ1700="x","1.40","")</f>
        <v/>
      </c>
      <c r="DE1535" s="44" t="str">
        <f>IF(COUNTA(Wedstrijden!AR1700:AT1700)&lt;&gt;0,6,"")</f>
        <v/>
      </c>
      <c r="DF1535" s="44" t="str">
        <f t="shared" si="142"/>
        <v/>
      </c>
      <c r="DG1535" s="44" t="str">
        <f>IF(Wedstrijden!AR1700="x","L","")</f>
        <v/>
      </c>
      <c r="DH1535" s="44" t="str">
        <f>IF(Wedstrijden!AS1700="x","M","")</f>
        <v/>
      </c>
      <c r="DI1535" s="44" t="str">
        <f>IF(Wedstrijden!AT1700="x","Z","")</f>
        <v/>
      </c>
      <c r="DJ1535" s="44" t="str">
        <f>IF(COUNTA(Wedstrijden!AU1700:AW1700)&lt;&gt;0,6,"")</f>
        <v/>
      </c>
      <c r="DK1535" s="44" t="str">
        <f t="shared" si="143"/>
        <v/>
      </c>
      <c r="DL1535" s="44" t="str">
        <f>IF(Wedstrijden!AU1700="x","L","")</f>
        <v/>
      </c>
      <c r="DM1535" s="44" t="str">
        <f>IF(Wedstrijden!AV1700="x","M","")</f>
        <v/>
      </c>
      <c r="DN1535" s="44" t="str">
        <f>IF(Wedstrijden!AW1700="x","Z","")</f>
        <v/>
      </c>
    </row>
    <row r="1536" spans="1:118" ht="15">
      <c r="A1536" s="48" t="e">
        <f>Wedstrijden!#REF!</f>
        <v>#REF!</v>
      </c>
      <c r="B1536" s="44" t="str">
        <f>IFERROR(VLOOKUP(Wedstrijden!E1701,Wedstrijdlocaties!$B$2:$E$499,2,FALSE),"")</f>
        <v/>
      </c>
      <c r="C1536" s="44" t="str">
        <f>Wedstrijden!F1701</f>
        <v/>
      </c>
      <c r="D1536" s="44" t="str">
        <f>IFERROR(VLOOKUP(Wedstrijden!G1701,Organisaties!$B$2:$C$501,2,FALSE),"")</f>
        <v/>
      </c>
      <c r="E1536" s="44" t="str">
        <f>IFERROR(VLOOKUP(Wedstrijden!G1701,Organisaties!$B$2:$F$501,5,FALSE),"")</f>
        <v/>
      </c>
      <c r="F1536" s="44" t="str">
        <f>IF(Wedstrijden!BC1701&lt;&gt;"",Wedstrijden!BC1701,"")</f>
        <v/>
      </c>
      <c r="G1536" s="44">
        <f>IF(Wedstrijden!AY1701="Indoor",1,0)</f>
        <v>0</v>
      </c>
      <c r="H1536" s="44">
        <f>Wedstrijden!AZ1701</f>
        <v>0</v>
      </c>
      <c r="I1536" s="44" t="str">
        <f>IF(Wedstrijden!AX1701="Nee",0,IF(Wedstrijden!AX1701="Ja",1,""))</f>
        <v/>
      </c>
      <c r="J1536" s="44" t="str">
        <f>IF(Wedstrijden!BA1701&lt;&gt;"",Wedstrijden!BA1701,"")</f>
        <v/>
      </c>
      <c r="W1536" s="45"/>
      <c r="AE1536" s="45"/>
      <c r="AN1536" s="45"/>
      <c r="AU1536" s="45"/>
      <c r="BA1536" s="45"/>
      <c r="BE1536" s="45"/>
      <c r="BJ1536" s="44" t="str">
        <f>IF(COUNTA(Wedstrijden!I1701:S1701)&lt;&gt;0,1,"")</f>
        <v/>
      </c>
      <c r="BK1536" s="44" t="str">
        <f t="shared" si="138"/>
        <v/>
      </c>
      <c r="BL1536" s="44" t="str">
        <f>IF(Wedstrijden!I1701="x","AA","")</f>
        <v/>
      </c>
      <c r="BM1536" s="44" t="str">
        <f>IF(Wedstrijden!J1701="x","A","")</f>
        <v/>
      </c>
      <c r="BN1536" s="44" t="str">
        <f>IF(Wedstrijden!K1701="x","B1","")</f>
        <v/>
      </c>
      <c r="BO1536" s="44" t="str">
        <f>IF(Wedstrijden!L1701="x","BB","")</f>
        <v/>
      </c>
      <c r="BP1536" s="44" t="str">
        <f>IF(Wedstrijden!M1701="x","B","")</f>
        <v/>
      </c>
      <c r="BQ1536" s="44" t="str">
        <f>IF(Wedstrijden!N1701="x","L1","")</f>
        <v/>
      </c>
      <c r="BR1536" s="44" t="str">
        <f>IF(Wedstrijden!O1701="x","L2","")</f>
        <v/>
      </c>
      <c r="BS1536" s="44" t="str">
        <f>IF(Wedstrijden!P1701="x","M1","")</f>
        <v/>
      </c>
      <c r="BT1536" s="44" t="str">
        <f>IF(Wedstrijden!Q1701="x","M2","")</f>
        <v/>
      </c>
      <c r="BU1536" s="44" t="str">
        <f>IF(Wedstrijden!R1701="x","Z1","")</f>
        <v/>
      </c>
      <c r="BV1536" s="44" t="str">
        <f>IF(Wedstrijden!S1701="x","Z2","")</f>
        <v/>
      </c>
      <c r="BW1536" s="44" t="str">
        <f>IF(COUNTA(Wedstrijden!T1701:AB1701)&lt;&gt;0,1,"")</f>
        <v/>
      </c>
      <c r="BX1536" s="44" t="str">
        <f t="shared" si="139"/>
        <v/>
      </c>
      <c r="BY1536" s="44" t="str">
        <f>IF(Wedstrijden!T1701="x","BB","")</f>
        <v/>
      </c>
      <c r="BZ1536" s="44" t="str">
        <f>IF(Wedstrijden!U1701="x","B","")</f>
        <v/>
      </c>
      <c r="CA1536" s="44" t="str">
        <f>IF(Wedstrijden!V1701="x","L1","")</f>
        <v/>
      </c>
      <c r="CB1536" s="44" t="str">
        <f>IF(Wedstrijden!W1701="x","L2","")</f>
        <v/>
      </c>
      <c r="CC1536" s="44" t="str">
        <f>IF(Wedstrijden!X1701="x","M1","")</f>
        <v/>
      </c>
      <c r="CD1536" s="44" t="str">
        <f>IF(Wedstrijden!Y1701="x","M2","")</f>
        <v/>
      </c>
      <c r="CE1536" s="44" t="str">
        <f>IF(Wedstrijden!Z1701="x","Z1","")</f>
        <v/>
      </c>
      <c r="CF1536" s="44" t="str">
        <f>IF(Wedstrijden!AA1701="x","Z2","")</f>
        <v/>
      </c>
      <c r="CG1536" s="44" t="str">
        <f>IF(Wedstrijden!AB1701="x","ZZL","")</f>
        <v/>
      </c>
      <c r="CL1536" s="44" t="str">
        <f>IF(COUNTA(Wedstrijden!AC1701:AJ1701)&lt;&gt;0,2,"")</f>
        <v/>
      </c>
      <c r="CM1536" s="44" t="str">
        <f t="shared" si="140"/>
        <v/>
      </c>
      <c r="CN1536" s="44" t="str">
        <f>IF(Wedstrijden!AC1701="x","AA","")</f>
        <v/>
      </c>
      <c r="CO1536" s="44" t="str">
        <f>IF(Wedstrijden!AD1701="x","A","")</f>
        <v/>
      </c>
      <c r="CP1536" s="44" t="str">
        <f>IF(Wedstrijden!AE1701="x","BB","")</f>
        <v/>
      </c>
      <c r="CQ1536" s="44" t="str">
        <f>IF(Wedstrijden!AF1701="x","B","")</f>
        <v/>
      </c>
      <c r="CR1536" s="44" t="str">
        <f>IF(Wedstrijden!AG1701="x","L","")</f>
        <v/>
      </c>
      <c r="CS1536" s="44" t="str">
        <f>IF(Wedstrijden!AH1701="x","M","")</f>
        <v/>
      </c>
      <c r="CT1536" s="44" t="str">
        <f>IF(Wedstrijden!AI1701="x","Z","")</f>
        <v/>
      </c>
      <c r="CU1536" s="44" t="str">
        <f>IF(Wedstrijden!AJ1701="x","ZZ","")</f>
        <v/>
      </c>
      <c r="CV1536" s="44" t="str">
        <f>IF(COUNTA(Wedstrijden!AK1701:AQ1701)&lt;&gt;0,2,"")</f>
        <v/>
      </c>
      <c r="CW1536" s="44" t="str">
        <f t="shared" si="141"/>
        <v/>
      </c>
      <c r="CX1536" s="44" t="str">
        <f>IF(Wedstrijden!AK1701="x","BB","")</f>
        <v/>
      </c>
      <c r="CY1536" s="44" t="str">
        <f>IF(Wedstrijden!AL1701="x","B","")</f>
        <v/>
      </c>
      <c r="CZ1536" s="44" t="str">
        <f>IF(Wedstrijden!AM1701="x","L","")</f>
        <v/>
      </c>
      <c r="DA1536" s="44" t="str">
        <f>IF(Wedstrijden!AN1701="x","M","")</f>
        <v/>
      </c>
      <c r="DB1536" s="44" t="str">
        <f>IF(Wedstrijden!AO1701="x","Z","")</f>
        <v/>
      </c>
      <c r="DC1536" s="44" t="str">
        <f>IF(Wedstrijden!AP1701="x","ZZ","")</f>
        <v/>
      </c>
      <c r="DD1536" s="44" t="str">
        <f>IF(Wedstrijden!AQ1701="x","1.40","")</f>
        <v/>
      </c>
      <c r="DE1536" s="44" t="str">
        <f>IF(COUNTA(Wedstrijden!AR1701:AT1701)&lt;&gt;0,6,"")</f>
        <v/>
      </c>
      <c r="DF1536" s="44" t="str">
        <f t="shared" si="142"/>
        <v/>
      </c>
      <c r="DG1536" s="44" t="str">
        <f>IF(Wedstrijden!AR1701="x","L","")</f>
        <v/>
      </c>
      <c r="DH1536" s="44" t="str">
        <f>IF(Wedstrijden!AS1701="x","M","")</f>
        <v/>
      </c>
      <c r="DI1536" s="44" t="str">
        <f>IF(Wedstrijden!AT1701="x","Z","")</f>
        <v/>
      </c>
      <c r="DJ1536" s="44" t="str">
        <f>IF(COUNTA(Wedstrijden!AU1701:AW1701)&lt;&gt;0,6,"")</f>
        <v/>
      </c>
      <c r="DK1536" s="44" t="str">
        <f t="shared" si="143"/>
        <v/>
      </c>
      <c r="DL1536" s="44" t="str">
        <f>IF(Wedstrijden!AU1701="x","L","")</f>
        <v/>
      </c>
      <c r="DM1536" s="44" t="str">
        <f>IF(Wedstrijden!AV1701="x","M","")</f>
        <v/>
      </c>
      <c r="DN1536" s="44" t="str">
        <f>IF(Wedstrijden!AW1701="x","Z","")</f>
        <v/>
      </c>
    </row>
    <row r="1537" spans="1:118" ht="15">
      <c r="A1537" s="48" t="e">
        <f>Wedstrijden!#REF!</f>
        <v>#REF!</v>
      </c>
      <c r="B1537" s="44" t="str">
        <f>IFERROR(VLOOKUP(Wedstrijden!E1702,Wedstrijdlocaties!$B$2:$E$499,2,FALSE),"")</f>
        <v/>
      </c>
      <c r="C1537" s="44" t="str">
        <f>Wedstrijden!F1702</f>
        <v/>
      </c>
      <c r="D1537" s="44" t="str">
        <f>IFERROR(VLOOKUP(Wedstrijden!G1702,Organisaties!$B$2:$C$501,2,FALSE),"")</f>
        <v/>
      </c>
      <c r="E1537" s="44" t="str">
        <f>IFERROR(VLOOKUP(Wedstrijden!G1702,Organisaties!$B$2:$F$501,5,FALSE),"")</f>
        <v/>
      </c>
      <c r="F1537" s="44" t="str">
        <f>IF(Wedstrijden!BC1702&lt;&gt;"",Wedstrijden!BC1702,"")</f>
        <v/>
      </c>
      <c r="G1537" s="44">
        <f>IF(Wedstrijden!AY1702="Indoor",1,0)</f>
        <v>0</v>
      </c>
      <c r="H1537" s="44">
        <f>Wedstrijden!AZ1702</f>
        <v>0</v>
      </c>
      <c r="I1537" s="44" t="str">
        <f>IF(Wedstrijden!AX1702="Nee",0,IF(Wedstrijden!AX1702="Ja",1,""))</f>
        <v/>
      </c>
      <c r="J1537" s="44" t="str">
        <f>IF(Wedstrijden!BA1702&lt;&gt;"",Wedstrijden!BA1702,"")</f>
        <v/>
      </c>
      <c r="W1537" s="45"/>
      <c r="AE1537" s="45"/>
      <c r="AN1537" s="45"/>
      <c r="AU1537" s="45"/>
      <c r="BA1537" s="45"/>
      <c r="BE1537" s="45"/>
      <c r="BJ1537" s="44" t="str">
        <f>IF(COUNTA(Wedstrijden!I1702:S1702)&lt;&gt;0,1,"")</f>
        <v/>
      </c>
      <c r="BK1537" s="44" t="str">
        <f t="shared" si="138"/>
        <v/>
      </c>
      <c r="BL1537" s="44" t="str">
        <f>IF(Wedstrijden!I1702="x","AA","")</f>
        <v/>
      </c>
      <c r="BM1537" s="44" t="str">
        <f>IF(Wedstrijden!J1702="x","A","")</f>
        <v/>
      </c>
      <c r="BN1537" s="44" t="str">
        <f>IF(Wedstrijden!K1702="x","B1","")</f>
        <v/>
      </c>
      <c r="BO1537" s="44" t="str">
        <f>IF(Wedstrijden!L1702="x","BB","")</f>
        <v/>
      </c>
      <c r="BP1537" s="44" t="str">
        <f>IF(Wedstrijden!M1702="x","B","")</f>
        <v/>
      </c>
      <c r="BQ1537" s="44" t="str">
        <f>IF(Wedstrijden!N1702="x","L1","")</f>
        <v/>
      </c>
      <c r="BR1537" s="44" t="str">
        <f>IF(Wedstrijden!O1702="x","L2","")</f>
        <v/>
      </c>
      <c r="BS1537" s="44" t="str">
        <f>IF(Wedstrijden!P1702="x","M1","")</f>
        <v/>
      </c>
      <c r="BT1537" s="44" t="str">
        <f>IF(Wedstrijden!Q1702="x","M2","")</f>
        <v/>
      </c>
      <c r="BU1537" s="44" t="str">
        <f>IF(Wedstrijden!R1702="x","Z1","")</f>
        <v/>
      </c>
      <c r="BV1537" s="44" t="str">
        <f>IF(Wedstrijden!S1702="x","Z2","")</f>
        <v/>
      </c>
      <c r="BW1537" s="44" t="str">
        <f>IF(COUNTA(Wedstrijden!T1702:AB1702)&lt;&gt;0,1,"")</f>
        <v/>
      </c>
      <c r="BX1537" s="44" t="str">
        <f t="shared" si="139"/>
        <v/>
      </c>
      <c r="BY1537" s="44" t="str">
        <f>IF(Wedstrijden!T1702="x","BB","")</f>
        <v/>
      </c>
      <c r="BZ1537" s="44" t="str">
        <f>IF(Wedstrijden!U1702="x","B","")</f>
        <v/>
      </c>
      <c r="CA1537" s="44" t="str">
        <f>IF(Wedstrijden!V1702="x","L1","")</f>
        <v/>
      </c>
      <c r="CB1537" s="44" t="str">
        <f>IF(Wedstrijden!W1702="x","L2","")</f>
        <v/>
      </c>
      <c r="CC1537" s="44" t="str">
        <f>IF(Wedstrijden!X1702="x","M1","")</f>
        <v/>
      </c>
      <c r="CD1537" s="44" t="str">
        <f>IF(Wedstrijden!Y1702="x","M2","")</f>
        <v/>
      </c>
      <c r="CE1537" s="44" t="str">
        <f>IF(Wedstrijden!Z1702="x","Z1","")</f>
        <v/>
      </c>
      <c r="CF1537" s="44" t="str">
        <f>IF(Wedstrijden!AA1702="x","Z2","")</f>
        <v/>
      </c>
      <c r="CG1537" s="44" t="str">
        <f>IF(Wedstrijden!AB1702="x","ZZL","")</f>
        <v/>
      </c>
      <c r="CL1537" s="44" t="str">
        <f>IF(COUNTA(Wedstrijden!AC1702:AJ1702)&lt;&gt;0,2,"")</f>
        <v/>
      </c>
      <c r="CM1537" s="44" t="str">
        <f t="shared" si="140"/>
        <v/>
      </c>
      <c r="CN1537" s="44" t="str">
        <f>IF(Wedstrijden!AC1702="x","AA","")</f>
        <v/>
      </c>
      <c r="CO1537" s="44" t="str">
        <f>IF(Wedstrijden!AD1702="x","A","")</f>
        <v/>
      </c>
      <c r="CP1537" s="44" t="str">
        <f>IF(Wedstrijden!AE1702="x","BB","")</f>
        <v/>
      </c>
      <c r="CQ1537" s="44" t="str">
        <f>IF(Wedstrijden!AF1702="x","B","")</f>
        <v/>
      </c>
      <c r="CR1537" s="44" t="str">
        <f>IF(Wedstrijden!AG1702="x","L","")</f>
        <v/>
      </c>
      <c r="CS1537" s="44" t="str">
        <f>IF(Wedstrijden!AH1702="x","M","")</f>
        <v/>
      </c>
      <c r="CT1537" s="44" t="str">
        <f>IF(Wedstrijden!AI1702="x","Z","")</f>
        <v/>
      </c>
      <c r="CU1537" s="44" t="str">
        <f>IF(Wedstrijden!AJ1702="x","ZZ","")</f>
        <v/>
      </c>
      <c r="CV1537" s="44" t="str">
        <f>IF(COUNTA(Wedstrijden!AK1702:AQ1702)&lt;&gt;0,2,"")</f>
        <v/>
      </c>
      <c r="CW1537" s="44" t="str">
        <f t="shared" si="141"/>
        <v/>
      </c>
      <c r="CX1537" s="44" t="str">
        <f>IF(Wedstrijden!AK1702="x","BB","")</f>
        <v/>
      </c>
      <c r="CY1537" s="44" t="str">
        <f>IF(Wedstrijden!AL1702="x","B","")</f>
        <v/>
      </c>
      <c r="CZ1537" s="44" t="str">
        <f>IF(Wedstrijden!AM1702="x","L","")</f>
        <v/>
      </c>
      <c r="DA1537" s="44" t="str">
        <f>IF(Wedstrijden!AN1702="x","M","")</f>
        <v/>
      </c>
      <c r="DB1537" s="44" t="str">
        <f>IF(Wedstrijden!AO1702="x","Z","")</f>
        <v/>
      </c>
      <c r="DC1537" s="44" t="str">
        <f>IF(Wedstrijden!AP1702="x","ZZ","")</f>
        <v/>
      </c>
      <c r="DD1537" s="44" t="str">
        <f>IF(Wedstrijden!AQ1702="x","1.40","")</f>
        <v/>
      </c>
      <c r="DE1537" s="44" t="str">
        <f>IF(COUNTA(Wedstrijden!AR1702:AT1702)&lt;&gt;0,6,"")</f>
        <v/>
      </c>
      <c r="DF1537" s="44" t="str">
        <f t="shared" si="142"/>
        <v/>
      </c>
      <c r="DG1537" s="44" t="str">
        <f>IF(Wedstrijden!AR1702="x","L","")</f>
        <v/>
      </c>
      <c r="DH1537" s="44" t="str">
        <f>IF(Wedstrijden!AS1702="x","M","")</f>
        <v/>
      </c>
      <c r="DI1537" s="44" t="str">
        <f>IF(Wedstrijden!AT1702="x","Z","")</f>
        <v/>
      </c>
      <c r="DJ1537" s="44" t="str">
        <f>IF(COUNTA(Wedstrijden!AU1702:AW1702)&lt;&gt;0,6,"")</f>
        <v/>
      </c>
      <c r="DK1537" s="44" t="str">
        <f t="shared" si="143"/>
        <v/>
      </c>
      <c r="DL1537" s="44" t="str">
        <f>IF(Wedstrijden!AU1702="x","L","")</f>
        <v/>
      </c>
      <c r="DM1537" s="44" t="str">
        <f>IF(Wedstrijden!AV1702="x","M","")</f>
        <v/>
      </c>
      <c r="DN1537" s="44" t="str">
        <f>IF(Wedstrijden!AW1702="x","Z","")</f>
        <v/>
      </c>
    </row>
    <row r="1538" spans="1:118" ht="15">
      <c r="A1538" s="48" t="e">
        <f>Wedstrijden!#REF!</f>
        <v>#REF!</v>
      </c>
      <c r="B1538" s="44" t="str">
        <f>IFERROR(VLOOKUP(Wedstrijden!E1703,Wedstrijdlocaties!$B$2:$E$499,2,FALSE),"")</f>
        <v/>
      </c>
      <c r="C1538" s="44" t="str">
        <f>Wedstrijden!F1703</f>
        <v/>
      </c>
      <c r="D1538" s="44" t="str">
        <f>IFERROR(VLOOKUP(Wedstrijden!G1703,Organisaties!$B$2:$C$501,2,FALSE),"")</f>
        <v/>
      </c>
      <c r="E1538" s="44" t="str">
        <f>IFERROR(VLOOKUP(Wedstrijden!G1703,Organisaties!$B$2:$F$501,5,FALSE),"")</f>
        <v/>
      </c>
      <c r="F1538" s="44" t="str">
        <f>IF(Wedstrijden!BC1703&lt;&gt;"",Wedstrijden!BC1703,"")</f>
        <v/>
      </c>
      <c r="G1538" s="44">
        <f>IF(Wedstrijden!AY1703="Indoor",1,0)</f>
        <v>0</v>
      </c>
      <c r="H1538" s="44">
        <f>Wedstrijden!AZ1703</f>
        <v>0</v>
      </c>
      <c r="I1538" s="44" t="str">
        <f>IF(Wedstrijden!AX1703="Nee",0,IF(Wedstrijden!AX1703="Ja",1,""))</f>
        <v/>
      </c>
      <c r="J1538" s="44" t="str">
        <f>IF(Wedstrijden!BA1703&lt;&gt;"",Wedstrijden!BA1703,"")</f>
        <v/>
      </c>
      <c r="W1538" s="45"/>
      <c r="AE1538" s="45"/>
      <c r="AN1538" s="45"/>
      <c r="AU1538" s="45"/>
      <c r="BA1538" s="45"/>
      <c r="BE1538" s="45"/>
      <c r="BJ1538" s="44" t="str">
        <f>IF(COUNTA(Wedstrijden!I1703:S1703)&lt;&gt;0,1,"")</f>
        <v/>
      </c>
      <c r="BK1538" s="44" t="str">
        <f t="shared" si="138"/>
        <v/>
      </c>
      <c r="BL1538" s="44" t="str">
        <f>IF(Wedstrijden!I1703="x","AA","")</f>
        <v/>
      </c>
      <c r="BM1538" s="44" t="str">
        <f>IF(Wedstrijden!J1703="x","A","")</f>
        <v/>
      </c>
      <c r="BN1538" s="44" t="str">
        <f>IF(Wedstrijden!K1703="x","B1","")</f>
        <v/>
      </c>
      <c r="BO1538" s="44" t="str">
        <f>IF(Wedstrijden!L1703="x","BB","")</f>
        <v/>
      </c>
      <c r="BP1538" s="44" t="str">
        <f>IF(Wedstrijden!M1703="x","B","")</f>
        <v/>
      </c>
      <c r="BQ1538" s="44" t="str">
        <f>IF(Wedstrijden!N1703="x","L1","")</f>
        <v/>
      </c>
      <c r="BR1538" s="44" t="str">
        <f>IF(Wedstrijden!O1703="x","L2","")</f>
        <v/>
      </c>
      <c r="BS1538" s="44" t="str">
        <f>IF(Wedstrijden!P1703="x","M1","")</f>
        <v/>
      </c>
      <c r="BT1538" s="44" t="str">
        <f>IF(Wedstrijden!Q1703="x","M2","")</f>
        <v/>
      </c>
      <c r="BU1538" s="44" t="str">
        <f>IF(Wedstrijden!R1703="x","Z1","")</f>
        <v/>
      </c>
      <c r="BV1538" s="44" t="str">
        <f>IF(Wedstrijden!S1703="x","Z2","")</f>
        <v/>
      </c>
      <c r="BW1538" s="44" t="str">
        <f>IF(COUNTA(Wedstrijden!T1703:AB1703)&lt;&gt;0,1,"")</f>
        <v/>
      </c>
      <c r="BX1538" s="44" t="str">
        <f t="shared" si="139"/>
        <v/>
      </c>
      <c r="BY1538" s="44" t="str">
        <f>IF(Wedstrijden!T1703="x","BB","")</f>
        <v/>
      </c>
      <c r="BZ1538" s="44" t="str">
        <f>IF(Wedstrijden!U1703="x","B","")</f>
        <v/>
      </c>
      <c r="CA1538" s="44" t="str">
        <f>IF(Wedstrijden!V1703="x","L1","")</f>
        <v/>
      </c>
      <c r="CB1538" s="44" t="str">
        <f>IF(Wedstrijden!W1703="x","L2","")</f>
        <v/>
      </c>
      <c r="CC1538" s="44" t="str">
        <f>IF(Wedstrijden!X1703="x","M1","")</f>
        <v/>
      </c>
      <c r="CD1538" s="44" t="str">
        <f>IF(Wedstrijden!Y1703="x","M2","")</f>
        <v/>
      </c>
      <c r="CE1538" s="44" t="str">
        <f>IF(Wedstrijden!Z1703="x","Z1","")</f>
        <v/>
      </c>
      <c r="CF1538" s="44" t="str">
        <f>IF(Wedstrijden!AA1703="x","Z2","")</f>
        <v/>
      </c>
      <c r="CG1538" s="44" t="str">
        <f>IF(Wedstrijden!AB1703="x","ZZL","")</f>
        <v/>
      </c>
      <c r="CL1538" s="44" t="str">
        <f>IF(COUNTA(Wedstrijden!AC1703:AJ1703)&lt;&gt;0,2,"")</f>
        <v/>
      </c>
      <c r="CM1538" s="44" t="str">
        <f t="shared" si="140"/>
        <v/>
      </c>
      <c r="CN1538" s="44" t="str">
        <f>IF(Wedstrijden!AC1703="x","AA","")</f>
        <v/>
      </c>
      <c r="CO1538" s="44" t="str">
        <f>IF(Wedstrijden!AD1703="x","A","")</f>
        <v/>
      </c>
      <c r="CP1538" s="44" t="str">
        <f>IF(Wedstrijden!AE1703="x","BB","")</f>
        <v/>
      </c>
      <c r="CQ1538" s="44" t="str">
        <f>IF(Wedstrijden!AF1703="x","B","")</f>
        <v/>
      </c>
      <c r="CR1538" s="44" t="str">
        <f>IF(Wedstrijden!AG1703="x","L","")</f>
        <v/>
      </c>
      <c r="CS1538" s="44" t="str">
        <f>IF(Wedstrijden!AH1703="x","M","")</f>
        <v/>
      </c>
      <c r="CT1538" s="44" t="str">
        <f>IF(Wedstrijden!AI1703="x","Z","")</f>
        <v/>
      </c>
      <c r="CU1538" s="44" t="str">
        <f>IF(Wedstrijden!AJ1703="x","ZZ","")</f>
        <v/>
      </c>
      <c r="CV1538" s="44" t="str">
        <f>IF(COUNTA(Wedstrijden!AK1703:AQ1703)&lt;&gt;0,2,"")</f>
        <v/>
      </c>
      <c r="CW1538" s="44" t="str">
        <f t="shared" si="141"/>
        <v/>
      </c>
      <c r="CX1538" s="44" t="str">
        <f>IF(Wedstrijden!AK1703="x","BB","")</f>
        <v/>
      </c>
      <c r="CY1538" s="44" t="str">
        <f>IF(Wedstrijden!AL1703="x","B","")</f>
        <v/>
      </c>
      <c r="CZ1538" s="44" t="str">
        <f>IF(Wedstrijden!AM1703="x","L","")</f>
        <v/>
      </c>
      <c r="DA1538" s="44" t="str">
        <f>IF(Wedstrijden!AN1703="x","M","")</f>
        <v/>
      </c>
      <c r="DB1538" s="44" t="str">
        <f>IF(Wedstrijden!AO1703="x","Z","")</f>
        <v/>
      </c>
      <c r="DC1538" s="44" t="str">
        <f>IF(Wedstrijden!AP1703="x","ZZ","")</f>
        <v/>
      </c>
      <c r="DD1538" s="44" t="str">
        <f>IF(Wedstrijden!AQ1703="x","1.40","")</f>
        <v/>
      </c>
      <c r="DE1538" s="44" t="str">
        <f>IF(COUNTA(Wedstrijden!AR1703:AT1703)&lt;&gt;0,6,"")</f>
        <v/>
      </c>
      <c r="DF1538" s="44" t="str">
        <f t="shared" si="142"/>
        <v/>
      </c>
      <c r="DG1538" s="44" t="str">
        <f>IF(Wedstrijden!AR1703="x","L","")</f>
        <v/>
      </c>
      <c r="DH1538" s="44" t="str">
        <f>IF(Wedstrijden!AS1703="x","M","")</f>
        <v/>
      </c>
      <c r="DI1538" s="44" t="str">
        <f>IF(Wedstrijden!AT1703="x","Z","")</f>
        <v/>
      </c>
      <c r="DJ1538" s="44" t="str">
        <f>IF(COUNTA(Wedstrijden!AU1703:AW1703)&lt;&gt;0,6,"")</f>
        <v/>
      </c>
      <c r="DK1538" s="44" t="str">
        <f t="shared" si="143"/>
        <v/>
      </c>
      <c r="DL1538" s="44" t="str">
        <f>IF(Wedstrijden!AU1703="x","L","")</f>
        <v/>
      </c>
      <c r="DM1538" s="44" t="str">
        <f>IF(Wedstrijden!AV1703="x","M","")</f>
        <v/>
      </c>
      <c r="DN1538" s="44" t="str">
        <f>IF(Wedstrijden!AW1703="x","Z","")</f>
        <v/>
      </c>
    </row>
    <row r="1539" spans="1:118" ht="15">
      <c r="A1539" s="48" t="e">
        <f>Wedstrijden!#REF!</f>
        <v>#REF!</v>
      </c>
      <c r="B1539" s="44" t="str">
        <f>IFERROR(VLOOKUP(Wedstrijden!E1704,Wedstrijdlocaties!$B$2:$E$499,2,FALSE),"")</f>
        <v/>
      </c>
      <c r="C1539" s="44" t="str">
        <f>Wedstrijden!F1704</f>
        <v/>
      </c>
      <c r="D1539" s="44" t="str">
        <f>IFERROR(VLOOKUP(Wedstrijden!G1704,Organisaties!$B$2:$C$501,2,FALSE),"")</f>
        <v/>
      </c>
      <c r="E1539" s="44" t="str">
        <f>IFERROR(VLOOKUP(Wedstrijden!G1704,Organisaties!$B$2:$F$501,5,FALSE),"")</f>
        <v/>
      </c>
      <c r="F1539" s="44" t="str">
        <f>IF(Wedstrijden!BC1704&lt;&gt;"",Wedstrijden!BC1704,"")</f>
        <v/>
      </c>
      <c r="G1539" s="44">
        <f>IF(Wedstrijden!AY1704="Indoor",1,0)</f>
        <v>0</v>
      </c>
      <c r="H1539" s="44">
        <f>Wedstrijden!AZ1704</f>
        <v>0</v>
      </c>
      <c r="I1539" s="44" t="str">
        <f>IF(Wedstrijden!AX1704="Nee",0,IF(Wedstrijden!AX1704="Ja",1,""))</f>
        <v/>
      </c>
      <c r="J1539" s="44" t="str">
        <f>IF(Wedstrijden!BA1704&lt;&gt;"",Wedstrijden!BA1704,"")</f>
        <v/>
      </c>
      <c r="W1539" s="45"/>
      <c r="AE1539" s="45"/>
      <c r="AN1539" s="45"/>
      <c r="AU1539" s="45"/>
      <c r="BA1539" s="45"/>
      <c r="BE1539" s="45"/>
      <c r="BJ1539" s="44" t="str">
        <f>IF(COUNTA(Wedstrijden!I1704:S1704)&lt;&gt;0,1,"")</f>
        <v/>
      </c>
      <c r="BK1539" s="44" t="str">
        <f t="shared" ref="BK1539:BK1602" si="144">IF(COUNTBLANK(BJ1539) = 1,"",2)</f>
        <v/>
      </c>
      <c r="BL1539" s="44" t="str">
        <f>IF(Wedstrijden!I1704="x","AA","")</f>
        <v/>
      </c>
      <c r="BM1539" s="44" t="str">
        <f>IF(Wedstrijden!J1704="x","A","")</f>
        <v/>
      </c>
      <c r="BN1539" s="44" t="str">
        <f>IF(Wedstrijden!K1704="x","B1","")</f>
        <v/>
      </c>
      <c r="BO1539" s="44" t="str">
        <f>IF(Wedstrijden!L1704="x","BB","")</f>
        <v/>
      </c>
      <c r="BP1539" s="44" t="str">
        <f>IF(Wedstrijden!M1704="x","B","")</f>
        <v/>
      </c>
      <c r="BQ1539" s="44" t="str">
        <f>IF(Wedstrijden!N1704="x","L1","")</f>
        <v/>
      </c>
      <c r="BR1539" s="44" t="str">
        <f>IF(Wedstrijden!O1704="x","L2","")</f>
        <v/>
      </c>
      <c r="BS1539" s="44" t="str">
        <f>IF(Wedstrijden!P1704="x","M1","")</f>
        <v/>
      </c>
      <c r="BT1539" s="44" t="str">
        <f>IF(Wedstrijden!Q1704="x","M2","")</f>
        <v/>
      </c>
      <c r="BU1539" s="44" t="str">
        <f>IF(Wedstrijden!R1704="x","Z1","")</f>
        <v/>
      </c>
      <c r="BV1539" s="44" t="str">
        <f>IF(Wedstrijden!S1704="x","Z2","")</f>
        <v/>
      </c>
      <c r="BW1539" s="44" t="str">
        <f>IF(COUNTA(Wedstrijden!T1704:AB1704)&lt;&gt;0,1,"")</f>
        <v/>
      </c>
      <c r="BX1539" s="44" t="str">
        <f t="shared" ref="BX1539:BX1602" si="145">IF(COUNTBLANK(BW1539) = 1,"",1)</f>
        <v/>
      </c>
      <c r="BY1539" s="44" t="str">
        <f>IF(Wedstrijden!T1704="x","BB","")</f>
        <v/>
      </c>
      <c r="BZ1539" s="44" t="str">
        <f>IF(Wedstrijden!U1704="x","B","")</f>
        <v/>
      </c>
      <c r="CA1539" s="44" t="str">
        <f>IF(Wedstrijden!V1704="x","L1","")</f>
        <v/>
      </c>
      <c r="CB1539" s="44" t="str">
        <f>IF(Wedstrijden!W1704="x","L2","")</f>
        <v/>
      </c>
      <c r="CC1539" s="44" t="str">
        <f>IF(Wedstrijden!X1704="x","M1","")</f>
        <v/>
      </c>
      <c r="CD1539" s="44" t="str">
        <f>IF(Wedstrijden!Y1704="x","M2","")</f>
        <v/>
      </c>
      <c r="CE1539" s="44" t="str">
        <f>IF(Wedstrijden!Z1704="x","Z1","")</f>
        <v/>
      </c>
      <c r="CF1539" s="44" t="str">
        <f>IF(Wedstrijden!AA1704="x","Z2","")</f>
        <v/>
      </c>
      <c r="CG1539" s="44" t="str">
        <f>IF(Wedstrijden!AB1704="x","ZZL","")</f>
        <v/>
      </c>
      <c r="CL1539" s="44" t="str">
        <f>IF(COUNTA(Wedstrijden!AC1704:AJ1704)&lt;&gt;0,2,"")</f>
        <v/>
      </c>
      <c r="CM1539" s="44" t="str">
        <f t="shared" ref="CM1539:CM1602" si="146">IF(COUNTBLANK(CL1539) = 1,"",2)</f>
        <v/>
      </c>
      <c r="CN1539" s="44" t="str">
        <f>IF(Wedstrijden!AC1704="x","AA","")</f>
        <v/>
      </c>
      <c r="CO1539" s="44" t="str">
        <f>IF(Wedstrijden!AD1704="x","A","")</f>
        <v/>
      </c>
      <c r="CP1539" s="44" t="str">
        <f>IF(Wedstrijden!AE1704="x","BB","")</f>
        <v/>
      </c>
      <c r="CQ1539" s="44" t="str">
        <f>IF(Wedstrijden!AF1704="x","B","")</f>
        <v/>
      </c>
      <c r="CR1539" s="44" t="str">
        <f>IF(Wedstrijden!AG1704="x","L","")</f>
        <v/>
      </c>
      <c r="CS1539" s="44" t="str">
        <f>IF(Wedstrijden!AH1704="x","M","")</f>
        <v/>
      </c>
      <c r="CT1539" s="44" t="str">
        <f>IF(Wedstrijden!AI1704="x","Z","")</f>
        <v/>
      </c>
      <c r="CU1539" s="44" t="str">
        <f>IF(Wedstrijden!AJ1704="x","ZZ","")</f>
        <v/>
      </c>
      <c r="CV1539" s="44" t="str">
        <f>IF(COUNTA(Wedstrijden!AK1704:AQ1704)&lt;&gt;0,2,"")</f>
        <v/>
      </c>
      <c r="CW1539" s="44" t="str">
        <f t="shared" ref="CW1539:CW1602" si="147">IF(COUNTBLANK(CV1539) = 1,"",1)</f>
        <v/>
      </c>
      <c r="CX1539" s="44" t="str">
        <f>IF(Wedstrijden!AK1704="x","BB","")</f>
        <v/>
      </c>
      <c r="CY1539" s="44" t="str">
        <f>IF(Wedstrijden!AL1704="x","B","")</f>
        <v/>
      </c>
      <c r="CZ1539" s="44" t="str">
        <f>IF(Wedstrijden!AM1704="x","L","")</f>
        <v/>
      </c>
      <c r="DA1539" s="44" t="str">
        <f>IF(Wedstrijden!AN1704="x","M","")</f>
        <v/>
      </c>
      <c r="DB1539" s="44" t="str">
        <f>IF(Wedstrijden!AO1704="x","Z","")</f>
        <v/>
      </c>
      <c r="DC1539" s="44" t="str">
        <f>IF(Wedstrijden!AP1704="x","ZZ","")</f>
        <v/>
      </c>
      <c r="DD1539" s="44" t="str">
        <f>IF(Wedstrijden!AQ1704="x","1.40","")</f>
        <v/>
      </c>
      <c r="DE1539" s="44" t="str">
        <f>IF(COUNTA(Wedstrijden!AR1704:AT1704)&lt;&gt;0,6,"")</f>
        <v/>
      </c>
      <c r="DF1539" s="44" t="str">
        <f t="shared" ref="DF1539:DF1602" si="148">IF(COUNTBLANK(DE1539) = 1,"",2)</f>
        <v/>
      </c>
      <c r="DG1539" s="44" t="str">
        <f>IF(Wedstrijden!AR1704="x","L","")</f>
        <v/>
      </c>
      <c r="DH1539" s="44" t="str">
        <f>IF(Wedstrijden!AS1704="x","M","")</f>
        <v/>
      </c>
      <c r="DI1539" s="44" t="str">
        <f>IF(Wedstrijden!AT1704="x","Z","")</f>
        <v/>
      </c>
      <c r="DJ1539" s="44" t="str">
        <f>IF(COUNTA(Wedstrijden!AU1704:AW1704)&lt;&gt;0,6,"")</f>
        <v/>
      </c>
      <c r="DK1539" s="44" t="str">
        <f t="shared" ref="DK1539:DK1602" si="149">IF(COUNTBLANK(DJ1539) = 1,"",1)</f>
        <v/>
      </c>
      <c r="DL1539" s="44" t="str">
        <f>IF(Wedstrijden!AU1704="x","L","")</f>
        <v/>
      </c>
      <c r="DM1539" s="44" t="str">
        <f>IF(Wedstrijden!AV1704="x","M","")</f>
        <v/>
      </c>
      <c r="DN1539" s="44" t="str">
        <f>IF(Wedstrijden!AW1704="x","Z","")</f>
        <v/>
      </c>
    </row>
    <row r="1540" spans="1:118" ht="15">
      <c r="A1540" s="48" t="e">
        <f>Wedstrijden!#REF!</f>
        <v>#REF!</v>
      </c>
      <c r="B1540" s="44" t="str">
        <f>IFERROR(VLOOKUP(Wedstrijden!E1705,Wedstrijdlocaties!$B$2:$E$499,2,FALSE),"")</f>
        <v/>
      </c>
      <c r="C1540" s="44" t="str">
        <f>Wedstrijden!F1705</f>
        <v/>
      </c>
      <c r="D1540" s="44" t="str">
        <f>IFERROR(VLOOKUP(Wedstrijden!G1705,Organisaties!$B$2:$C$501,2,FALSE),"")</f>
        <v/>
      </c>
      <c r="E1540" s="44" t="str">
        <f>IFERROR(VLOOKUP(Wedstrijden!G1705,Organisaties!$B$2:$F$501,5,FALSE),"")</f>
        <v/>
      </c>
      <c r="F1540" s="44" t="str">
        <f>IF(Wedstrijden!BC1705&lt;&gt;"",Wedstrijden!BC1705,"")</f>
        <v/>
      </c>
      <c r="G1540" s="44">
        <f>IF(Wedstrijden!AY1705="Indoor",1,0)</f>
        <v>0</v>
      </c>
      <c r="H1540" s="44">
        <f>Wedstrijden!AZ1705</f>
        <v>0</v>
      </c>
      <c r="I1540" s="44" t="str">
        <f>IF(Wedstrijden!AX1705="Nee",0,IF(Wedstrijden!AX1705="Ja",1,""))</f>
        <v/>
      </c>
      <c r="J1540" s="44" t="str">
        <f>IF(Wedstrijden!BA1705&lt;&gt;"",Wedstrijden!BA1705,"")</f>
        <v/>
      </c>
      <c r="W1540" s="45"/>
      <c r="AE1540" s="45"/>
      <c r="AN1540" s="45"/>
      <c r="AU1540" s="45"/>
      <c r="BA1540" s="45"/>
      <c r="BE1540" s="45"/>
      <c r="BJ1540" s="44" t="str">
        <f>IF(COUNTA(Wedstrijden!I1705:S1705)&lt;&gt;0,1,"")</f>
        <v/>
      </c>
      <c r="BK1540" s="44" t="str">
        <f t="shared" si="144"/>
        <v/>
      </c>
      <c r="BL1540" s="44" t="str">
        <f>IF(Wedstrijden!I1705="x","AA","")</f>
        <v/>
      </c>
      <c r="BM1540" s="44" t="str">
        <f>IF(Wedstrijden!J1705="x","A","")</f>
        <v/>
      </c>
      <c r="BN1540" s="44" t="str">
        <f>IF(Wedstrijden!K1705="x","B1","")</f>
        <v/>
      </c>
      <c r="BO1540" s="44" t="str">
        <f>IF(Wedstrijden!L1705="x","BB","")</f>
        <v/>
      </c>
      <c r="BP1540" s="44" t="str">
        <f>IF(Wedstrijden!M1705="x","B","")</f>
        <v/>
      </c>
      <c r="BQ1540" s="44" t="str">
        <f>IF(Wedstrijden!N1705="x","L1","")</f>
        <v/>
      </c>
      <c r="BR1540" s="44" t="str">
        <f>IF(Wedstrijden!O1705="x","L2","")</f>
        <v/>
      </c>
      <c r="BS1540" s="44" t="str">
        <f>IF(Wedstrijden!P1705="x","M1","")</f>
        <v/>
      </c>
      <c r="BT1540" s="44" t="str">
        <f>IF(Wedstrijden!Q1705="x","M2","")</f>
        <v/>
      </c>
      <c r="BU1540" s="44" t="str">
        <f>IF(Wedstrijden!R1705="x","Z1","")</f>
        <v/>
      </c>
      <c r="BV1540" s="44" t="str">
        <f>IF(Wedstrijden!S1705="x","Z2","")</f>
        <v/>
      </c>
      <c r="BW1540" s="44" t="str">
        <f>IF(COUNTA(Wedstrijden!T1705:AB1705)&lt;&gt;0,1,"")</f>
        <v/>
      </c>
      <c r="BX1540" s="44" t="str">
        <f t="shared" si="145"/>
        <v/>
      </c>
      <c r="BY1540" s="44" t="str">
        <f>IF(Wedstrijden!T1705="x","BB","")</f>
        <v/>
      </c>
      <c r="BZ1540" s="44" t="str">
        <f>IF(Wedstrijden!U1705="x","B","")</f>
        <v/>
      </c>
      <c r="CA1540" s="44" t="str">
        <f>IF(Wedstrijden!V1705="x","L1","")</f>
        <v/>
      </c>
      <c r="CB1540" s="44" t="str">
        <f>IF(Wedstrijden!W1705="x","L2","")</f>
        <v/>
      </c>
      <c r="CC1540" s="44" t="str">
        <f>IF(Wedstrijden!X1705="x","M1","")</f>
        <v/>
      </c>
      <c r="CD1540" s="44" t="str">
        <f>IF(Wedstrijden!Y1705="x","M2","")</f>
        <v/>
      </c>
      <c r="CE1540" s="44" t="str">
        <f>IF(Wedstrijden!Z1705="x","Z1","")</f>
        <v/>
      </c>
      <c r="CF1540" s="44" t="str">
        <f>IF(Wedstrijden!AA1705="x","Z2","")</f>
        <v/>
      </c>
      <c r="CG1540" s="44" t="str">
        <f>IF(Wedstrijden!AB1705="x","ZZL","")</f>
        <v/>
      </c>
      <c r="CL1540" s="44" t="str">
        <f>IF(COUNTA(Wedstrijden!AC1705:AJ1705)&lt;&gt;0,2,"")</f>
        <v/>
      </c>
      <c r="CM1540" s="44" t="str">
        <f t="shared" si="146"/>
        <v/>
      </c>
      <c r="CN1540" s="44" t="str">
        <f>IF(Wedstrijden!AC1705="x","AA","")</f>
        <v/>
      </c>
      <c r="CO1540" s="44" t="str">
        <f>IF(Wedstrijden!AD1705="x","A","")</f>
        <v/>
      </c>
      <c r="CP1540" s="44" t="str">
        <f>IF(Wedstrijden!AE1705="x","BB","")</f>
        <v/>
      </c>
      <c r="CQ1540" s="44" t="str">
        <f>IF(Wedstrijden!AF1705="x","B","")</f>
        <v/>
      </c>
      <c r="CR1540" s="44" t="str">
        <f>IF(Wedstrijden!AG1705="x","L","")</f>
        <v/>
      </c>
      <c r="CS1540" s="44" t="str">
        <f>IF(Wedstrijden!AH1705="x","M","")</f>
        <v/>
      </c>
      <c r="CT1540" s="44" t="str">
        <f>IF(Wedstrijden!AI1705="x","Z","")</f>
        <v/>
      </c>
      <c r="CU1540" s="44" t="str">
        <f>IF(Wedstrijden!AJ1705="x","ZZ","")</f>
        <v/>
      </c>
      <c r="CV1540" s="44" t="str">
        <f>IF(COUNTA(Wedstrijden!AK1705:AQ1705)&lt;&gt;0,2,"")</f>
        <v/>
      </c>
      <c r="CW1540" s="44" t="str">
        <f t="shared" si="147"/>
        <v/>
      </c>
      <c r="CX1540" s="44" t="str">
        <f>IF(Wedstrijden!AK1705="x","BB","")</f>
        <v/>
      </c>
      <c r="CY1540" s="44" t="str">
        <f>IF(Wedstrijden!AL1705="x","B","")</f>
        <v/>
      </c>
      <c r="CZ1540" s="44" t="str">
        <f>IF(Wedstrijden!AM1705="x","L","")</f>
        <v/>
      </c>
      <c r="DA1540" s="44" t="str">
        <f>IF(Wedstrijden!AN1705="x","M","")</f>
        <v/>
      </c>
      <c r="DB1540" s="44" t="str">
        <f>IF(Wedstrijden!AO1705="x","Z","")</f>
        <v/>
      </c>
      <c r="DC1540" s="44" t="str">
        <f>IF(Wedstrijden!AP1705="x","ZZ","")</f>
        <v/>
      </c>
      <c r="DD1540" s="44" t="str">
        <f>IF(Wedstrijden!AQ1705="x","1.40","")</f>
        <v/>
      </c>
      <c r="DE1540" s="44" t="str">
        <f>IF(COUNTA(Wedstrijden!AR1705:AT1705)&lt;&gt;0,6,"")</f>
        <v/>
      </c>
      <c r="DF1540" s="44" t="str">
        <f t="shared" si="148"/>
        <v/>
      </c>
      <c r="DG1540" s="44" t="str">
        <f>IF(Wedstrijden!AR1705="x","L","")</f>
        <v/>
      </c>
      <c r="DH1540" s="44" t="str">
        <f>IF(Wedstrijden!AS1705="x","M","")</f>
        <v/>
      </c>
      <c r="DI1540" s="44" t="str">
        <f>IF(Wedstrijden!AT1705="x","Z","")</f>
        <v/>
      </c>
      <c r="DJ1540" s="44" t="str">
        <f>IF(COUNTA(Wedstrijden!AU1705:AW1705)&lt;&gt;0,6,"")</f>
        <v/>
      </c>
      <c r="DK1540" s="44" t="str">
        <f t="shared" si="149"/>
        <v/>
      </c>
      <c r="DL1540" s="44" t="str">
        <f>IF(Wedstrijden!AU1705="x","L","")</f>
        <v/>
      </c>
      <c r="DM1540" s="44" t="str">
        <f>IF(Wedstrijden!AV1705="x","M","")</f>
        <v/>
      </c>
      <c r="DN1540" s="44" t="str">
        <f>IF(Wedstrijden!AW1705="x","Z","")</f>
        <v/>
      </c>
    </row>
    <row r="1541" spans="1:118" ht="15">
      <c r="A1541" s="48" t="e">
        <f>Wedstrijden!#REF!</f>
        <v>#REF!</v>
      </c>
      <c r="B1541" s="44" t="str">
        <f>IFERROR(VLOOKUP(Wedstrijden!E1706,Wedstrijdlocaties!$B$2:$E$499,2,FALSE),"")</f>
        <v/>
      </c>
      <c r="C1541" s="44" t="str">
        <f>Wedstrijden!F1706</f>
        <v/>
      </c>
      <c r="D1541" s="44" t="str">
        <f>IFERROR(VLOOKUP(Wedstrijden!G1706,Organisaties!$B$2:$C$501,2,FALSE),"")</f>
        <v/>
      </c>
      <c r="E1541" s="44" t="str">
        <f>IFERROR(VLOOKUP(Wedstrijden!G1706,Organisaties!$B$2:$F$501,5,FALSE),"")</f>
        <v/>
      </c>
      <c r="F1541" s="44" t="str">
        <f>IF(Wedstrijden!BC1706&lt;&gt;"",Wedstrijden!BC1706,"")</f>
        <v/>
      </c>
      <c r="G1541" s="44">
        <f>IF(Wedstrijden!AY1706="Indoor",1,0)</f>
        <v>0</v>
      </c>
      <c r="H1541" s="44">
        <f>Wedstrijden!AZ1706</f>
        <v>0</v>
      </c>
      <c r="I1541" s="44" t="str">
        <f>IF(Wedstrijden!AX1706="Nee",0,IF(Wedstrijden!AX1706="Ja",1,""))</f>
        <v/>
      </c>
      <c r="J1541" s="44" t="str">
        <f>IF(Wedstrijden!BA1706&lt;&gt;"",Wedstrijden!BA1706,"")</f>
        <v/>
      </c>
      <c r="W1541" s="45"/>
      <c r="AE1541" s="45"/>
      <c r="AN1541" s="45"/>
      <c r="AU1541" s="45"/>
      <c r="BA1541" s="45"/>
      <c r="BE1541" s="45"/>
      <c r="BJ1541" s="44" t="str">
        <f>IF(COUNTA(Wedstrijden!I1706:S1706)&lt;&gt;0,1,"")</f>
        <v/>
      </c>
      <c r="BK1541" s="44" t="str">
        <f t="shared" si="144"/>
        <v/>
      </c>
      <c r="BL1541" s="44" t="str">
        <f>IF(Wedstrijden!I1706="x","AA","")</f>
        <v/>
      </c>
      <c r="BM1541" s="44" t="str">
        <f>IF(Wedstrijden!J1706="x","A","")</f>
        <v/>
      </c>
      <c r="BN1541" s="44" t="str">
        <f>IF(Wedstrijden!K1706="x","B1","")</f>
        <v/>
      </c>
      <c r="BO1541" s="44" t="str">
        <f>IF(Wedstrijden!L1706="x","BB","")</f>
        <v/>
      </c>
      <c r="BP1541" s="44" t="str">
        <f>IF(Wedstrijden!M1706="x","B","")</f>
        <v/>
      </c>
      <c r="BQ1541" s="44" t="str">
        <f>IF(Wedstrijden!N1706="x","L1","")</f>
        <v/>
      </c>
      <c r="BR1541" s="44" t="str">
        <f>IF(Wedstrijden!O1706="x","L2","")</f>
        <v/>
      </c>
      <c r="BS1541" s="44" t="str">
        <f>IF(Wedstrijden!P1706="x","M1","")</f>
        <v/>
      </c>
      <c r="BT1541" s="44" t="str">
        <f>IF(Wedstrijden!Q1706="x","M2","")</f>
        <v/>
      </c>
      <c r="BU1541" s="44" t="str">
        <f>IF(Wedstrijden!R1706="x","Z1","")</f>
        <v/>
      </c>
      <c r="BV1541" s="44" t="str">
        <f>IF(Wedstrijden!S1706="x","Z2","")</f>
        <v/>
      </c>
      <c r="BW1541" s="44" t="str">
        <f>IF(COUNTA(Wedstrijden!T1706:AB1706)&lt;&gt;0,1,"")</f>
        <v/>
      </c>
      <c r="BX1541" s="44" t="str">
        <f t="shared" si="145"/>
        <v/>
      </c>
      <c r="BY1541" s="44" t="str">
        <f>IF(Wedstrijden!T1706="x","BB","")</f>
        <v/>
      </c>
      <c r="BZ1541" s="44" t="str">
        <f>IF(Wedstrijden!U1706="x","B","")</f>
        <v/>
      </c>
      <c r="CA1541" s="44" t="str">
        <f>IF(Wedstrijden!V1706="x","L1","")</f>
        <v/>
      </c>
      <c r="CB1541" s="44" t="str">
        <f>IF(Wedstrijden!W1706="x","L2","")</f>
        <v/>
      </c>
      <c r="CC1541" s="44" t="str">
        <f>IF(Wedstrijden!X1706="x","M1","")</f>
        <v/>
      </c>
      <c r="CD1541" s="44" t="str">
        <f>IF(Wedstrijden!Y1706="x","M2","")</f>
        <v/>
      </c>
      <c r="CE1541" s="44" t="str">
        <f>IF(Wedstrijden!Z1706="x","Z1","")</f>
        <v/>
      </c>
      <c r="CF1541" s="44" t="str">
        <f>IF(Wedstrijden!AA1706="x","Z2","")</f>
        <v/>
      </c>
      <c r="CG1541" s="44" t="str">
        <f>IF(Wedstrijden!AB1706="x","ZZL","")</f>
        <v/>
      </c>
      <c r="CL1541" s="44" t="str">
        <f>IF(COUNTA(Wedstrijden!AC1706:AJ1706)&lt;&gt;0,2,"")</f>
        <v/>
      </c>
      <c r="CM1541" s="44" t="str">
        <f t="shared" si="146"/>
        <v/>
      </c>
      <c r="CN1541" s="44" t="str">
        <f>IF(Wedstrijden!AC1706="x","AA","")</f>
        <v/>
      </c>
      <c r="CO1541" s="44" t="str">
        <f>IF(Wedstrijden!AD1706="x","A","")</f>
        <v/>
      </c>
      <c r="CP1541" s="44" t="str">
        <f>IF(Wedstrijden!AE1706="x","BB","")</f>
        <v/>
      </c>
      <c r="CQ1541" s="44" t="str">
        <f>IF(Wedstrijden!AF1706="x","B","")</f>
        <v/>
      </c>
      <c r="CR1541" s="44" t="str">
        <f>IF(Wedstrijden!AG1706="x","L","")</f>
        <v/>
      </c>
      <c r="CS1541" s="44" t="str">
        <f>IF(Wedstrijden!AH1706="x","M","")</f>
        <v/>
      </c>
      <c r="CT1541" s="44" t="str">
        <f>IF(Wedstrijden!AI1706="x","Z","")</f>
        <v/>
      </c>
      <c r="CU1541" s="44" t="str">
        <f>IF(Wedstrijden!AJ1706="x","ZZ","")</f>
        <v/>
      </c>
      <c r="CV1541" s="44" t="str">
        <f>IF(COUNTA(Wedstrijden!AK1706:AQ1706)&lt;&gt;0,2,"")</f>
        <v/>
      </c>
      <c r="CW1541" s="44" t="str">
        <f t="shared" si="147"/>
        <v/>
      </c>
      <c r="CX1541" s="44" t="str">
        <f>IF(Wedstrijden!AK1706="x","BB","")</f>
        <v/>
      </c>
      <c r="CY1541" s="44" t="str">
        <f>IF(Wedstrijden!AL1706="x","B","")</f>
        <v/>
      </c>
      <c r="CZ1541" s="44" t="str">
        <f>IF(Wedstrijden!AM1706="x","L","")</f>
        <v/>
      </c>
      <c r="DA1541" s="44" t="str">
        <f>IF(Wedstrijden!AN1706="x","M","")</f>
        <v/>
      </c>
      <c r="DB1541" s="44" t="str">
        <f>IF(Wedstrijden!AO1706="x","Z","")</f>
        <v/>
      </c>
      <c r="DC1541" s="44" t="str">
        <f>IF(Wedstrijden!AP1706="x","ZZ","")</f>
        <v/>
      </c>
      <c r="DD1541" s="44" t="str">
        <f>IF(Wedstrijden!AQ1706="x","1.40","")</f>
        <v/>
      </c>
      <c r="DE1541" s="44" t="str">
        <f>IF(COUNTA(Wedstrijden!AR1706:AT1706)&lt;&gt;0,6,"")</f>
        <v/>
      </c>
      <c r="DF1541" s="44" t="str">
        <f t="shared" si="148"/>
        <v/>
      </c>
      <c r="DG1541" s="44" t="str">
        <f>IF(Wedstrijden!AR1706="x","L","")</f>
        <v/>
      </c>
      <c r="DH1541" s="44" t="str">
        <f>IF(Wedstrijden!AS1706="x","M","")</f>
        <v/>
      </c>
      <c r="DI1541" s="44" t="str">
        <f>IF(Wedstrijden!AT1706="x","Z","")</f>
        <v/>
      </c>
      <c r="DJ1541" s="44" t="str">
        <f>IF(COUNTA(Wedstrijden!AU1706:AW1706)&lt;&gt;0,6,"")</f>
        <v/>
      </c>
      <c r="DK1541" s="44" t="str">
        <f t="shared" si="149"/>
        <v/>
      </c>
      <c r="DL1541" s="44" t="str">
        <f>IF(Wedstrijden!AU1706="x","L","")</f>
        <v/>
      </c>
      <c r="DM1541" s="44" t="str">
        <f>IF(Wedstrijden!AV1706="x","M","")</f>
        <v/>
      </c>
      <c r="DN1541" s="44" t="str">
        <f>IF(Wedstrijden!AW1706="x","Z","")</f>
        <v/>
      </c>
    </row>
    <row r="1542" spans="1:118" ht="15">
      <c r="A1542" s="48" t="e">
        <f>Wedstrijden!#REF!</f>
        <v>#REF!</v>
      </c>
      <c r="B1542" s="44" t="str">
        <f>IFERROR(VLOOKUP(Wedstrijden!E1707,Wedstrijdlocaties!$B$2:$E$499,2,FALSE),"")</f>
        <v/>
      </c>
      <c r="C1542" s="44" t="str">
        <f>Wedstrijden!F1707</f>
        <v/>
      </c>
      <c r="D1542" s="44" t="str">
        <f>IFERROR(VLOOKUP(Wedstrijden!G1707,Organisaties!$B$2:$C$501,2,FALSE),"")</f>
        <v/>
      </c>
      <c r="E1542" s="44" t="str">
        <f>IFERROR(VLOOKUP(Wedstrijden!G1707,Organisaties!$B$2:$F$501,5,FALSE),"")</f>
        <v/>
      </c>
      <c r="F1542" s="44" t="str">
        <f>IF(Wedstrijden!BC1707&lt;&gt;"",Wedstrijden!BC1707,"")</f>
        <v/>
      </c>
      <c r="G1542" s="44">
        <f>IF(Wedstrijden!AY1707="Indoor",1,0)</f>
        <v>0</v>
      </c>
      <c r="H1542" s="44">
        <f>Wedstrijden!AZ1707</f>
        <v>0</v>
      </c>
      <c r="I1542" s="44" t="str">
        <f>IF(Wedstrijden!AX1707="Nee",0,IF(Wedstrijden!AX1707="Ja",1,""))</f>
        <v/>
      </c>
      <c r="J1542" s="44" t="str">
        <f>IF(Wedstrijden!BA1707&lt;&gt;"",Wedstrijden!BA1707,"")</f>
        <v/>
      </c>
      <c r="W1542" s="45"/>
      <c r="AE1542" s="45"/>
      <c r="AN1542" s="45"/>
      <c r="AU1542" s="45"/>
      <c r="BA1542" s="45"/>
      <c r="BE1542" s="45"/>
      <c r="BJ1542" s="44" t="str">
        <f>IF(COUNTA(Wedstrijden!I1707:S1707)&lt;&gt;0,1,"")</f>
        <v/>
      </c>
      <c r="BK1542" s="44" t="str">
        <f t="shared" si="144"/>
        <v/>
      </c>
      <c r="BL1542" s="44" t="str">
        <f>IF(Wedstrijden!I1707="x","AA","")</f>
        <v/>
      </c>
      <c r="BM1542" s="44" t="str">
        <f>IF(Wedstrijden!J1707="x","A","")</f>
        <v/>
      </c>
      <c r="BN1542" s="44" t="str">
        <f>IF(Wedstrijden!K1707="x","B1","")</f>
        <v/>
      </c>
      <c r="BO1542" s="44" t="str">
        <f>IF(Wedstrijden!L1707="x","BB","")</f>
        <v/>
      </c>
      <c r="BP1542" s="44" t="str">
        <f>IF(Wedstrijden!M1707="x","B","")</f>
        <v/>
      </c>
      <c r="BQ1542" s="44" t="str">
        <f>IF(Wedstrijden!N1707="x","L1","")</f>
        <v/>
      </c>
      <c r="BR1542" s="44" t="str">
        <f>IF(Wedstrijden!O1707="x","L2","")</f>
        <v/>
      </c>
      <c r="BS1542" s="44" t="str">
        <f>IF(Wedstrijden!P1707="x","M1","")</f>
        <v/>
      </c>
      <c r="BT1542" s="44" t="str">
        <f>IF(Wedstrijden!Q1707="x","M2","")</f>
        <v/>
      </c>
      <c r="BU1542" s="44" t="str">
        <f>IF(Wedstrijden!R1707="x","Z1","")</f>
        <v/>
      </c>
      <c r="BV1542" s="44" t="str">
        <f>IF(Wedstrijden!S1707="x","Z2","")</f>
        <v/>
      </c>
      <c r="BW1542" s="44" t="str">
        <f>IF(COUNTA(Wedstrijden!T1707:AB1707)&lt;&gt;0,1,"")</f>
        <v/>
      </c>
      <c r="BX1542" s="44" t="str">
        <f t="shared" si="145"/>
        <v/>
      </c>
      <c r="BY1542" s="44" t="str">
        <f>IF(Wedstrijden!T1707="x","BB","")</f>
        <v/>
      </c>
      <c r="BZ1542" s="44" t="str">
        <f>IF(Wedstrijden!U1707="x","B","")</f>
        <v/>
      </c>
      <c r="CA1542" s="44" t="str">
        <f>IF(Wedstrijden!V1707="x","L1","")</f>
        <v/>
      </c>
      <c r="CB1542" s="44" t="str">
        <f>IF(Wedstrijden!W1707="x","L2","")</f>
        <v/>
      </c>
      <c r="CC1542" s="44" t="str">
        <f>IF(Wedstrijden!X1707="x","M1","")</f>
        <v/>
      </c>
      <c r="CD1542" s="44" t="str">
        <f>IF(Wedstrijden!Y1707="x","M2","")</f>
        <v/>
      </c>
      <c r="CE1542" s="44" t="str">
        <f>IF(Wedstrijden!Z1707="x","Z1","")</f>
        <v/>
      </c>
      <c r="CF1542" s="44" t="str">
        <f>IF(Wedstrijden!AA1707="x","Z2","")</f>
        <v/>
      </c>
      <c r="CG1542" s="44" t="str">
        <f>IF(Wedstrijden!AB1707="x","ZZL","")</f>
        <v/>
      </c>
      <c r="CL1542" s="44" t="str">
        <f>IF(COUNTA(Wedstrijden!AC1707:AJ1707)&lt;&gt;0,2,"")</f>
        <v/>
      </c>
      <c r="CM1542" s="44" t="str">
        <f t="shared" si="146"/>
        <v/>
      </c>
      <c r="CN1542" s="44" t="str">
        <f>IF(Wedstrijden!AC1707="x","AA","")</f>
        <v/>
      </c>
      <c r="CO1542" s="44" t="str">
        <f>IF(Wedstrijden!AD1707="x","A","")</f>
        <v/>
      </c>
      <c r="CP1542" s="44" t="str">
        <f>IF(Wedstrijden!AE1707="x","BB","")</f>
        <v/>
      </c>
      <c r="CQ1542" s="44" t="str">
        <f>IF(Wedstrijden!AF1707="x","B","")</f>
        <v/>
      </c>
      <c r="CR1542" s="44" t="str">
        <f>IF(Wedstrijden!AG1707="x","L","")</f>
        <v/>
      </c>
      <c r="CS1542" s="44" t="str">
        <f>IF(Wedstrijden!AH1707="x","M","")</f>
        <v/>
      </c>
      <c r="CT1542" s="44" t="str">
        <f>IF(Wedstrijden!AI1707="x","Z","")</f>
        <v/>
      </c>
      <c r="CU1542" s="44" t="str">
        <f>IF(Wedstrijden!AJ1707="x","ZZ","")</f>
        <v/>
      </c>
      <c r="CV1542" s="44" t="str">
        <f>IF(COUNTA(Wedstrijden!AK1707:AQ1707)&lt;&gt;0,2,"")</f>
        <v/>
      </c>
      <c r="CW1542" s="44" t="str">
        <f t="shared" si="147"/>
        <v/>
      </c>
      <c r="CX1542" s="44" t="str">
        <f>IF(Wedstrijden!AK1707="x","BB","")</f>
        <v/>
      </c>
      <c r="CY1542" s="44" t="str">
        <f>IF(Wedstrijden!AL1707="x","B","")</f>
        <v/>
      </c>
      <c r="CZ1542" s="44" t="str">
        <f>IF(Wedstrijden!AM1707="x","L","")</f>
        <v/>
      </c>
      <c r="DA1542" s="44" t="str">
        <f>IF(Wedstrijden!AN1707="x","M","")</f>
        <v/>
      </c>
      <c r="DB1542" s="44" t="str">
        <f>IF(Wedstrijden!AO1707="x","Z","")</f>
        <v/>
      </c>
      <c r="DC1542" s="44" t="str">
        <f>IF(Wedstrijden!AP1707="x","ZZ","")</f>
        <v/>
      </c>
      <c r="DD1542" s="44" t="str">
        <f>IF(Wedstrijden!AQ1707="x","1.40","")</f>
        <v/>
      </c>
      <c r="DE1542" s="44" t="str">
        <f>IF(COUNTA(Wedstrijden!AR1707:AT1707)&lt;&gt;0,6,"")</f>
        <v/>
      </c>
      <c r="DF1542" s="44" t="str">
        <f t="shared" si="148"/>
        <v/>
      </c>
      <c r="DG1542" s="44" t="str">
        <f>IF(Wedstrijden!AR1707="x","L","")</f>
        <v/>
      </c>
      <c r="DH1542" s="44" t="str">
        <f>IF(Wedstrijden!AS1707="x","M","")</f>
        <v/>
      </c>
      <c r="DI1542" s="44" t="str">
        <f>IF(Wedstrijden!AT1707="x","Z","")</f>
        <v/>
      </c>
      <c r="DJ1542" s="44" t="str">
        <f>IF(COUNTA(Wedstrijden!AU1707:AW1707)&lt;&gt;0,6,"")</f>
        <v/>
      </c>
      <c r="DK1542" s="44" t="str">
        <f t="shared" si="149"/>
        <v/>
      </c>
      <c r="DL1542" s="44" t="str">
        <f>IF(Wedstrijden!AU1707="x","L","")</f>
        <v/>
      </c>
      <c r="DM1542" s="44" t="str">
        <f>IF(Wedstrijden!AV1707="x","M","")</f>
        <v/>
      </c>
      <c r="DN1542" s="44" t="str">
        <f>IF(Wedstrijden!AW1707="x","Z","")</f>
        <v/>
      </c>
    </row>
    <row r="1543" spans="1:118" ht="15">
      <c r="A1543" s="48" t="e">
        <f>Wedstrijden!#REF!</f>
        <v>#REF!</v>
      </c>
      <c r="B1543" s="44" t="str">
        <f>IFERROR(VLOOKUP(Wedstrijden!E1708,Wedstrijdlocaties!$B$2:$E$499,2,FALSE),"")</f>
        <v/>
      </c>
      <c r="C1543" s="44" t="str">
        <f>Wedstrijden!F1708</f>
        <v/>
      </c>
      <c r="D1543" s="44" t="str">
        <f>IFERROR(VLOOKUP(Wedstrijden!G1708,Organisaties!$B$2:$C$501,2,FALSE),"")</f>
        <v/>
      </c>
      <c r="E1543" s="44" t="str">
        <f>IFERROR(VLOOKUP(Wedstrijden!G1708,Organisaties!$B$2:$F$501,5,FALSE),"")</f>
        <v/>
      </c>
      <c r="F1543" s="44" t="str">
        <f>IF(Wedstrijden!BC1708&lt;&gt;"",Wedstrijden!BC1708,"")</f>
        <v/>
      </c>
      <c r="G1543" s="44">
        <f>IF(Wedstrijden!AY1708="Indoor",1,0)</f>
        <v>0</v>
      </c>
      <c r="H1543" s="44">
        <f>Wedstrijden!AZ1708</f>
        <v>0</v>
      </c>
      <c r="I1543" s="44" t="str">
        <f>IF(Wedstrijden!AX1708="Nee",0,IF(Wedstrijden!AX1708="Ja",1,""))</f>
        <v/>
      </c>
      <c r="J1543" s="44" t="str">
        <f>IF(Wedstrijden!BA1708&lt;&gt;"",Wedstrijden!BA1708,"")</f>
        <v/>
      </c>
      <c r="W1543" s="45"/>
      <c r="AE1543" s="45"/>
      <c r="AN1543" s="45"/>
      <c r="AU1543" s="45"/>
      <c r="BA1543" s="45"/>
      <c r="BE1543" s="45"/>
      <c r="BJ1543" s="44" t="str">
        <f>IF(COUNTA(Wedstrijden!I1708:S1708)&lt;&gt;0,1,"")</f>
        <v/>
      </c>
      <c r="BK1543" s="44" t="str">
        <f t="shared" si="144"/>
        <v/>
      </c>
      <c r="BL1543" s="44" t="str">
        <f>IF(Wedstrijden!I1708="x","AA","")</f>
        <v/>
      </c>
      <c r="BM1543" s="44" t="str">
        <f>IF(Wedstrijden!J1708="x","A","")</f>
        <v/>
      </c>
      <c r="BN1543" s="44" t="str">
        <f>IF(Wedstrijden!K1708="x","B1","")</f>
        <v/>
      </c>
      <c r="BO1543" s="44" t="str">
        <f>IF(Wedstrijden!L1708="x","BB","")</f>
        <v/>
      </c>
      <c r="BP1543" s="44" t="str">
        <f>IF(Wedstrijden!M1708="x","B","")</f>
        <v/>
      </c>
      <c r="BQ1543" s="44" t="str">
        <f>IF(Wedstrijden!N1708="x","L1","")</f>
        <v/>
      </c>
      <c r="BR1543" s="44" t="str">
        <f>IF(Wedstrijden!O1708="x","L2","")</f>
        <v/>
      </c>
      <c r="BS1543" s="44" t="str">
        <f>IF(Wedstrijden!P1708="x","M1","")</f>
        <v/>
      </c>
      <c r="BT1543" s="44" t="str">
        <f>IF(Wedstrijden!Q1708="x","M2","")</f>
        <v/>
      </c>
      <c r="BU1543" s="44" t="str">
        <f>IF(Wedstrijden!R1708="x","Z1","")</f>
        <v/>
      </c>
      <c r="BV1543" s="44" t="str">
        <f>IF(Wedstrijden!S1708="x","Z2","")</f>
        <v/>
      </c>
      <c r="BW1543" s="44" t="str">
        <f>IF(COUNTA(Wedstrijden!T1708:AB1708)&lt;&gt;0,1,"")</f>
        <v/>
      </c>
      <c r="BX1543" s="44" t="str">
        <f t="shared" si="145"/>
        <v/>
      </c>
      <c r="BY1543" s="44" t="str">
        <f>IF(Wedstrijden!T1708="x","BB","")</f>
        <v/>
      </c>
      <c r="BZ1543" s="44" t="str">
        <f>IF(Wedstrijden!U1708="x","B","")</f>
        <v/>
      </c>
      <c r="CA1543" s="44" t="str">
        <f>IF(Wedstrijden!V1708="x","L1","")</f>
        <v/>
      </c>
      <c r="CB1543" s="44" t="str">
        <f>IF(Wedstrijden!W1708="x","L2","")</f>
        <v/>
      </c>
      <c r="CC1543" s="44" t="str">
        <f>IF(Wedstrijden!X1708="x","M1","")</f>
        <v/>
      </c>
      <c r="CD1543" s="44" t="str">
        <f>IF(Wedstrijden!Y1708="x","M2","")</f>
        <v/>
      </c>
      <c r="CE1543" s="44" t="str">
        <f>IF(Wedstrijden!Z1708="x","Z1","")</f>
        <v/>
      </c>
      <c r="CF1543" s="44" t="str">
        <f>IF(Wedstrijden!AA1708="x","Z2","")</f>
        <v/>
      </c>
      <c r="CG1543" s="44" t="str">
        <f>IF(Wedstrijden!AB1708="x","ZZL","")</f>
        <v/>
      </c>
      <c r="CL1543" s="44" t="str">
        <f>IF(COUNTA(Wedstrijden!AC1708:AJ1708)&lt;&gt;0,2,"")</f>
        <v/>
      </c>
      <c r="CM1543" s="44" t="str">
        <f t="shared" si="146"/>
        <v/>
      </c>
      <c r="CN1543" s="44" t="str">
        <f>IF(Wedstrijden!AC1708="x","AA","")</f>
        <v/>
      </c>
      <c r="CO1543" s="44" t="str">
        <f>IF(Wedstrijden!AD1708="x","A","")</f>
        <v/>
      </c>
      <c r="CP1543" s="44" t="str">
        <f>IF(Wedstrijden!AE1708="x","BB","")</f>
        <v/>
      </c>
      <c r="CQ1543" s="44" t="str">
        <f>IF(Wedstrijden!AF1708="x","B","")</f>
        <v/>
      </c>
      <c r="CR1543" s="44" t="str">
        <f>IF(Wedstrijden!AG1708="x","L","")</f>
        <v/>
      </c>
      <c r="CS1543" s="44" t="str">
        <f>IF(Wedstrijden!AH1708="x","M","")</f>
        <v/>
      </c>
      <c r="CT1543" s="44" t="str">
        <f>IF(Wedstrijden!AI1708="x","Z","")</f>
        <v/>
      </c>
      <c r="CU1543" s="44" t="str">
        <f>IF(Wedstrijden!AJ1708="x","ZZ","")</f>
        <v/>
      </c>
      <c r="CV1543" s="44" t="str">
        <f>IF(COUNTA(Wedstrijden!AK1708:AQ1708)&lt;&gt;0,2,"")</f>
        <v/>
      </c>
      <c r="CW1543" s="44" t="str">
        <f t="shared" si="147"/>
        <v/>
      </c>
      <c r="CX1543" s="44" t="str">
        <f>IF(Wedstrijden!AK1708="x","BB","")</f>
        <v/>
      </c>
      <c r="CY1543" s="44" t="str">
        <f>IF(Wedstrijden!AL1708="x","B","")</f>
        <v/>
      </c>
      <c r="CZ1543" s="44" t="str">
        <f>IF(Wedstrijden!AM1708="x","L","")</f>
        <v/>
      </c>
      <c r="DA1543" s="44" t="str">
        <f>IF(Wedstrijden!AN1708="x","M","")</f>
        <v/>
      </c>
      <c r="DB1543" s="44" t="str">
        <f>IF(Wedstrijden!AO1708="x","Z","")</f>
        <v/>
      </c>
      <c r="DC1543" s="44" t="str">
        <f>IF(Wedstrijden!AP1708="x","ZZ","")</f>
        <v/>
      </c>
      <c r="DD1543" s="44" t="str">
        <f>IF(Wedstrijden!AQ1708="x","1.40","")</f>
        <v/>
      </c>
      <c r="DE1543" s="44" t="str">
        <f>IF(COUNTA(Wedstrijden!AR1708:AT1708)&lt;&gt;0,6,"")</f>
        <v/>
      </c>
      <c r="DF1543" s="44" t="str">
        <f t="shared" si="148"/>
        <v/>
      </c>
      <c r="DG1543" s="44" t="str">
        <f>IF(Wedstrijden!AR1708="x","L","")</f>
        <v/>
      </c>
      <c r="DH1543" s="44" t="str">
        <f>IF(Wedstrijden!AS1708="x","M","")</f>
        <v/>
      </c>
      <c r="DI1543" s="44" t="str">
        <f>IF(Wedstrijden!AT1708="x","Z","")</f>
        <v/>
      </c>
      <c r="DJ1543" s="44" t="str">
        <f>IF(COUNTA(Wedstrijden!AU1708:AW1708)&lt;&gt;0,6,"")</f>
        <v/>
      </c>
      <c r="DK1543" s="44" t="str">
        <f t="shared" si="149"/>
        <v/>
      </c>
      <c r="DL1543" s="44" t="str">
        <f>IF(Wedstrijden!AU1708="x","L","")</f>
        <v/>
      </c>
      <c r="DM1543" s="44" t="str">
        <f>IF(Wedstrijden!AV1708="x","M","")</f>
        <v/>
      </c>
      <c r="DN1543" s="44" t="str">
        <f>IF(Wedstrijden!AW1708="x","Z","")</f>
        <v/>
      </c>
    </row>
    <row r="1544" spans="1:118" ht="15">
      <c r="A1544" s="48" t="e">
        <f>Wedstrijden!#REF!</f>
        <v>#REF!</v>
      </c>
      <c r="B1544" s="44" t="str">
        <f>IFERROR(VLOOKUP(Wedstrijden!E1709,Wedstrijdlocaties!$B$2:$E$499,2,FALSE),"")</f>
        <v/>
      </c>
      <c r="C1544" s="44" t="str">
        <f>Wedstrijden!F1709</f>
        <v/>
      </c>
      <c r="D1544" s="44" t="str">
        <f>IFERROR(VLOOKUP(Wedstrijden!G1709,Organisaties!$B$2:$C$501,2,FALSE),"")</f>
        <v/>
      </c>
      <c r="E1544" s="44" t="str">
        <f>IFERROR(VLOOKUP(Wedstrijden!G1709,Organisaties!$B$2:$F$501,5,FALSE),"")</f>
        <v/>
      </c>
      <c r="F1544" s="44" t="str">
        <f>IF(Wedstrijden!BC1709&lt;&gt;"",Wedstrijden!BC1709,"")</f>
        <v/>
      </c>
      <c r="G1544" s="44">
        <f>IF(Wedstrijden!AY1709="Indoor",1,0)</f>
        <v>0</v>
      </c>
      <c r="H1544" s="44">
        <f>Wedstrijden!AZ1709</f>
        <v>0</v>
      </c>
      <c r="I1544" s="44" t="str">
        <f>IF(Wedstrijden!AX1709="Nee",0,IF(Wedstrijden!AX1709="Ja",1,""))</f>
        <v/>
      </c>
      <c r="J1544" s="44" t="str">
        <f>IF(Wedstrijden!BA1709&lt;&gt;"",Wedstrijden!BA1709,"")</f>
        <v/>
      </c>
      <c r="W1544" s="45"/>
      <c r="AE1544" s="45"/>
      <c r="AN1544" s="45"/>
      <c r="AU1544" s="45"/>
      <c r="BA1544" s="45"/>
      <c r="BE1544" s="45"/>
      <c r="BJ1544" s="44" t="str">
        <f>IF(COUNTA(Wedstrijden!I1709:S1709)&lt;&gt;0,1,"")</f>
        <v/>
      </c>
      <c r="BK1544" s="44" t="str">
        <f t="shared" si="144"/>
        <v/>
      </c>
      <c r="BL1544" s="44" t="str">
        <f>IF(Wedstrijden!I1709="x","AA","")</f>
        <v/>
      </c>
      <c r="BM1544" s="44" t="str">
        <f>IF(Wedstrijden!J1709="x","A","")</f>
        <v/>
      </c>
      <c r="BN1544" s="44" t="str">
        <f>IF(Wedstrijden!K1709="x","B1","")</f>
        <v/>
      </c>
      <c r="BO1544" s="44" t="str">
        <f>IF(Wedstrijden!L1709="x","BB","")</f>
        <v/>
      </c>
      <c r="BP1544" s="44" t="str">
        <f>IF(Wedstrijden!M1709="x","B","")</f>
        <v/>
      </c>
      <c r="BQ1544" s="44" t="str">
        <f>IF(Wedstrijden!N1709="x","L1","")</f>
        <v/>
      </c>
      <c r="BR1544" s="44" t="str">
        <f>IF(Wedstrijden!O1709="x","L2","")</f>
        <v/>
      </c>
      <c r="BS1544" s="44" t="str">
        <f>IF(Wedstrijden!P1709="x","M1","")</f>
        <v/>
      </c>
      <c r="BT1544" s="44" t="str">
        <f>IF(Wedstrijden!Q1709="x","M2","")</f>
        <v/>
      </c>
      <c r="BU1544" s="44" t="str">
        <f>IF(Wedstrijden!R1709="x","Z1","")</f>
        <v/>
      </c>
      <c r="BV1544" s="44" t="str">
        <f>IF(Wedstrijden!S1709="x","Z2","")</f>
        <v/>
      </c>
      <c r="BW1544" s="44" t="str">
        <f>IF(COUNTA(Wedstrijden!T1709:AB1709)&lt;&gt;0,1,"")</f>
        <v/>
      </c>
      <c r="BX1544" s="44" t="str">
        <f t="shared" si="145"/>
        <v/>
      </c>
      <c r="BY1544" s="44" t="str">
        <f>IF(Wedstrijden!T1709="x","BB","")</f>
        <v/>
      </c>
      <c r="BZ1544" s="44" t="str">
        <f>IF(Wedstrijden!U1709="x","B","")</f>
        <v/>
      </c>
      <c r="CA1544" s="44" t="str">
        <f>IF(Wedstrijden!V1709="x","L1","")</f>
        <v/>
      </c>
      <c r="CB1544" s="44" t="str">
        <f>IF(Wedstrijden!W1709="x","L2","")</f>
        <v/>
      </c>
      <c r="CC1544" s="44" t="str">
        <f>IF(Wedstrijden!X1709="x","M1","")</f>
        <v/>
      </c>
      <c r="CD1544" s="44" t="str">
        <f>IF(Wedstrijden!Y1709="x","M2","")</f>
        <v/>
      </c>
      <c r="CE1544" s="44" t="str">
        <f>IF(Wedstrijden!Z1709="x","Z1","")</f>
        <v/>
      </c>
      <c r="CF1544" s="44" t="str">
        <f>IF(Wedstrijden!AA1709="x","Z2","")</f>
        <v/>
      </c>
      <c r="CG1544" s="44" t="str">
        <f>IF(Wedstrijden!AB1709="x","ZZL","")</f>
        <v/>
      </c>
      <c r="CL1544" s="44" t="str">
        <f>IF(COUNTA(Wedstrijden!AC1709:AJ1709)&lt;&gt;0,2,"")</f>
        <v/>
      </c>
      <c r="CM1544" s="44" t="str">
        <f t="shared" si="146"/>
        <v/>
      </c>
      <c r="CN1544" s="44" t="str">
        <f>IF(Wedstrijden!AC1709="x","AA","")</f>
        <v/>
      </c>
      <c r="CO1544" s="44" t="str">
        <f>IF(Wedstrijden!AD1709="x","A","")</f>
        <v/>
      </c>
      <c r="CP1544" s="44" t="str">
        <f>IF(Wedstrijden!AE1709="x","BB","")</f>
        <v/>
      </c>
      <c r="CQ1544" s="44" t="str">
        <f>IF(Wedstrijden!AF1709="x","B","")</f>
        <v/>
      </c>
      <c r="CR1544" s="44" t="str">
        <f>IF(Wedstrijden!AG1709="x","L","")</f>
        <v/>
      </c>
      <c r="CS1544" s="44" t="str">
        <f>IF(Wedstrijden!AH1709="x","M","")</f>
        <v/>
      </c>
      <c r="CT1544" s="44" t="str">
        <f>IF(Wedstrijden!AI1709="x","Z","")</f>
        <v/>
      </c>
      <c r="CU1544" s="44" t="str">
        <f>IF(Wedstrijden!AJ1709="x","ZZ","")</f>
        <v/>
      </c>
      <c r="CV1544" s="44" t="str">
        <f>IF(COUNTA(Wedstrijden!AK1709:AQ1709)&lt;&gt;0,2,"")</f>
        <v/>
      </c>
      <c r="CW1544" s="44" t="str">
        <f t="shared" si="147"/>
        <v/>
      </c>
      <c r="CX1544" s="44" t="str">
        <f>IF(Wedstrijden!AK1709="x","BB","")</f>
        <v/>
      </c>
      <c r="CY1544" s="44" t="str">
        <f>IF(Wedstrijden!AL1709="x","B","")</f>
        <v/>
      </c>
      <c r="CZ1544" s="44" t="str">
        <f>IF(Wedstrijden!AM1709="x","L","")</f>
        <v/>
      </c>
      <c r="DA1544" s="44" t="str">
        <f>IF(Wedstrijden!AN1709="x","M","")</f>
        <v/>
      </c>
      <c r="DB1544" s="44" t="str">
        <f>IF(Wedstrijden!AO1709="x","Z","")</f>
        <v/>
      </c>
      <c r="DC1544" s="44" t="str">
        <f>IF(Wedstrijden!AP1709="x","ZZ","")</f>
        <v/>
      </c>
      <c r="DD1544" s="44" t="str">
        <f>IF(Wedstrijden!AQ1709="x","1.40","")</f>
        <v/>
      </c>
      <c r="DE1544" s="44" t="str">
        <f>IF(COUNTA(Wedstrijden!AR1709:AT1709)&lt;&gt;0,6,"")</f>
        <v/>
      </c>
      <c r="DF1544" s="44" t="str">
        <f t="shared" si="148"/>
        <v/>
      </c>
      <c r="DG1544" s="44" t="str">
        <f>IF(Wedstrijden!AR1709="x","L","")</f>
        <v/>
      </c>
      <c r="DH1544" s="44" t="str">
        <f>IF(Wedstrijden!AS1709="x","M","")</f>
        <v/>
      </c>
      <c r="DI1544" s="44" t="str">
        <f>IF(Wedstrijden!AT1709="x","Z","")</f>
        <v/>
      </c>
      <c r="DJ1544" s="44" t="str">
        <f>IF(COUNTA(Wedstrijden!AU1709:AW1709)&lt;&gt;0,6,"")</f>
        <v/>
      </c>
      <c r="DK1544" s="44" t="str">
        <f t="shared" si="149"/>
        <v/>
      </c>
      <c r="DL1544" s="44" t="str">
        <f>IF(Wedstrijden!AU1709="x","L","")</f>
        <v/>
      </c>
      <c r="DM1544" s="44" t="str">
        <f>IF(Wedstrijden!AV1709="x","M","")</f>
        <v/>
      </c>
      <c r="DN1544" s="44" t="str">
        <f>IF(Wedstrijden!AW1709="x","Z","")</f>
        <v/>
      </c>
    </row>
    <row r="1545" spans="1:118" ht="15">
      <c r="A1545" s="48" t="e">
        <f>Wedstrijden!#REF!</f>
        <v>#REF!</v>
      </c>
      <c r="B1545" s="44" t="str">
        <f>IFERROR(VLOOKUP(Wedstrijden!E1710,Wedstrijdlocaties!$B$2:$E$499,2,FALSE),"")</f>
        <v/>
      </c>
      <c r="C1545" s="44" t="str">
        <f>Wedstrijden!F1710</f>
        <v/>
      </c>
      <c r="D1545" s="44" t="str">
        <f>IFERROR(VLOOKUP(Wedstrijden!G1710,Organisaties!$B$2:$C$501,2,FALSE),"")</f>
        <v/>
      </c>
      <c r="E1545" s="44" t="str">
        <f>IFERROR(VLOOKUP(Wedstrijden!G1710,Organisaties!$B$2:$F$501,5,FALSE),"")</f>
        <v/>
      </c>
      <c r="F1545" s="44" t="str">
        <f>IF(Wedstrijden!BC1710&lt;&gt;"",Wedstrijden!BC1710,"")</f>
        <v/>
      </c>
      <c r="G1545" s="44">
        <f>IF(Wedstrijden!AY1710="Indoor",1,0)</f>
        <v>0</v>
      </c>
      <c r="H1545" s="44">
        <f>Wedstrijden!AZ1710</f>
        <v>0</v>
      </c>
      <c r="I1545" s="44" t="str">
        <f>IF(Wedstrijden!AX1710="Nee",0,IF(Wedstrijden!AX1710="Ja",1,""))</f>
        <v/>
      </c>
      <c r="J1545" s="44" t="str">
        <f>IF(Wedstrijden!BA1710&lt;&gt;"",Wedstrijden!BA1710,"")</f>
        <v/>
      </c>
      <c r="W1545" s="45"/>
      <c r="AE1545" s="45"/>
      <c r="AN1545" s="45"/>
      <c r="AU1545" s="45"/>
      <c r="BA1545" s="45"/>
      <c r="BE1545" s="45"/>
      <c r="BJ1545" s="44" t="str">
        <f>IF(COUNTA(Wedstrijden!I1710:S1710)&lt;&gt;0,1,"")</f>
        <v/>
      </c>
      <c r="BK1545" s="44" t="str">
        <f t="shared" si="144"/>
        <v/>
      </c>
      <c r="BL1545" s="44" t="str">
        <f>IF(Wedstrijden!I1710="x","AA","")</f>
        <v/>
      </c>
      <c r="BM1545" s="44" t="str">
        <f>IF(Wedstrijden!J1710="x","A","")</f>
        <v/>
      </c>
      <c r="BN1545" s="44" t="str">
        <f>IF(Wedstrijden!K1710="x","B1","")</f>
        <v/>
      </c>
      <c r="BO1545" s="44" t="str">
        <f>IF(Wedstrijden!L1710="x","BB","")</f>
        <v/>
      </c>
      <c r="BP1545" s="44" t="str">
        <f>IF(Wedstrijden!M1710="x","B","")</f>
        <v/>
      </c>
      <c r="BQ1545" s="44" t="str">
        <f>IF(Wedstrijden!N1710="x","L1","")</f>
        <v/>
      </c>
      <c r="BR1545" s="44" t="str">
        <f>IF(Wedstrijden!O1710="x","L2","")</f>
        <v/>
      </c>
      <c r="BS1545" s="44" t="str">
        <f>IF(Wedstrijden!P1710="x","M1","")</f>
        <v/>
      </c>
      <c r="BT1545" s="44" t="str">
        <f>IF(Wedstrijden!Q1710="x","M2","")</f>
        <v/>
      </c>
      <c r="BU1545" s="44" t="str">
        <f>IF(Wedstrijden!R1710="x","Z1","")</f>
        <v/>
      </c>
      <c r="BV1545" s="44" t="str">
        <f>IF(Wedstrijden!S1710="x","Z2","")</f>
        <v/>
      </c>
      <c r="BW1545" s="44" t="str">
        <f>IF(COUNTA(Wedstrijden!T1710:AB1710)&lt;&gt;0,1,"")</f>
        <v/>
      </c>
      <c r="BX1545" s="44" t="str">
        <f t="shared" si="145"/>
        <v/>
      </c>
      <c r="BY1545" s="44" t="str">
        <f>IF(Wedstrijden!T1710="x","BB","")</f>
        <v/>
      </c>
      <c r="BZ1545" s="44" t="str">
        <f>IF(Wedstrijden!U1710="x","B","")</f>
        <v/>
      </c>
      <c r="CA1545" s="44" t="str">
        <f>IF(Wedstrijden!V1710="x","L1","")</f>
        <v/>
      </c>
      <c r="CB1545" s="44" t="str">
        <f>IF(Wedstrijden!W1710="x","L2","")</f>
        <v/>
      </c>
      <c r="CC1545" s="44" t="str">
        <f>IF(Wedstrijden!X1710="x","M1","")</f>
        <v/>
      </c>
      <c r="CD1545" s="44" t="str">
        <f>IF(Wedstrijden!Y1710="x","M2","")</f>
        <v/>
      </c>
      <c r="CE1545" s="44" t="str">
        <f>IF(Wedstrijden!Z1710="x","Z1","")</f>
        <v/>
      </c>
      <c r="CF1545" s="44" t="str">
        <f>IF(Wedstrijden!AA1710="x","Z2","")</f>
        <v/>
      </c>
      <c r="CG1545" s="44" t="str">
        <f>IF(Wedstrijden!AB1710="x","ZZL","")</f>
        <v/>
      </c>
      <c r="CL1545" s="44" t="str">
        <f>IF(COUNTA(Wedstrijden!AC1710:AJ1710)&lt;&gt;0,2,"")</f>
        <v/>
      </c>
      <c r="CM1545" s="44" t="str">
        <f t="shared" si="146"/>
        <v/>
      </c>
      <c r="CN1545" s="44" t="str">
        <f>IF(Wedstrijden!AC1710="x","AA","")</f>
        <v/>
      </c>
      <c r="CO1545" s="44" t="str">
        <f>IF(Wedstrijden!AD1710="x","A","")</f>
        <v/>
      </c>
      <c r="CP1545" s="44" t="str">
        <f>IF(Wedstrijden!AE1710="x","BB","")</f>
        <v/>
      </c>
      <c r="CQ1545" s="44" t="str">
        <f>IF(Wedstrijden!AF1710="x","B","")</f>
        <v/>
      </c>
      <c r="CR1545" s="44" t="str">
        <f>IF(Wedstrijden!AG1710="x","L","")</f>
        <v/>
      </c>
      <c r="CS1545" s="44" t="str">
        <f>IF(Wedstrijden!AH1710="x","M","")</f>
        <v/>
      </c>
      <c r="CT1545" s="44" t="str">
        <f>IF(Wedstrijden!AI1710="x","Z","")</f>
        <v/>
      </c>
      <c r="CU1545" s="44" t="str">
        <f>IF(Wedstrijden!AJ1710="x","ZZ","")</f>
        <v/>
      </c>
      <c r="CV1545" s="44" t="str">
        <f>IF(COUNTA(Wedstrijden!AK1710:AQ1710)&lt;&gt;0,2,"")</f>
        <v/>
      </c>
      <c r="CW1545" s="44" t="str">
        <f t="shared" si="147"/>
        <v/>
      </c>
      <c r="CX1545" s="44" t="str">
        <f>IF(Wedstrijden!AK1710="x","BB","")</f>
        <v/>
      </c>
      <c r="CY1545" s="44" t="str">
        <f>IF(Wedstrijden!AL1710="x","B","")</f>
        <v/>
      </c>
      <c r="CZ1545" s="44" t="str">
        <f>IF(Wedstrijden!AM1710="x","L","")</f>
        <v/>
      </c>
      <c r="DA1545" s="44" t="str">
        <f>IF(Wedstrijden!AN1710="x","M","")</f>
        <v/>
      </c>
      <c r="DB1545" s="44" t="str">
        <f>IF(Wedstrijden!AO1710="x","Z","")</f>
        <v/>
      </c>
      <c r="DC1545" s="44" t="str">
        <f>IF(Wedstrijden!AP1710="x","ZZ","")</f>
        <v/>
      </c>
      <c r="DD1545" s="44" t="str">
        <f>IF(Wedstrijden!AQ1710="x","1.40","")</f>
        <v/>
      </c>
      <c r="DE1545" s="44" t="str">
        <f>IF(COUNTA(Wedstrijden!AR1710:AT1710)&lt;&gt;0,6,"")</f>
        <v/>
      </c>
      <c r="DF1545" s="44" t="str">
        <f t="shared" si="148"/>
        <v/>
      </c>
      <c r="DG1545" s="44" t="str">
        <f>IF(Wedstrijden!AR1710="x","L","")</f>
        <v/>
      </c>
      <c r="DH1545" s="44" t="str">
        <f>IF(Wedstrijden!AS1710="x","M","")</f>
        <v/>
      </c>
      <c r="DI1545" s="44" t="str">
        <f>IF(Wedstrijden!AT1710="x","Z","")</f>
        <v/>
      </c>
      <c r="DJ1545" s="44" t="str">
        <f>IF(COUNTA(Wedstrijden!AU1710:AW1710)&lt;&gt;0,6,"")</f>
        <v/>
      </c>
      <c r="DK1545" s="44" t="str">
        <f t="shared" si="149"/>
        <v/>
      </c>
      <c r="DL1545" s="44" t="str">
        <f>IF(Wedstrijden!AU1710="x","L","")</f>
        <v/>
      </c>
      <c r="DM1545" s="44" t="str">
        <f>IF(Wedstrijden!AV1710="x","M","")</f>
        <v/>
      </c>
      <c r="DN1545" s="44" t="str">
        <f>IF(Wedstrijden!AW1710="x","Z","")</f>
        <v/>
      </c>
    </row>
    <row r="1546" spans="1:118" ht="15">
      <c r="A1546" s="48" t="e">
        <f>Wedstrijden!#REF!</f>
        <v>#REF!</v>
      </c>
      <c r="B1546" s="44" t="str">
        <f>IFERROR(VLOOKUP(Wedstrijden!E1711,Wedstrijdlocaties!$B$2:$E$499,2,FALSE),"")</f>
        <v/>
      </c>
      <c r="C1546" s="44" t="str">
        <f>Wedstrijden!F1711</f>
        <v/>
      </c>
      <c r="D1546" s="44" t="str">
        <f>IFERROR(VLOOKUP(Wedstrijden!G1711,Organisaties!$B$2:$C$501,2,FALSE),"")</f>
        <v/>
      </c>
      <c r="E1546" s="44" t="str">
        <f>IFERROR(VLOOKUP(Wedstrijden!G1711,Organisaties!$B$2:$F$501,5,FALSE),"")</f>
        <v/>
      </c>
      <c r="F1546" s="44" t="str">
        <f>IF(Wedstrijden!BC1711&lt;&gt;"",Wedstrijden!BC1711,"")</f>
        <v/>
      </c>
      <c r="G1546" s="44">
        <f>IF(Wedstrijden!AY1711="Indoor",1,0)</f>
        <v>0</v>
      </c>
      <c r="H1546" s="44">
        <f>Wedstrijden!AZ1711</f>
        <v>0</v>
      </c>
      <c r="I1546" s="44" t="str">
        <f>IF(Wedstrijden!AX1711="Nee",0,IF(Wedstrijden!AX1711="Ja",1,""))</f>
        <v/>
      </c>
      <c r="J1546" s="44" t="str">
        <f>IF(Wedstrijden!BA1711&lt;&gt;"",Wedstrijden!BA1711,"")</f>
        <v/>
      </c>
      <c r="W1546" s="45"/>
      <c r="AE1546" s="45"/>
      <c r="AN1546" s="45"/>
      <c r="AU1546" s="45"/>
      <c r="BA1546" s="45"/>
      <c r="BE1546" s="45"/>
      <c r="BJ1546" s="44" t="str">
        <f>IF(COUNTA(Wedstrijden!I1711:S1711)&lt;&gt;0,1,"")</f>
        <v/>
      </c>
      <c r="BK1546" s="44" t="str">
        <f t="shared" si="144"/>
        <v/>
      </c>
      <c r="BL1546" s="44" t="str">
        <f>IF(Wedstrijden!I1711="x","AA","")</f>
        <v/>
      </c>
      <c r="BM1546" s="44" t="str">
        <f>IF(Wedstrijden!J1711="x","A","")</f>
        <v/>
      </c>
      <c r="BN1546" s="44" t="str">
        <f>IF(Wedstrijden!K1711="x","B1","")</f>
        <v/>
      </c>
      <c r="BO1546" s="44" t="str">
        <f>IF(Wedstrijden!L1711="x","BB","")</f>
        <v/>
      </c>
      <c r="BP1546" s="44" t="str">
        <f>IF(Wedstrijden!M1711="x","B","")</f>
        <v/>
      </c>
      <c r="BQ1546" s="44" t="str">
        <f>IF(Wedstrijden!N1711="x","L1","")</f>
        <v/>
      </c>
      <c r="BR1546" s="44" t="str">
        <f>IF(Wedstrijden!O1711="x","L2","")</f>
        <v/>
      </c>
      <c r="BS1546" s="44" t="str">
        <f>IF(Wedstrijden!P1711="x","M1","")</f>
        <v/>
      </c>
      <c r="BT1546" s="44" t="str">
        <f>IF(Wedstrijden!Q1711="x","M2","")</f>
        <v/>
      </c>
      <c r="BU1546" s="44" t="str">
        <f>IF(Wedstrijden!R1711="x","Z1","")</f>
        <v/>
      </c>
      <c r="BV1546" s="44" t="str">
        <f>IF(Wedstrijden!S1711="x","Z2","")</f>
        <v/>
      </c>
      <c r="BW1546" s="44" t="str">
        <f>IF(COUNTA(Wedstrijden!T1711:AB1711)&lt;&gt;0,1,"")</f>
        <v/>
      </c>
      <c r="BX1546" s="44" t="str">
        <f t="shared" si="145"/>
        <v/>
      </c>
      <c r="BY1546" s="44" t="str">
        <f>IF(Wedstrijden!T1711="x","BB","")</f>
        <v/>
      </c>
      <c r="BZ1546" s="44" t="str">
        <f>IF(Wedstrijden!U1711="x","B","")</f>
        <v/>
      </c>
      <c r="CA1546" s="44" t="str">
        <f>IF(Wedstrijden!V1711="x","L1","")</f>
        <v/>
      </c>
      <c r="CB1546" s="44" t="str">
        <f>IF(Wedstrijden!W1711="x","L2","")</f>
        <v/>
      </c>
      <c r="CC1546" s="44" t="str">
        <f>IF(Wedstrijden!X1711="x","M1","")</f>
        <v/>
      </c>
      <c r="CD1546" s="44" t="str">
        <f>IF(Wedstrijden!Y1711="x","M2","")</f>
        <v/>
      </c>
      <c r="CE1546" s="44" t="str">
        <f>IF(Wedstrijden!Z1711="x","Z1","")</f>
        <v/>
      </c>
      <c r="CF1546" s="44" t="str">
        <f>IF(Wedstrijden!AA1711="x","Z2","")</f>
        <v/>
      </c>
      <c r="CG1546" s="44" t="str">
        <f>IF(Wedstrijden!AB1711="x","ZZL","")</f>
        <v/>
      </c>
      <c r="CL1546" s="44" t="str">
        <f>IF(COUNTA(Wedstrijden!AC1711:AJ1711)&lt;&gt;0,2,"")</f>
        <v/>
      </c>
      <c r="CM1546" s="44" t="str">
        <f t="shared" si="146"/>
        <v/>
      </c>
      <c r="CN1546" s="44" t="str">
        <f>IF(Wedstrijden!AC1711="x","AA","")</f>
        <v/>
      </c>
      <c r="CO1546" s="44" t="str">
        <f>IF(Wedstrijden!AD1711="x","A","")</f>
        <v/>
      </c>
      <c r="CP1546" s="44" t="str">
        <f>IF(Wedstrijden!AE1711="x","BB","")</f>
        <v/>
      </c>
      <c r="CQ1546" s="44" t="str">
        <f>IF(Wedstrijden!AF1711="x","B","")</f>
        <v/>
      </c>
      <c r="CR1546" s="44" t="str">
        <f>IF(Wedstrijden!AG1711="x","L","")</f>
        <v/>
      </c>
      <c r="CS1546" s="44" t="str">
        <f>IF(Wedstrijden!AH1711="x","M","")</f>
        <v/>
      </c>
      <c r="CT1546" s="44" t="str">
        <f>IF(Wedstrijden!AI1711="x","Z","")</f>
        <v/>
      </c>
      <c r="CU1546" s="44" t="str">
        <f>IF(Wedstrijden!AJ1711="x","ZZ","")</f>
        <v/>
      </c>
      <c r="CV1546" s="44" t="str">
        <f>IF(COUNTA(Wedstrijden!AK1711:AQ1711)&lt;&gt;0,2,"")</f>
        <v/>
      </c>
      <c r="CW1546" s="44" t="str">
        <f t="shared" si="147"/>
        <v/>
      </c>
      <c r="CX1546" s="44" t="str">
        <f>IF(Wedstrijden!AK1711="x","BB","")</f>
        <v/>
      </c>
      <c r="CY1546" s="44" t="str">
        <f>IF(Wedstrijden!AL1711="x","B","")</f>
        <v/>
      </c>
      <c r="CZ1546" s="44" t="str">
        <f>IF(Wedstrijden!AM1711="x","L","")</f>
        <v/>
      </c>
      <c r="DA1546" s="44" t="str">
        <f>IF(Wedstrijden!AN1711="x","M","")</f>
        <v/>
      </c>
      <c r="DB1546" s="44" t="str">
        <f>IF(Wedstrijden!AO1711="x","Z","")</f>
        <v/>
      </c>
      <c r="DC1546" s="44" t="str">
        <f>IF(Wedstrijden!AP1711="x","ZZ","")</f>
        <v/>
      </c>
      <c r="DD1546" s="44" t="str">
        <f>IF(Wedstrijden!AQ1711="x","1.40","")</f>
        <v/>
      </c>
      <c r="DE1546" s="44" t="str">
        <f>IF(COUNTA(Wedstrijden!AR1711:AT1711)&lt;&gt;0,6,"")</f>
        <v/>
      </c>
      <c r="DF1546" s="44" t="str">
        <f t="shared" si="148"/>
        <v/>
      </c>
      <c r="DG1546" s="44" t="str">
        <f>IF(Wedstrijden!AR1711="x","L","")</f>
        <v/>
      </c>
      <c r="DH1546" s="44" t="str">
        <f>IF(Wedstrijden!AS1711="x","M","")</f>
        <v/>
      </c>
      <c r="DI1546" s="44" t="str">
        <f>IF(Wedstrijden!AT1711="x","Z","")</f>
        <v/>
      </c>
      <c r="DJ1546" s="44" t="str">
        <f>IF(COUNTA(Wedstrijden!AU1711:AW1711)&lt;&gt;0,6,"")</f>
        <v/>
      </c>
      <c r="DK1546" s="44" t="str">
        <f t="shared" si="149"/>
        <v/>
      </c>
      <c r="DL1546" s="44" t="str">
        <f>IF(Wedstrijden!AU1711="x","L","")</f>
        <v/>
      </c>
      <c r="DM1546" s="44" t="str">
        <f>IF(Wedstrijden!AV1711="x","M","")</f>
        <v/>
      </c>
      <c r="DN1546" s="44" t="str">
        <f>IF(Wedstrijden!AW1711="x","Z","")</f>
        <v/>
      </c>
    </row>
    <row r="1547" spans="1:118" ht="15">
      <c r="A1547" s="48" t="e">
        <f>Wedstrijden!#REF!</f>
        <v>#REF!</v>
      </c>
      <c r="B1547" s="44" t="str">
        <f>IFERROR(VLOOKUP(Wedstrijden!E1712,Wedstrijdlocaties!$B$2:$E$499,2,FALSE),"")</f>
        <v/>
      </c>
      <c r="C1547" s="44" t="str">
        <f>Wedstrijden!F1712</f>
        <v/>
      </c>
      <c r="D1547" s="44" t="str">
        <f>IFERROR(VLOOKUP(Wedstrijden!G1712,Organisaties!$B$2:$C$501,2,FALSE),"")</f>
        <v/>
      </c>
      <c r="E1547" s="44" t="str">
        <f>IFERROR(VLOOKUP(Wedstrijden!G1712,Organisaties!$B$2:$F$501,5,FALSE),"")</f>
        <v/>
      </c>
      <c r="F1547" s="44" t="str">
        <f>IF(Wedstrijden!BC1712&lt;&gt;"",Wedstrijden!BC1712,"")</f>
        <v/>
      </c>
      <c r="G1547" s="44">
        <f>IF(Wedstrijden!AY1712="Indoor",1,0)</f>
        <v>0</v>
      </c>
      <c r="H1547" s="44">
        <f>Wedstrijden!AZ1712</f>
        <v>0</v>
      </c>
      <c r="I1547" s="44" t="str">
        <f>IF(Wedstrijden!AX1712="Nee",0,IF(Wedstrijden!AX1712="Ja",1,""))</f>
        <v/>
      </c>
      <c r="J1547" s="44" t="str">
        <f>IF(Wedstrijden!BA1712&lt;&gt;"",Wedstrijden!BA1712,"")</f>
        <v/>
      </c>
      <c r="W1547" s="45"/>
      <c r="AE1547" s="45"/>
      <c r="AN1547" s="45"/>
      <c r="AU1547" s="45"/>
      <c r="BA1547" s="45"/>
      <c r="BE1547" s="45"/>
      <c r="BJ1547" s="44" t="str">
        <f>IF(COUNTA(Wedstrijden!I1712:S1712)&lt;&gt;0,1,"")</f>
        <v/>
      </c>
      <c r="BK1547" s="44" t="str">
        <f t="shared" si="144"/>
        <v/>
      </c>
      <c r="BL1547" s="44" t="str">
        <f>IF(Wedstrijden!I1712="x","AA","")</f>
        <v/>
      </c>
      <c r="BM1547" s="44" t="str">
        <f>IF(Wedstrijden!J1712="x","A","")</f>
        <v/>
      </c>
      <c r="BN1547" s="44" t="str">
        <f>IF(Wedstrijden!K1712="x","B1","")</f>
        <v/>
      </c>
      <c r="BO1547" s="44" t="str">
        <f>IF(Wedstrijden!L1712="x","BB","")</f>
        <v/>
      </c>
      <c r="BP1547" s="44" t="str">
        <f>IF(Wedstrijden!M1712="x","B","")</f>
        <v/>
      </c>
      <c r="BQ1547" s="44" t="str">
        <f>IF(Wedstrijden!N1712="x","L1","")</f>
        <v/>
      </c>
      <c r="BR1547" s="44" t="str">
        <f>IF(Wedstrijden!O1712="x","L2","")</f>
        <v/>
      </c>
      <c r="BS1547" s="44" t="str">
        <f>IF(Wedstrijden!P1712="x","M1","")</f>
        <v/>
      </c>
      <c r="BT1547" s="44" t="str">
        <f>IF(Wedstrijden!Q1712="x","M2","")</f>
        <v/>
      </c>
      <c r="BU1547" s="44" t="str">
        <f>IF(Wedstrijden!R1712="x","Z1","")</f>
        <v/>
      </c>
      <c r="BV1547" s="44" t="str">
        <f>IF(Wedstrijden!S1712="x","Z2","")</f>
        <v/>
      </c>
      <c r="BW1547" s="44" t="str">
        <f>IF(COUNTA(Wedstrijden!T1712:AB1712)&lt;&gt;0,1,"")</f>
        <v/>
      </c>
      <c r="BX1547" s="44" t="str">
        <f t="shared" si="145"/>
        <v/>
      </c>
      <c r="BY1547" s="44" t="str">
        <f>IF(Wedstrijden!T1712="x","BB","")</f>
        <v/>
      </c>
      <c r="BZ1547" s="44" t="str">
        <f>IF(Wedstrijden!U1712="x","B","")</f>
        <v/>
      </c>
      <c r="CA1547" s="44" t="str">
        <f>IF(Wedstrijden!V1712="x","L1","")</f>
        <v/>
      </c>
      <c r="CB1547" s="44" t="str">
        <f>IF(Wedstrijden!W1712="x","L2","")</f>
        <v/>
      </c>
      <c r="CC1547" s="44" t="str">
        <f>IF(Wedstrijden!X1712="x","M1","")</f>
        <v/>
      </c>
      <c r="CD1547" s="44" t="str">
        <f>IF(Wedstrijden!Y1712="x","M2","")</f>
        <v/>
      </c>
      <c r="CE1547" s="44" t="str">
        <f>IF(Wedstrijden!Z1712="x","Z1","")</f>
        <v/>
      </c>
      <c r="CF1547" s="44" t="str">
        <f>IF(Wedstrijden!AA1712="x","Z2","")</f>
        <v/>
      </c>
      <c r="CG1547" s="44" t="str">
        <f>IF(Wedstrijden!AB1712="x","ZZL","")</f>
        <v/>
      </c>
      <c r="CL1547" s="44" t="str">
        <f>IF(COUNTA(Wedstrijden!AC1712:AJ1712)&lt;&gt;0,2,"")</f>
        <v/>
      </c>
      <c r="CM1547" s="44" t="str">
        <f t="shared" si="146"/>
        <v/>
      </c>
      <c r="CN1547" s="44" t="str">
        <f>IF(Wedstrijden!AC1712="x","AA","")</f>
        <v/>
      </c>
      <c r="CO1547" s="44" t="str">
        <f>IF(Wedstrijden!AD1712="x","A","")</f>
        <v/>
      </c>
      <c r="CP1547" s="44" t="str">
        <f>IF(Wedstrijden!AE1712="x","BB","")</f>
        <v/>
      </c>
      <c r="CQ1547" s="44" t="str">
        <f>IF(Wedstrijden!AF1712="x","B","")</f>
        <v/>
      </c>
      <c r="CR1547" s="44" t="str">
        <f>IF(Wedstrijden!AG1712="x","L","")</f>
        <v/>
      </c>
      <c r="CS1547" s="44" t="str">
        <f>IF(Wedstrijden!AH1712="x","M","")</f>
        <v/>
      </c>
      <c r="CT1547" s="44" t="str">
        <f>IF(Wedstrijden!AI1712="x","Z","")</f>
        <v/>
      </c>
      <c r="CU1547" s="44" t="str">
        <f>IF(Wedstrijden!AJ1712="x","ZZ","")</f>
        <v/>
      </c>
      <c r="CV1547" s="44" t="str">
        <f>IF(COUNTA(Wedstrijden!AK1712:AQ1712)&lt;&gt;0,2,"")</f>
        <v/>
      </c>
      <c r="CW1547" s="44" t="str">
        <f t="shared" si="147"/>
        <v/>
      </c>
      <c r="CX1547" s="44" t="str">
        <f>IF(Wedstrijden!AK1712="x","BB","")</f>
        <v/>
      </c>
      <c r="CY1547" s="44" t="str">
        <f>IF(Wedstrijden!AL1712="x","B","")</f>
        <v/>
      </c>
      <c r="CZ1547" s="44" t="str">
        <f>IF(Wedstrijden!AM1712="x","L","")</f>
        <v/>
      </c>
      <c r="DA1547" s="44" t="str">
        <f>IF(Wedstrijden!AN1712="x","M","")</f>
        <v/>
      </c>
      <c r="DB1547" s="44" t="str">
        <f>IF(Wedstrijden!AO1712="x","Z","")</f>
        <v/>
      </c>
      <c r="DC1547" s="44" t="str">
        <f>IF(Wedstrijden!AP1712="x","ZZ","")</f>
        <v/>
      </c>
      <c r="DD1547" s="44" t="str">
        <f>IF(Wedstrijden!AQ1712="x","1.40","")</f>
        <v/>
      </c>
      <c r="DE1547" s="44" t="str">
        <f>IF(COUNTA(Wedstrijden!AR1712:AT1712)&lt;&gt;0,6,"")</f>
        <v/>
      </c>
      <c r="DF1547" s="44" t="str">
        <f t="shared" si="148"/>
        <v/>
      </c>
      <c r="DG1547" s="44" t="str">
        <f>IF(Wedstrijden!AR1712="x","L","")</f>
        <v/>
      </c>
      <c r="DH1547" s="44" t="str">
        <f>IF(Wedstrijden!AS1712="x","M","")</f>
        <v/>
      </c>
      <c r="DI1547" s="44" t="str">
        <f>IF(Wedstrijden!AT1712="x","Z","")</f>
        <v/>
      </c>
      <c r="DJ1547" s="44" t="str">
        <f>IF(COUNTA(Wedstrijden!AU1712:AW1712)&lt;&gt;0,6,"")</f>
        <v/>
      </c>
      <c r="DK1547" s="44" t="str">
        <f t="shared" si="149"/>
        <v/>
      </c>
      <c r="DL1547" s="44" t="str">
        <f>IF(Wedstrijden!AU1712="x","L","")</f>
        <v/>
      </c>
      <c r="DM1547" s="44" t="str">
        <f>IF(Wedstrijden!AV1712="x","M","")</f>
        <v/>
      </c>
      <c r="DN1547" s="44" t="str">
        <f>IF(Wedstrijden!AW1712="x","Z","")</f>
        <v/>
      </c>
    </row>
    <row r="1548" spans="1:118" ht="15">
      <c r="A1548" s="48" t="e">
        <f>Wedstrijden!#REF!</f>
        <v>#REF!</v>
      </c>
      <c r="B1548" s="44" t="str">
        <f>IFERROR(VLOOKUP(Wedstrijden!E1713,Wedstrijdlocaties!$B$2:$E$499,2,FALSE),"")</f>
        <v/>
      </c>
      <c r="C1548" s="44" t="str">
        <f>Wedstrijden!F1713</f>
        <v/>
      </c>
      <c r="D1548" s="44" t="str">
        <f>IFERROR(VLOOKUP(Wedstrijden!G1713,Organisaties!$B$2:$C$501,2,FALSE),"")</f>
        <v/>
      </c>
      <c r="E1548" s="44" t="str">
        <f>IFERROR(VLOOKUP(Wedstrijden!G1713,Organisaties!$B$2:$F$501,5,FALSE),"")</f>
        <v/>
      </c>
      <c r="F1548" s="44" t="str">
        <f>IF(Wedstrijden!BC1713&lt;&gt;"",Wedstrijden!BC1713,"")</f>
        <v/>
      </c>
      <c r="G1548" s="44">
        <f>IF(Wedstrijden!AY1713="Indoor",1,0)</f>
        <v>0</v>
      </c>
      <c r="H1548" s="44">
        <f>Wedstrijden!AZ1713</f>
        <v>0</v>
      </c>
      <c r="I1548" s="44" t="str">
        <f>IF(Wedstrijden!AX1713="Nee",0,IF(Wedstrijden!AX1713="Ja",1,""))</f>
        <v/>
      </c>
      <c r="J1548" s="44" t="str">
        <f>IF(Wedstrijden!BA1713&lt;&gt;"",Wedstrijden!BA1713,"")</f>
        <v/>
      </c>
      <c r="W1548" s="45"/>
      <c r="AE1548" s="45"/>
      <c r="AN1548" s="45"/>
      <c r="AU1548" s="45"/>
      <c r="BA1548" s="45"/>
      <c r="BE1548" s="45"/>
      <c r="BJ1548" s="44" t="str">
        <f>IF(COUNTA(Wedstrijden!I1713:S1713)&lt;&gt;0,1,"")</f>
        <v/>
      </c>
      <c r="BK1548" s="44" t="str">
        <f t="shared" si="144"/>
        <v/>
      </c>
      <c r="BL1548" s="44" t="str">
        <f>IF(Wedstrijden!I1713="x","AA","")</f>
        <v/>
      </c>
      <c r="BM1548" s="44" t="str">
        <f>IF(Wedstrijden!J1713="x","A","")</f>
        <v/>
      </c>
      <c r="BN1548" s="44" t="str">
        <f>IF(Wedstrijden!K1713="x","B1","")</f>
        <v/>
      </c>
      <c r="BO1548" s="44" t="str">
        <f>IF(Wedstrijden!L1713="x","BB","")</f>
        <v/>
      </c>
      <c r="BP1548" s="44" t="str">
        <f>IF(Wedstrijden!M1713="x","B","")</f>
        <v/>
      </c>
      <c r="BQ1548" s="44" t="str">
        <f>IF(Wedstrijden!N1713="x","L1","")</f>
        <v/>
      </c>
      <c r="BR1548" s="44" t="str">
        <f>IF(Wedstrijden!O1713="x","L2","")</f>
        <v/>
      </c>
      <c r="BS1548" s="44" t="str">
        <f>IF(Wedstrijden!P1713="x","M1","")</f>
        <v/>
      </c>
      <c r="BT1548" s="44" t="str">
        <f>IF(Wedstrijden!Q1713="x","M2","")</f>
        <v/>
      </c>
      <c r="BU1548" s="44" t="str">
        <f>IF(Wedstrijden!R1713="x","Z1","")</f>
        <v/>
      </c>
      <c r="BV1548" s="44" t="str">
        <f>IF(Wedstrijden!S1713="x","Z2","")</f>
        <v/>
      </c>
      <c r="BW1548" s="44" t="str">
        <f>IF(COUNTA(Wedstrijden!T1713:AB1713)&lt;&gt;0,1,"")</f>
        <v/>
      </c>
      <c r="BX1548" s="44" t="str">
        <f t="shared" si="145"/>
        <v/>
      </c>
      <c r="BY1548" s="44" t="str">
        <f>IF(Wedstrijden!T1713="x","BB","")</f>
        <v/>
      </c>
      <c r="BZ1548" s="44" t="str">
        <f>IF(Wedstrijden!U1713="x","B","")</f>
        <v/>
      </c>
      <c r="CA1548" s="44" t="str">
        <f>IF(Wedstrijden!V1713="x","L1","")</f>
        <v/>
      </c>
      <c r="CB1548" s="44" t="str">
        <f>IF(Wedstrijden!W1713="x","L2","")</f>
        <v/>
      </c>
      <c r="CC1548" s="44" t="str">
        <f>IF(Wedstrijden!X1713="x","M1","")</f>
        <v/>
      </c>
      <c r="CD1548" s="44" t="str">
        <f>IF(Wedstrijden!Y1713="x","M2","")</f>
        <v/>
      </c>
      <c r="CE1548" s="44" t="str">
        <f>IF(Wedstrijden!Z1713="x","Z1","")</f>
        <v/>
      </c>
      <c r="CF1548" s="44" t="str">
        <f>IF(Wedstrijden!AA1713="x","Z2","")</f>
        <v/>
      </c>
      <c r="CG1548" s="44" t="str">
        <f>IF(Wedstrijden!AB1713="x","ZZL","")</f>
        <v/>
      </c>
      <c r="CL1548" s="44" t="str">
        <f>IF(COUNTA(Wedstrijden!AC1713:AJ1713)&lt;&gt;0,2,"")</f>
        <v/>
      </c>
      <c r="CM1548" s="44" t="str">
        <f t="shared" si="146"/>
        <v/>
      </c>
      <c r="CN1548" s="44" t="str">
        <f>IF(Wedstrijden!AC1713="x","AA","")</f>
        <v/>
      </c>
      <c r="CO1548" s="44" t="str">
        <f>IF(Wedstrijden!AD1713="x","A","")</f>
        <v/>
      </c>
      <c r="CP1548" s="44" t="str">
        <f>IF(Wedstrijden!AE1713="x","BB","")</f>
        <v/>
      </c>
      <c r="CQ1548" s="44" t="str">
        <f>IF(Wedstrijden!AF1713="x","B","")</f>
        <v/>
      </c>
      <c r="CR1548" s="44" t="str">
        <f>IF(Wedstrijden!AG1713="x","L","")</f>
        <v/>
      </c>
      <c r="CS1548" s="44" t="str">
        <f>IF(Wedstrijden!AH1713="x","M","")</f>
        <v/>
      </c>
      <c r="CT1548" s="44" t="str">
        <f>IF(Wedstrijden!AI1713="x","Z","")</f>
        <v/>
      </c>
      <c r="CU1548" s="44" t="str">
        <f>IF(Wedstrijden!AJ1713="x","ZZ","")</f>
        <v/>
      </c>
      <c r="CV1548" s="44" t="str">
        <f>IF(COUNTA(Wedstrijden!AK1713:AQ1713)&lt;&gt;0,2,"")</f>
        <v/>
      </c>
      <c r="CW1548" s="44" t="str">
        <f t="shared" si="147"/>
        <v/>
      </c>
      <c r="CX1548" s="44" t="str">
        <f>IF(Wedstrijden!AK1713="x","BB","")</f>
        <v/>
      </c>
      <c r="CY1548" s="44" t="str">
        <f>IF(Wedstrijden!AL1713="x","B","")</f>
        <v/>
      </c>
      <c r="CZ1548" s="44" t="str">
        <f>IF(Wedstrijden!AM1713="x","L","")</f>
        <v/>
      </c>
      <c r="DA1548" s="44" t="str">
        <f>IF(Wedstrijden!AN1713="x","M","")</f>
        <v/>
      </c>
      <c r="DB1548" s="44" t="str">
        <f>IF(Wedstrijden!AO1713="x","Z","")</f>
        <v/>
      </c>
      <c r="DC1548" s="44" t="str">
        <f>IF(Wedstrijden!AP1713="x","ZZ","")</f>
        <v/>
      </c>
      <c r="DD1548" s="44" t="str">
        <f>IF(Wedstrijden!AQ1713="x","1.40","")</f>
        <v/>
      </c>
      <c r="DE1548" s="44" t="str">
        <f>IF(COUNTA(Wedstrijden!AR1713:AT1713)&lt;&gt;0,6,"")</f>
        <v/>
      </c>
      <c r="DF1548" s="44" t="str">
        <f t="shared" si="148"/>
        <v/>
      </c>
      <c r="DG1548" s="44" t="str">
        <f>IF(Wedstrijden!AR1713="x","L","")</f>
        <v/>
      </c>
      <c r="DH1548" s="44" t="str">
        <f>IF(Wedstrijden!AS1713="x","M","")</f>
        <v/>
      </c>
      <c r="DI1548" s="44" t="str">
        <f>IF(Wedstrijden!AT1713="x","Z","")</f>
        <v/>
      </c>
      <c r="DJ1548" s="44" t="str">
        <f>IF(COUNTA(Wedstrijden!AU1713:AW1713)&lt;&gt;0,6,"")</f>
        <v/>
      </c>
      <c r="DK1548" s="44" t="str">
        <f t="shared" si="149"/>
        <v/>
      </c>
      <c r="DL1548" s="44" t="str">
        <f>IF(Wedstrijden!AU1713="x","L","")</f>
        <v/>
      </c>
      <c r="DM1548" s="44" t="str">
        <f>IF(Wedstrijden!AV1713="x","M","")</f>
        <v/>
      </c>
      <c r="DN1548" s="44" t="str">
        <f>IF(Wedstrijden!AW1713="x","Z","")</f>
        <v/>
      </c>
    </row>
    <row r="1549" spans="1:118" ht="15">
      <c r="A1549" s="48" t="e">
        <f>Wedstrijden!#REF!</f>
        <v>#REF!</v>
      </c>
      <c r="B1549" s="44" t="str">
        <f>IFERROR(VLOOKUP(Wedstrijden!E1714,Wedstrijdlocaties!$B$2:$E$499,2,FALSE),"")</f>
        <v/>
      </c>
      <c r="C1549" s="44" t="str">
        <f>Wedstrijden!F1714</f>
        <v/>
      </c>
      <c r="D1549" s="44" t="str">
        <f>IFERROR(VLOOKUP(Wedstrijden!G1714,Organisaties!$B$2:$C$501,2,FALSE),"")</f>
        <v/>
      </c>
      <c r="E1549" s="44" t="str">
        <f>IFERROR(VLOOKUP(Wedstrijden!G1714,Organisaties!$B$2:$F$501,5,FALSE),"")</f>
        <v/>
      </c>
      <c r="F1549" s="44" t="str">
        <f>IF(Wedstrijden!BC1714&lt;&gt;"",Wedstrijden!BC1714,"")</f>
        <v/>
      </c>
      <c r="G1549" s="44">
        <f>IF(Wedstrijden!AY1714="Indoor",1,0)</f>
        <v>0</v>
      </c>
      <c r="H1549" s="44">
        <f>Wedstrijden!AZ1714</f>
        <v>0</v>
      </c>
      <c r="I1549" s="44" t="str">
        <f>IF(Wedstrijden!AX1714="Nee",0,IF(Wedstrijden!AX1714="Ja",1,""))</f>
        <v/>
      </c>
      <c r="J1549" s="44" t="str">
        <f>IF(Wedstrijden!BA1714&lt;&gt;"",Wedstrijden!BA1714,"")</f>
        <v/>
      </c>
      <c r="W1549" s="45"/>
      <c r="AE1549" s="45"/>
      <c r="AN1549" s="45"/>
      <c r="AU1549" s="45"/>
      <c r="BA1549" s="45"/>
      <c r="BE1549" s="45"/>
      <c r="BJ1549" s="44" t="str">
        <f>IF(COUNTA(Wedstrijden!I1714:S1714)&lt;&gt;0,1,"")</f>
        <v/>
      </c>
      <c r="BK1549" s="44" t="str">
        <f t="shared" si="144"/>
        <v/>
      </c>
      <c r="BL1549" s="44" t="str">
        <f>IF(Wedstrijden!I1714="x","AA","")</f>
        <v/>
      </c>
      <c r="BM1549" s="44" t="str">
        <f>IF(Wedstrijden!J1714="x","A","")</f>
        <v/>
      </c>
      <c r="BN1549" s="44" t="str">
        <f>IF(Wedstrijden!K1714="x","B1","")</f>
        <v/>
      </c>
      <c r="BO1549" s="44" t="str">
        <f>IF(Wedstrijden!L1714="x","BB","")</f>
        <v/>
      </c>
      <c r="BP1549" s="44" t="str">
        <f>IF(Wedstrijden!M1714="x","B","")</f>
        <v/>
      </c>
      <c r="BQ1549" s="44" t="str">
        <f>IF(Wedstrijden!N1714="x","L1","")</f>
        <v/>
      </c>
      <c r="BR1549" s="44" t="str">
        <f>IF(Wedstrijden!O1714="x","L2","")</f>
        <v/>
      </c>
      <c r="BS1549" s="44" t="str">
        <f>IF(Wedstrijden!P1714="x","M1","")</f>
        <v/>
      </c>
      <c r="BT1549" s="44" t="str">
        <f>IF(Wedstrijden!Q1714="x","M2","")</f>
        <v/>
      </c>
      <c r="BU1549" s="44" t="str">
        <f>IF(Wedstrijden!R1714="x","Z1","")</f>
        <v/>
      </c>
      <c r="BV1549" s="44" t="str">
        <f>IF(Wedstrijden!S1714="x","Z2","")</f>
        <v/>
      </c>
      <c r="BW1549" s="44" t="str">
        <f>IF(COUNTA(Wedstrijden!T1714:AB1714)&lt;&gt;0,1,"")</f>
        <v/>
      </c>
      <c r="BX1549" s="44" t="str">
        <f t="shared" si="145"/>
        <v/>
      </c>
      <c r="BY1549" s="44" t="str">
        <f>IF(Wedstrijden!T1714="x","BB","")</f>
        <v/>
      </c>
      <c r="BZ1549" s="44" t="str">
        <f>IF(Wedstrijden!U1714="x","B","")</f>
        <v/>
      </c>
      <c r="CA1549" s="44" t="str">
        <f>IF(Wedstrijden!V1714="x","L1","")</f>
        <v/>
      </c>
      <c r="CB1549" s="44" t="str">
        <f>IF(Wedstrijden!W1714="x","L2","")</f>
        <v/>
      </c>
      <c r="CC1549" s="44" t="str">
        <f>IF(Wedstrijden!X1714="x","M1","")</f>
        <v/>
      </c>
      <c r="CD1549" s="44" t="str">
        <f>IF(Wedstrijden!Y1714="x","M2","")</f>
        <v/>
      </c>
      <c r="CE1549" s="44" t="str">
        <f>IF(Wedstrijden!Z1714="x","Z1","")</f>
        <v/>
      </c>
      <c r="CF1549" s="44" t="str">
        <f>IF(Wedstrijden!AA1714="x","Z2","")</f>
        <v/>
      </c>
      <c r="CG1549" s="44" t="str">
        <f>IF(Wedstrijden!AB1714="x","ZZL","")</f>
        <v/>
      </c>
      <c r="CL1549" s="44" t="str">
        <f>IF(COUNTA(Wedstrijden!AC1714:AJ1714)&lt;&gt;0,2,"")</f>
        <v/>
      </c>
      <c r="CM1549" s="44" t="str">
        <f t="shared" si="146"/>
        <v/>
      </c>
      <c r="CN1549" s="44" t="str">
        <f>IF(Wedstrijden!AC1714="x","AA","")</f>
        <v/>
      </c>
      <c r="CO1549" s="44" t="str">
        <f>IF(Wedstrijden!AD1714="x","A","")</f>
        <v/>
      </c>
      <c r="CP1549" s="44" t="str">
        <f>IF(Wedstrijden!AE1714="x","BB","")</f>
        <v/>
      </c>
      <c r="CQ1549" s="44" t="str">
        <f>IF(Wedstrijden!AF1714="x","B","")</f>
        <v/>
      </c>
      <c r="CR1549" s="44" t="str">
        <f>IF(Wedstrijden!AG1714="x","L","")</f>
        <v/>
      </c>
      <c r="CS1549" s="44" t="str">
        <f>IF(Wedstrijden!AH1714="x","M","")</f>
        <v/>
      </c>
      <c r="CT1549" s="44" t="str">
        <f>IF(Wedstrijden!AI1714="x","Z","")</f>
        <v/>
      </c>
      <c r="CU1549" s="44" t="str">
        <f>IF(Wedstrijden!AJ1714="x","ZZ","")</f>
        <v/>
      </c>
      <c r="CV1549" s="44" t="str">
        <f>IF(COUNTA(Wedstrijden!AK1714:AQ1714)&lt;&gt;0,2,"")</f>
        <v/>
      </c>
      <c r="CW1549" s="44" t="str">
        <f t="shared" si="147"/>
        <v/>
      </c>
      <c r="CX1549" s="44" t="str">
        <f>IF(Wedstrijden!AK1714="x","BB","")</f>
        <v/>
      </c>
      <c r="CY1549" s="44" t="str">
        <f>IF(Wedstrijden!AL1714="x","B","")</f>
        <v/>
      </c>
      <c r="CZ1549" s="44" t="str">
        <f>IF(Wedstrijden!AM1714="x","L","")</f>
        <v/>
      </c>
      <c r="DA1549" s="44" t="str">
        <f>IF(Wedstrijden!AN1714="x","M","")</f>
        <v/>
      </c>
      <c r="DB1549" s="44" t="str">
        <f>IF(Wedstrijden!AO1714="x","Z","")</f>
        <v/>
      </c>
      <c r="DC1549" s="44" t="str">
        <f>IF(Wedstrijden!AP1714="x","ZZ","")</f>
        <v/>
      </c>
      <c r="DD1549" s="44" t="str">
        <f>IF(Wedstrijden!AQ1714="x","1.40","")</f>
        <v/>
      </c>
      <c r="DE1549" s="44" t="str">
        <f>IF(COUNTA(Wedstrijden!AR1714:AT1714)&lt;&gt;0,6,"")</f>
        <v/>
      </c>
      <c r="DF1549" s="44" t="str">
        <f t="shared" si="148"/>
        <v/>
      </c>
      <c r="DG1549" s="44" t="str">
        <f>IF(Wedstrijden!AR1714="x","L","")</f>
        <v/>
      </c>
      <c r="DH1549" s="44" t="str">
        <f>IF(Wedstrijden!AS1714="x","M","")</f>
        <v/>
      </c>
      <c r="DI1549" s="44" t="str">
        <f>IF(Wedstrijden!AT1714="x","Z","")</f>
        <v/>
      </c>
      <c r="DJ1549" s="44" t="str">
        <f>IF(COUNTA(Wedstrijden!AU1714:AW1714)&lt;&gt;0,6,"")</f>
        <v/>
      </c>
      <c r="DK1549" s="44" t="str">
        <f t="shared" si="149"/>
        <v/>
      </c>
      <c r="DL1549" s="44" t="str">
        <f>IF(Wedstrijden!AU1714="x","L","")</f>
        <v/>
      </c>
      <c r="DM1549" s="44" t="str">
        <f>IF(Wedstrijden!AV1714="x","M","")</f>
        <v/>
      </c>
      <c r="DN1549" s="44" t="str">
        <f>IF(Wedstrijden!AW1714="x","Z","")</f>
        <v/>
      </c>
    </row>
    <row r="1550" spans="1:118" ht="15">
      <c r="A1550" s="48" t="e">
        <f>Wedstrijden!#REF!</f>
        <v>#REF!</v>
      </c>
      <c r="B1550" s="44" t="str">
        <f>IFERROR(VLOOKUP(Wedstrijden!E1715,Wedstrijdlocaties!$B$2:$E$499,2,FALSE),"")</f>
        <v/>
      </c>
      <c r="C1550" s="44" t="str">
        <f>Wedstrijden!F1715</f>
        <v/>
      </c>
      <c r="D1550" s="44" t="str">
        <f>IFERROR(VLOOKUP(Wedstrijden!G1715,Organisaties!$B$2:$C$501,2,FALSE),"")</f>
        <v/>
      </c>
      <c r="E1550" s="44" t="str">
        <f>IFERROR(VLOOKUP(Wedstrijden!G1715,Organisaties!$B$2:$F$501,5,FALSE),"")</f>
        <v/>
      </c>
      <c r="F1550" s="44" t="str">
        <f>IF(Wedstrijden!BC1715&lt;&gt;"",Wedstrijden!BC1715,"")</f>
        <v/>
      </c>
      <c r="G1550" s="44">
        <f>IF(Wedstrijden!AY1715="Indoor",1,0)</f>
        <v>0</v>
      </c>
      <c r="H1550" s="44">
        <f>Wedstrijden!AZ1715</f>
        <v>0</v>
      </c>
      <c r="I1550" s="44" t="str">
        <f>IF(Wedstrijden!AX1715="Nee",0,IF(Wedstrijden!AX1715="Ja",1,""))</f>
        <v/>
      </c>
      <c r="J1550" s="44" t="str">
        <f>IF(Wedstrijden!BA1715&lt;&gt;"",Wedstrijden!BA1715,"")</f>
        <v/>
      </c>
      <c r="W1550" s="45"/>
      <c r="AE1550" s="45"/>
      <c r="AN1550" s="45"/>
      <c r="AU1550" s="45"/>
      <c r="BA1550" s="45"/>
      <c r="BE1550" s="45"/>
      <c r="BJ1550" s="44" t="str">
        <f>IF(COUNTA(Wedstrijden!I1715:S1715)&lt;&gt;0,1,"")</f>
        <v/>
      </c>
      <c r="BK1550" s="44" t="str">
        <f t="shared" si="144"/>
        <v/>
      </c>
      <c r="BL1550" s="44" t="str">
        <f>IF(Wedstrijden!I1715="x","AA","")</f>
        <v/>
      </c>
      <c r="BM1550" s="44" t="str">
        <f>IF(Wedstrijden!J1715="x","A","")</f>
        <v/>
      </c>
      <c r="BN1550" s="44" t="str">
        <f>IF(Wedstrijden!K1715="x","B1","")</f>
        <v/>
      </c>
      <c r="BO1550" s="44" t="str">
        <f>IF(Wedstrijden!L1715="x","BB","")</f>
        <v/>
      </c>
      <c r="BP1550" s="44" t="str">
        <f>IF(Wedstrijden!M1715="x","B","")</f>
        <v/>
      </c>
      <c r="BQ1550" s="44" t="str">
        <f>IF(Wedstrijden!N1715="x","L1","")</f>
        <v/>
      </c>
      <c r="BR1550" s="44" t="str">
        <f>IF(Wedstrijden!O1715="x","L2","")</f>
        <v/>
      </c>
      <c r="BS1550" s="44" t="str">
        <f>IF(Wedstrijden!P1715="x","M1","")</f>
        <v/>
      </c>
      <c r="BT1550" s="44" t="str">
        <f>IF(Wedstrijden!Q1715="x","M2","")</f>
        <v/>
      </c>
      <c r="BU1550" s="44" t="str">
        <f>IF(Wedstrijden!R1715="x","Z1","")</f>
        <v/>
      </c>
      <c r="BV1550" s="44" t="str">
        <f>IF(Wedstrijden!S1715="x","Z2","")</f>
        <v/>
      </c>
      <c r="BW1550" s="44" t="str">
        <f>IF(COUNTA(Wedstrijden!T1715:AB1715)&lt;&gt;0,1,"")</f>
        <v/>
      </c>
      <c r="BX1550" s="44" t="str">
        <f t="shared" si="145"/>
        <v/>
      </c>
      <c r="BY1550" s="44" t="str">
        <f>IF(Wedstrijden!T1715="x","BB","")</f>
        <v/>
      </c>
      <c r="BZ1550" s="44" t="str">
        <f>IF(Wedstrijden!U1715="x","B","")</f>
        <v/>
      </c>
      <c r="CA1550" s="44" t="str">
        <f>IF(Wedstrijden!V1715="x","L1","")</f>
        <v/>
      </c>
      <c r="CB1550" s="44" t="str">
        <f>IF(Wedstrijden!W1715="x","L2","")</f>
        <v/>
      </c>
      <c r="CC1550" s="44" t="str">
        <f>IF(Wedstrijden!X1715="x","M1","")</f>
        <v/>
      </c>
      <c r="CD1550" s="44" t="str">
        <f>IF(Wedstrijden!Y1715="x","M2","")</f>
        <v/>
      </c>
      <c r="CE1550" s="44" t="str">
        <f>IF(Wedstrijden!Z1715="x","Z1","")</f>
        <v/>
      </c>
      <c r="CF1550" s="44" t="str">
        <f>IF(Wedstrijden!AA1715="x","Z2","")</f>
        <v/>
      </c>
      <c r="CG1550" s="44" t="str">
        <f>IF(Wedstrijden!AB1715="x","ZZL","")</f>
        <v/>
      </c>
      <c r="CL1550" s="44" t="str">
        <f>IF(COUNTA(Wedstrijden!AC1715:AJ1715)&lt;&gt;0,2,"")</f>
        <v/>
      </c>
      <c r="CM1550" s="44" t="str">
        <f t="shared" si="146"/>
        <v/>
      </c>
      <c r="CN1550" s="44" t="str">
        <f>IF(Wedstrijden!AC1715="x","AA","")</f>
        <v/>
      </c>
      <c r="CO1550" s="44" t="str">
        <f>IF(Wedstrijden!AD1715="x","A","")</f>
        <v/>
      </c>
      <c r="CP1550" s="44" t="str">
        <f>IF(Wedstrijden!AE1715="x","BB","")</f>
        <v/>
      </c>
      <c r="CQ1550" s="44" t="str">
        <f>IF(Wedstrijden!AF1715="x","B","")</f>
        <v/>
      </c>
      <c r="CR1550" s="44" t="str">
        <f>IF(Wedstrijden!AG1715="x","L","")</f>
        <v/>
      </c>
      <c r="CS1550" s="44" t="str">
        <f>IF(Wedstrijden!AH1715="x","M","")</f>
        <v/>
      </c>
      <c r="CT1550" s="44" t="str">
        <f>IF(Wedstrijden!AI1715="x","Z","")</f>
        <v/>
      </c>
      <c r="CU1550" s="44" t="str">
        <f>IF(Wedstrijden!AJ1715="x","ZZ","")</f>
        <v/>
      </c>
      <c r="CV1550" s="44" t="str">
        <f>IF(COUNTA(Wedstrijden!AK1715:AQ1715)&lt;&gt;0,2,"")</f>
        <v/>
      </c>
      <c r="CW1550" s="44" t="str">
        <f t="shared" si="147"/>
        <v/>
      </c>
      <c r="CX1550" s="44" t="str">
        <f>IF(Wedstrijden!AK1715="x","BB","")</f>
        <v/>
      </c>
      <c r="CY1550" s="44" t="str">
        <f>IF(Wedstrijden!AL1715="x","B","")</f>
        <v/>
      </c>
      <c r="CZ1550" s="44" t="str">
        <f>IF(Wedstrijden!AM1715="x","L","")</f>
        <v/>
      </c>
      <c r="DA1550" s="44" t="str">
        <f>IF(Wedstrijden!AN1715="x","M","")</f>
        <v/>
      </c>
      <c r="DB1550" s="44" t="str">
        <f>IF(Wedstrijden!AO1715="x","Z","")</f>
        <v/>
      </c>
      <c r="DC1550" s="44" t="str">
        <f>IF(Wedstrijden!AP1715="x","ZZ","")</f>
        <v/>
      </c>
      <c r="DD1550" s="44" t="str">
        <f>IF(Wedstrijden!AQ1715="x","1.40","")</f>
        <v/>
      </c>
      <c r="DE1550" s="44" t="str">
        <f>IF(COUNTA(Wedstrijden!AR1715:AT1715)&lt;&gt;0,6,"")</f>
        <v/>
      </c>
      <c r="DF1550" s="44" t="str">
        <f t="shared" si="148"/>
        <v/>
      </c>
      <c r="DG1550" s="44" t="str">
        <f>IF(Wedstrijden!AR1715="x","L","")</f>
        <v/>
      </c>
      <c r="DH1550" s="44" t="str">
        <f>IF(Wedstrijden!AS1715="x","M","")</f>
        <v/>
      </c>
      <c r="DI1550" s="44" t="str">
        <f>IF(Wedstrijden!AT1715="x","Z","")</f>
        <v/>
      </c>
      <c r="DJ1550" s="44" t="str">
        <f>IF(COUNTA(Wedstrijden!AU1715:AW1715)&lt;&gt;0,6,"")</f>
        <v/>
      </c>
      <c r="DK1550" s="44" t="str">
        <f t="shared" si="149"/>
        <v/>
      </c>
      <c r="DL1550" s="44" t="str">
        <f>IF(Wedstrijden!AU1715="x","L","")</f>
        <v/>
      </c>
      <c r="DM1550" s="44" t="str">
        <f>IF(Wedstrijden!AV1715="x","M","")</f>
        <v/>
      </c>
      <c r="DN1550" s="44" t="str">
        <f>IF(Wedstrijden!AW1715="x","Z","")</f>
        <v/>
      </c>
    </row>
    <row r="1551" spans="1:118" ht="15">
      <c r="A1551" s="48" t="e">
        <f>Wedstrijden!#REF!</f>
        <v>#REF!</v>
      </c>
      <c r="B1551" s="44" t="str">
        <f>IFERROR(VLOOKUP(Wedstrijden!E1716,Wedstrijdlocaties!$B$2:$E$499,2,FALSE),"")</f>
        <v/>
      </c>
      <c r="C1551" s="44" t="str">
        <f>Wedstrijden!F1716</f>
        <v/>
      </c>
      <c r="D1551" s="44" t="str">
        <f>IFERROR(VLOOKUP(Wedstrijden!G1716,Organisaties!$B$2:$C$501,2,FALSE),"")</f>
        <v/>
      </c>
      <c r="E1551" s="44" t="str">
        <f>IFERROR(VLOOKUP(Wedstrijden!G1716,Organisaties!$B$2:$F$501,5,FALSE),"")</f>
        <v/>
      </c>
      <c r="F1551" s="44" t="str">
        <f>IF(Wedstrijden!BC1716&lt;&gt;"",Wedstrijden!BC1716,"")</f>
        <v/>
      </c>
      <c r="G1551" s="44">
        <f>IF(Wedstrijden!AY1716="Indoor",1,0)</f>
        <v>0</v>
      </c>
      <c r="H1551" s="44">
        <f>Wedstrijden!AZ1716</f>
        <v>0</v>
      </c>
      <c r="I1551" s="44" t="str">
        <f>IF(Wedstrijden!AX1716="Nee",0,IF(Wedstrijden!AX1716="Ja",1,""))</f>
        <v/>
      </c>
      <c r="J1551" s="44" t="str">
        <f>IF(Wedstrijden!BA1716&lt;&gt;"",Wedstrijden!BA1716,"")</f>
        <v/>
      </c>
      <c r="W1551" s="45"/>
      <c r="AE1551" s="45"/>
      <c r="AN1551" s="45"/>
      <c r="AU1551" s="45"/>
      <c r="BA1551" s="45"/>
      <c r="BE1551" s="45"/>
      <c r="BJ1551" s="44" t="str">
        <f>IF(COUNTA(Wedstrijden!I1716:S1716)&lt;&gt;0,1,"")</f>
        <v/>
      </c>
      <c r="BK1551" s="44" t="str">
        <f t="shared" si="144"/>
        <v/>
      </c>
      <c r="BL1551" s="44" t="str">
        <f>IF(Wedstrijden!I1716="x","AA","")</f>
        <v/>
      </c>
      <c r="BM1551" s="44" t="str">
        <f>IF(Wedstrijden!J1716="x","A","")</f>
        <v/>
      </c>
      <c r="BN1551" s="44" t="str">
        <f>IF(Wedstrijden!K1716="x","B1","")</f>
        <v/>
      </c>
      <c r="BO1551" s="44" t="str">
        <f>IF(Wedstrijden!L1716="x","BB","")</f>
        <v/>
      </c>
      <c r="BP1551" s="44" t="str">
        <f>IF(Wedstrijden!M1716="x","B","")</f>
        <v/>
      </c>
      <c r="BQ1551" s="44" t="str">
        <f>IF(Wedstrijden!N1716="x","L1","")</f>
        <v/>
      </c>
      <c r="BR1551" s="44" t="str">
        <f>IF(Wedstrijden!O1716="x","L2","")</f>
        <v/>
      </c>
      <c r="BS1551" s="44" t="str">
        <f>IF(Wedstrijden!P1716="x","M1","")</f>
        <v/>
      </c>
      <c r="BT1551" s="44" t="str">
        <f>IF(Wedstrijden!Q1716="x","M2","")</f>
        <v/>
      </c>
      <c r="BU1551" s="44" t="str">
        <f>IF(Wedstrijden!R1716="x","Z1","")</f>
        <v/>
      </c>
      <c r="BV1551" s="44" t="str">
        <f>IF(Wedstrijden!S1716="x","Z2","")</f>
        <v/>
      </c>
      <c r="BW1551" s="44" t="str">
        <f>IF(COUNTA(Wedstrijden!T1716:AB1716)&lt;&gt;0,1,"")</f>
        <v/>
      </c>
      <c r="BX1551" s="44" t="str">
        <f t="shared" si="145"/>
        <v/>
      </c>
      <c r="BY1551" s="44" t="str">
        <f>IF(Wedstrijden!T1716="x","BB","")</f>
        <v/>
      </c>
      <c r="BZ1551" s="44" t="str">
        <f>IF(Wedstrijden!U1716="x","B","")</f>
        <v/>
      </c>
      <c r="CA1551" s="44" t="str">
        <f>IF(Wedstrijden!V1716="x","L1","")</f>
        <v/>
      </c>
      <c r="CB1551" s="44" t="str">
        <f>IF(Wedstrijden!W1716="x","L2","")</f>
        <v/>
      </c>
      <c r="CC1551" s="44" t="str">
        <f>IF(Wedstrijden!X1716="x","M1","")</f>
        <v/>
      </c>
      <c r="CD1551" s="44" t="str">
        <f>IF(Wedstrijden!Y1716="x","M2","")</f>
        <v/>
      </c>
      <c r="CE1551" s="44" t="str">
        <f>IF(Wedstrijden!Z1716="x","Z1","")</f>
        <v/>
      </c>
      <c r="CF1551" s="44" t="str">
        <f>IF(Wedstrijden!AA1716="x","Z2","")</f>
        <v/>
      </c>
      <c r="CG1551" s="44" t="str">
        <f>IF(Wedstrijden!AB1716="x","ZZL","")</f>
        <v/>
      </c>
      <c r="CL1551" s="44" t="str">
        <f>IF(COUNTA(Wedstrijden!AC1716:AJ1716)&lt;&gt;0,2,"")</f>
        <v/>
      </c>
      <c r="CM1551" s="44" t="str">
        <f t="shared" si="146"/>
        <v/>
      </c>
      <c r="CN1551" s="44" t="str">
        <f>IF(Wedstrijden!AC1716="x","AA","")</f>
        <v/>
      </c>
      <c r="CO1551" s="44" t="str">
        <f>IF(Wedstrijden!AD1716="x","A","")</f>
        <v/>
      </c>
      <c r="CP1551" s="44" t="str">
        <f>IF(Wedstrijden!AE1716="x","BB","")</f>
        <v/>
      </c>
      <c r="CQ1551" s="44" t="str">
        <f>IF(Wedstrijden!AF1716="x","B","")</f>
        <v/>
      </c>
      <c r="CR1551" s="44" t="str">
        <f>IF(Wedstrijden!AG1716="x","L","")</f>
        <v/>
      </c>
      <c r="CS1551" s="44" t="str">
        <f>IF(Wedstrijden!AH1716="x","M","")</f>
        <v/>
      </c>
      <c r="CT1551" s="44" t="str">
        <f>IF(Wedstrijden!AI1716="x","Z","")</f>
        <v/>
      </c>
      <c r="CU1551" s="44" t="str">
        <f>IF(Wedstrijden!AJ1716="x","ZZ","")</f>
        <v/>
      </c>
      <c r="CV1551" s="44" t="str">
        <f>IF(COUNTA(Wedstrijden!AK1716:AQ1716)&lt;&gt;0,2,"")</f>
        <v/>
      </c>
      <c r="CW1551" s="44" t="str">
        <f t="shared" si="147"/>
        <v/>
      </c>
      <c r="CX1551" s="44" t="str">
        <f>IF(Wedstrijden!AK1716="x","BB","")</f>
        <v/>
      </c>
      <c r="CY1551" s="44" t="str">
        <f>IF(Wedstrijden!AL1716="x","B","")</f>
        <v/>
      </c>
      <c r="CZ1551" s="44" t="str">
        <f>IF(Wedstrijden!AM1716="x","L","")</f>
        <v/>
      </c>
      <c r="DA1551" s="44" t="str">
        <f>IF(Wedstrijden!AN1716="x","M","")</f>
        <v/>
      </c>
      <c r="DB1551" s="44" t="str">
        <f>IF(Wedstrijden!AO1716="x","Z","")</f>
        <v/>
      </c>
      <c r="DC1551" s="44" t="str">
        <f>IF(Wedstrijden!AP1716="x","ZZ","")</f>
        <v/>
      </c>
      <c r="DD1551" s="44" t="str">
        <f>IF(Wedstrijden!AQ1716="x","1.40","")</f>
        <v/>
      </c>
      <c r="DE1551" s="44" t="str">
        <f>IF(COUNTA(Wedstrijden!AR1716:AT1716)&lt;&gt;0,6,"")</f>
        <v/>
      </c>
      <c r="DF1551" s="44" t="str">
        <f t="shared" si="148"/>
        <v/>
      </c>
      <c r="DG1551" s="44" t="str">
        <f>IF(Wedstrijden!AR1716="x","L","")</f>
        <v/>
      </c>
      <c r="DH1551" s="44" t="str">
        <f>IF(Wedstrijden!AS1716="x","M","")</f>
        <v/>
      </c>
      <c r="DI1551" s="44" t="str">
        <f>IF(Wedstrijden!AT1716="x","Z","")</f>
        <v/>
      </c>
      <c r="DJ1551" s="44" t="str">
        <f>IF(COUNTA(Wedstrijden!AU1716:AW1716)&lt;&gt;0,6,"")</f>
        <v/>
      </c>
      <c r="DK1551" s="44" t="str">
        <f t="shared" si="149"/>
        <v/>
      </c>
      <c r="DL1551" s="44" t="str">
        <f>IF(Wedstrijden!AU1716="x","L","")</f>
        <v/>
      </c>
      <c r="DM1551" s="44" t="str">
        <f>IF(Wedstrijden!AV1716="x","M","")</f>
        <v/>
      </c>
      <c r="DN1551" s="44" t="str">
        <f>IF(Wedstrijden!AW1716="x","Z","")</f>
        <v/>
      </c>
    </row>
    <row r="1552" spans="1:118" ht="15">
      <c r="A1552" s="48" t="e">
        <f>Wedstrijden!#REF!</f>
        <v>#REF!</v>
      </c>
      <c r="B1552" s="44" t="str">
        <f>IFERROR(VLOOKUP(Wedstrijden!E1717,Wedstrijdlocaties!$B$2:$E$499,2,FALSE),"")</f>
        <v/>
      </c>
      <c r="C1552" s="44" t="str">
        <f>Wedstrijden!F1717</f>
        <v/>
      </c>
      <c r="D1552" s="44" t="str">
        <f>IFERROR(VLOOKUP(Wedstrijden!G1717,Organisaties!$B$2:$C$501,2,FALSE),"")</f>
        <v/>
      </c>
      <c r="E1552" s="44" t="str">
        <f>IFERROR(VLOOKUP(Wedstrijden!G1717,Organisaties!$B$2:$F$501,5,FALSE),"")</f>
        <v/>
      </c>
      <c r="F1552" s="44" t="str">
        <f>IF(Wedstrijden!BC1717&lt;&gt;"",Wedstrijden!BC1717,"")</f>
        <v/>
      </c>
      <c r="G1552" s="44">
        <f>IF(Wedstrijden!AY1717="Indoor",1,0)</f>
        <v>0</v>
      </c>
      <c r="H1552" s="44">
        <f>Wedstrijden!AZ1717</f>
        <v>0</v>
      </c>
      <c r="I1552" s="44" t="str">
        <f>IF(Wedstrijden!AX1717="Nee",0,IF(Wedstrijden!AX1717="Ja",1,""))</f>
        <v/>
      </c>
      <c r="J1552" s="44" t="str">
        <f>IF(Wedstrijden!BA1717&lt;&gt;"",Wedstrijden!BA1717,"")</f>
        <v/>
      </c>
      <c r="W1552" s="45"/>
      <c r="AE1552" s="45"/>
      <c r="AN1552" s="45"/>
      <c r="AU1552" s="45"/>
      <c r="BA1552" s="45"/>
      <c r="BE1552" s="45"/>
      <c r="BJ1552" s="44" t="str">
        <f>IF(COUNTA(Wedstrijden!I1717:S1717)&lt;&gt;0,1,"")</f>
        <v/>
      </c>
      <c r="BK1552" s="44" t="str">
        <f t="shared" si="144"/>
        <v/>
      </c>
      <c r="BL1552" s="44" t="str">
        <f>IF(Wedstrijden!I1717="x","AA","")</f>
        <v/>
      </c>
      <c r="BM1552" s="44" t="str">
        <f>IF(Wedstrijden!J1717="x","A","")</f>
        <v/>
      </c>
      <c r="BN1552" s="44" t="str">
        <f>IF(Wedstrijden!K1717="x","B1","")</f>
        <v/>
      </c>
      <c r="BO1552" s="44" t="str">
        <f>IF(Wedstrijden!L1717="x","BB","")</f>
        <v/>
      </c>
      <c r="BP1552" s="44" t="str">
        <f>IF(Wedstrijden!M1717="x","B","")</f>
        <v/>
      </c>
      <c r="BQ1552" s="44" t="str">
        <f>IF(Wedstrijden!N1717="x","L1","")</f>
        <v/>
      </c>
      <c r="BR1552" s="44" t="str">
        <f>IF(Wedstrijden!O1717="x","L2","")</f>
        <v/>
      </c>
      <c r="BS1552" s="44" t="str">
        <f>IF(Wedstrijden!P1717="x","M1","")</f>
        <v/>
      </c>
      <c r="BT1552" s="44" t="str">
        <f>IF(Wedstrijden!Q1717="x","M2","")</f>
        <v/>
      </c>
      <c r="BU1552" s="44" t="str">
        <f>IF(Wedstrijden!R1717="x","Z1","")</f>
        <v/>
      </c>
      <c r="BV1552" s="44" t="str">
        <f>IF(Wedstrijden!S1717="x","Z2","")</f>
        <v/>
      </c>
      <c r="BW1552" s="44" t="str">
        <f>IF(COUNTA(Wedstrijden!T1717:AB1717)&lt;&gt;0,1,"")</f>
        <v/>
      </c>
      <c r="BX1552" s="44" t="str">
        <f t="shared" si="145"/>
        <v/>
      </c>
      <c r="BY1552" s="44" t="str">
        <f>IF(Wedstrijden!T1717="x","BB","")</f>
        <v/>
      </c>
      <c r="BZ1552" s="44" t="str">
        <f>IF(Wedstrijden!U1717="x","B","")</f>
        <v/>
      </c>
      <c r="CA1552" s="44" t="str">
        <f>IF(Wedstrijden!V1717="x","L1","")</f>
        <v/>
      </c>
      <c r="CB1552" s="44" t="str">
        <f>IF(Wedstrijden!W1717="x","L2","")</f>
        <v/>
      </c>
      <c r="CC1552" s="44" t="str">
        <f>IF(Wedstrijden!X1717="x","M1","")</f>
        <v/>
      </c>
      <c r="CD1552" s="44" t="str">
        <f>IF(Wedstrijden!Y1717="x","M2","")</f>
        <v/>
      </c>
      <c r="CE1552" s="44" t="str">
        <f>IF(Wedstrijden!Z1717="x","Z1","")</f>
        <v/>
      </c>
      <c r="CF1552" s="44" t="str">
        <f>IF(Wedstrijden!AA1717="x","Z2","")</f>
        <v/>
      </c>
      <c r="CG1552" s="44" t="str">
        <f>IF(Wedstrijden!AB1717="x","ZZL","")</f>
        <v/>
      </c>
      <c r="CL1552" s="44" t="str">
        <f>IF(COUNTA(Wedstrijden!AC1717:AJ1717)&lt;&gt;0,2,"")</f>
        <v/>
      </c>
      <c r="CM1552" s="44" t="str">
        <f t="shared" si="146"/>
        <v/>
      </c>
      <c r="CN1552" s="44" t="str">
        <f>IF(Wedstrijden!AC1717="x","AA","")</f>
        <v/>
      </c>
      <c r="CO1552" s="44" t="str">
        <f>IF(Wedstrijden!AD1717="x","A","")</f>
        <v/>
      </c>
      <c r="CP1552" s="44" t="str">
        <f>IF(Wedstrijden!AE1717="x","BB","")</f>
        <v/>
      </c>
      <c r="CQ1552" s="44" t="str">
        <f>IF(Wedstrijden!AF1717="x","B","")</f>
        <v/>
      </c>
      <c r="CR1552" s="44" t="str">
        <f>IF(Wedstrijden!AG1717="x","L","")</f>
        <v/>
      </c>
      <c r="CS1552" s="44" t="str">
        <f>IF(Wedstrijden!AH1717="x","M","")</f>
        <v/>
      </c>
      <c r="CT1552" s="44" t="str">
        <f>IF(Wedstrijden!AI1717="x","Z","")</f>
        <v/>
      </c>
      <c r="CU1552" s="44" t="str">
        <f>IF(Wedstrijden!AJ1717="x","ZZ","")</f>
        <v/>
      </c>
      <c r="CV1552" s="44" t="str">
        <f>IF(COUNTA(Wedstrijden!AK1717:AQ1717)&lt;&gt;0,2,"")</f>
        <v/>
      </c>
      <c r="CW1552" s="44" t="str">
        <f t="shared" si="147"/>
        <v/>
      </c>
      <c r="CX1552" s="44" t="str">
        <f>IF(Wedstrijden!AK1717="x","BB","")</f>
        <v/>
      </c>
      <c r="CY1552" s="44" t="str">
        <f>IF(Wedstrijden!AL1717="x","B","")</f>
        <v/>
      </c>
      <c r="CZ1552" s="44" t="str">
        <f>IF(Wedstrijden!AM1717="x","L","")</f>
        <v/>
      </c>
      <c r="DA1552" s="44" t="str">
        <f>IF(Wedstrijden!AN1717="x","M","")</f>
        <v/>
      </c>
      <c r="DB1552" s="44" t="str">
        <f>IF(Wedstrijden!AO1717="x","Z","")</f>
        <v/>
      </c>
      <c r="DC1552" s="44" t="str">
        <f>IF(Wedstrijden!AP1717="x","ZZ","")</f>
        <v/>
      </c>
      <c r="DD1552" s="44" t="str">
        <f>IF(Wedstrijden!AQ1717="x","1.40","")</f>
        <v/>
      </c>
      <c r="DE1552" s="44" t="str">
        <f>IF(COUNTA(Wedstrijden!AR1717:AT1717)&lt;&gt;0,6,"")</f>
        <v/>
      </c>
      <c r="DF1552" s="44" t="str">
        <f t="shared" si="148"/>
        <v/>
      </c>
      <c r="DG1552" s="44" t="str">
        <f>IF(Wedstrijden!AR1717="x","L","")</f>
        <v/>
      </c>
      <c r="DH1552" s="44" t="str">
        <f>IF(Wedstrijden!AS1717="x","M","")</f>
        <v/>
      </c>
      <c r="DI1552" s="44" t="str">
        <f>IF(Wedstrijden!AT1717="x","Z","")</f>
        <v/>
      </c>
      <c r="DJ1552" s="44" t="str">
        <f>IF(COUNTA(Wedstrijden!AU1717:AW1717)&lt;&gt;0,6,"")</f>
        <v/>
      </c>
      <c r="DK1552" s="44" t="str">
        <f t="shared" si="149"/>
        <v/>
      </c>
      <c r="DL1552" s="44" t="str">
        <f>IF(Wedstrijden!AU1717="x","L","")</f>
        <v/>
      </c>
      <c r="DM1552" s="44" t="str">
        <f>IF(Wedstrijden!AV1717="x","M","")</f>
        <v/>
      </c>
      <c r="DN1552" s="44" t="str">
        <f>IF(Wedstrijden!AW1717="x","Z","")</f>
        <v/>
      </c>
    </row>
    <row r="1553" spans="1:118" ht="15">
      <c r="A1553" s="48" t="e">
        <f>Wedstrijden!#REF!</f>
        <v>#REF!</v>
      </c>
      <c r="B1553" s="44" t="str">
        <f>IFERROR(VLOOKUP(Wedstrijden!E1718,Wedstrijdlocaties!$B$2:$E$499,2,FALSE),"")</f>
        <v/>
      </c>
      <c r="C1553" s="44" t="str">
        <f>Wedstrijden!F1718</f>
        <v/>
      </c>
      <c r="D1553" s="44" t="str">
        <f>IFERROR(VLOOKUP(Wedstrijden!G1718,Organisaties!$B$2:$C$501,2,FALSE),"")</f>
        <v/>
      </c>
      <c r="E1553" s="44" t="str">
        <f>IFERROR(VLOOKUP(Wedstrijden!G1718,Organisaties!$B$2:$F$501,5,FALSE),"")</f>
        <v/>
      </c>
      <c r="F1553" s="44" t="str">
        <f>IF(Wedstrijden!BC1718&lt;&gt;"",Wedstrijden!BC1718,"")</f>
        <v/>
      </c>
      <c r="G1553" s="44">
        <f>IF(Wedstrijden!AY1718="Indoor",1,0)</f>
        <v>0</v>
      </c>
      <c r="H1553" s="44">
        <f>Wedstrijden!AZ1718</f>
        <v>0</v>
      </c>
      <c r="I1553" s="44" t="str">
        <f>IF(Wedstrijden!AX1718="Nee",0,IF(Wedstrijden!AX1718="Ja",1,""))</f>
        <v/>
      </c>
      <c r="J1553" s="44" t="str">
        <f>IF(Wedstrijden!BA1718&lt;&gt;"",Wedstrijden!BA1718,"")</f>
        <v/>
      </c>
      <c r="W1553" s="45"/>
      <c r="AE1553" s="45"/>
      <c r="AN1553" s="45"/>
      <c r="AU1553" s="45"/>
      <c r="BA1553" s="45"/>
      <c r="BE1553" s="45"/>
      <c r="BJ1553" s="44" t="str">
        <f>IF(COUNTA(Wedstrijden!I1718:S1718)&lt;&gt;0,1,"")</f>
        <v/>
      </c>
      <c r="BK1553" s="44" t="str">
        <f t="shared" si="144"/>
        <v/>
      </c>
      <c r="BL1553" s="44" t="str">
        <f>IF(Wedstrijden!I1718="x","AA","")</f>
        <v/>
      </c>
      <c r="BM1553" s="44" t="str">
        <f>IF(Wedstrijden!J1718="x","A","")</f>
        <v/>
      </c>
      <c r="BN1553" s="44" t="str">
        <f>IF(Wedstrijden!K1718="x","B1","")</f>
        <v/>
      </c>
      <c r="BO1553" s="44" t="str">
        <f>IF(Wedstrijden!L1718="x","BB","")</f>
        <v/>
      </c>
      <c r="BP1553" s="44" t="str">
        <f>IF(Wedstrijden!M1718="x","B","")</f>
        <v/>
      </c>
      <c r="BQ1553" s="44" t="str">
        <f>IF(Wedstrijden!N1718="x","L1","")</f>
        <v/>
      </c>
      <c r="BR1553" s="44" t="str">
        <f>IF(Wedstrijden!O1718="x","L2","")</f>
        <v/>
      </c>
      <c r="BS1553" s="44" t="str">
        <f>IF(Wedstrijden!P1718="x","M1","")</f>
        <v/>
      </c>
      <c r="BT1553" s="44" t="str">
        <f>IF(Wedstrijden!Q1718="x","M2","")</f>
        <v/>
      </c>
      <c r="BU1553" s="44" t="str">
        <f>IF(Wedstrijden!R1718="x","Z1","")</f>
        <v/>
      </c>
      <c r="BV1553" s="44" t="str">
        <f>IF(Wedstrijden!S1718="x","Z2","")</f>
        <v/>
      </c>
      <c r="BW1553" s="44" t="str">
        <f>IF(COUNTA(Wedstrijden!T1718:AB1718)&lt;&gt;0,1,"")</f>
        <v/>
      </c>
      <c r="BX1553" s="44" t="str">
        <f t="shared" si="145"/>
        <v/>
      </c>
      <c r="BY1553" s="44" t="str">
        <f>IF(Wedstrijden!T1718="x","BB","")</f>
        <v/>
      </c>
      <c r="BZ1553" s="44" t="str">
        <f>IF(Wedstrijden!U1718="x","B","")</f>
        <v/>
      </c>
      <c r="CA1553" s="44" t="str">
        <f>IF(Wedstrijden!V1718="x","L1","")</f>
        <v/>
      </c>
      <c r="CB1553" s="44" t="str">
        <f>IF(Wedstrijden!W1718="x","L2","")</f>
        <v/>
      </c>
      <c r="CC1553" s="44" t="str">
        <f>IF(Wedstrijden!X1718="x","M1","")</f>
        <v/>
      </c>
      <c r="CD1553" s="44" t="str">
        <f>IF(Wedstrijden!Y1718="x","M2","")</f>
        <v/>
      </c>
      <c r="CE1553" s="44" t="str">
        <f>IF(Wedstrijden!Z1718="x","Z1","")</f>
        <v/>
      </c>
      <c r="CF1553" s="44" t="str">
        <f>IF(Wedstrijden!AA1718="x","Z2","")</f>
        <v/>
      </c>
      <c r="CG1553" s="44" t="str">
        <f>IF(Wedstrijden!AB1718="x","ZZL","")</f>
        <v/>
      </c>
      <c r="CL1553" s="44" t="str">
        <f>IF(COUNTA(Wedstrijden!AC1718:AJ1718)&lt;&gt;0,2,"")</f>
        <v/>
      </c>
      <c r="CM1553" s="44" t="str">
        <f t="shared" si="146"/>
        <v/>
      </c>
      <c r="CN1553" s="44" t="str">
        <f>IF(Wedstrijden!AC1718="x","AA","")</f>
        <v/>
      </c>
      <c r="CO1553" s="44" t="str">
        <f>IF(Wedstrijden!AD1718="x","A","")</f>
        <v/>
      </c>
      <c r="CP1553" s="44" t="str">
        <f>IF(Wedstrijden!AE1718="x","BB","")</f>
        <v/>
      </c>
      <c r="CQ1553" s="44" t="str">
        <f>IF(Wedstrijden!AF1718="x","B","")</f>
        <v/>
      </c>
      <c r="CR1553" s="44" t="str">
        <f>IF(Wedstrijden!AG1718="x","L","")</f>
        <v/>
      </c>
      <c r="CS1553" s="44" t="str">
        <f>IF(Wedstrijden!AH1718="x","M","")</f>
        <v/>
      </c>
      <c r="CT1553" s="44" t="str">
        <f>IF(Wedstrijden!AI1718="x","Z","")</f>
        <v/>
      </c>
      <c r="CU1553" s="44" t="str">
        <f>IF(Wedstrijden!AJ1718="x","ZZ","")</f>
        <v/>
      </c>
      <c r="CV1553" s="44" t="str">
        <f>IF(COUNTA(Wedstrijden!AK1718:AQ1718)&lt;&gt;0,2,"")</f>
        <v/>
      </c>
      <c r="CW1553" s="44" t="str">
        <f t="shared" si="147"/>
        <v/>
      </c>
      <c r="CX1553" s="44" t="str">
        <f>IF(Wedstrijden!AK1718="x","BB","")</f>
        <v/>
      </c>
      <c r="CY1553" s="44" t="str">
        <f>IF(Wedstrijden!AL1718="x","B","")</f>
        <v/>
      </c>
      <c r="CZ1553" s="44" t="str">
        <f>IF(Wedstrijden!AM1718="x","L","")</f>
        <v/>
      </c>
      <c r="DA1553" s="44" t="str">
        <f>IF(Wedstrijden!AN1718="x","M","")</f>
        <v/>
      </c>
      <c r="DB1553" s="44" t="str">
        <f>IF(Wedstrijden!AO1718="x","Z","")</f>
        <v/>
      </c>
      <c r="DC1553" s="44" t="str">
        <f>IF(Wedstrijden!AP1718="x","ZZ","")</f>
        <v/>
      </c>
      <c r="DD1553" s="44" t="str">
        <f>IF(Wedstrijden!AQ1718="x","1.40","")</f>
        <v/>
      </c>
      <c r="DE1553" s="44" t="str">
        <f>IF(COUNTA(Wedstrijden!AR1718:AT1718)&lt;&gt;0,6,"")</f>
        <v/>
      </c>
      <c r="DF1553" s="44" t="str">
        <f t="shared" si="148"/>
        <v/>
      </c>
      <c r="DG1553" s="44" t="str">
        <f>IF(Wedstrijden!AR1718="x","L","")</f>
        <v/>
      </c>
      <c r="DH1553" s="44" t="str">
        <f>IF(Wedstrijden!AS1718="x","M","")</f>
        <v/>
      </c>
      <c r="DI1553" s="44" t="str">
        <f>IF(Wedstrijden!AT1718="x","Z","")</f>
        <v/>
      </c>
      <c r="DJ1553" s="44" t="str">
        <f>IF(COUNTA(Wedstrijden!AU1718:AW1718)&lt;&gt;0,6,"")</f>
        <v/>
      </c>
      <c r="DK1553" s="44" t="str">
        <f t="shared" si="149"/>
        <v/>
      </c>
      <c r="DL1553" s="44" t="str">
        <f>IF(Wedstrijden!AU1718="x","L","")</f>
        <v/>
      </c>
      <c r="DM1553" s="44" t="str">
        <f>IF(Wedstrijden!AV1718="x","M","")</f>
        <v/>
      </c>
      <c r="DN1553" s="44" t="str">
        <f>IF(Wedstrijden!AW1718="x","Z","")</f>
        <v/>
      </c>
    </row>
    <row r="1554" spans="1:118" ht="15">
      <c r="A1554" s="48" t="e">
        <f>Wedstrijden!#REF!</f>
        <v>#REF!</v>
      </c>
      <c r="B1554" s="44" t="str">
        <f>IFERROR(VLOOKUP(Wedstrijden!E1719,Wedstrijdlocaties!$B$2:$E$499,2,FALSE),"")</f>
        <v/>
      </c>
      <c r="C1554" s="44" t="str">
        <f>Wedstrijden!F1719</f>
        <v/>
      </c>
      <c r="D1554" s="44" t="str">
        <f>IFERROR(VLOOKUP(Wedstrijden!G1719,Organisaties!$B$2:$C$501,2,FALSE),"")</f>
        <v/>
      </c>
      <c r="E1554" s="44" t="str">
        <f>IFERROR(VLOOKUP(Wedstrijden!G1719,Organisaties!$B$2:$F$501,5,FALSE),"")</f>
        <v/>
      </c>
      <c r="F1554" s="44" t="str">
        <f>IF(Wedstrijden!BC1719&lt;&gt;"",Wedstrijden!BC1719,"")</f>
        <v/>
      </c>
      <c r="G1554" s="44">
        <f>IF(Wedstrijden!AY1719="Indoor",1,0)</f>
        <v>0</v>
      </c>
      <c r="H1554" s="44">
        <f>Wedstrijden!AZ1719</f>
        <v>0</v>
      </c>
      <c r="I1554" s="44" t="str">
        <f>IF(Wedstrijden!AX1719="Nee",0,IF(Wedstrijden!AX1719="Ja",1,""))</f>
        <v/>
      </c>
      <c r="J1554" s="44" t="str">
        <f>IF(Wedstrijden!BA1719&lt;&gt;"",Wedstrijden!BA1719,"")</f>
        <v/>
      </c>
      <c r="W1554" s="45"/>
      <c r="AE1554" s="45"/>
      <c r="AN1554" s="45"/>
      <c r="AU1554" s="45"/>
      <c r="BA1554" s="45"/>
      <c r="BE1554" s="45"/>
      <c r="BJ1554" s="44" t="str">
        <f>IF(COUNTA(Wedstrijden!I1719:S1719)&lt;&gt;0,1,"")</f>
        <v/>
      </c>
      <c r="BK1554" s="44" t="str">
        <f t="shared" si="144"/>
        <v/>
      </c>
      <c r="BL1554" s="44" t="str">
        <f>IF(Wedstrijden!I1719="x","AA","")</f>
        <v/>
      </c>
      <c r="BM1554" s="44" t="str">
        <f>IF(Wedstrijden!J1719="x","A","")</f>
        <v/>
      </c>
      <c r="BN1554" s="44" t="str">
        <f>IF(Wedstrijden!K1719="x","B1","")</f>
        <v/>
      </c>
      <c r="BO1554" s="44" t="str">
        <f>IF(Wedstrijden!L1719="x","BB","")</f>
        <v/>
      </c>
      <c r="BP1554" s="44" t="str">
        <f>IF(Wedstrijden!M1719="x","B","")</f>
        <v/>
      </c>
      <c r="BQ1554" s="44" t="str">
        <f>IF(Wedstrijden!N1719="x","L1","")</f>
        <v/>
      </c>
      <c r="BR1554" s="44" t="str">
        <f>IF(Wedstrijden!O1719="x","L2","")</f>
        <v/>
      </c>
      <c r="BS1554" s="44" t="str">
        <f>IF(Wedstrijden!P1719="x","M1","")</f>
        <v/>
      </c>
      <c r="BT1554" s="44" t="str">
        <f>IF(Wedstrijden!Q1719="x","M2","")</f>
        <v/>
      </c>
      <c r="BU1554" s="44" t="str">
        <f>IF(Wedstrijden!R1719="x","Z1","")</f>
        <v/>
      </c>
      <c r="BV1554" s="44" t="str">
        <f>IF(Wedstrijden!S1719="x","Z2","")</f>
        <v/>
      </c>
      <c r="BW1554" s="44" t="str">
        <f>IF(COUNTA(Wedstrijden!T1719:AB1719)&lt;&gt;0,1,"")</f>
        <v/>
      </c>
      <c r="BX1554" s="44" t="str">
        <f t="shared" si="145"/>
        <v/>
      </c>
      <c r="BY1554" s="44" t="str">
        <f>IF(Wedstrijden!T1719="x","BB","")</f>
        <v/>
      </c>
      <c r="BZ1554" s="44" t="str">
        <f>IF(Wedstrijden!U1719="x","B","")</f>
        <v/>
      </c>
      <c r="CA1554" s="44" t="str">
        <f>IF(Wedstrijden!V1719="x","L1","")</f>
        <v/>
      </c>
      <c r="CB1554" s="44" t="str">
        <f>IF(Wedstrijden!W1719="x","L2","")</f>
        <v/>
      </c>
      <c r="CC1554" s="44" t="str">
        <f>IF(Wedstrijden!X1719="x","M1","")</f>
        <v/>
      </c>
      <c r="CD1554" s="44" t="str">
        <f>IF(Wedstrijden!Y1719="x","M2","")</f>
        <v/>
      </c>
      <c r="CE1554" s="44" t="str">
        <f>IF(Wedstrijden!Z1719="x","Z1","")</f>
        <v/>
      </c>
      <c r="CF1554" s="44" t="str">
        <f>IF(Wedstrijden!AA1719="x","Z2","")</f>
        <v/>
      </c>
      <c r="CG1554" s="44" t="str">
        <f>IF(Wedstrijden!AB1719="x","ZZL","")</f>
        <v/>
      </c>
      <c r="CL1554" s="44" t="str">
        <f>IF(COUNTA(Wedstrijden!AC1719:AJ1719)&lt;&gt;0,2,"")</f>
        <v/>
      </c>
      <c r="CM1554" s="44" t="str">
        <f t="shared" si="146"/>
        <v/>
      </c>
      <c r="CN1554" s="44" t="str">
        <f>IF(Wedstrijden!AC1719="x","AA","")</f>
        <v/>
      </c>
      <c r="CO1554" s="44" t="str">
        <f>IF(Wedstrijden!AD1719="x","A","")</f>
        <v/>
      </c>
      <c r="CP1554" s="44" t="str">
        <f>IF(Wedstrijden!AE1719="x","BB","")</f>
        <v/>
      </c>
      <c r="CQ1554" s="44" t="str">
        <f>IF(Wedstrijden!AF1719="x","B","")</f>
        <v/>
      </c>
      <c r="CR1554" s="44" t="str">
        <f>IF(Wedstrijden!AG1719="x","L","")</f>
        <v/>
      </c>
      <c r="CS1554" s="44" t="str">
        <f>IF(Wedstrijden!AH1719="x","M","")</f>
        <v/>
      </c>
      <c r="CT1554" s="44" t="str">
        <f>IF(Wedstrijden!AI1719="x","Z","")</f>
        <v/>
      </c>
      <c r="CU1554" s="44" t="str">
        <f>IF(Wedstrijden!AJ1719="x","ZZ","")</f>
        <v/>
      </c>
      <c r="CV1554" s="44" t="str">
        <f>IF(COUNTA(Wedstrijden!AK1719:AQ1719)&lt;&gt;0,2,"")</f>
        <v/>
      </c>
      <c r="CW1554" s="44" t="str">
        <f t="shared" si="147"/>
        <v/>
      </c>
      <c r="CX1554" s="44" t="str">
        <f>IF(Wedstrijden!AK1719="x","BB","")</f>
        <v/>
      </c>
      <c r="CY1554" s="44" t="str">
        <f>IF(Wedstrijden!AL1719="x","B","")</f>
        <v/>
      </c>
      <c r="CZ1554" s="44" t="str">
        <f>IF(Wedstrijden!AM1719="x","L","")</f>
        <v/>
      </c>
      <c r="DA1554" s="44" t="str">
        <f>IF(Wedstrijden!AN1719="x","M","")</f>
        <v/>
      </c>
      <c r="DB1554" s="44" t="str">
        <f>IF(Wedstrijden!AO1719="x","Z","")</f>
        <v/>
      </c>
      <c r="DC1554" s="44" t="str">
        <f>IF(Wedstrijden!AP1719="x","ZZ","")</f>
        <v/>
      </c>
      <c r="DD1554" s="44" t="str">
        <f>IF(Wedstrijden!AQ1719="x","1.40","")</f>
        <v/>
      </c>
      <c r="DE1554" s="44" t="str">
        <f>IF(COUNTA(Wedstrijden!AR1719:AT1719)&lt;&gt;0,6,"")</f>
        <v/>
      </c>
      <c r="DF1554" s="44" t="str">
        <f t="shared" si="148"/>
        <v/>
      </c>
      <c r="DG1554" s="44" t="str">
        <f>IF(Wedstrijden!AR1719="x","L","")</f>
        <v/>
      </c>
      <c r="DH1554" s="44" t="str">
        <f>IF(Wedstrijden!AS1719="x","M","")</f>
        <v/>
      </c>
      <c r="DI1554" s="44" t="str">
        <f>IF(Wedstrijden!AT1719="x","Z","")</f>
        <v/>
      </c>
      <c r="DJ1554" s="44" t="str">
        <f>IF(COUNTA(Wedstrijden!AU1719:AW1719)&lt;&gt;0,6,"")</f>
        <v/>
      </c>
      <c r="DK1554" s="44" t="str">
        <f t="shared" si="149"/>
        <v/>
      </c>
      <c r="DL1554" s="44" t="str">
        <f>IF(Wedstrijden!AU1719="x","L","")</f>
        <v/>
      </c>
      <c r="DM1554" s="44" t="str">
        <f>IF(Wedstrijden!AV1719="x","M","")</f>
        <v/>
      </c>
      <c r="DN1554" s="44" t="str">
        <f>IF(Wedstrijden!AW1719="x","Z","")</f>
        <v/>
      </c>
    </row>
    <row r="1555" spans="1:118" ht="15">
      <c r="A1555" s="48" t="e">
        <f>Wedstrijden!#REF!</f>
        <v>#REF!</v>
      </c>
      <c r="B1555" s="44" t="str">
        <f>IFERROR(VLOOKUP(Wedstrijden!E1720,Wedstrijdlocaties!$B$2:$E$499,2,FALSE),"")</f>
        <v/>
      </c>
      <c r="C1555" s="44" t="str">
        <f>Wedstrijden!F1720</f>
        <v/>
      </c>
      <c r="D1555" s="44" t="str">
        <f>IFERROR(VLOOKUP(Wedstrijden!G1720,Organisaties!$B$2:$C$501,2,FALSE),"")</f>
        <v/>
      </c>
      <c r="E1555" s="44" t="str">
        <f>IFERROR(VLOOKUP(Wedstrijden!G1720,Organisaties!$B$2:$F$501,5,FALSE),"")</f>
        <v/>
      </c>
      <c r="F1555" s="44" t="str">
        <f>IF(Wedstrijden!BC1720&lt;&gt;"",Wedstrijden!BC1720,"")</f>
        <v/>
      </c>
      <c r="G1555" s="44">
        <f>IF(Wedstrijden!AY1720="Indoor",1,0)</f>
        <v>0</v>
      </c>
      <c r="H1555" s="44">
        <f>Wedstrijden!AZ1720</f>
        <v>0</v>
      </c>
      <c r="I1555" s="44" t="str">
        <f>IF(Wedstrijden!AX1720="Nee",0,IF(Wedstrijden!AX1720="Ja",1,""))</f>
        <v/>
      </c>
      <c r="J1555" s="44" t="str">
        <f>IF(Wedstrijden!BA1720&lt;&gt;"",Wedstrijden!BA1720,"")</f>
        <v/>
      </c>
      <c r="W1555" s="45"/>
      <c r="AE1555" s="45"/>
      <c r="AN1555" s="45"/>
      <c r="AU1555" s="45"/>
      <c r="BA1555" s="45"/>
      <c r="BE1555" s="45"/>
      <c r="BJ1555" s="44" t="str">
        <f>IF(COUNTA(Wedstrijden!I1720:S1720)&lt;&gt;0,1,"")</f>
        <v/>
      </c>
      <c r="BK1555" s="44" t="str">
        <f t="shared" si="144"/>
        <v/>
      </c>
      <c r="BL1555" s="44" t="str">
        <f>IF(Wedstrijden!I1720="x","AA","")</f>
        <v/>
      </c>
      <c r="BM1555" s="44" t="str">
        <f>IF(Wedstrijden!J1720="x","A","")</f>
        <v/>
      </c>
      <c r="BN1555" s="44" t="str">
        <f>IF(Wedstrijden!K1720="x","B1","")</f>
        <v/>
      </c>
      <c r="BO1555" s="44" t="str">
        <f>IF(Wedstrijden!L1720="x","BB","")</f>
        <v/>
      </c>
      <c r="BP1555" s="44" t="str">
        <f>IF(Wedstrijden!M1720="x","B","")</f>
        <v/>
      </c>
      <c r="BQ1555" s="44" t="str">
        <f>IF(Wedstrijden!N1720="x","L1","")</f>
        <v/>
      </c>
      <c r="BR1555" s="44" t="str">
        <f>IF(Wedstrijden!O1720="x","L2","")</f>
        <v/>
      </c>
      <c r="BS1555" s="44" t="str">
        <f>IF(Wedstrijden!P1720="x","M1","")</f>
        <v/>
      </c>
      <c r="BT1555" s="44" t="str">
        <f>IF(Wedstrijden!Q1720="x","M2","")</f>
        <v/>
      </c>
      <c r="BU1555" s="44" t="str">
        <f>IF(Wedstrijden!R1720="x","Z1","")</f>
        <v/>
      </c>
      <c r="BV1555" s="44" t="str">
        <f>IF(Wedstrijden!S1720="x","Z2","")</f>
        <v/>
      </c>
      <c r="BW1555" s="44" t="str">
        <f>IF(COUNTA(Wedstrijden!T1720:AB1720)&lt;&gt;0,1,"")</f>
        <v/>
      </c>
      <c r="BX1555" s="44" t="str">
        <f t="shared" si="145"/>
        <v/>
      </c>
      <c r="BY1555" s="44" t="str">
        <f>IF(Wedstrijden!T1720="x","BB","")</f>
        <v/>
      </c>
      <c r="BZ1555" s="44" t="str">
        <f>IF(Wedstrijden!U1720="x","B","")</f>
        <v/>
      </c>
      <c r="CA1555" s="44" t="str">
        <f>IF(Wedstrijden!V1720="x","L1","")</f>
        <v/>
      </c>
      <c r="CB1555" s="44" t="str">
        <f>IF(Wedstrijden!W1720="x","L2","")</f>
        <v/>
      </c>
      <c r="CC1555" s="44" t="str">
        <f>IF(Wedstrijden!X1720="x","M1","")</f>
        <v/>
      </c>
      <c r="CD1555" s="44" t="str">
        <f>IF(Wedstrijden!Y1720="x","M2","")</f>
        <v/>
      </c>
      <c r="CE1555" s="44" t="str">
        <f>IF(Wedstrijden!Z1720="x","Z1","")</f>
        <v/>
      </c>
      <c r="CF1555" s="44" t="str">
        <f>IF(Wedstrijden!AA1720="x","Z2","")</f>
        <v/>
      </c>
      <c r="CG1555" s="44" t="str">
        <f>IF(Wedstrijden!AB1720="x","ZZL","")</f>
        <v/>
      </c>
      <c r="CL1555" s="44" t="str">
        <f>IF(COUNTA(Wedstrijden!AC1720:AJ1720)&lt;&gt;0,2,"")</f>
        <v/>
      </c>
      <c r="CM1555" s="44" t="str">
        <f t="shared" si="146"/>
        <v/>
      </c>
      <c r="CN1555" s="44" t="str">
        <f>IF(Wedstrijden!AC1720="x","AA","")</f>
        <v/>
      </c>
      <c r="CO1555" s="44" t="str">
        <f>IF(Wedstrijden!AD1720="x","A","")</f>
        <v/>
      </c>
      <c r="CP1555" s="44" t="str">
        <f>IF(Wedstrijden!AE1720="x","BB","")</f>
        <v/>
      </c>
      <c r="CQ1555" s="44" t="str">
        <f>IF(Wedstrijden!AF1720="x","B","")</f>
        <v/>
      </c>
      <c r="CR1555" s="44" t="str">
        <f>IF(Wedstrijden!AG1720="x","L","")</f>
        <v/>
      </c>
      <c r="CS1555" s="44" t="str">
        <f>IF(Wedstrijden!AH1720="x","M","")</f>
        <v/>
      </c>
      <c r="CT1555" s="44" t="str">
        <f>IF(Wedstrijden!AI1720="x","Z","")</f>
        <v/>
      </c>
      <c r="CU1555" s="44" t="str">
        <f>IF(Wedstrijden!AJ1720="x","ZZ","")</f>
        <v/>
      </c>
      <c r="CV1555" s="44" t="str">
        <f>IF(COUNTA(Wedstrijden!AK1720:AQ1720)&lt;&gt;0,2,"")</f>
        <v/>
      </c>
      <c r="CW1555" s="44" t="str">
        <f t="shared" si="147"/>
        <v/>
      </c>
      <c r="CX1555" s="44" t="str">
        <f>IF(Wedstrijden!AK1720="x","BB","")</f>
        <v/>
      </c>
      <c r="CY1555" s="44" t="str">
        <f>IF(Wedstrijden!AL1720="x","B","")</f>
        <v/>
      </c>
      <c r="CZ1555" s="44" t="str">
        <f>IF(Wedstrijden!AM1720="x","L","")</f>
        <v/>
      </c>
      <c r="DA1555" s="44" t="str">
        <f>IF(Wedstrijden!AN1720="x","M","")</f>
        <v/>
      </c>
      <c r="DB1555" s="44" t="str">
        <f>IF(Wedstrijden!AO1720="x","Z","")</f>
        <v/>
      </c>
      <c r="DC1555" s="44" t="str">
        <f>IF(Wedstrijden!AP1720="x","ZZ","")</f>
        <v/>
      </c>
      <c r="DD1555" s="44" t="str">
        <f>IF(Wedstrijden!AQ1720="x","1.40","")</f>
        <v/>
      </c>
      <c r="DE1555" s="44" t="str">
        <f>IF(COUNTA(Wedstrijden!AR1720:AT1720)&lt;&gt;0,6,"")</f>
        <v/>
      </c>
      <c r="DF1555" s="44" t="str">
        <f t="shared" si="148"/>
        <v/>
      </c>
      <c r="DG1555" s="44" t="str">
        <f>IF(Wedstrijden!AR1720="x","L","")</f>
        <v/>
      </c>
      <c r="DH1555" s="44" t="str">
        <f>IF(Wedstrijden!AS1720="x","M","")</f>
        <v/>
      </c>
      <c r="DI1555" s="44" t="str">
        <f>IF(Wedstrijden!AT1720="x","Z","")</f>
        <v/>
      </c>
      <c r="DJ1555" s="44" t="str">
        <f>IF(COUNTA(Wedstrijden!AU1720:AW1720)&lt;&gt;0,6,"")</f>
        <v/>
      </c>
      <c r="DK1555" s="44" t="str">
        <f t="shared" si="149"/>
        <v/>
      </c>
      <c r="DL1555" s="44" t="str">
        <f>IF(Wedstrijden!AU1720="x","L","")</f>
        <v/>
      </c>
      <c r="DM1555" s="44" t="str">
        <f>IF(Wedstrijden!AV1720="x","M","")</f>
        <v/>
      </c>
      <c r="DN1555" s="44" t="str">
        <f>IF(Wedstrijden!AW1720="x","Z","")</f>
        <v/>
      </c>
    </row>
    <row r="1556" spans="1:118" ht="15">
      <c r="A1556" s="48" t="e">
        <f>Wedstrijden!#REF!</f>
        <v>#REF!</v>
      </c>
      <c r="B1556" s="44" t="str">
        <f>IFERROR(VLOOKUP(Wedstrijden!E1721,Wedstrijdlocaties!$B$2:$E$499,2,FALSE),"")</f>
        <v/>
      </c>
      <c r="C1556" s="44" t="str">
        <f>Wedstrijden!F1721</f>
        <v/>
      </c>
      <c r="D1556" s="44" t="str">
        <f>IFERROR(VLOOKUP(Wedstrijden!G1721,Organisaties!$B$2:$C$501,2,FALSE),"")</f>
        <v/>
      </c>
      <c r="E1556" s="44" t="str">
        <f>IFERROR(VLOOKUP(Wedstrijden!G1721,Organisaties!$B$2:$F$501,5,FALSE),"")</f>
        <v/>
      </c>
      <c r="F1556" s="44" t="str">
        <f>IF(Wedstrijden!BC1721&lt;&gt;"",Wedstrijden!BC1721,"")</f>
        <v/>
      </c>
      <c r="G1556" s="44">
        <f>IF(Wedstrijden!AY1721="Indoor",1,0)</f>
        <v>0</v>
      </c>
      <c r="H1556" s="44">
        <f>Wedstrijden!AZ1721</f>
        <v>0</v>
      </c>
      <c r="I1556" s="44" t="str">
        <f>IF(Wedstrijden!AX1721="Nee",0,IF(Wedstrijden!AX1721="Ja",1,""))</f>
        <v/>
      </c>
      <c r="J1556" s="44" t="str">
        <f>IF(Wedstrijden!BA1721&lt;&gt;"",Wedstrijden!BA1721,"")</f>
        <v/>
      </c>
      <c r="W1556" s="45"/>
      <c r="AE1556" s="45"/>
      <c r="AN1556" s="45"/>
      <c r="AU1556" s="45"/>
      <c r="BA1556" s="45"/>
      <c r="BE1556" s="45"/>
      <c r="BJ1556" s="44" t="str">
        <f>IF(COUNTA(Wedstrijden!I1721:S1721)&lt;&gt;0,1,"")</f>
        <v/>
      </c>
      <c r="BK1556" s="44" t="str">
        <f t="shared" si="144"/>
        <v/>
      </c>
      <c r="BL1556" s="44" t="str">
        <f>IF(Wedstrijden!I1721="x","AA","")</f>
        <v/>
      </c>
      <c r="BM1556" s="44" t="str">
        <f>IF(Wedstrijden!J1721="x","A","")</f>
        <v/>
      </c>
      <c r="BN1556" s="44" t="str">
        <f>IF(Wedstrijden!K1721="x","B1","")</f>
        <v/>
      </c>
      <c r="BO1556" s="44" t="str">
        <f>IF(Wedstrijden!L1721="x","BB","")</f>
        <v/>
      </c>
      <c r="BP1556" s="44" t="str">
        <f>IF(Wedstrijden!M1721="x","B","")</f>
        <v/>
      </c>
      <c r="BQ1556" s="44" t="str">
        <f>IF(Wedstrijden!N1721="x","L1","")</f>
        <v/>
      </c>
      <c r="BR1556" s="44" t="str">
        <f>IF(Wedstrijden!O1721="x","L2","")</f>
        <v/>
      </c>
      <c r="BS1556" s="44" t="str">
        <f>IF(Wedstrijden!P1721="x","M1","")</f>
        <v/>
      </c>
      <c r="BT1556" s="44" t="str">
        <f>IF(Wedstrijden!Q1721="x","M2","")</f>
        <v/>
      </c>
      <c r="BU1556" s="44" t="str">
        <f>IF(Wedstrijden!R1721="x","Z1","")</f>
        <v/>
      </c>
      <c r="BV1556" s="44" t="str">
        <f>IF(Wedstrijden!S1721="x","Z2","")</f>
        <v/>
      </c>
      <c r="BW1556" s="44" t="str">
        <f>IF(COUNTA(Wedstrijden!T1721:AB1721)&lt;&gt;0,1,"")</f>
        <v/>
      </c>
      <c r="BX1556" s="44" t="str">
        <f t="shared" si="145"/>
        <v/>
      </c>
      <c r="BY1556" s="44" t="str">
        <f>IF(Wedstrijden!T1721="x","BB","")</f>
        <v/>
      </c>
      <c r="BZ1556" s="44" t="str">
        <f>IF(Wedstrijden!U1721="x","B","")</f>
        <v/>
      </c>
      <c r="CA1556" s="44" t="str">
        <f>IF(Wedstrijden!V1721="x","L1","")</f>
        <v/>
      </c>
      <c r="CB1556" s="44" t="str">
        <f>IF(Wedstrijden!W1721="x","L2","")</f>
        <v/>
      </c>
      <c r="CC1556" s="44" t="str">
        <f>IF(Wedstrijden!X1721="x","M1","")</f>
        <v/>
      </c>
      <c r="CD1556" s="44" t="str">
        <f>IF(Wedstrijden!Y1721="x","M2","")</f>
        <v/>
      </c>
      <c r="CE1556" s="44" t="str">
        <f>IF(Wedstrijden!Z1721="x","Z1","")</f>
        <v/>
      </c>
      <c r="CF1556" s="44" t="str">
        <f>IF(Wedstrijden!AA1721="x","Z2","")</f>
        <v/>
      </c>
      <c r="CG1556" s="44" t="str">
        <f>IF(Wedstrijden!AB1721="x","ZZL","")</f>
        <v/>
      </c>
      <c r="CL1556" s="44" t="str">
        <f>IF(COUNTA(Wedstrijden!AC1721:AJ1721)&lt;&gt;0,2,"")</f>
        <v/>
      </c>
      <c r="CM1556" s="44" t="str">
        <f t="shared" si="146"/>
        <v/>
      </c>
      <c r="CN1556" s="44" t="str">
        <f>IF(Wedstrijden!AC1721="x","AA","")</f>
        <v/>
      </c>
      <c r="CO1556" s="44" t="str">
        <f>IF(Wedstrijden!AD1721="x","A","")</f>
        <v/>
      </c>
      <c r="CP1556" s="44" t="str">
        <f>IF(Wedstrijden!AE1721="x","BB","")</f>
        <v/>
      </c>
      <c r="CQ1556" s="44" t="str">
        <f>IF(Wedstrijden!AF1721="x","B","")</f>
        <v/>
      </c>
      <c r="CR1556" s="44" t="str">
        <f>IF(Wedstrijden!AG1721="x","L","")</f>
        <v/>
      </c>
      <c r="CS1556" s="44" t="str">
        <f>IF(Wedstrijden!AH1721="x","M","")</f>
        <v/>
      </c>
      <c r="CT1556" s="44" t="str">
        <f>IF(Wedstrijden!AI1721="x","Z","")</f>
        <v/>
      </c>
      <c r="CU1556" s="44" t="str">
        <f>IF(Wedstrijden!AJ1721="x","ZZ","")</f>
        <v/>
      </c>
      <c r="CV1556" s="44" t="str">
        <f>IF(COUNTA(Wedstrijden!AK1721:AQ1721)&lt;&gt;0,2,"")</f>
        <v/>
      </c>
      <c r="CW1556" s="44" t="str">
        <f t="shared" si="147"/>
        <v/>
      </c>
      <c r="CX1556" s="44" t="str">
        <f>IF(Wedstrijden!AK1721="x","BB","")</f>
        <v/>
      </c>
      <c r="CY1556" s="44" t="str">
        <f>IF(Wedstrijden!AL1721="x","B","")</f>
        <v/>
      </c>
      <c r="CZ1556" s="44" t="str">
        <f>IF(Wedstrijden!AM1721="x","L","")</f>
        <v/>
      </c>
      <c r="DA1556" s="44" t="str">
        <f>IF(Wedstrijden!AN1721="x","M","")</f>
        <v/>
      </c>
      <c r="DB1556" s="44" t="str">
        <f>IF(Wedstrijden!AO1721="x","Z","")</f>
        <v/>
      </c>
      <c r="DC1556" s="44" t="str">
        <f>IF(Wedstrijden!AP1721="x","ZZ","")</f>
        <v/>
      </c>
      <c r="DD1556" s="44" t="str">
        <f>IF(Wedstrijden!AQ1721="x","1.40","")</f>
        <v/>
      </c>
      <c r="DE1556" s="44" t="str">
        <f>IF(COUNTA(Wedstrijden!AR1721:AT1721)&lt;&gt;0,6,"")</f>
        <v/>
      </c>
      <c r="DF1556" s="44" t="str">
        <f t="shared" si="148"/>
        <v/>
      </c>
      <c r="DG1556" s="44" t="str">
        <f>IF(Wedstrijden!AR1721="x","L","")</f>
        <v/>
      </c>
      <c r="DH1556" s="44" t="str">
        <f>IF(Wedstrijden!AS1721="x","M","")</f>
        <v/>
      </c>
      <c r="DI1556" s="44" t="str">
        <f>IF(Wedstrijden!AT1721="x","Z","")</f>
        <v/>
      </c>
      <c r="DJ1556" s="44" t="str">
        <f>IF(COUNTA(Wedstrijden!AU1721:AW1721)&lt;&gt;0,6,"")</f>
        <v/>
      </c>
      <c r="DK1556" s="44" t="str">
        <f t="shared" si="149"/>
        <v/>
      </c>
      <c r="DL1556" s="44" t="str">
        <f>IF(Wedstrijden!AU1721="x","L","")</f>
        <v/>
      </c>
      <c r="DM1556" s="44" t="str">
        <f>IF(Wedstrijden!AV1721="x","M","")</f>
        <v/>
      </c>
      <c r="DN1556" s="44" t="str">
        <f>IF(Wedstrijden!AW1721="x","Z","")</f>
        <v/>
      </c>
    </row>
    <row r="1557" spans="1:118" ht="15">
      <c r="A1557" s="48" t="e">
        <f>Wedstrijden!#REF!</f>
        <v>#REF!</v>
      </c>
      <c r="B1557" s="44" t="str">
        <f>IFERROR(VLOOKUP(Wedstrijden!E1722,Wedstrijdlocaties!$B$2:$E$499,2,FALSE),"")</f>
        <v/>
      </c>
      <c r="C1557" s="44" t="str">
        <f>Wedstrijden!F1722</f>
        <v/>
      </c>
      <c r="D1557" s="44" t="str">
        <f>IFERROR(VLOOKUP(Wedstrijden!G1722,Organisaties!$B$2:$C$501,2,FALSE),"")</f>
        <v/>
      </c>
      <c r="E1557" s="44" t="str">
        <f>IFERROR(VLOOKUP(Wedstrijden!G1722,Organisaties!$B$2:$F$501,5,FALSE),"")</f>
        <v/>
      </c>
      <c r="F1557" s="44" t="str">
        <f>IF(Wedstrijden!BC1722&lt;&gt;"",Wedstrijden!BC1722,"")</f>
        <v/>
      </c>
      <c r="G1557" s="44">
        <f>IF(Wedstrijden!AY1722="Indoor",1,0)</f>
        <v>0</v>
      </c>
      <c r="H1557" s="44">
        <f>Wedstrijden!AZ1722</f>
        <v>0</v>
      </c>
      <c r="I1557" s="44" t="str">
        <f>IF(Wedstrijden!AX1722="Nee",0,IF(Wedstrijden!AX1722="Ja",1,""))</f>
        <v/>
      </c>
      <c r="J1557" s="44" t="str">
        <f>IF(Wedstrijden!BA1722&lt;&gt;"",Wedstrijden!BA1722,"")</f>
        <v/>
      </c>
      <c r="W1557" s="45"/>
      <c r="AE1557" s="45"/>
      <c r="AN1557" s="45"/>
      <c r="AU1557" s="45"/>
      <c r="BA1557" s="45"/>
      <c r="BE1557" s="45"/>
      <c r="BJ1557" s="44" t="str">
        <f>IF(COUNTA(Wedstrijden!I1722:S1722)&lt;&gt;0,1,"")</f>
        <v/>
      </c>
      <c r="BK1557" s="44" t="str">
        <f t="shared" si="144"/>
        <v/>
      </c>
      <c r="BL1557" s="44" t="str">
        <f>IF(Wedstrijden!I1722="x","AA","")</f>
        <v/>
      </c>
      <c r="BM1557" s="44" t="str">
        <f>IF(Wedstrijden!J1722="x","A","")</f>
        <v/>
      </c>
      <c r="BN1557" s="44" t="str">
        <f>IF(Wedstrijden!K1722="x","B1","")</f>
        <v/>
      </c>
      <c r="BO1557" s="44" t="str">
        <f>IF(Wedstrijden!L1722="x","BB","")</f>
        <v/>
      </c>
      <c r="BP1557" s="44" t="str">
        <f>IF(Wedstrijden!M1722="x","B","")</f>
        <v/>
      </c>
      <c r="BQ1557" s="44" t="str">
        <f>IF(Wedstrijden!N1722="x","L1","")</f>
        <v/>
      </c>
      <c r="BR1557" s="44" t="str">
        <f>IF(Wedstrijden!O1722="x","L2","")</f>
        <v/>
      </c>
      <c r="BS1557" s="44" t="str">
        <f>IF(Wedstrijden!P1722="x","M1","")</f>
        <v/>
      </c>
      <c r="BT1557" s="44" t="str">
        <f>IF(Wedstrijden!Q1722="x","M2","")</f>
        <v/>
      </c>
      <c r="BU1557" s="44" t="str">
        <f>IF(Wedstrijden!R1722="x","Z1","")</f>
        <v/>
      </c>
      <c r="BV1557" s="44" t="str">
        <f>IF(Wedstrijden!S1722="x","Z2","")</f>
        <v/>
      </c>
      <c r="BW1557" s="44" t="str">
        <f>IF(COUNTA(Wedstrijden!T1722:AB1722)&lt;&gt;0,1,"")</f>
        <v/>
      </c>
      <c r="BX1557" s="44" t="str">
        <f t="shared" si="145"/>
        <v/>
      </c>
      <c r="BY1557" s="44" t="str">
        <f>IF(Wedstrijden!T1722="x","BB","")</f>
        <v/>
      </c>
      <c r="BZ1557" s="44" t="str">
        <f>IF(Wedstrijden!U1722="x","B","")</f>
        <v/>
      </c>
      <c r="CA1557" s="44" t="str">
        <f>IF(Wedstrijden!V1722="x","L1","")</f>
        <v/>
      </c>
      <c r="CB1557" s="44" t="str">
        <f>IF(Wedstrijden!W1722="x","L2","")</f>
        <v/>
      </c>
      <c r="CC1557" s="44" t="str">
        <f>IF(Wedstrijden!X1722="x","M1","")</f>
        <v/>
      </c>
      <c r="CD1557" s="44" t="str">
        <f>IF(Wedstrijden!Y1722="x","M2","")</f>
        <v/>
      </c>
      <c r="CE1557" s="44" t="str">
        <f>IF(Wedstrijden!Z1722="x","Z1","")</f>
        <v/>
      </c>
      <c r="CF1557" s="44" t="str">
        <f>IF(Wedstrijden!AA1722="x","Z2","")</f>
        <v/>
      </c>
      <c r="CG1557" s="44" t="str">
        <f>IF(Wedstrijden!AB1722="x","ZZL","")</f>
        <v/>
      </c>
      <c r="CL1557" s="44" t="str">
        <f>IF(COUNTA(Wedstrijden!AC1722:AJ1722)&lt;&gt;0,2,"")</f>
        <v/>
      </c>
      <c r="CM1557" s="44" t="str">
        <f t="shared" si="146"/>
        <v/>
      </c>
      <c r="CN1557" s="44" t="str">
        <f>IF(Wedstrijden!AC1722="x","AA","")</f>
        <v/>
      </c>
      <c r="CO1557" s="44" t="str">
        <f>IF(Wedstrijden!AD1722="x","A","")</f>
        <v/>
      </c>
      <c r="CP1557" s="44" t="str">
        <f>IF(Wedstrijden!AE1722="x","BB","")</f>
        <v/>
      </c>
      <c r="CQ1557" s="44" t="str">
        <f>IF(Wedstrijden!AF1722="x","B","")</f>
        <v/>
      </c>
      <c r="CR1557" s="44" t="str">
        <f>IF(Wedstrijden!AG1722="x","L","")</f>
        <v/>
      </c>
      <c r="CS1557" s="44" t="str">
        <f>IF(Wedstrijden!AH1722="x","M","")</f>
        <v/>
      </c>
      <c r="CT1557" s="44" t="str">
        <f>IF(Wedstrijden!AI1722="x","Z","")</f>
        <v/>
      </c>
      <c r="CU1557" s="44" t="str">
        <f>IF(Wedstrijden!AJ1722="x","ZZ","")</f>
        <v/>
      </c>
      <c r="CV1557" s="44" t="str">
        <f>IF(COUNTA(Wedstrijden!AK1722:AQ1722)&lt;&gt;0,2,"")</f>
        <v/>
      </c>
      <c r="CW1557" s="44" t="str">
        <f t="shared" si="147"/>
        <v/>
      </c>
      <c r="CX1557" s="44" t="str">
        <f>IF(Wedstrijden!AK1722="x","BB","")</f>
        <v/>
      </c>
      <c r="CY1557" s="44" t="str">
        <f>IF(Wedstrijden!AL1722="x","B","")</f>
        <v/>
      </c>
      <c r="CZ1557" s="44" t="str">
        <f>IF(Wedstrijden!AM1722="x","L","")</f>
        <v/>
      </c>
      <c r="DA1557" s="44" t="str">
        <f>IF(Wedstrijden!AN1722="x","M","")</f>
        <v/>
      </c>
      <c r="DB1557" s="44" t="str">
        <f>IF(Wedstrijden!AO1722="x","Z","")</f>
        <v/>
      </c>
      <c r="DC1557" s="44" t="str">
        <f>IF(Wedstrijden!AP1722="x","ZZ","")</f>
        <v/>
      </c>
      <c r="DD1557" s="44" t="str">
        <f>IF(Wedstrijden!AQ1722="x","1.40","")</f>
        <v/>
      </c>
      <c r="DE1557" s="44" t="str">
        <f>IF(COUNTA(Wedstrijden!AR1722:AT1722)&lt;&gt;0,6,"")</f>
        <v/>
      </c>
      <c r="DF1557" s="44" t="str">
        <f t="shared" si="148"/>
        <v/>
      </c>
      <c r="DG1557" s="44" t="str">
        <f>IF(Wedstrijden!AR1722="x","L","")</f>
        <v/>
      </c>
      <c r="DH1557" s="44" t="str">
        <f>IF(Wedstrijden!AS1722="x","M","")</f>
        <v/>
      </c>
      <c r="DI1557" s="44" t="str">
        <f>IF(Wedstrijden!AT1722="x","Z","")</f>
        <v/>
      </c>
      <c r="DJ1557" s="44" t="str">
        <f>IF(COUNTA(Wedstrijden!AU1722:AW1722)&lt;&gt;0,6,"")</f>
        <v/>
      </c>
      <c r="DK1557" s="44" t="str">
        <f t="shared" si="149"/>
        <v/>
      </c>
      <c r="DL1557" s="44" t="str">
        <f>IF(Wedstrijden!AU1722="x","L","")</f>
        <v/>
      </c>
      <c r="DM1557" s="44" t="str">
        <f>IF(Wedstrijden!AV1722="x","M","")</f>
        <v/>
      </c>
      <c r="DN1557" s="44" t="str">
        <f>IF(Wedstrijden!AW1722="x","Z","")</f>
        <v/>
      </c>
    </row>
    <row r="1558" spans="1:118" ht="15">
      <c r="A1558" s="48" t="e">
        <f>Wedstrijden!#REF!</f>
        <v>#REF!</v>
      </c>
      <c r="B1558" s="44" t="str">
        <f>IFERROR(VLOOKUP(Wedstrijden!E1723,Wedstrijdlocaties!$B$2:$E$499,2,FALSE),"")</f>
        <v/>
      </c>
      <c r="C1558" s="44" t="str">
        <f>Wedstrijden!F1723</f>
        <v/>
      </c>
      <c r="D1558" s="44" t="str">
        <f>IFERROR(VLOOKUP(Wedstrijden!G1723,Organisaties!$B$2:$C$501,2,FALSE),"")</f>
        <v/>
      </c>
      <c r="E1558" s="44" t="str">
        <f>IFERROR(VLOOKUP(Wedstrijden!G1723,Organisaties!$B$2:$F$501,5,FALSE),"")</f>
        <v/>
      </c>
      <c r="F1558" s="44" t="str">
        <f>IF(Wedstrijden!BC1723&lt;&gt;"",Wedstrijden!BC1723,"")</f>
        <v/>
      </c>
      <c r="G1558" s="44">
        <f>IF(Wedstrijden!AY1723="Indoor",1,0)</f>
        <v>0</v>
      </c>
      <c r="H1558" s="44">
        <f>Wedstrijden!AZ1723</f>
        <v>0</v>
      </c>
      <c r="I1558" s="44" t="str">
        <f>IF(Wedstrijden!AX1723="Nee",0,IF(Wedstrijden!AX1723="Ja",1,""))</f>
        <v/>
      </c>
      <c r="J1558" s="44" t="str">
        <f>IF(Wedstrijden!BA1723&lt;&gt;"",Wedstrijden!BA1723,"")</f>
        <v/>
      </c>
      <c r="W1558" s="45"/>
      <c r="AE1558" s="45"/>
      <c r="AN1558" s="45"/>
      <c r="AU1558" s="45"/>
      <c r="BA1558" s="45"/>
      <c r="BE1558" s="45"/>
      <c r="BJ1558" s="44" t="str">
        <f>IF(COUNTA(Wedstrijden!I1723:S1723)&lt;&gt;0,1,"")</f>
        <v/>
      </c>
      <c r="BK1558" s="44" t="str">
        <f t="shared" si="144"/>
        <v/>
      </c>
      <c r="BL1558" s="44" t="str">
        <f>IF(Wedstrijden!I1723="x","AA","")</f>
        <v/>
      </c>
      <c r="BM1558" s="44" t="str">
        <f>IF(Wedstrijden!J1723="x","A","")</f>
        <v/>
      </c>
      <c r="BN1558" s="44" t="str">
        <f>IF(Wedstrijden!K1723="x","B1","")</f>
        <v/>
      </c>
      <c r="BO1558" s="44" t="str">
        <f>IF(Wedstrijden!L1723="x","BB","")</f>
        <v/>
      </c>
      <c r="BP1558" s="44" t="str">
        <f>IF(Wedstrijden!M1723="x","B","")</f>
        <v/>
      </c>
      <c r="BQ1558" s="44" t="str">
        <f>IF(Wedstrijden!N1723="x","L1","")</f>
        <v/>
      </c>
      <c r="BR1558" s="44" t="str">
        <f>IF(Wedstrijden!O1723="x","L2","")</f>
        <v/>
      </c>
      <c r="BS1558" s="44" t="str">
        <f>IF(Wedstrijden!P1723="x","M1","")</f>
        <v/>
      </c>
      <c r="BT1558" s="44" t="str">
        <f>IF(Wedstrijden!Q1723="x","M2","")</f>
        <v/>
      </c>
      <c r="BU1558" s="44" t="str">
        <f>IF(Wedstrijden!R1723="x","Z1","")</f>
        <v/>
      </c>
      <c r="BV1558" s="44" t="str">
        <f>IF(Wedstrijden!S1723="x","Z2","")</f>
        <v/>
      </c>
      <c r="BW1558" s="44" t="str">
        <f>IF(COUNTA(Wedstrijden!T1723:AB1723)&lt;&gt;0,1,"")</f>
        <v/>
      </c>
      <c r="BX1558" s="44" t="str">
        <f t="shared" si="145"/>
        <v/>
      </c>
      <c r="BY1558" s="44" t="str">
        <f>IF(Wedstrijden!T1723="x","BB","")</f>
        <v/>
      </c>
      <c r="BZ1558" s="44" t="str">
        <f>IF(Wedstrijden!U1723="x","B","")</f>
        <v/>
      </c>
      <c r="CA1558" s="44" t="str">
        <f>IF(Wedstrijden!V1723="x","L1","")</f>
        <v/>
      </c>
      <c r="CB1558" s="44" t="str">
        <f>IF(Wedstrijden!W1723="x","L2","")</f>
        <v/>
      </c>
      <c r="CC1558" s="44" t="str">
        <f>IF(Wedstrijden!X1723="x","M1","")</f>
        <v/>
      </c>
      <c r="CD1558" s="44" t="str">
        <f>IF(Wedstrijden!Y1723="x","M2","")</f>
        <v/>
      </c>
      <c r="CE1558" s="44" t="str">
        <f>IF(Wedstrijden!Z1723="x","Z1","")</f>
        <v/>
      </c>
      <c r="CF1558" s="44" t="str">
        <f>IF(Wedstrijden!AA1723="x","Z2","")</f>
        <v/>
      </c>
      <c r="CG1558" s="44" t="str">
        <f>IF(Wedstrijden!AB1723="x","ZZL","")</f>
        <v/>
      </c>
      <c r="CL1558" s="44" t="str">
        <f>IF(COUNTA(Wedstrijden!AC1723:AJ1723)&lt;&gt;0,2,"")</f>
        <v/>
      </c>
      <c r="CM1558" s="44" t="str">
        <f t="shared" si="146"/>
        <v/>
      </c>
      <c r="CN1558" s="44" t="str">
        <f>IF(Wedstrijden!AC1723="x","AA","")</f>
        <v/>
      </c>
      <c r="CO1558" s="44" t="str">
        <f>IF(Wedstrijden!AD1723="x","A","")</f>
        <v/>
      </c>
      <c r="CP1558" s="44" t="str">
        <f>IF(Wedstrijden!AE1723="x","BB","")</f>
        <v/>
      </c>
      <c r="CQ1558" s="44" t="str">
        <f>IF(Wedstrijden!AF1723="x","B","")</f>
        <v/>
      </c>
      <c r="CR1558" s="44" t="str">
        <f>IF(Wedstrijden!AG1723="x","L","")</f>
        <v/>
      </c>
      <c r="CS1558" s="44" t="str">
        <f>IF(Wedstrijden!AH1723="x","M","")</f>
        <v/>
      </c>
      <c r="CT1558" s="44" t="str">
        <f>IF(Wedstrijden!AI1723="x","Z","")</f>
        <v/>
      </c>
      <c r="CU1558" s="44" t="str">
        <f>IF(Wedstrijden!AJ1723="x","ZZ","")</f>
        <v/>
      </c>
      <c r="CV1558" s="44" t="str">
        <f>IF(COUNTA(Wedstrijden!AK1723:AQ1723)&lt;&gt;0,2,"")</f>
        <v/>
      </c>
      <c r="CW1558" s="44" t="str">
        <f t="shared" si="147"/>
        <v/>
      </c>
      <c r="CX1558" s="44" t="str">
        <f>IF(Wedstrijden!AK1723="x","BB","")</f>
        <v/>
      </c>
      <c r="CY1558" s="44" t="str">
        <f>IF(Wedstrijden!AL1723="x","B","")</f>
        <v/>
      </c>
      <c r="CZ1558" s="44" t="str">
        <f>IF(Wedstrijden!AM1723="x","L","")</f>
        <v/>
      </c>
      <c r="DA1558" s="44" t="str">
        <f>IF(Wedstrijden!AN1723="x","M","")</f>
        <v/>
      </c>
      <c r="DB1558" s="44" t="str">
        <f>IF(Wedstrijden!AO1723="x","Z","")</f>
        <v/>
      </c>
      <c r="DC1558" s="44" t="str">
        <f>IF(Wedstrijden!AP1723="x","ZZ","")</f>
        <v/>
      </c>
      <c r="DD1558" s="44" t="str">
        <f>IF(Wedstrijden!AQ1723="x","1.40","")</f>
        <v/>
      </c>
      <c r="DE1558" s="44" t="str">
        <f>IF(COUNTA(Wedstrijden!AR1723:AT1723)&lt;&gt;0,6,"")</f>
        <v/>
      </c>
      <c r="DF1558" s="44" t="str">
        <f t="shared" si="148"/>
        <v/>
      </c>
      <c r="DG1558" s="44" t="str">
        <f>IF(Wedstrijden!AR1723="x","L","")</f>
        <v/>
      </c>
      <c r="DH1558" s="44" t="str">
        <f>IF(Wedstrijden!AS1723="x","M","")</f>
        <v/>
      </c>
      <c r="DI1558" s="44" t="str">
        <f>IF(Wedstrijden!AT1723="x","Z","")</f>
        <v/>
      </c>
      <c r="DJ1558" s="44" t="str">
        <f>IF(COUNTA(Wedstrijden!AU1723:AW1723)&lt;&gt;0,6,"")</f>
        <v/>
      </c>
      <c r="DK1558" s="44" t="str">
        <f t="shared" si="149"/>
        <v/>
      </c>
      <c r="DL1558" s="44" t="str">
        <f>IF(Wedstrijden!AU1723="x","L","")</f>
        <v/>
      </c>
      <c r="DM1558" s="44" t="str">
        <f>IF(Wedstrijden!AV1723="x","M","")</f>
        <v/>
      </c>
      <c r="DN1558" s="44" t="str">
        <f>IF(Wedstrijden!AW1723="x","Z","")</f>
        <v/>
      </c>
    </row>
    <row r="1559" spans="1:118" ht="15">
      <c r="A1559" s="48" t="e">
        <f>Wedstrijden!#REF!</f>
        <v>#REF!</v>
      </c>
      <c r="B1559" s="44" t="str">
        <f>IFERROR(VLOOKUP(Wedstrijden!E1724,Wedstrijdlocaties!$B$2:$E$499,2,FALSE),"")</f>
        <v/>
      </c>
      <c r="C1559" s="44" t="str">
        <f>Wedstrijden!F1724</f>
        <v/>
      </c>
      <c r="D1559" s="44" t="str">
        <f>IFERROR(VLOOKUP(Wedstrijden!G1724,Organisaties!$B$2:$C$501,2,FALSE),"")</f>
        <v/>
      </c>
      <c r="E1559" s="44" t="str">
        <f>IFERROR(VLOOKUP(Wedstrijden!G1724,Organisaties!$B$2:$F$501,5,FALSE),"")</f>
        <v/>
      </c>
      <c r="F1559" s="44" t="str">
        <f>IF(Wedstrijden!BC1724&lt;&gt;"",Wedstrijden!BC1724,"")</f>
        <v/>
      </c>
      <c r="G1559" s="44">
        <f>IF(Wedstrijden!AY1724="Indoor",1,0)</f>
        <v>0</v>
      </c>
      <c r="H1559" s="44">
        <f>Wedstrijden!AZ1724</f>
        <v>0</v>
      </c>
      <c r="I1559" s="44" t="str">
        <f>IF(Wedstrijden!AX1724="Nee",0,IF(Wedstrijden!AX1724="Ja",1,""))</f>
        <v/>
      </c>
      <c r="J1559" s="44" t="str">
        <f>IF(Wedstrijden!BA1724&lt;&gt;"",Wedstrijden!BA1724,"")</f>
        <v/>
      </c>
      <c r="W1559" s="45"/>
      <c r="AE1559" s="45"/>
      <c r="AN1559" s="45"/>
      <c r="AU1559" s="45"/>
      <c r="BA1559" s="45"/>
      <c r="BE1559" s="45"/>
      <c r="BJ1559" s="44" t="str">
        <f>IF(COUNTA(Wedstrijden!I1724:S1724)&lt;&gt;0,1,"")</f>
        <v/>
      </c>
      <c r="BK1559" s="44" t="str">
        <f t="shared" si="144"/>
        <v/>
      </c>
      <c r="BL1559" s="44" t="str">
        <f>IF(Wedstrijden!I1724="x","AA","")</f>
        <v/>
      </c>
      <c r="BM1559" s="44" t="str">
        <f>IF(Wedstrijden!J1724="x","A","")</f>
        <v/>
      </c>
      <c r="BN1559" s="44" t="str">
        <f>IF(Wedstrijden!K1724="x","B1","")</f>
        <v/>
      </c>
      <c r="BO1559" s="44" t="str">
        <f>IF(Wedstrijden!L1724="x","BB","")</f>
        <v/>
      </c>
      <c r="BP1559" s="44" t="str">
        <f>IF(Wedstrijden!M1724="x","B","")</f>
        <v/>
      </c>
      <c r="BQ1559" s="44" t="str">
        <f>IF(Wedstrijden!N1724="x","L1","")</f>
        <v/>
      </c>
      <c r="BR1559" s="44" t="str">
        <f>IF(Wedstrijden!O1724="x","L2","")</f>
        <v/>
      </c>
      <c r="BS1559" s="44" t="str">
        <f>IF(Wedstrijden!P1724="x","M1","")</f>
        <v/>
      </c>
      <c r="BT1559" s="44" t="str">
        <f>IF(Wedstrijden!Q1724="x","M2","")</f>
        <v/>
      </c>
      <c r="BU1559" s="44" t="str">
        <f>IF(Wedstrijden!R1724="x","Z1","")</f>
        <v/>
      </c>
      <c r="BV1559" s="44" t="str">
        <f>IF(Wedstrijden!S1724="x","Z2","")</f>
        <v/>
      </c>
      <c r="BW1559" s="44" t="str">
        <f>IF(COUNTA(Wedstrijden!T1724:AB1724)&lt;&gt;0,1,"")</f>
        <v/>
      </c>
      <c r="BX1559" s="44" t="str">
        <f t="shared" si="145"/>
        <v/>
      </c>
      <c r="BY1559" s="44" t="str">
        <f>IF(Wedstrijden!T1724="x","BB","")</f>
        <v/>
      </c>
      <c r="BZ1559" s="44" t="str">
        <f>IF(Wedstrijden!U1724="x","B","")</f>
        <v/>
      </c>
      <c r="CA1559" s="44" t="str">
        <f>IF(Wedstrijden!V1724="x","L1","")</f>
        <v/>
      </c>
      <c r="CB1559" s="44" t="str">
        <f>IF(Wedstrijden!W1724="x","L2","")</f>
        <v/>
      </c>
      <c r="CC1559" s="44" t="str">
        <f>IF(Wedstrijden!X1724="x","M1","")</f>
        <v/>
      </c>
      <c r="CD1559" s="44" t="str">
        <f>IF(Wedstrijden!Y1724="x","M2","")</f>
        <v/>
      </c>
      <c r="CE1559" s="44" t="str">
        <f>IF(Wedstrijden!Z1724="x","Z1","")</f>
        <v/>
      </c>
      <c r="CF1559" s="44" t="str">
        <f>IF(Wedstrijden!AA1724="x","Z2","")</f>
        <v/>
      </c>
      <c r="CG1559" s="44" t="str">
        <f>IF(Wedstrijden!AB1724="x","ZZL","")</f>
        <v/>
      </c>
      <c r="CL1559" s="44" t="str">
        <f>IF(COUNTA(Wedstrijden!AC1724:AJ1724)&lt;&gt;0,2,"")</f>
        <v/>
      </c>
      <c r="CM1559" s="44" t="str">
        <f t="shared" si="146"/>
        <v/>
      </c>
      <c r="CN1559" s="44" t="str">
        <f>IF(Wedstrijden!AC1724="x","AA","")</f>
        <v/>
      </c>
      <c r="CO1559" s="44" t="str">
        <f>IF(Wedstrijden!AD1724="x","A","")</f>
        <v/>
      </c>
      <c r="CP1559" s="44" t="str">
        <f>IF(Wedstrijden!AE1724="x","BB","")</f>
        <v/>
      </c>
      <c r="CQ1559" s="44" t="str">
        <f>IF(Wedstrijden!AF1724="x","B","")</f>
        <v/>
      </c>
      <c r="CR1559" s="44" t="str">
        <f>IF(Wedstrijden!AG1724="x","L","")</f>
        <v/>
      </c>
      <c r="CS1559" s="44" t="str">
        <f>IF(Wedstrijden!AH1724="x","M","")</f>
        <v/>
      </c>
      <c r="CT1559" s="44" t="str">
        <f>IF(Wedstrijden!AI1724="x","Z","")</f>
        <v/>
      </c>
      <c r="CU1559" s="44" t="str">
        <f>IF(Wedstrijden!AJ1724="x","ZZ","")</f>
        <v/>
      </c>
      <c r="CV1559" s="44" t="str">
        <f>IF(COUNTA(Wedstrijden!AK1724:AQ1724)&lt;&gt;0,2,"")</f>
        <v/>
      </c>
      <c r="CW1559" s="44" t="str">
        <f t="shared" si="147"/>
        <v/>
      </c>
      <c r="CX1559" s="44" t="str">
        <f>IF(Wedstrijden!AK1724="x","BB","")</f>
        <v/>
      </c>
      <c r="CY1559" s="44" t="str">
        <f>IF(Wedstrijden!AL1724="x","B","")</f>
        <v/>
      </c>
      <c r="CZ1559" s="44" t="str">
        <f>IF(Wedstrijden!AM1724="x","L","")</f>
        <v/>
      </c>
      <c r="DA1559" s="44" t="str">
        <f>IF(Wedstrijden!AN1724="x","M","")</f>
        <v/>
      </c>
      <c r="DB1559" s="44" t="str">
        <f>IF(Wedstrijden!AO1724="x","Z","")</f>
        <v/>
      </c>
      <c r="DC1559" s="44" t="str">
        <f>IF(Wedstrijden!AP1724="x","ZZ","")</f>
        <v/>
      </c>
      <c r="DD1559" s="44" t="str">
        <f>IF(Wedstrijden!AQ1724="x","1.40","")</f>
        <v/>
      </c>
      <c r="DE1559" s="44" t="str">
        <f>IF(COUNTA(Wedstrijden!AR1724:AT1724)&lt;&gt;0,6,"")</f>
        <v/>
      </c>
      <c r="DF1559" s="44" t="str">
        <f t="shared" si="148"/>
        <v/>
      </c>
      <c r="DG1559" s="44" t="str">
        <f>IF(Wedstrijden!AR1724="x","L","")</f>
        <v/>
      </c>
      <c r="DH1559" s="44" t="str">
        <f>IF(Wedstrijden!AS1724="x","M","")</f>
        <v/>
      </c>
      <c r="DI1559" s="44" t="str">
        <f>IF(Wedstrijden!AT1724="x","Z","")</f>
        <v/>
      </c>
      <c r="DJ1559" s="44" t="str">
        <f>IF(COUNTA(Wedstrijden!AU1724:AW1724)&lt;&gt;0,6,"")</f>
        <v/>
      </c>
      <c r="DK1559" s="44" t="str">
        <f t="shared" si="149"/>
        <v/>
      </c>
      <c r="DL1559" s="44" t="str">
        <f>IF(Wedstrijden!AU1724="x","L","")</f>
        <v/>
      </c>
      <c r="DM1559" s="44" t="str">
        <f>IF(Wedstrijden!AV1724="x","M","")</f>
        <v/>
      </c>
      <c r="DN1559" s="44" t="str">
        <f>IF(Wedstrijden!AW1724="x","Z","")</f>
        <v/>
      </c>
    </row>
    <row r="1560" spans="1:118" ht="15">
      <c r="A1560" s="48" t="e">
        <f>Wedstrijden!#REF!</f>
        <v>#REF!</v>
      </c>
      <c r="B1560" s="44" t="str">
        <f>IFERROR(VLOOKUP(Wedstrijden!E1725,Wedstrijdlocaties!$B$2:$E$499,2,FALSE),"")</f>
        <v/>
      </c>
      <c r="C1560" s="44" t="str">
        <f>Wedstrijden!F1725</f>
        <v/>
      </c>
      <c r="D1560" s="44" t="str">
        <f>IFERROR(VLOOKUP(Wedstrijden!G1725,Organisaties!$B$2:$C$501,2,FALSE),"")</f>
        <v/>
      </c>
      <c r="E1560" s="44" t="str">
        <f>IFERROR(VLOOKUP(Wedstrijden!G1725,Organisaties!$B$2:$F$501,5,FALSE),"")</f>
        <v/>
      </c>
      <c r="F1560" s="44" t="str">
        <f>IF(Wedstrijden!BC1725&lt;&gt;"",Wedstrijden!BC1725,"")</f>
        <v/>
      </c>
      <c r="G1560" s="44">
        <f>IF(Wedstrijden!AY1725="Indoor",1,0)</f>
        <v>0</v>
      </c>
      <c r="H1560" s="44">
        <f>Wedstrijden!AZ1725</f>
        <v>0</v>
      </c>
      <c r="I1560" s="44" t="str">
        <f>IF(Wedstrijden!AX1725="Nee",0,IF(Wedstrijden!AX1725="Ja",1,""))</f>
        <v/>
      </c>
      <c r="J1560" s="44" t="str">
        <f>IF(Wedstrijden!BA1725&lt;&gt;"",Wedstrijden!BA1725,"")</f>
        <v/>
      </c>
      <c r="W1560" s="45"/>
      <c r="AE1560" s="45"/>
      <c r="AN1560" s="45"/>
      <c r="AU1560" s="45"/>
      <c r="BA1560" s="45"/>
      <c r="BE1560" s="45"/>
      <c r="BJ1560" s="44" t="str">
        <f>IF(COUNTA(Wedstrijden!I1725:S1725)&lt;&gt;0,1,"")</f>
        <v/>
      </c>
      <c r="BK1560" s="44" t="str">
        <f t="shared" si="144"/>
        <v/>
      </c>
      <c r="BL1560" s="44" t="str">
        <f>IF(Wedstrijden!I1725="x","AA","")</f>
        <v/>
      </c>
      <c r="BM1560" s="44" t="str">
        <f>IF(Wedstrijden!J1725="x","A","")</f>
        <v/>
      </c>
      <c r="BN1560" s="44" t="str">
        <f>IF(Wedstrijden!K1725="x","B1","")</f>
        <v/>
      </c>
      <c r="BO1560" s="44" t="str">
        <f>IF(Wedstrijden!L1725="x","BB","")</f>
        <v/>
      </c>
      <c r="BP1560" s="44" t="str">
        <f>IF(Wedstrijden!M1725="x","B","")</f>
        <v/>
      </c>
      <c r="BQ1560" s="44" t="str">
        <f>IF(Wedstrijden!N1725="x","L1","")</f>
        <v/>
      </c>
      <c r="BR1560" s="44" t="str">
        <f>IF(Wedstrijden!O1725="x","L2","")</f>
        <v/>
      </c>
      <c r="BS1560" s="44" t="str">
        <f>IF(Wedstrijden!P1725="x","M1","")</f>
        <v/>
      </c>
      <c r="BT1560" s="44" t="str">
        <f>IF(Wedstrijden!Q1725="x","M2","")</f>
        <v/>
      </c>
      <c r="BU1560" s="44" t="str">
        <f>IF(Wedstrijden!R1725="x","Z1","")</f>
        <v/>
      </c>
      <c r="BV1560" s="44" t="str">
        <f>IF(Wedstrijden!S1725="x","Z2","")</f>
        <v/>
      </c>
      <c r="BW1560" s="44" t="str">
        <f>IF(COUNTA(Wedstrijden!T1725:AB1725)&lt;&gt;0,1,"")</f>
        <v/>
      </c>
      <c r="BX1560" s="44" t="str">
        <f t="shared" si="145"/>
        <v/>
      </c>
      <c r="BY1560" s="44" t="str">
        <f>IF(Wedstrijden!T1725="x","BB","")</f>
        <v/>
      </c>
      <c r="BZ1560" s="44" t="str">
        <f>IF(Wedstrijden!U1725="x","B","")</f>
        <v/>
      </c>
      <c r="CA1560" s="44" t="str">
        <f>IF(Wedstrijden!V1725="x","L1","")</f>
        <v/>
      </c>
      <c r="CB1560" s="44" t="str">
        <f>IF(Wedstrijden!W1725="x","L2","")</f>
        <v/>
      </c>
      <c r="CC1560" s="44" t="str">
        <f>IF(Wedstrijden!X1725="x","M1","")</f>
        <v/>
      </c>
      <c r="CD1560" s="44" t="str">
        <f>IF(Wedstrijden!Y1725="x","M2","")</f>
        <v/>
      </c>
      <c r="CE1560" s="44" t="str">
        <f>IF(Wedstrijden!Z1725="x","Z1","")</f>
        <v/>
      </c>
      <c r="CF1560" s="44" t="str">
        <f>IF(Wedstrijden!AA1725="x","Z2","")</f>
        <v/>
      </c>
      <c r="CG1560" s="44" t="str">
        <f>IF(Wedstrijden!AB1725="x","ZZL","")</f>
        <v/>
      </c>
      <c r="CL1560" s="44" t="str">
        <f>IF(COUNTA(Wedstrijden!AC1725:AJ1725)&lt;&gt;0,2,"")</f>
        <v/>
      </c>
      <c r="CM1560" s="44" t="str">
        <f t="shared" si="146"/>
        <v/>
      </c>
      <c r="CN1560" s="44" t="str">
        <f>IF(Wedstrijden!AC1725="x","AA","")</f>
        <v/>
      </c>
      <c r="CO1560" s="44" t="str">
        <f>IF(Wedstrijden!AD1725="x","A","")</f>
        <v/>
      </c>
      <c r="CP1560" s="44" t="str">
        <f>IF(Wedstrijden!AE1725="x","BB","")</f>
        <v/>
      </c>
      <c r="CQ1560" s="44" t="str">
        <f>IF(Wedstrijden!AF1725="x","B","")</f>
        <v/>
      </c>
      <c r="CR1560" s="44" t="str">
        <f>IF(Wedstrijden!AG1725="x","L","")</f>
        <v/>
      </c>
      <c r="CS1560" s="44" t="str">
        <f>IF(Wedstrijden!AH1725="x","M","")</f>
        <v/>
      </c>
      <c r="CT1560" s="44" t="str">
        <f>IF(Wedstrijden!AI1725="x","Z","")</f>
        <v/>
      </c>
      <c r="CU1560" s="44" t="str">
        <f>IF(Wedstrijden!AJ1725="x","ZZ","")</f>
        <v/>
      </c>
      <c r="CV1560" s="44" t="str">
        <f>IF(COUNTA(Wedstrijden!AK1725:AQ1725)&lt;&gt;0,2,"")</f>
        <v/>
      </c>
      <c r="CW1560" s="44" t="str">
        <f t="shared" si="147"/>
        <v/>
      </c>
      <c r="CX1560" s="44" t="str">
        <f>IF(Wedstrijden!AK1725="x","BB","")</f>
        <v/>
      </c>
      <c r="CY1560" s="44" t="str">
        <f>IF(Wedstrijden!AL1725="x","B","")</f>
        <v/>
      </c>
      <c r="CZ1560" s="44" t="str">
        <f>IF(Wedstrijden!AM1725="x","L","")</f>
        <v/>
      </c>
      <c r="DA1560" s="44" t="str">
        <f>IF(Wedstrijden!AN1725="x","M","")</f>
        <v/>
      </c>
      <c r="DB1560" s="44" t="str">
        <f>IF(Wedstrijden!AO1725="x","Z","")</f>
        <v/>
      </c>
      <c r="DC1560" s="44" t="str">
        <f>IF(Wedstrijden!AP1725="x","ZZ","")</f>
        <v/>
      </c>
      <c r="DD1560" s="44" t="str">
        <f>IF(Wedstrijden!AQ1725="x","1.40","")</f>
        <v/>
      </c>
      <c r="DE1560" s="44" t="str">
        <f>IF(COUNTA(Wedstrijden!AR1725:AT1725)&lt;&gt;0,6,"")</f>
        <v/>
      </c>
      <c r="DF1560" s="44" t="str">
        <f t="shared" si="148"/>
        <v/>
      </c>
      <c r="DG1560" s="44" t="str">
        <f>IF(Wedstrijden!AR1725="x","L","")</f>
        <v/>
      </c>
      <c r="DH1560" s="44" t="str">
        <f>IF(Wedstrijden!AS1725="x","M","")</f>
        <v/>
      </c>
      <c r="DI1560" s="44" t="str">
        <f>IF(Wedstrijden!AT1725="x","Z","")</f>
        <v/>
      </c>
      <c r="DJ1560" s="44" t="str">
        <f>IF(COUNTA(Wedstrijden!AU1725:AW1725)&lt;&gt;0,6,"")</f>
        <v/>
      </c>
      <c r="DK1560" s="44" t="str">
        <f t="shared" si="149"/>
        <v/>
      </c>
      <c r="DL1560" s="44" t="str">
        <f>IF(Wedstrijden!AU1725="x","L","")</f>
        <v/>
      </c>
      <c r="DM1560" s="44" t="str">
        <f>IF(Wedstrijden!AV1725="x","M","")</f>
        <v/>
      </c>
      <c r="DN1560" s="44" t="str">
        <f>IF(Wedstrijden!AW1725="x","Z","")</f>
        <v/>
      </c>
    </row>
    <row r="1561" spans="1:118" ht="15">
      <c r="A1561" s="48" t="e">
        <f>Wedstrijden!#REF!</f>
        <v>#REF!</v>
      </c>
      <c r="B1561" s="44" t="str">
        <f>IFERROR(VLOOKUP(Wedstrijden!E1726,Wedstrijdlocaties!$B$2:$E$499,2,FALSE),"")</f>
        <v/>
      </c>
      <c r="C1561" s="44" t="str">
        <f>Wedstrijden!F1726</f>
        <v/>
      </c>
      <c r="D1561" s="44" t="str">
        <f>IFERROR(VLOOKUP(Wedstrijden!G1726,Organisaties!$B$2:$C$501,2,FALSE),"")</f>
        <v/>
      </c>
      <c r="E1561" s="44" t="str">
        <f>IFERROR(VLOOKUP(Wedstrijden!G1726,Organisaties!$B$2:$F$501,5,FALSE),"")</f>
        <v/>
      </c>
      <c r="F1561" s="44" t="str">
        <f>IF(Wedstrijden!BC1726&lt;&gt;"",Wedstrijden!BC1726,"")</f>
        <v/>
      </c>
      <c r="G1561" s="44">
        <f>IF(Wedstrijden!AY1726="Indoor",1,0)</f>
        <v>0</v>
      </c>
      <c r="H1561" s="44">
        <f>Wedstrijden!AZ1726</f>
        <v>0</v>
      </c>
      <c r="I1561" s="44" t="str">
        <f>IF(Wedstrijden!AX1726="Nee",0,IF(Wedstrijden!AX1726="Ja",1,""))</f>
        <v/>
      </c>
      <c r="J1561" s="44" t="str">
        <f>IF(Wedstrijden!BA1726&lt;&gt;"",Wedstrijden!BA1726,"")</f>
        <v/>
      </c>
      <c r="W1561" s="45"/>
      <c r="AE1561" s="45"/>
      <c r="AN1561" s="45"/>
      <c r="AU1561" s="45"/>
      <c r="BA1561" s="45"/>
      <c r="BE1561" s="45"/>
      <c r="BJ1561" s="44" t="str">
        <f>IF(COUNTA(Wedstrijden!I1726:S1726)&lt;&gt;0,1,"")</f>
        <v/>
      </c>
      <c r="BK1561" s="44" t="str">
        <f t="shared" si="144"/>
        <v/>
      </c>
      <c r="BL1561" s="44" t="str">
        <f>IF(Wedstrijden!I1726="x","AA","")</f>
        <v/>
      </c>
      <c r="BM1561" s="44" t="str">
        <f>IF(Wedstrijden!J1726="x","A","")</f>
        <v/>
      </c>
      <c r="BN1561" s="44" t="str">
        <f>IF(Wedstrijden!K1726="x","B1","")</f>
        <v/>
      </c>
      <c r="BO1561" s="44" t="str">
        <f>IF(Wedstrijden!L1726="x","BB","")</f>
        <v/>
      </c>
      <c r="BP1561" s="44" t="str">
        <f>IF(Wedstrijden!M1726="x","B","")</f>
        <v/>
      </c>
      <c r="BQ1561" s="44" t="str">
        <f>IF(Wedstrijden!N1726="x","L1","")</f>
        <v/>
      </c>
      <c r="BR1561" s="44" t="str">
        <f>IF(Wedstrijden!O1726="x","L2","")</f>
        <v/>
      </c>
      <c r="BS1561" s="44" t="str">
        <f>IF(Wedstrijden!P1726="x","M1","")</f>
        <v/>
      </c>
      <c r="BT1561" s="44" t="str">
        <f>IF(Wedstrijden!Q1726="x","M2","")</f>
        <v/>
      </c>
      <c r="BU1561" s="44" t="str">
        <f>IF(Wedstrijden!R1726="x","Z1","")</f>
        <v/>
      </c>
      <c r="BV1561" s="44" t="str">
        <f>IF(Wedstrijden!S1726="x","Z2","")</f>
        <v/>
      </c>
      <c r="BW1561" s="44" t="str">
        <f>IF(COUNTA(Wedstrijden!T1726:AB1726)&lt;&gt;0,1,"")</f>
        <v/>
      </c>
      <c r="BX1561" s="44" t="str">
        <f t="shared" si="145"/>
        <v/>
      </c>
      <c r="BY1561" s="44" t="str">
        <f>IF(Wedstrijden!T1726="x","BB","")</f>
        <v/>
      </c>
      <c r="BZ1561" s="44" t="str">
        <f>IF(Wedstrijden!U1726="x","B","")</f>
        <v/>
      </c>
      <c r="CA1561" s="44" t="str">
        <f>IF(Wedstrijden!V1726="x","L1","")</f>
        <v/>
      </c>
      <c r="CB1561" s="44" t="str">
        <f>IF(Wedstrijden!W1726="x","L2","")</f>
        <v/>
      </c>
      <c r="CC1561" s="44" t="str">
        <f>IF(Wedstrijden!X1726="x","M1","")</f>
        <v/>
      </c>
      <c r="CD1561" s="44" t="str">
        <f>IF(Wedstrijden!Y1726="x","M2","")</f>
        <v/>
      </c>
      <c r="CE1561" s="44" t="str">
        <f>IF(Wedstrijden!Z1726="x","Z1","")</f>
        <v/>
      </c>
      <c r="CF1561" s="44" t="str">
        <f>IF(Wedstrijden!AA1726="x","Z2","")</f>
        <v/>
      </c>
      <c r="CG1561" s="44" t="str">
        <f>IF(Wedstrijden!AB1726="x","ZZL","")</f>
        <v/>
      </c>
      <c r="CL1561" s="44" t="str">
        <f>IF(COUNTA(Wedstrijden!AC1726:AJ1726)&lt;&gt;0,2,"")</f>
        <v/>
      </c>
      <c r="CM1561" s="44" t="str">
        <f t="shared" si="146"/>
        <v/>
      </c>
      <c r="CN1561" s="44" t="str">
        <f>IF(Wedstrijden!AC1726="x","AA","")</f>
        <v/>
      </c>
      <c r="CO1561" s="44" t="str">
        <f>IF(Wedstrijden!AD1726="x","A","")</f>
        <v/>
      </c>
      <c r="CP1561" s="44" t="str">
        <f>IF(Wedstrijden!AE1726="x","BB","")</f>
        <v/>
      </c>
      <c r="CQ1561" s="44" t="str">
        <f>IF(Wedstrijden!AF1726="x","B","")</f>
        <v/>
      </c>
      <c r="CR1561" s="44" t="str">
        <f>IF(Wedstrijden!AG1726="x","L","")</f>
        <v/>
      </c>
      <c r="CS1561" s="44" t="str">
        <f>IF(Wedstrijden!AH1726="x","M","")</f>
        <v/>
      </c>
      <c r="CT1561" s="44" t="str">
        <f>IF(Wedstrijden!AI1726="x","Z","")</f>
        <v/>
      </c>
      <c r="CU1561" s="44" t="str">
        <f>IF(Wedstrijden!AJ1726="x","ZZ","")</f>
        <v/>
      </c>
      <c r="CV1561" s="44" t="str">
        <f>IF(COUNTA(Wedstrijden!AK1726:AQ1726)&lt;&gt;0,2,"")</f>
        <v/>
      </c>
      <c r="CW1561" s="44" t="str">
        <f t="shared" si="147"/>
        <v/>
      </c>
      <c r="CX1561" s="44" t="str">
        <f>IF(Wedstrijden!AK1726="x","BB","")</f>
        <v/>
      </c>
      <c r="CY1561" s="44" t="str">
        <f>IF(Wedstrijden!AL1726="x","B","")</f>
        <v/>
      </c>
      <c r="CZ1561" s="44" t="str">
        <f>IF(Wedstrijden!AM1726="x","L","")</f>
        <v/>
      </c>
      <c r="DA1561" s="44" t="str">
        <f>IF(Wedstrijden!AN1726="x","M","")</f>
        <v/>
      </c>
      <c r="DB1561" s="44" t="str">
        <f>IF(Wedstrijden!AO1726="x","Z","")</f>
        <v/>
      </c>
      <c r="DC1561" s="44" t="str">
        <f>IF(Wedstrijden!AP1726="x","ZZ","")</f>
        <v/>
      </c>
      <c r="DD1561" s="44" t="str">
        <f>IF(Wedstrijden!AQ1726="x","1.40","")</f>
        <v/>
      </c>
      <c r="DE1561" s="44" t="str">
        <f>IF(COUNTA(Wedstrijden!AR1726:AT1726)&lt;&gt;0,6,"")</f>
        <v/>
      </c>
      <c r="DF1561" s="44" t="str">
        <f t="shared" si="148"/>
        <v/>
      </c>
      <c r="DG1561" s="44" t="str">
        <f>IF(Wedstrijden!AR1726="x","L","")</f>
        <v/>
      </c>
      <c r="DH1561" s="44" t="str">
        <f>IF(Wedstrijden!AS1726="x","M","")</f>
        <v/>
      </c>
      <c r="DI1561" s="44" t="str">
        <f>IF(Wedstrijden!AT1726="x","Z","")</f>
        <v/>
      </c>
      <c r="DJ1561" s="44" t="str">
        <f>IF(COUNTA(Wedstrijden!AU1726:AW1726)&lt;&gt;0,6,"")</f>
        <v/>
      </c>
      <c r="DK1561" s="44" t="str">
        <f t="shared" si="149"/>
        <v/>
      </c>
      <c r="DL1561" s="44" t="str">
        <f>IF(Wedstrijden!AU1726="x","L","")</f>
        <v/>
      </c>
      <c r="DM1561" s="44" t="str">
        <f>IF(Wedstrijden!AV1726="x","M","")</f>
        <v/>
      </c>
      <c r="DN1561" s="44" t="str">
        <f>IF(Wedstrijden!AW1726="x","Z","")</f>
        <v/>
      </c>
    </row>
    <row r="1562" spans="1:118" ht="15">
      <c r="A1562" s="48" t="e">
        <f>Wedstrijden!#REF!</f>
        <v>#REF!</v>
      </c>
      <c r="B1562" s="44" t="str">
        <f>IFERROR(VLOOKUP(Wedstrijden!E1727,Wedstrijdlocaties!$B$2:$E$499,2,FALSE),"")</f>
        <v/>
      </c>
      <c r="C1562" s="44" t="str">
        <f>Wedstrijden!F1727</f>
        <v/>
      </c>
      <c r="D1562" s="44" t="str">
        <f>IFERROR(VLOOKUP(Wedstrijden!G1727,Organisaties!$B$2:$C$501,2,FALSE),"")</f>
        <v/>
      </c>
      <c r="E1562" s="44" t="str">
        <f>IFERROR(VLOOKUP(Wedstrijden!G1727,Organisaties!$B$2:$F$501,5,FALSE),"")</f>
        <v/>
      </c>
      <c r="F1562" s="44" t="str">
        <f>IF(Wedstrijden!BC1727&lt;&gt;"",Wedstrijden!BC1727,"")</f>
        <v/>
      </c>
      <c r="G1562" s="44">
        <f>IF(Wedstrijden!AY1727="Indoor",1,0)</f>
        <v>0</v>
      </c>
      <c r="H1562" s="44">
        <f>Wedstrijden!AZ1727</f>
        <v>0</v>
      </c>
      <c r="I1562" s="44" t="str">
        <f>IF(Wedstrijden!AX1727="Nee",0,IF(Wedstrijden!AX1727="Ja",1,""))</f>
        <v/>
      </c>
      <c r="J1562" s="44" t="str">
        <f>IF(Wedstrijden!BA1727&lt;&gt;"",Wedstrijden!BA1727,"")</f>
        <v/>
      </c>
      <c r="W1562" s="45"/>
      <c r="AE1562" s="45"/>
      <c r="AN1562" s="45"/>
      <c r="AU1562" s="45"/>
      <c r="BA1562" s="45"/>
      <c r="BE1562" s="45"/>
      <c r="BJ1562" s="44" t="str">
        <f>IF(COUNTA(Wedstrijden!I1727:S1727)&lt;&gt;0,1,"")</f>
        <v/>
      </c>
      <c r="BK1562" s="44" t="str">
        <f t="shared" si="144"/>
        <v/>
      </c>
      <c r="BL1562" s="44" t="str">
        <f>IF(Wedstrijden!I1727="x","AA","")</f>
        <v/>
      </c>
      <c r="BM1562" s="44" t="str">
        <f>IF(Wedstrijden!J1727="x","A","")</f>
        <v/>
      </c>
      <c r="BN1562" s="44" t="str">
        <f>IF(Wedstrijden!K1727="x","B1","")</f>
        <v/>
      </c>
      <c r="BO1562" s="44" t="str">
        <f>IF(Wedstrijden!L1727="x","BB","")</f>
        <v/>
      </c>
      <c r="BP1562" s="44" t="str">
        <f>IF(Wedstrijden!M1727="x","B","")</f>
        <v/>
      </c>
      <c r="BQ1562" s="44" t="str">
        <f>IF(Wedstrijden!N1727="x","L1","")</f>
        <v/>
      </c>
      <c r="BR1562" s="44" t="str">
        <f>IF(Wedstrijden!O1727="x","L2","")</f>
        <v/>
      </c>
      <c r="BS1562" s="44" t="str">
        <f>IF(Wedstrijden!P1727="x","M1","")</f>
        <v/>
      </c>
      <c r="BT1562" s="44" t="str">
        <f>IF(Wedstrijden!Q1727="x","M2","")</f>
        <v/>
      </c>
      <c r="BU1562" s="44" t="str">
        <f>IF(Wedstrijden!R1727="x","Z1","")</f>
        <v/>
      </c>
      <c r="BV1562" s="44" t="str">
        <f>IF(Wedstrijden!S1727="x","Z2","")</f>
        <v/>
      </c>
      <c r="BW1562" s="44" t="str">
        <f>IF(COUNTA(Wedstrijden!T1727:AB1727)&lt;&gt;0,1,"")</f>
        <v/>
      </c>
      <c r="BX1562" s="44" t="str">
        <f t="shared" si="145"/>
        <v/>
      </c>
      <c r="BY1562" s="44" t="str">
        <f>IF(Wedstrijden!T1727="x","BB","")</f>
        <v/>
      </c>
      <c r="BZ1562" s="44" t="str">
        <f>IF(Wedstrijden!U1727="x","B","")</f>
        <v/>
      </c>
      <c r="CA1562" s="44" t="str">
        <f>IF(Wedstrijden!V1727="x","L1","")</f>
        <v/>
      </c>
      <c r="CB1562" s="44" t="str">
        <f>IF(Wedstrijden!W1727="x","L2","")</f>
        <v/>
      </c>
      <c r="CC1562" s="44" t="str">
        <f>IF(Wedstrijden!X1727="x","M1","")</f>
        <v/>
      </c>
      <c r="CD1562" s="44" t="str">
        <f>IF(Wedstrijden!Y1727="x","M2","")</f>
        <v/>
      </c>
      <c r="CE1562" s="44" t="str">
        <f>IF(Wedstrijden!Z1727="x","Z1","")</f>
        <v/>
      </c>
      <c r="CF1562" s="44" t="str">
        <f>IF(Wedstrijden!AA1727="x","Z2","")</f>
        <v/>
      </c>
      <c r="CG1562" s="44" t="str">
        <f>IF(Wedstrijden!AB1727="x","ZZL","")</f>
        <v/>
      </c>
      <c r="CL1562" s="44" t="str">
        <f>IF(COUNTA(Wedstrijden!AC1727:AJ1727)&lt;&gt;0,2,"")</f>
        <v/>
      </c>
      <c r="CM1562" s="44" t="str">
        <f t="shared" si="146"/>
        <v/>
      </c>
      <c r="CN1562" s="44" t="str">
        <f>IF(Wedstrijden!AC1727="x","AA","")</f>
        <v/>
      </c>
      <c r="CO1562" s="44" t="str">
        <f>IF(Wedstrijden!AD1727="x","A","")</f>
        <v/>
      </c>
      <c r="CP1562" s="44" t="str">
        <f>IF(Wedstrijden!AE1727="x","BB","")</f>
        <v/>
      </c>
      <c r="CQ1562" s="44" t="str">
        <f>IF(Wedstrijden!AF1727="x","B","")</f>
        <v/>
      </c>
      <c r="CR1562" s="44" t="str">
        <f>IF(Wedstrijden!AG1727="x","L","")</f>
        <v/>
      </c>
      <c r="CS1562" s="44" t="str">
        <f>IF(Wedstrijden!AH1727="x","M","")</f>
        <v/>
      </c>
      <c r="CT1562" s="44" t="str">
        <f>IF(Wedstrijden!AI1727="x","Z","")</f>
        <v/>
      </c>
      <c r="CU1562" s="44" t="str">
        <f>IF(Wedstrijden!AJ1727="x","ZZ","")</f>
        <v/>
      </c>
      <c r="CV1562" s="44" t="str">
        <f>IF(COUNTA(Wedstrijden!AK1727:AQ1727)&lt;&gt;0,2,"")</f>
        <v/>
      </c>
      <c r="CW1562" s="44" t="str">
        <f t="shared" si="147"/>
        <v/>
      </c>
      <c r="CX1562" s="44" t="str">
        <f>IF(Wedstrijden!AK1727="x","BB","")</f>
        <v/>
      </c>
      <c r="CY1562" s="44" t="str">
        <f>IF(Wedstrijden!AL1727="x","B","")</f>
        <v/>
      </c>
      <c r="CZ1562" s="44" t="str">
        <f>IF(Wedstrijden!AM1727="x","L","")</f>
        <v/>
      </c>
      <c r="DA1562" s="44" t="str">
        <f>IF(Wedstrijden!AN1727="x","M","")</f>
        <v/>
      </c>
      <c r="DB1562" s="44" t="str">
        <f>IF(Wedstrijden!AO1727="x","Z","")</f>
        <v/>
      </c>
      <c r="DC1562" s="44" t="str">
        <f>IF(Wedstrijden!AP1727="x","ZZ","")</f>
        <v/>
      </c>
      <c r="DD1562" s="44" t="str">
        <f>IF(Wedstrijden!AQ1727="x","1.40","")</f>
        <v/>
      </c>
      <c r="DE1562" s="44" t="str">
        <f>IF(COUNTA(Wedstrijden!AR1727:AT1727)&lt;&gt;0,6,"")</f>
        <v/>
      </c>
      <c r="DF1562" s="44" t="str">
        <f t="shared" si="148"/>
        <v/>
      </c>
      <c r="DG1562" s="44" t="str">
        <f>IF(Wedstrijden!AR1727="x","L","")</f>
        <v/>
      </c>
      <c r="DH1562" s="44" t="str">
        <f>IF(Wedstrijden!AS1727="x","M","")</f>
        <v/>
      </c>
      <c r="DI1562" s="44" t="str">
        <f>IF(Wedstrijden!AT1727="x","Z","")</f>
        <v/>
      </c>
      <c r="DJ1562" s="44" t="str">
        <f>IF(COUNTA(Wedstrijden!AU1727:AW1727)&lt;&gt;0,6,"")</f>
        <v/>
      </c>
      <c r="DK1562" s="44" t="str">
        <f t="shared" si="149"/>
        <v/>
      </c>
      <c r="DL1562" s="44" t="str">
        <f>IF(Wedstrijden!AU1727="x","L","")</f>
        <v/>
      </c>
      <c r="DM1562" s="44" t="str">
        <f>IF(Wedstrijden!AV1727="x","M","")</f>
        <v/>
      </c>
      <c r="DN1562" s="44" t="str">
        <f>IF(Wedstrijden!AW1727="x","Z","")</f>
        <v/>
      </c>
    </row>
    <row r="1563" spans="1:118" ht="15">
      <c r="A1563" s="48" t="e">
        <f>Wedstrijden!#REF!</f>
        <v>#REF!</v>
      </c>
      <c r="B1563" s="44" t="str">
        <f>IFERROR(VLOOKUP(Wedstrijden!E1728,Wedstrijdlocaties!$B$2:$E$499,2,FALSE),"")</f>
        <v/>
      </c>
      <c r="C1563" s="44" t="str">
        <f>Wedstrijden!F1728</f>
        <v/>
      </c>
      <c r="D1563" s="44" t="str">
        <f>IFERROR(VLOOKUP(Wedstrijden!G1728,Organisaties!$B$2:$C$501,2,FALSE),"")</f>
        <v/>
      </c>
      <c r="E1563" s="44" t="str">
        <f>IFERROR(VLOOKUP(Wedstrijden!G1728,Organisaties!$B$2:$F$501,5,FALSE),"")</f>
        <v/>
      </c>
      <c r="F1563" s="44" t="str">
        <f>IF(Wedstrijden!BC1728&lt;&gt;"",Wedstrijden!BC1728,"")</f>
        <v/>
      </c>
      <c r="G1563" s="44">
        <f>IF(Wedstrijden!AY1728="Indoor",1,0)</f>
        <v>0</v>
      </c>
      <c r="H1563" s="44">
        <f>Wedstrijden!AZ1728</f>
        <v>0</v>
      </c>
      <c r="I1563" s="44" t="str">
        <f>IF(Wedstrijden!AX1728="Nee",0,IF(Wedstrijden!AX1728="Ja",1,""))</f>
        <v/>
      </c>
      <c r="J1563" s="44" t="str">
        <f>IF(Wedstrijden!BA1728&lt;&gt;"",Wedstrijden!BA1728,"")</f>
        <v/>
      </c>
      <c r="W1563" s="45"/>
      <c r="AE1563" s="45"/>
      <c r="AN1563" s="45"/>
      <c r="AU1563" s="45"/>
      <c r="BA1563" s="45"/>
      <c r="BE1563" s="45"/>
      <c r="BJ1563" s="44" t="str">
        <f>IF(COUNTA(Wedstrijden!I1728:S1728)&lt;&gt;0,1,"")</f>
        <v/>
      </c>
      <c r="BK1563" s="44" t="str">
        <f t="shared" si="144"/>
        <v/>
      </c>
      <c r="BL1563" s="44" t="str">
        <f>IF(Wedstrijden!I1728="x","AA","")</f>
        <v/>
      </c>
      <c r="BM1563" s="44" t="str">
        <f>IF(Wedstrijden!J1728="x","A","")</f>
        <v/>
      </c>
      <c r="BN1563" s="44" t="str">
        <f>IF(Wedstrijden!K1728="x","B1","")</f>
        <v/>
      </c>
      <c r="BO1563" s="44" t="str">
        <f>IF(Wedstrijden!L1728="x","BB","")</f>
        <v/>
      </c>
      <c r="BP1563" s="44" t="str">
        <f>IF(Wedstrijden!M1728="x","B","")</f>
        <v/>
      </c>
      <c r="BQ1563" s="44" t="str">
        <f>IF(Wedstrijden!N1728="x","L1","")</f>
        <v/>
      </c>
      <c r="BR1563" s="44" t="str">
        <f>IF(Wedstrijden!O1728="x","L2","")</f>
        <v/>
      </c>
      <c r="BS1563" s="44" t="str">
        <f>IF(Wedstrijden!P1728="x","M1","")</f>
        <v/>
      </c>
      <c r="BT1563" s="44" t="str">
        <f>IF(Wedstrijden!Q1728="x","M2","")</f>
        <v/>
      </c>
      <c r="BU1563" s="44" t="str">
        <f>IF(Wedstrijden!R1728="x","Z1","")</f>
        <v/>
      </c>
      <c r="BV1563" s="44" t="str">
        <f>IF(Wedstrijden!S1728="x","Z2","")</f>
        <v/>
      </c>
      <c r="BW1563" s="44" t="str">
        <f>IF(COUNTA(Wedstrijden!T1728:AB1728)&lt;&gt;0,1,"")</f>
        <v/>
      </c>
      <c r="BX1563" s="44" t="str">
        <f t="shared" si="145"/>
        <v/>
      </c>
      <c r="BY1563" s="44" t="str">
        <f>IF(Wedstrijden!T1728="x","BB","")</f>
        <v/>
      </c>
      <c r="BZ1563" s="44" t="str">
        <f>IF(Wedstrijden!U1728="x","B","")</f>
        <v/>
      </c>
      <c r="CA1563" s="44" t="str">
        <f>IF(Wedstrijden!V1728="x","L1","")</f>
        <v/>
      </c>
      <c r="CB1563" s="44" t="str">
        <f>IF(Wedstrijden!W1728="x","L2","")</f>
        <v/>
      </c>
      <c r="CC1563" s="44" t="str">
        <f>IF(Wedstrijden!X1728="x","M1","")</f>
        <v/>
      </c>
      <c r="CD1563" s="44" t="str">
        <f>IF(Wedstrijden!Y1728="x","M2","")</f>
        <v/>
      </c>
      <c r="CE1563" s="44" t="str">
        <f>IF(Wedstrijden!Z1728="x","Z1","")</f>
        <v/>
      </c>
      <c r="CF1563" s="44" t="str">
        <f>IF(Wedstrijden!AA1728="x","Z2","")</f>
        <v/>
      </c>
      <c r="CG1563" s="44" t="str">
        <f>IF(Wedstrijden!AB1728="x","ZZL","")</f>
        <v/>
      </c>
      <c r="CL1563" s="44" t="str">
        <f>IF(COUNTA(Wedstrijden!AC1728:AJ1728)&lt;&gt;0,2,"")</f>
        <v/>
      </c>
      <c r="CM1563" s="44" t="str">
        <f t="shared" si="146"/>
        <v/>
      </c>
      <c r="CN1563" s="44" t="str">
        <f>IF(Wedstrijden!AC1728="x","AA","")</f>
        <v/>
      </c>
      <c r="CO1563" s="44" t="str">
        <f>IF(Wedstrijden!AD1728="x","A","")</f>
        <v/>
      </c>
      <c r="CP1563" s="44" t="str">
        <f>IF(Wedstrijden!AE1728="x","BB","")</f>
        <v/>
      </c>
      <c r="CQ1563" s="44" t="str">
        <f>IF(Wedstrijden!AF1728="x","B","")</f>
        <v/>
      </c>
      <c r="CR1563" s="44" t="str">
        <f>IF(Wedstrijden!AG1728="x","L","")</f>
        <v/>
      </c>
      <c r="CS1563" s="44" t="str">
        <f>IF(Wedstrijden!AH1728="x","M","")</f>
        <v/>
      </c>
      <c r="CT1563" s="44" t="str">
        <f>IF(Wedstrijden!AI1728="x","Z","")</f>
        <v/>
      </c>
      <c r="CU1563" s="44" t="str">
        <f>IF(Wedstrijden!AJ1728="x","ZZ","")</f>
        <v/>
      </c>
      <c r="CV1563" s="44" t="str">
        <f>IF(COUNTA(Wedstrijden!AK1728:AQ1728)&lt;&gt;0,2,"")</f>
        <v/>
      </c>
      <c r="CW1563" s="44" t="str">
        <f t="shared" si="147"/>
        <v/>
      </c>
      <c r="CX1563" s="44" t="str">
        <f>IF(Wedstrijden!AK1728="x","BB","")</f>
        <v/>
      </c>
      <c r="CY1563" s="44" t="str">
        <f>IF(Wedstrijden!AL1728="x","B","")</f>
        <v/>
      </c>
      <c r="CZ1563" s="44" t="str">
        <f>IF(Wedstrijden!AM1728="x","L","")</f>
        <v/>
      </c>
      <c r="DA1563" s="44" t="str">
        <f>IF(Wedstrijden!AN1728="x","M","")</f>
        <v/>
      </c>
      <c r="DB1563" s="44" t="str">
        <f>IF(Wedstrijden!AO1728="x","Z","")</f>
        <v/>
      </c>
      <c r="DC1563" s="44" t="str">
        <f>IF(Wedstrijden!AP1728="x","ZZ","")</f>
        <v/>
      </c>
      <c r="DD1563" s="44" t="str">
        <f>IF(Wedstrijden!AQ1728="x","1.40","")</f>
        <v/>
      </c>
      <c r="DE1563" s="44" t="str">
        <f>IF(COUNTA(Wedstrijden!AR1728:AT1728)&lt;&gt;0,6,"")</f>
        <v/>
      </c>
      <c r="DF1563" s="44" t="str">
        <f t="shared" si="148"/>
        <v/>
      </c>
      <c r="DG1563" s="44" t="str">
        <f>IF(Wedstrijden!AR1728="x","L","")</f>
        <v/>
      </c>
      <c r="DH1563" s="44" t="str">
        <f>IF(Wedstrijden!AS1728="x","M","")</f>
        <v/>
      </c>
      <c r="DI1563" s="44" t="str">
        <f>IF(Wedstrijden!AT1728="x","Z","")</f>
        <v/>
      </c>
      <c r="DJ1563" s="44" t="str">
        <f>IF(COUNTA(Wedstrijden!AU1728:AW1728)&lt;&gt;0,6,"")</f>
        <v/>
      </c>
      <c r="DK1563" s="44" t="str">
        <f t="shared" si="149"/>
        <v/>
      </c>
      <c r="DL1563" s="44" t="str">
        <f>IF(Wedstrijden!AU1728="x","L","")</f>
        <v/>
      </c>
      <c r="DM1563" s="44" t="str">
        <f>IF(Wedstrijden!AV1728="x","M","")</f>
        <v/>
      </c>
      <c r="DN1563" s="44" t="str">
        <f>IF(Wedstrijden!AW1728="x","Z","")</f>
        <v/>
      </c>
    </row>
    <row r="1564" spans="1:118" ht="15">
      <c r="A1564" s="48" t="e">
        <f>Wedstrijden!#REF!</f>
        <v>#REF!</v>
      </c>
      <c r="B1564" s="44" t="str">
        <f>IFERROR(VLOOKUP(Wedstrijden!E1729,Wedstrijdlocaties!$B$2:$E$499,2,FALSE),"")</f>
        <v/>
      </c>
      <c r="C1564" s="44" t="str">
        <f>Wedstrijden!F1729</f>
        <v/>
      </c>
      <c r="D1564" s="44" t="str">
        <f>IFERROR(VLOOKUP(Wedstrijden!G1729,Organisaties!$B$2:$C$501,2,FALSE),"")</f>
        <v/>
      </c>
      <c r="E1564" s="44" t="str">
        <f>IFERROR(VLOOKUP(Wedstrijden!G1729,Organisaties!$B$2:$F$501,5,FALSE),"")</f>
        <v/>
      </c>
      <c r="F1564" s="44" t="str">
        <f>IF(Wedstrijden!BC1729&lt;&gt;"",Wedstrijden!BC1729,"")</f>
        <v/>
      </c>
      <c r="G1564" s="44">
        <f>IF(Wedstrijden!AY1729="Indoor",1,0)</f>
        <v>0</v>
      </c>
      <c r="H1564" s="44">
        <f>Wedstrijden!AZ1729</f>
        <v>0</v>
      </c>
      <c r="I1564" s="44" t="str">
        <f>IF(Wedstrijden!AX1729="Nee",0,IF(Wedstrijden!AX1729="Ja",1,""))</f>
        <v/>
      </c>
      <c r="J1564" s="44" t="str">
        <f>IF(Wedstrijden!BA1729&lt;&gt;"",Wedstrijden!BA1729,"")</f>
        <v/>
      </c>
      <c r="W1564" s="45"/>
      <c r="AE1564" s="45"/>
      <c r="AN1564" s="45"/>
      <c r="AU1564" s="45"/>
      <c r="BA1564" s="45"/>
      <c r="BE1564" s="45"/>
      <c r="BJ1564" s="44" t="str">
        <f>IF(COUNTA(Wedstrijden!I1729:S1729)&lt;&gt;0,1,"")</f>
        <v/>
      </c>
      <c r="BK1564" s="44" t="str">
        <f t="shared" si="144"/>
        <v/>
      </c>
      <c r="BL1564" s="44" t="str">
        <f>IF(Wedstrijden!I1729="x","AA","")</f>
        <v/>
      </c>
      <c r="BM1564" s="44" t="str">
        <f>IF(Wedstrijden!J1729="x","A","")</f>
        <v/>
      </c>
      <c r="BN1564" s="44" t="str">
        <f>IF(Wedstrijden!K1729="x","B1","")</f>
        <v/>
      </c>
      <c r="BO1564" s="44" t="str">
        <f>IF(Wedstrijden!L1729="x","BB","")</f>
        <v/>
      </c>
      <c r="BP1564" s="44" t="str">
        <f>IF(Wedstrijden!M1729="x","B","")</f>
        <v/>
      </c>
      <c r="BQ1564" s="44" t="str">
        <f>IF(Wedstrijden!N1729="x","L1","")</f>
        <v/>
      </c>
      <c r="BR1564" s="44" t="str">
        <f>IF(Wedstrijden!O1729="x","L2","")</f>
        <v/>
      </c>
      <c r="BS1564" s="44" t="str">
        <f>IF(Wedstrijden!P1729="x","M1","")</f>
        <v/>
      </c>
      <c r="BT1564" s="44" t="str">
        <f>IF(Wedstrijden!Q1729="x","M2","")</f>
        <v/>
      </c>
      <c r="BU1564" s="44" t="str">
        <f>IF(Wedstrijden!R1729="x","Z1","")</f>
        <v/>
      </c>
      <c r="BV1564" s="44" t="str">
        <f>IF(Wedstrijden!S1729="x","Z2","")</f>
        <v/>
      </c>
      <c r="BW1564" s="44" t="str">
        <f>IF(COUNTA(Wedstrijden!T1729:AB1729)&lt;&gt;0,1,"")</f>
        <v/>
      </c>
      <c r="BX1564" s="44" t="str">
        <f t="shared" si="145"/>
        <v/>
      </c>
      <c r="BY1564" s="44" t="str">
        <f>IF(Wedstrijden!T1729="x","BB","")</f>
        <v/>
      </c>
      <c r="BZ1564" s="44" t="str">
        <f>IF(Wedstrijden!U1729="x","B","")</f>
        <v/>
      </c>
      <c r="CA1564" s="44" t="str">
        <f>IF(Wedstrijden!V1729="x","L1","")</f>
        <v/>
      </c>
      <c r="CB1564" s="44" t="str">
        <f>IF(Wedstrijden!W1729="x","L2","")</f>
        <v/>
      </c>
      <c r="CC1564" s="44" t="str">
        <f>IF(Wedstrijden!X1729="x","M1","")</f>
        <v/>
      </c>
      <c r="CD1564" s="44" t="str">
        <f>IF(Wedstrijden!Y1729="x","M2","")</f>
        <v/>
      </c>
      <c r="CE1564" s="44" t="str">
        <f>IF(Wedstrijden!Z1729="x","Z1","")</f>
        <v/>
      </c>
      <c r="CF1564" s="44" t="str">
        <f>IF(Wedstrijden!AA1729="x","Z2","")</f>
        <v/>
      </c>
      <c r="CG1564" s="44" t="str">
        <f>IF(Wedstrijden!AB1729="x","ZZL","")</f>
        <v/>
      </c>
      <c r="CL1564" s="44" t="str">
        <f>IF(COUNTA(Wedstrijden!AC1729:AJ1729)&lt;&gt;0,2,"")</f>
        <v/>
      </c>
      <c r="CM1564" s="44" t="str">
        <f t="shared" si="146"/>
        <v/>
      </c>
      <c r="CN1564" s="44" t="str">
        <f>IF(Wedstrijden!AC1729="x","AA","")</f>
        <v/>
      </c>
      <c r="CO1564" s="44" t="str">
        <f>IF(Wedstrijden!AD1729="x","A","")</f>
        <v/>
      </c>
      <c r="CP1564" s="44" t="str">
        <f>IF(Wedstrijden!AE1729="x","BB","")</f>
        <v/>
      </c>
      <c r="CQ1564" s="44" t="str">
        <f>IF(Wedstrijden!AF1729="x","B","")</f>
        <v/>
      </c>
      <c r="CR1564" s="44" t="str">
        <f>IF(Wedstrijden!AG1729="x","L","")</f>
        <v/>
      </c>
      <c r="CS1564" s="44" t="str">
        <f>IF(Wedstrijden!AH1729="x","M","")</f>
        <v/>
      </c>
      <c r="CT1564" s="44" t="str">
        <f>IF(Wedstrijden!AI1729="x","Z","")</f>
        <v/>
      </c>
      <c r="CU1564" s="44" t="str">
        <f>IF(Wedstrijden!AJ1729="x","ZZ","")</f>
        <v/>
      </c>
      <c r="CV1564" s="44" t="str">
        <f>IF(COUNTA(Wedstrijden!AK1729:AQ1729)&lt;&gt;0,2,"")</f>
        <v/>
      </c>
      <c r="CW1564" s="44" t="str">
        <f t="shared" si="147"/>
        <v/>
      </c>
      <c r="CX1564" s="44" t="str">
        <f>IF(Wedstrijden!AK1729="x","BB","")</f>
        <v/>
      </c>
      <c r="CY1564" s="44" t="str">
        <f>IF(Wedstrijden!AL1729="x","B","")</f>
        <v/>
      </c>
      <c r="CZ1564" s="44" t="str">
        <f>IF(Wedstrijden!AM1729="x","L","")</f>
        <v/>
      </c>
      <c r="DA1564" s="44" t="str">
        <f>IF(Wedstrijden!AN1729="x","M","")</f>
        <v/>
      </c>
      <c r="DB1564" s="44" t="str">
        <f>IF(Wedstrijden!AO1729="x","Z","")</f>
        <v/>
      </c>
      <c r="DC1564" s="44" t="str">
        <f>IF(Wedstrijden!AP1729="x","ZZ","")</f>
        <v/>
      </c>
      <c r="DD1564" s="44" t="str">
        <f>IF(Wedstrijden!AQ1729="x","1.40","")</f>
        <v/>
      </c>
      <c r="DE1564" s="44" t="str">
        <f>IF(COUNTA(Wedstrijden!AR1729:AT1729)&lt;&gt;0,6,"")</f>
        <v/>
      </c>
      <c r="DF1564" s="44" t="str">
        <f t="shared" si="148"/>
        <v/>
      </c>
      <c r="DG1564" s="44" t="str">
        <f>IF(Wedstrijden!AR1729="x","L","")</f>
        <v/>
      </c>
      <c r="DH1564" s="44" t="str">
        <f>IF(Wedstrijden!AS1729="x","M","")</f>
        <v/>
      </c>
      <c r="DI1564" s="44" t="str">
        <f>IF(Wedstrijden!AT1729="x","Z","")</f>
        <v/>
      </c>
      <c r="DJ1564" s="44" t="str">
        <f>IF(COUNTA(Wedstrijden!AU1729:AW1729)&lt;&gt;0,6,"")</f>
        <v/>
      </c>
      <c r="DK1564" s="44" t="str">
        <f t="shared" si="149"/>
        <v/>
      </c>
      <c r="DL1564" s="44" t="str">
        <f>IF(Wedstrijden!AU1729="x","L","")</f>
        <v/>
      </c>
      <c r="DM1564" s="44" t="str">
        <f>IF(Wedstrijden!AV1729="x","M","")</f>
        <v/>
      </c>
      <c r="DN1564" s="44" t="str">
        <f>IF(Wedstrijden!AW1729="x","Z","")</f>
        <v/>
      </c>
    </row>
    <row r="1565" spans="1:118" ht="15">
      <c r="A1565" s="48" t="e">
        <f>Wedstrijden!#REF!</f>
        <v>#REF!</v>
      </c>
      <c r="B1565" s="44" t="str">
        <f>IFERROR(VLOOKUP(Wedstrijden!E1730,Wedstrijdlocaties!$B$2:$E$499,2,FALSE),"")</f>
        <v/>
      </c>
      <c r="C1565" s="44" t="str">
        <f>Wedstrijden!F1730</f>
        <v/>
      </c>
      <c r="D1565" s="44" t="str">
        <f>IFERROR(VLOOKUP(Wedstrijden!G1730,Organisaties!$B$2:$C$501,2,FALSE),"")</f>
        <v/>
      </c>
      <c r="E1565" s="44" t="str">
        <f>IFERROR(VLOOKUP(Wedstrijden!G1730,Organisaties!$B$2:$F$501,5,FALSE),"")</f>
        <v/>
      </c>
      <c r="F1565" s="44" t="str">
        <f>IF(Wedstrijden!BC1730&lt;&gt;"",Wedstrijden!BC1730,"")</f>
        <v/>
      </c>
      <c r="G1565" s="44">
        <f>IF(Wedstrijden!AY1730="Indoor",1,0)</f>
        <v>0</v>
      </c>
      <c r="H1565" s="44">
        <f>Wedstrijden!AZ1730</f>
        <v>0</v>
      </c>
      <c r="I1565" s="44" t="str">
        <f>IF(Wedstrijden!AX1730="Nee",0,IF(Wedstrijden!AX1730="Ja",1,""))</f>
        <v/>
      </c>
      <c r="J1565" s="44" t="str">
        <f>IF(Wedstrijden!BA1730&lt;&gt;"",Wedstrijden!BA1730,"")</f>
        <v/>
      </c>
      <c r="W1565" s="45"/>
      <c r="AE1565" s="45"/>
      <c r="AN1565" s="45"/>
      <c r="AU1565" s="45"/>
      <c r="BA1565" s="45"/>
      <c r="BE1565" s="45"/>
      <c r="BJ1565" s="44" t="str">
        <f>IF(COUNTA(Wedstrijden!I1730:S1730)&lt;&gt;0,1,"")</f>
        <v/>
      </c>
      <c r="BK1565" s="44" t="str">
        <f t="shared" si="144"/>
        <v/>
      </c>
      <c r="BL1565" s="44" t="str">
        <f>IF(Wedstrijden!I1730="x","AA","")</f>
        <v/>
      </c>
      <c r="BM1565" s="44" t="str">
        <f>IF(Wedstrijden!J1730="x","A","")</f>
        <v/>
      </c>
      <c r="BN1565" s="44" t="str">
        <f>IF(Wedstrijden!K1730="x","B1","")</f>
        <v/>
      </c>
      <c r="BO1565" s="44" t="str">
        <f>IF(Wedstrijden!L1730="x","BB","")</f>
        <v/>
      </c>
      <c r="BP1565" s="44" t="str">
        <f>IF(Wedstrijden!M1730="x","B","")</f>
        <v/>
      </c>
      <c r="BQ1565" s="44" t="str">
        <f>IF(Wedstrijden!N1730="x","L1","")</f>
        <v/>
      </c>
      <c r="BR1565" s="44" t="str">
        <f>IF(Wedstrijden!O1730="x","L2","")</f>
        <v/>
      </c>
      <c r="BS1565" s="44" t="str">
        <f>IF(Wedstrijden!P1730="x","M1","")</f>
        <v/>
      </c>
      <c r="BT1565" s="44" t="str">
        <f>IF(Wedstrijden!Q1730="x","M2","")</f>
        <v/>
      </c>
      <c r="BU1565" s="44" t="str">
        <f>IF(Wedstrijden!R1730="x","Z1","")</f>
        <v/>
      </c>
      <c r="BV1565" s="44" t="str">
        <f>IF(Wedstrijden!S1730="x","Z2","")</f>
        <v/>
      </c>
      <c r="BW1565" s="44" t="str">
        <f>IF(COUNTA(Wedstrijden!T1730:AB1730)&lt;&gt;0,1,"")</f>
        <v/>
      </c>
      <c r="BX1565" s="44" t="str">
        <f t="shared" si="145"/>
        <v/>
      </c>
      <c r="BY1565" s="44" t="str">
        <f>IF(Wedstrijden!T1730="x","BB","")</f>
        <v/>
      </c>
      <c r="BZ1565" s="44" t="str">
        <f>IF(Wedstrijden!U1730="x","B","")</f>
        <v/>
      </c>
      <c r="CA1565" s="44" t="str">
        <f>IF(Wedstrijden!V1730="x","L1","")</f>
        <v/>
      </c>
      <c r="CB1565" s="44" t="str">
        <f>IF(Wedstrijden!W1730="x","L2","")</f>
        <v/>
      </c>
      <c r="CC1565" s="44" t="str">
        <f>IF(Wedstrijden!X1730="x","M1","")</f>
        <v/>
      </c>
      <c r="CD1565" s="44" t="str">
        <f>IF(Wedstrijden!Y1730="x","M2","")</f>
        <v/>
      </c>
      <c r="CE1565" s="44" t="str">
        <f>IF(Wedstrijden!Z1730="x","Z1","")</f>
        <v/>
      </c>
      <c r="CF1565" s="44" t="str">
        <f>IF(Wedstrijden!AA1730="x","Z2","")</f>
        <v/>
      </c>
      <c r="CG1565" s="44" t="str">
        <f>IF(Wedstrijden!AB1730="x","ZZL","")</f>
        <v/>
      </c>
      <c r="CL1565" s="44" t="str">
        <f>IF(COUNTA(Wedstrijden!AC1730:AJ1730)&lt;&gt;0,2,"")</f>
        <v/>
      </c>
      <c r="CM1565" s="44" t="str">
        <f t="shared" si="146"/>
        <v/>
      </c>
      <c r="CN1565" s="44" t="str">
        <f>IF(Wedstrijden!AC1730="x","AA","")</f>
        <v/>
      </c>
      <c r="CO1565" s="44" t="str">
        <f>IF(Wedstrijden!AD1730="x","A","")</f>
        <v/>
      </c>
      <c r="CP1565" s="44" t="str">
        <f>IF(Wedstrijden!AE1730="x","BB","")</f>
        <v/>
      </c>
      <c r="CQ1565" s="44" t="str">
        <f>IF(Wedstrijden!AF1730="x","B","")</f>
        <v/>
      </c>
      <c r="CR1565" s="44" t="str">
        <f>IF(Wedstrijden!AG1730="x","L","")</f>
        <v/>
      </c>
      <c r="CS1565" s="44" t="str">
        <f>IF(Wedstrijden!AH1730="x","M","")</f>
        <v/>
      </c>
      <c r="CT1565" s="44" t="str">
        <f>IF(Wedstrijden!AI1730="x","Z","")</f>
        <v/>
      </c>
      <c r="CU1565" s="44" t="str">
        <f>IF(Wedstrijden!AJ1730="x","ZZ","")</f>
        <v/>
      </c>
      <c r="CV1565" s="44" t="str">
        <f>IF(COUNTA(Wedstrijden!AK1730:AQ1730)&lt;&gt;0,2,"")</f>
        <v/>
      </c>
      <c r="CW1565" s="44" t="str">
        <f t="shared" si="147"/>
        <v/>
      </c>
      <c r="CX1565" s="44" t="str">
        <f>IF(Wedstrijden!AK1730="x","BB","")</f>
        <v/>
      </c>
      <c r="CY1565" s="44" t="str">
        <f>IF(Wedstrijden!AL1730="x","B","")</f>
        <v/>
      </c>
      <c r="CZ1565" s="44" t="str">
        <f>IF(Wedstrijden!AM1730="x","L","")</f>
        <v/>
      </c>
      <c r="DA1565" s="44" t="str">
        <f>IF(Wedstrijden!AN1730="x","M","")</f>
        <v/>
      </c>
      <c r="DB1565" s="44" t="str">
        <f>IF(Wedstrijden!AO1730="x","Z","")</f>
        <v/>
      </c>
      <c r="DC1565" s="44" t="str">
        <f>IF(Wedstrijden!AP1730="x","ZZ","")</f>
        <v/>
      </c>
      <c r="DD1565" s="44" t="str">
        <f>IF(Wedstrijden!AQ1730="x","1.40","")</f>
        <v/>
      </c>
      <c r="DE1565" s="44" t="str">
        <f>IF(COUNTA(Wedstrijden!AR1730:AT1730)&lt;&gt;0,6,"")</f>
        <v/>
      </c>
      <c r="DF1565" s="44" t="str">
        <f t="shared" si="148"/>
        <v/>
      </c>
      <c r="DG1565" s="44" t="str">
        <f>IF(Wedstrijden!AR1730="x","L","")</f>
        <v/>
      </c>
      <c r="DH1565" s="44" t="str">
        <f>IF(Wedstrijden!AS1730="x","M","")</f>
        <v/>
      </c>
      <c r="DI1565" s="44" t="str">
        <f>IF(Wedstrijden!AT1730="x","Z","")</f>
        <v/>
      </c>
      <c r="DJ1565" s="44" t="str">
        <f>IF(COUNTA(Wedstrijden!AU1730:AW1730)&lt;&gt;0,6,"")</f>
        <v/>
      </c>
      <c r="DK1565" s="44" t="str">
        <f t="shared" si="149"/>
        <v/>
      </c>
      <c r="DL1565" s="44" t="str">
        <f>IF(Wedstrijden!AU1730="x","L","")</f>
        <v/>
      </c>
      <c r="DM1565" s="44" t="str">
        <f>IF(Wedstrijden!AV1730="x","M","")</f>
        <v/>
      </c>
      <c r="DN1565" s="44" t="str">
        <f>IF(Wedstrijden!AW1730="x","Z","")</f>
        <v/>
      </c>
    </row>
    <row r="1566" spans="1:118" ht="15">
      <c r="A1566" s="48" t="e">
        <f>Wedstrijden!#REF!</f>
        <v>#REF!</v>
      </c>
      <c r="B1566" s="44" t="str">
        <f>IFERROR(VLOOKUP(Wedstrijden!E1731,Wedstrijdlocaties!$B$2:$E$499,2,FALSE),"")</f>
        <v/>
      </c>
      <c r="C1566" s="44" t="str">
        <f>Wedstrijden!F1731</f>
        <v/>
      </c>
      <c r="D1566" s="44" t="str">
        <f>IFERROR(VLOOKUP(Wedstrijden!G1731,Organisaties!$B$2:$C$501,2,FALSE),"")</f>
        <v/>
      </c>
      <c r="E1566" s="44" t="str">
        <f>IFERROR(VLOOKUP(Wedstrijden!G1731,Organisaties!$B$2:$F$501,5,FALSE),"")</f>
        <v/>
      </c>
      <c r="F1566" s="44" t="str">
        <f>IF(Wedstrijden!BC1731&lt;&gt;"",Wedstrijden!BC1731,"")</f>
        <v/>
      </c>
      <c r="G1566" s="44">
        <f>IF(Wedstrijden!AY1731="Indoor",1,0)</f>
        <v>0</v>
      </c>
      <c r="H1566" s="44">
        <f>Wedstrijden!AZ1731</f>
        <v>0</v>
      </c>
      <c r="I1566" s="44" t="str">
        <f>IF(Wedstrijden!AX1731="Nee",0,IF(Wedstrijden!AX1731="Ja",1,""))</f>
        <v/>
      </c>
      <c r="J1566" s="44" t="str">
        <f>IF(Wedstrijden!BA1731&lt;&gt;"",Wedstrijden!BA1731,"")</f>
        <v/>
      </c>
      <c r="W1566" s="45"/>
      <c r="AE1566" s="45"/>
      <c r="AN1566" s="45"/>
      <c r="AU1566" s="45"/>
      <c r="BA1566" s="45"/>
      <c r="BE1566" s="45"/>
      <c r="BJ1566" s="44" t="str">
        <f>IF(COUNTA(Wedstrijden!I1731:S1731)&lt;&gt;0,1,"")</f>
        <v/>
      </c>
      <c r="BK1566" s="44" t="str">
        <f t="shared" si="144"/>
        <v/>
      </c>
      <c r="BL1566" s="44" t="str">
        <f>IF(Wedstrijden!I1731="x","AA","")</f>
        <v/>
      </c>
      <c r="BM1566" s="44" t="str">
        <f>IF(Wedstrijden!J1731="x","A","")</f>
        <v/>
      </c>
      <c r="BN1566" s="44" t="str">
        <f>IF(Wedstrijden!K1731="x","B1","")</f>
        <v/>
      </c>
      <c r="BO1566" s="44" t="str">
        <f>IF(Wedstrijden!L1731="x","BB","")</f>
        <v/>
      </c>
      <c r="BP1566" s="44" t="str">
        <f>IF(Wedstrijden!M1731="x","B","")</f>
        <v/>
      </c>
      <c r="BQ1566" s="44" t="str">
        <f>IF(Wedstrijden!N1731="x","L1","")</f>
        <v/>
      </c>
      <c r="BR1566" s="44" t="str">
        <f>IF(Wedstrijden!O1731="x","L2","")</f>
        <v/>
      </c>
      <c r="BS1566" s="44" t="str">
        <f>IF(Wedstrijden!P1731="x","M1","")</f>
        <v/>
      </c>
      <c r="BT1566" s="44" t="str">
        <f>IF(Wedstrijden!Q1731="x","M2","")</f>
        <v/>
      </c>
      <c r="BU1566" s="44" t="str">
        <f>IF(Wedstrijden!R1731="x","Z1","")</f>
        <v/>
      </c>
      <c r="BV1566" s="44" t="str">
        <f>IF(Wedstrijden!S1731="x","Z2","")</f>
        <v/>
      </c>
      <c r="BW1566" s="44" t="str">
        <f>IF(COUNTA(Wedstrijden!T1731:AB1731)&lt;&gt;0,1,"")</f>
        <v/>
      </c>
      <c r="BX1566" s="44" t="str">
        <f t="shared" si="145"/>
        <v/>
      </c>
      <c r="BY1566" s="44" t="str">
        <f>IF(Wedstrijden!T1731="x","BB","")</f>
        <v/>
      </c>
      <c r="BZ1566" s="44" t="str">
        <f>IF(Wedstrijden!U1731="x","B","")</f>
        <v/>
      </c>
      <c r="CA1566" s="44" t="str">
        <f>IF(Wedstrijden!V1731="x","L1","")</f>
        <v/>
      </c>
      <c r="CB1566" s="44" t="str">
        <f>IF(Wedstrijden!W1731="x","L2","")</f>
        <v/>
      </c>
      <c r="CC1566" s="44" t="str">
        <f>IF(Wedstrijden!X1731="x","M1","")</f>
        <v/>
      </c>
      <c r="CD1566" s="44" t="str">
        <f>IF(Wedstrijden!Y1731="x","M2","")</f>
        <v/>
      </c>
      <c r="CE1566" s="44" t="str">
        <f>IF(Wedstrijden!Z1731="x","Z1","")</f>
        <v/>
      </c>
      <c r="CF1566" s="44" t="str">
        <f>IF(Wedstrijden!AA1731="x","Z2","")</f>
        <v/>
      </c>
      <c r="CG1566" s="44" t="str">
        <f>IF(Wedstrijden!AB1731="x","ZZL","")</f>
        <v/>
      </c>
      <c r="CL1566" s="44" t="str">
        <f>IF(COUNTA(Wedstrijden!AC1731:AJ1731)&lt;&gt;0,2,"")</f>
        <v/>
      </c>
      <c r="CM1566" s="44" t="str">
        <f t="shared" si="146"/>
        <v/>
      </c>
      <c r="CN1566" s="44" t="str">
        <f>IF(Wedstrijden!AC1731="x","AA","")</f>
        <v/>
      </c>
      <c r="CO1566" s="44" t="str">
        <f>IF(Wedstrijden!AD1731="x","A","")</f>
        <v/>
      </c>
      <c r="CP1566" s="44" t="str">
        <f>IF(Wedstrijden!AE1731="x","BB","")</f>
        <v/>
      </c>
      <c r="CQ1566" s="44" t="str">
        <f>IF(Wedstrijden!AF1731="x","B","")</f>
        <v/>
      </c>
      <c r="CR1566" s="44" t="str">
        <f>IF(Wedstrijden!AG1731="x","L","")</f>
        <v/>
      </c>
      <c r="CS1566" s="44" t="str">
        <f>IF(Wedstrijden!AH1731="x","M","")</f>
        <v/>
      </c>
      <c r="CT1566" s="44" t="str">
        <f>IF(Wedstrijden!AI1731="x","Z","")</f>
        <v/>
      </c>
      <c r="CU1566" s="44" t="str">
        <f>IF(Wedstrijden!AJ1731="x","ZZ","")</f>
        <v/>
      </c>
      <c r="CV1566" s="44" t="str">
        <f>IF(COUNTA(Wedstrijden!AK1731:AQ1731)&lt;&gt;0,2,"")</f>
        <v/>
      </c>
      <c r="CW1566" s="44" t="str">
        <f t="shared" si="147"/>
        <v/>
      </c>
      <c r="CX1566" s="44" t="str">
        <f>IF(Wedstrijden!AK1731="x","BB","")</f>
        <v/>
      </c>
      <c r="CY1566" s="44" t="str">
        <f>IF(Wedstrijden!AL1731="x","B","")</f>
        <v/>
      </c>
      <c r="CZ1566" s="44" t="str">
        <f>IF(Wedstrijden!AM1731="x","L","")</f>
        <v/>
      </c>
      <c r="DA1566" s="44" t="str">
        <f>IF(Wedstrijden!AN1731="x","M","")</f>
        <v/>
      </c>
      <c r="DB1566" s="44" t="str">
        <f>IF(Wedstrijden!AO1731="x","Z","")</f>
        <v/>
      </c>
      <c r="DC1566" s="44" t="str">
        <f>IF(Wedstrijden!AP1731="x","ZZ","")</f>
        <v/>
      </c>
      <c r="DD1566" s="44" t="str">
        <f>IF(Wedstrijden!AQ1731="x","1.40","")</f>
        <v/>
      </c>
      <c r="DE1566" s="44" t="str">
        <f>IF(COUNTA(Wedstrijden!AR1731:AT1731)&lt;&gt;0,6,"")</f>
        <v/>
      </c>
      <c r="DF1566" s="44" t="str">
        <f t="shared" si="148"/>
        <v/>
      </c>
      <c r="DG1566" s="44" t="str">
        <f>IF(Wedstrijden!AR1731="x","L","")</f>
        <v/>
      </c>
      <c r="DH1566" s="44" t="str">
        <f>IF(Wedstrijden!AS1731="x","M","")</f>
        <v/>
      </c>
      <c r="DI1566" s="44" t="str">
        <f>IF(Wedstrijden!AT1731="x","Z","")</f>
        <v/>
      </c>
      <c r="DJ1566" s="44" t="str">
        <f>IF(COUNTA(Wedstrijden!AU1731:AW1731)&lt;&gt;0,6,"")</f>
        <v/>
      </c>
      <c r="DK1566" s="44" t="str">
        <f t="shared" si="149"/>
        <v/>
      </c>
      <c r="DL1566" s="44" t="str">
        <f>IF(Wedstrijden!AU1731="x","L","")</f>
        <v/>
      </c>
      <c r="DM1566" s="44" t="str">
        <f>IF(Wedstrijden!AV1731="x","M","")</f>
        <v/>
      </c>
      <c r="DN1566" s="44" t="str">
        <f>IF(Wedstrijden!AW1731="x","Z","")</f>
        <v/>
      </c>
    </row>
    <row r="1567" spans="1:118" ht="15">
      <c r="A1567" s="48" t="e">
        <f>Wedstrijden!#REF!</f>
        <v>#REF!</v>
      </c>
      <c r="B1567" s="44" t="str">
        <f>IFERROR(VLOOKUP(Wedstrijden!E1732,Wedstrijdlocaties!$B$2:$E$499,2,FALSE),"")</f>
        <v/>
      </c>
      <c r="C1567" s="44" t="str">
        <f>Wedstrijden!F1732</f>
        <v/>
      </c>
      <c r="D1567" s="44" t="str">
        <f>IFERROR(VLOOKUP(Wedstrijden!G1732,Organisaties!$B$2:$C$501,2,FALSE),"")</f>
        <v/>
      </c>
      <c r="E1567" s="44" t="str">
        <f>IFERROR(VLOOKUP(Wedstrijden!G1732,Organisaties!$B$2:$F$501,5,FALSE),"")</f>
        <v/>
      </c>
      <c r="F1567" s="44" t="str">
        <f>IF(Wedstrijden!BC1732&lt;&gt;"",Wedstrijden!BC1732,"")</f>
        <v/>
      </c>
      <c r="G1567" s="44">
        <f>IF(Wedstrijden!AY1732="Indoor",1,0)</f>
        <v>0</v>
      </c>
      <c r="H1567" s="44">
        <f>Wedstrijden!AZ1732</f>
        <v>0</v>
      </c>
      <c r="I1567" s="44" t="str">
        <f>IF(Wedstrijden!AX1732="Nee",0,IF(Wedstrijden!AX1732="Ja",1,""))</f>
        <v/>
      </c>
      <c r="J1567" s="44" t="str">
        <f>IF(Wedstrijden!BA1732&lt;&gt;"",Wedstrijden!BA1732,"")</f>
        <v/>
      </c>
      <c r="W1567" s="45"/>
      <c r="AE1567" s="45"/>
      <c r="AN1567" s="45"/>
      <c r="AU1567" s="45"/>
      <c r="BA1567" s="45"/>
      <c r="BE1567" s="45"/>
      <c r="BJ1567" s="44" t="str">
        <f>IF(COUNTA(Wedstrijden!I1732:S1732)&lt;&gt;0,1,"")</f>
        <v/>
      </c>
      <c r="BK1567" s="44" t="str">
        <f t="shared" si="144"/>
        <v/>
      </c>
      <c r="BL1567" s="44" t="str">
        <f>IF(Wedstrijden!I1732="x","AA","")</f>
        <v/>
      </c>
      <c r="BM1567" s="44" t="str">
        <f>IF(Wedstrijden!J1732="x","A","")</f>
        <v/>
      </c>
      <c r="BN1567" s="44" t="str">
        <f>IF(Wedstrijden!K1732="x","B1","")</f>
        <v/>
      </c>
      <c r="BO1567" s="44" t="str">
        <f>IF(Wedstrijden!L1732="x","BB","")</f>
        <v/>
      </c>
      <c r="BP1567" s="44" t="str">
        <f>IF(Wedstrijden!M1732="x","B","")</f>
        <v/>
      </c>
      <c r="BQ1567" s="44" t="str">
        <f>IF(Wedstrijden!N1732="x","L1","")</f>
        <v/>
      </c>
      <c r="BR1567" s="44" t="str">
        <f>IF(Wedstrijden!O1732="x","L2","")</f>
        <v/>
      </c>
      <c r="BS1567" s="44" t="str">
        <f>IF(Wedstrijden!P1732="x","M1","")</f>
        <v/>
      </c>
      <c r="BT1567" s="44" t="str">
        <f>IF(Wedstrijden!Q1732="x","M2","")</f>
        <v/>
      </c>
      <c r="BU1567" s="44" t="str">
        <f>IF(Wedstrijden!R1732="x","Z1","")</f>
        <v/>
      </c>
      <c r="BV1567" s="44" t="str">
        <f>IF(Wedstrijden!S1732="x","Z2","")</f>
        <v/>
      </c>
      <c r="BW1567" s="44" t="str">
        <f>IF(COUNTA(Wedstrijden!T1732:AB1732)&lt;&gt;0,1,"")</f>
        <v/>
      </c>
      <c r="BX1567" s="44" t="str">
        <f t="shared" si="145"/>
        <v/>
      </c>
      <c r="BY1567" s="44" t="str">
        <f>IF(Wedstrijden!T1732="x","BB","")</f>
        <v/>
      </c>
      <c r="BZ1567" s="44" t="str">
        <f>IF(Wedstrijden!U1732="x","B","")</f>
        <v/>
      </c>
      <c r="CA1567" s="44" t="str">
        <f>IF(Wedstrijden!V1732="x","L1","")</f>
        <v/>
      </c>
      <c r="CB1567" s="44" t="str">
        <f>IF(Wedstrijden!W1732="x","L2","")</f>
        <v/>
      </c>
      <c r="CC1567" s="44" t="str">
        <f>IF(Wedstrijden!X1732="x","M1","")</f>
        <v/>
      </c>
      <c r="CD1567" s="44" t="str">
        <f>IF(Wedstrijden!Y1732="x","M2","")</f>
        <v/>
      </c>
      <c r="CE1567" s="44" t="str">
        <f>IF(Wedstrijden!Z1732="x","Z1","")</f>
        <v/>
      </c>
      <c r="CF1567" s="44" t="str">
        <f>IF(Wedstrijden!AA1732="x","Z2","")</f>
        <v/>
      </c>
      <c r="CG1567" s="44" t="str">
        <f>IF(Wedstrijden!AB1732="x","ZZL","")</f>
        <v/>
      </c>
      <c r="CL1567" s="44" t="str">
        <f>IF(COUNTA(Wedstrijden!AC1732:AJ1732)&lt;&gt;0,2,"")</f>
        <v/>
      </c>
      <c r="CM1567" s="44" t="str">
        <f t="shared" si="146"/>
        <v/>
      </c>
      <c r="CN1567" s="44" t="str">
        <f>IF(Wedstrijden!AC1732="x","AA","")</f>
        <v/>
      </c>
      <c r="CO1567" s="44" t="str">
        <f>IF(Wedstrijden!AD1732="x","A","")</f>
        <v/>
      </c>
      <c r="CP1567" s="44" t="str">
        <f>IF(Wedstrijden!AE1732="x","BB","")</f>
        <v/>
      </c>
      <c r="CQ1567" s="44" t="str">
        <f>IF(Wedstrijden!AF1732="x","B","")</f>
        <v/>
      </c>
      <c r="CR1567" s="44" t="str">
        <f>IF(Wedstrijden!AG1732="x","L","")</f>
        <v/>
      </c>
      <c r="CS1567" s="44" t="str">
        <f>IF(Wedstrijden!AH1732="x","M","")</f>
        <v/>
      </c>
      <c r="CT1567" s="44" t="str">
        <f>IF(Wedstrijden!AI1732="x","Z","")</f>
        <v/>
      </c>
      <c r="CU1567" s="44" t="str">
        <f>IF(Wedstrijden!AJ1732="x","ZZ","")</f>
        <v/>
      </c>
      <c r="CV1567" s="44" t="str">
        <f>IF(COUNTA(Wedstrijden!AK1732:AQ1732)&lt;&gt;0,2,"")</f>
        <v/>
      </c>
      <c r="CW1567" s="44" t="str">
        <f t="shared" si="147"/>
        <v/>
      </c>
      <c r="CX1567" s="44" t="str">
        <f>IF(Wedstrijden!AK1732="x","BB","")</f>
        <v/>
      </c>
      <c r="CY1567" s="44" t="str">
        <f>IF(Wedstrijden!AL1732="x","B","")</f>
        <v/>
      </c>
      <c r="CZ1567" s="44" t="str">
        <f>IF(Wedstrijden!AM1732="x","L","")</f>
        <v/>
      </c>
      <c r="DA1567" s="44" t="str">
        <f>IF(Wedstrijden!AN1732="x","M","")</f>
        <v/>
      </c>
      <c r="DB1567" s="44" t="str">
        <f>IF(Wedstrijden!AO1732="x","Z","")</f>
        <v/>
      </c>
      <c r="DC1567" s="44" t="str">
        <f>IF(Wedstrijden!AP1732="x","ZZ","")</f>
        <v/>
      </c>
      <c r="DD1567" s="44" t="str">
        <f>IF(Wedstrijden!AQ1732="x","1.40","")</f>
        <v/>
      </c>
      <c r="DE1567" s="44" t="str">
        <f>IF(COUNTA(Wedstrijden!AR1732:AT1732)&lt;&gt;0,6,"")</f>
        <v/>
      </c>
      <c r="DF1567" s="44" t="str">
        <f t="shared" si="148"/>
        <v/>
      </c>
      <c r="DG1567" s="44" t="str">
        <f>IF(Wedstrijden!AR1732="x","L","")</f>
        <v/>
      </c>
      <c r="DH1567" s="44" t="str">
        <f>IF(Wedstrijden!AS1732="x","M","")</f>
        <v/>
      </c>
      <c r="DI1567" s="44" t="str">
        <f>IF(Wedstrijden!AT1732="x","Z","")</f>
        <v/>
      </c>
      <c r="DJ1567" s="44" t="str">
        <f>IF(COUNTA(Wedstrijden!AU1732:AW1732)&lt;&gt;0,6,"")</f>
        <v/>
      </c>
      <c r="DK1567" s="44" t="str">
        <f t="shared" si="149"/>
        <v/>
      </c>
      <c r="DL1567" s="44" t="str">
        <f>IF(Wedstrijden!AU1732="x","L","")</f>
        <v/>
      </c>
      <c r="DM1567" s="44" t="str">
        <f>IF(Wedstrijden!AV1732="x","M","")</f>
        <v/>
      </c>
      <c r="DN1567" s="44" t="str">
        <f>IF(Wedstrijden!AW1732="x","Z","")</f>
        <v/>
      </c>
    </row>
    <row r="1568" spans="1:118" ht="15">
      <c r="A1568" s="48" t="e">
        <f>Wedstrijden!#REF!</f>
        <v>#REF!</v>
      </c>
      <c r="B1568" s="44" t="str">
        <f>IFERROR(VLOOKUP(Wedstrijden!E1733,Wedstrijdlocaties!$B$2:$E$499,2,FALSE),"")</f>
        <v/>
      </c>
      <c r="C1568" s="44" t="str">
        <f>Wedstrijden!F1733</f>
        <v/>
      </c>
      <c r="D1568" s="44" t="str">
        <f>IFERROR(VLOOKUP(Wedstrijden!G1733,Organisaties!$B$2:$C$501,2,FALSE),"")</f>
        <v/>
      </c>
      <c r="E1568" s="44" t="str">
        <f>IFERROR(VLOOKUP(Wedstrijden!G1733,Organisaties!$B$2:$F$501,5,FALSE),"")</f>
        <v/>
      </c>
      <c r="F1568" s="44" t="str">
        <f>IF(Wedstrijden!BC1733&lt;&gt;"",Wedstrijden!BC1733,"")</f>
        <v/>
      </c>
      <c r="G1568" s="44">
        <f>IF(Wedstrijden!AY1733="Indoor",1,0)</f>
        <v>0</v>
      </c>
      <c r="H1568" s="44">
        <f>Wedstrijden!AZ1733</f>
        <v>0</v>
      </c>
      <c r="I1568" s="44" t="str">
        <f>IF(Wedstrijden!AX1733="Nee",0,IF(Wedstrijden!AX1733="Ja",1,""))</f>
        <v/>
      </c>
      <c r="J1568" s="44" t="str">
        <f>IF(Wedstrijden!BA1733&lt;&gt;"",Wedstrijden!BA1733,"")</f>
        <v/>
      </c>
      <c r="W1568" s="45"/>
      <c r="AE1568" s="45"/>
      <c r="AN1568" s="45"/>
      <c r="AU1568" s="45"/>
      <c r="BA1568" s="45"/>
      <c r="BE1568" s="45"/>
      <c r="BJ1568" s="44" t="str">
        <f>IF(COUNTA(Wedstrijden!I1733:S1733)&lt;&gt;0,1,"")</f>
        <v/>
      </c>
      <c r="BK1568" s="44" t="str">
        <f t="shared" si="144"/>
        <v/>
      </c>
      <c r="BL1568" s="44" t="str">
        <f>IF(Wedstrijden!I1733="x","AA","")</f>
        <v/>
      </c>
      <c r="BM1568" s="44" t="str">
        <f>IF(Wedstrijden!J1733="x","A","")</f>
        <v/>
      </c>
      <c r="BN1568" s="44" t="str">
        <f>IF(Wedstrijden!K1733="x","B1","")</f>
        <v/>
      </c>
      <c r="BO1568" s="44" t="str">
        <f>IF(Wedstrijden!L1733="x","BB","")</f>
        <v/>
      </c>
      <c r="BP1568" s="44" t="str">
        <f>IF(Wedstrijden!M1733="x","B","")</f>
        <v/>
      </c>
      <c r="BQ1568" s="44" t="str">
        <f>IF(Wedstrijden!N1733="x","L1","")</f>
        <v/>
      </c>
      <c r="BR1568" s="44" t="str">
        <f>IF(Wedstrijden!O1733="x","L2","")</f>
        <v/>
      </c>
      <c r="BS1568" s="44" t="str">
        <f>IF(Wedstrijden!P1733="x","M1","")</f>
        <v/>
      </c>
      <c r="BT1568" s="44" t="str">
        <f>IF(Wedstrijden!Q1733="x","M2","")</f>
        <v/>
      </c>
      <c r="BU1568" s="44" t="str">
        <f>IF(Wedstrijden!R1733="x","Z1","")</f>
        <v/>
      </c>
      <c r="BV1568" s="44" t="str">
        <f>IF(Wedstrijden!S1733="x","Z2","")</f>
        <v/>
      </c>
      <c r="BW1568" s="44" t="str">
        <f>IF(COUNTA(Wedstrijden!T1733:AB1733)&lt;&gt;0,1,"")</f>
        <v/>
      </c>
      <c r="BX1568" s="44" t="str">
        <f t="shared" si="145"/>
        <v/>
      </c>
      <c r="BY1568" s="44" t="str">
        <f>IF(Wedstrijden!T1733="x","BB","")</f>
        <v/>
      </c>
      <c r="BZ1568" s="44" t="str">
        <f>IF(Wedstrijden!U1733="x","B","")</f>
        <v/>
      </c>
      <c r="CA1568" s="44" t="str">
        <f>IF(Wedstrijden!V1733="x","L1","")</f>
        <v/>
      </c>
      <c r="CB1568" s="44" t="str">
        <f>IF(Wedstrijden!W1733="x","L2","")</f>
        <v/>
      </c>
      <c r="CC1568" s="44" t="str">
        <f>IF(Wedstrijden!X1733="x","M1","")</f>
        <v/>
      </c>
      <c r="CD1568" s="44" t="str">
        <f>IF(Wedstrijden!Y1733="x","M2","")</f>
        <v/>
      </c>
      <c r="CE1568" s="44" t="str">
        <f>IF(Wedstrijden!Z1733="x","Z1","")</f>
        <v/>
      </c>
      <c r="CF1568" s="44" t="str">
        <f>IF(Wedstrijden!AA1733="x","Z2","")</f>
        <v/>
      </c>
      <c r="CG1568" s="44" t="str">
        <f>IF(Wedstrijden!AB1733="x","ZZL","")</f>
        <v/>
      </c>
      <c r="CL1568" s="44" t="str">
        <f>IF(COUNTA(Wedstrijden!AC1733:AJ1733)&lt;&gt;0,2,"")</f>
        <v/>
      </c>
      <c r="CM1568" s="44" t="str">
        <f t="shared" si="146"/>
        <v/>
      </c>
      <c r="CN1568" s="44" t="str">
        <f>IF(Wedstrijden!AC1733="x","AA","")</f>
        <v/>
      </c>
      <c r="CO1568" s="44" t="str">
        <f>IF(Wedstrijden!AD1733="x","A","")</f>
        <v/>
      </c>
      <c r="CP1568" s="44" t="str">
        <f>IF(Wedstrijden!AE1733="x","BB","")</f>
        <v/>
      </c>
      <c r="CQ1568" s="44" t="str">
        <f>IF(Wedstrijden!AF1733="x","B","")</f>
        <v/>
      </c>
      <c r="CR1568" s="44" t="str">
        <f>IF(Wedstrijden!AG1733="x","L","")</f>
        <v/>
      </c>
      <c r="CS1568" s="44" t="str">
        <f>IF(Wedstrijden!AH1733="x","M","")</f>
        <v/>
      </c>
      <c r="CT1568" s="44" t="str">
        <f>IF(Wedstrijden!AI1733="x","Z","")</f>
        <v/>
      </c>
      <c r="CU1568" s="44" t="str">
        <f>IF(Wedstrijden!AJ1733="x","ZZ","")</f>
        <v/>
      </c>
      <c r="CV1568" s="44" t="str">
        <f>IF(COUNTA(Wedstrijden!AK1733:AQ1733)&lt;&gt;0,2,"")</f>
        <v/>
      </c>
      <c r="CW1568" s="44" t="str">
        <f t="shared" si="147"/>
        <v/>
      </c>
      <c r="CX1568" s="44" t="str">
        <f>IF(Wedstrijden!AK1733="x","BB","")</f>
        <v/>
      </c>
      <c r="CY1568" s="44" t="str">
        <f>IF(Wedstrijden!AL1733="x","B","")</f>
        <v/>
      </c>
      <c r="CZ1568" s="44" t="str">
        <f>IF(Wedstrijden!AM1733="x","L","")</f>
        <v/>
      </c>
      <c r="DA1568" s="44" t="str">
        <f>IF(Wedstrijden!AN1733="x","M","")</f>
        <v/>
      </c>
      <c r="DB1568" s="44" t="str">
        <f>IF(Wedstrijden!AO1733="x","Z","")</f>
        <v/>
      </c>
      <c r="DC1568" s="44" t="str">
        <f>IF(Wedstrijden!AP1733="x","ZZ","")</f>
        <v/>
      </c>
      <c r="DD1568" s="44" t="str">
        <f>IF(Wedstrijden!AQ1733="x","1.40","")</f>
        <v/>
      </c>
      <c r="DE1568" s="44" t="str">
        <f>IF(COUNTA(Wedstrijden!AR1733:AT1733)&lt;&gt;0,6,"")</f>
        <v/>
      </c>
      <c r="DF1568" s="44" t="str">
        <f t="shared" si="148"/>
        <v/>
      </c>
      <c r="DG1568" s="44" t="str">
        <f>IF(Wedstrijden!AR1733="x","L","")</f>
        <v/>
      </c>
      <c r="DH1568" s="44" t="str">
        <f>IF(Wedstrijden!AS1733="x","M","")</f>
        <v/>
      </c>
      <c r="DI1568" s="44" t="str">
        <f>IF(Wedstrijden!AT1733="x","Z","")</f>
        <v/>
      </c>
      <c r="DJ1568" s="44" t="str">
        <f>IF(COUNTA(Wedstrijden!AU1733:AW1733)&lt;&gt;0,6,"")</f>
        <v/>
      </c>
      <c r="DK1568" s="44" t="str">
        <f t="shared" si="149"/>
        <v/>
      </c>
      <c r="DL1568" s="44" t="str">
        <f>IF(Wedstrijden!AU1733="x","L","")</f>
        <v/>
      </c>
      <c r="DM1568" s="44" t="str">
        <f>IF(Wedstrijden!AV1733="x","M","")</f>
        <v/>
      </c>
      <c r="DN1568" s="44" t="str">
        <f>IF(Wedstrijden!AW1733="x","Z","")</f>
        <v/>
      </c>
    </row>
    <row r="1569" spans="1:118" ht="15">
      <c r="A1569" s="48" t="e">
        <f>Wedstrijden!#REF!</f>
        <v>#REF!</v>
      </c>
      <c r="B1569" s="44" t="str">
        <f>IFERROR(VLOOKUP(Wedstrijden!E1734,Wedstrijdlocaties!$B$2:$E$499,2,FALSE),"")</f>
        <v/>
      </c>
      <c r="C1569" s="44" t="str">
        <f>Wedstrijden!F1734</f>
        <v/>
      </c>
      <c r="D1569" s="44" t="str">
        <f>IFERROR(VLOOKUP(Wedstrijden!G1734,Organisaties!$B$2:$C$501,2,FALSE),"")</f>
        <v/>
      </c>
      <c r="E1569" s="44" t="str">
        <f>IFERROR(VLOOKUP(Wedstrijden!G1734,Organisaties!$B$2:$F$501,5,FALSE),"")</f>
        <v/>
      </c>
      <c r="F1569" s="44" t="str">
        <f>IF(Wedstrijden!BC1734&lt;&gt;"",Wedstrijden!BC1734,"")</f>
        <v/>
      </c>
      <c r="G1569" s="44">
        <f>IF(Wedstrijden!AY1734="Indoor",1,0)</f>
        <v>0</v>
      </c>
      <c r="H1569" s="44">
        <f>Wedstrijden!AZ1734</f>
        <v>0</v>
      </c>
      <c r="I1569" s="44" t="str">
        <f>IF(Wedstrijden!AX1734="Nee",0,IF(Wedstrijden!AX1734="Ja",1,""))</f>
        <v/>
      </c>
      <c r="J1569" s="44" t="str">
        <f>IF(Wedstrijden!BA1734&lt;&gt;"",Wedstrijden!BA1734,"")</f>
        <v/>
      </c>
      <c r="W1569" s="45"/>
      <c r="AE1569" s="45"/>
      <c r="AN1569" s="45"/>
      <c r="AU1569" s="45"/>
      <c r="BA1569" s="45"/>
      <c r="BE1569" s="45"/>
      <c r="BJ1569" s="44" t="str">
        <f>IF(COUNTA(Wedstrijden!I1734:S1734)&lt;&gt;0,1,"")</f>
        <v/>
      </c>
      <c r="BK1569" s="44" t="str">
        <f t="shared" si="144"/>
        <v/>
      </c>
      <c r="BL1569" s="44" t="str">
        <f>IF(Wedstrijden!I1734="x","AA","")</f>
        <v/>
      </c>
      <c r="BM1569" s="44" t="str">
        <f>IF(Wedstrijden!J1734="x","A","")</f>
        <v/>
      </c>
      <c r="BN1569" s="44" t="str">
        <f>IF(Wedstrijden!K1734="x","B1","")</f>
        <v/>
      </c>
      <c r="BO1569" s="44" t="str">
        <f>IF(Wedstrijden!L1734="x","BB","")</f>
        <v/>
      </c>
      <c r="BP1569" s="44" t="str">
        <f>IF(Wedstrijden!M1734="x","B","")</f>
        <v/>
      </c>
      <c r="BQ1569" s="44" t="str">
        <f>IF(Wedstrijden!N1734="x","L1","")</f>
        <v/>
      </c>
      <c r="BR1569" s="44" t="str">
        <f>IF(Wedstrijden!O1734="x","L2","")</f>
        <v/>
      </c>
      <c r="BS1569" s="44" t="str">
        <f>IF(Wedstrijden!P1734="x","M1","")</f>
        <v/>
      </c>
      <c r="BT1569" s="44" t="str">
        <f>IF(Wedstrijden!Q1734="x","M2","")</f>
        <v/>
      </c>
      <c r="BU1569" s="44" t="str">
        <f>IF(Wedstrijden!R1734="x","Z1","")</f>
        <v/>
      </c>
      <c r="BV1569" s="44" t="str">
        <f>IF(Wedstrijden!S1734="x","Z2","")</f>
        <v/>
      </c>
      <c r="BW1569" s="44" t="str">
        <f>IF(COUNTA(Wedstrijden!T1734:AB1734)&lt;&gt;0,1,"")</f>
        <v/>
      </c>
      <c r="BX1569" s="44" t="str">
        <f t="shared" si="145"/>
        <v/>
      </c>
      <c r="BY1569" s="44" t="str">
        <f>IF(Wedstrijden!T1734="x","BB","")</f>
        <v/>
      </c>
      <c r="BZ1569" s="44" t="str">
        <f>IF(Wedstrijden!U1734="x","B","")</f>
        <v/>
      </c>
      <c r="CA1569" s="44" t="str">
        <f>IF(Wedstrijden!V1734="x","L1","")</f>
        <v/>
      </c>
      <c r="CB1569" s="44" t="str">
        <f>IF(Wedstrijden!W1734="x","L2","")</f>
        <v/>
      </c>
      <c r="CC1569" s="44" t="str">
        <f>IF(Wedstrijden!X1734="x","M1","")</f>
        <v/>
      </c>
      <c r="CD1569" s="44" t="str">
        <f>IF(Wedstrijden!Y1734="x","M2","")</f>
        <v/>
      </c>
      <c r="CE1569" s="44" t="str">
        <f>IF(Wedstrijden!Z1734="x","Z1","")</f>
        <v/>
      </c>
      <c r="CF1569" s="44" t="str">
        <f>IF(Wedstrijden!AA1734="x","Z2","")</f>
        <v/>
      </c>
      <c r="CG1569" s="44" t="str">
        <f>IF(Wedstrijden!AB1734="x","ZZL","")</f>
        <v/>
      </c>
      <c r="CL1569" s="44" t="str">
        <f>IF(COUNTA(Wedstrijden!AC1734:AJ1734)&lt;&gt;0,2,"")</f>
        <v/>
      </c>
      <c r="CM1569" s="44" t="str">
        <f t="shared" si="146"/>
        <v/>
      </c>
      <c r="CN1569" s="44" t="str">
        <f>IF(Wedstrijden!AC1734="x","AA","")</f>
        <v/>
      </c>
      <c r="CO1569" s="44" t="str">
        <f>IF(Wedstrijden!AD1734="x","A","")</f>
        <v/>
      </c>
      <c r="CP1569" s="44" t="str">
        <f>IF(Wedstrijden!AE1734="x","BB","")</f>
        <v/>
      </c>
      <c r="CQ1569" s="44" t="str">
        <f>IF(Wedstrijden!AF1734="x","B","")</f>
        <v/>
      </c>
      <c r="CR1569" s="44" t="str">
        <f>IF(Wedstrijden!AG1734="x","L","")</f>
        <v/>
      </c>
      <c r="CS1569" s="44" t="str">
        <f>IF(Wedstrijden!AH1734="x","M","")</f>
        <v/>
      </c>
      <c r="CT1569" s="44" t="str">
        <f>IF(Wedstrijden!AI1734="x","Z","")</f>
        <v/>
      </c>
      <c r="CU1569" s="44" t="str">
        <f>IF(Wedstrijden!AJ1734="x","ZZ","")</f>
        <v/>
      </c>
      <c r="CV1569" s="44" t="str">
        <f>IF(COUNTA(Wedstrijden!AK1734:AQ1734)&lt;&gt;0,2,"")</f>
        <v/>
      </c>
      <c r="CW1569" s="44" t="str">
        <f t="shared" si="147"/>
        <v/>
      </c>
      <c r="CX1569" s="44" t="str">
        <f>IF(Wedstrijden!AK1734="x","BB","")</f>
        <v/>
      </c>
      <c r="CY1569" s="44" t="str">
        <f>IF(Wedstrijden!AL1734="x","B","")</f>
        <v/>
      </c>
      <c r="CZ1569" s="44" t="str">
        <f>IF(Wedstrijden!AM1734="x","L","")</f>
        <v/>
      </c>
      <c r="DA1569" s="44" t="str">
        <f>IF(Wedstrijden!AN1734="x","M","")</f>
        <v/>
      </c>
      <c r="DB1569" s="44" t="str">
        <f>IF(Wedstrijden!AO1734="x","Z","")</f>
        <v/>
      </c>
      <c r="DC1569" s="44" t="str">
        <f>IF(Wedstrijden!AP1734="x","ZZ","")</f>
        <v/>
      </c>
      <c r="DD1569" s="44" t="str">
        <f>IF(Wedstrijden!AQ1734="x","1.40","")</f>
        <v/>
      </c>
      <c r="DE1569" s="44" t="str">
        <f>IF(COUNTA(Wedstrijden!AR1734:AT1734)&lt;&gt;0,6,"")</f>
        <v/>
      </c>
      <c r="DF1569" s="44" t="str">
        <f t="shared" si="148"/>
        <v/>
      </c>
      <c r="DG1569" s="44" t="str">
        <f>IF(Wedstrijden!AR1734="x","L","")</f>
        <v/>
      </c>
      <c r="DH1569" s="44" t="str">
        <f>IF(Wedstrijden!AS1734="x","M","")</f>
        <v/>
      </c>
      <c r="DI1569" s="44" t="str">
        <f>IF(Wedstrijden!AT1734="x","Z","")</f>
        <v/>
      </c>
      <c r="DJ1569" s="44" t="str">
        <f>IF(COUNTA(Wedstrijden!AU1734:AW1734)&lt;&gt;0,6,"")</f>
        <v/>
      </c>
      <c r="DK1569" s="44" t="str">
        <f t="shared" si="149"/>
        <v/>
      </c>
      <c r="DL1569" s="44" t="str">
        <f>IF(Wedstrijden!AU1734="x","L","")</f>
        <v/>
      </c>
      <c r="DM1569" s="44" t="str">
        <f>IF(Wedstrijden!AV1734="x","M","")</f>
        <v/>
      </c>
      <c r="DN1569" s="44" t="str">
        <f>IF(Wedstrijden!AW1734="x","Z","")</f>
        <v/>
      </c>
    </row>
    <row r="1570" spans="1:118" ht="15">
      <c r="A1570" s="48" t="e">
        <f>Wedstrijden!#REF!</f>
        <v>#REF!</v>
      </c>
      <c r="B1570" s="44" t="str">
        <f>IFERROR(VLOOKUP(Wedstrijden!E1735,Wedstrijdlocaties!$B$2:$E$499,2,FALSE),"")</f>
        <v/>
      </c>
      <c r="C1570" s="44" t="str">
        <f>Wedstrijden!F1735</f>
        <v/>
      </c>
      <c r="D1570" s="44" t="str">
        <f>IFERROR(VLOOKUP(Wedstrijden!G1735,Organisaties!$B$2:$C$501,2,FALSE),"")</f>
        <v/>
      </c>
      <c r="E1570" s="44" t="str">
        <f>IFERROR(VLOOKUP(Wedstrijden!G1735,Organisaties!$B$2:$F$501,5,FALSE),"")</f>
        <v/>
      </c>
      <c r="F1570" s="44" t="str">
        <f>IF(Wedstrijden!BC1735&lt;&gt;"",Wedstrijden!BC1735,"")</f>
        <v/>
      </c>
      <c r="G1570" s="44">
        <f>IF(Wedstrijden!AY1735="Indoor",1,0)</f>
        <v>0</v>
      </c>
      <c r="H1570" s="44">
        <f>Wedstrijden!AZ1735</f>
        <v>0</v>
      </c>
      <c r="I1570" s="44" t="str">
        <f>IF(Wedstrijden!AX1735="Nee",0,IF(Wedstrijden!AX1735="Ja",1,""))</f>
        <v/>
      </c>
      <c r="J1570" s="44" t="str">
        <f>IF(Wedstrijden!BA1735&lt;&gt;"",Wedstrijden!BA1735,"")</f>
        <v/>
      </c>
      <c r="W1570" s="45"/>
      <c r="AE1570" s="45"/>
      <c r="AN1570" s="45"/>
      <c r="AU1570" s="45"/>
      <c r="BA1570" s="45"/>
      <c r="BE1570" s="45"/>
      <c r="BJ1570" s="44" t="str">
        <f>IF(COUNTA(Wedstrijden!I1735:S1735)&lt;&gt;0,1,"")</f>
        <v/>
      </c>
      <c r="BK1570" s="44" t="str">
        <f t="shared" si="144"/>
        <v/>
      </c>
      <c r="BL1570" s="44" t="str">
        <f>IF(Wedstrijden!I1735="x","AA","")</f>
        <v/>
      </c>
      <c r="BM1570" s="44" t="str">
        <f>IF(Wedstrijden!J1735="x","A","")</f>
        <v/>
      </c>
      <c r="BN1570" s="44" t="str">
        <f>IF(Wedstrijden!K1735="x","B1","")</f>
        <v/>
      </c>
      <c r="BO1570" s="44" t="str">
        <f>IF(Wedstrijden!L1735="x","BB","")</f>
        <v/>
      </c>
      <c r="BP1570" s="44" t="str">
        <f>IF(Wedstrijden!M1735="x","B","")</f>
        <v/>
      </c>
      <c r="BQ1570" s="44" t="str">
        <f>IF(Wedstrijden!N1735="x","L1","")</f>
        <v/>
      </c>
      <c r="BR1570" s="44" t="str">
        <f>IF(Wedstrijden!O1735="x","L2","")</f>
        <v/>
      </c>
      <c r="BS1570" s="44" t="str">
        <f>IF(Wedstrijden!P1735="x","M1","")</f>
        <v/>
      </c>
      <c r="BT1570" s="44" t="str">
        <f>IF(Wedstrijden!Q1735="x","M2","")</f>
        <v/>
      </c>
      <c r="BU1570" s="44" t="str">
        <f>IF(Wedstrijden!R1735="x","Z1","")</f>
        <v/>
      </c>
      <c r="BV1570" s="44" t="str">
        <f>IF(Wedstrijden!S1735="x","Z2","")</f>
        <v/>
      </c>
      <c r="BW1570" s="44" t="str">
        <f>IF(COUNTA(Wedstrijden!T1735:AB1735)&lt;&gt;0,1,"")</f>
        <v/>
      </c>
      <c r="BX1570" s="44" t="str">
        <f t="shared" si="145"/>
        <v/>
      </c>
      <c r="BY1570" s="44" t="str">
        <f>IF(Wedstrijden!T1735="x","BB","")</f>
        <v/>
      </c>
      <c r="BZ1570" s="44" t="str">
        <f>IF(Wedstrijden!U1735="x","B","")</f>
        <v/>
      </c>
      <c r="CA1570" s="44" t="str">
        <f>IF(Wedstrijden!V1735="x","L1","")</f>
        <v/>
      </c>
      <c r="CB1570" s="44" t="str">
        <f>IF(Wedstrijden!W1735="x","L2","")</f>
        <v/>
      </c>
      <c r="CC1570" s="44" t="str">
        <f>IF(Wedstrijden!X1735="x","M1","")</f>
        <v/>
      </c>
      <c r="CD1570" s="44" t="str">
        <f>IF(Wedstrijden!Y1735="x","M2","")</f>
        <v/>
      </c>
      <c r="CE1570" s="44" t="str">
        <f>IF(Wedstrijden!Z1735="x","Z1","")</f>
        <v/>
      </c>
      <c r="CF1570" s="44" t="str">
        <f>IF(Wedstrijden!AA1735="x","Z2","")</f>
        <v/>
      </c>
      <c r="CG1570" s="44" t="str">
        <f>IF(Wedstrijden!AB1735="x","ZZL","")</f>
        <v/>
      </c>
      <c r="CL1570" s="44" t="str">
        <f>IF(COUNTA(Wedstrijden!AC1735:AJ1735)&lt;&gt;0,2,"")</f>
        <v/>
      </c>
      <c r="CM1570" s="44" t="str">
        <f t="shared" si="146"/>
        <v/>
      </c>
      <c r="CN1570" s="44" t="str">
        <f>IF(Wedstrijden!AC1735="x","AA","")</f>
        <v/>
      </c>
      <c r="CO1570" s="44" t="str">
        <f>IF(Wedstrijden!AD1735="x","A","")</f>
        <v/>
      </c>
      <c r="CP1570" s="44" t="str">
        <f>IF(Wedstrijden!AE1735="x","BB","")</f>
        <v/>
      </c>
      <c r="CQ1570" s="44" t="str">
        <f>IF(Wedstrijden!AF1735="x","B","")</f>
        <v/>
      </c>
      <c r="CR1570" s="44" t="str">
        <f>IF(Wedstrijden!AG1735="x","L","")</f>
        <v/>
      </c>
      <c r="CS1570" s="44" t="str">
        <f>IF(Wedstrijden!AH1735="x","M","")</f>
        <v/>
      </c>
      <c r="CT1570" s="44" t="str">
        <f>IF(Wedstrijden!AI1735="x","Z","")</f>
        <v/>
      </c>
      <c r="CU1570" s="44" t="str">
        <f>IF(Wedstrijden!AJ1735="x","ZZ","")</f>
        <v/>
      </c>
      <c r="CV1570" s="44" t="str">
        <f>IF(COUNTA(Wedstrijden!AK1735:AQ1735)&lt;&gt;0,2,"")</f>
        <v/>
      </c>
      <c r="CW1570" s="44" t="str">
        <f t="shared" si="147"/>
        <v/>
      </c>
      <c r="CX1570" s="44" t="str">
        <f>IF(Wedstrijden!AK1735="x","BB","")</f>
        <v/>
      </c>
      <c r="CY1570" s="44" t="str">
        <f>IF(Wedstrijden!AL1735="x","B","")</f>
        <v/>
      </c>
      <c r="CZ1570" s="44" t="str">
        <f>IF(Wedstrijden!AM1735="x","L","")</f>
        <v/>
      </c>
      <c r="DA1570" s="44" t="str">
        <f>IF(Wedstrijden!AN1735="x","M","")</f>
        <v/>
      </c>
      <c r="DB1570" s="44" t="str">
        <f>IF(Wedstrijden!AO1735="x","Z","")</f>
        <v/>
      </c>
      <c r="DC1570" s="44" t="str">
        <f>IF(Wedstrijden!AP1735="x","ZZ","")</f>
        <v/>
      </c>
      <c r="DD1570" s="44" t="str">
        <f>IF(Wedstrijden!AQ1735="x","1.40","")</f>
        <v/>
      </c>
      <c r="DE1570" s="44" t="str">
        <f>IF(COUNTA(Wedstrijden!AR1735:AT1735)&lt;&gt;0,6,"")</f>
        <v/>
      </c>
      <c r="DF1570" s="44" t="str">
        <f t="shared" si="148"/>
        <v/>
      </c>
      <c r="DG1570" s="44" t="str">
        <f>IF(Wedstrijden!AR1735="x","L","")</f>
        <v/>
      </c>
      <c r="DH1570" s="44" t="str">
        <f>IF(Wedstrijden!AS1735="x","M","")</f>
        <v/>
      </c>
      <c r="DI1570" s="44" t="str">
        <f>IF(Wedstrijden!AT1735="x","Z","")</f>
        <v/>
      </c>
      <c r="DJ1570" s="44" t="str">
        <f>IF(COUNTA(Wedstrijden!AU1735:AW1735)&lt;&gt;0,6,"")</f>
        <v/>
      </c>
      <c r="DK1570" s="44" t="str">
        <f t="shared" si="149"/>
        <v/>
      </c>
      <c r="DL1570" s="44" t="str">
        <f>IF(Wedstrijden!AU1735="x","L","")</f>
        <v/>
      </c>
      <c r="DM1570" s="44" t="str">
        <f>IF(Wedstrijden!AV1735="x","M","")</f>
        <v/>
      </c>
      <c r="DN1570" s="44" t="str">
        <f>IF(Wedstrijden!AW1735="x","Z","")</f>
        <v/>
      </c>
    </row>
    <row r="1571" spans="1:118" ht="15">
      <c r="A1571" s="48" t="e">
        <f>Wedstrijden!#REF!</f>
        <v>#REF!</v>
      </c>
      <c r="B1571" s="44" t="str">
        <f>IFERROR(VLOOKUP(Wedstrijden!E1736,Wedstrijdlocaties!$B$2:$E$499,2,FALSE),"")</f>
        <v/>
      </c>
      <c r="C1571" s="44" t="str">
        <f>Wedstrijden!F1736</f>
        <v/>
      </c>
      <c r="D1571" s="44" t="str">
        <f>IFERROR(VLOOKUP(Wedstrijden!G1736,Organisaties!$B$2:$C$501,2,FALSE),"")</f>
        <v/>
      </c>
      <c r="E1571" s="44" t="str">
        <f>IFERROR(VLOOKUP(Wedstrijden!G1736,Organisaties!$B$2:$F$501,5,FALSE),"")</f>
        <v/>
      </c>
      <c r="F1571" s="44" t="str">
        <f>IF(Wedstrijden!BC1736&lt;&gt;"",Wedstrijden!BC1736,"")</f>
        <v/>
      </c>
      <c r="G1571" s="44">
        <f>IF(Wedstrijden!AY1736="Indoor",1,0)</f>
        <v>0</v>
      </c>
      <c r="H1571" s="44">
        <f>Wedstrijden!AZ1736</f>
        <v>0</v>
      </c>
      <c r="I1571" s="44" t="str">
        <f>IF(Wedstrijden!AX1736="Nee",0,IF(Wedstrijden!AX1736="Ja",1,""))</f>
        <v/>
      </c>
      <c r="J1571" s="44" t="str">
        <f>IF(Wedstrijden!BA1736&lt;&gt;"",Wedstrijden!BA1736,"")</f>
        <v/>
      </c>
      <c r="W1571" s="45"/>
      <c r="AE1571" s="45"/>
      <c r="AN1571" s="45"/>
      <c r="AU1571" s="45"/>
      <c r="BA1571" s="45"/>
      <c r="BE1571" s="45"/>
      <c r="BJ1571" s="44" t="str">
        <f>IF(COUNTA(Wedstrijden!I1736:S1736)&lt;&gt;0,1,"")</f>
        <v/>
      </c>
      <c r="BK1571" s="44" t="str">
        <f t="shared" si="144"/>
        <v/>
      </c>
      <c r="BL1571" s="44" t="str">
        <f>IF(Wedstrijden!I1736="x","AA","")</f>
        <v/>
      </c>
      <c r="BM1571" s="44" t="str">
        <f>IF(Wedstrijden!J1736="x","A","")</f>
        <v/>
      </c>
      <c r="BN1571" s="44" t="str">
        <f>IF(Wedstrijden!K1736="x","B1","")</f>
        <v/>
      </c>
      <c r="BO1571" s="44" t="str">
        <f>IF(Wedstrijden!L1736="x","BB","")</f>
        <v/>
      </c>
      <c r="BP1571" s="44" t="str">
        <f>IF(Wedstrijden!M1736="x","B","")</f>
        <v/>
      </c>
      <c r="BQ1571" s="44" t="str">
        <f>IF(Wedstrijden!N1736="x","L1","")</f>
        <v/>
      </c>
      <c r="BR1571" s="44" t="str">
        <f>IF(Wedstrijden!O1736="x","L2","")</f>
        <v/>
      </c>
      <c r="BS1571" s="44" t="str">
        <f>IF(Wedstrijden!P1736="x","M1","")</f>
        <v/>
      </c>
      <c r="BT1571" s="44" t="str">
        <f>IF(Wedstrijden!Q1736="x","M2","")</f>
        <v/>
      </c>
      <c r="BU1571" s="44" t="str">
        <f>IF(Wedstrijden!R1736="x","Z1","")</f>
        <v/>
      </c>
      <c r="BV1571" s="44" t="str">
        <f>IF(Wedstrijden!S1736="x","Z2","")</f>
        <v/>
      </c>
      <c r="BW1571" s="44" t="str">
        <f>IF(COUNTA(Wedstrijden!T1736:AB1736)&lt;&gt;0,1,"")</f>
        <v/>
      </c>
      <c r="BX1571" s="44" t="str">
        <f t="shared" si="145"/>
        <v/>
      </c>
      <c r="BY1571" s="44" t="str">
        <f>IF(Wedstrijden!T1736="x","BB","")</f>
        <v/>
      </c>
      <c r="BZ1571" s="44" t="str">
        <f>IF(Wedstrijden!U1736="x","B","")</f>
        <v/>
      </c>
      <c r="CA1571" s="44" t="str">
        <f>IF(Wedstrijden!V1736="x","L1","")</f>
        <v/>
      </c>
      <c r="CB1571" s="44" t="str">
        <f>IF(Wedstrijden!W1736="x","L2","")</f>
        <v/>
      </c>
      <c r="CC1571" s="44" t="str">
        <f>IF(Wedstrijden!X1736="x","M1","")</f>
        <v/>
      </c>
      <c r="CD1571" s="44" t="str">
        <f>IF(Wedstrijden!Y1736="x","M2","")</f>
        <v/>
      </c>
      <c r="CE1571" s="44" t="str">
        <f>IF(Wedstrijden!Z1736="x","Z1","")</f>
        <v/>
      </c>
      <c r="CF1571" s="44" t="str">
        <f>IF(Wedstrijden!AA1736="x","Z2","")</f>
        <v/>
      </c>
      <c r="CG1571" s="44" t="str">
        <f>IF(Wedstrijden!AB1736="x","ZZL","")</f>
        <v/>
      </c>
      <c r="CL1571" s="44" t="str">
        <f>IF(COUNTA(Wedstrijden!AC1736:AJ1736)&lt;&gt;0,2,"")</f>
        <v/>
      </c>
      <c r="CM1571" s="44" t="str">
        <f t="shared" si="146"/>
        <v/>
      </c>
      <c r="CN1571" s="44" t="str">
        <f>IF(Wedstrijden!AC1736="x","AA","")</f>
        <v/>
      </c>
      <c r="CO1571" s="44" t="str">
        <f>IF(Wedstrijden!AD1736="x","A","")</f>
        <v/>
      </c>
      <c r="CP1571" s="44" t="str">
        <f>IF(Wedstrijden!AE1736="x","BB","")</f>
        <v/>
      </c>
      <c r="CQ1571" s="44" t="str">
        <f>IF(Wedstrijden!AF1736="x","B","")</f>
        <v/>
      </c>
      <c r="CR1571" s="44" t="str">
        <f>IF(Wedstrijden!AG1736="x","L","")</f>
        <v/>
      </c>
      <c r="CS1571" s="44" t="str">
        <f>IF(Wedstrijden!AH1736="x","M","")</f>
        <v/>
      </c>
      <c r="CT1571" s="44" t="str">
        <f>IF(Wedstrijden!AI1736="x","Z","")</f>
        <v/>
      </c>
      <c r="CU1571" s="44" t="str">
        <f>IF(Wedstrijden!AJ1736="x","ZZ","")</f>
        <v/>
      </c>
      <c r="CV1571" s="44" t="str">
        <f>IF(COUNTA(Wedstrijden!AK1736:AQ1736)&lt;&gt;0,2,"")</f>
        <v/>
      </c>
      <c r="CW1571" s="44" t="str">
        <f t="shared" si="147"/>
        <v/>
      </c>
      <c r="CX1571" s="44" t="str">
        <f>IF(Wedstrijden!AK1736="x","BB","")</f>
        <v/>
      </c>
      <c r="CY1571" s="44" t="str">
        <f>IF(Wedstrijden!AL1736="x","B","")</f>
        <v/>
      </c>
      <c r="CZ1571" s="44" t="str">
        <f>IF(Wedstrijden!AM1736="x","L","")</f>
        <v/>
      </c>
      <c r="DA1571" s="44" t="str">
        <f>IF(Wedstrijden!AN1736="x","M","")</f>
        <v/>
      </c>
      <c r="DB1571" s="44" t="str">
        <f>IF(Wedstrijden!AO1736="x","Z","")</f>
        <v/>
      </c>
      <c r="DC1571" s="44" t="str">
        <f>IF(Wedstrijden!AP1736="x","ZZ","")</f>
        <v/>
      </c>
      <c r="DD1571" s="44" t="str">
        <f>IF(Wedstrijden!AQ1736="x","1.40","")</f>
        <v/>
      </c>
      <c r="DE1571" s="44" t="str">
        <f>IF(COUNTA(Wedstrijden!AR1736:AT1736)&lt;&gt;0,6,"")</f>
        <v/>
      </c>
      <c r="DF1571" s="44" t="str">
        <f t="shared" si="148"/>
        <v/>
      </c>
      <c r="DG1571" s="44" t="str">
        <f>IF(Wedstrijden!AR1736="x","L","")</f>
        <v/>
      </c>
      <c r="DH1571" s="44" t="str">
        <f>IF(Wedstrijden!AS1736="x","M","")</f>
        <v/>
      </c>
      <c r="DI1571" s="44" t="str">
        <f>IF(Wedstrijden!AT1736="x","Z","")</f>
        <v/>
      </c>
      <c r="DJ1571" s="44" t="str">
        <f>IF(COUNTA(Wedstrijden!AU1736:AW1736)&lt;&gt;0,6,"")</f>
        <v/>
      </c>
      <c r="DK1571" s="44" t="str">
        <f t="shared" si="149"/>
        <v/>
      </c>
      <c r="DL1571" s="44" t="str">
        <f>IF(Wedstrijden!AU1736="x","L","")</f>
        <v/>
      </c>
      <c r="DM1571" s="44" t="str">
        <f>IF(Wedstrijden!AV1736="x","M","")</f>
        <v/>
      </c>
      <c r="DN1571" s="44" t="str">
        <f>IF(Wedstrijden!AW1736="x","Z","")</f>
        <v/>
      </c>
    </row>
    <row r="1572" spans="1:118" ht="15">
      <c r="A1572" s="48" t="e">
        <f>Wedstrijden!#REF!</f>
        <v>#REF!</v>
      </c>
      <c r="B1572" s="44" t="str">
        <f>IFERROR(VLOOKUP(Wedstrijden!E1737,Wedstrijdlocaties!$B$2:$E$499,2,FALSE),"")</f>
        <v/>
      </c>
      <c r="C1572" s="44" t="str">
        <f>Wedstrijden!F1737</f>
        <v/>
      </c>
      <c r="D1572" s="44" t="str">
        <f>IFERROR(VLOOKUP(Wedstrijden!G1737,Organisaties!$B$2:$C$501,2,FALSE),"")</f>
        <v/>
      </c>
      <c r="E1572" s="44" t="str">
        <f>IFERROR(VLOOKUP(Wedstrijden!G1737,Organisaties!$B$2:$F$501,5,FALSE),"")</f>
        <v/>
      </c>
      <c r="F1572" s="44" t="str">
        <f>IF(Wedstrijden!BC1737&lt;&gt;"",Wedstrijden!BC1737,"")</f>
        <v/>
      </c>
      <c r="G1572" s="44">
        <f>IF(Wedstrijden!AY1737="Indoor",1,0)</f>
        <v>0</v>
      </c>
      <c r="H1572" s="44">
        <f>Wedstrijden!AZ1737</f>
        <v>0</v>
      </c>
      <c r="I1572" s="44" t="str">
        <f>IF(Wedstrijden!AX1737="Nee",0,IF(Wedstrijden!AX1737="Ja",1,""))</f>
        <v/>
      </c>
      <c r="J1572" s="44" t="str">
        <f>IF(Wedstrijden!BA1737&lt;&gt;"",Wedstrijden!BA1737,"")</f>
        <v/>
      </c>
      <c r="W1572" s="45"/>
      <c r="AE1572" s="45"/>
      <c r="AN1572" s="45"/>
      <c r="AU1572" s="45"/>
      <c r="BA1572" s="45"/>
      <c r="BE1572" s="45"/>
      <c r="BJ1572" s="44" t="str">
        <f>IF(COUNTA(Wedstrijden!I1737:S1737)&lt;&gt;0,1,"")</f>
        <v/>
      </c>
      <c r="BK1572" s="44" t="str">
        <f t="shared" si="144"/>
        <v/>
      </c>
      <c r="BL1572" s="44" t="str">
        <f>IF(Wedstrijden!I1737="x","AA","")</f>
        <v/>
      </c>
      <c r="BM1572" s="44" t="str">
        <f>IF(Wedstrijden!J1737="x","A","")</f>
        <v/>
      </c>
      <c r="BN1572" s="44" t="str">
        <f>IF(Wedstrijden!K1737="x","B1","")</f>
        <v/>
      </c>
      <c r="BO1572" s="44" t="str">
        <f>IF(Wedstrijden!L1737="x","BB","")</f>
        <v/>
      </c>
      <c r="BP1572" s="44" t="str">
        <f>IF(Wedstrijden!M1737="x","B","")</f>
        <v/>
      </c>
      <c r="BQ1572" s="44" t="str">
        <f>IF(Wedstrijden!N1737="x","L1","")</f>
        <v/>
      </c>
      <c r="BR1572" s="44" t="str">
        <f>IF(Wedstrijden!O1737="x","L2","")</f>
        <v/>
      </c>
      <c r="BS1572" s="44" t="str">
        <f>IF(Wedstrijden!P1737="x","M1","")</f>
        <v/>
      </c>
      <c r="BT1572" s="44" t="str">
        <f>IF(Wedstrijden!Q1737="x","M2","")</f>
        <v/>
      </c>
      <c r="BU1572" s="44" t="str">
        <f>IF(Wedstrijden!R1737="x","Z1","")</f>
        <v/>
      </c>
      <c r="BV1572" s="44" t="str">
        <f>IF(Wedstrijden!S1737="x","Z2","")</f>
        <v/>
      </c>
      <c r="BW1572" s="44" t="str">
        <f>IF(COUNTA(Wedstrijden!T1737:AB1737)&lt;&gt;0,1,"")</f>
        <v/>
      </c>
      <c r="BX1572" s="44" t="str">
        <f t="shared" si="145"/>
        <v/>
      </c>
      <c r="BY1572" s="44" t="str">
        <f>IF(Wedstrijden!T1737="x","BB","")</f>
        <v/>
      </c>
      <c r="BZ1572" s="44" t="str">
        <f>IF(Wedstrijden!U1737="x","B","")</f>
        <v/>
      </c>
      <c r="CA1572" s="44" t="str">
        <f>IF(Wedstrijden!V1737="x","L1","")</f>
        <v/>
      </c>
      <c r="CB1572" s="44" t="str">
        <f>IF(Wedstrijden!W1737="x","L2","")</f>
        <v/>
      </c>
      <c r="CC1572" s="44" t="str">
        <f>IF(Wedstrijden!X1737="x","M1","")</f>
        <v/>
      </c>
      <c r="CD1572" s="44" t="str">
        <f>IF(Wedstrijden!Y1737="x","M2","")</f>
        <v/>
      </c>
      <c r="CE1572" s="44" t="str">
        <f>IF(Wedstrijden!Z1737="x","Z1","")</f>
        <v/>
      </c>
      <c r="CF1572" s="44" t="str">
        <f>IF(Wedstrijden!AA1737="x","Z2","")</f>
        <v/>
      </c>
      <c r="CG1572" s="44" t="str">
        <f>IF(Wedstrijden!AB1737="x","ZZL","")</f>
        <v/>
      </c>
      <c r="CL1572" s="44" t="str">
        <f>IF(COUNTA(Wedstrijden!AC1737:AJ1737)&lt;&gt;0,2,"")</f>
        <v/>
      </c>
      <c r="CM1572" s="44" t="str">
        <f t="shared" si="146"/>
        <v/>
      </c>
      <c r="CN1572" s="44" t="str">
        <f>IF(Wedstrijden!AC1737="x","AA","")</f>
        <v/>
      </c>
      <c r="CO1572" s="44" t="str">
        <f>IF(Wedstrijden!AD1737="x","A","")</f>
        <v/>
      </c>
      <c r="CP1572" s="44" t="str">
        <f>IF(Wedstrijden!AE1737="x","BB","")</f>
        <v/>
      </c>
      <c r="CQ1572" s="44" t="str">
        <f>IF(Wedstrijden!AF1737="x","B","")</f>
        <v/>
      </c>
      <c r="CR1572" s="44" t="str">
        <f>IF(Wedstrijden!AG1737="x","L","")</f>
        <v/>
      </c>
      <c r="CS1572" s="44" t="str">
        <f>IF(Wedstrijden!AH1737="x","M","")</f>
        <v/>
      </c>
      <c r="CT1572" s="44" t="str">
        <f>IF(Wedstrijden!AI1737="x","Z","")</f>
        <v/>
      </c>
      <c r="CU1572" s="44" t="str">
        <f>IF(Wedstrijden!AJ1737="x","ZZ","")</f>
        <v/>
      </c>
      <c r="CV1572" s="44" t="str">
        <f>IF(COUNTA(Wedstrijden!AK1737:AQ1737)&lt;&gt;0,2,"")</f>
        <v/>
      </c>
      <c r="CW1572" s="44" t="str">
        <f t="shared" si="147"/>
        <v/>
      </c>
      <c r="CX1572" s="44" t="str">
        <f>IF(Wedstrijden!AK1737="x","BB","")</f>
        <v/>
      </c>
      <c r="CY1572" s="44" t="str">
        <f>IF(Wedstrijden!AL1737="x","B","")</f>
        <v/>
      </c>
      <c r="CZ1572" s="44" t="str">
        <f>IF(Wedstrijden!AM1737="x","L","")</f>
        <v/>
      </c>
      <c r="DA1572" s="44" t="str">
        <f>IF(Wedstrijden!AN1737="x","M","")</f>
        <v/>
      </c>
      <c r="DB1572" s="44" t="str">
        <f>IF(Wedstrijden!AO1737="x","Z","")</f>
        <v/>
      </c>
      <c r="DC1572" s="44" t="str">
        <f>IF(Wedstrijden!AP1737="x","ZZ","")</f>
        <v/>
      </c>
      <c r="DD1572" s="44" t="str">
        <f>IF(Wedstrijden!AQ1737="x","1.40","")</f>
        <v/>
      </c>
      <c r="DE1572" s="44" t="str">
        <f>IF(COUNTA(Wedstrijden!AR1737:AT1737)&lt;&gt;0,6,"")</f>
        <v/>
      </c>
      <c r="DF1572" s="44" t="str">
        <f t="shared" si="148"/>
        <v/>
      </c>
      <c r="DG1572" s="44" t="str">
        <f>IF(Wedstrijden!AR1737="x","L","")</f>
        <v/>
      </c>
      <c r="DH1572" s="44" t="str">
        <f>IF(Wedstrijden!AS1737="x","M","")</f>
        <v/>
      </c>
      <c r="DI1572" s="44" t="str">
        <f>IF(Wedstrijden!AT1737="x","Z","")</f>
        <v/>
      </c>
      <c r="DJ1572" s="44" t="str">
        <f>IF(COUNTA(Wedstrijden!AU1737:AW1737)&lt;&gt;0,6,"")</f>
        <v/>
      </c>
      <c r="DK1572" s="44" t="str">
        <f t="shared" si="149"/>
        <v/>
      </c>
      <c r="DL1572" s="44" t="str">
        <f>IF(Wedstrijden!AU1737="x","L","")</f>
        <v/>
      </c>
      <c r="DM1572" s="44" t="str">
        <f>IF(Wedstrijden!AV1737="x","M","")</f>
        <v/>
      </c>
      <c r="DN1572" s="44" t="str">
        <f>IF(Wedstrijden!AW1737="x","Z","")</f>
        <v/>
      </c>
    </row>
    <row r="1573" spans="1:118" ht="15">
      <c r="A1573" s="48" t="e">
        <f>Wedstrijden!#REF!</f>
        <v>#REF!</v>
      </c>
      <c r="B1573" s="44" t="str">
        <f>IFERROR(VLOOKUP(Wedstrijden!E1738,Wedstrijdlocaties!$B$2:$E$499,2,FALSE),"")</f>
        <v/>
      </c>
      <c r="C1573" s="44" t="str">
        <f>Wedstrijden!F1738</f>
        <v/>
      </c>
      <c r="D1573" s="44" t="str">
        <f>IFERROR(VLOOKUP(Wedstrijden!G1738,Organisaties!$B$2:$C$501,2,FALSE),"")</f>
        <v/>
      </c>
      <c r="E1573" s="44" t="str">
        <f>IFERROR(VLOOKUP(Wedstrijden!G1738,Organisaties!$B$2:$F$501,5,FALSE),"")</f>
        <v/>
      </c>
      <c r="F1573" s="44" t="str">
        <f>IF(Wedstrijden!BC1738&lt;&gt;"",Wedstrijden!BC1738,"")</f>
        <v/>
      </c>
      <c r="G1573" s="44">
        <f>IF(Wedstrijden!AY1738="Indoor",1,0)</f>
        <v>0</v>
      </c>
      <c r="H1573" s="44">
        <f>Wedstrijden!AZ1738</f>
        <v>0</v>
      </c>
      <c r="I1573" s="44" t="str">
        <f>IF(Wedstrijden!AX1738="Nee",0,IF(Wedstrijden!AX1738="Ja",1,""))</f>
        <v/>
      </c>
      <c r="J1573" s="44" t="str">
        <f>IF(Wedstrijden!BA1738&lt;&gt;"",Wedstrijden!BA1738,"")</f>
        <v/>
      </c>
      <c r="W1573" s="45"/>
      <c r="AE1573" s="45"/>
      <c r="AN1573" s="45"/>
      <c r="AU1573" s="45"/>
      <c r="BA1573" s="45"/>
      <c r="BE1573" s="45"/>
      <c r="BJ1573" s="44" t="str">
        <f>IF(COUNTA(Wedstrijden!I1738:S1738)&lt;&gt;0,1,"")</f>
        <v/>
      </c>
      <c r="BK1573" s="44" t="str">
        <f t="shared" si="144"/>
        <v/>
      </c>
      <c r="BL1573" s="44" t="str">
        <f>IF(Wedstrijden!I1738="x","AA","")</f>
        <v/>
      </c>
      <c r="BM1573" s="44" t="str">
        <f>IF(Wedstrijden!J1738="x","A","")</f>
        <v/>
      </c>
      <c r="BN1573" s="44" t="str">
        <f>IF(Wedstrijden!K1738="x","B1","")</f>
        <v/>
      </c>
      <c r="BO1573" s="44" t="str">
        <f>IF(Wedstrijden!L1738="x","BB","")</f>
        <v/>
      </c>
      <c r="BP1573" s="44" t="str">
        <f>IF(Wedstrijden!M1738="x","B","")</f>
        <v/>
      </c>
      <c r="BQ1573" s="44" t="str">
        <f>IF(Wedstrijden!N1738="x","L1","")</f>
        <v/>
      </c>
      <c r="BR1573" s="44" t="str">
        <f>IF(Wedstrijden!O1738="x","L2","")</f>
        <v/>
      </c>
      <c r="BS1573" s="44" t="str">
        <f>IF(Wedstrijden!P1738="x","M1","")</f>
        <v/>
      </c>
      <c r="BT1573" s="44" t="str">
        <f>IF(Wedstrijden!Q1738="x","M2","")</f>
        <v/>
      </c>
      <c r="BU1573" s="44" t="str">
        <f>IF(Wedstrijden!R1738="x","Z1","")</f>
        <v/>
      </c>
      <c r="BV1573" s="44" t="str">
        <f>IF(Wedstrijden!S1738="x","Z2","")</f>
        <v/>
      </c>
      <c r="BW1573" s="44" t="str">
        <f>IF(COUNTA(Wedstrijden!T1738:AB1738)&lt;&gt;0,1,"")</f>
        <v/>
      </c>
      <c r="BX1573" s="44" t="str">
        <f t="shared" si="145"/>
        <v/>
      </c>
      <c r="BY1573" s="44" t="str">
        <f>IF(Wedstrijden!T1738="x","BB","")</f>
        <v/>
      </c>
      <c r="BZ1573" s="44" t="str">
        <f>IF(Wedstrijden!U1738="x","B","")</f>
        <v/>
      </c>
      <c r="CA1573" s="44" t="str">
        <f>IF(Wedstrijden!V1738="x","L1","")</f>
        <v/>
      </c>
      <c r="CB1573" s="44" t="str">
        <f>IF(Wedstrijden!W1738="x","L2","")</f>
        <v/>
      </c>
      <c r="CC1573" s="44" t="str">
        <f>IF(Wedstrijden!X1738="x","M1","")</f>
        <v/>
      </c>
      <c r="CD1573" s="44" t="str">
        <f>IF(Wedstrijden!Y1738="x","M2","")</f>
        <v/>
      </c>
      <c r="CE1573" s="44" t="str">
        <f>IF(Wedstrijden!Z1738="x","Z1","")</f>
        <v/>
      </c>
      <c r="CF1573" s="44" t="str">
        <f>IF(Wedstrijden!AA1738="x","Z2","")</f>
        <v/>
      </c>
      <c r="CG1573" s="44" t="str">
        <f>IF(Wedstrijden!AB1738="x","ZZL","")</f>
        <v/>
      </c>
      <c r="CL1573" s="44" t="str">
        <f>IF(COUNTA(Wedstrijden!AC1738:AJ1738)&lt;&gt;0,2,"")</f>
        <v/>
      </c>
      <c r="CM1573" s="44" t="str">
        <f t="shared" si="146"/>
        <v/>
      </c>
      <c r="CN1573" s="44" t="str">
        <f>IF(Wedstrijden!AC1738="x","AA","")</f>
        <v/>
      </c>
      <c r="CO1573" s="44" t="str">
        <f>IF(Wedstrijden!AD1738="x","A","")</f>
        <v/>
      </c>
      <c r="CP1573" s="44" t="str">
        <f>IF(Wedstrijden!AE1738="x","BB","")</f>
        <v/>
      </c>
      <c r="CQ1573" s="44" t="str">
        <f>IF(Wedstrijden!AF1738="x","B","")</f>
        <v/>
      </c>
      <c r="CR1573" s="44" t="str">
        <f>IF(Wedstrijden!AG1738="x","L","")</f>
        <v/>
      </c>
      <c r="CS1573" s="44" t="str">
        <f>IF(Wedstrijden!AH1738="x","M","")</f>
        <v/>
      </c>
      <c r="CT1573" s="44" t="str">
        <f>IF(Wedstrijden!AI1738="x","Z","")</f>
        <v/>
      </c>
      <c r="CU1573" s="44" t="str">
        <f>IF(Wedstrijden!AJ1738="x","ZZ","")</f>
        <v/>
      </c>
      <c r="CV1573" s="44" t="str">
        <f>IF(COUNTA(Wedstrijden!AK1738:AQ1738)&lt;&gt;0,2,"")</f>
        <v/>
      </c>
      <c r="CW1573" s="44" t="str">
        <f t="shared" si="147"/>
        <v/>
      </c>
      <c r="CX1573" s="44" t="str">
        <f>IF(Wedstrijden!AK1738="x","BB","")</f>
        <v/>
      </c>
      <c r="CY1573" s="44" t="str">
        <f>IF(Wedstrijden!AL1738="x","B","")</f>
        <v/>
      </c>
      <c r="CZ1573" s="44" t="str">
        <f>IF(Wedstrijden!AM1738="x","L","")</f>
        <v/>
      </c>
      <c r="DA1573" s="44" t="str">
        <f>IF(Wedstrijden!AN1738="x","M","")</f>
        <v/>
      </c>
      <c r="DB1573" s="44" t="str">
        <f>IF(Wedstrijden!AO1738="x","Z","")</f>
        <v/>
      </c>
      <c r="DC1573" s="44" t="str">
        <f>IF(Wedstrijden!AP1738="x","ZZ","")</f>
        <v/>
      </c>
      <c r="DD1573" s="44" t="str">
        <f>IF(Wedstrijden!AQ1738="x","1.40","")</f>
        <v/>
      </c>
      <c r="DE1573" s="44" t="str">
        <f>IF(COUNTA(Wedstrijden!AR1738:AT1738)&lt;&gt;0,6,"")</f>
        <v/>
      </c>
      <c r="DF1573" s="44" t="str">
        <f t="shared" si="148"/>
        <v/>
      </c>
      <c r="DG1573" s="44" t="str">
        <f>IF(Wedstrijden!AR1738="x","L","")</f>
        <v/>
      </c>
      <c r="DH1573" s="44" t="str">
        <f>IF(Wedstrijden!AS1738="x","M","")</f>
        <v/>
      </c>
      <c r="DI1573" s="44" t="str">
        <f>IF(Wedstrijden!AT1738="x","Z","")</f>
        <v/>
      </c>
      <c r="DJ1573" s="44" t="str">
        <f>IF(COUNTA(Wedstrijden!AU1738:AW1738)&lt;&gt;0,6,"")</f>
        <v/>
      </c>
      <c r="DK1573" s="44" t="str">
        <f t="shared" si="149"/>
        <v/>
      </c>
      <c r="DL1573" s="44" t="str">
        <f>IF(Wedstrijden!AU1738="x","L","")</f>
        <v/>
      </c>
      <c r="DM1573" s="44" t="str">
        <f>IF(Wedstrijden!AV1738="x","M","")</f>
        <v/>
      </c>
      <c r="DN1573" s="44" t="str">
        <f>IF(Wedstrijden!AW1738="x","Z","")</f>
        <v/>
      </c>
    </row>
    <row r="1574" spans="1:118" ht="15">
      <c r="A1574" s="48" t="e">
        <f>Wedstrijden!#REF!</f>
        <v>#REF!</v>
      </c>
      <c r="B1574" s="44" t="str">
        <f>IFERROR(VLOOKUP(Wedstrijden!E1739,Wedstrijdlocaties!$B$2:$E$499,2,FALSE),"")</f>
        <v/>
      </c>
      <c r="C1574" s="44" t="str">
        <f>Wedstrijden!F1739</f>
        <v/>
      </c>
      <c r="D1574" s="44" t="str">
        <f>IFERROR(VLOOKUP(Wedstrijden!G1739,Organisaties!$B$2:$C$501,2,FALSE),"")</f>
        <v/>
      </c>
      <c r="E1574" s="44" t="str">
        <f>IFERROR(VLOOKUP(Wedstrijden!G1739,Organisaties!$B$2:$F$501,5,FALSE),"")</f>
        <v/>
      </c>
      <c r="F1574" s="44" t="str">
        <f>IF(Wedstrijden!BC1739&lt;&gt;"",Wedstrijden!BC1739,"")</f>
        <v/>
      </c>
      <c r="G1574" s="44">
        <f>IF(Wedstrijden!AY1739="Indoor",1,0)</f>
        <v>0</v>
      </c>
      <c r="H1574" s="44">
        <f>Wedstrijden!AZ1739</f>
        <v>0</v>
      </c>
      <c r="I1574" s="44" t="str">
        <f>IF(Wedstrijden!AX1739="Nee",0,IF(Wedstrijden!AX1739="Ja",1,""))</f>
        <v/>
      </c>
      <c r="J1574" s="44" t="str">
        <f>IF(Wedstrijden!BA1739&lt;&gt;"",Wedstrijden!BA1739,"")</f>
        <v/>
      </c>
      <c r="W1574" s="45"/>
      <c r="AE1574" s="45"/>
      <c r="AN1574" s="45"/>
      <c r="AU1574" s="45"/>
      <c r="BA1574" s="45"/>
      <c r="BE1574" s="45"/>
      <c r="BJ1574" s="44" t="str">
        <f>IF(COUNTA(Wedstrijden!I1739:S1739)&lt;&gt;0,1,"")</f>
        <v/>
      </c>
      <c r="BK1574" s="44" t="str">
        <f t="shared" si="144"/>
        <v/>
      </c>
      <c r="BL1574" s="44" t="str">
        <f>IF(Wedstrijden!I1739="x","AA","")</f>
        <v/>
      </c>
      <c r="BM1574" s="44" t="str">
        <f>IF(Wedstrijden!J1739="x","A","")</f>
        <v/>
      </c>
      <c r="BN1574" s="44" t="str">
        <f>IF(Wedstrijden!K1739="x","B1","")</f>
        <v/>
      </c>
      <c r="BO1574" s="44" t="str">
        <f>IF(Wedstrijden!L1739="x","BB","")</f>
        <v/>
      </c>
      <c r="BP1574" s="44" t="str">
        <f>IF(Wedstrijden!M1739="x","B","")</f>
        <v/>
      </c>
      <c r="BQ1574" s="44" t="str">
        <f>IF(Wedstrijden!N1739="x","L1","")</f>
        <v/>
      </c>
      <c r="BR1574" s="44" t="str">
        <f>IF(Wedstrijden!O1739="x","L2","")</f>
        <v/>
      </c>
      <c r="BS1574" s="44" t="str">
        <f>IF(Wedstrijden!P1739="x","M1","")</f>
        <v/>
      </c>
      <c r="BT1574" s="44" t="str">
        <f>IF(Wedstrijden!Q1739="x","M2","")</f>
        <v/>
      </c>
      <c r="BU1574" s="44" t="str">
        <f>IF(Wedstrijden!R1739="x","Z1","")</f>
        <v/>
      </c>
      <c r="BV1574" s="44" t="str">
        <f>IF(Wedstrijden!S1739="x","Z2","")</f>
        <v/>
      </c>
      <c r="BW1574" s="44" t="str">
        <f>IF(COUNTA(Wedstrijden!T1739:AB1739)&lt;&gt;0,1,"")</f>
        <v/>
      </c>
      <c r="BX1574" s="44" t="str">
        <f t="shared" si="145"/>
        <v/>
      </c>
      <c r="BY1574" s="44" t="str">
        <f>IF(Wedstrijden!T1739="x","BB","")</f>
        <v/>
      </c>
      <c r="BZ1574" s="44" t="str">
        <f>IF(Wedstrijden!U1739="x","B","")</f>
        <v/>
      </c>
      <c r="CA1574" s="44" t="str">
        <f>IF(Wedstrijden!V1739="x","L1","")</f>
        <v/>
      </c>
      <c r="CB1574" s="44" t="str">
        <f>IF(Wedstrijden!W1739="x","L2","")</f>
        <v/>
      </c>
      <c r="CC1574" s="44" t="str">
        <f>IF(Wedstrijden!X1739="x","M1","")</f>
        <v/>
      </c>
      <c r="CD1574" s="44" t="str">
        <f>IF(Wedstrijden!Y1739="x","M2","")</f>
        <v/>
      </c>
      <c r="CE1574" s="44" t="str">
        <f>IF(Wedstrijden!Z1739="x","Z1","")</f>
        <v/>
      </c>
      <c r="CF1574" s="44" t="str">
        <f>IF(Wedstrijden!AA1739="x","Z2","")</f>
        <v/>
      </c>
      <c r="CG1574" s="44" t="str">
        <f>IF(Wedstrijden!AB1739="x","ZZL","")</f>
        <v/>
      </c>
      <c r="CL1574" s="44" t="str">
        <f>IF(COUNTA(Wedstrijden!AC1739:AJ1739)&lt;&gt;0,2,"")</f>
        <v/>
      </c>
      <c r="CM1574" s="44" t="str">
        <f t="shared" si="146"/>
        <v/>
      </c>
      <c r="CN1574" s="44" t="str">
        <f>IF(Wedstrijden!AC1739="x","AA","")</f>
        <v/>
      </c>
      <c r="CO1574" s="44" t="str">
        <f>IF(Wedstrijden!AD1739="x","A","")</f>
        <v/>
      </c>
      <c r="CP1574" s="44" t="str">
        <f>IF(Wedstrijden!AE1739="x","BB","")</f>
        <v/>
      </c>
      <c r="CQ1574" s="44" t="str">
        <f>IF(Wedstrijden!AF1739="x","B","")</f>
        <v/>
      </c>
      <c r="CR1574" s="44" t="str">
        <f>IF(Wedstrijden!AG1739="x","L","")</f>
        <v/>
      </c>
      <c r="CS1574" s="44" t="str">
        <f>IF(Wedstrijden!AH1739="x","M","")</f>
        <v/>
      </c>
      <c r="CT1574" s="44" t="str">
        <f>IF(Wedstrijden!AI1739="x","Z","")</f>
        <v/>
      </c>
      <c r="CU1574" s="44" t="str">
        <f>IF(Wedstrijden!AJ1739="x","ZZ","")</f>
        <v/>
      </c>
      <c r="CV1574" s="44" t="str">
        <f>IF(COUNTA(Wedstrijden!AK1739:AQ1739)&lt;&gt;0,2,"")</f>
        <v/>
      </c>
      <c r="CW1574" s="44" t="str">
        <f t="shared" si="147"/>
        <v/>
      </c>
      <c r="CX1574" s="44" t="str">
        <f>IF(Wedstrijden!AK1739="x","BB","")</f>
        <v/>
      </c>
      <c r="CY1574" s="44" t="str">
        <f>IF(Wedstrijden!AL1739="x","B","")</f>
        <v/>
      </c>
      <c r="CZ1574" s="44" t="str">
        <f>IF(Wedstrijden!AM1739="x","L","")</f>
        <v/>
      </c>
      <c r="DA1574" s="44" t="str">
        <f>IF(Wedstrijden!AN1739="x","M","")</f>
        <v/>
      </c>
      <c r="DB1574" s="44" t="str">
        <f>IF(Wedstrijden!AO1739="x","Z","")</f>
        <v/>
      </c>
      <c r="DC1574" s="44" t="str">
        <f>IF(Wedstrijden!AP1739="x","ZZ","")</f>
        <v/>
      </c>
      <c r="DD1574" s="44" t="str">
        <f>IF(Wedstrijden!AQ1739="x","1.40","")</f>
        <v/>
      </c>
      <c r="DE1574" s="44" t="str">
        <f>IF(COUNTA(Wedstrijden!AR1739:AT1739)&lt;&gt;0,6,"")</f>
        <v/>
      </c>
      <c r="DF1574" s="44" t="str">
        <f t="shared" si="148"/>
        <v/>
      </c>
      <c r="DG1574" s="44" t="str">
        <f>IF(Wedstrijden!AR1739="x","L","")</f>
        <v/>
      </c>
      <c r="DH1574" s="44" t="str">
        <f>IF(Wedstrijden!AS1739="x","M","")</f>
        <v/>
      </c>
      <c r="DI1574" s="44" t="str">
        <f>IF(Wedstrijden!AT1739="x","Z","")</f>
        <v/>
      </c>
      <c r="DJ1574" s="44" t="str">
        <f>IF(COUNTA(Wedstrijden!AU1739:AW1739)&lt;&gt;0,6,"")</f>
        <v/>
      </c>
      <c r="DK1574" s="44" t="str">
        <f t="shared" si="149"/>
        <v/>
      </c>
      <c r="DL1574" s="44" t="str">
        <f>IF(Wedstrijden!AU1739="x","L","")</f>
        <v/>
      </c>
      <c r="DM1574" s="44" t="str">
        <f>IF(Wedstrijden!AV1739="x","M","")</f>
        <v/>
      </c>
      <c r="DN1574" s="44" t="str">
        <f>IF(Wedstrijden!AW1739="x","Z","")</f>
        <v/>
      </c>
    </row>
    <row r="1575" spans="1:118" ht="15">
      <c r="A1575" s="48" t="e">
        <f>Wedstrijden!#REF!</f>
        <v>#REF!</v>
      </c>
      <c r="B1575" s="44" t="str">
        <f>IFERROR(VLOOKUP(Wedstrijden!E1740,Wedstrijdlocaties!$B$2:$E$499,2,FALSE),"")</f>
        <v/>
      </c>
      <c r="C1575" s="44" t="str">
        <f>Wedstrijden!F1740</f>
        <v/>
      </c>
      <c r="D1575" s="44" t="str">
        <f>IFERROR(VLOOKUP(Wedstrijden!G1740,Organisaties!$B$2:$C$501,2,FALSE),"")</f>
        <v/>
      </c>
      <c r="E1575" s="44" t="str">
        <f>IFERROR(VLOOKUP(Wedstrijden!G1740,Organisaties!$B$2:$F$501,5,FALSE),"")</f>
        <v/>
      </c>
      <c r="F1575" s="44" t="str">
        <f>IF(Wedstrijden!BC1740&lt;&gt;"",Wedstrijden!BC1740,"")</f>
        <v/>
      </c>
      <c r="G1575" s="44">
        <f>IF(Wedstrijden!AY1740="Indoor",1,0)</f>
        <v>0</v>
      </c>
      <c r="H1575" s="44">
        <f>Wedstrijden!AZ1740</f>
        <v>0</v>
      </c>
      <c r="I1575" s="44" t="str">
        <f>IF(Wedstrijden!AX1740="Nee",0,IF(Wedstrijden!AX1740="Ja",1,""))</f>
        <v/>
      </c>
      <c r="J1575" s="44" t="str">
        <f>IF(Wedstrijden!BA1740&lt;&gt;"",Wedstrijden!BA1740,"")</f>
        <v/>
      </c>
      <c r="W1575" s="45"/>
      <c r="AE1575" s="45"/>
      <c r="AN1575" s="45"/>
      <c r="AU1575" s="45"/>
      <c r="BA1575" s="45"/>
      <c r="BE1575" s="45"/>
      <c r="BJ1575" s="44" t="str">
        <f>IF(COUNTA(Wedstrijden!I1740:S1740)&lt;&gt;0,1,"")</f>
        <v/>
      </c>
      <c r="BK1575" s="44" t="str">
        <f t="shared" si="144"/>
        <v/>
      </c>
      <c r="BL1575" s="44" t="str">
        <f>IF(Wedstrijden!I1740="x","AA","")</f>
        <v/>
      </c>
      <c r="BM1575" s="44" t="str">
        <f>IF(Wedstrijden!J1740="x","A","")</f>
        <v/>
      </c>
      <c r="BN1575" s="44" t="str">
        <f>IF(Wedstrijden!K1740="x","B1","")</f>
        <v/>
      </c>
      <c r="BO1575" s="44" t="str">
        <f>IF(Wedstrijden!L1740="x","BB","")</f>
        <v/>
      </c>
      <c r="BP1575" s="44" t="str">
        <f>IF(Wedstrijden!M1740="x","B","")</f>
        <v/>
      </c>
      <c r="BQ1575" s="44" t="str">
        <f>IF(Wedstrijden!N1740="x","L1","")</f>
        <v/>
      </c>
      <c r="BR1575" s="44" t="str">
        <f>IF(Wedstrijden!O1740="x","L2","")</f>
        <v/>
      </c>
      <c r="BS1575" s="44" t="str">
        <f>IF(Wedstrijden!P1740="x","M1","")</f>
        <v/>
      </c>
      <c r="BT1575" s="44" t="str">
        <f>IF(Wedstrijden!Q1740="x","M2","")</f>
        <v/>
      </c>
      <c r="BU1575" s="44" t="str">
        <f>IF(Wedstrijden!R1740="x","Z1","")</f>
        <v/>
      </c>
      <c r="BV1575" s="44" t="str">
        <f>IF(Wedstrijden!S1740="x","Z2","")</f>
        <v/>
      </c>
      <c r="BW1575" s="44" t="str">
        <f>IF(COUNTA(Wedstrijden!T1740:AB1740)&lt;&gt;0,1,"")</f>
        <v/>
      </c>
      <c r="BX1575" s="44" t="str">
        <f t="shared" si="145"/>
        <v/>
      </c>
      <c r="BY1575" s="44" t="str">
        <f>IF(Wedstrijden!T1740="x","BB","")</f>
        <v/>
      </c>
      <c r="BZ1575" s="44" t="str">
        <f>IF(Wedstrijden!U1740="x","B","")</f>
        <v/>
      </c>
      <c r="CA1575" s="44" t="str">
        <f>IF(Wedstrijden!V1740="x","L1","")</f>
        <v/>
      </c>
      <c r="CB1575" s="44" t="str">
        <f>IF(Wedstrijden!W1740="x","L2","")</f>
        <v/>
      </c>
      <c r="CC1575" s="44" t="str">
        <f>IF(Wedstrijden!X1740="x","M1","")</f>
        <v/>
      </c>
      <c r="CD1575" s="44" t="str">
        <f>IF(Wedstrijden!Y1740="x","M2","")</f>
        <v/>
      </c>
      <c r="CE1575" s="44" t="str">
        <f>IF(Wedstrijden!Z1740="x","Z1","")</f>
        <v/>
      </c>
      <c r="CF1575" s="44" t="str">
        <f>IF(Wedstrijden!AA1740="x","Z2","")</f>
        <v/>
      </c>
      <c r="CG1575" s="44" t="str">
        <f>IF(Wedstrijden!AB1740="x","ZZL","")</f>
        <v/>
      </c>
      <c r="CL1575" s="44" t="str">
        <f>IF(COUNTA(Wedstrijden!AC1740:AJ1740)&lt;&gt;0,2,"")</f>
        <v/>
      </c>
      <c r="CM1575" s="44" t="str">
        <f t="shared" si="146"/>
        <v/>
      </c>
      <c r="CN1575" s="44" t="str">
        <f>IF(Wedstrijden!AC1740="x","AA","")</f>
        <v/>
      </c>
      <c r="CO1575" s="44" t="str">
        <f>IF(Wedstrijden!AD1740="x","A","")</f>
        <v/>
      </c>
      <c r="CP1575" s="44" t="str">
        <f>IF(Wedstrijden!AE1740="x","BB","")</f>
        <v/>
      </c>
      <c r="CQ1575" s="44" t="str">
        <f>IF(Wedstrijden!AF1740="x","B","")</f>
        <v/>
      </c>
      <c r="CR1575" s="44" t="str">
        <f>IF(Wedstrijden!AG1740="x","L","")</f>
        <v/>
      </c>
      <c r="CS1575" s="44" t="str">
        <f>IF(Wedstrijden!AH1740="x","M","")</f>
        <v/>
      </c>
      <c r="CT1575" s="44" t="str">
        <f>IF(Wedstrijden!AI1740="x","Z","")</f>
        <v/>
      </c>
      <c r="CU1575" s="44" t="str">
        <f>IF(Wedstrijden!AJ1740="x","ZZ","")</f>
        <v/>
      </c>
      <c r="CV1575" s="44" t="str">
        <f>IF(COUNTA(Wedstrijden!AK1740:AQ1740)&lt;&gt;0,2,"")</f>
        <v/>
      </c>
      <c r="CW1575" s="44" t="str">
        <f t="shared" si="147"/>
        <v/>
      </c>
      <c r="CX1575" s="44" t="str">
        <f>IF(Wedstrijden!AK1740="x","BB","")</f>
        <v/>
      </c>
      <c r="CY1575" s="44" t="str">
        <f>IF(Wedstrijden!AL1740="x","B","")</f>
        <v/>
      </c>
      <c r="CZ1575" s="44" t="str">
        <f>IF(Wedstrijden!AM1740="x","L","")</f>
        <v/>
      </c>
      <c r="DA1575" s="44" t="str">
        <f>IF(Wedstrijden!AN1740="x","M","")</f>
        <v/>
      </c>
      <c r="DB1575" s="44" t="str">
        <f>IF(Wedstrijden!AO1740="x","Z","")</f>
        <v/>
      </c>
      <c r="DC1575" s="44" t="str">
        <f>IF(Wedstrijden!AP1740="x","ZZ","")</f>
        <v/>
      </c>
      <c r="DD1575" s="44" t="str">
        <f>IF(Wedstrijden!AQ1740="x","1.40","")</f>
        <v/>
      </c>
      <c r="DE1575" s="44" t="str">
        <f>IF(COUNTA(Wedstrijden!AR1740:AT1740)&lt;&gt;0,6,"")</f>
        <v/>
      </c>
      <c r="DF1575" s="44" t="str">
        <f t="shared" si="148"/>
        <v/>
      </c>
      <c r="DG1575" s="44" t="str">
        <f>IF(Wedstrijden!AR1740="x","L","")</f>
        <v/>
      </c>
      <c r="DH1575" s="44" t="str">
        <f>IF(Wedstrijden!AS1740="x","M","")</f>
        <v/>
      </c>
      <c r="DI1575" s="44" t="str">
        <f>IF(Wedstrijden!AT1740="x","Z","")</f>
        <v/>
      </c>
      <c r="DJ1575" s="44" t="str">
        <f>IF(COUNTA(Wedstrijden!AU1740:AW1740)&lt;&gt;0,6,"")</f>
        <v/>
      </c>
      <c r="DK1575" s="44" t="str">
        <f t="shared" si="149"/>
        <v/>
      </c>
      <c r="DL1575" s="44" t="str">
        <f>IF(Wedstrijden!AU1740="x","L","")</f>
        <v/>
      </c>
      <c r="DM1575" s="44" t="str">
        <f>IF(Wedstrijden!AV1740="x","M","")</f>
        <v/>
      </c>
      <c r="DN1575" s="44" t="str">
        <f>IF(Wedstrijden!AW1740="x","Z","")</f>
        <v/>
      </c>
    </row>
    <row r="1576" spans="1:118" ht="15">
      <c r="A1576" s="48" t="e">
        <f>Wedstrijden!#REF!</f>
        <v>#REF!</v>
      </c>
      <c r="B1576" s="44" t="str">
        <f>IFERROR(VLOOKUP(Wedstrijden!E1741,Wedstrijdlocaties!$B$2:$E$499,2,FALSE),"")</f>
        <v/>
      </c>
      <c r="C1576" s="44" t="str">
        <f>Wedstrijden!F1741</f>
        <v/>
      </c>
      <c r="D1576" s="44" t="str">
        <f>IFERROR(VLOOKUP(Wedstrijden!G1741,Organisaties!$B$2:$C$501,2,FALSE),"")</f>
        <v/>
      </c>
      <c r="E1576" s="44" t="str">
        <f>IFERROR(VLOOKUP(Wedstrijden!G1741,Organisaties!$B$2:$F$501,5,FALSE),"")</f>
        <v/>
      </c>
      <c r="F1576" s="44" t="str">
        <f>IF(Wedstrijden!BC1741&lt;&gt;"",Wedstrijden!BC1741,"")</f>
        <v/>
      </c>
      <c r="G1576" s="44">
        <f>IF(Wedstrijden!AY1741="Indoor",1,0)</f>
        <v>0</v>
      </c>
      <c r="H1576" s="44">
        <f>Wedstrijden!AZ1741</f>
        <v>0</v>
      </c>
      <c r="I1576" s="44" t="str">
        <f>IF(Wedstrijden!AX1741="Nee",0,IF(Wedstrijden!AX1741="Ja",1,""))</f>
        <v/>
      </c>
      <c r="J1576" s="44" t="str">
        <f>IF(Wedstrijden!BA1741&lt;&gt;"",Wedstrijden!BA1741,"")</f>
        <v/>
      </c>
      <c r="W1576" s="45"/>
      <c r="AE1576" s="45"/>
      <c r="AN1576" s="45"/>
      <c r="AU1576" s="45"/>
      <c r="BA1576" s="45"/>
      <c r="BE1576" s="45"/>
      <c r="BJ1576" s="44" t="str">
        <f>IF(COUNTA(Wedstrijden!I1741:S1741)&lt;&gt;0,1,"")</f>
        <v/>
      </c>
      <c r="BK1576" s="44" t="str">
        <f t="shared" si="144"/>
        <v/>
      </c>
      <c r="BL1576" s="44" t="str">
        <f>IF(Wedstrijden!I1741="x","AA","")</f>
        <v/>
      </c>
      <c r="BM1576" s="44" t="str">
        <f>IF(Wedstrijden!J1741="x","A","")</f>
        <v/>
      </c>
      <c r="BN1576" s="44" t="str">
        <f>IF(Wedstrijden!K1741="x","B1","")</f>
        <v/>
      </c>
      <c r="BO1576" s="44" t="str">
        <f>IF(Wedstrijden!L1741="x","BB","")</f>
        <v/>
      </c>
      <c r="BP1576" s="44" t="str">
        <f>IF(Wedstrijden!M1741="x","B","")</f>
        <v/>
      </c>
      <c r="BQ1576" s="44" t="str">
        <f>IF(Wedstrijden!N1741="x","L1","")</f>
        <v/>
      </c>
      <c r="BR1576" s="44" t="str">
        <f>IF(Wedstrijden!O1741="x","L2","")</f>
        <v/>
      </c>
      <c r="BS1576" s="44" t="str">
        <f>IF(Wedstrijden!P1741="x","M1","")</f>
        <v/>
      </c>
      <c r="BT1576" s="44" t="str">
        <f>IF(Wedstrijden!Q1741="x","M2","")</f>
        <v/>
      </c>
      <c r="BU1576" s="44" t="str">
        <f>IF(Wedstrijden!R1741="x","Z1","")</f>
        <v/>
      </c>
      <c r="BV1576" s="44" t="str">
        <f>IF(Wedstrijden!S1741="x","Z2","")</f>
        <v/>
      </c>
      <c r="BW1576" s="44" t="str">
        <f>IF(COUNTA(Wedstrijden!T1741:AB1741)&lt;&gt;0,1,"")</f>
        <v/>
      </c>
      <c r="BX1576" s="44" t="str">
        <f t="shared" si="145"/>
        <v/>
      </c>
      <c r="BY1576" s="44" t="str">
        <f>IF(Wedstrijden!T1741="x","BB","")</f>
        <v/>
      </c>
      <c r="BZ1576" s="44" t="str">
        <f>IF(Wedstrijden!U1741="x","B","")</f>
        <v/>
      </c>
      <c r="CA1576" s="44" t="str">
        <f>IF(Wedstrijden!V1741="x","L1","")</f>
        <v/>
      </c>
      <c r="CB1576" s="44" t="str">
        <f>IF(Wedstrijden!W1741="x","L2","")</f>
        <v/>
      </c>
      <c r="CC1576" s="44" t="str">
        <f>IF(Wedstrijden!X1741="x","M1","")</f>
        <v/>
      </c>
      <c r="CD1576" s="44" t="str">
        <f>IF(Wedstrijden!Y1741="x","M2","")</f>
        <v/>
      </c>
      <c r="CE1576" s="44" t="str">
        <f>IF(Wedstrijden!Z1741="x","Z1","")</f>
        <v/>
      </c>
      <c r="CF1576" s="44" t="str">
        <f>IF(Wedstrijden!AA1741="x","Z2","")</f>
        <v/>
      </c>
      <c r="CG1576" s="44" t="str">
        <f>IF(Wedstrijden!AB1741="x","ZZL","")</f>
        <v/>
      </c>
      <c r="CL1576" s="44" t="str">
        <f>IF(COUNTA(Wedstrijden!AC1741:AJ1741)&lt;&gt;0,2,"")</f>
        <v/>
      </c>
      <c r="CM1576" s="44" t="str">
        <f t="shared" si="146"/>
        <v/>
      </c>
      <c r="CN1576" s="44" t="str">
        <f>IF(Wedstrijden!AC1741="x","AA","")</f>
        <v/>
      </c>
      <c r="CO1576" s="44" t="str">
        <f>IF(Wedstrijden!AD1741="x","A","")</f>
        <v/>
      </c>
      <c r="CP1576" s="44" t="str">
        <f>IF(Wedstrijden!AE1741="x","BB","")</f>
        <v/>
      </c>
      <c r="CQ1576" s="44" t="str">
        <f>IF(Wedstrijden!AF1741="x","B","")</f>
        <v/>
      </c>
      <c r="CR1576" s="44" t="str">
        <f>IF(Wedstrijden!AG1741="x","L","")</f>
        <v/>
      </c>
      <c r="CS1576" s="44" t="str">
        <f>IF(Wedstrijden!AH1741="x","M","")</f>
        <v/>
      </c>
      <c r="CT1576" s="44" t="str">
        <f>IF(Wedstrijden!AI1741="x","Z","")</f>
        <v/>
      </c>
      <c r="CU1576" s="44" t="str">
        <f>IF(Wedstrijden!AJ1741="x","ZZ","")</f>
        <v/>
      </c>
      <c r="CV1576" s="44" t="str">
        <f>IF(COUNTA(Wedstrijden!AK1741:AQ1741)&lt;&gt;0,2,"")</f>
        <v/>
      </c>
      <c r="CW1576" s="44" t="str">
        <f t="shared" si="147"/>
        <v/>
      </c>
      <c r="CX1576" s="44" t="str">
        <f>IF(Wedstrijden!AK1741="x","BB","")</f>
        <v/>
      </c>
      <c r="CY1576" s="44" t="str">
        <f>IF(Wedstrijden!AL1741="x","B","")</f>
        <v/>
      </c>
      <c r="CZ1576" s="44" t="str">
        <f>IF(Wedstrijden!AM1741="x","L","")</f>
        <v/>
      </c>
      <c r="DA1576" s="44" t="str">
        <f>IF(Wedstrijden!AN1741="x","M","")</f>
        <v/>
      </c>
      <c r="DB1576" s="44" t="str">
        <f>IF(Wedstrijden!AO1741="x","Z","")</f>
        <v/>
      </c>
      <c r="DC1576" s="44" t="str">
        <f>IF(Wedstrijden!AP1741="x","ZZ","")</f>
        <v/>
      </c>
      <c r="DD1576" s="44" t="str">
        <f>IF(Wedstrijden!AQ1741="x","1.40","")</f>
        <v/>
      </c>
      <c r="DE1576" s="44" t="str">
        <f>IF(COUNTA(Wedstrijden!AR1741:AT1741)&lt;&gt;0,6,"")</f>
        <v/>
      </c>
      <c r="DF1576" s="44" t="str">
        <f t="shared" si="148"/>
        <v/>
      </c>
      <c r="DG1576" s="44" t="str">
        <f>IF(Wedstrijden!AR1741="x","L","")</f>
        <v/>
      </c>
      <c r="DH1576" s="44" t="str">
        <f>IF(Wedstrijden!AS1741="x","M","")</f>
        <v/>
      </c>
      <c r="DI1576" s="44" t="str">
        <f>IF(Wedstrijden!AT1741="x","Z","")</f>
        <v/>
      </c>
      <c r="DJ1576" s="44" t="str">
        <f>IF(COUNTA(Wedstrijden!AU1741:AW1741)&lt;&gt;0,6,"")</f>
        <v/>
      </c>
      <c r="DK1576" s="44" t="str">
        <f t="shared" si="149"/>
        <v/>
      </c>
      <c r="DL1576" s="44" t="str">
        <f>IF(Wedstrijden!AU1741="x","L","")</f>
        <v/>
      </c>
      <c r="DM1576" s="44" t="str">
        <f>IF(Wedstrijden!AV1741="x","M","")</f>
        <v/>
      </c>
      <c r="DN1576" s="44" t="str">
        <f>IF(Wedstrijden!AW1741="x","Z","")</f>
        <v/>
      </c>
    </row>
    <row r="1577" spans="1:118" ht="15">
      <c r="A1577" s="48" t="e">
        <f>Wedstrijden!#REF!</f>
        <v>#REF!</v>
      </c>
      <c r="B1577" s="44" t="str">
        <f>IFERROR(VLOOKUP(Wedstrijden!E1742,Wedstrijdlocaties!$B$2:$E$499,2,FALSE),"")</f>
        <v/>
      </c>
      <c r="C1577" s="44" t="str">
        <f>Wedstrijden!F1742</f>
        <v/>
      </c>
      <c r="D1577" s="44" t="str">
        <f>IFERROR(VLOOKUP(Wedstrijden!G1742,Organisaties!$B$2:$C$501,2,FALSE),"")</f>
        <v/>
      </c>
      <c r="E1577" s="44" t="str">
        <f>IFERROR(VLOOKUP(Wedstrijden!G1742,Organisaties!$B$2:$F$501,5,FALSE),"")</f>
        <v/>
      </c>
      <c r="F1577" s="44" t="str">
        <f>IF(Wedstrijden!BC1742&lt;&gt;"",Wedstrijden!BC1742,"")</f>
        <v/>
      </c>
      <c r="G1577" s="44">
        <f>IF(Wedstrijden!AY1742="Indoor",1,0)</f>
        <v>0</v>
      </c>
      <c r="H1577" s="44">
        <f>Wedstrijden!AZ1742</f>
        <v>0</v>
      </c>
      <c r="I1577" s="44" t="str">
        <f>IF(Wedstrijden!AX1742="Nee",0,IF(Wedstrijden!AX1742="Ja",1,""))</f>
        <v/>
      </c>
      <c r="J1577" s="44" t="str">
        <f>IF(Wedstrijden!BA1742&lt;&gt;"",Wedstrijden!BA1742,"")</f>
        <v/>
      </c>
      <c r="W1577" s="45"/>
      <c r="AE1577" s="45"/>
      <c r="AN1577" s="45"/>
      <c r="AU1577" s="45"/>
      <c r="BA1577" s="45"/>
      <c r="BE1577" s="45"/>
      <c r="BJ1577" s="44" t="str">
        <f>IF(COUNTA(Wedstrijden!I1742:S1742)&lt;&gt;0,1,"")</f>
        <v/>
      </c>
      <c r="BK1577" s="44" t="str">
        <f t="shared" si="144"/>
        <v/>
      </c>
      <c r="BL1577" s="44" t="str">
        <f>IF(Wedstrijden!I1742="x","AA","")</f>
        <v/>
      </c>
      <c r="BM1577" s="44" t="str">
        <f>IF(Wedstrijden!J1742="x","A","")</f>
        <v/>
      </c>
      <c r="BN1577" s="44" t="str">
        <f>IF(Wedstrijden!K1742="x","B1","")</f>
        <v/>
      </c>
      <c r="BO1577" s="44" t="str">
        <f>IF(Wedstrijden!L1742="x","BB","")</f>
        <v/>
      </c>
      <c r="BP1577" s="44" t="str">
        <f>IF(Wedstrijden!M1742="x","B","")</f>
        <v/>
      </c>
      <c r="BQ1577" s="44" t="str">
        <f>IF(Wedstrijden!N1742="x","L1","")</f>
        <v/>
      </c>
      <c r="BR1577" s="44" t="str">
        <f>IF(Wedstrijden!O1742="x","L2","")</f>
        <v/>
      </c>
      <c r="BS1577" s="44" t="str">
        <f>IF(Wedstrijden!P1742="x","M1","")</f>
        <v/>
      </c>
      <c r="BT1577" s="44" t="str">
        <f>IF(Wedstrijden!Q1742="x","M2","")</f>
        <v/>
      </c>
      <c r="BU1577" s="44" t="str">
        <f>IF(Wedstrijden!R1742="x","Z1","")</f>
        <v/>
      </c>
      <c r="BV1577" s="44" t="str">
        <f>IF(Wedstrijden!S1742="x","Z2","")</f>
        <v/>
      </c>
      <c r="BW1577" s="44" t="str">
        <f>IF(COUNTA(Wedstrijden!T1742:AB1742)&lt;&gt;0,1,"")</f>
        <v/>
      </c>
      <c r="BX1577" s="44" t="str">
        <f t="shared" si="145"/>
        <v/>
      </c>
      <c r="BY1577" s="44" t="str">
        <f>IF(Wedstrijden!T1742="x","BB","")</f>
        <v/>
      </c>
      <c r="BZ1577" s="44" t="str">
        <f>IF(Wedstrijden!U1742="x","B","")</f>
        <v/>
      </c>
      <c r="CA1577" s="44" t="str">
        <f>IF(Wedstrijden!V1742="x","L1","")</f>
        <v/>
      </c>
      <c r="CB1577" s="44" t="str">
        <f>IF(Wedstrijden!W1742="x","L2","")</f>
        <v/>
      </c>
      <c r="CC1577" s="44" t="str">
        <f>IF(Wedstrijden!X1742="x","M1","")</f>
        <v/>
      </c>
      <c r="CD1577" s="44" t="str">
        <f>IF(Wedstrijden!Y1742="x","M2","")</f>
        <v/>
      </c>
      <c r="CE1577" s="44" t="str">
        <f>IF(Wedstrijden!Z1742="x","Z1","")</f>
        <v/>
      </c>
      <c r="CF1577" s="44" t="str">
        <f>IF(Wedstrijden!AA1742="x","Z2","")</f>
        <v/>
      </c>
      <c r="CG1577" s="44" t="str">
        <f>IF(Wedstrijden!AB1742="x","ZZL","")</f>
        <v/>
      </c>
      <c r="CL1577" s="44" t="str">
        <f>IF(COUNTA(Wedstrijden!AC1742:AJ1742)&lt;&gt;0,2,"")</f>
        <v/>
      </c>
      <c r="CM1577" s="44" t="str">
        <f t="shared" si="146"/>
        <v/>
      </c>
      <c r="CN1577" s="44" t="str">
        <f>IF(Wedstrijden!AC1742="x","AA","")</f>
        <v/>
      </c>
      <c r="CO1577" s="44" t="str">
        <f>IF(Wedstrijden!AD1742="x","A","")</f>
        <v/>
      </c>
      <c r="CP1577" s="44" t="str">
        <f>IF(Wedstrijden!AE1742="x","BB","")</f>
        <v/>
      </c>
      <c r="CQ1577" s="44" t="str">
        <f>IF(Wedstrijden!AF1742="x","B","")</f>
        <v/>
      </c>
      <c r="CR1577" s="44" t="str">
        <f>IF(Wedstrijden!AG1742="x","L","")</f>
        <v/>
      </c>
      <c r="CS1577" s="44" t="str">
        <f>IF(Wedstrijden!AH1742="x","M","")</f>
        <v/>
      </c>
      <c r="CT1577" s="44" t="str">
        <f>IF(Wedstrijden!AI1742="x","Z","")</f>
        <v/>
      </c>
      <c r="CU1577" s="44" t="str">
        <f>IF(Wedstrijden!AJ1742="x","ZZ","")</f>
        <v/>
      </c>
      <c r="CV1577" s="44" t="str">
        <f>IF(COUNTA(Wedstrijden!AK1742:AQ1742)&lt;&gt;0,2,"")</f>
        <v/>
      </c>
      <c r="CW1577" s="44" t="str">
        <f t="shared" si="147"/>
        <v/>
      </c>
      <c r="CX1577" s="44" t="str">
        <f>IF(Wedstrijden!AK1742="x","BB","")</f>
        <v/>
      </c>
      <c r="CY1577" s="44" t="str">
        <f>IF(Wedstrijden!AL1742="x","B","")</f>
        <v/>
      </c>
      <c r="CZ1577" s="44" t="str">
        <f>IF(Wedstrijden!AM1742="x","L","")</f>
        <v/>
      </c>
      <c r="DA1577" s="44" t="str">
        <f>IF(Wedstrijden!AN1742="x","M","")</f>
        <v/>
      </c>
      <c r="DB1577" s="44" t="str">
        <f>IF(Wedstrijden!AO1742="x","Z","")</f>
        <v/>
      </c>
      <c r="DC1577" s="44" t="str">
        <f>IF(Wedstrijden!AP1742="x","ZZ","")</f>
        <v/>
      </c>
      <c r="DD1577" s="44" t="str">
        <f>IF(Wedstrijden!AQ1742="x","1.40","")</f>
        <v/>
      </c>
      <c r="DE1577" s="44" t="str">
        <f>IF(COUNTA(Wedstrijden!AR1742:AT1742)&lt;&gt;0,6,"")</f>
        <v/>
      </c>
      <c r="DF1577" s="44" t="str">
        <f t="shared" si="148"/>
        <v/>
      </c>
      <c r="DG1577" s="44" t="str">
        <f>IF(Wedstrijden!AR1742="x","L","")</f>
        <v/>
      </c>
      <c r="DH1577" s="44" t="str">
        <f>IF(Wedstrijden!AS1742="x","M","")</f>
        <v/>
      </c>
      <c r="DI1577" s="44" t="str">
        <f>IF(Wedstrijden!AT1742="x","Z","")</f>
        <v/>
      </c>
      <c r="DJ1577" s="44" t="str">
        <f>IF(COUNTA(Wedstrijden!AU1742:AW1742)&lt;&gt;0,6,"")</f>
        <v/>
      </c>
      <c r="DK1577" s="44" t="str">
        <f t="shared" si="149"/>
        <v/>
      </c>
      <c r="DL1577" s="44" t="str">
        <f>IF(Wedstrijden!AU1742="x","L","")</f>
        <v/>
      </c>
      <c r="DM1577" s="44" t="str">
        <f>IF(Wedstrijden!AV1742="x","M","")</f>
        <v/>
      </c>
      <c r="DN1577" s="44" t="str">
        <f>IF(Wedstrijden!AW1742="x","Z","")</f>
        <v/>
      </c>
    </row>
    <row r="1578" spans="1:118" ht="15">
      <c r="A1578" s="48" t="e">
        <f>Wedstrijden!#REF!</f>
        <v>#REF!</v>
      </c>
      <c r="B1578" s="44" t="str">
        <f>IFERROR(VLOOKUP(Wedstrijden!E1743,Wedstrijdlocaties!$B$2:$E$499,2,FALSE),"")</f>
        <v/>
      </c>
      <c r="C1578" s="44" t="str">
        <f>Wedstrijden!F1743</f>
        <v/>
      </c>
      <c r="D1578" s="44" t="str">
        <f>IFERROR(VLOOKUP(Wedstrijden!G1743,Organisaties!$B$2:$C$501,2,FALSE),"")</f>
        <v/>
      </c>
      <c r="E1578" s="44" t="str">
        <f>IFERROR(VLOOKUP(Wedstrijden!G1743,Organisaties!$B$2:$F$501,5,FALSE),"")</f>
        <v/>
      </c>
      <c r="F1578" s="44" t="str">
        <f>IF(Wedstrijden!BC1743&lt;&gt;"",Wedstrijden!BC1743,"")</f>
        <v/>
      </c>
      <c r="G1578" s="44">
        <f>IF(Wedstrijden!AY1743="Indoor",1,0)</f>
        <v>0</v>
      </c>
      <c r="H1578" s="44">
        <f>Wedstrijden!AZ1743</f>
        <v>0</v>
      </c>
      <c r="I1578" s="44" t="str">
        <f>IF(Wedstrijden!AX1743="Nee",0,IF(Wedstrijden!AX1743="Ja",1,""))</f>
        <v/>
      </c>
      <c r="J1578" s="44" t="str">
        <f>IF(Wedstrijden!BA1743&lt;&gt;"",Wedstrijden!BA1743,"")</f>
        <v/>
      </c>
      <c r="W1578" s="45"/>
      <c r="AE1578" s="45"/>
      <c r="AN1578" s="45"/>
      <c r="AU1578" s="45"/>
      <c r="BA1578" s="45"/>
      <c r="BE1578" s="45"/>
      <c r="BJ1578" s="44" t="str">
        <f>IF(COUNTA(Wedstrijden!I1743:S1743)&lt;&gt;0,1,"")</f>
        <v/>
      </c>
      <c r="BK1578" s="44" t="str">
        <f t="shared" si="144"/>
        <v/>
      </c>
      <c r="BL1578" s="44" t="str">
        <f>IF(Wedstrijden!I1743="x","AA","")</f>
        <v/>
      </c>
      <c r="BM1578" s="44" t="str">
        <f>IF(Wedstrijden!J1743="x","A","")</f>
        <v/>
      </c>
      <c r="BN1578" s="44" t="str">
        <f>IF(Wedstrijden!K1743="x","B1","")</f>
        <v/>
      </c>
      <c r="BO1578" s="44" t="str">
        <f>IF(Wedstrijden!L1743="x","BB","")</f>
        <v/>
      </c>
      <c r="BP1578" s="44" t="str">
        <f>IF(Wedstrijden!M1743="x","B","")</f>
        <v/>
      </c>
      <c r="BQ1578" s="44" t="str">
        <f>IF(Wedstrijden!N1743="x","L1","")</f>
        <v/>
      </c>
      <c r="BR1578" s="44" t="str">
        <f>IF(Wedstrijden!O1743="x","L2","")</f>
        <v/>
      </c>
      <c r="BS1578" s="44" t="str">
        <f>IF(Wedstrijden!P1743="x","M1","")</f>
        <v/>
      </c>
      <c r="BT1578" s="44" t="str">
        <f>IF(Wedstrijden!Q1743="x","M2","")</f>
        <v/>
      </c>
      <c r="BU1578" s="44" t="str">
        <f>IF(Wedstrijden!R1743="x","Z1","")</f>
        <v/>
      </c>
      <c r="BV1578" s="44" t="str">
        <f>IF(Wedstrijden!S1743="x","Z2","")</f>
        <v/>
      </c>
      <c r="BW1578" s="44" t="str">
        <f>IF(COUNTA(Wedstrijden!T1743:AB1743)&lt;&gt;0,1,"")</f>
        <v/>
      </c>
      <c r="BX1578" s="44" t="str">
        <f t="shared" si="145"/>
        <v/>
      </c>
      <c r="BY1578" s="44" t="str">
        <f>IF(Wedstrijden!T1743="x","BB","")</f>
        <v/>
      </c>
      <c r="BZ1578" s="44" t="str">
        <f>IF(Wedstrijden!U1743="x","B","")</f>
        <v/>
      </c>
      <c r="CA1578" s="44" t="str">
        <f>IF(Wedstrijden!V1743="x","L1","")</f>
        <v/>
      </c>
      <c r="CB1578" s="44" t="str">
        <f>IF(Wedstrijden!W1743="x","L2","")</f>
        <v/>
      </c>
      <c r="CC1578" s="44" t="str">
        <f>IF(Wedstrijden!X1743="x","M1","")</f>
        <v/>
      </c>
      <c r="CD1578" s="44" t="str">
        <f>IF(Wedstrijden!Y1743="x","M2","")</f>
        <v/>
      </c>
      <c r="CE1578" s="44" t="str">
        <f>IF(Wedstrijden!Z1743="x","Z1","")</f>
        <v/>
      </c>
      <c r="CF1578" s="44" t="str">
        <f>IF(Wedstrijden!AA1743="x","Z2","")</f>
        <v/>
      </c>
      <c r="CG1578" s="44" t="str">
        <f>IF(Wedstrijden!AB1743="x","ZZL","")</f>
        <v/>
      </c>
      <c r="CL1578" s="44" t="str">
        <f>IF(COUNTA(Wedstrijden!AC1743:AJ1743)&lt;&gt;0,2,"")</f>
        <v/>
      </c>
      <c r="CM1578" s="44" t="str">
        <f t="shared" si="146"/>
        <v/>
      </c>
      <c r="CN1578" s="44" t="str">
        <f>IF(Wedstrijden!AC1743="x","AA","")</f>
        <v/>
      </c>
      <c r="CO1578" s="44" t="str">
        <f>IF(Wedstrijden!AD1743="x","A","")</f>
        <v/>
      </c>
      <c r="CP1578" s="44" t="str">
        <f>IF(Wedstrijden!AE1743="x","BB","")</f>
        <v/>
      </c>
      <c r="CQ1578" s="44" t="str">
        <f>IF(Wedstrijden!AF1743="x","B","")</f>
        <v/>
      </c>
      <c r="CR1578" s="44" t="str">
        <f>IF(Wedstrijden!AG1743="x","L","")</f>
        <v/>
      </c>
      <c r="CS1578" s="44" t="str">
        <f>IF(Wedstrijden!AH1743="x","M","")</f>
        <v/>
      </c>
      <c r="CT1578" s="44" t="str">
        <f>IF(Wedstrijden!AI1743="x","Z","")</f>
        <v/>
      </c>
      <c r="CU1578" s="44" t="str">
        <f>IF(Wedstrijden!AJ1743="x","ZZ","")</f>
        <v/>
      </c>
      <c r="CV1578" s="44" t="str">
        <f>IF(COUNTA(Wedstrijden!AK1743:AQ1743)&lt;&gt;0,2,"")</f>
        <v/>
      </c>
      <c r="CW1578" s="44" t="str">
        <f t="shared" si="147"/>
        <v/>
      </c>
      <c r="CX1578" s="44" t="str">
        <f>IF(Wedstrijden!AK1743="x","BB","")</f>
        <v/>
      </c>
      <c r="CY1578" s="44" t="str">
        <f>IF(Wedstrijden!AL1743="x","B","")</f>
        <v/>
      </c>
      <c r="CZ1578" s="44" t="str">
        <f>IF(Wedstrijden!AM1743="x","L","")</f>
        <v/>
      </c>
      <c r="DA1578" s="44" t="str">
        <f>IF(Wedstrijden!AN1743="x","M","")</f>
        <v/>
      </c>
      <c r="DB1578" s="44" t="str">
        <f>IF(Wedstrijden!AO1743="x","Z","")</f>
        <v/>
      </c>
      <c r="DC1578" s="44" t="str">
        <f>IF(Wedstrijden!AP1743="x","ZZ","")</f>
        <v/>
      </c>
      <c r="DD1578" s="44" t="str">
        <f>IF(Wedstrijden!AQ1743="x","1.40","")</f>
        <v/>
      </c>
      <c r="DE1578" s="44" t="str">
        <f>IF(COUNTA(Wedstrijden!AR1743:AT1743)&lt;&gt;0,6,"")</f>
        <v/>
      </c>
      <c r="DF1578" s="44" t="str">
        <f t="shared" si="148"/>
        <v/>
      </c>
      <c r="DG1578" s="44" t="str">
        <f>IF(Wedstrijden!AR1743="x","L","")</f>
        <v/>
      </c>
      <c r="DH1578" s="44" t="str">
        <f>IF(Wedstrijden!AS1743="x","M","")</f>
        <v/>
      </c>
      <c r="DI1578" s="44" t="str">
        <f>IF(Wedstrijden!AT1743="x","Z","")</f>
        <v/>
      </c>
      <c r="DJ1578" s="44" t="str">
        <f>IF(COUNTA(Wedstrijden!AU1743:AW1743)&lt;&gt;0,6,"")</f>
        <v/>
      </c>
      <c r="DK1578" s="44" t="str">
        <f t="shared" si="149"/>
        <v/>
      </c>
      <c r="DL1578" s="44" t="str">
        <f>IF(Wedstrijden!AU1743="x","L","")</f>
        <v/>
      </c>
      <c r="DM1578" s="44" t="str">
        <f>IF(Wedstrijden!AV1743="x","M","")</f>
        <v/>
      </c>
      <c r="DN1578" s="44" t="str">
        <f>IF(Wedstrijden!AW1743="x","Z","")</f>
        <v/>
      </c>
    </row>
    <row r="1579" spans="1:118" ht="15">
      <c r="A1579" s="48" t="e">
        <f>Wedstrijden!#REF!</f>
        <v>#REF!</v>
      </c>
      <c r="B1579" s="44" t="str">
        <f>IFERROR(VLOOKUP(Wedstrijden!E1744,Wedstrijdlocaties!$B$2:$E$499,2,FALSE),"")</f>
        <v/>
      </c>
      <c r="C1579" s="44" t="str">
        <f>Wedstrijden!F1744</f>
        <v/>
      </c>
      <c r="D1579" s="44" t="str">
        <f>IFERROR(VLOOKUP(Wedstrijden!G1744,Organisaties!$B$2:$C$501,2,FALSE),"")</f>
        <v/>
      </c>
      <c r="E1579" s="44" t="str">
        <f>IFERROR(VLOOKUP(Wedstrijden!G1744,Organisaties!$B$2:$F$501,5,FALSE),"")</f>
        <v/>
      </c>
      <c r="F1579" s="44" t="str">
        <f>IF(Wedstrijden!BC1744&lt;&gt;"",Wedstrijden!BC1744,"")</f>
        <v/>
      </c>
      <c r="G1579" s="44">
        <f>IF(Wedstrijden!AY1744="Indoor",1,0)</f>
        <v>0</v>
      </c>
      <c r="H1579" s="44">
        <f>Wedstrijden!AZ1744</f>
        <v>0</v>
      </c>
      <c r="I1579" s="44" t="str">
        <f>IF(Wedstrijden!AX1744="Nee",0,IF(Wedstrijden!AX1744="Ja",1,""))</f>
        <v/>
      </c>
      <c r="J1579" s="44" t="str">
        <f>IF(Wedstrijden!BA1744&lt;&gt;"",Wedstrijden!BA1744,"")</f>
        <v/>
      </c>
      <c r="W1579" s="45"/>
      <c r="AE1579" s="45"/>
      <c r="AN1579" s="45"/>
      <c r="AU1579" s="45"/>
      <c r="BA1579" s="45"/>
      <c r="BE1579" s="45"/>
      <c r="BJ1579" s="44" t="str">
        <f>IF(COUNTA(Wedstrijden!I1744:S1744)&lt;&gt;0,1,"")</f>
        <v/>
      </c>
      <c r="BK1579" s="44" t="str">
        <f t="shared" si="144"/>
        <v/>
      </c>
      <c r="BL1579" s="44" t="str">
        <f>IF(Wedstrijden!I1744="x","AA","")</f>
        <v/>
      </c>
      <c r="BM1579" s="44" t="str">
        <f>IF(Wedstrijden!J1744="x","A","")</f>
        <v/>
      </c>
      <c r="BN1579" s="44" t="str">
        <f>IF(Wedstrijden!K1744="x","B1","")</f>
        <v/>
      </c>
      <c r="BO1579" s="44" t="str">
        <f>IF(Wedstrijden!L1744="x","BB","")</f>
        <v/>
      </c>
      <c r="BP1579" s="44" t="str">
        <f>IF(Wedstrijden!M1744="x","B","")</f>
        <v/>
      </c>
      <c r="BQ1579" s="44" t="str">
        <f>IF(Wedstrijden!N1744="x","L1","")</f>
        <v/>
      </c>
      <c r="BR1579" s="44" t="str">
        <f>IF(Wedstrijden!O1744="x","L2","")</f>
        <v/>
      </c>
      <c r="BS1579" s="44" t="str">
        <f>IF(Wedstrijden!P1744="x","M1","")</f>
        <v/>
      </c>
      <c r="BT1579" s="44" t="str">
        <f>IF(Wedstrijden!Q1744="x","M2","")</f>
        <v/>
      </c>
      <c r="BU1579" s="44" t="str">
        <f>IF(Wedstrijden!R1744="x","Z1","")</f>
        <v/>
      </c>
      <c r="BV1579" s="44" t="str">
        <f>IF(Wedstrijden!S1744="x","Z2","")</f>
        <v/>
      </c>
      <c r="BW1579" s="44" t="str">
        <f>IF(COUNTA(Wedstrijden!T1744:AB1744)&lt;&gt;0,1,"")</f>
        <v/>
      </c>
      <c r="BX1579" s="44" t="str">
        <f t="shared" si="145"/>
        <v/>
      </c>
      <c r="BY1579" s="44" t="str">
        <f>IF(Wedstrijden!T1744="x","BB","")</f>
        <v/>
      </c>
      <c r="BZ1579" s="44" t="str">
        <f>IF(Wedstrijden!U1744="x","B","")</f>
        <v/>
      </c>
      <c r="CA1579" s="44" t="str">
        <f>IF(Wedstrijden!V1744="x","L1","")</f>
        <v/>
      </c>
      <c r="CB1579" s="44" t="str">
        <f>IF(Wedstrijden!W1744="x","L2","")</f>
        <v/>
      </c>
      <c r="CC1579" s="44" t="str">
        <f>IF(Wedstrijden!X1744="x","M1","")</f>
        <v/>
      </c>
      <c r="CD1579" s="44" t="str">
        <f>IF(Wedstrijden!Y1744="x","M2","")</f>
        <v/>
      </c>
      <c r="CE1579" s="44" t="str">
        <f>IF(Wedstrijden!Z1744="x","Z1","")</f>
        <v/>
      </c>
      <c r="CF1579" s="44" t="str">
        <f>IF(Wedstrijden!AA1744="x","Z2","")</f>
        <v/>
      </c>
      <c r="CG1579" s="44" t="str">
        <f>IF(Wedstrijden!AB1744="x","ZZL","")</f>
        <v/>
      </c>
      <c r="CL1579" s="44" t="str">
        <f>IF(COUNTA(Wedstrijden!AC1744:AJ1744)&lt;&gt;0,2,"")</f>
        <v/>
      </c>
      <c r="CM1579" s="44" t="str">
        <f t="shared" si="146"/>
        <v/>
      </c>
      <c r="CN1579" s="44" t="str">
        <f>IF(Wedstrijden!AC1744="x","AA","")</f>
        <v/>
      </c>
      <c r="CO1579" s="44" t="str">
        <f>IF(Wedstrijden!AD1744="x","A","")</f>
        <v/>
      </c>
      <c r="CP1579" s="44" t="str">
        <f>IF(Wedstrijden!AE1744="x","BB","")</f>
        <v/>
      </c>
      <c r="CQ1579" s="44" t="str">
        <f>IF(Wedstrijden!AF1744="x","B","")</f>
        <v/>
      </c>
      <c r="CR1579" s="44" t="str">
        <f>IF(Wedstrijden!AG1744="x","L","")</f>
        <v/>
      </c>
      <c r="CS1579" s="44" t="str">
        <f>IF(Wedstrijden!AH1744="x","M","")</f>
        <v/>
      </c>
      <c r="CT1579" s="44" t="str">
        <f>IF(Wedstrijden!AI1744="x","Z","")</f>
        <v/>
      </c>
      <c r="CU1579" s="44" t="str">
        <f>IF(Wedstrijden!AJ1744="x","ZZ","")</f>
        <v/>
      </c>
      <c r="CV1579" s="44" t="str">
        <f>IF(COUNTA(Wedstrijden!AK1744:AQ1744)&lt;&gt;0,2,"")</f>
        <v/>
      </c>
      <c r="CW1579" s="44" t="str">
        <f t="shared" si="147"/>
        <v/>
      </c>
      <c r="CX1579" s="44" t="str">
        <f>IF(Wedstrijden!AK1744="x","BB","")</f>
        <v/>
      </c>
      <c r="CY1579" s="44" t="str">
        <f>IF(Wedstrijden!AL1744="x","B","")</f>
        <v/>
      </c>
      <c r="CZ1579" s="44" t="str">
        <f>IF(Wedstrijden!AM1744="x","L","")</f>
        <v/>
      </c>
      <c r="DA1579" s="44" t="str">
        <f>IF(Wedstrijden!AN1744="x","M","")</f>
        <v/>
      </c>
      <c r="DB1579" s="44" t="str">
        <f>IF(Wedstrijden!AO1744="x","Z","")</f>
        <v/>
      </c>
      <c r="DC1579" s="44" t="str">
        <f>IF(Wedstrijden!AP1744="x","ZZ","")</f>
        <v/>
      </c>
      <c r="DD1579" s="44" t="str">
        <f>IF(Wedstrijden!AQ1744="x","1.40","")</f>
        <v/>
      </c>
      <c r="DE1579" s="44" t="str">
        <f>IF(COUNTA(Wedstrijden!AR1744:AT1744)&lt;&gt;0,6,"")</f>
        <v/>
      </c>
      <c r="DF1579" s="44" t="str">
        <f t="shared" si="148"/>
        <v/>
      </c>
      <c r="DG1579" s="44" t="str">
        <f>IF(Wedstrijden!AR1744="x","L","")</f>
        <v/>
      </c>
      <c r="DH1579" s="44" t="str">
        <f>IF(Wedstrijden!AS1744="x","M","")</f>
        <v/>
      </c>
      <c r="DI1579" s="44" t="str">
        <f>IF(Wedstrijden!AT1744="x","Z","")</f>
        <v/>
      </c>
      <c r="DJ1579" s="44" t="str">
        <f>IF(COUNTA(Wedstrijden!AU1744:AW1744)&lt;&gt;0,6,"")</f>
        <v/>
      </c>
      <c r="DK1579" s="44" t="str">
        <f t="shared" si="149"/>
        <v/>
      </c>
      <c r="DL1579" s="44" t="str">
        <f>IF(Wedstrijden!AU1744="x","L","")</f>
        <v/>
      </c>
      <c r="DM1579" s="44" t="str">
        <f>IF(Wedstrijden!AV1744="x","M","")</f>
        <v/>
      </c>
      <c r="DN1579" s="44" t="str">
        <f>IF(Wedstrijden!AW1744="x","Z","")</f>
        <v/>
      </c>
    </row>
    <row r="1580" spans="1:118" ht="15">
      <c r="A1580" s="48" t="e">
        <f>Wedstrijden!#REF!</f>
        <v>#REF!</v>
      </c>
      <c r="B1580" s="44" t="str">
        <f>IFERROR(VLOOKUP(Wedstrijden!E1745,Wedstrijdlocaties!$B$2:$E$499,2,FALSE),"")</f>
        <v/>
      </c>
      <c r="C1580" s="44" t="str">
        <f>Wedstrijden!F1745</f>
        <v/>
      </c>
      <c r="D1580" s="44" t="str">
        <f>IFERROR(VLOOKUP(Wedstrijden!G1745,Organisaties!$B$2:$C$501,2,FALSE),"")</f>
        <v/>
      </c>
      <c r="E1580" s="44" t="str">
        <f>IFERROR(VLOOKUP(Wedstrijden!G1745,Organisaties!$B$2:$F$501,5,FALSE),"")</f>
        <v/>
      </c>
      <c r="F1580" s="44" t="str">
        <f>IF(Wedstrijden!BC1745&lt;&gt;"",Wedstrijden!BC1745,"")</f>
        <v/>
      </c>
      <c r="G1580" s="44">
        <f>IF(Wedstrijden!AY1745="Indoor",1,0)</f>
        <v>0</v>
      </c>
      <c r="H1580" s="44">
        <f>Wedstrijden!AZ1745</f>
        <v>0</v>
      </c>
      <c r="I1580" s="44" t="str">
        <f>IF(Wedstrijden!AX1745="Nee",0,IF(Wedstrijden!AX1745="Ja",1,""))</f>
        <v/>
      </c>
      <c r="J1580" s="44" t="str">
        <f>IF(Wedstrijden!BA1745&lt;&gt;"",Wedstrijden!BA1745,"")</f>
        <v/>
      </c>
      <c r="W1580" s="45"/>
      <c r="AE1580" s="45"/>
      <c r="AN1580" s="45"/>
      <c r="AU1580" s="45"/>
      <c r="BA1580" s="45"/>
      <c r="BE1580" s="45"/>
      <c r="BJ1580" s="44" t="str">
        <f>IF(COUNTA(Wedstrijden!I1745:S1745)&lt;&gt;0,1,"")</f>
        <v/>
      </c>
      <c r="BK1580" s="44" t="str">
        <f t="shared" si="144"/>
        <v/>
      </c>
      <c r="BL1580" s="44" t="str">
        <f>IF(Wedstrijden!I1745="x","AA","")</f>
        <v/>
      </c>
      <c r="BM1580" s="44" t="str">
        <f>IF(Wedstrijden!J1745="x","A","")</f>
        <v/>
      </c>
      <c r="BN1580" s="44" t="str">
        <f>IF(Wedstrijden!K1745="x","B1","")</f>
        <v/>
      </c>
      <c r="BO1580" s="44" t="str">
        <f>IF(Wedstrijden!L1745="x","BB","")</f>
        <v/>
      </c>
      <c r="BP1580" s="44" t="str">
        <f>IF(Wedstrijden!M1745="x","B","")</f>
        <v/>
      </c>
      <c r="BQ1580" s="44" t="str">
        <f>IF(Wedstrijden!N1745="x","L1","")</f>
        <v/>
      </c>
      <c r="BR1580" s="44" t="str">
        <f>IF(Wedstrijden!O1745="x","L2","")</f>
        <v/>
      </c>
      <c r="BS1580" s="44" t="str">
        <f>IF(Wedstrijden!P1745="x","M1","")</f>
        <v/>
      </c>
      <c r="BT1580" s="44" t="str">
        <f>IF(Wedstrijden!Q1745="x","M2","")</f>
        <v/>
      </c>
      <c r="BU1580" s="44" t="str">
        <f>IF(Wedstrijden!R1745="x","Z1","")</f>
        <v/>
      </c>
      <c r="BV1580" s="44" t="str">
        <f>IF(Wedstrijden!S1745="x","Z2","")</f>
        <v/>
      </c>
      <c r="BW1580" s="44" t="str">
        <f>IF(COUNTA(Wedstrijden!T1745:AB1745)&lt;&gt;0,1,"")</f>
        <v/>
      </c>
      <c r="BX1580" s="44" t="str">
        <f t="shared" si="145"/>
        <v/>
      </c>
      <c r="BY1580" s="44" t="str">
        <f>IF(Wedstrijden!T1745="x","BB","")</f>
        <v/>
      </c>
      <c r="BZ1580" s="44" t="str">
        <f>IF(Wedstrijden!U1745="x","B","")</f>
        <v/>
      </c>
      <c r="CA1580" s="44" t="str">
        <f>IF(Wedstrijden!V1745="x","L1","")</f>
        <v/>
      </c>
      <c r="CB1580" s="44" t="str">
        <f>IF(Wedstrijden!W1745="x","L2","")</f>
        <v/>
      </c>
      <c r="CC1580" s="44" t="str">
        <f>IF(Wedstrijden!X1745="x","M1","")</f>
        <v/>
      </c>
      <c r="CD1580" s="44" t="str">
        <f>IF(Wedstrijden!Y1745="x","M2","")</f>
        <v/>
      </c>
      <c r="CE1580" s="44" t="str">
        <f>IF(Wedstrijden!Z1745="x","Z1","")</f>
        <v/>
      </c>
      <c r="CF1580" s="44" t="str">
        <f>IF(Wedstrijden!AA1745="x","Z2","")</f>
        <v/>
      </c>
      <c r="CG1580" s="44" t="str">
        <f>IF(Wedstrijden!AB1745="x","ZZL","")</f>
        <v/>
      </c>
      <c r="CL1580" s="44" t="str">
        <f>IF(COUNTA(Wedstrijden!AC1745:AJ1745)&lt;&gt;0,2,"")</f>
        <v/>
      </c>
      <c r="CM1580" s="44" t="str">
        <f t="shared" si="146"/>
        <v/>
      </c>
      <c r="CN1580" s="44" t="str">
        <f>IF(Wedstrijden!AC1745="x","AA","")</f>
        <v/>
      </c>
      <c r="CO1580" s="44" t="str">
        <f>IF(Wedstrijden!AD1745="x","A","")</f>
        <v/>
      </c>
      <c r="CP1580" s="44" t="str">
        <f>IF(Wedstrijden!AE1745="x","BB","")</f>
        <v/>
      </c>
      <c r="CQ1580" s="44" t="str">
        <f>IF(Wedstrijden!AF1745="x","B","")</f>
        <v/>
      </c>
      <c r="CR1580" s="44" t="str">
        <f>IF(Wedstrijden!AG1745="x","L","")</f>
        <v/>
      </c>
      <c r="CS1580" s="44" t="str">
        <f>IF(Wedstrijden!AH1745="x","M","")</f>
        <v/>
      </c>
      <c r="CT1580" s="44" t="str">
        <f>IF(Wedstrijden!AI1745="x","Z","")</f>
        <v/>
      </c>
      <c r="CU1580" s="44" t="str">
        <f>IF(Wedstrijden!AJ1745="x","ZZ","")</f>
        <v/>
      </c>
      <c r="CV1580" s="44" t="str">
        <f>IF(COUNTA(Wedstrijden!AK1745:AQ1745)&lt;&gt;0,2,"")</f>
        <v/>
      </c>
      <c r="CW1580" s="44" t="str">
        <f t="shared" si="147"/>
        <v/>
      </c>
      <c r="CX1580" s="44" t="str">
        <f>IF(Wedstrijden!AK1745="x","BB","")</f>
        <v/>
      </c>
      <c r="CY1580" s="44" t="str">
        <f>IF(Wedstrijden!AL1745="x","B","")</f>
        <v/>
      </c>
      <c r="CZ1580" s="44" t="str">
        <f>IF(Wedstrijden!AM1745="x","L","")</f>
        <v/>
      </c>
      <c r="DA1580" s="44" t="str">
        <f>IF(Wedstrijden!AN1745="x","M","")</f>
        <v/>
      </c>
      <c r="DB1580" s="44" t="str">
        <f>IF(Wedstrijden!AO1745="x","Z","")</f>
        <v/>
      </c>
      <c r="DC1580" s="44" t="str">
        <f>IF(Wedstrijden!AP1745="x","ZZ","")</f>
        <v/>
      </c>
      <c r="DD1580" s="44" t="str">
        <f>IF(Wedstrijden!AQ1745="x","1.40","")</f>
        <v/>
      </c>
      <c r="DE1580" s="44" t="str">
        <f>IF(COUNTA(Wedstrijden!AR1745:AT1745)&lt;&gt;0,6,"")</f>
        <v/>
      </c>
      <c r="DF1580" s="44" t="str">
        <f t="shared" si="148"/>
        <v/>
      </c>
      <c r="DG1580" s="44" t="str">
        <f>IF(Wedstrijden!AR1745="x","L","")</f>
        <v/>
      </c>
      <c r="DH1580" s="44" t="str">
        <f>IF(Wedstrijden!AS1745="x","M","")</f>
        <v/>
      </c>
      <c r="DI1580" s="44" t="str">
        <f>IF(Wedstrijden!AT1745="x","Z","")</f>
        <v/>
      </c>
      <c r="DJ1580" s="44" t="str">
        <f>IF(COUNTA(Wedstrijden!AU1745:AW1745)&lt;&gt;0,6,"")</f>
        <v/>
      </c>
      <c r="DK1580" s="44" t="str">
        <f t="shared" si="149"/>
        <v/>
      </c>
      <c r="DL1580" s="44" t="str">
        <f>IF(Wedstrijden!AU1745="x","L","")</f>
        <v/>
      </c>
      <c r="DM1580" s="44" t="str">
        <f>IF(Wedstrijden!AV1745="x","M","")</f>
        <v/>
      </c>
      <c r="DN1580" s="44" t="str">
        <f>IF(Wedstrijden!AW1745="x","Z","")</f>
        <v/>
      </c>
    </row>
    <row r="1581" spans="1:118" ht="15">
      <c r="A1581" s="48" t="e">
        <f>Wedstrijden!#REF!</f>
        <v>#REF!</v>
      </c>
      <c r="B1581" s="44" t="str">
        <f>IFERROR(VLOOKUP(Wedstrijden!E1746,Wedstrijdlocaties!$B$2:$E$499,2,FALSE),"")</f>
        <v/>
      </c>
      <c r="C1581" s="44" t="str">
        <f>Wedstrijden!F1746</f>
        <v/>
      </c>
      <c r="D1581" s="44" t="str">
        <f>IFERROR(VLOOKUP(Wedstrijden!G1746,Organisaties!$B$2:$C$501,2,FALSE),"")</f>
        <v/>
      </c>
      <c r="E1581" s="44" t="str">
        <f>IFERROR(VLOOKUP(Wedstrijden!G1746,Organisaties!$B$2:$F$501,5,FALSE),"")</f>
        <v/>
      </c>
      <c r="F1581" s="44" t="str">
        <f>IF(Wedstrijden!BC1746&lt;&gt;"",Wedstrijden!BC1746,"")</f>
        <v/>
      </c>
      <c r="G1581" s="44">
        <f>IF(Wedstrijden!AY1746="Indoor",1,0)</f>
        <v>0</v>
      </c>
      <c r="H1581" s="44">
        <f>Wedstrijden!AZ1746</f>
        <v>0</v>
      </c>
      <c r="I1581" s="44" t="str">
        <f>IF(Wedstrijden!AX1746="Nee",0,IF(Wedstrijden!AX1746="Ja",1,""))</f>
        <v/>
      </c>
      <c r="J1581" s="44" t="str">
        <f>IF(Wedstrijden!BA1746&lt;&gt;"",Wedstrijden!BA1746,"")</f>
        <v/>
      </c>
      <c r="W1581" s="45"/>
      <c r="AE1581" s="45"/>
      <c r="AN1581" s="45"/>
      <c r="AU1581" s="45"/>
      <c r="BA1581" s="45"/>
      <c r="BE1581" s="45"/>
      <c r="BJ1581" s="44" t="str">
        <f>IF(COUNTA(Wedstrijden!I1746:S1746)&lt;&gt;0,1,"")</f>
        <v/>
      </c>
      <c r="BK1581" s="44" t="str">
        <f t="shared" si="144"/>
        <v/>
      </c>
      <c r="BL1581" s="44" t="str">
        <f>IF(Wedstrijden!I1746="x","AA","")</f>
        <v/>
      </c>
      <c r="BM1581" s="44" t="str">
        <f>IF(Wedstrijden!J1746="x","A","")</f>
        <v/>
      </c>
      <c r="BN1581" s="44" t="str">
        <f>IF(Wedstrijden!K1746="x","B1","")</f>
        <v/>
      </c>
      <c r="BO1581" s="44" t="str">
        <f>IF(Wedstrijden!L1746="x","BB","")</f>
        <v/>
      </c>
      <c r="BP1581" s="44" t="str">
        <f>IF(Wedstrijden!M1746="x","B","")</f>
        <v/>
      </c>
      <c r="BQ1581" s="44" t="str">
        <f>IF(Wedstrijden!N1746="x","L1","")</f>
        <v/>
      </c>
      <c r="BR1581" s="44" t="str">
        <f>IF(Wedstrijden!O1746="x","L2","")</f>
        <v/>
      </c>
      <c r="BS1581" s="44" t="str">
        <f>IF(Wedstrijden!P1746="x","M1","")</f>
        <v/>
      </c>
      <c r="BT1581" s="44" t="str">
        <f>IF(Wedstrijden!Q1746="x","M2","")</f>
        <v/>
      </c>
      <c r="BU1581" s="44" t="str">
        <f>IF(Wedstrijden!R1746="x","Z1","")</f>
        <v/>
      </c>
      <c r="BV1581" s="44" t="str">
        <f>IF(Wedstrijden!S1746="x","Z2","")</f>
        <v/>
      </c>
      <c r="BW1581" s="44" t="str">
        <f>IF(COUNTA(Wedstrijden!T1746:AB1746)&lt;&gt;0,1,"")</f>
        <v/>
      </c>
      <c r="BX1581" s="44" t="str">
        <f t="shared" si="145"/>
        <v/>
      </c>
      <c r="BY1581" s="44" t="str">
        <f>IF(Wedstrijden!T1746="x","BB","")</f>
        <v/>
      </c>
      <c r="BZ1581" s="44" t="str">
        <f>IF(Wedstrijden!U1746="x","B","")</f>
        <v/>
      </c>
      <c r="CA1581" s="44" t="str">
        <f>IF(Wedstrijden!V1746="x","L1","")</f>
        <v/>
      </c>
      <c r="CB1581" s="44" t="str">
        <f>IF(Wedstrijden!W1746="x","L2","")</f>
        <v/>
      </c>
      <c r="CC1581" s="44" t="str">
        <f>IF(Wedstrijden!X1746="x","M1","")</f>
        <v/>
      </c>
      <c r="CD1581" s="44" t="str">
        <f>IF(Wedstrijden!Y1746="x","M2","")</f>
        <v/>
      </c>
      <c r="CE1581" s="44" t="str">
        <f>IF(Wedstrijden!Z1746="x","Z1","")</f>
        <v/>
      </c>
      <c r="CF1581" s="44" t="str">
        <f>IF(Wedstrijden!AA1746="x","Z2","")</f>
        <v/>
      </c>
      <c r="CG1581" s="44" t="str">
        <f>IF(Wedstrijden!AB1746="x","ZZL","")</f>
        <v/>
      </c>
      <c r="CL1581" s="44" t="str">
        <f>IF(COUNTA(Wedstrijden!AC1746:AJ1746)&lt;&gt;0,2,"")</f>
        <v/>
      </c>
      <c r="CM1581" s="44" t="str">
        <f t="shared" si="146"/>
        <v/>
      </c>
      <c r="CN1581" s="44" t="str">
        <f>IF(Wedstrijden!AC1746="x","AA","")</f>
        <v/>
      </c>
      <c r="CO1581" s="44" t="str">
        <f>IF(Wedstrijden!AD1746="x","A","")</f>
        <v/>
      </c>
      <c r="CP1581" s="44" t="str">
        <f>IF(Wedstrijden!AE1746="x","BB","")</f>
        <v/>
      </c>
      <c r="CQ1581" s="44" t="str">
        <f>IF(Wedstrijden!AF1746="x","B","")</f>
        <v/>
      </c>
      <c r="CR1581" s="44" t="str">
        <f>IF(Wedstrijden!AG1746="x","L","")</f>
        <v/>
      </c>
      <c r="CS1581" s="44" t="str">
        <f>IF(Wedstrijden!AH1746="x","M","")</f>
        <v/>
      </c>
      <c r="CT1581" s="44" t="str">
        <f>IF(Wedstrijden!AI1746="x","Z","")</f>
        <v/>
      </c>
      <c r="CU1581" s="44" t="str">
        <f>IF(Wedstrijden!AJ1746="x","ZZ","")</f>
        <v/>
      </c>
      <c r="CV1581" s="44" t="str">
        <f>IF(COUNTA(Wedstrijden!AK1746:AQ1746)&lt;&gt;0,2,"")</f>
        <v/>
      </c>
      <c r="CW1581" s="44" t="str">
        <f t="shared" si="147"/>
        <v/>
      </c>
      <c r="CX1581" s="44" t="str">
        <f>IF(Wedstrijden!AK1746="x","BB","")</f>
        <v/>
      </c>
      <c r="CY1581" s="44" t="str">
        <f>IF(Wedstrijden!AL1746="x","B","")</f>
        <v/>
      </c>
      <c r="CZ1581" s="44" t="str">
        <f>IF(Wedstrijden!AM1746="x","L","")</f>
        <v/>
      </c>
      <c r="DA1581" s="44" t="str">
        <f>IF(Wedstrijden!AN1746="x","M","")</f>
        <v/>
      </c>
      <c r="DB1581" s="44" t="str">
        <f>IF(Wedstrijden!AO1746="x","Z","")</f>
        <v/>
      </c>
      <c r="DC1581" s="44" t="str">
        <f>IF(Wedstrijden!AP1746="x","ZZ","")</f>
        <v/>
      </c>
      <c r="DD1581" s="44" t="str">
        <f>IF(Wedstrijden!AQ1746="x","1.40","")</f>
        <v/>
      </c>
      <c r="DE1581" s="44" t="str">
        <f>IF(COUNTA(Wedstrijden!AR1746:AT1746)&lt;&gt;0,6,"")</f>
        <v/>
      </c>
      <c r="DF1581" s="44" t="str">
        <f t="shared" si="148"/>
        <v/>
      </c>
      <c r="DG1581" s="44" t="str">
        <f>IF(Wedstrijden!AR1746="x","L","")</f>
        <v/>
      </c>
      <c r="DH1581" s="44" t="str">
        <f>IF(Wedstrijden!AS1746="x","M","")</f>
        <v/>
      </c>
      <c r="DI1581" s="44" t="str">
        <f>IF(Wedstrijden!AT1746="x","Z","")</f>
        <v/>
      </c>
      <c r="DJ1581" s="44" t="str">
        <f>IF(COUNTA(Wedstrijden!AU1746:AW1746)&lt;&gt;0,6,"")</f>
        <v/>
      </c>
      <c r="DK1581" s="44" t="str">
        <f t="shared" si="149"/>
        <v/>
      </c>
      <c r="DL1581" s="44" t="str">
        <f>IF(Wedstrijden!AU1746="x","L","")</f>
        <v/>
      </c>
      <c r="DM1581" s="44" t="str">
        <f>IF(Wedstrijden!AV1746="x","M","")</f>
        <v/>
      </c>
      <c r="DN1581" s="44" t="str">
        <f>IF(Wedstrijden!AW1746="x","Z","")</f>
        <v/>
      </c>
    </row>
    <row r="1582" spans="1:118" ht="15">
      <c r="A1582" s="48" t="e">
        <f>Wedstrijden!#REF!</f>
        <v>#REF!</v>
      </c>
      <c r="B1582" s="44" t="str">
        <f>IFERROR(VLOOKUP(Wedstrijden!E1747,Wedstrijdlocaties!$B$2:$E$499,2,FALSE),"")</f>
        <v/>
      </c>
      <c r="C1582" s="44" t="str">
        <f>Wedstrijden!F1747</f>
        <v/>
      </c>
      <c r="D1582" s="44" t="str">
        <f>IFERROR(VLOOKUP(Wedstrijden!G1747,Organisaties!$B$2:$C$501,2,FALSE),"")</f>
        <v/>
      </c>
      <c r="E1582" s="44" t="str">
        <f>IFERROR(VLOOKUP(Wedstrijden!G1747,Organisaties!$B$2:$F$501,5,FALSE),"")</f>
        <v/>
      </c>
      <c r="F1582" s="44" t="str">
        <f>IF(Wedstrijden!BC1747&lt;&gt;"",Wedstrijden!BC1747,"")</f>
        <v/>
      </c>
      <c r="G1582" s="44">
        <f>IF(Wedstrijden!AY1747="Indoor",1,0)</f>
        <v>0</v>
      </c>
      <c r="H1582" s="44">
        <f>Wedstrijden!AZ1747</f>
        <v>0</v>
      </c>
      <c r="I1582" s="44" t="str">
        <f>IF(Wedstrijden!AX1747="Nee",0,IF(Wedstrijden!AX1747="Ja",1,""))</f>
        <v/>
      </c>
      <c r="J1582" s="44" t="str">
        <f>IF(Wedstrijden!BA1747&lt;&gt;"",Wedstrijden!BA1747,"")</f>
        <v/>
      </c>
      <c r="W1582" s="45"/>
      <c r="AE1582" s="45"/>
      <c r="AN1582" s="45"/>
      <c r="AU1582" s="45"/>
      <c r="BA1582" s="45"/>
      <c r="BE1582" s="45"/>
      <c r="BJ1582" s="44" t="str">
        <f>IF(COUNTA(Wedstrijden!I1747:S1747)&lt;&gt;0,1,"")</f>
        <v/>
      </c>
      <c r="BK1582" s="44" t="str">
        <f t="shared" si="144"/>
        <v/>
      </c>
      <c r="BL1582" s="44" t="str">
        <f>IF(Wedstrijden!I1747="x","AA","")</f>
        <v/>
      </c>
      <c r="BM1582" s="44" t="str">
        <f>IF(Wedstrijden!J1747="x","A","")</f>
        <v/>
      </c>
      <c r="BN1582" s="44" t="str">
        <f>IF(Wedstrijden!K1747="x","B1","")</f>
        <v/>
      </c>
      <c r="BO1582" s="44" t="str">
        <f>IF(Wedstrijden!L1747="x","BB","")</f>
        <v/>
      </c>
      <c r="BP1582" s="44" t="str">
        <f>IF(Wedstrijden!M1747="x","B","")</f>
        <v/>
      </c>
      <c r="BQ1582" s="44" t="str">
        <f>IF(Wedstrijden!N1747="x","L1","")</f>
        <v/>
      </c>
      <c r="BR1582" s="44" t="str">
        <f>IF(Wedstrijden!O1747="x","L2","")</f>
        <v/>
      </c>
      <c r="BS1582" s="44" t="str">
        <f>IF(Wedstrijden!P1747="x","M1","")</f>
        <v/>
      </c>
      <c r="BT1582" s="44" t="str">
        <f>IF(Wedstrijden!Q1747="x","M2","")</f>
        <v/>
      </c>
      <c r="BU1582" s="44" t="str">
        <f>IF(Wedstrijden!R1747="x","Z1","")</f>
        <v/>
      </c>
      <c r="BV1582" s="44" t="str">
        <f>IF(Wedstrijden!S1747="x","Z2","")</f>
        <v/>
      </c>
      <c r="BW1582" s="44" t="str">
        <f>IF(COUNTA(Wedstrijden!T1747:AB1747)&lt;&gt;0,1,"")</f>
        <v/>
      </c>
      <c r="BX1582" s="44" t="str">
        <f t="shared" si="145"/>
        <v/>
      </c>
      <c r="BY1582" s="44" t="str">
        <f>IF(Wedstrijden!T1747="x","BB","")</f>
        <v/>
      </c>
      <c r="BZ1582" s="44" t="str">
        <f>IF(Wedstrijden!U1747="x","B","")</f>
        <v/>
      </c>
      <c r="CA1582" s="44" t="str">
        <f>IF(Wedstrijden!V1747="x","L1","")</f>
        <v/>
      </c>
      <c r="CB1582" s="44" t="str">
        <f>IF(Wedstrijden!W1747="x","L2","")</f>
        <v/>
      </c>
      <c r="CC1582" s="44" t="str">
        <f>IF(Wedstrijden!X1747="x","M1","")</f>
        <v/>
      </c>
      <c r="CD1582" s="44" t="str">
        <f>IF(Wedstrijden!Y1747="x","M2","")</f>
        <v/>
      </c>
      <c r="CE1582" s="44" t="str">
        <f>IF(Wedstrijden!Z1747="x","Z1","")</f>
        <v/>
      </c>
      <c r="CF1582" s="44" t="str">
        <f>IF(Wedstrijden!AA1747="x","Z2","")</f>
        <v/>
      </c>
      <c r="CG1582" s="44" t="str">
        <f>IF(Wedstrijden!AB1747="x","ZZL","")</f>
        <v/>
      </c>
      <c r="CL1582" s="44" t="str">
        <f>IF(COUNTA(Wedstrijden!AC1747:AJ1747)&lt;&gt;0,2,"")</f>
        <v/>
      </c>
      <c r="CM1582" s="44" t="str">
        <f t="shared" si="146"/>
        <v/>
      </c>
      <c r="CN1582" s="44" t="str">
        <f>IF(Wedstrijden!AC1747="x","AA","")</f>
        <v/>
      </c>
      <c r="CO1582" s="44" t="str">
        <f>IF(Wedstrijden!AD1747="x","A","")</f>
        <v/>
      </c>
      <c r="CP1582" s="44" t="str">
        <f>IF(Wedstrijden!AE1747="x","BB","")</f>
        <v/>
      </c>
      <c r="CQ1582" s="44" t="str">
        <f>IF(Wedstrijden!AF1747="x","B","")</f>
        <v/>
      </c>
      <c r="CR1582" s="44" t="str">
        <f>IF(Wedstrijden!AG1747="x","L","")</f>
        <v/>
      </c>
      <c r="CS1582" s="44" t="str">
        <f>IF(Wedstrijden!AH1747="x","M","")</f>
        <v/>
      </c>
      <c r="CT1582" s="44" t="str">
        <f>IF(Wedstrijden!AI1747="x","Z","")</f>
        <v/>
      </c>
      <c r="CU1582" s="44" t="str">
        <f>IF(Wedstrijden!AJ1747="x","ZZ","")</f>
        <v/>
      </c>
      <c r="CV1582" s="44" t="str">
        <f>IF(COUNTA(Wedstrijden!AK1747:AQ1747)&lt;&gt;0,2,"")</f>
        <v/>
      </c>
      <c r="CW1582" s="44" t="str">
        <f t="shared" si="147"/>
        <v/>
      </c>
      <c r="CX1582" s="44" t="str">
        <f>IF(Wedstrijden!AK1747="x","BB","")</f>
        <v/>
      </c>
      <c r="CY1582" s="44" t="str">
        <f>IF(Wedstrijden!AL1747="x","B","")</f>
        <v/>
      </c>
      <c r="CZ1582" s="44" t="str">
        <f>IF(Wedstrijden!AM1747="x","L","")</f>
        <v/>
      </c>
      <c r="DA1582" s="44" t="str">
        <f>IF(Wedstrijden!AN1747="x","M","")</f>
        <v/>
      </c>
      <c r="DB1582" s="44" t="str">
        <f>IF(Wedstrijden!AO1747="x","Z","")</f>
        <v/>
      </c>
      <c r="DC1582" s="44" t="str">
        <f>IF(Wedstrijden!AP1747="x","ZZ","")</f>
        <v/>
      </c>
      <c r="DD1582" s="44" t="str">
        <f>IF(Wedstrijden!AQ1747="x","1.40","")</f>
        <v/>
      </c>
      <c r="DE1582" s="44" t="str">
        <f>IF(COUNTA(Wedstrijden!AR1747:AT1747)&lt;&gt;0,6,"")</f>
        <v/>
      </c>
      <c r="DF1582" s="44" t="str">
        <f t="shared" si="148"/>
        <v/>
      </c>
      <c r="DG1582" s="44" t="str">
        <f>IF(Wedstrijden!AR1747="x","L","")</f>
        <v/>
      </c>
      <c r="DH1582" s="44" t="str">
        <f>IF(Wedstrijden!AS1747="x","M","")</f>
        <v/>
      </c>
      <c r="DI1582" s="44" t="str">
        <f>IF(Wedstrijden!AT1747="x","Z","")</f>
        <v/>
      </c>
      <c r="DJ1582" s="44" t="str">
        <f>IF(COUNTA(Wedstrijden!AU1747:AW1747)&lt;&gt;0,6,"")</f>
        <v/>
      </c>
      <c r="DK1582" s="44" t="str">
        <f t="shared" si="149"/>
        <v/>
      </c>
      <c r="DL1582" s="44" t="str">
        <f>IF(Wedstrijden!AU1747="x","L","")</f>
        <v/>
      </c>
      <c r="DM1582" s="44" t="str">
        <f>IF(Wedstrijden!AV1747="x","M","")</f>
        <v/>
      </c>
      <c r="DN1582" s="44" t="str">
        <f>IF(Wedstrijden!AW1747="x","Z","")</f>
        <v/>
      </c>
    </row>
    <row r="1583" spans="1:118" ht="15">
      <c r="A1583" s="48" t="e">
        <f>Wedstrijden!#REF!</f>
        <v>#REF!</v>
      </c>
      <c r="B1583" s="44" t="str">
        <f>IFERROR(VLOOKUP(Wedstrijden!E1748,Wedstrijdlocaties!$B$2:$E$499,2,FALSE),"")</f>
        <v/>
      </c>
      <c r="C1583" s="44" t="str">
        <f>Wedstrijden!F1748</f>
        <v/>
      </c>
      <c r="D1583" s="44" t="str">
        <f>IFERROR(VLOOKUP(Wedstrijden!G1748,Organisaties!$B$2:$C$501,2,FALSE),"")</f>
        <v/>
      </c>
      <c r="E1583" s="44" t="str">
        <f>IFERROR(VLOOKUP(Wedstrijden!G1748,Organisaties!$B$2:$F$501,5,FALSE),"")</f>
        <v/>
      </c>
      <c r="F1583" s="44" t="str">
        <f>IF(Wedstrijden!BC1748&lt;&gt;"",Wedstrijden!BC1748,"")</f>
        <v/>
      </c>
      <c r="G1583" s="44">
        <f>IF(Wedstrijden!AY1748="Indoor",1,0)</f>
        <v>0</v>
      </c>
      <c r="H1583" s="44">
        <f>Wedstrijden!AZ1748</f>
        <v>0</v>
      </c>
      <c r="I1583" s="44" t="str">
        <f>IF(Wedstrijden!AX1748="Nee",0,IF(Wedstrijden!AX1748="Ja",1,""))</f>
        <v/>
      </c>
      <c r="J1583" s="44" t="str">
        <f>IF(Wedstrijden!BA1748&lt;&gt;"",Wedstrijden!BA1748,"")</f>
        <v/>
      </c>
      <c r="W1583" s="45"/>
      <c r="AE1583" s="45"/>
      <c r="AN1583" s="45"/>
      <c r="AU1583" s="45"/>
      <c r="BA1583" s="45"/>
      <c r="BE1583" s="45"/>
      <c r="BJ1583" s="44" t="str">
        <f>IF(COUNTA(Wedstrijden!I1748:S1748)&lt;&gt;0,1,"")</f>
        <v/>
      </c>
      <c r="BK1583" s="44" t="str">
        <f t="shared" si="144"/>
        <v/>
      </c>
      <c r="BL1583" s="44" t="str">
        <f>IF(Wedstrijden!I1748="x","AA","")</f>
        <v/>
      </c>
      <c r="BM1583" s="44" t="str">
        <f>IF(Wedstrijden!J1748="x","A","")</f>
        <v/>
      </c>
      <c r="BN1583" s="44" t="str">
        <f>IF(Wedstrijden!K1748="x","B1","")</f>
        <v/>
      </c>
      <c r="BO1583" s="44" t="str">
        <f>IF(Wedstrijden!L1748="x","BB","")</f>
        <v/>
      </c>
      <c r="BP1583" s="44" t="str">
        <f>IF(Wedstrijden!M1748="x","B","")</f>
        <v/>
      </c>
      <c r="BQ1583" s="44" t="str">
        <f>IF(Wedstrijden!N1748="x","L1","")</f>
        <v/>
      </c>
      <c r="BR1583" s="44" t="str">
        <f>IF(Wedstrijden!O1748="x","L2","")</f>
        <v/>
      </c>
      <c r="BS1583" s="44" t="str">
        <f>IF(Wedstrijden!P1748="x","M1","")</f>
        <v/>
      </c>
      <c r="BT1583" s="44" t="str">
        <f>IF(Wedstrijden!Q1748="x","M2","")</f>
        <v/>
      </c>
      <c r="BU1583" s="44" t="str">
        <f>IF(Wedstrijden!R1748="x","Z1","")</f>
        <v/>
      </c>
      <c r="BV1583" s="44" t="str">
        <f>IF(Wedstrijden!S1748="x","Z2","")</f>
        <v/>
      </c>
      <c r="BW1583" s="44" t="str">
        <f>IF(COUNTA(Wedstrijden!T1748:AB1748)&lt;&gt;0,1,"")</f>
        <v/>
      </c>
      <c r="BX1583" s="44" t="str">
        <f t="shared" si="145"/>
        <v/>
      </c>
      <c r="BY1583" s="44" t="str">
        <f>IF(Wedstrijden!T1748="x","BB","")</f>
        <v/>
      </c>
      <c r="BZ1583" s="44" t="str">
        <f>IF(Wedstrijden!U1748="x","B","")</f>
        <v/>
      </c>
      <c r="CA1583" s="44" t="str">
        <f>IF(Wedstrijden!V1748="x","L1","")</f>
        <v/>
      </c>
      <c r="CB1583" s="44" t="str">
        <f>IF(Wedstrijden!W1748="x","L2","")</f>
        <v/>
      </c>
      <c r="CC1583" s="44" t="str">
        <f>IF(Wedstrijden!X1748="x","M1","")</f>
        <v/>
      </c>
      <c r="CD1583" s="44" t="str">
        <f>IF(Wedstrijden!Y1748="x","M2","")</f>
        <v/>
      </c>
      <c r="CE1583" s="44" t="str">
        <f>IF(Wedstrijden!Z1748="x","Z1","")</f>
        <v/>
      </c>
      <c r="CF1583" s="44" t="str">
        <f>IF(Wedstrijden!AA1748="x","Z2","")</f>
        <v/>
      </c>
      <c r="CG1583" s="44" t="str">
        <f>IF(Wedstrijden!AB1748="x","ZZL","")</f>
        <v/>
      </c>
      <c r="CL1583" s="44" t="str">
        <f>IF(COUNTA(Wedstrijden!AC1748:AJ1748)&lt;&gt;0,2,"")</f>
        <v/>
      </c>
      <c r="CM1583" s="44" t="str">
        <f t="shared" si="146"/>
        <v/>
      </c>
      <c r="CN1583" s="44" t="str">
        <f>IF(Wedstrijden!AC1748="x","AA","")</f>
        <v/>
      </c>
      <c r="CO1583" s="44" t="str">
        <f>IF(Wedstrijden!AD1748="x","A","")</f>
        <v/>
      </c>
      <c r="CP1583" s="44" t="str">
        <f>IF(Wedstrijden!AE1748="x","BB","")</f>
        <v/>
      </c>
      <c r="CQ1583" s="44" t="str">
        <f>IF(Wedstrijden!AF1748="x","B","")</f>
        <v/>
      </c>
      <c r="CR1583" s="44" t="str">
        <f>IF(Wedstrijden!AG1748="x","L","")</f>
        <v/>
      </c>
      <c r="CS1583" s="44" t="str">
        <f>IF(Wedstrijden!AH1748="x","M","")</f>
        <v/>
      </c>
      <c r="CT1583" s="44" t="str">
        <f>IF(Wedstrijden!AI1748="x","Z","")</f>
        <v/>
      </c>
      <c r="CU1583" s="44" t="str">
        <f>IF(Wedstrijden!AJ1748="x","ZZ","")</f>
        <v/>
      </c>
      <c r="CV1583" s="44" t="str">
        <f>IF(COUNTA(Wedstrijden!AK1748:AQ1748)&lt;&gt;0,2,"")</f>
        <v/>
      </c>
      <c r="CW1583" s="44" t="str">
        <f t="shared" si="147"/>
        <v/>
      </c>
      <c r="CX1583" s="44" t="str">
        <f>IF(Wedstrijden!AK1748="x","BB","")</f>
        <v/>
      </c>
      <c r="CY1583" s="44" t="str">
        <f>IF(Wedstrijden!AL1748="x","B","")</f>
        <v/>
      </c>
      <c r="CZ1583" s="44" t="str">
        <f>IF(Wedstrijden!AM1748="x","L","")</f>
        <v/>
      </c>
      <c r="DA1583" s="44" t="str">
        <f>IF(Wedstrijden!AN1748="x","M","")</f>
        <v/>
      </c>
      <c r="DB1583" s="44" t="str">
        <f>IF(Wedstrijden!AO1748="x","Z","")</f>
        <v/>
      </c>
      <c r="DC1583" s="44" t="str">
        <f>IF(Wedstrijden!AP1748="x","ZZ","")</f>
        <v/>
      </c>
      <c r="DD1583" s="44" t="str">
        <f>IF(Wedstrijden!AQ1748="x","1.40","")</f>
        <v/>
      </c>
      <c r="DE1583" s="44" t="str">
        <f>IF(COUNTA(Wedstrijden!AR1748:AT1748)&lt;&gt;0,6,"")</f>
        <v/>
      </c>
      <c r="DF1583" s="44" t="str">
        <f t="shared" si="148"/>
        <v/>
      </c>
      <c r="DG1583" s="44" t="str">
        <f>IF(Wedstrijden!AR1748="x","L","")</f>
        <v/>
      </c>
      <c r="DH1583" s="44" t="str">
        <f>IF(Wedstrijden!AS1748="x","M","")</f>
        <v/>
      </c>
      <c r="DI1583" s="44" t="str">
        <f>IF(Wedstrijden!AT1748="x","Z","")</f>
        <v/>
      </c>
      <c r="DJ1583" s="44" t="str">
        <f>IF(COUNTA(Wedstrijden!AU1748:AW1748)&lt;&gt;0,6,"")</f>
        <v/>
      </c>
      <c r="DK1583" s="44" t="str">
        <f t="shared" si="149"/>
        <v/>
      </c>
      <c r="DL1583" s="44" t="str">
        <f>IF(Wedstrijden!AU1748="x","L","")</f>
        <v/>
      </c>
      <c r="DM1583" s="44" t="str">
        <f>IF(Wedstrijden!AV1748="x","M","")</f>
        <v/>
      </c>
      <c r="DN1583" s="44" t="str">
        <f>IF(Wedstrijden!AW1748="x","Z","")</f>
        <v/>
      </c>
    </row>
    <row r="1584" spans="1:118" ht="15">
      <c r="A1584" s="48" t="e">
        <f>Wedstrijden!#REF!</f>
        <v>#REF!</v>
      </c>
      <c r="B1584" s="44" t="str">
        <f>IFERROR(VLOOKUP(Wedstrijden!E1749,Wedstrijdlocaties!$B$2:$E$499,2,FALSE),"")</f>
        <v/>
      </c>
      <c r="C1584" s="44" t="str">
        <f>Wedstrijden!F1749</f>
        <v/>
      </c>
      <c r="D1584" s="44" t="str">
        <f>IFERROR(VLOOKUP(Wedstrijden!G1749,Organisaties!$B$2:$C$501,2,FALSE),"")</f>
        <v/>
      </c>
      <c r="E1584" s="44" t="str">
        <f>IFERROR(VLOOKUP(Wedstrijden!G1749,Organisaties!$B$2:$F$501,5,FALSE),"")</f>
        <v/>
      </c>
      <c r="F1584" s="44" t="str">
        <f>IF(Wedstrijden!BC1749&lt;&gt;"",Wedstrijden!BC1749,"")</f>
        <v/>
      </c>
      <c r="G1584" s="44">
        <f>IF(Wedstrijden!AY1749="Indoor",1,0)</f>
        <v>0</v>
      </c>
      <c r="H1584" s="44">
        <f>Wedstrijden!AZ1749</f>
        <v>0</v>
      </c>
      <c r="I1584" s="44" t="str">
        <f>IF(Wedstrijden!AX1749="Nee",0,IF(Wedstrijden!AX1749="Ja",1,""))</f>
        <v/>
      </c>
      <c r="J1584" s="44" t="str">
        <f>IF(Wedstrijden!BA1749&lt;&gt;"",Wedstrijden!BA1749,"")</f>
        <v/>
      </c>
      <c r="W1584" s="45"/>
      <c r="AE1584" s="45"/>
      <c r="AN1584" s="45"/>
      <c r="AU1584" s="45"/>
      <c r="BA1584" s="45"/>
      <c r="BE1584" s="45"/>
      <c r="BJ1584" s="44" t="str">
        <f>IF(COUNTA(Wedstrijden!I1749:S1749)&lt;&gt;0,1,"")</f>
        <v/>
      </c>
      <c r="BK1584" s="44" t="str">
        <f t="shared" si="144"/>
        <v/>
      </c>
      <c r="BL1584" s="44" t="str">
        <f>IF(Wedstrijden!I1749="x","AA","")</f>
        <v/>
      </c>
      <c r="BM1584" s="44" t="str">
        <f>IF(Wedstrijden!J1749="x","A","")</f>
        <v/>
      </c>
      <c r="BN1584" s="44" t="str">
        <f>IF(Wedstrijden!K1749="x","B1","")</f>
        <v/>
      </c>
      <c r="BO1584" s="44" t="str">
        <f>IF(Wedstrijden!L1749="x","BB","")</f>
        <v/>
      </c>
      <c r="BP1584" s="44" t="str">
        <f>IF(Wedstrijden!M1749="x","B","")</f>
        <v/>
      </c>
      <c r="BQ1584" s="44" t="str">
        <f>IF(Wedstrijden!N1749="x","L1","")</f>
        <v/>
      </c>
      <c r="BR1584" s="44" t="str">
        <f>IF(Wedstrijden!O1749="x","L2","")</f>
        <v/>
      </c>
      <c r="BS1584" s="44" t="str">
        <f>IF(Wedstrijden!P1749="x","M1","")</f>
        <v/>
      </c>
      <c r="BT1584" s="44" t="str">
        <f>IF(Wedstrijden!Q1749="x","M2","")</f>
        <v/>
      </c>
      <c r="BU1584" s="44" t="str">
        <f>IF(Wedstrijden!R1749="x","Z1","")</f>
        <v/>
      </c>
      <c r="BV1584" s="44" t="str">
        <f>IF(Wedstrijden!S1749="x","Z2","")</f>
        <v/>
      </c>
      <c r="BW1584" s="44" t="str">
        <f>IF(COUNTA(Wedstrijden!T1749:AB1749)&lt;&gt;0,1,"")</f>
        <v/>
      </c>
      <c r="BX1584" s="44" t="str">
        <f t="shared" si="145"/>
        <v/>
      </c>
      <c r="BY1584" s="44" t="str">
        <f>IF(Wedstrijden!T1749="x","BB","")</f>
        <v/>
      </c>
      <c r="BZ1584" s="44" t="str">
        <f>IF(Wedstrijden!U1749="x","B","")</f>
        <v/>
      </c>
      <c r="CA1584" s="44" t="str">
        <f>IF(Wedstrijden!V1749="x","L1","")</f>
        <v/>
      </c>
      <c r="CB1584" s="44" t="str">
        <f>IF(Wedstrijden!W1749="x","L2","")</f>
        <v/>
      </c>
      <c r="CC1584" s="44" t="str">
        <f>IF(Wedstrijden!X1749="x","M1","")</f>
        <v/>
      </c>
      <c r="CD1584" s="44" t="str">
        <f>IF(Wedstrijden!Y1749="x","M2","")</f>
        <v/>
      </c>
      <c r="CE1584" s="44" t="str">
        <f>IF(Wedstrijden!Z1749="x","Z1","")</f>
        <v/>
      </c>
      <c r="CF1584" s="44" t="str">
        <f>IF(Wedstrijden!AA1749="x","Z2","")</f>
        <v/>
      </c>
      <c r="CG1584" s="44" t="str">
        <f>IF(Wedstrijden!AB1749="x","ZZL","")</f>
        <v/>
      </c>
      <c r="CL1584" s="44" t="str">
        <f>IF(COUNTA(Wedstrijden!AC1749:AJ1749)&lt;&gt;0,2,"")</f>
        <v/>
      </c>
      <c r="CM1584" s="44" t="str">
        <f t="shared" si="146"/>
        <v/>
      </c>
      <c r="CN1584" s="44" t="str">
        <f>IF(Wedstrijden!AC1749="x","AA","")</f>
        <v/>
      </c>
      <c r="CO1584" s="44" t="str">
        <f>IF(Wedstrijden!AD1749="x","A","")</f>
        <v/>
      </c>
      <c r="CP1584" s="44" t="str">
        <f>IF(Wedstrijden!AE1749="x","BB","")</f>
        <v/>
      </c>
      <c r="CQ1584" s="44" t="str">
        <f>IF(Wedstrijden!AF1749="x","B","")</f>
        <v/>
      </c>
      <c r="CR1584" s="44" t="str">
        <f>IF(Wedstrijden!AG1749="x","L","")</f>
        <v/>
      </c>
      <c r="CS1584" s="44" t="str">
        <f>IF(Wedstrijden!AH1749="x","M","")</f>
        <v/>
      </c>
      <c r="CT1584" s="44" t="str">
        <f>IF(Wedstrijden!AI1749="x","Z","")</f>
        <v/>
      </c>
      <c r="CU1584" s="44" t="str">
        <f>IF(Wedstrijden!AJ1749="x","ZZ","")</f>
        <v/>
      </c>
      <c r="CV1584" s="44" t="str">
        <f>IF(COUNTA(Wedstrijden!AK1749:AQ1749)&lt;&gt;0,2,"")</f>
        <v/>
      </c>
      <c r="CW1584" s="44" t="str">
        <f t="shared" si="147"/>
        <v/>
      </c>
      <c r="CX1584" s="44" t="str">
        <f>IF(Wedstrijden!AK1749="x","BB","")</f>
        <v/>
      </c>
      <c r="CY1584" s="44" t="str">
        <f>IF(Wedstrijden!AL1749="x","B","")</f>
        <v/>
      </c>
      <c r="CZ1584" s="44" t="str">
        <f>IF(Wedstrijden!AM1749="x","L","")</f>
        <v/>
      </c>
      <c r="DA1584" s="44" t="str">
        <f>IF(Wedstrijden!AN1749="x","M","")</f>
        <v/>
      </c>
      <c r="DB1584" s="44" t="str">
        <f>IF(Wedstrijden!AO1749="x","Z","")</f>
        <v/>
      </c>
      <c r="DC1584" s="44" t="str">
        <f>IF(Wedstrijden!AP1749="x","ZZ","")</f>
        <v/>
      </c>
      <c r="DD1584" s="44" t="str">
        <f>IF(Wedstrijden!AQ1749="x","1.40","")</f>
        <v/>
      </c>
      <c r="DE1584" s="44" t="str">
        <f>IF(COUNTA(Wedstrijden!AR1749:AT1749)&lt;&gt;0,6,"")</f>
        <v/>
      </c>
      <c r="DF1584" s="44" t="str">
        <f t="shared" si="148"/>
        <v/>
      </c>
      <c r="DG1584" s="44" t="str">
        <f>IF(Wedstrijden!AR1749="x","L","")</f>
        <v/>
      </c>
      <c r="DH1584" s="44" t="str">
        <f>IF(Wedstrijden!AS1749="x","M","")</f>
        <v/>
      </c>
      <c r="DI1584" s="44" t="str">
        <f>IF(Wedstrijden!AT1749="x","Z","")</f>
        <v/>
      </c>
      <c r="DJ1584" s="44" t="str">
        <f>IF(COUNTA(Wedstrijden!AU1749:AW1749)&lt;&gt;0,6,"")</f>
        <v/>
      </c>
      <c r="DK1584" s="44" t="str">
        <f t="shared" si="149"/>
        <v/>
      </c>
      <c r="DL1584" s="44" t="str">
        <f>IF(Wedstrijden!AU1749="x","L","")</f>
        <v/>
      </c>
      <c r="DM1584" s="44" t="str">
        <f>IF(Wedstrijden!AV1749="x","M","")</f>
        <v/>
      </c>
      <c r="DN1584" s="44" t="str">
        <f>IF(Wedstrijden!AW1749="x","Z","")</f>
        <v/>
      </c>
    </row>
    <row r="1585" spans="1:118" ht="15">
      <c r="A1585" s="48" t="e">
        <f>Wedstrijden!#REF!</f>
        <v>#REF!</v>
      </c>
      <c r="B1585" s="44" t="str">
        <f>IFERROR(VLOOKUP(Wedstrijden!E1750,Wedstrijdlocaties!$B$2:$E$499,2,FALSE),"")</f>
        <v/>
      </c>
      <c r="C1585" s="44" t="str">
        <f>Wedstrijden!F1750</f>
        <v/>
      </c>
      <c r="D1585" s="44" t="str">
        <f>IFERROR(VLOOKUP(Wedstrijden!G1750,Organisaties!$B$2:$C$501,2,FALSE),"")</f>
        <v/>
      </c>
      <c r="E1585" s="44" t="str">
        <f>IFERROR(VLOOKUP(Wedstrijden!G1750,Organisaties!$B$2:$F$501,5,FALSE),"")</f>
        <v/>
      </c>
      <c r="F1585" s="44" t="str">
        <f>IF(Wedstrijden!BC1750&lt;&gt;"",Wedstrijden!BC1750,"")</f>
        <v/>
      </c>
      <c r="G1585" s="44">
        <f>IF(Wedstrijden!AY1750="Indoor",1,0)</f>
        <v>0</v>
      </c>
      <c r="H1585" s="44">
        <f>Wedstrijden!AZ1750</f>
        <v>0</v>
      </c>
      <c r="I1585" s="44" t="str">
        <f>IF(Wedstrijden!AX1750="Nee",0,IF(Wedstrijden!AX1750="Ja",1,""))</f>
        <v/>
      </c>
      <c r="J1585" s="44" t="str">
        <f>IF(Wedstrijden!BA1750&lt;&gt;"",Wedstrijden!BA1750,"")</f>
        <v/>
      </c>
      <c r="W1585" s="45"/>
      <c r="AE1585" s="45"/>
      <c r="AN1585" s="45"/>
      <c r="AU1585" s="45"/>
      <c r="BA1585" s="45"/>
      <c r="BE1585" s="45"/>
      <c r="BJ1585" s="44" t="str">
        <f>IF(COUNTA(Wedstrijden!I1750:S1750)&lt;&gt;0,1,"")</f>
        <v/>
      </c>
      <c r="BK1585" s="44" t="str">
        <f t="shared" si="144"/>
        <v/>
      </c>
      <c r="BL1585" s="44" t="str">
        <f>IF(Wedstrijden!I1750="x","AA","")</f>
        <v/>
      </c>
      <c r="BM1585" s="44" t="str">
        <f>IF(Wedstrijden!J1750="x","A","")</f>
        <v/>
      </c>
      <c r="BN1585" s="44" t="str">
        <f>IF(Wedstrijden!K1750="x","B1","")</f>
        <v/>
      </c>
      <c r="BO1585" s="44" t="str">
        <f>IF(Wedstrijden!L1750="x","BB","")</f>
        <v/>
      </c>
      <c r="BP1585" s="44" t="str">
        <f>IF(Wedstrijden!M1750="x","B","")</f>
        <v/>
      </c>
      <c r="BQ1585" s="44" t="str">
        <f>IF(Wedstrijden!N1750="x","L1","")</f>
        <v/>
      </c>
      <c r="BR1585" s="44" t="str">
        <f>IF(Wedstrijden!O1750="x","L2","")</f>
        <v/>
      </c>
      <c r="BS1585" s="44" t="str">
        <f>IF(Wedstrijden!P1750="x","M1","")</f>
        <v/>
      </c>
      <c r="BT1585" s="44" t="str">
        <f>IF(Wedstrijden!Q1750="x","M2","")</f>
        <v/>
      </c>
      <c r="BU1585" s="44" t="str">
        <f>IF(Wedstrijden!R1750="x","Z1","")</f>
        <v/>
      </c>
      <c r="BV1585" s="44" t="str">
        <f>IF(Wedstrijden!S1750="x","Z2","")</f>
        <v/>
      </c>
      <c r="BW1585" s="44" t="str">
        <f>IF(COUNTA(Wedstrijden!T1750:AB1750)&lt;&gt;0,1,"")</f>
        <v/>
      </c>
      <c r="BX1585" s="44" t="str">
        <f t="shared" si="145"/>
        <v/>
      </c>
      <c r="BY1585" s="44" t="str">
        <f>IF(Wedstrijden!T1750="x","BB","")</f>
        <v/>
      </c>
      <c r="BZ1585" s="44" t="str">
        <f>IF(Wedstrijden!U1750="x","B","")</f>
        <v/>
      </c>
      <c r="CA1585" s="44" t="str">
        <f>IF(Wedstrijden!V1750="x","L1","")</f>
        <v/>
      </c>
      <c r="CB1585" s="44" t="str">
        <f>IF(Wedstrijden!W1750="x","L2","")</f>
        <v/>
      </c>
      <c r="CC1585" s="44" t="str">
        <f>IF(Wedstrijden!X1750="x","M1","")</f>
        <v/>
      </c>
      <c r="CD1585" s="44" t="str">
        <f>IF(Wedstrijden!Y1750="x","M2","")</f>
        <v/>
      </c>
      <c r="CE1585" s="44" t="str">
        <f>IF(Wedstrijden!Z1750="x","Z1","")</f>
        <v/>
      </c>
      <c r="CF1585" s="44" t="str">
        <f>IF(Wedstrijden!AA1750="x","Z2","")</f>
        <v/>
      </c>
      <c r="CG1585" s="44" t="str">
        <f>IF(Wedstrijden!AB1750="x","ZZL","")</f>
        <v/>
      </c>
      <c r="CL1585" s="44" t="str">
        <f>IF(COUNTA(Wedstrijden!AC1750:AJ1750)&lt;&gt;0,2,"")</f>
        <v/>
      </c>
      <c r="CM1585" s="44" t="str">
        <f t="shared" si="146"/>
        <v/>
      </c>
      <c r="CN1585" s="44" t="str">
        <f>IF(Wedstrijden!AC1750="x","AA","")</f>
        <v/>
      </c>
      <c r="CO1585" s="44" t="str">
        <f>IF(Wedstrijden!AD1750="x","A","")</f>
        <v/>
      </c>
      <c r="CP1585" s="44" t="str">
        <f>IF(Wedstrijden!AE1750="x","BB","")</f>
        <v/>
      </c>
      <c r="CQ1585" s="44" t="str">
        <f>IF(Wedstrijden!AF1750="x","B","")</f>
        <v/>
      </c>
      <c r="CR1585" s="44" t="str">
        <f>IF(Wedstrijden!AG1750="x","L","")</f>
        <v/>
      </c>
      <c r="CS1585" s="44" t="str">
        <f>IF(Wedstrijden!AH1750="x","M","")</f>
        <v/>
      </c>
      <c r="CT1585" s="44" t="str">
        <f>IF(Wedstrijden!AI1750="x","Z","")</f>
        <v/>
      </c>
      <c r="CU1585" s="44" t="str">
        <f>IF(Wedstrijden!AJ1750="x","ZZ","")</f>
        <v/>
      </c>
      <c r="CV1585" s="44" t="str">
        <f>IF(COUNTA(Wedstrijden!AK1750:AQ1750)&lt;&gt;0,2,"")</f>
        <v/>
      </c>
      <c r="CW1585" s="44" t="str">
        <f t="shared" si="147"/>
        <v/>
      </c>
      <c r="CX1585" s="44" t="str">
        <f>IF(Wedstrijden!AK1750="x","BB","")</f>
        <v/>
      </c>
      <c r="CY1585" s="44" t="str">
        <f>IF(Wedstrijden!AL1750="x","B","")</f>
        <v/>
      </c>
      <c r="CZ1585" s="44" t="str">
        <f>IF(Wedstrijden!AM1750="x","L","")</f>
        <v/>
      </c>
      <c r="DA1585" s="44" t="str">
        <f>IF(Wedstrijden!AN1750="x","M","")</f>
        <v/>
      </c>
      <c r="DB1585" s="44" t="str">
        <f>IF(Wedstrijden!AO1750="x","Z","")</f>
        <v/>
      </c>
      <c r="DC1585" s="44" t="str">
        <f>IF(Wedstrijden!AP1750="x","ZZ","")</f>
        <v/>
      </c>
      <c r="DD1585" s="44" t="str">
        <f>IF(Wedstrijden!AQ1750="x","1.40","")</f>
        <v/>
      </c>
      <c r="DE1585" s="44" t="str">
        <f>IF(COUNTA(Wedstrijden!AR1750:AT1750)&lt;&gt;0,6,"")</f>
        <v/>
      </c>
      <c r="DF1585" s="44" t="str">
        <f t="shared" si="148"/>
        <v/>
      </c>
      <c r="DG1585" s="44" t="str">
        <f>IF(Wedstrijden!AR1750="x","L","")</f>
        <v/>
      </c>
      <c r="DH1585" s="44" t="str">
        <f>IF(Wedstrijden!AS1750="x","M","")</f>
        <v/>
      </c>
      <c r="DI1585" s="44" t="str">
        <f>IF(Wedstrijden!AT1750="x","Z","")</f>
        <v/>
      </c>
      <c r="DJ1585" s="44" t="str">
        <f>IF(COUNTA(Wedstrijden!AU1750:AW1750)&lt;&gt;0,6,"")</f>
        <v/>
      </c>
      <c r="DK1585" s="44" t="str">
        <f t="shared" si="149"/>
        <v/>
      </c>
      <c r="DL1585" s="44" t="str">
        <f>IF(Wedstrijden!AU1750="x","L","")</f>
        <v/>
      </c>
      <c r="DM1585" s="44" t="str">
        <f>IF(Wedstrijden!AV1750="x","M","")</f>
        <v/>
      </c>
      <c r="DN1585" s="44" t="str">
        <f>IF(Wedstrijden!AW1750="x","Z","")</f>
        <v/>
      </c>
    </row>
    <row r="1586" spans="1:118" ht="15">
      <c r="A1586" s="48" t="e">
        <f>Wedstrijden!#REF!</f>
        <v>#REF!</v>
      </c>
      <c r="B1586" s="44" t="str">
        <f>IFERROR(VLOOKUP(Wedstrijden!E1751,Wedstrijdlocaties!$B$2:$E$499,2,FALSE),"")</f>
        <v/>
      </c>
      <c r="C1586" s="44" t="str">
        <f>Wedstrijden!F1751</f>
        <v/>
      </c>
      <c r="D1586" s="44" t="str">
        <f>IFERROR(VLOOKUP(Wedstrijden!G1751,Organisaties!$B$2:$C$501,2,FALSE),"")</f>
        <v/>
      </c>
      <c r="E1586" s="44" t="str">
        <f>IFERROR(VLOOKUP(Wedstrijden!G1751,Organisaties!$B$2:$F$501,5,FALSE),"")</f>
        <v/>
      </c>
      <c r="F1586" s="44" t="str">
        <f>IF(Wedstrijden!BC1751&lt;&gt;"",Wedstrijden!BC1751,"")</f>
        <v/>
      </c>
      <c r="G1586" s="44">
        <f>IF(Wedstrijden!AY1751="Indoor",1,0)</f>
        <v>0</v>
      </c>
      <c r="H1586" s="44">
        <f>Wedstrijden!AZ1751</f>
        <v>0</v>
      </c>
      <c r="I1586" s="44" t="str">
        <f>IF(Wedstrijden!AX1751="Nee",0,IF(Wedstrijden!AX1751="Ja",1,""))</f>
        <v/>
      </c>
      <c r="J1586" s="44" t="str">
        <f>IF(Wedstrijden!BA1751&lt;&gt;"",Wedstrijden!BA1751,"")</f>
        <v/>
      </c>
      <c r="W1586" s="45"/>
      <c r="AE1586" s="45"/>
      <c r="AN1586" s="45"/>
      <c r="AU1586" s="45"/>
      <c r="BA1586" s="45"/>
      <c r="BE1586" s="45"/>
      <c r="BJ1586" s="44" t="str">
        <f>IF(COUNTA(Wedstrijden!I1751:S1751)&lt;&gt;0,1,"")</f>
        <v/>
      </c>
      <c r="BK1586" s="44" t="str">
        <f t="shared" si="144"/>
        <v/>
      </c>
      <c r="BL1586" s="44" t="str">
        <f>IF(Wedstrijden!I1751="x","AA","")</f>
        <v/>
      </c>
      <c r="BM1586" s="44" t="str">
        <f>IF(Wedstrijden!J1751="x","A","")</f>
        <v/>
      </c>
      <c r="BN1586" s="44" t="str">
        <f>IF(Wedstrijden!K1751="x","B1","")</f>
        <v/>
      </c>
      <c r="BO1586" s="44" t="str">
        <f>IF(Wedstrijden!L1751="x","BB","")</f>
        <v/>
      </c>
      <c r="BP1586" s="44" t="str">
        <f>IF(Wedstrijden!M1751="x","B","")</f>
        <v/>
      </c>
      <c r="BQ1586" s="44" t="str">
        <f>IF(Wedstrijden!N1751="x","L1","")</f>
        <v/>
      </c>
      <c r="BR1586" s="44" t="str">
        <f>IF(Wedstrijden!O1751="x","L2","")</f>
        <v/>
      </c>
      <c r="BS1586" s="44" t="str">
        <f>IF(Wedstrijden!P1751="x","M1","")</f>
        <v/>
      </c>
      <c r="BT1586" s="44" t="str">
        <f>IF(Wedstrijden!Q1751="x","M2","")</f>
        <v/>
      </c>
      <c r="BU1586" s="44" t="str">
        <f>IF(Wedstrijden!R1751="x","Z1","")</f>
        <v/>
      </c>
      <c r="BV1586" s="44" t="str">
        <f>IF(Wedstrijden!S1751="x","Z2","")</f>
        <v/>
      </c>
      <c r="BW1586" s="44" t="str">
        <f>IF(COUNTA(Wedstrijden!T1751:AB1751)&lt;&gt;0,1,"")</f>
        <v/>
      </c>
      <c r="BX1586" s="44" t="str">
        <f t="shared" si="145"/>
        <v/>
      </c>
      <c r="BY1586" s="44" t="str">
        <f>IF(Wedstrijden!T1751="x","BB","")</f>
        <v/>
      </c>
      <c r="BZ1586" s="44" t="str">
        <f>IF(Wedstrijden!U1751="x","B","")</f>
        <v/>
      </c>
      <c r="CA1586" s="44" t="str">
        <f>IF(Wedstrijden!V1751="x","L1","")</f>
        <v/>
      </c>
      <c r="CB1586" s="44" t="str">
        <f>IF(Wedstrijden!W1751="x","L2","")</f>
        <v/>
      </c>
      <c r="CC1586" s="44" t="str">
        <f>IF(Wedstrijden!X1751="x","M1","")</f>
        <v/>
      </c>
      <c r="CD1586" s="44" t="str">
        <f>IF(Wedstrijden!Y1751="x","M2","")</f>
        <v/>
      </c>
      <c r="CE1586" s="44" t="str">
        <f>IF(Wedstrijden!Z1751="x","Z1","")</f>
        <v/>
      </c>
      <c r="CF1586" s="44" t="str">
        <f>IF(Wedstrijden!AA1751="x","Z2","")</f>
        <v/>
      </c>
      <c r="CG1586" s="44" t="str">
        <f>IF(Wedstrijden!AB1751="x","ZZL","")</f>
        <v/>
      </c>
      <c r="CL1586" s="44" t="str">
        <f>IF(COUNTA(Wedstrijden!AC1751:AJ1751)&lt;&gt;0,2,"")</f>
        <v/>
      </c>
      <c r="CM1586" s="44" t="str">
        <f t="shared" si="146"/>
        <v/>
      </c>
      <c r="CN1586" s="44" t="str">
        <f>IF(Wedstrijden!AC1751="x","AA","")</f>
        <v/>
      </c>
      <c r="CO1586" s="44" t="str">
        <f>IF(Wedstrijden!AD1751="x","A","")</f>
        <v/>
      </c>
      <c r="CP1586" s="44" t="str">
        <f>IF(Wedstrijden!AE1751="x","BB","")</f>
        <v/>
      </c>
      <c r="CQ1586" s="44" t="str">
        <f>IF(Wedstrijden!AF1751="x","B","")</f>
        <v/>
      </c>
      <c r="CR1586" s="44" t="str">
        <f>IF(Wedstrijden!AG1751="x","L","")</f>
        <v/>
      </c>
      <c r="CS1586" s="44" t="str">
        <f>IF(Wedstrijden!AH1751="x","M","")</f>
        <v/>
      </c>
      <c r="CT1586" s="44" t="str">
        <f>IF(Wedstrijden!AI1751="x","Z","")</f>
        <v/>
      </c>
      <c r="CU1586" s="44" t="str">
        <f>IF(Wedstrijden!AJ1751="x","ZZ","")</f>
        <v/>
      </c>
      <c r="CV1586" s="44" t="str">
        <f>IF(COUNTA(Wedstrijden!AK1751:AQ1751)&lt;&gt;0,2,"")</f>
        <v/>
      </c>
      <c r="CW1586" s="44" t="str">
        <f t="shared" si="147"/>
        <v/>
      </c>
      <c r="CX1586" s="44" t="str">
        <f>IF(Wedstrijden!AK1751="x","BB","")</f>
        <v/>
      </c>
      <c r="CY1586" s="44" t="str">
        <f>IF(Wedstrijden!AL1751="x","B","")</f>
        <v/>
      </c>
      <c r="CZ1586" s="44" t="str">
        <f>IF(Wedstrijden!AM1751="x","L","")</f>
        <v/>
      </c>
      <c r="DA1586" s="44" t="str">
        <f>IF(Wedstrijden!AN1751="x","M","")</f>
        <v/>
      </c>
      <c r="DB1586" s="44" t="str">
        <f>IF(Wedstrijden!AO1751="x","Z","")</f>
        <v/>
      </c>
      <c r="DC1586" s="44" t="str">
        <f>IF(Wedstrijden!AP1751="x","ZZ","")</f>
        <v/>
      </c>
      <c r="DD1586" s="44" t="str">
        <f>IF(Wedstrijden!AQ1751="x","1.40","")</f>
        <v/>
      </c>
      <c r="DE1586" s="44" t="str">
        <f>IF(COUNTA(Wedstrijden!AR1751:AT1751)&lt;&gt;0,6,"")</f>
        <v/>
      </c>
      <c r="DF1586" s="44" t="str">
        <f t="shared" si="148"/>
        <v/>
      </c>
      <c r="DG1586" s="44" t="str">
        <f>IF(Wedstrijden!AR1751="x","L","")</f>
        <v/>
      </c>
      <c r="DH1586" s="44" t="str">
        <f>IF(Wedstrijden!AS1751="x","M","")</f>
        <v/>
      </c>
      <c r="DI1586" s="44" t="str">
        <f>IF(Wedstrijden!AT1751="x","Z","")</f>
        <v/>
      </c>
      <c r="DJ1586" s="44" t="str">
        <f>IF(COUNTA(Wedstrijden!AU1751:AW1751)&lt;&gt;0,6,"")</f>
        <v/>
      </c>
      <c r="DK1586" s="44" t="str">
        <f t="shared" si="149"/>
        <v/>
      </c>
      <c r="DL1586" s="44" t="str">
        <f>IF(Wedstrijden!AU1751="x","L","")</f>
        <v/>
      </c>
      <c r="DM1586" s="44" t="str">
        <f>IF(Wedstrijden!AV1751="x","M","")</f>
        <v/>
      </c>
      <c r="DN1586" s="44" t="str">
        <f>IF(Wedstrijden!AW1751="x","Z","")</f>
        <v/>
      </c>
    </row>
    <row r="1587" spans="1:118" ht="15">
      <c r="A1587" s="48" t="e">
        <f>Wedstrijden!#REF!</f>
        <v>#REF!</v>
      </c>
      <c r="B1587" s="44" t="str">
        <f>IFERROR(VLOOKUP(Wedstrijden!E1752,Wedstrijdlocaties!$B$2:$E$499,2,FALSE),"")</f>
        <v/>
      </c>
      <c r="C1587" s="44" t="str">
        <f>Wedstrijden!F1752</f>
        <v/>
      </c>
      <c r="D1587" s="44" t="str">
        <f>IFERROR(VLOOKUP(Wedstrijden!G1752,Organisaties!$B$2:$C$501,2,FALSE),"")</f>
        <v/>
      </c>
      <c r="E1587" s="44" t="str">
        <f>IFERROR(VLOOKUP(Wedstrijden!G1752,Organisaties!$B$2:$F$501,5,FALSE),"")</f>
        <v/>
      </c>
      <c r="F1587" s="44" t="str">
        <f>IF(Wedstrijden!BC1752&lt;&gt;"",Wedstrijden!BC1752,"")</f>
        <v/>
      </c>
      <c r="G1587" s="44">
        <f>IF(Wedstrijden!AY1752="Indoor",1,0)</f>
        <v>0</v>
      </c>
      <c r="H1587" s="44">
        <f>Wedstrijden!AZ1752</f>
        <v>0</v>
      </c>
      <c r="I1587" s="44" t="str">
        <f>IF(Wedstrijden!AX1752="Nee",0,IF(Wedstrijden!AX1752="Ja",1,""))</f>
        <v/>
      </c>
      <c r="J1587" s="44" t="str">
        <f>IF(Wedstrijden!BA1752&lt;&gt;"",Wedstrijden!BA1752,"")</f>
        <v/>
      </c>
      <c r="W1587" s="45"/>
      <c r="AE1587" s="45"/>
      <c r="AN1587" s="45"/>
      <c r="AU1587" s="45"/>
      <c r="BA1587" s="45"/>
      <c r="BE1587" s="45"/>
      <c r="BJ1587" s="44" t="str">
        <f>IF(COUNTA(Wedstrijden!I1752:S1752)&lt;&gt;0,1,"")</f>
        <v/>
      </c>
      <c r="BK1587" s="44" t="str">
        <f t="shared" si="144"/>
        <v/>
      </c>
      <c r="BL1587" s="44" t="str">
        <f>IF(Wedstrijden!I1752="x","AA","")</f>
        <v/>
      </c>
      <c r="BM1587" s="44" t="str">
        <f>IF(Wedstrijden!J1752="x","A","")</f>
        <v/>
      </c>
      <c r="BN1587" s="44" t="str">
        <f>IF(Wedstrijden!K1752="x","B1","")</f>
        <v/>
      </c>
      <c r="BO1587" s="44" t="str">
        <f>IF(Wedstrijden!L1752="x","BB","")</f>
        <v/>
      </c>
      <c r="BP1587" s="44" t="str">
        <f>IF(Wedstrijden!M1752="x","B","")</f>
        <v/>
      </c>
      <c r="BQ1587" s="44" t="str">
        <f>IF(Wedstrijden!N1752="x","L1","")</f>
        <v/>
      </c>
      <c r="BR1587" s="44" t="str">
        <f>IF(Wedstrijden!O1752="x","L2","")</f>
        <v/>
      </c>
      <c r="BS1587" s="44" t="str">
        <f>IF(Wedstrijden!P1752="x","M1","")</f>
        <v/>
      </c>
      <c r="BT1587" s="44" t="str">
        <f>IF(Wedstrijden!Q1752="x","M2","")</f>
        <v/>
      </c>
      <c r="BU1587" s="44" t="str">
        <f>IF(Wedstrijden!R1752="x","Z1","")</f>
        <v/>
      </c>
      <c r="BV1587" s="44" t="str">
        <f>IF(Wedstrijden!S1752="x","Z2","")</f>
        <v/>
      </c>
      <c r="BW1587" s="44" t="str">
        <f>IF(COUNTA(Wedstrijden!T1752:AB1752)&lt;&gt;0,1,"")</f>
        <v/>
      </c>
      <c r="BX1587" s="44" t="str">
        <f t="shared" si="145"/>
        <v/>
      </c>
      <c r="BY1587" s="44" t="str">
        <f>IF(Wedstrijden!T1752="x","BB","")</f>
        <v/>
      </c>
      <c r="BZ1587" s="44" t="str">
        <f>IF(Wedstrijden!U1752="x","B","")</f>
        <v/>
      </c>
      <c r="CA1587" s="44" t="str">
        <f>IF(Wedstrijden!V1752="x","L1","")</f>
        <v/>
      </c>
      <c r="CB1587" s="44" t="str">
        <f>IF(Wedstrijden!W1752="x","L2","")</f>
        <v/>
      </c>
      <c r="CC1587" s="44" t="str">
        <f>IF(Wedstrijden!X1752="x","M1","")</f>
        <v/>
      </c>
      <c r="CD1587" s="44" t="str">
        <f>IF(Wedstrijden!Y1752="x","M2","")</f>
        <v/>
      </c>
      <c r="CE1587" s="44" t="str">
        <f>IF(Wedstrijden!Z1752="x","Z1","")</f>
        <v/>
      </c>
      <c r="CF1587" s="44" t="str">
        <f>IF(Wedstrijden!AA1752="x","Z2","")</f>
        <v/>
      </c>
      <c r="CG1587" s="44" t="str">
        <f>IF(Wedstrijden!AB1752="x","ZZL","")</f>
        <v/>
      </c>
      <c r="CL1587" s="44" t="str">
        <f>IF(COUNTA(Wedstrijden!AC1752:AJ1752)&lt;&gt;0,2,"")</f>
        <v/>
      </c>
      <c r="CM1587" s="44" t="str">
        <f t="shared" si="146"/>
        <v/>
      </c>
      <c r="CN1587" s="44" t="str">
        <f>IF(Wedstrijden!AC1752="x","AA","")</f>
        <v/>
      </c>
      <c r="CO1587" s="44" t="str">
        <f>IF(Wedstrijden!AD1752="x","A","")</f>
        <v/>
      </c>
      <c r="CP1587" s="44" t="str">
        <f>IF(Wedstrijden!AE1752="x","BB","")</f>
        <v/>
      </c>
      <c r="CQ1587" s="44" t="str">
        <f>IF(Wedstrijden!AF1752="x","B","")</f>
        <v/>
      </c>
      <c r="CR1587" s="44" t="str">
        <f>IF(Wedstrijden!AG1752="x","L","")</f>
        <v/>
      </c>
      <c r="CS1587" s="44" t="str">
        <f>IF(Wedstrijden!AH1752="x","M","")</f>
        <v/>
      </c>
      <c r="CT1587" s="44" t="str">
        <f>IF(Wedstrijden!AI1752="x","Z","")</f>
        <v/>
      </c>
      <c r="CU1587" s="44" t="str">
        <f>IF(Wedstrijden!AJ1752="x","ZZ","")</f>
        <v/>
      </c>
      <c r="CV1587" s="44" t="str">
        <f>IF(COUNTA(Wedstrijden!AK1752:AQ1752)&lt;&gt;0,2,"")</f>
        <v/>
      </c>
      <c r="CW1587" s="44" t="str">
        <f t="shared" si="147"/>
        <v/>
      </c>
      <c r="CX1587" s="44" t="str">
        <f>IF(Wedstrijden!AK1752="x","BB","")</f>
        <v/>
      </c>
      <c r="CY1587" s="44" t="str">
        <f>IF(Wedstrijden!AL1752="x","B","")</f>
        <v/>
      </c>
      <c r="CZ1587" s="44" t="str">
        <f>IF(Wedstrijden!AM1752="x","L","")</f>
        <v/>
      </c>
      <c r="DA1587" s="44" t="str">
        <f>IF(Wedstrijden!AN1752="x","M","")</f>
        <v/>
      </c>
      <c r="DB1587" s="44" t="str">
        <f>IF(Wedstrijden!AO1752="x","Z","")</f>
        <v/>
      </c>
      <c r="DC1587" s="44" t="str">
        <f>IF(Wedstrijden!AP1752="x","ZZ","")</f>
        <v/>
      </c>
      <c r="DD1587" s="44" t="str">
        <f>IF(Wedstrijden!AQ1752="x","1.40","")</f>
        <v/>
      </c>
      <c r="DE1587" s="44" t="str">
        <f>IF(COUNTA(Wedstrijden!AR1752:AT1752)&lt;&gt;0,6,"")</f>
        <v/>
      </c>
      <c r="DF1587" s="44" t="str">
        <f t="shared" si="148"/>
        <v/>
      </c>
      <c r="DG1587" s="44" t="str">
        <f>IF(Wedstrijden!AR1752="x","L","")</f>
        <v/>
      </c>
      <c r="DH1587" s="44" t="str">
        <f>IF(Wedstrijden!AS1752="x","M","")</f>
        <v/>
      </c>
      <c r="DI1587" s="44" t="str">
        <f>IF(Wedstrijden!AT1752="x","Z","")</f>
        <v/>
      </c>
      <c r="DJ1587" s="44" t="str">
        <f>IF(COUNTA(Wedstrijden!AU1752:AW1752)&lt;&gt;0,6,"")</f>
        <v/>
      </c>
      <c r="DK1587" s="44" t="str">
        <f t="shared" si="149"/>
        <v/>
      </c>
      <c r="DL1587" s="44" t="str">
        <f>IF(Wedstrijden!AU1752="x","L","")</f>
        <v/>
      </c>
      <c r="DM1587" s="44" t="str">
        <f>IF(Wedstrijden!AV1752="x","M","")</f>
        <v/>
      </c>
      <c r="DN1587" s="44" t="str">
        <f>IF(Wedstrijden!AW1752="x","Z","")</f>
        <v/>
      </c>
    </row>
    <row r="1588" spans="1:118" ht="15">
      <c r="A1588" s="48" t="e">
        <f>Wedstrijden!#REF!</f>
        <v>#REF!</v>
      </c>
      <c r="B1588" s="44" t="str">
        <f>IFERROR(VLOOKUP(Wedstrijden!E1753,Wedstrijdlocaties!$B$2:$E$499,2,FALSE),"")</f>
        <v/>
      </c>
      <c r="C1588" s="44" t="str">
        <f>Wedstrijden!F1753</f>
        <v/>
      </c>
      <c r="D1588" s="44" t="str">
        <f>IFERROR(VLOOKUP(Wedstrijden!G1753,Organisaties!$B$2:$C$501,2,FALSE),"")</f>
        <v/>
      </c>
      <c r="E1588" s="44" t="str">
        <f>IFERROR(VLOOKUP(Wedstrijden!G1753,Organisaties!$B$2:$F$501,5,FALSE),"")</f>
        <v/>
      </c>
      <c r="F1588" s="44" t="str">
        <f>IF(Wedstrijden!BC1753&lt;&gt;"",Wedstrijden!BC1753,"")</f>
        <v/>
      </c>
      <c r="G1588" s="44">
        <f>IF(Wedstrijden!AY1753="Indoor",1,0)</f>
        <v>0</v>
      </c>
      <c r="H1588" s="44">
        <f>Wedstrijden!AZ1753</f>
        <v>0</v>
      </c>
      <c r="I1588" s="44" t="str">
        <f>IF(Wedstrijden!AX1753="Nee",0,IF(Wedstrijden!AX1753="Ja",1,""))</f>
        <v/>
      </c>
      <c r="J1588" s="44" t="str">
        <f>IF(Wedstrijden!BA1753&lt;&gt;"",Wedstrijden!BA1753,"")</f>
        <v/>
      </c>
      <c r="W1588" s="45"/>
      <c r="AE1588" s="45"/>
      <c r="AN1588" s="45"/>
      <c r="AU1588" s="45"/>
      <c r="BA1588" s="45"/>
      <c r="BE1588" s="45"/>
      <c r="BJ1588" s="44" t="str">
        <f>IF(COUNTA(Wedstrijden!I1753:S1753)&lt;&gt;0,1,"")</f>
        <v/>
      </c>
      <c r="BK1588" s="44" t="str">
        <f t="shared" si="144"/>
        <v/>
      </c>
      <c r="BL1588" s="44" t="str">
        <f>IF(Wedstrijden!I1753="x","AA","")</f>
        <v/>
      </c>
      <c r="BM1588" s="44" t="str">
        <f>IF(Wedstrijden!J1753="x","A","")</f>
        <v/>
      </c>
      <c r="BN1588" s="44" t="str">
        <f>IF(Wedstrijden!K1753="x","B1","")</f>
        <v/>
      </c>
      <c r="BO1588" s="44" t="str">
        <f>IF(Wedstrijden!L1753="x","BB","")</f>
        <v/>
      </c>
      <c r="BP1588" s="44" t="str">
        <f>IF(Wedstrijden!M1753="x","B","")</f>
        <v/>
      </c>
      <c r="BQ1588" s="44" t="str">
        <f>IF(Wedstrijden!N1753="x","L1","")</f>
        <v/>
      </c>
      <c r="BR1588" s="44" t="str">
        <f>IF(Wedstrijden!O1753="x","L2","")</f>
        <v/>
      </c>
      <c r="BS1588" s="44" t="str">
        <f>IF(Wedstrijden!P1753="x","M1","")</f>
        <v/>
      </c>
      <c r="BT1588" s="44" t="str">
        <f>IF(Wedstrijden!Q1753="x","M2","")</f>
        <v/>
      </c>
      <c r="BU1588" s="44" t="str">
        <f>IF(Wedstrijden!R1753="x","Z1","")</f>
        <v/>
      </c>
      <c r="BV1588" s="44" t="str">
        <f>IF(Wedstrijden!S1753="x","Z2","")</f>
        <v/>
      </c>
      <c r="BW1588" s="44" t="str">
        <f>IF(COUNTA(Wedstrijden!T1753:AB1753)&lt;&gt;0,1,"")</f>
        <v/>
      </c>
      <c r="BX1588" s="44" t="str">
        <f t="shared" si="145"/>
        <v/>
      </c>
      <c r="BY1588" s="44" t="str">
        <f>IF(Wedstrijden!T1753="x","BB","")</f>
        <v/>
      </c>
      <c r="BZ1588" s="44" t="str">
        <f>IF(Wedstrijden!U1753="x","B","")</f>
        <v/>
      </c>
      <c r="CA1588" s="44" t="str">
        <f>IF(Wedstrijden!V1753="x","L1","")</f>
        <v/>
      </c>
      <c r="CB1588" s="44" t="str">
        <f>IF(Wedstrijden!W1753="x","L2","")</f>
        <v/>
      </c>
      <c r="CC1588" s="44" t="str">
        <f>IF(Wedstrijden!X1753="x","M1","")</f>
        <v/>
      </c>
      <c r="CD1588" s="44" t="str">
        <f>IF(Wedstrijden!Y1753="x","M2","")</f>
        <v/>
      </c>
      <c r="CE1588" s="44" t="str">
        <f>IF(Wedstrijden!Z1753="x","Z1","")</f>
        <v/>
      </c>
      <c r="CF1588" s="44" t="str">
        <f>IF(Wedstrijden!AA1753="x","Z2","")</f>
        <v/>
      </c>
      <c r="CG1588" s="44" t="str">
        <f>IF(Wedstrijden!AB1753="x","ZZL","")</f>
        <v/>
      </c>
      <c r="CL1588" s="44" t="str">
        <f>IF(COUNTA(Wedstrijden!AC1753:AJ1753)&lt;&gt;0,2,"")</f>
        <v/>
      </c>
      <c r="CM1588" s="44" t="str">
        <f t="shared" si="146"/>
        <v/>
      </c>
      <c r="CN1588" s="44" t="str">
        <f>IF(Wedstrijden!AC1753="x","AA","")</f>
        <v/>
      </c>
      <c r="CO1588" s="44" t="str">
        <f>IF(Wedstrijden!AD1753="x","A","")</f>
        <v/>
      </c>
      <c r="CP1588" s="44" t="str">
        <f>IF(Wedstrijden!AE1753="x","BB","")</f>
        <v/>
      </c>
      <c r="CQ1588" s="44" t="str">
        <f>IF(Wedstrijden!AF1753="x","B","")</f>
        <v/>
      </c>
      <c r="CR1588" s="44" t="str">
        <f>IF(Wedstrijden!AG1753="x","L","")</f>
        <v/>
      </c>
      <c r="CS1588" s="44" t="str">
        <f>IF(Wedstrijden!AH1753="x","M","")</f>
        <v/>
      </c>
      <c r="CT1588" s="44" t="str">
        <f>IF(Wedstrijden!AI1753="x","Z","")</f>
        <v/>
      </c>
      <c r="CU1588" s="44" t="str">
        <f>IF(Wedstrijden!AJ1753="x","ZZ","")</f>
        <v/>
      </c>
      <c r="CV1588" s="44" t="str">
        <f>IF(COUNTA(Wedstrijden!AK1753:AQ1753)&lt;&gt;0,2,"")</f>
        <v/>
      </c>
      <c r="CW1588" s="44" t="str">
        <f t="shared" si="147"/>
        <v/>
      </c>
      <c r="CX1588" s="44" t="str">
        <f>IF(Wedstrijden!AK1753="x","BB","")</f>
        <v/>
      </c>
      <c r="CY1588" s="44" t="str">
        <f>IF(Wedstrijden!AL1753="x","B","")</f>
        <v/>
      </c>
      <c r="CZ1588" s="44" t="str">
        <f>IF(Wedstrijden!AM1753="x","L","")</f>
        <v/>
      </c>
      <c r="DA1588" s="44" t="str">
        <f>IF(Wedstrijden!AN1753="x","M","")</f>
        <v/>
      </c>
      <c r="DB1588" s="44" t="str">
        <f>IF(Wedstrijden!AO1753="x","Z","")</f>
        <v/>
      </c>
      <c r="DC1588" s="44" t="str">
        <f>IF(Wedstrijden!AP1753="x","ZZ","")</f>
        <v/>
      </c>
      <c r="DD1588" s="44" t="str">
        <f>IF(Wedstrijden!AQ1753="x","1.40","")</f>
        <v/>
      </c>
      <c r="DE1588" s="44" t="str">
        <f>IF(COUNTA(Wedstrijden!AR1753:AT1753)&lt;&gt;0,6,"")</f>
        <v/>
      </c>
      <c r="DF1588" s="44" t="str">
        <f t="shared" si="148"/>
        <v/>
      </c>
      <c r="DG1588" s="44" t="str">
        <f>IF(Wedstrijden!AR1753="x","L","")</f>
        <v/>
      </c>
      <c r="DH1588" s="44" t="str">
        <f>IF(Wedstrijden!AS1753="x","M","")</f>
        <v/>
      </c>
      <c r="DI1588" s="44" t="str">
        <f>IF(Wedstrijden!AT1753="x","Z","")</f>
        <v/>
      </c>
      <c r="DJ1588" s="44" t="str">
        <f>IF(COUNTA(Wedstrijden!AU1753:AW1753)&lt;&gt;0,6,"")</f>
        <v/>
      </c>
      <c r="DK1588" s="44" t="str">
        <f t="shared" si="149"/>
        <v/>
      </c>
      <c r="DL1588" s="44" t="str">
        <f>IF(Wedstrijden!AU1753="x","L","")</f>
        <v/>
      </c>
      <c r="DM1588" s="44" t="str">
        <f>IF(Wedstrijden!AV1753="x","M","")</f>
        <v/>
      </c>
      <c r="DN1588" s="44" t="str">
        <f>IF(Wedstrijden!AW1753="x","Z","")</f>
        <v/>
      </c>
    </row>
    <row r="1589" spans="1:118" ht="15">
      <c r="A1589" s="48" t="e">
        <f>Wedstrijden!#REF!</f>
        <v>#REF!</v>
      </c>
      <c r="B1589" s="44" t="str">
        <f>IFERROR(VLOOKUP(Wedstrijden!E1754,Wedstrijdlocaties!$B$2:$E$499,2,FALSE),"")</f>
        <v/>
      </c>
      <c r="C1589" s="44" t="str">
        <f>Wedstrijden!F1754</f>
        <v/>
      </c>
      <c r="D1589" s="44" t="str">
        <f>IFERROR(VLOOKUP(Wedstrijden!G1754,Organisaties!$B$2:$C$501,2,FALSE),"")</f>
        <v/>
      </c>
      <c r="E1589" s="44" t="str">
        <f>IFERROR(VLOOKUP(Wedstrijden!G1754,Organisaties!$B$2:$F$501,5,FALSE),"")</f>
        <v/>
      </c>
      <c r="F1589" s="44" t="str">
        <f>IF(Wedstrijden!BC1754&lt;&gt;"",Wedstrijden!BC1754,"")</f>
        <v/>
      </c>
      <c r="G1589" s="44">
        <f>IF(Wedstrijden!AY1754="Indoor",1,0)</f>
        <v>0</v>
      </c>
      <c r="H1589" s="44">
        <f>Wedstrijden!AZ1754</f>
        <v>0</v>
      </c>
      <c r="I1589" s="44" t="str">
        <f>IF(Wedstrijden!AX1754="Nee",0,IF(Wedstrijden!AX1754="Ja",1,""))</f>
        <v/>
      </c>
      <c r="J1589" s="44" t="str">
        <f>IF(Wedstrijden!BA1754&lt;&gt;"",Wedstrijden!BA1754,"")</f>
        <v/>
      </c>
      <c r="W1589" s="45"/>
      <c r="AE1589" s="45"/>
      <c r="AN1589" s="45"/>
      <c r="AU1589" s="45"/>
      <c r="BA1589" s="45"/>
      <c r="BE1589" s="45"/>
      <c r="BJ1589" s="44" t="str">
        <f>IF(COUNTA(Wedstrijden!I1754:S1754)&lt;&gt;0,1,"")</f>
        <v/>
      </c>
      <c r="BK1589" s="44" t="str">
        <f t="shared" si="144"/>
        <v/>
      </c>
      <c r="BL1589" s="44" t="str">
        <f>IF(Wedstrijden!I1754="x","AA","")</f>
        <v/>
      </c>
      <c r="BM1589" s="44" t="str">
        <f>IF(Wedstrijden!J1754="x","A","")</f>
        <v/>
      </c>
      <c r="BN1589" s="44" t="str">
        <f>IF(Wedstrijden!K1754="x","B1","")</f>
        <v/>
      </c>
      <c r="BO1589" s="44" t="str">
        <f>IF(Wedstrijden!L1754="x","BB","")</f>
        <v/>
      </c>
      <c r="BP1589" s="44" t="str">
        <f>IF(Wedstrijden!M1754="x","B","")</f>
        <v/>
      </c>
      <c r="BQ1589" s="44" t="str">
        <f>IF(Wedstrijden!N1754="x","L1","")</f>
        <v/>
      </c>
      <c r="BR1589" s="44" t="str">
        <f>IF(Wedstrijden!O1754="x","L2","")</f>
        <v/>
      </c>
      <c r="BS1589" s="44" t="str">
        <f>IF(Wedstrijden!P1754="x","M1","")</f>
        <v/>
      </c>
      <c r="BT1589" s="44" t="str">
        <f>IF(Wedstrijden!Q1754="x","M2","")</f>
        <v/>
      </c>
      <c r="BU1589" s="44" t="str">
        <f>IF(Wedstrijden!R1754="x","Z1","")</f>
        <v/>
      </c>
      <c r="BV1589" s="44" t="str">
        <f>IF(Wedstrijden!S1754="x","Z2","")</f>
        <v/>
      </c>
      <c r="BW1589" s="44" t="str">
        <f>IF(COUNTA(Wedstrijden!T1754:AB1754)&lt;&gt;0,1,"")</f>
        <v/>
      </c>
      <c r="BX1589" s="44" t="str">
        <f t="shared" si="145"/>
        <v/>
      </c>
      <c r="BY1589" s="44" t="str">
        <f>IF(Wedstrijden!T1754="x","BB","")</f>
        <v/>
      </c>
      <c r="BZ1589" s="44" t="str">
        <f>IF(Wedstrijden!U1754="x","B","")</f>
        <v/>
      </c>
      <c r="CA1589" s="44" t="str">
        <f>IF(Wedstrijden!V1754="x","L1","")</f>
        <v/>
      </c>
      <c r="CB1589" s="44" t="str">
        <f>IF(Wedstrijden!W1754="x","L2","")</f>
        <v/>
      </c>
      <c r="CC1589" s="44" t="str">
        <f>IF(Wedstrijden!X1754="x","M1","")</f>
        <v/>
      </c>
      <c r="CD1589" s="44" t="str">
        <f>IF(Wedstrijden!Y1754="x","M2","")</f>
        <v/>
      </c>
      <c r="CE1589" s="44" t="str">
        <f>IF(Wedstrijden!Z1754="x","Z1","")</f>
        <v/>
      </c>
      <c r="CF1589" s="44" t="str">
        <f>IF(Wedstrijden!AA1754="x","Z2","")</f>
        <v/>
      </c>
      <c r="CG1589" s="44" t="str">
        <f>IF(Wedstrijden!AB1754="x","ZZL","")</f>
        <v/>
      </c>
      <c r="CL1589" s="44" t="str">
        <f>IF(COUNTA(Wedstrijden!AC1754:AJ1754)&lt;&gt;0,2,"")</f>
        <v/>
      </c>
      <c r="CM1589" s="44" t="str">
        <f t="shared" si="146"/>
        <v/>
      </c>
      <c r="CN1589" s="44" t="str">
        <f>IF(Wedstrijden!AC1754="x","AA","")</f>
        <v/>
      </c>
      <c r="CO1589" s="44" t="str">
        <f>IF(Wedstrijden!AD1754="x","A","")</f>
        <v/>
      </c>
      <c r="CP1589" s="44" t="str">
        <f>IF(Wedstrijden!AE1754="x","BB","")</f>
        <v/>
      </c>
      <c r="CQ1589" s="44" t="str">
        <f>IF(Wedstrijden!AF1754="x","B","")</f>
        <v/>
      </c>
      <c r="CR1589" s="44" t="str">
        <f>IF(Wedstrijden!AG1754="x","L","")</f>
        <v/>
      </c>
      <c r="CS1589" s="44" t="str">
        <f>IF(Wedstrijden!AH1754="x","M","")</f>
        <v/>
      </c>
      <c r="CT1589" s="44" t="str">
        <f>IF(Wedstrijden!AI1754="x","Z","")</f>
        <v/>
      </c>
      <c r="CU1589" s="44" t="str">
        <f>IF(Wedstrijden!AJ1754="x","ZZ","")</f>
        <v/>
      </c>
      <c r="CV1589" s="44" t="str">
        <f>IF(COUNTA(Wedstrijden!AK1754:AQ1754)&lt;&gt;0,2,"")</f>
        <v/>
      </c>
      <c r="CW1589" s="44" t="str">
        <f t="shared" si="147"/>
        <v/>
      </c>
      <c r="CX1589" s="44" t="str">
        <f>IF(Wedstrijden!AK1754="x","BB","")</f>
        <v/>
      </c>
      <c r="CY1589" s="44" t="str">
        <f>IF(Wedstrijden!AL1754="x","B","")</f>
        <v/>
      </c>
      <c r="CZ1589" s="44" t="str">
        <f>IF(Wedstrijden!AM1754="x","L","")</f>
        <v/>
      </c>
      <c r="DA1589" s="44" t="str">
        <f>IF(Wedstrijden!AN1754="x","M","")</f>
        <v/>
      </c>
      <c r="DB1589" s="44" t="str">
        <f>IF(Wedstrijden!AO1754="x","Z","")</f>
        <v/>
      </c>
      <c r="DC1589" s="44" t="str">
        <f>IF(Wedstrijden!AP1754="x","ZZ","")</f>
        <v/>
      </c>
      <c r="DD1589" s="44" t="str">
        <f>IF(Wedstrijden!AQ1754="x","1.40","")</f>
        <v/>
      </c>
      <c r="DE1589" s="44" t="str">
        <f>IF(COUNTA(Wedstrijden!AR1754:AT1754)&lt;&gt;0,6,"")</f>
        <v/>
      </c>
      <c r="DF1589" s="44" t="str">
        <f t="shared" si="148"/>
        <v/>
      </c>
      <c r="DG1589" s="44" t="str">
        <f>IF(Wedstrijden!AR1754="x","L","")</f>
        <v/>
      </c>
      <c r="DH1589" s="44" t="str">
        <f>IF(Wedstrijden!AS1754="x","M","")</f>
        <v/>
      </c>
      <c r="DI1589" s="44" t="str">
        <f>IF(Wedstrijden!AT1754="x","Z","")</f>
        <v/>
      </c>
      <c r="DJ1589" s="44" t="str">
        <f>IF(COUNTA(Wedstrijden!AU1754:AW1754)&lt;&gt;0,6,"")</f>
        <v/>
      </c>
      <c r="DK1589" s="44" t="str">
        <f t="shared" si="149"/>
        <v/>
      </c>
      <c r="DL1589" s="44" t="str">
        <f>IF(Wedstrijden!AU1754="x","L","")</f>
        <v/>
      </c>
      <c r="DM1589" s="44" t="str">
        <f>IF(Wedstrijden!AV1754="x","M","")</f>
        <v/>
      </c>
      <c r="DN1589" s="44" t="str">
        <f>IF(Wedstrijden!AW1754="x","Z","")</f>
        <v/>
      </c>
    </row>
    <row r="1590" spans="1:118" ht="15">
      <c r="A1590" s="48" t="e">
        <f>Wedstrijden!#REF!</f>
        <v>#REF!</v>
      </c>
      <c r="B1590" s="44" t="str">
        <f>IFERROR(VLOOKUP(Wedstrijden!E1755,Wedstrijdlocaties!$B$2:$E$499,2,FALSE),"")</f>
        <v/>
      </c>
      <c r="C1590" s="44" t="str">
        <f>Wedstrijden!F1755</f>
        <v/>
      </c>
      <c r="D1590" s="44" t="str">
        <f>IFERROR(VLOOKUP(Wedstrijden!G1755,Organisaties!$B$2:$C$501,2,FALSE),"")</f>
        <v/>
      </c>
      <c r="E1590" s="44" t="str">
        <f>IFERROR(VLOOKUP(Wedstrijden!G1755,Organisaties!$B$2:$F$501,5,FALSE),"")</f>
        <v/>
      </c>
      <c r="F1590" s="44" t="str">
        <f>IF(Wedstrijden!BC1755&lt;&gt;"",Wedstrijden!BC1755,"")</f>
        <v/>
      </c>
      <c r="G1590" s="44">
        <f>IF(Wedstrijden!AY1755="Indoor",1,0)</f>
        <v>0</v>
      </c>
      <c r="H1590" s="44">
        <f>Wedstrijden!AZ1755</f>
        <v>0</v>
      </c>
      <c r="I1590" s="44" t="str">
        <f>IF(Wedstrijden!AX1755="Nee",0,IF(Wedstrijden!AX1755="Ja",1,""))</f>
        <v/>
      </c>
      <c r="J1590" s="44" t="str">
        <f>IF(Wedstrijden!BA1755&lt;&gt;"",Wedstrijden!BA1755,"")</f>
        <v/>
      </c>
      <c r="W1590" s="45"/>
      <c r="AE1590" s="45"/>
      <c r="AN1590" s="45"/>
      <c r="AU1590" s="45"/>
      <c r="BA1590" s="45"/>
      <c r="BE1590" s="45"/>
      <c r="BJ1590" s="44" t="str">
        <f>IF(COUNTA(Wedstrijden!I1755:S1755)&lt;&gt;0,1,"")</f>
        <v/>
      </c>
      <c r="BK1590" s="44" t="str">
        <f t="shared" si="144"/>
        <v/>
      </c>
      <c r="BL1590" s="44" t="str">
        <f>IF(Wedstrijden!I1755="x","AA","")</f>
        <v/>
      </c>
      <c r="BM1590" s="44" t="str">
        <f>IF(Wedstrijden!J1755="x","A","")</f>
        <v/>
      </c>
      <c r="BN1590" s="44" t="str">
        <f>IF(Wedstrijden!K1755="x","B1","")</f>
        <v/>
      </c>
      <c r="BO1590" s="44" t="str">
        <f>IF(Wedstrijden!L1755="x","BB","")</f>
        <v/>
      </c>
      <c r="BP1590" s="44" t="str">
        <f>IF(Wedstrijden!M1755="x","B","")</f>
        <v/>
      </c>
      <c r="BQ1590" s="44" t="str">
        <f>IF(Wedstrijden!N1755="x","L1","")</f>
        <v/>
      </c>
      <c r="BR1590" s="44" t="str">
        <f>IF(Wedstrijden!O1755="x","L2","")</f>
        <v/>
      </c>
      <c r="BS1590" s="44" t="str">
        <f>IF(Wedstrijden!P1755="x","M1","")</f>
        <v/>
      </c>
      <c r="BT1590" s="44" t="str">
        <f>IF(Wedstrijden!Q1755="x","M2","")</f>
        <v/>
      </c>
      <c r="BU1590" s="44" t="str">
        <f>IF(Wedstrijden!R1755="x","Z1","")</f>
        <v/>
      </c>
      <c r="BV1590" s="44" t="str">
        <f>IF(Wedstrijden!S1755="x","Z2","")</f>
        <v/>
      </c>
      <c r="BW1590" s="44" t="str">
        <f>IF(COUNTA(Wedstrijden!T1755:AB1755)&lt;&gt;0,1,"")</f>
        <v/>
      </c>
      <c r="BX1590" s="44" t="str">
        <f t="shared" si="145"/>
        <v/>
      </c>
      <c r="BY1590" s="44" t="str">
        <f>IF(Wedstrijden!T1755="x","BB","")</f>
        <v/>
      </c>
      <c r="BZ1590" s="44" t="str">
        <f>IF(Wedstrijden!U1755="x","B","")</f>
        <v/>
      </c>
      <c r="CA1590" s="44" t="str">
        <f>IF(Wedstrijden!V1755="x","L1","")</f>
        <v/>
      </c>
      <c r="CB1590" s="44" t="str">
        <f>IF(Wedstrijden!W1755="x","L2","")</f>
        <v/>
      </c>
      <c r="CC1590" s="44" t="str">
        <f>IF(Wedstrijden!X1755="x","M1","")</f>
        <v/>
      </c>
      <c r="CD1590" s="44" t="str">
        <f>IF(Wedstrijden!Y1755="x","M2","")</f>
        <v/>
      </c>
      <c r="CE1590" s="44" t="str">
        <f>IF(Wedstrijden!Z1755="x","Z1","")</f>
        <v/>
      </c>
      <c r="CF1590" s="44" t="str">
        <f>IF(Wedstrijden!AA1755="x","Z2","")</f>
        <v/>
      </c>
      <c r="CG1590" s="44" t="str">
        <f>IF(Wedstrijden!AB1755="x","ZZL","")</f>
        <v/>
      </c>
      <c r="CL1590" s="44" t="str">
        <f>IF(COUNTA(Wedstrijden!AC1755:AJ1755)&lt;&gt;0,2,"")</f>
        <v/>
      </c>
      <c r="CM1590" s="44" t="str">
        <f t="shared" si="146"/>
        <v/>
      </c>
      <c r="CN1590" s="44" t="str">
        <f>IF(Wedstrijden!AC1755="x","AA","")</f>
        <v/>
      </c>
      <c r="CO1590" s="44" t="str">
        <f>IF(Wedstrijden!AD1755="x","A","")</f>
        <v/>
      </c>
      <c r="CP1590" s="44" t="str">
        <f>IF(Wedstrijden!AE1755="x","BB","")</f>
        <v/>
      </c>
      <c r="CQ1590" s="44" t="str">
        <f>IF(Wedstrijden!AF1755="x","B","")</f>
        <v/>
      </c>
      <c r="CR1590" s="44" t="str">
        <f>IF(Wedstrijden!AG1755="x","L","")</f>
        <v/>
      </c>
      <c r="CS1590" s="44" t="str">
        <f>IF(Wedstrijden!AH1755="x","M","")</f>
        <v/>
      </c>
      <c r="CT1590" s="44" t="str">
        <f>IF(Wedstrijden!AI1755="x","Z","")</f>
        <v/>
      </c>
      <c r="CU1590" s="44" t="str">
        <f>IF(Wedstrijden!AJ1755="x","ZZ","")</f>
        <v/>
      </c>
      <c r="CV1590" s="44" t="str">
        <f>IF(COUNTA(Wedstrijden!AK1755:AQ1755)&lt;&gt;0,2,"")</f>
        <v/>
      </c>
      <c r="CW1590" s="44" t="str">
        <f t="shared" si="147"/>
        <v/>
      </c>
      <c r="CX1590" s="44" t="str">
        <f>IF(Wedstrijden!AK1755="x","BB","")</f>
        <v/>
      </c>
      <c r="CY1590" s="44" t="str">
        <f>IF(Wedstrijden!AL1755="x","B","")</f>
        <v/>
      </c>
      <c r="CZ1590" s="44" t="str">
        <f>IF(Wedstrijden!AM1755="x","L","")</f>
        <v/>
      </c>
      <c r="DA1590" s="44" t="str">
        <f>IF(Wedstrijden!AN1755="x","M","")</f>
        <v/>
      </c>
      <c r="DB1590" s="44" t="str">
        <f>IF(Wedstrijden!AO1755="x","Z","")</f>
        <v/>
      </c>
      <c r="DC1590" s="44" t="str">
        <f>IF(Wedstrijden!AP1755="x","ZZ","")</f>
        <v/>
      </c>
      <c r="DD1590" s="44" t="str">
        <f>IF(Wedstrijden!AQ1755="x","1.40","")</f>
        <v/>
      </c>
      <c r="DE1590" s="44" t="str">
        <f>IF(COUNTA(Wedstrijden!AR1755:AT1755)&lt;&gt;0,6,"")</f>
        <v/>
      </c>
      <c r="DF1590" s="44" t="str">
        <f t="shared" si="148"/>
        <v/>
      </c>
      <c r="DG1590" s="44" t="str">
        <f>IF(Wedstrijden!AR1755="x","L","")</f>
        <v/>
      </c>
      <c r="DH1590" s="44" t="str">
        <f>IF(Wedstrijden!AS1755="x","M","")</f>
        <v/>
      </c>
      <c r="DI1590" s="44" t="str">
        <f>IF(Wedstrijden!AT1755="x","Z","")</f>
        <v/>
      </c>
      <c r="DJ1590" s="44" t="str">
        <f>IF(COUNTA(Wedstrijden!AU1755:AW1755)&lt;&gt;0,6,"")</f>
        <v/>
      </c>
      <c r="DK1590" s="44" t="str">
        <f t="shared" si="149"/>
        <v/>
      </c>
      <c r="DL1590" s="44" t="str">
        <f>IF(Wedstrijden!AU1755="x","L","")</f>
        <v/>
      </c>
      <c r="DM1590" s="44" t="str">
        <f>IF(Wedstrijden!AV1755="x","M","")</f>
        <v/>
      </c>
      <c r="DN1590" s="44" t="str">
        <f>IF(Wedstrijden!AW1755="x","Z","")</f>
        <v/>
      </c>
    </row>
    <row r="1591" spans="1:118" ht="15">
      <c r="A1591" s="48" t="e">
        <f>Wedstrijden!#REF!</f>
        <v>#REF!</v>
      </c>
      <c r="B1591" s="44" t="str">
        <f>IFERROR(VLOOKUP(Wedstrijden!E1756,Wedstrijdlocaties!$B$2:$E$499,2,FALSE),"")</f>
        <v/>
      </c>
      <c r="C1591" s="44" t="str">
        <f>Wedstrijden!F1756</f>
        <v/>
      </c>
      <c r="D1591" s="44" t="str">
        <f>IFERROR(VLOOKUP(Wedstrijden!G1756,Organisaties!$B$2:$C$501,2,FALSE),"")</f>
        <v/>
      </c>
      <c r="E1591" s="44" t="str">
        <f>IFERROR(VLOOKUP(Wedstrijden!G1756,Organisaties!$B$2:$F$501,5,FALSE),"")</f>
        <v/>
      </c>
      <c r="F1591" s="44" t="str">
        <f>IF(Wedstrijden!BC1756&lt;&gt;"",Wedstrijden!BC1756,"")</f>
        <v/>
      </c>
      <c r="G1591" s="44">
        <f>IF(Wedstrijden!AY1756="Indoor",1,0)</f>
        <v>0</v>
      </c>
      <c r="H1591" s="44">
        <f>Wedstrijden!AZ1756</f>
        <v>0</v>
      </c>
      <c r="I1591" s="44" t="str">
        <f>IF(Wedstrijden!AX1756="Nee",0,IF(Wedstrijden!AX1756="Ja",1,""))</f>
        <v/>
      </c>
      <c r="J1591" s="44" t="str">
        <f>IF(Wedstrijden!BA1756&lt;&gt;"",Wedstrijden!BA1756,"")</f>
        <v/>
      </c>
      <c r="W1591" s="45"/>
      <c r="AE1591" s="45"/>
      <c r="AN1591" s="45"/>
      <c r="AU1591" s="45"/>
      <c r="BA1591" s="45"/>
      <c r="BE1591" s="45"/>
      <c r="BJ1591" s="44" t="str">
        <f>IF(COUNTA(Wedstrijden!I1756:S1756)&lt;&gt;0,1,"")</f>
        <v/>
      </c>
      <c r="BK1591" s="44" t="str">
        <f t="shared" si="144"/>
        <v/>
      </c>
      <c r="BL1591" s="44" t="str">
        <f>IF(Wedstrijden!I1756="x","AA","")</f>
        <v/>
      </c>
      <c r="BM1591" s="44" t="str">
        <f>IF(Wedstrijden!J1756="x","A","")</f>
        <v/>
      </c>
      <c r="BN1591" s="44" t="str">
        <f>IF(Wedstrijden!K1756="x","B1","")</f>
        <v/>
      </c>
      <c r="BO1591" s="44" t="str">
        <f>IF(Wedstrijden!L1756="x","BB","")</f>
        <v/>
      </c>
      <c r="BP1591" s="44" t="str">
        <f>IF(Wedstrijden!M1756="x","B","")</f>
        <v/>
      </c>
      <c r="BQ1591" s="44" t="str">
        <f>IF(Wedstrijden!N1756="x","L1","")</f>
        <v/>
      </c>
      <c r="BR1591" s="44" t="str">
        <f>IF(Wedstrijden!O1756="x","L2","")</f>
        <v/>
      </c>
      <c r="BS1591" s="44" t="str">
        <f>IF(Wedstrijden!P1756="x","M1","")</f>
        <v/>
      </c>
      <c r="BT1591" s="44" t="str">
        <f>IF(Wedstrijden!Q1756="x","M2","")</f>
        <v/>
      </c>
      <c r="BU1591" s="44" t="str">
        <f>IF(Wedstrijden!R1756="x","Z1","")</f>
        <v/>
      </c>
      <c r="BV1591" s="44" t="str">
        <f>IF(Wedstrijden!S1756="x","Z2","")</f>
        <v/>
      </c>
      <c r="BW1591" s="44" t="str">
        <f>IF(COUNTA(Wedstrijden!T1756:AB1756)&lt;&gt;0,1,"")</f>
        <v/>
      </c>
      <c r="BX1591" s="44" t="str">
        <f t="shared" si="145"/>
        <v/>
      </c>
      <c r="BY1591" s="44" t="str">
        <f>IF(Wedstrijden!T1756="x","BB","")</f>
        <v/>
      </c>
      <c r="BZ1591" s="44" t="str">
        <f>IF(Wedstrijden!U1756="x","B","")</f>
        <v/>
      </c>
      <c r="CA1591" s="44" t="str">
        <f>IF(Wedstrijden!V1756="x","L1","")</f>
        <v/>
      </c>
      <c r="CB1591" s="44" t="str">
        <f>IF(Wedstrijden!W1756="x","L2","")</f>
        <v/>
      </c>
      <c r="CC1591" s="44" t="str">
        <f>IF(Wedstrijden!X1756="x","M1","")</f>
        <v/>
      </c>
      <c r="CD1591" s="44" t="str">
        <f>IF(Wedstrijden!Y1756="x","M2","")</f>
        <v/>
      </c>
      <c r="CE1591" s="44" t="str">
        <f>IF(Wedstrijden!Z1756="x","Z1","")</f>
        <v/>
      </c>
      <c r="CF1591" s="44" t="str">
        <f>IF(Wedstrijden!AA1756="x","Z2","")</f>
        <v/>
      </c>
      <c r="CG1591" s="44" t="str">
        <f>IF(Wedstrijden!AB1756="x","ZZL","")</f>
        <v/>
      </c>
      <c r="CL1591" s="44" t="str">
        <f>IF(COUNTA(Wedstrijden!AC1756:AJ1756)&lt;&gt;0,2,"")</f>
        <v/>
      </c>
      <c r="CM1591" s="44" t="str">
        <f t="shared" si="146"/>
        <v/>
      </c>
      <c r="CN1591" s="44" t="str">
        <f>IF(Wedstrijden!AC1756="x","AA","")</f>
        <v/>
      </c>
      <c r="CO1591" s="44" t="str">
        <f>IF(Wedstrijden!AD1756="x","A","")</f>
        <v/>
      </c>
      <c r="CP1591" s="44" t="str">
        <f>IF(Wedstrijden!AE1756="x","BB","")</f>
        <v/>
      </c>
      <c r="CQ1591" s="44" t="str">
        <f>IF(Wedstrijden!AF1756="x","B","")</f>
        <v/>
      </c>
      <c r="CR1591" s="44" t="str">
        <f>IF(Wedstrijden!AG1756="x","L","")</f>
        <v/>
      </c>
      <c r="CS1591" s="44" t="str">
        <f>IF(Wedstrijden!AH1756="x","M","")</f>
        <v/>
      </c>
      <c r="CT1591" s="44" t="str">
        <f>IF(Wedstrijden!AI1756="x","Z","")</f>
        <v/>
      </c>
      <c r="CU1591" s="44" t="str">
        <f>IF(Wedstrijden!AJ1756="x","ZZ","")</f>
        <v/>
      </c>
      <c r="CV1591" s="44" t="str">
        <f>IF(COUNTA(Wedstrijden!AK1756:AQ1756)&lt;&gt;0,2,"")</f>
        <v/>
      </c>
      <c r="CW1591" s="44" t="str">
        <f t="shared" si="147"/>
        <v/>
      </c>
      <c r="CX1591" s="44" t="str">
        <f>IF(Wedstrijden!AK1756="x","BB","")</f>
        <v/>
      </c>
      <c r="CY1591" s="44" t="str">
        <f>IF(Wedstrijden!AL1756="x","B","")</f>
        <v/>
      </c>
      <c r="CZ1591" s="44" t="str">
        <f>IF(Wedstrijden!AM1756="x","L","")</f>
        <v/>
      </c>
      <c r="DA1591" s="44" t="str">
        <f>IF(Wedstrijden!AN1756="x","M","")</f>
        <v/>
      </c>
      <c r="DB1591" s="44" t="str">
        <f>IF(Wedstrijden!AO1756="x","Z","")</f>
        <v/>
      </c>
      <c r="DC1591" s="44" t="str">
        <f>IF(Wedstrijden!AP1756="x","ZZ","")</f>
        <v/>
      </c>
      <c r="DD1591" s="44" t="str">
        <f>IF(Wedstrijden!AQ1756="x","1.40","")</f>
        <v/>
      </c>
      <c r="DE1591" s="44" t="str">
        <f>IF(COUNTA(Wedstrijden!AR1756:AT1756)&lt;&gt;0,6,"")</f>
        <v/>
      </c>
      <c r="DF1591" s="44" t="str">
        <f t="shared" si="148"/>
        <v/>
      </c>
      <c r="DG1591" s="44" t="str">
        <f>IF(Wedstrijden!AR1756="x","L","")</f>
        <v/>
      </c>
      <c r="DH1591" s="44" t="str">
        <f>IF(Wedstrijden!AS1756="x","M","")</f>
        <v/>
      </c>
      <c r="DI1591" s="44" t="str">
        <f>IF(Wedstrijden!AT1756="x","Z","")</f>
        <v/>
      </c>
      <c r="DJ1591" s="44" t="str">
        <f>IF(COUNTA(Wedstrijden!AU1756:AW1756)&lt;&gt;0,6,"")</f>
        <v/>
      </c>
      <c r="DK1591" s="44" t="str">
        <f t="shared" si="149"/>
        <v/>
      </c>
      <c r="DL1591" s="44" t="str">
        <f>IF(Wedstrijden!AU1756="x","L","")</f>
        <v/>
      </c>
      <c r="DM1591" s="44" t="str">
        <f>IF(Wedstrijden!AV1756="x","M","")</f>
        <v/>
      </c>
      <c r="DN1591" s="44" t="str">
        <f>IF(Wedstrijden!AW1756="x","Z","")</f>
        <v/>
      </c>
    </row>
    <row r="1592" spans="1:118" ht="15">
      <c r="A1592" s="48" t="e">
        <f>Wedstrijden!#REF!</f>
        <v>#REF!</v>
      </c>
      <c r="B1592" s="44" t="str">
        <f>IFERROR(VLOOKUP(Wedstrijden!E1757,Wedstrijdlocaties!$B$2:$E$499,2,FALSE),"")</f>
        <v/>
      </c>
      <c r="C1592" s="44" t="str">
        <f>Wedstrijden!F1757</f>
        <v/>
      </c>
      <c r="D1592" s="44" t="str">
        <f>IFERROR(VLOOKUP(Wedstrijden!G1757,Organisaties!$B$2:$C$501,2,FALSE),"")</f>
        <v/>
      </c>
      <c r="E1592" s="44" t="str">
        <f>IFERROR(VLOOKUP(Wedstrijden!G1757,Organisaties!$B$2:$F$501,5,FALSE),"")</f>
        <v/>
      </c>
      <c r="F1592" s="44" t="str">
        <f>IF(Wedstrijden!BC1757&lt;&gt;"",Wedstrijden!BC1757,"")</f>
        <v/>
      </c>
      <c r="G1592" s="44">
        <f>IF(Wedstrijden!AY1757="Indoor",1,0)</f>
        <v>0</v>
      </c>
      <c r="H1592" s="44">
        <f>Wedstrijden!AZ1757</f>
        <v>0</v>
      </c>
      <c r="I1592" s="44" t="str">
        <f>IF(Wedstrijden!AX1757="Nee",0,IF(Wedstrijden!AX1757="Ja",1,""))</f>
        <v/>
      </c>
      <c r="J1592" s="44" t="str">
        <f>IF(Wedstrijden!BA1757&lt;&gt;"",Wedstrijden!BA1757,"")</f>
        <v/>
      </c>
      <c r="W1592" s="45"/>
      <c r="AE1592" s="45"/>
      <c r="AN1592" s="45"/>
      <c r="AU1592" s="45"/>
      <c r="BA1592" s="45"/>
      <c r="BE1592" s="45"/>
      <c r="BJ1592" s="44" t="str">
        <f>IF(COUNTA(Wedstrijden!I1757:S1757)&lt;&gt;0,1,"")</f>
        <v/>
      </c>
      <c r="BK1592" s="44" t="str">
        <f t="shared" si="144"/>
        <v/>
      </c>
      <c r="BL1592" s="44" t="str">
        <f>IF(Wedstrijden!I1757="x","AA","")</f>
        <v/>
      </c>
      <c r="BM1592" s="44" t="str">
        <f>IF(Wedstrijden!J1757="x","A","")</f>
        <v/>
      </c>
      <c r="BN1592" s="44" t="str">
        <f>IF(Wedstrijden!K1757="x","B1","")</f>
        <v/>
      </c>
      <c r="BO1592" s="44" t="str">
        <f>IF(Wedstrijden!L1757="x","BB","")</f>
        <v/>
      </c>
      <c r="BP1592" s="44" t="str">
        <f>IF(Wedstrijden!M1757="x","B","")</f>
        <v/>
      </c>
      <c r="BQ1592" s="44" t="str">
        <f>IF(Wedstrijden!N1757="x","L1","")</f>
        <v/>
      </c>
      <c r="BR1592" s="44" t="str">
        <f>IF(Wedstrijden!O1757="x","L2","")</f>
        <v/>
      </c>
      <c r="BS1592" s="44" t="str">
        <f>IF(Wedstrijden!P1757="x","M1","")</f>
        <v/>
      </c>
      <c r="BT1592" s="44" t="str">
        <f>IF(Wedstrijden!Q1757="x","M2","")</f>
        <v/>
      </c>
      <c r="BU1592" s="44" t="str">
        <f>IF(Wedstrijden!R1757="x","Z1","")</f>
        <v/>
      </c>
      <c r="BV1592" s="44" t="str">
        <f>IF(Wedstrijden!S1757="x","Z2","")</f>
        <v/>
      </c>
      <c r="BW1592" s="44" t="str">
        <f>IF(COUNTA(Wedstrijden!T1757:AB1757)&lt;&gt;0,1,"")</f>
        <v/>
      </c>
      <c r="BX1592" s="44" t="str">
        <f t="shared" si="145"/>
        <v/>
      </c>
      <c r="BY1592" s="44" t="str">
        <f>IF(Wedstrijden!T1757="x","BB","")</f>
        <v/>
      </c>
      <c r="BZ1592" s="44" t="str">
        <f>IF(Wedstrijden!U1757="x","B","")</f>
        <v/>
      </c>
      <c r="CA1592" s="44" t="str">
        <f>IF(Wedstrijden!V1757="x","L1","")</f>
        <v/>
      </c>
      <c r="CB1592" s="44" t="str">
        <f>IF(Wedstrijden!W1757="x","L2","")</f>
        <v/>
      </c>
      <c r="CC1592" s="44" t="str">
        <f>IF(Wedstrijden!X1757="x","M1","")</f>
        <v/>
      </c>
      <c r="CD1592" s="44" t="str">
        <f>IF(Wedstrijden!Y1757="x","M2","")</f>
        <v/>
      </c>
      <c r="CE1592" s="44" t="str">
        <f>IF(Wedstrijden!Z1757="x","Z1","")</f>
        <v/>
      </c>
      <c r="CF1592" s="44" t="str">
        <f>IF(Wedstrijden!AA1757="x","Z2","")</f>
        <v/>
      </c>
      <c r="CG1592" s="44" t="str">
        <f>IF(Wedstrijden!AB1757="x","ZZL","")</f>
        <v/>
      </c>
      <c r="CL1592" s="44" t="str">
        <f>IF(COUNTA(Wedstrijden!AC1757:AJ1757)&lt;&gt;0,2,"")</f>
        <v/>
      </c>
      <c r="CM1592" s="44" t="str">
        <f t="shared" si="146"/>
        <v/>
      </c>
      <c r="CN1592" s="44" t="str">
        <f>IF(Wedstrijden!AC1757="x","AA","")</f>
        <v/>
      </c>
      <c r="CO1592" s="44" t="str">
        <f>IF(Wedstrijden!AD1757="x","A","")</f>
        <v/>
      </c>
      <c r="CP1592" s="44" t="str">
        <f>IF(Wedstrijden!AE1757="x","BB","")</f>
        <v/>
      </c>
      <c r="CQ1592" s="44" t="str">
        <f>IF(Wedstrijden!AF1757="x","B","")</f>
        <v/>
      </c>
      <c r="CR1592" s="44" t="str">
        <f>IF(Wedstrijden!AG1757="x","L","")</f>
        <v/>
      </c>
      <c r="CS1592" s="44" t="str">
        <f>IF(Wedstrijden!AH1757="x","M","")</f>
        <v/>
      </c>
      <c r="CT1592" s="44" t="str">
        <f>IF(Wedstrijden!AI1757="x","Z","")</f>
        <v/>
      </c>
      <c r="CU1592" s="44" t="str">
        <f>IF(Wedstrijden!AJ1757="x","ZZ","")</f>
        <v/>
      </c>
      <c r="CV1592" s="44" t="str">
        <f>IF(COUNTA(Wedstrijden!AK1757:AQ1757)&lt;&gt;0,2,"")</f>
        <v/>
      </c>
      <c r="CW1592" s="44" t="str">
        <f t="shared" si="147"/>
        <v/>
      </c>
      <c r="CX1592" s="44" t="str">
        <f>IF(Wedstrijden!AK1757="x","BB","")</f>
        <v/>
      </c>
      <c r="CY1592" s="44" t="str">
        <f>IF(Wedstrijden!AL1757="x","B","")</f>
        <v/>
      </c>
      <c r="CZ1592" s="44" t="str">
        <f>IF(Wedstrijden!AM1757="x","L","")</f>
        <v/>
      </c>
      <c r="DA1592" s="44" t="str">
        <f>IF(Wedstrijden!AN1757="x","M","")</f>
        <v/>
      </c>
      <c r="DB1592" s="44" t="str">
        <f>IF(Wedstrijden!AO1757="x","Z","")</f>
        <v/>
      </c>
      <c r="DC1592" s="44" t="str">
        <f>IF(Wedstrijden!AP1757="x","ZZ","")</f>
        <v/>
      </c>
      <c r="DD1592" s="44" t="str">
        <f>IF(Wedstrijden!AQ1757="x","1.40","")</f>
        <v/>
      </c>
      <c r="DE1592" s="44" t="str">
        <f>IF(COUNTA(Wedstrijden!AR1757:AT1757)&lt;&gt;0,6,"")</f>
        <v/>
      </c>
      <c r="DF1592" s="44" t="str">
        <f t="shared" si="148"/>
        <v/>
      </c>
      <c r="DG1592" s="44" t="str">
        <f>IF(Wedstrijden!AR1757="x","L","")</f>
        <v/>
      </c>
      <c r="DH1592" s="44" t="str">
        <f>IF(Wedstrijden!AS1757="x","M","")</f>
        <v/>
      </c>
      <c r="DI1592" s="44" t="str">
        <f>IF(Wedstrijden!AT1757="x","Z","")</f>
        <v/>
      </c>
      <c r="DJ1592" s="44" t="str">
        <f>IF(COUNTA(Wedstrijden!AU1757:AW1757)&lt;&gt;0,6,"")</f>
        <v/>
      </c>
      <c r="DK1592" s="44" t="str">
        <f t="shared" si="149"/>
        <v/>
      </c>
      <c r="DL1592" s="44" t="str">
        <f>IF(Wedstrijden!AU1757="x","L","")</f>
        <v/>
      </c>
      <c r="DM1592" s="44" t="str">
        <f>IF(Wedstrijden!AV1757="x","M","")</f>
        <v/>
      </c>
      <c r="DN1592" s="44" t="str">
        <f>IF(Wedstrijden!AW1757="x","Z","")</f>
        <v/>
      </c>
    </row>
    <row r="1593" spans="1:118" ht="15">
      <c r="A1593" s="48" t="e">
        <f>Wedstrijden!#REF!</f>
        <v>#REF!</v>
      </c>
      <c r="B1593" s="44" t="str">
        <f>IFERROR(VLOOKUP(Wedstrijden!E1758,Wedstrijdlocaties!$B$2:$E$499,2,FALSE),"")</f>
        <v/>
      </c>
      <c r="C1593" s="44" t="str">
        <f>Wedstrijden!F1758</f>
        <v/>
      </c>
      <c r="D1593" s="44" t="str">
        <f>IFERROR(VLOOKUP(Wedstrijden!G1758,Organisaties!$B$2:$C$501,2,FALSE),"")</f>
        <v/>
      </c>
      <c r="E1593" s="44" t="str">
        <f>IFERROR(VLOOKUP(Wedstrijden!G1758,Organisaties!$B$2:$F$501,5,FALSE),"")</f>
        <v/>
      </c>
      <c r="F1593" s="44" t="str">
        <f>IF(Wedstrijden!BC1758&lt;&gt;"",Wedstrijden!BC1758,"")</f>
        <v/>
      </c>
      <c r="G1593" s="44">
        <f>IF(Wedstrijden!AY1758="Indoor",1,0)</f>
        <v>0</v>
      </c>
      <c r="H1593" s="44">
        <f>Wedstrijden!AZ1758</f>
        <v>0</v>
      </c>
      <c r="I1593" s="44" t="str">
        <f>IF(Wedstrijden!AX1758="Nee",0,IF(Wedstrijden!AX1758="Ja",1,""))</f>
        <v/>
      </c>
      <c r="J1593" s="44" t="str">
        <f>IF(Wedstrijden!BA1758&lt;&gt;"",Wedstrijden!BA1758,"")</f>
        <v/>
      </c>
      <c r="W1593" s="45"/>
      <c r="AE1593" s="45"/>
      <c r="AN1593" s="45"/>
      <c r="AU1593" s="45"/>
      <c r="BA1593" s="45"/>
      <c r="BE1593" s="45"/>
      <c r="BJ1593" s="44" t="str">
        <f>IF(COUNTA(Wedstrijden!I1758:S1758)&lt;&gt;0,1,"")</f>
        <v/>
      </c>
      <c r="BK1593" s="44" t="str">
        <f t="shared" si="144"/>
        <v/>
      </c>
      <c r="BL1593" s="44" t="str">
        <f>IF(Wedstrijden!I1758="x","AA","")</f>
        <v/>
      </c>
      <c r="BM1593" s="44" t="str">
        <f>IF(Wedstrijden!J1758="x","A","")</f>
        <v/>
      </c>
      <c r="BN1593" s="44" t="str">
        <f>IF(Wedstrijden!K1758="x","B1","")</f>
        <v/>
      </c>
      <c r="BO1593" s="44" t="str">
        <f>IF(Wedstrijden!L1758="x","BB","")</f>
        <v/>
      </c>
      <c r="BP1593" s="44" t="str">
        <f>IF(Wedstrijden!M1758="x","B","")</f>
        <v/>
      </c>
      <c r="BQ1593" s="44" t="str">
        <f>IF(Wedstrijden!N1758="x","L1","")</f>
        <v/>
      </c>
      <c r="BR1593" s="44" t="str">
        <f>IF(Wedstrijden!O1758="x","L2","")</f>
        <v/>
      </c>
      <c r="BS1593" s="44" t="str">
        <f>IF(Wedstrijden!P1758="x","M1","")</f>
        <v/>
      </c>
      <c r="BT1593" s="44" t="str">
        <f>IF(Wedstrijden!Q1758="x","M2","")</f>
        <v/>
      </c>
      <c r="BU1593" s="44" t="str">
        <f>IF(Wedstrijden!R1758="x","Z1","")</f>
        <v/>
      </c>
      <c r="BV1593" s="44" t="str">
        <f>IF(Wedstrijden!S1758="x","Z2","")</f>
        <v/>
      </c>
      <c r="BW1593" s="44" t="str">
        <f>IF(COUNTA(Wedstrijden!T1758:AB1758)&lt;&gt;0,1,"")</f>
        <v/>
      </c>
      <c r="BX1593" s="44" t="str">
        <f t="shared" si="145"/>
        <v/>
      </c>
      <c r="BY1593" s="44" t="str">
        <f>IF(Wedstrijden!T1758="x","BB","")</f>
        <v/>
      </c>
      <c r="BZ1593" s="44" t="str">
        <f>IF(Wedstrijden!U1758="x","B","")</f>
        <v/>
      </c>
      <c r="CA1593" s="44" t="str">
        <f>IF(Wedstrijden!V1758="x","L1","")</f>
        <v/>
      </c>
      <c r="CB1593" s="44" t="str">
        <f>IF(Wedstrijden!W1758="x","L2","")</f>
        <v/>
      </c>
      <c r="CC1593" s="44" t="str">
        <f>IF(Wedstrijden!X1758="x","M1","")</f>
        <v/>
      </c>
      <c r="CD1593" s="44" t="str">
        <f>IF(Wedstrijden!Y1758="x","M2","")</f>
        <v/>
      </c>
      <c r="CE1593" s="44" t="str">
        <f>IF(Wedstrijden!Z1758="x","Z1","")</f>
        <v/>
      </c>
      <c r="CF1593" s="44" t="str">
        <f>IF(Wedstrijden!AA1758="x","Z2","")</f>
        <v/>
      </c>
      <c r="CG1593" s="44" t="str">
        <f>IF(Wedstrijden!AB1758="x","ZZL","")</f>
        <v/>
      </c>
      <c r="CL1593" s="44" t="str">
        <f>IF(COUNTA(Wedstrijden!AC1758:AJ1758)&lt;&gt;0,2,"")</f>
        <v/>
      </c>
      <c r="CM1593" s="44" t="str">
        <f t="shared" si="146"/>
        <v/>
      </c>
      <c r="CN1593" s="44" t="str">
        <f>IF(Wedstrijden!AC1758="x","AA","")</f>
        <v/>
      </c>
      <c r="CO1593" s="44" t="str">
        <f>IF(Wedstrijden!AD1758="x","A","")</f>
        <v/>
      </c>
      <c r="CP1593" s="44" t="str">
        <f>IF(Wedstrijden!AE1758="x","BB","")</f>
        <v/>
      </c>
      <c r="CQ1593" s="44" t="str">
        <f>IF(Wedstrijden!AF1758="x","B","")</f>
        <v/>
      </c>
      <c r="CR1593" s="44" t="str">
        <f>IF(Wedstrijden!AG1758="x","L","")</f>
        <v/>
      </c>
      <c r="CS1593" s="44" t="str">
        <f>IF(Wedstrijden!AH1758="x","M","")</f>
        <v/>
      </c>
      <c r="CT1593" s="44" t="str">
        <f>IF(Wedstrijden!AI1758="x","Z","")</f>
        <v/>
      </c>
      <c r="CU1593" s="44" t="str">
        <f>IF(Wedstrijden!AJ1758="x","ZZ","")</f>
        <v/>
      </c>
      <c r="CV1593" s="44" t="str">
        <f>IF(COUNTA(Wedstrijden!AK1758:AQ1758)&lt;&gt;0,2,"")</f>
        <v/>
      </c>
      <c r="CW1593" s="44" t="str">
        <f t="shared" si="147"/>
        <v/>
      </c>
      <c r="CX1593" s="44" t="str">
        <f>IF(Wedstrijden!AK1758="x","BB","")</f>
        <v/>
      </c>
      <c r="CY1593" s="44" t="str">
        <f>IF(Wedstrijden!AL1758="x","B","")</f>
        <v/>
      </c>
      <c r="CZ1593" s="44" t="str">
        <f>IF(Wedstrijden!AM1758="x","L","")</f>
        <v/>
      </c>
      <c r="DA1593" s="44" t="str">
        <f>IF(Wedstrijden!AN1758="x","M","")</f>
        <v/>
      </c>
      <c r="DB1593" s="44" t="str">
        <f>IF(Wedstrijden!AO1758="x","Z","")</f>
        <v/>
      </c>
      <c r="DC1593" s="44" t="str">
        <f>IF(Wedstrijden!AP1758="x","ZZ","")</f>
        <v/>
      </c>
      <c r="DD1593" s="44" t="str">
        <f>IF(Wedstrijden!AQ1758="x","1.40","")</f>
        <v/>
      </c>
      <c r="DE1593" s="44" t="str">
        <f>IF(COUNTA(Wedstrijden!AR1758:AT1758)&lt;&gt;0,6,"")</f>
        <v/>
      </c>
      <c r="DF1593" s="44" t="str">
        <f t="shared" si="148"/>
        <v/>
      </c>
      <c r="DG1593" s="44" t="str">
        <f>IF(Wedstrijden!AR1758="x","L","")</f>
        <v/>
      </c>
      <c r="DH1593" s="44" t="str">
        <f>IF(Wedstrijden!AS1758="x","M","")</f>
        <v/>
      </c>
      <c r="DI1593" s="44" t="str">
        <f>IF(Wedstrijden!AT1758="x","Z","")</f>
        <v/>
      </c>
      <c r="DJ1593" s="44" t="str">
        <f>IF(COUNTA(Wedstrijden!AU1758:AW1758)&lt;&gt;0,6,"")</f>
        <v/>
      </c>
      <c r="DK1593" s="44" t="str">
        <f t="shared" si="149"/>
        <v/>
      </c>
      <c r="DL1593" s="44" t="str">
        <f>IF(Wedstrijden!AU1758="x","L","")</f>
        <v/>
      </c>
      <c r="DM1593" s="44" t="str">
        <f>IF(Wedstrijden!AV1758="x","M","")</f>
        <v/>
      </c>
      <c r="DN1593" s="44" t="str">
        <f>IF(Wedstrijden!AW1758="x","Z","")</f>
        <v/>
      </c>
    </row>
    <row r="1594" spans="1:118" ht="15">
      <c r="A1594" s="48" t="e">
        <f>Wedstrijden!#REF!</f>
        <v>#REF!</v>
      </c>
      <c r="B1594" s="44" t="str">
        <f>IFERROR(VLOOKUP(Wedstrijden!E1759,Wedstrijdlocaties!$B$2:$E$499,2,FALSE),"")</f>
        <v/>
      </c>
      <c r="C1594" s="44" t="str">
        <f>Wedstrijden!F1759</f>
        <v/>
      </c>
      <c r="D1594" s="44" t="str">
        <f>IFERROR(VLOOKUP(Wedstrijden!G1759,Organisaties!$B$2:$C$501,2,FALSE),"")</f>
        <v/>
      </c>
      <c r="E1594" s="44" t="str">
        <f>IFERROR(VLOOKUP(Wedstrijden!G1759,Organisaties!$B$2:$F$501,5,FALSE),"")</f>
        <v/>
      </c>
      <c r="F1594" s="44" t="str">
        <f>IF(Wedstrijden!BC1759&lt;&gt;"",Wedstrijden!BC1759,"")</f>
        <v/>
      </c>
      <c r="G1594" s="44">
        <f>IF(Wedstrijden!AY1759="Indoor",1,0)</f>
        <v>0</v>
      </c>
      <c r="H1594" s="44">
        <f>Wedstrijden!AZ1759</f>
        <v>0</v>
      </c>
      <c r="I1594" s="44" t="str">
        <f>IF(Wedstrijden!AX1759="Nee",0,IF(Wedstrijden!AX1759="Ja",1,""))</f>
        <v/>
      </c>
      <c r="J1594" s="44" t="str">
        <f>IF(Wedstrijden!BA1759&lt;&gt;"",Wedstrijden!BA1759,"")</f>
        <v/>
      </c>
      <c r="W1594" s="45"/>
      <c r="AE1594" s="45"/>
      <c r="AN1594" s="45"/>
      <c r="AU1594" s="45"/>
      <c r="BA1594" s="45"/>
      <c r="BE1594" s="45"/>
      <c r="BJ1594" s="44" t="str">
        <f>IF(COUNTA(Wedstrijden!I1759:S1759)&lt;&gt;0,1,"")</f>
        <v/>
      </c>
      <c r="BK1594" s="44" t="str">
        <f t="shared" si="144"/>
        <v/>
      </c>
      <c r="BL1594" s="44" t="str">
        <f>IF(Wedstrijden!I1759="x","AA","")</f>
        <v/>
      </c>
      <c r="BM1594" s="44" t="str">
        <f>IF(Wedstrijden!J1759="x","A","")</f>
        <v/>
      </c>
      <c r="BN1594" s="44" t="str">
        <f>IF(Wedstrijden!K1759="x","B1","")</f>
        <v/>
      </c>
      <c r="BO1594" s="44" t="str">
        <f>IF(Wedstrijden!L1759="x","BB","")</f>
        <v/>
      </c>
      <c r="BP1594" s="44" t="str">
        <f>IF(Wedstrijden!M1759="x","B","")</f>
        <v/>
      </c>
      <c r="BQ1594" s="44" t="str">
        <f>IF(Wedstrijden!N1759="x","L1","")</f>
        <v/>
      </c>
      <c r="BR1594" s="44" t="str">
        <f>IF(Wedstrijden!O1759="x","L2","")</f>
        <v/>
      </c>
      <c r="BS1594" s="44" t="str">
        <f>IF(Wedstrijden!P1759="x","M1","")</f>
        <v/>
      </c>
      <c r="BT1594" s="44" t="str">
        <f>IF(Wedstrijden!Q1759="x","M2","")</f>
        <v/>
      </c>
      <c r="BU1594" s="44" t="str">
        <f>IF(Wedstrijden!R1759="x","Z1","")</f>
        <v/>
      </c>
      <c r="BV1594" s="44" t="str">
        <f>IF(Wedstrijden!S1759="x","Z2","")</f>
        <v/>
      </c>
      <c r="BW1594" s="44" t="str">
        <f>IF(COUNTA(Wedstrijden!T1759:AB1759)&lt;&gt;0,1,"")</f>
        <v/>
      </c>
      <c r="BX1594" s="44" t="str">
        <f t="shared" si="145"/>
        <v/>
      </c>
      <c r="BY1594" s="44" t="str">
        <f>IF(Wedstrijden!T1759="x","BB","")</f>
        <v/>
      </c>
      <c r="BZ1594" s="44" t="str">
        <f>IF(Wedstrijden!U1759="x","B","")</f>
        <v/>
      </c>
      <c r="CA1594" s="44" t="str">
        <f>IF(Wedstrijden!V1759="x","L1","")</f>
        <v/>
      </c>
      <c r="CB1594" s="44" t="str">
        <f>IF(Wedstrijden!W1759="x","L2","")</f>
        <v/>
      </c>
      <c r="CC1594" s="44" t="str">
        <f>IF(Wedstrijden!X1759="x","M1","")</f>
        <v/>
      </c>
      <c r="CD1594" s="44" t="str">
        <f>IF(Wedstrijden!Y1759="x","M2","")</f>
        <v/>
      </c>
      <c r="CE1594" s="44" t="str">
        <f>IF(Wedstrijden!Z1759="x","Z1","")</f>
        <v/>
      </c>
      <c r="CF1594" s="44" t="str">
        <f>IF(Wedstrijden!AA1759="x","Z2","")</f>
        <v/>
      </c>
      <c r="CG1594" s="44" t="str">
        <f>IF(Wedstrijden!AB1759="x","ZZL","")</f>
        <v/>
      </c>
      <c r="CL1594" s="44" t="str">
        <f>IF(COUNTA(Wedstrijden!AC1759:AJ1759)&lt;&gt;0,2,"")</f>
        <v/>
      </c>
      <c r="CM1594" s="44" t="str">
        <f t="shared" si="146"/>
        <v/>
      </c>
      <c r="CN1594" s="44" t="str">
        <f>IF(Wedstrijden!AC1759="x","AA","")</f>
        <v/>
      </c>
      <c r="CO1594" s="44" t="str">
        <f>IF(Wedstrijden!AD1759="x","A","")</f>
        <v/>
      </c>
      <c r="CP1594" s="44" t="str">
        <f>IF(Wedstrijden!AE1759="x","BB","")</f>
        <v/>
      </c>
      <c r="CQ1594" s="44" t="str">
        <f>IF(Wedstrijden!AF1759="x","B","")</f>
        <v/>
      </c>
      <c r="CR1594" s="44" t="str">
        <f>IF(Wedstrijden!AG1759="x","L","")</f>
        <v/>
      </c>
      <c r="CS1594" s="44" t="str">
        <f>IF(Wedstrijden!AH1759="x","M","")</f>
        <v/>
      </c>
      <c r="CT1594" s="44" t="str">
        <f>IF(Wedstrijden!AI1759="x","Z","")</f>
        <v/>
      </c>
      <c r="CU1594" s="44" t="str">
        <f>IF(Wedstrijden!AJ1759="x","ZZ","")</f>
        <v/>
      </c>
      <c r="CV1594" s="44" t="str">
        <f>IF(COUNTA(Wedstrijden!AK1759:AQ1759)&lt;&gt;0,2,"")</f>
        <v/>
      </c>
      <c r="CW1594" s="44" t="str">
        <f t="shared" si="147"/>
        <v/>
      </c>
      <c r="CX1594" s="44" t="str">
        <f>IF(Wedstrijden!AK1759="x","BB","")</f>
        <v/>
      </c>
      <c r="CY1594" s="44" t="str">
        <f>IF(Wedstrijden!AL1759="x","B","")</f>
        <v/>
      </c>
      <c r="CZ1594" s="44" t="str">
        <f>IF(Wedstrijden!AM1759="x","L","")</f>
        <v/>
      </c>
      <c r="DA1594" s="44" t="str">
        <f>IF(Wedstrijden!AN1759="x","M","")</f>
        <v/>
      </c>
      <c r="DB1594" s="44" t="str">
        <f>IF(Wedstrijden!AO1759="x","Z","")</f>
        <v/>
      </c>
      <c r="DC1594" s="44" t="str">
        <f>IF(Wedstrijden!AP1759="x","ZZ","")</f>
        <v/>
      </c>
      <c r="DD1594" s="44" t="str">
        <f>IF(Wedstrijden!AQ1759="x","1.40","")</f>
        <v/>
      </c>
      <c r="DE1594" s="44" t="str">
        <f>IF(COUNTA(Wedstrijden!AR1759:AT1759)&lt;&gt;0,6,"")</f>
        <v/>
      </c>
      <c r="DF1594" s="44" t="str">
        <f t="shared" si="148"/>
        <v/>
      </c>
      <c r="DG1594" s="44" t="str">
        <f>IF(Wedstrijden!AR1759="x","L","")</f>
        <v/>
      </c>
      <c r="DH1594" s="44" t="str">
        <f>IF(Wedstrijden!AS1759="x","M","")</f>
        <v/>
      </c>
      <c r="DI1594" s="44" t="str">
        <f>IF(Wedstrijden!AT1759="x","Z","")</f>
        <v/>
      </c>
      <c r="DJ1594" s="44" t="str">
        <f>IF(COUNTA(Wedstrijden!AU1759:AW1759)&lt;&gt;0,6,"")</f>
        <v/>
      </c>
      <c r="DK1594" s="44" t="str">
        <f t="shared" si="149"/>
        <v/>
      </c>
      <c r="DL1594" s="44" t="str">
        <f>IF(Wedstrijden!AU1759="x","L","")</f>
        <v/>
      </c>
      <c r="DM1594" s="44" t="str">
        <f>IF(Wedstrijden!AV1759="x","M","")</f>
        <v/>
      </c>
      <c r="DN1594" s="44" t="str">
        <f>IF(Wedstrijden!AW1759="x","Z","")</f>
        <v/>
      </c>
    </row>
    <row r="1595" spans="1:118" ht="15">
      <c r="A1595" s="48" t="e">
        <f>Wedstrijden!#REF!</f>
        <v>#REF!</v>
      </c>
      <c r="B1595" s="44" t="str">
        <f>IFERROR(VLOOKUP(Wedstrijden!E1760,Wedstrijdlocaties!$B$2:$E$499,2,FALSE),"")</f>
        <v/>
      </c>
      <c r="C1595" s="44" t="str">
        <f>Wedstrijden!F1760</f>
        <v/>
      </c>
      <c r="D1595" s="44" t="str">
        <f>IFERROR(VLOOKUP(Wedstrijden!G1760,Organisaties!$B$2:$C$501,2,FALSE),"")</f>
        <v/>
      </c>
      <c r="E1595" s="44" t="str">
        <f>IFERROR(VLOOKUP(Wedstrijden!G1760,Organisaties!$B$2:$F$501,5,FALSE),"")</f>
        <v/>
      </c>
      <c r="F1595" s="44" t="str">
        <f>IF(Wedstrijden!BC1760&lt;&gt;"",Wedstrijden!BC1760,"")</f>
        <v/>
      </c>
      <c r="G1595" s="44">
        <f>IF(Wedstrijden!AY1760="Indoor",1,0)</f>
        <v>0</v>
      </c>
      <c r="H1595" s="44">
        <f>Wedstrijden!AZ1760</f>
        <v>0</v>
      </c>
      <c r="I1595" s="44" t="str">
        <f>IF(Wedstrijden!AX1760="Nee",0,IF(Wedstrijden!AX1760="Ja",1,""))</f>
        <v/>
      </c>
      <c r="J1595" s="44" t="str">
        <f>IF(Wedstrijden!BA1760&lt;&gt;"",Wedstrijden!BA1760,"")</f>
        <v/>
      </c>
      <c r="W1595" s="45"/>
      <c r="AE1595" s="45"/>
      <c r="AN1595" s="45"/>
      <c r="AU1595" s="45"/>
      <c r="BA1595" s="45"/>
      <c r="BE1595" s="45"/>
      <c r="BJ1595" s="44" t="str">
        <f>IF(COUNTA(Wedstrijden!I1760:S1760)&lt;&gt;0,1,"")</f>
        <v/>
      </c>
      <c r="BK1595" s="44" t="str">
        <f t="shared" si="144"/>
        <v/>
      </c>
      <c r="BL1595" s="44" t="str">
        <f>IF(Wedstrijden!I1760="x","AA","")</f>
        <v/>
      </c>
      <c r="BM1595" s="44" t="str">
        <f>IF(Wedstrijden!J1760="x","A","")</f>
        <v/>
      </c>
      <c r="BN1595" s="44" t="str">
        <f>IF(Wedstrijden!K1760="x","B1","")</f>
        <v/>
      </c>
      <c r="BO1595" s="44" t="str">
        <f>IF(Wedstrijden!L1760="x","BB","")</f>
        <v/>
      </c>
      <c r="BP1595" s="44" t="str">
        <f>IF(Wedstrijden!M1760="x","B","")</f>
        <v/>
      </c>
      <c r="BQ1595" s="44" t="str">
        <f>IF(Wedstrijden!N1760="x","L1","")</f>
        <v/>
      </c>
      <c r="BR1595" s="44" t="str">
        <f>IF(Wedstrijden!O1760="x","L2","")</f>
        <v/>
      </c>
      <c r="BS1595" s="44" t="str">
        <f>IF(Wedstrijden!P1760="x","M1","")</f>
        <v/>
      </c>
      <c r="BT1595" s="44" t="str">
        <f>IF(Wedstrijden!Q1760="x","M2","")</f>
        <v/>
      </c>
      <c r="BU1595" s="44" t="str">
        <f>IF(Wedstrijden!R1760="x","Z1","")</f>
        <v/>
      </c>
      <c r="BV1595" s="44" t="str">
        <f>IF(Wedstrijden!S1760="x","Z2","")</f>
        <v/>
      </c>
      <c r="BW1595" s="44" t="str">
        <f>IF(COUNTA(Wedstrijden!T1760:AB1760)&lt;&gt;0,1,"")</f>
        <v/>
      </c>
      <c r="BX1595" s="44" t="str">
        <f t="shared" si="145"/>
        <v/>
      </c>
      <c r="BY1595" s="44" t="str">
        <f>IF(Wedstrijden!T1760="x","BB","")</f>
        <v/>
      </c>
      <c r="BZ1595" s="44" t="str">
        <f>IF(Wedstrijden!U1760="x","B","")</f>
        <v/>
      </c>
      <c r="CA1595" s="44" t="str">
        <f>IF(Wedstrijden!V1760="x","L1","")</f>
        <v/>
      </c>
      <c r="CB1595" s="44" t="str">
        <f>IF(Wedstrijden!W1760="x","L2","")</f>
        <v/>
      </c>
      <c r="CC1595" s="44" t="str">
        <f>IF(Wedstrijden!X1760="x","M1","")</f>
        <v/>
      </c>
      <c r="CD1595" s="44" t="str">
        <f>IF(Wedstrijden!Y1760="x","M2","")</f>
        <v/>
      </c>
      <c r="CE1595" s="44" t="str">
        <f>IF(Wedstrijden!Z1760="x","Z1","")</f>
        <v/>
      </c>
      <c r="CF1595" s="44" t="str">
        <f>IF(Wedstrijden!AA1760="x","Z2","")</f>
        <v/>
      </c>
      <c r="CG1595" s="44" t="str">
        <f>IF(Wedstrijden!AB1760="x","ZZL","")</f>
        <v/>
      </c>
      <c r="CL1595" s="44" t="str">
        <f>IF(COUNTA(Wedstrijden!AC1760:AJ1760)&lt;&gt;0,2,"")</f>
        <v/>
      </c>
      <c r="CM1595" s="44" t="str">
        <f t="shared" si="146"/>
        <v/>
      </c>
      <c r="CN1595" s="44" t="str">
        <f>IF(Wedstrijden!AC1760="x","AA","")</f>
        <v/>
      </c>
      <c r="CO1595" s="44" t="str">
        <f>IF(Wedstrijden!AD1760="x","A","")</f>
        <v/>
      </c>
      <c r="CP1595" s="44" t="str">
        <f>IF(Wedstrijden!AE1760="x","BB","")</f>
        <v/>
      </c>
      <c r="CQ1595" s="44" t="str">
        <f>IF(Wedstrijden!AF1760="x","B","")</f>
        <v/>
      </c>
      <c r="CR1595" s="44" t="str">
        <f>IF(Wedstrijden!AG1760="x","L","")</f>
        <v/>
      </c>
      <c r="CS1595" s="44" t="str">
        <f>IF(Wedstrijden!AH1760="x","M","")</f>
        <v/>
      </c>
      <c r="CT1595" s="44" t="str">
        <f>IF(Wedstrijden!AI1760="x","Z","")</f>
        <v/>
      </c>
      <c r="CU1595" s="44" t="str">
        <f>IF(Wedstrijden!AJ1760="x","ZZ","")</f>
        <v/>
      </c>
      <c r="CV1595" s="44" t="str">
        <f>IF(COUNTA(Wedstrijden!AK1760:AQ1760)&lt;&gt;0,2,"")</f>
        <v/>
      </c>
      <c r="CW1595" s="44" t="str">
        <f t="shared" si="147"/>
        <v/>
      </c>
      <c r="CX1595" s="44" t="str">
        <f>IF(Wedstrijden!AK1760="x","BB","")</f>
        <v/>
      </c>
      <c r="CY1595" s="44" t="str">
        <f>IF(Wedstrijden!AL1760="x","B","")</f>
        <v/>
      </c>
      <c r="CZ1595" s="44" t="str">
        <f>IF(Wedstrijden!AM1760="x","L","")</f>
        <v/>
      </c>
      <c r="DA1595" s="44" t="str">
        <f>IF(Wedstrijden!AN1760="x","M","")</f>
        <v/>
      </c>
      <c r="DB1595" s="44" t="str">
        <f>IF(Wedstrijden!AO1760="x","Z","")</f>
        <v/>
      </c>
      <c r="DC1595" s="44" t="str">
        <f>IF(Wedstrijden!AP1760="x","ZZ","")</f>
        <v/>
      </c>
      <c r="DD1595" s="44" t="str">
        <f>IF(Wedstrijden!AQ1760="x","1.40","")</f>
        <v/>
      </c>
      <c r="DE1595" s="44" t="str">
        <f>IF(COUNTA(Wedstrijden!AR1760:AT1760)&lt;&gt;0,6,"")</f>
        <v/>
      </c>
      <c r="DF1595" s="44" t="str">
        <f t="shared" si="148"/>
        <v/>
      </c>
      <c r="DG1595" s="44" t="str">
        <f>IF(Wedstrijden!AR1760="x","L","")</f>
        <v/>
      </c>
      <c r="DH1595" s="44" t="str">
        <f>IF(Wedstrijden!AS1760="x","M","")</f>
        <v/>
      </c>
      <c r="DI1595" s="44" t="str">
        <f>IF(Wedstrijden!AT1760="x","Z","")</f>
        <v/>
      </c>
      <c r="DJ1595" s="44" t="str">
        <f>IF(COUNTA(Wedstrijden!AU1760:AW1760)&lt;&gt;0,6,"")</f>
        <v/>
      </c>
      <c r="DK1595" s="44" t="str">
        <f t="shared" si="149"/>
        <v/>
      </c>
      <c r="DL1595" s="44" t="str">
        <f>IF(Wedstrijden!AU1760="x","L","")</f>
        <v/>
      </c>
      <c r="DM1595" s="44" t="str">
        <f>IF(Wedstrijden!AV1760="x","M","")</f>
        <v/>
      </c>
      <c r="DN1595" s="44" t="str">
        <f>IF(Wedstrijden!AW1760="x","Z","")</f>
        <v/>
      </c>
    </row>
    <row r="1596" spans="1:118" ht="15">
      <c r="A1596" s="48" t="e">
        <f>Wedstrijden!#REF!</f>
        <v>#REF!</v>
      </c>
      <c r="B1596" s="44" t="str">
        <f>IFERROR(VLOOKUP(Wedstrijden!E1761,Wedstrijdlocaties!$B$2:$E$499,2,FALSE),"")</f>
        <v/>
      </c>
      <c r="C1596" s="44" t="str">
        <f>Wedstrijden!F1761</f>
        <v/>
      </c>
      <c r="D1596" s="44" t="str">
        <f>IFERROR(VLOOKUP(Wedstrijden!G1761,Organisaties!$B$2:$C$501,2,FALSE),"")</f>
        <v/>
      </c>
      <c r="E1596" s="44" t="str">
        <f>IFERROR(VLOOKUP(Wedstrijden!G1761,Organisaties!$B$2:$F$501,5,FALSE),"")</f>
        <v/>
      </c>
      <c r="F1596" s="44" t="str">
        <f>IF(Wedstrijden!BC1761&lt;&gt;"",Wedstrijden!BC1761,"")</f>
        <v/>
      </c>
      <c r="G1596" s="44">
        <f>IF(Wedstrijden!AY1761="Indoor",1,0)</f>
        <v>0</v>
      </c>
      <c r="H1596" s="44">
        <f>Wedstrijden!AZ1761</f>
        <v>0</v>
      </c>
      <c r="I1596" s="44" t="str">
        <f>IF(Wedstrijden!AX1761="Nee",0,IF(Wedstrijden!AX1761="Ja",1,""))</f>
        <v/>
      </c>
      <c r="J1596" s="44" t="str">
        <f>IF(Wedstrijden!BA1761&lt;&gt;"",Wedstrijden!BA1761,"")</f>
        <v/>
      </c>
      <c r="W1596" s="45"/>
      <c r="AE1596" s="45"/>
      <c r="AN1596" s="45"/>
      <c r="AU1596" s="45"/>
      <c r="BA1596" s="45"/>
      <c r="BE1596" s="45"/>
      <c r="BJ1596" s="44" t="str">
        <f>IF(COUNTA(Wedstrijden!I1761:S1761)&lt;&gt;0,1,"")</f>
        <v/>
      </c>
      <c r="BK1596" s="44" t="str">
        <f t="shared" si="144"/>
        <v/>
      </c>
      <c r="BL1596" s="44" t="str">
        <f>IF(Wedstrijden!I1761="x","AA","")</f>
        <v/>
      </c>
      <c r="BM1596" s="44" t="str">
        <f>IF(Wedstrijden!J1761="x","A","")</f>
        <v/>
      </c>
      <c r="BN1596" s="44" t="str">
        <f>IF(Wedstrijden!K1761="x","B1","")</f>
        <v/>
      </c>
      <c r="BO1596" s="44" t="str">
        <f>IF(Wedstrijden!L1761="x","BB","")</f>
        <v/>
      </c>
      <c r="BP1596" s="44" t="str">
        <f>IF(Wedstrijden!M1761="x","B","")</f>
        <v/>
      </c>
      <c r="BQ1596" s="44" t="str">
        <f>IF(Wedstrijden!N1761="x","L1","")</f>
        <v/>
      </c>
      <c r="BR1596" s="44" t="str">
        <f>IF(Wedstrijden!O1761="x","L2","")</f>
        <v/>
      </c>
      <c r="BS1596" s="44" t="str">
        <f>IF(Wedstrijden!P1761="x","M1","")</f>
        <v/>
      </c>
      <c r="BT1596" s="44" t="str">
        <f>IF(Wedstrijden!Q1761="x","M2","")</f>
        <v/>
      </c>
      <c r="BU1596" s="44" t="str">
        <f>IF(Wedstrijden!R1761="x","Z1","")</f>
        <v/>
      </c>
      <c r="BV1596" s="44" t="str">
        <f>IF(Wedstrijden!S1761="x","Z2","")</f>
        <v/>
      </c>
      <c r="BW1596" s="44" t="str">
        <f>IF(COUNTA(Wedstrijden!T1761:AB1761)&lt;&gt;0,1,"")</f>
        <v/>
      </c>
      <c r="BX1596" s="44" t="str">
        <f t="shared" si="145"/>
        <v/>
      </c>
      <c r="BY1596" s="44" t="str">
        <f>IF(Wedstrijden!T1761="x","BB","")</f>
        <v/>
      </c>
      <c r="BZ1596" s="44" t="str">
        <f>IF(Wedstrijden!U1761="x","B","")</f>
        <v/>
      </c>
      <c r="CA1596" s="44" t="str">
        <f>IF(Wedstrijden!V1761="x","L1","")</f>
        <v/>
      </c>
      <c r="CB1596" s="44" t="str">
        <f>IF(Wedstrijden!W1761="x","L2","")</f>
        <v/>
      </c>
      <c r="CC1596" s="44" t="str">
        <f>IF(Wedstrijden!X1761="x","M1","")</f>
        <v/>
      </c>
      <c r="CD1596" s="44" t="str">
        <f>IF(Wedstrijden!Y1761="x","M2","")</f>
        <v/>
      </c>
      <c r="CE1596" s="44" t="str">
        <f>IF(Wedstrijden!Z1761="x","Z1","")</f>
        <v/>
      </c>
      <c r="CF1596" s="44" t="str">
        <f>IF(Wedstrijden!AA1761="x","Z2","")</f>
        <v/>
      </c>
      <c r="CG1596" s="44" t="str">
        <f>IF(Wedstrijden!AB1761="x","ZZL","")</f>
        <v/>
      </c>
      <c r="CL1596" s="44" t="str">
        <f>IF(COUNTA(Wedstrijden!AC1761:AJ1761)&lt;&gt;0,2,"")</f>
        <v/>
      </c>
      <c r="CM1596" s="44" t="str">
        <f t="shared" si="146"/>
        <v/>
      </c>
      <c r="CN1596" s="44" t="str">
        <f>IF(Wedstrijden!AC1761="x","AA","")</f>
        <v/>
      </c>
      <c r="CO1596" s="44" t="str">
        <f>IF(Wedstrijden!AD1761="x","A","")</f>
        <v/>
      </c>
      <c r="CP1596" s="44" t="str">
        <f>IF(Wedstrijden!AE1761="x","BB","")</f>
        <v/>
      </c>
      <c r="CQ1596" s="44" t="str">
        <f>IF(Wedstrijden!AF1761="x","B","")</f>
        <v/>
      </c>
      <c r="CR1596" s="44" t="str">
        <f>IF(Wedstrijden!AG1761="x","L","")</f>
        <v/>
      </c>
      <c r="CS1596" s="44" t="str">
        <f>IF(Wedstrijden!AH1761="x","M","")</f>
        <v/>
      </c>
      <c r="CT1596" s="44" t="str">
        <f>IF(Wedstrijden!AI1761="x","Z","")</f>
        <v/>
      </c>
      <c r="CU1596" s="44" t="str">
        <f>IF(Wedstrijden!AJ1761="x","ZZ","")</f>
        <v/>
      </c>
      <c r="CV1596" s="44" t="str">
        <f>IF(COUNTA(Wedstrijden!AK1761:AQ1761)&lt;&gt;0,2,"")</f>
        <v/>
      </c>
      <c r="CW1596" s="44" t="str">
        <f t="shared" si="147"/>
        <v/>
      </c>
      <c r="CX1596" s="44" t="str">
        <f>IF(Wedstrijden!AK1761="x","BB","")</f>
        <v/>
      </c>
      <c r="CY1596" s="44" t="str">
        <f>IF(Wedstrijden!AL1761="x","B","")</f>
        <v/>
      </c>
      <c r="CZ1596" s="44" t="str">
        <f>IF(Wedstrijden!AM1761="x","L","")</f>
        <v/>
      </c>
      <c r="DA1596" s="44" t="str">
        <f>IF(Wedstrijden!AN1761="x","M","")</f>
        <v/>
      </c>
      <c r="DB1596" s="44" t="str">
        <f>IF(Wedstrijden!AO1761="x","Z","")</f>
        <v/>
      </c>
      <c r="DC1596" s="44" t="str">
        <f>IF(Wedstrijden!AP1761="x","ZZ","")</f>
        <v/>
      </c>
      <c r="DD1596" s="44" t="str">
        <f>IF(Wedstrijden!AQ1761="x","1.40","")</f>
        <v/>
      </c>
      <c r="DE1596" s="44" t="str">
        <f>IF(COUNTA(Wedstrijden!AR1761:AT1761)&lt;&gt;0,6,"")</f>
        <v/>
      </c>
      <c r="DF1596" s="44" t="str">
        <f t="shared" si="148"/>
        <v/>
      </c>
      <c r="DG1596" s="44" t="str">
        <f>IF(Wedstrijden!AR1761="x","L","")</f>
        <v/>
      </c>
      <c r="DH1596" s="44" t="str">
        <f>IF(Wedstrijden!AS1761="x","M","")</f>
        <v/>
      </c>
      <c r="DI1596" s="44" t="str">
        <f>IF(Wedstrijden!AT1761="x","Z","")</f>
        <v/>
      </c>
      <c r="DJ1596" s="44" t="str">
        <f>IF(COUNTA(Wedstrijden!AU1761:AW1761)&lt;&gt;0,6,"")</f>
        <v/>
      </c>
      <c r="DK1596" s="44" t="str">
        <f t="shared" si="149"/>
        <v/>
      </c>
      <c r="DL1596" s="44" t="str">
        <f>IF(Wedstrijden!AU1761="x","L","")</f>
        <v/>
      </c>
      <c r="DM1596" s="44" t="str">
        <f>IF(Wedstrijden!AV1761="x","M","")</f>
        <v/>
      </c>
      <c r="DN1596" s="44" t="str">
        <f>IF(Wedstrijden!AW1761="x","Z","")</f>
        <v/>
      </c>
    </row>
    <row r="1597" spans="1:118" ht="15">
      <c r="A1597" s="48" t="e">
        <f>Wedstrijden!#REF!</f>
        <v>#REF!</v>
      </c>
      <c r="B1597" s="44" t="str">
        <f>IFERROR(VLOOKUP(Wedstrijden!E1762,Wedstrijdlocaties!$B$2:$E$499,2,FALSE),"")</f>
        <v/>
      </c>
      <c r="C1597" s="44" t="str">
        <f>Wedstrijden!F1762</f>
        <v/>
      </c>
      <c r="D1597" s="44" t="str">
        <f>IFERROR(VLOOKUP(Wedstrijden!G1762,Organisaties!$B$2:$C$501,2,FALSE),"")</f>
        <v/>
      </c>
      <c r="E1597" s="44" t="str">
        <f>IFERROR(VLOOKUP(Wedstrijden!G1762,Organisaties!$B$2:$F$501,5,FALSE),"")</f>
        <v/>
      </c>
      <c r="F1597" s="44" t="str">
        <f>IF(Wedstrijden!BC1762&lt;&gt;"",Wedstrijden!BC1762,"")</f>
        <v/>
      </c>
      <c r="G1597" s="44">
        <f>IF(Wedstrijden!AY1762="Indoor",1,0)</f>
        <v>0</v>
      </c>
      <c r="H1597" s="44">
        <f>Wedstrijden!AZ1762</f>
        <v>0</v>
      </c>
      <c r="I1597" s="44" t="str">
        <f>IF(Wedstrijden!AX1762="Nee",0,IF(Wedstrijden!AX1762="Ja",1,""))</f>
        <v/>
      </c>
      <c r="J1597" s="44" t="str">
        <f>IF(Wedstrijden!BA1762&lt;&gt;"",Wedstrijden!BA1762,"")</f>
        <v/>
      </c>
      <c r="W1597" s="45"/>
      <c r="AE1597" s="45"/>
      <c r="AN1597" s="45"/>
      <c r="AU1597" s="45"/>
      <c r="BA1597" s="45"/>
      <c r="BE1597" s="45"/>
      <c r="BJ1597" s="44" t="str">
        <f>IF(COUNTA(Wedstrijden!I1762:S1762)&lt;&gt;0,1,"")</f>
        <v/>
      </c>
      <c r="BK1597" s="44" t="str">
        <f t="shared" si="144"/>
        <v/>
      </c>
      <c r="BL1597" s="44" t="str">
        <f>IF(Wedstrijden!I1762="x","AA","")</f>
        <v/>
      </c>
      <c r="BM1597" s="44" t="str">
        <f>IF(Wedstrijden!J1762="x","A","")</f>
        <v/>
      </c>
      <c r="BN1597" s="44" t="str">
        <f>IF(Wedstrijden!K1762="x","B1","")</f>
        <v/>
      </c>
      <c r="BO1597" s="44" t="str">
        <f>IF(Wedstrijden!L1762="x","BB","")</f>
        <v/>
      </c>
      <c r="BP1597" s="44" t="str">
        <f>IF(Wedstrijden!M1762="x","B","")</f>
        <v/>
      </c>
      <c r="BQ1597" s="44" t="str">
        <f>IF(Wedstrijden!N1762="x","L1","")</f>
        <v/>
      </c>
      <c r="BR1597" s="44" t="str">
        <f>IF(Wedstrijden!O1762="x","L2","")</f>
        <v/>
      </c>
      <c r="BS1597" s="44" t="str">
        <f>IF(Wedstrijden!P1762="x","M1","")</f>
        <v/>
      </c>
      <c r="BT1597" s="44" t="str">
        <f>IF(Wedstrijden!Q1762="x","M2","")</f>
        <v/>
      </c>
      <c r="BU1597" s="44" t="str">
        <f>IF(Wedstrijden!R1762="x","Z1","")</f>
        <v/>
      </c>
      <c r="BV1597" s="44" t="str">
        <f>IF(Wedstrijden!S1762="x","Z2","")</f>
        <v/>
      </c>
      <c r="BW1597" s="44" t="str">
        <f>IF(COUNTA(Wedstrijden!T1762:AB1762)&lt;&gt;0,1,"")</f>
        <v/>
      </c>
      <c r="BX1597" s="44" t="str">
        <f t="shared" si="145"/>
        <v/>
      </c>
      <c r="BY1597" s="44" t="str">
        <f>IF(Wedstrijden!T1762="x","BB","")</f>
        <v/>
      </c>
      <c r="BZ1597" s="44" t="str">
        <f>IF(Wedstrijden!U1762="x","B","")</f>
        <v/>
      </c>
      <c r="CA1597" s="44" t="str">
        <f>IF(Wedstrijden!V1762="x","L1","")</f>
        <v/>
      </c>
      <c r="CB1597" s="44" t="str">
        <f>IF(Wedstrijden!W1762="x","L2","")</f>
        <v/>
      </c>
      <c r="CC1597" s="44" t="str">
        <f>IF(Wedstrijden!X1762="x","M1","")</f>
        <v/>
      </c>
      <c r="CD1597" s="44" t="str">
        <f>IF(Wedstrijden!Y1762="x","M2","")</f>
        <v/>
      </c>
      <c r="CE1597" s="44" t="str">
        <f>IF(Wedstrijden!Z1762="x","Z1","")</f>
        <v/>
      </c>
      <c r="CF1597" s="44" t="str">
        <f>IF(Wedstrijden!AA1762="x","Z2","")</f>
        <v/>
      </c>
      <c r="CG1597" s="44" t="str">
        <f>IF(Wedstrijden!AB1762="x","ZZL","")</f>
        <v/>
      </c>
      <c r="CL1597" s="44" t="str">
        <f>IF(COUNTA(Wedstrijden!AC1762:AJ1762)&lt;&gt;0,2,"")</f>
        <v/>
      </c>
      <c r="CM1597" s="44" t="str">
        <f t="shared" si="146"/>
        <v/>
      </c>
      <c r="CN1597" s="44" t="str">
        <f>IF(Wedstrijden!AC1762="x","AA","")</f>
        <v/>
      </c>
      <c r="CO1597" s="44" t="str">
        <f>IF(Wedstrijden!AD1762="x","A","")</f>
        <v/>
      </c>
      <c r="CP1597" s="44" t="str">
        <f>IF(Wedstrijden!AE1762="x","BB","")</f>
        <v/>
      </c>
      <c r="CQ1597" s="44" t="str">
        <f>IF(Wedstrijden!AF1762="x","B","")</f>
        <v/>
      </c>
      <c r="CR1597" s="44" t="str">
        <f>IF(Wedstrijden!AG1762="x","L","")</f>
        <v/>
      </c>
      <c r="CS1597" s="44" t="str">
        <f>IF(Wedstrijden!AH1762="x","M","")</f>
        <v/>
      </c>
      <c r="CT1597" s="44" t="str">
        <f>IF(Wedstrijden!AI1762="x","Z","")</f>
        <v/>
      </c>
      <c r="CU1597" s="44" t="str">
        <f>IF(Wedstrijden!AJ1762="x","ZZ","")</f>
        <v/>
      </c>
      <c r="CV1597" s="44" t="str">
        <f>IF(COUNTA(Wedstrijden!AK1762:AQ1762)&lt;&gt;0,2,"")</f>
        <v/>
      </c>
      <c r="CW1597" s="44" t="str">
        <f t="shared" si="147"/>
        <v/>
      </c>
      <c r="CX1597" s="44" t="str">
        <f>IF(Wedstrijden!AK1762="x","BB","")</f>
        <v/>
      </c>
      <c r="CY1597" s="44" t="str">
        <f>IF(Wedstrijden!AL1762="x","B","")</f>
        <v/>
      </c>
      <c r="CZ1597" s="44" t="str">
        <f>IF(Wedstrijden!AM1762="x","L","")</f>
        <v/>
      </c>
      <c r="DA1597" s="44" t="str">
        <f>IF(Wedstrijden!AN1762="x","M","")</f>
        <v/>
      </c>
      <c r="DB1597" s="44" t="str">
        <f>IF(Wedstrijden!AO1762="x","Z","")</f>
        <v/>
      </c>
      <c r="DC1597" s="44" t="str">
        <f>IF(Wedstrijden!AP1762="x","ZZ","")</f>
        <v/>
      </c>
      <c r="DD1597" s="44" t="str">
        <f>IF(Wedstrijden!AQ1762="x","1.40","")</f>
        <v/>
      </c>
      <c r="DE1597" s="44" t="str">
        <f>IF(COUNTA(Wedstrijden!AR1762:AT1762)&lt;&gt;0,6,"")</f>
        <v/>
      </c>
      <c r="DF1597" s="44" t="str">
        <f t="shared" si="148"/>
        <v/>
      </c>
      <c r="DG1597" s="44" t="str">
        <f>IF(Wedstrijden!AR1762="x","L","")</f>
        <v/>
      </c>
      <c r="DH1597" s="44" t="str">
        <f>IF(Wedstrijden!AS1762="x","M","")</f>
        <v/>
      </c>
      <c r="DI1597" s="44" t="str">
        <f>IF(Wedstrijden!AT1762="x","Z","")</f>
        <v/>
      </c>
      <c r="DJ1597" s="44" t="str">
        <f>IF(COUNTA(Wedstrijden!AU1762:AW1762)&lt;&gt;0,6,"")</f>
        <v/>
      </c>
      <c r="DK1597" s="44" t="str">
        <f t="shared" si="149"/>
        <v/>
      </c>
      <c r="DL1597" s="44" t="str">
        <f>IF(Wedstrijden!AU1762="x","L","")</f>
        <v/>
      </c>
      <c r="DM1597" s="44" t="str">
        <f>IF(Wedstrijden!AV1762="x","M","")</f>
        <v/>
      </c>
      <c r="DN1597" s="44" t="str">
        <f>IF(Wedstrijden!AW1762="x","Z","")</f>
        <v/>
      </c>
    </row>
    <row r="1598" spans="1:118" ht="15">
      <c r="A1598" s="48" t="e">
        <f>Wedstrijden!#REF!</f>
        <v>#REF!</v>
      </c>
      <c r="B1598" s="44" t="str">
        <f>IFERROR(VLOOKUP(Wedstrijden!E1763,Wedstrijdlocaties!$B$2:$E$499,2,FALSE),"")</f>
        <v/>
      </c>
      <c r="C1598" s="44" t="str">
        <f>Wedstrijden!F1763</f>
        <v/>
      </c>
      <c r="D1598" s="44" t="str">
        <f>IFERROR(VLOOKUP(Wedstrijden!G1763,Organisaties!$B$2:$C$501,2,FALSE),"")</f>
        <v/>
      </c>
      <c r="E1598" s="44" t="str">
        <f>IFERROR(VLOOKUP(Wedstrijden!G1763,Organisaties!$B$2:$F$501,5,FALSE),"")</f>
        <v/>
      </c>
      <c r="F1598" s="44" t="str">
        <f>IF(Wedstrijden!BC1763&lt;&gt;"",Wedstrijden!BC1763,"")</f>
        <v/>
      </c>
      <c r="G1598" s="44">
        <f>IF(Wedstrijden!AY1763="Indoor",1,0)</f>
        <v>0</v>
      </c>
      <c r="H1598" s="44">
        <f>Wedstrijden!AZ1763</f>
        <v>0</v>
      </c>
      <c r="I1598" s="44" t="str">
        <f>IF(Wedstrijden!AX1763="Nee",0,IF(Wedstrijden!AX1763="Ja",1,""))</f>
        <v/>
      </c>
      <c r="J1598" s="44" t="str">
        <f>IF(Wedstrijden!BA1763&lt;&gt;"",Wedstrijden!BA1763,"")</f>
        <v/>
      </c>
      <c r="W1598" s="45"/>
      <c r="AE1598" s="45"/>
      <c r="AN1598" s="45"/>
      <c r="AU1598" s="45"/>
      <c r="BA1598" s="45"/>
      <c r="BE1598" s="45"/>
      <c r="BJ1598" s="44" t="str">
        <f>IF(COUNTA(Wedstrijden!I1763:S1763)&lt;&gt;0,1,"")</f>
        <v/>
      </c>
      <c r="BK1598" s="44" t="str">
        <f t="shared" si="144"/>
        <v/>
      </c>
      <c r="BL1598" s="44" t="str">
        <f>IF(Wedstrijden!I1763="x","AA","")</f>
        <v/>
      </c>
      <c r="BM1598" s="44" t="str">
        <f>IF(Wedstrijden!J1763="x","A","")</f>
        <v/>
      </c>
      <c r="BN1598" s="44" t="str">
        <f>IF(Wedstrijden!K1763="x","B1","")</f>
        <v/>
      </c>
      <c r="BO1598" s="44" t="str">
        <f>IF(Wedstrijden!L1763="x","BB","")</f>
        <v/>
      </c>
      <c r="BP1598" s="44" t="str">
        <f>IF(Wedstrijden!M1763="x","B","")</f>
        <v/>
      </c>
      <c r="BQ1598" s="44" t="str">
        <f>IF(Wedstrijden!N1763="x","L1","")</f>
        <v/>
      </c>
      <c r="BR1598" s="44" t="str">
        <f>IF(Wedstrijden!O1763="x","L2","")</f>
        <v/>
      </c>
      <c r="BS1598" s="44" t="str">
        <f>IF(Wedstrijden!P1763="x","M1","")</f>
        <v/>
      </c>
      <c r="BT1598" s="44" t="str">
        <f>IF(Wedstrijden!Q1763="x","M2","")</f>
        <v/>
      </c>
      <c r="BU1598" s="44" t="str">
        <f>IF(Wedstrijden!R1763="x","Z1","")</f>
        <v/>
      </c>
      <c r="BV1598" s="44" t="str">
        <f>IF(Wedstrijden!S1763="x","Z2","")</f>
        <v/>
      </c>
      <c r="BW1598" s="44" t="str">
        <f>IF(COUNTA(Wedstrijden!T1763:AB1763)&lt;&gt;0,1,"")</f>
        <v/>
      </c>
      <c r="BX1598" s="44" t="str">
        <f t="shared" si="145"/>
        <v/>
      </c>
      <c r="BY1598" s="44" t="str">
        <f>IF(Wedstrijden!T1763="x","BB","")</f>
        <v/>
      </c>
      <c r="BZ1598" s="44" t="str">
        <f>IF(Wedstrijden!U1763="x","B","")</f>
        <v/>
      </c>
      <c r="CA1598" s="44" t="str">
        <f>IF(Wedstrijden!V1763="x","L1","")</f>
        <v/>
      </c>
      <c r="CB1598" s="44" t="str">
        <f>IF(Wedstrijden!W1763="x","L2","")</f>
        <v/>
      </c>
      <c r="CC1598" s="44" t="str">
        <f>IF(Wedstrijden!X1763="x","M1","")</f>
        <v/>
      </c>
      <c r="CD1598" s="44" t="str">
        <f>IF(Wedstrijden!Y1763="x","M2","")</f>
        <v/>
      </c>
      <c r="CE1598" s="44" t="str">
        <f>IF(Wedstrijden!Z1763="x","Z1","")</f>
        <v/>
      </c>
      <c r="CF1598" s="44" t="str">
        <f>IF(Wedstrijden!AA1763="x","Z2","")</f>
        <v/>
      </c>
      <c r="CG1598" s="44" t="str">
        <f>IF(Wedstrijden!AB1763="x","ZZL","")</f>
        <v/>
      </c>
      <c r="CL1598" s="44" t="str">
        <f>IF(COUNTA(Wedstrijden!AC1763:AJ1763)&lt;&gt;0,2,"")</f>
        <v/>
      </c>
      <c r="CM1598" s="44" t="str">
        <f t="shared" si="146"/>
        <v/>
      </c>
      <c r="CN1598" s="44" t="str">
        <f>IF(Wedstrijden!AC1763="x","AA","")</f>
        <v/>
      </c>
      <c r="CO1598" s="44" t="str">
        <f>IF(Wedstrijden!AD1763="x","A","")</f>
        <v/>
      </c>
      <c r="CP1598" s="44" t="str">
        <f>IF(Wedstrijden!AE1763="x","BB","")</f>
        <v/>
      </c>
      <c r="CQ1598" s="44" t="str">
        <f>IF(Wedstrijden!AF1763="x","B","")</f>
        <v/>
      </c>
      <c r="CR1598" s="44" t="str">
        <f>IF(Wedstrijden!AG1763="x","L","")</f>
        <v/>
      </c>
      <c r="CS1598" s="44" t="str">
        <f>IF(Wedstrijden!AH1763="x","M","")</f>
        <v/>
      </c>
      <c r="CT1598" s="44" t="str">
        <f>IF(Wedstrijden!AI1763="x","Z","")</f>
        <v/>
      </c>
      <c r="CU1598" s="44" t="str">
        <f>IF(Wedstrijden!AJ1763="x","ZZ","")</f>
        <v/>
      </c>
      <c r="CV1598" s="44" t="str">
        <f>IF(COUNTA(Wedstrijden!AK1763:AQ1763)&lt;&gt;0,2,"")</f>
        <v/>
      </c>
      <c r="CW1598" s="44" t="str">
        <f t="shared" si="147"/>
        <v/>
      </c>
      <c r="CX1598" s="44" t="str">
        <f>IF(Wedstrijden!AK1763="x","BB","")</f>
        <v/>
      </c>
      <c r="CY1598" s="44" t="str">
        <f>IF(Wedstrijden!AL1763="x","B","")</f>
        <v/>
      </c>
      <c r="CZ1598" s="44" t="str">
        <f>IF(Wedstrijden!AM1763="x","L","")</f>
        <v/>
      </c>
      <c r="DA1598" s="44" t="str">
        <f>IF(Wedstrijden!AN1763="x","M","")</f>
        <v/>
      </c>
      <c r="DB1598" s="44" t="str">
        <f>IF(Wedstrijden!AO1763="x","Z","")</f>
        <v/>
      </c>
      <c r="DC1598" s="44" t="str">
        <f>IF(Wedstrijden!AP1763="x","ZZ","")</f>
        <v/>
      </c>
      <c r="DD1598" s="44" t="str">
        <f>IF(Wedstrijden!AQ1763="x","1.40","")</f>
        <v/>
      </c>
      <c r="DE1598" s="44" t="str">
        <f>IF(COUNTA(Wedstrijden!AR1763:AT1763)&lt;&gt;0,6,"")</f>
        <v/>
      </c>
      <c r="DF1598" s="44" t="str">
        <f t="shared" si="148"/>
        <v/>
      </c>
      <c r="DG1598" s="44" t="str">
        <f>IF(Wedstrijden!AR1763="x","L","")</f>
        <v/>
      </c>
      <c r="DH1598" s="44" t="str">
        <f>IF(Wedstrijden!AS1763="x","M","")</f>
        <v/>
      </c>
      <c r="DI1598" s="44" t="str">
        <f>IF(Wedstrijden!AT1763="x","Z","")</f>
        <v/>
      </c>
      <c r="DJ1598" s="44" t="str">
        <f>IF(COUNTA(Wedstrijden!AU1763:AW1763)&lt;&gt;0,6,"")</f>
        <v/>
      </c>
      <c r="DK1598" s="44" t="str">
        <f t="shared" si="149"/>
        <v/>
      </c>
      <c r="DL1598" s="44" t="str">
        <f>IF(Wedstrijden!AU1763="x","L","")</f>
        <v/>
      </c>
      <c r="DM1598" s="44" t="str">
        <f>IF(Wedstrijden!AV1763="x","M","")</f>
        <v/>
      </c>
      <c r="DN1598" s="44" t="str">
        <f>IF(Wedstrijden!AW1763="x","Z","")</f>
        <v/>
      </c>
    </row>
    <row r="1599" spans="1:118" ht="15">
      <c r="A1599" s="48" t="e">
        <f>Wedstrijden!#REF!</f>
        <v>#REF!</v>
      </c>
      <c r="B1599" s="44" t="str">
        <f>IFERROR(VLOOKUP(Wedstrijden!E1764,Wedstrijdlocaties!$B$2:$E$499,2,FALSE),"")</f>
        <v/>
      </c>
      <c r="C1599" s="44" t="str">
        <f>Wedstrijden!F1764</f>
        <v/>
      </c>
      <c r="D1599" s="44" t="str">
        <f>IFERROR(VLOOKUP(Wedstrijden!G1764,Organisaties!$B$2:$C$501,2,FALSE),"")</f>
        <v/>
      </c>
      <c r="E1599" s="44" t="str">
        <f>IFERROR(VLOOKUP(Wedstrijden!G1764,Organisaties!$B$2:$F$501,5,FALSE),"")</f>
        <v/>
      </c>
      <c r="F1599" s="44" t="str">
        <f>IF(Wedstrijden!BC1764&lt;&gt;"",Wedstrijden!BC1764,"")</f>
        <v/>
      </c>
      <c r="G1599" s="44">
        <f>IF(Wedstrijden!AY1764="Indoor",1,0)</f>
        <v>0</v>
      </c>
      <c r="H1599" s="44">
        <f>Wedstrijden!AZ1764</f>
        <v>0</v>
      </c>
      <c r="I1599" s="44" t="str">
        <f>IF(Wedstrijden!AX1764="Nee",0,IF(Wedstrijden!AX1764="Ja",1,""))</f>
        <v/>
      </c>
      <c r="J1599" s="44" t="str">
        <f>IF(Wedstrijden!BA1764&lt;&gt;"",Wedstrijden!BA1764,"")</f>
        <v/>
      </c>
      <c r="W1599" s="45"/>
      <c r="AE1599" s="45"/>
      <c r="AN1599" s="45"/>
      <c r="AU1599" s="45"/>
      <c r="BA1599" s="45"/>
      <c r="BE1599" s="45"/>
      <c r="BJ1599" s="44" t="str">
        <f>IF(COUNTA(Wedstrijden!I1764:S1764)&lt;&gt;0,1,"")</f>
        <v/>
      </c>
      <c r="BK1599" s="44" t="str">
        <f t="shared" si="144"/>
        <v/>
      </c>
      <c r="BL1599" s="44" t="str">
        <f>IF(Wedstrijden!I1764="x","AA","")</f>
        <v/>
      </c>
      <c r="BM1599" s="44" t="str">
        <f>IF(Wedstrijden!J1764="x","A","")</f>
        <v/>
      </c>
      <c r="BN1599" s="44" t="str">
        <f>IF(Wedstrijden!K1764="x","B1","")</f>
        <v/>
      </c>
      <c r="BO1599" s="44" t="str">
        <f>IF(Wedstrijden!L1764="x","BB","")</f>
        <v/>
      </c>
      <c r="BP1599" s="44" t="str">
        <f>IF(Wedstrijden!M1764="x","B","")</f>
        <v/>
      </c>
      <c r="BQ1599" s="44" t="str">
        <f>IF(Wedstrijden!N1764="x","L1","")</f>
        <v/>
      </c>
      <c r="BR1599" s="44" t="str">
        <f>IF(Wedstrijden!O1764="x","L2","")</f>
        <v/>
      </c>
      <c r="BS1599" s="44" t="str">
        <f>IF(Wedstrijden!P1764="x","M1","")</f>
        <v/>
      </c>
      <c r="BT1599" s="44" t="str">
        <f>IF(Wedstrijden!Q1764="x","M2","")</f>
        <v/>
      </c>
      <c r="BU1599" s="44" t="str">
        <f>IF(Wedstrijden!R1764="x","Z1","")</f>
        <v/>
      </c>
      <c r="BV1599" s="44" t="str">
        <f>IF(Wedstrijden!S1764="x","Z2","")</f>
        <v/>
      </c>
      <c r="BW1599" s="44" t="str">
        <f>IF(COUNTA(Wedstrijden!T1764:AB1764)&lt;&gt;0,1,"")</f>
        <v/>
      </c>
      <c r="BX1599" s="44" t="str">
        <f t="shared" si="145"/>
        <v/>
      </c>
      <c r="BY1599" s="44" t="str">
        <f>IF(Wedstrijden!T1764="x","BB","")</f>
        <v/>
      </c>
      <c r="BZ1599" s="44" t="str">
        <f>IF(Wedstrijden!U1764="x","B","")</f>
        <v/>
      </c>
      <c r="CA1599" s="44" t="str">
        <f>IF(Wedstrijden!V1764="x","L1","")</f>
        <v/>
      </c>
      <c r="CB1599" s="44" t="str">
        <f>IF(Wedstrijden!W1764="x","L2","")</f>
        <v/>
      </c>
      <c r="CC1599" s="44" t="str">
        <f>IF(Wedstrijden!X1764="x","M1","")</f>
        <v/>
      </c>
      <c r="CD1599" s="44" t="str">
        <f>IF(Wedstrijden!Y1764="x","M2","")</f>
        <v/>
      </c>
      <c r="CE1599" s="44" t="str">
        <f>IF(Wedstrijden!Z1764="x","Z1","")</f>
        <v/>
      </c>
      <c r="CF1599" s="44" t="str">
        <f>IF(Wedstrijden!AA1764="x","Z2","")</f>
        <v/>
      </c>
      <c r="CG1599" s="44" t="str">
        <f>IF(Wedstrijden!AB1764="x","ZZL","")</f>
        <v/>
      </c>
      <c r="CL1599" s="44" t="str">
        <f>IF(COUNTA(Wedstrijden!AC1764:AJ1764)&lt;&gt;0,2,"")</f>
        <v/>
      </c>
      <c r="CM1599" s="44" t="str">
        <f t="shared" si="146"/>
        <v/>
      </c>
      <c r="CN1599" s="44" t="str">
        <f>IF(Wedstrijden!AC1764="x","AA","")</f>
        <v/>
      </c>
      <c r="CO1599" s="44" t="str">
        <f>IF(Wedstrijden!AD1764="x","A","")</f>
        <v/>
      </c>
      <c r="CP1599" s="44" t="str">
        <f>IF(Wedstrijden!AE1764="x","BB","")</f>
        <v/>
      </c>
      <c r="CQ1599" s="44" t="str">
        <f>IF(Wedstrijden!AF1764="x","B","")</f>
        <v/>
      </c>
      <c r="CR1599" s="44" t="str">
        <f>IF(Wedstrijden!AG1764="x","L","")</f>
        <v/>
      </c>
      <c r="CS1599" s="44" t="str">
        <f>IF(Wedstrijden!AH1764="x","M","")</f>
        <v/>
      </c>
      <c r="CT1599" s="44" t="str">
        <f>IF(Wedstrijden!AI1764="x","Z","")</f>
        <v/>
      </c>
      <c r="CU1599" s="44" t="str">
        <f>IF(Wedstrijden!AJ1764="x","ZZ","")</f>
        <v/>
      </c>
      <c r="CV1599" s="44" t="str">
        <f>IF(COUNTA(Wedstrijden!AK1764:AQ1764)&lt;&gt;0,2,"")</f>
        <v/>
      </c>
      <c r="CW1599" s="44" t="str">
        <f t="shared" si="147"/>
        <v/>
      </c>
      <c r="CX1599" s="44" t="str">
        <f>IF(Wedstrijden!AK1764="x","BB","")</f>
        <v/>
      </c>
      <c r="CY1599" s="44" t="str">
        <f>IF(Wedstrijden!AL1764="x","B","")</f>
        <v/>
      </c>
      <c r="CZ1599" s="44" t="str">
        <f>IF(Wedstrijden!AM1764="x","L","")</f>
        <v/>
      </c>
      <c r="DA1599" s="44" t="str">
        <f>IF(Wedstrijden!AN1764="x","M","")</f>
        <v/>
      </c>
      <c r="DB1599" s="44" t="str">
        <f>IF(Wedstrijden!AO1764="x","Z","")</f>
        <v/>
      </c>
      <c r="DC1599" s="44" t="str">
        <f>IF(Wedstrijden!AP1764="x","ZZ","")</f>
        <v/>
      </c>
      <c r="DD1599" s="44" t="str">
        <f>IF(Wedstrijden!AQ1764="x","1.40","")</f>
        <v/>
      </c>
      <c r="DE1599" s="44" t="str">
        <f>IF(COUNTA(Wedstrijden!AR1764:AT1764)&lt;&gt;0,6,"")</f>
        <v/>
      </c>
      <c r="DF1599" s="44" t="str">
        <f t="shared" si="148"/>
        <v/>
      </c>
      <c r="DG1599" s="44" t="str">
        <f>IF(Wedstrijden!AR1764="x","L","")</f>
        <v/>
      </c>
      <c r="DH1599" s="44" t="str">
        <f>IF(Wedstrijden!AS1764="x","M","")</f>
        <v/>
      </c>
      <c r="DI1599" s="44" t="str">
        <f>IF(Wedstrijden!AT1764="x","Z","")</f>
        <v/>
      </c>
      <c r="DJ1599" s="44" t="str">
        <f>IF(COUNTA(Wedstrijden!AU1764:AW1764)&lt;&gt;0,6,"")</f>
        <v/>
      </c>
      <c r="DK1599" s="44" t="str">
        <f t="shared" si="149"/>
        <v/>
      </c>
      <c r="DL1599" s="44" t="str">
        <f>IF(Wedstrijden!AU1764="x","L","")</f>
        <v/>
      </c>
      <c r="DM1599" s="44" t="str">
        <f>IF(Wedstrijden!AV1764="x","M","")</f>
        <v/>
      </c>
      <c r="DN1599" s="44" t="str">
        <f>IF(Wedstrijden!AW1764="x","Z","")</f>
        <v/>
      </c>
    </row>
    <row r="1600" spans="1:118" ht="15">
      <c r="A1600" s="48" t="e">
        <f>Wedstrijden!#REF!</f>
        <v>#REF!</v>
      </c>
      <c r="B1600" s="44" t="str">
        <f>IFERROR(VLOOKUP(Wedstrijden!E1765,Wedstrijdlocaties!$B$2:$E$499,2,FALSE),"")</f>
        <v/>
      </c>
      <c r="C1600" s="44" t="str">
        <f>Wedstrijden!F1765</f>
        <v/>
      </c>
      <c r="D1600" s="44" t="str">
        <f>IFERROR(VLOOKUP(Wedstrijden!G1765,Organisaties!$B$2:$C$501,2,FALSE),"")</f>
        <v/>
      </c>
      <c r="E1600" s="44" t="str">
        <f>IFERROR(VLOOKUP(Wedstrijden!G1765,Organisaties!$B$2:$F$501,5,FALSE),"")</f>
        <v/>
      </c>
      <c r="F1600" s="44" t="str">
        <f>IF(Wedstrijden!BC1765&lt;&gt;"",Wedstrijden!BC1765,"")</f>
        <v/>
      </c>
      <c r="G1600" s="44">
        <f>IF(Wedstrijden!AY1765="Indoor",1,0)</f>
        <v>0</v>
      </c>
      <c r="H1600" s="44">
        <f>Wedstrijden!AZ1765</f>
        <v>0</v>
      </c>
      <c r="I1600" s="44" t="str">
        <f>IF(Wedstrijden!AX1765="Nee",0,IF(Wedstrijden!AX1765="Ja",1,""))</f>
        <v/>
      </c>
      <c r="J1600" s="44" t="str">
        <f>IF(Wedstrijden!BA1765&lt;&gt;"",Wedstrijden!BA1765,"")</f>
        <v/>
      </c>
      <c r="W1600" s="45"/>
      <c r="AE1600" s="45"/>
      <c r="AN1600" s="45"/>
      <c r="AU1600" s="45"/>
      <c r="BA1600" s="45"/>
      <c r="BE1600" s="45"/>
      <c r="BJ1600" s="44" t="str">
        <f>IF(COUNTA(Wedstrijden!I1765:S1765)&lt;&gt;0,1,"")</f>
        <v/>
      </c>
      <c r="BK1600" s="44" t="str">
        <f t="shared" si="144"/>
        <v/>
      </c>
      <c r="BL1600" s="44" t="str">
        <f>IF(Wedstrijden!I1765="x","AA","")</f>
        <v/>
      </c>
      <c r="BM1600" s="44" t="str">
        <f>IF(Wedstrijden!J1765="x","A","")</f>
        <v/>
      </c>
      <c r="BN1600" s="44" t="str">
        <f>IF(Wedstrijden!K1765="x","B1","")</f>
        <v/>
      </c>
      <c r="BO1600" s="44" t="str">
        <f>IF(Wedstrijden!L1765="x","BB","")</f>
        <v/>
      </c>
      <c r="BP1600" s="44" t="str">
        <f>IF(Wedstrijden!M1765="x","B","")</f>
        <v/>
      </c>
      <c r="BQ1600" s="44" t="str">
        <f>IF(Wedstrijden!N1765="x","L1","")</f>
        <v/>
      </c>
      <c r="BR1600" s="44" t="str">
        <f>IF(Wedstrijden!O1765="x","L2","")</f>
        <v/>
      </c>
      <c r="BS1600" s="44" t="str">
        <f>IF(Wedstrijden!P1765="x","M1","")</f>
        <v/>
      </c>
      <c r="BT1600" s="44" t="str">
        <f>IF(Wedstrijden!Q1765="x","M2","")</f>
        <v/>
      </c>
      <c r="BU1600" s="44" t="str">
        <f>IF(Wedstrijden!R1765="x","Z1","")</f>
        <v/>
      </c>
      <c r="BV1600" s="44" t="str">
        <f>IF(Wedstrijden!S1765="x","Z2","")</f>
        <v/>
      </c>
      <c r="BW1600" s="44" t="str">
        <f>IF(COUNTA(Wedstrijden!T1765:AB1765)&lt;&gt;0,1,"")</f>
        <v/>
      </c>
      <c r="BX1600" s="44" t="str">
        <f t="shared" si="145"/>
        <v/>
      </c>
      <c r="BY1600" s="44" t="str">
        <f>IF(Wedstrijden!T1765="x","BB","")</f>
        <v/>
      </c>
      <c r="BZ1600" s="44" t="str">
        <f>IF(Wedstrijden!U1765="x","B","")</f>
        <v/>
      </c>
      <c r="CA1600" s="44" t="str">
        <f>IF(Wedstrijden!V1765="x","L1","")</f>
        <v/>
      </c>
      <c r="CB1600" s="44" t="str">
        <f>IF(Wedstrijden!W1765="x","L2","")</f>
        <v/>
      </c>
      <c r="CC1600" s="44" t="str">
        <f>IF(Wedstrijden!X1765="x","M1","")</f>
        <v/>
      </c>
      <c r="CD1600" s="44" t="str">
        <f>IF(Wedstrijden!Y1765="x","M2","")</f>
        <v/>
      </c>
      <c r="CE1600" s="44" t="str">
        <f>IF(Wedstrijden!Z1765="x","Z1","")</f>
        <v/>
      </c>
      <c r="CF1600" s="44" t="str">
        <f>IF(Wedstrijden!AA1765="x","Z2","")</f>
        <v/>
      </c>
      <c r="CG1600" s="44" t="str">
        <f>IF(Wedstrijden!AB1765="x","ZZL","")</f>
        <v/>
      </c>
      <c r="CL1600" s="44" t="str">
        <f>IF(COUNTA(Wedstrijden!AC1765:AJ1765)&lt;&gt;0,2,"")</f>
        <v/>
      </c>
      <c r="CM1600" s="44" t="str">
        <f t="shared" si="146"/>
        <v/>
      </c>
      <c r="CN1600" s="44" t="str">
        <f>IF(Wedstrijden!AC1765="x","AA","")</f>
        <v/>
      </c>
      <c r="CO1600" s="44" t="str">
        <f>IF(Wedstrijden!AD1765="x","A","")</f>
        <v/>
      </c>
      <c r="CP1600" s="44" t="str">
        <f>IF(Wedstrijden!AE1765="x","BB","")</f>
        <v/>
      </c>
      <c r="CQ1600" s="44" t="str">
        <f>IF(Wedstrijden!AF1765="x","B","")</f>
        <v/>
      </c>
      <c r="CR1600" s="44" t="str">
        <f>IF(Wedstrijden!AG1765="x","L","")</f>
        <v/>
      </c>
      <c r="CS1600" s="44" t="str">
        <f>IF(Wedstrijden!AH1765="x","M","")</f>
        <v/>
      </c>
      <c r="CT1600" s="44" t="str">
        <f>IF(Wedstrijden!AI1765="x","Z","")</f>
        <v/>
      </c>
      <c r="CU1600" s="44" t="str">
        <f>IF(Wedstrijden!AJ1765="x","ZZ","")</f>
        <v/>
      </c>
      <c r="CV1600" s="44" t="str">
        <f>IF(COUNTA(Wedstrijden!AK1765:AQ1765)&lt;&gt;0,2,"")</f>
        <v/>
      </c>
      <c r="CW1600" s="44" t="str">
        <f t="shared" si="147"/>
        <v/>
      </c>
      <c r="CX1600" s="44" t="str">
        <f>IF(Wedstrijden!AK1765="x","BB","")</f>
        <v/>
      </c>
      <c r="CY1600" s="44" t="str">
        <f>IF(Wedstrijden!AL1765="x","B","")</f>
        <v/>
      </c>
      <c r="CZ1600" s="44" t="str">
        <f>IF(Wedstrijden!AM1765="x","L","")</f>
        <v/>
      </c>
      <c r="DA1600" s="44" t="str">
        <f>IF(Wedstrijden!AN1765="x","M","")</f>
        <v/>
      </c>
      <c r="DB1600" s="44" t="str">
        <f>IF(Wedstrijden!AO1765="x","Z","")</f>
        <v/>
      </c>
      <c r="DC1600" s="44" t="str">
        <f>IF(Wedstrijden!AP1765="x","ZZ","")</f>
        <v/>
      </c>
      <c r="DD1600" s="44" t="str">
        <f>IF(Wedstrijden!AQ1765="x","1.40","")</f>
        <v/>
      </c>
      <c r="DE1600" s="44" t="str">
        <f>IF(COUNTA(Wedstrijden!AR1765:AT1765)&lt;&gt;0,6,"")</f>
        <v/>
      </c>
      <c r="DF1600" s="44" t="str">
        <f t="shared" si="148"/>
        <v/>
      </c>
      <c r="DG1600" s="44" t="str">
        <f>IF(Wedstrijden!AR1765="x","L","")</f>
        <v/>
      </c>
      <c r="DH1600" s="44" t="str">
        <f>IF(Wedstrijden!AS1765="x","M","")</f>
        <v/>
      </c>
      <c r="DI1600" s="44" t="str">
        <f>IF(Wedstrijden!AT1765="x","Z","")</f>
        <v/>
      </c>
      <c r="DJ1600" s="44" t="str">
        <f>IF(COUNTA(Wedstrijden!AU1765:AW1765)&lt;&gt;0,6,"")</f>
        <v/>
      </c>
      <c r="DK1600" s="44" t="str">
        <f t="shared" si="149"/>
        <v/>
      </c>
      <c r="DL1600" s="44" t="str">
        <f>IF(Wedstrijden!AU1765="x","L","")</f>
        <v/>
      </c>
      <c r="DM1600" s="44" t="str">
        <f>IF(Wedstrijden!AV1765="x","M","")</f>
        <v/>
      </c>
      <c r="DN1600" s="44" t="str">
        <f>IF(Wedstrijden!AW1765="x","Z","")</f>
        <v/>
      </c>
    </row>
    <row r="1601" spans="1:118" ht="15">
      <c r="A1601" s="48" t="e">
        <f>Wedstrijden!#REF!</f>
        <v>#REF!</v>
      </c>
      <c r="B1601" s="44" t="str">
        <f>IFERROR(VLOOKUP(Wedstrijden!E1766,Wedstrijdlocaties!$B$2:$E$499,2,FALSE),"")</f>
        <v/>
      </c>
      <c r="C1601" s="44" t="str">
        <f>Wedstrijden!F1766</f>
        <v/>
      </c>
      <c r="D1601" s="44" t="str">
        <f>IFERROR(VLOOKUP(Wedstrijden!G1766,Organisaties!$B$2:$C$501,2,FALSE),"")</f>
        <v/>
      </c>
      <c r="E1601" s="44" t="str">
        <f>IFERROR(VLOOKUP(Wedstrijden!G1766,Organisaties!$B$2:$F$501,5,FALSE),"")</f>
        <v/>
      </c>
      <c r="F1601" s="44" t="str">
        <f>IF(Wedstrijden!BC1766&lt;&gt;"",Wedstrijden!BC1766,"")</f>
        <v/>
      </c>
      <c r="G1601" s="44">
        <f>IF(Wedstrijden!AY1766="Indoor",1,0)</f>
        <v>0</v>
      </c>
      <c r="H1601" s="44">
        <f>Wedstrijden!AZ1766</f>
        <v>0</v>
      </c>
      <c r="I1601" s="44" t="str">
        <f>IF(Wedstrijden!AX1766="Nee",0,IF(Wedstrijden!AX1766="Ja",1,""))</f>
        <v/>
      </c>
      <c r="J1601" s="44" t="str">
        <f>IF(Wedstrijden!BA1766&lt;&gt;"",Wedstrijden!BA1766,"")</f>
        <v/>
      </c>
      <c r="W1601" s="45"/>
      <c r="AE1601" s="45"/>
      <c r="AN1601" s="45"/>
      <c r="AU1601" s="45"/>
      <c r="BA1601" s="45"/>
      <c r="BE1601" s="45"/>
      <c r="BJ1601" s="44" t="str">
        <f>IF(COUNTA(Wedstrijden!I1766:S1766)&lt;&gt;0,1,"")</f>
        <v/>
      </c>
      <c r="BK1601" s="44" t="str">
        <f t="shared" si="144"/>
        <v/>
      </c>
      <c r="BL1601" s="44" t="str">
        <f>IF(Wedstrijden!I1766="x","AA","")</f>
        <v/>
      </c>
      <c r="BM1601" s="44" t="str">
        <f>IF(Wedstrijden!J1766="x","A","")</f>
        <v/>
      </c>
      <c r="BN1601" s="44" t="str">
        <f>IF(Wedstrijden!K1766="x","B1","")</f>
        <v/>
      </c>
      <c r="BO1601" s="44" t="str">
        <f>IF(Wedstrijden!L1766="x","BB","")</f>
        <v/>
      </c>
      <c r="BP1601" s="44" t="str">
        <f>IF(Wedstrijden!M1766="x","B","")</f>
        <v/>
      </c>
      <c r="BQ1601" s="44" t="str">
        <f>IF(Wedstrijden!N1766="x","L1","")</f>
        <v/>
      </c>
      <c r="BR1601" s="44" t="str">
        <f>IF(Wedstrijden!O1766="x","L2","")</f>
        <v/>
      </c>
      <c r="BS1601" s="44" t="str">
        <f>IF(Wedstrijden!P1766="x","M1","")</f>
        <v/>
      </c>
      <c r="BT1601" s="44" t="str">
        <f>IF(Wedstrijden!Q1766="x","M2","")</f>
        <v/>
      </c>
      <c r="BU1601" s="44" t="str">
        <f>IF(Wedstrijden!R1766="x","Z1","")</f>
        <v/>
      </c>
      <c r="BV1601" s="44" t="str">
        <f>IF(Wedstrijden!S1766="x","Z2","")</f>
        <v/>
      </c>
      <c r="BW1601" s="44" t="str">
        <f>IF(COUNTA(Wedstrijden!T1766:AB1766)&lt;&gt;0,1,"")</f>
        <v/>
      </c>
      <c r="BX1601" s="44" t="str">
        <f t="shared" si="145"/>
        <v/>
      </c>
      <c r="BY1601" s="44" t="str">
        <f>IF(Wedstrijden!T1766="x","BB","")</f>
        <v/>
      </c>
      <c r="BZ1601" s="44" t="str">
        <f>IF(Wedstrijden!U1766="x","B","")</f>
        <v/>
      </c>
      <c r="CA1601" s="44" t="str">
        <f>IF(Wedstrijden!V1766="x","L1","")</f>
        <v/>
      </c>
      <c r="CB1601" s="44" t="str">
        <f>IF(Wedstrijden!W1766="x","L2","")</f>
        <v/>
      </c>
      <c r="CC1601" s="44" t="str">
        <f>IF(Wedstrijden!X1766="x","M1","")</f>
        <v/>
      </c>
      <c r="CD1601" s="44" t="str">
        <f>IF(Wedstrijden!Y1766="x","M2","")</f>
        <v/>
      </c>
      <c r="CE1601" s="44" t="str">
        <f>IF(Wedstrijden!Z1766="x","Z1","")</f>
        <v/>
      </c>
      <c r="CF1601" s="44" t="str">
        <f>IF(Wedstrijden!AA1766="x","Z2","")</f>
        <v/>
      </c>
      <c r="CG1601" s="44" t="str">
        <f>IF(Wedstrijden!AB1766="x","ZZL","")</f>
        <v/>
      </c>
      <c r="CL1601" s="44" t="str">
        <f>IF(COUNTA(Wedstrijden!AC1766:AJ1766)&lt;&gt;0,2,"")</f>
        <v/>
      </c>
      <c r="CM1601" s="44" t="str">
        <f t="shared" si="146"/>
        <v/>
      </c>
      <c r="CN1601" s="44" t="str">
        <f>IF(Wedstrijden!AC1766="x","AA","")</f>
        <v/>
      </c>
      <c r="CO1601" s="44" t="str">
        <f>IF(Wedstrijden!AD1766="x","A","")</f>
        <v/>
      </c>
      <c r="CP1601" s="44" t="str">
        <f>IF(Wedstrijden!AE1766="x","BB","")</f>
        <v/>
      </c>
      <c r="CQ1601" s="44" t="str">
        <f>IF(Wedstrijden!AF1766="x","B","")</f>
        <v/>
      </c>
      <c r="CR1601" s="44" t="str">
        <f>IF(Wedstrijden!AG1766="x","L","")</f>
        <v/>
      </c>
      <c r="CS1601" s="44" t="str">
        <f>IF(Wedstrijden!AH1766="x","M","")</f>
        <v/>
      </c>
      <c r="CT1601" s="44" t="str">
        <f>IF(Wedstrijden!AI1766="x","Z","")</f>
        <v/>
      </c>
      <c r="CU1601" s="44" t="str">
        <f>IF(Wedstrijden!AJ1766="x","ZZ","")</f>
        <v/>
      </c>
      <c r="CV1601" s="44" t="str">
        <f>IF(COUNTA(Wedstrijden!AK1766:AQ1766)&lt;&gt;0,2,"")</f>
        <v/>
      </c>
      <c r="CW1601" s="44" t="str">
        <f t="shared" si="147"/>
        <v/>
      </c>
      <c r="CX1601" s="44" t="str">
        <f>IF(Wedstrijden!AK1766="x","BB","")</f>
        <v/>
      </c>
      <c r="CY1601" s="44" t="str">
        <f>IF(Wedstrijden!AL1766="x","B","")</f>
        <v/>
      </c>
      <c r="CZ1601" s="44" t="str">
        <f>IF(Wedstrijden!AM1766="x","L","")</f>
        <v/>
      </c>
      <c r="DA1601" s="44" t="str">
        <f>IF(Wedstrijden!AN1766="x","M","")</f>
        <v/>
      </c>
      <c r="DB1601" s="44" t="str">
        <f>IF(Wedstrijden!AO1766="x","Z","")</f>
        <v/>
      </c>
      <c r="DC1601" s="44" t="str">
        <f>IF(Wedstrijden!AP1766="x","ZZ","")</f>
        <v/>
      </c>
      <c r="DD1601" s="44" t="str">
        <f>IF(Wedstrijden!AQ1766="x","1.40","")</f>
        <v/>
      </c>
      <c r="DE1601" s="44" t="str">
        <f>IF(COUNTA(Wedstrijden!AR1766:AT1766)&lt;&gt;0,6,"")</f>
        <v/>
      </c>
      <c r="DF1601" s="44" t="str">
        <f t="shared" si="148"/>
        <v/>
      </c>
      <c r="DG1601" s="44" t="str">
        <f>IF(Wedstrijden!AR1766="x","L","")</f>
        <v/>
      </c>
      <c r="DH1601" s="44" t="str">
        <f>IF(Wedstrijden!AS1766="x","M","")</f>
        <v/>
      </c>
      <c r="DI1601" s="44" t="str">
        <f>IF(Wedstrijden!AT1766="x","Z","")</f>
        <v/>
      </c>
      <c r="DJ1601" s="44" t="str">
        <f>IF(COUNTA(Wedstrijden!AU1766:AW1766)&lt;&gt;0,6,"")</f>
        <v/>
      </c>
      <c r="DK1601" s="44" t="str">
        <f t="shared" si="149"/>
        <v/>
      </c>
      <c r="DL1601" s="44" t="str">
        <f>IF(Wedstrijden!AU1766="x","L","")</f>
        <v/>
      </c>
      <c r="DM1601" s="44" t="str">
        <f>IF(Wedstrijden!AV1766="x","M","")</f>
        <v/>
      </c>
      <c r="DN1601" s="44" t="str">
        <f>IF(Wedstrijden!AW1766="x","Z","")</f>
        <v/>
      </c>
    </row>
    <row r="1602" spans="1:118" ht="15">
      <c r="A1602" s="48" t="e">
        <f>Wedstrijden!#REF!</f>
        <v>#REF!</v>
      </c>
      <c r="B1602" s="44" t="str">
        <f>IFERROR(VLOOKUP(Wedstrijden!E1767,Wedstrijdlocaties!$B$2:$E$499,2,FALSE),"")</f>
        <v/>
      </c>
      <c r="C1602" s="44" t="str">
        <f>Wedstrijden!F1767</f>
        <v/>
      </c>
      <c r="D1602" s="44" t="str">
        <f>IFERROR(VLOOKUP(Wedstrijden!G1767,Organisaties!$B$2:$C$501,2,FALSE),"")</f>
        <v/>
      </c>
      <c r="E1602" s="44" t="str">
        <f>IFERROR(VLOOKUP(Wedstrijden!G1767,Organisaties!$B$2:$F$501,5,FALSE),"")</f>
        <v/>
      </c>
      <c r="F1602" s="44" t="str">
        <f>IF(Wedstrijden!BC1767&lt;&gt;"",Wedstrijden!BC1767,"")</f>
        <v/>
      </c>
      <c r="G1602" s="44">
        <f>IF(Wedstrijden!AY1767="Indoor",1,0)</f>
        <v>0</v>
      </c>
      <c r="H1602" s="44">
        <f>Wedstrijden!AZ1767</f>
        <v>0</v>
      </c>
      <c r="I1602" s="44" t="str">
        <f>IF(Wedstrijden!AX1767="Nee",0,IF(Wedstrijden!AX1767="Ja",1,""))</f>
        <v/>
      </c>
      <c r="J1602" s="44" t="str">
        <f>IF(Wedstrijden!BA1767&lt;&gt;"",Wedstrijden!BA1767,"")</f>
        <v/>
      </c>
      <c r="W1602" s="45"/>
      <c r="AE1602" s="45"/>
      <c r="AN1602" s="45"/>
      <c r="AU1602" s="45"/>
      <c r="BA1602" s="45"/>
      <c r="BE1602" s="45"/>
      <c r="BJ1602" s="44" t="str">
        <f>IF(COUNTA(Wedstrijden!I1767:S1767)&lt;&gt;0,1,"")</f>
        <v/>
      </c>
      <c r="BK1602" s="44" t="str">
        <f t="shared" si="144"/>
        <v/>
      </c>
      <c r="BL1602" s="44" t="str">
        <f>IF(Wedstrijden!I1767="x","AA","")</f>
        <v/>
      </c>
      <c r="BM1602" s="44" t="str">
        <f>IF(Wedstrijden!J1767="x","A","")</f>
        <v/>
      </c>
      <c r="BN1602" s="44" t="str">
        <f>IF(Wedstrijden!K1767="x","B1","")</f>
        <v/>
      </c>
      <c r="BO1602" s="44" t="str">
        <f>IF(Wedstrijden!L1767="x","BB","")</f>
        <v/>
      </c>
      <c r="BP1602" s="44" t="str">
        <f>IF(Wedstrijden!M1767="x","B","")</f>
        <v/>
      </c>
      <c r="BQ1602" s="44" t="str">
        <f>IF(Wedstrijden!N1767="x","L1","")</f>
        <v/>
      </c>
      <c r="BR1602" s="44" t="str">
        <f>IF(Wedstrijden!O1767="x","L2","")</f>
        <v/>
      </c>
      <c r="BS1602" s="44" t="str">
        <f>IF(Wedstrijden!P1767="x","M1","")</f>
        <v/>
      </c>
      <c r="BT1602" s="44" t="str">
        <f>IF(Wedstrijden!Q1767="x","M2","")</f>
        <v/>
      </c>
      <c r="BU1602" s="44" t="str">
        <f>IF(Wedstrijden!R1767="x","Z1","")</f>
        <v/>
      </c>
      <c r="BV1602" s="44" t="str">
        <f>IF(Wedstrijden!S1767="x","Z2","")</f>
        <v/>
      </c>
      <c r="BW1602" s="44" t="str">
        <f>IF(COUNTA(Wedstrijden!T1767:AB1767)&lt;&gt;0,1,"")</f>
        <v/>
      </c>
      <c r="BX1602" s="44" t="str">
        <f t="shared" si="145"/>
        <v/>
      </c>
      <c r="BY1602" s="44" t="str">
        <f>IF(Wedstrijden!T1767="x","BB","")</f>
        <v/>
      </c>
      <c r="BZ1602" s="44" t="str">
        <f>IF(Wedstrijden!U1767="x","B","")</f>
        <v/>
      </c>
      <c r="CA1602" s="44" t="str">
        <f>IF(Wedstrijden!V1767="x","L1","")</f>
        <v/>
      </c>
      <c r="CB1602" s="44" t="str">
        <f>IF(Wedstrijden!W1767="x","L2","")</f>
        <v/>
      </c>
      <c r="CC1602" s="44" t="str">
        <f>IF(Wedstrijden!X1767="x","M1","")</f>
        <v/>
      </c>
      <c r="CD1602" s="44" t="str">
        <f>IF(Wedstrijden!Y1767="x","M2","")</f>
        <v/>
      </c>
      <c r="CE1602" s="44" t="str">
        <f>IF(Wedstrijden!Z1767="x","Z1","")</f>
        <v/>
      </c>
      <c r="CF1602" s="44" t="str">
        <f>IF(Wedstrijden!AA1767="x","Z2","")</f>
        <v/>
      </c>
      <c r="CG1602" s="44" t="str">
        <f>IF(Wedstrijden!AB1767="x","ZZL","")</f>
        <v/>
      </c>
      <c r="CL1602" s="44" t="str">
        <f>IF(COUNTA(Wedstrijden!AC1767:AJ1767)&lt;&gt;0,2,"")</f>
        <v/>
      </c>
      <c r="CM1602" s="44" t="str">
        <f t="shared" si="146"/>
        <v/>
      </c>
      <c r="CN1602" s="44" t="str">
        <f>IF(Wedstrijden!AC1767="x","AA","")</f>
        <v/>
      </c>
      <c r="CO1602" s="44" t="str">
        <f>IF(Wedstrijden!AD1767="x","A","")</f>
        <v/>
      </c>
      <c r="CP1602" s="44" t="str">
        <f>IF(Wedstrijden!AE1767="x","BB","")</f>
        <v/>
      </c>
      <c r="CQ1602" s="44" t="str">
        <f>IF(Wedstrijden!AF1767="x","B","")</f>
        <v/>
      </c>
      <c r="CR1602" s="44" t="str">
        <f>IF(Wedstrijden!AG1767="x","L","")</f>
        <v/>
      </c>
      <c r="CS1602" s="44" t="str">
        <f>IF(Wedstrijden!AH1767="x","M","")</f>
        <v/>
      </c>
      <c r="CT1602" s="44" t="str">
        <f>IF(Wedstrijden!AI1767="x","Z","")</f>
        <v/>
      </c>
      <c r="CU1602" s="44" t="str">
        <f>IF(Wedstrijden!AJ1767="x","ZZ","")</f>
        <v/>
      </c>
      <c r="CV1602" s="44" t="str">
        <f>IF(COUNTA(Wedstrijden!AK1767:AQ1767)&lt;&gt;0,2,"")</f>
        <v/>
      </c>
      <c r="CW1602" s="44" t="str">
        <f t="shared" si="147"/>
        <v/>
      </c>
      <c r="CX1602" s="44" t="str">
        <f>IF(Wedstrijden!AK1767="x","BB","")</f>
        <v/>
      </c>
      <c r="CY1602" s="44" t="str">
        <f>IF(Wedstrijden!AL1767="x","B","")</f>
        <v/>
      </c>
      <c r="CZ1602" s="44" t="str">
        <f>IF(Wedstrijden!AM1767="x","L","")</f>
        <v/>
      </c>
      <c r="DA1602" s="44" t="str">
        <f>IF(Wedstrijden!AN1767="x","M","")</f>
        <v/>
      </c>
      <c r="DB1602" s="44" t="str">
        <f>IF(Wedstrijden!AO1767="x","Z","")</f>
        <v/>
      </c>
      <c r="DC1602" s="44" t="str">
        <f>IF(Wedstrijden!AP1767="x","ZZ","")</f>
        <v/>
      </c>
      <c r="DD1602" s="44" t="str">
        <f>IF(Wedstrijden!AQ1767="x","1.40","")</f>
        <v/>
      </c>
      <c r="DE1602" s="44" t="str">
        <f>IF(COUNTA(Wedstrijden!AR1767:AT1767)&lt;&gt;0,6,"")</f>
        <v/>
      </c>
      <c r="DF1602" s="44" t="str">
        <f t="shared" si="148"/>
        <v/>
      </c>
      <c r="DG1602" s="44" t="str">
        <f>IF(Wedstrijden!AR1767="x","L","")</f>
        <v/>
      </c>
      <c r="DH1602" s="44" t="str">
        <f>IF(Wedstrijden!AS1767="x","M","")</f>
        <v/>
      </c>
      <c r="DI1602" s="44" t="str">
        <f>IF(Wedstrijden!AT1767="x","Z","")</f>
        <v/>
      </c>
      <c r="DJ1602" s="44" t="str">
        <f>IF(COUNTA(Wedstrijden!AU1767:AW1767)&lt;&gt;0,6,"")</f>
        <v/>
      </c>
      <c r="DK1602" s="44" t="str">
        <f t="shared" si="149"/>
        <v/>
      </c>
      <c r="DL1602" s="44" t="str">
        <f>IF(Wedstrijden!AU1767="x","L","")</f>
        <v/>
      </c>
      <c r="DM1602" s="44" t="str">
        <f>IF(Wedstrijden!AV1767="x","M","")</f>
        <v/>
      </c>
      <c r="DN1602" s="44" t="str">
        <f>IF(Wedstrijden!AW1767="x","Z","")</f>
        <v/>
      </c>
    </row>
    <row r="1603" spans="1:118" ht="15">
      <c r="A1603" s="48" t="e">
        <f>Wedstrijden!#REF!</f>
        <v>#REF!</v>
      </c>
      <c r="B1603" s="44" t="str">
        <f>IFERROR(VLOOKUP(Wedstrijden!E1768,Wedstrijdlocaties!$B$2:$E$499,2,FALSE),"")</f>
        <v/>
      </c>
      <c r="C1603" s="44" t="str">
        <f>Wedstrijden!F1768</f>
        <v/>
      </c>
      <c r="D1603" s="44" t="str">
        <f>IFERROR(VLOOKUP(Wedstrijden!G1768,Organisaties!$B$2:$C$501,2,FALSE),"")</f>
        <v/>
      </c>
      <c r="E1603" s="44" t="str">
        <f>IFERROR(VLOOKUP(Wedstrijden!G1768,Organisaties!$B$2:$F$501,5,FALSE),"")</f>
        <v/>
      </c>
      <c r="F1603" s="44" t="str">
        <f>IF(Wedstrijden!BC1768&lt;&gt;"",Wedstrijden!BC1768,"")</f>
        <v/>
      </c>
      <c r="G1603" s="44">
        <f>IF(Wedstrijden!AY1768="Indoor",1,0)</f>
        <v>0</v>
      </c>
      <c r="H1603" s="44">
        <f>Wedstrijden!AZ1768</f>
        <v>0</v>
      </c>
      <c r="I1603" s="44" t="str">
        <f>IF(Wedstrijden!AX1768="Nee",0,IF(Wedstrijden!AX1768="Ja",1,""))</f>
        <v/>
      </c>
      <c r="J1603" s="44" t="str">
        <f>IF(Wedstrijden!BA1768&lt;&gt;"",Wedstrijden!BA1768,"")</f>
        <v/>
      </c>
      <c r="W1603" s="45"/>
      <c r="AE1603" s="45"/>
      <c r="AN1603" s="45"/>
      <c r="AU1603" s="45"/>
      <c r="BA1603" s="45"/>
      <c r="BE1603" s="45"/>
      <c r="BJ1603" s="44" t="str">
        <f>IF(COUNTA(Wedstrijden!I1768:S1768)&lt;&gt;0,1,"")</f>
        <v/>
      </c>
      <c r="BK1603" s="44" t="str">
        <f t="shared" ref="BK1603:BK1666" si="150">IF(COUNTBLANK(BJ1603) = 1,"",2)</f>
        <v/>
      </c>
      <c r="BL1603" s="44" t="str">
        <f>IF(Wedstrijden!I1768="x","AA","")</f>
        <v/>
      </c>
      <c r="BM1603" s="44" t="str">
        <f>IF(Wedstrijden!J1768="x","A","")</f>
        <v/>
      </c>
      <c r="BN1603" s="44" t="str">
        <f>IF(Wedstrijden!K1768="x","B1","")</f>
        <v/>
      </c>
      <c r="BO1603" s="44" t="str">
        <f>IF(Wedstrijden!L1768="x","BB","")</f>
        <v/>
      </c>
      <c r="BP1603" s="44" t="str">
        <f>IF(Wedstrijden!M1768="x","B","")</f>
        <v/>
      </c>
      <c r="BQ1603" s="44" t="str">
        <f>IF(Wedstrijden!N1768="x","L1","")</f>
        <v/>
      </c>
      <c r="BR1603" s="44" t="str">
        <f>IF(Wedstrijden!O1768="x","L2","")</f>
        <v/>
      </c>
      <c r="BS1603" s="44" t="str">
        <f>IF(Wedstrijden!P1768="x","M1","")</f>
        <v/>
      </c>
      <c r="BT1603" s="44" t="str">
        <f>IF(Wedstrijden!Q1768="x","M2","")</f>
        <v/>
      </c>
      <c r="BU1603" s="44" t="str">
        <f>IF(Wedstrijden!R1768="x","Z1","")</f>
        <v/>
      </c>
      <c r="BV1603" s="44" t="str">
        <f>IF(Wedstrijden!S1768="x","Z2","")</f>
        <v/>
      </c>
      <c r="BW1603" s="44" t="str">
        <f>IF(COUNTA(Wedstrijden!T1768:AB1768)&lt;&gt;0,1,"")</f>
        <v/>
      </c>
      <c r="BX1603" s="44" t="str">
        <f t="shared" ref="BX1603:BX1666" si="151">IF(COUNTBLANK(BW1603) = 1,"",1)</f>
        <v/>
      </c>
      <c r="BY1603" s="44" t="str">
        <f>IF(Wedstrijden!T1768="x","BB","")</f>
        <v/>
      </c>
      <c r="BZ1603" s="44" t="str">
        <f>IF(Wedstrijden!U1768="x","B","")</f>
        <v/>
      </c>
      <c r="CA1603" s="44" t="str">
        <f>IF(Wedstrijden!V1768="x","L1","")</f>
        <v/>
      </c>
      <c r="CB1603" s="44" t="str">
        <f>IF(Wedstrijden!W1768="x","L2","")</f>
        <v/>
      </c>
      <c r="CC1603" s="44" t="str">
        <f>IF(Wedstrijden!X1768="x","M1","")</f>
        <v/>
      </c>
      <c r="CD1603" s="44" t="str">
        <f>IF(Wedstrijden!Y1768="x","M2","")</f>
        <v/>
      </c>
      <c r="CE1603" s="44" t="str">
        <f>IF(Wedstrijden!Z1768="x","Z1","")</f>
        <v/>
      </c>
      <c r="CF1603" s="44" t="str">
        <f>IF(Wedstrijden!AA1768="x","Z2","")</f>
        <v/>
      </c>
      <c r="CG1603" s="44" t="str">
        <f>IF(Wedstrijden!AB1768="x","ZZL","")</f>
        <v/>
      </c>
      <c r="CL1603" s="44" t="str">
        <f>IF(COUNTA(Wedstrijden!AC1768:AJ1768)&lt;&gt;0,2,"")</f>
        <v/>
      </c>
      <c r="CM1603" s="44" t="str">
        <f t="shared" ref="CM1603:CM1666" si="152">IF(COUNTBLANK(CL1603) = 1,"",2)</f>
        <v/>
      </c>
      <c r="CN1603" s="44" t="str">
        <f>IF(Wedstrijden!AC1768="x","AA","")</f>
        <v/>
      </c>
      <c r="CO1603" s="44" t="str">
        <f>IF(Wedstrijden!AD1768="x","A","")</f>
        <v/>
      </c>
      <c r="CP1603" s="44" t="str">
        <f>IF(Wedstrijden!AE1768="x","BB","")</f>
        <v/>
      </c>
      <c r="CQ1603" s="44" t="str">
        <f>IF(Wedstrijden!AF1768="x","B","")</f>
        <v/>
      </c>
      <c r="CR1603" s="44" t="str">
        <f>IF(Wedstrijden!AG1768="x","L","")</f>
        <v/>
      </c>
      <c r="CS1603" s="44" t="str">
        <f>IF(Wedstrijden!AH1768="x","M","")</f>
        <v/>
      </c>
      <c r="CT1603" s="44" t="str">
        <f>IF(Wedstrijden!AI1768="x","Z","")</f>
        <v/>
      </c>
      <c r="CU1603" s="44" t="str">
        <f>IF(Wedstrijden!AJ1768="x","ZZ","")</f>
        <v/>
      </c>
      <c r="CV1603" s="44" t="str">
        <f>IF(COUNTA(Wedstrijden!AK1768:AQ1768)&lt;&gt;0,2,"")</f>
        <v/>
      </c>
      <c r="CW1603" s="44" t="str">
        <f t="shared" ref="CW1603:CW1666" si="153">IF(COUNTBLANK(CV1603) = 1,"",1)</f>
        <v/>
      </c>
      <c r="CX1603" s="44" t="str">
        <f>IF(Wedstrijden!AK1768="x","BB","")</f>
        <v/>
      </c>
      <c r="CY1603" s="44" t="str">
        <f>IF(Wedstrijden!AL1768="x","B","")</f>
        <v/>
      </c>
      <c r="CZ1603" s="44" t="str">
        <f>IF(Wedstrijden!AM1768="x","L","")</f>
        <v/>
      </c>
      <c r="DA1603" s="44" t="str">
        <f>IF(Wedstrijden!AN1768="x","M","")</f>
        <v/>
      </c>
      <c r="DB1603" s="44" t="str">
        <f>IF(Wedstrijden!AO1768="x","Z","")</f>
        <v/>
      </c>
      <c r="DC1603" s="44" t="str">
        <f>IF(Wedstrijden!AP1768="x","ZZ","")</f>
        <v/>
      </c>
      <c r="DD1603" s="44" t="str">
        <f>IF(Wedstrijden!AQ1768="x","1.40","")</f>
        <v/>
      </c>
      <c r="DE1603" s="44" t="str">
        <f>IF(COUNTA(Wedstrijden!AR1768:AT1768)&lt;&gt;0,6,"")</f>
        <v/>
      </c>
      <c r="DF1603" s="44" t="str">
        <f t="shared" ref="DF1603:DF1666" si="154">IF(COUNTBLANK(DE1603) = 1,"",2)</f>
        <v/>
      </c>
      <c r="DG1603" s="44" t="str">
        <f>IF(Wedstrijden!AR1768="x","L","")</f>
        <v/>
      </c>
      <c r="DH1603" s="44" t="str">
        <f>IF(Wedstrijden!AS1768="x","M","")</f>
        <v/>
      </c>
      <c r="DI1603" s="44" t="str">
        <f>IF(Wedstrijden!AT1768="x","Z","")</f>
        <v/>
      </c>
      <c r="DJ1603" s="44" t="str">
        <f>IF(COUNTA(Wedstrijden!AU1768:AW1768)&lt;&gt;0,6,"")</f>
        <v/>
      </c>
      <c r="DK1603" s="44" t="str">
        <f t="shared" ref="DK1603:DK1666" si="155">IF(COUNTBLANK(DJ1603) = 1,"",1)</f>
        <v/>
      </c>
      <c r="DL1603" s="44" t="str">
        <f>IF(Wedstrijden!AU1768="x","L","")</f>
        <v/>
      </c>
      <c r="DM1603" s="44" t="str">
        <f>IF(Wedstrijden!AV1768="x","M","")</f>
        <v/>
      </c>
      <c r="DN1603" s="44" t="str">
        <f>IF(Wedstrijden!AW1768="x","Z","")</f>
        <v/>
      </c>
    </row>
    <row r="1604" spans="1:118" ht="15">
      <c r="A1604" s="48" t="e">
        <f>Wedstrijden!#REF!</f>
        <v>#REF!</v>
      </c>
      <c r="B1604" s="44" t="str">
        <f>IFERROR(VLOOKUP(Wedstrijden!E1769,Wedstrijdlocaties!$B$2:$E$499,2,FALSE),"")</f>
        <v/>
      </c>
      <c r="C1604" s="44" t="str">
        <f>Wedstrijden!F1769</f>
        <v/>
      </c>
      <c r="D1604" s="44" t="str">
        <f>IFERROR(VLOOKUP(Wedstrijden!G1769,Organisaties!$B$2:$C$501,2,FALSE),"")</f>
        <v/>
      </c>
      <c r="E1604" s="44" t="str">
        <f>IFERROR(VLOOKUP(Wedstrijden!G1769,Organisaties!$B$2:$F$501,5,FALSE),"")</f>
        <v/>
      </c>
      <c r="F1604" s="44" t="str">
        <f>IF(Wedstrijden!BC1769&lt;&gt;"",Wedstrijden!BC1769,"")</f>
        <v/>
      </c>
      <c r="G1604" s="44">
        <f>IF(Wedstrijden!AY1769="Indoor",1,0)</f>
        <v>0</v>
      </c>
      <c r="H1604" s="44">
        <f>Wedstrijden!AZ1769</f>
        <v>0</v>
      </c>
      <c r="I1604" s="44" t="str">
        <f>IF(Wedstrijden!AX1769="Nee",0,IF(Wedstrijden!AX1769="Ja",1,""))</f>
        <v/>
      </c>
      <c r="J1604" s="44" t="str">
        <f>IF(Wedstrijden!BA1769&lt;&gt;"",Wedstrijden!BA1769,"")</f>
        <v/>
      </c>
      <c r="W1604" s="45"/>
      <c r="AE1604" s="45"/>
      <c r="AN1604" s="45"/>
      <c r="AU1604" s="45"/>
      <c r="BA1604" s="45"/>
      <c r="BE1604" s="45"/>
      <c r="BJ1604" s="44" t="str">
        <f>IF(COUNTA(Wedstrijden!I1769:S1769)&lt;&gt;0,1,"")</f>
        <v/>
      </c>
      <c r="BK1604" s="44" t="str">
        <f t="shared" si="150"/>
        <v/>
      </c>
      <c r="BL1604" s="44" t="str">
        <f>IF(Wedstrijden!I1769="x","AA","")</f>
        <v/>
      </c>
      <c r="BM1604" s="44" t="str">
        <f>IF(Wedstrijden!J1769="x","A","")</f>
        <v/>
      </c>
      <c r="BN1604" s="44" t="str">
        <f>IF(Wedstrijden!K1769="x","B1","")</f>
        <v/>
      </c>
      <c r="BO1604" s="44" t="str">
        <f>IF(Wedstrijden!L1769="x","BB","")</f>
        <v/>
      </c>
      <c r="BP1604" s="44" t="str">
        <f>IF(Wedstrijden!M1769="x","B","")</f>
        <v/>
      </c>
      <c r="BQ1604" s="44" t="str">
        <f>IF(Wedstrijden!N1769="x","L1","")</f>
        <v/>
      </c>
      <c r="BR1604" s="44" t="str">
        <f>IF(Wedstrijden!O1769="x","L2","")</f>
        <v/>
      </c>
      <c r="BS1604" s="44" t="str">
        <f>IF(Wedstrijden!P1769="x","M1","")</f>
        <v/>
      </c>
      <c r="BT1604" s="44" t="str">
        <f>IF(Wedstrijden!Q1769="x","M2","")</f>
        <v/>
      </c>
      <c r="BU1604" s="44" t="str">
        <f>IF(Wedstrijden!R1769="x","Z1","")</f>
        <v/>
      </c>
      <c r="BV1604" s="44" t="str">
        <f>IF(Wedstrijden!S1769="x","Z2","")</f>
        <v/>
      </c>
      <c r="BW1604" s="44" t="str">
        <f>IF(COUNTA(Wedstrijden!T1769:AB1769)&lt;&gt;0,1,"")</f>
        <v/>
      </c>
      <c r="BX1604" s="44" t="str">
        <f t="shared" si="151"/>
        <v/>
      </c>
      <c r="BY1604" s="44" t="str">
        <f>IF(Wedstrijden!T1769="x","BB","")</f>
        <v/>
      </c>
      <c r="BZ1604" s="44" t="str">
        <f>IF(Wedstrijden!U1769="x","B","")</f>
        <v/>
      </c>
      <c r="CA1604" s="44" t="str">
        <f>IF(Wedstrijden!V1769="x","L1","")</f>
        <v/>
      </c>
      <c r="CB1604" s="44" t="str">
        <f>IF(Wedstrijden!W1769="x","L2","")</f>
        <v/>
      </c>
      <c r="CC1604" s="44" t="str">
        <f>IF(Wedstrijden!X1769="x","M1","")</f>
        <v/>
      </c>
      <c r="CD1604" s="44" t="str">
        <f>IF(Wedstrijden!Y1769="x","M2","")</f>
        <v/>
      </c>
      <c r="CE1604" s="44" t="str">
        <f>IF(Wedstrijden!Z1769="x","Z1","")</f>
        <v/>
      </c>
      <c r="CF1604" s="44" t="str">
        <f>IF(Wedstrijden!AA1769="x","Z2","")</f>
        <v/>
      </c>
      <c r="CG1604" s="44" t="str">
        <f>IF(Wedstrijden!AB1769="x","ZZL","")</f>
        <v/>
      </c>
      <c r="CL1604" s="44" t="str">
        <f>IF(COUNTA(Wedstrijden!AC1769:AJ1769)&lt;&gt;0,2,"")</f>
        <v/>
      </c>
      <c r="CM1604" s="44" t="str">
        <f t="shared" si="152"/>
        <v/>
      </c>
      <c r="CN1604" s="44" t="str">
        <f>IF(Wedstrijden!AC1769="x","AA","")</f>
        <v/>
      </c>
      <c r="CO1604" s="44" t="str">
        <f>IF(Wedstrijden!AD1769="x","A","")</f>
        <v/>
      </c>
      <c r="CP1604" s="44" t="str">
        <f>IF(Wedstrijden!AE1769="x","BB","")</f>
        <v/>
      </c>
      <c r="CQ1604" s="44" t="str">
        <f>IF(Wedstrijden!AF1769="x","B","")</f>
        <v/>
      </c>
      <c r="CR1604" s="44" t="str">
        <f>IF(Wedstrijden!AG1769="x","L","")</f>
        <v/>
      </c>
      <c r="CS1604" s="44" t="str">
        <f>IF(Wedstrijden!AH1769="x","M","")</f>
        <v/>
      </c>
      <c r="CT1604" s="44" t="str">
        <f>IF(Wedstrijden!AI1769="x","Z","")</f>
        <v/>
      </c>
      <c r="CU1604" s="44" t="str">
        <f>IF(Wedstrijden!AJ1769="x","ZZ","")</f>
        <v/>
      </c>
      <c r="CV1604" s="44" t="str">
        <f>IF(COUNTA(Wedstrijden!AK1769:AQ1769)&lt;&gt;0,2,"")</f>
        <v/>
      </c>
      <c r="CW1604" s="44" t="str">
        <f t="shared" si="153"/>
        <v/>
      </c>
      <c r="CX1604" s="44" t="str">
        <f>IF(Wedstrijden!AK1769="x","BB","")</f>
        <v/>
      </c>
      <c r="CY1604" s="44" t="str">
        <f>IF(Wedstrijden!AL1769="x","B","")</f>
        <v/>
      </c>
      <c r="CZ1604" s="44" t="str">
        <f>IF(Wedstrijden!AM1769="x","L","")</f>
        <v/>
      </c>
      <c r="DA1604" s="44" t="str">
        <f>IF(Wedstrijden!AN1769="x","M","")</f>
        <v/>
      </c>
      <c r="DB1604" s="44" t="str">
        <f>IF(Wedstrijden!AO1769="x","Z","")</f>
        <v/>
      </c>
      <c r="DC1604" s="44" t="str">
        <f>IF(Wedstrijden!AP1769="x","ZZ","")</f>
        <v/>
      </c>
      <c r="DD1604" s="44" t="str">
        <f>IF(Wedstrijden!AQ1769="x","1.40","")</f>
        <v/>
      </c>
      <c r="DE1604" s="44" t="str">
        <f>IF(COUNTA(Wedstrijden!AR1769:AT1769)&lt;&gt;0,6,"")</f>
        <v/>
      </c>
      <c r="DF1604" s="44" t="str">
        <f t="shared" si="154"/>
        <v/>
      </c>
      <c r="DG1604" s="44" t="str">
        <f>IF(Wedstrijden!AR1769="x","L","")</f>
        <v/>
      </c>
      <c r="DH1604" s="44" t="str">
        <f>IF(Wedstrijden!AS1769="x","M","")</f>
        <v/>
      </c>
      <c r="DI1604" s="44" t="str">
        <f>IF(Wedstrijden!AT1769="x","Z","")</f>
        <v/>
      </c>
      <c r="DJ1604" s="44" t="str">
        <f>IF(COUNTA(Wedstrijden!AU1769:AW1769)&lt;&gt;0,6,"")</f>
        <v/>
      </c>
      <c r="DK1604" s="44" t="str">
        <f t="shared" si="155"/>
        <v/>
      </c>
      <c r="DL1604" s="44" t="str">
        <f>IF(Wedstrijden!AU1769="x","L","")</f>
        <v/>
      </c>
      <c r="DM1604" s="44" t="str">
        <f>IF(Wedstrijden!AV1769="x","M","")</f>
        <v/>
      </c>
      <c r="DN1604" s="44" t="str">
        <f>IF(Wedstrijden!AW1769="x","Z","")</f>
        <v/>
      </c>
    </row>
    <row r="1605" spans="1:118" ht="15">
      <c r="A1605" s="48" t="e">
        <f>Wedstrijden!#REF!</f>
        <v>#REF!</v>
      </c>
      <c r="B1605" s="44" t="str">
        <f>IFERROR(VLOOKUP(Wedstrijden!E1770,Wedstrijdlocaties!$B$2:$E$499,2,FALSE),"")</f>
        <v/>
      </c>
      <c r="C1605" s="44" t="str">
        <f>Wedstrijden!F1770</f>
        <v/>
      </c>
      <c r="D1605" s="44" t="str">
        <f>IFERROR(VLOOKUP(Wedstrijden!G1770,Organisaties!$B$2:$C$501,2,FALSE),"")</f>
        <v/>
      </c>
      <c r="E1605" s="44" t="str">
        <f>IFERROR(VLOOKUP(Wedstrijden!G1770,Organisaties!$B$2:$F$501,5,FALSE),"")</f>
        <v/>
      </c>
      <c r="F1605" s="44" t="str">
        <f>IF(Wedstrijden!BC1770&lt;&gt;"",Wedstrijden!BC1770,"")</f>
        <v/>
      </c>
      <c r="G1605" s="44">
        <f>IF(Wedstrijden!AY1770="Indoor",1,0)</f>
        <v>0</v>
      </c>
      <c r="H1605" s="44">
        <f>Wedstrijden!AZ1770</f>
        <v>0</v>
      </c>
      <c r="I1605" s="44" t="str">
        <f>IF(Wedstrijden!AX1770="Nee",0,IF(Wedstrijden!AX1770="Ja",1,""))</f>
        <v/>
      </c>
      <c r="J1605" s="44" t="str">
        <f>IF(Wedstrijden!BA1770&lt;&gt;"",Wedstrijden!BA1770,"")</f>
        <v/>
      </c>
      <c r="W1605" s="45"/>
      <c r="AE1605" s="45"/>
      <c r="AN1605" s="45"/>
      <c r="AU1605" s="45"/>
      <c r="BA1605" s="45"/>
      <c r="BE1605" s="45"/>
      <c r="BJ1605" s="44" t="str">
        <f>IF(COUNTA(Wedstrijden!I1770:S1770)&lt;&gt;0,1,"")</f>
        <v/>
      </c>
      <c r="BK1605" s="44" t="str">
        <f t="shared" si="150"/>
        <v/>
      </c>
      <c r="BL1605" s="44" t="str">
        <f>IF(Wedstrijden!I1770="x","AA","")</f>
        <v/>
      </c>
      <c r="BM1605" s="44" t="str">
        <f>IF(Wedstrijden!J1770="x","A","")</f>
        <v/>
      </c>
      <c r="BN1605" s="44" t="str">
        <f>IF(Wedstrijden!K1770="x","B1","")</f>
        <v/>
      </c>
      <c r="BO1605" s="44" t="str">
        <f>IF(Wedstrijden!L1770="x","BB","")</f>
        <v/>
      </c>
      <c r="BP1605" s="44" t="str">
        <f>IF(Wedstrijden!M1770="x","B","")</f>
        <v/>
      </c>
      <c r="BQ1605" s="44" t="str">
        <f>IF(Wedstrijden!N1770="x","L1","")</f>
        <v/>
      </c>
      <c r="BR1605" s="44" t="str">
        <f>IF(Wedstrijden!O1770="x","L2","")</f>
        <v/>
      </c>
      <c r="BS1605" s="44" t="str">
        <f>IF(Wedstrijden!P1770="x","M1","")</f>
        <v/>
      </c>
      <c r="BT1605" s="44" t="str">
        <f>IF(Wedstrijden!Q1770="x","M2","")</f>
        <v/>
      </c>
      <c r="BU1605" s="44" t="str">
        <f>IF(Wedstrijden!R1770="x","Z1","")</f>
        <v/>
      </c>
      <c r="BV1605" s="44" t="str">
        <f>IF(Wedstrijden!S1770="x","Z2","")</f>
        <v/>
      </c>
      <c r="BW1605" s="44" t="str">
        <f>IF(COUNTA(Wedstrijden!T1770:AB1770)&lt;&gt;0,1,"")</f>
        <v/>
      </c>
      <c r="BX1605" s="44" t="str">
        <f t="shared" si="151"/>
        <v/>
      </c>
      <c r="BY1605" s="44" t="str">
        <f>IF(Wedstrijden!T1770="x","BB","")</f>
        <v/>
      </c>
      <c r="BZ1605" s="44" t="str">
        <f>IF(Wedstrijden!U1770="x","B","")</f>
        <v/>
      </c>
      <c r="CA1605" s="44" t="str">
        <f>IF(Wedstrijden!V1770="x","L1","")</f>
        <v/>
      </c>
      <c r="CB1605" s="44" t="str">
        <f>IF(Wedstrijden!W1770="x","L2","")</f>
        <v/>
      </c>
      <c r="CC1605" s="44" t="str">
        <f>IF(Wedstrijden!X1770="x","M1","")</f>
        <v/>
      </c>
      <c r="CD1605" s="44" t="str">
        <f>IF(Wedstrijden!Y1770="x","M2","")</f>
        <v/>
      </c>
      <c r="CE1605" s="44" t="str">
        <f>IF(Wedstrijden!Z1770="x","Z1","")</f>
        <v/>
      </c>
      <c r="CF1605" s="44" t="str">
        <f>IF(Wedstrijden!AA1770="x","Z2","")</f>
        <v/>
      </c>
      <c r="CG1605" s="44" t="str">
        <f>IF(Wedstrijden!AB1770="x","ZZL","")</f>
        <v/>
      </c>
      <c r="CL1605" s="44" t="str">
        <f>IF(COUNTA(Wedstrijden!AC1770:AJ1770)&lt;&gt;0,2,"")</f>
        <v/>
      </c>
      <c r="CM1605" s="44" t="str">
        <f t="shared" si="152"/>
        <v/>
      </c>
      <c r="CN1605" s="44" t="str">
        <f>IF(Wedstrijden!AC1770="x","AA","")</f>
        <v/>
      </c>
      <c r="CO1605" s="44" t="str">
        <f>IF(Wedstrijden!AD1770="x","A","")</f>
        <v/>
      </c>
      <c r="CP1605" s="44" t="str">
        <f>IF(Wedstrijden!AE1770="x","BB","")</f>
        <v/>
      </c>
      <c r="CQ1605" s="44" t="str">
        <f>IF(Wedstrijden!AF1770="x","B","")</f>
        <v/>
      </c>
      <c r="CR1605" s="44" t="str">
        <f>IF(Wedstrijden!AG1770="x","L","")</f>
        <v/>
      </c>
      <c r="CS1605" s="44" t="str">
        <f>IF(Wedstrijden!AH1770="x","M","")</f>
        <v/>
      </c>
      <c r="CT1605" s="44" t="str">
        <f>IF(Wedstrijden!AI1770="x","Z","")</f>
        <v/>
      </c>
      <c r="CU1605" s="44" t="str">
        <f>IF(Wedstrijden!AJ1770="x","ZZ","")</f>
        <v/>
      </c>
      <c r="CV1605" s="44" t="str">
        <f>IF(COUNTA(Wedstrijden!AK1770:AQ1770)&lt;&gt;0,2,"")</f>
        <v/>
      </c>
      <c r="CW1605" s="44" t="str">
        <f t="shared" si="153"/>
        <v/>
      </c>
      <c r="CX1605" s="44" t="str">
        <f>IF(Wedstrijden!AK1770="x","BB","")</f>
        <v/>
      </c>
      <c r="CY1605" s="44" t="str">
        <f>IF(Wedstrijden!AL1770="x","B","")</f>
        <v/>
      </c>
      <c r="CZ1605" s="44" t="str">
        <f>IF(Wedstrijden!AM1770="x","L","")</f>
        <v/>
      </c>
      <c r="DA1605" s="44" t="str">
        <f>IF(Wedstrijden!AN1770="x","M","")</f>
        <v/>
      </c>
      <c r="DB1605" s="44" t="str">
        <f>IF(Wedstrijden!AO1770="x","Z","")</f>
        <v/>
      </c>
      <c r="DC1605" s="44" t="str">
        <f>IF(Wedstrijden!AP1770="x","ZZ","")</f>
        <v/>
      </c>
      <c r="DD1605" s="44" t="str">
        <f>IF(Wedstrijden!AQ1770="x","1.40","")</f>
        <v/>
      </c>
      <c r="DE1605" s="44" t="str">
        <f>IF(COUNTA(Wedstrijden!AR1770:AT1770)&lt;&gt;0,6,"")</f>
        <v/>
      </c>
      <c r="DF1605" s="44" t="str">
        <f t="shared" si="154"/>
        <v/>
      </c>
      <c r="DG1605" s="44" t="str">
        <f>IF(Wedstrijden!AR1770="x","L","")</f>
        <v/>
      </c>
      <c r="DH1605" s="44" t="str">
        <f>IF(Wedstrijden!AS1770="x","M","")</f>
        <v/>
      </c>
      <c r="DI1605" s="44" t="str">
        <f>IF(Wedstrijden!AT1770="x","Z","")</f>
        <v/>
      </c>
      <c r="DJ1605" s="44" t="str">
        <f>IF(COUNTA(Wedstrijden!AU1770:AW1770)&lt;&gt;0,6,"")</f>
        <v/>
      </c>
      <c r="DK1605" s="44" t="str">
        <f t="shared" si="155"/>
        <v/>
      </c>
      <c r="DL1605" s="44" t="str">
        <f>IF(Wedstrijden!AU1770="x","L","")</f>
        <v/>
      </c>
      <c r="DM1605" s="44" t="str">
        <f>IF(Wedstrijden!AV1770="x","M","")</f>
        <v/>
      </c>
      <c r="DN1605" s="44" t="str">
        <f>IF(Wedstrijden!AW1770="x","Z","")</f>
        <v/>
      </c>
    </row>
    <row r="1606" spans="1:118" ht="15">
      <c r="A1606" s="48" t="e">
        <f>Wedstrijden!#REF!</f>
        <v>#REF!</v>
      </c>
      <c r="B1606" s="44" t="str">
        <f>IFERROR(VLOOKUP(Wedstrijden!E1771,Wedstrijdlocaties!$B$2:$E$499,2,FALSE),"")</f>
        <v/>
      </c>
      <c r="C1606" s="44" t="str">
        <f>Wedstrijden!F1771</f>
        <v/>
      </c>
      <c r="D1606" s="44" t="str">
        <f>IFERROR(VLOOKUP(Wedstrijden!G1771,Organisaties!$B$2:$C$501,2,FALSE),"")</f>
        <v/>
      </c>
      <c r="E1606" s="44" t="str">
        <f>IFERROR(VLOOKUP(Wedstrijden!G1771,Organisaties!$B$2:$F$501,5,FALSE),"")</f>
        <v/>
      </c>
      <c r="F1606" s="44" t="str">
        <f>IF(Wedstrijden!BC1771&lt;&gt;"",Wedstrijden!BC1771,"")</f>
        <v/>
      </c>
      <c r="G1606" s="44">
        <f>IF(Wedstrijden!AY1771="Indoor",1,0)</f>
        <v>0</v>
      </c>
      <c r="H1606" s="44">
        <f>Wedstrijden!AZ1771</f>
        <v>0</v>
      </c>
      <c r="I1606" s="44" t="str">
        <f>IF(Wedstrijden!AX1771="Nee",0,IF(Wedstrijden!AX1771="Ja",1,""))</f>
        <v/>
      </c>
      <c r="J1606" s="44" t="str">
        <f>IF(Wedstrijden!BA1771&lt;&gt;"",Wedstrijden!BA1771,"")</f>
        <v/>
      </c>
      <c r="W1606" s="45"/>
      <c r="AE1606" s="45"/>
      <c r="AN1606" s="45"/>
      <c r="AU1606" s="45"/>
      <c r="BA1606" s="45"/>
      <c r="BE1606" s="45"/>
      <c r="BJ1606" s="44" t="str">
        <f>IF(COUNTA(Wedstrijden!I1771:S1771)&lt;&gt;0,1,"")</f>
        <v/>
      </c>
      <c r="BK1606" s="44" t="str">
        <f t="shared" si="150"/>
        <v/>
      </c>
      <c r="BL1606" s="44" t="str">
        <f>IF(Wedstrijden!I1771="x","AA","")</f>
        <v/>
      </c>
      <c r="BM1606" s="44" t="str">
        <f>IF(Wedstrijden!J1771="x","A","")</f>
        <v/>
      </c>
      <c r="BN1606" s="44" t="str">
        <f>IF(Wedstrijden!K1771="x","B1","")</f>
        <v/>
      </c>
      <c r="BO1606" s="44" t="str">
        <f>IF(Wedstrijden!L1771="x","BB","")</f>
        <v/>
      </c>
      <c r="BP1606" s="44" t="str">
        <f>IF(Wedstrijden!M1771="x","B","")</f>
        <v/>
      </c>
      <c r="BQ1606" s="44" t="str">
        <f>IF(Wedstrijden!N1771="x","L1","")</f>
        <v/>
      </c>
      <c r="BR1606" s="44" t="str">
        <f>IF(Wedstrijden!O1771="x","L2","")</f>
        <v/>
      </c>
      <c r="BS1606" s="44" t="str">
        <f>IF(Wedstrijden!P1771="x","M1","")</f>
        <v/>
      </c>
      <c r="BT1606" s="44" t="str">
        <f>IF(Wedstrijden!Q1771="x","M2","")</f>
        <v/>
      </c>
      <c r="BU1606" s="44" t="str">
        <f>IF(Wedstrijden!R1771="x","Z1","")</f>
        <v/>
      </c>
      <c r="BV1606" s="44" t="str">
        <f>IF(Wedstrijden!S1771="x","Z2","")</f>
        <v/>
      </c>
      <c r="BW1606" s="44" t="str">
        <f>IF(COUNTA(Wedstrijden!T1771:AB1771)&lt;&gt;0,1,"")</f>
        <v/>
      </c>
      <c r="BX1606" s="44" t="str">
        <f t="shared" si="151"/>
        <v/>
      </c>
      <c r="BY1606" s="44" t="str">
        <f>IF(Wedstrijden!T1771="x","BB","")</f>
        <v/>
      </c>
      <c r="BZ1606" s="44" t="str">
        <f>IF(Wedstrijden!U1771="x","B","")</f>
        <v/>
      </c>
      <c r="CA1606" s="44" t="str">
        <f>IF(Wedstrijden!V1771="x","L1","")</f>
        <v/>
      </c>
      <c r="CB1606" s="44" t="str">
        <f>IF(Wedstrijden!W1771="x","L2","")</f>
        <v/>
      </c>
      <c r="CC1606" s="44" t="str">
        <f>IF(Wedstrijden!X1771="x","M1","")</f>
        <v/>
      </c>
      <c r="CD1606" s="44" t="str">
        <f>IF(Wedstrijden!Y1771="x","M2","")</f>
        <v/>
      </c>
      <c r="CE1606" s="44" t="str">
        <f>IF(Wedstrijden!Z1771="x","Z1","")</f>
        <v/>
      </c>
      <c r="CF1606" s="44" t="str">
        <f>IF(Wedstrijden!AA1771="x","Z2","")</f>
        <v/>
      </c>
      <c r="CG1606" s="44" t="str">
        <f>IF(Wedstrijden!AB1771="x","ZZL","")</f>
        <v/>
      </c>
      <c r="CL1606" s="44" t="str">
        <f>IF(COUNTA(Wedstrijden!AC1771:AJ1771)&lt;&gt;0,2,"")</f>
        <v/>
      </c>
      <c r="CM1606" s="44" t="str">
        <f t="shared" si="152"/>
        <v/>
      </c>
      <c r="CN1606" s="44" t="str">
        <f>IF(Wedstrijden!AC1771="x","AA","")</f>
        <v/>
      </c>
      <c r="CO1606" s="44" t="str">
        <f>IF(Wedstrijden!AD1771="x","A","")</f>
        <v/>
      </c>
      <c r="CP1606" s="44" t="str">
        <f>IF(Wedstrijden!AE1771="x","BB","")</f>
        <v/>
      </c>
      <c r="CQ1606" s="44" t="str">
        <f>IF(Wedstrijden!AF1771="x","B","")</f>
        <v/>
      </c>
      <c r="CR1606" s="44" t="str">
        <f>IF(Wedstrijden!AG1771="x","L","")</f>
        <v/>
      </c>
      <c r="CS1606" s="44" t="str">
        <f>IF(Wedstrijden!AH1771="x","M","")</f>
        <v/>
      </c>
      <c r="CT1606" s="44" t="str">
        <f>IF(Wedstrijden!AI1771="x","Z","")</f>
        <v/>
      </c>
      <c r="CU1606" s="44" t="str">
        <f>IF(Wedstrijden!AJ1771="x","ZZ","")</f>
        <v/>
      </c>
      <c r="CV1606" s="44" t="str">
        <f>IF(COUNTA(Wedstrijden!AK1771:AQ1771)&lt;&gt;0,2,"")</f>
        <v/>
      </c>
      <c r="CW1606" s="44" t="str">
        <f t="shared" si="153"/>
        <v/>
      </c>
      <c r="CX1606" s="44" t="str">
        <f>IF(Wedstrijden!AK1771="x","BB","")</f>
        <v/>
      </c>
      <c r="CY1606" s="44" t="str">
        <f>IF(Wedstrijden!AL1771="x","B","")</f>
        <v/>
      </c>
      <c r="CZ1606" s="44" t="str">
        <f>IF(Wedstrijden!AM1771="x","L","")</f>
        <v/>
      </c>
      <c r="DA1606" s="44" t="str">
        <f>IF(Wedstrijden!AN1771="x","M","")</f>
        <v/>
      </c>
      <c r="DB1606" s="44" t="str">
        <f>IF(Wedstrijden!AO1771="x","Z","")</f>
        <v/>
      </c>
      <c r="DC1606" s="44" t="str">
        <f>IF(Wedstrijden!AP1771="x","ZZ","")</f>
        <v/>
      </c>
      <c r="DD1606" s="44" t="str">
        <f>IF(Wedstrijden!AQ1771="x","1.40","")</f>
        <v/>
      </c>
      <c r="DE1606" s="44" t="str">
        <f>IF(COUNTA(Wedstrijden!AR1771:AT1771)&lt;&gt;0,6,"")</f>
        <v/>
      </c>
      <c r="DF1606" s="44" t="str">
        <f t="shared" si="154"/>
        <v/>
      </c>
      <c r="DG1606" s="44" t="str">
        <f>IF(Wedstrijden!AR1771="x","L","")</f>
        <v/>
      </c>
      <c r="DH1606" s="44" t="str">
        <f>IF(Wedstrijden!AS1771="x","M","")</f>
        <v/>
      </c>
      <c r="DI1606" s="44" t="str">
        <f>IF(Wedstrijden!AT1771="x","Z","")</f>
        <v/>
      </c>
      <c r="DJ1606" s="44" t="str">
        <f>IF(COUNTA(Wedstrijden!AU1771:AW1771)&lt;&gt;0,6,"")</f>
        <v/>
      </c>
      <c r="DK1606" s="44" t="str">
        <f t="shared" si="155"/>
        <v/>
      </c>
      <c r="DL1606" s="44" t="str">
        <f>IF(Wedstrijden!AU1771="x","L","")</f>
        <v/>
      </c>
      <c r="DM1606" s="44" t="str">
        <f>IF(Wedstrijden!AV1771="x","M","")</f>
        <v/>
      </c>
      <c r="DN1606" s="44" t="str">
        <f>IF(Wedstrijden!AW1771="x","Z","")</f>
        <v/>
      </c>
    </row>
    <row r="1607" spans="1:118" ht="15">
      <c r="A1607" s="48" t="e">
        <f>Wedstrijden!#REF!</f>
        <v>#REF!</v>
      </c>
      <c r="B1607" s="44" t="str">
        <f>IFERROR(VLOOKUP(Wedstrijden!E1772,Wedstrijdlocaties!$B$2:$E$499,2,FALSE),"")</f>
        <v/>
      </c>
      <c r="C1607" s="44" t="str">
        <f>Wedstrijden!F1772</f>
        <v/>
      </c>
      <c r="D1607" s="44" t="str">
        <f>IFERROR(VLOOKUP(Wedstrijden!G1772,Organisaties!$B$2:$C$501,2,FALSE),"")</f>
        <v/>
      </c>
      <c r="E1607" s="44" t="str">
        <f>IFERROR(VLOOKUP(Wedstrijden!G1772,Organisaties!$B$2:$F$501,5,FALSE),"")</f>
        <v/>
      </c>
      <c r="F1607" s="44" t="str">
        <f>IF(Wedstrijden!BC1772&lt;&gt;"",Wedstrijden!BC1772,"")</f>
        <v/>
      </c>
      <c r="G1607" s="44">
        <f>IF(Wedstrijden!AY1772="Indoor",1,0)</f>
        <v>0</v>
      </c>
      <c r="H1607" s="44">
        <f>Wedstrijden!AZ1772</f>
        <v>0</v>
      </c>
      <c r="I1607" s="44" t="str">
        <f>IF(Wedstrijden!AX1772="Nee",0,IF(Wedstrijden!AX1772="Ja",1,""))</f>
        <v/>
      </c>
      <c r="J1607" s="44" t="str">
        <f>IF(Wedstrijden!BA1772&lt;&gt;"",Wedstrijden!BA1772,"")</f>
        <v/>
      </c>
      <c r="W1607" s="45"/>
      <c r="AE1607" s="45"/>
      <c r="AN1607" s="45"/>
      <c r="AU1607" s="45"/>
      <c r="BA1607" s="45"/>
      <c r="BE1607" s="45"/>
      <c r="BJ1607" s="44" t="str">
        <f>IF(COUNTA(Wedstrijden!I1772:S1772)&lt;&gt;0,1,"")</f>
        <v/>
      </c>
      <c r="BK1607" s="44" t="str">
        <f t="shared" si="150"/>
        <v/>
      </c>
      <c r="BL1607" s="44" t="str">
        <f>IF(Wedstrijden!I1772="x","AA","")</f>
        <v/>
      </c>
      <c r="BM1607" s="44" t="str">
        <f>IF(Wedstrijden!J1772="x","A","")</f>
        <v/>
      </c>
      <c r="BN1607" s="44" t="str">
        <f>IF(Wedstrijden!K1772="x","B1","")</f>
        <v/>
      </c>
      <c r="BO1607" s="44" t="str">
        <f>IF(Wedstrijden!L1772="x","BB","")</f>
        <v/>
      </c>
      <c r="BP1607" s="44" t="str">
        <f>IF(Wedstrijden!M1772="x","B","")</f>
        <v/>
      </c>
      <c r="BQ1607" s="44" t="str">
        <f>IF(Wedstrijden!N1772="x","L1","")</f>
        <v/>
      </c>
      <c r="BR1607" s="44" t="str">
        <f>IF(Wedstrijden!O1772="x","L2","")</f>
        <v/>
      </c>
      <c r="BS1607" s="44" t="str">
        <f>IF(Wedstrijden!P1772="x","M1","")</f>
        <v/>
      </c>
      <c r="BT1607" s="44" t="str">
        <f>IF(Wedstrijden!Q1772="x","M2","")</f>
        <v/>
      </c>
      <c r="BU1607" s="44" t="str">
        <f>IF(Wedstrijden!R1772="x","Z1","")</f>
        <v/>
      </c>
      <c r="BV1607" s="44" t="str">
        <f>IF(Wedstrijden!S1772="x","Z2","")</f>
        <v/>
      </c>
      <c r="BW1607" s="44" t="str">
        <f>IF(COUNTA(Wedstrijden!T1772:AB1772)&lt;&gt;0,1,"")</f>
        <v/>
      </c>
      <c r="BX1607" s="44" t="str">
        <f t="shared" si="151"/>
        <v/>
      </c>
      <c r="BY1607" s="44" t="str">
        <f>IF(Wedstrijden!T1772="x","BB","")</f>
        <v/>
      </c>
      <c r="BZ1607" s="44" t="str">
        <f>IF(Wedstrijden!U1772="x","B","")</f>
        <v/>
      </c>
      <c r="CA1607" s="44" t="str">
        <f>IF(Wedstrijden!V1772="x","L1","")</f>
        <v/>
      </c>
      <c r="CB1607" s="44" t="str">
        <f>IF(Wedstrijden!W1772="x","L2","")</f>
        <v/>
      </c>
      <c r="CC1607" s="44" t="str">
        <f>IF(Wedstrijden!X1772="x","M1","")</f>
        <v/>
      </c>
      <c r="CD1607" s="44" t="str">
        <f>IF(Wedstrijden!Y1772="x","M2","")</f>
        <v/>
      </c>
      <c r="CE1607" s="44" t="str">
        <f>IF(Wedstrijden!Z1772="x","Z1","")</f>
        <v/>
      </c>
      <c r="CF1607" s="44" t="str">
        <f>IF(Wedstrijden!AA1772="x","Z2","")</f>
        <v/>
      </c>
      <c r="CG1607" s="44" t="str">
        <f>IF(Wedstrijden!AB1772="x","ZZL","")</f>
        <v/>
      </c>
      <c r="CL1607" s="44" t="str">
        <f>IF(COUNTA(Wedstrijden!AC1772:AJ1772)&lt;&gt;0,2,"")</f>
        <v/>
      </c>
      <c r="CM1607" s="44" t="str">
        <f t="shared" si="152"/>
        <v/>
      </c>
      <c r="CN1607" s="44" t="str">
        <f>IF(Wedstrijden!AC1772="x","AA","")</f>
        <v/>
      </c>
      <c r="CO1607" s="44" t="str">
        <f>IF(Wedstrijden!AD1772="x","A","")</f>
        <v/>
      </c>
      <c r="CP1607" s="44" t="str">
        <f>IF(Wedstrijden!AE1772="x","BB","")</f>
        <v/>
      </c>
      <c r="CQ1607" s="44" t="str">
        <f>IF(Wedstrijden!AF1772="x","B","")</f>
        <v/>
      </c>
      <c r="CR1607" s="44" t="str">
        <f>IF(Wedstrijden!AG1772="x","L","")</f>
        <v/>
      </c>
      <c r="CS1607" s="44" t="str">
        <f>IF(Wedstrijden!AH1772="x","M","")</f>
        <v/>
      </c>
      <c r="CT1607" s="44" t="str">
        <f>IF(Wedstrijden!AI1772="x","Z","")</f>
        <v/>
      </c>
      <c r="CU1607" s="44" t="str">
        <f>IF(Wedstrijden!AJ1772="x","ZZ","")</f>
        <v/>
      </c>
      <c r="CV1607" s="44" t="str">
        <f>IF(COUNTA(Wedstrijden!AK1772:AQ1772)&lt;&gt;0,2,"")</f>
        <v/>
      </c>
      <c r="CW1607" s="44" t="str">
        <f t="shared" si="153"/>
        <v/>
      </c>
      <c r="CX1607" s="44" t="str">
        <f>IF(Wedstrijden!AK1772="x","BB","")</f>
        <v/>
      </c>
      <c r="CY1607" s="44" t="str">
        <f>IF(Wedstrijden!AL1772="x","B","")</f>
        <v/>
      </c>
      <c r="CZ1607" s="44" t="str">
        <f>IF(Wedstrijden!AM1772="x","L","")</f>
        <v/>
      </c>
      <c r="DA1607" s="44" t="str">
        <f>IF(Wedstrijden!AN1772="x","M","")</f>
        <v/>
      </c>
      <c r="DB1607" s="44" t="str">
        <f>IF(Wedstrijden!AO1772="x","Z","")</f>
        <v/>
      </c>
      <c r="DC1607" s="44" t="str">
        <f>IF(Wedstrijden!AP1772="x","ZZ","")</f>
        <v/>
      </c>
      <c r="DD1607" s="44" t="str">
        <f>IF(Wedstrijden!AQ1772="x","1.40","")</f>
        <v/>
      </c>
      <c r="DE1607" s="44" t="str">
        <f>IF(COUNTA(Wedstrijden!AR1772:AT1772)&lt;&gt;0,6,"")</f>
        <v/>
      </c>
      <c r="DF1607" s="44" t="str">
        <f t="shared" si="154"/>
        <v/>
      </c>
      <c r="DG1607" s="44" t="str">
        <f>IF(Wedstrijden!AR1772="x","L","")</f>
        <v/>
      </c>
      <c r="DH1607" s="44" t="str">
        <f>IF(Wedstrijden!AS1772="x","M","")</f>
        <v/>
      </c>
      <c r="DI1607" s="44" t="str">
        <f>IF(Wedstrijden!AT1772="x","Z","")</f>
        <v/>
      </c>
      <c r="DJ1607" s="44" t="str">
        <f>IF(COUNTA(Wedstrijden!AU1772:AW1772)&lt;&gt;0,6,"")</f>
        <v/>
      </c>
      <c r="DK1607" s="44" t="str">
        <f t="shared" si="155"/>
        <v/>
      </c>
      <c r="DL1607" s="44" t="str">
        <f>IF(Wedstrijden!AU1772="x","L","")</f>
        <v/>
      </c>
      <c r="DM1607" s="44" t="str">
        <f>IF(Wedstrijden!AV1772="x","M","")</f>
        <v/>
      </c>
      <c r="DN1607" s="44" t="str">
        <f>IF(Wedstrijden!AW1772="x","Z","")</f>
        <v/>
      </c>
    </row>
    <row r="1608" spans="1:118" ht="15">
      <c r="A1608" s="48" t="e">
        <f>Wedstrijden!#REF!</f>
        <v>#REF!</v>
      </c>
      <c r="B1608" s="44" t="str">
        <f>IFERROR(VLOOKUP(Wedstrijden!E1773,Wedstrijdlocaties!$B$2:$E$499,2,FALSE),"")</f>
        <v/>
      </c>
      <c r="C1608" s="44" t="str">
        <f>Wedstrijden!F1773</f>
        <v/>
      </c>
      <c r="D1608" s="44" t="str">
        <f>IFERROR(VLOOKUP(Wedstrijden!G1773,Organisaties!$B$2:$C$501,2,FALSE),"")</f>
        <v/>
      </c>
      <c r="E1608" s="44" t="str">
        <f>IFERROR(VLOOKUP(Wedstrijden!G1773,Organisaties!$B$2:$F$501,5,FALSE),"")</f>
        <v/>
      </c>
      <c r="F1608" s="44" t="str">
        <f>IF(Wedstrijden!BC1773&lt;&gt;"",Wedstrijden!BC1773,"")</f>
        <v/>
      </c>
      <c r="G1608" s="44">
        <f>IF(Wedstrijden!AY1773="Indoor",1,0)</f>
        <v>0</v>
      </c>
      <c r="H1608" s="44">
        <f>Wedstrijden!AZ1773</f>
        <v>0</v>
      </c>
      <c r="I1608" s="44" t="str">
        <f>IF(Wedstrijden!AX1773="Nee",0,IF(Wedstrijden!AX1773="Ja",1,""))</f>
        <v/>
      </c>
      <c r="J1608" s="44" t="str">
        <f>IF(Wedstrijden!BA1773&lt;&gt;"",Wedstrijden!BA1773,"")</f>
        <v/>
      </c>
      <c r="W1608" s="45"/>
      <c r="AE1608" s="45"/>
      <c r="AN1608" s="45"/>
      <c r="AU1608" s="45"/>
      <c r="BA1608" s="45"/>
      <c r="BE1608" s="45"/>
      <c r="BJ1608" s="44" t="str">
        <f>IF(COUNTA(Wedstrijden!I1773:S1773)&lt;&gt;0,1,"")</f>
        <v/>
      </c>
      <c r="BK1608" s="44" t="str">
        <f t="shared" si="150"/>
        <v/>
      </c>
      <c r="BL1608" s="44" t="str">
        <f>IF(Wedstrijden!I1773="x","AA","")</f>
        <v/>
      </c>
      <c r="BM1608" s="44" t="str">
        <f>IF(Wedstrijden!J1773="x","A","")</f>
        <v/>
      </c>
      <c r="BN1608" s="44" t="str">
        <f>IF(Wedstrijden!K1773="x","B1","")</f>
        <v/>
      </c>
      <c r="BO1608" s="44" t="str">
        <f>IF(Wedstrijden!L1773="x","BB","")</f>
        <v/>
      </c>
      <c r="BP1608" s="44" t="str">
        <f>IF(Wedstrijden!M1773="x","B","")</f>
        <v/>
      </c>
      <c r="BQ1608" s="44" t="str">
        <f>IF(Wedstrijden!N1773="x","L1","")</f>
        <v/>
      </c>
      <c r="BR1608" s="44" t="str">
        <f>IF(Wedstrijden!O1773="x","L2","")</f>
        <v/>
      </c>
      <c r="BS1608" s="44" t="str">
        <f>IF(Wedstrijden!P1773="x","M1","")</f>
        <v/>
      </c>
      <c r="BT1608" s="44" t="str">
        <f>IF(Wedstrijden!Q1773="x","M2","")</f>
        <v/>
      </c>
      <c r="BU1608" s="44" t="str">
        <f>IF(Wedstrijden!R1773="x","Z1","")</f>
        <v/>
      </c>
      <c r="BV1608" s="44" t="str">
        <f>IF(Wedstrijden!S1773="x","Z2","")</f>
        <v/>
      </c>
      <c r="BW1608" s="44" t="str">
        <f>IF(COUNTA(Wedstrijden!T1773:AB1773)&lt;&gt;0,1,"")</f>
        <v/>
      </c>
      <c r="BX1608" s="44" t="str">
        <f t="shared" si="151"/>
        <v/>
      </c>
      <c r="BY1608" s="44" t="str">
        <f>IF(Wedstrijden!T1773="x","BB","")</f>
        <v/>
      </c>
      <c r="BZ1608" s="44" t="str">
        <f>IF(Wedstrijden!U1773="x","B","")</f>
        <v/>
      </c>
      <c r="CA1608" s="44" t="str">
        <f>IF(Wedstrijden!V1773="x","L1","")</f>
        <v/>
      </c>
      <c r="CB1608" s="44" t="str">
        <f>IF(Wedstrijden!W1773="x","L2","")</f>
        <v/>
      </c>
      <c r="CC1608" s="44" t="str">
        <f>IF(Wedstrijden!X1773="x","M1","")</f>
        <v/>
      </c>
      <c r="CD1608" s="44" t="str">
        <f>IF(Wedstrijden!Y1773="x","M2","")</f>
        <v/>
      </c>
      <c r="CE1608" s="44" t="str">
        <f>IF(Wedstrijden!Z1773="x","Z1","")</f>
        <v/>
      </c>
      <c r="CF1608" s="44" t="str">
        <f>IF(Wedstrijden!AA1773="x","Z2","")</f>
        <v/>
      </c>
      <c r="CG1608" s="44" t="str">
        <f>IF(Wedstrijden!AB1773="x","ZZL","")</f>
        <v/>
      </c>
      <c r="CL1608" s="44" t="str">
        <f>IF(COUNTA(Wedstrijden!AC1773:AJ1773)&lt;&gt;0,2,"")</f>
        <v/>
      </c>
      <c r="CM1608" s="44" t="str">
        <f t="shared" si="152"/>
        <v/>
      </c>
      <c r="CN1608" s="44" t="str">
        <f>IF(Wedstrijden!AC1773="x","AA","")</f>
        <v/>
      </c>
      <c r="CO1608" s="44" t="str">
        <f>IF(Wedstrijden!AD1773="x","A","")</f>
        <v/>
      </c>
      <c r="CP1608" s="44" t="str">
        <f>IF(Wedstrijden!AE1773="x","BB","")</f>
        <v/>
      </c>
      <c r="CQ1608" s="44" t="str">
        <f>IF(Wedstrijden!AF1773="x","B","")</f>
        <v/>
      </c>
      <c r="CR1608" s="44" t="str">
        <f>IF(Wedstrijden!AG1773="x","L","")</f>
        <v/>
      </c>
      <c r="CS1608" s="44" t="str">
        <f>IF(Wedstrijden!AH1773="x","M","")</f>
        <v/>
      </c>
      <c r="CT1608" s="44" t="str">
        <f>IF(Wedstrijden!AI1773="x","Z","")</f>
        <v/>
      </c>
      <c r="CU1608" s="44" t="str">
        <f>IF(Wedstrijden!AJ1773="x","ZZ","")</f>
        <v/>
      </c>
      <c r="CV1608" s="44" t="str">
        <f>IF(COUNTA(Wedstrijden!AK1773:AQ1773)&lt;&gt;0,2,"")</f>
        <v/>
      </c>
      <c r="CW1608" s="44" t="str">
        <f t="shared" si="153"/>
        <v/>
      </c>
      <c r="CX1608" s="44" t="str">
        <f>IF(Wedstrijden!AK1773="x","BB","")</f>
        <v/>
      </c>
      <c r="CY1608" s="44" t="str">
        <f>IF(Wedstrijden!AL1773="x","B","")</f>
        <v/>
      </c>
      <c r="CZ1608" s="44" t="str">
        <f>IF(Wedstrijden!AM1773="x","L","")</f>
        <v/>
      </c>
      <c r="DA1608" s="44" t="str">
        <f>IF(Wedstrijden!AN1773="x","M","")</f>
        <v/>
      </c>
      <c r="DB1608" s="44" t="str">
        <f>IF(Wedstrijden!AO1773="x","Z","")</f>
        <v/>
      </c>
      <c r="DC1608" s="44" t="str">
        <f>IF(Wedstrijden!AP1773="x","ZZ","")</f>
        <v/>
      </c>
      <c r="DD1608" s="44" t="str">
        <f>IF(Wedstrijden!AQ1773="x","1.40","")</f>
        <v/>
      </c>
      <c r="DE1608" s="44" t="str">
        <f>IF(COUNTA(Wedstrijden!AR1773:AT1773)&lt;&gt;0,6,"")</f>
        <v/>
      </c>
      <c r="DF1608" s="44" t="str">
        <f t="shared" si="154"/>
        <v/>
      </c>
      <c r="DG1608" s="44" t="str">
        <f>IF(Wedstrijden!AR1773="x","L","")</f>
        <v/>
      </c>
      <c r="DH1608" s="44" t="str">
        <f>IF(Wedstrijden!AS1773="x","M","")</f>
        <v/>
      </c>
      <c r="DI1608" s="44" t="str">
        <f>IF(Wedstrijden!AT1773="x","Z","")</f>
        <v/>
      </c>
      <c r="DJ1608" s="44" t="str">
        <f>IF(COUNTA(Wedstrijden!AU1773:AW1773)&lt;&gt;0,6,"")</f>
        <v/>
      </c>
      <c r="DK1608" s="44" t="str">
        <f t="shared" si="155"/>
        <v/>
      </c>
      <c r="DL1608" s="44" t="str">
        <f>IF(Wedstrijden!AU1773="x","L","")</f>
        <v/>
      </c>
      <c r="DM1608" s="44" t="str">
        <f>IF(Wedstrijden!AV1773="x","M","")</f>
        <v/>
      </c>
      <c r="DN1608" s="44" t="str">
        <f>IF(Wedstrijden!AW1773="x","Z","")</f>
        <v/>
      </c>
    </row>
    <row r="1609" spans="1:118" ht="15">
      <c r="A1609" s="48" t="e">
        <f>Wedstrijden!#REF!</f>
        <v>#REF!</v>
      </c>
      <c r="B1609" s="44" t="str">
        <f>IFERROR(VLOOKUP(Wedstrijden!E1774,Wedstrijdlocaties!$B$2:$E$499,2,FALSE),"")</f>
        <v/>
      </c>
      <c r="C1609" s="44" t="str">
        <f>Wedstrijden!F1774</f>
        <v/>
      </c>
      <c r="D1609" s="44" t="str">
        <f>IFERROR(VLOOKUP(Wedstrijden!G1774,Organisaties!$B$2:$C$501,2,FALSE),"")</f>
        <v/>
      </c>
      <c r="E1609" s="44" t="str">
        <f>IFERROR(VLOOKUP(Wedstrijden!G1774,Organisaties!$B$2:$F$501,5,FALSE),"")</f>
        <v/>
      </c>
      <c r="F1609" s="44" t="str">
        <f>IF(Wedstrijden!BC1774&lt;&gt;"",Wedstrijden!BC1774,"")</f>
        <v/>
      </c>
      <c r="G1609" s="44">
        <f>IF(Wedstrijden!AY1774="Indoor",1,0)</f>
        <v>0</v>
      </c>
      <c r="H1609" s="44">
        <f>Wedstrijden!AZ1774</f>
        <v>0</v>
      </c>
      <c r="I1609" s="44" t="str">
        <f>IF(Wedstrijden!AX1774="Nee",0,IF(Wedstrijden!AX1774="Ja",1,""))</f>
        <v/>
      </c>
      <c r="J1609" s="44" t="str">
        <f>IF(Wedstrijden!BA1774&lt;&gt;"",Wedstrijden!BA1774,"")</f>
        <v/>
      </c>
      <c r="W1609" s="45"/>
      <c r="AE1609" s="45"/>
      <c r="AN1609" s="45"/>
      <c r="AU1609" s="45"/>
      <c r="BA1609" s="45"/>
      <c r="BE1609" s="45"/>
      <c r="BJ1609" s="44" t="str">
        <f>IF(COUNTA(Wedstrijden!I1774:S1774)&lt;&gt;0,1,"")</f>
        <v/>
      </c>
      <c r="BK1609" s="44" t="str">
        <f t="shared" si="150"/>
        <v/>
      </c>
      <c r="BL1609" s="44" t="str">
        <f>IF(Wedstrijden!I1774="x","AA","")</f>
        <v/>
      </c>
      <c r="BM1609" s="44" t="str">
        <f>IF(Wedstrijden!J1774="x","A","")</f>
        <v/>
      </c>
      <c r="BN1609" s="44" t="str">
        <f>IF(Wedstrijden!K1774="x","B1","")</f>
        <v/>
      </c>
      <c r="BO1609" s="44" t="str">
        <f>IF(Wedstrijden!L1774="x","BB","")</f>
        <v/>
      </c>
      <c r="BP1609" s="44" t="str">
        <f>IF(Wedstrijden!M1774="x","B","")</f>
        <v/>
      </c>
      <c r="BQ1609" s="44" t="str">
        <f>IF(Wedstrijden!N1774="x","L1","")</f>
        <v/>
      </c>
      <c r="BR1609" s="44" t="str">
        <f>IF(Wedstrijden!O1774="x","L2","")</f>
        <v/>
      </c>
      <c r="BS1609" s="44" t="str">
        <f>IF(Wedstrijden!P1774="x","M1","")</f>
        <v/>
      </c>
      <c r="BT1609" s="44" t="str">
        <f>IF(Wedstrijden!Q1774="x","M2","")</f>
        <v/>
      </c>
      <c r="BU1609" s="44" t="str">
        <f>IF(Wedstrijden!R1774="x","Z1","")</f>
        <v/>
      </c>
      <c r="BV1609" s="44" t="str">
        <f>IF(Wedstrijden!S1774="x","Z2","")</f>
        <v/>
      </c>
      <c r="BW1609" s="44" t="str">
        <f>IF(COUNTA(Wedstrijden!T1774:AB1774)&lt;&gt;0,1,"")</f>
        <v/>
      </c>
      <c r="BX1609" s="44" t="str">
        <f t="shared" si="151"/>
        <v/>
      </c>
      <c r="BY1609" s="44" t="str">
        <f>IF(Wedstrijden!T1774="x","BB","")</f>
        <v/>
      </c>
      <c r="BZ1609" s="44" t="str">
        <f>IF(Wedstrijden!U1774="x","B","")</f>
        <v/>
      </c>
      <c r="CA1609" s="44" t="str">
        <f>IF(Wedstrijden!V1774="x","L1","")</f>
        <v/>
      </c>
      <c r="CB1609" s="44" t="str">
        <f>IF(Wedstrijden!W1774="x","L2","")</f>
        <v/>
      </c>
      <c r="CC1609" s="44" t="str">
        <f>IF(Wedstrijden!X1774="x","M1","")</f>
        <v/>
      </c>
      <c r="CD1609" s="44" t="str">
        <f>IF(Wedstrijden!Y1774="x","M2","")</f>
        <v/>
      </c>
      <c r="CE1609" s="44" t="str">
        <f>IF(Wedstrijden!Z1774="x","Z1","")</f>
        <v/>
      </c>
      <c r="CF1609" s="44" t="str">
        <f>IF(Wedstrijden!AA1774="x","Z2","")</f>
        <v/>
      </c>
      <c r="CG1609" s="44" t="str">
        <f>IF(Wedstrijden!AB1774="x","ZZL","")</f>
        <v/>
      </c>
      <c r="CL1609" s="44" t="str">
        <f>IF(COUNTA(Wedstrijden!AC1774:AJ1774)&lt;&gt;0,2,"")</f>
        <v/>
      </c>
      <c r="CM1609" s="44" t="str">
        <f t="shared" si="152"/>
        <v/>
      </c>
      <c r="CN1609" s="44" t="str">
        <f>IF(Wedstrijden!AC1774="x","AA","")</f>
        <v/>
      </c>
      <c r="CO1609" s="44" t="str">
        <f>IF(Wedstrijden!AD1774="x","A","")</f>
        <v/>
      </c>
      <c r="CP1609" s="44" t="str">
        <f>IF(Wedstrijden!AE1774="x","BB","")</f>
        <v/>
      </c>
      <c r="CQ1609" s="44" t="str">
        <f>IF(Wedstrijden!AF1774="x","B","")</f>
        <v/>
      </c>
      <c r="CR1609" s="44" t="str">
        <f>IF(Wedstrijden!AG1774="x","L","")</f>
        <v/>
      </c>
      <c r="CS1609" s="44" t="str">
        <f>IF(Wedstrijden!AH1774="x","M","")</f>
        <v/>
      </c>
      <c r="CT1609" s="44" t="str">
        <f>IF(Wedstrijden!AI1774="x","Z","")</f>
        <v/>
      </c>
      <c r="CU1609" s="44" t="str">
        <f>IF(Wedstrijden!AJ1774="x","ZZ","")</f>
        <v/>
      </c>
      <c r="CV1609" s="44" t="str">
        <f>IF(COUNTA(Wedstrijden!AK1774:AQ1774)&lt;&gt;0,2,"")</f>
        <v/>
      </c>
      <c r="CW1609" s="44" t="str">
        <f t="shared" si="153"/>
        <v/>
      </c>
      <c r="CX1609" s="44" t="str">
        <f>IF(Wedstrijden!AK1774="x","BB","")</f>
        <v/>
      </c>
      <c r="CY1609" s="44" t="str">
        <f>IF(Wedstrijden!AL1774="x","B","")</f>
        <v/>
      </c>
      <c r="CZ1609" s="44" t="str">
        <f>IF(Wedstrijden!AM1774="x","L","")</f>
        <v/>
      </c>
      <c r="DA1609" s="44" t="str">
        <f>IF(Wedstrijden!AN1774="x","M","")</f>
        <v/>
      </c>
      <c r="DB1609" s="44" t="str">
        <f>IF(Wedstrijden!AO1774="x","Z","")</f>
        <v/>
      </c>
      <c r="DC1609" s="44" t="str">
        <f>IF(Wedstrijden!AP1774="x","ZZ","")</f>
        <v/>
      </c>
      <c r="DD1609" s="44" t="str">
        <f>IF(Wedstrijden!AQ1774="x","1.40","")</f>
        <v/>
      </c>
      <c r="DE1609" s="44" t="str">
        <f>IF(COUNTA(Wedstrijden!AR1774:AT1774)&lt;&gt;0,6,"")</f>
        <v/>
      </c>
      <c r="DF1609" s="44" t="str">
        <f t="shared" si="154"/>
        <v/>
      </c>
      <c r="DG1609" s="44" t="str">
        <f>IF(Wedstrijden!AR1774="x","L","")</f>
        <v/>
      </c>
      <c r="DH1609" s="44" t="str">
        <f>IF(Wedstrijden!AS1774="x","M","")</f>
        <v/>
      </c>
      <c r="DI1609" s="44" t="str">
        <f>IF(Wedstrijden!AT1774="x","Z","")</f>
        <v/>
      </c>
      <c r="DJ1609" s="44" t="str">
        <f>IF(COUNTA(Wedstrijden!AU1774:AW1774)&lt;&gt;0,6,"")</f>
        <v/>
      </c>
      <c r="DK1609" s="44" t="str">
        <f t="shared" si="155"/>
        <v/>
      </c>
      <c r="DL1609" s="44" t="str">
        <f>IF(Wedstrijden!AU1774="x","L","")</f>
        <v/>
      </c>
      <c r="DM1609" s="44" t="str">
        <f>IF(Wedstrijden!AV1774="x","M","")</f>
        <v/>
      </c>
      <c r="DN1609" s="44" t="str">
        <f>IF(Wedstrijden!AW1774="x","Z","")</f>
        <v/>
      </c>
    </row>
    <row r="1610" spans="1:118" ht="15">
      <c r="A1610" s="48" t="e">
        <f>Wedstrijden!#REF!</f>
        <v>#REF!</v>
      </c>
      <c r="B1610" s="44" t="str">
        <f>IFERROR(VLOOKUP(Wedstrijden!E1775,Wedstrijdlocaties!$B$2:$E$499,2,FALSE),"")</f>
        <v/>
      </c>
      <c r="C1610" s="44" t="str">
        <f>Wedstrijden!F1775</f>
        <v/>
      </c>
      <c r="D1610" s="44" t="str">
        <f>IFERROR(VLOOKUP(Wedstrijden!G1775,Organisaties!$B$2:$C$501,2,FALSE),"")</f>
        <v/>
      </c>
      <c r="E1610" s="44" t="str">
        <f>IFERROR(VLOOKUP(Wedstrijden!G1775,Organisaties!$B$2:$F$501,5,FALSE),"")</f>
        <v/>
      </c>
      <c r="F1610" s="44" t="str">
        <f>IF(Wedstrijden!BC1775&lt;&gt;"",Wedstrijden!BC1775,"")</f>
        <v/>
      </c>
      <c r="G1610" s="44">
        <f>IF(Wedstrijden!AY1775="Indoor",1,0)</f>
        <v>0</v>
      </c>
      <c r="H1610" s="44">
        <f>Wedstrijden!AZ1775</f>
        <v>0</v>
      </c>
      <c r="I1610" s="44" t="str">
        <f>IF(Wedstrijden!AX1775="Nee",0,IF(Wedstrijden!AX1775="Ja",1,""))</f>
        <v/>
      </c>
      <c r="J1610" s="44" t="str">
        <f>IF(Wedstrijden!BA1775&lt;&gt;"",Wedstrijden!BA1775,"")</f>
        <v/>
      </c>
      <c r="W1610" s="45"/>
      <c r="AE1610" s="45"/>
      <c r="AN1610" s="45"/>
      <c r="AU1610" s="45"/>
      <c r="BA1610" s="45"/>
      <c r="BE1610" s="45"/>
      <c r="BJ1610" s="44" t="str">
        <f>IF(COUNTA(Wedstrijden!I1775:S1775)&lt;&gt;0,1,"")</f>
        <v/>
      </c>
      <c r="BK1610" s="44" t="str">
        <f t="shared" si="150"/>
        <v/>
      </c>
      <c r="BL1610" s="44" t="str">
        <f>IF(Wedstrijden!I1775="x","AA","")</f>
        <v/>
      </c>
      <c r="BM1610" s="44" t="str">
        <f>IF(Wedstrijden!J1775="x","A","")</f>
        <v/>
      </c>
      <c r="BN1610" s="44" t="str">
        <f>IF(Wedstrijden!K1775="x","B1","")</f>
        <v/>
      </c>
      <c r="BO1610" s="44" t="str">
        <f>IF(Wedstrijden!L1775="x","BB","")</f>
        <v/>
      </c>
      <c r="BP1610" s="44" t="str">
        <f>IF(Wedstrijden!M1775="x","B","")</f>
        <v/>
      </c>
      <c r="BQ1610" s="44" t="str">
        <f>IF(Wedstrijden!N1775="x","L1","")</f>
        <v/>
      </c>
      <c r="BR1610" s="44" t="str">
        <f>IF(Wedstrijden!O1775="x","L2","")</f>
        <v/>
      </c>
      <c r="BS1610" s="44" t="str">
        <f>IF(Wedstrijden!P1775="x","M1","")</f>
        <v/>
      </c>
      <c r="BT1610" s="44" t="str">
        <f>IF(Wedstrijden!Q1775="x","M2","")</f>
        <v/>
      </c>
      <c r="BU1610" s="44" t="str">
        <f>IF(Wedstrijden!R1775="x","Z1","")</f>
        <v/>
      </c>
      <c r="BV1610" s="44" t="str">
        <f>IF(Wedstrijden!S1775="x","Z2","")</f>
        <v/>
      </c>
      <c r="BW1610" s="44" t="str">
        <f>IF(COUNTA(Wedstrijden!T1775:AB1775)&lt;&gt;0,1,"")</f>
        <v/>
      </c>
      <c r="BX1610" s="44" t="str">
        <f t="shared" si="151"/>
        <v/>
      </c>
      <c r="BY1610" s="44" t="str">
        <f>IF(Wedstrijden!T1775="x","BB","")</f>
        <v/>
      </c>
      <c r="BZ1610" s="44" t="str">
        <f>IF(Wedstrijden!U1775="x","B","")</f>
        <v/>
      </c>
      <c r="CA1610" s="44" t="str">
        <f>IF(Wedstrijden!V1775="x","L1","")</f>
        <v/>
      </c>
      <c r="CB1610" s="44" t="str">
        <f>IF(Wedstrijden!W1775="x","L2","")</f>
        <v/>
      </c>
      <c r="CC1610" s="44" t="str">
        <f>IF(Wedstrijden!X1775="x","M1","")</f>
        <v/>
      </c>
      <c r="CD1610" s="44" t="str">
        <f>IF(Wedstrijden!Y1775="x","M2","")</f>
        <v/>
      </c>
      <c r="CE1610" s="44" t="str">
        <f>IF(Wedstrijden!Z1775="x","Z1","")</f>
        <v/>
      </c>
      <c r="CF1610" s="44" t="str">
        <f>IF(Wedstrijden!AA1775="x","Z2","")</f>
        <v/>
      </c>
      <c r="CG1610" s="44" t="str">
        <f>IF(Wedstrijden!AB1775="x","ZZL","")</f>
        <v/>
      </c>
      <c r="CL1610" s="44" t="str">
        <f>IF(COUNTA(Wedstrijden!AC1775:AJ1775)&lt;&gt;0,2,"")</f>
        <v/>
      </c>
      <c r="CM1610" s="44" t="str">
        <f t="shared" si="152"/>
        <v/>
      </c>
      <c r="CN1610" s="44" t="str">
        <f>IF(Wedstrijden!AC1775="x","AA","")</f>
        <v/>
      </c>
      <c r="CO1610" s="44" t="str">
        <f>IF(Wedstrijden!AD1775="x","A","")</f>
        <v/>
      </c>
      <c r="CP1610" s="44" t="str">
        <f>IF(Wedstrijden!AE1775="x","BB","")</f>
        <v/>
      </c>
      <c r="CQ1610" s="44" t="str">
        <f>IF(Wedstrijden!AF1775="x","B","")</f>
        <v/>
      </c>
      <c r="CR1610" s="44" t="str">
        <f>IF(Wedstrijden!AG1775="x","L","")</f>
        <v/>
      </c>
      <c r="CS1610" s="44" t="str">
        <f>IF(Wedstrijden!AH1775="x","M","")</f>
        <v/>
      </c>
      <c r="CT1610" s="44" t="str">
        <f>IF(Wedstrijden!AI1775="x","Z","")</f>
        <v/>
      </c>
      <c r="CU1610" s="44" t="str">
        <f>IF(Wedstrijden!AJ1775="x","ZZ","")</f>
        <v/>
      </c>
      <c r="CV1610" s="44" t="str">
        <f>IF(COUNTA(Wedstrijden!AK1775:AQ1775)&lt;&gt;0,2,"")</f>
        <v/>
      </c>
      <c r="CW1610" s="44" t="str">
        <f t="shared" si="153"/>
        <v/>
      </c>
      <c r="CX1610" s="44" t="str">
        <f>IF(Wedstrijden!AK1775="x","BB","")</f>
        <v/>
      </c>
      <c r="CY1610" s="44" t="str">
        <f>IF(Wedstrijden!AL1775="x","B","")</f>
        <v/>
      </c>
      <c r="CZ1610" s="44" t="str">
        <f>IF(Wedstrijden!AM1775="x","L","")</f>
        <v/>
      </c>
      <c r="DA1610" s="44" t="str">
        <f>IF(Wedstrijden!AN1775="x","M","")</f>
        <v/>
      </c>
      <c r="DB1610" s="44" t="str">
        <f>IF(Wedstrijden!AO1775="x","Z","")</f>
        <v/>
      </c>
      <c r="DC1610" s="44" t="str">
        <f>IF(Wedstrijden!AP1775="x","ZZ","")</f>
        <v/>
      </c>
      <c r="DD1610" s="44" t="str">
        <f>IF(Wedstrijden!AQ1775="x","1.40","")</f>
        <v/>
      </c>
      <c r="DE1610" s="44" t="str">
        <f>IF(COUNTA(Wedstrijden!AR1775:AT1775)&lt;&gt;0,6,"")</f>
        <v/>
      </c>
      <c r="DF1610" s="44" t="str">
        <f t="shared" si="154"/>
        <v/>
      </c>
      <c r="DG1610" s="44" t="str">
        <f>IF(Wedstrijden!AR1775="x","L","")</f>
        <v/>
      </c>
      <c r="DH1610" s="44" t="str">
        <f>IF(Wedstrijden!AS1775="x","M","")</f>
        <v/>
      </c>
      <c r="DI1610" s="44" t="str">
        <f>IF(Wedstrijden!AT1775="x","Z","")</f>
        <v/>
      </c>
      <c r="DJ1610" s="44" t="str">
        <f>IF(COUNTA(Wedstrijden!AU1775:AW1775)&lt;&gt;0,6,"")</f>
        <v/>
      </c>
      <c r="DK1610" s="44" t="str">
        <f t="shared" si="155"/>
        <v/>
      </c>
      <c r="DL1610" s="44" t="str">
        <f>IF(Wedstrijden!AU1775="x","L","")</f>
        <v/>
      </c>
      <c r="DM1610" s="44" t="str">
        <f>IF(Wedstrijden!AV1775="x","M","")</f>
        <v/>
      </c>
      <c r="DN1610" s="44" t="str">
        <f>IF(Wedstrijden!AW1775="x","Z","")</f>
        <v/>
      </c>
    </row>
    <row r="1611" spans="1:118" ht="15">
      <c r="A1611" s="48" t="e">
        <f>Wedstrijden!#REF!</f>
        <v>#REF!</v>
      </c>
      <c r="B1611" s="44" t="str">
        <f>IFERROR(VLOOKUP(Wedstrijden!E1776,Wedstrijdlocaties!$B$2:$E$499,2,FALSE),"")</f>
        <v/>
      </c>
      <c r="C1611" s="44" t="str">
        <f>Wedstrijden!F1776</f>
        <v/>
      </c>
      <c r="D1611" s="44" t="str">
        <f>IFERROR(VLOOKUP(Wedstrijden!G1776,Organisaties!$B$2:$C$501,2,FALSE),"")</f>
        <v/>
      </c>
      <c r="E1611" s="44" t="str">
        <f>IFERROR(VLOOKUP(Wedstrijden!G1776,Organisaties!$B$2:$F$501,5,FALSE),"")</f>
        <v/>
      </c>
      <c r="F1611" s="44" t="str">
        <f>IF(Wedstrijden!BC1776&lt;&gt;"",Wedstrijden!BC1776,"")</f>
        <v/>
      </c>
      <c r="G1611" s="44">
        <f>IF(Wedstrijden!AY1776="Indoor",1,0)</f>
        <v>0</v>
      </c>
      <c r="H1611" s="44">
        <f>Wedstrijden!AZ1776</f>
        <v>0</v>
      </c>
      <c r="I1611" s="44" t="str">
        <f>IF(Wedstrijden!AX1776="Nee",0,IF(Wedstrijden!AX1776="Ja",1,""))</f>
        <v/>
      </c>
      <c r="J1611" s="44" t="str">
        <f>IF(Wedstrijden!BA1776&lt;&gt;"",Wedstrijden!BA1776,"")</f>
        <v/>
      </c>
      <c r="W1611" s="45"/>
      <c r="AE1611" s="45"/>
      <c r="AN1611" s="45"/>
      <c r="AU1611" s="45"/>
      <c r="BA1611" s="45"/>
      <c r="BE1611" s="45"/>
      <c r="BJ1611" s="44" t="str">
        <f>IF(COUNTA(Wedstrijden!I1776:S1776)&lt;&gt;0,1,"")</f>
        <v/>
      </c>
      <c r="BK1611" s="44" t="str">
        <f t="shared" si="150"/>
        <v/>
      </c>
      <c r="BL1611" s="44" t="str">
        <f>IF(Wedstrijden!I1776="x","AA","")</f>
        <v/>
      </c>
      <c r="BM1611" s="44" t="str">
        <f>IF(Wedstrijden!J1776="x","A","")</f>
        <v/>
      </c>
      <c r="BN1611" s="44" t="str">
        <f>IF(Wedstrijden!K1776="x","B1","")</f>
        <v/>
      </c>
      <c r="BO1611" s="44" t="str">
        <f>IF(Wedstrijden!L1776="x","BB","")</f>
        <v/>
      </c>
      <c r="BP1611" s="44" t="str">
        <f>IF(Wedstrijden!M1776="x","B","")</f>
        <v/>
      </c>
      <c r="BQ1611" s="44" t="str">
        <f>IF(Wedstrijden!N1776="x","L1","")</f>
        <v/>
      </c>
      <c r="BR1611" s="44" t="str">
        <f>IF(Wedstrijden!O1776="x","L2","")</f>
        <v/>
      </c>
      <c r="BS1611" s="44" t="str">
        <f>IF(Wedstrijden!P1776="x","M1","")</f>
        <v/>
      </c>
      <c r="BT1611" s="44" t="str">
        <f>IF(Wedstrijden!Q1776="x","M2","")</f>
        <v/>
      </c>
      <c r="BU1611" s="44" t="str">
        <f>IF(Wedstrijden!R1776="x","Z1","")</f>
        <v/>
      </c>
      <c r="BV1611" s="44" t="str">
        <f>IF(Wedstrijden!S1776="x","Z2","")</f>
        <v/>
      </c>
      <c r="BW1611" s="44" t="str">
        <f>IF(COUNTA(Wedstrijden!T1776:AB1776)&lt;&gt;0,1,"")</f>
        <v/>
      </c>
      <c r="BX1611" s="44" t="str">
        <f t="shared" si="151"/>
        <v/>
      </c>
      <c r="BY1611" s="44" t="str">
        <f>IF(Wedstrijden!T1776="x","BB","")</f>
        <v/>
      </c>
      <c r="BZ1611" s="44" t="str">
        <f>IF(Wedstrijden!U1776="x","B","")</f>
        <v/>
      </c>
      <c r="CA1611" s="44" t="str">
        <f>IF(Wedstrijden!V1776="x","L1","")</f>
        <v/>
      </c>
      <c r="CB1611" s="44" t="str">
        <f>IF(Wedstrijden!W1776="x","L2","")</f>
        <v/>
      </c>
      <c r="CC1611" s="44" t="str">
        <f>IF(Wedstrijden!X1776="x","M1","")</f>
        <v/>
      </c>
      <c r="CD1611" s="44" t="str">
        <f>IF(Wedstrijden!Y1776="x","M2","")</f>
        <v/>
      </c>
      <c r="CE1611" s="44" t="str">
        <f>IF(Wedstrijden!Z1776="x","Z1","")</f>
        <v/>
      </c>
      <c r="CF1611" s="44" t="str">
        <f>IF(Wedstrijden!AA1776="x","Z2","")</f>
        <v/>
      </c>
      <c r="CG1611" s="44" t="str">
        <f>IF(Wedstrijden!AB1776="x","ZZL","")</f>
        <v/>
      </c>
      <c r="CL1611" s="44" t="str">
        <f>IF(COUNTA(Wedstrijden!AC1776:AJ1776)&lt;&gt;0,2,"")</f>
        <v/>
      </c>
      <c r="CM1611" s="44" t="str">
        <f t="shared" si="152"/>
        <v/>
      </c>
      <c r="CN1611" s="44" t="str">
        <f>IF(Wedstrijden!AC1776="x","AA","")</f>
        <v/>
      </c>
      <c r="CO1611" s="44" t="str">
        <f>IF(Wedstrijden!AD1776="x","A","")</f>
        <v/>
      </c>
      <c r="CP1611" s="44" t="str">
        <f>IF(Wedstrijden!AE1776="x","BB","")</f>
        <v/>
      </c>
      <c r="CQ1611" s="44" t="str">
        <f>IF(Wedstrijden!AF1776="x","B","")</f>
        <v/>
      </c>
      <c r="CR1611" s="44" t="str">
        <f>IF(Wedstrijden!AG1776="x","L","")</f>
        <v/>
      </c>
      <c r="CS1611" s="44" t="str">
        <f>IF(Wedstrijden!AH1776="x","M","")</f>
        <v/>
      </c>
      <c r="CT1611" s="44" t="str">
        <f>IF(Wedstrijden!AI1776="x","Z","")</f>
        <v/>
      </c>
      <c r="CU1611" s="44" t="str">
        <f>IF(Wedstrijden!AJ1776="x","ZZ","")</f>
        <v/>
      </c>
      <c r="CV1611" s="44" t="str">
        <f>IF(COUNTA(Wedstrijden!AK1776:AQ1776)&lt;&gt;0,2,"")</f>
        <v/>
      </c>
      <c r="CW1611" s="44" t="str">
        <f t="shared" si="153"/>
        <v/>
      </c>
      <c r="CX1611" s="44" t="str">
        <f>IF(Wedstrijden!AK1776="x","BB","")</f>
        <v/>
      </c>
      <c r="CY1611" s="44" t="str">
        <f>IF(Wedstrijden!AL1776="x","B","")</f>
        <v/>
      </c>
      <c r="CZ1611" s="44" t="str">
        <f>IF(Wedstrijden!AM1776="x","L","")</f>
        <v/>
      </c>
      <c r="DA1611" s="44" t="str">
        <f>IF(Wedstrijden!AN1776="x","M","")</f>
        <v/>
      </c>
      <c r="DB1611" s="44" t="str">
        <f>IF(Wedstrijden!AO1776="x","Z","")</f>
        <v/>
      </c>
      <c r="DC1611" s="44" t="str">
        <f>IF(Wedstrijden!AP1776="x","ZZ","")</f>
        <v/>
      </c>
      <c r="DD1611" s="44" t="str">
        <f>IF(Wedstrijden!AQ1776="x","1.40","")</f>
        <v/>
      </c>
      <c r="DE1611" s="44" t="str">
        <f>IF(COUNTA(Wedstrijden!AR1776:AT1776)&lt;&gt;0,6,"")</f>
        <v/>
      </c>
      <c r="DF1611" s="44" t="str">
        <f t="shared" si="154"/>
        <v/>
      </c>
      <c r="DG1611" s="44" t="str">
        <f>IF(Wedstrijden!AR1776="x","L","")</f>
        <v/>
      </c>
      <c r="DH1611" s="44" t="str">
        <f>IF(Wedstrijden!AS1776="x","M","")</f>
        <v/>
      </c>
      <c r="DI1611" s="44" t="str">
        <f>IF(Wedstrijden!AT1776="x","Z","")</f>
        <v/>
      </c>
      <c r="DJ1611" s="44" t="str">
        <f>IF(COUNTA(Wedstrijden!AU1776:AW1776)&lt;&gt;0,6,"")</f>
        <v/>
      </c>
      <c r="DK1611" s="44" t="str">
        <f t="shared" si="155"/>
        <v/>
      </c>
      <c r="DL1611" s="44" t="str">
        <f>IF(Wedstrijden!AU1776="x","L","")</f>
        <v/>
      </c>
      <c r="DM1611" s="44" t="str">
        <f>IF(Wedstrijden!AV1776="x","M","")</f>
        <v/>
      </c>
      <c r="DN1611" s="44" t="str">
        <f>IF(Wedstrijden!AW1776="x","Z","")</f>
        <v/>
      </c>
    </row>
    <row r="1612" spans="1:118" ht="15">
      <c r="A1612" s="48" t="e">
        <f>Wedstrijden!#REF!</f>
        <v>#REF!</v>
      </c>
      <c r="B1612" s="44" t="str">
        <f>IFERROR(VLOOKUP(Wedstrijden!E1777,Wedstrijdlocaties!$B$2:$E$499,2,FALSE),"")</f>
        <v/>
      </c>
      <c r="C1612" s="44" t="str">
        <f>Wedstrijden!F1777</f>
        <v/>
      </c>
      <c r="D1612" s="44" t="str">
        <f>IFERROR(VLOOKUP(Wedstrijden!G1777,Organisaties!$B$2:$C$501,2,FALSE),"")</f>
        <v/>
      </c>
      <c r="E1612" s="44" t="str">
        <f>IFERROR(VLOOKUP(Wedstrijden!G1777,Organisaties!$B$2:$F$501,5,FALSE),"")</f>
        <v/>
      </c>
      <c r="F1612" s="44" t="str">
        <f>IF(Wedstrijden!BC1777&lt;&gt;"",Wedstrijden!BC1777,"")</f>
        <v/>
      </c>
      <c r="G1612" s="44">
        <f>IF(Wedstrijden!AY1777="Indoor",1,0)</f>
        <v>0</v>
      </c>
      <c r="H1612" s="44">
        <f>Wedstrijden!AZ1777</f>
        <v>0</v>
      </c>
      <c r="I1612" s="44" t="str">
        <f>IF(Wedstrijden!AX1777="Nee",0,IF(Wedstrijden!AX1777="Ja",1,""))</f>
        <v/>
      </c>
      <c r="J1612" s="44" t="str">
        <f>IF(Wedstrijden!BA1777&lt;&gt;"",Wedstrijden!BA1777,"")</f>
        <v/>
      </c>
      <c r="W1612" s="45"/>
      <c r="AE1612" s="45"/>
      <c r="AN1612" s="45"/>
      <c r="AU1612" s="45"/>
      <c r="BA1612" s="45"/>
      <c r="BE1612" s="45"/>
      <c r="BJ1612" s="44" t="str">
        <f>IF(COUNTA(Wedstrijden!I1777:S1777)&lt;&gt;0,1,"")</f>
        <v/>
      </c>
      <c r="BK1612" s="44" t="str">
        <f t="shared" si="150"/>
        <v/>
      </c>
      <c r="BL1612" s="44" t="str">
        <f>IF(Wedstrijden!I1777="x","AA","")</f>
        <v/>
      </c>
      <c r="BM1612" s="44" t="str">
        <f>IF(Wedstrijden!J1777="x","A","")</f>
        <v/>
      </c>
      <c r="BN1612" s="44" t="str">
        <f>IF(Wedstrijden!K1777="x","B1","")</f>
        <v/>
      </c>
      <c r="BO1612" s="44" t="str">
        <f>IF(Wedstrijden!L1777="x","BB","")</f>
        <v/>
      </c>
      <c r="BP1612" s="44" t="str">
        <f>IF(Wedstrijden!M1777="x","B","")</f>
        <v/>
      </c>
      <c r="BQ1612" s="44" t="str">
        <f>IF(Wedstrijden!N1777="x","L1","")</f>
        <v/>
      </c>
      <c r="BR1612" s="44" t="str">
        <f>IF(Wedstrijden!O1777="x","L2","")</f>
        <v/>
      </c>
      <c r="BS1612" s="44" t="str">
        <f>IF(Wedstrijden!P1777="x","M1","")</f>
        <v/>
      </c>
      <c r="BT1612" s="44" t="str">
        <f>IF(Wedstrijden!Q1777="x","M2","")</f>
        <v/>
      </c>
      <c r="BU1612" s="44" t="str">
        <f>IF(Wedstrijden!R1777="x","Z1","")</f>
        <v/>
      </c>
      <c r="BV1612" s="44" t="str">
        <f>IF(Wedstrijden!S1777="x","Z2","")</f>
        <v/>
      </c>
      <c r="BW1612" s="44" t="str">
        <f>IF(COUNTA(Wedstrijden!T1777:AB1777)&lt;&gt;0,1,"")</f>
        <v/>
      </c>
      <c r="BX1612" s="44" t="str">
        <f t="shared" si="151"/>
        <v/>
      </c>
      <c r="BY1612" s="44" t="str">
        <f>IF(Wedstrijden!T1777="x","BB","")</f>
        <v/>
      </c>
      <c r="BZ1612" s="44" t="str">
        <f>IF(Wedstrijden!U1777="x","B","")</f>
        <v/>
      </c>
      <c r="CA1612" s="44" t="str">
        <f>IF(Wedstrijden!V1777="x","L1","")</f>
        <v/>
      </c>
      <c r="CB1612" s="44" t="str">
        <f>IF(Wedstrijden!W1777="x","L2","")</f>
        <v/>
      </c>
      <c r="CC1612" s="44" t="str">
        <f>IF(Wedstrijden!X1777="x","M1","")</f>
        <v/>
      </c>
      <c r="CD1612" s="44" t="str">
        <f>IF(Wedstrijden!Y1777="x","M2","")</f>
        <v/>
      </c>
      <c r="CE1612" s="44" t="str">
        <f>IF(Wedstrijden!Z1777="x","Z1","")</f>
        <v/>
      </c>
      <c r="CF1612" s="44" t="str">
        <f>IF(Wedstrijden!AA1777="x","Z2","")</f>
        <v/>
      </c>
      <c r="CG1612" s="44" t="str">
        <f>IF(Wedstrijden!AB1777="x","ZZL","")</f>
        <v/>
      </c>
      <c r="CL1612" s="44" t="str">
        <f>IF(COUNTA(Wedstrijden!AC1777:AJ1777)&lt;&gt;0,2,"")</f>
        <v/>
      </c>
      <c r="CM1612" s="44" t="str">
        <f t="shared" si="152"/>
        <v/>
      </c>
      <c r="CN1612" s="44" t="str">
        <f>IF(Wedstrijden!AC1777="x","AA","")</f>
        <v/>
      </c>
      <c r="CO1612" s="44" t="str">
        <f>IF(Wedstrijden!AD1777="x","A","")</f>
        <v/>
      </c>
      <c r="CP1612" s="44" t="str">
        <f>IF(Wedstrijden!AE1777="x","BB","")</f>
        <v/>
      </c>
      <c r="CQ1612" s="44" t="str">
        <f>IF(Wedstrijden!AF1777="x","B","")</f>
        <v/>
      </c>
      <c r="CR1612" s="44" t="str">
        <f>IF(Wedstrijden!AG1777="x","L","")</f>
        <v/>
      </c>
      <c r="CS1612" s="44" t="str">
        <f>IF(Wedstrijden!AH1777="x","M","")</f>
        <v/>
      </c>
      <c r="CT1612" s="44" t="str">
        <f>IF(Wedstrijden!AI1777="x","Z","")</f>
        <v/>
      </c>
      <c r="CU1612" s="44" t="str">
        <f>IF(Wedstrijden!AJ1777="x","ZZ","")</f>
        <v/>
      </c>
      <c r="CV1612" s="44" t="str">
        <f>IF(COUNTA(Wedstrijden!AK1777:AQ1777)&lt;&gt;0,2,"")</f>
        <v/>
      </c>
      <c r="CW1612" s="44" t="str">
        <f t="shared" si="153"/>
        <v/>
      </c>
      <c r="CX1612" s="44" t="str">
        <f>IF(Wedstrijden!AK1777="x","BB","")</f>
        <v/>
      </c>
      <c r="CY1612" s="44" t="str">
        <f>IF(Wedstrijden!AL1777="x","B","")</f>
        <v/>
      </c>
      <c r="CZ1612" s="44" t="str">
        <f>IF(Wedstrijden!AM1777="x","L","")</f>
        <v/>
      </c>
      <c r="DA1612" s="44" t="str">
        <f>IF(Wedstrijden!AN1777="x","M","")</f>
        <v/>
      </c>
      <c r="DB1612" s="44" t="str">
        <f>IF(Wedstrijden!AO1777="x","Z","")</f>
        <v/>
      </c>
      <c r="DC1612" s="44" t="str">
        <f>IF(Wedstrijden!AP1777="x","ZZ","")</f>
        <v/>
      </c>
      <c r="DD1612" s="44" t="str">
        <f>IF(Wedstrijden!AQ1777="x","1.40","")</f>
        <v/>
      </c>
      <c r="DE1612" s="44" t="str">
        <f>IF(COUNTA(Wedstrijden!AR1777:AT1777)&lt;&gt;0,6,"")</f>
        <v/>
      </c>
      <c r="DF1612" s="44" t="str">
        <f t="shared" si="154"/>
        <v/>
      </c>
      <c r="DG1612" s="44" t="str">
        <f>IF(Wedstrijden!AR1777="x","L","")</f>
        <v/>
      </c>
      <c r="DH1612" s="44" t="str">
        <f>IF(Wedstrijden!AS1777="x","M","")</f>
        <v/>
      </c>
      <c r="DI1612" s="44" t="str">
        <f>IF(Wedstrijden!AT1777="x","Z","")</f>
        <v/>
      </c>
      <c r="DJ1612" s="44" t="str">
        <f>IF(COUNTA(Wedstrijden!AU1777:AW1777)&lt;&gt;0,6,"")</f>
        <v/>
      </c>
      <c r="DK1612" s="44" t="str">
        <f t="shared" si="155"/>
        <v/>
      </c>
      <c r="DL1612" s="44" t="str">
        <f>IF(Wedstrijden!AU1777="x","L","")</f>
        <v/>
      </c>
      <c r="DM1612" s="44" t="str">
        <f>IF(Wedstrijden!AV1777="x","M","")</f>
        <v/>
      </c>
      <c r="DN1612" s="44" t="str">
        <f>IF(Wedstrijden!AW1777="x","Z","")</f>
        <v/>
      </c>
    </row>
    <row r="1613" spans="1:118" ht="15">
      <c r="A1613" s="48" t="e">
        <f>Wedstrijden!#REF!</f>
        <v>#REF!</v>
      </c>
      <c r="B1613" s="44" t="str">
        <f>IFERROR(VLOOKUP(Wedstrijden!E1778,Wedstrijdlocaties!$B$2:$E$499,2,FALSE),"")</f>
        <v/>
      </c>
      <c r="C1613" s="44" t="str">
        <f>Wedstrijden!F1778</f>
        <v/>
      </c>
      <c r="D1613" s="44" t="str">
        <f>IFERROR(VLOOKUP(Wedstrijden!G1778,Organisaties!$B$2:$C$501,2,FALSE),"")</f>
        <v/>
      </c>
      <c r="E1613" s="44" t="str">
        <f>IFERROR(VLOOKUP(Wedstrijden!G1778,Organisaties!$B$2:$F$501,5,FALSE),"")</f>
        <v/>
      </c>
      <c r="F1613" s="44" t="str">
        <f>IF(Wedstrijden!BC1778&lt;&gt;"",Wedstrijden!BC1778,"")</f>
        <v/>
      </c>
      <c r="G1613" s="44">
        <f>IF(Wedstrijden!AY1778="Indoor",1,0)</f>
        <v>0</v>
      </c>
      <c r="H1613" s="44">
        <f>Wedstrijden!AZ1778</f>
        <v>0</v>
      </c>
      <c r="I1613" s="44" t="str">
        <f>IF(Wedstrijden!AX1778="Nee",0,IF(Wedstrijden!AX1778="Ja",1,""))</f>
        <v/>
      </c>
      <c r="J1613" s="44" t="str">
        <f>IF(Wedstrijden!BA1778&lt;&gt;"",Wedstrijden!BA1778,"")</f>
        <v/>
      </c>
      <c r="W1613" s="45"/>
      <c r="AE1613" s="45"/>
      <c r="AN1613" s="45"/>
      <c r="AU1613" s="45"/>
      <c r="BA1613" s="45"/>
      <c r="BE1613" s="45"/>
      <c r="BJ1613" s="44" t="str">
        <f>IF(COUNTA(Wedstrijden!I1778:S1778)&lt;&gt;0,1,"")</f>
        <v/>
      </c>
      <c r="BK1613" s="44" t="str">
        <f t="shared" si="150"/>
        <v/>
      </c>
      <c r="BL1613" s="44" t="str">
        <f>IF(Wedstrijden!I1778="x","AA","")</f>
        <v/>
      </c>
      <c r="BM1613" s="44" t="str">
        <f>IF(Wedstrijden!J1778="x","A","")</f>
        <v/>
      </c>
      <c r="BN1613" s="44" t="str">
        <f>IF(Wedstrijden!K1778="x","B1","")</f>
        <v/>
      </c>
      <c r="BO1613" s="44" t="str">
        <f>IF(Wedstrijden!L1778="x","BB","")</f>
        <v/>
      </c>
      <c r="BP1613" s="44" t="str">
        <f>IF(Wedstrijden!M1778="x","B","")</f>
        <v/>
      </c>
      <c r="BQ1613" s="44" t="str">
        <f>IF(Wedstrijden!N1778="x","L1","")</f>
        <v/>
      </c>
      <c r="BR1613" s="44" t="str">
        <f>IF(Wedstrijden!O1778="x","L2","")</f>
        <v/>
      </c>
      <c r="BS1613" s="44" t="str">
        <f>IF(Wedstrijden!P1778="x","M1","")</f>
        <v/>
      </c>
      <c r="BT1613" s="44" t="str">
        <f>IF(Wedstrijden!Q1778="x","M2","")</f>
        <v/>
      </c>
      <c r="BU1613" s="44" t="str">
        <f>IF(Wedstrijden!R1778="x","Z1","")</f>
        <v/>
      </c>
      <c r="BV1613" s="44" t="str">
        <f>IF(Wedstrijden!S1778="x","Z2","")</f>
        <v/>
      </c>
      <c r="BW1613" s="44" t="str">
        <f>IF(COUNTA(Wedstrijden!T1778:AB1778)&lt;&gt;0,1,"")</f>
        <v/>
      </c>
      <c r="BX1613" s="44" t="str">
        <f t="shared" si="151"/>
        <v/>
      </c>
      <c r="BY1613" s="44" t="str">
        <f>IF(Wedstrijden!T1778="x","BB","")</f>
        <v/>
      </c>
      <c r="BZ1613" s="44" t="str">
        <f>IF(Wedstrijden!U1778="x","B","")</f>
        <v/>
      </c>
      <c r="CA1613" s="44" t="str">
        <f>IF(Wedstrijden!V1778="x","L1","")</f>
        <v/>
      </c>
      <c r="CB1613" s="44" t="str">
        <f>IF(Wedstrijden!W1778="x","L2","")</f>
        <v/>
      </c>
      <c r="CC1613" s="44" t="str">
        <f>IF(Wedstrijden!X1778="x","M1","")</f>
        <v/>
      </c>
      <c r="CD1613" s="44" t="str">
        <f>IF(Wedstrijden!Y1778="x","M2","")</f>
        <v/>
      </c>
      <c r="CE1613" s="44" t="str">
        <f>IF(Wedstrijden!Z1778="x","Z1","")</f>
        <v/>
      </c>
      <c r="CF1613" s="44" t="str">
        <f>IF(Wedstrijden!AA1778="x","Z2","")</f>
        <v/>
      </c>
      <c r="CG1613" s="44" t="str">
        <f>IF(Wedstrijden!AB1778="x","ZZL","")</f>
        <v/>
      </c>
      <c r="CL1613" s="44" t="str">
        <f>IF(COUNTA(Wedstrijden!AC1778:AJ1778)&lt;&gt;0,2,"")</f>
        <v/>
      </c>
      <c r="CM1613" s="44" t="str">
        <f t="shared" si="152"/>
        <v/>
      </c>
      <c r="CN1613" s="44" t="str">
        <f>IF(Wedstrijden!AC1778="x","AA","")</f>
        <v/>
      </c>
      <c r="CO1613" s="44" t="str">
        <f>IF(Wedstrijden!AD1778="x","A","")</f>
        <v/>
      </c>
      <c r="CP1613" s="44" t="str">
        <f>IF(Wedstrijden!AE1778="x","BB","")</f>
        <v/>
      </c>
      <c r="CQ1613" s="44" t="str">
        <f>IF(Wedstrijden!AF1778="x","B","")</f>
        <v/>
      </c>
      <c r="CR1613" s="44" t="str">
        <f>IF(Wedstrijden!AG1778="x","L","")</f>
        <v/>
      </c>
      <c r="CS1613" s="44" t="str">
        <f>IF(Wedstrijden!AH1778="x","M","")</f>
        <v/>
      </c>
      <c r="CT1613" s="44" t="str">
        <f>IF(Wedstrijden!AI1778="x","Z","")</f>
        <v/>
      </c>
      <c r="CU1613" s="44" t="str">
        <f>IF(Wedstrijden!AJ1778="x","ZZ","")</f>
        <v/>
      </c>
      <c r="CV1613" s="44" t="str">
        <f>IF(COUNTA(Wedstrijden!AK1778:AQ1778)&lt;&gt;0,2,"")</f>
        <v/>
      </c>
      <c r="CW1613" s="44" t="str">
        <f t="shared" si="153"/>
        <v/>
      </c>
      <c r="CX1613" s="44" t="str">
        <f>IF(Wedstrijden!AK1778="x","BB","")</f>
        <v/>
      </c>
      <c r="CY1613" s="44" t="str">
        <f>IF(Wedstrijden!AL1778="x","B","")</f>
        <v/>
      </c>
      <c r="CZ1613" s="44" t="str">
        <f>IF(Wedstrijden!AM1778="x","L","")</f>
        <v/>
      </c>
      <c r="DA1613" s="44" t="str">
        <f>IF(Wedstrijden!AN1778="x","M","")</f>
        <v/>
      </c>
      <c r="DB1613" s="44" t="str">
        <f>IF(Wedstrijden!AO1778="x","Z","")</f>
        <v/>
      </c>
      <c r="DC1613" s="44" t="str">
        <f>IF(Wedstrijden!AP1778="x","ZZ","")</f>
        <v/>
      </c>
      <c r="DD1613" s="44" t="str">
        <f>IF(Wedstrijden!AQ1778="x","1.40","")</f>
        <v/>
      </c>
      <c r="DE1613" s="44" t="str">
        <f>IF(COUNTA(Wedstrijden!AR1778:AT1778)&lt;&gt;0,6,"")</f>
        <v/>
      </c>
      <c r="DF1613" s="44" t="str">
        <f t="shared" si="154"/>
        <v/>
      </c>
      <c r="DG1613" s="44" t="str">
        <f>IF(Wedstrijden!AR1778="x","L","")</f>
        <v/>
      </c>
      <c r="DH1613" s="44" t="str">
        <f>IF(Wedstrijden!AS1778="x","M","")</f>
        <v/>
      </c>
      <c r="DI1613" s="44" t="str">
        <f>IF(Wedstrijden!AT1778="x","Z","")</f>
        <v/>
      </c>
      <c r="DJ1613" s="44" t="str">
        <f>IF(COUNTA(Wedstrijden!AU1778:AW1778)&lt;&gt;0,6,"")</f>
        <v/>
      </c>
      <c r="DK1613" s="44" t="str">
        <f t="shared" si="155"/>
        <v/>
      </c>
      <c r="DL1613" s="44" t="str">
        <f>IF(Wedstrijden!AU1778="x","L","")</f>
        <v/>
      </c>
      <c r="DM1613" s="44" t="str">
        <f>IF(Wedstrijden!AV1778="x","M","")</f>
        <v/>
      </c>
      <c r="DN1613" s="44" t="str">
        <f>IF(Wedstrijden!AW1778="x","Z","")</f>
        <v/>
      </c>
    </row>
    <row r="1614" spans="1:118" ht="15">
      <c r="A1614" s="48" t="e">
        <f>Wedstrijden!#REF!</f>
        <v>#REF!</v>
      </c>
      <c r="B1614" s="44" t="str">
        <f>IFERROR(VLOOKUP(Wedstrijden!E1779,Wedstrijdlocaties!$B$2:$E$499,2,FALSE),"")</f>
        <v/>
      </c>
      <c r="C1614" s="44" t="str">
        <f>Wedstrijden!F1779</f>
        <v/>
      </c>
      <c r="D1614" s="44" t="str">
        <f>IFERROR(VLOOKUP(Wedstrijden!G1779,Organisaties!$B$2:$C$501,2,FALSE),"")</f>
        <v/>
      </c>
      <c r="E1614" s="44" t="str">
        <f>IFERROR(VLOOKUP(Wedstrijden!G1779,Organisaties!$B$2:$F$501,5,FALSE),"")</f>
        <v/>
      </c>
      <c r="F1614" s="44" t="str">
        <f>IF(Wedstrijden!BC1779&lt;&gt;"",Wedstrijden!BC1779,"")</f>
        <v/>
      </c>
      <c r="G1614" s="44">
        <f>IF(Wedstrijden!AY1779="Indoor",1,0)</f>
        <v>0</v>
      </c>
      <c r="H1614" s="44">
        <f>Wedstrijden!AZ1779</f>
        <v>0</v>
      </c>
      <c r="I1614" s="44" t="str">
        <f>IF(Wedstrijden!AX1779="Nee",0,IF(Wedstrijden!AX1779="Ja",1,""))</f>
        <v/>
      </c>
      <c r="J1614" s="44" t="str">
        <f>IF(Wedstrijden!BA1779&lt;&gt;"",Wedstrijden!BA1779,"")</f>
        <v/>
      </c>
      <c r="W1614" s="45"/>
      <c r="AE1614" s="45"/>
      <c r="AN1614" s="45"/>
      <c r="AU1614" s="45"/>
      <c r="BA1614" s="45"/>
      <c r="BE1614" s="45"/>
      <c r="BJ1614" s="44" t="str">
        <f>IF(COUNTA(Wedstrijden!I1779:S1779)&lt;&gt;0,1,"")</f>
        <v/>
      </c>
      <c r="BK1614" s="44" t="str">
        <f t="shared" si="150"/>
        <v/>
      </c>
      <c r="BL1614" s="44" t="str">
        <f>IF(Wedstrijden!I1779="x","AA","")</f>
        <v/>
      </c>
      <c r="BM1614" s="44" t="str">
        <f>IF(Wedstrijden!J1779="x","A","")</f>
        <v/>
      </c>
      <c r="BN1614" s="44" t="str">
        <f>IF(Wedstrijden!K1779="x","B1","")</f>
        <v/>
      </c>
      <c r="BO1614" s="44" t="str">
        <f>IF(Wedstrijden!L1779="x","BB","")</f>
        <v/>
      </c>
      <c r="BP1614" s="44" t="str">
        <f>IF(Wedstrijden!M1779="x","B","")</f>
        <v/>
      </c>
      <c r="BQ1614" s="44" t="str">
        <f>IF(Wedstrijden!N1779="x","L1","")</f>
        <v/>
      </c>
      <c r="BR1614" s="44" t="str">
        <f>IF(Wedstrijden!O1779="x","L2","")</f>
        <v/>
      </c>
      <c r="BS1614" s="44" t="str">
        <f>IF(Wedstrijden!P1779="x","M1","")</f>
        <v/>
      </c>
      <c r="BT1614" s="44" t="str">
        <f>IF(Wedstrijden!Q1779="x","M2","")</f>
        <v/>
      </c>
      <c r="BU1614" s="44" t="str">
        <f>IF(Wedstrijden!R1779="x","Z1","")</f>
        <v/>
      </c>
      <c r="BV1614" s="44" t="str">
        <f>IF(Wedstrijden!S1779="x","Z2","")</f>
        <v/>
      </c>
      <c r="BW1614" s="44" t="str">
        <f>IF(COUNTA(Wedstrijden!T1779:AB1779)&lt;&gt;0,1,"")</f>
        <v/>
      </c>
      <c r="BX1614" s="44" t="str">
        <f t="shared" si="151"/>
        <v/>
      </c>
      <c r="BY1614" s="44" t="str">
        <f>IF(Wedstrijden!T1779="x","BB","")</f>
        <v/>
      </c>
      <c r="BZ1614" s="44" t="str">
        <f>IF(Wedstrijden!U1779="x","B","")</f>
        <v/>
      </c>
      <c r="CA1614" s="44" t="str">
        <f>IF(Wedstrijden!V1779="x","L1","")</f>
        <v/>
      </c>
      <c r="CB1614" s="44" t="str">
        <f>IF(Wedstrijden!W1779="x","L2","")</f>
        <v/>
      </c>
      <c r="CC1614" s="44" t="str">
        <f>IF(Wedstrijden!X1779="x","M1","")</f>
        <v/>
      </c>
      <c r="CD1614" s="44" t="str">
        <f>IF(Wedstrijden!Y1779="x","M2","")</f>
        <v/>
      </c>
      <c r="CE1614" s="44" t="str">
        <f>IF(Wedstrijden!Z1779="x","Z1","")</f>
        <v/>
      </c>
      <c r="CF1614" s="44" t="str">
        <f>IF(Wedstrijden!AA1779="x","Z2","")</f>
        <v/>
      </c>
      <c r="CG1614" s="44" t="str">
        <f>IF(Wedstrijden!AB1779="x","ZZL","")</f>
        <v/>
      </c>
      <c r="CL1614" s="44" t="str">
        <f>IF(COUNTA(Wedstrijden!AC1779:AJ1779)&lt;&gt;0,2,"")</f>
        <v/>
      </c>
      <c r="CM1614" s="44" t="str">
        <f t="shared" si="152"/>
        <v/>
      </c>
      <c r="CN1614" s="44" t="str">
        <f>IF(Wedstrijden!AC1779="x","AA","")</f>
        <v/>
      </c>
      <c r="CO1614" s="44" t="str">
        <f>IF(Wedstrijden!AD1779="x","A","")</f>
        <v/>
      </c>
      <c r="CP1614" s="44" t="str">
        <f>IF(Wedstrijden!AE1779="x","BB","")</f>
        <v/>
      </c>
      <c r="CQ1614" s="44" t="str">
        <f>IF(Wedstrijden!AF1779="x","B","")</f>
        <v/>
      </c>
      <c r="CR1614" s="44" t="str">
        <f>IF(Wedstrijden!AG1779="x","L","")</f>
        <v/>
      </c>
      <c r="CS1614" s="44" t="str">
        <f>IF(Wedstrijden!AH1779="x","M","")</f>
        <v/>
      </c>
      <c r="CT1614" s="44" t="str">
        <f>IF(Wedstrijden!AI1779="x","Z","")</f>
        <v/>
      </c>
      <c r="CU1614" s="44" t="str">
        <f>IF(Wedstrijden!AJ1779="x","ZZ","")</f>
        <v/>
      </c>
      <c r="CV1614" s="44" t="str">
        <f>IF(COUNTA(Wedstrijden!AK1779:AQ1779)&lt;&gt;0,2,"")</f>
        <v/>
      </c>
      <c r="CW1614" s="44" t="str">
        <f t="shared" si="153"/>
        <v/>
      </c>
      <c r="CX1614" s="44" t="str">
        <f>IF(Wedstrijden!AK1779="x","BB","")</f>
        <v/>
      </c>
      <c r="CY1614" s="44" t="str">
        <f>IF(Wedstrijden!AL1779="x","B","")</f>
        <v/>
      </c>
      <c r="CZ1614" s="44" t="str">
        <f>IF(Wedstrijden!AM1779="x","L","")</f>
        <v/>
      </c>
      <c r="DA1614" s="44" t="str">
        <f>IF(Wedstrijden!AN1779="x","M","")</f>
        <v/>
      </c>
      <c r="DB1614" s="44" t="str">
        <f>IF(Wedstrijden!AO1779="x","Z","")</f>
        <v/>
      </c>
      <c r="DC1614" s="44" t="str">
        <f>IF(Wedstrijden!AP1779="x","ZZ","")</f>
        <v/>
      </c>
      <c r="DD1614" s="44" t="str">
        <f>IF(Wedstrijden!AQ1779="x","1.40","")</f>
        <v/>
      </c>
      <c r="DE1614" s="44" t="str">
        <f>IF(COUNTA(Wedstrijden!AR1779:AT1779)&lt;&gt;0,6,"")</f>
        <v/>
      </c>
      <c r="DF1614" s="44" t="str">
        <f t="shared" si="154"/>
        <v/>
      </c>
      <c r="DG1614" s="44" t="str">
        <f>IF(Wedstrijden!AR1779="x","L","")</f>
        <v/>
      </c>
      <c r="DH1614" s="44" t="str">
        <f>IF(Wedstrijden!AS1779="x","M","")</f>
        <v/>
      </c>
      <c r="DI1614" s="44" t="str">
        <f>IF(Wedstrijden!AT1779="x","Z","")</f>
        <v/>
      </c>
      <c r="DJ1614" s="44" t="str">
        <f>IF(COUNTA(Wedstrijden!AU1779:AW1779)&lt;&gt;0,6,"")</f>
        <v/>
      </c>
      <c r="DK1614" s="44" t="str">
        <f t="shared" si="155"/>
        <v/>
      </c>
      <c r="DL1614" s="44" t="str">
        <f>IF(Wedstrijden!AU1779="x","L","")</f>
        <v/>
      </c>
      <c r="DM1614" s="44" t="str">
        <f>IF(Wedstrijden!AV1779="x","M","")</f>
        <v/>
      </c>
      <c r="DN1614" s="44" t="str">
        <f>IF(Wedstrijden!AW1779="x","Z","")</f>
        <v/>
      </c>
    </row>
    <row r="1615" spans="1:118" ht="15">
      <c r="A1615" s="48" t="e">
        <f>Wedstrijden!#REF!</f>
        <v>#REF!</v>
      </c>
      <c r="B1615" s="44" t="str">
        <f>IFERROR(VLOOKUP(Wedstrijden!E1780,Wedstrijdlocaties!$B$2:$E$499,2,FALSE),"")</f>
        <v/>
      </c>
      <c r="C1615" s="44" t="str">
        <f>Wedstrijden!F1780</f>
        <v/>
      </c>
      <c r="D1615" s="44" t="str">
        <f>IFERROR(VLOOKUP(Wedstrijden!G1780,Organisaties!$B$2:$C$501,2,FALSE),"")</f>
        <v/>
      </c>
      <c r="E1615" s="44" t="str">
        <f>IFERROR(VLOOKUP(Wedstrijden!G1780,Organisaties!$B$2:$F$501,5,FALSE),"")</f>
        <v/>
      </c>
      <c r="F1615" s="44" t="str">
        <f>IF(Wedstrijden!BC1780&lt;&gt;"",Wedstrijden!BC1780,"")</f>
        <v/>
      </c>
      <c r="G1615" s="44">
        <f>IF(Wedstrijden!AY1780="Indoor",1,0)</f>
        <v>0</v>
      </c>
      <c r="H1615" s="44">
        <f>Wedstrijden!AZ1780</f>
        <v>0</v>
      </c>
      <c r="I1615" s="44" t="str">
        <f>IF(Wedstrijden!AX1780="Nee",0,IF(Wedstrijden!AX1780="Ja",1,""))</f>
        <v/>
      </c>
      <c r="J1615" s="44" t="str">
        <f>IF(Wedstrijden!BA1780&lt;&gt;"",Wedstrijden!BA1780,"")</f>
        <v/>
      </c>
      <c r="W1615" s="45"/>
      <c r="AE1615" s="45"/>
      <c r="AN1615" s="45"/>
      <c r="AU1615" s="45"/>
      <c r="BA1615" s="45"/>
      <c r="BE1615" s="45"/>
      <c r="BJ1615" s="44" t="str">
        <f>IF(COUNTA(Wedstrijden!I1780:S1780)&lt;&gt;0,1,"")</f>
        <v/>
      </c>
      <c r="BK1615" s="44" t="str">
        <f t="shared" si="150"/>
        <v/>
      </c>
      <c r="BL1615" s="44" t="str">
        <f>IF(Wedstrijden!I1780="x","AA","")</f>
        <v/>
      </c>
      <c r="BM1615" s="44" t="str">
        <f>IF(Wedstrijden!J1780="x","A","")</f>
        <v/>
      </c>
      <c r="BN1615" s="44" t="str">
        <f>IF(Wedstrijden!K1780="x","B1","")</f>
        <v/>
      </c>
      <c r="BO1615" s="44" t="str">
        <f>IF(Wedstrijden!L1780="x","BB","")</f>
        <v/>
      </c>
      <c r="BP1615" s="44" t="str">
        <f>IF(Wedstrijden!M1780="x","B","")</f>
        <v/>
      </c>
      <c r="BQ1615" s="44" t="str">
        <f>IF(Wedstrijden!N1780="x","L1","")</f>
        <v/>
      </c>
      <c r="BR1615" s="44" t="str">
        <f>IF(Wedstrijden!O1780="x","L2","")</f>
        <v/>
      </c>
      <c r="BS1615" s="44" t="str">
        <f>IF(Wedstrijden!P1780="x","M1","")</f>
        <v/>
      </c>
      <c r="BT1615" s="44" t="str">
        <f>IF(Wedstrijden!Q1780="x","M2","")</f>
        <v/>
      </c>
      <c r="BU1615" s="44" t="str">
        <f>IF(Wedstrijden!R1780="x","Z1","")</f>
        <v/>
      </c>
      <c r="BV1615" s="44" t="str">
        <f>IF(Wedstrijden!S1780="x","Z2","")</f>
        <v/>
      </c>
      <c r="BW1615" s="44" t="str">
        <f>IF(COUNTA(Wedstrijden!T1780:AB1780)&lt;&gt;0,1,"")</f>
        <v/>
      </c>
      <c r="BX1615" s="44" t="str">
        <f t="shared" si="151"/>
        <v/>
      </c>
      <c r="BY1615" s="44" t="str">
        <f>IF(Wedstrijden!T1780="x","BB","")</f>
        <v/>
      </c>
      <c r="BZ1615" s="44" t="str">
        <f>IF(Wedstrijden!U1780="x","B","")</f>
        <v/>
      </c>
      <c r="CA1615" s="44" t="str">
        <f>IF(Wedstrijden!V1780="x","L1","")</f>
        <v/>
      </c>
      <c r="CB1615" s="44" t="str">
        <f>IF(Wedstrijden!W1780="x","L2","")</f>
        <v/>
      </c>
      <c r="CC1615" s="44" t="str">
        <f>IF(Wedstrijden!X1780="x","M1","")</f>
        <v/>
      </c>
      <c r="CD1615" s="44" t="str">
        <f>IF(Wedstrijden!Y1780="x","M2","")</f>
        <v/>
      </c>
      <c r="CE1615" s="44" t="str">
        <f>IF(Wedstrijden!Z1780="x","Z1","")</f>
        <v/>
      </c>
      <c r="CF1615" s="44" t="str">
        <f>IF(Wedstrijden!AA1780="x","Z2","")</f>
        <v/>
      </c>
      <c r="CG1615" s="44" t="str">
        <f>IF(Wedstrijden!AB1780="x","ZZL","")</f>
        <v/>
      </c>
      <c r="CL1615" s="44" t="str">
        <f>IF(COUNTA(Wedstrijden!AC1780:AJ1780)&lt;&gt;0,2,"")</f>
        <v/>
      </c>
      <c r="CM1615" s="44" t="str">
        <f t="shared" si="152"/>
        <v/>
      </c>
      <c r="CN1615" s="44" t="str">
        <f>IF(Wedstrijden!AC1780="x","AA","")</f>
        <v/>
      </c>
      <c r="CO1615" s="44" t="str">
        <f>IF(Wedstrijden!AD1780="x","A","")</f>
        <v/>
      </c>
      <c r="CP1615" s="44" t="str">
        <f>IF(Wedstrijden!AE1780="x","BB","")</f>
        <v/>
      </c>
      <c r="CQ1615" s="44" t="str">
        <f>IF(Wedstrijden!AF1780="x","B","")</f>
        <v/>
      </c>
      <c r="CR1615" s="44" t="str">
        <f>IF(Wedstrijden!AG1780="x","L","")</f>
        <v/>
      </c>
      <c r="CS1615" s="44" t="str">
        <f>IF(Wedstrijden!AH1780="x","M","")</f>
        <v/>
      </c>
      <c r="CT1615" s="44" t="str">
        <f>IF(Wedstrijden!AI1780="x","Z","")</f>
        <v/>
      </c>
      <c r="CU1615" s="44" t="str">
        <f>IF(Wedstrijden!AJ1780="x","ZZ","")</f>
        <v/>
      </c>
      <c r="CV1615" s="44" t="str">
        <f>IF(COUNTA(Wedstrijden!AK1780:AQ1780)&lt;&gt;0,2,"")</f>
        <v/>
      </c>
      <c r="CW1615" s="44" t="str">
        <f t="shared" si="153"/>
        <v/>
      </c>
      <c r="CX1615" s="44" t="str">
        <f>IF(Wedstrijden!AK1780="x","BB","")</f>
        <v/>
      </c>
      <c r="CY1615" s="44" t="str">
        <f>IF(Wedstrijden!AL1780="x","B","")</f>
        <v/>
      </c>
      <c r="CZ1615" s="44" t="str">
        <f>IF(Wedstrijden!AM1780="x","L","")</f>
        <v/>
      </c>
      <c r="DA1615" s="44" t="str">
        <f>IF(Wedstrijden!AN1780="x","M","")</f>
        <v/>
      </c>
      <c r="DB1615" s="44" t="str">
        <f>IF(Wedstrijden!AO1780="x","Z","")</f>
        <v/>
      </c>
      <c r="DC1615" s="44" t="str">
        <f>IF(Wedstrijden!AP1780="x","ZZ","")</f>
        <v/>
      </c>
      <c r="DD1615" s="44" t="str">
        <f>IF(Wedstrijden!AQ1780="x","1.40","")</f>
        <v/>
      </c>
      <c r="DE1615" s="44" t="str">
        <f>IF(COUNTA(Wedstrijden!AR1780:AT1780)&lt;&gt;0,6,"")</f>
        <v/>
      </c>
      <c r="DF1615" s="44" t="str">
        <f t="shared" si="154"/>
        <v/>
      </c>
      <c r="DG1615" s="44" t="str">
        <f>IF(Wedstrijden!AR1780="x","L","")</f>
        <v/>
      </c>
      <c r="DH1615" s="44" t="str">
        <f>IF(Wedstrijden!AS1780="x","M","")</f>
        <v/>
      </c>
      <c r="DI1615" s="44" t="str">
        <f>IF(Wedstrijden!AT1780="x","Z","")</f>
        <v/>
      </c>
      <c r="DJ1615" s="44" t="str">
        <f>IF(COUNTA(Wedstrijden!AU1780:AW1780)&lt;&gt;0,6,"")</f>
        <v/>
      </c>
      <c r="DK1615" s="44" t="str">
        <f t="shared" si="155"/>
        <v/>
      </c>
      <c r="DL1615" s="44" t="str">
        <f>IF(Wedstrijden!AU1780="x","L","")</f>
        <v/>
      </c>
      <c r="DM1615" s="44" t="str">
        <f>IF(Wedstrijden!AV1780="x","M","")</f>
        <v/>
      </c>
      <c r="DN1615" s="44" t="str">
        <f>IF(Wedstrijden!AW1780="x","Z","")</f>
        <v/>
      </c>
    </row>
    <row r="1616" spans="1:118" ht="15">
      <c r="A1616" s="48" t="e">
        <f>Wedstrijden!#REF!</f>
        <v>#REF!</v>
      </c>
      <c r="B1616" s="44" t="str">
        <f>IFERROR(VLOOKUP(Wedstrijden!E1781,Wedstrijdlocaties!$B$2:$E$499,2,FALSE),"")</f>
        <v/>
      </c>
      <c r="C1616" s="44" t="str">
        <f>Wedstrijden!F1781</f>
        <v/>
      </c>
      <c r="D1616" s="44" t="str">
        <f>IFERROR(VLOOKUP(Wedstrijden!G1781,Organisaties!$B$2:$C$501,2,FALSE),"")</f>
        <v/>
      </c>
      <c r="E1616" s="44" t="str">
        <f>IFERROR(VLOOKUP(Wedstrijden!G1781,Organisaties!$B$2:$F$501,5,FALSE),"")</f>
        <v/>
      </c>
      <c r="F1616" s="44" t="str">
        <f>IF(Wedstrijden!BC1781&lt;&gt;"",Wedstrijden!BC1781,"")</f>
        <v/>
      </c>
      <c r="G1616" s="44">
        <f>IF(Wedstrijden!AY1781="Indoor",1,0)</f>
        <v>0</v>
      </c>
      <c r="H1616" s="44">
        <f>Wedstrijden!AZ1781</f>
        <v>0</v>
      </c>
      <c r="I1616" s="44" t="str">
        <f>IF(Wedstrijden!AX1781="Nee",0,IF(Wedstrijden!AX1781="Ja",1,""))</f>
        <v/>
      </c>
      <c r="J1616" s="44" t="str">
        <f>IF(Wedstrijden!BA1781&lt;&gt;"",Wedstrijden!BA1781,"")</f>
        <v/>
      </c>
      <c r="W1616" s="45"/>
      <c r="AE1616" s="45"/>
      <c r="AN1616" s="45"/>
      <c r="AU1616" s="45"/>
      <c r="BA1616" s="45"/>
      <c r="BE1616" s="45"/>
      <c r="BJ1616" s="44" t="str">
        <f>IF(COUNTA(Wedstrijden!I1781:S1781)&lt;&gt;0,1,"")</f>
        <v/>
      </c>
      <c r="BK1616" s="44" t="str">
        <f t="shared" si="150"/>
        <v/>
      </c>
      <c r="BL1616" s="44" t="str">
        <f>IF(Wedstrijden!I1781="x","AA","")</f>
        <v/>
      </c>
      <c r="BM1616" s="44" t="str">
        <f>IF(Wedstrijden!J1781="x","A","")</f>
        <v/>
      </c>
      <c r="BN1616" s="44" t="str">
        <f>IF(Wedstrijden!K1781="x","B1","")</f>
        <v/>
      </c>
      <c r="BO1616" s="44" t="str">
        <f>IF(Wedstrijden!L1781="x","BB","")</f>
        <v/>
      </c>
      <c r="BP1616" s="44" t="str">
        <f>IF(Wedstrijden!M1781="x","B","")</f>
        <v/>
      </c>
      <c r="BQ1616" s="44" t="str">
        <f>IF(Wedstrijden!N1781="x","L1","")</f>
        <v/>
      </c>
      <c r="BR1616" s="44" t="str">
        <f>IF(Wedstrijden!O1781="x","L2","")</f>
        <v/>
      </c>
      <c r="BS1616" s="44" t="str">
        <f>IF(Wedstrijden!P1781="x","M1","")</f>
        <v/>
      </c>
      <c r="BT1616" s="44" t="str">
        <f>IF(Wedstrijden!Q1781="x","M2","")</f>
        <v/>
      </c>
      <c r="BU1616" s="44" t="str">
        <f>IF(Wedstrijden!R1781="x","Z1","")</f>
        <v/>
      </c>
      <c r="BV1616" s="44" t="str">
        <f>IF(Wedstrijden!S1781="x","Z2","")</f>
        <v/>
      </c>
      <c r="BW1616" s="44" t="str">
        <f>IF(COUNTA(Wedstrijden!T1781:AB1781)&lt;&gt;0,1,"")</f>
        <v/>
      </c>
      <c r="BX1616" s="44" t="str">
        <f t="shared" si="151"/>
        <v/>
      </c>
      <c r="BY1616" s="44" t="str">
        <f>IF(Wedstrijden!T1781="x","BB","")</f>
        <v/>
      </c>
      <c r="BZ1616" s="44" t="str">
        <f>IF(Wedstrijden!U1781="x","B","")</f>
        <v/>
      </c>
      <c r="CA1616" s="44" t="str">
        <f>IF(Wedstrijden!V1781="x","L1","")</f>
        <v/>
      </c>
      <c r="CB1616" s="44" t="str">
        <f>IF(Wedstrijden!W1781="x","L2","")</f>
        <v/>
      </c>
      <c r="CC1616" s="44" t="str">
        <f>IF(Wedstrijden!X1781="x","M1","")</f>
        <v/>
      </c>
      <c r="CD1616" s="44" t="str">
        <f>IF(Wedstrijden!Y1781="x","M2","")</f>
        <v/>
      </c>
      <c r="CE1616" s="44" t="str">
        <f>IF(Wedstrijden!Z1781="x","Z1","")</f>
        <v/>
      </c>
      <c r="CF1616" s="44" t="str">
        <f>IF(Wedstrijden!AA1781="x","Z2","")</f>
        <v/>
      </c>
      <c r="CG1616" s="44" t="str">
        <f>IF(Wedstrijden!AB1781="x","ZZL","")</f>
        <v/>
      </c>
      <c r="CL1616" s="44" t="str">
        <f>IF(COUNTA(Wedstrijden!AC1781:AJ1781)&lt;&gt;0,2,"")</f>
        <v/>
      </c>
      <c r="CM1616" s="44" t="str">
        <f t="shared" si="152"/>
        <v/>
      </c>
      <c r="CN1616" s="44" t="str">
        <f>IF(Wedstrijden!AC1781="x","AA","")</f>
        <v/>
      </c>
      <c r="CO1616" s="44" t="str">
        <f>IF(Wedstrijden!AD1781="x","A","")</f>
        <v/>
      </c>
      <c r="CP1616" s="44" t="str">
        <f>IF(Wedstrijden!AE1781="x","BB","")</f>
        <v/>
      </c>
      <c r="CQ1616" s="44" t="str">
        <f>IF(Wedstrijden!AF1781="x","B","")</f>
        <v/>
      </c>
      <c r="CR1616" s="44" t="str">
        <f>IF(Wedstrijden!AG1781="x","L","")</f>
        <v/>
      </c>
      <c r="CS1616" s="44" t="str">
        <f>IF(Wedstrijden!AH1781="x","M","")</f>
        <v/>
      </c>
      <c r="CT1616" s="44" t="str">
        <f>IF(Wedstrijden!AI1781="x","Z","")</f>
        <v/>
      </c>
      <c r="CU1616" s="44" t="str">
        <f>IF(Wedstrijden!AJ1781="x","ZZ","")</f>
        <v/>
      </c>
      <c r="CV1616" s="44" t="str">
        <f>IF(COUNTA(Wedstrijden!AK1781:AQ1781)&lt;&gt;0,2,"")</f>
        <v/>
      </c>
      <c r="CW1616" s="44" t="str">
        <f t="shared" si="153"/>
        <v/>
      </c>
      <c r="CX1616" s="44" t="str">
        <f>IF(Wedstrijden!AK1781="x","BB","")</f>
        <v/>
      </c>
      <c r="CY1616" s="44" t="str">
        <f>IF(Wedstrijden!AL1781="x","B","")</f>
        <v/>
      </c>
      <c r="CZ1616" s="44" t="str">
        <f>IF(Wedstrijden!AM1781="x","L","")</f>
        <v/>
      </c>
      <c r="DA1616" s="44" t="str">
        <f>IF(Wedstrijden!AN1781="x","M","")</f>
        <v/>
      </c>
      <c r="DB1616" s="44" t="str">
        <f>IF(Wedstrijden!AO1781="x","Z","")</f>
        <v/>
      </c>
      <c r="DC1616" s="44" t="str">
        <f>IF(Wedstrijden!AP1781="x","ZZ","")</f>
        <v/>
      </c>
      <c r="DD1616" s="44" t="str">
        <f>IF(Wedstrijden!AQ1781="x","1.40","")</f>
        <v/>
      </c>
      <c r="DE1616" s="44" t="str">
        <f>IF(COUNTA(Wedstrijden!AR1781:AT1781)&lt;&gt;0,6,"")</f>
        <v/>
      </c>
      <c r="DF1616" s="44" t="str">
        <f t="shared" si="154"/>
        <v/>
      </c>
      <c r="DG1616" s="44" t="str">
        <f>IF(Wedstrijden!AR1781="x","L","")</f>
        <v/>
      </c>
      <c r="DH1616" s="44" t="str">
        <f>IF(Wedstrijden!AS1781="x","M","")</f>
        <v/>
      </c>
      <c r="DI1616" s="44" t="str">
        <f>IF(Wedstrijden!AT1781="x","Z","")</f>
        <v/>
      </c>
      <c r="DJ1616" s="44" t="str">
        <f>IF(COUNTA(Wedstrijden!AU1781:AW1781)&lt;&gt;0,6,"")</f>
        <v/>
      </c>
      <c r="DK1616" s="44" t="str">
        <f t="shared" si="155"/>
        <v/>
      </c>
      <c r="DL1616" s="44" t="str">
        <f>IF(Wedstrijden!AU1781="x","L","")</f>
        <v/>
      </c>
      <c r="DM1616" s="44" t="str">
        <f>IF(Wedstrijden!AV1781="x","M","")</f>
        <v/>
      </c>
      <c r="DN1616" s="44" t="str">
        <f>IF(Wedstrijden!AW1781="x","Z","")</f>
        <v/>
      </c>
    </row>
    <row r="1617" spans="1:118" ht="15">
      <c r="A1617" s="48" t="e">
        <f>Wedstrijden!#REF!</f>
        <v>#REF!</v>
      </c>
      <c r="B1617" s="44" t="str">
        <f>IFERROR(VLOOKUP(Wedstrijden!E1782,Wedstrijdlocaties!$B$2:$E$499,2,FALSE),"")</f>
        <v/>
      </c>
      <c r="C1617" s="44" t="str">
        <f>Wedstrijden!F1782</f>
        <v/>
      </c>
      <c r="D1617" s="44" t="str">
        <f>IFERROR(VLOOKUP(Wedstrijden!G1782,Organisaties!$B$2:$C$501,2,FALSE),"")</f>
        <v/>
      </c>
      <c r="E1617" s="44" t="str">
        <f>IFERROR(VLOOKUP(Wedstrijden!G1782,Organisaties!$B$2:$F$501,5,FALSE),"")</f>
        <v/>
      </c>
      <c r="F1617" s="44" t="str">
        <f>IF(Wedstrijden!BC1782&lt;&gt;"",Wedstrijden!BC1782,"")</f>
        <v/>
      </c>
      <c r="G1617" s="44">
        <f>IF(Wedstrijden!AY1782="Indoor",1,0)</f>
        <v>0</v>
      </c>
      <c r="H1617" s="44">
        <f>Wedstrijden!AZ1782</f>
        <v>0</v>
      </c>
      <c r="I1617" s="44" t="str">
        <f>IF(Wedstrijden!AX1782="Nee",0,IF(Wedstrijden!AX1782="Ja",1,""))</f>
        <v/>
      </c>
      <c r="J1617" s="44" t="str">
        <f>IF(Wedstrijden!BA1782&lt;&gt;"",Wedstrijden!BA1782,"")</f>
        <v/>
      </c>
      <c r="W1617" s="45"/>
      <c r="AE1617" s="45"/>
      <c r="AN1617" s="45"/>
      <c r="AU1617" s="45"/>
      <c r="BA1617" s="45"/>
      <c r="BE1617" s="45"/>
      <c r="BJ1617" s="44" t="str">
        <f>IF(COUNTA(Wedstrijden!I1782:S1782)&lt;&gt;0,1,"")</f>
        <v/>
      </c>
      <c r="BK1617" s="44" t="str">
        <f t="shared" si="150"/>
        <v/>
      </c>
      <c r="BL1617" s="44" t="str">
        <f>IF(Wedstrijden!I1782="x","AA","")</f>
        <v/>
      </c>
      <c r="BM1617" s="44" t="str">
        <f>IF(Wedstrijden!J1782="x","A","")</f>
        <v/>
      </c>
      <c r="BN1617" s="44" t="str">
        <f>IF(Wedstrijden!K1782="x","B1","")</f>
        <v/>
      </c>
      <c r="BO1617" s="44" t="str">
        <f>IF(Wedstrijden!L1782="x","BB","")</f>
        <v/>
      </c>
      <c r="BP1617" s="44" t="str">
        <f>IF(Wedstrijden!M1782="x","B","")</f>
        <v/>
      </c>
      <c r="BQ1617" s="44" t="str">
        <f>IF(Wedstrijden!N1782="x","L1","")</f>
        <v/>
      </c>
      <c r="BR1617" s="44" t="str">
        <f>IF(Wedstrijden!O1782="x","L2","")</f>
        <v/>
      </c>
      <c r="BS1617" s="44" t="str">
        <f>IF(Wedstrijden!P1782="x","M1","")</f>
        <v/>
      </c>
      <c r="BT1617" s="44" t="str">
        <f>IF(Wedstrijden!Q1782="x","M2","")</f>
        <v/>
      </c>
      <c r="BU1617" s="44" t="str">
        <f>IF(Wedstrijden!R1782="x","Z1","")</f>
        <v/>
      </c>
      <c r="BV1617" s="44" t="str">
        <f>IF(Wedstrijden!S1782="x","Z2","")</f>
        <v/>
      </c>
      <c r="BW1617" s="44" t="str">
        <f>IF(COUNTA(Wedstrijden!T1782:AB1782)&lt;&gt;0,1,"")</f>
        <v/>
      </c>
      <c r="BX1617" s="44" t="str">
        <f t="shared" si="151"/>
        <v/>
      </c>
      <c r="BY1617" s="44" t="str">
        <f>IF(Wedstrijden!T1782="x","BB","")</f>
        <v/>
      </c>
      <c r="BZ1617" s="44" t="str">
        <f>IF(Wedstrijden!U1782="x","B","")</f>
        <v/>
      </c>
      <c r="CA1617" s="44" t="str">
        <f>IF(Wedstrijden!V1782="x","L1","")</f>
        <v/>
      </c>
      <c r="CB1617" s="44" t="str">
        <f>IF(Wedstrijden!W1782="x","L2","")</f>
        <v/>
      </c>
      <c r="CC1617" s="44" t="str">
        <f>IF(Wedstrijden!X1782="x","M1","")</f>
        <v/>
      </c>
      <c r="CD1617" s="44" t="str">
        <f>IF(Wedstrijden!Y1782="x","M2","")</f>
        <v/>
      </c>
      <c r="CE1617" s="44" t="str">
        <f>IF(Wedstrijden!Z1782="x","Z1","")</f>
        <v/>
      </c>
      <c r="CF1617" s="44" t="str">
        <f>IF(Wedstrijden!AA1782="x","Z2","")</f>
        <v/>
      </c>
      <c r="CG1617" s="44" t="str">
        <f>IF(Wedstrijden!AB1782="x","ZZL","")</f>
        <v/>
      </c>
      <c r="CL1617" s="44" t="str">
        <f>IF(COUNTA(Wedstrijden!AC1782:AJ1782)&lt;&gt;0,2,"")</f>
        <v/>
      </c>
      <c r="CM1617" s="44" t="str">
        <f t="shared" si="152"/>
        <v/>
      </c>
      <c r="CN1617" s="44" t="str">
        <f>IF(Wedstrijden!AC1782="x","AA","")</f>
        <v/>
      </c>
      <c r="CO1617" s="44" t="str">
        <f>IF(Wedstrijden!AD1782="x","A","")</f>
        <v/>
      </c>
      <c r="CP1617" s="44" t="str">
        <f>IF(Wedstrijden!AE1782="x","BB","")</f>
        <v/>
      </c>
      <c r="CQ1617" s="44" t="str">
        <f>IF(Wedstrijden!AF1782="x","B","")</f>
        <v/>
      </c>
      <c r="CR1617" s="44" t="str">
        <f>IF(Wedstrijden!AG1782="x","L","")</f>
        <v/>
      </c>
      <c r="CS1617" s="44" t="str">
        <f>IF(Wedstrijden!AH1782="x","M","")</f>
        <v/>
      </c>
      <c r="CT1617" s="44" t="str">
        <f>IF(Wedstrijden!AI1782="x","Z","")</f>
        <v/>
      </c>
      <c r="CU1617" s="44" t="str">
        <f>IF(Wedstrijden!AJ1782="x","ZZ","")</f>
        <v/>
      </c>
      <c r="CV1617" s="44" t="str">
        <f>IF(COUNTA(Wedstrijden!AK1782:AQ1782)&lt;&gt;0,2,"")</f>
        <v/>
      </c>
      <c r="CW1617" s="44" t="str">
        <f t="shared" si="153"/>
        <v/>
      </c>
      <c r="CX1617" s="44" t="str">
        <f>IF(Wedstrijden!AK1782="x","BB","")</f>
        <v/>
      </c>
      <c r="CY1617" s="44" t="str">
        <f>IF(Wedstrijden!AL1782="x","B","")</f>
        <v/>
      </c>
      <c r="CZ1617" s="44" t="str">
        <f>IF(Wedstrijden!AM1782="x","L","")</f>
        <v/>
      </c>
      <c r="DA1617" s="44" t="str">
        <f>IF(Wedstrijden!AN1782="x","M","")</f>
        <v/>
      </c>
      <c r="DB1617" s="44" t="str">
        <f>IF(Wedstrijden!AO1782="x","Z","")</f>
        <v/>
      </c>
      <c r="DC1617" s="44" t="str">
        <f>IF(Wedstrijden!AP1782="x","ZZ","")</f>
        <v/>
      </c>
      <c r="DD1617" s="44" t="str">
        <f>IF(Wedstrijden!AQ1782="x","1.40","")</f>
        <v/>
      </c>
      <c r="DE1617" s="44" t="str">
        <f>IF(COUNTA(Wedstrijden!AR1782:AT1782)&lt;&gt;0,6,"")</f>
        <v/>
      </c>
      <c r="DF1617" s="44" t="str">
        <f t="shared" si="154"/>
        <v/>
      </c>
      <c r="DG1617" s="44" t="str">
        <f>IF(Wedstrijden!AR1782="x","L","")</f>
        <v/>
      </c>
      <c r="DH1617" s="44" t="str">
        <f>IF(Wedstrijden!AS1782="x","M","")</f>
        <v/>
      </c>
      <c r="DI1617" s="44" t="str">
        <f>IF(Wedstrijden!AT1782="x","Z","")</f>
        <v/>
      </c>
      <c r="DJ1617" s="44" t="str">
        <f>IF(COUNTA(Wedstrijden!AU1782:AW1782)&lt;&gt;0,6,"")</f>
        <v/>
      </c>
      <c r="DK1617" s="44" t="str">
        <f t="shared" si="155"/>
        <v/>
      </c>
      <c r="DL1617" s="44" t="str">
        <f>IF(Wedstrijden!AU1782="x","L","")</f>
        <v/>
      </c>
      <c r="DM1617" s="44" t="str">
        <f>IF(Wedstrijden!AV1782="x","M","")</f>
        <v/>
      </c>
      <c r="DN1617" s="44" t="str">
        <f>IF(Wedstrijden!AW1782="x","Z","")</f>
        <v/>
      </c>
    </row>
    <row r="1618" spans="1:118" ht="15">
      <c r="A1618" s="48" t="e">
        <f>Wedstrijden!#REF!</f>
        <v>#REF!</v>
      </c>
      <c r="B1618" s="44" t="str">
        <f>IFERROR(VLOOKUP(Wedstrijden!E1783,Wedstrijdlocaties!$B$2:$E$499,2,FALSE),"")</f>
        <v/>
      </c>
      <c r="C1618" s="44" t="str">
        <f>Wedstrijden!F1783</f>
        <v/>
      </c>
      <c r="D1618" s="44" t="str">
        <f>IFERROR(VLOOKUP(Wedstrijden!G1783,Organisaties!$B$2:$C$501,2,FALSE),"")</f>
        <v/>
      </c>
      <c r="E1618" s="44" t="str">
        <f>IFERROR(VLOOKUP(Wedstrijden!G1783,Organisaties!$B$2:$F$501,5,FALSE),"")</f>
        <v/>
      </c>
      <c r="F1618" s="44" t="str">
        <f>IF(Wedstrijden!BC1783&lt;&gt;"",Wedstrijden!BC1783,"")</f>
        <v/>
      </c>
      <c r="G1618" s="44">
        <f>IF(Wedstrijden!AY1783="Indoor",1,0)</f>
        <v>0</v>
      </c>
      <c r="H1618" s="44">
        <f>Wedstrijden!AZ1783</f>
        <v>0</v>
      </c>
      <c r="I1618" s="44" t="str">
        <f>IF(Wedstrijden!AX1783="Nee",0,IF(Wedstrijden!AX1783="Ja",1,""))</f>
        <v/>
      </c>
      <c r="J1618" s="44" t="str">
        <f>IF(Wedstrijden!BA1783&lt;&gt;"",Wedstrijden!BA1783,"")</f>
        <v/>
      </c>
      <c r="W1618" s="45"/>
      <c r="AE1618" s="45"/>
      <c r="AN1618" s="45"/>
      <c r="AU1618" s="45"/>
      <c r="BA1618" s="45"/>
      <c r="BE1618" s="45"/>
      <c r="BJ1618" s="44" t="str">
        <f>IF(COUNTA(Wedstrijden!I1783:S1783)&lt;&gt;0,1,"")</f>
        <v/>
      </c>
      <c r="BK1618" s="44" t="str">
        <f t="shared" si="150"/>
        <v/>
      </c>
      <c r="BL1618" s="44" t="str">
        <f>IF(Wedstrijden!I1783="x","AA","")</f>
        <v/>
      </c>
      <c r="BM1618" s="44" t="str">
        <f>IF(Wedstrijden!J1783="x","A","")</f>
        <v/>
      </c>
      <c r="BN1618" s="44" t="str">
        <f>IF(Wedstrijden!K1783="x","B1","")</f>
        <v/>
      </c>
      <c r="BO1618" s="44" t="str">
        <f>IF(Wedstrijden!L1783="x","BB","")</f>
        <v/>
      </c>
      <c r="BP1618" s="44" t="str">
        <f>IF(Wedstrijden!M1783="x","B","")</f>
        <v/>
      </c>
      <c r="BQ1618" s="44" t="str">
        <f>IF(Wedstrijden!N1783="x","L1","")</f>
        <v/>
      </c>
      <c r="BR1618" s="44" t="str">
        <f>IF(Wedstrijden!O1783="x","L2","")</f>
        <v/>
      </c>
      <c r="BS1618" s="44" t="str">
        <f>IF(Wedstrijden!P1783="x","M1","")</f>
        <v/>
      </c>
      <c r="BT1618" s="44" t="str">
        <f>IF(Wedstrijden!Q1783="x","M2","")</f>
        <v/>
      </c>
      <c r="BU1618" s="44" t="str">
        <f>IF(Wedstrijden!R1783="x","Z1","")</f>
        <v/>
      </c>
      <c r="BV1618" s="44" t="str">
        <f>IF(Wedstrijden!S1783="x","Z2","")</f>
        <v/>
      </c>
      <c r="BW1618" s="44" t="str">
        <f>IF(COUNTA(Wedstrijden!T1783:AB1783)&lt;&gt;0,1,"")</f>
        <v/>
      </c>
      <c r="BX1618" s="44" t="str">
        <f t="shared" si="151"/>
        <v/>
      </c>
      <c r="BY1618" s="44" t="str">
        <f>IF(Wedstrijden!T1783="x","BB","")</f>
        <v/>
      </c>
      <c r="BZ1618" s="44" t="str">
        <f>IF(Wedstrijden!U1783="x","B","")</f>
        <v/>
      </c>
      <c r="CA1618" s="44" t="str">
        <f>IF(Wedstrijden!V1783="x","L1","")</f>
        <v/>
      </c>
      <c r="CB1618" s="44" t="str">
        <f>IF(Wedstrijden!W1783="x","L2","")</f>
        <v/>
      </c>
      <c r="CC1618" s="44" t="str">
        <f>IF(Wedstrijden!X1783="x","M1","")</f>
        <v/>
      </c>
      <c r="CD1618" s="44" t="str">
        <f>IF(Wedstrijden!Y1783="x","M2","")</f>
        <v/>
      </c>
      <c r="CE1618" s="44" t="str">
        <f>IF(Wedstrijden!Z1783="x","Z1","")</f>
        <v/>
      </c>
      <c r="CF1618" s="44" t="str">
        <f>IF(Wedstrijden!AA1783="x","Z2","")</f>
        <v/>
      </c>
      <c r="CG1618" s="44" t="str">
        <f>IF(Wedstrijden!AB1783="x","ZZL","")</f>
        <v/>
      </c>
      <c r="CL1618" s="44" t="str">
        <f>IF(COUNTA(Wedstrijden!AC1783:AJ1783)&lt;&gt;0,2,"")</f>
        <v/>
      </c>
      <c r="CM1618" s="44" t="str">
        <f t="shared" si="152"/>
        <v/>
      </c>
      <c r="CN1618" s="44" t="str">
        <f>IF(Wedstrijden!AC1783="x","AA","")</f>
        <v/>
      </c>
      <c r="CO1618" s="44" t="str">
        <f>IF(Wedstrijden!AD1783="x","A","")</f>
        <v/>
      </c>
      <c r="CP1618" s="44" t="str">
        <f>IF(Wedstrijden!AE1783="x","BB","")</f>
        <v/>
      </c>
      <c r="CQ1618" s="44" t="str">
        <f>IF(Wedstrijden!AF1783="x","B","")</f>
        <v/>
      </c>
      <c r="CR1618" s="44" t="str">
        <f>IF(Wedstrijden!AG1783="x","L","")</f>
        <v/>
      </c>
      <c r="CS1618" s="44" t="str">
        <f>IF(Wedstrijden!AH1783="x","M","")</f>
        <v/>
      </c>
      <c r="CT1618" s="44" t="str">
        <f>IF(Wedstrijden!AI1783="x","Z","")</f>
        <v/>
      </c>
      <c r="CU1618" s="44" t="str">
        <f>IF(Wedstrijden!AJ1783="x","ZZ","")</f>
        <v/>
      </c>
      <c r="CV1618" s="44" t="str">
        <f>IF(COUNTA(Wedstrijden!AK1783:AQ1783)&lt;&gt;0,2,"")</f>
        <v/>
      </c>
      <c r="CW1618" s="44" t="str">
        <f t="shared" si="153"/>
        <v/>
      </c>
      <c r="CX1618" s="44" t="str">
        <f>IF(Wedstrijden!AK1783="x","BB","")</f>
        <v/>
      </c>
      <c r="CY1618" s="44" t="str">
        <f>IF(Wedstrijden!AL1783="x","B","")</f>
        <v/>
      </c>
      <c r="CZ1618" s="44" t="str">
        <f>IF(Wedstrijden!AM1783="x","L","")</f>
        <v/>
      </c>
      <c r="DA1618" s="44" t="str">
        <f>IF(Wedstrijden!AN1783="x","M","")</f>
        <v/>
      </c>
      <c r="DB1618" s="44" t="str">
        <f>IF(Wedstrijden!AO1783="x","Z","")</f>
        <v/>
      </c>
      <c r="DC1618" s="44" t="str">
        <f>IF(Wedstrijden!AP1783="x","ZZ","")</f>
        <v/>
      </c>
      <c r="DD1618" s="44" t="str">
        <f>IF(Wedstrijden!AQ1783="x","1.40","")</f>
        <v/>
      </c>
      <c r="DE1618" s="44" t="str">
        <f>IF(COUNTA(Wedstrijden!AR1783:AT1783)&lt;&gt;0,6,"")</f>
        <v/>
      </c>
      <c r="DF1618" s="44" t="str">
        <f t="shared" si="154"/>
        <v/>
      </c>
      <c r="DG1618" s="44" t="str">
        <f>IF(Wedstrijden!AR1783="x","L","")</f>
        <v/>
      </c>
      <c r="DH1618" s="44" t="str">
        <f>IF(Wedstrijden!AS1783="x","M","")</f>
        <v/>
      </c>
      <c r="DI1618" s="44" t="str">
        <f>IF(Wedstrijden!AT1783="x","Z","")</f>
        <v/>
      </c>
      <c r="DJ1618" s="44" t="str">
        <f>IF(COUNTA(Wedstrijden!AU1783:AW1783)&lt;&gt;0,6,"")</f>
        <v/>
      </c>
      <c r="DK1618" s="44" t="str">
        <f t="shared" si="155"/>
        <v/>
      </c>
      <c r="DL1618" s="44" t="str">
        <f>IF(Wedstrijden!AU1783="x","L","")</f>
        <v/>
      </c>
      <c r="DM1618" s="44" t="str">
        <f>IF(Wedstrijden!AV1783="x","M","")</f>
        <v/>
      </c>
      <c r="DN1618" s="44" t="str">
        <f>IF(Wedstrijden!AW1783="x","Z","")</f>
        <v/>
      </c>
    </row>
    <row r="1619" spans="1:118" ht="15">
      <c r="A1619" s="48" t="e">
        <f>Wedstrijden!#REF!</f>
        <v>#REF!</v>
      </c>
      <c r="B1619" s="44" t="str">
        <f>IFERROR(VLOOKUP(Wedstrijden!E1784,Wedstrijdlocaties!$B$2:$E$499,2,FALSE),"")</f>
        <v/>
      </c>
      <c r="C1619" s="44" t="str">
        <f>Wedstrijden!F1784</f>
        <v/>
      </c>
      <c r="D1619" s="44" t="str">
        <f>IFERROR(VLOOKUP(Wedstrijden!G1784,Organisaties!$B$2:$C$501,2,FALSE),"")</f>
        <v/>
      </c>
      <c r="E1619" s="44" t="str">
        <f>IFERROR(VLOOKUP(Wedstrijden!G1784,Organisaties!$B$2:$F$501,5,FALSE),"")</f>
        <v/>
      </c>
      <c r="F1619" s="44" t="str">
        <f>IF(Wedstrijden!BC1784&lt;&gt;"",Wedstrijden!BC1784,"")</f>
        <v/>
      </c>
      <c r="G1619" s="44">
        <f>IF(Wedstrijden!AY1784="Indoor",1,0)</f>
        <v>0</v>
      </c>
      <c r="H1619" s="44">
        <f>Wedstrijden!AZ1784</f>
        <v>0</v>
      </c>
      <c r="I1619" s="44" t="str">
        <f>IF(Wedstrijden!AX1784="Nee",0,IF(Wedstrijden!AX1784="Ja",1,""))</f>
        <v/>
      </c>
      <c r="J1619" s="44" t="str">
        <f>IF(Wedstrijden!BA1784&lt;&gt;"",Wedstrijden!BA1784,"")</f>
        <v/>
      </c>
      <c r="W1619" s="45"/>
      <c r="AE1619" s="45"/>
      <c r="AN1619" s="45"/>
      <c r="AU1619" s="45"/>
      <c r="BA1619" s="45"/>
      <c r="BE1619" s="45"/>
      <c r="BJ1619" s="44" t="str">
        <f>IF(COUNTA(Wedstrijden!I1784:S1784)&lt;&gt;0,1,"")</f>
        <v/>
      </c>
      <c r="BK1619" s="44" t="str">
        <f t="shared" si="150"/>
        <v/>
      </c>
      <c r="BL1619" s="44" t="str">
        <f>IF(Wedstrijden!I1784="x","AA","")</f>
        <v/>
      </c>
      <c r="BM1619" s="44" t="str">
        <f>IF(Wedstrijden!J1784="x","A","")</f>
        <v/>
      </c>
      <c r="BN1619" s="44" t="str">
        <f>IF(Wedstrijden!K1784="x","B1","")</f>
        <v/>
      </c>
      <c r="BO1619" s="44" t="str">
        <f>IF(Wedstrijden!L1784="x","BB","")</f>
        <v/>
      </c>
      <c r="BP1619" s="44" t="str">
        <f>IF(Wedstrijden!M1784="x","B","")</f>
        <v/>
      </c>
      <c r="BQ1619" s="44" t="str">
        <f>IF(Wedstrijden!N1784="x","L1","")</f>
        <v/>
      </c>
      <c r="BR1619" s="44" t="str">
        <f>IF(Wedstrijden!O1784="x","L2","")</f>
        <v/>
      </c>
      <c r="BS1619" s="44" t="str">
        <f>IF(Wedstrijden!P1784="x","M1","")</f>
        <v/>
      </c>
      <c r="BT1619" s="44" t="str">
        <f>IF(Wedstrijden!Q1784="x","M2","")</f>
        <v/>
      </c>
      <c r="BU1619" s="44" t="str">
        <f>IF(Wedstrijden!R1784="x","Z1","")</f>
        <v/>
      </c>
      <c r="BV1619" s="44" t="str">
        <f>IF(Wedstrijden!S1784="x","Z2","")</f>
        <v/>
      </c>
      <c r="BW1619" s="44" t="str">
        <f>IF(COUNTA(Wedstrijden!T1784:AB1784)&lt;&gt;0,1,"")</f>
        <v/>
      </c>
      <c r="BX1619" s="44" t="str">
        <f t="shared" si="151"/>
        <v/>
      </c>
      <c r="BY1619" s="44" t="str">
        <f>IF(Wedstrijden!T1784="x","BB","")</f>
        <v/>
      </c>
      <c r="BZ1619" s="44" t="str">
        <f>IF(Wedstrijden!U1784="x","B","")</f>
        <v/>
      </c>
      <c r="CA1619" s="44" t="str">
        <f>IF(Wedstrijden!V1784="x","L1","")</f>
        <v/>
      </c>
      <c r="CB1619" s="44" t="str">
        <f>IF(Wedstrijden!W1784="x","L2","")</f>
        <v/>
      </c>
      <c r="CC1619" s="44" t="str">
        <f>IF(Wedstrijden!X1784="x","M1","")</f>
        <v/>
      </c>
      <c r="CD1619" s="44" t="str">
        <f>IF(Wedstrijden!Y1784="x","M2","")</f>
        <v/>
      </c>
      <c r="CE1619" s="44" t="str">
        <f>IF(Wedstrijden!Z1784="x","Z1","")</f>
        <v/>
      </c>
      <c r="CF1619" s="44" t="str">
        <f>IF(Wedstrijden!AA1784="x","Z2","")</f>
        <v/>
      </c>
      <c r="CG1619" s="44" t="str">
        <f>IF(Wedstrijden!AB1784="x","ZZL","")</f>
        <v/>
      </c>
      <c r="CL1619" s="44" t="str">
        <f>IF(COUNTA(Wedstrijden!AC1784:AJ1784)&lt;&gt;0,2,"")</f>
        <v/>
      </c>
      <c r="CM1619" s="44" t="str">
        <f t="shared" si="152"/>
        <v/>
      </c>
      <c r="CN1619" s="44" t="str">
        <f>IF(Wedstrijden!AC1784="x","AA","")</f>
        <v/>
      </c>
      <c r="CO1619" s="44" t="str">
        <f>IF(Wedstrijden!AD1784="x","A","")</f>
        <v/>
      </c>
      <c r="CP1619" s="44" t="str">
        <f>IF(Wedstrijden!AE1784="x","BB","")</f>
        <v/>
      </c>
      <c r="CQ1619" s="44" t="str">
        <f>IF(Wedstrijden!AF1784="x","B","")</f>
        <v/>
      </c>
      <c r="CR1619" s="44" t="str">
        <f>IF(Wedstrijden!AG1784="x","L","")</f>
        <v/>
      </c>
      <c r="CS1619" s="44" t="str">
        <f>IF(Wedstrijden!AH1784="x","M","")</f>
        <v/>
      </c>
      <c r="CT1619" s="44" t="str">
        <f>IF(Wedstrijden!AI1784="x","Z","")</f>
        <v/>
      </c>
      <c r="CU1619" s="44" t="str">
        <f>IF(Wedstrijden!AJ1784="x","ZZ","")</f>
        <v/>
      </c>
      <c r="CV1619" s="44" t="str">
        <f>IF(COUNTA(Wedstrijden!AK1784:AQ1784)&lt;&gt;0,2,"")</f>
        <v/>
      </c>
      <c r="CW1619" s="44" t="str">
        <f t="shared" si="153"/>
        <v/>
      </c>
      <c r="CX1619" s="44" t="str">
        <f>IF(Wedstrijden!AK1784="x","BB","")</f>
        <v/>
      </c>
      <c r="CY1619" s="44" t="str">
        <f>IF(Wedstrijden!AL1784="x","B","")</f>
        <v/>
      </c>
      <c r="CZ1619" s="44" t="str">
        <f>IF(Wedstrijden!AM1784="x","L","")</f>
        <v/>
      </c>
      <c r="DA1619" s="44" t="str">
        <f>IF(Wedstrijden!AN1784="x","M","")</f>
        <v/>
      </c>
      <c r="DB1619" s="44" t="str">
        <f>IF(Wedstrijden!AO1784="x","Z","")</f>
        <v/>
      </c>
      <c r="DC1619" s="44" t="str">
        <f>IF(Wedstrijden!AP1784="x","ZZ","")</f>
        <v/>
      </c>
      <c r="DD1619" s="44" t="str">
        <f>IF(Wedstrijden!AQ1784="x","1.40","")</f>
        <v/>
      </c>
      <c r="DE1619" s="44" t="str">
        <f>IF(COUNTA(Wedstrijden!AR1784:AT1784)&lt;&gt;0,6,"")</f>
        <v/>
      </c>
      <c r="DF1619" s="44" t="str">
        <f t="shared" si="154"/>
        <v/>
      </c>
      <c r="DG1619" s="44" t="str">
        <f>IF(Wedstrijden!AR1784="x","L","")</f>
        <v/>
      </c>
      <c r="DH1619" s="44" t="str">
        <f>IF(Wedstrijden!AS1784="x","M","")</f>
        <v/>
      </c>
      <c r="DI1619" s="44" t="str">
        <f>IF(Wedstrijden!AT1784="x","Z","")</f>
        <v/>
      </c>
      <c r="DJ1619" s="44" t="str">
        <f>IF(COUNTA(Wedstrijden!AU1784:AW1784)&lt;&gt;0,6,"")</f>
        <v/>
      </c>
      <c r="DK1619" s="44" t="str">
        <f t="shared" si="155"/>
        <v/>
      </c>
      <c r="DL1619" s="44" t="str">
        <f>IF(Wedstrijden!AU1784="x","L","")</f>
        <v/>
      </c>
      <c r="DM1619" s="44" t="str">
        <f>IF(Wedstrijden!AV1784="x","M","")</f>
        <v/>
      </c>
      <c r="DN1619" s="44" t="str">
        <f>IF(Wedstrijden!AW1784="x","Z","")</f>
        <v/>
      </c>
    </row>
    <row r="1620" spans="1:118" ht="15">
      <c r="A1620" s="48" t="e">
        <f>Wedstrijden!#REF!</f>
        <v>#REF!</v>
      </c>
      <c r="B1620" s="44" t="str">
        <f>IFERROR(VLOOKUP(Wedstrijden!E1785,Wedstrijdlocaties!$B$2:$E$499,2,FALSE),"")</f>
        <v/>
      </c>
      <c r="C1620" s="44" t="str">
        <f>Wedstrijden!F1785</f>
        <v/>
      </c>
      <c r="D1620" s="44" t="str">
        <f>IFERROR(VLOOKUP(Wedstrijden!G1785,Organisaties!$B$2:$C$501,2,FALSE),"")</f>
        <v/>
      </c>
      <c r="E1620" s="44" t="str">
        <f>IFERROR(VLOOKUP(Wedstrijden!G1785,Organisaties!$B$2:$F$501,5,FALSE),"")</f>
        <v/>
      </c>
      <c r="F1620" s="44" t="str">
        <f>IF(Wedstrijden!BC1785&lt;&gt;"",Wedstrijden!BC1785,"")</f>
        <v/>
      </c>
      <c r="G1620" s="44">
        <f>IF(Wedstrijden!AY1785="Indoor",1,0)</f>
        <v>0</v>
      </c>
      <c r="H1620" s="44">
        <f>Wedstrijden!AZ1785</f>
        <v>0</v>
      </c>
      <c r="I1620" s="44" t="str">
        <f>IF(Wedstrijden!AX1785="Nee",0,IF(Wedstrijden!AX1785="Ja",1,""))</f>
        <v/>
      </c>
      <c r="J1620" s="44" t="str">
        <f>IF(Wedstrijden!BA1785&lt;&gt;"",Wedstrijden!BA1785,"")</f>
        <v/>
      </c>
      <c r="W1620" s="45"/>
      <c r="AE1620" s="45"/>
      <c r="AN1620" s="45"/>
      <c r="AU1620" s="45"/>
      <c r="BA1620" s="45"/>
      <c r="BE1620" s="45"/>
      <c r="BJ1620" s="44" t="str">
        <f>IF(COUNTA(Wedstrijden!I1785:S1785)&lt;&gt;0,1,"")</f>
        <v/>
      </c>
      <c r="BK1620" s="44" t="str">
        <f t="shared" si="150"/>
        <v/>
      </c>
      <c r="BL1620" s="44" t="str">
        <f>IF(Wedstrijden!I1785="x","AA","")</f>
        <v/>
      </c>
      <c r="BM1620" s="44" t="str">
        <f>IF(Wedstrijden!J1785="x","A","")</f>
        <v/>
      </c>
      <c r="BN1620" s="44" t="str">
        <f>IF(Wedstrijden!K1785="x","B1","")</f>
        <v/>
      </c>
      <c r="BO1620" s="44" t="str">
        <f>IF(Wedstrijden!L1785="x","BB","")</f>
        <v/>
      </c>
      <c r="BP1620" s="44" t="str">
        <f>IF(Wedstrijden!M1785="x","B","")</f>
        <v/>
      </c>
      <c r="BQ1620" s="44" t="str">
        <f>IF(Wedstrijden!N1785="x","L1","")</f>
        <v/>
      </c>
      <c r="BR1620" s="44" t="str">
        <f>IF(Wedstrijden!O1785="x","L2","")</f>
        <v/>
      </c>
      <c r="BS1620" s="44" t="str">
        <f>IF(Wedstrijden!P1785="x","M1","")</f>
        <v/>
      </c>
      <c r="BT1620" s="44" t="str">
        <f>IF(Wedstrijden!Q1785="x","M2","")</f>
        <v/>
      </c>
      <c r="BU1620" s="44" t="str">
        <f>IF(Wedstrijden!R1785="x","Z1","")</f>
        <v/>
      </c>
      <c r="BV1620" s="44" t="str">
        <f>IF(Wedstrijden!S1785="x","Z2","")</f>
        <v/>
      </c>
      <c r="BW1620" s="44" t="str">
        <f>IF(COUNTA(Wedstrijden!T1785:AB1785)&lt;&gt;0,1,"")</f>
        <v/>
      </c>
      <c r="BX1620" s="44" t="str">
        <f t="shared" si="151"/>
        <v/>
      </c>
      <c r="BY1620" s="44" t="str">
        <f>IF(Wedstrijden!T1785="x","BB","")</f>
        <v/>
      </c>
      <c r="BZ1620" s="44" t="str">
        <f>IF(Wedstrijden!U1785="x","B","")</f>
        <v/>
      </c>
      <c r="CA1620" s="44" t="str">
        <f>IF(Wedstrijden!V1785="x","L1","")</f>
        <v/>
      </c>
      <c r="CB1620" s="44" t="str">
        <f>IF(Wedstrijden!W1785="x","L2","")</f>
        <v/>
      </c>
      <c r="CC1620" s="44" t="str">
        <f>IF(Wedstrijden!X1785="x","M1","")</f>
        <v/>
      </c>
      <c r="CD1620" s="44" t="str">
        <f>IF(Wedstrijden!Y1785="x","M2","")</f>
        <v/>
      </c>
      <c r="CE1620" s="44" t="str">
        <f>IF(Wedstrijden!Z1785="x","Z1","")</f>
        <v/>
      </c>
      <c r="CF1620" s="44" t="str">
        <f>IF(Wedstrijden!AA1785="x","Z2","")</f>
        <v/>
      </c>
      <c r="CG1620" s="44" t="str">
        <f>IF(Wedstrijden!AB1785="x","ZZL","")</f>
        <v/>
      </c>
      <c r="CL1620" s="44" t="str">
        <f>IF(COUNTA(Wedstrijden!AC1785:AJ1785)&lt;&gt;0,2,"")</f>
        <v/>
      </c>
      <c r="CM1620" s="44" t="str">
        <f t="shared" si="152"/>
        <v/>
      </c>
      <c r="CN1620" s="44" t="str">
        <f>IF(Wedstrijden!AC1785="x","AA","")</f>
        <v/>
      </c>
      <c r="CO1620" s="44" t="str">
        <f>IF(Wedstrijden!AD1785="x","A","")</f>
        <v/>
      </c>
      <c r="CP1620" s="44" t="str">
        <f>IF(Wedstrijden!AE1785="x","BB","")</f>
        <v/>
      </c>
      <c r="CQ1620" s="44" t="str">
        <f>IF(Wedstrijden!AF1785="x","B","")</f>
        <v/>
      </c>
      <c r="CR1620" s="44" t="str">
        <f>IF(Wedstrijden!AG1785="x","L","")</f>
        <v/>
      </c>
      <c r="CS1620" s="44" t="str">
        <f>IF(Wedstrijden!AH1785="x","M","")</f>
        <v/>
      </c>
      <c r="CT1620" s="44" t="str">
        <f>IF(Wedstrijden!AI1785="x","Z","")</f>
        <v/>
      </c>
      <c r="CU1620" s="44" t="str">
        <f>IF(Wedstrijden!AJ1785="x","ZZ","")</f>
        <v/>
      </c>
      <c r="CV1620" s="44" t="str">
        <f>IF(COUNTA(Wedstrijden!AK1785:AQ1785)&lt;&gt;0,2,"")</f>
        <v/>
      </c>
      <c r="CW1620" s="44" t="str">
        <f t="shared" si="153"/>
        <v/>
      </c>
      <c r="CX1620" s="44" t="str">
        <f>IF(Wedstrijden!AK1785="x","BB","")</f>
        <v/>
      </c>
      <c r="CY1620" s="44" t="str">
        <f>IF(Wedstrijden!AL1785="x","B","")</f>
        <v/>
      </c>
      <c r="CZ1620" s="44" t="str">
        <f>IF(Wedstrijden!AM1785="x","L","")</f>
        <v/>
      </c>
      <c r="DA1620" s="44" t="str">
        <f>IF(Wedstrijden!AN1785="x","M","")</f>
        <v/>
      </c>
      <c r="DB1620" s="44" t="str">
        <f>IF(Wedstrijden!AO1785="x","Z","")</f>
        <v/>
      </c>
      <c r="DC1620" s="44" t="str">
        <f>IF(Wedstrijden!AP1785="x","ZZ","")</f>
        <v/>
      </c>
      <c r="DD1620" s="44" t="str">
        <f>IF(Wedstrijden!AQ1785="x","1.40","")</f>
        <v/>
      </c>
      <c r="DE1620" s="44" t="str">
        <f>IF(COUNTA(Wedstrijden!AR1785:AT1785)&lt;&gt;0,6,"")</f>
        <v/>
      </c>
      <c r="DF1620" s="44" t="str">
        <f t="shared" si="154"/>
        <v/>
      </c>
      <c r="DG1620" s="44" t="str">
        <f>IF(Wedstrijden!AR1785="x","L","")</f>
        <v/>
      </c>
      <c r="DH1620" s="44" t="str">
        <f>IF(Wedstrijden!AS1785="x","M","")</f>
        <v/>
      </c>
      <c r="DI1620" s="44" t="str">
        <f>IF(Wedstrijden!AT1785="x","Z","")</f>
        <v/>
      </c>
      <c r="DJ1620" s="44" t="str">
        <f>IF(COUNTA(Wedstrijden!AU1785:AW1785)&lt;&gt;0,6,"")</f>
        <v/>
      </c>
      <c r="DK1620" s="44" t="str">
        <f t="shared" si="155"/>
        <v/>
      </c>
      <c r="DL1620" s="44" t="str">
        <f>IF(Wedstrijden!AU1785="x","L","")</f>
        <v/>
      </c>
      <c r="DM1620" s="44" t="str">
        <f>IF(Wedstrijden!AV1785="x","M","")</f>
        <v/>
      </c>
      <c r="DN1620" s="44" t="str">
        <f>IF(Wedstrijden!AW1785="x","Z","")</f>
        <v/>
      </c>
    </row>
    <row r="1621" spans="1:118" ht="15">
      <c r="A1621" s="48" t="e">
        <f>Wedstrijden!#REF!</f>
        <v>#REF!</v>
      </c>
      <c r="B1621" s="44" t="str">
        <f>IFERROR(VLOOKUP(Wedstrijden!E1786,Wedstrijdlocaties!$B$2:$E$499,2,FALSE),"")</f>
        <v/>
      </c>
      <c r="C1621" s="44" t="str">
        <f>Wedstrijden!F1786</f>
        <v/>
      </c>
      <c r="D1621" s="44" t="str">
        <f>IFERROR(VLOOKUP(Wedstrijden!G1786,Organisaties!$B$2:$C$501,2,FALSE),"")</f>
        <v/>
      </c>
      <c r="E1621" s="44" t="str">
        <f>IFERROR(VLOOKUP(Wedstrijden!G1786,Organisaties!$B$2:$F$501,5,FALSE),"")</f>
        <v/>
      </c>
      <c r="F1621" s="44" t="str">
        <f>IF(Wedstrijden!BC1786&lt;&gt;"",Wedstrijden!BC1786,"")</f>
        <v/>
      </c>
      <c r="G1621" s="44">
        <f>IF(Wedstrijden!AY1786="Indoor",1,0)</f>
        <v>0</v>
      </c>
      <c r="H1621" s="44">
        <f>Wedstrijden!AZ1786</f>
        <v>0</v>
      </c>
      <c r="I1621" s="44" t="str">
        <f>IF(Wedstrijden!AX1786="Nee",0,IF(Wedstrijden!AX1786="Ja",1,""))</f>
        <v/>
      </c>
      <c r="J1621" s="44" t="str">
        <f>IF(Wedstrijden!BA1786&lt;&gt;"",Wedstrijden!BA1786,"")</f>
        <v/>
      </c>
      <c r="W1621" s="45"/>
      <c r="AE1621" s="45"/>
      <c r="AN1621" s="45"/>
      <c r="AU1621" s="45"/>
      <c r="BA1621" s="45"/>
      <c r="BE1621" s="45"/>
      <c r="BJ1621" s="44" t="str">
        <f>IF(COUNTA(Wedstrijden!I1786:S1786)&lt;&gt;0,1,"")</f>
        <v/>
      </c>
      <c r="BK1621" s="44" t="str">
        <f t="shared" si="150"/>
        <v/>
      </c>
      <c r="BL1621" s="44" t="str">
        <f>IF(Wedstrijden!I1786="x","AA","")</f>
        <v/>
      </c>
      <c r="BM1621" s="44" t="str">
        <f>IF(Wedstrijden!J1786="x","A","")</f>
        <v/>
      </c>
      <c r="BN1621" s="44" t="str">
        <f>IF(Wedstrijden!K1786="x","B1","")</f>
        <v/>
      </c>
      <c r="BO1621" s="44" t="str">
        <f>IF(Wedstrijden!L1786="x","BB","")</f>
        <v/>
      </c>
      <c r="BP1621" s="44" t="str">
        <f>IF(Wedstrijden!M1786="x","B","")</f>
        <v/>
      </c>
      <c r="BQ1621" s="44" t="str">
        <f>IF(Wedstrijden!N1786="x","L1","")</f>
        <v/>
      </c>
      <c r="BR1621" s="44" t="str">
        <f>IF(Wedstrijden!O1786="x","L2","")</f>
        <v/>
      </c>
      <c r="BS1621" s="44" t="str">
        <f>IF(Wedstrijden!P1786="x","M1","")</f>
        <v/>
      </c>
      <c r="BT1621" s="44" t="str">
        <f>IF(Wedstrijden!Q1786="x","M2","")</f>
        <v/>
      </c>
      <c r="BU1621" s="44" t="str">
        <f>IF(Wedstrijden!R1786="x","Z1","")</f>
        <v/>
      </c>
      <c r="BV1621" s="44" t="str">
        <f>IF(Wedstrijden!S1786="x","Z2","")</f>
        <v/>
      </c>
      <c r="BW1621" s="44" t="str">
        <f>IF(COUNTA(Wedstrijden!T1786:AB1786)&lt;&gt;0,1,"")</f>
        <v/>
      </c>
      <c r="BX1621" s="44" t="str">
        <f t="shared" si="151"/>
        <v/>
      </c>
      <c r="BY1621" s="44" t="str">
        <f>IF(Wedstrijden!T1786="x","BB","")</f>
        <v/>
      </c>
      <c r="BZ1621" s="44" t="str">
        <f>IF(Wedstrijden!U1786="x","B","")</f>
        <v/>
      </c>
      <c r="CA1621" s="44" t="str">
        <f>IF(Wedstrijden!V1786="x","L1","")</f>
        <v/>
      </c>
      <c r="CB1621" s="44" t="str">
        <f>IF(Wedstrijden!W1786="x","L2","")</f>
        <v/>
      </c>
      <c r="CC1621" s="44" t="str">
        <f>IF(Wedstrijden!X1786="x","M1","")</f>
        <v/>
      </c>
      <c r="CD1621" s="44" t="str">
        <f>IF(Wedstrijden!Y1786="x","M2","")</f>
        <v/>
      </c>
      <c r="CE1621" s="44" t="str">
        <f>IF(Wedstrijden!Z1786="x","Z1","")</f>
        <v/>
      </c>
      <c r="CF1621" s="44" t="str">
        <f>IF(Wedstrijden!AA1786="x","Z2","")</f>
        <v/>
      </c>
      <c r="CG1621" s="44" t="str">
        <f>IF(Wedstrijden!AB1786="x","ZZL","")</f>
        <v/>
      </c>
      <c r="CL1621" s="44" t="str">
        <f>IF(COUNTA(Wedstrijden!AC1786:AJ1786)&lt;&gt;0,2,"")</f>
        <v/>
      </c>
      <c r="CM1621" s="44" t="str">
        <f t="shared" si="152"/>
        <v/>
      </c>
      <c r="CN1621" s="44" t="str">
        <f>IF(Wedstrijden!AC1786="x","AA","")</f>
        <v/>
      </c>
      <c r="CO1621" s="44" t="str">
        <f>IF(Wedstrijden!AD1786="x","A","")</f>
        <v/>
      </c>
      <c r="CP1621" s="44" t="str">
        <f>IF(Wedstrijden!AE1786="x","BB","")</f>
        <v/>
      </c>
      <c r="CQ1621" s="44" t="str">
        <f>IF(Wedstrijden!AF1786="x","B","")</f>
        <v/>
      </c>
      <c r="CR1621" s="44" t="str">
        <f>IF(Wedstrijden!AG1786="x","L","")</f>
        <v/>
      </c>
      <c r="CS1621" s="44" t="str">
        <f>IF(Wedstrijden!AH1786="x","M","")</f>
        <v/>
      </c>
      <c r="CT1621" s="44" t="str">
        <f>IF(Wedstrijden!AI1786="x","Z","")</f>
        <v/>
      </c>
      <c r="CU1621" s="44" t="str">
        <f>IF(Wedstrijden!AJ1786="x","ZZ","")</f>
        <v/>
      </c>
      <c r="CV1621" s="44" t="str">
        <f>IF(COUNTA(Wedstrijden!AK1786:AQ1786)&lt;&gt;0,2,"")</f>
        <v/>
      </c>
      <c r="CW1621" s="44" t="str">
        <f t="shared" si="153"/>
        <v/>
      </c>
      <c r="CX1621" s="44" t="str">
        <f>IF(Wedstrijden!AK1786="x","BB","")</f>
        <v/>
      </c>
      <c r="CY1621" s="44" t="str">
        <f>IF(Wedstrijden!AL1786="x","B","")</f>
        <v/>
      </c>
      <c r="CZ1621" s="44" t="str">
        <f>IF(Wedstrijden!AM1786="x","L","")</f>
        <v/>
      </c>
      <c r="DA1621" s="44" t="str">
        <f>IF(Wedstrijden!AN1786="x","M","")</f>
        <v/>
      </c>
      <c r="DB1621" s="44" t="str">
        <f>IF(Wedstrijden!AO1786="x","Z","")</f>
        <v/>
      </c>
      <c r="DC1621" s="44" t="str">
        <f>IF(Wedstrijden!AP1786="x","ZZ","")</f>
        <v/>
      </c>
      <c r="DD1621" s="44" t="str">
        <f>IF(Wedstrijden!AQ1786="x","1.40","")</f>
        <v/>
      </c>
      <c r="DE1621" s="44" t="str">
        <f>IF(COUNTA(Wedstrijden!AR1786:AT1786)&lt;&gt;0,6,"")</f>
        <v/>
      </c>
      <c r="DF1621" s="44" t="str">
        <f t="shared" si="154"/>
        <v/>
      </c>
      <c r="DG1621" s="44" t="str">
        <f>IF(Wedstrijden!AR1786="x","L","")</f>
        <v/>
      </c>
      <c r="DH1621" s="44" t="str">
        <f>IF(Wedstrijden!AS1786="x","M","")</f>
        <v/>
      </c>
      <c r="DI1621" s="44" t="str">
        <f>IF(Wedstrijden!AT1786="x","Z","")</f>
        <v/>
      </c>
      <c r="DJ1621" s="44" t="str">
        <f>IF(COUNTA(Wedstrijden!AU1786:AW1786)&lt;&gt;0,6,"")</f>
        <v/>
      </c>
      <c r="DK1621" s="44" t="str">
        <f t="shared" si="155"/>
        <v/>
      </c>
      <c r="DL1621" s="44" t="str">
        <f>IF(Wedstrijden!AU1786="x","L","")</f>
        <v/>
      </c>
      <c r="DM1621" s="44" t="str">
        <f>IF(Wedstrijden!AV1786="x","M","")</f>
        <v/>
      </c>
      <c r="DN1621" s="44" t="str">
        <f>IF(Wedstrijden!AW1786="x","Z","")</f>
        <v/>
      </c>
    </row>
    <row r="1622" spans="1:118" ht="15">
      <c r="A1622" s="48" t="e">
        <f>Wedstrijden!#REF!</f>
        <v>#REF!</v>
      </c>
      <c r="B1622" s="44" t="str">
        <f>IFERROR(VLOOKUP(Wedstrijden!E1787,Wedstrijdlocaties!$B$2:$E$499,2,FALSE),"")</f>
        <v/>
      </c>
      <c r="C1622" s="44" t="str">
        <f>Wedstrijden!F1787</f>
        <v/>
      </c>
      <c r="D1622" s="44" t="str">
        <f>IFERROR(VLOOKUP(Wedstrijden!G1787,Organisaties!$B$2:$C$501,2,FALSE),"")</f>
        <v/>
      </c>
      <c r="E1622" s="44" t="str">
        <f>IFERROR(VLOOKUP(Wedstrijden!G1787,Organisaties!$B$2:$F$501,5,FALSE),"")</f>
        <v/>
      </c>
      <c r="F1622" s="44" t="str">
        <f>IF(Wedstrijden!BC1787&lt;&gt;"",Wedstrijden!BC1787,"")</f>
        <v/>
      </c>
      <c r="G1622" s="44">
        <f>IF(Wedstrijden!AY1787="Indoor",1,0)</f>
        <v>0</v>
      </c>
      <c r="H1622" s="44">
        <f>Wedstrijden!AZ1787</f>
        <v>0</v>
      </c>
      <c r="I1622" s="44" t="str">
        <f>IF(Wedstrijden!AX1787="Nee",0,IF(Wedstrijden!AX1787="Ja",1,""))</f>
        <v/>
      </c>
      <c r="J1622" s="44" t="str">
        <f>IF(Wedstrijden!BA1787&lt;&gt;"",Wedstrijden!BA1787,"")</f>
        <v/>
      </c>
      <c r="W1622" s="45"/>
      <c r="AE1622" s="45"/>
      <c r="AN1622" s="45"/>
      <c r="AU1622" s="45"/>
      <c r="BA1622" s="45"/>
      <c r="BE1622" s="45"/>
      <c r="BJ1622" s="44" t="str">
        <f>IF(COUNTA(Wedstrijden!I1787:S1787)&lt;&gt;0,1,"")</f>
        <v/>
      </c>
      <c r="BK1622" s="44" t="str">
        <f t="shared" si="150"/>
        <v/>
      </c>
      <c r="BL1622" s="44" t="str">
        <f>IF(Wedstrijden!I1787="x","AA","")</f>
        <v/>
      </c>
      <c r="BM1622" s="44" t="str">
        <f>IF(Wedstrijden!J1787="x","A","")</f>
        <v/>
      </c>
      <c r="BN1622" s="44" t="str">
        <f>IF(Wedstrijden!K1787="x","B1","")</f>
        <v/>
      </c>
      <c r="BO1622" s="44" t="str">
        <f>IF(Wedstrijden!L1787="x","BB","")</f>
        <v/>
      </c>
      <c r="BP1622" s="44" t="str">
        <f>IF(Wedstrijden!M1787="x","B","")</f>
        <v/>
      </c>
      <c r="BQ1622" s="44" t="str">
        <f>IF(Wedstrijden!N1787="x","L1","")</f>
        <v/>
      </c>
      <c r="BR1622" s="44" t="str">
        <f>IF(Wedstrijden!O1787="x","L2","")</f>
        <v/>
      </c>
      <c r="BS1622" s="44" t="str">
        <f>IF(Wedstrijden!P1787="x","M1","")</f>
        <v/>
      </c>
      <c r="BT1622" s="44" t="str">
        <f>IF(Wedstrijden!Q1787="x","M2","")</f>
        <v/>
      </c>
      <c r="BU1622" s="44" t="str">
        <f>IF(Wedstrijden!R1787="x","Z1","")</f>
        <v/>
      </c>
      <c r="BV1622" s="44" t="str">
        <f>IF(Wedstrijden!S1787="x","Z2","")</f>
        <v/>
      </c>
      <c r="BW1622" s="44" t="str">
        <f>IF(COUNTA(Wedstrijden!T1787:AB1787)&lt;&gt;0,1,"")</f>
        <v/>
      </c>
      <c r="BX1622" s="44" t="str">
        <f t="shared" si="151"/>
        <v/>
      </c>
      <c r="BY1622" s="44" t="str">
        <f>IF(Wedstrijden!T1787="x","BB","")</f>
        <v/>
      </c>
      <c r="BZ1622" s="44" t="str">
        <f>IF(Wedstrijden!U1787="x","B","")</f>
        <v/>
      </c>
      <c r="CA1622" s="44" t="str">
        <f>IF(Wedstrijden!V1787="x","L1","")</f>
        <v/>
      </c>
      <c r="CB1622" s="44" t="str">
        <f>IF(Wedstrijden!W1787="x","L2","")</f>
        <v/>
      </c>
      <c r="CC1622" s="44" t="str">
        <f>IF(Wedstrijden!X1787="x","M1","")</f>
        <v/>
      </c>
      <c r="CD1622" s="44" t="str">
        <f>IF(Wedstrijden!Y1787="x","M2","")</f>
        <v/>
      </c>
      <c r="CE1622" s="44" t="str">
        <f>IF(Wedstrijden!Z1787="x","Z1","")</f>
        <v/>
      </c>
      <c r="CF1622" s="44" t="str">
        <f>IF(Wedstrijden!AA1787="x","Z2","")</f>
        <v/>
      </c>
      <c r="CG1622" s="44" t="str">
        <f>IF(Wedstrijden!AB1787="x","ZZL","")</f>
        <v/>
      </c>
      <c r="CL1622" s="44" t="str">
        <f>IF(COUNTA(Wedstrijden!AC1787:AJ1787)&lt;&gt;0,2,"")</f>
        <v/>
      </c>
      <c r="CM1622" s="44" t="str">
        <f t="shared" si="152"/>
        <v/>
      </c>
      <c r="CN1622" s="44" t="str">
        <f>IF(Wedstrijden!AC1787="x","AA","")</f>
        <v/>
      </c>
      <c r="CO1622" s="44" t="str">
        <f>IF(Wedstrijden!AD1787="x","A","")</f>
        <v/>
      </c>
      <c r="CP1622" s="44" t="str">
        <f>IF(Wedstrijden!AE1787="x","BB","")</f>
        <v/>
      </c>
      <c r="CQ1622" s="44" t="str">
        <f>IF(Wedstrijden!AF1787="x","B","")</f>
        <v/>
      </c>
      <c r="CR1622" s="44" t="str">
        <f>IF(Wedstrijden!AG1787="x","L","")</f>
        <v/>
      </c>
      <c r="CS1622" s="44" t="str">
        <f>IF(Wedstrijden!AH1787="x","M","")</f>
        <v/>
      </c>
      <c r="CT1622" s="44" t="str">
        <f>IF(Wedstrijden!AI1787="x","Z","")</f>
        <v/>
      </c>
      <c r="CU1622" s="44" t="str">
        <f>IF(Wedstrijden!AJ1787="x","ZZ","")</f>
        <v/>
      </c>
      <c r="CV1622" s="44" t="str">
        <f>IF(COUNTA(Wedstrijden!AK1787:AQ1787)&lt;&gt;0,2,"")</f>
        <v/>
      </c>
      <c r="CW1622" s="44" t="str">
        <f t="shared" si="153"/>
        <v/>
      </c>
      <c r="CX1622" s="44" t="str">
        <f>IF(Wedstrijden!AK1787="x","BB","")</f>
        <v/>
      </c>
      <c r="CY1622" s="44" t="str">
        <f>IF(Wedstrijden!AL1787="x","B","")</f>
        <v/>
      </c>
      <c r="CZ1622" s="44" t="str">
        <f>IF(Wedstrijden!AM1787="x","L","")</f>
        <v/>
      </c>
      <c r="DA1622" s="44" t="str">
        <f>IF(Wedstrijden!AN1787="x","M","")</f>
        <v/>
      </c>
      <c r="DB1622" s="44" t="str">
        <f>IF(Wedstrijden!AO1787="x","Z","")</f>
        <v/>
      </c>
      <c r="DC1622" s="44" t="str">
        <f>IF(Wedstrijden!AP1787="x","ZZ","")</f>
        <v/>
      </c>
      <c r="DD1622" s="44" t="str">
        <f>IF(Wedstrijden!AQ1787="x","1.40","")</f>
        <v/>
      </c>
      <c r="DE1622" s="44" t="str">
        <f>IF(COUNTA(Wedstrijden!AR1787:AT1787)&lt;&gt;0,6,"")</f>
        <v/>
      </c>
      <c r="DF1622" s="44" t="str">
        <f t="shared" si="154"/>
        <v/>
      </c>
      <c r="DG1622" s="44" t="str">
        <f>IF(Wedstrijden!AR1787="x","L","")</f>
        <v/>
      </c>
      <c r="DH1622" s="44" t="str">
        <f>IF(Wedstrijden!AS1787="x","M","")</f>
        <v/>
      </c>
      <c r="DI1622" s="44" t="str">
        <f>IF(Wedstrijden!AT1787="x","Z","")</f>
        <v/>
      </c>
      <c r="DJ1622" s="44" t="str">
        <f>IF(COUNTA(Wedstrijden!AU1787:AW1787)&lt;&gt;0,6,"")</f>
        <v/>
      </c>
      <c r="DK1622" s="44" t="str">
        <f t="shared" si="155"/>
        <v/>
      </c>
      <c r="DL1622" s="44" t="str">
        <f>IF(Wedstrijden!AU1787="x","L","")</f>
        <v/>
      </c>
      <c r="DM1622" s="44" t="str">
        <f>IF(Wedstrijden!AV1787="x","M","")</f>
        <v/>
      </c>
      <c r="DN1622" s="44" t="str">
        <f>IF(Wedstrijden!AW1787="x","Z","")</f>
        <v/>
      </c>
    </row>
    <row r="1623" spans="1:118" ht="15">
      <c r="A1623" s="48" t="e">
        <f>Wedstrijden!#REF!</f>
        <v>#REF!</v>
      </c>
      <c r="B1623" s="44" t="str">
        <f>IFERROR(VLOOKUP(Wedstrijden!E1788,Wedstrijdlocaties!$B$2:$E$499,2,FALSE),"")</f>
        <v/>
      </c>
      <c r="C1623" s="44" t="str">
        <f>Wedstrijden!F1788</f>
        <v/>
      </c>
      <c r="D1623" s="44" t="str">
        <f>IFERROR(VLOOKUP(Wedstrijden!G1788,Organisaties!$B$2:$C$501,2,FALSE),"")</f>
        <v/>
      </c>
      <c r="E1623" s="44" t="str">
        <f>IFERROR(VLOOKUP(Wedstrijden!G1788,Organisaties!$B$2:$F$501,5,FALSE),"")</f>
        <v/>
      </c>
      <c r="F1623" s="44" t="str">
        <f>IF(Wedstrijden!BC1788&lt;&gt;"",Wedstrijden!BC1788,"")</f>
        <v/>
      </c>
      <c r="G1623" s="44">
        <f>IF(Wedstrijden!AY1788="Indoor",1,0)</f>
        <v>0</v>
      </c>
      <c r="H1623" s="44">
        <f>Wedstrijden!AZ1788</f>
        <v>0</v>
      </c>
      <c r="I1623" s="44" t="str">
        <f>IF(Wedstrijden!AX1788="Nee",0,IF(Wedstrijden!AX1788="Ja",1,""))</f>
        <v/>
      </c>
      <c r="J1623" s="44" t="str">
        <f>IF(Wedstrijden!BA1788&lt;&gt;"",Wedstrijden!BA1788,"")</f>
        <v/>
      </c>
      <c r="W1623" s="45"/>
      <c r="AE1623" s="45"/>
      <c r="AN1623" s="45"/>
      <c r="AU1623" s="45"/>
      <c r="BA1623" s="45"/>
      <c r="BE1623" s="45"/>
      <c r="BJ1623" s="44" t="str">
        <f>IF(COUNTA(Wedstrijden!I1788:S1788)&lt;&gt;0,1,"")</f>
        <v/>
      </c>
      <c r="BK1623" s="44" t="str">
        <f t="shared" si="150"/>
        <v/>
      </c>
      <c r="BL1623" s="44" t="str">
        <f>IF(Wedstrijden!I1788="x","AA","")</f>
        <v/>
      </c>
      <c r="BM1623" s="44" t="str">
        <f>IF(Wedstrijden!J1788="x","A","")</f>
        <v/>
      </c>
      <c r="BN1623" s="44" t="str">
        <f>IF(Wedstrijden!K1788="x","B1","")</f>
        <v/>
      </c>
      <c r="BO1623" s="44" t="str">
        <f>IF(Wedstrijden!L1788="x","BB","")</f>
        <v/>
      </c>
      <c r="BP1623" s="44" t="str">
        <f>IF(Wedstrijden!M1788="x","B","")</f>
        <v/>
      </c>
      <c r="BQ1623" s="44" t="str">
        <f>IF(Wedstrijden!N1788="x","L1","")</f>
        <v/>
      </c>
      <c r="BR1623" s="44" t="str">
        <f>IF(Wedstrijden!O1788="x","L2","")</f>
        <v/>
      </c>
      <c r="BS1623" s="44" t="str">
        <f>IF(Wedstrijden!P1788="x","M1","")</f>
        <v/>
      </c>
      <c r="BT1623" s="44" t="str">
        <f>IF(Wedstrijden!Q1788="x","M2","")</f>
        <v/>
      </c>
      <c r="BU1623" s="44" t="str">
        <f>IF(Wedstrijden!R1788="x","Z1","")</f>
        <v/>
      </c>
      <c r="BV1623" s="44" t="str">
        <f>IF(Wedstrijden!S1788="x","Z2","")</f>
        <v/>
      </c>
      <c r="BW1623" s="44" t="str">
        <f>IF(COUNTA(Wedstrijden!T1788:AB1788)&lt;&gt;0,1,"")</f>
        <v/>
      </c>
      <c r="BX1623" s="44" t="str">
        <f t="shared" si="151"/>
        <v/>
      </c>
      <c r="BY1623" s="44" t="str">
        <f>IF(Wedstrijden!T1788="x","BB","")</f>
        <v/>
      </c>
      <c r="BZ1623" s="44" t="str">
        <f>IF(Wedstrijden!U1788="x","B","")</f>
        <v/>
      </c>
      <c r="CA1623" s="44" t="str">
        <f>IF(Wedstrijden!V1788="x","L1","")</f>
        <v/>
      </c>
      <c r="CB1623" s="44" t="str">
        <f>IF(Wedstrijden!W1788="x","L2","")</f>
        <v/>
      </c>
      <c r="CC1623" s="44" t="str">
        <f>IF(Wedstrijden!X1788="x","M1","")</f>
        <v/>
      </c>
      <c r="CD1623" s="44" t="str">
        <f>IF(Wedstrijden!Y1788="x","M2","")</f>
        <v/>
      </c>
      <c r="CE1623" s="44" t="str">
        <f>IF(Wedstrijden!Z1788="x","Z1","")</f>
        <v/>
      </c>
      <c r="CF1623" s="44" t="str">
        <f>IF(Wedstrijden!AA1788="x","Z2","")</f>
        <v/>
      </c>
      <c r="CG1623" s="44" t="str">
        <f>IF(Wedstrijden!AB1788="x","ZZL","")</f>
        <v/>
      </c>
      <c r="CL1623" s="44" t="str">
        <f>IF(COUNTA(Wedstrijden!AC1788:AJ1788)&lt;&gt;0,2,"")</f>
        <v/>
      </c>
      <c r="CM1623" s="44" t="str">
        <f t="shared" si="152"/>
        <v/>
      </c>
      <c r="CN1623" s="44" t="str">
        <f>IF(Wedstrijden!AC1788="x","AA","")</f>
        <v/>
      </c>
      <c r="CO1623" s="44" t="str">
        <f>IF(Wedstrijden!AD1788="x","A","")</f>
        <v/>
      </c>
      <c r="CP1623" s="44" t="str">
        <f>IF(Wedstrijden!AE1788="x","BB","")</f>
        <v/>
      </c>
      <c r="CQ1623" s="44" t="str">
        <f>IF(Wedstrijden!AF1788="x","B","")</f>
        <v/>
      </c>
      <c r="CR1623" s="44" t="str">
        <f>IF(Wedstrijden!AG1788="x","L","")</f>
        <v/>
      </c>
      <c r="CS1623" s="44" t="str">
        <f>IF(Wedstrijden!AH1788="x","M","")</f>
        <v/>
      </c>
      <c r="CT1623" s="44" t="str">
        <f>IF(Wedstrijden!AI1788="x","Z","")</f>
        <v/>
      </c>
      <c r="CU1623" s="44" t="str">
        <f>IF(Wedstrijden!AJ1788="x","ZZ","")</f>
        <v/>
      </c>
      <c r="CV1623" s="44" t="str">
        <f>IF(COUNTA(Wedstrijden!AK1788:AQ1788)&lt;&gt;0,2,"")</f>
        <v/>
      </c>
      <c r="CW1623" s="44" t="str">
        <f t="shared" si="153"/>
        <v/>
      </c>
      <c r="CX1623" s="44" t="str">
        <f>IF(Wedstrijden!AK1788="x","BB","")</f>
        <v/>
      </c>
      <c r="CY1623" s="44" t="str">
        <f>IF(Wedstrijden!AL1788="x","B","")</f>
        <v/>
      </c>
      <c r="CZ1623" s="44" t="str">
        <f>IF(Wedstrijden!AM1788="x","L","")</f>
        <v/>
      </c>
      <c r="DA1623" s="44" t="str">
        <f>IF(Wedstrijden!AN1788="x","M","")</f>
        <v/>
      </c>
      <c r="DB1623" s="44" t="str">
        <f>IF(Wedstrijden!AO1788="x","Z","")</f>
        <v/>
      </c>
      <c r="DC1623" s="44" t="str">
        <f>IF(Wedstrijden!AP1788="x","ZZ","")</f>
        <v/>
      </c>
      <c r="DD1623" s="44" t="str">
        <f>IF(Wedstrijden!AQ1788="x","1.40","")</f>
        <v/>
      </c>
      <c r="DE1623" s="44" t="str">
        <f>IF(COUNTA(Wedstrijden!AR1788:AT1788)&lt;&gt;0,6,"")</f>
        <v/>
      </c>
      <c r="DF1623" s="44" t="str">
        <f t="shared" si="154"/>
        <v/>
      </c>
      <c r="DG1623" s="44" t="str">
        <f>IF(Wedstrijden!AR1788="x","L","")</f>
        <v/>
      </c>
      <c r="DH1623" s="44" t="str">
        <f>IF(Wedstrijden!AS1788="x","M","")</f>
        <v/>
      </c>
      <c r="DI1623" s="44" t="str">
        <f>IF(Wedstrijden!AT1788="x","Z","")</f>
        <v/>
      </c>
      <c r="DJ1623" s="44" t="str">
        <f>IF(COUNTA(Wedstrijden!AU1788:AW1788)&lt;&gt;0,6,"")</f>
        <v/>
      </c>
      <c r="DK1623" s="44" t="str">
        <f t="shared" si="155"/>
        <v/>
      </c>
      <c r="DL1623" s="44" t="str">
        <f>IF(Wedstrijden!AU1788="x","L","")</f>
        <v/>
      </c>
      <c r="DM1623" s="44" t="str">
        <f>IF(Wedstrijden!AV1788="x","M","")</f>
        <v/>
      </c>
      <c r="DN1623" s="44" t="str">
        <f>IF(Wedstrijden!AW1788="x","Z","")</f>
        <v/>
      </c>
    </row>
    <row r="1624" spans="1:118" ht="15">
      <c r="A1624" s="48" t="e">
        <f>Wedstrijden!#REF!</f>
        <v>#REF!</v>
      </c>
      <c r="B1624" s="44" t="str">
        <f>IFERROR(VLOOKUP(Wedstrijden!E1789,Wedstrijdlocaties!$B$2:$E$499,2,FALSE),"")</f>
        <v/>
      </c>
      <c r="C1624" s="44" t="str">
        <f>Wedstrijden!F1789</f>
        <v/>
      </c>
      <c r="D1624" s="44" t="str">
        <f>IFERROR(VLOOKUP(Wedstrijden!G1789,Organisaties!$B$2:$C$501,2,FALSE),"")</f>
        <v/>
      </c>
      <c r="E1624" s="44" t="str">
        <f>IFERROR(VLOOKUP(Wedstrijden!G1789,Organisaties!$B$2:$F$501,5,FALSE),"")</f>
        <v/>
      </c>
      <c r="F1624" s="44" t="str">
        <f>IF(Wedstrijden!BC1789&lt;&gt;"",Wedstrijden!BC1789,"")</f>
        <v/>
      </c>
      <c r="G1624" s="44">
        <f>IF(Wedstrijden!AY1789="Indoor",1,0)</f>
        <v>0</v>
      </c>
      <c r="H1624" s="44">
        <f>Wedstrijden!AZ1789</f>
        <v>0</v>
      </c>
      <c r="I1624" s="44" t="str">
        <f>IF(Wedstrijden!AX1789="Nee",0,IF(Wedstrijden!AX1789="Ja",1,""))</f>
        <v/>
      </c>
      <c r="J1624" s="44" t="str">
        <f>IF(Wedstrijden!BA1789&lt;&gt;"",Wedstrijden!BA1789,"")</f>
        <v/>
      </c>
      <c r="W1624" s="45"/>
      <c r="AE1624" s="45"/>
      <c r="AN1624" s="45"/>
      <c r="AU1624" s="45"/>
      <c r="BA1624" s="45"/>
      <c r="BE1624" s="45"/>
      <c r="BJ1624" s="44" t="str">
        <f>IF(COUNTA(Wedstrijden!I1789:S1789)&lt;&gt;0,1,"")</f>
        <v/>
      </c>
      <c r="BK1624" s="44" t="str">
        <f t="shared" si="150"/>
        <v/>
      </c>
      <c r="BL1624" s="44" t="str">
        <f>IF(Wedstrijden!I1789="x","AA","")</f>
        <v/>
      </c>
      <c r="BM1624" s="44" t="str">
        <f>IF(Wedstrijden!J1789="x","A","")</f>
        <v/>
      </c>
      <c r="BN1624" s="44" t="str">
        <f>IF(Wedstrijden!K1789="x","B1","")</f>
        <v/>
      </c>
      <c r="BO1624" s="44" t="str">
        <f>IF(Wedstrijden!L1789="x","BB","")</f>
        <v/>
      </c>
      <c r="BP1624" s="44" t="str">
        <f>IF(Wedstrijden!M1789="x","B","")</f>
        <v/>
      </c>
      <c r="BQ1624" s="44" t="str">
        <f>IF(Wedstrijden!N1789="x","L1","")</f>
        <v/>
      </c>
      <c r="BR1624" s="44" t="str">
        <f>IF(Wedstrijden!O1789="x","L2","")</f>
        <v/>
      </c>
      <c r="BS1624" s="44" t="str">
        <f>IF(Wedstrijden!P1789="x","M1","")</f>
        <v/>
      </c>
      <c r="BT1624" s="44" t="str">
        <f>IF(Wedstrijden!Q1789="x","M2","")</f>
        <v/>
      </c>
      <c r="BU1624" s="44" t="str">
        <f>IF(Wedstrijden!R1789="x","Z1","")</f>
        <v/>
      </c>
      <c r="BV1624" s="44" t="str">
        <f>IF(Wedstrijden!S1789="x","Z2","")</f>
        <v/>
      </c>
      <c r="BW1624" s="44" t="str">
        <f>IF(COUNTA(Wedstrijden!T1789:AB1789)&lt;&gt;0,1,"")</f>
        <v/>
      </c>
      <c r="BX1624" s="44" t="str">
        <f t="shared" si="151"/>
        <v/>
      </c>
      <c r="BY1624" s="44" t="str">
        <f>IF(Wedstrijden!T1789="x","BB","")</f>
        <v/>
      </c>
      <c r="BZ1624" s="44" t="str">
        <f>IF(Wedstrijden!U1789="x","B","")</f>
        <v/>
      </c>
      <c r="CA1624" s="44" t="str">
        <f>IF(Wedstrijden!V1789="x","L1","")</f>
        <v/>
      </c>
      <c r="CB1624" s="44" t="str">
        <f>IF(Wedstrijden!W1789="x","L2","")</f>
        <v/>
      </c>
      <c r="CC1624" s="44" t="str">
        <f>IF(Wedstrijden!X1789="x","M1","")</f>
        <v/>
      </c>
      <c r="CD1624" s="44" t="str">
        <f>IF(Wedstrijden!Y1789="x","M2","")</f>
        <v/>
      </c>
      <c r="CE1624" s="44" t="str">
        <f>IF(Wedstrijden!Z1789="x","Z1","")</f>
        <v/>
      </c>
      <c r="CF1624" s="44" t="str">
        <f>IF(Wedstrijden!AA1789="x","Z2","")</f>
        <v/>
      </c>
      <c r="CG1624" s="44" t="str">
        <f>IF(Wedstrijden!AB1789="x","ZZL","")</f>
        <v/>
      </c>
      <c r="CL1624" s="44" t="str">
        <f>IF(COUNTA(Wedstrijden!AC1789:AJ1789)&lt;&gt;0,2,"")</f>
        <v/>
      </c>
      <c r="CM1624" s="44" t="str">
        <f t="shared" si="152"/>
        <v/>
      </c>
      <c r="CN1624" s="44" t="str">
        <f>IF(Wedstrijden!AC1789="x","AA","")</f>
        <v/>
      </c>
      <c r="CO1624" s="44" t="str">
        <f>IF(Wedstrijden!AD1789="x","A","")</f>
        <v/>
      </c>
      <c r="CP1624" s="44" t="str">
        <f>IF(Wedstrijden!AE1789="x","BB","")</f>
        <v/>
      </c>
      <c r="CQ1624" s="44" t="str">
        <f>IF(Wedstrijden!AF1789="x","B","")</f>
        <v/>
      </c>
      <c r="CR1624" s="44" t="str">
        <f>IF(Wedstrijden!AG1789="x","L","")</f>
        <v/>
      </c>
      <c r="CS1624" s="44" t="str">
        <f>IF(Wedstrijden!AH1789="x","M","")</f>
        <v/>
      </c>
      <c r="CT1624" s="44" t="str">
        <f>IF(Wedstrijden!AI1789="x","Z","")</f>
        <v/>
      </c>
      <c r="CU1624" s="44" t="str">
        <f>IF(Wedstrijden!AJ1789="x","ZZ","")</f>
        <v/>
      </c>
      <c r="CV1624" s="44" t="str">
        <f>IF(COUNTA(Wedstrijden!AK1789:AQ1789)&lt;&gt;0,2,"")</f>
        <v/>
      </c>
      <c r="CW1624" s="44" t="str">
        <f t="shared" si="153"/>
        <v/>
      </c>
      <c r="CX1624" s="44" t="str">
        <f>IF(Wedstrijden!AK1789="x","BB","")</f>
        <v/>
      </c>
      <c r="CY1624" s="44" t="str">
        <f>IF(Wedstrijden!AL1789="x","B","")</f>
        <v/>
      </c>
      <c r="CZ1624" s="44" t="str">
        <f>IF(Wedstrijden!AM1789="x","L","")</f>
        <v/>
      </c>
      <c r="DA1624" s="44" t="str">
        <f>IF(Wedstrijden!AN1789="x","M","")</f>
        <v/>
      </c>
      <c r="DB1624" s="44" t="str">
        <f>IF(Wedstrijden!AO1789="x","Z","")</f>
        <v/>
      </c>
      <c r="DC1624" s="44" t="str">
        <f>IF(Wedstrijden!AP1789="x","ZZ","")</f>
        <v/>
      </c>
      <c r="DD1624" s="44" t="str">
        <f>IF(Wedstrijden!AQ1789="x","1.40","")</f>
        <v/>
      </c>
      <c r="DE1624" s="44" t="str">
        <f>IF(COUNTA(Wedstrijden!AR1789:AT1789)&lt;&gt;0,6,"")</f>
        <v/>
      </c>
      <c r="DF1624" s="44" t="str">
        <f t="shared" si="154"/>
        <v/>
      </c>
      <c r="DG1624" s="44" t="str">
        <f>IF(Wedstrijden!AR1789="x","L","")</f>
        <v/>
      </c>
      <c r="DH1624" s="44" t="str">
        <f>IF(Wedstrijden!AS1789="x","M","")</f>
        <v/>
      </c>
      <c r="DI1624" s="44" t="str">
        <f>IF(Wedstrijden!AT1789="x","Z","")</f>
        <v/>
      </c>
      <c r="DJ1624" s="44" t="str">
        <f>IF(COUNTA(Wedstrijden!AU1789:AW1789)&lt;&gt;0,6,"")</f>
        <v/>
      </c>
      <c r="DK1624" s="44" t="str">
        <f t="shared" si="155"/>
        <v/>
      </c>
      <c r="DL1624" s="44" t="str">
        <f>IF(Wedstrijden!AU1789="x","L","")</f>
        <v/>
      </c>
      <c r="DM1624" s="44" t="str">
        <f>IF(Wedstrijden!AV1789="x","M","")</f>
        <v/>
      </c>
      <c r="DN1624" s="44" t="str">
        <f>IF(Wedstrijden!AW1789="x","Z","")</f>
        <v/>
      </c>
    </row>
    <row r="1625" spans="1:118" ht="15">
      <c r="A1625" s="48" t="e">
        <f>Wedstrijden!#REF!</f>
        <v>#REF!</v>
      </c>
      <c r="B1625" s="44" t="str">
        <f>IFERROR(VLOOKUP(Wedstrijden!E1790,Wedstrijdlocaties!$B$2:$E$499,2,FALSE),"")</f>
        <v/>
      </c>
      <c r="C1625" s="44" t="str">
        <f>Wedstrijden!F1790</f>
        <v/>
      </c>
      <c r="D1625" s="44" t="str">
        <f>IFERROR(VLOOKUP(Wedstrijden!G1790,Organisaties!$B$2:$C$501,2,FALSE),"")</f>
        <v/>
      </c>
      <c r="E1625" s="44" t="str">
        <f>IFERROR(VLOOKUP(Wedstrijden!G1790,Organisaties!$B$2:$F$501,5,FALSE),"")</f>
        <v/>
      </c>
      <c r="F1625" s="44" t="str">
        <f>IF(Wedstrijden!BC1790&lt;&gt;"",Wedstrijden!BC1790,"")</f>
        <v/>
      </c>
      <c r="G1625" s="44">
        <f>IF(Wedstrijden!AY1790="Indoor",1,0)</f>
        <v>0</v>
      </c>
      <c r="H1625" s="44">
        <f>Wedstrijden!AZ1790</f>
        <v>0</v>
      </c>
      <c r="I1625" s="44" t="str">
        <f>IF(Wedstrijden!AX1790="Nee",0,IF(Wedstrijden!AX1790="Ja",1,""))</f>
        <v/>
      </c>
      <c r="J1625" s="44" t="str">
        <f>IF(Wedstrijden!BA1790&lt;&gt;"",Wedstrijden!BA1790,"")</f>
        <v/>
      </c>
      <c r="W1625" s="45"/>
      <c r="AE1625" s="45"/>
      <c r="AN1625" s="45"/>
      <c r="AU1625" s="45"/>
      <c r="BA1625" s="45"/>
      <c r="BE1625" s="45"/>
      <c r="BJ1625" s="44" t="str">
        <f>IF(COUNTA(Wedstrijden!I1790:S1790)&lt;&gt;0,1,"")</f>
        <v/>
      </c>
      <c r="BK1625" s="44" t="str">
        <f t="shared" si="150"/>
        <v/>
      </c>
      <c r="BL1625" s="44" t="str">
        <f>IF(Wedstrijden!I1790="x","AA","")</f>
        <v/>
      </c>
      <c r="BM1625" s="44" t="str">
        <f>IF(Wedstrijden!J1790="x","A","")</f>
        <v/>
      </c>
      <c r="BN1625" s="44" t="str">
        <f>IF(Wedstrijden!K1790="x","B1","")</f>
        <v/>
      </c>
      <c r="BO1625" s="44" t="str">
        <f>IF(Wedstrijden!L1790="x","BB","")</f>
        <v/>
      </c>
      <c r="BP1625" s="44" t="str">
        <f>IF(Wedstrijden!M1790="x","B","")</f>
        <v/>
      </c>
      <c r="BQ1625" s="44" t="str">
        <f>IF(Wedstrijden!N1790="x","L1","")</f>
        <v/>
      </c>
      <c r="BR1625" s="44" t="str">
        <f>IF(Wedstrijden!O1790="x","L2","")</f>
        <v/>
      </c>
      <c r="BS1625" s="44" t="str">
        <f>IF(Wedstrijden!P1790="x","M1","")</f>
        <v/>
      </c>
      <c r="BT1625" s="44" t="str">
        <f>IF(Wedstrijden!Q1790="x","M2","")</f>
        <v/>
      </c>
      <c r="BU1625" s="44" t="str">
        <f>IF(Wedstrijden!R1790="x","Z1","")</f>
        <v/>
      </c>
      <c r="BV1625" s="44" t="str">
        <f>IF(Wedstrijden!S1790="x","Z2","")</f>
        <v/>
      </c>
      <c r="BW1625" s="44" t="str">
        <f>IF(COUNTA(Wedstrijden!T1790:AB1790)&lt;&gt;0,1,"")</f>
        <v/>
      </c>
      <c r="BX1625" s="44" t="str">
        <f t="shared" si="151"/>
        <v/>
      </c>
      <c r="BY1625" s="44" t="str">
        <f>IF(Wedstrijden!T1790="x","BB","")</f>
        <v/>
      </c>
      <c r="BZ1625" s="44" t="str">
        <f>IF(Wedstrijden!U1790="x","B","")</f>
        <v/>
      </c>
      <c r="CA1625" s="44" t="str">
        <f>IF(Wedstrijden!V1790="x","L1","")</f>
        <v/>
      </c>
      <c r="CB1625" s="44" t="str">
        <f>IF(Wedstrijden!W1790="x","L2","")</f>
        <v/>
      </c>
      <c r="CC1625" s="44" t="str">
        <f>IF(Wedstrijden!X1790="x","M1","")</f>
        <v/>
      </c>
      <c r="CD1625" s="44" t="str">
        <f>IF(Wedstrijden!Y1790="x","M2","")</f>
        <v/>
      </c>
      <c r="CE1625" s="44" t="str">
        <f>IF(Wedstrijden!Z1790="x","Z1","")</f>
        <v/>
      </c>
      <c r="CF1625" s="44" t="str">
        <f>IF(Wedstrijden!AA1790="x","Z2","")</f>
        <v/>
      </c>
      <c r="CG1625" s="44" t="str">
        <f>IF(Wedstrijden!AB1790="x","ZZL","")</f>
        <v/>
      </c>
      <c r="CL1625" s="44" t="str">
        <f>IF(COUNTA(Wedstrijden!AC1790:AJ1790)&lt;&gt;0,2,"")</f>
        <v/>
      </c>
      <c r="CM1625" s="44" t="str">
        <f t="shared" si="152"/>
        <v/>
      </c>
      <c r="CN1625" s="44" t="str">
        <f>IF(Wedstrijden!AC1790="x","AA","")</f>
        <v/>
      </c>
      <c r="CO1625" s="44" t="str">
        <f>IF(Wedstrijden!AD1790="x","A","")</f>
        <v/>
      </c>
      <c r="CP1625" s="44" t="str">
        <f>IF(Wedstrijden!AE1790="x","BB","")</f>
        <v/>
      </c>
      <c r="CQ1625" s="44" t="str">
        <f>IF(Wedstrijden!AF1790="x","B","")</f>
        <v/>
      </c>
      <c r="CR1625" s="44" t="str">
        <f>IF(Wedstrijden!AG1790="x","L","")</f>
        <v/>
      </c>
      <c r="CS1625" s="44" t="str">
        <f>IF(Wedstrijden!AH1790="x","M","")</f>
        <v/>
      </c>
      <c r="CT1625" s="44" t="str">
        <f>IF(Wedstrijden!AI1790="x","Z","")</f>
        <v/>
      </c>
      <c r="CU1625" s="44" t="str">
        <f>IF(Wedstrijden!AJ1790="x","ZZ","")</f>
        <v/>
      </c>
      <c r="CV1625" s="44" t="str">
        <f>IF(COUNTA(Wedstrijden!AK1790:AQ1790)&lt;&gt;0,2,"")</f>
        <v/>
      </c>
      <c r="CW1625" s="44" t="str">
        <f t="shared" si="153"/>
        <v/>
      </c>
      <c r="CX1625" s="44" t="str">
        <f>IF(Wedstrijden!AK1790="x","BB","")</f>
        <v/>
      </c>
      <c r="CY1625" s="44" t="str">
        <f>IF(Wedstrijden!AL1790="x","B","")</f>
        <v/>
      </c>
      <c r="CZ1625" s="44" t="str">
        <f>IF(Wedstrijden!AM1790="x","L","")</f>
        <v/>
      </c>
      <c r="DA1625" s="44" t="str">
        <f>IF(Wedstrijden!AN1790="x","M","")</f>
        <v/>
      </c>
      <c r="DB1625" s="44" t="str">
        <f>IF(Wedstrijden!AO1790="x","Z","")</f>
        <v/>
      </c>
      <c r="DC1625" s="44" t="str">
        <f>IF(Wedstrijden!AP1790="x","ZZ","")</f>
        <v/>
      </c>
      <c r="DD1625" s="44" t="str">
        <f>IF(Wedstrijden!AQ1790="x","1.40","")</f>
        <v/>
      </c>
      <c r="DE1625" s="44" t="str">
        <f>IF(COUNTA(Wedstrijden!AR1790:AT1790)&lt;&gt;0,6,"")</f>
        <v/>
      </c>
      <c r="DF1625" s="44" t="str">
        <f t="shared" si="154"/>
        <v/>
      </c>
      <c r="DG1625" s="44" t="str">
        <f>IF(Wedstrijden!AR1790="x","L","")</f>
        <v/>
      </c>
      <c r="DH1625" s="44" t="str">
        <f>IF(Wedstrijden!AS1790="x","M","")</f>
        <v/>
      </c>
      <c r="DI1625" s="44" t="str">
        <f>IF(Wedstrijden!AT1790="x","Z","")</f>
        <v/>
      </c>
      <c r="DJ1625" s="44" t="str">
        <f>IF(COUNTA(Wedstrijden!AU1790:AW1790)&lt;&gt;0,6,"")</f>
        <v/>
      </c>
      <c r="DK1625" s="44" t="str">
        <f t="shared" si="155"/>
        <v/>
      </c>
      <c r="DL1625" s="44" t="str">
        <f>IF(Wedstrijden!AU1790="x","L","")</f>
        <v/>
      </c>
      <c r="DM1625" s="44" t="str">
        <f>IF(Wedstrijden!AV1790="x","M","")</f>
        <v/>
      </c>
      <c r="DN1625" s="44" t="str">
        <f>IF(Wedstrijden!AW1790="x","Z","")</f>
        <v/>
      </c>
    </row>
    <row r="1626" spans="1:118" ht="15">
      <c r="A1626" s="48" t="e">
        <f>Wedstrijden!#REF!</f>
        <v>#REF!</v>
      </c>
      <c r="B1626" s="44" t="str">
        <f>IFERROR(VLOOKUP(Wedstrijden!E1791,Wedstrijdlocaties!$B$2:$E$499,2,FALSE),"")</f>
        <v/>
      </c>
      <c r="C1626" s="44" t="str">
        <f>Wedstrijden!F1791</f>
        <v/>
      </c>
      <c r="D1626" s="44" t="str">
        <f>IFERROR(VLOOKUP(Wedstrijden!G1791,Organisaties!$B$2:$C$501,2,FALSE),"")</f>
        <v/>
      </c>
      <c r="E1626" s="44" t="str">
        <f>IFERROR(VLOOKUP(Wedstrijden!G1791,Organisaties!$B$2:$F$501,5,FALSE),"")</f>
        <v/>
      </c>
      <c r="F1626" s="44" t="str">
        <f>IF(Wedstrijden!BC1791&lt;&gt;"",Wedstrijden!BC1791,"")</f>
        <v/>
      </c>
      <c r="G1626" s="44">
        <f>IF(Wedstrijden!AY1791="Indoor",1,0)</f>
        <v>0</v>
      </c>
      <c r="H1626" s="44">
        <f>Wedstrijden!AZ1791</f>
        <v>0</v>
      </c>
      <c r="I1626" s="44" t="str">
        <f>IF(Wedstrijden!AX1791="Nee",0,IF(Wedstrijden!AX1791="Ja",1,""))</f>
        <v/>
      </c>
      <c r="J1626" s="44" t="str">
        <f>IF(Wedstrijden!BA1791&lt;&gt;"",Wedstrijden!BA1791,"")</f>
        <v/>
      </c>
      <c r="W1626" s="45"/>
      <c r="AE1626" s="45"/>
      <c r="AN1626" s="45"/>
      <c r="AU1626" s="45"/>
      <c r="BA1626" s="45"/>
      <c r="BE1626" s="45"/>
      <c r="BJ1626" s="44" t="str">
        <f>IF(COUNTA(Wedstrijden!I1791:S1791)&lt;&gt;0,1,"")</f>
        <v/>
      </c>
      <c r="BK1626" s="44" t="str">
        <f t="shared" si="150"/>
        <v/>
      </c>
      <c r="BL1626" s="44" t="str">
        <f>IF(Wedstrijden!I1791="x","AA","")</f>
        <v/>
      </c>
      <c r="BM1626" s="44" t="str">
        <f>IF(Wedstrijden!J1791="x","A","")</f>
        <v/>
      </c>
      <c r="BN1626" s="44" t="str">
        <f>IF(Wedstrijden!K1791="x","B1","")</f>
        <v/>
      </c>
      <c r="BO1626" s="44" t="str">
        <f>IF(Wedstrijden!L1791="x","BB","")</f>
        <v/>
      </c>
      <c r="BP1626" s="44" t="str">
        <f>IF(Wedstrijden!M1791="x","B","")</f>
        <v/>
      </c>
      <c r="BQ1626" s="44" t="str">
        <f>IF(Wedstrijden!N1791="x","L1","")</f>
        <v/>
      </c>
      <c r="BR1626" s="44" t="str">
        <f>IF(Wedstrijden!O1791="x","L2","")</f>
        <v/>
      </c>
      <c r="BS1626" s="44" t="str">
        <f>IF(Wedstrijden!P1791="x","M1","")</f>
        <v/>
      </c>
      <c r="BT1626" s="44" t="str">
        <f>IF(Wedstrijden!Q1791="x","M2","")</f>
        <v/>
      </c>
      <c r="BU1626" s="44" t="str">
        <f>IF(Wedstrijden!R1791="x","Z1","")</f>
        <v/>
      </c>
      <c r="BV1626" s="44" t="str">
        <f>IF(Wedstrijden!S1791="x","Z2","")</f>
        <v/>
      </c>
      <c r="BW1626" s="44" t="str">
        <f>IF(COUNTA(Wedstrijden!T1791:AB1791)&lt;&gt;0,1,"")</f>
        <v/>
      </c>
      <c r="BX1626" s="44" t="str">
        <f t="shared" si="151"/>
        <v/>
      </c>
      <c r="BY1626" s="44" t="str">
        <f>IF(Wedstrijden!T1791="x","BB","")</f>
        <v/>
      </c>
      <c r="BZ1626" s="44" t="str">
        <f>IF(Wedstrijden!U1791="x","B","")</f>
        <v/>
      </c>
      <c r="CA1626" s="44" t="str">
        <f>IF(Wedstrijden!V1791="x","L1","")</f>
        <v/>
      </c>
      <c r="CB1626" s="44" t="str">
        <f>IF(Wedstrijden!W1791="x","L2","")</f>
        <v/>
      </c>
      <c r="CC1626" s="44" t="str">
        <f>IF(Wedstrijden!X1791="x","M1","")</f>
        <v/>
      </c>
      <c r="CD1626" s="44" t="str">
        <f>IF(Wedstrijden!Y1791="x","M2","")</f>
        <v/>
      </c>
      <c r="CE1626" s="44" t="str">
        <f>IF(Wedstrijden!Z1791="x","Z1","")</f>
        <v/>
      </c>
      <c r="CF1626" s="44" t="str">
        <f>IF(Wedstrijden!AA1791="x","Z2","")</f>
        <v/>
      </c>
      <c r="CG1626" s="44" t="str">
        <f>IF(Wedstrijden!AB1791="x","ZZL","")</f>
        <v/>
      </c>
      <c r="CL1626" s="44" t="str">
        <f>IF(COUNTA(Wedstrijden!AC1791:AJ1791)&lt;&gt;0,2,"")</f>
        <v/>
      </c>
      <c r="CM1626" s="44" t="str">
        <f t="shared" si="152"/>
        <v/>
      </c>
      <c r="CN1626" s="44" t="str">
        <f>IF(Wedstrijden!AC1791="x","AA","")</f>
        <v/>
      </c>
      <c r="CO1626" s="44" t="str">
        <f>IF(Wedstrijden!AD1791="x","A","")</f>
        <v/>
      </c>
      <c r="CP1626" s="44" t="str">
        <f>IF(Wedstrijden!AE1791="x","BB","")</f>
        <v/>
      </c>
      <c r="CQ1626" s="44" t="str">
        <f>IF(Wedstrijden!AF1791="x","B","")</f>
        <v/>
      </c>
      <c r="CR1626" s="44" t="str">
        <f>IF(Wedstrijden!AG1791="x","L","")</f>
        <v/>
      </c>
      <c r="CS1626" s="44" t="str">
        <f>IF(Wedstrijden!AH1791="x","M","")</f>
        <v/>
      </c>
      <c r="CT1626" s="44" t="str">
        <f>IF(Wedstrijden!AI1791="x","Z","")</f>
        <v/>
      </c>
      <c r="CU1626" s="44" t="str">
        <f>IF(Wedstrijden!AJ1791="x","ZZ","")</f>
        <v/>
      </c>
      <c r="CV1626" s="44" t="str">
        <f>IF(COUNTA(Wedstrijden!AK1791:AQ1791)&lt;&gt;0,2,"")</f>
        <v/>
      </c>
      <c r="CW1626" s="44" t="str">
        <f t="shared" si="153"/>
        <v/>
      </c>
      <c r="CX1626" s="44" t="str">
        <f>IF(Wedstrijden!AK1791="x","BB","")</f>
        <v/>
      </c>
      <c r="CY1626" s="44" t="str">
        <f>IF(Wedstrijden!AL1791="x","B","")</f>
        <v/>
      </c>
      <c r="CZ1626" s="44" t="str">
        <f>IF(Wedstrijden!AM1791="x","L","")</f>
        <v/>
      </c>
      <c r="DA1626" s="44" t="str">
        <f>IF(Wedstrijden!AN1791="x","M","")</f>
        <v/>
      </c>
      <c r="DB1626" s="44" t="str">
        <f>IF(Wedstrijden!AO1791="x","Z","")</f>
        <v/>
      </c>
      <c r="DC1626" s="44" t="str">
        <f>IF(Wedstrijden!AP1791="x","ZZ","")</f>
        <v/>
      </c>
      <c r="DD1626" s="44" t="str">
        <f>IF(Wedstrijden!AQ1791="x","1.40","")</f>
        <v/>
      </c>
      <c r="DE1626" s="44" t="str">
        <f>IF(COUNTA(Wedstrijden!AR1791:AT1791)&lt;&gt;0,6,"")</f>
        <v/>
      </c>
      <c r="DF1626" s="44" t="str">
        <f t="shared" si="154"/>
        <v/>
      </c>
      <c r="DG1626" s="44" t="str">
        <f>IF(Wedstrijden!AR1791="x","L","")</f>
        <v/>
      </c>
      <c r="DH1626" s="44" t="str">
        <f>IF(Wedstrijden!AS1791="x","M","")</f>
        <v/>
      </c>
      <c r="DI1626" s="44" t="str">
        <f>IF(Wedstrijden!AT1791="x","Z","")</f>
        <v/>
      </c>
      <c r="DJ1626" s="44" t="str">
        <f>IF(COUNTA(Wedstrijden!AU1791:AW1791)&lt;&gt;0,6,"")</f>
        <v/>
      </c>
      <c r="DK1626" s="44" t="str">
        <f t="shared" si="155"/>
        <v/>
      </c>
      <c r="DL1626" s="44" t="str">
        <f>IF(Wedstrijden!AU1791="x","L","")</f>
        <v/>
      </c>
      <c r="DM1626" s="44" t="str">
        <f>IF(Wedstrijden!AV1791="x","M","")</f>
        <v/>
      </c>
      <c r="DN1626" s="44" t="str">
        <f>IF(Wedstrijden!AW1791="x","Z","")</f>
        <v/>
      </c>
    </row>
    <row r="1627" spans="1:118" ht="15">
      <c r="A1627" s="48" t="e">
        <f>Wedstrijden!#REF!</f>
        <v>#REF!</v>
      </c>
      <c r="B1627" s="44" t="str">
        <f>IFERROR(VLOOKUP(Wedstrijden!E1792,Wedstrijdlocaties!$B$2:$E$499,2,FALSE),"")</f>
        <v/>
      </c>
      <c r="C1627" s="44" t="str">
        <f>Wedstrijden!F1792</f>
        <v/>
      </c>
      <c r="D1627" s="44" t="str">
        <f>IFERROR(VLOOKUP(Wedstrijden!G1792,Organisaties!$B$2:$C$501,2,FALSE),"")</f>
        <v/>
      </c>
      <c r="E1627" s="44" t="str">
        <f>IFERROR(VLOOKUP(Wedstrijden!G1792,Organisaties!$B$2:$F$501,5,FALSE),"")</f>
        <v/>
      </c>
      <c r="F1627" s="44" t="str">
        <f>IF(Wedstrijden!BC1792&lt;&gt;"",Wedstrijden!BC1792,"")</f>
        <v/>
      </c>
      <c r="G1627" s="44">
        <f>IF(Wedstrijden!AY1792="Indoor",1,0)</f>
        <v>0</v>
      </c>
      <c r="H1627" s="44">
        <f>Wedstrijden!AZ1792</f>
        <v>0</v>
      </c>
      <c r="I1627" s="44" t="str">
        <f>IF(Wedstrijden!AX1792="Nee",0,IF(Wedstrijden!AX1792="Ja",1,""))</f>
        <v/>
      </c>
      <c r="J1627" s="44" t="str">
        <f>IF(Wedstrijden!BA1792&lt;&gt;"",Wedstrijden!BA1792,"")</f>
        <v/>
      </c>
      <c r="W1627" s="45"/>
      <c r="AE1627" s="45"/>
      <c r="AN1627" s="45"/>
      <c r="AU1627" s="45"/>
      <c r="BA1627" s="45"/>
      <c r="BE1627" s="45"/>
      <c r="BJ1627" s="44" t="str">
        <f>IF(COUNTA(Wedstrijden!I1792:S1792)&lt;&gt;0,1,"")</f>
        <v/>
      </c>
      <c r="BK1627" s="44" t="str">
        <f t="shared" si="150"/>
        <v/>
      </c>
      <c r="BL1627" s="44" t="str">
        <f>IF(Wedstrijden!I1792="x","AA","")</f>
        <v/>
      </c>
      <c r="BM1627" s="44" t="str">
        <f>IF(Wedstrijden!J1792="x","A","")</f>
        <v/>
      </c>
      <c r="BN1627" s="44" t="str">
        <f>IF(Wedstrijden!K1792="x","B1","")</f>
        <v/>
      </c>
      <c r="BO1627" s="44" t="str">
        <f>IF(Wedstrijden!L1792="x","BB","")</f>
        <v/>
      </c>
      <c r="BP1627" s="44" t="str">
        <f>IF(Wedstrijden!M1792="x","B","")</f>
        <v/>
      </c>
      <c r="BQ1627" s="44" t="str">
        <f>IF(Wedstrijden!N1792="x","L1","")</f>
        <v/>
      </c>
      <c r="BR1627" s="44" t="str">
        <f>IF(Wedstrijden!O1792="x","L2","")</f>
        <v/>
      </c>
      <c r="BS1627" s="44" t="str">
        <f>IF(Wedstrijden!P1792="x","M1","")</f>
        <v/>
      </c>
      <c r="BT1627" s="44" t="str">
        <f>IF(Wedstrijden!Q1792="x","M2","")</f>
        <v/>
      </c>
      <c r="BU1627" s="44" t="str">
        <f>IF(Wedstrijden!R1792="x","Z1","")</f>
        <v/>
      </c>
      <c r="BV1627" s="44" t="str">
        <f>IF(Wedstrijden!S1792="x","Z2","")</f>
        <v/>
      </c>
      <c r="BW1627" s="44" t="str">
        <f>IF(COUNTA(Wedstrijden!T1792:AB1792)&lt;&gt;0,1,"")</f>
        <v/>
      </c>
      <c r="BX1627" s="44" t="str">
        <f t="shared" si="151"/>
        <v/>
      </c>
      <c r="BY1627" s="44" t="str">
        <f>IF(Wedstrijden!T1792="x","BB","")</f>
        <v/>
      </c>
      <c r="BZ1627" s="44" t="str">
        <f>IF(Wedstrijden!U1792="x","B","")</f>
        <v/>
      </c>
      <c r="CA1627" s="44" t="str">
        <f>IF(Wedstrijden!V1792="x","L1","")</f>
        <v/>
      </c>
      <c r="CB1627" s="44" t="str">
        <f>IF(Wedstrijden!W1792="x","L2","")</f>
        <v/>
      </c>
      <c r="CC1627" s="44" t="str">
        <f>IF(Wedstrijden!X1792="x","M1","")</f>
        <v/>
      </c>
      <c r="CD1627" s="44" t="str">
        <f>IF(Wedstrijden!Y1792="x","M2","")</f>
        <v/>
      </c>
      <c r="CE1627" s="44" t="str">
        <f>IF(Wedstrijden!Z1792="x","Z1","")</f>
        <v/>
      </c>
      <c r="CF1627" s="44" t="str">
        <f>IF(Wedstrijden!AA1792="x","Z2","")</f>
        <v/>
      </c>
      <c r="CG1627" s="44" t="str">
        <f>IF(Wedstrijden!AB1792="x","ZZL","")</f>
        <v/>
      </c>
      <c r="CL1627" s="44" t="str">
        <f>IF(COUNTA(Wedstrijden!AC1792:AJ1792)&lt;&gt;0,2,"")</f>
        <v/>
      </c>
      <c r="CM1627" s="44" t="str">
        <f t="shared" si="152"/>
        <v/>
      </c>
      <c r="CN1627" s="44" t="str">
        <f>IF(Wedstrijden!AC1792="x","AA","")</f>
        <v/>
      </c>
      <c r="CO1627" s="44" t="str">
        <f>IF(Wedstrijden!AD1792="x","A","")</f>
        <v/>
      </c>
      <c r="CP1627" s="44" t="str">
        <f>IF(Wedstrijden!AE1792="x","BB","")</f>
        <v/>
      </c>
      <c r="CQ1627" s="44" t="str">
        <f>IF(Wedstrijden!AF1792="x","B","")</f>
        <v/>
      </c>
      <c r="CR1627" s="44" t="str">
        <f>IF(Wedstrijden!AG1792="x","L","")</f>
        <v/>
      </c>
      <c r="CS1627" s="44" t="str">
        <f>IF(Wedstrijden!AH1792="x","M","")</f>
        <v/>
      </c>
      <c r="CT1627" s="44" t="str">
        <f>IF(Wedstrijden!AI1792="x","Z","")</f>
        <v/>
      </c>
      <c r="CU1627" s="44" t="str">
        <f>IF(Wedstrijden!AJ1792="x","ZZ","")</f>
        <v/>
      </c>
      <c r="CV1627" s="44" t="str">
        <f>IF(COUNTA(Wedstrijden!AK1792:AQ1792)&lt;&gt;0,2,"")</f>
        <v/>
      </c>
      <c r="CW1627" s="44" t="str">
        <f t="shared" si="153"/>
        <v/>
      </c>
      <c r="CX1627" s="44" t="str">
        <f>IF(Wedstrijden!AK1792="x","BB","")</f>
        <v/>
      </c>
      <c r="CY1627" s="44" t="str">
        <f>IF(Wedstrijden!AL1792="x","B","")</f>
        <v/>
      </c>
      <c r="CZ1627" s="44" t="str">
        <f>IF(Wedstrijden!AM1792="x","L","")</f>
        <v/>
      </c>
      <c r="DA1627" s="44" t="str">
        <f>IF(Wedstrijden!AN1792="x","M","")</f>
        <v/>
      </c>
      <c r="DB1627" s="44" t="str">
        <f>IF(Wedstrijden!AO1792="x","Z","")</f>
        <v/>
      </c>
      <c r="DC1627" s="44" t="str">
        <f>IF(Wedstrijden!AP1792="x","ZZ","")</f>
        <v/>
      </c>
      <c r="DD1627" s="44" t="str">
        <f>IF(Wedstrijden!AQ1792="x","1.40","")</f>
        <v/>
      </c>
      <c r="DE1627" s="44" t="str">
        <f>IF(COUNTA(Wedstrijden!AR1792:AT1792)&lt;&gt;0,6,"")</f>
        <v/>
      </c>
      <c r="DF1627" s="44" t="str">
        <f t="shared" si="154"/>
        <v/>
      </c>
      <c r="DG1627" s="44" t="str">
        <f>IF(Wedstrijden!AR1792="x","L","")</f>
        <v/>
      </c>
      <c r="DH1627" s="44" t="str">
        <f>IF(Wedstrijden!AS1792="x","M","")</f>
        <v/>
      </c>
      <c r="DI1627" s="44" t="str">
        <f>IF(Wedstrijden!AT1792="x","Z","")</f>
        <v/>
      </c>
      <c r="DJ1627" s="44" t="str">
        <f>IF(COUNTA(Wedstrijden!AU1792:AW1792)&lt;&gt;0,6,"")</f>
        <v/>
      </c>
      <c r="DK1627" s="44" t="str">
        <f t="shared" si="155"/>
        <v/>
      </c>
      <c r="DL1627" s="44" t="str">
        <f>IF(Wedstrijden!AU1792="x","L","")</f>
        <v/>
      </c>
      <c r="DM1627" s="44" t="str">
        <f>IF(Wedstrijden!AV1792="x","M","")</f>
        <v/>
      </c>
      <c r="DN1627" s="44" t="str">
        <f>IF(Wedstrijden!AW1792="x","Z","")</f>
        <v/>
      </c>
    </row>
    <row r="1628" spans="1:118" ht="15">
      <c r="A1628" s="48" t="e">
        <f>Wedstrijden!#REF!</f>
        <v>#REF!</v>
      </c>
      <c r="B1628" s="44" t="str">
        <f>IFERROR(VLOOKUP(Wedstrijden!E1793,Wedstrijdlocaties!$B$2:$E$499,2,FALSE),"")</f>
        <v/>
      </c>
      <c r="C1628" s="44" t="str">
        <f>Wedstrijden!F1793</f>
        <v/>
      </c>
      <c r="D1628" s="44" t="str">
        <f>IFERROR(VLOOKUP(Wedstrijden!G1793,Organisaties!$B$2:$C$501,2,FALSE),"")</f>
        <v/>
      </c>
      <c r="E1628" s="44" t="str">
        <f>IFERROR(VLOOKUP(Wedstrijden!G1793,Organisaties!$B$2:$F$501,5,FALSE),"")</f>
        <v/>
      </c>
      <c r="F1628" s="44" t="str">
        <f>IF(Wedstrijden!BC1793&lt;&gt;"",Wedstrijden!BC1793,"")</f>
        <v/>
      </c>
      <c r="G1628" s="44">
        <f>IF(Wedstrijden!AY1793="Indoor",1,0)</f>
        <v>0</v>
      </c>
      <c r="H1628" s="44">
        <f>Wedstrijden!AZ1793</f>
        <v>0</v>
      </c>
      <c r="I1628" s="44" t="str">
        <f>IF(Wedstrijden!AX1793="Nee",0,IF(Wedstrijden!AX1793="Ja",1,""))</f>
        <v/>
      </c>
      <c r="J1628" s="44" t="str">
        <f>IF(Wedstrijden!BA1793&lt;&gt;"",Wedstrijden!BA1793,"")</f>
        <v/>
      </c>
      <c r="W1628" s="45"/>
      <c r="AE1628" s="45"/>
      <c r="AN1628" s="45"/>
      <c r="AU1628" s="45"/>
      <c r="BA1628" s="45"/>
      <c r="BE1628" s="45"/>
      <c r="BJ1628" s="44" t="str">
        <f>IF(COUNTA(Wedstrijden!I1793:S1793)&lt;&gt;0,1,"")</f>
        <v/>
      </c>
      <c r="BK1628" s="44" t="str">
        <f t="shared" si="150"/>
        <v/>
      </c>
      <c r="BL1628" s="44" t="str">
        <f>IF(Wedstrijden!I1793="x","AA","")</f>
        <v/>
      </c>
      <c r="BM1628" s="44" t="str">
        <f>IF(Wedstrijden!J1793="x","A","")</f>
        <v/>
      </c>
      <c r="BN1628" s="44" t="str">
        <f>IF(Wedstrijden!K1793="x","B1","")</f>
        <v/>
      </c>
      <c r="BO1628" s="44" t="str">
        <f>IF(Wedstrijden!L1793="x","BB","")</f>
        <v/>
      </c>
      <c r="BP1628" s="44" t="str">
        <f>IF(Wedstrijden!M1793="x","B","")</f>
        <v/>
      </c>
      <c r="BQ1628" s="44" t="str">
        <f>IF(Wedstrijden!N1793="x","L1","")</f>
        <v/>
      </c>
      <c r="BR1628" s="44" t="str">
        <f>IF(Wedstrijden!O1793="x","L2","")</f>
        <v/>
      </c>
      <c r="BS1628" s="44" t="str">
        <f>IF(Wedstrijden!P1793="x","M1","")</f>
        <v/>
      </c>
      <c r="BT1628" s="44" t="str">
        <f>IF(Wedstrijden!Q1793="x","M2","")</f>
        <v/>
      </c>
      <c r="BU1628" s="44" t="str">
        <f>IF(Wedstrijden!R1793="x","Z1","")</f>
        <v/>
      </c>
      <c r="BV1628" s="44" t="str">
        <f>IF(Wedstrijden!S1793="x","Z2","")</f>
        <v/>
      </c>
      <c r="BW1628" s="44" t="str">
        <f>IF(COUNTA(Wedstrijden!T1793:AB1793)&lt;&gt;0,1,"")</f>
        <v/>
      </c>
      <c r="BX1628" s="44" t="str">
        <f t="shared" si="151"/>
        <v/>
      </c>
      <c r="BY1628" s="44" t="str">
        <f>IF(Wedstrijden!T1793="x","BB","")</f>
        <v/>
      </c>
      <c r="BZ1628" s="44" t="str">
        <f>IF(Wedstrijden!U1793="x","B","")</f>
        <v/>
      </c>
      <c r="CA1628" s="44" t="str">
        <f>IF(Wedstrijden!V1793="x","L1","")</f>
        <v/>
      </c>
      <c r="CB1628" s="44" t="str">
        <f>IF(Wedstrijden!W1793="x","L2","")</f>
        <v/>
      </c>
      <c r="CC1628" s="44" t="str">
        <f>IF(Wedstrijden!X1793="x","M1","")</f>
        <v/>
      </c>
      <c r="CD1628" s="44" t="str">
        <f>IF(Wedstrijden!Y1793="x","M2","")</f>
        <v/>
      </c>
      <c r="CE1628" s="44" t="str">
        <f>IF(Wedstrijden!Z1793="x","Z1","")</f>
        <v/>
      </c>
      <c r="CF1628" s="44" t="str">
        <f>IF(Wedstrijden!AA1793="x","Z2","")</f>
        <v/>
      </c>
      <c r="CG1628" s="44" t="str">
        <f>IF(Wedstrijden!AB1793="x","ZZL","")</f>
        <v/>
      </c>
      <c r="CL1628" s="44" t="str">
        <f>IF(COUNTA(Wedstrijden!AC1793:AJ1793)&lt;&gt;0,2,"")</f>
        <v/>
      </c>
      <c r="CM1628" s="44" t="str">
        <f t="shared" si="152"/>
        <v/>
      </c>
      <c r="CN1628" s="44" t="str">
        <f>IF(Wedstrijden!AC1793="x","AA","")</f>
        <v/>
      </c>
      <c r="CO1628" s="44" t="str">
        <f>IF(Wedstrijden!AD1793="x","A","")</f>
        <v/>
      </c>
      <c r="CP1628" s="44" t="str">
        <f>IF(Wedstrijden!AE1793="x","BB","")</f>
        <v/>
      </c>
      <c r="CQ1628" s="44" t="str">
        <f>IF(Wedstrijden!AF1793="x","B","")</f>
        <v/>
      </c>
      <c r="CR1628" s="44" t="str">
        <f>IF(Wedstrijden!AG1793="x","L","")</f>
        <v/>
      </c>
      <c r="CS1628" s="44" t="str">
        <f>IF(Wedstrijden!AH1793="x","M","")</f>
        <v/>
      </c>
      <c r="CT1628" s="44" t="str">
        <f>IF(Wedstrijden!AI1793="x","Z","")</f>
        <v/>
      </c>
      <c r="CU1628" s="44" t="str">
        <f>IF(Wedstrijden!AJ1793="x","ZZ","")</f>
        <v/>
      </c>
      <c r="CV1628" s="44" t="str">
        <f>IF(COUNTA(Wedstrijden!AK1793:AQ1793)&lt;&gt;0,2,"")</f>
        <v/>
      </c>
      <c r="CW1628" s="44" t="str">
        <f t="shared" si="153"/>
        <v/>
      </c>
      <c r="CX1628" s="44" t="str">
        <f>IF(Wedstrijden!AK1793="x","BB","")</f>
        <v/>
      </c>
      <c r="CY1628" s="44" t="str">
        <f>IF(Wedstrijden!AL1793="x","B","")</f>
        <v/>
      </c>
      <c r="CZ1628" s="44" t="str">
        <f>IF(Wedstrijden!AM1793="x","L","")</f>
        <v/>
      </c>
      <c r="DA1628" s="44" t="str">
        <f>IF(Wedstrijden!AN1793="x","M","")</f>
        <v/>
      </c>
      <c r="DB1628" s="44" t="str">
        <f>IF(Wedstrijden!AO1793="x","Z","")</f>
        <v/>
      </c>
      <c r="DC1628" s="44" t="str">
        <f>IF(Wedstrijden!AP1793="x","ZZ","")</f>
        <v/>
      </c>
      <c r="DD1628" s="44" t="str">
        <f>IF(Wedstrijden!AQ1793="x","1.40","")</f>
        <v/>
      </c>
      <c r="DE1628" s="44" t="str">
        <f>IF(COUNTA(Wedstrijden!AR1793:AT1793)&lt;&gt;0,6,"")</f>
        <v/>
      </c>
      <c r="DF1628" s="44" t="str">
        <f t="shared" si="154"/>
        <v/>
      </c>
      <c r="DG1628" s="44" t="str">
        <f>IF(Wedstrijden!AR1793="x","L","")</f>
        <v/>
      </c>
      <c r="DH1628" s="44" t="str">
        <f>IF(Wedstrijden!AS1793="x","M","")</f>
        <v/>
      </c>
      <c r="DI1628" s="44" t="str">
        <f>IF(Wedstrijden!AT1793="x","Z","")</f>
        <v/>
      </c>
      <c r="DJ1628" s="44" t="str">
        <f>IF(COUNTA(Wedstrijden!AU1793:AW1793)&lt;&gt;0,6,"")</f>
        <v/>
      </c>
      <c r="DK1628" s="44" t="str">
        <f t="shared" si="155"/>
        <v/>
      </c>
      <c r="DL1628" s="44" t="str">
        <f>IF(Wedstrijden!AU1793="x","L","")</f>
        <v/>
      </c>
      <c r="DM1628" s="44" t="str">
        <f>IF(Wedstrijden!AV1793="x","M","")</f>
        <v/>
      </c>
      <c r="DN1628" s="44" t="str">
        <f>IF(Wedstrijden!AW1793="x","Z","")</f>
        <v/>
      </c>
    </row>
    <row r="1629" spans="1:118" ht="15">
      <c r="A1629" s="48" t="e">
        <f>Wedstrijden!#REF!</f>
        <v>#REF!</v>
      </c>
      <c r="B1629" s="44" t="str">
        <f>IFERROR(VLOOKUP(Wedstrijden!E1794,Wedstrijdlocaties!$B$2:$E$499,2,FALSE),"")</f>
        <v/>
      </c>
      <c r="C1629" s="44" t="str">
        <f>Wedstrijden!F1794</f>
        <v/>
      </c>
      <c r="D1629" s="44" t="str">
        <f>IFERROR(VLOOKUP(Wedstrijden!G1794,Organisaties!$B$2:$C$501,2,FALSE),"")</f>
        <v/>
      </c>
      <c r="E1629" s="44" t="str">
        <f>IFERROR(VLOOKUP(Wedstrijden!G1794,Organisaties!$B$2:$F$501,5,FALSE),"")</f>
        <v/>
      </c>
      <c r="F1629" s="44" t="str">
        <f>IF(Wedstrijden!BC1794&lt;&gt;"",Wedstrijden!BC1794,"")</f>
        <v/>
      </c>
      <c r="G1629" s="44">
        <f>IF(Wedstrijden!AY1794="Indoor",1,0)</f>
        <v>0</v>
      </c>
      <c r="H1629" s="44">
        <f>Wedstrijden!AZ1794</f>
        <v>0</v>
      </c>
      <c r="I1629" s="44" t="str">
        <f>IF(Wedstrijden!AX1794="Nee",0,IF(Wedstrijden!AX1794="Ja",1,""))</f>
        <v/>
      </c>
      <c r="J1629" s="44" t="str">
        <f>IF(Wedstrijden!BA1794&lt;&gt;"",Wedstrijden!BA1794,"")</f>
        <v/>
      </c>
      <c r="W1629" s="45"/>
      <c r="AE1629" s="45"/>
      <c r="AN1629" s="45"/>
      <c r="AU1629" s="45"/>
      <c r="BA1629" s="45"/>
      <c r="BE1629" s="45"/>
      <c r="BJ1629" s="44" t="str">
        <f>IF(COUNTA(Wedstrijden!I1794:S1794)&lt;&gt;0,1,"")</f>
        <v/>
      </c>
      <c r="BK1629" s="44" t="str">
        <f t="shared" si="150"/>
        <v/>
      </c>
      <c r="BL1629" s="44" t="str">
        <f>IF(Wedstrijden!I1794="x","AA","")</f>
        <v/>
      </c>
      <c r="BM1629" s="44" t="str">
        <f>IF(Wedstrijden!J1794="x","A","")</f>
        <v/>
      </c>
      <c r="BN1629" s="44" t="str">
        <f>IF(Wedstrijden!K1794="x","B1","")</f>
        <v/>
      </c>
      <c r="BO1629" s="44" t="str">
        <f>IF(Wedstrijden!L1794="x","BB","")</f>
        <v/>
      </c>
      <c r="BP1629" s="44" t="str">
        <f>IF(Wedstrijden!M1794="x","B","")</f>
        <v/>
      </c>
      <c r="BQ1629" s="44" t="str">
        <f>IF(Wedstrijden!N1794="x","L1","")</f>
        <v/>
      </c>
      <c r="BR1629" s="44" t="str">
        <f>IF(Wedstrijden!O1794="x","L2","")</f>
        <v/>
      </c>
      <c r="BS1629" s="44" t="str">
        <f>IF(Wedstrijden!P1794="x","M1","")</f>
        <v/>
      </c>
      <c r="BT1629" s="44" t="str">
        <f>IF(Wedstrijden!Q1794="x","M2","")</f>
        <v/>
      </c>
      <c r="BU1629" s="44" t="str">
        <f>IF(Wedstrijden!R1794="x","Z1","")</f>
        <v/>
      </c>
      <c r="BV1629" s="44" t="str">
        <f>IF(Wedstrijden!S1794="x","Z2","")</f>
        <v/>
      </c>
      <c r="BW1629" s="44" t="str">
        <f>IF(COUNTA(Wedstrijden!T1794:AB1794)&lt;&gt;0,1,"")</f>
        <v/>
      </c>
      <c r="BX1629" s="44" t="str">
        <f t="shared" si="151"/>
        <v/>
      </c>
      <c r="BY1629" s="44" t="str">
        <f>IF(Wedstrijden!T1794="x","BB","")</f>
        <v/>
      </c>
      <c r="BZ1629" s="44" t="str">
        <f>IF(Wedstrijden!U1794="x","B","")</f>
        <v/>
      </c>
      <c r="CA1629" s="44" t="str">
        <f>IF(Wedstrijden!V1794="x","L1","")</f>
        <v/>
      </c>
      <c r="CB1629" s="44" t="str">
        <f>IF(Wedstrijden!W1794="x","L2","")</f>
        <v/>
      </c>
      <c r="CC1629" s="44" t="str">
        <f>IF(Wedstrijden!X1794="x","M1","")</f>
        <v/>
      </c>
      <c r="CD1629" s="44" t="str">
        <f>IF(Wedstrijden!Y1794="x","M2","")</f>
        <v/>
      </c>
      <c r="CE1629" s="44" t="str">
        <f>IF(Wedstrijden!Z1794="x","Z1","")</f>
        <v/>
      </c>
      <c r="CF1629" s="44" t="str">
        <f>IF(Wedstrijden!AA1794="x","Z2","")</f>
        <v/>
      </c>
      <c r="CG1629" s="44" t="str">
        <f>IF(Wedstrijden!AB1794="x","ZZL","")</f>
        <v/>
      </c>
      <c r="CL1629" s="44" t="str">
        <f>IF(COUNTA(Wedstrijden!AC1794:AJ1794)&lt;&gt;0,2,"")</f>
        <v/>
      </c>
      <c r="CM1629" s="44" t="str">
        <f t="shared" si="152"/>
        <v/>
      </c>
      <c r="CN1629" s="44" t="str">
        <f>IF(Wedstrijden!AC1794="x","AA","")</f>
        <v/>
      </c>
      <c r="CO1629" s="44" t="str">
        <f>IF(Wedstrijden!AD1794="x","A","")</f>
        <v/>
      </c>
      <c r="CP1629" s="44" t="str">
        <f>IF(Wedstrijden!AE1794="x","BB","")</f>
        <v/>
      </c>
      <c r="CQ1629" s="44" t="str">
        <f>IF(Wedstrijden!AF1794="x","B","")</f>
        <v/>
      </c>
      <c r="CR1629" s="44" t="str">
        <f>IF(Wedstrijden!AG1794="x","L","")</f>
        <v/>
      </c>
      <c r="CS1629" s="44" t="str">
        <f>IF(Wedstrijden!AH1794="x","M","")</f>
        <v/>
      </c>
      <c r="CT1629" s="44" t="str">
        <f>IF(Wedstrijden!AI1794="x","Z","")</f>
        <v/>
      </c>
      <c r="CU1629" s="44" t="str">
        <f>IF(Wedstrijden!AJ1794="x","ZZ","")</f>
        <v/>
      </c>
      <c r="CV1629" s="44" t="str">
        <f>IF(COUNTA(Wedstrijden!AK1794:AQ1794)&lt;&gt;0,2,"")</f>
        <v/>
      </c>
      <c r="CW1629" s="44" t="str">
        <f t="shared" si="153"/>
        <v/>
      </c>
      <c r="CX1629" s="44" t="str">
        <f>IF(Wedstrijden!AK1794="x","BB","")</f>
        <v/>
      </c>
      <c r="CY1629" s="44" t="str">
        <f>IF(Wedstrijden!AL1794="x","B","")</f>
        <v/>
      </c>
      <c r="CZ1629" s="44" t="str">
        <f>IF(Wedstrijden!AM1794="x","L","")</f>
        <v/>
      </c>
      <c r="DA1629" s="44" t="str">
        <f>IF(Wedstrijden!AN1794="x","M","")</f>
        <v/>
      </c>
      <c r="DB1629" s="44" t="str">
        <f>IF(Wedstrijden!AO1794="x","Z","")</f>
        <v/>
      </c>
      <c r="DC1629" s="44" t="str">
        <f>IF(Wedstrijden!AP1794="x","ZZ","")</f>
        <v/>
      </c>
      <c r="DD1629" s="44" t="str">
        <f>IF(Wedstrijden!AQ1794="x","1.40","")</f>
        <v/>
      </c>
      <c r="DE1629" s="44" t="str">
        <f>IF(COUNTA(Wedstrijden!AR1794:AT1794)&lt;&gt;0,6,"")</f>
        <v/>
      </c>
      <c r="DF1629" s="44" t="str">
        <f t="shared" si="154"/>
        <v/>
      </c>
      <c r="DG1629" s="44" t="str">
        <f>IF(Wedstrijden!AR1794="x","L","")</f>
        <v/>
      </c>
      <c r="DH1629" s="44" t="str">
        <f>IF(Wedstrijden!AS1794="x","M","")</f>
        <v/>
      </c>
      <c r="DI1629" s="44" t="str">
        <f>IF(Wedstrijden!AT1794="x","Z","")</f>
        <v/>
      </c>
      <c r="DJ1629" s="44" t="str">
        <f>IF(COUNTA(Wedstrijden!AU1794:AW1794)&lt;&gt;0,6,"")</f>
        <v/>
      </c>
      <c r="DK1629" s="44" t="str">
        <f t="shared" si="155"/>
        <v/>
      </c>
      <c r="DL1629" s="44" t="str">
        <f>IF(Wedstrijden!AU1794="x","L","")</f>
        <v/>
      </c>
      <c r="DM1629" s="44" t="str">
        <f>IF(Wedstrijden!AV1794="x","M","")</f>
        <v/>
      </c>
      <c r="DN1629" s="44" t="str">
        <f>IF(Wedstrijden!AW1794="x","Z","")</f>
        <v/>
      </c>
    </row>
    <row r="1630" spans="1:118" ht="15">
      <c r="A1630" s="48" t="e">
        <f>Wedstrijden!#REF!</f>
        <v>#REF!</v>
      </c>
      <c r="B1630" s="44" t="str">
        <f>IFERROR(VLOOKUP(Wedstrijden!E1795,Wedstrijdlocaties!$B$2:$E$499,2,FALSE),"")</f>
        <v/>
      </c>
      <c r="C1630" s="44" t="str">
        <f>Wedstrijden!F1795</f>
        <v/>
      </c>
      <c r="D1630" s="44" t="str">
        <f>IFERROR(VLOOKUP(Wedstrijden!G1795,Organisaties!$B$2:$C$501,2,FALSE),"")</f>
        <v/>
      </c>
      <c r="E1630" s="44" t="str">
        <f>IFERROR(VLOOKUP(Wedstrijden!G1795,Organisaties!$B$2:$F$501,5,FALSE),"")</f>
        <v/>
      </c>
      <c r="F1630" s="44" t="str">
        <f>IF(Wedstrijden!BC1795&lt;&gt;"",Wedstrijden!BC1795,"")</f>
        <v/>
      </c>
      <c r="G1630" s="44">
        <f>IF(Wedstrijden!AY1795="Indoor",1,0)</f>
        <v>0</v>
      </c>
      <c r="H1630" s="44">
        <f>Wedstrijden!AZ1795</f>
        <v>0</v>
      </c>
      <c r="I1630" s="44" t="str">
        <f>IF(Wedstrijden!AX1795="Nee",0,IF(Wedstrijden!AX1795="Ja",1,""))</f>
        <v/>
      </c>
      <c r="J1630" s="44" t="str">
        <f>IF(Wedstrijden!BA1795&lt;&gt;"",Wedstrijden!BA1795,"")</f>
        <v/>
      </c>
      <c r="W1630" s="45"/>
      <c r="AE1630" s="45"/>
      <c r="AN1630" s="45"/>
      <c r="AU1630" s="45"/>
      <c r="BA1630" s="45"/>
      <c r="BE1630" s="45"/>
      <c r="BJ1630" s="44" t="str">
        <f>IF(COUNTA(Wedstrijden!I1795:S1795)&lt;&gt;0,1,"")</f>
        <v/>
      </c>
      <c r="BK1630" s="44" t="str">
        <f t="shared" si="150"/>
        <v/>
      </c>
      <c r="BL1630" s="44" t="str">
        <f>IF(Wedstrijden!I1795="x","AA","")</f>
        <v/>
      </c>
      <c r="BM1630" s="44" t="str">
        <f>IF(Wedstrijden!J1795="x","A","")</f>
        <v/>
      </c>
      <c r="BN1630" s="44" t="str">
        <f>IF(Wedstrijden!K1795="x","B1","")</f>
        <v/>
      </c>
      <c r="BO1630" s="44" t="str">
        <f>IF(Wedstrijden!L1795="x","BB","")</f>
        <v/>
      </c>
      <c r="BP1630" s="44" t="str">
        <f>IF(Wedstrijden!M1795="x","B","")</f>
        <v/>
      </c>
      <c r="BQ1630" s="44" t="str">
        <f>IF(Wedstrijden!N1795="x","L1","")</f>
        <v/>
      </c>
      <c r="BR1630" s="44" t="str">
        <f>IF(Wedstrijden!O1795="x","L2","")</f>
        <v/>
      </c>
      <c r="BS1630" s="44" t="str">
        <f>IF(Wedstrijden!P1795="x","M1","")</f>
        <v/>
      </c>
      <c r="BT1630" s="44" t="str">
        <f>IF(Wedstrijden!Q1795="x","M2","")</f>
        <v/>
      </c>
      <c r="BU1630" s="44" t="str">
        <f>IF(Wedstrijden!R1795="x","Z1","")</f>
        <v/>
      </c>
      <c r="BV1630" s="44" t="str">
        <f>IF(Wedstrijden!S1795="x","Z2","")</f>
        <v/>
      </c>
      <c r="BW1630" s="44" t="str">
        <f>IF(COUNTA(Wedstrijden!T1795:AB1795)&lt;&gt;0,1,"")</f>
        <v/>
      </c>
      <c r="BX1630" s="44" t="str">
        <f t="shared" si="151"/>
        <v/>
      </c>
      <c r="BY1630" s="44" t="str">
        <f>IF(Wedstrijden!T1795="x","BB","")</f>
        <v/>
      </c>
      <c r="BZ1630" s="44" t="str">
        <f>IF(Wedstrijden!U1795="x","B","")</f>
        <v/>
      </c>
      <c r="CA1630" s="44" t="str">
        <f>IF(Wedstrijden!V1795="x","L1","")</f>
        <v/>
      </c>
      <c r="CB1630" s="44" t="str">
        <f>IF(Wedstrijden!W1795="x","L2","")</f>
        <v/>
      </c>
      <c r="CC1630" s="44" t="str">
        <f>IF(Wedstrijden!X1795="x","M1","")</f>
        <v/>
      </c>
      <c r="CD1630" s="44" t="str">
        <f>IF(Wedstrijden!Y1795="x","M2","")</f>
        <v/>
      </c>
      <c r="CE1630" s="44" t="str">
        <f>IF(Wedstrijden!Z1795="x","Z1","")</f>
        <v/>
      </c>
      <c r="CF1630" s="44" t="str">
        <f>IF(Wedstrijden!AA1795="x","Z2","")</f>
        <v/>
      </c>
      <c r="CG1630" s="44" t="str">
        <f>IF(Wedstrijden!AB1795="x","ZZL","")</f>
        <v/>
      </c>
      <c r="CL1630" s="44" t="str">
        <f>IF(COUNTA(Wedstrijden!AC1795:AJ1795)&lt;&gt;0,2,"")</f>
        <v/>
      </c>
      <c r="CM1630" s="44" t="str">
        <f t="shared" si="152"/>
        <v/>
      </c>
      <c r="CN1630" s="44" t="str">
        <f>IF(Wedstrijden!AC1795="x","AA","")</f>
        <v/>
      </c>
      <c r="CO1630" s="44" t="str">
        <f>IF(Wedstrijden!AD1795="x","A","")</f>
        <v/>
      </c>
      <c r="CP1630" s="44" t="str">
        <f>IF(Wedstrijden!AE1795="x","BB","")</f>
        <v/>
      </c>
      <c r="CQ1630" s="44" t="str">
        <f>IF(Wedstrijden!AF1795="x","B","")</f>
        <v/>
      </c>
      <c r="CR1630" s="44" t="str">
        <f>IF(Wedstrijden!AG1795="x","L","")</f>
        <v/>
      </c>
      <c r="CS1630" s="44" t="str">
        <f>IF(Wedstrijden!AH1795="x","M","")</f>
        <v/>
      </c>
      <c r="CT1630" s="44" t="str">
        <f>IF(Wedstrijden!AI1795="x","Z","")</f>
        <v/>
      </c>
      <c r="CU1630" s="44" t="str">
        <f>IF(Wedstrijden!AJ1795="x","ZZ","")</f>
        <v/>
      </c>
      <c r="CV1630" s="44" t="str">
        <f>IF(COUNTA(Wedstrijden!AK1795:AQ1795)&lt;&gt;0,2,"")</f>
        <v/>
      </c>
      <c r="CW1630" s="44" t="str">
        <f t="shared" si="153"/>
        <v/>
      </c>
      <c r="CX1630" s="44" t="str">
        <f>IF(Wedstrijden!AK1795="x","BB","")</f>
        <v/>
      </c>
      <c r="CY1630" s="44" t="str">
        <f>IF(Wedstrijden!AL1795="x","B","")</f>
        <v/>
      </c>
      <c r="CZ1630" s="44" t="str">
        <f>IF(Wedstrijden!AM1795="x","L","")</f>
        <v/>
      </c>
      <c r="DA1630" s="44" t="str">
        <f>IF(Wedstrijden!AN1795="x","M","")</f>
        <v/>
      </c>
      <c r="DB1630" s="44" t="str">
        <f>IF(Wedstrijden!AO1795="x","Z","")</f>
        <v/>
      </c>
      <c r="DC1630" s="44" t="str">
        <f>IF(Wedstrijden!AP1795="x","ZZ","")</f>
        <v/>
      </c>
      <c r="DD1630" s="44" t="str">
        <f>IF(Wedstrijden!AQ1795="x","1.40","")</f>
        <v/>
      </c>
      <c r="DE1630" s="44" t="str">
        <f>IF(COUNTA(Wedstrijden!AR1795:AT1795)&lt;&gt;0,6,"")</f>
        <v/>
      </c>
      <c r="DF1630" s="44" t="str">
        <f t="shared" si="154"/>
        <v/>
      </c>
      <c r="DG1630" s="44" t="str">
        <f>IF(Wedstrijden!AR1795="x","L","")</f>
        <v/>
      </c>
      <c r="DH1630" s="44" t="str">
        <f>IF(Wedstrijden!AS1795="x","M","")</f>
        <v/>
      </c>
      <c r="DI1630" s="44" t="str">
        <f>IF(Wedstrijden!AT1795="x","Z","")</f>
        <v/>
      </c>
      <c r="DJ1630" s="44" t="str">
        <f>IF(COUNTA(Wedstrijden!AU1795:AW1795)&lt;&gt;0,6,"")</f>
        <v/>
      </c>
      <c r="DK1630" s="44" t="str">
        <f t="shared" si="155"/>
        <v/>
      </c>
      <c r="DL1630" s="44" t="str">
        <f>IF(Wedstrijden!AU1795="x","L","")</f>
        <v/>
      </c>
      <c r="DM1630" s="44" t="str">
        <f>IF(Wedstrijden!AV1795="x","M","")</f>
        <v/>
      </c>
      <c r="DN1630" s="44" t="str">
        <f>IF(Wedstrijden!AW1795="x","Z","")</f>
        <v/>
      </c>
    </row>
    <row r="1631" spans="1:118" ht="15">
      <c r="A1631" s="48" t="e">
        <f>Wedstrijden!#REF!</f>
        <v>#REF!</v>
      </c>
      <c r="B1631" s="44" t="str">
        <f>IFERROR(VLOOKUP(Wedstrijden!E1796,Wedstrijdlocaties!$B$2:$E$499,2,FALSE),"")</f>
        <v/>
      </c>
      <c r="C1631" s="44" t="str">
        <f>Wedstrijden!F1796</f>
        <v/>
      </c>
      <c r="D1631" s="44" t="str">
        <f>IFERROR(VLOOKUP(Wedstrijden!G1796,Organisaties!$B$2:$C$501,2,FALSE),"")</f>
        <v/>
      </c>
      <c r="E1631" s="44" t="str">
        <f>IFERROR(VLOOKUP(Wedstrijden!G1796,Organisaties!$B$2:$F$501,5,FALSE),"")</f>
        <v/>
      </c>
      <c r="F1631" s="44" t="str">
        <f>IF(Wedstrijden!BC1796&lt;&gt;"",Wedstrijden!BC1796,"")</f>
        <v/>
      </c>
      <c r="G1631" s="44">
        <f>IF(Wedstrijden!AY1796="Indoor",1,0)</f>
        <v>0</v>
      </c>
      <c r="H1631" s="44">
        <f>Wedstrijden!AZ1796</f>
        <v>0</v>
      </c>
      <c r="I1631" s="44" t="str">
        <f>IF(Wedstrijden!AX1796="Nee",0,IF(Wedstrijden!AX1796="Ja",1,""))</f>
        <v/>
      </c>
      <c r="J1631" s="44" t="str">
        <f>IF(Wedstrijden!BA1796&lt;&gt;"",Wedstrijden!BA1796,"")</f>
        <v/>
      </c>
      <c r="W1631" s="45"/>
      <c r="AE1631" s="45"/>
      <c r="AN1631" s="45"/>
      <c r="AU1631" s="45"/>
      <c r="BA1631" s="45"/>
      <c r="BE1631" s="45"/>
      <c r="BJ1631" s="44" t="str">
        <f>IF(COUNTA(Wedstrijden!I1796:S1796)&lt;&gt;0,1,"")</f>
        <v/>
      </c>
      <c r="BK1631" s="44" t="str">
        <f t="shared" si="150"/>
        <v/>
      </c>
      <c r="BL1631" s="44" t="str">
        <f>IF(Wedstrijden!I1796="x","AA","")</f>
        <v/>
      </c>
      <c r="BM1631" s="44" t="str">
        <f>IF(Wedstrijden!J1796="x","A","")</f>
        <v/>
      </c>
      <c r="BN1631" s="44" t="str">
        <f>IF(Wedstrijden!K1796="x","B1","")</f>
        <v/>
      </c>
      <c r="BO1631" s="44" t="str">
        <f>IF(Wedstrijden!L1796="x","BB","")</f>
        <v/>
      </c>
      <c r="BP1631" s="44" t="str">
        <f>IF(Wedstrijden!M1796="x","B","")</f>
        <v/>
      </c>
      <c r="BQ1631" s="44" t="str">
        <f>IF(Wedstrijden!N1796="x","L1","")</f>
        <v/>
      </c>
      <c r="BR1631" s="44" t="str">
        <f>IF(Wedstrijden!O1796="x","L2","")</f>
        <v/>
      </c>
      <c r="BS1631" s="44" t="str">
        <f>IF(Wedstrijden!P1796="x","M1","")</f>
        <v/>
      </c>
      <c r="BT1631" s="44" t="str">
        <f>IF(Wedstrijden!Q1796="x","M2","")</f>
        <v/>
      </c>
      <c r="BU1631" s="44" t="str">
        <f>IF(Wedstrijden!R1796="x","Z1","")</f>
        <v/>
      </c>
      <c r="BV1631" s="44" t="str">
        <f>IF(Wedstrijden!S1796="x","Z2","")</f>
        <v/>
      </c>
      <c r="BW1631" s="44" t="str">
        <f>IF(COUNTA(Wedstrijden!T1796:AB1796)&lt;&gt;0,1,"")</f>
        <v/>
      </c>
      <c r="BX1631" s="44" t="str">
        <f t="shared" si="151"/>
        <v/>
      </c>
      <c r="BY1631" s="44" t="str">
        <f>IF(Wedstrijden!T1796="x","BB","")</f>
        <v/>
      </c>
      <c r="BZ1631" s="44" t="str">
        <f>IF(Wedstrijden!U1796="x","B","")</f>
        <v/>
      </c>
      <c r="CA1631" s="44" t="str">
        <f>IF(Wedstrijden!V1796="x","L1","")</f>
        <v/>
      </c>
      <c r="CB1631" s="44" t="str">
        <f>IF(Wedstrijden!W1796="x","L2","")</f>
        <v/>
      </c>
      <c r="CC1631" s="44" t="str">
        <f>IF(Wedstrijden!X1796="x","M1","")</f>
        <v/>
      </c>
      <c r="CD1631" s="44" t="str">
        <f>IF(Wedstrijden!Y1796="x","M2","")</f>
        <v/>
      </c>
      <c r="CE1631" s="44" t="str">
        <f>IF(Wedstrijden!Z1796="x","Z1","")</f>
        <v/>
      </c>
      <c r="CF1631" s="44" t="str">
        <f>IF(Wedstrijden!AA1796="x","Z2","")</f>
        <v/>
      </c>
      <c r="CG1631" s="44" t="str">
        <f>IF(Wedstrijden!AB1796="x","ZZL","")</f>
        <v/>
      </c>
      <c r="CL1631" s="44" t="str">
        <f>IF(COUNTA(Wedstrijden!AC1796:AJ1796)&lt;&gt;0,2,"")</f>
        <v/>
      </c>
      <c r="CM1631" s="44" t="str">
        <f t="shared" si="152"/>
        <v/>
      </c>
      <c r="CN1631" s="44" t="str">
        <f>IF(Wedstrijden!AC1796="x","AA","")</f>
        <v/>
      </c>
      <c r="CO1631" s="44" t="str">
        <f>IF(Wedstrijden!AD1796="x","A","")</f>
        <v/>
      </c>
      <c r="CP1631" s="44" t="str">
        <f>IF(Wedstrijden!AE1796="x","BB","")</f>
        <v/>
      </c>
      <c r="CQ1631" s="44" t="str">
        <f>IF(Wedstrijden!AF1796="x","B","")</f>
        <v/>
      </c>
      <c r="CR1631" s="44" t="str">
        <f>IF(Wedstrijden!AG1796="x","L","")</f>
        <v/>
      </c>
      <c r="CS1631" s="44" t="str">
        <f>IF(Wedstrijden!AH1796="x","M","")</f>
        <v/>
      </c>
      <c r="CT1631" s="44" t="str">
        <f>IF(Wedstrijden!AI1796="x","Z","")</f>
        <v/>
      </c>
      <c r="CU1631" s="44" t="str">
        <f>IF(Wedstrijden!AJ1796="x","ZZ","")</f>
        <v/>
      </c>
      <c r="CV1631" s="44" t="str">
        <f>IF(COUNTA(Wedstrijden!AK1796:AQ1796)&lt;&gt;0,2,"")</f>
        <v/>
      </c>
      <c r="CW1631" s="44" t="str">
        <f t="shared" si="153"/>
        <v/>
      </c>
      <c r="CX1631" s="44" t="str">
        <f>IF(Wedstrijden!AK1796="x","BB","")</f>
        <v/>
      </c>
      <c r="CY1631" s="44" t="str">
        <f>IF(Wedstrijden!AL1796="x","B","")</f>
        <v/>
      </c>
      <c r="CZ1631" s="44" t="str">
        <f>IF(Wedstrijden!AM1796="x","L","")</f>
        <v/>
      </c>
      <c r="DA1631" s="44" t="str">
        <f>IF(Wedstrijden!AN1796="x","M","")</f>
        <v/>
      </c>
      <c r="DB1631" s="44" t="str">
        <f>IF(Wedstrijden!AO1796="x","Z","")</f>
        <v/>
      </c>
      <c r="DC1631" s="44" t="str">
        <f>IF(Wedstrijden!AP1796="x","ZZ","")</f>
        <v/>
      </c>
      <c r="DD1631" s="44" t="str">
        <f>IF(Wedstrijden!AQ1796="x","1.40","")</f>
        <v/>
      </c>
      <c r="DE1631" s="44" t="str">
        <f>IF(COUNTA(Wedstrijden!AR1796:AT1796)&lt;&gt;0,6,"")</f>
        <v/>
      </c>
      <c r="DF1631" s="44" t="str">
        <f t="shared" si="154"/>
        <v/>
      </c>
      <c r="DG1631" s="44" t="str">
        <f>IF(Wedstrijden!AR1796="x","L","")</f>
        <v/>
      </c>
      <c r="DH1631" s="44" t="str">
        <f>IF(Wedstrijden!AS1796="x","M","")</f>
        <v/>
      </c>
      <c r="DI1631" s="44" t="str">
        <f>IF(Wedstrijden!AT1796="x","Z","")</f>
        <v/>
      </c>
      <c r="DJ1631" s="44" t="str">
        <f>IF(COUNTA(Wedstrijden!AU1796:AW1796)&lt;&gt;0,6,"")</f>
        <v/>
      </c>
      <c r="DK1631" s="44" t="str">
        <f t="shared" si="155"/>
        <v/>
      </c>
      <c r="DL1631" s="44" t="str">
        <f>IF(Wedstrijden!AU1796="x","L","")</f>
        <v/>
      </c>
      <c r="DM1631" s="44" t="str">
        <f>IF(Wedstrijden!AV1796="x","M","")</f>
        <v/>
      </c>
      <c r="DN1631" s="44" t="str">
        <f>IF(Wedstrijden!AW1796="x","Z","")</f>
        <v/>
      </c>
    </row>
    <row r="1632" spans="1:118" ht="15">
      <c r="A1632" s="48" t="e">
        <f>Wedstrijden!#REF!</f>
        <v>#REF!</v>
      </c>
      <c r="B1632" s="44" t="str">
        <f>IFERROR(VLOOKUP(Wedstrijden!E1797,Wedstrijdlocaties!$B$2:$E$499,2,FALSE),"")</f>
        <v/>
      </c>
      <c r="C1632" s="44" t="str">
        <f>Wedstrijden!F1797</f>
        <v/>
      </c>
      <c r="D1632" s="44" t="str">
        <f>IFERROR(VLOOKUP(Wedstrijden!G1797,Organisaties!$B$2:$C$501,2,FALSE),"")</f>
        <v/>
      </c>
      <c r="E1632" s="44" t="str">
        <f>IFERROR(VLOOKUP(Wedstrijden!G1797,Organisaties!$B$2:$F$501,5,FALSE),"")</f>
        <v/>
      </c>
      <c r="F1632" s="44" t="str">
        <f>IF(Wedstrijden!BC1797&lt;&gt;"",Wedstrijden!BC1797,"")</f>
        <v/>
      </c>
      <c r="G1632" s="44">
        <f>IF(Wedstrijden!AY1797="Indoor",1,0)</f>
        <v>0</v>
      </c>
      <c r="H1632" s="44">
        <f>Wedstrijden!AZ1797</f>
        <v>0</v>
      </c>
      <c r="I1632" s="44" t="str">
        <f>IF(Wedstrijden!AX1797="Nee",0,IF(Wedstrijden!AX1797="Ja",1,""))</f>
        <v/>
      </c>
      <c r="J1632" s="44" t="str">
        <f>IF(Wedstrijden!BA1797&lt;&gt;"",Wedstrijden!BA1797,"")</f>
        <v/>
      </c>
      <c r="W1632" s="45"/>
      <c r="AE1632" s="45"/>
      <c r="AN1632" s="45"/>
      <c r="AU1632" s="45"/>
      <c r="BA1632" s="45"/>
      <c r="BE1632" s="45"/>
      <c r="BJ1632" s="44" t="str">
        <f>IF(COUNTA(Wedstrijden!I1797:S1797)&lt;&gt;0,1,"")</f>
        <v/>
      </c>
      <c r="BK1632" s="44" t="str">
        <f t="shared" si="150"/>
        <v/>
      </c>
      <c r="BL1632" s="44" t="str">
        <f>IF(Wedstrijden!I1797="x","AA","")</f>
        <v/>
      </c>
      <c r="BM1632" s="44" t="str">
        <f>IF(Wedstrijden!J1797="x","A","")</f>
        <v/>
      </c>
      <c r="BN1632" s="44" t="str">
        <f>IF(Wedstrijden!K1797="x","B1","")</f>
        <v/>
      </c>
      <c r="BO1632" s="44" t="str">
        <f>IF(Wedstrijden!L1797="x","BB","")</f>
        <v/>
      </c>
      <c r="BP1632" s="44" t="str">
        <f>IF(Wedstrijden!M1797="x","B","")</f>
        <v/>
      </c>
      <c r="BQ1632" s="44" t="str">
        <f>IF(Wedstrijden!N1797="x","L1","")</f>
        <v/>
      </c>
      <c r="BR1632" s="44" t="str">
        <f>IF(Wedstrijden!O1797="x","L2","")</f>
        <v/>
      </c>
      <c r="BS1632" s="44" t="str">
        <f>IF(Wedstrijden!P1797="x","M1","")</f>
        <v/>
      </c>
      <c r="BT1632" s="44" t="str">
        <f>IF(Wedstrijden!Q1797="x","M2","")</f>
        <v/>
      </c>
      <c r="BU1632" s="44" t="str">
        <f>IF(Wedstrijden!R1797="x","Z1","")</f>
        <v/>
      </c>
      <c r="BV1632" s="44" t="str">
        <f>IF(Wedstrijden!S1797="x","Z2","")</f>
        <v/>
      </c>
      <c r="BW1632" s="44" t="str">
        <f>IF(COUNTA(Wedstrijden!T1797:AB1797)&lt;&gt;0,1,"")</f>
        <v/>
      </c>
      <c r="BX1632" s="44" t="str">
        <f t="shared" si="151"/>
        <v/>
      </c>
      <c r="BY1632" s="44" t="str">
        <f>IF(Wedstrijden!T1797="x","BB","")</f>
        <v/>
      </c>
      <c r="BZ1632" s="44" t="str">
        <f>IF(Wedstrijden!U1797="x","B","")</f>
        <v/>
      </c>
      <c r="CA1632" s="44" t="str">
        <f>IF(Wedstrijden!V1797="x","L1","")</f>
        <v/>
      </c>
      <c r="CB1632" s="44" t="str">
        <f>IF(Wedstrijden!W1797="x","L2","")</f>
        <v/>
      </c>
      <c r="CC1632" s="44" t="str">
        <f>IF(Wedstrijden!X1797="x","M1","")</f>
        <v/>
      </c>
      <c r="CD1632" s="44" t="str">
        <f>IF(Wedstrijden!Y1797="x","M2","")</f>
        <v/>
      </c>
      <c r="CE1632" s="44" t="str">
        <f>IF(Wedstrijden!Z1797="x","Z1","")</f>
        <v/>
      </c>
      <c r="CF1632" s="44" t="str">
        <f>IF(Wedstrijden!AA1797="x","Z2","")</f>
        <v/>
      </c>
      <c r="CG1632" s="44" t="str">
        <f>IF(Wedstrijden!AB1797="x","ZZL","")</f>
        <v/>
      </c>
      <c r="CL1632" s="44" t="str">
        <f>IF(COUNTA(Wedstrijden!AC1797:AJ1797)&lt;&gt;0,2,"")</f>
        <v/>
      </c>
      <c r="CM1632" s="44" t="str">
        <f t="shared" si="152"/>
        <v/>
      </c>
      <c r="CN1632" s="44" t="str">
        <f>IF(Wedstrijden!AC1797="x","AA","")</f>
        <v/>
      </c>
      <c r="CO1632" s="44" t="str">
        <f>IF(Wedstrijden!AD1797="x","A","")</f>
        <v/>
      </c>
      <c r="CP1632" s="44" t="str">
        <f>IF(Wedstrijden!AE1797="x","BB","")</f>
        <v/>
      </c>
      <c r="CQ1632" s="44" t="str">
        <f>IF(Wedstrijden!AF1797="x","B","")</f>
        <v/>
      </c>
      <c r="CR1632" s="44" t="str">
        <f>IF(Wedstrijden!AG1797="x","L","")</f>
        <v/>
      </c>
      <c r="CS1632" s="44" t="str">
        <f>IF(Wedstrijden!AH1797="x","M","")</f>
        <v/>
      </c>
      <c r="CT1632" s="44" t="str">
        <f>IF(Wedstrijden!AI1797="x","Z","")</f>
        <v/>
      </c>
      <c r="CU1632" s="44" t="str">
        <f>IF(Wedstrijden!AJ1797="x","ZZ","")</f>
        <v/>
      </c>
      <c r="CV1632" s="44" t="str">
        <f>IF(COUNTA(Wedstrijden!AK1797:AQ1797)&lt;&gt;0,2,"")</f>
        <v/>
      </c>
      <c r="CW1632" s="44" t="str">
        <f t="shared" si="153"/>
        <v/>
      </c>
      <c r="CX1632" s="44" t="str">
        <f>IF(Wedstrijden!AK1797="x","BB","")</f>
        <v/>
      </c>
      <c r="CY1632" s="44" t="str">
        <f>IF(Wedstrijden!AL1797="x","B","")</f>
        <v/>
      </c>
      <c r="CZ1632" s="44" t="str">
        <f>IF(Wedstrijden!AM1797="x","L","")</f>
        <v/>
      </c>
      <c r="DA1632" s="44" t="str">
        <f>IF(Wedstrijden!AN1797="x","M","")</f>
        <v/>
      </c>
      <c r="DB1632" s="44" t="str">
        <f>IF(Wedstrijden!AO1797="x","Z","")</f>
        <v/>
      </c>
      <c r="DC1632" s="44" t="str">
        <f>IF(Wedstrijden!AP1797="x","ZZ","")</f>
        <v/>
      </c>
      <c r="DD1632" s="44" t="str">
        <f>IF(Wedstrijden!AQ1797="x","1.40","")</f>
        <v/>
      </c>
      <c r="DE1632" s="44" t="str">
        <f>IF(COUNTA(Wedstrijden!AR1797:AT1797)&lt;&gt;0,6,"")</f>
        <v/>
      </c>
      <c r="DF1632" s="44" t="str">
        <f t="shared" si="154"/>
        <v/>
      </c>
      <c r="DG1632" s="44" t="str">
        <f>IF(Wedstrijden!AR1797="x","L","")</f>
        <v/>
      </c>
      <c r="DH1632" s="44" t="str">
        <f>IF(Wedstrijden!AS1797="x","M","")</f>
        <v/>
      </c>
      <c r="DI1632" s="44" t="str">
        <f>IF(Wedstrijden!AT1797="x","Z","")</f>
        <v/>
      </c>
      <c r="DJ1632" s="44" t="str">
        <f>IF(COUNTA(Wedstrijden!AU1797:AW1797)&lt;&gt;0,6,"")</f>
        <v/>
      </c>
      <c r="DK1632" s="44" t="str">
        <f t="shared" si="155"/>
        <v/>
      </c>
      <c r="DL1632" s="44" t="str">
        <f>IF(Wedstrijden!AU1797="x","L","")</f>
        <v/>
      </c>
      <c r="DM1632" s="44" t="str">
        <f>IF(Wedstrijden!AV1797="x","M","")</f>
        <v/>
      </c>
      <c r="DN1632" s="44" t="str">
        <f>IF(Wedstrijden!AW1797="x","Z","")</f>
        <v/>
      </c>
    </row>
    <row r="1633" spans="1:118" ht="15">
      <c r="A1633" s="48" t="e">
        <f>Wedstrijden!#REF!</f>
        <v>#REF!</v>
      </c>
      <c r="B1633" s="44" t="str">
        <f>IFERROR(VLOOKUP(Wedstrijden!E1798,Wedstrijdlocaties!$B$2:$E$499,2,FALSE),"")</f>
        <v/>
      </c>
      <c r="C1633" s="44" t="str">
        <f>Wedstrijden!F1798</f>
        <v/>
      </c>
      <c r="D1633" s="44" t="str">
        <f>IFERROR(VLOOKUP(Wedstrijden!G1798,Organisaties!$B$2:$C$501,2,FALSE),"")</f>
        <v/>
      </c>
      <c r="E1633" s="44" t="str">
        <f>IFERROR(VLOOKUP(Wedstrijden!G1798,Organisaties!$B$2:$F$501,5,FALSE),"")</f>
        <v/>
      </c>
      <c r="F1633" s="44" t="str">
        <f>IF(Wedstrijden!BC1798&lt;&gt;"",Wedstrijden!BC1798,"")</f>
        <v/>
      </c>
      <c r="G1633" s="44">
        <f>IF(Wedstrijden!AY1798="Indoor",1,0)</f>
        <v>0</v>
      </c>
      <c r="H1633" s="44">
        <f>Wedstrijden!AZ1798</f>
        <v>0</v>
      </c>
      <c r="I1633" s="44" t="str">
        <f>IF(Wedstrijden!AX1798="Nee",0,IF(Wedstrijden!AX1798="Ja",1,""))</f>
        <v/>
      </c>
      <c r="J1633" s="44" t="str">
        <f>IF(Wedstrijden!BA1798&lt;&gt;"",Wedstrijden!BA1798,"")</f>
        <v/>
      </c>
      <c r="W1633" s="45"/>
      <c r="AE1633" s="45"/>
      <c r="AN1633" s="45"/>
      <c r="AU1633" s="45"/>
      <c r="BA1633" s="45"/>
      <c r="BE1633" s="45"/>
      <c r="BJ1633" s="44" t="str">
        <f>IF(COUNTA(Wedstrijden!I1798:S1798)&lt;&gt;0,1,"")</f>
        <v/>
      </c>
      <c r="BK1633" s="44" t="str">
        <f t="shared" si="150"/>
        <v/>
      </c>
      <c r="BL1633" s="44" t="str">
        <f>IF(Wedstrijden!I1798="x","AA","")</f>
        <v/>
      </c>
      <c r="BM1633" s="44" t="str">
        <f>IF(Wedstrijden!J1798="x","A","")</f>
        <v/>
      </c>
      <c r="BN1633" s="44" t="str">
        <f>IF(Wedstrijden!K1798="x","B1","")</f>
        <v/>
      </c>
      <c r="BO1633" s="44" t="str">
        <f>IF(Wedstrijden!L1798="x","BB","")</f>
        <v/>
      </c>
      <c r="BP1633" s="44" t="str">
        <f>IF(Wedstrijden!M1798="x","B","")</f>
        <v/>
      </c>
      <c r="BQ1633" s="44" t="str">
        <f>IF(Wedstrijden!N1798="x","L1","")</f>
        <v/>
      </c>
      <c r="BR1633" s="44" t="str">
        <f>IF(Wedstrijden!O1798="x","L2","")</f>
        <v/>
      </c>
      <c r="BS1633" s="44" t="str">
        <f>IF(Wedstrijden!P1798="x","M1","")</f>
        <v/>
      </c>
      <c r="BT1633" s="44" t="str">
        <f>IF(Wedstrijden!Q1798="x","M2","")</f>
        <v/>
      </c>
      <c r="BU1633" s="44" t="str">
        <f>IF(Wedstrijden!R1798="x","Z1","")</f>
        <v/>
      </c>
      <c r="BV1633" s="44" t="str">
        <f>IF(Wedstrijden!S1798="x","Z2","")</f>
        <v/>
      </c>
      <c r="BW1633" s="44" t="str">
        <f>IF(COUNTA(Wedstrijden!T1798:AB1798)&lt;&gt;0,1,"")</f>
        <v/>
      </c>
      <c r="BX1633" s="44" t="str">
        <f t="shared" si="151"/>
        <v/>
      </c>
      <c r="BY1633" s="44" t="str">
        <f>IF(Wedstrijden!T1798="x","BB","")</f>
        <v/>
      </c>
      <c r="BZ1633" s="44" t="str">
        <f>IF(Wedstrijden!U1798="x","B","")</f>
        <v/>
      </c>
      <c r="CA1633" s="44" t="str">
        <f>IF(Wedstrijden!V1798="x","L1","")</f>
        <v/>
      </c>
      <c r="CB1633" s="44" t="str">
        <f>IF(Wedstrijden!W1798="x","L2","")</f>
        <v/>
      </c>
      <c r="CC1633" s="44" t="str">
        <f>IF(Wedstrijden!X1798="x","M1","")</f>
        <v/>
      </c>
      <c r="CD1633" s="44" t="str">
        <f>IF(Wedstrijden!Y1798="x","M2","")</f>
        <v/>
      </c>
      <c r="CE1633" s="44" t="str">
        <f>IF(Wedstrijden!Z1798="x","Z1","")</f>
        <v/>
      </c>
      <c r="CF1633" s="44" t="str">
        <f>IF(Wedstrijden!AA1798="x","Z2","")</f>
        <v/>
      </c>
      <c r="CG1633" s="44" t="str">
        <f>IF(Wedstrijden!AB1798="x","ZZL","")</f>
        <v/>
      </c>
      <c r="CL1633" s="44" t="str">
        <f>IF(COUNTA(Wedstrijden!AC1798:AJ1798)&lt;&gt;0,2,"")</f>
        <v/>
      </c>
      <c r="CM1633" s="44" t="str">
        <f t="shared" si="152"/>
        <v/>
      </c>
      <c r="CN1633" s="44" t="str">
        <f>IF(Wedstrijden!AC1798="x","AA","")</f>
        <v/>
      </c>
      <c r="CO1633" s="44" t="str">
        <f>IF(Wedstrijden!AD1798="x","A","")</f>
        <v/>
      </c>
      <c r="CP1633" s="44" t="str">
        <f>IF(Wedstrijden!AE1798="x","BB","")</f>
        <v/>
      </c>
      <c r="CQ1633" s="44" t="str">
        <f>IF(Wedstrijden!AF1798="x","B","")</f>
        <v/>
      </c>
      <c r="CR1633" s="44" t="str">
        <f>IF(Wedstrijden!AG1798="x","L","")</f>
        <v/>
      </c>
      <c r="CS1633" s="44" t="str">
        <f>IF(Wedstrijden!AH1798="x","M","")</f>
        <v/>
      </c>
      <c r="CT1633" s="44" t="str">
        <f>IF(Wedstrijden!AI1798="x","Z","")</f>
        <v/>
      </c>
      <c r="CU1633" s="44" t="str">
        <f>IF(Wedstrijden!AJ1798="x","ZZ","")</f>
        <v/>
      </c>
      <c r="CV1633" s="44" t="str">
        <f>IF(COUNTA(Wedstrijden!AK1798:AQ1798)&lt;&gt;0,2,"")</f>
        <v/>
      </c>
      <c r="CW1633" s="44" t="str">
        <f t="shared" si="153"/>
        <v/>
      </c>
      <c r="CX1633" s="44" t="str">
        <f>IF(Wedstrijden!AK1798="x","BB","")</f>
        <v/>
      </c>
      <c r="CY1633" s="44" t="str">
        <f>IF(Wedstrijden!AL1798="x","B","")</f>
        <v/>
      </c>
      <c r="CZ1633" s="44" t="str">
        <f>IF(Wedstrijden!AM1798="x","L","")</f>
        <v/>
      </c>
      <c r="DA1633" s="44" t="str">
        <f>IF(Wedstrijden!AN1798="x","M","")</f>
        <v/>
      </c>
      <c r="DB1633" s="44" t="str">
        <f>IF(Wedstrijden!AO1798="x","Z","")</f>
        <v/>
      </c>
      <c r="DC1633" s="44" t="str">
        <f>IF(Wedstrijden!AP1798="x","ZZ","")</f>
        <v/>
      </c>
      <c r="DD1633" s="44" t="str">
        <f>IF(Wedstrijden!AQ1798="x","1.40","")</f>
        <v/>
      </c>
      <c r="DE1633" s="44" t="str">
        <f>IF(COUNTA(Wedstrijden!AR1798:AT1798)&lt;&gt;0,6,"")</f>
        <v/>
      </c>
      <c r="DF1633" s="44" t="str">
        <f t="shared" si="154"/>
        <v/>
      </c>
      <c r="DG1633" s="44" t="str">
        <f>IF(Wedstrijden!AR1798="x","L","")</f>
        <v/>
      </c>
      <c r="DH1633" s="44" t="str">
        <f>IF(Wedstrijden!AS1798="x","M","")</f>
        <v/>
      </c>
      <c r="DI1633" s="44" t="str">
        <f>IF(Wedstrijden!AT1798="x","Z","")</f>
        <v/>
      </c>
      <c r="DJ1633" s="44" t="str">
        <f>IF(COUNTA(Wedstrijden!AU1798:AW1798)&lt;&gt;0,6,"")</f>
        <v/>
      </c>
      <c r="DK1633" s="44" t="str">
        <f t="shared" si="155"/>
        <v/>
      </c>
      <c r="DL1633" s="44" t="str">
        <f>IF(Wedstrijden!AU1798="x","L","")</f>
        <v/>
      </c>
      <c r="DM1633" s="44" t="str">
        <f>IF(Wedstrijden!AV1798="x","M","")</f>
        <v/>
      </c>
      <c r="DN1633" s="44" t="str">
        <f>IF(Wedstrijden!AW1798="x","Z","")</f>
        <v/>
      </c>
    </row>
    <row r="1634" spans="1:118" ht="15">
      <c r="A1634" s="48" t="e">
        <f>Wedstrijden!#REF!</f>
        <v>#REF!</v>
      </c>
      <c r="B1634" s="44" t="str">
        <f>IFERROR(VLOOKUP(Wedstrijden!E1799,Wedstrijdlocaties!$B$2:$E$499,2,FALSE),"")</f>
        <v/>
      </c>
      <c r="C1634" s="44" t="str">
        <f>Wedstrijden!F1799</f>
        <v/>
      </c>
      <c r="D1634" s="44" t="str">
        <f>IFERROR(VLOOKUP(Wedstrijden!G1799,Organisaties!$B$2:$C$501,2,FALSE),"")</f>
        <v/>
      </c>
      <c r="E1634" s="44" t="str">
        <f>IFERROR(VLOOKUP(Wedstrijden!G1799,Organisaties!$B$2:$F$501,5,FALSE),"")</f>
        <v/>
      </c>
      <c r="F1634" s="44" t="str">
        <f>IF(Wedstrijden!BC1799&lt;&gt;"",Wedstrijden!BC1799,"")</f>
        <v/>
      </c>
      <c r="G1634" s="44">
        <f>IF(Wedstrijden!AY1799="Indoor",1,0)</f>
        <v>0</v>
      </c>
      <c r="H1634" s="44">
        <f>Wedstrijden!AZ1799</f>
        <v>0</v>
      </c>
      <c r="I1634" s="44" t="str">
        <f>IF(Wedstrijden!AX1799="Nee",0,IF(Wedstrijden!AX1799="Ja",1,""))</f>
        <v/>
      </c>
      <c r="J1634" s="44" t="str">
        <f>IF(Wedstrijden!BA1799&lt;&gt;"",Wedstrijden!BA1799,"")</f>
        <v/>
      </c>
      <c r="W1634" s="45"/>
      <c r="AE1634" s="45"/>
      <c r="AN1634" s="45"/>
      <c r="AU1634" s="45"/>
      <c r="BA1634" s="45"/>
      <c r="BE1634" s="45"/>
      <c r="BJ1634" s="44" t="str">
        <f>IF(COUNTA(Wedstrijden!I1799:S1799)&lt;&gt;0,1,"")</f>
        <v/>
      </c>
      <c r="BK1634" s="44" t="str">
        <f t="shared" si="150"/>
        <v/>
      </c>
      <c r="BL1634" s="44" t="str">
        <f>IF(Wedstrijden!I1799="x","AA","")</f>
        <v/>
      </c>
      <c r="BM1634" s="44" t="str">
        <f>IF(Wedstrijden!J1799="x","A","")</f>
        <v/>
      </c>
      <c r="BN1634" s="44" t="str">
        <f>IF(Wedstrijden!K1799="x","B1","")</f>
        <v/>
      </c>
      <c r="BO1634" s="44" t="str">
        <f>IF(Wedstrijden!L1799="x","BB","")</f>
        <v/>
      </c>
      <c r="BP1634" s="44" t="str">
        <f>IF(Wedstrijden!M1799="x","B","")</f>
        <v/>
      </c>
      <c r="BQ1634" s="44" t="str">
        <f>IF(Wedstrijden!N1799="x","L1","")</f>
        <v/>
      </c>
      <c r="BR1634" s="44" t="str">
        <f>IF(Wedstrijden!O1799="x","L2","")</f>
        <v/>
      </c>
      <c r="BS1634" s="44" t="str">
        <f>IF(Wedstrijden!P1799="x","M1","")</f>
        <v/>
      </c>
      <c r="BT1634" s="44" t="str">
        <f>IF(Wedstrijden!Q1799="x","M2","")</f>
        <v/>
      </c>
      <c r="BU1634" s="44" t="str">
        <f>IF(Wedstrijden!R1799="x","Z1","")</f>
        <v/>
      </c>
      <c r="BV1634" s="44" t="str">
        <f>IF(Wedstrijden!S1799="x","Z2","")</f>
        <v/>
      </c>
      <c r="BW1634" s="44" t="str">
        <f>IF(COUNTA(Wedstrijden!T1799:AB1799)&lt;&gt;0,1,"")</f>
        <v/>
      </c>
      <c r="BX1634" s="44" t="str">
        <f t="shared" si="151"/>
        <v/>
      </c>
      <c r="BY1634" s="44" t="str">
        <f>IF(Wedstrijden!T1799="x","BB","")</f>
        <v/>
      </c>
      <c r="BZ1634" s="44" t="str">
        <f>IF(Wedstrijden!U1799="x","B","")</f>
        <v/>
      </c>
      <c r="CA1634" s="44" t="str">
        <f>IF(Wedstrijden!V1799="x","L1","")</f>
        <v/>
      </c>
      <c r="CB1634" s="44" t="str">
        <f>IF(Wedstrijden!W1799="x","L2","")</f>
        <v/>
      </c>
      <c r="CC1634" s="44" t="str">
        <f>IF(Wedstrijden!X1799="x","M1","")</f>
        <v/>
      </c>
      <c r="CD1634" s="44" t="str">
        <f>IF(Wedstrijden!Y1799="x","M2","")</f>
        <v/>
      </c>
      <c r="CE1634" s="44" t="str">
        <f>IF(Wedstrijden!Z1799="x","Z1","")</f>
        <v/>
      </c>
      <c r="CF1634" s="44" t="str">
        <f>IF(Wedstrijden!AA1799="x","Z2","")</f>
        <v/>
      </c>
      <c r="CG1634" s="44" t="str">
        <f>IF(Wedstrijden!AB1799="x","ZZL","")</f>
        <v/>
      </c>
      <c r="CL1634" s="44" t="str">
        <f>IF(COUNTA(Wedstrijden!AC1799:AJ1799)&lt;&gt;0,2,"")</f>
        <v/>
      </c>
      <c r="CM1634" s="44" t="str">
        <f t="shared" si="152"/>
        <v/>
      </c>
      <c r="CN1634" s="44" t="str">
        <f>IF(Wedstrijden!AC1799="x","AA","")</f>
        <v/>
      </c>
      <c r="CO1634" s="44" t="str">
        <f>IF(Wedstrijden!AD1799="x","A","")</f>
        <v/>
      </c>
      <c r="CP1634" s="44" t="str">
        <f>IF(Wedstrijden!AE1799="x","BB","")</f>
        <v/>
      </c>
      <c r="CQ1634" s="44" t="str">
        <f>IF(Wedstrijden!AF1799="x","B","")</f>
        <v/>
      </c>
      <c r="CR1634" s="44" t="str">
        <f>IF(Wedstrijden!AG1799="x","L","")</f>
        <v/>
      </c>
      <c r="CS1634" s="44" t="str">
        <f>IF(Wedstrijden!AH1799="x","M","")</f>
        <v/>
      </c>
      <c r="CT1634" s="44" t="str">
        <f>IF(Wedstrijden!AI1799="x","Z","")</f>
        <v/>
      </c>
      <c r="CU1634" s="44" t="str">
        <f>IF(Wedstrijden!AJ1799="x","ZZ","")</f>
        <v/>
      </c>
      <c r="CV1634" s="44" t="str">
        <f>IF(COUNTA(Wedstrijden!AK1799:AQ1799)&lt;&gt;0,2,"")</f>
        <v/>
      </c>
      <c r="CW1634" s="44" t="str">
        <f t="shared" si="153"/>
        <v/>
      </c>
      <c r="CX1634" s="44" t="str">
        <f>IF(Wedstrijden!AK1799="x","BB","")</f>
        <v/>
      </c>
      <c r="CY1634" s="44" t="str">
        <f>IF(Wedstrijden!AL1799="x","B","")</f>
        <v/>
      </c>
      <c r="CZ1634" s="44" t="str">
        <f>IF(Wedstrijden!AM1799="x","L","")</f>
        <v/>
      </c>
      <c r="DA1634" s="44" t="str">
        <f>IF(Wedstrijden!AN1799="x","M","")</f>
        <v/>
      </c>
      <c r="DB1634" s="44" t="str">
        <f>IF(Wedstrijden!AO1799="x","Z","")</f>
        <v/>
      </c>
      <c r="DC1634" s="44" t="str">
        <f>IF(Wedstrijden!AP1799="x","ZZ","")</f>
        <v/>
      </c>
      <c r="DD1634" s="44" t="str">
        <f>IF(Wedstrijden!AQ1799="x","1.40","")</f>
        <v/>
      </c>
      <c r="DE1634" s="44" t="str">
        <f>IF(COUNTA(Wedstrijden!AR1799:AT1799)&lt;&gt;0,6,"")</f>
        <v/>
      </c>
      <c r="DF1634" s="44" t="str">
        <f t="shared" si="154"/>
        <v/>
      </c>
      <c r="DG1634" s="44" t="str">
        <f>IF(Wedstrijden!AR1799="x","L","")</f>
        <v/>
      </c>
      <c r="DH1634" s="44" t="str">
        <f>IF(Wedstrijden!AS1799="x","M","")</f>
        <v/>
      </c>
      <c r="DI1634" s="44" t="str">
        <f>IF(Wedstrijden!AT1799="x","Z","")</f>
        <v/>
      </c>
      <c r="DJ1634" s="44" t="str">
        <f>IF(COUNTA(Wedstrijden!AU1799:AW1799)&lt;&gt;0,6,"")</f>
        <v/>
      </c>
      <c r="DK1634" s="44" t="str">
        <f t="shared" si="155"/>
        <v/>
      </c>
      <c r="DL1634" s="44" t="str">
        <f>IF(Wedstrijden!AU1799="x","L","")</f>
        <v/>
      </c>
      <c r="DM1634" s="44" t="str">
        <f>IF(Wedstrijden!AV1799="x","M","")</f>
        <v/>
      </c>
      <c r="DN1634" s="44" t="str">
        <f>IF(Wedstrijden!AW1799="x","Z","")</f>
        <v/>
      </c>
    </row>
    <row r="1635" spans="1:118" ht="15">
      <c r="A1635" s="48" t="e">
        <f>Wedstrijden!#REF!</f>
        <v>#REF!</v>
      </c>
      <c r="B1635" s="44" t="str">
        <f>IFERROR(VLOOKUP(Wedstrijden!E1800,Wedstrijdlocaties!$B$2:$E$499,2,FALSE),"")</f>
        <v/>
      </c>
      <c r="C1635" s="44" t="str">
        <f>Wedstrijden!F1800</f>
        <v/>
      </c>
      <c r="D1635" s="44" t="str">
        <f>IFERROR(VLOOKUP(Wedstrijden!G1800,Organisaties!$B$2:$C$501,2,FALSE),"")</f>
        <v/>
      </c>
      <c r="E1635" s="44" t="str">
        <f>IFERROR(VLOOKUP(Wedstrijden!G1800,Organisaties!$B$2:$F$501,5,FALSE),"")</f>
        <v/>
      </c>
      <c r="F1635" s="44" t="str">
        <f>IF(Wedstrijden!BC1800&lt;&gt;"",Wedstrijden!BC1800,"")</f>
        <v/>
      </c>
      <c r="G1635" s="44">
        <f>IF(Wedstrijden!AY1800="Indoor",1,0)</f>
        <v>0</v>
      </c>
      <c r="H1635" s="44">
        <f>Wedstrijden!AZ1800</f>
        <v>0</v>
      </c>
      <c r="I1635" s="44" t="str">
        <f>IF(Wedstrijden!AX1800="Nee",0,IF(Wedstrijden!AX1800="Ja",1,""))</f>
        <v/>
      </c>
      <c r="J1635" s="44" t="str">
        <f>IF(Wedstrijden!BA1800&lt;&gt;"",Wedstrijden!BA1800,"")</f>
        <v/>
      </c>
      <c r="W1635" s="45"/>
      <c r="AE1635" s="45"/>
      <c r="AN1635" s="45"/>
      <c r="AU1635" s="45"/>
      <c r="BA1635" s="45"/>
      <c r="BE1635" s="45"/>
      <c r="BJ1635" s="44" t="str">
        <f>IF(COUNTA(Wedstrijden!I1800:S1800)&lt;&gt;0,1,"")</f>
        <v/>
      </c>
      <c r="BK1635" s="44" t="str">
        <f t="shared" si="150"/>
        <v/>
      </c>
      <c r="BL1635" s="44" t="str">
        <f>IF(Wedstrijden!I1800="x","AA","")</f>
        <v/>
      </c>
      <c r="BM1635" s="44" t="str">
        <f>IF(Wedstrijden!J1800="x","A","")</f>
        <v/>
      </c>
      <c r="BN1635" s="44" t="str">
        <f>IF(Wedstrijden!K1800="x","B1","")</f>
        <v/>
      </c>
      <c r="BO1635" s="44" t="str">
        <f>IF(Wedstrijden!L1800="x","BB","")</f>
        <v/>
      </c>
      <c r="BP1635" s="44" t="str">
        <f>IF(Wedstrijden!M1800="x","B","")</f>
        <v/>
      </c>
      <c r="BQ1635" s="44" t="str">
        <f>IF(Wedstrijden!N1800="x","L1","")</f>
        <v/>
      </c>
      <c r="BR1635" s="44" t="str">
        <f>IF(Wedstrijden!O1800="x","L2","")</f>
        <v/>
      </c>
      <c r="BS1635" s="44" t="str">
        <f>IF(Wedstrijden!P1800="x","M1","")</f>
        <v/>
      </c>
      <c r="BT1635" s="44" t="str">
        <f>IF(Wedstrijden!Q1800="x","M2","")</f>
        <v/>
      </c>
      <c r="BU1635" s="44" t="str">
        <f>IF(Wedstrijden!R1800="x","Z1","")</f>
        <v/>
      </c>
      <c r="BV1635" s="44" t="str">
        <f>IF(Wedstrijden!S1800="x","Z2","")</f>
        <v/>
      </c>
      <c r="BW1635" s="44" t="str">
        <f>IF(COUNTA(Wedstrijden!T1800:AB1800)&lt;&gt;0,1,"")</f>
        <v/>
      </c>
      <c r="BX1635" s="44" t="str">
        <f t="shared" si="151"/>
        <v/>
      </c>
      <c r="BY1635" s="44" t="str">
        <f>IF(Wedstrijden!T1800="x","BB","")</f>
        <v/>
      </c>
      <c r="BZ1635" s="44" t="str">
        <f>IF(Wedstrijden!U1800="x","B","")</f>
        <v/>
      </c>
      <c r="CA1635" s="44" t="str">
        <f>IF(Wedstrijden!V1800="x","L1","")</f>
        <v/>
      </c>
      <c r="CB1635" s="44" t="str">
        <f>IF(Wedstrijden!W1800="x","L2","")</f>
        <v/>
      </c>
      <c r="CC1635" s="44" t="str">
        <f>IF(Wedstrijden!X1800="x","M1","")</f>
        <v/>
      </c>
      <c r="CD1635" s="44" t="str">
        <f>IF(Wedstrijden!Y1800="x","M2","")</f>
        <v/>
      </c>
      <c r="CE1635" s="44" t="str">
        <f>IF(Wedstrijden!Z1800="x","Z1","")</f>
        <v/>
      </c>
      <c r="CF1635" s="44" t="str">
        <f>IF(Wedstrijden!AA1800="x","Z2","")</f>
        <v/>
      </c>
      <c r="CG1635" s="44" t="str">
        <f>IF(Wedstrijden!AB1800="x","ZZL","")</f>
        <v/>
      </c>
      <c r="CL1635" s="44" t="str">
        <f>IF(COUNTA(Wedstrijden!AC1800:AJ1800)&lt;&gt;0,2,"")</f>
        <v/>
      </c>
      <c r="CM1635" s="44" t="str">
        <f t="shared" si="152"/>
        <v/>
      </c>
      <c r="CN1635" s="44" t="str">
        <f>IF(Wedstrijden!AC1800="x","AA","")</f>
        <v/>
      </c>
      <c r="CO1635" s="44" t="str">
        <f>IF(Wedstrijden!AD1800="x","A","")</f>
        <v/>
      </c>
      <c r="CP1635" s="44" t="str">
        <f>IF(Wedstrijden!AE1800="x","BB","")</f>
        <v/>
      </c>
      <c r="CQ1635" s="44" t="str">
        <f>IF(Wedstrijden!AF1800="x","B","")</f>
        <v/>
      </c>
      <c r="CR1635" s="44" t="str">
        <f>IF(Wedstrijden!AG1800="x","L","")</f>
        <v/>
      </c>
      <c r="CS1635" s="44" t="str">
        <f>IF(Wedstrijden!AH1800="x","M","")</f>
        <v/>
      </c>
      <c r="CT1635" s="44" t="str">
        <f>IF(Wedstrijden!AI1800="x","Z","")</f>
        <v/>
      </c>
      <c r="CU1635" s="44" t="str">
        <f>IF(Wedstrijden!AJ1800="x","ZZ","")</f>
        <v/>
      </c>
      <c r="CV1635" s="44" t="str">
        <f>IF(COUNTA(Wedstrijden!AK1800:AQ1800)&lt;&gt;0,2,"")</f>
        <v/>
      </c>
      <c r="CW1635" s="44" t="str">
        <f t="shared" si="153"/>
        <v/>
      </c>
      <c r="CX1635" s="44" t="str">
        <f>IF(Wedstrijden!AK1800="x","BB","")</f>
        <v/>
      </c>
      <c r="CY1635" s="44" t="str">
        <f>IF(Wedstrijden!AL1800="x","B","")</f>
        <v/>
      </c>
      <c r="CZ1635" s="44" t="str">
        <f>IF(Wedstrijden!AM1800="x","L","")</f>
        <v/>
      </c>
      <c r="DA1635" s="44" t="str">
        <f>IF(Wedstrijden!AN1800="x","M","")</f>
        <v/>
      </c>
      <c r="DB1635" s="44" t="str">
        <f>IF(Wedstrijden!AO1800="x","Z","")</f>
        <v/>
      </c>
      <c r="DC1635" s="44" t="str">
        <f>IF(Wedstrijden!AP1800="x","ZZ","")</f>
        <v/>
      </c>
      <c r="DD1635" s="44" t="str">
        <f>IF(Wedstrijden!AQ1800="x","1.40","")</f>
        <v/>
      </c>
      <c r="DE1635" s="44" t="str">
        <f>IF(COUNTA(Wedstrijden!AR1800:AT1800)&lt;&gt;0,6,"")</f>
        <v/>
      </c>
      <c r="DF1635" s="44" t="str">
        <f t="shared" si="154"/>
        <v/>
      </c>
      <c r="DG1635" s="44" t="str">
        <f>IF(Wedstrijden!AR1800="x","L","")</f>
        <v/>
      </c>
      <c r="DH1635" s="44" t="str">
        <f>IF(Wedstrijden!AS1800="x","M","")</f>
        <v/>
      </c>
      <c r="DI1635" s="44" t="str">
        <f>IF(Wedstrijden!AT1800="x","Z","")</f>
        <v/>
      </c>
      <c r="DJ1635" s="44" t="str">
        <f>IF(COUNTA(Wedstrijden!AU1800:AW1800)&lt;&gt;0,6,"")</f>
        <v/>
      </c>
      <c r="DK1635" s="44" t="str">
        <f t="shared" si="155"/>
        <v/>
      </c>
      <c r="DL1635" s="44" t="str">
        <f>IF(Wedstrijden!AU1800="x","L","")</f>
        <v/>
      </c>
      <c r="DM1635" s="44" t="str">
        <f>IF(Wedstrijden!AV1800="x","M","")</f>
        <v/>
      </c>
      <c r="DN1635" s="44" t="str">
        <f>IF(Wedstrijden!AW1800="x","Z","")</f>
        <v/>
      </c>
    </row>
    <row r="1636" spans="1:118" ht="15">
      <c r="A1636" s="48" t="e">
        <f>Wedstrijden!#REF!</f>
        <v>#REF!</v>
      </c>
      <c r="B1636" s="44" t="str">
        <f>IFERROR(VLOOKUP(Wedstrijden!E1801,Wedstrijdlocaties!$B$2:$E$499,2,FALSE),"")</f>
        <v/>
      </c>
      <c r="C1636" s="44" t="str">
        <f>Wedstrijden!F1801</f>
        <v/>
      </c>
      <c r="D1636" s="44" t="str">
        <f>IFERROR(VLOOKUP(Wedstrijden!G1801,Organisaties!$B$2:$C$501,2,FALSE),"")</f>
        <v/>
      </c>
      <c r="E1636" s="44" t="str">
        <f>IFERROR(VLOOKUP(Wedstrijden!G1801,Organisaties!$B$2:$F$501,5,FALSE),"")</f>
        <v/>
      </c>
      <c r="F1636" s="44" t="str">
        <f>IF(Wedstrijden!BC1801&lt;&gt;"",Wedstrijden!BC1801,"")</f>
        <v/>
      </c>
      <c r="G1636" s="44">
        <f>IF(Wedstrijden!AY1801="Indoor",1,0)</f>
        <v>0</v>
      </c>
      <c r="H1636" s="44">
        <f>Wedstrijden!AZ1801</f>
        <v>0</v>
      </c>
      <c r="I1636" s="44" t="str">
        <f>IF(Wedstrijden!AX1801="Nee",0,IF(Wedstrijden!AX1801="Ja",1,""))</f>
        <v/>
      </c>
      <c r="J1636" s="44" t="str">
        <f>IF(Wedstrijden!BA1801&lt;&gt;"",Wedstrijden!BA1801,"")</f>
        <v/>
      </c>
      <c r="W1636" s="45"/>
      <c r="AE1636" s="45"/>
      <c r="AN1636" s="45"/>
      <c r="AU1636" s="45"/>
      <c r="BA1636" s="45"/>
      <c r="BE1636" s="45"/>
      <c r="BJ1636" s="44" t="str">
        <f>IF(COUNTA(Wedstrijden!I1801:S1801)&lt;&gt;0,1,"")</f>
        <v/>
      </c>
      <c r="BK1636" s="44" t="str">
        <f t="shared" si="150"/>
        <v/>
      </c>
      <c r="BL1636" s="44" t="str">
        <f>IF(Wedstrijden!I1801="x","AA","")</f>
        <v/>
      </c>
      <c r="BM1636" s="44" t="str">
        <f>IF(Wedstrijden!J1801="x","A","")</f>
        <v/>
      </c>
      <c r="BN1636" s="44" t="str">
        <f>IF(Wedstrijden!K1801="x","B1","")</f>
        <v/>
      </c>
      <c r="BO1636" s="44" t="str">
        <f>IF(Wedstrijden!L1801="x","BB","")</f>
        <v/>
      </c>
      <c r="BP1636" s="44" t="str">
        <f>IF(Wedstrijden!M1801="x","B","")</f>
        <v/>
      </c>
      <c r="BQ1636" s="44" t="str">
        <f>IF(Wedstrijden!N1801="x","L1","")</f>
        <v/>
      </c>
      <c r="BR1636" s="44" t="str">
        <f>IF(Wedstrijden!O1801="x","L2","")</f>
        <v/>
      </c>
      <c r="BS1636" s="44" t="str">
        <f>IF(Wedstrijden!P1801="x","M1","")</f>
        <v/>
      </c>
      <c r="BT1636" s="44" t="str">
        <f>IF(Wedstrijden!Q1801="x","M2","")</f>
        <v/>
      </c>
      <c r="BU1636" s="44" t="str">
        <f>IF(Wedstrijden!R1801="x","Z1","")</f>
        <v/>
      </c>
      <c r="BV1636" s="44" t="str">
        <f>IF(Wedstrijden!S1801="x","Z2","")</f>
        <v/>
      </c>
      <c r="BW1636" s="44" t="str">
        <f>IF(COUNTA(Wedstrijden!T1801:AB1801)&lt;&gt;0,1,"")</f>
        <v/>
      </c>
      <c r="BX1636" s="44" t="str">
        <f t="shared" si="151"/>
        <v/>
      </c>
      <c r="BY1636" s="44" t="str">
        <f>IF(Wedstrijden!T1801="x","BB","")</f>
        <v/>
      </c>
      <c r="BZ1636" s="44" t="str">
        <f>IF(Wedstrijden!U1801="x","B","")</f>
        <v/>
      </c>
      <c r="CA1636" s="44" t="str">
        <f>IF(Wedstrijden!V1801="x","L1","")</f>
        <v/>
      </c>
      <c r="CB1636" s="44" t="str">
        <f>IF(Wedstrijden!W1801="x","L2","")</f>
        <v/>
      </c>
      <c r="CC1636" s="44" t="str">
        <f>IF(Wedstrijden!X1801="x","M1","")</f>
        <v/>
      </c>
      <c r="CD1636" s="44" t="str">
        <f>IF(Wedstrijden!Y1801="x","M2","")</f>
        <v/>
      </c>
      <c r="CE1636" s="44" t="str">
        <f>IF(Wedstrijden!Z1801="x","Z1","")</f>
        <v/>
      </c>
      <c r="CF1636" s="44" t="str">
        <f>IF(Wedstrijden!AA1801="x","Z2","")</f>
        <v/>
      </c>
      <c r="CG1636" s="44" t="str">
        <f>IF(Wedstrijden!AB1801="x","ZZL","")</f>
        <v/>
      </c>
      <c r="CL1636" s="44" t="str">
        <f>IF(COUNTA(Wedstrijden!AC1801:AJ1801)&lt;&gt;0,2,"")</f>
        <v/>
      </c>
      <c r="CM1636" s="44" t="str">
        <f t="shared" si="152"/>
        <v/>
      </c>
      <c r="CN1636" s="44" t="str">
        <f>IF(Wedstrijden!AC1801="x","AA","")</f>
        <v/>
      </c>
      <c r="CO1636" s="44" t="str">
        <f>IF(Wedstrijden!AD1801="x","A","")</f>
        <v/>
      </c>
      <c r="CP1636" s="44" t="str">
        <f>IF(Wedstrijden!AE1801="x","BB","")</f>
        <v/>
      </c>
      <c r="CQ1636" s="44" t="str">
        <f>IF(Wedstrijden!AF1801="x","B","")</f>
        <v/>
      </c>
      <c r="CR1636" s="44" t="str">
        <f>IF(Wedstrijden!AG1801="x","L","")</f>
        <v/>
      </c>
      <c r="CS1636" s="44" t="str">
        <f>IF(Wedstrijden!AH1801="x","M","")</f>
        <v/>
      </c>
      <c r="CT1636" s="44" t="str">
        <f>IF(Wedstrijden!AI1801="x","Z","")</f>
        <v/>
      </c>
      <c r="CU1636" s="44" t="str">
        <f>IF(Wedstrijden!AJ1801="x","ZZ","")</f>
        <v/>
      </c>
      <c r="CV1636" s="44" t="str">
        <f>IF(COUNTA(Wedstrijden!AK1801:AQ1801)&lt;&gt;0,2,"")</f>
        <v/>
      </c>
      <c r="CW1636" s="44" t="str">
        <f t="shared" si="153"/>
        <v/>
      </c>
      <c r="CX1636" s="44" t="str">
        <f>IF(Wedstrijden!AK1801="x","BB","")</f>
        <v/>
      </c>
      <c r="CY1636" s="44" t="str">
        <f>IF(Wedstrijden!AL1801="x","B","")</f>
        <v/>
      </c>
      <c r="CZ1636" s="44" t="str">
        <f>IF(Wedstrijden!AM1801="x","L","")</f>
        <v/>
      </c>
      <c r="DA1636" s="44" t="str">
        <f>IF(Wedstrijden!AN1801="x","M","")</f>
        <v/>
      </c>
      <c r="DB1636" s="44" t="str">
        <f>IF(Wedstrijden!AO1801="x","Z","")</f>
        <v/>
      </c>
      <c r="DC1636" s="44" t="str">
        <f>IF(Wedstrijden!AP1801="x","ZZ","")</f>
        <v/>
      </c>
      <c r="DD1636" s="44" t="str">
        <f>IF(Wedstrijden!AQ1801="x","1.40","")</f>
        <v/>
      </c>
      <c r="DE1636" s="44" t="str">
        <f>IF(COUNTA(Wedstrijden!AR1801:AT1801)&lt;&gt;0,6,"")</f>
        <v/>
      </c>
      <c r="DF1636" s="44" t="str">
        <f t="shared" si="154"/>
        <v/>
      </c>
      <c r="DG1636" s="44" t="str">
        <f>IF(Wedstrijden!AR1801="x","L","")</f>
        <v/>
      </c>
      <c r="DH1636" s="44" t="str">
        <f>IF(Wedstrijden!AS1801="x","M","")</f>
        <v/>
      </c>
      <c r="DI1636" s="44" t="str">
        <f>IF(Wedstrijden!AT1801="x","Z","")</f>
        <v/>
      </c>
      <c r="DJ1636" s="44" t="str">
        <f>IF(COUNTA(Wedstrijden!AU1801:AW1801)&lt;&gt;0,6,"")</f>
        <v/>
      </c>
      <c r="DK1636" s="44" t="str">
        <f t="shared" si="155"/>
        <v/>
      </c>
      <c r="DL1636" s="44" t="str">
        <f>IF(Wedstrijden!AU1801="x","L","")</f>
        <v/>
      </c>
      <c r="DM1636" s="44" t="str">
        <f>IF(Wedstrijden!AV1801="x","M","")</f>
        <v/>
      </c>
      <c r="DN1636" s="44" t="str">
        <f>IF(Wedstrijden!AW1801="x","Z","")</f>
        <v/>
      </c>
    </row>
    <row r="1637" spans="1:118" ht="15">
      <c r="A1637" s="48" t="e">
        <f>Wedstrijden!#REF!</f>
        <v>#REF!</v>
      </c>
      <c r="B1637" s="44" t="str">
        <f>IFERROR(VLOOKUP(Wedstrijden!E1802,Wedstrijdlocaties!$B$2:$E$499,2,FALSE),"")</f>
        <v/>
      </c>
      <c r="C1637" s="44" t="str">
        <f>Wedstrijden!F1802</f>
        <v/>
      </c>
      <c r="D1637" s="44" t="str">
        <f>IFERROR(VLOOKUP(Wedstrijden!G1802,Organisaties!$B$2:$C$501,2,FALSE),"")</f>
        <v/>
      </c>
      <c r="E1637" s="44" t="str">
        <f>IFERROR(VLOOKUP(Wedstrijden!G1802,Organisaties!$B$2:$F$501,5,FALSE),"")</f>
        <v/>
      </c>
      <c r="F1637" s="44" t="str">
        <f>IF(Wedstrijden!BC1802&lt;&gt;"",Wedstrijden!BC1802,"")</f>
        <v/>
      </c>
      <c r="G1637" s="44">
        <f>IF(Wedstrijden!AY1802="Indoor",1,0)</f>
        <v>0</v>
      </c>
      <c r="H1637" s="44">
        <f>Wedstrijden!AZ1802</f>
        <v>0</v>
      </c>
      <c r="I1637" s="44" t="str">
        <f>IF(Wedstrijden!AX1802="Nee",0,IF(Wedstrijden!AX1802="Ja",1,""))</f>
        <v/>
      </c>
      <c r="J1637" s="44" t="str">
        <f>IF(Wedstrijden!BA1802&lt;&gt;"",Wedstrijden!BA1802,"")</f>
        <v/>
      </c>
      <c r="W1637" s="45"/>
      <c r="AE1637" s="45"/>
      <c r="AN1637" s="45"/>
      <c r="AU1637" s="45"/>
      <c r="BA1637" s="45"/>
      <c r="BE1637" s="45"/>
      <c r="BJ1637" s="44" t="str">
        <f>IF(COUNTA(Wedstrijden!I1802:S1802)&lt;&gt;0,1,"")</f>
        <v/>
      </c>
      <c r="BK1637" s="44" t="str">
        <f t="shared" si="150"/>
        <v/>
      </c>
      <c r="BL1637" s="44" t="str">
        <f>IF(Wedstrijden!I1802="x","AA","")</f>
        <v/>
      </c>
      <c r="BM1637" s="44" t="str">
        <f>IF(Wedstrijden!J1802="x","A","")</f>
        <v/>
      </c>
      <c r="BN1637" s="44" t="str">
        <f>IF(Wedstrijden!K1802="x","B1","")</f>
        <v/>
      </c>
      <c r="BO1637" s="44" t="str">
        <f>IF(Wedstrijden!L1802="x","BB","")</f>
        <v/>
      </c>
      <c r="BP1637" s="44" t="str">
        <f>IF(Wedstrijden!M1802="x","B","")</f>
        <v/>
      </c>
      <c r="BQ1637" s="44" t="str">
        <f>IF(Wedstrijden!N1802="x","L1","")</f>
        <v/>
      </c>
      <c r="BR1637" s="44" t="str">
        <f>IF(Wedstrijden!O1802="x","L2","")</f>
        <v/>
      </c>
      <c r="BS1637" s="44" t="str">
        <f>IF(Wedstrijden!P1802="x","M1","")</f>
        <v/>
      </c>
      <c r="BT1637" s="44" t="str">
        <f>IF(Wedstrijden!Q1802="x","M2","")</f>
        <v/>
      </c>
      <c r="BU1637" s="44" t="str">
        <f>IF(Wedstrijden!R1802="x","Z1","")</f>
        <v/>
      </c>
      <c r="BV1637" s="44" t="str">
        <f>IF(Wedstrijden!S1802="x","Z2","")</f>
        <v/>
      </c>
      <c r="BW1637" s="44" t="str">
        <f>IF(COUNTA(Wedstrijden!T1802:AB1802)&lt;&gt;0,1,"")</f>
        <v/>
      </c>
      <c r="BX1637" s="44" t="str">
        <f t="shared" si="151"/>
        <v/>
      </c>
      <c r="BY1637" s="44" t="str">
        <f>IF(Wedstrijden!T1802="x","BB","")</f>
        <v/>
      </c>
      <c r="BZ1637" s="44" t="str">
        <f>IF(Wedstrijden!U1802="x","B","")</f>
        <v/>
      </c>
      <c r="CA1637" s="44" t="str">
        <f>IF(Wedstrijden!V1802="x","L1","")</f>
        <v/>
      </c>
      <c r="CB1637" s="44" t="str">
        <f>IF(Wedstrijden!W1802="x","L2","")</f>
        <v/>
      </c>
      <c r="CC1637" s="44" t="str">
        <f>IF(Wedstrijden!X1802="x","M1","")</f>
        <v/>
      </c>
      <c r="CD1637" s="44" t="str">
        <f>IF(Wedstrijden!Y1802="x","M2","")</f>
        <v/>
      </c>
      <c r="CE1637" s="44" t="str">
        <f>IF(Wedstrijden!Z1802="x","Z1","")</f>
        <v/>
      </c>
      <c r="CF1637" s="44" t="str">
        <f>IF(Wedstrijden!AA1802="x","Z2","")</f>
        <v/>
      </c>
      <c r="CG1637" s="44" t="str">
        <f>IF(Wedstrijden!AB1802="x","ZZL","")</f>
        <v/>
      </c>
      <c r="CL1637" s="44" t="str">
        <f>IF(COUNTA(Wedstrijden!AC1802:AJ1802)&lt;&gt;0,2,"")</f>
        <v/>
      </c>
      <c r="CM1637" s="44" t="str">
        <f t="shared" si="152"/>
        <v/>
      </c>
      <c r="CN1637" s="44" t="str">
        <f>IF(Wedstrijden!AC1802="x","AA","")</f>
        <v/>
      </c>
      <c r="CO1637" s="44" t="str">
        <f>IF(Wedstrijden!AD1802="x","A","")</f>
        <v/>
      </c>
      <c r="CP1637" s="44" t="str">
        <f>IF(Wedstrijden!AE1802="x","BB","")</f>
        <v/>
      </c>
      <c r="CQ1637" s="44" t="str">
        <f>IF(Wedstrijden!AF1802="x","B","")</f>
        <v/>
      </c>
      <c r="CR1637" s="44" t="str">
        <f>IF(Wedstrijden!AG1802="x","L","")</f>
        <v/>
      </c>
      <c r="CS1637" s="44" t="str">
        <f>IF(Wedstrijden!AH1802="x","M","")</f>
        <v/>
      </c>
      <c r="CT1637" s="44" t="str">
        <f>IF(Wedstrijden!AI1802="x","Z","")</f>
        <v/>
      </c>
      <c r="CU1637" s="44" t="str">
        <f>IF(Wedstrijden!AJ1802="x","ZZ","")</f>
        <v/>
      </c>
      <c r="CV1637" s="44" t="str">
        <f>IF(COUNTA(Wedstrijden!AK1802:AQ1802)&lt;&gt;0,2,"")</f>
        <v/>
      </c>
      <c r="CW1637" s="44" t="str">
        <f t="shared" si="153"/>
        <v/>
      </c>
      <c r="CX1637" s="44" t="str">
        <f>IF(Wedstrijden!AK1802="x","BB","")</f>
        <v/>
      </c>
      <c r="CY1637" s="44" t="str">
        <f>IF(Wedstrijden!AL1802="x","B","")</f>
        <v/>
      </c>
      <c r="CZ1637" s="44" t="str">
        <f>IF(Wedstrijden!AM1802="x","L","")</f>
        <v/>
      </c>
      <c r="DA1637" s="44" t="str">
        <f>IF(Wedstrijden!AN1802="x","M","")</f>
        <v/>
      </c>
      <c r="DB1637" s="44" t="str">
        <f>IF(Wedstrijden!AO1802="x","Z","")</f>
        <v/>
      </c>
      <c r="DC1637" s="44" t="str">
        <f>IF(Wedstrijden!AP1802="x","ZZ","")</f>
        <v/>
      </c>
      <c r="DD1637" s="44" t="str">
        <f>IF(Wedstrijden!AQ1802="x","1.40","")</f>
        <v/>
      </c>
      <c r="DE1637" s="44" t="str">
        <f>IF(COUNTA(Wedstrijden!AR1802:AT1802)&lt;&gt;0,6,"")</f>
        <v/>
      </c>
      <c r="DF1637" s="44" t="str">
        <f t="shared" si="154"/>
        <v/>
      </c>
      <c r="DG1637" s="44" t="str">
        <f>IF(Wedstrijden!AR1802="x","L","")</f>
        <v/>
      </c>
      <c r="DH1637" s="44" t="str">
        <f>IF(Wedstrijden!AS1802="x","M","")</f>
        <v/>
      </c>
      <c r="DI1637" s="44" t="str">
        <f>IF(Wedstrijden!AT1802="x","Z","")</f>
        <v/>
      </c>
      <c r="DJ1637" s="44" t="str">
        <f>IF(COUNTA(Wedstrijden!AU1802:AW1802)&lt;&gt;0,6,"")</f>
        <v/>
      </c>
      <c r="DK1637" s="44" t="str">
        <f t="shared" si="155"/>
        <v/>
      </c>
      <c r="DL1637" s="44" t="str">
        <f>IF(Wedstrijden!AU1802="x","L","")</f>
        <v/>
      </c>
      <c r="DM1637" s="44" t="str">
        <f>IF(Wedstrijden!AV1802="x","M","")</f>
        <v/>
      </c>
      <c r="DN1637" s="44" t="str">
        <f>IF(Wedstrijden!AW1802="x","Z","")</f>
        <v/>
      </c>
    </row>
    <row r="1638" spans="1:118" ht="15">
      <c r="A1638" s="48" t="e">
        <f>Wedstrijden!#REF!</f>
        <v>#REF!</v>
      </c>
      <c r="B1638" s="44" t="str">
        <f>IFERROR(VLOOKUP(Wedstrijden!E1803,Wedstrijdlocaties!$B$2:$E$499,2,FALSE),"")</f>
        <v/>
      </c>
      <c r="C1638" s="44" t="str">
        <f>Wedstrijden!F1803</f>
        <v/>
      </c>
      <c r="D1638" s="44" t="str">
        <f>IFERROR(VLOOKUP(Wedstrijden!G1803,Organisaties!$B$2:$C$501,2,FALSE),"")</f>
        <v/>
      </c>
      <c r="E1638" s="44" t="str">
        <f>IFERROR(VLOOKUP(Wedstrijden!G1803,Organisaties!$B$2:$F$501,5,FALSE),"")</f>
        <v/>
      </c>
      <c r="F1638" s="44" t="str">
        <f>IF(Wedstrijden!BC1803&lt;&gt;"",Wedstrijden!BC1803,"")</f>
        <v/>
      </c>
      <c r="G1638" s="44">
        <f>IF(Wedstrijden!AY1803="Indoor",1,0)</f>
        <v>0</v>
      </c>
      <c r="H1638" s="44">
        <f>Wedstrijden!AZ1803</f>
        <v>0</v>
      </c>
      <c r="I1638" s="44" t="str">
        <f>IF(Wedstrijden!AX1803="Nee",0,IF(Wedstrijden!AX1803="Ja",1,""))</f>
        <v/>
      </c>
      <c r="J1638" s="44" t="str">
        <f>IF(Wedstrijden!BA1803&lt;&gt;"",Wedstrijden!BA1803,"")</f>
        <v/>
      </c>
      <c r="W1638" s="45"/>
      <c r="AE1638" s="45"/>
      <c r="AN1638" s="45"/>
      <c r="AU1638" s="45"/>
      <c r="BA1638" s="45"/>
      <c r="BE1638" s="45"/>
      <c r="BJ1638" s="44" t="str">
        <f>IF(COUNTA(Wedstrijden!I1803:S1803)&lt;&gt;0,1,"")</f>
        <v/>
      </c>
      <c r="BK1638" s="44" t="str">
        <f t="shared" si="150"/>
        <v/>
      </c>
      <c r="BL1638" s="44" t="str">
        <f>IF(Wedstrijden!I1803="x","AA","")</f>
        <v/>
      </c>
      <c r="BM1638" s="44" t="str">
        <f>IF(Wedstrijden!J1803="x","A","")</f>
        <v/>
      </c>
      <c r="BN1638" s="44" t="str">
        <f>IF(Wedstrijden!K1803="x","B1","")</f>
        <v/>
      </c>
      <c r="BO1638" s="44" t="str">
        <f>IF(Wedstrijden!L1803="x","BB","")</f>
        <v/>
      </c>
      <c r="BP1638" s="44" t="str">
        <f>IF(Wedstrijden!M1803="x","B","")</f>
        <v/>
      </c>
      <c r="BQ1638" s="44" t="str">
        <f>IF(Wedstrijden!N1803="x","L1","")</f>
        <v/>
      </c>
      <c r="BR1638" s="44" t="str">
        <f>IF(Wedstrijden!O1803="x","L2","")</f>
        <v/>
      </c>
      <c r="BS1638" s="44" t="str">
        <f>IF(Wedstrijden!P1803="x","M1","")</f>
        <v/>
      </c>
      <c r="BT1638" s="44" t="str">
        <f>IF(Wedstrijden!Q1803="x","M2","")</f>
        <v/>
      </c>
      <c r="BU1638" s="44" t="str">
        <f>IF(Wedstrijden!R1803="x","Z1","")</f>
        <v/>
      </c>
      <c r="BV1638" s="44" t="str">
        <f>IF(Wedstrijden!S1803="x","Z2","")</f>
        <v/>
      </c>
      <c r="BW1638" s="44" t="str">
        <f>IF(COUNTA(Wedstrijden!T1803:AB1803)&lt;&gt;0,1,"")</f>
        <v/>
      </c>
      <c r="BX1638" s="44" t="str">
        <f t="shared" si="151"/>
        <v/>
      </c>
      <c r="BY1638" s="44" t="str">
        <f>IF(Wedstrijden!T1803="x","BB","")</f>
        <v/>
      </c>
      <c r="BZ1638" s="44" t="str">
        <f>IF(Wedstrijden!U1803="x","B","")</f>
        <v/>
      </c>
      <c r="CA1638" s="44" t="str">
        <f>IF(Wedstrijden!V1803="x","L1","")</f>
        <v/>
      </c>
      <c r="CB1638" s="44" t="str">
        <f>IF(Wedstrijden!W1803="x","L2","")</f>
        <v/>
      </c>
      <c r="CC1638" s="44" t="str">
        <f>IF(Wedstrijden!X1803="x","M1","")</f>
        <v/>
      </c>
      <c r="CD1638" s="44" t="str">
        <f>IF(Wedstrijden!Y1803="x","M2","")</f>
        <v/>
      </c>
      <c r="CE1638" s="44" t="str">
        <f>IF(Wedstrijden!Z1803="x","Z1","")</f>
        <v/>
      </c>
      <c r="CF1638" s="44" t="str">
        <f>IF(Wedstrijden!AA1803="x","Z2","")</f>
        <v/>
      </c>
      <c r="CG1638" s="44" t="str">
        <f>IF(Wedstrijden!AB1803="x","ZZL","")</f>
        <v/>
      </c>
      <c r="CL1638" s="44" t="str">
        <f>IF(COUNTA(Wedstrijden!AC1803:AJ1803)&lt;&gt;0,2,"")</f>
        <v/>
      </c>
      <c r="CM1638" s="44" t="str">
        <f t="shared" si="152"/>
        <v/>
      </c>
      <c r="CN1638" s="44" t="str">
        <f>IF(Wedstrijden!AC1803="x","AA","")</f>
        <v/>
      </c>
      <c r="CO1638" s="44" t="str">
        <f>IF(Wedstrijden!AD1803="x","A","")</f>
        <v/>
      </c>
      <c r="CP1638" s="44" t="str">
        <f>IF(Wedstrijden!AE1803="x","BB","")</f>
        <v/>
      </c>
      <c r="CQ1638" s="44" t="str">
        <f>IF(Wedstrijden!AF1803="x","B","")</f>
        <v/>
      </c>
      <c r="CR1638" s="44" t="str">
        <f>IF(Wedstrijden!AG1803="x","L","")</f>
        <v/>
      </c>
      <c r="CS1638" s="44" t="str">
        <f>IF(Wedstrijden!AH1803="x","M","")</f>
        <v/>
      </c>
      <c r="CT1638" s="44" t="str">
        <f>IF(Wedstrijden!AI1803="x","Z","")</f>
        <v/>
      </c>
      <c r="CU1638" s="44" t="str">
        <f>IF(Wedstrijden!AJ1803="x","ZZ","")</f>
        <v/>
      </c>
      <c r="CV1638" s="44" t="str">
        <f>IF(COUNTA(Wedstrijden!AK1803:AQ1803)&lt;&gt;0,2,"")</f>
        <v/>
      </c>
      <c r="CW1638" s="44" t="str">
        <f t="shared" si="153"/>
        <v/>
      </c>
      <c r="CX1638" s="44" t="str">
        <f>IF(Wedstrijden!AK1803="x","BB","")</f>
        <v/>
      </c>
      <c r="CY1638" s="44" t="str">
        <f>IF(Wedstrijden!AL1803="x","B","")</f>
        <v/>
      </c>
      <c r="CZ1638" s="44" t="str">
        <f>IF(Wedstrijden!AM1803="x","L","")</f>
        <v/>
      </c>
      <c r="DA1638" s="44" t="str">
        <f>IF(Wedstrijden!AN1803="x","M","")</f>
        <v/>
      </c>
      <c r="DB1638" s="44" t="str">
        <f>IF(Wedstrijden!AO1803="x","Z","")</f>
        <v/>
      </c>
      <c r="DC1638" s="44" t="str">
        <f>IF(Wedstrijden!AP1803="x","ZZ","")</f>
        <v/>
      </c>
      <c r="DD1638" s="44" t="str">
        <f>IF(Wedstrijden!AQ1803="x","1.40","")</f>
        <v/>
      </c>
      <c r="DE1638" s="44" t="str">
        <f>IF(COUNTA(Wedstrijden!AR1803:AT1803)&lt;&gt;0,6,"")</f>
        <v/>
      </c>
      <c r="DF1638" s="44" t="str">
        <f t="shared" si="154"/>
        <v/>
      </c>
      <c r="DG1638" s="44" t="str">
        <f>IF(Wedstrijden!AR1803="x","L","")</f>
        <v/>
      </c>
      <c r="DH1638" s="44" t="str">
        <f>IF(Wedstrijden!AS1803="x","M","")</f>
        <v/>
      </c>
      <c r="DI1638" s="44" t="str">
        <f>IF(Wedstrijden!AT1803="x","Z","")</f>
        <v/>
      </c>
      <c r="DJ1638" s="44" t="str">
        <f>IF(COUNTA(Wedstrijden!AU1803:AW1803)&lt;&gt;0,6,"")</f>
        <v/>
      </c>
      <c r="DK1638" s="44" t="str">
        <f t="shared" si="155"/>
        <v/>
      </c>
      <c r="DL1638" s="44" t="str">
        <f>IF(Wedstrijden!AU1803="x","L","")</f>
        <v/>
      </c>
      <c r="DM1638" s="44" t="str">
        <f>IF(Wedstrijden!AV1803="x","M","")</f>
        <v/>
      </c>
      <c r="DN1638" s="44" t="str">
        <f>IF(Wedstrijden!AW1803="x","Z","")</f>
        <v/>
      </c>
    </row>
    <row r="1639" spans="1:118" ht="15">
      <c r="A1639" s="48" t="e">
        <f>Wedstrijden!#REF!</f>
        <v>#REF!</v>
      </c>
      <c r="B1639" s="44" t="str">
        <f>IFERROR(VLOOKUP(Wedstrijden!E1804,Wedstrijdlocaties!$B$2:$E$499,2,FALSE),"")</f>
        <v/>
      </c>
      <c r="C1639" s="44" t="str">
        <f>Wedstrijden!F1804</f>
        <v/>
      </c>
      <c r="D1639" s="44" t="str">
        <f>IFERROR(VLOOKUP(Wedstrijden!G1804,Organisaties!$B$2:$C$501,2,FALSE),"")</f>
        <v/>
      </c>
      <c r="E1639" s="44" t="str">
        <f>IFERROR(VLOOKUP(Wedstrijden!G1804,Organisaties!$B$2:$F$501,5,FALSE),"")</f>
        <v/>
      </c>
      <c r="F1639" s="44" t="str">
        <f>IF(Wedstrijden!BC1804&lt;&gt;"",Wedstrijden!BC1804,"")</f>
        <v/>
      </c>
      <c r="G1639" s="44">
        <f>IF(Wedstrijden!AY1804="Indoor",1,0)</f>
        <v>0</v>
      </c>
      <c r="H1639" s="44">
        <f>Wedstrijden!AZ1804</f>
        <v>0</v>
      </c>
      <c r="I1639" s="44" t="str">
        <f>IF(Wedstrijden!AX1804="Nee",0,IF(Wedstrijden!AX1804="Ja",1,""))</f>
        <v/>
      </c>
      <c r="J1639" s="44" t="str">
        <f>IF(Wedstrijden!BA1804&lt;&gt;"",Wedstrijden!BA1804,"")</f>
        <v/>
      </c>
      <c r="W1639" s="45"/>
      <c r="AE1639" s="45"/>
      <c r="AN1639" s="45"/>
      <c r="AU1639" s="45"/>
      <c r="BA1639" s="45"/>
      <c r="BE1639" s="45"/>
      <c r="BJ1639" s="44" t="str">
        <f>IF(COUNTA(Wedstrijden!I1804:S1804)&lt;&gt;0,1,"")</f>
        <v/>
      </c>
      <c r="BK1639" s="44" t="str">
        <f t="shared" si="150"/>
        <v/>
      </c>
      <c r="BL1639" s="44" t="str">
        <f>IF(Wedstrijden!I1804="x","AA","")</f>
        <v/>
      </c>
      <c r="BM1639" s="44" t="str">
        <f>IF(Wedstrijden!J1804="x","A","")</f>
        <v/>
      </c>
      <c r="BN1639" s="44" t="str">
        <f>IF(Wedstrijden!K1804="x","B1","")</f>
        <v/>
      </c>
      <c r="BO1639" s="44" t="str">
        <f>IF(Wedstrijden!L1804="x","BB","")</f>
        <v/>
      </c>
      <c r="BP1639" s="44" t="str">
        <f>IF(Wedstrijden!M1804="x","B","")</f>
        <v/>
      </c>
      <c r="BQ1639" s="44" t="str">
        <f>IF(Wedstrijden!N1804="x","L1","")</f>
        <v/>
      </c>
      <c r="BR1639" s="44" t="str">
        <f>IF(Wedstrijden!O1804="x","L2","")</f>
        <v/>
      </c>
      <c r="BS1639" s="44" t="str">
        <f>IF(Wedstrijden!P1804="x","M1","")</f>
        <v/>
      </c>
      <c r="BT1639" s="44" t="str">
        <f>IF(Wedstrijden!Q1804="x","M2","")</f>
        <v/>
      </c>
      <c r="BU1639" s="44" t="str">
        <f>IF(Wedstrijden!R1804="x","Z1","")</f>
        <v/>
      </c>
      <c r="BV1639" s="44" t="str">
        <f>IF(Wedstrijden!S1804="x","Z2","")</f>
        <v/>
      </c>
      <c r="BW1639" s="44" t="str">
        <f>IF(COUNTA(Wedstrijden!T1804:AB1804)&lt;&gt;0,1,"")</f>
        <v/>
      </c>
      <c r="BX1639" s="44" t="str">
        <f t="shared" si="151"/>
        <v/>
      </c>
      <c r="BY1639" s="44" t="str">
        <f>IF(Wedstrijden!T1804="x","BB","")</f>
        <v/>
      </c>
      <c r="BZ1639" s="44" t="str">
        <f>IF(Wedstrijden!U1804="x","B","")</f>
        <v/>
      </c>
      <c r="CA1639" s="44" t="str">
        <f>IF(Wedstrijden!V1804="x","L1","")</f>
        <v/>
      </c>
      <c r="CB1639" s="44" t="str">
        <f>IF(Wedstrijden!W1804="x","L2","")</f>
        <v/>
      </c>
      <c r="CC1639" s="44" t="str">
        <f>IF(Wedstrijden!X1804="x","M1","")</f>
        <v/>
      </c>
      <c r="CD1639" s="44" t="str">
        <f>IF(Wedstrijden!Y1804="x","M2","")</f>
        <v/>
      </c>
      <c r="CE1639" s="44" t="str">
        <f>IF(Wedstrijden!Z1804="x","Z1","")</f>
        <v/>
      </c>
      <c r="CF1639" s="44" t="str">
        <f>IF(Wedstrijden!AA1804="x","Z2","")</f>
        <v/>
      </c>
      <c r="CG1639" s="44" t="str">
        <f>IF(Wedstrijden!AB1804="x","ZZL","")</f>
        <v/>
      </c>
      <c r="CL1639" s="44" t="str">
        <f>IF(COUNTA(Wedstrijden!AC1804:AJ1804)&lt;&gt;0,2,"")</f>
        <v/>
      </c>
      <c r="CM1639" s="44" t="str">
        <f t="shared" si="152"/>
        <v/>
      </c>
      <c r="CN1639" s="44" t="str">
        <f>IF(Wedstrijden!AC1804="x","AA","")</f>
        <v/>
      </c>
      <c r="CO1639" s="44" t="str">
        <f>IF(Wedstrijden!AD1804="x","A","")</f>
        <v/>
      </c>
      <c r="CP1639" s="44" t="str">
        <f>IF(Wedstrijden!AE1804="x","BB","")</f>
        <v/>
      </c>
      <c r="CQ1639" s="44" t="str">
        <f>IF(Wedstrijden!AF1804="x","B","")</f>
        <v/>
      </c>
      <c r="CR1639" s="44" t="str">
        <f>IF(Wedstrijden!AG1804="x","L","")</f>
        <v/>
      </c>
      <c r="CS1639" s="44" t="str">
        <f>IF(Wedstrijden!AH1804="x","M","")</f>
        <v/>
      </c>
      <c r="CT1639" s="44" t="str">
        <f>IF(Wedstrijden!AI1804="x","Z","")</f>
        <v/>
      </c>
      <c r="CU1639" s="44" t="str">
        <f>IF(Wedstrijden!AJ1804="x","ZZ","")</f>
        <v/>
      </c>
      <c r="CV1639" s="44" t="str">
        <f>IF(COUNTA(Wedstrijden!AK1804:AQ1804)&lt;&gt;0,2,"")</f>
        <v/>
      </c>
      <c r="CW1639" s="44" t="str">
        <f t="shared" si="153"/>
        <v/>
      </c>
      <c r="CX1639" s="44" t="str">
        <f>IF(Wedstrijden!AK1804="x","BB","")</f>
        <v/>
      </c>
      <c r="CY1639" s="44" t="str">
        <f>IF(Wedstrijden!AL1804="x","B","")</f>
        <v/>
      </c>
      <c r="CZ1639" s="44" t="str">
        <f>IF(Wedstrijden!AM1804="x","L","")</f>
        <v/>
      </c>
      <c r="DA1639" s="44" t="str">
        <f>IF(Wedstrijden!AN1804="x","M","")</f>
        <v/>
      </c>
      <c r="DB1639" s="44" t="str">
        <f>IF(Wedstrijden!AO1804="x","Z","")</f>
        <v/>
      </c>
      <c r="DC1639" s="44" t="str">
        <f>IF(Wedstrijden!AP1804="x","ZZ","")</f>
        <v/>
      </c>
      <c r="DD1639" s="44" t="str">
        <f>IF(Wedstrijden!AQ1804="x","1.40","")</f>
        <v/>
      </c>
      <c r="DE1639" s="44" t="str">
        <f>IF(COUNTA(Wedstrijden!AR1804:AT1804)&lt;&gt;0,6,"")</f>
        <v/>
      </c>
      <c r="DF1639" s="44" t="str">
        <f t="shared" si="154"/>
        <v/>
      </c>
      <c r="DG1639" s="44" t="str">
        <f>IF(Wedstrijden!AR1804="x","L","")</f>
        <v/>
      </c>
      <c r="DH1639" s="44" t="str">
        <f>IF(Wedstrijden!AS1804="x","M","")</f>
        <v/>
      </c>
      <c r="DI1639" s="44" t="str">
        <f>IF(Wedstrijden!AT1804="x","Z","")</f>
        <v/>
      </c>
      <c r="DJ1639" s="44" t="str">
        <f>IF(COUNTA(Wedstrijden!AU1804:AW1804)&lt;&gt;0,6,"")</f>
        <v/>
      </c>
      <c r="DK1639" s="44" t="str">
        <f t="shared" si="155"/>
        <v/>
      </c>
      <c r="DL1639" s="44" t="str">
        <f>IF(Wedstrijden!AU1804="x","L","")</f>
        <v/>
      </c>
      <c r="DM1639" s="44" t="str">
        <f>IF(Wedstrijden!AV1804="x","M","")</f>
        <v/>
      </c>
      <c r="DN1639" s="44" t="str">
        <f>IF(Wedstrijden!AW1804="x","Z","")</f>
        <v/>
      </c>
    </row>
    <row r="1640" spans="1:118" ht="15">
      <c r="A1640" s="48" t="e">
        <f>Wedstrijden!#REF!</f>
        <v>#REF!</v>
      </c>
      <c r="B1640" s="44" t="str">
        <f>IFERROR(VLOOKUP(Wedstrijden!E1805,Wedstrijdlocaties!$B$2:$E$499,2,FALSE),"")</f>
        <v/>
      </c>
      <c r="C1640" s="44" t="str">
        <f>Wedstrijden!F1805</f>
        <v/>
      </c>
      <c r="D1640" s="44" t="str">
        <f>IFERROR(VLOOKUP(Wedstrijden!G1805,Organisaties!$B$2:$C$501,2,FALSE),"")</f>
        <v/>
      </c>
      <c r="E1640" s="44" t="str">
        <f>IFERROR(VLOOKUP(Wedstrijden!G1805,Organisaties!$B$2:$F$501,5,FALSE),"")</f>
        <v/>
      </c>
      <c r="F1640" s="44" t="str">
        <f>IF(Wedstrijden!BC1805&lt;&gt;"",Wedstrijden!BC1805,"")</f>
        <v/>
      </c>
      <c r="G1640" s="44">
        <f>IF(Wedstrijden!AY1805="Indoor",1,0)</f>
        <v>0</v>
      </c>
      <c r="H1640" s="44">
        <f>Wedstrijden!AZ1805</f>
        <v>0</v>
      </c>
      <c r="I1640" s="44" t="str">
        <f>IF(Wedstrijden!AX1805="Nee",0,IF(Wedstrijden!AX1805="Ja",1,""))</f>
        <v/>
      </c>
      <c r="J1640" s="44" t="str">
        <f>IF(Wedstrijden!BA1805&lt;&gt;"",Wedstrijden!BA1805,"")</f>
        <v/>
      </c>
      <c r="W1640" s="45"/>
      <c r="AE1640" s="45"/>
      <c r="AN1640" s="45"/>
      <c r="AU1640" s="45"/>
      <c r="BA1640" s="45"/>
      <c r="BE1640" s="45"/>
      <c r="BJ1640" s="44" t="str">
        <f>IF(COUNTA(Wedstrijden!I1805:S1805)&lt;&gt;0,1,"")</f>
        <v/>
      </c>
      <c r="BK1640" s="44" t="str">
        <f t="shared" si="150"/>
        <v/>
      </c>
      <c r="BL1640" s="44" t="str">
        <f>IF(Wedstrijden!I1805="x","AA","")</f>
        <v/>
      </c>
      <c r="BM1640" s="44" t="str">
        <f>IF(Wedstrijden!J1805="x","A","")</f>
        <v/>
      </c>
      <c r="BN1640" s="44" t="str">
        <f>IF(Wedstrijden!K1805="x","B1","")</f>
        <v/>
      </c>
      <c r="BO1640" s="44" t="str">
        <f>IF(Wedstrijden!L1805="x","BB","")</f>
        <v/>
      </c>
      <c r="BP1640" s="44" t="str">
        <f>IF(Wedstrijden!M1805="x","B","")</f>
        <v/>
      </c>
      <c r="BQ1640" s="44" t="str">
        <f>IF(Wedstrijden!N1805="x","L1","")</f>
        <v/>
      </c>
      <c r="BR1640" s="44" t="str">
        <f>IF(Wedstrijden!O1805="x","L2","")</f>
        <v/>
      </c>
      <c r="BS1640" s="44" t="str">
        <f>IF(Wedstrijden!P1805="x","M1","")</f>
        <v/>
      </c>
      <c r="BT1640" s="44" t="str">
        <f>IF(Wedstrijden!Q1805="x","M2","")</f>
        <v/>
      </c>
      <c r="BU1640" s="44" t="str">
        <f>IF(Wedstrijden!R1805="x","Z1","")</f>
        <v/>
      </c>
      <c r="BV1640" s="44" t="str">
        <f>IF(Wedstrijden!S1805="x","Z2","")</f>
        <v/>
      </c>
      <c r="BW1640" s="44" t="str">
        <f>IF(COUNTA(Wedstrijden!T1805:AB1805)&lt;&gt;0,1,"")</f>
        <v/>
      </c>
      <c r="BX1640" s="44" t="str">
        <f t="shared" si="151"/>
        <v/>
      </c>
      <c r="BY1640" s="44" t="str">
        <f>IF(Wedstrijden!T1805="x","BB","")</f>
        <v/>
      </c>
      <c r="BZ1640" s="44" t="str">
        <f>IF(Wedstrijden!U1805="x","B","")</f>
        <v/>
      </c>
      <c r="CA1640" s="44" t="str">
        <f>IF(Wedstrijden!V1805="x","L1","")</f>
        <v/>
      </c>
      <c r="CB1640" s="44" t="str">
        <f>IF(Wedstrijden!W1805="x","L2","")</f>
        <v/>
      </c>
      <c r="CC1640" s="44" t="str">
        <f>IF(Wedstrijden!X1805="x","M1","")</f>
        <v/>
      </c>
      <c r="CD1640" s="44" t="str">
        <f>IF(Wedstrijden!Y1805="x","M2","")</f>
        <v/>
      </c>
      <c r="CE1640" s="44" t="str">
        <f>IF(Wedstrijden!Z1805="x","Z1","")</f>
        <v/>
      </c>
      <c r="CF1640" s="44" t="str">
        <f>IF(Wedstrijden!AA1805="x","Z2","")</f>
        <v/>
      </c>
      <c r="CG1640" s="44" t="str">
        <f>IF(Wedstrijden!AB1805="x","ZZL","")</f>
        <v/>
      </c>
      <c r="CL1640" s="44" t="str">
        <f>IF(COUNTA(Wedstrijden!AC1805:AJ1805)&lt;&gt;0,2,"")</f>
        <v/>
      </c>
      <c r="CM1640" s="44" t="str">
        <f t="shared" si="152"/>
        <v/>
      </c>
      <c r="CN1640" s="44" t="str">
        <f>IF(Wedstrijden!AC1805="x","AA","")</f>
        <v/>
      </c>
      <c r="CO1640" s="44" t="str">
        <f>IF(Wedstrijden!AD1805="x","A","")</f>
        <v/>
      </c>
      <c r="CP1640" s="44" t="str">
        <f>IF(Wedstrijden!AE1805="x","BB","")</f>
        <v/>
      </c>
      <c r="CQ1640" s="44" t="str">
        <f>IF(Wedstrijden!AF1805="x","B","")</f>
        <v/>
      </c>
      <c r="CR1640" s="44" t="str">
        <f>IF(Wedstrijden!AG1805="x","L","")</f>
        <v/>
      </c>
      <c r="CS1640" s="44" t="str">
        <f>IF(Wedstrijden!AH1805="x","M","")</f>
        <v/>
      </c>
      <c r="CT1640" s="44" t="str">
        <f>IF(Wedstrijden!AI1805="x","Z","")</f>
        <v/>
      </c>
      <c r="CU1640" s="44" t="str">
        <f>IF(Wedstrijden!AJ1805="x","ZZ","")</f>
        <v/>
      </c>
      <c r="CV1640" s="44" t="str">
        <f>IF(COUNTA(Wedstrijden!AK1805:AQ1805)&lt;&gt;0,2,"")</f>
        <v/>
      </c>
      <c r="CW1640" s="44" t="str">
        <f t="shared" si="153"/>
        <v/>
      </c>
      <c r="CX1640" s="44" t="str">
        <f>IF(Wedstrijden!AK1805="x","BB","")</f>
        <v/>
      </c>
      <c r="CY1640" s="44" t="str">
        <f>IF(Wedstrijden!AL1805="x","B","")</f>
        <v/>
      </c>
      <c r="CZ1640" s="44" t="str">
        <f>IF(Wedstrijden!AM1805="x","L","")</f>
        <v/>
      </c>
      <c r="DA1640" s="44" t="str">
        <f>IF(Wedstrijden!AN1805="x","M","")</f>
        <v/>
      </c>
      <c r="DB1640" s="44" t="str">
        <f>IF(Wedstrijden!AO1805="x","Z","")</f>
        <v/>
      </c>
      <c r="DC1640" s="44" t="str">
        <f>IF(Wedstrijden!AP1805="x","ZZ","")</f>
        <v/>
      </c>
      <c r="DD1640" s="44" t="str">
        <f>IF(Wedstrijden!AQ1805="x","1.40","")</f>
        <v/>
      </c>
      <c r="DE1640" s="44" t="str">
        <f>IF(COUNTA(Wedstrijden!AR1805:AT1805)&lt;&gt;0,6,"")</f>
        <v/>
      </c>
      <c r="DF1640" s="44" t="str">
        <f t="shared" si="154"/>
        <v/>
      </c>
      <c r="DG1640" s="44" t="str">
        <f>IF(Wedstrijden!AR1805="x","L","")</f>
        <v/>
      </c>
      <c r="DH1640" s="44" t="str">
        <f>IF(Wedstrijden!AS1805="x","M","")</f>
        <v/>
      </c>
      <c r="DI1640" s="44" t="str">
        <f>IF(Wedstrijden!AT1805="x","Z","")</f>
        <v/>
      </c>
      <c r="DJ1640" s="44" t="str">
        <f>IF(COUNTA(Wedstrijden!AU1805:AW1805)&lt;&gt;0,6,"")</f>
        <v/>
      </c>
      <c r="DK1640" s="44" t="str">
        <f t="shared" si="155"/>
        <v/>
      </c>
      <c r="DL1640" s="44" t="str">
        <f>IF(Wedstrijden!AU1805="x","L","")</f>
        <v/>
      </c>
      <c r="DM1640" s="44" t="str">
        <f>IF(Wedstrijden!AV1805="x","M","")</f>
        <v/>
      </c>
      <c r="DN1640" s="44" t="str">
        <f>IF(Wedstrijden!AW1805="x","Z","")</f>
        <v/>
      </c>
    </row>
    <row r="1641" spans="1:118" ht="15">
      <c r="A1641" s="48" t="e">
        <f>Wedstrijden!#REF!</f>
        <v>#REF!</v>
      </c>
      <c r="B1641" s="44" t="str">
        <f>IFERROR(VLOOKUP(Wedstrijden!E1806,Wedstrijdlocaties!$B$2:$E$499,2,FALSE),"")</f>
        <v/>
      </c>
      <c r="C1641" s="44" t="str">
        <f>Wedstrijden!F1806</f>
        <v/>
      </c>
      <c r="D1641" s="44" t="str">
        <f>IFERROR(VLOOKUP(Wedstrijden!G1806,Organisaties!$B$2:$C$501,2,FALSE),"")</f>
        <v/>
      </c>
      <c r="E1641" s="44" t="str">
        <f>IFERROR(VLOOKUP(Wedstrijden!G1806,Organisaties!$B$2:$F$501,5,FALSE),"")</f>
        <v/>
      </c>
      <c r="F1641" s="44" t="str">
        <f>IF(Wedstrijden!BC1806&lt;&gt;"",Wedstrijden!BC1806,"")</f>
        <v/>
      </c>
      <c r="G1641" s="44">
        <f>IF(Wedstrijden!AY1806="Indoor",1,0)</f>
        <v>0</v>
      </c>
      <c r="H1641" s="44">
        <f>Wedstrijden!AZ1806</f>
        <v>0</v>
      </c>
      <c r="I1641" s="44" t="str">
        <f>IF(Wedstrijden!AX1806="Nee",0,IF(Wedstrijden!AX1806="Ja",1,""))</f>
        <v/>
      </c>
      <c r="J1641" s="44" t="str">
        <f>IF(Wedstrijden!BA1806&lt;&gt;"",Wedstrijden!BA1806,"")</f>
        <v/>
      </c>
      <c r="W1641" s="45"/>
      <c r="AE1641" s="45"/>
      <c r="AN1641" s="45"/>
      <c r="AU1641" s="45"/>
      <c r="BA1641" s="45"/>
      <c r="BE1641" s="45"/>
      <c r="BJ1641" s="44" t="str">
        <f>IF(COUNTA(Wedstrijden!I1806:S1806)&lt;&gt;0,1,"")</f>
        <v/>
      </c>
      <c r="BK1641" s="44" t="str">
        <f t="shared" si="150"/>
        <v/>
      </c>
      <c r="BL1641" s="44" t="str">
        <f>IF(Wedstrijden!I1806="x","AA","")</f>
        <v/>
      </c>
      <c r="BM1641" s="44" t="str">
        <f>IF(Wedstrijden!J1806="x","A","")</f>
        <v/>
      </c>
      <c r="BN1641" s="44" t="str">
        <f>IF(Wedstrijden!K1806="x","B1","")</f>
        <v/>
      </c>
      <c r="BO1641" s="44" t="str">
        <f>IF(Wedstrijden!L1806="x","BB","")</f>
        <v/>
      </c>
      <c r="BP1641" s="44" t="str">
        <f>IF(Wedstrijden!M1806="x","B","")</f>
        <v/>
      </c>
      <c r="BQ1641" s="44" t="str">
        <f>IF(Wedstrijden!N1806="x","L1","")</f>
        <v/>
      </c>
      <c r="BR1641" s="44" t="str">
        <f>IF(Wedstrijden!O1806="x","L2","")</f>
        <v/>
      </c>
      <c r="BS1641" s="44" t="str">
        <f>IF(Wedstrijden!P1806="x","M1","")</f>
        <v/>
      </c>
      <c r="BT1641" s="44" t="str">
        <f>IF(Wedstrijden!Q1806="x","M2","")</f>
        <v/>
      </c>
      <c r="BU1641" s="44" t="str">
        <f>IF(Wedstrijden!R1806="x","Z1","")</f>
        <v/>
      </c>
      <c r="BV1641" s="44" t="str">
        <f>IF(Wedstrijden!S1806="x","Z2","")</f>
        <v/>
      </c>
      <c r="BW1641" s="44" t="str">
        <f>IF(COUNTA(Wedstrijden!T1806:AB1806)&lt;&gt;0,1,"")</f>
        <v/>
      </c>
      <c r="BX1641" s="44" t="str">
        <f t="shared" si="151"/>
        <v/>
      </c>
      <c r="BY1641" s="44" t="str">
        <f>IF(Wedstrijden!T1806="x","BB","")</f>
        <v/>
      </c>
      <c r="BZ1641" s="44" t="str">
        <f>IF(Wedstrijden!U1806="x","B","")</f>
        <v/>
      </c>
      <c r="CA1641" s="44" t="str">
        <f>IF(Wedstrijden!V1806="x","L1","")</f>
        <v/>
      </c>
      <c r="CB1641" s="44" t="str">
        <f>IF(Wedstrijden!W1806="x","L2","")</f>
        <v/>
      </c>
      <c r="CC1641" s="44" t="str">
        <f>IF(Wedstrijden!X1806="x","M1","")</f>
        <v/>
      </c>
      <c r="CD1641" s="44" t="str">
        <f>IF(Wedstrijden!Y1806="x","M2","")</f>
        <v/>
      </c>
      <c r="CE1641" s="44" t="str">
        <f>IF(Wedstrijden!Z1806="x","Z1","")</f>
        <v/>
      </c>
      <c r="CF1641" s="44" t="str">
        <f>IF(Wedstrijden!AA1806="x","Z2","")</f>
        <v/>
      </c>
      <c r="CG1641" s="44" t="str">
        <f>IF(Wedstrijden!AB1806="x","ZZL","")</f>
        <v/>
      </c>
      <c r="CL1641" s="44" t="str">
        <f>IF(COUNTA(Wedstrijden!AC1806:AJ1806)&lt;&gt;0,2,"")</f>
        <v/>
      </c>
      <c r="CM1641" s="44" t="str">
        <f t="shared" si="152"/>
        <v/>
      </c>
      <c r="CN1641" s="44" t="str">
        <f>IF(Wedstrijden!AC1806="x","AA","")</f>
        <v/>
      </c>
      <c r="CO1641" s="44" t="str">
        <f>IF(Wedstrijden!AD1806="x","A","")</f>
        <v/>
      </c>
      <c r="CP1641" s="44" t="str">
        <f>IF(Wedstrijden!AE1806="x","BB","")</f>
        <v/>
      </c>
      <c r="CQ1641" s="44" t="str">
        <f>IF(Wedstrijden!AF1806="x","B","")</f>
        <v/>
      </c>
      <c r="CR1641" s="44" t="str">
        <f>IF(Wedstrijden!AG1806="x","L","")</f>
        <v/>
      </c>
      <c r="CS1641" s="44" t="str">
        <f>IF(Wedstrijden!AH1806="x","M","")</f>
        <v/>
      </c>
      <c r="CT1641" s="44" t="str">
        <f>IF(Wedstrijden!AI1806="x","Z","")</f>
        <v/>
      </c>
      <c r="CU1641" s="44" t="str">
        <f>IF(Wedstrijden!AJ1806="x","ZZ","")</f>
        <v/>
      </c>
      <c r="CV1641" s="44" t="str">
        <f>IF(COUNTA(Wedstrijden!AK1806:AQ1806)&lt;&gt;0,2,"")</f>
        <v/>
      </c>
      <c r="CW1641" s="44" t="str">
        <f t="shared" si="153"/>
        <v/>
      </c>
      <c r="CX1641" s="44" t="str">
        <f>IF(Wedstrijden!AK1806="x","BB","")</f>
        <v/>
      </c>
      <c r="CY1641" s="44" t="str">
        <f>IF(Wedstrijden!AL1806="x","B","")</f>
        <v/>
      </c>
      <c r="CZ1641" s="44" t="str">
        <f>IF(Wedstrijden!AM1806="x","L","")</f>
        <v/>
      </c>
      <c r="DA1641" s="44" t="str">
        <f>IF(Wedstrijden!AN1806="x","M","")</f>
        <v/>
      </c>
      <c r="DB1641" s="44" t="str">
        <f>IF(Wedstrijden!AO1806="x","Z","")</f>
        <v/>
      </c>
      <c r="DC1641" s="44" t="str">
        <f>IF(Wedstrijden!AP1806="x","ZZ","")</f>
        <v/>
      </c>
      <c r="DD1641" s="44" t="str">
        <f>IF(Wedstrijden!AQ1806="x","1.40","")</f>
        <v/>
      </c>
      <c r="DE1641" s="44" t="str">
        <f>IF(COUNTA(Wedstrijden!AR1806:AT1806)&lt;&gt;0,6,"")</f>
        <v/>
      </c>
      <c r="DF1641" s="44" t="str">
        <f t="shared" si="154"/>
        <v/>
      </c>
      <c r="DG1641" s="44" t="str">
        <f>IF(Wedstrijden!AR1806="x","L","")</f>
        <v/>
      </c>
      <c r="DH1641" s="44" t="str">
        <f>IF(Wedstrijden!AS1806="x","M","")</f>
        <v/>
      </c>
      <c r="DI1641" s="44" t="str">
        <f>IF(Wedstrijden!AT1806="x","Z","")</f>
        <v/>
      </c>
      <c r="DJ1641" s="44" t="str">
        <f>IF(COUNTA(Wedstrijden!AU1806:AW1806)&lt;&gt;0,6,"")</f>
        <v/>
      </c>
      <c r="DK1641" s="44" t="str">
        <f t="shared" si="155"/>
        <v/>
      </c>
      <c r="DL1641" s="44" t="str">
        <f>IF(Wedstrijden!AU1806="x","L","")</f>
        <v/>
      </c>
      <c r="DM1641" s="44" t="str">
        <f>IF(Wedstrijden!AV1806="x","M","")</f>
        <v/>
      </c>
      <c r="DN1641" s="44" t="str">
        <f>IF(Wedstrijden!AW1806="x","Z","")</f>
        <v/>
      </c>
    </row>
    <row r="1642" spans="1:118" ht="15">
      <c r="A1642" s="48" t="e">
        <f>Wedstrijden!#REF!</f>
        <v>#REF!</v>
      </c>
      <c r="B1642" s="44" t="str">
        <f>IFERROR(VLOOKUP(Wedstrijden!E1807,Wedstrijdlocaties!$B$2:$E$499,2,FALSE),"")</f>
        <v/>
      </c>
      <c r="C1642" s="44" t="str">
        <f>Wedstrijden!F1807</f>
        <v/>
      </c>
      <c r="D1642" s="44" t="str">
        <f>IFERROR(VLOOKUP(Wedstrijden!G1807,Organisaties!$B$2:$C$501,2,FALSE),"")</f>
        <v/>
      </c>
      <c r="E1642" s="44" t="str">
        <f>IFERROR(VLOOKUP(Wedstrijden!G1807,Organisaties!$B$2:$F$501,5,FALSE),"")</f>
        <v/>
      </c>
      <c r="F1642" s="44" t="str">
        <f>IF(Wedstrijden!BC1807&lt;&gt;"",Wedstrijden!BC1807,"")</f>
        <v/>
      </c>
      <c r="G1642" s="44">
        <f>IF(Wedstrijden!AY1807="Indoor",1,0)</f>
        <v>0</v>
      </c>
      <c r="H1642" s="44">
        <f>Wedstrijden!AZ1807</f>
        <v>0</v>
      </c>
      <c r="I1642" s="44" t="str">
        <f>IF(Wedstrijden!AX1807="Nee",0,IF(Wedstrijden!AX1807="Ja",1,""))</f>
        <v/>
      </c>
      <c r="J1642" s="44" t="str">
        <f>IF(Wedstrijden!BA1807&lt;&gt;"",Wedstrijden!BA1807,"")</f>
        <v/>
      </c>
      <c r="W1642" s="45"/>
      <c r="AE1642" s="45"/>
      <c r="AN1642" s="45"/>
      <c r="AU1642" s="45"/>
      <c r="BA1642" s="45"/>
      <c r="BE1642" s="45"/>
      <c r="BJ1642" s="44" t="str">
        <f>IF(COUNTA(Wedstrijden!I1807:S1807)&lt;&gt;0,1,"")</f>
        <v/>
      </c>
      <c r="BK1642" s="44" t="str">
        <f t="shared" si="150"/>
        <v/>
      </c>
      <c r="BL1642" s="44" t="str">
        <f>IF(Wedstrijden!I1807="x","AA","")</f>
        <v/>
      </c>
      <c r="BM1642" s="44" t="str">
        <f>IF(Wedstrijden!J1807="x","A","")</f>
        <v/>
      </c>
      <c r="BN1642" s="44" t="str">
        <f>IF(Wedstrijden!K1807="x","B1","")</f>
        <v/>
      </c>
      <c r="BO1642" s="44" t="str">
        <f>IF(Wedstrijden!L1807="x","BB","")</f>
        <v/>
      </c>
      <c r="BP1642" s="44" t="str">
        <f>IF(Wedstrijden!M1807="x","B","")</f>
        <v/>
      </c>
      <c r="BQ1642" s="44" t="str">
        <f>IF(Wedstrijden!N1807="x","L1","")</f>
        <v/>
      </c>
      <c r="BR1642" s="44" t="str">
        <f>IF(Wedstrijden!O1807="x","L2","")</f>
        <v/>
      </c>
      <c r="BS1642" s="44" t="str">
        <f>IF(Wedstrijden!P1807="x","M1","")</f>
        <v/>
      </c>
      <c r="BT1642" s="44" t="str">
        <f>IF(Wedstrijden!Q1807="x","M2","")</f>
        <v/>
      </c>
      <c r="BU1642" s="44" t="str">
        <f>IF(Wedstrijden!R1807="x","Z1","")</f>
        <v/>
      </c>
      <c r="BV1642" s="44" t="str">
        <f>IF(Wedstrijden!S1807="x","Z2","")</f>
        <v/>
      </c>
      <c r="BW1642" s="44" t="str">
        <f>IF(COUNTA(Wedstrijden!T1807:AB1807)&lt;&gt;0,1,"")</f>
        <v/>
      </c>
      <c r="BX1642" s="44" t="str">
        <f t="shared" si="151"/>
        <v/>
      </c>
      <c r="BY1642" s="44" t="str">
        <f>IF(Wedstrijden!T1807="x","BB","")</f>
        <v/>
      </c>
      <c r="BZ1642" s="44" t="str">
        <f>IF(Wedstrijden!U1807="x","B","")</f>
        <v/>
      </c>
      <c r="CA1642" s="44" t="str">
        <f>IF(Wedstrijden!V1807="x","L1","")</f>
        <v/>
      </c>
      <c r="CB1642" s="44" t="str">
        <f>IF(Wedstrijden!W1807="x","L2","")</f>
        <v/>
      </c>
      <c r="CC1642" s="44" t="str">
        <f>IF(Wedstrijden!X1807="x","M1","")</f>
        <v/>
      </c>
      <c r="CD1642" s="44" t="str">
        <f>IF(Wedstrijden!Y1807="x","M2","")</f>
        <v/>
      </c>
      <c r="CE1642" s="44" t="str">
        <f>IF(Wedstrijden!Z1807="x","Z1","")</f>
        <v/>
      </c>
      <c r="CF1642" s="44" t="str">
        <f>IF(Wedstrijden!AA1807="x","Z2","")</f>
        <v/>
      </c>
      <c r="CG1642" s="44" t="str">
        <f>IF(Wedstrijden!AB1807="x","ZZL","")</f>
        <v/>
      </c>
      <c r="CL1642" s="44" t="str">
        <f>IF(COUNTA(Wedstrijden!AC1807:AJ1807)&lt;&gt;0,2,"")</f>
        <v/>
      </c>
      <c r="CM1642" s="44" t="str">
        <f t="shared" si="152"/>
        <v/>
      </c>
      <c r="CN1642" s="44" t="str">
        <f>IF(Wedstrijden!AC1807="x","AA","")</f>
        <v/>
      </c>
      <c r="CO1642" s="44" t="str">
        <f>IF(Wedstrijden!AD1807="x","A","")</f>
        <v/>
      </c>
      <c r="CP1642" s="44" t="str">
        <f>IF(Wedstrijden!AE1807="x","BB","")</f>
        <v/>
      </c>
      <c r="CQ1642" s="44" t="str">
        <f>IF(Wedstrijden!AF1807="x","B","")</f>
        <v/>
      </c>
      <c r="CR1642" s="44" t="str">
        <f>IF(Wedstrijden!AG1807="x","L","")</f>
        <v/>
      </c>
      <c r="CS1642" s="44" t="str">
        <f>IF(Wedstrijden!AH1807="x","M","")</f>
        <v/>
      </c>
      <c r="CT1642" s="44" t="str">
        <f>IF(Wedstrijden!AI1807="x","Z","")</f>
        <v/>
      </c>
      <c r="CU1642" s="44" t="str">
        <f>IF(Wedstrijden!AJ1807="x","ZZ","")</f>
        <v/>
      </c>
      <c r="CV1642" s="44" t="str">
        <f>IF(COUNTA(Wedstrijden!AK1807:AQ1807)&lt;&gt;0,2,"")</f>
        <v/>
      </c>
      <c r="CW1642" s="44" t="str">
        <f t="shared" si="153"/>
        <v/>
      </c>
      <c r="CX1642" s="44" t="str">
        <f>IF(Wedstrijden!AK1807="x","BB","")</f>
        <v/>
      </c>
      <c r="CY1642" s="44" t="str">
        <f>IF(Wedstrijden!AL1807="x","B","")</f>
        <v/>
      </c>
      <c r="CZ1642" s="44" t="str">
        <f>IF(Wedstrijden!AM1807="x","L","")</f>
        <v/>
      </c>
      <c r="DA1642" s="44" t="str">
        <f>IF(Wedstrijden!AN1807="x","M","")</f>
        <v/>
      </c>
      <c r="DB1642" s="44" t="str">
        <f>IF(Wedstrijden!AO1807="x","Z","")</f>
        <v/>
      </c>
      <c r="DC1642" s="44" t="str">
        <f>IF(Wedstrijden!AP1807="x","ZZ","")</f>
        <v/>
      </c>
      <c r="DD1642" s="44" t="str">
        <f>IF(Wedstrijden!AQ1807="x","1.40","")</f>
        <v/>
      </c>
      <c r="DE1642" s="44" t="str">
        <f>IF(COUNTA(Wedstrijden!AR1807:AT1807)&lt;&gt;0,6,"")</f>
        <v/>
      </c>
      <c r="DF1642" s="44" t="str">
        <f t="shared" si="154"/>
        <v/>
      </c>
      <c r="DG1642" s="44" t="str">
        <f>IF(Wedstrijden!AR1807="x","L","")</f>
        <v/>
      </c>
      <c r="DH1642" s="44" t="str">
        <f>IF(Wedstrijden!AS1807="x","M","")</f>
        <v/>
      </c>
      <c r="DI1642" s="44" t="str">
        <f>IF(Wedstrijden!AT1807="x","Z","")</f>
        <v/>
      </c>
      <c r="DJ1642" s="44" t="str">
        <f>IF(COUNTA(Wedstrijden!AU1807:AW1807)&lt;&gt;0,6,"")</f>
        <v/>
      </c>
      <c r="DK1642" s="44" t="str">
        <f t="shared" si="155"/>
        <v/>
      </c>
      <c r="DL1642" s="44" t="str">
        <f>IF(Wedstrijden!AU1807="x","L","")</f>
        <v/>
      </c>
      <c r="DM1642" s="44" t="str">
        <f>IF(Wedstrijden!AV1807="x","M","")</f>
        <v/>
      </c>
      <c r="DN1642" s="44" t="str">
        <f>IF(Wedstrijden!AW1807="x","Z","")</f>
        <v/>
      </c>
    </row>
    <row r="1643" spans="1:118" ht="15">
      <c r="A1643" s="48" t="e">
        <f>Wedstrijden!#REF!</f>
        <v>#REF!</v>
      </c>
      <c r="B1643" s="44" t="str">
        <f>IFERROR(VLOOKUP(Wedstrijden!E1808,Wedstrijdlocaties!$B$2:$E$499,2,FALSE),"")</f>
        <v/>
      </c>
      <c r="C1643" s="44" t="str">
        <f>Wedstrijden!F1808</f>
        <v/>
      </c>
      <c r="D1643" s="44" t="str">
        <f>IFERROR(VLOOKUP(Wedstrijden!G1808,Organisaties!$B$2:$C$501,2,FALSE),"")</f>
        <v/>
      </c>
      <c r="E1643" s="44" t="str">
        <f>IFERROR(VLOOKUP(Wedstrijden!G1808,Organisaties!$B$2:$F$501,5,FALSE),"")</f>
        <v/>
      </c>
      <c r="F1643" s="44" t="str">
        <f>IF(Wedstrijden!BC1808&lt;&gt;"",Wedstrijden!BC1808,"")</f>
        <v/>
      </c>
      <c r="G1643" s="44">
        <f>IF(Wedstrijden!AY1808="Indoor",1,0)</f>
        <v>0</v>
      </c>
      <c r="H1643" s="44">
        <f>Wedstrijden!AZ1808</f>
        <v>0</v>
      </c>
      <c r="I1643" s="44" t="str">
        <f>IF(Wedstrijden!AX1808="Nee",0,IF(Wedstrijden!AX1808="Ja",1,""))</f>
        <v/>
      </c>
      <c r="J1643" s="44" t="str">
        <f>IF(Wedstrijden!BA1808&lt;&gt;"",Wedstrijden!BA1808,"")</f>
        <v/>
      </c>
      <c r="W1643" s="45"/>
      <c r="AE1643" s="45"/>
      <c r="AN1643" s="45"/>
      <c r="AU1643" s="45"/>
      <c r="BA1643" s="45"/>
      <c r="BE1643" s="45"/>
      <c r="BJ1643" s="44" t="str">
        <f>IF(COUNTA(Wedstrijden!I1808:S1808)&lt;&gt;0,1,"")</f>
        <v/>
      </c>
      <c r="BK1643" s="44" t="str">
        <f t="shared" si="150"/>
        <v/>
      </c>
      <c r="BL1643" s="44" t="str">
        <f>IF(Wedstrijden!I1808="x","AA","")</f>
        <v/>
      </c>
      <c r="BM1643" s="44" t="str">
        <f>IF(Wedstrijden!J1808="x","A","")</f>
        <v/>
      </c>
      <c r="BN1643" s="44" t="str">
        <f>IF(Wedstrijden!K1808="x","B1","")</f>
        <v/>
      </c>
      <c r="BO1643" s="44" t="str">
        <f>IF(Wedstrijden!L1808="x","BB","")</f>
        <v/>
      </c>
      <c r="BP1643" s="44" t="str">
        <f>IF(Wedstrijden!M1808="x","B","")</f>
        <v/>
      </c>
      <c r="BQ1643" s="44" t="str">
        <f>IF(Wedstrijden!N1808="x","L1","")</f>
        <v/>
      </c>
      <c r="BR1643" s="44" t="str">
        <f>IF(Wedstrijden!O1808="x","L2","")</f>
        <v/>
      </c>
      <c r="BS1643" s="44" t="str">
        <f>IF(Wedstrijden!P1808="x","M1","")</f>
        <v/>
      </c>
      <c r="BT1643" s="44" t="str">
        <f>IF(Wedstrijden!Q1808="x","M2","")</f>
        <v/>
      </c>
      <c r="BU1643" s="44" t="str">
        <f>IF(Wedstrijden!R1808="x","Z1","")</f>
        <v/>
      </c>
      <c r="BV1643" s="44" t="str">
        <f>IF(Wedstrijden!S1808="x","Z2","")</f>
        <v/>
      </c>
      <c r="BW1643" s="44" t="str">
        <f>IF(COUNTA(Wedstrijden!T1808:AB1808)&lt;&gt;0,1,"")</f>
        <v/>
      </c>
      <c r="BX1643" s="44" t="str">
        <f t="shared" si="151"/>
        <v/>
      </c>
      <c r="BY1643" s="44" t="str">
        <f>IF(Wedstrijden!T1808="x","BB","")</f>
        <v/>
      </c>
      <c r="BZ1643" s="44" t="str">
        <f>IF(Wedstrijden!U1808="x","B","")</f>
        <v/>
      </c>
      <c r="CA1643" s="44" t="str">
        <f>IF(Wedstrijden!V1808="x","L1","")</f>
        <v/>
      </c>
      <c r="CB1643" s="44" t="str">
        <f>IF(Wedstrijden!W1808="x","L2","")</f>
        <v/>
      </c>
      <c r="CC1643" s="44" t="str">
        <f>IF(Wedstrijden!X1808="x","M1","")</f>
        <v/>
      </c>
      <c r="CD1643" s="44" t="str">
        <f>IF(Wedstrijden!Y1808="x","M2","")</f>
        <v/>
      </c>
      <c r="CE1643" s="44" t="str">
        <f>IF(Wedstrijden!Z1808="x","Z1","")</f>
        <v/>
      </c>
      <c r="CF1643" s="44" t="str">
        <f>IF(Wedstrijden!AA1808="x","Z2","")</f>
        <v/>
      </c>
      <c r="CG1643" s="44" t="str">
        <f>IF(Wedstrijden!AB1808="x","ZZL","")</f>
        <v/>
      </c>
      <c r="CL1643" s="44" t="str">
        <f>IF(COUNTA(Wedstrijden!AC1808:AJ1808)&lt;&gt;0,2,"")</f>
        <v/>
      </c>
      <c r="CM1643" s="44" t="str">
        <f t="shared" si="152"/>
        <v/>
      </c>
      <c r="CN1643" s="44" t="str">
        <f>IF(Wedstrijden!AC1808="x","AA","")</f>
        <v/>
      </c>
      <c r="CO1643" s="44" t="str">
        <f>IF(Wedstrijden!AD1808="x","A","")</f>
        <v/>
      </c>
      <c r="CP1643" s="44" t="str">
        <f>IF(Wedstrijden!AE1808="x","BB","")</f>
        <v/>
      </c>
      <c r="CQ1643" s="44" t="str">
        <f>IF(Wedstrijden!AF1808="x","B","")</f>
        <v/>
      </c>
      <c r="CR1643" s="44" t="str">
        <f>IF(Wedstrijden!AG1808="x","L","")</f>
        <v/>
      </c>
      <c r="CS1643" s="44" t="str">
        <f>IF(Wedstrijden!AH1808="x","M","")</f>
        <v/>
      </c>
      <c r="CT1643" s="44" t="str">
        <f>IF(Wedstrijden!AI1808="x","Z","")</f>
        <v/>
      </c>
      <c r="CU1643" s="44" t="str">
        <f>IF(Wedstrijden!AJ1808="x","ZZ","")</f>
        <v/>
      </c>
      <c r="CV1643" s="44" t="str">
        <f>IF(COUNTA(Wedstrijden!AK1808:AQ1808)&lt;&gt;0,2,"")</f>
        <v/>
      </c>
      <c r="CW1643" s="44" t="str">
        <f t="shared" si="153"/>
        <v/>
      </c>
      <c r="CX1643" s="44" t="str">
        <f>IF(Wedstrijden!AK1808="x","BB","")</f>
        <v/>
      </c>
      <c r="CY1643" s="44" t="str">
        <f>IF(Wedstrijden!AL1808="x","B","")</f>
        <v/>
      </c>
      <c r="CZ1643" s="44" t="str">
        <f>IF(Wedstrijden!AM1808="x","L","")</f>
        <v/>
      </c>
      <c r="DA1643" s="44" t="str">
        <f>IF(Wedstrijden!AN1808="x","M","")</f>
        <v/>
      </c>
      <c r="DB1643" s="44" t="str">
        <f>IF(Wedstrijden!AO1808="x","Z","")</f>
        <v/>
      </c>
      <c r="DC1643" s="44" t="str">
        <f>IF(Wedstrijden!AP1808="x","ZZ","")</f>
        <v/>
      </c>
      <c r="DD1643" s="44" t="str">
        <f>IF(Wedstrijden!AQ1808="x","1.40","")</f>
        <v/>
      </c>
      <c r="DE1643" s="44" t="str">
        <f>IF(COUNTA(Wedstrijden!AR1808:AT1808)&lt;&gt;0,6,"")</f>
        <v/>
      </c>
      <c r="DF1643" s="44" t="str">
        <f t="shared" si="154"/>
        <v/>
      </c>
      <c r="DG1643" s="44" t="str">
        <f>IF(Wedstrijden!AR1808="x","L","")</f>
        <v/>
      </c>
      <c r="DH1643" s="44" t="str">
        <f>IF(Wedstrijden!AS1808="x","M","")</f>
        <v/>
      </c>
      <c r="DI1643" s="44" t="str">
        <f>IF(Wedstrijden!AT1808="x","Z","")</f>
        <v/>
      </c>
      <c r="DJ1643" s="44" t="str">
        <f>IF(COUNTA(Wedstrijden!AU1808:AW1808)&lt;&gt;0,6,"")</f>
        <v/>
      </c>
      <c r="DK1643" s="44" t="str">
        <f t="shared" si="155"/>
        <v/>
      </c>
      <c r="DL1643" s="44" t="str">
        <f>IF(Wedstrijden!AU1808="x","L","")</f>
        <v/>
      </c>
      <c r="DM1643" s="44" t="str">
        <f>IF(Wedstrijden!AV1808="x","M","")</f>
        <v/>
      </c>
      <c r="DN1643" s="44" t="str">
        <f>IF(Wedstrijden!AW1808="x","Z","")</f>
        <v/>
      </c>
    </row>
    <row r="1644" spans="1:118" ht="15">
      <c r="A1644" s="48" t="e">
        <f>Wedstrijden!#REF!</f>
        <v>#REF!</v>
      </c>
      <c r="B1644" s="44" t="str">
        <f>IFERROR(VLOOKUP(Wedstrijden!E1809,Wedstrijdlocaties!$B$2:$E$499,2,FALSE),"")</f>
        <v/>
      </c>
      <c r="C1644" s="44" t="str">
        <f>Wedstrijden!F1809</f>
        <v/>
      </c>
      <c r="D1644" s="44" t="str">
        <f>IFERROR(VLOOKUP(Wedstrijden!G1809,Organisaties!$B$2:$C$501,2,FALSE),"")</f>
        <v/>
      </c>
      <c r="E1644" s="44" t="str">
        <f>IFERROR(VLOOKUP(Wedstrijden!G1809,Organisaties!$B$2:$F$501,5,FALSE),"")</f>
        <v/>
      </c>
      <c r="F1644" s="44" t="str">
        <f>IF(Wedstrijden!BC1809&lt;&gt;"",Wedstrijden!BC1809,"")</f>
        <v/>
      </c>
      <c r="G1644" s="44">
        <f>IF(Wedstrijden!AY1809="Indoor",1,0)</f>
        <v>0</v>
      </c>
      <c r="H1644" s="44">
        <f>Wedstrijden!AZ1809</f>
        <v>0</v>
      </c>
      <c r="I1644" s="44" t="str">
        <f>IF(Wedstrijden!AX1809="Nee",0,IF(Wedstrijden!AX1809="Ja",1,""))</f>
        <v/>
      </c>
      <c r="J1644" s="44" t="str">
        <f>IF(Wedstrijden!BA1809&lt;&gt;"",Wedstrijden!BA1809,"")</f>
        <v/>
      </c>
      <c r="W1644" s="45"/>
      <c r="AE1644" s="45"/>
      <c r="AN1644" s="45"/>
      <c r="AU1644" s="45"/>
      <c r="BA1644" s="45"/>
      <c r="BE1644" s="45"/>
      <c r="BJ1644" s="44" t="str">
        <f>IF(COUNTA(Wedstrijden!I1809:S1809)&lt;&gt;0,1,"")</f>
        <v/>
      </c>
      <c r="BK1644" s="44" t="str">
        <f t="shared" si="150"/>
        <v/>
      </c>
      <c r="BL1644" s="44" t="str">
        <f>IF(Wedstrijden!I1809="x","AA","")</f>
        <v/>
      </c>
      <c r="BM1644" s="44" t="str">
        <f>IF(Wedstrijden!J1809="x","A","")</f>
        <v/>
      </c>
      <c r="BN1644" s="44" t="str">
        <f>IF(Wedstrijden!K1809="x","B1","")</f>
        <v/>
      </c>
      <c r="BO1644" s="44" t="str">
        <f>IF(Wedstrijden!L1809="x","BB","")</f>
        <v/>
      </c>
      <c r="BP1644" s="44" t="str">
        <f>IF(Wedstrijden!M1809="x","B","")</f>
        <v/>
      </c>
      <c r="BQ1644" s="44" t="str">
        <f>IF(Wedstrijden!N1809="x","L1","")</f>
        <v/>
      </c>
      <c r="BR1644" s="44" t="str">
        <f>IF(Wedstrijden!O1809="x","L2","")</f>
        <v/>
      </c>
      <c r="BS1644" s="44" t="str">
        <f>IF(Wedstrijden!P1809="x","M1","")</f>
        <v/>
      </c>
      <c r="BT1644" s="44" t="str">
        <f>IF(Wedstrijden!Q1809="x","M2","")</f>
        <v/>
      </c>
      <c r="BU1644" s="44" t="str">
        <f>IF(Wedstrijden!R1809="x","Z1","")</f>
        <v/>
      </c>
      <c r="BV1644" s="44" t="str">
        <f>IF(Wedstrijden!S1809="x","Z2","")</f>
        <v/>
      </c>
      <c r="BW1644" s="44" t="str">
        <f>IF(COUNTA(Wedstrijden!T1809:AB1809)&lt;&gt;0,1,"")</f>
        <v/>
      </c>
      <c r="BX1644" s="44" t="str">
        <f t="shared" si="151"/>
        <v/>
      </c>
      <c r="BY1644" s="44" t="str">
        <f>IF(Wedstrijden!T1809="x","BB","")</f>
        <v/>
      </c>
      <c r="BZ1644" s="44" t="str">
        <f>IF(Wedstrijden!U1809="x","B","")</f>
        <v/>
      </c>
      <c r="CA1644" s="44" t="str">
        <f>IF(Wedstrijden!V1809="x","L1","")</f>
        <v/>
      </c>
      <c r="CB1644" s="44" t="str">
        <f>IF(Wedstrijden!W1809="x","L2","")</f>
        <v/>
      </c>
      <c r="CC1644" s="44" t="str">
        <f>IF(Wedstrijden!X1809="x","M1","")</f>
        <v/>
      </c>
      <c r="CD1644" s="44" t="str">
        <f>IF(Wedstrijden!Y1809="x","M2","")</f>
        <v/>
      </c>
      <c r="CE1644" s="44" t="str">
        <f>IF(Wedstrijden!Z1809="x","Z1","")</f>
        <v/>
      </c>
      <c r="CF1644" s="44" t="str">
        <f>IF(Wedstrijden!AA1809="x","Z2","")</f>
        <v/>
      </c>
      <c r="CG1644" s="44" t="str">
        <f>IF(Wedstrijden!AB1809="x","ZZL","")</f>
        <v/>
      </c>
      <c r="CL1644" s="44" t="str">
        <f>IF(COUNTA(Wedstrijden!AC1809:AJ1809)&lt;&gt;0,2,"")</f>
        <v/>
      </c>
      <c r="CM1644" s="44" t="str">
        <f t="shared" si="152"/>
        <v/>
      </c>
      <c r="CN1644" s="44" t="str">
        <f>IF(Wedstrijden!AC1809="x","AA","")</f>
        <v/>
      </c>
      <c r="CO1644" s="44" t="str">
        <f>IF(Wedstrijden!AD1809="x","A","")</f>
        <v/>
      </c>
      <c r="CP1644" s="44" t="str">
        <f>IF(Wedstrijden!AE1809="x","BB","")</f>
        <v/>
      </c>
      <c r="CQ1644" s="44" t="str">
        <f>IF(Wedstrijden!AF1809="x","B","")</f>
        <v/>
      </c>
      <c r="CR1644" s="44" t="str">
        <f>IF(Wedstrijden!AG1809="x","L","")</f>
        <v/>
      </c>
      <c r="CS1644" s="44" t="str">
        <f>IF(Wedstrijden!AH1809="x","M","")</f>
        <v/>
      </c>
      <c r="CT1644" s="44" t="str">
        <f>IF(Wedstrijden!AI1809="x","Z","")</f>
        <v/>
      </c>
      <c r="CU1644" s="44" t="str">
        <f>IF(Wedstrijden!AJ1809="x","ZZ","")</f>
        <v/>
      </c>
      <c r="CV1644" s="44" t="str">
        <f>IF(COUNTA(Wedstrijden!AK1809:AQ1809)&lt;&gt;0,2,"")</f>
        <v/>
      </c>
      <c r="CW1644" s="44" t="str">
        <f t="shared" si="153"/>
        <v/>
      </c>
      <c r="CX1644" s="44" t="str">
        <f>IF(Wedstrijden!AK1809="x","BB","")</f>
        <v/>
      </c>
      <c r="CY1644" s="44" t="str">
        <f>IF(Wedstrijden!AL1809="x","B","")</f>
        <v/>
      </c>
      <c r="CZ1644" s="44" t="str">
        <f>IF(Wedstrijden!AM1809="x","L","")</f>
        <v/>
      </c>
      <c r="DA1644" s="44" t="str">
        <f>IF(Wedstrijden!AN1809="x","M","")</f>
        <v/>
      </c>
      <c r="DB1644" s="44" t="str">
        <f>IF(Wedstrijden!AO1809="x","Z","")</f>
        <v/>
      </c>
      <c r="DC1644" s="44" t="str">
        <f>IF(Wedstrijden!AP1809="x","ZZ","")</f>
        <v/>
      </c>
      <c r="DD1644" s="44" t="str">
        <f>IF(Wedstrijden!AQ1809="x","1.40","")</f>
        <v/>
      </c>
      <c r="DE1644" s="44" t="str">
        <f>IF(COUNTA(Wedstrijden!AR1809:AT1809)&lt;&gt;0,6,"")</f>
        <v/>
      </c>
      <c r="DF1644" s="44" t="str">
        <f t="shared" si="154"/>
        <v/>
      </c>
      <c r="DG1644" s="44" t="str">
        <f>IF(Wedstrijden!AR1809="x","L","")</f>
        <v/>
      </c>
      <c r="DH1644" s="44" t="str">
        <f>IF(Wedstrijden!AS1809="x","M","")</f>
        <v/>
      </c>
      <c r="DI1644" s="44" t="str">
        <f>IF(Wedstrijden!AT1809="x","Z","")</f>
        <v/>
      </c>
      <c r="DJ1644" s="44" t="str">
        <f>IF(COUNTA(Wedstrijden!AU1809:AW1809)&lt;&gt;0,6,"")</f>
        <v/>
      </c>
      <c r="DK1644" s="44" t="str">
        <f t="shared" si="155"/>
        <v/>
      </c>
      <c r="DL1644" s="44" t="str">
        <f>IF(Wedstrijden!AU1809="x","L","")</f>
        <v/>
      </c>
      <c r="DM1644" s="44" t="str">
        <f>IF(Wedstrijden!AV1809="x","M","")</f>
        <v/>
      </c>
      <c r="DN1644" s="44" t="str">
        <f>IF(Wedstrijden!AW1809="x","Z","")</f>
        <v/>
      </c>
    </row>
    <row r="1645" spans="1:118" ht="15">
      <c r="A1645" s="48" t="e">
        <f>Wedstrijden!#REF!</f>
        <v>#REF!</v>
      </c>
      <c r="B1645" s="44" t="str">
        <f>IFERROR(VLOOKUP(Wedstrijden!E1810,Wedstrijdlocaties!$B$2:$E$499,2,FALSE),"")</f>
        <v/>
      </c>
      <c r="C1645" s="44" t="str">
        <f>Wedstrijden!F1810</f>
        <v/>
      </c>
      <c r="D1645" s="44" t="str">
        <f>IFERROR(VLOOKUP(Wedstrijden!G1810,Organisaties!$B$2:$C$501,2,FALSE),"")</f>
        <v/>
      </c>
      <c r="E1645" s="44" t="str">
        <f>IFERROR(VLOOKUP(Wedstrijden!G1810,Organisaties!$B$2:$F$501,5,FALSE),"")</f>
        <v/>
      </c>
      <c r="F1645" s="44" t="str">
        <f>IF(Wedstrijden!BC1810&lt;&gt;"",Wedstrijden!BC1810,"")</f>
        <v/>
      </c>
      <c r="G1645" s="44">
        <f>IF(Wedstrijden!AY1810="Indoor",1,0)</f>
        <v>0</v>
      </c>
      <c r="H1645" s="44">
        <f>Wedstrijden!AZ1810</f>
        <v>0</v>
      </c>
      <c r="I1645" s="44" t="str">
        <f>IF(Wedstrijden!AX1810="Nee",0,IF(Wedstrijden!AX1810="Ja",1,""))</f>
        <v/>
      </c>
      <c r="J1645" s="44" t="str">
        <f>IF(Wedstrijden!BA1810&lt;&gt;"",Wedstrijden!BA1810,"")</f>
        <v/>
      </c>
      <c r="W1645" s="45"/>
      <c r="AE1645" s="45"/>
      <c r="AN1645" s="45"/>
      <c r="AU1645" s="45"/>
      <c r="BA1645" s="45"/>
      <c r="BE1645" s="45"/>
      <c r="BJ1645" s="44" t="str">
        <f>IF(COUNTA(Wedstrijden!I1810:S1810)&lt;&gt;0,1,"")</f>
        <v/>
      </c>
      <c r="BK1645" s="44" t="str">
        <f t="shared" si="150"/>
        <v/>
      </c>
      <c r="BL1645" s="44" t="str">
        <f>IF(Wedstrijden!I1810="x","AA","")</f>
        <v/>
      </c>
      <c r="BM1645" s="44" t="str">
        <f>IF(Wedstrijden!J1810="x","A","")</f>
        <v/>
      </c>
      <c r="BN1645" s="44" t="str">
        <f>IF(Wedstrijden!K1810="x","B1","")</f>
        <v/>
      </c>
      <c r="BO1645" s="44" t="str">
        <f>IF(Wedstrijden!L1810="x","BB","")</f>
        <v/>
      </c>
      <c r="BP1645" s="44" t="str">
        <f>IF(Wedstrijden!M1810="x","B","")</f>
        <v/>
      </c>
      <c r="BQ1645" s="44" t="str">
        <f>IF(Wedstrijden!N1810="x","L1","")</f>
        <v/>
      </c>
      <c r="BR1645" s="44" t="str">
        <f>IF(Wedstrijden!O1810="x","L2","")</f>
        <v/>
      </c>
      <c r="BS1645" s="44" t="str">
        <f>IF(Wedstrijden!P1810="x","M1","")</f>
        <v/>
      </c>
      <c r="BT1645" s="44" t="str">
        <f>IF(Wedstrijden!Q1810="x","M2","")</f>
        <v/>
      </c>
      <c r="BU1645" s="44" t="str">
        <f>IF(Wedstrijden!R1810="x","Z1","")</f>
        <v/>
      </c>
      <c r="BV1645" s="44" t="str">
        <f>IF(Wedstrijden!S1810="x","Z2","")</f>
        <v/>
      </c>
      <c r="BW1645" s="44" t="str">
        <f>IF(COUNTA(Wedstrijden!T1810:AB1810)&lt;&gt;0,1,"")</f>
        <v/>
      </c>
      <c r="BX1645" s="44" t="str">
        <f t="shared" si="151"/>
        <v/>
      </c>
      <c r="BY1645" s="44" t="str">
        <f>IF(Wedstrijden!T1810="x","BB","")</f>
        <v/>
      </c>
      <c r="BZ1645" s="44" t="str">
        <f>IF(Wedstrijden!U1810="x","B","")</f>
        <v/>
      </c>
      <c r="CA1645" s="44" t="str">
        <f>IF(Wedstrijden!V1810="x","L1","")</f>
        <v/>
      </c>
      <c r="CB1645" s="44" t="str">
        <f>IF(Wedstrijden!W1810="x","L2","")</f>
        <v/>
      </c>
      <c r="CC1645" s="44" t="str">
        <f>IF(Wedstrijden!X1810="x","M1","")</f>
        <v/>
      </c>
      <c r="CD1645" s="44" t="str">
        <f>IF(Wedstrijden!Y1810="x","M2","")</f>
        <v/>
      </c>
      <c r="CE1645" s="44" t="str">
        <f>IF(Wedstrijden!Z1810="x","Z1","")</f>
        <v/>
      </c>
      <c r="CF1645" s="44" t="str">
        <f>IF(Wedstrijden!AA1810="x","Z2","")</f>
        <v/>
      </c>
      <c r="CG1645" s="44" t="str">
        <f>IF(Wedstrijden!AB1810="x","ZZL","")</f>
        <v/>
      </c>
      <c r="CL1645" s="44" t="str">
        <f>IF(COUNTA(Wedstrijden!AC1810:AJ1810)&lt;&gt;0,2,"")</f>
        <v/>
      </c>
      <c r="CM1645" s="44" t="str">
        <f t="shared" si="152"/>
        <v/>
      </c>
      <c r="CN1645" s="44" t="str">
        <f>IF(Wedstrijden!AC1810="x","AA","")</f>
        <v/>
      </c>
      <c r="CO1645" s="44" t="str">
        <f>IF(Wedstrijden!AD1810="x","A","")</f>
        <v/>
      </c>
      <c r="CP1645" s="44" t="str">
        <f>IF(Wedstrijden!AE1810="x","BB","")</f>
        <v/>
      </c>
      <c r="CQ1645" s="44" t="str">
        <f>IF(Wedstrijden!AF1810="x","B","")</f>
        <v/>
      </c>
      <c r="CR1645" s="44" t="str">
        <f>IF(Wedstrijden!AG1810="x","L","")</f>
        <v/>
      </c>
      <c r="CS1645" s="44" t="str">
        <f>IF(Wedstrijden!AH1810="x","M","")</f>
        <v/>
      </c>
      <c r="CT1645" s="44" t="str">
        <f>IF(Wedstrijden!AI1810="x","Z","")</f>
        <v/>
      </c>
      <c r="CU1645" s="44" t="str">
        <f>IF(Wedstrijden!AJ1810="x","ZZ","")</f>
        <v/>
      </c>
      <c r="CV1645" s="44" t="str">
        <f>IF(COUNTA(Wedstrijden!AK1810:AQ1810)&lt;&gt;0,2,"")</f>
        <v/>
      </c>
      <c r="CW1645" s="44" t="str">
        <f t="shared" si="153"/>
        <v/>
      </c>
      <c r="CX1645" s="44" t="str">
        <f>IF(Wedstrijden!AK1810="x","BB","")</f>
        <v/>
      </c>
      <c r="CY1645" s="44" t="str">
        <f>IF(Wedstrijden!AL1810="x","B","")</f>
        <v/>
      </c>
      <c r="CZ1645" s="44" t="str">
        <f>IF(Wedstrijden!AM1810="x","L","")</f>
        <v/>
      </c>
      <c r="DA1645" s="44" t="str">
        <f>IF(Wedstrijden!AN1810="x","M","")</f>
        <v/>
      </c>
      <c r="DB1645" s="44" t="str">
        <f>IF(Wedstrijden!AO1810="x","Z","")</f>
        <v/>
      </c>
      <c r="DC1645" s="44" t="str">
        <f>IF(Wedstrijden!AP1810="x","ZZ","")</f>
        <v/>
      </c>
      <c r="DD1645" s="44" t="str">
        <f>IF(Wedstrijden!AQ1810="x","1.40","")</f>
        <v/>
      </c>
      <c r="DE1645" s="44" t="str">
        <f>IF(COUNTA(Wedstrijden!AR1810:AT1810)&lt;&gt;0,6,"")</f>
        <v/>
      </c>
      <c r="DF1645" s="44" t="str">
        <f t="shared" si="154"/>
        <v/>
      </c>
      <c r="DG1645" s="44" t="str">
        <f>IF(Wedstrijden!AR1810="x","L","")</f>
        <v/>
      </c>
      <c r="DH1645" s="44" t="str">
        <f>IF(Wedstrijden!AS1810="x","M","")</f>
        <v/>
      </c>
      <c r="DI1645" s="44" t="str">
        <f>IF(Wedstrijden!AT1810="x","Z","")</f>
        <v/>
      </c>
      <c r="DJ1645" s="44" t="str">
        <f>IF(COUNTA(Wedstrijden!AU1810:AW1810)&lt;&gt;0,6,"")</f>
        <v/>
      </c>
      <c r="DK1645" s="44" t="str">
        <f t="shared" si="155"/>
        <v/>
      </c>
      <c r="DL1645" s="44" t="str">
        <f>IF(Wedstrijden!AU1810="x","L","")</f>
        <v/>
      </c>
      <c r="DM1645" s="44" t="str">
        <f>IF(Wedstrijden!AV1810="x","M","")</f>
        <v/>
      </c>
      <c r="DN1645" s="44" t="str">
        <f>IF(Wedstrijden!AW1810="x","Z","")</f>
        <v/>
      </c>
    </row>
    <row r="1646" spans="1:118" ht="15">
      <c r="A1646" s="48" t="e">
        <f>Wedstrijden!#REF!</f>
        <v>#REF!</v>
      </c>
      <c r="B1646" s="44" t="str">
        <f>IFERROR(VLOOKUP(Wedstrijden!E1811,Wedstrijdlocaties!$B$2:$E$499,2,FALSE),"")</f>
        <v/>
      </c>
      <c r="C1646" s="44" t="str">
        <f>Wedstrijden!F1811</f>
        <v/>
      </c>
      <c r="D1646" s="44" t="str">
        <f>IFERROR(VLOOKUP(Wedstrijden!G1811,Organisaties!$B$2:$C$501,2,FALSE),"")</f>
        <v/>
      </c>
      <c r="E1646" s="44" t="str">
        <f>IFERROR(VLOOKUP(Wedstrijden!G1811,Organisaties!$B$2:$F$501,5,FALSE),"")</f>
        <v/>
      </c>
      <c r="F1646" s="44" t="str">
        <f>IF(Wedstrijden!BC1811&lt;&gt;"",Wedstrijden!BC1811,"")</f>
        <v/>
      </c>
      <c r="G1646" s="44">
        <f>IF(Wedstrijden!AY1811="Indoor",1,0)</f>
        <v>0</v>
      </c>
      <c r="H1646" s="44">
        <f>Wedstrijden!AZ1811</f>
        <v>0</v>
      </c>
      <c r="I1646" s="44" t="str">
        <f>IF(Wedstrijden!AX1811="Nee",0,IF(Wedstrijden!AX1811="Ja",1,""))</f>
        <v/>
      </c>
      <c r="J1646" s="44" t="str">
        <f>IF(Wedstrijden!BA1811&lt;&gt;"",Wedstrijden!BA1811,"")</f>
        <v/>
      </c>
      <c r="W1646" s="45"/>
      <c r="AE1646" s="45"/>
      <c r="AN1646" s="45"/>
      <c r="AU1646" s="45"/>
      <c r="BA1646" s="45"/>
      <c r="BE1646" s="45"/>
      <c r="BJ1646" s="44" t="str">
        <f>IF(COUNTA(Wedstrijden!I1811:S1811)&lt;&gt;0,1,"")</f>
        <v/>
      </c>
      <c r="BK1646" s="44" t="str">
        <f t="shared" si="150"/>
        <v/>
      </c>
      <c r="BL1646" s="44" t="str">
        <f>IF(Wedstrijden!I1811="x","AA","")</f>
        <v/>
      </c>
      <c r="BM1646" s="44" t="str">
        <f>IF(Wedstrijden!J1811="x","A","")</f>
        <v/>
      </c>
      <c r="BN1646" s="44" t="str">
        <f>IF(Wedstrijden!K1811="x","B1","")</f>
        <v/>
      </c>
      <c r="BO1646" s="44" t="str">
        <f>IF(Wedstrijden!L1811="x","BB","")</f>
        <v/>
      </c>
      <c r="BP1646" s="44" t="str">
        <f>IF(Wedstrijden!M1811="x","B","")</f>
        <v/>
      </c>
      <c r="BQ1646" s="44" t="str">
        <f>IF(Wedstrijden!N1811="x","L1","")</f>
        <v/>
      </c>
      <c r="BR1646" s="44" t="str">
        <f>IF(Wedstrijden!O1811="x","L2","")</f>
        <v/>
      </c>
      <c r="BS1646" s="44" t="str">
        <f>IF(Wedstrijden!P1811="x","M1","")</f>
        <v/>
      </c>
      <c r="BT1646" s="44" t="str">
        <f>IF(Wedstrijden!Q1811="x","M2","")</f>
        <v/>
      </c>
      <c r="BU1646" s="44" t="str">
        <f>IF(Wedstrijden!R1811="x","Z1","")</f>
        <v/>
      </c>
      <c r="BV1646" s="44" t="str">
        <f>IF(Wedstrijden!S1811="x","Z2","")</f>
        <v/>
      </c>
      <c r="BW1646" s="44" t="str">
        <f>IF(COUNTA(Wedstrijden!T1811:AB1811)&lt;&gt;0,1,"")</f>
        <v/>
      </c>
      <c r="BX1646" s="44" t="str">
        <f t="shared" si="151"/>
        <v/>
      </c>
      <c r="BY1646" s="44" t="str">
        <f>IF(Wedstrijden!T1811="x","BB","")</f>
        <v/>
      </c>
      <c r="BZ1646" s="44" t="str">
        <f>IF(Wedstrijden!U1811="x","B","")</f>
        <v/>
      </c>
      <c r="CA1646" s="44" t="str">
        <f>IF(Wedstrijden!V1811="x","L1","")</f>
        <v/>
      </c>
      <c r="CB1646" s="44" t="str">
        <f>IF(Wedstrijden!W1811="x","L2","")</f>
        <v/>
      </c>
      <c r="CC1646" s="44" t="str">
        <f>IF(Wedstrijden!X1811="x","M1","")</f>
        <v/>
      </c>
      <c r="CD1646" s="44" t="str">
        <f>IF(Wedstrijden!Y1811="x","M2","")</f>
        <v/>
      </c>
      <c r="CE1646" s="44" t="str">
        <f>IF(Wedstrijden!Z1811="x","Z1","")</f>
        <v/>
      </c>
      <c r="CF1646" s="44" t="str">
        <f>IF(Wedstrijden!AA1811="x","Z2","")</f>
        <v/>
      </c>
      <c r="CG1646" s="44" t="str">
        <f>IF(Wedstrijden!AB1811="x","ZZL","")</f>
        <v/>
      </c>
      <c r="CL1646" s="44" t="str">
        <f>IF(COUNTA(Wedstrijden!AC1811:AJ1811)&lt;&gt;0,2,"")</f>
        <v/>
      </c>
      <c r="CM1646" s="44" t="str">
        <f t="shared" si="152"/>
        <v/>
      </c>
      <c r="CN1646" s="44" t="str">
        <f>IF(Wedstrijden!AC1811="x","AA","")</f>
        <v/>
      </c>
      <c r="CO1646" s="44" t="str">
        <f>IF(Wedstrijden!AD1811="x","A","")</f>
        <v/>
      </c>
      <c r="CP1646" s="44" t="str">
        <f>IF(Wedstrijden!AE1811="x","BB","")</f>
        <v/>
      </c>
      <c r="CQ1646" s="44" t="str">
        <f>IF(Wedstrijden!AF1811="x","B","")</f>
        <v/>
      </c>
      <c r="CR1646" s="44" t="str">
        <f>IF(Wedstrijden!AG1811="x","L","")</f>
        <v/>
      </c>
      <c r="CS1646" s="44" t="str">
        <f>IF(Wedstrijden!AH1811="x","M","")</f>
        <v/>
      </c>
      <c r="CT1646" s="44" t="str">
        <f>IF(Wedstrijden!AI1811="x","Z","")</f>
        <v/>
      </c>
      <c r="CU1646" s="44" t="str">
        <f>IF(Wedstrijden!AJ1811="x","ZZ","")</f>
        <v/>
      </c>
      <c r="CV1646" s="44" t="str">
        <f>IF(COUNTA(Wedstrijden!AK1811:AQ1811)&lt;&gt;0,2,"")</f>
        <v/>
      </c>
      <c r="CW1646" s="44" t="str">
        <f t="shared" si="153"/>
        <v/>
      </c>
      <c r="CX1646" s="44" t="str">
        <f>IF(Wedstrijden!AK1811="x","BB","")</f>
        <v/>
      </c>
      <c r="CY1646" s="44" t="str">
        <f>IF(Wedstrijden!AL1811="x","B","")</f>
        <v/>
      </c>
      <c r="CZ1646" s="44" t="str">
        <f>IF(Wedstrijden!AM1811="x","L","")</f>
        <v/>
      </c>
      <c r="DA1646" s="44" t="str">
        <f>IF(Wedstrijden!AN1811="x","M","")</f>
        <v/>
      </c>
      <c r="DB1646" s="44" t="str">
        <f>IF(Wedstrijden!AO1811="x","Z","")</f>
        <v/>
      </c>
      <c r="DC1646" s="44" t="str">
        <f>IF(Wedstrijden!AP1811="x","ZZ","")</f>
        <v/>
      </c>
      <c r="DD1646" s="44" t="str">
        <f>IF(Wedstrijden!AQ1811="x","1.40","")</f>
        <v/>
      </c>
      <c r="DE1646" s="44" t="str">
        <f>IF(COUNTA(Wedstrijden!AR1811:AT1811)&lt;&gt;0,6,"")</f>
        <v/>
      </c>
      <c r="DF1646" s="44" t="str">
        <f t="shared" si="154"/>
        <v/>
      </c>
      <c r="DG1646" s="44" t="str">
        <f>IF(Wedstrijden!AR1811="x","L","")</f>
        <v/>
      </c>
      <c r="DH1646" s="44" t="str">
        <f>IF(Wedstrijden!AS1811="x","M","")</f>
        <v/>
      </c>
      <c r="DI1646" s="44" t="str">
        <f>IF(Wedstrijden!AT1811="x","Z","")</f>
        <v/>
      </c>
      <c r="DJ1646" s="44" t="str">
        <f>IF(COUNTA(Wedstrijden!AU1811:AW1811)&lt;&gt;0,6,"")</f>
        <v/>
      </c>
      <c r="DK1646" s="44" t="str">
        <f t="shared" si="155"/>
        <v/>
      </c>
      <c r="DL1646" s="44" t="str">
        <f>IF(Wedstrijden!AU1811="x","L","")</f>
        <v/>
      </c>
      <c r="DM1646" s="44" t="str">
        <f>IF(Wedstrijden!AV1811="x","M","")</f>
        <v/>
      </c>
      <c r="DN1646" s="44" t="str">
        <f>IF(Wedstrijden!AW1811="x","Z","")</f>
        <v/>
      </c>
    </row>
    <row r="1647" spans="1:118" ht="15">
      <c r="A1647" s="48" t="e">
        <f>Wedstrijden!#REF!</f>
        <v>#REF!</v>
      </c>
      <c r="B1647" s="44" t="str">
        <f>IFERROR(VLOOKUP(Wedstrijden!E1812,Wedstrijdlocaties!$B$2:$E$499,2,FALSE),"")</f>
        <v/>
      </c>
      <c r="C1647" s="44" t="str">
        <f>Wedstrijden!F1812</f>
        <v/>
      </c>
      <c r="D1647" s="44" t="str">
        <f>IFERROR(VLOOKUP(Wedstrijden!G1812,Organisaties!$B$2:$C$501,2,FALSE),"")</f>
        <v/>
      </c>
      <c r="E1647" s="44" t="str">
        <f>IFERROR(VLOOKUP(Wedstrijden!G1812,Organisaties!$B$2:$F$501,5,FALSE),"")</f>
        <v/>
      </c>
      <c r="F1647" s="44" t="str">
        <f>IF(Wedstrijden!BC1812&lt;&gt;"",Wedstrijden!BC1812,"")</f>
        <v/>
      </c>
      <c r="G1647" s="44">
        <f>IF(Wedstrijden!AY1812="Indoor",1,0)</f>
        <v>0</v>
      </c>
      <c r="H1647" s="44">
        <f>Wedstrijden!AZ1812</f>
        <v>0</v>
      </c>
      <c r="I1647" s="44" t="str">
        <f>IF(Wedstrijden!AX1812="Nee",0,IF(Wedstrijden!AX1812="Ja",1,""))</f>
        <v/>
      </c>
      <c r="J1647" s="44" t="str">
        <f>IF(Wedstrijden!BA1812&lt;&gt;"",Wedstrijden!BA1812,"")</f>
        <v/>
      </c>
      <c r="W1647" s="45"/>
      <c r="AE1647" s="45"/>
      <c r="AN1647" s="45"/>
      <c r="AU1647" s="45"/>
      <c r="BA1647" s="45"/>
      <c r="BE1647" s="45"/>
      <c r="BJ1647" s="44" t="str">
        <f>IF(COUNTA(Wedstrijden!I1812:S1812)&lt;&gt;0,1,"")</f>
        <v/>
      </c>
      <c r="BK1647" s="44" t="str">
        <f t="shared" si="150"/>
        <v/>
      </c>
      <c r="BL1647" s="44" t="str">
        <f>IF(Wedstrijden!I1812="x","AA","")</f>
        <v/>
      </c>
      <c r="BM1647" s="44" t="str">
        <f>IF(Wedstrijden!J1812="x","A","")</f>
        <v/>
      </c>
      <c r="BN1647" s="44" t="str">
        <f>IF(Wedstrijden!K1812="x","B1","")</f>
        <v/>
      </c>
      <c r="BO1647" s="44" t="str">
        <f>IF(Wedstrijden!L1812="x","BB","")</f>
        <v/>
      </c>
      <c r="BP1647" s="44" t="str">
        <f>IF(Wedstrijden!M1812="x","B","")</f>
        <v/>
      </c>
      <c r="BQ1647" s="44" t="str">
        <f>IF(Wedstrijden!N1812="x","L1","")</f>
        <v/>
      </c>
      <c r="BR1647" s="44" t="str">
        <f>IF(Wedstrijden!O1812="x","L2","")</f>
        <v/>
      </c>
      <c r="BS1647" s="44" t="str">
        <f>IF(Wedstrijden!P1812="x","M1","")</f>
        <v/>
      </c>
      <c r="BT1647" s="44" t="str">
        <f>IF(Wedstrijden!Q1812="x","M2","")</f>
        <v/>
      </c>
      <c r="BU1647" s="44" t="str">
        <f>IF(Wedstrijden!R1812="x","Z1","")</f>
        <v/>
      </c>
      <c r="BV1647" s="44" t="str">
        <f>IF(Wedstrijden!S1812="x","Z2","")</f>
        <v/>
      </c>
      <c r="BW1647" s="44" t="str">
        <f>IF(COUNTA(Wedstrijden!T1812:AB1812)&lt;&gt;0,1,"")</f>
        <v/>
      </c>
      <c r="BX1647" s="44" t="str">
        <f t="shared" si="151"/>
        <v/>
      </c>
      <c r="BY1647" s="44" t="str">
        <f>IF(Wedstrijden!T1812="x","BB","")</f>
        <v/>
      </c>
      <c r="BZ1647" s="44" t="str">
        <f>IF(Wedstrijden!U1812="x","B","")</f>
        <v/>
      </c>
      <c r="CA1647" s="44" t="str">
        <f>IF(Wedstrijden!V1812="x","L1","")</f>
        <v/>
      </c>
      <c r="CB1647" s="44" t="str">
        <f>IF(Wedstrijden!W1812="x","L2","")</f>
        <v/>
      </c>
      <c r="CC1647" s="44" t="str">
        <f>IF(Wedstrijden!X1812="x","M1","")</f>
        <v/>
      </c>
      <c r="CD1647" s="44" t="str">
        <f>IF(Wedstrijden!Y1812="x","M2","")</f>
        <v/>
      </c>
      <c r="CE1647" s="44" t="str">
        <f>IF(Wedstrijden!Z1812="x","Z1","")</f>
        <v/>
      </c>
      <c r="CF1647" s="44" t="str">
        <f>IF(Wedstrijden!AA1812="x","Z2","")</f>
        <v/>
      </c>
      <c r="CG1647" s="44" t="str">
        <f>IF(Wedstrijden!AB1812="x","ZZL","")</f>
        <v/>
      </c>
      <c r="CL1647" s="44" t="str">
        <f>IF(COUNTA(Wedstrijden!AC1812:AJ1812)&lt;&gt;0,2,"")</f>
        <v/>
      </c>
      <c r="CM1647" s="44" t="str">
        <f t="shared" si="152"/>
        <v/>
      </c>
      <c r="CN1647" s="44" t="str">
        <f>IF(Wedstrijden!AC1812="x","AA","")</f>
        <v/>
      </c>
      <c r="CO1647" s="44" t="str">
        <f>IF(Wedstrijden!AD1812="x","A","")</f>
        <v/>
      </c>
      <c r="CP1647" s="44" t="str">
        <f>IF(Wedstrijden!AE1812="x","BB","")</f>
        <v/>
      </c>
      <c r="CQ1647" s="44" t="str">
        <f>IF(Wedstrijden!AF1812="x","B","")</f>
        <v/>
      </c>
      <c r="CR1647" s="44" t="str">
        <f>IF(Wedstrijden!AG1812="x","L","")</f>
        <v/>
      </c>
      <c r="CS1647" s="44" t="str">
        <f>IF(Wedstrijden!AH1812="x","M","")</f>
        <v/>
      </c>
      <c r="CT1647" s="44" t="str">
        <f>IF(Wedstrijden!AI1812="x","Z","")</f>
        <v/>
      </c>
      <c r="CU1647" s="44" t="str">
        <f>IF(Wedstrijden!AJ1812="x","ZZ","")</f>
        <v/>
      </c>
      <c r="CV1647" s="44" t="str">
        <f>IF(COUNTA(Wedstrijden!AK1812:AQ1812)&lt;&gt;0,2,"")</f>
        <v/>
      </c>
      <c r="CW1647" s="44" t="str">
        <f t="shared" si="153"/>
        <v/>
      </c>
      <c r="CX1647" s="44" t="str">
        <f>IF(Wedstrijden!AK1812="x","BB","")</f>
        <v/>
      </c>
      <c r="CY1647" s="44" t="str">
        <f>IF(Wedstrijden!AL1812="x","B","")</f>
        <v/>
      </c>
      <c r="CZ1647" s="44" t="str">
        <f>IF(Wedstrijden!AM1812="x","L","")</f>
        <v/>
      </c>
      <c r="DA1647" s="44" t="str">
        <f>IF(Wedstrijden!AN1812="x","M","")</f>
        <v/>
      </c>
      <c r="DB1647" s="44" t="str">
        <f>IF(Wedstrijden!AO1812="x","Z","")</f>
        <v/>
      </c>
      <c r="DC1647" s="44" t="str">
        <f>IF(Wedstrijden!AP1812="x","ZZ","")</f>
        <v/>
      </c>
      <c r="DD1647" s="44" t="str">
        <f>IF(Wedstrijden!AQ1812="x","1.40","")</f>
        <v/>
      </c>
      <c r="DE1647" s="44" t="str">
        <f>IF(COUNTA(Wedstrijden!AR1812:AT1812)&lt;&gt;0,6,"")</f>
        <v/>
      </c>
      <c r="DF1647" s="44" t="str">
        <f t="shared" si="154"/>
        <v/>
      </c>
      <c r="DG1647" s="44" t="str">
        <f>IF(Wedstrijden!AR1812="x","L","")</f>
        <v/>
      </c>
      <c r="DH1647" s="44" t="str">
        <f>IF(Wedstrijden!AS1812="x","M","")</f>
        <v/>
      </c>
      <c r="DI1647" s="44" t="str">
        <f>IF(Wedstrijden!AT1812="x","Z","")</f>
        <v/>
      </c>
      <c r="DJ1647" s="44" t="str">
        <f>IF(COUNTA(Wedstrijden!AU1812:AW1812)&lt;&gt;0,6,"")</f>
        <v/>
      </c>
      <c r="DK1647" s="44" t="str">
        <f t="shared" si="155"/>
        <v/>
      </c>
      <c r="DL1647" s="44" t="str">
        <f>IF(Wedstrijden!AU1812="x","L","")</f>
        <v/>
      </c>
      <c r="DM1647" s="44" t="str">
        <f>IF(Wedstrijden!AV1812="x","M","")</f>
        <v/>
      </c>
      <c r="DN1647" s="44" t="str">
        <f>IF(Wedstrijden!AW1812="x","Z","")</f>
        <v/>
      </c>
    </row>
    <row r="1648" spans="1:118" ht="15">
      <c r="A1648" s="48" t="e">
        <f>Wedstrijden!#REF!</f>
        <v>#REF!</v>
      </c>
      <c r="B1648" s="44" t="str">
        <f>IFERROR(VLOOKUP(Wedstrijden!E1813,Wedstrijdlocaties!$B$2:$E$499,2,FALSE),"")</f>
        <v/>
      </c>
      <c r="C1648" s="44" t="str">
        <f>Wedstrijden!F1813</f>
        <v/>
      </c>
      <c r="D1648" s="44" t="str">
        <f>IFERROR(VLOOKUP(Wedstrijden!G1813,Organisaties!$B$2:$C$501,2,FALSE),"")</f>
        <v/>
      </c>
      <c r="E1648" s="44" t="str">
        <f>IFERROR(VLOOKUP(Wedstrijden!G1813,Organisaties!$B$2:$F$501,5,FALSE),"")</f>
        <v/>
      </c>
      <c r="F1648" s="44" t="str">
        <f>IF(Wedstrijden!BC1813&lt;&gt;"",Wedstrijden!BC1813,"")</f>
        <v/>
      </c>
      <c r="G1648" s="44">
        <f>IF(Wedstrijden!AY1813="Indoor",1,0)</f>
        <v>0</v>
      </c>
      <c r="H1648" s="44">
        <f>Wedstrijden!AZ1813</f>
        <v>0</v>
      </c>
      <c r="I1648" s="44" t="str">
        <f>IF(Wedstrijden!AX1813="Nee",0,IF(Wedstrijden!AX1813="Ja",1,""))</f>
        <v/>
      </c>
      <c r="J1648" s="44" t="str">
        <f>IF(Wedstrijden!BA1813&lt;&gt;"",Wedstrijden!BA1813,"")</f>
        <v/>
      </c>
      <c r="W1648" s="45"/>
      <c r="AE1648" s="45"/>
      <c r="AN1648" s="45"/>
      <c r="AU1648" s="45"/>
      <c r="BA1648" s="45"/>
      <c r="BE1648" s="45"/>
      <c r="BJ1648" s="44" t="str">
        <f>IF(COUNTA(Wedstrijden!I1813:S1813)&lt;&gt;0,1,"")</f>
        <v/>
      </c>
      <c r="BK1648" s="44" t="str">
        <f t="shared" si="150"/>
        <v/>
      </c>
      <c r="BL1648" s="44" t="str">
        <f>IF(Wedstrijden!I1813="x","AA","")</f>
        <v/>
      </c>
      <c r="BM1648" s="44" t="str">
        <f>IF(Wedstrijden!J1813="x","A","")</f>
        <v/>
      </c>
      <c r="BN1648" s="44" t="str">
        <f>IF(Wedstrijden!K1813="x","B1","")</f>
        <v/>
      </c>
      <c r="BO1648" s="44" t="str">
        <f>IF(Wedstrijden!L1813="x","BB","")</f>
        <v/>
      </c>
      <c r="BP1648" s="44" t="str">
        <f>IF(Wedstrijden!M1813="x","B","")</f>
        <v/>
      </c>
      <c r="BQ1648" s="44" t="str">
        <f>IF(Wedstrijden!N1813="x","L1","")</f>
        <v/>
      </c>
      <c r="BR1648" s="44" t="str">
        <f>IF(Wedstrijden!O1813="x","L2","")</f>
        <v/>
      </c>
      <c r="BS1648" s="44" t="str">
        <f>IF(Wedstrijden!P1813="x","M1","")</f>
        <v/>
      </c>
      <c r="BT1648" s="44" t="str">
        <f>IF(Wedstrijden!Q1813="x","M2","")</f>
        <v/>
      </c>
      <c r="BU1648" s="44" t="str">
        <f>IF(Wedstrijden!R1813="x","Z1","")</f>
        <v/>
      </c>
      <c r="BV1648" s="44" t="str">
        <f>IF(Wedstrijden!S1813="x","Z2","")</f>
        <v/>
      </c>
      <c r="BW1648" s="44" t="str">
        <f>IF(COUNTA(Wedstrijden!T1813:AB1813)&lt;&gt;0,1,"")</f>
        <v/>
      </c>
      <c r="BX1648" s="44" t="str">
        <f t="shared" si="151"/>
        <v/>
      </c>
      <c r="BY1648" s="44" t="str">
        <f>IF(Wedstrijden!T1813="x","BB","")</f>
        <v/>
      </c>
      <c r="BZ1648" s="44" t="str">
        <f>IF(Wedstrijden!U1813="x","B","")</f>
        <v/>
      </c>
      <c r="CA1648" s="44" t="str">
        <f>IF(Wedstrijden!V1813="x","L1","")</f>
        <v/>
      </c>
      <c r="CB1648" s="44" t="str">
        <f>IF(Wedstrijden!W1813="x","L2","")</f>
        <v/>
      </c>
      <c r="CC1648" s="44" t="str">
        <f>IF(Wedstrijden!X1813="x","M1","")</f>
        <v/>
      </c>
      <c r="CD1648" s="44" t="str">
        <f>IF(Wedstrijden!Y1813="x","M2","")</f>
        <v/>
      </c>
      <c r="CE1648" s="44" t="str">
        <f>IF(Wedstrijden!Z1813="x","Z1","")</f>
        <v/>
      </c>
      <c r="CF1648" s="44" t="str">
        <f>IF(Wedstrijden!AA1813="x","Z2","")</f>
        <v/>
      </c>
      <c r="CG1648" s="44" t="str">
        <f>IF(Wedstrijden!AB1813="x","ZZL","")</f>
        <v/>
      </c>
      <c r="CL1648" s="44" t="str">
        <f>IF(COUNTA(Wedstrijden!AC1813:AJ1813)&lt;&gt;0,2,"")</f>
        <v/>
      </c>
      <c r="CM1648" s="44" t="str">
        <f t="shared" si="152"/>
        <v/>
      </c>
      <c r="CN1648" s="44" t="str">
        <f>IF(Wedstrijden!AC1813="x","AA","")</f>
        <v/>
      </c>
      <c r="CO1648" s="44" t="str">
        <f>IF(Wedstrijden!AD1813="x","A","")</f>
        <v/>
      </c>
      <c r="CP1648" s="44" t="str">
        <f>IF(Wedstrijden!AE1813="x","BB","")</f>
        <v/>
      </c>
      <c r="CQ1648" s="44" t="str">
        <f>IF(Wedstrijden!AF1813="x","B","")</f>
        <v/>
      </c>
      <c r="CR1648" s="44" t="str">
        <f>IF(Wedstrijden!AG1813="x","L","")</f>
        <v/>
      </c>
      <c r="CS1648" s="44" t="str">
        <f>IF(Wedstrijden!AH1813="x","M","")</f>
        <v/>
      </c>
      <c r="CT1648" s="44" t="str">
        <f>IF(Wedstrijden!AI1813="x","Z","")</f>
        <v/>
      </c>
      <c r="CU1648" s="44" t="str">
        <f>IF(Wedstrijden!AJ1813="x","ZZ","")</f>
        <v/>
      </c>
      <c r="CV1648" s="44" t="str">
        <f>IF(COUNTA(Wedstrijden!AK1813:AQ1813)&lt;&gt;0,2,"")</f>
        <v/>
      </c>
      <c r="CW1648" s="44" t="str">
        <f t="shared" si="153"/>
        <v/>
      </c>
      <c r="CX1648" s="44" t="str">
        <f>IF(Wedstrijden!AK1813="x","BB","")</f>
        <v/>
      </c>
      <c r="CY1648" s="44" t="str">
        <f>IF(Wedstrijden!AL1813="x","B","")</f>
        <v/>
      </c>
      <c r="CZ1648" s="44" t="str">
        <f>IF(Wedstrijden!AM1813="x","L","")</f>
        <v/>
      </c>
      <c r="DA1648" s="44" t="str">
        <f>IF(Wedstrijden!AN1813="x","M","")</f>
        <v/>
      </c>
      <c r="DB1648" s="44" t="str">
        <f>IF(Wedstrijden!AO1813="x","Z","")</f>
        <v/>
      </c>
      <c r="DC1648" s="44" t="str">
        <f>IF(Wedstrijden!AP1813="x","ZZ","")</f>
        <v/>
      </c>
      <c r="DD1648" s="44" t="str">
        <f>IF(Wedstrijden!AQ1813="x","1.40","")</f>
        <v/>
      </c>
      <c r="DE1648" s="44" t="str">
        <f>IF(COUNTA(Wedstrijden!AR1813:AT1813)&lt;&gt;0,6,"")</f>
        <v/>
      </c>
      <c r="DF1648" s="44" t="str">
        <f t="shared" si="154"/>
        <v/>
      </c>
      <c r="DG1648" s="44" t="str">
        <f>IF(Wedstrijden!AR1813="x","L","")</f>
        <v/>
      </c>
      <c r="DH1648" s="44" t="str">
        <f>IF(Wedstrijden!AS1813="x","M","")</f>
        <v/>
      </c>
      <c r="DI1648" s="44" t="str">
        <f>IF(Wedstrijden!AT1813="x","Z","")</f>
        <v/>
      </c>
      <c r="DJ1648" s="44" t="str">
        <f>IF(COUNTA(Wedstrijden!AU1813:AW1813)&lt;&gt;0,6,"")</f>
        <v/>
      </c>
      <c r="DK1648" s="44" t="str">
        <f t="shared" si="155"/>
        <v/>
      </c>
      <c r="DL1648" s="44" t="str">
        <f>IF(Wedstrijden!AU1813="x","L","")</f>
        <v/>
      </c>
      <c r="DM1648" s="44" t="str">
        <f>IF(Wedstrijden!AV1813="x","M","")</f>
        <v/>
      </c>
      <c r="DN1648" s="44" t="str">
        <f>IF(Wedstrijden!AW1813="x","Z","")</f>
        <v/>
      </c>
    </row>
    <row r="1649" spans="1:118" ht="15">
      <c r="A1649" s="48" t="e">
        <f>Wedstrijden!#REF!</f>
        <v>#REF!</v>
      </c>
      <c r="B1649" s="44" t="str">
        <f>IFERROR(VLOOKUP(Wedstrijden!E1814,Wedstrijdlocaties!$B$2:$E$499,2,FALSE),"")</f>
        <v/>
      </c>
      <c r="C1649" s="44" t="str">
        <f>Wedstrijden!F1814</f>
        <v/>
      </c>
      <c r="D1649" s="44" t="str">
        <f>IFERROR(VLOOKUP(Wedstrijden!G1814,Organisaties!$B$2:$C$501,2,FALSE),"")</f>
        <v/>
      </c>
      <c r="E1649" s="44" t="str">
        <f>IFERROR(VLOOKUP(Wedstrijden!G1814,Organisaties!$B$2:$F$501,5,FALSE),"")</f>
        <v/>
      </c>
      <c r="F1649" s="44" t="str">
        <f>IF(Wedstrijden!BC1814&lt;&gt;"",Wedstrijden!BC1814,"")</f>
        <v/>
      </c>
      <c r="G1649" s="44">
        <f>IF(Wedstrijden!AY1814="Indoor",1,0)</f>
        <v>0</v>
      </c>
      <c r="H1649" s="44">
        <f>Wedstrijden!AZ1814</f>
        <v>0</v>
      </c>
      <c r="I1649" s="44" t="str">
        <f>IF(Wedstrijden!AX1814="Nee",0,IF(Wedstrijden!AX1814="Ja",1,""))</f>
        <v/>
      </c>
      <c r="J1649" s="44" t="str">
        <f>IF(Wedstrijden!BA1814&lt;&gt;"",Wedstrijden!BA1814,"")</f>
        <v/>
      </c>
      <c r="W1649" s="45"/>
      <c r="AE1649" s="45"/>
      <c r="AN1649" s="45"/>
      <c r="AU1649" s="45"/>
      <c r="BA1649" s="45"/>
      <c r="BE1649" s="45"/>
      <c r="BJ1649" s="44" t="str">
        <f>IF(COUNTA(Wedstrijden!I1814:S1814)&lt;&gt;0,1,"")</f>
        <v/>
      </c>
      <c r="BK1649" s="44" t="str">
        <f t="shared" si="150"/>
        <v/>
      </c>
      <c r="BL1649" s="44" t="str">
        <f>IF(Wedstrijden!I1814="x","AA","")</f>
        <v/>
      </c>
      <c r="BM1649" s="44" t="str">
        <f>IF(Wedstrijden!J1814="x","A","")</f>
        <v/>
      </c>
      <c r="BN1649" s="44" t="str">
        <f>IF(Wedstrijden!K1814="x","B1","")</f>
        <v/>
      </c>
      <c r="BO1649" s="44" t="str">
        <f>IF(Wedstrijden!L1814="x","BB","")</f>
        <v/>
      </c>
      <c r="BP1649" s="44" t="str">
        <f>IF(Wedstrijden!M1814="x","B","")</f>
        <v/>
      </c>
      <c r="BQ1649" s="44" t="str">
        <f>IF(Wedstrijden!N1814="x","L1","")</f>
        <v/>
      </c>
      <c r="BR1649" s="44" t="str">
        <f>IF(Wedstrijden!O1814="x","L2","")</f>
        <v/>
      </c>
      <c r="BS1649" s="44" t="str">
        <f>IF(Wedstrijden!P1814="x","M1","")</f>
        <v/>
      </c>
      <c r="BT1649" s="44" t="str">
        <f>IF(Wedstrijden!Q1814="x","M2","")</f>
        <v/>
      </c>
      <c r="BU1649" s="44" t="str">
        <f>IF(Wedstrijden!R1814="x","Z1","")</f>
        <v/>
      </c>
      <c r="BV1649" s="44" t="str">
        <f>IF(Wedstrijden!S1814="x","Z2","")</f>
        <v/>
      </c>
      <c r="BW1649" s="44" t="str">
        <f>IF(COUNTA(Wedstrijden!T1814:AB1814)&lt;&gt;0,1,"")</f>
        <v/>
      </c>
      <c r="BX1649" s="44" t="str">
        <f t="shared" si="151"/>
        <v/>
      </c>
      <c r="BY1649" s="44" t="str">
        <f>IF(Wedstrijden!T1814="x","BB","")</f>
        <v/>
      </c>
      <c r="BZ1649" s="44" t="str">
        <f>IF(Wedstrijden!U1814="x","B","")</f>
        <v/>
      </c>
      <c r="CA1649" s="44" t="str">
        <f>IF(Wedstrijden!V1814="x","L1","")</f>
        <v/>
      </c>
      <c r="CB1649" s="44" t="str">
        <f>IF(Wedstrijden!W1814="x","L2","")</f>
        <v/>
      </c>
      <c r="CC1649" s="44" t="str">
        <f>IF(Wedstrijden!X1814="x","M1","")</f>
        <v/>
      </c>
      <c r="CD1649" s="44" t="str">
        <f>IF(Wedstrijden!Y1814="x","M2","")</f>
        <v/>
      </c>
      <c r="CE1649" s="44" t="str">
        <f>IF(Wedstrijden!Z1814="x","Z1","")</f>
        <v/>
      </c>
      <c r="CF1649" s="44" t="str">
        <f>IF(Wedstrijden!AA1814="x","Z2","")</f>
        <v/>
      </c>
      <c r="CG1649" s="44" t="str">
        <f>IF(Wedstrijden!AB1814="x","ZZL","")</f>
        <v/>
      </c>
      <c r="CL1649" s="44" t="str">
        <f>IF(COUNTA(Wedstrijden!AC1814:AJ1814)&lt;&gt;0,2,"")</f>
        <v/>
      </c>
      <c r="CM1649" s="44" t="str">
        <f t="shared" si="152"/>
        <v/>
      </c>
      <c r="CN1649" s="44" t="str">
        <f>IF(Wedstrijden!AC1814="x","AA","")</f>
        <v/>
      </c>
      <c r="CO1649" s="44" t="str">
        <f>IF(Wedstrijden!AD1814="x","A","")</f>
        <v/>
      </c>
      <c r="CP1649" s="44" t="str">
        <f>IF(Wedstrijden!AE1814="x","BB","")</f>
        <v/>
      </c>
      <c r="CQ1649" s="44" t="str">
        <f>IF(Wedstrijden!AF1814="x","B","")</f>
        <v/>
      </c>
      <c r="CR1649" s="44" t="str">
        <f>IF(Wedstrijden!AG1814="x","L","")</f>
        <v/>
      </c>
      <c r="CS1649" s="44" t="str">
        <f>IF(Wedstrijden!AH1814="x","M","")</f>
        <v/>
      </c>
      <c r="CT1649" s="44" t="str">
        <f>IF(Wedstrijden!AI1814="x","Z","")</f>
        <v/>
      </c>
      <c r="CU1649" s="44" t="str">
        <f>IF(Wedstrijden!AJ1814="x","ZZ","")</f>
        <v/>
      </c>
      <c r="CV1649" s="44" t="str">
        <f>IF(COUNTA(Wedstrijden!AK1814:AQ1814)&lt;&gt;0,2,"")</f>
        <v/>
      </c>
      <c r="CW1649" s="44" t="str">
        <f t="shared" si="153"/>
        <v/>
      </c>
      <c r="CX1649" s="44" t="str">
        <f>IF(Wedstrijden!AK1814="x","BB","")</f>
        <v/>
      </c>
      <c r="CY1649" s="44" t="str">
        <f>IF(Wedstrijden!AL1814="x","B","")</f>
        <v/>
      </c>
      <c r="CZ1649" s="44" t="str">
        <f>IF(Wedstrijden!AM1814="x","L","")</f>
        <v/>
      </c>
      <c r="DA1649" s="44" t="str">
        <f>IF(Wedstrijden!AN1814="x","M","")</f>
        <v/>
      </c>
      <c r="DB1649" s="44" t="str">
        <f>IF(Wedstrijden!AO1814="x","Z","")</f>
        <v/>
      </c>
      <c r="DC1649" s="44" t="str">
        <f>IF(Wedstrijden!AP1814="x","ZZ","")</f>
        <v/>
      </c>
      <c r="DD1649" s="44" t="str">
        <f>IF(Wedstrijden!AQ1814="x","1.40","")</f>
        <v/>
      </c>
      <c r="DE1649" s="44" t="str">
        <f>IF(COUNTA(Wedstrijden!AR1814:AT1814)&lt;&gt;0,6,"")</f>
        <v/>
      </c>
      <c r="DF1649" s="44" t="str">
        <f t="shared" si="154"/>
        <v/>
      </c>
      <c r="DG1649" s="44" t="str">
        <f>IF(Wedstrijden!AR1814="x","L","")</f>
        <v/>
      </c>
      <c r="DH1649" s="44" t="str">
        <f>IF(Wedstrijden!AS1814="x","M","")</f>
        <v/>
      </c>
      <c r="DI1649" s="44" t="str">
        <f>IF(Wedstrijden!AT1814="x","Z","")</f>
        <v/>
      </c>
      <c r="DJ1649" s="44" t="str">
        <f>IF(COUNTA(Wedstrijden!AU1814:AW1814)&lt;&gt;0,6,"")</f>
        <v/>
      </c>
      <c r="DK1649" s="44" t="str">
        <f t="shared" si="155"/>
        <v/>
      </c>
      <c r="DL1649" s="44" t="str">
        <f>IF(Wedstrijden!AU1814="x","L","")</f>
        <v/>
      </c>
      <c r="DM1649" s="44" t="str">
        <f>IF(Wedstrijden!AV1814="x","M","")</f>
        <v/>
      </c>
      <c r="DN1649" s="44" t="str">
        <f>IF(Wedstrijden!AW1814="x","Z","")</f>
        <v/>
      </c>
    </row>
    <row r="1650" spans="1:118" ht="15">
      <c r="A1650" s="48" t="e">
        <f>Wedstrijden!#REF!</f>
        <v>#REF!</v>
      </c>
      <c r="B1650" s="44" t="str">
        <f>IFERROR(VLOOKUP(Wedstrijden!E1815,Wedstrijdlocaties!$B$2:$E$499,2,FALSE),"")</f>
        <v/>
      </c>
      <c r="C1650" s="44" t="str">
        <f>Wedstrijden!F1815</f>
        <v/>
      </c>
      <c r="D1650" s="44" t="str">
        <f>IFERROR(VLOOKUP(Wedstrijden!G1815,Organisaties!$B$2:$C$501,2,FALSE),"")</f>
        <v/>
      </c>
      <c r="E1650" s="44" t="str">
        <f>IFERROR(VLOOKUP(Wedstrijden!G1815,Organisaties!$B$2:$F$501,5,FALSE),"")</f>
        <v/>
      </c>
      <c r="F1650" s="44" t="str">
        <f>IF(Wedstrijden!BC1815&lt;&gt;"",Wedstrijden!BC1815,"")</f>
        <v/>
      </c>
      <c r="G1650" s="44">
        <f>IF(Wedstrijden!AY1815="Indoor",1,0)</f>
        <v>0</v>
      </c>
      <c r="H1650" s="44">
        <f>Wedstrijden!AZ1815</f>
        <v>0</v>
      </c>
      <c r="I1650" s="44" t="str">
        <f>IF(Wedstrijden!AX1815="Nee",0,IF(Wedstrijden!AX1815="Ja",1,""))</f>
        <v/>
      </c>
      <c r="J1650" s="44" t="str">
        <f>IF(Wedstrijden!BA1815&lt;&gt;"",Wedstrijden!BA1815,"")</f>
        <v/>
      </c>
      <c r="W1650" s="45"/>
      <c r="AE1650" s="45"/>
      <c r="AN1650" s="45"/>
      <c r="AU1650" s="45"/>
      <c r="BA1650" s="45"/>
      <c r="BE1650" s="45"/>
      <c r="BJ1650" s="44" t="str">
        <f>IF(COUNTA(Wedstrijden!I1815:S1815)&lt;&gt;0,1,"")</f>
        <v/>
      </c>
      <c r="BK1650" s="44" t="str">
        <f t="shared" si="150"/>
        <v/>
      </c>
      <c r="BL1650" s="44" t="str">
        <f>IF(Wedstrijden!I1815="x","AA","")</f>
        <v/>
      </c>
      <c r="BM1650" s="44" t="str">
        <f>IF(Wedstrijden!J1815="x","A","")</f>
        <v/>
      </c>
      <c r="BN1650" s="44" t="str">
        <f>IF(Wedstrijden!K1815="x","B1","")</f>
        <v/>
      </c>
      <c r="BO1650" s="44" t="str">
        <f>IF(Wedstrijden!L1815="x","BB","")</f>
        <v/>
      </c>
      <c r="BP1650" s="44" t="str">
        <f>IF(Wedstrijden!M1815="x","B","")</f>
        <v/>
      </c>
      <c r="BQ1650" s="44" t="str">
        <f>IF(Wedstrijden!N1815="x","L1","")</f>
        <v/>
      </c>
      <c r="BR1650" s="44" t="str">
        <f>IF(Wedstrijden!O1815="x","L2","")</f>
        <v/>
      </c>
      <c r="BS1650" s="44" t="str">
        <f>IF(Wedstrijden!P1815="x","M1","")</f>
        <v/>
      </c>
      <c r="BT1650" s="44" t="str">
        <f>IF(Wedstrijden!Q1815="x","M2","")</f>
        <v/>
      </c>
      <c r="BU1650" s="44" t="str">
        <f>IF(Wedstrijden!R1815="x","Z1","")</f>
        <v/>
      </c>
      <c r="BV1650" s="44" t="str">
        <f>IF(Wedstrijden!S1815="x","Z2","")</f>
        <v/>
      </c>
      <c r="BW1650" s="44" t="str">
        <f>IF(COUNTA(Wedstrijden!T1815:AB1815)&lt;&gt;0,1,"")</f>
        <v/>
      </c>
      <c r="BX1650" s="44" t="str">
        <f t="shared" si="151"/>
        <v/>
      </c>
      <c r="BY1650" s="44" t="str">
        <f>IF(Wedstrijden!T1815="x","BB","")</f>
        <v/>
      </c>
      <c r="BZ1650" s="44" t="str">
        <f>IF(Wedstrijden!U1815="x","B","")</f>
        <v/>
      </c>
      <c r="CA1650" s="44" t="str">
        <f>IF(Wedstrijden!V1815="x","L1","")</f>
        <v/>
      </c>
      <c r="CB1650" s="44" t="str">
        <f>IF(Wedstrijden!W1815="x","L2","")</f>
        <v/>
      </c>
      <c r="CC1650" s="44" t="str">
        <f>IF(Wedstrijden!X1815="x","M1","")</f>
        <v/>
      </c>
      <c r="CD1650" s="44" t="str">
        <f>IF(Wedstrijden!Y1815="x","M2","")</f>
        <v/>
      </c>
      <c r="CE1650" s="44" t="str">
        <f>IF(Wedstrijden!Z1815="x","Z1","")</f>
        <v/>
      </c>
      <c r="CF1650" s="44" t="str">
        <f>IF(Wedstrijden!AA1815="x","Z2","")</f>
        <v/>
      </c>
      <c r="CG1650" s="44" t="str">
        <f>IF(Wedstrijden!AB1815="x","ZZL","")</f>
        <v/>
      </c>
      <c r="CL1650" s="44" t="str">
        <f>IF(COUNTA(Wedstrijden!AC1815:AJ1815)&lt;&gt;0,2,"")</f>
        <v/>
      </c>
      <c r="CM1650" s="44" t="str">
        <f t="shared" si="152"/>
        <v/>
      </c>
      <c r="CN1650" s="44" t="str">
        <f>IF(Wedstrijden!AC1815="x","AA","")</f>
        <v/>
      </c>
      <c r="CO1650" s="44" t="str">
        <f>IF(Wedstrijden!AD1815="x","A","")</f>
        <v/>
      </c>
      <c r="CP1650" s="44" t="str">
        <f>IF(Wedstrijden!AE1815="x","BB","")</f>
        <v/>
      </c>
      <c r="CQ1650" s="44" t="str">
        <f>IF(Wedstrijden!AF1815="x","B","")</f>
        <v/>
      </c>
      <c r="CR1650" s="44" t="str">
        <f>IF(Wedstrijden!AG1815="x","L","")</f>
        <v/>
      </c>
      <c r="CS1650" s="44" t="str">
        <f>IF(Wedstrijden!AH1815="x","M","")</f>
        <v/>
      </c>
      <c r="CT1650" s="44" t="str">
        <f>IF(Wedstrijden!AI1815="x","Z","")</f>
        <v/>
      </c>
      <c r="CU1650" s="44" t="str">
        <f>IF(Wedstrijden!AJ1815="x","ZZ","")</f>
        <v/>
      </c>
      <c r="CV1650" s="44" t="str">
        <f>IF(COUNTA(Wedstrijden!AK1815:AQ1815)&lt;&gt;0,2,"")</f>
        <v/>
      </c>
      <c r="CW1650" s="44" t="str">
        <f t="shared" si="153"/>
        <v/>
      </c>
      <c r="CX1650" s="44" t="str">
        <f>IF(Wedstrijden!AK1815="x","BB","")</f>
        <v/>
      </c>
      <c r="CY1650" s="44" t="str">
        <f>IF(Wedstrijden!AL1815="x","B","")</f>
        <v/>
      </c>
      <c r="CZ1650" s="44" t="str">
        <f>IF(Wedstrijden!AM1815="x","L","")</f>
        <v/>
      </c>
      <c r="DA1650" s="44" t="str">
        <f>IF(Wedstrijden!AN1815="x","M","")</f>
        <v/>
      </c>
      <c r="DB1650" s="44" t="str">
        <f>IF(Wedstrijden!AO1815="x","Z","")</f>
        <v/>
      </c>
      <c r="DC1650" s="44" t="str">
        <f>IF(Wedstrijden!AP1815="x","ZZ","")</f>
        <v/>
      </c>
      <c r="DD1650" s="44" t="str">
        <f>IF(Wedstrijden!AQ1815="x","1.40","")</f>
        <v/>
      </c>
      <c r="DE1650" s="44" t="str">
        <f>IF(COUNTA(Wedstrijden!AR1815:AT1815)&lt;&gt;0,6,"")</f>
        <v/>
      </c>
      <c r="DF1650" s="44" t="str">
        <f t="shared" si="154"/>
        <v/>
      </c>
      <c r="DG1650" s="44" t="str">
        <f>IF(Wedstrijden!AR1815="x","L","")</f>
        <v/>
      </c>
      <c r="DH1650" s="44" t="str">
        <f>IF(Wedstrijden!AS1815="x","M","")</f>
        <v/>
      </c>
      <c r="DI1650" s="44" t="str">
        <f>IF(Wedstrijden!AT1815="x","Z","")</f>
        <v/>
      </c>
      <c r="DJ1650" s="44" t="str">
        <f>IF(COUNTA(Wedstrijden!AU1815:AW1815)&lt;&gt;0,6,"")</f>
        <v/>
      </c>
      <c r="DK1650" s="44" t="str">
        <f t="shared" si="155"/>
        <v/>
      </c>
      <c r="DL1650" s="44" t="str">
        <f>IF(Wedstrijden!AU1815="x","L","")</f>
        <v/>
      </c>
      <c r="DM1650" s="44" t="str">
        <f>IF(Wedstrijden!AV1815="x","M","")</f>
        <v/>
      </c>
      <c r="DN1650" s="44" t="str">
        <f>IF(Wedstrijden!AW1815="x","Z","")</f>
        <v/>
      </c>
    </row>
    <row r="1651" spans="1:118" ht="15">
      <c r="A1651" s="48" t="e">
        <f>Wedstrijden!#REF!</f>
        <v>#REF!</v>
      </c>
      <c r="B1651" s="44" t="str">
        <f>IFERROR(VLOOKUP(Wedstrijden!E1816,Wedstrijdlocaties!$B$2:$E$499,2,FALSE),"")</f>
        <v/>
      </c>
      <c r="C1651" s="44" t="str">
        <f>Wedstrijden!F1816</f>
        <v/>
      </c>
      <c r="D1651" s="44" t="str">
        <f>IFERROR(VLOOKUP(Wedstrijden!G1816,Organisaties!$B$2:$C$501,2,FALSE),"")</f>
        <v/>
      </c>
      <c r="E1651" s="44" t="str">
        <f>IFERROR(VLOOKUP(Wedstrijden!G1816,Organisaties!$B$2:$F$501,5,FALSE),"")</f>
        <v/>
      </c>
      <c r="F1651" s="44" t="str">
        <f>IF(Wedstrijden!BC1816&lt;&gt;"",Wedstrijden!BC1816,"")</f>
        <v/>
      </c>
      <c r="G1651" s="44">
        <f>IF(Wedstrijden!AY1816="Indoor",1,0)</f>
        <v>0</v>
      </c>
      <c r="H1651" s="44">
        <f>Wedstrijden!AZ1816</f>
        <v>0</v>
      </c>
      <c r="I1651" s="44" t="str">
        <f>IF(Wedstrijden!AX1816="Nee",0,IF(Wedstrijden!AX1816="Ja",1,""))</f>
        <v/>
      </c>
      <c r="J1651" s="44" t="str">
        <f>IF(Wedstrijden!BA1816&lt;&gt;"",Wedstrijden!BA1816,"")</f>
        <v/>
      </c>
      <c r="W1651" s="45"/>
      <c r="AE1651" s="45"/>
      <c r="AN1651" s="45"/>
      <c r="AU1651" s="45"/>
      <c r="BA1651" s="45"/>
      <c r="BE1651" s="45"/>
      <c r="BJ1651" s="44" t="str">
        <f>IF(COUNTA(Wedstrijden!I1816:S1816)&lt;&gt;0,1,"")</f>
        <v/>
      </c>
      <c r="BK1651" s="44" t="str">
        <f t="shared" si="150"/>
        <v/>
      </c>
      <c r="BL1651" s="44" t="str">
        <f>IF(Wedstrijden!I1816="x","AA","")</f>
        <v/>
      </c>
      <c r="BM1651" s="44" t="str">
        <f>IF(Wedstrijden!J1816="x","A","")</f>
        <v/>
      </c>
      <c r="BN1651" s="44" t="str">
        <f>IF(Wedstrijden!K1816="x","B1","")</f>
        <v/>
      </c>
      <c r="BO1651" s="44" t="str">
        <f>IF(Wedstrijden!L1816="x","BB","")</f>
        <v/>
      </c>
      <c r="BP1651" s="44" t="str">
        <f>IF(Wedstrijden!M1816="x","B","")</f>
        <v/>
      </c>
      <c r="BQ1651" s="44" t="str">
        <f>IF(Wedstrijden!N1816="x","L1","")</f>
        <v/>
      </c>
      <c r="BR1651" s="44" t="str">
        <f>IF(Wedstrijden!O1816="x","L2","")</f>
        <v/>
      </c>
      <c r="BS1651" s="44" t="str">
        <f>IF(Wedstrijden!P1816="x","M1","")</f>
        <v/>
      </c>
      <c r="BT1651" s="44" t="str">
        <f>IF(Wedstrijden!Q1816="x","M2","")</f>
        <v/>
      </c>
      <c r="BU1651" s="44" t="str">
        <f>IF(Wedstrijden!R1816="x","Z1","")</f>
        <v/>
      </c>
      <c r="BV1651" s="44" t="str">
        <f>IF(Wedstrijden!S1816="x","Z2","")</f>
        <v/>
      </c>
      <c r="BW1651" s="44" t="str">
        <f>IF(COUNTA(Wedstrijden!T1816:AB1816)&lt;&gt;0,1,"")</f>
        <v/>
      </c>
      <c r="BX1651" s="44" t="str">
        <f t="shared" si="151"/>
        <v/>
      </c>
      <c r="BY1651" s="44" t="str">
        <f>IF(Wedstrijden!T1816="x","BB","")</f>
        <v/>
      </c>
      <c r="BZ1651" s="44" t="str">
        <f>IF(Wedstrijden!U1816="x","B","")</f>
        <v/>
      </c>
      <c r="CA1651" s="44" t="str">
        <f>IF(Wedstrijden!V1816="x","L1","")</f>
        <v/>
      </c>
      <c r="CB1651" s="44" t="str">
        <f>IF(Wedstrijden!W1816="x","L2","")</f>
        <v/>
      </c>
      <c r="CC1651" s="44" t="str">
        <f>IF(Wedstrijden!X1816="x","M1","")</f>
        <v/>
      </c>
      <c r="CD1651" s="44" t="str">
        <f>IF(Wedstrijden!Y1816="x","M2","")</f>
        <v/>
      </c>
      <c r="CE1651" s="44" t="str">
        <f>IF(Wedstrijden!Z1816="x","Z1","")</f>
        <v/>
      </c>
      <c r="CF1651" s="44" t="str">
        <f>IF(Wedstrijden!AA1816="x","Z2","")</f>
        <v/>
      </c>
      <c r="CG1651" s="44" t="str">
        <f>IF(Wedstrijden!AB1816="x","ZZL","")</f>
        <v/>
      </c>
      <c r="CL1651" s="44" t="str">
        <f>IF(COUNTA(Wedstrijden!AC1816:AJ1816)&lt;&gt;0,2,"")</f>
        <v/>
      </c>
      <c r="CM1651" s="44" t="str">
        <f t="shared" si="152"/>
        <v/>
      </c>
      <c r="CN1651" s="44" t="str">
        <f>IF(Wedstrijden!AC1816="x","AA","")</f>
        <v/>
      </c>
      <c r="CO1651" s="44" t="str">
        <f>IF(Wedstrijden!AD1816="x","A","")</f>
        <v/>
      </c>
      <c r="CP1651" s="44" t="str">
        <f>IF(Wedstrijden!AE1816="x","BB","")</f>
        <v/>
      </c>
      <c r="CQ1651" s="44" t="str">
        <f>IF(Wedstrijden!AF1816="x","B","")</f>
        <v/>
      </c>
      <c r="CR1651" s="44" t="str">
        <f>IF(Wedstrijden!AG1816="x","L","")</f>
        <v/>
      </c>
      <c r="CS1651" s="44" t="str">
        <f>IF(Wedstrijden!AH1816="x","M","")</f>
        <v/>
      </c>
      <c r="CT1651" s="44" t="str">
        <f>IF(Wedstrijden!AI1816="x","Z","")</f>
        <v/>
      </c>
      <c r="CU1651" s="44" t="str">
        <f>IF(Wedstrijden!AJ1816="x","ZZ","")</f>
        <v/>
      </c>
      <c r="CV1651" s="44" t="str">
        <f>IF(COUNTA(Wedstrijden!AK1816:AQ1816)&lt;&gt;0,2,"")</f>
        <v/>
      </c>
      <c r="CW1651" s="44" t="str">
        <f t="shared" si="153"/>
        <v/>
      </c>
      <c r="CX1651" s="44" t="str">
        <f>IF(Wedstrijden!AK1816="x","BB","")</f>
        <v/>
      </c>
      <c r="CY1651" s="44" t="str">
        <f>IF(Wedstrijden!AL1816="x","B","")</f>
        <v/>
      </c>
      <c r="CZ1651" s="44" t="str">
        <f>IF(Wedstrijden!AM1816="x","L","")</f>
        <v/>
      </c>
      <c r="DA1651" s="44" t="str">
        <f>IF(Wedstrijden!AN1816="x","M","")</f>
        <v/>
      </c>
      <c r="DB1651" s="44" t="str">
        <f>IF(Wedstrijden!AO1816="x","Z","")</f>
        <v/>
      </c>
      <c r="DC1651" s="44" t="str">
        <f>IF(Wedstrijden!AP1816="x","ZZ","")</f>
        <v/>
      </c>
      <c r="DD1651" s="44" t="str">
        <f>IF(Wedstrijden!AQ1816="x","1.40","")</f>
        <v/>
      </c>
      <c r="DE1651" s="44" t="str">
        <f>IF(COUNTA(Wedstrijden!AR1816:AT1816)&lt;&gt;0,6,"")</f>
        <v/>
      </c>
      <c r="DF1651" s="44" t="str">
        <f t="shared" si="154"/>
        <v/>
      </c>
      <c r="DG1651" s="44" t="str">
        <f>IF(Wedstrijden!AR1816="x","L","")</f>
        <v/>
      </c>
      <c r="DH1651" s="44" t="str">
        <f>IF(Wedstrijden!AS1816="x","M","")</f>
        <v/>
      </c>
      <c r="DI1651" s="44" t="str">
        <f>IF(Wedstrijden!AT1816="x","Z","")</f>
        <v/>
      </c>
      <c r="DJ1651" s="44" t="str">
        <f>IF(COUNTA(Wedstrijden!AU1816:AW1816)&lt;&gt;0,6,"")</f>
        <v/>
      </c>
      <c r="DK1651" s="44" t="str">
        <f t="shared" si="155"/>
        <v/>
      </c>
      <c r="DL1651" s="44" t="str">
        <f>IF(Wedstrijden!AU1816="x","L","")</f>
        <v/>
      </c>
      <c r="DM1651" s="44" t="str">
        <f>IF(Wedstrijden!AV1816="x","M","")</f>
        <v/>
      </c>
      <c r="DN1651" s="44" t="str">
        <f>IF(Wedstrijden!AW1816="x","Z","")</f>
        <v/>
      </c>
    </row>
    <row r="1652" spans="1:118" ht="15">
      <c r="A1652" s="48" t="e">
        <f>Wedstrijden!#REF!</f>
        <v>#REF!</v>
      </c>
      <c r="B1652" s="44" t="str">
        <f>IFERROR(VLOOKUP(Wedstrijden!E1817,Wedstrijdlocaties!$B$2:$E$499,2,FALSE),"")</f>
        <v/>
      </c>
      <c r="C1652" s="44" t="str">
        <f>Wedstrijden!F1817</f>
        <v/>
      </c>
      <c r="D1652" s="44" t="str">
        <f>IFERROR(VLOOKUP(Wedstrijden!G1817,Organisaties!$B$2:$C$501,2,FALSE),"")</f>
        <v/>
      </c>
      <c r="E1652" s="44" t="str">
        <f>IFERROR(VLOOKUP(Wedstrijden!G1817,Organisaties!$B$2:$F$501,5,FALSE),"")</f>
        <v/>
      </c>
      <c r="F1652" s="44" t="str">
        <f>IF(Wedstrijden!BC1817&lt;&gt;"",Wedstrijden!BC1817,"")</f>
        <v/>
      </c>
      <c r="G1652" s="44">
        <f>IF(Wedstrijden!AY1817="Indoor",1,0)</f>
        <v>0</v>
      </c>
      <c r="H1652" s="44">
        <f>Wedstrijden!AZ1817</f>
        <v>0</v>
      </c>
      <c r="I1652" s="44" t="str">
        <f>IF(Wedstrijden!AX1817="Nee",0,IF(Wedstrijden!AX1817="Ja",1,""))</f>
        <v/>
      </c>
      <c r="J1652" s="44" t="str">
        <f>IF(Wedstrijden!BA1817&lt;&gt;"",Wedstrijden!BA1817,"")</f>
        <v/>
      </c>
      <c r="W1652" s="45"/>
      <c r="AE1652" s="45"/>
      <c r="AN1652" s="45"/>
      <c r="AU1652" s="45"/>
      <c r="BA1652" s="45"/>
      <c r="BE1652" s="45"/>
      <c r="BJ1652" s="44" t="str">
        <f>IF(COUNTA(Wedstrijden!I1817:S1817)&lt;&gt;0,1,"")</f>
        <v/>
      </c>
      <c r="BK1652" s="44" t="str">
        <f t="shared" si="150"/>
        <v/>
      </c>
      <c r="BL1652" s="44" t="str">
        <f>IF(Wedstrijden!I1817="x","AA","")</f>
        <v/>
      </c>
      <c r="BM1652" s="44" t="str">
        <f>IF(Wedstrijden!J1817="x","A","")</f>
        <v/>
      </c>
      <c r="BN1652" s="44" t="str">
        <f>IF(Wedstrijden!K1817="x","B1","")</f>
        <v/>
      </c>
      <c r="BO1652" s="44" t="str">
        <f>IF(Wedstrijden!L1817="x","BB","")</f>
        <v/>
      </c>
      <c r="BP1652" s="44" t="str">
        <f>IF(Wedstrijden!M1817="x","B","")</f>
        <v/>
      </c>
      <c r="BQ1652" s="44" t="str">
        <f>IF(Wedstrijden!N1817="x","L1","")</f>
        <v/>
      </c>
      <c r="BR1652" s="44" t="str">
        <f>IF(Wedstrijden!O1817="x","L2","")</f>
        <v/>
      </c>
      <c r="BS1652" s="44" t="str">
        <f>IF(Wedstrijden!P1817="x","M1","")</f>
        <v/>
      </c>
      <c r="BT1652" s="44" t="str">
        <f>IF(Wedstrijden!Q1817="x","M2","")</f>
        <v/>
      </c>
      <c r="BU1652" s="44" t="str">
        <f>IF(Wedstrijden!R1817="x","Z1","")</f>
        <v/>
      </c>
      <c r="BV1652" s="44" t="str">
        <f>IF(Wedstrijden!S1817="x","Z2","")</f>
        <v/>
      </c>
      <c r="BW1652" s="44" t="str">
        <f>IF(COUNTA(Wedstrijden!T1817:AB1817)&lt;&gt;0,1,"")</f>
        <v/>
      </c>
      <c r="BX1652" s="44" t="str">
        <f t="shared" si="151"/>
        <v/>
      </c>
      <c r="BY1652" s="44" t="str">
        <f>IF(Wedstrijden!T1817="x","BB","")</f>
        <v/>
      </c>
      <c r="BZ1652" s="44" t="str">
        <f>IF(Wedstrijden!U1817="x","B","")</f>
        <v/>
      </c>
      <c r="CA1652" s="44" t="str">
        <f>IF(Wedstrijden!V1817="x","L1","")</f>
        <v/>
      </c>
      <c r="CB1652" s="44" t="str">
        <f>IF(Wedstrijden!W1817="x","L2","")</f>
        <v/>
      </c>
      <c r="CC1652" s="44" t="str">
        <f>IF(Wedstrijden!X1817="x","M1","")</f>
        <v/>
      </c>
      <c r="CD1652" s="44" t="str">
        <f>IF(Wedstrijden!Y1817="x","M2","")</f>
        <v/>
      </c>
      <c r="CE1652" s="44" t="str">
        <f>IF(Wedstrijden!Z1817="x","Z1","")</f>
        <v/>
      </c>
      <c r="CF1652" s="44" t="str">
        <f>IF(Wedstrijden!AA1817="x","Z2","")</f>
        <v/>
      </c>
      <c r="CG1652" s="44" t="str">
        <f>IF(Wedstrijden!AB1817="x","ZZL","")</f>
        <v/>
      </c>
      <c r="CL1652" s="44" t="str">
        <f>IF(COUNTA(Wedstrijden!AC1817:AJ1817)&lt;&gt;0,2,"")</f>
        <v/>
      </c>
      <c r="CM1652" s="44" t="str">
        <f t="shared" si="152"/>
        <v/>
      </c>
      <c r="CN1652" s="44" t="str">
        <f>IF(Wedstrijden!AC1817="x","AA","")</f>
        <v/>
      </c>
      <c r="CO1652" s="44" t="str">
        <f>IF(Wedstrijden!AD1817="x","A","")</f>
        <v/>
      </c>
      <c r="CP1652" s="44" t="str">
        <f>IF(Wedstrijden!AE1817="x","BB","")</f>
        <v/>
      </c>
      <c r="CQ1652" s="44" t="str">
        <f>IF(Wedstrijden!AF1817="x","B","")</f>
        <v/>
      </c>
      <c r="CR1652" s="44" t="str">
        <f>IF(Wedstrijden!AG1817="x","L","")</f>
        <v/>
      </c>
      <c r="CS1652" s="44" t="str">
        <f>IF(Wedstrijden!AH1817="x","M","")</f>
        <v/>
      </c>
      <c r="CT1652" s="44" t="str">
        <f>IF(Wedstrijden!AI1817="x","Z","")</f>
        <v/>
      </c>
      <c r="CU1652" s="44" t="str">
        <f>IF(Wedstrijden!AJ1817="x","ZZ","")</f>
        <v/>
      </c>
      <c r="CV1652" s="44" t="str">
        <f>IF(COUNTA(Wedstrijden!AK1817:AQ1817)&lt;&gt;0,2,"")</f>
        <v/>
      </c>
      <c r="CW1652" s="44" t="str">
        <f t="shared" si="153"/>
        <v/>
      </c>
      <c r="CX1652" s="44" t="str">
        <f>IF(Wedstrijden!AK1817="x","BB","")</f>
        <v/>
      </c>
      <c r="CY1652" s="44" t="str">
        <f>IF(Wedstrijden!AL1817="x","B","")</f>
        <v/>
      </c>
      <c r="CZ1652" s="44" t="str">
        <f>IF(Wedstrijden!AM1817="x","L","")</f>
        <v/>
      </c>
      <c r="DA1652" s="44" t="str">
        <f>IF(Wedstrijden!AN1817="x","M","")</f>
        <v/>
      </c>
      <c r="DB1652" s="44" t="str">
        <f>IF(Wedstrijden!AO1817="x","Z","")</f>
        <v/>
      </c>
      <c r="DC1652" s="44" t="str">
        <f>IF(Wedstrijden!AP1817="x","ZZ","")</f>
        <v/>
      </c>
      <c r="DD1652" s="44" t="str">
        <f>IF(Wedstrijden!AQ1817="x","1.40","")</f>
        <v/>
      </c>
      <c r="DE1652" s="44" t="str">
        <f>IF(COUNTA(Wedstrijden!AR1817:AT1817)&lt;&gt;0,6,"")</f>
        <v/>
      </c>
      <c r="DF1652" s="44" t="str">
        <f t="shared" si="154"/>
        <v/>
      </c>
      <c r="DG1652" s="44" t="str">
        <f>IF(Wedstrijden!AR1817="x","L","")</f>
        <v/>
      </c>
      <c r="DH1652" s="44" t="str">
        <f>IF(Wedstrijden!AS1817="x","M","")</f>
        <v/>
      </c>
      <c r="DI1652" s="44" t="str">
        <f>IF(Wedstrijden!AT1817="x","Z","")</f>
        <v/>
      </c>
      <c r="DJ1652" s="44" t="str">
        <f>IF(COUNTA(Wedstrijden!AU1817:AW1817)&lt;&gt;0,6,"")</f>
        <v/>
      </c>
      <c r="DK1652" s="44" t="str">
        <f t="shared" si="155"/>
        <v/>
      </c>
      <c r="DL1652" s="44" t="str">
        <f>IF(Wedstrijden!AU1817="x","L","")</f>
        <v/>
      </c>
      <c r="DM1652" s="44" t="str">
        <f>IF(Wedstrijden!AV1817="x","M","")</f>
        <v/>
      </c>
      <c r="DN1652" s="44" t="str">
        <f>IF(Wedstrijden!AW1817="x","Z","")</f>
        <v/>
      </c>
    </row>
    <row r="1653" spans="1:118" ht="15">
      <c r="A1653" s="48" t="e">
        <f>Wedstrijden!#REF!</f>
        <v>#REF!</v>
      </c>
      <c r="B1653" s="44" t="str">
        <f>IFERROR(VLOOKUP(Wedstrijden!E1818,Wedstrijdlocaties!$B$2:$E$499,2,FALSE),"")</f>
        <v/>
      </c>
      <c r="C1653" s="44" t="str">
        <f>Wedstrijden!F1818</f>
        <v/>
      </c>
      <c r="D1653" s="44" t="str">
        <f>IFERROR(VLOOKUP(Wedstrijden!G1818,Organisaties!$B$2:$C$501,2,FALSE),"")</f>
        <v/>
      </c>
      <c r="E1653" s="44" t="str">
        <f>IFERROR(VLOOKUP(Wedstrijden!G1818,Organisaties!$B$2:$F$501,5,FALSE),"")</f>
        <v/>
      </c>
      <c r="F1653" s="44" t="str">
        <f>IF(Wedstrijden!BC1818&lt;&gt;"",Wedstrijden!BC1818,"")</f>
        <v/>
      </c>
      <c r="G1653" s="44">
        <f>IF(Wedstrijden!AY1818="Indoor",1,0)</f>
        <v>0</v>
      </c>
      <c r="H1653" s="44">
        <f>Wedstrijden!AZ1818</f>
        <v>0</v>
      </c>
      <c r="I1653" s="44" t="str">
        <f>IF(Wedstrijden!AX1818="Nee",0,IF(Wedstrijden!AX1818="Ja",1,""))</f>
        <v/>
      </c>
      <c r="J1653" s="44" t="str">
        <f>IF(Wedstrijden!BA1818&lt;&gt;"",Wedstrijden!BA1818,"")</f>
        <v/>
      </c>
      <c r="W1653" s="45"/>
      <c r="AE1653" s="45"/>
      <c r="AN1653" s="45"/>
      <c r="AU1653" s="45"/>
      <c r="BA1653" s="45"/>
      <c r="BE1653" s="45"/>
      <c r="BJ1653" s="44" t="str">
        <f>IF(COUNTA(Wedstrijden!I1818:S1818)&lt;&gt;0,1,"")</f>
        <v/>
      </c>
      <c r="BK1653" s="44" t="str">
        <f t="shared" si="150"/>
        <v/>
      </c>
      <c r="BL1653" s="44" t="str">
        <f>IF(Wedstrijden!I1818="x","AA","")</f>
        <v/>
      </c>
      <c r="BM1653" s="44" t="str">
        <f>IF(Wedstrijden!J1818="x","A","")</f>
        <v/>
      </c>
      <c r="BN1653" s="44" t="str">
        <f>IF(Wedstrijden!K1818="x","B1","")</f>
        <v/>
      </c>
      <c r="BO1653" s="44" t="str">
        <f>IF(Wedstrijden!L1818="x","BB","")</f>
        <v/>
      </c>
      <c r="BP1653" s="44" t="str">
        <f>IF(Wedstrijden!M1818="x","B","")</f>
        <v/>
      </c>
      <c r="BQ1653" s="44" t="str">
        <f>IF(Wedstrijden!N1818="x","L1","")</f>
        <v/>
      </c>
      <c r="BR1653" s="44" t="str">
        <f>IF(Wedstrijden!O1818="x","L2","")</f>
        <v/>
      </c>
      <c r="BS1653" s="44" t="str">
        <f>IF(Wedstrijden!P1818="x","M1","")</f>
        <v/>
      </c>
      <c r="BT1653" s="44" t="str">
        <f>IF(Wedstrijden!Q1818="x","M2","")</f>
        <v/>
      </c>
      <c r="BU1653" s="44" t="str">
        <f>IF(Wedstrijden!R1818="x","Z1","")</f>
        <v/>
      </c>
      <c r="BV1653" s="44" t="str">
        <f>IF(Wedstrijden!S1818="x","Z2","")</f>
        <v/>
      </c>
      <c r="BW1653" s="44" t="str">
        <f>IF(COUNTA(Wedstrijden!T1818:AB1818)&lt;&gt;0,1,"")</f>
        <v/>
      </c>
      <c r="BX1653" s="44" t="str">
        <f t="shared" si="151"/>
        <v/>
      </c>
      <c r="BY1653" s="44" t="str">
        <f>IF(Wedstrijden!T1818="x","BB","")</f>
        <v/>
      </c>
      <c r="BZ1653" s="44" t="str">
        <f>IF(Wedstrijden!U1818="x","B","")</f>
        <v/>
      </c>
      <c r="CA1653" s="44" t="str">
        <f>IF(Wedstrijden!V1818="x","L1","")</f>
        <v/>
      </c>
      <c r="CB1653" s="44" t="str">
        <f>IF(Wedstrijden!W1818="x","L2","")</f>
        <v/>
      </c>
      <c r="CC1653" s="44" t="str">
        <f>IF(Wedstrijden!X1818="x","M1","")</f>
        <v/>
      </c>
      <c r="CD1653" s="44" t="str">
        <f>IF(Wedstrijden!Y1818="x","M2","")</f>
        <v/>
      </c>
      <c r="CE1653" s="44" t="str">
        <f>IF(Wedstrijden!Z1818="x","Z1","")</f>
        <v/>
      </c>
      <c r="CF1653" s="44" t="str">
        <f>IF(Wedstrijden!AA1818="x","Z2","")</f>
        <v/>
      </c>
      <c r="CG1653" s="44" t="str">
        <f>IF(Wedstrijden!AB1818="x","ZZL","")</f>
        <v/>
      </c>
      <c r="CL1653" s="44" t="str">
        <f>IF(COUNTA(Wedstrijden!AC1818:AJ1818)&lt;&gt;0,2,"")</f>
        <v/>
      </c>
      <c r="CM1653" s="44" t="str">
        <f t="shared" si="152"/>
        <v/>
      </c>
      <c r="CN1653" s="44" t="str">
        <f>IF(Wedstrijden!AC1818="x","AA","")</f>
        <v/>
      </c>
      <c r="CO1653" s="44" t="str">
        <f>IF(Wedstrijden!AD1818="x","A","")</f>
        <v/>
      </c>
      <c r="CP1653" s="44" t="str">
        <f>IF(Wedstrijden!AE1818="x","BB","")</f>
        <v/>
      </c>
      <c r="CQ1653" s="44" t="str">
        <f>IF(Wedstrijden!AF1818="x","B","")</f>
        <v/>
      </c>
      <c r="CR1653" s="44" t="str">
        <f>IF(Wedstrijden!AG1818="x","L","")</f>
        <v/>
      </c>
      <c r="CS1653" s="44" t="str">
        <f>IF(Wedstrijden!AH1818="x","M","")</f>
        <v/>
      </c>
      <c r="CT1653" s="44" t="str">
        <f>IF(Wedstrijden!AI1818="x","Z","")</f>
        <v/>
      </c>
      <c r="CU1653" s="44" t="str">
        <f>IF(Wedstrijden!AJ1818="x","ZZ","")</f>
        <v/>
      </c>
      <c r="CV1653" s="44" t="str">
        <f>IF(COUNTA(Wedstrijden!AK1818:AQ1818)&lt;&gt;0,2,"")</f>
        <v/>
      </c>
      <c r="CW1653" s="44" t="str">
        <f t="shared" si="153"/>
        <v/>
      </c>
      <c r="CX1653" s="44" t="str">
        <f>IF(Wedstrijden!AK1818="x","BB","")</f>
        <v/>
      </c>
      <c r="CY1653" s="44" t="str">
        <f>IF(Wedstrijden!AL1818="x","B","")</f>
        <v/>
      </c>
      <c r="CZ1653" s="44" t="str">
        <f>IF(Wedstrijden!AM1818="x","L","")</f>
        <v/>
      </c>
      <c r="DA1653" s="44" t="str">
        <f>IF(Wedstrijden!AN1818="x","M","")</f>
        <v/>
      </c>
      <c r="DB1653" s="44" t="str">
        <f>IF(Wedstrijden!AO1818="x","Z","")</f>
        <v/>
      </c>
      <c r="DC1653" s="44" t="str">
        <f>IF(Wedstrijden!AP1818="x","ZZ","")</f>
        <v/>
      </c>
      <c r="DD1653" s="44" t="str">
        <f>IF(Wedstrijden!AQ1818="x","1.40","")</f>
        <v/>
      </c>
      <c r="DE1653" s="44" t="str">
        <f>IF(COUNTA(Wedstrijden!AR1818:AT1818)&lt;&gt;0,6,"")</f>
        <v/>
      </c>
      <c r="DF1653" s="44" t="str">
        <f t="shared" si="154"/>
        <v/>
      </c>
      <c r="DG1653" s="44" t="str">
        <f>IF(Wedstrijden!AR1818="x","L","")</f>
        <v/>
      </c>
      <c r="DH1653" s="44" t="str">
        <f>IF(Wedstrijden!AS1818="x","M","")</f>
        <v/>
      </c>
      <c r="DI1653" s="44" t="str">
        <f>IF(Wedstrijden!AT1818="x","Z","")</f>
        <v/>
      </c>
      <c r="DJ1653" s="44" t="str">
        <f>IF(COUNTA(Wedstrijden!AU1818:AW1818)&lt;&gt;0,6,"")</f>
        <v/>
      </c>
      <c r="DK1653" s="44" t="str">
        <f t="shared" si="155"/>
        <v/>
      </c>
      <c r="DL1653" s="44" t="str">
        <f>IF(Wedstrijden!AU1818="x","L","")</f>
        <v/>
      </c>
      <c r="DM1653" s="44" t="str">
        <f>IF(Wedstrijden!AV1818="x","M","")</f>
        <v/>
      </c>
      <c r="DN1653" s="44" t="str">
        <f>IF(Wedstrijden!AW1818="x","Z","")</f>
        <v/>
      </c>
    </row>
    <row r="1654" spans="1:118" ht="15">
      <c r="A1654" s="48" t="e">
        <f>Wedstrijden!#REF!</f>
        <v>#REF!</v>
      </c>
      <c r="B1654" s="44" t="str">
        <f>IFERROR(VLOOKUP(Wedstrijden!E1819,Wedstrijdlocaties!$B$2:$E$499,2,FALSE),"")</f>
        <v/>
      </c>
      <c r="C1654" s="44" t="str">
        <f>Wedstrijden!F1819</f>
        <v/>
      </c>
      <c r="D1654" s="44" t="str">
        <f>IFERROR(VLOOKUP(Wedstrijden!G1819,Organisaties!$B$2:$C$501,2,FALSE),"")</f>
        <v/>
      </c>
      <c r="E1654" s="44" t="str">
        <f>IFERROR(VLOOKUP(Wedstrijden!G1819,Organisaties!$B$2:$F$501,5,FALSE),"")</f>
        <v/>
      </c>
      <c r="F1654" s="44" t="str">
        <f>IF(Wedstrijden!BC1819&lt;&gt;"",Wedstrijden!BC1819,"")</f>
        <v/>
      </c>
      <c r="G1654" s="44">
        <f>IF(Wedstrijden!AY1819="Indoor",1,0)</f>
        <v>0</v>
      </c>
      <c r="H1654" s="44">
        <f>Wedstrijden!AZ1819</f>
        <v>0</v>
      </c>
      <c r="I1654" s="44" t="str">
        <f>IF(Wedstrijden!AX1819="Nee",0,IF(Wedstrijden!AX1819="Ja",1,""))</f>
        <v/>
      </c>
      <c r="J1654" s="44" t="str">
        <f>IF(Wedstrijden!BA1819&lt;&gt;"",Wedstrijden!BA1819,"")</f>
        <v/>
      </c>
      <c r="W1654" s="45"/>
      <c r="AE1654" s="45"/>
      <c r="AN1654" s="45"/>
      <c r="AU1654" s="45"/>
      <c r="BA1654" s="45"/>
      <c r="BE1654" s="45"/>
      <c r="BJ1654" s="44" t="str">
        <f>IF(COUNTA(Wedstrijden!I1819:S1819)&lt;&gt;0,1,"")</f>
        <v/>
      </c>
      <c r="BK1654" s="44" t="str">
        <f t="shared" si="150"/>
        <v/>
      </c>
      <c r="BL1654" s="44" t="str">
        <f>IF(Wedstrijden!I1819="x","AA","")</f>
        <v/>
      </c>
      <c r="BM1654" s="44" t="str">
        <f>IF(Wedstrijden!J1819="x","A","")</f>
        <v/>
      </c>
      <c r="BN1654" s="44" t="str">
        <f>IF(Wedstrijden!K1819="x","B1","")</f>
        <v/>
      </c>
      <c r="BO1654" s="44" t="str">
        <f>IF(Wedstrijden!L1819="x","BB","")</f>
        <v/>
      </c>
      <c r="BP1654" s="44" t="str">
        <f>IF(Wedstrijden!M1819="x","B","")</f>
        <v/>
      </c>
      <c r="BQ1654" s="44" t="str">
        <f>IF(Wedstrijden!N1819="x","L1","")</f>
        <v/>
      </c>
      <c r="BR1654" s="44" t="str">
        <f>IF(Wedstrijden!O1819="x","L2","")</f>
        <v/>
      </c>
      <c r="BS1654" s="44" t="str">
        <f>IF(Wedstrijden!P1819="x","M1","")</f>
        <v/>
      </c>
      <c r="BT1654" s="44" t="str">
        <f>IF(Wedstrijden!Q1819="x","M2","")</f>
        <v/>
      </c>
      <c r="BU1654" s="44" t="str">
        <f>IF(Wedstrijden!R1819="x","Z1","")</f>
        <v/>
      </c>
      <c r="BV1654" s="44" t="str">
        <f>IF(Wedstrijden!S1819="x","Z2","")</f>
        <v/>
      </c>
      <c r="BW1654" s="44" t="str">
        <f>IF(COUNTA(Wedstrijden!T1819:AB1819)&lt;&gt;0,1,"")</f>
        <v/>
      </c>
      <c r="BX1654" s="44" t="str">
        <f t="shared" si="151"/>
        <v/>
      </c>
      <c r="BY1654" s="44" t="str">
        <f>IF(Wedstrijden!T1819="x","BB","")</f>
        <v/>
      </c>
      <c r="BZ1654" s="44" t="str">
        <f>IF(Wedstrijden!U1819="x","B","")</f>
        <v/>
      </c>
      <c r="CA1654" s="44" t="str">
        <f>IF(Wedstrijden!V1819="x","L1","")</f>
        <v/>
      </c>
      <c r="CB1654" s="44" t="str">
        <f>IF(Wedstrijden!W1819="x","L2","")</f>
        <v/>
      </c>
      <c r="CC1654" s="44" t="str">
        <f>IF(Wedstrijden!X1819="x","M1","")</f>
        <v/>
      </c>
      <c r="CD1654" s="44" t="str">
        <f>IF(Wedstrijden!Y1819="x","M2","")</f>
        <v/>
      </c>
      <c r="CE1654" s="44" t="str">
        <f>IF(Wedstrijden!Z1819="x","Z1","")</f>
        <v/>
      </c>
      <c r="CF1654" s="44" t="str">
        <f>IF(Wedstrijden!AA1819="x","Z2","")</f>
        <v/>
      </c>
      <c r="CG1654" s="44" t="str">
        <f>IF(Wedstrijden!AB1819="x","ZZL","")</f>
        <v/>
      </c>
      <c r="CL1654" s="44" t="str">
        <f>IF(COUNTA(Wedstrijden!AC1819:AJ1819)&lt;&gt;0,2,"")</f>
        <v/>
      </c>
      <c r="CM1654" s="44" t="str">
        <f t="shared" si="152"/>
        <v/>
      </c>
      <c r="CN1654" s="44" t="str">
        <f>IF(Wedstrijden!AC1819="x","AA","")</f>
        <v/>
      </c>
      <c r="CO1654" s="44" t="str">
        <f>IF(Wedstrijden!AD1819="x","A","")</f>
        <v/>
      </c>
      <c r="CP1654" s="44" t="str">
        <f>IF(Wedstrijden!AE1819="x","BB","")</f>
        <v/>
      </c>
      <c r="CQ1654" s="44" t="str">
        <f>IF(Wedstrijden!AF1819="x","B","")</f>
        <v/>
      </c>
      <c r="CR1654" s="44" t="str">
        <f>IF(Wedstrijden!AG1819="x","L","")</f>
        <v/>
      </c>
      <c r="CS1654" s="44" t="str">
        <f>IF(Wedstrijden!AH1819="x","M","")</f>
        <v/>
      </c>
      <c r="CT1654" s="44" t="str">
        <f>IF(Wedstrijden!AI1819="x","Z","")</f>
        <v/>
      </c>
      <c r="CU1654" s="44" t="str">
        <f>IF(Wedstrijden!AJ1819="x","ZZ","")</f>
        <v/>
      </c>
      <c r="CV1654" s="44" t="str">
        <f>IF(COUNTA(Wedstrijden!AK1819:AQ1819)&lt;&gt;0,2,"")</f>
        <v/>
      </c>
      <c r="CW1654" s="44" t="str">
        <f t="shared" si="153"/>
        <v/>
      </c>
      <c r="CX1654" s="44" t="str">
        <f>IF(Wedstrijden!AK1819="x","BB","")</f>
        <v/>
      </c>
      <c r="CY1654" s="44" t="str">
        <f>IF(Wedstrijden!AL1819="x","B","")</f>
        <v/>
      </c>
      <c r="CZ1654" s="44" t="str">
        <f>IF(Wedstrijden!AM1819="x","L","")</f>
        <v/>
      </c>
      <c r="DA1654" s="44" t="str">
        <f>IF(Wedstrijden!AN1819="x","M","")</f>
        <v/>
      </c>
      <c r="DB1654" s="44" t="str">
        <f>IF(Wedstrijden!AO1819="x","Z","")</f>
        <v/>
      </c>
      <c r="DC1654" s="44" t="str">
        <f>IF(Wedstrijden!AP1819="x","ZZ","")</f>
        <v/>
      </c>
      <c r="DD1654" s="44" t="str">
        <f>IF(Wedstrijden!AQ1819="x","1.40","")</f>
        <v/>
      </c>
      <c r="DE1654" s="44" t="str">
        <f>IF(COUNTA(Wedstrijden!AR1819:AT1819)&lt;&gt;0,6,"")</f>
        <v/>
      </c>
      <c r="DF1654" s="44" t="str">
        <f t="shared" si="154"/>
        <v/>
      </c>
      <c r="DG1654" s="44" t="str">
        <f>IF(Wedstrijden!AR1819="x","L","")</f>
        <v/>
      </c>
      <c r="DH1654" s="44" t="str">
        <f>IF(Wedstrijden!AS1819="x","M","")</f>
        <v/>
      </c>
      <c r="DI1654" s="44" t="str">
        <f>IF(Wedstrijden!AT1819="x","Z","")</f>
        <v/>
      </c>
      <c r="DJ1654" s="44" t="str">
        <f>IF(COUNTA(Wedstrijden!AU1819:AW1819)&lt;&gt;0,6,"")</f>
        <v/>
      </c>
      <c r="DK1654" s="44" t="str">
        <f t="shared" si="155"/>
        <v/>
      </c>
      <c r="DL1654" s="44" t="str">
        <f>IF(Wedstrijden!AU1819="x","L","")</f>
        <v/>
      </c>
      <c r="DM1654" s="44" t="str">
        <f>IF(Wedstrijden!AV1819="x","M","")</f>
        <v/>
      </c>
      <c r="DN1654" s="44" t="str">
        <f>IF(Wedstrijden!AW1819="x","Z","")</f>
        <v/>
      </c>
    </row>
    <row r="1655" spans="1:118" ht="15">
      <c r="A1655" s="48" t="e">
        <f>Wedstrijden!#REF!</f>
        <v>#REF!</v>
      </c>
      <c r="B1655" s="44" t="str">
        <f>IFERROR(VLOOKUP(Wedstrijden!E1820,Wedstrijdlocaties!$B$2:$E$499,2,FALSE),"")</f>
        <v/>
      </c>
      <c r="C1655" s="44" t="str">
        <f>Wedstrijden!F1820</f>
        <v/>
      </c>
      <c r="D1655" s="44" t="str">
        <f>IFERROR(VLOOKUP(Wedstrijden!G1820,Organisaties!$B$2:$C$501,2,FALSE),"")</f>
        <v/>
      </c>
      <c r="E1655" s="44" t="str">
        <f>IFERROR(VLOOKUP(Wedstrijden!G1820,Organisaties!$B$2:$F$501,5,FALSE),"")</f>
        <v/>
      </c>
      <c r="F1655" s="44" t="str">
        <f>IF(Wedstrijden!BC1820&lt;&gt;"",Wedstrijden!BC1820,"")</f>
        <v/>
      </c>
      <c r="G1655" s="44">
        <f>IF(Wedstrijden!AY1820="Indoor",1,0)</f>
        <v>0</v>
      </c>
      <c r="H1655" s="44">
        <f>Wedstrijden!AZ1820</f>
        <v>0</v>
      </c>
      <c r="I1655" s="44" t="str">
        <f>IF(Wedstrijden!AX1820="Nee",0,IF(Wedstrijden!AX1820="Ja",1,""))</f>
        <v/>
      </c>
      <c r="J1655" s="44" t="str">
        <f>IF(Wedstrijden!BA1820&lt;&gt;"",Wedstrijden!BA1820,"")</f>
        <v/>
      </c>
      <c r="W1655" s="45"/>
      <c r="AE1655" s="45"/>
      <c r="AN1655" s="45"/>
      <c r="AU1655" s="45"/>
      <c r="BA1655" s="45"/>
      <c r="BE1655" s="45"/>
      <c r="BJ1655" s="44" t="str">
        <f>IF(COUNTA(Wedstrijden!I1820:S1820)&lt;&gt;0,1,"")</f>
        <v/>
      </c>
      <c r="BK1655" s="44" t="str">
        <f t="shared" si="150"/>
        <v/>
      </c>
      <c r="BL1655" s="44" t="str">
        <f>IF(Wedstrijden!I1820="x","AA","")</f>
        <v/>
      </c>
      <c r="BM1655" s="44" t="str">
        <f>IF(Wedstrijden!J1820="x","A","")</f>
        <v/>
      </c>
      <c r="BN1655" s="44" t="str">
        <f>IF(Wedstrijden!K1820="x","B1","")</f>
        <v/>
      </c>
      <c r="BO1655" s="44" t="str">
        <f>IF(Wedstrijden!L1820="x","BB","")</f>
        <v/>
      </c>
      <c r="BP1655" s="44" t="str">
        <f>IF(Wedstrijden!M1820="x","B","")</f>
        <v/>
      </c>
      <c r="BQ1655" s="44" t="str">
        <f>IF(Wedstrijden!N1820="x","L1","")</f>
        <v/>
      </c>
      <c r="BR1655" s="44" t="str">
        <f>IF(Wedstrijden!O1820="x","L2","")</f>
        <v/>
      </c>
      <c r="BS1655" s="44" t="str">
        <f>IF(Wedstrijden!P1820="x","M1","")</f>
        <v/>
      </c>
      <c r="BT1655" s="44" t="str">
        <f>IF(Wedstrijden!Q1820="x","M2","")</f>
        <v/>
      </c>
      <c r="BU1655" s="44" t="str">
        <f>IF(Wedstrijden!R1820="x","Z1","")</f>
        <v/>
      </c>
      <c r="BV1655" s="44" t="str">
        <f>IF(Wedstrijden!S1820="x","Z2","")</f>
        <v/>
      </c>
      <c r="BW1655" s="44" t="str">
        <f>IF(COUNTA(Wedstrijden!T1820:AB1820)&lt;&gt;0,1,"")</f>
        <v/>
      </c>
      <c r="BX1655" s="44" t="str">
        <f t="shared" si="151"/>
        <v/>
      </c>
      <c r="BY1655" s="44" t="str">
        <f>IF(Wedstrijden!T1820="x","BB","")</f>
        <v/>
      </c>
      <c r="BZ1655" s="44" t="str">
        <f>IF(Wedstrijden!U1820="x","B","")</f>
        <v/>
      </c>
      <c r="CA1655" s="44" t="str">
        <f>IF(Wedstrijden!V1820="x","L1","")</f>
        <v/>
      </c>
      <c r="CB1655" s="44" t="str">
        <f>IF(Wedstrijden!W1820="x","L2","")</f>
        <v/>
      </c>
      <c r="CC1655" s="44" t="str">
        <f>IF(Wedstrijden!X1820="x","M1","")</f>
        <v/>
      </c>
      <c r="CD1655" s="44" t="str">
        <f>IF(Wedstrijden!Y1820="x","M2","")</f>
        <v/>
      </c>
      <c r="CE1655" s="44" t="str">
        <f>IF(Wedstrijden!Z1820="x","Z1","")</f>
        <v/>
      </c>
      <c r="CF1655" s="44" t="str">
        <f>IF(Wedstrijden!AA1820="x","Z2","")</f>
        <v/>
      </c>
      <c r="CG1655" s="44" t="str">
        <f>IF(Wedstrijden!AB1820="x","ZZL","")</f>
        <v/>
      </c>
      <c r="CL1655" s="44" t="str">
        <f>IF(COUNTA(Wedstrijden!AC1820:AJ1820)&lt;&gt;0,2,"")</f>
        <v/>
      </c>
      <c r="CM1655" s="44" t="str">
        <f t="shared" si="152"/>
        <v/>
      </c>
      <c r="CN1655" s="44" t="str">
        <f>IF(Wedstrijden!AC1820="x","AA","")</f>
        <v/>
      </c>
      <c r="CO1655" s="44" t="str">
        <f>IF(Wedstrijden!AD1820="x","A","")</f>
        <v/>
      </c>
      <c r="CP1655" s="44" t="str">
        <f>IF(Wedstrijden!AE1820="x","BB","")</f>
        <v/>
      </c>
      <c r="CQ1655" s="44" t="str">
        <f>IF(Wedstrijden!AF1820="x","B","")</f>
        <v/>
      </c>
      <c r="CR1655" s="44" t="str">
        <f>IF(Wedstrijden!AG1820="x","L","")</f>
        <v/>
      </c>
      <c r="CS1655" s="44" t="str">
        <f>IF(Wedstrijden!AH1820="x","M","")</f>
        <v/>
      </c>
      <c r="CT1655" s="44" t="str">
        <f>IF(Wedstrijden!AI1820="x","Z","")</f>
        <v/>
      </c>
      <c r="CU1655" s="44" t="str">
        <f>IF(Wedstrijden!AJ1820="x","ZZ","")</f>
        <v/>
      </c>
      <c r="CV1655" s="44" t="str">
        <f>IF(COUNTA(Wedstrijden!AK1820:AQ1820)&lt;&gt;0,2,"")</f>
        <v/>
      </c>
      <c r="CW1655" s="44" t="str">
        <f t="shared" si="153"/>
        <v/>
      </c>
      <c r="CX1655" s="44" t="str">
        <f>IF(Wedstrijden!AK1820="x","BB","")</f>
        <v/>
      </c>
      <c r="CY1655" s="44" t="str">
        <f>IF(Wedstrijden!AL1820="x","B","")</f>
        <v/>
      </c>
      <c r="CZ1655" s="44" t="str">
        <f>IF(Wedstrijden!AM1820="x","L","")</f>
        <v/>
      </c>
      <c r="DA1655" s="44" t="str">
        <f>IF(Wedstrijden!AN1820="x","M","")</f>
        <v/>
      </c>
      <c r="DB1655" s="44" t="str">
        <f>IF(Wedstrijden!AO1820="x","Z","")</f>
        <v/>
      </c>
      <c r="DC1655" s="44" t="str">
        <f>IF(Wedstrijden!AP1820="x","ZZ","")</f>
        <v/>
      </c>
      <c r="DD1655" s="44" t="str">
        <f>IF(Wedstrijden!AQ1820="x","1.40","")</f>
        <v/>
      </c>
      <c r="DE1655" s="44" t="str">
        <f>IF(COUNTA(Wedstrijden!AR1820:AT1820)&lt;&gt;0,6,"")</f>
        <v/>
      </c>
      <c r="DF1655" s="44" t="str">
        <f t="shared" si="154"/>
        <v/>
      </c>
      <c r="DG1655" s="44" t="str">
        <f>IF(Wedstrijden!AR1820="x","L","")</f>
        <v/>
      </c>
      <c r="DH1655" s="44" t="str">
        <f>IF(Wedstrijden!AS1820="x","M","")</f>
        <v/>
      </c>
      <c r="DI1655" s="44" t="str">
        <f>IF(Wedstrijden!AT1820="x","Z","")</f>
        <v/>
      </c>
      <c r="DJ1655" s="44" t="str">
        <f>IF(COUNTA(Wedstrijden!AU1820:AW1820)&lt;&gt;0,6,"")</f>
        <v/>
      </c>
      <c r="DK1655" s="44" t="str">
        <f t="shared" si="155"/>
        <v/>
      </c>
      <c r="DL1655" s="44" t="str">
        <f>IF(Wedstrijden!AU1820="x","L","")</f>
        <v/>
      </c>
      <c r="DM1655" s="44" t="str">
        <f>IF(Wedstrijden!AV1820="x","M","")</f>
        <v/>
      </c>
      <c r="DN1655" s="44" t="str">
        <f>IF(Wedstrijden!AW1820="x","Z","")</f>
        <v/>
      </c>
    </row>
    <row r="1656" spans="1:118" ht="15">
      <c r="A1656" s="48" t="e">
        <f>Wedstrijden!#REF!</f>
        <v>#REF!</v>
      </c>
      <c r="B1656" s="44" t="str">
        <f>IFERROR(VLOOKUP(Wedstrijden!E1821,Wedstrijdlocaties!$B$2:$E$499,2,FALSE),"")</f>
        <v/>
      </c>
      <c r="C1656" s="44" t="str">
        <f>Wedstrijden!F1821</f>
        <v/>
      </c>
      <c r="D1656" s="44" t="str">
        <f>IFERROR(VLOOKUP(Wedstrijden!G1821,Organisaties!$B$2:$C$501,2,FALSE),"")</f>
        <v/>
      </c>
      <c r="E1656" s="44" t="str">
        <f>IFERROR(VLOOKUP(Wedstrijden!G1821,Organisaties!$B$2:$F$501,5,FALSE),"")</f>
        <v/>
      </c>
      <c r="F1656" s="44" t="str">
        <f>IF(Wedstrijden!BC1821&lt;&gt;"",Wedstrijden!BC1821,"")</f>
        <v/>
      </c>
      <c r="G1656" s="44">
        <f>IF(Wedstrijden!AY1821="Indoor",1,0)</f>
        <v>0</v>
      </c>
      <c r="H1656" s="44">
        <f>Wedstrijden!AZ1821</f>
        <v>0</v>
      </c>
      <c r="I1656" s="44" t="str">
        <f>IF(Wedstrijden!AX1821="Nee",0,IF(Wedstrijden!AX1821="Ja",1,""))</f>
        <v/>
      </c>
      <c r="J1656" s="44" t="str">
        <f>IF(Wedstrijden!BA1821&lt;&gt;"",Wedstrijden!BA1821,"")</f>
        <v/>
      </c>
      <c r="W1656" s="45"/>
      <c r="AE1656" s="45"/>
      <c r="AN1656" s="45"/>
      <c r="AU1656" s="45"/>
      <c r="BA1656" s="45"/>
      <c r="BE1656" s="45"/>
      <c r="BJ1656" s="44" t="str">
        <f>IF(COUNTA(Wedstrijden!I1821:S1821)&lt;&gt;0,1,"")</f>
        <v/>
      </c>
      <c r="BK1656" s="44" t="str">
        <f t="shared" si="150"/>
        <v/>
      </c>
      <c r="BL1656" s="44" t="str">
        <f>IF(Wedstrijden!I1821="x","AA","")</f>
        <v/>
      </c>
      <c r="BM1656" s="44" t="str">
        <f>IF(Wedstrijden!J1821="x","A","")</f>
        <v/>
      </c>
      <c r="BN1656" s="44" t="str">
        <f>IF(Wedstrijden!K1821="x","B1","")</f>
        <v/>
      </c>
      <c r="BO1656" s="44" t="str">
        <f>IF(Wedstrijden!L1821="x","BB","")</f>
        <v/>
      </c>
      <c r="BP1656" s="44" t="str">
        <f>IF(Wedstrijden!M1821="x","B","")</f>
        <v/>
      </c>
      <c r="BQ1656" s="44" t="str">
        <f>IF(Wedstrijden!N1821="x","L1","")</f>
        <v/>
      </c>
      <c r="BR1656" s="44" t="str">
        <f>IF(Wedstrijden!O1821="x","L2","")</f>
        <v/>
      </c>
      <c r="BS1656" s="44" t="str">
        <f>IF(Wedstrijden!P1821="x","M1","")</f>
        <v/>
      </c>
      <c r="BT1656" s="44" t="str">
        <f>IF(Wedstrijden!Q1821="x","M2","")</f>
        <v/>
      </c>
      <c r="BU1656" s="44" t="str">
        <f>IF(Wedstrijden!R1821="x","Z1","")</f>
        <v/>
      </c>
      <c r="BV1656" s="44" t="str">
        <f>IF(Wedstrijden!S1821="x","Z2","")</f>
        <v/>
      </c>
      <c r="BW1656" s="44" t="str">
        <f>IF(COUNTA(Wedstrijden!T1821:AB1821)&lt;&gt;0,1,"")</f>
        <v/>
      </c>
      <c r="BX1656" s="44" t="str">
        <f t="shared" si="151"/>
        <v/>
      </c>
      <c r="BY1656" s="44" t="str">
        <f>IF(Wedstrijden!T1821="x","BB","")</f>
        <v/>
      </c>
      <c r="BZ1656" s="44" t="str">
        <f>IF(Wedstrijden!U1821="x","B","")</f>
        <v/>
      </c>
      <c r="CA1656" s="44" t="str">
        <f>IF(Wedstrijden!V1821="x","L1","")</f>
        <v/>
      </c>
      <c r="CB1656" s="44" t="str">
        <f>IF(Wedstrijden!W1821="x","L2","")</f>
        <v/>
      </c>
      <c r="CC1656" s="44" t="str">
        <f>IF(Wedstrijden!X1821="x","M1","")</f>
        <v/>
      </c>
      <c r="CD1656" s="44" t="str">
        <f>IF(Wedstrijden!Y1821="x","M2","")</f>
        <v/>
      </c>
      <c r="CE1656" s="44" t="str">
        <f>IF(Wedstrijden!Z1821="x","Z1","")</f>
        <v/>
      </c>
      <c r="CF1656" s="44" t="str">
        <f>IF(Wedstrijden!AA1821="x","Z2","")</f>
        <v/>
      </c>
      <c r="CG1656" s="44" t="str">
        <f>IF(Wedstrijden!AB1821="x","ZZL","")</f>
        <v/>
      </c>
      <c r="CL1656" s="44" t="str">
        <f>IF(COUNTA(Wedstrijden!AC1821:AJ1821)&lt;&gt;0,2,"")</f>
        <v/>
      </c>
      <c r="CM1656" s="44" t="str">
        <f t="shared" si="152"/>
        <v/>
      </c>
      <c r="CN1656" s="44" t="str">
        <f>IF(Wedstrijden!AC1821="x","AA","")</f>
        <v/>
      </c>
      <c r="CO1656" s="44" t="str">
        <f>IF(Wedstrijden!AD1821="x","A","")</f>
        <v/>
      </c>
      <c r="CP1656" s="44" t="str">
        <f>IF(Wedstrijden!AE1821="x","BB","")</f>
        <v/>
      </c>
      <c r="CQ1656" s="44" t="str">
        <f>IF(Wedstrijden!AF1821="x","B","")</f>
        <v/>
      </c>
      <c r="CR1656" s="44" t="str">
        <f>IF(Wedstrijden!AG1821="x","L","")</f>
        <v/>
      </c>
      <c r="CS1656" s="44" t="str">
        <f>IF(Wedstrijden!AH1821="x","M","")</f>
        <v/>
      </c>
      <c r="CT1656" s="44" t="str">
        <f>IF(Wedstrijden!AI1821="x","Z","")</f>
        <v/>
      </c>
      <c r="CU1656" s="44" t="str">
        <f>IF(Wedstrijden!AJ1821="x","ZZ","")</f>
        <v/>
      </c>
      <c r="CV1656" s="44" t="str">
        <f>IF(COUNTA(Wedstrijden!AK1821:AQ1821)&lt;&gt;0,2,"")</f>
        <v/>
      </c>
      <c r="CW1656" s="44" t="str">
        <f t="shared" si="153"/>
        <v/>
      </c>
      <c r="CX1656" s="44" t="str">
        <f>IF(Wedstrijden!AK1821="x","BB","")</f>
        <v/>
      </c>
      <c r="CY1656" s="44" t="str">
        <f>IF(Wedstrijden!AL1821="x","B","")</f>
        <v/>
      </c>
      <c r="CZ1656" s="44" t="str">
        <f>IF(Wedstrijden!AM1821="x","L","")</f>
        <v/>
      </c>
      <c r="DA1656" s="44" t="str">
        <f>IF(Wedstrijden!AN1821="x","M","")</f>
        <v/>
      </c>
      <c r="DB1656" s="44" t="str">
        <f>IF(Wedstrijden!AO1821="x","Z","")</f>
        <v/>
      </c>
      <c r="DC1656" s="44" t="str">
        <f>IF(Wedstrijden!AP1821="x","ZZ","")</f>
        <v/>
      </c>
      <c r="DD1656" s="44" t="str">
        <f>IF(Wedstrijden!AQ1821="x","1.40","")</f>
        <v/>
      </c>
      <c r="DE1656" s="44" t="str">
        <f>IF(COUNTA(Wedstrijden!AR1821:AT1821)&lt;&gt;0,6,"")</f>
        <v/>
      </c>
      <c r="DF1656" s="44" t="str">
        <f t="shared" si="154"/>
        <v/>
      </c>
      <c r="DG1656" s="44" t="str">
        <f>IF(Wedstrijden!AR1821="x","L","")</f>
        <v/>
      </c>
      <c r="DH1656" s="44" t="str">
        <f>IF(Wedstrijden!AS1821="x","M","")</f>
        <v/>
      </c>
      <c r="DI1656" s="44" t="str">
        <f>IF(Wedstrijden!AT1821="x","Z","")</f>
        <v/>
      </c>
      <c r="DJ1656" s="44" t="str">
        <f>IF(COUNTA(Wedstrijden!AU1821:AW1821)&lt;&gt;0,6,"")</f>
        <v/>
      </c>
      <c r="DK1656" s="44" t="str">
        <f t="shared" si="155"/>
        <v/>
      </c>
      <c r="DL1656" s="44" t="str">
        <f>IF(Wedstrijden!AU1821="x","L","")</f>
        <v/>
      </c>
      <c r="DM1656" s="44" t="str">
        <f>IF(Wedstrijden!AV1821="x","M","")</f>
        <v/>
      </c>
      <c r="DN1656" s="44" t="str">
        <f>IF(Wedstrijden!AW1821="x","Z","")</f>
        <v/>
      </c>
    </row>
    <row r="1657" spans="1:118" ht="15">
      <c r="A1657" s="48" t="e">
        <f>Wedstrijden!#REF!</f>
        <v>#REF!</v>
      </c>
      <c r="B1657" s="44" t="str">
        <f>IFERROR(VLOOKUP(Wedstrijden!E1822,Wedstrijdlocaties!$B$2:$E$499,2,FALSE),"")</f>
        <v/>
      </c>
      <c r="C1657" s="44" t="str">
        <f>Wedstrijden!F1822</f>
        <v/>
      </c>
      <c r="D1657" s="44" t="str">
        <f>IFERROR(VLOOKUP(Wedstrijden!G1822,Organisaties!$B$2:$C$501,2,FALSE),"")</f>
        <v/>
      </c>
      <c r="E1657" s="44" t="str">
        <f>IFERROR(VLOOKUP(Wedstrijden!G1822,Organisaties!$B$2:$F$501,5,FALSE),"")</f>
        <v/>
      </c>
      <c r="F1657" s="44" t="str">
        <f>IF(Wedstrijden!BC1822&lt;&gt;"",Wedstrijden!BC1822,"")</f>
        <v/>
      </c>
      <c r="G1657" s="44">
        <f>IF(Wedstrijden!AY1822="Indoor",1,0)</f>
        <v>0</v>
      </c>
      <c r="H1657" s="44">
        <f>Wedstrijden!AZ1822</f>
        <v>0</v>
      </c>
      <c r="I1657" s="44" t="str">
        <f>IF(Wedstrijden!AX1822="Nee",0,IF(Wedstrijden!AX1822="Ja",1,""))</f>
        <v/>
      </c>
      <c r="J1657" s="44" t="str">
        <f>IF(Wedstrijden!BA1822&lt;&gt;"",Wedstrijden!BA1822,"")</f>
        <v/>
      </c>
      <c r="W1657" s="45"/>
      <c r="AE1657" s="45"/>
      <c r="AN1657" s="45"/>
      <c r="AU1657" s="45"/>
      <c r="BA1657" s="45"/>
      <c r="BE1657" s="45"/>
      <c r="BJ1657" s="44" t="str">
        <f>IF(COUNTA(Wedstrijden!I1822:S1822)&lt;&gt;0,1,"")</f>
        <v/>
      </c>
      <c r="BK1657" s="44" t="str">
        <f t="shared" si="150"/>
        <v/>
      </c>
      <c r="BL1657" s="44" t="str">
        <f>IF(Wedstrijden!I1822="x","AA","")</f>
        <v/>
      </c>
      <c r="BM1657" s="44" t="str">
        <f>IF(Wedstrijden!J1822="x","A","")</f>
        <v/>
      </c>
      <c r="BN1657" s="44" t="str">
        <f>IF(Wedstrijden!K1822="x","B1","")</f>
        <v/>
      </c>
      <c r="BO1657" s="44" t="str">
        <f>IF(Wedstrijden!L1822="x","BB","")</f>
        <v/>
      </c>
      <c r="BP1657" s="44" t="str">
        <f>IF(Wedstrijden!M1822="x","B","")</f>
        <v/>
      </c>
      <c r="BQ1657" s="44" t="str">
        <f>IF(Wedstrijden!N1822="x","L1","")</f>
        <v/>
      </c>
      <c r="BR1657" s="44" t="str">
        <f>IF(Wedstrijden!O1822="x","L2","")</f>
        <v/>
      </c>
      <c r="BS1657" s="44" t="str">
        <f>IF(Wedstrijden!P1822="x","M1","")</f>
        <v/>
      </c>
      <c r="BT1657" s="44" t="str">
        <f>IF(Wedstrijden!Q1822="x","M2","")</f>
        <v/>
      </c>
      <c r="BU1657" s="44" t="str">
        <f>IF(Wedstrijden!R1822="x","Z1","")</f>
        <v/>
      </c>
      <c r="BV1657" s="44" t="str">
        <f>IF(Wedstrijden!S1822="x","Z2","")</f>
        <v/>
      </c>
      <c r="BW1657" s="44" t="str">
        <f>IF(COUNTA(Wedstrijden!T1822:AB1822)&lt;&gt;0,1,"")</f>
        <v/>
      </c>
      <c r="BX1657" s="44" t="str">
        <f t="shared" si="151"/>
        <v/>
      </c>
      <c r="BY1657" s="44" t="str">
        <f>IF(Wedstrijden!T1822="x","BB","")</f>
        <v/>
      </c>
      <c r="BZ1657" s="44" t="str">
        <f>IF(Wedstrijden!U1822="x","B","")</f>
        <v/>
      </c>
      <c r="CA1657" s="44" t="str">
        <f>IF(Wedstrijden!V1822="x","L1","")</f>
        <v/>
      </c>
      <c r="CB1657" s="44" t="str">
        <f>IF(Wedstrijden!W1822="x","L2","")</f>
        <v/>
      </c>
      <c r="CC1657" s="44" t="str">
        <f>IF(Wedstrijden!X1822="x","M1","")</f>
        <v/>
      </c>
      <c r="CD1657" s="44" t="str">
        <f>IF(Wedstrijden!Y1822="x","M2","")</f>
        <v/>
      </c>
      <c r="CE1657" s="44" t="str">
        <f>IF(Wedstrijden!Z1822="x","Z1","")</f>
        <v/>
      </c>
      <c r="CF1657" s="44" t="str">
        <f>IF(Wedstrijden!AA1822="x","Z2","")</f>
        <v/>
      </c>
      <c r="CG1657" s="44" t="str">
        <f>IF(Wedstrijden!AB1822="x","ZZL","")</f>
        <v/>
      </c>
      <c r="CL1657" s="44" t="str">
        <f>IF(COUNTA(Wedstrijden!AC1822:AJ1822)&lt;&gt;0,2,"")</f>
        <v/>
      </c>
      <c r="CM1657" s="44" t="str">
        <f t="shared" si="152"/>
        <v/>
      </c>
      <c r="CN1657" s="44" t="str">
        <f>IF(Wedstrijden!AC1822="x","AA","")</f>
        <v/>
      </c>
      <c r="CO1657" s="44" t="str">
        <f>IF(Wedstrijden!AD1822="x","A","")</f>
        <v/>
      </c>
      <c r="CP1657" s="44" t="str">
        <f>IF(Wedstrijden!AE1822="x","BB","")</f>
        <v/>
      </c>
      <c r="CQ1657" s="44" t="str">
        <f>IF(Wedstrijden!AF1822="x","B","")</f>
        <v/>
      </c>
      <c r="CR1657" s="44" t="str">
        <f>IF(Wedstrijden!AG1822="x","L","")</f>
        <v/>
      </c>
      <c r="CS1657" s="44" t="str">
        <f>IF(Wedstrijden!AH1822="x","M","")</f>
        <v/>
      </c>
      <c r="CT1657" s="44" t="str">
        <f>IF(Wedstrijden!AI1822="x","Z","")</f>
        <v/>
      </c>
      <c r="CU1657" s="44" t="str">
        <f>IF(Wedstrijden!AJ1822="x","ZZ","")</f>
        <v/>
      </c>
      <c r="CV1657" s="44" t="str">
        <f>IF(COUNTA(Wedstrijden!AK1822:AQ1822)&lt;&gt;0,2,"")</f>
        <v/>
      </c>
      <c r="CW1657" s="44" t="str">
        <f t="shared" si="153"/>
        <v/>
      </c>
      <c r="CX1657" s="44" t="str">
        <f>IF(Wedstrijden!AK1822="x","BB","")</f>
        <v/>
      </c>
      <c r="CY1657" s="44" t="str">
        <f>IF(Wedstrijden!AL1822="x","B","")</f>
        <v/>
      </c>
      <c r="CZ1657" s="44" t="str">
        <f>IF(Wedstrijden!AM1822="x","L","")</f>
        <v/>
      </c>
      <c r="DA1657" s="44" t="str">
        <f>IF(Wedstrijden!AN1822="x","M","")</f>
        <v/>
      </c>
      <c r="DB1657" s="44" t="str">
        <f>IF(Wedstrijden!AO1822="x","Z","")</f>
        <v/>
      </c>
      <c r="DC1657" s="44" t="str">
        <f>IF(Wedstrijden!AP1822="x","ZZ","")</f>
        <v/>
      </c>
      <c r="DD1657" s="44" t="str">
        <f>IF(Wedstrijden!AQ1822="x","1.40","")</f>
        <v/>
      </c>
      <c r="DE1657" s="44" t="str">
        <f>IF(COUNTA(Wedstrijden!AR1822:AT1822)&lt;&gt;0,6,"")</f>
        <v/>
      </c>
      <c r="DF1657" s="44" t="str">
        <f t="shared" si="154"/>
        <v/>
      </c>
      <c r="DG1657" s="44" t="str">
        <f>IF(Wedstrijden!AR1822="x","L","")</f>
        <v/>
      </c>
      <c r="DH1657" s="44" t="str">
        <f>IF(Wedstrijden!AS1822="x","M","")</f>
        <v/>
      </c>
      <c r="DI1657" s="44" t="str">
        <f>IF(Wedstrijden!AT1822="x","Z","")</f>
        <v/>
      </c>
      <c r="DJ1657" s="44" t="str">
        <f>IF(COUNTA(Wedstrijden!AU1822:AW1822)&lt;&gt;0,6,"")</f>
        <v/>
      </c>
      <c r="DK1657" s="44" t="str">
        <f t="shared" si="155"/>
        <v/>
      </c>
      <c r="DL1657" s="44" t="str">
        <f>IF(Wedstrijden!AU1822="x","L","")</f>
        <v/>
      </c>
      <c r="DM1657" s="44" t="str">
        <f>IF(Wedstrijden!AV1822="x","M","")</f>
        <v/>
      </c>
      <c r="DN1657" s="44" t="str">
        <f>IF(Wedstrijden!AW1822="x","Z","")</f>
        <v/>
      </c>
    </row>
    <row r="1658" spans="1:118" ht="15">
      <c r="A1658" s="48" t="e">
        <f>Wedstrijden!#REF!</f>
        <v>#REF!</v>
      </c>
      <c r="B1658" s="44" t="str">
        <f>IFERROR(VLOOKUP(Wedstrijden!E1823,Wedstrijdlocaties!$B$2:$E$499,2,FALSE),"")</f>
        <v/>
      </c>
      <c r="C1658" s="44" t="str">
        <f>Wedstrijden!F1823</f>
        <v/>
      </c>
      <c r="D1658" s="44" t="str">
        <f>IFERROR(VLOOKUP(Wedstrijden!G1823,Organisaties!$B$2:$C$501,2,FALSE),"")</f>
        <v/>
      </c>
      <c r="E1658" s="44" t="str">
        <f>IFERROR(VLOOKUP(Wedstrijden!G1823,Organisaties!$B$2:$F$501,5,FALSE),"")</f>
        <v/>
      </c>
      <c r="F1658" s="44" t="str">
        <f>IF(Wedstrijden!BC1823&lt;&gt;"",Wedstrijden!BC1823,"")</f>
        <v/>
      </c>
      <c r="G1658" s="44">
        <f>IF(Wedstrijden!AY1823="Indoor",1,0)</f>
        <v>0</v>
      </c>
      <c r="H1658" s="44">
        <f>Wedstrijden!AZ1823</f>
        <v>0</v>
      </c>
      <c r="I1658" s="44" t="str">
        <f>IF(Wedstrijden!AX1823="Nee",0,IF(Wedstrijden!AX1823="Ja",1,""))</f>
        <v/>
      </c>
      <c r="J1658" s="44" t="str">
        <f>IF(Wedstrijden!BA1823&lt;&gt;"",Wedstrijden!BA1823,"")</f>
        <v/>
      </c>
      <c r="W1658" s="45"/>
      <c r="AE1658" s="45"/>
      <c r="AN1658" s="45"/>
      <c r="AU1658" s="45"/>
      <c r="BA1658" s="45"/>
      <c r="BE1658" s="45"/>
      <c r="BJ1658" s="44" t="str">
        <f>IF(COUNTA(Wedstrijden!I1823:S1823)&lt;&gt;0,1,"")</f>
        <v/>
      </c>
      <c r="BK1658" s="44" t="str">
        <f t="shared" si="150"/>
        <v/>
      </c>
      <c r="BL1658" s="44" t="str">
        <f>IF(Wedstrijden!I1823="x","AA","")</f>
        <v/>
      </c>
      <c r="BM1658" s="44" t="str">
        <f>IF(Wedstrijden!J1823="x","A","")</f>
        <v/>
      </c>
      <c r="BN1658" s="44" t="str">
        <f>IF(Wedstrijden!K1823="x","B1","")</f>
        <v/>
      </c>
      <c r="BO1658" s="44" t="str">
        <f>IF(Wedstrijden!L1823="x","BB","")</f>
        <v/>
      </c>
      <c r="BP1658" s="44" t="str">
        <f>IF(Wedstrijden!M1823="x","B","")</f>
        <v/>
      </c>
      <c r="BQ1658" s="44" t="str">
        <f>IF(Wedstrijden!N1823="x","L1","")</f>
        <v/>
      </c>
      <c r="BR1658" s="44" t="str">
        <f>IF(Wedstrijden!O1823="x","L2","")</f>
        <v/>
      </c>
      <c r="BS1658" s="44" t="str">
        <f>IF(Wedstrijden!P1823="x","M1","")</f>
        <v/>
      </c>
      <c r="BT1658" s="44" t="str">
        <f>IF(Wedstrijden!Q1823="x","M2","")</f>
        <v/>
      </c>
      <c r="BU1658" s="44" t="str">
        <f>IF(Wedstrijden!R1823="x","Z1","")</f>
        <v/>
      </c>
      <c r="BV1658" s="44" t="str">
        <f>IF(Wedstrijden!S1823="x","Z2","")</f>
        <v/>
      </c>
      <c r="BW1658" s="44" t="str">
        <f>IF(COUNTA(Wedstrijden!T1823:AB1823)&lt;&gt;0,1,"")</f>
        <v/>
      </c>
      <c r="BX1658" s="44" t="str">
        <f t="shared" si="151"/>
        <v/>
      </c>
      <c r="BY1658" s="44" t="str">
        <f>IF(Wedstrijden!T1823="x","BB","")</f>
        <v/>
      </c>
      <c r="BZ1658" s="44" t="str">
        <f>IF(Wedstrijden!U1823="x","B","")</f>
        <v/>
      </c>
      <c r="CA1658" s="44" t="str">
        <f>IF(Wedstrijden!V1823="x","L1","")</f>
        <v/>
      </c>
      <c r="CB1658" s="44" t="str">
        <f>IF(Wedstrijden!W1823="x","L2","")</f>
        <v/>
      </c>
      <c r="CC1658" s="44" t="str">
        <f>IF(Wedstrijden!X1823="x","M1","")</f>
        <v/>
      </c>
      <c r="CD1658" s="44" t="str">
        <f>IF(Wedstrijden!Y1823="x","M2","")</f>
        <v/>
      </c>
      <c r="CE1658" s="44" t="str">
        <f>IF(Wedstrijden!Z1823="x","Z1","")</f>
        <v/>
      </c>
      <c r="CF1658" s="44" t="str">
        <f>IF(Wedstrijden!AA1823="x","Z2","")</f>
        <v/>
      </c>
      <c r="CG1658" s="44" t="str">
        <f>IF(Wedstrijden!AB1823="x","ZZL","")</f>
        <v/>
      </c>
      <c r="CL1658" s="44" t="str">
        <f>IF(COUNTA(Wedstrijden!AC1823:AJ1823)&lt;&gt;0,2,"")</f>
        <v/>
      </c>
      <c r="CM1658" s="44" t="str">
        <f t="shared" si="152"/>
        <v/>
      </c>
      <c r="CN1658" s="44" t="str">
        <f>IF(Wedstrijden!AC1823="x","AA","")</f>
        <v/>
      </c>
      <c r="CO1658" s="44" t="str">
        <f>IF(Wedstrijden!AD1823="x","A","")</f>
        <v/>
      </c>
      <c r="CP1658" s="44" t="str">
        <f>IF(Wedstrijden!AE1823="x","BB","")</f>
        <v/>
      </c>
      <c r="CQ1658" s="44" t="str">
        <f>IF(Wedstrijden!AF1823="x","B","")</f>
        <v/>
      </c>
      <c r="CR1658" s="44" t="str">
        <f>IF(Wedstrijden!AG1823="x","L","")</f>
        <v/>
      </c>
      <c r="CS1658" s="44" t="str">
        <f>IF(Wedstrijden!AH1823="x","M","")</f>
        <v/>
      </c>
      <c r="CT1658" s="44" t="str">
        <f>IF(Wedstrijden!AI1823="x","Z","")</f>
        <v/>
      </c>
      <c r="CU1658" s="44" t="str">
        <f>IF(Wedstrijden!AJ1823="x","ZZ","")</f>
        <v/>
      </c>
      <c r="CV1658" s="44" t="str">
        <f>IF(COUNTA(Wedstrijden!AK1823:AQ1823)&lt;&gt;0,2,"")</f>
        <v/>
      </c>
      <c r="CW1658" s="44" t="str">
        <f t="shared" si="153"/>
        <v/>
      </c>
      <c r="CX1658" s="44" t="str">
        <f>IF(Wedstrijden!AK1823="x","BB","")</f>
        <v/>
      </c>
      <c r="CY1658" s="44" t="str">
        <f>IF(Wedstrijden!AL1823="x","B","")</f>
        <v/>
      </c>
      <c r="CZ1658" s="44" t="str">
        <f>IF(Wedstrijden!AM1823="x","L","")</f>
        <v/>
      </c>
      <c r="DA1658" s="44" t="str">
        <f>IF(Wedstrijden!AN1823="x","M","")</f>
        <v/>
      </c>
      <c r="DB1658" s="44" t="str">
        <f>IF(Wedstrijden!AO1823="x","Z","")</f>
        <v/>
      </c>
      <c r="DC1658" s="44" t="str">
        <f>IF(Wedstrijden!AP1823="x","ZZ","")</f>
        <v/>
      </c>
      <c r="DD1658" s="44" t="str">
        <f>IF(Wedstrijden!AQ1823="x","1.40","")</f>
        <v/>
      </c>
      <c r="DE1658" s="44" t="str">
        <f>IF(COUNTA(Wedstrijden!AR1823:AT1823)&lt;&gt;0,6,"")</f>
        <v/>
      </c>
      <c r="DF1658" s="44" t="str">
        <f t="shared" si="154"/>
        <v/>
      </c>
      <c r="DG1658" s="44" t="str">
        <f>IF(Wedstrijden!AR1823="x","L","")</f>
        <v/>
      </c>
      <c r="DH1658" s="44" t="str">
        <f>IF(Wedstrijden!AS1823="x","M","")</f>
        <v/>
      </c>
      <c r="DI1658" s="44" t="str">
        <f>IF(Wedstrijden!AT1823="x","Z","")</f>
        <v/>
      </c>
      <c r="DJ1658" s="44" t="str">
        <f>IF(COUNTA(Wedstrijden!AU1823:AW1823)&lt;&gt;0,6,"")</f>
        <v/>
      </c>
      <c r="DK1658" s="44" t="str">
        <f t="shared" si="155"/>
        <v/>
      </c>
      <c r="DL1658" s="44" t="str">
        <f>IF(Wedstrijden!AU1823="x","L","")</f>
        <v/>
      </c>
      <c r="DM1658" s="44" t="str">
        <f>IF(Wedstrijden!AV1823="x","M","")</f>
        <v/>
      </c>
      <c r="DN1658" s="44" t="str">
        <f>IF(Wedstrijden!AW1823="x","Z","")</f>
        <v/>
      </c>
    </row>
    <row r="1659" spans="1:118" ht="15">
      <c r="A1659" s="48" t="e">
        <f>Wedstrijden!#REF!</f>
        <v>#REF!</v>
      </c>
      <c r="B1659" s="44" t="str">
        <f>IFERROR(VLOOKUP(Wedstrijden!E1824,Wedstrijdlocaties!$B$2:$E$499,2,FALSE),"")</f>
        <v/>
      </c>
      <c r="C1659" s="44" t="str">
        <f>Wedstrijden!F1824</f>
        <v/>
      </c>
      <c r="D1659" s="44" t="str">
        <f>IFERROR(VLOOKUP(Wedstrijden!G1824,Organisaties!$B$2:$C$501,2,FALSE),"")</f>
        <v/>
      </c>
      <c r="E1659" s="44" t="str">
        <f>IFERROR(VLOOKUP(Wedstrijden!G1824,Organisaties!$B$2:$F$501,5,FALSE),"")</f>
        <v/>
      </c>
      <c r="F1659" s="44" t="str">
        <f>IF(Wedstrijden!BC1824&lt;&gt;"",Wedstrijden!BC1824,"")</f>
        <v/>
      </c>
      <c r="G1659" s="44">
        <f>IF(Wedstrijden!AY1824="Indoor",1,0)</f>
        <v>0</v>
      </c>
      <c r="H1659" s="44">
        <f>Wedstrijden!AZ1824</f>
        <v>0</v>
      </c>
      <c r="I1659" s="44" t="str">
        <f>IF(Wedstrijden!AX1824="Nee",0,IF(Wedstrijden!AX1824="Ja",1,""))</f>
        <v/>
      </c>
      <c r="J1659" s="44" t="str">
        <f>IF(Wedstrijden!BA1824&lt;&gt;"",Wedstrijden!BA1824,"")</f>
        <v/>
      </c>
      <c r="W1659" s="45"/>
      <c r="AE1659" s="45"/>
      <c r="AN1659" s="45"/>
      <c r="AU1659" s="45"/>
      <c r="BA1659" s="45"/>
      <c r="BE1659" s="45"/>
      <c r="BJ1659" s="44" t="str">
        <f>IF(COUNTA(Wedstrijden!I1824:S1824)&lt;&gt;0,1,"")</f>
        <v/>
      </c>
      <c r="BK1659" s="44" t="str">
        <f t="shared" si="150"/>
        <v/>
      </c>
      <c r="BL1659" s="44" t="str">
        <f>IF(Wedstrijden!I1824="x","AA","")</f>
        <v/>
      </c>
      <c r="BM1659" s="44" t="str">
        <f>IF(Wedstrijden!J1824="x","A","")</f>
        <v/>
      </c>
      <c r="BN1659" s="44" t="str">
        <f>IF(Wedstrijden!K1824="x","B1","")</f>
        <v/>
      </c>
      <c r="BO1659" s="44" t="str">
        <f>IF(Wedstrijden!L1824="x","BB","")</f>
        <v/>
      </c>
      <c r="BP1659" s="44" t="str">
        <f>IF(Wedstrijden!M1824="x","B","")</f>
        <v/>
      </c>
      <c r="BQ1659" s="44" t="str">
        <f>IF(Wedstrijden!N1824="x","L1","")</f>
        <v/>
      </c>
      <c r="BR1659" s="44" t="str">
        <f>IF(Wedstrijden!O1824="x","L2","")</f>
        <v/>
      </c>
      <c r="BS1659" s="44" t="str">
        <f>IF(Wedstrijden!P1824="x","M1","")</f>
        <v/>
      </c>
      <c r="BT1659" s="44" t="str">
        <f>IF(Wedstrijden!Q1824="x","M2","")</f>
        <v/>
      </c>
      <c r="BU1659" s="44" t="str">
        <f>IF(Wedstrijden!R1824="x","Z1","")</f>
        <v/>
      </c>
      <c r="BV1659" s="44" t="str">
        <f>IF(Wedstrijden!S1824="x","Z2","")</f>
        <v/>
      </c>
      <c r="BW1659" s="44" t="str">
        <f>IF(COUNTA(Wedstrijden!T1824:AB1824)&lt;&gt;0,1,"")</f>
        <v/>
      </c>
      <c r="BX1659" s="44" t="str">
        <f t="shared" si="151"/>
        <v/>
      </c>
      <c r="BY1659" s="44" t="str">
        <f>IF(Wedstrijden!T1824="x","BB","")</f>
        <v/>
      </c>
      <c r="BZ1659" s="44" t="str">
        <f>IF(Wedstrijden!U1824="x","B","")</f>
        <v/>
      </c>
      <c r="CA1659" s="44" t="str">
        <f>IF(Wedstrijden!V1824="x","L1","")</f>
        <v/>
      </c>
      <c r="CB1659" s="44" t="str">
        <f>IF(Wedstrijden!W1824="x","L2","")</f>
        <v/>
      </c>
      <c r="CC1659" s="44" t="str">
        <f>IF(Wedstrijden!X1824="x","M1","")</f>
        <v/>
      </c>
      <c r="CD1659" s="44" t="str">
        <f>IF(Wedstrijden!Y1824="x","M2","")</f>
        <v/>
      </c>
      <c r="CE1659" s="44" t="str">
        <f>IF(Wedstrijden!Z1824="x","Z1","")</f>
        <v/>
      </c>
      <c r="CF1659" s="44" t="str">
        <f>IF(Wedstrijden!AA1824="x","Z2","")</f>
        <v/>
      </c>
      <c r="CG1659" s="44" t="str">
        <f>IF(Wedstrijden!AB1824="x","ZZL","")</f>
        <v/>
      </c>
      <c r="CL1659" s="44" t="str">
        <f>IF(COUNTA(Wedstrijden!AC1824:AJ1824)&lt;&gt;0,2,"")</f>
        <v/>
      </c>
      <c r="CM1659" s="44" t="str">
        <f t="shared" si="152"/>
        <v/>
      </c>
      <c r="CN1659" s="44" t="str">
        <f>IF(Wedstrijden!AC1824="x","AA","")</f>
        <v/>
      </c>
      <c r="CO1659" s="44" t="str">
        <f>IF(Wedstrijden!AD1824="x","A","")</f>
        <v/>
      </c>
      <c r="CP1659" s="44" t="str">
        <f>IF(Wedstrijden!AE1824="x","BB","")</f>
        <v/>
      </c>
      <c r="CQ1659" s="44" t="str">
        <f>IF(Wedstrijden!AF1824="x","B","")</f>
        <v/>
      </c>
      <c r="CR1659" s="44" t="str">
        <f>IF(Wedstrijden!AG1824="x","L","")</f>
        <v/>
      </c>
      <c r="CS1659" s="44" t="str">
        <f>IF(Wedstrijden!AH1824="x","M","")</f>
        <v/>
      </c>
      <c r="CT1659" s="44" t="str">
        <f>IF(Wedstrijden!AI1824="x","Z","")</f>
        <v/>
      </c>
      <c r="CU1659" s="44" t="str">
        <f>IF(Wedstrijden!AJ1824="x","ZZ","")</f>
        <v/>
      </c>
      <c r="CV1659" s="44" t="str">
        <f>IF(COUNTA(Wedstrijden!AK1824:AQ1824)&lt;&gt;0,2,"")</f>
        <v/>
      </c>
      <c r="CW1659" s="44" t="str">
        <f t="shared" si="153"/>
        <v/>
      </c>
      <c r="CX1659" s="44" t="str">
        <f>IF(Wedstrijden!AK1824="x","BB","")</f>
        <v/>
      </c>
      <c r="CY1659" s="44" t="str">
        <f>IF(Wedstrijden!AL1824="x","B","")</f>
        <v/>
      </c>
      <c r="CZ1659" s="44" t="str">
        <f>IF(Wedstrijden!AM1824="x","L","")</f>
        <v/>
      </c>
      <c r="DA1659" s="44" t="str">
        <f>IF(Wedstrijden!AN1824="x","M","")</f>
        <v/>
      </c>
      <c r="DB1659" s="44" t="str">
        <f>IF(Wedstrijden!AO1824="x","Z","")</f>
        <v/>
      </c>
      <c r="DC1659" s="44" t="str">
        <f>IF(Wedstrijden!AP1824="x","ZZ","")</f>
        <v/>
      </c>
      <c r="DD1659" s="44" t="str">
        <f>IF(Wedstrijden!AQ1824="x","1.40","")</f>
        <v/>
      </c>
      <c r="DE1659" s="44" t="str">
        <f>IF(COUNTA(Wedstrijden!AR1824:AT1824)&lt;&gt;0,6,"")</f>
        <v/>
      </c>
      <c r="DF1659" s="44" t="str">
        <f t="shared" si="154"/>
        <v/>
      </c>
      <c r="DG1659" s="44" t="str">
        <f>IF(Wedstrijden!AR1824="x","L","")</f>
        <v/>
      </c>
      <c r="DH1659" s="44" t="str">
        <f>IF(Wedstrijden!AS1824="x","M","")</f>
        <v/>
      </c>
      <c r="DI1659" s="44" t="str">
        <f>IF(Wedstrijden!AT1824="x","Z","")</f>
        <v/>
      </c>
      <c r="DJ1659" s="44" t="str">
        <f>IF(COUNTA(Wedstrijden!AU1824:AW1824)&lt;&gt;0,6,"")</f>
        <v/>
      </c>
      <c r="DK1659" s="44" t="str">
        <f t="shared" si="155"/>
        <v/>
      </c>
      <c r="DL1659" s="44" t="str">
        <f>IF(Wedstrijden!AU1824="x","L","")</f>
        <v/>
      </c>
      <c r="DM1659" s="44" t="str">
        <f>IF(Wedstrijden!AV1824="x","M","")</f>
        <v/>
      </c>
      <c r="DN1659" s="44" t="str">
        <f>IF(Wedstrijden!AW1824="x","Z","")</f>
        <v/>
      </c>
    </row>
    <row r="1660" spans="1:118" ht="15">
      <c r="A1660" s="48" t="e">
        <f>Wedstrijden!#REF!</f>
        <v>#REF!</v>
      </c>
      <c r="B1660" s="44" t="str">
        <f>IFERROR(VLOOKUP(Wedstrijden!E1825,Wedstrijdlocaties!$B$2:$E$499,2,FALSE),"")</f>
        <v/>
      </c>
      <c r="C1660" s="44" t="str">
        <f>Wedstrijden!F1825</f>
        <v/>
      </c>
      <c r="D1660" s="44" t="str">
        <f>IFERROR(VLOOKUP(Wedstrijden!G1825,Organisaties!$B$2:$C$501,2,FALSE),"")</f>
        <v/>
      </c>
      <c r="E1660" s="44" t="str">
        <f>IFERROR(VLOOKUP(Wedstrijden!G1825,Organisaties!$B$2:$F$501,5,FALSE),"")</f>
        <v/>
      </c>
      <c r="F1660" s="44" t="str">
        <f>IF(Wedstrijden!BC1825&lt;&gt;"",Wedstrijden!BC1825,"")</f>
        <v/>
      </c>
      <c r="G1660" s="44">
        <f>IF(Wedstrijden!AY1825="Indoor",1,0)</f>
        <v>0</v>
      </c>
      <c r="H1660" s="44">
        <f>Wedstrijden!AZ1825</f>
        <v>0</v>
      </c>
      <c r="I1660" s="44" t="str">
        <f>IF(Wedstrijden!AX1825="Nee",0,IF(Wedstrijden!AX1825="Ja",1,""))</f>
        <v/>
      </c>
      <c r="J1660" s="44" t="str">
        <f>IF(Wedstrijden!BA1825&lt;&gt;"",Wedstrijden!BA1825,"")</f>
        <v/>
      </c>
      <c r="W1660" s="45"/>
      <c r="AE1660" s="45"/>
      <c r="AN1660" s="45"/>
      <c r="AU1660" s="45"/>
      <c r="BA1660" s="45"/>
      <c r="BE1660" s="45"/>
      <c r="BJ1660" s="44" t="str">
        <f>IF(COUNTA(Wedstrijden!I1825:S1825)&lt;&gt;0,1,"")</f>
        <v/>
      </c>
      <c r="BK1660" s="44" t="str">
        <f t="shared" si="150"/>
        <v/>
      </c>
      <c r="BL1660" s="44" t="str">
        <f>IF(Wedstrijden!I1825="x","AA","")</f>
        <v/>
      </c>
      <c r="BM1660" s="44" t="str">
        <f>IF(Wedstrijden!J1825="x","A","")</f>
        <v/>
      </c>
      <c r="BN1660" s="44" t="str">
        <f>IF(Wedstrijden!K1825="x","B1","")</f>
        <v/>
      </c>
      <c r="BO1660" s="44" t="str">
        <f>IF(Wedstrijden!L1825="x","BB","")</f>
        <v/>
      </c>
      <c r="BP1660" s="44" t="str">
        <f>IF(Wedstrijden!M1825="x","B","")</f>
        <v/>
      </c>
      <c r="BQ1660" s="44" t="str">
        <f>IF(Wedstrijden!N1825="x","L1","")</f>
        <v/>
      </c>
      <c r="BR1660" s="44" t="str">
        <f>IF(Wedstrijden!O1825="x","L2","")</f>
        <v/>
      </c>
      <c r="BS1660" s="44" t="str">
        <f>IF(Wedstrijden!P1825="x","M1","")</f>
        <v/>
      </c>
      <c r="BT1660" s="44" t="str">
        <f>IF(Wedstrijden!Q1825="x","M2","")</f>
        <v/>
      </c>
      <c r="BU1660" s="44" t="str">
        <f>IF(Wedstrijden!R1825="x","Z1","")</f>
        <v/>
      </c>
      <c r="BV1660" s="44" t="str">
        <f>IF(Wedstrijden!S1825="x","Z2","")</f>
        <v/>
      </c>
      <c r="BW1660" s="44" t="str">
        <f>IF(COUNTA(Wedstrijden!T1825:AB1825)&lt;&gt;0,1,"")</f>
        <v/>
      </c>
      <c r="BX1660" s="44" t="str">
        <f t="shared" si="151"/>
        <v/>
      </c>
      <c r="BY1660" s="44" t="str">
        <f>IF(Wedstrijden!T1825="x","BB","")</f>
        <v/>
      </c>
      <c r="BZ1660" s="44" t="str">
        <f>IF(Wedstrijden!U1825="x","B","")</f>
        <v/>
      </c>
      <c r="CA1660" s="44" t="str">
        <f>IF(Wedstrijden!V1825="x","L1","")</f>
        <v/>
      </c>
      <c r="CB1660" s="44" t="str">
        <f>IF(Wedstrijden!W1825="x","L2","")</f>
        <v/>
      </c>
      <c r="CC1660" s="44" t="str">
        <f>IF(Wedstrijden!X1825="x","M1","")</f>
        <v/>
      </c>
      <c r="CD1660" s="44" t="str">
        <f>IF(Wedstrijden!Y1825="x","M2","")</f>
        <v/>
      </c>
      <c r="CE1660" s="44" t="str">
        <f>IF(Wedstrijden!Z1825="x","Z1","")</f>
        <v/>
      </c>
      <c r="CF1660" s="44" t="str">
        <f>IF(Wedstrijden!AA1825="x","Z2","")</f>
        <v/>
      </c>
      <c r="CG1660" s="44" t="str">
        <f>IF(Wedstrijden!AB1825="x","ZZL","")</f>
        <v/>
      </c>
      <c r="CL1660" s="44" t="str">
        <f>IF(COUNTA(Wedstrijden!AC1825:AJ1825)&lt;&gt;0,2,"")</f>
        <v/>
      </c>
      <c r="CM1660" s="44" t="str">
        <f t="shared" si="152"/>
        <v/>
      </c>
      <c r="CN1660" s="44" t="str">
        <f>IF(Wedstrijden!AC1825="x","AA","")</f>
        <v/>
      </c>
      <c r="CO1660" s="44" t="str">
        <f>IF(Wedstrijden!AD1825="x","A","")</f>
        <v/>
      </c>
      <c r="CP1660" s="44" t="str">
        <f>IF(Wedstrijden!AE1825="x","BB","")</f>
        <v/>
      </c>
      <c r="CQ1660" s="44" t="str">
        <f>IF(Wedstrijden!AF1825="x","B","")</f>
        <v/>
      </c>
      <c r="CR1660" s="44" t="str">
        <f>IF(Wedstrijden!AG1825="x","L","")</f>
        <v/>
      </c>
      <c r="CS1660" s="44" t="str">
        <f>IF(Wedstrijden!AH1825="x","M","")</f>
        <v/>
      </c>
      <c r="CT1660" s="44" t="str">
        <f>IF(Wedstrijden!AI1825="x","Z","")</f>
        <v/>
      </c>
      <c r="CU1660" s="44" t="str">
        <f>IF(Wedstrijden!AJ1825="x","ZZ","")</f>
        <v/>
      </c>
      <c r="CV1660" s="44" t="str">
        <f>IF(COUNTA(Wedstrijden!AK1825:AQ1825)&lt;&gt;0,2,"")</f>
        <v/>
      </c>
      <c r="CW1660" s="44" t="str">
        <f t="shared" si="153"/>
        <v/>
      </c>
      <c r="CX1660" s="44" t="str">
        <f>IF(Wedstrijden!AK1825="x","BB","")</f>
        <v/>
      </c>
      <c r="CY1660" s="44" t="str">
        <f>IF(Wedstrijden!AL1825="x","B","")</f>
        <v/>
      </c>
      <c r="CZ1660" s="44" t="str">
        <f>IF(Wedstrijden!AM1825="x","L","")</f>
        <v/>
      </c>
      <c r="DA1660" s="44" t="str">
        <f>IF(Wedstrijden!AN1825="x","M","")</f>
        <v/>
      </c>
      <c r="DB1660" s="44" t="str">
        <f>IF(Wedstrijden!AO1825="x","Z","")</f>
        <v/>
      </c>
      <c r="DC1660" s="44" t="str">
        <f>IF(Wedstrijden!AP1825="x","ZZ","")</f>
        <v/>
      </c>
      <c r="DD1660" s="44" t="str">
        <f>IF(Wedstrijden!AQ1825="x","1.40","")</f>
        <v/>
      </c>
      <c r="DE1660" s="44" t="str">
        <f>IF(COUNTA(Wedstrijden!AR1825:AT1825)&lt;&gt;0,6,"")</f>
        <v/>
      </c>
      <c r="DF1660" s="44" t="str">
        <f t="shared" si="154"/>
        <v/>
      </c>
      <c r="DG1660" s="44" t="str">
        <f>IF(Wedstrijden!AR1825="x","L","")</f>
        <v/>
      </c>
      <c r="DH1660" s="44" t="str">
        <f>IF(Wedstrijden!AS1825="x","M","")</f>
        <v/>
      </c>
      <c r="DI1660" s="44" t="str">
        <f>IF(Wedstrijden!AT1825="x","Z","")</f>
        <v/>
      </c>
      <c r="DJ1660" s="44" t="str">
        <f>IF(COUNTA(Wedstrijden!AU1825:AW1825)&lt;&gt;0,6,"")</f>
        <v/>
      </c>
      <c r="DK1660" s="44" t="str">
        <f t="shared" si="155"/>
        <v/>
      </c>
      <c r="DL1660" s="44" t="str">
        <f>IF(Wedstrijden!AU1825="x","L","")</f>
        <v/>
      </c>
      <c r="DM1660" s="44" t="str">
        <f>IF(Wedstrijden!AV1825="x","M","")</f>
        <v/>
      </c>
      <c r="DN1660" s="44" t="str">
        <f>IF(Wedstrijden!AW1825="x","Z","")</f>
        <v/>
      </c>
    </row>
    <row r="1661" spans="1:118" ht="15">
      <c r="A1661" s="48" t="e">
        <f>Wedstrijden!#REF!</f>
        <v>#REF!</v>
      </c>
      <c r="B1661" s="44" t="str">
        <f>IFERROR(VLOOKUP(Wedstrijden!E1826,Wedstrijdlocaties!$B$2:$E$499,2,FALSE),"")</f>
        <v/>
      </c>
      <c r="C1661" s="44" t="str">
        <f>Wedstrijden!F1826</f>
        <v/>
      </c>
      <c r="D1661" s="44" t="str">
        <f>IFERROR(VLOOKUP(Wedstrijden!G1826,Organisaties!$B$2:$C$501,2,FALSE),"")</f>
        <v/>
      </c>
      <c r="E1661" s="44" t="str">
        <f>IFERROR(VLOOKUP(Wedstrijden!G1826,Organisaties!$B$2:$F$501,5,FALSE),"")</f>
        <v/>
      </c>
      <c r="F1661" s="44" t="str">
        <f>IF(Wedstrijden!BC1826&lt;&gt;"",Wedstrijden!BC1826,"")</f>
        <v/>
      </c>
      <c r="G1661" s="44">
        <f>IF(Wedstrijden!AY1826="Indoor",1,0)</f>
        <v>0</v>
      </c>
      <c r="H1661" s="44">
        <f>Wedstrijden!AZ1826</f>
        <v>0</v>
      </c>
      <c r="I1661" s="44" t="str">
        <f>IF(Wedstrijden!AX1826="Nee",0,IF(Wedstrijden!AX1826="Ja",1,""))</f>
        <v/>
      </c>
      <c r="J1661" s="44" t="str">
        <f>IF(Wedstrijden!BA1826&lt;&gt;"",Wedstrijden!BA1826,"")</f>
        <v/>
      </c>
      <c r="W1661" s="45"/>
      <c r="AE1661" s="45"/>
      <c r="AN1661" s="45"/>
      <c r="AU1661" s="45"/>
      <c r="BA1661" s="45"/>
      <c r="BE1661" s="45"/>
      <c r="BJ1661" s="44" t="str">
        <f>IF(COUNTA(Wedstrijden!I1826:S1826)&lt;&gt;0,1,"")</f>
        <v/>
      </c>
      <c r="BK1661" s="44" t="str">
        <f t="shared" si="150"/>
        <v/>
      </c>
      <c r="BL1661" s="44" t="str">
        <f>IF(Wedstrijden!I1826="x","AA","")</f>
        <v/>
      </c>
      <c r="BM1661" s="44" t="str">
        <f>IF(Wedstrijden!J1826="x","A","")</f>
        <v/>
      </c>
      <c r="BN1661" s="44" t="str">
        <f>IF(Wedstrijden!K1826="x","B1","")</f>
        <v/>
      </c>
      <c r="BO1661" s="44" t="str">
        <f>IF(Wedstrijden!L1826="x","BB","")</f>
        <v/>
      </c>
      <c r="BP1661" s="44" t="str">
        <f>IF(Wedstrijden!M1826="x","B","")</f>
        <v/>
      </c>
      <c r="BQ1661" s="44" t="str">
        <f>IF(Wedstrijden!N1826="x","L1","")</f>
        <v/>
      </c>
      <c r="BR1661" s="44" t="str">
        <f>IF(Wedstrijden!O1826="x","L2","")</f>
        <v/>
      </c>
      <c r="BS1661" s="44" t="str">
        <f>IF(Wedstrijden!P1826="x","M1","")</f>
        <v/>
      </c>
      <c r="BT1661" s="44" t="str">
        <f>IF(Wedstrijden!Q1826="x","M2","")</f>
        <v/>
      </c>
      <c r="BU1661" s="44" t="str">
        <f>IF(Wedstrijden!R1826="x","Z1","")</f>
        <v/>
      </c>
      <c r="BV1661" s="44" t="str">
        <f>IF(Wedstrijden!S1826="x","Z2","")</f>
        <v/>
      </c>
      <c r="BW1661" s="44" t="str">
        <f>IF(COUNTA(Wedstrijden!T1826:AB1826)&lt;&gt;0,1,"")</f>
        <v/>
      </c>
      <c r="BX1661" s="44" t="str">
        <f t="shared" si="151"/>
        <v/>
      </c>
      <c r="BY1661" s="44" t="str">
        <f>IF(Wedstrijden!T1826="x","BB","")</f>
        <v/>
      </c>
      <c r="BZ1661" s="44" t="str">
        <f>IF(Wedstrijden!U1826="x","B","")</f>
        <v/>
      </c>
      <c r="CA1661" s="44" t="str">
        <f>IF(Wedstrijden!V1826="x","L1","")</f>
        <v/>
      </c>
      <c r="CB1661" s="44" t="str">
        <f>IF(Wedstrijden!W1826="x","L2","")</f>
        <v/>
      </c>
      <c r="CC1661" s="44" t="str">
        <f>IF(Wedstrijden!X1826="x","M1","")</f>
        <v/>
      </c>
      <c r="CD1661" s="44" t="str">
        <f>IF(Wedstrijden!Y1826="x","M2","")</f>
        <v/>
      </c>
      <c r="CE1661" s="44" t="str">
        <f>IF(Wedstrijden!Z1826="x","Z1","")</f>
        <v/>
      </c>
      <c r="CF1661" s="44" t="str">
        <f>IF(Wedstrijden!AA1826="x","Z2","")</f>
        <v/>
      </c>
      <c r="CG1661" s="44" t="str">
        <f>IF(Wedstrijden!AB1826="x","ZZL","")</f>
        <v/>
      </c>
      <c r="CL1661" s="44" t="str">
        <f>IF(COUNTA(Wedstrijden!AC1826:AJ1826)&lt;&gt;0,2,"")</f>
        <v/>
      </c>
      <c r="CM1661" s="44" t="str">
        <f t="shared" si="152"/>
        <v/>
      </c>
      <c r="CN1661" s="44" t="str">
        <f>IF(Wedstrijden!AC1826="x","AA","")</f>
        <v/>
      </c>
      <c r="CO1661" s="44" t="str">
        <f>IF(Wedstrijden!AD1826="x","A","")</f>
        <v/>
      </c>
      <c r="CP1661" s="44" t="str">
        <f>IF(Wedstrijden!AE1826="x","BB","")</f>
        <v/>
      </c>
      <c r="CQ1661" s="44" t="str">
        <f>IF(Wedstrijden!AF1826="x","B","")</f>
        <v/>
      </c>
      <c r="CR1661" s="44" t="str">
        <f>IF(Wedstrijden!AG1826="x","L","")</f>
        <v/>
      </c>
      <c r="CS1661" s="44" t="str">
        <f>IF(Wedstrijden!AH1826="x","M","")</f>
        <v/>
      </c>
      <c r="CT1661" s="44" t="str">
        <f>IF(Wedstrijden!AI1826="x","Z","")</f>
        <v/>
      </c>
      <c r="CU1661" s="44" t="str">
        <f>IF(Wedstrijden!AJ1826="x","ZZ","")</f>
        <v/>
      </c>
      <c r="CV1661" s="44" t="str">
        <f>IF(COUNTA(Wedstrijden!AK1826:AQ1826)&lt;&gt;0,2,"")</f>
        <v/>
      </c>
      <c r="CW1661" s="44" t="str">
        <f t="shared" si="153"/>
        <v/>
      </c>
      <c r="CX1661" s="44" t="str">
        <f>IF(Wedstrijden!AK1826="x","BB","")</f>
        <v/>
      </c>
      <c r="CY1661" s="44" t="str">
        <f>IF(Wedstrijden!AL1826="x","B","")</f>
        <v/>
      </c>
      <c r="CZ1661" s="44" t="str">
        <f>IF(Wedstrijden!AM1826="x","L","")</f>
        <v/>
      </c>
      <c r="DA1661" s="44" t="str">
        <f>IF(Wedstrijden!AN1826="x","M","")</f>
        <v/>
      </c>
      <c r="DB1661" s="44" t="str">
        <f>IF(Wedstrijden!AO1826="x","Z","")</f>
        <v/>
      </c>
      <c r="DC1661" s="44" t="str">
        <f>IF(Wedstrijden!AP1826="x","ZZ","")</f>
        <v/>
      </c>
      <c r="DD1661" s="44" t="str">
        <f>IF(Wedstrijden!AQ1826="x","1.40","")</f>
        <v/>
      </c>
      <c r="DE1661" s="44" t="str">
        <f>IF(COUNTA(Wedstrijden!AR1826:AT1826)&lt;&gt;0,6,"")</f>
        <v/>
      </c>
      <c r="DF1661" s="44" t="str">
        <f t="shared" si="154"/>
        <v/>
      </c>
      <c r="DG1661" s="44" t="str">
        <f>IF(Wedstrijden!AR1826="x","L","")</f>
        <v/>
      </c>
      <c r="DH1661" s="44" t="str">
        <f>IF(Wedstrijden!AS1826="x","M","")</f>
        <v/>
      </c>
      <c r="DI1661" s="44" t="str">
        <f>IF(Wedstrijden!AT1826="x","Z","")</f>
        <v/>
      </c>
      <c r="DJ1661" s="44" t="str">
        <f>IF(COUNTA(Wedstrijden!AU1826:AW1826)&lt;&gt;0,6,"")</f>
        <v/>
      </c>
      <c r="DK1661" s="44" t="str">
        <f t="shared" si="155"/>
        <v/>
      </c>
      <c r="DL1661" s="44" t="str">
        <f>IF(Wedstrijden!AU1826="x","L","")</f>
        <v/>
      </c>
      <c r="DM1661" s="44" t="str">
        <f>IF(Wedstrijden!AV1826="x","M","")</f>
        <v/>
      </c>
      <c r="DN1661" s="44" t="str">
        <f>IF(Wedstrijden!AW1826="x","Z","")</f>
        <v/>
      </c>
    </row>
    <row r="1662" spans="1:118" ht="15">
      <c r="A1662" s="48" t="e">
        <f>Wedstrijden!#REF!</f>
        <v>#REF!</v>
      </c>
      <c r="B1662" s="44" t="str">
        <f>IFERROR(VLOOKUP(Wedstrijden!E1827,Wedstrijdlocaties!$B$2:$E$499,2,FALSE),"")</f>
        <v/>
      </c>
      <c r="C1662" s="44" t="str">
        <f>Wedstrijden!F1827</f>
        <v/>
      </c>
      <c r="D1662" s="44" t="str">
        <f>IFERROR(VLOOKUP(Wedstrijden!G1827,Organisaties!$B$2:$C$501,2,FALSE),"")</f>
        <v/>
      </c>
      <c r="E1662" s="44" t="str">
        <f>IFERROR(VLOOKUP(Wedstrijden!G1827,Organisaties!$B$2:$F$501,5,FALSE),"")</f>
        <v/>
      </c>
      <c r="F1662" s="44" t="str">
        <f>IF(Wedstrijden!BC1827&lt;&gt;"",Wedstrijden!BC1827,"")</f>
        <v/>
      </c>
      <c r="G1662" s="44">
        <f>IF(Wedstrijden!AY1827="Indoor",1,0)</f>
        <v>0</v>
      </c>
      <c r="H1662" s="44">
        <f>Wedstrijden!AZ1827</f>
        <v>0</v>
      </c>
      <c r="I1662" s="44" t="str">
        <f>IF(Wedstrijden!AX1827="Nee",0,IF(Wedstrijden!AX1827="Ja",1,""))</f>
        <v/>
      </c>
      <c r="J1662" s="44" t="str">
        <f>IF(Wedstrijden!BA1827&lt;&gt;"",Wedstrijden!BA1827,"")</f>
        <v/>
      </c>
      <c r="W1662" s="45"/>
      <c r="AE1662" s="45"/>
      <c r="AN1662" s="45"/>
      <c r="AU1662" s="45"/>
      <c r="BA1662" s="45"/>
      <c r="BE1662" s="45"/>
      <c r="BJ1662" s="44" t="str">
        <f>IF(COUNTA(Wedstrijden!I1827:S1827)&lt;&gt;0,1,"")</f>
        <v/>
      </c>
      <c r="BK1662" s="44" t="str">
        <f t="shared" si="150"/>
        <v/>
      </c>
      <c r="BL1662" s="44" t="str">
        <f>IF(Wedstrijden!I1827="x","AA","")</f>
        <v/>
      </c>
      <c r="BM1662" s="44" t="str">
        <f>IF(Wedstrijden!J1827="x","A","")</f>
        <v/>
      </c>
      <c r="BN1662" s="44" t="str">
        <f>IF(Wedstrijden!K1827="x","B1","")</f>
        <v/>
      </c>
      <c r="BO1662" s="44" t="str">
        <f>IF(Wedstrijden!L1827="x","BB","")</f>
        <v/>
      </c>
      <c r="BP1662" s="44" t="str">
        <f>IF(Wedstrijden!M1827="x","B","")</f>
        <v/>
      </c>
      <c r="BQ1662" s="44" t="str">
        <f>IF(Wedstrijden!N1827="x","L1","")</f>
        <v/>
      </c>
      <c r="BR1662" s="44" t="str">
        <f>IF(Wedstrijden!O1827="x","L2","")</f>
        <v/>
      </c>
      <c r="BS1662" s="44" t="str">
        <f>IF(Wedstrijden!P1827="x","M1","")</f>
        <v/>
      </c>
      <c r="BT1662" s="44" t="str">
        <f>IF(Wedstrijden!Q1827="x","M2","")</f>
        <v/>
      </c>
      <c r="BU1662" s="44" t="str">
        <f>IF(Wedstrijden!R1827="x","Z1","")</f>
        <v/>
      </c>
      <c r="BV1662" s="44" t="str">
        <f>IF(Wedstrijden!S1827="x","Z2","")</f>
        <v/>
      </c>
      <c r="BW1662" s="44" t="str">
        <f>IF(COUNTA(Wedstrijden!T1827:AB1827)&lt;&gt;0,1,"")</f>
        <v/>
      </c>
      <c r="BX1662" s="44" t="str">
        <f t="shared" si="151"/>
        <v/>
      </c>
      <c r="BY1662" s="44" t="str">
        <f>IF(Wedstrijden!T1827="x","BB","")</f>
        <v/>
      </c>
      <c r="BZ1662" s="44" t="str">
        <f>IF(Wedstrijden!U1827="x","B","")</f>
        <v/>
      </c>
      <c r="CA1662" s="44" t="str">
        <f>IF(Wedstrijden!V1827="x","L1","")</f>
        <v/>
      </c>
      <c r="CB1662" s="44" t="str">
        <f>IF(Wedstrijden!W1827="x","L2","")</f>
        <v/>
      </c>
      <c r="CC1662" s="44" t="str">
        <f>IF(Wedstrijden!X1827="x","M1","")</f>
        <v/>
      </c>
      <c r="CD1662" s="44" t="str">
        <f>IF(Wedstrijden!Y1827="x","M2","")</f>
        <v/>
      </c>
      <c r="CE1662" s="44" t="str">
        <f>IF(Wedstrijden!Z1827="x","Z1","")</f>
        <v/>
      </c>
      <c r="CF1662" s="44" t="str">
        <f>IF(Wedstrijden!AA1827="x","Z2","")</f>
        <v/>
      </c>
      <c r="CG1662" s="44" t="str">
        <f>IF(Wedstrijden!AB1827="x","ZZL","")</f>
        <v/>
      </c>
      <c r="CL1662" s="44" t="str">
        <f>IF(COUNTA(Wedstrijden!AC1827:AJ1827)&lt;&gt;0,2,"")</f>
        <v/>
      </c>
      <c r="CM1662" s="44" t="str">
        <f t="shared" si="152"/>
        <v/>
      </c>
      <c r="CN1662" s="44" t="str">
        <f>IF(Wedstrijden!AC1827="x","AA","")</f>
        <v/>
      </c>
      <c r="CO1662" s="44" t="str">
        <f>IF(Wedstrijden!AD1827="x","A","")</f>
        <v/>
      </c>
      <c r="CP1662" s="44" t="str">
        <f>IF(Wedstrijden!AE1827="x","BB","")</f>
        <v/>
      </c>
      <c r="CQ1662" s="44" t="str">
        <f>IF(Wedstrijden!AF1827="x","B","")</f>
        <v/>
      </c>
      <c r="CR1662" s="44" t="str">
        <f>IF(Wedstrijden!AG1827="x","L","")</f>
        <v/>
      </c>
      <c r="CS1662" s="44" t="str">
        <f>IF(Wedstrijden!AH1827="x","M","")</f>
        <v/>
      </c>
      <c r="CT1662" s="44" t="str">
        <f>IF(Wedstrijden!AI1827="x","Z","")</f>
        <v/>
      </c>
      <c r="CU1662" s="44" t="str">
        <f>IF(Wedstrijden!AJ1827="x","ZZ","")</f>
        <v/>
      </c>
      <c r="CV1662" s="44" t="str">
        <f>IF(COUNTA(Wedstrijden!AK1827:AQ1827)&lt;&gt;0,2,"")</f>
        <v/>
      </c>
      <c r="CW1662" s="44" t="str">
        <f t="shared" si="153"/>
        <v/>
      </c>
      <c r="CX1662" s="44" t="str">
        <f>IF(Wedstrijden!AK1827="x","BB","")</f>
        <v/>
      </c>
      <c r="CY1662" s="44" t="str">
        <f>IF(Wedstrijden!AL1827="x","B","")</f>
        <v/>
      </c>
      <c r="CZ1662" s="44" t="str">
        <f>IF(Wedstrijden!AM1827="x","L","")</f>
        <v/>
      </c>
      <c r="DA1662" s="44" t="str">
        <f>IF(Wedstrijden!AN1827="x","M","")</f>
        <v/>
      </c>
      <c r="DB1662" s="44" t="str">
        <f>IF(Wedstrijden!AO1827="x","Z","")</f>
        <v/>
      </c>
      <c r="DC1662" s="44" t="str">
        <f>IF(Wedstrijden!AP1827="x","ZZ","")</f>
        <v/>
      </c>
      <c r="DD1662" s="44" t="str">
        <f>IF(Wedstrijden!AQ1827="x","1.40","")</f>
        <v/>
      </c>
      <c r="DE1662" s="44" t="str">
        <f>IF(COUNTA(Wedstrijden!AR1827:AT1827)&lt;&gt;0,6,"")</f>
        <v/>
      </c>
      <c r="DF1662" s="44" t="str">
        <f t="shared" si="154"/>
        <v/>
      </c>
      <c r="DG1662" s="44" t="str">
        <f>IF(Wedstrijden!AR1827="x","L","")</f>
        <v/>
      </c>
      <c r="DH1662" s="44" t="str">
        <f>IF(Wedstrijden!AS1827="x","M","")</f>
        <v/>
      </c>
      <c r="DI1662" s="44" t="str">
        <f>IF(Wedstrijden!AT1827="x","Z","")</f>
        <v/>
      </c>
      <c r="DJ1662" s="44" t="str">
        <f>IF(COUNTA(Wedstrijden!AU1827:AW1827)&lt;&gt;0,6,"")</f>
        <v/>
      </c>
      <c r="DK1662" s="44" t="str">
        <f t="shared" si="155"/>
        <v/>
      </c>
      <c r="DL1662" s="44" t="str">
        <f>IF(Wedstrijden!AU1827="x","L","")</f>
        <v/>
      </c>
      <c r="DM1662" s="44" t="str">
        <f>IF(Wedstrijden!AV1827="x","M","")</f>
        <v/>
      </c>
      <c r="DN1662" s="44" t="str">
        <f>IF(Wedstrijden!AW1827="x","Z","")</f>
        <v/>
      </c>
    </row>
    <row r="1663" spans="1:118" ht="15">
      <c r="A1663" s="48" t="e">
        <f>Wedstrijden!#REF!</f>
        <v>#REF!</v>
      </c>
      <c r="B1663" s="44" t="str">
        <f>IFERROR(VLOOKUP(Wedstrijden!E1828,Wedstrijdlocaties!$B$2:$E$499,2,FALSE),"")</f>
        <v/>
      </c>
      <c r="C1663" s="44" t="str">
        <f>Wedstrijden!F1828</f>
        <v/>
      </c>
      <c r="D1663" s="44" t="str">
        <f>IFERROR(VLOOKUP(Wedstrijden!G1828,Organisaties!$B$2:$C$501,2,FALSE),"")</f>
        <v/>
      </c>
      <c r="E1663" s="44" t="str">
        <f>IFERROR(VLOOKUP(Wedstrijden!G1828,Organisaties!$B$2:$F$501,5,FALSE),"")</f>
        <v/>
      </c>
      <c r="F1663" s="44" t="str">
        <f>IF(Wedstrijden!BC1828&lt;&gt;"",Wedstrijden!BC1828,"")</f>
        <v/>
      </c>
      <c r="G1663" s="44">
        <f>IF(Wedstrijden!AY1828="Indoor",1,0)</f>
        <v>0</v>
      </c>
      <c r="H1663" s="44">
        <f>Wedstrijden!AZ1828</f>
        <v>0</v>
      </c>
      <c r="I1663" s="44" t="str">
        <f>IF(Wedstrijden!AX1828="Nee",0,IF(Wedstrijden!AX1828="Ja",1,""))</f>
        <v/>
      </c>
      <c r="J1663" s="44" t="str">
        <f>IF(Wedstrijden!BA1828&lt;&gt;"",Wedstrijden!BA1828,"")</f>
        <v/>
      </c>
      <c r="W1663" s="45"/>
      <c r="AE1663" s="45"/>
      <c r="AN1663" s="45"/>
      <c r="AU1663" s="45"/>
      <c r="BA1663" s="45"/>
      <c r="BE1663" s="45"/>
      <c r="BJ1663" s="44" t="str">
        <f>IF(COUNTA(Wedstrijden!I1828:S1828)&lt;&gt;0,1,"")</f>
        <v/>
      </c>
      <c r="BK1663" s="44" t="str">
        <f t="shared" si="150"/>
        <v/>
      </c>
      <c r="BL1663" s="44" t="str">
        <f>IF(Wedstrijden!I1828="x","AA","")</f>
        <v/>
      </c>
      <c r="BM1663" s="44" t="str">
        <f>IF(Wedstrijden!J1828="x","A","")</f>
        <v/>
      </c>
      <c r="BN1663" s="44" t="str">
        <f>IF(Wedstrijden!K1828="x","B1","")</f>
        <v/>
      </c>
      <c r="BO1663" s="44" t="str">
        <f>IF(Wedstrijden!L1828="x","BB","")</f>
        <v/>
      </c>
      <c r="BP1663" s="44" t="str">
        <f>IF(Wedstrijden!M1828="x","B","")</f>
        <v/>
      </c>
      <c r="BQ1663" s="44" t="str">
        <f>IF(Wedstrijden!N1828="x","L1","")</f>
        <v/>
      </c>
      <c r="BR1663" s="44" t="str">
        <f>IF(Wedstrijden!O1828="x","L2","")</f>
        <v/>
      </c>
      <c r="BS1663" s="44" t="str">
        <f>IF(Wedstrijden!P1828="x","M1","")</f>
        <v/>
      </c>
      <c r="BT1663" s="44" t="str">
        <f>IF(Wedstrijden!Q1828="x","M2","")</f>
        <v/>
      </c>
      <c r="BU1663" s="44" t="str">
        <f>IF(Wedstrijden!R1828="x","Z1","")</f>
        <v/>
      </c>
      <c r="BV1663" s="44" t="str">
        <f>IF(Wedstrijden!S1828="x","Z2","")</f>
        <v/>
      </c>
      <c r="BW1663" s="44" t="str">
        <f>IF(COUNTA(Wedstrijden!T1828:AB1828)&lt;&gt;0,1,"")</f>
        <v/>
      </c>
      <c r="BX1663" s="44" t="str">
        <f t="shared" si="151"/>
        <v/>
      </c>
      <c r="BY1663" s="44" t="str">
        <f>IF(Wedstrijden!T1828="x","BB","")</f>
        <v/>
      </c>
      <c r="BZ1663" s="44" t="str">
        <f>IF(Wedstrijden!U1828="x","B","")</f>
        <v/>
      </c>
      <c r="CA1663" s="44" t="str">
        <f>IF(Wedstrijden!V1828="x","L1","")</f>
        <v/>
      </c>
      <c r="CB1663" s="44" t="str">
        <f>IF(Wedstrijden!W1828="x","L2","")</f>
        <v/>
      </c>
      <c r="CC1663" s="44" t="str">
        <f>IF(Wedstrijden!X1828="x","M1","")</f>
        <v/>
      </c>
      <c r="CD1663" s="44" t="str">
        <f>IF(Wedstrijden!Y1828="x","M2","")</f>
        <v/>
      </c>
      <c r="CE1663" s="44" t="str">
        <f>IF(Wedstrijden!Z1828="x","Z1","")</f>
        <v/>
      </c>
      <c r="CF1663" s="44" t="str">
        <f>IF(Wedstrijden!AA1828="x","Z2","")</f>
        <v/>
      </c>
      <c r="CG1663" s="44" t="str">
        <f>IF(Wedstrijden!AB1828="x","ZZL","")</f>
        <v/>
      </c>
      <c r="CL1663" s="44" t="str">
        <f>IF(COUNTA(Wedstrijden!AC1828:AJ1828)&lt;&gt;0,2,"")</f>
        <v/>
      </c>
      <c r="CM1663" s="44" t="str">
        <f t="shared" si="152"/>
        <v/>
      </c>
      <c r="CN1663" s="44" t="str">
        <f>IF(Wedstrijden!AC1828="x","AA","")</f>
        <v/>
      </c>
      <c r="CO1663" s="44" t="str">
        <f>IF(Wedstrijden!AD1828="x","A","")</f>
        <v/>
      </c>
      <c r="CP1663" s="44" t="str">
        <f>IF(Wedstrijden!AE1828="x","BB","")</f>
        <v/>
      </c>
      <c r="CQ1663" s="44" t="str">
        <f>IF(Wedstrijden!AF1828="x","B","")</f>
        <v/>
      </c>
      <c r="CR1663" s="44" t="str">
        <f>IF(Wedstrijden!AG1828="x","L","")</f>
        <v/>
      </c>
      <c r="CS1663" s="44" t="str">
        <f>IF(Wedstrijden!AH1828="x","M","")</f>
        <v/>
      </c>
      <c r="CT1663" s="44" t="str">
        <f>IF(Wedstrijden!AI1828="x","Z","")</f>
        <v/>
      </c>
      <c r="CU1663" s="44" t="str">
        <f>IF(Wedstrijden!AJ1828="x","ZZ","")</f>
        <v/>
      </c>
      <c r="CV1663" s="44" t="str">
        <f>IF(COUNTA(Wedstrijden!AK1828:AQ1828)&lt;&gt;0,2,"")</f>
        <v/>
      </c>
      <c r="CW1663" s="44" t="str">
        <f t="shared" si="153"/>
        <v/>
      </c>
      <c r="CX1663" s="44" t="str">
        <f>IF(Wedstrijden!AK1828="x","BB","")</f>
        <v/>
      </c>
      <c r="CY1663" s="44" t="str">
        <f>IF(Wedstrijden!AL1828="x","B","")</f>
        <v/>
      </c>
      <c r="CZ1663" s="44" t="str">
        <f>IF(Wedstrijden!AM1828="x","L","")</f>
        <v/>
      </c>
      <c r="DA1663" s="44" t="str">
        <f>IF(Wedstrijden!AN1828="x","M","")</f>
        <v/>
      </c>
      <c r="DB1663" s="44" t="str">
        <f>IF(Wedstrijden!AO1828="x","Z","")</f>
        <v/>
      </c>
      <c r="DC1663" s="44" t="str">
        <f>IF(Wedstrijden!AP1828="x","ZZ","")</f>
        <v/>
      </c>
      <c r="DD1663" s="44" t="str">
        <f>IF(Wedstrijden!AQ1828="x","1.40","")</f>
        <v/>
      </c>
      <c r="DE1663" s="44" t="str">
        <f>IF(COUNTA(Wedstrijden!AR1828:AT1828)&lt;&gt;0,6,"")</f>
        <v/>
      </c>
      <c r="DF1663" s="44" t="str">
        <f t="shared" si="154"/>
        <v/>
      </c>
      <c r="DG1663" s="44" t="str">
        <f>IF(Wedstrijden!AR1828="x","L","")</f>
        <v/>
      </c>
      <c r="DH1663" s="44" t="str">
        <f>IF(Wedstrijden!AS1828="x","M","")</f>
        <v/>
      </c>
      <c r="DI1663" s="44" t="str">
        <f>IF(Wedstrijden!AT1828="x","Z","")</f>
        <v/>
      </c>
      <c r="DJ1663" s="44" t="str">
        <f>IF(COUNTA(Wedstrijden!AU1828:AW1828)&lt;&gt;0,6,"")</f>
        <v/>
      </c>
      <c r="DK1663" s="44" t="str">
        <f t="shared" si="155"/>
        <v/>
      </c>
      <c r="DL1663" s="44" t="str">
        <f>IF(Wedstrijden!AU1828="x","L","")</f>
        <v/>
      </c>
      <c r="DM1663" s="44" t="str">
        <f>IF(Wedstrijden!AV1828="x","M","")</f>
        <v/>
      </c>
      <c r="DN1663" s="44" t="str">
        <f>IF(Wedstrijden!AW1828="x","Z","")</f>
        <v/>
      </c>
    </row>
    <row r="1664" spans="1:118" ht="15">
      <c r="A1664" s="48" t="e">
        <f>Wedstrijden!#REF!</f>
        <v>#REF!</v>
      </c>
      <c r="B1664" s="44" t="str">
        <f>IFERROR(VLOOKUP(Wedstrijden!E1829,Wedstrijdlocaties!$B$2:$E$499,2,FALSE),"")</f>
        <v/>
      </c>
      <c r="C1664" s="44" t="str">
        <f>Wedstrijden!F1829</f>
        <v/>
      </c>
      <c r="D1664" s="44" t="str">
        <f>IFERROR(VLOOKUP(Wedstrijden!G1829,Organisaties!$B$2:$C$501,2,FALSE),"")</f>
        <v/>
      </c>
      <c r="E1664" s="44" t="str">
        <f>IFERROR(VLOOKUP(Wedstrijden!G1829,Organisaties!$B$2:$F$501,5,FALSE),"")</f>
        <v/>
      </c>
      <c r="F1664" s="44" t="str">
        <f>IF(Wedstrijden!BC1829&lt;&gt;"",Wedstrijden!BC1829,"")</f>
        <v/>
      </c>
      <c r="G1664" s="44">
        <f>IF(Wedstrijden!AY1829="Indoor",1,0)</f>
        <v>0</v>
      </c>
      <c r="H1664" s="44">
        <f>Wedstrijden!AZ1829</f>
        <v>0</v>
      </c>
      <c r="I1664" s="44" t="str">
        <f>IF(Wedstrijden!AX1829="Nee",0,IF(Wedstrijden!AX1829="Ja",1,""))</f>
        <v/>
      </c>
      <c r="J1664" s="44" t="str">
        <f>IF(Wedstrijden!BA1829&lt;&gt;"",Wedstrijden!BA1829,"")</f>
        <v/>
      </c>
      <c r="W1664" s="45"/>
      <c r="AE1664" s="45"/>
      <c r="AN1664" s="45"/>
      <c r="AU1664" s="45"/>
      <c r="BA1664" s="45"/>
      <c r="BE1664" s="45"/>
      <c r="BJ1664" s="44" t="str">
        <f>IF(COUNTA(Wedstrijden!I1829:S1829)&lt;&gt;0,1,"")</f>
        <v/>
      </c>
      <c r="BK1664" s="44" t="str">
        <f t="shared" si="150"/>
        <v/>
      </c>
      <c r="BL1664" s="44" t="str">
        <f>IF(Wedstrijden!I1829="x","AA","")</f>
        <v/>
      </c>
      <c r="BM1664" s="44" t="str">
        <f>IF(Wedstrijden!J1829="x","A","")</f>
        <v/>
      </c>
      <c r="BN1664" s="44" t="str">
        <f>IF(Wedstrijden!K1829="x","B1","")</f>
        <v/>
      </c>
      <c r="BO1664" s="44" t="str">
        <f>IF(Wedstrijden!L1829="x","BB","")</f>
        <v/>
      </c>
      <c r="BP1664" s="44" t="str">
        <f>IF(Wedstrijden!M1829="x","B","")</f>
        <v/>
      </c>
      <c r="BQ1664" s="44" t="str">
        <f>IF(Wedstrijden!N1829="x","L1","")</f>
        <v/>
      </c>
      <c r="BR1664" s="44" t="str">
        <f>IF(Wedstrijden!O1829="x","L2","")</f>
        <v/>
      </c>
      <c r="BS1664" s="44" t="str">
        <f>IF(Wedstrijden!P1829="x","M1","")</f>
        <v/>
      </c>
      <c r="BT1664" s="44" t="str">
        <f>IF(Wedstrijden!Q1829="x","M2","")</f>
        <v/>
      </c>
      <c r="BU1664" s="44" t="str">
        <f>IF(Wedstrijden!R1829="x","Z1","")</f>
        <v/>
      </c>
      <c r="BV1664" s="44" t="str">
        <f>IF(Wedstrijden!S1829="x","Z2","")</f>
        <v/>
      </c>
      <c r="BW1664" s="44" t="str">
        <f>IF(COUNTA(Wedstrijden!T1829:AB1829)&lt;&gt;0,1,"")</f>
        <v/>
      </c>
      <c r="BX1664" s="44" t="str">
        <f t="shared" si="151"/>
        <v/>
      </c>
      <c r="BY1664" s="44" t="str">
        <f>IF(Wedstrijden!T1829="x","BB","")</f>
        <v/>
      </c>
      <c r="BZ1664" s="44" t="str">
        <f>IF(Wedstrijden!U1829="x","B","")</f>
        <v/>
      </c>
      <c r="CA1664" s="44" t="str">
        <f>IF(Wedstrijden!V1829="x","L1","")</f>
        <v/>
      </c>
      <c r="CB1664" s="44" t="str">
        <f>IF(Wedstrijden!W1829="x","L2","")</f>
        <v/>
      </c>
      <c r="CC1664" s="44" t="str">
        <f>IF(Wedstrijden!X1829="x","M1","")</f>
        <v/>
      </c>
      <c r="CD1664" s="44" t="str">
        <f>IF(Wedstrijden!Y1829="x","M2","")</f>
        <v/>
      </c>
      <c r="CE1664" s="44" t="str">
        <f>IF(Wedstrijden!Z1829="x","Z1","")</f>
        <v/>
      </c>
      <c r="CF1664" s="44" t="str">
        <f>IF(Wedstrijden!AA1829="x","Z2","")</f>
        <v/>
      </c>
      <c r="CG1664" s="44" t="str">
        <f>IF(Wedstrijden!AB1829="x","ZZL","")</f>
        <v/>
      </c>
      <c r="CL1664" s="44" t="str">
        <f>IF(COUNTA(Wedstrijden!AC1829:AJ1829)&lt;&gt;0,2,"")</f>
        <v/>
      </c>
      <c r="CM1664" s="44" t="str">
        <f t="shared" si="152"/>
        <v/>
      </c>
      <c r="CN1664" s="44" t="str">
        <f>IF(Wedstrijden!AC1829="x","AA","")</f>
        <v/>
      </c>
      <c r="CO1664" s="44" t="str">
        <f>IF(Wedstrijden!AD1829="x","A","")</f>
        <v/>
      </c>
      <c r="CP1664" s="44" t="str">
        <f>IF(Wedstrijden!AE1829="x","BB","")</f>
        <v/>
      </c>
      <c r="CQ1664" s="44" t="str">
        <f>IF(Wedstrijden!AF1829="x","B","")</f>
        <v/>
      </c>
      <c r="CR1664" s="44" t="str">
        <f>IF(Wedstrijden!AG1829="x","L","")</f>
        <v/>
      </c>
      <c r="CS1664" s="44" t="str">
        <f>IF(Wedstrijden!AH1829="x","M","")</f>
        <v/>
      </c>
      <c r="CT1664" s="44" t="str">
        <f>IF(Wedstrijden!AI1829="x","Z","")</f>
        <v/>
      </c>
      <c r="CU1664" s="44" t="str">
        <f>IF(Wedstrijden!AJ1829="x","ZZ","")</f>
        <v/>
      </c>
      <c r="CV1664" s="44" t="str">
        <f>IF(COUNTA(Wedstrijden!AK1829:AQ1829)&lt;&gt;0,2,"")</f>
        <v/>
      </c>
      <c r="CW1664" s="44" t="str">
        <f t="shared" si="153"/>
        <v/>
      </c>
      <c r="CX1664" s="44" t="str">
        <f>IF(Wedstrijden!AK1829="x","BB","")</f>
        <v/>
      </c>
      <c r="CY1664" s="44" t="str">
        <f>IF(Wedstrijden!AL1829="x","B","")</f>
        <v/>
      </c>
      <c r="CZ1664" s="44" t="str">
        <f>IF(Wedstrijden!AM1829="x","L","")</f>
        <v/>
      </c>
      <c r="DA1664" s="44" t="str">
        <f>IF(Wedstrijden!AN1829="x","M","")</f>
        <v/>
      </c>
      <c r="DB1664" s="44" t="str">
        <f>IF(Wedstrijden!AO1829="x","Z","")</f>
        <v/>
      </c>
      <c r="DC1664" s="44" t="str">
        <f>IF(Wedstrijden!AP1829="x","ZZ","")</f>
        <v/>
      </c>
      <c r="DD1664" s="44" t="str">
        <f>IF(Wedstrijden!AQ1829="x","1.40","")</f>
        <v/>
      </c>
      <c r="DE1664" s="44" t="str">
        <f>IF(COUNTA(Wedstrijden!AR1829:AT1829)&lt;&gt;0,6,"")</f>
        <v/>
      </c>
      <c r="DF1664" s="44" t="str">
        <f t="shared" si="154"/>
        <v/>
      </c>
      <c r="DG1664" s="44" t="str">
        <f>IF(Wedstrijden!AR1829="x","L","")</f>
        <v/>
      </c>
      <c r="DH1664" s="44" t="str">
        <f>IF(Wedstrijden!AS1829="x","M","")</f>
        <v/>
      </c>
      <c r="DI1664" s="44" t="str">
        <f>IF(Wedstrijden!AT1829="x","Z","")</f>
        <v/>
      </c>
      <c r="DJ1664" s="44" t="str">
        <f>IF(COUNTA(Wedstrijden!AU1829:AW1829)&lt;&gt;0,6,"")</f>
        <v/>
      </c>
      <c r="DK1664" s="44" t="str">
        <f t="shared" si="155"/>
        <v/>
      </c>
      <c r="DL1664" s="44" t="str">
        <f>IF(Wedstrijden!AU1829="x","L","")</f>
        <v/>
      </c>
      <c r="DM1664" s="44" t="str">
        <f>IF(Wedstrijden!AV1829="x","M","")</f>
        <v/>
      </c>
      <c r="DN1664" s="44" t="str">
        <f>IF(Wedstrijden!AW1829="x","Z","")</f>
        <v/>
      </c>
    </row>
    <row r="1665" spans="1:118" ht="15">
      <c r="A1665" s="48" t="e">
        <f>Wedstrijden!#REF!</f>
        <v>#REF!</v>
      </c>
      <c r="B1665" s="44" t="str">
        <f>IFERROR(VLOOKUP(Wedstrijden!E1830,Wedstrijdlocaties!$B$2:$E$499,2,FALSE),"")</f>
        <v/>
      </c>
      <c r="C1665" s="44" t="str">
        <f>Wedstrijden!F1830</f>
        <v/>
      </c>
      <c r="D1665" s="44" t="str">
        <f>IFERROR(VLOOKUP(Wedstrijden!G1830,Organisaties!$B$2:$C$501,2,FALSE),"")</f>
        <v/>
      </c>
      <c r="E1665" s="44" t="str">
        <f>IFERROR(VLOOKUP(Wedstrijden!G1830,Organisaties!$B$2:$F$501,5,FALSE),"")</f>
        <v/>
      </c>
      <c r="F1665" s="44" t="str">
        <f>IF(Wedstrijden!BC1830&lt;&gt;"",Wedstrijden!BC1830,"")</f>
        <v/>
      </c>
      <c r="G1665" s="44">
        <f>IF(Wedstrijden!AY1830="Indoor",1,0)</f>
        <v>0</v>
      </c>
      <c r="H1665" s="44">
        <f>Wedstrijden!AZ1830</f>
        <v>0</v>
      </c>
      <c r="I1665" s="44" t="str">
        <f>IF(Wedstrijden!AX1830="Nee",0,IF(Wedstrijden!AX1830="Ja",1,""))</f>
        <v/>
      </c>
      <c r="J1665" s="44" t="str">
        <f>IF(Wedstrijden!BA1830&lt;&gt;"",Wedstrijden!BA1830,"")</f>
        <v/>
      </c>
      <c r="W1665" s="45"/>
      <c r="AE1665" s="45"/>
      <c r="AN1665" s="45"/>
      <c r="AU1665" s="45"/>
      <c r="BA1665" s="45"/>
      <c r="BE1665" s="45"/>
      <c r="BJ1665" s="44" t="str">
        <f>IF(COUNTA(Wedstrijden!I1830:S1830)&lt;&gt;0,1,"")</f>
        <v/>
      </c>
      <c r="BK1665" s="44" t="str">
        <f t="shared" si="150"/>
        <v/>
      </c>
      <c r="BL1665" s="44" t="str">
        <f>IF(Wedstrijden!I1830="x","AA","")</f>
        <v/>
      </c>
      <c r="BM1665" s="44" t="str">
        <f>IF(Wedstrijden!J1830="x","A","")</f>
        <v/>
      </c>
      <c r="BN1665" s="44" t="str">
        <f>IF(Wedstrijden!K1830="x","B1","")</f>
        <v/>
      </c>
      <c r="BO1665" s="44" t="str">
        <f>IF(Wedstrijden!L1830="x","BB","")</f>
        <v/>
      </c>
      <c r="BP1665" s="44" t="str">
        <f>IF(Wedstrijden!M1830="x","B","")</f>
        <v/>
      </c>
      <c r="BQ1665" s="44" t="str">
        <f>IF(Wedstrijden!N1830="x","L1","")</f>
        <v/>
      </c>
      <c r="BR1665" s="44" t="str">
        <f>IF(Wedstrijden!O1830="x","L2","")</f>
        <v/>
      </c>
      <c r="BS1665" s="44" t="str">
        <f>IF(Wedstrijden!P1830="x","M1","")</f>
        <v/>
      </c>
      <c r="BT1665" s="44" t="str">
        <f>IF(Wedstrijden!Q1830="x","M2","")</f>
        <v/>
      </c>
      <c r="BU1665" s="44" t="str">
        <f>IF(Wedstrijden!R1830="x","Z1","")</f>
        <v/>
      </c>
      <c r="BV1665" s="44" t="str">
        <f>IF(Wedstrijden!S1830="x","Z2","")</f>
        <v/>
      </c>
      <c r="BW1665" s="44" t="str">
        <f>IF(COUNTA(Wedstrijden!T1830:AB1830)&lt;&gt;0,1,"")</f>
        <v/>
      </c>
      <c r="BX1665" s="44" t="str">
        <f t="shared" si="151"/>
        <v/>
      </c>
      <c r="BY1665" s="44" t="str">
        <f>IF(Wedstrijden!T1830="x","BB","")</f>
        <v/>
      </c>
      <c r="BZ1665" s="44" t="str">
        <f>IF(Wedstrijden!U1830="x","B","")</f>
        <v/>
      </c>
      <c r="CA1665" s="44" t="str">
        <f>IF(Wedstrijden!V1830="x","L1","")</f>
        <v/>
      </c>
      <c r="CB1665" s="44" t="str">
        <f>IF(Wedstrijden!W1830="x","L2","")</f>
        <v/>
      </c>
      <c r="CC1665" s="44" t="str">
        <f>IF(Wedstrijden!X1830="x","M1","")</f>
        <v/>
      </c>
      <c r="CD1665" s="44" t="str">
        <f>IF(Wedstrijden!Y1830="x","M2","")</f>
        <v/>
      </c>
      <c r="CE1665" s="44" t="str">
        <f>IF(Wedstrijden!Z1830="x","Z1","")</f>
        <v/>
      </c>
      <c r="CF1665" s="44" t="str">
        <f>IF(Wedstrijden!AA1830="x","Z2","")</f>
        <v/>
      </c>
      <c r="CG1665" s="44" t="str">
        <f>IF(Wedstrijden!AB1830="x","ZZL","")</f>
        <v/>
      </c>
      <c r="CL1665" s="44" t="str">
        <f>IF(COUNTA(Wedstrijden!AC1830:AJ1830)&lt;&gt;0,2,"")</f>
        <v/>
      </c>
      <c r="CM1665" s="44" t="str">
        <f t="shared" si="152"/>
        <v/>
      </c>
      <c r="CN1665" s="44" t="str">
        <f>IF(Wedstrijden!AC1830="x","AA","")</f>
        <v/>
      </c>
      <c r="CO1665" s="44" t="str">
        <f>IF(Wedstrijden!AD1830="x","A","")</f>
        <v/>
      </c>
      <c r="CP1665" s="44" t="str">
        <f>IF(Wedstrijden!AE1830="x","BB","")</f>
        <v/>
      </c>
      <c r="CQ1665" s="44" t="str">
        <f>IF(Wedstrijden!AF1830="x","B","")</f>
        <v/>
      </c>
      <c r="CR1665" s="44" t="str">
        <f>IF(Wedstrijden!AG1830="x","L","")</f>
        <v/>
      </c>
      <c r="CS1665" s="44" t="str">
        <f>IF(Wedstrijden!AH1830="x","M","")</f>
        <v/>
      </c>
      <c r="CT1665" s="44" t="str">
        <f>IF(Wedstrijden!AI1830="x","Z","")</f>
        <v/>
      </c>
      <c r="CU1665" s="44" t="str">
        <f>IF(Wedstrijden!AJ1830="x","ZZ","")</f>
        <v/>
      </c>
      <c r="CV1665" s="44" t="str">
        <f>IF(COUNTA(Wedstrijden!AK1830:AQ1830)&lt;&gt;0,2,"")</f>
        <v/>
      </c>
      <c r="CW1665" s="44" t="str">
        <f t="shared" si="153"/>
        <v/>
      </c>
      <c r="CX1665" s="44" t="str">
        <f>IF(Wedstrijden!AK1830="x","BB","")</f>
        <v/>
      </c>
      <c r="CY1665" s="44" t="str">
        <f>IF(Wedstrijden!AL1830="x","B","")</f>
        <v/>
      </c>
      <c r="CZ1665" s="44" t="str">
        <f>IF(Wedstrijden!AM1830="x","L","")</f>
        <v/>
      </c>
      <c r="DA1665" s="44" t="str">
        <f>IF(Wedstrijden!AN1830="x","M","")</f>
        <v/>
      </c>
      <c r="DB1665" s="44" t="str">
        <f>IF(Wedstrijden!AO1830="x","Z","")</f>
        <v/>
      </c>
      <c r="DC1665" s="44" t="str">
        <f>IF(Wedstrijden!AP1830="x","ZZ","")</f>
        <v/>
      </c>
      <c r="DD1665" s="44" t="str">
        <f>IF(Wedstrijden!AQ1830="x","1.40","")</f>
        <v/>
      </c>
      <c r="DE1665" s="44" t="str">
        <f>IF(COUNTA(Wedstrijden!AR1830:AT1830)&lt;&gt;0,6,"")</f>
        <v/>
      </c>
      <c r="DF1665" s="44" t="str">
        <f t="shared" si="154"/>
        <v/>
      </c>
      <c r="DG1665" s="44" t="str">
        <f>IF(Wedstrijden!AR1830="x","L","")</f>
        <v/>
      </c>
      <c r="DH1665" s="44" t="str">
        <f>IF(Wedstrijden!AS1830="x","M","")</f>
        <v/>
      </c>
      <c r="DI1665" s="44" t="str">
        <f>IF(Wedstrijden!AT1830="x","Z","")</f>
        <v/>
      </c>
      <c r="DJ1665" s="44" t="str">
        <f>IF(COUNTA(Wedstrijden!AU1830:AW1830)&lt;&gt;0,6,"")</f>
        <v/>
      </c>
      <c r="DK1665" s="44" t="str">
        <f t="shared" si="155"/>
        <v/>
      </c>
      <c r="DL1665" s="44" t="str">
        <f>IF(Wedstrijden!AU1830="x","L","")</f>
        <v/>
      </c>
      <c r="DM1665" s="44" t="str">
        <f>IF(Wedstrijden!AV1830="x","M","")</f>
        <v/>
      </c>
      <c r="DN1665" s="44" t="str">
        <f>IF(Wedstrijden!AW1830="x","Z","")</f>
        <v/>
      </c>
    </row>
    <row r="1666" spans="1:118" ht="15">
      <c r="A1666" s="48" t="e">
        <f>Wedstrijden!#REF!</f>
        <v>#REF!</v>
      </c>
      <c r="B1666" s="44" t="str">
        <f>IFERROR(VLOOKUP(Wedstrijden!E1831,Wedstrijdlocaties!$B$2:$E$499,2,FALSE),"")</f>
        <v/>
      </c>
      <c r="C1666" s="44" t="str">
        <f>Wedstrijden!F1831</f>
        <v/>
      </c>
      <c r="D1666" s="44" t="str">
        <f>IFERROR(VLOOKUP(Wedstrijden!G1831,Organisaties!$B$2:$C$501,2,FALSE),"")</f>
        <v/>
      </c>
      <c r="E1666" s="44" t="str">
        <f>IFERROR(VLOOKUP(Wedstrijden!G1831,Organisaties!$B$2:$F$501,5,FALSE),"")</f>
        <v/>
      </c>
      <c r="F1666" s="44" t="str">
        <f>IF(Wedstrijden!BC1831&lt;&gt;"",Wedstrijden!BC1831,"")</f>
        <v/>
      </c>
      <c r="G1666" s="44">
        <f>IF(Wedstrijden!AY1831="Indoor",1,0)</f>
        <v>0</v>
      </c>
      <c r="H1666" s="44">
        <f>Wedstrijden!AZ1831</f>
        <v>0</v>
      </c>
      <c r="I1666" s="44" t="str">
        <f>IF(Wedstrijden!AX1831="Nee",0,IF(Wedstrijden!AX1831="Ja",1,""))</f>
        <v/>
      </c>
      <c r="J1666" s="44" t="str">
        <f>IF(Wedstrijden!BA1831&lt;&gt;"",Wedstrijden!BA1831,"")</f>
        <v/>
      </c>
      <c r="W1666" s="45"/>
      <c r="AE1666" s="45"/>
      <c r="AN1666" s="45"/>
      <c r="AU1666" s="45"/>
      <c r="BA1666" s="45"/>
      <c r="BE1666" s="45"/>
      <c r="BJ1666" s="44" t="str">
        <f>IF(COUNTA(Wedstrijden!I1831:S1831)&lt;&gt;0,1,"")</f>
        <v/>
      </c>
      <c r="BK1666" s="44" t="str">
        <f t="shared" si="150"/>
        <v/>
      </c>
      <c r="BL1666" s="44" t="str">
        <f>IF(Wedstrijden!I1831="x","AA","")</f>
        <v/>
      </c>
      <c r="BM1666" s="44" t="str">
        <f>IF(Wedstrijden!J1831="x","A","")</f>
        <v/>
      </c>
      <c r="BN1666" s="44" t="str">
        <f>IF(Wedstrijden!K1831="x","B1","")</f>
        <v/>
      </c>
      <c r="BO1666" s="44" t="str">
        <f>IF(Wedstrijden!L1831="x","BB","")</f>
        <v/>
      </c>
      <c r="BP1666" s="44" t="str">
        <f>IF(Wedstrijden!M1831="x","B","")</f>
        <v/>
      </c>
      <c r="BQ1666" s="44" t="str">
        <f>IF(Wedstrijden!N1831="x","L1","")</f>
        <v/>
      </c>
      <c r="BR1666" s="44" t="str">
        <f>IF(Wedstrijden!O1831="x","L2","")</f>
        <v/>
      </c>
      <c r="BS1666" s="44" t="str">
        <f>IF(Wedstrijden!P1831="x","M1","")</f>
        <v/>
      </c>
      <c r="BT1666" s="44" t="str">
        <f>IF(Wedstrijden!Q1831="x","M2","")</f>
        <v/>
      </c>
      <c r="BU1666" s="44" t="str">
        <f>IF(Wedstrijden!R1831="x","Z1","")</f>
        <v/>
      </c>
      <c r="BV1666" s="44" t="str">
        <f>IF(Wedstrijden!S1831="x","Z2","")</f>
        <v/>
      </c>
      <c r="BW1666" s="44" t="str">
        <f>IF(COUNTA(Wedstrijden!T1831:AB1831)&lt;&gt;0,1,"")</f>
        <v/>
      </c>
      <c r="BX1666" s="44" t="str">
        <f t="shared" si="151"/>
        <v/>
      </c>
      <c r="BY1666" s="44" t="str">
        <f>IF(Wedstrijden!T1831="x","BB","")</f>
        <v/>
      </c>
      <c r="BZ1666" s="44" t="str">
        <f>IF(Wedstrijden!U1831="x","B","")</f>
        <v/>
      </c>
      <c r="CA1666" s="44" t="str">
        <f>IF(Wedstrijden!V1831="x","L1","")</f>
        <v/>
      </c>
      <c r="CB1666" s="44" t="str">
        <f>IF(Wedstrijden!W1831="x","L2","")</f>
        <v/>
      </c>
      <c r="CC1666" s="44" t="str">
        <f>IF(Wedstrijden!X1831="x","M1","")</f>
        <v/>
      </c>
      <c r="CD1666" s="44" t="str">
        <f>IF(Wedstrijden!Y1831="x","M2","")</f>
        <v/>
      </c>
      <c r="CE1666" s="44" t="str">
        <f>IF(Wedstrijden!Z1831="x","Z1","")</f>
        <v/>
      </c>
      <c r="CF1666" s="44" t="str">
        <f>IF(Wedstrijden!AA1831="x","Z2","")</f>
        <v/>
      </c>
      <c r="CG1666" s="44" t="str">
        <f>IF(Wedstrijden!AB1831="x","ZZL","")</f>
        <v/>
      </c>
      <c r="CL1666" s="44" t="str">
        <f>IF(COUNTA(Wedstrijden!AC1831:AJ1831)&lt;&gt;0,2,"")</f>
        <v/>
      </c>
      <c r="CM1666" s="44" t="str">
        <f t="shared" si="152"/>
        <v/>
      </c>
      <c r="CN1666" s="44" t="str">
        <f>IF(Wedstrijden!AC1831="x","AA","")</f>
        <v/>
      </c>
      <c r="CO1666" s="44" t="str">
        <f>IF(Wedstrijden!AD1831="x","A","")</f>
        <v/>
      </c>
      <c r="CP1666" s="44" t="str">
        <f>IF(Wedstrijden!AE1831="x","BB","")</f>
        <v/>
      </c>
      <c r="CQ1666" s="44" t="str">
        <f>IF(Wedstrijden!AF1831="x","B","")</f>
        <v/>
      </c>
      <c r="CR1666" s="44" t="str">
        <f>IF(Wedstrijden!AG1831="x","L","")</f>
        <v/>
      </c>
      <c r="CS1666" s="44" t="str">
        <f>IF(Wedstrijden!AH1831="x","M","")</f>
        <v/>
      </c>
      <c r="CT1666" s="44" t="str">
        <f>IF(Wedstrijden!AI1831="x","Z","")</f>
        <v/>
      </c>
      <c r="CU1666" s="44" t="str">
        <f>IF(Wedstrijden!AJ1831="x","ZZ","")</f>
        <v/>
      </c>
      <c r="CV1666" s="44" t="str">
        <f>IF(COUNTA(Wedstrijden!AK1831:AQ1831)&lt;&gt;0,2,"")</f>
        <v/>
      </c>
      <c r="CW1666" s="44" t="str">
        <f t="shared" si="153"/>
        <v/>
      </c>
      <c r="CX1666" s="44" t="str">
        <f>IF(Wedstrijden!AK1831="x","BB","")</f>
        <v/>
      </c>
      <c r="CY1666" s="44" t="str">
        <f>IF(Wedstrijden!AL1831="x","B","")</f>
        <v/>
      </c>
      <c r="CZ1666" s="44" t="str">
        <f>IF(Wedstrijden!AM1831="x","L","")</f>
        <v/>
      </c>
      <c r="DA1666" s="44" t="str">
        <f>IF(Wedstrijden!AN1831="x","M","")</f>
        <v/>
      </c>
      <c r="DB1666" s="44" t="str">
        <f>IF(Wedstrijden!AO1831="x","Z","")</f>
        <v/>
      </c>
      <c r="DC1666" s="44" t="str">
        <f>IF(Wedstrijden!AP1831="x","ZZ","")</f>
        <v/>
      </c>
      <c r="DD1666" s="44" t="str">
        <f>IF(Wedstrijden!AQ1831="x","1.40","")</f>
        <v/>
      </c>
      <c r="DE1666" s="44" t="str">
        <f>IF(COUNTA(Wedstrijden!AR1831:AT1831)&lt;&gt;0,6,"")</f>
        <v/>
      </c>
      <c r="DF1666" s="44" t="str">
        <f t="shared" si="154"/>
        <v/>
      </c>
      <c r="DG1666" s="44" t="str">
        <f>IF(Wedstrijden!AR1831="x","L","")</f>
        <v/>
      </c>
      <c r="DH1666" s="44" t="str">
        <f>IF(Wedstrijden!AS1831="x","M","")</f>
        <v/>
      </c>
      <c r="DI1666" s="44" t="str">
        <f>IF(Wedstrijden!AT1831="x","Z","")</f>
        <v/>
      </c>
      <c r="DJ1666" s="44" t="str">
        <f>IF(COUNTA(Wedstrijden!AU1831:AW1831)&lt;&gt;0,6,"")</f>
        <v/>
      </c>
      <c r="DK1666" s="44" t="str">
        <f t="shared" si="155"/>
        <v/>
      </c>
      <c r="DL1666" s="44" t="str">
        <f>IF(Wedstrijden!AU1831="x","L","")</f>
        <v/>
      </c>
      <c r="DM1666" s="44" t="str">
        <f>IF(Wedstrijden!AV1831="x","M","")</f>
        <v/>
      </c>
      <c r="DN1666" s="44" t="str">
        <f>IF(Wedstrijden!AW1831="x","Z","")</f>
        <v/>
      </c>
    </row>
    <row r="1667" spans="1:118" ht="15">
      <c r="A1667" s="48" t="e">
        <f>Wedstrijden!#REF!</f>
        <v>#REF!</v>
      </c>
      <c r="B1667" s="44" t="str">
        <f>IFERROR(VLOOKUP(Wedstrijden!E1832,Wedstrijdlocaties!$B$2:$E$499,2,FALSE),"")</f>
        <v/>
      </c>
      <c r="C1667" s="44" t="str">
        <f>Wedstrijden!F1832</f>
        <v/>
      </c>
      <c r="D1667" s="44" t="str">
        <f>IFERROR(VLOOKUP(Wedstrijden!G1832,Organisaties!$B$2:$C$501,2,FALSE),"")</f>
        <v/>
      </c>
      <c r="E1667" s="44" t="str">
        <f>IFERROR(VLOOKUP(Wedstrijden!G1832,Organisaties!$B$2:$F$501,5,FALSE),"")</f>
        <v/>
      </c>
      <c r="F1667" s="44" t="str">
        <f>IF(Wedstrijden!BC1832&lt;&gt;"",Wedstrijden!BC1832,"")</f>
        <v/>
      </c>
      <c r="G1667" s="44">
        <f>IF(Wedstrijden!AY1832="Indoor",1,0)</f>
        <v>0</v>
      </c>
      <c r="H1667" s="44">
        <f>Wedstrijden!AZ1832</f>
        <v>0</v>
      </c>
      <c r="I1667" s="44" t="str">
        <f>IF(Wedstrijden!AX1832="Nee",0,IF(Wedstrijden!AX1832="Ja",1,""))</f>
        <v/>
      </c>
      <c r="J1667" s="44" t="str">
        <f>IF(Wedstrijden!BA1832&lt;&gt;"",Wedstrijden!BA1832,"")</f>
        <v/>
      </c>
      <c r="W1667" s="45"/>
      <c r="AE1667" s="45"/>
      <c r="AN1667" s="45"/>
      <c r="AU1667" s="45"/>
      <c r="BA1667" s="45"/>
      <c r="BE1667" s="45"/>
      <c r="BJ1667" s="44" t="str">
        <f>IF(COUNTA(Wedstrijden!I1832:S1832)&lt;&gt;0,1,"")</f>
        <v/>
      </c>
      <c r="BK1667" s="44" t="str">
        <f t="shared" ref="BK1667:BK1730" si="156">IF(COUNTBLANK(BJ1667) = 1,"",2)</f>
        <v/>
      </c>
      <c r="BL1667" s="44" t="str">
        <f>IF(Wedstrijden!I1832="x","AA","")</f>
        <v/>
      </c>
      <c r="BM1667" s="44" t="str">
        <f>IF(Wedstrijden!J1832="x","A","")</f>
        <v/>
      </c>
      <c r="BN1667" s="44" t="str">
        <f>IF(Wedstrijden!K1832="x","B1","")</f>
        <v/>
      </c>
      <c r="BO1667" s="44" t="str">
        <f>IF(Wedstrijden!L1832="x","BB","")</f>
        <v/>
      </c>
      <c r="BP1667" s="44" t="str">
        <f>IF(Wedstrijden!M1832="x","B","")</f>
        <v/>
      </c>
      <c r="BQ1667" s="44" t="str">
        <f>IF(Wedstrijden!N1832="x","L1","")</f>
        <v/>
      </c>
      <c r="BR1667" s="44" t="str">
        <f>IF(Wedstrijden!O1832="x","L2","")</f>
        <v/>
      </c>
      <c r="BS1667" s="44" t="str">
        <f>IF(Wedstrijden!P1832="x","M1","")</f>
        <v/>
      </c>
      <c r="BT1667" s="44" t="str">
        <f>IF(Wedstrijden!Q1832="x","M2","")</f>
        <v/>
      </c>
      <c r="BU1667" s="44" t="str">
        <f>IF(Wedstrijden!R1832="x","Z1","")</f>
        <v/>
      </c>
      <c r="BV1667" s="44" t="str">
        <f>IF(Wedstrijden!S1832="x","Z2","")</f>
        <v/>
      </c>
      <c r="BW1667" s="44" t="str">
        <f>IF(COUNTA(Wedstrijden!T1832:AB1832)&lt;&gt;0,1,"")</f>
        <v/>
      </c>
      <c r="BX1667" s="44" t="str">
        <f t="shared" ref="BX1667:BX1730" si="157">IF(COUNTBLANK(BW1667) = 1,"",1)</f>
        <v/>
      </c>
      <c r="BY1667" s="44" t="str">
        <f>IF(Wedstrijden!T1832="x","BB","")</f>
        <v/>
      </c>
      <c r="BZ1667" s="44" t="str">
        <f>IF(Wedstrijden!U1832="x","B","")</f>
        <v/>
      </c>
      <c r="CA1667" s="44" t="str">
        <f>IF(Wedstrijden!V1832="x","L1","")</f>
        <v/>
      </c>
      <c r="CB1667" s="44" t="str">
        <f>IF(Wedstrijden!W1832="x","L2","")</f>
        <v/>
      </c>
      <c r="CC1667" s="44" t="str">
        <f>IF(Wedstrijden!X1832="x","M1","")</f>
        <v/>
      </c>
      <c r="CD1667" s="44" t="str">
        <f>IF(Wedstrijden!Y1832="x","M2","")</f>
        <v/>
      </c>
      <c r="CE1667" s="44" t="str">
        <f>IF(Wedstrijden!Z1832="x","Z1","")</f>
        <v/>
      </c>
      <c r="CF1667" s="44" t="str">
        <f>IF(Wedstrijden!AA1832="x","Z2","")</f>
        <v/>
      </c>
      <c r="CG1667" s="44" t="str">
        <f>IF(Wedstrijden!AB1832="x","ZZL","")</f>
        <v/>
      </c>
      <c r="CL1667" s="44" t="str">
        <f>IF(COUNTA(Wedstrijden!AC1832:AJ1832)&lt;&gt;0,2,"")</f>
        <v/>
      </c>
      <c r="CM1667" s="44" t="str">
        <f t="shared" ref="CM1667:CM1730" si="158">IF(COUNTBLANK(CL1667) = 1,"",2)</f>
        <v/>
      </c>
      <c r="CN1667" s="44" t="str">
        <f>IF(Wedstrijden!AC1832="x","AA","")</f>
        <v/>
      </c>
      <c r="CO1667" s="44" t="str">
        <f>IF(Wedstrijden!AD1832="x","A","")</f>
        <v/>
      </c>
      <c r="CP1667" s="44" t="str">
        <f>IF(Wedstrijden!AE1832="x","BB","")</f>
        <v/>
      </c>
      <c r="CQ1667" s="44" t="str">
        <f>IF(Wedstrijden!AF1832="x","B","")</f>
        <v/>
      </c>
      <c r="CR1667" s="44" t="str">
        <f>IF(Wedstrijden!AG1832="x","L","")</f>
        <v/>
      </c>
      <c r="CS1667" s="44" t="str">
        <f>IF(Wedstrijden!AH1832="x","M","")</f>
        <v/>
      </c>
      <c r="CT1667" s="44" t="str">
        <f>IF(Wedstrijden!AI1832="x","Z","")</f>
        <v/>
      </c>
      <c r="CU1667" s="44" t="str">
        <f>IF(Wedstrijden!AJ1832="x","ZZ","")</f>
        <v/>
      </c>
      <c r="CV1667" s="44" t="str">
        <f>IF(COUNTA(Wedstrijden!AK1832:AQ1832)&lt;&gt;0,2,"")</f>
        <v/>
      </c>
      <c r="CW1667" s="44" t="str">
        <f t="shared" ref="CW1667:CW1730" si="159">IF(COUNTBLANK(CV1667) = 1,"",1)</f>
        <v/>
      </c>
      <c r="CX1667" s="44" t="str">
        <f>IF(Wedstrijden!AK1832="x","BB","")</f>
        <v/>
      </c>
      <c r="CY1667" s="44" t="str">
        <f>IF(Wedstrijden!AL1832="x","B","")</f>
        <v/>
      </c>
      <c r="CZ1667" s="44" t="str">
        <f>IF(Wedstrijden!AM1832="x","L","")</f>
        <v/>
      </c>
      <c r="DA1667" s="44" t="str">
        <f>IF(Wedstrijden!AN1832="x","M","")</f>
        <v/>
      </c>
      <c r="DB1667" s="44" t="str">
        <f>IF(Wedstrijden!AO1832="x","Z","")</f>
        <v/>
      </c>
      <c r="DC1667" s="44" t="str">
        <f>IF(Wedstrijden!AP1832="x","ZZ","")</f>
        <v/>
      </c>
      <c r="DD1667" s="44" t="str">
        <f>IF(Wedstrijden!AQ1832="x","1.40","")</f>
        <v/>
      </c>
      <c r="DE1667" s="44" t="str">
        <f>IF(COUNTA(Wedstrijden!AR1832:AT1832)&lt;&gt;0,6,"")</f>
        <v/>
      </c>
      <c r="DF1667" s="44" t="str">
        <f t="shared" ref="DF1667:DF1730" si="160">IF(COUNTBLANK(DE1667) = 1,"",2)</f>
        <v/>
      </c>
      <c r="DG1667" s="44" t="str">
        <f>IF(Wedstrijden!AR1832="x","L","")</f>
        <v/>
      </c>
      <c r="DH1667" s="44" t="str">
        <f>IF(Wedstrijden!AS1832="x","M","")</f>
        <v/>
      </c>
      <c r="DI1667" s="44" t="str">
        <f>IF(Wedstrijden!AT1832="x","Z","")</f>
        <v/>
      </c>
      <c r="DJ1667" s="44" t="str">
        <f>IF(COUNTA(Wedstrijden!AU1832:AW1832)&lt;&gt;0,6,"")</f>
        <v/>
      </c>
      <c r="DK1667" s="44" t="str">
        <f t="shared" ref="DK1667:DK1730" si="161">IF(COUNTBLANK(DJ1667) = 1,"",1)</f>
        <v/>
      </c>
      <c r="DL1667" s="44" t="str">
        <f>IF(Wedstrijden!AU1832="x","L","")</f>
        <v/>
      </c>
      <c r="DM1667" s="44" t="str">
        <f>IF(Wedstrijden!AV1832="x","M","")</f>
        <v/>
      </c>
      <c r="DN1667" s="44" t="str">
        <f>IF(Wedstrijden!AW1832="x","Z","")</f>
        <v/>
      </c>
    </row>
    <row r="1668" spans="1:118" ht="15">
      <c r="A1668" s="48" t="e">
        <f>Wedstrijden!#REF!</f>
        <v>#REF!</v>
      </c>
      <c r="B1668" s="44" t="str">
        <f>IFERROR(VLOOKUP(Wedstrijden!E1833,Wedstrijdlocaties!$B$2:$E$499,2,FALSE),"")</f>
        <v/>
      </c>
      <c r="C1668" s="44" t="str">
        <f>Wedstrijden!F1833</f>
        <v/>
      </c>
      <c r="D1668" s="44" t="str">
        <f>IFERROR(VLOOKUP(Wedstrijden!G1833,Organisaties!$B$2:$C$501,2,FALSE),"")</f>
        <v/>
      </c>
      <c r="E1668" s="44" t="str">
        <f>IFERROR(VLOOKUP(Wedstrijden!G1833,Organisaties!$B$2:$F$501,5,FALSE),"")</f>
        <v/>
      </c>
      <c r="F1668" s="44" t="str">
        <f>IF(Wedstrijden!BC1833&lt;&gt;"",Wedstrijden!BC1833,"")</f>
        <v/>
      </c>
      <c r="G1668" s="44">
        <f>IF(Wedstrijden!AY1833="Indoor",1,0)</f>
        <v>0</v>
      </c>
      <c r="H1668" s="44">
        <f>Wedstrijden!AZ1833</f>
        <v>0</v>
      </c>
      <c r="I1668" s="44" t="str">
        <f>IF(Wedstrijden!AX1833="Nee",0,IF(Wedstrijden!AX1833="Ja",1,""))</f>
        <v/>
      </c>
      <c r="J1668" s="44" t="str">
        <f>IF(Wedstrijden!BA1833&lt;&gt;"",Wedstrijden!BA1833,"")</f>
        <v/>
      </c>
      <c r="W1668" s="45"/>
      <c r="AE1668" s="45"/>
      <c r="AN1668" s="45"/>
      <c r="AU1668" s="45"/>
      <c r="BA1668" s="45"/>
      <c r="BE1668" s="45"/>
      <c r="BJ1668" s="44" t="str">
        <f>IF(COUNTA(Wedstrijden!I1833:S1833)&lt;&gt;0,1,"")</f>
        <v/>
      </c>
      <c r="BK1668" s="44" t="str">
        <f t="shared" si="156"/>
        <v/>
      </c>
      <c r="BL1668" s="44" t="str">
        <f>IF(Wedstrijden!I1833="x","AA","")</f>
        <v/>
      </c>
      <c r="BM1668" s="44" t="str">
        <f>IF(Wedstrijden!J1833="x","A","")</f>
        <v/>
      </c>
      <c r="BN1668" s="44" t="str">
        <f>IF(Wedstrijden!K1833="x","B1","")</f>
        <v/>
      </c>
      <c r="BO1668" s="44" t="str">
        <f>IF(Wedstrijden!L1833="x","BB","")</f>
        <v/>
      </c>
      <c r="BP1668" s="44" t="str">
        <f>IF(Wedstrijden!M1833="x","B","")</f>
        <v/>
      </c>
      <c r="BQ1668" s="44" t="str">
        <f>IF(Wedstrijden!N1833="x","L1","")</f>
        <v/>
      </c>
      <c r="BR1668" s="44" t="str">
        <f>IF(Wedstrijden!O1833="x","L2","")</f>
        <v/>
      </c>
      <c r="BS1668" s="44" t="str">
        <f>IF(Wedstrijden!P1833="x","M1","")</f>
        <v/>
      </c>
      <c r="BT1668" s="44" t="str">
        <f>IF(Wedstrijden!Q1833="x","M2","")</f>
        <v/>
      </c>
      <c r="BU1668" s="44" t="str">
        <f>IF(Wedstrijden!R1833="x","Z1","")</f>
        <v/>
      </c>
      <c r="BV1668" s="44" t="str">
        <f>IF(Wedstrijden!S1833="x","Z2","")</f>
        <v/>
      </c>
      <c r="BW1668" s="44" t="str">
        <f>IF(COUNTA(Wedstrijden!T1833:AB1833)&lt;&gt;0,1,"")</f>
        <v/>
      </c>
      <c r="BX1668" s="44" t="str">
        <f t="shared" si="157"/>
        <v/>
      </c>
      <c r="BY1668" s="44" t="str">
        <f>IF(Wedstrijden!T1833="x","BB","")</f>
        <v/>
      </c>
      <c r="BZ1668" s="44" t="str">
        <f>IF(Wedstrijden!U1833="x","B","")</f>
        <v/>
      </c>
      <c r="CA1668" s="44" t="str">
        <f>IF(Wedstrijden!V1833="x","L1","")</f>
        <v/>
      </c>
      <c r="CB1668" s="44" t="str">
        <f>IF(Wedstrijden!W1833="x","L2","")</f>
        <v/>
      </c>
      <c r="CC1668" s="44" t="str">
        <f>IF(Wedstrijden!X1833="x","M1","")</f>
        <v/>
      </c>
      <c r="CD1668" s="44" t="str">
        <f>IF(Wedstrijden!Y1833="x","M2","")</f>
        <v/>
      </c>
      <c r="CE1668" s="44" t="str">
        <f>IF(Wedstrijden!Z1833="x","Z1","")</f>
        <v/>
      </c>
      <c r="CF1668" s="44" t="str">
        <f>IF(Wedstrijden!AA1833="x","Z2","")</f>
        <v/>
      </c>
      <c r="CG1668" s="44" t="str">
        <f>IF(Wedstrijden!AB1833="x","ZZL","")</f>
        <v/>
      </c>
      <c r="CL1668" s="44" t="str">
        <f>IF(COUNTA(Wedstrijden!AC1833:AJ1833)&lt;&gt;0,2,"")</f>
        <v/>
      </c>
      <c r="CM1668" s="44" t="str">
        <f t="shared" si="158"/>
        <v/>
      </c>
      <c r="CN1668" s="44" t="str">
        <f>IF(Wedstrijden!AC1833="x","AA","")</f>
        <v/>
      </c>
      <c r="CO1668" s="44" t="str">
        <f>IF(Wedstrijden!AD1833="x","A","")</f>
        <v/>
      </c>
      <c r="CP1668" s="44" t="str">
        <f>IF(Wedstrijden!AE1833="x","BB","")</f>
        <v/>
      </c>
      <c r="CQ1668" s="44" t="str">
        <f>IF(Wedstrijden!AF1833="x","B","")</f>
        <v/>
      </c>
      <c r="CR1668" s="44" t="str">
        <f>IF(Wedstrijden!AG1833="x","L","")</f>
        <v/>
      </c>
      <c r="CS1668" s="44" t="str">
        <f>IF(Wedstrijden!AH1833="x","M","")</f>
        <v/>
      </c>
      <c r="CT1668" s="44" t="str">
        <f>IF(Wedstrijden!AI1833="x","Z","")</f>
        <v/>
      </c>
      <c r="CU1668" s="44" t="str">
        <f>IF(Wedstrijden!AJ1833="x","ZZ","")</f>
        <v/>
      </c>
      <c r="CV1668" s="44" t="str">
        <f>IF(COUNTA(Wedstrijden!AK1833:AQ1833)&lt;&gt;0,2,"")</f>
        <v/>
      </c>
      <c r="CW1668" s="44" t="str">
        <f t="shared" si="159"/>
        <v/>
      </c>
      <c r="CX1668" s="44" t="str">
        <f>IF(Wedstrijden!AK1833="x","BB","")</f>
        <v/>
      </c>
      <c r="CY1668" s="44" t="str">
        <f>IF(Wedstrijden!AL1833="x","B","")</f>
        <v/>
      </c>
      <c r="CZ1668" s="44" t="str">
        <f>IF(Wedstrijden!AM1833="x","L","")</f>
        <v/>
      </c>
      <c r="DA1668" s="44" t="str">
        <f>IF(Wedstrijden!AN1833="x","M","")</f>
        <v/>
      </c>
      <c r="DB1668" s="44" t="str">
        <f>IF(Wedstrijden!AO1833="x","Z","")</f>
        <v/>
      </c>
      <c r="DC1668" s="44" t="str">
        <f>IF(Wedstrijden!AP1833="x","ZZ","")</f>
        <v/>
      </c>
      <c r="DD1668" s="44" t="str">
        <f>IF(Wedstrijden!AQ1833="x","1.40","")</f>
        <v/>
      </c>
      <c r="DE1668" s="44" t="str">
        <f>IF(COUNTA(Wedstrijden!AR1833:AT1833)&lt;&gt;0,6,"")</f>
        <v/>
      </c>
      <c r="DF1668" s="44" t="str">
        <f t="shared" si="160"/>
        <v/>
      </c>
      <c r="DG1668" s="44" t="str">
        <f>IF(Wedstrijden!AR1833="x","L","")</f>
        <v/>
      </c>
      <c r="DH1668" s="44" t="str">
        <f>IF(Wedstrijden!AS1833="x","M","")</f>
        <v/>
      </c>
      <c r="DI1668" s="44" t="str">
        <f>IF(Wedstrijden!AT1833="x","Z","")</f>
        <v/>
      </c>
      <c r="DJ1668" s="44" t="str">
        <f>IF(COUNTA(Wedstrijden!AU1833:AW1833)&lt;&gt;0,6,"")</f>
        <v/>
      </c>
      <c r="DK1668" s="44" t="str">
        <f t="shared" si="161"/>
        <v/>
      </c>
      <c r="DL1668" s="44" t="str">
        <f>IF(Wedstrijden!AU1833="x","L","")</f>
        <v/>
      </c>
      <c r="DM1668" s="44" t="str">
        <f>IF(Wedstrijden!AV1833="x","M","")</f>
        <v/>
      </c>
      <c r="DN1668" s="44" t="str">
        <f>IF(Wedstrijden!AW1833="x","Z","")</f>
        <v/>
      </c>
    </row>
    <row r="1669" spans="1:118" ht="15">
      <c r="A1669" s="48" t="e">
        <f>Wedstrijden!#REF!</f>
        <v>#REF!</v>
      </c>
      <c r="B1669" s="44" t="str">
        <f>IFERROR(VLOOKUP(Wedstrijden!E1834,Wedstrijdlocaties!$B$2:$E$499,2,FALSE),"")</f>
        <v/>
      </c>
      <c r="C1669" s="44" t="str">
        <f>Wedstrijden!F1834</f>
        <v/>
      </c>
      <c r="D1669" s="44" t="str">
        <f>IFERROR(VLOOKUP(Wedstrijden!G1834,Organisaties!$B$2:$C$501,2,FALSE),"")</f>
        <v/>
      </c>
      <c r="E1669" s="44" t="str">
        <f>IFERROR(VLOOKUP(Wedstrijden!G1834,Organisaties!$B$2:$F$501,5,FALSE),"")</f>
        <v/>
      </c>
      <c r="F1669" s="44" t="str">
        <f>IF(Wedstrijden!BC1834&lt;&gt;"",Wedstrijden!BC1834,"")</f>
        <v/>
      </c>
      <c r="G1669" s="44">
        <f>IF(Wedstrijden!AY1834="Indoor",1,0)</f>
        <v>0</v>
      </c>
      <c r="H1669" s="44">
        <f>Wedstrijden!AZ1834</f>
        <v>0</v>
      </c>
      <c r="I1669" s="44" t="str">
        <f>IF(Wedstrijden!AX1834="Nee",0,IF(Wedstrijden!AX1834="Ja",1,""))</f>
        <v/>
      </c>
      <c r="J1669" s="44" t="str">
        <f>IF(Wedstrijden!BA1834&lt;&gt;"",Wedstrijden!BA1834,"")</f>
        <v/>
      </c>
      <c r="W1669" s="45"/>
      <c r="AE1669" s="45"/>
      <c r="AN1669" s="45"/>
      <c r="AU1669" s="45"/>
      <c r="BA1669" s="45"/>
      <c r="BE1669" s="45"/>
      <c r="BJ1669" s="44" t="str">
        <f>IF(COUNTA(Wedstrijden!I1834:S1834)&lt;&gt;0,1,"")</f>
        <v/>
      </c>
      <c r="BK1669" s="44" t="str">
        <f t="shared" si="156"/>
        <v/>
      </c>
      <c r="BL1669" s="44" t="str">
        <f>IF(Wedstrijden!I1834="x","AA","")</f>
        <v/>
      </c>
      <c r="BM1669" s="44" t="str">
        <f>IF(Wedstrijden!J1834="x","A","")</f>
        <v/>
      </c>
      <c r="BN1669" s="44" t="str">
        <f>IF(Wedstrijden!K1834="x","B1","")</f>
        <v/>
      </c>
      <c r="BO1669" s="44" t="str">
        <f>IF(Wedstrijden!L1834="x","BB","")</f>
        <v/>
      </c>
      <c r="BP1669" s="44" t="str">
        <f>IF(Wedstrijden!M1834="x","B","")</f>
        <v/>
      </c>
      <c r="BQ1669" s="44" t="str">
        <f>IF(Wedstrijden!N1834="x","L1","")</f>
        <v/>
      </c>
      <c r="BR1669" s="44" t="str">
        <f>IF(Wedstrijden!O1834="x","L2","")</f>
        <v/>
      </c>
      <c r="BS1669" s="44" t="str">
        <f>IF(Wedstrijden!P1834="x","M1","")</f>
        <v/>
      </c>
      <c r="BT1669" s="44" t="str">
        <f>IF(Wedstrijden!Q1834="x","M2","")</f>
        <v/>
      </c>
      <c r="BU1669" s="44" t="str">
        <f>IF(Wedstrijden!R1834="x","Z1","")</f>
        <v/>
      </c>
      <c r="BV1669" s="44" t="str">
        <f>IF(Wedstrijden!S1834="x","Z2","")</f>
        <v/>
      </c>
      <c r="BW1669" s="44" t="str">
        <f>IF(COUNTA(Wedstrijden!T1834:AB1834)&lt;&gt;0,1,"")</f>
        <v/>
      </c>
      <c r="BX1669" s="44" t="str">
        <f t="shared" si="157"/>
        <v/>
      </c>
      <c r="BY1669" s="44" t="str">
        <f>IF(Wedstrijden!T1834="x","BB","")</f>
        <v/>
      </c>
      <c r="BZ1669" s="44" t="str">
        <f>IF(Wedstrijden!U1834="x","B","")</f>
        <v/>
      </c>
      <c r="CA1669" s="44" t="str">
        <f>IF(Wedstrijden!V1834="x","L1","")</f>
        <v/>
      </c>
      <c r="CB1669" s="44" t="str">
        <f>IF(Wedstrijden!W1834="x","L2","")</f>
        <v/>
      </c>
      <c r="CC1669" s="44" t="str">
        <f>IF(Wedstrijden!X1834="x","M1","")</f>
        <v/>
      </c>
      <c r="CD1669" s="44" t="str">
        <f>IF(Wedstrijden!Y1834="x","M2","")</f>
        <v/>
      </c>
      <c r="CE1669" s="44" t="str">
        <f>IF(Wedstrijden!Z1834="x","Z1","")</f>
        <v/>
      </c>
      <c r="CF1669" s="44" t="str">
        <f>IF(Wedstrijden!AA1834="x","Z2","")</f>
        <v/>
      </c>
      <c r="CG1669" s="44" t="str">
        <f>IF(Wedstrijden!AB1834="x","ZZL","")</f>
        <v/>
      </c>
      <c r="CL1669" s="44" t="str">
        <f>IF(COUNTA(Wedstrijden!AC1834:AJ1834)&lt;&gt;0,2,"")</f>
        <v/>
      </c>
      <c r="CM1669" s="44" t="str">
        <f t="shared" si="158"/>
        <v/>
      </c>
      <c r="CN1669" s="44" t="str">
        <f>IF(Wedstrijden!AC1834="x","AA","")</f>
        <v/>
      </c>
      <c r="CO1669" s="44" t="str">
        <f>IF(Wedstrijden!AD1834="x","A","")</f>
        <v/>
      </c>
      <c r="CP1669" s="44" t="str">
        <f>IF(Wedstrijden!AE1834="x","BB","")</f>
        <v/>
      </c>
      <c r="CQ1669" s="44" t="str">
        <f>IF(Wedstrijden!AF1834="x","B","")</f>
        <v/>
      </c>
      <c r="CR1669" s="44" t="str">
        <f>IF(Wedstrijden!AG1834="x","L","")</f>
        <v/>
      </c>
      <c r="CS1669" s="44" t="str">
        <f>IF(Wedstrijden!AH1834="x","M","")</f>
        <v/>
      </c>
      <c r="CT1669" s="44" t="str">
        <f>IF(Wedstrijden!AI1834="x","Z","")</f>
        <v/>
      </c>
      <c r="CU1669" s="44" t="str">
        <f>IF(Wedstrijden!AJ1834="x","ZZ","")</f>
        <v/>
      </c>
      <c r="CV1669" s="44" t="str">
        <f>IF(COUNTA(Wedstrijden!AK1834:AQ1834)&lt;&gt;0,2,"")</f>
        <v/>
      </c>
      <c r="CW1669" s="44" t="str">
        <f t="shared" si="159"/>
        <v/>
      </c>
      <c r="CX1669" s="44" t="str">
        <f>IF(Wedstrijden!AK1834="x","BB","")</f>
        <v/>
      </c>
      <c r="CY1669" s="44" t="str">
        <f>IF(Wedstrijden!AL1834="x","B","")</f>
        <v/>
      </c>
      <c r="CZ1669" s="44" t="str">
        <f>IF(Wedstrijden!AM1834="x","L","")</f>
        <v/>
      </c>
      <c r="DA1669" s="44" t="str">
        <f>IF(Wedstrijden!AN1834="x","M","")</f>
        <v/>
      </c>
      <c r="DB1669" s="44" t="str">
        <f>IF(Wedstrijden!AO1834="x","Z","")</f>
        <v/>
      </c>
      <c r="DC1669" s="44" t="str">
        <f>IF(Wedstrijden!AP1834="x","ZZ","")</f>
        <v/>
      </c>
      <c r="DD1669" s="44" t="str">
        <f>IF(Wedstrijden!AQ1834="x","1.40","")</f>
        <v/>
      </c>
      <c r="DE1669" s="44" t="str">
        <f>IF(COUNTA(Wedstrijden!AR1834:AT1834)&lt;&gt;0,6,"")</f>
        <v/>
      </c>
      <c r="DF1669" s="44" t="str">
        <f t="shared" si="160"/>
        <v/>
      </c>
      <c r="DG1669" s="44" t="str">
        <f>IF(Wedstrijden!AR1834="x","L","")</f>
        <v/>
      </c>
      <c r="DH1669" s="44" t="str">
        <f>IF(Wedstrijden!AS1834="x","M","")</f>
        <v/>
      </c>
      <c r="DI1669" s="44" t="str">
        <f>IF(Wedstrijden!AT1834="x","Z","")</f>
        <v/>
      </c>
      <c r="DJ1669" s="44" t="str">
        <f>IF(COUNTA(Wedstrijden!AU1834:AW1834)&lt;&gt;0,6,"")</f>
        <v/>
      </c>
      <c r="DK1669" s="44" t="str">
        <f t="shared" si="161"/>
        <v/>
      </c>
      <c r="DL1669" s="44" t="str">
        <f>IF(Wedstrijden!AU1834="x","L","")</f>
        <v/>
      </c>
      <c r="DM1669" s="44" t="str">
        <f>IF(Wedstrijden!AV1834="x","M","")</f>
        <v/>
      </c>
      <c r="DN1669" s="44" t="str">
        <f>IF(Wedstrijden!AW1834="x","Z","")</f>
        <v/>
      </c>
    </row>
    <row r="1670" spans="1:118" ht="15">
      <c r="A1670" s="48" t="e">
        <f>Wedstrijden!#REF!</f>
        <v>#REF!</v>
      </c>
      <c r="B1670" s="44" t="str">
        <f>IFERROR(VLOOKUP(Wedstrijden!E1835,Wedstrijdlocaties!$B$2:$E$499,2,FALSE),"")</f>
        <v/>
      </c>
      <c r="C1670" s="44" t="str">
        <f>Wedstrijden!F1835</f>
        <v/>
      </c>
      <c r="D1670" s="44" t="str">
        <f>IFERROR(VLOOKUP(Wedstrijden!G1835,Organisaties!$B$2:$C$501,2,FALSE),"")</f>
        <v/>
      </c>
      <c r="E1670" s="44" t="str">
        <f>IFERROR(VLOOKUP(Wedstrijden!G1835,Organisaties!$B$2:$F$501,5,FALSE),"")</f>
        <v/>
      </c>
      <c r="F1670" s="44" t="str">
        <f>IF(Wedstrijden!BC1835&lt;&gt;"",Wedstrijden!BC1835,"")</f>
        <v/>
      </c>
      <c r="G1670" s="44">
        <f>IF(Wedstrijden!AY1835="Indoor",1,0)</f>
        <v>0</v>
      </c>
      <c r="H1670" s="44">
        <f>Wedstrijden!AZ1835</f>
        <v>0</v>
      </c>
      <c r="I1670" s="44" t="str">
        <f>IF(Wedstrijden!AX1835="Nee",0,IF(Wedstrijden!AX1835="Ja",1,""))</f>
        <v/>
      </c>
      <c r="J1670" s="44" t="str">
        <f>IF(Wedstrijden!BA1835&lt;&gt;"",Wedstrijden!BA1835,"")</f>
        <v/>
      </c>
      <c r="W1670" s="45"/>
      <c r="AE1670" s="45"/>
      <c r="AN1670" s="45"/>
      <c r="AU1670" s="45"/>
      <c r="BA1670" s="45"/>
      <c r="BE1670" s="45"/>
      <c r="BJ1670" s="44" t="str">
        <f>IF(COUNTA(Wedstrijden!I1835:S1835)&lt;&gt;0,1,"")</f>
        <v/>
      </c>
      <c r="BK1670" s="44" t="str">
        <f t="shared" si="156"/>
        <v/>
      </c>
      <c r="BL1670" s="44" t="str">
        <f>IF(Wedstrijden!I1835="x","AA","")</f>
        <v/>
      </c>
      <c r="BM1670" s="44" t="str">
        <f>IF(Wedstrijden!J1835="x","A","")</f>
        <v/>
      </c>
      <c r="BN1670" s="44" t="str">
        <f>IF(Wedstrijden!K1835="x","B1","")</f>
        <v/>
      </c>
      <c r="BO1670" s="44" t="str">
        <f>IF(Wedstrijden!L1835="x","BB","")</f>
        <v/>
      </c>
      <c r="BP1670" s="44" t="str">
        <f>IF(Wedstrijden!M1835="x","B","")</f>
        <v/>
      </c>
      <c r="BQ1670" s="44" t="str">
        <f>IF(Wedstrijden!N1835="x","L1","")</f>
        <v/>
      </c>
      <c r="BR1670" s="44" t="str">
        <f>IF(Wedstrijden!O1835="x","L2","")</f>
        <v/>
      </c>
      <c r="BS1670" s="44" t="str">
        <f>IF(Wedstrijden!P1835="x","M1","")</f>
        <v/>
      </c>
      <c r="BT1670" s="44" t="str">
        <f>IF(Wedstrijden!Q1835="x","M2","")</f>
        <v/>
      </c>
      <c r="BU1670" s="44" t="str">
        <f>IF(Wedstrijden!R1835="x","Z1","")</f>
        <v/>
      </c>
      <c r="BV1670" s="44" t="str">
        <f>IF(Wedstrijden!S1835="x","Z2","")</f>
        <v/>
      </c>
      <c r="BW1670" s="44" t="str">
        <f>IF(COUNTA(Wedstrijden!T1835:AB1835)&lt;&gt;0,1,"")</f>
        <v/>
      </c>
      <c r="BX1670" s="44" t="str">
        <f t="shared" si="157"/>
        <v/>
      </c>
      <c r="BY1670" s="44" t="str">
        <f>IF(Wedstrijden!T1835="x","BB","")</f>
        <v/>
      </c>
      <c r="BZ1670" s="44" t="str">
        <f>IF(Wedstrijden!U1835="x","B","")</f>
        <v/>
      </c>
      <c r="CA1670" s="44" t="str">
        <f>IF(Wedstrijden!V1835="x","L1","")</f>
        <v/>
      </c>
      <c r="CB1670" s="44" t="str">
        <f>IF(Wedstrijden!W1835="x","L2","")</f>
        <v/>
      </c>
      <c r="CC1670" s="44" t="str">
        <f>IF(Wedstrijden!X1835="x","M1","")</f>
        <v/>
      </c>
      <c r="CD1670" s="44" t="str">
        <f>IF(Wedstrijden!Y1835="x","M2","")</f>
        <v/>
      </c>
      <c r="CE1670" s="44" t="str">
        <f>IF(Wedstrijden!Z1835="x","Z1","")</f>
        <v/>
      </c>
      <c r="CF1670" s="44" t="str">
        <f>IF(Wedstrijden!AA1835="x","Z2","")</f>
        <v/>
      </c>
      <c r="CG1670" s="44" t="str">
        <f>IF(Wedstrijden!AB1835="x","ZZL","")</f>
        <v/>
      </c>
      <c r="CL1670" s="44" t="str">
        <f>IF(COUNTA(Wedstrijden!AC1835:AJ1835)&lt;&gt;0,2,"")</f>
        <v/>
      </c>
      <c r="CM1670" s="44" t="str">
        <f t="shared" si="158"/>
        <v/>
      </c>
      <c r="CN1670" s="44" t="str">
        <f>IF(Wedstrijden!AC1835="x","AA","")</f>
        <v/>
      </c>
      <c r="CO1670" s="44" t="str">
        <f>IF(Wedstrijden!AD1835="x","A","")</f>
        <v/>
      </c>
      <c r="CP1670" s="44" t="str">
        <f>IF(Wedstrijden!AE1835="x","BB","")</f>
        <v/>
      </c>
      <c r="CQ1670" s="44" t="str">
        <f>IF(Wedstrijden!AF1835="x","B","")</f>
        <v/>
      </c>
      <c r="CR1670" s="44" t="str">
        <f>IF(Wedstrijden!AG1835="x","L","")</f>
        <v/>
      </c>
      <c r="CS1670" s="44" t="str">
        <f>IF(Wedstrijden!AH1835="x","M","")</f>
        <v/>
      </c>
      <c r="CT1670" s="44" t="str">
        <f>IF(Wedstrijden!AI1835="x","Z","")</f>
        <v/>
      </c>
      <c r="CU1670" s="44" t="str">
        <f>IF(Wedstrijden!AJ1835="x","ZZ","")</f>
        <v/>
      </c>
      <c r="CV1670" s="44" t="str">
        <f>IF(COUNTA(Wedstrijden!AK1835:AQ1835)&lt;&gt;0,2,"")</f>
        <v/>
      </c>
      <c r="CW1670" s="44" t="str">
        <f t="shared" si="159"/>
        <v/>
      </c>
      <c r="CX1670" s="44" t="str">
        <f>IF(Wedstrijden!AK1835="x","BB","")</f>
        <v/>
      </c>
      <c r="CY1670" s="44" t="str">
        <f>IF(Wedstrijden!AL1835="x","B","")</f>
        <v/>
      </c>
      <c r="CZ1670" s="44" t="str">
        <f>IF(Wedstrijden!AM1835="x","L","")</f>
        <v/>
      </c>
      <c r="DA1670" s="44" t="str">
        <f>IF(Wedstrijden!AN1835="x","M","")</f>
        <v/>
      </c>
      <c r="DB1670" s="44" t="str">
        <f>IF(Wedstrijden!AO1835="x","Z","")</f>
        <v/>
      </c>
      <c r="DC1670" s="44" t="str">
        <f>IF(Wedstrijden!AP1835="x","ZZ","")</f>
        <v/>
      </c>
      <c r="DD1670" s="44" t="str">
        <f>IF(Wedstrijden!AQ1835="x","1.40","")</f>
        <v/>
      </c>
      <c r="DE1670" s="44" t="str">
        <f>IF(COUNTA(Wedstrijden!AR1835:AT1835)&lt;&gt;0,6,"")</f>
        <v/>
      </c>
      <c r="DF1670" s="44" t="str">
        <f t="shared" si="160"/>
        <v/>
      </c>
      <c r="DG1670" s="44" t="str">
        <f>IF(Wedstrijden!AR1835="x","L","")</f>
        <v/>
      </c>
      <c r="DH1670" s="44" t="str">
        <f>IF(Wedstrijden!AS1835="x","M","")</f>
        <v/>
      </c>
      <c r="DI1670" s="44" t="str">
        <f>IF(Wedstrijden!AT1835="x","Z","")</f>
        <v/>
      </c>
      <c r="DJ1670" s="44" t="str">
        <f>IF(COUNTA(Wedstrijden!AU1835:AW1835)&lt;&gt;0,6,"")</f>
        <v/>
      </c>
      <c r="DK1670" s="44" t="str">
        <f t="shared" si="161"/>
        <v/>
      </c>
      <c r="DL1670" s="44" t="str">
        <f>IF(Wedstrijden!AU1835="x","L","")</f>
        <v/>
      </c>
      <c r="DM1670" s="44" t="str">
        <f>IF(Wedstrijden!AV1835="x","M","")</f>
        <v/>
      </c>
      <c r="DN1670" s="44" t="str">
        <f>IF(Wedstrijden!AW1835="x","Z","")</f>
        <v/>
      </c>
    </row>
    <row r="1671" spans="1:118" ht="15">
      <c r="A1671" s="48" t="e">
        <f>Wedstrijden!#REF!</f>
        <v>#REF!</v>
      </c>
      <c r="B1671" s="44" t="str">
        <f>IFERROR(VLOOKUP(Wedstrijden!E1836,Wedstrijdlocaties!$B$2:$E$499,2,FALSE),"")</f>
        <v/>
      </c>
      <c r="C1671" s="44" t="str">
        <f>Wedstrijden!F1836</f>
        <v/>
      </c>
      <c r="D1671" s="44" t="str">
        <f>IFERROR(VLOOKUP(Wedstrijden!G1836,Organisaties!$B$2:$C$501,2,FALSE),"")</f>
        <v/>
      </c>
      <c r="E1671" s="44" t="str">
        <f>IFERROR(VLOOKUP(Wedstrijden!G1836,Organisaties!$B$2:$F$501,5,FALSE),"")</f>
        <v/>
      </c>
      <c r="F1671" s="44" t="str">
        <f>IF(Wedstrijden!BC1836&lt;&gt;"",Wedstrijden!BC1836,"")</f>
        <v/>
      </c>
      <c r="G1671" s="44">
        <f>IF(Wedstrijden!AY1836="Indoor",1,0)</f>
        <v>0</v>
      </c>
      <c r="H1671" s="44">
        <f>Wedstrijden!AZ1836</f>
        <v>0</v>
      </c>
      <c r="I1671" s="44" t="str">
        <f>IF(Wedstrijden!AX1836="Nee",0,IF(Wedstrijden!AX1836="Ja",1,""))</f>
        <v/>
      </c>
      <c r="J1671" s="44" t="str">
        <f>IF(Wedstrijden!BA1836&lt;&gt;"",Wedstrijden!BA1836,"")</f>
        <v/>
      </c>
      <c r="W1671" s="45"/>
      <c r="AE1671" s="45"/>
      <c r="AN1671" s="45"/>
      <c r="AU1671" s="45"/>
      <c r="BA1671" s="45"/>
      <c r="BE1671" s="45"/>
      <c r="BJ1671" s="44" t="str">
        <f>IF(COUNTA(Wedstrijden!I1836:S1836)&lt;&gt;0,1,"")</f>
        <v/>
      </c>
      <c r="BK1671" s="44" t="str">
        <f t="shared" si="156"/>
        <v/>
      </c>
      <c r="BL1671" s="44" t="str">
        <f>IF(Wedstrijden!I1836="x","AA","")</f>
        <v/>
      </c>
      <c r="BM1671" s="44" t="str">
        <f>IF(Wedstrijden!J1836="x","A","")</f>
        <v/>
      </c>
      <c r="BN1671" s="44" t="str">
        <f>IF(Wedstrijden!K1836="x","B1","")</f>
        <v/>
      </c>
      <c r="BO1671" s="44" t="str">
        <f>IF(Wedstrijden!L1836="x","BB","")</f>
        <v/>
      </c>
      <c r="BP1671" s="44" t="str">
        <f>IF(Wedstrijden!M1836="x","B","")</f>
        <v/>
      </c>
      <c r="BQ1671" s="44" t="str">
        <f>IF(Wedstrijden!N1836="x","L1","")</f>
        <v/>
      </c>
      <c r="BR1671" s="44" t="str">
        <f>IF(Wedstrijden!O1836="x","L2","")</f>
        <v/>
      </c>
      <c r="BS1671" s="44" t="str">
        <f>IF(Wedstrijden!P1836="x","M1","")</f>
        <v/>
      </c>
      <c r="BT1671" s="44" t="str">
        <f>IF(Wedstrijden!Q1836="x","M2","")</f>
        <v/>
      </c>
      <c r="BU1671" s="44" t="str">
        <f>IF(Wedstrijden!R1836="x","Z1","")</f>
        <v/>
      </c>
      <c r="BV1671" s="44" t="str">
        <f>IF(Wedstrijden!S1836="x","Z2","")</f>
        <v/>
      </c>
      <c r="BW1671" s="44" t="str">
        <f>IF(COUNTA(Wedstrijden!T1836:AB1836)&lt;&gt;0,1,"")</f>
        <v/>
      </c>
      <c r="BX1671" s="44" t="str">
        <f t="shared" si="157"/>
        <v/>
      </c>
      <c r="BY1671" s="44" t="str">
        <f>IF(Wedstrijden!T1836="x","BB","")</f>
        <v/>
      </c>
      <c r="BZ1671" s="44" t="str">
        <f>IF(Wedstrijden!U1836="x","B","")</f>
        <v/>
      </c>
      <c r="CA1671" s="44" t="str">
        <f>IF(Wedstrijden!V1836="x","L1","")</f>
        <v/>
      </c>
      <c r="CB1671" s="44" t="str">
        <f>IF(Wedstrijden!W1836="x","L2","")</f>
        <v/>
      </c>
      <c r="CC1671" s="44" t="str">
        <f>IF(Wedstrijden!X1836="x","M1","")</f>
        <v/>
      </c>
      <c r="CD1671" s="44" t="str">
        <f>IF(Wedstrijden!Y1836="x","M2","")</f>
        <v/>
      </c>
      <c r="CE1671" s="44" t="str">
        <f>IF(Wedstrijden!Z1836="x","Z1","")</f>
        <v/>
      </c>
      <c r="CF1671" s="44" t="str">
        <f>IF(Wedstrijden!AA1836="x","Z2","")</f>
        <v/>
      </c>
      <c r="CG1671" s="44" t="str">
        <f>IF(Wedstrijden!AB1836="x","ZZL","")</f>
        <v/>
      </c>
      <c r="CL1671" s="44" t="str">
        <f>IF(COUNTA(Wedstrijden!AC1836:AJ1836)&lt;&gt;0,2,"")</f>
        <v/>
      </c>
      <c r="CM1671" s="44" t="str">
        <f t="shared" si="158"/>
        <v/>
      </c>
      <c r="CN1671" s="44" t="str">
        <f>IF(Wedstrijden!AC1836="x","AA","")</f>
        <v/>
      </c>
      <c r="CO1671" s="44" t="str">
        <f>IF(Wedstrijden!AD1836="x","A","")</f>
        <v/>
      </c>
      <c r="CP1671" s="44" t="str">
        <f>IF(Wedstrijden!AE1836="x","BB","")</f>
        <v/>
      </c>
      <c r="CQ1671" s="44" t="str">
        <f>IF(Wedstrijden!AF1836="x","B","")</f>
        <v/>
      </c>
      <c r="CR1671" s="44" t="str">
        <f>IF(Wedstrijden!AG1836="x","L","")</f>
        <v/>
      </c>
      <c r="CS1671" s="44" t="str">
        <f>IF(Wedstrijden!AH1836="x","M","")</f>
        <v/>
      </c>
      <c r="CT1671" s="44" t="str">
        <f>IF(Wedstrijden!AI1836="x","Z","")</f>
        <v/>
      </c>
      <c r="CU1671" s="44" t="str">
        <f>IF(Wedstrijden!AJ1836="x","ZZ","")</f>
        <v/>
      </c>
      <c r="CV1671" s="44" t="str">
        <f>IF(COUNTA(Wedstrijden!AK1836:AQ1836)&lt;&gt;0,2,"")</f>
        <v/>
      </c>
      <c r="CW1671" s="44" t="str">
        <f t="shared" si="159"/>
        <v/>
      </c>
      <c r="CX1671" s="44" t="str">
        <f>IF(Wedstrijden!AK1836="x","BB","")</f>
        <v/>
      </c>
      <c r="CY1671" s="44" t="str">
        <f>IF(Wedstrijden!AL1836="x","B","")</f>
        <v/>
      </c>
      <c r="CZ1671" s="44" t="str">
        <f>IF(Wedstrijden!AM1836="x","L","")</f>
        <v/>
      </c>
      <c r="DA1671" s="44" t="str">
        <f>IF(Wedstrijden!AN1836="x","M","")</f>
        <v/>
      </c>
      <c r="DB1671" s="44" t="str">
        <f>IF(Wedstrijden!AO1836="x","Z","")</f>
        <v/>
      </c>
      <c r="DC1671" s="44" t="str">
        <f>IF(Wedstrijden!AP1836="x","ZZ","")</f>
        <v/>
      </c>
      <c r="DD1671" s="44" t="str">
        <f>IF(Wedstrijden!AQ1836="x","1.40","")</f>
        <v/>
      </c>
      <c r="DE1671" s="44" t="str">
        <f>IF(COUNTA(Wedstrijden!AR1836:AT1836)&lt;&gt;0,6,"")</f>
        <v/>
      </c>
      <c r="DF1671" s="44" t="str">
        <f t="shared" si="160"/>
        <v/>
      </c>
      <c r="DG1671" s="44" t="str">
        <f>IF(Wedstrijden!AR1836="x","L","")</f>
        <v/>
      </c>
      <c r="DH1671" s="44" t="str">
        <f>IF(Wedstrijden!AS1836="x","M","")</f>
        <v/>
      </c>
      <c r="DI1671" s="44" t="str">
        <f>IF(Wedstrijden!AT1836="x","Z","")</f>
        <v/>
      </c>
      <c r="DJ1671" s="44" t="str">
        <f>IF(COUNTA(Wedstrijden!AU1836:AW1836)&lt;&gt;0,6,"")</f>
        <v/>
      </c>
      <c r="DK1671" s="44" t="str">
        <f t="shared" si="161"/>
        <v/>
      </c>
      <c r="DL1671" s="44" t="str">
        <f>IF(Wedstrijden!AU1836="x","L","")</f>
        <v/>
      </c>
      <c r="DM1671" s="44" t="str">
        <f>IF(Wedstrijden!AV1836="x","M","")</f>
        <v/>
      </c>
      <c r="DN1671" s="44" t="str">
        <f>IF(Wedstrijden!AW1836="x","Z","")</f>
        <v/>
      </c>
    </row>
    <row r="1672" spans="1:118" ht="15">
      <c r="A1672" s="48" t="e">
        <f>Wedstrijden!#REF!</f>
        <v>#REF!</v>
      </c>
      <c r="B1672" s="44" t="str">
        <f>IFERROR(VLOOKUP(Wedstrijden!E1837,Wedstrijdlocaties!$B$2:$E$499,2,FALSE),"")</f>
        <v/>
      </c>
      <c r="C1672" s="44" t="str">
        <f>Wedstrijden!F1837</f>
        <v/>
      </c>
      <c r="D1672" s="44" t="str">
        <f>IFERROR(VLOOKUP(Wedstrijden!G1837,Organisaties!$B$2:$C$501,2,FALSE),"")</f>
        <v/>
      </c>
      <c r="E1672" s="44" t="str">
        <f>IFERROR(VLOOKUP(Wedstrijden!G1837,Organisaties!$B$2:$F$501,5,FALSE),"")</f>
        <v/>
      </c>
      <c r="F1672" s="44" t="str">
        <f>IF(Wedstrijden!BC1837&lt;&gt;"",Wedstrijden!BC1837,"")</f>
        <v/>
      </c>
      <c r="G1672" s="44">
        <f>IF(Wedstrijden!AY1837="Indoor",1,0)</f>
        <v>0</v>
      </c>
      <c r="H1672" s="44">
        <f>Wedstrijden!AZ1837</f>
        <v>0</v>
      </c>
      <c r="I1672" s="44" t="str">
        <f>IF(Wedstrijden!AX1837="Nee",0,IF(Wedstrijden!AX1837="Ja",1,""))</f>
        <v/>
      </c>
      <c r="J1672" s="44" t="str">
        <f>IF(Wedstrijden!BA1837&lt;&gt;"",Wedstrijden!BA1837,"")</f>
        <v/>
      </c>
      <c r="W1672" s="45"/>
      <c r="AE1672" s="45"/>
      <c r="AN1672" s="45"/>
      <c r="AU1672" s="45"/>
      <c r="BA1672" s="45"/>
      <c r="BE1672" s="45"/>
      <c r="BJ1672" s="44" t="str">
        <f>IF(COUNTA(Wedstrijden!I1837:S1837)&lt;&gt;0,1,"")</f>
        <v/>
      </c>
      <c r="BK1672" s="44" t="str">
        <f t="shared" si="156"/>
        <v/>
      </c>
      <c r="BL1672" s="44" t="str">
        <f>IF(Wedstrijden!I1837="x","AA","")</f>
        <v/>
      </c>
      <c r="BM1672" s="44" t="str">
        <f>IF(Wedstrijden!J1837="x","A","")</f>
        <v/>
      </c>
      <c r="BN1672" s="44" t="str">
        <f>IF(Wedstrijden!K1837="x","B1","")</f>
        <v/>
      </c>
      <c r="BO1672" s="44" t="str">
        <f>IF(Wedstrijden!L1837="x","BB","")</f>
        <v/>
      </c>
      <c r="BP1672" s="44" t="str">
        <f>IF(Wedstrijden!M1837="x","B","")</f>
        <v/>
      </c>
      <c r="BQ1672" s="44" t="str">
        <f>IF(Wedstrijden!N1837="x","L1","")</f>
        <v/>
      </c>
      <c r="BR1672" s="44" t="str">
        <f>IF(Wedstrijden!O1837="x","L2","")</f>
        <v/>
      </c>
      <c r="BS1672" s="44" t="str">
        <f>IF(Wedstrijden!P1837="x","M1","")</f>
        <v/>
      </c>
      <c r="BT1672" s="44" t="str">
        <f>IF(Wedstrijden!Q1837="x","M2","")</f>
        <v/>
      </c>
      <c r="BU1672" s="44" t="str">
        <f>IF(Wedstrijden!R1837="x","Z1","")</f>
        <v/>
      </c>
      <c r="BV1672" s="44" t="str">
        <f>IF(Wedstrijden!S1837="x","Z2","")</f>
        <v/>
      </c>
      <c r="BW1672" s="44" t="str">
        <f>IF(COUNTA(Wedstrijden!T1837:AB1837)&lt;&gt;0,1,"")</f>
        <v/>
      </c>
      <c r="BX1672" s="44" t="str">
        <f t="shared" si="157"/>
        <v/>
      </c>
      <c r="BY1672" s="44" t="str">
        <f>IF(Wedstrijden!T1837="x","BB","")</f>
        <v/>
      </c>
      <c r="BZ1672" s="44" t="str">
        <f>IF(Wedstrijden!U1837="x","B","")</f>
        <v/>
      </c>
      <c r="CA1672" s="44" t="str">
        <f>IF(Wedstrijden!V1837="x","L1","")</f>
        <v/>
      </c>
      <c r="CB1672" s="44" t="str">
        <f>IF(Wedstrijden!W1837="x","L2","")</f>
        <v/>
      </c>
      <c r="CC1672" s="44" t="str">
        <f>IF(Wedstrijden!X1837="x","M1","")</f>
        <v/>
      </c>
      <c r="CD1672" s="44" t="str">
        <f>IF(Wedstrijden!Y1837="x","M2","")</f>
        <v/>
      </c>
      <c r="CE1672" s="44" t="str">
        <f>IF(Wedstrijden!Z1837="x","Z1","")</f>
        <v/>
      </c>
      <c r="CF1672" s="44" t="str">
        <f>IF(Wedstrijden!AA1837="x","Z2","")</f>
        <v/>
      </c>
      <c r="CG1672" s="44" t="str">
        <f>IF(Wedstrijden!AB1837="x","ZZL","")</f>
        <v/>
      </c>
      <c r="CL1672" s="44" t="str">
        <f>IF(COUNTA(Wedstrijden!AC1837:AJ1837)&lt;&gt;0,2,"")</f>
        <v/>
      </c>
      <c r="CM1672" s="44" t="str">
        <f t="shared" si="158"/>
        <v/>
      </c>
      <c r="CN1672" s="44" t="str">
        <f>IF(Wedstrijden!AC1837="x","AA","")</f>
        <v/>
      </c>
      <c r="CO1672" s="44" t="str">
        <f>IF(Wedstrijden!AD1837="x","A","")</f>
        <v/>
      </c>
      <c r="CP1672" s="44" t="str">
        <f>IF(Wedstrijden!AE1837="x","BB","")</f>
        <v/>
      </c>
      <c r="CQ1672" s="44" t="str">
        <f>IF(Wedstrijden!AF1837="x","B","")</f>
        <v/>
      </c>
      <c r="CR1672" s="44" t="str">
        <f>IF(Wedstrijden!AG1837="x","L","")</f>
        <v/>
      </c>
      <c r="CS1672" s="44" t="str">
        <f>IF(Wedstrijden!AH1837="x","M","")</f>
        <v/>
      </c>
      <c r="CT1672" s="44" t="str">
        <f>IF(Wedstrijden!AI1837="x","Z","")</f>
        <v/>
      </c>
      <c r="CU1672" s="44" t="str">
        <f>IF(Wedstrijden!AJ1837="x","ZZ","")</f>
        <v/>
      </c>
      <c r="CV1672" s="44" t="str">
        <f>IF(COUNTA(Wedstrijden!AK1837:AQ1837)&lt;&gt;0,2,"")</f>
        <v/>
      </c>
      <c r="CW1672" s="44" t="str">
        <f t="shared" si="159"/>
        <v/>
      </c>
      <c r="CX1672" s="44" t="str">
        <f>IF(Wedstrijden!AK1837="x","BB","")</f>
        <v/>
      </c>
      <c r="CY1672" s="44" t="str">
        <f>IF(Wedstrijden!AL1837="x","B","")</f>
        <v/>
      </c>
      <c r="CZ1672" s="44" t="str">
        <f>IF(Wedstrijden!AM1837="x","L","")</f>
        <v/>
      </c>
      <c r="DA1672" s="44" t="str">
        <f>IF(Wedstrijden!AN1837="x","M","")</f>
        <v/>
      </c>
      <c r="DB1672" s="44" t="str">
        <f>IF(Wedstrijden!AO1837="x","Z","")</f>
        <v/>
      </c>
      <c r="DC1672" s="44" t="str">
        <f>IF(Wedstrijden!AP1837="x","ZZ","")</f>
        <v/>
      </c>
      <c r="DD1672" s="44" t="str">
        <f>IF(Wedstrijden!AQ1837="x","1.40","")</f>
        <v/>
      </c>
      <c r="DE1672" s="44" t="str">
        <f>IF(COUNTA(Wedstrijden!AR1837:AT1837)&lt;&gt;0,6,"")</f>
        <v/>
      </c>
      <c r="DF1672" s="44" t="str">
        <f t="shared" si="160"/>
        <v/>
      </c>
      <c r="DG1672" s="44" t="str">
        <f>IF(Wedstrijden!AR1837="x","L","")</f>
        <v/>
      </c>
      <c r="DH1672" s="44" t="str">
        <f>IF(Wedstrijden!AS1837="x","M","")</f>
        <v/>
      </c>
      <c r="DI1672" s="44" t="str">
        <f>IF(Wedstrijden!AT1837="x","Z","")</f>
        <v/>
      </c>
      <c r="DJ1672" s="44" t="str">
        <f>IF(COUNTA(Wedstrijden!AU1837:AW1837)&lt;&gt;0,6,"")</f>
        <v/>
      </c>
      <c r="DK1672" s="44" t="str">
        <f t="shared" si="161"/>
        <v/>
      </c>
      <c r="DL1672" s="44" t="str">
        <f>IF(Wedstrijden!AU1837="x","L","")</f>
        <v/>
      </c>
      <c r="DM1672" s="44" t="str">
        <f>IF(Wedstrijden!AV1837="x","M","")</f>
        <v/>
      </c>
      <c r="DN1672" s="44" t="str">
        <f>IF(Wedstrijden!AW1837="x","Z","")</f>
        <v/>
      </c>
    </row>
    <row r="1673" spans="1:118" ht="15">
      <c r="A1673" s="48" t="e">
        <f>Wedstrijden!#REF!</f>
        <v>#REF!</v>
      </c>
      <c r="B1673" s="44" t="str">
        <f>IFERROR(VLOOKUP(Wedstrijden!E1838,Wedstrijdlocaties!$B$2:$E$499,2,FALSE),"")</f>
        <v/>
      </c>
      <c r="C1673" s="44" t="str">
        <f>Wedstrijden!F1838</f>
        <v/>
      </c>
      <c r="D1673" s="44" t="str">
        <f>IFERROR(VLOOKUP(Wedstrijden!G1838,Organisaties!$B$2:$C$501,2,FALSE),"")</f>
        <v/>
      </c>
      <c r="E1673" s="44" t="str">
        <f>IFERROR(VLOOKUP(Wedstrijden!G1838,Organisaties!$B$2:$F$501,5,FALSE),"")</f>
        <v/>
      </c>
      <c r="F1673" s="44" t="str">
        <f>IF(Wedstrijden!BC1838&lt;&gt;"",Wedstrijden!BC1838,"")</f>
        <v/>
      </c>
      <c r="G1673" s="44">
        <f>IF(Wedstrijden!AY1838="Indoor",1,0)</f>
        <v>0</v>
      </c>
      <c r="H1673" s="44">
        <f>Wedstrijden!AZ1838</f>
        <v>0</v>
      </c>
      <c r="I1673" s="44" t="str">
        <f>IF(Wedstrijden!AX1838="Nee",0,IF(Wedstrijden!AX1838="Ja",1,""))</f>
        <v/>
      </c>
      <c r="J1673" s="44" t="str">
        <f>IF(Wedstrijden!BA1838&lt;&gt;"",Wedstrijden!BA1838,"")</f>
        <v/>
      </c>
      <c r="W1673" s="45"/>
      <c r="AE1673" s="45"/>
      <c r="AN1673" s="45"/>
      <c r="AU1673" s="45"/>
      <c r="BA1673" s="45"/>
      <c r="BE1673" s="45"/>
      <c r="BJ1673" s="44" t="str">
        <f>IF(COUNTA(Wedstrijden!I1838:S1838)&lt;&gt;0,1,"")</f>
        <v/>
      </c>
      <c r="BK1673" s="44" t="str">
        <f t="shared" si="156"/>
        <v/>
      </c>
      <c r="BL1673" s="44" t="str">
        <f>IF(Wedstrijden!I1838="x","AA","")</f>
        <v/>
      </c>
      <c r="BM1673" s="44" t="str">
        <f>IF(Wedstrijden!J1838="x","A","")</f>
        <v/>
      </c>
      <c r="BN1673" s="44" t="str">
        <f>IF(Wedstrijden!K1838="x","B1","")</f>
        <v/>
      </c>
      <c r="BO1673" s="44" t="str">
        <f>IF(Wedstrijden!L1838="x","BB","")</f>
        <v/>
      </c>
      <c r="BP1673" s="44" t="str">
        <f>IF(Wedstrijden!M1838="x","B","")</f>
        <v/>
      </c>
      <c r="BQ1673" s="44" t="str">
        <f>IF(Wedstrijden!N1838="x","L1","")</f>
        <v/>
      </c>
      <c r="BR1673" s="44" t="str">
        <f>IF(Wedstrijden!O1838="x","L2","")</f>
        <v/>
      </c>
      <c r="BS1673" s="44" t="str">
        <f>IF(Wedstrijden!P1838="x","M1","")</f>
        <v/>
      </c>
      <c r="BT1673" s="44" t="str">
        <f>IF(Wedstrijden!Q1838="x","M2","")</f>
        <v/>
      </c>
      <c r="BU1673" s="44" t="str">
        <f>IF(Wedstrijden!R1838="x","Z1","")</f>
        <v/>
      </c>
      <c r="BV1673" s="44" t="str">
        <f>IF(Wedstrijden!S1838="x","Z2","")</f>
        <v/>
      </c>
      <c r="BW1673" s="44" t="str">
        <f>IF(COUNTA(Wedstrijden!T1838:AB1838)&lt;&gt;0,1,"")</f>
        <v/>
      </c>
      <c r="BX1673" s="44" t="str">
        <f t="shared" si="157"/>
        <v/>
      </c>
      <c r="BY1673" s="44" t="str">
        <f>IF(Wedstrijden!T1838="x","BB","")</f>
        <v/>
      </c>
      <c r="BZ1673" s="44" t="str">
        <f>IF(Wedstrijden!U1838="x","B","")</f>
        <v/>
      </c>
      <c r="CA1673" s="44" t="str">
        <f>IF(Wedstrijden!V1838="x","L1","")</f>
        <v/>
      </c>
      <c r="CB1673" s="44" t="str">
        <f>IF(Wedstrijden!W1838="x","L2","")</f>
        <v/>
      </c>
      <c r="CC1673" s="44" t="str">
        <f>IF(Wedstrijden!X1838="x","M1","")</f>
        <v/>
      </c>
      <c r="CD1673" s="44" t="str">
        <f>IF(Wedstrijden!Y1838="x","M2","")</f>
        <v/>
      </c>
      <c r="CE1673" s="44" t="str">
        <f>IF(Wedstrijden!Z1838="x","Z1","")</f>
        <v/>
      </c>
      <c r="CF1673" s="44" t="str">
        <f>IF(Wedstrijden!AA1838="x","Z2","")</f>
        <v/>
      </c>
      <c r="CG1673" s="44" t="str">
        <f>IF(Wedstrijden!AB1838="x","ZZL","")</f>
        <v/>
      </c>
      <c r="CL1673" s="44" t="str">
        <f>IF(COUNTA(Wedstrijden!AC1838:AJ1838)&lt;&gt;0,2,"")</f>
        <v/>
      </c>
      <c r="CM1673" s="44" t="str">
        <f t="shared" si="158"/>
        <v/>
      </c>
      <c r="CN1673" s="44" t="str">
        <f>IF(Wedstrijden!AC1838="x","AA","")</f>
        <v/>
      </c>
      <c r="CO1673" s="44" t="str">
        <f>IF(Wedstrijden!AD1838="x","A","")</f>
        <v/>
      </c>
      <c r="CP1673" s="44" t="str">
        <f>IF(Wedstrijden!AE1838="x","BB","")</f>
        <v/>
      </c>
      <c r="CQ1673" s="44" t="str">
        <f>IF(Wedstrijden!AF1838="x","B","")</f>
        <v/>
      </c>
      <c r="CR1673" s="44" t="str">
        <f>IF(Wedstrijden!AG1838="x","L","")</f>
        <v/>
      </c>
      <c r="CS1673" s="44" t="str">
        <f>IF(Wedstrijden!AH1838="x","M","")</f>
        <v/>
      </c>
      <c r="CT1673" s="44" t="str">
        <f>IF(Wedstrijden!AI1838="x","Z","")</f>
        <v/>
      </c>
      <c r="CU1673" s="44" t="str">
        <f>IF(Wedstrijden!AJ1838="x","ZZ","")</f>
        <v/>
      </c>
      <c r="CV1673" s="44" t="str">
        <f>IF(COUNTA(Wedstrijden!AK1838:AQ1838)&lt;&gt;0,2,"")</f>
        <v/>
      </c>
      <c r="CW1673" s="44" t="str">
        <f t="shared" si="159"/>
        <v/>
      </c>
      <c r="CX1673" s="44" t="str">
        <f>IF(Wedstrijden!AK1838="x","BB","")</f>
        <v/>
      </c>
      <c r="CY1673" s="44" t="str">
        <f>IF(Wedstrijden!AL1838="x","B","")</f>
        <v/>
      </c>
      <c r="CZ1673" s="44" t="str">
        <f>IF(Wedstrijden!AM1838="x","L","")</f>
        <v/>
      </c>
      <c r="DA1673" s="44" t="str">
        <f>IF(Wedstrijden!AN1838="x","M","")</f>
        <v/>
      </c>
      <c r="DB1673" s="44" t="str">
        <f>IF(Wedstrijden!AO1838="x","Z","")</f>
        <v/>
      </c>
      <c r="DC1673" s="44" t="str">
        <f>IF(Wedstrijden!AP1838="x","ZZ","")</f>
        <v/>
      </c>
      <c r="DD1673" s="44" t="str">
        <f>IF(Wedstrijden!AQ1838="x","1.40","")</f>
        <v/>
      </c>
      <c r="DE1673" s="44" t="str">
        <f>IF(COUNTA(Wedstrijden!AR1838:AT1838)&lt;&gt;0,6,"")</f>
        <v/>
      </c>
      <c r="DF1673" s="44" t="str">
        <f t="shared" si="160"/>
        <v/>
      </c>
      <c r="DG1673" s="44" t="str">
        <f>IF(Wedstrijden!AR1838="x","L","")</f>
        <v/>
      </c>
      <c r="DH1673" s="44" t="str">
        <f>IF(Wedstrijden!AS1838="x","M","")</f>
        <v/>
      </c>
      <c r="DI1673" s="44" t="str">
        <f>IF(Wedstrijden!AT1838="x","Z","")</f>
        <v/>
      </c>
      <c r="DJ1673" s="44" t="str">
        <f>IF(COUNTA(Wedstrijden!AU1838:AW1838)&lt;&gt;0,6,"")</f>
        <v/>
      </c>
      <c r="DK1673" s="44" t="str">
        <f t="shared" si="161"/>
        <v/>
      </c>
      <c r="DL1673" s="44" t="str">
        <f>IF(Wedstrijden!AU1838="x","L","")</f>
        <v/>
      </c>
      <c r="DM1673" s="44" t="str">
        <f>IF(Wedstrijden!AV1838="x","M","")</f>
        <v/>
      </c>
      <c r="DN1673" s="44" t="str">
        <f>IF(Wedstrijden!AW1838="x","Z","")</f>
        <v/>
      </c>
    </row>
    <row r="1674" spans="1:118" ht="15">
      <c r="A1674" s="48" t="e">
        <f>Wedstrijden!#REF!</f>
        <v>#REF!</v>
      </c>
      <c r="B1674" s="44" t="str">
        <f>IFERROR(VLOOKUP(Wedstrijden!E1839,Wedstrijdlocaties!$B$2:$E$499,2,FALSE),"")</f>
        <v/>
      </c>
      <c r="C1674" s="44" t="str">
        <f>Wedstrijden!F1839</f>
        <v/>
      </c>
      <c r="D1674" s="44" t="str">
        <f>IFERROR(VLOOKUP(Wedstrijden!G1839,Organisaties!$B$2:$C$501,2,FALSE),"")</f>
        <v/>
      </c>
      <c r="E1674" s="44" t="str">
        <f>IFERROR(VLOOKUP(Wedstrijden!G1839,Organisaties!$B$2:$F$501,5,FALSE),"")</f>
        <v/>
      </c>
      <c r="F1674" s="44" t="str">
        <f>IF(Wedstrijden!BC1839&lt;&gt;"",Wedstrijden!BC1839,"")</f>
        <v/>
      </c>
      <c r="G1674" s="44">
        <f>IF(Wedstrijden!AY1839="Indoor",1,0)</f>
        <v>0</v>
      </c>
      <c r="H1674" s="44">
        <f>Wedstrijden!AZ1839</f>
        <v>0</v>
      </c>
      <c r="I1674" s="44" t="str">
        <f>IF(Wedstrijden!AX1839="Nee",0,IF(Wedstrijden!AX1839="Ja",1,""))</f>
        <v/>
      </c>
      <c r="J1674" s="44" t="str">
        <f>IF(Wedstrijden!BA1839&lt;&gt;"",Wedstrijden!BA1839,"")</f>
        <v/>
      </c>
      <c r="W1674" s="45"/>
      <c r="AE1674" s="45"/>
      <c r="AN1674" s="45"/>
      <c r="AU1674" s="45"/>
      <c r="BA1674" s="45"/>
      <c r="BE1674" s="45"/>
      <c r="BJ1674" s="44" t="str">
        <f>IF(COUNTA(Wedstrijden!I1839:S1839)&lt;&gt;0,1,"")</f>
        <v/>
      </c>
      <c r="BK1674" s="44" t="str">
        <f t="shared" si="156"/>
        <v/>
      </c>
      <c r="BL1674" s="44" t="str">
        <f>IF(Wedstrijden!I1839="x","AA","")</f>
        <v/>
      </c>
      <c r="BM1674" s="44" t="str">
        <f>IF(Wedstrijden!J1839="x","A","")</f>
        <v/>
      </c>
      <c r="BN1674" s="44" t="str">
        <f>IF(Wedstrijden!K1839="x","B1","")</f>
        <v/>
      </c>
      <c r="BO1674" s="44" t="str">
        <f>IF(Wedstrijden!L1839="x","BB","")</f>
        <v/>
      </c>
      <c r="BP1674" s="44" t="str">
        <f>IF(Wedstrijden!M1839="x","B","")</f>
        <v/>
      </c>
      <c r="BQ1674" s="44" t="str">
        <f>IF(Wedstrijden!N1839="x","L1","")</f>
        <v/>
      </c>
      <c r="BR1674" s="44" t="str">
        <f>IF(Wedstrijden!O1839="x","L2","")</f>
        <v/>
      </c>
      <c r="BS1674" s="44" t="str">
        <f>IF(Wedstrijden!P1839="x","M1","")</f>
        <v/>
      </c>
      <c r="BT1674" s="44" t="str">
        <f>IF(Wedstrijden!Q1839="x","M2","")</f>
        <v/>
      </c>
      <c r="BU1674" s="44" t="str">
        <f>IF(Wedstrijden!R1839="x","Z1","")</f>
        <v/>
      </c>
      <c r="BV1674" s="44" t="str">
        <f>IF(Wedstrijden!S1839="x","Z2","")</f>
        <v/>
      </c>
      <c r="BW1674" s="44" t="str">
        <f>IF(COUNTA(Wedstrijden!T1839:AB1839)&lt;&gt;0,1,"")</f>
        <v/>
      </c>
      <c r="BX1674" s="44" t="str">
        <f t="shared" si="157"/>
        <v/>
      </c>
      <c r="BY1674" s="44" t="str">
        <f>IF(Wedstrijden!T1839="x","BB","")</f>
        <v/>
      </c>
      <c r="BZ1674" s="44" t="str">
        <f>IF(Wedstrijden!U1839="x","B","")</f>
        <v/>
      </c>
      <c r="CA1674" s="44" t="str">
        <f>IF(Wedstrijden!V1839="x","L1","")</f>
        <v/>
      </c>
      <c r="CB1674" s="44" t="str">
        <f>IF(Wedstrijden!W1839="x","L2","")</f>
        <v/>
      </c>
      <c r="CC1674" s="44" t="str">
        <f>IF(Wedstrijden!X1839="x","M1","")</f>
        <v/>
      </c>
      <c r="CD1674" s="44" t="str">
        <f>IF(Wedstrijden!Y1839="x","M2","")</f>
        <v/>
      </c>
      <c r="CE1674" s="44" t="str">
        <f>IF(Wedstrijden!Z1839="x","Z1","")</f>
        <v/>
      </c>
      <c r="CF1674" s="44" t="str">
        <f>IF(Wedstrijden!AA1839="x","Z2","")</f>
        <v/>
      </c>
      <c r="CG1674" s="44" t="str">
        <f>IF(Wedstrijden!AB1839="x","ZZL","")</f>
        <v/>
      </c>
      <c r="CL1674" s="44" t="str">
        <f>IF(COUNTA(Wedstrijden!AC1839:AJ1839)&lt;&gt;0,2,"")</f>
        <v/>
      </c>
      <c r="CM1674" s="44" t="str">
        <f t="shared" si="158"/>
        <v/>
      </c>
      <c r="CN1674" s="44" t="str">
        <f>IF(Wedstrijden!AC1839="x","AA","")</f>
        <v/>
      </c>
      <c r="CO1674" s="44" t="str">
        <f>IF(Wedstrijden!AD1839="x","A","")</f>
        <v/>
      </c>
      <c r="CP1674" s="44" t="str">
        <f>IF(Wedstrijden!AE1839="x","BB","")</f>
        <v/>
      </c>
      <c r="CQ1674" s="44" t="str">
        <f>IF(Wedstrijden!AF1839="x","B","")</f>
        <v/>
      </c>
      <c r="CR1674" s="44" t="str">
        <f>IF(Wedstrijden!AG1839="x","L","")</f>
        <v/>
      </c>
      <c r="CS1674" s="44" t="str">
        <f>IF(Wedstrijden!AH1839="x","M","")</f>
        <v/>
      </c>
      <c r="CT1674" s="44" t="str">
        <f>IF(Wedstrijden!AI1839="x","Z","")</f>
        <v/>
      </c>
      <c r="CU1674" s="44" t="str">
        <f>IF(Wedstrijden!AJ1839="x","ZZ","")</f>
        <v/>
      </c>
      <c r="CV1674" s="44" t="str">
        <f>IF(COUNTA(Wedstrijden!AK1839:AQ1839)&lt;&gt;0,2,"")</f>
        <v/>
      </c>
      <c r="CW1674" s="44" t="str">
        <f t="shared" si="159"/>
        <v/>
      </c>
      <c r="CX1674" s="44" t="str">
        <f>IF(Wedstrijden!AK1839="x","BB","")</f>
        <v/>
      </c>
      <c r="CY1674" s="44" t="str">
        <f>IF(Wedstrijden!AL1839="x","B","")</f>
        <v/>
      </c>
      <c r="CZ1674" s="44" t="str">
        <f>IF(Wedstrijden!AM1839="x","L","")</f>
        <v/>
      </c>
      <c r="DA1674" s="44" t="str">
        <f>IF(Wedstrijden!AN1839="x","M","")</f>
        <v/>
      </c>
      <c r="DB1674" s="44" t="str">
        <f>IF(Wedstrijden!AO1839="x","Z","")</f>
        <v/>
      </c>
      <c r="DC1674" s="44" t="str">
        <f>IF(Wedstrijden!AP1839="x","ZZ","")</f>
        <v/>
      </c>
      <c r="DD1674" s="44" t="str">
        <f>IF(Wedstrijden!AQ1839="x","1.40","")</f>
        <v/>
      </c>
      <c r="DE1674" s="44" t="str">
        <f>IF(COUNTA(Wedstrijden!AR1839:AT1839)&lt;&gt;0,6,"")</f>
        <v/>
      </c>
      <c r="DF1674" s="44" t="str">
        <f t="shared" si="160"/>
        <v/>
      </c>
      <c r="DG1674" s="44" t="str">
        <f>IF(Wedstrijden!AR1839="x","L","")</f>
        <v/>
      </c>
      <c r="DH1674" s="44" t="str">
        <f>IF(Wedstrijden!AS1839="x","M","")</f>
        <v/>
      </c>
      <c r="DI1674" s="44" t="str">
        <f>IF(Wedstrijden!AT1839="x","Z","")</f>
        <v/>
      </c>
      <c r="DJ1674" s="44" t="str">
        <f>IF(COUNTA(Wedstrijden!AU1839:AW1839)&lt;&gt;0,6,"")</f>
        <v/>
      </c>
      <c r="DK1674" s="44" t="str">
        <f t="shared" si="161"/>
        <v/>
      </c>
      <c r="DL1674" s="44" t="str">
        <f>IF(Wedstrijden!AU1839="x","L","")</f>
        <v/>
      </c>
      <c r="DM1674" s="44" t="str">
        <f>IF(Wedstrijden!AV1839="x","M","")</f>
        <v/>
      </c>
      <c r="DN1674" s="44" t="str">
        <f>IF(Wedstrijden!AW1839="x","Z","")</f>
        <v/>
      </c>
    </row>
    <row r="1675" spans="1:118" ht="15">
      <c r="A1675" s="48" t="e">
        <f>Wedstrijden!#REF!</f>
        <v>#REF!</v>
      </c>
      <c r="B1675" s="44" t="str">
        <f>IFERROR(VLOOKUP(Wedstrijden!E1840,Wedstrijdlocaties!$B$2:$E$499,2,FALSE),"")</f>
        <v/>
      </c>
      <c r="C1675" s="44" t="str">
        <f>Wedstrijden!F1840</f>
        <v/>
      </c>
      <c r="D1675" s="44" t="str">
        <f>IFERROR(VLOOKUP(Wedstrijden!G1840,Organisaties!$B$2:$C$501,2,FALSE),"")</f>
        <v/>
      </c>
      <c r="E1675" s="44" t="str">
        <f>IFERROR(VLOOKUP(Wedstrijden!G1840,Organisaties!$B$2:$F$501,5,FALSE),"")</f>
        <v/>
      </c>
      <c r="F1675" s="44" t="str">
        <f>IF(Wedstrijden!BC1840&lt;&gt;"",Wedstrijden!BC1840,"")</f>
        <v/>
      </c>
      <c r="G1675" s="44">
        <f>IF(Wedstrijden!AY1840="Indoor",1,0)</f>
        <v>0</v>
      </c>
      <c r="H1675" s="44">
        <f>Wedstrijden!AZ1840</f>
        <v>0</v>
      </c>
      <c r="I1675" s="44" t="str">
        <f>IF(Wedstrijden!AX1840="Nee",0,IF(Wedstrijden!AX1840="Ja",1,""))</f>
        <v/>
      </c>
      <c r="J1675" s="44" t="str">
        <f>IF(Wedstrijden!BA1840&lt;&gt;"",Wedstrijden!BA1840,"")</f>
        <v/>
      </c>
      <c r="W1675" s="45"/>
      <c r="AE1675" s="45"/>
      <c r="AN1675" s="45"/>
      <c r="AU1675" s="45"/>
      <c r="BA1675" s="45"/>
      <c r="BE1675" s="45"/>
      <c r="BJ1675" s="44" t="str">
        <f>IF(COUNTA(Wedstrijden!I1840:S1840)&lt;&gt;0,1,"")</f>
        <v/>
      </c>
      <c r="BK1675" s="44" t="str">
        <f t="shared" si="156"/>
        <v/>
      </c>
      <c r="BL1675" s="44" t="str">
        <f>IF(Wedstrijden!I1840="x","AA","")</f>
        <v/>
      </c>
      <c r="BM1675" s="44" t="str">
        <f>IF(Wedstrijden!J1840="x","A","")</f>
        <v/>
      </c>
      <c r="BN1675" s="44" t="str">
        <f>IF(Wedstrijden!K1840="x","B1","")</f>
        <v/>
      </c>
      <c r="BO1675" s="44" t="str">
        <f>IF(Wedstrijden!L1840="x","BB","")</f>
        <v/>
      </c>
      <c r="BP1675" s="44" t="str">
        <f>IF(Wedstrijden!M1840="x","B","")</f>
        <v/>
      </c>
      <c r="BQ1675" s="44" t="str">
        <f>IF(Wedstrijden!N1840="x","L1","")</f>
        <v/>
      </c>
      <c r="BR1675" s="44" t="str">
        <f>IF(Wedstrijden!O1840="x","L2","")</f>
        <v/>
      </c>
      <c r="BS1675" s="44" t="str">
        <f>IF(Wedstrijden!P1840="x","M1","")</f>
        <v/>
      </c>
      <c r="BT1675" s="44" t="str">
        <f>IF(Wedstrijden!Q1840="x","M2","")</f>
        <v/>
      </c>
      <c r="BU1675" s="44" t="str">
        <f>IF(Wedstrijden!R1840="x","Z1","")</f>
        <v/>
      </c>
      <c r="BV1675" s="44" t="str">
        <f>IF(Wedstrijden!S1840="x","Z2","")</f>
        <v/>
      </c>
      <c r="BW1675" s="44" t="str">
        <f>IF(COUNTA(Wedstrijden!T1840:AB1840)&lt;&gt;0,1,"")</f>
        <v/>
      </c>
      <c r="BX1675" s="44" t="str">
        <f t="shared" si="157"/>
        <v/>
      </c>
      <c r="BY1675" s="44" t="str">
        <f>IF(Wedstrijden!T1840="x","BB","")</f>
        <v/>
      </c>
      <c r="BZ1675" s="44" t="str">
        <f>IF(Wedstrijden!U1840="x","B","")</f>
        <v/>
      </c>
      <c r="CA1675" s="44" t="str">
        <f>IF(Wedstrijden!V1840="x","L1","")</f>
        <v/>
      </c>
      <c r="CB1675" s="44" t="str">
        <f>IF(Wedstrijden!W1840="x","L2","")</f>
        <v/>
      </c>
      <c r="CC1675" s="44" t="str">
        <f>IF(Wedstrijden!X1840="x","M1","")</f>
        <v/>
      </c>
      <c r="CD1675" s="44" t="str">
        <f>IF(Wedstrijden!Y1840="x","M2","")</f>
        <v/>
      </c>
      <c r="CE1675" s="44" t="str">
        <f>IF(Wedstrijden!Z1840="x","Z1","")</f>
        <v/>
      </c>
      <c r="CF1675" s="44" t="str">
        <f>IF(Wedstrijden!AA1840="x","Z2","")</f>
        <v/>
      </c>
      <c r="CG1675" s="44" t="str">
        <f>IF(Wedstrijden!AB1840="x","ZZL","")</f>
        <v/>
      </c>
      <c r="CL1675" s="44" t="str">
        <f>IF(COUNTA(Wedstrijden!AC1840:AJ1840)&lt;&gt;0,2,"")</f>
        <v/>
      </c>
      <c r="CM1675" s="44" t="str">
        <f t="shared" si="158"/>
        <v/>
      </c>
      <c r="CN1675" s="44" t="str">
        <f>IF(Wedstrijden!AC1840="x","AA","")</f>
        <v/>
      </c>
      <c r="CO1675" s="44" t="str">
        <f>IF(Wedstrijden!AD1840="x","A","")</f>
        <v/>
      </c>
      <c r="CP1675" s="44" t="str">
        <f>IF(Wedstrijden!AE1840="x","BB","")</f>
        <v/>
      </c>
      <c r="CQ1675" s="44" t="str">
        <f>IF(Wedstrijden!AF1840="x","B","")</f>
        <v/>
      </c>
      <c r="CR1675" s="44" t="str">
        <f>IF(Wedstrijden!AG1840="x","L","")</f>
        <v/>
      </c>
      <c r="CS1675" s="44" t="str">
        <f>IF(Wedstrijden!AH1840="x","M","")</f>
        <v/>
      </c>
      <c r="CT1675" s="44" t="str">
        <f>IF(Wedstrijden!AI1840="x","Z","")</f>
        <v/>
      </c>
      <c r="CU1675" s="44" t="str">
        <f>IF(Wedstrijden!AJ1840="x","ZZ","")</f>
        <v/>
      </c>
      <c r="CV1675" s="44" t="str">
        <f>IF(COUNTA(Wedstrijden!AK1840:AQ1840)&lt;&gt;0,2,"")</f>
        <v/>
      </c>
      <c r="CW1675" s="44" t="str">
        <f t="shared" si="159"/>
        <v/>
      </c>
      <c r="CX1675" s="44" t="str">
        <f>IF(Wedstrijden!AK1840="x","BB","")</f>
        <v/>
      </c>
      <c r="CY1675" s="44" t="str">
        <f>IF(Wedstrijden!AL1840="x","B","")</f>
        <v/>
      </c>
      <c r="CZ1675" s="44" t="str">
        <f>IF(Wedstrijden!AM1840="x","L","")</f>
        <v/>
      </c>
      <c r="DA1675" s="44" t="str">
        <f>IF(Wedstrijden!AN1840="x","M","")</f>
        <v/>
      </c>
      <c r="DB1675" s="44" t="str">
        <f>IF(Wedstrijden!AO1840="x","Z","")</f>
        <v/>
      </c>
      <c r="DC1675" s="44" t="str">
        <f>IF(Wedstrijden!AP1840="x","ZZ","")</f>
        <v/>
      </c>
      <c r="DD1675" s="44" t="str">
        <f>IF(Wedstrijden!AQ1840="x","1.40","")</f>
        <v/>
      </c>
      <c r="DE1675" s="44" t="str">
        <f>IF(COUNTA(Wedstrijden!AR1840:AT1840)&lt;&gt;0,6,"")</f>
        <v/>
      </c>
      <c r="DF1675" s="44" t="str">
        <f t="shared" si="160"/>
        <v/>
      </c>
      <c r="DG1675" s="44" t="str">
        <f>IF(Wedstrijden!AR1840="x","L","")</f>
        <v/>
      </c>
      <c r="DH1675" s="44" t="str">
        <f>IF(Wedstrijden!AS1840="x","M","")</f>
        <v/>
      </c>
      <c r="DI1675" s="44" t="str">
        <f>IF(Wedstrijden!AT1840="x","Z","")</f>
        <v/>
      </c>
      <c r="DJ1675" s="44" t="str">
        <f>IF(COUNTA(Wedstrijden!AU1840:AW1840)&lt;&gt;0,6,"")</f>
        <v/>
      </c>
      <c r="DK1675" s="44" t="str">
        <f t="shared" si="161"/>
        <v/>
      </c>
      <c r="DL1675" s="44" t="str">
        <f>IF(Wedstrijden!AU1840="x","L","")</f>
        <v/>
      </c>
      <c r="DM1675" s="44" t="str">
        <f>IF(Wedstrijden!AV1840="x","M","")</f>
        <v/>
      </c>
      <c r="DN1675" s="44" t="str">
        <f>IF(Wedstrijden!AW1840="x","Z","")</f>
        <v/>
      </c>
    </row>
    <row r="1676" spans="1:118" ht="15">
      <c r="A1676" s="48" t="e">
        <f>Wedstrijden!#REF!</f>
        <v>#REF!</v>
      </c>
      <c r="B1676" s="44" t="str">
        <f>IFERROR(VLOOKUP(Wedstrijden!E1841,Wedstrijdlocaties!$B$2:$E$499,2,FALSE),"")</f>
        <v/>
      </c>
      <c r="C1676" s="44" t="str">
        <f>Wedstrijden!F1841</f>
        <v/>
      </c>
      <c r="D1676" s="44" t="str">
        <f>IFERROR(VLOOKUP(Wedstrijden!G1841,Organisaties!$B$2:$C$501,2,FALSE),"")</f>
        <v/>
      </c>
      <c r="E1676" s="44" t="str">
        <f>IFERROR(VLOOKUP(Wedstrijden!G1841,Organisaties!$B$2:$F$501,5,FALSE),"")</f>
        <v/>
      </c>
      <c r="F1676" s="44" t="str">
        <f>IF(Wedstrijden!BC1841&lt;&gt;"",Wedstrijden!BC1841,"")</f>
        <v/>
      </c>
      <c r="G1676" s="44">
        <f>IF(Wedstrijden!AY1841="Indoor",1,0)</f>
        <v>0</v>
      </c>
      <c r="H1676" s="44">
        <f>Wedstrijden!AZ1841</f>
        <v>0</v>
      </c>
      <c r="I1676" s="44" t="str">
        <f>IF(Wedstrijden!AX1841="Nee",0,IF(Wedstrijden!AX1841="Ja",1,""))</f>
        <v/>
      </c>
      <c r="J1676" s="44" t="str">
        <f>IF(Wedstrijden!BA1841&lt;&gt;"",Wedstrijden!BA1841,"")</f>
        <v/>
      </c>
      <c r="W1676" s="45"/>
      <c r="AE1676" s="45"/>
      <c r="AN1676" s="45"/>
      <c r="AU1676" s="45"/>
      <c r="BA1676" s="45"/>
      <c r="BE1676" s="45"/>
      <c r="BJ1676" s="44" t="str">
        <f>IF(COUNTA(Wedstrijden!I1841:S1841)&lt;&gt;0,1,"")</f>
        <v/>
      </c>
      <c r="BK1676" s="44" t="str">
        <f t="shared" si="156"/>
        <v/>
      </c>
      <c r="BL1676" s="44" t="str">
        <f>IF(Wedstrijden!I1841="x","AA","")</f>
        <v/>
      </c>
      <c r="BM1676" s="44" t="str">
        <f>IF(Wedstrijden!J1841="x","A","")</f>
        <v/>
      </c>
      <c r="BN1676" s="44" t="str">
        <f>IF(Wedstrijden!K1841="x","B1","")</f>
        <v/>
      </c>
      <c r="BO1676" s="44" t="str">
        <f>IF(Wedstrijden!L1841="x","BB","")</f>
        <v/>
      </c>
      <c r="BP1676" s="44" t="str">
        <f>IF(Wedstrijden!M1841="x","B","")</f>
        <v/>
      </c>
      <c r="BQ1676" s="44" t="str">
        <f>IF(Wedstrijden!N1841="x","L1","")</f>
        <v/>
      </c>
      <c r="BR1676" s="44" t="str">
        <f>IF(Wedstrijden!O1841="x","L2","")</f>
        <v/>
      </c>
      <c r="BS1676" s="44" t="str">
        <f>IF(Wedstrijden!P1841="x","M1","")</f>
        <v/>
      </c>
      <c r="BT1676" s="44" t="str">
        <f>IF(Wedstrijden!Q1841="x","M2","")</f>
        <v/>
      </c>
      <c r="BU1676" s="44" t="str">
        <f>IF(Wedstrijden!R1841="x","Z1","")</f>
        <v/>
      </c>
      <c r="BV1676" s="44" t="str">
        <f>IF(Wedstrijden!S1841="x","Z2","")</f>
        <v/>
      </c>
      <c r="BW1676" s="44" t="str">
        <f>IF(COUNTA(Wedstrijden!T1841:AB1841)&lt;&gt;0,1,"")</f>
        <v/>
      </c>
      <c r="BX1676" s="44" t="str">
        <f t="shared" si="157"/>
        <v/>
      </c>
      <c r="BY1676" s="44" t="str">
        <f>IF(Wedstrijden!T1841="x","BB","")</f>
        <v/>
      </c>
      <c r="BZ1676" s="44" t="str">
        <f>IF(Wedstrijden!U1841="x","B","")</f>
        <v/>
      </c>
      <c r="CA1676" s="44" t="str">
        <f>IF(Wedstrijden!V1841="x","L1","")</f>
        <v/>
      </c>
      <c r="CB1676" s="44" t="str">
        <f>IF(Wedstrijden!W1841="x","L2","")</f>
        <v/>
      </c>
      <c r="CC1676" s="44" t="str">
        <f>IF(Wedstrijden!X1841="x","M1","")</f>
        <v/>
      </c>
      <c r="CD1676" s="44" t="str">
        <f>IF(Wedstrijden!Y1841="x","M2","")</f>
        <v/>
      </c>
      <c r="CE1676" s="44" t="str">
        <f>IF(Wedstrijden!Z1841="x","Z1","")</f>
        <v/>
      </c>
      <c r="CF1676" s="44" t="str">
        <f>IF(Wedstrijden!AA1841="x","Z2","")</f>
        <v/>
      </c>
      <c r="CG1676" s="44" t="str">
        <f>IF(Wedstrijden!AB1841="x","ZZL","")</f>
        <v/>
      </c>
      <c r="CL1676" s="44" t="str">
        <f>IF(COUNTA(Wedstrijden!AC1841:AJ1841)&lt;&gt;0,2,"")</f>
        <v/>
      </c>
      <c r="CM1676" s="44" t="str">
        <f t="shared" si="158"/>
        <v/>
      </c>
      <c r="CN1676" s="44" t="str">
        <f>IF(Wedstrijden!AC1841="x","AA","")</f>
        <v/>
      </c>
      <c r="CO1676" s="44" t="str">
        <f>IF(Wedstrijden!AD1841="x","A","")</f>
        <v/>
      </c>
      <c r="CP1676" s="44" t="str">
        <f>IF(Wedstrijden!AE1841="x","BB","")</f>
        <v/>
      </c>
      <c r="CQ1676" s="44" t="str">
        <f>IF(Wedstrijden!AF1841="x","B","")</f>
        <v/>
      </c>
      <c r="CR1676" s="44" t="str">
        <f>IF(Wedstrijden!AG1841="x","L","")</f>
        <v/>
      </c>
      <c r="CS1676" s="44" t="str">
        <f>IF(Wedstrijden!AH1841="x","M","")</f>
        <v/>
      </c>
      <c r="CT1676" s="44" t="str">
        <f>IF(Wedstrijden!AI1841="x","Z","")</f>
        <v/>
      </c>
      <c r="CU1676" s="44" t="str">
        <f>IF(Wedstrijden!AJ1841="x","ZZ","")</f>
        <v/>
      </c>
      <c r="CV1676" s="44" t="str">
        <f>IF(COUNTA(Wedstrijden!AK1841:AQ1841)&lt;&gt;0,2,"")</f>
        <v/>
      </c>
      <c r="CW1676" s="44" t="str">
        <f t="shared" si="159"/>
        <v/>
      </c>
      <c r="CX1676" s="44" t="str">
        <f>IF(Wedstrijden!AK1841="x","BB","")</f>
        <v/>
      </c>
      <c r="CY1676" s="44" t="str">
        <f>IF(Wedstrijden!AL1841="x","B","")</f>
        <v/>
      </c>
      <c r="CZ1676" s="44" t="str">
        <f>IF(Wedstrijden!AM1841="x","L","")</f>
        <v/>
      </c>
      <c r="DA1676" s="44" t="str">
        <f>IF(Wedstrijden!AN1841="x","M","")</f>
        <v/>
      </c>
      <c r="DB1676" s="44" t="str">
        <f>IF(Wedstrijden!AO1841="x","Z","")</f>
        <v/>
      </c>
      <c r="DC1676" s="44" t="str">
        <f>IF(Wedstrijden!AP1841="x","ZZ","")</f>
        <v/>
      </c>
      <c r="DD1676" s="44" t="str">
        <f>IF(Wedstrijden!AQ1841="x","1.40","")</f>
        <v/>
      </c>
      <c r="DE1676" s="44" t="str">
        <f>IF(COUNTA(Wedstrijden!AR1841:AT1841)&lt;&gt;0,6,"")</f>
        <v/>
      </c>
      <c r="DF1676" s="44" t="str">
        <f t="shared" si="160"/>
        <v/>
      </c>
      <c r="DG1676" s="44" t="str">
        <f>IF(Wedstrijden!AR1841="x","L","")</f>
        <v/>
      </c>
      <c r="DH1676" s="44" t="str">
        <f>IF(Wedstrijden!AS1841="x","M","")</f>
        <v/>
      </c>
      <c r="DI1676" s="44" t="str">
        <f>IF(Wedstrijden!AT1841="x","Z","")</f>
        <v/>
      </c>
      <c r="DJ1676" s="44" t="str">
        <f>IF(COUNTA(Wedstrijden!AU1841:AW1841)&lt;&gt;0,6,"")</f>
        <v/>
      </c>
      <c r="DK1676" s="44" t="str">
        <f t="shared" si="161"/>
        <v/>
      </c>
      <c r="DL1676" s="44" t="str">
        <f>IF(Wedstrijden!AU1841="x","L","")</f>
        <v/>
      </c>
      <c r="DM1676" s="44" t="str">
        <f>IF(Wedstrijden!AV1841="x","M","")</f>
        <v/>
      </c>
      <c r="DN1676" s="44" t="str">
        <f>IF(Wedstrijden!AW1841="x","Z","")</f>
        <v/>
      </c>
    </row>
    <row r="1677" spans="1:118" ht="15">
      <c r="A1677" s="48" t="e">
        <f>Wedstrijden!#REF!</f>
        <v>#REF!</v>
      </c>
      <c r="B1677" s="44" t="str">
        <f>IFERROR(VLOOKUP(Wedstrijden!E1842,Wedstrijdlocaties!$B$2:$E$499,2,FALSE),"")</f>
        <v/>
      </c>
      <c r="C1677" s="44" t="str">
        <f>Wedstrijden!F1842</f>
        <v/>
      </c>
      <c r="D1677" s="44" t="str">
        <f>IFERROR(VLOOKUP(Wedstrijden!G1842,Organisaties!$B$2:$C$501,2,FALSE),"")</f>
        <v/>
      </c>
      <c r="E1677" s="44" t="str">
        <f>IFERROR(VLOOKUP(Wedstrijden!G1842,Organisaties!$B$2:$F$501,5,FALSE),"")</f>
        <v/>
      </c>
      <c r="F1677" s="44" t="str">
        <f>IF(Wedstrijden!BC1842&lt;&gt;"",Wedstrijden!BC1842,"")</f>
        <v/>
      </c>
      <c r="G1677" s="44">
        <f>IF(Wedstrijden!AY1842="Indoor",1,0)</f>
        <v>0</v>
      </c>
      <c r="H1677" s="44">
        <f>Wedstrijden!AZ1842</f>
        <v>0</v>
      </c>
      <c r="I1677" s="44" t="str">
        <f>IF(Wedstrijden!AX1842="Nee",0,IF(Wedstrijden!AX1842="Ja",1,""))</f>
        <v/>
      </c>
      <c r="J1677" s="44" t="str">
        <f>IF(Wedstrijden!BA1842&lt;&gt;"",Wedstrijden!BA1842,"")</f>
        <v/>
      </c>
      <c r="W1677" s="45"/>
      <c r="AE1677" s="45"/>
      <c r="AN1677" s="45"/>
      <c r="AU1677" s="45"/>
      <c r="BA1677" s="45"/>
      <c r="BE1677" s="45"/>
      <c r="BJ1677" s="44" t="str">
        <f>IF(COUNTA(Wedstrijden!I1842:S1842)&lt;&gt;0,1,"")</f>
        <v/>
      </c>
      <c r="BK1677" s="44" t="str">
        <f t="shared" si="156"/>
        <v/>
      </c>
      <c r="BL1677" s="44" t="str">
        <f>IF(Wedstrijden!I1842="x","AA","")</f>
        <v/>
      </c>
      <c r="BM1677" s="44" t="str">
        <f>IF(Wedstrijden!J1842="x","A","")</f>
        <v/>
      </c>
      <c r="BN1677" s="44" t="str">
        <f>IF(Wedstrijden!K1842="x","B1","")</f>
        <v/>
      </c>
      <c r="BO1677" s="44" t="str">
        <f>IF(Wedstrijden!L1842="x","BB","")</f>
        <v/>
      </c>
      <c r="BP1677" s="44" t="str">
        <f>IF(Wedstrijden!M1842="x","B","")</f>
        <v/>
      </c>
      <c r="BQ1677" s="44" t="str">
        <f>IF(Wedstrijden!N1842="x","L1","")</f>
        <v/>
      </c>
      <c r="BR1677" s="44" t="str">
        <f>IF(Wedstrijden!O1842="x","L2","")</f>
        <v/>
      </c>
      <c r="BS1677" s="44" t="str">
        <f>IF(Wedstrijden!P1842="x","M1","")</f>
        <v/>
      </c>
      <c r="BT1677" s="44" t="str">
        <f>IF(Wedstrijden!Q1842="x","M2","")</f>
        <v/>
      </c>
      <c r="BU1677" s="44" t="str">
        <f>IF(Wedstrijden!R1842="x","Z1","")</f>
        <v/>
      </c>
      <c r="BV1677" s="44" t="str">
        <f>IF(Wedstrijden!S1842="x","Z2","")</f>
        <v/>
      </c>
      <c r="BW1677" s="44" t="str">
        <f>IF(COUNTA(Wedstrijden!T1842:AB1842)&lt;&gt;0,1,"")</f>
        <v/>
      </c>
      <c r="BX1677" s="44" t="str">
        <f t="shared" si="157"/>
        <v/>
      </c>
      <c r="BY1677" s="44" t="str">
        <f>IF(Wedstrijden!T1842="x","BB","")</f>
        <v/>
      </c>
      <c r="BZ1677" s="44" t="str">
        <f>IF(Wedstrijden!U1842="x","B","")</f>
        <v/>
      </c>
      <c r="CA1677" s="44" t="str">
        <f>IF(Wedstrijden!V1842="x","L1","")</f>
        <v/>
      </c>
      <c r="CB1677" s="44" t="str">
        <f>IF(Wedstrijden!W1842="x","L2","")</f>
        <v/>
      </c>
      <c r="CC1677" s="44" t="str">
        <f>IF(Wedstrijden!X1842="x","M1","")</f>
        <v/>
      </c>
      <c r="CD1677" s="44" t="str">
        <f>IF(Wedstrijden!Y1842="x","M2","")</f>
        <v/>
      </c>
      <c r="CE1677" s="44" t="str">
        <f>IF(Wedstrijden!Z1842="x","Z1","")</f>
        <v/>
      </c>
      <c r="CF1677" s="44" t="str">
        <f>IF(Wedstrijden!AA1842="x","Z2","")</f>
        <v/>
      </c>
      <c r="CG1677" s="44" t="str">
        <f>IF(Wedstrijden!AB1842="x","ZZL","")</f>
        <v/>
      </c>
      <c r="CL1677" s="44" t="str">
        <f>IF(COUNTA(Wedstrijden!AC1842:AJ1842)&lt;&gt;0,2,"")</f>
        <v/>
      </c>
      <c r="CM1677" s="44" t="str">
        <f t="shared" si="158"/>
        <v/>
      </c>
      <c r="CN1677" s="44" t="str">
        <f>IF(Wedstrijden!AC1842="x","AA","")</f>
        <v/>
      </c>
      <c r="CO1677" s="44" t="str">
        <f>IF(Wedstrijden!AD1842="x","A","")</f>
        <v/>
      </c>
      <c r="CP1677" s="44" t="str">
        <f>IF(Wedstrijden!AE1842="x","BB","")</f>
        <v/>
      </c>
      <c r="CQ1677" s="44" t="str">
        <f>IF(Wedstrijden!AF1842="x","B","")</f>
        <v/>
      </c>
      <c r="CR1677" s="44" t="str">
        <f>IF(Wedstrijden!AG1842="x","L","")</f>
        <v/>
      </c>
      <c r="CS1677" s="44" t="str">
        <f>IF(Wedstrijden!AH1842="x","M","")</f>
        <v/>
      </c>
      <c r="CT1677" s="44" t="str">
        <f>IF(Wedstrijden!AI1842="x","Z","")</f>
        <v/>
      </c>
      <c r="CU1677" s="44" t="str">
        <f>IF(Wedstrijden!AJ1842="x","ZZ","")</f>
        <v/>
      </c>
      <c r="CV1677" s="44" t="str">
        <f>IF(COUNTA(Wedstrijden!AK1842:AQ1842)&lt;&gt;0,2,"")</f>
        <v/>
      </c>
      <c r="CW1677" s="44" t="str">
        <f t="shared" si="159"/>
        <v/>
      </c>
      <c r="CX1677" s="44" t="str">
        <f>IF(Wedstrijden!AK1842="x","BB","")</f>
        <v/>
      </c>
      <c r="CY1677" s="44" t="str">
        <f>IF(Wedstrijden!AL1842="x","B","")</f>
        <v/>
      </c>
      <c r="CZ1677" s="44" t="str">
        <f>IF(Wedstrijden!AM1842="x","L","")</f>
        <v/>
      </c>
      <c r="DA1677" s="44" t="str">
        <f>IF(Wedstrijden!AN1842="x","M","")</f>
        <v/>
      </c>
      <c r="DB1677" s="44" t="str">
        <f>IF(Wedstrijden!AO1842="x","Z","")</f>
        <v/>
      </c>
      <c r="DC1677" s="44" t="str">
        <f>IF(Wedstrijden!AP1842="x","ZZ","")</f>
        <v/>
      </c>
      <c r="DD1677" s="44" t="str">
        <f>IF(Wedstrijden!AQ1842="x","1.40","")</f>
        <v/>
      </c>
      <c r="DE1677" s="44" t="str">
        <f>IF(COUNTA(Wedstrijden!AR1842:AT1842)&lt;&gt;0,6,"")</f>
        <v/>
      </c>
      <c r="DF1677" s="44" t="str">
        <f t="shared" si="160"/>
        <v/>
      </c>
      <c r="DG1677" s="44" t="str">
        <f>IF(Wedstrijden!AR1842="x","L","")</f>
        <v/>
      </c>
      <c r="DH1677" s="44" t="str">
        <f>IF(Wedstrijden!AS1842="x","M","")</f>
        <v/>
      </c>
      <c r="DI1677" s="44" t="str">
        <f>IF(Wedstrijden!AT1842="x","Z","")</f>
        <v/>
      </c>
      <c r="DJ1677" s="44" t="str">
        <f>IF(COUNTA(Wedstrijden!AU1842:AW1842)&lt;&gt;0,6,"")</f>
        <v/>
      </c>
      <c r="DK1677" s="44" t="str">
        <f t="shared" si="161"/>
        <v/>
      </c>
      <c r="DL1677" s="44" t="str">
        <f>IF(Wedstrijden!AU1842="x","L","")</f>
        <v/>
      </c>
      <c r="DM1677" s="44" t="str">
        <f>IF(Wedstrijden!AV1842="x","M","")</f>
        <v/>
      </c>
      <c r="DN1677" s="44" t="str">
        <f>IF(Wedstrijden!AW1842="x","Z","")</f>
        <v/>
      </c>
    </row>
    <row r="1678" spans="1:118" ht="15">
      <c r="A1678" s="48" t="e">
        <f>Wedstrijden!#REF!</f>
        <v>#REF!</v>
      </c>
      <c r="B1678" s="44" t="str">
        <f>IFERROR(VLOOKUP(Wedstrijden!E1843,Wedstrijdlocaties!$B$2:$E$499,2,FALSE),"")</f>
        <v/>
      </c>
      <c r="C1678" s="44" t="str">
        <f>Wedstrijden!F1843</f>
        <v/>
      </c>
      <c r="D1678" s="44" t="str">
        <f>IFERROR(VLOOKUP(Wedstrijden!G1843,Organisaties!$B$2:$C$501,2,FALSE),"")</f>
        <v/>
      </c>
      <c r="E1678" s="44" t="str">
        <f>IFERROR(VLOOKUP(Wedstrijden!G1843,Organisaties!$B$2:$F$501,5,FALSE),"")</f>
        <v/>
      </c>
      <c r="F1678" s="44" t="str">
        <f>IF(Wedstrijden!BC1843&lt;&gt;"",Wedstrijden!BC1843,"")</f>
        <v/>
      </c>
      <c r="G1678" s="44">
        <f>IF(Wedstrijden!AY1843="Indoor",1,0)</f>
        <v>0</v>
      </c>
      <c r="H1678" s="44">
        <f>Wedstrijden!AZ1843</f>
        <v>0</v>
      </c>
      <c r="I1678" s="44" t="str">
        <f>IF(Wedstrijden!AX1843="Nee",0,IF(Wedstrijden!AX1843="Ja",1,""))</f>
        <v/>
      </c>
      <c r="J1678" s="44" t="str">
        <f>IF(Wedstrijden!BA1843&lt;&gt;"",Wedstrijden!BA1843,"")</f>
        <v/>
      </c>
      <c r="W1678" s="45"/>
      <c r="AE1678" s="45"/>
      <c r="AN1678" s="45"/>
      <c r="AU1678" s="45"/>
      <c r="BA1678" s="45"/>
      <c r="BE1678" s="45"/>
      <c r="BJ1678" s="44" t="str">
        <f>IF(COUNTA(Wedstrijden!I1843:S1843)&lt;&gt;0,1,"")</f>
        <v/>
      </c>
      <c r="BK1678" s="44" t="str">
        <f t="shared" si="156"/>
        <v/>
      </c>
      <c r="BL1678" s="44" t="str">
        <f>IF(Wedstrijden!I1843="x","AA","")</f>
        <v/>
      </c>
      <c r="BM1678" s="44" t="str">
        <f>IF(Wedstrijden!J1843="x","A","")</f>
        <v/>
      </c>
      <c r="BN1678" s="44" t="str">
        <f>IF(Wedstrijden!K1843="x","B1","")</f>
        <v/>
      </c>
      <c r="BO1678" s="44" t="str">
        <f>IF(Wedstrijden!L1843="x","BB","")</f>
        <v/>
      </c>
      <c r="BP1678" s="44" t="str">
        <f>IF(Wedstrijden!M1843="x","B","")</f>
        <v/>
      </c>
      <c r="BQ1678" s="44" t="str">
        <f>IF(Wedstrijden!N1843="x","L1","")</f>
        <v/>
      </c>
      <c r="BR1678" s="44" t="str">
        <f>IF(Wedstrijden!O1843="x","L2","")</f>
        <v/>
      </c>
      <c r="BS1678" s="44" t="str">
        <f>IF(Wedstrijden!P1843="x","M1","")</f>
        <v/>
      </c>
      <c r="BT1678" s="44" t="str">
        <f>IF(Wedstrijden!Q1843="x","M2","")</f>
        <v/>
      </c>
      <c r="BU1678" s="44" t="str">
        <f>IF(Wedstrijden!R1843="x","Z1","")</f>
        <v/>
      </c>
      <c r="BV1678" s="44" t="str">
        <f>IF(Wedstrijden!S1843="x","Z2","")</f>
        <v/>
      </c>
      <c r="BW1678" s="44" t="str">
        <f>IF(COUNTA(Wedstrijden!T1843:AB1843)&lt;&gt;0,1,"")</f>
        <v/>
      </c>
      <c r="BX1678" s="44" t="str">
        <f t="shared" si="157"/>
        <v/>
      </c>
      <c r="BY1678" s="44" t="str">
        <f>IF(Wedstrijden!T1843="x","BB","")</f>
        <v/>
      </c>
      <c r="BZ1678" s="44" t="str">
        <f>IF(Wedstrijden!U1843="x","B","")</f>
        <v/>
      </c>
      <c r="CA1678" s="44" t="str">
        <f>IF(Wedstrijden!V1843="x","L1","")</f>
        <v/>
      </c>
      <c r="CB1678" s="44" t="str">
        <f>IF(Wedstrijden!W1843="x","L2","")</f>
        <v/>
      </c>
      <c r="CC1678" s="44" t="str">
        <f>IF(Wedstrijden!X1843="x","M1","")</f>
        <v/>
      </c>
      <c r="CD1678" s="44" t="str">
        <f>IF(Wedstrijden!Y1843="x","M2","")</f>
        <v/>
      </c>
      <c r="CE1678" s="44" t="str">
        <f>IF(Wedstrijden!Z1843="x","Z1","")</f>
        <v/>
      </c>
      <c r="CF1678" s="44" t="str">
        <f>IF(Wedstrijden!AA1843="x","Z2","")</f>
        <v/>
      </c>
      <c r="CG1678" s="44" t="str">
        <f>IF(Wedstrijden!AB1843="x","ZZL","")</f>
        <v/>
      </c>
      <c r="CL1678" s="44" t="str">
        <f>IF(COUNTA(Wedstrijden!AC1843:AJ1843)&lt;&gt;0,2,"")</f>
        <v/>
      </c>
      <c r="CM1678" s="44" t="str">
        <f t="shared" si="158"/>
        <v/>
      </c>
      <c r="CN1678" s="44" t="str">
        <f>IF(Wedstrijden!AC1843="x","AA","")</f>
        <v/>
      </c>
      <c r="CO1678" s="44" t="str">
        <f>IF(Wedstrijden!AD1843="x","A","")</f>
        <v/>
      </c>
      <c r="CP1678" s="44" t="str">
        <f>IF(Wedstrijden!AE1843="x","BB","")</f>
        <v/>
      </c>
      <c r="CQ1678" s="44" t="str">
        <f>IF(Wedstrijden!AF1843="x","B","")</f>
        <v/>
      </c>
      <c r="CR1678" s="44" t="str">
        <f>IF(Wedstrijden!AG1843="x","L","")</f>
        <v/>
      </c>
      <c r="CS1678" s="44" t="str">
        <f>IF(Wedstrijden!AH1843="x","M","")</f>
        <v/>
      </c>
      <c r="CT1678" s="44" t="str">
        <f>IF(Wedstrijden!AI1843="x","Z","")</f>
        <v/>
      </c>
      <c r="CU1678" s="44" t="str">
        <f>IF(Wedstrijden!AJ1843="x","ZZ","")</f>
        <v/>
      </c>
      <c r="CV1678" s="44" t="str">
        <f>IF(COUNTA(Wedstrijden!AK1843:AQ1843)&lt;&gt;0,2,"")</f>
        <v/>
      </c>
      <c r="CW1678" s="44" t="str">
        <f t="shared" si="159"/>
        <v/>
      </c>
      <c r="CX1678" s="44" t="str">
        <f>IF(Wedstrijden!AK1843="x","BB","")</f>
        <v/>
      </c>
      <c r="CY1678" s="44" t="str">
        <f>IF(Wedstrijden!AL1843="x","B","")</f>
        <v/>
      </c>
      <c r="CZ1678" s="44" t="str">
        <f>IF(Wedstrijden!AM1843="x","L","")</f>
        <v/>
      </c>
      <c r="DA1678" s="44" t="str">
        <f>IF(Wedstrijden!AN1843="x","M","")</f>
        <v/>
      </c>
      <c r="DB1678" s="44" t="str">
        <f>IF(Wedstrijden!AO1843="x","Z","")</f>
        <v/>
      </c>
      <c r="DC1678" s="44" t="str">
        <f>IF(Wedstrijden!AP1843="x","ZZ","")</f>
        <v/>
      </c>
      <c r="DD1678" s="44" t="str">
        <f>IF(Wedstrijden!AQ1843="x","1.40","")</f>
        <v/>
      </c>
      <c r="DE1678" s="44" t="str">
        <f>IF(COUNTA(Wedstrijden!AR1843:AT1843)&lt;&gt;0,6,"")</f>
        <v/>
      </c>
      <c r="DF1678" s="44" t="str">
        <f t="shared" si="160"/>
        <v/>
      </c>
      <c r="DG1678" s="44" t="str">
        <f>IF(Wedstrijden!AR1843="x","L","")</f>
        <v/>
      </c>
      <c r="DH1678" s="44" t="str">
        <f>IF(Wedstrijden!AS1843="x","M","")</f>
        <v/>
      </c>
      <c r="DI1678" s="44" t="str">
        <f>IF(Wedstrijden!AT1843="x","Z","")</f>
        <v/>
      </c>
      <c r="DJ1678" s="44" t="str">
        <f>IF(COUNTA(Wedstrijden!AU1843:AW1843)&lt;&gt;0,6,"")</f>
        <v/>
      </c>
      <c r="DK1678" s="44" t="str">
        <f t="shared" si="161"/>
        <v/>
      </c>
      <c r="DL1678" s="44" t="str">
        <f>IF(Wedstrijden!AU1843="x","L","")</f>
        <v/>
      </c>
      <c r="DM1678" s="44" t="str">
        <f>IF(Wedstrijden!AV1843="x","M","")</f>
        <v/>
      </c>
      <c r="DN1678" s="44" t="str">
        <f>IF(Wedstrijden!AW1843="x","Z","")</f>
        <v/>
      </c>
    </row>
    <row r="1679" spans="1:118" ht="15">
      <c r="A1679" s="48" t="e">
        <f>Wedstrijden!#REF!</f>
        <v>#REF!</v>
      </c>
      <c r="B1679" s="44" t="str">
        <f>IFERROR(VLOOKUP(Wedstrijden!E1844,Wedstrijdlocaties!$B$2:$E$499,2,FALSE),"")</f>
        <v/>
      </c>
      <c r="C1679" s="44" t="str">
        <f>Wedstrijden!F1844</f>
        <v/>
      </c>
      <c r="D1679" s="44" t="str">
        <f>IFERROR(VLOOKUP(Wedstrijden!G1844,Organisaties!$B$2:$C$501,2,FALSE),"")</f>
        <v/>
      </c>
      <c r="E1679" s="44" t="str">
        <f>IFERROR(VLOOKUP(Wedstrijden!G1844,Organisaties!$B$2:$F$501,5,FALSE),"")</f>
        <v/>
      </c>
      <c r="F1679" s="44" t="str">
        <f>IF(Wedstrijden!BC1844&lt;&gt;"",Wedstrijden!BC1844,"")</f>
        <v/>
      </c>
      <c r="G1679" s="44">
        <f>IF(Wedstrijden!AY1844="Indoor",1,0)</f>
        <v>0</v>
      </c>
      <c r="H1679" s="44">
        <f>Wedstrijden!AZ1844</f>
        <v>0</v>
      </c>
      <c r="I1679" s="44" t="str">
        <f>IF(Wedstrijden!AX1844="Nee",0,IF(Wedstrijden!AX1844="Ja",1,""))</f>
        <v/>
      </c>
      <c r="J1679" s="44" t="str">
        <f>IF(Wedstrijden!BA1844&lt;&gt;"",Wedstrijden!BA1844,"")</f>
        <v/>
      </c>
      <c r="W1679" s="45"/>
      <c r="AE1679" s="45"/>
      <c r="AN1679" s="45"/>
      <c r="AU1679" s="45"/>
      <c r="BA1679" s="45"/>
      <c r="BE1679" s="45"/>
      <c r="BJ1679" s="44" t="str">
        <f>IF(COUNTA(Wedstrijden!I1844:S1844)&lt;&gt;0,1,"")</f>
        <v/>
      </c>
      <c r="BK1679" s="44" t="str">
        <f t="shared" si="156"/>
        <v/>
      </c>
      <c r="BL1679" s="44" t="str">
        <f>IF(Wedstrijden!I1844="x","AA","")</f>
        <v/>
      </c>
      <c r="BM1679" s="44" t="str">
        <f>IF(Wedstrijden!J1844="x","A","")</f>
        <v/>
      </c>
      <c r="BN1679" s="44" t="str">
        <f>IF(Wedstrijden!K1844="x","B1","")</f>
        <v/>
      </c>
      <c r="BO1679" s="44" t="str">
        <f>IF(Wedstrijden!L1844="x","BB","")</f>
        <v/>
      </c>
      <c r="BP1679" s="44" t="str">
        <f>IF(Wedstrijden!M1844="x","B","")</f>
        <v/>
      </c>
      <c r="BQ1679" s="44" t="str">
        <f>IF(Wedstrijden!N1844="x","L1","")</f>
        <v/>
      </c>
      <c r="BR1679" s="44" t="str">
        <f>IF(Wedstrijden!O1844="x","L2","")</f>
        <v/>
      </c>
      <c r="BS1679" s="44" t="str">
        <f>IF(Wedstrijden!P1844="x","M1","")</f>
        <v/>
      </c>
      <c r="BT1679" s="44" t="str">
        <f>IF(Wedstrijden!Q1844="x","M2","")</f>
        <v/>
      </c>
      <c r="BU1679" s="44" t="str">
        <f>IF(Wedstrijden!R1844="x","Z1","")</f>
        <v/>
      </c>
      <c r="BV1679" s="44" t="str">
        <f>IF(Wedstrijden!S1844="x","Z2","")</f>
        <v/>
      </c>
      <c r="BW1679" s="44" t="str">
        <f>IF(COUNTA(Wedstrijden!T1844:AB1844)&lt;&gt;0,1,"")</f>
        <v/>
      </c>
      <c r="BX1679" s="44" t="str">
        <f t="shared" si="157"/>
        <v/>
      </c>
      <c r="BY1679" s="44" t="str">
        <f>IF(Wedstrijden!T1844="x","BB","")</f>
        <v/>
      </c>
      <c r="BZ1679" s="44" t="str">
        <f>IF(Wedstrijden!U1844="x","B","")</f>
        <v/>
      </c>
      <c r="CA1679" s="44" t="str">
        <f>IF(Wedstrijden!V1844="x","L1","")</f>
        <v/>
      </c>
      <c r="CB1679" s="44" t="str">
        <f>IF(Wedstrijden!W1844="x","L2","")</f>
        <v/>
      </c>
      <c r="CC1679" s="44" t="str">
        <f>IF(Wedstrijden!X1844="x","M1","")</f>
        <v/>
      </c>
      <c r="CD1679" s="44" t="str">
        <f>IF(Wedstrijden!Y1844="x","M2","")</f>
        <v/>
      </c>
      <c r="CE1679" s="44" t="str">
        <f>IF(Wedstrijden!Z1844="x","Z1","")</f>
        <v/>
      </c>
      <c r="CF1679" s="44" t="str">
        <f>IF(Wedstrijden!AA1844="x","Z2","")</f>
        <v/>
      </c>
      <c r="CG1679" s="44" t="str">
        <f>IF(Wedstrijden!AB1844="x","ZZL","")</f>
        <v/>
      </c>
      <c r="CL1679" s="44" t="str">
        <f>IF(COUNTA(Wedstrijden!AC1844:AJ1844)&lt;&gt;0,2,"")</f>
        <v/>
      </c>
      <c r="CM1679" s="44" t="str">
        <f t="shared" si="158"/>
        <v/>
      </c>
      <c r="CN1679" s="44" t="str">
        <f>IF(Wedstrijden!AC1844="x","AA","")</f>
        <v/>
      </c>
      <c r="CO1679" s="44" t="str">
        <f>IF(Wedstrijden!AD1844="x","A","")</f>
        <v/>
      </c>
      <c r="CP1679" s="44" t="str">
        <f>IF(Wedstrijden!AE1844="x","BB","")</f>
        <v/>
      </c>
      <c r="CQ1679" s="44" t="str">
        <f>IF(Wedstrijden!AF1844="x","B","")</f>
        <v/>
      </c>
      <c r="CR1679" s="44" t="str">
        <f>IF(Wedstrijden!AG1844="x","L","")</f>
        <v/>
      </c>
      <c r="CS1679" s="44" t="str">
        <f>IF(Wedstrijden!AH1844="x","M","")</f>
        <v/>
      </c>
      <c r="CT1679" s="44" t="str">
        <f>IF(Wedstrijden!AI1844="x","Z","")</f>
        <v/>
      </c>
      <c r="CU1679" s="44" t="str">
        <f>IF(Wedstrijden!AJ1844="x","ZZ","")</f>
        <v/>
      </c>
      <c r="CV1679" s="44" t="str">
        <f>IF(COUNTA(Wedstrijden!AK1844:AQ1844)&lt;&gt;0,2,"")</f>
        <v/>
      </c>
      <c r="CW1679" s="44" t="str">
        <f t="shared" si="159"/>
        <v/>
      </c>
      <c r="CX1679" s="44" t="str">
        <f>IF(Wedstrijden!AK1844="x","BB","")</f>
        <v/>
      </c>
      <c r="CY1679" s="44" t="str">
        <f>IF(Wedstrijden!AL1844="x","B","")</f>
        <v/>
      </c>
      <c r="CZ1679" s="44" t="str">
        <f>IF(Wedstrijden!AM1844="x","L","")</f>
        <v/>
      </c>
      <c r="DA1679" s="44" t="str">
        <f>IF(Wedstrijden!AN1844="x","M","")</f>
        <v/>
      </c>
      <c r="DB1679" s="44" t="str">
        <f>IF(Wedstrijden!AO1844="x","Z","")</f>
        <v/>
      </c>
      <c r="DC1679" s="44" t="str">
        <f>IF(Wedstrijden!AP1844="x","ZZ","")</f>
        <v/>
      </c>
      <c r="DD1679" s="44" t="str">
        <f>IF(Wedstrijden!AQ1844="x","1.40","")</f>
        <v/>
      </c>
      <c r="DE1679" s="44" t="str">
        <f>IF(COUNTA(Wedstrijden!AR1844:AT1844)&lt;&gt;0,6,"")</f>
        <v/>
      </c>
      <c r="DF1679" s="44" t="str">
        <f t="shared" si="160"/>
        <v/>
      </c>
      <c r="DG1679" s="44" t="str">
        <f>IF(Wedstrijden!AR1844="x","L","")</f>
        <v/>
      </c>
      <c r="DH1679" s="44" t="str">
        <f>IF(Wedstrijden!AS1844="x","M","")</f>
        <v/>
      </c>
      <c r="DI1679" s="44" t="str">
        <f>IF(Wedstrijden!AT1844="x","Z","")</f>
        <v/>
      </c>
      <c r="DJ1679" s="44" t="str">
        <f>IF(COUNTA(Wedstrijden!AU1844:AW1844)&lt;&gt;0,6,"")</f>
        <v/>
      </c>
      <c r="DK1679" s="44" t="str">
        <f t="shared" si="161"/>
        <v/>
      </c>
      <c r="DL1679" s="44" t="str">
        <f>IF(Wedstrijden!AU1844="x","L","")</f>
        <v/>
      </c>
      <c r="DM1679" s="44" t="str">
        <f>IF(Wedstrijden!AV1844="x","M","")</f>
        <v/>
      </c>
      <c r="DN1679" s="44" t="str">
        <f>IF(Wedstrijden!AW1844="x","Z","")</f>
        <v/>
      </c>
    </row>
    <row r="1680" spans="1:118" ht="15">
      <c r="A1680" s="48" t="e">
        <f>Wedstrijden!#REF!</f>
        <v>#REF!</v>
      </c>
      <c r="B1680" s="44" t="str">
        <f>IFERROR(VLOOKUP(Wedstrijden!E1845,Wedstrijdlocaties!$B$2:$E$499,2,FALSE),"")</f>
        <v/>
      </c>
      <c r="C1680" s="44" t="str">
        <f>Wedstrijden!F1845</f>
        <v/>
      </c>
      <c r="D1680" s="44" t="str">
        <f>IFERROR(VLOOKUP(Wedstrijden!G1845,Organisaties!$B$2:$C$501,2,FALSE),"")</f>
        <v/>
      </c>
      <c r="E1680" s="44" t="str">
        <f>IFERROR(VLOOKUP(Wedstrijden!G1845,Organisaties!$B$2:$F$501,5,FALSE),"")</f>
        <v/>
      </c>
      <c r="F1680" s="44" t="str">
        <f>IF(Wedstrijden!BC1845&lt;&gt;"",Wedstrijden!BC1845,"")</f>
        <v/>
      </c>
      <c r="G1680" s="44">
        <f>IF(Wedstrijden!AY1845="Indoor",1,0)</f>
        <v>0</v>
      </c>
      <c r="H1680" s="44">
        <f>Wedstrijden!AZ1845</f>
        <v>0</v>
      </c>
      <c r="I1680" s="44" t="str">
        <f>IF(Wedstrijden!AX1845="Nee",0,IF(Wedstrijden!AX1845="Ja",1,""))</f>
        <v/>
      </c>
      <c r="J1680" s="44" t="str">
        <f>IF(Wedstrijden!BA1845&lt;&gt;"",Wedstrijden!BA1845,"")</f>
        <v/>
      </c>
      <c r="W1680" s="45"/>
      <c r="AE1680" s="45"/>
      <c r="AN1680" s="45"/>
      <c r="AU1680" s="45"/>
      <c r="BA1680" s="45"/>
      <c r="BE1680" s="45"/>
      <c r="BJ1680" s="44" t="str">
        <f>IF(COUNTA(Wedstrijden!I1845:S1845)&lt;&gt;0,1,"")</f>
        <v/>
      </c>
      <c r="BK1680" s="44" t="str">
        <f t="shared" si="156"/>
        <v/>
      </c>
      <c r="BL1680" s="44" t="str">
        <f>IF(Wedstrijden!I1845="x","AA","")</f>
        <v/>
      </c>
      <c r="BM1680" s="44" t="str">
        <f>IF(Wedstrijden!J1845="x","A","")</f>
        <v/>
      </c>
      <c r="BN1680" s="44" t="str">
        <f>IF(Wedstrijden!K1845="x","B1","")</f>
        <v/>
      </c>
      <c r="BO1680" s="44" t="str">
        <f>IF(Wedstrijden!L1845="x","BB","")</f>
        <v/>
      </c>
      <c r="BP1680" s="44" t="str">
        <f>IF(Wedstrijden!M1845="x","B","")</f>
        <v/>
      </c>
      <c r="BQ1680" s="44" t="str">
        <f>IF(Wedstrijden!N1845="x","L1","")</f>
        <v/>
      </c>
      <c r="BR1680" s="44" t="str">
        <f>IF(Wedstrijden!O1845="x","L2","")</f>
        <v/>
      </c>
      <c r="BS1680" s="44" t="str">
        <f>IF(Wedstrijden!P1845="x","M1","")</f>
        <v/>
      </c>
      <c r="BT1680" s="44" t="str">
        <f>IF(Wedstrijden!Q1845="x","M2","")</f>
        <v/>
      </c>
      <c r="BU1680" s="44" t="str">
        <f>IF(Wedstrijden!R1845="x","Z1","")</f>
        <v/>
      </c>
      <c r="BV1680" s="44" t="str">
        <f>IF(Wedstrijden!S1845="x","Z2","")</f>
        <v/>
      </c>
      <c r="BW1680" s="44" t="str">
        <f>IF(COUNTA(Wedstrijden!T1845:AB1845)&lt;&gt;0,1,"")</f>
        <v/>
      </c>
      <c r="BX1680" s="44" t="str">
        <f t="shared" si="157"/>
        <v/>
      </c>
      <c r="BY1680" s="44" t="str">
        <f>IF(Wedstrijden!T1845="x","BB","")</f>
        <v/>
      </c>
      <c r="BZ1680" s="44" t="str">
        <f>IF(Wedstrijden!U1845="x","B","")</f>
        <v/>
      </c>
      <c r="CA1680" s="44" t="str">
        <f>IF(Wedstrijden!V1845="x","L1","")</f>
        <v/>
      </c>
      <c r="CB1680" s="44" t="str">
        <f>IF(Wedstrijden!W1845="x","L2","")</f>
        <v/>
      </c>
      <c r="CC1680" s="44" t="str">
        <f>IF(Wedstrijden!X1845="x","M1","")</f>
        <v/>
      </c>
      <c r="CD1680" s="44" t="str">
        <f>IF(Wedstrijden!Y1845="x","M2","")</f>
        <v/>
      </c>
      <c r="CE1680" s="44" t="str">
        <f>IF(Wedstrijden!Z1845="x","Z1","")</f>
        <v/>
      </c>
      <c r="CF1680" s="44" t="str">
        <f>IF(Wedstrijden!AA1845="x","Z2","")</f>
        <v/>
      </c>
      <c r="CG1680" s="44" t="str">
        <f>IF(Wedstrijden!AB1845="x","ZZL","")</f>
        <v/>
      </c>
      <c r="CL1680" s="44" t="str">
        <f>IF(COUNTA(Wedstrijden!AC1845:AJ1845)&lt;&gt;0,2,"")</f>
        <v/>
      </c>
      <c r="CM1680" s="44" t="str">
        <f t="shared" si="158"/>
        <v/>
      </c>
      <c r="CN1680" s="44" t="str">
        <f>IF(Wedstrijden!AC1845="x","AA","")</f>
        <v/>
      </c>
      <c r="CO1680" s="44" t="str">
        <f>IF(Wedstrijden!AD1845="x","A","")</f>
        <v/>
      </c>
      <c r="CP1680" s="44" t="str">
        <f>IF(Wedstrijden!AE1845="x","BB","")</f>
        <v/>
      </c>
      <c r="CQ1680" s="44" t="str">
        <f>IF(Wedstrijden!AF1845="x","B","")</f>
        <v/>
      </c>
      <c r="CR1680" s="44" t="str">
        <f>IF(Wedstrijden!AG1845="x","L","")</f>
        <v/>
      </c>
      <c r="CS1680" s="44" t="str">
        <f>IF(Wedstrijden!AH1845="x","M","")</f>
        <v/>
      </c>
      <c r="CT1680" s="44" t="str">
        <f>IF(Wedstrijden!AI1845="x","Z","")</f>
        <v/>
      </c>
      <c r="CU1680" s="44" t="str">
        <f>IF(Wedstrijden!AJ1845="x","ZZ","")</f>
        <v/>
      </c>
      <c r="CV1680" s="44" t="str">
        <f>IF(COUNTA(Wedstrijden!AK1845:AQ1845)&lt;&gt;0,2,"")</f>
        <v/>
      </c>
      <c r="CW1680" s="44" t="str">
        <f t="shared" si="159"/>
        <v/>
      </c>
      <c r="CX1680" s="44" t="str">
        <f>IF(Wedstrijden!AK1845="x","BB","")</f>
        <v/>
      </c>
      <c r="CY1680" s="44" t="str">
        <f>IF(Wedstrijden!AL1845="x","B","")</f>
        <v/>
      </c>
      <c r="CZ1680" s="44" t="str">
        <f>IF(Wedstrijden!AM1845="x","L","")</f>
        <v/>
      </c>
      <c r="DA1680" s="44" t="str">
        <f>IF(Wedstrijden!AN1845="x","M","")</f>
        <v/>
      </c>
      <c r="DB1680" s="44" t="str">
        <f>IF(Wedstrijden!AO1845="x","Z","")</f>
        <v/>
      </c>
      <c r="DC1680" s="44" t="str">
        <f>IF(Wedstrijden!AP1845="x","ZZ","")</f>
        <v/>
      </c>
      <c r="DD1680" s="44" t="str">
        <f>IF(Wedstrijden!AQ1845="x","1.40","")</f>
        <v/>
      </c>
      <c r="DE1680" s="44" t="str">
        <f>IF(COUNTA(Wedstrijden!AR1845:AT1845)&lt;&gt;0,6,"")</f>
        <v/>
      </c>
      <c r="DF1680" s="44" t="str">
        <f t="shared" si="160"/>
        <v/>
      </c>
      <c r="DG1680" s="44" t="str">
        <f>IF(Wedstrijden!AR1845="x","L","")</f>
        <v/>
      </c>
      <c r="DH1680" s="44" t="str">
        <f>IF(Wedstrijden!AS1845="x","M","")</f>
        <v/>
      </c>
      <c r="DI1680" s="44" t="str">
        <f>IF(Wedstrijden!AT1845="x","Z","")</f>
        <v/>
      </c>
      <c r="DJ1680" s="44" t="str">
        <f>IF(COUNTA(Wedstrijden!AU1845:AW1845)&lt;&gt;0,6,"")</f>
        <v/>
      </c>
      <c r="DK1680" s="44" t="str">
        <f t="shared" si="161"/>
        <v/>
      </c>
      <c r="DL1680" s="44" t="str">
        <f>IF(Wedstrijden!AU1845="x","L","")</f>
        <v/>
      </c>
      <c r="DM1680" s="44" t="str">
        <f>IF(Wedstrijden!AV1845="x","M","")</f>
        <v/>
      </c>
      <c r="DN1680" s="44" t="str">
        <f>IF(Wedstrijden!AW1845="x","Z","")</f>
        <v/>
      </c>
    </row>
    <row r="1681" spans="1:118" ht="15">
      <c r="A1681" s="48" t="e">
        <f>Wedstrijden!#REF!</f>
        <v>#REF!</v>
      </c>
      <c r="B1681" s="44" t="str">
        <f>IFERROR(VLOOKUP(Wedstrijden!E1846,Wedstrijdlocaties!$B$2:$E$499,2,FALSE),"")</f>
        <v/>
      </c>
      <c r="C1681" s="44" t="str">
        <f>Wedstrijden!F1846</f>
        <v/>
      </c>
      <c r="D1681" s="44" t="str">
        <f>IFERROR(VLOOKUP(Wedstrijden!G1846,Organisaties!$B$2:$C$501,2,FALSE),"")</f>
        <v/>
      </c>
      <c r="E1681" s="44" t="str">
        <f>IFERROR(VLOOKUP(Wedstrijden!G1846,Organisaties!$B$2:$F$501,5,FALSE),"")</f>
        <v/>
      </c>
      <c r="F1681" s="44" t="str">
        <f>IF(Wedstrijden!BC1846&lt;&gt;"",Wedstrijden!BC1846,"")</f>
        <v/>
      </c>
      <c r="G1681" s="44">
        <f>IF(Wedstrijden!AY1846="Indoor",1,0)</f>
        <v>0</v>
      </c>
      <c r="H1681" s="44">
        <f>Wedstrijden!AZ1846</f>
        <v>0</v>
      </c>
      <c r="I1681" s="44" t="str">
        <f>IF(Wedstrijden!AX1846="Nee",0,IF(Wedstrijden!AX1846="Ja",1,""))</f>
        <v/>
      </c>
      <c r="J1681" s="44" t="str">
        <f>IF(Wedstrijden!BA1846&lt;&gt;"",Wedstrijden!BA1846,"")</f>
        <v/>
      </c>
      <c r="W1681" s="45"/>
      <c r="AE1681" s="45"/>
      <c r="AN1681" s="45"/>
      <c r="AU1681" s="45"/>
      <c r="BA1681" s="45"/>
      <c r="BE1681" s="45"/>
      <c r="BJ1681" s="44" t="str">
        <f>IF(COUNTA(Wedstrijden!I1846:S1846)&lt;&gt;0,1,"")</f>
        <v/>
      </c>
      <c r="BK1681" s="44" t="str">
        <f t="shared" si="156"/>
        <v/>
      </c>
      <c r="BL1681" s="44" t="str">
        <f>IF(Wedstrijden!I1846="x","AA","")</f>
        <v/>
      </c>
      <c r="BM1681" s="44" t="str">
        <f>IF(Wedstrijden!J1846="x","A","")</f>
        <v/>
      </c>
      <c r="BN1681" s="44" t="str">
        <f>IF(Wedstrijden!K1846="x","B1","")</f>
        <v/>
      </c>
      <c r="BO1681" s="44" t="str">
        <f>IF(Wedstrijden!L1846="x","BB","")</f>
        <v/>
      </c>
      <c r="BP1681" s="44" t="str">
        <f>IF(Wedstrijden!M1846="x","B","")</f>
        <v/>
      </c>
      <c r="BQ1681" s="44" t="str">
        <f>IF(Wedstrijden!N1846="x","L1","")</f>
        <v/>
      </c>
      <c r="BR1681" s="44" t="str">
        <f>IF(Wedstrijden!O1846="x","L2","")</f>
        <v/>
      </c>
      <c r="BS1681" s="44" t="str">
        <f>IF(Wedstrijden!P1846="x","M1","")</f>
        <v/>
      </c>
      <c r="BT1681" s="44" t="str">
        <f>IF(Wedstrijden!Q1846="x","M2","")</f>
        <v/>
      </c>
      <c r="BU1681" s="44" t="str">
        <f>IF(Wedstrijden!R1846="x","Z1","")</f>
        <v/>
      </c>
      <c r="BV1681" s="44" t="str">
        <f>IF(Wedstrijden!S1846="x","Z2","")</f>
        <v/>
      </c>
      <c r="BW1681" s="44" t="str">
        <f>IF(COUNTA(Wedstrijden!T1846:AB1846)&lt;&gt;0,1,"")</f>
        <v/>
      </c>
      <c r="BX1681" s="44" t="str">
        <f t="shared" si="157"/>
        <v/>
      </c>
      <c r="BY1681" s="44" t="str">
        <f>IF(Wedstrijden!T1846="x","BB","")</f>
        <v/>
      </c>
      <c r="BZ1681" s="44" t="str">
        <f>IF(Wedstrijden!U1846="x","B","")</f>
        <v/>
      </c>
      <c r="CA1681" s="44" t="str">
        <f>IF(Wedstrijden!V1846="x","L1","")</f>
        <v/>
      </c>
      <c r="CB1681" s="44" t="str">
        <f>IF(Wedstrijden!W1846="x","L2","")</f>
        <v/>
      </c>
      <c r="CC1681" s="44" t="str">
        <f>IF(Wedstrijden!X1846="x","M1","")</f>
        <v/>
      </c>
      <c r="CD1681" s="44" t="str">
        <f>IF(Wedstrijden!Y1846="x","M2","")</f>
        <v/>
      </c>
      <c r="CE1681" s="44" t="str">
        <f>IF(Wedstrijden!Z1846="x","Z1","")</f>
        <v/>
      </c>
      <c r="CF1681" s="44" t="str">
        <f>IF(Wedstrijden!AA1846="x","Z2","")</f>
        <v/>
      </c>
      <c r="CG1681" s="44" t="str">
        <f>IF(Wedstrijden!AB1846="x","ZZL","")</f>
        <v/>
      </c>
      <c r="CL1681" s="44" t="str">
        <f>IF(COUNTA(Wedstrijden!AC1846:AJ1846)&lt;&gt;0,2,"")</f>
        <v/>
      </c>
      <c r="CM1681" s="44" t="str">
        <f t="shared" si="158"/>
        <v/>
      </c>
      <c r="CN1681" s="44" t="str">
        <f>IF(Wedstrijden!AC1846="x","AA","")</f>
        <v/>
      </c>
      <c r="CO1681" s="44" t="str">
        <f>IF(Wedstrijden!AD1846="x","A","")</f>
        <v/>
      </c>
      <c r="CP1681" s="44" t="str">
        <f>IF(Wedstrijden!AE1846="x","BB","")</f>
        <v/>
      </c>
      <c r="CQ1681" s="44" t="str">
        <f>IF(Wedstrijden!AF1846="x","B","")</f>
        <v/>
      </c>
      <c r="CR1681" s="44" t="str">
        <f>IF(Wedstrijden!AG1846="x","L","")</f>
        <v/>
      </c>
      <c r="CS1681" s="44" t="str">
        <f>IF(Wedstrijden!AH1846="x","M","")</f>
        <v/>
      </c>
      <c r="CT1681" s="44" t="str">
        <f>IF(Wedstrijden!AI1846="x","Z","")</f>
        <v/>
      </c>
      <c r="CU1681" s="44" t="str">
        <f>IF(Wedstrijden!AJ1846="x","ZZ","")</f>
        <v/>
      </c>
      <c r="CV1681" s="44" t="str">
        <f>IF(COUNTA(Wedstrijden!AK1846:AQ1846)&lt;&gt;0,2,"")</f>
        <v/>
      </c>
      <c r="CW1681" s="44" t="str">
        <f t="shared" si="159"/>
        <v/>
      </c>
      <c r="CX1681" s="44" t="str">
        <f>IF(Wedstrijden!AK1846="x","BB","")</f>
        <v/>
      </c>
      <c r="CY1681" s="44" t="str">
        <f>IF(Wedstrijden!AL1846="x","B","")</f>
        <v/>
      </c>
      <c r="CZ1681" s="44" t="str">
        <f>IF(Wedstrijden!AM1846="x","L","")</f>
        <v/>
      </c>
      <c r="DA1681" s="44" t="str">
        <f>IF(Wedstrijden!AN1846="x","M","")</f>
        <v/>
      </c>
      <c r="DB1681" s="44" t="str">
        <f>IF(Wedstrijden!AO1846="x","Z","")</f>
        <v/>
      </c>
      <c r="DC1681" s="44" t="str">
        <f>IF(Wedstrijden!AP1846="x","ZZ","")</f>
        <v/>
      </c>
      <c r="DD1681" s="44" t="str">
        <f>IF(Wedstrijden!AQ1846="x","1.40","")</f>
        <v/>
      </c>
      <c r="DE1681" s="44" t="str">
        <f>IF(COUNTA(Wedstrijden!AR1846:AT1846)&lt;&gt;0,6,"")</f>
        <v/>
      </c>
      <c r="DF1681" s="44" t="str">
        <f t="shared" si="160"/>
        <v/>
      </c>
      <c r="DG1681" s="44" t="str">
        <f>IF(Wedstrijden!AR1846="x","L","")</f>
        <v/>
      </c>
      <c r="DH1681" s="44" t="str">
        <f>IF(Wedstrijden!AS1846="x","M","")</f>
        <v/>
      </c>
      <c r="DI1681" s="44" t="str">
        <f>IF(Wedstrijden!AT1846="x","Z","")</f>
        <v/>
      </c>
      <c r="DJ1681" s="44" t="str">
        <f>IF(COUNTA(Wedstrijden!AU1846:AW1846)&lt;&gt;0,6,"")</f>
        <v/>
      </c>
      <c r="DK1681" s="44" t="str">
        <f t="shared" si="161"/>
        <v/>
      </c>
      <c r="DL1681" s="44" t="str">
        <f>IF(Wedstrijden!AU1846="x","L","")</f>
        <v/>
      </c>
      <c r="DM1681" s="44" t="str">
        <f>IF(Wedstrijden!AV1846="x","M","")</f>
        <v/>
      </c>
      <c r="DN1681" s="44" t="str">
        <f>IF(Wedstrijden!AW1846="x","Z","")</f>
        <v/>
      </c>
    </row>
    <row r="1682" spans="1:118" ht="15">
      <c r="A1682" s="48" t="e">
        <f>Wedstrijden!#REF!</f>
        <v>#REF!</v>
      </c>
      <c r="B1682" s="44" t="str">
        <f>IFERROR(VLOOKUP(Wedstrijden!E1847,Wedstrijdlocaties!$B$2:$E$499,2,FALSE),"")</f>
        <v/>
      </c>
      <c r="C1682" s="44" t="str">
        <f>Wedstrijden!F1847</f>
        <v/>
      </c>
      <c r="D1682" s="44" t="str">
        <f>IFERROR(VLOOKUP(Wedstrijden!G1847,Organisaties!$B$2:$C$501,2,FALSE),"")</f>
        <v/>
      </c>
      <c r="E1682" s="44" t="str">
        <f>IFERROR(VLOOKUP(Wedstrijden!G1847,Organisaties!$B$2:$F$501,5,FALSE),"")</f>
        <v/>
      </c>
      <c r="F1682" s="44" t="str">
        <f>IF(Wedstrijden!BC1847&lt;&gt;"",Wedstrijden!BC1847,"")</f>
        <v/>
      </c>
      <c r="G1682" s="44">
        <f>IF(Wedstrijden!AY1847="Indoor",1,0)</f>
        <v>0</v>
      </c>
      <c r="H1682" s="44">
        <f>Wedstrijden!AZ1847</f>
        <v>0</v>
      </c>
      <c r="I1682" s="44" t="str">
        <f>IF(Wedstrijden!AX1847="Nee",0,IF(Wedstrijden!AX1847="Ja",1,""))</f>
        <v/>
      </c>
      <c r="J1682" s="44" t="str">
        <f>IF(Wedstrijden!BA1847&lt;&gt;"",Wedstrijden!BA1847,"")</f>
        <v/>
      </c>
      <c r="W1682" s="45"/>
      <c r="AE1682" s="45"/>
      <c r="AN1682" s="45"/>
      <c r="AU1682" s="45"/>
      <c r="BA1682" s="45"/>
      <c r="BE1682" s="45"/>
      <c r="BJ1682" s="44" t="str">
        <f>IF(COUNTA(Wedstrijden!I1847:S1847)&lt;&gt;0,1,"")</f>
        <v/>
      </c>
      <c r="BK1682" s="44" t="str">
        <f t="shared" si="156"/>
        <v/>
      </c>
      <c r="BL1682" s="44" t="str">
        <f>IF(Wedstrijden!I1847="x","AA","")</f>
        <v/>
      </c>
      <c r="BM1682" s="44" t="str">
        <f>IF(Wedstrijden!J1847="x","A","")</f>
        <v/>
      </c>
      <c r="BN1682" s="44" t="str">
        <f>IF(Wedstrijden!K1847="x","B1","")</f>
        <v/>
      </c>
      <c r="BO1682" s="44" t="str">
        <f>IF(Wedstrijden!L1847="x","BB","")</f>
        <v/>
      </c>
      <c r="BP1682" s="44" t="str">
        <f>IF(Wedstrijden!M1847="x","B","")</f>
        <v/>
      </c>
      <c r="BQ1682" s="44" t="str">
        <f>IF(Wedstrijden!N1847="x","L1","")</f>
        <v/>
      </c>
      <c r="BR1682" s="44" t="str">
        <f>IF(Wedstrijden!O1847="x","L2","")</f>
        <v/>
      </c>
      <c r="BS1682" s="44" t="str">
        <f>IF(Wedstrijden!P1847="x","M1","")</f>
        <v/>
      </c>
      <c r="BT1682" s="44" t="str">
        <f>IF(Wedstrijden!Q1847="x","M2","")</f>
        <v/>
      </c>
      <c r="BU1682" s="44" t="str">
        <f>IF(Wedstrijden!R1847="x","Z1","")</f>
        <v/>
      </c>
      <c r="BV1682" s="44" t="str">
        <f>IF(Wedstrijden!S1847="x","Z2","")</f>
        <v/>
      </c>
      <c r="BW1682" s="44" t="str">
        <f>IF(COUNTA(Wedstrijden!T1847:AB1847)&lt;&gt;0,1,"")</f>
        <v/>
      </c>
      <c r="BX1682" s="44" t="str">
        <f t="shared" si="157"/>
        <v/>
      </c>
      <c r="BY1682" s="44" t="str">
        <f>IF(Wedstrijden!T1847="x","BB","")</f>
        <v/>
      </c>
      <c r="BZ1682" s="44" t="str">
        <f>IF(Wedstrijden!U1847="x","B","")</f>
        <v/>
      </c>
      <c r="CA1682" s="44" t="str">
        <f>IF(Wedstrijden!V1847="x","L1","")</f>
        <v/>
      </c>
      <c r="CB1682" s="44" t="str">
        <f>IF(Wedstrijden!W1847="x","L2","")</f>
        <v/>
      </c>
      <c r="CC1682" s="44" t="str">
        <f>IF(Wedstrijden!X1847="x","M1","")</f>
        <v/>
      </c>
      <c r="CD1682" s="44" t="str">
        <f>IF(Wedstrijden!Y1847="x","M2","")</f>
        <v/>
      </c>
      <c r="CE1682" s="44" t="str">
        <f>IF(Wedstrijden!Z1847="x","Z1","")</f>
        <v/>
      </c>
      <c r="CF1682" s="44" t="str">
        <f>IF(Wedstrijden!AA1847="x","Z2","")</f>
        <v/>
      </c>
      <c r="CG1682" s="44" t="str">
        <f>IF(Wedstrijden!AB1847="x","ZZL","")</f>
        <v/>
      </c>
      <c r="CL1682" s="44" t="str">
        <f>IF(COUNTA(Wedstrijden!AC1847:AJ1847)&lt;&gt;0,2,"")</f>
        <v/>
      </c>
      <c r="CM1682" s="44" t="str">
        <f t="shared" si="158"/>
        <v/>
      </c>
      <c r="CN1682" s="44" t="str">
        <f>IF(Wedstrijden!AC1847="x","AA","")</f>
        <v/>
      </c>
      <c r="CO1682" s="44" t="str">
        <f>IF(Wedstrijden!AD1847="x","A","")</f>
        <v/>
      </c>
      <c r="CP1682" s="44" t="str">
        <f>IF(Wedstrijden!AE1847="x","BB","")</f>
        <v/>
      </c>
      <c r="CQ1682" s="44" t="str">
        <f>IF(Wedstrijden!AF1847="x","B","")</f>
        <v/>
      </c>
      <c r="CR1682" s="44" t="str">
        <f>IF(Wedstrijden!AG1847="x","L","")</f>
        <v/>
      </c>
      <c r="CS1682" s="44" t="str">
        <f>IF(Wedstrijden!AH1847="x","M","")</f>
        <v/>
      </c>
      <c r="CT1682" s="44" t="str">
        <f>IF(Wedstrijden!AI1847="x","Z","")</f>
        <v/>
      </c>
      <c r="CU1682" s="44" t="str">
        <f>IF(Wedstrijden!AJ1847="x","ZZ","")</f>
        <v/>
      </c>
      <c r="CV1682" s="44" t="str">
        <f>IF(COUNTA(Wedstrijden!AK1847:AQ1847)&lt;&gt;0,2,"")</f>
        <v/>
      </c>
      <c r="CW1682" s="44" t="str">
        <f t="shared" si="159"/>
        <v/>
      </c>
      <c r="CX1682" s="44" t="str">
        <f>IF(Wedstrijden!AK1847="x","BB","")</f>
        <v/>
      </c>
      <c r="CY1682" s="44" t="str">
        <f>IF(Wedstrijden!AL1847="x","B","")</f>
        <v/>
      </c>
      <c r="CZ1682" s="44" t="str">
        <f>IF(Wedstrijden!AM1847="x","L","")</f>
        <v/>
      </c>
      <c r="DA1682" s="44" t="str">
        <f>IF(Wedstrijden!AN1847="x","M","")</f>
        <v/>
      </c>
      <c r="DB1682" s="44" t="str">
        <f>IF(Wedstrijden!AO1847="x","Z","")</f>
        <v/>
      </c>
      <c r="DC1682" s="44" t="str">
        <f>IF(Wedstrijden!AP1847="x","ZZ","")</f>
        <v/>
      </c>
      <c r="DD1682" s="44" t="str">
        <f>IF(Wedstrijden!AQ1847="x","1.40","")</f>
        <v/>
      </c>
      <c r="DE1682" s="44" t="str">
        <f>IF(COUNTA(Wedstrijden!AR1847:AT1847)&lt;&gt;0,6,"")</f>
        <v/>
      </c>
      <c r="DF1682" s="44" t="str">
        <f t="shared" si="160"/>
        <v/>
      </c>
      <c r="DG1682" s="44" t="str">
        <f>IF(Wedstrijden!AR1847="x","L","")</f>
        <v/>
      </c>
      <c r="DH1682" s="44" t="str">
        <f>IF(Wedstrijden!AS1847="x","M","")</f>
        <v/>
      </c>
      <c r="DI1682" s="44" t="str">
        <f>IF(Wedstrijden!AT1847="x","Z","")</f>
        <v/>
      </c>
      <c r="DJ1682" s="44" t="str">
        <f>IF(COUNTA(Wedstrijden!AU1847:AW1847)&lt;&gt;0,6,"")</f>
        <v/>
      </c>
      <c r="DK1682" s="44" t="str">
        <f t="shared" si="161"/>
        <v/>
      </c>
      <c r="DL1682" s="44" t="str">
        <f>IF(Wedstrijden!AU1847="x","L","")</f>
        <v/>
      </c>
      <c r="DM1682" s="44" t="str">
        <f>IF(Wedstrijden!AV1847="x","M","")</f>
        <v/>
      </c>
      <c r="DN1682" s="44" t="str">
        <f>IF(Wedstrijden!AW1847="x","Z","")</f>
        <v/>
      </c>
    </row>
    <row r="1683" spans="1:118" ht="15">
      <c r="A1683" s="48" t="e">
        <f>Wedstrijden!#REF!</f>
        <v>#REF!</v>
      </c>
      <c r="B1683" s="44" t="str">
        <f>IFERROR(VLOOKUP(Wedstrijden!E1848,Wedstrijdlocaties!$B$2:$E$499,2,FALSE),"")</f>
        <v/>
      </c>
      <c r="C1683" s="44" t="str">
        <f>Wedstrijden!F1848</f>
        <v/>
      </c>
      <c r="D1683" s="44" t="str">
        <f>IFERROR(VLOOKUP(Wedstrijden!G1848,Organisaties!$B$2:$C$501,2,FALSE),"")</f>
        <v/>
      </c>
      <c r="E1683" s="44" t="str">
        <f>IFERROR(VLOOKUP(Wedstrijden!G1848,Organisaties!$B$2:$F$501,5,FALSE),"")</f>
        <v/>
      </c>
      <c r="F1683" s="44" t="str">
        <f>IF(Wedstrijden!BC1848&lt;&gt;"",Wedstrijden!BC1848,"")</f>
        <v/>
      </c>
      <c r="G1683" s="44">
        <f>IF(Wedstrijden!AY1848="Indoor",1,0)</f>
        <v>0</v>
      </c>
      <c r="H1683" s="44">
        <f>Wedstrijden!AZ1848</f>
        <v>0</v>
      </c>
      <c r="I1683" s="44" t="str">
        <f>IF(Wedstrijden!AX1848="Nee",0,IF(Wedstrijden!AX1848="Ja",1,""))</f>
        <v/>
      </c>
      <c r="J1683" s="44" t="str">
        <f>IF(Wedstrijden!BA1848&lt;&gt;"",Wedstrijden!BA1848,"")</f>
        <v/>
      </c>
      <c r="W1683" s="45"/>
      <c r="AE1683" s="45"/>
      <c r="AN1683" s="45"/>
      <c r="AU1683" s="45"/>
      <c r="BA1683" s="45"/>
      <c r="BE1683" s="45"/>
      <c r="BJ1683" s="44" t="str">
        <f>IF(COUNTA(Wedstrijden!I1848:S1848)&lt;&gt;0,1,"")</f>
        <v/>
      </c>
      <c r="BK1683" s="44" t="str">
        <f t="shared" si="156"/>
        <v/>
      </c>
      <c r="BL1683" s="44" t="str">
        <f>IF(Wedstrijden!I1848="x","AA","")</f>
        <v/>
      </c>
      <c r="BM1683" s="44" t="str">
        <f>IF(Wedstrijden!J1848="x","A","")</f>
        <v/>
      </c>
      <c r="BN1683" s="44" t="str">
        <f>IF(Wedstrijden!K1848="x","B1","")</f>
        <v/>
      </c>
      <c r="BO1683" s="44" t="str">
        <f>IF(Wedstrijden!L1848="x","BB","")</f>
        <v/>
      </c>
      <c r="BP1683" s="44" t="str">
        <f>IF(Wedstrijden!M1848="x","B","")</f>
        <v/>
      </c>
      <c r="BQ1683" s="44" t="str">
        <f>IF(Wedstrijden!N1848="x","L1","")</f>
        <v/>
      </c>
      <c r="BR1683" s="44" t="str">
        <f>IF(Wedstrijden!O1848="x","L2","")</f>
        <v/>
      </c>
      <c r="BS1683" s="44" t="str">
        <f>IF(Wedstrijden!P1848="x","M1","")</f>
        <v/>
      </c>
      <c r="BT1683" s="44" t="str">
        <f>IF(Wedstrijden!Q1848="x","M2","")</f>
        <v/>
      </c>
      <c r="BU1683" s="44" t="str">
        <f>IF(Wedstrijden!R1848="x","Z1","")</f>
        <v/>
      </c>
      <c r="BV1683" s="44" t="str">
        <f>IF(Wedstrijden!S1848="x","Z2","")</f>
        <v/>
      </c>
      <c r="BW1683" s="44" t="str">
        <f>IF(COUNTA(Wedstrijden!T1848:AB1848)&lt;&gt;0,1,"")</f>
        <v/>
      </c>
      <c r="BX1683" s="44" t="str">
        <f t="shared" si="157"/>
        <v/>
      </c>
      <c r="BY1683" s="44" t="str">
        <f>IF(Wedstrijden!T1848="x","BB","")</f>
        <v/>
      </c>
      <c r="BZ1683" s="44" t="str">
        <f>IF(Wedstrijden!U1848="x","B","")</f>
        <v/>
      </c>
      <c r="CA1683" s="44" t="str">
        <f>IF(Wedstrijden!V1848="x","L1","")</f>
        <v/>
      </c>
      <c r="CB1683" s="44" t="str">
        <f>IF(Wedstrijden!W1848="x","L2","")</f>
        <v/>
      </c>
      <c r="CC1683" s="44" t="str">
        <f>IF(Wedstrijden!X1848="x","M1","")</f>
        <v/>
      </c>
      <c r="CD1683" s="44" t="str">
        <f>IF(Wedstrijden!Y1848="x","M2","")</f>
        <v/>
      </c>
      <c r="CE1683" s="44" t="str">
        <f>IF(Wedstrijden!Z1848="x","Z1","")</f>
        <v/>
      </c>
      <c r="CF1683" s="44" t="str">
        <f>IF(Wedstrijden!AA1848="x","Z2","")</f>
        <v/>
      </c>
      <c r="CG1683" s="44" t="str">
        <f>IF(Wedstrijden!AB1848="x","ZZL","")</f>
        <v/>
      </c>
      <c r="CL1683" s="44" t="str">
        <f>IF(COUNTA(Wedstrijden!AC1848:AJ1848)&lt;&gt;0,2,"")</f>
        <v/>
      </c>
      <c r="CM1683" s="44" t="str">
        <f t="shared" si="158"/>
        <v/>
      </c>
      <c r="CN1683" s="44" t="str">
        <f>IF(Wedstrijden!AC1848="x","AA","")</f>
        <v/>
      </c>
      <c r="CO1683" s="44" t="str">
        <f>IF(Wedstrijden!AD1848="x","A","")</f>
        <v/>
      </c>
      <c r="CP1683" s="44" t="str">
        <f>IF(Wedstrijden!AE1848="x","BB","")</f>
        <v/>
      </c>
      <c r="CQ1683" s="44" t="str">
        <f>IF(Wedstrijden!AF1848="x","B","")</f>
        <v/>
      </c>
      <c r="CR1683" s="44" t="str">
        <f>IF(Wedstrijden!AG1848="x","L","")</f>
        <v/>
      </c>
      <c r="CS1683" s="44" t="str">
        <f>IF(Wedstrijden!AH1848="x","M","")</f>
        <v/>
      </c>
      <c r="CT1683" s="44" t="str">
        <f>IF(Wedstrijden!AI1848="x","Z","")</f>
        <v/>
      </c>
      <c r="CU1683" s="44" t="str">
        <f>IF(Wedstrijden!AJ1848="x","ZZ","")</f>
        <v/>
      </c>
      <c r="CV1683" s="44" t="str">
        <f>IF(COUNTA(Wedstrijden!AK1848:AQ1848)&lt;&gt;0,2,"")</f>
        <v/>
      </c>
      <c r="CW1683" s="44" t="str">
        <f t="shared" si="159"/>
        <v/>
      </c>
      <c r="CX1683" s="44" t="str">
        <f>IF(Wedstrijden!AK1848="x","BB","")</f>
        <v/>
      </c>
      <c r="CY1683" s="44" t="str">
        <f>IF(Wedstrijden!AL1848="x","B","")</f>
        <v/>
      </c>
      <c r="CZ1683" s="44" t="str">
        <f>IF(Wedstrijden!AM1848="x","L","")</f>
        <v/>
      </c>
      <c r="DA1683" s="44" t="str">
        <f>IF(Wedstrijden!AN1848="x","M","")</f>
        <v/>
      </c>
      <c r="DB1683" s="44" t="str">
        <f>IF(Wedstrijden!AO1848="x","Z","")</f>
        <v/>
      </c>
      <c r="DC1683" s="44" t="str">
        <f>IF(Wedstrijden!AP1848="x","ZZ","")</f>
        <v/>
      </c>
      <c r="DD1683" s="44" t="str">
        <f>IF(Wedstrijden!AQ1848="x","1.40","")</f>
        <v/>
      </c>
      <c r="DE1683" s="44" t="str">
        <f>IF(COUNTA(Wedstrijden!AR1848:AT1848)&lt;&gt;0,6,"")</f>
        <v/>
      </c>
      <c r="DF1683" s="44" t="str">
        <f t="shared" si="160"/>
        <v/>
      </c>
      <c r="DG1683" s="44" t="str">
        <f>IF(Wedstrijden!AR1848="x","L","")</f>
        <v/>
      </c>
      <c r="DH1683" s="44" t="str">
        <f>IF(Wedstrijden!AS1848="x","M","")</f>
        <v/>
      </c>
      <c r="DI1683" s="44" t="str">
        <f>IF(Wedstrijden!AT1848="x","Z","")</f>
        <v/>
      </c>
      <c r="DJ1683" s="44" t="str">
        <f>IF(COUNTA(Wedstrijden!AU1848:AW1848)&lt;&gt;0,6,"")</f>
        <v/>
      </c>
      <c r="DK1683" s="44" t="str">
        <f t="shared" si="161"/>
        <v/>
      </c>
      <c r="DL1683" s="44" t="str">
        <f>IF(Wedstrijden!AU1848="x","L","")</f>
        <v/>
      </c>
      <c r="DM1683" s="44" t="str">
        <f>IF(Wedstrijden!AV1848="x","M","")</f>
        <v/>
      </c>
      <c r="DN1683" s="44" t="str">
        <f>IF(Wedstrijden!AW1848="x","Z","")</f>
        <v/>
      </c>
    </row>
    <row r="1684" spans="1:118" ht="15">
      <c r="A1684" s="48" t="e">
        <f>Wedstrijden!#REF!</f>
        <v>#REF!</v>
      </c>
      <c r="B1684" s="44" t="str">
        <f>IFERROR(VLOOKUP(Wedstrijden!E1849,Wedstrijdlocaties!$B$2:$E$499,2,FALSE),"")</f>
        <v/>
      </c>
      <c r="C1684" s="44" t="str">
        <f>Wedstrijden!F1849</f>
        <v/>
      </c>
      <c r="D1684" s="44" t="str">
        <f>IFERROR(VLOOKUP(Wedstrijden!G1849,Organisaties!$B$2:$C$501,2,FALSE),"")</f>
        <v/>
      </c>
      <c r="E1684" s="44" t="str">
        <f>IFERROR(VLOOKUP(Wedstrijden!G1849,Organisaties!$B$2:$F$501,5,FALSE),"")</f>
        <v/>
      </c>
      <c r="F1684" s="44" t="str">
        <f>IF(Wedstrijden!BC1849&lt;&gt;"",Wedstrijden!BC1849,"")</f>
        <v/>
      </c>
      <c r="G1684" s="44">
        <f>IF(Wedstrijden!AY1849="Indoor",1,0)</f>
        <v>0</v>
      </c>
      <c r="H1684" s="44">
        <f>Wedstrijden!AZ1849</f>
        <v>0</v>
      </c>
      <c r="I1684" s="44" t="str">
        <f>IF(Wedstrijden!AX1849="Nee",0,IF(Wedstrijden!AX1849="Ja",1,""))</f>
        <v/>
      </c>
      <c r="J1684" s="44" t="str">
        <f>IF(Wedstrijden!BA1849&lt;&gt;"",Wedstrijden!BA1849,"")</f>
        <v/>
      </c>
      <c r="W1684" s="45"/>
      <c r="AE1684" s="45"/>
      <c r="AN1684" s="45"/>
      <c r="AU1684" s="45"/>
      <c r="BA1684" s="45"/>
      <c r="BE1684" s="45"/>
      <c r="BJ1684" s="44" t="str">
        <f>IF(COUNTA(Wedstrijden!I1849:S1849)&lt;&gt;0,1,"")</f>
        <v/>
      </c>
      <c r="BK1684" s="44" t="str">
        <f t="shared" si="156"/>
        <v/>
      </c>
      <c r="BL1684" s="44" t="str">
        <f>IF(Wedstrijden!I1849="x","AA","")</f>
        <v/>
      </c>
      <c r="BM1684" s="44" t="str">
        <f>IF(Wedstrijden!J1849="x","A","")</f>
        <v/>
      </c>
      <c r="BN1684" s="44" t="str">
        <f>IF(Wedstrijden!K1849="x","B1","")</f>
        <v/>
      </c>
      <c r="BO1684" s="44" t="str">
        <f>IF(Wedstrijden!L1849="x","BB","")</f>
        <v/>
      </c>
      <c r="BP1684" s="44" t="str">
        <f>IF(Wedstrijden!M1849="x","B","")</f>
        <v/>
      </c>
      <c r="BQ1684" s="44" t="str">
        <f>IF(Wedstrijden!N1849="x","L1","")</f>
        <v/>
      </c>
      <c r="BR1684" s="44" t="str">
        <f>IF(Wedstrijden!O1849="x","L2","")</f>
        <v/>
      </c>
      <c r="BS1684" s="44" t="str">
        <f>IF(Wedstrijden!P1849="x","M1","")</f>
        <v/>
      </c>
      <c r="BT1684" s="44" t="str">
        <f>IF(Wedstrijden!Q1849="x","M2","")</f>
        <v/>
      </c>
      <c r="BU1684" s="44" t="str">
        <f>IF(Wedstrijden!R1849="x","Z1","")</f>
        <v/>
      </c>
      <c r="BV1684" s="44" t="str">
        <f>IF(Wedstrijden!S1849="x","Z2","")</f>
        <v/>
      </c>
      <c r="BW1684" s="44" t="str">
        <f>IF(COUNTA(Wedstrijden!T1849:AB1849)&lt;&gt;0,1,"")</f>
        <v/>
      </c>
      <c r="BX1684" s="44" t="str">
        <f t="shared" si="157"/>
        <v/>
      </c>
      <c r="BY1684" s="44" t="str">
        <f>IF(Wedstrijden!T1849="x","BB","")</f>
        <v/>
      </c>
      <c r="BZ1684" s="44" t="str">
        <f>IF(Wedstrijden!U1849="x","B","")</f>
        <v/>
      </c>
      <c r="CA1684" s="44" t="str">
        <f>IF(Wedstrijden!V1849="x","L1","")</f>
        <v/>
      </c>
      <c r="CB1684" s="44" t="str">
        <f>IF(Wedstrijden!W1849="x","L2","")</f>
        <v/>
      </c>
      <c r="CC1684" s="44" t="str">
        <f>IF(Wedstrijden!X1849="x","M1","")</f>
        <v/>
      </c>
      <c r="CD1684" s="44" t="str">
        <f>IF(Wedstrijden!Y1849="x","M2","")</f>
        <v/>
      </c>
      <c r="CE1684" s="44" t="str">
        <f>IF(Wedstrijden!Z1849="x","Z1","")</f>
        <v/>
      </c>
      <c r="CF1684" s="44" t="str">
        <f>IF(Wedstrijden!AA1849="x","Z2","")</f>
        <v/>
      </c>
      <c r="CG1684" s="44" t="str">
        <f>IF(Wedstrijden!AB1849="x","ZZL","")</f>
        <v/>
      </c>
      <c r="CL1684" s="44" t="str">
        <f>IF(COUNTA(Wedstrijden!AC1849:AJ1849)&lt;&gt;0,2,"")</f>
        <v/>
      </c>
      <c r="CM1684" s="44" t="str">
        <f t="shared" si="158"/>
        <v/>
      </c>
      <c r="CN1684" s="44" t="str">
        <f>IF(Wedstrijden!AC1849="x","AA","")</f>
        <v/>
      </c>
      <c r="CO1684" s="44" t="str">
        <f>IF(Wedstrijden!AD1849="x","A","")</f>
        <v/>
      </c>
      <c r="CP1684" s="44" t="str">
        <f>IF(Wedstrijden!AE1849="x","BB","")</f>
        <v/>
      </c>
      <c r="CQ1684" s="44" t="str">
        <f>IF(Wedstrijden!AF1849="x","B","")</f>
        <v/>
      </c>
      <c r="CR1684" s="44" t="str">
        <f>IF(Wedstrijden!AG1849="x","L","")</f>
        <v/>
      </c>
      <c r="CS1684" s="44" t="str">
        <f>IF(Wedstrijden!AH1849="x","M","")</f>
        <v/>
      </c>
      <c r="CT1684" s="44" t="str">
        <f>IF(Wedstrijden!AI1849="x","Z","")</f>
        <v/>
      </c>
      <c r="CU1684" s="44" t="str">
        <f>IF(Wedstrijden!AJ1849="x","ZZ","")</f>
        <v/>
      </c>
      <c r="CV1684" s="44" t="str">
        <f>IF(COUNTA(Wedstrijden!AK1849:AQ1849)&lt;&gt;0,2,"")</f>
        <v/>
      </c>
      <c r="CW1684" s="44" t="str">
        <f t="shared" si="159"/>
        <v/>
      </c>
      <c r="CX1684" s="44" t="str">
        <f>IF(Wedstrijden!AK1849="x","BB","")</f>
        <v/>
      </c>
      <c r="CY1684" s="44" t="str">
        <f>IF(Wedstrijden!AL1849="x","B","")</f>
        <v/>
      </c>
      <c r="CZ1684" s="44" t="str">
        <f>IF(Wedstrijden!AM1849="x","L","")</f>
        <v/>
      </c>
      <c r="DA1684" s="44" t="str">
        <f>IF(Wedstrijden!AN1849="x","M","")</f>
        <v/>
      </c>
      <c r="DB1684" s="44" t="str">
        <f>IF(Wedstrijden!AO1849="x","Z","")</f>
        <v/>
      </c>
      <c r="DC1684" s="44" t="str">
        <f>IF(Wedstrijden!AP1849="x","ZZ","")</f>
        <v/>
      </c>
      <c r="DD1684" s="44" t="str">
        <f>IF(Wedstrijden!AQ1849="x","1.40","")</f>
        <v/>
      </c>
      <c r="DE1684" s="44" t="str">
        <f>IF(COUNTA(Wedstrijden!AR1849:AT1849)&lt;&gt;0,6,"")</f>
        <v/>
      </c>
      <c r="DF1684" s="44" t="str">
        <f t="shared" si="160"/>
        <v/>
      </c>
      <c r="DG1684" s="44" t="str">
        <f>IF(Wedstrijden!AR1849="x","L","")</f>
        <v/>
      </c>
      <c r="DH1684" s="44" t="str">
        <f>IF(Wedstrijden!AS1849="x","M","")</f>
        <v/>
      </c>
      <c r="DI1684" s="44" t="str">
        <f>IF(Wedstrijden!AT1849="x","Z","")</f>
        <v/>
      </c>
      <c r="DJ1684" s="44" t="str">
        <f>IF(COUNTA(Wedstrijden!AU1849:AW1849)&lt;&gt;0,6,"")</f>
        <v/>
      </c>
      <c r="DK1684" s="44" t="str">
        <f t="shared" si="161"/>
        <v/>
      </c>
      <c r="DL1684" s="44" t="str">
        <f>IF(Wedstrijden!AU1849="x","L","")</f>
        <v/>
      </c>
      <c r="DM1684" s="44" t="str">
        <f>IF(Wedstrijden!AV1849="x","M","")</f>
        <v/>
      </c>
      <c r="DN1684" s="44" t="str">
        <f>IF(Wedstrijden!AW1849="x","Z","")</f>
        <v/>
      </c>
    </row>
    <row r="1685" spans="1:118" ht="15">
      <c r="A1685" s="48" t="e">
        <f>Wedstrijden!#REF!</f>
        <v>#REF!</v>
      </c>
      <c r="B1685" s="44" t="str">
        <f>IFERROR(VLOOKUP(Wedstrijden!E1850,Wedstrijdlocaties!$B$2:$E$499,2,FALSE),"")</f>
        <v/>
      </c>
      <c r="C1685" s="44" t="str">
        <f>Wedstrijden!F1850</f>
        <v/>
      </c>
      <c r="D1685" s="44" t="str">
        <f>IFERROR(VLOOKUP(Wedstrijden!G1850,Organisaties!$B$2:$C$501,2,FALSE),"")</f>
        <v/>
      </c>
      <c r="E1685" s="44" t="str">
        <f>IFERROR(VLOOKUP(Wedstrijden!G1850,Organisaties!$B$2:$F$501,5,FALSE),"")</f>
        <v/>
      </c>
      <c r="F1685" s="44" t="str">
        <f>IF(Wedstrijden!BC1850&lt;&gt;"",Wedstrijden!BC1850,"")</f>
        <v/>
      </c>
      <c r="G1685" s="44">
        <f>IF(Wedstrijden!AY1850="Indoor",1,0)</f>
        <v>0</v>
      </c>
      <c r="H1685" s="44">
        <f>Wedstrijden!AZ1850</f>
        <v>0</v>
      </c>
      <c r="I1685" s="44" t="str">
        <f>IF(Wedstrijden!AX1850="Nee",0,IF(Wedstrijden!AX1850="Ja",1,""))</f>
        <v/>
      </c>
      <c r="J1685" s="44" t="str">
        <f>IF(Wedstrijden!BA1850&lt;&gt;"",Wedstrijden!BA1850,"")</f>
        <v/>
      </c>
      <c r="W1685" s="45"/>
      <c r="AE1685" s="45"/>
      <c r="AN1685" s="45"/>
      <c r="AU1685" s="45"/>
      <c r="BA1685" s="45"/>
      <c r="BE1685" s="45"/>
      <c r="BJ1685" s="44" t="str">
        <f>IF(COUNTA(Wedstrijden!I1850:S1850)&lt;&gt;0,1,"")</f>
        <v/>
      </c>
      <c r="BK1685" s="44" t="str">
        <f t="shared" si="156"/>
        <v/>
      </c>
      <c r="BL1685" s="44" t="str">
        <f>IF(Wedstrijden!I1850="x","AA","")</f>
        <v/>
      </c>
      <c r="BM1685" s="44" t="str">
        <f>IF(Wedstrijden!J1850="x","A","")</f>
        <v/>
      </c>
      <c r="BN1685" s="44" t="str">
        <f>IF(Wedstrijden!K1850="x","B1","")</f>
        <v/>
      </c>
      <c r="BO1685" s="44" t="str">
        <f>IF(Wedstrijden!L1850="x","BB","")</f>
        <v/>
      </c>
      <c r="BP1685" s="44" t="str">
        <f>IF(Wedstrijden!M1850="x","B","")</f>
        <v/>
      </c>
      <c r="BQ1685" s="44" t="str">
        <f>IF(Wedstrijden!N1850="x","L1","")</f>
        <v/>
      </c>
      <c r="BR1685" s="44" t="str">
        <f>IF(Wedstrijden!O1850="x","L2","")</f>
        <v/>
      </c>
      <c r="BS1685" s="44" t="str">
        <f>IF(Wedstrijden!P1850="x","M1","")</f>
        <v/>
      </c>
      <c r="BT1685" s="44" t="str">
        <f>IF(Wedstrijden!Q1850="x","M2","")</f>
        <v/>
      </c>
      <c r="BU1685" s="44" t="str">
        <f>IF(Wedstrijden!R1850="x","Z1","")</f>
        <v/>
      </c>
      <c r="BV1685" s="44" t="str">
        <f>IF(Wedstrijden!S1850="x","Z2","")</f>
        <v/>
      </c>
      <c r="BW1685" s="44" t="str">
        <f>IF(COUNTA(Wedstrijden!T1850:AB1850)&lt;&gt;0,1,"")</f>
        <v/>
      </c>
      <c r="BX1685" s="44" t="str">
        <f t="shared" si="157"/>
        <v/>
      </c>
      <c r="BY1685" s="44" t="str">
        <f>IF(Wedstrijden!T1850="x","BB","")</f>
        <v/>
      </c>
      <c r="BZ1685" s="44" t="str">
        <f>IF(Wedstrijden!U1850="x","B","")</f>
        <v/>
      </c>
      <c r="CA1685" s="44" t="str">
        <f>IF(Wedstrijden!V1850="x","L1","")</f>
        <v/>
      </c>
      <c r="CB1685" s="44" t="str">
        <f>IF(Wedstrijden!W1850="x","L2","")</f>
        <v/>
      </c>
      <c r="CC1685" s="44" t="str">
        <f>IF(Wedstrijden!X1850="x","M1","")</f>
        <v/>
      </c>
      <c r="CD1685" s="44" t="str">
        <f>IF(Wedstrijden!Y1850="x","M2","")</f>
        <v/>
      </c>
      <c r="CE1685" s="44" t="str">
        <f>IF(Wedstrijden!Z1850="x","Z1","")</f>
        <v/>
      </c>
      <c r="CF1685" s="44" t="str">
        <f>IF(Wedstrijden!AA1850="x","Z2","")</f>
        <v/>
      </c>
      <c r="CG1685" s="44" t="str">
        <f>IF(Wedstrijden!AB1850="x","ZZL","")</f>
        <v/>
      </c>
      <c r="CL1685" s="44" t="str">
        <f>IF(COUNTA(Wedstrijden!AC1850:AJ1850)&lt;&gt;0,2,"")</f>
        <v/>
      </c>
      <c r="CM1685" s="44" t="str">
        <f t="shared" si="158"/>
        <v/>
      </c>
      <c r="CN1685" s="44" t="str">
        <f>IF(Wedstrijden!AC1850="x","AA","")</f>
        <v/>
      </c>
      <c r="CO1685" s="44" t="str">
        <f>IF(Wedstrijden!AD1850="x","A","")</f>
        <v/>
      </c>
      <c r="CP1685" s="44" t="str">
        <f>IF(Wedstrijden!AE1850="x","BB","")</f>
        <v/>
      </c>
      <c r="CQ1685" s="44" t="str">
        <f>IF(Wedstrijden!AF1850="x","B","")</f>
        <v/>
      </c>
      <c r="CR1685" s="44" t="str">
        <f>IF(Wedstrijden!AG1850="x","L","")</f>
        <v/>
      </c>
      <c r="CS1685" s="44" t="str">
        <f>IF(Wedstrijden!AH1850="x","M","")</f>
        <v/>
      </c>
      <c r="CT1685" s="44" t="str">
        <f>IF(Wedstrijden!AI1850="x","Z","")</f>
        <v/>
      </c>
      <c r="CU1685" s="44" t="str">
        <f>IF(Wedstrijden!AJ1850="x","ZZ","")</f>
        <v/>
      </c>
      <c r="CV1685" s="44" t="str">
        <f>IF(COUNTA(Wedstrijden!AK1850:AQ1850)&lt;&gt;0,2,"")</f>
        <v/>
      </c>
      <c r="CW1685" s="44" t="str">
        <f t="shared" si="159"/>
        <v/>
      </c>
      <c r="CX1685" s="44" t="str">
        <f>IF(Wedstrijden!AK1850="x","BB","")</f>
        <v/>
      </c>
      <c r="CY1685" s="44" t="str">
        <f>IF(Wedstrijden!AL1850="x","B","")</f>
        <v/>
      </c>
      <c r="CZ1685" s="44" t="str">
        <f>IF(Wedstrijden!AM1850="x","L","")</f>
        <v/>
      </c>
      <c r="DA1685" s="44" t="str">
        <f>IF(Wedstrijden!AN1850="x","M","")</f>
        <v/>
      </c>
      <c r="DB1685" s="44" t="str">
        <f>IF(Wedstrijden!AO1850="x","Z","")</f>
        <v/>
      </c>
      <c r="DC1685" s="44" t="str">
        <f>IF(Wedstrijden!AP1850="x","ZZ","")</f>
        <v/>
      </c>
      <c r="DD1685" s="44" t="str">
        <f>IF(Wedstrijden!AQ1850="x","1.40","")</f>
        <v/>
      </c>
      <c r="DE1685" s="44" t="str">
        <f>IF(COUNTA(Wedstrijden!AR1850:AT1850)&lt;&gt;0,6,"")</f>
        <v/>
      </c>
      <c r="DF1685" s="44" t="str">
        <f t="shared" si="160"/>
        <v/>
      </c>
      <c r="DG1685" s="44" t="str">
        <f>IF(Wedstrijden!AR1850="x","L","")</f>
        <v/>
      </c>
      <c r="DH1685" s="44" t="str">
        <f>IF(Wedstrijden!AS1850="x","M","")</f>
        <v/>
      </c>
      <c r="DI1685" s="44" t="str">
        <f>IF(Wedstrijden!AT1850="x","Z","")</f>
        <v/>
      </c>
      <c r="DJ1685" s="44" t="str">
        <f>IF(COUNTA(Wedstrijden!AU1850:AW1850)&lt;&gt;0,6,"")</f>
        <v/>
      </c>
      <c r="DK1685" s="44" t="str">
        <f t="shared" si="161"/>
        <v/>
      </c>
      <c r="DL1685" s="44" t="str">
        <f>IF(Wedstrijden!AU1850="x","L","")</f>
        <v/>
      </c>
      <c r="DM1685" s="44" t="str">
        <f>IF(Wedstrijden!AV1850="x","M","")</f>
        <v/>
      </c>
      <c r="DN1685" s="44" t="str">
        <f>IF(Wedstrijden!AW1850="x","Z","")</f>
        <v/>
      </c>
    </row>
    <row r="1686" spans="1:118" ht="15">
      <c r="A1686" s="48" t="e">
        <f>Wedstrijden!#REF!</f>
        <v>#REF!</v>
      </c>
      <c r="B1686" s="44" t="str">
        <f>IFERROR(VLOOKUP(Wedstrijden!E1851,Wedstrijdlocaties!$B$2:$E$499,2,FALSE),"")</f>
        <v/>
      </c>
      <c r="C1686" s="44" t="str">
        <f>Wedstrijden!F1851</f>
        <v/>
      </c>
      <c r="D1686" s="44" t="str">
        <f>IFERROR(VLOOKUP(Wedstrijden!G1851,Organisaties!$B$2:$C$501,2,FALSE),"")</f>
        <v/>
      </c>
      <c r="E1686" s="44" t="str">
        <f>IFERROR(VLOOKUP(Wedstrijden!G1851,Organisaties!$B$2:$F$501,5,FALSE),"")</f>
        <v/>
      </c>
      <c r="F1686" s="44" t="str">
        <f>IF(Wedstrijden!BC1851&lt;&gt;"",Wedstrijden!BC1851,"")</f>
        <v/>
      </c>
      <c r="G1686" s="44">
        <f>IF(Wedstrijden!AY1851="Indoor",1,0)</f>
        <v>0</v>
      </c>
      <c r="H1686" s="44">
        <f>Wedstrijden!AZ1851</f>
        <v>0</v>
      </c>
      <c r="I1686" s="44" t="str">
        <f>IF(Wedstrijden!AX1851="Nee",0,IF(Wedstrijden!AX1851="Ja",1,""))</f>
        <v/>
      </c>
      <c r="J1686" s="44" t="str">
        <f>IF(Wedstrijden!BA1851&lt;&gt;"",Wedstrijden!BA1851,"")</f>
        <v/>
      </c>
      <c r="W1686" s="45"/>
      <c r="AE1686" s="45"/>
      <c r="AN1686" s="45"/>
      <c r="AU1686" s="45"/>
      <c r="BA1686" s="45"/>
      <c r="BE1686" s="45"/>
      <c r="BJ1686" s="44" t="str">
        <f>IF(COUNTA(Wedstrijden!I1851:S1851)&lt;&gt;0,1,"")</f>
        <v/>
      </c>
      <c r="BK1686" s="44" t="str">
        <f t="shared" si="156"/>
        <v/>
      </c>
      <c r="BL1686" s="44" t="str">
        <f>IF(Wedstrijden!I1851="x","AA","")</f>
        <v/>
      </c>
      <c r="BM1686" s="44" t="str">
        <f>IF(Wedstrijden!J1851="x","A","")</f>
        <v/>
      </c>
      <c r="BN1686" s="44" t="str">
        <f>IF(Wedstrijden!K1851="x","B1","")</f>
        <v/>
      </c>
      <c r="BO1686" s="44" t="str">
        <f>IF(Wedstrijden!L1851="x","BB","")</f>
        <v/>
      </c>
      <c r="BP1686" s="44" t="str">
        <f>IF(Wedstrijden!M1851="x","B","")</f>
        <v/>
      </c>
      <c r="BQ1686" s="44" t="str">
        <f>IF(Wedstrijden!N1851="x","L1","")</f>
        <v/>
      </c>
      <c r="BR1686" s="44" t="str">
        <f>IF(Wedstrijden!O1851="x","L2","")</f>
        <v/>
      </c>
      <c r="BS1686" s="44" t="str">
        <f>IF(Wedstrijden!P1851="x","M1","")</f>
        <v/>
      </c>
      <c r="BT1686" s="44" t="str">
        <f>IF(Wedstrijden!Q1851="x","M2","")</f>
        <v/>
      </c>
      <c r="BU1686" s="44" t="str">
        <f>IF(Wedstrijden!R1851="x","Z1","")</f>
        <v/>
      </c>
      <c r="BV1686" s="44" t="str">
        <f>IF(Wedstrijden!S1851="x","Z2","")</f>
        <v/>
      </c>
      <c r="BW1686" s="44" t="str">
        <f>IF(COUNTA(Wedstrijden!T1851:AB1851)&lt;&gt;0,1,"")</f>
        <v/>
      </c>
      <c r="BX1686" s="44" t="str">
        <f t="shared" si="157"/>
        <v/>
      </c>
      <c r="BY1686" s="44" t="str">
        <f>IF(Wedstrijden!T1851="x","BB","")</f>
        <v/>
      </c>
      <c r="BZ1686" s="44" t="str">
        <f>IF(Wedstrijden!U1851="x","B","")</f>
        <v/>
      </c>
      <c r="CA1686" s="44" t="str">
        <f>IF(Wedstrijden!V1851="x","L1","")</f>
        <v/>
      </c>
      <c r="CB1686" s="44" t="str">
        <f>IF(Wedstrijden!W1851="x","L2","")</f>
        <v/>
      </c>
      <c r="CC1686" s="44" t="str">
        <f>IF(Wedstrijden!X1851="x","M1","")</f>
        <v/>
      </c>
      <c r="CD1686" s="44" t="str">
        <f>IF(Wedstrijden!Y1851="x","M2","")</f>
        <v/>
      </c>
      <c r="CE1686" s="44" t="str">
        <f>IF(Wedstrijden!Z1851="x","Z1","")</f>
        <v/>
      </c>
      <c r="CF1686" s="44" t="str">
        <f>IF(Wedstrijden!AA1851="x","Z2","")</f>
        <v/>
      </c>
      <c r="CG1686" s="44" t="str">
        <f>IF(Wedstrijden!AB1851="x","ZZL","")</f>
        <v/>
      </c>
      <c r="CL1686" s="44" t="str">
        <f>IF(COUNTA(Wedstrijden!AC1851:AJ1851)&lt;&gt;0,2,"")</f>
        <v/>
      </c>
      <c r="CM1686" s="44" t="str">
        <f t="shared" si="158"/>
        <v/>
      </c>
      <c r="CN1686" s="44" t="str">
        <f>IF(Wedstrijden!AC1851="x","AA","")</f>
        <v/>
      </c>
      <c r="CO1686" s="44" t="str">
        <f>IF(Wedstrijden!AD1851="x","A","")</f>
        <v/>
      </c>
      <c r="CP1686" s="44" t="str">
        <f>IF(Wedstrijden!AE1851="x","BB","")</f>
        <v/>
      </c>
      <c r="CQ1686" s="44" t="str">
        <f>IF(Wedstrijden!AF1851="x","B","")</f>
        <v/>
      </c>
      <c r="CR1686" s="44" t="str">
        <f>IF(Wedstrijden!AG1851="x","L","")</f>
        <v/>
      </c>
      <c r="CS1686" s="44" t="str">
        <f>IF(Wedstrijden!AH1851="x","M","")</f>
        <v/>
      </c>
      <c r="CT1686" s="44" t="str">
        <f>IF(Wedstrijden!AI1851="x","Z","")</f>
        <v/>
      </c>
      <c r="CU1686" s="44" t="str">
        <f>IF(Wedstrijden!AJ1851="x","ZZ","")</f>
        <v/>
      </c>
      <c r="CV1686" s="44" t="str">
        <f>IF(COUNTA(Wedstrijden!AK1851:AQ1851)&lt;&gt;0,2,"")</f>
        <v/>
      </c>
      <c r="CW1686" s="44" t="str">
        <f t="shared" si="159"/>
        <v/>
      </c>
      <c r="CX1686" s="44" t="str">
        <f>IF(Wedstrijden!AK1851="x","BB","")</f>
        <v/>
      </c>
      <c r="CY1686" s="44" t="str">
        <f>IF(Wedstrijden!AL1851="x","B","")</f>
        <v/>
      </c>
      <c r="CZ1686" s="44" t="str">
        <f>IF(Wedstrijden!AM1851="x","L","")</f>
        <v/>
      </c>
      <c r="DA1686" s="44" t="str">
        <f>IF(Wedstrijden!AN1851="x","M","")</f>
        <v/>
      </c>
      <c r="DB1686" s="44" t="str">
        <f>IF(Wedstrijden!AO1851="x","Z","")</f>
        <v/>
      </c>
      <c r="DC1686" s="44" t="str">
        <f>IF(Wedstrijden!AP1851="x","ZZ","")</f>
        <v/>
      </c>
      <c r="DD1686" s="44" t="str">
        <f>IF(Wedstrijden!AQ1851="x","1.40","")</f>
        <v/>
      </c>
      <c r="DE1686" s="44" t="str">
        <f>IF(COUNTA(Wedstrijden!AR1851:AT1851)&lt;&gt;0,6,"")</f>
        <v/>
      </c>
      <c r="DF1686" s="44" t="str">
        <f t="shared" si="160"/>
        <v/>
      </c>
      <c r="DG1686" s="44" t="str">
        <f>IF(Wedstrijden!AR1851="x","L","")</f>
        <v/>
      </c>
      <c r="DH1686" s="44" t="str">
        <f>IF(Wedstrijden!AS1851="x","M","")</f>
        <v/>
      </c>
      <c r="DI1686" s="44" t="str">
        <f>IF(Wedstrijden!AT1851="x","Z","")</f>
        <v/>
      </c>
      <c r="DJ1686" s="44" t="str">
        <f>IF(COUNTA(Wedstrijden!AU1851:AW1851)&lt;&gt;0,6,"")</f>
        <v/>
      </c>
      <c r="DK1686" s="44" t="str">
        <f t="shared" si="161"/>
        <v/>
      </c>
      <c r="DL1686" s="44" t="str">
        <f>IF(Wedstrijden!AU1851="x","L","")</f>
        <v/>
      </c>
      <c r="DM1686" s="44" t="str">
        <f>IF(Wedstrijden!AV1851="x","M","")</f>
        <v/>
      </c>
      <c r="DN1686" s="44" t="str">
        <f>IF(Wedstrijden!AW1851="x","Z","")</f>
        <v/>
      </c>
    </row>
    <row r="1687" spans="1:118" ht="15">
      <c r="A1687" s="48" t="e">
        <f>Wedstrijden!#REF!</f>
        <v>#REF!</v>
      </c>
      <c r="B1687" s="44" t="str">
        <f>IFERROR(VLOOKUP(Wedstrijden!E1852,Wedstrijdlocaties!$B$2:$E$499,2,FALSE),"")</f>
        <v/>
      </c>
      <c r="C1687" s="44" t="str">
        <f>Wedstrijden!F1852</f>
        <v/>
      </c>
      <c r="D1687" s="44" t="str">
        <f>IFERROR(VLOOKUP(Wedstrijden!G1852,Organisaties!$B$2:$C$501,2,FALSE),"")</f>
        <v/>
      </c>
      <c r="E1687" s="44" t="str">
        <f>IFERROR(VLOOKUP(Wedstrijden!G1852,Organisaties!$B$2:$F$501,5,FALSE),"")</f>
        <v/>
      </c>
      <c r="F1687" s="44" t="str">
        <f>IF(Wedstrijden!BC1852&lt;&gt;"",Wedstrijden!BC1852,"")</f>
        <v/>
      </c>
      <c r="G1687" s="44">
        <f>IF(Wedstrijden!AY1852="Indoor",1,0)</f>
        <v>0</v>
      </c>
      <c r="H1687" s="44">
        <f>Wedstrijden!AZ1852</f>
        <v>0</v>
      </c>
      <c r="I1687" s="44" t="str">
        <f>IF(Wedstrijden!AX1852="Nee",0,IF(Wedstrijden!AX1852="Ja",1,""))</f>
        <v/>
      </c>
      <c r="J1687" s="44" t="str">
        <f>IF(Wedstrijden!BA1852&lt;&gt;"",Wedstrijden!BA1852,"")</f>
        <v/>
      </c>
      <c r="W1687" s="45"/>
      <c r="AE1687" s="45"/>
      <c r="AN1687" s="45"/>
      <c r="AU1687" s="45"/>
      <c r="BA1687" s="45"/>
      <c r="BE1687" s="45"/>
      <c r="BJ1687" s="44" t="str">
        <f>IF(COUNTA(Wedstrijden!I1852:S1852)&lt;&gt;0,1,"")</f>
        <v/>
      </c>
      <c r="BK1687" s="44" t="str">
        <f t="shared" si="156"/>
        <v/>
      </c>
      <c r="BL1687" s="44" t="str">
        <f>IF(Wedstrijden!I1852="x","AA","")</f>
        <v/>
      </c>
      <c r="BM1687" s="44" t="str">
        <f>IF(Wedstrijden!J1852="x","A","")</f>
        <v/>
      </c>
      <c r="BN1687" s="44" t="str">
        <f>IF(Wedstrijden!K1852="x","B1","")</f>
        <v/>
      </c>
      <c r="BO1687" s="44" t="str">
        <f>IF(Wedstrijden!L1852="x","BB","")</f>
        <v/>
      </c>
      <c r="BP1687" s="44" t="str">
        <f>IF(Wedstrijden!M1852="x","B","")</f>
        <v/>
      </c>
      <c r="BQ1687" s="44" t="str">
        <f>IF(Wedstrijden!N1852="x","L1","")</f>
        <v/>
      </c>
      <c r="BR1687" s="44" t="str">
        <f>IF(Wedstrijden!O1852="x","L2","")</f>
        <v/>
      </c>
      <c r="BS1687" s="44" t="str">
        <f>IF(Wedstrijden!P1852="x","M1","")</f>
        <v/>
      </c>
      <c r="BT1687" s="44" t="str">
        <f>IF(Wedstrijden!Q1852="x","M2","")</f>
        <v/>
      </c>
      <c r="BU1687" s="44" t="str">
        <f>IF(Wedstrijden!R1852="x","Z1","")</f>
        <v/>
      </c>
      <c r="BV1687" s="44" t="str">
        <f>IF(Wedstrijden!S1852="x","Z2","")</f>
        <v/>
      </c>
      <c r="BW1687" s="44" t="str">
        <f>IF(COUNTA(Wedstrijden!T1852:AB1852)&lt;&gt;0,1,"")</f>
        <v/>
      </c>
      <c r="BX1687" s="44" t="str">
        <f t="shared" si="157"/>
        <v/>
      </c>
      <c r="BY1687" s="44" t="str">
        <f>IF(Wedstrijden!T1852="x","BB","")</f>
        <v/>
      </c>
      <c r="BZ1687" s="44" t="str">
        <f>IF(Wedstrijden!U1852="x","B","")</f>
        <v/>
      </c>
      <c r="CA1687" s="44" t="str">
        <f>IF(Wedstrijden!V1852="x","L1","")</f>
        <v/>
      </c>
      <c r="CB1687" s="44" t="str">
        <f>IF(Wedstrijden!W1852="x","L2","")</f>
        <v/>
      </c>
      <c r="CC1687" s="44" t="str">
        <f>IF(Wedstrijden!X1852="x","M1","")</f>
        <v/>
      </c>
      <c r="CD1687" s="44" t="str">
        <f>IF(Wedstrijden!Y1852="x","M2","")</f>
        <v/>
      </c>
      <c r="CE1687" s="44" t="str">
        <f>IF(Wedstrijden!Z1852="x","Z1","")</f>
        <v/>
      </c>
      <c r="CF1687" s="44" t="str">
        <f>IF(Wedstrijden!AA1852="x","Z2","")</f>
        <v/>
      </c>
      <c r="CG1687" s="44" t="str">
        <f>IF(Wedstrijden!AB1852="x","ZZL","")</f>
        <v/>
      </c>
      <c r="CL1687" s="44" t="str">
        <f>IF(COUNTA(Wedstrijden!AC1852:AJ1852)&lt;&gt;0,2,"")</f>
        <v/>
      </c>
      <c r="CM1687" s="44" t="str">
        <f t="shared" si="158"/>
        <v/>
      </c>
      <c r="CN1687" s="44" t="str">
        <f>IF(Wedstrijden!AC1852="x","AA","")</f>
        <v/>
      </c>
      <c r="CO1687" s="44" t="str">
        <f>IF(Wedstrijden!AD1852="x","A","")</f>
        <v/>
      </c>
      <c r="CP1687" s="44" t="str">
        <f>IF(Wedstrijden!AE1852="x","BB","")</f>
        <v/>
      </c>
      <c r="CQ1687" s="44" t="str">
        <f>IF(Wedstrijden!AF1852="x","B","")</f>
        <v/>
      </c>
      <c r="CR1687" s="44" t="str">
        <f>IF(Wedstrijden!AG1852="x","L","")</f>
        <v/>
      </c>
      <c r="CS1687" s="44" t="str">
        <f>IF(Wedstrijden!AH1852="x","M","")</f>
        <v/>
      </c>
      <c r="CT1687" s="44" t="str">
        <f>IF(Wedstrijden!AI1852="x","Z","")</f>
        <v/>
      </c>
      <c r="CU1687" s="44" t="str">
        <f>IF(Wedstrijden!AJ1852="x","ZZ","")</f>
        <v/>
      </c>
      <c r="CV1687" s="44" t="str">
        <f>IF(COUNTA(Wedstrijden!AK1852:AQ1852)&lt;&gt;0,2,"")</f>
        <v/>
      </c>
      <c r="CW1687" s="44" t="str">
        <f t="shared" si="159"/>
        <v/>
      </c>
      <c r="CX1687" s="44" t="str">
        <f>IF(Wedstrijden!AK1852="x","BB","")</f>
        <v/>
      </c>
      <c r="CY1687" s="44" t="str">
        <f>IF(Wedstrijden!AL1852="x","B","")</f>
        <v/>
      </c>
      <c r="CZ1687" s="44" t="str">
        <f>IF(Wedstrijden!AM1852="x","L","")</f>
        <v/>
      </c>
      <c r="DA1687" s="44" t="str">
        <f>IF(Wedstrijden!AN1852="x","M","")</f>
        <v/>
      </c>
      <c r="DB1687" s="44" t="str">
        <f>IF(Wedstrijden!AO1852="x","Z","")</f>
        <v/>
      </c>
      <c r="DC1687" s="44" t="str">
        <f>IF(Wedstrijden!AP1852="x","ZZ","")</f>
        <v/>
      </c>
      <c r="DD1687" s="44" t="str">
        <f>IF(Wedstrijden!AQ1852="x","1.40","")</f>
        <v/>
      </c>
      <c r="DE1687" s="44" t="str">
        <f>IF(COUNTA(Wedstrijden!AR1852:AT1852)&lt;&gt;0,6,"")</f>
        <v/>
      </c>
      <c r="DF1687" s="44" t="str">
        <f t="shared" si="160"/>
        <v/>
      </c>
      <c r="DG1687" s="44" t="str">
        <f>IF(Wedstrijden!AR1852="x","L","")</f>
        <v/>
      </c>
      <c r="DH1687" s="44" t="str">
        <f>IF(Wedstrijden!AS1852="x","M","")</f>
        <v/>
      </c>
      <c r="DI1687" s="44" t="str">
        <f>IF(Wedstrijden!AT1852="x","Z","")</f>
        <v/>
      </c>
      <c r="DJ1687" s="44" t="str">
        <f>IF(COUNTA(Wedstrijden!AU1852:AW1852)&lt;&gt;0,6,"")</f>
        <v/>
      </c>
      <c r="DK1687" s="44" t="str">
        <f t="shared" si="161"/>
        <v/>
      </c>
      <c r="DL1687" s="44" t="str">
        <f>IF(Wedstrijden!AU1852="x","L","")</f>
        <v/>
      </c>
      <c r="DM1687" s="44" t="str">
        <f>IF(Wedstrijden!AV1852="x","M","")</f>
        <v/>
      </c>
      <c r="DN1687" s="44" t="str">
        <f>IF(Wedstrijden!AW1852="x","Z","")</f>
        <v/>
      </c>
    </row>
    <row r="1688" spans="1:118" ht="15">
      <c r="A1688" s="48" t="e">
        <f>Wedstrijden!#REF!</f>
        <v>#REF!</v>
      </c>
      <c r="B1688" s="44" t="str">
        <f>IFERROR(VLOOKUP(Wedstrijden!E1853,Wedstrijdlocaties!$B$2:$E$499,2,FALSE),"")</f>
        <v/>
      </c>
      <c r="C1688" s="44" t="str">
        <f>Wedstrijden!F1853</f>
        <v/>
      </c>
      <c r="D1688" s="44" t="str">
        <f>IFERROR(VLOOKUP(Wedstrijden!G1853,Organisaties!$B$2:$C$501,2,FALSE),"")</f>
        <v/>
      </c>
      <c r="E1688" s="44" t="str">
        <f>IFERROR(VLOOKUP(Wedstrijden!G1853,Organisaties!$B$2:$F$501,5,FALSE),"")</f>
        <v/>
      </c>
      <c r="F1688" s="44" t="str">
        <f>IF(Wedstrijden!BC1853&lt;&gt;"",Wedstrijden!BC1853,"")</f>
        <v/>
      </c>
      <c r="G1688" s="44">
        <f>IF(Wedstrijden!AY1853="Indoor",1,0)</f>
        <v>0</v>
      </c>
      <c r="H1688" s="44">
        <f>Wedstrijden!AZ1853</f>
        <v>0</v>
      </c>
      <c r="I1688" s="44" t="str">
        <f>IF(Wedstrijden!AX1853="Nee",0,IF(Wedstrijden!AX1853="Ja",1,""))</f>
        <v/>
      </c>
      <c r="J1688" s="44" t="str">
        <f>IF(Wedstrijden!BA1853&lt;&gt;"",Wedstrijden!BA1853,"")</f>
        <v/>
      </c>
      <c r="W1688" s="45"/>
      <c r="AE1688" s="45"/>
      <c r="AN1688" s="45"/>
      <c r="AU1688" s="45"/>
      <c r="BA1688" s="45"/>
      <c r="BE1688" s="45"/>
      <c r="BJ1688" s="44" t="str">
        <f>IF(COUNTA(Wedstrijden!I1853:S1853)&lt;&gt;0,1,"")</f>
        <v/>
      </c>
      <c r="BK1688" s="44" t="str">
        <f t="shared" si="156"/>
        <v/>
      </c>
      <c r="BL1688" s="44" t="str">
        <f>IF(Wedstrijden!I1853="x","AA","")</f>
        <v/>
      </c>
      <c r="BM1688" s="44" t="str">
        <f>IF(Wedstrijden!J1853="x","A","")</f>
        <v/>
      </c>
      <c r="BN1688" s="44" t="str">
        <f>IF(Wedstrijden!K1853="x","B1","")</f>
        <v/>
      </c>
      <c r="BO1688" s="44" t="str">
        <f>IF(Wedstrijden!L1853="x","BB","")</f>
        <v/>
      </c>
      <c r="BP1688" s="44" t="str">
        <f>IF(Wedstrijden!M1853="x","B","")</f>
        <v/>
      </c>
      <c r="BQ1688" s="44" t="str">
        <f>IF(Wedstrijden!N1853="x","L1","")</f>
        <v/>
      </c>
      <c r="BR1688" s="44" t="str">
        <f>IF(Wedstrijden!O1853="x","L2","")</f>
        <v/>
      </c>
      <c r="BS1688" s="44" t="str">
        <f>IF(Wedstrijden!P1853="x","M1","")</f>
        <v/>
      </c>
      <c r="BT1688" s="44" t="str">
        <f>IF(Wedstrijden!Q1853="x","M2","")</f>
        <v/>
      </c>
      <c r="BU1688" s="44" t="str">
        <f>IF(Wedstrijden!R1853="x","Z1","")</f>
        <v/>
      </c>
      <c r="BV1688" s="44" t="str">
        <f>IF(Wedstrijden!S1853="x","Z2","")</f>
        <v/>
      </c>
      <c r="BW1688" s="44" t="str">
        <f>IF(COUNTA(Wedstrijden!T1853:AB1853)&lt;&gt;0,1,"")</f>
        <v/>
      </c>
      <c r="BX1688" s="44" t="str">
        <f t="shared" si="157"/>
        <v/>
      </c>
      <c r="BY1688" s="44" t="str">
        <f>IF(Wedstrijden!T1853="x","BB","")</f>
        <v/>
      </c>
      <c r="BZ1688" s="44" t="str">
        <f>IF(Wedstrijden!U1853="x","B","")</f>
        <v/>
      </c>
      <c r="CA1688" s="44" t="str">
        <f>IF(Wedstrijden!V1853="x","L1","")</f>
        <v/>
      </c>
      <c r="CB1688" s="44" t="str">
        <f>IF(Wedstrijden!W1853="x","L2","")</f>
        <v/>
      </c>
      <c r="CC1688" s="44" t="str">
        <f>IF(Wedstrijden!X1853="x","M1","")</f>
        <v/>
      </c>
      <c r="CD1688" s="44" t="str">
        <f>IF(Wedstrijden!Y1853="x","M2","")</f>
        <v/>
      </c>
      <c r="CE1688" s="44" t="str">
        <f>IF(Wedstrijden!Z1853="x","Z1","")</f>
        <v/>
      </c>
      <c r="CF1688" s="44" t="str">
        <f>IF(Wedstrijden!AA1853="x","Z2","")</f>
        <v/>
      </c>
      <c r="CG1688" s="44" t="str">
        <f>IF(Wedstrijden!AB1853="x","ZZL","")</f>
        <v/>
      </c>
      <c r="CL1688" s="44" t="str">
        <f>IF(COUNTA(Wedstrijden!AC1853:AJ1853)&lt;&gt;0,2,"")</f>
        <v/>
      </c>
      <c r="CM1688" s="44" t="str">
        <f t="shared" si="158"/>
        <v/>
      </c>
      <c r="CN1688" s="44" t="str">
        <f>IF(Wedstrijden!AC1853="x","AA","")</f>
        <v/>
      </c>
      <c r="CO1688" s="44" t="str">
        <f>IF(Wedstrijden!AD1853="x","A","")</f>
        <v/>
      </c>
      <c r="CP1688" s="44" t="str">
        <f>IF(Wedstrijden!AE1853="x","BB","")</f>
        <v/>
      </c>
      <c r="CQ1688" s="44" t="str">
        <f>IF(Wedstrijden!AF1853="x","B","")</f>
        <v/>
      </c>
      <c r="CR1688" s="44" t="str">
        <f>IF(Wedstrijden!AG1853="x","L","")</f>
        <v/>
      </c>
      <c r="CS1688" s="44" t="str">
        <f>IF(Wedstrijden!AH1853="x","M","")</f>
        <v/>
      </c>
      <c r="CT1688" s="44" t="str">
        <f>IF(Wedstrijden!AI1853="x","Z","")</f>
        <v/>
      </c>
      <c r="CU1688" s="44" t="str">
        <f>IF(Wedstrijden!AJ1853="x","ZZ","")</f>
        <v/>
      </c>
      <c r="CV1688" s="44" t="str">
        <f>IF(COUNTA(Wedstrijden!AK1853:AQ1853)&lt;&gt;0,2,"")</f>
        <v/>
      </c>
      <c r="CW1688" s="44" t="str">
        <f t="shared" si="159"/>
        <v/>
      </c>
      <c r="CX1688" s="44" t="str">
        <f>IF(Wedstrijden!AK1853="x","BB","")</f>
        <v/>
      </c>
      <c r="CY1688" s="44" t="str">
        <f>IF(Wedstrijden!AL1853="x","B","")</f>
        <v/>
      </c>
      <c r="CZ1688" s="44" t="str">
        <f>IF(Wedstrijden!AM1853="x","L","")</f>
        <v/>
      </c>
      <c r="DA1688" s="44" t="str">
        <f>IF(Wedstrijden!AN1853="x","M","")</f>
        <v/>
      </c>
      <c r="DB1688" s="44" t="str">
        <f>IF(Wedstrijden!AO1853="x","Z","")</f>
        <v/>
      </c>
      <c r="DC1688" s="44" t="str">
        <f>IF(Wedstrijden!AP1853="x","ZZ","")</f>
        <v/>
      </c>
      <c r="DD1688" s="44" t="str">
        <f>IF(Wedstrijden!AQ1853="x","1.40","")</f>
        <v/>
      </c>
      <c r="DE1688" s="44" t="str">
        <f>IF(COUNTA(Wedstrijden!AR1853:AT1853)&lt;&gt;0,6,"")</f>
        <v/>
      </c>
      <c r="DF1688" s="44" t="str">
        <f t="shared" si="160"/>
        <v/>
      </c>
      <c r="DG1688" s="44" t="str">
        <f>IF(Wedstrijden!AR1853="x","L","")</f>
        <v/>
      </c>
      <c r="DH1688" s="44" t="str">
        <f>IF(Wedstrijden!AS1853="x","M","")</f>
        <v/>
      </c>
      <c r="DI1688" s="44" t="str">
        <f>IF(Wedstrijden!AT1853="x","Z","")</f>
        <v/>
      </c>
      <c r="DJ1688" s="44" t="str">
        <f>IF(COUNTA(Wedstrijden!AU1853:AW1853)&lt;&gt;0,6,"")</f>
        <v/>
      </c>
      <c r="DK1688" s="44" t="str">
        <f t="shared" si="161"/>
        <v/>
      </c>
      <c r="DL1688" s="44" t="str">
        <f>IF(Wedstrijden!AU1853="x","L","")</f>
        <v/>
      </c>
      <c r="DM1688" s="44" t="str">
        <f>IF(Wedstrijden!AV1853="x","M","")</f>
        <v/>
      </c>
      <c r="DN1688" s="44" t="str">
        <f>IF(Wedstrijden!AW1853="x","Z","")</f>
        <v/>
      </c>
    </row>
    <row r="1689" spans="1:118" ht="15">
      <c r="A1689" s="48" t="e">
        <f>Wedstrijden!#REF!</f>
        <v>#REF!</v>
      </c>
      <c r="B1689" s="44" t="str">
        <f>IFERROR(VLOOKUP(Wedstrijden!E1854,Wedstrijdlocaties!$B$2:$E$499,2,FALSE),"")</f>
        <v/>
      </c>
      <c r="C1689" s="44" t="str">
        <f>Wedstrijden!F1854</f>
        <v/>
      </c>
      <c r="D1689" s="44" t="str">
        <f>IFERROR(VLOOKUP(Wedstrijden!G1854,Organisaties!$B$2:$C$501,2,FALSE),"")</f>
        <v/>
      </c>
      <c r="E1689" s="44" t="str">
        <f>IFERROR(VLOOKUP(Wedstrijden!G1854,Organisaties!$B$2:$F$501,5,FALSE),"")</f>
        <v/>
      </c>
      <c r="F1689" s="44" t="str">
        <f>IF(Wedstrijden!BC1854&lt;&gt;"",Wedstrijden!BC1854,"")</f>
        <v/>
      </c>
      <c r="G1689" s="44">
        <f>IF(Wedstrijden!AY1854="Indoor",1,0)</f>
        <v>0</v>
      </c>
      <c r="H1689" s="44">
        <f>Wedstrijden!AZ1854</f>
        <v>0</v>
      </c>
      <c r="I1689" s="44" t="str">
        <f>IF(Wedstrijden!AX1854="Nee",0,IF(Wedstrijden!AX1854="Ja",1,""))</f>
        <v/>
      </c>
      <c r="J1689" s="44" t="str">
        <f>IF(Wedstrijden!BA1854&lt;&gt;"",Wedstrijden!BA1854,"")</f>
        <v/>
      </c>
      <c r="W1689" s="45"/>
      <c r="AE1689" s="45"/>
      <c r="AN1689" s="45"/>
      <c r="AU1689" s="45"/>
      <c r="BA1689" s="45"/>
      <c r="BE1689" s="45"/>
      <c r="BJ1689" s="44" t="str">
        <f>IF(COUNTA(Wedstrijden!I1854:S1854)&lt;&gt;0,1,"")</f>
        <v/>
      </c>
      <c r="BK1689" s="44" t="str">
        <f t="shared" si="156"/>
        <v/>
      </c>
      <c r="BL1689" s="44" t="str">
        <f>IF(Wedstrijden!I1854="x","AA","")</f>
        <v/>
      </c>
      <c r="BM1689" s="44" t="str">
        <f>IF(Wedstrijden!J1854="x","A","")</f>
        <v/>
      </c>
      <c r="BN1689" s="44" t="str">
        <f>IF(Wedstrijden!K1854="x","B1","")</f>
        <v/>
      </c>
      <c r="BO1689" s="44" t="str">
        <f>IF(Wedstrijden!L1854="x","BB","")</f>
        <v/>
      </c>
      <c r="BP1689" s="44" t="str">
        <f>IF(Wedstrijden!M1854="x","B","")</f>
        <v/>
      </c>
      <c r="BQ1689" s="44" t="str">
        <f>IF(Wedstrijden!N1854="x","L1","")</f>
        <v/>
      </c>
      <c r="BR1689" s="44" t="str">
        <f>IF(Wedstrijden!O1854="x","L2","")</f>
        <v/>
      </c>
      <c r="BS1689" s="44" t="str">
        <f>IF(Wedstrijden!P1854="x","M1","")</f>
        <v/>
      </c>
      <c r="BT1689" s="44" t="str">
        <f>IF(Wedstrijden!Q1854="x","M2","")</f>
        <v/>
      </c>
      <c r="BU1689" s="44" t="str">
        <f>IF(Wedstrijden!R1854="x","Z1","")</f>
        <v/>
      </c>
      <c r="BV1689" s="44" t="str">
        <f>IF(Wedstrijden!S1854="x","Z2","")</f>
        <v/>
      </c>
      <c r="BW1689" s="44" t="str">
        <f>IF(COUNTA(Wedstrijden!T1854:AB1854)&lt;&gt;0,1,"")</f>
        <v/>
      </c>
      <c r="BX1689" s="44" t="str">
        <f t="shared" si="157"/>
        <v/>
      </c>
      <c r="BY1689" s="44" t="str">
        <f>IF(Wedstrijden!T1854="x","BB","")</f>
        <v/>
      </c>
      <c r="BZ1689" s="44" t="str">
        <f>IF(Wedstrijden!U1854="x","B","")</f>
        <v/>
      </c>
      <c r="CA1689" s="44" t="str">
        <f>IF(Wedstrijden!V1854="x","L1","")</f>
        <v/>
      </c>
      <c r="CB1689" s="44" t="str">
        <f>IF(Wedstrijden!W1854="x","L2","")</f>
        <v/>
      </c>
      <c r="CC1689" s="44" t="str">
        <f>IF(Wedstrijden!X1854="x","M1","")</f>
        <v/>
      </c>
      <c r="CD1689" s="44" t="str">
        <f>IF(Wedstrijden!Y1854="x","M2","")</f>
        <v/>
      </c>
      <c r="CE1689" s="44" t="str">
        <f>IF(Wedstrijden!Z1854="x","Z1","")</f>
        <v/>
      </c>
      <c r="CF1689" s="44" t="str">
        <f>IF(Wedstrijden!AA1854="x","Z2","")</f>
        <v/>
      </c>
      <c r="CG1689" s="44" t="str">
        <f>IF(Wedstrijden!AB1854="x","ZZL","")</f>
        <v/>
      </c>
      <c r="CL1689" s="44" t="str">
        <f>IF(COUNTA(Wedstrijden!AC1854:AJ1854)&lt;&gt;0,2,"")</f>
        <v/>
      </c>
      <c r="CM1689" s="44" t="str">
        <f t="shared" si="158"/>
        <v/>
      </c>
      <c r="CN1689" s="44" t="str">
        <f>IF(Wedstrijden!AC1854="x","AA","")</f>
        <v/>
      </c>
      <c r="CO1689" s="44" t="str">
        <f>IF(Wedstrijden!AD1854="x","A","")</f>
        <v/>
      </c>
      <c r="CP1689" s="44" t="str">
        <f>IF(Wedstrijden!AE1854="x","BB","")</f>
        <v/>
      </c>
      <c r="CQ1689" s="44" t="str">
        <f>IF(Wedstrijden!AF1854="x","B","")</f>
        <v/>
      </c>
      <c r="CR1689" s="44" t="str">
        <f>IF(Wedstrijden!AG1854="x","L","")</f>
        <v/>
      </c>
      <c r="CS1689" s="44" t="str">
        <f>IF(Wedstrijden!AH1854="x","M","")</f>
        <v/>
      </c>
      <c r="CT1689" s="44" t="str">
        <f>IF(Wedstrijden!AI1854="x","Z","")</f>
        <v/>
      </c>
      <c r="CU1689" s="44" t="str">
        <f>IF(Wedstrijden!AJ1854="x","ZZ","")</f>
        <v/>
      </c>
      <c r="CV1689" s="44" t="str">
        <f>IF(COUNTA(Wedstrijden!AK1854:AQ1854)&lt;&gt;0,2,"")</f>
        <v/>
      </c>
      <c r="CW1689" s="44" t="str">
        <f t="shared" si="159"/>
        <v/>
      </c>
      <c r="CX1689" s="44" t="str">
        <f>IF(Wedstrijden!AK1854="x","BB","")</f>
        <v/>
      </c>
      <c r="CY1689" s="44" t="str">
        <f>IF(Wedstrijden!AL1854="x","B","")</f>
        <v/>
      </c>
      <c r="CZ1689" s="44" t="str">
        <f>IF(Wedstrijden!AM1854="x","L","")</f>
        <v/>
      </c>
      <c r="DA1689" s="44" t="str">
        <f>IF(Wedstrijden!AN1854="x","M","")</f>
        <v/>
      </c>
      <c r="DB1689" s="44" t="str">
        <f>IF(Wedstrijden!AO1854="x","Z","")</f>
        <v/>
      </c>
      <c r="DC1689" s="44" t="str">
        <f>IF(Wedstrijden!AP1854="x","ZZ","")</f>
        <v/>
      </c>
      <c r="DD1689" s="44" t="str">
        <f>IF(Wedstrijden!AQ1854="x","1.40","")</f>
        <v/>
      </c>
      <c r="DE1689" s="44" t="str">
        <f>IF(COUNTA(Wedstrijden!AR1854:AT1854)&lt;&gt;0,6,"")</f>
        <v/>
      </c>
      <c r="DF1689" s="44" t="str">
        <f t="shared" si="160"/>
        <v/>
      </c>
      <c r="DG1689" s="44" t="str">
        <f>IF(Wedstrijden!AR1854="x","L","")</f>
        <v/>
      </c>
      <c r="DH1689" s="44" t="str">
        <f>IF(Wedstrijden!AS1854="x","M","")</f>
        <v/>
      </c>
      <c r="DI1689" s="44" t="str">
        <f>IF(Wedstrijden!AT1854="x","Z","")</f>
        <v/>
      </c>
      <c r="DJ1689" s="44" t="str">
        <f>IF(COUNTA(Wedstrijden!AU1854:AW1854)&lt;&gt;0,6,"")</f>
        <v/>
      </c>
      <c r="DK1689" s="44" t="str">
        <f t="shared" si="161"/>
        <v/>
      </c>
      <c r="DL1689" s="44" t="str">
        <f>IF(Wedstrijden!AU1854="x","L","")</f>
        <v/>
      </c>
      <c r="DM1689" s="44" t="str">
        <f>IF(Wedstrijden!AV1854="x","M","")</f>
        <v/>
      </c>
      <c r="DN1689" s="44" t="str">
        <f>IF(Wedstrijden!AW1854="x","Z","")</f>
        <v/>
      </c>
    </row>
    <row r="1690" spans="1:118" ht="15">
      <c r="A1690" s="48" t="e">
        <f>Wedstrijden!#REF!</f>
        <v>#REF!</v>
      </c>
      <c r="B1690" s="44" t="str">
        <f>IFERROR(VLOOKUP(Wedstrijden!E1855,Wedstrijdlocaties!$B$2:$E$499,2,FALSE),"")</f>
        <v/>
      </c>
      <c r="C1690" s="44" t="str">
        <f>Wedstrijden!F1855</f>
        <v/>
      </c>
      <c r="D1690" s="44" t="str">
        <f>IFERROR(VLOOKUP(Wedstrijden!G1855,Organisaties!$B$2:$C$501,2,FALSE),"")</f>
        <v/>
      </c>
      <c r="E1690" s="44" t="str">
        <f>IFERROR(VLOOKUP(Wedstrijden!G1855,Organisaties!$B$2:$F$501,5,FALSE),"")</f>
        <v/>
      </c>
      <c r="F1690" s="44" t="str">
        <f>IF(Wedstrijden!BC1855&lt;&gt;"",Wedstrijden!BC1855,"")</f>
        <v/>
      </c>
      <c r="G1690" s="44">
        <f>IF(Wedstrijden!AY1855="Indoor",1,0)</f>
        <v>0</v>
      </c>
      <c r="H1690" s="44">
        <f>Wedstrijden!AZ1855</f>
        <v>0</v>
      </c>
      <c r="I1690" s="44" t="str">
        <f>IF(Wedstrijden!AX1855="Nee",0,IF(Wedstrijden!AX1855="Ja",1,""))</f>
        <v/>
      </c>
      <c r="J1690" s="44" t="str">
        <f>IF(Wedstrijden!BA1855&lt;&gt;"",Wedstrijden!BA1855,"")</f>
        <v/>
      </c>
      <c r="W1690" s="45"/>
      <c r="AE1690" s="45"/>
      <c r="AN1690" s="45"/>
      <c r="AU1690" s="45"/>
      <c r="BA1690" s="45"/>
      <c r="BE1690" s="45"/>
      <c r="BJ1690" s="44" t="str">
        <f>IF(COUNTA(Wedstrijden!I1855:S1855)&lt;&gt;0,1,"")</f>
        <v/>
      </c>
      <c r="BK1690" s="44" t="str">
        <f t="shared" si="156"/>
        <v/>
      </c>
      <c r="BL1690" s="44" t="str">
        <f>IF(Wedstrijden!I1855="x","AA","")</f>
        <v/>
      </c>
      <c r="BM1690" s="44" t="str">
        <f>IF(Wedstrijden!J1855="x","A","")</f>
        <v/>
      </c>
      <c r="BN1690" s="44" t="str">
        <f>IF(Wedstrijden!K1855="x","B1","")</f>
        <v/>
      </c>
      <c r="BO1690" s="44" t="str">
        <f>IF(Wedstrijden!L1855="x","BB","")</f>
        <v/>
      </c>
      <c r="BP1690" s="44" t="str">
        <f>IF(Wedstrijden!M1855="x","B","")</f>
        <v/>
      </c>
      <c r="BQ1690" s="44" t="str">
        <f>IF(Wedstrijden!N1855="x","L1","")</f>
        <v/>
      </c>
      <c r="BR1690" s="44" t="str">
        <f>IF(Wedstrijden!O1855="x","L2","")</f>
        <v/>
      </c>
      <c r="BS1690" s="44" t="str">
        <f>IF(Wedstrijden!P1855="x","M1","")</f>
        <v/>
      </c>
      <c r="BT1690" s="44" t="str">
        <f>IF(Wedstrijden!Q1855="x","M2","")</f>
        <v/>
      </c>
      <c r="BU1690" s="44" t="str">
        <f>IF(Wedstrijden!R1855="x","Z1","")</f>
        <v/>
      </c>
      <c r="BV1690" s="44" t="str">
        <f>IF(Wedstrijden!S1855="x","Z2","")</f>
        <v/>
      </c>
      <c r="BW1690" s="44" t="str">
        <f>IF(COUNTA(Wedstrijden!T1855:AB1855)&lt;&gt;0,1,"")</f>
        <v/>
      </c>
      <c r="BX1690" s="44" t="str">
        <f t="shared" si="157"/>
        <v/>
      </c>
      <c r="BY1690" s="44" t="str">
        <f>IF(Wedstrijden!T1855="x","BB","")</f>
        <v/>
      </c>
      <c r="BZ1690" s="44" t="str">
        <f>IF(Wedstrijden!U1855="x","B","")</f>
        <v/>
      </c>
      <c r="CA1690" s="44" t="str">
        <f>IF(Wedstrijden!V1855="x","L1","")</f>
        <v/>
      </c>
      <c r="CB1690" s="44" t="str">
        <f>IF(Wedstrijden!W1855="x","L2","")</f>
        <v/>
      </c>
      <c r="CC1690" s="44" t="str">
        <f>IF(Wedstrijden!X1855="x","M1","")</f>
        <v/>
      </c>
      <c r="CD1690" s="44" t="str">
        <f>IF(Wedstrijden!Y1855="x","M2","")</f>
        <v/>
      </c>
      <c r="CE1690" s="44" t="str">
        <f>IF(Wedstrijden!Z1855="x","Z1","")</f>
        <v/>
      </c>
      <c r="CF1690" s="44" t="str">
        <f>IF(Wedstrijden!AA1855="x","Z2","")</f>
        <v/>
      </c>
      <c r="CG1690" s="44" t="str">
        <f>IF(Wedstrijden!AB1855="x","ZZL","")</f>
        <v/>
      </c>
      <c r="CL1690" s="44" t="str">
        <f>IF(COUNTA(Wedstrijden!AC1855:AJ1855)&lt;&gt;0,2,"")</f>
        <v/>
      </c>
      <c r="CM1690" s="44" t="str">
        <f t="shared" si="158"/>
        <v/>
      </c>
      <c r="CN1690" s="44" t="str">
        <f>IF(Wedstrijden!AC1855="x","AA","")</f>
        <v/>
      </c>
      <c r="CO1690" s="44" t="str">
        <f>IF(Wedstrijden!AD1855="x","A","")</f>
        <v/>
      </c>
      <c r="CP1690" s="44" t="str">
        <f>IF(Wedstrijden!AE1855="x","BB","")</f>
        <v/>
      </c>
      <c r="CQ1690" s="44" t="str">
        <f>IF(Wedstrijden!AF1855="x","B","")</f>
        <v/>
      </c>
      <c r="CR1690" s="44" t="str">
        <f>IF(Wedstrijden!AG1855="x","L","")</f>
        <v/>
      </c>
      <c r="CS1690" s="44" t="str">
        <f>IF(Wedstrijden!AH1855="x","M","")</f>
        <v/>
      </c>
      <c r="CT1690" s="44" t="str">
        <f>IF(Wedstrijden!AI1855="x","Z","")</f>
        <v/>
      </c>
      <c r="CU1690" s="44" t="str">
        <f>IF(Wedstrijden!AJ1855="x","ZZ","")</f>
        <v/>
      </c>
      <c r="CV1690" s="44" t="str">
        <f>IF(COUNTA(Wedstrijden!AK1855:AQ1855)&lt;&gt;0,2,"")</f>
        <v/>
      </c>
      <c r="CW1690" s="44" t="str">
        <f t="shared" si="159"/>
        <v/>
      </c>
      <c r="CX1690" s="44" t="str">
        <f>IF(Wedstrijden!AK1855="x","BB","")</f>
        <v/>
      </c>
      <c r="CY1690" s="44" t="str">
        <f>IF(Wedstrijden!AL1855="x","B","")</f>
        <v/>
      </c>
      <c r="CZ1690" s="44" t="str">
        <f>IF(Wedstrijden!AM1855="x","L","")</f>
        <v/>
      </c>
      <c r="DA1690" s="44" t="str">
        <f>IF(Wedstrijden!AN1855="x","M","")</f>
        <v/>
      </c>
      <c r="DB1690" s="44" t="str">
        <f>IF(Wedstrijden!AO1855="x","Z","")</f>
        <v/>
      </c>
      <c r="DC1690" s="44" t="str">
        <f>IF(Wedstrijden!AP1855="x","ZZ","")</f>
        <v/>
      </c>
      <c r="DD1690" s="44" t="str">
        <f>IF(Wedstrijden!AQ1855="x","1.40","")</f>
        <v/>
      </c>
      <c r="DE1690" s="44" t="str">
        <f>IF(COUNTA(Wedstrijden!AR1855:AT1855)&lt;&gt;0,6,"")</f>
        <v/>
      </c>
      <c r="DF1690" s="44" t="str">
        <f t="shared" si="160"/>
        <v/>
      </c>
      <c r="DG1690" s="44" t="str">
        <f>IF(Wedstrijden!AR1855="x","L","")</f>
        <v/>
      </c>
      <c r="DH1690" s="44" t="str">
        <f>IF(Wedstrijden!AS1855="x","M","")</f>
        <v/>
      </c>
      <c r="DI1690" s="44" t="str">
        <f>IF(Wedstrijden!AT1855="x","Z","")</f>
        <v/>
      </c>
      <c r="DJ1690" s="44" t="str">
        <f>IF(COUNTA(Wedstrijden!AU1855:AW1855)&lt;&gt;0,6,"")</f>
        <v/>
      </c>
      <c r="DK1690" s="44" t="str">
        <f t="shared" si="161"/>
        <v/>
      </c>
      <c r="DL1690" s="44" t="str">
        <f>IF(Wedstrijden!AU1855="x","L","")</f>
        <v/>
      </c>
      <c r="DM1690" s="44" t="str">
        <f>IF(Wedstrijden!AV1855="x","M","")</f>
        <v/>
      </c>
      <c r="DN1690" s="44" t="str">
        <f>IF(Wedstrijden!AW1855="x","Z","")</f>
        <v/>
      </c>
    </row>
    <row r="1691" spans="1:118" ht="15">
      <c r="A1691" s="48" t="e">
        <f>Wedstrijden!#REF!</f>
        <v>#REF!</v>
      </c>
      <c r="B1691" s="44" t="str">
        <f>IFERROR(VLOOKUP(Wedstrijden!E1856,Wedstrijdlocaties!$B$2:$E$499,2,FALSE),"")</f>
        <v/>
      </c>
      <c r="C1691" s="44" t="str">
        <f>Wedstrijden!F1856</f>
        <v/>
      </c>
      <c r="D1691" s="44" t="str">
        <f>IFERROR(VLOOKUP(Wedstrijden!G1856,Organisaties!$B$2:$C$501,2,FALSE),"")</f>
        <v/>
      </c>
      <c r="E1691" s="44" t="str">
        <f>IFERROR(VLOOKUP(Wedstrijden!G1856,Organisaties!$B$2:$F$501,5,FALSE),"")</f>
        <v/>
      </c>
      <c r="F1691" s="44" t="str">
        <f>IF(Wedstrijden!BC1856&lt;&gt;"",Wedstrijden!BC1856,"")</f>
        <v/>
      </c>
      <c r="G1691" s="44">
        <f>IF(Wedstrijden!AY1856="Indoor",1,0)</f>
        <v>0</v>
      </c>
      <c r="H1691" s="44">
        <f>Wedstrijden!AZ1856</f>
        <v>0</v>
      </c>
      <c r="I1691" s="44" t="str">
        <f>IF(Wedstrijden!AX1856="Nee",0,IF(Wedstrijden!AX1856="Ja",1,""))</f>
        <v/>
      </c>
      <c r="J1691" s="44" t="str">
        <f>IF(Wedstrijden!BA1856&lt;&gt;"",Wedstrijden!BA1856,"")</f>
        <v/>
      </c>
      <c r="W1691" s="45"/>
      <c r="AE1691" s="45"/>
      <c r="AN1691" s="45"/>
      <c r="AU1691" s="45"/>
      <c r="BA1691" s="45"/>
      <c r="BE1691" s="45"/>
      <c r="BJ1691" s="44" t="str">
        <f>IF(COUNTA(Wedstrijden!I1856:S1856)&lt;&gt;0,1,"")</f>
        <v/>
      </c>
      <c r="BK1691" s="44" t="str">
        <f t="shared" si="156"/>
        <v/>
      </c>
      <c r="BL1691" s="44" t="str">
        <f>IF(Wedstrijden!I1856="x","AA","")</f>
        <v/>
      </c>
      <c r="BM1691" s="44" t="str">
        <f>IF(Wedstrijden!J1856="x","A","")</f>
        <v/>
      </c>
      <c r="BN1691" s="44" t="str">
        <f>IF(Wedstrijden!K1856="x","B1","")</f>
        <v/>
      </c>
      <c r="BO1691" s="44" t="str">
        <f>IF(Wedstrijden!L1856="x","BB","")</f>
        <v/>
      </c>
      <c r="BP1691" s="44" t="str">
        <f>IF(Wedstrijden!M1856="x","B","")</f>
        <v/>
      </c>
      <c r="BQ1691" s="44" t="str">
        <f>IF(Wedstrijden!N1856="x","L1","")</f>
        <v/>
      </c>
      <c r="BR1691" s="44" t="str">
        <f>IF(Wedstrijden!O1856="x","L2","")</f>
        <v/>
      </c>
      <c r="BS1691" s="44" t="str">
        <f>IF(Wedstrijden!P1856="x","M1","")</f>
        <v/>
      </c>
      <c r="BT1691" s="44" t="str">
        <f>IF(Wedstrijden!Q1856="x","M2","")</f>
        <v/>
      </c>
      <c r="BU1691" s="44" t="str">
        <f>IF(Wedstrijden!R1856="x","Z1","")</f>
        <v/>
      </c>
      <c r="BV1691" s="44" t="str">
        <f>IF(Wedstrijden!S1856="x","Z2","")</f>
        <v/>
      </c>
      <c r="BW1691" s="44" t="str">
        <f>IF(COUNTA(Wedstrijden!T1856:AB1856)&lt;&gt;0,1,"")</f>
        <v/>
      </c>
      <c r="BX1691" s="44" t="str">
        <f t="shared" si="157"/>
        <v/>
      </c>
      <c r="BY1691" s="44" t="str">
        <f>IF(Wedstrijden!T1856="x","BB","")</f>
        <v/>
      </c>
      <c r="BZ1691" s="44" t="str">
        <f>IF(Wedstrijden!U1856="x","B","")</f>
        <v/>
      </c>
      <c r="CA1691" s="44" t="str">
        <f>IF(Wedstrijden!V1856="x","L1","")</f>
        <v/>
      </c>
      <c r="CB1691" s="44" t="str">
        <f>IF(Wedstrijden!W1856="x","L2","")</f>
        <v/>
      </c>
      <c r="CC1691" s="44" t="str">
        <f>IF(Wedstrijden!X1856="x","M1","")</f>
        <v/>
      </c>
      <c r="CD1691" s="44" t="str">
        <f>IF(Wedstrijden!Y1856="x","M2","")</f>
        <v/>
      </c>
      <c r="CE1691" s="44" t="str">
        <f>IF(Wedstrijden!Z1856="x","Z1","")</f>
        <v/>
      </c>
      <c r="CF1691" s="44" t="str">
        <f>IF(Wedstrijden!AA1856="x","Z2","")</f>
        <v/>
      </c>
      <c r="CG1691" s="44" t="str">
        <f>IF(Wedstrijden!AB1856="x","ZZL","")</f>
        <v/>
      </c>
      <c r="CL1691" s="44" t="str">
        <f>IF(COUNTA(Wedstrijden!AC1856:AJ1856)&lt;&gt;0,2,"")</f>
        <v/>
      </c>
      <c r="CM1691" s="44" t="str">
        <f t="shared" si="158"/>
        <v/>
      </c>
      <c r="CN1691" s="44" t="str">
        <f>IF(Wedstrijden!AC1856="x","AA","")</f>
        <v/>
      </c>
      <c r="CO1691" s="44" t="str">
        <f>IF(Wedstrijden!AD1856="x","A","")</f>
        <v/>
      </c>
      <c r="CP1691" s="44" t="str">
        <f>IF(Wedstrijden!AE1856="x","BB","")</f>
        <v/>
      </c>
      <c r="CQ1691" s="44" t="str">
        <f>IF(Wedstrijden!AF1856="x","B","")</f>
        <v/>
      </c>
      <c r="CR1691" s="44" t="str">
        <f>IF(Wedstrijden!AG1856="x","L","")</f>
        <v/>
      </c>
      <c r="CS1691" s="44" t="str">
        <f>IF(Wedstrijden!AH1856="x","M","")</f>
        <v/>
      </c>
      <c r="CT1691" s="44" t="str">
        <f>IF(Wedstrijden!AI1856="x","Z","")</f>
        <v/>
      </c>
      <c r="CU1691" s="44" t="str">
        <f>IF(Wedstrijden!AJ1856="x","ZZ","")</f>
        <v/>
      </c>
      <c r="CV1691" s="44" t="str">
        <f>IF(COUNTA(Wedstrijden!AK1856:AQ1856)&lt;&gt;0,2,"")</f>
        <v/>
      </c>
      <c r="CW1691" s="44" t="str">
        <f t="shared" si="159"/>
        <v/>
      </c>
      <c r="CX1691" s="44" t="str">
        <f>IF(Wedstrijden!AK1856="x","BB","")</f>
        <v/>
      </c>
      <c r="CY1691" s="44" t="str">
        <f>IF(Wedstrijden!AL1856="x","B","")</f>
        <v/>
      </c>
      <c r="CZ1691" s="44" t="str">
        <f>IF(Wedstrijden!AM1856="x","L","")</f>
        <v/>
      </c>
      <c r="DA1691" s="44" t="str">
        <f>IF(Wedstrijden!AN1856="x","M","")</f>
        <v/>
      </c>
      <c r="DB1691" s="44" t="str">
        <f>IF(Wedstrijden!AO1856="x","Z","")</f>
        <v/>
      </c>
      <c r="DC1691" s="44" t="str">
        <f>IF(Wedstrijden!AP1856="x","ZZ","")</f>
        <v/>
      </c>
      <c r="DD1691" s="44" t="str">
        <f>IF(Wedstrijden!AQ1856="x","1.40","")</f>
        <v/>
      </c>
      <c r="DE1691" s="44" t="str">
        <f>IF(COUNTA(Wedstrijden!AR1856:AT1856)&lt;&gt;0,6,"")</f>
        <v/>
      </c>
      <c r="DF1691" s="44" t="str">
        <f t="shared" si="160"/>
        <v/>
      </c>
      <c r="DG1691" s="44" t="str">
        <f>IF(Wedstrijden!AR1856="x","L","")</f>
        <v/>
      </c>
      <c r="DH1691" s="44" t="str">
        <f>IF(Wedstrijden!AS1856="x","M","")</f>
        <v/>
      </c>
      <c r="DI1691" s="44" t="str">
        <f>IF(Wedstrijden!AT1856="x","Z","")</f>
        <v/>
      </c>
      <c r="DJ1691" s="44" t="str">
        <f>IF(COUNTA(Wedstrijden!AU1856:AW1856)&lt;&gt;0,6,"")</f>
        <v/>
      </c>
      <c r="DK1691" s="44" t="str">
        <f t="shared" si="161"/>
        <v/>
      </c>
      <c r="DL1691" s="44" t="str">
        <f>IF(Wedstrijden!AU1856="x","L","")</f>
        <v/>
      </c>
      <c r="DM1691" s="44" t="str">
        <f>IF(Wedstrijden!AV1856="x","M","")</f>
        <v/>
      </c>
      <c r="DN1691" s="44" t="str">
        <f>IF(Wedstrijden!AW1856="x","Z","")</f>
        <v/>
      </c>
    </row>
    <row r="1692" spans="1:118" ht="15">
      <c r="A1692" s="48" t="e">
        <f>Wedstrijden!#REF!</f>
        <v>#REF!</v>
      </c>
      <c r="B1692" s="44" t="str">
        <f>IFERROR(VLOOKUP(Wedstrijden!E1857,Wedstrijdlocaties!$B$2:$E$499,2,FALSE),"")</f>
        <v/>
      </c>
      <c r="C1692" s="44" t="str">
        <f>Wedstrijden!F1857</f>
        <v/>
      </c>
      <c r="D1692" s="44" t="str">
        <f>IFERROR(VLOOKUP(Wedstrijden!G1857,Organisaties!$B$2:$C$501,2,FALSE),"")</f>
        <v/>
      </c>
      <c r="E1692" s="44" t="str">
        <f>IFERROR(VLOOKUP(Wedstrijden!G1857,Organisaties!$B$2:$F$501,5,FALSE),"")</f>
        <v/>
      </c>
      <c r="F1692" s="44" t="str">
        <f>IF(Wedstrijden!BC1857&lt;&gt;"",Wedstrijden!BC1857,"")</f>
        <v/>
      </c>
      <c r="G1692" s="44">
        <f>IF(Wedstrijden!AY1857="Indoor",1,0)</f>
        <v>0</v>
      </c>
      <c r="H1692" s="44">
        <f>Wedstrijden!AZ1857</f>
        <v>0</v>
      </c>
      <c r="I1692" s="44" t="str">
        <f>IF(Wedstrijden!AX1857="Nee",0,IF(Wedstrijden!AX1857="Ja",1,""))</f>
        <v/>
      </c>
      <c r="J1692" s="44" t="str">
        <f>IF(Wedstrijden!BA1857&lt;&gt;"",Wedstrijden!BA1857,"")</f>
        <v/>
      </c>
      <c r="W1692" s="45"/>
      <c r="AE1692" s="45"/>
      <c r="AN1692" s="45"/>
      <c r="AU1692" s="45"/>
      <c r="BA1692" s="45"/>
      <c r="BE1692" s="45"/>
      <c r="BJ1692" s="44" t="str">
        <f>IF(COUNTA(Wedstrijden!I1857:S1857)&lt;&gt;0,1,"")</f>
        <v/>
      </c>
      <c r="BK1692" s="44" t="str">
        <f t="shared" si="156"/>
        <v/>
      </c>
      <c r="BL1692" s="44" t="str">
        <f>IF(Wedstrijden!I1857="x","AA","")</f>
        <v/>
      </c>
      <c r="BM1692" s="44" t="str">
        <f>IF(Wedstrijden!J1857="x","A","")</f>
        <v/>
      </c>
      <c r="BN1692" s="44" t="str">
        <f>IF(Wedstrijden!K1857="x","B1","")</f>
        <v/>
      </c>
      <c r="BO1692" s="44" t="str">
        <f>IF(Wedstrijden!L1857="x","BB","")</f>
        <v/>
      </c>
      <c r="BP1692" s="44" t="str">
        <f>IF(Wedstrijden!M1857="x","B","")</f>
        <v/>
      </c>
      <c r="BQ1692" s="44" t="str">
        <f>IF(Wedstrijden!N1857="x","L1","")</f>
        <v/>
      </c>
      <c r="BR1692" s="44" t="str">
        <f>IF(Wedstrijden!O1857="x","L2","")</f>
        <v/>
      </c>
      <c r="BS1692" s="44" t="str">
        <f>IF(Wedstrijden!P1857="x","M1","")</f>
        <v/>
      </c>
      <c r="BT1692" s="44" t="str">
        <f>IF(Wedstrijden!Q1857="x","M2","")</f>
        <v/>
      </c>
      <c r="BU1692" s="44" t="str">
        <f>IF(Wedstrijden!R1857="x","Z1","")</f>
        <v/>
      </c>
      <c r="BV1692" s="44" t="str">
        <f>IF(Wedstrijden!S1857="x","Z2","")</f>
        <v/>
      </c>
      <c r="BW1692" s="44" t="str">
        <f>IF(COUNTA(Wedstrijden!T1857:AB1857)&lt;&gt;0,1,"")</f>
        <v/>
      </c>
      <c r="BX1692" s="44" t="str">
        <f t="shared" si="157"/>
        <v/>
      </c>
      <c r="BY1692" s="44" t="str">
        <f>IF(Wedstrijden!T1857="x","BB","")</f>
        <v/>
      </c>
      <c r="BZ1692" s="44" t="str">
        <f>IF(Wedstrijden!U1857="x","B","")</f>
        <v/>
      </c>
      <c r="CA1692" s="44" t="str">
        <f>IF(Wedstrijden!V1857="x","L1","")</f>
        <v/>
      </c>
      <c r="CB1692" s="44" t="str">
        <f>IF(Wedstrijden!W1857="x","L2","")</f>
        <v/>
      </c>
      <c r="CC1692" s="44" t="str">
        <f>IF(Wedstrijden!X1857="x","M1","")</f>
        <v/>
      </c>
      <c r="CD1692" s="44" t="str">
        <f>IF(Wedstrijden!Y1857="x","M2","")</f>
        <v/>
      </c>
      <c r="CE1692" s="44" t="str">
        <f>IF(Wedstrijden!Z1857="x","Z1","")</f>
        <v/>
      </c>
      <c r="CF1692" s="44" t="str">
        <f>IF(Wedstrijden!AA1857="x","Z2","")</f>
        <v/>
      </c>
      <c r="CG1692" s="44" t="str">
        <f>IF(Wedstrijden!AB1857="x","ZZL","")</f>
        <v/>
      </c>
      <c r="CL1692" s="44" t="str">
        <f>IF(COUNTA(Wedstrijden!AC1857:AJ1857)&lt;&gt;0,2,"")</f>
        <v/>
      </c>
      <c r="CM1692" s="44" t="str">
        <f t="shared" si="158"/>
        <v/>
      </c>
      <c r="CN1692" s="44" t="str">
        <f>IF(Wedstrijden!AC1857="x","AA","")</f>
        <v/>
      </c>
      <c r="CO1692" s="44" t="str">
        <f>IF(Wedstrijden!AD1857="x","A","")</f>
        <v/>
      </c>
      <c r="CP1692" s="44" t="str">
        <f>IF(Wedstrijden!AE1857="x","BB","")</f>
        <v/>
      </c>
      <c r="CQ1692" s="44" t="str">
        <f>IF(Wedstrijden!AF1857="x","B","")</f>
        <v/>
      </c>
      <c r="CR1692" s="44" t="str">
        <f>IF(Wedstrijden!AG1857="x","L","")</f>
        <v/>
      </c>
      <c r="CS1692" s="44" t="str">
        <f>IF(Wedstrijden!AH1857="x","M","")</f>
        <v/>
      </c>
      <c r="CT1692" s="44" t="str">
        <f>IF(Wedstrijden!AI1857="x","Z","")</f>
        <v/>
      </c>
      <c r="CU1692" s="44" t="str">
        <f>IF(Wedstrijden!AJ1857="x","ZZ","")</f>
        <v/>
      </c>
      <c r="CV1692" s="44" t="str">
        <f>IF(COUNTA(Wedstrijden!AK1857:AQ1857)&lt;&gt;0,2,"")</f>
        <v/>
      </c>
      <c r="CW1692" s="44" t="str">
        <f t="shared" si="159"/>
        <v/>
      </c>
      <c r="CX1692" s="44" t="str">
        <f>IF(Wedstrijden!AK1857="x","BB","")</f>
        <v/>
      </c>
      <c r="CY1692" s="44" t="str">
        <f>IF(Wedstrijden!AL1857="x","B","")</f>
        <v/>
      </c>
      <c r="CZ1692" s="44" t="str">
        <f>IF(Wedstrijden!AM1857="x","L","")</f>
        <v/>
      </c>
      <c r="DA1692" s="44" t="str">
        <f>IF(Wedstrijden!AN1857="x","M","")</f>
        <v/>
      </c>
      <c r="DB1692" s="44" t="str">
        <f>IF(Wedstrijden!AO1857="x","Z","")</f>
        <v/>
      </c>
      <c r="DC1692" s="44" t="str">
        <f>IF(Wedstrijden!AP1857="x","ZZ","")</f>
        <v/>
      </c>
      <c r="DD1692" s="44" t="str">
        <f>IF(Wedstrijden!AQ1857="x","1.40","")</f>
        <v/>
      </c>
      <c r="DE1692" s="44" t="str">
        <f>IF(COUNTA(Wedstrijden!AR1857:AT1857)&lt;&gt;0,6,"")</f>
        <v/>
      </c>
      <c r="DF1692" s="44" t="str">
        <f t="shared" si="160"/>
        <v/>
      </c>
      <c r="DG1692" s="44" t="str">
        <f>IF(Wedstrijden!AR1857="x","L","")</f>
        <v/>
      </c>
      <c r="DH1692" s="44" t="str">
        <f>IF(Wedstrijden!AS1857="x","M","")</f>
        <v/>
      </c>
      <c r="DI1692" s="44" t="str">
        <f>IF(Wedstrijden!AT1857="x","Z","")</f>
        <v/>
      </c>
      <c r="DJ1692" s="44" t="str">
        <f>IF(COUNTA(Wedstrijden!AU1857:AW1857)&lt;&gt;0,6,"")</f>
        <v/>
      </c>
      <c r="DK1692" s="44" t="str">
        <f t="shared" si="161"/>
        <v/>
      </c>
      <c r="DL1692" s="44" t="str">
        <f>IF(Wedstrijden!AU1857="x","L","")</f>
        <v/>
      </c>
      <c r="DM1692" s="44" t="str">
        <f>IF(Wedstrijden!AV1857="x","M","")</f>
        <v/>
      </c>
      <c r="DN1692" s="44" t="str">
        <f>IF(Wedstrijden!AW1857="x","Z","")</f>
        <v/>
      </c>
    </row>
    <row r="1693" spans="1:118" ht="15">
      <c r="A1693" s="48" t="e">
        <f>Wedstrijden!#REF!</f>
        <v>#REF!</v>
      </c>
      <c r="B1693" s="44" t="str">
        <f>IFERROR(VLOOKUP(Wedstrijden!E1858,Wedstrijdlocaties!$B$2:$E$499,2,FALSE),"")</f>
        <v/>
      </c>
      <c r="C1693" s="44" t="str">
        <f>Wedstrijden!F1858</f>
        <v/>
      </c>
      <c r="D1693" s="44" t="str">
        <f>IFERROR(VLOOKUP(Wedstrijden!G1858,Organisaties!$B$2:$C$501,2,FALSE),"")</f>
        <v/>
      </c>
      <c r="E1693" s="44" t="str">
        <f>IFERROR(VLOOKUP(Wedstrijden!G1858,Organisaties!$B$2:$F$501,5,FALSE),"")</f>
        <v/>
      </c>
      <c r="F1693" s="44" t="str">
        <f>IF(Wedstrijden!BC1858&lt;&gt;"",Wedstrijden!BC1858,"")</f>
        <v/>
      </c>
      <c r="G1693" s="44">
        <f>IF(Wedstrijden!AY1858="Indoor",1,0)</f>
        <v>0</v>
      </c>
      <c r="H1693" s="44">
        <f>Wedstrijden!AZ1858</f>
        <v>0</v>
      </c>
      <c r="I1693" s="44" t="str">
        <f>IF(Wedstrijden!AX1858="Nee",0,IF(Wedstrijden!AX1858="Ja",1,""))</f>
        <v/>
      </c>
      <c r="J1693" s="44" t="str">
        <f>IF(Wedstrijden!BA1858&lt;&gt;"",Wedstrijden!BA1858,"")</f>
        <v/>
      </c>
      <c r="W1693" s="45"/>
      <c r="AE1693" s="45"/>
      <c r="AN1693" s="45"/>
      <c r="AU1693" s="45"/>
      <c r="BA1693" s="45"/>
      <c r="BE1693" s="45"/>
      <c r="BJ1693" s="44" t="str">
        <f>IF(COUNTA(Wedstrijden!I1858:S1858)&lt;&gt;0,1,"")</f>
        <v/>
      </c>
      <c r="BK1693" s="44" t="str">
        <f t="shared" si="156"/>
        <v/>
      </c>
      <c r="BL1693" s="44" t="str">
        <f>IF(Wedstrijden!I1858="x","AA","")</f>
        <v/>
      </c>
      <c r="BM1693" s="44" t="str">
        <f>IF(Wedstrijden!J1858="x","A","")</f>
        <v/>
      </c>
      <c r="BN1693" s="44" t="str">
        <f>IF(Wedstrijden!K1858="x","B1","")</f>
        <v/>
      </c>
      <c r="BO1693" s="44" t="str">
        <f>IF(Wedstrijden!L1858="x","BB","")</f>
        <v/>
      </c>
      <c r="BP1693" s="44" t="str">
        <f>IF(Wedstrijden!M1858="x","B","")</f>
        <v/>
      </c>
      <c r="BQ1693" s="44" t="str">
        <f>IF(Wedstrijden!N1858="x","L1","")</f>
        <v/>
      </c>
      <c r="BR1693" s="44" t="str">
        <f>IF(Wedstrijden!O1858="x","L2","")</f>
        <v/>
      </c>
      <c r="BS1693" s="44" t="str">
        <f>IF(Wedstrijden!P1858="x","M1","")</f>
        <v/>
      </c>
      <c r="BT1693" s="44" t="str">
        <f>IF(Wedstrijden!Q1858="x","M2","")</f>
        <v/>
      </c>
      <c r="BU1693" s="44" t="str">
        <f>IF(Wedstrijden!R1858="x","Z1","")</f>
        <v/>
      </c>
      <c r="BV1693" s="44" t="str">
        <f>IF(Wedstrijden!S1858="x","Z2","")</f>
        <v/>
      </c>
      <c r="BW1693" s="44" t="str">
        <f>IF(COUNTA(Wedstrijden!T1858:AB1858)&lt;&gt;0,1,"")</f>
        <v/>
      </c>
      <c r="BX1693" s="44" t="str">
        <f t="shared" si="157"/>
        <v/>
      </c>
      <c r="BY1693" s="44" t="str">
        <f>IF(Wedstrijden!T1858="x","BB","")</f>
        <v/>
      </c>
      <c r="BZ1693" s="44" t="str">
        <f>IF(Wedstrijden!U1858="x","B","")</f>
        <v/>
      </c>
      <c r="CA1693" s="44" t="str">
        <f>IF(Wedstrijden!V1858="x","L1","")</f>
        <v/>
      </c>
      <c r="CB1693" s="44" t="str">
        <f>IF(Wedstrijden!W1858="x","L2","")</f>
        <v/>
      </c>
      <c r="CC1693" s="44" t="str">
        <f>IF(Wedstrijden!X1858="x","M1","")</f>
        <v/>
      </c>
      <c r="CD1693" s="44" t="str">
        <f>IF(Wedstrijden!Y1858="x","M2","")</f>
        <v/>
      </c>
      <c r="CE1693" s="44" t="str">
        <f>IF(Wedstrijden!Z1858="x","Z1","")</f>
        <v/>
      </c>
      <c r="CF1693" s="44" t="str">
        <f>IF(Wedstrijden!AA1858="x","Z2","")</f>
        <v/>
      </c>
      <c r="CG1693" s="44" t="str">
        <f>IF(Wedstrijden!AB1858="x","ZZL","")</f>
        <v/>
      </c>
      <c r="CL1693" s="44" t="str">
        <f>IF(COUNTA(Wedstrijden!AC1858:AJ1858)&lt;&gt;0,2,"")</f>
        <v/>
      </c>
      <c r="CM1693" s="44" t="str">
        <f t="shared" si="158"/>
        <v/>
      </c>
      <c r="CN1693" s="44" t="str">
        <f>IF(Wedstrijden!AC1858="x","AA","")</f>
        <v/>
      </c>
      <c r="CO1693" s="44" t="str">
        <f>IF(Wedstrijden!AD1858="x","A","")</f>
        <v/>
      </c>
      <c r="CP1693" s="44" t="str">
        <f>IF(Wedstrijden!AE1858="x","BB","")</f>
        <v/>
      </c>
      <c r="CQ1693" s="44" t="str">
        <f>IF(Wedstrijden!AF1858="x","B","")</f>
        <v/>
      </c>
      <c r="CR1693" s="44" t="str">
        <f>IF(Wedstrijden!AG1858="x","L","")</f>
        <v/>
      </c>
      <c r="CS1693" s="44" t="str">
        <f>IF(Wedstrijden!AH1858="x","M","")</f>
        <v/>
      </c>
      <c r="CT1693" s="44" t="str">
        <f>IF(Wedstrijden!AI1858="x","Z","")</f>
        <v/>
      </c>
      <c r="CU1693" s="44" t="str">
        <f>IF(Wedstrijden!AJ1858="x","ZZ","")</f>
        <v/>
      </c>
      <c r="CV1693" s="44" t="str">
        <f>IF(COUNTA(Wedstrijden!AK1858:AQ1858)&lt;&gt;0,2,"")</f>
        <v/>
      </c>
      <c r="CW1693" s="44" t="str">
        <f t="shared" si="159"/>
        <v/>
      </c>
      <c r="CX1693" s="44" t="str">
        <f>IF(Wedstrijden!AK1858="x","BB","")</f>
        <v/>
      </c>
      <c r="CY1693" s="44" t="str">
        <f>IF(Wedstrijden!AL1858="x","B","")</f>
        <v/>
      </c>
      <c r="CZ1693" s="44" t="str">
        <f>IF(Wedstrijden!AM1858="x","L","")</f>
        <v/>
      </c>
      <c r="DA1693" s="44" t="str">
        <f>IF(Wedstrijden!AN1858="x","M","")</f>
        <v/>
      </c>
      <c r="DB1693" s="44" t="str">
        <f>IF(Wedstrijden!AO1858="x","Z","")</f>
        <v/>
      </c>
      <c r="DC1693" s="44" t="str">
        <f>IF(Wedstrijden!AP1858="x","ZZ","")</f>
        <v/>
      </c>
      <c r="DD1693" s="44" t="str">
        <f>IF(Wedstrijden!AQ1858="x","1.40","")</f>
        <v/>
      </c>
      <c r="DE1693" s="44" t="str">
        <f>IF(COUNTA(Wedstrijden!AR1858:AT1858)&lt;&gt;0,6,"")</f>
        <v/>
      </c>
      <c r="DF1693" s="44" t="str">
        <f t="shared" si="160"/>
        <v/>
      </c>
      <c r="DG1693" s="44" t="str">
        <f>IF(Wedstrijden!AR1858="x","L","")</f>
        <v/>
      </c>
      <c r="DH1693" s="44" t="str">
        <f>IF(Wedstrijden!AS1858="x","M","")</f>
        <v/>
      </c>
      <c r="DI1693" s="44" t="str">
        <f>IF(Wedstrijden!AT1858="x","Z","")</f>
        <v/>
      </c>
      <c r="DJ1693" s="44" t="str">
        <f>IF(COUNTA(Wedstrijden!AU1858:AW1858)&lt;&gt;0,6,"")</f>
        <v/>
      </c>
      <c r="DK1693" s="44" t="str">
        <f t="shared" si="161"/>
        <v/>
      </c>
      <c r="DL1693" s="44" t="str">
        <f>IF(Wedstrijden!AU1858="x","L","")</f>
        <v/>
      </c>
      <c r="DM1693" s="44" t="str">
        <f>IF(Wedstrijden!AV1858="x","M","")</f>
        <v/>
      </c>
      <c r="DN1693" s="44" t="str">
        <f>IF(Wedstrijden!AW1858="x","Z","")</f>
        <v/>
      </c>
    </row>
    <row r="1694" spans="1:118" ht="15">
      <c r="A1694" s="48" t="e">
        <f>Wedstrijden!#REF!</f>
        <v>#REF!</v>
      </c>
      <c r="B1694" s="44" t="str">
        <f>IFERROR(VLOOKUP(Wedstrijden!E1859,Wedstrijdlocaties!$B$2:$E$499,2,FALSE),"")</f>
        <v/>
      </c>
      <c r="C1694" s="44" t="str">
        <f>Wedstrijden!F1859</f>
        <v/>
      </c>
      <c r="D1694" s="44" t="str">
        <f>IFERROR(VLOOKUP(Wedstrijden!G1859,Organisaties!$B$2:$C$501,2,FALSE),"")</f>
        <v/>
      </c>
      <c r="E1694" s="44" t="str">
        <f>IFERROR(VLOOKUP(Wedstrijden!G1859,Organisaties!$B$2:$F$501,5,FALSE),"")</f>
        <v/>
      </c>
      <c r="F1694" s="44" t="str">
        <f>IF(Wedstrijden!BC1859&lt;&gt;"",Wedstrijden!BC1859,"")</f>
        <v/>
      </c>
      <c r="G1694" s="44">
        <f>IF(Wedstrijden!AY1859="Indoor",1,0)</f>
        <v>0</v>
      </c>
      <c r="H1694" s="44">
        <f>Wedstrijden!AZ1859</f>
        <v>0</v>
      </c>
      <c r="I1694" s="44" t="str">
        <f>IF(Wedstrijden!AX1859="Nee",0,IF(Wedstrijden!AX1859="Ja",1,""))</f>
        <v/>
      </c>
      <c r="J1694" s="44" t="str">
        <f>IF(Wedstrijden!BA1859&lt;&gt;"",Wedstrijden!BA1859,"")</f>
        <v/>
      </c>
      <c r="W1694" s="45"/>
      <c r="AE1694" s="45"/>
      <c r="AN1694" s="45"/>
      <c r="AU1694" s="45"/>
      <c r="BA1694" s="45"/>
      <c r="BE1694" s="45"/>
      <c r="BJ1694" s="44" t="str">
        <f>IF(COUNTA(Wedstrijden!I1859:S1859)&lt;&gt;0,1,"")</f>
        <v/>
      </c>
      <c r="BK1694" s="44" t="str">
        <f t="shared" si="156"/>
        <v/>
      </c>
      <c r="BL1694" s="44" t="str">
        <f>IF(Wedstrijden!I1859="x","AA","")</f>
        <v/>
      </c>
      <c r="BM1694" s="44" t="str">
        <f>IF(Wedstrijden!J1859="x","A","")</f>
        <v/>
      </c>
      <c r="BN1694" s="44" t="str">
        <f>IF(Wedstrijden!K1859="x","B1","")</f>
        <v/>
      </c>
      <c r="BO1694" s="44" t="str">
        <f>IF(Wedstrijden!L1859="x","BB","")</f>
        <v/>
      </c>
      <c r="BP1694" s="44" t="str">
        <f>IF(Wedstrijden!M1859="x","B","")</f>
        <v/>
      </c>
      <c r="BQ1694" s="44" t="str">
        <f>IF(Wedstrijden!N1859="x","L1","")</f>
        <v/>
      </c>
      <c r="BR1694" s="44" t="str">
        <f>IF(Wedstrijden!O1859="x","L2","")</f>
        <v/>
      </c>
      <c r="BS1694" s="44" t="str">
        <f>IF(Wedstrijden!P1859="x","M1","")</f>
        <v/>
      </c>
      <c r="BT1694" s="44" t="str">
        <f>IF(Wedstrijden!Q1859="x","M2","")</f>
        <v/>
      </c>
      <c r="BU1694" s="44" t="str">
        <f>IF(Wedstrijden!R1859="x","Z1","")</f>
        <v/>
      </c>
      <c r="BV1694" s="44" t="str">
        <f>IF(Wedstrijden!S1859="x","Z2","")</f>
        <v/>
      </c>
      <c r="BW1694" s="44" t="str">
        <f>IF(COUNTA(Wedstrijden!T1859:AB1859)&lt;&gt;0,1,"")</f>
        <v/>
      </c>
      <c r="BX1694" s="44" t="str">
        <f t="shared" si="157"/>
        <v/>
      </c>
      <c r="BY1694" s="44" t="str">
        <f>IF(Wedstrijden!T1859="x","BB","")</f>
        <v/>
      </c>
      <c r="BZ1694" s="44" t="str">
        <f>IF(Wedstrijden!U1859="x","B","")</f>
        <v/>
      </c>
      <c r="CA1694" s="44" t="str">
        <f>IF(Wedstrijden!V1859="x","L1","")</f>
        <v/>
      </c>
      <c r="CB1694" s="44" t="str">
        <f>IF(Wedstrijden!W1859="x","L2","")</f>
        <v/>
      </c>
      <c r="CC1694" s="44" t="str">
        <f>IF(Wedstrijden!X1859="x","M1","")</f>
        <v/>
      </c>
      <c r="CD1694" s="44" t="str">
        <f>IF(Wedstrijden!Y1859="x","M2","")</f>
        <v/>
      </c>
      <c r="CE1694" s="44" t="str">
        <f>IF(Wedstrijden!Z1859="x","Z1","")</f>
        <v/>
      </c>
      <c r="CF1694" s="44" t="str">
        <f>IF(Wedstrijden!AA1859="x","Z2","")</f>
        <v/>
      </c>
      <c r="CG1694" s="44" t="str">
        <f>IF(Wedstrijden!AB1859="x","ZZL","")</f>
        <v/>
      </c>
      <c r="CL1694" s="44" t="str">
        <f>IF(COUNTA(Wedstrijden!AC1859:AJ1859)&lt;&gt;0,2,"")</f>
        <v/>
      </c>
      <c r="CM1694" s="44" t="str">
        <f t="shared" si="158"/>
        <v/>
      </c>
      <c r="CN1694" s="44" t="str">
        <f>IF(Wedstrijden!AC1859="x","AA","")</f>
        <v/>
      </c>
      <c r="CO1694" s="44" t="str">
        <f>IF(Wedstrijden!AD1859="x","A","")</f>
        <v/>
      </c>
      <c r="CP1694" s="44" t="str">
        <f>IF(Wedstrijden!AE1859="x","BB","")</f>
        <v/>
      </c>
      <c r="CQ1694" s="44" t="str">
        <f>IF(Wedstrijden!AF1859="x","B","")</f>
        <v/>
      </c>
      <c r="CR1694" s="44" t="str">
        <f>IF(Wedstrijden!AG1859="x","L","")</f>
        <v/>
      </c>
      <c r="CS1694" s="44" t="str">
        <f>IF(Wedstrijden!AH1859="x","M","")</f>
        <v/>
      </c>
      <c r="CT1694" s="44" t="str">
        <f>IF(Wedstrijden!AI1859="x","Z","")</f>
        <v/>
      </c>
      <c r="CU1694" s="44" t="str">
        <f>IF(Wedstrijden!AJ1859="x","ZZ","")</f>
        <v/>
      </c>
      <c r="CV1694" s="44" t="str">
        <f>IF(COUNTA(Wedstrijden!AK1859:AQ1859)&lt;&gt;0,2,"")</f>
        <v/>
      </c>
      <c r="CW1694" s="44" t="str">
        <f t="shared" si="159"/>
        <v/>
      </c>
      <c r="CX1694" s="44" t="str">
        <f>IF(Wedstrijden!AK1859="x","BB","")</f>
        <v/>
      </c>
      <c r="CY1694" s="44" t="str">
        <f>IF(Wedstrijden!AL1859="x","B","")</f>
        <v/>
      </c>
      <c r="CZ1694" s="44" t="str">
        <f>IF(Wedstrijden!AM1859="x","L","")</f>
        <v/>
      </c>
      <c r="DA1694" s="44" t="str">
        <f>IF(Wedstrijden!AN1859="x","M","")</f>
        <v/>
      </c>
      <c r="DB1694" s="44" t="str">
        <f>IF(Wedstrijden!AO1859="x","Z","")</f>
        <v/>
      </c>
      <c r="DC1694" s="44" t="str">
        <f>IF(Wedstrijden!AP1859="x","ZZ","")</f>
        <v/>
      </c>
      <c r="DD1694" s="44" t="str">
        <f>IF(Wedstrijden!AQ1859="x","1.40","")</f>
        <v/>
      </c>
      <c r="DE1694" s="44" t="str">
        <f>IF(COUNTA(Wedstrijden!AR1859:AT1859)&lt;&gt;0,6,"")</f>
        <v/>
      </c>
      <c r="DF1694" s="44" t="str">
        <f t="shared" si="160"/>
        <v/>
      </c>
      <c r="DG1694" s="44" t="str">
        <f>IF(Wedstrijden!AR1859="x","L","")</f>
        <v/>
      </c>
      <c r="DH1694" s="44" t="str">
        <f>IF(Wedstrijden!AS1859="x","M","")</f>
        <v/>
      </c>
      <c r="DI1694" s="44" t="str">
        <f>IF(Wedstrijden!AT1859="x","Z","")</f>
        <v/>
      </c>
      <c r="DJ1694" s="44" t="str">
        <f>IF(COUNTA(Wedstrijden!AU1859:AW1859)&lt;&gt;0,6,"")</f>
        <v/>
      </c>
      <c r="DK1694" s="44" t="str">
        <f t="shared" si="161"/>
        <v/>
      </c>
      <c r="DL1694" s="44" t="str">
        <f>IF(Wedstrijden!AU1859="x","L","")</f>
        <v/>
      </c>
      <c r="DM1694" s="44" t="str">
        <f>IF(Wedstrijden!AV1859="x","M","")</f>
        <v/>
      </c>
      <c r="DN1694" s="44" t="str">
        <f>IF(Wedstrijden!AW1859="x","Z","")</f>
        <v/>
      </c>
    </row>
    <row r="1695" spans="1:118" ht="15">
      <c r="A1695" s="48" t="e">
        <f>Wedstrijden!#REF!</f>
        <v>#REF!</v>
      </c>
      <c r="B1695" s="44" t="str">
        <f>IFERROR(VLOOKUP(Wedstrijden!E1860,Wedstrijdlocaties!$B$2:$E$499,2,FALSE),"")</f>
        <v/>
      </c>
      <c r="C1695" s="44" t="str">
        <f>Wedstrijden!F1860</f>
        <v/>
      </c>
      <c r="D1695" s="44" t="str">
        <f>IFERROR(VLOOKUP(Wedstrijden!G1860,Organisaties!$B$2:$C$501,2,FALSE),"")</f>
        <v/>
      </c>
      <c r="E1695" s="44" t="str">
        <f>IFERROR(VLOOKUP(Wedstrijden!G1860,Organisaties!$B$2:$F$501,5,FALSE),"")</f>
        <v/>
      </c>
      <c r="F1695" s="44" t="str">
        <f>IF(Wedstrijden!BC1860&lt;&gt;"",Wedstrijden!BC1860,"")</f>
        <v/>
      </c>
      <c r="G1695" s="44">
        <f>IF(Wedstrijden!AY1860="Indoor",1,0)</f>
        <v>0</v>
      </c>
      <c r="H1695" s="44">
        <f>Wedstrijden!AZ1860</f>
        <v>0</v>
      </c>
      <c r="I1695" s="44" t="str">
        <f>IF(Wedstrijden!AX1860="Nee",0,IF(Wedstrijden!AX1860="Ja",1,""))</f>
        <v/>
      </c>
      <c r="J1695" s="44" t="str">
        <f>IF(Wedstrijden!BA1860&lt;&gt;"",Wedstrijden!BA1860,"")</f>
        <v/>
      </c>
      <c r="W1695" s="45"/>
      <c r="AE1695" s="45"/>
      <c r="AN1695" s="45"/>
      <c r="AU1695" s="45"/>
      <c r="BA1695" s="45"/>
      <c r="BE1695" s="45"/>
      <c r="BJ1695" s="44" t="str">
        <f>IF(COUNTA(Wedstrijden!I1860:S1860)&lt;&gt;0,1,"")</f>
        <v/>
      </c>
      <c r="BK1695" s="44" t="str">
        <f t="shared" si="156"/>
        <v/>
      </c>
      <c r="BL1695" s="44" t="str">
        <f>IF(Wedstrijden!I1860="x","AA","")</f>
        <v/>
      </c>
      <c r="BM1695" s="44" t="str">
        <f>IF(Wedstrijden!J1860="x","A","")</f>
        <v/>
      </c>
      <c r="BN1695" s="44" t="str">
        <f>IF(Wedstrijden!K1860="x","B1","")</f>
        <v/>
      </c>
      <c r="BO1695" s="44" t="str">
        <f>IF(Wedstrijden!L1860="x","BB","")</f>
        <v/>
      </c>
      <c r="BP1695" s="44" t="str">
        <f>IF(Wedstrijden!M1860="x","B","")</f>
        <v/>
      </c>
      <c r="BQ1695" s="44" t="str">
        <f>IF(Wedstrijden!N1860="x","L1","")</f>
        <v/>
      </c>
      <c r="BR1695" s="44" t="str">
        <f>IF(Wedstrijden!O1860="x","L2","")</f>
        <v/>
      </c>
      <c r="BS1695" s="44" t="str">
        <f>IF(Wedstrijden!P1860="x","M1","")</f>
        <v/>
      </c>
      <c r="BT1695" s="44" t="str">
        <f>IF(Wedstrijden!Q1860="x","M2","")</f>
        <v/>
      </c>
      <c r="BU1695" s="44" t="str">
        <f>IF(Wedstrijden!R1860="x","Z1","")</f>
        <v/>
      </c>
      <c r="BV1695" s="44" t="str">
        <f>IF(Wedstrijden!S1860="x","Z2","")</f>
        <v/>
      </c>
      <c r="BW1695" s="44" t="str">
        <f>IF(COUNTA(Wedstrijden!T1860:AB1860)&lt;&gt;0,1,"")</f>
        <v/>
      </c>
      <c r="BX1695" s="44" t="str">
        <f t="shared" si="157"/>
        <v/>
      </c>
      <c r="BY1695" s="44" t="str">
        <f>IF(Wedstrijden!T1860="x","BB","")</f>
        <v/>
      </c>
      <c r="BZ1695" s="44" t="str">
        <f>IF(Wedstrijden!U1860="x","B","")</f>
        <v/>
      </c>
      <c r="CA1695" s="44" t="str">
        <f>IF(Wedstrijden!V1860="x","L1","")</f>
        <v/>
      </c>
      <c r="CB1695" s="44" t="str">
        <f>IF(Wedstrijden!W1860="x","L2","")</f>
        <v/>
      </c>
      <c r="CC1695" s="44" t="str">
        <f>IF(Wedstrijden!X1860="x","M1","")</f>
        <v/>
      </c>
      <c r="CD1695" s="44" t="str">
        <f>IF(Wedstrijden!Y1860="x","M2","")</f>
        <v/>
      </c>
      <c r="CE1695" s="44" t="str">
        <f>IF(Wedstrijden!Z1860="x","Z1","")</f>
        <v/>
      </c>
      <c r="CF1695" s="44" t="str">
        <f>IF(Wedstrijden!AA1860="x","Z2","")</f>
        <v/>
      </c>
      <c r="CG1695" s="44" t="str">
        <f>IF(Wedstrijden!AB1860="x","ZZL","")</f>
        <v/>
      </c>
      <c r="CL1695" s="44" t="str">
        <f>IF(COUNTA(Wedstrijden!AC1860:AJ1860)&lt;&gt;0,2,"")</f>
        <v/>
      </c>
      <c r="CM1695" s="44" t="str">
        <f t="shared" si="158"/>
        <v/>
      </c>
      <c r="CN1695" s="44" t="str">
        <f>IF(Wedstrijden!AC1860="x","AA","")</f>
        <v/>
      </c>
      <c r="CO1695" s="44" t="str">
        <f>IF(Wedstrijden!AD1860="x","A","")</f>
        <v/>
      </c>
      <c r="CP1695" s="44" t="str">
        <f>IF(Wedstrijden!AE1860="x","BB","")</f>
        <v/>
      </c>
      <c r="CQ1695" s="44" t="str">
        <f>IF(Wedstrijden!AF1860="x","B","")</f>
        <v/>
      </c>
      <c r="CR1695" s="44" t="str">
        <f>IF(Wedstrijden!AG1860="x","L","")</f>
        <v/>
      </c>
      <c r="CS1695" s="44" t="str">
        <f>IF(Wedstrijden!AH1860="x","M","")</f>
        <v/>
      </c>
      <c r="CT1695" s="44" t="str">
        <f>IF(Wedstrijden!AI1860="x","Z","")</f>
        <v/>
      </c>
      <c r="CU1695" s="44" t="str">
        <f>IF(Wedstrijden!AJ1860="x","ZZ","")</f>
        <v/>
      </c>
      <c r="CV1695" s="44" t="str">
        <f>IF(COUNTA(Wedstrijden!AK1860:AQ1860)&lt;&gt;0,2,"")</f>
        <v/>
      </c>
      <c r="CW1695" s="44" t="str">
        <f t="shared" si="159"/>
        <v/>
      </c>
      <c r="CX1695" s="44" t="str">
        <f>IF(Wedstrijden!AK1860="x","BB","")</f>
        <v/>
      </c>
      <c r="CY1695" s="44" t="str">
        <f>IF(Wedstrijden!AL1860="x","B","")</f>
        <v/>
      </c>
      <c r="CZ1695" s="44" t="str">
        <f>IF(Wedstrijden!AM1860="x","L","")</f>
        <v/>
      </c>
      <c r="DA1695" s="44" t="str">
        <f>IF(Wedstrijden!AN1860="x","M","")</f>
        <v/>
      </c>
      <c r="DB1695" s="44" t="str">
        <f>IF(Wedstrijden!AO1860="x","Z","")</f>
        <v/>
      </c>
      <c r="DC1695" s="44" t="str">
        <f>IF(Wedstrijden!AP1860="x","ZZ","")</f>
        <v/>
      </c>
      <c r="DD1695" s="44" t="str">
        <f>IF(Wedstrijden!AQ1860="x","1.40","")</f>
        <v/>
      </c>
      <c r="DE1695" s="44" t="str">
        <f>IF(COUNTA(Wedstrijden!AR1860:AT1860)&lt;&gt;0,6,"")</f>
        <v/>
      </c>
      <c r="DF1695" s="44" t="str">
        <f t="shared" si="160"/>
        <v/>
      </c>
      <c r="DG1695" s="44" t="str">
        <f>IF(Wedstrijden!AR1860="x","L","")</f>
        <v/>
      </c>
      <c r="DH1695" s="44" t="str">
        <f>IF(Wedstrijden!AS1860="x","M","")</f>
        <v/>
      </c>
      <c r="DI1695" s="44" t="str">
        <f>IF(Wedstrijden!AT1860="x","Z","")</f>
        <v/>
      </c>
      <c r="DJ1695" s="44" t="str">
        <f>IF(COUNTA(Wedstrijden!AU1860:AW1860)&lt;&gt;0,6,"")</f>
        <v/>
      </c>
      <c r="DK1695" s="44" t="str">
        <f t="shared" si="161"/>
        <v/>
      </c>
      <c r="DL1695" s="44" t="str">
        <f>IF(Wedstrijden!AU1860="x","L","")</f>
        <v/>
      </c>
      <c r="DM1695" s="44" t="str">
        <f>IF(Wedstrijden!AV1860="x","M","")</f>
        <v/>
      </c>
      <c r="DN1695" s="44" t="str">
        <f>IF(Wedstrijden!AW1860="x","Z","")</f>
        <v/>
      </c>
    </row>
    <row r="1696" spans="1:118" ht="15">
      <c r="A1696" s="48" t="e">
        <f>Wedstrijden!#REF!</f>
        <v>#REF!</v>
      </c>
      <c r="B1696" s="44" t="str">
        <f>IFERROR(VLOOKUP(Wedstrijden!E1861,Wedstrijdlocaties!$B$2:$E$499,2,FALSE),"")</f>
        <v/>
      </c>
      <c r="C1696" s="44" t="str">
        <f>Wedstrijden!F1861</f>
        <v/>
      </c>
      <c r="D1696" s="44" t="str">
        <f>IFERROR(VLOOKUP(Wedstrijden!G1861,Organisaties!$B$2:$C$501,2,FALSE),"")</f>
        <v/>
      </c>
      <c r="E1696" s="44" t="str">
        <f>IFERROR(VLOOKUP(Wedstrijden!G1861,Organisaties!$B$2:$F$501,5,FALSE),"")</f>
        <v/>
      </c>
      <c r="F1696" s="44" t="str">
        <f>IF(Wedstrijden!BC1861&lt;&gt;"",Wedstrijden!BC1861,"")</f>
        <v/>
      </c>
      <c r="G1696" s="44">
        <f>IF(Wedstrijden!AY1861="Indoor",1,0)</f>
        <v>0</v>
      </c>
      <c r="H1696" s="44">
        <f>Wedstrijden!AZ1861</f>
        <v>0</v>
      </c>
      <c r="I1696" s="44" t="str">
        <f>IF(Wedstrijden!AX1861="Nee",0,IF(Wedstrijden!AX1861="Ja",1,""))</f>
        <v/>
      </c>
      <c r="J1696" s="44" t="str">
        <f>IF(Wedstrijden!BA1861&lt;&gt;"",Wedstrijden!BA1861,"")</f>
        <v/>
      </c>
      <c r="W1696" s="45"/>
      <c r="AE1696" s="45"/>
      <c r="AN1696" s="45"/>
      <c r="AU1696" s="45"/>
      <c r="BA1696" s="45"/>
      <c r="BE1696" s="45"/>
      <c r="BJ1696" s="44" t="str">
        <f>IF(COUNTA(Wedstrijden!I1861:S1861)&lt;&gt;0,1,"")</f>
        <v/>
      </c>
      <c r="BK1696" s="44" t="str">
        <f t="shared" si="156"/>
        <v/>
      </c>
      <c r="BL1696" s="44" t="str">
        <f>IF(Wedstrijden!I1861="x","AA","")</f>
        <v/>
      </c>
      <c r="BM1696" s="44" t="str">
        <f>IF(Wedstrijden!J1861="x","A","")</f>
        <v/>
      </c>
      <c r="BN1696" s="44" t="str">
        <f>IF(Wedstrijden!K1861="x","B1","")</f>
        <v/>
      </c>
      <c r="BO1696" s="44" t="str">
        <f>IF(Wedstrijden!L1861="x","BB","")</f>
        <v/>
      </c>
      <c r="BP1696" s="44" t="str">
        <f>IF(Wedstrijden!M1861="x","B","")</f>
        <v/>
      </c>
      <c r="BQ1696" s="44" t="str">
        <f>IF(Wedstrijden!N1861="x","L1","")</f>
        <v/>
      </c>
      <c r="BR1696" s="44" t="str">
        <f>IF(Wedstrijden!O1861="x","L2","")</f>
        <v/>
      </c>
      <c r="BS1696" s="44" t="str">
        <f>IF(Wedstrijden!P1861="x","M1","")</f>
        <v/>
      </c>
      <c r="BT1696" s="44" t="str">
        <f>IF(Wedstrijden!Q1861="x","M2","")</f>
        <v/>
      </c>
      <c r="BU1696" s="44" t="str">
        <f>IF(Wedstrijden!R1861="x","Z1","")</f>
        <v/>
      </c>
      <c r="BV1696" s="44" t="str">
        <f>IF(Wedstrijden!S1861="x","Z2","")</f>
        <v/>
      </c>
      <c r="BW1696" s="44" t="str">
        <f>IF(COUNTA(Wedstrijden!T1861:AB1861)&lt;&gt;0,1,"")</f>
        <v/>
      </c>
      <c r="BX1696" s="44" t="str">
        <f t="shared" si="157"/>
        <v/>
      </c>
      <c r="BY1696" s="44" t="str">
        <f>IF(Wedstrijden!T1861="x","BB","")</f>
        <v/>
      </c>
      <c r="BZ1696" s="44" t="str">
        <f>IF(Wedstrijden!U1861="x","B","")</f>
        <v/>
      </c>
      <c r="CA1696" s="44" t="str">
        <f>IF(Wedstrijden!V1861="x","L1","")</f>
        <v/>
      </c>
      <c r="CB1696" s="44" t="str">
        <f>IF(Wedstrijden!W1861="x","L2","")</f>
        <v/>
      </c>
      <c r="CC1696" s="44" t="str">
        <f>IF(Wedstrijden!X1861="x","M1","")</f>
        <v/>
      </c>
      <c r="CD1696" s="44" t="str">
        <f>IF(Wedstrijden!Y1861="x","M2","")</f>
        <v/>
      </c>
      <c r="CE1696" s="44" t="str">
        <f>IF(Wedstrijden!Z1861="x","Z1","")</f>
        <v/>
      </c>
      <c r="CF1696" s="44" t="str">
        <f>IF(Wedstrijden!AA1861="x","Z2","")</f>
        <v/>
      </c>
      <c r="CG1696" s="44" t="str">
        <f>IF(Wedstrijden!AB1861="x","ZZL","")</f>
        <v/>
      </c>
      <c r="CL1696" s="44" t="str">
        <f>IF(COUNTA(Wedstrijden!AC1861:AJ1861)&lt;&gt;0,2,"")</f>
        <v/>
      </c>
      <c r="CM1696" s="44" t="str">
        <f t="shared" si="158"/>
        <v/>
      </c>
      <c r="CN1696" s="44" t="str">
        <f>IF(Wedstrijden!AC1861="x","AA","")</f>
        <v/>
      </c>
      <c r="CO1696" s="44" t="str">
        <f>IF(Wedstrijden!AD1861="x","A","")</f>
        <v/>
      </c>
      <c r="CP1696" s="44" t="str">
        <f>IF(Wedstrijden!AE1861="x","BB","")</f>
        <v/>
      </c>
      <c r="CQ1696" s="44" t="str">
        <f>IF(Wedstrijden!AF1861="x","B","")</f>
        <v/>
      </c>
      <c r="CR1696" s="44" t="str">
        <f>IF(Wedstrijden!AG1861="x","L","")</f>
        <v/>
      </c>
      <c r="CS1696" s="44" t="str">
        <f>IF(Wedstrijden!AH1861="x","M","")</f>
        <v/>
      </c>
      <c r="CT1696" s="44" t="str">
        <f>IF(Wedstrijden!AI1861="x","Z","")</f>
        <v/>
      </c>
      <c r="CU1696" s="44" t="str">
        <f>IF(Wedstrijden!AJ1861="x","ZZ","")</f>
        <v/>
      </c>
      <c r="CV1696" s="44" t="str">
        <f>IF(COUNTA(Wedstrijden!AK1861:AQ1861)&lt;&gt;0,2,"")</f>
        <v/>
      </c>
      <c r="CW1696" s="44" t="str">
        <f t="shared" si="159"/>
        <v/>
      </c>
      <c r="CX1696" s="44" t="str">
        <f>IF(Wedstrijden!AK1861="x","BB","")</f>
        <v/>
      </c>
      <c r="CY1696" s="44" t="str">
        <f>IF(Wedstrijden!AL1861="x","B","")</f>
        <v/>
      </c>
      <c r="CZ1696" s="44" t="str">
        <f>IF(Wedstrijden!AM1861="x","L","")</f>
        <v/>
      </c>
      <c r="DA1696" s="44" t="str">
        <f>IF(Wedstrijden!AN1861="x","M","")</f>
        <v/>
      </c>
      <c r="DB1696" s="44" t="str">
        <f>IF(Wedstrijden!AO1861="x","Z","")</f>
        <v/>
      </c>
      <c r="DC1696" s="44" t="str">
        <f>IF(Wedstrijden!AP1861="x","ZZ","")</f>
        <v/>
      </c>
      <c r="DD1696" s="44" t="str">
        <f>IF(Wedstrijden!AQ1861="x","1.40","")</f>
        <v/>
      </c>
      <c r="DE1696" s="44" t="str">
        <f>IF(COUNTA(Wedstrijden!AR1861:AT1861)&lt;&gt;0,6,"")</f>
        <v/>
      </c>
      <c r="DF1696" s="44" t="str">
        <f t="shared" si="160"/>
        <v/>
      </c>
      <c r="DG1696" s="44" t="str">
        <f>IF(Wedstrijden!AR1861="x","L","")</f>
        <v/>
      </c>
      <c r="DH1696" s="44" t="str">
        <f>IF(Wedstrijden!AS1861="x","M","")</f>
        <v/>
      </c>
      <c r="DI1696" s="44" t="str">
        <f>IF(Wedstrijden!AT1861="x","Z","")</f>
        <v/>
      </c>
      <c r="DJ1696" s="44" t="str">
        <f>IF(COUNTA(Wedstrijden!AU1861:AW1861)&lt;&gt;0,6,"")</f>
        <v/>
      </c>
      <c r="DK1696" s="44" t="str">
        <f t="shared" si="161"/>
        <v/>
      </c>
      <c r="DL1696" s="44" t="str">
        <f>IF(Wedstrijden!AU1861="x","L","")</f>
        <v/>
      </c>
      <c r="DM1696" s="44" t="str">
        <f>IF(Wedstrijden!AV1861="x","M","")</f>
        <v/>
      </c>
      <c r="DN1696" s="44" t="str">
        <f>IF(Wedstrijden!AW1861="x","Z","")</f>
        <v/>
      </c>
    </row>
    <row r="1697" spans="1:118" ht="15">
      <c r="A1697" s="48" t="e">
        <f>Wedstrijden!#REF!</f>
        <v>#REF!</v>
      </c>
      <c r="B1697" s="44" t="str">
        <f>IFERROR(VLOOKUP(Wedstrijden!E1862,Wedstrijdlocaties!$B$2:$E$499,2,FALSE),"")</f>
        <v/>
      </c>
      <c r="C1697" s="44" t="str">
        <f>Wedstrijden!F1862</f>
        <v/>
      </c>
      <c r="D1697" s="44" t="str">
        <f>IFERROR(VLOOKUP(Wedstrijden!G1862,Organisaties!$B$2:$C$501,2,FALSE),"")</f>
        <v/>
      </c>
      <c r="E1697" s="44" t="str">
        <f>IFERROR(VLOOKUP(Wedstrijden!G1862,Organisaties!$B$2:$F$501,5,FALSE),"")</f>
        <v/>
      </c>
      <c r="F1697" s="44" t="str">
        <f>IF(Wedstrijden!BC1862&lt;&gt;"",Wedstrijden!BC1862,"")</f>
        <v/>
      </c>
      <c r="G1697" s="44">
        <f>IF(Wedstrijden!AY1862="Indoor",1,0)</f>
        <v>0</v>
      </c>
      <c r="H1697" s="44">
        <f>Wedstrijden!AZ1862</f>
        <v>0</v>
      </c>
      <c r="I1697" s="44" t="str">
        <f>IF(Wedstrijden!AX1862="Nee",0,IF(Wedstrijden!AX1862="Ja",1,""))</f>
        <v/>
      </c>
      <c r="J1697" s="44" t="str">
        <f>IF(Wedstrijden!BA1862&lt;&gt;"",Wedstrijden!BA1862,"")</f>
        <v/>
      </c>
      <c r="W1697" s="45"/>
      <c r="AE1697" s="45"/>
      <c r="AN1697" s="45"/>
      <c r="AU1697" s="45"/>
      <c r="BA1697" s="45"/>
      <c r="BE1697" s="45"/>
      <c r="BJ1697" s="44" t="str">
        <f>IF(COUNTA(Wedstrijden!I1862:S1862)&lt;&gt;0,1,"")</f>
        <v/>
      </c>
      <c r="BK1697" s="44" t="str">
        <f t="shared" si="156"/>
        <v/>
      </c>
      <c r="BL1697" s="44" t="str">
        <f>IF(Wedstrijden!I1862="x","AA","")</f>
        <v/>
      </c>
      <c r="BM1697" s="44" t="str">
        <f>IF(Wedstrijden!J1862="x","A","")</f>
        <v/>
      </c>
      <c r="BN1697" s="44" t="str">
        <f>IF(Wedstrijden!K1862="x","B1","")</f>
        <v/>
      </c>
      <c r="BO1697" s="44" t="str">
        <f>IF(Wedstrijden!L1862="x","BB","")</f>
        <v/>
      </c>
      <c r="BP1697" s="44" t="str">
        <f>IF(Wedstrijden!M1862="x","B","")</f>
        <v/>
      </c>
      <c r="BQ1697" s="44" t="str">
        <f>IF(Wedstrijden!N1862="x","L1","")</f>
        <v/>
      </c>
      <c r="BR1697" s="44" t="str">
        <f>IF(Wedstrijden!O1862="x","L2","")</f>
        <v/>
      </c>
      <c r="BS1697" s="44" t="str">
        <f>IF(Wedstrijden!P1862="x","M1","")</f>
        <v/>
      </c>
      <c r="BT1697" s="44" t="str">
        <f>IF(Wedstrijden!Q1862="x","M2","")</f>
        <v/>
      </c>
      <c r="BU1697" s="44" t="str">
        <f>IF(Wedstrijden!R1862="x","Z1","")</f>
        <v/>
      </c>
      <c r="BV1697" s="44" t="str">
        <f>IF(Wedstrijden!S1862="x","Z2","")</f>
        <v/>
      </c>
      <c r="BW1697" s="44" t="str">
        <f>IF(COUNTA(Wedstrijden!T1862:AB1862)&lt;&gt;0,1,"")</f>
        <v/>
      </c>
      <c r="BX1697" s="44" t="str">
        <f t="shared" si="157"/>
        <v/>
      </c>
      <c r="BY1697" s="44" t="str">
        <f>IF(Wedstrijden!T1862="x","BB","")</f>
        <v/>
      </c>
      <c r="BZ1697" s="44" t="str">
        <f>IF(Wedstrijden!U1862="x","B","")</f>
        <v/>
      </c>
      <c r="CA1697" s="44" t="str">
        <f>IF(Wedstrijden!V1862="x","L1","")</f>
        <v/>
      </c>
      <c r="CB1697" s="44" t="str">
        <f>IF(Wedstrijden!W1862="x","L2","")</f>
        <v/>
      </c>
      <c r="CC1697" s="44" t="str">
        <f>IF(Wedstrijden!X1862="x","M1","")</f>
        <v/>
      </c>
      <c r="CD1697" s="44" t="str">
        <f>IF(Wedstrijden!Y1862="x","M2","")</f>
        <v/>
      </c>
      <c r="CE1697" s="44" t="str">
        <f>IF(Wedstrijden!Z1862="x","Z1","")</f>
        <v/>
      </c>
      <c r="CF1697" s="44" t="str">
        <f>IF(Wedstrijden!AA1862="x","Z2","")</f>
        <v/>
      </c>
      <c r="CG1697" s="44" t="str">
        <f>IF(Wedstrijden!AB1862="x","ZZL","")</f>
        <v/>
      </c>
      <c r="CL1697" s="44" t="str">
        <f>IF(COUNTA(Wedstrijden!AC1862:AJ1862)&lt;&gt;0,2,"")</f>
        <v/>
      </c>
      <c r="CM1697" s="44" t="str">
        <f t="shared" si="158"/>
        <v/>
      </c>
      <c r="CN1697" s="44" t="str">
        <f>IF(Wedstrijden!AC1862="x","AA","")</f>
        <v/>
      </c>
      <c r="CO1697" s="44" t="str">
        <f>IF(Wedstrijden!AD1862="x","A","")</f>
        <v/>
      </c>
      <c r="CP1697" s="44" t="str">
        <f>IF(Wedstrijden!AE1862="x","BB","")</f>
        <v/>
      </c>
      <c r="CQ1697" s="44" t="str">
        <f>IF(Wedstrijden!AF1862="x","B","")</f>
        <v/>
      </c>
      <c r="CR1697" s="44" t="str">
        <f>IF(Wedstrijden!AG1862="x","L","")</f>
        <v/>
      </c>
      <c r="CS1697" s="44" t="str">
        <f>IF(Wedstrijden!AH1862="x","M","")</f>
        <v/>
      </c>
      <c r="CT1697" s="44" t="str">
        <f>IF(Wedstrijden!AI1862="x","Z","")</f>
        <v/>
      </c>
      <c r="CU1697" s="44" t="str">
        <f>IF(Wedstrijden!AJ1862="x","ZZ","")</f>
        <v/>
      </c>
      <c r="CV1697" s="44" t="str">
        <f>IF(COUNTA(Wedstrijden!AK1862:AQ1862)&lt;&gt;0,2,"")</f>
        <v/>
      </c>
      <c r="CW1697" s="44" t="str">
        <f t="shared" si="159"/>
        <v/>
      </c>
      <c r="CX1697" s="44" t="str">
        <f>IF(Wedstrijden!AK1862="x","BB","")</f>
        <v/>
      </c>
      <c r="CY1697" s="44" t="str">
        <f>IF(Wedstrijden!AL1862="x","B","")</f>
        <v/>
      </c>
      <c r="CZ1697" s="44" t="str">
        <f>IF(Wedstrijden!AM1862="x","L","")</f>
        <v/>
      </c>
      <c r="DA1697" s="44" t="str">
        <f>IF(Wedstrijden!AN1862="x","M","")</f>
        <v/>
      </c>
      <c r="DB1697" s="44" t="str">
        <f>IF(Wedstrijden!AO1862="x","Z","")</f>
        <v/>
      </c>
      <c r="DC1697" s="44" t="str">
        <f>IF(Wedstrijden!AP1862="x","ZZ","")</f>
        <v/>
      </c>
      <c r="DD1697" s="44" t="str">
        <f>IF(Wedstrijden!AQ1862="x","1.40","")</f>
        <v/>
      </c>
      <c r="DE1697" s="44" t="str">
        <f>IF(COUNTA(Wedstrijden!AR1862:AT1862)&lt;&gt;0,6,"")</f>
        <v/>
      </c>
      <c r="DF1697" s="44" t="str">
        <f t="shared" si="160"/>
        <v/>
      </c>
      <c r="DG1697" s="44" t="str">
        <f>IF(Wedstrijden!AR1862="x","L","")</f>
        <v/>
      </c>
      <c r="DH1697" s="44" t="str">
        <f>IF(Wedstrijden!AS1862="x","M","")</f>
        <v/>
      </c>
      <c r="DI1697" s="44" t="str">
        <f>IF(Wedstrijden!AT1862="x","Z","")</f>
        <v/>
      </c>
      <c r="DJ1697" s="44" t="str">
        <f>IF(COUNTA(Wedstrijden!AU1862:AW1862)&lt;&gt;0,6,"")</f>
        <v/>
      </c>
      <c r="DK1697" s="44" t="str">
        <f t="shared" si="161"/>
        <v/>
      </c>
      <c r="DL1697" s="44" t="str">
        <f>IF(Wedstrijden!AU1862="x","L","")</f>
        <v/>
      </c>
      <c r="DM1697" s="44" t="str">
        <f>IF(Wedstrijden!AV1862="x","M","")</f>
        <v/>
      </c>
      <c r="DN1697" s="44" t="str">
        <f>IF(Wedstrijden!AW1862="x","Z","")</f>
        <v/>
      </c>
    </row>
    <row r="1698" spans="1:118" ht="15">
      <c r="A1698" s="48" t="e">
        <f>Wedstrijden!#REF!</f>
        <v>#REF!</v>
      </c>
      <c r="B1698" s="44" t="str">
        <f>IFERROR(VLOOKUP(Wedstrijden!E1863,Wedstrijdlocaties!$B$2:$E$499,2,FALSE),"")</f>
        <v/>
      </c>
      <c r="C1698" s="44" t="str">
        <f>Wedstrijden!F1863</f>
        <v/>
      </c>
      <c r="D1698" s="44" t="str">
        <f>IFERROR(VLOOKUP(Wedstrijden!G1863,Organisaties!$B$2:$C$501,2,FALSE),"")</f>
        <v/>
      </c>
      <c r="E1698" s="44" t="str">
        <f>IFERROR(VLOOKUP(Wedstrijden!G1863,Organisaties!$B$2:$F$501,5,FALSE),"")</f>
        <v/>
      </c>
      <c r="F1698" s="44" t="str">
        <f>IF(Wedstrijden!BC1863&lt;&gt;"",Wedstrijden!BC1863,"")</f>
        <v/>
      </c>
      <c r="G1698" s="44">
        <f>IF(Wedstrijden!AY1863="Indoor",1,0)</f>
        <v>0</v>
      </c>
      <c r="H1698" s="44">
        <f>Wedstrijden!AZ1863</f>
        <v>0</v>
      </c>
      <c r="I1698" s="44" t="str">
        <f>IF(Wedstrijden!AX1863="Nee",0,IF(Wedstrijden!AX1863="Ja",1,""))</f>
        <v/>
      </c>
      <c r="J1698" s="44" t="str">
        <f>IF(Wedstrijden!BA1863&lt;&gt;"",Wedstrijden!BA1863,"")</f>
        <v/>
      </c>
      <c r="W1698" s="45"/>
      <c r="AE1698" s="45"/>
      <c r="AN1698" s="45"/>
      <c r="AU1698" s="45"/>
      <c r="BA1698" s="45"/>
      <c r="BE1698" s="45"/>
      <c r="BJ1698" s="44" t="str">
        <f>IF(COUNTA(Wedstrijden!I1863:S1863)&lt;&gt;0,1,"")</f>
        <v/>
      </c>
      <c r="BK1698" s="44" t="str">
        <f t="shared" si="156"/>
        <v/>
      </c>
      <c r="BL1698" s="44" t="str">
        <f>IF(Wedstrijden!I1863="x","AA","")</f>
        <v/>
      </c>
      <c r="BM1698" s="44" t="str">
        <f>IF(Wedstrijden!J1863="x","A","")</f>
        <v/>
      </c>
      <c r="BN1698" s="44" t="str">
        <f>IF(Wedstrijden!K1863="x","B1","")</f>
        <v/>
      </c>
      <c r="BO1698" s="44" t="str">
        <f>IF(Wedstrijden!L1863="x","BB","")</f>
        <v/>
      </c>
      <c r="BP1698" s="44" t="str">
        <f>IF(Wedstrijden!M1863="x","B","")</f>
        <v/>
      </c>
      <c r="BQ1698" s="44" t="str">
        <f>IF(Wedstrijden!N1863="x","L1","")</f>
        <v/>
      </c>
      <c r="BR1698" s="44" t="str">
        <f>IF(Wedstrijden!O1863="x","L2","")</f>
        <v/>
      </c>
      <c r="BS1698" s="44" t="str">
        <f>IF(Wedstrijden!P1863="x","M1","")</f>
        <v/>
      </c>
      <c r="BT1698" s="44" t="str">
        <f>IF(Wedstrijden!Q1863="x","M2","")</f>
        <v/>
      </c>
      <c r="BU1698" s="44" t="str">
        <f>IF(Wedstrijden!R1863="x","Z1","")</f>
        <v/>
      </c>
      <c r="BV1698" s="44" t="str">
        <f>IF(Wedstrijden!S1863="x","Z2","")</f>
        <v/>
      </c>
      <c r="BW1698" s="44" t="str">
        <f>IF(COUNTA(Wedstrijden!T1863:AB1863)&lt;&gt;0,1,"")</f>
        <v/>
      </c>
      <c r="BX1698" s="44" t="str">
        <f t="shared" si="157"/>
        <v/>
      </c>
      <c r="BY1698" s="44" t="str">
        <f>IF(Wedstrijden!T1863="x","BB","")</f>
        <v/>
      </c>
      <c r="BZ1698" s="44" t="str">
        <f>IF(Wedstrijden!U1863="x","B","")</f>
        <v/>
      </c>
      <c r="CA1698" s="44" t="str">
        <f>IF(Wedstrijden!V1863="x","L1","")</f>
        <v/>
      </c>
      <c r="CB1698" s="44" t="str">
        <f>IF(Wedstrijden!W1863="x","L2","")</f>
        <v/>
      </c>
      <c r="CC1698" s="44" t="str">
        <f>IF(Wedstrijden!X1863="x","M1","")</f>
        <v/>
      </c>
      <c r="CD1698" s="44" t="str">
        <f>IF(Wedstrijden!Y1863="x","M2","")</f>
        <v/>
      </c>
      <c r="CE1698" s="44" t="str">
        <f>IF(Wedstrijden!Z1863="x","Z1","")</f>
        <v/>
      </c>
      <c r="CF1698" s="44" t="str">
        <f>IF(Wedstrijden!AA1863="x","Z2","")</f>
        <v/>
      </c>
      <c r="CG1698" s="44" t="str">
        <f>IF(Wedstrijden!AB1863="x","ZZL","")</f>
        <v/>
      </c>
      <c r="CL1698" s="44" t="str">
        <f>IF(COUNTA(Wedstrijden!AC1863:AJ1863)&lt;&gt;0,2,"")</f>
        <v/>
      </c>
      <c r="CM1698" s="44" t="str">
        <f t="shared" si="158"/>
        <v/>
      </c>
      <c r="CN1698" s="44" t="str">
        <f>IF(Wedstrijden!AC1863="x","AA","")</f>
        <v/>
      </c>
      <c r="CO1698" s="44" t="str">
        <f>IF(Wedstrijden!AD1863="x","A","")</f>
        <v/>
      </c>
      <c r="CP1698" s="44" t="str">
        <f>IF(Wedstrijden!AE1863="x","BB","")</f>
        <v/>
      </c>
      <c r="CQ1698" s="44" t="str">
        <f>IF(Wedstrijden!AF1863="x","B","")</f>
        <v/>
      </c>
      <c r="CR1698" s="44" t="str">
        <f>IF(Wedstrijden!AG1863="x","L","")</f>
        <v/>
      </c>
      <c r="CS1698" s="44" t="str">
        <f>IF(Wedstrijden!AH1863="x","M","")</f>
        <v/>
      </c>
      <c r="CT1698" s="44" t="str">
        <f>IF(Wedstrijden!AI1863="x","Z","")</f>
        <v/>
      </c>
      <c r="CU1698" s="44" t="str">
        <f>IF(Wedstrijden!AJ1863="x","ZZ","")</f>
        <v/>
      </c>
      <c r="CV1698" s="44" t="str">
        <f>IF(COUNTA(Wedstrijden!AK1863:AQ1863)&lt;&gt;0,2,"")</f>
        <v/>
      </c>
      <c r="CW1698" s="44" t="str">
        <f t="shared" si="159"/>
        <v/>
      </c>
      <c r="CX1698" s="44" t="str">
        <f>IF(Wedstrijden!AK1863="x","BB","")</f>
        <v/>
      </c>
      <c r="CY1698" s="44" t="str">
        <f>IF(Wedstrijden!AL1863="x","B","")</f>
        <v/>
      </c>
      <c r="CZ1698" s="44" t="str">
        <f>IF(Wedstrijden!AM1863="x","L","")</f>
        <v/>
      </c>
      <c r="DA1698" s="44" t="str">
        <f>IF(Wedstrijden!AN1863="x","M","")</f>
        <v/>
      </c>
      <c r="DB1698" s="44" t="str">
        <f>IF(Wedstrijden!AO1863="x","Z","")</f>
        <v/>
      </c>
      <c r="DC1698" s="44" t="str">
        <f>IF(Wedstrijden!AP1863="x","ZZ","")</f>
        <v/>
      </c>
      <c r="DD1698" s="44" t="str">
        <f>IF(Wedstrijden!AQ1863="x","1.40","")</f>
        <v/>
      </c>
      <c r="DE1698" s="44" t="str">
        <f>IF(COUNTA(Wedstrijden!AR1863:AT1863)&lt;&gt;0,6,"")</f>
        <v/>
      </c>
      <c r="DF1698" s="44" t="str">
        <f t="shared" si="160"/>
        <v/>
      </c>
      <c r="DG1698" s="44" t="str">
        <f>IF(Wedstrijden!AR1863="x","L","")</f>
        <v/>
      </c>
      <c r="DH1698" s="44" t="str">
        <f>IF(Wedstrijden!AS1863="x","M","")</f>
        <v/>
      </c>
      <c r="DI1698" s="44" t="str">
        <f>IF(Wedstrijden!AT1863="x","Z","")</f>
        <v/>
      </c>
      <c r="DJ1698" s="44" t="str">
        <f>IF(COUNTA(Wedstrijden!AU1863:AW1863)&lt;&gt;0,6,"")</f>
        <v/>
      </c>
      <c r="DK1698" s="44" t="str">
        <f t="shared" si="161"/>
        <v/>
      </c>
      <c r="DL1698" s="44" t="str">
        <f>IF(Wedstrijden!AU1863="x","L","")</f>
        <v/>
      </c>
      <c r="DM1698" s="44" t="str">
        <f>IF(Wedstrijden!AV1863="x","M","")</f>
        <v/>
      </c>
      <c r="DN1698" s="44" t="str">
        <f>IF(Wedstrijden!AW1863="x","Z","")</f>
        <v/>
      </c>
    </row>
    <row r="1699" spans="1:118" ht="15">
      <c r="A1699" s="48" t="e">
        <f>Wedstrijden!#REF!</f>
        <v>#REF!</v>
      </c>
      <c r="B1699" s="44" t="str">
        <f>IFERROR(VLOOKUP(Wedstrijden!E1864,Wedstrijdlocaties!$B$2:$E$499,2,FALSE),"")</f>
        <v/>
      </c>
      <c r="C1699" s="44" t="str">
        <f>Wedstrijden!F1864</f>
        <v/>
      </c>
      <c r="D1699" s="44" t="str">
        <f>IFERROR(VLOOKUP(Wedstrijden!G1864,Organisaties!$B$2:$C$501,2,FALSE),"")</f>
        <v/>
      </c>
      <c r="E1699" s="44" t="str">
        <f>IFERROR(VLOOKUP(Wedstrijden!G1864,Organisaties!$B$2:$F$501,5,FALSE),"")</f>
        <v/>
      </c>
      <c r="F1699" s="44" t="str">
        <f>IF(Wedstrijden!BC1864&lt;&gt;"",Wedstrijden!BC1864,"")</f>
        <v/>
      </c>
      <c r="G1699" s="44">
        <f>IF(Wedstrijden!AY1864="Indoor",1,0)</f>
        <v>0</v>
      </c>
      <c r="H1699" s="44">
        <f>Wedstrijden!AZ1864</f>
        <v>0</v>
      </c>
      <c r="I1699" s="44" t="str">
        <f>IF(Wedstrijden!AX1864="Nee",0,IF(Wedstrijden!AX1864="Ja",1,""))</f>
        <v/>
      </c>
      <c r="J1699" s="44" t="str">
        <f>IF(Wedstrijden!BA1864&lt;&gt;"",Wedstrijden!BA1864,"")</f>
        <v/>
      </c>
      <c r="W1699" s="45"/>
      <c r="AE1699" s="45"/>
      <c r="AN1699" s="45"/>
      <c r="AU1699" s="45"/>
      <c r="BA1699" s="45"/>
      <c r="BE1699" s="45"/>
      <c r="BJ1699" s="44" t="str">
        <f>IF(COUNTA(Wedstrijden!I1864:S1864)&lt;&gt;0,1,"")</f>
        <v/>
      </c>
      <c r="BK1699" s="44" t="str">
        <f t="shared" si="156"/>
        <v/>
      </c>
      <c r="BL1699" s="44" t="str">
        <f>IF(Wedstrijden!I1864="x","AA","")</f>
        <v/>
      </c>
      <c r="BM1699" s="44" t="str">
        <f>IF(Wedstrijden!J1864="x","A","")</f>
        <v/>
      </c>
      <c r="BN1699" s="44" t="str">
        <f>IF(Wedstrijden!K1864="x","B1","")</f>
        <v/>
      </c>
      <c r="BO1699" s="44" t="str">
        <f>IF(Wedstrijden!L1864="x","BB","")</f>
        <v/>
      </c>
      <c r="BP1699" s="44" t="str">
        <f>IF(Wedstrijden!M1864="x","B","")</f>
        <v/>
      </c>
      <c r="BQ1699" s="44" t="str">
        <f>IF(Wedstrijden!N1864="x","L1","")</f>
        <v/>
      </c>
      <c r="BR1699" s="44" t="str">
        <f>IF(Wedstrijden!O1864="x","L2","")</f>
        <v/>
      </c>
      <c r="BS1699" s="44" t="str">
        <f>IF(Wedstrijden!P1864="x","M1","")</f>
        <v/>
      </c>
      <c r="BT1699" s="44" t="str">
        <f>IF(Wedstrijden!Q1864="x","M2","")</f>
        <v/>
      </c>
      <c r="BU1699" s="44" t="str">
        <f>IF(Wedstrijden!R1864="x","Z1","")</f>
        <v/>
      </c>
      <c r="BV1699" s="44" t="str">
        <f>IF(Wedstrijden!S1864="x","Z2","")</f>
        <v/>
      </c>
      <c r="BW1699" s="44" t="str">
        <f>IF(COUNTA(Wedstrijden!T1864:AB1864)&lt;&gt;0,1,"")</f>
        <v/>
      </c>
      <c r="BX1699" s="44" t="str">
        <f t="shared" si="157"/>
        <v/>
      </c>
      <c r="BY1699" s="44" t="str">
        <f>IF(Wedstrijden!T1864="x","BB","")</f>
        <v/>
      </c>
      <c r="BZ1699" s="44" t="str">
        <f>IF(Wedstrijden!U1864="x","B","")</f>
        <v/>
      </c>
      <c r="CA1699" s="44" t="str">
        <f>IF(Wedstrijden!V1864="x","L1","")</f>
        <v/>
      </c>
      <c r="CB1699" s="44" t="str">
        <f>IF(Wedstrijden!W1864="x","L2","")</f>
        <v/>
      </c>
      <c r="CC1699" s="44" t="str">
        <f>IF(Wedstrijden!X1864="x","M1","")</f>
        <v/>
      </c>
      <c r="CD1699" s="44" t="str">
        <f>IF(Wedstrijden!Y1864="x","M2","")</f>
        <v/>
      </c>
      <c r="CE1699" s="44" t="str">
        <f>IF(Wedstrijden!Z1864="x","Z1","")</f>
        <v/>
      </c>
      <c r="CF1699" s="44" t="str">
        <f>IF(Wedstrijden!AA1864="x","Z2","")</f>
        <v/>
      </c>
      <c r="CG1699" s="44" t="str">
        <f>IF(Wedstrijden!AB1864="x","ZZL","")</f>
        <v/>
      </c>
      <c r="CL1699" s="44" t="str">
        <f>IF(COUNTA(Wedstrijden!AC1864:AJ1864)&lt;&gt;0,2,"")</f>
        <v/>
      </c>
      <c r="CM1699" s="44" t="str">
        <f t="shared" si="158"/>
        <v/>
      </c>
      <c r="CN1699" s="44" t="str">
        <f>IF(Wedstrijden!AC1864="x","AA","")</f>
        <v/>
      </c>
      <c r="CO1699" s="44" t="str">
        <f>IF(Wedstrijden!AD1864="x","A","")</f>
        <v/>
      </c>
      <c r="CP1699" s="44" t="str">
        <f>IF(Wedstrijden!AE1864="x","BB","")</f>
        <v/>
      </c>
      <c r="CQ1699" s="44" t="str">
        <f>IF(Wedstrijden!AF1864="x","B","")</f>
        <v/>
      </c>
      <c r="CR1699" s="44" t="str">
        <f>IF(Wedstrijden!AG1864="x","L","")</f>
        <v/>
      </c>
      <c r="CS1699" s="44" t="str">
        <f>IF(Wedstrijden!AH1864="x","M","")</f>
        <v/>
      </c>
      <c r="CT1699" s="44" t="str">
        <f>IF(Wedstrijden!AI1864="x","Z","")</f>
        <v/>
      </c>
      <c r="CU1699" s="44" t="str">
        <f>IF(Wedstrijden!AJ1864="x","ZZ","")</f>
        <v/>
      </c>
      <c r="CV1699" s="44" t="str">
        <f>IF(COUNTA(Wedstrijden!AK1864:AQ1864)&lt;&gt;0,2,"")</f>
        <v/>
      </c>
      <c r="CW1699" s="44" t="str">
        <f t="shared" si="159"/>
        <v/>
      </c>
      <c r="CX1699" s="44" t="str">
        <f>IF(Wedstrijden!AK1864="x","BB","")</f>
        <v/>
      </c>
      <c r="CY1699" s="44" t="str">
        <f>IF(Wedstrijden!AL1864="x","B","")</f>
        <v/>
      </c>
      <c r="CZ1699" s="44" t="str">
        <f>IF(Wedstrijden!AM1864="x","L","")</f>
        <v/>
      </c>
      <c r="DA1699" s="44" t="str">
        <f>IF(Wedstrijden!AN1864="x","M","")</f>
        <v/>
      </c>
      <c r="DB1699" s="44" t="str">
        <f>IF(Wedstrijden!AO1864="x","Z","")</f>
        <v/>
      </c>
      <c r="DC1699" s="44" t="str">
        <f>IF(Wedstrijden!AP1864="x","ZZ","")</f>
        <v/>
      </c>
      <c r="DD1699" s="44" t="str">
        <f>IF(Wedstrijden!AQ1864="x","1.40","")</f>
        <v/>
      </c>
      <c r="DE1699" s="44" t="str">
        <f>IF(COUNTA(Wedstrijden!AR1864:AT1864)&lt;&gt;0,6,"")</f>
        <v/>
      </c>
      <c r="DF1699" s="44" t="str">
        <f t="shared" si="160"/>
        <v/>
      </c>
      <c r="DG1699" s="44" t="str">
        <f>IF(Wedstrijden!AR1864="x","L","")</f>
        <v/>
      </c>
      <c r="DH1699" s="44" t="str">
        <f>IF(Wedstrijden!AS1864="x","M","")</f>
        <v/>
      </c>
      <c r="DI1699" s="44" t="str">
        <f>IF(Wedstrijden!AT1864="x","Z","")</f>
        <v/>
      </c>
      <c r="DJ1699" s="44" t="str">
        <f>IF(COUNTA(Wedstrijden!AU1864:AW1864)&lt;&gt;0,6,"")</f>
        <v/>
      </c>
      <c r="DK1699" s="44" t="str">
        <f t="shared" si="161"/>
        <v/>
      </c>
      <c r="DL1699" s="44" t="str">
        <f>IF(Wedstrijden!AU1864="x","L","")</f>
        <v/>
      </c>
      <c r="DM1699" s="44" t="str">
        <f>IF(Wedstrijden!AV1864="x","M","")</f>
        <v/>
      </c>
      <c r="DN1699" s="44" t="str">
        <f>IF(Wedstrijden!AW1864="x","Z","")</f>
        <v/>
      </c>
    </row>
    <row r="1700" spans="1:118" ht="15">
      <c r="A1700" s="48" t="e">
        <f>Wedstrijden!#REF!</f>
        <v>#REF!</v>
      </c>
      <c r="B1700" s="44" t="str">
        <f>IFERROR(VLOOKUP(Wedstrijden!E1865,Wedstrijdlocaties!$B$2:$E$499,2,FALSE),"")</f>
        <v/>
      </c>
      <c r="C1700" s="44" t="str">
        <f>Wedstrijden!F1865</f>
        <v/>
      </c>
      <c r="D1700" s="44" t="str">
        <f>IFERROR(VLOOKUP(Wedstrijden!G1865,Organisaties!$B$2:$C$501,2,FALSE),"")</f>
        <v/>
      </c>
      <c r="E1700" s="44" t="str">
        <f>IFERROR(VLOOKUP(Wedstrijden!G1865,Organisaties!$B$2:$F$501,5,FALSE),"")</f>
        <v/>
      </c>
      <c r="F1700" s="44" t="str">
        <f>IF(Wedstrijden!BC1865&lt;&gt;"",Wedstrijden!BC1865,"")</f>
        <v/>
      </c>
      <c r="G1700" s="44">
        <f>IF(Wedstrijden!AY1865="Indoor",1,0)</f>
        <v>0</v>
      </c>
      <c r="H1700" s="44">
        <f>Wedstrijden!AZ1865</f>
        <v>0</v>
      </c>
      <c r="I1700" s="44" t="str">
        <f>IF(Wedstrijden!AX1865="Nee",0,IF(Wedstrijden!AX1865="Ja",1,""))</f>
        <v/>
      </c>
      <c r="J1700" s="44" t="str">
        <f>IF(Wedstrijden!BA1865&lt;&gt;"",Wedstrijden!BA1865,"")</f>
        <v/>
      </c>
      <c r="W1700" s="45"/>
      <c r="AE1700" s="45"/>
      <c r="AN1700" s="45"/>
      <c r="AU1700" s="45"/>
      <c r="BA1700" s="45"/>
      <c r="BE1700" s="45"/>
      <c r="BJ1700" s="44" t="str">
        <f>IF(COUNTA(Wedstrijden!I1865:S1865)&lt;&gt;0,1,"")</f>
        <v/>
      </c>
      <c r="BK1700" s="44" t="str">
        <f t="shared" si="156"/>
        <v/>
      </c>
      <c r="BL1700" s="44" t="str">
        <f>IF(Wedstrijden!I1865="x","AA","")</f>
        <v/>
      </c>
      <c r="BM1700" s="44" t="str">
        <f>IF(Wedstrijden!J1865="x","A","")</f>
        <v/>
      </c>
      <c r="BN1700" s="44" t="str">
        <f>IF(Wedstrijden!K1865="x","B1","")</f>
        <v/>
      </c>
      <c r="BO1700" s="44" t="str">
        <f>IF(Wedstrijden!L1865="x","BB","")</f>
        <v/>
      </c>
      <c r="BP1700" s="44" t="str">
        <f>IF(Wedstrijden!M1865="x","B","")</f>
        <v/>
      </c>
      <c r="BQ1700" s="44" t="str">
        <f>IF(Wedstrijden!N1865="x","L1","")</f>
        <v/>
      </c>
      <c r="BR1700" s="44" t="str">
        <f>IF(Wedstrijden!O1865="x","L2","")</f>
        <v/>
      </c>
      <c r="BS1700" s="44" t="str">
        <f>IF(Wedstrijden!P1865="x","M1","")</f>
        <v/>
      </c>
      <c r="BT1700" s="44" t="str">
        <f>IF(Wedstrijden!Q1865="x","M2","")</f>
        <v/>
      </c>
      <c r="BU1700" s="44" t="str">
        <f>IF(Wedstrijden!R1865="x","Z1","")</f>
        <v/>
      </c>
      <c r="BV1700" s="44" t="str">
        <f>IF(Wedstrijden!S1865="x","Z2","")</f>
        <v/>
      </c>
      <c r="BW1700" s="44" t="str">
        <f>IF(COUNTA(Wedstrijden!T1865:AB1865)&lt;&gt;0,1,"")</f>
        <v/>
      </c>
      <c r="BX1700" s="44" t="str">
        <f t="shared" si="157"/>
        <v/>
      </c>
      <c r="BY1700" s="44" t="str">
        <f>IF(Wedstrijden!T1865="x","BB","")</f>
        <v/>
      </c>
      <c r="BZ1700" s="44" t="str">
        <f>IF(Wedstrijden!U1865="x","B","")</f>
        <v/>
      </c>
      <c r="CA1700" s="44" t="str">
        <f>IF(Wedstrijden!V1865="x","L1","")</f>
        <v/>
      </c>
      <c r="CB1700" s="44" t="str">
        <f>IF(Wedstrijden!W1865="x","L2","")</f>
        <v/>
      </c>
      <c r="CC1700" s="44" t="str">
        <f>IF(Wedstrijden!X1865="x","M1","")</f>
        <v/>
      </c>
      <c r="CD1700" s="44" t="str">
        <f>IF(Wedstrijden!Y1865="x","M2","")</f>
        <v/>
      </c>
      <c r="CE1700" s="44" t="str">
        <f>IF(Wedstrijden!Z1865="x","Z1","")</f>
        <v/>
      </c>
      <c r="CF1700" s="44" t="str">
        <f>IF(Wedstrijden!AA1865="x","Z2","")</f>
        <v/>
      </c>
      <c r="CG1700" s="44" t="str">
        <f>IF(Wedstrijden!AB1865="x","ZZL","")</f>
        <v/>
      </c>
      <c r="CL1700" s="44" t="str">
        <f>IF(COUNTA(Wedstrijden!AC1865:AJ1865)&lt;&gt;0,2,"")</f>
        <v/>
      </c>
      <c r="CM1700" s="44" t="str">
        <f t="shared" si="158"/>
        <v/>
      </c>
      <c r="CN1700" s="44" t="str">
        <f>IF(Wedstrijden!AC1865="x","AA","")</f>
        <v/>
      </c>
      <c r="CO1700" s="44" t="str">
        <f>IF(Wedstrijden!AD1865="x","A","")</f>
        <v/>
      </c>
      <c r="CP1700" s="44" t="str">
        <f>IF(Wedstrijden!AE1865="x","BB","")</f>
        <v/>
      </c>
      <c r="CQ1700" s="44" t="str">
        <f>IF(Wedstrijden!AF1865="x","B","")</f>
        <v/>
      </c>
      <c r="CR1700" s="44" t="str">
        <f>IF(Wedstrijden!AG1865="x","L","")</f>
        <v/>
      </c>
      <c r="CS1700" s="44" t="str">
        <f>IF(Wedstrijden!AH1865="x","M","")</f>
        <v/>
      </c>
      <c r="CT1700" s="44" t="str">
        <f>IF(Wedstrijden!AI1865="x","Z","")</f>
        <v/>
      </c>
      <c r="CU1700" s="44" t="str">
        <f>IF(Wedstrijden!AJ1865="x","ZZ","")</f>
        <v/>
      </c>
      <c r="CV1700" s="44" t="str">
        <f>IF(COUNTA(Wedstrijden!AK1865:AQ1865)&lt;&gt;0,2,"")</f>
        <v/>
      </c>
      <c r="CW1700" s="44" t="str">
        <f t="shared" si="159"/>
        <v/>
      </c>
      <c r="CX1700" s="44" t="str">
        <f>IF(Wedstrijden!AK1865="x","BB","")</f>
        <v/>
      </c>
      <c r="CY1700" s="44" t="str">
        <f>IF(Wedstrijden!AL1865="x","B","")</f>
        <v/>
      </c>
      <c r="CZ1700" s="44" t="str">
        <f>IF(Wedstrijden!AM1865="x","L","")</f>
        <v/>
      </c>
      <c r="DA1700" s="44" t="str">
        <f>IF(Wedstrijden!AN1865="x","M","")</f>
        <v/>
      </c>
      <c r="DB1700" s="44" t="str">
        <f>IF(Wedstrijden!AO1865="x","Z","")</f>
        <v/>
      </c>
      <c r="DC1700" s="44" t="str">
        <f>IF(Wedstrijden!AP1865="x","ZZ","")</f>
        <v/>
      </c>
      <c r="DD1700" s="44" t="str">
        <f>IF(Wedstrijden!AQ1865="x","1.40","")</f>
        <v/>
      </c>
      <c r="DE1700" s="44" t="str">
        <f>IF(COUNTA(Wedstrijden!AR1865:AT1865)&lt;&gt;0,6,"")</f>
        <v/>
      </c>
      <c r="DF1700" s="44" t="str">
        <f t="shared" si="160"/>
        <v/>
      </c>
      <c r="DG1700" s="44" t="str">
        <f>IF(Wedstrijden!AR1865="x","L","")</f>
        <v/>
      </c>
      <c r="DH1700" s="44" t="str">
        <f>IF(Wedstrijden!AS1865="x","M","")</f>
        <v/>
      </c>
      <c r="DI1700" s="44" t="str">
        <f>IF(Wedstrijden!AT1865="x","Z","")</f>
        <v/>
      </c>
      <c r="DJ1700" s="44" t="str">
        <f>IF(COUNTA(Wedstrijden!AU1865:AW1865)&lt;&gt;0,6,"")</f>
        <v/>
      </c>
      <c r="DK1700" s="44" t="str">
        <f t="shared" si="161"/>
        <v/>
      </c>
      <c r="DL1700" s="44" t="str">
        <f>IF(Wedstrijden!AU1865="x","L","")</f>
        <v/>
      </c>
      <c r="DM1700" s="44" t="str">
        <f>IF(Wedstrijden!AV1865="x","M","")</f>
        <v/>
      </c>
      <c r="DN1700" s="44" t="str">
        <f>IF(Wedstrijden!AW1865="x","Z","")</f>
        <v/>
      </c>
    </row>
    <row r="1701" spans="1:118" ht="15">
      <c r="A1701" s="48" t="e">
        <f>Wedstrijden!#REF!</f>
        <v>#REF!</v>
      </c>
      <c r="B1701" s="44" t="str">
        <f>IFERROR(VLOOKUP(Wedstrijden!E1866,Wedstrijdlocaties!$B$2:$E$499,2,FALSE),"")</f>
        <v/>
      </c>
      <c r="C1701" s="44" t="str">
        <f>Wedstrijden!F1866</f>
        <v/>
      </c>
      <c r="D1701" s="44" t="str">
        <f>IFERROR(VLOOKUP(Wedstrijden!G1866,Organisaties!$B$2:$C$501,2,FALSE),"")</f>
        <v/>
      </c>
      <c r="E1701" s="44" t="str">
        <f>IFERROR(VLOOKUP(Wedstrijden!G1866,Organisaties!$B$2:$F$501,5,FALSE),"")</f>
        <v/>
      </c>
      <c r="F1701" s="44" t="str">
        <f>IF(Wedstrijden!BC1866&lt;&gt;"",Wedstrijden!BC1866,"")</f>
        <v/>
      </c>
      <c r="G1701" s="44">
        <f>IF(Wedstrijden!AY1866="Indoor",1,0)</f>
        <v>0</v>
      </c>
      <c r="H1701" s="44">
        <f>Wedstrijden!AZ1866</f>
        <v>0</v>
      </c>
      <c r="I1701" s="44" t="str">
        <f>IF(Wedstrijden!AX1866="Nee",0,IF(Wedstrijden!AX1866="Ja",1,""))</f>
        <v/>
      </c>
      <c r="J1701" s="44" t="str">
        <f>IF(Wedstrijden!BA1866&lt;&gt;"",Wedstrijden!BA1866,"")</f>
        <v/>
      </c>
      <c r="W1701" s="45"/>
      <c r="AE1701" s="45"/>
      <c r="AN1701" s="45"/>
      <c r="AU1701" s="45"/>
      <c r="BA1701" s="45"/>
      <c r="BE1701" s="45"/>
      <c r="BJ1701" s="44" t="str">
        <f>IF(COUNTA(Wedstrijden!I1866:S1866)&lt;&gt;0,1,"")</f>
        <v/>
      </c>
      <c r="BK1701" s="44" t="str">
        <f t="shared" si="156"/>
        <v/>
      </c>
      <c r="BL1701" s="44" t="str">
        <f>IF(Wedstrijden!I1866="x","AA","")</f>
        <v/>
      </c>
      <c r="BM1701" s="44" t="str">
        <f>IF(Wedstrijden!J1866="x","A","")</f>
        <v/>
      </c>
      <c r="BN1701" s="44" t="str">
        <f>IF(Wedstrijden!K1866="x","B1","")</f>
        <v/>
      </c>
      <c r="BO1701" s="44" t="str">
        <f>IF(Wedstrijden!L1866="x","BB","")</f>
        <v/>
      </c>
      <c r="BP1701" s="44" t="str">
        <f>IF(Wedstrijden!M1866="x","B","")</f>
        <v/>
      </c>
      <c r="BQ1701" s="44" t="str">
        <f>IF(Wedstrijden!N1866="x","L1","")</f>
        <v/>
      </c>
      <c r="BR1701" s="44" t="str">
        <f>IF(Wedstrijden!O1866="x","L2","")</f>
        <v/>
      </c>
      <c r="BS1701" s="44" t="str">
        <f>IF(Wedstrijden!P1866="x","M1","")</f>
        <v/>
      </c>
      <c r="BT1701" s="44" t="str">
        <f>IF(Wedstrijden!Q1866="x","M2","")</f>
        <v/>
      </c>
      <c r="BU1701" s="44" t="str">
        <f>IF(Wedstrijden!R1866="x","Z1","")</f>
        <v/>
      </c>
      <c r="BV1701" s="44" t="str">
        <f>IF(Wedstrijden!S1866="x","Z2","")</f>
        <v/>
      </c>
      <c r="BW1701" s="44" t="str">
        <f>IF(COUNTA(Wedstrijden!T1866:AB1866)&lt;&gt;0,1,"")</f>
        <v/>
      </c>
      <c r="BX1701" s="44" t="str">
        <f t="shared" si="157"/>
        <v/>
      </c>
      <c r="BY1701" s="44" t="str">
        <f>IF(Wedstrijden!T1866="x","BB","")</f>
        <v/>
      </c>
      <c r="BZ1701" s="44" t="str">
        <f>IF(Wedstrijden!U1866="x","B","")</f>
        <v/>
      </c>
      <c r="CA1701" s="44" t="str">
        <f>IF(Wedstrijden!V1866="x","L1","")</f>
        <v/>
      </c>
      <c r="CB1701" s="44" t="str">
        <f>IF(Wedstrijden!W1866="x","L2","")</f>
        <v/>
      </c>
      <c r="CC1701" s="44" t="str">
        <f>IF(Wedstrijden!X1866="x","M1","")</f>
        <v/>
      </c>
      <c r="CD1701" s="44" t="str">
        <f>IF(Wedstrijden!Y1866="x","M2","")</f>
        <v/>
      </c>
      <c r="CE1701" s="44" t="str">
        <f>IF(Wedstrijden!Z1866="x","Z1","")</f>
        <v/>
      </c>
      <c r="CF1701" s="44" t="str">
        <f>IF(Wedstrijden!AA1866="x","Z2","")</f>
        <v/>
      </c>
      <c r="CG1701" s="44" t="str">
        <f>IF(Wedstrijden!AB1866="x","ZZL","")</f>
        <v/>
      </c>
      <c r="CL1701" s="44" t="str">
        <f>IF(COUNTA(Wedstrijden!AC1866:AJ1866)&lt;&gt;0,2,"")</f>
        <v/>
      </c>
      <c r="CM1701" s="44" t="str">
        <f t="shared" si="158"/>
        <v/>
      </c>
      <c r="CN1701" s="44" t="str">
        <f>IF(Wedstrijden!AC1866="x","AA","")</f>
        <v/>
      </c>
      <c r="CO1701" s="44" t="str">
        <f>IF(Wedstrijden!AD1866="x","A","")</f>
        <v/>
      </c>
      <c r="CP1701" s="44" t="str">
        <f>IF(Wedstrijden!AE1866="x","BB","")</f>
        <v/>
      </c>
      <c r="CQ1701" s="44" t="str">
        <f>IF(Wedstrijden!AF1866="x","B","")</f>
        <v/>
      </c>
      <c r="CR1701" s="44" t="str">
        <f>IF(Wedstrijden!AG1866="x","L","")</f>
        <v/>
      </c>
      <c r="CS1701" s="44" t="str">
        <f>IF(Wedstrijden!AH1866="x","M","")</f>
        <v/>
      </c>
      <c r="CT1701" s="44" t="str">
        <f>IF(Wedstrijden!AI1866="x","Z","")</f>
        <v/>
      </c>
      <c r="CU1701" s="44" t="str">
        <f>IF(Wedstrijden!AJ1866="x","ZZ","")</f>
        <v/>
      </c>
      <c r="CV1701" s="44" t="str">
        <f>IF(COUNTA(Wedstrijden!AK1866:AQ1866)&lt;&gt;0,2,"")</f>
        <v/>
      </c>
      <c r="CW1701" s="44" t="str">
        <f t="shared" si="159"/>
        <v/>
      </c>
      <c r="CX1701" s="44" t="str">
        <f>IF(Wedstrijden!AK1866="x","BB","")</f>
        <v/>
      </c>
      <c r="CY1701" s="44" t="str">
        <f>IF(Wedstrijden!AL1866="x","B","")</f>
        <v/>
      </c>
      <c r="CZ1701" s="44" t="str">
        <f>IF(Wedstrijden!AM1866="x","L","")</f>
        <v/>
      </c>
      <c r="DA1701" s="44" t="str">
        <f>IF(Wedstrijden!AN1866="x","M","")</f>
        <v/>
      </c>
      <c r="DB1701" s="44" t="str">
        <f>IF(Wedstrijden!AO1866="x","Z","")</f>
        <v/>
      </c>
      <c r="DC1701" s="44" t="str">
        <f>IF(Wedstrijden!AP1866="x","ZZ","")</f>
        <v/>
      </c>
      <c r="DD1701" s="44" t="str">
        <f>IF(Wedstrijden!AQ1866="x","1.40","")</f>
        <v/>
      </c>
      <c r="DE1701" s="44" t="str">
        <f>IF(COUNTA(Wedstrijden!AR1866:AT1866)&lt;&gt;0,6,"")</f>
        <v/>
      </c>
      <c r="DF1701" s="44" t="str">
        <f t="shared" si="160"/>
        <v/>
      </c>
      <c r="DG1701" s="44" t="str">
        <f>IF(Wedstrijden!AR1866="x","L","")</f>
        <v/>
      </c>
      <c r="DH1701" s="44" t="str">
        <f>IF(Wedstrijden!AS1866="x","M","")</f>
        <v/>
      </c>
      <c r="DI1701" s="44" t="str">
        <f>IF(Wedstrijden!AT1866="x","Z","")</f>
        <v/>
      </c>
      <c r="DJ1701" s="44" t="str">
        <f>IF(COUNTA(Wedstrijden!AU1866:AW1866)&lt;&gt;0,6,"")</f>
        <v/>
      </c>
      <c r="DK1701" s="44" t="str">
        <f t="shared" si="161"/>
        <v/>
      </c>
      <c r="DL1701" s="44" t="str">
        <f>IF(Wedstrijden!AU1866="x","L","")</f>
        <v/>
      </c>
      <c r="DM1701" s="44" t="str">
        <f>IF(Wedstrijden!AV1866="x","M","")</f>
        <v/>
      </c>
      <c r="DN1701" s="44" t="str">
        <f>IF(Wedstrijden!AW1866="x","Z","")</f>
        <v/>
      </c>
    </row>
    <row r="1702" spans="1:118" ht="15">
      <c r="A1702" s="48" t="e">
        <f>Wedstrijden!#REF!</f>
        <v>#REF!</v>
      </c>
      <c r="B1702" s="44" t="str">
        <f>IFERROR(VLOOKUP(Wedstrijden!E1867,Wedstrijdlocaties!$B$2:$E$499,2,FALSE),"")</f>
        <v/>
      </c>
      <c r="C1702" s="44" t="str">
        <f>Wedstrijden!F1867</f>
        <v/>
      </c>
      <c r="D1702" s="44" t="str">
        <f>IFERROR(VLOOKUP(Wedstrijden!G1867,Organisaties!$B$2:$C$501,2,FALSE),"")</f>
        <v/>
      </c>
      <c r="E1702" s="44" t="str">
        <f>IFERROR(VLOOKUP(Wedstrijden!G1867,Organisaties!$B$2:$F$501,5,FALSE),"")</f>
        <v/>
      </c>
      <c r="F1702" s="44" t="str">
        <f>IF(Wedstrijden!BC1867&lt;&gt;"",Wedstrijden!BC1867,"")</f>
        <v/>
      </c>
      <c r="G1702" s="44">
        <f>IF(Wedstrijden!AY1867="Indoor",1,0)</f>
        <v>0</v>
      </c>
      <c r="H1702" s="44">
        <f>Wedstrijden!AZ1867</f>
        <v>0</v>
      </c>
      <c r="I1702" s="44" t="str">
        <f>IF(Wedstrijden!AX1867="Nee",0,IF(Wedstrijden!AX1867="Ja",1,""))</f>
        <v/>
      </c>
      <c r="J1702" s="44" t="str">
        <f>IF(Wedstrijden!BA1867&lt;&gt;"",Wedstrijden!BA1867,"")</f>
        <v/>
      </c>
      <c r="W1702" s="45"/>
      <c r="AE1702" s="45"/>
      <c r="AN1702" s="45"/>
      <c r="AU1702" s="45"/>
      <c r="BA1702" s="45"/>
      <c r="BE1702" s="45"/>
      <c r="BJ1702" s="44" t="str">
        <f>IF(COUNTA(Wedstrijden!I1867:S1867)&lt;&gt;0,1,"")</f>
        <v/>
      </c>
      <c r="BK1702" s="44" t="str">
        <f t="shared" si="156"/>
        <v/>
      </c>
      <c r="BL1702" s="44" t="str">
        <f>IF(Wedstrijden!I1867="x","AA","")</f>
        <v/>
      </c>
      <c r="BM1702" s="44" t="str">
        <f>IF(Wedstrijden!J1867="x","A","")</f>
        <v/>
      </c>
      <c r="BN1702" s="44" t="str">
        <f>IF(Wedstrijden!K1867="x","B1","")</f>
        <v/>
      </c>
      <c r="BO1702" s="44" t="str">
        <f>IF(Wedstrijden!L1867="x","BB","")</f>
        <v/>
      </c>
      <c r="BP1702" s="44" t="str">
        <f>IF(Wedstrijden!M1867="x","B","")</f>
        <v/>
      </c>
      <c r="BQ1702" s="44" t="str">
        <f>IF(Wedstrijden!N1867="x","L1","")</f>
        <v/>
      </c>
      <c r="BR1702" s="44" t="str">
        <f>IF(Wedstrijden!O1867="x","L2","")</f>
        <v/>
      </c>
      <c r="BS1702" s="44" t="str">
        <f>IF(Wedstrijden!P1867="x","M1","")</f>
        <v/>
      </c>
      <c r="BT1702" s="44" t="str">
        <f>IF(Wedstrijden!Q1867="x","M2","")</f>
        <v/>
      </c>
      <c r="BU1702" s="44" t="str">
        <f>IF(Wedstrijden!R1867="x","Z1","")</f>
        <v/>
      </c>
      <c r="BV1702" s="44" t="str">
        <f>IF(Wedstrijden!S1867="x","Z2","")</f>
        <v/>
      </c>
      <c r="BW1702" s="44" t="str">
        <f>IF(COUNTA(Wedstrijden!T1867:AB1867)&lt;&gt;0,1,"")</f>
        <v/>
      </c>
      <c r="BX1702" s="44" t="str">
        <f t="shared" si="157"/>
        <v/>
      </c>
      <c r="BY1702" s="44" t="str">
        <f>IF(Wedstrijden!T1867="x","BB","")</f>
        <v/>
      </c>
      <c r="BZ1702" s="44" t="str">
        <f>IF(Wedstrijden!U1867="x","B","")</f>
        <v/>
      </c>
      <c r="CA1702" s="44" t="str">
        <f>IF(Wedstrijden!V1867="x","L1","")</f>
        <v/>
      </c>
      <c r="CB1702" s="44" t="str">
        <f>IF(Wedstrijden!W1867="x","L2","")</f>
        <v/>
      </c>
      <c r="CC1702" s="44" t="str">
        <f>IF(Wedstrijden!X1867="x","M1","")</f>
        <v/>
      </c>
      <c r="CD1702" s="44" t="str">
        <f>IF(Wedstrijden!Y1867="x","M2","")</f>
        <v/>
      </c>
      <c r="CE1702" s="44" t="str">
        <f>IF(Wedstrijden!Z1867="x","Z1","")</f>
        <v/>
      </c>
      <c r="CF1702" s="44" t="str">
        <f>IF(Wedstrijden!AA1867="x","Z2","")</f>
        <v/>
      </c>
      <c r="CG1702" s="44" t="str">
        <f>IF(Wedstrijden!AB1867="x","ZZL","")</f>
        <v/>
      </c>
      <c r="CL1702" s="44" t="str">
        <f>IF(COUNTA(Wedstrijden!AC1867:AJ1867)&lt;&gt;0,2,"")</f>
        <v/>
      </c>
      <c r="CM1702" s="44" t="str">
        <f t="shared" si="158"/>
        <v/>
      </c>
      <c r="CN1702" s="44" t="str">
        <f>IF(Wedstrijden!AC1867="x","AA","")</f>
        <v/>
      </c>
      <c r="CO1702" s="44" t="str">
        <f>IF(Wedstrijden!AD1867="x","A","")</f>
        <v/>
      </c>
      <c r="CP1702" s="44" t="str">
        <f>IF(Wedstrijden!AE1867="x","BB","")</f>
        <v/>
      </c>
      <c r="CQ1702" s="44" t="str">
        <f>IF(Wedstrijden!AF1867="x","B","")</f>
        <v/>
      </c>
      <c r="CR1702" s="44" t="str">
        <f>IF(Wedstrijden!AG1867="x","L","")</f>
        <v/>
      </c>
      <c r="CS1702" s="44" t="str">
        <f>IF(Wedstrijden!AH1867="x","M","")</f>
        <v/>
      </c>
      <c r="CT1702" s="44" t="str">
        <f>IF(Wedstrijden!AI1867="x","Z","")</f>
        <v/>
      </c>
      <c r="CU1702" s="44" t="str">
        <f>IF(Wedstrijden!AJ1867="x","ZZ","")</f>
        <v/>
      </c>
      <c r="CV1702" s="44" t="str">
        <f>IF(COUNTA(Wedstrijden!AK1867:AQ1867)&lt;&gt;0,2,"")</f>
        <v/>
      </c>
      <c r="CW1702" s="44" t="str">
        <f t="shared" si="159"/>
        <v/>
      </c>
      <c r="CX1702" s="44" t="str">
        <f>IF(Wedstrijden!AK1867="x","BB","")</f>
        <v/>
      </c>
      <c r="CY1702" s="44" t="str">
        <f>IF(Wedstrijden!AL1867="x","B","")</f>
        <v/>
      </c>
      <c r="CZ1702" s="44" t="str">
        <f>IF(Wedstrijden!AM1867="x","L","")</f>
        <v/>
      </c>
      <c r="DA1702" s="44" t="str">
        <f>IF(Wedstrijden!AN1867="x","M","")</f>
        <v/>
      </c>
      <c r="DB1702" s="44" t="str">
        <f>IF(Wedstrijden!AO1867="x","Z","")</f>
        <v/>
      </c>
      <c r="DC1702" s="44" t="str">
        <f>IF(Wedstrijden!AP1867="x","ZZ","")</f>
        <v/>
      </c>
      <c r="DD1702" s="44" t="str">
        <f>IF(Wedstrijden!AQ1867="x","1.40","")</f>
        <v/>
      </c>
      <c r="DE1702" s="44" t="str">
        <f>IF(COUNTA(Wedstrijden!AR1867:AT1867)&lt;&gt;0,6,"")</f>
        <v/>
      </c>
      <c r="DF1702" s="44" t="str">
        <f t="shared" si="160"/>
        <v/>
      </c>
      <c r="DG1702" s="44" t="str">
        <f>IF(Wedstrijden!AR1867="x","L","")</f>
        <v/>
      </c>
      <c r="DH1702" s="44" t="str">
        <f>IF(Wedstrijden!AS1867="x","M","")</f>
        <v/>
      </c>
      <c r="DI1702" s="44" t="str">
        <f>IF(Wedstrijden!AT1867="x","Z","")</f>
        <v/>
      </c>
      <c r="DJ1702" s="44" t="str">
        <f>IF(COUNTA(Wedstrijden!AU1867:AW1867)&lt;&gt;0,6,"")</f>
        <v/>
      </c>
      <c r="DK1702" s="44" t="str">
        <f t="shared" si="161"/>
        <v/>
      </c>
      <c r="DL1702" s="44" t="str">
        <f>IF(Wedstrijden!AU1867="x","L","")</f>
        <v/>
      </c>
      <c r="DM1702" s="44" t="str">
        <f>IF(Wedstrijden!AV1867="x","M","")</f>
        <v/>
      </c>
      <c r="DN1702" s="44" t="str">
        <f>IF(Wedstrijden!AW1867="x","Z","")</f>
        <v/>
      </c>
    </row>
    <row r="1703" spans="1:118" ht="15">
      <c r="A1703" s="48" t="e">
        <f>Wedstrijden!#REF!</f>
        <v>#REF!</v>
      </c>
      <c r="B1703" s="44" t="str">
        <f>IFERROR(VLOOKUP(Wedstrijden!E1868,Wedstrijdlocaties!$B$2:$E$499,2,FALSE),"")</f>
        <v/>
      </c>
      <c r="C1703" s="44" t="str">
        <f>Wedstrijden!F1868</f>
        <v/>
      </c>
      <c r="D1703" s="44" t="str">
        <f>IFERROR(VLOOKUP(Wedstrijden!G1868,Organisaties!$B$2:$C$501,2,FALSE),"")</f>
        <v/>
      </c>
      <c r="E1703" s="44" t="str">
        <f>IFERROR(VLOOKUP(Wedstrijden!G1868,Organisaties!$B$2:$F$501,5,FALSE),"")</f>
        <v/>
      </c>
      <c r="F1703" s="44" t="str">
        <f>IF(Wedstrijden!BC1868&lt;&gt;"",Wedstrijden!BC1868,"")</f>
        <v/>
      </c>
      <c r="G1703" s="44">
        <f>IF(Wedstrijden!AY1868="Indoor",1,0)</f>
        <v>0</v>
      </c>
      <c r="H1703" s="44">
        <f>Wedstrijden!AZ1868</f>
        <v>0</v>
      </c>
      <c r="I1703" s="44" t="str">
        <f>IF(Wedstrijden!AX1868="Nee",0,IF(Wedstrijden!AX1868="Ja",1,""))</f>
        <v/>
      </c>
      <c r="J1703" s="44" t="str">
        <f>IF(Wedstrijden!BA1868&lt;&gt;"",Wedstrijden!BA1868,"")</f>
        <v/>
      </c>
      <c r="W1703" s="45"/>
      <c r="AE1703" s="45"/>
      <c r="AN1703" s="45"/>
      <c r="AU1703" s="45"/>
      <c r="BA1703" s="45"/>
      <c r="BE1703" s="45"/>
      <c r="BJ1703" s="44" t="str">
        <f>IF(COUNTA(Wedstrijden!I1868:S1868)&lt;&gt;0,1,"")</f>
        <v/>
      </c>
      <c r="BK1703" s="44" t="str">
        <f t="shared" si="156"/>
        <v/>
      </c>
      <c r="BL1703" s="44" t="str">
        <f>IF(Wedstrijden!I1868="x","AA","")</f>
        <v/>
      </c>
      <c r="BM1703" s="44" t="str">
        <f>IF(Wedstrijden!J1868="x","A","")</f>
        <v/>
      </c>
      <c r="BN1703" s="44" t="str">
        <f>IF(Wedstrijden!K1868="x","B1","")</f>
        <v/>
      </c>
      <c r="BO1703" s="44" t="str">
        <f>IF(Wedstrijden!L1868="x","BB","")</f>
        <v/>
      </c>
      <c r="BP1703" s="44" t="str">
        <f>IF(Wedstrijden!M1868="x","B","")</f>
        <v/>
      </c>
      <c r="BQ1703" s="44" t="str">
        <f>IF(Wedstrijden!N1868="x","L1","")</f>
        <v/>
      </c>
      <c r="BR1703" s="44" t="str">
        <f>IF(Wedstrijden!O1868="x","L2","")</f>
        <v/>
      </c>
      <c r="BS1703" s="44" t="str">
        <f>IF(Wedstrijden!P1868="x","M1","")</f>
        <v/>
      </c>
      <c r="BT1703" s="44" t="str">
        <f>IF(Wedstrijden!Q1868="x","M2","")</f>
        <v/>
      </c>
      <c r="BU1703" s="44" t="str">
        <f>IF(Wedstrijden!R1868="x","Z1","")</f>
        <v/>
      </c>
      <c r="BV1703" s="44" t="str">
        <f>IF(Wedstrijden!S1868="x","Z2","")</f>
        <v/>
      </c>
      <c r="BW1703" s="44" t="str">
        <f>IF(COUNTA(Wedstrijden!T1868:AB1868)&lt;&gt;0,1,"")</f>
        <v/>
      </c>
      <c r="BX1703" s="44" t="str">
        <f t="shared" si="157"/>
        <v/>
      </c>
      <c r="BY1703" s="44" t="str">
        <f>IF(Wedstrijden!T1868="x","BB","")</f>
        <v/>
      </c>
      <c r="BZ1703" s="44" t="str">
        <f>IF(Wedstrijden!U1868="x","B","")</f>
        <v/>
      </c>
      <c r="CA1703" s="44" t="str">
        <f>IF(Wedstrijden!V1868="x","L1","")</f>
        <v/>
      </c>
      <c r="CB1703" s="44" t="str">
        <f>IF(Wedstrijden!W1868="x","L2","")</f>
        <v/>
      </c>
      <c r="CC1703" s="44" t="str">
        <f>IF(Wedstrijden!X1868="x","M1","")</f>
        <v/>
      </c>
      <c r="CD1703" s="44" t="str">
        <f>IF(Wedstrijden!Y1868="x","M2","")</f>
        <v/>
      </c>
      <c r="CE1703" s="44" t="str">
        <f>IF(Wedstrijden!Z1868="x","Z1","")</f>
        <v/>
      </c>
      <c r="CF1703" s="44" t="str">
        <f>IF(Wedstrijden!AA1868="x","Z2","")</f>
        <v/>
      </c>
      <c r="CG1703" s="44" t="str">
        <f>IF(Wedstrijden!AB1868="x","ZZL","")</f>
        <v/>
      </c>
      <c r="CL1703" s="44" t="str">
        <f>IF(COUNTA(Wedstrijden!AC1868:AJ1868)&lt;&gt;0,2,"")</f>
        <v/>
      </c>
      <c r="CM1703" s="44" t="str">
        <f t="shared" si="158"/>
        <v/>
      </c>
      <c r="CN1703" s="44" t="str">
        <f>IF(Wedstrijden!AC1868="x","AA","")</f>
        <v/>
      </c>
      <c r="CO1703" s="44" t="str">
        <f>IF(Wedstrijden!AD1868="x","A","")</f>
        <v/>
      </c>
      <c r="CP1703" s="44" t="str">
        <f>IF(Wedstrijden!AE1868="x","BB","")</f>
        <v/>
      </c>
      <c r="CQ1703" s="44" t="str">
        <f>IF(Wedstrijden!AF1868="x","B","")</f>
        <v/>
      </c>
      <c r="CR1703" s="44" t="str">
        <f>IF(Wedstrijden!AG1868="x","L","")</f>
        <v/>
      </c>
      <c r="CS1703" s="44" t="str">
        <f>IF(Wedstrijden!AH1868="x","M","")</f>
        <v/>
      </c>
      <c r="CT1703" s="44" t="str">
        <f>IF(Wedstrijden!AI1868="x","Z","")</f>
        <v/>
      </c>
      <c r="CU1703" s="44" t="str">
        <f>IF(Wedstrijden!AJ1868="x","ZZ","")</f>
        <v/>
      </c>
      <c r="CV1703" s="44" t="str">
        <f>IF(COUNTA(Wedstrijden!AK1868:AQ1868)&lt;&gt;0,2,"")</f>
        <v/>
      </c>
      <c r="CW1703" s="44" t="str">
        <f t="shared" si="159"/>
        <v/>
      </c>
      <c r="CX1703" s="44" t="str">
        <f>IF(Wedstrijden!AK1868="x","BB","")</f>
        <v/>
      </c>
      <c r="CY1703" s="44" t="str">
        <f>IF(Wedstrijden!AL1868="x","B","")</f>
        <v/>
      </c>
      <c r="CZ1703" s="44" t="str">
        <f>IF(Wedstrijden!AM1868="x","L","")</f>
        <v/>
      </c>
      <c r="DA1703" s="44" t="str">
        <f>IF(Wedstrijden!AN1868="x","M","")</f>
        <v/>
      </c>
      <c r="DB1703" s="44" t="str">
        <f>IF(Wedstrijden!AO1868="x","Z","")</f>
        <v/>
      </c>
      <c r="DC1703" s="44" t="str">
        <f>IF(Wedstrijden!AP1868="x","ZZ","")</f>
        <v/>
      </c>
      <c r="DD1703" s="44" t="str">
        <f>IF(Wedstrijden!AQ1868="x","1.40","")</f>
        <v/>
      </c>
      <c r="DE1703" s="44" t="str">
        <f>IF(COUNTA(Wedstrijden!AR1868:AT1868)&lt;&gt;0,6,"")</f>
        <v/>
      </c>
      <c r="DF1703" s="44" t="str">
        <f t="shared" si="160"/>
        <v/>
      </c>
      <c r="DG1703" s="44" t="str">
        <f>IF(Wedstrijden!AR1868="x","L","")</f>
        <v/>
      </c>
      <c r="DH1703" s="44" t="str">
        <f>IF(Wedstrijden!AS1868="x","M","")</f>
        <v/>
      </c>
      <c r="DI1703" s="44" t="str">
        <f>IF(Wedstrijden!AT1868="x","Z","")</f>
        <v/>
      </c>
      <c r="DJ1703" s="44" t="str">
        <f>IF(COUNTA(Wedstrijden!AU1868:AW1868)&lt;&gt;0,6,"")</f>
        <v/>
      </c>
      <c r="DK1703" s="44" t="str">
        <f t="shared" si="161"/>
        <v/>
      </c>
      <c r="DL1703" s="44" t="str">
        <f>IF(Wedstrijden!AU1868="x","L","")</f>
        <v/>
      </c>
      <c r="DM1703" s="44" t="str">
        <f>IF(Wedstrijden!AV1868="x","M","")</f>
        <v/>
      </c>
      <c r="DN1703" s="44" t="str">
        <f>IF(Wedstrijden!AW1868="x","Z","")</f>
        <v/>
      </c>
    </row>
    <row r="1704" spans="1:118" ht="15">
      <c r="A1704" s="48" t="e">
        <f>Wedstrijden!#REF!</f>
        <v>#REF!</v>
      </c>
      <c r="B1704" s="44" t="str">
        <f>IFERROR(VLOOKUP(Wedstrijden!E1869,Wedstrijdlocaties!$B$2:$E$499,2,FALSE),"")</f>
        <v/>
      </c>
      <c r="C1704" s="44" t="str">
        <f>Wedstrijden!F1869</f>
        <v/>
      </c>
      <c r="D1704" s="44" t="str">
        <f>IFERROR(VLOOKUP(Wedstrijden!G1869,Organisaties!$B$2:$C$501,2,FALSE),"")</f>
        <v/>
      </c>
      <c r="E1704" s="44" t="str">
        <f>IFERROR(VLOOKUP(Wedstrijden!G1869,Organisaties!$B$2:$F$501,5,FALSE),"")</f>
        <v/>
      </c>
      <c r="F1704" s="44" t="str">
        <f>IF(Wedstrijden!BC1869&lt;&gt;"",Wedstrijden!BC1869,"")</f>
        <v/>
      </c>
      <c r="G1704" s="44">
        <f>IF(Wedstrijden!AY1869="Indoor",1,0)</f>
        <v>0</v>
      </c>
      <c r="H1704" s="44">
        <f>Wedstrijden!AZ1869</f>
        <v>0</v>
      </c>
      <c r="I1704" s="44" t="str">
        <f>IF(Wedstrijden!AX1869="Nee",0,IF(Wedstrijden!AX1869="Ja",1,""))</f>
        <v/>
      </c>
      <c r="J1704" s="44" t="str">
        <f>IF(Wedstrijden!BA1869&lt;&gt;"",Wedstrijden!BA1869,"")</f>
        <v/>
      </c>
      <c r="W1704" s="45"/>
      <c r="AE1704" s="45"/>
      <c r="AN1704" s="45"/>
      <c r="AU1704" s="45"/>
      <c r="BA1704" s="45"/>
      <c r="BE1704" s="45"/>
      <c r="BJ1704" s="44" t="str">
        <f>IF(COUNTA(Wedstrijden!I1869:S1869)&lt;&gt;0,1,"")</f>
        <v/>
      </c>
      <c r="BK1704" s="44" t="str">
        <f t="shared" si="156"/>
        <v/>
      </c>
      <c r="BL1704" s="44" t="str">
        <f>IF(Wedstrijden!I1869="x","AA","")</f>
        <v/>
      </c>
      <c r="BM1704" s="44" t="str">
        <f>IF(Wedstrijden!J1869="x","A","")</f>
        <v/>
      </c>
      <c r="BN1704" s="44" t="str">
        <f>IF(Wedstrijden!K1869="x","B1","")</f>
        <v/>
      </c>
      <c r="BO1704" s="44" t="str">
        <f>IF(Wedstrijden!L1869="x","BB","")</f>
        <v/>
      </c>
      <c r="BP1704" s="44" t="str">
        <f>IF(Wedstrijden!M1869="x","B","")</f>
        <v/>
      </c>
      <c r="BQ1704" s="44" t="str">
        <f>IF(Wedstrijden!N1869="x","L1","")</f>
        <v/>
      </c>
      <c r="BR1704" s="44" t="str">
        <f>IF(Wedstrijden!O1869="x","L2","")</f>
        <v/>
      </c>
      <c r="BS1704" s="44" t="str">
        <f>IF(Wedstrijden!P1869="x","M1","")</f>
        <v/>
      </c>
      <c r="BT1704" s="44" t="str">
        <f>IF(Wedstrijden!Q1869="x","M2","")</f>
        <v/>
      </c>
      <c r="BU1704" s="44" t="str">
        <f>IF(Wedstrijden!R1869="x","Z1","")</f>
        <v/>
      </c>
      <c r="BV1704" s="44" t="str">
        <f>IF(Wedstrijden!S1869="x","Z2","")</f>
        <v/>
      </c>
      <c r="BW1704" s="44" t="str">
        <f>IF(COUNTA(Wedstrijden!T1869:AB1869)&lt;&gt;0,1,"")</f>
        <v/>
      </c>
      <c r="BX1704" s="44" t="str">
        <f t="shared" si="157"/>
        <v/>
      </c>
      <c r="BY1704" s="44" t="str">
        <f>IF(Wedstrijden!T1869="x","BB","")</f>
        <v/>
      </c>
      <c r="BZ1704" s="44" t="str">
        <f>IF(Wedstrijden!U1869="x","B","")</f>
        <v/>
      </c>
      <c r="CA1704" s="44" t="str">
        <f>IF(Wedstrijden!V1869="x","L1","")</f>
        <v/>
      </c>
      <c r="CB1704" s="44" t="str">
        <f>IF(Wedstrijden!W1869="x","L2","")</f>
        <v/>
      </c>
      <c r="CC1704" s="44" t="str">
        <f>IF(Wedstrijden!X1869="x","M1","")</f>
        <v/>
      </c>
      <c r="CD1704" s="44" t="str">
        <f>IF(Wedstrijden!Y1869="x","M2","")</f>
        <v/>
      </c>
      <c r="CE1704" s="44" t="str">
        <f>IF(Wedstrijden!Z1869="x","Z1","")</f>
        <v/>
      </c>
      <c r="CF1704" s="44" t="str">
        <f>IF(Wedstrijden!AA1869="x","Z2","")</f>
        <v/>
      </c>
      <c r="CG1704" s="44" t="str">
        <f>IF(Wedstrijden!AB1869="x","ZZL","")</f>
        <v/>
      </c>
      <c r="CL1704" s="44" t="str">
        <f>IF(COUNTA(Wedstrijden!AC1869:AJ1869)&lt;&gt;0,2,"")</f>
        <v/>
      </c>
      <c r="CM1704" s="44" t="str">
        <f t="shared" si="158"/>
        <v/>
      </c>
      <c r="CN1704" s="44" t="str">
        <f>IF(Wedstrijden!AC1869="x","AA","")</f>
        <v/>
      </c>
      <c r="CO1704" s="44" t="str">
        <f>IF(Wedstrijden!AD1869="x","A","")</f>
        <v/>
      </c>
      <c r="CP1704" s="44" t="str">
        <f>IF(Wedstrijden!AE1869="x","BB","")</f>
        <v/>
      </c>
      <c r="CQ1704" s="44" t="str">
        <f>IF(Wedstrijden!AF1869="x","B","")</f>
        <v/>
      </c>
      <c r="CR1704" s="44" t="str">
        <f>IF(Wedstrijden!AG1869="x","L","")</f>
        <v/>
      </c>
      <c r="CS1704" s="44" t="str">
        <f>IF(Wedstrijden!AH1869="x","M","")</f>
        <v/>
      </c>
      <c r="CT1704" s="44" t="str">
        <f>IF(Wedstrijden!AI1869="x","Z","")</f>
        <v/>
      </c>
      <c r="CU1704" s="44" t="str">
        <f>IF(Wedstrijden!AJ1869="x","ZZ","")</f>
        <v/>
      </c>
      <c r="CV1704" s="44" t="str">
        <f>IF(COUNTA(Wedstrijden!AK1869:AQ1869)&lt;&gt;0,2,"")</f>
        <v/>
      </c>
      <c r="CW1704" s="44" t="str">
        <f t="shared" si="159"/>
        <v/>
      </c>
      <c r="CX1704" s="44" t="str">
        <f>IF(Wedstrijden!AK1869="x","BB","")</f>
        <v/>
      </c>
      <c r="CY1704" s="44" t="str">
        <f>IF(Wedstrijden!AL1869="x","B","")</f>
        <v/>
      </c>
      <c r="CZ1704" s="44" t="str">
        <f>IF(Wedstrijden!AM1869="x","L","")</f>
        <v/>
      </c>
      <c r="DA1704" s="44" t="str">
        <f>IF(Wedstrijden!AN1869="x","M","")</f>
        <v/>
      </c>
      <c r="DB1704" s="44" t="str">
        <f>IF(Wedstrijden!AO1869="x","Z","")</f>
        <v/>
      </c>
      <c r="DC1704" s="44" t="str">
        <f>IF(Wedstrijden!AP1869="x","ZZ","")</f>
        <v/>
      </c>
      <c r="DD1704" s="44" t="str">
        <f>IF(Wedstrijden!AQ1869="x","1.40","")</f>
        <v/>
      </c>
      <c r="DE1704" s="44" t="str">
        <f>IF(COUNTA(Wedstrijden!AR1869:AT1869)&lt;&gt;0,6,"")</f>
        <v/>
      </c>
      <c r="DF1704" s="44" t="str">
        <f t="shared" si="160"/>
        <v/>
      </c>
      <c r="DG1704" s="44" t="str">
        <f>IF(Wedstrijden!AR1869="x","L","")</f>
        <v/>
      </c>
      <c r="DH1704" s="44" t="str">
        <f>IF(Wedstrijden!AS1869="x","M","")</f>
        <v/>
      </c>
      <c r="DI1704" s="44" t="str">
        <f>IF(Wedstrijden!AT1869="x","Z","")</f>
        <v/>
      </c>
      <c r="DJ1704" s="44" t="str">
        <f>IF(COUNTA(Wedstrijden!AU1869:AW1869)&lt;&gt;0,6,"")</f>
        <v/>
      </c>
      <c r="DK1704" s="44" t="str">
        <f t="shared" si="161"/>
        <v/>
      </c>
      <c r="DL1704" s="44" t="str">
        <f>IF(Wedstrijden!AU1869="x","L","")</f>
        <v/>
      </c>
      <c r="DM1704" s="44" t="str">
        <f>IF(Wedstrijden!AV1869="x","M","")</f>
        <v/>
      </c>
      <c r="DN1704" s="44" t="str">
        <f>IF(Wedstrijden!AW1869="x","Z","")</f>
        <v/>
      </c>
    </row>
    <row r="1705" spans="1:118" ht="15">
      <c r="A1705" s="48" t="e">
        <f>Wedstrijden!#REF!</f>
        <v>#REF!</v>
      </c>
      <c r="B1705" s="44" t="str">
        <f>IFERROR(VLOOKUP(Wedstrijden!E1870,Wedstrijdlocaties!$B$2:$E$499,2,FALSE),"")</f>
        <v/>
      </c>
      <c r="C1705" s="44" t="str">
        <f>Wedstrijden!F1870</f>
        <v/>
      </c>
      <c r="D1705" s="44" t="str">
        <f>IFERROR(VLOOKUP(Wedstrijden!G1870,Organisaties!$B$2:$C$501,2,FALSE),"")</f>
        <v/>
      </c>
      <c r="E1705" s="44" t="str">
        <f>IFERROR(VLOOKUP(Wedstrijden!G1870,Organisaties!$B$2:$F$501,5,FALSE),"")</f>
        <v/>
      </c>
      <c r="F1705" s="44" t="str">
        <f>IF(Wedstrijden!BC1870&lt;&gt;"",Wedstrijden!BC1870,"")</f>
        <v/>
      </c>
      <c r="G1705" s="44">
        <f>IF(Wedstrijden!AY1870="Indoor",1,0)</f>
        <v>0</v>
      </c>
      <c r="H1705" s="44">
        <f>Wedstrijden!AZ1870</f>
        <v>0</v>
      </c>
      <c r="I1705" s="44" t="str">
        <f>IF(Wedstrijden!AX1870="Nee",0,IF(Wedstrijden!AX1870="Ja",1,""))</f>
        <v/>
      </c>
      <c r="J1705" s="44" t="str">
        <f>IF(Wedstrijden!BA1870&lt;&gt;"",Wedstrijden!BA1870,"")</f>
        <v/>
      </c>
      <c r="W1705" s="45"/>
      <c r="AE1705" s="45"/>
      <c r="AN1705" s="45"/>
      <c r="AU1705" s="45"/>
      <c r="BA1705" s="45"/>
      <c r="BE1705" s="45"/>
      <c r="BJ1705" s="44" t="str">
        <f>IF(COUNTA(Wedstrijden!I1870:S1870)&lt;&gt;0,1,"")</f>
        <v/>
      </c>
      <c r="BK1705" s="44" t="str">
        <f t="shared" si="156"/>
        <v/>
      </c>
      <c r="BL1705" s="44" t="str">
        <f>IF(Wedstrijden!I1870="x","AA","")</f>
        <v/>
      </c>
      <c r="BM1705" s="44" t="str">
        <f>IF(Wedstrijden!J1870="x","A","")</f>
        <v/>
      </c>
      <c r="BN1705" s="44" t="str">
        <f>IF(Wedstrijden!K1870="x","B1","")</f>
        <v/>
      </c>
      <c r="BO1705" s="44" t="str">
        <f>IF(Wedstrijden!L1870="x","BB","")</f>
        <v/>
      </c>
      <c r="BP1705" s="44" t="str">
        <f>IF(Wedstrijden!M1870="x","B","")</f>
        <v/>
      </c>
      <c r="BQ1705" s="44" t="str">
        <f>IF(Wedstrijden!N1870="x","L1","")</f>
        <v/>
      </c>
      <c r="BR1705" s="44" t="str">
        <f>IF(Wedstrijden!O1870="x","L2","")</f>
        <v/>
      </c>
      <c r="BS1705" s="44" t="str">
        <f>IF(Wedstrijden!P1870="x","M1","")</f>
        <v/>
      </c>
      <c r="BT1705" s="44" t="str">
        <f>IF(Wedstrijden!Q1870="x","M2","")</f>
        <v/>
      </c>
      <c r="BU1705" s="44" t="str">
        <f>IF(Wedstrijden!R1870="x","Z1","")</f>
        <v/>
      </c>
      <c r="BV1705" s="44" t="str">
        <f>IF(Wedstrijden!S1870="x","Z2","")</f>
        <v/>
      </c>
      <c r="BW1705" s="44" t="str">
        <f>IF(COUNTA(Wedstrijden!T1870:AB1870)&lt;&gt;0,1,"")</f>
        <v/>
      </c>
      <c r="BX1705" s="44" t="str">
        <f t="shared" si="157"/>
        <v/>
      </c>
      <c r="BY1705" s="44" t="str">
        <f>IF(Wedstrijden!T1870="x","BB","")</f>
        <v/>
      </c>
      <c r="BZ1705" s="44" t="str">
        <f>IF(Wedstrijden!U1870="x","B","")</f>
        <v/>
      </c>
      <c r="CA1705" s="44" t="str">
        <f>IF(Wedstrijden!V1870="x","L1","")</f>
        <v/>
      </c>
      <c r="CB1705" s="44" t="str">
        <f>IF(Wedstrijden!W1870="x","L2","")</f>
        <v/>
      </c>
      <c r="CC1705" s="44" t="str">
        <f>IF(Wedstrijden!X1870="x","M1","")</f>
        <v/>
      </c>
      <c r="CD1705" s="44" t="str">
        <f>IF(Wedstrijden!Y1870="x","M2","")</f>
        <v/>
      </c>
      <c r="CE1705" s="44" t="str">
        <f>IF(Wedstrijden!Z1870="x","Z1","")</f>
        <v/>
      </c>
      <c r="CF1705" s="44" t="str">
        <f>IF(Wedstrijden!AA1870="x","Z2","")</f>
        <v/>
      </c>
      <c r="CG1705" s="44" t="str">
        <f>IF(Wedstrijden!AB1870="x","ZZL","")</f>
        <v/>
      </c>
      <c r="CL1705" s="44" t="str">
        <f>IF(COUNTA(Wedstrijden!AC1870:AJ1870)&lt;&gt;0,2,"")</f>
        <v/>
      </c>
      <c r="CM1705" s="44" t="str">
        <f t="shared" si="158"/>
        <v/>
      </c>
      <c r="CN1705" s="44" t="str">
        <f>IF(Wedstrijden!AC1870="x","AA","")</f>
        <v/>
      </c>
      <c r="CO1705" s="44" t="str">
        <f>IF(Wedstrijden!AD1870="x","A","")</f>
        <v/>
      </c>
      <c r="CP1705" s="44" t="str">
        <f>IF(Wedstrijden!AE1870="x","BB","")</f>
        <v/>
      </c>
      <c r="CQ1705" s="44" t="str">
        <f>IF(Wedstrijden!AF1870="x","B","")</f>
        <v/>
      </c>
      <c r="CR1705" s="44" t="str">
        <f>IF(Wedstrijden!AG1870="x","L","")</f>
        <v/>
      </c>
      <c r="CS1705" s="44" t="str">
        <f>IF(Wedstrijden!AH1870="x","M","")</f>
        <v/>
      </c>
      <c r="CT1705" s="44" t="str">
        <f>IF(Wedstrijden!AI1870="x","Z","")</f>
        <v/>
      </c>
      <c r="CU1705" s="44" t="str">
        <f>IF(Wedstrijden!AJ1870="x","ZZ","")</f>
        <v/>
      </c>
      <c r="CV1705" s="44" t="str">
        <f>IF(COUNTA(Wedstrijden!AK1870:AQ1870)&lt;&gt;0,2,"")</f>
        <v/>
      </c>
      <c r="CW1705" s="44" t="str">
        <f t="shared" si="159"/>
        <v/>
      </c>
      <c r="CX1705" s="44" t="str">
        <f>IF(Wedstrijden!AK1870="x","BB","")</f>
        <v/>
      </c>
      <c r="CY1705" s="44" t="str">
        <f>IF(Wedstrijden!AL1870="x","B","")</f>
        <v/>
      </c>
      <c r="CZ1705" s="44" t="str">
        <f>IF(Wedstrijden!AM1870="x","L","")</f>
        <v/>
      </c>
      <c r="DA1705" s="44" t="str">
        <f>IF(Wedstrijden!AN1870="x","M","")</f>
        <v/>
      </c>
      <c r="DB1705" s="44" t="str">
        <f>IF(Wedstrijden!AO1870="x","Z","")</f>
        <v/>
      </c>
      <c r="DC1705" s="44" t="str">
        <f>IF(Wedstrijden!AP1870="x","ZZ","")</f>
        <v/>
      </c>
      <c r="DD1705" s="44" t="str">
        <f>IF(Wedstrijden!AQ1870="x","1.40","")</f>
        <v/>
      </c>
      <c r="DE1705" s="44" t="str">
        <f>IF(COUNTA(Wedstrijden!AR1870:AT1870)&lt;&gt;0,6,"")</f>
        <v/>
      </c>
      <c r="DF1705" s="44" t="str">
        <f t="shared" si="160"/>
        <v/>
      </c>
      <c r="DG1705" s="44" t="str">
        <f>IF(Wedstrijden!AR1870="x","L","")</f>
        <v/>
      </c>
      <c r="DH1705" s="44" t="str">
        <f>IF(Wedstrijden!AS1870="x","M","")</f>
        <v/>
      </c>
      <c r="DI1705" s="44" t="str">
        <f>IF(Wedstrijden!AT1870="x","Z","")</f>
        <v/>
      </c>
      <c r="DJ1705" s="44" t="str">
        <f>IF(COUNTA(Wedstrijden!AU1870:AW1870)&lt;&gt;0,6,"")</f>
        <v/>
      </c>
      <c r="DK1705" s="44" t="str">
        <f t="shared" si="161"/>
        <v/>
      </c>
      <c r="DL1705" s="44" t="str">
        <f>IF(Wedstrijden!AU1870="x","L","")</f>
        <v/>
      </c>
      <c r="DM1705" s="44" t="str">
        <f>IF(Wedstrijden!AV1870="x","M","")</f>
        <v/>
      </c>
      <c r="DN1705" s="44" t="str">
        <f>IF(Wedstrijden!AW1870="x","Z","")</f>
        <v/>
      </c>
    </row>
    <row r="1706" spans="1:118" ht="15">
      <c r="A1706" s="48" t="e">
        <f>Wedstrijden!#REF!</f>
        <v>#REF!</v>
      </c>
      <c r="B1706" s="44" t="str">
        <f>IFERROR(VLOOKUP(Wedstrijden!E1871,Wedstrijdlocaties!$B$2:$E$499,2,FALSE),"")</f>
        <v/>
      </c>
      <c r="C1706" s="44" t="str">
        <f>Wedstrijden!F1871</f>
        <v/>
      </c>
      <c r="D1706" s="44" t="str">
        <f>IFERROR(VLOOKUP(Wedstrijden!G1871,Organisaties!$B$2:$C$501,2,FALSE),"")</f>
        <v/>
      </c>
      <c r="E1706" s="44" t="str">
        <f>IFERROR(VLOOKUP(Wedstrijden!G1871,Organisaties!$B$2:$F$501,5,FALSE),"")</f>
        <v/>
      </c>
      <c r="F1706" s="44" t="str">
        <f>IF(Wedstrijden!BC1871&lt;&gt;"",Wedstrijden!BC1871,"")</f>
        <v/>
      </c>
      <c r="G1706" s="44">
        <f>IF(Wedstrijden!AY1871="Indoor",1,0)</f>
        <v>0</v>
      </c>
      <c r="H1706" s="44">
        <f>Wedstrijden!AZ1871</f>
        <v>0</v>
      </c>
      <c r="I1706" s="44" t="str">
        <f>IF(Wedstrijden!AX1871="Nee",0,IF(Wedstrijden!AX1871="Ja",1,""))</f>
        <v/>
      </c>
      <c r="J1706" s="44" t="str">
        <f>IF(Wedstrijden!BA1871&lt;&gt;"",Wedstrijden!BA1871,"")</f>
        <v/>
      </c>
      <c r="W1706" s="45"/>
      <c r="AE1706" s="45"/>
      <c r="AN1706" s="45"/>
      <c r="AU1706" s="45"/>
      <c r="BA1706" s="45"/>
      <c r="BE1706" s="45"/>
      <c r="BJ1706" s="44" t="str">
        <f>IF(COUNTA(Wedstrijden!I1871:S1871)&lt;&gt;0,1,"")</f>
        <v/>
      </c>
      <c r="BK1706" s="44" t="str">
        <f t="shared" si="156"/>
        <v/>
      </c>
      <c r="BL1706" s="44" t="str">
        <f>IF(Wedstrijden!I1871="x","AA","")</f>
        <v/>
      </c>
      <c r="BM1706" s="44" t="str">
        <f>IF(Wedstrijden!J1871="x","A","")</f>
        <v/>
      </c>
      <c r="BN1706" s="44" t="str">
        <f>IF(Wedstrijden!K1871="x","B1","")</f>
        <v/>
      </c>
      <c r="BO1706" s="44" t="str">
        <f>IF(Wedstrijden!L1871="x","BB","")</f>
        <v/>
      </c>
      <c r="BP1706" s="44" t="str">
        <f>IF(Wedstrijden!M1871="x","B","")</f>
        <v/>
      </c>
      <c r="BQ1706" s="44" t="str">
        <f>IF(Wedstrijden!N1871="x","L1","")</f>
        <v/>
      </c>
      <c r="BR1706" s="44" t="str">
        <f>IF(Wedstrijden!O1871="x","L2","")</f>
        <v/>
      </c>
      <c r="BS1706" s="44" t="str">
        <f>IF(Wedstrijden!P1871="x","M1","")</f>
        <v/>
      </c>
      <c r="BT1706" s="44" t="str">
        <f>IF(Wedstrijden!Q1871="x","M2","")</f>
        <v/>
      </c>
      <c r="BU1706" s="44" t="str">
        <f>IF(Wedstrijden!R1871="x","Z1","")</f>
        <v/>
      </c>
      <c r="BV1706" s="44" t="str">
        <f>IF(Wedstrijden!S1871="x","Z2","")</f>
        <v/>
      </c>
      <c r="BW1706" s="44" t="str">
        <f>IF(COUNTA(Wedstrijden!T1871:AB1871)&lt;&gt;0,1,"")</f>
        <v/>
      </c>
      <c r="BX1706" s="44" t="str">
        <f t="shared" si="157"/>
        <v/>
      </c>
      <c r="BY1706" s="44" t="str">
        <f>IF(Wedstrijden!T1871="x","BB","")</f>
        <v/>
      </c>
      <c r="BZ1706" s="44" t="str">
        <f>IF(Wedstrijden!U1871="x","B","")</f>
        <v/>
      </c>
      <c r="CA1706" s="44" t="str">
        <f>IF(Wedstrijden!V1871="x","L1","")</f>
        <v/>
      </c>
      <c r="CB1706" s="44" t="str">
        <f>IF(Wedstrijden!W1871="x","L2","")</f>
        <v/>
      </c>
      <c r="CC1706" s="44" t="str">
        <f>IF(Wedstrijden!X1871="x","M1","")</f>
        <v/>
      </c>
      <c r="CD1706" s="44" t="str">
        <f>IF(Wedstrijden!Y1871="x","M2","")</f>
        <v/>
      </c>
      <c r="CE1706" s="44" t="str">
        <f>IF(Wedstrijden!Z1871="x","Z1","")</f>
        <v/>
      </c>
      <c r="CF1706" s="44" t="str">
        <f>IF(Wedstrijden!AA1871="x","Z2","")</f>
        <v/>
      </c>
      <c r="CG1706" s="44" t="str">
        <f>IF(Wedstrijden!AB1871="x","ZZL","")</f>
        <v/>
      </c>
      <c r="CL1706" s="44" t="str">
        <f>IF(COUNTA(Wedstrijden!AC1871:AJ1871)&lt;&gt;0,2,"")</f>
        <v/>
      </c>
      <c r="CM1706" s="44" t="str">
        <f t="shared" si="158"/>
        <v/>
      </c>
      <c r="CN1706" s="44" t="str">
        <f>IF(Wedstrijden!AC1871="x","AA","")</f>
        <v/>
      </c>
      <c r="CO1706" s="44" t="str">
        <f>IF(Wedstrijden!AD1871="x","A","")</f>
        <v/>
      </c>
      <c r="CP1706" s="44" t="str">
        <f>IF(Wedstrijden!AE1871="x","BB","")</f>
        <v/>
      </c>
      <c r="CQ1706" s="44" t="str">
        <f>IF(Wedstrijden!AF1871="x","B","")</f>
        <v/>
      </c>
      <c r="CR1706" s="44" t="str">
        <f>IF(Wedstrijden!AG1871="x","L","")</f>
        <v/>
      </c>
      <c r="CS1706" s="44" t="str">
        <f>IF(Wedstrijden!AH1871="x","M","")</f>
        <v/>
      </c>
      <c r="CT1706" s="44" t="str">
        <f>IF(Wedstrijden!AI1871="x","Z","")</f>
        <v/>
      </c>
      <c r="CU1706" s="44" t="str">
        <f>IF(Wedstrijden!AJ1871="x","ZZ","")</f>
        <v/>
      </c>
      <c r="CV1706" s="44" t="str">
        <f>IF(COUNTA(Wedstrijden!AK1871:AQ1871)&lt;&gt;0,2,"")</f>
        <v/>
      </c>
      <c r="CW1706" s="44" t="str">
        <f t="shared" si="159"/>
        <v/>
      </c>
      <c r="CX1706" s="44" t="str">
        <f>IF(Wedstrijden!AK1871="x","BB","")</f>
        <v/>
      </c>
      <c r="CY1706" s="44" t="str">
        <f>IF(Wedstrijden!AL1871="x","B","")</f>
        <v/>
      </c>
      <c r="CZ1706" s="44" t="str">
        <f>IF(Wedstrijden!AM1871="x","L","")</f>
        <v/>
      </c>
      <c r="DA1706" s="44" t="str">
        <f>IF(Wedstrijden!AN1871="x","M","")</f>
        <v/>
      </c>
      <c r="DB1706" s="44" t="str">
        <f>IF(Wedstrijden!AO1871="x","Z","")</f>
        <v/>
      </c>
      <c r="DC1706" s="44" t="str">
        <f>IF(Wedstrijden!AP1871="x","ZZ","")</f>
        <v/>
      </c>
      <c r="DD1706" s="44" t="str">
        <f>IF(Wedstrijden!AQ1871="x","1.40","")</f>
        <v/>
      </c>
      <c r="DE1706" s="44" t="str">
        <f>IF(COUNTA(Wedstrijden!AR1871:AT1871)&lt;&gt;0,6,"")</f>
        <v/>
      </c>
      <c r="DF1706" s="44" t="str">
        <f t="shared" si="160"/>
        <v/>
      </c>
      <c r="DG1706" s="44" t="str">
        <f>IF(Wedstrijden!AR1871="x","L","")</f>
        <v/>
      </c>
      <c r="DH1706" s="44" t="str">
        <f>IF(Wedstrijden!AS1871="x","M","")</f>
        <v/>
      </c>
      <c r="DI1706" s="44" t="str">
        <f>IF(Wedstrijden!AT1871="x","Z","")</f>
        <v/>
      </c>
      <c r="DJ1706" s="44" t="str">
        <f>IF(COUNTA(Wedstrijden!AU1871:AW1871)&lt;&gt;0,6,"")</f>
        <v/>
      </c>
      <c r="DK1706" s="44" t="str">
        <f t="shared" si="161"/>
        <v/>
      </c>
      <c r="DL1706" s="44" t="str">
        <f>IF(Wedstrijden!AU1871="x","L","")</f>
        <v/>
      </c>
      <c r="DM1706" s="44" t="str">
        <f>IF(Wedstrijden!AV1871="x","M","")</f>
        <v/>
      </c>
      <c r="DN1706" s="44" t="str">
        <f>IF(Wedstrijden!AW1871="x","Z","")</f>
        <v/>
      </c>
    </row>
    <row r="1707" spans="1:118" ht="15">
      <c r="A1707" s="48" t="e">
        <f>Wedstrijden!#REF!</f>
        <v>#REF!</v>
      </c>
      <c r="B1707" s="44" t="str">
        <f>IFERROR(VLOOKUP(Wedstrijden!E1872,Wedstrijdlocaties!$B$2:$E$499,2,FALSE),"")</f>
        <v/>
      </c>
      <c r="C1707" s="44" t="str">
        <f>Wedstrijden!F1872</f>
        <v/>
      </c>
      <c r="D1707" s="44" t="str">
        <f>IFERROR(VLOOKUP(Wedstrijden!G1872,Organisaties!$B$2:$C$501,2,FALSE),"")</f>
        <v/>
      </c>
      <c r="E1707" s="44" t="str">
        <f>IFERROR(VLOOKUP(Wedstrijden!G1872,Organisaties!$B$2:$F$501,5,FALSE),"")</f>
        <v/>
      </c>
      <c r="F1707" s="44" t="str">
        <f>IF(Wedstrijden!BC1872&lt;&gt;"",Wedstrijden!BC1872,"")</f>
        <v/>
      </c>
      <c r="G1707" s="44">
        <f>IF(Wedstrijden!AY1872="Indoor",1,0)</f>
        <v>0</v>
      </c>
      <c r="H1707" s="44">
        <f>Wedstrijden!AZ1872</f>
        <v>0</v>
      </c>
      <c r="I1707" s="44" t="str">
        <f>IF(Wedstrijden!AX1872="Nee",0,IF(Wedstrijden!AX1872="Ja",1,""))</f>
        <v/>
      </c>
      <c r="J1707" s="44" t="str">
        <f>IF(Wedstrijden!BA1872&lt;&gt;"",Wedstrijden!BA1872,"")</f>
        <v/>
      </c>
      <c r="W1707" s="45"/>
      <c r="AE1707" s="45"/>
      <c r="AN1707" s="45"/>
      <c r="AU1707" s="45"/>
      <c r="BA1707" s="45"/>
      <c r="BE1707" s="45"/>
      <c r="BJ1707" s="44" t="str">
        <f>IF(COUNTA(Wedstrijden!I1872:S1872)&lt;&gt;0,1,"")</f>
        <v/>
      </c>
      <c r="BK1707" s="44" t="str">
        <f t="shared" si="156"/>
        <v/>
      </c>
      <c r="BL1707" s="44" t="str">
        <f>IF(Wedstrijden!I1872="x","AA","")</f>
        <v/>
      </c>
      <c r="BM1707" s="44" t="str">
        <f>IF(Wedstrijden!J1872="x","A","")</f>
        <v/>
      </c>
      <c r="BN1707" s="44" t="str">
        <f>IF(Wedstrijden!K1872="x","B1","")</f>
        <v/>
      </c>
      <c r="BO1707" s="44" t="str">
        <f>IF(Wedstrijden!L1872="x","BB","")</f>
        <v/>
      </c>
      <c r="BP1707" s="44" t="str">
        <f>IF(Wedstrijden!M1872="x","B","")</f>
        <v/>
      </c>
      <c r="BQ1707" s="44" t="str">
        <f>IF(Wedstrijden!N1872="x","L1","")</f>
        <v/>
      </c>
      <c r="BR1707" s="44" t="str">
        <f>IF(Wedstrijden!O1872="x","L2","")</f>
        <v/>
      </c>
      <c r="BS1707" s="44" t="str">
        <f>IF(Wedstrijden!P1872="x","M1","")</f>
        <v/>
      </c>
      <c r="BT1707" s="44" t="str">
        <f>IF(Wedstrijden!Q1872="x","M2","")</f>
        <v/>
      </c>
      <c r="BU1707" s="44" t="str">
        <f>IF(Wedstrijden!R1872="x","Z1","")</f>
        <v/>
      </c>
      <c r="BV1707" s="44" t="str">
        <f>IF(Wedstrijden!S1872="x","Z2","")</f>
        <v/>
      </c>
      <c r="BW1707" s="44" t="str">
        <f>IF(COUNTA(Wedstrijden!T1872:AB1872)&lt;&gt;0,1,"")</f>
        <v/>
      </c>
      <c r="BX1707" s="44" t="str">
        <f t="shared" si="157"/>
        <v/>
      </c>
      <c r="BY1707" s="44" t="str">
        <f>IF(Wedstrijden!T1872="x","BB","")</f>
        <v/>
      </c>
      <c r="BZ1707" s="44" t="str">
        <f>IF(Wedstrijden!U1872="x","B","")</f>
        <v/>
      </c>
      <c r="CA1707" s="44" t="str">
        <f>IF(Wedstrijden!V1872="x","L1","")</f>
        <v/>
      </c>
      <c r="CB1707" s="44" t="str">
        <f>IF(Wedstrijden!W1872="x","L2","")</f>
        <v/>
      </c>
      <c r="CC1707" s="44" t="str">
        <f>IF(Wedstrijden!X1872="x","M1","")</f>
        <v/>
      </c>
      <c r="CD1707" s="44" t="str">
        <f>IF(Wedstrijden!Y1872="x","M2","")</f>
        <v/>
      </c>
      <c r="CE1707" s="44" t="str">
        <f>IF(Wedstrijden!Z1872="x","Z1","")</f>
        <v/>
      </c>
      <c r="CF1707" s="44" t="str">
        <f>IF(Wedstrijden!AA1872="x","Z2","")</f>
        <v/>
      </c>
      <c r="CG1707" s="44" t="str">
        <f>IF(Wedstrijden!AB1872="x","ZZL","")</f>
        <v/>
      </c>
      <c r="CL1707" s="44" t="str">
        <f>IF(COUNTA(Wedstrijden!AC1872:AJ1872)&lt;&gt;0,2,"")</f>
        <v/>
      </c>
      <c r="CM1707" s="44" t="str">
        <f t="shared" si="158"/>
        <v/>
      </c>
      <c r="CN1707" s="44" t="str">
        <f>IF(Wedstrijden!AC1872="x","AA","")</f>
        <v/>
      </c>
      <c r="CO1707" s="44" t="str">
        <f>IF(Wedstrijden!AD1872="x","A","")</f>
        <v/>
      </c>
      <c r="CP1707" s="44" t="str">
        <f>IF(Wedstrijden!AE1872="x","BB","")</f>
        <v/>
      </c>
      <c r="CQ1707" s="44" t="str">
        <f>IF(Wedstrijden!AF1872="x","B","")</f>
        <v/>
      </c>
      <c r="CR1707" s="44" t="str">
        <f>IF(Wedstrijden!AG1872="x","L","")</f>
        <v/>
      </c>
      <c r="CS1707" s="44" t="str">
        <f>IF(Wedstrijden!AH1872="x","M","")</f>
        <v/>
      </c>
      <c r="CT1707" s="44" t="str">
        <f>IF(Wedstrijden!AI1872="x","Z","")</f>
        <v/>
      </c>
      <c r="CU1707" s="44" t="str">
        <f>IF(Wedstrijden!AJ1872="x","ZZ","")</f>
        <v/>
      </c>
      <c r="CV1707" s="44" t="str">
        <f>IF(COUNTA(Wedstrijden!AK1872:AQ1872)&lt;&gt;0,2,"")</f>
        <v/>
      </c>
      <c r="CW1707" s="44" t="str">
        <f t="shared" si="159"/>
        <v/>
      </c>
      <c r="CX1707" s="44" t="str">
        <f>IF(Wedstrijden!AK1872="x","BB","")</f>
        <v/>
      </c>
      <c r="CY1707" s="44" t="str">
        <f>IF(Wedstrijden!AL1872="x","B","")</f>
        <v/>
      </c>
      <c r="CZ1707" s="44" t="str">
        <f>IF(Wedstrijden!AM1872="x","L","")</f>
        <v/>
      </c>
      <c r="DA1707" s="44" t="str">
        <f>IF(Wedstrijden!AN1872="x","M","")</f>
        <v/>
      </c>
      <c r="DB1707" s="44" t="str">
        <f>IF(Wedstrijden!AO1872="x","Z","")</f>
        <v/>
      </c>
      <c r="DC1707" s="44" t="str">
        <f>IF(Wedstrijden!AP1872="x","ZZ","")</f>
        <v/>
      </c>
      <c r="DD1707" s="44" t="str">
        <f>IF(Wedstrijden!AQ1872="x","1.40","")</f>
        <v/>
      </c>
      <c r="DE1707" s="44" t="str">
        <f>IF(COUNTA(Wedstrijden!AR1872:AT1872)&lt;&gt;0,6,"")</f>
        <v/>
      </c>
      <c r="DF1707" s="44" t="str">
        <f t="shared" si="160"/>
        <v/>
      </c>
      <c r="DG1707" s="44" t="str">
        <f>IF(Wedstrijden!AR1872="x","L","")</f>
        <v/>
      </c>
      <c r="DH1707" s="44" t="str">
        <f>IF(Wedstrijden!AS1872="x","M","")</f>
        <v/>
      </c>
      <c r="DI1707" s="44" t="str">
        <f>IF(Wedstrijden!AT1872="x","Z","")</f>
        <v/>
      </c>
      <c r="DJ1707" s="44" t="str">
        <f>IF(COUNTA(Wedstrijden!AU1872:AW1872)&lt;&gt;0,6,"")</f>
        <v/>
      </c>
      <c r="DK1707" s="44" t="str">
        <f t="shared" si="161"/>
        <v/>
      </c>
      <c r="DL1707" s="44" t="str">
        <f>IF(Wedstrijden!AU1872="x","L","")</f>
        <v/>
      </c>
      <c r="DM1707" s="44" t="str">
        <f>IF(Wedstrijden!AV1872="x","M","")</f>
        <v/>
      </c>
      <c r="DN1707" s="44" t="str">
        <f>IF(Wedstrijden!AW1872="x","Z","")</f>
        <v/>
      </c>
    </row>
    <row r="1708" spans="1:118" ht="15">
      <c r="A1708" s="48" t="e">
        <f>Wedstrijden!#REF!</f>
        <v>#REF!</v>
      </c>
      <c r="B1708" s="44" t="str">
        <f>IFERROR(VLOOKUP(Wedstrijden!E1873,Wedstrijdlocaties!$B$2:$E$499,2,FALSE),"")</f>
        <v/>
      </c>
      <c r="C1708" s="44" t="str">
        <f>Wedstrijden!F1873</f>
        <v/>
      </c>
      <c r="D1708" s="44" t="str">
        <f>IFERROR(VLOOKUP(Wedstrijden!G1873,Organisaties!$B$2:$C$501,2,FALSE),"")</f>
        <v/>
      </c>
      <c r="E1708" s="44" t="str">
        <f>IFERROR(VLOOKUP(Wedstrijden!G1873,Organisaties!$B$2:$F$501,5,FALSE),"")</f>
        <v/>
      </c>
      <c r="F1708" s="44" t="str">
        <f>IF(Wedstrijden!BC1873&lt;&gt;"",Wedstrijden!BC1873,"")</f>
        <v/>
      </c>
      <c r="G1708" s="44">
        <f>IF(Wedstrijden!AY1873="Indoor",1,0)</f>
        <v>0</v>
      </c>
      <c r="H1708" s="44">
        <f>Wedstrijden!AZ1873</f>
        <v>0</v>
      </c>
      <c r="I1708" s="44" t="str">
        <f>IF(Wedstrijden!AX1873="Nee",0,IF(Wedstrijden!AX1873="Ja",1,""))</f>
        <v/>
      </c>
      <c r="J1708" s="44" t="str">
        <f>IF(Wedstrijden!BA1873&lt;&gt;"",Wedstrijden!BA1873,"")</f>
        <v/>
      </c>
      <c r="W1708" s="45"/>
      <c r="AE1708" s="45"/>
      <c r="AN1708" s="45"/>
      <c r="AU1708" s="45"/>
      <c r="BA1708" s="45"/>
      <c r="BE1708" s="45"/>
      <c r="BJ1708" s="44" t="str">
        <f>IF(COUNTA(Wedstrijden!I1873:S1873)&lt;&gt;0,1,"")</f>
        <v/>
      </c>
      <c r="BK1708" s="44" t="str">
        <f t="shared" si="156"/>
        <v/>
      </c>
      <c r="BL1708" s="44" t="str">
        <f>IF(Wedstrijden!I1873="x","AA","")</f>
        <v/>
      </c>
      <c r="BM1708" s="44" t="str">
        <f>IF(Wedstrijden!J1873="x","A","")</f>
        <v/>
      </c>
      <c r="BN1708" s="44" t="str">
        <f>IF(Wedstrijden!K1873="x","B1","")</f>
        <v/>
      </c>
      <c r="BO1708" s="44" t="str">
        <f>IF(Wedstrijden!L1873="x","BB","")</f>
        <v/>
      </c>
      <c r="BP1708" s="44" t="str">
        <f>IF(Wedstrijden!M1873="x","B","")</f>
        <v/>
      </c>
      <c r="BQ1708" s="44" t="str">
        <f>IF(Wedstrijden!N1873="x","L1","")</f>
        <v/>
      </c>
      <c r="BR1708" s="44" t="str">
        <f>IF(Wedstrijden!O1873="x","L2","")</f>
        <v/>
      </c>
      <c r="BS1708" s="44" t="str">
        <f>IF(Wedstrijden!P1873="x","M1","")</f>
        <v/>
      </c>
      <c r="BT1708" s="44" t="str">
        <f>IF(Wedstrijden!Q1873="x","M2","")</f>
        <v/>
      </c>
      <c r="BU1708" s="44" t="str">
        <f>IF(Wedstrijden!R1873="x","Z1","")</f>
        <v/>
      </c>
      <c r="BV1708" s="44" t="str">
        <f>IF(Wedstrijden!S1873="x","Z2","")</f>
        <v/>
      </c>
      <c r="BW1708" s="44" t="str">
        <f>IF(COUNTA(Wedstrijden!T1873:AB1873)&lt;&gt;0,1,"")</f>
        <v/>
      </c>
      <c r="BX1708" s="44" t="str">
        <f t="shared" si="157"/>
        <v/>
      </c>
      <c r="BY1708" s="44" t="str">
        <f>IF(Wedstrijden!T1873="x","BB","")</f>
        <v/>
      </c>
      <c r="BZ1708" s="44" t="str">
        <f>IF(Wedstrijden!U1873="x","B","")</f>
        <v/>
      </c>
      <c r="CA1708" s="44" t="str">
        <f>IF(Wedstrijden!V1873="x","L1","")</f>
        <v/>
      </c>
      <c r="CB1708" s="44" t="str">
        <f>IF(Wedstrijden!W1873="x","L2","")</f>
        <v/>
      </c>
      <c r="CC1708" s="44" t="str">
        <f>IF(Wedstrijden!X1873="x","M1","")</f>
        <v/>
      </c>
      <c r="CD1708" s="44" t="str">
        <f>IF(Wedstrijden!Y1873="x","M2","")</f>
        <v/>
      </c>
      <c r="CE1708" s="44" t="str">
        <f>IF(Wedstrijden!Z1873="x","Z1","")</f>
        <v/>
      </c>
      <c r="CF1708" s="44" t="str">
        <f>IF(Wedstrijden!AA1873="x","Z2","")</f>
        <v/>
      </c>
      <c r="CG1708" s="44" t="str">
        <f>IF(Wedstrijden!AB1873="x","ZZL","")</f>
        <v/>
      </c>
      <c r="CL1708" s="44" t="str">
        <f>IF(COUNTA(Wedstrijden!AC1873:AJ1873)&lt;&gt;0,2,"")</f>
        <v/>
      </c>
      <c r="CM1708" s="44" t="str">
        <f t="shared" si="158"/>
        <v/>
      </c>
      <c r="CN1708" s="44" t="str">
        <f>IF(Wedstrijden!AC1873="x","AA","")</f>
        <v/>
      </c>
      <c r="CO1708" s="44" t="str">
        <f>IF(Wedstrijden!AD1873="x","A","")</f>
        <v/>
      </c>
      <c r="CP1708" s="44" t="str">
        <f>IF(Wedstrijden!AE1873="x","BB","")</f>
        <v/>
      </c>
      <c r="CQ1708" s="44" t="str">
        <f>IF(Wedstrijden!AF1873="x","B","")</f>
        <v/>
      </c>
      <c r="CR1708" s="44" t="str">
        <f>IF(Wedstrijden!AG1873="x","L","")</f>
        <v/>
      </c>
      <c r="CS1708" s="44" t="str">
        <f>IF(Wedstrijden!AH1873="x","M","")</f>
        <v/>
      </c>
      <c r="CT1708" s="44" t="str">
        <f>IF(Wedstrijden!AI1873="x","Z","")</f>
        <v/>
      </c>
      <c r="CU1708" s="44" t="str">
        <f>IF(Wedstrijden!AJ1873="x","ZZ","")</f>
        <v/>
      </c>
      <c r="CV1708" s="44" t="str">
        <f>IF(COUNTA(Wedstrijden!AK1873:AQ1873)&lt;&gt;0,2,"")</f>
        <v/>
      </c>
      <c r="CW1708" s="44" t="str">
        <f t="shared" si="159"/>
        <v/>
      </c>
      <c r="CX1708" s="44" t="str">
        <f>IF(Wedstrijden!AK1873="x","BB","")</f>
        <v/>
      </c>
      <c r="CY1708" s="44" t="str">
        <f>IF(Wedstrijden!AL1873="x","B","")</f>
        <v/>
      </c>
      <c r="CZ1708" s="44" t="str">
        <f>IF(Wedstrijden!AM1873="x","L","")</f>
        <v/>
      </c>
      <c r="DA1708" s="44" t="str">
        <f>IF(Wedstrijden!AN1873="x","M","")</f>
        <v/>
      </c>
      <c r="DB1708" s="44" t="str">
        <f>IF(Wedstrijden!AO1873="x","Z","")</f>
        <v/>
      </c>
      <c r="DC1708" s="44" t="str">
        <f>IF(Wedstrijden!AP1873="x","ZZ","")</f>
        <v/>
      </c>
      <c r="DD1708" s="44" t="str">
        <f>IF(Wedstrijden!AQ1873="x","1.40","")</f>
        <v/>
      </c>
      <c r="DE1708" s="44" t="str">
        <f>IF(COUNTA(Wedstrijden!AR1873:AT1873)&lt;&gt;0,6,"")</f>
        <v/>
      </c>
      <c r="DF1708" s="44" t="str">
        <f t="shared" si="160"/>
        <v/>
      </c>
      <c r="DG1708" s="44" t="str">
        <f>IF(Wedstrijden!AR1873="x","L","")</f>
        <v/>
      </c>
      <c r="DH1708" s="44" t="str">
        <f>IF(Wedstrijden!AS1873="x","M","")</f>
        <v/>
      </c>
      <c r="DI1708" s="44" t="str">
        <f>IF(Wedstrijden!AT1873="x","Z","")</f>
        <v/>
      </c>
      <c r="DJ1708" s="44" t="str">
        <f>IF(COUNTA(Wedstrijden!AU1873:AW1873)&lt;&gt;0,6,"")</f>
        <v/>
      </c>
      <c r="DK1708" s="44" t="str">
        <f t="shared" si="161"/>
        <v/>
      </c>
      <c r="DL1708" s="44" t="str">
        <f>IF(Wedstrijden!AU1873="x","L","")</f>
        <v/>
      </c>
      <c r="DM1708" s="44" t="str">
        <f>IF(Wedstrijden!AV1873="x","M","")</f>
        <v/>
      </c>
      <c r="DN1708" s="44" t="str">
        <f>IF(Wedstrijden!AW1873="x","Z","")</f>
        <v/>
      </c>
    </row>
    <row r="1709" spans="1:118" ht="15">
      <c r="A1709" s="48" t="e">
        <f>Wedstrijden!#REF!</f>
        <v>#REF!</v>
      </c>
      <c r="B1709" s="44" t="str">
        <f>IFERROR(VLOOKUP(Wedstrijden!E1874,Wedstrijdlocaties!$B$2:$E$499,2,FALSE),"")</f>
        <v/>
      </c>
      <c r="C1709" s="44" t="str">
        <f>Wedstrijden!F1874</f>
        <v/>
      </c>
      <c r="D1709" s="44" t="str">
        <f>IFERROR(VLOOKUP(Wedstrijden!G1874,Organisaties!$B$2:$C$501,2,FALSE),"")</f>
        <v/>
      </c>
      <c r="E1709" s="44" t="str">
        <f>IFERROR(VLOOKUP(Wedstrijden!G1874,Organisaties!$B$2:$F$501,5,FALSE),"")</f>
        <v/>
      </c>
      <c r="F1709" s="44" t="str">
        <f>IF(Wedstrijden!BC1874&lt;&gt;"",Wedstrijden!BC1874,"")</f>
        <v/>
      </c>
      <c r="G1709" s="44">
        <f>IF(Wedstrijden!AY1874="Indoor",1,0)</f>
        <v>0</v>
      </c>
      <c r="H1709" s="44">
        <f>Wedstrijden!AZ1874</f>
        <v>0</v>
      </c>
      <c r="I1709" s="44" t="str">
        <f>IF(Wedstrijden!AX1874="Nee",0,IF(Wedstrijden!AX1874="Ja",1,""))</f>
        <v/>
      </c>
      <c r="J1709" s="44" t="str">
        <f>IF(Wedstrijden!BA1874&lt;&gt;"",Wedstrijden!BA1874,"")</f>
        <v/>
      </c>
      <c r="W1709" s="45"/>
      <c r="AE1709" s="45"/>
      <c r="AN1709" s="45"/>
      <c r="AU1709" s="45"/>
      <c r="BA1709" s="45"/>
      <c r="BE1709" s="45"/>
      <c r="BJ1709" s="44" t="str">
        <f>IF(COUNTA(Wedstrijden!I1874:S1874)&lt;&gt;0,1,"")</f>
        <v/>
      </c>
      <c r="BK1709" s="44" t="str">
        <f t="shared" si="156"/>
        <v/>
      </c>
      <c r="BL1709" s="44" t="str">
        <f>IF(Wedstrijden!I1874="x","AA","")</f>
        <v/>
      </c>
      <c r="BM1709" s="44" t="str">
        <f>IF(Wedstrijden!J1874="x","A","")</f>
        <v/>
      </c>
      <c r="BN1709" s="44" t="str">
        <f>IF(Wedstrijden!K1874="x","B1","")</f>
        <v/>
      </c>
      <c r="BO1709" s="44" t="str">
        <f>IF(Wedstrijden!L1874="x","BB","")</f>
        <v/>
      </c>
      <c r="BP1709" s="44" t="str">
        <f>IF(Wedstrijden!M1874="x","B","")</f>
        <v/>
      </c>
      <c r="BQ1709" s="44" t="str">
        <f>IF(Wedstrijden!N1874="x","L1","")</f>
        <v/>
      </c>
      <c r="BR1709" s="44" t="str">
        <f>IF(Wedstrijden!O1874="x","L2","")</f>
        <v/>
      </c>
      <c r="BS1709" s="44" t="str">
        <f>IF(Wedstrijden!P1874="x","M1","")</f>
        <v/>
      </c>
      <c r="BT1709" s="44" t="str">
        <f>IF(Wedstrijden!Q1874="x","M2","")</f>
        <v/>
      </c>
      <c r="BU1709" s="44" t="str">
        <f>IF(Wedstrijden!R1874="x","Z1","")</f>
        <v/>
      </c>
      <c r="BV1709" s="44" t="str">
        <f>IF(Wedstrijden!S1874="x","Z2","")</f>
        <v/>
      </c>
      <c r="BW1709" s="44" t="str">
        <f>IF(COUNTA(Wedstrijden!T1874:AB1874)&lt;&gt;0,1,"")</f>
        <v/>
      </c>
      <c r="BX1709" s="44" t="str">
        <f t="shared" si="157"/>
        <v/>
      </c>
      <c r="BY1709" s="44" t="str">
        <f>IF(Wedstrijden!T1874="x","BB","")</f>
        <v/>
      </c>
      <c r="BZ1709" s="44" t="str">
        <f>IF(Wedstrijden!U1874="x","B","")</f>
        <v/>
      </c>
      <c r="CA1709" s="44" t="str">
        <f>IF(Wedstrijden!V1874="x","L1","")</f>
        <v/>
      </c>
      <c r="CB1709" s="44" t="str">
        <f>IF(Wedstrijden!W1874="x","L2","")</f>
        <v/>
      </c>
      <c r="CC1709" s="44" t="str">
        <f>IF(Wedstrijden!X1874="x","M1","")</f>
        <v/>
      </c>
      <c r="CD1709" s="44" t="str">
        <f>IF(Wedstrijden!Y1874="x","M2","")</f>
        <v/>
      </c>
      <c r="CE1709" s="44" t="str">
        <f>IF(Wedstrijden!Z1874="x","Z1","")</f>
        <v/>
      </c>
      <c r="CF1709" s="44" t="str">
        <f>IF(Wedstrijden!AA1874="x","Z2","")</f>
        <v/>
      </c>
      <c r="CG1709" s="44" t="str">
        <f>IF(Wedstrijden!AB1874="x","ZZL","")</f>
        <v/>
      </c>
      <c r="CL1709" s="44" t="str">
        <f>IF(COUNTA(Wedstrijden!AC1874:AJ1874)&lt;&gt;0,2,"")</f>
        <v/>
      </c>
      <c r="CM1709" s="44" t="str">
        <f t="shared" si="158"/>
        <v/>
      </c>
      <c r="CN1709" s="44" t="str">
        <f>IF(Wedstrijden!AC1874="x","AA","")</f>
        <v/>
      </c>
      <c r="CO1709" s="44" t="str">
        <f>IF(Wedstrijden!AD1874="x","A","")</f>
        <v/>
      </c>
      <c r="CP1709" s="44" t="str">
        <f>IF(Wedstrijden!AE1874="x","BB","")</f>
        <v/>
      </c>
      <c r="CQ1709" s="44" t="str">
        <f>IF(Wedstrijden!AF1874="x","B","")</f>
        <v/>
      </c>
      <c r="CR1709" s="44" t="str">
        <f>IF(Wedstrijden!AG1874="x","L","")</f>
        <v/>
      </c>
      <c r="CS1709" s="44" t="str">
        <f>IF(Wedstrijden!AH1874="x","M","")</f>
        <v/>
      </c>
      <c r="CT1709" s="44" t="str">
        <f>IF(Wedstrijden!AI1874="x","Z","")</f>
        <v/>
      </c>
      <c r="CU1709" s="44" t="str">
        <f>IF(Wedstrijden!AJ1874="x","ZZ","")</f>
        <v/>
      </c>
      <c r="CV1709" s="44" t="str">
        <f>IF(COUNTA(Wedstrijden!AK1874:AQ1874)&lt;&gt;0,2,"")</f>
        <v/>
      </c>
      <c r="CW1709" s="44" t="str">
        <f t="shared" si="159"/>
        <v/>
      </c>
      <c r="CX1709" s="44" t="str">
        <f>IF(Wedstrijden!AK1874="x","BB","")</f>
        <v/>
      </c>
      <c r="CY1709" s="44" t="str">
        <f>IF(Wedstrijden!AL1874="x","B","")</f>
        <v/>
      </c>
      <c r="CZ1709" s="44" t="str">
        <f>IF(Wedstrijden!AM1874="x","L","")</f>
        <v/>
      </c>
      <c r="DA1709" s="44" t="str">
        <f>IF(Wedstrijden!AN1874="x","M","")</f>
        <v/>
      </c>
      <c r="DB1709" s="44" t="str">
        <f>IF(Wedstrijden!AO1874="x","Z","")</f>
        <v/>
      </c>
      <c r="DC1709" s="44" t="str">
        <f>IF(Wedstrijden!AP1874="x","ZZ","")</f>
        <v/>
      </c>
      <c r="DD1709" s="44" t="str">
        <f>IF(Wedstrijden!AQ1874="x","1.40","")</f>
        <v/>
      </c>
      <c r="DE1709" s="44" t="str">
        <f>IF(COUNTA(Wedstrijden!AR1874:AT1874)&lt;&gt;0,6,"")</f>
        <v/>
      </c>
      <c r="DF1709" s="44" t="str">
        <f t="shared" si="160"/>
        <v/>
      </c>
      <c r="DG1709" s="44" t="str">
        <f>IF(Wedstrijden!AR1874="x","L","")</f>
        <v/>
      </c>
      <c r="DH1709" s="44" t="str">
        <f>IF(Wedstrijden!AS1874="x","M","")</f>
        <v/>
      </c>
      <c r="DI1709" s="44" t="str">
        <f>IF(Wedstrijden!AT1874="x","Z","")</f>
        <v/>
      </c>
      <c r="DJ1709" s="44" t="str">
        <f>IF(COUNTA(Wedstrijden!AU1874:AW1874)&lt;&gt;0,6,"")</f>
        <v/>
      </c>
      <c r="DK1709" s="44" t="str">
        <f t="shared" si="161"/>
        <v/>
      </c>
      <c r="DL1709" s="44" t="str">
        <f>IF(Wedstrijden!AU1874="x","L","")</f>
        <v/>
      </c>
      <c r="DM1709" s="44" t="str">
        <f>IF(Wedstrijden!AV1874="x","M","")</f>
        <v/>
      </c>
      <c r="DN1709" s="44" t="str">
        <f>IF(Wedstrijden!AW1874="x","Z","")</f>
        <v/>
      </c>
    </row>
    <row r="1710" spans="1:118" ht="15">
      <c r="A1710" s="48" t="e">
        <f>Wedstrijden!#REF!</f>
        <v>#REF!</v>
      </c>
      <c r="B1710" s="44" t="str">
        <f>IFERROR(VLOOKUP(Wedstrijden!E1875,Wedstrijdlocaties!$B$2:$E$499,2,FALSE),"")</f>
        <v/>
      </c>
      <c r="C1710" s="44" t="str">
        <f>Wedstrijden!F1875</f>
        <v/>
      </c>
      <c r="D1710" s="44" t="str">
        <f>IFERROR(VLOOKUP(Wedstrijden!G1875,Organisaties!$B$2:$C$501,2,FALSE),"")</f>
        <v/>
      </c>
      <c r="E1710" s="44" t="str">
        <f>IFERROR(VLOOKUP(Wedstrijden!G1875,Organisaties!$B$2:$F$501,5,FALSE),"")</f>
        <v/>
      </c>
      <c r="F1710" s="44" t="str">
        <f>IF(Wedstrijden!BC1875&lt;&gt;"",Wedstrijden!BC1875,"")</f>
        <v/>
      </c>
      <c r="G1710" s="44">
        <f>IF(Wedstrijden!AY1875="Indoor",1,0)</f>
        <v>0</v>
      </c>
      <c r="H1710" s="44">
        <f>Wedstrijden!AZ1875</f>
        <v>0</v>
      </c>
      <c r="I1710" s="44" t="str">
        <f>IF(Wedstrijden!AX1875="Nee",0,IF(Wedstrijden!AX1875="Ja",1,""))</f>
        <v/>
      </c>
      <c r="J1710" s="44" t="str">
        <f>IF(Wedstrijden!BA1875&lt;&gt;"",Wedstrijden!BA1875,"")</f>
        <v/>
      </c>
      <c r="W1710" s="45"/>
      <c r="AE1710" s="45"/>
      <c r="AN1710" s="45"/>
      <c r="AU1710" s="45"/>
      <c r="BA1710" s="45"/>
      <c r="BE1710" s="45"/>
      <c r="BJ1710" s="44" t="str">
        <f>IF(COUNTA(Wedstrijden!I1875:S1875)&lt;&gt;0,1,"")</f>
        <v/>
      </c>
      <c r="BK1710" s="44" t="str">
        <f t="shared" si="156"/>
        <v/>
      </c>
      <c r="BL1710" s="44" t="str">
        <f>IF(Wedstrijden!I1875="x","AA","")</f>
        <v/>
      </c>
      <c r="BM1710" s="44" t="str">
        <f>IF(Wedstrijden!J1875="x","A","")</f>
        <v/>
      </c>
      <c r="BN1710" s="44" t="str">
        <f>IF(Wedstrijden!K1875="x","B1","")</f>
        <v/>
      </c>
      <c r="BO1710" s="44" t="str">
        <f>IF(Wedstrijden!L1875="x","BB","")</f>
        <v/>
      </c>
      <c r="BP1710" s="44" t="str">
        <f>IF(Wedstrijden!M1875="x","B","")</f>
        <v/>
      </c>
      <c r="BQ1710" s="44" t="str">
        <f>IF(Wedstrijden!N1875="x","L1","")</f>
        <v/>
      </c>
      <c r="BR1710" s="44" t="str">
        <f>IF(Wedstrijden!O1875="x","L2","")</f>
        <v/>
      </c>
      <c r="BS1710" s="44" t="str">
        <f>IF(Wedstrijden!P1875="x","M1","")</f>
        <v/>
      </c>
      <c r="BT1710" s="44" t="str">
        <f>IF(Wedstrijden!Q1875="x","M2","")</f>
        <v/>
      </c>
      <c r="BU1710" s="44" t="str">
        <f>IF(Wedstrijden!R1875="x","Z1","")</f>
        <v/>
      </c>
      <c r="BV1710" s="44" t="str">
        <f>IF(Wedstrijden!S1875="x","Z2","")</f>
        <v/>
      </c>
      <c r="BW1710" s="44" t="str">
        <f>IF(COUNTA(Wedstrijden!T1875:AB1875)&lt;&gt;0,1,"")</f>
        <v/>
      </c>
      <c r="BX1710" s="44" t="str">
        <f t="shared" si="157"/>
        <v/>
      </c>
      <c r="BY1710" s="44" t="str">
        <f>IF(Wedstrijden!T1875="x","BB","")</f>
        <v/>
      </c>
      <c r="BZ1710" s="44" t="str">
        <f>IF(Wedstrijden!U1875="x","B","")</f>
        <v/>
      </c>
      <c r="CA1710" s="44" t="str">
        <f>IF(Wedstrijden!V1875="x","L1","")</f>
        <v/>
      </c>
      <c r="CB1710" s="44" t="str">
        <f>IF(Wedstrijden!W1875="x","L2","")</f>
        <v/>
      </c>
      <c r="CC1710" s="44" t="str">
        <f>IF(Wedstrijden!X1875="x","M1","")</f>
        <v/>
      </c>
      <c r="CD1710" s="44" t="str">
        <f>IF(Wedstrijden!Y1875="x","M2","")</f>
        <v/>
      </c>
      <c r="CE1710" s="44" t="str">
        <f>IF(Wedstrijden!Z1875="x","Z1","")</f>
        <v/>
      </c>
      <c r="CF1710" s="44" t="str">
        <f>IF(Wedstrijden!AA1875="x","Z2","")</f>
        <v/>
      </c>
      <c r="CG1710" s="44" t="str">
        <f>IF(Wedstrijden!AB1875="x","ZZL","")</f>
        <v/>
      </c>
      <c r="CL1710" s="44" t="str">
        <f>IF(COUNTA(Wedstrijden!AC1875:AJ1875)&lt;&gt;0,2,"")</f>
        <v/>
      </c>
      <c r="CM1710" s="44" t="str">
        <f t="shared" si="158"/>
        <v/>
      </c>
      <c r="CN1710" s="44" t="str">
        <f>IF(Wedstrijden!AC1875="x","AA","")</f>
        <v/>
      </c>
      <c r="CO1710" s="44" t="str">
        <f>IF(Wedstrijden!AD1875="x","A","")</f>
        <v/>
      </c>
      <c r="CP1710" s="44" t="str">
        <f>IF(Wedstrijden!AE1875="x","BB","")</f>
        <v/>
      </c>
      <c r="CQ1710" s="44" t="str">
        <f>IF(Wedstrijden!AF1875="x","B","")</f>
        <v/>
      </c>
      <c r="CR1710" s="44" t="str">
        <f>IF(Wedstrijden!AG1875="x","L","")</f>
        <v/>
      </c>
      <c r="CS1710" s="44" t="str">
        <f>IF(Wedstrijden!AH1875="x","M","")</f>
        <v/>
      </c>
      <c r="CT1710" s="44" t="str">
        <f>IF(Wedstrijden!AI1875="x","Z","")</f>
        <v/>
      </c>
      <c r="CU1710" s="44" t="str">
        <f>IF(Wedstrijden!AJ1875="x","ZZ","")</f>
        <v/>
      </c>
      <c r="CV1710" s="44" t="str">
        <f>IF(COUNTA(Wedstrijden!AK1875:AQ1875)&lt;&gt;0,2,"")</f>
        <v/>
      </c>
      <c r="CW1710" s="44" t="str">
        <f t="shared" si="159"/>
        <v/>
      </c>
      <c r="CX1710" s="44" t="str">
        <f>IF(Wedstrijden!AK1875="x","BB","")</f>
        <v/>
      </c>
      <c r="CY1710" s="44" t="str">
        <f>IF(Wedstrijden!AL1875="x","B","")</f>
        <v/>
      </c>
      <c r="CZ1710" s="44" t="str">
        <f>IF(Wedstrijden!AM1875="x","L","")</f>
        <v/>
      </c>
      <c r="DA1710" s="44" t="str">
        <f>IF(Wedstrijden!AN1875="x","M","")</f>
        <v/>
      </c>
      <c r="DB1710" s="44" t="str">
        <f>IF(Wedstrijden!AO1875="x","Z","")</f>
        <v/>
      </c>
      <c r="DC1710" s="44" t="str">
        <f>IF(Wedstrijden!AP1875="x","ZZ","")</f>
        <v/>
      </c>
      <c r="DD1710" s="44" t="str">
        <f>IF(Wedstrijden!AQ1875="x","1.40","")</f>
        <v/>
      </c>
      <c r="DE1710" s="44" t="str">
        <f>IF(COUNTA(Wedstrijden!AR1875:AT1875)&lt;&gt;0,6,"")</f>
        <v/>
      </c>
      <c r="DF1710" s="44" t="str">
        <f t="shared" si="160"/>
        <v/>
      </c>
      <c r="DG1710" s="44" t="str">
        <f>IF(Wedstrijden!AR1875="x","L","")</f>
        <v/>
      </c>
      <c r="DH1710" s="44" t="str">
        <f>IF(Wedstrijden!AS1875="x","M","")</f>
        <v/>
      </c>
      <c r="DI1710" s="44" t="str">
        <f>IF(Wedstrijden!AT1875="x","Z","")</f>
        <v/>
      </c>
      <c r="DJ1710" s="44" t="str">
        <f>IF(COUNTA(Wedstrijden!AU1875:AW1875)&lt;&gt;0,6,"")</f>
        <v/>
      </c>
      <c r="DK1710" s="44" t="str">
        <f t="shared" si="161"/>
        <v/>
      </c>
      <c r="DL1710" s="44" t="str">
        <f>IF(Wedstrijden!AU1875="x","L","")</f>
        <v/>
      </c>
      <c r="DM1710" s="44" t="str">
        <f>IF(Wedstrijden!AV1875="x","M","")</f>
        <v/>
      </c>
      <c r="DN1710" s="44" t="str">
        <f>IF(Wedstrijden!AW1875="x","Z","")</f>
        <v/>
      </c>
    </row>
    <row r="1711" spans="1:118" ht="15">
      <c r="A1711" s="48" t="e">
        <f>Wedstrijden!#REF!</f>
        <v>#REF!</v>
      </c>
      <c r="B1711" s="44" t="str">
        <f>IFERROR(VLOOKUP(Wedstrijden!E1876,Wedstrijdlocaties!$B$2:$E$499,2,FALSE),"")</f>
        <v/>
      </c>
      <c r="C1711" s="44" t="str">
        <f>Wedstrijden!F1876</f>
        <v/>
      </c>
      <c r="D1711" s="44" t="str">
        <f>IFERROR(VLOOKUP(Wedstrijden!G1876,Organisaties!$B$2:$C$501,2,FALSE),"")</f>
        <v/>
      </c>
      <c r="E1711" s="44" t="str">
        <f>IFERROR(VLOOKUP(Wedstrijden!G1876,Organisaties!$B$2:$F$501,5,FALSE),"")</f>
        <v/>
      </c>
      <c r="F1711" s="44" t="str">
        <f>IF(Wedstrijden!BC1876&lt;&gt;"",Wedstrijden!BC1876,"")</f>
        <v/>
      </c>
      <c r="G1711" s="44">
        <f>IF(Wedstrijden!AY1876="Indoor",1,0)</f>
        <v>0</v>
      </c>
      <c r="H1711" s="44">
        <f>Wedstrijden!AZ1876</f>
        <v>0</v>
      </c>
      <c r="I1711" s="44" t="str">
        <f>IF(Wedstrijden!AX1876="Nee",0,IF(Wedstrijden!AX1876="Ja",1,""))</f>
        <v/>
      </c>
      <c r="J1711" s="44" t="str">
        <f>IF(Wedstrijden!BA1876&lt;&gt;"",Wedstrijden!BA1876,"")</f>
        <v/>
      </c>
      <c r="W1711" s="45"/>
      <c r="AE1711" s="45"/>
      <c r="AN1711" s="45"/>
      <c r="AU1711" s="45"/>
      <c r="BA1711" s="45"/>
      <c r="BE1711" s="45"/>
      <c r="BJ1711" s="44" t="str">
        <f>IF(COUNTA(Wedstrijden!I1876:S1876)&lt;&gt;0,1,"")</f>
        <v/>
      </c>
      <c r="BK1711" s="44" t="str">
        <f t="shared" si="156"/>
        <v/>
      </c>
      <c r="BL1711" s="44" t="str">
        <f>IF(Wedstrijden!I1876="x","AA","")</f>
        <v/>
      </c>
      <c r="BM1711" s="44" t="str">
        <f>IF(Wedstrijden!J1876="x","A","")</f>
        <v/>
      </c>
      <c r="BN1711" s="44" t="str">
        <f>IF(Wedstrijden!K1876="x","B1","")</f>
        <v/>
      </c>
      <c r="BO1711" s="44" t="str">
        <f>IF(Wedstrijden!L1876="x","BB","")</f>
        <v/>
      </c>
      <c r="BP1711" s="44" t="str">
        <f>IF(Wedstrijden!M1876="x","B","")</f>
        <v/>
      </c>
      <c r="BQ1711" s="44" t="str">
        <f>IF(Wedstrijden!N1876="x","L1","")</f>
        <v/>
      </c>
      <c r="BR1711" s="44" t="str">
        <f>IF(Wedstrijden!O1876="x","L2","")</f>
        <v/>
      </c>
      <c r="BS1711" s="44" t="str">
        <f>IF(Wedstrijden!P1876="x","M1","")</f>
        <v/>
      </c>
      <c r="BT1711" s="44" t="str">
        <f>IF(Wedstrijden!Q1876="x","M2","")</f>
        <v/>
      </c>
      <c r="BU1711" s="44" t="str">
        <f>IF(Wedstrijden!R1876="x","Z1","")</f>
        <v/>
      </c>
      <c r="BV1711" s="44" t="str">
        <f>IF(Wedstrijden!S1876="x","Z2","")</f>
        <v/>
      </c>
      <c r="BW1711" s="44" t="str">
        <f>IF(COUNTA(Wedstrijden!T1876:AB1876)&lt;&gt;0,1,"")</f>
        <v/>
      </c>
      <c r="BX1711" s="44" t="str">
        <f t="shared" si="157"/>
        <v/>
      </c>
      <c r="BY1711" s="44" t="str">
        <f>IF(Wedstrijden!T1876="x","BB","")</f>
        <v/>
      </c>
      <c r="BZ1711" s="44" t="str">
        <f>IF(Wedstrijden!U1876="x","B","")</f>
        <v/>
      </c>
      <c r="CA1711" s="44" t="str">
        <f>IF(Wedstrijden!V1876="x","L1","")</f>
        <v/>
      </c>
      <c r="CB1711" s="44" t="str">
        <f>IF(Wedstrijden!W1876="x","L2","")</f>
        <v/>
      </c>
      <c r="CC1711" s="44" t="str">
        <f>IF(Wedstrijden!X1876="x","M1","")</f>
        <v/>
      </c>
      <c r="CD1711" s="44" t="str">
        <f>IF(Wedstrijden!Y1876="x","M2","")</f>
        <v/>
      </c>
      <c r="CE1711" s="44" t="str">
        <f>IF(Wedstrijden!Z1876="x","Z1","")</f>
        <v/>
      </c>
      <c r="CF1711" s="44" t="str">
        <f>IF(Wedstrijden!AA1876="x","Z2","")</f>
        <v/>
      </c>
      <c r="CG1711" s="44" t="str">
        <f>IF(Wedstrijden!AB1876="x","ZZL","")</f>
        <v/>
      </c>
      <c r="CL1711" s="44" t="str">
        <f>IF(COUNTA(Wedstrijden!AC1876:AJ1876)&lt;&gt;0,2,"")</f>
        <v/>
      </c>
      <c r="CM1711" s="44" t="str">
        <f t="shared" si="158"/>
        <v/>
      </c>
      <c r="CN1711" s="44" t="str">
        <f>IF(Wedstrijden!AC1876="x","AA","")</f>
        <v/>
      </c>
      <c r="CO1711" s="44" t="str">
        <f>IF(Wedstrijden!AD1876="x","A","")</f>
        <v/>
      </c>
      <c r="CP1711" s="44" t="str">
        <f>IF(Wedstrijden!AE1876="x","BB","")</f>
        <v/>
      </c>
      <c r="CQ1711" s="44" t="str">
        <f>IF(Wedstrijden!AF1876="x","B","")</f>
        <v/>
      </c>
      <c r="CR1711" s="44" t="str">
        <f>IF(Wedstrijden!AG1876="x","L","")</f>
        <v/>
      </c>
      <c r="CS1711" s="44" t="str">
        <f>IF(Wedstrijden!AH1876="x","M","")</f>
        <v/>
      </c>
      <c r="CT1711" s="44" t="str">
        <f>IF(Wedstrijden!AI1876="x","Z","")</f>
        <v/>
      </c>
      <c r="CU1711" s="44" t="str">
        <f>IF(Wedstrijden!AJ1876="x","ZZ","")</f>
        <v/>
      </c>
      <c r="CV1711" s="44" t="str">
        <f>IF(COUNTA(Wedstrijden!AK1876:AQ1876)&lt;&gt;0,2,"")</f>
        <v/>
      </c>
      <c r="CW1711" s="44" t="str">
        <f t="shared" si="159"/>
        <v/>
      </c>
      <c r="CX1711" s="44" t="str">
        <f>IF(Wedstrijden!AK1876="x","BB","")</f>
        <v/>
      </c>
      <c r="CY1711" s="44" t="str">
        <f>IF(Wedstrijden!AL1876="x","B","")</f>
        <v/>
      </c>
      <c r="CZ1711" s="44" t="str">
        <f>IF(Wedstrijden!AM1876="x","L","")</f>
        <v/>
      </c>
      <c r="DA1711" s="44" t="str">
        <f>IF(Wedstrijden!AN1876="x","M","")</f>
        <v/>
      </c>
      <c r="DB1711" s="44" t="str">
        <f>IF(Wedstrijden!AO1876="x","Z","")</f>
        <v/>
      </c>
      <c r="DC1711" s="44" t="str">
        <f>IF(Wedstrijden!AP1876="x","ZZ","")</f>
        <v/>
      </c>
      <c r="DD1711" s="44" t="str">
        <f>IF(Wedstrijden!AQ1876="x","1.40","")</f>
        <v/>
      </c>
      <c r="DE1711" s="44" t="str">
        <f>IF(COUNTA(Wedstrijden!AR1876:AT1876)&lt;&gt;0,6,"")</f>
        <v/>
      </c>
      <c r="DF1711" s="44" t="str">
        <f t="shared" si="160"/>
        <v/>
      </c>
      <c r="DG1711" s="44" t="str">
        <f>IF(Wedstrijden!AR1876="x","L","")</f>
        <v/>
      </c>
      <c r="DH1711" s="44" t="str">
        <f>IF(Wedstrijden!AS1876="x","M","")</f>
        <v/>
      </c>
      <c r="DI1711" s="44" t="str">
        <f>IF(Wedstrijden!AT1876="x","Z","")</f>
        <v/>
      </c>
      <c r="DJ1711" s="44" t="str">
        <f>IF(COUNTA(Wedstrijden!AU1876:AW1876)&lt;&gt;0,6,"")</f>
        <v/>
      </c>
      <c r="DK1711" s="44" t="str">
        <f t="shared" si="161"/>
        <v/>
      </c>
      <c r="DL1711" s="44" t="str">
        <f>IF(Wedstrijden!AU1876="x","L","")</f>
        <v/>
      </c>
      <c r="DM1711" s="44" t="str">
        <f>IF(Wedstrijden!AV1876="x","M","")</f>
        <v/>
      </c>
      <c r="DN1711" s="44" t="str">
        <f>IF(Wedstrijden!AW1876="x","Z","")</f>
        <v/>
      </c>
    </row>
    <row r="1712" spans="1:118" ht="15">
      <c r="A1712" s="48" t="e">
        <f>Wedstrijden!#REF!</f>
        <v>#REF!</v>
      </c>
      <c r="B1712" s="44" t="str">
        <f>IFERROR(VLOOKUP(Wedstrijden!E1877,Wedstrijdlocaties!$B$2:$E$499,2,FALSE),"")</f>
        <v/>
      </c>
      <c r="C1712" s="44" t="str">
        <f>Wedstrijden!F1877</f>
        <v/>
      </c>
      <c r="D1712" s="44" t="str">
        <f>IFERROR(VLOOKUP(Wedstrijden!G1877,Organisaties!$B$2:$C$501,2,FALSE),"")</f>
        <v/>
      </c>
      <c r="E1712" s="44" t="str">
        <f>IFERROR(VLOOKUP(Wedstrijden!G1877,Organisaties!$B$2:$F$501,5,FALSE),"")</f>
        <v/>
      </c>
      <c r="F1712" s="44" t="str">
        <f>IF(Wedstrijden!BC1877&lt;&gt;"",Wedstrijden!BC1877,"")</f>
        <v/>
      </c>
      <c r="G1712" s="44">
        <f>IF(Wedstrijden!AY1877="Indoor",1,0)</f>
        <v>0</v>
      </c>
      <c r="H1712" s="44">
        <f>Wedstrijden!AZ1877</f>
        <v>0</v>
      </c>
      <c r="I1712" s="44" t="str">
        <f>IF(Wedstrijden!AX1877="Nee",0,IF(Wedstrijden!AX1877="Ja",1,""))</f>
        <v/>
      </c>
      <c r="J1712" s="44" t="str">
        <f>IF(Wedstrijden!BA1877&lt;&gt;"",Wedstrijden!BA1877,"")</f>
        <v/>
      </c>
      <c r="W1712" s="45"/>
      <c r="AE1712" s="45"/>
      <c r="AN1712" s="45"/>
      <c r="AU1712" s="45"/>
      <c r="BA1712" s="45"/>
      <c r="BE1712" s="45"/>
      <c r="BJ1712" s="44" t="str">
        <f>IF(COUNTA(Wedstrijden!I1877:S1877)&lt;&gt;0,1,"")</f>
        <v/>
      </c>
      <c r="BK1712" s="44" t="str">
        <f t="shared" si="156"/>
        <v/>
      </c>
      <c r="BL1712" s="44" t="str">
        <f>IF(Wedstrijden!I1877="x","AA","")</f>
        <v/>
      </c>
      <c r="BM1712" s="44" t="str">
        <f>IF(Wedstrijden!J1877="x","A","")</f>
        <v/>
      </c>
      <c r="BN1712" s="44" t="str">
        <f>IF(Wedstrijden!K1877="x","B1","")</f>
        <v/>
      </c>
      <c r="BO1712" s="44" t="str">
        <f>IF(Wedstrijden!L1877="x","BB","")</f>
        <v/>
      </c>
      <c r="BP1712" s="44" t="str">
        <f>IF(Wedstrijden!M1877="x","B","")</f>
        <v/>
      </c>
      <c r="BQ1712" s="44" t="str">
        <f>IF(Wedstrijden!N1877="x","L1","")</f>
        <v/>
      </c>
      <c r="BR1712" s="44" t="str">
        <f>IF(Wedstrijden!O1877="x","L2","")</f>
        <v/>
      </c>
      <c r="BS1712" s="44" t="str">
        <f>IF(Wedstrijden!P1877="x","M1","")</f>
        <v/>
      </c>
      <c r="BT1712" s="44" t="str">
        <f>IF(Wedstrijden!Q1877="x","M2","")</f>
        <v/>
      </c>
      <c r="BU1712" s="44" t="str">
        <f>IF(Wedstrijden!R1877="x","Z1","")</f>
        <v/>
      </c>
      <c r="BV1712" s="44" t="str">
        <f>IF(Wedstrijden!S1877="x","Z2","")</f>
        <v/>
      </c>
      <c r="BW1712" s="44" t="str">
        <f>IF(COUNTA(Wedstrijden!T1877:AB1877)&lt;&gt;0,1,"")</f>
        <v/>
      </c>
      <c r="BX1712" s="44" t="str">
        <f t="shared" si="157"/>
        <v/>
      </c>
      <c r="BY1712" s="44" t="str">
        <f>IF(Wedstrijden!T1877="x","BB","")</f>
        <v/>
      </c>
      <c r="BZ1712" s="44" t="str">
        <f>IF(Wedstrijden!U1877="x","B","")</f>
        <v/>
      </c>
      <c r="CA1712" s="44" t="str">
        <f>IF(Wedstrijden!V1877="x","L1","")</f>
        <v/>
      </c>
      <c r="CB1712" s="44" t="str">
        <f>IF(Wedstrijden!W1877="x","L2","")</f>
        <v/>
      </c>
      <c r="CC1712" s="44" t="str">
        <f>IF(Wedstrijden!X1877="x","M1","")</f>
        <v/>
      </c>
      <c r="CD1712" s="44" t="str">
        <f>IF(Wedstrijden!Y1877="x","M2","")</f>
        <v/>
      </c>
      <c r="CE1712" s="44" t="str">
        <f>IF(Wedstrijden!Z1877="x","Z1","")</f>
        <v/>
      </c>
      <c r="CF1712" s="44" t="str">
        <f>IF(Wedstrijden!AA1877="x","Z2","")</f>
        <v/>
      </c>
      <c r="CG1712" s="44" t="str">
        <f>IF(Wedstrijden!AB1877="x","ZZL","")</f>
        <v/>
      </c>
      <c r="CL1712" s="44" t="str">
        <f>IF(COUNTA(Wedstrijden!AC1877:AJ1877)&lt;&gt;0,2,"")</f>
        <v/>
      </c>
      <c r="CM1712" s="44" t="str">
        <f t="shared" si="158"/>
        <v/>
      </c>
      <c r="CN1712" s="44" t="str">
        <f>IF(Wedstrijden!AC1877="x","AA","")</f>
        <v/>
      </c>
      <c r="CO1712" s="44" t="str">
        <f>IF(Wedstrijden!AD1877="x","A","")</f>
        <v/>
      </c>
      <c r="CP1712" s="44" t="str">
        <f>IF(Wedstrijden!AE1877="x","BB","")</f>
        <v/>
      </c>
      <c r="CQ1712" s="44" t="str">
        <f>IF(Wedstrijden!AF1877="x","B","")</f>
        <v/>
      </c>
      <c r="CR1712" s="44" t="str">
        <f>IF(Wedstrijden!AG1877="x","L","")</f>
        <v/>
      </c>
      <c r="CS1712" s="44" t="str">
        <f>IF(Wedstrijden!AH1877="x","M","")</f>
        <v/>
      </c>
      <c r="CT1712" s="44" t="str">
        <f>IF(Wedstrijden!AI1877="x","Z","")</f>
        <v/>
      </c>
      <c r="CU1712" s="44" t="str">
        <f>IF(Wedstrijden!AJ1877="x","ZZ","")</f>
        <v/>
      </c>
      <c r="CV1712" s="44" t="str">
        <f>IF(COUNTA(Wedstrijden!AK1877:AQ1877)&lt;&gt;0,2,"")</f>
        <v/>
      </c>
      <c r="CW1712" s="44" t="str">
        <f t="shared" si="159"/>
        <v/>
      </c>
      <c r="CX1712" s="44" t="str">
        <f>IF(Wedstrijden!AK1877="x","BB","")</f>
        <v/>
      </c>
      <c r="CY1712" s="44" t="str">
        <f>IF(Wedstrijden!AL1877="x","B","")</f>
        <v/>
      </c>
      <c r="CZ1712" s="44" t="str">
        <f>IF(Wedstrijden!AM1877="x","L","")</f>
        <v/>
      </c>
      <c r="DA1712" s="44" t="str">
        <f>IF(Wedstrijden!AN1877="x","M","")</f>
        <v/>
      </c>
      <c r="DB1712" s="44" t="str">
        <f>IF(Wedstrijden!AO1877="x","Z","")</f>
        <v/>
      </c>
      <c r="DC1712" s="44" t="str">
        <f>IF(Wedstrijden!AP1877="x","ZZ","")</f>
        <v/>
      </c>
      <c r="DD1712" s="44" t="str">
        <f>IF(Wedstrijden!AQ1877="x","1.40","")</f>
        <v/>
      </c>
      <c r="DE1712" s="44" t="str">
        <f>IF(COUNTA(Wedstrijden!AR1877:AT1877)&lt;&gt;0,6,"")</f>
        <v/>
      </c>
      <c r="DF1712" s="44" t="str">
        <f t="shared" si="160"/>
        <v/>
      </c>
      <c r="DG1712" s="44" t="str">
        <f>IF(Wedstrijden!AR1877="x","L","")</f>
        <v/>
      </c>
      <c r="DH1712" s="44" t="str">
        <f>IF(Wedstrijden!AS1877="x","M","")</f>
        <v/>
      </c>
      <c r="DI1712" s="44" t="str">
        <f>IF(Wedstrijden!AT1877="x","Z","")</f>
        <v/>
      </c>
      <c r="DJ1712" s="44" t="str">
        <f>IF(COUNTA(Wedstrijden!AU1877:AW1877)&lt;&gt;0,6,"")</f>
        <v/>
      </c>
      <c r="DK1712" s="44" t="str">
        <f t="shared" si="161"/>
        <v/>
      </c>
      <c r="DL1712" s="44" t="str">
        <f>IF(Wedstrijden!AU1877="x","L","")</f>
        <v/>
      </c>
      <c r="DM1712" s="44" t="str">
        <f>IF(Wedstrijden!AV1877="x","M","")</f>
        <v/>
      </c>
      <c r="DN1712" s="44" t="str">
        <f>IF(Wedstrijden!AW1877="x","Z","")</f>
        <v/>
      </c>
    </row>
    <row r="1713" spans="1:118" ht="15">
      <c r="A1713" s="48" t="e">
        <f>Wedstrijden!#REF!</f>
        <v>#REF!</v>
      </c>
      <c r="B1713" s="44" t="str">
        <f>IFERROR(VLOOKUP(Wedstrijden!E1878,Wedstrijdlocaties!$B$2:$E$499,2,FALSE),"")</f>
        <v/>
      </c>
      <c r="C1713" s="44" t="str">
        <f>Wedstrijden!F1878</f>
        <v/>
      </c>
      <c r="D1713" s="44" t="str">
        <f>IFERROR(VLOOKUP(Wedstrijden!G1878,Organisaties!$B$2:$C$501,2,FALSE),"")</f>
        <v/>
      </c>
      <c r="E1713" s="44" t="str">
        <f>IFERROR(VLOOKUP(Wedstrijden!G1878,Organisaties!$B$2:$F$501,5,FALSE),"")</f>
        <v/>
      </c>
      <c r="F1713" s="44" t="str">
        <f>IF(Wedstrijden!BC1878&lt;&gt;"",Wedstrijden!BC1878,"")</f>
        <v/>
      </c>
      <c r="G1713" s="44">
        <f>IF(Wedstrijden!AY1878="Indoor",1,0)</f>
        <v>0</v>
      </c>
      <c r="H1713" s="44">
        <f>Wedstrijden!AZ1878</f>
        <v>0</v>
      </c>
      <c r="I1713" s="44" t="str">
        <f>IF(Wedstrijden!AX1878="Nee",0,IF(Wedstrijden!AX1878="Ja",1,""))</f>
        <v/>
      </c>
      <c r="J1713" s="44" t="str">
        <f>IF(Wedstrijden!BA1878&lt;&gt;"",Wedstrijden!BA1878,"")</f>
        <v/>
      </c>
      <c r="W1713" s="45"/>
      <c r="AE1713" s="45"/>
      <c r="AN1713" s="45"/>
      <c r="AU1713" s="45"/>
      <c r="BA1713" s="45"/>
      <c r="BE1713" s="45"/>
      <c r="BJ1713" s="44" t="str">
        <f>IF(COUNTA(Wedstrijden!I1878:S1878)&lt;&gt;0,1,"")</f>
        <v/>
      </c>
      <c r="BK1713" s="44" t="str">
        <f t="shared" si="156"/>
        <v/>
      </c>
      <c r="BL1713" s="44" t="str">
        <f>IF(Wedstrijden!I1878="x","AA","")</f>
        <v/>
      </c>
      <c r="BM1713" s="44" t="str">
        <f>IF(Wedstrijden!J1878="x","A","")</f>
        <v/>
      </c>
      <c r="BN1713" s="44" t="str">
        <f>IF(Wedstrijden!K1878="x","B1","")</f>
        <v/>
      </c>
      <c r="BO1713" s="44" t="str">
        <f>IF(Wedstrijden!L1878="x","BB","")</f>
        <v/>
      </c>
      <c r="BP1713" s="44" t="str">
        <f>IF(Wedstrijden!M1878="x","B","")</f>
        <v/>
      </c>
      <c r="BQ1713" s="44" t="str">
        <f>IF(Wedstrijden!N1878="x","L1","")</f>
        <v/>
      </c>
      <c r="BR1713" s="44" t="str">
        <f>IF(Wedstrijden!O1878="x","L2","")</f>
        <v/>
      </c>
      <c r="BS1713" s="44" t="str">
        <f>IF(Wedstrijden!P1878="x","M1","")</f>
        <v/>
      </c>
      <c r="BT1713" s="44" t="str">
        <f>IF(Wedstrijden!Q1878="x","M2","")</f>
        <v/>
      </c>
      <c r="BU1713" s="44" t="str">
        <f>IF(Wedstrijden!R1878="x","Z1","")</f>
        <v/>
      </c>
      <c r="BV1713" s="44" t="str">
        <f>IF(Wedstrijden!S1878="x","Z2","")</f>
        <v/>
      </c>
      <c r="BW1713" s="44" t="str">
        <f>IF(COUNTA(Wedstrijden!T1878:AB1878)&lt;&gt;0,1,"")</f>
        <v/>
      </c>
      <c r="BX1713" s="44" t="str">
        <f t="shared" si="157"/>
        <v/>
      </c>
      <c r="BY1713" s="44" t="str">
        <f>IF(Wedstrijden!T1878="x","BB","")</f>
        <v/>
      </c>
      <c r="BZ1713" s="44" t="str">
        <f>IF(Wedstrijden!U1878="x","B","")</f>
        <v/>
      </c>
      <c r="CA1713" s="44" t="str">
        <f>IF(Wedstrijden!V1878="x","L1","")</f>
        <v/>
      </c>
      <c r="CB1713" s="44" t="str">
        <f>IF(Wedstrijden!W1878="x","L2","")</f>
        <v/>
      </c>
      <c r="CC1713" s="44" t="str">
        <f>IF(Wedstrijden!X1878="x","M1","")</f>
        <v/>
      </c>
      <c r="CD1713" s="44" t="str">
        <f>IF(Wedstrijden!Y1878="x","M2","")</f>
        <v/>
      </c>
      <c r="CE1713" s="44" t="str">
        <f>IF(Wedstrijden!Z1878="x","Z1","")</f>
        <v/>
      </c>
      <c r="CF1713" s="44" t="str">
        <f>IF(Wedstrijden!AA1878="x","Z2","")</f>
        <v/>
      </c>
      <c r="CG1713" s="44" t="str">
        <f>IF(Wedstrijden!AB1878="x","ZZL","")</f>
        <v/>
      </c>
      <c r="CL1713" s="44" t="str">
        <f>IF(COUNTA(Wedstrijden!AC1878:AJ1878)&lt;&gt;0,2,"")</f>
        <v/>
      </c>
      <c r="CM1713" s="44" t="str">
        <f t="shared" si="158"/>
        <v/>
      </c>
      <c r="CN1713" s="44" t="str">
        <f>IF(Wedstrijden!AC1878="x","AA","")</f>
        <v/>
      </c>
      <c r="CO1713" s="44" t="str">
        <f>IF(Wedstrijden!AD1878="x","A","")</f>
        <v/>
      </c>
      <c r="CP1713" s="44" t="str">
        <f>IF(Wedstrijden!AE1878="x","BB","")</f>
        <v/>
      </c>
      <c r="CQ1713" s="44" t="str">
        <f>IF(Wedstrijden!AF1878="x","B","")</f>
        <v/>
      </c>
      <c r="CR1713" s="44" t="str">
        <f>IF(Wedstrijden!AG1878="x","L","")</f>
        <v/>
      </c>
      <c r="CS1713" s="44" t="str">
        <f>IF(Wedstrijden!AH1878="x","M","")</f>
        <v/>
      </c>
      <c r="CT1713" s="44" t="str">
        <f>IF(Wedstrijden!AI1878="x","Z","")</f>
        <v/>
      </c>
      <c r="CU1713" s="44" t="str">
        <f>IF(Wedstrijden!AJ1878="x","ZZ","")</f>
        <v/>
      </c>
      <c r="CV1713" s="44" t="str">
        <f>IF(COUNTA(Wedstrijden!AK1878:AQ1878)&lt;&gt;0,2,"")</f>
        <v/>
      </c>
      <c r="CW1713" s="44" t="str">
        <f t="shared" si="159"/>
        <v/>
      </c>
      <c r="CX1713" s="44" t="str">
        <f>IF(Wedstrijden!AK1878="x","BB","")</f>
        <v/>
      </c>
      <c r="CY1713" s="44" t="str">
        <f>IF(Wedstrijden!AL1878="x","B","")</f>
        <v/>
      </c>
      <c r="CZ1713" s="44" t="str">
        <f>IF(Wedstrijden!AM1878="x","L","")</f>
        <v/>
      </c>
      <c r="DA1713" s="44" t="str">
        <f>IF(Wedstrijden!AN1878="x","M","")</f>
        <v/>
      </c>
      <c r="DB1713" s="44" t="str">
        <f>IF(Wedstrijden!AO1878="x","Z","")</f>
        <v/>
      </c>
      <c r="DC1713" s="44" t="str">
        <f>IF(Wedstrijden!AP1878="x","ZZ","")</f>
        <v/>
      </c>
      <c r="DD1713" s="44" t="str">
        <f>IF(Wedstrijden!AQ1878="x","1.40","")</f>
        <v/>
      </c>
      <c r="DE1713" s="44" t="str">
        <f>IF(COUNTA(Wedstrijden!AR1878:AT1878)&lt;&gt;0,6,"")</f>
        <v/>
      </c>
      <c r="DF1713" s="44" t="str">
        <f t="shared" si="160"/>
        <v/>
      </c>
      <c r="DG1713" s="44" t="str">
        <f>IF(Wedstrijden!AR1878="x","L","")</f>
        <v/>
      </c>
      <c r="DH1713" s="44" t="str">
        <f>IF(Wedstrijden!AS1878="x","M","")</f>
        <v/>
      </c>
      <c r="DI1713" s="44" t="str">
        <f>IF(Wedstrijden!AT1878="x","Z","")</f>
        <v/>
      </c>
      <c r="DJ1713" s="44" t="str">
        <f>IF(COUNTA(Wedstrijden!AU1878:AW1878)&lt;&gt;0,6,"")</f>
        <v/>
      </c>
      <c r="DK1713" s="44" t="str">
        <f t="shared" si="161"/>
        <v/>
      </c>
      <c r="DL1713" s="44" t="str">
        <f>IF(Wedstrijden!AU1878="x","L","")</f>
        <v/>
      </c>
      <c r="DM1713" s="44" t="str">
        <f>IF(Wedstrijden!AV1878="x","M","")</f>
        <v/>
      </c>
      <c r="DN1713" s="44" t="str">
        <f>IF(Wedstrijden!AW1878="x","Z","")</f>
        <v/>
      </c>
    </row>
    <row r="1714" spans="1:118" ht="15">
      <c r="A1714" s="48" t="e">
        <f>Wedstrijden!#REF!</f>
        <v>#REF!</v>
      </c>
      <c r="B1714" s="44" t="str">
        <f>IFERROR(VLOOKUP(Wedstrijden!E1879,Wedstrijdlocaties!$B$2:$E$499,2,FALSE),"")</f>
        <v/>
      </c>
      <c r="C1714" s="44" t="str">
        <f>Wedstrijden!F1879</f>
        <v/>
      </c>
      <c r="D1714" s="44" t="str">
        <f>IFERROR(VLOOKUP(Wedstrijden!G1879,Organisaties!$B$2:$C$501,2,FALSE),"")</f>
        <v/>
      </c>
      <c r="E1714" s="44" t="str">
        <f>IFERROR(VLOOKUP(Wedstrijden!G1879,Organisaties!$B$2:$F$501,5,FALSE),"")</f>
        <v/>
      </c>
      <c r="F1714" s="44" t="str">
        <f>IF(Wedstrijden!BC1879&lt;&gt;"",Wedstrijden!BC1879,"")</f>
        <v/>
      </c>
      <c r="G1714" s="44">
        <f>IF(Wedstrijden!AY1879="Indoor",1,0)</f>
        <v>0</v>
      </c>
      <c r="H1714" s="44">
        <f>Wedstrijden!AZ1879</f>
        <v>0</v>
      </c>
      <c r="I1714" s="44" t="str">
        <f>IF(Wedstrijden!AX1879="Nee",0,IF(Wedstrijden!AX1879="Ja",1,""))</f>
        <v/>
      </c>
      <c r="J1714" s="44" t="str">
        <f>IF(Wedstrijden!BA1879&lt;&gt;"",Wedstrijden!BA1879,"")</f>
        <v/>
      </c>
      <c r="W1714" s="45"/>
      <c r="AE1714" s="45"/>
      <c r="AN1714" s="45"/>
      <c r="AU1714" s="45"/>
      <c r="BA1714" s="45"/>
      <c r="BE1714" s="45"/>
      <c r="BJ1714" s="44" t="str">
        <f>IF(COUNTA(Wedstrijden!I1879:S1879)&lt;&gt;0,1,"")</f>
        <v/>
      </c>
      <c r="BK1714" s="44" t="str">
        <f t="shared" si="156"/>
        <v/>
      </c>
      <c r="BL1714" s="44" t="str">
        <f>IF(Wedstrijden!I1879="x","AA","")</f>
        <v/>
      </c>
      <c r="BM1714" s="44" t="str">
        <f>IF(Wedstrijden!J1879="x","A","")</f>
        <v/>
      </c>
      <c r="BN1714" s="44" t="str">
        <f>IF(Wedstrijden!K1879="x","B1","")</f>
        <v/>
      </c>
      <c r="BO1714" s="44" t="str">
        <f>IF(Wedstrijden!L1879="x","BB","")</f>
        <v/>
      </c>
      <c r="BP1714" s="44" t="str">
        <f>IF(Wedstrijden!M1879="x","B","")</f>
        <v/>
      </c>
      <c r="BQ1714" s="44" t="str">
        <f>IF(Wedstrijden!N1879="x","L1","")</f>
        <v/>
      </c>
      <c r="BR1714" s="44" t="str">
        <f>IF(Wedstrijden!O1879="x","L2","")</f>
        <v/>
      </c>
      <c r="BS1714" s="44" t="str">
        <f>IF(Wedstrijden!P1879="x","M1","")</f>
        <v/>
      </c>
      <c r="BT1714" s="44" t="str">
        <f>IF(Wedstrijden!Q1879="x","M2","")</f>
        <v/>
      </c>
      <c r="BU1714" s="44" t="str">
        <f>IF(Wedstrijden!R1879="x","Z1","")</f>
        <v/>
      </c>
      <c r="BV1714" s="44" t="str">
        <f>IF(Wedstrijden!S1879="x","Z2","")</f>
        <v/>
      </c>
      <c r="BW1714" s="44" t="str">
        <f>IF(COUNTA(Wedstrijden!T1879:AB1879)&lt;&gt;0,1,"")</f>
        <v/>
      </c>
      <c r="BX1714" s="44" t="str">
        <f t="shared" si="157"/>
        <v/>
      </c>
      <c r="BY1714" s="44" t="str">
        <f>IF(Wedstrijden!T1879="x","BB","")</f>
        <v/>
      </c>
      <c r="BZ1714" s="44" t="str">
        <f>IF(Wedstrijden!U1879="x","B","")</f>
        <v/>
      </c>
      <c r="CA1714" s="44" t="str">
        <f>IF(Wedstrijden!V1879="x","L1","")</f>
        <v/>
      </c>
      <c r="CB1714" s="44" t="str">
        <f>IF(Wedstrijden!W1879="x","L2","")</f>
        <v/>
      </c>
      <c r="CC1714" s="44" t="str">
        <f>IF(Wedstrijden!X1879="x","M1","")</f>
        <v/>
      </c>
      <c r="CD1714" s="44" t="str">
        <f>IF(Wedstrijden!Y1879="x","M2","")</f>
        <v/>
      </c>
      <c r="CE1714" s="44" t="str">
        <f>IF(Wedstrijden!Z1879="x","Z1","")</f>
        <v/>
      </c>
      <c r="CF1714" s="44" t="str">
        <f>IF(Wedstrijden!AA1879="x","Z2","")</f>
        <v/>
      </c>
      <c r="CG1714" s="44" t="str">
        <f>IF(Wedstrijden!AB1879="x","ZZL","")</f>
        <v/>
      </c>
      <c r="CL1714" s="44" t="str">
        <f>IF(COUNTA(Wedstrijden!AC1879:AJ1879)&lt;&gt;0,2,"")</f>
        <v/>
      </c>
      <c r="CM1714" s="44" t="str">
        <f t="shared" si="158"/>
        <v/>
      </c>
      <c r="CN1714" s="44" t="str">
        <f>IF(Wedstrijden!AC1879="x","AA","")</f>
        <v/>
      </c>
      <c r="CO1714" s="44" t="str">
        <f>IF(Wedstrijden!AD1879="x","A","")</f>
        <v/>
      </c>
      <c r="CP1714" s="44" t="str">
        <f>IF(Wedstrijden!AE1879="x","BB","")</f>
        <v/>
      </c>
      <c r="CQ1714" s="44" t="str">
        <f>IF(Wedstrijden!AF1879="x","B","")</f>
        <v/>
      </c>
      <c r="CR1714" s="44" t="str">
        <f>IF(Wedstrijden!AG1879="x","L","")</f>
        <v/>
      </c>
      <c r="CS1714" s="44" t="str">
        <f>IF(Wedstrijden!AH1879="x","M","")</f>
        <v/>
      </c>
      <c r="CT1714" s="44" t="str">
        <f>IF(Wedstrijden!AI1879="x","Z","")</f>
        <v/>
      </c>
      <c r="CU1714" s="44" t="str">
        <f>IF(Wedstrijden!AJ1879="x","ZZ","")</f>
        <v/>
      </c>
      <c r="CV1714" s="44" t="str">
        <f>IF(COUNTA(Wedstrijden!AK1879:AQ1879)&lt;&gt;0,2,"")</f>
        <v/>
      </c>
      <c r="CW1714" s="44" t="str">
        <f t="shared" si="159"/>
        <v/>
      </c>
      <c r="CX1714" s="44" t="str">
        <f>IF(Wedstrijden!AK1879="x","BB","")</f>
        <v/>
      </c>
      <c r="CY1714" s="44" t="str">
        <f>IF(Wedstrijden!AL1879="x","B","")</f>
        <v/>
      </c>
      <c r="CZ1714" s="44" t="str">
        <f>IF(Wedstrijden!AM1879="x","L","")</f>
        <v/>
      </c>
      <c r="DA1714" s="44" t="str">
        <f>IF(Wedstrijden!AN1879="x","M","")</f>
        <v/>
      </c>
      <c r="DB1714" s="44" t="str">
        <f>IF(Wedstrijden!AO1879="x","Z","")</f>
        <v/>
      </c>
      <c r="DC1714" s="44" t="str">
        <f>IF(Wedstrijden!AP1879="x","ZZ","")</f>
        <v/>
      </c>
      <c r="DD1714" s="44" t="str">
        <f>IF(Wedstrijden!AQ1879="x","1.40","")</f>
        <v/>
      </c>
      <c r="DE1714" s="44" t="str">
        <f>IF(COUNTA(Wedstrijden!AR1879:AT1879)&lt;&gt;0,6,"")</f>
        <v/>
      </c>
      <c r="DF1714" s="44" t="str">
        <f t="shared" si="160"/>
        <v/>
      </c>
      <c r="DG1714" s="44" t="str">
        <f>IF(Wedstrijden!AR1879="x","L","")</f>
        <v/>
      </c>
      <c r="DH1714" s="44" t="str">
        <f>IF(Wedstrijden!AS1879="x","M","")</f>
        <v/>
      </c>
      <c r="DI1714" s="44" t="str">
        <f>IF(Wedstrijden!AT1879="x","Z","")</f>
        <v/>
      </c>
      <c r="DJ1714" s="44" t="str">
        <f>IF(COUNTA(Wedstrijden!AU1879:AW1879)&lt;&gt;0,6,"")</f>
        <v/>
      </c>
      <c r="DK1714" s="44" t="str">
        <f t="shared" si="161"/>
        <v/>
      </c>
      <c r="DL1714" s="44" t="str">
        <f>IF(Wedstrijden!AU1879="x","L","")</f>
        <v/>
      </c>
      <c r="DM1714" s="44" t="str">
        <f>IF(Wedstrijden!AV1879="x","M","")</f>
        <v/>
      </c>
      <c r="DN1714" s="44" t="str">
        <f>IF(Wedstrijden!AW1879="x","Z","")</f>
        <v/>
      </c>
    </row>
    <row r="1715" spans="1:118" ht="15">
      <c r="A1715" s="48" t="e">
        <f>Wedstrijden!#REF!</f>
        <v>#REF!</v>
      </c>
      <c r="B1715" s="44" t="str">
        <f>IFERROR(VLOOKUP(Wedstrijden!E1880,Wedstrijdlocaties!$B$2:$E$499,2,FALSE),"")</f>
        <v/>
      </c>
      <c r="C1715" s="44" t="str">
        <f>Wedstrijden!F1880</f>
        <v/>
      </c>
      <c r="D1715" s="44" t="str">
        <f>IFERROR(VLOOKUP(Wedstrijden!G1880,Organisaties!$B$2:$C$501,2,FALSE),"")</f>
        <v/>
      </c>
      <c r="E1715" s="44" t="str">
        <f>IFERROR(VLOOKUP(Wedstrijden!G1880,Organisaties!$B$2:$F$501,5,FALSE),"")</f>
        <v/>
      </c>
      <c r="F1715" s="44" t="str">
        <f>IF(Wedstrijden!BC1880&lt;&gt;"",Wedstrijden!BC1880,"")</f>
        <v/>
      </c>
      <c r="G1715" s="44">
        <f>IF(Wedstrijden!AY1880="Indoor",1,0)</f>
        <v>0</v>
      </c>
      <c r="H1715" s="44">
        <f>Wedstrijden!AZ1880</f>
        <v>0</v>
      </c>
      <c r="I1715" s="44" t="str">
        <f>IF(Wedstrijden!AX1880="Nee",0,IF(Wedstrijden!AX1880="Ja",1,""))</f>
        <v/>
      </c>
      <c r="J1715" s="44" t="str">
        <f>IF(Wedstrijden!BA1880&lt;&gt;"",Wedstrijden!BA1880,"")</f>
        <v/>
      </c>
      <c r="W1715" s="45"/>
      <c r="AE1715" s="45"/>
      <c r="AN1715" s="45"/>
      <c r="AU1715" s="45"/>
      <c r="BA1715" s="45"/>
      <c r="BE1715" s="45"/>
      <c r="BJ1715" s="44" t="str">
        <f>IF(COUNTA(Wedstrijden!I1880:S1880)&lt;&gt;0,1,"")</f>
        <v/>
      </c>
      <c r="BK1715" s="44" t="str">
        <f t="shared" si="156"/>
        <v/>
      </c>
      <c r="BL1715" s="44" t="str">
        <f>IF(Wedstrijden!I1880="x","AA","")</f>
        <v/>
      </c>
      <c r="BM1715" s="44" t="str">
        <f>IF(Wedstrijden!J1880="x","A","")</f>
        <v/>
      </c>
      <c r="BN1715" s="44" t="str">
        <f>IF(Wedstrijden!K1880="x","B1","")</f>
        <v/>
      </c>
      <c r="BO1715" s="44" t="str">
        <f>IF(Wedstrijden!L1880="x","BB","")</f>
        <v/>
      </c>
      <c r="BP1715" s="44" t="str">
        <f>IF(Wedstrijden!M1880="x","B","")</f>
        <v/>
      </c>
      <c r="BQ1715" s="44" t="str">
        <f>IF(Wedstrijden!N1880="x","L1","")</f>
        <v/>
      </c>
      <c r="BR1715" s="44" t="str">
        <f>IF(Wedstrijden!O1880="x","L2","")</f>
        <v/>
      </c>
      <c r="BS1715" s="44" t="str">
        <f>IF(Wedstrijden!P1880="x","M1","")</f>
        <v/>
      </c>
      <c r="BT1715" s="44" t="str">
        <f>IF(Wedstrijden!Q1880="x","M2","")</f>
        <v/>
      </c>
      <c r="BU1715" s="44" t="str">
        <f>IF(Wedstrijden!R1880="x","Z1","")</f>
        <v/>
      </c>
      <c r="BV1715" s="44" t="str">
        <f>IF(Wedstrijden!S1880="x","Z2","")</f>
        <v/>
      </c>
      <c r="BW1715" s="44" t="str">
        <f>IF(COUNTA(Wedstrijden!T1880:AB1880)&lt;&gt;0,1,"")</f>
        <v/>
      </c>
      <c r="BX1715" s="44" t="str">
        <f t="shared" si="157"/>
        <v/>
      </c>
      <c r="BY1715" s="44" t="str">
        <f>IF(Wedstrijden!T1880="x","BB","")</f>
        <v/>
      </c>
      <c r="BZ1715" s="44" t="str">
        <f>IF(Wedstrijden!U1880="x","B","")</f>
        <v/>
      </c>
      <c r="CA1715" s="44" t="str">
        <f>IF(Wedstrijden!V1880="x","L1","")</f>
        <v/>
      </c>
      <c r="CB1715" s="44" t="str">
        <f>IF(Wedstrijden!W1880="x","L2","")</f>
        <v/>
      </c>
      <c r="CC1715" s="44" t="str">
        <f>IF(Wedstrijden!X1880="x","M1","")</f>
        <v/>
      </c>
      <c r="CD1715" s="44" t="str">
        <f>IF(Wedstrijden!Y1880="x","M2","")</f>
        <v/>
      </c>
      <c r="CE1715" s="44" t="str">
        <f>IF(Wedstrijden!Z1880="x","Z1","")</f>
        <v/>
      </c>
      <c r="CF1715" s="44" t="str">
        <f>IF(Wedstrijden!AA1880="x","Z2","")</f>
        <v/>
      </c>
      <c r="CG1715" s="44" t="str">
        <f>IF(Wedstrijden!AB1880="x","ZZL","")</f>
        <v/>
      </c>
      <c r="CL1715" s="44" t="str">
        <f>IF(COUNTA(Wedstrijden!AC1880:AJ1880)&lt;&gt;0,2,"")</f>
        <v/>
      </c>
      <c r="CM1715" s="44" t="str">
        <f t="shared" si="158"/>
        <v/>
      </c>
      <c r="CN1715" s="44" t="str">
        <f>IF(Wedstrijden!AC1880="x","AA","")</f>
        <v/>
      </c>
      <c r="CO1715" s="44" t="str">
        <f>IF(Wedstrijden!AD1880="x","A","")</f>
        <v/>
      </c>
      <c r="CP1715" s="44" t="str">
        <f>IF(Wedstrijden!AE1880="x","BB","")</f>
        <v/>
      </c>
      <c r="CQ1715" s="44" t="str">
        <f>IF(Wedstrijden!AF1880="x","B","")</f>
        <v/>
      </c>
      <c r="CR1715" s="44" t="str">
        <f>IF(Wedstrijden!AG1880="x","L","")</f>
        <v/>
      </c>
      <c r="CS1715" s="44" t="str">
        <f>IF(Wedstrijden!AH1880="x","M","")</f>
        <v/>
      </c>
      <c r="CT1715" s="44" t="str">
        <f>IF(Wedstrijden!AI1880="x","Z","")</f>
        <v/>
      </c>
      <c r="CU1715" s="44" t="str">
        <f>IF(Wedstrijden!AJ1880="x","ZZ","")</f>
        <v/>
      </c>
      <c r="CV1715" s="44" t="str">
        <f>IF(COUNTA(Wedstrijden!AK1880:AQ1880)&lt;&gt;0,2,"")</f>
        <v/>
      </c>
      <c r="CW1715" s="44" t="str">
        <f t="shared" si="159"/>
        <v/>
      </c>
      <c r="CX1715" s="44" t="str">
        <f>IF(Wedstrijden!AK1880="x","BB","")</f>
        <v/>
      </c>
      <c r="CY1715" s="44" t="str">
        <f>IF(Wedstrijden!AL1880="x","B","")</f>
        <v/>
      </c>
      <c r="CZ1715" s="44" t="str">
        <f>IF(Wedstrijden!AM1880="x","L","")</f>
        <v/>
      </c>
      <c r="DA1715" s="44" t="str">
        <f>IF(Wedstrijden!AN1880="x","M","")</f>
        <v/>
      </c>
      <c r="DB1715" s="44" t="str">
        <f>IF(Wedstrijden!AO1880="x","Z","")</f>
        <v/>
      </c>
      <c r="DC1715" s="44" t="str">
        <f>IF(Wedstrijden!AP1880="x","ZZ","")</f>
        <v/>
      </c>
      <c r="DD1715" s="44" t="str">
        <f>IF(Wedstrijden!AQ1880="x","1.40","")</f>
        <v/>
      </c>
      <c r="DE1715" s="44" t="str">
        <f>IF(COUNTA(Wedstrijden!AR1880:AT1880)&lt;&gt;0,6,"")</f>
        <v/>
      </c>
      <c r="DF1715" s="44" t="str">
        <f t="shared" si="160"/>
        <v/>
      </c>
      <c r="DG1715" s="44" t="str">
        <f>IF(Wedstrijden!AR1880="x","L","")</f>
        <v/>
      </c>
      <c r="DH1715" s="44" t="str">
        <f>IF(Wedstrijden!AS1880="x","M","")</f>
        <v/>
      </c>
      <c r="DI1715" s="44" t="str">
        <f>IF(Wedstrijden!AT1880="x","Z","")</f>
        <v/>
      </c>
      <c r="DJ1715" s="44" t="str">
        <f>IF(COUNTA(Wedstrijden!AU1880:AW1880)&lt;&gt;0,6,"")</f>
        <v/>
      </c>
      <c r="DK1715" s="44" t="str">
        <f t="shared" si="161"/>
        <v/>
      </c>
      <c r="DL1715" s="44" t="str">
        <f>IF(Wedstrijden!AU1880="x","L","")</f>
        <v/>
      </c>
      <c r="DM1715" s="44" t="str">
        <f>IF(Wedstrijden!AV1880="x","M","")</f>
        <v/>
      </c>
      <c r="DN1715" s="44" t="str">
        <f>IF(Wedstrijden!AW1880="x","Z","")</f>
        <v/>
      </c>
    </row>
    <row r="1716" spans="1:118" ht="15">
      <c r="A1716" s="48" t="e">
        <f>Wedstrijden!#REF!</f>
        <v>#REF!</v>
      </c>
      <c r="B1716" s="44" t="str">
        <f>IFERROR(VLOOKUP(Wedstrijden!E1881,Wedstrijdlocaties!$B$2:$E$499,2,FALSE),"")</f>
        <v/>
      </c>
      <c r="C1716" s="44" t="str">
        <f>Wedstrijden!F1881</f>
        <v/>
      </c>
      <c r="D1716" s="44" t="str">
        <f>IFERROR(VLOOKUP(Wedstrijden!G1881,Organisaties!$B$2:$C$501,2,FALSE),"")</f>
        <v/>
      </c>
      <c r="E1716" s="44" t="str">
        <f>IFERROR(VLOOKUP(Wedstrijden!G1881,Organisaties!$B$2:$F$501,5,FALSE),"")</f>
        <v/>
      </c>
      <c r="F1716" s="44" t="str">
        <f>IF(Wedstrijden!BC1881&lt;&gt;"",Wedstrijden!BC1881,"")</f>
        <v/>
      </c>
      <c r="G1716" s="44">
        <f>IF(Wedstrijden!AY1881="Indoor",1,0)</f>
        <v>0</v>
      </c>
      <c r="H1716" s="44">
        <f>Wedstrijden!AZ1881</f>
        <v>0</v>
      </c>
      <c r="I1716" s="44" t="str">
        <f>IF(Wedstrijden!AX1881="Nee",0,IF(Wedstrijden!AX1881="Ja",1,""))</f>
        <v/>
      </c>
      <c r="J1716" s="44" t="str">
        <f>IF(Wedstrijden!BA1881&lt;&gt;"",Wedstrijden!BA1881,"")</f>
        <v/>
      </c>
      <c r="W1716" s="45"/>
      <c r="AE1716" s="45"/>
      <c r="AN1716" s="45"/>
      <c r="AU1716" s="45"/>
      <c r="BA1716" s="45"/>
      <c r="BE1716" s="45"/>
      <c r="BJ1716" s="44" t="str">
        <f>IF(COUNTA(Wedstrijden!I1881:S1881)&lt;&gt;0,1,"")</f>
        <v/>
      </c>
      <c r="BK1716" s="44" t="str">
        <f t="shared" si="156"/>
        <v/>
      </c>
      <c r="BL1716" s="44" t="str">
        <f>IF(Wedstrijden!I1881="x","AA","")</f>
        <v/>
      </c>
      <c r="BM1716" s="44" t="str">
        <f>IF(Wedstrijden!J1881="x","A","")</f>
        <v/>
      </c>
      <c r="BN1716" s="44" t="str">
        <f>IF(Wedstrijden!K1881="x","B1","")</f>
        <v/>
      </c>
      <c r="BO1716" s="44" t="str">
        <f>IF(Wedstrijden!L1881="x","BB","")</f>
        <v/>
      </c>
      <c r="BP1716" s="44" t="str">
        <f>IF(Wedstrijden!M1881="x","B","")</f>
        <v/>
      </c>
      <c r="BQ1716" s="44" t="str">
        <f>IF(Wedstrijden!N1881="x","L1","")</f>
        <v/>
      </c>
      <c r="BR1716" s="44" t="str">
        <f>IF(Wedstrijden!O1881="x","L2","")</f>
        <v/>
      </c>
      <c r="BS1716" s="44" t="str">
        <f>IF(Wedstrijden!P1881="x","M1","")</f>
        <v/>
      </c>
      <c r="BT1716" s="44" t="str">
        <f>IF(Wedstrijden!Q1881="x","M2","")</f>
        <v/>
      </c>
      <c r="BU1716" s="44" t="str">
        <f>IF(Wedstrijden!R1881="x","Z1","")</f>
        <v/>
      </c>
      <c r="BV1716" s="44" t="str">
        <f>IF(Wedstrijden!S1881="x","Z2","")</f>
        <v/>
      </c>
      <c r="BW1716" s="44" t="str">
        <f>IF(COUNTA(Wedstrijden!T1881:AB1881)&lt;&gt;0,1,"")</f>
        <v/>
      </c>
      <c r="BX1716" s="44" t="str">
        <f t="shared" si="157"/>
        <v/>
      </c>
      <c r="BY1716" s="44" t="str">
        <f>IF(Wedstrijden!T1881="x","BB","")</f>
        <v/>
      </c>
      <c r="BZ1716" s="44" t="str">
        <f>IF(Wedstrijden!U1881="x","B","")</f>
        <v/>
      </c>
      <c r="CA1716" s="44" t="str">
        <f>IF(Wedstrijden!V1881="x","L1","")</f>
        <v/>
      </c>
      <c r="CB1716" s="44" t="str">
        <f>IF(Wedstrijden!W1881="x","L2","")</f>
        <v/>
      </c>
      <c r="CC1716" s="44" t="str">
        <f>IF(Wedstrijden!X1881="x","M1","")</f>
        <v/>
      </c>
      <c r="CD1716" s="44" t="str">
        <f>IF(Wedstrijden!Y1881="x","M2","")</f>
        <v/>
      </c>
      <c r="CE1716" s="44" t="str">
        <f>IF(Wedstrijden!Z1881="x","Z1","")</f>
        <v/>
      </c>
      <c r="CF1716" s="44" t="str">
        <f>IF(Wedstrijden!AA1881="x","Z2","")</f>
        <v/>
      </c>
      <c r="CG1716" s="44" t="str">
        <f>IF(Wedstrijden!AB1881="x","ZZL","")</f>
        <v/>
      </c>
      <c r="CL1716" s="44" t="str">
        <f>IF(COUNTA(Wedstrijden!AC1881:AJ1881)&lt;&gt;0,2,"")</f>
        <v/>
      </c>
      <c r="CM1716" s="44" t="str">
        <f t="shared" si="158"/>
        <v/>
      </c>
      <c r="CN1716" s="44" t="str">
        <f>IF(Wedstrijden!AC1881="x","AA","")</f>
        <v/>
      </c>
      <c r="CO1716" s="44" t="str">
        <f>IF(Wedstrijden!AD1881="x","A","")</f>
        <v/>
      </c>
      <c r="CP1716" s="44" t="str">
        <f>IF(Wedstrijden!AE1881="x","BB","")</f>
        <v/>
      </c>
      <c r="CQ1716" s="44" t="str">
        <f>IF(Wedstrijden!AF1881="x","B","")</f>
        <v/>
      </c>
      <c r="CR1716" s="44" t="str">
        <f>IF(Wedstrijden!AG1881="x","L","")</f>
        <v/>
      </c>
      <c r="CS1716" s="44" t="str">
        <f>IF(Wedstrijden!AH1881="x","M","")</f>
        <v/>
      </c>
      <c r="CT1716" s="44" t="str">
        <f>IF(Wedstrijden!AI1881="x","Z","")</f>
        <v/>
      </c>
      <c r="CU1716" s="44" t="str">
        <f>IF(Wedstrijden!AJ1881="x","ZZ","")</f>
        <v/>
      </c>
      <c r="CV1716" s="44" t="str">
        <f>IF(COUNTA(Wedstrijden!AK1881:AQ1881)&lt;&gt;0,2,"")</f>
        <v/>
      </c>
      <c r="CW1716" s="44" t="str">
        <f t="shared" si="159"/>
        <v/>
      </c>
      <c r="CX1716" s="44" t="str">
        <f>IF(Wedstrijden!AK1881="x","BB","")</f>
        <v/>
      </c>
      <c r="CY1716" s="44" t="str">
        <f>IF(Wedstrijden!AL1881="x","B","")</f>
        <v/>
      </c>
      <c r="CZ1716" s="44" t="str">
        <f>IF(Wedstrijden!AM1881="x","L","")</f>
        <v/>
      </c>
      <c r="DA1716" s="44" t="str">
        <f>IF(Wedstrijden!AN1881="x","M","")</f>
        <v/>
      </c>
      <c r="DB1716" s="44" t="str">
        <f>IF(Wedstrijden!AO1881="x","Z","")</f>
        <v/>
      </c>
      <c r="DC1716" s="44" t="str">
        <f>IF(Wedstrijden!AP1881="x","ZZ","")</f>
        <v/>
      </c>
      <c r="DD1716" s="44" t="str">
        <f>IF(Wedstrijden!AQ1881="x","1.40","")</f>
        <v/>
      </c>
      <c r="DE1716" s="44" t="str">
        <f>IF(COUNTA(Wedstrijden!AR1881:AT1881)&lt;&gt;0,6,"")</f>
        <v/>
      </c>
      <c r="DF1716" s="44" t="str">
        <f t="shared" si="160"/>
        <v/>
      </c>
      <c r="DG1716" s="44" t="str">
        <f>IF(Wedstrijden!AR1881="x","L","")</f>
        <v/>
      </c>
      <c r="DH1716" s="44" t="str">
        <f>IF(Wedstrijden!AS1881="x","M","")</f>
        <v/>
      </c>
      <c r="DI1716" s="44" t="str">
        <f>IF(Wedstrijden!AT1881="x","Z","")</f>
        <v/>
      </c>
      <c r="DJ1716" s="44" t="str">
        <f>IF(COUNTA(Wedstrijden!AU1881:AW1881)&lt;&gt;0,6,"")</f>
        <v/>
      </c>
      <c r="DK1716" s="44" t="str">
        <f t="shared" si="161"/>
        <v/>
      </c>
      <c r="DL1716" s="44" t="str">
        <f>IF(Wedstrijden!AU1881="x","L","")</f>
        <v/>
      </c>
      <c r="DM1716" s="44" t="str">
        <f>IF(Wedstrijden!AV1881="x","M","")</f>
        <v/>
      </c>
      <c r="DN1716" s="44" t="str">
        <f>IF(Wedstrijden!AW1881="x","Z","")</f>
        <v/>
      </c>
    </row>
    <row r="1717" spans="1:118" ht="15">
      <c r="A1717" s="48" t="e">
        <f>Wedstrijden!#REF!</f>
        <v>#REF!</v>
      </c>
      <c r="B1717" s="44" t="str">
        <f>IFERROR(VLOOKUP(Wedstrijden!E1882,Wedstrijdlocaties!$B$2:$E$499,2,FALSE),"")</f>
        <v/>
      </c>
      <c r="C1717" s="44" t="str">
        <f>Wedstrijden!F1882</f>
        <v/>
      </c>
      <c r="D1717" s="44" t="str">
        <f>IFERROR(VLOOKUP(Wedstrijden!G1882,Organisaties!$B$2:$C$501,2,FALSE),"")</f>
        <v/>
      </c>
      <c r="E1717" s="44" t="str">
        <f>IFERROR(VLOOKUP(Wedstrijden!G1882,Organisaties!$B$2:$F$501,5,FALSE),"")</f>
        <v/>
      </c>
      <c r="F1717" s="44" t="str">
        <f>IF(Wedstrijden!BC1882&lt;&gt;"",Wedstrijden!BC1882,"")</f>
        <v/>
      </c>
      <c r="G1717" s="44">
        <f>IF(Wedstrijden!AY1882="Indoor",1,0)</f>
        <v>0</v>
      </c>
      <c r="H1717" s="44">
        <f>Wedstrijden!AZ1882</f>
        <v>0</v>
      </c>
      <c r="I1717" s="44" t="str">
        <f>IF(Wedstrijden!AX1882="Nee",0,IF(Wedstrijden!AX1882="Ja",1,""))</f>
        <v/>
      </c>
      <c r="J1717" s="44" t="str">
        <f>IF(Wedstrijden!BA1882&lt;&gt;"",Wedstrijden!BA1882,"")</f>
        <v/>
      </c>
      <c r="W1717" s="45"/>
      <c r="AE1717" s="45"/>
      <c r="AN1717" s="45"/>
      <c r="AU1717" s="45"/>
      <c r="BA1717" s="45"/>
      <c r="BE1717" s="45"/>
      <c r="BJ1717" s="44" t="str">
        <f>IF(COUNTA(Wedstrijden!I1882:S1882)&lt;&gt;0,1,"")</f>
        <v/>
      </c>
      <c r="BK1717" s="44" t="str">
        <f t="shared" si="156"/>
        <v/>
      </c>
      <c r="BL1717" s="44" t="str">
        <f>IF(Wedstrijden!I1882="x","AA","")</f>
        <v/>
      </c>
      <c r="BM1717" s="44" t="str">
        <f>IF(Wedstrijden!J1882="x","A","")</f>
        <v/>
      </c>
      <c r="BN1717" s="44" t="str">
        <f>IF(Wedstrijden!K1882="x","B1","")</f>
        <v/>
      </c>
      <c r="BO1717" s="44" t="str">
        <f>IF(Wedstrijden!L1882="x","BB","")</f>
        <v/>
      </c>
      <c r="BP1717" s="44" t="str">
        <f>IF(Wedstrijden!M1882="x","B","")</f>
        <v/>
      </c>
      <c r="BQ1717" s="44" t="str">
        <f>IF(Wedstrijden!N1882="x","L1","")</f>
        <v/>
      </c>
      <c r="BR1717" s="44" t="str">
        <f>IF(Wedstrijden!O1882="x","L2","")</f>
        <v/>
      </c>
      <c r="BS1717" s="44" t="str">
        <f>IF(Wedstrijden!P1882="x","M1","")</f>
        <v/>
      </c>
      <c r="BT1717" s="44" t="str">
        <f>IF(Wedstrijden!Q1882="x","M2","")</f>
        <v/>
      </c>
      <c r="BU1717" s="44" t="str">
        <f>IF(Wedstrijden!R1882="x","Z1","")</f>
        <v/>
      </c>
      <c r="BV1717" s="44" t="str">
        <f>IF(Wedstrijden!S1882="x","Z2","")</f>
        <v/>
      </c>
      <c r="BW1717" s="44" t="str">
        <f>IF(COUNTA(Wedstrijden!T1882:AB1882)&lt;&gt;0,1,"")</f>
        <v/>
      </c>
      <c r="BX1717" s="44" t="str">
        <f t="shared" si="157"/>
        <v/>
      </c>
      <c r="BY1717" s="44" t="str">
        <f>IF(Wedstrijden!T1882="x","BB","")</f>
        <v/>
      </c>
      <c r="BZ1717" s="44" t="str">
        <f>IF(Wedstrijden!U1882="x","B","")</f>
        <v/>
      </c>
      <c r="CA1717" s="44" t="str">
        <f>IF(Wedstrijden!V1882="x","L1","")</f>
        <v/>
      </c>
      <c r="CB1717" s="44" t="str">
        <f>IF(Wedstrijden!W1882="x","L2","")</f>
        <v/>
      </c>
      <c r="CC1717" s="44" t="str">
        <f>IF(Wedstrijden!X1882="x","M1","")</f>
        <v/>
      </c>
      <c r="CD1717" s="44" t="str">
        <f>IF(Wedstrijden!Y1882="x","M2","")</f>
        <v/>
      </c>
      <c r="CE1717" s="44" t="str">
        <f>IF(Wedstrijden!Z1882="x","Z1","")</f>
        <v/>
      </c>
      <c r="CF1717" s="44" t="str">
        <f>IF(Wedstrijden!AA1882="x","Z2","")</f>
        <v/>
      </c>
      <c r="CG1717" s="44" t="str">
        <f>IF(Wedstrijden!AB1882="x","ZZL","")</f>
        <v/>
      </c>
      <c r="CL1717" s="44" t="str">
        <f>IF(COUNTA(Wedstrijden!AC1882:AJ1882)&lt;&gt;0,2,"")</f>
        <v/>
      </c>
      <c r="CM1717" s="44" t="str">
        <f t="shared" si="158"/>
        <v/>
      </c>
      <c r="CN1717" s="44" t="str">
        <f>IF(Wedstrijden!AC1882="x","AA","")</f>
        <v/>
      </c>
      <c r="CO1717" s="44" t="str">
        <f>IF(Wedstrijden!AD1882="x","A","")</f>
        <v/>
      </c>
      <c r="CP1717" s="44" t="str">
        <f>IF(Wedstrijden!AE1882="x","BB","")</f>
        <v/>
      </c>
      <c r="CQ1717" s="44" t="str">
        <f>IF(Wedstrijden!AF1882="x","B","")</f>
        <v/>
      </c>
      <c r="CR1717" s="44" t="str">
        <f>IF(Wedstrijden!AG1882="x","L","")</f>
        <v/>
      </c>
      <c r="CS1717" s="44" t="str">
        <f>IF(Wedstrijden!AH1882="x","M","")</f>
        <v/>
      </c>
      <c r="CT1717" s="44" t="str">
        <f>IF(Wedstrijden!AI1882="x","Z","")</f>
        <v/>
      </c>
      <c r="CU1717" s="44" t="str">
        <f>IF(Wedstrijden!AJ1882="x","ZZ","")</f>
        <v/>
      </c>
      <c r="CV1717" s="44" t="str">
        <f>IF(COUNTA(Wedstrijden!AK1882:AQ1882)&lt;&gt;0,2,"")</f>
        <v/>
      </c>
      <c r="CW1717" s="44" t="str">
        <f t="shared" si="159"/>
        <v/>
      </c>
      <c r="CX1717" s="44" t="str">
        <f>IF(Wedstrijden!AK1882="x","BB","")</f>
        <v/>
      </c>
      <c r="CY1717" s="44" t="str">
        <f>IF(Wedstrijden!AL1882="x","B","")</f>
        <v/>
      </c>
      <c r="CZ1717" s="44" t="str">
        <f>IF(Wedstrijden!AM1882="x","L","")</f>
        <v/>
      </c>
      <c r="DA1717" s="44" t="str">
        <f>IF(Wedstrijden!AN1882="x","M","")</f>
        <v/>
      </c>
      <c r="DB1717" s="44" t="str">
        <f>IF(Wedstrijden!AO1882="x","Z","")</f>
        <v/>
      </c>
      <c r="DC1717" s="44" t="str">
        <f>IF(Wedstrijden!AP1882="x","ZZ","")</f>
        <v/>
      </c>
      <c r="DD1717" s="44" t="str">
        <f>IF(Wedstrijden!AQ1882="x","1.40","")</f>
        <v/>
      </c>
      <c r="DE1717" s="44" t="str">
        <f>IF(COUNTA(Wedstrijden!AR1882:AT1882)&lt;&gt;0,6,"")</f>
        <v/>
      </c>
      <c r="DF1717" s="44" t="str">
        <f t="shared" si="160"/>
        <v/>
      </c>
      <c r="DG1717" s="44" t="str">
        <f>IF(Wedstrijden!AR1882="x","L","")</f>
        <v/>
      </c>
      <c r="DH1717" s="44" t="str">
        <f>IF(Wedstrijden!AS1882="x","M","")</f>
        <v/>
      </c>
      <c r="DI1717" s="44" t="str">
        <f>IF(Wedstrijden!AT1882="x","Z","")</f>
        <v/>
      </c>
      <c r="DJ1717" s="44" t="str">
        <f>IF(COUNTA(Wedstrijden!AU1882:AW1882)&lt;&gt;0,6,"")</f>
        <v/>
      </c>
      <c r="DK1717" s="44" t="str">
        <f t="shared" si="161"/>
        <v/>
      </c>
      <c r="DL1717" s="44" t="str">
        <f>IF(Wedstrijden!AU1882="x","L","")</f>
        <v/>
      </c>
      <c r="DM1717" s="44" t="str">
        <f>IF(Wedstrijden!AV1882="x","M","")</f>
        <v/>
      </c>
      <c r="DN1717" s="44" t="str">
        <f>IF(Wedstrijden!AW1882="x","Z","")</f>
        <v/>
      </c>
    </row>
    <row r="1718" spans="1:118" ht="15">
      <c r="A1718" s="48" t="e">
        <f>Wedstrijden!#REF!</f>
        <v>#REF!</v>
      </c>
      <c r="B1718" s="44" t="str">
        <f>IFERROR(VLOOKUP(Wedstrijden!E1883,Wedstrijdlocaties!$B$2:$E$499,2,FALSE),"")</f>
        <v/>
      </c>
      <c r="C1718" s="44" t="str">
        <f>Wedstrijden!F1883</f>
        <v/>
      </c>
      <c r="D1718" s="44" t="str">
        <f>IFERROR(VLOOKUP(Wedstrijden!G1883,Organisaties!$B$2:$C$501,2,FALSE),"")</f>
        <v/>
      </c>
      <c r="E1718" s="44" t="str">
        <f>IFERROR(VLOOKUP(Wedstrijden!G1883,Organisaties!$B$2:$F$501,5,FALSE),"")</f>
        <v/>
      </c>
      <c r="F1718" s="44" t="str">
        <f>IF(Wedstrijden!BC1883&lt;&gt;"",Wedstrijden!BC1883,"")</f>
        <v/>
      </c>
      <c r="G1718" s="44">
        <f>IF(Wedstrijden!AY1883="Indoor",1,0)</f>
        <v>0</v>
      </c>
      <c r="H1718" s="44">
        <f>Wedstrijden!AZ1883</f>
        <v>0</v>
      </c>
      <c r="I1718" s="44" t="str">
        <f>IF(Wedstrijden!AX1883="Nee",0,IF(Wedstrijden!AX1883="Ja",1,""))</f>
        <v/>
      </c>
      <c r="J1718" s="44" t="str">
        <f>IF(Wedstrijden!BA1883&lt;&gt;"",Wedstrijden!BA1883,"")</f>
        <v/>
      </c>
      <c r="W1718" s="45"/>
      <c r="AE1718" s="45"/>
      <c r="AN1718" s="45"/>
      <c r="AU1718" s="45"/>
      <c r="BA1718" s="45"/>
      <c r="BE1718" s="45"/>
      <c r="BJ1718" s="44" t="str">
        <f>IF(COUNTA(Wedstrijden!I1883:S1883)&lt;&gt;0,1,"")</f>
        <v/>
      </c>
      <c r="BK1718" s="44" t="str">
        <f t="shared" si="156"/>
        <v/>
      </c>
      <c r="BL1718" s="44" t="str">
        <f>IF(Wedstrijden!I1883="x","AA","")</f>
        <v/>
      </c>
      <c r="BM1718" s="44" t="str">
        <f>IF(Wedstrijden!J1883="x","A","")</f>
        <v/>
      </c>
      <c r="BN1718" s="44" t="str">
        <f>IF(Wedstrijden!K1883="x","B1","")</f>
        <v/>
      </c>
      <c r="BO1718" s="44" t="str">
        <f>IF(Wedstrijden!L1883="x","BB","")</f>
        <v/>
      </c>
      <c r="BP1718" s="44" t="str">
        <f>IF(Wedstrijden!M1883="x","B","")</f>
        <v/>
      </c>
      <c r="BQ1718" s="44" t="str">
        <f>IF(Wedstrijden!N1883="x","L1","")</f>
        <v/>
      </c>
      <c r="BR1718" s="44" t="str">
        <f>IF(Wedstrijden!O1883="x","L2","")</f>
        <v/>
      </c>
      <c r="BS1718" s="44" t="str">
        <f>IF(Wedstrijden!P1883="x","M1","")</f>
        <v/>
      </c>
      <c r="BT1718" s="44" t="str">
        <f>IF(Wedstrijden!Q1883="x","M2","")</f>
        <v/>
      </c>
      <c r="BU1718" s="44" t="str">
        <f>IF(Wedstrijden!R1883="x","Z1","")</f>
        <v/>
      </c>
      <c r="BV1718" s="44" t="str">
        <f>IF(Wedstrijden!S1883="x","Z2","")</f>
        <v/>
      </c>
      <c r="BW1718" s="44" t="str">
        <f>IF(COUNTA(Wedstrijden!T1883:AB1883)&lt;&gt;0,1,"")</f>
        <v/>
      </c>
      <c r="BX1718" s="44" t="str">
        <f t="shared" si="157"/>
        <v/>
      </c>
      <c r="BY1718" s="44" t="str">
        <f>IF(Wedstrijden!T1883="x","BB","")</f>
        <v/>
      </c>
      <c r="BZ1718" s="44" t="str">
        <f>IF(Wedstrijden!U1883="x","B","")</f>
        <v/>
      </c>
      <c r="CA1718" s="44" t="str">
        <f>IF(Wedstrijden!V1883="x","L1","")</f>
        <v/>
      </c>
      <c r="CB1718" s="44" t="str">
        <f>IF(Wedstrijden!W1883="x","L2","")</f>
        <v/>
      </c>
      <c r="CC1718" s="44" t="str">
        <f>IF(Wedstrijden!X1883="x","M1","")</f>
        <v/>
      </c>
      <c r="CD1718" s="44" t="str">
        <f>IF(Wedstrijden!Y1883="x","M2","")</f>
        <v/>
      </c>
      <c r="CE1718" s="44" t="str">
        <f>IF(Wedstrijden!Z1883="x","Z1","")</f>
        <v/>
      </c>
      <c r="CF1718" s="44" t="str">
        <f>IF(Wedstrijden!AA1883="x","Z2","")</f>
        <v/>
      </c>
      <c r="CG1718" s="44" t="str">
        <f>IF(Wedstrijden!AB1883="x","ZZL","")</f>
        <v/>
      </c>
      <c r="CL1718" s="44" t="str">
        <f>IF(COUNTA(Wedstrijden!AC1883:AJ1883)&lt;&gt;0,2,"")</f>
        <v/>
      </c>
      <c r="CM1718" s="44" t="str">
        <f t="shared" si="158"/>
        <v/>
      </c>
      <c r="CN1718" s="44" t="str">
        <f>IF(Wedstrijden!AC1883="x","AA","")</f>
        <v/>
      </c>
      <c r="CO1718" s="44" t="str">
        <f>IF(Wedstrijden!AD1883="x","A","")</f>
        <v/>
      </c>
      <c r="CP1718" s="44" t="str">
        <f>IF(Wedstrijden!AE1883="x","BB","")</f>
        <v/>
      </c>
      <c r="CQ1718" s="44" t="str">
        <f>IF(Wedstrijden!AF1883="x","B","")</f>
        <v/>
      </c>
      <c r="CR1718" s="44" t="str">
        <f>IF(Wedstrijden!AG1883="x","L","")</f>
        <v/>
      </c>
      <c r="CS1718" s="44" t="str">
        <f>IF(Wedstrijden!AH1883="x","M","")</f>
        <v/>
      </c>
      <c r="CT1718" s="44" t="str">
        <f>IF(Wedstrijden!AI1883="x","Z","")</f>
        <v/>
      </c>
      <c r="CU1718" s="44" t="str">
        <f>IF(Wedstrijden!AJ1883="x","ZZ","")</f>
        <v/>
      </c>
      <c r="CV1718" s="44" t="str">
        <f>IF(COUNTA(Wedstrijden!AK1883:AQ1883)&lt;&gt;0,2,"")</f>
        <v/>
      </c>
      <c r="CW1718" s="44" t="str">
        <f t="shared" si="159"/>
        <v/>
      </c>
      <c r="CX1718" s="44" t="str">
        <f>IF(Wedstrijden!AK1883="x","BB","")</f>
        <v/>
      </c>
      <c r="CY1718" s="44" t="str">
        <f>IF(Wedstrijden!AL1883="x","B","")</f>
        <v/>
      </c>
      <c r="CZ1718" s="44" t="str">
        <f>IF(Wedstrijden!AM1883="x","L","")</f>
        <v/>
      </c>
      <c r="DA1718" s="44" t="str">
        <f>IF(Wedstrijden!AN1883="x","M","")</f>
        <v/>
      </c>
      <c r="DB1718" s="44" t="str">
        <f>IF(Wedstrijden!AO1883="x","Z","")</f>
        <v/>
      </c>
      <c r="DC1718" s="44" t="str">
        <f>IF(Wedstrijden!AP1883="x","ZZ","")</f>
        <v/>
      </c>
      <c r="DD1718" s="44" t="str">
        <f>IF(Wedstrijden!AQ1883="x","1.40","")</f>
        <v/>
      </c>
      <c r="DE1718" s="44" t="str">
        <f>IF(COUNTA(Wedstrijden!AR1883:AT1883)&lt;&gt;0,6,"")</f>
        <v/>
      </c>
      <c r="DF1718" s="44" t="str">
        <f t="shared" si="160"/>
        <v/>
      </c>
      <c r="DG1718" s="44" t="str">
        <f>IF(Wedstrijden!AR1883="x","L","")</f>
        <v/>
      </c>
      <c r="DH1718" s="44" t="str">
        <f>IF(Wedstrijden!AS1883="x","M","")</f>
        <v/>
      </c>
      <c r="DI1718" s="44" t="str">
        <f>IF(Wedstrijden!AT1883="x","Z","")</f>
        <v/>
      </c>
      <c r="DJ1718" s="44" t="str">
        <f>IF(COUNTA(Wedstrijden!AU1883:AW1883)&lt;&gt;0,6,"")</f>
        <v/>
      </c>
      <c r="DK1718" s="44" t="str">
        <f t="shared" si="161"/>
        <v/>
      </c>
      <c r="DL1718" s="44" t="str">
        <f>IF(Wedstrijden!AU1883="x","L","")</f>
        <v/>
      </c>
      <c r="DM1718" s="44" t="str">
        <f>IF(Wedstrijden!AV1883="x","M","")</f>
        <v/>
      </c>
      <c r="DN1718" s="44" t="str">
        <f>IF(Wedstrijden!AW1883="x","Z","")</f>
        <v/>
      </c>
    </row>
    <row r="1719" spans="1:118" ht="15">
      <c r="A1719" s="48" t="e">
        <f>Wedstrijden!#REF!</f>
        <v>#REF!</v>
      </c>
      <c r="B1719" s="44" t="str">
        <f>IFERROR(VLOOKUP(Wedstrijden!E1884,Wedstrijdlocaties!$B$2:$E$499,2,FALSE),"")</f>
        <v/>
      </c>
      <c r="C1719" s="44" t="str">
        <f>Wedstrijden!F1884</f>
        <v/>
      </c>
      <c r="D1719" s="44" t="str">
        <f>IFERROR(VLOOKUP(Wedstrijden!G1884,Organisaties!$B$2:$C$501,2,FALSE),"")</f>
        <v/>
      </c>
      <c r="E1719" s="44" t="str">
        <f>IFERROR(VLOOKUP(Wedstrijden!G1884,Organisaties!$B$2:$F$501,5,FALSE),"")</f>
        <v/>
      </c>
      <c r="F1719" s="44" t="str">
        <f>IF(Wedstrijden!BC1884&lt;&gt;"",Wedstrijden!BC1884,"")</f>
        <v/>
      </c>
      <c r="G1719" s="44">
        <f>IF(Wedstrijden!AY1884="Indoor",1,0)</f>
        <v>0</v>
      </c>
      <c r="H1719" s="44">
        <f>Wedstrijden!AZ1884</f>
        <v>0</v>
      </c>
      <c r="I1719" s="44" t="str">
        <f>IF(Wedstrijden!AX1884="Nee",0,IF(Wedstrijden!AX1884="Ja",1,""))</f>
        <v/>
      </c>
      <c r="J1719" s="44" t="str">
        <f>IF(Wedstrijden!BA1884&lt;&gt;"",Wedstrijden!BA1884,"")</f>
        <v/>
      </c>
      <c r="W1719" s="45"/>
      <c r="AE1719" s="45"/>
      <c r="AN1719" s="45"/>
      <c r="AU1719" s="45"/>
      <c r="BA1719" s="45"/>
      <c r="BE1719" s="45"/>
      <c r="BJ1719" s="44" t="str">
        <f>IF(COUNTA(Wedstrijden!I1884:S1884)&lt;&gt;0,1,"")</f>
        <v/>
      </c>
      <c r="BK1719" s="44" t="str">
        <f t="shared" si="156"/>
        <v/>
      </c>
      <c r="BL1719" s="44" t="str">
        <f>IF(Wedstrijden!I1884="x","AA","")</f>
        <v/>
      </c>
      <c r="BM1719" s="44" t="str">
        <f>IF(Wedstrijden!J1884="x","A","")</f>
        <v/>
      </c>
      <c r="BN1719" s="44" t="str">
        <f>IF(Wedstrijden!K1884="x","B1","")</f>
        <v/>
      </c>
      <c r="BO1719" s="44" t="str">
        <f>IF(Wedstrijden!L1884="x","BB","")</f>
        <v/>
      </c>
      <c r="BP1719" s="44" t="str">
        <f>IF(Wedstrijden!M1884="x","B","")</f>
        <v/>
      </c>
      <c r="BQ1719" s="44" t="str">
        <f>IF(Wedstrijden!N1884="x","L1","")</f>
        <v/>
      </c>
      <c r="BR1719" s="44" t="str">
        <f>IF(Wedstrijden!O1884="x","L2","")</f>
        <v/>
      </c>
      <c r="BS1719" s="44" t="str">
        <f>IF(Wedstrijden!P1884="x","M1","")</f>
        <v/>
      </c>
      <c r="BT1719" s="44" t="str">
        <f>IF(Wedstrijden!Q1884="x","M2","")</f>
        <v/>
      </c>
      <c r="BU1719" s="44" t="str">
        <f>IF(Wedstrijden!R1884="x","Z1","")</f>
        <v/>
      </c>
      <c r="BV1719" s="44" t="str">
        <f>IF(Wedstrijden!S1884="x","Z2","")</f>
        <v/>
      </c>
      <c r="BW1719" s="44" t="str">
        <f>IF(COUNTA(Wedstrijden!T1884:AB1884)&lt;&gt;0,1,"")</f>
        <v/>
      </c>
      <c r="BX1719" s="44" t="str">
        <f t="shared" si="157"/>
        <v/>
      </c>
      <c r="BY1719" s="44" t="str">
        <f>IF(Wedstrijden!T1884="x","BB","")</f>
        <v/>
      </c>
      <c r="BZ1719" s="44" t="str">
        <f>IF(Wedstrijden!U1884="x","B","")</f>
        <v/>
      </c>
      <c r="CA1719" s="44" t="str">
        <f>IF(Wedstrijden!V1884="x","L1","")</f>
        <v/>
      </c>
      <c r="CB1719" s="44" t="str">
        <f>IF(Wedstrijden!W1884="x","L2","")</f>
        <v/>
      </c>
      <c r="CC1719" s="44" t="str">
        <f>IF(Wedstrijden!X1884="x","M1","")</f>
        <v/>
      </c>
      <c r="CD1719" s="44" t="str">
        <f>IF(Wedstrijden!Y1884="x","M2","")</f>
        <v/>
      </c>
      <c r="CE1719" s="44" t="str">
        <f>IF(Wedstrijden!Z1884="x","Z1","")</f>
        <v/>
      </c>
      <c r="CF1719" s="44" t="str">
        <f>IF(Wedstrijden!AA1884="x","Z2","")</f>
        <v/>
      </c>
      <c r="CG1719" s="44" t="str">
        <f>IF(Wedstrijden!AB1884="x","ZZL","")</f>
        <v/>
      </c>
      <c r="CL1719" s="44" t="str">
        <f>IF(COUNTA(Wedstrijden!AC1884:AJ1884)&lt;&gt;0,2,"")</f>
        <v/>
      </c>
      <c r="CM1719" s="44" t="str">
        <f t="shared" si="158"/>
        <v/>
      </c>
      <c r="CN1719" s="44" t="str">
        <f>IF(Wedstrijden!AC1884="x","AA","")</f>
        <v/>
      </c>
      <c r="CO1719" s="44" t="str">
        <f>IF(Wedstrijden!AD1884="x","A","")</f>
        <v/>
      </c>
      <c r="CP1719" s="44" t="str">
        <f>IF(Wedstrijden!AE1884="x","BB","")</f>
        <v/>
      </c>
      <c r="CQ1719" s="44" t="str">
        <f>IF(Wedstrijden!AF1884="x","B","")</f>
        <v/>
      </c>
      <c r="CR1719" s="44" t="str">
        <f>IF(Wedstrijden!AG1884="x","L","")</f>
        <v/>
      </c>
      <c r="CS1719" s="44" t="str">
        <f>IF(Wedstrijden!AH1884="x","M","")</f>
        <v/>
      </c>
      <c r="CT1719" s="44" t="str">
        <f>IF(Wedstrijden!AI1884="x","Z","")</f>
        <v/>
      </c>
      <c r="CU1719" s="44" t="str">
        <f>IF(Wedstrijden!AJ1884="x","ZZ","")</f>
        <v/>
      </c>
      <c r="CV1719" s="44" t="str">
        <f>IF(COUNTA(Wedstrijden!AK1884:AQ1884)&lt;&gt;0,2,"")</f>
        <v/>
      </c>
      <c r="CW1719" s="44" t="str">
        <f t="shared" si="159"/>
        <v/>
      </c>
      <c r="CX1719" s="44" t="str">
        <f>IF(Wedstrijden!AK1884="x","BB","")</f>
        <v/>
      </c>
      <c r="CY1719" s="44" t="str">
        <f>IF(Wedstrijden!AL1884="x","B","")</f>
        <v/>
      </c>
      <c r="CZ1719" s="44" t="str">
        <f>IF(Wedstrijden!AM1884="x","L","")</f>
        <v/>
      </c>
      <c r="DA1719" s="44" t="str">
        <f>IF(Wedstrijden!AN1884="x","M","")</f>
        <v/>
      </c>
      <c r="DB1719" s="44" t="str">
        <f>IF(Wedstrijden!AO1884="x","Z","")</f>
        <v/>
      </c>
      <c r="DC1719" s="44" t="str">
        <f>IF(Wedstrijden!AP1884="x","ZZ","")</f>
        <v/>
      </c>
      <c r="DD1719" s="44" t="str">
        <f>IF(Wedstrijden!AQ1884="x","1.40","")</f>
        <v/>
      </c>
      <c r="DE1719" s="44" t="str">
        <f>IF(COUNTA(Wedstrijden!AR1884:AT1884)&lt;&gt;0,6,"")</f>
        <v/>
      </c>
      <c r="DF1719" s="44" t="str">
        <f t="shared" si="160"/>
        <v/>
      </c>
      <c r="DG1719" s="44" t="str">
        <f>IF(Wedstrijden!AR1884="x","L","")</f>
        <v/>
      </c>
      <c r="DH1719" s="44" t="str">
        <f>IF(Wedstrijden!AS1884="x","M","")</f>
        <v/>
      </c>
      <c r="DI1719" s="44" t="str">
        <f>IF(Wedstrijden!AT1884="x","Z","")</f>
        <v/>
      </c>
      <c r="DJ1719" s="44" t="str">
        <f>IF(COUNTA(Wedstrijden!AU1884:AW1884)&lt;&gt;0,6,"")</f>
        <v/>
      </c>
      <c r="DK1719" s="44" t="str">
        <f t="shared" si="161"/>
        <v/>
      </c>
      <c r="DL1719" s="44" t="str">
        <f>IF(Wedstrijden!AU1884="x","L","")</f>
        <v/>
      </c>
      <c r="DM1719" s="44" t="str">
        <f>IF(Wedstrijden!AV1884="x","M","")</f>
        <v/>
      </c>
      <c r="DN1719" s="44" t="str">
        <f>IF(Wedstrijden!AW1884="x","Z","")</f>
        <v/>
      </c>
    </row>
    <row r="1720" spans="1:118" ht="15">
      <c r="A1720" s="48" t="e">
        <f>Wedstrijden!#REF!</f>
        <v>#REF!</v>
      </c>
      <c r="B1720" s="44" t="str">
        <f>IFERROR(VLOOKUP(Wedstrijden!E1885,Wedstrijdlocaties!$B$2:$E$499,2,FALSE),"")</f>
        <v/>
      </c>
      <c r="C1720" s="44" t="str">
        <f>Wedstrijden!F1885</f>
        <v/>
      </c>
      <c r="D1720" s="44" t="str">
        <f>IFERROR(VLOOKUP(Wedstrijden!G1885,Organisaties!$B$2:$C$501,2,FALSE),"")</f>
        <v/>
      </c>
      <c r="E1720" s="44" t="str">
        <f>IFERROR(VLOOKUP(Wedstrijden!G1885,Organisaties!$B$2:$F$501,5,FALSE),"")</f>
        <v/>
      </c>
      <c r="F1720" s="44" t="str">
        <f>IF(Wedstrijden!BC1885&lt;&gt;"",Wedstrijden!BC1885,"")</f>
        <v/>
      </c>
      <c r="G1720" s="44">
        <f>IF(Wedstrijden!AY1885="Indoor",1,0)</f>
        <v>0</v>
      </c>
      <c r="H1720" s="44">
        <f>Wedstrijden!AZ1885</f>
        <v>0</v>
      </c>
      <c r="I1720" s="44" t="str">
        <f>IF(Wedstrijden!AX1885="Nee",0,IF(Wedstrijden!AX1885="Ja",1,""))</f>
        <v/>
      </c>
      <c r="J1720" s="44" t="str">
        <f>IF(Wedstrijden!BA1885&lt;&gt;"",Wedstrijden!BA1885,"")</f>
        <v/>
      </c>
      <c r="W1720" s="45"/>
      <c r="AE1720" s="45"/>
      <c r="AN1720" s="45"/>
      <c r="AU1720" s="45"/>
      <c r="BA1720" s="45"/>
      <c r="BE1720" s="45"/>
      <c r="BJ1720" s="44" t="str">
        <f>IF(COUNTA(Wedstrijden!I1885:S1885)&lt;&gt;0,1,"")</f>
        <v/>
      </c>
      <c r="BK1720" s="44" t="str">
        <f t="shared" si="156"/>
        <v/>
      </c>
      <c r="BL1720" s="44" t="str">
        <f>IF(Wedstrijden!I1885="x","AA","")</f>
        <v/>
      </c>
      <c r="BM1720" s="44" t="str">
        <f>IF(Wedstrijden!J1885="x","A","")</f>
        <v/>
      </c>
      <c r="BN1720" s="44" t="str">
        <f>IF(Wedstrijden!K1885="x","B1","")</f>
        <v/>
      </c>
      <c r="BO1720" s="44" t="str">
        <f>IF(Wedstrijden!L1885="x","BB","")</f>
        <v/>
      </c>
      <c r="BP1720" s="44" t="str">
        <f>IF(Wedstrijden!M1885="x","B","")</f>
        <v/>
      </c>
      <c r="BQ1720" s="44" t="str">
        <f>IF(Wedstrijden!N1885="x","L1","")</f>
        <v/>
      </c>
      <c r="BR1720" s="44" t="str">
        <f>IF(Wedstrijden!O1885="x","L2","")</f>
        <v/>
      </c>
      <c r="BS1720" s="44" t="str">
        <f>IF(Wedstrijden!P1885="x","M1","")</f>
        <v/>
      </c>
      <c r="BT1720" s="44" t="str">
        <f>IF(Wedstrijden!Q1885="x","M2","")</f>
        <v/>
      </c>
      <c r="BU1720" s="44" t="str">
        <f>IF(Wedstrijden!R1885="x","Z1","")</f>
        <v/>
      </c>
      <c r="BV1720" s="44" t="str">
        <f>IF(Wedstrijden!S1885="x","Z2","")</f>
        <v/>
      </c>
      <c r="BW1720" s="44" t="str">
        <f>IF(COUNTA(Wedstrijden!T1885:AB1885)&lt;&gt;0,1,"")</f>
        <v/>
      </c>
      <c r="BX1720" s="44" t="str">
        <f t="shared" si="157"/>
        <v/>
      </c>
      <c r="BY1720" s="44" t="str">
        <f>IF(Wedstrijden!T1885="x","BB","")</f>
        <v/>
      </c>
      <c r="BZ1720" s="44" t="str">
        <f>IF(Wedstrijden!U1885="x","B","")</f>
        <v/>
      </c>
      <c r="CA1720" s="44" t="str">
        <f>IF(Wedstrijden!V1885="x","L1","")</f>
        <v/>
      </c>
      <c r="CB1720" s="44" t="str">
        <f>IF(Wedstrijden!W1885="x","L2","")</f>
        <v/>
      </c>
      <c r="CC1720" s="44" t="str">
        <f>IF(Wedstrijden!X1885="x","M1","")</f>
        <v/>
      </c>
      <c r="CD1720" s="44" t="str">
        <f>IF(Wedstrijden!Y1885="x","M2","")</f>
        <v/>
      </c>
      <c r="CE1720" s="44" t="str">
        <f>IF(Wedstrijden!Z1885="x","Z1","")</f>
        <v/>
      </c>
      <c r="CF1720" s="44" t="str">
        <f>IF(Wedstrijden!AA1885="x","Z2","")</f>
        <v/>
      </c>
      <c r="CG1720" s="44" t="str">
        <f>IF(Wedstrijden!AB1885="x","ZZL","")</f>
        <v/>
      </c>
      <c r="CL1720" s="44" t="str">
        <f>IF(COUNTA(Wedstrijden!AC1885:AJ1885)&lt;&gt;0,2,"")</f>
        <v/>
      </c>
      <c r="CM1720" s="44" t="str">
        <f t="shared" si="158"/>
        <v/>
      </c>
      <c r="CN1720" s="44" t="str">
        <f>IF(Wedstrijden!AC1885="x","AA","")</f>
        <v/>
      </c>
      <c r="CO1720" s="44" t="str">
        <f>IF(Wedstrijden!AD1885="x","A","")</f>
        <v/>
      </c>
      <c r="CP1720" s="44" t="str">
        <f>IF(Wedstrijden!AE1885="x","BB","")</f>
        <v/>
      </c>
      <c r="CQ1720" s="44" t="str">
        <f>IF(Wedstrijden!AF1885="x","B","")</f>
        <v/>
      </c>
      <c r="CR1720" s="44" t="str">
        <f>IF(Wedstrijden!AG1885="x","L","")</f>
        <v/>
      </c>
      <c r="CS1720" s="44" t="str">
        <f>IF(Wedstrijden!AH1885="x","M","")</f>
        <v/>
      </c>
      <c r="CT1720" s="44" t="str">
        <f>IF(Wedstrijden!AI1885="x","Z","")</f>
        <v/>
      </c>
      <c r="CU1720" s="44" t="str">
        <f>IF(Wedstrijden!AJ1885="x","ZZ","")</f>
        <v/>
      </c>
      <c r="CV1720" s="44" t="str">
        <f>IF(COUNTA(Wedstrijden!AK1885:AQ1885)&lt;&gt;0,2,"")</f>
        <v/>
      </c>
      <c r="CW1720" s="44" t="str">
        <f t="shared" si="159"/>
        <v/>
      </c>
      <c r="CX1720" s="44" t="str">
        <f>IF(Wedstrijden!AK1885="x","BB","")</f>
        <v/>
      </c>
      <c r="CY1720" s="44" t="str">
        <f>IF(Wedstrijden!AL1885="x","B","")</f>
        <v/>
      </c>
      <c r="CZ1720" s="44" t="str">
        <f>IF(Wedstrijden!AM1885="x","L","")</f>
        <v/>
      </c>
      <c r="DA1720" s="44" t="str">
        <f>IF(Wedstrijden!AN1885="x","M","")</f>
        <v/>
      </c>
      <c r="DB1720" s="44" t="str">
        <f>IF(Wedstrijden!AO1885="x","Z","")</f>
        <v/>
      </c>
      <c r="DC1720" s="44" t="str">
        <f>IF(Wedstrijden!AP1885="x","ZZ","")</f>
        <v/>
      </c>
      <c r="DD1720" s="44" t="str">
        <f>IF(Wedstrijden!AQ1885="x","1.40","")</f>
        <v/>
      </c>
      <c r="DE1720" s="44" t="str">
        <f>IF(COUNTA(Wedstrijden!AR1885:AT1885)&lt;&gt;0,6,"")</f>
        <v/>
      </c>
      <c r="DF1720" s="44" t="str">
        <f t="shared" si="160"/>
        <v/>
      </c>
      <c r="DG1720" s="44" t="str">
        <f>IF(Wedstrijden!AR1885="x","L","")</f>
        <v/>
      </c>
      <c r="DH1720" s="44" t="str">
        <f>IF(Wedstrijden!AS1885="x","M","")</f>
        <v/>
      </c>
      <c r="DI1720" s="44" t="str">
        <f>IF(Wedstrijden!AT1885="x","Z","")</f>
        <v/>
      </c>
      <c r="DJ1720" s="44" t="str">
        <f>IF(COUNTA(Wedstrijden!AU1885:AW1885)&lt;&gt;0,6,"")</f>
        <v/>
      </c>
      <c r="DK1720" s="44" t="str">
        <f t="shared" si="161"/>
        <v/>
      </c>
      <c r="DL1720" s="44" t="str">
        <f>IF(Wedstrijden!AU1885="x","L","")</f>
        <v/>
      </c>
      <c r="DM1720" s="44" t="str">
        <f>IF(Wedstrijden!AV1885="x","M","")</f>
        <v/>
      </c>
      <c r="DN1720" s="44" t="str">
        <f>IF(Wedstrijden!AW1885="x","Z","")</f>
        <v/>
      </c>
    </row>
    <row r="1721" spans="1:118" ht="15">
      <c r="A1721" s="48" t="e">
        <f>Wedstrijden!#REF!</f>
        <v>#REF!</v>
      </c>
      <c r="B1721" s="44" t="str">
        <f>IFERROR(VLOOKUP(Wedstrijden!E1886,Wedstrijdlocaties!$B$2:$E$499,2,FALSE),"")</f>
        <v/>
      </c>
      <c r="C1721" s="44" t="str">
        <f>Wedstrijden!F1886</f>
        <v/>
      </c>
      <c r="D1721" s="44" t="str">
        <f>IFERROR(VLOOKUP(Wedstrijden!G1886,Organisaties!$B$2:$C$501,2,FALSE),"")</f>
        <v/>
      </c>
      <c r="E1721" s="44" t="str">
        <f>IFERROR(VLOOKUP(Wedstrijden!G1886,Organisaties!$B$2:$F$501,5,FALSE),"")</f>
        <v/>
      </c>
      <c r="F1721" s="44" t="str">
        <f>IF(Wedstrijden!BC1886&lt;&gt;"",Wedstrijden!BC1886,"")</f>
        <v/>
      </c>
      <c r="G1721" s="44">
        <f>IF(Wedstrijden!AY1886="Indoor",1,0)</f>
        <v>0</v>
      </c>
      <c r="H1721" s="44">
        <f>Wedstrijden!AZ1886</f>
        <v>0</v>
      </c>
      <c r="I1721" s="44" t="str">
        <f>IF(Wedstrijden!AX1886="Nee",0,IF(Wedstrijden!AX1886="Ja",1,""))</f>
        <v/>
      </c>
      <c r="J1721" s="44" t="str">
        <f>IF(Wedstrijden!BA1886&lt;&gt;"",Wedstrijden!BA1886,"")</f>
        <v/>
      </c>
      <c r="W1721" s="45"/>
      <c r="AE1721" s="45"/>
      <c r="AN1721" s="45"/>
      <c r="AU1721" s="45"/>
      <c r="BA1721" s="45"/>
      <c r="BE1721" s="45"/>
      <c r="BJ1721" s="44" t="str">
        <f>IF(COUNTA(Wedstrijden!I1886:S1886)&lt;&gt;0,1,"")</f>
        <v/>
      </c>
      <c r="BK1721" s="44" t="str">
        <f t="shared" si="156"/>
        <v/>
      </c>
      <c r="BL1721" s="44" t="str">
        <f>IF(Wedstrijden!I1886="x","AA","")</f>
        <v/>
      </c>
      <c r="BM1721" s="44" t="str">
        <f>IF(Wedstrijden!J1886="x","A","")</f>
        <v/>
      </c>
      <c r="BN1721" s="44" t="str">
        <f>IF(Wedstrijden!K1886="x","B1","")</f>
        <v/>
      </c>
      <c r="BO1721" s="44" t="str">
        <f>IF(Wedstrijden!L1886="x","BB","")</f>
        <v/>
      </c>
      <c r="BP1721" s="44" t="str">
        <f>IF(Wedstrijden!M1886="x","B","")</f>
        <v/>
      </c>
      <c r="BQ1721" s="44" t="str">
        <f>IF(Wedstrijden!N1886="x","L1","")</f>
        <v/>
      </c>
      <c r="BR1721" s="44" t="str">
        <f>IF(Wedstrijden!O1886="x","L2","")</f>
        <v/>
      </c>
      <c r="BS1721" s="44" t="str">
        <f>IF(Wedstrijden!P1886="x","M1","")</f>
        <v/>
      </c>
      <c r="BT1721" s="44" t="str">
        <f>IF(Wedstrijden!Q1886="x","M2","")</f>
        <v/>
      </c>
      <c r="BU1721" s="44" t="str">
        <f>IF(Wedstrijden!R1886="x","Z1","")</f>
        <v/>
      </c>
      <c r="BV1721" s="44" t="str">
        <f>IF(Wedstrijden!S1886="x","Z2","")</f>
        <v/>
      </c>
      <c r="BW1721" s="44" t="str">
        <f>IF(COUNTA(Wedstrijden!T1886:AB1886)&lt;&gt;0,1,"")</f>
        <v/>
      </c>
      <c r="BX1721" s="44" t="str">
        <f t="shared" si="157"/>
        <v/>
      </c>
      <c r="BY1721" s="44" t="str">
        <f>IF(Wedstrijden!T1886="x","BB","")</f>
        <v/>
      </c>
      <c r="BZ1721" s="44" t="str">
        <f>IF(Wedstrijden!U1886="x","B","")</f>
        <v/>
      </c>
      <c r="CA1721" s="44" t="str">
        <f>IF(Wedstrijden!V1886="x","L1","")</f>
        <v/>
      </c>
      <c r="CB1721" s="44" t="str">
        <f>IF(Wedstrijden!W1886="x","L2","")</f>
        <v/>
      </c>
      <c r="CC1721" s="44" t="str">
        <f>IF(Wedstrijden!X1886="x","M1","")</f>
        <v/>
      </c>
      <c r="CD1721" s="44" t="str">
        <f>IF(Wedstrijden!Y1886="x","M2","")</f>
        <v/>
      </c>
      <c r="CE1721" s="44" t="str">
        <f>IF(Wedstrijden!Z1886="x","Z1","")</f>
        <v/>
      </c>
      <c r="CF1721" s="44" t="str">
        <f>IF(Wedstrijden!AA1886="x","Z2","")</f>
        <v/>
      </c>
      <c r="CG1721" s="44" t="str">
        <f>IF(Wedstrijden!AB1886="x","ZZL","")</f>
        <v/>
      </c>
      <c r="CL1721" s="44" t="str">
        <f>IF(COUNTA(Wedstrijden!AC1886:AJ1886)&lt;&gt;0,2,"")</f>
        <v/>
      </c>
      <c r="CM1721" s="44" t="str">
        <f t="shared" si="158"/>
        <v/>
      </c>
      <c r="CN1721" s="44" t="str">
        <f>IF(Wedstrijden!AC1886="x","AA","")</f>
        <v/>
      </c>
      <c r="CO1721" s="44" t="str">
        <f>IF(Wedstrijden!AD1886="x","A","")</f>
        <v/>
      </c>
      <c r="CP1721" s="44" t="str">
        <f>IF(Wedstrijden!AE1886="x","BB","")</f>
        <v/>
      </c>
      <c r="CQ1721" s="44" t="str">
        <f>IF(Wedstrijden!AF1886="x","B","")</f>
        <v/>
      </c>
      <c r="CR1721" s="44" t="str">
        <f>IF(Wedstrijden!AG1886="x","L","")</f>
        <v/>
      </c>
      <c r="CS1721" s="44" t="str">
        <f>IF(Wedstrijden!AH1886="x","M","")</f>
        <v/>
      </c>
      <c r="CT1721" s="44" t="str">
        <f>IF(Wedstrijden!AI1886="x","Z","")</f>
        <v/>
      </c>
      <c r="CU1721" s="44" t="str">
        <f>IF(Wedstrijden!AJ1886="x","ZZ","")</f>
        <v/>
      </c>
      <c r="CV1721" s="44" t="str">
        <f>IF(COUNTA(Wedstrijden!AK1886:AQ1886)&lt;&gt;0,2,"")</f>
        <v/>
      </c>
      <c r="CW1721" s="44" t="str">
        <f t="shared" si="159"/>
        <v/>
      </c>
      <c r="CX1721" s="44" t="str">
        <f>IF(Wedstrijden!AK1886="x","BB","")</f>
        <v/>
      </c>
      <c r="CY1721" s="44" t="str">
        <f>IF(Wedstrijden!AL1886="x","B","")</f>
        <v/>
      </c>
      <c r="CZ1721" s="44" t="str">
        <f>IF(Wedstrijden!AM1886="x","L","")</f>
        <v/>
      </c>
      <c r="DA1721" s="44" t="str">
        <f>IF(Wedstrijden!AN1886="x","M","")</f>
        <v/>
      </c>
      <c r="DB1721" s="44" t="str">
        <f>IF(Wedstrijden!AO1886="x","Z","")</f>
        <v/>
      </c>
      <c r="DC1721" s="44" t="str">
        <f>IF(Wedstrijden!AP1886="x","ZZ","")</f>
        <v/>
      </c>
      <c r="DD1721" s="44" t="str">
        <f>IF(Wedstrijden!AQ1886="x","1.40","")</f>
        <v/>
      </c>
      <c r="DE1721" s="44" t="str">
        <f>IF(COUNTA(Wedstrijden!AR1886:AT1886)&lt;&gt;0,6,"")</f>
        <v/>
      </c>
      <c r="DF1721" s="44" t="str">
        <f t="shared" si="160"/>
        <v/>
      </c>
      <c r="DG1721" s="44" t="str">
        <f>IF(Wedstrijden!AR1886="x","L","")</f>
        <v/>
      </c>
      <c r="DH1721" s="44" t="str">
        <f>IF(Wedstrijden!AS1886="x","M","")</f>
        <v/>
      </c>
      <c r="DI1721" s="44" t="str">
        <f>IF(Wedstrijden!AT1886="x","Z","")</f>
        <v/>
      </c>
      <c r="DJ1721" s="44" t="str">
        <f>IF(COUNTA(Wedstrijden!AU1886:AW1886)&lt;&gt;0,6,"")</f>
        <v/>
      </c>
      <c r="DK1721" s="44" t="str">
        <f t="shared" si="161"/>
        <v/>
      </c>
      <c r="DL1721" s="44" t="str">
        <f>IF(Wedstrijden!AU1886="x","L","")</f>
        <v/>
      </c>
      <c r="DM1721" s="44" t="str">
        <f>IF(Wedstrijden!AV1886="x","M","")</f>
        <v/>
      </c>
      <c r="DN1721" s="44" t="str">
        <f>IF(Wedstrijden!AW1886="x","Z","")</f>
        <v/>
      </c>
    </row>
    <row r="1722" spans="1:118" ht="15">
      <c r="A1722" s="48" t="e">
        <f>Wedstrijden!#REF!</f>
        <v>#REF!</v>
      </c>
      <c r="B1722" s="44" t="str">
        <f>IFERROR(VLOOKUP(Wedstrijden!E1887,Wedstrijdlocaties!$B$2:$E$499,2,FALSE),"")</f>
        <v/>
      </c>
      <c r="C1722" s="44" t="str">
        <f>Wedstrijden!F1887</f>
        <v/>
      </c>
      <c r="D1722" s="44" t="str">
        <f>IFERROR(VLOOKUP(Wedstrijden!G1887,Organisaties!$B$2:$C$501,2,FALSE),"")</f>
        <v/>
      </c>
      <c r="E1722" s="44" t="str">
        <f>IFERROR(VLOOKUP(Wedstrijden!G1887,Organisaties!$B$2:$F$501,5,FALSE),"")</f>
        <v/>
      </c>
      <c r="F1722" s="44" t="str">
        <f>IF(Wedstrijden!BC1887&lt;&gt;"",Wedstrijden!BC1887,"")</f>
        <v/>
      </c>
      <c r="G1722" s="44">
        <f>IF(Wedstrijden!AY1887="Indoor",1,0)</f>
        <v>0</v>
      </c>
      <c r="H1722" s="44">
        <f>Wedstrijden!AZ1887</f>
        <v>0</v>
      </c>
      <c r="I1722" s="44" t="str">
        <f>IF(Wedstrijden!AX1887="Nee",0,IF(Wedstrijden!AX1887="Ja",1,""))</f>
        <v/>
      </c>
      <c r="J1722" s="44" t="str">
        <f>IF(Wedstrijden!BA1887&lt;&gt;"",Wedstrijden!BA1887,"")</f>
        <v/>
      </c>
      <c r="W1722" s="45"/>
      <c r="AE1722" s="45"/>
      <c r="AN1722" s="45"/>
      <c r="AU1722" s="45"/>
      <c r="BA1722" s="45"/>
      <c r="BE1722" s="45"/>
      <c r="BJ1722" s="44" t="str">
        <f>IF(COUNTA(Wedstrijden!I1887:S1887)&lt;&gt;0,1,"")</f>
        <v/>
      </c>
      <c r="BK1722" s="44" t="str">
        <f t="shared" si="156"/>
        <v/>
      </c>
      <c r="BL1722" s="44" t="str">
        <f>IF(Wedstrijden!I1887="x","AA","")</f>
        <v/>
      </c>
      <c r="BM1722" s="44" t="str">
        <f>IF(Wedstrijden!J1887="x","A","")</f>
        <v/>
      </c>
      <c r="BN1722" s="44" t="str">
        <f>IF(Wedstrijden!K1887="x","B1","")</f>
        <v/>
      </c>
      <c r="BO1722" s="44" t="str">
        <f>IF(Wedstrijden!L1887="x","BB","")</f>
        <v/>
      </c>
      <c r="BP1722" s="44" t="str">
        <f>IF(Wedstrijden!M1887="x","B","")</f>
        <v/>
      </c>
      <c r="BQ1722" s="44" t="str">
        <f>IF(Wedstrijden!N1887="x","L1","")</f>
        <v/>
      </c>
      <c r="BR1722" s="44" t="str">
        <f>IF(Wedstrijden!O1887="x","L2","")</f>
        <v/>
      </c>
      <c r="BS1722" s="44" t="str">
        <f>IF(Wedstrijden!P1887="x","M1","")</f>
        <v/>
      </c>
      <c r="BT1722" s="44" t="str">
        <f>IF(Wedstrijden!Q1887="x","M2","")</f>
        <v/>
      </c>
      <c r="BU1722" s="44" t="str">
        <f>IF(Wedstrijden!R1887="x","Z1","")</f>
        <v/>
      </c>
      <c r="BV1722" s="44" t="str">
        <f>IF(Wedstrijden!S1887="x","Z2","")</f>
        <v/>
      </c>
      <c r="BW1722" s="44" t="str">
        <f>IF(COUNTA(Wedstrijden!T1887:AB1887)&lt;&gt;0,1,"")</f>
        <v/>
      </c>
      <c r="BX1722" s="44" t="str">
        <f t="shared" si="157"/>
        <v/>
      </c>
      <c r="BY1722" s="44" t="str">
        <f>IF(Wedstrijden!T1887="x","BB","")</f>
        <v/>
      </c>
      <c r="BZ1722" s="44" t="str">
        <f>IF(Wedstrijden!U1887="x","B","")</f>
        <v/>
      </c>
      <c r="CA1722" s="44" t="str">
        <f>IF(Wedstrijden!V1887="x","L1","")</f>
        <v/>
      </c>
      <c r="CB1722" s="44" t="str">
        <f>IF(Wedstrijden!W1887="x","L2","")</f>
        <v/>
      </c>
      <c r="CC1722" s="44" t="str">
        <f>IF(Wedstrijden!X1887="x","M1","")</f>
        <v/>
      </c>
      <c r="CD1722" s="44" t="str">
        <f>IF(Wedstrijden!Y1887="x","M2","")</f>
        <v/>
      </c>
      <c r="CE1722" s="44" t="str">
        <f>IF(Wedstrijden!Z1887="x","Z1","")</f>
        <v/>
      </c>
      <c r="CF1722" s="44" t="str">
        <f>IF(Wedstrijden!AA1887="x","Z2","")</f>
        <v/>
      </c>
      <c r="CG1722" s="44" t="str">
        <f>IF(Wedstrijden!AB1887="x","ZZL","")</f>
        <v/>
      </c>
      <c r="CL1722" s="44" t="str">
        <f>IF(COUNTA(Wedstrijden!AC1887:AJ1887)&lt;&gt;0,2,"")</f>
        <v/>
      </c>
      <c r="CM1722" s="44" t="str">
        <f t="shared" si="158"/>
        <v/>
      </c>
      <c r="CN1722" s="44" t="str">
        <f>IF(Wedstrijden!AC1887="x","AA","")</f>
        <v/>
      </c>
      <c r="CO1722" s="44" t="str">
        <f>IF(Wedstrijden!AD1887="x","A","")</f>
        <v/>
      </c>
      <c r="CP1722" s="44" t="str">
        <f>IF(Wedstrijden!AE1887="x","BB","")</f>
        <v/>
      </c>
      <c r="CQ1722" s="44" t="str">
        <f>IF(Wedstrijden!AF1887="x","B","")</f>
        <v/>
      </c>
      <c r="CR1722" s="44" t="str">
        <f>IF(Wedstrijden!AG1887="x","L","")</f>
        <v/>
      </c>
      <c r="CS1722" s="44" t="str">
        <f>IF(Wedstrijden!AH1887="x","M","")</f>
        <v/>
      </c>
      <c r="CT1722" s="44" t="str">
        <f>IF(Wedstrijden!AI1887="x","Z","")</f>
        <v/>
      </c>
      <c r="CU1722" s="44" t="str">
        <f>IF(Wedstrijden!AJ1887="x","ZZ","")</f>
        <v/>
      </c>
      <c r="CV1722" s="44" t="str">
        <f>IF(COUNTA(Wedstrijden!AK1887:AQ1887)&lt;&gt;0,2,"")</f>
        <v/>
      </c>
      <c r="CW1722" s="44" t="str">
        <f t="shared" si="159"/>
        <v/>
      </c>
      <c r="CX1722" s="44" t="str">
        <f>IF(Wedstrijden!AK1887="x","BB","")</f>
        <v/>
      </c>
      <c r="CY1722" s="44" t="str">
        <f>IF(Wedstrijden!AL1887="x","B","")</f>
        <v/>
      </c>
      <c r="CZ1722" s="44" t="str">
        <f>IF(Wedstrijden!AM1887="x","L","")</f>
        <v/>
      </c>
      <c r="DA1722" s="44" t="str">
        <f>IF(Wedstrijden!AN1887="x","M","")</f>
        <v/>
      </c>
      <c r="DB1722" s="44" t="str">
        <f>IF(Wedstrijden!AO1887="x","Z","")</f>
        <v/>
      </c>
      <c r="DC1722" s="44" t="str">
        <f>IF(Wedstrijden!AP1887="x","ZZ","")</f>
        <v/>
      </c>
      <c r="DD1722" s="44" t="str">
        <f>IF(Wedstrijden!AQ1887="x","1.40","")</f>
        <v/>
      </c>
      <c r="DE1722" s="44" t="str">
        <f>IF(COUNTA(Wedstrijden!AR1887:AT1887)&lt;&gt;0,6,"")</f>
        <v/>
      </c>
      <c r="DF1722" s="44" t="str">
        <f t="shared" si="160"/>
        <v/>
      </c>
      <c r="DG1722" s="44" t="str">
        <f>IF(Wedstrijden!AR1887="x","L","")</f>
        <v/>
      </c>
      <c r="DH1722" s="44" t="str">
        <f>IF(Wedstrijden!AS1887="x","M","")</f>
        <v/>
      </c>
      <c r="DI1722" s="44" t="str">
        <f>IF(Wedstrijden!AT1887="x","Z","")</f>
        <v/>
      </c>
      <c r="DJ1722" s="44" t="str">
        <f>IF(COUNTA(Wedstrijden!AU1887:AW1887)&lt;&gt;0,6,"")</f>
        <v/>
      </c>
      <c r="DK1722" s="44" t="str">
        <f t="shared" si="161"/>
        <v/>
      </c>
      <c r="DL1722" s="44" t="str">
        <f>IF(Wedstrijden!AU1887="x","L","")</f>
        <v/>
      </c>
      <c r="DM1722" s="44" t="str">
        <f>IF(Wedstrijden!AV1887="x","M","")</f>
        <v/>
      </c>
      <c r="DN1722" s="44" t="str">
        <f>IF(Wedstrijden!AW1887="x","Z","")</f>
        <v/>
      </c>
    </row>
    <row r="1723" spans="1:118" ht="15">
      <c r="A1723" s="48" t="e">
        <f>Wedstrijden!#REF!</f>
        <v>#REF!</v>
      </c>
      <c r="B1723" s="44" t="str">
        <f>IFERROR(VLOOKUP(Wedstrijden!E1888,Wedstrijdlocaties!$B$2:$E$499,2,FALSE),"")</f>
        <v/>
      </c>
      <c r="C1723" s="44" t="str">
        <f>Wedstrijden!F1888</f>
        <v/>
      </c>
      <c r="D1723" s="44" t="str">
        <f>IFERROR(VLOOKUP(Wedstrijden!G1888,Organisaties!$B$2:$C$501,2,FALSE),"")</f>
        <v/>
      </c>
      <c r="E1723" s="44" t="str">
        <f>IFERROR(VLOOKUP(Wedstrijden!G1888,Organisaties!$B$2:$F$501,5,FALSE),"")</f>
        <v/>
      </c>
      <c r="F1723" s="44" t="str">
        <f>IF(Wedstrijden!BC1888&lt;&gt;"",Wedstrijden!BC1888,"")</f>
        <v/>
      </c>
      <c r="G1723" s="44">
        <f>IF(Wedstrijden!AY1888="Indoor",1,0)</f>
        <v>0</v>
      </c>
      <c r="H1723" s="44">
        <f>Wedstrijden!AZ1888</f>
        <v>0</v>
      </c>
      <c r="I1723" s="44" t="str">
        <f>IF(Wedstrijden!AX1888="Nee",0,IF(Wedstrijden!AX1888="Ja",1,""))</f>
        <v/>
      </c>
      <c r="J1723" s="44" t="str">
        <f>IF(Wedstrijden!BA1888&lt;&gt;"",Wedstrijden!BA1888,"")</f>
        <v/>
      </c>
      <c r="W1723" s="45"/>
      <c r="AE1723" s="45"/>
      <c r="AN1723" s="45"/>
      <c r="AU1723" s="45"/>
      <c r="BA1723" s="45"/>
      <c r="BE1723" s="45"/>
      <c r="BJ1723" s="44" t="str">
        <f>IF(COUNTA(Wedstrijden!I1888:S1888)&lt;&gt;0,1,"")</f>
        <v/>
      </c>
      <c r="BK1723" s="44" t="str">
        <f t="shared" si="156"/>
        <v/>
      </c>
      <c r="BL1723" s="44" t="str">
        <f>IF(Wedstrijden!I1888="x","AA","")</f>
        <v/>
      </c>
      <c r="BM1723" s="44" t="str">
        <f>IF(Wedstrijden!J1888="x","A","")</f>
        <v/>
      </c>
      <c r="BN1723" s="44" t="str">
        <f>IF(Wedstrijden!K1888="x","B1","")</f>
        <v/>
      </c>
      <c r="BO1723" s="44" t="str">
        <f>IF(Wedstrijden!L1888="x","BB","")</f>
        <v/>
      </c>
      <c r="BP1723" s="44" t="str">
        <f>IF(Wedstrijden!M1888="x","B","")</f>
        <v/>
      </c>
      <c r="BQ1723" s="44" t="str">
        <f>IF(Wedstrijden!N1888="x","L1","")</f>
        <v/>
      </c>
      <c r="BR1723" s="44" t="str">
        <f>IF(Wedstrijden!O1888="x","L2","")</f>
        <v/>
      </c>
      <c r="BS1723" s="44" t="str">
        <f>IF(Wedstrijden!P1888="x","M1","")</f>
        <v/>
      </c>
      <c r="BT1723" s="44" t="str">
        <f>IF(Wedstrijden!Q1888="x","M2","")</f>
        <v/>
      </c>
      <c r="BU1723" s="44" t="str">
        <f>IF(Wedstrijden!R1888="x","Z1","")</f>
        <v/>
      </c>
      <c r="BV1723" s="44" t="str">
        <f>IF(Wedstrijden!S1888="x","Z2","")</f>
        <v/>
      </c>
      <c r="BW1723" s="44" t="str">
        <f>IF(COUNTA(Wedstrijden!T1888:AB1888)&lt;&gt;0,1,"")</f>
        <v/>
      </c>
      <c r="BX1723" s="44" t="str">
        <f t="shared" si="157"/>
        <v/>
      </c>
      <c r="BY1723" s="44" t="str">
        <f>IF(Wedstrijden!T1888="x","BB","")</f>
        <v/>
      </c>
      <c r="BZ1723" s="44" t="str">
        <f>IF(Wedstrijden!U1888="x","B","")</f>
        <v/>
      </c>
      <c r="CA1723" s="44" t="str">
        <f>IF(Wedstrijden!V1888="x","L1","")</f>
        <v/>
      </c>
      <c r="CB1723" s="44" t="str">
        <f>IF(Wedstrijden!W1888="x","L2","")</f>
        <v/>
      </c>
      <c r="CC1723" s="44" t="str">
        <f>IF(Wedstrijden!X1888="x","M1","")</f>
        <v/>
      </c>
      <c r="CD1723" s="44" t="str">
        <f>IF(Wedstrijden!Y1888="x","M2","")</f>
        <v/>
      </c>
      <c r="CE1723" s="44" t="str">
        <f>IF(Wedstrijden!Z1888="x","Z1","")</f>
        <v/>
      </c>
      <c r="CF1723" s="44" t="str">
        <f>IF(Wedstrijden!AA1888="x","Z2","")</f>
        <v/>
      </c>
      <c r="CG1723" s="44" t="str">
        <f>IF(Wedstrijden!AB1888="x","ZZL","")</f>
        <v/>
      </c>
      <c r="CL1723" s="44" t="str">
        <f>IF(COUNTA(Wedstrijden!AC1888:AJ1888)&lt;&gt;0,2,"")</f>
        <v/>
      </c>
      <c r="CM1723" s="44" t="str">
        <f t="shared" si="158"/>
        <v/>
      </c>
      <c r="CN1723" s="44" t="str">
        <f>IF(Wedstrijden!AC1888="x","AA","")</f>
        <v/>
      </c>
      <c r="CO1723" s="44" t="str">
        <f>IF(Wedstrijden!AD1888="x","A","")</f>
        <v/>
      </c>
      <c r="CP1723" s="44" t="str">
        <f>IF(Wedstrijden!AE1888="x","BB","")</f>
        <v/>
      </c>
      <c r="CQ1723" s="44" t="str">
        <f>IF(Wedstrijden!AF1888="x","B","")</f>
        <v/>
      </c>
      <c r="CR1723" s="44" t="str">
        <f>IF(Wedstrijden!AG1888="x","L","")</f>
        <v/>
      </c>
      <c r="CS1723" s="44" t="str">
        <f>IF(Wedstrijden!AH1888="x","M","")</f>
        <v/>
      </c>
      <c r="CT1723" s="44" t="str">
        <f>IF(Wedstrijden!AI1888="x","Z","")</f>
        <v/>
      </c>
      <c r="CU1723" s="44" t="str">
        <f>IF(Wedstrijden!AJ1888="x","ZZ","")</f>
        <v/>
      </c>
      <c r="CV1723" s="44" t="str">
        <f>IF(COUNTA(Wedstrijden!AK1888:AQ1888)&lt;&gt;0,2,"")</f>
        <v/>
      </c>
      <c r="CW1723" s="44" t="str">
        <f t="shared" si="159"/>
        <v/>
      </c>
      <c r="CX1723" s="44" t="str">
        <f>IF(Wedstrijden!AK1888="x","BB","")</f>
        <v/>
      </c>
      <c r="CY1723" s="44" t="str">
        <f>IF(Wedstrijden!AL1888="x","B","")</f>
        <v/>
      </c>
      <c r="CZ1723" s="44" t="str">
        <f>IF(Wedstrijden!AM1888="x","L","")</f>
        <v/>
      </c>
      <c r="DA1723" s="44" t="str">
        <f>IF(Wedstrijden!AN1888="x","M","")</f>
        <v/>
      </c>
      <c r="DB1723" s="44" t="str">
        <f>IF(Wedstrijden!AO1888="x","Z","")</f>
        <v/>
      </c>
      <c r="DC1723" s="44" t="str">
        <f>IF(Wedstrijden!AP1888="x","ZZ","")</f>
        <v/>
      </c>
      <c r="DD1723" s="44" t="str">
        <f>IF(Wedstrijden!AQ1888="x","1.40","")</f>
        <v/>
      </c>
      <c r="DE1723" s="44" t="str">
        <f>IF(COUNTA(Wedstrijden!AR1888:AT1888)&lt;&gt;0,6,"")</f>
        <v/>
      </c>
      <c r="DF1723" s="44" t="str">
        <f t="shared" si="160"/>
        <v/>
      </c>
      <c r="DG1723" s="44" t="str">
        <f>IF(Wedstrijden!AR1888="x","L","")</f>
        <v/>
      </c>
      <c r="DH1723" s="44" t="str">
        <f>IF(Wedstrijden!AS1888="x","M","")</f>
        <v/>
      </c>
      <c r="DI1723" s="44" t="str">
        <f>IF(Wedstrijden!AT1888="x","Z","")</f>
        <v/>
      </c>
      <c r="DJ1723" s="44" t="str">
        <f>IF(COUNTA(Wedstrijden!AU1888:AW1888)&lt;&gt;0,6,"")</f>
        <v/>
      </c>
      <c r="DK1723" s="44" t="str">
        <f t="shared" si="161"/>
        <v/>
      </c>
      <c r="DL1723" s="44" t="str">
        <f>IF(Wedstrijden!AU1888="x","L","")</f>
        <v/>
      </c>
      <c r="DM1723" s="44" t="str">
        <f>IF(Wedstrijden!AV1888="x","M","")</f>
        <v/>
      </c>
      <c r="DN1723" s="44" t="str">
        <f>IF(Wedstrijden!AW1888="x","Z","")</f>
        <v/>
      </c>
    </row>
    <row r="1724" spans="1:118" ht="15">
      <c r="A1724" s="48" t="e">
        <f>Wedstrijden!#REF!</f>
        <v>#REF!</v>
      </c>
      <c r="B1724" s="44" t="str">
        <f>IFERROR(VLOOKUP(Wedstrijden!E1889,Wedstrijdlocaties!$B$2:$E$499,2,FALSE),"")</f>
        <v/>
      </c>
      <c r="C1724" s="44" t="str">
        <f>Wedstrijden!F1889</f>
        <v/>
      </c>
      <c r="D1724" s="44" t="str">
        <f>IFERROR(VLOOKUP(Wedstrijden!G1889,Organisaties!$B$2:$C$501,2,FALSE),"")</f>
        <v/>
      </c>
      <c r="E1724" s="44" t="str">
        <f>IFERROR(VLOOKUP(Wedstrijden!G1889,Organisaties!$B$2:$F$501,5,FALSE),"")</f>
        <v/>
      </c>
      <c r="F1724" s="44" t="str">
        <f>IF(Wedstrijden!BC1889&lt;&gt;"",Wedstrijden!BC1889,"")</f>
        <v/>
      </c>
      <c r="G1724" s="44">
        <f>IF(Wedstrijden!AY1889="Indoor",1,0)</f>
        <v>0</v>
      </c>
      <c r="H1724" s="44">
        <f>Wedstrijden!AZ1889</f>
        <v>0</v>
      </c>
      <c r="I1724" s="44" t="str">
        <f>IF(Wedstrijden!AX1889="Nee",0,IF(Wedstrijden!AX1889="Ja",1,""))</f>
        <v/>
      </c>
      <c r="J1724" s="44" t="str">
        <f>IF(Wedstrijden!BA1889&lt;&gt;"",Wedstrijden!BA1889,"")</f>
        <v/>
      </c>
      <c r="W1724" s="45"/>
      <c r="AE1724" s="45"/>
      <c r="AN1724" s="45"/>
      <c r="AU1724" s="45"/>
      <c r="BA1724" s="45"/>
      <c r="BE1724" s="45"/>
      <c r="BJ1724" s="44" t="str">
        <f>IF(COUNTA(Wedstrijden!I1889:S1889)&lt;&gt;0,1,"")</f>
        <v/>
      </c>
      <c r="BK1724" s="44" t="str">
        <f t="shared" si="156"/>
        <v/>
      </c>
      <c r="BL1724" s="44" t="str">
        <f>IF(Wedstrijden!I1889="x","AA","")</f>
        <v/>
      </c>
      <c r="BM1724" s="44" t="str">
        <f>IF(Wedstrijden!J1889="x","A","")</f>
        <v/>
      </c>
      <c r="BN1724" s="44" t="str">
        <f>IF(Wedstrijden!K1889="x","B1","")</f>
        <v/>
      </c>
      <c r="BO1724" s="44" t="str">
        <f>IF(Wedstrijden!L1889="x","BB","")</f>
        <v/>
      </c>
      <c r="BP1724" s="44" t="str">
        <f>IF(Wedstrijden!M1889="x","B","")</f>
        <v/>
      </c>
      <c r="BQ1724" s="44" t="str">
        <f>IF(Wedstrijden!N1889="x","L1","")</f>
        <v/>
      </c>
      <c r="BR1724" s="44" t="str">
        <f>IF(Wedstrijden!O1889="x","L2","")</f>
        <v/>
      </c>
      <c r="BS1724" s="44" t="str">
        <f>IF(Wedstrijden!P1889="x","M1","")</f>
        <v/>
      </c>
      <c r="BT1724" s="44" t="str">
        <f>IF(Wedstrijden!Q1889="x","M2","")</f>
        <v/>
      </c>
      <c r="BU1724" s="44" t="str">
        <f>IF(Wedstrijden!R1889="x","Z1","")</f>
        <v/>
      </c>
      <c r="BV1724" s="44" t="str">
        <f>IF(Wedstrijden!S1889="x","Z2","")</f>
        <v/>
      </c>
      <c r="BW1724" s="44" t="str">
        <f>IF(COUNTA(Wedstrijden!T1889:AB1889)&lt;&gt;0,1,"")</f>
        <v/>
      </c>
      <c r="BX1724" s="44" t="str">
        <f t="shared" si="157"/>
        <v/>
      </c>
      <c r="BY1724" s="44" t="str">
        <f>IF(Wedstrijden!T1889="x","BB","")</f>
        <v/>
      </c>
      <c r="BZ1724" s="44" t="str">
        <f>IF(Wedstrijden!U1889="x","B","")</f>
        <v/>
      </c>
      <c r="CA1724" s="44" t="str">
        <f>IF(Wedstrijden!V1889="x","L1","")</f>
        <v/>
      </c>
      <c r="CB1724" s="44" t="str">
        <f>IF(Wedstrijden!W1889="x","L2","")</f>
        <v/>
      </c>
      <c r="CC1724" s="44" t="str">
        <f>IF(Wedstrijden!X1889="x","M1","")</f>
        <v/>
      </c>
      <c r="CD1724" s="44" t="str">
        <f>IF(Wedstrijden!Y1889="x","M2","")</f>
        <v/>
      </c>
      <c r="CE1724" s="44" t="str">
        <f>IF(Wedstrijden!Z1889="x","Z1","")</f>
        <v/>
      </c>
      <c r="CF1724" s="44" t="str">
        <f>IF(Wedstrijden!AA1889="x","Z2","")</f>
        <v/>
      </c>
      <c r="CG1724" s="44" t="str">
        <f>IF(Wedstrijden!AB1889="x","ZZL","")</f>
        <v/>
      </c>
      <c r="CL1724" s="44" t="str">
        <f>IF(COUNTA(Wedstrijden!AC1889:AJ1889)&lt;&gt;0,2,"")</f>
        <v/>
      </c>
      <c r="CM1724" s="44" t="str">
        <f t="shared" si="158"/>
        <v/>
      </c>
      <c r="CN1724" s="44" t="str">
        <f>IF(Wedstrijden!AC1889="x","AA","")</f>
        <v/>
      </c>
      <c r="CO1724" s="44" t="str">
        <f>IF(Wedstrijden!AD1889="x","A","")</f>
        <v/>
      </c>
      <c r="CP1724" s="44" t="str">
        <f>IF(Wedstrijden!AE1889="x","BB","")</f>
        <v/>
      </c>
      <c r="CQ1724" s="44" t="str">
        <f>IF(Wedstrijden!AF1889="x","B","")</f>
        <v/>
      </c>
      <c r="CR1724" s="44" t="str">
        <f>IF(Wedstrijden!AG1889="x","L","")</f>
        <v/>
      </c>
      <c r="CS1724" s="44" t="str">
        <f>IF(Wedstrijden!AH1889="x","M","")</f>
        <v/>
      </c>
      <c r="CT1724" s="44" t="str">
        <f>IF(Wedstrijden!AI1889="x","Z","")</f>
        <v/>
      </c>
      <c r="CU1724" s="44" t="str">
        <f>IF(Wedstrijden!AJ1889="x","ZZ","")</f>
        <v/>
      </c>
      <c r="CV1724" s="44" t="str">
        <f>IF(COUNTA(Wedstrijden!AK1889:AQ1889)&lt;&gt;0,2,"")</f>
        <v/>
      </c>
      <c r="CW1724" s="44" t="str">
        <f t="shared" si="159"/>
        <v/>
      </c>
      <c r="CX1724" s="44" t="str">
        <f>IF(Wedstrijden!AK1889="x","BB","")</f>
        <v/>
      </c>
      <c r="CY1724" s="44" t="str">
        <f>IF(Wedstrijden!AL1889="x","B","")</f>
        <v/>
      </c>
      <c r="CZ1724" s="44" t="str">
        <f>IF(Wedstrijden!AM1889="x","L","")</f>
        <v/>
      </c>
      <c r="DA1724" s="44" t="str">
        <f>IF(Wedstrijden!AN1889="x","M","")</f>
        <v/>
      </c>
      <c r="DB1724" s="44" t="str">
        <f>IF(Wedstrijden!AO1889="x","Z","")</f>
        <v/>
      </c>
      <c r="DC1724" s="44" t="str">
        <f>IF(Wedstrijden!AP1889="x","ZZ","")</f>
        <v/>
      </c>
      <c r="DD1724" s="44" t="str">
        <f>IF(Wedstrijden!AQ1889="x","1.40","")</f>
        <v/>
      </c>
      <c r="DE1724" s="44" t="str">
        <f>IF(COUNTA(Wedstrijden!AR1889:AT1889)&lt;&gt;0,6,"")</f>
        <v/>
      </c>
      <c r="DF1724" s="44" t="str">
        <f t="shared" si="160"/>
        <v/>
      </c>
      <c r="DG1724" s="44" t="str">
        <f>IF(Wedstrijden!AR1889="x","L","")</f>
        <v/>
      </c>
      <c r="DH1724" s="44" t="str">
        <f>IF(Wedstrijden!AS1889="x","M","")</f>
        <v/>
      </c>
      <c r="DI1724" s="44" t="str">
        <f>IF(Wedstrijden!AT1889="x","Z","")</f>
        <v/>
      </c>
      <c r="DJ1724" s="44" t="str">
        <f>IF(COUNTA(Wedstrijden!AU1889:AW1889)&lt;&gt;0,6,"")</f>
        <v/>
      </c>
      <c r="DK1724" s="44" t="str">
        <f t="shared" si="161"/>
        <v/>
      </c>
      <c r="DL1724" s="44" t="str">
        <f>IF(Wedstrijden!AU1889="x","L","")</f>
        <v/>
      </c>
      <c r="DM1724" s="44" t="str">
        <f>IF(Wedstrijden!AV1889="x","M","")</f>
        <v/>
      </c>
      <c r="DN1724" s="44" t="str">
        <f>IF(Wedstrijden!AW1889="x","Z","")</f>
        <v/>
      </c>
    </row>
    <row r="1725" spans="1:118" ht="15">
      <c r="A1725" s="48" t="e">
        <f>Wedstrijden!#REF!</f>
        <v>#REF!</v>
      </c>
      <c r="B1725" s="44" t="str">
        <f>IFERROR(VLOOKUP(Wedstrijden!E1890,Wedstrijdlocaties!$B$2:$E$499,2,FALSE),"")</f>
        <v/>
      </c>
      <c r="C1725" s="44" t="str">
        <f>Wedstrijden!F1890</f>
        <v/>
      </c>
      <c r="D1725" s="44" t="str">
        <f>IFERROR(VLOOKUP(Wedstrijden!G1890,Organisaties!$B$2:$C$501,2,FALSE),"")</f>
        <v/>
      </c>
      <c r="E1725" s="44" t="str">
        <f>IFERROR(VLOOKUP(Wedstrijden!G1890,Organisaties!$B$2:$F$501,5,FALSE),"")</f>
        <v/>
      </c>
      <c r="F1725" s="44" t="str">
        <f>IF(Wedstrijden!BC1890&lt;&gt;"",Wedstrijden!BC1890,"")</f>
        <v/>
      </c>
      <c r="G1725" s="44">
        <f>IF(Wedstrijden!AY1890="Indoor",1,0)</f>
        <v>0</v>
      </c>
      <c r="H1725" s="44">
        <f>Wedstrijden!AZ1890</f>
        <v>0</v>
      </c>
      <c r="I1725" s="44" t="str">
        <f>IF(Wedstrijden!AX1890="Nee",0,IF(Wedstrijden!AX1890="Ja",1,""))</f>
        <v/>
      </c>
      <c r="J1725" s="44" t="str">
        <f>IF(Wedstrijden!BA1890&lt;&gt;"",Wedstrijden!BA1890,"")</f>
        <v/>
      </c>
      <c r="W1725" s="45"/>
      <c r="AE1725" s="45"/>
      <c r="AN1725" s="45"/>
      <c r="AU1725" s="45"/>
      <c r="BA1725" s="45"/>
      <c r="BE1725" s="45"/>
      <c r="BJ1725" s="44" t="str">
        <f>IF(COUNTA(Wedstrijden!I1890:S1890)&lt;&gt;0,1,"")</f>
        <v/>
      </c>
      <c r="BK1725" s="44" t="str">
        <f t="shared" si="156"/>
        <v/>
      </c>
      <c r="BL1725" s="44" t="str">
        <f>IF(Wedstrijden!I1890="x","AA","")</f>
        <v/>
      </c>
      <c r="BM1725" s="44" t="str">
        <f>IF(Wedstrijden!J1890="x","A","")</f>
        <v/>
      </c>
      <c r="BN1725" s="44" t="str">
        <f>IF(Wedstrijden!K1890="x","B1","")</f>
        <v/>
      </c>
      <c r="BO1725" s="44" t="str">
        <f>IF(Wedstrijden!L1890="x","BB","")</f>
        <v/>
      </c>
      <c r="BP1725" s="44" t="str">
        <f>IF(Wedstrijden!M1890="x","B","")</f>
        <v/>
      </c>
      <c r="BQ1725" s="44" t="str">
        <f>IF(Wedstrijden!N1890="x","L1","")</f>
        <v/>
      </c>
      <c r="BR1725" s="44" t="str">
        <f>IF(Wedstrijden!O1890="x","L2","")</f>
        <v/>
      </c>
      <c r="BS1725" s="44" t="str">
        <f>IF(Wedstrijden!P1890="x","M1","")</f>
        <v/>
      </c>
      <c r="BT1725" s="44" t="str">
        <f>IF(Wedstrijden!Q1890="x","M2","")</f>
        <v/>
      </c>
      <c r="BU1725" s="44" t="str">
        <f>IF(Wedstrijden!R1890="x","Z1","")</f>
        <v/>
      </c>
      <c r="BV1725" s="44" t="str">
        <f>IF(Wedstrijden!S1890="x","Z2","")</f>
        <v/>
      </c>
      <c r="BW1725" s="44" t="str">
        <f>IF(COUNTA(Wedstrijden!T1890:AB1890)&lt;&gt;0,1,"")</f>
        <v/>
      </c>
      <c r="BX1725" s="44" t="str">
        <f t="shared" si="157"/>
        <v/>
      </c>
      <c r="BY1725" s="44" t="str">
        <f>IF(Wedstrijden!T1890="x","BB","")</f>
        <v/>
      </c>
      <c r="BZ1725" s="44" t="str">
        <f>IF(Wedstrijden!U1890="x","B","")</f>
        <v/>
      </c>
      <c r="CA1725" s="44" t="str">
        <f>IF(Wedstrijden!V1890="x","L1","")</f>
        <v/>
      </c>
      <c r="CB1725" s="44" t="str">
        <f>IF(Wedstrijden!W1890="x","L2","")</f>
        <v/>
      </c>
      <c r="CC1725" s="44" t="str">
        <f>IF(Wedstrijden!X1890="x","M1","")</f>
        <v/>
      </c>
      <c r="CD1725" s="44" t="str">
        <f>IF(Wedstrijden!Y1890="x","M2","")</f>
        <v/>
      </c>
      <c r="CE1725" s="44" t="str">
        <f>IF(Wedstrijden!Z1890="x","Z1","")</f>
        <v/>
      </c>
      <c r="CF1725" s="44" t="str">
        <f>IF(Wedstrijden!AA1890="x","Z2","")</f>
        <v/>
      </c>
      <c r="CG1725" s="44" t="str">
        <f>IF(Wedstrijden!AB1890="x","ZZL","")</f>
        <v/>
      </c>
      <c r="CL1725" s="44" t="str">
        <f>IF(COUNTA(Wedstrijden!AC1890:AJ1890)&lt;&gt;0,2,"")</f>
        <v/>
      </c>
      <c r="CM1725" s="44" t="str">
        <f t="shared" si="158"/>
        <v/>
      </c>
      <c r="CN1725" s="44" t="str">
        <f>IF(Wedstrijden!AC1890="x","AA","")</f>
        <v/>
      </c>
      <c r="CO1725" s="44" t="str">
        <f>IF(Wedstrijden!AD1890="x","A","")</f>
        <v/>
      </c>
      <c r="CP1725" s="44" t="str">
        <f>IF(Wedstrijden!AE1890="x","BB","")</f>
        <v/>
      </c>
      <c r="CQ1725" s="44" t="str">
        <f>IF(Wedstrijden!AF1890="x","B","")</f>
        <v/>
      </c>
      <c r="CR1725" s="44" t="str">
        <f>IF(Wedstrijden!AG1890="x","L","")</f>
        <v/>
      </c>
      <c r="CS1725" s="44" t="str">
        <f>IF(Wedstrijden!AH1890="x","M","")</f>
        <v/>
      </c>
      <c r="CT1725" s="44" t="str">
        <f>IF(Wedstrijden!AI1890="x","Z","")</f>
        <v/>
      </c>
      <c r="CU1725" s="44" t="str">
        <f>IF(Wedstrijden!AJ1890="x","ZZ","")</f>
        <v/>
      </c>
      <c r="CV1725" s="44" t="str">
        <f>IF(COUNTA(Wedstrijden!AK1890:AQ1890)&lt;&gt;0,2,"")</f>
        <v/>
      </c>
      <c r="CW1725" s="44" t="str">
        <f t="shared" si="159"/>
        <v/>
      </c>
      <c r="CX1725" s="44" t="str">
        <f>IF(Wedstrijden!AK1890="x","BB","")</f>
        <v/>
      </c>
      <c r="CY1725" s="44" t="str">
        <f>IF(Wedstrijden!AL1890="x","B","")</f>
        <v/>
      </c>
      <c r="CZ1725" s="44" t="str">
        <f>IF(Wedstrijden!AM1890="x","L","")</f>
        <v/>
      </c>
      <c r="DA1725" s="44" t="str">
        <f>IF(Wedstrijden!AN1890="x","M","")</f>
        <v/>
      </c>
      <c r="DB1725" s="44" t="str">
        <f>IF(Wedstrijden!AO1890="x","Z","")</f>
        <v/>
      </c>
      <c r="DC1725" s="44" t="str">
        <f>IF(Wedstrijden!AP1890="x","ZZ","")</f>
        <v/>
      </c>
      <c r="DD1725" s="44" t="str">
        <f>IF(Wedstrijden!AQ1890="x","1.40","")</f>
        <v/>
      </c>
      <c r="DE1725" s="44" t="str">
        <f>IF(COUNTA(Wedstrijden!AR1890:AT1890)&lt;&gt;0,6,"")</f>
        <v/>
      </c>
      <c r="DF1725" s="44" t="str">
        <f t="shared" si="160"/>
        <v/>
      </c>
      <c r="DG1725" s="44" t="str">
        <f>IF(Wedstrijden!AR1890="x","L","")</f>
        <v/>
      </c>
      <c r="DH1725" s="44" t="str">
        <f>IF(Wedstrijden!AS1890="x","M","")</f>
        <v/>
      </c>
      <c r="DI1725" s="44" t="str">
        <f>IF(Wedstrijden!AT1890="x","Z","")</f>
        <v/>
      </c>
      <c r="DJ1725" s="44" t="str">
        <f>IF(COUNTA(Wedstrijden!AU1890:AW1890)&lt;&gt;0,6,"")</f>
        <v/>
      </c>
      <c r="DK1725" s="44" t="str">
        <f t="shared" si="161"/>
        <v/>
      </c>
      <c r="DL1725" s="44" t="str">
        <f>IF(Wedstrijden!AU1890="x","L","")</f>
        <v/>
      </c>
      <c r="DM1725" s="44" t="str">
        <f>IF(Wedstrijden!AV1890="x","M","")</f>
        <v/>
      </c>
      <c r="DN1725" s="44" t="str">
        <f>IF(Wedstrijden!AW1890="x","Z","")</f>
        <v/>
      </c>
    </row>
    <row r="1726" spans="1:118" ht="15">
      <c r="A1726" s="48" t="e">
        <f>Wedstrijden!#REF!</f>
        <v>#REF!</v>
      </c>
      <c r="B1726" s="44" t="str">
        <f>IFERROR(VLOOKUP(Wedstrijden!E1891,Wedstrijdlocaties!$B$2:$E$499,2,FALSE),"")</f>
        <v/>
      </c>
      <c r="C1726" s="44" t="str">
        <f>Wedstrijden!F1891</f>
        <v/>
      </c>
      <c r="D1726" s="44" t="str">
        <f>IFERROR(VLOOKUP(Wedstrijden!G1891,Organisaties!$B$2:$C$501,2,FALSE),"")</f>
        <v/>
      </c>
      <c r="E1726" s="44" t="str">
        <f>IFERROR(VLOOKUP(Wedstrijden!G1891,Organisaties!$B$2:$F$501,5,FALSE),"")</f>
        <v/>
      </c>
      <c r="F1726" s="44" t="str">
        <f>IF(Wedstrijden!BC1891&lt;&gt;"",Wedstrijden!BC1891,"")</f>
        <v/>
      </c>
      <c r="G1726" s="44">
        <f>IF(Wedstrijden!AY1891="Indoor",1,0)</f>
        <v>0</v>
      </c>
      <c r="H1726" s="44">
        <f>Wedstrijden!AZ1891</f>
        <v>0</v>
      </c>
      <c r="I1726" s="44" t="str">
        <f>IF(Wedstrijden!AX1891="Nee",0,IF(Wedstrijden!AX1891="Ja",1,""))</f>
        <v/>
      </c>
      <c r="J1726" s="44" t="str">
        <f>IF(Wedstrijden!BA1891&lt;&gt;"",Wedstrijden!BA1891,"")</f>
        <v/>
      </c>
      <c r="W1726" s="45"/>
      <c r="AE1726" s="45"/>
      <c r="AN1726" s="45"/>
      <c r="AU1726" s="45"/>
      <c r="BA1726" s="45"/>
      <c r="BE1726" s="45"/>
      <c r="BJ1726" s="44" t="str">
        <f>IF(COUNTA(Wedstrijden!I1891:S1891)&lt;&gt;0,1,"")</f>
        <v/>
      </c>
      <c r="BK1726" s="44" t="str">
        <f t="shared" si="156"/>
        <v/>
      </c>
      <c r="BL1726" s="44" t="str">
        <f>IF(Wedstrijden!I1891="x","AA","")</f>
        <v/>
      </c>
      <c r="BM1726" s="44" t="str">
        <f>IF(Wedstrijden!J1891="x","A","")</f>
        <v/>
      </c>
      <c r="BN1726" s="44" t="str">
        <f>IF(Wedstrijden!K1891="x","B1","")</f>
        <v/>
      </c>
      <c r="BO1726" s="44" t="str">
        <f>IF(Wedstrijden!L1891="x","BB","")</f>
        <v/>
      </c>
      <c r="BP1726" s="44" t="str">
        <f>IF(Wedstrijden!M1891="x","B","")</f>
        <v/>
      </c>
      <c r="BQ1726" s="44" t="str">
        <f>IF(Wedstrijden!N1891="x","L1","")</f>
        <v/>
      </c>
      <c r="BR1726" s="44" t="str">
        <f>IF(Wedstrijden!O1891="x","L2","")</f>
        <v/>
      </c>
      <c r="BS1726" s="44" t="str">
        <f>IF(Wedstrijden!P1891="x","M1","")</f>
        <v/>
      </c>
      <c r="BT1726" s="44" t="str">
        <f>IF(Wedstrijden!Q1891="x","M2","")</f>
        <v/>
      </c>
      <c r="BU1726" s="44" t="str">
        <f>IF(Wedstrijden!R1891="x","Z1","")</f>
        <v/>
      </c>
      <c r="BV1726" s="44" t="str">
        <f>IF(Wedstrijden!S1891="x","Z2","")</f>
        <v/>
      </c>
      <c r="BW1726" s="44" t="str">
        <f>IF(COUNTA(Wedstrijden!T1891:AB1891)&lt;&gt;0,1,"")</f>
        <v/>
      </c>
      <c r="BX1726" s="44" t="str">
        <f t="shared" si="157"/>
        <v/>
      </c>
      <c r="BY1726" s="44" t="str">
        <f>IF(Wedstrijden!T1891="x","BB","")</f>
        <v/>
      </c>
      <c r="BZ1726" s="44" t="str">
        <f>IF(Wedstrijden!U1891="x","B","")</f>
        <v/>
      </c>
      <c r="CA1726" s="44" t="str">
        <f>IF(Wedstrijden!V1891="x","L1","")</f>
        <v/>
      </c>
      <c r="CB1726" s="44" t="str">
        <f>IF(Wedstrijden!W1891="x","L2","")</f>
        <v/>
      </c>
      <c r="CC1726" s="44" t="str">
        <f>IF(Wedstrijden!X1891="x","M1","")</f>
        <v/>
      </c>
      <c r="CD1726" s="44" t="str">
        <f>IF(Wedstrijden!Y1891="x","M2","")</f>
        <v/>
      </c>
      <c r="CE1726" s="44" t="str">
        <f>IF(Wedstrijden!Z1891="x","Z1","")</f>
        <v/>
      </c>
      <c r="CF1726" s="44" t="str">
        <f>IF(Wedstrijden!AA1891="x","Z2","")</f>
        <v/>
      </c>
      <c r="CG1726" s="44" t="str">
        <f>IF(Wedstrijden!AB1891="x","ZZL","")</f>
        <v/>
      </c>
      <c r="CL1726" s="44" t="str">
        <f>IF(COUNTA(Wedstrijden!AC1891:AJ1891)&lt;&gt;0,2,"")</f>
        <v/>
      </c>
      <c r="CM1726" s="44" t="str">
        <f t="shared" si="158"/>
        <v/>
      </c>
      <c r="CN1726" s="44" t="str">
        <f>IF(Wedstrijden!AC1891="x","AA","")</f>
        <v/>
      </c>
      <c r="CO1726" s="44" t="str">
        <f>IF(Wedstrijden!AD1891="x","A","")</f>
        <v/>
      </c>
      <c r="CP1726" s="44" t="str">
        <f>IF(Wedstrijden!AE1891="x","BB","")</f>
        <v/>
      </c>
      <c r="CQ1726" s="44" t="str">
        <f>IF(Wedstrijden!AF1891="x","B","")</f>
        <v/>
      </c>
      <c r="CR1726" s="44" t="str">
        <f>IF(Wedstrijden!AG1891="x","L","")</f>
        <v/>
      </c>
      <c r="CS1726" s="44" t="str">
        <f>IF(Wedstrijden!AH1891="x","M","")</f>
        <v/>
      </c>
      <c r="CT1726" s="44" t="str">
        <f>IF(Wedstrijden!AI1891="x","Z","")</f>
        <v/>
      </c>
      <c r="CU1726" s="44" t="str">
        <f>IF(Wedstrijden!AJ1891="x","ZZ","")</f>
        <v/>
      </c>
      <c r="CV1726" s="44" t="str">
        <f>IF(COUNTA(Wedstrijden!AK1891:AQ1891)&lt;&gt;0,2,"")</f>
        <v/>
      </c>
      <c r="CW1726" s="44" t="str">
        <f t="shared" si="159"/>
        <v/>
      </c>
      <c r="CX1726" s="44" t="str">
        <f>IF(Wedstrijden!AK1891="x","BB","")</f>
        <v/>
      </c>
      <c r="CY1726" s="44" t="str">
        <f>IF(Wedstrijden!AL1891="x","B","")</f>
        <v/>
      </c>
      <c r="CZ1726" s="44" t="str">
        <f>IF(Wedstrijden!AM1891="x","L","")</f>
        <v/>
      </c>
      <c r="DA1726" s="44" t="str">
        <f>IF(Wedstrijden!AN1891="x","M","")</f>
        <v/>
      </c>
      <c r="DB1726" s="44" t="str">
        <f>IF(Wedstrijden!AO1891="x","Z","")</f>
        <v/>
      </c>
      <c r="DC1726" s="44" t="str">
        <f>IF(Wedstrijden!AP1891="x","ZZ","")</f>
        <v/>
      </c>
      <c r="DD1726" s="44" t="str">
        <f>IF(Wedstrijden!AQ1891="x","1.40","")</f>
        <v/>
      </c>
      <c r="DE1726" s="44" t="str">
        <f>IF(COUNTA(Wedstrijden!AR1891:AT1891)&lt;&gt;0,6,"")</f>
        <v/>
      </c>
      <c r="DF1726" s="44" t="str">
        <f t="shared" si="160"/>
        <v/>
      </c>
      <c r="DG1726" s="44" t="str">
        <f>IF(Wedstrijden!AR1891="x","L","")</f>
        <v/>
      </c>
      <c r="DH1726" s="44" t="str">
        <f>IF(Wedstrijden!AS1891="x","M","")</f>
        <v/>
      </c>
      <c r="DI1726" s="44" t="str">
        <f>IF(Wedstrijden!AT1891="x","Z","")</f>
        <v/>
      </c>
      <c r="DJ1726" s="44" t="str">
        <f>IF(COUNTA(Wedstrijden!AU1891:AW1891)&lt;&gt;0,6,"")</f>
        <v/>
      </c>
      <c r="DK1726" s="44" t="str">
        <f t="shared" si="161"/>
        <v/>
      </c>
      <c r="DL1726" s="44" t="str">
        <f>IF(Wedstrijden!AU1891="x","L","")</f>
        <v/>
      </c>
      <c r="DM1726" s="44" t="str">
        <f>IF(Wedstrijden!AV1891="x","M","")</f>
        <v/>
      </c>
      <c r="DN1726" s="44" t="str">
        <f>IF(Wedstrijden!AW1891="x","Z","")</f>
        <v/>
      </c>
    </row>
    <row r="1727" spans="1:118" ht="15">
      <c r="A1727" s="48" t="e">
        <f>Wedstrijden!#REF!</f>
        <v>#REF!</v>
      </c>
      <c r="B1727" s="44" t="str">
        <f>IFERROR(VLOOKUP(Wedstrijden!E1892,Wedstrijdlocaties!$B$2:$E$499,2,FALSE),"")</f>
        <v/>
      </c>
      <c r="C1727" s="44" t="str">
        <f>Wedstrijden!F1892</f>
        <v/>
      </c>
      <c r="D1727" s="44" t="str">
        <f>IFERROR(VLOOKUP(Wedstrijden!G1892,Organisaties!$B$2:$C$501,2,FALSE),"")</f>
        <v/>
      </c>
      <c r="E1727" s="44" t="str">
        <f>IFERROR(VLOOKUP(Wedstrijden!G1892,Organisaties!$B$2:$F$501,5,FALSE),"")</f>
        <v/>
      </c>
      <c r="F1727" s="44" t="str">
        <f>IF(Wedstrijden!BC1892&lt;&gt;"",Wedstrijden!BC1892,"")</f>
        <v/>
      </c>
      <c r="G1727" s="44">
        <f>IF(Wedstrijden!AY1892="Indoor",1,0)</f>
        <v>0</v>
      </c>
      <c r="H1727" s="44">
        <f>Wedstrijden!AZ1892</f>
        <v>0</v>
      </c>
      <c r="I1727" s="44" t="str">
        <f>IF(Wedstrijden!AX1892="Nee",0,IF(Wedstrijden!AX1892="Ja",1,""))</f>
        <v/>
      </c>
      <c r="J1727" s="44" t="str">
        <f>IF(Wedstrijden!BA1892&lt;&gt;"",Wedstrijden!BA1892,"")</f>
        <v/>
      </c>
      <c r="W1727" s="45"/>
      <c r="AE1727" s="45"/>
      <c r="AN1727" s="45"/>
      <c r="AU1727" s="45"/>
      <c r="BA1727" s="45"/>
      <c r="BE1727" s="45"/>
      <c r="BJ1727" s="44" t="str">
        <f>IF(COUNTA(Wedstrijden!I1892:S1892)&lt;&gt;0,1,"")</f>
        <v/>
      </c>
      <c r="BK1727" s="44" t="str">
        <f t="shared" si="156"/>
        <v/>
      </c>
      <c r="BL1727" s="44" t="str">
        <f>IF(Wedstrijden!I1892="x","AA","")</f>
        <v/>
      </c>
      <c r="BM1727" s="44" t="str">
        <f>IF(Wedstrijden!J1892="x","A","")</f>
        <v/>
      </c>
      <c r="BN1727" s="44" t="str">
        <f>IF(Wedstrijden!K1892="x","B1","")</f>
        <v/>
      </c>
      <c r="BO1727" s="44" t="str">
        <f>IF(Wedstrijden!L1892="x","BB","")</f>
        <v/>
      </c>
      <c r="BP1727" s="44" t="str">
        <f>IF(Wedstrijden!M1892="x","B","")</f>
        <v/>
      </c>
      <c r="BQ1727" s="44" t="str">
        <f>IF(Wedstrijden!N1892="x","L1","")</f>
        <v/>
      </c>
      <c r="BR1727" s="44" t="str">
        <f>IF(Wedstrijden!O1892="x","L2","")</f>
        <v/>
      </c>
      <c r="BS1727" s="44" t="str">
        <f>IF(Wedstrijden!P1892="x","M1","")</f>
        <v/>
      </c>
      <c r="BT1727" s="44" t="str">
        <f>IF(Wedstrijden!Q1892="x","M2","")</f>
        <v/>
      </c>
      <c r="BU1727" s="44" t="str">
        <f>IF(Wedstrijden!R1892="x","Z1","")</f>
        <v/>
      </c>
      <c r="BV1727" s="44" t="str">
        <f>IF(Wedstrijden!S1892="x","Z2","")</f>
        <v/>
      </c>
      <c r="BW1727" s="44" t="str">
        <f>IF(COUNTA(Wedstrijden!T1892:AB1892)&lt;&gt;0,1,"")</f>
        <v/>
      </c>
      <c r="BX1727" s="44" t="str">
        <f t="shared" si="157"/>
        <v/>
      </c>
      <c r="BY1727" s="44" t="str">
        <f>IF(Wedstrijden!T1892="x","BB","")</f>
        <v/>
      </c>
      <c r="BZ1727" s="44" t="str">
        <f>IF(Wedstrijden!U1892="x","B","")</f>
        <v/>
      </c>
      <c r="CA1727" s="44" t="str">
        <f>IF(Wedstrijden!V1892="x","L1","")</f>
        <v/>
      </c>
      <c r="CB1727" s="44" t="str">
        <f>IF(Wedstrijden!W1892="x","L2","")</f>
        <v/>
      </c>
      <c r="CC1727" s="44" t="str">
        <f>IF(Wedstrijden!X1892="x","M1","")</f>
        <v/>
      </c>
      <c r="CD1727" s="44" t="str">
        <f>IF(Wedstrijden!Y1892="x","M2","")</f>
        <v/>
      </c>
      <c r="CE1727" s="44" t="str">
        <f>IF(Wedstrijden!Z1892="x","Z1","")</f>
        <v/>
      </c>
      <c r="CF1727" s="44" t="str">
        <f>IF(Wedstrijden!AA1892="x","Z2","")</f>
        <v/>
      </c>
      <c r="CG1727" s="44" t="str">
        <f>IF(Wedstrijden!AB1892="x","ZZL","")</f>
        <v/>
      </c>
      <c r="CL1727" s="44" t="str">
        <f>IF(COUNTA(Wedstrijden!AC1892:AJ1892)&lt;&gt;0,2,"")</f>
        <v/>
      </c>
      <c r="CM1727" s="44" t="str">
        <f t="shared" si="158"/>
        <v/>
      </c>
      <c r="CN1727" s="44" t="str">
        <f>IF(Wedstrijden!AC1892="x","AA","")</f>
        <v/>
      </c>
      <c r="CO1727" s="44" t="str">
        <f>IF(Wedstrijden!AD1892="x","A","")</f>
        <v/>
      </c>
      <c r="CP1727" s="44" t="str">
        <f>IF(Wedstrijden!AE1892="x","BB","")</f>
        <v/>
      </c>
      <c r="CQ1727" s="44" t="str">
        <f>IF(Wedstrijden!AF1892="x","B","")</f>
        <v/>
      </c>
      <c r="CR1727" s="44" t="str">
        <f>IF(Wedstrijden!AG1892="x","L","")</f>
        <v/>
      </c>
      <c r="CS1727" s="44" t="str">
        <f>IF(Wedstrijden!AH1892="x","M","")</f>
        <v/>
      </c>
      <c r="CT1727" s="44" t="str">
        <f>IF(Wedstrijden!AI1892="x","Z","")</f>
        <v/>
      </c>
      <c r="CU1727" s="44" t="str">
        <f>IF(Wedstrijden!AJ1892="x","ZZ","")</f>
        <v/>
      </c>
      <c r="CV1727" s="44" t="str">
        <f>IF(COUNTA(Wedstrijden!AK1892:AQ1892)&lt;&gt;0,2,"")</f>
        <v/>
      </c>
      <c r="CW1727" s="44" t="str">
        <f t="shared" si="159"/>
        <v/>
      </c>
      <c r="CX1727" s="44" t="str">
        <f>IF(Wedstrijden!AK1892="x","BB","")</f>
        <v/>
      </c>
      <c r="CY1727" s="44" t="str">
        <f>IF(Wedstrijden!AL1892="x","B","")</f>
        <v/>
      </c>
      <c r="CZ1727" s="44" t="str">
        <f>IF(Wedstrijden!AM1892="x","L","")</f>
        <v/>
      </c>
      <c r="DA1727" s="44" t="str">
        <f>IF(Wedstrijden!AN1892="x","M","")</f>
        <v/>
      </c>
      <c r="DB1727" s="44" t="str">
        <f>IF(Wedstrijden!AO1892="x","Z","")</f>
        <v/>
      </c>
      <c r="DC1727" s="44" t="str">
        <f>IF(Wedstrijden!AP1892="x","ZZ","")</f>
        <v/>
      </c>
      <c r="DD1727" s="44" t="str">
        <f>IF(Wedstrijden!AQ1892="x","1.40","")</f>
        <v/>
      </c>
      <c r="DE1727" s="44" t="str">
        <f>IF(COUNTA(Wedstrijden!AR1892:AT1892)&lt;&gt;0,6,"")</f>
        <v/>
      </c>
      <c r="DF1727" s="44" t="str">
        <f t="shared" si="160"/>
        <v/>
      </c>
      <c r="DG1727" s="44" t="str">
        <f>IF(Wedstrijden!AR1892="x","L","")</f>
        <v/>
      </c>
      <c r="DH1727" s="44" t="str">
        <f>IF(Wedstrijden!AS1892="x","M","")</f>
        <v/>
      </c>
      <c r="DI1727" s="44" t="str">
        <f>IF(Wedstrijden!AT1892="x","Z","")</f>
        <v/>
      </c>
      <c r="DJ1727" s="44" t="str">
        <f>IF(COUNTA(Wedstrijden!AU1892:AW1892)&lt;&gt;0,6,"")</f>
        <v/>
      </c>
      <c r="DK1727" s="44" t="str">
        <f t="shared" si="161"/>
        <v/>
      </c>
      <c r="DL1727" s="44" t="str">
        <f>IF(Wedstrijden!AU1892="x","L","")</f>
        <v/>
      </c>
      <c r="DM1727" s="44" t="str">
        <f>IF(Wedstrijden!AV1892="x","M","")</f>
        <v/>
      </c>
      <c r="DN1727" s="44" t="str">
        <f>IF(Wedstrijden!AW1892="x","Z","")</f>
        <v/>
      </c>
    </row>
    <row r="1728" spans="1:118" ht="15">
      <c r="A1728" s="48" t="e">
        <f>Wedstrijden!#REF!</f>
        <v>#REF!</v>
      </c>
      <c r="B1728" s="44" t="str">
        <f>IFERROR(VLOOKUP(Wedstrijden!E1893,Wedstrijdlocaties!$B$2:$E$499,2,FALSE),"")</f>
        <v/>
      </c>
      <c r="C1728" s="44" t="str">
        <f>Wedstrijden!F1893</f>
        <v/>
      </c>
      <c r="D1728" s="44" t="str">
        <f>IFERROR(VLOOKUP(Wedstrijden!G1893,Organisaties!$B$2:$C$501,2,FALSE),"")</f>
        <v/>
      </c>
      <c r="E1728" s="44" t="str">
        <f>IFERROR(VLOOKUP(Wedstrijden!G1893,Organisaties!$B$2:$F$501,5,FALSE),"")</f>
        <v/>
      </c>
      <c r="F1728" s="44" t="str">
        <f>IF(Wedstrijden!BC1893&lt;&gt;"",Wedstrijden!BC1893,"")</f>
        <v/>
      </c>
      <c r="G1728" s="44">
        <f>IF(Wedstrijden!AY1893="Indoor",1,0)</f>
        <v>0</v>
      </c>
      <c r="H1728" s="44">
        <f>Wedstrijden!AZ1893</f>
        <v>0</v>
      </c>
      <c r="I1728" s="44" t="str">
        <f>IF(Wedstrijden!AX1893="Nee",0,IF(Wedstrijden!AX1893="Ja",1,""))</f>
        <v/>
      </c>
      <c r="J1728" s="44" t="str">
        <f>IF(Wedstrijden!BA1893&lt;&gt;"",Wedstrijden!BA1893,"")</f>
        <v/>
      </c>
      <c r="W1728" s="45"/>
      <c r="AE1728" s="45"/>
      <c r="AN1728" s="45"/>
      <c r="AU1728" s="45"/>
      <c r="BA1728" s="45"/>
      <c r="BE1728" s="45"/>
      <c r="BJ1728" s="44" t="str">
        <f>IF(COUNTA(Wedstrijden!I1893:S1893)&lt;&gt;0,1,"")</f>
        <v/>
      </c>
      <c r="BK1728" s="44" t="str">
        <f t="shared" si="156"/>
        <v/>
      </c>
      <c r="BL1728" s="44" t="str">
        <f>IF(Wedstrijden!I1893="x","AA","")</f>
        <v/>
      </c>
      <c r="BM1728" s="44" t="str">
        <f>IF(Wedstrijden!J1893="x","A","")</f>
        <v/>
      </c>
      <c r="BN1728" s="44" t="str">
        <f>IF(Wedstrijden!K1893="x","B1","")</f>
        <v/>
      </c>
      <c r="BO1728" s="44" t="str">
        <f>IF(Wedstrijden!L1893="x","BB","")</f>
        <v/>
      </c>
      <c r="BP1728" s="44" t="str">
        <f>IF(Wedstrijden!M1893="x","B","")</f>
        <v/>
      </c>
      <c r="BQ1728" s="44" t="str">
        <f>IF(Wedstrijden!N1893="x","L1","")</f>
        <v/>
      </c>
      <c r="BR1728" s="44" t="str">
        <f>IF(Wedstrijden!O1893="x","L2","")</f>
        <v/>
      </c>
      <c r="BS1728" s="44" t="str">
        <f>IF(Wedstrijden!P1893="x","M1","")</f>
        <v/>
      </c>
      <c r="BT1728" s="44" t="str">
        <f>IF(Wedstrijden!Q1893="x","M2","")</f>
        <v/>
      </c>
      <c r="BU1728" s="44" t="str">
        <f>IF(Wedstrijden!R1893="x","Z1","")</f>
        <v/>
      </c>
      <c r="BV1728" s="44" t="str">
        <f>IF(Wedstrijden!S1893="x","Z2","")</f>
        <v/>
      </c>
      <c r="BW1728" s="44" t="str">
        <f>IF(COUNTA(Wedstrijden!T1893:AB1893)&lt;&gt;0,1,"")</f>
        <v/>
      </c>
      <c r="BX1728" s="44" t="str">
        <f t="shared" si="157"/>
        <v/>
      </c>
      <c r="BY1728" s="44" t="str">
        <f>IF(Wedstrijden!T1893="x","BB","")</f>
        <v/>
      </c>
      <c r="BZ1728" s="44" t="str">
        <f>IF(Wedstrijden!U1893="x","B","")</f>
        <v/>
      </c>
      <c r="CA1728" s="44" t="str">
        <f>IF(Wedstrijden!V1893="x","L1","")</f>
        <v/>
      </c>
      <c r="CB1728" s="44" t="str">
        <f>IF(Wedstrijden!W1893="x","L2","")</f>
        <v/>
      </c>
      <c r="CC1728" s="44" t="str">
        <f>IF(Wedstrijden!X1893="x","M1","")</f>
        <v/>
      </c>
      <c r="CD1728" s="44" t="str">
        <f>IF(Wedstrijden!Y1893="x","M2","")</f>
        <v/>
      </c>
      <c r="CE1728" s="44" t="str">
        <f>IF(Wedstrijden!Z1893="x","Z1","")</f>
        <v/>
      </c>
      <c r="CF1728" s="44" t="str">
        <f>IF(Wedstrijden!AA1893="x","Z2","")</f>
        <v/>
      </c>
      <c r="CG1728" s="44" t="str">
        <f>IF(Wedstrijden!AB1893="x","ZZL","")</f>
        <v/>
      </c>
      <c r="CL1728" s="44" t="str">
        <f>IF(COUNTA(Wedstrijden!AC1893:AJ1893)&lt;&gt;0,2,"")</f>
        <v/>
      </c>
      <c r="CM1728" s="44" t="str">
        <f t="shared" si="158"/>
        <v/>
      </c>
      <c r="CN1728" s="44" t="str">
        <f>IF(Wedstrijden!AC1893="x","AA","")</f>
        <v/>
      </c>
      <c r="CO1728" s="44" t="str">
        <f>IF(Wedstrijden!AD1893="x","A","")</f>
        <v/>
      </c>
      <c r="CP1728" s="44" t="str">
        <f>IF(Wedstrijden!AE1893="x","BB","")</f>
        <v/>
      </c>
      <c r="CQ1728" s="44" t="str">
        <f>IF(Wedstrijden!AF1893="x","B","")</f>
        <v/>
      </c>
      <c r="CR1728" s="44" t="str">
        <f>IF(Wedstrijden!AG1893="x","L","")</f>
        <v/>
      </c>
      <c r="CS1728" s="44" t="str">
        <f>IF(Wedstrijden!AH1893="x","M","")</f>
        <v/>
      </c>
      <c r="CT1728" s="44" t="str">
        <f>IF(Wedstrijden!AI1893="x","Z","")</f>
        <v/>
      </c>
      <c r="CU1728" s="44" t="str">
        <f>IF(Wedstrijden!AJ1893="x","ZZ","")</f>
        <v/>
      </c>
      <c r="CV1728" s="44" t="str">
        <f>IF(COUNTA(Wedstrijden!AK1893:AQ1893)&lt;&gt;0,2,"")</f>
        <v/>
      </c>
      <c r="CW1728" s="44" t="str">
        <f t="shared" si="159"/>
        <v/>
      </c>
      <c r="CX1728" s="44" t="str">
        <f>IF(Wedstrijden!AK1893="x","BB","")</f>
        <v/>
      </c>
      <c r="CY1728" s="44" t="str">
        <f>IF(Wedstrijden!AL1893="x","B","")</f>
        <v/>
      </c>
      <c r="CZ1728" s="44" t="str">
        <f>IF(Wedstrijden!AM1893="x","L","")</f>
        <v/>
      </c>
      <c r="DA1728" s="44" t="str">
        <f>IF(Wedstrijden!AN1893="x","M","")</f>
        <v/>
      </c>
      <c r="DB1728" s="44" t="str">
        <f>IF(Wedstrijden!AO1893="x","Z","")</f>
        <v/>
      </c>
      <c r="DC1728" s="44" t="str">
        <f>IF(Wedstrijden!AP1893="x","ZZ","")</f>
        <v/>
      </c>
      <c r="DD1728" s="44" t="str">
        <f>IF(Wedstrijden!AQ1893="x","1.40","")</f>
        <v/>
      </c>
      <c r="DE1728" s="44" t="str">
        <f>IF(COUNTA(Wedstrijden!AR1893:AT1893)&lt;&gt;0,6,"")</f>
        <v/>
      </c>
      <c r="DF1728" s="44" t="str">
        <f t="shared" si="160"/>
        <v/>
      </c>
      <c r="DG1728" s="44" t="str">
        <f>IF(Wedstrijden!AR1893="x","L","")</f>
        <v/>
      </c>
      <c r="DH1728" s="44" t="str">
        <f>IF(Wedstrijden!AS1893="x","M","")</f>
        <v/>
      </c>
      <c r="DI1728" s="44" t="str">
        <f>IF(Wedstrijden!AT1893="x","Z","")</f>
        <v/>
      </c>
      <c r="DJ1728" s="44" t="str">
        <f>IF(COUNTA(Wedstrijden!AU1893:AW1893)&lt;&gt;0,6,"")</f>
        <v/>
      </c>
      <c r="DK1728" s="44" t="str">
        <f t="shared" si="161"/>
        <v/>
      </c>
      <c r="DL1728" s="44" t="str">
        <f>IF(Wedstrijden!AU1893="x","L","")</f>
        <v/>
      </c>
      <c r="DM1728" s="44" t="str">
        <f>IF(Wedstrijden!AV1893="x","M","")</f>
        <v/>
      </c>
      <c r="DN1728" s="44" t="str">
        <f>IF(Wedstrijden!AW1893="x","Z","")</f>
        <v/>
      </c>
    </row>
    <row r="1729" spans="1:118" ht="15">
      <c r="A1729" s="48" t="e">
        <f>Wedstrijden!#REF!</f>
        <v>#REF!</v>
      </c>
      <c r="B1729" s="44" t="str">
        <f>IFERROR(VLOOKUP(Wedstrijden!E1894,Wedstrijdlocaties!$B$2:$E$499,2,FALSE),"")</f>
        <v/>
      </c>
      <c r="C1729" s="44" t="str">
        <f>Wedstrijden!F1894</f>
        <v/>
      </c>
      <c r="D1729" s="44" t="str">
        <f>IFERROR(VLOOKUP(Wedstrijden!G1894,Organisaties!$B$2:$C$501,2,FALSE),"")</f>
        <v/>
      </c>
      <c r="E1729" s="44" t="str">
        <f>IFERROR(VLOOKUP(Wedstrijden!G1894,Organisaties!$B$2:$F$501,5,FALSE),"")</f>
        <v/>
      </c>
      <c r="F1729" s="44" t="str">
        <f>IF(Wedstrijden!BC1894&lt;&gt;"",Wedstrijden!BC1894,"")</f>
        <v/>
      </c>
      <c r="G1729" s="44">
        <f>IF(Wedstrijden!AY1894="Indoor",1,0)</f>
        <v>0</v>
      </c>
      <c r="H1729" s="44">
        <f>Wedstrijden!AZ1894</f>
        <v>0</v>
      </c>
      <c r="I1729" s="44" t="str">
        <f>IF(Wedstrijden!AX1894="Nee",0,IF(Wedstrijden!AX1894="Ja",1,""))</f>
        <v/>
      </c>
      <c r="J1729" s="44" t="str">
        <f>IF(Wedstrijden!BA1894&lt;&gt;"",Wedstrijden!BA1894,"")</f>
        <v/>
      </c>
      <c r="W1729" s="45"/>
      <c r="AE1729" s="45"/>
      <c r="AN1729" s="45"/>
      <c r="AU1729" s="45"/>
      <c r="BA1729" s="45"/>
      <c r="BE1729" s="45"/>
      <c r="BJ1729" s="44" t="str">
        <f>IF(COUNTA(Wedstrijden!I1894:S1894)&lt;&gt;0,1,"")</f>
        <v/>
      </c>
      <c r="BK1729" s="44" t="str">
        <f t="shared" si="156"/>
        <v/>
      </c>
      <c r="BL1729" s="44" t="str">
        <f>IF(Wedstrijden!I1894="x","AA","")</f>
        <v/>
      </c>
      <c r="BM1729" s="44" t="str">
        <f>IF(Wedstrijden!J1894="x","A","")</f>
        <v/>
      </c>
      <c r="BN1729" s="44" t="str">
        <f>IF(Wedstrijden!K1894="x","B1","")</f>
        <v/>
      </c>
      <c r="BO1729" s="44" t="str">
        <f>IF(Wedstrijden!L1894="x","BB","")</f>
        <v/>
      </c>
      <c r="BP1729" s="44" t="str">
        <f>IF(Wedstrijden!M1894="x","B","")</f>
        <v/>
      </c>
      <c r="BQ1729" s="44" t="str">
        <f>IF(Wedstrijden!N1894="x","L1","")</f>
        <v/>
      </c>
      <c r="BR1729" s="44" t="str">
        <f>IF(Wedstrijden!O1894="x","L2","")</f>
        <v/>
      </c>
      <c r="BS1729" s="44" t="str">
        <f>IF(Wedstrijden!P1894="x","M1","")</f>
        <v/>
      </c>
      <c r="BT1729" s="44" t="str">
        <f>IF(Wedstrijden!Q1894="x","M2","")</f>
        <v/>
      </c>
      <c r="BU1729" s="44" t="str">
        <f>IF(Wedstrijden!R1894="x","Z1","")</f>
        <v/>
      </c>
      <c r="BV1729" s="44" t="str">
        <f>IF(Wedstrijden!S1894="x","Z2","")</f>
        <v/>
      </c>
      <c r="BW1729" s="44" t="str">
        <f>IF(COUNTA(Wedstrijden!T1894:AB1894)&lt;&gt;0,1,"")</f>
        <v/>
      </c>
      <c r="BX1729" s="44" t="str">
        <f t="shared" si="157"/>
        <v/>
      </c>
      <c r="BY1729" s="44" t="str">
        <f>IF(Wedstrijden!T1894="x","BB","")</f>
        <v/>
      </c>
      <c r="BZ1729" s="44" t="str">
        <f>IF(Wedstrijden!U1894="x","B","")</f>
        <v/>
      </c>
      <c r="CA1729" s="44" t="str">
        <f>IF(Wedstrijden!V1894="x","L1","")</f>
        <v/>
      </c>
      <c r="CB1729" s="44" t="str">
        <f>IF(Wedstrijden!W1894="x","L2","")</f>
        <v/>
      </c>
      <c r="CC1729" s="44" t="str">
        <f>IF(Wedstrijden!X1894="x","M1","")</f>
        <v/>
      </c>
      <c r="CD1729" s="44" t="str">
        <f>IF(Wedstrijden!Y1894="x","M2","")</f>
        <v/>
      </c>
      <c r="CE1729" s="44" t="str">
        <f>IF(Wedstrijden!Z1894="x","Z1","")</f>
        <v/>
      </c>
      <c r="CF1729" s="44" t="str">
        <f>IF(Wedstrijden!AA1894="x","Z2","")</f>
        <v/>
      </c>
      <c r="CG1729" s="44" t="str">
        <f>IF(Wedstrijden!AB1894="x","ZZL","")</f>
        <v/>
      </c>
      <c r="CL1729" s="44" t="str">
        <f>IF(COUNTA(Wedstrijden!AC1894:AJ1894)&lt;&gt;0,2,"")</f>
        <v/>
      </c>
      <c r="CM1729" s="44" t="str">
        <f t="shared" si="158"/>
        <v/>
      </c>
      <c r="CN1729" s="44" t="str">
        <f>IF(Wedstrijden!AC1894="x","AA","")</f>
        <v/>
      </c>
      <c r="CO1729" s="44" t="str">
        <f>IF(Wedstrijden!AD1894="x","A","")</f>
        <v/>
      </c>
      <c r="CP1729" s="44" t="str">
        <f>IF(Wedstrijden!AE1894="x","BB","")</f>
        <v/>
      </c>
      <c r="CQ1729" s="44" t="str">
        <f>IF(Wedstrijden!AF1894="x","B","")</f>
        <v/>
      </c>
      <c r="CR1729" s="44" t="str">
        <f>IF(Wedstrijden!AG1894="x","L","")</f>
        <v/>
      </c>
      <c r="CS1729" s="44" t="str">
        <f>IF(Wedstrijden!AH1894="x","M","")</f>
        <v/>
      </c>
      <c r="CT1729" s="44" t="str">
        <f>IF(Wedstrijden!AI1894="x","Z","")</f>
        <v/>
      </c>
      <c r="CU1729" s="44" t="str">
        <f>IF(Wedstrijden!AJ1894="x","ZZ","")</f>
        <v/>
      </c>
      <c r="CV1729" s="44" t="str">
        <f>IF(COUNTA(Wedstrijden!AK1894:AQ1894)&lt;&gt;0,2,"")</f>
        <v/>
      </c>
      <c r="CW1729" s="44" t="str">
        <f t="shared" si="159"/>
        <v/>
      </c>
      <c r="CX1729" s="44" t="str">
        <f>IF(Wedstrijden!AK1894="x","BB","")</f>
        <v/>
      </c>
      <c r="CY1729" s="44" t="str">
        <f>IF(Wedstrijden!AL1894="x","B","")</f>
        <v/>
      </c>
      <c r="CZ1729" s="44" t="str">
        <f>IF(Wedstrijden!AM1894="x","L","")</f>
        <v/>
      </c>
      <c r="DA1729" s="44" t="str">
        <f>IF(Wedstrijden!AN1894="x","M","")</f>
        <v/>
      </c>
      <c r="DB1729" s="44" t="str">
        <f>IF(Wedstrijden!AO1894="x","Z","")</f>
        <v/>
      </c>
      <c r="DC1729" s="44" t="str">
        <f>IF(Wedstrijden!AP1894="x","ZZ","")</f>
        <v/>
      </c>
      <c r="DD1729" s="44" t="str">
        <f>IF(Wedstrijden!AQ1894="x","1.40","")</f>
        <v/>
      </c>
      <c r="DE1729" s="44" t="str">
        <f>IF(COUNTA(Wedstrijden!AR1894:AT1894)&lt;&gt;0,6,"")</f>
        <v/>
      </c>
      <c r="DF1729" s="44" t="str">
        <f t="shared" si="160"/>
        <v/>
      </c>
      <c r="DG1729" s="44" t="str">
        <f>IF(Wedstrijden!AR1894="x","L","")</f>
        <v/>
      </c>
      <c r="DH1729" s="44" t="str">
        <f>IF(Wedstrijden!AS1894="x","M","")</f>
        <v/>
      </c>
      <c r="DI1729" s="44" t="str">
        <f>IF(Wedstrijden!AT1894="x","Z","")</f>
        <v/>
      </c>
      <c r="DJ1729" s="44" t="str">
        <f>IF(COUNTA(Wedstrijden!AU1894:AW1894)&lt;&gt;0,6,"")</f>
        <v/>
      </c>
      <c r="DK1729" s="44" t="str">
        <f t="shared" si="161"/>
        <v/>
      </c>
      <c r="DL1729" s="44" t="str">
        <f>IF(Wedstrijden!AU1894="x","L","")</f>
        <v/>
      </c>
      <c r="DM1729" s="44" t="str">
        <f>IF(Wedstrijden!AV1894="x","M","")</f>
        <v/>
      </c>
      <c r="DN1729" s="44" t="str">
        <f>IF(Wedstrijden!AW1894="x","Z","")</f>
        <v/>
      </c>
    </row>
    <row r="1730" spans="1:118" ht="15">
      <c r="A1730" s="48" t="e">
        <f>Wedstrijden!#REF!</f>
        <v>#REF!</v>
      </c>
      <c r="B1730" s="44" t="str">
        <f>IFERROR(VLOOKUP(Wedstrijden!E1895,Wedstrijdlocaties!$B$2:$E$499,2,FALSE),"")</f>
        <v/>
      </c>
      <c r="C1730" s="44" t="str">
        <f>Wedstrijden!F1895</f>
        <v/>
      </c>
      <c r="D1730" s="44" t="str">
        <f>IFERROR(VLOOKUP(Wedstrijden!G1895,Organisaties!$B$2:$C$501,2,FALSE),"")</f>
        <v/>
      </c>
      <c r="E1730" s="44" t="str">
        <f>IFERROR(VLOOKUP(Wedstrijden!G1895,Organisaties!$B$2:$F$501,5,FALSE),"")</f>
        <v/>
      </c>
      <c r="F1730" s="44" t="str">
        <f>IF(Wedstrijden!BC1895&lt;&gt;"",Wedstrijden!BC1895,"")</f>
        <v/>
      </c>
      <c r="G1730" s="44">
        <f>IF(Wedstrijden!AY1895="Indoor",1,0)</f>
        <v>0</v>
      </c>
      <c r="H1730" s="44">
        <f>Wedstrijden!AZ1895</f>
        <v>0</v>
      </c>
      <c r="I1730" s="44" t="str">
        <f>IF(Wedstrijden!AX1895="Nee",0,IF(Wedstrijden!AX1895="Ja",1,""))</f>
        <v/>
      </c>
      <c r="J1730" s="44" t="str">
        <f>IF(Wedstrijden!BA1895&lt;&gt;"",Wedstrijden!BA1895,"")</f>
        <v/>
      </c>
      <c r="W1730" s="45"/>
      <c r="AE1730" s="45"/>
      <c r="AN1730" s="45"/>
      <c r="AU1730" s="45"/>
      <c r="BA1730" s="45"/>
      <c r="BE1730" s="45"/>
      <c r="BJ1730" s="44" t="str">
        <f>IF(COUNTA(Wedstrijden!I1895:S1895)&lt;&gt;0,1,"")</f>
        <v/>
      </c>
      <c r="BK1730" s="44" t="str">
        <f t="shared" si="156"/>
        <v/>
      </c>
      <c r="BL1730" s="44" t="str">
        <f>IF(Wedstrijden!I1895="x","AA","")</f>
        <v/>
      </c>
      <c r="BM1730" s="44" t="str">
        <f>IF(Wedstrijden!J1895="x","A","")</f>
        <v/>
      </c>
      <c r="BN1730" s="44" t="str">
        <f>IF(Wedstrijden!K1895="x","B1","")</f>
        <v/>
      </c>
      <c r="BO1730" s="44" t="str">
        <f>IF(Wedstrijden!L1895="x","BB","")</f>
        <v/>
      </c>
      <c r="BP1730" s="44" t="str">
        <f>IF(Wedstrijden!M1895="x","B","")</f>
        <v/>
      </c>
      <c r="BQ1730" s="44" t="str">
        <f>IF(Wedstrijden!N1895="x","L1","")</f>
        <v/>
      </c>
      <c r="BR1730" s="44" t="str">
        <f>IF(Wedstrijden!O1895="x","L2","")</f>
        <v/>
      </c>
      <c r="BS1730" s="44" t="str">
        <f>IF(Wedstrijden!P1895="x","M1","")</f>
        <v/>
      </c>
      <c r="BT1730" s="44" t="str">
        <f>IF(Wedstrijden!Q1895="x","M2","")</f>
        <v/>
      </c>
      <c r="BU1730" s="44" t="str">
        <f>IF(Wedstrijden!R1895="x","Z1","")</f>
        <v/>
      </c>
      <c r="BV1730" s="44" t="str">
        <f>IF(Wedstrijden!S1895="x","Z2","")</f>
        <v/>
      </c>
      <c r="BW1730" s="44" t="str">
        <f>IF(COUNTA(Wedstrijden!T1895:AB1895)&lt;&gt;0,1,"")</f>
        <v/>
      </c>
      <c r="BX1730" s="44" t="str">
        <f t="shared" si="157"/>
        <v/>
      </c>
      <c r="BY1730" s="44" t="str">
        <f>IF(Wedstrijden!T1895="x","BB","")</f>
        <v/>
      </c>
      <c r="BZ1730" s="44" t="str">
        <f>IF(Wedstrijden!U1895="x","B","")</f>
        <v/>
      </c>
      <c r="CA1730" s="44" t="str">
        <f>IF(Wedstrijden!V1895="x","L1","")</f>
        <v/>
      </c>
      <c r="CB1730" s="44" t="str">
        <f>IF(Wedstrijden!W1895="x","L2","")</f>
        <v/>
      </c>
      <c r="CC1730" s="44" t="str">
        <f>IF(Wedstrijden!X1895="x","M1","")</f>
        <v/>
      </c>
      <c r="CD1730" s="44" t="str">
        <f>IF(Wedstrijden!Y1895="x","M2","")</f>
        <v/>
      </c>
      <c r="CE1730" s="44" t="str">
        <f>IF(Wedstrijden!Z1895="x","Z1","")</f>
        <v/>
      </c>
      <c r="CF1730" s="44" t="str">
        <f>IF(Wedstrijden!AA1895="x","Z2","")</f>
        <v/>
      </c>
      <c r="CG1730" s="44" t="str">
        <f>IF(Wedstrijden!AB1895="x","ZZL","")</f>
        <v/>
      </c>
      <c r="CL1730" s="44" t="str">
        <f>IF(COUNTA(Wedstrijden!AC1895:AJ1895)&lt;&gt;0,2,"")</f>
        <v/>
      </c>
      <c r="CM1730" s="44" t="str">
        <f t="shared" si="158"/>
        <v/>
      </c>
      <c r="CN1730" s="44" t="str">
        <f>IF(Wedstrijden!AC1895="x","AA","")</f>
        <v/>
      </c>
      <c r="CO1730" s="44" t="str">
        <f>IF(Wedstrijden!AD1895="x","A","")</f>
        <v/>
      </c>
      <c r="CP1730" s="44" t="str">
        <f>IF(Wedstrijden!AE1895="x","BB","")</f>
        <v/>
      </c>
      <c r="CQ1730" s="44" t="str">
        <f>IF(Wedstrijden!AF1895="x","B","")</f>
        <v/>
      </c>
      <c r="CR1730" s="44" t="str">
        <f>IF(Wedstrijden!AG1895="x","L","")</f>
        <v/>
      </c>
      <c r="CS1730" s="44" t="str">
        <f>IF(Wedstrijden!AH1895="x","M","")</f>
        <v/>
      </c>
      <c r="CT1730" s="44" t="str">
        <f>IF(Wedstrijden!AI1895="x","Z","")</f>
        <v/>
      </c>
      <c r="CU1730" s="44" t="str">
        <f>IF(Wedstrijden!AJ1895="x","ZZ","")</f>
        <v/>
      </c>
      <c r="CV1730" s="44" t="str">
        <f>IF(COUNTA(Wedstrijden!AK1895:AQ1895)&lt;&gt;0,2,"")</f>
        <v/>
      </c>
      <c r="CW1730" s="44" t="str">
        <f t="shared" si="159"/>
        <v/>
      </c>
      <c r="CX1730" s="44" t="str">
        <f>IF(Wedstrijden!AK1895="x","BB","")</f>
        <v/>
      </c>
      <c r="CY1730" s="44" t="str">
        <f>IF(Wedstrijden!AL1895="x","B","")</f>
        <v/>
      </c>
      <c r="CZ1730" s="44" t="str">
        <f>IF(Wedstrijden!AM1895="x","L","")</f>
        <v/>
      </c>
      <c r="DA1730" s="44" t="str">
        <f>IF(Wedstrijden!AN1895="x","M","")</f>
        <v/>
      </c>
      <c r="DB1730" s="44" t="str">
        <f>IF(Wedstrijden!AO1895="x","Z","")</f>
        <v/>
      </c>
      <c r="DC1730" s="44" t="str">
        <f>IF(Wedstrijden!AP1895="x","ZZ","")</f>
        <v/>
      </c>
      <c r="DD1730" s="44" t="str">
        <f>IF(Wedstrijden!AQ1895="x","1.40","")</f>
        <v/>
      </c>
      <c r="DE1730" s="44" t="str">
        <f>IF(COUNTA(Wedstrijden!AR1895:AT1895)&lt;&gt;0,6,"")</f>
        <v/>
      </c>
      <c r="DF1730" s="44" t="str">
        <f t="shared" si="160"/>
        <v/>
      </c>
      <c r="DG1730" s="44" t="str">
        <f>IF(Wedstrijden!AR1895="x","L","")</f>
        <v/>
      </c>
      <c r="DH1730" s="44" t="str">
        <f>IF(Wedstrijden!AS1895="x","M","")</f>
        <v/>
      </c>
      <c r="DI1730" s="44" t="str">
        <f>IF(Wedstrijden!AT1895="x","Z","")</f>
        <v/>
      </c>
      <c r="DJ1730" s="44" t="str">
        <f>IF(COUNTA(Wedstrijden!AU1895:AW1895)&lt;&gt;0,6,"")</f>
        <v/>
      </c>
      <c r="DK1730" s="44" t="str">
        <f t="shared" si="161"/>
        <v/>
      </c>
      <c r="DL1730" s="44" t="str">
        <f>IF(Wedstrijden!AU1895="x","L","")</f>
        <v/>
      </c>
      <c r="DM1730" s="44" t="str">
        <f>IF(Wedstrijden!AV1895="x","M","")</f>
        <v/>
      </c>
      <c r="DN1730" s="44" t="str">
        <f>IF(Wedstrijden!AW1895="x","Z","")</f>
        <v/>
      </c>
    </row>
    <row r="1731" spans="1:118" ht="15">
      <c r="A1731" s="48" t="e">
        <f>Wedstrijden!#REF!</f>
        <v>#REF!</v>
      </c>
      <c r="B1731" s="44" t="str">
        <f>IFERROR(VLOOKUP(Wedstrijden!E1896,Wedstrijdlocaties!$B$2:$E$499,2,FALSE),"")</f>
        <v/>
      </c>
      <c r="C1731" s="44" t="str">
        <f>Wedstrijden!F1896</f>
        <v/>
      </c>
      <c r="D1731" s="44" t="str">
        <f>IFERROR(VLOOKUP(Wedstrijden!G1896,Organisaties!$B$2:$C$501,2,FALSE),"")</f>
        <v/>
      </c>
      <c r="E1731" s="44" t="str">
        <f>IFERROR(VLOOKUP(Wedstrijden!G1896,Organisaties!$B$2:$F$501,5,FALSE),"")</f>
        <v/>
      </c>
      <c r="F1731" s="44" t="str">
        <f>IF(Wedstrijden!BC1896&lt;&gt;"",Wedstrijden!BC1896,"")</f>
        <v/>
      </c>
      <c r="G1731" s="44">
        <f>IF(Wedstrijden!AY1896="Indoor",1,0)</f>
        <v>0</v>
      </c>
      <c r="H1731" s="44">
        <f>Wedstrijden!AZ1896</f>
        <v>0</v>
      </c>
      <c r="I1731" s="44" t="str">
        <f>IF(Wedstrijden!AX1896="Nee",0,IF(Wedstrijden!AX1896="Ja",1,""))</f>
        <v/>
      </c>
      <c r="J1731" s="44" t="str">
        <f>IF(Wedstrijden!BA1896&lt;&gt;"",Wedstrijden!BA1896,"")</f>
        <v/>
      </c>
      <c r="W1731" s="45"/>
      <c r="AE1731" s="45"/>
      <c r="AN1731" s="45"/>
      <c r="AU1731" s="45"/>
      <c r="BA1731" s="45"/>
      <c r="BE1731" s="45"/>
      <c r="BJ1731" s="44" t="str">
        <f>IF(COUNTA(Wedstrijden!I1896:S1896)&lt;&gt;0,1,"")</f>
        <v/>
      </c>
      <c r="BK1731" s="44" t="str">
        <f t="shared" ref="BK1731:BK1794" si="162">IF(COUNTBLANK(BJ1731) = 1,"",2)</f>
        <v/>
      </c>
      <c r="BL1731" s="44" t="str">
        <f>IF(Wedstrijden!I1896="x","AA","")</f>
        <v/>
      </c>
      <c r="BM1731" s="44" t="str">
        <f>IF(Wedstrijden!J1896="x","A","")</f>
        <v/>
      </c>
      <c r="BN1731" s="44" t="str">
        <f>IF(Wedstrijden!K1896="x","B1","")</f>
        <v/>
      </c>
      <c r="BO1731" s="44" t="str">
        <f>IF(Wedstrijden!L1896="x","BB","")</f>
        <v/>
      </c>
      <c r="BP1731" s="44" t="str">
        <f>IF(Wedstrijden!M1896="x","B","")</f>
        <v/>
      </c>
      <c r="BQ1731" s="44" t="str">
        <f>IF(Wedstrijden!N1896="x","L1","")</f>
        <v/>
      </c>
      <c r="BR1731" s="44" t="str">
        <f>IF(Wedstrijden!O1896="x","L2","")</f>
        <v/>
      </c>
      <c r="BS1731" s="44" t="str">
        <f>IF(Wedstrijden!P1896="x","M1","")</f>
        <v/>
      </c>
      <c r="BT1731" s="44" t="str">
        <f>IF(Wedstrijden!Q1896="x","M2","")</f>
        <v/>
      </c>
      <c r="BU1731" s="44" t="str">
        <f>IF(Wedstrijden!R1896="x","Z1","")</f>
        <v/>
      </c>
      <c r="BV1731" s="44" t="str">
        <f>IF(Wedstrijden!S1896="x","Z2","")</f>
        <v/>
      </c>
      <c r="BW1731" s="44" t="str">
        <f>IF(COUNTA(Wedstrijden!T1896:AB1896)&lt;&gt;0,1,"")</f>
        <v/>
      </c>
      <c r="BX1731" s="44" t="str">
        <f t="shared" ref="BX1731:BX1794" si="163">IF(COUNTBLANK(BW1731) = 1,"",1)</f>
        <v/>
      </c>
      <c r="BY1731" s="44" t="str">
        <f>IF(Wedstrijden!T1896="x","BB","")</f>
        <v/>
      </c>
      <c r="BZ1731" s="44" t="str">
        <f>IF(Wedstrijden!U1896="x","B","")</f>
        <v/>
      </c>
      <c r="CA1731" s="44" t="str">
        <f>IF(Wedstrijden!V1896="x","L1","")</f>
        <v/>
      </c>
      <c r="CB1731" s="44" t="str">
        <f>IF(Wedstrijden!W1896="x","L2","")</f>
        <v/>
      </c>
      <c r="CC1731" s="44" t="str">
        <f>IF(Wedstrijden!X1896="x","M1","")</f>
        <v/>
      </c>
      <c r="CD1731" s="44" t="str">
        <f>IF(Wedstrijden!Y1896="x","M2","")</f>
        <v/>
      </c>
      <c r="CE1731" s="44" t="str">
        <f>IF(Wedstrijden!Z1896="x","Z1","")</f>
        <v/>
      </c>
      <c r="CF1731" s="44" t="str">
        <f>IF(Wedstrijden!AA1896="x","Z2","")</f>
        <v/>
      </c>
      <c r="CG1731" s="44" t="str">
        <f>IF(Wedstrijden!AB1896="x","ZZL","")</f>
        <v/>
      </c>
      <c r="CL1731" s="44" t="str">
        <f>IF(COUNTA(Wedstrijden!AC1896:AJ1896)&lt;&gt;0,2,"")</f>
        <v/>
      </c>
      <c r="CM1731" s="44" t="str">
        <f t="shared" ref="CM1731:CM1794" si="164">IF(COUNTBLANK(CL1731) = 1,"",2)</f>
        <v/>
      </c>
      <c r="CN1731" s="44" t="str">
        <f>IF(Wedstrijden!AC1896="x","AA","")</f>
        <v/>
      </c>
      <c r="CO1731" s="44" t="str">
        <f>IF(Wedstrijden!AD1896="x","A","")</f>
        <v/>
      </c>
      <c r="CP1731" s="44" t="str">
        <f>IF(Wedstrijden!AE1896="x","BB","")</f>
        <v/>
      </c>
      <c r="CQ1731" s="44" t="str">
        <f>IF(Wedstrijden!AF1896="x","B","")</f>
        <v/>
      </c>
      <c r="CR1731" s="44" t="str">
        <f>IF(Wedstrijden!AG1896="x","L","")</f>
        <v/>
      </c>
      <c r="CS1731" s="44" t="str">
        <f>IF(Wedstrijden!AH1896="x","M","")</f>
        <v/>
      </c>
      <c r="CT1731" s="44" t="str">
        <f>IF(Wedstrijden!AI1896="x","Z","")</f>
        <v/>
      </c>
      <c r="CU1731" s="44" t="str">
        <f>IF(Wedstrijden!AJ1896="x","ZZ","")</f>
        <v/>
      </c>
      <c r="CV1731" s="44" t="str">
        <f>IF(COUNTA(Wedstrijden!AK1896:AQ1896)&lt;&gt;0,2,"")</f>
        <v/>
      </c>
      <c r="CW1731" s="44" t="str">
        <f t="shared" ref="CW1731:CW1794" si="165">IF(COUNTBLANK(CV1731) = 1,"",1)</f>
        <v/>
      </c>
      <c r="CX1731" s="44" t="str">
        <f>IF(Wedstrijden!AK1896="x","BB","")</f>
        <v/>
      </c>
      <c r="CY1731" s="44" t="str">
        <f>IF(Wedstrijden!AL1896="x","B","")</f>
        <v/>
      </c>
      <c r="CZ1731" s="44" t="str">
        <f>IF(Wedstrijden!AM1896="x","L","")</f>
        <v/>
      </c>
      <c r="DA1731" s="44" t="str">
        <f>IF(Wedstrijden!AN1896="x","M","")</f>
        <v/>
      </c>
      <c r="DB1731" s="44" t="str">
        <f>IF(Wedstrijden!AO1896="x","Z","")</f>
        <v/>
      </c>
      <c r="DC1731" s="44" t="str">
        <f>IF(Wedstrijden!AP1896="x","ZZ","")</f>
        <v/>
      </c>
      <c r="DD1731" s="44" t="str">
        <f>IF(Wedstrijden!AQ1896="x","1.40","")</f>
        <v/>
      </c>
      <c r="DE1731" s="44" t="str">
        <f>IF(COUNTA(Wedstrijden!AR1896:AT1896)&lt;&gt;0,6,"")</f>
        <v/>
      </c>
      <c r="DF1731" s="44" t="str">
        <f t="shared" ref="DF1731:DF1794" si="166">IF(COUNTBLANK(DE1731) = 1,"",2)</f>
        <v/>
      </c>
      <c r="DG1731" s="44" t="str">
        <f>IF(Wedstrijden!AR1896="x","L","")</f>
        <v/>
      </c>
      <c r="DH1731" s="44" t="str">
        <f>IF(Wedstrijden!AS1896="x","M","")</f>
        <v/>
      </c>
      <c r="DI1731" s="44" t="str">
        <f>IF(Wedstrijden!AT1896="x","Z","")</f>
        <v/>
      </c>
      <c r="DJ1731" s="44" t="str">
        <f>IF(COUNTA(Wedstrijden!AU1896:AW1896)&lt;&gt;0,6,"")</f>
        <v/>
      </c>
      <c r="DK1731" s="44" t="str">
        <f t="shared" ref="DK1731:DK1794" si="167">IF(COUNTBLANK(DJ1731) = 1,"",1)</f>
        <v/>
      </c>
      <c r="DL1731" s="44" t="str">
        <f>IF(Wedstrijden!AU1896="x","L","")</f>
        <v/>
      </c>
      <c r="DM1731" s="44" t="str">
        <f>IF(Wedstrijden!AV1896="x","M","")</f>
        <v/>
      </c>
      <c r="DN1731" s="44" t="str">
        <f>IF(Wedstrijden!AW1896="x","Z","")</f>
        <v/>
      </c>
    </row>
    <row r="1732" spans="1:118" ht="15">
      <c r="A1732" s="48" t="e">
        <f>Wedstrijden!#REF!</f>
        <v>#REF!</v>
      </c>
      <c r="B1732" s="44" t="str">
        <f>IFERROR(VLOOKUP(Wedstrijden!E1897,Wedstrijdlocaties!$B$2:$E$499,2,FALSE),"")</f>
        <v/>
      </c>
      <c r="C1732" s="44" t="str">
        <f>Wedstrijden!F1897</f>
        <v/>
      </c>
      <c r="D1732" s="44" t="str">
        <f>IFERROR(VLOOKUP(Wedstrijden!G1897,Organisaties!$B$2:$C$501,2,FALSE),"")</f>
        <v/>
      </c>
      <c r="E1732" s="44" t="str">
        <f>IFERROR(VLOOKUP(Wedstrijden!G1897,Organisaties!$B$2:$F$501,5,FALSE),"")</f>
        <v/>
      </c>
      <c r="F1732" s="44" t="str">
        <f>IF(Wedstrijden!BC1897&lt;&gt;"",Wedstrijden!BC1897,"")</f>
        <v/>
      </c>
      <c r="G1732" s="44">
        <f>IF(Wedstrijden!AY1897="Indoor",1,0)</f>
        <v>0</v>
      </c>
      <c r="H1732" s="44">
        <f>Wedstrijden!AZ1897</f>
        <v>0</v>
      </c>
      <c r="I1732" s="44" t="str">
        <f>IF(Wedstrijden!AX1897="Nee",0,IF(Wedstrijden!AX1897="Ja",1,""))</f>
        <v/>
      </c>
      <c r="J1732" s="44" t="str">
        <f>IF(Wedstrijden!BA1897&lt;&gt;"",Wedstrijden!BA1897,"")</f>
        <v/>
      </c>
      <c r="W1732" s="45"/>
      <c r="AE1732" s="45"/>
      <c r="AN1732" s="45"/>
      <c r="AU1732" s="45"/>
      <c r="BA1732" s="45"/>
      <c r="BE1732" s="45"/>
      <c r="BJ1732" s="44" t="str">
        <f>IF(COUNTA(Wedstrijden!I1897:S1897)&lt;&gt;0,1,"")</f>
        <v/>
      </c>
      <c r="BK1732" s="44" t="str">
        <f t="shared" si="162"/>
        <v/>
      </c>
      <c r="BL1732" s="44" t="str">
        <f>IF(Wedstrijden!I1897="x","AA","")</f>
        <v/>
      </c>
      <c r="BM1732" s="44" t="str">
        <f>IF(Wedstrijden!J1897="x","A","")</f>
        <v/>
      </c>
      <c r="BN1732" s="44" t="str">
        <f>IF(Wedstrijden!K1897="x","B1","")</f>
        <v/>
      </c>
      <c r="BO1732" s="44" t="str">
        <f>IF(Wedstrijden!L1897="x","BB","")</f>
        <v/>
      </c>
      <c r="BP1732" s="44" t="str">
        <f>IF(Wedstrijden!M1897="x","B","")</f>
        <v/>
      </c>
      <c r="BQ1732" s="44" t="str">
        <f>IF(Wedstrijden!N1897="x","L1","")</f>
        <v/>
      </c>
      <c r="BR1732" s="44" t="str">
        <f>IF(Wedstrijden!O1897="x","L2","")</f>
        <v/>
      </c>
      <c r="BS1732" s="44" t="str">
        <f>IF(Wedstrijden!P1897="x","M1","")</f>
        <v/>
      </c>
      <c r="BT1732" s="44" t="str">
        <f>IF(Wedstrijden!Q1897="x","M2","")</f>
        <v/>
      </c>
      <c r="BU1732" s="44" t="str">
        <f>IF(Wedstrijden!R1897="x","Z1","")</f>
        <v/>
      </c>
      <c r="BV1732" s="44" t="str">
        <f>IF(Wedstrijden!S1897="x","Z2","")</f>
        <v/>
      </c>
      <c r="BW1732" s="44" t="str">
        <f>IF(COUNTA(Wedstrijden!T1897:AB1897)&lt;&gt;0,1,"")</f>
        <v/>
      </c>
      <c r="BX1732" s="44" t="str">
        <f t="shared" si="163"/>
        <v/>
      </c>
      <c r="BY1732" s="44" t="str">
        <f>IF(Wedstrijden!T1897="x","BB","")</f>
        <v/>
      </c>
      <c r="BZ1732" s="44" t="str">
        <f>IF(Wedstrijden!U1897="x","B","")</f>
        <v/>
      </c>
      <c r="CA1732" s="44" t="str">
        <f>IF(Wedstrijden!V1897="x","L1","")</f>
        <v/>
      </c>
      <c r="CB1732" s="44" t="str">
        <f>IF(Wedstrijden!W1897="x","L2","")</f>
        <v/>
      </c>
      <c r="CC1732" s="44" t="str">
        <f>IF(Wedstrijden!X1897="x","M1","")</f>
        <v/>
      </c>
      <c r="CD1732" s="44" t="str">
        <f>IF(Wedstrijden!Y1897="x","M2","")</f>
        <v/>
      </c>
      <c r="CE1732" s="44" t="str">
        <f>IF(Wedstrijden!Z1897="x","Z1","")</f>
        <v/>
      </c>
      <c r="CF1732" s="44" t="str">
        <f>IF(Wedstrijden!AA1897="x","Z2","")</f>
        <v/>
      </c>
      <c r="CG1732" s="44" t="str">
        <f>IF(Wedstrijden!AB1897="x","ZZL","")</f>
        <v/>
      </c>
      <c r="CL1732" s="44" t="str">
        <f>IF(COUNTA(Wedstrijden!AC1897:AJ1897)&lt;&gt;0,2,"")</f>
        <v/>
      </c>
      <c r="CM1732" s="44" t="str">
        <f t="shared" si="164"/>
        <v/>
      </c>
      <c r="CN1732" s="44" t="str">
        <f>IF(Wedstrijden!AC1897="x","AA","")</f>
        <v/>
      </c>
      <c r="CO1732" s="44" t="str">
        <f>IF(Wedstrijden!AD1897="x","A","")</f>
        <v/>
      </c>
      <c r="CP1732" s="44" t="str">
        <f>IF(Wedstrijden!AE1897="x","BB","")</f>
        <v/>
      </c>
      <c r="CQ1732" s="44" t="str">
        <f>IF(Wedstrijden!AF1897="x","B","")</f>
        <v/>
      </c>
      <c r="CR1732" s="44" t="str">
        <f>IF(Wedstrijden!AG1897="x","L","")</f>
        <v/>
      </c>
      <c r="CS1732" s="44" t="str">
        <f>IF(Wedstrijden!AH1897="x","M","")</f>
        <v/>
      </c>
      <c r="CT1732" s="44" t="str">
        <f>IF(Wedstrijden!AI1897="x","Z","")</f>
        <v/>
      </c>
      <c r="CU1732" s="44" t="str">
        <f>IF(Wedstrijden!AJ1897="x","ZZ","")</f>
        <v/>
      </c>
      <c r="CV1732" s="44" t="str">
        <f>IF(COUNTA(Wedstrijden!AK1897:AQ1897)&lt;&gt;0,2,"")</f>
        <v/>
      </c>
      <c r="CW1732" s="44" t="str">
        <f t="shared" si="165"/>
        <v/>
      </c>
      <c r="CX1732" s="44" t="str">
        <f>IF(Wedstrijden!AK1897="x","BB","")</f>
        <v/>
      </c>
      <c r="CY1732" s="44" t="str">
        <f>IF(Wedstrijden!AL1897="x","B","")</f>
        <v/>
      </c>
      <c r="CZ1732" s="44" t="str">
        <f>IF(Wedstrijden!AM1897="x","L","")</f>
        <v/>
      </c>
      <c r="DA1732" s="44" t="str">
        <f>IF(Wedstrijden!AN1897="x","M","")</f>
        <v/>
      </c>
      <c r="DB1732" s="44" t="str">
        <f>IF(Wedstrijden!AO1897="x","Z","")</f>
        <v/>
      </c>
      <c r="DC1732" s="44" t="str">
        <f>IF(Wedstrijden!AP1897="x","ZZ","")</f>
        <v/>
      </c>
      <c r="DD1732" s="44" t="str">
        <f>IF(Wedstrijden!AQ1897="x","1.40","")</f>
        <v/>
      </c>
      <c r="DE1732" s="44" t="str">
        <f>IF(COUNTA(Wedstrijden!AR1897:AT1897)&lt;&gt;0,6,"")</f>
        <v/>
      </c>
      <c r="DF1732" s="44" t="str">
        <f t="shared" si="166"/>
        <v/>
      </c>
      <c r="DG1732" s="44" t="str">
        <f>IF(Wedstrijden!AR1897="x","L","")</f>
        <v/>
      </c>
      <c r="DH1732" s="44" t="str">
        <f>IF(Wedstrijden!AS1897="x","M","")</f>
        <v/>
      </c>
      <c r="DI1732" s="44" t="str">
        <f>IF(Wedstrijden!AT1897="x","Z","")</f>
        <v/>
      </c>
      <c r="DJ1732" s="44" t="str">
        <f>IF(COUNTA(Wedstrijden!AU1897:AW1897)&lt;&gt;0,6,"")</f>
        <v/>
      </c>
      <c r="DK1732" s="44" t="str">
        <f t="shared" si="167"/>
        <v/>
      </c>
      <c r="DL1732" s="44" t="str">
        <f>IF(Wedstrijden!AU1897="x","L","")</f>
        <v/>
      </c>
      <c r="DM1732" s="44" t="str">
        <f>IF(Wedstrijden!AV1897="x","M","")</f>
        <v/>
      </c>
      <c r="DN1732" s="44" t="str">
        <f>IF(Wedstrijden!AW1897="x","Z","")</f>
        <v/>
      </c>
    </row>
    <row r="1733" spans="1:118" ht="15">
      <c r="A1733" s="48" t="e">
        <f>Wedstrijden!#REF!</f>
        <v>#REF!</v>
      </c>
      <c r="B1733" s="44" t="str">
        <f>IFERROR(VLOOKUP(Wedstrijden!E1898,Wedstrijdlocaties!$B$2:$E$499,2,FALSE),"")</f>
        <v/>
      </c>
      <c r="C1733" s="44" t="str">
        <f>Wedstrijden!F1898</f>
        <v/>
      </c>
      <c r="D1733" s="44" t="str">
        <f>IFERROR(VLOOKUP(Wedstrijden!G1898,Organisaties!$B$2:$C$501,2,FALSE),"")</f>
        <v/>
      </c>
      <c r="E1733" s="44" t="str">
        <f>IFERROR(VLOOKUP(Wedstrijden!G1898,Organisaties!$B$2:$F$501,5,FALSE),"")</f>
        <v/>
      </c>
      <c r="F1733" s="44" t="str">
        <f>IF(Wedstrijden!BC1898&lt;&gt;"",Wedstrijden!BC1898,"")</f>
        <v/>
      </c>
      <c r="G1733" s="44">
        <f>IF(Wedstrijden!AY1898="Indoor",1,0)</f>
        <v>0</v>
      </c>
      <c r="H1733" s="44">
        <f>Wedstrijden!AZ1898</f>
        <v>0</v>
      </c>
      <c r="I1733" s="44" t="str">
        <f>IF(Wedstrijden!AX1898="Nee",0,IF(Wedstrijden!AX1898="Ja",1,""))</f>
        <v/>
      </c>
      <c r="J1733" s="44" t="str">
        <f>IF(Wedstrijden!BA1898&lt;&gt;"",Wedstrijden!BA1898,"")</f>
        <v/>
      </c>
      <c r="W1733" s="45"/>
      <c r="AE1733" s="45"/>
      <c r="AN1733" s="45"/>
      <c r="AU1733" s="45"/>
      <c r="BA1733" s="45"/>
      <c r="BE1733" s="45"/>
      <c r="BJ1733" s="44" t="str">
        <f>IF(COUNTA(Wedstrijden!I1898:S1898)&lt;&gt;0,1,"")</f>
        <v/>
      </c>
      <c r="BK1733" s="44" t="str">
        <f t="shared" si="162"/>
        <v/>
      </c>
      <c r="BL1733" s="44" t="str">
        <f>IF(Wedstrijden!I1898="x","AA","")</f>
        <v/>
      </c>
      <c r="BM1733" s="44" t="str">
        <f>IF(Wedstrijden!J1898="x","A","")</f>
        <v/>
      </c>
      <c r="BN1733" s="44" t="str">
        <f>IF(Wedstrijden!K1898="x","B1","")</f>
        <v/>
      </c>
      <c r="BO1733" s="44" t="str">
        <f>IF(Wedstrijden!L1898="x","BB","")</f>
        <v/>
      </c>
      <c r="BP1733" s="44" t="str">
        <f>IF(Wedstrijden!M1898="x","B","")</f>
        <v/>
      </c>
      <c r="BQ1733" s="44" t="str">
        <f>IF(Wedstrijden!N1898="x","L1","")</f>
        <v/>
      </c>
      <c r="BR1733" s="44" t="str">
        <f>IF(Wedstrijden!O1898="x","L2","")</f>
        <v/>
      </c>
      <c r="BS1733" s="44" t="str">
        <f>IF(Wedstrijden!P1898="x","M1","")</f>
        <v/>
      </c>
      <c r="BT1733" s="44" t="str">
        <f>IF(Wedstrijden!Q1898="x","M2","")</f>
        <v/>
      </c>
      <c r="BU1733" s="44" t="str">
        <f>IF(Wedstrijden!R1898="x","Z1","")</f>
        <v/>
      </c>
      <c r="BV1733" s="44" t="str">
        <f>IF(Wedstrijden!S1898="x","Z2","")</f>
        <v/>
      </c>
      <c r="BW1733" s="44" t="str">
        <f>IF(COUNTA(Wedstrijden!T1898:AB1898)&lt;&gt;0,1,"")</f>
        <v/>
      </c>
      <c r="BX1733" s="44" t="str">
        <f t="shared" si="163"/>
        <v/>
      </c>
      <c r="BY1733" s="44" t="str">
        <f>IF(Wedstrijden!T1898="x","BB","")</f>
        <v/>
      </c>
      <c r="BZ1733" s="44" t="str">
        <f>IF(Wedstrijden!U1898="x","B","")</f>
        <v/>
      </c>
      <c r="CA1733" s="44" t="str">
        <f>IF(Wedstrijden!V1898="x","L1","")</f>
        <v/>
      </c>
      <c r="CB1733" s="44" t="str">
        <f>IF(Wedstrijden!W1898="x","L2","")</f>
        <v/>
      </c>
      <c r="CC1733" s="44" t="str">
        <f>IF(Wedstrijden!X1898="x","M1","")</f>
        <v/>
      </c>
      <c r="CD1733" s="44" t="str">
        <f>IF(Wedstrijden!Y1898="x","M2","")</f>
        <v/>
      </c>
      <c r="CE1733" s="44" t="str">
        <f>IF(Wedstrijden!Z1898="x","Z1","")</f>
        <v/>
      </c>
      <c r="CF1733" s="44" t="str">
        <f>IF(Wedstrijden!AA1898="x","Z2","")</f>
        <v/>
      </c>
      <c r="CG1733" s="44" t="str">
        <f>IF(Wedstrijden!AB1898="x","ZZL","")</f>
        <v/>
      </c>
      <c r="CL1733" s="44" t="str">
        <f>IF(COUNTA(Wedstrijden!AC1898:AJ1898)&lt;&gt;0,2,"")</f>
        <v/>
      </c>
      <c r="CM1733" s="44" t="str">
        <f t="shared" si="164"/>
        <v/>
      </c>
      <c r="CN1733" s="44" t="str">
        <f>IF(Wedstrijden!AC1898="x","AA","")</f>
        <v/>
      </c>
      <c r="CO1733" s="44" t="str">
        <f>IF(Wedstrijden!AD1898="x","A","")</f>
        <v/>
      </c>
      <c r="CP1733" s="44" t="str">
        <f>IF(Wedstrijden!AE1898="x","BB","")</f>
        <v/>
      </c>
      <c r="CQ1733" s="44" t="str">
        <f>IF(Wedstrijden!AF1898="x","B","")</f>
        <v/>
      </c>
      <c r="CR1733" s="44" t="str">
        <f>IF(Wedstrijden!AG1898="x","L","")</f>
        <v/>
      </c>
      <c r="CS1733" s="44" t="str">
        <f>IF(Wedstrijden!AH1898="x","M","")</f>
        <v/>
      </c>
      <c r="CT1733" s="44" t="str">
        <f>IF(Wedstrijden!AI1898="x","Z","")</f>
        <v/>
      </c>
      <c r="CU1733" s="44" t="str">
        <f>IF(Wedstrijden!AJ1898="x","ZZ","")</f>
        <v/>
      </c>
      <c r="CV1733" s="44" t="str">
        <f>IF(COUNTA(Wedstrijden!AK1898:AQ1898)&lt;&gt;0,2,"")</f>
        <v/>
      </c>
      <c r="CW1733" s="44" t="str">
        <f t="shared" si="165"/>
        <v/>
      </c>
      <c r="CX1733" s="44" t="str">
        <f>IF(Wedstrijden!AK1898="x","BB","")</f>
        <v/>
      </c>
      <c r="CY1733" s="44" t="str">
        <f>IF(Wedstrijden!AL1898="x","B","")</f>
        <v/>
      </c>
      <c r="CZ1733" s="44" t="str">
        <f>IF(Wedstrijden!AM1898="x","L","")</f>
        <v/>
      </c>
      <c r="DA1733" s="44" t="str">
        <f>IF(Wedstrijden!AN1898="x","M","")</f>
        <v/>
      </c>
      <c r="DB1733" s="44" t="str">
        <f>IF(Wedstrijden!AO1898="x","Z","")</f>
        <v/>
      </c>
      <c r="DC1733" s="44" t="str">
        <f>IF(Wedstrijden!AP1898="x","ZZ","")</f>
        <v/>
      </c>
      <c r="DD1733" s="44" t="str">
        <f>IF(Wedstrijden!AQ1898="x","1.40","")</f>
        <v/>
      </c>
      <c r="DE1733" s="44" t="str">
        <f>IF(COUNTA(Wedstrijden!AR1898:AT1898)&lt;&gt;0,6,"")</f>
        <v/>
      </c>
      <c r="DF1733" s="44" t="str">
        <f t="shared" si="166"/>
        <v/>
      </c>
      <c r="DG1733" s="44" t="str">
        <f>IF(Wedstrijden!AR1898="x","L","")</f>
        <v/>
      </c>
      <c r="DH1733" s="44" t="str">
        <f>IF(Wedstrijden!AS1898="x","M","")</f>
        <v/>
      </c>
      <c r="DI1733" s="44" t="str">
        <f>IF(Wedstrijden!AT1898="x","Z","")</f>
        <v/>
      </c>
      <c r="DJ1733" s="44" t="str">
        <f>IF(COUNTA(Wedstrijden!AU1898:AW1898)&lt;&gt;0,6,"")</f>
        <v/>
      </c>
      <c r="DK1733" s="44" t="str">
        <f t="shared" si="167"/>
        <v/>
      </c>
      <c r="DL1733" s="44" t="str">
        <f>IF(Wedstrijden!AU1898="x","L","")</f>
        <v/>
      </c>
      <c r="DM1733" s="44" t="str">
        <f>IF(Wedstrijden!AV1898="x","M","")</f>
        <v/>
      </c>
      <c r="DN1733" s="44" t="str">
        <f>IF(Wedstrijden!AW1898="x","Z","")</f>
        <v/>
      </c>
    </row>
    <row r="1734" spans="1:118" ht="15">
      <c r="A1734" s="48" t="e">
        <f>Wedstrijden!#REF!</f>
        <v>#REF!</v>
      </c>
      <c r="B1734" s="44" t="str">
        <f>IFERROR(VLOOKUP(Wedstrijden!E1899,Wedstrijdlocaties!$B$2:$E$499,2,FALSE),"")</f>
        <v/>
      </c>
      <c r="C1734" s="44" t="str">
        <f>Wedstrijden!F1899</f>
        <v/>
      </c>
      <c r="D1734" s="44" t="str">
        <f>IFERROR(VLOOKUP(Wedstrijden!G1899,Organisaties!$B$2:$C$501,2,FALSE),"")</f>
        <v/>
      </c>
      <c r="E1734" s="44" t="str">
        <f>IFERROR(VLOOKUP(Wedstrijden!G1899,Organisaties!$B$2:$F$501,5,FALSE),"")</f>
        <v/>
      </c>
      <c r="F1734" s="44" t="str">
        <f>IF(Wedstrijden!BC1899&lt;&gt;"",Wedstrijden!BC1899,"")</f>
        <v/>
      </c>
      <c r="G1734" s="44">
        <f>IF(Wedstrijden!AY1899="Indoor",1,0)</f>
        <v>0</v>
      </c>
      <c r="H1734" s="44">
        <f>Wedstrijden!AZ1899</f>
        <v>0</v>
      </c>
      <c r="I1734" s="44" t="str">
        <f>IF(Wedstrijden!AX1899="Nee",0,IF(Wedstrijden!AX1899="Ja",1,""))</f>
        <v/>
      </c>
      <c r="J1734" s="44" t="str">
        <f>IF(Wedstrijden!BA1899&lt;&gt;"",Wedstrijden!BA1899,"")</f>
        <v/>
      </c>
      <c r="W1734" s="45"/>
      <c r="AE1734" s="45"/>
      <c r="AN1734" s="45"/>
      <c r="AU1734" s="45"/>
      <c r="BA1734" s="45"/>
      <c r="BE1734" s="45"/>
      <c r="BJ1734" s="44" t="str">
        <f>IF(COUNTA(Wedstrijden!I1899:S1899)&lt;&gt;0,1,"")</f>
        <v/>
      </c>
      <c r="BK1734" s="44" t="str">
        <f t="shared" si="162"/>
        <v/>
      </c>
      <c r="BL1734" s="44" t="str">
        <f>IF(Wedstrijden!I1899="x","AA","")</f>
        <v/>
      </c>
      <c r="BM1734" s="44" t="str">
        <f>IF(Wedstrijden!J1899="x","A","")</f>
        <v/>
      </c>
      <c r="BN1734" s="44" t="str">
        <f>IF(Wedstrijden!K1899="x","B1","")</f>
        <v/>
      </c>
      <c r="BO1734" s="44" t="str">
        <f>IF(Wedstrijden!L1899="x","BB","")</f>
        <v/>
      </c>
      <c r="BP1734" s="44" t="str">
        <f>IF(Wedstrijden!M1899="x","B","")</f>
        <v/>
      </c>
      <c r="BQ1734" s="44" t="str">
        <f>IF(Wedstrijden!N1899="x","L1","")</f>
        <v/>
      </c>
      <c r="BR1734" s="44" t="str">
        <f>IF(Wedstrijden!O1899="x","L2","")</f>
        <v/>
      </c>
      <c r="BS1734" s="44" t="str">
        <f>IF(Wedstrijden!P1899="x","M1","")</f>
        <v/>
      </c>
      <c r="BT1734" s="44" t="str">
        <f>IF(Wedstrijden!Q1899="x","M2","")</f>
        <v/>
      </c>
      <c r="BU1734" s="44" t="str">
        <f>IF(Wedstrijden!R1899="x","Z1","")</f>
        <v/>
      </c>
      <c r="BV1734" s="44" t="str">
        <f>IF(Wedstrijden!S1899="x","Z2","")</f>
        <v/>
      </c>
      <c r="BW1734" s="44" t="str">
        <f>IF(COUNTA(Wedstrijden!T1899:AB1899)&lt;&gt;0,1,"")</f>
        <v/>
      </c>
      <c r="BX1734" s="44" t="str">
        <f t="shared" si="163"/>
        <v/>
      </c>
      <c r="BY1734" s="44" t="str">
        <f>IF(Wedstrijden!T1899="x","BB","")</f>
        <v/>
      </c>
      <c r="BZ1734" s="44" t="str">
        <f>IF(Wedstrijden!U1899="x","B","")</f>
        <v/>
      </c>
      <c r="CA1734" s="44" t="str">
        <f>IF(Wedstrijden!V1899="x","L1","")</f>
        <v/>
      </c>
      <c r="CB1734" s="44" t="str">
        <f>IF(Wedstrijden!W1899="x","L2","")</f>
        <v/>
      </c>
      <c r="CC1734" s="44" t="str">
        <f>IF(Wedstrijden!X1899="x","M1","")</f>
        <v/>
      </c>
      <c r="CD1734" s="44" t="str">
        <f>IF(Wedstrijden!Y1899="x","M2","")</f>
        <v/>
      </c>
      <c r="CE1734" s="44" t="str">
        <f>IF(Wedstrijden!Z1899="x","Z1","")</f>
        <v/>
      </c>
      <c r="CF1734" s="44" t="str">
        <f>IF(Wedstrijden!AA1899="x","Z2","")</f>
        <v/>
      </c>
      <c r="CG1734" s="44" t="str">
        <f>IF(Wedstrijden!AB1899="x","ZZL","")</f>
        <v/>
      </c>
      <c r="CL1734" s="44" t="str">
        <f>IF(COUNTA(Wedstrijden!AC1899:AJ1899)&lt;&gt;0,2,"")</f>
        <v/>
      </c>
      <c r="CM1734" s="44" t="str">
        <f t="shared" si="164"/>
        <v/>
      </c>
      <c r="CN1734" s="44" t="str">
        <f>IF(Wedstrijden!AC1899="x","AA","")</f>
        <v/>
      </c>
      <c r="CO1734" s="44" t="str">
        <f>IF(Wedstrijden!AD1899="x","A","")</f>
        <v/>
      </c>
      <c r="CP1734" s="44" t="str">
        <f>IF(Wedstrijden!AE1899="x","BB","")</f>
        <v/>
      </c>
      <c r="CQ1734" s="44" t="str">
        <f>IF(Wedstrijden!AF1899="x","B","")</f>
        <v/>
      </c>
      <c r="CR1734" s="44" t="str">
        <f>IF(Wedstrijden!AG1899="x","L","")</f>
        <v/>
      </c>
      <c r="CS1734" s="44" t="str">
        <f>IF(Wedstrijden!AH1899="x","M","")</f>
        <v/>
      </c>
      <c r="CT1734" s="44" t="str">
        <f>IF(Wedstrijden!AI1899="x","Z","")</f>
        <v/>
      </c>
      <c r="CU1734" s="44" t="str">
        <f>IF(Wedstrijden!AJ1899="x","ZZ","")</f>
        <v/>
      </c>
      <c r="CV1734" s="44" t="str">
        <f>IF(COUNTA(Wedstrijden!AK1899:AQ1899)&lt;&gt;0,2,"")</f>
        <v/>
      </c>
      <c r="CW1734" s="44" t="str">
        <f t="shared" si="165"/>
        <v/>
      </c>
      <c r="CX1734" s="44" t="str">
        <f>IF(Wedstrijden!AK1899="x","BB","")</f>
        <v/>
      </c>
      <c r="CY1734" s="44" t="str">
        <f>IF(Wedstrijden!AL1899="x","B","")</f>
        <v/>
      </c>
      <c r="CZ1734" s="44" t="str">
        <f>IF(Wedstrijden!AM1899="x","L","")</f>
        <v/>
      </c>
      <c r="DA1734" s="44" t="str">
        <f>IF(Wedstrijden!AN1899="x","M","")</f>
        <v/>
      </c>
      <c r="DB1734" s="44" t="str">
        <f>IF(Wedstrijden!AO1899="x","Z","")</f>
        <v/>
      </c>
      <c r="DC1734" s="44" t="str">
        <f>IF(Wedstrijden!AP1899="x","ZZ","")</f>
        <v/>
      </c>
      <c r="DD1734" s="44" t="str">
        <f>IF(Wedstrijden!AQ1899="x","1.40","")</f>
        <v/>
      </c>
      <c r="DE1734" s="44" t="str">
        <f>IF(COUNTA(Wedstrijden!AR1899:AT1899)&lt;&gt;0,6,"")</f>
        <v/>
      </c>
      <c r="DF1734" s="44" t="str">
        <f t="shared" si="166"/>
        <v/>
      </c>
      <c r="DG1734" s="44" t="str">
        <f>IF(Wedstrijden!AR1899="x","L","")</f>
        <v/>
      </c>
      <c r="DH1734" s="44" t="str">
        <f>IF(Wedstrijden!AS1899="x","M","")</f>
        <v/>
      </c>
      <c r="DI1734" s="44" t="str">
        <f>IF(Wedstrijden!AT1899="x","Z","")</f>
        <v/>
      </c>
      <c r="DJ1734" s="44" t="str">
        <f>IF(COUNTA(Wedstrijden!AU1899:AW1899)&lt;&gt;0,6,"")</f>
        <v/>
      </c>
      <c r="DK1734" s="44" t="str">
        <f t="shared" si="167"/>
        <v/>
      </c>
      <c r="DL1734" s="44" t="str">
        <f>IF(Wedstrijden!AU1899="x","L","")</f>
        <v/>
      </c>
      <c r="DM1734" s="44" t="str">
        <f>IF(Wedstrijden!AV1899="x","M","")</f>
        <v/>
      </c>
      <c r="DN1734" s="44" t="str">
        <f>IF(Wedstrijden!AW1899="x","Z","")</f>
        <v/>
      </c>
    </row>
    <row r="1735" spans="1:118" ht="15">
      <c r="A1735" s="48" t="e">
        <f>Wedstrijden!#REF!</f>
        <v>#REF!</v>
      </c>
      <c r="B1735" s="44" t="str">
        <f>IFERROR(VLOOKUP(Wedstrijden!E1900,Wedstrijdlocaties!$B$2:$E$499,2,FALSE),"")</f>
        <v/>
      </c>
      <c r="C1735" s="44" t="str">
        <f>Wedstrijden!F1900</f>
        <v/>
      </c>
      <c r="D1735" s="44" t="str">
        <f>IFERROR(VLOOKUP(Wedstrijden!G1900,Organisaties!$B$2:$C$501,2,FALSE),"")</f>
        <v/>
      </c>
      <c r="E1735" s="44" t="str">
        <f>IFERROR(VLOOKUP(Wedstrijden!G1900,Organisaties!$B$2:$F$501,5,FALSE),"")</f>
        <v/>
      </c>
      <c r="F1735" s="44" t="str">
        <f>IF(Wedstrijden!BC1900&lt;&gt;"",Wedstrijden!BC1900,"")</f>
        <v/>
      </c>
      <c r="G1735" s="44">
        <f>IF(Wedstrijden!AY1900="Indoor",1,0)</f>
        <v>0</v>
      </c>
      <c r="H1735" s="44">
        <f>Wedstrijden!AZ1900</f>
        <v>0</v>
      </c>
      <c r="I1735" s="44" t="str">
        <f>IF(Wedstrijden!AX1900="Nee",0,IF(Wedstrijden!AX1900="Ja",1,""))</f>
        <v/>
      </c>
      <c r="J1735" s="44" t="str">
        <f>IF(Wedstrijden!BA1900&lt;&gt;"",Wedstrijden!BA1900,"")</f>
        <v/>
      </c>
      <c r="W1735" s="45"/>
      <c r="AE1735" s="45"/>
      <c r="AN1735" s="45"/>
      <c r="AU1735" s="45"/>
      <c r="BA1735" s="45"/>
      <c r="BE1735" s="45"/>
      <c r="BJ1735" s="44" t="str">
        <f>IF(COUNTA(Wedstrijden!I1900:S1900)&lt;&gt;0,1,"")</f>
        <v/>
      </c>
      <c r="BK1735" s="44" t="str">
        <f t="shared" si="162"/>
        <v/>
      </c>
      <c r="BL1735" s="44" t="str">
        <f>IF(Wedstrijden!I1900="x","AA","")</f>
        <v/>
      </c>
      <c r="BM1735" s="44" t="str">
        <f>IF(Wedstrijden!J1900="x","A","")</f>
        <v/>
      </c>
      <c r="BN1735" s="44" t="str">
        <f>IF(Wedstrijden!K1900="x","B1","")</f>
        <v/>
      </c>
      <c r="BO1735" s="44" t="str">
        <f>IF(Wedstrijden!L1900="x","BB","")</f>
        <v/>
      </c>
      <c r="BP1735" s="44" t="str">
        <f>IF(Wedstrijden!M1900="x","B","")</f>
        <v/>
      </c>
      <c r="BQ1735" s="44" t="str">
        <f>IF(Wedstrijden!N1900="x","L1","")</f>
        <v/>
      </c>
      <c r="BR1735" s="44" t="str">
        <f>IF(Wedstrijden!O1900="x","L2","")</f>
        <v/>
      </c>
      <c r="BS1735" s="44" t="str">
        <f>IF(Wedstrijden!P1900="x","M1","")</f>
        <v/>
      </c>
      <c r="BT1735" s="44" t="str">
        <f>IF(Wedstrijden!Q1900="x","M2","")</f>
        <v/>
      </c>
      <c r="BU1735" s="44" t="str">
        <f>IF(Wedstrijden!R1900="x","Z1","")</f>
        <v/>
      </c>
      <c r="BV1735" s="44" t="str">
        <f>IF(Wedstrijden!S1900="x","Z2","")</f>
        <v/>
      </c>
      <c r="BW1735" s="44" t="str">
        <f>IF(COUNTA(Wedstrijden!T1900:AB1900)&lt;&gt;0,1,"")</f>
        <v/>
      </c>
      <c r="BX1735" s="44" t="str">
        <f t="shared" si="163"/>
        <v/>
      </c>
      <c r="BY1735" s="44" t="str">
        <f>IF(Wedstrijden!T1900="x","BB","")</f>
        <v/>
      </c>
      <c r="BZ1735" s="44" t="str">
        <f>IF(Wedstrijden!U1900="x","B","")</f>
        <v/>
      </c>
      <c r="CA1735" s="44" t="str">
        <f>IF(Wedstrijden!V1900="x","L1","")</f>
        <v/>
      </c>
      <c r="CB1735" s="44" t="str">
        <f>IF(Wedstrijden!W1900="x","L2","")</f>
        <v/>
      </c>
      <c r="CC1735" s="44" t="str">
        <f>IF(Wedstrijden!X1900="x","M1","")</f>
        <v/>
      </c>
      <c r="CD1735" s="44" t="str">
        <f>IF(Wedstrijden!Y1900="x","M2","")</f>
        <v/>
      </c>
      <c r="CE1735" s="44" t="str">
        <f>IF(Wedstrijden!Z1900="x","Z1","")</f>
        <v/>
      </c>
      <c r="CF1735" s="44" t="str">
        <f>IF(Wedstrijden!AA1900="x","Z2","")</f>
        <v/>
      </c>
      <c r="CG1735" s="44" t="str">
        <f>IF(Wedstrijden!AB1900="x","ZZL","")</f>
        <v/>
      </c>
      <c r="CL1735" s="44" t="str">
        <f>IF(COUNTA(Wedstrijden!AC1900:AJ1900)&lt;&gt;0,2,"")</f>
        <v/>
      </c>
      <c r="CM1735" s="44" t="str">
        <f t="shared" si="164"/>
        <v/>
      </c>
      <c r="CN1735" s="44" t="str">
        <f>IF(Wedstrijden!AC1900="x","AA","")</f>
        <v/>
      </c>
      <c r="CO1735" s="44" t="str">
        <f>IF(Wedstrijden!AD1900="x","A","")</f>
        <v/>
      </c>
      <c r="CP1735" s="44" t="str">
        <f>IF(Wedstrijden!AE1900="x","BB","")</f>
        <v/>
      </c>
      <c r="CQ1735" s="44" t="str">
        <f>IF(Wedstrijden!AF1900="x","B","")</f>
        <v/>
      </c>
      <c r="CR1735" s="44" t="str">
        <f>IF(Wedstrijden!AG1900="x","L","")</f>
        <v/>
      </c>
      <c r="CS1735" s="44" t="str">
        <f>IF(Wedstrijden!AH1900="x","M","")</f>
        <v/>
      </c>
      <c r="CT1735" s="44" t="str">
        <f>IF(Wedstrijden!AI1900="x","Z","")</f>
        <v/>
      </c>
      <c r="CU1735" s="44" t="str">
        <f>IF(Wedstrijden!AJ1900="x","ZZ","")</f>
        <v/>
      </c>
      <c r="CV1735" s="44" t="str">
        <f>IF(COUNTA(Wedstrijden!AK1900:AQ1900)&lt;&gt;0,2,"")</f>
        <v/>
      </c>
      <c r="CW1735" s="44" t="str">
        <f t="shared" si="165"/>
        <v/>
      </c>
      <c r="CX1735" s="44" t="str">
        <f>IF(Wedstrijden!AK1900="x","BB","")</f>
        <v/>
      </c>
      <c r="CY1735" s="44" t="str">
        <f>IF(Wedstrijden!AL1900="x","B","")</f>
        <v/>
      </c>
      <c r="CZ1735" s="44" t="str">
        <f>IF(Wedstrijden!AM1900="x","L","")</f>
        <v/>
      </c>
      <c r="DA1735" s="44" t="str">
        <f>IF(Wedstrijden!AN1900="x","M","")</f>
        <v/>
      </c>
      <c r="DB1735" s="44" t="str">
        <f>IF(Wedstrijden!AO1900="x","Z","")</f>
        <v/>
      </c>
      <c r="DC1735" s="44" t="str">
        <f>IF(Wedstrijden!AP1900="x","ZZ","")</f>
        <v/>
      </c>
      <c r="DD1735" s="44" t="str">
        <f>IF(Wedstrijden!AQ1900="x","1.40","")</f>
        <v/>
      </c>
      <c r="DE1735" s="44" t="str">
        <f>IF(COUNTA(Wedstrijden!AR1900:AT1900)&lt;&gt;0,6,"")</f>
        <v/>
      </c>
      <c r="DF1735" s="44" t="str">
        <f t="shared" si="166"/>
        <v/>
      </c>
      <c r="DG1735" s="44" t="str">
        <f>IF(Wedstrijden!AR1900="x","L","")</f>
        <v/>
      </c>
      <c r="DH1735" s="44" t="str">
        <f>IF(Wedstrijden!AS1900="x","M","")</f>
        <v/>
      </c>
      <c r="DI1735" s="44" t="str">
        <f>IF(Wedstrijden!AT1900="x","Z","")</f>
        <v/>
      </c>
      <c r="DJ1735" s="44" t="str">
        <f>IF(COUNTA(Wedstrijden!AU1900:AW1900)&lt;&gt;0,6,"")</f>
        <v/>
      </c>
      <c r="DK1735" s="44" t="str">
        <f t="shared" si="167"/>
        <v/>
      </c>
      <c r="DL1735" s="44" t="str">
        <f>IF(Wedstrijden!AU1900="x","L","")</f>
        <v/>
      </c>
      <c r="DM1735" s="44" t="str">
        <f>IF(Wedstrijden!AV1900="x","M","")</f>
        <v/>
      </c>
      <c r="DN1735" s="44" t="str">
        <f>IF(Wedstrijden!AW1900="x","Z","")</f>
        <v/>
      </c>
    </row>
    <row r="1736" spans="1:118" ht="15">
      <c r="A1736" s="48" t="e">
        <f>Wedstrijden!#REF!</f>
        <v>#REF!</v>
      </c>
      <c r="B1736" s="44" t="str">
        <f>IFERROR(VLOOKUP(Wedstrijden!E1901,Wedstrijdlocaties!$B$2:$E$499,2,FALSE),"")</f>
        <v/>
      </c>
      <c r="C1736" s="44" t="str">
        <f>Wedstrijden!F1901</f>
        <v/>
      </c>
      <c r="D1736" s="44" t="str">
        <f>IFERROR(VLOOKUP(Wedstrijden!G1901,Organisaties!$B$2:$C$501,2,FALSE),"")</f>
        <v/>
      </c>
      <c r="E1736" s="44" t="str">
        <f>IFERROR(VLOOKUP(Wedstrijden!G1901,Organisaties!$B$2:$F$501,5,FALSE),"")</f>
        <v/>
      </c>
      <c r="F1736" s="44" t="str">
        <f>IF(Wedstrijden!BC1901&lt;&gt;"",Wedstrijden!BC1901,"")</f>
        <v/>
      </c>
      <c r="G1736" s="44">
        <f>IF(Wedstrijden!AY1901="Indoor",1,0)</f>
        <v>0</v>
      </c>
      <c r="H1736" s="44">
        <f>Wedstrijden!AZ1901</f>
        <v>0</v>
      </c>
      <c r="I1736" s="44" t="str">
        <f>IF(Wedstrijden!AX1901="Nee",0,IF(Wedstrijden!AX1901="Ja",1,""))</f>
        <v/>
      </c>
      <c r="J1736" s="44" t="str">
        <f>IF(Wedstrijden!BA1901&lt;&gt;"",Wedstrijden!BA1901,"")</f>
        <v/>
      </c>
      <c r="W1736" s="45"/>
      <c r="AE1736" s="45"/>
      <c r="AN1736" s="45"/>
      <c r="AU1736" s="45"/>
      <c r="BA1736" s="45"/>
      <c r="BE1736" s="45"/>
      <c r="BJ1736" s="44" t="str">
        <f>IF(COUNTA(Wedstrijden!I1901:S1901)&lt;&gt;0,1,"")</f>
        <v/>
      </c>
      <c r="BK1736" s="44" t="str">
        <f t="shared" si="162"/>
        <v/>
      </c>
      <c r="BL1736" s="44" t="str">
        <f>IF(Wedstrijden!I1901="x","AA","")</f>
        <v/>
      </c>
      <c r="BM1736" s="44" t="str">
        <f>IF(Wedstrijden!J1901="x","A","")</f>
        <v/>
      </c>
      <c r="BN1736" s="44" t="str">
        <f>IF(Wedstrijden!K1901="x","B1","")</f>
        <v/>
      </c>
      <c r="BO1736" s="44" t="str">
        <f>IF(Wedstrijden!L1901="x","BB","")</f>
        <v/>
      </c>
      <c r="BP1736" s="44" t="str">
        <f>IF(Wedstrijden!M1901="x","B","")</f>
        <v/>
      </c>
      <c r="BQ1736" s="44" t="str">
        <f>IF(Wedstrijden!N1901="x","L1","")</f>
        <v/>
      </c>
      <c r="BR1736" s="44" t="str">
        <f>IF(Wedstrijden!O1901="x","L2","")</f>
        <v/>
      </c>
      <c r="BS1736" s="44" t="str">
        <f>IF(Wedstrijden!P1901="x","M1","")</f>
        <v/>
      </c>
      <c r="BT1736" s="44" t="str">
        <f>IF(Wedstrijden!Q1901="x","M2","")</f>
        <v/>
      </c>
      <c r="BU1736" s="44" t="str">
        <f>IF(Wedstrijden!R1901="x","Z1","")</f>
        <v/>
      </c>
      <c r="BV1736" s="44" t="str">
        <f>IF(Wedstrijden!S1901="x","Z2","")</f>
        <v/>
      </c>
      <c r="BW1736" s="44" t="str">
        <f>IF(COUNTA(Wedstrijden!T1901:AB1901)&lt;&gt;0,1,"")</f>
        <v/>
      </c>
      <c r="BX1736" s="44" t="str">
        <f t="shared" si="163"/>
        <v/>
      </c>
      <c r="BY1736" s="44" t="str">
        <f>IF(Wedstrijden!T1901="x","BB","")</f>
        <v/>
      </c>
      <c r="BZ1736" s="44" t="str">
        <f>IF(Wedstrijden!U1901="x","B","")</f>
        <v/>
      </c>
      <c r="CA1736" s="44" t="str">
        <f>IF(Wedstrijden!V1901="x","L1","")</f>
        <v/>
      </c>
      <c r="CB1736" s="44" t="str">
        <f>IF(Wedstrijden!W1901="x","L2","")</f>
        <v/>
      </c>
      <c r="CC1736" s="44" t="str">
        <f>IF(Wedstrijden!X1901="x","M1","")</f>
        <v/>
      </c>
      <c r="CD1736" s="44" t="str">
        <f>IF(Wedstrijden!Y1901="x","M2","")</f>
        <v/>
      </c>
      <c r="CE1736" s="44" t="str">
        <f>IF(Wedstrijden!Z1901="x","Z1","")</f>
        <v/>
      </c>
      <c r="CF1736" s="44" t="str">
        <f>IF(Wedstrijden!AA1901="x","Z2","")</f>
        <v/>
      </c>
      <c r="CG1736" s="44" t="str">
        <f>IF(Wedstrijden!AB1901="x","ZZL","")</f>
        <v/>
      </c>
      <c r="CL1736" s="44" t="str">
        <f>IF(COUNTA(Wedstrijden!AC1901:AJ1901)&lt;&gt;0,2,"")</f>
        <v/>
      </c>
      <c r="CM1736" s="44" t="str">
        <f t="shared" si="164"/>
        <v/>
      </c>
      <c r="CN1736" s="44" t="str">
        <f>IF(Wedstrijden!AC1901="x","AA","")</f>
        <v/>
      </c>
      <c r="CO1736" s="44" t="str">
        <f>IF(Wedstrijden!AD1901="x","A","")</f>
        <v/>
      </c>
      <c r="CP1736" s="44" t="str">
        <f>IF(Wedstrijden!AE1901="x","BB","")</f>
        <v/>
      </c>
      <c r="CQ1736" s="44" t="str">
        <f>IF(Wedstrijden!AF1901="x","B","")</f>
        <v/>
      </c>
      <c r="CR1736" s="44" t="str">
        <f>IF(Wedstrijden!AG1901="x","L","")</f>
        <v/>
      </c>
      <c r="CS1736" s="44" t="str">
        <f>IF(Wedstrijden!AH1901="x","M","")</f>
        <v/>
      </c>
      <c r="CT1736" s="44" t="str">
        <f>IF(Wedstrijden!AI1901="x","Z","")</f>
        <v/>
      </c>
      <c r="CU1736" s="44" t="str">
        <f>IF(Wedstrijden!AJ1901="x","ZZ","")</f>
        <v/>
      </c>
      <c r="CV1736" s="44" t="str">
        <f>IF(COUNTA(Wedstrijden!AK1901:AQ1901)&lt;&gt;0,2,"")</f>
        <v/>
      </c>
      <c r="CW1736" s="44" t="str">
        <f t="shared" si="165"/>
        <v/>
      </c>
      <c r="CX1736" s="44" t="str">
        <f>IF(Wedstrijden!AK1901="x","BB","")</f>
        <v/>
      </c>
      <c r="CY1736" s="44" t="str">
        <f>IF(Wedstrijden!AL1901="x","B","")</f>
        <v/>
      </c>
      <c r="CZ1736" s="44" t="str">
        <f>IF(Wedstrijden!AM1901="x","L","")</f>
        <v/>
      </c>
      <c r="DA1736" s="44" t="str">
        <f>IF(Wedstrijden!AN1901="x","M","")</f>
        <v/>
      </c>
      <c r="DB1736" s="44" t="str">
        <f>IF(Wedstrijden!AO1901="x","Z","")</f>
        <v/>
      </c>
      <c r="DC1736" s="44" t="str">
        <f>IF(Wedstrijden!AP1901="x","ZZ","")</f>
        <v/>
      </c>
      <c r="DD1736" s="44" t="str">
        <f>IF(Wedstrijden!AQ1901="x","1.40","")</f>
        <v/>
      </c>
      <c r="DE1736" s="44" t="str">
        <f>IF(COUNTA(Wedstrijden!AR1901:AT1901)&lt;&gt;0,6,"")</f>
        <v/>
      </c>
      <c r="DF1736" s="44" t="str">
        <f t="shared" si="166"/>
        <v/>
      </c>
      <c r="DG1736" s="44" t="str">
        <f>IF(Wedstrijden!AR1901="x","L","")</f>
        <v/>
      </c>
      <c r="DH1736" s="44" t="str">
        <f>IF(Wedstrijden!AS1901="x","M","")</f>
        <v/>
      </c>
      <c r="DI1736" s="44" t="str">
        <f>IF(Wedstrijden!AT1901="x","Z","")</f>
        <v/>
      </c>
      <c r="DJ1736" s="44" t="str">
        <f>IF(COUNTA(Wedstrijden!AU1901:AW1901)&lt;&gt;0,6,"")</f>
        <v/>
      </c>
      <c r="DK1736" s="44" t="str">
        <f t="shared" si="167"/>
        <v/>
      </c>
      <c r="DL1736" s="44" t="str">
        <f>IF(Wedstrijden!AU1901="x","L","")</f>
        <v/>
      </c>
      <c r="DM1736" s="44" t="str">
        <f>IF(Wedstrijden!AV1901="x","M","")</f>
        <v/>
      </c>
      <c r="DN1736" s="44" t="str">
        <f>IF(Wedstrijden!AW1901="x","Z","")</f>
        <v/>
      </c>
    </row>
    <row r="1737" spans="1:118" ht="15">
      <c r="A1737" s="48" t="e">
        <f>Wedstrijden!#REF!</f>
        <v>#REF!</v>
      </c>
      <c r="B1737" s="44" t="str">
        <f>IFERROR(VLOOKUP(Wedstrijden!E1902,Wedstrijdlocaties!$B$2:$E$499,2,FALSE),"")</f>
        <v/>
      </c>
      <c r="C1737" s="44" t="str">
        <f>Wedstrijden!F1902</f>
        <v/>
      </c>
      <c r="D1737" s="44" t="str">
        <f>IFERROR(VLOOKUP(Wedstrijden!G1902,Organisaties!$B$2:$C$501,2,FALSE),"")</f>
        <v/>
      </c>
      <c r="E1737" s="44" t="str">
        <f>IFERROR(VLOOKUP(Wedstrijden!G1902,Organisaties!$B$2:$F$501,5,FALSE),"")</f>
        <v/>
      </c>
      <c r="F1737" s="44" t="str">
        <f>IF(Wedstrijden!BC1902&lt;&gt;"",Wedstrijden!BC1902,"")</f>
        <v/>
      </c>
      <c r="G1737" s="44">
        <f>IF(Wedstrijden!AY1902="Indoor",1,0)</f>
        <v>0</v>
      </c>
      <c r="H1737" s="44">
        <f>Wedstrijden!AZ1902</f>
        <v>0</v>
      </c>
      <c r="I1737" s="44" t="str">
        <f>IF(Wedstrijden!AX1902="Nee",0,IF(Wedstrijden!AX1902="Ja",1,""))</f>
        <v/>
      </c>
      <c r="J1737" s="44" t="str">
        <f>IF(Wedstrijden!BA1902&lt;&gt;"",Wedstrijden!BA1902,"")</f>
        <v/>
      </c>
      <c r="W1737" s="45"/>
      <c r="AE1737" s="45"/>
      <c r="AN1737" s="45"/>
      <c r="AU1737" s="45"/>
      <c r="BA1737" s="45"/>
      <c r="BE1737" s="45"/>
      <c r="BJ1737" s="44" t="str">
        <f>IF(COUNTA(Wedstrijden!I1902:S1902)&lt;&gt;0,1,"")</f>
        <v/>
      </c>
      <c r="BK1737" s="44" t="str">
        <f t="shared" si="162"/>
        <v/>
      </c>
      <c r="BL1737" s="44" t="str">
        <f>IF(Wedstrijden!I1902="x","AA","")</f>
        <v/>
      </c>
      <c r="BM1737" s="44" t="str">
        <f>IF(Wedstrijden!J1902="x","A","")</f>
        <v/>
      </c>
      <c r="BN1737" s="44" t="str">
        <f>IF(Wedstrijden!K1902="x","B1","")</f>
        <v/>
      </c>
      <c r="BO1737" s="44" t="str">
        <f>IF(Wedstrijden!L1902="x","BB","")</f>
        <v/>
      </c>
      <c r="BP1737" s="44" t="str">
        <f>IF(Wedstrijden!M1902="x","B","")</f>
        <v/>
      </c>
      <c r="BQ1737" s="44" t="str">
        <f>IF(Wedstrijden!N1902="x","L1","")</f>
        <v/>
      </c>
      <c r="BR1737" s="44" t="str">
        <f>IF(Wedstrijden!O1902="x","L2","")</f>
        <v/>
      </c>
      <c r="BS1737" s="44" t="str">
        <f>IF(Wedstrijden!P1902="x","M1","")</f>
        <v/>
      </c>
      <c r="BT1737" s="44" t="str">
        <f>IF(Wedstrijden!Q1902="x","M2","")</f>
        <v/>
      </c>
      <c r="BU1737" s="44" t="str">
        <f>IF(Wedstrijden!R1902="x","Z1","")</f>
        <v/>
      </c>
      <c r="BV1737" s="44" t="str">
        <f>IF(Wedstrijden!S1902="x","Z2","")</f>
        <v/>
      </c>
      <c r="BW1737" s="44" t="str">
        <f>IF(COUNTA(Wedstrijden!T1902:AB1902)&lt;&gt;0,1,"")</f>
        <v/>
      </c>
      <c r="BX1737" s="44" t="str">
        <f t="shared" si="163"/>
        <v/>
      </c>
      <c r="BY1737" s="44" t="str">
        <f>IF(Wedstrijden!T1902="x","BB","")</f>
        <v/>
      </c>
      <c r="BZ1737" s="44" t="str">
        <f>IF(Wedstrijden!U1902="x","B","")</f>
        <v/>
      </c>
      <c r="CA1737" s="44" t="str">
        <f>IF(Wedstrijden!V1902="x","L1","")</f>
        <v/>
      </c>
      <c r="CB1737" s="44" t="str">
        <f>IF(Wedstrijden!W1902="x","L2","")</f>
        <v/>
      </c>
      <c r="CC1737" s="44" t="str">
        <f>IF(Wedstrijden!X1902="x","M1","")</f>
        <v/>
      </c>
      <c r="CD1737" s="44" t="str">
        <f>IF(Wedstrijden!Y1902="x","M2","")</f>
        <v/>
      </c>
      <c r="CE1737" s="44" t="str">
        <f>IF(Wedstrijden!Z1902="x","Z1","")</f>
        <v/>
      </c>
      <c r="CF1737" s="44" t="str">
        <f>IF(Wedstrijden!AA1902="x","Z2","")</f>
        <v/>
      </c>
      <c r="CG1737" s="44" t="str">
        <f>IF(Wedstrijden!AB1902="x","ZZL","")</f>
        <v/>
      </c>
      <c r="CL1737" s="44" t="str">
        <f>IF(COUNTA(Wedstrijden!AC1902:AJ1902)&lt;&gt;0,2,"")</f>
        <v/>
      </c>
      <c r="CM1737" s="44" t="str">
        <f t="shared" si="164"/>
        <v/>
      </c>
      <c r="CN1737" s="44" t="str">
        <f>IF(Wedstrijden!AC1902="x","AA","")</f>
        <v/>
      </c>
      <c r="CO1737" s="44" t="str">
        <f>IF(Wedstrijden!AD1902="x","A","")</f>
        <v/>
      </c>
      <c r="CP1737" s="44" t="str">
        <f>IF(Wedstrijden!AE1902="x","BB","")</f>
        <v/>
      </c>
      <c r="CQ1737" s="44" t="str">
        <f>IF(Wedstrijden!AF1902="x","B","")</f>
        <v/>
      </c>
      <c r="CR1737" s="44" t="str">
        <f>IF(Wedstrijden!AG1902="x","L","")</f>
        <v/>
      </c>
      <c r="CS1737" s="44" t="str">
        <f>IF(Wedstrijden!AH1902="x","M","")</f>
        <v/>
      </c>
      <c r="CT1737" s="44" t="str">
        <f>IF(Wedstrijden!AI1902="x","Z","")</f>
        <v/>
      </c>
      <c r="CU1737" s="44" t="str">
        <f>IF(Wedstrijden!AJ1902="x","ZZ","")</f>
        <v/>
      </c>
      <c r="CV1737" s="44" t="str">
        <f>IF(COUNTA(Wedstrijden!AK1902:AQ1902)&lt;&gt;0,2,"")</f>
        <v/>
      </c>
      <c r="CW1737" s="44" t="str">
        <f t="shared" si="165"/>
        <v/>
      </c>
      <c r="CX1737" s="44" t="str">
        <f>IF(Wedstrijden!AK1902="x","BB","")</f>
        <v/>
      </c>
      <c r="CY1737" s="44" t="str">
        <f>IF(Wedstrijden!AL1902="x","B","")</f>
        <v/>
      </c>
      <c r="CZ1737" s="44" t="str">
        <f>IF(Wedstrijden!AM1902="x","L","")</f>
        <v/>
      </c>
      <c r="DA1737" s="44" t="str">
        <f>IF(Wedstrijden!AN1902="x","M","")</f>
        <v/>
      </c>
      <c r="DB1737" s="44" t="str">
        <f>IF(Wedstrijden!AO1902="x","Z","")</f>
        <v/>
      </c>
      <c r="DC1737" s="44" t="str">
        <f>IF(Wedstrijden!AP1902="x","ZZ","")</f>
        <v/>
      </c>
      <c r="DD1737" s="44" t="str">
        <f>IF(Wedstrijden!AQ1902="x","1.40","")</f>
        <v/>
      </c>
      <c r="DE1737" s="44" t="str">
        <f>IF(COUNTA(Wedstrijden!AR1902:AT1902)&lt;&gt;0,6,"")</f>
        <v/>
      </c>
      <c r="DF1737" s="44" t="str">
        <f t="shared" si="166"/>
        <v/>
      </c>
      <c r="DG1737" s="44" t="str">
        <f>IF(Wedstrijden!AR1902="x","L","")</f>
        <v/>
      </c>
      <c r="DH1737" s="44" t="str">
        <f>IF(Wedstrijden!AS1902="x","M","")</f>
        <v/>
      </c>
      <c r="DI1737" s="44" t="str">
        <f>IF(Wedstrijden!AT1902="x","Z","")</f>
        <v/>
      </c>
      <c r="DJ1737" s="44" t="str">
        <f>IF(COUNTA(Wedstrijden!AU1902:AW1902)&lt;&gt;0,6,"")</f>
        <v/>
      </c>
      <c r="DK1737" s="44" t="str">
        <f t="shared" si="167"/>
        <v/>
      </c>
      <c r="DL1737" s="44" t="str">
        <f>IF(Wedstrijden!AU1902="x","L","")</f>
        <v/>
      </c>
      <c r="DM1737" s="44" t="str">
        <f>IF(Wedstrijden!AV1902="x","M","")</f>
        <v/>
      </c>
      <c r="DN1737" s="44" t="str">
        <f>IF(Wedstrijden!AW1902="x","Z","")</f>
        <v/>
      </c>
    </row>
    <row r="1738" spans="1:118" ht="15">
      <c r="A1738" s="48" t="e">
        <f>Wedstrijden!#REF!</f>
        <v>#REF!</v>
      </c>
      <c r="B1738" s="44" t="str">
        <f>IFERROR(VLOOKUP(Wedstrijden!E1903,Wedstrijdlocaties!$B$2:$E$499,2,FALSE),"")</f>
        <v/>
      </c>
      <c r="C1738" s="44" t="str">
        <f>Wedstrijden!F1903</f>
        <v/>
      </c>
      <c r="D1738" s="44" t="str">
        <f>IFERROR(VLOOKUP(Wedstrijden!G1903,Organisaties!$B$2:$C$501,2,FALSE),"")</f>
        <v/>
      </c>
      <c r="E1738" s="44" t="str">
        <f>IFERROR(VLOOKUP(Wedstrijden!G1903,Organisaties!$B$2:$F$501,5,FALSE),"")</f>
        <v/>
      </c>
      <c r="F1738" s="44" t="str">
        <f>IF(Wedstrijden!BC1903&lt;&gt;"",Wedstrijden!BC1903,"")</f>
        <v/>
      </c>
      <c r="G1738" s="44">
        <f>IF(Wedstrijden!AY1903="Indoor",1,0)</f>
        <v>0</v>
      </c>
      <c r="H1738" s="44">
        <f>Wedstrijden!AZ1903</f>
        <v>0</v>
      </c>
      <c r="I1738" s="44" t="str">
        <f>IF(Wedstrijden!AX1903="Nee",0,IF(Wedstrijden!AX1903="Ja",1,""))</f>
        <v/>
      </c>
      <c r="J1738" s="44" t="str">
        <f>IF(Wedstrijden!BA1903&lt;&gt;"",Wedstrijden!BA1903,"")</f>
        <v/>
      </c>
      <c r="W1738" s="45"/>
      <c r="AE1738" s="45"/>
      <c r="AN1738" s="45"/>
      <c r="AU1738" s="45"/>
      <c r="BA1738" s="45"/>
      <c r="BE1738" s="45"/>
      <c r="BJ1738" s="44" t="str">
        <f>IF(COUNTA(Wedstrijden!I1903:S1903)&lt;&gt;0,1,"")</f>
        <v/>
      </c>
      <c r="BK1738" s="44" t="str">
        <f t="shared" si="162"/>
        <v/>
      </c>
      <c r="BL1738" s="44" t="str">
        <f>IF(Wedstrijden!I1903="x","AA","")</f>
        <v/>
      </c>
      <c r="BM1738" s="44" t="str">
        <f>IF(Wedstrijden!J1903="x","A","")</f>
        <v/>
      </c>
      <c r="BN1738" s="44" t="str">
        <f>IF(Wedstrijden!K1903="x","B1","")</f>
        <v/>
      </c>
      <c r="BO1738" s="44" t="str">
        <f>IF(Wedstrijden!L1903="x","BB","")</f>
        <v/>
      </c>
      <c r="BP1738" s="44" t="str">
        <f>IF(Wedstrijden!M1903="x","B","")</f>
        <v/>
      </c>
      <c r="BQ1738" s="44" t="str">
        <f>IF(Wedstrijden!N1903="x","L1","")</f>
        <v/>
      </c>
      <c r="BR1738" s="44" t="str">
        <f>IF(Wedstrijden!O1903="x","L2","")</f>
        <v/>
      </c>
      <c r="BS1738" s="44" t="str">
        <f>IF(Wedstrijden!P1903="x","M1","")</f>
        <v/>
      </c>
      <c r="BT1738" s="44" t="str">
        <f>IF(Wedstrijden!Q1903="x","M2","")</f>
        <v/>
      </c>
      <c r="BU1738" s="44" t="str">
        <f>IF(Wedstrijden!R1903="x","Z1","")</f>
        <v/>
      </c>
      <c r="BV1738" s="44" t="str">
        <f>IF(Wedstrijden!S1903="x","Z2","")</f>
        <v/>
      </c>
      <c r="BW1738" s="44" t="str">
        <f>IF(COUNTA(Wedstrijden!T1903:AB1903)&lt;&gt;0,1,"")</f>
        <v/>
      </c>
      <c r="BX1738" s="44" t="str">
        <f t="shared" si="163"/>
        <v/>
      </c>
      <c r="BY1738" s="44" t="str">
        <f>IF(Wedstrijden!T1903="x","BB","")</f>
        <v/>
      </c>
      <c r="BZ1738" s="44" t="str">
        <f>IF(Wedstrijden!U1903="x","B","")</f>
        <v/>
      </c>
      <c r="CA1738" s="44" t="str">
        <f>IF(Wedstrijden!V1903="x","L1","")</f>
        <v/>
      </c>
      <c r="CB1738" s="44" t="str">
        <f>IF(Wedstrijden!W1903="x","L2","")</f>
        <v/>
      </c>
      <c r="CC1738" s="44" t="str">
        <f>IF(Wedstrijden!X1903="x","M1","")</f>
        <v/>
      </c>
      <c r="CD1738" s="44" t="str">
        <f>IF(Wedstrijden!Y1903="x","M2","")</f>
        <v/>
      </c>
      <c r="CE1738" s="44" t="str">
        <f>IF(Wedstrijden!Z1903="x","Z1","")</f>
        <v/>
      </c>
      <c r="CF1738" s="44" t="str">
        <f>IF(Wedstrijden!AA1903="x","Z2","")</f>
        <v/>
      </c>
      <c r="CG1738" s="44" t="str">
        <f>IF(Wedstrijden!AB1903="x","ZZL","")</f>
        <v/>
      </c>
      <c r="CL1738" s="44" t="str">
        <f>IF(COUNTA(Wedstrijden!AC1903:AJ1903)&lt;&gt;0,2,"")</f>
        <v/>
      </c>
      <c r="CM1738" s="44" t="str">
        <f t="shared" si="164"/>
        <v/>
      </c>
      <c r="CN1738" s="44" t="str">
        <f>IF(Wedstrijden!AC1903="x","AA","")</f>
        <v/>
      </c>
      <c r="CO1738" s="44" t="str">
        <f>IF(Wedstrijden!AD1903="x","A","")</f>
        <v/>
      </c>
      <c r="CP1738" s="44" t="str">
        <f>IF(Wedstrijden!AE1903="x","BB","")</f>
        <v/>
      </c>
      <c r="CQ1738" s="44" t="str">
        <f>IF(Wedstrijden!AF1903="x","B","")</f>
        <v/>
      </c>
      <c r="CR1738" s="44" t="str">
        <f>IF(Wedstrijden!AG1903="x","L","")</f>
        <v/>
      </c>
      <c r="CS1738" s="44" t="str">
        <f>IF(Wedstrijden!AH1903="x","M","")</f>
        <v/>
      </c>
      <c r="CT1738" s="44" t="str">
        <f>IF(Wedstrijden!AI1903="x","Z","")</f>
        <v/>
      </c>
      <c r="CU1738" s="44" t="str">
        <f>IF(Wedstrijden!AJ1903="x","ZZ","")</f>
        <v/>
      </c>
      <c r="CV1738" s="44" t="str">
        <f>IF(COUNTA(Wedstrijden!AK1903:AQ1903)&lt;&gt;0,2,"")</f>
        <v/>
      </c>
      <c r="CW1738" s="44" t="str">
        <f t="shared" si="165"/>
        <v/>
      </c>
      <c r="CX1738" s="44" t="str">
        <f>IF(Wedstrijden!AK1903="x","BB","")</f>
        <v/>
      </c>
      <c r="CY1738" s="44" t="str">
        <f>IF(Wedstrijden!AL1903="x","B","")</f>
        <v/>
      </c>
      <c r="CZ1738" s="44" t="str">
        <f>IF(Wedstrijden!AM1903="x","L","")</f>
        <v/>
      </c>
      <c r="DA1738" s="44" t="str">
        <f>IF(Wedstrijden!AN1903="x","M","")</f>
        <v/>
      </c>
      <c r="DB1738" s="44" t="str">
        <f>IF(Wedstrijden!AO1903="x","Z","")</f>
        <v/>
      </c>
      <c r="DC1738" s="44" t="str">
        <f>IF(Wedstrijden!AP1903="x","ZZ","")</f>
        <v/>
      </c>
      <c r="DD1738" s="44" t="str">
        <f>IF(Wedstrijden!AQ1903="x","1.40","")</f>
        <v/>
      </c>
      <c r="DE1738" s="44" t="str">
        <f>IF(COUNTA(Wedstrijden!AR1903:AT1903)&lt;&gt;0,6,"")</f>
        <v/>
      </c>
      <c r="DF1738" s="44" t="str">
        <f t="shared" si="166"/>
        <v/>
      </c>
      <c r="DG1738" s="44" t="str">
        <f>IF(Wedstrijden!AR1903="x","L","")</f>
        <v/>
      </c>
      <c r="DH1738" s="44" t="str">
        <f>IF(Wedstrijden!AS1903="x","M","")</f>
        <v/>
      </c>
      <c r="DI1738" s="44" t="str">
        <f>IF(Wedstrijden!AT1903="x","Z","")</f>
        <v/>
      </c>
      <c r="DJ1738" s="44" t="str">
        <f>IF(COUNTA(Wedstrijden!AU1903:AW1903)&lt;&gt;0,6,"")</f>
        <v/>
      </c>
      <c r="DK1738" s="44" t="str">
        <f t="shared" si="167"/>
        <v/>
      </c>
      <c r="DL1738" s="44" t="str">
        <f>IF(Wedstrijden!AU1903="x","L","")</f>
        <v/>
      </c>
      <c r="DM1738" s="44" t="str">
        <f>IF(Wedstrijden!AV1903="x","M","")</f>
        <v/>
      </c>
      <c r="DN1738" s="44" t="str">
        <f>IF(Wedstrijden!AW1903="x","Z","")</f>
        <v/>
      </c>
    </row>
    <row r="1739" spans="1:118" ht="15">
      <c r="A1739" s="48" t="e">
        <f>Wedstrijden!#REF!</f>
        <v>#REF!</v>
      </c>
      <c r="B1739" s="44" t="str">
        <f>IFERROR(VLOOKUP(Wedstrijden!E1904,Wedstrijdlocaties!$B$2:$E$499,2,FALSE),"")</f>
        <v/>
      </c>
      <c r="C1739" s="44" t="str">
        <f>Wedstrijden!F1904</f>
        <v/>
      </c>
      <c r="D1739" s="44" t="str">
        <f>IFERROR(VLOOKUP(Wedstrijden!G1904,Organisaties!$B$2:$C$501,2,FALSE),"")</f>
        <v/>
      </c>
      <c r="E1739" s="44" t="str">
        <f>IFERROR(VLOOKUP(Wedstrijden!G1904,Organisaties!$B$2:$F$501,5,FALSE),"")</f>
        <v/>
      </c>
      <c r="F1739" s="44" t="str">
        <f>IF(Wedstrijden!BC1904&lt;&gt;"",Wedstrijden!BC1904,"")</f>
        <v/>
      </c>
      <c r="G1739" s="44">
        <f>IF(Wedstrijden!AY1904="Indoor",1,0)</f>
        <v>0</v>
      </c>
      <c r="H1739" s="44">
        <f>Wedstrijden!AZ1904</f>
        <v>0</v>
      </c>
      <c r="I1739" s="44" t="str">
        <f>IF(Wedstrijden!AX1904="Nee",0,IF(Wedstrijden!AX1904="Ja",1,""))</f>
        <v/>
      </c>
      <c r="J1739" s="44" t="str">
        <f>IF(Wedstrijden!BA1904&lt;&gt;"",Wedstrijden!BA1904,"")</f>
        <v/>
      </c>
      <c r="W1739" s="45"/>
      <c r="AE1739" s="45"/>
      <c r="AN1739" s="45"/>
      <c r="AU1739" s="45"/>
      <c r="BA1739" s="45"/>
      <c r="BE1739" s="45"/>
      <c r="BJ1739" s="44" t="str">
        <f>IF(COUNTA(Wedstrijden!I1904:S1904)&lt;&gt;0,1,"")</f>
        <v/>
      </c>
      <c r="BK1739" s="44" t="str">
        <f t="shared" si="162"/>
        <v/>
      </c>
      <c r="BL1739" s="44" t="str">
        <f>IF(Wedstrijden!I1904="x","AA","")</f>
        <v/>
      </c>
      <c r="BM1739" s="44" t="str">
        <f>IF(Wedstrijden!J1904="x","A","")</f>
        <v/>
      </c>
      <c r="BN1739" s="44" t="str">
        <f>IF(Wedstrijden!K1904="x","B1","")</f>
        <v/>
      </c>
      <c r="BO1739" s="44" t="str">
        <f>IF(Wedstrijden!L1904="x","BB","")</f>
        <v/>
      </c>
      <c r="BP1739" s="44" t="str">
        <f>IF(Wedstrijden!M1904="x","B","")</f>
        <v/>
      </c>
      <c r="BQ1739" s="44" t="str">
        <f>IF(Wedstrijden!N1904="x","L1","")</f>
        <v/>
      </c>
      <c r="BR1739" s="44" t="str">
        <f>IF(Wedstrijden!O1904="x","L2","")</f>
        <v/>
      </c>
      <c r="BS1739" s="44" t="str">
        <f>IF(Wedstrijden!P1904="x","M1","")</f>
        <v/>
      </c>
      <c r="BT1739" s="44" t="str">
        <f>IF(Wedstrijden!Q1904="x","M2","")</f>
        <v/>
      </c>
      <c r="BU1739" s="44" t="str">
        <f>IF(Wedstrijden!R1904="x","Z1","")</f>
        <v/>
      </c>
      <c r="BV1739" s="44" t="str">
        <f>IF(Wedstrijden!S1904="x","Z2","")</f>
        <v/>
      </c>
      <c r="BW1739" s="44" t="str">
        <f>IF(COUNTA(Wedstrijden!T1904:AB1904)&lt;&gt;0,1,"")</f>
        <v/>
      </c>
      <c r="BX1739" s="44" t="str">
        <f t="shared" si="163"/>
        <v/>
      </c>
      <c r="BY1739" s="44" t="str">
        <f>IF(Wedstrijden!T1904="x","BB","")</f>
        <v/>
      </c>
      <c r="BZ1739" s="44" t="str">
        <f>IF(Wedstrijden!U1904="x","B","")</f>
        <v/>
      </c>
      <c r="CA1739" s="44" t="str">
        <f>IF(Wedstrijden!V1904="x","L1","")</f>
        <v/>
      </c>
      <c r="CB1739" s="44" t="str">
        <f>IF(Wedstrijden!W1904="x","L2","")</f>
        <v/>
      </c>
      <c r="CC1739" s="44" t="str">
        <f>IF(Wedstrijden!X1904="x","M1","")</f>
        <v/>
      </c>
      <c r="CD1739" s="44" t="str">
        <f>IF(Wedstrijden!Y1904="x","M2","")</f>
        <v/>
      </c>
      <c r="CE1739" s="44" t="str">
        <f>IF(Wedstrijden!Z1904="x","Z1","")</f>
        <v/>
      </c>
      <c r="CF1739" s="44" t="str">
        <f>IF(Wedstrijden!AA1904="x","Z2","")</f>
        <v/>
      </c>
      <c r="CG1739" s="44" t="str">
        <f>IF(Wedstrijden!AB1904="x","ZZL","")</f>
        <v/>
      </c>
      <c r="CL1739" s="44" t="str">
        <f>IF(COUNTA(Wedstrijden!AC1904:AJ1904)&lt;&gt;0,2,"")</f>
        <v/>
      </c>
      <c r="CM1739" s="44" t="str">
        <f t="shared" si="164"/>
        <v/>
      </c>
      <c r="CN1739" s="44" t="str">
        <f>IF(Wedstrijden!AC1904="x","AA","")</f>
        <v/>
      </c>
      <c r="CO1739" s="44" t="str">
        <f>IF(Wedstrijden!AD1904="x","A","")</f>
        <v/>
      </c>
      <c r="CP1739" s="44" t="str">
        <f>IF(Wedstrijden!AE1904="x","BB","")</f>
        <v/>
      </c>
      <c r="CQ1739" s="44" t="str">
        <f>IF(Wedstrijden!AF1904="x","B","")</f>
        <v/>
      </c>
      <c r="CR1739" s="44" t="str">
        <f>IF(Wedstrijden!AG1904="x","L","")</f>
        <v/>
      </c>
      <c r="CS1739" s="44" t="str">
        <f>IF(Wedstrijden!AH1904="x","M","")</f>
        <v/>
      </c>
      <c r="CT1739" s="44" t="str">
        <f>IF(Wedstrijden!AI1904="x","Z","")</f>
        <v/>
      </c>
      <c r="CU1739" s="44" t="str">
        <f>IF(Wedstrijden!AJ1904="x","ZZ","")</f>
        <v/>
      </c>
      <c r="CV1739" s="44" t="str">
        <f>IF(COUNTA(Wedstrijden!AK1904:AQ1904)&lt;&gt;0,2,"")</f>
        <v/>
      </c>
      <c r="CW1739" s="44" t="str">
        <f t="shared" si="165"/>
        <v/>
      </c>
      <c r="CX1739" s="44" t="str">
        <f>IF(Wedstrijden!AK1904="x","BB","")</f>
        <v/>
      </c>
      <c r="CY1739" s="44" t="str">
        <f>IF(Wedstrijden!AL1904="x","B","")</f>
        <v/>
      </c>
      <c r="CZ1739" s="44" t="str">
        <f>IF(Wedstrijden!AM1904="x","L","")</f>
        <v/>
      </c>
      <c r="DA1739" s="44" t="str">
        <f>IF(Wedstrijden!AN1904="x","M","")</f>
        <v/>
      </c>
      <c r="DB1739" s="44" t="str">
        <f>IF(Wedstrijden!AO1904="x","Z","")</f>
        <v/>
      </c>
      <c r="DC1739" s="44" t="str">
        <f>IF(Wedstrijden!AP1904="x","ZZ","")</f>
        <v/>
      </c>
      <c r="DD1739" s="44" t="str">
        <f>IF(Wedstrijden!AQ1904="x","1.40","")</f>
        <v/>
      </c>
      <c r="DE1739" s="44" t="str">
        <f>IF(COUNTA(Wedstrijden!AR1904:AT1904)&lt;&gt;0,6,"")</f>
        <v/>
      </c>
      <c r="DF1739" s="44" t="str">
        <f t="shared" si="166"/>
        <v/>
      </c>
      <c r="DG1739" s="44" t="str">
        <f>IF(Wedstrijden!AR1904="x","L","")</f>
        <v/>
      </c>
      <c r="DH1739" s="44" t="str">
        <f>IF(Wedstrijden!AS1904="x","M","")</f>
        <v/>
      </c>
      <c r="DI1739" s="44" t="str">
        <f>IF(Wedstrijden!AT1904="x","Z","")</f>
        <v/>
      </c>
      <c r="DJ1739" s="44" t="str">
        <f>IF(COUNTA(Wedstrijden!AU1904:AW1904)&lt;&gt;0,6,"")</f>
        <v/>
      </c>
      <c r="DK1739" s="44" t="str">
        <f t="shared" si="167"/>
        <v/>
      </c>
      <c r="DL1739" s="44" t="str">
        <f>IF(Wedstrijden!AU1904="x","L","")</f>
        <v/>
      </c>
      <c r="DM1739" s="44" t="str">
        <f>IF(Wedstrijden!AV1904="x","M","")</f>
        <v/>
      </c>
      <c r="DN1739" s="44" t="str">
        <f>IF(Wedstrijden!AW1904="x","Z","")</f>
        <v/>
      </c>
    </row>
    <row r="1740" spans="1:118" ht="15">
      <c r="A1740" s="48" t="e">
        <f>Wedstrijden!#REF!</f>
        <v>#REF!</v>
      </c>
      <c r="B1740" s="44" t="str">
        <f>IFERROR(VLOOKUP(Wedstrijden!E1905,Wedstrijdlocaties!$B$2:$E$499,2,FALSE),"")</f>
        <v/>
      </c>
      <c r="C1740" s="44" t="str">
        <f>Wedstrijden!F1905</f>
        <v/>
      </c>
      <c r="D1740" s="44" t="str">
        <f>IFERROR(VLOOKUP(Wedstrijden!G1905,Organisaties!$B$2:$C$501,2,FALSE),"")</f>
        <v/>
      </c>
      <c r="E1740" s="44" t="str">
        <f>IFERROR(VLOOKUP(Wedstrijden!G1905,Organisaties!$B$2:$F$501,5,FALSE),"")</f>
        <v/>
      </c>
      <c r="F1740" s="44" t="str">
        <f>IF(Wedstrijden!BC1905&lt;&gt;"",Wedstrijden!BC1905,"")</f>
        <v/>
      </c>
      <c r="G1740" s="44">
        <f>IF(Wedstrijden!AY1905="Indoor",1,0)</f>
        <v>0</v>
      </c>
      <c r="H1740" s="44">
        <f>Wedstrijden!AZ1905</f>
        <v>0</v>
      </c>
      <c r="I1740" s="44" t="str">
        <f>IF(Wedstrijden!AX1905="Nee",0,IF(Wedstrijden!AX1905="Ja",1,""))</f>
        <v/>
      </c>
      <c r="J1740" s="44" t="str">
        <f>IF(Wedstrijden!BA1905&lt;&gt;"",Wedstrijden!BA1905,"")</f>
        <v/>
      </c>
      <c r="W1740" s="45"/>
      <c r="AE1740" s="45"/>
      <c r="AN1740" s="45"/>
      <c r="AU1740" s="45"/>
      <c r="BA1740" s="45"/>
      <c r="BE1740" s="45"/>
      <c r="BJ1740" s="44" t="str">
        <f>IF(COUNTA(Wedstrijden!I1905:S1905)&lt;&gt;0,1,"")</f>
        <v/>
      </c>
      <c r="BK1740" s="44" t="str">
        <f t="shared" si="162"/>
        <v/>
      </c>
      <c r="BL1740" s="44" t="str">
        <f>IF(Wedstrijden!I1905="x","AA","")</f>
        <v/>
      </c>
      <c r="BM1740" s="44" t="str">
        <f>IF(Wedstrijden!J1905="x","A","")</f>
        <v/>
      </c>
      <c r="BN1740" s="44" t="str">
        <f>IF(Wedstrijden!K1905="x","B1","")</f>
        <v/>
      </c>
      <c r="BO1740" s="44" t="str">
        <f>IF(Wedstrijden!L1905="x","BB","")</f>
        <v/>
      </c>
      <c r="BP1740" s="44" t="str">
        <f>IF(Wedstrijden!M1905="x","B","")</f>
        <v/>
      </c>
      <c r="BQ1740" s="44" t="str">
        <f>IF(Wedstrijden!N1905="x","L1","")</f>
        <v/>
      </c>
      <c r="BR1740" s="44" t="str">
        <f>IF(Wedstrijden!O1905="x","L2","")</f>
        <v/>
      </c>
      <c r="BS1740" s="44" t="str">
        <f>IF(Wedstrijden!P1905="x","M1","")</f>
        <v/>
      </c>
      <c r="BT1740" s="44" t="str">
        <f>IF(Wedstrijden!Q1905="x","M2","")</f>
        <v/>
      </c>
      <c r="BU1740" s="44" t="str">
        <f>IF(Wedstrijden!R1905="x","Z1","")</f>
        <v/>
      </c>
      <c r="BV1740" s="44" t="str">
        <f>IF(Wedstrijden!S1905="x","Z2","")</f>
        <v/>
      </c>
      <c r="BW1740" s="44" t="str">
        <f>IF(COUNTA(Wedstrijden!T1905:AB1905)&lt;&gt;0,1,"")</f>
        <v/>
      </c>
      <c r="BX1740" s="44" t="str">
        <f t="shared" si="163"/>
        <v/>
      </c>
      <c r="BY1740" s="44" t="str">
        <f>IF(Wedstrijden!T1905="x","BB","")</f>
        <v/>
      </c>
      <c r="BZ1740" s="44" t="str">
        <f>IF(Wedstrijden!U1905="x","B","")</f>
        <v/>
      </c>
      <c r="CA1740" s="44" t="str">
        <f>IF(Wedstrijden!V1905="x","L1","")</f>
        <v/>
      </c>
      <c r="CB1740" s="44" t="str">
        <f>IF(Wedstrijden!W1905="x","L2","")</f>
        <v/>
      </c>
      <c r="CC1740" s="44" t="str">
        <f>IF(Wedstrijden!X1905="x","M1","")</f>
        <v/>
      </c>
      <c r="CD1740" s="44" t="str">
        <f>IF(Wedstrijden!Y1905="x","M2","")</f>
        <v/>
      </c>
      <c r="CE1740" s="44" t="str">
        <f>IF(Wedstrijden!Z1905="x","Z1","")</f>
        <v/>
      </c>
      <c r="CF1740" s="44" t="str">
        <f>IF(Wedstrijden!AA1905="x","Z2","")</f>
        <v/>
      </c>
      <c r="CG1740" s="44" t="str">
        <f>IF(Wedstrijden!AB1905="x","ZZL","")</f>
        <v/>
      </c>
      <c r="CL1740" s="44" t="str">
        <f>IF(COUNTA(Wedstrijden!AC1905:AJ1905)&lt;&gt;0,2,"")</f>
        <v/>
      </c>
      <c r="CM1740" s="44" t="str">
        <f t="shared" si="164"/>
        <v/>
      </c>
      <c r="CN1740" s="44" t="str">
        <f>IF(Wedstrijden!AC1905="x","AA","")</f>
        <v/>
      </c>
      <c r="CO1740" s="44" t="str">
        <f>IF(Wedstrijden!AD1905="x","A","")</f>
        <v/>
      </c>
      <c r="CP1740" s="44" t="str">
        <f>IF(Wedstrijden!AE1905="x","BB","")</f>
        <v/>
      </c>
      <c r="CQ1740" s="44" t="str">
        <f>IF(Wedstrijden!AF1905="x","B","")</f>
        <v/>
      </c>
      <c r="CR1740" s="44" t="str">
        <f>IF(Wedstrijden!AG1905="x","L","")</f>
        <v/>
      </c>
      <c r="CS1740" s="44" t="str">
        <f>IF(Wedstrijden!AH1905="x","M","")</f>
        <v/>
      </c>
      <c r="CT1740" s="44" t="str">
        <f>IF(Wedstrijden!AI1905="x","Z","")</f>
        <v/>
      </c>
      <c r="CU1740" s="44" t="str">
        <f>IF(Wedstrijden!AJ1905="x","ZZ","")</f>
        <v/>
      </c>
      <c r="CV1740" s="44" t="str">
        <f>IF(COUNTA(Wedstrijden!AK1905:AQ1905)&lt;&gt;0,2,"")</f>
        <v/>
      </c>
      <c r="CW1740" s="44" t="str">
        <f t="shared" si="165"/>
        <v/>
      </c>
      <c r="CX1740" s="44" t="str">
        <f>IF(Wedstrijden!AK1905="x","BB","")</f>
        <v/>
      </c>
      <c r="CY1740" s="44" t="str">
        <f>IF(Wedstrijden!AL1905="x","B","")</f>
        <v/>
      </c>
      <c r="CZ1740" s="44" t="str">
        <f>IF(Wedstrijden!AM1905="x","L","")</f>
        <v/>
      </c>
      <c r="DA1740" s="44" t="str">
        <f>IF(Wedstrijden!AN1905="x","M","")</f>
        <v/>
      </c>
      <c r="DB1740" s="44" t="str">
        <f>IF(Wedstrijden!AO1905="x","Z","")</f>
        <v/>
      </c>
      <c r="DC1740" s="44" t="str">
        <f>IF(Wedstrijden!AP1905="x","ZZ","")</f>
        <v/>
      </c>
      <c r="DD1740" s="44" t="str">
        <f>IF(Wedstrijden!AQ1905="x","1.40","")</f>
        <v/>
      </c>
      <c r="DE1740" s="44" t="str">
        <f>IF(COUNTA(Wedstrijden!AR1905:AT1905)&lt;&gt;0,6,"")</f>
        <v/>
      </c>
      <c r="DF1740" s="44" t="str">
        <f t="shared" si="166"/>
        <v/>
      </c>
      <c r="DG1740" s="44" t="str">
        <f>IF(Wedstrijden!AR1905="x","L","")</f>
        <v/>
      </c>
      <c r="DH1740" s="44" t="str">
        <f>IF(Wedstrijden!AS1905="x","M","")</f>
        <v/>
      </c>
      <c r="DI1740" s="44" t="str">
        <f>IF(Wedstrijden!AT1905="x","Z","")</f>
        <v/>
      </c>
      <c r="DJ1740" s="44" t="str">
        <f>IF(COUNTA(Wedstrijden!AU1905:AW1905)&lt;&gt;0,6,"")</f>
        <v/>
      </c>
      <c r="DK1740" s="44" t="str">
        <f t="shared" si="167"/>
        <v/>
      </c>
      <c r="DL1740" s="44" t="str">
        <f>IF(Wedstrijden!AU1905="x","L","")</f>
        <v/>
      </c>
      <c r="DM1740" s="44" t="str">
        <f>IF(Wedstrijden!AV1905="x","M","")</f>
        <v/>
      </c>
      <c r="DN1740" s="44" t="str">
        <f>IF(Wedstrijden!AW1905="x","Z","")</f>
        <v/>
      </c>
    </row>
    <row r="1741" spans="1:118" ht="15">
      <c r="A1741" s="48" t="e">
        <f>Wedstrijden!#REF!</f>
        <v>#REF!</v>
      </c>
      <c r="B1741" s="44" t="str">
        <f>IFERROR(VLOOKUP(Wedstrijden!E1906,Wedstrijdlocaties!$B$2:$E$499,2,FALSE),"")</f>
        <v/>
      </c>
      <c r="C1741" s="44" t="str">
        <f>Wedstrijden!F1906</f>
        <v/>
      </c>
      <c r="D1741" s="44" t="str">
        <f>IFERROR(VLOOKUP(Wedstrijden!G1906,Organisaties!$B$2:$C$501,2,FALSE),"")</f>
        <v/>
      </c>
      <c r="E1741" s="44" t="str">
        <f>IFERROR(VLOOKUP(Wedstrijden!G1906,Organisaties!$B$2:$F$501,5,FALSE),"")</f>
        <v/>
      </c>
      <c r="F1741" s="44" t="str">
        <f>IF(Wedstrijden!BC1906&lt;&gt;"",Wedstrijden!BC1906,"")</f>
        <v/>
      </c>
      <c r="G1741" s="44">
        <f>IF(Wedstrijden!AY1906="Indoor",1,0)</f>
        <v>0</v>
      </c>
      <c r="H1741" s="44">
        <f>Wedstrijden!AZ1906</f>
        <v>0</v>
      </c>
      <c r="I1741" s="44" t="str">
        <f>IF(Wedstrijden!AX1906="Nee",0,IF(Wedstrijden!AX1906="Ja",1,""))</f>
        <v/>
      </c>
      <c r="J1741" s="44" t="str">
        <f>IF(Wedstrijden!BA1906&lt;&gt;"",Wedstrijden!BA1906,"")</f>
        <v/>
      </c>
      <c r="W1741" s="45"/>
      <c r="AE1741" s="45"/>
      <c r="AN1741" s="45"/>
      <c r="AU1741" s="45"/>
      <c r="BA1741" s="45"/>
      <c r="BE1741" s="45"/>
      <c r="BJ1741" s="44" t="str">
        <f>IF(COUNTA(Wedstrijden!I1906:S1906)&lt;&gt;0,1,"")</f>
        <v/>
      </c>
      <c r="BK1741" s="44" t="str">
        <f t="shared" si="162"/>
        <v/>
      </c>
      <c r="BL1741" s="44" t="str">
        <f>IF(Wedstrijden!I1906="x","AA","")</f>
        <v/>
      </c>
      <c r="BM1741" s="44" t="str">
        <f>IF(Wedstrijden!J1906="x","A","")</f>
        <v/>
      </c>
      <c r="BN1741" s="44" t="str">
        <f>IF(Wedstrijden!K1906="x","B1","")</f>
        <v/>
      </c>
      <c r="BO1741" s="44" t="str">
        <f>IF(Wedstrijden!L1906="x","BB","")</f>
        <v/>
      </c>
      <c r="BP1741" s="44" t="str">
        <f>IF(Wedstrijden!M1906="x","B","")</f>
        <v/>
      </c>
      <c r="BQ1741" s="44" t="str">
        <f>IF(Wedstrijden!N1906="x","L1","")</f>
        <v/>
      </c>
      <c r="BR1741" s="44" t="str">
        <f>IF(Wedstrijden!O1906="x","L2","")</f>
        <v/>
      </c>
      <c r="BS1741" s="44" t="str">
        <f>IF(Wedstrijden!P1906="x","M1","")</f>
        <v/>
      </c>
      <c r="BT1741" s="44" t="str">
        <f>IF(Wedstrijden!Q1906="x","M2","")</f>
        <v/>
      </c>
      <c r="BU1741" s="44" t="str">
        <f>IF(Wedstrijden!R1906="x","Z1","")</f>
        <v/>
      </c>
      <c r="BV1741" s="44" t="str">
        <f>IF(Wedstrijden!S1906="x","Z2","")</f>
        <v/>
      </c>
      <c r="BW1741" s="44" t="str">
        <f>IF(COUNTA(Wedstrijden!T1906:AB1906)&lt;&gt;0,1,"")</f>
        <v/>
      </c>
      <c r="BX1741" s="44" t="str">
        <f t="shared" si="163"/>
        <v/>
      </c>
      <c r="BY1741" s="44" t="str">
        <f>IF(Wedstrijden!T1906="x","BB","")</f>
        <v/>
      </c>
      <c r="BZ1741" s="44" t="str">
        <f>IF(Wedstrijden!U1906="x","B","")</f>
        <v/>
      </c>
      <c r="CA1741" s="44" t="str">
        <f>IF(Wedstrijden!V1906="x","L1","")</f>
        <v/>
      </c>
      <c r="CB1741" s="44" t="str">
        <f>IF(Wedstrijden!W1906="x","L2","")</f>
        <v/>
      </c>
      <c r="CC1741" s="44" t="str">
        <f>IF(Wedstrijden!X1906="x","M1","")</f>
        <v/>
      </c>
      <c r="CD1741" s="44" t="str">
        <f>IF(Wedstrijden!Y1906="x","M2","")</f>
        <v/>
      </c>
      <c r="CE1741" s="44" t="str">
        <f>IF(Wedstrijden!Z1906="x","Z1","")</f>
        <v/>
      </c>
      <c r="CF1741" s="44" t="str">
        <f>IF(Wedstrijden!AA1906="x","Z2","")</f>
        <v/>
      </c>
      <c r="CG1741" s="44" t="str">
        <f>IF(Wedstrijden!AB1906="x","ZZL","")</f>
        <v/>
      </c>
      <c r="CL1741" s="44" t="str">
        <f>IF(COUNTA(Wedstrijden!AC1906:AJ1906)&lt;&gt;0,2,"")</f>
        <v/>
      </c>
      <c r="CM1741" s="44" t="str">
        <f t="shared" si="164"/>
        <v/>
      </c>
      <c r="CN1741" s="44" t="str">
        <f>IF(Wedstrijden!AC1906="x","AA","")</f>
        <v/>
      </c>
      <c r="CO1741" s="44" t="str">
        <f>IF(Wedstrijden!AD1906="x","A","")</f>
        <v/>
      </c>
      <c r="CP1741" s="44" t="str">
        <f>IF(Wedstrijden!AE1906="x","BB","")</f>
        <v/>
      </c>
      <c r="CQ1741" s="44" t="str">
        <f>IF(Wedstrijden!AF1906="x","B","")</f>
        <v/>
      </c>
      <c r="CR1741" s="44" t="str">
        <f>IF(Wedstrijden!AG1906="x","L","")</f>
        <v/>
      </c>
      <c r="CS1741" s="44" t="str">
        <f>IF(Wedstrijden!AH1906="x","M","")</f>
        <v/>
      </c>
      <c r="CT1741" s="44" t="str">
        <f>IF(Wedstrijden!AI1906="x","Z","")</f>
        <v/>
      </c>
      <c r="CU1741" s="44" t="str">
        <f>IF(Wedstrijden!AJ1906="x","ZZ","")</f>
        <v/>
      </c>
      <c r="CV1741" s="44" t="str">
        <f>IF(COUNTA(Wedstrijden!AK1906:AQ1906)&lt;&gt;0,2,"")</f>
        <v/>
      </c>
      <c r="CW1741" s="44" t="str">
        <f t="shared" si="165"/>
        <v/>
      </c>
      <c r="CX1741" s="44" t="str">
        <f>IF(Wedstrijden!AK1906="x","BB","")</f>
        <v/>
      </c>
      <c r="CY1741" s="44" t="str">
        <f>IF(Wedstrijden!AL1906="x","B","")</f>
        <v/>
      </c>
      <c r="CZ1741" s="44" t="str">
        <f>IF(Wedstrijden!AM1906="x","L","")</f>
        <v/>
      </c>
      <c r="DA1741" s="44" t="str">
        <f>IF(Wedstrijden!AN1906="x","M","")</f>
        <v/>
      </c>
      <c r="DB1741" s="44" t="str">
        <f>IF(Wedstrijden!AO1906="x","Z","")</f>
        <v/>
      </c>
      <c r="DC1741" s="44" t="str">
        <f>IF(Wedstrijden!AP1906="x","ZZ","")</f>
        <v/>
      </c>
      <c r="DD1741" s="44" t="str">
        <f>IF(Wedstrijden!AQ1906="x","1.40","")</f>
        <v/>
      </c>
      <c r="DE1741" s="44" t="str">
        <f>IF(COUNTA(Wedstrijden!AR1906:AT1906)&lt;&gt;0,6,"")</f>
        <v/>
      </c>
      <c r="DF1741" s="44" t="str">
        <f t="shared" si="166"/>
        <v/>
      </c>
      <c r="DG1741" s="44" t="str">
        <f>IF(Wedstrijden!AR1906="x","L","")</f>
        <v/>
      </c>
      <c r="DH1741" s="44" t="str">
        <f>IF(Wedstrijden!AS1906="x","M","")</f>
        <v/>
      </c>
      <c r="DI1741" s="44" t="str">
        <f>IF(Wedstrijden!AT1906="x","Z","")</f>
        <v/>
      </c>
      <c r="DJ1741" s="44" t="str">
        <f>IF(COUNTA(Wedstrijden!AU1906:AW1906)&lt;&gt;0,6,"")</f>
        <v/>
      </c>
      <c r="DK1741" s="44" t="str">
        <f t="shared" si="167"/>
        <v/>
      </c>
      <c r="DL1741" s="44" t="str">
        <f>IF(Wedstrijden!AU1906="x","L","")</f>
        <v/>
      </c>
      <c r="DM1741" s="44" t="str">
        <f>IF(Wedstrijden!AV1906="x","M","")</f>
        <v/>
      </c>
      <c r="DN1741" s="44" t="str">
        <f>IF(Wedstrijden!AW1906="x","Z","")</f>
        <v/>
      </c>
    </row>
    <row r="1742" spans="1:118" ht="15">
      <c r="A1742" s="48" t="e">
        <f>Wedstrijden!#REF!</f>
        <v>#REF!</v>
      </c>
      <c r="B1742" s="44" t="str">
        <f>IFERROR(VLOOKUP(Wedstrijden!E1907,Wedstrijdlocaties!$B$2:$E$499,2,FALSE),"")</f>
        <v/>
      </c>
      <c r="C1742" s="44" t="str">
        <f>Wedstrijden!F1907</f>
        <v/>
      </c>
      <c r="D1742" s="44" t="str">
        <f>IFERROR(VLOOKUP(Wedstrijden!G1907,Organisaties!$B$2:$C$501,2,FALSE),"")</f>
        <v/>
      </c>
      <c r="E1742" s="44" t="str">
        <f>IFERROR(VLOOKUP(Wedstrijden!G1907,Organisaties!$B$2:$F$501,5,FALSE),"")</f>
        <v/>
      </c>
      <c r="F1742" s="44" t="str">
        <f>IF(Wedstrijden!BC1907&lt;&gt;"",Wedstrijden!BC1907,"")</f>
        <v/>
      </c>
      <c r="G1742" s="44">
        <f>IF(Wedstrijden!AY1907="Indoor",1,0)</f>
        <v>0</v>
      </c>
      <c r="H1742" s="44">
        <f>Wedstrijden!AZ1907</f>
        <v>0</v>
      </c>
      <c r="I1742" s="44" t="str">
        <f>IF(Wedstrijden!AX1907="Nee",0,IF(Wedstrijden!AX1907="Ja",1,""))</f>
        <v/>
      </c>
      <c r="J1742" s="44" t="str">
        <f>IF(Wedstrijden!BA1907&lt;&gt;"",Wedstrijden!BA1907,"")</f>
        <v/>
      </c>
      <c r="W1742" s="45"/>
      <c r="AE1742" s="45"/>
      <c r="AN1742" s="45"/>
      <c r="AU1742" s="45"/>
      <c r="BA1742" s="45"/>
      <c r="BE1742" s="45"/>
      <c r="BJ1742" s="44" t="str">
        <f>IF(COUNTA(Wedstrijden!I1907:S1907)&lt;&gt;0,1,"")</f>
        <v/>
      </c>
      <c r="BK1742" s="44" t="str">
        <f t="shared" si="162"/>
        <v/>
      </c>
      <c r="BL1742" s="44" t="str">
        <f>IF(Wedstrijden!I1907="x","AA","")</f>
        <v/>
      </c>
      <c r="BM1742" s="44" t="str">
        <f>IF(Wedstrijden!J1907="x","A","")</f>
        <v/>
      </c>
      <c r="BN1742" s="44" t="str">
        <f>IF(Wedstrijden!K1907="x","B1","")</f>
        <v/>
      </c>
      <c r="BO1742" s="44" t="str">
        <f>IF(Wedstrijden!L1907="x","BB","")</f>
        <v/>
      </c>
      <c r="BP1742" s="44" t="str">
        <f>IF(Wedstrijden!M1907="x","B","")</f>
        <v/>
      </c>
      <c r="BQ1742" s="44" t="str">
        <f>IF(Wedstrijden!N1907="x","L1","")</f>
        <v/>
      </c>
      <c r="BR1742" s="44" t="str">
        <f>IF(Wedstrijden!O1907="x","L2","")</f>
        <v/>
      </c>
      <c r="BS1742" s="44" t="str">
        <f>IF(Wedstrijden!P1907="x","M1","")</f>
        <v/>
      </c>
      <c r="BT1742" s="44" t="str">
        <f>IF(Wedstrijden!Q1907="x","M2","")</f>
        <v/>
      </c>
      <c r="BU1742" s="44" t="str">
        <f>IF(Wedstrijden!R1907="x","Z1","")</f>
        <v/>
      </c>
      <c r="BV1742" s="44" t="str">
        <f>IF(Wedstrijden!S1907="x","Z2","")</f>
        <v/>
      </c>
      <c r="BW1742" s="44" t="str">
        <f>IF(COUNTA(Wedstrijden!T1907:AB1907)&lt;&gt;0,1,"")</f>
        <v/>
      </c>
      <c r="BX1742" s="44" t="str">
        <f t="shared" si="163"/>
        <v/>
      </c>
      <c r="BY1742" s="44" t="str">
        <f>IF(Wedstrijden!T1907="x","BB","")</f>
        <v/>
      </c>
      <c r="BZ1742" s="44" t="str">
        <f>IF(Wedstrijden!U1907="x","B","")</f>
        <v/>
      </c>
      <c r="CA1742" s="44" t="str">
        <f>IF(Wedstrijden!V1907="x","L1","")</f>
        <v/>
      </c>
      <c r="CB1742" s="44" t="str">
        <f>IF(Wedstrijden!W1907="x","L2","")</f>
        <v/>
      </c>
      <c r="CC1742" s="44" t="str">
        <f>IF(Wedstrijden!X1907="x","M1","")</f>
        <v/>
      </c>
      <c r="CD1742" s="44" t="str">
        <f>IF(Wedstrijden!Y1907="x","M2","")</f>
        <v/>
      </c>
      <c r="CE1742" s="44" t="str">
        <f>IF(Wedstrijden!Z1907="x","Z1","")</f>
        <v/>
      </c>
      <c r="CF1742" s="44" t="str">
        <f>IF(Wedstrijden!AA1907="x","Z2","")</f>
        <v/>
      </c>
      <c r="CG1742" s="44" t="str">
        <f>IF(Wedstrijden!AB1907="x","ZZL","")</f>
        <v/>
      </c>
      <c r="CL1742" s="44" t="str">
        <f>IF(COUNTA(Wedstrijden!AC1907:AJ1907)&lt;&gt;0,2,"")</f>
        <v/>
      </c>
      <c r="CM1742" s="44" t="str">
        <f t="shared" si="164"/>
        <v/>
      </c>
      <c r="CN1742" s="44" t="str">
        <f>IF(Wedstrijden!AC1907="x","AA","")</f>
        <v/>
      </c>
      <c r="CO1742" s="44" t="str">
        <f>IF(Wedstrijden!AD1907="x","A","")</f>
        <v/>
      </c>
      <c r="CP1742" s="44" t="str">
        <f>IF(Wedstrijden!AE1907="x","BB","")</f>
        <v/>
      </c>
      <c r="CQ1742" s="44" t="str">
        <f>IF(Wedstrijden!AF1907="x","B","")</f>
        <v/>
      </c>
      <c r="CR1742" s="44" t="str">
        <f>IF(Wedstrijden!AG1907="x","L","")</f>
        <v/>
      </c>
      <c r="CS1742" s="44" t="str">
        <f>IF(Wedstrijden!AH1907="x","M","")</f>
        <v/>
      </c>
      <c r="CT1742" s="44" t="str">
        <f>IF(Wedstrijden!AI1907="x","Z","")</f>
        <v/>
      </c>
      <c r="CU1742" s="44" t="str">
        <f>IF(Wedstrijden!AJ1907="x","ZZ","")</f>
        <v/>
      </c>
      <c r="CV1742" s="44" t="str">
        <f>IF(COUNTA(Wedstrijden!AK1907:AQ1907)&lt;&gt;0,2,"")</f>
        <v/>
      </c>
      <c r="CW1742" s="44" t="str">
        <f t="shared" si="165"/>
        <v/>
      </c>
      <c r="CX1742" s="44" t="str">
        <f>IF(Wedstrijden!AK1907="x","BB","")</f>
        <v/>
      </c>
      <c r="CY1742" s="44" t="str">
        <f>IF(Wedstrijden!AL1907="x","B","")</f>
        <v/>
      </c>
      <c r="CZ1742" s="44" t="str">
        <f>IF(Wedstrijden!AM1907="x","L","")</f>
        <v/>
      </c>
      <c r="DA1742" s="44" t="str">
        <f>IF(Wedstrijden!AN1907="x","M","")</f>
        <v/>
      </c>
      <c r="DB1742" s="44" t="str">
        <f>IF(Wedstrijden!AO1907="x","Z","")</f>
        <v/>
      </c>
      <c r="DC1742" s="44" t="str">
        <f>IF(Wedstrijden!AP1907="x","ZZ","")</f>
        <v/>
      </c>
      <c r="DD1742" s="44" t="str">
        <f>IF(Wedstrijden!AQ1907="x","1.40","")</f>
        <v/>
      </c>
      <c r="DE1742" s="44" t="str">
        <f>IF(COUNTA(Wedstrijden!AR1907:AT1907)&lt;&gt;0,6,"")</f>
        <v/>
      </c>
      <c r="DF1742" s="44" t="str">
        <f t="shared" si="166"/>
        <v/>
      </c>
      <c r="DG1742" s="44" t="str">
        <f>IF(Wedstrijden!AR1907="x","L","")</f>
        <v/>
      </c>
      <c r="DH1742" s="44" t="str">
        <f>IF(Wedstrijden!AS1907="x","M","")</f>
        <v/>
      </c>
      <c r="DI1742" s="44" t="str">
        <f>IF(Wedstrijden!AT1907="x","Z","")</f>
        <v/>
      </c>
      <c r="DJ1742" s="44" t="str">
        <f>IF(COUNTA(Wedstrijden!AU1907:AW1907)&lt;&gt;0,6,"")</f>
        <v/>
      </c>
      <c r="DK1742" s="44" t="str">
        <f t="shared" si="167"/>
        <v/>
      </c>
      <c r="DL1742" s="44" t="str">
        <f>IF(Wedstrijden!AU1907="x","L","")</f>
        <v/>
      </c>
      <c r="DM1742" s="44" t="str">
        <f>IF(Wedstrijden!AV1907="x","M","")</f>
        <v/>
      </c>
      <c r="DN1742" s="44" t="str">
        <f>IF(Wedstrijden!AW1907="x","Z","")</f>
        <v/>
      </c>
    </row>
    <row r="1743" spans="1:118" ht="15">
      <c r="A1743" s="48" t="e">
        <f>Wedstrijden!#REF!</f>
        <v>#REF!</v>
      </c>
      <c r="B1743" s="44" t="str">
        <f>IFERROR(VLOOKUP(Wedstrijden!E1908,Wedstrijdlocaties!$B$2:$E$499,2,FALSE),"")</f>
        <v/>
      </c>
      <c r="C1743" s="44" t="str">
        <f>Wedstrijden!F1908</f>
        <v/>
      </c>
      <c r="D1743" s="44" t="str">
        <f>IFERROR(VLOOKUP(Wedstrijden!G1908,Organisaties!$B$2:$C$501,2,FALSE),"")</f>
        <v/>
      </c>
      <c r="E1743" s="44" t="str">
        <f>IFERROR(VLOOKUP(Wedstrijden!G1908,Organisaties!$B$2:$F$501,5,FALSE),"")</f>
        <v/>
      </c>
      <c r="F1743" s="44" t="str">
        <f>IF(Wedstrijden!BC1908&lt;&gt;"",Wedstrijden!BC1908,"")</f>
        <v/>
      </c>
      <c r="G1743" s="44">
        <f>IF(Wedstrijden!AY1908="Indoor",1,0)</f>
        <v>0</v>
      </c>
      <c r="H1743" s="44">
        <f>Wedstrijden!AZ1908</f>
        <v>0</v>
      </c>
      <c r="I1743" s="44" t="str">
        <f>IF(Wedstrijden!AX1908="Nee",0,IF(Wedstrijden!AX1908="Ja",1,""))</f>
        <v/>
      </c>
      <c r="J1743" s="44" t="str">
        <f>IF(Wedstrijden!BA1908&lt;&gt;"",Wedstrijden!BA1908,"")</f>
        <v/>
      </c>
      <c r="W1743" s="45"/>
      <c r="AE1743" s="45"/>
      <c r="AN1743" s="45"/>
      <c r="AU1743" s="45"/>
      <c r="BA1743" s="45"/>
      <c r="BE1743" s="45"/>
      <c r="BJ1743" s="44" t="str">
        <f>IF(COUNTA(Wedstrijden!I1908:S1908)&lt;&gt;0,1,"")</f>
        <v/>
      </c>
      <c r="BK1743" s="44" t="str">
        <f t="shared" si="162"/>
        <v/>
      </c>
      <c r="BL1743" s="44" t="str">
        <f>IF(Wedstrijden!I1908="x","AA","")</f>
        <v/>
      </c>
      <c r="BM1743" s="44" t="str">
        <f>IF(Wedstrijden!J1908="x","A","")</f>
        <v/>
      </c>
      <c r="BN1743" s="44" t="str">
        <f>IF(Wedstrijden!K1908="x","B1","")</f>
        <v/>
      </c>
      <c r="BO1743" s="44" t="str">
        <f>IF(Wedstrijden!L1908="x","BB","")</f>
        <v/>
      </c>
      <c r="BP1743" s="44" t="str">
        <f>IF(Wedstrijden!M1908="x","B","")</f>
        <v/>
      </c>
      <c r="BQ1743" s="44" t="str">
        <f>IF(Wedstrijden!N1908="x","L1","")</f>
        <v/>
      </c>
      <c r="BR1743" s="44" t="str">
        <f>IF(Wedstrijden!O1908="x","L2","")</f>
        <v/>
      </c>
      <c r="BS1743" s="44" t="str">
        <f>IF(Wedstrijden!P1908="x","M1","")</f>
        <v/>
      </c>
      <c r="BT1743" s="44" t="str">
        <f>IF(Wedstrijden!Q1908="x","M2","")</f>
        <v/>
      </c>
      <c r="BU1743" s="44" t="str">
        <f>IF(Wedstrijden!R1908="x","Z1","")</f>
        <v/>
      </c>
      <c r="BV1743" s="44" t="str">
        <f>IF(Wedstrijden!S1908="x","Z2","")</f>
        <v/>
      </c>
      <c r="BW1743" s="44" t="str">
        <f>IF(COUNTA(Wedstrijden!T1908:AB1908)&lt;&gt;0,1,"")</f>
        <v/>
      </c>
      <c r="BX1743" s="44" t="str">
        <f t="shared" si="163"/>
        <v/>
      </c>
      <c r="BY1743" s="44" t="str">
        <f>IF(Wedstrijden!T1908="x","BB","")</f>
        <v/>
      </c>
      <c r="BZ1743" s="44" t="str">
        <f>IF(Wedstrijden!U1908="x","B","")</f>
        <v/>
      </c>
      <c r="CA1743" s="44" t="str">
        <f>IF(Wedstrijden!V1908="x","L1","")</f>
        <v/>
      </c>
      <c r="CB1743" s="44" t="str">
        <f>IF(Wedstrijden!W1908="x","L2","")</f>
        <v/>
      </c>
      <c r="CC1743" s="44" t="str">
        <f>IF(Wedstrijden!X1908="x","M1","")</f>
        <v/>
      </c>
      <c r="CD1743" s="44" t="str">
        <f>IF(Wedstrijden!Y1908="x","M2","")</f>
        <v/>
      </c>
      <c r="CE1743" s="44" t="str">
        <f>IF(Wedstrijden!Z1908="x","Z1","")</f>
        <v/>
      </c>
      <c r="CF1743" s="44" t="str">
        <f>IF(Wedstrijden!AA1908="x","Z2","")</f>
        <v/>
      </c>
      <c r="CG1743" s="44" t="str">
        <f>IF(Wedstrijden!AB1908="x","ZZL","")</f>
        <v/>
      </c>
      <c r="CL1743" s="44" t="str">
        <f>IF(COUNTA(Wedstrijden!AC1908:AJ1908)&lt;&gt;0,2,"")</f>
        <v/>
      </c>
      <c r="CM1743" s="44" t="str">
        <f t="shared" si="164"/>
        <v/>
      </c>
      <c r="CN1743" s="44" t="str">
        <f>IF(Wedstrijden!AC1908="x","AA","")</f>
        <v/>
      </c>
      <c r="CO1743" s="44" t="str">
        <f>IF(Wedstrijden!AD1908="x","A","")</f>
        <v/>
      </c>
      <c r="CP1743" s="44" t="str">
        <f>IF(Wedstrijden!AE1908="x","BB","")</f>
        <v/>
      </c>
      <c r="CQ1743" s="44" t="str">
        <f>IF(Wedstrijden!AF1908="x","B","")</f>
        <v/>
      </c>
      <c r="CR1743" s="44" t="str">
        <f>IF(Wedstrijden!AG1908="x","L","")</f>
        <v/>
      </c>
      <c r="CS1743" s="44" t="str">
        <f>IF(Wedstrijden!AH1908="x","M","")</f>
        <v/>
      </c>
      <c r="CT1743" s="44" t="str">
        <f>IF(Wedstrijden!AI1908="x","Z","")</f>
        <v/>
      </c>
      <c r="CU1743" s="44" t="str">
        <f>IF(Wedstrijden!AJ1908="x","ZZ","")</f>
        <v/>
      </c>
      <c r="CV1743" s="44" t="str">
        <f>IF(COUNTA(Wedstrijden!AK1908:AQ1908)&lt;&gt;0,2,"")</f>
        <v/>
      </c>
      <c r="CW1743" s="44" t="str">
        <f t="shared" si="165"/>
        <v/>
      </c>
      <c r="CX1743" s="44" t="str">
        <f>IF(Wedstrijden!AK1908="x","BB","")</f>
        <v/>
      </c>
      <c r="CY1743" s="44" t="str">
        <f>IF(Wedstrijden!AL1908="x","B","")</f>
        <v/>
      </c>
      <c r="CZ1743" s="44" t="str">
        <f>IF(Wedstrijden!AM1908="x","L","")</f>
        <v/>
      </c>
      <c r="DA1743" s="44" t="str">
        <f>IF(Wedstrijden!AN1908="x","M","")</f>
        <v/>
      </c>
      <c r="DB1743" s="44" t="str">
        <f>IF(Wedstrijden!AO1908="x","Z","")</f>
        <v/>
      </c>
      <c r="DC1743" s="44" t="str">
        <f>IF(Wedstrijden!AP1908="x","ZZ","")</f>
        <v/>
      </c>
      <c r="DD1743" s="44" t="str">
        <f>IF(Wedstrijden!AQ1908="x","1.40","")</f>
        <v/>
      </c>
      <c r="DE1743" s="44" t="str">
        <f>IF(COUNTA(Wedstrijden!AR1908:AT1908)&lt;&gt;0,6,"")</f>
        <v/>
      </c>
      <c r="DF1743" s="44" t="str">
        <f t="shared" si="166"/>
        <v/>
      </c>
      <c r="DG1743" s="44" t="str">
        <f>IF(Wedstrijden!AR1908="x","L","")</f>
        <v/>
      </c>
      <c r="DH1743" s="44" t="str">
        <f>IF(Wedstrijden!AS1908="x","M","")</f>
        <v/>
      </c>
      <c r="DI1743" s="44" t="str">
        <f>IF(Wedstrijden!AT1908="x","Z","")</f>
        <v/>
      </c>
      <c r="DJ1743" s="44" t="str">
        <f>IF(COUNTA(Wedstrijden!AU1908:AW1908)&lt;&gt;0,6,"")</f>
        <v/>
      </c>
      <c r="DK1743" s="44" t="str">
        <f t="shared" si="167"/>
        <v/>
      </c>
      <c r="DL1743" s="44" t="str">
        <f>IF(Wedstrijden!AU1908="x","L","")</f>
        <v/>
      </c>
      <c r="DM1743" s="44" t="str">
        <f>IF(Wedstrijden!AV1908="x","M","")</f>
        <v/>
      </c>
      <c r="DN1743" s="44" t="str">
        <f>IF(Wedstrijden!AW1908="x","Z","")</f>
        <v/>
      </c>
    </row>
    <row r="1744" spans="1:118" ht="15">
      <c r="A1744" s="48" t="e">
        <f>Wedstrijden!#REF!</f>
        <v>#REF!</v>
      </c>
      <c r="B1744" s="44" t="str">
        <f>IFERROR(VLOOKUP(Wedstrijden!E1909,Wedstrijdlocaties!$B$2:$E$499,2,FALSE),"")</f>
        <v/>
      </c>
      <c r="C1744" s="44" t="str">
        <f>Wedstrijden!F1909</f>
        <v/>
      </c>
      <c r="D1744" s="44" t="str">
        <f>IFERROR(VLOOKUP(Wedstrijden!G1909,Organisaties!$B$2:$C$501,2,FALSE),"")</f>
        <v/>
      </c>
      <c r="E1744" s="44" t="str">
        <f>IFERROR(VLOOKUP(Wedstrijden!G1909,Organisaties!$B$2:$F$501,5,FALSE),"")</f>
        <v/>
      </c>
      <c r="F1744" s="44" t="str">
        <f>IF(Wedstrijden!BC1909&lt;&gt;"",Wedstrijden!BC1909,"")</f>
        <v/>
      </c>
      <c r="G1744" s="44">
        <f>IF(Wedstrijden!AY1909="Indoor",1,0)</f>
        <v>0</v>
      </c>
      <c r="H1744" s="44">
        <f>Wedstrijden!AZ1909</f>
        <v>0</v>
      </c>
      <c r="I1744" s="44" t="str">
        <f>IF(Wedstrijden!AX1909="Nee",0,IF(Wedstrijden!AX1909="Ja",1,""))</f>
        <v/>
      </c>
      <c r="J1744" s="44" t="str">
        <f>IF(Wedstrijden!BA1909&lt;&gt;"",Wedstrijden!BA1909,"")</f>
        <v/>
      </c>
      <c r="W1744" s="45"/>
      <c r="AE1744" s="45"/>
      <c r="AN1744" s="45"/>
      <c r="AU1744" s="45"/>
      <c r="BA1744" s="45"/>
      <c r="BE1744" s="45"/>
      <c r="BJ1744" s="44" t="str">
        <f>IF(COUNTA(Wedstrijden!I1909:S1909)&lt;&gt;0,1,"")</f>
        <v/>
      </c>
      <c r="BK1744" s="44" t="str">
        <f t="shared" si="162"/>
        <v/>
      </c>
      <c r="BL1744" s="44" t="str">
        <f>IF(Wedstrijden!I1909="x","AA","")</f>
        <v/>
      </c>
      <c r="BM1744" s="44" t="str">
        <f>IF(Wedstrijden!J1909="x","A","")</f>
        <v/>
      </c>
      <c r="BN1744" s="44" t="str">
        <f>IF(Wedstrijden!K1909="x","B1","")</f>
        <v/>
      </c>
      <c r="BO1744" s="44" t="str">
        <f>IF(Wedstrijden!L1909="x","BB","")</f>
        <v/>
      </c>
      <c r="BP1744" s="44" t="str">
        <f>IF(Wedstrijden!M1909="x","B","")</f>
        <v/>
      </c>
      <c r="BQ1744" s="44" t="str">
        <f>IF(Wedstrijden!N1909="x","L1","")</f>
        <v/>
      </c>
      <c r="BR1744" s="44" t="str">
        <f>IF(Wedstrijden!O1909="x","L2","")</f>
        <v/>
      </c>
      <c r="BS1744" s="44" t="str">
        <f>IF(Wedstrijden!P1909="x","M1","")</f>
        <v/>
      </c>
      <c r="BT1744" s="44" t="str">
        <f>IF(Wedstrijden!Q1909="x","M2","")</f>
        <v/>
      </c>
      <c r="BU1744" s="44" t="str">
        <f>IF(Wedstrijden!R1909="x","Z1","")</f>
        <v/>
      </c>
      <c r="BV1744" s="44" t="str">
        <f>IF(Wedstrijden!S1909="x","Z2","")</f>
        <v/>
      </c>
      <c r="BW1744" s="44" t="str">
        <f>IF(COUNTA(Wedstrijden!T1909:AB1909)&lt;&gt;0,1,"")</f>
        <v/>
      </c>
      <c r="BX1744" s="44" t="str">
        <f t="shared" si="163"/>
        <v/>
      </c>
      <c r="BY1744" s="44" t="str">
        <f>IF(Wedstrijden!T1909="x","BB","")</f>
        <v/>
      </c>
      <c r="BZ1744" s="44" t="str">
        <f>IF(Wedstrijden!U1909="x","B","")</f>
        <v/>
      </c>
      <c r="CA1744" s="44" t="str">
        <f>IF(Wedstrijden!V1909="x","L1","")</f>
        <v/>
      </c>
      <c r="CB1744" s="44" t="str">
        <f>IF(Wedstrijden!W1909="x","L2","")</f>
        <v/>
      </c>
      <c r="CC1744" s="44" t="str">
        <f>IF(Wedstrijden!X1909="x","M1","")</f>
        <v/>
      </c>
      <c r="CD1744" s="44" t="str">
        <f>IF(Wedstrijden!Y1909="x","M2","")</f>
        <v/>
      </c>
      <c r="CE1744" s="44" t="str">
        <f>IF(Wedstrijden!Z1909="x","Z1","")</f>
        <v/>
      </c>
      <c r="CF1744" s="44" t="str">
        <f>IF(Wedstrijden!AA1909="x","Z2","")</f>
        <v/>
      </c>
      <c r="CG1744" s="44" t="str">
        <f>IF(Wedstrijden!AB1909="x","ZZL","")</f>
        <v/>
      </c>
      <c r="CL1744" s="44" t="str">
        <f>IF(COUNTA(Wedstrijden!AC1909:AJ1909)&lt;&gt;0,2,"")</f>
        <v/>
      </c>
      <c r="CM1744" s="44" t="str">
        <f t="shared" si="164"/>
        <v/>
      </c>
      <c r="CN1744" s="44" t="str">
        <f>IF(Wedstrijden!AC1909="x","AA","")</f>
        <v/>
      </c>
      <c r="CO1744" s="44" t="str">
        <f>IF(Wedstrijden!AD1909="x","A","")</f>
        <v/>
      </c>
      <c r="CP1744" s="44" t="str">
        <f>IF(Wedstrijden!AE1909="x","BB","")</f>
        <v/>
      </c>
      <c r="CQ1744" s="44" t="str">
        <f>IF(Wedstrijden!AF1909="x","B","")</f>
        <v/>
      </c>
      <c r="CR1744" s="44" t="str">
        <f>IF(Wedstrijden!AG1909="x","L","")</f>
        <v/>
      </c>
      <c r="CS1744" s="44" t="str">
        <f>IF(Wedstrijden!AH1909="x","M","")</f>
        <v/>
      </c>
      <c r="CT1744" s="44" t="str">
        <f>IF(Wedstrijden!AI1909="x","Z","")</f>
        <v/>
      </c>
      <c r="CU1744" s="44" t="str">
        <f>IF(Wedstrijden!AJ1909="x","ZZ","")</f>
        <v/>
      </c>
      <c r="CV1744" s="44" t="str">
        <f>IF(COUNTA(Wedstrijden!AK1909:AQ1909)&lt;&gt;0,2,"")</f>
        <v/>
      </c>
      <c r="CW1744" s="44" t="str">
        <f t="shared" si="165"/>
        <v/>
      </c>
      <c r="CX1744" s="44" t="str">
        <f>IF(Wedstrijden!AK1909="x","BB","")</f>
        <v/>
      </c>
      <c r="CY1744" s="44" t="str">
        <f>IF(Wedstrijden!AL1909="x","B","")</f>
        <v/>
      </c>
      <c r="CZ1744" s="44" t="str">
        <f>IF(Wedstrijden!AM1909="x","L","")</f>
        <v/>
      </c>
      <c r="DA1744" s="44" t="str">
        <f>IF(Wedstrijden!AN1909="x","M","")</f>
        <v/>
      </c>
      <c r="DB1744" s="44" t="str">
        <f>IF(Wedstrijden!AO1909="x","Z","")</f>
        <v/>
      </c>
      <c r="DC1744" s="44" t="str">
        <f>IF(Wedstrijden!AP1909="x","ZZ","")</f>
        <v/>
      </c>
      <c r="DD1744" s="44" t="str">
        <f>IF(Wedstrijden!AQ1909="x","1.40","")</f>
        <v/>
      </c>
      <c r="DE1744" s="44" t="str">
        <f>IF(COUNTA(Wedstrijden!AR1909:AT1909)&lt;&gt;0,6,"")</f>
        <v/>
      </c>
      <c r="DF1744" s="44" t="str">
        <f t="shared" si="166"/>
        <v/>
      </c>
      <c r="DG1744" s="44" t="str">
        <f>IF(Wedstrijden!AR1909="x","L","")</f>
        <v/>
      </c>
      <c r="DH1744" s="44" t="str">
        <f>IF(Wedstrijden!AS1909="x","M","")</f>
        <v/>
      </c>
      <c r="DI1744" s="44" t="str">
        <f>IF(Wedstrijden!AT1909="x","Z","")</f>
        <v/>
      </c>
      <c r="DJ1744" s="44" t="str">
        <f>IF(COUNTA(Wedstrijden!AU1909:AW1909)&lt;&gt;0,6,"")</f>
        <v/>
      </c>
      <c r="DK1744" s="44" t="str">
        <f t="shared" si="167"/>
        <v/>
      </c>
      <c r="DL1744" s="44" t="str">
        <f>IF(Wedstrijden!AU1909="x","L","")</f>
        <v/>
      </c>
      <c r="DM1744" s="44" t="str">
        <f>IF(Wedstrijden!AV1909="x","M","")</f>
        <v/>
      </c>
      <c r="DN1744" s="44" t="str">
        <f>IF(Wedstrijden!AW1909="x","Z","")</f>
        <v/>
      </c>
    </row>
    <row r="1745" spans="1:118" ht="15">
      <c r="A1745" s="48" t="e">
        <f>Wedstrijden!#REF!</f>
        <v>#REF!</v>
      </c>
      <c r="B1745" s="44" t="str">
        <f>IFERROR(VLOOKUP(Wedstrijden!E1910,Wedstrijdlocaties!$B$2:$E$499,2,FALSE),"")</f>
        <v/>
      </c>
      <c r="C1745" s="44" t="str">
        <f>Wedstrijden!F1910</f>
        <v/>
      </c>
      <c r="D1745" s="44" t="str">
        <f>IFERROR(VLOOKUP(Wedstrijden!G1910,Organisaties!$B$2:$C$501,2,FALSE),"")</f>
        <v/>
      </c>
      <c r="E1745" s="44" t="str">
        <f>IFERROR(VLOOKUP(Wedstrijden!G1910,Organisaties!$B$2:$F$501,5,FALSE),"")</f>
        <v/>
      </c>
      <c r="F1745" s="44" t="str">
        <f>IF(Wedstrijden!BC1910&lt;&gt;"",Wedstrijden!BC1910,"")</f>
        <v/>
      </c>
      <c r="G1745" s="44">
        <f>IF(Wedstrijden!AY1910="Indoor",1,0)</f>
        <v>0</v>
      </c>
      <c r="H1745" s="44">
        <f>Wedstrijden!AZ1910</f>
        <v>0</v>
      </c>
      <c r="I1745" s="44" t="str">
        <f>IF(Wedstrijden!AX1910="Nee",0,IF(Wedstrijden!AX1910="Ja",1,""))</f>
        <v/>
      </c>
      <c r="J1745" s="44" t="str">
        <f>IF(Wedstrijden!BA1910&lt;&gt;"",Wedstrijden!BA1910,"")</f>
        <v/>
      </c>
      <c r="W1745" s="45"/>
      <c r="AE1745" s="45"/>
      <c r="AN1745" s="45"/>
      <c r="AU1745" s="45"/>
      <c r="BA1745" s="45"/>
      <c r="BE1745" s="45"/>
      <c r="BJ1745" s="44" t="str">
        <f>IF(COUNTA(Wedstrijden!I1910:S1910)&lt;&gt;0,1,"")</f>
        <v/>
      </c>
      <c r="BK1745" s="44" t="str">
        <f t="shared" si="162"/>
        <v/>
      </c>
      <c r="BL1745" s="44" t="str">
        <f>IF(Wedstrijden!I1910="x","AA","")</f>
        <v/>
      </c>
      <c r="BM1745" s="44" t="str">
        <f>IF(Wedstrijden!J1910="x","A","")</f>
        <v/>
      </c>
      <c r="BN1745" s="44" t="str">
        <f>IF(Wedstrijden!K1910="x","B1","")</f>
        <v/>
      </c>
      <c r="BO1745" s="44" t="str">
        <f>IF(Wedstrijden!L1910="x","BB","")</f>
        <v/>
      </c>
      <c r="BP1745" s="44" t="str">
        <f>IF(Wedstrijden!M1910="x","B","")</f>
        <v/>
      </c>
      <c r="BQ1745" s="44" t="str">
        <f>IF(Wedstrijden!N1910="x","L1","")</f>
        <v/>
      </c>
      <c r="BR1745" s="44" t="str">
        <f>IF(Wedstrijden!O1910="x","L2","")</f>
        <v/>
      </c>
      <c r="BS1745" s="44" t="str">
        <f>IF(Wedstrijden!P1910="x","M1","")</f>
        <v/>
      </c>
      <c r="BT1745" s="44" t="str">
        <f>IF(Wedstrijden!Q1910="x","M2","")</f>
        <v/>
      </c>
      <c r="BU1745" s="44" t="str">
        <f>IF(Wedstrijden!R1910="x","Z1","")</f>
        <v/>
      </c>
      <c r="BV1745" s="44" t="str">
        <f>IF(Wedstrijden!S1910="x","Z2","")</f>
        <v/>
      </c>
      <c r="BW1745" s="44" t="str">
        <f>IF(COUNTA(Wedstrijden!T1910:AB1910)&lt;&gt;0,1,"")</f>
        <v/>
      </c>
      <c r="BX1745" s="44" t="str">
        <f t="shared" si="163"/>
        <v/>
      </c>
      <c r="BY1745" s="44" t="str">
        <f>IF(Wedstrijden!T1910="x","BB","")</f>
        <v/>
      </c>
      <c r="BZ1745" s="44" t="str">
        <f>IF(Wedstrijden!U1910="x","B","")</f>
        <v/>
      </c>
      <c r="CA1745" s="44" t="str">
        <f>IF(Wedstrijden!V1910="x","L1","")</f>
        <v/>
      </c>
      <c r="CB1745" s="44" t="str">
        <f>IF(Wedstrijden!W1910="x","L2","")</f>
        <v/>
      </c>
      <c r="CC1745" s="44" t="str">
        <f>IF(Wedstrijden!X1910="x","M1","")</f>
        <v/>
      </c>
      <c r="CD1745" s="44" t="str">
        <f>IF(Wedstrijden!Y1910="x","M2","")</f>
        <v/>
      </c>
      <c r="CE1745" s="44" t="str">
        <f>IF(Wedstrijden!Z1910="x","Z1","")</f>
        <v/>
      </c>
      <c r="CF1745" s="44" t="str">
        <f>IF(Wedstrijden!AA1910="x","Z2","")</f>
        <v/>
      </c>
      <c r="CG1745" s="44" t="str">
        <f>IF(Wedstrijden!AB1910="x","ZZL","")</f>
        <v/>
      </c>
      <c r="CL1745" s="44" t="str">
        <f>IF(COUNTA(Wedstrijden!AC1910:AJ1910)&lt;&gt;0,2,"")</f>
        <v/>
      </c>
      <c r="CM1745" s="44" t="str">
        <f t="shared" si="164"/>
        <v/>
      </c>
      <c r="CN1745" s="44" t="str">
        <f>IF(Wedstrijden!AC1910="x","AA","")</f>
        <v/>
      </c>
      <c r="CO1745" s="44" t="str">
        <f>IF(Wedstrijden!AD1910="x","A","")</f>
        <v/>
      </c>
      <c r="CP1745" s="44" t="str">
        <f>IF(Wedstrijden!AE1910="x","BB","")</f>
        <v/>
      </c>
      <c r="CQ1745" s="44" t="str">
        <f>IF(Wedstrijden!AF1910="x","B","")</f>
        <v/>
      </c>
      <c r="CR1745" s="44" t="str">
        <f>IF(Wedstrijden!AG1910="x","L","")</f>
        <v/>
      </c>
      <c r="CS1745" s="44" t="str">
        <f>IF(Wedstrijden!AH1910="x","M","")</f>
        <v/>
      </c>
      <c r="CT1745" s="44" t="str">
        <f>IF(Wedstrijden!AI1910="x","Z","")</f>
        <v/>
      </c>
      <c r="CU1745" s="44" t="str">
        <f>IF(Wedstrijden!AJ1910="x","ZZ","")</f>
        <v/>
      </c>
      <c r="CV1745" s="44" t="str">
        <f>IF(COUNTA(Wedstrijden!AK1910:AQ1910)&lt;&gt;0,2,"")</f>
        <v/>
      </c>
      <c r="CW1745" s="44" t="str">
        <f t="shared" si="165"/>
        <v/>
      </c>
      <c r="CX1745" s="44" t="str">
        <f>IF(Wedstrijden!AK1910="x","BB","")</f>
        <v/>
      </c>
      <c r="CY1745" s="44" t="str">
        <f>IF(Wedstrijden!AL1910="x","B","")</f>
        <v/>
      </c>
      <c r="CZ1745" s="44" t="str">
        <f>IF(Wedstrijden!AM1910="x","L","")</f>
        <v/>
      </c>
      <c r="DA1745" s="44" t="str">
        <f>IF(Wedstrijden!AN1910="x","M","")</f>
        <v/>
      </c>
      <c r="DB1745" s="44" t="str">
        <f>IF(Wedstrijden!AO1910="x","Z","")</f>
        <v/>
      </c>
      <c r="DC1745" s="44" t="str">
        <f>IF(Wedstrijden!AP1910="x","ZZ","")</f>
        <v/>
      </c>
      <c r="DD1745" s="44" t="str">
        <f>IF(Wedstrijden!AQ1910="x","1.40","")</f>
        <v/>
      </c>
      <c r="DE1745" s="44" t="str">
        <f>IF(COUNTA(Wedstrijden!AR1910:AT1910)&lt;&gt;0,6,"")</f>
        <v/>
      </c>
      <c r="DF1745" s="44" t="str">
        <f t="shared" si="166"/>
        <v/>
      </c>
      <c r="DG1745" s="44" t="str">
        <f>IF(Wedstrijden!AR1910="x","L","")</f>
        <v/>
      </c>
      <c r="DH1745" s="44" t="str">
        <f>IF(Wedstrijden!AS1910="x","M","")</f>
        <v/>
      </c>
      <c r="DI1745" s="44" t="str">
        <f>IF(Wedstrijden!AT1910="x","Z","")</f>
        <v/>
      </c>
      <c r="DJ1745" s="44" t="str">
        <f>IF(COUNTA(Wedstrijden!AU1910:AW1910)&lt;&gt;0,6,"")</f>
        <v/>
      </c>
      <c r="DK1745" s="44" t="str">
        <f t="shared" si="167"/>
        <v/>
      </c>
      <c r="DL1745" s="44" t="str">
        <f>IF(Wedstrijden!AU1910="x","L","")</f>
        <v/>
      </c>
      <c r="DM1745" s="44" t="str">
        <f>IF(Wedstrijden!AV1910="x","M","")</f>
        <v/>
      </c>
      <c r="DN1745" s="44" t="str">
        <f>IF(Wedstrijden!AW1910="x","Z","")</f>
        <v/>
      </c>
    </row>
    <row r="1746" spans="1:118" ht="15">
      <c r="A1746" s="48" t="e">
        <f>Wedstrijden!#REF!</f>
        <v>#REF!</v>
      </c>
      <c r="B1746" s="44" t="str">
        <f>IFERROR(VLOOKUP(Wedstrijden!E1911,Wedstrijdlocaties!$B$2:$E$499,2,FALSE),"")</f>
        <v/>
      </c>
      <c r="C1746" s="44" t="str">
        <f>Wedstrijden!F1911</f>
        <v/>
      </c>
      <c r="D1746" s="44" t="str">
        <f>IFERROR(VLOOKUP(Wedstrijden!G1911,Organisaties!$B$2:$C$501,2,FALSE),"")</f>
        <v/>
      </c>
      <c r="E1746" s="44" t="str">
        <f>IFERROR(VLOOKUP(Wedstrijden!G1911,Organisaties!$B$2:$F$501,5,FALSE),"")</f>
        <v/>
      </c>
      <c r="F1746" s="44" t="str">
        <f>IF(Wedstrijden!BC1911&lt;&gt;"",Wedstrijden!BC1911,"")</f>
        <v/>
      </c>
      <c r="G1746" s="44">
        <f>IF(Wedstrijden!AY1911="Indoor",1,0)</f>
        <v>0</v>
      </c>
      <c r="H1746" s="44">
        <f>Wedstrijden!AZ1911</f>
        <v>0</v>
      </c>
      <c r="I1746" s="44" t="str">
        <f>IF(Wedstrijden!AX1911="Nee",0,IF(Wedstrijden!AX1911="Ja",1,""))</f>
        <v/>
      </c>
      <c r="J1746" s="44" t="str">
        <f>IF(Wedstrijden!BA1911&lt;&gt;"",Wedstrijden!BA1911,"")</f>
        <v/>
      </c>
      <c r="W1746" s="45"/>
      <c r="AE1746" s="45"/>
      <c r="AN1746" s="45"/>
      <c r="AU1746" s="45"/>
      <c r="BA1746" s="45"/>
      <c r="BE1746" s="45"/>
      <c r="BJ1746" s="44" t="str">
        <f>IF(COUNTA(Wedstrijden!I1911:S1911)&lt;&gt;0,1,"")</f>
        <v/>
      </c>
      <c r="BK1746" s="44" t="str">
        <f t="shared" si="162"/>
        <v/>
      </c>
      <c r="BL1746" s="44" t="str">
        <f>IF(Wedstrijden!I1911="x","AA","")</f>
        <v/>
      </c>
      <c r="BM1746" s="44" t="str">
        <f>IF(Wedstrijden!J1911="x","A","")</f>
        <v/>
      </c>
      <c r="BN1746" s="44" t="str">
        <f>IF(Wedstrijden!K1911="x","B1","")</f>
        <v/>
      </c>
      <c r="BO1746" s="44" t="str">
        <f>IF(Wedstrijden!L1911="x","BB","")</f>
        <v/>
      </c>
      <c r="BP1746" s="44" t="str">
        <f>IF(Wedstrijden!M1911="x","B","")</f>
        <v/>
      </c>
      <c r="BQ1746" s="44" t="str">
        <f>IF(Wedstrijden!N1911="x","L1","")</f>
        <v/>
      </c>
      <c r="BR1746" s="44" t="str">
        <f>IF(Wedstrijden!O1911="x","L2","")</f>
        <v/>
      </c>
      <c r="BS1746" s="44" t="str">
        <f>IF(Wedstrijden!P1911="x","M1","")</f>
        <v/>
      </c>
      <c r="BT1746" s="44" t="str">
        <f>IF(Wedstrijden!Q1911="x","M2","")</f>
        <v/>
      </c>
      <c r="BU1746" s="44" t="str">
        <f>IF(Wedstrijden!R1911="x","Z1","")</f>
        <v/>
      </c>
      <c r="BV1746" s="44" t="str">
        <f>IF(Wedstrijden!S1911="x","Z2","")</f>
        <v/>
      </c>
      <c r="BW1746" s="44" t="str">
        <f>IF(COUNTA(Wedstrijden!T1911:AB1911)&lt;&gt;0,1,"")</f>
        <v/>
      </c>
      <c r="BX1746" s="44" t="str">
        <f t="shared" si="163"/>
        <v/>
      </c>
      <c r="BY1746" s="44" t="str">
        <f>IF(Wedstrijden!T1911="x","BB","")</f>
        <v/>
      </c>
      <c r="BZ1746" s="44" t="str">
        <f>IF(Wedstrijden!U1911="x","B","")</f>
        <v/>
      </c>
      <c r="CA1746" s="44" t="str">
        <f>IF(Wedstrijden!V1911="x","L1","")</f>
        <v/>
      </c>
      <c r="CB1746" s="44" t="str">
        <f>IF(Wedstrijden!W1911="x","L2","")</f>
        <v/>
      </c>
      <c r="CC1746" s="44" t="str">
        <f>IF(Wedstrijden!X1911="x","M1","")</f>
        <v/>
      </c>
      <c r="CD1746" s="44" t="str">
        <f>IF(Wedstrijden!Y1911="x","M2","")</f>
        <v/>
      </c>
      <c r="CE1746" s="44" t="str">
        <f>IF(Wedstrijden!Z1911="x","Z1","")</f>
        <v/>
      </c>
      <c r="CF1746" s="44" t="str">
        <f>IF(Wedstrijden!AA1911="x","Z2","")</f>
        <v/>
      </c>
      <c r="CG1746" s="44" t="str">
        <f>IF(Wedstrijden!AB1911="x","ZZL","")</f>
        <v/>
      </c>
      <c r="CL1746" s="44" t="str">
        <f>IF(COUNTA(Wedstrijden!AC1911:AJ1911)&lt;&gt;0,2,"")</f>
        <v/>
      </c>
      <c r="CM1746" s="44" t="str">
        <f t="shared" si="164"/>
        <v/>
      </c>
      <c r="CN1746" s="44" t="str">
        <f>IF(Wedstrijden!AC1911="x","AA","")</f>
        <v/>
      </c>
      <c r="CO1746" s="44" t="str">
        <f>IF(Wedstrijden!AD1911="x","A","")</f>
        <v/>
      </c>
      <c r="CP1746" s="44" t="str">
        <f>IF(Wedstrijden!AE1911="x","BB","")</f>
        <v/>
      </c>
      <c r="CQ1746" s="44" t="str">
        <f>IF(Wedstrijden!AF1911="x","B","")</f>
        <v/>
      </c>
      <c r="CR1746" s="44" t="str">
        <f>IF(Wedstrijden!AG1911="x","L","")</f>
        <v/>
      </c>
      <c r="CS1746" s="44" t="str">
        <f>IF(Wedstrijden!AH1911="x","M","")</f>
        <v/>
      </c>
      <c r="CT1746" s="44" t="str">
        <f>IF(Wedstrijden!AI1911="x","Z","")</f>
        <v/>
      </c>
      <c r="CU1746" s="44" t="str">
        <f>IF(Wedstrijden!AJ1911="x","ZZ","")</f>
        <v/>
      </c>
      <c r="CV1746" s="44" t="str">
        <f>IF(COUNTA(Wedstrijden!AK1911:AQ1911)&lt;&gt;0,2,"")</f>
        <v/>
      </c>
      <c r="CW1746" s="44" t="str">
        <f t="shared" si="165"/>
        <v/>
      </c>
      <c r="CX1746" s="44" t="str">
        <f>IF(Wedstrijden!AK1911="x","BB","")</f>
        <v/>
      </c>
      <c r="CY1746" s="44" t="str">
        <f>IF(Wedstrijden!AL1911="x","B","")</f>
        <v/>
      </c>
      <c r="CZ1746" s="44" t="str">
        <f>IF(Wedstrijden!AM1911="x","L","")</f>
        <v/>
      </c>
      <c r="DA1746" s="44" t="str">
        <f>IF(Wedstrijden!AN1911="x","M","")</f>
        <v/>
      </c>
      <c r="DB1746" s="44" t="str">
        <f>IF(Wedstrijden!AO1911="x","Z","")</f>
        <v/>
      </c>
      <c r="DC1746" s="44" t="str">
        <f>IF(Wedstrijden!AP1911="x","ZZ","")</f>
        <v/>
      </c>
      <c r="DD1746" s="44" t="str">
        <f>IF(Wedstrijden!AQ1911="x","1.40","")</f>
        <v/>
      </c>
      <c r="DE1746" s="44" t="str">
        <f>IF(COUNTA(Wedstrijden!AR1911:AT1911)&lt;&gt;0,6,"")</f>
        <v/>
      </c>
      <c r="DF1746" s="44" t="str">
        <f t="shared" si="166"/>
        <v/>
      </c>
      <c r="DG1746" s="44" t="str">
        <f>IF(Wedstrijden!AR1911="x","L","")</f>
        <v/>
      </c>
      <c r="DH1746" s="44" t="str">
        <f>IF(Wedstrijden!AS1911="x","M","")</f>
        <v/>
      </c>
      <c r="DI1746" s="44" t="str">
        <f>IF(Wedstrijden!AT1911="x","Z","")</f>
        <v/>
      </c>
      <c r="DJ1746" s="44" t="str">
        <f>IF(COUNTA(Wedstrijden!AU1911:AW1911)&lt;&gt;0,6,"")</f>
        <v/>
      </c>
      <c r="DK1746" s="44" t="str">
        <f t="shared" si="167"/>
        <v/>
      </c>
      <c r="DL1746" s="44" t="str">
        <f>IF(Wedstrijden!AU1911="x","L","")</f>
        <v/>
      </c>
      <c r="DM1746" s="44" t="str">
        <f>IF(Wedstrijden!AV1911="x","M","")</f>
        <v/>
      </c>
      <c r="DN1746" s="44" t="str">
        <f>IF(Wedstrijden!AW1911="x","Z","")</f>
        <v/>
      </c>
    </row>
    <row r="1747" spans="1:118" ht="15">
      <c r="A1747" s="48" t="e">
        <f>Wedstrijden!#REF!</f>
        <v>#REF!</v>
      </c>
      <c r="B1747" s="44" t="str">
        <f>IFERROR(VLOOKUP(Wedstrijden!E1912,Wedstrijdlocaties!$B$2:$E$499,2,FALSE),"")</f>
        <v/>
      </c>
      <c r="C1747" s="44" t="str">
        <f>Wedstrijden!F1912</f>
        <v/>
      </c>
      <c r="D1747" s="44" t="str">
        <f>IFERROR(VLOOKUP(Wedstrijden!G1912,Organisaties!$B$2:$C$501,2,FALSE),"")</f>
        <v/>
      </c>
      <c r="E1747" s="44" t="str">
        <f>IFERROR(VLOOKUP(Wedstrijden!G1912,Organisaties!$B$2:$F$501,5,FALSE),"")</f>
        <v/>
      </c>
      <c r="F1747" s="44" t="str">
        <f>IF(Wedstrijden!BC1912&lt;&gt;"",Wedstrijden!BC1912,"")</f>
        <v/>
      </c>
      <c r="G1747" s="44">
        <f>IF(Wedstrijden!AY1912="Indoor",1,0)</f>
        <v>0</v>
      </c>
      <c r="H1747" s="44">
        <f>Wedstrijden!AZ1912</f>
        <v>0</v>
      </c>
      <c r="I1747" s="44" t="str">
        <f>IF(Wedstrijden!AX1912="Nee",0,IF(Wedstrijden!AX1912="Ja",1,""))</f>
        <v/>
      </c>
      <c r="J1747" s="44" t="str">
        <f>IF(Wedstrijden!BA1912&lt;&gt;"",Wedstrijden!BA1912,"")</f>
        <v/>
      </c>
      <c r="W1747" s="45"/>
      <c r="AE1747" s="45"/>
      <c r="AN1747" s="45"/>
      <c r="AU1747" s="45"/>
      <c r="BA1747" s="45"/>
      <c r="BE1747" s="45"/>
      <c r="BJ1747" s="44" t="str">
        <f>IF(COUNTA(Wedstrijden!I1912:S1912)&lt;&gt;0,1,"")</f>
        <v/>
      </c>
      <c r="BK1747" s="44" t="str">
        <f t="shared" si="162"/>
        <v/>
      </c>
      <c r="BL1747" s="44" t="str">
        <f>IF(Wedstrijden!I1912="x","AA","")</f>
        <v/>
      </c>
      <c r="BM1747" s="44" t="str">
        <f>IF(Wedstrijden!J1912="x","A","")</f>
        <v/>
      </c>
      <c r="BN1747" s="44" t="str">
        <f>IF(Wedstrijden!K1912="x","B1","")</f>
        <v/>
      </c>
      <c r="BO1747" s="44" t="str">
        <f>IF(Wedstrijden!L1912="x","BB","")</f>
        <v/>
      </c>
      <c r="BP1747" s="44" t="str">
        <f>IF(Wedstrijden!M1912="x","B","")</f>
        <v/>
      </c>
      <c r="BQ1747" s="44" t="str">
        <f>IF(Wedstrijden!N1912="x","L1","")</f>
        <v/>
      </c>
      <c r="BR1747" s="44" t="str">
        <f>IF(Wedstrijden!O1912="x","L2","")</f>
        <v/>
      </c>
      <c r="BS1747" s="44" t="str">
        <f>IF(Wedstrijden!P1912="x","M1","")</f>
        <v/>
      </c>
      <c r="BT1747" s="44" t="str">
        <f>IF(Wedstrijden!Q1912="x","M2","")</f>
        <v/>
      </c>
      <c r="BU1747" s="44" t="str">
        <f>IF(Wedstrijden!R1912="x","Z1","")</f>
        <v/>
      </c>
      <c r="BV1747" s="44" t="str">
        <f>IF(Wedstrijden!S1912="x","Z2","")</f>
        <v/>
      </c>
      <c r="BW1747" s="44" t="str">
        <f>IF(COUNTA(Wedstrijden!T1912:AB1912)&lt;&gt;0,1,"")</f>
        <v/>
      </c>
      <c r="BX1747" s="44" t="str">
        <f t="shared" si="163"/>
        <v/>
      </c>
      <c r="BY1747" s="44" t="str">
        <f>IF(Wedstrijden!T1912="x","BB","")</f>
        <v/>
      </c>
      <c r="BZ1747" s="44" t="str">
        <f>IF(Wedstrijden!U1912="x","B","")</f>
        <v/>
      </c>
      <c r="CA1747" s="44" t="str">
        <f>IF(Wedstrijden!V1912="x","L1","")</f>
        <v/>
      </c>
      <c r="CB1747" s="44" t="str">
        <f>IF(Wedstrijden!W1912="x","L2","")</f>
        <v/>
      </c>
      <c r="CC1747" s="44" t="str">
        <f>IF(Wedstrijden!X1912="x","M1","")</f>
        <v/>
      </c>
      <c r="CD1747" s="44" t="str">
        <f>IF(Wedstrijden!Y1912="x","M2","")</f>
        <v/>
      </c>
      <c r="CE1747" s="44" t="str">
        <f>IF(Wedstrijden!Z1912="x","Z1","")</f>
        <v/>
      </c>
      <c r="CF1747" s="44" t="str">
        <f>IF(Wedstrijden!AA1912="x","Z2","")</f>
        <v/>
      </c>
      <c r="CG1747" s="44" t="str">
        <f>IF(Wedstrijden!AB1912="x","ZZL","")</f>
        <v/>
      </c>
      <c r="CL1747" s="44" t="str">
        <f>IF(COUNTA(Wedstrijden!AC1912:AJ1912)&lt;&gt;0,2,"")</f>
        <v/>
      </c>
      <c r="CM1747" s="44" t="str">
        <f t="shared" si="164"/>
        <v/>
      </c>
      <c r="CN1747" s="44" t="str">
        <f>IF(Wedstrijden!AC1912="x","AA","")</f>
        <v/>
      </c>
      <c r="CO1747" s="44" t="str">
        <f>IF(Wedstrijden!AD1912="x","A","")</f>
        <v/>
      </c>
      <c r="CP1747" s="44" t="str">
        <f>IF(Wedstrijden!AE1912="x","BB","")</f>
        <v/>
      </c>
      <c r="CQ1747" s="44" t="str">
        <f>IF(Wedstrijden!AF1912="x","B","")</f>
        <v/>
      </c>
      <c r="CR1747" s="44" t="str">
        <f>IF(Wedstrijden!AG1912="x","L","")</f>
        <v/>
      </c>
      <c r="CS1747" s="44" t="str">
        <f>IF(Wedstrijden!AH1912="x","M","")</f>
        <v/>
      </c>
      <c r="CT1747" s="44" t="str">
        <f>IF(Wedstrijden!AI1912="x","Z","")</f>
        <v/>
      </c>
      <c r="CU1747" s="44" t="str">
        <f>IF(Wedstrijden!AJ1912="x","ZZ","")</f>
        <v/>
      </c>
      <c r="CV1747" s="44" t="str">
        <f>IF(COUNTA(Wedstrijden!AK1912:AQ1912)&lt;&gt;0,2,"")</f>
        <v/>
      </c>
      <c r="CW1747" s="44" t="str">
        <f t="shared" si="165"/>
        <v/>
      </c>
      <c r="CX1747" s="44" t="str">
        <f>IF(Wedstrijden!AK1912="x","BB","")</f>
        <v/>
      </c>
      <c r="CY1747" s="44" t="str">
        <f>IF(Wedstrijden!AL1912="x","B","")</f>
        <v/>
      </c>
      <c r="CZ1747" s="44" t="str">
        <f>IF(Wedstrijden!AM1912="x","L","")</f>
        <v/>
      </c>
      <c r="DA1747" s="44" t="str">
        <f>IF(Wedstrijden!AN1912="x","M","")</f>
        <v/>
      </c>
      <c r="DB1747" s="44" t="str">
        <f>IF(Wedstrijden!AO1912="x","Z","")</f>
        <v/>
      </c>
      <c r="DC1747" s="44" t="str">
        <f>IF(Wedstrijden!AP1912="x","ZZ","")</f>
        <v/>
      </c>
      <c r="DD1747" s="44" t="str">
        <f>IF(Wedstrijden!AQ1912="x","1.40","")</f>
        <v/>
      </c>
      <c r="DE1747" s="44" t="str">
        <f>IF(COUNTA(Wedstrijden!AR1912:AT1912)&lt;&gt;0,6,"")</f>
        <v/>
      </c>
      <c r="DF1747" s="44" t="str">
        <f t="shared" si="166"/>
        <v/>
      </c>
      <c r="DG1747" s="44" t="str">
        <f>IF(Wedstrijden!AR1912="x","L","")</f>
        <v/>
      </c>
      <c r="DH1747" s="44" t="str">
        <f>IF(Wedstrijden!AS1912="x","M","")</f>
        <v/>
      </c>
      <c r="DI1747" s="44" t="str">
        <f>IF(Wedstrijden!AT1912="x","Z","")</f>
        <v/>
      </c>
      <c r="DJ1747" s="44" t="str">
        <f>IF(COUNTA(Wedstrijden!AU1912:AW1912)&lt;&gt;0,6,"")</f>
        <v/>
      </c>
      <c r="DK1747" s="44" t="str">
        <f t="shared" si="167"/>
        <v/>
      </c>
      <c r="DL1747" s="44" t="str">
        <f>IF(Wedstrijden!AU1912="x","L","")</f>
        <v/>
      </c>
      <c r="DM1747" s="44" t="str">
        <f>IF(Wedstrijden!AV1912="x","M","")</f>
        <v/>
      </c>
      <c r="DN1747" s="44" t="str">
        <f>IF(Wedstrijden!AW1912="x","Z","")</f>
        <v/>
      </c>
    </row>
    <row r="1748" spans="1:118" ht="15">
      <c r="A1748" s="48" t="e">
        <f>Wedstrijden!#REF!</f>
        <v>#REF!</v>
      </c>
      <c r="B1748" s="44" t="str">
        <f>IFERROR(VLOOKUP(Wedstrijden!E1913,Wedstrijdlocaties!$B$2:$E$499,2,FALSE),"")</f>
        <v/>
      </c>
      <c r="C1748" s="44" t="str">
        <f>Wedstrijden!F1913</f>
        <v/>
      </c>
      <c r="D1748" s="44" t="str">
        <f>IFERROR(VLOOKUP(Wedstrijden!G1913,Organisaties!$B$2:$C$501,2,FALSE),"")</f>
        <v/>
      </c>
      <c r="E1748" s="44" t="str">
        <f>IFERROR(VLOOKUP(Wedstrijden!G1913,Organisaties!$B$2:$F$501,5,FALSE),"")</f>
        <v/>
      </c>
      <c r="F1748" s="44" t="str">
        <f>IF(Wedstrijden!BC1913&lt;&gt;"",Wedstrijden!BC1913,"")</f>
        <v/>
      </c>
      <c r="G1748" s="44">
        <f>IF(Wedstrijden!AY1913="Indoor",1,0)</f>
        <v>0</v>
      </c>
      <c r="H1748" s="44">
        <f>Wedstrijden!AZ1913</f>
        <v>0</v>
      </c>
      <c r="I1748" s="44" t="str">
        <f>IF(Wedstrijden!AX1913="Nee",0,IF(Wedstrijden!AX1913="Ja",1,""))</f>
        <v/>
      </c>
      <c r="J1748" s="44" t="str">
        <f>IF(Wedstrijden!BA1913&lt;&gt;"",Wedstrijden!BA1913,"")</f>
        <v/>
      </c>
      <c r="W1748" s="45"/>
      <c r="AE1748" s="45"/>
      <c r="AN1748" s="45"/>
      <c r="AU1748" s="45"/>
      <c r="BA1748" s="45"/>
      <c r="BE1748" s="45"/>
      <c r="BJ1748" s="44" t="str">
        <f>IF(COUNTA(Wedstrijden!I1913:S1913)&lt;&gt;0,1,"")</f>
        <v/>
      </c>
      <c r="BK1748" s="44" t="str">
        <f t="shared" si="162"/>
        <v/>
      </c>
      <c r="BL1748" s="44" t="str">
        <f>IF(Wedstrijden!I1913="x","AA","")</f>
        <v/>
      </c>
      <c r="BM1748" s="44" t="str">
        <f>IF(Wedstrijden!J1913="x","A","")</f>
        <v/>
      </c>
      <c r="BN1748" s="44" t="str">
        <f>IF(Wedstrijden!K1913="x","B1","")</f>
        <v/>
      </c>
      <c r="BO1748" s="44" t="str">
        <f>IF(Wedstrijden!L1913="x","BB","")</f>
        <v/>
      </c>
      <c r="BP1748" s="44" t="str">
        <f>IF(Wedstrijden!M1913="x","B","")</f>
        <v/>
      </c>
      <c r="BQ1748" s="44" t="str">
        <f>IF(Wedstrijden!N1913="x","L1","")</f>
        <v/>
      </c>
      <c r="BR1748" s="44" t="str">
        <f>IF(Wedstrijden!O1913="x","L2","")</f>
        <v/>
      </c>
      <c r="BS1748" s="44" t="str">
        <f>IF(Wedstrijden!P1913="x","M1","")</f>
        <v/>
      </c>
      <c r="BT1748" s="44" t="str">
        <f>IF(Wedstrijden!Q1913="x","M2","")</f>
        <v/>
      </c>
      <c r="BU1748" s="44" t="str">
        <f>IF(Wedstrijden!R1913="x","Z1","")</f>
        <v/>
      </c>
      <c r="BV1748" s="44" t="str">
        <f>IF(Wedstrijden!S1913="x","Z2","")</f>
        <v/>
      </c>
      <c r="BW1748" s="44" t="str">
        <f>IF(COUNTA(Wedstrijden!T1913:AB1913)&lt;&gt;0,1,"")</f>
        <v/>
      </c>
      <c r="BX1748" s="44" t="str">
        <f t="shared" si="163"/>
        <v/>
      </c>
      <c r="BY1748" s="44" t="str">
        <f>IF(Wedstrijden!T1913="x","BB","")</f>
        <v/>
      </c>
      <c r="BZ1748" s="44" t="str">
        <f>IF(Wedstrijden!U1913="x","B","")</f>
        <v/>
      </c>
      <c r="CA1748" s="44" t="str">
        <f>IF(Wedstrijden!V1913="x","L1","")</f>
        <v/>
      </c>
      <c r="CB1748" s="44" t="str">
        <f>IF(Wedstrijden!W1913="x","L2","")</f>
        <v/>
      </c>
      <c r="CC1748" s="44" t="str">
        <f>IF(Wedstrijden!X1913="x","M1","")</f>
        <v/>
      </c>
      <c r="CD1748" s="44" t="str">
        <f>IF(Wedstrijden!Y1913="x","M2","")</f>
        <v/>
      </c>
      <c r="CE1748" s="44" t="str">
        <f>IF(Wedstrijden!Z1913="x","Z1","")</f>
        <v/>
      </c>
      <c r="CF1748" s="44" t="str">
        <f>IF(Wedstrijden!AA1913="x","Z2","")</f>
        <v/>
      </c>
      <c r="CG1748" s="44" t="str">
        <f>IF(Wedstrijden!AB1913="x","ZZL","")</f>
        <v/>
      </c>
      <c r="CL1748" s="44" t="str">
        <f>IF(COUNTA(Wedstrijden!AC1913:AJ1913)&lt;&gt;0,2,"")</f>
        <v/>
      </c>
      <c r="CM1748" s="44" t="str">
        <f t="shared" si="164"/>
        <v/>
      </c>
      <c r="CN1748" s="44" t="str">
        <f>IF(Wedstrijden!AC1913="x","AA","")</f>
        <v/>
      </c>
      <c r="CO1748" s="44" t="str">
        <f>IF(Wedstrijden!AD1913="x","A","")</f>
        <v/>
      </c>
      <c r="CP1748" s="44" t="str">
        <f>IF(Wedstrijden!AE1913="x","BB","")</f>
        <v/>
      </c>
      <c r="CQ1748" s="44" t="str">
        <f>IF(Wedstrijden!AF1913="x","B","")</f>
        <v/>
      </c>
      <c r="CR1748" s="44" t="str">
        <f>IF(Wedstrijden!AG1913="x","L","")</f>
        <v/>
      </c>
      <c r="CS1748" s="44" t="str">
        <f>IF(Wedstrijden!AH1913="x","M","")</f>
        <v/>
      </c>
      <c r="CT1748" s="44" t="str">
        <f>IF(Wedstrijden!AI1913="x","Z","")</f>
        <v/>
      </c>
      <c r="CU1748" s="44" t="str">
        <f>IF(Wedstrijden!AJ1913="x","ZZ","")</f>
        <v/>
      </c>
      <c r="CV1748" s="44" t="str">
        <f>IF(COUNTA(Wedstrijden!AK1913:AQ1913)&lt;&gt;0,2,"")</f>
        <v/>
      </c>
      <c r="CW1748" s="44" t="str">
        <f t="shared" si="165"/>
        <v/>
      </c>
      <c r="CX1748" s="44" t="str">
        <f>IF(Wedstrijden!AK1913="x","BB","")</f>
        <v/>
      </c>
      <c r="CY1748" s="44" t="str">
        <f>IF(Wedstrijden!AL1913="x","B","")</f>
        <v/>
      </c>
      <c r="CZ1748" s="44" t="str">
        <f>IF(Wedstrijden!AM1913="x","L","")</f>
        <v/>
      </c>
      <c r="DA1748" s="44" t="str">
        <f>IF(Wedstrijden!AN1913="x","M","")</f>
        <v/>
      </c>
      <c r="DB1748" s="44" t="str">
        <f>IF(Wedstrijden!AO1913="x","Z","")</f>
        <v/>
      </c>
      <c r="DC1748" s="44" t="str">
        <f>IF(Wedstrijden!AP1913="x","ZZ","")</f>
        <v/>
      </c>
      <c r="DD1748" s="44" t="str">
        <f>IF(Wedstrijden!AQ1913="x","1.40","")</f>
        <v/>
      </c>
      <c r="DE1748" s="44" t="str">
        <f>IF(COUNTA(Wedstrijden!AR1913:AT1913)&lt;&gt;0,6,"")</f>
        <v/>
      </c>
      <c r="DF1748" s="44" t="str">
        <f t="shared" si="166"/>
        <v/>
      </c>
      <c r="DG1748" s="44" t="str">
        <f>IF(Wedstrijden!AR1913="x","L","")</f>
        <v/>
      </c>
      <c r="DH1748" s="44" t="str">
        <f>IF(Wedstrijden!AS1913="x","M","")</f>
        <v/>
      </c>
      <c r="DI1748" s="44" t="str">
        <f>IF(Wedstrijden!AT1913="x","Z","")</f>
        <v/>
      </c>
      <c r="DJ1748" s="44" t="str">
        <f>IF(COUNTA(Wedstrijden!AU1913:AW1913)&lt;&gt;0,6,"")</f>
        <v/>
      </c>
      <c r="DK1748" s="44" t="str">
        <f t="shared" si="167"/>
        <v/>
      </c>
      <c r="DL1748" s="44" t="str">
        <f>IF(Wedstrijden!AU1913="x","L","")</f>
        <v/>
      </c>
      <c r="DM1748" s="44" t="str">
        <f>IF(Wedstrijden!AV1913="x","M","")</f>
        <v/>
      </c>
      <c r="DN1748" s="44" t="str">
        <f>IF(Wedstrijden!AW1913="x","Z","")</f>
        <v/>
      </c>
    </row>
    <row r="1749" spans="1:118" ht="15">
      <c r="A1749" s="48" t="e">
        <f>Wedstrijden!#REF!</f>
        <v>#REF!</v>
      </c>
      <c r="B1749" s="44" t="str">
        <f>IFERROR(VLOOKUP(Wedstrijden!E1914,Wedstrijdlocaties!$B$2:$E$499,2,FALSE),"")</f>
        <v/>
      </c>
      <c r="C1749" s="44" t="str">
        <f>Wedstrijden!F1914</f>
        <v/>
      </c>
      <c r="D1749" s="44" t="str">
        <f>IFERROR(VLOOKUP(Wedstrijden!G1914,Organisaties!$B$2:$C$501,2,FALSE),"")</f>
        <v/>
      </c>
      <c r="E1749" s="44" t="str">
        <f>IFERROR(VLOOKUP(Wedstrijden!G1914,Organisaties!$B$2:$F$501,5,FALSE),"")</f>
        <v/>
      </c>
      <c r="F1749" s="44" t="str">
        <f>IF(Wedstrijden!BC1914&lt;&gt;"",Wedstrijden!BC1914,"")</f>
        <v/>
      </c>
      <c r="G1749" s="44">
        <f>IF(Wedstrijden!AY1914="Indoor",1,0)</f>
        <v>0</v>
      </c>
      <c r="H1749" s="44">
        <f>Wedstrijden!AZ1914</f>
        <v>0</v>
      </c>
      <c r="I1749" s="44" t="str">
        <f>IF(Wedstrijden!AX1914="Nee",0,IF(Wedstrijden!AX1914="Ja",1,""))</f>
        <v/>
      </c>
      <c r="J1749" s="44" t="str">
        <f>IF(Wedstrijden!BA1914&lt;&gt;"",Wedstrijden!BA1914,"")</f>
        <v/>
      </c>
      <c r="W1749" s="45"/>
      <c r="AE1749" s="45"/>
      <c r="AN1749" s="45"/>
      <c r="AU1749" s="45"/>
      <c r="BA1749" s="45"/>
      <c r="BE1749" s="45"/>
      <c r="BJ1749" s="44" t="str">
        <f>IF(COUNTA(Wedstrijden!I1914:S1914)&lt;&gt;0,1,"")</f>
        <v/>
      </c>
      <c r="BK1749" s="44" t="str">
        <f t="shared" si="162"/>
        <v/>
      </c>
      <c r="BL1749" s="44" t="str">
        <f>IF(Wedstrijden!I1914="x","AA","")</f>
        <v/>
      </c>
      <c r="BM1749" s="44" t="str">
        <f>IF(Wedstrijden!J1914="x","A","")</f>
        <v/>
      </c>
      <c r="BN1749" s="44" t="str">
        <f>IF(Wedstrijden!K1914="x","B1","")</f>
        <v/>
      </c>
      <c r="BO1749" s="44" t="str">
        <f>IF(Wedstrijden!L1914="x","BB","")</f>
        <v/>
      </c>
      <c r="BP1749" s="44" t="str">
        <f>IF(Wedstrijden!M1914="x","B","")</f>
        <v/>
      </c>
      <c r="BQ1749" s="44" t="str">
        <f>IF(Wedstrijden!N1914="x","L1","")</f>
        <v/>
      </c>
      <c r="BR1749" s="44" t="str">
        <f>IF(Wedstrijden!O1914="x","L2","")</f>
        <v/>
      </c>
      <c r="BS1749" s="44" t="str">
        <f>IF(Wedstrijden!P1914="x","M1","")</f>
        <v/>
      </c>
      <c r="BT1749" s="44" t="str">
        <f>IF(Wedstrijden!Q1914="x","M2","")</f>
        <v/>
      </c>
      <c r="BU1749" s="44" t="str">
        <f>IF(Wedstrijden!R1914="x","Z1","")</f>
        <v/>
      </c>
      <c r="BV1749" s="44" t="str">
        <f>IF(Wedstrijden!S1914="x","Z2","")</f>
        <v/>
      </c>
      <c r="BW1749" s="44" t="str">
        <f>IF(COUNTA(Wedstrijden!T1914:AB1914)&lt;&gt;0,1,"")</f>
        <v/>
      </c>
      <c r="BX1749" s="44" t="str">
        <f t="shared" si="163"/>
        <v/>
      </c>
      <c r="BY1749" s="44" t="str">
        <f>IF(Wedstrijden!T1914="x","BB","")</f>
        <v/>
      </c>
      <c r="BZ1749" s="44" t="str">
        <f>IF(Wedstrijden!U1914="x","B","")</f>
        <v/>
      </c>
      <c r="CA1749" s="44" t="str">
        <f>IF(Wedstrijden!V1914="x","L1","")</f>
        <v/>
      </c>
      <c r="CB1749" s="44" t="str">
        <f>IF(Wedstrijden!W1914="x","L2","")</f>
        <v/>
      </c>
      <c r="CC1749" s="44" t="str">
        <f>IF(Wedstrijden!X1914="x","M1","")</f>
        <v/>
      </c>
      <c r="CD1749" s="44" t="str">
        <f>IF(Wedstrijden!Y1914="x","M2","")</f>
        <v/>
      </c>
      <c r="CE1749" s="44" t="str">
        <f>IF(Wedstrijden!Z1914="x","Z1","")</f>
        <v/>
      </c>
      <c r="CF1749" s="44" t="str">
        <f>IF(Wedstrijden!AA1914="x","Z2","")</f>
        <v/>
      </c>
      <c r="CG1749" s="44" t="str">
        <f>IF(Wedstrijden!AB1914="x","ZZL","")</f>
        <v/>
      </c>
      <c r="CL1749" s="44" t="str">
        <f>IF(COUNTA(Wedstrijden!AC1914:AJ1914)&lt;&gt;0,2,"")</f>
        <v/>
      </c>
      <c r="CM1749" s="44" t="str">
        <f t="shared" si="164"/>
        <v/>
      </c>
      <c r="CN1749" s="44" t="str">
        <f>IF(Wedstrijden!AC1914="x","AA","")</f>
        <v/>
      </c>
      <c r="CO1749" s="44" t="str">
        <f>IF(Wedstrijden!AD1914="x","A","")</f>
        <v/>
      </c>
      <c r="CP1749" s="44" t="str">
        <f>IF(Wedstrijden!AE1914="x","BB","")</f>
        <v/>
      </c>
      <c r="CQ1749" s="44" t="str">
        <f>IF(Wedstrijden!AF1914="x","B","")</f>
        <v/>
      </c>
      <c r="CR1749" s="44" t="str">
        <f>IF(Wedstrijden!AG1914="x","L","")</f>
        <v/>
      </c>
      <c r="CS1749" s="44" t="str">
        <f>IF(Wedstrijden!AH1914="x","M","")</f>
        <v/>
      </c>
      <c r="CT1749" s="44" t="str">
        <f>IF(Wedstrijden!AI1914="x","Z","")</f>
        <v/>
      </c>
      <c r="CU1749" s="44" t="str">
        <f>IF(Wedstrijden!AJ1914="x","ZZ","")</f>
        <v/>
      </c>
      <c r="CV1749" s="44" t="str">
        <f>IF(COUNTA(Wedstrijden!AK1914:AQ1914)&lt;&gt;0,2,"")</f>
        <v/>
      </c>
      <c r="CW1749" s="44" t="str">
        <f t="shared" si="165"/>
        <v/>
      </c>
      <c r="CX1749" s="44" t="str">
        <f>IF(Wedstrijden!AK1914="x","BB","")</f>
        <v/>
      </c>
      <c r="CY1749" s="44" t="str">
        <f>IF(Wedstrijden!AL1914="x","B","")</f>
        <v/>
      </c>
      <c r="CZ1749" s="44" t="str">
        <f>IF(Wedstrijden!AM1914="x","L","")</f>
        <v/>
      </c>
      <c r="DA1749" s="44" t="str">
        <f>IF(Wedstrijden!AN1914="x","M","")</f>
        <v/>
      </c>
      <c r="DB1749" s="44" t="str">
        <f>IF(Wedstrijden!AO1914="x","Z","")</f>
        <v/>
      </c>
      <c r="DC1749" s="44" t="str">
        <f>IF(Wedstrijden!AP1914="x","ZZ","")</f>
        <v/>
      </c>
      <c r="DD1749" s="44" t="str">
        <f>IF(Wedstrijden!AQ1914="x","1.40","")</f>
        <v/>
      </c>
      <c r="DE1749" s="44" t="str">
        <f>IF(COUNTA(Wedstrijden!AR1914:AT1914)&lt;&gt;0,6,"")</f>
        <v/>
      </c>
      <c r="DF1749" s="44" t="str">
        <f t="shared" si="166"/>
        <v/>
      </c>
      <c r="DG1749" s="44" t="str">
        <f>IF(Wedstrijden!AR1914="x","L","")</f>
        <v/>
      </c>
      <c r="DH1749" s="44" t="str">
        <f>IF(Wedstrijden!AS1914="x","M","")</f>
        <v/>
      </c>
      <c r="DI1749" s="44" t="str">
        <f>IF(Wedstrijden!AT1914="x","Z","")</f>
        <v/>
      </c>
      <c r="DJ1749" s="44" t="str">
        <f>IF(COUNTA(Wedstrijden!AU1914:AW1914)&lt;&gt;0,6,"")</f>
        <v/>
      </c>
      <c r="DK1749" s="44" t="str">
        <f t="shared" si="167"/>
        <v/>
      </c>
      <c r="DL1749" s="44" t="str">
        <f>IF(Wedstrijden!AU1914="x","L","")</f>
        <v/>
      </c>
      <c r="DM1749" s="44" t="str">
        <f>IF(Wedstrijden!AV1914="x","M","")</f>
        <v/>
      </c>
      <c r="DN1749" s="44" t="str">
        <f>IF(Wedstrijden!AW1914="x","Z","")</f>
        <v/>
      </c>
    </row>
    <row r="1750" spans="1:118" ht="15">
      <c r="A1750" s="48" t="e">
        <f>Wedstrijden!#REF!</f>
        <v>#REF!</v>
      </c>
      <c r="B1750" s="44" t="str">
        <f>IFERROR(VLOOKUP(Wedstrijden!E1915,Wedstrijdlocaties!$B$2:$E$499,2,FALSE),"")</f>
        <v/>
      </c>
      <c r="C1750" s="44" t="str">
        <f>Wedstrijden!F1915</f>
        <v/>
      </c>
      <c r="D1750" s="44" t="str">
        <f>IFERROR(VLOOKUP(Wedstrijden!G1915,Organisaties!$B$2:$C$501,2,FALSE),"")</f>
        <v/>
      </c>
      <c r="E1750" s="44" t="str">
        <f>IFERROR(VLOOKUP(Wedstrijden!G1915,Organisaties!$B$2:$F$501,5,FALSE),"")</f>
        <v/>
      </c>
      <c r="F1750" s="44" t="str">
        <f>IF(Wedstrijden!BC1915&lt;&gt;"",Wedstrijden!BC1915,"")</f>
        <v/>
      </c>
      <c r="G1750" s="44">
        <f>IF(Wedstrijden!AY1915="Indoor",1,0)</f>
        <v>0</v>
      </c>
      <c r="H1750" s="44">
        <f>Wedstrijden!AZ1915</f>
        <v>0</v>
      </c>
      <c r="I1750" s="44" t="str">
        <f>IF(Wedstrijden!AX1915="Nee",0,IF(Wedstrijden!AX1915="Ja",1,""))</f>
        <v/>
      </c>
      <c r="J1750" s="44" t="str">
        <f>IF(Wedstrijden!BA1915&lt;&gt;"",Wedstrijden!BA1915,"")</f>
        <v/>
      </c>
      <c r="W1750" s="45"/>
      <c r="AE1750" s="45"/>
      <c r="AN1750" s="45"/>
      <c r="AU1750" s="45"/>
      <c r="BA1750" s="45"/>
      <c r="BE1750" s="45"/>
      <c r="BJ1750" s="44" t="str">
        <f>IF(COUNTA(Wedstrijden!I1915:S1915)&lt;&gt;0,1,"")</f>
        <v/>
      </c>
      <c r="BK1750" s="44" t="str">
        <f t="shared" si="162"/>
        <v/>
      </c>
      <c r="BL1750" s="44" t="str">
        <f>IF(Wedstrijden!I1915="x","AA","")</f>
        <v/>
      </c>
      <c r="BM1750" s="44" t="str">
        <f>IF(Wedstrijden!J1915="x","A","")</f>
        <v/>
      </c>
      <c r="BN1750" s="44" t="str">
        <f>IF(Wedstrijden!K1915="x","B1","")</f>
        <v/>
      </c>
      <c r="BO1750" s="44" t="str">
        <f>IF(Wedstrijden!L1915="x","BB","")</f>
        <v/>
      </c>
      <c r="BP1750" s="44" t="str">
        <f>IF(Wedstrijden!M1915="x","B","")</f>
        <v/>
      </c>
      <c r="BQ1750" s="44" t="str">
        <f>IF(Wedstrijden!N1915="x","L1","")</f>
        <v/>
      </c>
      <c r="BR1750" s="44" t="str">
        <f>IF(Wedstrijden!O1915="x","L2","")</f>
        <v/>
      </c>
      <c r="BS1750" s="44" t="str">
        <f>IF(Wedstrijden!P1915="x","M1","")</f>
        <v/>
      </c>
      <c r="BT1750" s="44" t="str">
        <f>IF(Wedstrijden!Q1915="x","M2","")</f>
        <v/>
      </c>
      <c r="BU1750" s="44" t="str">
        <f>IF(Wedstrijden!R1915="x","Z1","")</f>
        <v/>
      </c>
      <c r="BV1750" s="44" t="str">
        <f>IF(Wedstrijden!S1915="x","Z2","")</f>
        <v/>
      </c>
      <c r="BW1750" s="44" t="str">
        <f>IF(COUNTA(Wedstrijden!T1915:AB1915)&lt;&gt;0,1,"")</f>
        <v/>
      </c>
      <c r="BX1750" s="44" t="str">
        <f t="shared" si="163"/>
        <v/>
      </c>
      <c r="BY1750" s="44" t="str">
        <f>IF(Wedstrijden!T1915="x","BB","")</f>
        <v/>
      </c>
      <c r="BZ1750" s="44" t="str">
        <f>IF(Wedstrijden!U1915="x","B","")</f>
        <v/>
      </c>
      <c r="CA1750" s="44" t="str">
        <f>IF(Wedstrijden!V1915="x","L1","")</f>
        <v/>
      </c>
      <c r="CB1750" s="44" t="str">
        <f>IF(Wedstrijden!W1915="x","L2","")</f>
        <v/>
      </c>
      <c r="CC1750" s="44" t="str">
        <f>IF(Wedstrijden!X1915="x","M1","")</f>
        <v/>
      </c>
      <c r="CD1750" s="44" t="str">
        <f>IF(Wedstrijden!Y1915="x","M2","")</f>
        <v/>
      </c>
      <c r="CE1750" s="44" t="str">
        <f>IF(Wedstrijden!Z1915="x","Z1","")</f>
        <v/>
      </c>
      <c r="CF1750" s="44" t="str">
        <f>IF(Wedstrijden!AA1915="x","Z2","")</f>
        <v/>
      </c>
      <c r="CG1750" s="44" t="str">
        <f>IF(Wedstrijden!AB1915="x","ZZL","")</f>
        <v/>
      </c>
      <c r="CL1750" s="44" t="str">
        <f>IF(COUNTA(Wedstrijden!AC1915:AJ1915)&lt;&gt;0,2,"")</f>
        <v/>
      </c>
      <c r="CM1750" s="44" t="str">
        <f t="shared" si="164"/>
        <v/>
      </c>
      <c r="CN1750" s="44" t="str">
        <f>IF(Wedstrijden!AC1915="x","AA","")</f>
        <v/>
      </c>
      <c r="CO1750" s="44" t="str">
        <f>IF(Wedstrijden!AD1915="x","A","")</f>
        <v/>
      </c>
      <c r="CP1750" s="44" t="str">
        <f>IF(Wedstrijden!AE1915="x","BB","")</f>
        <v/>
      </c>
      <c r="CQ1750" s="44" t="str">
        <f>IF(Wedstrijden!AF1915="x","B","")</f>
        <v/>
      </c>
      <c r="CR1750" s="44" t="str">
        <f>IF(Wedstrijden!AG1915="x","L","")</f>
        <v/>
      </c>
      <c r="CS1750" s="44" t="str">
        <f>IF(Wedstrijden!AH1915="x","M","")</f>
        <v/>
      </c>
      <c r="CT1750" s="44" t="str">
        <f>IF(Wedstrijden!AI1915="x","Z","")</f>
        <v/>
      </c>
      <c r="CU1750" s="44" t="str">
        <f>IF(Wedstrijden!AJ1915="x","ZZ","")</f>
        <v/>
      </c>
      <c r="CV1750" s="44" t="str">
        <f>IF(COUNTA(Wedstrijden!AK1915:AQ1915)&lt;&gt;0,2,"")</f>
        <v/>
      </c>
      <c r="CW1750" s="44" t="str">
        <f t="shared" si="165"/>
        <v/>
      </c>
      <c r="CX1750" s="44" t="str">
        <f>IF(Wedstrijden!AK1915="x","BB","")</f>
        <v/>
      </c>
      <c r="CY1750" s="44" t="str">
        <f>IF(Wedstrijden!AL1915="x","B","")</f>
        <v/>
      </c>
      <c r="CZ1750" s="44" t="str">
        <f>IF(Wedstrijden!AM1915="x","L","")</f>
        <v/>
      </c>
      <c r="DA1750" s="44" t="str">
        <f>IF(Wedstrijden!AN1915="x","M","")</f>
        <v/>
      </c>
      <c r="DB1750" s="44" t="str">
        <f>IF(Wedstrijden!AO1915="x","Z","")</f>
        <v/>
      </c>
      <c r="DC1750" s="44" t="str">
        <f>IF(Wedstrijden!AP1915="x","ZZ","")</f>
        <v/>
      </c>
      <c r="DD1750" s="44" t="str">
        <f>IF(Wedstrijden!AQ1915="x","1.40","")</f>
        <v/>
      </c>
      <c r="DE1750" s="44" t="str">
        <f>IF(COUNTA(Wedstrijden!AR1915:AT1915)&lt;&gt;0,6,"")</f>
        <v/>
      </c>
      <c r="DF1750" s="44" t="str">
        <f t="shared" si="166"/>
        <v/>
      </c>
      <c r="DG1750" s="44" t="str">
        <f>IF(Wedstrijden!AR1915="x","L","")</f>
        <v/>
      </c>
      <c r="DH1750" s="44" t="str">
        <f>IF(Wedstrijden!AS1915="x","M","")</f>
        <v/>
      </c>
      <c r="DI1750" s="44" t="str">
        <f>IF(Wedstrijden!AT1915="x","Z","")</f>
        <v/>
      </c>
      <c r="DJ1750" s="44" t="str">
        <f>IF(COUNTA(Wedstrijden!AU1915:AW1915)&lt;&gt;0,6,"")</f>
        <v/>
      </c>
      <c r="DK1750" s="44" t="str">
        <f t="shared" si="167"/>
        <v/>
      </c>
      <c r="DL1750" s="44" t="str">
        <f>IF(Wedstrijden!AU1915="x","L","")</f>
        <v/>
      </c>
      <c r="DM1750" s="44" t="str">
        <f>IF(Wedstrijden!AV1915="x","M","")</f>
        <v/>
      </c>
      <c r="DN1750" s="44" t="str">
        <f>IF(Wedstrijden!AW1915="x","Z","")</f>
        <v/>
      </c>
    </row>
    <row r="1751" spans="1:118" ht="15">
      <c r="A1751" s="48" t="e">
        <f>Wedstrijden!#REF!</f>
        <v>#REF!</v>
      </c>
      <c r="B1751" s="44" t="str">
        <f>IFERROR(VLOOKUP(Wedstrijden!E1916,Wedstrijdlocaties!$B$2:$E$499,2,FALSE),"")</f>
        <v/>
      </c>
      <c r="C1751" s="44" t="str">
        <f>Wedstrijden!F1916</f>
        <v/>
      </c>
      <c r="D1751" s="44" t="str">
        <f>IFERROR(VLOOKUP(Wedstrijden!G1916,Organisaties!$B$2:$C$501,2,FALSE),"")</f>
        <v/>
      </c>
      <c r="E1751" s="44" t="str">
        <f>IFERROR(VLOOKUP(Wedstrijden!G1916,Organisaties!$B$2:$F$501,5,FALSE),"")</f>
        <v/>
      </c>
      <c r="F1751" s="44" t="str">
        <f>IF(Wedstrijden!BC1916&lt;&gt;"",Wedstrijden!BC1916,"")</f>
        <v/>
      </c>
      <c r="G1751" s="44">
        <f>IF(Wedstrijden!AY1916="Indoor",1,0)</f>
        <v>0</v>
      </c>
      <c r="H1751" s="44">
        <f>Wedstrijden!AZ1916</f>
        <v>0</v>
      </c>
      <c r="I1751" s="44" t="str">
        <f>IF(Wedstrijden!AX1916="Nee",0,IF(Wedstrijden!AX1916="Ja",1,""))</f>
        <v/>
      </c>
      <c r="J1751" s="44" t="str">
        <f>IF(Wedstrijden!BA1916&lt;&gt;"",Wedstrijden!BA1916,"")</f>
        <v/>
      </c>
      <c r="W1751" s="45"/>
      <c r="AE1751" s="45"/>
      <c r="AN1751" s="45"/>
      <c r="AU1751" s="45"/>
      <c r="BA1751" s="45"/>
      <c r="BE1751" s="45"/>
      <c r="BJ1751" s="44" t="str">
        <f>IF(COUNTA(Wedstrijden!I1916:S1916)&lt;&gt;0,1,"")</f>
        <v/>
      </c>
      <c r="BK1751" s="44" t="str">
        <f t="shared" si="162"/>
        <v/>
      </c>
      <c r="BL1751" s="44" t="str">
        <f>IF(Wedstrijden!I1916="x","AA","")</f>
        <v/>
      </c>
      <c r="BM1751" s="44" t="str">
        <f>IF(Wedstrijden!J1916="x","A","")</f>
        <v/>
      </c>
      <c r="BN1751" s="44" t="str">
        <f>IF(Wedstrijden!K1916="x","B1","")</f>
        <v/>
      </c>
      <c r="BO1751" s="44" t="str">
        <f>IF(Wedstrijden!L1916="x","BB","")</f>
        <v/>
      </c>
      <c r="BP1751" s="44" t="str">
        <f>IF(Wedstrijden!M1916="x","B","")</f>
        <v/>
      </c>
      <c r="BQ1751" s="44" t="str">
        <f>IF(Wedstrijden!N1916="x","L1","")</f>
        <v/>
      </c>
      <c r="BR1751" s="44" t="str">
        <f>IF(Wedstrijden!O1916="x","L2","")</f>
        <v/>
      </c>
      <c r="BS1751" s="44" t="str">
        <f>IF(Wedstrijden!P1916="x","M1","")</f>
        <v/>
      </c>
      <c r="BT1751" s="44" t="str">
        <f>IF(Wedstrijden!Q1916="x","M2","")</f>
        <v/>
      </c>
      <c r="BU1751" s="44" t="str">
        <f>IF(Wedstrijden!R1916="x","Z1","")</f>
        <v/>
      </c>
      <c r="BV1751" s="44" t="str">
        <f>IF(Wedstrijden!S1916="x","Z2","")</f>
        <v/>
      </c>
      <c r="BW1751" s="44" t="str">
        <f>IF(COUNTA(Wedstrijden!T1916:AB1916)&lt;&gt;0,1,"")</f>
        <v/>
      </c>
      <c r="BX1751" s="44" t="str">
        <f t="shared" si="163"/>
        <v/>
      </c>
      <c r="BY1751" s="44" t="str">
        <f>IF(Wedstrijden!T1916="x","BB","")</f>
        <v/>
      </c>
      <c r="BZ1751" s="44" t="str">
        <f>IF(Wedstrijden!U1916="x","B","")</f>
        <v/>
      </c>
      <c r="CA1751" s="44" t="str">
        <f>IF(Wedstrijden!V1916="x","L1","")</f>
        <v/>
      </c>
      <c r="CB1751" s="44" t="str">
        <f>IF(Wedstrijden!W1916="x","L2","")</f>
        <v/>
      </c>
      <c r="CC1751" s="44" t="str">
        <f>IF(Wedstrijden!X1916="x","M1","")</f>
        <v/>
      </c>
      <c r="CD1751" s="44" t="str">
        <f>IF(Wedstrijden!Y1916="x","M2","")</f>
        <v/>
      </c>
      <c r="CE1751" s="44" t="str">
        <f>IF(Wedstrijden!Z1916="x","Z1","")</f>
        <v/>
      </c>
      <c r="CF1751" s="44" t="str">
        <f>IF(Wedstrijden!AA1916="x","Z2","")</f>
        <v/>
      </c>
      <c r="CG1751" s="44" t="str">
        <f>IF(Wedstrijden!AB1916="x","ZZL","")</f>
        <v/>
      </c>
      <c r="CL1751" s="44" t="str">
        <f>IF(COUNTA(Wedstrijden!AC1916:AJ1916)&lt;&gt;0,2,"")</f>
        <v/>
      </c>
      <c r="CM1751" s="44" t="str">
        <f t="shared" si="164"/>
        <v/>
      </c>
      <c r="CN1751" s="44" t="str">
        <f>IF(Wedstrijden!AC1916="x","AA","")</f>
        <v/>
      </c>
      <c r="CO1751" s="44" t="str">
        <f>IF(Wedstrijden!AD1916="x","A","")</f>
        <v/>
      </c>
      <c r="CP1751" s="44" t="str">
        <f>IF(Wedstrijden!AE1916="x","BB","")</f>
        <v/>
      </c>
      <c r="CQ1751" s="44" t="str">
        <f>IF(Wedstrijden!AF1916="x","B","")</f>
        <v/>
      </c>
      <c r="CR1751" s="44" t="str">
        <f>IF(Wedstrijden!AG1916="x","L","")</f>
        <v/>
      </c>
      <c r="CS1751" s="44" t="str">
        <f>IF(Wedstrijden!AH1916="x","M","")</f>
        <v/>
      </c>
      <c r="CT1751" s="44" t="str">
        <f>IF(Wedstrijden!AI1916="x","Z","")</f>
        <v/>
      </c>
      <c r="CU1751" s="44" t="str">
        <f>IF(Wedstrijden!AJ1916="x","ZZ","")</f>
        <v/>
      </c>
      <c r="CV1751" s="44" t="str">
        <f>IF(COUNTA(Wedstrijden!AK1916:AQ1916)&lt;&gt;0,2,"")</f>
        <v/>
      </c>
      <c r="CW1751" s="44" t="str">
        <f t="shared" si="165"/>
        <v/>
      </c>
      <c r="CX1751" s="44" t="str">
        <f>IF(Wedstrijden!AK1916="x","BB","")</f>
        <v/>
      </c>
      <c r="CY1751" s="44" t="str">
        <f>IF(Wedstrijden!AL1916="x","B","")</f>
        <v/>
      </c>
      <c r="CZ1751" s="44" t="str">
        <f>IF(Wedstrijden!AM1916="x","L","")</f>
        <v/>
      </c>
      <c r="DA1751" s="44" t="str">
        <f>IF(Wedstrijden!AN1916="x","M","")</f>
        <v/>
      </c>
      <c r="DB1751" s="44" t="str">
        <f>IF(Wedstrijden!AO1916="x","Z","")</f>
        <v/>
      </c>
      <c r="DC1751" s="44" t="str">
        <f>IF(Wedstrijden!AP1916="x","ZZ","")</f>
        <v/>
      </c>
      <c r="DD1751" s="44" t="str">
        <f>IF(Wedstrijden!AQ1916="x","1.40","")</f>
        <v/>
      </c>
      <c r="DE1751" s="44" t="str">
        <f>IF(COUNTA(Wedstrijden!AR1916:AT1916)&lt;&gt;0,6,"")</f>
        <v/>
      </c>
      <c r="DF1751" s="44" t="str">
        <f t="shared" si="166"/>
        <v/>
      </c>
      <c r="DG1751" s="44" t="str">
        <f>IF(Wedstrijden!AR1916="x","L","")</f>
        <v/>
      </c>
      <c r="DH1751" s="44" t="str">
        <f>IF(Wedstrijden!AS1916="x","M","")</f>
        <v/>
      </c>
      <c r="DI1751" s="44" t="str">
        <f>IF(Wedstrijden!AT1916="x","Z","")</f>
        <v/>
      </c>
      <c r="DJ1751" s="44" t="str">
        <f>IF(COUNTA(Wedstrijden!AU1916:AW1916)&lt;&gt;0,6,"")</f>
        <v/>
      </c>
      <c r="DK1751" s="44" t="str">
        <f t="shared" si="167"/>
        <v/>
      </c>
      <c r="DL1751" s="44" t="str">
        <f>IF(Wedstrijden!AU1916="x","L","")</f>
        <v/>
      </c>
      <c r="DM1751" s="44" t="str">
        <f>IF(Wedstrijden!AV1916="x","M","")</f>
        <v/>
      </c>
      <c r="DN1751" s="44" t="str">
        <f>IF(Wedstrijden!AW1916="x","Z","")</f>
        <v/>
      </c>
    </row>
    <row r="1752" spans="1:118" ht="15">
      <c r="A1752" s="48" t="e">
        <f>Wedstrijden!#REF!</f>
        <v>#REF!</v>
      </c>
      <c r="B1752" s="44" t="str">
        <f>IFERROR(VLOOKUP(Wedstrijden!E1917,Wedstrijdlocaties!$B$2:$E$499,2,FALSE),"")</f>
        <v/>
      </c>
      <c r="C1752" s="44" t="str">
        <f>Wedstrijden!F1917</f>
        <v/>
      </c>
      <c r="D1752" s="44" t="str">
        <f>IFERROR(VLOOKUP(Wedstrijden!G1917,Organisaties!$B$2:$C$501,2,FALSE),"")</f>
        <v/>
      </c>
      <c r="E1752" s="44" t="str">
        <f>IFERROR(VLOOKUP(Wedstrijden!G1917,Organisaties!$B$2:$F$501,5,FALSE),"")</f>
        <v/>
      </c>
      <c r="F1752" s="44" t="str">
        <f>IF(Wedstrijden!BC1917&lt;&gt;"",Wedstrijden!BC1917,"")</f>
        <v/>
      </c>
      <c r="G1752" s="44">
        <f>IF(Wedstrijden!AY1917="Indoor",1,0)</f>
        <v>0</v>
      </c>
      <c r="H1752" s="44">
        <f>Wedstrijden!AZ1917</f>
        <v>0</v>
      </c>
      <c r="I1752" s="44" t="str">
        <f>IF(Wedstrijden!AX1917="Nee",0,IF(Wedstrijden!AX1917="Ja",1,""))</f>
        <v/>
      </c>
      <c r="J1752" s="44" t="str">
        <f>IF(Wedstrijden!BA1917&lt;&gt;"",Wedstrijden!BA1917,"")</f>
        <v/>
      </c>
      <c r="W1752" s="45"/>
      <c r="AE1752" s="45"/>
      <c r="AN1752" s="45"/>
      <c r="AU1752" s="45"/>
      <c r="BA1752" s="45"/>
      <c r="BE1752" s="45"/>
      <c r="BJ1752" s="44" t="str">
        <f>IF(COUNTA(Wedstrijden!I1917:S1917)&lt;&gt;0,1,"")</f>
        <v/>
      </c>
      <c r="BK1752" s="44" t="str">
        <f t="shared" si="162"/>
        <v/>
      </c>
      <c r="BL1752" s="44" t="str">
        <f>IF(Wedstrijden!I1917="x","AA","")</f>
        <v/>
      </c>
      <c r="BM1752" s="44" t="str">
        <f>IF(Wedstrijden!J1917="x","A","")</f>
        <v/>
      </c>
      <c r="BN1752" s="44" t="str">
        <f>IF(Wedstrijden!K1917="x","B1","")</f>
        <v/>
      </c>
      <c r="BO1752" s="44" t="str">
        <f>IF(Wedstrijden!L1917="x","BB","")</f>
        <v/>
      </c>
      <c r="BP1752" s="44" t="str">
        <f>IF(Wedstrijden!M1917="x","B","")</f>
        <v/>
      </c>
      <c r="BQ1752" s="44" t="str">
        <f>IF(Wedstrijden!N1917="x","L1","")</f>
        <v/>
      </c>
      <c r="BR1752" s="44" t="str">
        <f>IF(Wedstrijden!O1917="x","L2","")</f>
        <v/>
      </c>
      <c r="BS1752" s="44" t="str">
        <f>IF(Wedstrijden!P1917="x","M1","")</f>
        <v/>
      </c>
      <c r="BT1752" s="44" t="str">
        <f>IF(Wedstrijden!Q1917="x","M2","")</f>
        <v/>
      </c>
      <c r="BU1752" s="44" t="str">
        <f>IF(Wedstrijden!R1917="x","Z1","")</f>
        <v/>
      </c>
      <c r="BV1752" s="44" t="str">
        <f>IF(Wedstrijden!S1917="x","Z2","")</f>
        <v/>
      </c>
      <c r="BW1752" s="44" t="str">
        <f>IF(COUNTA(Wedstrijden!T1917:AB1917)&lt;&gt;0,1,"")</f>
        <v/>
      </c>
      <c r="BX1752" s="44" t="str">
        <f t="shared" si="163"/>
        <v/>
      </c>
      <c r="BY1752" s="44" t="str">
        <f>IF(Wedstrijden!T1917="x","BB","")</f>
        <v/>
      </c>
      <c r="BZ1752" s="44" t="str">
        <f>IF(Wedstrijden!U1917="x","B","")</f>
        <v/>
      </c>
      <c r="CA1752" s="44" t="str">
        <f>IF(Wedstrijden!V1917="x","L1","")</f>
        <v/>
      </c>
      <c r="CB1752" s="44" t="str">
        <f>IF(Wedstrijden!W1917="x","L2","")</f>
        <v/>
      </c>
      <c r="CC1752" s="44" t="str">
        <f>IF(Wedstrijden!X1917="x","M1","")</f>
        <v/>
      </c>
      <c r="CD1752" s="44" t="str">
        <f>IF(Wedstrijden!Y1917="x","M2","")</f>
        <v/>
      </c>
      <c r="CE1752" s="44" t="str">
        <f>IF(Wedstrijden!Z1917="x","Z1","")</f>
        <v/>
      </c>
      <c r="CF1752" s="44" t="str">
        <f>IF(Wedstrijden!AA1917="x","Z2","")</f>
        <v/>
      </c>
      <c r="CG1752" s="44" t="str">
        <f>IF(Wedstrijden!AB1917="x","ZZL","")</f>
        <v/>
      </c>
      <c r="CL1752" s="44" t="str">
        <f>IF(COUNTA(Wedstrijden!AC1917:AJ1917)&lt;&gt;0,2,"")</f>
        <v/>
      </c>
      <c r="CM1752" s="44" t="str">
        <f t="shared" si="164"/>
        <v/>
      </c>
      <c r="CN1752" s="44" t="str">
        <f>IF(Wedstrijden!AC1917="x","AA","")</f>
        <v/>
      </c>
      <c r="CO1752" s="44" t="str">
        <f>IF(Wedstrijden!AD1917="x","A","")</f>
        <v/>
      </c>
      <c r="CP1752" s="44" t="str">
        <f>IF(Wedstrijden!AE1917="x","BB","")</f>
        <v/>
      </c>
      <c r="CQ1752" s="44" t="str">
        <f>IF(Wedstrijden!AF1917="x","B","")</f>
        <v/>
      </c>
      <c r="CR1752" s="44" t="str">
        <f>IF(Wedstrijden!AG1917="x","L","")</f>
        <v/>
      </c>
      <c r="CS1752" s="44" t="str">
        <f>IF(Wedstrijden!AH1917="x","M","")</f>
        <v/>
      </c>
      <c r="CT1752" s="44" t="str">
        <f>IF(Wedstrijden!AI1917="x","Z","")</f>
        <v/>
      </c>
      <c r="CU1752" s="44" t="str">
        <f>IF(Wedstrijden!AJ1917="x","ZZ","")</f>
        <v/>
      </c>
      <c r="CV1752" s="44" t="str">
        <f>IF(COUNTA(Wedstrijden!AK1917:AQ1917)&lt;&gt;0,2,"")</f>
        <v/>
      </c>
      <c r="CW1752" s="44" t="str">
        <f t="shared" si="165"/>
        <v/>
      </c>
      <c r="CX1752" s="44" t="str">
        <f>IF(Wedstrijden!AK1917="x","BB","")</f>
        <v/>
      </c>
      <c r="CY1752" s="44" t="str">
        <f>IF(Wedstrijden!AL1917="x","B","")</f>
        <v/>
      </c>
      <c r="CZ1752" s="44" t="str">
        <f>IF(Wedstrijden!AM1917="x","L","")</f>
        <v/>
      </c>
      <c r="DA1752" s="44" t="str">
        <f>IF(Wedstrijden!AN1917="x","M","")</f>
        <v/>
      </c>
      <c r="DB1752" s="44" t="str">
        <f>IF(Wedstrijden!AO1917="x","Z","")</f>
        <v/>
      </c>
      <c r="DC1752" s="44" t="str">
        <f>IF(Wedstrijden!AP1917="x","ZZ","")</f>
        <v/>
      </c>
      <c r="DD1752" s="44" t="str">
        <f>IF(Wedstrijden!AQ1917="x","1.40","")</f>
        <v/>
      </c>
      <c r="DE1752" s="44" t="str">
        <f>IF(COUNTA(Wedstrijden!AR1917:AT1917)&lt;&gt;0,6,"")</f>
        <v/>
      </c>
      <c r="DF1752" s="44" t="str">
        <f t="shared" si="166"/>
        <v/>
      </c>
      <c r="DG1752" s="44" t="str">
        <f>IF(Wedstrijden!AR1917="x","L","")</f>
        <v/>
      </c>
      <c r="DH1752" s="44" t="str">
        <f>IF(Wedstrijden!AS1917="x","M","")</f>
        <v/>
      </c>
      <c r="DI1752" s="44" t="str">
        <f>IF(Wedstrijden!AT1917="x","Z","")</f>
        <v/>
      </c>
      <c r="DJ1752" s="44" t="str">
        <f>IF(COUNTA(Wedstrijden!AU1917:AW1917)&lt;&gt;0,6,"")</f>
        <v/>
      </c>
      <c r="DK1752" s="44" t="str">
        <f t="shared" si="167"/>
        <v/>
      </c>
      <c r="DL1752" s="44" t="str">
        <f>IF(Wedstrijden!AU1917="x","L","")</f>
        <v/>
      </c>
      <c r="DM1752" s="44" t="str">
        <f>IF(Wedstrijden!AV1917="x","M","")</f>
        <v/>
      </c>
      <c r="DN1752" s="44" t="str">
        <f>IF(Wedstrijden!AW1917="x","Z","")</f>
        <v/>
      </c>
    </row>
    <row r="1753" spans="1:118" ht="15">
      <c r="A1753" s="48" t="e">
        <f>Wedstrijden!#REF!</f>
        <v>#REF!</v>
      </c>
      <c r="B1753" s="44" t="str">
        <f>IFERROR(VLOOKUP(Wedstrijden!E1918,Wedstrijdlocaties!$B$2:$E$499,2,FALSE),"")</f>
        <v/>
      </c>
      <c r="C1753" s="44" t="str">
        <f>Wedstrijden!F1918</f>
        <v/>
      </c>
      <c r="D1753" s="44" t="str">
        <f>IFERROR(VLOOKUP(Wedstrijden!G1918,Organisaties!$B$2:$C$501,2,FALSE),"")</f>
        <v/>
      </c>
      <c r="E1753" s="44" t="str">
        <f>IFERROR(VLOOKUP(Wedstrijden!G1918,Organisaties!$B$2:$F$501,5,FALSE),"")</f>
        <v/>
      </c>
      <c r="F1753" s="44" t="str">
        <f>IF(Wedstrijden!BC1918&lt;&gt;"",Wedstrijden!BC1918,"")</f>
        <v/>
      </c>
      <c r="G1753" s="44">
        <f>IF(Wedstrijden!AY1918="Indoor",1,0)</f>
        <v>0</v>
      </c>
      <c r="H1753" s="44">
        <f>Wedstrijden!AZ1918</f>
        <v>0</v>
      </c>
      <c r="I1753" s="44" t="str">
        <f>IF(Wedstrijden!AX1918="Nee",0,IF(Wedstrijden!AX1918="Ja",1,""))</f>
        <v/>
      </c>
      <c r="J1753" s="44" t="str">
        <f>IF(Wedstrijden!BA1918&lt;&gt;"",Wedstrijden!BA1918,"")</f>
        <v/>
      </c>
      <c r="W1753" s="45"/>
      <c r="AE1753" s="45"/>
      <c r="AN1753" s="45"/>
      <c r="AU1753" s="45"/>
      <c r="BA1753" s="45"/>
      <c r="BE1753" s="45"/>
      <c r="BJ1753" s="44" t="str">
        <f>IF(COUNTA(Wedstrijden!I1918:S1918)&lt;&gt;0,1,"")</f>
        <v/>
      </c>
      <c r="BK1753" s="44" t="str">
        <f t="shared" si="162"/>
        <v/>
      </c>
      <c r="BL1753" s="44" t="str">
        <f>IF(Wedstrijden!I1918="x","AA","")</f>
        <v/>
      </c>
      <c r="BM1753" s="44" t="str">
        <f>IF(Wedstrijden!J1918="x","A","")</f>
        <v/>
      </c>
      <c r="BN1753" s="44" t="str">
        <f>IF(Wedstrijden!K1918="x","B1","")</f>
        <v/>
      </c>
      <c r="BO1753" s="44" t="str">
        <f>IF(Wedstrijden!L1918="x","BB","")</f>
        <v/>
      </c>
      <c r="BP1753" s="44" t="str">
        <f>IF(Wedstrijden!M1918="x","B","")</f>
        <v/>
      </c>
      <c r="BQ1753" s="44" t="str">
        <f>IF(Wedstrijden!N1918="x","L1","")</f>
        <v/>
      </c>
      <c r="BR1753" s="44" t="str">
        <f>IF(Wedstrijden!O1918="x","L2","")</f>
        <v/>
      </c>
      <c r="BS1753" s="44" t="str">
        <f>IF(Wedstrijden!P1918="x","M1","")</f>
        <v/>
      </c>
      <c r="BT1753" s="44" t="str">
        <f>IF(Wedstrijden!Q1918="x","M2","")</f>
        <v/>
      </c>
      <c r="BU1753" s="44" t="str">
        <f>IF(Wedstrijden!R1918="x","Z1","")</f>
        <v/>
      </c>
      <c r="BV1753" s="44" t="str">
        <f>IF(Wedstrijden!S1918="x","Z2","")</f>
        <v/>
      </c>
      <c r="BW1753" s="44" t="str">
        <f>IF(COUNTA(Wedstrijden!T1918:AB1918)&lt;&gt;0,1,"")</f>
        <v/>
      </c>
      <c r="BX1753" s="44" t="str">
        <f t="shared" si="163"/>
        <v/>
      </c>
      <c r="BY1753" s="44" t="str">
        <f>IF(Wedstrijden!T1918="x","BB","")</f>
        <v/>
      </c>
      <c r="BZ1753" s="44" t="str">
        <f>IF(Wedstrijden!U1918="x","B","")</f>
        <v/>
      </c>
      <c r="CA1753" s="44" t="str">
        <f>IF(Wedstrijden!V1918="x","L1","")</f>
        <v/>
      </c>
      <c r="CB1753" s="44" t="str">
        <f>IF(Wedstrijden!W1918="x","L2","")</f>
        <v/>
      </c>
      <c r="CC1753" s="44" t="str">
        <f>IF(Wedstrijden!X1918="x","M1","")</f>
        <v/>
      </c>
      <c r="CD1753" s="44" t="str">
        <f>IF(Wedstrijden!Y1918="x","M2","")</f>
        <v/>
      </c>
      <c r="CE1753" s="44" t="str">
        <f>IF(Wedstrijden!Z1918="x","Z1","")</f>
        <v/>
      </c>
      <c r="CF1753" s="44" t="str">
        <f>IF(Wedstrijden!AA1918="x","Z2","")</f>
        <v/>
      </c>
      <c r="CG1753" s="44" t="str">
        <f>IF(Wedstrijden!AB1918="x","ZZL","")</f>
        <v/>
      </c>
      <c r="CL1753" s="44" t="str">
        <f>IF(COUNTA(Wedstrijden!AC1918:AJ1918)&lt;&gt;0,2,"")</f>
        <v/>
      </c>
      <c r="CM1753" s="44" t="str">
        <f t="shared" si="164"/>
        <v/>
      </c>
      <c r="CN1753" s="44" t="str">
        <f>IF(Wedstrijden!AC1918="x","AA","")</f>
        <v/>
      </c>
      <c r="CO1753" s="44" t="str">
        <f>IF(Wedstrijden!AD1918="x","A","")</f>
        <v/>
      </c>
      <c r="CP1753" s="44" t="str">
        <f>IF(Wedstrijden!AE1918="x","BB","")</f>
        <v/>
      </c>
      <c r="CQ1753" s="44" t="str">
        <f>IF(Wedstrijden!AF1918="x","B","")</f>
        <v/>
      </c>
      <c r="CR1753" s="44" t="str">
        <f>IF(Wedstrijden!AG1918="x","L","")</f>
        <v/>
      </c>
      <c r="CS1753" s="44" t="str">
        <f>IF(Wedstrijden!AH1918="x","M","")</f>
        <v/>
      </c>
      <c r="CT1753" s="44" t="str">
        <f>IF(Wedstrijden!AI1918="x","Z","")</f>
        <v/>
      </c>
      <c r="CU1753" s="44" t="str">
        <f>IF(Wedstrijden!AJ1918="x","ZZ","")</f>
        <v/>
      </c>
      <c r="CV1753" s="44" t="str">
        <f>IF(COUNTA(Wedstrijden!AK1918:AQ1918)&lt;&gt;0,2,"")</f>
        <v/>
      </c>
      <c r="CW1753" s="44" t="str">
        <f t="shared" si="165"/>
        <v/>
      </c>
      <c r="CX1753" s="44" t="str">
        <f>IF(Wedstrijden!AK1918="x","BB","")</f>
        <v/>
      </c>
      <c r="CY1753" s="44" t="str">
        <f>IF(Wedstrijden!AL1918="x","B","")</f>
        <v/>
      </c>
      <c r="CZ1753" s="44" t="str">
        <f>IF(Wedstrijden!AM1918="x","L","")</f>
        <v/>
      </c>
      <c r="DA1753" s="44" t="str">
        <f>IF(Wedstrijden!AN1918="x","M","")</f>
        <v/>
      </c>
      <c r="DB1753" s="44" t="str">
        <f>IF(Wedstrijden!AO1918="x","Z","")</f>
        <v/>
      </c>
      <c r="DC1753" s="44" t="str">
        <f>IF(Wedstrijden!AP1918="x","ZZ","")</f>
        <v/>
      </c>
      <c r="DD1753" s="44" t="str">
        <f>IF(Wedstrijden!AQ1918="x","1.40","")</f>
        <v/>
      </c>
      <c r="DE1753" s="44" t="str">
        <f>IF(COUNTA(Wedstrijden!AR1918:AT1918)&lt;&gt;0,6,"")</f>
        <v/>
      </c>
      <c r="DF1753" s="44" t="str">
        <f t="shared" si="166"/>
        <v/>
      </c>
      <c r="DG1753" s="44" t="str">
        <f>IF(Wedstrijden!AR1918="x","L","")</f>
        <v/>
      </c>
      <c r="DH1753" s="44" t="str">
        <f>IF(Wedstrijden!AS1918="x","M","")</f>
        <v/>
      </c>
      <c r="DI1753" s="44" t="str">
        <f>IF(Wedstrijden!AT1918="x","Z","")</f>
        <v/>
      </c>
      <c r="DJ1753" s="44" t="str">
        <f>IF(COUNTA(Wedstrijden!AU1918:AW1918)&lt;&gt;0,6,"")</f>
        <v/>
      </c>
      <c r="DK1753" s="44" t="str">
        <f t="shared" si="167"/>
        <v/>
      </c>
      <c r="DL1753" s="44" t="str">
        <f>IF(Wedstrijden!AU1918="x","L","")</f>
        <v/>
      </c>
      <c r="DM1753" s="44" t="str">
        <f>IF(Wedstrijden!AV1918="x","M","")</f>
        <v/>
      </c>
      <c r="DN1753" s="44" t="str">
        <f>IF(Wedstrijden!AW1918="x","Z","")</f>
        <v/>
      </c>
    </row>
    <row r="1754" spans="1:118" ht="15">
      <c r="A1754" s="48" t="e">
        <f>Wedstrijden!#REF!</f>
        <v>#REF!</v>
      </c>
      <c r="B1754" s="44" t="str">
        <f>IFERROR(VLOOKUP(Wedstrijden!E1919,Wedstrijdlocaties!$B$2:$E$499,2,FALSE),"")</f>
        <v/>
      </c>
      <c r="C1754" s="44" t="str">
        <f>Wedstrijden!F1919</f>
        <v/>
      </c>
      <c r="D1754" s="44" t="str">
        <f>IFERROR(VLOOKUP(Wedstrijden!G1919,Organisaties!$B$2:$C$501,2,FALSE),"")</f>
        <v/>
      </c>
      <c r="E1754" s="44" t="str">
        <f>IFERROR(VLOOKUP(Wedstrijden!G1919,Organisaties!$B$2:$F$501,5,FALSE),"")</f>
        <v/>
      </c>
      <c r="F1754" s="44" t="str">
        <f>IF(Wedstrijden!BC1919&lt;&gt;"",Wedstrijden!BC1919,"")</f>
        <v/>
      </c>
      <c r="G1754" s="44">
        <f>IF(Wedstrijden!AY1919="Indoor",1,0)</f>
        <v>0</v>
      </c>
      <c r="H1754" s="44">
        <f>Wedstrijden!AZ1919</f>
        <v>0</v>
      </c>
      <c r="I1754" s="44" t="str">
        <f>IF(Wedstrijden!AX1919="Nee",0,IF(Wedstrijden!AX1919="Ja",1,""))</f>
        <v/>
      </c>
      <c r="J1754" s="44" t="str">
        <f>IF(Wedstrijden!BA1919&lt;&gt;"",Wedstrijden!BA1919,"")</f>
        <v/>
      </c>
      <c r="W1754" s="45"/>
      <c r="AE1754" s="45"/>
      <c r="AN1754" s="45"/>
      <c r="AU1754" s="45"/>
      <c r="BA1754" s="45"/>
      <c r="BE1754" s="45"/>
      <c r="BJ1754" s="44" t="str">
        <f>IF(COUNTA(Wedstrijden!I1919:S1919)&lt;&gt;0,1,"")</f>
        <v/>
      </c>
      <c r="BK1754" s="44" t="str">
        <f t="shared" si="162"/>
        <v/>
      </c>
      <c r="BL1754" s="44" t="str">
        <f>IF(Wedstrijden!I1919="x","AA","")</f>
        <v/>
      </c>
      <c r="BM1754" s="44" t="str">
        <f>IF(Wedstrijden!J1919="x","A","")</f>
        <v/>
      </c>
      <c r="BN1754" s="44" t="str">
        <f>IF(Wedstrijden!K1919="x","B1","")</f>
        <v/>
      </c>
      <c r="BO1754" s="44" t="str">
        <f>IF(Wedstrijden!L1919="x","BB","")</f>
        <v/>
      </c>
      <c r="BP1754" s="44" t="str">
        <f>IF(Wedstrijden!M1919="x","B","")</f>
        <v/>
      </c>
      <c r="BQ1754" s="44" t="str">
        <f>IF(Wedstrijden!N1919="x","L1","")</f>
        <v/>
      </c>
      <c r="BR1754" s="44" t="str">
        <f>IF(Wedstrijden!O1919="x","L2","")</f>
        <v/>
      </c>
      <c r="BS1754" s="44" t="str">
        <f>IF(Wedstrijden!P1919="x","M1","")</f>
        <v/>
      </c>
      <c r="BT1754" s="44" t="str">
        <f>IF(Wedstrijden!Q1919="x","M2","")</f>
        <v/>
      </c>
      <c r="BU1754" s="44" t="str">
        <f>IF(Wedstrijden!R1919="x","Z1","")</f>
        <v/>
      </c>
      <c r="BV1754" s="44" t="str">
        <f>IF(Wedstrijden!S1919="x","Z2","")</f>
        <v/>
      </c>
      <c r="BW1754" s="44" t="str">
        <f>IF(COUNTA(Wedstrijden!T1919:AB1919)&lt;&gt;0,1,"")</f>
        <v/>
      </c>
      <c r="BX1754" s="44" t="str">
        <f t="shared" si="163"/>
        <v/>
      </c>
      <c r="BY1754" s="44" t="str">
        <f>IF(Wedstrijden!T1919="x","BB","")</f>
        <v/>
      </c>
      <c r="BZ1754" s="44" t="str">
        <f>IF(Wedstrijden!U1919="x","B","")</f>
        <v/>
      </c>
      <c r="CA1754" s="44" t="str">
        <f>IF(Wedstrijden!V1919="x","L1","")</f>
        <v/>
      </c>
      <c r="CB1754" s="44" t="str">
        <f>IF(Wedstrijden!W1919="x","L2","")</f>
        <v/>
      </c>
      <c r="CC1754" s="44" t="str">
        <f>IF(Wedstrijden!X1919="x","M1","")</f>
        <v/>
      </c>
      <c r="CD1754" s="44" t="str">
        <f>IF(Wedstrijden!Y1919="x","M2","")</f>
        <v/>
      </c>
      <c r="CE1754" s="44" t="str">
        <f>IF(Wedstrijden!Z1919="x","Z1","")</f>
        <v/>
      </c>
      <c r="CF1754" s="44" t="str">
        <f>IF(Wedstrijden!AA1919="x","Z2","")</f>
        <v/>
      </c>
      <c r="CG1754" s="44" t="str">
        <f>IF(Wedstrijden!AB1919="x","ZZL","")</f>
        <v/>
      </c>
      <c r="CL1754" s="44" t="str">
        <f>IF(COUNTA(Wedstrijden!AC1919:AJ1919)&lt;&gt;0,2,"")</f>
        <v/>
      </c>
      <c r="CM1754" s="44" t="str">
        <f t="shared" si="164"/>
        <v/>
      </c>
      <c r="CN1754" s="44" t="str">
        <f>IF(Wedstrijden!AC1919="x","AA","")</f>
        <v/>
      </c>
      <c r="CO1754" s="44" t="str">
        <f>IF(Wedstrijden!AD1919="x","A","")</f>
        <v/>
      </c>
      <c r="CP1754" s="44" t="str">
        <f>IF(Wedstrijden!AE1919="x","BB","")</f>
        <v/>
      </c>
      <c r="CQ1754" s="44" t="str">
        <f>IF(Wedstrijden!AF1919="x","B","")</f>
        <v/>
      </c>
      <c r="CR1754" s="44" t="str">
        <f>IF(Wedstrijden!AG1919="x","L","")</f>
        <v/>
      </c>
      <c r="CS1754" s="44" t="str">
        <f>IF(Wedstrijden!AH1919="x","M","")</f>
        <v/>
      </c>
      <c r="CT1754" s="44" t="str">
        <f>IF(Wedstrijden!AI1919="x","Z","")</f>
        <v/>
      </c>
      <c r="CU1754" s="44" t="str">
        <f>IF(Wedstrijden!AJ1919="x","ZZ","")</f>
        <v/>
      </c>
      <c r="CV1754" s="44" t="str">
        <f>IF(COUNTA(Wedstrijden!AK1919:AQ1919)&lt;&gt;0,2,"")</f>
        <v/>
      </c>
      <c r="CW1754" s="44" t="str">
        <f t="shared" si="165"/>
        <v/>
      </c>
      <c r="CX1754" s="44" t="str">
        <f>IF(Wedstrijden!AK1919="x","BB","")</f>
        <v/>
      </c>
      <c r="CY1754" s="44" t="str">
        <f>IF(Wedstrijden!AL1919="x","B","")</f>
        <v/>
      </c>
      <c r="CZ1754" s="44" t="str">
        <f>IF(Wedstrijden!AM1919="x","L","")</f>
        <v/>
      </c>
      <c r="DA1754" s="44" t="str">
        <f>IF(Wedstrijden!AN1919="x","M","")</f>
        <v/>
      </c>
      <c r="DB1754" s="44" t="str">
        <f>IF(Wedstrijden!AO1919="x","Z","")</f>
        <v/>
      </c>
      <c r="DC1754" s="44" t="str">
        <f>IF(Wedstrijden!AP1919="x","ZZ","")</f>
        <v/>
      </c>
      <c r="DD1754" s="44" t="str">
        <f>IF(Wedstrijden!AQ1919="x","1.40","")</f>
        <v/>
      </c>
      <c r="DE1754" s="44" t="str">
        <f>IF(COUNTA(Wedstrijden!AR1919:AT1919)&lt;&gt;0,6,"")</f>
        <v/>
      </c>
      <c r="DF1754" s="44" t="str">
        <f t="shared" si="166"/>
        <v/>
      </c>
      <c r="DG1754" s="44" t="str">
        <f>IF(Wedstrijden!AR1919="x","L","")</f>
        <v/>
      </c>
      <c r="DH1754" s="44" t="str">
        <f>IF(Wedstrijden!AS1919="x","M","")</f>
        <v/>
      </c>
      <c r="DI1754" s="44" t="str">
        <f>IF(Wedstrijden!AT1919="x","Z","")</f>
        <v/>
      </c>
      <c r="DJ1754" s="44" t="str">
        <f>IF(COUNTA(Wedstrijden!AU1919:AW1919)&lt;&gt;0,6,"")</f>
        <v/>
      </c>
      <c r="DK1754" s="44" t="str">
        <f t="shared" si="167"/>
        <v/>
      </c>
      <c r="DL1754" s="44" t="str">
        <f>IF(Wedstrijden!AU1919="x","L","")</f>
        <v/>
      </c>
      <c r="DM1754" s="44" t="str">
        <f>IF(Wedstrijden!AV1919="x","M","")</f>
        <v/>
      </c>
      <c r="DN1754" s="44" t="str">
        <f>IF(Wedstrijden!AW1919="x","Z","")</f>
        <v/>
      </c>
    </row>
    <row r="1755" spans="1:118" ht="15">
      <c r="A1755" s="48" t="e">
        <f>Wedstrijden!#REF!</f>
        <v>#REF!</v>
      </c>
      <c r="B1755" s="44" t="str">
        <f>IFERROR(VLOOKUP(Wedstrijden!E1920,Wedstrijdlocaties!$B$2:$E$499,2,FALSE),"")</f>
        <v/>
      </c>
      <c r="C1755" s="44" t="str">
        <f>Wedstrijden!F1920</f>
        <v/>
      </c>
      <c r="D1755" s="44" t="str">
        <f>IFERROR(VLOOKUP(Wedstrijden!G1920,Organisaties!$B$2:$C$501,2,FALSE),"")</f>
        <v/>
      </c>
      <c r="E1755" s="44" t="str">
        <f>IFERROR(VLOOKUP(Wedstrijden!G1920,Organisaties!$B$2:$F$501,5,FALSE),"")</f>
        <v/>
      </c>
      <c r="F1755" s="44" t="str">
        <f>IF(Wedstrijden!BC1920&lt;&gt;"",Wedstrijden!BC1920,"")</f>
        <v/>
      </c>
      <c r="G1755" s="44">
        <f>IF(Wedstrijden!AY1920="Indoor",1,0)</f>
        <v>0</v>
      </c>
      <c r="H1755" s="44">
        <f>Wedstrijden!AZ1920</f>
        <v>0</v>
      </c>
      <c r="I1755" s="44" t="str">
        <f>IF(Wedstrijden!AX1920="Nee",0,IF(Wedstrijden!AX1920="Ja",1,""))</f>
        <v/>
      </c>
      <c r="J1755" s="44" t="str">
        <f>IF(Wedstrijden!BA1920&lt;&gt;"",Wedstrijden!BA1920,"")</f>
        <v/>
      </c>
      <c r="W1755" s="45"/>
      <c r="AE1755" s="45"/>
      <c r="AN1755" s="45"/>
      <c r="AU1755" s="45"/>
      <c r="BA1755" s="45"/>
      <c r="BE1755" s="45"/>
      <c r="BJ1755" s="44" t="str">
        <f>IF(COUNTA(Wedstrijden!I1920:S1920)&lt;&gt;0,1,"")</f>
        <v/>
      </c>
      <c r="BK1755" s="44" t="str">
        <f t="shared" si="162"/>
        <v/>
      </c>
      <c r="BL1755" s="44" t="str">
        <f>IF(Wedstrijden!I1920="x","AA","")</f>
        <v/>
      </c>
      <c r="BM1755" s="44" t="str">
        <f>IF(Wedstrijden!J1920="x","A","")</f>
        <v/>
      </c>
      <c r="BN1755" s="44" t="str">
        <f>IF(Wedstrijden!K1920="x","B1","")</f>
        <v/>
      </c>
      <c r="BO1755" s="44" t="str">
        <f>IF(Wedstrijden!L1920="x","BB","")</f>
        <v/>
      </c>
      <c r="BP1755" s="44" t="str">
        <f>IF(Wedstrijden!M1920="x","B","")</f>
        <v/>
      </c>
      <c r="BQ1755" s="44" t="str">
        <f>IF(Wedstrijden!N1920="x","L1","")</f>
        <v/>
      </c>
      <c r="BR1755" s="44" t="str">
        <f>IF(Wedstrijden!O1920="x","L2","")</f>
        <v/>
      </c>
      <c r="BS1755" s="44" t="str">
        <f>IF(Wedstrijden!P1920="x","M1","")</f>
        <v/>
      </c>
      <c r="BT1755" s="44" t="str">
        <f>IF(Wedstrijden!Q1920="x","M2","")</f>
        <v/>
      </c>
      <c r="BU1755" s="44" t="str">
        <f>IF(Wedstrijden!R1920="x","Z1","")</f>
        <v/>
      </c>
      <c r="BV1755" s="44" t="str">
        <f>IF(Wedstrijden!S1920="x","Z2","")</f>
        <v/>
      </c>
      <c r="BW1755" s="44" t="str">
        <f>IF(COUNTA(Wedstrijden!T1920:AB1920)&lt;&gt;0,1,"")</f>
        <v/>
      </c>
      <c r="BX1755" s="44" t="str">
        <f t="shared" si="163"/>
        <v/>
      </c>
      <c r="BY1755" s="44" t="str">
        <f>IF(Wedstrijden!T1920="x","BB","")</f>
        <v/>
      </c>
      <c r="BZ1755" s="44" t="str">
        <f>IF(Wedstrijden!U1920="x","B","")</f>
        <v/>
      </c>
      <c r="CA1755" s="44" t="str">
        <f>IF(Wedstrijden!V1920="x","L1","")</f>
        <v/>
      </c>
      <c r="CB1755" s="44" t="str">
        <f>IF(Wedstrijden!W1920="x","L2","")</f>
        <v/>
      </c>
      <c r="CC1755" s="44" t="str">
        <f>IF(Wedstrijden!X1920="x","M1","")</f>
        <v/>
      </c>
      <c r="CD1755" s="44" t="str">
        <f>IF(Wedstrijden!Y1920="x","M2","")</f>
        <v/>
      </c>
      <c r="CE1755" s="44" t="str">
        <f>IF(Wedstrijden!Z1920="x","Z1","")</f>
        <v/>
      </c>
      <c r="CF1755" s="44" t="str">
        <f>IF(Wedstrijden!AA1920="x","Z2","")</f>
        <v/>
      </c>
      <c r="CG1755" s="44" t="str">
        <f>IF(Wedstrijden!AB1920="x","ZZL","")</f>
        <v/>
      </c>
      <c r="CL1755" s="44" t="str">
        <f>IF(COUNTA(Wedstrijden!AC1920:AJ1920)&lt;&gt;0,2,"")</f>
        <v/>
      </c>
      <c r="CM1755" s="44" t="str">
        <f t="shared" si="164"/>
        <v/>
      </c>
      <c r="CN1755" s="44" t="str">
        <f>IF(Wedstrijden!AC1920="x","AA","")</f>
        <v/>
      </c>
      <c r="CO1755" s="44" t="str">
        <f>IF(Wedstrijden!AD1920="x","A","")</f>
        <v/>
      </c>
      <c r="CP1755" s="44" t="str">
        <f>IF(Wedstrijden!AE1920="x","BB","")</f>
        <v/>
      </c>
      <c r="CQ1755" s="44" t="str">
        <f>IF(Wedstrijden!AF1920="x","B","")</f>
        <v/>
      </c>
      <c r="CR1755" s="44" t="str">
        <f>IF(Wedstrijden!AG1920="x","L","")</f>
        <v/>
      </c>
      <c r="CS1755" s="44" t="str">
        <f>IF(Wedstrijden!AH1920="x","M","")</f>
        <v/>
      </c>
      <c r="CT1755" s="44" t="str">
        <f>IF(Wedstrijden!AI1920="x","Z","")</f>
        <v/>
      </c>
      <c r="CU1755" s="44" t="str">
        <f>IF(Wedstrijden!AJ1920="x","ZZ","")</f>
        <v/>
      </c>
      <c r="CV1755" s="44" t="str">
        <f>IF(COUNTA(Wedstrijden!AK1920:AQ1920)&lt;&gt;0,2,"")</f>
        <v/>
      </c>
      <c r="CW1755" s="44" t="str">
        <f t="shared" si="165"/>
        <v/>
      </c>
      <c r="CX1755" s="44" t="str">
        <f>IF(Wedstrijden!AK1920="x","BB","")</f>
        <v/>
      </c>
      <c r="CY1755" s="44" t="str">
        <f>IF(Wedstrijden!AL1920="x","B","")</f>
        <v/>
      </c>
      <c r="CZ1755" s="44" t="str">
        <f>IF(Wedstrijden!AM1920="x","L","")</f>
        <v/>
      </c>
      <c r="DA1755" s="44" t="str">
        <f>IF(Wedstrijden!AN1920="x","M","")</f>
        <v/>
      </c>
      <c r="DB1755" s="44" t="str">
        <f>IF(Wedstrijden!AO1920="x","Z","")</f>
        <v/>
      </c>
      <c r="DC1755" s="44" t="str">
        <f>IF(Wedstrijden!AP1920="x","ZZ","")</f>
        <v/>
      </c>
      <c r="DD1755" s="44" t="str">
        <f>IF(Wedstrijden!AQ1920="x","1.40","")</f>
        <v/>
      </c>
      <c r="DE1755" s="44" t="str">
        <f>IF(COUNTA(Wedstrijden!AR1920:AT1920)&lt;&gt;0,6,"")</f>
        <v/>
      </c>
      <c r="DF1755" s="44" t="str">
        <f t="shared" si="166"/>
        <v/>
      </c>
      <c r="DG1755" s="44" t="str">
        <f>IF(Wedstrijden!AR1920="x","L","")</f>
        <v/>
      </c>
      <c r="DH1755" s="44" t="str">
        <f>IF(Wedstrijden!AS1920="x","M","")</f>
        <v/>
      </c>
      <c r="DI1755" s="44" t="str">
        <f>IF(Wedstrijden!AT1920="x","Z","")</f>
        <v/>
      </c>
      <c r="DJ1755" s="44" t="str">
        <f>IF(COUNTA(Wedstrijden!AU1920:AW1920)&lt;&gt;0,6,"")</f>
        <v/>
      </c>
      <c r="DK1755" s="44" t="str">
        <f t="shared" si="167"/>
        <v/>
      </c>
      <c r="DL1755" s="44" t="str">
        <f>IF(Wedstrijden!AU1920="x","L","")</f>
        <v/>
      </c>
      <c r="DM1755" s="44" t="str">
        <f>IF(Wedstrijden!AV1920="x","M","")</f>
        <v/>
      </c>
      <c r="DN1755" s="44" t="str">
        <f>IF(Wedstrijden!AW1920="x","Z","")</f>
        <v/>
      </c>
    </row>
    <row r="1756" spans="1:118" ht="15">
      <c r="A1756" s="48" t="e">
        <f>Wedstrijden!#REF!</f>
        <v>#REF!</v>
      </c>
      <c r="B1756" s="44" t="str">
        <f>IFERROR(VLOOKUP(Wedstrijden!E1921,Wedstrijdlocaties!$B$2:$E$499,2,FALSE),"")</f>
        <v/>
      </c>
      <c r="C1756" s="44" t="str">
        <f>Wedstrijden!F1921</f>
        <v/>
      </c>
      <c r="D1756" s="44" t="str">
        <f>IFERROR(VLOOKUP(Wedstrijden!G1921,Organisaties!$B$2:$C$501,2,FALSE),"")</f>
        <v/>
      </c>
      <c r="E1756" s="44" t="str">
        <f>IFERROR(VLOOKUP(Wedstrijden!G1921,Organisaties!$B$2:$F$501,5,FALSE),"")</f>
        <v/>
      </c>
      <c r="F1756" s="44" t="str">
        <f>IF(Wedstrijden!BC1921&lt;&gt;"",Wedstrijden!BC1921,"")</f>
        <v/>
      </c>
      <c r="G1756" s="44">
        <f>IF(Wedstrijden!AY1921="Indoor",1,0)</f>
        <v>0</v>
      </c>
      <c r="H1756" s="44">
        <f>Wedstrijden!AZ1921</f>
        <v>0</v>
      </c>
      <c r="I1756" s="44" t="str">
        <f>IF(Wedstrijden!AX1921="Nee",0,IF(Wedstrijden!AX1921="Ja",1,""))</f>
        <v/>
      </c>
      <c r="J1756" s="44" t="str">
        <f>IF(Wedstrijden!BA1921&lt;&gt;"",Wedstrijden!BA1921,"")</f>
        <v/>
      </c>
      <c r="W1756" s="45"/>
      <c r="AE1756" s="45"/>
      <c r="AN1756" s="45"/>
      <c r="AU1756" s="45"/>
      <c r="BA1756" s="45"/>
      <c r="BE1756" s="45"/>
      <c r="BJ1756" s="44" t="str">
        <f>IF(COUNTA(Wedstrijden!I1921:S1921)&lt;&gt;0,1,"")</f>
        <v/>
      </c>
      <c r="BK1756" s="44" t="str">
        <f t="shared" si="162"/>
        <v/>
      </c>
      <c r="BL1756" s="44" t="str">
        <f>IF(Wedstrijden!I1921="x","AA","")</f>
        <v/>
      </c>
      <c r="BM1756" s="44" t="str">
        <f>IF(Wedstrijden!J1921="x","A","")</f>
        <v/>
      </c>
      <c r="BN1756" s="44" t="str">
        <f>IF(Wedstrijden!K1921="x","B1","")</f>
        <v/>
      </c>
      <c r="BO1756" s="44" t="str">
        <f>IF(Wedstrijden!L1921="x","BB","")</f>
        <v/>
      </c>
      <c r="BP1756" s="44" t="str">
        <f>IF(Wedstrijden!M1921="x","B","")</f>
        <v/>
      </c>
      <c r="BQ1756" s="44" t="str">
        <f>IF(Wedstrijden!N1921="x","L1","")</f>
        <v/>
      </c>
      <c r="BR1756" s="44" t="str">
        <f>IF(Wedstrijden!O1921="x","L2","")</f>
        <v/>
      </c>
      <c r="BS1756" s="44" t="str">
        <f>IF(Wedstrijden!P1921="x","M1","")</f>
        <v/>
      </c>
      <c r="BT1756" s="44" t="str">
        <f>IF(Wedstrijden!Q1921="x","M2","")</f>
        <v/>
      </c>
      <c r="BU1756" s="44" t="str">
        <f>IF(Wedstrijden!R1921="x","Z1","")</f>
        <v/>
      </c>
      <c r="BV1756" s="44" t="str">
        <f>IF(Wedstrijden!S1921="x","Z2","")</f>
        <v/>
      </c>
      <c r="BW1756" s="44" t="str">
        <f>IF(COUNTA(Wedstrijden!T1921:AB1921)&lt;&gt;0,1,"")</f>
        <v/>
      </c>
      <c r="BX1756" s="44" t="str">
        <f t="shared" si="163"/>
        <v/>
      </c>
      <c r="BY1756" s="44" t="str">
        <f>IF(Wedstrijden!T1921="x","BB","")</f>
        <v/>
      </c>
      <c r="BZ1756" s="44" t="str">
        <f>IF(Wedstrijden!U1921="x","B","")</f>
        <v/>
      </c>
      <c r="CA1756" s="44" t="str">
        <f>IF(Wedstrijden!V1921="x","L1","")</f>
        <v/>
      </c>
      <c r="CB1756" s="44" t="str">
        <f>IF(Wedstrijden!W1921="x","L2","")</f>
        <v/>
      </c>
      <c r="CC1756" s="44" t="str">
        <f>IF(Wedstrijden!X1921="x","M1","")</f>
        <v/>
      </c>
      <c r="CD1756" s="44" t="str">
        <f>IF(Wedstrijden!Y1921="x","M2","")</f>
        <v/>
      </c>
      <c r="CE1756" s="44" t="str">
        <f>IF(Wedstrijden!Z1921="x","Z1","")</f>
        <v/>
      </c>
      <c r="CF1756" s="44" t="str">
        <f>IF(Wedstrijden!AA1921="x","Z2","")</f>
        <v/>
      </c>
      <c r="CG1756" s="44" t="str">
        <f>IF(Wedstrijden!AB1921="x","ZZL","")</f>
        <v/>
      </c>
      <c r="CL1756" s="44" t="str">
        <f>IF(COUNTA(Wedstrijden!AC1921:AJ1921)&lt;&gt;0,2,"")</f>
        <v/>
      </c>
      <c r="CM1756" s="44" t="str">
        <f t="shared" si="164"/>
        <v/>
      </c>
      <c r="CN1756" s="44" t="str">
        <f>IF(Wedstrijden!AC1921="x","AA","")</f>
        <v/>
      </c>
      <c r="CO1756" s="44" t="str">
        <f>IF(Wedstrijden!AD1921="x","A","")</f>
        <v/>
      </c>
      <c r="CP1756" s="44" t="str">
        <f>IF(Wedstrijden!AE1921="x","BB","")</f>
        <v/>
      </c>
      <c r="CQ1756" s="44" t="str">
        <f>IF(Wedstrijden!AF1921="x","B","")</f>
        <v/>
      </c>
      <c r="CR1756" s="44" t="str">
        <f>IF(Wedstrijden!AG1921="x","L","")</f>
        <v/>
      </c>
      <c r="CS1756" s="44" t="str">
        <f>IF(Wedstrijden!AH1921="x","M","")</f>
        <v/>
      </c>
      <c r="CT1756" s="44" t="str">
        <f>IF(Wedstrijden!AI1921="x","Z","")</f>
        <v/>
      </c>
      <c r="CU1756" s="44" t="str">
        <f>IF(Wedstrijden!AJ1921="x","ZZ","")</f>
        <v/>
      </c>
      <c r="CV1756" s="44" t="str">
        <f>IF(COUNTA(Wedstrijden!AK1921:AQ1921)&lt;&gt;0,2,"")</f>
        <v/>
      </c>
      <c r="CW1756" s="44" t="str">
        <f t="shared" si="165"/>
        <v/>
      </c>
      <c r="CX1756" s="44" t="str">
        <f>IF(Wedstrijden!AK1921="x","BB","")</f>
        <v/>
      </c>
      <c r="CY1756" s="44" t="str">
        <f>IF(Wedstrijden!AL1921="x","B","")</f>
        <v/>
      </c>
      <c r="CZ1756" s="44" t="str">
        <f>IF(Wedstrijden!AM1921="x","L","")</f>
        <v/>
      </c>
      <c r="DA1756" s="44" t="str">
        <f>IF(Wedstrijden!AN1921="x","M","")</f>
        <v/>
      </c>
      <c r="DB1756" s="44" t="str">
        <f>IF(Wedstrijden!AO1921="x","Z","")</f>
        <v/>
      </c>
      <c r="DC1756" s="44" t="str">
        <f>IF(Wedstrijden!AP1921="x","ZZ","")</f>
        <v/>
      </c>
      <c r="DD1756" s="44" t="str">
        <f>IF(Wedstrijden!AQ1921="x","1.40","")</f>
        <v/>
      </c>
      <c r="DE1756" s="44" t="str">
        <f>IF(COUNTA(Wedstrijden!AR1921:AT1921)&lt;&gt;0,6,"")</f>
        <v/>
      </c>
      <c r="DF1756" s="44" t="str">
        <f t="shared" si="166"/>
        <v/>
      </c>
      <c r="DG1756" s="44" t="str">
        <f>IF(Wedstrijden!AR1921="x","L","")</f>
        <v/>
      </c>
      <c r="DH1756" s="44" t="str">
        <f>IF(Wedstrijden!AS1921="x","M","")</f>
        <v/>
      </c>
      <c r="DI1756" s="44" t="str">
        <f>IF(Wedstrijden!AT1921="x","Z","")</f>
        <v/>
      </c>
      <c r="DJ1756" s="44" t="str">
        <f>IF(COUNTA(Wedstrijden!AU1921:AW1921)&lt;&gt;0,6,"")</f>
        <v/>
      </c>
      <c r="DK1756" s="44" t="str">
        <f t="shared" si="167"/>
        <v/>
      </c>
      <c r="DL1756" s="44" t="str">
        <f>IF(Wedstrijden!AU1921="x","L","")</f>
        <v/>
      </c>
      <c r="DM1756" s="44" t="str">
        <f>IF(Wedstrijden!AV1921="x","M","")</f>
        <v/>
      </c>
      <c r="DN1756" s="44" t="str">
        <f>IF(Wedstrijden!AW1921="x","Z","")</f>
        <v/>
      </c>
    </row>
    <row r="1757" spans="1:118" ht="15">
      <c r="A1757" s="48" t="e">
        <f>Wedstrijden!#REF!</f>
        <v>#REF!</v>
      </c>
      <c r="B1757" s="44" t="str">
        <f>IFERROR(VLOOKUP(Wedstrijden!E1922,Wedstrijdlocaties!$B$2:$E$499,2,FALSE),"")</f>
        <v/>
      </c>
      <c r="C1757" s="44" t="str">
        <f>Wedstrijden!F1922</f>
        <v/>
      </c>
      <c r="D1757" s="44" t="str">
        <f>IFERROR(VLOOKUP(Wedstrijden!G1922,Organisaties!$B$2:$C$501,2,FALSE),"")</f>
        <v/>
      </c>
      <c r="E1757" s="44" t="str">
        <f>IFERROR(VLOOKUP(Wedstrijden!G1922,Organisaties!$B$2:$F$501,5,FALSE),"")</f>
        <v/>
      </c>
      <c r="F1757" s="44" t="str">
        <f>IF(Wedstrijden!BC1922&lt;&gt;"",Wedstrijden!BC1922,"")</f>
        <v/>
      </c>
      <c r="G1757" s="44">
        <f>IF(Wedstrijden!AY1922="Indoor",1,0)</f>
        <v>0</v>
      </c>
      <c r="H1757" s="44">
        <f>Wedstrijden!AZ1922</f>
        <v>0</v>
      </c>
      <c r="I1757" s="44" t="str">
        <f>IF(Wedstrijden!AX1922="Nee",0,IF(Wedstrijden!AX1922="Ja",1,""))</f>
        <v/>
      </c>
      <c r="J1757" s="44" t="str">
        <f>IF(Wedstrijden!BA1922&lt;&gt;"",Wedstrijden!BA1922,"")</f>
        <v/>
      </c>
      <c r="W1757" s="45"/>
      <c r="AE1757" s="45"/>
      <c r="AN1757" s="45"/>
      <c r="AU1757" s="45"/>
      <c r="BA1757" s="45"/>
      <c r="BE1757" s="45"/>
      <c r="BJ1757" s="44" t="str">
        <f>IF(COUNTA(Wedstrijden!I1922:S1922)&lt;&gt;0,1,"")</f>
        <v/>
      </c>
      <c r="BK1757" s="44" t="str">
        <f t="shared" si="162"/>
        <v/>
      </c>
      <c r="BL1757" s="44" t="str">
        <f>IF(Wedstrijden!I1922="x","AA","")</f>
        <v/>
      </c>
      <c r="BM1757" s="44" t="str">
        <f>IF(Wedstrijden!J1922="x","A","")</f>
        <v/>
      </c>
      <c r="BN1757" s="44" t="str">
        <f>IF(Wedstrijden!K1922="x","B1","")</f>
        <v/>
      </c>
      <c r="BO1757" s="44" t="str">
        <f>IF(Wedstrijden!L1922="x","BB","")</f>
        <v/>
      </c>
      <c r="BP1757" s="44" t="str">
        <f>IF(Wedstrijden!M1922="x","B","")</f>
        <v/>
      </c>
      <c r="BQ1757" s="44" t="str">
        <f>IF(Wedstrijden!N1922="x","L1","")</f>
        <v/>
      </c>
      <c r="BR1757" s="44" t="str">
        <f>IF(Wedstrijden!O1922="x","L2","")</f>
        <v/>
      </c>
      <c r="BS1757" s="44" t="str">
        <f>IF(Wedstrijden!P1922="x","M1","")</f>
        <v/>
      </c>
      <c r="BT1757" s="44" t="str">
        <f>IF(Wedstrijden!Q1922="x","M2","")</f>
        <v/>
      </c>
      <c r="BU1757" s="44" t="str">
        <f>IF(Wedstrijden!R1922="x","Z1","")</f>
        <v/>
      </c>
      <c r="BV1757" s="44" t="str">
        <f>IF(Wedstrijden!S1922="x","Z2","")</f>
        <v/>
      </c>
      <c r="BW1757" s="44" t="str">
        <f>IF(COUNTA(Wedstrijden!T1922:AB1922)&lt;&gt;0,1,"")</f>
        <v/>
      </c>
      <c r="BX1757" s="44" t="str">
        <f t="shared" si="163"/>
        <v/>
      </c>
      <c r="BY1757" s="44" t="str">
        <f>IF(Wedstrijden!T1922="x","BB","")</f>
        <v/>
      </c>
      <c r="BZ1757" s="44" t="str">
        <f>IF(Wedstrijden!U1922="x","B","")</f>
        <v/>
      </c>
      <c r="CA1757" s="44" t="str">
        <f>IF(Wedstrijden!V1922="x","L1","")</f>
        <v/>
      </c>
      <c r="CB1757" s="44" t="str">
        <f>IF(Wedstrijden!W1922="x","L2","")</f>
        <v/>
      </c>
      <c r="CC1757" s="44" t="str">
        <f>IF(Wedstrijden!X1922="x","M1","")</f>
        <v/>
      </c>
      <c r="CD1757" s="44" t="str">
        <f>IF(Wedstrijden!Y1922="x","M2","")</f>
        <v/>
      </c>
      <c r="CE1757" s="44" t="str">
        <f>IF(Wedstrijden!Z1922="x","Z1","")</f>
        <v/>
      </c>
      <c r="CF1757" s="44" t="str">
        <f>IF(Wedstrijden!AA1922="x","Z2","")</f>
        <v/>
      </c>
      <c r="CG1757" s="44" t="str">
        <f>IF(Wedstrijden!AB1922="x","ZZL","")</f>
        <v/>
      </c>
      <c r="CL1757" s="44" t="str">
        <f>IF(COUNTA(Wedstrijden!AC1922:AJ1922)&lt;&gt;0,2,"")</f>
        <v/>
      </c>
      <c r="CM1757" s="44" t="str">
        <f t="shared" si="164"/>
        <v/>
      </c>
      <c r="CN1757" s="44" t="str">
        <f>IF(Wedstrijden!AC1922="x","AA","")</f>
        <v/>
      </c>
      <c r="CO1757" s="44" t="str">
        <f>IF(Wedstrijden!AD1922="x","A","")</f>
        <v/>
      </c>
      <c r="CP1757" s="44" t="str">
        <f>IF(Wedstrijden!AE1922="x","BB","")</f>
        <v/>
      </c>
      <c r="CQ1757" s="44" t="str">
        <f>IF(Wedstrijden!AF1922="x","B","")</f>
        <v/>
      </c>
      <c r="CR1757" s="44" t="str">
        <f>IF(Wedstrijden!AG1922="x","L","")</f>
        <v/>
      </c>
      <c r="CS1757" s="44" t="str">
        <f>IF(Wedstrijden!AH1922="x","M","")</f>
        <v/>
      </c>
      <c r="CT1757" s="44" t="str">
        <f>IF(Wedstrijden!AI1922="x","Z","")</f>
        <v/>
      </c>
      <c r="CU1757" s="44" t="str">
        <f>IF(Wedstrijden!AJ1922="x","ZZ","")</f>
        <v/>
      </c>
      <c r="CV1757" s="44" t="str">
        <f>IF(COUNTA(Wedstrijden!AK1922:AQ1922)&lt;&gt;0,2,"")</f>
        <v/>
      </c>
      <c r="CW1757" s="44" t="str">
        <f t="shared" si="165"/>
        <v/>
      </c>
      <c r="CX1757" s="44" t="str">
        <f>IF(Wedstrijden!AK1922="x","BB","")</f>
        <v/>
      </c>
      <c r="CY1757" s="44" t="str">
        <f>IF(Wedstrijden!AL1922="x","B","")</f>
        <v/>
      </c>
      <c r="CZ1757" s="44" t="str">
        <f>IF(Wedstrijden!AM1922="x","L","")</f>
        <v/>
      </c>
      <c r="DA1757" s="44" t="str">
        <f>IF(Wedstrijden!AN1922="x","M","")</f>
        <v/>
      </c>
      <c r="DB1757" s="44" t="str">
        <f>IF(Wedstrijden!AO1922="x","Z","")</f>
        <v/>
      </c>
      <c r="DC1757" s="44" t="str">
        <f>IF(Wedstrijden!AP1922="x","ZZ","")</f>
        <v/>
      </c>
      <c r="DD1757" s="44" t="str">
        <f>IF(Wedstrijden!AQ1922="x","1.40","")</f>
        <v/>
      </c>
      <c r="DE1757" s="44" t="str">
        <f>IF(COUNTA(Wedstrijden!AR1922:AT1922)&lt;&gt;0,6,"")</f>
        <v/>
      </c>
      <c r="DF1757" s="44" t="str">
        <f t="shared" si="166"/>
        <v/>
      </c>
      <c r="DG1757" s="44" t="str">
        <f>IF(Wedstrijden!AR1922="x","L","")</f>
        <v/>
      </c>
      <c r="DH1757" s="44" t="str">
        <f>IF(Wedstrijden!AS1922="x","M","")</f>
        <v/>
      </c>
      <c r="DI1757" s="44" t="str">
        <f>IF(Wedstrijden!AT1922="x","Z","")</f>
        <v/>
      </c>
      <c r="DJ1757" s="44" t="str">
        <f>IF(COUNTA(Wedstrijden!AU1922:AW1922)&lt;&gt;0,6,"")</f>
        <v/>
      </c>
      <c r="DK1757" s="44" t="str">
        <f t="shared" si="167"/>
        <v/>
      </c>
      <c r="DL1757" s="44" t="str">
        <f>IF(Wedstrijden!AU1922="x","L","")</f>
        <v/>
      </c>
      <c r="DM1757" s="44" t="str">
        <f>IF(Wedstrijden!AV1922="x","M","")</f>
        <v/>
      </c>
      <c r="DN1757" s="44" t="str">
        <f>IF(Wedstrijden!AW1922="x","Z","")</f>
        <v/>
      </c>
    </row>
    <row r="1758" spans="1:118" ht="15">
      <c r="A1758" s="48" t="e">
        <f>Wedstrijden!#REF!</f>
        <v>#REF!</v>
      </c>
      <c r="B1758" s="44" t="str">
        <f>IFERROR(VLOOKUP(Wedstrijden!E1923,Wedstrijdlocaties!$B$2:$E$499,2,FALSE),"")</f>
        <v/>
      </c>
      <c r="C1758" s="44" t="str">
        <f>Wedstrijden!F1923</f>
        <v/>
      </c>
      <c r="D1758" s="44" t="str">
        <f>IFERROR(VLOOKUP(Wedstrijden!G1923,Organisaties!$B$2:$C$501,2,FALSE),"")</f>
        <v/>
      </c>
      <c r="E1758" s="44" t="str">
        <f>IFERROR(VLOOKUP(Wedstrijden!G1923,Organisaties!$B$2:$F$501,5,FALSE),"")</f>
        <v/>
      </c>
      <c r="F1758" s="44" t="str">
        <f>IF(Wedstrijden!BC1923&lt;&gt;"",Wedstrijden!BC1923,"")</f>
        <v/>
      </c>
      <c r="G1758" s="44">
        <f>IF(Wedstrijden!AY1923="Indoor",1,0)</f>
        <v>0</v>
      </c>
      <c r="H1758" s="44">
        <f>Wedstrijden!AZ1923</f>
        <v>0</v>
      </c>
      <c r="I1758" s="44" t="str">
        <f>IF(Wedstrijden!AX1923="Nee",0,IF(Wedstrijden!AX1923="Ja",1,""))</f>
        <v/>
      </c>
      <c r="J1758" s="44" t="str">
        <f>IF(Wedstrijden!BA1923&lt;&gt;"",Wedstrijden!BA1923,"")</f>
        <v/>
      </c>
      <c r="W1758" s="45"/>
      <c r="AE1758" s="45"/>
      <c r="AN1758" s="45"/>
      <c r="AU1758" s="45"/>
      <c r="BA1758" s="45"/>
      <c r="BE1758" s="45"/>
      <c r="BJ1758" s="44" t="str">
        <f>IF(COUNTA(Wedstrijden!I1923:S1923)&lt;&gt;0,1,"")</f>
        <v/>
      </c>
      <c r="BK1758" s="44" t="str">
        <f t="shared" si="162"/>
        <v/>
      </c>
      <c r="BL1758" s="44" t="str">
        <f>IF(Wedstrijden!I1923="x","AA","")</f>
        <v/>
      </c>
      <c r="BM1758" s="44" t="str">
        <f>IF(Wedstrijden!J1923="x","A","")</f>
        <v/>
      </c>
      <c r="BN1758" s="44" t="str">
        <f>IF(Wedstrijden!K1923="x","B1","")</f>
        <v/>
      </c>
      <c r="BO1758" s="44" t="str">
        <f>IF(Wedstrijden!L1923="x","BB","")</f>
        <v/>
      </c>
      <c r="BP1758" s="44" t="str">
        <f>IF(Wedstrijden!M1923="x","B","")</f>
        <v/>
      </c>
      <c r="BQ1758" s="44" t="str">
        <f>IF(Wedstrijden!N1923="x","L1","")</f>
        <v/>
      </c>
      <c r="BR1758" s="44" t="str">
        <f>IF(Wedstrijden!O1923="x","L2","")</f>
        <v/>
      </c>
      <c r="BS1758" s="44" t="str">
        <f>IF(Wedstrijden!P1923="x","M1","")</f>
        <v/>
      </c>
      <c r="BT1758" s="44" t="str">
        <f>IF(Wedstrijden!Q1923="x","M2","")</f>
        <v/>
      </c>
      <c r="BU1758" s="44" t="str">
        <f>IF(Wedstrijden!R1923="x","Z1","")</f>
        <v/>
      </c>
      <c r="BV1758" s="44" t="str">
        <f>IF(Wedstrijden!S1923="x","Z2","")</f>
        <v/>
      </c>
      <c r="BW1758" s="44" t="str">
        <f>IF(COUNTA(Wedstrijden!T1923:AB1923)&lt;&gt;0,1,"")</f>
        <v/>
      </c>
      <c r="BX1758" s="44" t="str">
        <f t="shared" si="163"/>
        <v/>
      </c>
      <c r="BY1758" s="44" t="str">
        <f>IF(Wedstrijden!T1923="x","BB","")</f>
        <v/>
      </c>
      <c r="BZ1758" s="44" t="str">
        <f>IF(Wedstrijden!U1923="x","B","")</f>
        <v/>
      </c>
      <c r="CA1758" s="44" t="str">
        <f>IF(Wedstrijden!V1923="x","L1","")</f>
        <v/>
      </c>
      <c r="CB1758" s="44" t="str">
        <f>IF(Wedstrijden!W1923="x","L2","")</f>
        <v/>
      </c>
      <c r="CC1758" s="44" t="str">
        <f>IF(Wedstrijden!X1923="x","M1","")</f>
        <v/>
      </c>
      <c r="CD1758" s="44" t="str">
        <f>IF(Wedstrijden!Y1923="x","M2","")</f>
        <v/>
      </c>
      <c r="CE1758" s="44" t="str">
        <f>IF(Wedstrijden!Z1923="x","Z1","")</f>
        <v/>
      </c>
      <c r="CF1758" s="44" t="str">
        <f>IF(Wedstrijden!AA1923="x","Z2","")</f>
        <v/>
      </c>
      <c r="CG1758" s="44" t="str">
        <f>IF(Wedstrijden!AB1923="x","ZZL","")</f>
        <v/>
      </c>
      <c r="CL1758" s="44" t="str">
        <f>IF(COUNTA(Wedstrijden!AC1923:AJ1923)&lt;&gt;0,2,"")</f>
        <v/>
      </c>
      <c r="CM1758" s="44" t="str">
        <f t="shared" si="164"/>
        <v/>
      </c>
      <c r="CN1758" s="44" t="str">
        <f>IF(Wedstrijden!AC1923="x","AA","")</f>
        <v/>
      </c>
      <c r="CO1758" s="44" t="str">
        <f>IF(Wedstrijden!AD1923="x","A","")</f>
        <v/>
      </c>
      <c r="CP1758" s="44" t="str">
        <f>IF(Wedstrijden!AE1923="x","BB","")</f>
        <v/>
      </c>
      <c r="CQ1758" s="44" t="str">
        <f>IF(Wedstrijden!AF1923="x","B","")</f>
        <v/>
      </c>
      <c r="CR1758" s="44" t="str">
        <f>IF(Wedstrijden!AG1923="x","L","")</f>
        <v/>
      </c>
      <c r="CS1758" s="44" t="str">
        <f>IF(Wedstrijden!AH1923="x","M","")</f>
        <v/>
      </c>
      <c r="CT1758" s="44" t="str">
        <f>IF(Wedstrijden!AI1923="x","Z","")</f>
        <v/>
      </c>
      <c r="CU1758" s="44" t="str">
        <f>IF(Wedstrijden!AJ1923="x","ZZ","")</f>
        <v/>
      </c>
      <c r="CV1758" s="44" t="str">
        <f>IF(COUNTA(Wedstrijden!AK1923:AQ1923)&lt;&gt;0,2,"")</f>
        <v/>
      </c>
      <c r="CW1758" s="44" t="str">
        <f t="shared" si="165"/>
        <v/>
      </c>
      <c r="CX1758" s="44" t="str">
        <f>IF(Wedstrijden!AK1923="x","BB","")</f>
        <v/>
      </c>
      <c r="CY1758" s="44" t="str">
        <f>IF(Wedstrijden!AL1923="x","B","")</f>
        <v/>
      </c>
      <c r="CZ1758" s="44" t="str">
        <f>IF(Wedstrijden!AM1923="x","L","")</f>
        <v/>
      </c>
      <c r="DA1758" s="44" t="str">
        <f>IF(Wedstrijden!AN1923="x","M","")</f>
        <v/>
      </c>
      <c r="DB1758" s="44" t="str">
        <f>IF(Wedstrijden!AO1923="x","Z","")</f>
        <v/>
      </c>
      <c r="DC1758" s="44" t="str">
        <f>IF(Wedstrijden!AP1923="x","ZZ","")</f>
        <v/>
      </c>
      <c r="DD1758" s="44" t="str">
        <f>IF(Wedstrijden!AQ1923="x","1.40","")</f>
        <v/>
      </c>
      <c r="DE1758" s="44" t="str">
        <f>IF(COUNTA(Wedstrijden!AR1923:AT1923)&lt;&gt;0,6,"")</f>
        <v/>
      </c>
      <c r="DF1758" s="44" t="str">
        <f t="shared" si="166"/>
        <v/>
      </c>
      <c r="DG1758" s="44" t="str">
        <f>IF(Wedstrijden!AR1923="x","L","")</f>
        <v/>
      </c>
      <c r="DH1758" s="44" t="str">
        <f>IF(Wedstrijden!AS1923="x","M","")</f>
        <v/>
      </c>
      <c r="DI1758" s="44" t="str">
        <f>IF(Wedstrijden!AT1923="x","Z","")</f>
        <v/>
      </c>
      <c r="DJ1758" s="44" t="str">
        <f>IF(COUNTA(Wedstrijden!AU1923:AW1923)&lt;&gt;0,6,"")</f>
        <v/>
      </c>
      <c r="DK1758" s="44" t="str">
        <f t="shared" si="167"/>
        <v/>
      </c>
      <c r="DL1758" s="44" t="str">
        <f>IF(Wedstrijden!AU1923="x","L","")</f>
        <v/>
      </c>
      <c r="DM1758" s="44" t="str">
        <f>IF(Wedstrijden!AV1923="x","M","")</f>
        <v/>
      </c>
      <c r="DN1758" s="44" t="str">
        <f>IF(Wedstrijden!AW1923="x","Z","")</f>
        <v/>
      </c>
    </row>
    <row r="1759" spans="1:118" ht="15">
      <c r="A1759" s="48" t="e">
        <f>Wedstrijden!#REF!</f>
        <v>#REF!</v>
      </c>
      <c r="B1759" s="44" t="str">
        <f>IFERROR(VLOOKUP(Wedstrijden!E1924,Wedstrijdlocaties!$B$2:$E$499,2,FALSE),"")</f>
        <v/>
      </c>
      <c r="C1759" s="44" t="str">
        <f>Wedstrijden!F1924</f>
        <v/>
      </c>
      <c r="D1759" s="44" t="str">
        <f>IFERROR(VLOOKUP(Wedstrijden!G1924,Organisaties!$B$2:$C$501,2,FALSE),"")</f>
        <v/>
      </c>
      <c r="E1759" s="44" t="str">
        <f>IFERROR(VLOOKUP(Wedstrijden!G1924,Organisaties!$B$2:$F$501,5,FALSE),"")</f>
        <v/>
      </c>
      <c r="F1759" s="44" t="str">
        <f>IF(Wedstrijden!BC1924&lt;&gt;"",Wedstrijden!BC1924,"")</f>
        <v/>
      </c>
      <c r="G1759" s="44">
        <f>IF(Wedstrijden!AY1924="Indoor",1,0)</f>
        <v>0</v>
      </c>
      <c r="H1759" s="44">
        <f>Wedstrijden!AZ1924</f>
        <v>0</v>
      </c>
      <c r="I1759" s="44" t="str">
        <f>IF(Wedstrijden!AX1924="Nee",0,IF(Wedstrijden!AX1924="Ja",1,""))</f>
        <v/>
      </c>
      <c r="J1759" s="44" t="str">
        <f>IF(Wedstrijden!BA1924&lt;&gt;"",Wedstrijden!BA1924,"")</f>
        <v/>
      </c>
      <c r="W1759" s="45"/>
      <c r="AE1759" s="45"/>
      <c r="AN1759" s="45"/>
      <c r="AU1759" s="45"/>
      <c r="BA1759" s="45"/>
      <c r="BE1759" s="45"/>
      <c r="BJ1759" s="44" t="str">
        <f>IF(COUNTA(Wedstrijden!I1924:S1924)&lt;&gt;0,1,"")</f>
        <v/>
      </c>
      <c r="BK1759" s="44" t="str">
        <f t="shared" si="162"/>
        <v/>
      </c>
      <c r="BL1759" s="44" t="str">
        <f>IF(Wedstrijden!I1924="x","AA","")</f>
        <v/>
      </c>
      <c r="BM1759" s="44" t="str">
        <f>IF(Wedstrijden!J1924="x","A","")</f>
        <v/>
      </c>
      <c r="BN1759" s="44" t="str">
        <f>IF(Wedstrijden!K1924="x","B1","")</f>
        <v/>
      </c>
      <c r="BO1759" s="44" t="str">
        <f>IF(Wedstrijden!L1924="x","BB","")</f>
        <v/>
      </c>
      <c r="BP1759" s="44" t="str">
        <f>IF(Wedstrijden!M1924="x","B","")</f>
        <v/>
      </c>
      <c r="BQ1759" s="44" t="str">
        <f>IF(Wedstrijden!N1924="x","L1","")</f>
        <v/>
      </c>
      <c r="BR1759" s="44" t="str">
        <f>IF(Wedstrijden!O1924="x","L2","")</f>
        <v/>
      </c>
      <c r="BS1759" s="44" t="str">
        <f>IF(Wedstrijden!P1924="x","M1","")</f>
        <v/>
      </c>
      <c r="BT1759" s="44" t="str">
        <f>IF(Wedstrijden!Q1924="x","M2","")</f>
        <v/>
      </c>
      <c r="BU1759" s="44" t="str">
        <f>IF(Wedstrijden!R1924="x","Z1","")</f>
        <v/>
      </c>
      <c r="BV1759" s="44" t="str">
        <f>IF(Wedstrijden!S1924="x","Z2","")</f>
        <v/>
      </c>
      <c r="BW1759" s="44" t="str">
        <f>IF(COUNTA(Wedstrijden!T1924:AB1924)&lt;&gt;0,1,"")</f>
        <v/>
      </c>
      <c r="BX1759" s="44" t="str">
        <f t="shared" si="163"/>
        <v/>
      </c>
      <c r="BY1759" s="44" t="str">
        <f>IF(Wedstrijden!T1924="x","BB","")</f>
        <v/>
      </c>
      <c r="BZ1759" s="44" t="str">
        <f>IF(Wedstrijden!U1924="x","B","")</f>
        <v/>
      </c>
      <c r="CA1759" s="44" t="str">
        <f>IF(Wedstrijden!V1924="x","L1","")</f>
        <v/>
      </c>
      <c r="CB1759" s="44" t="str">
        <f>IF(Wedstrijden!W1924="x","L2","")</f>
        <v/>
      </c>
      <c r="CC1759" s="44" t="str">
        <f>IF(Wedstrijden!X1924="x","M1","")</f>
        <v/>
      </c>
      <c r="CD1759" s="44" t="str">
        <f>IF(Wedstrijden!Y1924="x","M2","")</f>
        <v/>
      </c>
      <c r="CE1759" s="44" t="str">
        <f>IF(Wedstrijden!Z1924="x","Z1","")</f>
        <v/>
      </c>
      <c r="CF1759" s="44" t="str">
        <f>IF(Wedstrijden!AA1924="x","Z2","")</f>
        <v/>
      </c>
      <c r="CG1759" s="44" t="str">
        <f>IF(Wedstrijden!AB1924="x","ZZL","")</f>
        <v/>
      </c>
      <c r="CL1759" s="44" t="str">
        <f>IF(COUNTA(Wedstrijden!AC1924:AJ1924)&lt;&gt;0,2,"")</f>
        <v/>
      </c>
      <c r="CM1759" s="44" t="str">
        <f t="shared" si="164"/>
        <v/>
      </c>
      <c r="CN1759" s="44" t="str">
        <f>IF(Wedstrijden!AC1924="x","AA","")</f>
        <v/>
      </c>
      <c r="CO1759" s="44" t="str">
        <f>IF(Wedstrijden!AD1924="x","A","")</f>
        <v/>
      </c>
      <c r="CP1759" s="44" t="str">
        <f>IF(Wedstrijden!AE1924="x","BB","")</f>
        <v/>
      </c>
      <c r="CQ1759" s="44" t="str">
        <f>IF(Wedstrijden!AF1924="x","B","")</f>
        <v/>
      </c>
      <c r="CR1759" s="44" t="str">
        <f>IF(Wedstrijden!AG1924="x","L","")</f>
        <v/>
      </c>
      <c r="CS1759" s="44" t="str">
        <f>IF(Wedstrijden!AH1924="x","M","")</f>
        <v/>
      </c>
      <c r="CT1759" s="44" t="str">
        <f>IF(Wedstrijden!AI1924="x","Z","")</f>
        <v/>
      </c>
      <c r="CU1759" s="44" t="str">
        <f>IF(Wedstrijden!AJ1924="x","ZZ","")</f>
        <v/>
      </c>
      <c r="CV1759" s="44" t="str">
        <f>IF(COUNTA(Wedstrijden!AK1924:AQ1924)&lt;&gt;0,2,"")</f>
        <v/>
      </c>
      <c r="CW1759" s="44" t="str">
        <f t="shared" si="165"/>
        <v/>
      </c>
      <c r="CX1759" s="44" t="str">
        <f>IF(Wedstrijden!AK1924="x","BB","")</f>
        <v/>
      </c>
      <c r="CY1759" s="44" t="str">
        <f>IF(Wedstrijden!AL1924="x","B","")</f>
        <v/>
      </c>
      <c r="CZ1759" s="44" t="str">
        <f>IF(Wedstrijden!AM1924="x","L","")</f>
        <v/>
      </c>
      <c r="DA1759" s="44" t="str">
        <f>IF(Wedstrijden!AN1924="x","M","")</f>
        <v/>
      </c>
      <c r="DB1759" s="44" t="str">
        <f>IF(Wedstrijden!AO1924="x","Z","")</f>
        <v/>
      </c>
      <c r="DC1759" s="44" t="str">
        <f>IF(Wedstrijden!AP1924="x","ZZ","")</f>
        <v/>
      </c>
      <c r="DD1759" s="44" t="str">
        <f>IF(Wedstrijden!AQ1924="x","1.40","")</f>
        <v/>
      </c>
      <c r="DE1759" s="44" t="str">
        <f>IF(COUNTA(Wedstrijden!AR1924:AT1924)&lt;&gt;0,6,"")</f>
        <v/>
      </c>
      <c r="DF1759" s="44" t="str">
        <f t="shared" si="166"/>
        <v/>
      </c>
      <c r="DG1759" s="44" t="str">
        <f>IF(Wedstrijden!AR1924="x","L","")</f>
        <v/>
      </c>
      <c r="DH1759" s="44" t="str">
        <f>IF(Wedstrijden!AS1924="x","M","")</f>
        <v/>
      </c>
      <c r="DI1759" s="44" t="str">
        <f>IF(Wedstrijden!AT1924="x","Z","")</f>
        <v/>
      </c>
      <c r="DJ1759" s="44" t="str">
        <f>IF(COUNTA(Wedstrijden!AU1924:AW1924)&lt;&gt;0,6,"")</f>
        <v/>
      </c>
      <c r="DK1759" s="44" t="str">
        <f t="shared" si="167"/>
        <v/>
      </c>
      <c r="DL1759" s="44" t="str">
        <f>IF(Wedstrijden!AU1924="x","L","")</f>
        <v/>
      </c>
      <c r="DM1759" s="44" t="str">
        <f>IF(Wedstrijden!AV1924="x","M","")</f>
        <v/>
      </c>
      <c r="DN1759" s="44" t="str">
        <f>IF(Wedstrijden!AW1924="x","Z","")</f>
        <v/>
      </c>
    </row>
    <row r="1760" spans="1:118" ht="15">
      <c r="A1760" s="48" t="e">
        <f>Wedstrijden!#REF!</f>
        <v>#REF!</v>
      </c>
      <c r="B1760" s="44" t="str">
        <f>IFERROR(VLOOKUP(Wedstrijden!E1925,Wedstrijdlocaties!$B$2:$E$499,2,FALSE),"")</f>
        <v/>
      </c>
      <c r="C1760" s="44" t="str">
        <f>Wedstrijden!F1925</f>
        <v/>
      </c>
      <c r="D1760" s="44" t="str">
        <f>IFERROR(VLOOKUP(Wedstrijden!G1925,Organisaties!$B$2:$C$501,2,FALSE),"")</f>
        <v/>
      </c>
      <c r="E1760" s="44" t="str">
        <f>IFERROR(VLOOKUP(Wedstrijden!G1925,Organisaties!$B$2:$F$501,5,FALSE),"")</f>
        <v/>
      </c>
      <c r="F1760" s="44" t="str">
        <f>IF(Wedstrijden!BC1925&lt;&gt;"",Wedstrijden!BC1925,"")</f>
        <v/>
      </c>
      <c r="G1760" s="44">
        <f>IF(Wedstrijden!AY1925="Indoor",1,0)</f>
        <v>0</v>
      </c>
      <c r="H1760" s="44">
        <f>Wedstrijden!AZ1925</f>
        <v>0</v>
      </c>
      <c r="I1760" s="44" t="str">
        <f>IF(Wedstrijden!AX1925="Nee",0,IF(Wedstrijden!AX1925="Ja",1,""))</f>
        <v/>
      </c>
      <c r="J1760" s="44" t="str">
        <f>IF(Wedstrijden!BA1925&lt;&gt;"",Wedstrijden!BA1925,"")</f>
        <v/>
      </c>
      <c r="W1760" s="45"/>
      <c r="AE1760" s="45"/>
      <c r="AN1760" s="45"/>
      <c r="AU1760" s="45"/>
      <c r="BA1760" s="45"/>
      <c r="BE1760" s="45"/>
      <c r="BJ1760" s="44" t="str">
        <f>IF(COUNTA(Wedstrijden!I1925:S1925)&lt;&gt;0,1,"")</f>
        <v/>
      </c>
      <c r="BK1760" s="44" t="str">
        <f t="shared" si="162"/>
        <v/>
      </c>
      <c r="BL1760" s="44" t="str">
        <f>IF(Wedstrijden!I1925="x","AA","")</f>
        <v/>
      </c>
      <c r="BM1760" s="44" t="str">
        <f>IF(Wedstrijden!J1925="x","A","")</f>
        <v/>
      </c>
      <c r="BN1760" s="44" t="str">
        <f>IF(Wedstrijden!K1925="x","B1","")</f>
        <v/>
      </c>
      <c r="BO1760" s="44" t="str">
        <f>IF(Wedstrijden!L1925="x","BB","")</f>
        <v/>
      </c>
      <c r="BP1760" s="44" t="str">
        <f>IF(Wedstrijden!M1925="x","B","")</f>
        <v/>
      </c>
      <c r="BQ1760" s="44" t="str">
        <f>IF(Wedstrijden!N1925="x","L1","")</f>
        <v/>
      </c>
      <c r="BR1760" s="44" t="str">
        <f>IF(Wedstrijden!O1925="x","L2","")</f>
        <v/>
      </c>
      <c r="BS1760" s="44" t="str">
        <f>IF(Wedstrijden!P1925="x","M1","")</f>
        <v/>
      </c>
      <c r="BT1760" s="44" t="str">
        <f>IF(Wedstrijden!Q1925="x","M2","")</f>
        <v/>
      </c>
      <c r="BU1760" s="44" t="str">
        <f>IF(Wedstrijden!R1925="x","Z1","")</f>
        <v/>
      </c>
      <c r="BV1760" s="44" t="str">
        <f>IF(Wedstrijden!S1925="x","Z2","")</f>
        <v/>
      </c>
      <c r="BW1760" s="44" t="str">
        <f>IF(COUNTA(Wedstrijden!T1925:AB1925)&lt;&gt;0,1,"")</f>
        <v/>
      </c>
      <c r="BX1760" s="44" t="str">
        <f t="shared" si="163"/>
        <v/>
      </c>
      <c r="BY1760" s="44" t="str">
        <f>IF(Wedstrijden!T1925="x","BB","")</f>
        <v/>
      </c>
      <c r="BZ1760" s="44" t="str">
        <f>IF(Wedstrijden!U1925="x","B","")</f>
        <v/>
      </c>
      <c r="CA1760" s="44" t="str">
        <f>IF(Wedstrijden!V1925="x","L1","")</f>
        <v/>
      </c>
      <c r="CB1760" s="44" t="str">
        <f>IF(Wedstrijden!W1925="x","L2","")</f>
        <v/>
      </c>
      <c r="CC1760" s="44" t="str">
        <f>IF(Wedstrijden!X1925="x","M1","")</f>
        <v/>
      </c>
      <c r="CD1760" s="44" t="str">
        <f>IF(Wedstrijden!Y1925="x","M2","")</f>
        <v/>
      </c>
      <c r="CE1760" s="44" t="str">
        <f>IF(Wedstrijden!Z1925="x","Z1","")</f>
        <v/>
      </c>
      <c r="CF1760" s="44" t="str">
        <f>IF(Wedstrijden!AA1925="x","Z2","")</f>
        <v/>
      </c>
      <c r="CG1760" s="44" t="str">
        <f>IF(Wedstrijden!AB1925="x","ZZL","")</f>
        <v/>
      </c>
      <c r="CL1760" s="44" t="str">
        <f>IF(COUNTA(Wedstrijden!AC1925:AJ1925)&lt;&gt;0,2,"")</f>
        <v/>
      </c>
      <c r="CM1760" s="44" t="str">
        <f t="shared" si="164"/>
        <v/>
      </c>
      <c r="CN1760" s="44" t="str">
        <f>IF(Wedstrijden!AC1925="x","AA","")</f>
        <v/>
      </c>
      <c r="CO1760" s="44" t="str">
        <f>IF(Wedstrijden!AD1925="x","A","")</f>
        <v/>
      </c>
      <c r="CP1760" s="44" t="str">
        <f>IF(Wedstrijden!AE1925="x","BB","")</f>
        <v/>
      </c>
      <c r="CQ1760" s="44" t="str">
        <f>IF(Wedstrijden!AF1925="x","B","")</f>
        <v/>
      </c>
      <c r="CR1760" s="44" t="str">
        <f>IF(Wedstrijden!AG1925="x","L","")</f>
        <v/>
      </c>
      <c r="CS1760" s="44" t="str">
        <f>IF(Wedstrijden!AH1925="x","M","")</f>
        <v/>
      </c>
      <c r="CT1760" s="44" t="str">
        <f>IF(Wedstrijden!AI1925="x","Z","")</f>
        <v/>
      </c>
      <c r="CU1760" s="44" t="str">
        <f>IF(Wedstrijden!AJ1925="x","ZZ","")</f>
        <v/>
      </c>
      <c r="CV1760" s="44" t="str">
        <f>IF(COUNTA(Wedstrijden!AK1925:AQ1925)&lt;&gt;0,2,"")</f>
        <v/>
      </c>
      <c r="CW1760" s="44" t="str">
        <f t="shared" si="165"/>
        <v/>
      </c>
      <c r="CX1760" s="44" t="str">
        <f>IF(Wedstrijden!AK1925="x","BB","")</f>
        <v/>
      </c>
      <c r="CY1760" s="44" t="str">
        <f>IF(Wedstrijden!AL1925="x","B","")</f>
        <v/>
      </c>
      <c r="CZ1760" s="44" t="str">
        <f>IF(Wedstrijden!AM1925="x","L","")</f>
        <v/>
      </c>
      <c r="DA1760" s="44" t="str">
        <f>IF(Wedstrijden!AN1925="x","M","")</f>
        <v/>
      </c>
      <c r="DB1760" s="44" t="str">
        <f>IF(Wedstrijden!AO1925="x","Z","")</f>
        <v/>
      </c>
      <c r="DC1760" s="44" t="str">
        <f>IF(Wedstrijden!AP1925="x","ZZ","")</f>
        <v/>
      </c>
      <c r="DD1760" s="44" t="str">
        <f>IF(Wedstrijden!AQ1925="x","1.40","")</f>
        <v/>
      </c>
      <c r="DE1760" s="44" t="str">
        <f>IF(COUNTA(Wedstrijden!AR1925:AT1925)&lt;&gt;0,6,"")</f>
        <v/>
      </c>
      <c r="DF1760" s="44" t="str">
        <f t="shared" si="166"/>
        <v/>
      </c>
      <c r="DG1760" s="44" t="str">
        <f>IF(Wedstrijden!AR1925="x","L","")</f>
        <v/>
      </c>
      <c r="DH1760" s="44" t="str">
        <f>IF(Wedstrijden!AS1925="x","M","")</f>
        <v/>
      </c>
      <c r="DI1760" s="44" t="str">
        <f>IF(Wedstrijden!AT1925="x","Z","")</f>
        <v/>
      </c>
      <c r="DJ1760" s="44" t="str">
        <f>IF(COUNTA(Wedstrijden!AU1925:AW1925)&lt;&gt;0,6,"")</f>
        <v/>
      </c>
      <c r="DK1760" s="44" t="str">
        <f t="shared" si="167"/>
        <v/>
      </c>
      <c r="DL1760" s="44" t="str">
        <f>IF(Wedstrijden!AU1925="x","L","")</f>
        <v/>
      </c>
      <c r="DM1760" s="44" t="str">
        <f>IF(Wedstrijden!AV1925="x","M","")</f>
        <v/>
      </c>
      <c r="DN1760" s="44" t="str">
        <f>IF(Wedstrijden!AW1925="x","Z","")</f>
        <v/>
      </c>
    </row>
    <row r="1761" spans="1:118" ht="15">
      <c r="A1761" s="48" t="e">
        <f>Wedstrijden!#REF!</f>
        <v>#REF!</v>
      </c>
      <c r="B1761" s="44" t="str">
        <f>IFERROR(VLOOKUP(Wedstrijden!E1926,Wedstrijdlocaties!$B$2:$E$499,2,FALSE),"")</f>
        <v/>
      </c>
      <c r="C1761" s="44" t="str">
        <f>Wedstrijden!F1926</f>
        <v/>
      </c>
      <c r="D1761" s="44" t="str">
        <f>IFERROR(VLOOKUP(Wedstrijden!G1926,Organisaties!$B$2:$C$501,2,FALSE),"")</f>
        <v/>
      </c>
      <c r="E1761" s="44" t="str">
        <f>IFERROR(VLOOKUP(Wedstrijden!G1926,Organisaties!$B$2:$F$501,5,FALSE),"")</f>
        <v/>
      </c>
      <c r="F1761" s="44" t="str">
        <f>IF(Wedstrijden!BC1926&lt;&gt;"",Wedstrijden!BC1926,"")</f>
        <v/>
      </c>
      <c r="G1761" s="44">
        <f>IF(Wedstrijden!AY1926="Indoor",1,0)</f>
        <v>0</v>
      </c>
      <c r="H1761" s="44">
        <f>Wedstrijden!AZ1926</f>
        <v>0</v>
      </c>
      <c r="I1761" s="44" t="str">
        <f>IF(Wedstrijden!AX1926="Nee",0,IF(Wedstrijden!AX1926="Ja",1,""))</f>
        <v/>
      </c>
      <c r="J1761" s="44" t="str">
        <f>IF(Wedstrijden!BA1926&lt;&gt;"",Wedstrijden!BA1926,"")</f>
        <v/>
      </c>
      <c r="W1761" s="45"/>
      <c r="AE1761" s="45"/>
      <c r="AN1761" s="45"/>
      <c r="AU1761" s="45"/>
      <c r="BA1761" s="45"/>
      <c r="BE1761" s="45"/>
      <c r="BJ1761" s="44" t="str">
        <f>IF(COUNTA(Wedstrijden!I1926:S1926)&lt;&gt;0,1,"")</f>
        <v/>
      </c>
      <c r="BK1761" s="44" t="str">
        <f t="shared" si="162"/>
        <v/>
      </c>
      <c r="BL1761" s="44" t="str">
        <f>IF(Wedstrijden!I1926="x","AA","")</f>
        <v/>
      </c>
      <c r="BM1761" s="44" t="str">
        <f>IF(Wedstrijden!J1926="x","A","")</f>
        <v/>
      </c>
      <c r="BN1761" s="44" t="str">
        <f>IF(Wedstrijden!K1926="x","B1","")</f>
        <v/>
      </c>
      <c r="BO1761" s="44" t="str">
        <f>IF(Wedstrijden!L1926="x","BB","")</f>
        <v/>
      </c>
      <c r="BP1761" s="44" t="str">
        <f>IF(Wedstrijden!M1926="x","B","")</f>
        <v/>
      </c>
      <c r="BQ1761" s="44" t="str">
        <f>IF(Wedstrijden!N1926="x","L1","")</f>
        <v/>
      </c>
      <c r="BR1761" s="44" t="str">
        <f>IF(Wedstrijden!O1926="x","L2","")</f>
        <v/>
      </c>
      <c r="BS1761" s="44" t="str">
        <f>IF(Wedstrijden!P1926="x","M1","")</f>
        <v/>
      </c>
      <c r="BT1761" s="44" t="str">
        <f>IF(Wedstrijden!Q1926="x","M2","")</f>
        <v/>
      </c>
      <c r="BU1761" s="44" t="str">
        <f>IF(Wedstrijden!R1926="x","Z1","")</f>
        <v/>
      </c>
      <c r="BV1761" s="44" t="str">
        <f>IF(Wedstrijden!S1926="x","Z2","")</f>
        <v/>
      </c>
      <c r="BW1761" s="44" t="str">
        <f>IF(COUNTA(Wedstrijden!T1926:AB1926)&lt;&gt;0,1,"")</f>
        <v/>
      </c>
      <c r="BX1761" s="44" t="str">
        <f t="shared" si="163"/>
        <v/>
      </c>
      <c r="BY1761" s="44" t="str">
        <f>IF(Wedstrijden!T1926="x","BB","")</f>
        <v/>
      </c>
      <c r="BZ1761" s="44" t="str">
        <f>IF(Wedstrijden!U1926="x","B","")</f>
        <v/>
      </c>
      <c r="CA1761" s="44" t="str">
        <f>IF(Wedstrijden!V1926="x","L1","")</f>
        <v/>
      </c>
      <c r="CB1761" s="44" t="str">
        <f>IF(Wedstrijden!W1926="x","L2","")</f>
        <v/>
      </c>
      <c r="CC1761" s="44" t="str">
        <f>IF(Wedstrijden!X1926="x","M1","")</f>
        <v/>
      </c>
      <c r="CD1761" s="44" t="str">
        <f>IF(Wedstrijden!Y1926="x","M2","")</f>
        <v/>
      </c>
      <c r="CE1761" s="44" t="str">
        <f>IF(Wedstrijden!Z1926="x","Z1","")</f>
        <v/>
      </c>
      <c r="CF1761" s="44" t="str">
        <f>IF(Wedstrijden!AA1926="x","Z2","")</f>
        <v/>
      </c>
      <c r="CG1761" s="44" t="str">
        <f>IF(Wedstrijden!AB1926="x","ZZL","")</f>
        <v/>
      </c>
      <c r="CL1761" s="44" t="str">
        <f>IF(COUNTA(Wedstrijden!AC1926:AJ1926)&lt;&gt;0,2,"")</f>
        <v/>
      </c>
      <c r="CM1761" s="44" t="str">
        <f t="shared" si="164"/>
        <v/>
      </c>
      <c r="CN1761" s="44" t="str">
        <f>IF(Wedstrijden!AC1926="x","AA","")</f>
        <v/>
      </c>
      <c r="CO1761" s="44" t="str">
        <f>IF(Wedstrijden!AD1926="x","A","")</f>
        <v/>
      </c>
      <c r="CP1761" s="44" t="str">
        <f>IF(Wedstrijden!AE1926="x","BB","")</f>
        <v/>
      </c>
      <c r="CQ1761" s="44" t="str">
        <f>IF(Wedstrijden!AF1926="x","B","")</f>
        <v/>
      </c>
      <c r="CR1761" s="44" t="str">
        <f>IF(Wedstrijden!AG1926="x","L","")</f>
        <v/>
      </c>
      <c r="CS1761" s="44" t="str">
        <f>IF(Wedstrijden!AH1926="x","M","")</f>
        <v/>
      </c>
      <c r="CT1761" s="44" t="str">
        <f>IF(Wedstrijden!AI1926="x","Z","")</f>
        <v/>
      </c>
      <c r="CU1761" s="44" t="str">
        <f>IF(Wedstrijden!AJ1926="x","ZZ","")</f>
        <v/>
      </c>
      <c r="CV1761" s="44" t="str">
        <f>IF(COUNTA(Wedstrijden!AK1926:AQ1926)&lt;&gt;0,2,"")</f>
        <v/>
      </c>
      <c r="CW1761" s="44" t="str">
        <f t="shared" si="165"/>
        <v/>
      </c>
      <c r="CX1761" s="44" t="str">
        <f>IF(Wedstrijden!AK1926="x","BB","")</f>
        <v/>
      </c>
      <c r="CY1761" s="44" t="str">
        <f>IF(Wedstrijden!AL1926="x","B","")</f>
        <v/>
      </c>
      <c r="CZ1761" s="44" t="str">
        <f>IF(Wedstrijden!AM1926="x","L","")</f>
        <v/>
      </c>
      <c r="DA1761" s="44" t="str">
        <f>IF(Wedstrijden!AN1926="x","M","")</f>
        <v/>
      </c>
      <c r="DB1761" s="44" t="str">
        <f>IF(Wedstrijden!AO1926="x","Z","")</f>
        <v/>
      </c>
      <c r="DC1761" s="44" t="str">
        <f>IF(Wedstrijden!AP1926="x","ZZ","")</f>
        <v/>
      </c>
      <c r="DD1761" s="44" t="str">
        <f>IF(Wedstrijden!AQ1926="x","1.40","")</f>
        <v/>
      </c>
      <c r="DE1761" s="44" t="str">
        <f>IF(COUNTA(Wedstrijden!AR1926:AT1926)&lt;&gt;0,6,"")</f>
        <v/>
      </c>
      <c r="DF1761" s="44" t="str">
        <f t="shared" si="166"/>
        <v/>
      </c>
      <c r="DG1761" s="44" t="str">
        <f>IF(Wedstrijden!AR1926="x","L","")</f>
        <v/>
      </c>
      <c r="DH1761" s="44" t="str">
        <f>IF(Wedstrijden!AS1926="x","M","")</f>
        <v/>
      </c>
      <c r="DI1761" s="44" t="str">
        <f>IF(Wedstrijden!AT1926="x","Z","")</f>
        <v/>
      </c>
      <c r="DJ1761" s="44" t="str">
        <f>IF(COUNTA(Wedstrijden!AU1926:AW1926)&lt;&gt;0,6,"")</f>
        <v/>
      </c>
      <c r="DK1761" s="44" t="str">
        <f t="shared" si="167"/>
        <v/>
      </c>
      <c r="DL1761" s="44" t="str">
        <f>IF(Wedstrijden!AU1926="x","L","")</f>
        <v/>
      </c>
      <c r="DM1761" s="44" t="str">
        <f>IF(Wedstrijden!AV1926="x","M","")</f>
        <v/>
      </c>
      <c r="DN1761" s="44" t="str">
        <f>IF(Wedstrijden!AW1926="x","Z","")</f>
        <v/>
      </c>
    </row>
    <row r="1762" spans="1:118" ht="15">
      <c r="A1762" s="48" t="e">
        <f>Wedstrijden!#REF!</f>
        <v>#REF!</v>
      </c>
      <c r="B1762" s="44" t="str">
        <f>IFERROR(VLOOKUP(Wedstrijden!E1927,Wedstrijdlocaties!$B$2:$E$499,2,FALSE),"")</f>
        <v/>
      </c>
      <c r="C1762" s="44" t="str">
        <f>Wedstrijden!F1927</f>
        <v/>
      </c>
      <c r="D1762" s="44" t="str">
        <f>IFERROR(VLOOKUP(Wedstrijden!G1927,Organisaties!$B$2:$C$501,2,FALSE),"")</f>
        <v/>
      </c>
      <c r="E1762" s="44" t="str">
        <f>IFERROR(VLOOKUP(Wedstrijden!G1927,Organisaties!$B$2:$F$501,5,FALSE),"")</f>
        <v/>
      </c>
      <c r="F1762" s="44" t="str">
        <f>IF(Wedstrijden!BC1927&lt;&gt;"",Wedstrijden!BC1927,"")</f>
        <v/>
      </c>
      <c r="G1762" s="44">
        <f>IF(Wedstrijden!AY1927="Indoor",1,0)</f>
        <v>0</v>
      </c>
      <c r="H1762" s="44">
        <f>Wedstrijden!AZ1927</f>
        <v>0</v>
      </c>
      <c r="I1762" s="44" t="str">
        <f>IF(Wedstrijden!AX1927="Nee",0,IF(Wedstrijden!AX1927="Ja",1,""))</f>
        <v/>
      </c>
      <c r="J1762" s="44" t="str">
        <f>IF(Wedstrijden!BA1927&lt;&gt;"",Wedstrijden!BA1927,"")</f>
        <v/>
      </c>
      <c r="W1762" s="45"/>
      <c r="AE1762" s="45"/>
      <c r="AN1762" s="45"/>
      <c r="AU1762" s="45"/>
      <c r="BA1762" s="45"/>
      <c r="BE1762" s="45"/>
      <c r="BJ1762" s="44" t="str">
        <f>IF(COUNTA(Wedstrijden!I1927:S1927)&lt;&gt;0,1,"")</f>
        <v/>
      </c>
      <c r="BK1762" s="44" t="str">
        <f t="shared" si="162"/>
        <v/>
      </c>
      <c r="BL1762" s="44" t="str">
        <f>IF(Wedstrijden!I1927="x","AA","")</f>
        <v/>
      </c>
      <c r="BM1762" s="44" t="str">
        <f>IF(Wedstrijden!J1927="x","A","")</f>
        <v/>
      </c>
      <c r="BN1762" s="44" t="str">
        <f>IF(Wedstrijden!K1927="x","B1","")</f>
        <v/>
      </c>
      <c r="BO1762" s="44" t="str">
        <f>IF(Wedstrijden!L1927="x","BB","")</f>
        <v/>
      </c>
      <c r="BP1762" s="44" t="str">
        <f>IF(Wedstrijden!M1927="x","B","")</f>
        <v/>
      </c>
      <c r="BQ1762" s="44" t="str">
        <f>IF(Wedstrijden!N1927="x","L1","")</f>
        <v/>
      </c>
      <c r="BR1762" s="44" t="str">
        <f>IF(Wedstrijden!O1927="x","L2","")</f>
        <v/>
      </c>
      <c r="BS1762" s="44" t="str">
        <f>IF(Wedstrijden!P1927="x","M1","")</f>
        <v/>
      </c>
      <c r="BT1762" s="44" t="str">
        <f>IF(Wedstrijden!Q1927="x","M2","")</f>
        <v/>
      </c>
      <c r="BU1762" s="44" t="str">
        <f>IF(Wedstrijden!R1927="x","Z1","")</f>
        <v/>
      </c>
      <c r="BV1762" s="44" t="str">
        <f>IF(Wedstrijden!S1927="x","Z2","")</f>
        <v/>
      </c>
      <c r="BW1762" s="44" t="str">
        <f>IF(COUNTA(Wedstrijden!T1927:AB1927)&lt;&gt;0,1,"")</f>
        <v/>
      </c>
      <c r="BX1762" s="44" t="str">
        <f t="shared" si="163"/>
        <v/>
      </c>
      <c r="BY1762" s="44" t="str">
        <f>IF(Wedstrijden!T1927="x","BB","")</f>
        <v/>
      </c>
      <c r="BZ1762" s="44" t="str">
        <f>IF(Wedstrijden!U1927="x","B","")</f>
        <v/>
      </c>
      <c r="CA1762" s="44" t="str">
        <f>IF(Wedstrijden!V1927="x","L1","")</f>
        <v/>
      </c>
      <c r="CB1762" s="44" t="str">
        <f>IF(Wedstrijden!W1927="x","L2","")</f>
        <v/>
      </c>
      <c r="CC1762" s="44" t="str">
        <f>IF(Wedstrijden!X1927="x","M1","")</f>
        <v/>
      </c>
      <c r="CD1762" s="44" t="str">
        <f>IF(Wedstrijden!Y1927="x","M2","")</f>
        <v/>
      </c>
      <c r="CE1762" s="44" t="str">
        <f>IF(Wedstrijden!Z1927="x","Z1","")</f>
        <v/>
      </c>
      <c r="CF1762" s="44" t="str">
        <f>IF(Wedstrijden!AA1927="x","Z2","")</f>
        <v/>
      </c>
      <c r="CG1762" s="44" t="str">
        <f>IF(Wedstrijden!AB1927="x","ZZL","")</f>
        <v/>
      </c>
      <c r="CL1762" s="44" t="str">
        <f>IF(COUNTA(Wedstrijden!AC1927:AJ1927)&lt;&gt;0,2,"")</f>
        <v/>
      </c>
      <c r="CM1762" s="44" t="str">
        <f t="shared" si="164"/>
        <v/>
      </c>
      <c r="CN1762" s="44" t="str">
        <f>IF(Wedstrijden!AC1927="x","AA","")</f>
        <v/>
      </c>
      <c r="CO1762" s="44" t="str">
        <f>IF(Wedstrijden!AD1927="x","A","")</f>
        <v/>
      </c>
      <c r="CP1762" s="44" t="str">
        <f>IF(Wedstrijden!AE1927="x","BB","")</f>
        <v/>
      </c>
      <c r="CQ1762" s="44" t="str">
        <f>IF(Wedstrijden!AF1927="x","B","")</f>
        <v/>
      </c>
      <c r="CR1762" s="44" t="str">
        <f>IF(Wedstrijden!AG1927="x","L","")</f>
        <v/>
      </c>
      <c r="CS1762" s="44" t="str">
        <f>IF(Wedstrijden!AH1927="x","M","")</f>
        <v/>
      </c>
      <c r="CT1762" s="44" t="str">
        <f>IF(Wedstrijden!AI1927="x","Z","")</f>
        <v/>
      </c>
      <c r="CU1762" s="44" t="str">
        <f>IF(Wedstrijden!AJ1927="x","ZZ","")</f>
        <v/>
      </c>
      <c r="CV1762" s="44" t="str">
        <f>IF(COUNTA(Wedstrijden!AK1927:AQ1927)&lt;&gt;0,2,"")</f>
        <v/>
      </c>
      <c r="CW1762" s="44" t="str">
        <f t="shared" si="165"/>
        <v/>
      </c>
      <c r="CX1762" s="44" t="str">
        <f>IF(Wedstrijden!AK1927="x","BB","")</f>
        <v/>
      </c>
      <c r="CY1762" s="44" t="str">
        <f>IF(Wedstrijden!AL1927="x","B","")</f>
        <v/>
      </c>
      <c r="CZ1762" s="44" t="str">
        <f>IF(Wedstrijden!AM1927="x","L","")</f>
        <v/>
      </c>
      <c r="DA1762" s="44" t="str">
        <f>IF(Wedstrijden!AN1927="x","M","")</f>
        <v/>
      </c>
      <c r="DB1762" s="44" t="str">
        <f>IF(Wedstrijden!AO1927="x","Z","")</f>
        <v/>
      </c>
      <c r="DC1762" s="44" t="str">
        <f>IF(Wedstrijden!AP1927="x","ZZ","")</f>
        <v/>
      </c>
      <c r="DD1762" s="44" t="str">
        <f>IF(Wedstrijden!AQ1927="x","1.40","")</f>
        <v/>
      </c>
      <c r="DE1762" s="44" t="str">
        <f>IF(COUNTA(Wedstrijden!AR1927:AT1927)&lt;&gt;0,6,"")</f>
        <v/>
      </c>
      <c r="DF1762" s="44" t="str">
        <f t="shared" si="166"/>
        <v/>
      </c>
      <c r="DG1762" s="44" t="str">
        <f>IF(Wedstrijden!AR1927="x","L","")</f>
        <v/>
      </c>
      <c r="DH1762" s="44" t="str">
        <f>IF(Wedstrijden!AS1927="x","M","")</f>
        <v/>
      </c>
      <c r="DI1762" s="44" t="str">
        <f>IF(Wedstrijden!AT1927="x","Z","")</f>
        <v/>
      </c>
      <c r="DJ1762" s="44" t="str">
        <f>IF(COUNTA(Wedstrijden!AU1927:AW1927)&lt;&gt;0,6,"")</f>
        <v/>
      </c>
      <c r="DK1762" s="44" t="str">
        <f t="shared" si="167"/>
        <v/>
      </c>
      <c r="DL1762" s="44" t="str">
        <f>IF(Wedstrijden!AU1927="x","L","")</f>
        <v/>
      </c>
      <c r="DM1762" s="44" t="str">
        <f>IF(Wedstrijden!AV1927="x","M","")</f>
        <v/>
      </c>
      <c r="DN1762" s="44" t="str">
        <f>IF(Wedstrijden!AW1927="x","Z","")</f>
        <v/>
      </c>
    </row>
    <row r="1763" spans="1:118" ht="15">
      <c r="A1763" s="48" t="e">
        <f>Wedstrijden!#REF!</f>
        <v>#REF!</v>
      </c>
      <c r="B1763" s="44" t="str">
        <f>IFERROR(VLOOKUP(Wedstrijden!E1928,Wedstrijdlocaties!$B$2:$E$499,2,FALSE),"")</f>
        <v/>
      </c>
      <c r="C1763" s="44" t="str">
        <f>Wedstrijden!F1928</f>
        <v/>
      </c>
      <c r="D1763" s="44" t="str">
        <f>IFERROR(VLOOKUP(Wedstrijden!G1928,Organisaties!$B$2:$C$501,2,FALSE),"")</f>
        <v/>
      </c>
      <c r="E1763" s="44" t="str">
        <f>IFERROR(VLOOKUP(Wedstrijden!G1928,Organisaties!$B$2:$F$501,5,FALSE),"")</f>
        <v/>
      </c>
      <c r="F1763" s="44" t="str">
        <f>IF(Wedstrijden!BC1928&lt;&gt;"",Wedstrijden!BC1928,"")</f>
        <v/>
      </c>
      <c r="G1763" s="44">
        <f>IF(Wedstrijden!AY1928="Indoor",1,0)</f>
        <v>0</v>
      </c>
      <c r="H1763" s="44">
        <f>Wedstrijden!AZ1928</f>
        <v>0</v>
      </c>
      <c r="I1763" s="44" t="str">
        <f>IF(Wedstrijden!AX1928="Nee",0,IF(Wedstrijden!AX1928="Ja",1,""))</f>
        <v/>
      </c>
      <c r="J1763" s="44" t="str">
        <f>IF(Wedstrijden!BA1928&lt;&gt;"",Wedstrijden!BA1928,"")</f>
        <v/>
      </c>
      <c r="W1763" s="45"/>
      <c r="AE1763" s="45"/>
      <c r="AN1763" s="45"/>
      <c r="AU1763" s="45"/>
      <c r="BA1763" s="45"/>
      <c r="BE1763" s="45"/>
      <c r="BJ1763" s="44" t="str">
        <f>IF(COUNTA(Wedstrijden!I1928:S1928)&lt;&gt;0,1,"")</f>
        <v/>
      </c>
      <c r="BK1763" s="44" t="str">
        <f t="shared" si="162"/>
        <v/>
      </c>
      <c r="BL1763" s="44" t="str">
        <f>IF(Wedstrijden!I1928="x","AA","")</f>
        <v/>
      </c>
      <c r="BM1763" s="44" t="str">
        <f>IF(Wedstrijden!J1928="x","A","")</f>
        <v/>
      </c>
      <c r="BN1763" s="44" t="str">
        <f>IF(Wedstrijden!K1928="x","B1","")</f>
        <v/>
      </c>
      <c r="BO1763" s="44" t="str">
        <f>IF(Wedstrijden!L1928="x","BB","")</f>
        <v/>
      </c>
      <c r="BP1763" s="44" t="str">
        <f>IF(Wedstrijden!M1928="x","B","")</f>
        <v/>
      </c>
      <c r="BQ1763" s="44" t="str">
        <f>IF(Wedstrijden!N1928="x","L1","")</f>
        <v/>
      </c>
      <c r="BR1763" s="44" t="str">
        <f>IF(Wedstrijden!O1928="x","L2","")</f>
        <v/>
      </c>
      <c r="BS1763" s="44" t="str">
        <f>IF(Wedstrijden!P1928="x","M1","")</f>
        <v/>
      </c>
      <c r="BT1763" s="44" t="str">
        <f>IF(Wedstrijden!Q1928="x","M2","")</f>
        <v/>
      </c>
      <c r="BU1763" s="44" t="str">
        <f>IF(Wedstrijden!R1928="x","Z1","")</f>
        <v/>
      </c>
      <c r="BV1763" s="44" t="str">
        <f>IF(Wedstrijden!S1928="x","Z2","")</f>
        <v/>
      </c>
      <c r="BW1763" s="44" t="str">
        <f>IF(COUNTA(Wedstrijden!T1928:AB1928)&lt;&gt;0,1,"")</f>
        <v/>
      </c>
      <c r="BX1763" s="44" t="str">
        <f t="shared" si="163"/>
        <v/>
      </c>
      <c r="BY1763" s="44" t="str">
        <f>IF(Wedstrijden!T1928="x","BB","")</f>
        <v/>
      </c>
      <c r="BZ1763" s="44" t="str">
        <f>IF(Wedstrijden!U1928="x","B","")</f>
        <v/>
      </c>
      <c r="CA1763" s="44" t="str">
        <f>IF(Wedstrijden!V1928="x","L1","")</f>
        <v/>
      </c>
      <c r="CB1763" s="44" t="str">
        <f>IF(Wedstrijden!W1928="x","L2","")</f>
        <v/>
      </c>
      <c r="CC1763" s="44" t="str">
        <f>IF(Wedstrijden!X1928="x","M1","")</f>
        <v/>
      </c>
      <c r="CD1763" s="44" t="str">
        <f>IF(Wedstrijden!Y1928="x","M2","")</f>
        <v/>
      </c>
      <c r="CE1763" s="44" t="str">
        <f>IF(Wedstrijden!Z1928="x","Z1","")</f>
        <v/>
      </c>
      <c r="CF1763" s="44" t="str">
        <f>IF(Wedstrijden!AA1928="x","Z2","")</f>
        <v/>
      </c>
      <c r="CG1763" s="44" t="str">
        <f>IF(Wedstrijden!AB1928="x","ZZL","")</f>
        <v/>
      </c>
      <c r="CL1763" s="44" t="str">
        <f>IF(COUNTA(Wedstrijden!AC1928:AJ1928)&lt;&gt;0,2,"")</f>
        <v/>
      </c>
      <c r="CM1763" s="44" t="str">
        <f t="shared" si="164"/>
        <v/>
      </c>
      <c r="CN1763" s="44" t="str">
        <f>IF(Wedstrijden!AC1928="x","AA","")</f>
        <v/>
      </c>
      <c r="CO1763" s="44" t="str">
        <f>IF(Wedstrijden!AD1928="x","A","")</f>
        <v/>
      </c>
      <c r="CP1763" s="44" t="str">
        <f>IF(Wedstrijden!AE1928="x","BB","")</f>
        <v/>
      </c>
      <c r="CQ1763" s="44" t="str">
        <f>IF(Wedstrijden!AF1928="x","B","")</f>
        <v/>
      </c>
      <c r="CR1763" s="44" t="str">
        <f>IF(Wedstrijden!AG1928="x","L","")</f>
        <v/>
      </c>
      <c r="CS1763" s="44" t="str">
        <f>IF(Wedstrijden!AH1928="x","M","")</f>
        <v/>
      </c>
      <c r="CT1763" s="44" t="str">
        <f>IF(Wedstrijden!AI1928="x","Z","")</f>
        <v/>
      </c>
      <c r="CU1763" s="44" t="str">
        <f>IF(Wedstrijden!AJ1928="x","ZZ","")</f>
        <v/>
      </c>
      <c r="CV1763" s="44" t="str">
        <f>IF(COUNTA(Wedstrijden!AK1928:AQ1928)&lt;&gt;0,2,"")</f>
        <v/>
      </c>
      <c r="CW1763" s="44" t="str">
        <f t="shared" si="165"/>
        <v/>
      </c>
      <c r="CX1763" s="44" t="str">
        <f>IF(Wedstrijden!AK1928="x","BB","")</f>
        <v/>
      </c>
      <c r="CY1763" s="44" t="str">
        <f>IF(Wedstrijden!AL1928="x","B","")</f>
        <v/>
      </c>
      <c r="CZ1763" s="44" t="str">
        <f>IF(Wedstrijden!AM1928="x","L","")</f>
        <v/>
      </c>
      <c r="DA1763" s="44" t="str">
        <f>IF(Wedstrijden!AN1928="x","M","")</f>
        <v/>
      </c>
      <c r="DB1763" s="44" t="str">
        <f>IF(Wedstrijden!AO1928="x","Z","")</f>
        <v/>
      </c>
      <c r="DC1763" s="44" t="str">
        <f>IF(Wedstrijden!AP1928="x","ZZ","")</f>
        <v/>
      </c>
      <c r="DD1763" s="44" t="str">
        <f>IF(Wedstrijden!AQ1928="x","1.40","")</f>
        <v/>
      </c>
      <c r="DE1763" s="44" t="str">
        <f>IF(COUNTA(Wedstrijden!AR1928:AT1928)&lt;&gt;0,6,"")</f>
        <v/>
      </c>
      <c r="DF1763" s="44" t="str">
        <f t="shared" si="166"/>
        <v/>
      </c>
      <c r="DG1763" s="44" t="str">
        <f>IF(Wedstrijden!AR1928="x","L","")</f>
        <v/>
      </c>
      <c r="DH1763" s="44" t="str">
        <f>IF(Wedstrijden!AS1928="x","M","")</f>
        <v/>
      </c>
      <c r="DI1763" s="44" t="str">
        <f>IF(Wedstrijden!AT1928="x","Z","")</f>
        <v/>
      </c>
      <c r="DJ1763" s="44" t="str">
        <f>IF(COUNTA(Wedstrijden!AU1928:AW1928)&lt;&gt;0,6,"")</f>
        <v/>
      </c>
      <c r="DK1763" s="44" t="str">
        <f t="shared" si="167"/>
        <v/>
      </c>
      <c r="DL1763" s="44" t="str">
        <f>IF(Wedstrijden!AU1928="x","L","")</f>
        <v/>
      </c>
      <c r="DM1763" s="44" t="str">
        <f>IF(Wedstrijden!AV1928="x","M","")</f>
        <v/>
      </c>
      <c r="DN1763" s="44" t="str">
        <f>IF(Wedstrijden!AW1928="x","Z","")</f>
        <v/>
      </c>
    </row>
    <row r="1764" spans="1:118" ht="15">
      <c r="A1764" s="48" t="e">
        <f>Wedstrijden!#REF!</f>
        <v>#REF!</v>
      </c>
      <c r="B1764" s="44" t="str">
        <f>IFERROR(VLOOKUP(Wedstrijden!E1929,Wedstrijdlocaties!$B$2:$E$499,2,FALSE),"")</f>
        <v/>
      </c>
      <c r="C1764" s="44" t="str">
        <f>Wedstrijden!F1929</f>
        <v/>
      </c>
      <c r="D1764" s="44" t="str">
        <f>IFERROR(VLOOKUP(Wedstrijden!G1929,Organisaties!$B$2:$C$501,2,FALSE),"")</f>
        <v/>
      </c>
      <c r="E1764" s="44" t="str">
        <f>IFERROR(VLOOKUP(Wedstrijden!G1929,Organisaties!$B$2:$F$501,5,FALSE),"")</f>
        <v/>
      </c>
      <c r="F1764" s="44" t="str">
        <f>IF(Wedstrijden!BC1929&lt;&gt;"",Wedstrijden!BC1929,"")</f>
        <v/>
      </c>
      <c r="G1764" s="44">
        <f>IF(Wedstrijden!AY1929="Indoor",1,0)</f>
        <v>0</v>
      </c>
      <c r="H1764" s="44">
        <f>Wedstrijden!AZ1929</f>
        <v>0</v>
      </c>
      <c r="I1764" s="44" t="str">
        <f>IF(Wedstrijden!AX1929="Nee",0,IF(Wedstrijden!AX1929="Ja",1,""))</f>
        <v/>
      </c>
      <c r="J1764" s="44" t="str">
        <f>IF(Wedstrijden!BA1929&lt;&gt;"",Wedstrijden!BA1929,"")</f>
        <v/>
      </c>
      <c r="W1764" s="45"/>
      <c r="AE1764" s="45"/>
      <c r="AN1764" s="45"/>
      <c r="AU1764" s="45"/>
      <c r="BA1764" s="45"/>
      <c r="BE1764" s="45"/>
      <c r="BJ1764" s="44" t="str">
        <f>IF(COUNTA(Wedstrijden!I1929:S1929)&lt;&gt;0,1,"")</f>
        <v/>
      </c>
      <c r="BK1764" s="44" t="str">
        <f t="shared" si="162"/>
        <v/>
      </c>
      <c r="BL1764" s="44" t="str">
        <f>IF(Wedstrijden!I1929="x","AA","")</f>
        <v/>
      </c>
      <c r="BM1764" s="44" t="str">
        <f>IF(Wedstrijden!J1929="x","A","")</f>
        <v/>
      </c>
      <c r="BN1764" s="44" t="str">
        <f>IF(Wedstrijden!K1929="x","B1","")</f>
        <v/>
      </c>
      <c r="BO1764" s="44" t="str">
        <f>IF(Wedstrijden!L1929="x","BB","")</f>
        <v/>
      </c>
      <c r="BP1764" s="44" t="str">
        <f>IF(Wedstrijden!M1929="x","B","")</f>
        <v/>
      </c>
      <c r="BQ1764" s="44" t="str">
        <f>IF(Wedstrijden!N1929="x","L1","")</f>
        <v/>
      </c>
      <c r="BR1764" s="44" t="str">
        <f>IF(Wedstrijden!O1929="x","L2","")</f>
        <v/>
      </c>
      <c r="BS1764" s="44" t="str">
        <f>IF(Wedstrijden!P1929="x","M1","")</f>
        <v/>
      </c>
      <c r="BT1764" s="44" t="str">
        <f>IF(Wedstrijden!Q1929="x","M2","")</f>
        <v/>
      </c>
      <c r="BU1764" s="44" t="str">
        <f>IF(Wedstrijden!R1929="x","Z1","")</f>
        <v/>
      </c>
      <c r="BV1764" s="44" t="str">
        <f>IF(Wedstrijden!S1929="x","Z2","")</f>
        <v/>
      </c>
      <c r="BW1764" s="44" t="str">
        <f>IF(COUNTA(Wedstrijden!T1929:AB1929)&lt;&gt;0,1,"")</f>
        <v/>
      </c>
      <c r="BX1764" s="44" t="str">
        <f t="shared" si="163"/>
        <v/>
      </c>
      <c r="BY1764" s="44" t="str">
        <f>IF(Wedstrijden!T1929="x","BB","")</f>
        <v/>
      </c>
      <c r="BZ1764" s="44" t="str">
        <f>IF(Wedstrijden!U1929="x","B","")</f>
        <v/>
      </c>
      <c r="CA1764" s="44" t="str">
        <f>IF(Wedstrijden!V1929="x","L1","")</f>
        <v/>
      </c>
      <c r="CB1764" s="44" t="str">
        <f>IF(Wedstrijden!W1929="x","L2","")</f>
        <v/>
      </c>
      <c r="CC1764" s="44" t="str">
        <f>IF(Wedstrijden!X1929="x","M1","")</f>
        <v/>
      </c>
      <c r="CD1764" s="44" t="str">
        <f>IF(Wedstrijden!Y1929="x","M2","")</f>
        <v/>
      </c>
      <c r="CE1764" s="44" t="str">
        <f>IF(Wedstrijden!Z1929="x","Z1","")</f>
        <v/>
      </c>
      <c r="CF1764" s="44" t="str">
        <f>IF(Wedstrijden!AA1929="x","Z2","")</f>
        <v/>
      </c>
      <c r="CG1764" s="44" t="str">
        <f>IF(Wedstrijden!AB1929="x","ZZL","")</f>
        <v/>
      </c>
      <c r="CL1764" s="44" t="str">
        <f>IF(COUNTA(Wedstrijden!AC1929:AJ1929)&lt;&gt;0,2,"")</f>
        <v/>
      </c>
      <c r="CM1764" s="44" t="str">
        <f t="shared" si="164"/>
        <v/>
      </c>
      <c r="CN1764" s="44" t="str">
        <f>IF(Wedstrijden!AC1929="x","AA","")</f>
        <v/>
      </c>
      <c r="CO1764" s="44" t="str">
        <f>IF(Wedstrijden!AD1929="x","A","")</f>
        <v/>
      </c>
      <c r="CP1764" s="44" t="str">
        <f>IF(Wedstrijden!AE1929="x","BB","")</f>
        <v/>
      </c>
      <c r="CQ1764" s="44" t="str">
        <f>IF(Wedstrijden!AF1929="x","B","")</f>
        <v/>
      </c>
      <c r="CR1764" s="44" t="str">
        <f>IF(Wedstrijden!AG1929="x","L","")</f>
        <v/>
      </c>
      <c r="CS1764" s="44" t="str">
        <f>IF(Wedstrijden!AH1929="x","M","")</f>
        <v/>
      </c>
      <c r="CT1764" s="44" t="str">
        <f>IF(Wedstrijden!AI1929="x","Z","")</f>
        <v/>
      </c>
      <c r="CU1764" s="44" t="str">
        <f>IF(Wedstrijden!AJ1929="x","ZZ","")</f>
        <v/>
      </c>
      <c r="CV1764" s="44" t="str">
        <f>IF(COUNTA(Wedstrijden!AK1929:AQ1929)&lt;&gt;0,2,"")</f>
        <v/>
      </c>
      <c r="CW1764" s="44" t="str">
        <f t="shared" si="165"/>
        <v/>
      </c>
      <c r="CX1764" s="44" t="str">
        <f>IF(Wedstrijden!AK1929="x","BB","")</f>
        <v/>
      </c>
      <c r="CY1764" s="44" t="str">
        <f>IF(Wedstrijden!AL1929="x","B","")</f>
        <v/>
      </c>
      <c r="CZ1764" s="44" t="str">
        <f>IF(Wedstrijden!AM1929="x","L","")</f>
        <v/>
      </c>
      <c r="DA1764" s="44" t="str">
        <f>IF(Wedstrijden!AN1929="x","M","")</f>
        <v/>
      </c>
      <c r="DB1764" s="44" t="str">
        <f>IF(Wedstrijden!AO1929="x","Z","")</f>
        <v/>
      </c>
      <c r="DC1764" s="44" t="str">
        <f>IF(Wedstrijden!AP1929="x","ZZ","")</f>
        <v/>
      </c>
      <c r="DD1764" s="44" t="str">
        <f>IF(Wedstrijden!AQ1929="x","1.40","")</f>
        <v/>
      </c>
      <c r="DE1764" s="44" t="str">
        <f>IF(COUNTA(Wedstrijden!AR1929:AT1929)&lt;&gt;0,6,"")</f>
        <v/>
      </c>
      <c r="DF1764" s="44" t="str">
        <f t="shared" si="166"/>
        <v/>
      </c>
      <c r="DG1764" s="44" t="str">
        <f>IF(Wedstrijden!AR1929="x","L","")</f>
        <v/>
      </c>
      <c r="DH1764" s="44" t="str">
        <f>IF(Wedstrijden!AS1929="x","M","")</f>
        <v/>
      </c>
      <c r="DI1764" s="44" t="str">
        <f>IF(Wedstrijden!AT1929="x","Z","")</f>
        <v/>
      </c>
      <c r="DJ1764" s="44" t="str">
        <f>IF(COUNTA(Wedstrijden!AU1929:AW1929)&lt;&gt;0,6,"")</f>
        <v/>
      </c>
      <c r="DK1764" s="44" t="str">
        <f t="shared" si="167"/>
        <v/>
      </c>
      <c r="DL1764" s="44" t="str">
        <f>IF(Wedstrijden!AU1929="x","L","")</f>
        <v/>
      </c>
      <c r="DM1764" s="44" t="str">
        <f>IF(Wedstrijden!AV1929="x","M","")</f>
        <v/>
      </c>
      <c r="DN1764" s="44" t="str">
        <f>IF(Wedstrijden!AW1929="x","Z","")</f>
        <v/>
      </c>
    </row>
    <row r="1765" spans="1:118" ht="15">
      <c r="A1765" s="48" t="e">
        <f>Wedstrijden!#REF!</f>
        <v>#REF!</v>
      </c>
      <c r="B1765" s="44" t="str">
        <f>IFERROR(VLOOKUP(Wedstrijden!E1930,Wedstrijdlocaties!$B$2:$E$499,2,FALSE),"")</f>
        <v/>
      </c>
      <c r="C1765" s="44" t="str">
        <f>Wedstrijden!F1930</f>
        <v/>
      </c>
      <c r="D1765" s="44" t="str">
        <f>IFERROR(VLOOKUP(Wedstrijden!G1930,Organisaties!$B$2:$C$501,2,FALSE),"")</f>
        <v/>
      </c>
      <c r="E1765" s="44" t="str">
        <f>IFERROR(VLOOKUP(Wedstrijden!G1930,Organisaties!$B$2:$F$501,5,FALSE),"")</f>
        <v/>
      </c>
      <c r="F1765" s="44" t="str">
        <f>IF(Wedstrijden!BC1930&lt;&gt;"",Wedstrijden!BC1930,"")</f>
        <v/>
      </c>
      <c r="G1765" s="44">
        <f>IF(Wedstrijden!AY1930="Indoor",1,0)</f>
        <v>0</v>
      </c>
      <c r="H1765" s="44">
        <f>Wedstrijden!AZ1930</f>
        <v>0</v>
      </c>
      <c r="I1765" s="44" t="str">
        <f>IF(Wedstrijden!AX1930="Nee",0,IF(Wedstrijden!AX1930="Ja",1,""))</f>
        <v/>
      </c>
      <c r="J1765" s="44" t="str">
        <f>IF(Wedstrijden!BA1930&lt;&gt;"",Wedstrijden!BA1930,"")</f>
        <v/>
      </c>
      <c r="W1765" s="45"/>
      <c r="AE1765" s="45"/>
      <c r="AN1765" s="45"/>
      <c r="AU1765" s="45"/>
      <c r="BA1765" s="45"/>
      <c r="BE1765" s="45"/>
      <c r="BJ1765" s="44" t="str">
        <f>IF(COUNTA(Wedstrijden!I1930:S1930)&lt;&gt;0,1,"")</f>
        <v/>
      </c>
      <c r="BK1765" s="44" t="str">
        <f t="shared" si="162"/>
        <v/>
      </c>
      <c r="BL1765" s="44" t="str">
        <f>IF(Wedstrijden!I1930="x","AA","")</f>
        <v/>
      </c>
      <c r="BM1765" s="44" t="str">
        <f>IF(Wedstrijden!J1930="x","A","")</f>
        <v/>
      </c>
      <c r="BN1765" s="44" t="str">
        <f>IF(Wedstrijden!K1930="x","B1","")</f>
        <v/>
      </c>
      <c r="BO1765" s="44" t="str">
        <f>IF(Wedstrijden!L1930="x","BB","")</f>
        <v/>
      </c>
      <c r="BP1765" s="44" t="str">
        <f>IF(Wedstrijden!M1930="x","B","")</f>
        <v/>
      </c>
      <c r="BQ1765" s="44" t="str">
        <f>IF(Wedstrijden!N1930="x","L1","")</f>
        <v/>
      </c>
      <c r="BR1765" s="44" t="str">
        <f>IF(Wedstrijden!O1930="x","L2","")</f>
        <v/>
      </c>
      <c r="BS1765" s="44" t="str">
        <f>IF(Wedstrijden!P1930="x","M1","")</f>
        <v/>
      </c>
      <c r="BT1765" s="44" t="str">
        <f>IF(Wedstrijden!Q1930="x","M2","")</f>
        <v/>
      </c>
      <c r="BU1765" s="44" t="str">
        <f>IF(Wedstrijden!R1930="x","Z1","")</f>
        <v/>
      </c>
      <c r="BV1765" s="44" t="str">
        <f>IF(Wedstrijden!S1930="x","Z2","")</f>
        <v/>
      </c>
      <c r="BW1765" s="44" t="str">
        <f>IF(COUNTA(Wedstrijden!T1930:AB1930)&lt;&gt;0,1,"")</f>
        <v/>
      </c>
      <c r="BX1765" s="44" t="str">
        <f t="shared" si="163"/>
        <v/>
      </c>
      <c r="BY1765" s="44" t="str">
        <f>IF(Wedstrijden!T1930="x","BB","")</f>
        <v/>
      </c>
      <c r="BZ1765" s="44" t="str">
        <f>IF(Wedstrijden!U1930="x","B","")</f>
        <v/>
      </c>
      <c r="CA1765" s="44" t="str">
        <f>IF(Wedstrijden!V1930="x","L1","")</f>
        <v/>
      </c>
      <c r="CB1765" s="44" t="str">
        <f>IF(Wedstrijden!W1930="x","L2","")</f>
        <v/>
      </c>
      <c r="CC1765" s="44" t="str">
        <f>IF(Wedstrijden!X1930="x","M1","")</f>
        <v/>
      </c>
      <c r="CD1765" s="44" t="str">
        <f>IF(Wedstrijden!Y1930="x","M2","")</f>
        <v/>
      </c>
      <c r="CE1765" s="44" t="str">
        <f>IF(Wedstrijden!Z1930="x","Z1","")</f>
        <v/>
      </c>
      <c r="CF1765" s="44" t="str">
        <f>IF(Wedstrijden!AA1930="x","Z2","")</f>
        <v/>
      </c>
      <c r="CG1765" s="44" t="str">
        <f>IF(Wedstrijden!AB1930="x","ZZL","")</f>
        <v/>
      </c>
      <c r="CL1765" s="44" t="str">
        <f>IF(COUNTA(Wedstrijden!AC1930:AJ1930)&lt;&gt;0,2,"")</f>
        <v/>
      </c>
      <c r="CM1765" s="44" t="str">
        <f t="shared" si="164"/>
        <v/>
      </c>
      <c r="CN1765" s="44" t="str">
        <f>IF(Wedstrijden!AC1930="x","AA","")</f>
        <v/>
      </c>
      <c r="CO1765" s="44" t="str">
        <f>IF(Wedstrijden!AD1930="x","A","")</f>
        <v/>
      </c>
      <c r="CP1765" s="44" t="str">
        <f>IF(Wedstrijden!AE1930="x","BB","")</f>
        <v/>
      </c>
      <c r="CQ1765" s="44" t="str">
        <f>IF(Wedstrijden!AF1930="x","B","")</f>
        <v/>
      </c>
      <c r="CR1765" s="44" t="str">
        <f>IF(Wedstrijden!AG1930="x","L","")</f>
        <v/>
      </c>
      <c r="CS1765" s="44" t="str">
        <f>IF(Wedstrijden!AH1930="x","M","")</f>
        <v/>
      </c>
      <c r="CT1765" s="44" t="str">
        <f>IF(Wedstrijden!AI1930="x","Z","")</f>
        <v/>
      </c>
      <c r="CU1765" s="44" t="str">
        <f>IF(Wedstrijden!AJ1930="x","ZZ","")</f>
        <v/>
      </c>
      <c r="CV1765" s="44" t="str">
        <f>IF(COUNTA(Wedstrijden!AK1930:AQ1930)&lt;&gt;0,2,"")</f>
        <v/>
      </c>
      <c r="CW1765" s="44" t="str">
        <f t="shared" si="165"/>
        <v/>
      </c>
      <c r="CX1765" s="44" t="str">
        <f>IF(Wedstrijden!AK1930="x","BB","")</f>
        <v/>
      </c>
      <c r="CY1765" s="44" t="str">
        <f>IF(Wedstrijden!AL1930="x","B","")</f>
        <v/>
      </c>
      <c r="CZ1765" s="44" t="str">
        <f>IF(Wedstrijden!AM1930="x","L","")</f>
        <v/>
      </c>
      <c r="DA1765" s="44" t="str">
        <f>IF(Wedstrijden!AN1930="x","M","")</f>
        <v/>
      </c>
      <c r="DB1765" s="44" t="str">
        <f>IF(Wedstrijden!AO1930="x","Z","")</f>
        <v/>
      </c>
      <c r="DC1765" s="44" t="str">
        <f>IF(Wedstrijden!AP1930="x","ZZ","")</f>
        <v/>
      </c>
      <c r="DD1765" s="44" t="str">
        <f>IF(Wedstrijden!AQ1930="x","1.40","")</f>
        <v/>
      </c>
      <c r="DE1765" s="44" t="str">
        <f>IF(COUNTA(Wedstrijden!AR1930:AT1930)&lt;&gt;0,6,"")</f>
        <v/>
      </c>
      <c r="DF1765" s="44" t="str">
        <f t="shared" si="166"/>
        <v/>
      </c>
      <c r="DG1765" s="44" t="str">
        <f>IF(Wedstrijden!AR1930="x","L","")</f>
        <v/>
      </c>
      <c r="DH1765" s="44" t="str">
        <f>IF(Wedstrijden!AS1930="x","M","")</f>
        <v/>
      </c>
      <c r="DI1765" s="44" t="str">
        <f>IF(Wedstrijden!AT1930="x","Z","")</f>
        <v/>
      </c>
      <c r="DJ1765" s="44" t="str">
        <f>IF(COUNTA(Wedstrijden!AU1930:AW1930)&lt;&gt;0,6,"")</f>
        <v/>
      </c>
      <c r="DK1765" s="44" t="str">
        <f t="shared" si="167"/>
        <v/>
      </c>
      <c r="DL1765" s="44" t="str">
        <f>IF(Wedstrijden!AU1930="x","L","")</f>
        <v/>
      </c>
      <c r="DM1765" s="44" t="str">
        <f>IF(Wedstrijden!AV1930="x","M","")</f>
        <v/>
      </c>
      <c r="DN1765" s="44" t="str">
        <f>IF(Wedstrijden!AW1930="x","Z","")</f>
        <v/>
      </c>
    </row>
    <row r="1766" spans="1:118" ht="15">
      <c r="A1766" s="48" t="e">
        <f>Wedstrijden!#REF!</f>
        <v>#REF!</v>
      </c>
      <c r="B1766" s="44" t="str">
        <f>IFERROR(VLOOKUP(Wedstrijden!E1931,Wedstrijdlocaties!$B$2:$E$499,2,FALSE),"")</f>
        <v/>
      </c>
      <c r="C1766" s="44" t="str">
        <f>Wedstrijden!F1931</f>
        <v/>
      </c>
      <c r="D1766" s="44" t="str">
        <f>IFERROR(VLOOKUP(Wedstrijden!G1931,Organisaties!$B$2:$C$501,2,FALSE),"")</f>
        <v/>
      </c>
      <c r="E1766" s="44" t="str">
        <f>IFERROR(VLOOKUP(Wedstrijden!G1931,Organisaties!$B$2:$F$501,5,FALSE),"")</f>
        <v/>
      </c>
      <c r="F1766" s="44" t="str">
        <f>IF(Wedstrijden!BC1931&lt;&gt;"",Wedstrijden!BC1931,"")</f>
        <v/>
      </c>
      <c r="G1766" s="44">
        <f>IF(Wedstrijden!AY1931="Indoor",1,0)</f>
        <v>0</v>
      </c>
      <c r="H1766" s="44">
        <f>Wedstrijden!AZ1931</f>
        <v>0</v>
      </c>
      <c r="I1766" s="44" t="str">
        <f>IF(Wedstrijden!AX1931="Nee",0,IF(Wedstrijden!AX1931="Ja",1,""))</f>
        <v/>
      </c>
      <c r="J1766" s="44" t="str">
        <f>IF(Wedstrijden!BA1931&lt;&gt;"",Wedstrijden!BA1931,"")</f>
        <v/>
      </c>
      <c r="W1766" s="45"/>
      <c r="AE1766" s="45"/>
      <c r="AN1766" s="45"/>
      <c r="AU1766" s="45"/>
      <c r="BA1766" s="45"/>
      <c r="BE1766" s="45"/>
      <c r="BJ1766" s="44" t="str">
        <f>IF(COUNTA(Wedstrijden!I1931:S1931)&lt;&gt;0,1,"")</f>
        <v/>
      </c>
      <c r="BK1766" s="44" t="str">
        <f t="shared" si="162"/>
        <v/>
      </c>
      <c r="BL1766" s="44" t="str">
        <f>IF(Wedstrijden!I1931="x","AA","")</f>
        <v/>
      </c>
      <c r="BM1766" s="44" t="str">
        <f>IF(Wedstrijden!J1931="x","A","")</f>
        <v/>
      </c>
      <c r="BN1766" s="44" t="str">
        <f>IF(Wedstrijden!K1931="x","B1","")</f>
        <v/>
      </c>
      <c r="BO1766" s="44" t="str">
        <f>IF(Wedstrijden!L1931="x","BB","")</f>
        <v/>
      </c>
      <c r="BP1766" s="44" t="str">
        <f>IF(Wedstrijden!M1931="x","B","")</f>
        <v/>
      </c>
      <c r="BQ1766" s="44" t="str">
        <f>IF(Wedstrijden!N1931="x","L1","")</f>
        <v/>
      </c>
      <c r="BR1766" s="44" t="str">
        <f>IF(Wedstrijden!O1931="x","L2","")</f>
        <v/>
      </c>
      <c r="BS1766" s="44" t="str">
        <f>IF(Wedstrijden!P1931="x","M1","")</f>
        <v/>
      </c>
      <c r="BT1766" s="44" t="str">
        <f>IF(Wedstrijden!Q1931="x","M2","")</f>
        <v/>
      </c>
      <c r="BU1766" s="44" t="str">
        <f>IF(Wedstrijden!R1931="x","Z1","")</f>
        <v/>
      </c>
      <c r="BV1766" s="44" t="str">
        <f>IF(Wedstrijden!S1931="x","Z2","")</f>
        <v/>
      </c>
      <c r="BW1766" s="44" t="str">
        <f>IF(COUNTA(Wedstrijden!T1931:AB1931)&lt;&gt;0,1,"")</f>
        <v/>
      </c>
      <c r="BX1766" s="44" t="str">
        <f t="shared" si="163"/>
        <v/>
      </c>
      <c r="BY1766" s="44" t="str">
        <f>IF(Wedstrijden!T1931="x","BB","")</f>
        <v/>
      </c>
      <c r="BZ1766" s="44" t="str">
        <f>IF(Wedstrijden!U1931="x","B","")</f>
        <v/>
      </c>
      <c r="CA1766" s="44" t="str">
        <f>IF(Wedstrijden!V1931="x","L1","")</f>
        <v/>
      </c>
      <c r="CB1766" s="44" t="str">
        <f>IF(Wedstrijden!W1931="x","L2","")</f>
        <v/>
      </c>
      <c r="CC1766" s="44" t="str">
        <f>IF(Wedstrijden!X1931="x","M1","")</f>
        <v/>
      </c>
      <c r="CD1766" s="44" t="str">
        <f>IF(Wedstrijden!Y1931="x","M2","")</f>
        <v/>
      </c>
      <c r="CE1766" s="44" t="str">
        <f>IF(Wedstrijden!Z1931="x","Z1","")</f>
        <v/>
      </c>
      <c r="CF1766" s="44" t="str">
        <f>IF(Wedstrijden!AA1931="x","Z2","")</f>
        <v/>
      </c>
      <c r="CG1766" s="44" t="str">
        <f>IF(Wedstrijden!AB1931="x","ZZL","")</f>
        <v/>
      </c>
      <c r="CL1766" s="44" t="str">
        <f>IF(COUNTA(Wedstrijden!AC1931:AJ1931)&lt;&gt;0,2,"")</f>
        <v/>
      </c>
      <c r="CM1766" s="44" t="str">
        <f t="shared" si="164"/>
        <v/>
      </c>
      <c r="CN1766" s="44" t="str">
        <f>IF(Wedstrijden!AC1931="x","AA","")</f>
        <v/>
      </c>
      <c r="CO1766" s="44" t="str">
        <f>IF(Wedstrijden!AD1931="x","A","")</f>
        <v/>
      </c>
      <c r="CP1766" s="44" t="str">
        <f>IF(Wedstrijden!AE1931="x","BB","")</f>
        <v/>
      </c>
      <c r="CQ1766" s="44" t="str">
        <f>IF(Wedstrijden!AF1931="x","B","")</f>
        <v/>
      </c>
      <c r="CR1766" s="44" t="str">
        <f>IF(Wedstrijden!AG1931="x","L","")</f>
        <v/>
      </c>
      <c r="CS1766" s="44" t="str">
        <f>IF(Wedstrijden!AH1931="x","M","")</f>
        <v/>
      </c>
      <c r="CT1766" s="44" t="str">
        <f>IF(Wedstrijden!AI1931="x","Z","")</f>
        <v/>
      </c>
      <c r="CU1766" s="44" t="str">
        <f>IF(Wedstrijden!AJ1931="x","ZZ","")</f>
        <v/>
      </c>
      <c r="CV1766" s="44" t="str">
        <f>IF(COUNTA(Wedstrijden!AK1931:AQ1931)&lt;&gt;0,2,"")</f>
        <v/>
      </c>
      <c r="CW1766" s="44" t="str">
        <f t="shared" si="165"/>
        <v/>
      </c>
      <c r="CX1766" s="44" t="str">
        <f>IF(Wedstrijden!AK1931="x","BB","")</f>
        <v/>
      </c>
      <c r="CY1766" s="44" t="str">
        <f>IF(Wedstrijden!AL1931="x","B","")</f>
        <v/>
      </c>
      <c r="CZ1766" s="44" t="str">
        <f>IF(Wedstrijden!AM1931="x","L","")</f>
        <v/>
      </c>
      <c r="DA1766" s="44" t="str">
        <f>IF(Wedstrijden!AN1931="x","M","")</f>
        <v/>
      </c>
      <c r="DB1766" s="44" t="str">
        <f>IF(Wedstrijden!AO1931="x","Z","")</f>
        <v/>
      </c>
      <c r="DC1766" s="44" t="str">
        <f>IF(Wedstrijden!AP1931="x","ZZ","")</f>
        <v/>
      </c>
      <c r="DD1766" s="44" t="str">
        <f>IF(Wedstrijden!AQ1931="x","1.40","")</f>
        <v/>
      </c>
      <c r="DE1766" s="44" t="str">
        <f>IF(COUNTA(Wedstrijden!AR1931:AT1931)&lt;&gt;0,6,"")</f>
        <v/>
      </c>
      <c r="DF1766" s="44" t="str">
        <f t="shared" si="166"/>
        <v/>
      </c>
      <c r="DG1766" s="44" t="str">
        <f>IF(Wedstrijden!AR1931="x","L","")</f>
        <v/>
      </c>
      <c r="DH1766" s="44" t="str">
        <f>IF(Wedstrijden!AS1931="x","M","")</f>
        <v/>
      </c>
      <c r="DI1766" s="44" t="str">
        <f>IF(Wedstrijden!AT1931="x","Z","")</f>
        <v/>
      </c>
      <c r="DJ1766" s="44" t="str">
        <f>IF(COUNTA(Wedstrijden!AU1931:AW1931)&lt;&gt;0,6,"")</f>
        <v/>
      </c>
      <c r="DK1766" s="44" t="str">
        <f t="shared" si="167"/>
        <v/>
      </c>
      <c r="DL1766" s="44" t="str">
        <f>IF(Wedstrijden!AU1931="x","L","")</f>
        <v/>
      </c>
      <c r="DM1766" s="44" t="str">
        <f>IF(Wedstrijden!AV1931="x","M","")</f>
        <v/>
      </c>
      <c r="DN1766" s="44" t="str">
        <f>IF(Wedstrijden!AW1931="x","Z","")</f>
        <v/>
      </c>
    </row>
    <row r="1767" spans="1:118" ht="15">
      <c r="A1767" s="48" t="e">
        <f>Wedstrijden!#REF!</f>
        <v>#REF!</v>
      </c>
      <c r="B1767" s="44" t="str">
        <f>IFERROR(VLOOKUP(Wedstrijden!E1932,Wedstrijdlocaties!$B$2:$E$499,2,FALSE),"")</f>
        <v/>
      </c>
      <c r="C1767" s="44" t="str">
        <f>Wedstrijden!F1932</f>
        <v/>
      </c>
      <c r="D1767" s="44" t="str">
        <f>IFERROR(VLOOKUP(Wedstrijden!G1932,Organisaties!$B$2:$C$501,2,FALSE),"")</f>
        <v/>
      </c>
      <c r="E1767" s="44" t="str">
        <f>IFERROR(VLOOKUP(Wedstrijden!G1932,Organisaties!$B$2:$F$501,5,FALSE),"")</f>
        <v/>
      </c>
      <c r="F1767" s="44" t="str">
        <f>IF(Wedstrijden!BC1932&lt;&gt;"",Wedstrijden!BC1932,"")</f>
        <v/>
      </c>
      <c r="G1767" s="44">
        <f>IF(Wedstrijden!AY1932="Indoor",1,0)</f>
        <v>0</v>
      </c>
      <c r="H1767" s="44">
        <f>Wedstrijden!AZ1932</f>
        <v>0</v>
      </c>
      <c r="I1767" s="44" t="str">
        <f>IF(Wedstrijden!AX1932="Nee",0,IF(Wedstrijden!AX1932="Ja",1,""))</f>
        <v/>
      </c>
      <c r="J1767" s="44" t="str">
        <f>IF(Wedstrijden!BA1932&lt;&gt;"",Wedstrijden!BA1932,"")</f>
        <v/>
      </c>
      <c r="W1767" s="45"/>
      <c r="AE1767" s="45"/>
      <c r="AN1767" s="45"/>
      <c r="AU1767" s="45"/>
      <c r="BA1767" s="45"/>
      <c r="BE1767" s="45"/>
      <c r="BJ1767" s="44" t="str">
        <f>IF(COUNTA(Wedstrijden!I1932:S1932)&lt;&gt;0,1,"")</f>
        <v/>
      </c>
      <c r="BK1767" s="44" t="str">
        <f t="shared" si="162"/>
        <v/>
      </c>
      <c r="BL1767" s="44" t="str">
        <f>IF(Wedstrijden!I1932="x","AA","")</f>
        <v/>
      </c>
      <c r="BM1767" s="44" t="str">
        <f>IF(Wedstrijden!J1932="x","A","")</f>
        <v/>
      </c>
      <c r="BN1767" s="44" t="str">
        <f>IF(Wedstrijden!K1932="x","B1","")</f>
        <v/>
      </c>
      <c r="BO1767" s="44" t="str">
        <f>IF(Wedstrijden!L1932="x","BB","")</f>
        <v/>
      </c>
      <c r="BP1767" s="44" t="str">
        <f>IF(Wedstrijden!M1932="x","B","")</f>
        <v/>
      </c>
      <c r="BQ1767" s="44" t="str">
        <f>IF(Wedstrijden!N1932="x","L1","")</f>
        <v/>
      </c>
      <c r="BR1767" s="44" t="str">
        <f>IF(Wedstrijden!O1932="x","L2","")</f>
        <v/>
      </c>
      <c r="BS1767" s="44" t="str">
        <f>IF(Wedstrijden!P1932="x","M1","")</f>
        <v/>
      </c>
      <c r="BT1767" s="44" t="str">
        <f>IF(Wedstrijden!Q1932="x","M2","")</f>
        <v/>
      </c>
      <c r="BU1767" s="44" t="str">
        <f>IF(Wedstrijden!R1932="x","Z1","")</f>
        <v/>
      </c>
      <c r="BV1767" s="44" t="str">
        <f>IF(Wedstrijden!S1932="x","Z2","")</f>
        <v/>
      </c>
      <c r="BW1767" s="44" t="str">
        <f>IF(COUNTA(Wedstrijden!T1932:AB1932)&lt;&gt;0,1,"")</f>
        <v/>
      </c>
      <c r="BX1767" s="44" t="str">
        <f t="shared" si="163"/>
        <v/>
      </c>
      <c r="BY1767" s="44" t="str">
        <f>IF(Wedstrijden!T1932="x","BB","")</f>
        <v/>
      </c>
      <c r="BZ1767" s="44" t="str">
        <f>IF(Wedstrijden!U1932="x","B","")</f>
        <v/>
      </c>
      <c r="CA1767" s="44" t="str">
        <f>IF(Wedstrijden!V1932="x","L1","")</f>
        <v/>
      </c>
      <c r="CB1767" s="44" t="str">
        <f>IF(Wedstrijden!W1932="x","L2","")</f>
        <v/>
      </c>
      <c r="CC1767" s="44" t="str">
        <f>IF(Wedstrijden!X1932="x","M1","")</f>
        <v/>
      </c>
      <c r="CD1767" s="44" t="str">
        <f>IF(Wedstrijden!Y1932="x","M2","")</f>
        <v/>
      </c>
      <c r="CE1767" s="44" t="str">
        <f>IF(Wedstrijden!Z1932="x","Z1","")</f>
        <v/>
      </c>
      <c r="CF1767" s="44" t="str">
        <f>IF(Wedstrijden!AA1932="x","Z2","")</f>
        <v/>
      </c>
      <c r="CG1767" s="44" t="str">
        <f>IF(Wedstrijden!AB1932="x","ZZL","")</f>
        <v/>
      </c>
      <c r="CL1767" s="44" t="str">
        <f>IF(COUNTA(Wedstrijden!AC1932:AJ1932)&lt;&gt;0,2,"")</f>
        <v/>
      </c>
      <c r="CM1767" s="44" t="str">
        <f t="shared" si="164"/>
        <v/>
      </c>
      <c r="CN1767" s="44" t="str">
        <f>IF(Wedstrijden!AC1932="x","AA","")</f>
        <v/>
      </c>
      <c r="CO1767" s="44" t="str">
        <f>IF(Wedstrijden!AD1932="x","A","")</f>
        <v/>
      </c>
      <c r="CP1767" s="44" t="str">
        <f>IF(Wedstrijden!AE1932="x","BB","")</f>
        <v/>
      </c>
      <c r="CQ1767" s="44" t="str">
        <f>IF(Wedstrijden!AF1932="x","B","")</f>
        <v/>
      </c>
      <c r="CR1767" s="44" t="str">
        <f>IF(Wedstrijden!AG1932="x","L","")</f>
        <v/>
      </c>
      <c r="CS1767" s="44" t="str">
        <f>IF(Wedstrijden!AH1932="x","M","")</f>
        <v/>
      </c>
      <c r="CT1767" s="44" t="str">
        <f>IF(Wedstrijden!AI1932="x","Z","")</f>
        <v/>
      </c>
      <c r="CU1767" s="44" t="str">
        <f>IF(Wedstrijden!AJ1932="x","ZZ","")</f>
        <v/>
      </c>
      <c r="CV1767" s="44" t="str">
        <f>IF(COUNTA(Wedstrijden!AK1932:AQ1932)&lt;&gt;0,2,"")</f>
        <v/>
      </c>
      <c r="CW1767" s="44" t="str">
        <f t="shared" si="165"/>
        <v/>
      </c>
      <c r="CX1767" s="44" t="str">
        <f>IF(Wedstrijden!AK1932="x","BB","")</f>
        <v/>
      </c>
      <c r="CY1767" s="44" t="str">
        <f>IF(Wedstrijden!AL1932="x","B","")</f>
        <v/>
      </c>
      <c r="CZ1767" s="44" t="str">
        <f>IF(Wedstrijden!AM1932="x","L","")</f>
        <v/>
      </c>
      <c r="DA1767" s="44" t="str">
        <f>IF(Wedstrijden!AN1932="x","M","")</f>
        <v/>
      </c>
      <c r="DB1767" s="44" t="str">
        <f>IF(Wedstrijden!AO1932="x","Z","")</f>
        <v/>
      </c>
      <c r="DC1767" s="44" t="str">
        <f>IF(Wedstrijden!AP1932="x","ZZ","")</f>
        <v/>
      </c>
      <c r="DD1767" s="44" t="str">
        <f>IF(Wedstrijden!AQ1932="x","1.40","")</f>
        <v/>
      </c>
      <c r="DE1767" s="44" t="str">
        <f>IF(COUNTA(Wedstrijden!AR1932:AT1932)&lt;&gt;0,6,"")</f>
        <v/>
      </c>
      <c r="DF1767" s="44" t="str">
        <f t="shared" si="166"/>
        <v/>
      </c>
      <c r="DG1767" s="44" t="str">
        <f>IF(Wedstrijden!AR1932="x","L","")</f>
        <v/>
      </c>
      <c r="DH1767" s="44" t="str">
        <f>IF(Wedstrijden!AS1932="x","M","")</f>
        <v/>
      </c>
      <c r="DI1767" s="44" t="str">
        <f>IF(Wedstrijden!AT1932="x","Z","")</f>
        <v/>
      </c>
      <c r="DJ1767" s="44" t="str">
        <f>IF(COUNTA(Wedstrijden!AU1932:AW1932)&lt;&gt;0,6,"")</f>
        <v/>
      </c>
      <c r="DK1767" s="44" t="str">
        <f t="shared" si="167"/>
        <v/>
      </c>
      <c r="DL1767" s="44" t="str">
        <f>IF(Wedstrijden!AU1932="x","L","")</f>
        <v/>
      </c>
      <c r="DM1767" s="44" t="str">
        <f>IF(Wedstrijden!AV1932="x","M","")</f>
        <v/>
      </c>
      <c r="DN1767" s="44" t="str">
        <f>IF(Wedstrijden!AW1932="x","Z","")</f>
        <v/>
      </c>
    </row>
    <row r="1768" spans="1:118" ht="15">
      <c r="A1768" s="48" t="e">
        <f>Wedstrijden!#REF!</f>
        <v>#REF!</v>
      </c>
      <c r="B1768" s="44" t="str">
        <f>IFERROR(VLOOKUP(Wedstrijden!E1933,Wedstrijdlocaties!$B$2:$E$499,2,FALSE),"")</f>
        <v/>
      </c>
      <c r="C1768" s="44" t="str">
        <f>Wedstrijden!F1933</f>
        <v/>
      </c>
      <c r="D1768" s="44" t="str">
        <f>IFERROR(VLOOKUP(Wedstrijden!G1933,Organisaties!$B$2:$C$501,2,FALSE),"")</f>
        <v/>
      </c>
      <c r="E1768" s="44" t="str">
        <f>IFERROR(VLOOKUP(Wedstrijden!G1933,Organisaties!$B$2:$F$501,5,FALSE),"")</f>
        <v/>
      </c>
      <c r="F1768" s="44" t="str">
        <f>IF(Wedstrijden!BC1933&lt;&gt;"",Wedstrijden!BC1933,"")</f>
        <v/>
      </c>
      <c r="G1768" s="44">
        <f>IF(Wedstrijden!AY1933="Indoor",1,0)</f>
        <v>0</v>
      </c>
      <c r="H1768" s="44">
        <f>Wedstrijden!AZ1933</f>
        <v>0</v>
      </c>
      <c r="I1768" s="44" t="str">
        <f>IF(Wedstrijden!AX1933="Nee",0,IF(Wedstrijden!AX1933="Ja",1,""))</f>
        <v/>
      </c>
      <c r="J1768" s="44" t="str">
        <f>IF(Wedstrijden!BA1933&lt;&gt;"",Wedstrijden!BA1933,"")</f>
        <v/>
      </c>
      <c r="W1768" s="45"/>
      <c r="AE1768" s="45"/>
      <c r="AN1768" s="45"/>
      <c r="AU1768" s="45"/>
      <c r="BA1768" s="45"/>
      <c r="BE1768" s="45"/>
      <c r="BJ1768" s="44" t="str">
        <f>IF(COUNTA(Wedstrijden!I1933:S1933)&lt;&gt;0,1,"")</f>
        <v/>
      </c>
      <c r="BK1768" s="44" t="str">
        <f t="shared" si="162"/>
        <v/>
      </c>
      <c r="BL1768" s="44" t="str">
        <f>IF(Wedstrijden!I1933="x","AA","")</f>
        <v/>
      </c>
      <c r="BM1768" s="44" t="str">
        <f>IF(Wedstrijden!J1933="x","A","")</f>
        <v/>
      </c>
      <c r="BN1768" s="44" t="str">
        <f>IF(Wedstrijden!K1933="x","B1","")</f>
        <v/>
      </c>
      <c r="BO1768" s="44" t="str">
        <f>IF(Wedstrijden!L1933="x","BB","")</f>
        <v/>
      </c>
      <c r="BP1768" s="44" t="str">
        <f>IF(Wedstrijden!M1933="x","B","")</f>
        <v/>
      </c>
      <c r="BQ1768" s="44" t="str">
        <f>IF(Wedstrijden!N1933="x","L1","")</f>
        <v/>
      </c>
      <c r="BR1768" s="44" t="str">
        <f>IF(Wedstrijden!O1933="x","L2","")</f>
        <v/>
      </c>
      <c r="BS1768" s="44" t="str">
        <f>IF(Wedstrijden!P1933="x","M1","")</f>
        <v/>
      </c>
      <c r="BT1768" s="44" t="str">
        <f>IF(Wedstrijden!Q1933="x","M2","")</f>
        <v/>
      </c>
      <c r="BU1768" s="44" t="str">
        <f>IF(Wedstrijden!R1933="x","Z1","")</f>
        <v/>
      </c>
      <c r="BV1768" s="44" t="str">
        <f>IF(Wedstrijden!S1933="x","Z2","")</f>
        <v/>
      </c>
      <c r="BW1768" s="44" t="str">
        <f>IF(COUNTA(Wedstrijden!T1933:AB1933)&lt;&gt;0,1,"")</f>
        <v/>
      </c>
      <c r="BX1768" s="44" t="str">
        <f t="shared" si="163"/>
        <v/>
      </c>
      <c r="BY1768" s="44" t="str">
        <f>IF(Wedstrijden!T1933="x","BB","")</f>
        <v/>
      </c>
      <c r="BZ1768" s="44" t="str">
        <f>IF(Wedstrijden!U1933="x","B","")</f>
        <v/>
      </c>
      <c r="CA1768" s="44" t="str">
        <f>IF(Wedstrijden!V1933="x","L1","")</f>
        <v/>
      </c>
      <c r="CB1768" s="44" t="str">
        <f>IF(Wedstrijden!W1933="x","L2","")</f>
        <v/>
      </c>
      <c r="CC1768" s="44" t="str">
        <f>IF(Wedstrijden!X1933="x","M1","")</f>
        <v/>
      </c>
      <c r="CD1768" s="44" t="str">
        <f>IF(Wedstrijden!Y1933="x","M2","")</f>
        <v/>
      </c>
      <c r="CE1768" s="44" t="str">
        <f>IF(Wedstrijden!Z1933="x","Z1","")</f>
        <v/>
      </c>
      <c r="CF1768" s="44" t="str">
        <f>IF(Wedstrijden!AA1933="x","Z2","")</f>
        <v/>
      </c>
      <c r="CG1768" s="44" t="str">
        <f>IF(Wedstrijden!AB1933="x","ZZL","")</f>
        <v/>
      </c>
      <c r="CL1768" s="44" t="str">
        <f>IF(COUNTA(Wedstrijden!AC1933:AJ1933)&lt;&gt;0,2,"")</f>
        <v/>
      </c>
      <c r="CM1768" s="44" t="str">
        <f t="shared" si="164"/>
        <v/>
      </c>
      <c r="CN1768" s="44" t="str">
        <f>IF(Wedstrijden!AC1933="x","AA","")</f>
        <v/>
      </c>
      <c r="CO1768" s="44" t="str">
        <f>IF(Wedstrijden!AD1933="x","A","")</f>
        <v/>
      </c>
      <c r="CP1768" s="44" t="str">
        <f>IF(Wedstrijden!AE1933="x","BB","")</f>
        <v/>
      </c>
      <c r="CQ1768" s="44" t="str">
        <f>IF(Wedstrijden!AF1933="x","B","")</f>
        <v/>
      </c>
      <c r="CR1768" s="44" t="str">
        <f>IF(Wedstrijden!AG1933="x","L","")</f>
        <v/>
      </c>
      <c r="CS1768" s="44" t="str">
        <f>IF(Wedstrijden!AH1933="x","M","")</f>
        <v/>
      </c>
      <c r="CT1768" s="44" t="str">
        <f>IF(Wedstrijden!AI1933="x","Z","")</f>
        <v/>
      </c>
      <c r="CU1768" s="44" t="str">
        <f>IF(Wedstrijden!AJ1933="x","ZZ","")</f>
        <v/>
      </c>
      <c r="CV1768" s="44" t="str">
        <f>IF(COUNTA(Wedstrijden!AK1933:AQ1933)&lt;&gt;0,2,"")</f>
        <v/>
      </c>
      <c r="CW1768" s="44" t="str">
        <f t="shared" si="165"/>
        <v/>
      </c>
      <c r="CX1768" s="44" t="str">
        <f>IF(Wedstrijden!AK1933="x","BB","")</f>
        <v/>
      </c>
      <c r="CY1768" s="44" t="str">
        <f>IF(Wedstrijden!AL1933="x","B","")</f>
        <v/>
      </c>
      <c r="CZ1768" s="44" t="str">
        <f>IF(Wedstrijden!AM1933="x","L","")</f>
        <v/>
      </c>
      <c r="DA1768" s="44" t="str">
        <f>IF(Wedstrijden!AN1933="x","M","")</f>
        <v/>
      </c>
      <c r="DB1768" s="44" t="str">
        <f>IF(Wedstrijden!AO1933="x","Z","")</f>
        <v/>
      </c>
      <c r="DC1768" s="44" t="str">
        <f>IF(Wedstrijden!AP1933="x","ZZ","")</f>
        <v/>
      </c>
      <c r="DD1768" s="44" t="str">
        <f>IF(Wedstrijden!AQ1933="x","1.40","")</f>
        <v/>
      </c>
      <c r="DE1768" s="44" t="str">
        <f>IF(COUNTA(Wedstrijden!AR1933:AT1933)&lt;&gt;0,6,"")</f>
        <v/>
      </c>
      <c r="DF1768" s="44" t="str">
        <f t="shared" si="166"/>
        <v/>
      </c>
      <c r="DG1768" s="44" t="str">
        <f>IF(Wedstrijden!AR1933="x","L","")</f>
        <v/>
      </c>
      <c r="DH1768" s="44" t="str">
        <f>IF(Wedstrijden!AS1933="x","M","")</f>
        <v/>
      </c>
      <c r="DI1768" s="44" t="str">
        <f>IF(Wedstrijden!AT1933="x","Z","")</f>
        <v/>
      </c>
      <c r="DJ1768" s="44" t="str">
        <f>IF(COUNTA(Wedstrijden!AU1933:AW1933)&lt;&gt;0,6,"")</f>
        <v/>
      </c>
      <c r="DK1768" s="44" t="str">
        <f t="shared" si="167"/>
        <v/>
      </c>
      <c r="DL1768" s="44" t="str">
        <f>IF(Wedstrijden!AU1933="x","L","")</f>
        <v/>
      </c>
      <c r="DM1768" s="44" t="str">
        <f>IF(Wedstrijden!AV1933="x","M","")</f>
        <v/>
      </c>
      <c r="DN1768" s="44" t="str">
        <f>IF(Wedstrijden!AW1933="x","Z","")</f>
        <v/>
      </c>
    </row>
    <row r="1769" spans="1:118" ht="15">
      <c r="A1769" s="48" t="e">
        <f>Wedstrijden!#REF!</f>
        <v>#REF!</v>
      </c>
      <c r="B1769" s="44" t="str">
        <f>IFERROR(VLOOKUP(Wedstrijden!E1934,Wedstrijdlocaties!$B$2:$E$499,2,FALSE),"")</f>
        <v/>
      </c>
      <c r="C1769" s="44" t="str">
        <f>Wedstrijden!F1934</f>
        <v/>
      </c>
      <c r="D1769" s="44" t="str">
        <f>IFERROR(VLOOKUP(Wedstrijden!G1934,Organisaties!$B$2:$C$501,2,FALSE),"")</f>
        <v/>
      </c>
      <c r="E1769" s="44" t="str">
        <f>IFERROR(VLOOKUP(Wedstrijden!G1934,Organisaties!$B$2:$F$501,5,FALSE),"")</f>
        <v/>
      </c>
      <c r="F1769" s="44" t="str">
        <f>IF(Wedstrijden!BC1934&lt;&gt;"",Wedstrijden!BC1934,"")</f>
        <v/>
      </c>
      <c r="G1769" s="44">
        <f>IF(Wedstrijden!AY1934="Indoor",1,0)</f>
        <v>0</v>
      </c>
      <c r="H1769" s="44">
        <f>Wedstrijden!AZ1934</f>
        <v>0</v>
      </c>
      <c r="I1769" s="44" t="str">
        <f>IF(Wedstrijden!AX1934="Nee",0,IF(Wedstrijden!AX1934="Ja",1,""))</f>
        <v/>
      </c>
      <c r="J1769" s="44" t="str">
        <f>IF(Wedstrijden!BA1934&lt;&gt;"",Wedstrijden!BA1934,"")</f>
        <v/>
      </c>
      <c r="W1769" s="45"/>
      <c r="AE1769" s="45"/>
      <c r="AN1769" s="45"/>
      <c r="AU1769" s="45"/>
      <c r="BA1769" s="45"/>
      <c r="BE1769" s="45"/>
      <c r="BJ1769" s="44" t="str">
        <f>IF(COUNTA(Wedstrijden!I1934:S1934)&lt;&gt;0,1,"")</f>
        <v/>
      </c>
      <c r="BK1769" s="44" t="str">
        <f t="shared" si="162"/>
        <v/>
      </c>
      <c r="BL1769" s="44" t="str">
        <f>IF(Wedstrijden!I1934="x","AA","")</f>
        <v/>
      </c>
      <c r="BM1769" s="44" t="str">
        <f>IF(Wedstrijden!J1934="x","A","")</f>
        <v/>
      </c>
      <c r="BN1769" s="44" t="str">
        <f>IF(Wedstrijden!K1934="x","B1","")</f>
        <v/>
      </c>
      <c r="BO1769" s="44" t="str">
        <f>IF(Wedstrijden!L1934="x","BB","")</f>
        <v/>
      </c>
      <c r="BP1769" s="44" t="str">
        <f>IF(Wedstrijden!M1934="x","B","")</f>
        <v/>
      </c>
      <c r="BQ1769" s="44" t="str">
        <f>IF(Wedstrijden!N1934="x","L1","")</f>
        <v/>
      </c>
      <c r="BR1769" s="44" t="str">
        <f>IF(Wedstrijden!O1934="x","L2","")</f>
        <v/>
      </c>
      <c r="BS1769" s="44" t="str">
        <f>IF(Wedstrijden!P1934="x","M1","")</f>
        <v/>
      </c>
      <c r="BT1769" s="44" t="str">
        <f>IF(Wedstrijden!Q1934="x","M2","")</f>
        <v/>
      </c>
      <c r="BU1769" s="44" t="str">
        <f>IF(Wedstrijden!R1934="x","Z1","")</f>
        <v/>
      </c>
      <c r="BV1769" s="44" t="str">
        <f>IF(Wedstrijden!S1934="x","Z2","")</f>
        <v/>
      </c>
      <c r="BW1769" s="44" t="str">
        <f>IF(COUNTA(Wedstrijden!T1934:AB1934)&lt;&gt;0,1,"")</f>
        <v/>
      </c>
      <c r="BX1769" s="44" t="str">
        <f t="shared" si="163"/>
        <v/>
      </c>
      <c r="BY1769" s="44" t="str">
        <f>IF(Wedstrijden!T1934="x","BB","")</f>
        <v/>
      </c>
      <c r="BZ1769" s="44" t="str">
        <f>IF(Wedstrijden!U1934="x","B","")</f>
        <v/>
      </c>
      <c r="CA1769" s="44" t="str">
        <f>IF(Wedstrijden!V1934="x","L1","")</f>
        <v/>
      </c>
      <c r="CB1769" s="44" t="str">
        <f>IF(Wedstrijden!W1934="x","L2","")</f>
        <v/>
      </c>
      <c r="CC1769" s="44" t="str">
        <f>IF(Wedstrijden!X1934="x","M1","")</f>
        <v/>
      </c>
      <c r="CD1769" s="44" t="str">
        <f>IF(Wedstrijden!Y1934="x","M2","")</f>
        <v/>
      </c>
      <c r="CE1769" s="44" t="str">
        <f>IF(Wedstrijden!Z1934="x","Z1","")</f>
        <v/>
      </c>
      <c r="CF1769" s="44" t="str">
        <f>IF(Wedstrijden!AA1934="x","Z2","")</f>
        <v/>
      </c>
      <c r="CG1769" s="44" t="str">
        <f>IF(Wedstrijden!AB1934="x","ZZL","")</f>
        <v/>
      </c>
      <c r="CL1769" s="44" t="str">
        <f>IF(COUNTA(Wedstrijden!AC1934:AJ1934)&lt;&gt;0,2,"")</f>
        <v/>
      </c>
      <c r="CM1769" s="44" t="str">
        <f t="shared" si="164"/>
        <v/>
      </c>
      <c r="CN1769" s="44" t="str">
        <f>IF(Wedstrijden!AC1934="x","AA","")</f>
        <v/>
      </c>
      <c r="CO1769" s="44" t="str">
        <f>IF(Wedstrijden!AD1934="x","A","")</f>
        <v/>
      </c>
      <c r="CP1769" s="44" t="str">
        <f>IF(Wedstrijden!AE1934="x","BB","")</f>
        <v/>
      </c>
      <c r="CQ1769" s="44" t="str">
        <f>IF(Wedstrijden!AF1934="x","B","")</f>
        <v/>
      </c>
      <c r="CR1769" s="44" t="str">
        <f>IF(Wedstrijden!AG1934="x","L","")</f>
        <v/>
      </c>
      <c r="CS1769" s="44" t="str">
        <f>IF(Wedstrijden!AH1934="x","M","")</f>
        <v/>
      </c>
      <c r="CT1769" s="44" t="str">
        <f>IF(Wedstrijden!AI1934="x","Z","")</f>
        <v/>
      </c>
      <c r="CU1769" s="44" t="str">
        <f>IF(Wedstrijden!AJ1934="x","ZZ","")</f>
        <v/>
      </c>
      <c r="CV1769" s="44" t="str">
        <f>IF(COUNTA(Wedstrijden!AK1934:AQ1934)&lt;&gt;0,2,"")</f>
        <v/>
      </c>
      <c r="CW1769" s="44" t="str">
        <f t="shared" si="165"/>
        <v/>
      </c>
      <c r="CX1769" s="44" t="str">
        <f>IF(Wedstrijden!AK1934="x","BB","")</f>
        <v/>
      </c>
      <c r="CY1769" s="44" t="str">
        <f>IF(Wedstrijden!AL1934="x","B","")</f>
        <v/>
      </c>
      <c r="CZ1769" s="44" t="str">
        <f>IF(Wedstrijden!AM1934="x","L","")</f>
        <v/>
      </c>
      <c r="DA1769" s="44" t="str">
        <f>IF(Wedstrijden!AN1934="x","M","")</f>
        <v/>
      </c>
      <c r="DB1769" s="44" t="str">
        <f>IF(Wedstrijden!AO1934="x","Z","")</f>
        <v/>
      </c>
      <c r="DC1769" s="44" t="str">
        <f>IF(Wedstrijden!AP1934="x","ZZ","")</f>
        <v/>
      </c>
      <c r="DD1769" s="44" t="str">
        <f>IF(Wedstrijden!AQ1934="x","1.40","")</f>
        <v/>
      </c>
      <c r="DE1769" s="44" t="str">
        <f>IF(COUNTA(Wedstrijden!AR1934:AT1934)&lt;&gt;0,6,"")</f>
        <v/>
      </c>
      <c r="DF1769" s="44" t="str">
        <f t="shared" si="166"/>
        <v/>
      </c>
      <c r="DG1769" s="44" t="str">
        <f>IF(Wedstrijden!AR1934="x","L","")</f>
        <v/>
      </c>
      <c r="DH1769" s="44" t="str">
        <f>IF(Wedstrijden!AS1934="x","M","")</f>
        <v/>
      </c>
      <c r="DI1769" s="44" t="str">
        <f>IF(Wedstrijden!AT1934="x","Z","")</f>
        <v/>
      </c>
      <c r="DJ1769" s="44" t="str">
        <f>IF(COUNTA(Wedstrijden!AU1934:AW1934)&lt;&gt;0,6,"")</f>
        <v/>
      </c>
      <c r="DK1769" s="44" t="str">
        <f t="shared" si="167"/>
        <v/>
      </c>
      <c r="DL1769" s="44" t="str">
        <f>IF(Wedstrijden!AU1934="x","L","")</f>
        <v/>
      </c>
      <c r="DM1769" s="44" t="str">
        <f>IF(Wedstrijden!AV1934="x","M","")</f>
        <v/>
      </c>
      <c r="DN1769" s="44" t="str">
        <f>IF(Wedstrijden!AW1934="x","Z","")</f>
        <v/>
      </c>
    </row>
    <row r="1770" spans="1:118" ht="15">
      <c r="A1770" s="48" t="e">
        <f>Wedstrijden!#REF!</f>
        <v>#REF!</v>
      </c>
      <c r="B1770" s="44" t="str">
        <f>IFERROR(VLOOKUP(Wedstrijden!E1935,Wedstrijdlocaties!$B$2:$E$499,2,FALSE),"")</f>
        <v/>
      </c>
      <c r="C1770" s="44" t="str">
        <f>Wedstrijden!F1935</f>
        <v/>
      </c>
      <c r="D1770" s="44" t="str">
        <f>IFERROR(VLOOKUP(Wedstrijden!G1935,Organisaties!$B$2:$C$501,2,FALSE),"")</f>
        <v/>
      </c>
      <c r="E1770" s="44" t="str">
        <f>IFERROR(VLOOKUP(Wedstrijden!G1935,Organisaties!$B$2:$F$501,5,FALSE),"")</f>
        <v/>
      </c>
      <c r="F1770" s="44" t="str">
        <f>IF(Wedstrijden!BC1935&lt;&gt;"",Wedstrijden!BC1935,"")</f>
        <v/>
      </c>
      <c r="G1770" s="44">
        <f>IF(Wedstrijden!AY1935="Indoor",1,0)</f>
        <v>0</v>
      </c>
      <c r="H1770" s="44">
        <f>Wedstrijden!AZ1935</f>
        <v>0</v>
      </c>
      <c r="I1770" s="44" t="str">
        <f>IF(Wedstrijden!AX1935="Nee",0,IF(Wedstrijden!AX1935="Ja",1,""))</f>
        <v/>
      </c>
      <c r="J1770" s="44" t="str">
        <f>IF(Wedstrijden!BA1935&lt;&gt;"",Wedstrijden!BA1935,"")</f>
        <v/>
      </c>
      <c r="W1770" s="45"/>
      <c r="AE1770" s="45"/>
      <c r="AN1770" s="45"/>
      <c r="AU1770" s="45"/>
      <c r="BA1770" s="45"/>
      <c r="BE1770" s="45"/>
      <c r="BJ1770" s="44" t="str">
        <f>IF(COUNTA(Wedstrijden!I1935:S1935)&lt;&gt;0,1,"")</f>
        <v/>
      </c>
      <c r="BK1770" s="44" t="str">
        <f t="shared" si="162"/>
        <v/>
      </c>
      <c r="BL1770" s="44" t="str">
        <f>IF(Wedstrijden!I1935="x","AA","")</f>
        <v/>
      </c>
      <c r="BM1770" s="44" t="str">
        <f>IF(Wedstrijden!J1935="x","A","")</f>
        <v/>
      </c>
      <c r="BN1770" s="44" t="str">
        <f>IF(Wedstrijden!K1935="x","B1","")</f>
        <v/>
      </c>
      <c r="BO1770" s="44" t="str">
        <f>IF(Wedstrijden!L1935="x","BB","")</f>
        <v/>
      </c>
      <c r="BP1770" s="44" t="str">
        <f>IF(Wedstrijden!M1935="x","B","")</f>
        <v/>
      </c>
      <c r="BQ1770" s="44" t="str">
        <f>IF(Wedstrijden!N1935="x","L1","")</f>
        <v/>
      </c>
      <c r="BR1770" s="44" t="str">
        <f>IF(Wedstrijden!O1935="x","L2","")</f>
        <v/>
      </c>
      <c r="BS1770" s="44" t="str">
        <f>IF(Wedstrijden!P1935="x","M1","")</f>
        <v/>
      </c>
      <c r="BT1770" s="44" t="str">
        <f>IF(Wedstrijden!Q1935="x","M2","")</f>
        <v/>
      </c>
      <c r="BU1770" s="44" t="str">
        <f>IF(Wedstrijden!R1935="x","Z1","")</f>
        <v/>
      </c>
      <c r="BV1770" s="44" t="str">
        <f>IF(Wedstrijden!S1935="x","Z2","")</f>
        <v/>
      </c>
      <c r="BW1770" s="44" t="str">
        <f>IF(COUNTA(Wedstrijden!T1935:AB1935)&lt;&gt;0,1,"")</f>
        <v/>
      </c>
      <c r="BX1770" s="44" t="str">
        <f t="shared" si="163"/>
        <v/>
      </c>
      <c r="BY1770" s="44" t="str">
        <f>IF(Wedstrijden!T1935="x","BB","")</f>
        <v/>
      </c>
      <c r="BZ1770" s="44" t="str">
        <f>IF(Wedstrijden!U1935="x","B","")</f>
        <v/>
      </c>
      <c r="CA1770" s="44" t="str">
        <f>IF(Wedstrijden!V1935="x","L1","")</f>
        <v/>
      </c>
      <c r="CB1770" s="44" t="str">
        <f>IF(Wedstrijden!W1935="x","L2","")</f>
        <v/>
      </c>
      <c r="CC1770" s="44" t="str">
        <f>IF(Wedstrijden!X1935="x","M1","")</f>
        <v/>
      </c>
      <c r="CD1770" s="44" t="str">
        <f>IF(Wedstrijden!Y1935="x","M2","")</f>
        <v/>
      </c>
      <c r="CE1770" s="44" t="str">
        <f>IF(Wedstrijden!Z1935="x","Z1","")</f>
        <v/>
      </c>
      <c r="CF1770" s="44" t="str">
        <f>IF(Wedstrijden!AA1935="x","Z2","")</f>
        <v/>
      </c>
      <c r="CG1770" s="44" t="str">
        <f>IF(Wedstrijden!AB1935="x","ZZL","")</f>
        <v/>
      </c>
      <c r="CL1770" s="44" t="str">
        <f>IF(COUNTA(Wedstrijden!AC1935:AJ1935)&lt;&gt;0,2,"")</f>
        <v/>
      </c>
      <c r="CM1770" s="44" t="str">
        <f t="shared" si="164"/>
        <v/>
      </c>
      <c r="CN1770" s="44" t="str">
        <f>IF(Wedstrijden!AC1935="x","AA","")</f>
        <v/>
      </c>
      <c r="CO1770" s="44" t="str">
        <f>IF(Wedstrijden!AD1935="x","A","")</f>
        <v/>
      </c>
      <c r="CP1770" s="44" t="str">
        <f>IF(Wedstrijden!AE1935="x","BB","")</f>
        <v/>
      </c>
      <c r="CQ1770" s="44" t="str">
        <f>IF(Wedstrijden!AF1935="x","B","")</f>
        <v/>
      </c>
      <c r="CR1770" s="44" t="str">
        <f>IF(Wedstrijden!AG1935="x","L","")</f>
        <v/>
      </c>
      <c r="CS1770" s="44" t="str">
        <f>IF(Wedstrijden!AH1935="x","M","")</f>
        <v/>
      </c>
      <c r="CT1770" s="44" t="str">
        <f>IF(Wedstrijden!AI1935="x","Z","")</f>
        <v/>
      </c>
      <c r="CU1770" s="44" t="str">
        <f>IF(Wedstrijden!AJ1935="x","ZZ","")</f>
        <v/>
      </c>
      <c r="CV1770" s="44" t="str">
        <f>IF(COUNTA(Wedstrijden!AK1935:AQ1935)&lt;&gt;0,2,"")</f>
        <v/>
      </c>
      <c r="CW1770" s="44" t="str">
        <f t="shared" si="165"/>
        <v/>
      </c>
      <c r="CX1770" s="44" t="str">
        <f>IF(Wedstrijden!AK1935="x","BB","")</f>
        <v/>
      </c>
      <c r="CY1770" s="44" t="str">
        <f>IF(Wedstrijden!AL1935="x","B","")</f>
        <v/>
      </c>
      <c r="CZ1770" s="44" t="str">
        <f>IF(Wedstrijden!AM1935="x","L","")</f>
        <v/>
      </c>
      <c r="DA1770" s="44" t="str">
        <f>IF(Wedstrijden!AN1935="x","M","")</f>
        <v/>
      </c>
      <c r="DB1770" s="44" t="str">
        <f>IF(Wedstrijden!AO1935="x","Z","")</f>
        <v/>
      </c>
      <c r="DC1770" s="44" t="str">
        <f>IF(Wedstrijden!AP1935="x","ZZ","")</f>
        <v/>
      </c>
      <c r="DD1770" s="44" t="str">
        <f>IF(Wedstrijden!AQ1935="x","1.40","")</f>
        <v/>
      </c>
      <c r="DE1770" s="44" t="str">
        <f>IF(COUNTA(Wedstrijden!AR1935:AT1935)&lt;&gt;0,6,"")</f>
        <v/>
      </c>
      <c r="DF1770" s="44" t="str">
        <f t="shared" si="166"/>
        <v/>
      </c>
      <c r="DG1770" s="44" t="str">
        <f>IF(Wedstrijden!AR1935="x","L","")</f>
        <v/>
      </c>
      <c r="DH1770" s="44" t="str">
        <f>IF(Wedstrijden!AS1935="x","M","")</f>
        <v/>
      </c>
      <c r="DI1770" s="44" t="str">
        <f>IF(Wedstrijden!AT1935="x","Z","")</f>
        <v/>
      </c>
      <c r="DJ1770" s="44" t="str">
        <f>IF(COUNTA(Wedstrijden!AU1935:AW1935)&lt;&gt;0,6,"")</f>
        <v/>
      </c>
      <c r="DK1770" s="44" t="str">
        <f t="shared" si="167"/>
        <v/>
      </c>
      <c r="DL1770" s="44" t="str">
        <f>IF(Wedstrijden!AU1935="x","L","")</f>
        <v/>
      </c>
      <c r="DM1770" s="44" t="str">
        <f>IF(Wedstrijden!AV1935="x","M","")</f>
        <v/>
      </c>
      <c r="DN1770" s="44" t="str">
        <f>IF(Wedstrijden!AW1935="x","Z","")</f>
        <v/>
      </c>
    </row>
    <row r="1771" spans="1:118" ht="15">
      <c r="A1771" s="48" t="e">
        <f>Wedstrijden!#REF!</f>
        <v>#REF!</v>
      </c>
      <c r="B1771" s="44" t="str">
        <f>IFERROR(VLOOKUP(Wedstrijden!E1936,Wedstrijdlocaties!$B$2:$E$499,2,FALSE),"")</f>
        <v/>
      </c>
      <c r="C1771" s="44" t="str">
        <f>Wedstrijden!F1936</f>
        <v/>
      </c>
      <c r="D1771" s="44" t="str">
        <f>IFERROR(VLOOKUP(Wedstrijden!G1936,Organisaties!$B$2:$C$501,2,FALSE),"")</f>
        <v/>
      </c>
      <c r="E1771" s="44" t="str">
        <f>IFERROR(VLOOKUP(Wedstrijden!G1936,Organisaties!$B$2:$F$501,5,FALSE),"")</f>
        <v/>
      </c>
      <c r="F1771" s="44" t="str">
        <f>IF(Wedstrijden!BC1936&lt;&gt;"",Wedstrijden!BC1936,"")</f>
        <v/>
      </c>
      <c r="G1771" s="44">
        <f>IF(Wedstrijden!AY1936="Indoor",1,0)</f>
        <v>0</v>
      </c>
      <c r="H1771" s="44">
        <f>Wedstrijden!AZ1936</f>
        <v>0</v>
      </c>
      <c r="I1771" s="44" t="str">
        <f>IF(Wedstrijden!AX1936="Nee",0,IF(Wedstrijden!AX1936="Ja",1,""))</f>
        <v/>
      </c>
      <c r="J1771" s="44" t="str">
        <f>IF(Wedstrijden!BA1936&lt;&gt;"",Wedstrijden!BA1936,"")</f>
        <v/>
      </c>
      <c r="W1771" s="45"/>
      <c r="AE1771" s="45"/>
      <c r="AN1771" s="45"/>
      <c r="AU1771" s="45"/>
      <c r="BA1771" s="45"/>
      <c r="BE1771" s="45"/>
      <c r="BJ1771" s="44" t="str">
        <f>IF(COUNTA(Wedstrijden!I1936:S1936)&lt;&gt;0,1,"")</f>
        <v/>
      </c>
      <c r="BK1771" s="44" t="str">
        <f t="shared" si="162"/>
        <v/>
      </c>
      <c r="BL1771" s="44" t="str">
        <f>IF(Wedstrijden!I1936="x","AA","")</f>
        <v/>
      </c>
      <c r="BM1771" s="44" t="str">
        <f>IF(Wedstrijden!J1936="x","A","")</f>
        <v/>
      </c>
      <c r="BN1771" s="44" t="str">
        <f>IF(Wedstrijden!K1936="x","B1","")</f>
        <v/>
      </c>
      <c r="BO1771" s="44" t="str">
        <f>IF(Wedstrijden!L1936="x","BB","")</f>
        <v/>
      </c>
      <c r="BP1771" s="44" t="str">
        <f>IF(Wedstrijden!M1936="x","B","")</f>
        <v/>
      </c>
      <c r="BQ1771" s="44" t="str">
        <f>IF(Wedstrijden!N1936="x","L1","")</f>
        <v/>
      </c>
      <c r="BR1771" s="44" t="str">
        <f>IF(Wedstrijden!O1936="x","L2","")</f>
        <v/>
      </c>
      <c r="BS1771" s="44" t="str">
        <f>IF(Wedstrijden!P1936="x","M1","")</f>
        <v/>
      </c>
      <c r="BT1771" s="44" t="str">
        <f>IF(Wedstrijden!Q1936="x","M2","")</f>
        <v/>
      </c>
      <c r="BU1771" s="44" t="str">
        <f>IF(Wedstrijden!R1936="x","Z1","")</f>
        <v/>
      </c>
      <c r="BV1771" s="44" t="str">
        <f>IF(Wedstrijden!S1936="x","Z2","")</f>
        <v/>
      </c>
      <c r="BW1771" s="44" t="str">
        <f>IF(COUNTA(Wedstrijden!T1936:AB1936)&lt;&gt;0,1,"")</f>
        <v/>
      </c>
      <c r="BX1771" s="44" t="str">
        <f t="shared" si="163"/>
        <v/>
      </c>
      <c r="BY1771" s="44" t="str">
        <f>IF(Wedstrijden!T1936="x","BB","")</f>
        <v/>
      </c>
      <c r="BZ1771" s="44" t="str">
        <f>IF(Wedstrijden!U1936="x","B","")</f>
        <v/>
      </c>
      <c r="CA1771" s="44" t="str">
        <f>IF(Wedstrijden!V1936="x","L1","")</f>
        <v/>
      </c>
      <c r="CB1771" s="44" t="str">
        <f>IF(Wedstrijden!W1936="x","L2","")</f>
        <v/>
      </c>
      <c r="CC1771" s="44" t="str">
        <f>IF(Wedstrijden!X1936="x","M1","")</f>
        <v/>
      </c>
      <c r="CD1771" s="44" t="str">
        <f>IF(Wedstrijden!Y1936="x","M2","")</f>
        <v/>
      </c>
      <c r="CE1771" s="44" t="str">
        <f>IF(Wedstrijden!Z1936="x","Z1","")</f>
        <v/>
      </c>
      <c r="CF1771" s="44" t="str">
        <f>IF(Wedstrijden!AA1936="x","Z2","")</f>
        <v/>
      </c>
      <c r="CG1771" s="44" t="str">
        <f>IF(Wedstrijden!AB1936="x","ZZL","")</f>
        <v/>
      </c>
      <c r="CL1771" s="44" t="str">
        <f>IF(COUNTA(Wedstrijden!AC1936:AJ1936)&lt;&gt;0,2,"")</f>
        <v/>
      </c>
      <c r="CM1771" s="44" t="str">
        <f t="shared" si="164"/>
        <v/>
      </c>
      <c r="CN1771" s="44" t="str">
        <f>IF(Wedstrijden!AC1936="x","AA","")</f>
        <v/>
      </c>
      <c r="CO1771" s="44" t="str">
        <f>IF(Wedstrijden!AD1936="x","A","")</f>
        <v/>
      </c>
      <c r="CP1771" s="44" t="str">
        <f>IF(Wedstrijden!AE1936="x","BB","")</f>
        <v/>
      </c>
      <c r="CQ1771" s="44" t="str">
        <f>IF(Wedstrijden!AF1936="x","B","")</f>
        <v/>
      </c>
      <c r="CR1771" s="44" t="str">
        <f>IF(Wedstrijden!AG1936="x","L","")</f>
        <v/>
      </c>
      <c r="CS1771" s="44" t="str">
        <f>IF(Wedstrijden!AH1936="x","M","")</f>
        <v/>
      </c>
      <c r="CT1771" s="44" t="str">
        <f>IF(Wedstrijden!AI1936="x","Z","")</f>
        <v/>
      </c>
      <c r="CU1771" s="44" t="str">
        <f>IF(Wedstrijden!AJ1936="x","ZZ","")</f>
        <v/>
      </c>
      <c r="CV1771" s="44" t="str">
        <f>IF(COUNTA(Wedstrijden!AK1936:AQ1936)&lt;&gt;0,2,"")</f>
        <v/>
      </c>
      <c r="CW1771" s="44" t="str">
        <f t="shared" si="165"/>
        <v/>
      </c>
      <c r="CX1771" s="44" t="str">
        <f>IF(Wedstrijden!AK1936="x","BB","")</f>
        <v/>
      </c>
      <c r="CY1771" s="44" t="str">
        <f>IF(Wedstrijden!AL1936="x","B","")</f>
        <v/>
      </c>
      <c r="CZ1771" s="44" t="str">
        <f>IF(Wedstrijden!AM1936="x","L","")</f>
        <v/>
      </c>
      <c r="DA1771" s="44" t="str">
        <f>IF(Wedstrijden!AN1936="x","M","")</f>
        <v/>
      </c>
      <c r="DB1771" s="44" t="str">
        <f>IF(Wedstrijden!AO1936="x","Z","")</f>
        <v/>
      </c>
      <c r="DC1771" s="44" t="str">
        <f>IF(Wedstrijden!AP1936="x","ZZ","")</f>
        <v/>
      </c>
      <c r="DD1771" s="44" t="str">
        <f>IF(Wedstrijden!AQ1936="x","1.40","")</f>
        <v/>
      </c>
      <c r="DE1771" s="44" t="str">
        <f>IF(COUNTA(Wedstrijden!AR1936:AT1936)&lt;&gt;0,6,"")</f>
        <v/>
      </c>
      <c r="DF1771" s="44" t="str">
        <f t="shared" si="166"/>
        <v/>
      </c>
      <c r="DG1771" s="44" t="str">
        <f>IF(Wedstrijden!AR1936="x","L","")</f>
        <v/>
      </c>
      <c r="DH1771" s="44" t="str">
        <f>IF(Wedstrijden!AS1936="x","M","")</f>
        <v/>
      </c>
      <c r="DI1771" s="44" t="str">
        <f>IF(Wedstrijden!AT1936="x","Z","")</f>
        <v/>
      </c>
      <c r="DJ1771" s="44" t="str">
        <f>IF(COUNTA(Wedstrijden!AU1936:AW1936)&lt;&gt;0,6,"")</f>
        <v/>
      </c>
      <c r="DK1771" s="44" t="str">
        <f t="shared" si="167"/>
        <v/>
      </c>
      <c r="DL1771" s="44" t="str">
        <f>IF(Wedstrijden!AU1936="x","L","")</f>
        <v/>
      </c>
      <c r="DM1771" s="44" t="str">
        <f>IF(Wedstrijden!AV1936="x","M","")</f>
        <v/>
      </c>
      <c r="DN1771" s="44" t="str">
        <f>IF(Wedstrijden!AW1936="x","Z","")</f>
        <v/>
      </c>
    </row>
    <row r="1772" spans="1:118" ht="15">
      <c r="A1772" s="48" t="e">
        <f>Wedstrijden!#REF!</f>
        <v>#REF!</v>
      </c>
      <c r="B1772" s="44" t="str">
        <f>IFERROR(VLOOKUP(Wedstrijden!E1937,Wedstrijdlocaties!$B$2:$E$499,2,FALSE),"")</f>
        <v/>
      </c>
      <c r="C1772" s="44" t="str">
        <f>Wedstrijden!F1937</f>
        <v/>
      </c>
      <c r="D1772" s="44" t="str">
        <f>IFERROR(VLOOKUP(Wedstrijden!G1937,Organisaties!$B$2:$C$501,2,FALSE),"")</f>
        <v/>
      </c>
      <c r="E1772" s="44" t="str">
        <f>IFERROR(VLOOKUP(Wedstrijden!G1937,Organisaties!$B$2:$F$501,5,FALSE),"")</f>
        <v/>
      </c>
      <c r="F1772" s="44" t="str">
        <f>IF(Wedstrijden!BC1937&lt;&gt;"",Wedstrijden!BC1937,"")</f>
        <v/>
      </c>
      <c r="G1772" s="44">
        <f>IF(Wedstrijden!AY1937="Indoor",1,0)</f>
        <v>0</v>
      </c>
      <c r="H1772" s="44">
        <f>Wedstrijden!AZ1937</f>
        <v>0</v>
      </c>
      <c r="I1772" s="44" t="str">
        <f>IF(Wedstrijden!AX1937="Nee",0,IF(Wedstrijden!AX1937="Ja",1,""))</f>
        <v/>
      </c>
      <c r="J1772" s="44" t="str">
        <f>IF(Wedstrijden!BA1937&lt;&gt;"",Wedstrijden!BA1937,"")</f>
        <v/>
      </c>
      <c r="W1772" s="45"/>
      <c r="AE1772" s="45"/>
      <c r="AN1772" s="45"/>
      <c r="AU1772" s="45"/>
      <c r="BA1772" s="45"/>
      <c r="BE1772" s="45"/>
      <c r="BJ1772" s="44" t="str">
        <f>IF(COUNTA(Wedstrijden!I1937:S1937)&lt;&gt;0,1,"")</f>
        <v/>
      </c>
      <c r="BK1772" s="44" t="str">
        <f t="shared" si="162"/>
        <v/>
      </c>
      <c r="BL1772" s="44" t="str">
        <f>IF(Wedstrijden!I1937="x","AA","")</f>
        <v/>
      </c>
      <c r="BM1772" s="44" t="str">
        <f>IF(Wedstrijden!J1937="x","A","")</f>
        <v/>
      </c>
      <c r="BN1772" s="44" t="str">
        <f>IF(Wedstrijden!K1937="x","B1","")</f>
        <v/>
      </c>
      <c r="BO1772" s="44" t="str">
        <f>IF(Wedstrijden!L1937="x","BB","")</f>
        <v/>
      </c>
      <c r="BP1772" s="44" t="str">
        <f>IF(Wedstrijden!M1937="x","B","")</f>
        <v/>
      </c>
      <c r="BQ1772" s="44" t="str">
        <f>IF(Wedstrijden!N1937="x","L1","")</f>
        <v/>
      </c>
      <c r="BR1772" s="44" t="str">
        <f>IF(Wedstrijden!O1937="x","L2","")</f>
        <v/>
      </c>
      <c r="BS1772" s="44" t="str">
        <f>IF(Wedstrijden!P1937="x","M1","")</f>
        <v/>
      </c>
      <c r="BT1772" s="44" t="str">
        <f>IF(Wedstrijden!Q1937="x","M2","")</f>
        <v/>
      </c>
      <c r="BU1772" s="44" t="str">
        <f>IF(Wedstrijden!R1937="x","Z1","")</f>
        <v/>
      </c>
      <c r="BV1772" s="44" t="str">
        <f>IF(Wedstrijden!S1937="x","Z2","")</f>
        <v/>
      </c>
      <c r="BW1772" s="44" t="str">
        <f>IF(COUNTA(Wedstrijden!T1937:AB1937)&lt;&gt;0,1,"")</f>
        <v/>
      </c>
      <c r="BX1772" s="44" t="str">
        <f t="shared" si="163"/>
        <v/>
      </c>
      <c r="BY1772" s="44" t="str">
        <f>IF(Wedstrijden!T1937="x","BB","")</f>
        <v/>
      </c>
      <c r="BZ1772" s="44" t="str">
        <f>IF(Wedstrijden!U1937="x","B","")</f>
        <v/>
      </c>
      <c r="CA1772" s="44" t="str">
        <f>IF(Wedstrijden!V1937="x","L1","")</f>
        <v/>
      </c>
      <c r="CB1772" s="44" t="str">
        <f>IF(Wedstrijden!W1937="x","L2","")</f>
        <v/>
      </c>
      <c r="CC1772" s="44" t="str">
        <f>IF(Wedstrijden!X1937="x","M1","")</f>
        <v/>
      </c>
      <c r="CD1772" s="44" t="str">
        <f>IF(Wedstrijden!Y1937="x","M2","")</f>
        <v/>
      </c>
      <c r="CE1772" s="44" t="str">
        <f>IF(Wedstrijden!Z1937="x","Z1","")</f>
        <v/>
      </c>
      <c r="CF1772" s="44" t="str">
        <f>IF(Wedstrijden!AA1937="x","Z2","")</f>
        <v/>
      </c>
      <c r="CG1772" s="44" t="str">
        <f>IF(Wedstrijden!AB1937="x","ZZL","")</f>
        <v/>
      </c>
      <c r="CL1772" s="44" t="str">
        <f>IF(COUNTA(Wedstrijden!AC1937:AJ1937)&lt;&gt;0,2,"")</f>
        <v/>
      </c>
      <c r="CM1772" s="44" t="str">
        <f t="shared" si="164"/>
        <v/>
      </c>
      <c r="CN1772" s="44" t="str">
        <f>IF(Wedstrijden!AC1937="x","AA","")</f>
        <v/>
      </c>
      <c r="CO1772" s="44" t="str">
        <f>IF(Wedstrijden!AD1937="x","A","")</f>
        <v/>
      </c>
      <c r="CP1772" s="44" t="str">
        <f>IF(Wedstrijden!AE1937="x","BB","")</f>
        <v/>
      </c>
      <c r="CQ1772" s="44" t="str">
        <f>IF(Wedstrijden!AF1937="x","B","")</f>
        <v/>
      </c>
      <c r="CR1772" s="44" t="str">
        <f>IF(Wedstrijden!AG1937="x","L","")</f>
        <v/>
      </c>
      <c r="CS1772" s="44" t="str">
        <f>IF(Wedstrijden!AH1937="x","M","")</f>
        <v/>
      </c>
      <c r="CT1772" s="44" t="str">
        <f>IF(Wedstrijden!AI1937="x","Z","")</f>
        <v/>
      </c>
      <c r="CU1772" s="44" t="str">
        <f>IF(Wedstrijden!AJ1937="x","ZZ","")</f>
        <v/>
      </c>
      <c r="CV1772" s="44" t="str">
        <f>IF(COUNTA(Wedstrijden!AK1937:AQ1937)&lt;&gt;0,2,"")</f>
        <v/>
      </c>
      <c r="CW1772" s="44" t="str">
        <f t="shared" si="165"/>
        <v/>
      </c>
      <c r="CX1772" s="44" t="str">
        <f>IF(Wedstrijden!AK1937="x","BB","")</f>
        <v/>
      </c>
      <c r="CY1772" s="44" t="str">
        <f>IF(Wedstrijden!AL1937="x","B","")</f>
        <v/>
      </c>
      <c r="CZ1772" s="44" t="str">
        <f>IF(Wedstrijden!AM1937="x","L","")</f>
        <v/>
      </c>
      <c r="DA1772" s="44" t="str">
        <f>IF(Wedstrijden!AN1937="x","M","")</f>
        <v/>
      </c>
      <c r="DB1772" s="44" t="str">
        <f>IF(Wedstrijden!AO1937="x","Z","")</f>
        <v/>
      </c>
      <c r="DC1772" s="44" t="str">
        <f>IF(Wedstrijden!AP1937="x","ZZ","")</f>
        <v/>
      </c>
      <c r="DD1772" s="44" t="str">
        <f>IF(Wedstrijden!AQ1937="x","1.40","")</f>
        <v/>
      </c>
      <c r="DE1772" s="44" t="str">
        <f>IF(COUNTA(Wedstrijden!AR1937:AT1937)&lt;&gt;0,6,"")</f>
        <v/>
      </c>
      <c r="DF1772" s="44" t="str">
        <f t="shared" si="166"/>
        <v/>
      </c>
      <c r="DG1772" s="44" t="str">
        <f>IF(Wedstrijden!AR1937="x","L","")</f>
        <v/>
      </c>
      <c r="DH1772" s="44" t="str">
        <f>IF(Wedstrijden!AS1937="x","M","")</f>
        <v/>
      </c>
      <c r="DI1772" s="44" t="str">
        <f>IF(Wedstrijden!AT1937="x","Z","")</f>
        <v/>
      </c>
      <c r="DJ1772" s="44" t="str">
        <f>IF(COUNTA(Wedstrijden!AU1937:AW1937)&lt;&gt;0,6,"")</f>
        <v/>
      </c>
      <c r="DK1772" s="44" t="str">
        <f t="shared" si="167"/>
        <v/>
      </c>
      <c r="DL1772" s="44" t="str">
        <f>IF(Wedstrijden!AU1937="x","L","")</f>
        <v/>
      </c>
      <c r="DM1772" s="44" t="str">
        <f>IF(Wedstrijden!AV1937="x","M","")</f>
        <v/>
      </c>
      <c r="DN1772" s="44" t="str">
        <f>IF(Wedstrijden!AW1937="x","Z","")</f>
        <v/>
      </c>
    </row>
    <row r="1773" spans="1:118" ht="15">
      <c r="A1773" s="48" t="e">
        <f>Wedstrijden!#REF!</f>
        <v>#REF!</v>
      </c>
      <c r="B1773" s="44" t="str">
        <f>IFERROR(VLOOKUP(Wedstrijden!E1938,Wedstrijdlocaties!$B$2:$E$499,2,FALSE),"")</f>
        <v/>
      </c>
      <c r="C1773" s="44" t="str">
        <f>Wedstrijden!F1938</f>
        <v/>
      </c>
      <c r="D1773" s="44" t="str">
        <f>IFERROR(VLOOKUP(Wedstrijden!G1938,Organisaties!$B$2:$C$501,2,FALSE),"")</f>
        <v/>
      </c>
      <c r="E1773" s="44" t="str">
        <f>IFERROR(VLOOKUP(Wedstrijden!G1938,Organisaties!$B$2:$F$501,5,FALSE),"")</f>
        <v/>
      </c>
      <c r="F1773" s="44" t="str">
        <f>IF(Wedstrijden!BC1938&lt;&gt;"",Wedstrijden!BC1938,"")</f>
        <v/>
      </c>
      <c r="G1773" s="44">
        <f>IF(Wedstrijden!AY1938="Indoor",1,0)</f>
        <v>0</v>
      </c>
      <c r="H1773" s="44">
        <f>Wedstrijden!AZ1938</f>
        <v>0</v>
      </c>
      <c r="I1773" s="44" t="str">
        <f>IF(Wedstrijden!AX1938="Nee",0,IF(Wedstrijden!AX1938="Ja",1,""))</f>
        <v/>
      </c>
      <c r="J1773" s="44" t="str">
        <f>IF(Wedstrijden!BA1938&lt;&gt;"",Wedstrijden!BA1938,"")</f>
        <v/>
      </c>
      <c r="W1773" s="45"/>
      <c r="AE1773" s="45"/>
      <c r="AN1773" s="45"/>
      <c r="AU1773" s="45"/>
      <c r="BA1773" s="45"/>
      <c r="BE1773" s="45"/>
      <c r="BJ1773" s="44" t="str">
        <f>IF(COUNTA(Wedstrijden!I1938:S1938)&lt;&gt;0,1,"")</f>
        <v/>
      </c>
      <c r="BK1773" s="44" t="str">
        <f t="shared" si="162"/>
        <v/>
      </c>
      <c r="BL1773" s="44" t="str">
        <f>IF(Wedstrijden!I1938="x","AA","")</f>
        <v/>
      </c>
      <c r="BM1773" s="44" t="str">
        <f>IF(Wedstrijden!J1938="x","A","")</f>
        <v/>
      </c>
      <c r="BN1773" s="44" t="str">
        <f>IF(Wedstrijden!K1938="x","B1","")</f>
        <v/>
      </c>
      <c r="BO1773" s="44" t="str">
        <f>IF(Wedstrijden!L1938="x","BB","")</f>
        <v/>
      </c>
      <c r="BP1773" s="44" t="str">
        <f>IF(Wedstrijden!M1938="x","B","")</f>
        <v/>
      </c>
      <c r="BQ1773" s="44" t="str">
        <f>IF(Wedstrijden!N1938="x","L1","")</f>
        <v/>
      </c>
      <c r="BR1773" s="44" t="str">
        <f>IF(Wedstrijden!O1938="x","L2","")</f>
        <v/>
      </c>
      <c r="BS1773" s="44" t="str">
        <f>IF(Wedstrijden!P1938="x","M1","")</f>
        <v/>
      </c>
      <c r="BT1773" s="44" t="str">
        <f>IF(Wedstrijden!Q1938="x","M2","")</f>
        <v/>
      </c>
      <c r="BU1773" s="44" t="str">
        <f>IF(Wedstrijden!R1938="x","Z1","")</f>
        <v/>
      </c>
      <c r="BV1773" s="44" t="str">
        <f>IF(Wedstrijden!S1938="x","Z2","")</f>
        <v/>
      </c>
      <c r="BW1773" s="44" t="str">
        <f>IF(COUNTA(Wedstrijden!T1938:AB1938)&lt;&gt;0,1,"")</f>
        <v/>
      </c>
      <c r="BX1773" s="44" t="str">
        <f t="shared" si="163"/>
        <v/>
      </c>
      <c r="BY1773" s="44" t="str">
        <f>IF(Wedstrijden!T1938="x","BB","")</f>
        <v/>
      </c>
      <c r="BZ1773" s="44" t="str">
        <f>IF(Wedstrijden!U1938="x","B","")</f>
        <v/>
      </c>
      <c r="CA1773" s="44" t="str">
        <f>IF(Wedstrijden!V1938="x","L1","")</f>
        <v/>
      </c>
      <c r="CB1773" s="44" t="str">
        <f>IF(Wedstrijden!W1938="x","L2","")</f>
        <v/>
      </c>
      <c r="CC1773" s="44" t="str">
        <f>IF(Wedstrijden!X1938="x","M1","")</f>
        <v/>
      </c>
      <c r="CD1773" s="44" t="str">
        <f>IF(Wedstrijden!Y1938="x","M2","")</f>
        <v/>
      </c>
      <c r="CE1773" s="44" t="str">
        <f>IF(Wedstrijden!Z1938="x","Z1","")</f>
        <v/>
      </c>
      <c r="CF1773" s="44" t="str">
        <f>IF(Wedstrijden!AA1938="x","Z2","")</f>
        <v/>
      </c>
      <c r="CG1773" s="44" t="str">
        <f>IF(Wedstrijden!AB1938="x","ZZL","")</f>
        <v/>
      </c>
      <c r="CL1773" s="44" t="str">
        <f>IF(COUNTA(Wedstrijden!AC1938:AJ1938)&lt;&gt;0,2,"")</f>
        <v/>
      </c>
      <c r="CM1773" s="44" t="str">
        <f t="shared" si="164"/>
        <v/>
      </c>
      <c r="CN1773" s="44" t="str">
        <f>IF(Wedstrijden!AC1938="x","AA","")</f>
        <v/>
      </c>
      <c r="CO1773" s="44" t="str">
        <f>IF(Wedstrijden!AD1938="x","A","")</f>
        <v/>
      </c>
      <c r="CP1773" s="44" t="str">
        <f>IF(Wedstrijden!AE1938="x","BB","")</f>
        <v/>
      </c>
      <c r="CQ1773" s="44" t="str">
        <f>IF(Wedstrijden!AF1938="x","B","")</f>
        <v/>
      </c>
      <c r="CR1773" s="44" t="str">
        <f>IF(Wedstrijden!AG1938="x","L","")</f>
        <v/>
      </c>
      <c r="CS1773" s="44" t="str">
        <f>IF(Wedstrijden!AH1938="x","M","")</f>
        <v/>
      </c>
      <c r="CT1773" s="44" t="str">
        <f>IF(Wedstrijden!AI1938="x","Z","")</f>
        <v/>
      </c>
      <c r="CU1773" s="44" t="str">
        <f>IF(Wedstrijden!AJ1938="x","ZZ","")</f>
        <v/>
      </c>
      <c r="CV1773" s="44" t="str">
        <f>IF(COUNTA(Wedstrijden!AK1938:AQ1938)&lt;&gt;0,2,"")</f>
        <v/>
      </c>
      <c r="CW1773" s="44" t="str">
        <f t="shared" si="165"/>
        <v/>
      </c>
      <c r="CX1773" s="44" t="str">
        <f>IF(Wedstrijden!AK1938="x","BB","")</f>
        <v/>
      </c>
      <c r="CY1773" s="44" t="str">
        <f>IF(Wedstrijden!AL1938="x","B","")</f>
        <v/>
      </c>
      <c r="CZ1773" s="44" t="str">
        <f>IF(Wedstrijden!AM1938="x","L","")</f>
        <v/>
      </c>
      <c r="DA1773" s="44" t="str">
        <f>IF(Wedstrijden!AN1938="x","M","")</f>
        <v/>
      </c>
      <c r="DB1773" s="44" t="str">
        <f>IF(Wedstrijden!AO1938="x","Z","")</f>
        <v/>
      </c>
      <c r="DC1773" s="44" t="str">
        <f>IF(Wedstrijden!AP1938="x","ZZ","")</f>
        <v/>
      </c>
      <c r="DD1773" s="44" t="str">
        <f>IF(Wedstrijden!AQ1938="x","1.40","")</f>
        <v/>
      </c>
      <c r="DE1773" s="44" t="str">
        <f>IF(COUNTA(Wedstrijden!AR1938:AT1938)&lt;&gt;0,6,"")</f>
        <v/>
      </c>
      <c r="DF1773" s="44" t="str">
        <f t="shared" si="166"/>
        <v/>
      </c>
      <c r="DG1773" s="44" t="str">
        <f>IF(Wedstrijden!AR1938="x","L","")</f>
        <v/>
      </c>
      <c r="DH1773" s="44" t="str">
        <f>IF(Wedstrijden!AS1938="x","M","")</f>
        <v/>
      </c>
      <c r="DI1773" s="44" t="str">
        <f>IF(Wedstrijden!AT1938="x","Z","")</f>
        <v/>
      </c>
      <c r="DJ1773" s="44" t="str">
        <f>IF(COUNTA(Wedstrijden!AU1938:AW1938)&lt;&gt;0,6,"")</f>
        <v/>
      </c>
      <c r="DK1773" s="44" t="str">
        <f t="shared" si="167"/>
        <v/>
      </c>
      <c r="DL1773" s="44" t="str">
        <f>IF(Wedstrijden!AU1938="x","L","")</f>
        <v/>
      </c>
      <c r="DM1773" s="44" t="str">
        <f>IF(Wedstrijden!AV1938="x","M","")</f>
        <v/>
      </c>
      <c r="DN1773" s="44" t="str">
        <f>IF(Wedstrijden!AW1938="x","Z","")</f>
        <v/>
      </c>
    </row>
    <row r="1774" spans="1:118" ht="15">
      <c r="A1774" s="48" t="e">
        <f>Wedstrijden!#REF!</f>
        <v>#REF!</v>
      </c>
      <c r="B1774" s="44" t="str">
        <f>IFERROR(VLOOKUP(Wedstrijden!E1939,Wedstrijdlocaties!$B$2:$E$499,2,FALSE),"")</f>
        <v/>
      </c>
      <c r="C1774" s="44" t="str">
        <f>Wedstrijden!F1939</f>
        <v/>
      </c>
      <c r="D1774" s="44" t="str">
        <f>IFERROR(VLOOKUP(Wedstrijden!G1939,Organisaties!$B$2:$C$501,2,FALSE),"")</f>
        <v/>
      </c>
      <c r="E1774" s="44" t="str">
        <f>IFERROR(VLOOKUP(Wedstrijden!G1939,Organisaties!$B$2:$F$501,5,FALSE),"")</f>
        <v/>
      </c>
      <c r="F1774" s="44" t="str">
        <f>IF(Wedstrijden!BC1939&lt;&gt;"",Wedstrijden!BC1939,"")</f>
        <v/>
      </c>
      <c r="G1774" s="44">
        <f>IF(Wedstrijden!AY1939="Indoor",1,0)</f>
        <v>0</v>
      </c>
      <c r="H1774" s="44">
        <f>Wedstrijden!AZ1939</f>
        <v>0</v>
      </c>
      <c r="I1774" s="44" t="str">
        <f>IF(Wedstrijden!AX1939="Nee",0,IF(Wedstrijden!AX1939="Ja",1,""))</f>
        <v/>
      </c>
      <c r="J1774" s="44" t="str">
        <f>IF(Wedstrijden!BA1939&lt;&gt;"",Wedstrijden!BA1939,"")</f>
        <v/>
      </c>
      <c r="W1774" s="45"/>
      <c r="AE1774" s="45"/>
      <c r="AN1774" s="45"/>
      <c r="AU1774" s="45"/>
      <c r="BA1774" s="45"/>
      <c r="BE1774" s="45"/>
      <c r="BJ1774" s="44" t="str">
        <f>IF(COUNTA(Wedstrijden!I1939:S1939)&lt;&gt;0,1,"")</f>
        <v/>
      </c>
      <c r="BK1774" s="44" t="str">
        <f t="shared" si="162"/>
        <v/>
      </c>
      <c r="BL1774" s="44" t="str">
        <f>IF(Wedstrijden!I1939="x","AA","")</f>
        <v/>
      </c>
      <c r="BM1774" s="44" t="str">
        <f>IF(Wedstrijden!J1939="x","A","")</f>
        <v/>
      </c>
      <c r="BN1774" s="44" t="str">
        <f>IF(Wedstrijden!K1939="x","B1","")</f>
        <v/>
      </c>
      <c r="BO1774" s="44" t="str">
        <f>IF(Wedstrijden!L1939="x","BB","")</f>
        <v/>
      </c>
      <c r="BP1774" s="44" t="str">
        <f>IF(Wedstrijden!M1939="x","B","")</f>
        <v/>
      </c>
      <c r="BQ1774" s="44" t="str">
        <f>IF(Wedstrijden!N1939="x","L1","")</f>
        <v/>
      </c>
      <c r="BR1774" s="44" t="str">
        <f>IF(Wedstrijden!O1939="x","L2","")</f>
        <v/>
      </c>
      <c r="BS1774" s="44" t="str">
        <f>IF(Wedstrijden!P1939="x","M1","")</f>
        <v/>
      </c>
      <c r="BT1774" s="44" t="str">
        <f>IF(Wedstrijden!Q1939="x","M2","")</f>
        <v/>
      </c>
      <c r="BU1774" s="44" t="str">
        <f>IF(Wedstrijden!R1939="x","Z1","")</f>
        <v/>
      </c>
      <c r="BV1774" s="44" t="str">
        <f>IF(Wedstrijden!S1939="x","Z2","")</f>
        <v/>
      </c>
      <c r="BW1774" s="44" t="str">
        <f>IF(COUNTA(Wedstrijden!T1939:AB1939)&lt;&gt;0,1,"")</f>
        <v/>
      </c>
      <c r="BX1774" s="44" t="str">
        <f t="shared" si="163"/>
        <v/>
      </c>
      <c r="BY1774" s="44" t="str">
        <f>IF(Wedstrijden!T1939="x","BB","")</f>
        <v/>
      </c>
      <c r="BZ1774" s="44" t="str">
        <f>IF(Wedstrijden!U1939="x","B","")</f>
        <v/>
      </c>
      <c r="CA1774" s="44" t="str">
        <f>IF(Wedstrijden!V1939="x","L1","")</f>
        <v/>
      </c>
      <c r="CB1774" s="44" t="str">
        <f>IF(Wedstrijden!W1939="x","L2","")</f>
        <v/>
      </c>
      <c r="CC1774" s="44" t="str">
        <f>IF(Wedstrijden!X1939="x","M1","")</f>
        <v/>
      </c>
      <c r="CD1774" s="44" t="str">
        <f>IF(Wedstrijden!Y1939="x","M2","")</f>
        <v/>
      </c>
      <c r="CE1774" s="44" t="str">
        <f>IF(Wedstrijden!Z1939="x","Z1","")</f>
        <v/>
      </c>
      <c r="CF1774" s="44" t="str">
        <f>IF(Wedstrijden!AA1939="x","Z2","")</f>
        <v/>
      </c>
      <c r="CG1774" s="44" t="str">
        <f>IF(Wedstrijden!AB1939="x","ZZL","")</f>
        <v/>
      </c>
      <c r="CL1774" s="44" t="str">
        <f>IF(COUNTA(Wedstrijden!AC1939:AJ1939)&lt;&gt;0,2,"")</f>
        <v/>
      </c>
      <c r="CM1774" s="44" t="str">
        <f t="shared" si="164"/>
        <v/>
      </c>
      <c r="CN1774" s="44" t="str">
        <f>IF(Wedstrijden!AC1939="x","AA","")</f>
        <v/>
      </c>
      <c r="CO1774" s="44" t="str">
        <f>IF(Wedstrijden!AD1939="x","A","")</f>
        <v/>
      </c>
      <c r="CP1774" s="44" t="str">
        <f>IF(Wedstrijden!AE1939="x","BB","")</f>
        <v/>
      </c>
      <c r="CQ1774" s="44" t="str">
        <f>IF(Wedstrijden!AF1939="x","B","")</f>
        <v/>
      </c>
      <c r="CR1774" s="44" t="str">
        <f>IF(Wedstrijden!AG1939="x","L","")</f>
        <v/>
      </c>
      <c r="CS1774" s="44" t="str">
        <f>IF(Wedstrijden!AH1939="x","M","")</f>
        <v/>
      </c>
      <c r="CT1774" s="44" t="str">
        <f>IF(Wedstrijden!AI1939="x","Z","")</f>
        <v/>
      </c>
      <c r="CU1774" s="44" t="str">
        <f>IF(Wedstrijden!AJ1939="x","ZZ","")</f>
        <v/>
      </c>
      <c r="CV1774" s="44" t="str">
        <f>IF(COUNTA(Wedstrijden!AK1939:AQ1939)&lt;&gt;0,2,"")</f>
        <v/>
      </c>
      <c r="CW1774" s="44" t="str">
        <f t="shared" si="165"/>
        <v/>
      </c>
      <c r="CX1774" s="44" t="str">
        <f>IF(Wedstrijden!AK1939="x","BB","")</f>
        <v/>
      </c>
      <c r="CY1774" s="44" t="str">
        <f>IF(Wedstrijden!AL1939="x","B","")</f>
        <v/>
      </c>
      <c r="CZ1774" s="44" t="str">
        <f>IF(Wedstrijden!AM1939="x","L","")</f>
        <v/>
      </c>
      <c r="DA1774" s="44" t="str">
        <f>IF(Wedstrijden!AN1939="x","M","")</f>
        <v/>
      </c>
      <c r="DB1774" s="44" t="str">
        <f>IF(Wedstrijden!AO1939="x","Z","")</f>
        <v/>
      </c>
      <c r="DC1774" s="44" t="str">
        <f>IF(Wedstrijden!AP1939="x","ZZ","")</f>
        <v/>
      </c>
      <c r="DD1774" s="44" t="str">
        <f>IF(Wedstrijden!AQ1939="x","1.40","")</f>
        <v/>
      </c>
      <c r="DE1774" s="44" t="str">
        <f>IF(COUNTA(Wedstrijden!AR1939:AT1939)&lt;&gt;0,6,"")</f>
        <v/>
      </c>
      <c r="DF1774" s="44" t="str">
        <f t="shared" si="166"/>
        <v/>
      </c>
      <c r="DG1774" s="44" t="str">
        <f>IF(Wedstrijden!AR1939="x","L","")</f>
        <v/>
      </c>
      <c r="DH1774" s="44" t="str">
        <f>IF(Wedstrijden!AS1939="x","M","")</f>
        <v/>
      </c>
      <c r="DI1774" s="44" t="str">
        <f>IF(Wedstrijden!AT1939="x","Z","")</f>
        <v/>
      </c>
      <c r="DJ1774" s="44" t="str">
        <f>IF(COUNTA(Wedstrijden!AU1939:AW1939)&lt;&gt;0,6,"")</f>
        <v/>
      </c>
      <c r="DK1774" s="44" t="str">
        <f t="shared" si="167"/>
        <v/>
      </c>
      <c r="DL1774" s="44" t="str">
        <f>IF(Wedstrijden!AU1939="x","L","")</f>
        <v/>
      </c>
      <c r="DM1774" s="44" t="str">
        <f>IF(Wedstrijden!AV1939="x","M","")</f>
        <v/>
      </c>
      <c r="DN1774" s="44" t="str">
        <f>IF(Wedstrijden!AW1939="x","Z","")</f>
        <v/>
      </c>
    </row>
    <row r="1775" spans="1:118" ht="15">
      <c r="A1775" s="48" t="e">
        <f>Wedstrijden!#REF!</f>
        <v>#REF!</v>
      </c>
      <c r="B1775" s="44" t="str">
        <f>IFERROR(VLOOKUP(Wedstrijden!E1940,Wedstrijdlocaties!$B$2:$E$499,2,FALSE),"")</f>
        <v/>
      </c>
      <c r="C1775" s="44" t="str">
        <f>Wedstrijden!F1940</f>
        <v/>
      </c>
      <c r="D1775" s="44" t="str">
        <f>IFERROR(VLOOKUP(Wedstrijden!G1940,Organisaties!$B$2:$C$501,2,FALSE),"")</f>
        <v/>
      </c>
      <c r="E1775" s="44" t="str">
        <f>IFERROR(VLOOKUP(Wedstrijden!G1940,Organisaties!$B$2:$F$501,5,FALSE),"")</f>
        <v/>
      </c>
      <c r="F1775" s="44" t="str">
        <f>IF(Wedstrijden!BC1940&lt;&gt;"",Wedstrijden!BC1940,"")</f>
        <v/>
      </c>
      <c r="G1775" s="44">
        <f>IF(Wedstrijden!AY1940="Indoor",1,0)</f>
        <v>0</v>
      </c>
      <c r="H1775" s="44">
        <f>Wedstrijden!AZ1940</f>
        <v>0</v>
      </c>
      <c r="I1775" s="44" t="str">
        <f>IF(Wedstrijden!AX1940="Nee",0,IF(Wedstrijden!AX1940="Ja",1,""))</f>
        <v/>
      </c>
      <c r="J1775" s="44" t="str">
        <f>IF(Wedstrijden!BA1940&lt;&gt;"",Wedstrijden!BA1940,"")</f>
        <v/>
      </c>
      <c r="W1775" s="45"/>
      <c r="AE1775" s="45"/>
      <c r="AN1775" s="45"/>
      <c r="AU1775" s="45"/>
      <c r="BA1775" s="45"/>
      <c r="BE1775" s="45"/>
      <c r="BJ1775" s="44" t="str">
        <f>IF(COUNTA(Wedstrijden!I1940:S1940)&lt;&gt;0,1,"")</f>
        <v/>
      </c>
      <c r="BK1775" s="44" t="str">
        <f t="shared" si="162"/>
        <v/>
      </c>
      <c r="BL1775" s="44" t="str">
        <f>IF(Wedstrijden!I1940="x","AA","")</f>
        <v/>
      </c>
      <c r="BM1775" s="44" t="str">
        <f>IF(Wedstrijden!J1940="x","A","")</f>
        <v/>
      </c>
      <c r="BN1775" s="44" t="str">
        <f>IF(Wedstrijden!K1940="x","B1","")</f>
        <v/>
      </c>
      <c r="BO1775" s="44" t="str">
        <f>IF(Wedstrijden!L1940="x","BB","")</f>
        <v/>
      </c>
      <c r="BP1775" s="44" t="str">
        <f>IF(Wedstrijden!M1940="x","B","")</f>
        <v/>
      </c>
      <c r="BQ1775" s="44" t="str">
        <f>IF(Wedstrijden!N1940="x","L1","")</f>
        <v/>
      </c>
      <c r="BR1775" s="44" t="str">
        <f>IF(Wedstrijden!O1940="x","L2","")</f>
        <v/>
      </c>
      <c r="BS1775" s="44" t="str">
        <f>IF(Wedstrijden!P1940="x","M1","")</f>
        <v/>
      </c>
      <c r="BT1775" s="44" t="str">
        <f>IF(Wedstrijden!Q1940="x","M2","")</f>
        <v/>
      </c>
      <c r="BU1775" s="44" t="str">
        <f>IF(Wedstrijden!R1940="x","Z1","")</f>
        <v/>
      </c>
      <c r="BV1775" s="44" t="str">
        <f>IF(Wedstrijden!S1940="x","Z2","")</f>
        <v/>
      </c>
      <c r="BW1775" s="44" t="str">
        <f>IF(COUNTA(Wedstrijden!T1940:AB1940)&lt;&gt;0,1,"")</f>
        <v/>
      </c>
      <c r="BX1775" s="44" t="str">
        <f t="shared" si="163"/>
        <v/>
      </c>
      <c r="BY1775" s="44" t="str">
        <f>IF(Wedstrijden!T1940="x","BB","")</f>
        <v/>
      </c>
      <c r="BZ1775" s="44" t="str">
        <f>IF(Wedstrijden!U1940="x","B","")</f>
        <v/>
      </c>
      <c r="CA1775" s="44" t="str">
        <f>IF(Wedstrijden!V1940="x","L1","")</f>
        <v/>
      </c>
      <c r="CB1775" s="44" t="str">
        <f>IF(Wedstrijden!W1940="x","L2","")</f>
        <v/>
      </c>
      <c r="CC1775" s="44" t="str">
        <f>IF(Wedstrijden!X1940="x","M1","")</f>
        <v/>
      </c>
      <c r="CD1775" s="44" t="str">
        <f>IF(Wedstrijden!Y1940="x","M2","")</f>
        <v/>
      </c>
      <c r="CE1775" s="44" t="str">
        <f>IF(Wedstrijden!Z1940="x","Z1","")</f>
        <v/>
      </c>
      <c r="CF1775" s="44" t="str">
        <f>IF(Wedstrijden!AA1940="x","Z2","")</f>
        <v/>
      </c>
      <c r="CG1775" s="44" t="str">
        <f>IF(Wedstrijden!AB1940="x","ZZL","")</f>
        <v/>
      </c>
      <c r="CL1775" s="44" t="str">
        <f>IF(COUNTA(Wedstrijden!AC1940:AJ1940)&lt;&gt;0,2,"")</f>
        <v/>
      </c>
      <c r="CM1775" s="44" t="str">
        <f t="shared" si="164"/>
        <v/>
      </c>
      <c r="CN1775" s="44" t="str">
        <f>IF(Wedstrijden!AC1940="x","AA","")</f>
        <v/>
      </c>
      <c r="CO1775" s="44" t="str">
        <f>IF(Wedstrijden!AD1940="x","A","")</f>
        <v/>
      </c>
      <c r="CP1775" s="44" t="str">
        <f>IF(Wedstrijden!AE1940="x","BB","")</f>
        <v/>
      </c>
      <c r="CQ1775" s="44" t="str">
        <f>IF(Wedstrijden!AF1940="x","B","")</f>
        <v/>
      </c>
      <c r="CR1775" s="44" t="str">
        <f>IF(Wedstrijden!AG1940="x","L","")</f>
        <v/>
      </c>
      <c r="CS1775" s="44" t="str">
        <f>IF(Wedstrijden!AH1940="x","M","")</f>
        <v/>
      </c>
      <c r="CT1775" s="44" t="str">
        <f>IF(Wedstrijden!AI1940="x","Z","")</f>
        <v/>
      </c>
      <c r="CU1775" s="44" t="str">
        <f>IF(Wedstrijden!AJ1940="x","ZZ","")</f>
        <v/>
      </c>
      <c r="CV1775" s="44" t="str">
        <f>IF(COUNTA(Wedstrijden!AK1940:AQ1940)&lt;&gt;0,2,"")</f>
        <v/>
      </c>
      <c r="CW1775" s="44" t="str">
        <f t="shared" si="165"/>
        <v/>
      </c>
      <c r="CX1775" s="44" t="str">
        <f>IF(Wedstrijden!AK1940="x","BB","")</f>
        <v/>
      </c>
      <c r="CY1775" s="44" t="str">
        <f>IF(Wedstrijden!AL1940="x","B","")</f>
        <v/>
      </c>
      <c r="CZ1775" s="44" t="str">
        <f>IF(Wedstrijden!AM1940="x","L","")</f>
        <v/>
      </c>
      <c r="DA1775" s="44" t="str">
        <f>IF(Wedstrijden!AN1940="x","M","")</f>
        <v/>
      </c>
      <c r="DB1775" s="44" t="str">
        <f>IF(Wedstrijden!AO1940="x","Z","")</f>
        <v/>
      </c>
      <c r="DC1775" s="44" t="str">
        <f>IF(Wedstrijden!AP1940="x","ZZ","")</f>
        <v/>
      </c>
      <c r="DD1775" s="44" t="str">
        <f>IF(Wedstrijden!AQ1940="x","1.40","")</f>
        <v/>
      </c>
      <c r="DE1775" s="44" t="str">
        <f>IF(COUNTA(Wedstrijden!AR1940:AT1940)&lt;&gt;0,6,"")</f>
        <v/>
      </c>
      <c r="DF1775" s="44" t="str">
        <f t="shared" si="166"/>
        <v/>
      </c>
      <c r="DG1775" s="44" t="str">
        <f>IF(Wedstrijden!AR1940="x","L","")</f>
        <v/>
      </c>
      <c r="DH1775" s="44" t="str">
        <f>IF(Wedstrijden!AS1940="x","M","")</f>
        <v/>
      </c>
      <c r="DI1775" s="44" t="str">
        <f>IF(Wedstrijden!AT1940="x","Z","")</f>
        <v/>
      </c>
      <c r="DJ1775" s="44" t="str">
        <f>IF(COUNTA(Wedstrijden!AU1940:AW1940)&lt;&gt;0,6,"")</f>
        <v/>
      </c>
      <c r="DK1775" s="44" t="str">
        <f t="shared" si="167"/>
        <v/>
      </c>
      <c r="DL1775" s="44" t="str">
        <f>IF(Wedstrijden!AU1940="x","L","")</f>
        <v/>
      </c>
      <c r="DM1775" s="44" t="str">
        <f>IF(Wedstrijden!AV1940="x","M","")</f>
        <v/>
      </c>
      <c r="DN1775" s="44" t="str">
        <f>IF(Wedstrijden!AW1940="x","Z","")</f>
        <v/>
      </c>
    </row>
    <row r="1776" spans="1:118" ht="15">
      <c r="A1776" s="48" t="e">
        <f>Wedstrijden!#REF!</f>
        <v>#REF!</v>
      </c>
      <c r="B1776" s="44" t="str">
        <f>IFERROR(VLOOKUP(Wedstrijden!E1941,Wedstrijdlocaties!$B$2:$E$499,2,FALSE),"")</f>
        <v/>
      </c>
      <c r="C1776" s="44" t="str">
        <f>Wedstrijden!F1941</f>
        <v/>
      </c>
      <c r="D1776" s="44" t="str">
        <f>IFERROR(VLOOKUP(Wedstrijden!G1941,Organisaties!$B$2:$C$501,2,FALSE),"")</f>
        <v/>
      </c>
      <c r="E1776" s="44" t="str">
        <f>IFERROR(VLOOKUP(Wedstrijden!G1941,Organisaties!$B$2:$F$501,5,FALSE),"")</f>
        <v/>
      </c>
      <c r="F1776" s="44" t="str">
        <f>IF(Wedstrijden!BC1941&lt;&gt;"",Wedstrijden!BC1941,"")</f>
        <v/>
      </c>
      <c r="G1776" s="44">
        <f>IF(Wedstrijden!AY1941="Indoor",1,0)</f>
        <v>0</v>
      </c>
      <c r="H1776" s="44">
        <f>Wedstrijden!AZ1941</f>
        <v>0</v>
      </c>
      <c r="I1776" s="44" t="str">
        <f>IF(Wedstrijden!AX1941="Nee",0,IF(Wedstrijden!AX1941="Ja",1,""))</f>
        <v/>
      </c>
      <c r="J1776" s="44" t="str">
        <f>IF(Wedstrijden!BA1941&lt;&gt;"",Wedstrijden!BA1941,"")</f>
        <v/>
      </c>
      <c r="W1776" s="45"/>
      <c r="AE1776" s="45"/>
      <c r="AN1776" s="45"/>
      <c r="AU1776" s="45"/>
      <c r="BA1776" s="45"/>
      <c r="BE1776" s="45"/>
      <c r="BJ1776" s="44" t="str">
        <f>IF(COUNTA(Wedstrijden!I1941:S1941)&lt;&gt;0,1,"")</f>
        <v/>
      </c>
      <c r="BK1776" s="44" t="str">
        <f t="shared" si="162"/>
        <v/>
      </c>
      <c r="BL1776" s="44" t="str">
        <f>IF(Wedstrijden!I1941="x","AA","")</f>
        <v/>
      </c>
      <c r="BM1776" s="44" t="str">
        <f>IF(Wedstrijden!J1941="x","A","")</f>
        <v/>
      </c>
      <c r="BN1776" s="44" t="str">
        <f>IF(Wedstrijden!K1941="x","B1","")</f>
        <v/>
      </c>
      <c r="BO1776" s="44" t="str">
        <f>IF(Wedstrijden!L1941="x","BB","")</f>
        <v/>
      </c>
      <c r="BP1776" s="44" t="str">
        <f>IF(Wedstrijden!M1941="x","B","")</f>
        <v/>
      </c>
      <c r="BQ1776" s="44" t="str">
        <f>IF(Wedstrijden!N1941="x","L1","")</f>
        <v/>
      </c>
      <c r="BR1776" s="44" t="str">
        <f>IF(Wedstrijden!O1941="x","L2","")</f>
        <v/>
      </c>
      <c r="BS1776" s="44" t="str">
        <f>IF(Wedstrijden!P1941="x","M1","")</f>
        <v/>
      </c>
      <c r="BT1776" s="44" t="str">
        <f>IF(Wedstrijden!Q1941="x","M2","")</f>
        <v/>
      </c>
      <c r="BU1776" s="44" t="str">
        <f>IF(Wedstrijden!R1941="x","Z1","")</f>
        <v/>
      </c>
      <c r="BV1776" s="44" t="str">
        <f>IF(Wedstrijden!S1941="x","Z2","")</f>
        <v/>
      </c>
      <c r="BW1776" s="44" t="str">
        <f>IF(COUNTA(Wedstrijden!T1941:AB1941)&lt;&gt;0,1,"")</f>
        <v/>
      </c>
      <c r="BX1776" s="44" t="str">
        <f t="shared" si="163"/>
        <v/>
      </c>
      <c r="BY1776" s="44" t="str">
        <f>IF(Wedstrijden!T1941="x","BB","")</f>
        <v/>
      </c>
      <c r="BZ1776" s="44" t="str">
        <f>IF(Wedstrijden!U1941="x","B","")</f>
        <v/>
      </c>
      <c r="CA1776" s="44" t="str">
        <f>IF(Wedstrijden!V1941="x","L1","")</f>
        <v/>
      </c>
      <c r="CB1776" s="44" t="str">
        <f>IF(Wedstrijden!W1941="x","L2","")</f>
        <v/>
      </c>
      <c r="CC1776" s="44" t="str">
        <f>IF(Wedstrijden!X1941="x","M1","")</f>
        <v/>
      </c>
      <c r="CD1776" s="44" t="str">
        <f>IF(Wedstrijden!Y1941="x","M2","")</f>
        <v/>
      </c>
      <c r="CE1776" s="44" t="str">
        <f>IF(Wedstrijden!Z1941="x","Z1","")</f>
        <v/>
      </c>
      <c r="CF1776" s="44" t="str">
        <f>IF(Wedstrijden!AA1941="x","Z2","")</f>
        <v/>
      </c>
      <c r="CG1776" s="44" t="str">
        <f>IF(Wedstrijden!AB1941="x","ZZL","")</f>
        <v/>
      </c>
      <c r="CL1776" s="44" t="str">
        <f>IF(COUNTA(Wedstrijden!AC1941:AJ1941)&lt;&gt;0,2,"")</f>
        <v/>
      </c>
      <c r="CM1776" s="44" t="str">
        <f t="shared" si="164"/>
        <v/>
      </c>
      <c r="CN1776" s="44" t="str">
        <f>IF(Wedstrijden!AC1941="x","AA","")</f>
        <v/>
      </c>
      <c r="CO1776" s="44" t="str">
        <f>IF(Wedstrijden!AD1941="x","A","")</f>
        <v/>
      </c>
      <c r="CP1776" s="44" t="str">
        <f>IF(Wedstrijden!AE1941="x","BB","")</f>
        <v/>
      </c>
      <c r="CQ1776" s="44" t="str">
        <f>IF(Wedstrijden!AF1941="x","B","")</f>
        <v/>
      </c>
      <c r="CR1776" s="44" t="str">
        <f>IF(Wedstrijden!AG1941="x","L","")</f>
        <v/>
      </c>
      <c r="CS1776" s="44" t="str">
        <f>IF(Wedstrijden!AH1941="x","M","")</f>
        <v/>
      </c>
      <c r="CT1776" s="44" t="str">
        <f>IF(Wedstrijden!AI1941="x","Z","")</f>
        <v/>
      </c>
      <c r="CU1776" s="44" t="str">
        <f>IF(Wedstrijden!AJ1941="x","ZZ","")</f>
        <v/>
      </c>
      <c r="CV1776" s="44" t="str">
        <f>IF(COUNTA(Wedstrijden!AK1941:AQ1941)&lt;&gt;0,2,"")</f>
        <v/>
      </c>
      <c r="CW1776" s="44" t="str">
        <f t="shared" si="165"/>
        <v/>
      </c>
      <c r="CX1776" s="44" t="str">
        <f>IF(Wedstrijden!AK1941="x","BB","")</f>
        <v/>
      </c>
      <c r="CY1776" s="44" t="str">
        <f>IF(Wedstrijden!AL1941="x","B","")</f>
        <v/>
      </c>
      <c r="CZ1776" s="44" t="str">
        <f>IF(Wedstrijden!AM1941="x","L","")</f>
        <v/>
      </c>
      <c r="DA1776" s="44" t="str">
        <f>IF(Wedstrijden!AN1941="x","M","")</f>
        <v/>
      </c>
      <c r="DB1776" s="44" t="str">
        <f>IF(Wedstrijden!AO1941="x","Z","")</f>
        <v/>
      </c>
      <c r="DC1776" s="44" t="str">
        <f>IF(Wedstrijden!AP1941="x","ZZ","")</f>
        <v/>
      </c>
      <c r="DD1776" s="44" t="str">
        <f>IF(Wedstrijden!AQ1941="x","1.40","")</f>
        <v/>
      </c>
      <c r="DE1776" s="44" t="str">
        <f>IF(COUNTA(Wedstrijden!AR1941:AT1941)&lt;&gt;0,6,"")</f>
        <v/>
      </c>
      <c r="DF1776" s="44" t="str">
        <f t="shared" si="166"/>
        <v/>
      </c>
      <c r="DG1776" s="44" t="str">
        <f>IF(Wedstrijden!AR1941="x","L","")</f>
        <v/>
      </c>
      <c r="DH1776" s="44" t="str">
        <f>IF(Wedstrijden!AS1941="x","M","")</f>
        <v/>
      </c>
      <c r="DI1776" s="44" t="str">
        <f>IF(Wedstrijden!AT1941="x","Z","")</f>
        <v/>
      </c>
      <c r="DJ1776" s="44" t="str">
        <f>IF(COUNTA(Wedstrijden!AU1941:AW1941)&lt;&gt;0,6,"")</f>
        <v/>
      </c>
      <c r="DK1776" s="44" t="str">
        <f t="shared" si="167"/>
        <v/>
      </c>
      <c r="DL1776" s="44" t="str">
        <f>IF(Wedstrijden!AU1941="x","L","")</f>
        <v/>
      </c>
      <c r="DM1776" s="44" t="str">
        <f>IF(Wedstrijden!AV1941="x","M","")</f>
        <v/>
      </c>
      <c r="DN1776" s="44" t="str">
        <f>IF(Wedstrijden!AW1941="x","Z","")</f>
        <v/>
      </c>
    </row>
    <row r="1777" spans="1:118" ht="15">
      <c r="A1777" s="48" t="e">
        <f>Wedstrijden!#REF!</f>
        <v>#REF!</v>
      </c>
      <c r="B1777" s="44" t="str">
        <f>IFERROR(VLOOKUP(Wedstrijden!E1942,Wedstrijdlocaties!$B$2:$E$499,2,FALSE),"")</f>
        <v/>
      </c>
      <c r="C1777" s="44" t="str">
        <f>Wedstrijden!F1942</f>
        <v/>
      </c>
      <c r="D1777" s="44" t="str">
        <f>IFERROR(VLOOKUP(Wedstrijden!G1942,Organisaties!$B$2:$C$501,2,FALSE),"")</f>
        <v/>
      </c>
      <c r="E1777" s="44" t="str">
        <f>IFERROR(VLOOKUP(Wedstrijden!G1942,Organisaties!$B$2:$F$501,5,FALSE),"")</f>
        <v/>
      </c>
      <c r="F1777" s="44" t="str">
        <f>IF(Wedstrijden!BC1942&lt;&gt;"",Wedstrijden!BC1942,"")</f>
        <v/>
      </c>
      <c r="G1777" s="44">
        <f>IF(Wedstrijden!AY1942="Indoor",1,0)</f>
        <v>0</v>
      </c>
      <c r="H1777" s="44">
        <f>Wedstrijden!AZ1942</f>
        <v>0</v>
      </c>
      <c r="I1777" s="44" t="str">
        <f>IF(Wedstrijden!AX1942="Nee",0,IF(Wedstrijden!AX1942="Ja",1,""))</f>
        <v/>
      </c>
      <c r="J1777" s="44" t="str">
        <f>IF(Wedstrijden!BA1942&lt;&gt;"",Wedstrijden!BA1942,"")</f>
        <v/>
      </c>
      <c r="W1777" s="45"/>
      <c r="AE1777" s="45"/>
      <c r="AN1777" s="45"/>
      <c r="AU1777" s="45"/>
      <c r="BA1777" s="45"/>
      <c r="BE1777" s="45"/>
      <c r="BJ1777" s="44" t="str">
        <f>IF(COUNTA(Wedstrijden!I1942:S1942)&lt;&gt;0,1,"")</f>
        <v/>
      </c>
      <c r="BK1777" s="44" t="str">
        <f t="shared" si="162"/>
        <v/>
      </c>
      <c r="BL1777" s="44" t="str">
        <f>IF(Wedstrijden!I1942="x","AA","")</f>
        <v/>
      </c>
      <c r="BM1777" s="44" t="str">
        <f>IF(Wedstrijden!J1942="x","A","")</f>
        <v/>
      </c>
      <c r="BN1777" s="44" t="str">
        <f>IF(Wedstrijden!K1942="x","B1","")</f>
        <v/>
      </c>
      <c r="BO1777" s="44" t="str">
        <f>IF(Wedstrijden!L1942="x","BB","")</f>
        <v/>
      </c>
      <c r="BP1777" s="44" t="str">
        <f>IF(Wedstrijden!M1942="x","B","")</f>
        <v/>
      </c>
      <c r="BQ1777" s="44" t="str">
        <f>IF(Wedstrijden!N1942="x","L1","")</f>
        <v/>
      </c>
      <c r="BR1777" s="44" t="str">
        <f>IF(Wedstrijden!O1942="x","L2","")</f>
        <v/>
      </c>
      <c r="BS1777" s="44" t="str">
        <f>IF(Wedstrijden!P1942="x","M1","")</f>
        <v/>
      </c>
      <c r="BT1777" s="44" t="str">
        <f>IF(Wedstrijden!Q1942="x","M2","")</f>
        <v/>
      </c>
      <c r="BU1777" s="44" t="str">
        <f>IF(Wedstrijden!R1942="x","Z1","")</f>
        <v/>
      </c>
      <c r="BV1777" s="44" t="str">
        <f>IF(Wedstrijden!S1942="x","Z2","")</f>
        <v/>
      </c>
      <c r="BW1777" s="44" t="str">
        <f>IF(COUNTA(Wedstrijden!T1942:AB1942)&lt;&gt;0,1,"")</f>
        <v/>
      </c>
      <c r="BX1777" s="44" t="str">
        <f t="shared" si="163"/>
        <v/>
      </c>
      <c r="BY1777" s="44" t="str">
        <f>IF(Wedstrijden!T1942="x","BB","")</f>
        <v/>
      </c>
      <c r="BZ1777" s="44" t="str">
        <f>IF(Wedstrijden!U1942="x","B","")</f>
        <v/>
      </c>
      <c r="CA1777" s="44" t="str">
        <f>IF(Wedstrijden!V1942="x","L1","")</f>
        <v/>
      </c>
      <c r="CB1777" s="44" t="str">
        <f>IF(Wedstrijden!W1942="x","L2","")</f>
        <v/>
      </c>
      <c r="CC1777" s="44" t="str">
        <f>IF(Wedstrijden!X1942="x","M1","")</f>
        <v/>
      </c>
      <c r="CD1777" s="44" t="str">
        <f>IF(Wedstrijden!Y1942="x","M2","")</f>
        <v/>
      </c>
      <c r="CE1777" s="44" t="str">
        <f>IF(Wedstrijden!Z1942="x","Z1","")</f>
        <v/>
      </c>
      <c r="CF1777" s="44" t="str">
        <f>IF(Wedstrijden!AA1942="x","Z2","")</f>
        <v/>
      </c>
      <c r="CG1777" s="44" t="str">
        <f>IF(Wedstrijden!AB1942="x","ZZL","")</f>
        <v/>
      </c>
      <c r="CL1777" s="44" t="str">
        <f>IF(COUNTA(Wedstrijden!AC1942:AJ1942)&lt;&gt;0,2,"")</f>
        <v/>
      </c>
      <c r="CM1777" s="44" t="str">
        <f t="shared" si="164"/>
        <v/>
      </c>
      <c r="CN1777" s="44" t="str">
        <f>IF(Wedstrijden!AC1942="x","AA","")</f>
        <v/>
      </c>
      <c r="CO1777" s="44" t="str">
        <f>IF(Wedstrijden!AD1942="x","A","")</f>
        <v/>
      </c>
      <c r="CP1777" s="44" t="str">
        <f>IF(Wedstrijden!AE1942="x","BB","")</f>
        <v/>
      </c>
      <c r="CQ1777" s="44" t="str">
        <f>IF(Wedstrijden!AF1942="x","B","")</f>
        <v/>
      </c>
      <c r="CR1777" s="44" t="str">
        <f>IF(Wedstrijden!AG1942="x","L","")</f>
        <v/>
      </c>
      <c r="CS1777" s="44" t="str">
        <f>IF(Wedstrijden!AH1942="x","M","")</f>
        <v/>
      </c>
      <c r="CT1777" s="44" t="str">
        <f>IF(Wedstrijden!AI1942="x","Z","")</f>
        <v/>
      </c>
      <c r="CU1777" s="44" t="str">
        <f>IF(Wedstrijden!AJ1942="x","ZZ","")</f>
        <v/>
      </c>
      <c r="CV1777" s="44" t="str">
        <f>IF(COUNTA(Wedstrijden!AK1942:AQ1942)&lt;&gt;0,2,"")</f>
        <v/>
      </c>
      <c r="CW1777" s="44" t="str">
        <f t="shared" si="165"/>
        <v/>
      </c>
      <c r="CX1777" s="44" t="str">
        <f>IF(Wedstrijden!AK1942="x","BB","")</f>
        <v/>
      </c>
      <c r="CY1777" s="44" t="str">
        <f>IF(Wedstrijden!AL1942="x","B","")</f>
        <v/>
      </c>
      <c r="CZ1777" s="44" t="str">
        <f>IF(Wedstrijden!AM1942="x","L","")</f>
        <v/>
      </c>
      <c r="DA1777" s="44" t="str">
        <f>IF(Wedstrijden!AN1942="x","M","")</f>
        <v/>
      </c>
      <c r="DB1777" s="44" t="str">
        <f>IF(Wedstrijden!AO1942="x","Z","")</f>
        <v/>
      </c>
      <c r="DC1777" s="44" t="str">
        <f>IF(Wedstrijden!AP1942="x","ZZ","")</f>
        <v/>
      </c>
      <c r="DD1777" s="44" t="str">
        <f>IF(Wedstrijden!AQ1942="x","1.40","")</f>
        <v/>
      </c>
      <c r="DE1777" s="44" t="str">
        <f>IF(COUNTA(Wedstrijden!AR1942:AT1942)&lt;&gt;0,6,"")</f>
        <v/>
      </c>
      <c r="DF1777" s="44" t="str">
        <f t="shared" si="166"/>
        <v/>
      </c>
      <c r="DG1777" s="44" t="str">
        <f>IF(Wedstrijden!AR1942="x","L","")</f>
        <v/>
      </c>
      <c r="DH1777" s="44" t="str">
        <f>IF(Wedstrijden!AS1942="x","M","")</f>
        <v/>
      </c>
      <c r="DI1777" s="44" t="str">
        <f>IF(Wedstrijden!AT1942="x","Z","")</f>
        <v/>
      </c>
      <c r="DJ1777" s="44" t="str">
        <f>IF(COUNTA(Wedstrijden!AU1942:AW1942)&lt;&gt;0,6,"")</f>
        <v/>
      </c>
      <c r="DK1777" s="44" t="str">
        <f t="shared" si="167"/>
        <v/>
      </c>
      <c r="DL1777" s="44" t="str">
        <f>IF(Wedstrijden!AU1942="x","L","")</f>
        <v/>
      </c>
      <c r="DM1777" s="44" t="str">
        <f>IF(Wedstrijden!AV1942="x","M","")</f>
        <v/>
      </c>
      <c r="DN1777" s="44" t="str">
        <f>IF(Wedstrijden!AW1942="x","Z","")</f>
        <v/>
      </c>
    </row>
    <row r="1778" spans="1:118" ht="15">
      <c r="A1778" s="48" t="e">
        <f>Wedstrijden!#REF!</f>
        <v>#REF!</v>
      </c>
      <c r="B1778" s="44" t="str">
        <f>IFERROR(VLOOKUP(Wedstrijden!E1943,Wedstrijdlocaties!$B$2:$E$499,2,FALSE),"")</f>
        <v/>
      </c>
      <c r="C1778" s="44" t="str">
        <f>Wedstrijden!F1943</f>
        <v/>
      </c>
      <c r="D1778" s="44" t="str">
        <f>IFERROR(VLOOKUP(Wedstrijden!G1943,Organisaties!$B$2:$C$501,2,FALSE),"")</f>
        <v/>
      </c>
      <c r="E1778" s="44" t="str">
        <f>IFERROR(VLOOKUP(Wedstrijden!G1943,Organisaties!$B$2:$F$501,5,FALSE),"")</f>
        <v/>
      </c>
      <c r="F1778" s="44" t="str">
        <f>IF(Wedstrijden!BC1943&lt;&gt;"",Wedstrijden!BC1943,"")</f>
        <v/>
      </c>
      <c r="G1778" s="44">
        <f>IF(Wedstrijden!AY1943="Indoor",1,0)</f>
        <v>0</v>
      </c>
      <c r="H1778" s="44">
        <f>Wedstrijden!AZ1943</f>
        <v>0</v>
      </c>
      <c r="I1778" s="44" t="str">
        <f>IF(Wedstrijden!AX1943="Nee",0,IF(Wedstrijden!AX1943="Ja",1,""))</f>
        <v/>
      </c>
      <c r="J1778" s="44" t="str">
        <f>IF(Wedstrijden!BA1943&lt;&gt;"",Wedstrijden!BA1943,"")</f>
        <v/>
      </c>
      <c r="W1778" s="45"/>
      <c r="AE1778" s="45"/>
      <c r="AN1778" s="45"/>
      <c r="AU1778" s="45"/>
      <c r="BA1778" s="45"/>
      <c r="BE1778" s="45"/>
      <c r="BJ1778" s="44" t="str">
        <f>IF(COUNTA(Wedstrijden!I1943:S1943)&lt;&gt;0,1,"")</f>
        <v/>
      </c>
      <c r="BK1778" s="44" t="str">
        <f t="shared" si="162"/>
        <v/>
      </c>
      <c r="BL1778" s="44" t="str">
        <f>IF(Wedstrijden!I1943="x","AA","")</f>
        <v/>
      </c>
      <c r="BM1778" s="44" t="str">
        <f>IF(Wedstrijden!J1943="x","A","")</f>
        <v/>
      </c>
      <c r="BN1778" s="44" t="str">
        <f>IF(Wedstrijden!K1943="x","B1","")</f>
        <v/>
      </c>
      <c r="BO1778" s="44" t="str">
        <f>IF(Wedstrijden!L1943="x","BB","")</f>
        <v/>
      </c>
      <c r="BP1778" s="44" t="str">
        <f>IF(Wedstrijden!M1943="x","B","")</f>
        <v/>
      </c>
      <c r="BQ1778" s="44" t="str">
        <f>IF(Wedstrijden!N1943="x","L1","")</f>
        <v/>
      </c>
      <c r="BR1778" s="44" t="str">
        <f>IF(Wedstrijden!O1943="x","L2","")</f>
        <v/>
      </c>
      <c r="BS1778" s="44" t="str">
        <f>IF(Wedstrijden!P1943="x","M1","")</f>
        <v/>
      </c>
      <c r="BT1778" s="44" t="str">
        <f>IF(Wedstrijden!Q1943="x","M2","")</f>
        <v/>
      </c>
      <c r="BU1778" s="44" t="str">
        <f>IF(Wedstrijden!R1943="x","Z1","")</f>
        <v/>
      </c>
      <c r="BV1778" s="44" t="str">
        <f>IF(Wedstrijden!S1943="x","Z2","")</f>
        <v/>
      </c>
      <c r="BW1778" s="44" t="str">
        <f>IF(COUNTA(Wedstrijden!T1943:AB1943)&lt;&gt;0,1,"")</f>
        <v/>
      </c>
      <c r="BX1778" s="44" t="str">
        <f t="shared" si="163"/>
        <v/>
      </c>
      <c r="BY1778" s="44" t="str">
        <f>IF(Wedstrijden!T1943="x","BB","")</f>
        <v/>
      </c>
      <c r="BZ1778" s="44" t="str">
        <f>IF(Wedstrijden!U1943="x","B","")</f>
        <v/>
      </c>
      <c r="CA1778" s="44" t="str">
        <f>IF(Wedstrijden!V1943="x","L1","")</f>
        <v/>
      </c>
      <c r="CB1778" s="44" t="str">
        <f>IF(Wedstrijden!W1943="x","L2","")</f>
        <v/>
      </c>
      <c r="CC1778" s="44" t="str">
        <f>IF(Wedstrijden!X1943="x","M1","")</f>
        <v/>
      </c>
      <c r="CD1778" s="44" t="str">
        <f>IF(Wedstrijden!Y1943="x","M2","")</f>
        <v/>
      </c>
      <c r="CE1778" s="44" t="str">
        <f>IF(Wedstrijden!Z1943="x","Z1","")</f>
        <v/>
      </c>
      <c r="CF1778" s="44" t="str">
        <f>IF(Wedstrijden!AA1943="x","Z2","")</f>
        <v/>
      </c>
      <c r="CG1778" s="44" t="str">
        <f>IF(Wedstrijden!AB1943="x","ZZL","")</f>
        <v/>
      </c>
      <c r="CL1778" s="44" t="str">
        <f>IF(COUNTA(Wedstrijden!AC1943:AJ1943)&lt;&gt;0,2,"")</f>
        <v/>
      </c>
      <c r="CM1778" s="44" t="str">
        <f t="shared" si="164"/>
        <v/>
      </c>
      <c r="CN1778" s="44" t="str">
        <f>IF(Wedstrijden!AC1943="x","AA","")</f>
        <v/>
      </c>
      <c r="CO1778" s="44" t="str">
        <f>IF(Wedstrijden!AD1943="x","A","")</f>
        <v/>
      </c>
      <c r="CP1778" s="44" t="str">
        <f>IF(Wedstrijden!AE1943="x","BB","")</f>
        <v/>
      </c>
      <c r="CQ1778" s="44" t="str">
        <f>IF(Wedstrijden!AF1943="x","B","")</f>
        <v/>
      </c>
      <c r="CR1778" s="44" t="str">
        <f>IF(Wedstrijden!AG1943="x","L","")</f>
        <v/>
      </c>
      <c r="CS1778" s="44" t="str">
        <f>IF(Wedstrijden!AH1943="x","M","")</f>
        <v/>
      </c>
      <c r="CT1778" s="44" t="str">
        <f>IF(Wedstrijden!AI1943="x","Z","")</f>
        <v/>
      </c>
      <c r="CU1778" s="44" t="str">
        <f>IF(Wedstrijden!AJ1943="x","ZZ","")</f>
        <v/>
      </c>
      <c r="CV1778" s="44" t="str">
        <f>IF(COUNTA(Wedstrijden!AK1943:AQ1943)&lt;&gt;0,2,"")</f>
        <v/>
      </c>
      <c r="CW1778" s="44" t="str">
        <f t="shared" si="165"/>
        <v/>
      </c>
      <c r="CX1778" s="44" t="str">
        <f>IF(Wedstrijden!AK1943="x","BB","")</f>
        <v/>
      </c>
      <c r="CY1778" s="44" t="str">
        <f>IF(Wedstrijden!AL1943="x","B","")</f>
        <v/>
      </c>
      <c r="CZ1778" s="44" t="str">
        <f>IF(Wedstrijden!AM1943="x","L","")</f>
        <v/>
      </c>
      <c r="DA1778" s="44" t="str">
        <f>IF(Wedstrijden!AN1943="x","M","")</f>
        <v/>
      </c>
      <c r="DB1778" s="44" t="str">
        <f>IF(Wedstrijden!AO1943="x","Z","")</f>
        <v/>
      </c>
      <c r="DC1778" s="44" t="str">
        <f>IF(Wedstrijden!AP1943="x","ZZ","")</f>
        <v/>
      </c>
      <c r="DD1778" s="44" t="str">
        <f>IF(Wedstrijden!AQ1943="x","1.40","")</f>
        <v/>
      </c>
      <c r="DE1778" s="44" t="str">
        <f>IF(COUNTA(Wedstrijden!AR1943:AT1943)&lt;&gt;0,6,"")</f>
        <v/>
      </c>
      <c r="DF1778" s="44" t="str">
        <f t="shared" si="166"/>
        <v/>
      </c>
      <c r="DG1778" s="44" t="str">
        <f>IF(Wedstrijden!AR1943="x","L","")</f>
        <v/>
      </c>
      <c r="DH1778" s="44" t="str">
        <f>IF(Wedstrijden!AS1943="x","M","")</f>
        <v/>
      </c>
      <c r="DI1778" s="44" t="str">
        <f>IF(Wedstrijden!AT1943="x","Z","")</f>
        <v/>
      </c>
      <c r="DJ1778" s="44" t="str">
        <f>IF(COUNTA(Wedstrijden!AU1943:AW1943)&lt;&gt;0,6,"")</f>
        <v/>
      </c>
      <c r="DK1778" s="44" t="str">
        <f t="shared" si="167"/>
        <v/>
      </c>
      <c r="DL1778" s="44" t="str">
        <f>IF(Wedstrijden!AU1943="x","L","")</f>
        <v/>
      </c>
      <c r="DM1778" s="44" t="str">
        <f>IF(Wedstrijden!AV1943="x","M","")</f>
        <v/>
      </c>
      <c r="DN1778" s="44" t="str">
        <f>IF(Wedstrijden!AW1943="x","Z","")</f>
        <v/>
      </c>
    </row>
    <row r="1779" spans="1:118" ht="15">
      <c r="A1779" s="48" t="e">
        <f>Wedstrijden!#REF!</f>
        <v>#REF!</v>
      </c>
      <c r="B1779" s="44" t="str">
        <f>IFERROR(VLOOKUP(Wedstrijden!E1944,Wedstrijdlocaties!$B$2:$E$499,2,FALSE),"")</f>
        <v/>
      </c>
      <c r="C1779" s="44" t="str">
        <f>Wedstrijden!F1944</f>
        <v/>
      </c>
      <c r="D1779" s="44" t="str">
        <f>IFERROR(VLOOKUP(Wedstrijden!G1944,Organisaties!$B$2:$C$501,2,FALSE),"")</f>
        <v/>
      </c>
      <c r="E1779" s="44" t="str">
        <f>IFERROR(VLOOKUP(Wedstrijden!G1944,Organisaties!$B$2:$F$501,5,FALSE),"")</f>
        <v/>
      </c>
      <c r="F1779" s="44" t="str">
        <f>IF(Wedstrijden!BC1944&lt;&gt;"",Wedstrijden!BC1944,"")</f>
        <v/>
      </c>
      <c r="G1779" s="44">
        <f>IF(Wedstrijden!AY1944="Indoor",1,0)</f>
        <v>0</v>
      </c>
      <c r="H1779" s="44">
        <f>Wedstrijden!AZ1944</f>
        <v>0</v>
      </c>
      <c r="I1779" s="44" t="str">
        <f>IF(Wedstrijden!AX1944="Nee",0,IF(Wedstrijden!AX1944="Ja",1,""))</f>
        <v/>
      </c>
      <c r="J1779" s="44" t="str">
        <f>IF(Wedstrijden!BA1944&lt;&gt;"",Wedstrijden!BA1944,"")</f>
        <v/>
      </c>
      <c r="W1779" s="45"/>
      <c r="AE1779" s="45"/>
      <c r="AN1779" s="45"/>
      <c r="AU1779" s="45"/>
      <c r="BA1779" s="45"/>
      <c r="BE1779" s="45"/>
      <c r="BJ1779" s="44" t="str">
        <f>IF(COUNTA(Wedstrijden!I1944:S1944)&lt;&gt;0,1,"")</f>
        <v/>
      </c>
      <c r="BK1779" s="44" t="str">
        <f t="shared" si="162"/>
        <v/>
      </c>
      <c r="BL1779" s="44" t="str">
        <f>IF(Wedstrijden!I1944="x","AA","")</f>
        <v/>
      </c>
      <c r="BM1779" s="44" t="str">
        <f>IF(Wedstrijden!J1944="x","A","")</f>
        <v/>
      </c>
      <c r="BN1779" s="44" t="str">
        <f>IF(Wedstrijden!K1944="x","B1","")</f>
        <v/>
      </c>
      <c r="BO1779" s="44" t="str">
        <f>IF(Wedstrijden!L1944="x","BB","")</f>
        <v/>
      </c>
      <c r="BP1779" s="44" t="str">
        <f>IF(Wedstrijden!M1944="x","B","")</f>
        <v/>
      </c>
      <c r="BQ1779" s="44" t="str">
        <f>IF(Wedstrijden!N1944="x","L1","")</f>
        <v/>
      </c>
      <c r="BR1779" s="44" t="str">
        <f>IF(Wedstrijden!O1944="x","L2","")</f>
        <v/>
      </c>
      <c r="BS1779" s="44" t="str">
        <f>IF(Wedstrijden!P1944="x","M1","")</f>
        <v/>
      </c>
      <c r="BT1779" s="44" t="str">
        <f>IF(Wedstrijden!Q1944="x","M2","")</f>
        <v/>
      </c>
      <c r="BU1779" s="44" t="str">
        <f>IF(Wedstrijden!R1944="x","Z1","")</f>
        <v/>
      </c>
      <c r="BV1779" s="44" t="str">
        <f>IF(Wedstrijden!S1944="x","Z2","")</f>
        <v/>
      </c>
      <c r="BW1779" s="44" t="str">
        <f>IF(COUNTA(Wedstrijden!T1944:AB1944)&lt;&gt;0,1,"")</f>
        <v/>
      </c>
      <c r="BX1779" s="44" t="str">
        <f t="shared" si="163"/>
        <v/>
      </c>
      <c r="BY1779" s="44" t="str">
        <f>IF(Wedstrijden!T1944="x","BB","")</f>
        <v/>
      </c>
      <c r="BZ1779" s="44" t="str">
        <f>IF(Wedstrijden!U1944="x","B","")</f>
        <v/>
      </c>
      <c r="CA1779" s="44" t="str">
        <f>IF(Wedstrijden!V1944="x","L1","")</f>
        <v/>
      </c>
      <c r="CB1779" s="44" t="str">
        <f>IF(Wedstrijden!W1944="x","L2","")</f>
        <v/>
      </c>
      <c r="CC1779" s="44" t="str">
        <f>IF(Wedstrijden!X1944="x","M1","")</f>
        <v/>
      </c>
      <c r="CD1779" s="44" t="str">
        <f>IF(Wedstrijden!Y1944="x","M2","")</f>
        <v/>
      </c>
      <c r="CE1779" s="44" t="str">
        <f>IF(Wedstrijden!Z1944="x","Z1","")</f>
        <v/>
      </c>
      <c r="CF1779" s="44" t="str">
        <f>IF(Wedstrijden!AA1944="x","Z2","")</f>
        <v/>
      </c>
      <c r="CG1779" s="44" t="str">
        <f>IF(Wedstrijden!AB1944="x","ZZL","")</f>
        <v/>
      </c>
      <c r="CL1779" s="44" t="str">
        <f>IF(COUNTA(Wedstrijden!AC1944:AJ1944)&lt;&gt;0,2,"")</f>
        <v/>
      </c>
      <c r="CM1779" s="44" t="str">
        <f t="shared" si="164"/>
        <v/>
      </c>
      <c r="CN1779" s="44" t="str">
        <f>IF(Wedstrijden!AC1944="x","AA","")</f>
        <v/>
      </c>
      <c r="CO1779" s="44" t="str">
        <f>IF(Wedstrijden!AD1944="x","A","")</f>
        <v/>
      </c>
      <c r="CP1779" s="44" t="str">
        <f>IF(Wedstrijden!AE1944="x","BB","")</f>
        <v/>
      </c>
      <c r="CQ1779" s="44" t="str">
        <f>IF(Wedstrijden!AF1944="x","B","")</f>
        <v/>
      </c>
      <c r="CR1779" s="44" t="str">
        <f>IF(Wedstrijden!AG1944="x","L","")</f>
        <v/>
      </c>
      <c r="CS1779" s="44" t="str">
        <f>IF(Wedstrijden!AH1944="x","M","")</f>
        <v/>
      </c>
      <c r="CT1779" s="44" t="str">
        <f>IF(Wedstrijden!AI1944="x","Z","")</f>
        <v/>
      </c>
      <c r="CU1779" s="44" t="str">
        <f>IF(Wedstrijden!AJ1944="x","ZZ","")</f>
        <v/>
      </c>
      <c r="CV1779" s="44" t="str">
        <f>IF(COUNTA(Wedstrijden!AK1944:AQ1944)&lt;&gt;0,2,"")</f>
        <v/>
      </c>
      <c r="CW1779" s="44" t="str">
        <f t="shared" si="165"/>
        <v/>
      </c>
      <c r="CX1779" s="44" t="str">
        <f>IF(Wedstrijden!AK1944="x","BB","")</f>
        <v/>
      </c>
      <c r="CY1779" s="44" t="str">
        <f>IF(Wedstrijden!AL1944="x","B","")</f>
        <v/>
      </c>
      <c r="CZ1779" s="44" t="str">
        <f>IF(Wedstrijden!AM1944="x","L","")</f>
        <v/>
      </c>
      <c r="DA1779" s="44" t="str">
        <f>IF(Wedstrijden!AN1944="x","M","")</f>
        <v/>
      </c>
      <c r="DB1779" s="44" t="str">
        <f>IF(Wedstrijden!AO1944="x","Z","")</f>
        <v/>
      </c>
      <c r="DC1779" s="44" t="str">
        <f>IF(Wedstrijden!AP1944="x","ZZ","")</f>
        <v/>
      </c>
      <c r="DD1779" s="44" t="str">
        <f>IF(Wedstrijden!AQ1944="x","1.40","")</f>
        <v/>
      </c>
      <c r="DE1779" s="44" t="str">
        <f>IF(COUNTA(Wedstrijden!AR1944:AT1944)&lt;&gt;0,6,"")</f>
        <v/>
      </c>
      <c r="DF1779" s="44" t="str">
        <f t="shared" si="166"/>
        <v/>
      </c>
      <c r="DG1779" s="44" t="str">
        <f>IF(Wedstrijden!AR1944="x","L","")</f>
        <v/>
      </c>
      <c r="DH1779" s="44" t="str">
        <f>IF(Wedstrijden!AS1944="x","M","")</f>
        <v/>
      </c>
      <c r="DI1779" s="44" t="str">
        <f>IF(Wedstrijden!AT1944="x","Z","")</f>
        <v/>
      </c>
      <c r="DJ1779" s="44" t="str">
        <f>IF(COUNTA(Wedstrijden!AU1944:AW1944)&lt;&gt;0,6,"")</f>
        <v/>
      </c>
      <c r="DK1779" s="44" t="str">
        <f t="shared" si="167"/>
        <v/>
      </c>
      <c r="DL1779" s="44" t="str">
        <f>IF(Wedstrijden!AU1944="x","L","")</f>
        <v/>
      </c>
      <c r="DM1779" s="44" t="str">
        <f>IF(Wedstrijden!AV1944="x","M","")</f>
        <v/>
      </c>
      <c r="DN1779" s="44" t="str">
        <f>IF(Wedstrijden!AW1944="x","Z","")</f>
        <v/>
      </c>
    </row>
    <row r="1780" spans="1:118" ht="15">
      <c r="A1780" s="48" t="e">
        <f>Wedstrijden!#REF!</f>
        <v>#REF!</v>
      </c>
      <c r="B1780" s="44" t="str">
        <f>IFERROR(VLOOKUP(Wedstrijden!E1945,Wedstrijdlocaties!$B$2:$E$499,2,FALSE),"")</f>
        <v/>
      </c>
      <c r="C1780" s="44" t="str">
        <f>Wedstrijden!F1945</f>
        <v/>
      </c>
      <c r="D1780" s="44" t="str">
        <f>IFERROR(VLOOKUP(Wedstrijden!G1945,Organisaties!$B$2:$C$501,2,FALSE),"")</f>
        <v/>
      </c>
      <c r="E1780" s="44" t="str">
        <f>IFERROR(VLOOKUP(Wedstrijden!G1945,Organisaties!$B$2:$F$501,5,FALSE),"")</f>
        <v/>
      </c>
      <c r="F1780" s="44" t="str">
        <f>IF(Wedstrijden!BC1945&lt;&gt;"",Wedstrijden!BC1945,"")</f>
        <v/>
      </c>
      <c r="G1780" s="44">
        <f>IF(Wedstrijden!AY1945="Indoor",1,0)</f>
        <v>0</v>
      </c>
      <c r="H1780" s="44">
        <f>Wedstrijden!AZ1945</f>
        <v>0</v>
      </c>
      <c r="I1780" s="44" t="str">
        <f>IF(Wedstrijden!AX1945="Nee",0,IF(Wedstrijden!AX1945="Ja",1,""))</f>
        <v/>
      </c>
      <c r="J1780" s="44" t="str">
        <f>IF(Wedstrijden!BA1945&lt;&gt;"",Wedstrijden!BA1945,"")</f>
        <v/>
      </c>
      <c r="W1780" s="45"/>
      <c r="AE1780" s="45"/>
      <c r="AN1780" s="45"/>
      <c r="AU1780" s="45"/>
      <c r="BA1780" s="45"/>
      <c r="BE1780" s="45"/>
      <c r="BJ1780" s="44" t="str">
        <f>IF(COUNTA(Wedstrijden!I1945:S1945)&lt;&gt;0,1,"")</f>
        <v/>
      </c>
      <c r="BK1780" s="44" t="str">
        <f t="shared" si="162"/>
        <v/>
      </c>
      <c r="BL1780" s="44" t="str">
        <f>IF(Wedstrijden!I1945="x","AA","")</f>
        <v/>
      </c>
      <c r="BM1780" s="44" t="str">
        <f>IF(Wedstrijden!J1945="x","A","")</f>
        <v/>
      </c>
      <c r="BN1780" s="44" t="str">
        <f>IF(Wedstrijden!K1945="x","B1","")</f>
        <v/>
      </c>
      <c r="BO1780" s="44" t="str">
        <f>IF(Wedstrijden!L1945="x","BB","")</f>
        <v/>
      </c>
      <c r="BP1780" s="44" t="str">
        <f>IF(Wedstrijden!M1945="x","B","")</f>
        <v/>
      </c>
      <c r="BQ1780" s="44" t="str">
        <f>IF(Wedstrijden!N1945="x","L1","")</f>
        <v/>
      </c>
      <c r="BR1780" s="44" t="str">
        <f>IF(Wedstrijden!O1945="x","L2","")</f>
        <v/>
      </c>
      <c r="BS1780" s="44" t="str">
        <f>IF(Wedstrijden!P1945="x","M1","")</f>
        <v/>
      </c>
      <c r="BT1780" s="44" t="str">
        <f>IF(Wedstrijden!Q1945="x","M2","")</f>
        <v/>
      </c>
      <c r="BU1780" s="44" t="str">
        <f>IF(Wedstrijden!R1945="x","Z1","")</f>
        <v/>
      </c>
      <c r="BV1780" s="44" t="str">
        <f>IF(Wedstrijden!S1945="x","Z2","")</f>
        <v/>
      </c>
      <c r="BW1780" s="44" t="str">
        <f>IF(COUNTA(Wedstrijden!T1945:AB1945)&lt;&gt;0,1,"")</f>
        <v/>
      </c>
      <c r="BX1780" s="44" t="str">
        <f t="shared" si="163"/>
        <v/>
      </c>
      <c r="BY1780" s="44" t="str">
        <f>IF(Wedstrijden!T1945="x","BB","")</f>
        <v/>
      </c>
      <c r="BZ1780" s="44" t="str">
        <f>IF(Wedstrijden!U1945="x","B","")</f>
        <v/>
      </c>
      <c r="CA1780" s="44" t="str">
        <f>IF(Wedstrijden!V1945="x","L1","")</f>
        <v/>
      </c>
      <c r="CB1780" s="44" t="str">
        <f>IF(Wedstrijden!W1945="x","L2","")</f>
        <v/>
      </c>
      <c r="CC1780" s="44" t="str">
        <f>IF(Wedstrijden!X1945="x","M1","")</f>
        <v/>
      </c>
      <c r="CD1780" s="44" t="str">
        <f>IF(Wedstrijden!Y1945="x","M2","")</f>
        <v/>
      </c>
      <c r="CE1780" s="44" t="str">
        <f>IF(Wedstrijden!Z1945="x","Z1","")</f>
        <v/>
      </c>
      <c r="CF1780" s="44" t="str">
        <f>IF(Wedstrijden!AA1945="x","Z2","")</f>
        <v/>
      </c>
      <c r="CG1780" s="44" t="str">
        <f>IF(Wedstrijden!AB1945="x","ZZL","")</f>
        <v/>
      </c>
      <c r="CL1780" s="44" t="str">
        <f>IF(COUNTA(Wedstrijden!AC1945:AJ1945)&lt;&gt;0,2,"")</f>
        <v/>
      </c>
      <c r="CM1780" s="44" t="str">
        <f t="shared" si="164"/>
        <v/>
      </c>
      <c r="CN1780" s="44" t="str">
        <f>IF(Wedstrijden!AC1945="x","AA","")</f>
        <v/>
      </c>
      <c r="CO1780" s="44" t="str">
        <f>IF(Wedstrijden!AD1945="x","A","")</f>
        <v/>
      </c>
      <c r="CP1780" s="44" t="str">
        <f>IF(Wedstrijden!AE1945="x","BB","")</f>
        <v/>
      </c>
      <c r="CQ1780" s="44" t="str">
        <f>IF(Wedstrijden!AF1945="x","B","")</f>
        <v/>
      </c>
      <c r="CR1780" s="44" t="str">
        <f>IF(Wedstrijden!AG1945="x","L","")</f>
        <v/>
      </c>
      <c r="CS1780" s="44" t="str">
        <f>IF(Wedstrijden!AH1945="x","M","")</f>
        <v/>
      </c>
      <c r="CT1780" s="44" t="str">
        <f>IF(Wedstrijden!AI1945="x","Z","")</f>
        <v/>
      </c>
      <c r="CU1780" s="44" t="str">
        <f>IF(Wedstrijden!AJ1945="x","ZZ","")</f>
        <v/>
      </c>
      <c r="CV1780" s="44" t="str">
        <f>IF(COUNTA(Wedstrijden!AK1945:AQ1945)&lt;&gt;0,2,"")</f>
        <v/>
      </c>
      <c r="CW1780" s="44" t="str">
        <f t="shared" si="165"/>
        <v/>
      </c>
      <c r="CX1780" s="44" t="str">
        <f>IF(Wedstrijden!AK1945="x","BB","")</f>
        <v/>
      </c>
      <c r="CY1780" s="44" t="str">
        <f>IF(Wedstrijden!AL1945="x","B","")</f>
        <v/>
      </c>
      <c r="CZ1780" s="44" t="str">
        <f>IF(Wedstrijden!AM1945="x","L","")</f>
        <v/>
      </c>
      <c r="DA1780" s="44" t="str">
        <f>IF(Wedstrijden!AN1945="x","M","")</f>
        <v/>
      </c>
      <c r="DB1780" s="44" t="str">
        <f>IF(Wedstrijden!AO1945="x","Z","")</f>
        <v/>
      </c>
      <c r="DC1780" s="44" t="str">
        <f>IF(Wedstrijden!AP1945="x","ZZ","")</f>
        <v/>
      </c>
      <c r="DD1780" s="44" t="str">
        <f>IF(Wedstrijden!AQ1945="x","1.40","")</f>
        <v/>
      </c>
      <c r="DE1780" s="44" t="str">
        <f>IF(COUNTA(Wedstrijden!AR1945:AT1945)&lt;&gt;0,6,"")</f>
        <v/>
      </c>
      <c r="DF1780" s="44" t="str">
        <f t="shared" si="166"/>
        <v/>
      </c>
      <c r="DG1780" s="44" t="str">
        <f>IF(Wedstrijden!AR1945="x","L","")</f>
        <v/>
      </c>
      <c r="DH1780" s="44" t="str">
        <f>IF(Wedstrijden!AS1945="x","M","")</f>
        <v/>
      </c>
      <c r="DI1780" s="44" t="str">
        <f>IF(Wedstrijden!AT1945="x","Z","")</f>
        <v/>
      </c>
      <c r="DJ1780" s="44" t="str">
        <f>IF(COUNTA(Wedstrijden!AU1945:AW1945)&lt;&gt;0,6,"")</f>
        <v/>
      </c>
      <c r="DK1780" s="44" t="str">
        <f t="shared" si="167"/>
        <v/>
      </c>
      <c r="DL1780" s="44" t="str">
        <f>IF(Wedstrijden!AU1945="x","L","")</f>
        <v/>
      </c>
      <c r="DM1780" s="44" t="str">
        <f>IF(Wedstrijden!AV1945="x","M","")</f>
        <v/>
      </c>
      <c r="DN1780" s="44" t="str">
        <f>IF(Wedstrijden!AW1945="x","Z","")</f>
        <v/>
      </c>
    </row>
    <row r="1781" spans="1:118" ht="15">
      <c r="A1781" s="48" t="e">
        <f>Wedstrijden!#REF!</f>
        <v>#REF!</v>
      </c>
      <c r="B1781" s="44" t="str">
        <f>IFERROR(VLOOKUP(Wedstrijden!E1946,Wedstrijdlocaties!$B$2:$E$499,2,FALSE),"")</f>
        <v/>
      </c>
      <c r="C1781" s="44" t="str">
        <f>Wedstrijden!F1946</f>
        <v/>
      </c>
      <c r="D1781" s="44" t="str">
        <f>IFERROR(VLOOKUP(Wedstrijden!G1946,Organisaties!$B$2:$C$501,2,FALSE),"")</f>
        <v/>
      </c>
      <c r="E1781" s="44" t="str">
        <f>IFERROR(VLOOKUP(Wedstrijden!G1946,Organisaties!$B$2:$F$501,5,FALSE),"")</f>
        <v/>
      </c>
      <c r="F1781" s="44" t="str">
        <f>IF(Wedstrijden!BC1946&lt;&gt;"",Wedstrijden!BC1946,"")</f>
        <v/>
      </c>
      <c r="G1781" s="44">
        <f>IF(Wedstrijden!AY1946="Indoor",1,0)</f>
        <v>0</v>
      </c>
      <c r="H1781" s="44">
        <f>Wedstrijden!AZ1946</f>
        <v>0</v>
      </c>
      <c r="I1781" s="44" t="str">
        <f>IF(Wedstrijden!AX1946="Nee",0,IF(Wedstrijden!AX1946="Ja",1,""))</f>
        <v/>
      </c>
      <c r="J1781" s="44" t="str">
        <f>IF(Wedstrijden!BA1946&lt;&gt;"",Wedstrijden!BA1946,"")</f>
        <v/>
      </c>
      <c r="W1781" s="45"/>
      <c r="AE1781" s="45"/>
      <c r="AN1781" s="45"/>
      <c r="AU1781" s="45"/>
      <c r="BA1781" s="45"/>
      <c r="BE1781" s="45"/>
      <c r="BJ1781" s="44" t="str">
        <f>IF(COUNTA(Wedstrijden!I1946:S1946)&lt;&gt;0,1,"")</f>
        <v/>
      </c>
      <c r="BK1781" s="44" t="str">
        <f t="shared" si="162"/>
        <v/>
      </c>
      <c r="BL1781" s="44" t="str">
        <f>IF(Wedstrijden!I1946="x","AA","")</f>
        <v/>
      </c>
      <c r="BM1781" s="44" t="str">
        <f>IF(Wedstrijden!J1946="x","A","")</f>
        <v/>
      </c>
      <c r="BN1781" s="44" t="str">
        <f>IF(Wedstrijden!K1946="x","B1","")</f>
        <v/>
      </c>
      <c r="BO1781" s="44" t="str">
        <f>IF(Wedstrijden!L1946="x","BB","")</f>
        <v/>
      </c>
      <c r="BP1781" s="44" t="str">
        <f>IF(Wedstrijden!M1946="x","B","")</f>
        <v/>
      </c>
      <c r="BQ1781" s="44" t="str">
        <f>IF(Wedstrijden!N1946="x","L1","")</f>
        <v/>
      </c>
      <c r="BR1781" s="44" t="str">
        <f>IF(Wedstrijden!O1946="x","L2","")</f>
        <v/>
      </c>
      <c r="BS1781" s="44" t="str">
        <f>IF(Wedstrijden!P1946="x","M1","")</f>
        <v/>
      </c>
      <c r="BT1781" s="44" t="str">
        <f>IF(Wedstrijden!Q1946="x","M2","")</f>
        <v/>
      </c>
      <c r="BU1781" s="44" t="str">
        <f>IF(Wedstrijden!R1946="x","Z1","")</f>
        <v/>
      </c>
      <c r="BV1781" s="44" t="str">
        <f>IF(Wedstrijden!S1946="x","Z2","")</f>
        <v/>
      </c>
      <c r="BW1781" s="44" t="str">
        <f>IF(COUNTA(Wedstrijden!T1946:AB1946)&lt;&gt;0,1,"")</f>
        <v/>
      </c>
      <c r="BX1781" s="44" t="str">
        <f t="shared" si="163"/>
        <v/>
      </c>
      <c r="BY1781" s="44" t="str">
        <f>IF(Wedstrijden!T1946="x","BB","")</f>
        <v/>
      </c>
      <c r="BZ1781" s="44" t="str">
        <f>IF(Wedstrijden!U1946="x","B","")</f>
        <v/>
      </c>
      <c r="CA1781" s="44" t="str">
        <f>IF(Wedstrijden!V1946="x","L1","")</f>
        <v/>
      </c>
      <c r="CB1781" s="44" t="str">
        <f>IF(Wedstrijden!W1946="x","L2","")</f>
        <v/>
      </c>
      <c r="CC1781" s="44" t="str">
        <f>IF(Wedstrijden!X1946="x","M1","")</f>
        <v/>
      </c>
      <c r="CD1781" s="44" t="str">
        <f>IF(Wedstrijden!Y1946="x","M2","")</f>
        <v/>
      </c>
      <c r="CE1781" s="44" t="str">
        <f>IF(Wedstrijden!Z1946="x","Z1","")</f>
        <v/>
      </c>
      <c r="CF1781" s="44" t="str">
        <f>IF(Wedstrijden!AA1946="x","Z2","")</f>
        <v/>
      </c>
      <c r="CG1781" s="44" t="str">
        <f>IF(Wedstrijden!AB1946="x","ZZL","")</f>
        <v/>
      </c>
      <c r="CL1781" s="44" t="str">
        <f>IF(COUNTA(Wedstrijden!AC1946:AJ1946)&lt;&gt;0,2,"")</f>
        <v/>
      </c>
      <c r="CM1781" s="44" t="str">
        <f t="shared" si="164"/>
        <v/>
      </c>
      <c r="CN1781" s="44" t="str">
        <f>IF(Wedstrijden!AC1946="x","AA","")</f>
        <v/>
      </c>
      <c r="CO1781" s="44" t="str">
        <f>IF(Wedstrijden!AD1946="x","A","")</f>
        <v/>
      </c>
      <c r="CP1781" s="44" t="str">
        <f>IF(Wedstrijden!AE1946="x","BB","")</f>
        <v/>
      </c>
      <c r="CQ1781" s="44" t="str">
        <f>IF(Wedstrijden!AF1946="x","B","")</f>
        <v/>
      </c>
      <c r="CR1781" s="44" t="str">
        <f>IF(Wedstrijden!AG1946="x","L","")</f>
        <v/>
      </c>
      <c r="CS1781" s="44" t="str">
        <f>IF(Wedstrijden!AH1946="x","M","")</f>
        <v/>
      </c>
      <c r="CT1781" s="44" t="str">
        <f>IF(Wedstrijden!AI1946="x","Z","")</f>
        <v/>
      </c>
      <c r="CU1781" s="44" t="str">
        <f>IF(Wedstrijden!AJ1946="x","ZZ","")</f>
        <v/>
      </c>
      <c r="CV1781" s="44" t="str">
        <f>IF(COUNTA(Wedstrijden!AK1946:AQ1946)&lt;&gt;0,2,"")</f>
        <v/>
      </c>
      <c r="CW1781" s="44" t="str">
        <f t="shared" si="165"/>
        <v/>
      </c>
      <c r="CX1781" s="44" t="str">
        <f>IF(Wedstrijden!AK1946="x","BB","")</f>
        <v/>
      </c>
      <c r="CY1781" s="44" t="str">
        <f>IF(Wedstrijden!AL1946="x","B","")</f>
        <v/>
      </c>
      <c r="CZ1781" s="44" t="str">
        <f>IF(Wedstrijden!AM1946="x","L","")</f>
        <v/>
      </c>
      <c r="DA1781" s="44" t="str">
        <f>IF(Wedstrijden!AN1946="x","M","")</f>
        <v/>
      </c>
      <c r="DB1781" s="44" t="str">
        <f>IF(Wedstrijden!AO1946="x","Z","")</f>
        <v/>
      </c>
      <c r="DC1781" s="44" t="str">
        <f>IF(Wedstrijden!AP1946="x","ZZ","")</f>
        <v/>
      </c>
      <c r="DD1781" s="44" t="str">
        <f>IF(Wedstrijden!AQ1946="x","1.40","")</f>
        <v/>
      </c>
      <c r="DE1781" s="44" t="str">
        <f>IF(COUNTA(Wedstrijden!AR1946:AT1946)&lt;&gt;0,6,"")</f>
        <v/>
      </c>
      <c r="DF1781" s="44" t="str">
        <f t="shared" si="166"/>
        <v/>
      </c>
      <c r="DG1781" s="44" t="str">
        <f>IF(Wedstrijden!AR1946="x","L","")</f>
        <v/>
      </c>
      <c r="DH1781" s="44" t="str">
        <f>IF(Wedstrijden!AS1946="x","M","")</f>
        <v/>
      </c>
      <c r="DI1781" s="44" t="str">
        <f>IF(Wedstrijden!AT1946="x","Z","")</f>
        <v/>
      </c>
      <c r="DJ1781" s="44" t="str">
        <f>IF(COUNTA(Wedstrijden!AU1946:AW1946)&lt;&gt;0,6,"")</f>
        <v/>
      </c>
      <c r="DK1781" s="44" t="str">
        <f t="shared" si="167"/>
        <v/>
      </c>
      <c r="DL1781" s="44" t="str">
        <f>IF(Wedstrijden!AU1946="x","L","")</f>
        <v/>
      </c>
      <c r="DM1781" s="44" t="str">
        <f>IF(Wedstrijden!AV1946="x","M","")</f>
        <v/>
      </c>
      <c r="DN1781" s="44" t="str">
        <f>IF(Wedstrijden!AW1946="x","Z","")</f>
        <v/>
      </c>
    </row>
    <row r="1782" spans="1:118" ht="15">
      <c r="A1782" s="48" t="e">
        <f>Wedstrijden!#REF!</f>
        <v>#REF!</v>
      </c>
      <c r="B1782" s="44" t="str">
        <f>IFERROR(VLOOKUP(Wedstrijden!E1947,Wedstrijdlocaties!$B$2:$E$499,2,FALSE),"")</f>
        <v/>
      </c>
      <c r="C1782" s="44" t="str">
        <f>Wedstrijden!F1947</f>
        <v/>
      </c>
      <c r="D1782" s="44" t="str">
        <f>IFERROR(VLOOKUP(Wedstrijden!G1947,Organisaties!$B$2:$C$501,2,FALSE),"")</f>
        <v/>
      </c>
      <c r="E1782" s="44" t="str">
        <f>IFERROR(VLOOKUP(Wedstrijden!G1947,Organisaties!$B$2:$F$501,5,FALSE),"")</f>
        <v/>
      </c>
      <c r="F1782" s="44" t="str">
        <f>IF(Wedstrijden!BC1947&lt;&gt;"",Wedstrijden!BC1947,"")</f>
        <v/>
      </c>
      <c r="G1782" s="44">
        <f>IF(Wedstrijden!AY1947="Indoor",1,0)</f>
        <v>0</v>
      </c>
      <c r="H1782" s="44">
        <f>Wedstrijden!AZ1947</f>
        <v>0</v>
      </c>
      <c r="I1782" s="44" t="str">
        <f>IF(Wedstrijden!AX1947="Nee",0,IF(Wedstrijden!AX1947="Ja",1,""))</f>
        <v/>
      </c>
      <c r="J1782" s="44" t="str">
        <f>IF(Wedstrijden!BA1947&lt;&gt;"",Wedstrijden!BA1947,"")</f>
        <v/>
      </c>
      <c r="W1782" s="45"/>
      <c r="AE1782" s="45"/>
      <c r="AN1782" s="45"/>
      <c r="AU1782" s="45"/>
      <c r="BA1782" s="45"/>
      <c r="BE1782" s="45"/>
      <c r="BJ1782" s="44" t="str">
        <f>IF(COUNTA(Wedstrijden!I1947:S1947)&lt;&gt;0,1,"")</f>
        <v/>
      </c>
      <c r="BK1782" s="44" t="str">
        <f t="shared" si="162"/>
        <v/>
      </c>
      <c r="BL1782" s="44" t="str">
        <f>IF(Wedstrijden!I1947="x","AA","")</f>
        <v/>
      </c>
      <c r="BM1782" s="44" t="str">
        <f>IF(Wedstrijden!J1947="x","A","")</f>
        <v/>
      </c>
      <c r="BN1782" s="44" t="str">
        <f>IF(Wedstrijden!K1947="x","B1","")</f>
        <v/>
      </c>
      <c r="BO1782" s="44" t="str">
        <f>IF(Wedstrijden!L1947="x","BB","")</f>
        <v/>
      </c>
      <c r="BP1782" s="44" t="str">
        <f>IF(Wedstrijden!M1947="x","B","")</f>
        <v/>
      </c>
      <c r="BQ1782" s="44" t="str">
        <f>IF(Wedstrijden!N1947="x","L1","")</f>
        <v/>
      </c>
      <c r="BR1782" s="44" t="str">
        <f>IF(Wedstrijden!O1947="x","L2","")</f>
        <v/>
      </c>
      <c r="BS1782" s="44" t="str">
        <f>IF(Wedstrijden!P1947="x","M1","")</f>
        <v/>
      </c>
      <c r="BT1782" s="44" t="str">
        <f>IF(Wedstrijden!Q1947="x","M2","")</f>
        <v/>
      </c>
      <c r="BU1782" s="44" t="str">
        <f>IF(Wedstrijden!R1947="x","Z1","")</f>
        <v/>
      </c>
      <c r="BV1782" s="44" t="str">
        <f>IF(Wedstrijden!S1947="x","Z2","")</f>
        <v/>
      </c>
      <c r="BW1782" s="44" t="str">
        <f>IF(COUNTA(Wedstrijden!T1947:AB1947)&lt;&gt;0,1,"")</f>
        <v/>
      </c>
      <c r="BX1782" s="44" t="str">
        <f t="shared" si="163"/>
        <v/>
      </c>
      <c r="BY1782" s="44" t="str">
        <f>IF(Wedstrijden!T1947="x","BB","")</f>
        <v/>
      </c>
      <c r="BZ1782" s="44" t="str">
        <f>IF(Wedstrijden!U1947="x","B","")</f>
        <v/>
      </c>
      <c r="CA1782" s="44" t="str">
        <f>IF(Wedstrijden!V1947="x","L1","")</f>
        <v/>
      </c>
      <c r="CB1782" s="44" t="str">
        <f>IF(Wedstrijden!W1947="x","L2","")</f>
        <v/>
      </c>
      <c r="CC1782" s="44" t="str">
        <f>IF(Wedstrijden!X1947="x","M1","")</f>
        <v/>
      </c>
      <c r="CD1782" s="44" t="str">
        <f>IF(Wedstrijden!Y1947="x","M2","")</f>
        <v/>
      </c>
      <c r="CE1782" s="44" t="str">
        <f>IF(Wedstrijden!Z1947="x","Z1","")</f>
        <v/>
      </c>
      <c r="CF1782" s="44" t="str">
        <f>IF(Wedstrijden!AA1947="x","Z2","")</f>
        <v/>
      </c>
      <c r="CG1782" s="44" t="str">
        <f>IF(Wedstrijden!AB1947="x","ZZL","")</f>
        <v/>
      </c>
      <c r="CL1782" s="44" t="str">
        <f>IF(COUNTA(Wedstrijden!AC1947:AJ1947)&lt;&gt;0,2,"")</f>
        <v/>
      </c>
      <c r="CM1782" s="44" t="str">
        <f t="shared" si="164"/>
        <v/>
      </c>
      <c r="CN1782" s="44" t="str">
        <f>IF(Wedstrijden!AC1947="x","AA","")</f>
        <v/>
      </c>
      <c r="CO1782" s="44" t="str">
        <f>IF(Wedstrijden!AD1947="x","A","")</f>
        <v/>
      </c>
      <c r="CP1782" s="44" t="str">
        <f>IF(Wedstrijden!AE1947="x","BB","")</f>
        <v/>
      </c>
      <c r="CQ1782" s="44" t="str">
        <f>IF(Wedstrijden!AF1947="x","B","")</f>
        <v/>
      </c>
      <c r="CR1782" s="44" t="str">
        <f>IF(Wedstrijden!AG1947="x","L","")</f>
        <v/>
      </c>
      <c r="CS1782" s="44" t="str">
        <f>IF(Wedstrijden!AH1947="x","M","")</f>
        <v/>
      </c>
      <c r="CT1782" s="44" t="str">
        <f>IF(Wedstrijden!AI1947="x","Z","")</f>
        <v/>
      </c>
      <c r="CU1782" s="44" t="str">
        <f>IF(Wedstrijden!AJ1947="x","ZZ","")</f>
        <v/>
      </c>
      <c r="CV1782" s="44" t="str">
        <f>IF(COUNTA(Wedstrijden!AK1947:AQ1947)&lt;&gt;0,2,"")</f>
        <v/>
      </c>
      <c r="CW1782" s="44" t="str">
        <f t="shared" si="165"/>
        <v/>
      </c>
      <c r="CX1782" s="44" t="str">
        <f>IF(Wedstrijden!AK1947="x","BB","")</f>
        <v/>
      </c>
      <c r="CY1782" s="44" t="str">
        <f>IF(Wedstrijden!AL1947="x","B","")</f>
        <v/>
      </c>
      <c r="CZ1782" s="44" t="str">
        <f>IF(Wedstrijden!AM1947="x","L","")</f>
        <v/>
      </c>
      <c r="DA1782" s="44" t="str">
        <f>IF(Wedstrijden!AN1947="x","M","")</f>
        <v/>
      </c>
      <c r="DB1782" s="44" t="str">
        <f>IF(Wedstrijden!AO1947="x","Z","")</f>
        <v/>
      </c>
      <c r="DC1782" s="44" t="str">
        <f>IF(Wedstrijden!AP1947="x","ZZ","")</f>
        <v/>
      </c>
      <c r="DD1782" s="44" t="str">
        <f>IF(Wedstrijden!AQ1947="x","1.40","")</f>
        <v/>
      </c>
      <c r="DE1782" s="44" t="str">
        <f>IF(COUNTA(Wedstrijden!AR1947:AT1947)&lt;&gt;0,6,"")</f>
        <v/>
      </c>
      <c r="DF1782" s="44" t="str">
        <f t="shared" si="166"/>
        <v/>
      </c>
      <c r="DG1782" s="44" t="str">
        <f>IF(Wedstrijden!AR1947="x","L","")</f>
        <v/>
      </c>
      <c r="DH1782" s="44" t="str">
        <f>IF(Wedstrijden!AS1947="x","M","")</f>
        <v/>
      </c>
      <c r="DI1782" s="44" t="str">
        <f>IF(Wedstrijden!AT1947="x","Z","")</f>
        <v/>
      </c>
      <c r="DJ1782" s="44" t="str">
        <f>IF(COUNTA(Wedstrijden!AU1947:AW1947)&lt;&gt;0,6,"")</f>
        <v/>
      </c>
      <c r="DK1782" s="44" t="str">
        <f t="shared" si="167"/>
        <v/>
      </c>
      <c r="DL1782" s="44" t="str">
        <f>IF(Wedstrijden!AU1947="x","L","")</f>
        <v/>
      </c>
      <c r="DM1782" s="44" t="str">
        <f>IF(Wedstrijden!AV1947="x","M","")</f>
        <v/>
      </c>
      <c r="DN1782" s="44" t="str">
        <f>IF(Wedstrijden!AW1947="x","Z","")</f>
        <v/>
      </c>
    </row>
    <row r="1783" spans="1:118" ht="15">
      <c r="A1783" s="48" t="e">
        <f>Wedstrijden!#REF!</f>
        <v>#REF!</v>
      </c>
      <c r="B1783" s="44" t="str">
        <f>IFERROR(VLOOKUP(Wedstrijden!E1948,Wedstrijdlocaties!$B$2:$E$499,2,FALSE),"")</f>
        <v/>
      </c>
      <c r="C1783" s="44" t="str">
        <f>Wedstrijden!F1948</f>
        <v/>
      </c>
      <c r="D1783" s="44" t="str">
        <f>IFERROR(VLOOKUP(Wedstrijden!G1948,Organisaties!$B$2:$C$501,2,FALSE),"")</f>
        <v/>
      </c>
      <c r="E1783" s="44" t="str">
        <f>IFERROR(VLOOKUP(Wedstrijden!G1948,Organisaties!$B$2:$F$501,5,FALSE),"")</f>
        <v/>
      </c>
      <c r="F1783" s="44" t="str">
        <f>IF(Wedstrijden!BC1948&lt;&gt;"",Wedstrijden!BC1948,"")</f>
        <v/>
      </c>
      <c r="G1783" s="44">
        <f>IF(Wedstrijden!AY1948="Indoor",1,0)</f>
        <v>0</v>
      </c>
      <c r="H1783" s="44">
        <f>Wedstrijden!AZ1948</f>
        <v>0</v>
      </c>
      <c r="I1783" s="44" t="str">
        <f>IF(Wedstrijden!AX1948="Nee",0,IF(Wedstrijden!AX1948="Ja",1,""))</f>
        <v/>
      </c>
      <c r="J1783" s="44" t="str">
        <f>IF(Wedstrijden!BA1948&lt;&gt;"",Wedstrijden!BA1948,"")</f>
        <v/>
      </c>
      <c r="W1783" s="45"/>
      <c r="AE1783" s="45"/>
      <c r="AN1783" s="45"/>
      <c r="AU1783" s="45"/>
      <c r="BA1783" s="45"/>
      <c r="BE1783" s="45"/>
      <c r="BJ1783" s="44" t="str">
        <f>IF(COUNTA(Wedstrijden!I1948:S1948)&lt;&gt;0,1,"")</f>
        <v/>
      </c>
      <c r="BK1783" s="44" t="str">
        <f t="shared" si="162"/>
        <v/>
      </c>
      <c r="BL1783" s="44" t="str">
        <f>IF(Wedstrijden!I1948="x","AA","")</f>
        <v/>
      </c>
      <c r="BM1783" s="44" t="str">
        <f>IF(Wedstrijden!J1948="x","A","")</f>
        <v/>
      </c>
      <c r="BN1783" s="44" t="str">
        <f>IF(Wedstrijden!K1948="x","B1","")</f>
        <v/>
      </c>
      <c r="BO1783" s="44" t="str">
        <f>IF(Wedstrijden!L1948="x","BB","")</f>
        <v/>
      </c>
      <c r="BP1783" s="44" t="str">
        <f>IF(Wedstrijden!M1948="x","B","")</f>
        <v/>
      </c>
      <c r="BQ1783" s="44" t="str">
        <f>IF(Wedstrijden!N1948="x","L1","")</f>
        <v/>
      </c>
      <c r="BR1783" s="44" t="str">
        <f>IF(Wedstrijden!O1948="x","L2","")</f>
        <v/>
      </c>
      <c r="BS1783" s="44" t="str">
        <f>IF(Wedstrijden!P1948="x","M1","")</f>
        <v/>
      </c>
      <c r="BT1783" s="44" t="str">
        <f>IF(Wedstrijden!Q1948="x","M2","")</f>
        <v/>
      </c>
      <c r="BU1783" s="44" t="str">
        <f>IF(Wedstrijden!R1948="x","Z1","")</f>
        <v/>
      </c>
      <c r="BV1783" s="44" t="str">
        <f>IF(Wedstrijden!S1948="x","Z2","")</f>
        <v/>
      </c>
      <c r="BW1783" s="44" t="str">
        <f>IF(COUNTA(Wedstrijden!T1948:AB1948)&lt;&gt;0,1,"")</f>
        <v/>
      </c>
      <c r="BX1783" s="44" t="str">
        <f t="shared" si="163"/>
        <v/>
      </c>
      <c r="BY1783" s="44" t="str">
        <f>IF(Wedstrijden!T1948="x","BB","")</f>
        <v/>
      </c>
      <c r="BZ1783" s="44" t="str">
        <f>IF(Wedstrijden!U1948="x","B","")</f>
        <v/>
      </c>
      <c r="CA1783" s="44" t="str">
        <f>IF(Wedstrijden!V1948="x","L1","")</f>
        <v/>
      </c>
      <c r="CB1783" s="44" t="str">
        <f>IF(Wedstrijden!W1948="x","L2","")</f>
        <v/>
      </c>
      <c r="CC1783" s="44" t="str">
        <f>IF(Wedstrijden!X1948="x","M1","")</f>
        <v/>
      </c>
      <c r="CD1783" s="44" t="str">
        <f>IF(Wedstrijden!Y1948="x","M2","")</f>
        <v/>
      </c>
      <c r="CE1783" s="44" t="str">
        <f>IF(Wedstrijden!Z1948="x","Z1","")</f>
        <v/>
      </c>
      <c r="CF1783" s="44" t="str">
        <f>IF(Wedstrijden!AA1948="x","Z2","")</f>
        <v/>
      </c>
      <c r="CG1783" s="44" t="str">
        <f>IF(Wedstrijden!AB1948="x","ZZL","")</f>
        <v/>
      </c>
      <c r="CL1783" s="44" t="str">
        <f>IF(COUNTA(Wedstrijden!AC1948:AJ1948)&lt;&gt;0,2,"")</f>
        <v/>
      </c>
      <c r="CM1783" s="44" t="str">
        <f t="shared" si="164"/>
        <v/>
      </c>
      <c r="CN1783" s="44" t="str">
        <f>IF(Wedstrijden!AC1948="x","AA","")</f>
        <v/>
      </c>
      <c r="CO1783" s="44" t="str">
        <f>IF(Wedstrijden!AD1948="x","A","")</f>
        <v/>
      </c>
      <c r="CP1783" s="44" t="str">
        <f>IF(Wedstrijden!AE1948="x","BB","")</f>
        <v/>
      </c>
      <c r="CQ1783" s="44" t="str">
        <f>IF(Wedstrijden!AF1948="x","B","")</f>
        <v/>
      </c>
      <c r="CR1783" s="44" t="str">
        <f>IF(Wedstrijden!AG1948="x","L","")</f>
        <v/>
      </c>
      <c r="CS1783" s="44" t="str">
        <f>IF(Wedstrijden!AH1948="x","M","")</f>
        <v/>
      </c>
      <c r="CT1783" s="44" t="str">
        <f>IF(Wedstrijden!AI1948="x","Z","")</f>
        <v/>
      </c>
      <c r="CU1783" s="44" t="str">
        <f>IF(Wedstrijden!AJ1948="x","ZZ","")</f>
        <v/>
      </c>
      <c r="CV1783" s="44" t="str">
        <f>IF(COUNTA(Wedstrijden!AK1948:AQ1948)&lt;&gt;0,2,"")</f>
        <v/>
      </c>
      <c r="CW1783" s="44" t="str">
        <f t="shared" si="165"/>
        <v/>
      </c>
      <c r="CX1783" s="44" t="str">
        <f>IF(Wedstrijden!AK1948="x","BB","")</f>
        <v/>
      </c>
      <c r="CY1783" s="44" t="str">
        <f>IF(Wedstrijden!AL1948="x","B","")</f>
        <v/>
      </c>
      <c r="CZ1783" s="44" t="str">
        <f>IF(Wedstrijden!AM1948="x","L","")</f>
        <v/>
      </c>
      <c r="DA1783" s="44" t="str">
        <f>IF(Wedstrijden!AN1948="x","M","")</f>
        <v/>
      </c>
      <c r="DB1783" s="44" t="str">
        <f>IF(Wedstrijden!AO1948="x","Z","")</f>
        <v/>
      </c>
      <c r="DC1783" s="44" t="str">
        <f>IF(Wedstrijden!AP1948="x","ZZ","")</f>
        <v/>
      </c>
      <c r="DD1783" s="44" t="str">
        <f>IF(Wedstrijden!AQ1948="x","1.40","")</f>
        <v/>
      </c>
      <c r="DE1783" s="44" t="str">
        <f>IF(COUNTA(Wedstrijden!AR1948:AT1948)&lt;&gt;0,6,"")</f>
        <v/>
      </c>
      <c r="DF1783" s="44" t="str">
        <f t="shared" si="166"/>
        <v/>
      </c>
      <c r="DG1783" s="44" t="str">
        <f>IF(Wedstrijden!AR1948="x","L","")</f>
        <v/>
      </c>
      <c r="DH1783" s="44" t="str">
        <f>IF(Wedstrijden!AS1948="x","M","")</f>
        <v/>
      </c>
      <c r="DI1783" s="44" t="str">
        <f>IF(Wedstrijden!AT1948="x","Z","")</f>
        <v/>
      </c>
      <c r="DJ1783" s="44" t="str">
        <f>IF(COUNTA(Wedstrijden!AU1948:AW1948)&lt;&gt;0,6,"")</f>
        <v/>
      </c>
      <c r="DK1783" s="44" t="str">
        <f t="shared" si="167"/>
        <v/>
      </c>
      <c r="DL1783" s="44" t="str">
        <f>IF(Wedstrijden!AU1948="x","L","")</f>
        <v/>
      </c>
      <c r="DM1783" s="44" t="str">
        <f>IF(Wedstrijden!AV1948="x","M","")</f>
        <v/>
      </c>
      <c r="DN1783" s="44" t="str">
        <f>IF(Wedstrijden!AW1948="x","Z","")</f>
        <v/>
      </c>
    </row>
    <row r="1784" spans="1:118" ht="15">
      <c r="A1784" s="48" t="e">
        <f>Wedstrijden!#REF!</f>
        <v>#REF!</v>
      </c>
      <c r="B1784" s="44" t="str">
        <f>IFERROR(VLOOKUP(Wedstrijden!E1949,Wedstrijdlocaties!$B$2:$E$499,2,FALSE),"")</f>
        <v/>
      </c>
      <c r="C1784" s="44" t="str">
        <f>Wedstrijden!F1949</f>
        <v/>
      </c>
      <c r="D1784" s="44" t="str">
        <f>IFERROR(VLOOKUP(Wedstrijden!G1949,Organisaties!$B$2:$C$501,2,FALSE),"")</f>
        <v/>
      </c>
      <c r="E1784" s="44" t="str">
        <f>IFERROR(VLOOKUP(Wedstrijden!G1949,Organisaties!$B$2:$F$501,5,FALSE),"")</f>
        <v/>
      </c>
      <c r="F1784" s="44" t="str">
        <f>IF(Wedstrijden!BC1949&lt;&gt;"",Wedstrijden!BC1949,"")</f>
        <v/>
      </c>
      <c r="G1784" s="44">
        <f>IF(Wedstrijden!AY1949="Indoor",1,0)</f>
        <v>0</v>
      </c>
      <c r="H1784" s="44">
        <f>Wedstrijden!AZ1949</f>
        <v>0</v>
      </c>
      <c r="I1784" s="44" t="str">
        <f>IF(Wedstrijden!AX1949="Nee",0,IF(Wedstrijden!AX1949="Ja",1,""))</f>
        <v/>
      </c>
      <c r="J1784" s="44" t="str">
        <f>IF(Wedstrijden!BA1949&lt;&gt;"",Wedstrijden!BA1949,"")</f>
        <v/>
      </c>
      <c r="W1784" s="45"/>
      <c r="AE1784" s="45"/>
      <c r="AN1784" s="45"/>
      <c r="AU1784" s="45"/>
      <c r="BA1784" s="45"/>
      <c r="BE1784" s="45"/>
      <c r="BJ1784" s="44" t="str">
        <f>IF(COUNTA(Wedstrijden!I1949:S1949)&lt;&gt;0,1,"")</f>
        <v/>
      </c>
      <c r="BK1784" s="44" t="str">
        <f t="shared" si="162"/>
        <v/>
      </c>
      <c r="BL1784" s="44" t="str">
        <f>IF(Wedstrijden!I1949="x","AA","")</f>
        <v/>
      </c>
      <c r="BM1784" s="44" t="str">
        <f>IF(Wedstrijden!J1949="x","A","")</f>
        <v/>
      </c>
      <c r="BN1784" s="44" t="str">
        <f>IF(Wedstrijden!K1949="x","B1","")</f>
        <v/>
      </c>
      <c r="BO1784" s="44" t="str">
        <f>IF(Wedstrijden!L1949="x","BB","")</f>
        <v/>
      </c>
      <c r="BP1784" s="44" t="str">
        <f>IF(Wedstrijden!M1949="x","B","")</f>
        <v/>
      </c>
      <c r="BQ1784" s="44" t="str">
        <f>IF(Wedstrijden!N1949="x","L1","")</f>
        <v/>
      </c>
      <c r="BR1784" s="44" t="str">
        <f>IF(Wedstrijden!O1949="x","L2","")</f>
        <v/>
      </c>
      <c r="BS1784" s="44" t="str">
        <f>IF(Wedstrijden!P1949="x","M1","")</f>
        <v/>
      </c>
      <c r="BT1784" s="44" t="str">
        <f>IF(Wedstrijden!Q1949="x","M2","")</f>
        <v/>
      </c>
      <c r="BU1784" s="44" t="str">
        <f>IF(Wedstrijden!R1949="x","Z1","")</f>
        <v/>
      </c>
      <c r="BV1784" s="44" t="str">
        <f>IF(Wedstrijden!S1949="x","Z2","")</f>
        <v/>
      </c>
      <c r="BW1784" s="44" t="str">
        <f>IF(COUNTA(Wedstrijden!T1949:AB1949)&lt;&gt;0,1,"")</f>
        <v/>
      </c>
      <c r="BX1784" s="44" t="str">
        <f t="shared" si="163"/>
        <v/>
      </c>
      <c r="BY1784" s="44" t="str">
        <f>IF(Wedstrijden!T1949="x","BB","")</f>
        <v/>
      </c>
      <c r="BZ1784" s="44" t="str">
        <f>IF(Wedstrijden!U1949="x","B","")</f>
        <v/>
      </c>
      <c r="CA1784" s="44" t="str">
        <f>IF(Wedstrijden!V1949="x","L1","")</f>
        <v/>
      </c>
      <c r="CB1784" s="44" t="str">
        <f>IF(Wedstrijden!W1949="x","L2","")</f>
        <v/>
      </c>
      <c r="CC1784" s="44" t="str">
        <f>IF(Wedstrijden!X1949="x","M1","")</f>
        <v/>
      </c>
      <c r="CD1784" s="44" t="str">
        <f>IF(Wedstrijden!Y1949="x","M2","")</f>
        <v/>
      </c>
      <c r="CE1784" s="44" t="str">
        <f>IF(Wedstrijden!Z1949="x","Z1","")</f>
        <v/>
      </c>
      <c r="CF1784" s="44" t="str">
        <f>IF(Wedstrijden!AA1949="x","Z2","")</f>
        <v/>
      </c>
      <c r="CG1784" s="44" t="str">
        <f>IF(Wedstrijden!AB1949="x","ZZL","")</f>
        <v/>
      </c>
      <c r="CL1784" s="44" t="str">
        <f>IF(COUNTA(Wedstrijden!AC1949:AJ1949)&lt;&gt;0,2,"")</f>
        <v/>
      </c>
      <c r="CM1784" s="44" t="str">
        <f t="shared" si="164"/>
        <v/>
      </c>
      <c r="CN1784" s="44" t="str">
        <f>IF(Wedstrijden!AC1949="x","AA","")</f>
        <v/>
      </c>
      <c r="CO1784" s="44" t="str">
        <f>IF(Wedstrijden!AD1949="x","A","")</f>
        <v/>
      </c>
      <c r="CP1784" s="44" t="str">
        <f>IF(Wedstrijden!AE1949="x","BB","")</f>
        <v/>
      </c>
      <c r="CQ1784" s="44" t="str">
        <f>IF(Wedstrijden!AF1949="x","B","")</f>
        <v/>
      </c>
      <c r="CR1784" s="44" t="str">
        <f>IF(Wedstrijden!AG1949="x","L","")</f>
        <v/>
      </c>
      <c r="CS1784" s="44" t="str">
        <f>IF(Wedstrijden!AH1949="x","M","")</f>
        <v/>
      </c>
      <c r="CT1784" s="44" t="str">
        <f>IF(Wedstrijden!AI1949="x","Z","")</f>
        <v/>
      </c>
      <c r="CU1784" s="44" t="str">
        <f>IF(Wedstrijden!AJ1949="x","ZZ","")</f>
        <v/>
      </c>
      <c r="CV1784" s="44" t="str">
        <f>IF(COUNTA(Wedstrijden!AK1949:AQ1949)&lt;&gt;0,2,"")</f>
        <v/>
      </c>
      <c r="CW1784" s="44" t="str">
        <f t="shared" si="165"/>
        <v/>
      </c>
      <c r="CX1784" s="44" t="str">
        <f>IF(Wedstrijden!AK1949="x","BB","")</f>
        <v/>
      </c>
      <c r="CY1784" s="44" t="str">
        <f>IF(Wedstrijden!AL1949="x","B","")</f>
        <v/>
      </c>
      <c r="CZ1784" s="44" t="str">
        <f>IF(Wedstrijden!AM1949="x","L","")</f>
        <v/>
      </c>
      <c r="DA1784" s="44" t="str">
        <f>IF(Wedstrijden!AN1949="x","M","")</f>
        <v/>
      </c>
      <c r="DB1784" s="44" t="str">
        <f>IF(Wedstrijden!AO1949="x","Z","")</f>
        <v/>
      </c>
      <c r="DC1784" s="44" t="str">
        <f>IF(Wedstrijden!AP1949="x","ZZ","")</f>
        <v/>
      </c>
      <c r="DD1784" s="44" t="str">
        <f>IF(Wedstrijden!AQ1949="x","1.40","")</f>
        <v/>
      </c>
      <c r="DE1784" s="44" t="str">
        <f>IF(COUNTA(Wedstrijden!AR1949:AT1949)&lt;&gt;0,6,"")</f>
        <v/>
      </c>
      <c r="DF1784" s="44" t="str">
        <f t="shared" si="166"/>
        <v/>
      </c>
      <c r="DG1784" s="44" t="str">
        <f>IF(Wedstrijden!AR1949="x","L","")</f>
        <v/>
      </c>
      <c r="DH1784" s="44" t="str">
        <f>IF(Wedstrijden!AS1949="x","M","")</f>
        <v/>
      </c>
      <c r="DI1784" s="44" t="str">
        <f>IF(Wedstrijden!AT1949="x","Z","")</f>
        <v/>
      </c>
      <c r="DJ1784" s="44" t="str">
        <f>IF(COUNTA(Wedstrijden!AU1949:AW1949)&lt;&gt;0,6,"")</f>
        <v/>
      </c>
      <c r="DK1784" s="44" t="str">
        <f t="shared" si="167"/>
        <v/>
      </c>
      <c r="DL1784" s="44" t="str">
        <f>IF(Wedstrijden!AU1949="x","L","")</f>
        <v/>
      </c>
      <c r="DM1784" s="44" t="str">
        <f>IF(Wedstrijden!AV1949="x","M","")</f>
        <v/>
      </c>
      <c r="DN1784" s="44" t="str">
        <f>IF(Wedstrijden!AW1949="x","Z","")</f>
        <v/>
      </c>
    </row>
    <row r="1785" spans="1:118" ht="15">
      <c r="A1785" s="48" t="e">
        <f>Wedstrijden!#REF!</f>
        <v>#REF!</v>
      </c>
      <c r="B1785" s="44" t="str">
        <f>IFERROR(VLOOKUP(Wedstrijden!E1950,Wedstrijdlocaties!$B$2:$E$499,2,FALSE),"")</f>
        <v/>
      </c>
      <c r="C1785" s="44" t="str">
        <f>Wedstrijden!F1950</f>
        <v/>
      </c>
      <c r="D1785" s="44" t="str">
        <f>IFERROR(VLOOKUP(Wedstrijden!G1950,Organisaties!$B$2:$C$501,2,FALSE),"")</f>
        <v/>
      </c>
      <c r="E1785" s="44" t="str">
        <f>IFERROR(VLOOKUP(Wedstrijden!G1950,Organisaties!$B$2:$F$501,5,FALSE),"")</f>
        <v/>
      </c>
      <c r="F1785" s="44" t="str">
        <f>IF(Wedstrijden!BC1950&lt;&gt;"",Wedstrijden!BC1950,"")</f>
        <v/>
      </c>
      <c r="G1785" s="44">
        <f>IF(Wedstrijden!AY1950="Indoor",1,0)</f>
        <v>0</v>
      </c>
      <c r="H1785" s="44">
        <f>Wedstrijden!AZ1950</f>
        <v>0</v>
      </c>
      <c r="I1785" s="44" t="str">
        <f>IF(Wedstrijden!AX1950="Nee",0,IF(Wedstrijden!AX1950="Ja",1,""))</f>
        <v/>
      </c>
      <c r="J1785" s="44" t="str">
        <f>IF(Wedstrijden!BA1950&lt;&gt;"",Wedstrijden!BA1950,"")</f>
        <v/>
      </c>
      <c r="W1785" s="45"/>
      <c r="AE1785" s="45"/>
      <c r="AN1785" s="45"/>
      <c r="AU1785" s="45"/>
      <c r="BA1785" s="45"/>
      <c r="BE1785" s="45"/>
      <c r="BJ1785" s="44" t="str">
        <f>IF(COUNTA(Wedstrijden!I1950:S1950)&lt;&gt;0,1,"")</f>
        <v/>
      </c>
      <c r="BK1785" s="44" t="str">
        <f t="shared" si="162"/>
        <v/>
      </c>
      <c r="BL1785" s="44" t="str">
        <f>IF(Wedstrijden!I1950="x","AA","")</f>
        <v/>
      </c>
      <c r="BM1785" s="44" t="str">
        <f>IF(Wedstrijden!J1950="x","A","")</f>
        <v/>
      </c>
      <c r="BN1785" s="44" t="str">
        <f>IF(Wedstrijden!K1950="x","B1","")</f>
        <v/>
      </c>
      <c r="BO1785" s="44" t="str">
        <f>IF(Wedstrijden!L1950="x","BB","")</f>
        <v/>
      </c>
      <c r="BP1785" s="44" t="str">
        <f>IF(Wedstrijden!M1950="x","B","")</f>
        <v/>
      </c>
      <c r="BQ1785" s="44" t="str">
        <f>IF(Wedstrijden!N1950="x","L1","")</f>
        <v/>
      </c>
      <c r="BR1785" s="44" t="str">
        <f>IF(Wedstrijden!O1950="x","L2","")</f>
        <v/>
      </c>
      <c r="BS1785" s="44" t="str">
        <f>IF(Wedstrijden!P1950="x","M1","")</f>
        <v/>
      </c>
      <c r="BT1785" s="44" t="str">
        <f>IF(Wedstrijden!Q1950="x","M2","")</f>
        <v/>
      </c>
      <c r="BU1785" s="44" t="str">
        <f>IF(Wedstrijden!R1950="x","Z1","")</f>
        <v/>
      </c>
      <c r="BV1785" s="44" t="str">
        <f>IF(Wedstrijden!S1950="x","Z2","")</f>
        <v/>
      </c>
      <c r="BW1785" s="44" t="str">
        <f>IF(COUNTA(Wedstrijden!T1950:AB1950)&lt;&gt;0,1,"")</f>
        <v/>
      </c>
      <c r="BX1785" s="44" t="str">
        <f t="shared" si="163"/>
        <v/>
      </c>
      <c r="BY1785" s="44" t="str">
        <f>IF(Wedstrijden!T1950="x","BB","")</f>
        <v/>
      </c>
      <c r="BZ1785" s="44" t="str">
        <f>IF(Wedstrijden!U1950="x","B","")</f>
        <v/>
      </c>
      <c r="CA1785" s="44" t="str">
        <f>IF(Wedstrijden!V1950="x","L1","")</f>
        <v/>
      </c>
      <c r="CB1785" s="44" t="str">
        <f>IF(Wedstrijden!W1950="x","L2","")</f>
        <v/>
      </c>
      <c r="CC1785" s="44" t="str">
        <f>IF(Wedstrijden!X1950="x","M1","")</f>
        <v/>
      </c>
      <c r="CD1785" s="44" t="str">
        <f>IF(Wedstrijden!Y1950="x","M2","")</f>
        <v/>
      </c>
      <c r="CE1785" s="44" t="str">
        <f>IF(Wedstrijden!Z1950="x","Z1","")</f>
        <v/>
      </c>
      <c r="CF1785" s="44" t="str">
        <f>IF(Wedstrijden!AA1950="x","Z2","")</f>
        <v/>
      </c>
      <c r="CG1785" s="44" t="str">
        <f>IF(Wedstrijden!AB1950="x","ZZL","")</f>
        <v/>
      </c>
      <c r="CL1785" s="44" t="str">
        <f>IF(COUNTA(Wedstrijden!AC1950:AJ1950)&lt;&gt;0,2,"")</f>
        <v/>
      </c>
      <c r="CM1785" s="44" t="str">
        <f t="shared" si="164"/>
        <v/>
      </c>
      <c r="CN1785" s="44" t="str">
        <f>IF(Wedstrijden!AC1950="x","AA","")</f>
        <v/>
      </c>
      <c r="CO1785" s="44" t="str">
        <f>IF(Wedstrijden!AD1950="x","A","")</f>
        <v/>
      </c>
      <c r="CP1785" s="44" t="str">
        <f>IF(Wedstrijden!AE1950="x","BB","")</f>
        <v/>
      </c>
      <c r="CQ1785" s="44" t="str">
        <f>IF(Wedstrijden!AF1950="x","B","")</f>
        <v/>
      </c>
      <c r="CR1785" s="44" t="str">
        <f>IF(Wedstrijden!AG1950="x","L","")</f>
        <v/>
      </c>
      <c r="CS1785" s="44" t="str">
        <f>IF(Wedstrijden!AH1950="x","M","")</f>
        <v/>
      </c>
      <c r="CT1785" s="44" t="str">
        <f>IF(Wedstrijden!AI1950="x","Z","")</f>
        <v/>
      </c>
      <c r="CU1785" s="44" t="str">
        <f>IF(Wedstrijden!AJ1950="x","ZZ","")</f>
        <v/>
      </c>
      <c r="CV1785" s="44" t="str">
        <f>IF(COUNTA(Wedstrijden!AK1950:AQ1950)&lt;&gt;0,2,"")</f>
        <v/>
      </c>
      <c r="CW1785" s="44" t="str">
        <f t="shared" si="165"/>
        <v/>
      </c>
      <c r="CX1785" s="44" t="str">
        <f>IF(Wedstrijden!AK1950="x","BB","")</f>
        <v/>
      </c>
      <c r="CY1785" s="44" t="str">
        <f>IF(Wedstrijden!AL1950="x","B","")</f>
        <v/>
      </c>
      <c r="CZ1785" s="44" t="str">
        <f>IF(Wedstrijden!AM1950="x","L","")</f>
        <v/>
      </c>
      <c r="DA1785" s="44" t="str">
        <f>IF(Wedstrijden!AN1950="x","M","")</f>
        <v/>
      </c>
      <c r="DB1785" s="44" t="str">
        <f>IF(Wedstrijden!AO1950="x","Z","")</f>
        <v/>
      </c>
      <c r="DC1785" s="44" t="str">
        <f>IF(Wedstrijden!AP1950="x","ZZ","")</f>
        <v/>
      </c>
      <c r="DD1785" s="44" t="str">
        <f>IF(Wedstrijden!AQ1950="x","1.40","")</f>
        <v/>
      </c>
      <c r="DE1785" s="44" t="str">
        <f>IF(COUNTA(Wedstrijden!AR1950:AT1950)&lt;&gt;0,6,"")</f>
        <v/>
      </c>
      <c r="DF1785" s="44" t="str">
        <f t="shared" si="166"/>
        <v/>
      </c>
      <c r="DG1785" s="44" t="str">
        <f>IF(Wedstrijden!AR1950="x","L","")</f>
        <v/>
      </c>
      <c r="DH1785" s="44" t="str">
        <f>IF(Wedstrijden!AS1950="x","M","")</f>
        <v/>
      </c>
      <c r="DI1785" s="44" t="str">
        <f>IF(Wedstrijden!AT1950="x","Z","")</f>
        <v/>
      </c>
      <c r="DJ1785" s="44" t="str">
        <f>IF(COUNTA(Wedstrijden!AU1950:AW1950)&lt;&gt;0,6,"")</f>
        <v/>
      </c>
      <c r="DK1785" s="44" t="str">
        <f t="shared" si="167"/>
        <v/>
      </c>
      <c r="DL1785" s="44" t="str">
        <f>IF(Wedstrijden!AU1950="x","L","")</f>
        <v/>
      </c>
      <c r="DM1785" s="44" t="str">
        <f>IF(Wedstrijden!AV1950="x","M","")</f>
        <v/>
      </c>
      <c r="DN1785" s="44" t="str">
        <f>IF(Wedstrijden!AW1950="x","Z","")</f>
        <v/>
      </c>
    </row>
    <row r="1786" spans="1:118" ht="15">
      <c r="A1786" s="48" t="e">
        <f>Wedstrijden!#REF!</f>
        <v>#REF!</v>
      </c>
      <c r="B1786" s="44" t="str">
        <f>IFERROR(VLOOKUP(Wedstrijden!E1951,Wedstrijdlocaties!$B$2:$E$499,2,FALSE),"")</f>
        <v/>
      </c>
      <c r="C1786" s="44" t="str">
        <f>Wedstrijden!F1951</f>
        <v/>
      </c>
      <c r="D1786" s="44" t="str">
        <f>IFERROR(VLOOKUP(Wedstrijden!G1951,Organisaties!$B$2:$C$501,2,FALSE),"")</f>
        <v/>
      </c>
      <c r="E1786" s="44" t="str">
        <f>IFERROR(VLOOKUP(Wedstrijden!G1951,Organisaties!$B$2:$F$501,5,FALSE),"")</f>
        <v/>
      </c>
      <c r="F1786" s="44" t="str">
        <f>IF(Wedstrijden!BC1951&lt;&gt;"",Wedstrijden!BC1951,"")</f>
        <v/>
      </c>
      <c r="G1786" s="44">
        <f>IF(Wedstrijden!AY1951="Indoor",1,0)</f>
        <v>0</v>
      </c>
      <c r="H1786" s="44">
        <f>Wedstrijden!AZ1951</f>
        <v>0</v>
      </c>
      <c r="I1786" s="44" t="str">
        <f>IF(Wedstrijden!AX1951="Nee",0,IF(Wedstrijden!AX1951="Ja",1,""))</f>
        <v/>
      </c>
      <c r="J1786" s="44" t="str">
        <f>IF(Wedstrijden!BA1951&lt;&gt;"",Wedstrijden!BA1951,"")</f>
        <v/>
      </c>
      <c r="W1786" s="45"/>
      <c r="AE1786" s="45"/>
      <c r="AN1786" s="45"/>
      <c r="AU1786" s="45"/>
      <c r="BA1786" s="45"/>
      <c r="BE1786" s="45"/>
      <c r="BJ1786" s="44" t="str">
        <f>IF(COUNTA(Wedstrijden!I1951:S1951)&lt;&gt;0,1,"")</f>
        <v/>
      </c>
      <c r="BK1786" s="44" t="str">
        <f t="shared" si="162"/>
        <v/>
      </c>
      <c r="BL1786" s="44" t="str">
        <f>IF(Wedstrijden!I1951="x","AA","")</f>
        <v/>
      </c>
      <c r="BM1786" s="44" t="str">
        <f>IF(Wedstrijden!J1951="x","A","")</f>
        <v/>
      </c>
      <c r="BN1786" s="44" t="str">
        <f>IF(Wedstrijden!K1951="x","B1","")</f>
        <v/>
      </c>
      <c r="BO1786" s="44" t="str">
        <f>IF(Wedstrijden!L1951="x","BB","")</f>
        <v/>
      </c>
      <c r="BP1786" s="44" t="str">
        <f>IF(Wedstrijden!M1951="x","B","")</f>
        <v/>
      </c>
      <c r="BQ1786" s="44" t="str">
        <f>IF(Wedstrijden!N1951="x","L1","")</f>
        <v/>
      </c>
      <c r="BR1786" s="44" t="str">
        <f>IF(Wedstrijden!O1951="x","L2","")</f>
        <v/>
      </c>
      <c r="BS1786" s="44" t="str">
        <f>IF(Wedstrijden!P1951="x","M1","")</f>
        <v/>
      </c>
      <c r="BT1786" s="44" t="str">
        <f>IF(Wedstrijden!Q1951="x","M2","")</f>
        <v/>
      </c>
      <c r="BU1786" s="44" t="str">
        <f>IF(Wedstrijden!R1951="x","Z1","")</f>
        <v/>
      </c>
      <c r="BV1786" s="44" t="str">
        <f>IF(Wedstrijden!S1951="x","Z2","")</f>
        <v/>
      </c>
      <c r="BW1786" s="44" t="str">
        <f>IF(COUNTA(Wedstrijden!T1951:AB1951)&lt;&gt;0,1,"")</f>
        <v/>
      </c>
      <c r="BX1786" s="44" t="str">
        <f t="shared" si="163"/>
        <v/>
      </c>
      <c r="BY1786" s="44" t="str">
        <f>IF(Wedstrijden!T1951="x","BB","")</f>
        <v/>
      </c>
      <c r="BZ1786" s="44" t="str">
        <f>IF(Wedstrijden!U1951="x","B","")</f>
        <v/>
      </c>
      <c r="CA1786" s="44" t="str">
        <f>IF(Wedstrijden!V1951="x","L1","")</f>
        <v/>
      </c>
      <c r="CB1786" s="44" t="str">
        <f>IF(Wedstrijden!W1951="x","L2","")</f>
        <v/>
      </c>
      <c r="CC1786" s="44" t="str">
        <f>IF(Wedstrijden!X1951="x","M1","")</f>
        <v/>
      </c>
      <c r="CD1786" s="44" t="str">
        <f>IF(Wedstrijden!Y1951="x","M2","")</f>
        <v/>
      </c>
      <c r="CE1786" s="44" t="str">
        <f>IF(Wedstrijden!Z1951="x","Z1","")</f>
        <v/>
      </c>
      <c r="CF1786" s="44" t="str">
        <f>IF(Wedstrijden!AA1951="x","Z2","")</f>
        <v/>
      </c>
      <c r="CG1786" s="44" t="str">
        <f>IF(Wedstrijden!AB1951="x","ZZL","")</f>
        <v/>
      </c>
      <c r="CL1786" s="44" t="str">
        <f>IF(COUNTA(Wedstrijden!AC1951:AJ1951)&lt;&gt;0,2,"")</f>
        <v/>
      </c>
      <c r="CM1786" s="44" t="str">
        <f t="shared" si="164"/>
        <v/>
      </c>
      <c r="CN1786" s="44" t="str">
        <f>IF(Wedstrijden!AC1951="x","AA","")</f>
        <v/>
      </c>
      <c r="CO1786" s="44" t="str">
        <f>IF(Wedstrijden!AD1951="x","A","")</f>
        <v/>
      </c>
      <c r="CP1786" s="44" t="str">
        <f>IF(Wedstrijden!AE1951="x","BB","")</f>
        <v/>
      </c>
      <c r="CQ1786" s="44" t="str">
        <f>IF(Wedstrijden!AF1951="x","B","")</f>
        <v/>
      </c>
      <c r="CR1786" s="44" t="str">
        <f>IF(Wedstrijden!AG1951="x","L","")</f>
        <v/>
      </c>
      <c r="CS1786" s="44" t="str">
        <f>IF(Wedstrijden!AH1951="x","M","")</f>
        <v/>
      </c>
      <c r="CT1786" s="44" t="str">
        <f>IF(Wedstrijden!AI1951="x","Z","")</f>
        <v/>
      </c>
      <c r="CU1786" s="44" t="str">
        <f>IF(Wedstrijden!AJ1951="x","ZZ","")</f>
        <v/>
      </c>
      <c r="CV1786" s="44" t="str">
        <f>IF(COUNTA(Wedstrijden!AK1951:AQ1951)&lt;&gt;0,2,"")</f>
        <v/>
      </c>
      <c r="CW1786" s="44" t="str">
        <f t="shared" si="165"/>
        <v/>
      </c>
      <c r="CX1786" s="44" t="str">
        <f>IF(Wedstrijden!AK1951="x","BB","")</f>
        <v/>
      </c>
      <c r="CY1786" s="44" t="str">
        <f>IF(Wedstrijden!AL1951="x","B","")</f>
        <v/>
      </c>
      <c r="CZ1786" s="44" t="str">
        <f>IF(Wedstrijden!AM1951="x","L","")</f>
        <v/>
      </c>
      <c r="DA1786" s="44" t="str">
        <f>IF(Wedstrijden!AN1951="x","M","")</f>
        <v/>
      </c>
      <c r="DB1786" s="44" t="str">
        <f>IF(Wedstrijden!AO1951="x","Z","")</f>
        <v/>
      </c>
      <c r="DC1786" s="44" t="str">
        <f>IF(Wedstrijden!AP1951="x","ZZ","")</f>
        <v/>
      </c>
      <c r="DD1786" s="44" t="str">
        <f>IF(Wedstrijden!AQ1951="x","1.40","")</f>
        <v/>
      </c>
      <c r="DE1786" s="44" t="str">
        <f>IF(COUNTA(Wedstrijden!AR1951:AT1951)&lt;&gt;0,6,"")</f>
        <v/>
      </c>
      <c r="DF1786" s="44" t="str">
        <f t="shared" si="166"/>
        <v/>
      </c>
      <c r="DG1786" s="44" t="str">
        <f>IF(Wedstrijden!AR1951="x","L","")</f>
        <v/>
      </c>
      <c r="DH1786" s="44" t="str">
        <f>IF(Wedstrijden!AS1951="x","M","")</f>
        <v/>
      </c>
      <c r="DI1786" s="44" t="str">
        <f>IF(Wedstrijden!AT1951="x","Z","")</f>
        <v/>
      </c>
      <c r="DJ1786" s="44" t="str">
        <f>IF(COUNTA(Wedstrijden!AU1951:AW1951)&lt;&gt;0,6,"")</f>
        <v/>
      </c>
      <c r="DK1786" s="44" t="str">
        <f t="shared" si="167"/>
        <v/>
      </c>
      <c r="DL1786" s="44" t="str">
        <f>IF(Wedstrijden!AU1951="x","L","")</f>
        <v/>
      </c>
      <c r="DM1786" s="44" t="str">
        <f>IF(Wedstrijden!AV1951="x","M","")</f>
        <v/>
      </c>
      <c r="DN1786" s="44" t="str">
        <f>IF(Wedstrijden!AW1951="x","Z","")</f>
        <v/>
      </c>
    </row>
    <row r="1787" spans="1:118" ht="15">
      <c r="A1787" s="48" t="e">
        <f>Wedstrijden!#REF!</f>
        <v>#REF!</v>
      </c>
      <c r="B1787" s="44" t="str">
        <f>IFERROR(VLOOKUP(Wedstrijden!E1952,Wedstrijdlocaties!$B$2:$E$499,2,FALSE),"")</f>
        <v/>
      </c>
      <c r="C1787" s="44" t="str">
        <f>Wedstrijden!F1952</f>
        <v/>
      </c>
      <c r="D1787" s="44" t="str">
        <f>IFERROR(VLOOKUP(Wedstrijden!G1952,Organisaties!$B$2:$C$501,2,FALSE),"")</f>
        <v/>
      </c>
      <c r="E1787" s="44" t="str">
        <f>IFERROR(VLOOKUP(Wedstrijden!G1952,Organisaties!$B$2:$F$501,5,FALSE),"")</f>
        <v/>
      </c>
      <c r="F1787" s="44" t="str">
        <f>IF(Wedstrijden!BC1952&lt;&gt;"",Wedstrijden!BC1952,"")</f>
        <v/>
      </c>
      <c r="G1787" s="44">
        <f>IF(Wedstrijden!AY1952="Indoor",1,0)</f>
        <v>0</v>
      </c>
      <c r="H1787" s="44">
        <f>Wedstrijden!AZ1952</f>
        <v>0</v>
      </c>
      <c r="I1787" s="44" t="str">
        <f>IF(Wedstrijden!AX1952="Nee",0,IF(Wedstrijden!AX1952="Ja",1,""))</f>
        <v/>
      </c>
      <c r="J1787" s="44" t="str">
        <f>IF(Wedstrijden!BA1952&lt;&gt;"",Wedstrijden!BA1952,"")</f>
        <v/>
      </c>
      <c r="W1787" s="45"/>
      <c r="AE1787" s="45"/>
      <c r="AN1787" s="45"/>
      <c r="AU1787" s="45"/>
      <c r="BA1787" s="45"/>
      <c r="BE1787" s="45"/>
      <c r="BJ1787" s="44" t="str">
        <f>IF(COUNTA(Wedstrijden!I1952:S1952)&lt;&gt;0,1,"")</f>
        <v/>
      </c>
      <c r="BK1787" s="44" t="str">
        <f t="shared" si="162"/>
        <v/>
      </c>
      <c r="BL1787" s="44" t="str">
        <f>IF(Wedstrijden!I1952="x","AA","")</f>
        <v/>
      </c>
      <c r="BM1787" s="44" t="str">
        <f>IF(Wedstrijden!J1952="x","A","")</f>
        <v/>
      </c>
      <c r="BN1787" s="44" t="str">
        <f>IF(Wedstrijden!K1952="x","B1","")</f>
        <v/>
      </c>
      <c r="BO1787" s="44" t="str">
        <f>IF(Wedstrijden!L1952="x","BB","")</f>
        <v/>
      </c>
      <c r="BP1787" s="44" t="str">
        <f>IF(Wedstrijden!M1952="x","B","")</f>
        <v/>
      </c>
      <c r="BQ1787" s="44" t="str">
        <f>IF(Wedstrijden!N1952="x","L1","")</f>
        <v/>
      </c>
      <c r="BR1787" s="44" t="str">
        <f>IF(Wedstrijden!O1952="x","L2","")</f>
        <v/>
      </c>
      <c r="BS1787" s="44" t="str">
        <f>IF(Wedstrijden!P1952="x","M1","")</f>
        <v/>
      </c>
      <c r="BT1787" s="44" t="str">
        <f>IF(Wedstrijden!Q1952="x","M2","")</f>
        <v/>
      </c>
      <c r="BU1787" s="44" t="str">
        <f>IF(Wedstrijden!R1952="x","Z1","")</f>
        <v/>
      </c>
      <c r="BV1787" s="44" t="str">
        <f>IF(Wedstrijden!S1952="x","Z2","")</f>
        <v/>
      </c>
      <c r="BW1787" s="44" t="str">
        <f>IF(COUNTA(Wedstrijden!T1952:AB1952)&lt;&gt;0,1,"")</f>
        <v/>
      </c>
      <c r="BX1787" s="44" t="str">
        <f t="shared" si="163"/>
        <v/>
      </c>
      <c r="BY1787" s="44" t="str">
        <f>IF(Wedstrijden!T1952="x","BB","")</f>
        <v/>
      </c>
      <c r="BZ1787" s="44" t="str">
        <f>IF(Wedstrijden!U1952="x","B","")</f>
        <v/>
      </c>
      <c r="CA1787" s="44" t="str">
        <f>IF(Wedstrijden!V1952="x","L1","")</f>
        <v/>
      </c>
      <c r="CB1787" s="44" t="str">
        <f>IF(Wedstrijden!W1952="x","L2","")</f>
        <v/>
      </c>
      <c r="CC1787" s="44" t="str">
        <f>IF(Wedstrijden!X1952="x","M1","")</f>
        <v/>
      </c>
      <c r="CD1787" s="44" t="str">
        <f>IF(Wedstrijden!Y1952="x","M2","")</f>
        <v/>
      </c>
      <c r="CE1787" s="44" t="str">
        <f>IF(Wedstrijden!Z1952="x","Z1","")</f>
        <v/>
      </c>
      <c r="CF1787" s="44" t="str">
        <f>IF(Wedstrijden!AA1952="x","Z2","")</f>
        <v/>
      </c>
      <c r="CG1787" s="44" t="str">
        <f>IF(Wedstrijden!AB1952="x","ZZL","")</f>
        <v/>
      </c>
      <c r="CL1787" s="44" t="str">
        <f>IF(COUNTA(Wedstrijden!AC1952:AJ1952)&lt;&gt;0,2,"")</f>
        <v/>
      </c>
      <c r="CM1787" s="44" t="str">
        <f t="shared" si="164"/>
        <v/>
      </c>
      <c r="CN1787" s="44" t="str">
        <f>IF(Wedstrijden!AC1952="x","AA","")</f>
        <v/>
      </c>
      <c r="CO1787" s="44" t="str">
        <f>IF(Wedstrijden!AD1952="x","A","")</f>
        <v/>
      </c>
      <c r="CP1787" s="44" t="str">
        <f>IF(Wedstrijden!AE1952="x","BB","")</f>
        <v/>
      </c>
      <c r="CQ1787" s="44" t="str">
        <f>IF(Wedstrijden!AF1952="x","B","")</f>
        <v/>
      </c>
      <c r="CR1787" s="44" t="str">
        <f>IF(Wedstrijden!AG1952="x","L","")</f>
        <v/>
      </c>
      <c r="CS1787" s="44" t="str">
        <f>IF(Wedstrijden!AH1952="x","M","")</f>
        <v/>
      </c>
      <c r="CT1787" s="44" t="str">
        <f>IF(Wedstrijden!AI1952="x","Z","")</f>
        <v/>
      </c>
      <c r="CU1787" s="44" t="str">
        <f>IF(Wedstrijden!AJ1952="x","ZZ","")</f>
        <v/>
      </c>
      <c r="CV1787" s="44" t="str">
        <f>IF(COUNTA(Wedstrijden!AK1952:AQ1952)&lt;&gt;0,2,"")</f>
        <v/>
      </c>
      <c r="CW1787" s="44" t="str">
        <f t="shared" si="165"/>
        <v/>
      </c>
      <c r="CX1787" s="44" t="str">
        <f>IF(Wedstrijden!AK1952="x","BB","")</f>
        <v/>
      </c>
      <c r="CY1787" s="44" t="str">
        <f>IF(Wedstrijden!AL1952="x","B","")</f>
        <v/>
      </c>
      <c r="CZ1787" s="44" t="str">
        <f>IF(Wedstrijden!AM1952="x","L","")</f>
        <v/>
      </c>
      <c r="DA1787" s="44" t="str">
        <f>IF(Wedstrijden!AN1952="x","M","")</f>
        <v/>
      </c>
      <c r="DB1787" s="44" t="str">
        <f>IF(Wedstrijden!AO1952="x","Z","")</f>
        <v/>
      </c>
      <c r="DC1787" s="44" t="str">
        <f>IF(Wedstrijden!AP1952="x","ZZ","")</f>
        <v/>
      </c>
      <c r="DD1787" s="44" t="str">
        <f>IF(Wedstrijden!AQ1952="x","1.40","")</f>
        <v/>
      </c>
      <c r="DE1787" s="44" t="str">
        <f>IF(COUNTA(Wedstrijden!AR1952:AT1952)&lt;&gt;0,6,"")</f>
        <v/>
      </c>
      <c r="DF1787" s="44" t="str">
        <f t="shared" si="166"/>
        <v/>
      </c>
      <c r="DG1787" s="44" t="str">
        <f>IF(Wedstrijden!AR1952="x","L","")</f>
        <v/>
      </c>
      <c r="DH1787" s="44" t="str">
        <f>IF(Wedstrijden!AS1952="x","M","")</f>
        <v/>
      </c>
      <c r="DI1787" s="44" t="str">
        <f>IF(Wedstrijden!AT1952="x","Z","")</f>
        <v/>
      </c>
      <c r="DJ1787" s="44" t="str">
        <f>IF(COUNTA(Wedstrijden!AU1952:AW1952)&lt;&gt;0,6,"")</f>
        <v/>
      </c>
      <c r="DK1787" s="44" t="str">
        <f t="shared" si="167"/>
        <v/>
      </c>
      <c r="DL1787" s="44" t="str">
        <f>IF(Wedstrijden!AU1952="x","L","")</f>
        <v/>
      </c>
      <c r="DM1787" s="44" t="str">
        <f>IF(Wedstrijden!AV1952="x","M","")</f>
        <v/>
      </c>
      <c r="DN1787" s="44" t="str">
        <f>IF(Wedstrijden!AW1952="x","Z","")</f>
        <v/>
      </c>
    </row>
    <row r="1788" spans="1:118" ht="15">
      <c r="A1788" s="48" t="e">
        <f>Wedstrijden!#REF!</f>
        <v>#REF!</v>
      </c>
      <c r="B1788" s="44" t="str">
        <f>IFERROR(VLOOKUP(Wedstrijden!E1953,Wedstrijdlocaties!$B$2:$E$499,2,FALSE),"")</f>
        <v/>
      </c>
      <c r="C1788" s="44" t="str">
        <f>Wedstrijden!F1953</f>
        <v/>
      </c>
      <c r="D1788" s="44" t="str">
        <f>IFERROR(VLOOKUP(Wedstrijden!G1953,Organisaties!$B$2:$C$501,2,FALSE),"")</f>
        <v/>
      </c>
      <c r="E1788" s="44" t="str">
        <f>IFERROR(VLOOKUP(Wedstrijden!G1953,Organisaties!$B$2:$F$501,5,FALSE),"")</f>
        <v/>
      </c>
      <c r="F1788" s="44" t="str">
        <f>IF(Wedstrijden!BC1953&lt;&gt;"",Wedstrijden!BC1953,"")</f>
        <v/>
      </c>
      <c r="G1788" s="44">
        <f>IF(Wedstrijden!AY1953="Indoor",1,0)</f>
        <v>0</v>
      </c>
      <c r="H1788" s="44">
        <f>Wedstrijden!AZ1953</f>
        <v>0</v>
      </c>
      <c r="I1788" s="44" t="str">
        <f>IF(Wedstrijden!AX1953="Nee",0,IF(Wedstrijden!AX1953="Ja",1,""))</f>
        <v/>
      </c>
      <c r="J1788" s="44" t="str">
        <f>IF(Wedstrijden!BA1953&lt;&gt;"",Wedstrijden!BA1953,"")</f>
        <v/>
      </c>
      <c r="W1788" s="45"/>
      <c r="AE1788" s="45"/>
      <c r="AN1788" s="45"/>
      <c r="AU1788" s="45"/>
      <c r="BA1788" s="45"/>
      <c r="BE1788" s="45"/>
      <c r="BJ1788" s="44" t="str">
        <f>IF(COUNTA(Wedstrijden!I1953:S1953)&lt;&gt;0,1,"")</f>
        <v/>
      </c>
      <c r="BK1788" s="44" t="str">
        <f t="shared" si="162"/>
        <v/>
      </c>
      <c r="BL1788" s="44" t="str">
        <f>IF(Wedstrijden!I1953="x","AA","")</f>
        <v/>
      </c>
      <c r="BM1788" s="44" t="str">
        <f>IF(Wedstrijden!J1953="x","A","")</f>
        <v/>
      </c>
      <c r="BN1788" s="44" t="str">
        <f>IF(Wedstrijden!K1953="x","B1","")</f>
        <v/>
      </c>
      <c r="BO1788" s="44" t="str">
        <f>IF(Wedstrijden!L1953="x","BB","")</f>
        <v/>
      </c>
      <c r="BP1788" s="44" t="str">
        <f>IF(Wedstrijden!M1953="x","B","")</f>
        <v/>
      </c>
      <c r="BQ1788" s="44" t="str">
        <f>IF(Wedstrijden!N1953="x","L1","")</f>
        <v/>
      </c>
      <c r="BR1788" s="44" t="str">
        <f>IF(Wedstrijden!O1953="x","L2","")</f>
        <v/>
      </c>
      <c r="BS1788" s="44" t="str">
        <f>IF(Wedstrijden!P1953="x","M1","")</f>
        <v/>
      </c>
      <c r="BT1788" s="44" t="str">
        <f>IF(Wedstrijden!Q1953="x","M2","")</f>
        <v/>
      </c>
      <c r="BU1788" s="44" t="str">
        <f>IF(Wedstrijden!R1953="x","Z1","")</f>
        <v/>
      </c>
      <c r="BV1788" s="44" t="str">
        <f>IF(Wedstrijden!S1953="x","Z2","")</f>
        <v/>
      </c>
      <c r="BW1788" s="44" t="str">
        <f>IF(COUNTA(Wedstrijden!T1953:AB1953)&lt;&gt;0,1,"")</f>
        <v/>
      </c>
      <c r="BX1788" s="44" t="str">
        <f t="shared" si="163"/>
        <v/>
      </c>
      <c r="BY1788" s="44" t="str">
        <f>IF(Wedstrijden!T1953="x","BB","")</f>
        <v/>
      </c>
      <c r="BZ1788" s="44" t="str">
        <f>IF(Wedstrijden!U1953="x","B","")</f>
        <v/>
      </c>
      <c r="CA1788" s="44" t="str">
        <f>IF(Wedstrijden!V1953="x","L1","")</f>
        <v/>
      </c>
      <c r="CB1788" s="44" t="str">
        <f>IF(Wedstrijden!W1953="x","L2","")</f>
        <v/>
      </c>
      <c r="CC1788" s="44" t="str">
        <f>IF(Wedstrijden!X1953="x","M1","")</f>
        <v/>
      </c>
      <c r="CD1788" s="44" t="str">
        <f>IF(Wedstrijden!Y1953="x","M2","")</f>
        <v/>
      </c>
      <c r="CE1788" s="44" t="str">
        <f>IF(Wedstrijden!Z1953="x","Z1","")</f>
        <v/>
      </c>
      <c r="CF1788" s="44" t="str">
        <f>IF(Wedstrijden!AA1953="x","Z2","")</f>
        <v/>
      </c>
      <c r="CG1788" s="44" t="str">
        <f>IF(Wedstrijden!AB1953="x","ZZL","")</f>
        <v/>
      </c>
      <c r="CL1788" s="44" t="str">
        <f>IF(COUNTA(Wedstrijden!AC1953:AJ1953)&lt;&gt;0,2,"")</f>
        <v/>
      </c>
      <c r="CM1788" s="44" t="str">
        <f t="shared" si="164"/>
        <v/>
      </c>
      <c r="CN1788" s="44" t="str">
        <f>IF(Wedstrijden!AC1953="x","AA","")</f>
        <v/>
      </c>
      <c r="CO1788" s="44" t="str">
        <f>IF(Wedstrijden!AD1953="x","A","")</f>
        <v/>
      </c>
      <c r="CP1788" s="44" t="str">
        <f>IF(Wedstrijden!AE1953="x","BB","")</f>
        <v/>
      </c>
      <c r="CQ1788" s="44" t="str">
        <f>IF(Wedstrijden!AF1953="x","B","")</f>
        <v/>
      </c>
      <c r="CR1788" s="44" t="str">
        <f>IF(Wedstrijden!AG1953="x","L","")</f>
        <v/>
      </c>
      <c r="CS1788" s="44" t="str">
        <f>IF(Wedstrijden!AH1953="x","M","")</f>
        <v/>
      </c>
      <c r="CT1788" s="44" t="str">
        <f>IF(Wedstrijden!AI1953="x","Z","")</f>
        <v/>
      </c>
      <c r="CU1788" s="44" t="str">
        <f>IF(Wedstrijden!AJ1953="x","ZZ","")</f>
        <v/>
      </c>
      <c r="CV1788" s="44" t="str">
        <f>IF(COUNTA(Wedstrijden!AK1953:AQ1953)&lt;&gt;0,2,"")</f>
        <v/>
      </c>
      <c r="CW1788" s="44" t="str">
        <f t="shared" si="165"/>
        <v/>
      </c>
      <c r="CX1788" s="44" t="str">
        <f>IF(Wedstrijden!AK1953="x","BB","")</f>
        <v/>
      </c>
      <c r="CY1788" s="44" t="str">
        <f>IF(Wedstrijden!AL1953="x","B","")</f>
        <v/>
      </c>
      <c r="CZ1788" s="44" t="str">
        <f>IF(Wedstrijden!AM1953="x","L","")</f>
        <v/>
      </c>
      <c r="DA1788" s="44" t="str">
        <f>IF(Wedstrijden!AN1953="x","M","")</f>
        <v/>
      </c>
      <c r="DB1788" s="44" t="str">
        <f>IF(Wedstrijden!AO1953="x","Z","")</f>
        <v/>
      </c>
      <c r="DC1788" s="44" t="str">
        <f>IF(Wedstrijden!AP1953="x","ZZ","")</f>
        <v/>
      </c>
      <c r="DD1788" s="44" t="str">
        <f>IF(Wedstrijden!AQ1953="x","1.40","")</f>
        <v/>
      </c>
      <c r="DE1788" s="44" t="str">
        <f>IF(COUNTA(Wedstrijden!AR1953:AT1953)&lt;&gt;0,6,"")</f>
        <v/>
      </c>
      <c r="DF1788" s="44" t="str">
        <f t="shared" si="166"/>
        <v/>
      </c>
      <c r="DG1788" s="44" t="str">
        <f>IF(Wedstrijden!AR1953="x","L","")</f>
        <v/>
      </c>
      <c r="DH1788" s="44" t="str">
        <f>IF(Wedstrijden!AS1953="x","M","")</f>
        <v/>
      </c>
      <c r="DI1788" s="44" t="str">
        <f>IF(Wedstrijden!AT1953="x","Z","")</f>
        <v/>
      </c>
      <c r="DJ1788" s="44" t="str">
        <f>IF(COUNTA(Wedstrijden!AU1953:AW1953)&lt;&gt;0,6,"")</f>
        <v/>
      </c>
      <c r="DK1788" s="44" t="str">
        <f t="shared" si="167"/>
        <v/>
      </c>
      <c r="DL1788" s="44" t="str">
        <f>IF(Wedstrijden!AU1953="x","L","")</f>
        <v/>
      </c>
      <c r="DM1788" s="44" t="str">
        <f>IF(Wedstrijden!AV1953="x","M","")</f>
        <v/>
      </c>
      <c r="DN1788" s="44" t="str">
        <f>IF(Wedstrijden!AW1953="x","Z","")</f>
        <v/>
      </c>
    </row>
    <row r="1789" spans="1:118" ht="15">
      <c r="A1789" s="48" t="e">
        <f>Wedstrijden!#REF!</f>
        <v>#REF!</v>
      </c>
      <c r="B1789" s="44" t="str">
        <f>IFERROR(VLOOKUP(Wedstrijden!E1954,Wedstrijdlocaties!$B$2:$E$499,2,FALSE),"")</f>
        <v/>
      </c>
      <c r="C1789" s="44" t="str">
        <f>Wedstrijden!F1954</f>
        <v/>
      </c>
      <c r="D1789" s="44" t="str">
        <f>IFERROR(VLOOKUP(Wedstrijden!G1954,Organisaties!$B$2:$C$501,2,FALSE),"")</f>
        <v/>
      </c>
      <c r="E1789" s="44" t="str">
        <f>IFERROR(VLOOKUP(Wedstrijden!G1954,Organisaties!$B$2:$F$501,5,FALSE),"")</f>
        <v/>
      </c>
      <c r="F1789" s="44" t="str">
        <f>IF(Wedstrijden!BC1954&lt;&gt;"",Wedstrijden!BC1954,"")</f>
        <v/>
      </c>
      <c r="G1789" s="44">
        <f>IF(Wedstrijden!AY1954="Indoor",1,0)</f>
        <v>0</v>
      </c>
      <c r="H1789" s="44">
        <f>Wedstrijden!AZ1954</f>
        <v>0</v>
      </c>
      <c r="I1789" s="44" t="str">
        <f>IF(Wedstrijden!AX1954="Nee",0,IF(Wedstrijden!AX1954="Ja",1,""))</f>
        <v/>
      </c>
      <c r="J1789" s="44" t="str">
        <f>IF(Wedstrijden!BA1954&lt;&gt;"",Wedstrijden!BA1954,"")</f>
        <v/>
      </c>
      <c r="W1789" s="45"/>
      <c r="AE1789" s="45"/>
      <c r="AN1789" s="45"/>
      <c r="AU1789" s="45"/>
      <c r="BA1789" s="45"/>
      <c r="BE1789" s="45"/>
      <c r="BJ1789" s="44" t="str">
        <f>IF(COUNTA(Wedstrijden!I1954:S1954)&lt;&gt;0,1,"")</f>
        <v/>
      </c>
      <c r="BK1789" s="44" t="str">
        <f t="shared" si="162"/>
        <v/>
      </c>
      <c r="BL1789" s="44" t="str">
        <f>IF(Wedstrijden!I1954="x","AA","")</f>
        <v/>
      </c>
      <c r="BM1789" s="44" t="str">
        <f>IF(Wedstrijden!J1954="x","A","")</f>
        <v/>
      </c>
      <c r="BN1789" s="44" t="str">
        <f>IF(Wedstrijden!K1954="x","B1","")</f>
        <v/>
      </c>
      <c r="BO1789" s="44" t="str">
        <f>IF(Wedstrijden!L1954="x","BB","")</f>
        <v/>
      </c>
      <c r="BP1789" s="44" t="str">
        <f>IF(Wedstrijden!M1954="x","B","")</f>
        <v/>
      </c>
      <c r="BQ1789" s="44" t="str">
        <f>IF(Wedstrijden!N1954="x","L1","")</f>
        <v/>
      </c>
      <c r="BR1789" s="44" t="str">
        <f>IF(Wedstrijden!O1954="x","L2","")</f>
        <v/>
      </c>
      <c r="BS1789" s="44" t="str">
        <f>IF(Wedstrijden!P1954="x","M1","")</f>
        <v/>
      </c>
      <c r="BT1789" s="44" t="str">
        <f>IF(Wedstrijden!Q1954="x","M2","")</f>
        <v/>
      </c>
      <c r="BU1789" s="44" t="str">
        <f>IF(Wedstrijden!R1954="x","Z1","")</f>
        <v/>
      </c>
      <c r="BV1789" s="44" t="str">
        <f>IF(Wedstrijden!S1954="x","Z2","")</f>
        <v/>
      </c>
      <c r="BW1789" s="44" t="str">
        <f>IF(COUNTA(Wedstrijden!T1954:AB1954)&lt;&gt;0,1,"")</f>
        <v/>
      </c>
      <c r="BX1789" s="44" t="str">
        <f t="shared" si="163"/>
        <v/>
      </c>
      <c r="BY1789" s="44" t="str">
        <f>IF(Wedstrijden!T1954="x","BB","")</f>
        <v/>
      </c>
      <c r="BZ1789" s="44" t="str">
        <f>IF(Wedstrijden!U1954="x","B","")</f>
        <v/>
      </c>
      <c r="CA1789" s="44" t="str">
        <f>IF(Wedstrijden!V1954="x","L1","")</f>
        <v/>
      </c>
      <c r="CB1789" s="44" t="str">
        <f>IF(Wedstrijden!W1954="x","L2","")</f>
        <v/>
      </c>
      <c r="CC1789" s="44" t="str">
        <f>IF(Wedstrijden!X1954="x","M1","")</f>
        <v/>
      </c>
      <c r="CD1789" s="44" t="str">
        <f>IF(Wedstrijden!Y1954="x","M2","")</f>
        <v/>
      </c>
      <c r="CE1789" s="44" t="str">
        <f>IF(Wedstrijden!Z1954="x","Z1","")</f>
        <v/>
      </c>
      <c r="CF1789" s="44" t="str">
        <f>IF(Wedstrijden!AA1954="x","Z2","")</f>
        <v/>
      </c>
      <c r="CG1789" s="44" t="str">
        <f>IF(Wedstrijden!AB1954="x","ZZL","")</f>
        <v/>
      </c>
      <c r="CL1789" s="44" t="str">
        <f>IF(COUNTA(Wedstrijden!AC1954:AJ1954)&lt;&gt;0,2,"")</f>
        <v/>
      </c>
      <c r="CM1789" s="44" t="str">
        <f t="shared" si="164"/>
        <v/>
      </c>
      <c r="CN1789" s="44" t="str">
        <f>IF(Wedstrijden!AC1954="x","AA","")</f>
        <v/>
      </c>
      <c r="CO1789" s="44" t="str">
        <f>IF(Wedstrijden!AD1954="x","A","")</f>
        <v/>
      </c>
      <c r="CP1789" s="44" t="str">
        <f>IF(Wedstrijden!AE1954="x","BB","")</f>
        <v/>
      </c>
      <c r="CQ1789" s="44" t="str">
        <f>IF(Wedstrijden!AF1954="x","B","")</f>
        <v/>
      </c>
      <c r="CR1789" s="44" t="str">
        <f>IF(Wedstrijden!AG1954="x","L","")</f>
        <v/>
      </c>
      <c r="CS1789" s="44" t="str">
        <f>IF(Wedstrijden!AH1954="x","M","")</f>
        <v/>
      </c>
      <c r="CT1789" s="44" t="str">
        <f>IF(Wedstrijden!AI1954="x","Z","")</f>
        <v/>
      </c>
      <c r="CU1789" s="44" t="str">
        <f>IF(Wedstrijden!AJ1954="x","ZZ","")</f>
        <v/>
      </c>
      <c r="CV1789" s="44" t="str">
        <f>IF(COUNTA(Wedstrijden!AK1954:AQ1954)&lt;&gt;0,2,"")</f>
        <v/>
      </c>
      <c r="CW1789" s="44" t="str">
        <f t="shared" si="165"/>
        <v/>
      </c>
      <c r="CX1789" s="44" t="str">
        <f>IF(Wedstrijden!AK1954="x","BB","")</f>
        <v/>
      </c>
      <c r="CY1789" s="44" t="str">
        <f>IF(Wedstrijden!AL1954="x","B","")</f>
        <v/>
      </c>
      <c r="CZ1789" s="44" t="str">
        <f>IF(Wedstrijden!AM1954="x","L","")</f>
        <v/>
      </c>
      <c r="DA1789" s="44" t="str">
        <f>IF(Wedstrijden!AN1954="x","M","")</f>
        <v/>
      </c>
      <c r="DB1789" s="44" t="str">
        <f>IF(Wedstrijden!AO1954="x","Z","")</f>
        <v/>
      </c>
      <c r="DC1789" s="44" t="str">
        <f>IF(Wedstrijden!AP1954="x","ZZ","")</f>
        <v/>
      </c>
      <c r="DD1789" s="44" t="str">
        <f>IF(Wedstrijden!AQ1954="x","1.40","")</f>
        <v/>
      </c>
      <c r="DE1789" s="44" t="str">
        <f>IF(COUNTA(Wedstrijden!AR1954:AT1954)&lt;&gt;0,6,"")</f>
        <v/>
      </c>
      <c r="DF1789" s="44" t="str">
        <f t="shared" si="166"/>
        <v/>
      </c>
      <c r="DG1789" s="44" t="str">
        <f>IF(Wedstrijden!AR1954="x","L","")</f>
        <v/>
      </c>
      <c r="DH1789" s="44" t="str">
        <f>IF(Wedstrijden!AS1954="x","M","")</f>
        <v/>
      </c>
      <c r="DI1789" s="44" t="str">
        <f>IF(Wedstrijden!AT1954="x","Z","")</f>
        <v/>
      </c>
      <c r="DJ1789" s="44" t="str">
        <f>IF(COUNTA(Wedstrijden!AU1954:AW1954)&lt;&gt;0,6,"")</f>
        <v/>
      </c>
      <c r="DK1789" s="44" t="str">
        <f t="shared" si="167"/>
        <v/>
      </c>
      <c r="DL1789" s="44" t="str">
        <f>IF(Wedstrijden!AU1954="x","L","")</f>
        <v/>
      </c>
      <c r="DM1789" s="44" t="str">
        <f>IF(Wedstrijden!AV1954="x","M","")</f>
        <v/>
      </c>
      <c r="DN1789" s="44" t="str">
        <f>IF(Wedstrijden!AW1954="x","Z","")</f>
        <v/>
      </c>
    </row>
    <row r="1790" spans="1:118" ht="15">
      <c r="A1790" s="48" t="e">
        <f>Wedstrijden!#REF!</f>
        <v>#REF!</v>
      </c>
      <c r="B1790" s="44" t="str">
        <f>IFERROR(VLOOKUP(Wedstrijden!E1955,Wedstrijdlocaties!$B$2:$E$499,2,FALSE),"")</f>
        <v/>
      </c>
      <c r="C1790" s="44" t="str">
        <f>Wedstrijden!F1955</f>
        <v/>
      </c>
      <c r="D1790" s="44" t="str">
        <f>IFERROR(VLOOKUP(Wedstrijden!G1955,Organisaties!$B$2:$C$501,2,FALSE),"")</f>
        <v/>
      </c>
      <c r="E1790" s="44" t="str">
        <f>IFERROR(VLOOKUP(Wedstrijden!G1955,Organisaties!$B$2:$F$501,5,FALSE),"")</f>
        <v/>
      </c>
      <c r="F1790" s="44" t="str">
        <f>IF(Wedstrijden!BC1955&lt;&gt;"",Wedstrijden!BC1955,"")</f>
        <v/>
      </c>
      <c r="G1790" s="44">
        <f>IF(Wedstrijden!AY1955="Indoor",1,0)</f>
        <v>0</v>
      </c>
      <c r="H1790" s="44">
        <f>Wedstrijden!AZ1955</f>
        <v>0</v>
      </c>
      <c r="I1790" s="44" t="str">
        <f>IF(Wedstrijden!AX1955="Nee",0,IF(Wedstrijden!AX1955="Ja",1,""))</f>
        <v/>
      </c>
      <c r="J1790" s="44" t="str">
        <f>IF(Wedstrijden!BA1955&lt;&gt;"",Wedstrijden!BA1955,"")</f>
        <v/>
      </c>
      <c r="W1790" s="45"/>
      <c r="AE1790" s="45"/>
      <c r="AN1790" s="45"/>
      <c r="AU1790" s="45"/>
      <c r="BA1790" s="45"/>
      <c r="BE1790" s="45"/>
      <c r="BJ1790" s="44" t="str">
        <f>IF(COUNTA(Wedstrijden!I1955:S1955)&lt;&gt;0,1,"")</f>
        <v/>
      </c>
      <c r="BK1790" s="44" t="str">
        <f t="shared" si="162"/>
        <v/>
      </c>
      <c r="BL1790" s="44" t="str">
        <f>IF(Wedstrijden!I1955="x","AA","")</f>
        <v/>
      </c>
      <c r="BM1790" s="44" t="str">
        <f>IF(Wedstrijden!J1955="x","A","")</f>
        <v/>
      </c>
      <c r="BN1790" s="44" t="str">
        <f>IF(Wedstrijden!K1955="x","B1","")</f>
        <v/>
      </c>
      <c r="BO1790" s="44" t="str">
        <f>IF(Wedstrijden!L1955="x","BB","")</f>
        <v/>
      </c>
      <c r="BP1790" s="44" t="str">
        <f>IF(Wedstrijden!M1955="x","B","")</f>
        <v/>
      </c>
      <c r="BQ1790" s="44" t="str">
        <f>IF(Wedstrijden!N1955="x","L1","")</f>
        <v/>
      </c>
      <c r="BR1790" s="44" t="str">
        <f>IF(Wedstrijden!O1955="x","L2","")</f>
        <v/>
      </c>
      <c r="BS1790" s="44" t="str">
        <f>IF(Wedstrijden!P1955="x","M1","")</f>
        <v/>
      </c>
      <c r="BT1790" s="44" t="str">
        <f>IF(Wedstrijden!Q1955="x","M2","")</f>
        <v/>
      </c>
      <c r="BU1790" s="44" t="str">
        <f>IF(Wedstrijden!R1955="x","Z1","")</f>
        <v/>
      </c>
      <c r="BV1790" s="44" t="str">
        <f>IF(Wedstrijden!S1955="x","Z2","")</f>
        <v/>
      </c>
      <c r="BW1790" s="44" t="str">
        <f>IF(COUNTA(Wedstrijden!T1955:AB1955)&lt;&gt;0,1,"")</f>
        <v/>
      </c>
      <c r="BX1790" s="44" t="str">
        <f t="shared" si="163"/>
        <v/>
      </c>
      <c r="BY1790" s="44" t="str">
        <f>IF(Wedstrijden!T1955="x","BB","")</f>
        <v/>
      </c>
      <c r="BZ1790" s="44" t="str">
        <f>IF(Wedstrijden!U1955="x","B","")</f>
        <v/>
      </c>
      <c r="CA1790" s="44" t="str">
        <f>IF(Wedstrijden!V1955="x","L1","")</f>
        <v/>
      </c>
      <c r="CB1790" s="44" t="str">
        <f>IF(Wedstrijden!W1955="x","L2","")</f>
        <v/>
      </c>
      <c r="CC1790" s="44" t="str">
        <f>IF(Wedstrijden!X1955="x","M1","")</f>
        <v/>
      </c>
      <c r="CD1790" s="44" t="str">
        <f>IF(Wedstrijden!Y1955="x","M2","")</f>
        <v/>
      </c>
      <c r="CE1790" s="44" t="str">
        <f>IF(Wedstrijden!Z1955="x","Z1","")</f>
        <v/>
      </c>
      <c r="CF1790" s="44" t="str">
        <f>IF(Wedstrijden!AA1955="x","Z2","")</f>
        <v/>
      </c>
      <c r="CG1790" s="44" t="str">
        <f>IF(Wedstrijden!AB1955="x","ZZL","")</f>
        <v/>
      </c>
      <c r="CL1790" s="44" t="str">
        <f>IF(COUNTA(Wedstrijden!AC1955:AJ1955)&lt;&gt;0,2,"")</f>
        <v/>
      </c>
      <c r="CM1790" s="44" t="str">
        <f t="shared" si="164"/>
        <v/>
      </c>
      <c r="CN1790" s="44" t="str">
        <f>IF(Wedstrijden!AC1955="x","AA","")</f>
        <v/>
      </c>
      <c r="CO1790" s="44" t="str">
        <f>IF(Wedstrijden!AD1955="x","A","")</f>
        <v/>
      </c>
      <c r="CP1790" s="44" t="str">
        <f>IF(Wedstrijden!AE1955="x","BB","")</f>
        <v/>
      </c>
      <c r="CQ1790" s="44" t="str">
        <f>IF(Wedstrijden!AF1955="x","B","")</f>
        <v/>
      </c>
      <c r="CR1790" s="44" t="str">
        <f>IF(Wedstrijden!AG1955="x","L","")</f>
        <v/>
      </c>
      <c r="CS1790" s="44" t="str">
        <f>IF(Wedstrijden!AH1955="x","M","")</f>
        <v/>
      </c>
      <c r="CT1790" s="44" t="str">
        <f>IF(Wedstrijden!AI1955="x","Z","")</f>
        <v/>
      </c>
      <c r="CU1790" s="44" t="str">
        <f>IF(Wedstrijden!AJ1955="x","ZZ","")</f>
        <v/>
      </c>
      <c r="CV1790" s="44" t="str">
        <f>IF(COUNTA(Wedstrijden!AK1955:AQ1955)&lt;&gt;0,2,"")</f>
        <v/>
      </c>
      <c r="CW1790" s="44" t="str">
        <f t="shared" si="165"/>
        <v/>
      </c>
      <c r="CX1790" s="44" t="str">
        <f>IF(Wedstrijden!AK1955="x","BB","")</f>
        <v/>
      </c>
      <c r="CY1790" s="44" t="str">
        <f>IF(Wedstrijden!AL1955="x","B","")</f>
        <v/>
      </c>
      <c r="CZ1790" s="44" t="str">
        <f>IF(Wedstrijden!AM1955="x","L","")</f>
        <v/>
      </c>
      <c r="DA1790" s="44" t="str">
        <f>IF(Wedstrijden!AN1955="x","M","")</f>
        <v/>
      </c>
      <c r="DB1790" s="44" t="str">
        <f>IF(Wedstrijden!AO1955="x","Z","")</f>
        <v/>
      </c>
      <c r="DC1790" s="44" t="str">
        <f>IF(Wedstrijden!AP1955="x","ZZ","")</f>
        <v/>
      </c>
      <c r="DD1790" s="44" t="str">
        <f>IF(Wedstrijden!AQ1955="x","1.40","")</f>
        <v/>
      </c>
      <c r="DE1790" s="44" t="str">
        <f>IF(COUNTA(Wedstrijden!AR1955:AT1955)&lt;&gt;0,6,"")</f>
        <v/>
      </c>
      <c r="DF1790" s="44" t="str">
        <f t="shared" si="166"/>
        <v/>
      </c>
      <c r="DG1790" s="44" t="str">
        <f>IF(Wedstrijden!AR1955="x","L","")</f>
        <v/>
      </c>
      <c r="DH1790" s="44" t="str">
        <f>IF(Wedstrijden!AS1955="x","M","")</f>
        <v/>
      </c>
      <c r="DI1790" s="44" t="str">
        <f>IF(Wedstrijden!AT1955="x","Z","")</f>
        <v/>
      </c>
      <c r="DJ1790" s="44" t="str">
        <f>IF(COUNTA(Wedstrijden!AU1955:AW1955)&lt;&gt;0,6,"")</f>
        <v/>
      </c>
      <c r="DK1790" s="44" t="str">
        <f t="shared" si="167"/>
        <v/>
      </c>
      <c r="DL1790" s="44" t="str">
        <f>IF(Wedstrijden!AU1955="x","L","")</f>
        <v/>
      </c>
      <c r="DM1790" s="44" t="str">
        <f>IF(Wedstrijden!AV1955="x","M","")</f>
        <v/>
      </c>
      <c r="DN1790" s="44" t="str">
        <f>IF(Wedstrijden!AW1955="x","Z","")</f>
        <v/>
      </c>
    </row>
    <row r="1791" spans="1:118" ht="15">
      <c r="A1791" s="48" t="e">
        <f>Wedstrijden!#REF!</f>
        <v>#REF!</v>
      </c>
      <c r="B1791" s="44" t="str">
        <f>IFERROR(VLOOKUP(Wedstrijden!E1956,Wedstrijdlocaties!$B$2:$E$499,2,FALSE),"")</f>
        <v/>
      </c>
      <c r="C1791" s="44" t="str">
        <f>Wedstrijden!F1956</f>
        <v/>
      </c>
      <c r="D1791" s="44" t="str">
        <f>IFERROR(VLOOKUP(Wedstrijden!G1956,Organisaties!$B$2:$C$501,2,FALSE),"")</f>
        <v/>
      </c>
      <c r="E1791" s="44" t="str">
        <f>IFERROR(VLOOKUP(Wedstrijden!G1956,Organisaties!$B$2:$F$501,5,FALSE),"")</f>
        <v/>
      </c>
      <c r="F1791" s="44" t="str">
        <f>IF(Wedstrijden!BC1956&lt;&gt;"",Wedstrijden!BC1956,"")</f>
        <v/>
      </c>
      <c r="G1791" s="44">
        <f>IF(Wedstrijden!AY1956="Indoor",1,0)</f>
        <v>0</v>
      </c>
      <c r="H1791" s="44">
        <f>Wedstrijden!AZ1956</f>
        <v>0</v>
      </c>
      <c r="I1791" s="44" t="str">
        <f>IF(Wedstrijden!AX1956="Nee",0,IF(Wedstrijden!AX1956="Ja",1,""))</f>
        <v/>
      </c>
      <c r="J1791" s="44" t="str">
        <f>IF(Wedstrijden!BA1956&lt;&gt;"",Wedstrijden!BA1956,"")</f>
        <v/>
      </c>
      <c r="W1791" s="45"/>
      <c r="AE1791" s="45"/>
      <c r="AN1791" s="45"/>
      <c r="AU1791" s="45"/>
      <c r="BA1791" s="45"/>
      <c r="BE1791" s="45"/>
      <c r="BJ1791" s="44" t="str">
        <f>IF(COUNTA(Wedstrijden!I1956:S1956)&lt;&gt;0,1,"")</f>
        <v/>
      </c>
      <c r="BK1791" s="44" t="str">
        <f t="shared" si="162"/>
        <v/>
      </c>
      <c r="BL1791" s="44" t="str">
        <f>IF(Wedstrijden!I1956="x","AA","")</f>
        <v/>
      </c>
      <c r="BM1791" s="44" t="str">
        <f>IF(Wedstrijden!J1956="x","A","")</f>
        <v/>
      </c>
      <c r="BN1791" s="44" t="str">
        <f>IF(Wedstrijden!K1956="x","B1","")</f>
        <v/>
      </c>
      <c r="BO1791" s="44" t="str">
        <f>IF(Wedstrijden!L1956="x","BB","")</f>
        <v/>
      </c>
      <c r="BP1791" s="44" t="str">
        <f>IF(Wedstrijden!M1956="x","B","")</f>
        <v/>
      </c>
      <c r="BQ1791" s="44" t="str">
        <f>IF(Wedstrijden!N1956="x","L1","")</f>
        <v/>
      </c>
      <c r="BR1791" s="44" t="str">
        <f>IF(Wedstrijden!O1956="x","L2","")</f>
        <v/>
      </c>
      <c r="BS1791" s="44" t="str">
        <f>IF(Wedstrijden!P1956="x","M1","")</f>
        <v/>
      </c>
      <c r="BT1791" s="44" t="str">
        <f>IF(Wedstrijden!Q1956="x","M2","")</f>
        <v/>
      </c>
      <c r="BU1791" s="44" t="str">
        <f>IF(Wedstrijden!R1956="x","Z1","")</f>
        <v/>
      </c>
      <c r="BV1791" s="44" t="str">
        <f>IF(Wedstrijden!S1956="x","Z2","")</f>
        <v/>
      </c>
      <c r="BW1791" s="44" t="str">
        <f>IF(COUNTA(Wedstrijden!T1956:AB1956)&lt;&gt;0,1,"")</f>
        <v/>
      </c>
      <c r="BX1791" s="44" t="str">
        <f t="shared" si="163"/>
        <v/>
      </c>
      <c r="BY1791" s="44" t="str">
        <f>IF(Wedstrijden!T1956="x","BB","")</f>
        <v/>
      </c>
      <c r="BZ1791" s="44" t="str">
        <f>IF(Wedstrijden!U1956="x","B","")</f>
        <v/>
      </c>
      <c r="CA1791" s="44" t="str">
        <f>IF(Wedstrijden!V1956="x","L1","")</f>
        <v/>
      </c>
      <c r="CB1791" s="44" t="str">
        <f>IF(Wedstrijden!W1956="x","L2","")</f>
        <v/>
      </c>
      <c r="CC1791" s="44" t="str">
        <f>IF(Wedstrijden!X1956="x","M1","")</f>
        <v/>
      </c>
      <c r="CD1791" s="44" t="str">
        <f>IF(Wedstrijden!Y1956="x","M2","")</f>
        <v/>
      </c>
      <c r="CE1791" s="44" t="str">
        <f>IF(Wedstrijden!Z1956="x","Z1","")</f>
        <v/>
      </c>
      <c r="CF1791" s="44" t="str">
        <f>IF(Wedstrijden!AA1956="x","Z2","")</f>
        <v/>
      </c>
      <c r="CG1791" s="44" t="str">
        <f>IF(Wedstrijden!AB1956="x","ZZL","")</f>
        <v/>
      </c>
      <c r="CL1791" s="44" t="str">
        <f>IF(COUNTA(Wedstrijden!AC1956:AJ1956)&lt;&gt;0,2,"")</f>
        <v/>
      </c>
      <c r="CM1791" s="44" t="str">
        <f t="shared" si="164"/>
        <v/>
      </c>
      <c r="CN1791" s="44" t="str">
        <f>IF(Wedstrijden!AC1956="x","AA","")</f>
        <v/>
      </c>
      <c r="CO1791" s="44" t="str">
        <f>IF(Wedstrijden!AD1956="x","A","")</f>
        <v/>
      </c>
      <c r="CP1791" s="44" t="str">
        <f>IF(Wedstrijden!AE1956="x","BB","")</f>
        <v/>
      </c>
      <c r="CQ1791" s="44" t="str">
        <f>IF(Wedstrijden!AF1956="x","B","")</f>
        <v/>
      </c>
      <c r="CR1791" s="44" t="str">
        <f>IF(Wedstrijden!AG1956="x","L","")</f>
        <v/>
      </c>
      <c r="CS1791" s="44" t="str">
        <f>IF(Wedstrijden!AH1956="x","M","")</f>
        <v/>
      </c>
      <c r="CT1791" s="44" t="str">
        <f>IF(Wedstrijden!AI1956="x","Z","")</f>
        <v/>
      </c>
      <c r="CU1791" s="44" t="str">
        <f>IF(Wedstrijden!AJ1956="x","ZZ","")</f>
        <v/>
      </c>
      <c r="CV1791" s="44" t="str">
        <f>IF(COUNTA(Wedstrijden!AK1956:AQ1956)&lt;&gt;0,2,"")</f>
        <v/>
      </c>
      <c r="CW1791" s="44" t="str">
        <f t="shared" si="165"/>
        <v/>
      </c>
      <c r="CX1791" s="44" t="str">
        <f>IF(Wedstrijden!AK1956="x","BB","")</f>
        <v/>
      </c>
      <c r="CY1791" s="44" t="str">
        <f>IF(Wedstrijden!AL1956="x","B","")</f>
        <v/>
      </c>
      <c r="CZ1791" s="44" t="str">
        <f>IF(Wedstrijden!AM1956="x","L","")</f>
        <v/>
      </c>
      <c r="DA1791" s="44" t="str">
        <f>IF(Wedstrijden!AN1956="x","M","")</f>
        <v/>
      </c>
      <c r="DB1791" s="44" t="str">
        <f>IF(Wedstrijden!AO1956="x","Z","")</f>
        <v/>
      </c>
      <c r="DC1791" s="44" t="str">
        <f>IF(Wedstrijden!AP1956="x","ZZ","")</f>
        <v/>
      </c>
      <c r="DD1791" s="44" t="str">
        <f>IF(Wedstrijden!AQ1956="x","1.40","")</f>
        <v/>
      </c>
      <c r="DE1791" s="44" t="str">
        <f>IF(COUNTA(Wedstrijden!AR1956:AT1956)&lt;&gt;0,6,"")</f>
        <v/>
      </c>
      <c r="DF1791" s="44" t="str">
        <f t="shared" si="166"/>
        <v/>
      </c>
      <c r="DG1791" s="44" t="str">
        <f>IF(Wedstrijden!AR1956="x","L","")</f>
        <v/>
      </c>
      <c r="DH1791" s="44" t="str">
        <f>IF(Wedstrijden!AS1956="x","M","")</f>
        <v/>
      </c>
      <c r="DI1791" s="44" t="str">
        <f>IF(Wedstrijden!AT1956="x","Z","")</f>
        <v/>
      </c>
      <c r="DJ1791" s="44" t="str">
        <f>IF(COUNTA(Wedstrijden!AU1956:AW1956)&lt;&gt;0,6,"")</f>
        <v/>
      </c>
      <c r="DK1791" s="44" t="str">
        <f t="shared" si="167"/>
        <v/>
      </c>
      <c r="DL1791" s="44" t="str">
        <f>IF(Wedstrijden!AU1956="x","L","")</f>
        <v/>
      </c>
      <c r="DM1791" s="44" t="str">
        <f>IF(Wedstrijden!AV1956="x","M","")</f>
        <v/>
      </c>
      <c r="DN1791" s="44" t="str">
        <f>IF(Wedstrijden!AW1956="x","Z","")</f>
        <v/>
      </c>
    </row>
    <row r="1792" spans="1:118" ht="15">
      <c r="A1792" s="48" t="e">
        <f>Wedstrijden!#REF!</f>
        <v>#REF!</v>
      </c>
      <c r="B1792" s="44" t="str">
        <f>IFERROR(VLOOKUP(Wedstrijden!E1957,Wedstrijdlocaties!$B$2:$E$499,2,FALSE),"")</f>
        <v/>
      </c>
      <c r="C1792" s="44" t="str">
        <f>Wedstrijden!F1957</f>
        <v/>
      </c>
      <c r="D1792" s="44" t="str">
        <f>IFERROR(VLOOKUP(Wedstrijden!G1957,Organisaties!$B$2:$C$501,2,FALSE),"")</f>
        <v/>
      </c>
      <c r="E1792" s="44" t="str">
        <f>IFERROR(VLOOKUP(Wedstrijden!G1957,Organisaties!$B$2:$F$501,5,FALSE),"")</f>
        <v/>
      </c>
      <c r="F1792" s="44" t="str">
        <f>IF(Wedstrijden!BC1957&lt;&gt;"",Wedstrijden!BC1957,"")</f>
        <v/>
      </c>
      <c r="G1792" s="44">
        <f>IF(Wedstrijden!AY1957="Indoor",1,0)</f>
        <v>0</v>
      </c>
      <c r="H1792" s="44">
        <f>Wedstrijden!AZ1957</f>
        <v>0</v>
      </c>
      <c r="I1792" s="44" t="str">
        <f>IF(Wedstrijden!AX1957="Nee",0,IF(Wedstrijden!AX1957="Ja",1,""))</f>
        <v/>
      </c>
      <c r="J1792" s="44" t="str">
        <f>IF(Wedstrijden!BA1957&lt;&gt;"",Wedstrijden!BA1957,"")</f>
        <v/>
      </c>
      <c r="W1792" s="45"/>
      <c r="AE1792" s="45"/>
      <c r="AN1792" s="45"/>
      <c r="AU1792" s="45"/>
      <c r="BA1792" s="45"/>
      <c r="BE1792" s="45"/>
      <c r="BJ1792" s="44" t="str">
        <f>IF(COUNTA(Wedstrijden!I1957:S1957)&lt;&gt;0,1,"")</f>
        <v/>
      </c>
      <c r="BK1792" s="44" t="str">
        <f t="shared" si="162"/>
        <v/>
      </c>
      <c r="BL1792" s="44" t="str">
        <f>IF(Wedstrijden!I1957="x","AA","")</f>
        <v/>
      </c>
      <c r="BM1792" s="44" t="str">
        <f>IF(Wedstrijden!J1957="x","A","")</f>
        <v/>
      </c>
      <c r="BN1792" s="44" t="str">
        <f>IF(Wedstrijden!K1957="x","B1","")</f>
        <v/>
      </c>
      <c r="BO1792" s="44" t="str">
        <f>IF(Wedstrijden!L1957="x","BB","")</f>
        <v/>
      </c>
      <c r="BP1792" s="44" t="str">
        <f>IF(Wedstrijden!M1957="x","B","")</f>
        <v/>
      </c>
      <c r="BQ1792" s="44" t="str">
        <f>IF(Wedstrijden!N1957="x","L1","")</f>
        <v/>
      </c>
      <c r="BR1792" s="44" t="str">
        <f>IF(Wedstrijden!O1957="x","L2","")</f>
        <v/>
      </c>
      <c r="BS1792" s="44" t="str">
        <f>IF(Wedstrijden!P1957="x","M1","")</f>
        <v/>
      </c>
      <c r="BT1792" s="44" t="str">
        <f>IF(Wedstrijden!Q1957="x","M2","")</f>
        <v/>
      </c>
      <c r="BU1792" s="44" t="str">
        <f>IF(Wedstrijden!R1957="x","Z1","")</f>
        <v/>
      </c>
      <c r="BV1792" s="44" t="str">
        <f>IF(Wedstrijden!S1957="x","Z2","")</f>
        <v/>
      </c>
      <c r="BW1792" s="44" t="str">
        <f>IF(COUNTA(Wedstrijden!T1957:AB1957)&lt;&gt;0,1,"")</f>
        <v/>
      </c>
      <c r="BX1792" s="44" t="str">
        <f t="shared" si="163"/>
        <v/>
      </c>
      <c r="BY1792" s="44" t="str">
        <f>IF(Wedstrijden!T1957="x","BB","")</f>
        <v/>
      </c>
      <c r="BZ1792" s="44" t="str">
        <f>IF(Wedstrijden!U1957="x","B","")</f>
        <v/>
      </c>
      <c r="CA1792" s="44" t="str">
        <f>IF(Wedstrijden!V1957="x","L1","")</f>
        <v/>
      </c>
      <c r="CB1792" s="44" t="str">
        <f>IF(Wedstrijden!W1957="x","L2","")</f>
        <v/>
      </c>
      <c r="CC1792" s="44" t="str">
        <f>IF(Wedstrijden!X1957="x","M1","")</f>
        <v/>
      </c>
      <c r="CD1792" s="44" t="str">
        <f>IF(Wedstrijden!Y1957="x","M2","")</f>
        <v/>
      </c>
      <c r="CE1792" s="44" t="str">
        <f>IF(Wedstrijden!Z1957="x","Z1","")</f>
        <v/>
      </c>
      <c r="CF1792" s="44" t="str">
        <f>IF(Wedstrijden!AA1957="x","Z2","")</f>
        <v/>
      </c>
      <c r="CG1792" s="44" t="str">
        <f>IF(Wedstrijden!AB1957="x","ZZL","")</f>
        <v/>
      </c>
      <c r="CL1792" s="44" t="str">
        <f>IF(COUNTA(Wedstrijden!AC1957:AJ1957)&lt;&gt;0,2,"")</f>
        <v/>
      </c>
      <c r="CM1792" s="44" t="str">
        <f t="shared" si="164"/>
        <v/>
      </c>
      <c r="CN1792" s="44" t="str">
        <f>IF(Wedstrijden!AC1957="x","AA","")</f>
        <v/>
      </c>
      <c r="CO1792" s="44" t="str">
        <f>IF(Wedstrijden!AD1957="x","A","")</f>
        <v/>
      </c>
      <c r="CP1792" s="44" t="str">
        <f>IF(Wedstrijden!AE1957="x","BB","")</f>
        <v/>
      </c>
      <c r="CQ1792" s="44" t="str">
        <f>IF(Wedstrijden!AF1957="x","B","")</f>
        <v/>
      </c>
      <c r="CR1792" s="44" t="str">
        <f>IF(Wedstrijden!AG1957="x","L","")</f>
        <v/>
      </c>
      <c r="CS1792" s="44" t="str">
        <f>IF(Wedstrijden!AH1957="x","M","")</f>
        <v/>
      </c>
      <c r="CT1792" s="44" t="str">
        <f>IF(Wedstrijden!AI1957="x","Z","")</f>
        <v/>
      </c>
      <c r="CU1792" s="44" t="str">
        <f>IF(Wedstrijden!AJ1957="x","ZZ","")</f>
        <v/>
      </c>
      <c r="CV1792" s="44" t="str">
        <f>IF(COUNTA(Wedstrijden!AK1957:AQ1957)&lt;&gt;0,2,"")</f>
        <v/>
      </c>
      <c r="CW1792" s="44" t="str">
        <f t="shared" si="165"/>
        <v/>
      </c>
      <c r="CX1792" s="44" t="str">
        <f>IF(Wedstrijden!AK1957="x","BB","")</f>
        <v/>
      </c>
      <c r="CY1792" s="44" t="str">
        <f>IF(Wedstrijden!AL1957="x","B","")</f>
        <v/>
      </c>
      <c r="CZ1792" s="44" t="str">
        <f>IF(Wedstrijden!AM1957="x","L","")</f>
        <v/>
      </c>
      <c r="DA1792" s="44" t="str">
        <f>IF(Wedstrijden!AN1957="x","M","")</f>
        <v/>
      </c>
      <c r="DB1792" s="44" t="str">
        <f>IF(Wedstrijden!AO1957="x","Z","")</f>
        <v/>
      </c>
      <c r="DC1792" s="44" t="str">
        <f>IF(Wedstrijden!AP1957="x","ZZ","")</f>
        <v/>
      </c>
      <c r="DD1792" s="44" t="str">
        <f>IF(Wedstrijden!AQ1957="x","1.40","")</f>
        <v/>
      </c>
      <c r="DE1792" s="44" t="str">
        <f>IF(COUNTA(Wedstrijden!AR1957:AT1957)&lt;&gt;0,6,"")</f>
        <v/>
      </c>
      <c r="DF1792" s="44" t="str">
        <f t="shared" si="166"/>
        <v/>
      </c>
      <c r="DG1792" s="44" t="str">
        <f>IF(Wedstrijden!AR1957="x","L","")</f>
        <v/>
      </c>
      <c r="DH1792" s="44" t="str">
        <f>IF(Wedstrijden!AS1957="x","M","")</f>
        <v/>
      </c>
      <c r="DI1792" s="44" t="str">
        <f>IF(Wedstrijden!AT1957="x","Z","")</f>
        <v/>
      </c>
      <c r="DJ1792" s="44" t="str">
        <f>IF(COUNTA(Wedstrijden!AU1957:AW1957)&lt;&gt;0,6,"")</f>
        <v/>
      </c>
      <c r="DK1792" s="44" t="str">
        <f t="shared" si="167"/>
        <v/>
      </c>
      <c r="DL1792" s="44" t="str">
        <f>IF(Wedstrijden!AU1957="x","L","")</f>
        <v/>
      </c>
      <c r="DM1792" s="44" t="str">
        <f>IF(Wedstrijden!AV1957="x","M","")</f>
        <v/>
      </c>
      <c r="DN1792" s="44" t="str">
        <f>IF(Wedstrijden!AW1957="x","Z","")</f>
        <v/>
      </c>
    </row>
    <row r="1793" spans="1:118" ht="15">
      <c r="A1793" s="48" t="e">
        <f>Wedstrijden!#REF!</f>
        <v>#REF!</v>
      </c>
      <c r="B1793" s="44" t="str">
        <f>IFERROR(VLOOKUP(Wedstrijden!E1958,Wedstrijdlocaties!$B$2:$E$499,2,FALSE),"")</f>
        <v/>
      </c>
      <c r="C1793" s="44" t="str">
        <f>Wedstrijden!F1958</f>
        <v/>
      </c>
      <c r="D1793" s="44" t="str">
        <f>IFERROR(VLOOKUP(Wedstrijden!G1958,Organisaties!$B$2:$C$501,2,FALSE),"")</f>
        <v/>
      </c>
      <c r="E1793" s="44" t="str">
        <f>IFERROR(VLOOKUP(Wedstrijden!G1958,Organisaties!$B$2:$F$501,5,FALSE),"")</f>
        <v/>
      </c>
      <c r="F1793" s="44" t="str">
        <f>IF(Wedstrijden!BC1958&lt;&gt;"",Wedstrijden!BC1958,"")</f>
        <v/>
      </c>
      <c r="G1793" s="44">
        <f>IF(Wedstrijden!AY1958="Indoor",1,0)</f>
        <v>0</v>
      </c>
      <c r="H1793" s="44">
        <f>Wedstrijden!AZ1958</f>
        <v>0</v>
      </c>
      <c r="I1793" s="44" t="str">
        <f>IF(Wedstrijden!AX1958="Nee",0,IF(Wedstrijden!AX1958="Ja",1,""))</f>
        <v/>
      </c>
      <c r="J1793" s="44" t="str">
        <f>IF(Wedstrijden!BA1958&lt;&gt;"",Wedstrijden!BA1958,"")</f>
        <v/>
      </c>
      <c r="W1793" s="45"/>
      <c r="AE1793" s="45"/>
      <c r="AN1793" s="45"/>
      <c r="AU1793" s="45"/>
      <c r="BA1793" s="45"/>
      <c r="BE1793" s="45"/>
      <c r="BJ1793" s="44" t="str">
        <f>IF(COUNTA(Wedstrijden!I1958:S1958)&lt;&gt;0,1,"")</f>
        <v/>
      </c>
      <c r="BK1793" s="44" t="str">
        <f t="shared" si="162"/>
        <v/>
      </c>
      <c r="BL1793" s="44" t="str">
        <f>IF(Wedstrijden!I1958="x","AA","")</f>
        <v/>
      </c>
      <c r="BM1793" s="44" t="str">
        <f>IF(Wedstrijden!J1958="x","A","")</f>
        <v/>
      </c>
      <c r="BN1793" s="44" t="str">
        <f>IF(Wedstrijden!K1958="x","B1","")</f>
        <v/>
      </c>
      <c r="BO1793" s="44" t="str">
        <f>IF(Wedstrijden!L1958="x","BB","")</f>
        <v/>
      </c>
      <c r="BP1793" s="44" t="str">
        <f>IF(Wedstrijden!M1958="x","B","")</f>
        <v/>
      </c>
      <c r="BQ1793" s="44" t="str">
        <f>IF(Wedstrijden!N1958="x","L1","")</f>
        <v/>
      </c>
      <c r="BR1793" s="44" t="str">
        <f>IF(Wedstrijden!O1958="x","L2","")</f>
        <v/>
      </c>
      <c r="BS1793" s="44" t="str">
        <f>IF(Wedstrijden!P1958="x","M1","")</f>
        <v/>
      </c>
      <c r="BT1793" s="44" t="str">
        <f>IF(Wedstrijden!Q1958="x","M2","")</f>
        <v/>
      </c>
      <c r="BU1793" s="44" t="str">
        <f>IF(Wedstrijden!R1958="x","Z1","")</f>
        <v/>
      </c>
      <c r="BV1793" s="44" t="str">
        <f>IF(Wedstrijden!S1958="x","Z2","")</f>
        <v/>
      </c>
      <c r="BW1793" s="44" t="str">
        <f>IF(COUNTA(Wedstrijden!T1958:AB1958)&lt;&gt;0,1,"")</f>
        <v/>
      </c>
      <c r="BX1793" s="44" t="str">
        <f t="shared" si="163"/>
        <v/>
      </c>
      <c r="BY1793" s="44" t="str">
        <f>IF(Wedstrijden!T1958="x","BB","")</f>
        <v/>
      </c>
      <c r="BZ1793" s="44" t="str">
        <f>IF(Wedstrijden!U1958="x","B","")</f>
        <v/>
      </c>
      <c r="CA1793" s="44" t="str">
        <f>IF(Wedstrijden!V1958="x","L1","")</f>
        <v/>
      </c>
      <c r="CB1793" s="44" t="str">
        <f>IF(Wedstrijden!W1958="x","L2","")</f>
        <v/>
      </c>
      <c r="CC1793" s="44" t="str">
        <f>IF(Wedstrijden!X1958="x","M1","")</f>
        <v/>
      </c>
      <c r="CD1793" s="44" t="str">
        <f>IF(Wedstrijden!Y1958="x","M2","")</f>
        <v/>
      </c>
      <c r="CE1793" s="44" t="str">
        <f>IF(Wedstrijden!Z1958="x","Z1","")</f>
        <v/>
      </c>
      <c r="CF1793" s="44" t="str">
        <f>IF(Wedstrijden!AA1958="x","Z2","")</f>
        <v/>
      </c>
      <c r="CG1793" s="44" t="str">
        <f>IF(Wedstrijden!AB1958="x","ZZL","")</f>
        <v/>
      </c>
      <c r="CL1793" s="44" t="str">
        <f>IF(COUNTA(Wedstrijden!AC1958:AJ1958)&lt;&gt;0,2,"")</f>
        <v/>
      </c>
      <c r="CM1793" s="44" t="str">
        <f t="shared" si="164"/>
        <v/>
      </c>
      <c r="CN1793" s="44" t="str">
        <f>IF(Wedstrijden!AC1958="x","AA","")</f>
        <v/>
      </c>
      <c r="CO1793" s="44" t="str">
        <f>IF(Wedstrijden!AD1958="x","A","")</f>
        <v/>
      </c>
      <c r="CP1793" s="44" t="str">
        <f>IF(Wedstrijden!AE1958="x","BB","")</f>
        <v/>
      </c>
      <c r="CQ1793" s="44" t="str">
        <f>IF(Wedstrijden!AF1958="x","B","")</f>
        <v/>
      </c>
      <c r="CR1793" s="44" t="str">
        <f>IF(Wedstrijden!AG1958="x","L","")</f>
        <v/>
      </c>
      <c r="CS1793" s="44" t="str">
        <f>IF(Wedstrijden!AH1958="x","M","")</f>
        <v/>
      </c>
      <c r="CT1793" s="44" t="str">
        <f>IF(Wedstrijden!AI1958="x","Z","")</f>
        <v/>
      </c>
      <c r="CU1793" s="44" t="str">
        <f>IF(Wedstrijden!AJ1958="x","ZZ","")</f>
        <v/>
      </c>
      <c r="CV1793" s="44" t="str">
        <f>IF(COUNTA(Wedstrijden!AK1958:AQ1958)&lt;&gt;0,2,"")</f>
        <v/>
      </c>
      <c r="CW1793" s="44" t="str">
        <f t="shared" si="165"/>
        <v/>
      </c>
      <c r="CX1793" s="44" t="str">
        <f>IF(Wedstrijden!AK1958="x","BB","")</f>
        <v/>
      </c>
      <c r="CY1793" s="44" t="str">
        <f>IF(Wedstrijden!AL1958="x","B","")</f>
        <v/>
      </c>
      <c r="CZ1793" s="44" t="str">
        <f>IF(Wedstrijden!AM1958="x","L","")</f>
        <v/>
      </c>
      <c r="DA1793" s="44" t="str">
        <f>IF(Wedstrijden!AN1958="x","M","")</f>
        <v/>
      </c>
      <c r="DB1793" s="44" t="str">
        <f>IF(Wedstrijden!AO1958="x","Z","")</f>
        <v/>
      </c>
      <c r="DC1793" s="44" t="str">
        <f>IF(Wedstrijden!AP1958="x","ZZ","")</f>
        <v/>
      </c>
      <c r="DD1793" s="44" t="str">
        <f>IF(Wedstrijden!AQ1958="x","1.40","")</f>
        <v/>
      </c>
      <c r="DE1793" s="44" t="str">
        <f>IF(COUNTA(Wedstrijden!AR1958:AT1958)&lt;&gt;0,6,"")</f>
        <v/>
      </c>
      <c r="DF1793" s="44" t="str">
        <f t="shared" si="166"/>
        <v/>
      </c>
      <c r="DG1793" s="44" t="str">
        <f>IF(Wedstrijden!AR1958="x","L","")</f>
        <v/>
      </c>
      <c r="DH1793" s="44" t="str">
        <f>IF(Wedstrijden!AS1958="x","M","")</f>
        <v/>
      </c>
      <c r="DI1793" s="44" t="str">
        <f>IF(Wedstrijden!AT1958="x","Z","")</f>
        <v/>
      </c>
      <c r="DJ1793" s="44" t="str">
        <f>IF(COUNTA(Wedstrijden!AU1958:AW1958)&lt;&gt;0,6,"")</f>
        <v/>
      </c>
      <c r="DK1793" s="44" t="str">
        <f t="shared" si="167"/>
        <v/>
      </c>
      <c r="DL1793" s="44" t="str">
        <f>IF(Wedstrijden!AU1958="x","L","")</f>
        <v/>
      </c>
      <c r="DM1793" s="44" t="str">
        <f>IF(Wedstrijden!AV1958="x","M","")</f>
        <v/>
      </c>
      <c r="DN1793" s="44" t="str">
        <f>IF(Wedstrijden!AW1958="x","Z","")</f>
        <v/>
      </c>
    </row>
    <row r="1794" spans="1:118" ht="15">
      <c r="A1794" s="48" t="e">
        <f>Wedstrijden!#REF!</f>
        <v>#REF!</v>
      </c>
      <c r="B1794" s="44" t="str">
        <f>IFERROR(VLOOKUP(Wedstrijden!E1959,Wedstrijdlocaties!$B$2:$E$499,2,FALSE),"")</f>
        <v/>
      </c>
      <c r="C1794" s="44" t="str">
        <f>Wedstrijden!F1959</f>
        <v/>
      </c>
      <c r="D1794" s="44" t="str">
        <f>IFERROR(VLOOKUP(Wedstrijden!G1959,Organisaties!$B$2:$C$501,2,FALSE),"")</f>
        <v/>
      </c>
      <c r="E1794" s="44" t="str">
        <f>IFERROR(VLOOKUP(Wedstrijden!G1959,Organisaties!$B$2:$F$501,5,FALSE),"")</f>
        <v/>
      </c>
      <c r="F1794" s="44" t="str">
        <f>IF(Wedstrijden!BC1959&lt;&gt;"",Wedstrijden!BC1959,"")</f>
        <v/>
      </c>
      <c r="G1794" s="44">
        <f>IF(Wedstrijden!AY1959="Indoor",1,0)</f>
        <v>0</v>
      </c>
      <c r="H1794" s="44">
        <f>Wedstrijden!AZ1959</f>
        <v>0</v>
      </c>
      <c r="I1794" s="44" t="str">
        <f>IF(Wedstrijden!AX1959="Nee",0,IF(Wedstrijden!AX1959="Ja",1,""))</f>
        <v/>
      </c>
      <c r="J1794" s="44" t="str">
        <f>IF(Wedstrijden!BA1959&lt;&gt;"",Wedstrijden!BA1959,"")</f>
        <v/>
      </c>
      <c r="W1794" s="45"/>
      <c r="AE1794" s="45"/>
      <c r="AN1794" s="45"/>
      <c r="AU1794" s="45"/>
      <c r="BA1794" s="45"/>
      <c r="BE1794" s="45"/>
      <c r="BJ1794" s="44" t="str">
        <f>IF(COUNTA(Wedstrijden!I1959:S1959)&lt;&gt;0,1,"")</f>
        <v/>
      </c>
      <c r="BK1794" s="44" t="str">
        <f t="shared" si="162"/>
        <v/>
      </c>
      <c r="BL1794" s="44" t="str">
        <f>IF(Wedstrijden!I1959="x","AA","")</f>
        <v/>
      </c>
      <c r="BM1794" s="44" t="str">
        <f>IF(Wedstrijden!J1959="x","A","")</f>
        <v/>
      </c>
      <c r="BN1794" s="44" t="str">
        <f>IF(Wedstrijden!K1959="x","B1","")</f>
        <v/>
      </c>
      <c r="BO1794" s="44" t="str">
        <f>IF(Wedstrijden!L1959="x","BB","")</f>
        <v/>
      </c>
      <c r="BP1794" s="44" t="str">
        <f>IF(Wedstrijden!M1959="x","B","")</f>
        <v/>
      </c>
      <c r="BQ1794" s="44" t="str">
        <f>IF(Wedstrijden!N1959="x","L1","")</f>
        <v/>
      </c>
      <c r="BR1794" s="44" t="str">
        <f>IF(Wedstrijden!O1959="x","L2","")</f>
        <v/>
      </c>
      <c r="BS1794" s="44" t="str">
        <f>IF(Wedstrijden!P1959="x","M1","")</f>
        <v/>
      </c>
      <c r="BT1794" s="44" t="str">
        <f>IF(Wedstrijden!Q1959="x","M2","")</f>
        <v/>
      </c>
      <c r="BU1794" s="44" t="str">
        <f>IF(Wedstrijden!R1959="x","Z1","")</f>
        <v/>
      </c>
      <c r="BV1794" s="44" t="str">
        <f>IF(Wedstrijden!S1959="x","Z2","")</f>
        <v/>
      </c>
      <c r="BW1794" s="44" t="str">
        <f>IF(COUNTA(Wedstrijden!T1959:AB1959)&lt;&gt;0,1,"")</f>
        <v/>
      </c>
      <c r="BX1794" s="44" t="str">
        <f t="shared" si="163"/>
        <v/>
      </c>
      <c r="BY1794" s="44" t="str">
        <f>IF(Wedstrijden!T1959="x","BB","")</f>
        <v/>
      </c>
      <c r="BZ1794" s="44" t="str">
        <f>IF(Wedstrijden!U1959="x","B","")</f>
        <v/>
      </c>
      <c r="CA1794" s="44" t="str">
        <f>IF(Wedstrijden!V1959="x","L1","")</f>
        <v/>
      </c>
      <c r="CB1794" s="44" t="str">
        <f>IF(Wedstrijden!W1959="x","L2","")</f>
        <v/>
      </c>
      <c r="CC1794" s="44" t="str">
        <f>IF(Wedstrijden!X1959="x","M1","")</f>
        <v/>
      </c>
      <c r="CD1794" s="44" t="str">
        <f>IF(Wedstrijden!Y1959="x","M2","")</f>
        <v/>
      </c>
      <c r="CE1794" s="44" t="str">
        <f>IF(Wedstrijden!Z1959="x","Z1","")</f>
        <v/>
      </c>
      <c r="CF1794" s="44" t="str">
        <f>IF(Wedstrijden!AA1959="x","Z2","")</f>
        <v/>
      </c>
      <c r="CG1794" s="44" t="str">
        <f>IF(Wedstrijden!AB1959="x","ZZL","")</f>
        <v/>
      </c>
      <c r="CL1794" s="44" t="str">
        <f>IF(COUNTA(Wedstrijden!AC1959:AJ1959)&lt;&gt;0,2,"")</f>
        <v/>
      </c>
      <c r="CM1794" s="44" t="str">
        <f t="shared" si="164"/>
        <v/>
      </c>
      <c r="CN1794" s="44" t="str">
        <f>IF(Wedstrijden!AC1959="x","AA","")</f>
        <v/>
      </c>
      <c r="CO1794" s="44" t="str">
        <f>IF(Wedstrijden!AD1959="x","A","")</f>
        <v/>
      </c>
      <c r="CP1794" s="44" t="str">
        <f>IF(Wedstrijden!AE1959="x","BB","")</f>
        <v/>
      </c>
      <c r="CQ1794" s="44" t="str">
        <f>IF(Wedstrijden!AF1959="x","B","")</f>
        <v/>
      </c>
      <c r="CR1794" s="44" t="str">
        <f>IF(Wedstrijden!AG1959="x","L","")</f>
        <v/>
      </c>
      <c r="CS1794" s="44" t="str">
        <f>IF(Wedstrijden!AH1959="x","M","")</f>
        <v/>
      </c>
      <c r="CT1794" s="44" t="str">
        <f>IF(Wedstrijden!AI1959="x","Z","")</f>
        <v/>
      </c>
      <c r="CU1794" s="44" t="str">
        <f>IF(Wedstrijden!AJ1959="x","ZZ","")</f>
        <v/>
      </c>
      <c r="CV1794" s="44" t="str">
        <f>IF(COUNTA(Wedstrijden!AK1959:AQ1959)&lt;&gt;0,2,"")</f>
        <v/>
      </c>
      <c r="CW1794" s="44" t="str">
        <f t="shared" si="165"/>
        <v/>
      </c>
      <c r="CX1794" s="44" t="str">
        <f>IF(Wedstrijden!AK1959="x","BB","")</f>
        <v/>
      </c>
      <c r="CY1794" s="44" t="str">
        <f>IF(Wedstrijden!AL1959="x","B","")</f>
        <v/>
      </c>
      <c r="CZ1794" s="44" t="str">
        <f>IF(Wedstrijden!AM1959="x","L","")</f>
        <v/>
      </c>
      <c r="DA1794" s="44" t="str">
        <f>IF(Wedstrijden!AN1959="x","M","")</f>
        <v/>
      </c>
      <c r="DB1794" s="44" t="str">
        <f>IF(Wedstrijden!AO1959="x","Z","")</f>
        <v/>
      </c>
      <c r="DC1794" s="44" t="str">
        <f>IF(Wedstrijden!AP1959="x","ZZ","")</f>
        <v/>
      </c>
      <c r="DD1794" s="44" t="str">
        <f>IF(Wedstrijden!AQ1959="x","1.40","")</f>
        <v/>
      </c>
      <c r="DE1794" s="44" t="str">
        <f>IF(COUNTA(Wedstrijden!AR1959:AT1959)&lt;&gt;0,6,"")</f>
        <v/>
      </c>
      <c r="DF1794" s="44" t="str">
        <f t="shared" si="166"/>
        <v/>
      </c>
      <c r="DG1794" s="44" t="str">
        <f>IF(Wedstrijden!AR1959="x","L","")</f>
        <v/>
      </c>
      <c r="DH1794" s="44" t="str">
        <f>IF(Wedstrijden!AS1959="x","M","")</f>
        <v/>
      </c>
      <c r="DI1794" s="44" t="str">
        <f>IF(Wedstrijden!AT1959="x","Z","")</f>
        <v/>
      </c>
      <c r="DJ1794" s="44" t="str">
        <f>IF(COUNTA(Wedstrijden!AU1959:AW1959)&lt;&gt;0,6,"")</f>
        <v/>
      </c>
      <c r="DK1794" s="44" t="str">
        <f t="shared" si="167"/>
        <v/>
      </c>
      <c r="DL1794" s="44" t="str">
        <f>IF(Wedstrijden!AU1959="x","L","")</f>
        <v/>
      </c>
      <c r="DM1794" s="44" t="str">
        <f>IF(Wedstrijden!AV1959="x","M","")</f>
        <v/>
      </c>
      <c r="DN1794" s="44" t="str">
        <f>IF(Wedstrijden!AW1959="x","Z","")</f>
        <v/>
      </c>
    </row>
    <row r="1795" spans="1:118" ht="15">
      <c r="A1795" s="48" t="e">
        <f>Wedstrijden!#REF!</f>
        <v>#REF!</v>
      </c>
      <c r="B1795" s="44" t="str">
        <f>IFERROR(VLOOKUP(Wedstrijden!E1960,Wedstrijdlocaties!$B$2:$E$499,2,FALSE),"")</f>
        <v/>
      </c>
      <c r="C1795" s="44" t="str">
        <f>Wedstrijden!F1960</f>
        <v/>
      </c>
      <c r="D1795" s="44" t="str">
        <f>IFERROR(VLOOKUP(Wedstrijden!G1960,Organisaties!$B$2:$C$501,2,FALSE),"")</f>
        <v/>
      </c>
      <c r="E1795" s="44" t="str">
        <f>IFERROR(VLOOKUP(Wedstrijden!G1960,Organisaties!$B$2:$F$501,5,FALSE),"")</f>
        <v/>
      </c>
      <c r="F1795" s="44" t="str">
        <f>IF(Wedstrijden!BC1960&lt;&gt;"",Wedstrijden!BC1960,"")</f>
        <v/>
      </c>
      <c r="G1795" s="44">
        <f>IF(Wedstrijden!AY1960="Indoor",1,0)</f>
        <v>0</v>
      </c>
      <c r="H1795" s="44">
        <f>Wedstrijden!AZ1960</f>
        <v>0</v>
      </c>
      <c r="I1795" s="44" t="str">
        <f>IF(Wedstrijden!AX1960="Nee",0,IF(Wedstrijden!AX1960="Ja",1,""))</f>
        <v/>
      </c>
      <c r="J1795" s="44" t="str">
        <f>IF(Wedstrijden!BA1960&lt;&gt;"",Wedstrijden!BA1960,"")</f>
        <v/>
      </c>
      <c r="W1795" s="45"/>
      <c r="AE1795" s="45"/>
      <c r="AN1795" s="45"/>
      <c r="AU1795" s="45"/>
      <c r="BA1795" s="45"/>
      <c r="BE1795" s="45"/>
      <c r="BJ1795" s="44" t="str">
        <f>IF(COUNTA(Wedstrijden!I1960:S1960)&lt;&gt;0,1,"")</f>
        <v/>
      </c>
      <c r="BK1795" s="44" t="str">
        <f t="shared" ref="BK1795:BK1858" si="168">IF(COUNTBLANK(BJ1795) = 1,"",2)</f>
        <v/>
      </c>
      <c r="BL1795" s="44" t="str">
        <f>IF(Wedstrijden!I1960="x","AA","")</f>
        <v/>
      </c>
      <c r="BM1795" s="44" t="str">
        <f>IF(Wedstrijden!J1960="x","A","")</f>
        <v/>
      </c>
      <c r="BN1795" s="44" t="str">
        <f>IF(Wedstrijden!K1960="x","B1","")</f>
        <v/>
      </c>
      <c r="BO1795" s="44" t="str">
        <f>IF(Wedstrijden!L1960="x","BB","")</f>
        <v/>
      </c>
      <c r="BP1795" s="44" t="str">
        <f>IF(Wedstrijden!M1960="x","B","")</f>
        <v/>
      </c>
      <c r="BQ1795" s="44" t="str">
        <f>IF(Wedstrijden!N1960="x","L1","")</f>
        <v/>
      </c>
      <c r="BR1795" s="44" t="str">
        <f>IF(Wedstrijden!O1960="x","L2","")</f>
        <v/>
      </c>
      <c r="BS1795" s="44" t="str">
        <f>IF(Wedstrijden!P1960="x","M1","")</f>
        <v/>
      </c>
      <c r="BT1795" s="44" t="str">
        <f>IF(Wedstrijden!Q1960="x","M2","")</f>
        <v/>
      </c>
      <c r="BU1795" s="44" t="str">
        <f>IF(Wedstrijden!R1960="x","Z1","")</f>
        <v/>
      </c>
      <c r="BV1795" s="44" t="str">
        <f>IF(Wedstrijden!S1960="x","Z2","")</f>
        <v/>
      </c>
      <c r="BW1795" s="44" t="str">
        <f>IF(COUNTA(Wedstrijden!T1960:AB1960)&lt;&gt;0,1,"")</f>
        <v/>
      </c>
      <c r="BX1795" s="44" t="str">
        <f t="shared" ref="BX1795:BX1858" si="169">IF(COUNTBLANK(BW1795) = 1,"",1)</f>
        <v/>
      </c>
      <c r="BY1795" s="44" t="str">
        <f>IF(Wedstrijden!T1960="x","BB","")</f>
        <v/>
      </c>
      <c r="BZ1795" s="44" t="str">
        <f>IF(Wedstrijden!U1960="x","B","")</f>
        <v/>
      </c>
      <c r="CA1795" s="44" t="str">
        <f>IF(Wedstrijden!V1960="x","L1","")</f>
        <v/>
      </c>
      <c r="CB1795" s="44" t="str">
        <f>IF(Wedstrijden!W1960="x","L2","")</f>
        <v/>
      </c>
      <c r="CC1795" s="44" t="str">
        <f>IF(Wedstrijden!X1960="x","M1","")</f>
        <v/>
      </c>
      <c r="CD1795" s="44" t="str">
        <f>IF(Wedstrijden!Y1960="x","M2","")</f>
        <v/>
      </c>
      <c r="CE1795" s="44" t="str">
        <f>IF(Wedstrijden!Z1960="x","Z1","")</f>
        <v/>
      </c>
      <c r="CF1795" s="44" t="str">
        <f>IF(Wedstrijden!AA1960="x","Z2","")</f>
        <v/>
      </c>
      <c r="CG1795" s="44" t="str">
        <f>IF(Wedstrijden!AB1960="x","ZZL","")</f>
        <v/>
      </c>
      <c r="CL1795" s="44" t="str">
        <f>IF(COUNTA(Wedstrijden!AC1960:AJ1960)&lt;&gt;0,2,"")</f>
        <v/>
      </c>
      <c r="CM1795" s="44" t="str">
        <f t="shared" ref="CM1795:CM1858" si="170">IF(COUNTBLANK(CL1795) = 1,"",2)</f>
        <v/>
      </c>
      <c r="CN1795" s="44" t="str">
        <f>IF(Wedstrijden!AC1960="x","AA","")</f>
        <v/>
      </c>
      <c r="CO1795" s="44" t="str">
        <f>IF(Wedstrijden!AD1960="x","A","")</f>
        <v/>
      </c>
      <c r="CP1795" s="44" t="str">
        <f>IF(Wedstrijden!AE1960="x","BB","")</f>
        <v/>
      </c>
      <c r="CQ1795" s="44" t="str">
        <f>IF(Wedstrijden!AF1960="x","B","")</f>
        <v/>
      </c>
      <c r="CR1795" s="44" t="str">
        <f>IF(Wedstrijden!AG1960="x","L","")</f>
        <v/>
      </c>
      <c r="CS1795" s="44" t="str">
        <f>IF(Wedstrijden!AH1960="x","M","")</f>
        <v/>
      </c>
      <c r="CT1795" s="44" t="str">
        <f>IF(Wedstrijden!AI1960="x","Z","")</f>
        <v/>
      </c>
      <c r="CU1795" s="44" t="str">
        <f>IF(Wedstrijden!AJ1960="x","ZZ","")</f>
        <v/>
      </c>
      <c r="CV1795" s="44" t="str">
        <f>IF(COUNTA(Wedstrijden!AK1960:AQ1960)&lt;&gt;0,2,"")</f>
        <v/>
      </c>
      <c r="CW1795" s="44" t="str">
        <f t="shared" ref="CW1795:CW1858" si="171">IF(COUNTBLANK(CV1795) = 1,"",1)</f>
        <v/>
      </c>
      <c r="CX1795" s="44" t="str">
        <f>IF(Wedstrijden!AK1960="x","BB","")</f>
        <v/>
      </c>
      <c r="CY1795" s="44" t="str">
        <f>IF(Wedstrijden!AL1960="x","B","")</f>
        <v/>
      </c>
      <c r="CZ1795" s="44" t="str">
        <f>IF(Wedstrijden!AM1960="x","L","")</f>
        <v/>
      </c>
      <c r="DA1795" s="44" t="str">
        <f>IF(Wedstrijden!AN1960="x","M","")</f>
        <v/>
      </c>
      <c r="DB1795" s="44" t="str">
        <f>IF(Wedstrijden!AO1960="x","Z","")</f>
        <v/>
      </c>
      <c r="DC1795" s="44" t="str">
        <f>IF(Wedstrijden!AP1960="x","ZZ","")</f>
        <v/>
      </c>
      <c r="DD1795" s="44" t="str">
        <f>IF(Wedstrijden!AQ1960="x","1.40","")</f>
        <v/>
      </c>
      <c r="DE1795" s="44" t="str">
        <f>IF(COUNTA(Wedstrijden!AR1960:AT1960)&lt;&gt;0,6,"")</f>
        <v/>
      </c>
      <c r="DF1795" s="44" t="str">
        <f t="shared" ref="DF1795:DF1858" si="172">IF(COUNTBLANK(DE1795) = 1,"",2)</f>
        <v/>
      </c>
      <c r="DG1795" s="44" t="str">
        <f>IF(Wedstrijden!AR1960="x","L","")</f>
        <v/>
      </c>
      <c r="DH1795" s="44" t="str">
        <f>IF(Wedstrijden!AS1960="x","M","")</f>
        <v/>
      </c>
      <c r="DI1795" s="44" t="str">
        <f>IF(Wedstrijden!AT1960="x","Z","")</f>
        <v/>
      </c>
      <c r="DJ1795" s="44" t="str">
        <f>IF(COUNTA(Wedstrijden!AU1960:AW1960)&lt;&gt;0,6,"")</f>
        <v/>
      </c>
      <c r="DK1795" s="44" t="str">
        <f t="shared" ref="DK1795:DK1858" si="173">IF(COUNTBLANK(DJ1795) = 1,"",1)</f>
        <v/>
      </c>
      <c r="DL1795" s="44" t="str">
        <f>IF(Wedstrijden!AU1960="x","L","")</f>
        <v/>
      </c>
      <c r="DM1795" s="44" t="str">
        <f>IF(Wedstrijden!AV1960="x","M","")</f>
        <v/>
      </c>
      <c r="DN1795" s="44" t="str">
        <f>IF(Wedstrijden!AW1960="x","Z","")</f>
        <v/>
      </c>
    </row>
    <row r="1796" spans="1:118" ht="15">
      <c r="A1796" s="48" t="e">
        <f>Wedstrijden!#REF!</f>
        <v>#REF!</v>
      </c>
      <c r="B1796" s="44" t="str">
        <f>IFERROR(VLOOKUP(Wedstrijden!E1961,Wedstrijdlocaties!$B$2:$E$499,2,FALSE),"")</f>
        <v/>
      </c>
      <c r="C1796" s="44" t="str">
        <f>Wedstrijden!F1961</f>
        <v/>
      </c>
      <c r="D1796" s="44" t="str">
        <f>IFERROR(VLOOKUP(Wedstrijden!G1961,Organisaties!$B$2:$C$501,2,FALSE),"")</f>
        <v/>
      </c>
      <c r="E1796" s="44" t="str">
        <f>IFERROR(VLOOKUP(Wedstrijden!G1961,Organisaties!$B$2:$F$501,5,FALSE),"")</f>
        <v/>
      </c>
      <c r="F1796" s="44" t="str">
        <f>IF(Wedstrijden!BC1961&lt;&gt;"",Wedstrijden!BC1961,"")</f>
        <v/>
      </c>
      <c r="G1796" s="44">
        <f>IF(Wedstrijden!AY1961="Indoor",1,0)</f>
        <v>0</v>
      </c>
      <c r="H1796" s="44">
        <f>Wedstrijden!AZ1961</f>
        <v>0</v>
      </c>
      <c r="I1796" s="44" t="str">
        <f>IF(Wedstrijden!AX1961="Nee",0,IF(Wedstrijden!AX1961="Ja",1,""))</f>
        <v/>
      </c>
      <c r="J1796" s="44" t="str">
        <f>IF(Wedstrijden!BA1961&lt;&gt;"",Wedstrijden!BA1961,"")</f>
        <v/>
      </c>
      <c r="W1796" s="45"/>
      <c r="AE1796" s="45"/>
      <c r="AN1796" s="45"/>
      <c r="AU1796" s="45"/>
      <c r="BA1796" s="45"/>
      <c r="BE1796" s="45"/>
      <c r="BJ1796" s="44" t="str">
        <f>IF(COUNTA(Wedstrijden!I1961:S1961)&lt;&gt;0,1,"")</f>
        <v/>
      </c>
      <c r="BK1796" s="44" t="str">
        <f t="shared" si="168"/>
        <v/>
      </c>
      <c r="BL1796" s="44" t="str">
        <f>IF(Wedstrijden!I1961="x","AA","")</f>
        <v/>
      </c>
      <c r="BM1796" s="44" t="str">
        <f>IF(Wedstrijden!J1961="x","A","")</f>
        <v/>
      </c>
      <c r="BN1796" s="44" t="str">
        <f>IF(Wedstrijden!K1961="x","B1","")</f>
        <v/>
      </c>
      <c r="BO1796" s="44" t="str">
        <f>IF(Wedstrijden!L1961="x","BB","")</f>
        <v/>
      </c>
      <c r="BP1796" s="44" t="str">
        <f>IF(Wedstrijden!M1961="x","B","")</f>
        <v/>
      </c>
      <c r="BQ1796" s="44" t="str">
        <f>IF(Wedstrijden!N1961="x","L1","")</f>
        <v/>
      </c>
      <c r="BR1796" s="44" t="str">
        <f>IF(Wedstrijden!O1961="x","L2","")</f>
        <v/>
      </c>
      <c r="BS1796" s="44" t="str">
        <f>IF(Wedstrijden!P1961="x","M1","")</f>
        <v/>
      </c>
      <c r="BT1796" s="44" t="str">
        <f>IF(Wedstrijden!Q1961="x","M2","")</f>
        <v/>
      </c>
      <c r="BU1796" s="44" t="str">
        <f>IF(Wedstrijden!R1961="x","Z1","")</f>
        <v/>
      </c>
      <c r="BV1796" s="44" t="str">
        <f>IF(Wedstrijden!S1961="x","Z2","")</f>
        <v/>
      </c>
      <c r="BW1796" s="44" t="str">
        <f>IF(COUNTA(Wedstrijden!T1961:AB1961)&lt;&gt;0,1,"")</f>
        <v/>
      </c>
      <c r="BX1796" s="44" t="str">
        <f t="shared" si="169"/>
        <v/>
      </c>
      <c r="BY1796" s="44" t="str">
        <f>IF(Wedstrijden!T1961="x","BB","")</f>
        <v/>
      </c>
      <c r="BZ1796" s="44" t="str">
        <f>IF(Wedstrijden!U1961="x","B","")</f>
        <v/>
      </c>
      <c r="CA1796" s="44" t="str">
        <f>IF(Wedstrijden!V1961="x","L1","")</f>
        <v/>
      </c>
      <c r="CB1796" s="44" t="str">
        <f>IF(Wedstrijden!W1961="x","L2","")</f>
        <v/>
      </c>
      <c r="CC1796" s="44" t="str">
        <f>IF(Wedstrijden!X1961="x","M1","")</f>
        <v/>
      </c>
      <c r="CD1796" s="44" t="str">
        <f>IF(Wedstrijden!Y1961="x","M2","")</f>
        <v/>
      </c>
      <c r="CE1796" s="44" t="str">
        <f>IF(Wedstrijden!Z1961="x","Z1","")</f>
        <v/>
      </c>
      <c r="CF1796" s="44" t="str">
        <f>IF(Wedstrijden!AA1961="x","Z2","")</f>
        <v/>
      </c>
      <c r="CG1796" s="44" t="str">
        <f>IF(Wedstrijden!AB1961="x","ZZL","")</f>
        <v/>
      </c>
      <c r="CL1796" s="44" t="str">
        <f>IF(COUNTA(Wedstrijden!AC1961:AJ1961)&lt;&gt;0,2,"")</f>
        <v/>
      </c>
      <c r="CM1796" s="44" t="str">
        <f t="shared" si="170"/>
        <v/>
      </c>
      <c r="CN1796" s="44" t="str">
        <f>IF(Wedstrijden!AC1961="x","AA","")</f>
        <v/>
      </c>
      <c r="CO1796" s="44" t="str">
        <f>IF(Wedstrijden!AD1961="x","A","")</f>
        <v/>
      </c>
      <c r="CP1796" s="44" t="str">
        <f>IF(Wedstrijden!AE1961="x","BB","")</f>
        <v/>
      </c>
      <c r="CQ1796" s="44" t="str">
        <f>IF(Wedstrijden!AF1961="x","B","")</f>
        <v/>
      </c>
      <c r="CR1796" s="44" t="str">
        <f>IF(Wedstrijden!AG1961="x","L","")</f>
        <v/>
      </c>
      <c r="CS1796" s="44" t="str">
        <f>IF(Wedstrijden!AH1961="x","M","")</f>
        <v/>
      </c>
      <c r="CT1796" s="44" t="str">
        <f>IF(Wedstrijden!AI1961="x","Z","")</f>
        <v/>
      </c>
      <c r="CU1796" s="44" t="str">
        <f>IF(Wedstrijden!AJ1961="x","ZZ","")</f>
        <v/>
      </c>
      <c r="CV1796" s="44" t="str">
        <f>IF(COUNTA(Wedstrijden!AK1961:AQ1961)&lt;&gt;0,2,"")</f>
        <v/>
      </c>
      <c r="CW1796" s="44" t="str">
        <f t="shared" si="171"/>
        <v/>
      </c>
      <c r="CX1796" s="44" t="str">
        <f>IF(Wedstrijden!AK1961="x","BB","")</f>
        <v/>
      </c>
      <c r="CY1796" s="44" t="str">
        <f>IF(Wedstrijden!AL1961="x","B","")</f>
        <v/>
      </c>
      <c r="CZ1796" s="44" t="str">
        <f>IF(Wedstrijden!AM1961="x","L","")</f>
        <v/>
      </c>
      <c r="DA1796" s="44" t="str">
        <f>IF(Wedstrijden!AN1961="x","M","")</f>
        <v/>
      </c>
      <c r="DB1796" s="44" t="str">
        <f>IF(Wedstrijden!AO1961="x","Z","")</f>
        <v/>
      </c>
      <c r="DC1796" s="44" t="str">
        <f>IF(Wedstrijden!AP1961="x","ZZ","")</f>
        <v/>
      </c>
      <c r="DD1796" s="44" t="str">
        <f>IF(Wedstrijden!AQ1961="x","1.40","")</f>
        <v/>
      </c>
      <c r="DE1796" s="44" t="str">
        <f>IF(COUNTA(Wedstrijden!AR1961:AT1961)&lt;&gt;0,6,"")</f>
        <v/>
      </c>
      <c r="DF1796" s="44" t="str">
        <f t="shared" si="172"/>
        <v/>
      </c>
      <c r="DG1796" s="44" t="str">
        <f>IF(Wedstrijden!AR1961="x","L","")</f>
        <v/>
      </c>
      <c r="DH1796" s="44" t="str">
        <f>IF(Wedstrijden!AS1961="x","M","")</f>
        <v/>
      </c>
      <c r="DI1796" s="44" t="str">
        <f>IF(Wedstrijden!AT1961="x","Z","")</f>
        <v/>
      </c>
      <c r="DJ1796" s="44" t="str">
        <f>IF(COUNTA(Wedstrijden!AU1961:AW1961)&lt;&gt;0,6,"")</f>
        <v/>
      </c>
      <c r="DK1796" s="44" t="str">
        <f t="shared" si="173"/>
        <v/>
      </c>
      <c r="DL1796" s="44" t="str">
        <f>IF(Wedstrijden!AU1961="x","L","")</f>
        <v/>
      </c>
      <c r="DM1796" s="44" t="str">
        <f>IF(Wedstrijden!AV1961="x","M","")</f>
        <v/>
      </c>
      <c r="DN1796" s="44" t="str">
        <f>IF(Wedstrijden!AW1961="x","Z","")</f>
        <v/>
      </c>
    </row>
    <row r="1797" spans="1:118" ht="15">
      <c r="A1797" s="48" t="e">
        <f>Wedstrijden!#REF!</f>
        <v>#REF!</v>
      </c>
      <c r="B1797" s="44" t="str">
        <f>IFERROR(VLOOKUP(Wedstrijden!E1962,Wedstrijdlocaties!$B$2:$E$499,2,FALSE),"")</f>
        <v/>
      </c>
      <c r="C1797" s="44" t="str">
        <f>Wedstrijden!F1962</f>
        <v/>
      </c>
      <c r="D1797" s="44" t="str">
        <f>IFERROR(VLOOKUP(Wedstrijden!G1962,Organisaties!$B$2:$C$501,2,FALSE),"")</f>
        <v/>
      </c>
      <c r="E1797" s="44" t="str">
        <f>IFERROR(VLOOKUP(Wedstrijden!G1962,Organisaties!$B$2:$F$501,5,FALSE),"")</f>
        <v/>
      </c>
      <c r="F1797" s="44" t="str">
        <f>IF(Wedstrijden!BC1962&lt;&gt;"",Wedstrijden!BC1962,"")</f>
        <v/>
      </c>
      <c r="G1797" s="44">
        <f>IF(Wedstrijden!AY1962="Indoor",1,0)</f>
        <v>0</v>
      </c>
      <c r="H1797" s="44">
        <f>Wedstrijden!AZ1962</f>
        <v>0</v>
      </c>
      <c r="I1797" s="44" t="str">
        <f>IF(Wedstrijden!AX1962="Nee",0,IF(Wedstrijden!AX1962="Ja",1,""))</f>
        <v/>
      </c>
      <c r="J1797" s="44" t="str">
        <f>IF(Wedstrijden!BA1962&lt;&gt;"",Wedstrijden!BA1962,"")</f>
        <v/>
      </c>
      <c r="W1797" s="45"/>
      <c r="AE1797" s="45"/>
      <c r="AN1797" s="45"/>
      <c r="AU1797" s="45"/>
      <c r="BA1797" s="45"/>
      <c r="BE1797" s="45"/>
      <c r="BJ1797" s="44" t="str">
        <f>IF(COUNTA(Wedstrijden!I1962:S1962)&lt;&gt;0,1,"")</f>
        <v/>
      </c>
      <c r="BK1797" s="44" t="str">
        <f t="shared" si="168"/>
        <v/>
      </c>
      <c r="BL1797" s="44" t="str">
        <f>IF(Wedstrijden!I1962="x","AA","")</f>
        <v/>
      </c>
      <c r="BM1797" s="44" t="str">
        <f>IF(Wedstrijden!J1962="x","A","")</f>
        <v/>
      </c>
      <c r="BN1797" s="44" t="str">
        <f>IF(Wedstrijden!K1962="x","B1","")</f>
        <v/>
      </c>
      <c r="BO1797" s="44" t="str">
        <f>IF(Wedstrijden!L1962="x","BB","")</f>
        <v/>
      </c>
      <c r="BP1797" s="44" t="str">
        <f>IF(Wedstrijden!M1962="x","B","")</f>
        <v/>
      </c>
      <c r="BQ1797" s="44" t="str">
        <f>IF(Wedstrijden!N1962="x","L1","")</f>
        <v/>
      </c>
      <c r="BR1797" s="44" t="str">
        <f>IF(Wedstrijden!O1962="x","L2","")</f>
        <v/>
      </c>
      <c r="BS1797" s="44" t="str">
        <f>IF(Wedstrijden!P1962="x","M1","")</f>
        <v/>
      </c>
      <c r="BT1797" s="44" t="str">
        <f>IF(Wedstrijden!Q1962="x","M2","")</f>
        <v/>
      </c>
      <c r="BU1797" s="44" t="str">
        <f>IF(Wedstrijden!R1962="x","Z1","")</f>
        <v/>
      </c>
      <c r="BV1797" s="44" t="str">
        <f>IF(Wedstrijden!S1962="x","Z2","")</f>
        <v/>
      </c>
      <c r="BW1797" s="44" t="str">
        <f>IF(COUNTA(Wedstrijden!T1962:AB1962)&lt;&gt;0,1,"")</f>
        <v/>
      </c>
      <c r="BX1797" s="44" t="str">
        <f t="shared" si="169"/>
        <v/>
      </c>
      <c r="BY1797" s="44" t="str">
        <f>IF(Wedstrijden!T1962="x","BB","")</f>
        <v/>
      </c>
      <c r="BZ1797" s="44" t="str">
        <f>IF(Wedstrijden!U1962="x","B","")</f>
        <v/>
      </c>
      <c r="CA1797" s="44" t="str">
        <f>IF(Wedstrijden!V1962="x","L1","")</f>
        <v/>
      </c>
      <c r="CB1797" s="44" t="str">
        <f>IF(Wedstrijden!W1962="x","L2","")</f>
        <v/>
      </c>
      <c r="CC1797" s="44" t="str">
        <f>IF(Wedstrijden!X1962="x","M1","")</f>
        <v/>
      </c>
      <c r="CD1797" s="44" t="str">
        <f>IF(Wedstrijden!Y1962="x","M2","")</f>
        <v/>
      </c>
      <c r="CE1797" s="44" t="str">
        <f>IF(Wedstrijden!Z1962="x","Z1","")</f>
        <v/>
      </c>
      <c r="CF1797" s="44" t="str">
        <f>IF(Wedstrijden!AA1962="x","Z2","")</f>
        <v/>
      </c>
      <c r="CG1797" s="44" t="str">
        <f>IF(Wedstrijden!AB1962="x","ZZL","")</f>
        <v/>
      </c>
      <c r="CL1797" s="44" t="str">
        <f>IF(COUNTA(Wedstrijden!AC1962:AJ1962)&lt;&gt;0,2,"")</f>
        <v/>
      </c>
      <c r="CM1797" s="44" t="str">
        <f t="shared" si="170"/>
        <v/>
      </c>
      <c r="CN1797" s="44" t="str">
        <f>IF(Wedstrijden!AC1962="x","AA","")</f>
        <v/>
      </c>
      <c r="CO1797" s="44" t="str">
        <f>IF(Wedstrijden!AD1962="x","A","")</f>
        <v/>
      </c>
      <c r="CP1797" s="44" t="str">
        <f>IF(Wedstrijden!AE1962="x","BB","")</f>
        <v/>
      </c>
      <c r="CQ1797" s="44" t="str">
        <f>IF(Wedstrijden!AF1962="x","B","")</f>
        <v/>
      </c>
      <c r="CR1797" s="44" t="str">
        <f>IF(Wedstrijden!AG1962="x","L","")</f>
        <v/>
      </c>
      <c r="CS1797" s="44" t="str">
        <f>IF(Wedstrijden!AH1962="x","M","")</f>
        <v/>
      </c>
      <c r="CT1797" s="44" t="str">
        <f>IF(Wedstrijden!AI1962="x","Z","")</f>
        <v/>
      </c>
      <c r="CU1797" s="44" t="str">
        <f>IF(Wedstrijden!AJ1962="x","ZZ","")</f>
        <v/>
      </c>
      <c r="CV1797" s="44" t="str">
        <f>IF(COUNTA(Wedstrijden!AK1962:AQ1962)&lt;&gt;0,2,"")</f>
        <v/>
      </c>
      <c r="CW1797" s="44" t="str">
        <f t="shared" si="171"/>
        <v/>
      </c>
      <c r="CX1797" s="44" t="str">
        <f>IF(Wedstrijden!AK1962="x","BB","")</f>
        <v/>
      </c>
      <c r="CY1797" s="44" t="str">
        <f>IF(Wedstrijden!AL1962="x","B","")</f>
        <v/>
      </c>
      <c r="CZ1797" s="44" t="str">
        <f>IF(Wedstrijden!AM1962="x","L","")</f>
        <v/>
      </c>
      <c r="DA1797" s="44" t="str">
        <f>IF(Wedstrijden!AN1962="x","M","")</f>
        <v/>
      </c>
      <c r="DB1797" s="44" t="str">
        <f>IF(Wedstrijden!AO1962="x","Z","")</f>
        <v/>
      </c>
      <c r="DC1797" s="44" t="str">
        <f>IF(Wedstrijden!AP1962="x","ZZ","")</f>
        <v/>
      </c>
      <c r="DD1797" s="44" t="str">
        <f>IF(Wedstrijden!AQ1962="x","1.40","")</f>
        <v/>
      </c>
      <c r="DE1797" s="44" t="str">
        <f>IF(COUNTA(Wedstrijden!AR1962:AT1962)&lt;&gt;0,6,"")</f>
        <v/>
      </c>
      <c r="DF1797" s="44" t="str">
        <f t="shared" si="172"/>
        <v/>
      </c>
      <c r="DG1797" s="44" t="str">
        <f>IF(Wedstrijden!AR1962="x","L","")</f>
        <v/>
      </c>
      <c r="DH1797" s="44" t="str">
        <f>IF(Wedstrijden!AS1962="x","M","")</f>
        <v/>
      </c>
      <c r="DI1797" s="44" t="str">
        <f>IF(Wedstrijden!AT1962="x","Z","")</f>
        <v/>
      </c>
      <c r="DJ1797" s="44" t="str">
        <f>IF(COUNTA(Wedstrijden!AU1962:AW1962)&lt;&gt;0,6,"")</f>
        <v/>
      </c>
      <c r="DK1797" s="44" t="str">
        <f t="shared" si="173"/>
        <v/>
      </c>
      <c r="DL1797" s="44" t="str">
        <f>IF(Wedstrijden!AU1962="x","L","")</f>
        <v/>
      </c>
      <c r="DM1797" s="44" t="str">
        <f>IF(Wedstrijden!AV1962="x","M","")</f>
        <v/>
      </c>
      <c r="DN1797" s="44" t="str">
        <f>IF(Wedstrijden!AW1962="x","Z","")</f>
        <v/>
      </c>
    </row>
    <row r="1798" spans="1:118" ht="15">
      <c r="A1798" s="48" t="e">
        <f>Wedstrijden!#REF!</f>
        <v>#REF!</v>
      </c>
      <c r="B1798" s="44" t="str">
        <f>IFERROR(VLOOKUP(Wedstrijden!E1963,Wedstrijdlocaties!$B$2:$E$499,2,FALSE),"")</f>
        <v/>
      </c>
      <c r="C1798" s="44" t="str">
        <f>Wedstrijden!F1963</f>
        <v/>
      </c>
      <c r="D1798" s="44" t="str">
        <f>IFERROR(VLOOKUP(Wedstrijden!G1963,Organisaties!$B$2:$C$501,2,FALSE),"")</f>
        <v/>
      </c>
      <c r="E1798" s="44" t="str">
        <f>IFERROR(VLOOKUP(Wedstrijden!G1963,Organisaties!$B$2:$F$501,5,FALSE),"")</f>
        <v/>
      </c>
      <c r="F1798" s="44" t="str">
        <f>IF(Wedstrijden!BC1963&lt;&gt;"",Wedstrijden!BC1963,"")</f>
        <v/>
      </c>
      <c r="G1798" s="44">
        <f>IF(Wedstrijden!AY1963="Indoor",1,0)</f>
        <v>0</v>
      </c>
      <c r="H1798" s="44">
        <f>Wedstrijden!AZ1963</f>
        <v>0</v>
      </c>
      <c r="I1798" s="44" t="str">
        <f>IF(Wedstrijden!AX1963="Nee",0,IF(Wedstrijden!AX1963="Ja",1,""))</f>
        <v/>
      </c>
      <c r="J1798" s="44" t="str">
        <f>IF(Wedstrijden!BA1963&lt;&gt;"",Wedstrijden!BA1963,"")</f>
        <v/>
      </c>
      <c r="W1798" s="45"/>
      <c r="AE1798" s="45"/>
      <c r="AN1798" s="45"/>
      <c r="AU1798" s="45"/>
      <c r="BA1798" s="45"/>
      <c r="BE1798" s="45"/>
      <c r="BJ1798" s="44" t="str">
        <f>IF(COUNTA(Wedstrijden!I1963:S1963)&lt;&gt;0,1,"")</f>
        <v/>
      </c>
      <c r="BK1798" s="44" t="str">
        <f t="shared" si="168"/>
        <v/>
      </c>
      <c r="BL1798" s="44" t="str">
        <f>IF(Wedstrijden!I1963="x","AA","")</f>
        <v/>
      </c>
      <c r="BM1798" s="44" t="str">
        <f>IF(Wedstrijden!J1963="x","A","")</f>
        <v/>
      </c>
      <c r="BN1798" s="44" t="str">
        <f>IF(Wedstrijden!K1963="x","B1","")</f>
        <v/>
      </c>
      <c r="BO1798" s="44" t="str">
        <f>IF(Wedstrijden!L1963="x","BB","")</f>
        <v/>
      </c>
      <c r="BP1798" s="44" t="str">
        <f>IF(Wedstrijden!M1963="x","B","")</f>
        <v/>
      </c>
      <c r="BQ1798" s="44" t="str">
        <f>IF(Wedstrijden!N1963="x","L1","")</f>
        <v/>
      </c>
      <c r="BR1798" s="44" t="str">
        <f>IF(Wedstrijden!O1963="x","L2","")</f>
        <v/>
      </c>
      <c r="BS1798" s="44" t="str">
        <f>IF(Wedstrijden!P1963="x","M1","")</f>
        <v/>
      </c>
      <c r="BT1798" s="44" t="str">
        <f>IF(Wedstrijden!Q1963="x","M2","")</f>
        <v/>
      </c>
      <c r="BU1798" s="44" t="str">
        <f>IF(Wedstrijden!R1963="x","Z1","")</f>
        <v/>
      </c>
      <c r="BV1798" s="44" t="str">
        <f>IF(Wedstrijden!S1963="x","Z2","")</f>
        <v/>
      </c>
      <c r="BW1798" s="44" t="str">
        <f>IF(COUNTA(Wedstrijden!T1963:AB1963)&lt;&gt;0,1,"")</f>
        <v/>
      </c>
      <c r="BX1798" s="44" t="str">
        <f t="shared" si="169"/>
        <v/>
      </c>
      <c r="BY1798" s="44" t="str">
        <f>IF(Wedstrijden!T1963="x","BB","")</f>
        <v/>
      </c>
      <c r="BZ1798" s="44" t="str">
        <f>IF(Wedstrijden!U1963="x","B","")</f>
        <v/>
      </c>
      <c r="CA1798" s="44" t="str">
        <f>IF(Wedstrijden!V1963="x","L1","")</f>
        <v/>
      </c>
      <c r="CB1798" s="44" t="str">
        <f>IF(Wedstrijden!W1963="x","L2","")</f>
        <v/>
      </c>
      <c r="CC1798" s="44" t="str">
        <f>IF(Wedstrijden!X1963="x","M1","")</f>
        <v/>
      </c>
      <c r="CD1798" s="44" t="str">
        <f>IF(Wedstrijden!Y1963="x","M2","")</f>
        <v/>
      </c>
      <c r="CE1798" s="44" t="str">
        <f>IF(Wedstrijden!Z1963="x","Z1","")</f>
        <v/>
      </c>
      <c r="CF1798" s="44" t="str">
        <f>IF(Wedstrijden!AA1963="x","Z2","")</f>
        <v/>
      </c>
      <c r="CG1798" s="44" t="str">
        <f>IF(Wedstrijden!AB1963="x","ZZL","")</f>
        <v/>
      </c>
      <c r="CL1798" s="44" t="str">
        <f>IF(COUNTA(Wedstrijden!AC1963:AJ1963)&lt;&gt;0,2,"")</f>
        <v/>
      </c>
      <c r="CM1798" s="44" t="str">
        <f t="shared" si="170"/>
        <v/>
      </c>
      <c r="CN1798" s="44" t="str">
        <f>IF(Wedstrijden!AC1963="x","AA","")</f>
        <v/>
      </c>
      <c r="CO1798" s="44" t="str">
        <f>IF(Wedstrijden!AD1963="x","A","")</f>
        <v/>
      </c>
      <c r="CP1798" s="44" t="str">
        <f>IF(Wedstrijden!AE1963="x","BB","")</f>
        <v/>
      </c>
      <c r="CQ1798" s="44" t="str">
        <f>IF(Wedstrijden!AF1963="x","B","")</f>
        <v/>
      </c>
      <c r="CR1798" s="44" t="str">
        <f>IF(Wedstrijden!AG1963="x","L","")</f>
        <v/>
      </c>
      <c r="CS1798" s="44" t="str">
        <f>IF(Wedstrijden!AH1963="x","M","")</f>
        <v/>
      </c>
      <c r="CT1798" s="44" t="str">
        <f>IF(Wedstrijden!AI1963="x","Z","")</f>
        <v/>
      </c>
      <c r="CU1798" s="44" t="str">
        <f>IF(Wedstrijden!AJ1963="x","ZZ","")</f>
        <v/>
      </c>
      <c r="CV1798" s="44" t="str">
        <f>IF(COUNTA(Wedstrijden!AK1963:AQ1963)&lt;&gt;0,2,"")</f>
        <v/>
      </c>
      <c r="CW1798" s="44" t="str">
        <f t="shared" si="171"/>
        <v/>
      </c>
      <c r="CX1798" s="44" t="str">
        <f>IF(Wedstrijden!AK1963="x","BB","")</f>
        <v/>
      </c>
      <c r="CY1798" s="44" t="str">
        <f>IF(Wedstrijden!AL1963="x","B","")</f>
        <v/>
      </c>
      <c r="CZ1798" s="44" t="str">
        <f>IF(Wedstrijden!AM1963="x","L","")</f>
        <v/>
      </c>
      <c r="DA1798" s="44" t="str">
        <f>IF(Wedstrijden!AN1963="x","M","")</f>
        <v/>
      </c>
      <c r="DB1798" s="44" t="str">
        <f>IF(Wedstrijden!AO1963="x","Z","")</f>
        <v/>
      </c>
      <c r="DC1798" s="44" t="str">
        <f>IF(Wedstrijden!AP1963="x","ZZ","")</f>
        <v/>
      </c>
      <c r="DD1798" s="44" t="str">
        <f>IF(Wedstrijden!AQ1963="x","1.40","")</f>
        <v/>
      </c>
      <c r="DE1798" s="44" t="str">
        <f>IF(COUNTA(Wedstrijden!AR1963:AT1963)&lt;&gt;0,6,"")</f>
        <v/>
      </c>
      <c r="DF1798" s="44" t="str">
        <f t="shared" si="172"/>
        <v/>
      </c>
      <c r="DG1798" s="44" t="str">
        <f>IF(Wedstrijden!AR1963="x","L","")</f>
        <v/>
      </c>
      <c r="DH1798" s="44" t="str">
        <f>IF(Wedstrijden!AS1963="x","M","")</f>
        <v/>
      </c>
      <c r="DI1798" s="44" t="str">
        <f>IF(Wedstrijden!AT1963="x","Z","")</f>
        <v/>
      </c>
      <c r="DJ1798" s="44" t="str">
        <f>IF(COUNTA(Wedstrijden!AU1963:AW1963)&lt;&gt;0,6,"")</f>
        <v/>
      </c>
      <c r="DK1798" s="44" t="str">
        <f t="shared" si="173"/>
        <v/>
      </c>
      <c r="DL1798" s="44" t="str">
        <f>IF(Wedstrijden!AU1963="x","L","")</f>
        <v/>
      </c>
      <c r="DM1798" s="44" t="str">
        <f>IF(Wedstrijden!AV1963="x","M","")</f>
        <v/>
      </c>
      <c r="DN1798" s="44" t="str">
        <f>IF(Wedstrijden!AW1963="x","Z","")</f>
        <v/>
      </c>
    </row>
    <row r="1799" spans="1:118" ht="15">
      <c r="A1799" s="48" t="e">
        <f>Wedstrijden!#REF!</f>
        <v>#REF!</v>
      </c>
      <c r="B1799" s="44" t="str">
        <f>IFERROR(VLOOKUP(Wedstrijden!E1964,Wedstrijdlocaties!$B$2:$E$499,2,FALSE),"")</f>
        <v/>
      </c>
      <c r="C1799" s="44" t="str">
        <f>Wedstrijden!F1964</f>
        <v/>
      </c>
      <c r="D1799" s="44" t="str">
        <f>IFERROR(VLOOKUP(Wedstrijden!G1964,Organisaties!$B$2:$C$501,2,FALSE),"")</f>
        <v/>
      </c>
      <c r="E1799" s="44" t="str">
        <f>IFERROR(VLOOKUP(Wedstrijden!G1964,Organisaties!$B$2:$F$501,5,FALSE),"")</f>
        <v/>
      </c>
      <c r="F1799" s="44" t="str">
        <f>IF(Wedstrijden!BC1964&lt;&gt;"",Wedstrijden!BC1964,"")</f>
        <v/>
      </c>
      <c r="G1799" s="44">
        <f>IF(Wedstrijden!AY1964="Indoor",1,0)</f>
        <v>0</v>
      </c>
      <c r="H1799" s="44">
        <f>Wedstrijden!AZ1964</f>
        <v>0</v>
      </c>
      <c r="I1799" s="44" t="str">
        <f>IF(Wedstrijden!AX1964="Nee",0,IF(Wedstrijden!AX1964="Ja",1,""))</f>
        <v/>
      </c>
      <c r="J1799" s="44" t="str">
        <f>IF(Wedstrijden!BA1964&lt;&gt;"",Wedstrijden!BA1964,"")</f>
        <v/>
      </c>
      <c r="W1799" s="45"/>
      <c r="AE1799" s="45"/>
      <c r="AN1799" s="45"/>
      <c r="AU1799" s="45"/>
      <c r="BA1799" s="45"/>
      <c r="BE1799" s="45"/>
      <c r="BJ1799" s="44" t="str">
        <f>IF(COUNTA(Wedstrijden!I1964:S1964)&lt;&gt;0,1,"")</f>
        <v/>
      </c>
      <c r="BK1799" s="44" t="str">
        <f t="shared" si="168"/>
        <v/>
      </c>
      <c r="BL1799" s="44" t="str">
        <f>IF(Wedstrijden!I1964="x","AA","")</f>
        <v/>
      </c>
      <c r="BM1799" s="44" t="str">
        <f>IF(Wedstrijden!J1964="x","A","")</f>
        <v/>
      </c>
      <c r="BN1799" s="44" t="str">
        <f>IF(Wedstrijden!K1964="x","B1","")</f>
        <v/>
      </c>
      <c r="BO1799" s="44" t="str">
        <f>IF(Wedstrijden!L1964="x","BB","")</f>
        <v/>
      </c>
      <c r="BP1799" s="44" t="str">
        <f>IF(Wedstrijden!M1964="x","B","")</f>
        <v/>
      </c>
      <c r="BQ1799" s="44" t="str">
        <f>IF(Wedstrijden!N1964="x","L1","")</f>
        <v/>
      </c>
      <c r="BR1799" s="44" t="str">
        <f>IF(Wedstrijden!O1964="x","L2","")</f>
        <v/>
      </c>
      <c r="BS1799" s="44" t="str">
        <f>IF(Wedstrijden!P1964="x","M1","")</f>
        <v/>
      </c>
      <c r="BT1799" s="44" t="str">
        <f>IF(Wedstrijden!Q1964="x","M2","")</f>
        <v/>
      </c>
      <c r="BU1799" s="44" t="str">
        <f>IF(Wedstrijden!R1964="x","Z1","")</f>
        <v/>
      </c>
      <c r="BV1799" s="44" t="str">
        <f>IF(Wedstrijden!S1964="x","Z2","")</f>
        <v/>
      </c>
      <c r="BW1799" s="44" t="str">
        <f>IF(COUNTA(Wedstrijden!T1964:AB1964)&lt;&gt;0,1,"")</f>
        <v/>
      </c>
      <c r="BX1799" s="44" t="str">
        <f t="shared" si="169"/>
        <v/>
      </c>
      <c r="BY1799" s="44" t="str">
        <f>IF(Wedstrijden!T1964="x","BB","")</f>
        <v/>
      </c>
      <c r="BZ1799" s="44" t="str">
        <f>IF(Wedstrijden!U1964="x","B","")</f>
        <v/>
      </c>
      <c r="CA1799" s="44" t="str">
        <f>IF(Wedstrijden!V1964="x","L1","")</f>
        <v/>
      </c>
      <c r="CB1799" s="44" t="str">
        <f>IF(Wedstrijden!W1964="x","L2","")</f>
        <v/>
      </c>
      <c r="CC1799" s="44" t="str">
        <f>IF(Wedstrijden!X1964="x","M1","")</f>
        <v/>
      </c>
      <c r="CD1799" s="44" t="str">
        <f>IF(Wedstrijden!Y1964="x","M2","")</f>
        <v/>
      </c>
      <c r="CE1799" s="44" t="str">
        <f>IF(Wedstrijden!Z1964="x","Z1","")</f>
        <v/>
      </c>
      <c r="CF1799" s="44" t="str">
        <f>IF(Wedstrijden!AA1964="x","Z2","")</f>
        <v/>
      </c>
      <c r="CG1799" s="44" t="str">
        <f>IF(Wedstrijden!AB1964="x","ZZL","")</f>
        <v/>
      </c>
      <c r="CL1799" s="44" t="str">
        <f>IF(COUNTA(Wedstrijden!AC1964:AJ1964)&lt;&gt;0,2,"")</f>
        <v/>
      </c>
      <c r="CM1799" s="44" t="str">
        <f t="shared" si="170"/>
        <v/>
      </c>
      <c r="CN1799" s="44" t="str">
        <f>IF(Wedstrijden!AC1964="x","AA","")</f>
        <v/>
      </c>
      <c r="CO1799" s="44" t="str">
        <f>IF(Wedstrijden!AD1964="x","A","")</f>
        <v/>
      </c>
      <c r="CP1799" s="44" t="str">
        <f>IF(Wedstrijden!AE1964="x","BB","")</f>
        <v/>
      </c>
      <c r="CQ1799" s="44" t="str">
        <f>IF(Wedstrijden!AF1964="x","B","")</f>
        <v/>
      </c>
      <c r="CR1799" s="44" t="str">
        <f>IF(Wedstrijden!AG1964="x","L","")</f>
        <v/>
      </c>
      <c r="CS1799" s="44" t="str">
        <f>IF(Wedstrijden!AH1964="x","M","")</f>
        <v/>
      </c>
      <c r="CT1799" s="44" t="str">
        <f>IF(Wedstrijden!AI1964="x","Z","")</f>
        <v/>
      </c>
      <c r="CU1799" s="44" t="str">
        <f>IF(Wedstrijden!AJ1964="x","ZZ","")</f>
        <v/>
      </c>
      <c r="CV1799" s="44" t="str">
        <f>IF(COUNTA(Wedstrijden!AK1964:AQ1964)&lt;&gt;0,2,"")</f>
        <v/>
      </c>
      <c r="CW1799" s="44" t="str">
        <f t="shared" si="171"/>
        <v/>
      </c>
      <c r="CX1799" s="44" t="str">
        <f>IF(Wedstrijden!AK1964="x","BB","")</f>
        <v/>
      </c>
      <c r="CY1799" s="44" t="str">
        <f>IF(Wedstrijden!AL1964="x","B","")</f>
        <v/>
      </c>
      <c r="CZ1799" s="44" t="str">
        <f>IF(Wedstrijden!AM1964="x","L","")</f>
        <v/>
      </c>
      <c r="DA1799" s="44" t="str">
        <f>IF(Wedstrijden!AN1964="x","M","")</f>
        <v/>
      </c>
      <c r="DB1799" s="44" t="str">
        <f>IF(Wedstrijden!AO1964="x","Z","")</f>
        <v/>
      </c>
      <c r="DC1799" s="44" t="str">
        <f>IF(Wedstrijden!AP1964="x","ZZ","")</f>
        <v/>
      </c>
      <c r="DD1799" s="44" t="str">
        <f>IF(Wedstrijden!AQ1964="x","1.40","")</f>
        <v/>
      </c>
      <c r="DE1799" s="44" t="str">
        <f>IF(COUNTA(Wedstrijden!AR1964:AT1964)&lt;&gt;0,6,"")</f>
        <v/>
      </c>
      <c r="DF1799" s="44" t="str">
        <f t="shared" si="172"/>
        <v/>
      </c>
      <c r="DG1799" s="44" t="str">
        <f>IF(Wedstrijden!AR1964="x","L","")</f>
        <v/>
      </c>
      <c r="DH1799" s="44" t="str">
        <f>IF(Wedstrijden!AS1964="x","M","")</f>
        <v/>
      </c>
      <c r="DI1799" s="44" t="str">
        <f>IF(Wedstrijden!AT1964="x","Z","")</f>
        <v/>
      </c>
      <c r="DJ1799" s="44" t="str">
        <f>IF(COUNTA(Wedstrijden!AU1964:AW1964)&lt;&gt;0,6,"")</f>
        <v/>
      </c>
      <c r="DK1799" s="44" t="str">
        <f t="shared" si="173"/>
        <v/>
      </c>
      <c r="DL1799" s="44" t="str">
        <f>IF(Wedstrijden!AU1964="x","L","")</f>
        <v/>
      </c>
      <c r="DM1799" s="44" t="str">
        <f>IF(Wedstrijden!AV1964="x","M","")</f>
        <v/>
      </c>
      <c r="DN1799" s="44" t="str">
        <f>IF(Wedstrijden!AW1964="x","Z","")</f>
        <v/>
      </c>
    </row>
    <row r="1800" spans="1:118" ht="15">
      <c r="A1800" s="48" t="e">
        <f>Wedstrijden!#REF!</f>
        <v>#REF!</v>
      </c>
      <c r="B1800" s="44" t="str">
        <f>IFERROR(VLOOKUP(Wedstrijden!E1965,Wedstrijdlocaties!$B$2:$E$499,2,FALSE),"")</f>
        <v/>
      </c>
      <c r="C1800" s="44" t="str">
        <f>Wedstrijden!F1965</f>
        <v/>
      </c>
      <c r="D1800" s="44" t="str">
        <f>IFERROR(VLOOKUP(Wedstrijden!G1965,Organisaties!$B$2:$C$501,2,FALSE),"")</f>
        <v/>
      </c>
      <c r="E1800" s="44" t="str">
        <f>IFERROR(VLOOKUP(Wedstrijden!G1965,Organisaties!$B$2:$F$501,5,FALSE),"")</f>
        <v/>
      </c>
      <c r="F1800" s="44" t="str">
        <f>IF(Wedstrijden!BC1965&lt;&gt;"",Wedstrijden!BC1965,"")</f>
        <v/>
      </c>
      <c r="G1800" s="44">
        <f>IF(Wedstrijden!AY1965="Indoor",1,0)</f>
        <v>0</v>
      </c>
      <c r="H1800" s="44">
        <f>Wedstrijden!AZ1965</f>
        <v>0</v>
      </c>
      <c r="I1800" s="44" t="str">
        <f>IF(Wedstrijden!AX1965="Nee",0,IF(Wedstrijden!AX1965="Ja",1,""))</f>
        <v/>
      </c>
      <c r="J1800" s="44" t="str">
        <f>IF(Wedstrijden!BA1965&lt;&gt;"",Wedstrijden!BA1965,"")</f>
        <v/>
      </c>
      <c r="W1800" s="45"/>
      <c r="AE1800" s="45"/>
      <c r="AN1800" s="45"/>
      <c r="AU1800" s="45"/>
      <c r="BA1800" s="45"/>
      <c r="BE1800" s="45"/>
      <c r="BJ1800" s="44" t="str">
        <f>IF(COUNTA(Wedstrijden!I1965:S1965)&lt;&gt;0,1,"")</f>
        <v/>
      </c>
      <c r="BK1800" s="44" t="str">
        <f t="shared" si="168"/>
        <v/>
      </c>
      <c r="BL1800" s="44" t="str">
        <f>IF(Wedstrijden!I1965="x","AA","")</f>
        <v/>
      </c>
      <c r="BM1800" s="44" t="str">
        <f>IF(Wedstrijden!J1965="x","A","")</f>
        <v/>
      </c>
      <c r="BN1800" s="44" t="str">
        <f>IF(Wedstrijden!K1965="x","B1","")</f>
        <v/>
      </c>
      <c r="BO1800" s="44" t="str">
        <f>IF(Wedstrijden!L1965="x","BB","")</f>
        <v/>
      </c>
      <c r="BP1800" s="44" t="str">
        <f>IF(Wedstrijden!M1965="x","B","")</f>
        <v/>
      </c>
      <c r="BQ1800" s="44" t="str">
        <f>IF(Wedstrijden!N1965="x","L1","")</f>
        <v/>
      </c>
      <c r="BR1800" s="44" t="str">
        <f>IF(Wedstrijden!O1965="x","L2","")</f>
        <v/>
      </c>
      <c r="BS1800" s="44" t="str">
        <f>IF(Wedstrijden!P1965="x","M1","")</f>
        <v/>
      </c>
      <c r="BT1800" s="44" t="str">
        <f>IF(Wedstrijden!Q1965="x","M2","")</f>
        <v/>
      </c>
      <c r="BU1800" s="44" t="str">
        <f>IF(Wedstrijden!R1965="x","Z1","")</f>
        <v/>
      </c>
      <c r="BV1800" s="44" t="str">
        <f>IF(Wedstrijden!S1965="x","Z2","")</f>
        <v/>
      </c>
      <c r="BW1800" s="44" t="str">
        <f>IF(COUNTA(Wedstrijden!T1965:AB1965)&lt;&gt;0,1,"")</f>
        <v/>
      </c>
      <c r="BX1800" s="44" t="str">
        <f t="shared" si="169"/>
        <v/>
      </c>
      <c r="BY1800" s="44" t="str">
        <f>IF(Wedstrijden!T1965="x","BB","")</f>
        <v/>
      </c>
      <c r="BZ1800" s="44" t="str">
        <f>IF(Wedstrijden!U1965="x","B","")</f>
        <v/>
      </c>
      <c r="CA1800" s="44" t="str">
        <f>IF(Wedstrijden!V1965="x","L1","")</f>
        <v/>
      </c>
      <c r="CB1800" s="44" t="str">
        <f>IF(Wedstrijden!W1965="x","L2","")</f>
        <v/>
      </c>
      <c r="CC1800" s="44" t="str">
        <f>IF(Wedstrijden!X1965="x","M1","")</f>
        <v/>
      </c>
      <c r="CD1800" s="44" t="str">
        <f>IF(Wedstrijden!Y1965="x","M2","")</f>
        <v/>
      </c>
      <c r="CE1800" s="44" t="str">
        <f>IF(Wedstrijden!Z1965="x","Z1","")</f>
        <v/>
      </c>
      <c r="CF1800" s="44" t="str">
        <f>IF(Wedstrijden!AA1965="x","Z2","")</f>
        <v/>
      </c>
      <c r="CG1800" s="44" t="str">
        <f>IF(Wedstrijden!AB1965="x","ZZL","")</f>
        <v/>
      </c>
      <c r="CL1800" s="44" t="str">
        <f>IF(COUNTA(Wedstrijden!AC1965:AJ1965)&lt;&gt;0,2,"")</f>
        <v/>
      </c>
      <c r="CM1800" s="44" t="str">
        <f t="shared" si="170"/>
        <v/>
      </c>
      <c r="CN1800" s="44" t="str">
        <f>IF(Wedstrijden!AC1965="x","AA","")</f>
        <v/>
      </c>
      <c r="CO1800" s="44" t="str">
        <f>IF(Wedstrijden!AD1965="x","A","")</f>
        <v/>
      </c>
      <c r="CP1800" s="44" t="str">
        <f>IF(Wedstrijden!AE1965="x","BB","")</f>
        <v/>
      </c>
      <c r="CQ1800" s="44" t="str">
        <f>IF(Wedstrijden!AF1965="x","B","")</f>
        <v/>
      </c>
      <c r="CR1800" s="44" t="str">
        <f>IF(Wedstrijden!AG1965="x","L","")</f>
        <v/>
      </c>
      <c r="CS1800" s="44" t="str">
        <f>IF(Wedstrijden!AH1965="x","M","")</f>
        <v/>
      </c>
      <c r="CT1800" s="44" t="str">
        <f>IF(Wedstrijden!AI1965="x","Z","")</f>
        <v/>
      </c>
      <c r="CU1800" s="44" t="str">
        <f>IF(Wedstrijden!AJ1965="x","ZZ","")</f>
        <v/>
      </c>
      <c r="CV1800" s="44" t="str">
        <f>IF(COUNTA(Wedstrijden!AK1965:AQ1965)&lt;&gt;0,2,"")</f>
        <v/>
      </c>
      <c r="CW1800" s="44" t="str">
        <f t="shared" si="171"/>
        <v/>
      </c>
      <c r="CX1800" s="44" t="str">
        <f>IF(Wedstrijden!AK1965="x","BB","")</f>
        <v/>
      </c>
      <c r="CY1800" s="44" t="str">
        <f>IF(Wedstrijden!AL1965="x","B","")</f>
        <v/>
      </c>
      <c r="CZ1800" s="44" t="str">
        <f>IF(Wedstrijden!AM1965="x","L","")</f>
        <v/>
      </c>
      <c r="DA1800" s="44" t="str">
        <f>IF(Wedstrijden!AN1965="x","M","")</f>
        <v/>
      </c>
      <c r="DB1800" s="44" t="str">
        <f>IF(Wedstrijden!AO1965="x","Z","")</f>
        <v/>
      </c>
      <c r="DC1800" s="44" t="str">
        <f>IF(Wedstrijden!AP1965="x","ZZ","")</f>
        <v/>
      </c>
      <c r="DD1800" s="44" t="str">
        <f>IF(Wedstrijden!AQ1965="x","1.40","")</f>
        <v/>
      </c>
      <c r="DE1800" s="44" t="str">
        <f>IF(COUNTA(Wedstrijden!AR1965:AT1965)&lt;&gt;0,6,"")</f>
        <v/>
      </c>
      <c r="DF1800" s="44" t="str">
        <f t="shared" si="172"/>
        <v/>
      </c>
      <c r="DG1800" s="44" t="str">
        <f>IF(Wedstrijden!AR1965="x","L","")</f>
        <v/>
      </c>
      <c r="DH1800" s="44" t="str">
        <f>IF(Wedstrijden!AS1965="x","M","")</f>
        <v/>
      </c>
      <c r="DI1800" s="44" t="str">
        <f>IF(Wedstrijden!AT1965="x","Z","")</f>
        <v/>
      </c>
      <c r="DJ1800" s="44" t="str">
        <f>IF(COUNTA(Wedstrijden!AU1965:AW1965)&lt;&gt;0,6,"")</f>
        <v/>
      </c>
      <c r="DK1800" s="44" t="str">
        <f t="shared" si="173"/>
        <v/>
      </c>
      <c r="DL1800" s="44" t="str">
        <f>IF(Wedstrijden!AU1965="x","L","")</f>
        <v/>
      </c>
      <c r="DM1800" s="44" t="str">
        <f>IF(Wedstrijden!AV1965="x","M","")</f>
        <v/>
      </c>
      <c r="DN1800" s="44" t="str">
        <f>IF(Wedstrijden!AW1965="x","Z","")</f>
        <v/>
      </c>
    </row>
    <row r="1801" spans="1:118" ht="15">
      <c r="A1801" s="48" t="e">
        <f>Wedstrijden!#REF!</f>
        <v>#REF!</v>
      </c>
      <c r="B1801" s="44" t="str">
        <f>IFERROR(VLOOKUP(Wedstrijden!E1966,Wedstrijdlocaties!$B$2:$E$499,2,FALSE),"")</f>
        <v/>
      </c>
      <c r="C1801" s="44" t="str">
        <f>Wedstrijden!F1966</f>
        <v/>
      </c>
      <c r="D1801" s="44" t="str">
        <f>IFERROR(VLOOKUP(Wedstrijden!G1966,Organisaties!$B$2:$C$501,2,FALSE),"")</f>
        <v/>
      </c>
      <c r="E1801" s="44" t="str">
        <f>IFERROR(VLOOKUP(Wedstrijden!G1966,Organisaties!$B$2:$F$501,5,FALSE),"")</f>
        <v/>
      </c>
      <c r="F1801" s="44" t="str">
        <f>IF(Wedstrijden!BC1966&lt;&gt;"",Wedstrijden!BC1966,"")</f>
        <v/>
      </c>
      <c r="G1801" s="44">
        <f>IF(Wedstrijden!AY1966="Indoor",1,0)</f>
        <v>0</v>
      </c>
      <c r="H1801" s="44">
        <f>Wedstrijden!AZ1966</f>
        <v>0</v>
      </c>
      <c r="I1801" s="44" t="str">
        <f>IF(Wedstrijden!AX1966="Nee",0,IF(Wedstrijden!AX1966="Ja",1,""))</f>
        <v/>
      </c>
      <c r="J1801" s="44" t="str">
        <f>IF(Wedstrijden!BA1966&lt;&gt;"",Wedstrijden!BA1966,"")</f>
        <v/>
      </c>
      <c r="W1801" s="45"/>
      <c r="AE1801" s="45"/>
      <c r="AN1801" s="45"/>
      <c r="AU1801" s="45"/>
      <c r="BA1801" s="45"/>
      <c r="BE1801" s="45"/>
      <c r="BJ1801" s="44" t="str">
        <f>IF(COUNTA(Wedstrijden!I1966:S1966)&lt;&gt;0,1,"")</f>
        <v/>
      </c>
      <c r="BK1801" s="44" t="str">
        <f t="shared" si="168"/>
        <v/>
      </c>
      <c r="BL1801" s="44" t="str">
        <f>IF(Wedstrijden!I1966="x","AA","")</f>
        <v/>
      </c>
      <c r="BM1801" s="44" t="str">
        <f>IF(Wedstrijden!J1966="x","A","")</f>
        <v/>
      </c>
      <c r="BN1801" s="44" t="str">
        <f>IF(Wedstrijden!K1966="x","B1","")</f>
        <v/>
      </c>
      <c r="BO1801" s="44" t="str">
        <f>IF(Wedstrijden!L1966="x","BB","")</f>
        <v/>
      </c>
      <c r="BP1801" s="44" t="str">
        <f>IF(Wedstrijden!M1966="x","B","")</f>
        <v/>
      </c>
      <c r="BQ1801" s="44" t="str">
        <f>IF(Wedstrijden!N1966="x","L1","")</f>
        <v/>
      </c>
      <c r="BR1801" s="44" t="str">
        <f>IF(Wedstrijden!O1966="x","L2","")</f>
        <v/>
      </c>
      <c r="BS1801" s="44" t="str">
        <f>IF(Wedstrijden!P1966="x","M1","")</f>
        <v/>
      </c>
      <c r="BT1801" s="44" t="str">
        <f>IF(Wedstrijden!Q1966="x","M2","")</f>
        <v/>
      </c>
      <c r="BU1801" s="44" t="str">
        <f>IF(Wedstrijden!R1966="x","Z1","")</f>
        <v/>
      </c>
      <c r="BV1801" s="44" t="str">
        <f>IF(Wedstrijden!S1966="x","Z2","")</f>
        <v/>
      </c>
      <c r="BW1801" s="44" t="str">
        <f>IF(COUNTA(Wedstrijden!T1966:AB1966)&lt;&gt;0,1,"")</f>
        <v/>
      </c>
      <c r="BX1801" s="44" t="str">
        <f t="shared" si="169"/>
        <v/>
      </c>
      <c r="BY1801" s="44" t="str">
        <f>IF(Wedstrijden!T1966="x","BB","")</f>
        <v/>
      </c>
      <c r="BZ1801" s="44" t="str">
        <f>IF(Wedstrijden!U1966="x","B","")</f>
        <v/>
      </c>
      <c r="CA1801" s="44" t="str">
        <f>IF(Wedstrijden!V1966="x","L1","")</f>
        <v/>
      </c>
      <c r="CB1801" s="44" t="str">
        <f>IF(Wedstrijden!W1966="x","L2","")</f>
        <v/>
      </c>
      <c r="CC1801" s="44" t="str">
        <f>IF(Wedstrijden!X1966="x","M1","")</f>
        <v/>
      </c>
      <c r="CD1801" s="44" t="str">
        <f>IF(Wedstrijden!Y1966="x","M2","")</f>
        <v/>
      </c>
      <c r="CE1801" s="44" t="str">
        <f>IF(Wedstrijden!Z1966="x","Z1","")</f>
        <v/>
      </c>
      <c r="CF1801" s="44" t="str">
        <f>IF(Wedstrijden!AA1966="x","Z2","")</f>
        <v/>
      </c>
      <c r="CG1801" s="44" t="str">
        <f>IF(Wedstrijden!AB1966="x","ZZL","")</f>
        <v/>
      </c>
      <c r="CL1801" s="44" t="str">
        <f>IF(COUNTA(Wedstrijden!AC1966:AJ1966)&lt;&gt;0,2,"")</f>
        <v/>
      </c>
      <c r="CM1801" s="44" t="str">
        <f t="shared" si="170"/>
        <v/>
      </c>
      <c r="CN1801" s="44" t="str">
        <f>IF(Wedstrijden!AC1966="x","AA","")</f>
        <v/>
      </c>
      <c r="CO1801" s="44" t="str">
        <f>IF(Wedstrijden!AD1966="x","A","")</f>
        <v/>
      </c>
      <c r="CP1801" s="44" t="str">
        <f>IF(Wedstrijden!AE1966="x","BB","")</f>
        <v/>
      </c>
      <c r="CQ1801" s="44" t="str">
        <f>IF(Wedstrijden!AF1966="x","B","")</f>
        <v/>
      </c>
      <c r="CR1801" s="44" t="str">
        <f>IF(Wedstrijden!AG1966="x","L","")</f>
        <v/>
      </c>
      <c r="CS1801" s="44" t="str">
        <f>IF(Wedstrijden!AH1966="x","M","")</f>
        <v/>
      </c>
      <c r="CT1801" s="44" t="str">
        <f>IF(Wedstrijden!AI1966="x","Z","")</f>
        <v/>
      </c>
      <c r="CU1801" s="44" t="str">
        <f>IF(Wedstrijden!AJ1966="x","ZZ","")</f>
        <v/>
      </c>
      <c r="CV1801" s="44" t="str">
        <f>IF(COUNTA(Wedstrijden!AK1966:AQ1966)&lt;&gt;0,2,"")</f>
        <v/>
      </c>
      <c r="CW1801" s="44" t="str">
        <f t="shared" si="171"/>
        <v/>
      </c>
      <c r="CX1801" s="44" t="str">
        <f>IF(Wedstrijden!AK1966="x","BB","")</f>
        <v/>
      </c>
      <c r="CY1801" s="44" t="str">
        <f>IF(Wedstrijden!AL1966="x","B","")</f>
        <v/>
      </c>
      <c r="CZ1801" s="44" t="str">
        <f>IF(Wedstrijden!AM1966="x","L","")</f>
        <v/>
      </c>
      <c r="DA1801" s="44" t="str">
        <f>IF(Wedstrijden!AN1966="x","M","")</f>
        <v/>
      </c>
      <c r="DB1801" s="44" t="str">
        <f>IF(Wedstrijden!AO1966="x","Z","")</f>
        <v/>
      </c>
      <c r="DC1801" s="44" t="str">
        <f>IF(Wedstrijden!AP1966="x","ZZ","")</f>
        <v/>
      </c>
      <c r="DD1801" s="44" t="str">
        <f>IF(Wedstrijden!AQ1966="x","1.40","")</f>
        <v/>
      </c>
      <c r="DE1801" s="44" t="str">
        <f>IF(COUNTA(Wedstrijden!AR1966:AT1966)&lt;&gt;0,6,"")</f>
        <v/>
      </c>
      <c r="DF1801" s="44" t="str">
        <f t="shared" si="172"/>
        <v/>
      </c>
      <c r="DG1801" s="44" t="str">
        <f>IF(Wedstrijden!AR1966="x","L","")</f>
        <v/>
      </c>
      <c r="DH1801" s="44" t="str">
        <f>IF(Wedstrijden!AS1966="x","M","")</f>
        <v/>
      </c>
      <c r="DI1801" s="44" t="str">
        <f>IF(Wedstrijden!AT1966="x","Z","")</f>
        <v/>
      </c>
      <c r="DJ1801" s="44" t="str">
        <f>IF(COUNTA(Wedstrijden!AU1966:AW1966)&lt;&gt;0,6,"")</f>
        <v/>
      </c>
      <c r="DK1801" s="44" t="str">
        <f t="shared" si="173"/>
        <v/>
      </c>
      <c r="DL1801" s="44" t="str">
        <f>IF(Wedstrijden!AU1966="x","L","")</f>
        <v/>
      </c>
      <c r="DM1801" s="44" t="str">
        <f>IF(Wedstrijden!AV1966="x","M","")</f>
        <v/>
      </c>
      <c r="DN1801" s="44" t="str">
        <f>IF(Wedstrijden!AW1966="x","Z","")</f>
        <v/>
      </c>
    </row>
    <row r="1802" spans="1:118" ht="15">
      <c r="A1802" s="48" t="e">
        <f>Wedstrijden!#REF!</f>
        <v>#REF!</v>
      </c>
      <c r="B1802" s="44" t="str">
        <f>IFERROR(VLOOKUP(Wedstrijden!E1967,Wedstrijdlocaties!$B$2:$E$499,2,FALSE),"")</f>
        <v/>
      </c>
      <c r="C1802" s="44" t="str">
        <f>Wedstrijden!F1967</f>
        <v/>
      </c>
      <c r="D1802" s="44" t="str">
        <f>IFERROR(VLOOKUP(Wedstrijden!G1967,Organisaties!$B$2:$C$501,2,FALSE),"")</f>
        <v/>
      </c>
      <c r="E1802" s="44" t="str">
        <f>IFERROR(VLOOKUP(Wedstrijden!G1967,Organisaties!$B$2:$F$501,5,FALSE),"")</f>
        <v/>
      </c>
      <c r="F1802" s="44" t="str">
        <f>IF(Wedstrijden!BC1967&lt;&gt;"",Wedstrijden!BC1967,"")</f>
        <v/>
      </c>
      <c r="G1802" s="44">
        <f>IF(Wedstrijden!AY1967="Indoor",1,0)</f>
        <v>0</v>
      </c>
      <c r="H1802" s="44">
        <f>Wedstrijden!AZ1967</f>
        <v>0</v>
      </c>
      <c r="I1802" s="44" t="str">
        <f>IF(Wedstrijden!AX1967="Nee",0,IF(Wedstrijden!AX1967="Ja",1,""))</f>
        <v/>
      </c>
      <c r="J1802" s="44" t="str">
        <f>IF(Wedstrijden!BA1967&lt;&gt;"",Wedstrijden!BA1967,"")</f>
        <v/>
      </c>
      <c r="W1802" s="45"/>
      <c r="AE1802" s="45"/>
      <c r="AN1802" s="45"/>
      <c r="AU1802" s="45"/>
      <c r="BA1802" s="45"/>
      <c r="BE1802" s="45"/>
      <c r="BJ1802" s="44" t="str">
        <f>IF(COUNTA(Wedstrijden!I1967:S1967)&lt;&gt;0,1,"")</f>
        <v/>
      </c>
      <c r="BK1802" s="44" t="str">
        <f t="shared" si="168"/>
        <v/>
      </c>
      <c r="BL1802" s="44" t="str">
        <f>IF(Wedstrijden!I1967="x","AA","")</f>
        <v/>
      </c>
      <c r="BM1802" s="44" t="str">
        <f>IF(Wedstrijden!J1967="x","A","")</f>
        <v/>
      </c>
      <c r="BN1802" s="44" t="str">
        <f>IF(Wedstrijden!K1967="x","B1","")</f>
        <v/>
      </c>
      <c r="BO1802" s="44" t="str">
        <f>IF(Wedstrijden!L1967="x","BB","")</f>
        <v/>
      </c>
      <c r="BP1802" s="44" t="str">
        <f>IF(Wedstrijden!M1967="x","B","")</f>
        <v/>
      </c>
      <c r="BQ1802" s="44" t="str">
        <f>IF(Wedstrijden!N1967="x","L1","")</f>
        <v/>
      </c>
      <c r="BR1802" s="44" t="str">
        <f>IF(Wedstrijden!O1967="x","L2","")</f>
        <v/>
      </c>
      <c r="BS1802" s="44" t="str">
        <f>IF(Wedstrijden!P1967="x","M1","")</f>
        <v/>
      </c>
      <c r="BT1802" s="44" t="str">
        <f>IF(Wedstrijden!Q1967="x","M2","")</f>
        <v/>
      </c>
      <c r="BU1802" s="44" t="str">
        <f>IF(Wedstrijden!R1967="x","Z1","")</f>
        <v/>
      </c>
      <c r="BV1802" s="44" t="str">
        <f>IF(Wedstrijden!S1967="x","Z2","")</f>
        <v/>
      </c>
      <c r="BW1802" s="44" t="str">
        <f>IF(COUNTA(Wedstrijden!T1967:AB1967)&lt;&gt;0,1,"")</f>
        <v/>
      </c>
      <c r="BX1802" s="44" t="str">
        <f t="shared" si="169"/>
        <v/>
      </c>
      <c r="BY1802" s="44" t="str">
        <f>IF(Wedstrijden!T1967="x","BB","")</f>
        <v/>
      </c>
      <c r="BZ1802" s="44" t="str">
        <f>IF(Wedstrijden!U1967="x","B","")</f>
        <v/>
      </c>
      <c r="CA1802" s="44" t="str">
        <f>IF(Wedstrijden!V1967="x","L1","")</f>
        <v/>
      </c>
      <c r="CB1802" s="44" t="str">
        <f>IF(Wedstrijden!W1967="x","L2","")</f>
        <v/>
      </c>
      <c r="CC1802" s="44" t="str">
        <f>IF(Wedstrijden!X1967="x","M1","")</f>
        <v/>
      </c>
      <c r="CD1802" s="44" t="str">
        <f>IF(Wedstrijden!Y1967="x","M2","")</f>
        <v/>
      </c>
      <c r="CE1802" s="44" t="str">
        <f>IF(Wedstrijden!Z1967="x","Z1","")</f>
        <v/>
      </c>
      <c r="CF1802" s="44" t="str">
        <f>IF(Wedstrijden!AA1967="x","Z2","")</f>
        <v/>
      </c>
      <c r="CG1802" s="44" t="str">
        <f>IF(Wedstrijden!AB1967="x","ZZL","")</f>
        <v/>
      </c>
      <c r="CL1802" s="44" t="str">
        <f>IF(COUNTA(Wedstrijden!AC1967:AJ1967)&lt;&gt;0,2,"")</f>
        <v/>
      </c>
      <c r="CM1802" s="44" t="str">
        <f t="shared" si="170"/>
        <v/>
      </c>
      <c r="CN1802" s="44" t="str">
        <f>IF(Wedstrijden!AC1967="x","AA","")</f>
        <v/>
      </c>
      <c r="CO1802" s="44" t="str">
        <f>IF(Wedstrijden!AD1967="x","A","")</f>
        <v/>
      </c>
      <c r="CP1802" s="44" t="str">
        <f>IF(Wedstrijden!AE1967="x","BB","")</f>
        <v/>
      </c>
      <c r="CQ1802" s="44" t="str">
        <f>IF(Wedstrijden!AF1967="x","B","")</f>
        <v/>
      </c>
      <c r="CR1802" s="44" t="str">
        <f>IF(Wedstrijden!AG1967="x","L","")</f>
        <v/>
      </c>
      <c r="CS1802" s="44" t="str">
        <f>IF(Wedstrijden!AH1967="x","M","")</f>
        <v/>
      </c>
      <c r="CT1802" s="44" t="str">
        <f>IF(Wedstrijden!AI1967="x","Z","")</f>
        <v/>
      </c>
      <c r="CU1802" s="44" t="str">
        <f>IF(Wedstrijden!AJ1967="x","ZZ","")</f>
        <v/>
      </c>
      <c r="CV1802" s="44" t="str">
        <f>IF(COUNTA(Wedstrijden!AK1967:AQ1967)&lt;&gt;0,2,"")</f>
        <v/>
      </c>
      <c r="CW1802" s="44" t="str">
        <f t="shared" si="171"/>
        <v/>
      </c>
      <c r="CX1802" s="44" t="str">
        <f>IF(Wedstrijden!AK1967="x","BB","")</f>
        <v/>
      </c>
      <c r="CY1802" s="44" t="str">
        <f>IF(Wedstrijden!AL1967="x","B","")</f>
        <v/>
      </c>
      <c r="CZ1802" s="44" t="str">
        <f>IF(Wedstrijden!AM1967="x","L","")</f>
        <v/>
      </c>
      <c r="DA1802" s="44" t="str">
        <f>IF(Wedstrijden!AN1967="x","M","")</f>
        <v/>
      </c>
      <c r="DB1802" s="44" t="str">
        <f>IF(Wedstrijden!AO1967="x","Z","")</f>
        <v/>
      </c>
      <c r="DC1802" s="44" t="str">
        <f>IF(Wedstrijden!AP1967="x","ZZ","")</f>
        <v/>
      </c>
      <c r="DD1802" s="44" t="str">
        <f>IF(Wedstrijden!AQ1967="x","1.40","")</f>
        <v/>
      </c>
      <c r="DE1802" s="44" t="str">
        <f>IF(COUNTA(Wedstrijden!AR1967:AT1967)&lt;&gt;0,6,"")</f>
        <v/>
      </c>
      <c r="DF1802" s="44" t="str">
        <f t="shared" si="172"/>
        <v/>
      </c>
      <c r="DG1802" s="44" t="str">
        <f>IF(Wedstrijden!AR1967="x","L","")</f>
        <v/>
      </c>
      <c r="DH1802" s="44" t="str">
        <f>IF(Wedstrijden!AS1967="x","M","")</f>
        <v/>
      </c>
      <c r="DI1802" s="44" t="str">
        <f>IF(Wedstrijden!AT1967="x","Z","")</f>
        <v/>
      </c>
      <c r="DJ1802" s="44" t="str">
        <f>IF(COUNTA(Wedstrijden!AU1967:AW1967)&lt;&gt;0,6,"")</f>
        <v/>
      </c>
      <c r="DK1802" s="44" t="str">
        <f t="shared" si="173"/>
        <v/>
      </c>
      <c r="DL1802" s="44" t="str">
        <f>IF(Wedstrijden!AU1967="x","L","")</f>
        <v/>
      </c>
      <c r="DM1802" s="44" t="str">
        <f>IF(Wedstrijden!AV1967="x","M","")</f>
        <v/>
      </c>
      <c r="DN1802" s="44" t="str">
        <f>IF(Wedstrijden!AW1967="x","Z","")</f>
        <v/>
      </c>
    </row>
    <row r="1803" spans="1:118" ht="15">
      <c r="A1803" s="48" t="e">
        <f>Wedstrijden!#REF!</f>
        <v>#REF!</v>
      </c>
      <c r="B1803" s="44" t="str">
        <f>IFERROR(VLOOKUP(Wedstrijden!E1968,Wedstrijdlocaties!$B$2:$E$499,2,FALSE),"")</f>
        <v/>
      </c>
      <c r="C1803" s="44" t="str">
        <f>Wedstrijden!F1968</f>
        <v/>
      </c>
      <c r="D1803" s="44" t="str">
        <f>IFERROR(VLOOKUP(Wedstrijden!G1968,Organisaties!$B$2:$C$501,2,FALSE),"")</f>
        <v/>
      </c>
      <c r="E1803" s="44" t="str">
        <f>IFERROR(VLOOKUP(Wedstrijden!G1968,Organisaties!$B$2:$F$501,5,FALSE),"")</f>
        <v/>
      </c>
      <c r="F1803" s="44" t="str">
        <f>IF(Wedstrijden!BC1968&lt;&gt;"",Wedstrijden!BC1968,"")</f>
        <v/>
      </c>
      <c r="G1803" s="44">
        <f>IF(Wedstrijden!AY1968="Indoor",1,0)</f>
        <v>0</v>
      </c>
      <c r="H1803" s="44">
        <f>Wedstrijden!AZ1968</f>
        <v>0</v>
      </c>
      <c r="I1803" s="44" t="str">
        <f>IF(Wedstrijden!AX1968="Nee",0,IF(Wedstrijden!AX1968="Ja",1,""))</f>
        <v/>
      </c>
      <c r="J1803" s="44" t="str">
        <f>IF(Wedstrijden!BA1968&lt;&gt;"",Wedstrijden!BA1968,"")</f>
        <v/>
      </c>
      <c r="W1803" s="45"/>
      <c r="AE1803" s="45"/>
      <c r="AN1803" s="45"/>
      <c r="AU1803" s="45"/>
      <c r="BA1803" s="45"/>
      <c r="BE1803" s="45"/>
      <c r="BJ1803" s="44" t="str">
        <f>IF(COUNTA(Wedstrijden!I1968:S1968)&lt;&gt;0,1,"")</f>
        <v/>
      </c>
      <c r="BK1803" s="44" t="str">
        <f t="shared" si="168"/>
        <v/>
      </c>
      <c r="BL1803" s="44" t="str">
        <f>IF(Wedstrijden!I1968="x","AA","")</f>
        <v/>
      </c>
      <c r="BM1803" s="44" t="str">
        <f>IF(Wedstrijden!J1968="x","A","")</f>
        <v/>
      </c>
      <c r="BN1803" s="44" t="str">
        <f>IF(Wedstrijden!K1968="x","B1","")</f>
        <v/>
      </c>
      <c r="BO1803" s="44" t="str">
        <f>IF(Wedstrijden!L1968="x","BB","")</f>
        <v/>
      </c>
      <c r="BP1803" s="44" t="str">
        <f>IF(Wedstrijden!M1968="x","B","")</f>
        <v/>
      </c>
      <c r="BQ1803" s="44" t="str">
        <f>IF(Wedstrijden!N1968="x","L1","")</f>
        <v/>
      </c>
      <c r="BR1803" s="44" t="str">
        <f>IF(Wedstrijden!O1968="x","L2","")</f>
        <v/>
      </c>
      <c r="BS1803" s="44" t="str">
        <f>IF(Wedstrijden!P1968="x","M1","")</f>
        <v/>
      </c>
      <c r="BT1803" s="44" t="str">
        <f>IF(Wedstrijden!Q1968="x","M2","")</f>
        <v/>
      </c>
      <c r="BU1803" s="44" t="str">
        <f>IF(Wedstrijden!R1968="x","Z1","")</f>
        <v/>
      </c>
      <c r="BV1803" s="44" t="str">
        <f>IF(Wedstrijden!S1968="x","Z2","")</f>
        <v/>
      </c>
      <c r="BW1803" s="44" t="str">
        <f>IF(COUNTA(Wedstrijden!T1968:AB1968)&lt;&gt;0,1,"")</f>
        <v/>
      </c>
      <c r="BX1803" s="44" t="str">
        <f t="shared" si="169"/>
        <v/>
      </c>
      <c r="BY1803" s="44" t="str">
        <f>IF(Wedstrijden!T1968="x","BB","")</f>
        <v/>
      </c>
      <c r="BZ1803" s="44" t="str">
        <f>IF(Wedstrijden!U1968="x","B","")</f>
        <v/>
      </c>
      <c r="CA1803" s="44" t="str">
        <f>IF(Wedstrijden!V1968="x","L1","")</f>
        <v/>
      </c>
      <c r="CB1803" s="44" t="str">
        <f>IF(Wedstrijden!W1968="x","L2","")</f>
        <v/>
      </c>
      <c r="CC1803" s="44" t="str">
        <f>IF(Wedstrijden!X1968="x","M1","")</f>
        <v/>
      </c>
      <c r="CD1803" s="44" t="str">
        <f>IF(Wedstrijden!Y1968="x","M2","")</f>
        <v/>
      </c>
      <c r="CE1803" s="44" t="str">
        <f>IF(Wedstrijden!Z1968="x","Z1","")</f>
        <v/>
      </c>
      <c r="CF1803" s="44" t="str">
        <f>IF(Wedstrijden!AA1968="x","Z2","")</f>
        <v/>
      </c>
      <c r="CG1803" s="44" t="str">
        <f>IF(Wedstrijden!AB1968="x","ZZL","")</f>
        <v/>
      </c>
      <c r="CL1803" s="44" t="str">
        <f>IF(COUNTA(Wedstrijden!AC1968:AJ1968)&lt;&gt;0,2,"")</f>
        <v/>
      </c>
      <c r="CM1803" s="44" t="str">
        <f t="shared" si="170"/>
        <v/>
      </c>
      <c r="CN1803" s="44" t="str">
        <f>IF(Wedstrijden!AC1968="x","AA","")</f>
        <v/>
      </c>
      <c r="CO1803" s="44" t="str">
        <f>IF(Wedstrijden!AD1968="x","A","")</f>
        <v/>
      </c>
      <c r="CP1803" s="44" t="str">
        <f>IF(Wedstrijden!AE1968="x","BB","")</f>
        <v/>
      </c>
      <c r="CQ1803" s="44" t="str">
        <f>IF(Wedstrijden!AF1968="x","B","")</f>
        <v/>
      </c>
      <c r="CR1803" s="44" t="str">
        <f>IF(Wedstrijden!AG1968="x","L","")</f>
        <v/>
      </c>
      <c r="CS1803" s="44" t="str">
        <f>IF(Wedstrijden!AH1968="x","M","")</f>
        <v/>
      </c>
      <c r="CT1803" s="44" t="str">
        <f>IF(Wedstrijden!AI1968="x","Z","")</f>
        <v/>
      </c>
      <c r="CU1803" s="44" t="str">
        <f>IF(Wedstrijden!AJ1968="x","ZZ","")</f>
        <v/>
      </c>
      <c r="CV1803" s="44" t="str">
        <f>IF(COUNTA(Wedstrijden!AK1968:AQ1968)&lt;&gt;0,2,"")</f>
        <v/>
      </c>
      <c r="CW1803" s="44" t="str">
        <f t="shared" si="171"/>
        <v/>
      </c>
      <c r="CX1803" s="44" t="str">
        <f>IF(Wedstrijden!AK1968="x","BB","")</f>
        <v/>
      </c>
      <c r="CY1803" s="44" t="str">
        <f>IF(Wedstrijden!AL1968="x","B","")</f>
        <v/>
      </c>
      <c r="CZ1803" s="44" t="str">
        <f>IF(Wedstrijden!AM1968="x","L","")</f>
        <v/>
      </c>
      <c r="DA1803" s="44" t="str">
        <f>IF(Wedstrijden!AN1968="x","M","")</f>
        <v/>
      </c>
      <c r="DB1803" s="44" t="str">
        <f>IF(Wedstrijden!AO1968="x","Z","")</f>
        <v/>
      </c>
      <c r="DC1803" s="44" t="str">
        <f>IF(Wedstrijden!AP1968="x","ZZ","")</f>
        <v/>
      </c>
      <c r="DD1803" s="44" t="str">
        <f>IF(Wedstrijden!AQ1968="x","1.40","")</f>
        <v/>
      </c>
      <c r="DE1803" s="44" t="str">
        <f>IF(COUNTA(Wedstrijden!AR1968:AT1968)&lt;&gt;0,6,"")</f>
        <v/>
      </c>
      <c r="DF1803" s="44" t="str">
        <f t="shared" si="172"/>
        <v/>
      </c>
      <c r="DG1803" s="44" t="str">
        <f>IF(Wedstrijden!AR1968="x","L","")</f>
        <v/>
      </c>
      <c r="DH1803" s="44" t="str">
        <f>IF(Wedstrijden!AS1968="x","M","")</f>
        <v/>
      </c>
      <c r="DI1803" s="44" t="str">
        <f>IF(Wedstrijden!AT1968="x","Z","")</f>
        <v/>
      </c>
      <c r="DJ1803" s="44" t="str">
        <f>IF(COUNTA(Wedstrijden!AU1968:AW1968)&lt;&gt;0,6,"")</f>
        <v/>
      </c>
      <c r="DK1803" s="44" t="str">
        <f t="shared" si="173"/>
        <v/>
      </c>
      <c r="DL1803" s="44" t="str">
        <f>IF(Wedstrijden!AU1968="x","L","")</f>
        <v/>
      </c>
      <c r="DM1803" s="44" t="str">
        <f>IF(Wedstrijden!AV1968="x","M","")</f>
        <v/>
      </c>
      <c r="DN1803" s="44" t="str">
        <f>IF(Wedstrijden!AW1968="x","Z","")</f>
        <v/>
      </c>
    </row>
    <row r="1804" spans="1:118" ht="15">
      <c r="A1804" s="48" t="e">
        <f>Wedstrijden!#REF!</f>
        <v>#REF!</v>
      </c>
      <c r="B1804" s="44" t="str">
        <f>IFERROR(VLOOKUP(Wedstrijden!E1969,Wedstrijdlocaties!$B$2:$E$499,2,FALSE),"")</f>
        <v/>
      </c>
      <c r="C1804" s="44" t="str">
        <f>Wedstrijden!F1969</f>
        <v/>
      </c>
      <c r="D1804" s="44" t="str">
        <f>IFERROR(VLOOKUP(Wedstrijden!G1969,Organisaties!$B$2:$C$501,2,FALSE),"")</f>
        <v/>
      </c>
      <c r="E1804" s="44" t="str">
        <f>IFERROR(VLOOKUP(Wedstrijden!G1969,Organisaties!$B$2:$F$501,5,FALSE),"")</f>
        <v/>
      </c>
      <c r="F1804" s="44" t="str">
        <f>IF(Wedstrijden!BC1969&lt;&gt;"",Wedstrijden!BC1969,"")</f>
        <v/>
      </c>
      <c r="G1804" s="44">
        <f>IF(Wedstrijden!AY1969="Indoor",1,0)</f>
        <v>0</v>
      </c>
      <c r="H1804" s="44">
        <f>Wedstrijden!AZ1969</f>
        <v>0</v>
      </c>
      <c r="I1804" s="44" t="str">
        <f>IF(Wedstrijden!AX1969="Nee",0,IF(Wedstrijden!AX1969="Ja",1,""))</f>
        <v/>
      </c>
      <c r="J1804" s="44" t="str">
        <f>IF(Wedstrijden!BA1969&lt;&gt;"",Wedstrijden!BA1969,"")</f>
        <v/>
      </c>
      <c r="W1804" s="45"/>
      <c r="AE1804" s="45"/>
      <c r="AN1804" s="45"/>
      <c r="AU1804" s="45"/>
      <c r="BA1804" s="45"/>
      <c r="BE1804" s="45"/>
      <c r="BJ1804" s="44" t="str">
        <f>IF(COUNTA(Wedstrijden!I1969:S1969)&lt;&gt;0,1,"")</f>
        <v/>
      </c>
      <c r="BK1804" s="44" t="str">
        <f t="shared" si="168"/>
        <v/>
      </c>
      <c r="BL1804" s="44" t="str">
        <f>IF(Wedstrijden!I1969="x","AA","")</f>
        <v/>
      </c>
      <c r="BM1804" s="44" t="str">
        <f>IF(Wedstrijden!J1969="x","A","")</f>
        <v/>
      </c>
      <c r="BN1804" s="44" t="str">
        <f>IF(Wedstrijden!K1969="x","B1","")</f>
        <v/>
      </c>
      <c r="BO1804" s="44" t="str">
        <f>IF(Wedstrijden!L1969="x","BB","")</f>
        <v/>
      </c>
      <c r="BP1804" s="44" t="str">
        <f>IF(Wedstrijden!M1969="x","B","")</f>
        <v/>
      </c>
      <c r="BQ1804" s="44" t="str">
        <f>IF(Wedstrijden!N1969="x","L1","")</f>
        <v/>
      </c>
      <c r="BR1804" s="44" t="str">
        <f>IF(Wedstrijden!O1969="x","L2","")</f>
        <v/>
      </c>
      <c r="BS1804" s="44" t="str">
        <f>IF(Wedstrijden!P1969="x","M1","")</f>
        <v/>
      </c>
      <c r="BT1804" s="44" t="str">
        <f>IF(Wedstrijden!Q1969="x","M2","")</f>
        <v/>
      </c>
      <c r="BU1804" s="44" t="str">
        <f>IF(Wedstrijden!R1969="x","Z1","")</f>
        <v/>
      </c>
      <c r="BV1804" s="44" t="str">
        <f>IF(Wedstrijden!S1969="x","Z2","")</f>
        <v/>
      </c>
      <c r="BW1804" s="44" t="str">
        <f>IF(COUNTA(Wedstrijden!T1969:AB1969)&lt;&gt;0,1,"")</f>
        <v/>
      </c>
      <c r="BX1804" s="44" t="str">
        <f t="shared" si="169"/>
        <v/>
      </c>
      <c r="BY1804" s="44" t="str">
        <f>IF(Wedstrijden!T1969="x","BB","")</f>
        <v/>
      </c>
      <c r="BZ1804" s="44" t="str">
        <f>IF(Wedstrijden!U1969="x","B","")</f>
        <v/>
      </c>
      <c r="CA1804" s="44" t="str">
        <f>IF(Wedstrijden!V1969="x","L1","")</f>
        <v/>
      </c>
      <c r="CB1804" s="44" t="str">
        <f>IF(Wedstrijden!W1969="x","L2","")</f>
        <v/>
      </c>
      <c r="CC1804" s="44" t="str">
        <f>IF(Wedstrijden!X1969="x","M1","")</f>
        <v/>
      </c>
      <c r="CD1804" s="44" t="str">
        <f>IF(Wedstrijden!Y1969="x","M2","")</f>
        <v/>
      </c>
      <c r="CE1804" s="44" t="str">
        <f>IF(Wedstrijden!Z1969="x","Z1","")</f>
        <v/>
      </c>
      <c r="CF1804" s="44" t="str">
        <f>IF(Wedstrijden!AA1969="x","Z2","")</f>
        <v/>
      </c>
      <c r="CG1804" s="44" t="str">
        <f>IF(Wedstrijden!AB1969="x","ZZL","")</f>
        <v/>
      </c>
      <c r="CL1804" s="44" t="str">
        <f>IF(COUNTA(Wedstrijden!AC1969:AJ1969)&lt;&gt;0,2,"")</f>
        <v/>
      </c>
      <c r="CM1804" s="44" t="str">
        <f t="shared" si="170"/>
        <v/>
      </c>
      <c r="CN1804" s="44" t="str">
        <f>IF(Wedstrijden!AC1969="x","AA","")</f>
        <v/>
      </c>
      <c r="CO1804" s="44" t="str">
        <f>IF(Wedstrijden!AD1969="x","A","")</f>
        <v/>
      </c>
      <c r="CP1804" s="44" t="str">
        <f>IF(Wedstrijden!AE1969="x","BB","")</f>
        <v/>
      </c>
      <c r="CQ1804" s="44" t="str">
        <f>IF(Wedstrijden!AF1969="x","B","")</f>
        <v/>
      </c>
      <c r="CR1804" s="44" t="str">
        <f>IF(Wedstrijden!AG1969="x","L","")</f>
        <v/>
      </c>
      <c r="CS1804" s="44" t="str">
        <f>IF(Wedstrijden!AH1969="x","M","")</f>
        <v/>
      </c>
      <c r="CT1804" s="44" t="str">
        <f>IF(Wedstrijden!AI1969="x","Z","")</f>
        <v/>
      </c>
      <c r="CU1804" s="44" t="str">
        <f>IF(Wedstrijden!AJ1969="x","ZZ","")</f>
        <v/>
      </c>
      <c r="CV1804" s="44" t="str">
        <f>IF(COUNTA(Wedstrijden!AK1969:AQ1969)&lt;&gt;0,2,"")</f>
        <v/>
      </c>
      <c r="CW1804" s="44" t="str">
        <f t="shared" si="171"/>
        <v/>
      </c>
      <c r="CX1804" s="44" t="str">
        <f>IF(Wedstrijden!AK1969="x","BB","")</f>
        <v/>
      </c>
      <c r="CY1804" s="44" t="str">
        <f>IF(Wedstrijden!AL1969="x","B","")</f>
        <v/>
      </c>
      <c r="CZ1804" s="44" t="str">
        <f>IF(Wedstrijden!AM1969="x","L","")</f>
        <v/>
      </c>
      <c r="DA1804" s="44" t="str">
        <f>IF(Wedstrijden!AN1969="x","M","")</f>
        <v/>
      </c>
      <c r="DB1804" s="44" t="str">
        <f>IF(Wedstrijden!AO1969="x","Z","")</f>
        <v/>
      </c>
      <c r="DC1804" s="44" t="str">
        <f>IF(Wedstrijden!AP1969="x","ZZ","")</f>
        <v/>
      </c>
      <c r="DD1804" s="44" t="str">
        <f>IF(Wedstrijden!AQ1969="x","1.40","")</f>
        <v/>
      </c>
      <c r="DE1804" s="44" t="str">
        <f>IF(COUNTA(Wedstrijden!AR1969:AT1969)&lt;&gt;0,6,"")</f>
        <v/>
      </c>
      <c r="DF1804" s="44" t="str">
        <f t="shared" si="172"/>
        <v/>
      </c>
      <c r="DG1804" s="44" t="str">
        <f>IF(Wedstrijden!AR1969="x","L","")</f>
        <v/>
      </c>
      <c r="DH1804" s="44" t="str">
        <f>IF(Wedstrijden!AS1969="x","M","")</f>
        <v/>
      </c>
      <c r="DI1804" s="44" t="str">
        <f>IF(Wedstrijden!AT1969="x","Z","")</f>
        <v/>
      </c>
      <c r="DJ1804" s="44" t="str">
        <f>IF(COUNTA(Wedstrijden!AU1969:AW1969)&lt;&gt;0,6,"")</f>
        <v/>
      </c>
      <c r="DK1804" s="44" t="str">
        <f t="shared" si="173"/>
        <v/>
      </c>
      <c r="DL1804" s="44" t="str">
        <f>IF(Wedstrijden!AU1969="x","L","")</f>
        <v/>
      </c>
      <c r="DM1804" s="44" t="str">
        <f>IF(Wedstrijden!AV1969="x","M","")</f>
        <v/>
      </c>
      <c r="DN1804" s="44" t="str">
        <f>IF(Wedstrijden!AW1969="x","Z","")</f>
        <v/>
      </c>
    </row>
    <row r="1805" spans="1:118" ht="15">
      <c r="A1805" s="48" t="e">
        <f>Wedstrijden!#REF!</f>
        <v>#REF!</v>
      </c>
      <c r="B1805" s="44" t="str">
        <f>IFERROR(VLOOKUP(Wedstrijden!E1970,Wedstrijdlocaties!$B$2:$E$499,2,FALSE),"")</f>
        <v/>
      </c>
      <c r="C1805" s="44" t="str">
        <f>Wedstrijden!F1970</f>
        <v/>
      </c>
      <c r="D1805" s="44" t="str">
        <f>IFERROR(VLOOKUP(Wedstrijden!G1970,Organisaties!$B$2:$C$501,2,FALSE),"")</f>
        <v/>
      </c>
      <c r="E1805" s="44" t="str">
        <f>IFERROR(VLOOKUP(Wedstrijden!G1970,Organisaties!$B$2:$F$501,5,FALSE),"")</f>
        <v/>
      </c>
      <c r="F1805" s="44" t="str">
        <f>IF(Wedstrijden!BC1970&lt;&gt;"",Wedstrijden!BC1970,"")</f>
        <v/>
      </c>
      <c r="G1805" s="44">
        <f>IF(Wedstrijden!AY1970="Indoor",1,0)</f>
        <v>0</v>
      </c>
      <c r="H1805" s="44">
        <f>Wedstrijden!AZ1970</f>
        <v>0</v>
      </c>
      <c r="I1805" s="44" t="str">
        <f>IF(Wedstrijden!AX1970="Nee",0,IF(Wedstrijden!AX1970="Ja",1,""))</f>
        <v/>
      </c>
      <c r="J1805" s="44" t="str">
        <f>IF(Wedstrijden!BA1970&lt;&gt;"",Wedstrijden!BA1970,"")</f>
        <v/>
      </c>
      <c r="W1805" s="45"/>
      <c r="AE1805" s="45"/>
      <c r="AN1805" s="45"/>
      <c r="AU1805" s="45"/>
      <c r="BA1805" s="45"/>
      <c r="BE1805" s="45"/>
      <c r="BJ1805" s="44" t="str">
        <f>IF(COUNTA(Wedstrijden!I1970:S1970)&lt;&gt;0,1,"")</f>
        <v/>
      </c>
      <c r="BK1805" s="44" t="str">
        <f t="shared" si="168"/>
        <v/>
      </c>
      <c r="BL1805" s="44" t="str">
        <f>IF(Wedstrijden!I1970="x","AA","")</f>
        <v/>
      </c>
      <c r="BM1805" s="44" t="str">
        <f>IF(Wedstrijden!J1970="x","A","")</f>
        <v/>
      </c>
      <c r="BN1805" s="44" t="str">
        <f>IF(Wedstrijden!K1970="x","B1","")</f>
        <v/>
      </c>
      <c r="BO1805" s="44" t="str">
        <f>IF(Wedstrijden!L1970="x","BB","")</f>
        <v/>
      </c>
      <c r="BP1805" s="44" t="str">
        <f>IF(Wedstrijden!M1970="x","B","")</f>
        <v/>
      </c>
      <c r="BQ1805" s="44" t="str">
        <f>IF(Wedstrijden!N1970="x","L1","")</f>
        <v/>
      </c>
      <c r="BR1805" s="44" t="str">
        <f>IF(Wedstrijden!O1970="x","L2","")</f>
        <v/>
      </c>
      <c r="BS1805" s="44" t="str">
        <f>IF(Wedstrijden!P1970="x","M1","")</f>
        <v/>
      </c>
      <c r="BT1805" s="44" t="str">
        <f>IF(Wedstrijden!Q1970="x","M2","")</f>
        <v/>
      </c>
      <c r="BU1805" s="44" t="str">
        <f>IF(Wedstrijden!R1970="x","Z1","")</f>
        <v/>
      </c>
      <c r="BV1805" s="44" t="str">
        <f>IF(Wedstrijden!S1970="x","Z2","")</f>
        <v/>
      </c>
      <c r="BW1805" s="44" t="str">
        <f>IF(COUNTA(Wedstrijden!T1970:AB1970)&lt;&gt;0,1,"")</f>
        <v/>
      </c>
      <c r="BX1805" s="44" t="str">
        <f t="shared" si="169"/>
        <v/>
      </c>
      <c r="BY1805" s="44" t="str">
        <f>IF(Wedstrijden!T1970="x","BB","")</f>
        <v/>
      </c>
      <c r="BZ1805" s="44" t="str">
        <f>IF(Wedstrijden!U1970="x","B","")</f>
        <v/>
      </c>
      <c r="CA1805" s="44" t="str">
        <f>IF(Wedstrijden!V1970="x","L1","")</f>
        <v/>
      </c>
      <c r="CB1805" s="44" t="str">
        <f>IF(Wedstrijden!W1970="x","L2","")</f>
        <v/>
      </c>
      <c r="CC1805" s="44" t="str">
        <f>IF(Wedstrijden!X1970="x","M1","")</f>
        <v/>
      </c>
      <c r="CD1805" s="44" t="str">
        <f>IF(Wedstrijden!Y1970="x","M2","")</f>
        <v/>
      </c>
      <c r="CE1805" s="44" t="str">
        <f>IF(Wedstrijden!Z1970="x","Z1","")</f>
        <v/>
      </c>
      <c r="CF1805" s="44" t="str">
        <f>IF(Wedstrijden!AA1970="x","Z2","")</f>
        <v/>
      </c>
      <c r="CG1805" s="44" t="str">
        <f>IF(Wedstrijden!AB1970="x","ZZL","")</f>
        <v/>
      </c>
      <c r="CL1805" s="44" t="str">
        <f>IF(COUNTA(Wedstrijden!AC1970:AJ1970)&lt;&gt;0,2,"")</f>
        <v/>
      </c>
      <c r="CM1805" s="44" t="str">
        <f t="shared" si="170"/>
        <v/>
      </c>
      <c r="CN1805" s="44" t="str">
        <f>IF(Wedstrijden!AC1970="x","AA","")</f>
        <v/>
      </c>
      <c r="CO1805" s="44" t="str">
        <f>IF(Wedstrijden!AD1970="x","A","")</f>
        <v/>
      </c>
      <c r="CP1805" s="44" t="str">
        <f>IF(Wedstrijden!AE1970="x","BB","")</f>
        <v/>
      </c>
      <c r="CQ1805" s="44" t="str">
        <f>IF(Wedstrijden!AF1970="x","B","")</f>
        <v/>
      </c>
      <c r="CR1805" s="44" t="str">
        <f>IF(Wedstrijden!AG1970="x","L","")</f>
        <v/>
      </c>
      <c r="CS1805" s="44" t="str">
        <f>IF(Wedstrijden!AH1970="x","M","")</f>
        <v/>
      </c>
      <c r="CT1805" s="44" t="str">
        <f>IF(Wedstrijden!AI1970="x","Z","")</f>
        <v/>
      </c>
      <c r="CU1805" s="44" t="str">
        <f>IF(Wedstrijden!AJ1970="x","ZZ","")</f>
        <v/>
      </c>
      <c r="CV1805" s="44" t="str">
        <f>IF(COUNTA(Wedstrijden!AK1970:AQ1970)&lt;&gt;0,2,"")</f>
        <v/>
      </c>
      <c r="CW1805" s="44" t="str">
        <f t="shared" si="171"/>
        <v/>
      </c>
      <c r="CX1805" s="44" t="str">
        <f>IF(Wedstrijden!AK1970="x","BB","")</f>
        <v/>
      </c>
      <c r="CY1805" s="44" t="str">
        <f>IF(Wedstrijden!AL1970="x","B","")</f>
        <v/>
      </c>
      <c r="CZ1805" s="44" t="str">
        <f>IF(Wedstrijden!AM1970="x","L","")</f>
        <v/>
      </c>
      <c r="DA1805" s="44" t="str">
        <f>IF(Wedstrijden!AN1970="x","M","")</f>
        <v/>
      </c>
      <c r="DB1805" s="44" t="str">
        <f>IF(Wedstrijden!AO1970="x","Z","")</f>
        <v/>
      </c>
      <c r="DC1805" s="44" t="str">
        <f>IF(Wedstrijden!AP1970="x","ZZ","")</f>
        <v/>
      </c>
      <c r="DD1805" s="44" t="str">
        <f>IF(Wedstrijden!AQ1970="x","1.40","")</f>
        <v/>
      </c>
      <c r="DE1805" s="44" t="str">
        <f>IF(COUNTA(Wedstrijden!AR1970:AT1970)&lt;&gt;0,6,"")</f>
        <v/>
      </c>
      <c r="DF1805" s="44" t="str">
        <f t="shared" si="172"/>
        <v/>
      </c>
      <c r="DG1805" s="44" t="str">
        <f>IF(Wedstrijden!AR1970="x","L","")</f>
        <v/>
      </c>
      <c r="DH1805" s="44" t="str">
        <f>IF(Wedstrijden!AS1970="x","M","")</f>
        <v/>
      </c>
      <c r="DI1805" s="44" t="str">
        <f>IF(Wedstrijden!AT1970="x","Z","")</f>
        <v/>
      </c>
      <c r="DJ1805" s="44" t="str">
        <f>IF(COUNTA(Wedstrijden!AU1970:AW1970)&lt;&gt;0,6,"")</f>
        <v/>
      </c>
      <c r="DK1805" s="44" t="str">
        <f t="shared" si="173"/>
        <v/>
      </c>
      <c r="DL1805" s="44" t="str">
        <f>IF(Wedstrijden!AU1970="x","L","")</f>
        <v/>
      </c>
      <c r="DM1805" s="44" t="str">
        <f>IF(Wedstrijden!AV1970="x","M","")</f>
        <v/>
      </c>
      <c r="DN1805" s="44" t="str">
        <f>IF(Wedstrijden!AW1970="x","Z","")</f>
        <v/>
      </c>
    </row>
    <row r="1806" spans="1:118" ht="15">
      <c r="A1806" s="48" t="e">
        <f>Wedstrijden!#REF!</f>
        <v>#REF!</v>
      </c>
      <c r="B1806" s="44" t="str">
        <f>IFERROR(VLOOKUP(Wedstrijden!E1971,Wedstrijdlocaties!$B$2:$E$499,2,FALSE),"")</f>
        <v/>
      </c>
      <c r="C1806" s="44" t="str">
        <f>Wedstrijden!F1971</f>
        <v/>
      </c>
      <c r="D1806" s="44" t="str">
        <f>IFERROR(VLOOKUP(Wedstrijden!G1971,Organisaties!$B$2:$C$501,2,FALSE),"")</f>
        <v/>
      </c>
      <c r="E1806" s="44" t="str">
        <f>IFERROR(VLOOKUP(Wedstrijden!G1971,Organisaties!$B$2:$F$501,5,FALSE),"")</f>
        <v/>
      </c>
      <c r="F1806" s="44" t="str">
        <f>IF(Wedstrijden!BC1971&lt;&gt;"",Wedstrijden!BC1971,"")</f>
        <v/>
      </c>
      <c r="G1806" s="44">
        <f>IF(Wedstrijden!AY1971="Indoor",1,0)</f>
        <v>0</v>
      </c>
      <c r="H1806" s="44">
        <f>Wedstrijden!AZ1971</f>
        <v>0</v>
      </c>
      <c r="I1806" s="44" t="str">
        <f>IF(Wedstrijden!AX1971="Nee",0,IF(Wedstrijden!AX1971="Ja",1,""))</f>
        <v/>
      </c>
      <c r="J1806" s="44" t="str">
        <f>IF(Wedstrijden!BA1971&lt;&gt;"",Wedstrijden!BA1971,"")</f>
        <v/>
      </c>
      <c r="W1806" s="45"/>
      <c r="AE1806" s="45"/>
      <c r="AN1806" s="45"/>
      <c r="AU1806" s="45"/>
      <c r="BA1806" s="45"/>
      <c r="BE1806" s="45"/>
      <c r="BJ1806" s="44" t="str">
        <f>IF(COUNTA(Wedstrijden!I1971:S1971)&lt;&gt;0,1,"")</f>
        <v/>
      </c>
      <c r="BK1806" s="44" t="str">
        <f t="shared" si="168"/>
        <v/>
      </c>
      <c r="BL1806" s="44" t="str">
        <f>IF(Wedstrijden!I1971="x","AA","")</f>
        <v/>
      </c>
      <c r="BM1806" s="44" t="str">
        <f>IF(Wedstrijden!J1971="x","A","")</f>
        <v/>
      </c>
      <c r="BN1806" s="44" t="str">
        <f>IF(Wedstrijden!K1971="x","B1","")</f>
        <v/>
      </c>
      <c r="BO1806" s="44" t="str">
        <f>IF(Wedstrijden!L1971="x","BB","")</f>
        <v/>
      </c>
      <c r="BP1806" s="44" t="str">
        <f>IF(Wedstrijden!M1971="x","B","")</f>
        <v/>
      </c>
      <c r="BQ1806" s="44" t="str">
        <f>IF(Wedstrijden!N1971="x","L1","")</f>
        <v/>
      </c>
      <c r="BR1806" s="44" t="str">
        <f>IF(Wedstrijden!O1971="x","L2","")</f>
        <v/>
      </c>
      <c r="BS1806" s="44" t="str">
        <f>IF(Wedstrijden!P1971="x","M1","")</f>
        <v/>
      </c>
      <c r="BT1806" s="44" t="str">
        <f>IF(Wedstrijden!Q1971="x","M2","")</f>
        <v/>
      </c>
      <c r="BU1806" s="44" t="str">
        <f>IF(Wedstrijden!R1971="x","Z1","")</f>
        <v/>
      </c>
      <c r="BV1806" s="44" t="str">
        <f>IF(Wedstrijden!S1971="x","Z2","")</f>
        <v/>
      </c>
      <c r="BW1806" s="44" t="str">
        <f>IF(COUNTA(Wedstrijden!T1971:AB1971)&lt;&gt;0,1,"")</f>
        <v/>
      </c>
      <c r="BX1806" s="44" t="str">
        <f t="shared" si="169"/>
        <v/>
      </c>
      <c r="BY1806" s="44" t="str">
        <f>IF(Wedstrijden!T1971="x","BB","")</f>
        <v/>
      </c>
      <c r="BZ1806" s="44" t="str">
        <f>IF(Wedstrijden!U1971="x","B","")</f>
        <v/>
      </c>
      <c r="CA1806" s="44" t="str">
        <f>IF(Wedstrijden!V1971="x","L1","")</f>
        <v/>
      </c>
      <c r="CB1806" s="44" t="str">
        <f>IF(Wedstrijden!W1971="x","L2","")</f>
        <v/>
      </c>
      <c r="CC1806" s="44" t="str">
        <f>IF(Wedstrijden!X1971="x","M1","")</f>
        <v/>
      </c>
      <c r="CD1806" s="44" t="str">
        <f>IF(Wedstrijden!Y1971="x","M2","")</f>
        <v/>
      </c>
      <c r="CE1806" s="44" t="str">
        <f>IF(Wedstrijden!Z1971="x","Z1","")</f>
        <v/>
      </c>
      <c r="CF1806" s="44" t="str">
        <f>IF(Wedstrijden!AA1971="x","Z2","")</f>
        <v/>
      </c>
      <c r="CG1806" s="44" t="str">
        <f>IF(Wedstrijden!AB1971="x","ZZL","")</f>
        <v/>
      </c>
      <c r="CL1806" s="44" t="str">
        <f>IF(COUNTA(Wedstrijden!AC1971:AJ1971)&lt;&gt;0,2,"")</f>
        <v/>
      </c>
      <c r="CM1806" s="44" t="str">
        <f t="shared" si="170"/>
        <v/>
      </c>
      <c r="CN1806" s="44" t="str">
        <f>IF(Wedstrijden!AC1971="x","AA","")</f>
        <v/>
      </c>
      <c r="CO1806" s="44" t="str">
        <f>IF(Wedstrijden!AD1971="x","A","")</f>
        <v/>
      </c>
      <c r="CP1806" s="44" t="str">
        <f>IF(Wedstrijden!AE1971="x","BB","")</f>
        <v/>
      </c>
      <c r="CQ1806" s="44" t="str">
        <f>IF(Wedstrijden!AF1971="x","B","")</f>
        <v/>
      </c>
      <c r="CR1806" s="44" t="str">
        <f>IF(Wedstrijden!AG1971="x","L","")</f>
        <v/>
      </c>
      <c r="CS1806" s="44" t="str">
        <f>IF(Wedstrijden!AH1971="x","M","")</f>
        <v/>
      </c>
      <c r="CT1806" s="44" t="str">
        <f>IF(Wedstrijden!AI1971="x","Z","")</f>
        <v/>
      </c>
      <c r="CU1806" s="44" t="str">
        <f>IF(Wedstrijden!AJ1971="x","ZZ","")</f>
        <v/>
      </c>
      <c r="CV1806" s="44" t="str">
        <f>IF(COUNTA(Wedstrijden!AK1971:AQ1971)&lt;&gt;0,2,"")</f>
        <v/>
      </c>
      <c r="CW1806" s="44" t="str">
        <f t="shared" si="171"/>
        <v/>
      </c>
      <c r="CX1806" s="44" t="str">
        <f>IF(Wedstrijden!AK1971="x","BB","")</f>
        <v/>
      </c>
      <c r="CY1806" s="44" t="str">
        <f>IF(Wedstrijden!AL1971="x","B","")</f>
        <v/>
      </c>
      <c r="CZ1806" s="44" t="str">
        <f>IF(Wedstrijden!AM1971="x","L","")</f>
        <v/>
      </c>
      <c r="DA1806" s="44" t="str">
        <f>IF(Wedstrijden!AN1971="x","M","")</f>
        <v/>
      </c>
      <c r="DB1806" s="44" t="str">
        <f>IF(Wedstrijden!AO1971="x","Z","")</f>
        <v/>
      </c>
      <c r="DC1806" s="44" t="str">
        <f>IF(Wedstrijden!AP1971="x","ZZ","")</f>
        <v/>
      </c>
      <c r="DD1806" s="44" t="str">
        <f>IF(Wedstrijden!AQ1971="x","1.40","")</f>
        <v/>
      </c>
      <c r="DE1806" s="44" t="str">
        <f>IF(COUNTA(Wedstrijden!AR1971:AT1971)&lt;&gt;0,6,"")</f>
        <v/>
      </c>
      <c r="DF1806" s="44" t="str">
        <f t="shared" si="172"/>
        <v/>
      </c>
      <c r="DG1806" s="44" t="str">
        <f>IF(Wedstrijden!AR1971="x","L","")</f>
        <v/>
      </c>
      <c r="DH1806" s="44" t="str">
        <f>IF(Wedstrijden!AS1971="x","M","")</f>
        <v/>
      </c>
      <c r="DI1806" s="44" t="str">
        <f>IF(Wedstrijden!AT1971="x","Z","")</f>
        <v/>
      </c>
      <c r="DJ1806" s="44" t="str">
        <f>IF(COUNTA(Wedstrijden!AU1971:AW1971)&lt;&gt;0,6,"")</f>
        <v/>
      </c>
      <c r="DK1806" s="44" t="str">
        <f t="shared" si="173"/>
        <v/>
      </c>
      <c r="DL1806" s="44" t="str">
        <f>IF(Wedstrijden!AU1971="x","L","")</f>
        <v/>
      </c>
      <c r="DM1806" s="44" t="str">
        <f>IF(Wedstrijden!AV1971="x","M","")</f>
        <v/>
      </c>
      <c r="DN1806" s="44" t="str">
        <f>IF(Wedstrijden!AW1971="x","Z","")</f>
        <v/>
      </c>
    </row>
    <row r="1807" spans="1:118" ht="15">
      <c r="A1807" s="48" t="e">
        <f>Wedstrijden!#REF!</f>
        <v>#REF!</v>
      </c>
      <c r="B1807" s="44" t="str">
        <f>IFERROR(VLOOKUP(Wedstrijden!E1972,Wedstrijdlocaties!$B$2:$E$499,2,FALSE),"")</f>
        <v/>
      </c>
      <c r="C1807" s="44" t="str">
        <f>Wedstrijden!F1972</f>
        <v/>
      </c>
      <c r="D1807" s="44" t="str">
        <f>IFERROR(VLOOKUP(Wedstrijden!G1972,Organisaties!$B$2:$C$501,2,FALSE),"")</f>
        <v/>
      </c>
      <c r="E1807" s="44" t="str">
        <f>IFERROR(VLOOKUP(Wedstrijden!G1972,Organisaties!$B$2:$F$501,5,FALSE),"")</f>
        <v/>
      </c>
      <c r="F1807" s="44" t="str">
        <f>IF(Wedstrijden!BC1972&lt;&gt;"",Wedstrijden!BC1972,"")</f>
        <v/>
      </c>
      <c r="G1807" s="44">
        <f>IF(Wedstrijden!AY1972="Indoor",1,0)</f>
        <v>0</v>
      </c>
      <c r="H1807" s="44">
        <f>Wedstrijden!AZ1972</f>
        <v>0</v>
      </c>
      <c r="I1807" s="44" t="str">
        <f>IF(Wedstrijden!AX1972="Nee",0,IF(Wedstrijden!AX1972="Ja",1,""))</f>
        <v/>
      </c>
      <c r="J1807" s="44" t="str">
        <f>IF(Wedstrijden!BA1972&lt;&gt;"",Wedstrijden!BA1972,"")</f>
        <v/>
      </c>
      <c r="W1807" s="45"/>
      <c r="AE1807" s="45"/>
      <c r="AN1807" s="45"/>
      <c r="AU1807" s="45"/>
      <c r="BA1807" s="45"/>
      <c r="BE1807" s="45"/>
      <c r="BJ1807" s="44" t="str">
        <f>IF(COUNTA(Wedstrijden!I1972:S1972)&lt;&gt;0,1,"")</f>
        <v/>
      </c>
      <c r="BK1807" s="44" t="str">
        <f t="shared" si="168"/>
        <v/>
      </c>
      <c r="BL1807" s="44" t="str">
        <f>IF(Wedstrijden!I1972="x","AA","")</f>
        <v/>
      </c>
      <c r="BM1807" s="44" t="str">
        <f>IF(Wedstrijden!J1972="x","A","")</f>
        <v/>
      </c>
      <c r="BN1807" s="44" t="str">
        <f>IF(Wedstrijden!K1972="x","B1","")</f>
        <v/>
      </c>
      <c r="BO1807" s="44" t="str">
        <f>IF(Wedstrijden!L1972="x","BB","")</f>
        <v/>
      </c>
      <c r="BP1807" s="44" t="str">
        <f>IF(Wedstrijden!M1972="x","B","")</f>
        <v/>
      </c>
      <c r="BQ1807" s="44" t="str">
        <f>IF(Wedstrijden!N1972="x","L1","")</f>
        <v/>
      </c>
      <c r="BR1807" s="44" t="str">
        <f>IF(Wedstrijden!O1972="x","L2","")</f>
        <v/>
      </c>
      <c r="BS1807" s="44" t="str">
        <f>IF(Wedstrijden!P1972="x","M1","")</f>
        <v/>
      </c>
      <c r="BT1807" s="44" t="str">
        <f>IF(Wedstrijden!Q1972="x","M2","")</f>
        <v/>
      </c>
      <c r="BU1807" s="44" t="str">
        <f>IF(Wedstrijden!R1972="x","Z1","")</f>
        <v/>
      </c>
      <c r="BV1807" s="44" t="str">
        <f>IF(Wedstrijden!S1972="x","Z2","")</f>
        <v/>
      </c>
      <c r="BW1807" s="44" t="str">
        <f>IF(COUNTA(Wedstrijden!T1972:AB1972)&lt;&gt;0,1,"")</f>
        <v/>
      </c>
      <c r="BX1807" s="44" t="str">
        <f t="shared" si="169"/>
        <v/>
      </c>
      <c r="BY1807" s="44" t="str">
        <f>IF(Wedstrijden!T1972="x","BB","")</f>
        <v/>
      </c>
      <c r="BZ1807" s="44" t="str">
        <f>IF(Wedstrijden!U1972="x","B","")</f>
        <v/>
      </c>
      <c r="CA1807" s="44" t="str">
        <f>IF(Wedstrijden!V1972="x","L1","")</f>
        <v/>
      </c>
      <c r="CB1807" s="44" t="str">
        <f>IF(Wedstrijden!W1972="x","L2","")</f>
        <v/>
      </c>
      <c r="CC1807" s="44" t="str">
        <f>IF(Wedstrijden!X1972="x","M1","")</f>
        <v/>
      </c>
      <c r="CD1807" s="44" t="str">
        <f>IF(Wedstrijden!Y1972="x","M2","")</f>
        <v/>
      </c>
      <c r="CE1807" s="44" t="str">
        <f>IF(Wedstrijden!Z1972="x","Z1","")</f>
        <v/>
      </c>
      <c r="CF1807" s="44" t="str">
        <f>IF(Wedstrijden!AA1972="x","Z2","")</f>
        <v/>
      </c>
      <c r="CG1807" s="44" t="str">
        <f>IF(Wedstrijden!AB1972="x","ZZL","")</f>
        <v/>
      </c>
      <c r="CL1807" s="44" t="str">
        <f>IF(COUNTA(Wedstrijden!AC1972:AJ1972)&lt;&gt;0,2,"")</f>
        <v/>
      </c>
      <c r="CM1807" s="44" t="str">
        <f t="shared" si="170"/>
        <v/>
      </c>
      <c r="CN1807" s="44" t="str">
        <f>IF(Wedstrijden!AC1972="x","AA","")</f>
        <v/>
      </c>
      <c r="CO1807" s="44" t="str">
        <f>IF(Wedstrijden!AD1972="x","A","")</f>
        <v/>
      </c>
      <c r="CP1807" s="44" t="str">
        <f>IF(Wedstrijden!AE1972="x","BB","")</f>
        <v/>
      </c>
      <c r="CQ1807" s="44" t="str">
        <f>IF(Wedstrijden!AF1972="x","B","")</f>
        <v/>
      </c>
      <c r="CR1807" s="44" t="str">
        <f>IF(Wedstrijden!AG1972="x","L","")</f>
        <v/>
      </c>
      <c r="CS1807" s="44" t="str">
        <f>IF(Wedstrijden!AH1972="x","M","")</f>
        <v/>
      </c>
      <c r="CT1807" s="44" t="str">
        <f>IF(Wedstrijden!AI1972="x","Z","")</f>
        <v/>
      </c>
      <c r="CU1807" s="44" t="str">
        <f>IF(Wedstrijden!AJ1972="x","ZZ","")</f>
        <v/>
      </c>
      <c r="CV1807" s="44" t="str">
        <f>IF(COUNTA(Wedstrijden!AK1972:AQ1972)&lt;&gt;0,2,"")</f>
        <v/>
      </c>
      <c r="CW1807" s="44" t="str">
        <f t="shared" si="171"/>
        <v/>
      </c>
      <c r="CX1807" s="44" t="str">
        <f>IF(Wedstrijden!AK1972="x","BB","")</f>
        <v/>
      </c>
      <c r="CY1807" s="44" t="str">
        <f>IF(Wedstrijden!AL1972="x","B","")</f>
        <v/>
      </c>
      <c r="CZ1807" s="44" t="str">
        <f>IF(Wedstrijden!AM1972="x","L","")</f>
        <v/>
      </c>
      <c r="DA1807" s="44" t="str">
        <f>IF(Wedstrijden!AN1972="x","M","")</f>
        <v/>
      </c>
      <c r="DB1807" s="44" t="str">
        <f>IF(Wedstrijden!AO1972="x","Z","")</f>
        <v/>
      </c>
      <c r="DC1807" s="44" t="str">
        <f>IF(Wedstrijden!AP1972="x","ZZ","")</f>
        <v/>
      </c>
      <c r="DD1807" s="44" t="str">
        <f>IF(Wedstrijden!AQ1972="x","1.40","")</f>
        <v/>
      </c>
      <c r="DE1807" s="44" t="str">
        <f>IF(COUNTA(Wedstrijden!AR1972:AT1972)&lt;&gt;0,6,"")</f>
        <v/>
      </c>
      <c r="DF1807" s="44" t="str">
        <f t="shared" si="172"/>
        <v/>
      </c>
      <c r="DG1807" s="44" t="str">
        <f>IF(Wedstrijden!AR1972="x","L","")</f>
        <v/>
      </c>
      <c r="DH1807" s="44" t="str">
        <f>IF(Wedstrijden!AS1972="x","M","")</f>
        <v/>
      </c>
      <c r="DI1807" s="44" t="str">
        <f>IF(Wedstrijden!AT1972="x","Z","")</f>
        <v/>
      </c>
      <c r="DJ1807" s="44" t="str">
        <f>IF(COUNTA(Wedstrijden!AU1972:AW1972)&lt;&gt;0,6,"")</f>
        <v/>
      </c>
      <c r="DK1807" s="44" t="str">
        <f t="shared" si="173"/>
        <v/>
      </c>
      <c r="DL1807" s="44" t="str">
        <f>IF(Wedstrijden!AU1972="x","L","")</f>
        <v/>
      </c>
      <c r="DM1807" s="44" t="str">
        <f>IF(Wedstrijden!AV1972="x","M","")</f>
        <v/>
      </c>
      <c r="DN1807" s="44" t="str">
        <f>IF(Wedstrijden!AW1972="x","Z","")</f>
        <v/>
      </c>
    </row>
    <row r="1808" spans="1:118" ht="15">
      <c r="A1808" s="48" t="e">
        <f>Wedstrijden!#REF!</f>
        <v>#REF!</v>
      </c>
      <c r="B1808" s="44" t="str">
        <f>IFERROR(VLOOKUP(Wedstrijden!E1973,Wedstrijdlocaties!$B$2:$E$499,2,FALSE),"")</f>
        <v/>
      </c>
      <c r="C1808" s="44" t="str">
        <f>Wedstrijden!F1973</f>
        <v/>
      </c>
      <c r="D1808" s="44" t="str">
        <f>IFERROR(VLOOKUP(Wedstrijden!G1973,Organisaties!$B$2:$C$501,2,FALSE),"")</f>
        <v/>
      </c>
      <c r="E1808" s="44" t="str">
        <f>IFERROR(VLOOKUP(Wedstrijden!G1973,Organisaties!$B$2:$F$501,5,FALSE),"")</f>
        <v/>
      </c>
      <c r="F1808" s="44" t="str">
        <f>IF(Wedstrijden!BC1973&lt;&gt;"",Wedstrijden!BC1973,"")</f>
        <v/>
      </c>
      <c r="G1808" s="44">
        <f>IF(Wedstrijden!AY1973="Indoor",1,0)</f>
        <v>0</v>
      </c>
      <c r="H1808" s="44">
        <f>Wedstrijden!AZ1973</f>
        <v>0</v>
      </c>
      <c r="I1808" s="44" t="str">
        <f>IF(Wedstrijden!AX1973="Nee",0,IF(Wedstrijden!AX1973="Ja",1,""))</f>
        <v/>
      </c>
      <c r="J1808" s="44" t="str">
        <f>IF(Wedstrijden!BA1973&lt;&gt;"",Wedstrijden!BA1973,"")</f>
        <v/>
      </c>
      <c r="W1808" s="45"/>
      <c r="AE1808" s="45"/>
      <c r="AN1808" s="45"/>
      <c r="AU1808" s="45"/>
      <c r="BA1808" s="45"/>
      <c r="BE1808" s="45"/>
      <c r="BJ1808" s="44" t="str">
        <f>IF(COUNTA(Wedstrijden!I1973:S1973)&lt;&gt;0,1,"")</f>
        <v/>
      </c>
      <c r="BK1808" s="44" t="str">
        <f t="shared" si="168"/>
        <v/>
      </c>
      <c r="BL1808" s="44" t="str">
        <f>IF(Wedstrijden!I1973="x","AA","")</f>
        <v/>
      </c>
      <c r="BM1808" s="44" t="str">
        <f>IF(Wedstrijden!J1973="x","A","")</f>
        <v/>
      </c>
      <c r="BN1808" s="44" t="str">
        <f>IF(Wedstrijden!K1973="x","B1","")</f>
        <v/>
      </c>
      <c r="BO1808" s="44" t="str">
        <f>IF(Wedstrijden!L1973="x","BB","")</f>
        <v/>
      </c>
      <c r="BP1808" s="44" t="str">
        <f>IF(Wedstrijden!M1973="x","B","")</f>
        <v/>
      </c>
      <c r="BQ1808" s="44" t="str">
        <f>IF(Wedstrijden!N1973="x","L1","")</f>
        <v/>
      </c>
      <c r="BR1808" s="44" t="str">
        <f>IF(Wedstrijden!O1973="x","L2","")</f>
        <v/>
      </c>
      <c r="BS1808" s="44" t="str">
        <f>IF(Wedstrijden!P1973="x","M1","")</f>
        <v/>
      </c>
      <c r="BT1808" s="44" t="str">
        <f>IF(Wedstrijden!Q1973="x","M2","")</f>
        <v/>
      </c>
      <c r="BU1808" s="44" t="str">
        <f>IF(Wedstrijden!R1973="x","Z1","")</f>
        <v/>
      </c>
      <c r="BV1808" s="44" t="str">
        <f>IF(Wedstrijden!S1973="x","Z2","")</f>
        <v/>
      </c>
      <c r="BW1808" s="44" t="str">
        <f>IF(COUNTA(Wedstrijden!T1973:AB1973)&lt;&gt;0,1,"")</f>
        <v/>
      </c>
      <c r="BX1808" s="44" t="str">
        <f t="shared" si="169"/>
        <v/>
      </c>
      <c r="BY1808" s="44" t="str">
        <f>IF(Wedstrijden!T1973="x","BB","")</f>
        <v/>
      </c>
      <c r="BZ1808" s="44" t="str">
        <f>IF(Wedstrijden!U1973="x","B","")</f>
        <v/>
      </c>
      <c r="CA1808" s="44" t="str">
        <f>IF(Wedstrijden!V1973="x","L1","")</f>
        <v/>
      </c>
      <c r="CB1808" s="44" t="str">
        <f>IF(Wedstrijden!W1973="x","L2","")</f>
        <v/>
      </c>
      <c r="CC1808" s="44" t="str">
        <f>IF(Wedstrijden!X1973="x","M1","")</f>
        <v/>
      </c>
      <c r="CD1808" s="44" t="str">
        <f>IF(Wedstrijden!Y1973="x","M2","")</f>
        <v/>
      </c>
      <c r="CE1808" s="44" t="str">
        <f>IF(Wedstrijden!Z1973="x","Z1","")</f>
        <v/>
      </c>
      <c r="CF1808" s="44" t="str">
        <f>IF(Wedstrijden!AA1973="x","Z2","")</f>
        <v/>
      </c>
      <c r="CG1808" s="44" t="str">
        <f>IF(Wedstrijden!AB1973="x","ZZL","")</f>
        <v/>
      </c>
      <c r="CL1808" s="44" t="str">
        <f>IF(COUNTA(Wedstrijden!AC1973:AJ1973)&lt;&gt;0,2,"")</f>
        <v/>
      </c>
      <c r="CM1808" s="44" t="str">
        <f t="shared" si="170"/>
        <v/>
      </c>
      <c r="CN1808" s="44" t="str">
        <f>IF(Wedstrijden!AC1973="x","AA","")</f>
        <v/>
      </c>
      <c r="CO1808" s="44" t="str">
        <f>IF(Wedstrijden!AD1973="x","A","")</f>
        <v/>
      </c>
      <c r="CP1808" s="44" t="str">
        <f>IF(Wedstrijden!AE1973="x","BB","")</f>
        <v/>
      </c>
      <c r="CQ1808" s="44" t="str">
        <f>IF(Wedstrijden!AF1973="x","B","")</f>
        <v/>
      </c>
      <c r="CR1808" s="44" t="str">
        <f>IF(Wedstrijden!AG1973="x","L","")</f>
        <v/>
      </c>
      <c r="CS1808" s="44" t="str">
        <f>IF(Wedstrijden!AH1973="x","M","")</f>
        <v/>
      </c>
      <c r="CT1808" s="44" t="str">
        <f>IF(Wedstrijden!AI1973="x","Z","")</f>
        <v/>
      </c>
      <c r="CU1808" s="44" t="str">
        <f>IF(Wedstrijden!AJ1973="x","ZZ","")</f>
        <v/>
      </c>
      <c r="CV1808" s="44" t="str">
        <f>IF(COUNTA(Wedstrijden!AK1973:AQ1973)&lt;&gt;0,2,"")</f>
        <v/>
      </c>
      <c r="CW1808" s="44" t="str">
        <f t="shared" si="171"/>
        <v/>
      </c>
      <c r="CX1808" s="44" t="str">
        <f>IF(Wedstrijden!AK1973="x","BB","")</f>
        <v/>
      </c>
      <c r="CY1808" s="44" t="str">
        <f>IF(Wedstrijden!AL1973="x","B","")</f>
        <v/>
      </c>
      <c r="CZ1808" s="44" t="str">
        <f>IF(Wedstrijden!AM1973="x","L","")</f>
        <v/>
      </c>
      <c r="DA1808" s="44" t="str">
        <f>IF(Wedstrijden!AN1973="x","M","")</f>
        <v/>
      </c>
      <c r="DB1808" s="44" t="str">
        <f>IF(Wedstrijden!AO1973="x","Z","")</f>
        <v/>
      </c>
      <c r="DC1808" s="44" t="str">
        <f>IF(Wedstrijden!AP1973="x","ZZ","")</f>
        <v/>
      </c>
      <c r="DD1808" s="44" t="str">
        <f>IF(Wedstrijden!AQ1973="x","1.40","")</f>
        <v/>
      </c>
      <c r="DE1808" s="44" t="str">
        <f>IF(COUNTA(Wedstrijden!AR1973:AT1973)&lt;&gt;0,6,"")</f>
        <v/>
      </c>
      <c r="DF1808" s="44" t="str">
        <f t="shared" si="172"/>
        <v/>
      </c>
      <c r="DG1808" s="44" t="str">
        <f>IF(Wedstrijden!AR1973="x","L","")</f>
        <v/>
      </c>
      <c r="DH1808" s="44" t="str">
        <f>IF(Wedstrijden!AS1973="x","M","")</f>
        <v/>
      </c>
      <c r="DI1808" s="44" t="str">
        <f>IF(Wedstrijden!AT1973="x","Z","")</f>
        <v/>
      </c>
      <c r="DJ1808" s="44" t="str">
        <f>IF(COUNTA(Wedstrijden!AU1973:AW1973)&lt;&gt;0,6,"")</f>
        <v/>
      </c>
      <c r="DK1808" s="44" t="str">
        <f t="shared" si="173"/>
        <v/>
      </c>
      <c r="DL1808" s="44" t="str">
        <f>IF(Wedstrijden!AU1973="x","L","")</f>
        <v/>
      </c>
      <c r="DM1808" s="44" t="str">
        <f>IF(Wedstrijden!AV1973="x","M","")</f>
        <v/>
      </c>
      <c r="DN1808" s="44" t="str">
        <f>IF(Wedstrijden!AW1973="x","Z","")</f>
        <v/>
      </c>
    </row>
    <row r="1809" spans="1:118" ht="15">
      <c r="A1809" s="48" t="e">
        <f>Wedstrijden!#REF!</f>
        <v>#REF!</v>
      </c>
      <c r="B1809" s="44" t="str">
        <f>IFERROR(VLOOKUP(Wedstrijden!E1974,Wedstrijdlocaties!$B$2:$E$499,2,FALSE),"")</f>
        <v/>
      </c>
      <c r="C1809" s="44" t="str">
        <f>Wedstrijden!F1974</f>
        <v/>
      </c>
      <c r="D1809" s="44" t="str">
        <f>IFERROR(VLOOKUP(Wedstrijden!G1974,Organisaties!$B$2:$C$501,2,FALSE),"")</f>
        <v/>
      </c>
      <c r="E1809" s="44" t="str">
        <f>IFERROR(VLOOKUP(Wedstrijden!G1974,Organisaties!$B$2:$F$501,5,FALSE),"")</f>
        <v/>
      </c>
      <c r="F1809" s="44" t="str">
        <f>IF(Wedstrijden!BC1974&lt;&gt;"",Wedstrijden!BC1974,"")</f>
        <v/>
      </c>
      <c r="G1809" s="44">
        <f>IF(Wedstrijden!AY1974="Indoor",1,0)</f>
        <v>0</v>
      </c>
      <c r="H1809" s="44">
        <f>Wedstrijden!AZ1974</f>
        <v>0</v>
      </c>
      <c r="I1809" s="44" t="str">
        <f>IF(Wedstrijden!AX1974="Nee",0,IF(Wedstrijden!AX1974="Ja",1,""))</f>
        <v/>
      </c>
      <c r="J1809" s="44" t="str">
        <f>IF(Wedstrijden!BA1974&lt;&gt;"",Wedstrijden!BA1974,"")</f>
        <v/>
      </c>
      <c r="W1809" s="45"/>
      <c r="AE1809" s="45"/>
      <c r="AN1809" s="45"/>
      <c r="AU1809" s="45"/>
      <c r="BA1809" s="45"/>
      <c r="BE1809" s="45"/>
      <c r="BJ1809" s="44" t="str">
        <f>IF(COUNTA(Wedstrijden!I1974:S1974)&lt;&gt;0,1,"")</f>
        <v/>
      </c>
      <c r="BK1809" s="44" t="str">
        <f t="shared" si="168"/>
        <v/>
      </c>
      <c r="BL1809" s="44" t="str">
        <f>IF(Wedstrijden!I1974="x","AA","")</f>
        <v/>
      </c>
      <c r="BM1809" s="44" t="str">
        <f>IF(Wedstrijden!J1974="x","A","")</f>
        <v/>
      </c>
      <c r="BN1809" s="44" t="str">
        <f>IF(Wedstrijden!K1974="x","B1","")</f>
        <v/>
      </c>
      <c r="BO1809" s="44" t="str">
        <f>IF(Wedstrijden!L1974="x","BB","")</f>
        <v/>
      </c>
      <c r="BP1809" s="44" t="str">
        <f>IF(Wedstrijden!M1974="x","B","")</f>
        <v/>
      </c>
      <c r="BQ1809" s="44" t="str">
        <f>IF(Wedstrijden!N1974="x","L1","")</f>
        <v/>
      </c>
      <c r="BR1809" s="44" t="str">
        <f>IF(Wedstrijden!O1974="x","L2","")</f>
        <v/>
      </c>
      <c r="BS1809" s="44" t="str">
        <f>IF(Wedstrijden!P1974="x","M1","")</f>
        <v/>
      </c>
      <c r="BT1809" s="44" t="str">
        <f>IF(Wedstrijden!Q1974="x","M2","")</f>
        <v/>
      </c>
      <c r="BU1809" s="44" t="str">
        <f>IF(Wedstrijden!R1974="x","Z1","")</f>
        <v/>
      </c>
      <c r="BV1809" s="44" t="str">
        <f>IF(Wedstrijden!S1974="x","Z2","")</f>
        <v/>
      </c>
      <c r="BW1809" s="44" t="str">
        <f>IF(COUNTA(Wedstrijden!T1974:AB1974)&lt;&gt;0,1,"")</f>
        <v/>
      </c>
      <c r="BX1809" s="44" t="str">
        <f t="shared" si="169"/>
        <v/>
      </c>
      <c r="BY1809" s="44" t="str">
        <f>IF(Wedstrijden!T1974="x","BB","")</f>
        <v/>
      </c>
      <c r="BZ1809" s="44" t="str">
        <f>IF(Wedstrijden!U1974="x","B","")</f>
        <v/>
      </c>
      <c r="CA1809" s="44" t="str">
        <f>IF(Wedstrijden!V1974="x","L1","")</f>
        <v/>
      </c>
      <c r="CB1809" s="44" t="str">
        <f>IF(Wedstrijden!W1974="x","L2","")</f>
        <v/>
      </c>
      <c r="CC1809" s="44" t="str">
        <f>IF(Wedstrijden!X1974="x","M1","")</f>
        <v/>
      </c>
      <c r="CD1809" s="44" t="str">
        <f>IF(Wedstrijden!Y1974="x","M2","")</f>
        <v/>
      </c>
      <c r="CE1809" s="44" t="str">
        <f>IF(Wedstrijden!Z1974="x","Z1","")</f>
        <v/>
      </c>
      <c r="CF1809" s="44" t="str">
        <f>IF(Wedstrijden!AA1974="x","Z2","")</f>
        <v/>
      </c>
      <c r="CG1809" s="44" t="str">
        <f>IF(Wedstrijden!AB1974="x","ZZL","")</f>
        <v/>
      </c>
      <c r="CL1809" s="44" t="str">
        <f>IF(COUNTA(Wedstrijden!AC1974:AJ1974)&lt;&gt;0,2,"")</f>
        <v/>
      </c>
      <c r="CM1809" s="44" t="str">
        <f t="shared" si="170"/>
        <v/>
      </c>
      <c r="CN1809" s="44" t="str">
        <f>IF(Wedstrijden!AC1974="x","AA","")</f>
        <v/>
      </c>
      <c r="CO1809" s="44" t="str">
        <f>IF(Wedstrijden!AD1974="x","A","")</f>
        <v/>
      </c>
      <c r="CP1809" s="44" t="str">
        <f>IF(Wedstrijden!AE1974="x","BB","")</f>
        <v/>
      </c>
      <c r="CQ1809" s="44" t="str">
        <f>IF(Wedstrijden!AF1974="x","B","")</f>
        <v/>
      </c>
      <c r="CR1809" s="44" t="str">
        <f>IF(Wedstrijden!AG1974="x","L","")</f>
        <v/>
      </c>
      <c r="CS1809" s="44" t="str">
        <f>IF(Wedstrijden!AH1974="x","M","")</f>
        <v/>
      </c>
      <c r="CT1809" s="44" t="str">
        <f>IF(Wedstrijden!AI1974="x","Z","")</f>
        <v/>
      </c>
      <c r="CU1809" s="44" t="str">
        <f>IF(Wedstrijden!AJ1974="x","ZZ","")</f>
        <v/>
      </c>
      <c r="CV1809" s="44" t="str">
        <f>IF(COUNTA(Wedstrijden!AK1974:AQ1974)&lt;&gt;0,2,"")</f>
        <v/>
      </c>
      <c r="CW1809" s="44" t="str">
        <f t="shared" si="171"/>
        <v/>
      </c>
      <c r="CX1809" s="44" t="str">
        <f>IF(Wedstrijden!AK1974="x","BB","")</f>
        <v/>
      </c>
      <c r="CY1809" s="44" t="str">
        <f>IF(Wedstrijden!AL1974="x","B","")</f>
        <v/>
      </c>
      <c r="CZ1809" s="44" t="str">
        <f>IF(Wedstrijden!AM1974="x","L","")</f>
        <v/>
      </c>
      <c r="DA1809" s="44" t="str">
        <f>IF(Wedstrijden!AN1974="x","M","")</f>
        <v/>
      </c>
      <c r="DB1809" s="44" t="str">
        <f>IF(Wedstrijden!AO1974="x","Z","")</f>
        <v/>
      </c>
      <c r="DC1809" s="44" t="str">
        <f>IF(Wedstrijden!AP1974="x","ZZ","")</f>
        <v/>
      </c>
      <c r="DD1809" s="44" t="str">
        <f>IF(Wedstrijden!AQ1974="x","1.40","")</f>
        <v/>
      </c>
      <c r="DE1809" s="44" t="str">
        <f>IF(COUNTA(Wedstrijden!AR1974:AT1974)&lt;&gt;0,6,"")</f>
        <v/>
      </c>
      <c r="DF1809" s="44" t="str">
        <f t="shared" si="172"/>
        <v/>
      </c>
      <c r="DG1809" s="44" t="str">
        <f>IF(Wedstrijden!AR1974="x","L","")</f>
        <v/>
      </c>
      <c r="DH1809" s="44" t="str">
        <f>IF(Wedstrijden!AS1974="x","M","")</f>
        <v/>
      </c>
      <c r="DI1809" s="44" t="str">
        <f>IF(Wedstrijden!AT1974="x","Z","")</f>
        <v/>
      </c>
      <c r="DJ1809" s="44" t="str">
        <f>IF(COUNTA(Wedstrijden!AU1974:AW1974)&lt;&gt;0,6,"")</f>
        <v/>
      </c>
      <c r="DK1809" s="44" t="str">
        <f t="shared" si="173"/>
        <v/>
      </c>
      <c r="DL1809" s="44" t="str">
        <f>IF(Wedstrijden!AU1974="x","L","")</f>
        <v/>
      </c>
      <c r="DM1809" s="44" t="str">
        <f>IF(Wedstrijden!AV1974="x","M","")</f>
        <v/>
      </c>
      <c r="DN1809" s="44" t="str">
        <f>IF(Wedstrijden!AW1974="x","Z","")</f>
        <v/>
      </c>
    </row>
    <row r="1810" spans="1:118" ht="15">
      <c r="A1810" s="48" t="e">
        <f>Wedstrijden!#REF!</f>
        <v>#REF!</v>
      </c>
      <c r="B1810" s="44" t="str">
        <f>IFERROR(VLOOKUP(Wedstrijden!E1975,Wedstrijdlocaties!$B$2:$E$499,2,FALSE),"")</f>
        <v/>
      </c>
      <c r="C1810" s="44" t="str">
        <f>Wedstrijden!F1975</f>
        <v/>
      </c>
      <c r="D1810" s="44" t="str">
        <f>IFERROR(VLOOKUP(Wedstrijden!G1975,Organisaties!$B$2:$C$501,2,FALSE),"")</f>
        <v/>
      </c>
      <c r="E1810" s="44" t="str">
        <f>IFERROR(VLOOKUP(Wedstrijden!G1975,Organisaties!$B$2:$F$501,5,FALSE),"")</f>
        <v/>
      </c>
      <c r="F1810" s="44" t="str">
        <f>IF(Wedstrijden!BC1975&lt;&gt;"",Wedstrijden!BC1975,"")</f>
        <v/>
      </c>
      <c r="G1810" s="44">
        <f>IF(Wedstrijden!AY1975="Indoor",1,0)</f>
        <v>0</v>
      </c>
      <c r="H1810" s="44">
        <f>Wedstrijden!AZ1975</f>
        <v>0</v>
      </c>
      <c r="I1810" s="44" t="str">
        <f>IF(Wedstrijden!AX1975="Nee",0,IF(Wedstrijden!AX1975="Ja",1,""))</f>
        <v/>
      </c>
      <c r="J1810" s="44" t="str">
        <f>IF(Wedstrijden!BA1975&lt;&gt;"",Wedstrijden!BA1975,"")</f>
        <v/>
      </c>
      <c r="W1810" s="45"/>
      <c r="AE1810" s="45"/>
      <c r="AN1810" s="45"/>
      <c r="AU1810" s="45"/>
      <c r="BA1810" s="45"/>
      <c r="BE1810" s="45"/>
      <c r="BJ1810" s="44" t="str">
        <f>IF(COUNTA(Wedstrijden!I1975:S1975)&lt;&gt;0,1,"")</f>
        <v/>
      </c>
      <c r="BK1810" s="44" t="str">
        <f t="shared" si="168"/>
        <v/>
      </c>
      <c r="BL1810" s="44" t="str">
        <f>IF(Wedstrijden!I1975="x","AA","")</f>
        <v/>
      </c>
      <c r="BM1810" s="44" t="str">
        <f>IF(Wedstrijden!J1975="x","A","")</f>
        <v/>
      </c>
      <c r="BN1810" s="44" t="str">
        <f>IF(Wedstrijden!K1975="x","B1","")</f>
        <v/>
      </c>
      <c r="BO1810" s="44" t="str">
        <f>IF(Wedstrijden!L1975="x","BB","")</f>
        <v/>
      </c>
      <c r="BP1810" s="44" t="str">
        <f>IF(Wedstrijden!M1975="x","B","")</f>
        <v/>
      </c>
      <c r="BQ1810" s="44" t="str">
        <f>IF(Wedstrijden!N1975="x","L1","")</f>
        <v/>
      </c>
      <c r="BR1810" s="44" t="str">
        <f>IF(Wedstrijden!O1975="x","L2","")</f>
        <v/>
      </c>
      <c r="BS1810" s="44" t="str">
        <f>IF(Wedstrijden!P1975="x","M1","")</f>
        <v/>
      </c>
      <c r="BT1810" s="44" t="str">
        <f>IF(Wedstrijden!Q1975="x","M2","")</f>
        <v/>
      </c>
      <c r="BU1810" s="44" t="str">
        <f>IF(Wedstrijden!R1975="x","Z1","")</f>
        <v/>
      </c>
      <c r="BV1810" s="44" t="str">
        <f>IF(Wedstrijden!S1975="x","Z2","")</f>
        <v/>
      </c>
      <c r="BW1810" s="44" t="str">
        <f>IF(COUNTA(Wedstrijden!T1975:AB1975)&lt;&gt;0,1,"")</f>
        <v/>
      </c>
      <c r="BX1810" s="44" t="str">
        <f t="shared" si="169"/>
        <v/>
      </c>
      <c r="BY1810" s="44" t="str">
        <f>IF(Wedstrijden!T1975="x","BB","")</f>
        <v/>
      </c>
      <c r="BZ1810" s="44" t="str">
        <f>IF(Wedstrijden!U1975="x","B","")</f>
        <v/>
      </c>
      <c r="CA1810" s="44" t="str">
        <f>IF(Wedstrijden!V1975="x","L1","")</f>
        <v/>
      </c>
      <c r="CB1810" s="44" t="str">
        <f>IF(Wedstrijden!W1975="x","L2","")</f>
        <v/>
      </c>
      <c r="CC1810" s="44" t="str">
        <f>IF(Wedstrijden!X1975="x","M1","")</f>
        <v/>
      </c>
      <c r="CD1810" s="44" t="str">
        <f>IF(Wedstrijden!Y1975="x","M2","")</f>
        <v/>
      </c>
      <c r="CE1810" s="44" t="str">
        <f>IF(Wedstrijden!Z1975="x","Z1","")</f>
        <v/>
      </c>
      <c r="CF1810" s="44" t="str">
        <f>IF(Wedstrijden!AA1975="x","Z2","")</f>
        <v/>
      </c>
      <c r="CG1810" s="44" t="str">
        <f>IF(Wedstrijden!AB1975="x","ZZL","")</f>
        <v/>
      </c>
      <c r="CL1810" s="44" t="str">
        <f>IF(COUNTA(Wedstrijden!AC1975:AJ1975)&lt;&gt;0,2,"")</f>
        <v/>
      </c>
      <c r="CM1810" s="44" t="str">
        <f t="shared" si="170"/>
        <v/>
      </c>
      <c r="CN1810" s="44" t="str">
        <f>IF(Wedstrijden!AC1975="x","AA","")</f>
        <v/>
      </c>
      <c r="CO1810" s="44" t="str">
        <f>IF(Wedstrijden!AD1975="x","A","")</f>
        <v/>
      </c>
      <c r="CP1810" s="44" t="str">
        <f>IF(Wedstrijden!AE1975="x","BB","")</f>
        <v/>
      </c>
      <c r="CQ1810" s="44" t="str">
        <f>IF(Wedstrijden!AF1975="x","B","")</f>
        <v/>
      </c>
      <c r="CR1810" s="44" t="str">
        <f>IF(Wedstrijden!AG1975="x","L","")</f>
        <v/>
      </c>
      <c r="CS1810" s="44" t="str">
        <f>IF(Wedstrijden!AH1975="x","M","")</f>
        <v/>
      </c>
      <c r="CT1810" s="44" t="str">
        <f>IF(Wedstrijden!AI1975="x","Z","")</f>
        <v/>
      </c>
      <c r="CU1810" s="44" t="str">
        <f>IF(Wedstrijden!AJ1975="x","ZZ","")</f>
        <v/>
      </c>
      <c r="CV1810" s="44" t="str">
        <f>IF(COUNTA(Wedstrijden!AK1975:AQ1975)&lt;&gt;0,2,"")</f>
        <v/>
      </c>
      <c r="CW1810" s="44" t="str">
        <f t="shared" si="171"/>
        <v/>
      </c>
      <c r="CX1810" s="44" t="str">
        <f>IF(Wedstrijden!AK1975="x","BB","")</f>
        <v/>
      </c>
      <c r="CY1810" s="44" t="str">
        <f>IF(Wedstrijden!AL1975="x","B","")</f>
        <v/>
      </c>
      <c r="CZ1810" s="44" t="str">
        <f>IF(Wedstrijden!AM1975="x","L","")</f>
        <v/>
      </c>
      <c r="DA1810" s="44" t="str">
        <f>IF(Wedstrijden!AN1975="x","M","")</f>
        <v/>
      </c>
      <c r="DB1810" s="44" t="str">
        <f>IF(Wedstrijden!AO1975="x","Z","")</f>
        <v/>
      </c>
      <c r="DC1810" s="44" t="str">
        <f>IF(Wedstrijden!AP1975="x","ZZ","")</f>
        <v/>
      </c>
      <c r="DD1810" s="44" t="str">
        <f>IF(Wedstrijden!AQ1975="x","1.40","")</f>
        <v/>
      </c>
      <c r="DE1810" s="44" t="str">
        <f>IF(COUNTA(Wedstrijden!AR1975:AT1975)&lt;&gt;0,6,"")</f>
        <v/>
      </c>
      <c r="DF1810" s="44" t="str">
        <f t="shared" si="172"/>
        <v/>
      </c>
      <c r="DG1810" s="44" t="str">
        <f>IF(Wedstrijden!AR1975="x","L","")</f>
        <v/>
      </c>
      <c r="DH1810" s="44" t="str">
        <f>IF(Wedstrijden!AS1975="x","M","")</f>
        <v/>
      </c>
      <c r="DI1810" s="44" t="str">
        <f>IF(Wedstrijden!AT1975="x","Z","")</f>
        <v/>
      </c>
      <c r="DJ1810" s="44" t="str">
        <f>IF(COUNTA(Wedstrijden!AU1975:AW1975)&lt;&gt;0,6,"")</f>
        <v/>
      </c>
      <c r="DK1810" s="44" t="str">
        <f t="shared" si="173"/>
        <v/>
      </c>
      <c r="DL1810" s="44" t="str">
        <f>IF(Wedstrijden!AU1975="x","L","")</f>
        <v/>
      </c>
      <c r="DM1810" s="44" t="str">
        <f>IF(Wedstrijden!AV1975="x","M","")</f>
        <v/>
      </c>
      <c r="DN1810" s="44" t="str">
        <f>IF(Wedstrijden!AW1975="x","Z","")</f>
        <v/>
      </c>
    </row>
    <row r="1811" spans="1:118" ht="15">
      <c r="A1811" s="48" t="e">
        <f>Wedstrijden!#REF!</f>
        <v>#REF!</v>
      </c>
      <c r="B1811" s="44" t="str">
        <f>IFERROR(VLOOKUP(Wedstrijden!E1976,Wedstrijdlocaties!$B$2:$E$499,2,FALSE),"")</f>
        <v/>
      </c>
      <c r="C1811" s="44" t="str">
        <f>Wedstrijden!F1976</f>
        <v/>
      </c>
      <c r="D1811" s="44" t="str">
        <f>IFERROR(VLOOKUP(Wedstrijden!G1976,Organisaties!$B$2:$C$501,2,FALSE),"")</f>
        <v/>
      </c>
      <c r="E1811" s="44" t="str">
        <f>IFERROR(VLOOKUP(Wedstrijden!G1976,Organisaties!$B$2:$F$501,5,FALSE),"")</f>
        <v/>
      </c>
      <c r="F1811" s="44" t="str">
        <f>IF(Wedstrijden!BC1976&lt;&gt;"",Wedstrijden!BC1976,"")</f>
        <v/>
      </c>
      <c r="G1811" s="44">
        <f>IF(Wedstrijden!AY1976="Indoor",1,0)</f>
        <v>0</v>
      </c>
      <c r="H1811" s="44">
        <f>Wedstrijden!AZ1976</f>
        <v>0</v>
      </c>
      <c r="I1811" s="44" t="str">
        <f>IF(Wedstrijden!AX1976="Nee",0,IF(Wedstrijden!AX1976="Ja",1,""))</f>
        <v/>
      </c>
      <c r="J1811" s="44" t="str">
        <f>IF(Wedstrijden!BA1976&lt;&gt;"",Wedstrijden!BA1976,"")</f>
        <v/>
      </c>
      <c r="W1811" s="45"/>
      <c r="AE1811" s="45"/>
      <c r="AN1811" s="45"/>
      <c r="AU1811" s="45"/>
      <c r="BA1811" s="45"/>
      <c r="BE1811" s="45"/>
      <c r="BJ1811" s="44" t="str">
        <f>IF(COUNTA(Wedstrijden!I1976:S1976)&lt;&gt;0,1,"")</f>
        <v/>
      </c>
      <c r="BK1811" s="44" t="str">
        <f t="shared" si="168"/>
        <v/>
      </c>
      <c r="BL1811" s="44" t="str">
        <f>IF(Wedstrijden!I1976="x","AA","")</f>
        <v/>
      </c>
      <c r="BM1811" s="44" t="str">
        <f>IF(Wedstrijden!J1976="x","A","")</f>
        <v/>
      </c>
      <c r="BN1811" s="44" t="str">
        <f>IF(Wedstrijden!K1976="x","B1","")</f>
        <v/>
      </c>
      <c r="BO1811" s="44" t="str">
        <f>IF(Wedstrijden!L1976="x","BB","")</f>
        <v/>
      </c>
      <c r="BP1811" s="44" t="str">
        <f>IF(Wedstrijden!M1976="x","B","")</f>
        <v/>
      </c>
      <c r="BQ1811" s="44" t="str">
        <f>IF(Wedstrijden!N1976="x","L1","")</f>
        <v/>
      </c>
      <c r="BR1811" s="44" t="str">
        <f>IF(Wedstrijden!O1976="x","L2","")</f>
        <v/>
      </c>
      <c r="BS1811" s="44" t="str">
        <f>IF(Wedstrijden!P1976="x","M1","")</f>
        <v/>
      </c>
      <c r="BT1811" s="44" t="str">
        <f>IF(Wedstrijden!Q1976="x","M2","")</f>
        <v/>
      </c>
      <c r="BU1811" s="44" t="str">
        <f>IF(Wedstrijden!R1976="x","Z1","")</f>
        <v/>
      </c>
      <c r="BV1811" s="44" t="str">
        <f>IF(Wedstrijden!S1976="x","Z2","")</f>
        <v/>
      </c>
      <c r="BW1811" s="44" t="str">
        <f>IF(COUNTA(Wedstrijden!T1976:AB1976)&lt;&gt;0,1,"")</f>
        <v/>
      </c>
      <c r="BX1811" s="44" t="str">
        <f t="shared" si="169"/>
        <v/>
      </c>
      <c r="BY1811" s="44" t="str">
        <f>IF(Wedstrijden!T1976="x","BB","")</f>
        <v/>
      </c>
      <c r="BZ1811" s="44" t="str">
        <f>IF(Wedstrijden!U1976="x","B","")</f>
        <v/>
      </c>
      <c r="CA1811" s="44" t="str">
        <f>IF(Wedstrijden!V1976="x","L1","")</f>
        <v/>
      </c>
      <c r="CB1811" s="44" t="str">
        <f>IF(Wedstrijden!W1976="x","L2","")</f>
        <v/>
      </c>
      <c r="CC1811" s="44" t="str">
        <f>IF(Wedstrijden!X1976="x","M1","")</f>
        <v/>
      </c>
      <c r="CD1811" s="44" t="str">
        <f>IF(Wedstrijden!Y1976="x","M2","")</f>
        <v/>
      </c>
      <c r="CE1811" s="44" t="str">
        <f>IF(Wedstrijden!Z1976="x","Z1","")</f>
        <v/>
      </c>
      <c r="CF1811" s="44" t="str">
        <f>IF(Wedstrijden!AA1976="x","Z2","")</f>
        <v/>
      </c>
      <c r="CG1811" s="44" t="str">
        <f>IF(Wedstrijden!AB1976="x","ZZL","")</f>
        <v/>
      </c>
      <c r="CL1811" s="44" t="str">
        <f>IF(COUNTA(Wedstrijden!AC1976:AJ1976)&lt;&gt;0,2,"")</f>
        <v/>
      </c>
      <c r="CM1811" s="44" t="str">
        <f t="shared" si="170"/>
        <v/>
      </c>
      <c r="CN1811" s="44" t="str">
        <f>IF(Wedstrijden!AC1976="x","AA","")</f>
        <v/>
      </c>
      <c r="CO1811" s="44" t="str">
        <f>IF(Wedstrijden!AD1976="x","A","")</f>
        <v/>
      </c>
      <c r="CP1811" s="44" t="str">
        <f>IF(Wedstrijden!AE1976="x","BB","")</f>
        <v/>
      </c>
      <c r="CQ1811" s="44" t="str">
        <f>IF(Wedstrijden!AF1976="x","B","")</f>
        <v/>
      </c>
      <c r="CR1811" s="44" t="str">
        <f>IF(Wedstrijden!AG1976="x","L","")</f>
        <v/>
      </c>
      <c r="CS1811" s="44" t="str">
        <f>IF(Wedstrijden!AH1976="x","M","")</f>
        <v/>
      </c>
      <c r="CT1811" s="44" t="str">
        <f>IF(Wedstrijden!AI1976="x","Z","")</f>
        <v/>
      </c>
      <c r="CU1811" s="44" t="str">
        <f>IF(Wedstrijden!AJ1976="x","ZZ","")</f>
        <v/>
      </c>
      <c r="CV1811" s="44" t="str">
        <f>IF(COUNTA(Wedstrijden!AK1976:AQ1976)&lt;&gt;0,2,"")</f>
        <v/>
      </c>
      <c r="CW1811" s="44" t="str">
        <f t="shared" si="171"/>
        <v/>
      </c>
      <c r="CX1811" s="44" t="str">
        <f>IF(Wedstrijden!AK1976="x","BB","")</f>
        <v/>
      </c>
      <c r="CY1811" s="44" t="str">
        <f>IF(Wedstrijden!AL1976="x","B","")</f>
        <v/>
      </c>
      <c r="CZ1811" s="44" t="str">
        <f>IF(Wedstrijden!AM1976="x","L","")</f>
        <v/>
      </c>
      <c r="DA1811" s="44" t="str">
        <f>IF(Wedstrijden!AN1976="x","M","")</f>
        <v/>
      </c>
      <c r="DB1811" s="44" t="str">
        <f>IF(Wedstrijden!AO1976="x","Z","")</f>
        <v/>
      </c>
      <c r="DC1811" s="44" t="str">
        <f>IF(Wedstrijden!AP1976="x","ZZ","")</f>
        <v/>
      </c>
      <c r="DD1811" s="44" t="str">
        <f>IF(Wedstrijden!AQ1976="x","1.40","")</f>
        <v/>
      </c>
      <c r="DE1811" s="44" t="str">
        <f>IF(COUNTA(Wedstrijden!AR1976:AT1976)&lt;&gt;0,6,"")</f>
        <v/>
      </c>
      <c r="DF1811" s="44" t="str">
        <f t="shared" si="172"/>
        <v/>
      </c>
      <c r="DG1811" s="44" t="str">
        <f>IF(Wedstrijden!AR1976="x","L","")</f>
        <v/>
      </c>
      <c r="DH1811" s="44" t="str">
        <f>IF(Wedstrijden!AS1976="x","M","")</f>
        <v/>
      </c>
      <c r="DI1811" s="44" t="str">
        <f>IF(Wedstrijden!AT1976="x","Z","")</f>
        <v/>
      </c>
      <c r="DJ1811" s="44" t="str">
        <f>IF(COUNTA(Wedstrijden!AU1976:AW1976)&lt;&gt;0,6,"")</f>
        <v/>
      </c>
      <c r="DK1811" s="44" t="str">
        <f t="shared" si="173"/>
        <v/>
      </c>
      <c r="DL1811" s="44" t="str">
        <f>IF(Wedstrijden!AU1976="x","L","")</f>
        <v/>
      </c>
      <c r="DM1811" s="44" t="str">
        <f>IF(Wedstrijden!AV1976="x","M","")</f>
        <v/>
      </c>
      <c r="DN1811" s="44" t="str">
        <f>IF(Wedstrijden!AW1976="x","Z","")</f>
        <v/>
      </c>
    </row>
    <row r="1812" spans="1:118" ht="15">
      <c r="A1812" s="48" t="e">
        <f>Wedstrijden!#REF!</f>
        <v>#REF!</v>
      </c>
      <c r="B1812" s="44" t="str">
        <f>IFERROR(VLOOKUP(Wedstrijden!E1977,Wedstrijdlocaties!$B$2:$E$499,2,FALSE),"")</f>
        <v/>
      </c>
      <c r="C1812" s="44" t="str">
        <f>Wedstrijden!F1977</f>
        <v/>
      </c>
      <c r="D1812" s="44" t="str">
        <f>IFERROR(VLOOKUP(Wedstrijden!G1977,Organisaties!$B$2:$C$501,2,FALSE),"")</f>
        <v/>
      </c>
      <c r="E1812" s="44" t="str">
        <f>IFERROR(VLOOKUP(Wedstrijden!G1977,Organisaties!$B$2:$F$501,5,FALSE),"")</f>
        <v/>
      </c>
      <c r="F1812" s="44" t="str">
        <f>IF(Wedstrijden!BC1977&lt;&gt;"",Wedstrijden!BC1977,"")</f>
        <v/>
      </c>
      <c r="G1812" s="44">
        <f>IF(Wedstrijden!AY1977="Indoor",1,0)</f>
        <v>0</v>
      </c>
      <c r="H1812" s="44">
        <f>Wedstrijden!AZ1977</f>
        <v>0</v>
      </c>
      <c r="I1812" s="44" t="str">
        <f>IF(Wedstrijden!AX1977="Nee",0,IF(Wedstrijden!AX1977="Ja",1,""))</f>
        <v/>
      </c>
      <c r="J1812" s="44" t="str">
        <f>IF(Wedstrijden!BA1977&lt;&gt;"",Wedstrijden!BA1977,"")</f>
        <v/>
      </c>
      <c r="W1812" s="45"/>
      <c r="AE1812" s="45"/>
      <c r="AN1812" s="45"/>
      <c r="AU1812" s="45"/>
      <c r="BA1812" s="45"/>
      <c r="BE1812" s="45"/>
      <c r="BJ1812" s="44" t="str">
        <f>IF(COUNTA(Wedstrijden!I1977:S1977)&lt;&gt;0,1,"")</f>
        <v/>
      </c>
      <c r="BK1812" s="44" t="str">
        <f t="shared" si="168"/>
        <v/>
      </c>
      <c r="BL1812" s="44" t="str">
        <f>IF(Wedstrijden!I1977="x","AA","")</f>
        <v/>
      </c>
      <c r="BM1812" s="44" t="str">
        <f>IF(Wedstrijden!J1977="x","A","")</f>
        <v/>
      </c>
      <c r="BN1812" s="44" t="str">
        <f>IF(Wedstrijden!K1977="x","B1","")</f>
        <v/>
      </c>
      <c r="BO1812" s="44" t="str">
        <f>IF(Wedstrijden!L1977="x","BB","")</f>
        <v/>
      </c>
      <c r="BP1812" s="44" t="str">
        <f>IF(Wedstrijden!M1977="x","B","")</f>
        <v/>
      </c>
      <c r="BQ1812" s="44" t="str">
        <f>IF(Wedstrijden!N1977="x","L1","")</f>
        <v/>
      </c>
      <c r="BR1812" s="44" t="str">
        <f>IF(Wedstrijden!O1977="x","L2","")</f>
        <v/>
      </c>
      <c r="BS1812" s="44" t="str">
        <f>IF(Wedstrijden!P1977="x","M1","")</f>
        <v/>
      </c>
      <c r="BT1812" s="44" t="str">
        <f>IF(Wedstrijden!Q1977="x","M2","")</f>
        <v/>
      </c>
      <c r="BU1812" s="44" t="str">
        <f>IF(Wedstrijden!R1977="x","Z1","")</f>
        <v/>
      </c>
      <c r="BV1812" s="44" t="str">
        <f>IF(Wedstrijden!S1977="x","Z2","")</f>
        <v/>
      </c>
      <c r="BW1812" s="44" t="str">
        <f>IF(COUNTA(Wedstrijden!T1977:AB1977)&lt;&gt;0,1,"")</f>
        <v/>
      </c>
      <c r="BX1812" s="44" t="str">
        <f t="shared" si="169"/>
        <v/>
      </c>
      <c r="BY1812" s="44" t="str">
        <f>IF(Wedstrijden!T1977="x","BB","")</f>
        <v/>
      </c>
      <c r="BZ1812" s="44" t="str">
        <f>IF(Wedstrijden!U1977="x","B","")</f>
        <v/>
      </c>
      <c r="CA1812" s="44" t="str">
        <f>IF(Wedstrijden!V1977="x","L1","")</f>
        <v/>
      </c>
      <c r="CB1812" s="44" t="str">
        <f>IF(Wedstrijden!W1977="x","L2","")</f>
        <v/>
      </c>
      <c r="CC1812" s="44" t="str">
        <f>IF(Wedstrijden!X1977="x","M1","")</f>
        <v/>
      </c>
      <c r="CD1812" s="44" t="str">
        <f>IF(Wedstrijden!Y1977="x","M2","")</f>
        <v/>
      </c>
      <c r="CE1812" s="44" t="str">
        <f>IF(Wedstrijden!Z1977="x","Z1","")</f>
        <v/>
      </c>
      <c r="CF1812" s="44" t="str">
        <f>IF(Wedstrijden!AA1977="x","Z2","")</f>
        <v/>
      </c>
      <c r="CG1812" s="44" t="str">
        <f>IF(Wedstrijden!AB1977="x","ZZL","")</f>
        <v/>
      </c>
      <c r="CL1812" s="44" t="str">
        <f>IF(COUNTA(Wedstrijden!AC1977:AJ1977)&lt;&gt;0,2,"")</f>
        <v/>
      </c>
      <c r="CM1812" s="44" t="str">
        <f t="shared" si="170"/>
        <v/>
      </c>
      <c r="CN1812" s="44" t="str">
        <f>IF(Wedstrijden!AC1977="x","AA","")</f>
        <v/>
      </c>
      <c r="CO1812" s="44" t="str">
        <f>IF(Wedstrijden!AD1977="x","A","")</f>
        <v/>
      </c>
      <c r="CP1812" s="44" t="str">
        <f>IF(Wedstrijden!AE1977="x","BB","")</f>
        <v/>
      </c>
      <c r="CQ1812" s="44" t="str">
        <f>IF(Wedstrijden!AF1977="x","B","")</f>
        <v/>
      </c>
      <c r="CR1812" s="44" t="str">
        <f>IF(Wedstrijden!AG1977="x","L","")</f>
        <v/>
      </c>
      <c r="CS1812" s="44" t="str">
        <f>IF(Wedstrijden!AH1977="x","M","")</f>
        <v/>
      </c>
      <c r="CT1812" s="44" t="str">
        <f>IF(Wedstrijden!AI1977="x","Z","")</f>
        <v/>
      </c>
      <c r="CU1812" s="44" t="str">
        <f>IF(Wedstrijden!AJ1977="x","ZZ","")</f>
        <v/>
      </c>
      <c r="CV1812" s="44" t="str">
        <f>IF(COUNTA(Wedstrijden!AK1977:AQ1977)&lt;&gt;0,2,"")</f>
        <v/>
      </c>
      <c r="CW1812" s="44" t="str">
        <f t="shared" si="171"/>
        <v/>
      </c>
      <c r="CX1812" s="44" t="str">
        <f>IF(Wedstrijden!AK1977="x","BB","")</f>
        <v/>
      </c>
      <c r="CY1812" s="44" t="str">
        <f>IF(Wedstrijden!AL1977="x","B","")</f>
        <v/>
      </c>
      <c r="CZ1812" s="44" t="str">
        <f>IF(Wedstrijden!AM1977="x","L","")</f>
        <v/>
      </c>
      <c r="DA1812" s="44" t="str">
        <f>IF(Wedstrijden!AN1977="x","M","")</f>
        <v/>
      </c>
      <c r="DB1812" s="44" t="str">
        <f>IF(Wedstrijden!AO1977="x","Z","")</f>
        <v/>
      </c>
      <c r="DC1812" s="44" t="str">
        <f>IF(Wedstrijden!AP1977="x","ZZ","")</f>
        <v/>
      </c>
      <c r="DD1812" s="44" t="str">
        <f>IF(Wedstrijden!AQ1977="x","1.40","")</f>
        <v/>
      </c>
      <c r="DE1812" s="44" t="str">
        <f>IF(COUNTA(Wedstrijden!AR1977:AT1977)&lt;&gt;0,6,"")</f>
        <v/>
      </c>
      <c r="DF1812" s="44" t="str">
        <f t="shared" si="172"/>
        <v/>
      </c>
      <c r="DG1812" s="44" t="str">
        <f>IF(Wedstrijden!AR1977="x","L","")</f>
        <v/>
      </c>
      <c r="DH1812" s="44" t="str">
        <f>IF(Wedstrijden!AS1977="x","M","")</f>
        <v/>
      </c>
      <c r="DI1812" s="44" t="str">
        <f>IF(Wedstrijden!AT1977="x","Z","")</f>
        <v/>
      </c>
      <c r="DJ1812" s="44" t="str">
        <f>IF(COUNTA(Wedstrijden!AU1977:AW1977)&lt;&gt;0,6,"")</f>
        <v/>
      </c>
      <c r="DK1812" s="44" t="str">
        <f t="shared" si="173"/>
        <v/>
      </c>
      <c r="DL1812" s="44" t="str">
        <f>IF(Wedstrijden!AU1977="x","L","")</f>
        <v/>
      </c>
      <c r="DM1812" s="44" t="str">
        <f>IF(Wedstrijden!AV1977="x","M","")</f>
        <v/>
      </c>
      <c r="DN1812" s="44" t="str">
        <f>IF(Wedstrijden!AW1977="x","Z","")</f>
        <v/>
      </c>
    </row>
    <row r="1813" spans="1:118" ht="15">
      <c r="A1813" s="48" t="e">
        <f>Wedstrijden!#REF!</f>
        <v>#REF!</v>
      </c>
      <c r="B1813" s="44" t="str">
        <f>IFERROR(VLOOKUP(Wedstrijden!E1978,Wedstrijdlocaties!$B$2:$E$499,2,FALSE),"")</f>
        <v/>
      </c>
      <c r="C1813" s="44" t="str">
        <f>Wedstrijden!F1978</f>
        <v/>
      </c>
      <c r="D1813" s="44" t="str">
        <f>IFERROR(VLOOKUP(Wedstrijden!G1978,Organisaties!$B$2:$C$501,2,FALSE),"")</f>
        <v/>
      </c>
      <c r="E1813" s="44" t="str">
        <f>IFERROR(VLOOKUP(Wedstrijden!G1978,Organisaties!$B$2:$F$501,5,FALSE),"")</f>
        <v/>
      </c>
      <c r="F1813" s="44" t="str">
        <f>IF(Wedstrijden!BC1978&lt;&gt;"",Wedstrijden!BC1978,"")</f>
        <v/>
      </c>
      <c r="G1813" s="44">
        <f>IF(Wedstrijden!AY1978="Indoor",1,0)</f>
        <v>0</v>
      </c>
      <c r="H1813" s="44">
        <f>Wedstrijden!AZ1978</f>
        <v>0</v>
      </c>
      <c r="I1813" s="44" t="str">
        <f>IF(Wedstrijden!AX1978="Nee",0,IF(Wedstrijden!AX1978="Ja",1,""))</f>
        <v/>
      </c>
      <c r="J1813" s="44" t="str">
        <f>IF(Wedstrijden!BA1978&lt;&gt;"",Wedstrijden!BA1978,"")</f>
        <v/>
      </c>
      <c r="W1813" s="45"/>
      <c r="AE1813" s="45"/>
      <c r="AN1813" s="45"/>
      <c r="AU1813" s="45"/>
      <c r="BA1813" s="45"/>
      <c r="BE1813" s="45"/>
      <c r="BJ1813" s="44" t="str">
        <f>IF(COUNTA(Wedstrijden!I1978:S1978)&lt;&gt;0,1,"")</f>
        <v/>
      </c>
      <c r="BK1813" s="44" t="str">
        <f t="shared" si="168"/>
        <v/>
      </c>
      <c r="BL1813" s="44" t="str">
        <f>IF(Wedstrijden!I1978="x","AA","")</f>
        <v/>
      </c>
      <c r="BM1813" s="44" t="str">
        <f>IF(Wedstrijden!J1978="x","A","")</f>
        <v/>
      </c>
      <c r="BN1813" s="44" t="str">
        <f>IF(Wedstrijden!K1978="x","B1","")</f>
        <v/>
      </c>
      <c r="BO1813" s="44" t="str">
        <f>IF(Wedstrijden!L1978="x","BB","")</f>
        <v/>
      </c>
      <c r="BP1813" s="44" t="str">
        <f>IF(Wedstrijden!M1978="x","B","")</f>
        <v/>
      </c>
      <c r="BQ1813" s="44" t="str">
        <f>IF(Wedstrijden!N1978="x","L1","")</f>
        <v/>
      </c>
      <c r="BR1813" s="44" t="str">
        <f>IF(Wedstrijden!O1978="x","L2","")</f>
        <v/>
      </c>
      <c r="BS1813" s="44" t="str">
        <f>IF(Wedstrijden!P1978="x","M1","")</f>
        <v/>
      </c>
      <c r="BT1813" s="44" t="str">
        <f>IF(Wedstrijden!Q1978="x","M2","")</f>
        <v/>
      </c>
      <c r="BU1813" s="44" t="str">
        <f>IF(Wedstrijden!R1978="x","Z1","")</f>
        <v/>
      </c>
      <c r="BV1813" s="44" t="str">
        <f>IF(Wedstrijden!S1978="x","Z2","")</f>
        <v/>
      </c>
      <c r="BW1813" s="44" t="str">
        <f>IF(COUNTA(Wedstrijden!T1978:AB1978)&lt;&gt;0,1,"")</f>
        <v/>
      </c>
      <c r="BX1813" s="44" t="str">
        <f t="shared" si="169"/>
        <v/>
      </c>
      <c r="BY1813" s="44" t="str">
        <f>IF(Wedstrijden!T1978="x","BB","")</f>
        <v/>
      </c>
      <c r="BZ1813" s="44" t="str">
        <f>IF(Wedstrijden!U1978="x","B","")</f>
        <v/>
      </c>
      <c r="CA1813" s="44" t="str">
        <f>IF(Wedstrijden!V1978="x","L1","")</f>
        <v/>
      </c>
      <c r="CB1813" s="44" t="str">
        <f>IF(Wedstrijden!W1978="x","L2","")</f>
        <v/>
      </c>
      <c r="CC1813" s="44" t="str">
        <f>IF(Wedstrijden!X1978="x","M1","")</f>
        <v/>
      </c>
      <c r="CD1813" s="44" t="str">
        <f>IF(Wedstrijden!Y1978="x","M2","")</f>
        <v/>
      </c>
      <c r="CE1813" s="44" t="str">
        <f>IF(Wedstrijden!Z1978="x","Z1","")</f>
        <v/>
      </c>
      <c r="CF1813" s="44" t="str">
        <f>IF(Wedstrijden!AA1978="x","Z2","")</f>
        <v/>
      </c>
      <c r="CG1813" s="44" t="str">
        <f>IF(Wedstrijden!AB1978="x","ZZL","")</f>
        <v/>
      </c>
      <c r="CL1813" s="44" t="str">
        <f>IF(COUNTA(Wedstrijden!AC1978:AJ1978)&lt;&gt;0,2,"")</f>
        <v/>
      </c>
      <c r="CM1813" s="44" t="str">
        <f t="shared" si="170"/>
        <v/>
      </c>
      <c r="CN1813" s="44" t="str">
        <f>IF(Wedstrijden!AC1978="x","AA","")</f>
        <v/>
      </c>
      <c r="CO1813" s="44" t="str">
        <f>IF(Wedstrijden!AD1978="x","A","")</f>
        <v/>
      </c>
      <c r="CP1813" s="44" t="str">
        <f>IF(Wedstrijden!AE1978="x","BB","")</f>
        <v/>
      </c>
      <c r="CQ1813" s="44" t="str">
        <f>IF(Wedstrijden!AF1978="x","B","")</f>
        <v/>
      </c>
      <c r="CR1813" s="44" t="str">
        <f>IF(Wedstrijden!AG1978="x","L","")</f>
        <v/>
      </c>
      <c r="CS1813" s="44" t="str">
        <f>IF(Wedstrijden!AH1978="x","M","")</f>
        <v/>
      </c>
      <c r="CT1813" s="44" t="str">
        <f>IF(Wedstrijden!AI1978="x","Z","")</f>
        <v/>
      </c>
      <c r="CU1813" s="44" t="str">
        <f>IF(Wedstrijden!AJ1978="x","ZZ","")</f>
        <v/>
      </c>
      <c r="CV1813" s="44" t="str">
        <f>IF(COUNTA(Wedstrijden!AK1978:AQ1978)&lt;&gt;0,2,"")</f>
        <v/>
      </c>
      <c r="CW1813" s="44" t="str">
        <f t="shared" si="171"/>
        <v/>
      </c>
      <c r="CX1813" s="44" t="str">
        <f>IF(Wedstrijden!AK1978="x","BB","")</f>
        <v/>
      </c>
      <c r="CY1813" s="44" t="str">
        <f>IF(Wedstrijden!AL1978="x","B","")</f>
        <v/>
      </c>
      <c r="CZ1813" s="44" t="str">
        <f>IF(Wedstrijden!AM1978="x","L","")</f>
        <v/>
      </c>
      <c r="DA1813" s="44" t="str">
        <f>IF(Wedstrijden!AN1978="x","M","")</f>
        <v/>
      </c>
      <c r="DB1813" s="44" t="str">
        <f>IF(Wedstrijden!AO1978="x","Z","")</f>
        <v/>
      </c>
      <c r="DC1813" s="44" t="str">
        <f>IF(Wedstrijden!AP1978="x","ZZ","")</f>
        <v/>
      </c>
      <c r="DD1813" s="44" t="str">
        <f>IF(Wedstrijden!AQ1978="x","1.40","")</f>
        <v/>
      </c>
      <c r="DE1813" s="44" t="str">
        <f>IF(COUNTA(Wedstrijden!AR1978:AT1978)&lt;&gt;0,6,"")</f>
        <v/>
      </c>
      <c r="DF1813" s="44" t="str">
        <f t="shared" si="172"/>
        <v/>
      </c>
      <c r="DG1813" s="44" t="str">
        <f>IF(Wedstrijden!AR1978="x","L","")</f>
        <v/>
      </c>
      <c r="DH1813" s="44" t="str">
        <f>IF(Wedstrijden!AS1978="x","M","")</f>
        <v/>
      </c>
      <c r="DI1813" s="44" t="str">
        <f>IF(Wedstrijden!AT1978="x","Z","")</f>
        <v/>
      </c>
      <c r="DJ1813" s="44" t="str">
        <f>IF(COUNTA(Wedstrijden!AU1978:AW1978)&lt;&gt;0,6,"")</f>
        <v/>
      </c>
      <c r="DK1813" s="44" t="str">
        <f t="shared" si="173"/>
        <v/>
      </c>
      <c r="DL1813" s="44" t="str">
        <f>IF(Wedstrijden!AU1978="x","L","")</f>
        <v/>
      </c>
      <c r="DM1813" s="44" t="str">
        <f>IF(Wedstrijden!AV1978="x","M","")</f>
        <v/>
      </c>
      <c r="DN1813" s="44" t="str">
        <f>IF(Wedstrijden!AW1978="x","Z","")</f>
        <v/>
      </c>
    </row>
    <row r="1814" spans="1:118" ht="15">
      <c r="A1814" s="48" t="e">
        <f>Wedstrijden!#REF!</f>
        <v>#REF!</v>
      </c>
      <c r="B1814" s="44" t="str">
        <f>IFERROR(VLOOKUP(Wedstrijden!E1979,Wedstrijdlocaties!$B$2:$E$499,2,FALSE),"")</f>
        <v/>
      </c>
      <c r="C1814" s="44" t="str">
        <f>Wedstrijden!F1979</f>
        <v/>
      </c>
      <c r="D1814" s="44" t="str">
        <f>IFERROR(VLOOKUP(Wedstrijden!G1979,Organisaties!$B$2:$C$501,2,FALSE),"")</f>
        <v/>
      </c>
      <c r="E1814" s="44" t="str">
        <f>IFERROR(VLOOKUP(Wedstrijden!G1979,Organisaties!$B$2:$F$501,5,FALSE),"")</f>
        <v/>
      </c>
      <c r="F1814" s="44" t="str">
        <f>IF(Wedstrijden!BC1979&lt;&gt;"",Wedstrijden!BC1979,"")</f>
        <v/>
      </c>
      <c r="G1814" s="44">
        <f>IF(Wedstrijden!AY1979="Indoor",1,0)</f>
        <v>0</v>
      </c>
      <c r="H1814" s="44">
        <f>Wedstrijden!AZ1979</f>
        <v>0</v>
      </c>
      <c r="I1814" s="44" t="str">
        <f>IF(Wedstrijden!AX1979="Nee",0,IF(Wedstrijden!AX1979="Ja",1,""))</f>
        <v/>
      </c>
      <c r="J1814" s="44" t="str">
        <f>IF(Wedstrijden!BA1979&lt;&gt;"",Wedstrijden!BA1979,"")</f>
        <v/>
      </c>
      <c r="W1814" s="45"/>
      <c r="AE1814" s="45"/>
      <c r="AN1814" s="45"/>
      <c r="AU1814" s="45"/>
      <c r="BA1814" s="45"/>
      <c r="BE1814" s="45"/>
      <c r="BJ1814" s="44" t="str">
        <f>IF(COUNTA(Wedstrijden!I1979:S1979)&lt;&gt;0,1,"")</f>
        <v/>
      </c>
      <c r="BK1814" s="44" t="str">
        <f t="shared" si="168"/>
        <v/>
      </c>
      <c r="BL1814" s="44" t="str">
        <f>IF(Wedstrijden!I1979="x","AA","")</f>
        <v/>
      </c>
      <c r="BM1814" s="44" t="str">
        <f>IF(Wedstrijden!J1979="x","A","")</f>
        <v/>
      </c>
      <c r="BN1814" s="44" t="str">
        <f>IF(Wedstrijden!K1979="x","B1","")</f>
        <v/>
      </c>
      <c r="BO1814" s="44" t="str">
        <f>IF(Wedstrijden!L1979="x","BB","")</f>
        <v/>
      </c>
      <c r="BP1814" s="44" t="str">
        <f>IF(Wedstrijden!M1979="x","B","")</f>
        <v/>
      </c>
      <c r="BQ1814" s="44" t="str">
        <f>IF(Wedstrijden!N1979="x","L1","")</f>
        <v/>
      </c>
      <c r="BR1814" s="44" t="str">
        <f>IF(Wedstrijden!O1979="x","L2","")</f>
        <v/>
      </c>
      <c r="BS1814" s="44" t="str">
        <f>IF(Wedstrijden!P1979="x","M1","")</f>
        <v/>
      </c>
      <c r="BT1814" s="44" t="str">
        <f>IF(Wedstrijden!Q1979="x","M2","")</f>
        <v/>
      </c>
      <c r="BU1814" s="44" t="str">
        <f>IF(Wedstrijden!R1979="x","Z1","")</f>
        <v/>
      </c>
      <c r="BV1814" s="44" t="str">
        <f>IF(Wedstrijden!S1979="x","Z2","")</f>
        <v/>
      </c>
      <c r="BW1814" s="44" t="str">
        <f>IF(COUNTA(Wedstrijden!T1979:AB1979)&lt;&gt;0,1,"")</f>
        <v/>
      </c>
      <c r="BX1814" s="44" t="str">
        <f t="shared" si="169"/>
        <v/>
      </c>
      <c r="BY1814" s="44" t="str">
        <f>IF(Wedstrijden!T1979="x","BB","")</f>
        <v/>
      </c>
      <c r="BZ1814" s="44" t="str">
        <f>IF(Wedstrijden!U1979="x","B","")</f>
        <v/>
      </c>
      <c r="CA1814" s="44" t="str">
        <f>IF(Wedstrijden!V1979="x","L1","")</f>
        <v/>
      </c>
      <c r="CB1814" s="44" t="str">
        <f>IF(Wedstrijden!W1979="x","L2","")</f>
        <v/>
      </c>
      <c r="CC1814" s="44" t="str">
        <f>IF(Wedstrijden!X1979="x","M1","")</f>
        <v/>
      </c>
      <c r="CD1814" s="44" t="str">
        <f>IF(Wedstrijden!Y1979="x","M2","")</f>
        <v/>
      </c>
      <c r="CE1814" s="44" t="str">
        <f>IF(Wedstrijden!Z1979="x","Z1","")</f>
        <v/>
      </c>
      <c r="CF1814" s="44" t="str">
        <f>IF(Wedstrijden!AA1979="x","Z2","")</f>
        <v/>
      </c>
      <c r="CG1814" s="44" t="str">
        <f>IF(Wedstrijden!AB1979="x","ZZL","")</f>
        <v/>
      </c>
      <c r="CL1814" s="44" t="str">
        <f>IF(COUNTA(Wedstrijden!AC1979:AJ1979)&lt;&gt;0,2,"")</f>
        <v/>
      </c>
      <c r="CM1814" s="44" t="str">
        <f t="shared" si="170"/>
        <v/>
      </c>
      <c r="CN1814" s="44" t="str">
        <f>IF(Wedstrijden!AC1979="x","AA","")</f>
        <v/>
      </c>
      <c r="CO1814" s="44" t="str">
        <f>IF(Wedstrijden!AD1979="x","A","")</f>
        <v/>
      </c>
      <c r="CP1814" s="44" t="str">
        <f>IF(Wedstrijden!AE1979="x","BB","")</f>
        <v/>
      </c>
      <c r="CQ1814" s="44" t="str">
        <f>IF(Wedstrijden!AF1979="x","B","")</f>
        <v/>
      </c>
      <c r="CR1814" s="44" t="str">
        <f>IF(Wedstrijden!AG1979="x","L","")</f>
        <v/>
      </c>
      <c r="CS1814" s="44" t="str">
        <f>IF(Wedstrijden!AH1979="x","M","")</f>
        <v/>
      </c>
      <c r="CT1814" s="44" t="str">
        <f>IF(Wedstrijden!AI1979="x","Z","")</f>
        <v/>
      </c>
      <c r="CU1814" s="44" t="str">
        <f>IF(Wedstrijden!AJ1979="x","ZZ","")</f>
        <v/>
      </c>
      <c r="CV1814" s="44" t="str">
        <f>IF(COUNTA(Wedstrijden!AK1979:AQ1979)&lt;&gt;0,2,"")</f>
        <v/>
      </c>
      <c r="CW1814" s="44" t="str">
        <f t="shared" si="171"/>
        <v/>
      </c>
      <c r="CX1814" s="44" t="str">
        <f>IF(Wedstrijden!AK1979="x","BB","")</f>
        <v/>
      </c>
      <c r="CY1814" s="44" t="str">
        <f>IF(Wedstrijden!AL1979="x","B","")</f>
        <v/>
      </c>
      <c r="CZ1814" s="44" t="str">
        <f>IF(Wedstrijden!AM1979="x","L","")</f>
        <v/>
      </c>
      <c r="DA1814" s="44" t="str">
        <f>IF(Wedstrijden!AN1979="x","M","")</f>
        <v/>
      </c>
      <c r="DB1814" s="44" t="str">
        <f>IF(Wedstrijden!AO1979="x","Z","")</f>
        <v/>
      </c>
      <c r="DC1814" s="44" t="str">
        <f>IF(Wedstrijden!AP1979="x","ZZ","")</f>
        <v/>
      </c>
      <c r="DD1814" s="44" t="str">
        <f>IF(Wedstrijden!AQ1979="x","1.40","")</f>
        <v/>
      </c>
      <c r="DE1814" s="44" t="str">
        <f>IF(COUNTA(Wedstrijden!AR1979:AT1979)&lt;&gt;0,6,"")</f>
        <v/>
      </c>
      <c r="DF1814" s="44" t="str">
        <f t="shared" si="172"/>
        <v/>
      </c>
      <c r="DG1814" s="44" t="str">
        <f>IF(Wedstrijden!AR1979="x","L","")</f>
        <v/>
      </c>
      <c r="DH1814" s="44" t="str">
        <f>IF(Wedstrijden!AS1979="x","M","")</f>
        <v/>
      </c>
      <c r="DI1814" s="44" t="str">
        <f>IF(Wedstrijden!AT1979="x","Z","")</f>
        <v/>
      </c>
      <c r="DJ1814" s="44" t="str">
        <f>IF(COUNTA(Wedstrijden!AU1979:AW1979)&lt;&gt;0,6,"")</f>
        <v/>
      </c>
      <c r="DK1814" s="44" t="str">
        <f t="shared" si="173"/>
        <v/>
      </c>
      <c r="DL1814" s="44" t="str">
        <f>IF(Wedstrijden!AU1979="x","L","")</f>
        <v/>
      </c>
      <c r="DM1814" s="44" t="str">
        <f>IF(Wedstrijden!AV1979="x","M","")</f>
        <v/>
      </c>
      <c r="DN1814" s="44" t="str">
        <f>IF(Wedstrijden!AW1979="x","Z","")</f>
        <v/>
      </c>
    </row>
    <row r="1815" spans="1:118" ht="15">
      <c r="A1815" s="48" t="e">
        <f>Wedstrijden!#REF!</f>
        <v>#REF!</v>
      </c>
      <c r="B1815" s="44" t="str">
        <f>IFERROR(VLOOKUP(Wedstrijden!E1980,Wedstrijdlocaties!$B$2:$E$499,2,FALSE),"")</f>
        <v/>
      </c>
      <c r="C1815" s="44" t="str">
        <f>Wedstrijden!F1980</f>
        <v/>
      </c>
      <c r="D1815" s="44" t="str">
        <f>IFERROR(VLOOKUP(Wedstrijden!G1980,Organisaties!$B$2:$C$501,2,FALSE),"")</f>
        <v/>
      </c>
      <c r="E1815" s="44" t="str">
        <f>IFERROR(VLOOKUP(Wedstrijden!G1980,Organisaties!$B$2:$F$501,5,FALSE),"")</f>
        <v/>
      </c>
      <c r="F1815" s="44" t="str">
        <f>IF(Wedstrijden!BC1980&lt;&gt;"",Wedstrijden!BC1980,"")</f>
        <v/>
      </c>
      <c r="G1815" s="44">
        <f>IF(Wedstrijden!AY1980="Indoor",1,0)</f>
        <v>0</v>
      </c>
      <c r="H1815" s="44">
        <f>Wedstrijden!AZ1980</f>
        <v>0</v>
      </c>
      <c r="I1815" s="44" t="str">
        <f>IF(Wedstrijden!AX1980="Nee",0,IF(Wedstrijden!AX1980="Ja",1,""))</f>
        <v/>
      </c>
      <c r="J1815" s="44" t="str">
        <f>IF(Wedstrijden!BA1980&lt;&gt;"",Wedstrijden!BA1980,"")</f>
        <v/>
      </c>
      <c r="W1815" s="45"/>
      <c r="AE1815" s="45"/>
      <c r="AN1815" s="45"/>
      <c r="AU1815" s="45"/>
      <c r="BA1815" s="45"/>
      <c r="BE1815" s="45"/>
      <c r="BJ1815" s="44" t="str">
        <f>IF(COUNTA(Wedstrijden!I1980:S1980)&lt;&gt;0,1,"")</f>
        <v/>
      </c>
      <c r="BK1815" s="44" t="str">
        <f t="shared" si="168"/>
        <v/>
      </c>
      <c r="BL1815" s="44" t="str">
        <f>IF(Wedstrijden!I1980="x","AA","")</f>
        <v/>
      </c>
      <c r="BM1815" s="44" t="str">
        <f>IF(Wedstrijden!J1980="x","A","")</f>
        <v/>
      </c>
      <c r="BN1815" s="44" t="str">
        <f>IF(Wedstrijden!K1980="x","B1","")</f>
        <v/>
      </c>
      <c r="BO1815" s="44" t="str">
        <f>IF(Wedstrijden!L1980="x","BB","")</f>
        <v/>
      </c>
      <c r="BP1815" s="44" t="str">
        <f>IF(Wedstrijden!M1980="x","B","")</f>
        <v/>
      </c>
      <c r="BQ1815" s="44" t="str">
        <f>IF(Wedstrijden!N1980="x","L1","")</f>
        <v/>
      </c>
      <c r="BR1815" s="44" t="str">
        <f>IF(Wedstrijden!O1980="x","L2","")</f>
        <v/>
      </c>
      <c r="BS1815" s="44" t="str">
        <f>IF(Wedstrijden!P1980="x","M1","")</f>
        <v/>
      </c>
      <c r="BT1815" s="44" t="str">
        <f>IF(Wedstrijden!Q1980="x","M2","")</f>
        <v/>
      </c>
      <c r="BU1815" s="44" t="str">
        <f>IF(Wedstrijden!R1980="x","Z1","")</f>
        <v/>
      </c>
      <c r="BV1815" s="44" t="str">
        <f>IF(Wedstrijden!S1980="x","Z2","")</f>
        <v/>
      </c>
      <c r="BW1815" s="44" t="str">
        <f>IF(COUNTA(Wedstrijden!T1980:AB1980)&lt;&gt;0,1,"")</f>
        <v/>
      </c>
      <c r="BX1815" s="44" t="str">
        <f t="shared" si="169"/>
        <v/>
      </c>
      <c r="BY1815" s="44" t="str">
        <f>IF(Wedstrijden!T1980="x","BB","")</f>
        <v/>
      </c>
      <c r="BZ1815" s="44" t="str">
        <f>IF(Wedstrijden!U1980="x","B","")</f>
        <v/>
      </c>
      <c r="CA1815" s="44" t="str">
        <f>IF(Wedstrijden!V1980="x","L1","")</f>
        <v/>
      </c>
      <c r="CB1815" s="44" t="str">
        <f>IF(Wedstrijden!W1980="x","L2","")</f>
        <v/>
      </c>
      <c r="CC1815" s="44" t="str">
        <f>IF(Wedstrijden!X1980="x","M1","")</f>
        <v/>
      </c>
      <c r="CD1815" s="44" t="str">
        <f>IF(Wedstrijden!Y1980="x","M2","")</f>
        <v/>
      </c>
      <c r="CE1815" s="44" t="str">
        <f>IF(Wedstrijden!Z1980="x","Z1","")</f>
        <v/>
      </c>
      <c r="CF1815" s="44" t="str">
        <f>IF(Wedstrijden!AA1980="x","Z2","")</f>
        <v/>
      </c>
      <c r="CG1815" s="44" t="str">
        <f>IF(Wedstrijden!AB1980="x","ZZL","")</f>
        <v/>
      </c>
      <c r="CL1815" s="44" t="str">
        <f>IF(COUNTA(Wedstrijden!AC1980:AJ1980)&lt;&gt;0,2,"")</f>
        <v/>
      </c>
      <c r="CM1815" s="44" t="str">
        <f t="shared" si="170"/>
        <v/>
      </c>
      <c r="CN1815" s="44" t="str">
        <f>IF(Wedstrijden!AC1980="x","AA","")</f>
        <v/>
      </c>
      <c r="CO1815" s="44" t="str">
        <f>IF(Wedstrijden!AD1980="x","A","")</f>
        <v/>
      </c>
      <c r="CP1815" s="44" t="str">
        <f>IF(Wedstrijden!AE1980="x","BB","")</f>
        <v/>
      </c>
      <c r="CQ1815" s="44" t="str">
        <f>IF(Wedstrijden!AF1980="x","B","")</f>
        <v/>
      </c>
      <c r="CR1815" s="44" t="str">
        <f>IF(Wedstrijden!AG1980="x","L","")</f>
        <v/>
      </c>
      <c r="CS1815" s="44" t="str">
        <f>IF(Wedstrijden!AH1980="x","M","")</f>
        <v/>
      </c>
      <c r="CT1815" s="44" t="str">
        <f>IF(Wedstrijden!AI1980="x","Z","")</f>
        <v/>
      </c>
      <c r="CU1815" s="44" t="str">
        <f>IF(Wedstrijden!AJ1980="x","ZZ","")</f>
        <v/>
      </c>
      <c r="CV1815" s="44" t="str">
        <f>IF(COUNTA(Wedstrijden!AK1980:AQ1980)&lt;&gt;0,2,"")</f>
        <v/>
      </c>
      <c r="CW1815" s="44" t="str">
        <f t="shared" si="171"/>
        <v/>
      </c>
      <c r="CX1815" s="44" t="str">
        <f>IF(Wedstrijden!AK1980="x","BB","")</f>
        <v/>
      </c>
      <c r="CY1815" s="44" t="str">
        <f>IF(Wedstrijden!AL1980="x","B","")</f>
        <v/>
      </c>
      <c r="CZ1815" s="44" t="str">
        <f>IF(Wedstrijden!AM1980="x","L","")</f>
        <v/>
      </c>
      <c r="DA1815" s="44" t="str">
        <f>IF(Wedstrijden!AN1980="x","M","")</f>
        <v/>
      </c>
      <c r="DB1815" s="44" t="str">
        <f>IF(Wedstrijden!AO1980="x","Z","")</f>
        <v/>
      </c>
      <c r="DC1815" s="44" t="str">
        <f>IF(Wedstrijden!AP1980="x","ZZ","")</f>
        <v/>
      </c>
      <c r="DD1815" s="44" t="str">
        <f>IF(Wedstrijden!AQ1980="x","1.40","")</f>
        <v/>
      </c>
      <c r="DE1815" s="44" t="str">
        <f>IF(COUNTA(Wedstrijden!AR1980:AT1980)&lt;&gt;0,6,"")</f>
        <v/>
      </c>
      <c r="DF1815" s="44" t="str">
        <f t="shared" si="172"/>
        <v/>
      </c>
      <c r="DG1815" s="44" t="str">
        <f>IF(Wedstrijden!AR1980="x","L","")</f>
        <v/>
      </c>
      <c r="DH1815" s="44" t="str">
        <f>IF(Wedstrijden!AS1980="x","M","")</f>
        <v/>
      </c>
      <c r="DI1815" s="44" t="str">
        <f>IF(Wedstrijden!AT1980="x","Z","")</f>
        <v/>
      </c>
      <c r="DJ1815" s="44" t="str">
        <f>IF(COUNTA(Wedstrijden!AU1980:AW1980)&lt;&gt;0,6,"")</f>
        <v/>
      </c>
      <c r="DK1815" s="44" t="str">
        <f t="shared" si="173"/>
        <v/>
      </c>
      <c r="DL1815" s="44" t="str">
        <f>IF(Wedstrijden!AU1980="x","L","")</f>
        <v/>
      </c>
      <c r="DM1815" s="44" t="str">
        <f>IF(Wedstrijden!AV1980="x","M","")</f>
        <v/>
      </c>
      <c r="DN1815" s="44" t="str">
        <f>IF(Wedstrijden!AW1980="x","Z","")</f>
        <v/>
      </c>
    </row>
    <row r="1816" spans="1:118" ht="15">
      <c r="A1816" s="48" t="e">
        <f>Wedstrijden!#REF!</f>
        <v>#REF!</v>
      </c>
      <c r="B1816" s="44" t="str">
        <f>IFERROR(VLOOKUP(Wedstrijden!E1981,Wedstrijdlocaties!$B$2:$E$499,2,FALSE),"")</f>
        <v/>
      </c>
      <c r="C1816" s="44" t="str">
        <f>Wedstrijden!F1981</f>
        <v/>
      </c>
      <c r="D1816" s="44" t="str">
        <f>IFERROR(VLOOKUP(Wedstrijden!G1981,Organisaties!$B$2:$C$501,2,FALSE),"")</f>
        <v/>
      </c>
      <c r="E1816" s="44" t="str">
        <f>IFERROR(VLOOKUP(Wedstrijden!G1981,Organisaties!$B$2:$F$501,5,FALSE),"")</f>
        <v/>
      </c>
      <c r="F1816" s="44" t="str">
        <f>IF(Wedstrijden!BC1981&lt;&gt;"",Wedstrijden!BC1981,"")</f>
        <v/>
      </c>
      <c r="G1816" s="44">
        <f>IF(Wedstrijden!AY1981="Indoor",1,0)</f>
        <v>0</v>
      </c>
      <c r="H1816" s="44">
        <f>Wedstrijden!AZ1981</f>
        <v>0</v>
      </c>
      <c r="I1816" s="44" t="str">
        <f>IF(Wedstrijden!AX1981="Nee",0,IF(Wedstrijden!AX1981="Ja",1,""))</f>
        <v/>
      </c>
      <c r="J1816" s="44" t="str">
        <f>IF(Wedstrijden!BA1981&lt;&gt;"",Wedstrijden!BA1981,"")</f>
        <v/>
      </c>
      <c r="W1816" s="45"/>
      <c r="AE1816" s="45"/>
      <c r="AN1816" s="45"/>
      <c r="AU1816" s="45"/>
      <c r="BA1816" s="45"/>
      <c r="BE1816" s="45"/>
      <c r="BJ1816" s="44" t="str">
        <f>IF(COUNTA(Wedstrijden!I1981:S1981)&lt;&gt;0,1,"")</f>
        <v/>
      </c>
      <c r="BK1816" s="44" t="str">
        <f t="shared" si="168"/>
        <v/>
      </c>
      <c r="BL1816" s="44" t="str">
        <f>IF(Wedstrijden!I1981="x","AA","")</f>
        <v/>
      </c>
      <c r="BM1816" s="44" t="str">
        <f>IF(Wedstrijden!J1981="x","A","")</f>
        <v/>
      </c>
      <c r="BN1816" s="44" t="str">
        <f>IF(Wedstrijden!K1981="x","B1","")</f>
        <v/>
      </c>
      <c r="BO1816" s="44" t="str">
        <f>IF(Wedstrijden!L1981="x","BB","")</f>
        <v/>
      </c>
      <c r="BP1816" s="44" t="str">
        <f>IF(Wedstrijden!M1981="x","B","")</f>
        <v/>
      </c>
      <c r="BQ1816" s="44" t="str">
        <f>IF(Wedstrijden!N1981="x","L1","")</f>
        <v/>
      </c>
      <c r="BR1816" s="44" t="str">
        <f>IF(Wedstrijden!O1981="x","L2","")</f>
        <v/>
      </c>
      <c r="BS1816" s="44" t="str">
        <f>IF(Wedstrijden!P1981="x","M1","")</f>
        <v/>
      </c>
      <c r="BT1816" s="44" t="str">
        <f>IF(Wedstrijden!Q1981="x","M2","")</f>
        <v/>
      </c>
      <c r="BU1816" s="44" t="str">
        <f>IF(Wedstrijden!R1981="x","Z1","")</f>
        <v/>
      </c>
      <c r="BV1816" s="44" t="str">
        <f>IF(Wedstrijden!S1981="x","Z2","")</f>
        <v/>
      </c>
      <c r="BW1816" s="44" t="str">
        <f>IF(COUNTA(Wedstrijden!T1981:AB1981)&lt;&gt;0,1,"")</f>
        <v/>
      </c>
      <c r="BX1816" s="44" t="str">
        <f t="shared" si="169"/>
        <v/>
      </c>
      <c r="BY1816" s="44" t="str">
        <f>IF(Wedstrijden!T1981="x","BB","")</f>
        <v/>
      </c>
      <c r="BZ1816" s="44" t="str">
        <f>IF(Wedstrijden!U1981="x","B","")</f>
        <v/>
      </c>
      <c r="CA1816" s="44" t="str">
        <f>IF(Wedstrijden!V1981="x","L1","")</f>
        <v/>
      </c>
      <c r="CB1816" s="44" t="str">
        <f>IF(Wedstrijden!W1981="x","L2","")</f>
        <v/>
      </c>
      <c r="CC1816" s="44" t="str">
        <f>IF(Wedstrijden!X1981="x","M1","")</f>
        <v/>
      </c>
      <c r="CD1816" s="44" t="str">
        <f>IF(Wedstrijden!Y1981="x","M2","")</f>
        <v/>
      </c>
      <c r="CE1816" s="44" t="str">
        <f>IF(Wedstrijden!Z1981="x","Z1","")</f>
        <v/>
      </c>
      <c r="CF1816" s="44" t="str">
        <f>IF(Wedstrijden!AA1981="x","Z2","")</f>
        <v/>
      </c>
      <c r="CG1816" s="44" t="str">
        <f>IF(Wedstrijden!AB1981="x","ZZL","")</f>
        <v/>
      </c>
      <c r="CL1816" s="44" t="str">
        <f>IF(COUNTA(Wedstrijden!AC1981:AJ1981)&lt;&gt;0,2,"")</f>
        <v/>
      </c>
      <c r="CM1816" s="44" t="str">
        <f t="shared" si="170"/>
        <v/>
      </c>
      <c r="CN1816" s="44" t="str">
        <f>IF(Wedstrijden!AC1981="x","AA","")</f>
        <v/>
      </c>
      <c r="CO1816" s="44" t="str">
        <f>IF(Wedstrijden!AD1981="x","A","")</f>
        <v/>
      </c>
      <c r="CP1816" s="44" t="str">
        <f>IF(Wedstrijden!AE1981="x","BB","")</f>
        <v/>
      </c>
      <c r="CQ1816" s="44" t="str">
        <f>IF(Wedstrijden!AF1981="x","B","")</f>
        <v/>
      </c>
      <c r="CR1816" s="44" t="str">
        <f>IF(Wedstrijden!AG1981="x","L","")</f>
        <v/>
      </c>
      <c r="CS1816" s="44" t="str">
        <f>IF(Wedstrijden!AH1981="x","M","")</f>
        <v/>
      </c>
      <c r="CT1816" s="44" t="str">
        <f>IF(Wedstrijden!AI1981="x","Z","")</f>
        <v/>
      </c>
      <c r="CU1816" s="44" t="str">
        <f>IF(Wedstrijden!AJ1981="x","ZZ","")</f>
        <v/>
      </c>
      <c r="CV1816" s="44" t="str">
        <f>IF(COUNTA(Wedstrijden!AK1981:AQ1981)&lt;&gt;0,2,"")</f>
        <v/>
      </c>
      <c r="CW1816" s="44" t="str">
        <f t="shared" si="171"/>
        <v/>
      </c>
      <c r="CX1816" s="44" t="str">
        <f>IF(Wedstrijden!AK1981="x","BB","")</f>
        <v/>
      </c>
      <c r="CY1816" s="44" t="str">
        <f>IF(Wedstrijden!AL1981="x","B","")</f>
        <v/>
      </c>
      <c r="CZ1816" s="44" t="str">
        <f>IF(Wedstrijden!AM1981="x","L","")</f>
        <v/>
      </c>
      <c r="DA1816" s="44" t="str">
        <f>IF(Wedstrijden!AN1981="x","M","")</f>
        <v/>
      </c>
      <c r="DB1816" s="44" t="str">
        <f>IF(Wedstrijden!AO1981="x","Z","")</f>
        <v/>
      </c>
      <c r="DC1816" s="44" t="str">
        <f>IF(Wedstrijden!AP1981="x","ZZ","")</f>
        <v/>
      </c>
      <c r="DD1816" s="44" t="str">
        <f>IF(Wedstrijden!AQ1981="x","1.40","")</f>
        <v/>
      </c>
      <c r="DE1816" s="44" t="str">
        <f>IF(COUNTA(Wedstrijden!AR1981:AT1981)&lt;&gt;0,6,"")</f>
        <v/>
      </c>
      <c r="DF1816" s="44" t="str">
        <f t="shared" si="172"/>
        <v/>
      </c>
      <c r="DG1816" s="44" t="str">
        <f>IF(Wedstrijden!AR1981="x","L","")</f>
        <v/>
      </c>
      <c r="DH1816" s="44" t="str">
        <f>IF(Wedstrijden!AS1981="x","M","")</f>
        <v/>
      </c>
      <c r="DI1816" s="44" t="str">
        <f>IF(Wedstrijden!AT1981="x","Z","")</f>
        <v/>
      </c>
      <c r="DJ1816" s="44" t="str">
        <f>IF(COUNTA(Wedstrijden!AU1981:AW1981)&lt;&gt;0,6,"")</f>
        <v/>
      </c>
      <c r="DK1816" s="44" t="str">
        <f t="shared" si="173"/>
        <v/>
      </c>
      <c r="DL1816" s="44" t="str">
        <f>IF(Wedstrijden!AU1981="x","L","")</f>
        <v/>
      </c>
      <c r="DM1816" s="44" t="str">
        <f>IF(Wedstrijden!AV1981="x","M","")</f>
        <v/>
      </c>
      <c r="DN1816" s="44" t="str">
        <f>IF(Wedstrijden!AW1981="x","Z","")</f>
        <v/>
      </c>
    </row>
    <row r="1817" spans="1:118" ht="15">
      <c r="A1817" s="48" t="e">
        <f>Wedstrijden!#REF!</f>
        <v>#REF!</v>
      </c>
      <c r="B1817" s="44" t="str">
        <f>IFERROR(VLOOKUP(Wedstrijden!E1982,Wedstrijdlocaties!$B$2:$E$499,2,FALSE),"")</f>
        <v/>
      </c>
      <c r="C1817" s="44" t="str">
        <f>Wedstrijden!F1982</f>
        <v/>
      </c>
      <c r="D1817" s="44" t="str">
        <f>IFERROR(VLOOKUP(Wedstrijden!G1982,Organisaties!$B$2:$C$501,2,FALSE),"")</f>
        <v/>
      </c>
      <c r="E1817" s="44" t="str">
        <f>IFERROR(VLOOKUP(Wedstrijden!G1982,Organisaties!$B$2:$F$501,5,FALSE),"")</f>
        <v/>
      </c>
      <c r="F1817" s="44" t="str">
        <f>IF(Wedstrijden!BC1982&lt;&gt;"",Wedstrijden!BC1982,"")</f>
        <v/>
      </c>
      <c r="G1817" s="44">
        <f>IF(Wedstrijden!AY1982="Indoor",1,0)</f>
        <v>0</v>
      </c>
      <c r="H1817" s="44">
        <f>Wedstrijden!AZ1982</f>
        <v>0</v>
      </c>
      <c r="I1817" s="44" t="str">
        <f>IF(Wedstrijden!AX1982="Nee",0,IF(Wedstrijden!AX1982="Ja",1,""))</f>
        <v/>
      </c>
      <c r="J1817" s="44" t="str">
        <f>IF(Wedstrijden!BA1982&lt;&gt;"",Wedstrijden!BA1982,"")</f>
        <v/>
      </c>
      <c r="W1817" s="45"/>
      <c r="AE1817" s="45"/>
      <c r="AN1817" s="45"/>
      <c r="AU1817" s="45"/>
      <c r="BA1817" s="45"/>
      <c r="BE1817" s="45"/>
      <c r="BJ1817" s="44" t="str">
        <f>IF(COUNTA(Wedstrijden!I1982:S1982)&lt;&gt;0,1,"")</f>
        <v/>
      </c>
      <c r="BK1817" s="44" t="str">
        <f t="shared" si="168"/>
        <v/>
      </c>
      <c r="BL1817" s="44" t="str">
        <f>IF(Wedstrijden!I1982="x","AA","")</f>
        <v/>
      </c>
      <c r="BM1817" s="44" t="str">
        <f>IF(Wedstrijden!J1982="x","A","")</f>
        <v/>
      </c>
      <c r="BN1817" s="44" t="str">
        <f>IF(Wedstrijden!K1982="x","B1","")</f>
        <v/>
      </c>
      <c r="BO1817" s="44" t="str">
        <f>IF(Wedstrijden!L1982="x","BB","")</f>
        <v/>
      </c>
      <c r="BP1817" s="44" t="str">
        <f>IF(Wedstrijden!M1982="x","B","")</f>
        <v/>
      </c>
      <c r="BQ1817" s="44" t="str">
        <f>IF(Wedstrijden!N1982="x","L1","")</f>
        <v/>
      </c>
      <c r="BR1817" s="44" t="str">
        <f>IF(Wedstrijden!O1982="x","L2","")</f>
        <v/>
      </c>
      <c r="BS1817" s="44" t="str">
        <f>IF(Wedstrijden!P1982="x","M1","")</f>
        <v/>
      </c>
      <c r="BT1817" s="44" t="str">
        <f>IF(Wedstrijden!Q1982="x","M2","")</f>
        <v/>
      </c>
      <c r="BU1817" s="44" t="str">
        <f>IF(Wedstrijden!R1982="x","Z1","")</f>
        <v/>
      </c>
      <c r="BV1817" s="44" t="str">
        <f>IF(Wedstrijden!S1982="x","Z2","")</f>
        <v/>
      </c>
      <c r="BW1817" s="44" t="str">
        <f>IF(COUNTA(Wedstrijden!T1982:AB1982)&lt;&gt;0,1,"")</f>
        <v/>
      </c>
      <c r="BX1817" s="44" t="str">
        <f t="shared" si="169"/>
        <v/>
      </c>
      <c r="BY1817" s="44" t="str">
        <f>IF(Wedstrijden!T1982="x","BB","")</f>
        <v/>
      </c>
      <c r="BZ1817" s="44" t="str">
        <f>IF(Wedstrijden!U1982="x","B","")</f>
        <v/>
      </c>
      <c r="CA1817" s="44" t="str">
        <f>IF(Wedstrijden!V1982="x","L1","")</f>
        <v/>
      </c>
      <c r="CB1817" s="44" t="str">
        <f>IF(Wedstrijden!W1982="x","L2","")</f>
        <v/>
      </c>
      <c r="CC1817" s="44" t="str">
        <f>IF(Wedstrijden!X1982="x","M1","")</f>
        <v/>
      </c>
      <c r="CD1817" s="44" t="str">
        <f>IF(Wedstrijden!Y1982="x","M2","")</f>
        <v/>
      </c>
      <c r="CE1817" s="44" t="str">
        <f>IF(Wedstrijden!Z1982="x","Z1","")</f>
        <v/>
      </c>
      <c r="CF1817" s="44" t="str">
        <f>IF(Wedstrijden!AA1982="x","Z2","")</f>
        <v/>
      </c>
      <c r="CG1817" s="44" t="str">
        <f>IF(Wedstrijden!AB1982="x","ZZL","")</f>
        <v/>
      </c>
      <c r="CL1817" s="44" t="str">
        <f>IF(COUNTA(Wedstrijden!AC1982:AJ1982)&lt;&gt;0,2,"")</f>
        <v/>
      </c>
      <c r="CM1817" s="44" t="str">
        <f t="shared" si="170"/>
        <v/>
      </c>
      <c r="CN1817" s="44" t="str">
        <f>IF(Wedstrijden!AC1982="x","AA","")</f>
        <v/>
      </c>
      <c r="CO1817" s="44" t="str">
        <f>IF(Wedstrijden!AD1982="x","A","")</f>
        <v/>
      </c>
      <c r="CP1817" s="44" t="str">
        <f>IF(Wedstrijden!AE1982="x","BB","")</f>
        <v/>
      </c>
      <c r="CQ1817" s="44" t="str">
        <f>IF(Wedstrijden!AF1982="x","B","")</f>
        <v/>
      </c>
      <c r="CR1817" s="44" t="str">
        <f>IF(Wedstrijden!AG1982="x","L","")</f>
        <v/>
      </c>
      <c r="CS1817" s="44" t="str">
        <f>IF(Wedstrijden!AH1982="x","M","")</f>
        <v/>
      </c>
      <c r="CT1817" s="44" t="str">
        <f>IF(Wedstrijden!AI1982="x","Z","")</f>
        <v/>
      </c>
      <c r="CU1817" s="44" t="str">
        <f>IF(Wedstrijden!AJ1982="x","ZZ","")</f>
        <v/>
      </c>
      <c r="CV1817" s="44" t="str">
        <f>IF(COUNTA(Wedstrijden!AK1982:AQ1982)&lt;&gt;0,2,"")</f>
        <v/>
      </c>
      <c r="CW1817" s="44" t="str">
        <f t="shared" si="171"/>
        <v/>
      </c>
      <c r="CX1817" s="44" t="str">
        <f>IF(Wedstrijden!AK1982="x","BB","")</f>
        <v/>
      </c>
      <c r="CY1817" s="44" t="str">
        <f>IF(Wedstrijden!AL1982="x","B","")</f>
        <v/>
      </c>
      <c r="CZ1817" s="44" t="str">
        <f>IF(Wedstrijden!AM1982="x","L","")</f>
        <v/>
      </c>
      <c r="DA1817" s="44" t="str">
        <f>IF(Wedstrijden!AN1982="x","M","")</f>
        <v/>
      </c>
      <c r="DB1817" s="44" t="str">
        <f>IF(Wedstrijden!AO1982="x","Z","")</f>
        <v/>
      </c>
      <c r="DC1817" s="44" t="str">
        <f>IF(Wedstrijden!AP1982="x","ZZ","")</f>
        <v/>
      </c>
      <c r="DD1817" s="44" t="str">
        <f>IF(Wedstrijden!AQ1982="x","1.40","")</f>
        <v/>
      </c>
      <c r="DE1817" s="44" t="str">
        <f>IF(COUNTA(Wedstrijden!AR1982:AT1982)&lt;&gt;0,6,"")</f>
        <v/>
      </c>
      <c r="DF1817" s="44" t="str">
        <f t="shared" si="172"/>
        <v/>
      </c>
      <c r="DG1817" s="44" t="str">
        <f>IF(Wedstrijden!AR1982="x","L","")</f>
        <v/>
      </c>
      <c r="DH1817" s="44" t="str">
        <f>IF(Wedstrijden!AS1982="x","M","")</f>
        <v/>
      </c>
      <c r="DI1817" s="44" t="str">
        <f>IF(Wedstrijden!AT1982="x","Z","")</f>
        <v/>
      </c>
      <c r="DJ1817" s="44" t="str">
        <f>IF(COUNTA(Wedstrijden!AU1982:AW1982)&lt;&gt;0,6,"")</f>
        <v/>
      </c>
      <c r="DK1817" s="44" t="str">
        <f t="shared" si="173"/>
        <v/>
      </c>
      <c r="DL1817" s="44" t="str">
        <f>IF(Wedstrijden!AU1982="x","L","")</f>
        <v/>
      </c>
      <c r="DM1817" s="44" t="str">
        <f>IF(Wedstrijden!AV1982="x","M","")</f>
        <v/>
      </c>
      <c r="DN1817" s="44" t="str">
        <f>IF(Wedstrijden!AW1982="x","Z","")</f>
        <v/>
      </c>
    </row>
    <row r="1818" spans="1:118" ht="15">
      <c r="A1818" s="48" t="e">
        <f>Wedstrijden!#REF!</f>
        <v>#REF!</v>
      </c>
      <c r="B1818" s="44" t="str">
        <f>IFERROR(VLOOKUP(Wedstrijden!E1983,Wedstrijdlocaties!$B$2:$E$499,2,FALSE),"")</f>
        <v/>
      </c>
      <c r="C1818" s="44" t="str">
        <f>Wedstrijden!F1983</f>
        <v/>
      </c>
      <c r="D1818" s="44" t="str">
        <f>IFERROR(VLOOKUP(Wedstrijden!G1983,Organisaties!$B$2:$C$501,2,FALSE),"")</f>
        <v/>
      </c>
      <c r="E1818" s="44" t="str">
        <f>IFERROR(VLOOKUP(Wedstrijden!G1983,Organisaties!$B$2:$F$501,5,FALSE),"")</f>
        <v/>
      </c>
      <c r="F1818" s="44" t="str">
        <f>IF(Wedstrijden!BC1983&lt;&gt;"",Wedstrijden!BC1983,"")</f>
        <v/>
      </c>
      <c r="G1818" s="44">
        <f>IF(Wedstrijden!AY1983="Indoor",1,0)</f>
        <v>0</v>
      </c>
      <c r="H1818" s="44">
        <f>Wedstrijden!AZ1983</f>
        <v>0</v>
      </c>
      <c r="I1818" s="44" t="str">
        <f>IF(Wedstrijden!AX1983="Nee",0,IF(Wedstrijden!AX1983="Ja",1,""))</f>
        <v/>
      </c>
      <c r="J1818" s="44" t="str">
        <f>IF(Wedstrijden!BA1983&lt;&gt;"",Wedstrijden!BA1983,"")</f>
        <v/>
      </c>
      <c r="W1818" s="45"/>
      <c r="AE1818" s="45"/>
      <c r="AN1818" s="45"/>
      <c r="AU1818" s="45"/>
      <c r="BA1818" s="45"/>
      <c r="BE1818" s="45"/>
      <c r="BJ1818" s="44" t="str">
        <f>IF(COUNTA(Wedstrijden!I1983:S1983)&lt;&gt;0,1,"")</f>
        <v/>
      </c>
      <c r="BK1818" s="44" t="str">
        <f t="shared" si="168"/>
        <v/>
      </c>
      <c r="BL1818" s="44" t="str">
        <f>IF(Wedstrijden!I1983="x","AA","")</f>
        <v/>
      </c>
      <c r="BM1818" s="44" t="str">
        <f>IF(Wedstrijden!J1983="x","A","")</f>
        <v/>
      </c>
      <c r="BN1818" s="44" t="str">
        <f>IF(Wedstrijden!K1983="x","B1","")</f>
        <v/>
      </c>
      <c r="BO1818" s="44" t="str">
        <f>IF(Wedstrijden!L1983="x","BB","")</f>
        <v/>
      </c>
      <c r="BP1818" s="44" t="str">
        <f>IF(Wedstrijden!M1983="x","B","")</f>
        <v/>
      </c>
      <c r="BQ1818" s="44" t="str">
        <f>IF(Wedstrijden!N1983="x","L1","")</f>
        <v/>
      </c>
      <c r="BR1818" s="44" t="str">
        <f>IF(Wedstrijden!O1983="x","L2","")</f>
        <v/>
      </c>
      <c r="BS1818" s="44" t="str">
        <f>IF(Wedstrijden!P1983="x","M1","")</f>
        <v/>
      </c>
      <c r="BT1818" s="44" t="str">
        <f>IF(Wedstrijden!Q1983="x","M2","")</f>
        <v/>
      </c>
      <c r="BU1818" s="44" t="str">
        <f>IF(Wedstrijden!R1983="x","Z1","")</f>
        <v/>
      </c>
      <c r="BV1818" s="44" t="str">
        <f>IF(Wedstrijden!S1983="x","Z2","")</f>
        <v/>
      </c>
      <c r="BW1818" s="44" t="str">
        <f>IF(COUNTA(Wedstrijden!T1983:AB1983)&lt;&gt;0,1,"")</f>
        <v/>
      </c>
      <c r="BX1818" s="44" t="str">
        <f t="shared" si="169"/>
        <v/>
      </c>
      <c r="BY1818" s="44" t="str">
        <f>IF(Wedstrijden!T1983="x","BB","")</f>
        <v/>
      </c>
      <c r="BZ1818" s="44" t="str">
        <f>IF(Wedstrijden!U1983="x","B","")</f>
        <v/>
      </c>
      <c r="CA1818" s="44" t="str">
        <f>IF(Wedstrijden!V1983="x","L1","")</f>
        <v/>
      </c>
      <c r="CB1818" s="44" t="str">
        <f>IF(Wedstrijden!W1983="x","L2","")</f>
        <v/>
      </c>
      <c r="CC1818" s="44" t="str">
        <f>IF(Wedstrijden!X1983="x","M1","")</f>
        <v/>
      </c>
      <c r="CD1818" s="44" t="str">
        <f>IF(Wedstrijden!Y1983="x","M2","")</f>
        <v/>
      </c>
      <c r="CE1818" s="44" t="str">
        <f>IF(Wedstrijden!Z1983="x","Z1","")</f>
        <v/>
      </c>
      <c r="CF1818" s="44" t="str">
        <f>IF(Wedstrijden!AA1983="x","Z2","")</f>
        <v/>
      </c>
      <c r="CG1818" s="44" t="str">
        <f>IF(Wedstrijden!AB1983="x","ZZL","")</f>
        <v/>
      </c>
      <c r="CL1818" s="44" t="str">
        <f>IF(COUNTA(Wedstrijden!AC1983:AJ1983)&lt;&gt;0,2,"")</f>
        <v/>
      </c>
      <c r="CM1818" s="44" t="str">
        <f t="shared" si="170"/>
        <v/>
      </c>
      <c r="CN1818" s="44" t="str">
        <f>IF(Wedstrijden!AC1983="x","AA","")</f>
        <v/>
      </c>
      <c r="CO1818" s="44" t="str">
        <f>IF(Wedstrijden!AD1983="x","A","")</f>
        <v/>
      </c>
      <c r="CP1818" s="44" t="str">
        <f>IF(Wedstrijden!AE1983="x","BB","")</f>
        <v/>
      </c>
      <c r="CQ1818" s="44" t="str">
        <f>IF(Wedstrijden!AF1983="x","B","")</f>
        <v/>
      </c>
      <c r="CR1818" s="44" t="str">
        <f>IF(Wedstrijden!AG1983="x","L","")</f>
        <v/>
      </c>
      <c r="CS1818" s="44" t="str">
        <f>IF(Wedstrijden!AH1983="x","M","")</f>
        <v/>
      </c>
      <c r="CT1818" s="44" t="str">
        <f>IF(Wedstrijden!AI1983="x","Z","")</f>
        <v/>
      </c>
      <c r="CU1818" s="44" t="str">
        <f>IF(Wedstrijden!AJ1983="x","ZZ","")</f>
        <v/>
      </c>
      <c r="CV1818" s="44" t="str">
        <f>IF(COUNTA(Wedstrijden!AK1983:AQ1983)&lt;&gt;0,2,"")</f>
        <v/>
      </c>
      <c r="CW1818" s="44" t="str">
        <f t="shared" si="171"/>
        <v/>
      </c>
      <c r="CX1818" s="44" t="str">
        <f>IF(Wedstrijden!AK1983="x","BB","")</f>
        <v/>
      </c>
      <c r="CY1818" s="44" t="str">
        <f>IF(Wedstrijden!AL1983="x","B","")</f>
        <v/>
      </c>
      <c r="CZ1818" s="44" t="str">
        <f>IF(Wedstrijden!AM1983="x","L","")</f>
        <v/>
      </c>
      <c r="DA1818" s="44" t="str">
        <f>IF(Wedstrijden!AN1983="x","M","")</f>
        <v/>
      </c>
      <c r="DB1818" s="44" t="str">
        <f>IF(Wedstrijden!AO1983="x","Z","")</f>
        <v/>
      </c>
      <c r="DC1818" s="44" t="str">
        <f>IF(Wedstrijden!AP1983="x","ZZ","")</f>
        <v/>
      </c>
      <c r="DD1818" s="44" t="str">
        <f>IF(Wedstrijden!AQ1983="x","1.40","")</f>
        <v/>
      </c>
      <c r="DE1818" s="44" t="str">
        <f>IF(COUNTA(Wedstrijden!AR1983:AT1983)&lt;&gt;0,6,"")</f>
        <v/>
      </c>
      <c r="DF1818" s="44" t="str">
        <f t="shared" si="172"/>
        <v/>
      </c>
      <c r="DG1818" s="44" t="str">
        <f>IF(Wedstrijden!AR1983="x","L","")</f>
        <v/>
      </c>
      <c r="DH1818" s="44" t="str">
        <f>IF(Wedstrijden!AS1983="x","M","")</f>
        <v/>
      </c>
      <c r="DI1818" s="44" t="str">
        <f>IF(Wedstrijden!AT1983="x","Z","")</f>
        <v/>
      </c>
      <c r="DJ1818" s="44" t="str">
        <f>IF(COUNTA(Wedstrijden!AU1983:AW1983)&lt;&gt;0,6,"")</f>
        <v/>
      </c>
      <c r="DK1818" s="44" t="str">
        <f t="shared" si="173"/>
        <v/>
      </c>
      <c r="DL1818" s="44" t="str">
        <f>IF(Wedstrijden!AU1983="x","L","")</f>
        <v/>
      </c>
      <c r="DM1818" s="44" t="str">
        <f>IF(Wedstrijden!AV1983="x","M","")</f>
        <v/>
      </c>
      <c r="DN1818" s="44" t="str">
        <f>IF(Wedstrijden!AW1983="x","Z","")</f>
        <v/>
      </c>
    </row>
    <row r="1819" spans="1:118" ht="15">
      <c r="A1819" s="48" t="e">
        <f>Wedstrijden!#REF!</f>
        <v>#REF!</v>
      </c>
      <c r="B1819" s="44" t="str">
        <f>IFERROR(VLOOKUP(Wedstrijden!E1984,Wedstrijdlocaties!$B$2:$E$499,2,FALSE),"")</f>
        <v/>
      </c>
      <c r="C1819" s="44" t="str">
        <f>Wedstrijden!F1984</f>
        <v/>
      </c>
      <c r="D1819" s="44" t="str">
        <f>IFERROR(VLOOKUP(Wedstrijden!G1984,Organisaties!$B$2:$C$501,2,FALSE),"")</f>
        <v/>
      </c>
      <c r="E1819" s="44" t="str">
        <f>IFERROR(VLOOKUP(Wedstrijden!G1984,Organisaties!$B$2:$F$501,5,FALSE),"")</f>
        <v/>
      </c>
      <c r="F1819" s="44" t="str">
        <f>IF(Wedstrijden!BC1984&lt;&gt;"",Wedstrijden!BC1984,"")</f>
        <v/>
      </c>
      <c r="G1819" s="44">
        <f>IF(Wedstrijden!AY1984="Indoor",1,0)</f>
        <v>0</v>
      </c>
      <c r="H1819" s="44">
        <f>Wedstrijden!AZ1984</f>
        <v>0</v>
      </c>
      <c r="I1819" s="44" t="str">
        <f>IF(Wedstrijden!AX1984="Nee",0,IF(Wedstrijden!AX1984="Ja",1,""))</f>
        <v/>
      </c>
      <c r="J1819" s="44" t="str">
        <f>IF(Wedstrijden!BA1984&lt;&gt;"",Wedstrijden!BA1984,"")</f>
        <v/>
      </c>
      <c r="W1819" s="45"/>
      <c r="AE1819" s="45"/>
      <c r="AN1819" s="45"/>
      <c r="AU1819" s="45"/>
      <c r="BA1819" s="45"/>
      <c r="BE1819" s="45"/>
      <c r="BJ1819" s="44" t="str">
        <f>IF(COUNTA(Wedstrijden!I1984:S1984)&lt;&gt;0,1,"")</f>
        <v/>
      </c>
      <c r="BK1819" s="44" t="str">
        <f t="shared" si="168"/>
        <v/>
      </c>
      <c r="BL1819" s="44" t="str">
        <f>IF(Wedstrijden!I1984="x","AA","")</f>
        <v/>
      </c>
      <c r="BM1819" s="44" t="str">
        <f>IF(Wedstrijden!J1984="x","A","")</f>
        <v/>
      </c>
      <c r="BN1819" s="44" t="str">
        <f>IF(Wedstrijden!K1984="x","B1","")</f>
        <v/>
      </c>
      <c r="BO1819" s="44" t="str">
        <f>IF(Wedstrijden!L1984="x","BB","")</f>
        <v/>
      </c>
      <c r="BP1819" s="44" t="str">
        <f>IF(Wedstrijden!M1984="x","B","")</f>
        <v/>
      </c>
      <c r="BQ1819" s="44" t="str">
        <f>IF(Wedstrijden!N1984="x","L1","")</f>
        <v/>
      </c>
      <c r="BR1819" s="44" t="str">
        <f>IF(Wedstrijden!O1984="x","L2","")</f>
        <v/>
      </c>
      <c r="BS1819" s="44" t="str">
        <f>IF(Wedstrijden!P1984="x","M1","")</f>
        <v/>
      </c>
      <c r="BT1819" s="44" t="str">
        <f>IF(Wedstrijden!Q1984="x","M2","")</f>
        <v/>
      </c>
      <c r="BU1819" s="44" t="str">
        <f>IF(Wedstrijden!R1984="x","Z1","")</f>
        <v/>
      </c>
      <c r="BV1819" s="44" t="str">
        <f>IF(Wedstrijden!S1984="x","Z2","")</f>
        <v/>
      </c>
      <c r="BW1819" s="44" t="str">
        <f>IF(COUNTA(Wedstrijden!T1984:AB1984)&lt;&gt;0,1,"")</f>
        <v/>
      </c>
      <c r="BX1819" s="44" t="str">
        <f t="shared" si="169"/>
        <v/>
      </c>
      <c r="BY1819" s="44" t="str">
        <f>IF(Wedstrijden!T1984="x","BB","")</f>
        <v/>
      </c>
      <c r="BZ1819" s="44" t="str">
        <f>IF(Wedstrijden!U1984="x","B","")</f>
        <v/>
      </c>
      <c r="CA1819" s="44" t="str">
        <f>IF(Wedstrijden!V1984="x","L1","")</f>
        <v/>
      </c>
      <c r="CB1819" s="44" t="str">
        <f>IF(Wedstrijden!W1984="x","L2","")</f>
        <v/>
      </c>
      <c r="CC1819" s="44" t="str">
        <f>IF(Wedstrijden!X1984="x","M1","")</f>
        <v/>
      </c>
      <c r="CD1819" s="44" t="str">
        <f>IF(Wedstrijden!Y1984="x","M2","")</f>
        <v/>
      </c>
      <c r="CE1819" s="44" t="str">
        <f>IF(Wedstrijden!Z1984="x","Z1","")</f>
        <v/>
      </c>
      <c r="CF1819" s="44" t="str">
        <f>IF(Wedstrijden!AA1984="x","Z2","")</f>
        <v/>
      </c>
      <c r="CG1819" s="44" t="str">
        <f>IF(Wedstrijden!AB1984="x","ZZL","")</f>
        <v/>
      </c>
      <c r="CL1819" s="44" t="str">
        <f>IF(COUNTA(Wedstrijden!AC1984:AJ1984)&lt;&gt;0,2,"")</f>
        <v/>
      </c>
      <c r="CM1819" s="44" t="str">
        <f t="shared" si="170"/>
        <v/>
      </c>
      <c r="CN1819" s="44" t="str">
        <f>IF(Wedstrijden!AC1984="x","AA","")</f>
        <v/>
      </c>
      <c r="CO1819" s="44" t="str">
        <f>IF(Wedstrijden!AD1984="x","A","")</f>
        <v/>
      </c>
      <c r="CP1819" s="44" t="str">
        <f>IF(Wedstrijden!AE1984="x","BB","")</f>
        <v/>
      </c>
      <c r="CQ1819" s="44" t="str">
        <f>IF(Wedstrijden!AF1984="x","B","")</f>
        <v/>
      </c>
      <c r="CR1819" s="44" t="str">
        <f>IF(Wedstrijden!AG1984="x","L","")</f>
        <v/>
      </c>
      <c r="CS1819" s="44" t="str">
        <f>IF(Wedstrijden!AH1984="x","M","")</f>
        <v/>
      </c>
      <c r="CT1819" s="44" t="str">
        <f>IF(Wedstrijden!AI1984="x","Z","")</f>
        <v/>
      </c>
      <c r="CU1819" s="44" t="str">
        <f>IF(Wedstrijden!AJ1984="x","ZZ","")</f>
        <v/>
      </c>
      <c r="CV1819" s="44" t="str">
        <f>IF(COUNTA(Wedstrijden!AK1984:AQ1984)&lt;&gt;0,2,"")</f>
        <v/>
      </c>
      <c r="CW1819" s="44" t="str">
        <f t="shared" si="171"/>
        <v/>
      </c>
      <c r="CX1819" s="44" t="str">
        <f>IF(Wedstrijden!AK1984="x","BB","")</f>
        <v/>
      </c>
      <c r="CY1819" s="44" t="str">
        <f>IF(Wedstrijden!AL1984="x","B","")</f>
        <v/>
      </c>
      <c r="CZ1819" s="44" t="str">
        <f>IF(Wedstrijden!AM1984="x","L","")</f>
        <v/>
      </c>
      <c r="DA1819" s="44" t="str">
        <f>IF(Wedstrijden!AN1984="x","M","")</f>
        <v/>
      </c>
      <c r="DB1819" s="44" t="str">
        <f>IF(Wedstrijden!AO1984="x","Z","")</f>
        <v/>
      </c>
      <c r="DC1819" s="44" t="str">
        <f>IF(Wedstrijden!AP1984="x","ZZ","")</f>
        <v/>
      </c>
      <c r="DD1819" s="44" t="str">
        <f>IF(Wedstrijden!AQ1984="x","1.40","")</f>
        <v/>
      </c>
      <c r="DE1819" s="44" t="str">
        <f>IF(COUNTA(Wedstrijden!AR1984:AT1984)&lt;&gt;0,6,"")</f>
        <v/>
      </c>
      <c r="DF1819" s="44" t="str">
        <f t="shared" si="172"/>
        <v/>
      </c>
      <c r="DG1819" s="44" t="str">
        <f>IF(Wedstrijden!AR1984="x","L","")</f>
        <v/>
      </c>
      <c r="DH1819" s="44" t="str">
        <f>IF(Wedstrijden!AS1984="x","M","")</f>
        <v/>
      </c>
      <c r="DI1819" s="44" t="str">
        <f>IF(Wedstrijden!AT1984="x","Z","")</f>
        <v/>
      </c>
      <c r="DJ1819" s="44" t="str">
        <f>IF(COUNTA(Wedstrijden!AU1984:AW1984)&lt;&gt;0,6,"")</f>
        <v/>
      </c>
      <c r="DK1819" s="44" t="str">
        <f t="shared" si="173"/>
        <v/>
      </c>
      <c r="DL1819" s="44" t="str">
        <f>IF(Wedstrijden!AU1984="x","L","")</f>
        <v/>
      </c>
      <c r="DM1819" s="44" t="str">
        <f>IF(Wedstrijden!AV1984="x","M","")</f>
        <v/>
      </c>
      <c r="DN1819" s="44" t="str">
        <f>IF(Wedstrijden!AW1984="x","Z","")</f>
        <v/>
      </c>
    </row>
    <row r="1820" spans="1:118" ht="15">
      <c r="A1820" s="48" t="e">
        <f>Wedstrijden!#REF!</f>
        <v>#REF!</v>
      </c>
      <c r="B1820" s="44" t="str">
        <f>IFERROR(VLOOKUP(Wedstrijden!E1985,Wedstrijdlocaties!$B$2:$E$499,2,FALSE),"")</f>
        <v/>
      </c>
      <c r="C1820" s="44" t="str">
        <f>Wedstrijden!F1985</f>
        <v/>
      </c>
      <c r="D1820" s="44" t="str">
        <f>IFERROR(VLOOKUP(Wedstrijden!G1985,Organisaties!$B$2:$C$501,2,FALSE),"")</f>
        <v/>
      </c>
      <c r="E1820" s="44" t="str">
        <f>IFERROR(VLOOKUP(Wedstrijden!G1985,Organisaties!$B$2:$F$501,5,FALSE),"")</f>
        <v/>
      </c>
      <c r="F1820" s="44" t="str">
        <f>IF(Wedstrijden!BC1985&lt;&gt;"",Wedstrijden!BC1985,"")</f>
        <v/>
      </c>
      <c r="G1820" s="44">
        <f>IF(Wedstrijden!AY1985="Indoor",1,0)</f>
        <v>0</v>
      </c>
      <c r="H1820" s="44">
        <f>Wedstrijden!AZ1985</f>
        <v>0</v>
      </c>
      <c r="I1820" s="44" t="str">
        <f>IF(Wedstrijden!AX1985="Nee",0,IF(Wedstrijden!AX1985="Ja",1,""))</f>
        <v/>
      </c>
      <c r="J1820" s="44" t="str">
        <f>IF(Wedstrijden!BA1985&lt;&gt;"",Wedstrijden!BA1985,"")</f>
        <v/>
      </c>
      <c r="W1820" s="45"/>
      <c r="AE1820" s="45"/>
      <c r="AN1820" s="45"/>
      <c r="AU1820" s="45"/>
      <c r="BA1820" s="45"/>
      <c r="BE1820" s="45"/>
      <c r="BJ1820" s="44" t="str">
        <f>IF(COUNTA(Wedstrijden!I1985:S1985)&lt;&gt;0,1,"")</f>
        <v/>
      </c>
      <c r="BK1820" s="44" t="str">
        <f t="shared" si="168"/>
        <v/>
      </c>
      <c r="BL1820" s="44" t="str">
        <f>IF(Wedstrijden!I1985="x","AA","")</f>
        <v/>
      </c>
      <c r="BM1820" s="44" t="str">
        <f>IF(Wedstrijden!J1985="x","A","")</f>
        <v/>
      </c>
      <c r="BN1820" s="44" t="str">
        <f>IF(Wedstrijden!K1985="x","B1","")</f>
        <v/>
      </c>
      <c r="BO1820" s="44" t="str">
        <f>IF(Wedstrijden!L1985="x","BB","")</f>
        <v/>
      </c>
      <c r="BP1820" s="44" t="str">
        <f>IF(Wedstrijden!M1985="x","B","")</f>
        <v/>
      </c>
      <c r="BQ1820" s="44" t="str">
        <f>IF(Wedstrijden!N1985="x","L1","")</f>
        <v/>
      </c>
      <c r="BR1820" s="44" t="str">
        <f>IF(Wedstrijden!O1985="x","L2","")</f>
        <v/>
      </c>
      <c r="BS1820" s="44" t="str">
        <f>IF(Wedstrijden!P1985="x","M1","")</f>
        <v/>
      </c>
      <c r="BT1820" s="44" t="str">
        <f>IF(Wedstrijden!Q1985="x","M2","")</f>
        <v/>
      </c>
      <c r="BU1820" s="44" t="str">
        <f>IF(Wedstrijden!R1985="x","Z1","")</f>
        <v/>
      </c>
      <c r="BV1820" s="44" t="str">
        <f>IF(Wedstrijden!S1985="x","Z2","")</f>
        <v/>
      </c>
      <c r="BW1820" s="44" t="str">
        <f>IF(COUNTA(Wedstrijden!T1985:AB1985)&lt;&gt;0,1,"")</f>
        <v/>
      </c>
      <c r="BX1820" s="44" t="str">
        <f t="shared" si="169"/>
        <v/>
      </c>
      <c r="BY1820" s="44" t="str">
        <f>IF(Wedstrijden!T1985="x","BB","")</f>
        <v/>
      </c>
      <c r="BZ1820" s="44" t="str">
        <f>IF(Wedstrijden!U1985="x","B","")</f>
        <v/>
      </c>
      <c r="CA1820" s="44" t="str">
        <f>IF(Wedstrijden!V1985="x","L1","")</f>
        <v/>
      </c>
      <c r="CB1820" s="44" t="str">
        <f>IF(Wedstrijden!W1985="x","L2","")</f>
        <v/>
      </c>
      <c r="CC1820" s="44" t="str">
        <f>IF(Wedstrijden!X1985="x","M1","")</f>
        <v/>
      </c>
      <c r="CD1820" s="44" t="str">
        <f>IF(Wedstrijden!Y1985="x","M2","")</f>
        <v/>
      </c>
      <c r="CE1820" s="44" t="str">
        <f>IF(Wedstrijden!Z1985="x","Z1","")</f>
        <v/>
      </c>
      <c r="CF1820" s="44" t="str">
        <f>IF(Wedstrijden!AA1985="x","Z2","")</f>
        <v/>
      </c>
      <c r="CG1820" s="44" t="str">
        <f>IF(Wedstrijden!AB1985="x","ZZL","")</f>
        <v/>
      </c>
      <c r="CL1820" s="44" t="str">
        <f>IF(COUNTA(Wedstrijden!AC1985:AJ1985)&lt;&gt;0,2,"")</f>
        <v/>
      </c>
      <c r="CM1820" s="44" t="str">
        <f t="shared" si="170"/>
        <v/>
      </c>
      <c r="CN1820" s="44" t="str">
        <f>IF(Wedstrijden!AC1985="x","AA","")</f>
        <v/>
      </c>
      <c r="CO1820" s="44" t="str">
        <f>IF(Wedstrijden!AD1985="x","A","")</f>
        <v/>
      </c>
      <c r="CP1820" s="44" t="str">
        <f>IF(Wedstrijden!AE1985="x","BB","")</f>
        <v/>
      </c>
      <c r="CQ1820" s="44" t="str">
        <f>IF(Wedstrijden!AF1985="x","B","")</f>
        <v/>
      </c>
      <c r="CR1820" s="44" t="str">
        <f>IF(Wedstrijden!AG1985="x","L","")</f>
        <v/>
      </c>
      <c r="CS1820" s="44" t="str">
        <f>IF(Wedstrijden!AH1985="x","M","")</f>
        <v/>
      </c>
      <c r="CT1820" s="44" t="str">
        <f>IF(Wedstrijden!AI1985="x","Z","")</f>
        <v/>
      </c>
      <c r="CU1820" s="44" t="str">
        <f>IF(Wedstrijden!AJ1985="x","ZZ","")</f>
        <v/>
      </c>
      <c r="CV1820" s="44" t="str">
        <f>IF(COUNTA(Wedstrijden!AK1985:AQ1985)&lt;&gt;0,2,"")</f>
        <v/>
      </c>
      <c r="CW1820" s="44" t="str">
        <f t="shared" si="171"/>
        <v/>
      </c>
      <c r="CX1820" s="44" t="str">
        <f>IF(Wedstrijden!AK1985="x","BB","")</f>
        <v/>
      </c>
      <c r="CY1820" s="44" t="str">
        <f>IF(Wedstrijden!AL1985="x","B","")</f>
        <v/>
      </c>
      <c r="CZ1820" s="44" t="str">
        <f>IF(Wedstrijden!AM1985="x","L","")</f>
        <v/>
      </c>
      <c r="DA1820" s="44" t="str">
        <f>IF(Wedstrijden!AN1985="x","M","")</f>
        <v/>
      </c>
      <c r="DB1820" s="44" t="str">
        <f>IF(Wedstrijden!AO1985="x","Z","")</f>
        <v/>
      </c>
      <c r="DC1820" s="44" t="str">
        <f>IF(Wedstrijden!AP1985="x","ZZ","")</f>
        <v/>
      </c>
      <c r="DD1820" s="44" t="str">
        <f>IF(Wedstrijden!AQ1985="x","1.40","")</f>
        <v/>
      </c>
      <c r="DE1820" s="44" t="str">
        <f>IF(COUNTA(Wedstrijden!AR1985:AT1985)&lt;&gt;0,6,"")</f>
        <v/>
      </c>
      <c r="DF1820" s="44" t="str">
        <f t="shared" si="172"/>
        <v/>
      </c>
      <c r="DG1820" s="44" t="str">
        <f>IF(Wedstrijden!AR1985="x","L","")</f>
        <v/>
      </c>
      <c r="DH1820" s="44" t="str">
        <f>IF(Wedstrijden!AS1985="x","M","")</f>
        <v/>
      </c>
      <c r="DI1820" s="44" t="str">
        <f>IF(Wedstrijden!AT1985="x","Z","")</f>
        <v/>
      </c>
      <c r="DJ1820" s="44" t="str">
        <f>IF(COUNTA(Wedstrijden!AU1985:AW1985)&lt;&gt;0,6,"")</f>
        <v/>
      </c>
      <c r="DK1820" s="44" t="str">
        <f t="shared" si="173"/>
        <v/>
      </c>
      <c r="DL1820" s="44" t="str">
        <f>IF(Wedstrijden!AU1985="x","L","")</f>
        <v/>
      </c>
      <c r="DM1820" s="44" t="str">
        <f>IF(Wedstrijden!AV1985="x","M","")</f>
        <v/>
      </c>
      <c r="DN1820" s="44" t="str">
        <f>IF(Wedstrijden!AW1985="x","Z","")</f>
        <v/>
      </c>
    </row>
    <row r="1821" spans="1:118" ht="15">
      <c r="A1821" s="48" t="e">
        <f>Wedstrijden!#REF!</f>
        <v>#REF!</v>
      </c>
      <c r="B1821" s="44" t="str">
        <f>IFERROR(VLOOKUP(Wedstrijden!E1986,Wedstrijdlocaties!$B$2:$E$499,2,FALSE),"")</f>
        <v/>
      </c>
      <c r="C1821" s="44" t="str">
        <f>Wedstrijden!F1986</f>
        <v/>
      </c>
      <c r="D1821" s="44" t="str">
        <f>IFERROR(VLOOKUP(Wedstrijden!G1986,Organisaties!$B$2:$C$501,2,FALSE),"")</f>
        <v/>
      </c>
      <c r="E1821" s="44" t="str">
        <f>IFERROR(VLOOKUP(Wedstrijden!G1986,Organisaties!$B$2:$F$501,5,FALSE),"")</f>
        <v/>
      </c>
      <c r="F1821" s="44" t="str">
        <f>IF(Wedstrijden!BC1986&lt;&gt;"",Wedstrijden!BC1986,"")</f>
        <v/>
      </c>
      <c r="G1821" s="44">
        <f>IF(Wedstrijden!AY1986="Indoor",1,0)</f>
        <v>0</v>
      </c>
      <c r="H1821" s="44">
        <f>Wedstrijden!AZ1986</f>
        <v>0</v>
      </c>
      <c r="I1821" s="44" t="str">
        <f>IF(Wedstrijden!AX1986="Nee",0,IF(Wedstrijden!AX1986="Ja",1,""))</f>
        <v/>
      </c>
      <c r="J1821" s="44" t="str">
        <f>IF(Wedstrijden!BA1986&lt;&gt;"",Wedstrijden!BA1986,"")</f>
        <v/>
      </c>
      <c r="W1821" s="45"/>
      <c r="AE1821" s="45"/>
      <c r="AN1821" s="45"/>
      <c r="AU1821" s="45"/>
      <c r="BA1821" s="45"/>
      <c r="BE1821" s="45"/>
      <c r="BJ1821" s="44" t="str">
        <f>IF(COUNTA(Wedstrijden!I1986:S1986)&lt;&gt;0,1,"")</f>
        <v/>
      </c>
      <c r="BK1821" s="44" t="str">
        <f t="shared" si="168"/>
        <v/>
      </c>
      <c r="BL1821" s="44" t="str">
        <f>IF(Wedstrijden!I1986="x","AA","")</f>
        <v/>
      </c>
      <c r="BM1821" s="44" t="str">
        <f>IF(Wedstrijden!J1986="x","A","")</f>
        <v/>
      </c>
      <c r="BN1821" s="44" t="str">
        <f>IF(Wedstrijden!K1986="x","B1","")</f>
        <v/>
      </c>
      <c r="BO1821" s="44" t="str">
        <f>IF(Wedstrijden!L1986="x","BB","")</f>
        <v/>
      </c>
      <c r="BP1821" s="44" t="str">
        <f>IF(Wedstrijden!M1986="x","B","")</f>
        <v/>
      </c>
      <c r="BQ1821" s="44" t="str">
        <f>IF(Wedstrijden!N1986="x","L1","")</f>
        <v/>
      </c>
      <c r="BR1821" s="44" t="str">
        <f>IF(Wedstrijden!O1986="x","L2","")</f>
        <v/>
      </c>
      <c r="BS1821" s="44" t="str">
        <f>IF(Wedstrijden!P1986="x","M1","")</f>
        <v/>
      </c>
      <c r="BT1821" s="44" t="str">
        <f>IF(Wedstrijden!Q1986="x","M2","")</f>
        <v/>
      </c>
      <c r="BU1821" s="44" t="str">
        <f>IF(Wedstrijden!R1986="x","Z1","")</f>
        <v/>
      </c>
      <c r="BV1821" s="44" t="str">
        <f>IF(Wedstrijden!S1986="x","Z2","")</f>
        <v/>
      </c>
      <c r="BW1821" s="44" t="str">
        <f>IF(COUNTA(Wedstrijden!T1986:AB1986)&lt;&gt;0,1,"")</f>
        <v/>
      </c>
      <c r="BX1821" s="44" t="str">
        <f t="shared" si="169"/>
        <v/>
      </c>
      <c r="BY1821" s="44" t="str">
        <f>IF(Wedstrijden!T1986="x","BB","")</f>
        <v/>
      </c>
      <c r="BZ1821" s="44" t="str">
        <f>IF(Wedstrijden!U1986="x","B","")</f>
        <v/>
      </c>
      <c r="CA1821" s="44" t="str">
        <f>IF(Wedstrijden!V1986="x","L1","")</f>
        <v/>
      </c>
      <c r="CB1821" s="44" t="str">
        <f>IF(Wedstrijden!W1986="x","L2","")</f>
        <v/>
      </c>
      <c r="CC1821" s="44" t="str">
        <f>IF(Wedstrijden!X1986="x","M1","")</f>
        <v/>
      </c>
      <c r="CD1821" s="44" t="str">
        <f>IF(Wedstrijden!Y1986="x","M2","")</f>
        <v/>
      </c>
      <c r="CE1821" s="44" t="str">
        <f>IF(Wedstrijden!Z1986="x","Z1","")</f>
        <v/>
      </c>
      <c r="CF1821" s="44" t="str">
        <f>IF(Wedstrijden!AA1986="x","Z2","")</f>
        <v/>
      </c>
      <c r="CG1821" s="44" t="str">
        <f>IF(Wedstrijden!AB1986="x","ZZL","")</f>
        <v/>
      </c>
      <c r="CL1821" s="44" t="str">
        <f>IF(COUNTA(Wedstrijden!AC1986:AJ1986)&lt;&gt;0,2,"")</f>
        <v/>
      </c>
      <c r="CM1821" s="44" t="str">
        <f t="shared" si="170"/>
        <v/>
      </c>
      <c r="CN1821" s="44" t="str">
        <f>IF(Wedstrijden!AC1986="x","AA","")</f>
        <v/>
      </c>
      <c r="CO1821" s="44" t="str">
        <f>IF(Wedstrijden!AD1986="x","A","")</f>
        <v/>
      </c>
      <c r="CP1821" s="44" t="str">
        <f>IF(Wedstrijden!AE1986="x","BB","")</f>
        <v/>
      </c>
      <c r="CQ1821" s="44" t="str">
        <f>IF(Wedstrijden!AF1986="x","B","")</f>
        <v/>
      </c>
      <c r="CR1821" s="44" t="str">
        <f>IF(Wedstrijden!AG1986="x","L","")</f>
        <v/>
      </c>
      <c r="CS1821" s="44" t="str">
        <f>IF(Wedstrijden!AH1986="x","M","")</f>
        <v/>
      </c>
      <c r="CT1821" s="44" t="str">
        <f>IF(Wedstrijden!AI1986="x","Z","")</f>
        <v/>
      </c>
      <c r="CU1821" s="44" t="str">
        <f>IF(Wedstrijden!AJ1986="x","ZZ","")</f>
        <v/>
      </c>
      <c r="CV1821" s="44" t="str">
        <f>IF(COUNTA(Wedstrijden!AK1986:AQ1986)&lt;&gt;0,2,"")</f>
        <v/>
      </c>
      <c r="CW1821" s="44" t="str">
        <f t="shared" si="171"/>
        <v/>
      </c>
      <c r="CX1821" s="44" t="str">
        <f>IF(Wedstrijden!AK1986="x","BB","")</f>
        <v/>
      </c>
      <c r="CY1821" s="44" t="str">
        <f>IF(Wedstrijden!AL1986="x","B","")</f>
        <v/>
      </c>
      <c r="CZ1821" s="44" t="str">
        <f>IF(Wedstrijden!AM1986="x","L","")</f>
        <v/>
      </c>
      <c r="DA1821" s="44" t="str">
        <f>IF(Wedstrijden!AN1986="x","M","")</f>
        <v/>
      </c>
      <c r="DB1821" s="44" t="str">
        <f>IF(Wedstrijden!AO1986="x","Z","")</f>
        <v/>
      </c>
      <c r="DC1821" s="44" t="str">
        <f>IF(Wedstrijden!AP1986="x","ZZ","")</f>
        <v/>
      </c>
      <c r="DD1821" s="44" t="str">
        <f>IF(Wedstrijden!AQ1986="x","1.40","")</f>
        <v/>
      </c>
      <c r="DE1821" s="44" t="str">
        <f>IF(COUNTA(Wedstrijden!AR1986:AT1986)&lt;&gt;0,6,"")</f>
        <v/>
      </c>
      <c r="DF1821" s="44" t="str">
        <f t="shared" si="172"/>
        <v/>
      </c>
      <c r="DG1821" s="44" t="str">
        <f>IF(Wedstrijden!AR1986="x","L","")</f>
        <v/>
      </c>
      <c r="DH1821" s="44" t="str">
        <f>IF(Wedstrijden!AS1986="x","M","")</f>
        <v/>
      </c>
      <c r="DI1821" s="44" t="str">
        <f>IF(Wedstrijden!AT1986="x","Z","")</f>
        <v/>
      </c>
      <c r="DJ1821" s="44" t="str">
        <f>IF(COUNTA(Wedstrijden!AU1986:AW1986)&lt;&gt;0,6,"")</f>
        <v/>
      </c>
      <c r="DK1821" s="44" t="str">
        <f t="shared" si="173"/>
        <v/>
      </c>
      <c r="DL1821" s="44" t="str">
        <f>IF(Wedstrijden!AU1986="x","L","")</f>
        <v/>
      </c>
      <c r="DM1821" s="44" t="str">
        <f>IF(Wedstrijden!AV1986="x","M","")</f>
        <v/>
      </c>
      <c r="DN1821" s="44" t="str">
        <f>IF(Wedstrijden!AW1986="x","Z","")</f>
        <v/>
      </c>
    </row>
    <row r="1822" spans="1:118" ht="15">
      <c r="A1822" s="48" t="e">
        <f>Wedstrijden!#REF!</f>
        <v>#REF!</v>
      </c>
      <c r="B1822" s="44" t="str">
        <f>IFERROR(VLOOKUP(Wedstrijden!E1987,Wedstrijdlocaties!$B$2:$E$499,2,FALSE),"")</f>
        <v/>
      </c>
      <c r="C1822" s="44" t="str">
        <f>Wedstrijden!F1987</f>
        <v/>
      </c>
      <c r="D1822" s="44" t="str">
        <f>IFERROR(VLOOKUP(Wedstrijden!G1987,Organisaties!$B$2:$C$501,2,FALSE),"")</f>
        <v/>
      </c>
      <c r="E1822" s="44" t="str">
        <f>IFERROR(VLOOKUP(Wedstrijden!G1987,Organisaties!$B$2:$F$501,5,FALSE),"")</f>
        <v/>
      </c>
      <c r="F1822" s="44" t="str">
        <f>IF(Wedstrijden!BC1987&lt;&gt;"",Wedstrijden!BC1987,"")</f>
        <v/>
      </c>
      <c r="G1822" s="44">
        <f>IF(Wedstrijden!AY1987="Indoor",1,0)</f>
        <v>0</v>
      </c>
      <c r="H1822" s="44">
        <f>Wedstrijden!AZ1987</f>
        <v>0</v>
      </c>
      <c r="I1822" s="44" t="str">
        <f>IF(Wedstrijden!AX1987="Nee",0,IF(Wedstrijden!AX1987="Ja",1,""))</f>
        <v/>
      </c>
      <c r="J1822" s="44" t="str">
        <f>IF(Wedstrijden!BA1987&lt;&gt;"",Wedstrijden!BA1987,"")</f>
        <v/>
      </c>
      <c r="W1822" s="45"/>
      <c r="AE1822" s="45"/>
      <c r="AN1822" s="45"/>
      <c r="AU1822" s="45"/>
      <c r="BA1822" s="45"/>
      <c r="BE1822" s="45"/>
      <c r="BJ1822" s="44" t="str">
        <f>IF(COUNTA(Wedstrijden!I1987:S1987)&lt;&gt;0,1,"")</f>
        <v/>
      </c>
      <c r="BK1822" s="44" t="str">
        <f t="shared" si="168"/>
        <v/>
      </c>
      <c r="BL1822" s="44" t="str">
        <f>IF(Wedstrijden!I1987="x","AA","")</f>
        <v/>
      </c>
      <c r="BM1822" s="44" t="str">
        <f>IF(Wedstrijden!J1987="x","A","")</f>
        <v/>
      </c>
      <c r="BN1822" s="44" t="str">
        <f>IF(Wedstrijden!K1987="x","B1","")</f>
        <v/>
      </c>
      <c r="BO1822" s="44" t="str">
        <f>IF(Wedstrijden!L1987="x","BB","")</f>
        <v/>
      </c>
      <c r="BP1822" s="44" t="str">
        <f>IF(Wedstrijden!M1987="x","B","")</f>
        <v/>
      </c>
      <c r="BQ1822" s="44" t="str">
        <f>IF(Wedstrijden!N1987="x","L1","")</f>
        <v/>
      </c>
      <c r="BR1822" s="44" t="str">
        <f>IF(Wedstrijden!O1987="x","L2","")</f>
        <v/>
      </c>
      <c r="BS1822" s="44" t="str">
        <f>IF(Wedstrijden!P1987="x","M1","")</f>
        <v/>
      </c>
      <c r="BT1822" s="44" t="str">
        <f>IF(Wedstrijden!Q1987="x","M2","")</f>
        <v/>
      </c>
      <c r="BU1822" s="44" t="str">
        <f>IF(Wedstrijden!R1987="x","Z1","")</f>
        <v/>
      </c>
      <c r="BV1822" s="44" t="str">
        <f>IF(Wedstrijden!S1987="x","Z2","")</f>
        <v/>
      </c>
      <c r="BW1822" s="44" t="str">
        <f>IF(COUNTA(Wedstrijden!T1987:AB1987)&lt;&gt;0,1,"")</f>
        <v/>
      </c>
      <c r="BX1822" s="44" t="str">
        <f t="shared" si="169"/>
        <v/>
      </c>
      <c r="BY1822" s="44" t="str">
        <f>IF(Wedstrijden!T1987="x","BB","")</f>
        <v/>
      </c>
      <c r="BZ1822" s="44" t="str">
        <f>IF(Wedstrijden!U1987="x","B","")</f>
        <v/>
      </c>
      <c r="CA1822" s="44" t="str">
        <f>IF(Wedstrijden!V1987="x","L1","")</f>
        <v/>
      </c>
      <c r="CB1822" s="44" t="str">
        <f>IF(Wedstrijden!W1987="x","L2","")</f>
        <v/>
      </c>
      <c r="CC1822" s="44" t="str">
        <f>IF(Wedstrijden!X1987="x","M1","")</f>
        <v/>
      </c>
      <c r="CD1822" s="44" t="str">
        <f>IF(Wedstrijden!Y1987="x","M2","")</f>
        <v/>
      </c>
      <c r="CE1822" s="44" t="str">
        <f>IF(Wedstrijden!Z1987="x","Z1","")</f>
        <v/>
      </c>
      <c r="CF1822" s="44" t="str">
        <f>IF(Wedstrijden!AA1987="x","Z2","")</f>
        <v/>
      </c>
      <c r="CG1822" s="44" t="str">
        <f>IF(Wedstrijden!AB1987="x","ZZL","")</f>
        <v/>
      </c>
      <c r="CL1822" s="44" t="str">
        <f>IF(COUNTA(Wedstrijden!AC1987:AJ1987)&lt;&gt;0,2,"")</f>
        <v/>
      </c>
      <c r="CM1822" s="44" t="str">
        <f t="shared" si="170"/>
        <v/>
      </c>
      <c r="CN1822" s="44" t="str">
        <f>IF(Wedstrijden!AC1987="x","AA","")</f>
        <v/>
      </c>
      <c r="CO1822" s="44" t="str">
        <f>IF(Wedstrijden!AD1987="x","A","")</f>
        <v/>
      </c>
      <c r="CP1822" s="44" t="str">
        <f>IF(Wedstrijden!AE1987="x","BB","")</f>
        <v/>
      </c>
      <c r="CQ1822" s="44" t="str">
        <f>IF(Wedstrijden!AF1987="x","B","")</f>
        <v/>
      </c>
      <c r="CR1822" s="44" t="str">
        <f>IF(Wedstrijden!AG1987="x","L","")</f>
        <v/>
      </c>
      <c r="CS1822" s="44" t="str">
        <f>IF(Wedstrijden!AH1987="x","M","")</f>
        <v/>
      </c>
      <c r="CT1822" s="44" t="str">
        <f>IF(Wedstrijden!AI1987="x","Z","")</f>
        <v/>
      </c>
      <c r="CU1822" s="44" t="str">
        <f>IF(Wedstrijden!AJ1987="x","ZZ","")</f>
        <v/>
      </c>
      <c r="CV1822" s="44" t="str">
        <f>IF(COUNTA(Wedstrijden!AK1987:AQ1987)&lt;&gt;0,2,"")</f>
        <v/>
      </c>
      <c r="CW1822" s="44" t="str">
        <f t="shared" si="171"/>
        <v/>
      </c>
      <c r="CX1822" s="44" t="str">
        <f>IF(Wedstrijden!AK1987="x","BB","")</f>
        <v/>
      </c>
      <c r="CY1822" s="44" t="str">
        <f>IF(Wedstrijden!AL1987="x","B","")</f>
        <v/>
      </c>
      <c r="CZ1822" s="44" t="str">
        <f>IF(Wedstrijden!AM1987="x","L","")</f>
        <v/>
      </c>
      <c r="DA1822" s="44" t="str">
        <f>IF(Wedstrijden!AN1987="x","M","")</f>
        <v/>
      </c>
      <c r="DB1822" s="44" t="str">
        <f>IF(Wedstrijden!AO1987="x","Z","")</f>
        <v/>
      </c>
      <c r="DC1822" s="44" t="str">
        <f>IF(Wedstrijden!AP1987="x","ZZ","")</f>
        <v/>
      </c>
      <c r="DD1822" s="44" t="str">
        <f>IF(Wedstrijden!AQ1987="x","1.40","")</f>
        <v/>
      </c>
      <c r="DE1822" s="44" t="str">
        <f>IF(COUNTA(Wedstrijden!AR1987:AT1987)&lt;&gt;0,6,"")</f>
        <v/>
      </c>
      <c r="DF1822" s="44" t="str">
        <f t="shared" si="172"/>
        <v/>
      </c>
      <c r="DG1822" s="44" t="str">
        <f>IF(Wedstrijden!AR1987="x","L","")</f>
        <v/>
      </c>
      <c r="DH1822" s="44" t="str">
        <f>IF(Wedstrijden!AS1987="x","M","")</f>
        <v/>
      </c>
      <c r="DI1822" s="44" t="str">
        <f>IF(Wedstrijden!AT1987="x","Z","")</f>
        <v/>
      </c>
      <c r="DJ1822" s="44" t="str">
        <f>IF(COUNTA(Wedstrijden!AU1987:AW1987)&lt;&gt;0,6,"")</f>
        <v/>
      </c>
      <c r="DK1822" s="44" t="str">
        <f t="shared" si="173"/>
        <v/>
      </c>
      <c r="DL1822" s="44" t="str">
        <f>IF(Wedstrijden!AU1987="x","L","")</f>
        <v/>
      </c>
      <c r="DM1822" s="44" t="str">
        <f>IF(Wedstrijden!AV1987="x","M","")</f>
        <v/>
      </c>
      <c r="DN1822" s="44" t="str">
        <f>IF(Wedstrijden!AW1987="x","Z","")</f>
        <v/>
      </c>
    </row>
    <row r="1823" spans="1:118" ht="15">
      <c r="A1823" s="48" t="e">
        <f>Wedstrijden!#REF!</f>
        <v>#REF!</v>
      </c>
      <c r="B1823" s="44" t="str">
        <f>IFERROR(VLOOKUP(Wedstrijden!E1988,Wedstrijdlocaties!$B$2:$E$499,2,FALSE),"")</f>
        <v/>
      </c>
      <c r="C1823" s="44" t="str">
        <f>Wedstrijden!F1988</f>
        <v/>
      </c>
      <c r="D1823" s="44" t="str">
        <f>IFERROR(VLOOKUP(Wedstrijden!G1988,Organisaties!$B$2:$C$501,2,FALSE),"")</f>
        <v/>
      </c>
      <c r="E1823" s="44" t="str">
        <f>IFERROR(VLOOKUP(Wedstrijden!G1988,Organisaties!$B$2:$F$501,5,FALSE),"")</f>
        <v/>
      </c>
      <c r="F1823" s="44" t="str">
        <f>IF(Wedstrijden!BC1988&lt;&gt;"",Wedstrijden!BC1988,"")</f>
        <v/>
      </c>
      <c r="G1823" s="44">
        <f>IF(Wedstrijden!AY1988="Indoor",1,0)</f>
        <v>0</v>
      </c>
      <c r="H1823" s="44">
        <f>Wedstrijden!AZ1988</f>
        <v>0</v>
      </c>
      <c r="I1823" s="44" t="str">
        <f>IF(Wedstrijden!AX1988="Nee",0,IF(Wedstrijden!AX1988="Ja",1,""))</f>
        <v/>
      </c>
      <c r="J1823" s="44" t="str">
        <f>IF(Wedstrijden!BA1988&lt;&gt;"",Wedstrijden!BA1988,"")</f>
        <v/>
      </c>
      <c r="W1823" s="45"/>
      <c r="AE1823" s="45"/>
      <c r="AN1823" s="45"/>
      <c r="AU1823" s="45"/>
      <c r="BA1823" s="45"/>
      <c r="BE1823" s="45"/>
      <c r="BJ1823" s="44" t="str">
        <f>IF(COUNTA(Wedstrijden!I1988:S1988)&lt;&gt;0,1,"")</f>
        <v/>
      </c>
      <c r="BK1823" s="44" t="str">
        <f t="shared" si="168"/>
        <v/>
      </c>
      <c r="BL1823" s="44" t="str">
        <f>IF(Wedstrijden!I1988="x","AA","")</f>
        <v/>
      </c>
      <c r="BM1823" s="44" t="str">
        <f>IF(Wedstrijden!J1988="x","A","")</f>
        <v/>
      </c>
      <c r="BN1823" s="44" t="str">
        <f>IF(Wedstrijden!K1988="x","B1","")</f>
        <v/>
      </c>
      <c r="BO1823" s="44" t="str">
        <f>IF(Wedstrijden!L1988="x","BB","")</f>
        <v/>
      </c>
      <c r="BP1823" s="44" t="str">
        <f>IF(Wedstrijden!M1988="x","B","")</f>
        <v/>
      </c>
      <c r="BQ1823" s="44" t="str">
        <f>IF(Wedstrijden!N1988="x","L1","")</f>
        <v/>
      </c>
      <c r="BR1823" s="44" t="str">
        <f>IF(Wedstrijden!O1988="x","L2","")</f>
        <v/>
      </c>
      <c r="BS1823" s="44" t="str">
        <f>IF(Wedstrijden!P1988="x","M1","")</f>
        <v/>
      </c>
      <c r="BT1823" s="44" t="str">
        <f>IF(Wedstrijden!Q1988="x","M2","")</f>
        <v/>
      </c>
      <c r="BU1823" s="44" t="str">
        <f>IF(Wedstrijden!R1988="x","Z1","")</f>
        <v/>
      </c>
      <c r="BV1823" s="44" t="str">
        <f>IF(Wedstrijden!S1988="x","Z2","")</f>
        <v/>
      </c>
      <c r="BW1823" s="44" t="str">
        <f>IF(COUNTA(Wedstrijden!T1988:AB1988)&lt;&gt;0,1,"")</f>
        <v/>
      </c>
      <c r="BX1823" s="44" t="str">
        <f t="shared" si="169"/>
        <v/>
      </c>
      <c r="BY1823" s="44" t="str">
        <f>IF(Wedstrijden!T1988="x","BB","")</f>
        <v/>
      </c>
      <c r="BZ1823" s="44" t="str">
        <f>IF(Wedstrijden!U1988="x","B","")</f>
        <v/>
      </c>
      <c r="CA1823" s="44" t="str">
        <f>IF(Wedstrijden!V1988="x","L1","")</f>
        <v/>
      </c>
      <c r="CB1823" s="44" t="str">
        <f>IF(Wedstrijden!W1988="x","L2","")</f>
        <v/>
      </c>
      <c r="CC1823" s="44" t="str">
        <f>IF(Wedstrijden!X1988="x","M1","")</f>
        <v/>
      </c>
      <c r="CD1823" s="44" t="str">
        <f>IF(Wedstrijden!Y1988="x","M2","")</f>
        <v/>
      </c>
      <c r="CE1823" s="44" t="str">
        <f>IF(Wedstrijden!Z1988="x","Z1","")</f>
        <v/>
      </c>
      <c r="CF1823" s="44" t="str">
        <f>IF(Wedstrijden!AA1988="x","Z2","")</f>
        <v/>
      </c>
      <c r="CG1823" s="44" t="str">
        <f>IF(Wedstrijden!AB1988="x","ZZL","")</f>
        <v/>
      </c>
      <c r="CL1823" s="44" t="str">
        <f>IF(COUNTA(Wedstrijden!AC1988:AJ1988)&lt;&gt;0,2,"")</f>
        <v/>
      </c>
      <c r="CM1823" s="44" t="str">
        <f t="shared" si="170"/>
        <v/>
      </c>
      <c r="CN1823" s="44" t="str">
        <f>IF(Wedstrijden!AC1988="x","AA","")</f>
        <v/>
      </c>
      <c r="CO1823" s="44" t="str">
        <f>IF(Wedstrijden!AD1988="x","A","")</f>
        <v/>
      </c>
      <c r="CP1823" s="44" t="str">
        <f>IF(Wedstrijden!AE1988="x","BB","")</f>
        <v/>
      </c>
      <c r="CQ1823" s="44" t="str">
        <f>IF(Wedstrijden!AF1988="x","B","")</f>
        <v/>
      </c>
      <c r="CR1823" s="44" t="str">
        <f>IF(Wedstrijden!AG1988="x","L","")</f>
        <v/>
      </c>
      <c r="CS1823" s="44" t="str">
        <f>IF(Wedstrijden!AH1988="x","M","")</f>
        <v/>
      </c>
      <c r="CT1823" s="44" t="str">
        <f>IF(Wedstrijden!AI1988="x","Z","")</f>
        <v/>
      </c>
      <c r="CU1823" s="44" t="str">
        <f>IF(Wedstrijden!AJ1988="x","ZZ","")</f>
        <v/>
      </c>
      <c r="CV1823" s="44" t="str">
        <f>IF(COUNTA(Wedstrijden!AK1988:AQ1988)&lt;&gt;0,2,"")</f>
        <v/>
      </c>
      <c r="CW1823" s="44" t="str">
        <f t="shared" si="171"/>
        <v/>
      </c>
      <c r="CX1823" s="44" t="str">
        <f>IF(Wedstrijden!AK1988="x","BB","")</f>
        <v/>
      </c>
      <c r="CY1823" s="44" t="str">
        <f>IF(Wedstrijden!AL1988="x","B","")</f>
        <v/>
      </c>
      <c r="CZ1823" s="44" t="str">
        <f>IF(Wedstrijden!AM1988="x","L","")</f>
        <v/>
      </c>
      <c r="DA1823" s="44" t="str">
        <f>IF(Wedstrijden!AN1988="x","M","")</f>
        <v/>
      </c>
      <c r="DB1823" s="44" t="str">
        <f>IF(Wedstrijden!AO1988="x","Z","")</f>
        <v/>
      </c>
      <c r="DC1823" s="44" t="str">
        <f>IF(Wedstrijden!AP1988="x","ZZ","")</f>
        <v/>
      </c>
      <c r="DD1823" s="44" t="str">
        <f>IF(Wedstrijden!AQ1988="x","1.40","")</f>
        <v/>
      </c>
      <c r="DE1823" s="44" t="str">
        <f>IF(COUNTA(Wedstrijden!AR1988:AT1988)&lt;&gt;0,6,"")</f>
        <v/>
      </c>
      <c r="DF1823" s="44" t="str">
        <f t="shared" si="172"/>
        <v/>
      </c>
      <c r="DG1823" s="44" t="str">
        <f>IF(Wedstrijden!AR1988="x","L","")</f>
        <v/>
      </c>
      <c r="DH1823" s="44" t="str">
        <f>IF(Wedstrijden!AS1988="x","M","")</f>
        <v/>
      </c>
      <c r="DI1823" s="44" t="str">
        <f>IF(Wedstrijden!AT1988="x","Z","")</f>
        <v/>
      </c>
      <c r="DJ1823" s="44" t="str">
        <f>IF(COUNTA(Wedstrijden!AU1988:AW1988)&lt;&gt;0,6,"")</f>
        <v/>
      </c>
      <c r="DK1823" s="44" t="str">
        <f t="shared" si="173"/>
        <v/>
      </c>
      <c r="DL1823" s="44" t="str">
        <f>IF(Wedstrijden!AU1988="x","L","")</f>
        <v/>
      </c>
      <c r="DM1823" s="44" t="str">
        <f>IF(Wedstrijden!AV1988="x","M","")</f>
        <v/>
      </c>
      <c r="DN1823" s="44" t="str">
        <f>IF(Wedstrijden!AW1988="x","Z","")</f>
        <v/>
      </c>
    </row>
    <row r="1824" spans="1:118" ht="15">
      <c r="A1824" s="48" t="e">
        <f>Wedstrijden!#REF!</f>
        <v>#REF!</v>
      </c>
      <c r="B1824" s="44" t="str">
        <f>IFERROR(VLOOKUP(Wedstrijden!E1989,Wedstrijdlocaties!$B$2:$E$499,2,FALSE),"")</f>
        <v/>
      </c>
      <c r="C1824" s="44" t="str">
        <f>Wedstrijden!F1989</f>
        <v/>
      </c>
      <c r="D1824" s="44" t="str">
        <f>IFERROR(VLOOKUP(Wedstrijden!G1989,Organisaties!$B$2:$C$501,2,FALSE),"")</f>
        <v/>
      </c>
      <c r="E1824" s="44" t="str">
        <f>IFERROR(VLOOKUP(Wedstrijden!G1989,Organisaties!$B$2:$F$501,5,FALSE),"")</f>
        <v/>
      </c>
      <c r="F1824" s="44" t="str">
        <f>IF(Wedstrijden!BC1989&lt;&gt;"",Wedstrijden!BC1989,"")</f>
        <v/>
      </c>
      <c r="G1824" s="44">
        <f>IF(Wedstrijden!AY1989="Indoor",1,0)</f>
        <v>0</v>
      </c>
      <c r="H1824" s="44">
        <f>Wedstrijden!AZ1989</f>
        <v>0</v>
      </c>
      <c r="I1824" s="44" t="str">
        <f>IF(Wedstrijden!AX1989="Nee",0,IF(Wedstrijden!AX1989="Ja",1,""))</f>
        <v/>
      </c>
      <c r="J1824" s="44" t="str">
        <f>IF(Wedstrijden!BA1989&lt;&gt;"",Wedstrijden!BA1989,"")</f>
        <v/>
      </c>
      <c r="W1824" s="45"/>
      <c r="AE1824" s="45"/>
      <c r="AN1824" s="45"/>
      <c r="AU1824" s="45"/>
      <c r="BA1824" s="45"/>
      <c r="BE1824" s="45"/>
      <c r="BJ1824" s="44" t="str">
        <f>IF(COUNTA(Wedstrijden!I1989:S1989)&lt;&gt;0,1,"")</f>
        <v/>
      </c>
      <c r="BK1824" s="44" t="str">
        <f t="shared" si="168"/>
        <v/>
      </c>
      <c r="BL1824" s="44" t="str">
        <f>IF(Wedstrijden!I1989="x","AA","")</f>
        <v/>
      </c>
      <c r="BM1824" s="44" t="str">
        <f>IF(Wedstrijden!J1989="x","A","")</f>
        <v/>
      </c>
      <c r="BN1824" s="44" t="str">
        <f>IF(Wedstrijden!K1989="x","B1","")</f>
        <v/>
      </c>
      <c r="BO1824" s="44" t="str">
        <f>IF(Wedstrijden!L1989="x","BB","")</f>
        <v/>
      </c>
      <c r="BP1824" s="44" t="str">
        <f>IF(Wedstrijden!M1989="x","B","")</f>
        <v/>
      </c>
      <c r="BQ1824" s="44" t="str">
        <f>IF(Wedstrijden!N1989="x","L1","")</f>
        <v/>
      </c>
      <c r="BR1824" s="44" t="str">
        <f>IF(Wedstrijden!O1989="x","L2","")</f>
        <v/>
      </c>
      <c r="BS1824" s="44" t="str">
        <f>IF(Wedstrijden!P1989="x","M1","")</f>
        <v/>
      </c>
      <c r="BT1824" s="44" t="str">
        <f>IF(Wedstrijden!Q1989="x","M2","")</f>
        <v/>
      </c>
      <c r="BU1824" s="44" t="str">
        <f>IF(Wedstrijden!R1989="x","Z1","")</f>
        <v/>
      </c>
      <c r="BV1824" s="44" t="str">
        <f>IF(Wedstrijden!S1989="x","Z2","")</f>
        <v/>
      </c>
      <c r="BW1824" s="44" t="str">
        <f>IF(COUNTA(Wedstrijden!T1989:AB1989)&lt;&gt;0,1,"")</f>
        <v/>
      </c>
      <c r="BX1824" s="44" t="str">
        <f t="shared" si="169"/>
        <v/>
      </c>
      <c r="BY1824" s="44" t="str">
        <f>IF(Wedstrijden!T1989="x","BB","")</f>
        <v/>
      </c>
      <c r="BZ1824" s="44" t="str">
        <f>IF(Wedstrijden!U1989="x","B","")</f>
        <v/>
      </c>
      <c r="CA1824" s="44" t="str">
        <f>IF(Wedstrijden!V1989="x","L1","")</f>
        <v/>
      </c>
      <c r="CB1824" s="44" t="str">
        <f>IF(Wedstrijden!W1989="x","L2","")</f>
        <v/>
      </c>
      <c r="CC1824" s="44" t="str">
        <f>IF(Wedstrijden!X1989="x","M1","")</f>
        <v/>
      </c>
      <c r="CD1824" s="44" t="str">
        <f>IF(Wedstrijden!Y1989="x","M2","")</f>
        <v/>
      </c>
      <c r="CE1824" s="44" t="str">
        <f>IF(Wedstrijden!Z1989="x","Z1","")</f>
        <v/>
      </c>
      <c r="CF1824" s="44" t="str">
        <f>IF(Wedstrijden!AA1989="x","Z2","")</f>
        <v/>
      </c>
      <c r="CG1824" s="44" t="str">
        <f>IF(Wedstrijden!AB1989="x","ZZL","")</f>
        <v/>
      </c>
      <c r="CL1824" s="44" t="str">
        <f>IF(COUNTA(Wedstrijden!AC1989:AJ1989)&lt;&gt;0,2,"")</f>
        <v/>
      </c>
      <c r="CM1824" s="44" t="str">
        <f t="shared" si="170"/>
        <v/>
      </c>
      <c r="CN1824" s="44" t="str">
        <f>IF(Wedstrijden!AC1989="x","AA","")</f>
        <v/>
      </c>
      <c r="CO1824" s="44" t="str">
        <f>IF(Wedstrijden!AD1989="x","A","")</f>
        <v/>
      </c>
      <c r="CP1824" s="44" t="str">
        <f>IF(Wedstrijden!AE1989="x","BB","")</f>
        <v/>
      </c>
      <c r="CQ1824" s="44" t="str">
        <f>IF(Wedstrijden!AF1989="x","B","")</f>
        <v/>
      </c>
      <c r="CR1824" s="44" t="str">
        <f>IF(Wedstrijden!AG1989="x","L","")</f>
        <v/>
      </c>
      <c r="CS1824" s="44" t="str">
        <f>IF(Wedstrijden!AH1989="x","M","")</f>
        <v/>
      </c>
      <c r="CT1824" s="44" t="str">
        <f>IF(Wedstrijden!AI1989="x","Z","")</f>
        <v/>
      </c>
      <c r="CU1824" s="44" t="str">
        <f>IF(Wedstrijden!AJ1989="x","ZZ","")</f>
        <v/>
      </c>
      <c r="CV1824" s="44" t="str">
        <f>IF(COUNTA(Wedstrijden!AK1989:AQ1989)&lt;&gt;0,2,"")</f>
        <v/>
      </c>
      <c r="CW1824" s="44" t="str">
        <f t="shared" si="171"/>
        <v/>
      </c>
      <c r="CX1824" s="44" t="str">
        <f>IF(Wedstrijden!AK1989="x","BB","")</f>
        <v/>
      </c>
      <c r="CY1824" s="44" t="str">
        <f>IF(Wedstrijden!AL1989="x","B","")</f>
        <v/>
      </c>
      <c r="CZ1824" s="44" t="str">
        <f>IF(Wedstrijden!AM1989="x","L","")</f>
        <v/>
      </c>
      <c r="DA1824" s="44" t="str">
        <f>IF(Wedstrijden!AN1989="x","M","")</f>
        <v/>
      </c>
      <c r="DB1824" s="44" t="str">
        <f>IF(Wedstrijden!AO1989="x","Z","")</f>
        <v/>
      </c>
      <c r="DC1824" s="44" t="str">
        <f>IF(Wedstrijden!AP1989="x","ZZ","")</f>
        <v/>
      </c>
      <c r="DD1824" s="44" t="str">
        <f>IF(Wedstrijden!AQ1989="x","1.40","")</f>
        <v/>
      </c>
      <c r="DE1824" s="44" t="str">
        <f>IF(COUNTA(Wedstrijden!AR1989:AT1989)&lt;&gt;0,6,"")</f>
        <v/>
      </c>
      <c r="DF1824" s="44" t="str">
        <f t="shared" si="172"/>
        <v/>
      </c>
      <c r="DG1824" s="44" t="str">
        <f>IF(Wedstrijden!AR1989="x","L","")</f>
        <v/>
      </c>
      <c r="DH1824" s="44" t="str">
        <f>IF(Wedstrijden!AS1989="x","M","")</f>
        <v/>
      </c>
      <c r="DI1824" s="44" t="str">
        <f>IF(Wedstrijden!AT1989="x","Z","")</f>
        <v/>
      </c>
      <c r="DJ1824" s="44" t="str">
        <f>IF(COUNTA(Wedstrijden!AU1989:AW1989)&lt;&gt;0,6,"")</f>
        <v/>
      </c>
      <c r="DK1824" s="44" t="str">
        <f t="shared" si="173"/>
        <v/>
      </c>
      <c r="DL1824" s="44" t="str">
        <f>IF(Wedstrijden!AU1989="x","L","")</f>
        <v/>
      </c>
      <c r="DM1824" s="44" t="str">
        <f>IF(Wedstrijden!AV1989="x","M","")</f>
        <v/>
      </c>
      <c r="DN1824" s="44" t="str">
        <f>IF(Wedstrijden!AW1989="x","Z","")</f>
        <v/>
      </c>
    </row>
    <row r="1825" spans="1:118" ht="15">
      <c r="A1825" s="48" t="e">
        <f>Wedstrijden!#REF!</f>
        <v>#REF!</v>
      </c>
      <c r="B1825" s="44" t="str">
        <f>IFERROR(VLOOKUP(Wedstrijden!E1990,Wedstrijdlocaties!$B$2:$E$499,2,FALSE),"")</f>
        <v/>
      </c>
      <c r="C1825" s="44" t="str">
        <f>Wedstrijden!F1990</f>
        <v/>
      </c>
      <c r="D1825" s="44" t="str">
        <f>IFERROR(VLOOKUP(Wedstrijden!G1990,Organisaties!$B$2:$C$501,2,FALSE),"")</f>
        <v/>
      </c>
      <c r="E1825" s="44" t="str">
        <f>IFERROR(VLOOKUP(Wedstrijden!G1990,Organisaties!$B$2:$F$501,5,FALSE),"")</f>
        <v/>
      </c>
      <c r="F1825" s="44" t="str">
        <f>IF(Wedstrijden!BC1990&lt;&gt;"",Wedstrijden!BC1990,"")</f>
        <v/>
      </c>
      <c r="G1825" s="44">
        <f>IF(Wedstrijden!AY1990="Indoor",1,0)</f>
        <v>0</v>
      </c>
      <c r="H1825" s="44">
        <f>Wedstrijden!AZ1990</f>
        <v>0</v>
      </c>
      <c r="I1825" s="44" t="str">
        <f>IF(Wedstrijden!AX1990="Nee",0,IF(Wedstrijden!AX1990="Ja",1,""))</f>
        <v/>
      </c>
      <c r="J1825" s="44" t="str">
        <f>IF(Wedstrijden!BA1990&lt;&gt;"",Wedstrijden!BA1990,"")</f>
        <v/>
      </c>
      <c r="W1825" s="45"/>
      <c r="AE1825" s="45"/>
      <c r="AN1825" s="45"/>
      <c r="AU1825" s="45"/>
      <c r="BA1825" s="45"/>
      <c r="BE1825" s="45"/>
      <c r="BJ1825" s="44" t="str">
        <f>IF(COUNTA(Wedstrijden!I1990:S1990)&lt;&gt;0,1,"")</f>
        <v/>
      </c>
      <c r="BK1825" s="44" t="str">
        <f t="shared" si="168"/>
        <v/>
      </c>
      <c r="BL1825" s="44" t="str">
        <f>IF(Wedstrijden!I1990="x","AA","")</f>
        <v/>
      </c>
      <c r="BM1825" s="44" t="str">
        <f>IF(Wedstrijden!J1990="x","A","")</f>
        <v/>
      </c>
      <c r="BN1825" s="44" t="str">
        <f>IF(Wedstrijden!K1990="x","B1","")</f>
        <v/>
      </c>
      <c r="BO1825" s="44" t="str">
        <f>IF(Wedstrijden!L1990="x","BB","")</f>
        <v/>
      </c>
      <c r="BP1825" s="44" t="str">
        <f>IF(Wedstrijden!M1990="x","B","")</f>
        <v/>
      </c>
      <c r="BQ1825" s="44" t="str">
        <f>IF(Wedstrijden!N1990="x","L1","")</f>
        <v/>
      </c>
      <c r="BR1825" s="44" t="str">
        <f>IF(Wedstrijden!O1990="x","L2","")</f>
        <v/>
      </c>
      <c r="BS1825" s="44" t="str">
        <f>IF(Wedstrijden!P1990="x","M1","")</f>
        <v/>
      </c>
      <c r="BT1825" s="44" t="str">
        <f>IF(Wedstrijden!Q1990="x","M2","")</f>
        <v/>
      </c>
      <c r="BU1825" s="44" t="str">
        <f>IF(Wedstrijden!R1990="x","Z1","")</f>
        <v/>
      </c>
      <c r="BV1825" s="44" t="str">
        <f>IF(Wedstrijden!S1990="x","Z2","")</f>
        <v/>
      </c>
      <c r="BW1825" s="44" t="str">
        <f>IF(COUNTA(Wedstrijden!T1990:AB1990)&lt;&gt;0,1,"")</f>
        <v/>
      </c>
      <c r="BX1825" s="44" t="str">
        <f t="shared" si="169"/>
        <v/>
      </c>
      <c r="BY1825" s="44" t="str">
        <f>IF(Wedstrijden!T1990="x","BB","")</f>
        <v/>
      </c>
      <c r="BZ1825" s="44" t="str">
        <f>IF(Wedstrijden!U1990="x","B","")</f>
        <v/>
      </c>
      <c r="CA1825" s="44" t="str">
        <f>IF(Wedstrijden!V1990="x","L1","")</f>
        <v/>
      </c>
      <c r="CB1825" s="44" t="str">
        <f>IF(Wedstrijden!W1990="x","L2","")</f>
        <v/>
      </c>
      <c r="CC1825" s="44" t="str">
        <f>IF(Wedstrijden!X1990="x","M1","")</f>
        <v/>
      </c>
      <c r="CD1825" s="44" t="str">
        <f>IF(Wedstrijden!Y1990="x","M2","")</f>
        <v/>
      </c>
      <c r="CE1825" s="44" t="str">
        <f>IF(Wedstrijden!Z1990="x","Z1","")</f>
        <v/>
      </c>
      <c r="CF1825" s="44" t="str">
        <f>IF(Wedstrijden!AA1990="x","Z2","")</f>
        <v/>
      </c>
      <c r="CG1825" s="44" t="str">
        <f>IF(Wedstrijden!AB1990="x","ZZL","")</f>
        <v/>
      </c>
      <c r="CL1825" s="44" t="str">
        <f>IF(COUNTA(Wedstrijden!AC1990:AJ1990)&lt;&gt;0,2,"")</f>
        <v/>
      </c>
      <c r="CM1825" s="44" t="str">
        <f t="shared" si="170"/>
        <v/>
      </c>
      <c r="CN1825" s="44" t="str">
        <f>IF(Wedstrijden!AC1990="x","AA","")</f>
        <v/>
      </c>
      <c r="CO1825" s="44" t="str">
        <f>IF(Wedstrijden!AD1990="x","A","")</f>
        <v/>
      </c>
      <c r="CP1825" s="44" t="str">
        <f>IF(Wedstrijden!AE1990="x","BB","")</f>
        <v/>
      </c>
      <c r="CQ1825" s="44" t="str">
        <f>IF(Wedstrijden!AF1990="x","B","")</f>
        <v/>
      </c>
      <c r="CR1825" s="44" t="str">
        <f>IF(Wedstrijden!AG1990="x","L","")</f>
        <v/>
      </c>
      <c r="CS1825" s="44" t="str">
        <f>IF(Wedstrijden!AH1990="x","M","")</f>
        <v/>
      </c>
      <c r="CT1825" s="44" t="str">
        <f>IF(Wedstrijden!AI1990="x","Z","")</f>
        <v/>
      </c>
      <c r="CU1825" s="44" t="str">
        <f>IF(Wedstrijden!AJ1990="x","ZZ","")</f>
        <v/>
      </c>
      <c r="CV1825" s="44" t="str">
        <f>IF(COUNTA(Wedstrijden!AK1990:AQ1990)&lt;&gt;0,2,"")</f>
        <v/>
      </c>
      <c r="CW1825" s="44" t="str">
        <f t="shared" si="171"/>
        <v/>
      </c>
      <c r="CX1825" s="44" t="str">
        <f>IF(Wedstrijden!AK1990="x","BB","")</f>
        <v/>
      </c>
      <c r="CY1825" s="44" t="str">
        <f>IF(Wedstrijden!AL1990="x","B","")</f>
        <v/>
      </c>
      <c r="CZ1825" s="44" t="str">
        <f>IF(Wedstrijden!AM1990="x","L","")</f>
        <v/>
      </c>
      <c r="DA1825" s="44" t="str">
        <f>IF(Wedstrijden!AN1990="x","M","")</f>
        <v/>
      </c>
      <c r="DB1825" s="44" t="str">
        <f>IF(Wedstrijden!AO1990="x","Z","")</f>
        <v/>
      </c>
      <c r="DC1825" s="44" t="str">
        <f>IF(Wedstrijden!AP1990="x","ZZ","")</f>
        <v/>
      </c>
      <c r="DD1825" s="44" t="str">
        <f>IF(Wedstrijden!AQ1990="x","1.40","")</f>
        <v/>
      </c>
      <c r="DE1825" s="44" t="str">
        <f>IF(COUNTA(Wedstrijden!AR1990:AT1990)&lt;&gt;0,6,"")</f>
        <v/>
      </c>
      <c r="DF1825" s="44" t="str">
        <f t="shared" si="172"/>
        <v/>
      </c>
      <c r="DG1825" s="44" t="str">
        <f>IF(Wedstrijden!AR1990="x","L","")</f>
        <v/>
      </c>
      <c r="DH1825" s="44" t="str">
        <f>IF(Wedstrijden!AS1990="x","M","")</f>
        <v/>
      </c>
      <c r="DI1825" s="44" t="str">
        <f>IF(Wedstrijden!AT1990="x","Z","")</f>
        <v/>
      </c>
      <c r="DJ1825" s="44" t="str">
        <f>IF(COUNTA(Wedstrijden!AU1990:AW1990)&lt;&gt;0,6,"")</f>
        <v/>
      </c>
      <c r="DK1825" s="44" t="str">
        <f t="shared" si="173"/>
        <v/>
      </c>
      <c r="DL1825" s="44" t="str">
        <f>IF(Wedstrijden!AU1990="x","L","")</f>
        <v/>
      </c>
      <c r="DM1825" s="44" t="str">
        <f>IF(Wedstrijden!AV1990="x","M","")</f>
        <v/>
      </c>
      <c r="DN1825" s="44" t="str">
        <f>IF(Wedstrijden!AW1990="x","Z","")</f>
        <v/>
      </c>
    </row>
    <row r="1826" spans="1:118" ht="15">
      <c r="A1826" s="48" t="e">
        <f>Wedstrijden!#REF!</f>
        <v>#REF!</v>
      </c>
      <c r="B1826" s="44" t="str">
        <f>IFERROR(VLOOKUP(Wedstrijden!E1991,Wedstrijdlocaties!$B$2:$E$499,2,FALSE),"")</f>
        <v/>
      </c>
      <c r="C1826" s="44" t="str">
        <f>Wedstrijden!F1991</f>
        <v/>
      </c>
      <c r="D1826" s="44" t="str">
        <f>IFERROR(VLOOKUP(Wedstrijden!G1991,Organisaties!$B$2:$C$501,2,FALSE),"")</f>
        <v/>
      </c>
      <c r="E1826" s="44" t="str">
        <f>IFERROR(VLOOKUP(Wedstrijden!G1991,Organisaties!$B$2:$F$501,5,FALSE),"")</f>
        <v/>
      </c>
      <c r="F1826" s="44" t="str">
        <f>IF(Wedstrijden!BC1991&lt;&gt;"",Wedstrijden!BC1991,"")</f>
        <v/>
      </c>
      <c r="G1826" s="44">
        <f>IF(Wedstrijden!AY1991="Indoor",1,0)</f>
        <v>0</v>
      </c>
      <c r="H1826" s="44">
        <f>Wedstrijden!AZ1991</f>
        <v>0</v>
      </c>
      <c r="I1826" s="44" t="str">
        <f>IF(Wedstrijden!AX1991="Nee",0,IF(Wedstrijden!AX1991="Ja",1,""))</f>
        <v/>
      </c>
      <c r="J1826" s="44" t="str">
        <f>IF(Wedstrijden!BA1991&lt;&gt;"",Wedstrijden!BA1991,"")</f>
        <v/>
      </c>
      <c r="W1826" s="45"/>
      <c r="AE1826" s="45"/>
      <c r="AN1826" s="45"/>
      <c r="AU1826" s="45"/>
      <c r="BA1826" s="45"/>
      <c r="BE1826" s="45"/>
      <c r="BJ1826" s="44" t="str">
        <f>IF(COUNTA(Wedstrijden!I1991:S1991)&lt;&gt;0,1,"")</f>
        <v/>
      </c>
      <c r="BK1826" s="44" t="str">
        <f t="shared" si="168"/>
        <v/>
      </c>
      <c r="BL1826" s="44" t="str">
        <f>IF(Wedstrijden!I1991="x","AA","")</f>
        <v/>
      </c>
      <c r="BM1826" s="44" t="str">
        <f>IF(Wedstrijden!J1991="x","A","")</f>
        <v/>
      </c>
      <c r="BN1826" s="44" t="str">
        <f>IF(Wedstrijden!K1991="x","B1","")</f>
        <v/>
      </c>
      <c r="BO1826" s="44" t="str">
        <f>IF(Wedstrijden!L1991="x","BB","")</f>
        <v/>
      </c>
      <c r="BP1826" s="44" t="str">
        <f>IF(Wedstrijden!M1991="x","B","")</f>
        <v/>
      </c>
      <c r="BQ1826" s="44" t="str">
        <f>IF(Wedstrijden!N1991="x","L1","")</f>
        <v/>
      </c>
      <c r="BR1826" s="44" t="str">
        <f>IF(Wedstrijden!O1991="x","L2","")</f>
        <v/>
      </c>
      <c r="BS1826" s="44" t="str">
        <f>IF(Wedstrijden!P1991="x","M1","")</f>
        <v/>
      </c>
      <c r="BT1826" s="44" t="str">
        <f>IF(Wedstrijden!Q1991="x","M2","")</f>
        <v/>
      </c>
      <c r="BU1826" s="44" t="str">
        <f>IF(Wedstrijden!R1991="x","Z1","")</f>
        <v/>
      </c>
      <c r="BV1826" s="44" t="str">
        <f>IF(Wedstrijden!S1991="x","Z2","")</f>
        <v/>
      </c>
      <c r="BW1826" s="44" t="str">
        <f>IF(COUNTA(Wedstrijden!T1991:AB1991)&lt;&gt;0,1,"")</f>
        <v/>
      </c>
      <c r="BX1826" s="44" t="str">
        <f t="shared" si="169"/>
        <v/>
      </c>
      <c r="BY1826" s="44" t="str">
        <f>IF(Wedstrijden!T1991="x","BB","")</f>
        <v/>
      </c>
      <c r="BZ1826" s="44" t="str">
        <f>IF(Wedstrijden!U1991="x","B","")</f>
        <v/>
      </c>
      <c r="CA1826" s="44" t="str">
        <f>IF(Wedstrijden!V1991="x","L1","")</f>
        <v/>
      </c>
      <c r="CB1826" s="44" t="str">
        <f>IF(Wedstrijden!W1991="x","L2","")</f>
        <v/>
      </c>
      <c r="CC1826" s="44" t="str">
        <f>IF(Wedstrijden!X1991="x","M1","")</f>
        <v/>
      </c>
      <c r="CD1826" s="44" t="str">
        <f>IF(Wedstrijden!Y1991="x","M2","")</f>
        <v/>
      </c>
      <c r="CE1826" s="44" t="str">
        <f>IF(Wedstrijden!Z1991="x","Z1","")</f>
        <v/>
      </c>
      <c r="CF1826" s="44" t="str">
        <f>IF(Wedstrijden!AA1991="x","Z2","")</f>
        <v/>
      </c>
      <c r="CG1826" s="44" t="str">
        <f>IF(Wedstrijden!AB1991="x","ZZL","")</f>
        <v/>
      </c>
      <c r="CL1826" s="44" t="str">
        <f>IF(COUNTA(Wedstrijden!AC1991:AJ1991)&lt;&gt;0,2,"")</f>
        <v/>
      </c>
      <c r="CM1826" s="44" t="str">
        <f t="shared" si="170"/>
        <v/>
      </c>
      <c r="CN1826" s="44" t="str">
        <f>IF(Wedstrijden!AC1991="x","AA","")</f>
        <v/>
      </c>
      <c r="CO1826" s="44" t="str">
        <f>IF(Wedstrijden!AD1991="x","A","")</f>
        <v/>
      </c>
      <c r="CP1826" s="44" t="str">
        <f>IF(Wedstrijden!AE1991="x","BB","")</f>
        <v/>
      </c>
      <c r="CQ1826" s="44" t="str">
        <f>IF(Wedstrijden!AF1991="x","B","")</f>
        <v/>
      </c>
      <c r="CR1826" s="44" t="str">
        <f>IF(Wedstrijden!AG1991="x","L","")</f>
        <v/>
      </c>
      <c r="CS1826" s="44" t="str">
        <f>IF(Wedstrijden!AH1991="x","M","")</f>
        <v/>
      </c>
      <c r="CT1826" s="44" t="str">
        <f>IF(Wedstrijden!AI1991="x","Z","")</f>
        <v/>
      </c>
      <c r="CU1826" s="44" t="str">
        <f>IF(Wedstrijden!AJ1991="x","ZZ","")</f>
        <v/>
      </c>
      <c r="CV1826" s="44" t="str">
        <f>IF(COUNTA(Wedstrijden!AK1991:AQ1991)&lt;&gt;0,2,"")</f>
        <v/>
      </c>
      <c r="CW1826" s="44" t="str">
        <f t="shared" si="171"/>
        <v/>
      </c>
      <c r="CX1826" s="44" t="str">
        <f>IF(Wedstrijden!AK1991="x","BB","")</f>
        <v/>
      </c>
      <c r="CY1826" s="44" t="str">
        <f>IF(Wedstrijden!AL1991="x","B","")</f>
        <v/>
      </c>
      <c r="CZ1826" s="44" t="str">
        <f>IF(Wedstrijden!AM1991="x","L","")</f>
        <v/>
      </c>
      <c r="DA1826" s="44" t="str">
        <f>IF(Wedstrijden!AN1991="x","M","")</f>
        <v/>
      </c>
      <c r="DB1826" s="44" t="str">
        <f>IF(Wedstrijden!AO1991="x","Z","")</f>
        <v/>
      </c>
      <c r="DC1826" s="44" t="str">
        <f>IF(Wedstrijden!AP1991="x","ZZ","")</f>
        <v/>
      </c>
      <c r="DD1826" s="44" t="str">
        <f>IF(Wedstrijden!AQ1991="x","1.40","")</f>
        <v/>
      </c>
      <c r="DE1826" s="44" t="str">
        <f>IF(COUNTA(Wedstrijden!AR1991:AT1991)&lt;&gt;0,6,"")</f>
        <v/>
      </c>
      <c r="DF1826" s="44" t="str">
        <f t="shared" si="172"/>
        <v/>
      </c>
      <c r="DG1826" s="44" t="str">
        <f>IF(Wedstrijden!AR1991="x","L","")</f>
        <v/>
      </c>
      <c r="DH1826" s="44" t="str">
        <f>IF(Wedstrijden!AS1991="x","M","")</f>
        <v/>
      </c>
      <c r="DI1826" s="44" t="str">
        <f>IF(Wedstrijden!AT1991="x","Z","")</f>
        <v/>
      </c>
      <c r="DJ1826" s="44" t="str">
        <f>IF(COUNTA(Wedstrijden!AU1991:AW1991)&lt;&gt;0,6,"")</f>
        <v/>
      </c>
      <c r="DK1826" s="44" t="str">
        <f t="shared" si="173"/>
        <v/>
      </c>
      <c r="DL1826" s="44" t="str">
        <f>IF(Wedstrijden!AU1991="x","L","")</f>
        <v/>
      </c>
      <c r="DM1826" s="44" t="str">
        <f>IF(Wedstrijden!AV1991="x","M","")</f>
        <v/>
      </c>
      <c r="DN1826" s="44" t="str">
        <f>IF(Wedstrijden!AW1991="x","Z","")</f>
        <v/>
      </c>
    </row>
    <row r="1827" spans="1:118" ht="15">
      <c r="A1827" s="48" t="e">
        <f>Wedstrijden!#REF!</f>
        <v>#REF!</v>
      </c>
      <c r="B1827" s="44" t="str">
        <f>IFERROR(VLOOKUP(Wedstrijden!E1992,Wedstrijdlocaties!$B$2:$E$499,2,FALSE),"")</f>
        <v/>
      </c>
      <c r="C1827" s="44" t="str">
        <f>Wedstrijden!F1992</f>
        <v/>
      </c>
      <c r="D1827" s="44" t="str">
        <f>IFERROR(VLOOKUP(Wedstrijden!G1992,Organisaties!$B$2:$C$501,2,FALSE),"")</f>
        <v/>
      </c>
      <c r="E1827" s="44" t="str">
        <f>IFERROR(VLOOKUP(Wedstrijden!G1992,Organisaties!$B$2:$F$501,5,FALSE),"")</f>
        <v/>
      </c>
      <c r="F1827" s="44" t="str">
        <f>IF(Wedstrijden!BC1992&lt;&gt;"",Wedstrijden!BC1992,"")</f>
        <v/>
      </c>
      <c r="G1827" s="44">
        <f>IF(Wedstrijden!AY1992="Indoor",1,0)</f>
        <v>0</v>
      </c>
      <c r="H1827" s="44">
        <f>Wedstrijden!AZ1992</f>
        <v>0</v>
      </c>
      <c r="I1827" s="44" t="str">
        <f>IF(Wedstrijden!AX1992="Nee",0,IF(Wedstrijden!AX1992="Ja",1,""))</f>
        <v/>
      </c>
      <c r="J1827" s="44" t="str">
        <f>IF(Wedstrijden!BA1992&lt;&gt;"",Wedstrijden!BA1992,"")</f>
        <v/>
      </c>
      <c r="W1827" s="45"/>
      <c r="AE1827" s="45"/>
      <c r="AN1827" s="45"/>
      <c r="AU1827" s="45"/>
      <c r="BA1827" s="45"/>
      <c r="BE1827" s="45"/>
      <c r="BJ1827" s="44" t="str">
        <f>IF(COUNTA(Wedstrijden!I1992:S1992)&lt;&gt;0,1,"")</f>
        <v/>
      </c>
      <c r="BK1827" s="44" t="str">
        <f t="shared" si="168"/>
        <v/>
      </c>
      <c r="BL1827" s="44" t="str">
        <f>IF(Wedstrijden!I1992="x","AA","")</f>
        <v/>
      </c>
      <c r="BM1827" s="44" t="str">
        <f>IF(Wedstrijden!J1992="x","A","")</f>
        <v/>
      </c>
      <c r="BN1827" s="44" t="str">
        <f>IF(Wedstrijden!K1992="x","B1","")</f>
        <v/>
      </c>
      <c r="BO1827" s="44" t="str">
        <f>IF(Wedstrijden!L1992="x","BB","")</f>
        <v/>
      </c>
      <c r="BP1827" s="44" t="str">
        <f>IF(Wedstrijden!M1992="x","B","")</f>
        <v/>
      </c>
      <c r="BQ1827" s="44" t="str">
        <f>IF(Wedstrijden!N1992="x","L1","")</f>
        <v/>
      </c>
      <c r="BR1827" s="44" t="str">
        <f>IF(Wedstrijden!O1992="x","L2","")</f>
        <v/>
      </c>
      <c r="BS1827" s="44" t="str">
        <f>IF(Wedstrijden!P1992="x","M1","")</f>
        <v/>
      </c>
      <c r="BT1827" s="44" t="str">
        <f>IF(Wedstrijden!Q1992="x","M2","")</f>
        <v/>
      </c>
      <c r="BU1827" s="44" t="str">
        <f>IF(Wedstrijden!R1992="x","Z1","")</f>
        <v/>
      </c>
      <c r="BV1827" s="44" t="str">
        <f>IF(Wedstrijden!S1992="x","Z2","")</f>
        <v/>
      </c>
      <c r="BW1827" s="44" t="str">
        <f>IF(COUNTA(Wedstrijden!T1992:AB1992)&lt;&gt;0,1,"")</f>
        <v/>
      </c>
      <c r="BX1827" s="44" t="str">
        <f t="shared" si="169"/>
        <v/>
      </c>
      <c r="BY1827" s="44" t="str">
        <f>IF(Wedstrijden!T1992="x","BB","")</f>
        <v/>
      </c>
      <c r="BZ1827" s="44" t="str">
        <f>IF(Wedstrijden!U1992="x","B","")</f>
        <v/>
      </c>
      <c r="CA1827" s="44" t="str">
        <f>IF(Wedstrijden!V1992="x","L1","")</f>
        <v/>
      </c>
      <c r="CB1827" s="44" t="str">
        <f>IF(Wedstrijden!W1992="x","L2","")</f>
        <v/>
      </c>
      <c r="CC1827" s="44" t="str">
        <f>IF(Wedstrijden!X1992="x","M1","")</f>
        <v/>
      </c>
      <c r="CD1827" s="44" t="str">
        <f>IF(Wedstrijden!Y1992="x","M2","")</f>
        <v/>
      </c>
      <c r="CE1827" s="44" t="str">
        <f>IF(Wedstrijden!Z1992="x","Z1","")</f>
        <v/>
      </c>
      <c r="CF1827" s="44" t="str">
        <f>IF(Wedstrijden!AA1992="x","Z2","")</f>
        <v/>
      </c>
      <c r="CG1827" s="44" t="str">
        <f>IF(Wedstrijden!AB1992="x","ZZL","")</f>
        <v/>
      </c>
      <c r="CL1827" s="44" t="str">
        <f>IF(COUNTA(Wedstrijden!AC1992:AJ1992)&lt;&gt;0,2,"")</f>
        <v/>
      </c>
      <c r="CM1827" s="44" t="str">
        <f t="shared" si="170"/>
        <v/>
      </c>
      <c r="CN1827" s="44" t="str">
        <f>IF(Wedstrijden!AC1992="x","AA","")</f>
        <v/>
      </c>
      <c r="CO1827" s="44" t="str">
        <f>IF(Wedstrijden!AD1992="x","A","")</f>
        <v/>
      </c>
      <c r="CP1827" s="44" t="str">
        <f>IF(Wedstrijden!AE1992="x","BB","")</f>
        <v/>
      </c>
      <c r="CQ1827" s="44" t="str">
        <f>IF(Wedstrijden!AF1992="x","B","")</f>
        <v/>
      </c>
      <c r="CR1827" s="44" t="str">
        <f>IF(Wedstrijden!AG1992="x","L","")</f>
        <v/>
      </c>
      <c r="CS1827" s="44" t="str">
        <f>IF(Wedstrijden!AH1992="x","M","")</f>
        <v/>
      </c>
      <c r="CT1827" s="44" t="str">
        <f>IF(Wedstrijden!AI1992="x","Z","")</f>
        <v/>
      </c>
      <c r="CU1827" s="44" t="str">
        <f>IF(Wedstrijden!AJ1992="x","ZZ","")</f>
        <v/>
      </c>
      <c r="CV1827" s="44" t="str">
        <f>IF(COUNTA(Wedstrijden!AK1992:AQ1992)&lt;&gt;0,2,"")</f>
        <v/>
      </c>
      <c r="CW1827" s="44" t="str">
        <f t="shared" si="171"/>
        <v/>
      </c>
      <c r="CX1827" s="44" t="str">
        <f>IF(Wedstrijden!AK1992="x","BB","")</f>
        <v/>
      </c>
      <c r="CY1827" s="44" t="str">
        <f>IF(Wedstrijden!AL1992="x","B","")</f>
        <v/>
      </c>
      <c r="CZ1827" s="44" t="str">
        <f>IF(Wedstrijden!AM1992="x","L","")</f>
        <v/>
      </c>
      <c r="DA1827" s="44" t="str">
        <f>IF(Wedstrijden!AN1992="x","M","")</f>
        <v/>
      </c>
      <c r="DB1827" s="44" t="str">
        <f>IF(Wedstrijden!AO1992="x","Z","")</f>
        <v/>
      </c>
      <c r="DC1827" s="44" t="str">
        <f>IF(Wedstrijden!AP1992="x","ZZ","")</f>
        <v/>
      </c>
      <c r="DD1827" s="44" t="str">
        <f>IF(Wedstrijden!AQ1992="x","1.40","")</f>
        <v/>
      </c>
      <c r="DE1827" s="44" t="str">
        <f>IF(COUNTA(Wedstrijden!AR1992:AT1992)&lt;&gt;0,6,"")</f>
        <v/>
      </c>
      <c r="DF1827" s="44" t="str">
        <f t="shared" si="172"/>
        <v/>
      </c>
      <c r="DG1827" s="44" t="str">
        <f>IF(Wedstrijden!AR1992="x","L","")</f>
        <v/>
      </c>
      <c r="DH1827" s="44" t="str">
        <f>IF(Wedstrijden!AS1992="x","M","")</f>
        <v/>
      </c>
      <c r="DI1827" s="44" t="str">
        <f>IF(Wedstrijden!AT1992="x","Z","")</f>
        <v/>
      </c>
      <c r="DJ1827" s="44" t="str">
        <f>IF(COUNTA(Wedstrijden!AU1992:AW1992)&lt;&gt;0,6,"")</f>
        <v/>
      </c>
      <c r="DK1827" s="44" t="str">
        <f t="shared" si="173"/>
        <v/>
      </c>
      <c r="DL1827" s="44" t="str">
        <f>IF(Wedstrijden!AU1992="x","L","")</f>
        <v/>
      </c>
      <c r="DM1827" s="44" t="str">
        <f>IF(Wedstrijden!AV1992="x","M","")</f>
        <v/>
      </c>
      <c r="DN1827" s="44" t="str">
        <f>IF(Wedstrijden!AW1992="x","Z","")</f>
        <v/>
      </c>
    </row>
    <row r="1828" spans="1:118" ht="15">
      <c r="A1828" s="48" t="e">
        <f>Wedstrijden!#REF!</f>
        <v>#REF!</v>
      </c>
      <c r="B1828" s="44" t="str">
        <f>IFERROR(VLOOKUP(Wedstrijden!E1993,Wedstrijdlocaties!$B$2:$E$499,2,FALSE),"")</f>
        <v/>
      </c>
      <c r="C1828" s="44" t="str">
        <f>Wedstrijden!F1993</f>
        <v/>
      </c>
      <c r="D1828" s="44" t="str">
        <f>IFERROR(VLOOKUP(Wedstrijden!G1993,Organisaties!$B$2:$C$501,2,FALSE),"")</f>
        <v/>
      </c>
      <c r="E1828" s="44" t="str">
        <f>IFERROR(VLOOKUP(Wedstrijden!G1993,Organisaties!$B$2:$F$501,5,FALSE),"")</f>
        <v/>
      </c>
      <c r="F1828" s="44" t="str">
        <f>IF(Wedstrijden!BC1993&lt;&gt;"",Wedstrijden!BC1993,"")</f>
        <v/>
      </c>
      <c r="G1828" s="44">
        <f>IF(Wedstrijden!AY1993="Indoor",1,0)</f>
        <v>0</v>
      </c>
      <c r="H1828" s="44">
        <f>Wedstrijden!AZ1993</f>
        <v>0</v>
      </c>
      <c r="I1828" s="44" t="str">
        <f>IF(Wedstrijden!AX1993="Nee",0,IF(Wedstrijden!AX1993="Ja",1,""))</f>
        <v/>
      </c>
      <c r="J1828" s="44" t="str">
        <f>IF(Wedstrijden!BA1993&lt;&gt;"",Wedstrijden!BA1993,"")</f>
        <v/>
      </c>
      <c r="W1828" s="45"/>
      <c r="AE1828" s="45"/>
      <c r="AN1828" s="45"/>
      <c r="AU1828" s="45"/>
      <c r="BA1828" s="45"/>
      <c r="BE1828" s="45"/>
      <c r="BJ1828" s="44" t="str">
        <f>IF(COUNTA(Wedstrijden!I1993:S1993)&lt;&gt;0,1,"")</f>
        <v/>
      </c>
      <c r="BK1828" s="44" t="str">
        <f t="shared" si="168"/>
        <v/>
      </c>
      <c r="BL1828" s="44" t="str">
        <f>IF(Wedstrijden!I1993="x","AA","")</f>
        <v/>
      </c>
      <c r="BM1828" s="44" t="str">
        <f>IF(Wedstrijden!J1993="x","A","")</f>
        <v/>
      </c>
      <c r="BN1828" s="44" t="str">
        <f>IF(Wedstrijden!K1993="x","B1","")</f>
        <v/>
      </c>
      <c r="BO1828" s="44" t="str">
        <f>IF(Wedstrijden!L1993="x","BB","")</f>
        <v/>
      </c>
      <c r="BP1828" s="44" t="str">
        <f>IF(Wedstrijden!M1993="x","B","")</f>
        <v/>
      </c>
      <c r="BQ1828" s="44" t="str">
        <f>IF(Wedstrijden!N1993="x","L1","")</f>
        <v/>
      </c>
      <c r="BR1828" s="44" t="str">
        <f>IF(Wedstrijden!O1993="x","L2","")</f>
        <v/>
      </c>
      <c r="BS1828" s="44" t="str">
        <f>IF(Wedstrijden!P1993="x","M1","")</f>
        <v/>
      </c>
      <c r="BT1828" s="44" t="str">
        <f>IF(Wedstrijden!Q1993="x","M2","")</f>
        <v/>
      </c>
      <c r="BU1828" s="44" t="str">
        <f>IF(Wedstrijden!R1993="x","Z1","")</f>
        <v/>
      </c>
      <c r="BV1828" s="44" t="str">
        <f>IF(Wedstrijden!S1993="x","Z2","")</f>
        <v/>
      </c>
      <c r="BW1828" s="44" t="str">
        <f>IF(COUNTA(Wedstrijden!T1993:AB1993)&lt;&gt;0,1,"")</f>
        <v/>
      </c>
      <c r="BX1828" s="44" t="str">
        <f t="shared" si="169"/>
        <v/>
      </c>
      <c r="BY1828" s="44" t="str">
        <f>IF(Wedstrijden!T1993="x","BB","")</f>
        <v/>
      </c>
      <c r="BZ1828" s="44" t="str">
        <f>IF(Wedstrijden!U1993="x","B","")</f>
        <v/>
      </c>
      <c r="CA1828" s="44" t="str">
        <f>IF(Wedstrijden!V1993="x","L1","")</f>
        <v/>
      </c>
      <c r="CB1828" s="44" t="str">
        <f>IF(Wedstrijden!W1993="x","L2","")</f>
        <v/>
      </c>
      <c r="CC1828" s="44" t="str">
        <f>IF(Wedstrijden!X1993="x","M1","")</f>
        <v/>
      </c>
      <c r="CD1828" s="44" t="str">
        <f>IF(Wedstrijden!Y1993="x","M2","")</f>
        <v/>
      </c>
      <c r="CE1828" s="44" t="str">
        <f>IF(Wedstrijden!Z1993="x","Z1","")</f>
        <v/>
      </c>
      <c r="CF1828" s="44" t="str">
        <f>IF(Wedstrijden!AA1993="x","Z2","")</f>
        <v/>
      </c>
      <c r="CG1828" s="44" t="str">
        <f>IF(Wedstrijden!AB1993="x","ZZL","")</f>
        <v/>
      </c>
      <c r="CL1828" s="44" t="str">
        <f>IF(COUNTA(Wedstrijden!AC1993:AJ1993)&lt;&gt;0,2,"")</f>
        <v/>
      </c>
      <c r="CM1828" s="44" t="str">
        <f t="shared" si="170"/>
        <v/>
      </c>
      <c r="CN1828" s="44" t="str">
        <f>IF(Wedstrijden!AC1993="x","AA","")</f>
        <v/>
      </c>
      <c r="CO1828" s="44" t="str">
        <f>IF(Wedstrijden!AD1993="x","A","")</f>
        <v/>
      </c>
      <c r="CP1828" s="44" t="str">
        <f>IF(Wedstrijden!AE1993="x","BB","")</f>
        <v/>
      </c>
      <c r="CQ1828" s="44" t="str">
        <f>IF(Wedstrijden!AF1993="x","B","")</f>
        <v/>
      </c>
      <c r="CR1828" s="44" t="str">
        <f>IF(Wedstrijden!AG1993="x","L","")</f>
        <v/>
      </c>
      <c r="CS1828" s="44" t="str">
        <f>IF(Wedstrijden!AH1993="x","M","")</f>
        <v/>
      </c>
      <c r="CT1828" s="44" t="str">
        <f>IF(Wedstrijden!AI1993="x","Z","")</f>
        <v/>
      </c>
      <c r="CU1828" s="44" t="str">
        <f>IF(Wedstrijden!AJ1993="x","ZZ","")</f>
        <v/>
      </c>
      <c r="CV1828" s="44" t="str">
        <f>IF(COUNTA(Wedstrijden!AK1993:AQ1993)&lt;&gt;0,2,"")</f>
        <v/>
      </c>
      <c r="CW1828" s="44" t="str">
        <f t="shared" si="171"/>
        <v/>
      </c>
      <c r="CX1828" s="44" t="str">
        <f>IF(Wedstrijden!AK1993="x","BB","")</f>
        <v/>
      </c>
      <c r="CY1828" s="44" t="str">
        <f>IF(Wedstrijden!AL1993="x","B","")</f>
        <v/>
      </c>
      <c r="CZ1828" s="44" t="str">
        <f>IF(Wedstrijden!AM1993="x","L","")</f>
        <v/>
      </c>
      <c r="DA1828" s="44" t="str">
        <f>IF(Wedstrijden!AN1993="x","M","")</f>
        <v/>
      </c>
      <c r="DB1828" s="44" t="str">
        <f>IF(Wedstrijden!AO1993="x","Z","")</f>
        <v/>
      </c>
      <c r="DC1828" s="44" t="str">
        <f>IF(Wedstrijden!AP1993="x","ZZ","")</f>
        <v/>
      </c>
      <c r="DD1828" s="44" t="str">
        <f>IF(Wedstrijden!AQ1993="x","1.40","")</f>
        <v/>
      </c>
      <c r="DE1828" s="44" t="str">
        <f>IF(COUNTA(Wedstrijden!AR1993:AT1993)&lt;&gt;0,6,"")</f>
        <v/>
      </c>
      <c r="DF1828" s="44" t="str">
        <f t="shared" si="172"/>
        <v/>
      </c>
      <c r="DG1828" s="44" t="str">
        <f>IF(Wedstrijden!AR1993="x","L","")</f>
        <v/>
      </c>
      <c r="DH1828" s="44" t="str">
        <f>IF(Wedstrijden!AS1993="x","M","")</f>
        <v/>
      </c>
      <c r="DI1828" s="44" t="str">
        <f>IF(Wedstrijden!AT1993="x","Z","")</f>
        <v/>
      </c>
      <c r="DJ1828" s="44" t="str">
        <f>IF(COUNTA(Wedstrijden!AU1993:AW1993)&lt;&gt;0,6,"")</f>
        <v/>
      </c>
      <c r="DK1828" s="44" t="str">
        <f t="shared" si="173"/>
        <v/>
      </c>
      <c r="DL1828" s="44" t="str">
        <f>IF(Wedstrijden!AU1993="x","L","")</f>
        <v/>
      </c>
      <c r="DM1828" s="44" t="str">
        <f>IF(Wedstrijden!AV1993="x","M","")</f>
        <v/>
      </c>
      <c r="DN1828" s="44" t="str">
        <f>IF(Wedstrijden!AW1993="x","Z","")</f>
        <v/>
      </c>
    </row>
    <row r="1829" spans="1:118" ht="15">
      <c r="A1829" s="48" t="e">
        <f>Wedstrijden!#REF!</f>
        <v>#REF!</v>
      </c>
      <c r="B1829" s="44" t="str">
        <f>IFERROR(VLOOKUP(Wedstrijden!E1994,Wedstrijdlocaties!$B$2:$E$499,2,FALSE),"")</f>
        <v/>
      </c>
      <c r="C1829" s="44" t="str">
        <f>Wedstrijden!F1994</f>
        <v/>
      </c>
      <c r="D1829" s="44" t="str">
        <f>IFERROR(VLOOKUP(Wedstrijden!G1994,Organisaties!$B$2:$C$501,2,FALSE),"")</f>
        <v/>
      </c>
      <c r="E1829" s="44" t="str">
        <f>IFERROR(VLOOKUP(Wedstrijden!G1994,Organisaties!$B$2:$F$501,5,FALSE),"")</f>
        <v/>
      </c>
      <c r="F1829" s="44" t="str">
        <f>IF(Wedstrijden!BC1994&lt;&gt;"",Wedstrijden!BC1994,"")</f>
        <v/>
      </c>
      <c r="G1829" s="44">
        <f>IF(Wedstrijden!AY1994="Indoor",1,0)</f>
        <v>0</v>
      </c>
      <c r="H1829" s="44">
        <f>Wedstrijden!AZ1994</f>
        <v>0</v>
      </c>
      <c r="I1829" s="44" t="str">
        <f>IF(Wedstrijden!AX1994="Nee",0,IF(Wedstrijden!AX1994="Ja",1,""))</f>
        <v/>
      </c>
      <c r="J1829" s="44" t="str">
        <f>IF(Wedstrijden!BA1994&lt;&gt;"",Wedstrijden!BA1994,"")</f>
        <v/>
      </c>
      <c r="W1829" s="45"/>
      <c r="AE1829" s="45"/>
      <c r="AN1829" s="45"/>
      <c r="AU1829" s="45"/>
      <c r="BA1829" s="45"/>
      <c r="BE1829" s="45"/>
      <c r="BJ1829" s="44" t="str">
        <f>IF(COUNTA(Wedstrijden!I1994:S1994)&lt;&gt;0,1,"")</f>
        <v/>
      </c>
      <c r="BK1829" s="44" t="str">
        <f t="shared" si="168"/>
        <v/>
      </c>
      <c r="BL1829" s="44" t="str">
        <f>IF(Wedstrijden!I1994="x","AA","")</f>
        <v/>
      </c>
      <c r="BM1829" s="44" t="str">
        <f>IF(Wedstrijden!J1994="x","A","")</f>
        <v/>
      </c>
      <c r="BN1829" s="44" t="str">
        <f>IF(Wedstrijden!K1994="x","B1","")</f>
        <v/>
      </c>
      <c r="BO1829" s="44" t="str">
        <f>IF(Wedstrijden!L1994="x","BB","")</f>
        <v/>
      </c>
      <c r="BP1829" s="44" t="str">
        <f>IF(Wedstrijden!M1994="x","B","")</f>
        <v/>
      </c>
      <c r="BQ1829" s="44" t="str">
        <f>IF(Wedstrijden!N1994="x","L1","")</f>
        <v/>
      </c>
      <c r="BR1829" s="44" t="str">
        <f>IF(Wedstrijden!O1994="x","L2","")</f>
        <v/>
      </c>
      <c r="BS1829" s="44" t="str">
        <f>IF(Wedstrijden!P1994="x","M1","")</f>
        <v/>
      </c>
      <c r="BT1829" s="44" t="str">
        <f>IF(Wedstrijden!Q1994="x","M2","")</f>
        <v/>
      </c>
      <c r="BU1829" s="44" t="str">
        <f>IF(Wedstrijden!R1994="x","Z1","")</f>
        <v/>
      </c>
      <c r="BV1829" s="44" t="str">
        <f>IF(Wedstrijden!S1994="x","Z2","")</f>
        <v/>
      </c>
      <c r="BW1829" s="44" t="str">
        <f>IF(COUNTA(Wedstrijden!T1994:AB1994)&lt;&gt;0,1,"")</f>
        <v/>
      </c>
      <c r="BX1829" s="44" t="str">
        <f t="shared" si="169"/>
        <v/>
      </c>
      <c r="BY1829" s="44" t="str">
        <f>IF(Wedstrijden!T1994="x","BB","")</f>
        <v/>
      </c>
      <c r="BZ1829" s="44" t="str">
        <f>IF(Wedstrijden!U1994="x","B","")</f>
        <v/>
      </c>
      <c r="CA1829" s="44" t="str">
        <f>IF(Wedstrijden!V1994="x","L1","")</f>
        <v/>
      </c>
      <c r="CB1829" s="44" t="str">
        <f>IF(Wedstrijden!W1994="x","L2","")</f>
        <v/>
      </c>
      <c r="CC1829" s="44" t="str">
        <f>IF(Wedstrijden!X1994="x","M1","")</f>
        <v/>
      </c>
      <c r="CD1829" s="44" t="str">
        <f>IF(Wedstrijden!Y1994="x","M2","")</f>
        <v/>
      </c>
      <c r="CE1829" s="44" t="str">
        <f>IF(Wedstrijden!Z1994="x","Z1","")</f>
        <v/>
      </c>
      <c r="CF1829" s="44" t="str">
        <f>IF(Wedstrijden!AA1994="x","Z2","")</f>
        <v/>
      </c>
      <c r="CG1829" s="44" t="str">
        <f>IF(Wedstrijden!AB1994="x","ZZL","")</f>
        <v/>
      </c>
      <c r="CL1829" s="44" t="str">
        <f>IF(COUNTA(Wedstrijden!AC1994:AJ1994)&lt;&gt;0,2,"")</f>
        <v/>
      </c>
      <c r="CM1829" s="44" t="str">
        <f t="shared" si="170"/>
        <v/>
      </c>
      <c r="CN1829" s="44" t="str">
        <f>IF(Wedstrijden!AC1994="x","AA","")</f>
        <v/>
      </c>
      <c r="CO1829" s="44" t="str">
        <f>IF(Wedstrijden!AD1994="x","A","")</f>
        <v/>
      </c>
      <c r="CP1829" s="44" t="str">
        <f>IF(Wedstrijden!AE1994="x","BB","")</f>
        <v/>
      </c>
      <c r="CQ1829" s="44" t="str">
        <f>IF(Wedstrijden!AF1994="x","B","")</f>
        <v/>
      </c>
      <c r="CR1829" s="44" t="str">
        <f>IF(Wedstrijden!AG1994="x","L","")</f>
        <v/>
      </c>
      <c r="CS1829" s="44" t="str">
        <f>IF(Wedstrijden!AH1994="x","M","")</f>
        <v/>
      </c>
      <c r="CT1829" s="44" t="str">
        <f>IF(Wedstrijden!AI1994="x","Z","")</f>
        <v/>
      </c>
      <c r="CU1829" s="44" t="str">
        <f>IF(Wedstrijden!AJ1994="x","ZZ","")</f>
        <v/>
      </c>
      <c r="CV1829" s="44" t="str">
        <f>IF(COUNTA(Wedstrijden!AK1994:AQ1994)&lt;&gt;0,2,"")</f>
        <v/>
      </c>
      <c r="CW1829" s="44" t="str">
        <f t="shared" si="171"/>
        <v/>
      </c>
      <c r="CX1829" s="44" t="str">
        <f>IF(Wedstrijden!AK1994="x","BB","")</f>
        <v/>
      </c>
      <c r="CY1829" s="44" t="str">
        <f>IF(Wedstrijden!AL1994="x","B","")</f>
        <v/>
      </c>
      <c r="CZ1829" s="44" t="str">
        <f>IF(Wedstrijden!AM1994="x","L","")</f>
        <v/>
      </c>
      <c r="DA1829" s="44" t="str">
        <f>IF(Wedstrijden!AN1994="x","M","")</f>
        <v/>
      </c>
      <c r="DB1829" s="44" t="str">
        <f>IF(Wedstrijden!AO1994="x","Z","")</f>
        <v/>
      </c>
      <c r="DC1829" s="44" t="str">
        <f>IF(Wedstrijden!AP1994="x","ZZ","")</f>
        <v/>
      </c>
      <c r="DD1829" s="44" t="str">
        <f>IF(Wedstrijden!AQ1994="x","1.40","")</f>
        <v/>
      </c>
      <c r="DE1829" s="44" t="str">
        <f>IF(COUNTA(Wedstrijden!AR1994:AT1994)&lt;&gt;0,6,"")</f>
        <v/>
      </c>
      <c r="DF1829" s="44" t="str">
        <f t="shared" si="172"/>
        <v/>
      </c>
      <c r="DG1829" s="44" t="str">
        <f>IF(Wedstrijden!AR1994="x","L","")</f>
        <v/>
      </c>
      <c r="DH1829" s="44" t="str">
        <f>IF(Wedstrijden!AS1994="x","M","")</f>
        <v/>
      </c>
      <c r="DI1829" s="44" t="str">
        <f>IF(Wedstrijden!AT1994="x","Z","")</f>
        <v/>
      </c>
      <c r="DJ1829" s="44" t="str">
        <f>IF(COUNTA(Wedstrijden!AU1994:AW1994)&lt;&gt;0,6,"")</f>
        <v/>
      </c>
      <c r="DK1829" s="44" t="str">
        <f t="shared" si="173"/>
        <v/>
      </c>
      <c r="DL1829" s="44" t="str">
        <f>IF(Wedstrijden!AU1994="x","L","")</f>
        <v/>
      </c>
      <c r="DM1829" s="44" t="str">
        <f>IF(Wedstrijden!AV1994="x","M","")</f>
        <v/>
      </c>
      <c r="DN1829" s="44" t="str">
        <f>IF(Wedstrijden!AW1994="x","Z","")</f>
        <v/>
      </c>
    </row>
    <row r="1830" spans="1:118" ht="15">
      <c r="A1830" s="48" t="e">
        <f>Wedstrijden!#REF!</f>
        <v>#REF!</v>
      </c>
      <c r="B1830" s="44" t="str">
        <f>IFERROR(VLOOKUP(Wedstrijden!E1995,Wedstrijdlocaties!$B$2:$E$499,2,FALSE),"")</f>
        <v/>
      </c>
      <c r="C1830" s="44" t="str">
        <f>Wedstrijden!F1995</f>
        <v/>
      </c>
      <c r="D1830" s="44" t="str">
        <f>IFERROR(VLOOKUP(Wedstrijden!G1995,Organisaties!$B$2:$C$501,2,FALSE),"")</f>
        <v/>
      </c>
      <c r="E1830" s="44" t="str">
        <f>IFERROR(VLOOKUP(Wedstrijden!G1995,Organisaties!$B$2:$F$501,5,FALSE),"")</f>
        <v/>
      </c>
      <c r="F1830" s="44" t="str">
        <f>IF(Wedstrijden!BC1995&lt;&gt;"",Wedstrijden!BC1995,"")</f>
        <v/>
      </c>
      <c r="G1830" s="44">
        <f>IF(Wedstrijden!AY1995="Indoor",1,0)</f>
        <v>0</v>
      </c>
      <c r="H1830" s="44">
        <f>Wedstrijden!AZ1995</f>
        <v>0</v>
      </c>
      <c r="I1830" s="44" t="str">
        <f>IF(Wedstrijden!AX1995="Nee",0,IF(Wedstrijden!AX1995="Ja",1,""))</f>
        <v/>
      </c>
      <c r="J1830" s="44" t="str">
        <f>IF(Wedstrijden!BA1995&lt;&gt;"",Wedstrijden!BA1995,"")</f>
        <v/>
      </c>
      <c r="W1830" s="45"/>
      <c r="AE1830" s="45"/>
      <c r="AN1830" s="45"/>
      <c r="AU1830" s="45"/>
      <c r="BA1830" s="45"/>
      <c r="BE1830" s="45"/>
      <c r="BJ1830" s="44" t="str">
        <f>IF(COUNTA(Wedstrijden!I1995:S1995)&lt;&gt;0,1,"")</f>
        <v/>
      </c>
      <c r="BK1830" s="44" t="str">
        <f t="shared" si="168"/>
        <v/>
      </c>
      <c r="BL1830" s="44" t="str">
        <f>IF(Wedstrijden!I1995="x","AA","")</f>
        <v/>
      </c>
      <c r="BM1830" s="44" t="str">
        <f>IF(Wedstrijden!J1995="x","A","")</f>
        <v/>
      </c>
      <c r="BN1830" s="44" t="str">
        <f>IF(Wedstrijden!K1995="x","B1","")</f>
        <v/>
      </c>
      <c r="BO1830" s="44" t="str">
        <f>IF(Wedstrijden!L1995="x","BB","")</f>
        <v/>
      </c>
      <c r="BP1830" s="44" t="str">
        <f>IF(Wedstrijden!M1995="x","B","")</f>
        <v/>
      </c>
      <c r="BQ1830" s="44" t="str">
        <f>IF(Wedstrijden!N1995="x","L1","")</f>
        <v/>
      </c>
      <c r="BR1830" s="44" t="str">
        <f>IF(Wedstrijden!O1995="x","L2","")</f>
        <v/>
      </c>
      <c r="BS1830" s="44" t="str">
        <f>IF(Wedstrijden!P1995="x","M1","")</f>
        <v/>
      </c>
      <c r="BT1830" s="44" t="str">
        <f>IF(Wedstrijden!Q1995="x","M2","")</f>
        <v/>
      </c>
      <c r="BU1830" s="44" t="str">
        <f>IF(Wedstrijden!R1995="x","Z1","")</f>
        <v/>
      </c>
      <c r="BV1830" s="44" t="str">
        <f>IF(Wedstrijden!S1995="x","Z2","")</f>
        <v/>
      </c>
      <c r="BW1830" s="44" t="str">
        <f>IF(COUNTA(Wedstrijden!T1995:AB1995)&lt;&gt;0,1,"")</f>
        <v/>
      </c>
      <c r="BX1830" s="44" t="str">
        <f t="shared" si="169"/>
        <v/>
      </c>
      <c r="BY1830" s="44" t="str">
        <f>IF(Wedstrijden!T1995="x","BB","")</f>
        <v/>
      </c>
      <c r="BZ1830" s="44" t="str">
        <f>IF(Wedstrijden!U1995="x","B","")</f>
        <v/>
      </c>
      <c r="CA1830" s="44" t="str">
        <f>IF(Wedstrijden!V1995="x","L1","")</f>
        <v/>
      </c>
      <c r="CB1830" s="44" t="str">
        <f>IF(Wedstrijden!W1995="x","L2","")</f>
        <v/>
      </c>
      <c r="CC1830" s="44" t="str">
        <f>IF(Wedstrijden!X1995="x","M1","")</f>
        <v/>
      </c>
      <c r="CD1830" s="44" t="str">
        <f>IF(Wedstrijden!Y1995="x","M2","")</f>
        <v/>
      </c>
      <c r="CE1830" s="44" t="str">
        <f>IF(Wedstrijden!Z1995="x","Z1","")</f>
        <v/>
      </c>
      <c r="CF1830" s="44" t="str">
        <f>IF(Wedstrijden!AA1995="x","Z2","")</f>
        <v/>
      </c>
      <c r="CG1830" s="44" t="str">
        <f>IF(Wedstrijden!AB1995="x","ZZL","")</f>
        <v/>
      </c>
      <c r="CL1830" s="44" t="str">
        <f>IF(COUNTA(Wedstrijden!AC1995:AJ1995)&lt;&gt;0,2,"")</f>
        <v/>
      </c>
      <c r="CM1830" s="44" t="str">
        <f t="shared" si="170"/>
        <v/>
      </c>
      <c r="CN1830" s="44" t="str">
        <f>IF(Wedstrijden!AC1995="x","AA","")</f>
        <v/>
      </c>
      <c r="CO1830" s="44" t="str">
        <f>IF(Wedstrijden!AD1995="x","A","")</f>
        <v/>
      </c>
      <c r="CP1830" s="44" t="str">
        <f>IF(Wedstrijden!AE1995="x","BB","")</f>
        <v/>
      </c>
      <c r="CQ1830" s="44" t="str">
        <f>IF(Wedstrijden!AF1995="x","B","")</f>
        <v/>
      </c>
      <c r="CR1830" s="44" t="str">
        <f>IF(Wedstrijden!AG1995="x","L","")</f>
        <v/>
      </c>
      <c r="CS1830" s="44" t="str">
        <f>IF(Wedstrijden!AH1995="x","M","")</f>
        <v/>
      </c>
      <c r="CT1830" s="44" t="str">
        <f>IF(Wedstrijden!AI1995="x","Z","")</f>
        <v/>
      </c>
      <c r="CU1830" s="44" t="str">
        <f>IF(Wedstrijden!AJ1995="x","ZZ","")</f>
        <v/>
      </c>
      <c r="CV1830" s="44" t="str">
        <f>IF(COUNTA(Wedstrijden!AK1995:AQ1995)&lt;&gt;0,2,"")</f>
        <v/>
      </c>
      <c r="CW1830" s="44" t="str">
        <f t="shared" si="171"/>
        <v/>
      </c>
      <c r="CX1830" s="44" t="str">
        <f>IF(Wedstrijden!AK1995="x","BB","")</f>
        <v/>
      </c>
      <c r="CY1830" s="44" t="str">
        <f>IF(Wedstrijden!AL1995="x","B","")</f>
        <v/>
      </c>
      <c r="CZ1830" s="44" t="str">
        <f>IF(Wedstrijden!AM1995="x","L","")</f>
        <v/>
      </c>
      <c r="DA1830" s="44" t="str">
        <f>IF(Wedstrijden!AN1995="x","M","")</f>
        <v/>
      </c>
      <c r="DB1830" s="44" t="str">
        <f>IF(Wedstrijden!AO1995="x","Z","")</f>
        <v/>
      </c>
      <c r="DC1830" s="44" t="str">
        <f>IF(Wedstrijden!AP1995="x","ZZ","")</f>
        <v/>
      </c>
      <c r="DD1830" s="44" t="str">
        <f>IF(Wedstrijden!AQ1995="x","1.40","")</f>
        <v/>
      </c>
      <c r="DE1830" s="44" t="str">
        <f>IF(COUNTA(Wedstrijden!AR1995:AT1995)&lt;&gt;0,6,"")</f>
        <v/>
      </c>
      <c r="DF1830" s="44" t="str">
        <f t="shared" si="172"/>
        <v/>
      </c>
      <c r="DG1830" s="44" t="str">
        <f>IF(Wedstrijden!AR1995="x","L","")</f>
        <v/>
      </c>
      <c r="DH1830" s="44" t="str">
        <f>IF(Wedstrijden!AS1995="x","M","")</f>
        <v/>
      </c>
      <c r="DI1830" s="44" t="str">
        <f>IF(Wedstrijden!AT1995="x","Z","")</f>
        <v/>
      </c>
      <c r="DJ1830" s="44" t="str">
        <f>IF(COUNTA(Wedstrijden!AU1995:AW1995)&lt;&gt;0,6,"")</f>
        <v/>
      </c>
      <c r="DK1830" s="44" t="str">
        <f t="shared" si="173"/>
        <v/>
      </c>
      <c r="DL1830" s="44" t="str">
        <f>IF(Wedstrijden!AU1995="x","L","")</f>
        <v/>
      </c>
      <c r="DM1830" s="44" t="str">
        <f>IF(Wedstrijden!AV1995="x","M","")</f>
        <v/>
      </c>
      <c r="DN1830" s="44" t="str">
        <f>IF(Wedstrijden!AW1995="x","Z","")</f>
        <v/>
      </c>
    </row>
    <row r="1831" spans="1:118" ht="15">
      <c r="A1831" s="48" t="e">
        <f>Wedstrijden!#REF!</f>
        <v>#REF!</v>
      </c>
      <c r="B1831" s="44" t="str">
        <f>IFERROR(VLOOKUP(Wedstrijden!E1996,Wedstrijdlocaties!$B$2:$E$499,2,FALSE),"")</f>
        <v/>
      </c>
      <c r="C1831" s="44" t="str">
        <f>Wedstrijden!F1996</f>
        <v/>
      </c>
      <c r="D1831" s="44" t="str">
        <f>IFERROR(VLOOKUP(Wedstrijden!G1996,Organisaties!$B$2:$C$501,2,FALSE),"")</f>
        <v/>
      </c>
      <c r="E1831" s="44" t="str">
        <f>IFERROR(VLOOKUP(Wedstrijden!G1996,Organisaties!$B$2:$F$501,5,FALSE),"")</f>
        <v/>
      </c>
      <c r="F1831" s="44" t="str">
        <f>IF(Wedstrijden!BC1996&lt;&gt;"",Wedstrijden!BC1996,"")</f>
        <v/>
      </c>
      <c r="G1831" s="44">
        <f>IF(Wedstrijden!AY1996="Indoor",1,0)</f>
        <v>0</v>
      </c>
      <c r="H1831" s="44">
        <f>Wedstrijden!AZ1996</f>
        <v>0</v>
      </c>
      <c r="I1831" s="44" t="str">
        <f>IF(Wedstrijden!AX1996="Nee",0,IF(Wedstrijden!AX1996="Ja",1,""))</f>
        <v/>
      </c>
      <c r="J1831" s="44" t="str">
        <f>IF(Wedstrijden!BA1996&lt;&gt;"",Wedstrijden!BA1996,"")</f>
        <v/>
      </c>
      <c r="W1831" s="45"/>
      <c r="AE1831" s="45"/>
      <c r="AN1831" s="45"/>
      <c r="AU1831" s="45"/>
      <c r="BA1831" s="45"/>
      <c r="BE1831" s="45"/>
      <c r="BJ1831" s="44" t="str">
        <f>IF(COUNTA(Wedstrijden!I1996:S1996)&lt;&gt;0,1,"")</f>
        <v/>
      </c>
      <c r="BK1831" s="44" t="str">
        <f t="shared" si="168"/>
        <v/>
      </c>
      <c r="BL1831" s="44" t="str">
        <f>IF(Wedstrijden!I1996="x","AA","")</f>
        <v/>
      </c>
      <c r="BM1831" s="44" t="str">
        <f>IF(Wedstrijden!J1996="x","A","")</f>
        <v/>
      </c>
      <c r="BN1831" s="44" t="str">
        <f>IF(Wedstrijden!K1996="x","B1","")</f>
        <v/>
      </c>
      <c r="BO1831" s="44" t="str">
        <f>IF(Wedstrijden!L1996="x","BB","")</f>
        <v/>
      </c>
      <c r="BP1831" s="44" t="str">
        <f>IF(Wedstrijden!M1996="x","B","")</f>
        <v/>
      </c>
      <c r="BQ1831" s="44" t="str">
        <f>IF(Wedstrijden!N1996="x","L1","")</f>
        <v/>
      </c>
      <c r="BR1831" s="44" t="str">
        <f>IF(Wedstrijden!O1996="x","L2","")</f>
        <v/>
      </c>
      <c r="BS1831" s="44" t="str">
        <f>IF(Wedstrijden!P1996="x","M1","")</f>
        <v/>
      </c>
      <c r="BT1831" s="44" t="str">
        <f>IF(Wedstrijden!Q1996="x","M2","")</f>
        <v/>
      </c>
      <c r="BU1831" s="44" t="str">
        <f>IF(Wedstrijden!R1996="x","Z1","")</f>
        <v/>
      </c>
      <c r="BV1831" s="44" t="str">
        <f>IF(Wedstrijden!S1996="x","Z2","")</f>
        <v/>
      </c>
      <c r="BW1831" s="44" t="str">
        <f>IF(COUNTA(Wedstrijden!T1996:AB1996)&lt;&gt;0,1,"")</f>
        <v/>
      </c>
      <c r="BX1831" s="44" t="str">
        <f t="shared" si="169"/>
        <v/>
      </c>
      <c r="BY1831" s="44" t="str">
        <f>IF(Wedstrijden!T1996="x","BB","")</f>
        <v/>
      </c>
      <c r="BZ1831" s="44" t="str">
        <f>IF(Wedstrijden!U1996="x","B","")</f>
        <v/>
      </c>
      <c r="CA1831" s="44" t="str">
        <f>IF(Wedstrijden!V1996="x","L1","")</f>
        <v/>
      </c>
      <c r="CB1831" s="44" t="str">
        <f>IF(Wedstrijden!W1996="x","L2","")</f>
        <v/>
      </c>
      <c r="CC1831" s="44" t="str">
        <f>IF(Wedstrijden!X1996="x","M1","")</f>
        <v/>
      </c>
      <c r="CD1831" s="44" t="str">
        <f>IF(Wedstrijden!Y1996="x","M2","")</f>
        <v/>
      </c>
      <c r="CE1831" s="44" t="str">
        <f>IF(Wedstrijden!Z1996="x","Z1","")</f>
        <v/>
      </c>
      <c r="CF1831" s="44" t="str">
        <f>IF(Wedstrijden!AA1996="x","Z2","")</f>
        <v/>
      </c>
      <c r="CG1831" s="44" t="str">
        <f>IF(Wedstrijden!AB1996="x","ZZL","")</f>
        <v/>
      </c>
      <c r="CL1831" s="44" t="str">
        <f>IF(COUNTA(Wedstrijden!AC1996:AJ1996)&lt;&gt;0,2,"")</f>
        <v/>
      </c>
      <c r="CM1831" s="44" t="str">
        <f t="shared" si="170"/>
        <v/>
      </c>
      <c r="CN1831" s="44" t="str">
        <f>IF(Wedstrijden!AC1996="x","AA","")</f>
        <v/>
      </c>
      <c r="CO1831" s="44" t="str">
        <f>IF(Wedstrijden!AD1996="x","A","")</f>
        <v/>
      </c>
      <c r="CP1831" s="44" t="str">
        <f>IF(Wedstrijden!AE1996="x","BB","")</f>
        <v/>
      </c>
      <c r="CQ1831" s="44" t="str">
        <f>IF(Wedstrijden!AF1996="x","B","")</f>
        <v/>
      </c>
      <c r="CR1831" s="44" t="str">
        <f>IF(Wedstrijden!AG1996="x","L","")</f>
        <v/>
      </c>
      <c r="CS1831" s="44" t="str">
        <f>IF(Wedstrijden!AH1996="x","M","")</f>
        <v/>
      </c>
      <c r="CT1831" s="44" t="str">
        <f>IF(Wedstrijden!AI1996="x","Z","")</f>
        <v/>
      </c>
      <c r="CU1831" s="44" t="str">
        <f>IF(Wedstrijden!AJ1996="x","ZZ","")</f>
        <v/>
      </c>
      <c r="CV1831" s="44" t="str">
        <f>IF(COUNTA(Wedstrijden!AK1996:AQ1996)&lt;&gt;0,2,"")</f>
        <v/>
      </c>
      <c r="CW1831" s="44" t="str">
        <f t="shared" si="171"/>
        <v/>
      </c>
      <c r="CX1831" s="44" t="str">
        <f>IF(Wedstrijden!AK1996="x","BB","")</f>
        <v/>
      </c>
      <c r="CY1831" s="44" t="str">
        <f>IF(Wedstrijden!AL1996="x","B","")</f>
        <v/>
      </c>
      <c r="CZ1831" s="44" t="str">
        <f>IF(Wedstrijden!AM1996="x","L","")</f>
        <v/>
      </c>
      <c r="DA1831" s="44" t="str">
        <f>IF(Wedstrijden!AN1996="x","M","")</f>
        <v/>
      </c>
      <c r="DB1831" s="44" t="str">
        <f>IF(Wedstrijden!AO1996="x","Z","")</f>
        <v/>
      </c>
      <c r="DC1831" s="44" t="str">
        <f>IF(Wedstrijden!AP1996="x","ZZ","")</f>
        <v/>
      </c>
      <c r="DD1831" s="44" t="str">
        <f>IF(Wedstrijden!AQ1996="x","1.40","")</f>
        <v/>
      </c>
      <c r="DE1831" s="44" t="str">
        <f>IF(COUNTA(Wedstrijden!AR1996:AT1996)&lt;&gt;0,6,"")</f>
        <v/>
      </c>
      <c r="DF1831" s="44" t="str">
        <f t="shared" si="172"/>
        <v/>
      </c>
      <c r="DG1831" s="44" t="str">
        <f>IF(Wedstrijden!AR1996="x","L","")</f>
        <v/>
      </c>
      <c r="DH1831" s="44" t="str">
        <f>IF(Wedstrijden!AS1996="x","M","")</f>
        <v/>
      </c>
      <c r="DI1831" s="44" t="str">
        <f>IF(Wedstrijden!AT1996="x","Z","")</f>
        <v/>
      </c>
      <c r="DJ1831" s="44" t="str">
        <f>IF(COUNTA(Wedstrijden!AU1996:AW1996)&lt;&gt;0,6,"")</f>
        <v/>
      </c>
      <c r="DK1831" s="44" t="str">
        <f t="shared" si="173"/>
        <v/>
      </c>
      <c r="DL1831" s="44" t="str">
        <f>IF(Wedstrijden!AU1996="x","L","")</f>
        <v/>
      </c>
      <c r="DM1831" s="44" t="str">
        <f>IF(Wedstrijden!AV1996="x","M","")</f>
        <v/>
      </c>
      <c r="DN1831" s="44" t="str">
        <f>IF(Wedstrijden!AW1996="x","Z","")</f>
        <v/>
      </c>
    </row>
    <row r="1832" spans="1:118" ht="15">
      <c r="A1832" s="48" t="e">
        <f>Wedstrijden!#REF!</f>
        <v>#REF!</v>
      </c>
      <c r="B1832" s="44" t="str">
        <f>IFERROR(VLOOKUP(Wedstrijden!E1997,Wedstrijdlocaties!$B$2:$E$499,2,FALSE),"")</f>
        <v/>
      </c>
      <c r="C1832" s="44" t="str">
        <f>Wedstrijden!F1997</f>
        <v/>
      </c>
      <c r="D1832" s="44" t="str">
        <f>IFERROR(VLOOKUP(Wedstrijden!G1997,Organisaties!$B$2:$C$501,2,FALSE),"")</f>
        <v/>
      </c>
      <c r="E1832" s="44" t="str">
        <f>IFERROR(VLOOKUP(Wedstrijden!G1997,Organisaties!$B$2:$F$501,5,FALSE),"")</f>
        <v/>
      </c>
      <c r="F1832" s="44" t="str">
        <f>IF(Wedstrijden!BC1997&lt;&gt;"",Wedstrijden!BC1997,"")</f>
        <v/>
      </c>
      <c r="G1832" s="44">
        <f>IF(Wedstrijden!AY1997="Indoor",1,0)</f>
        <v>0</v>
      </c>
      <c r="H1832" s="44">
        <f>Wedstrijden!AZ1997</f>
        <v>0</v>
      </c>
      <c r="I1832" s="44" t="str">
        <f>IF(Wedstrijden!AX1997="Nee",0,IF(Wedstrijden!AX1997="Ja",1,""))</f>
        <v/>
      </c>
      <c r="J1832" s="44" t="str">
        <f>IF(Wedstrijden!BA1997&lt;&gt;"",Wedstrijden!BA1997,"")</f>
        <v/>
      </c>
      <c r="W1832" s="45"/>
      <c r="AE1832" s="45"/>
      <c r="AN1832" s="45"/>
      <c r="AU1832" s="45"/>
      <c r="BA1832" s="45"/>
      <c r="BE1832" s="45"/>
      <c r="BJ1832" s="44" t="str">
        <f>IF(COUNTA(Wedstrijden!I1997:S1997)&lt;&gt;0,1,"")</f>
        <v/>
      </c>
      <c r="BK1832" s="44" t="str">
        <f t="shared" si="168"/>
        <v/>
      </c>
      <c r="BL1832" s="44" t="str">
        <f>IF(Wedstrijden!I1997="x","AA","")</f>
        <v/>
      </c>
      <c r="BM1832" s="44" t="str">
        <f>IF(Wedstrijden!J1997="x","A","")</f>
        <v/>
      </c>
      <c r="BN1832" s="44" t="str">
        <f>IF(Wedstrijden!K1997="x","B1","")</f>
        <v/>
      </c>
      <c r="BO1832" s="44" t="str">
        <f>IF(Wedstrijden!L1997="x","BB","")</f>
        <v/>
      </c>
      <c r="BP1832" s="44" t="str">
        <f>IF(Wedstrijden!M1997="x","B","")</f>
        <v/>
      </c>
      <c r="BQ1832" s="44" t="str">
        <f>IF(Wedstrijden!N1997="x","L1","")</f>
        <v/>
      </c>
      <c r="BR1832" s="44" t="str">
        <f>IF(Wedstrijden!O1997="x","L2","")</f>
        <v/>
      </c>
      <c r="BS1832" s="44" t="str">
        <f>IF(Wedstrijden!P1997="x","M1","")</f>
        <v/>
      </c>
      <c r="BT1832" s="44" t="str">
        <f>IF(Wedstrijden!Q1997="x","M2","")</f>
        <v/>
      </c>
      <c r="BU1832" s="44" t="str">
        <f>IF(Wedstrijden!R1997="x","Z1","")</f>
        <v/>
      </c>
      <c r="BV1832" s="44" t="str">
        <f>IF(Wedstrijden!S1997="x","Z2","")</f>
        <v/>
      </c>
      <c r="BW1832" s="44" t="str">
        <f>IF(COUNTA(Wedstrijden!T1997:AB1997)&lt;&gt;0,1,"")</f>
        <v/>
      </c>
      <c r="BX1832" s="44" t="str">
        <f t="shared" si="169"/>
        <v/>
      </c>
      <c r="BY1832" s="44" t="str">
        <f>IF(Wedstrijden!T1997="x","BB","")</f>
        <v/>
      </c>
      <c r="BZ1832" s="44" t="str">
        <f>IF(Wedstrijden!U1997="x","B","")</f>
        <v/>
      </c>
      <c r="CA1832" s="44" t="str">
        <f>IF(Wedstrijden!V1997="x","L1","")</f>
        <v/>
      </c>
      <c r="CB1832" s="44" t="str">
        <f>IF(Wedstrijden!W1997="x","L2","")</f>
        <v/>
      </c>
      <c r="CC1832" s="44" t="str">
        <f>IF(Wedstrijden!X1997="x","M1","")</f>
        <v/>
      </c>
      <c r="CD1832" s="44" t="str">
        <f>IF(Wedstrijden!Y1997="x","M2","")</f>
        <v/>
      </c>
      <c r="CE1832" s="44" t="str">
        <f>IF(Wedstrijden!Z1997="x","Z1","")</f>
        <v/>
      </c>
      <c r="CF1832" s="44" t="str">
        <f>IF(Wedstrijden!AA1997="x","Z2","")</f>
        <v/>
      </c>
      <c r="CG1832" s="44" t="str">
        <f>IF(Wedstrijden!AB1997="x","ZZL","")</f>
        <v/>
      </c>
      <c r="CL1832" s="44" t="str">
        <f>IF(COUNTA(Wedstrijden!AC1997:AJ1997)&lt;&gt;0,2,"")</f>
        <v/>
      </c>
      <c r="CM1832" s="44" t="str">
        <f t="shared" si="170"/>
        <v/>
      </c>
      <c r="CN1832" s="44" t="str">
        <f>IF(Wedstrijden!AC1997="x","AA","")</f>
        <v/>
      </c>
      <c r="CO1832" s="44" t="str">
        <f>IF(Wedstrijden!AD1997="x","A","")</f>
        <v/>
      </c>
      <c r="CP1832" s="44" t="str">
        <f>IF(Wedstrijden!AE1997="x","BB","")</f>
        <v/>
      </c>
      <c r="CQ1832" s="44" t="str">
        <f>IF(Wedstrijden!AF1997="x","B","")</f>
        <v/>
      </c>
      <c r="CR1832" s="44" t="str">
        <f>IF(Wedstrijden!AG1997="x","L","")</f>
        <v/>
      </c>
      <c r="CS1832" s="44" t="str">
        <f>IF(Wedstrijden!AH1997="x","M","")</f>
        <v/>
      </c>
      <c r="CT1832" s="44" t="str">
        <f>IF(Wedstrijden!AI1997="x","Z","")</f>
        <v/>
      </c>
      <c r="CU1832" s="44" t="str">
        <f>IF(Wedstrijden!AJ1997="x","ZZ","")</f>
        <v/>
      </c>
      <c r="CV1832" s="44" t="str">
        <f>IF(COUNTA(Wedstrijden!AK1997:AQ1997)&lt;&gt;0,2,"")</f>
        <v/>
      </c>
      <c r="CW1832" s="44" t="str">
        <f t="shared" si="171"/>
        <v/>
      </c>
      <c r="CX1832" s="44" t="str">
        <f>IF(Wedstrijden!AK1997="x","BB","")</f>
        <v/>
      </c>
      <c r="CY1832" s="44" t="str">
        <f>IF(Wedstrijden!AL1997="x","B","")</f>
        <v/>
      </c>
      <c r="CZ1832" s="44" t="str">
        <f>IF(Wedstrijden!AM1997="x","L","")</f>
        <v/>
      </c>
      <c r="DA1832" s="44" t="str">
        <f>IF(Wedstrijden!AN1997="x","M","")</f>
        <v/>
      </c>
      <c r="DB1832" s="44" t="str">
        <f>IF(Wedstrijden!AO1997="x","Z","")</f>
        <v/>
      </c>
      <c r="DC1832" s="44" t="str">
        <f>IF(Wedstrijden!AP1997="x","ZZ","")</f>
        <v/>
      </c>
      <c r="DD1832" s="44" t="str">
        <f>IF(Wedstrijden!AQ1997="x","1.40","")</f>
        <v/>
      </c>
      <c r="DE1832" s="44" t="str">
        <f>IF(COUNTA(Wedstrijden!AR1997:AT1997)&lt;&gt;0,6,"")</f>
        <v/>
      </c>
      <c r="DF1832" s="44" t="str">
        <f t="shared" si="172"/>
        <v/>
      </c>
      <c r="DG1832" s="44" t="str">
        <f>IF(Wedstrijden!AR1997="x","L","")</f>
        <v/>
      </c>
      <c r="DH1832" s="44" t="str">
        <f>IF(Wedstrijden!AS1997="x","M","")</f>
        <v/>
      </c>
      <c r="DI1832" s="44" t="str">
        <f>IF(Wedstrijden!AT1997="x","Z","")</f>
        <v/>
      </c>
      <c r="DJ1832" s="44" t="str">
        <f>IF(COUNTA(Wedstrijden!AU1997:AW1997)&lt;&gt;0,6,"")</f>
        <v/>
      </c>
      <c r="DK1832" s="44" t="str">
        <f t="shared" si="173"/>
        <v/>
      </c>
      <c r="DL1832" s="44" t="str">
        <f>IF(Wedstrijden!AU1997="x","L","")</f>
        <v/>
      </c>
      <c r="DM1832" s="44" t="str">
        <f>IF(Wedstrijden!AV1997="x","M","")</f>
        <v/>
      </c>
      <c r="DN1832" s="44" t="str">
        <f>IF(Wedstrijden!AW1997="x","Z","")</f>
        <v/>
      </c>
    </row>
    <row r="1833" spans="1:118" ht="15">
      <c r="A1833" s="48" t="e">
        <f>Wedstrijden!#REF!</f>
        <v>#REF!</v>
      </c>
      <c r="B1833" s="44" t="str">
        <f>IFERROR(VLOOKUP(Wedstrijden!E1998,Wedstrijdlocaties!$B$2:$E$499,2,FALSE),"")</f>
        <v/>
      </c>
      <c r="C1833" s="44" t="str">
        <f>Wedstrijden!F1998</f>
        <v/>
      </c>
      <c r="D1833" s="44" t="str">
        <f>IFERROR(VLOOKUP(Wedstrijden!G1998,Organisaties!$B$2:$C$501,2,FALSE),"")</f>
        <v/>
      </c>
      <c r="E1833" s="44" t="str">
        <f>IFERROR(VLOOKUP(Wedstrijden!G1998,Organisaties!$B$2:$F$501,5,FALSE),"")</f>
        <v/>
      </c>
      <c r="F1833" s="44" t="str">
        <f>IF(Wedstrijden!BC1998&lt;&gt;"",Wedstrijden!BC1998,"")</f>
        <v/>
      </c>
      <c r="G1833" s="44">
        <f>IF(Wedstrijden!AY1998="Indoor",1,0)</f>
        <v>0</v>
      </c>
      <c r="H1833" s="44">
        <f>Wedstrijden!AZ1998</f>
        <v>0</v>
      </c>
      <c r="I1833" s="44" t="str">
        <f>IF(Wedstrijden!AX1998="Nee",0,IF(Wedstrijden!AX1998="Ja",1,""))</f>
        <v/>
      </c>
      <c r="J1833" s="44" t="str">
        <f>IF(Wedstrijden!BA1998&lt;&gt;"",Wedstrijden!BA1998,"")</f>
        <v/>
      </c>
      <c r="W1833" s="45"/>
      <c r="AE1833" s="45"/>
      <c r="AN1833" s="45"/>
      <c r="AU1833" s="45"/>
      <c r="BA1833" s="45"/>
      <c r="BE1833" s="45"/>
      <c r="BJ1833" s="44" t="str">
        <f>IF(COUNTA(Wedstrijden!I1998:S1998)&lt;&gt;0,1,"")</f>
        <v/>
      </c>
      <c r="BK1833" s="44" t="str">
        <f t="shared" si="168"/>
        <v/>
      </c>
      <c r="BL1833" s="44" t="str">
        <f>IF(Wedstrijden!I1998="x","AA","")</f>
        <v/>
      </c>
      <c r="BM1833" s="44" t="str">
        <f>IF(Wedstrijden!J1998="x","A","")</f>
        <v/>
      </c>
      <c r="BN1833" s="44" t="str">
        <f>IF(Wedstrijden!K1998="x","B1","")</f>
        <v/>
      </c>
      <c r="BO1833" s="44" t="str">
        <f>IF(Wedstrijden!L1998="x","BB","")</f>
        <v/>
      </c>
      <c r="BP1833" s="44" t="str">
        <f>IF(Wedstrijden!M1998="x","B","")</f>
        <v/>
      </c>
      <c r="BQ1833" s="44" t="str">
        <f>IF(Wedstrijden!N1998="x","L1","")</f>
        <v/>
      </c>
      <c r="BR1833" s="44" t="str">
        <f>IF(Wedstrijden!O1998="x","L2","")</f>
        <v/>
      </c>
      <c r="BS1833" s="44" t="str">
        <f>IF(Wedstrijden!P1998="x","M1","")</f>
        <v/>
      </c>
      <c r="BT1833" s="44" t="str">
        <f>IF(Wedstrijden!Q1998="x","M2","")</f>
        <v/>
      </c>
      <c r="BU1833" s="44" t="str">
        <f>IF(Wedstrijden!R1998="x","Z1","")</f>
        <v/>
      </c>
      <c r="BV1833" s="44" t="str">
        <f>IF(Wedstrijden!S1998="x","Z2","")</f>
        <v/>
      </c>
      <c r="BW1833" s="44" t="str">
        <f>IF(COUNTA(Wedstrijden!T1998:AB1998)&lt;&gt;0,1,"")</f>
        <v/>
      </c>
      <c r="BX1833" s="44" t="str">
        <f t="shared" si="169"/>
        <v/>
      </c>
      <c r="BY1833" s="44" t="str">
        <f>IF(Wedstrijden!T1998="x","BB","")</f>
        <v/>
      </c>
      <c r="BZ1833" s="44" t="str">
        <f>IF(Wedstrijden!U1998="x","B","")</f>
        <v/>
      </c>
      <c r="CA1833" s="44" t="str">
        <f>IF(Wedstrijden!V1998="x","L1","")</f>
        <v/>
      </c>
      <c r="CB1833" s="44" t="str">
        <f>IF(Wedstrijden!W1998="x","L2","")</f>
        <v/>
      </c>
      <c r="CC1833" s="44" t="str">
        <f>IF(Wedstrijden!X1998="x","M1","")</f>
        <v/>
      </c>
      <c r="CD1833" s="44" t="str">
        <f>IF(Wedstrijden!Y1998="x","M2","")</f>
        <v/>
      </c>
      <c r="CE1833" s="44" t="str">
        <f>IF(Wedstrijden!Z1998="x","Z1","")</f>
        <v/>
      </c>
      <c r="CF1833" s="44" t="str">
        <f>IF(Wedstrijden!AA1998="x","Z2","")</f>
        <v/>
      </c>
      <c r="CG1833" s="44" t="str">
        <f>IF(Wedstrijden!AB1998="x","ZZL","")</f>
        <v/>
      </c>
      <c r="CL1833" s="44" t="str">
        <f>IF(COUNTA(Wedstrijden!AC1998:AJ1998)&lt;&gt;0,2,"")</f>
        <v/>
      </c>
      <c r="CM1833" s="44" t="str">
        <f t="shared" si="170"/>
        <v/>
      </c>
      <c r="CN1833" s="44" t="str">
        <f>IF(Wedstrijden!AC1998="x","AA","")</f>
        <v/>
      </c>
      <c r="CO1833" s="44" t="str">
        <f>IF(Wedstrijden!AD1998="x","A","")</f>
        <v/>
      </c>
      <c r="CP1833" s="44" t="str">
        <f>IF(Wedstrijden!AE1998="x","BB","")</f>
        <v/>
      </c>
      <c r="CQ1833" s="44" t="str">
        <f>IF(Wedstrijden!AF1998="x","B","")</f>
        <v/>
      </c>
      <c r="CR1833" s="44" t="str">
        <f>IF(Wedstrijden!AG1998="x","L","")</f>
        <v/>
      </c>
      <c r="CS1833" s="44" t="str">
        <f>IF(Wedstrijden!AH1998="x","M","")</f>
        <v/>
      </c>
      <c r="CT1833" s="44" t="str">
        <f>IF(Wedstrijden!AI1998="x","Z","")</f>
        <v/>
      </c>
      <c r="CU1833" s="44" t="str">
        <f>IF(Wedstrijden!AJ1998="x","ZZ","")</f>
        <v/>
      </c>
      <c r="CV1833" s="44" t="str">
        <f>IF(COUNTA(Wedstrijden!AK1998:AQ1998)&lt;&gt;0,2,"")</f>
        <v/>
      </c>
      <c r="CW1833" s="44" t="str">
        <f t="shared" si="171"/>
        <v/>
      </c>
      <c r="CX1833" s="44" t="str">
        <f>IF(Wedstrijden!AK1998="x","BB","")</f>
        <v/>
      </c>
      <c r="CY1833" s="44" t="str">
        <f>IF(Wedstrijden!AL1998="x","B","")</f>
        <v/>
      </c>
      <c r="CZ1833" s="44" t="str">
        <f>IF(Wedstrijden!AM1998="x","L","")</f>
        <v/>
      </c>
      <c r="DA1833" s="44" t="str">
        <f>IF(Wedstrijden!AN1998="x","M","")</f>
        <v/>
      </c>
      <c r="DB1833" s="44" t="str">
        <f>IF(Wedstrijden!AO1998="x","Z","")</f>
        <v/>
      </c>
      <c r="DC1833" s="44" t="str">
        <f>IF(Wedstrijden!AP1998="x","ZZ","")</f>
        <v/>
      </c>
      <c r="DD1833" s="44" t="str">
        <f>IF(Wedstrijden!AQ1998="x","1.40","")</f>
        <v/>
      </c>
      <c r="DE1833" s="44" t="str">
        <f>IF(COUNTA(Wedstrijden!AR1998:AT1998)&lt;&gt;0,6,"")</f>
        <v/>
      </c>
      <c r="DF1833" s="44" t="str">
        <f t="shared" si="172"/>
        <v/>
      </c>
      <c r="DG1833" s="44" t="str">
        <f>IF(Wedstrijden!AR1998="x","L","")</f>
        <v/>
      </c>
      <c r="DH1833" s="44" t="str">
        <f>IF(Wedstrijden!AS1998="x","M","")</f>
        <v/>
      </c>
      <c r="DI1833" s="44" t="str">
        <f>IF(Wedstrijden!AT1998="x","Z","")</f>
        <v/>
      </c>
      <c r="DJ1833" s="44" t="str">
        <f>IF(COUNTA(Wedstrijden!AU1998:AW1998)&lt;&gt;0,6,"")</f>
        <v/>
      </c>
      <c r="DK1833" s="44" t="str">
        <f t="shared" si="173"/>
        <v/>
      </c>
      <c r="DL1833" s="44" t="str">
        <f>IF(Wedstrijden!AU1998="x","L","")</f>
        <v/>
      </c>
      <c r="DM1833" s="44" t="str">
        <f>IF(Wedstrijden!AV1998="x","M","")</f>
        <v/>
      </c>
      <c r="DN1833" s="44" t="str">
        <f>IF(Wedstrijden!AW1998="x","Z","")</f>
        <v/>
      </c>
    </row>
    <row r="1834" spans="1:118" ht="15">
      <c r="A1834" s="48" t="e">
        <f>Wedstrijden!#REF!</f>
        <v>#REF!</v>
      </c>
      <c r="B1834" s="44" t="str">
        <f>IFERROR(VLOOKUP(Wedstrijden!E1999,Wedstrijdlocaties!$B$2:$E$499,2,FALSE),"")</f>
        <v/>
      </c>
      <c r="C1834" s="44" t="str">
        <f>Wedstrijden!F1999</f>
        <v/>
      </c>
      <c r="D1834" s="44" t="str">
        <f>IFERROR(VLOOKUP(Wedstrijden!G1999,Organisaties!$B$2:$C$501,2,FALSE),"")</f>
        <v/>
      </c>
      <c r="E1834" s="44" t="str">
        <f>IFERROR(VLOOKUP(Wedstrijden!G1999,Organisaties!$B$2:$F$501,5,FALSE),"")</f>
        <v/>
      </c>
      <c r="F1834" s="44" t="str">
        <f>IF(Wedstrijden!BC1999&lt;&gt;"",Wedstrijden!BC1999,"")</f>
        <v/>
      </c>
      <c r="G1834" s="44">
        <f>IF(Wedstrijden!AY1999="Indoor",1,0)</f>
        <v>0</v>
      </c>
      <c r="H1834" s="44">
        <f>Wedstrijden!AZ1999</f>
        <v>0</v>
      </c>
      <c r="I1834" s="44" t="str">
        <f>IF(Wedstrijden!AX1999="Nee",0,IF(Wedstrijden!AX1999="Ja",1,""))</f>
        <v/>
      </c>
      <c r="J1834" s="44" t="str">
        <f>IF(Wedstrijden!BA1999&lt;&gt;"",Wedstrijden!BA1999,"")</f>
        <v/>
      </c>
      <c r="W1834" s="45"/>
      <c r="AE1834" s="45"/>
      <c r="AN1834" s="45"/>
      <c r="AU1834" s="45"/>
      <c r="BA1834" s="45"/>
      <c r="BE1834" s="45"/>
      <c r="BJ1834" s="44" t="str">
        <f>IF(COUNTA(Wedstrijden!I1999:S1999)&lt;&gt;0,1,"")</f>
        <v/>
      </c>
      <c r="BK1834" s="44" t="str">
        <f t="shared" si="168"/>
        <v/>
      </c>
      <c r="BL1834" s="44" t="str">
        <f>IF(Wedstrijden!I1999="x","AA","")</f>
        <v/>
      </c>
      <c r="BM1834" s="44" t="str">
        <f>IF(Wedstrijden!J1999="x","A","")</f>
        <v/>
      </c>
      <c r="BN1834" s="44" t="str">
        <f>IF(Wedstrijden!K1999="x","B1","")</f>
        <v/>
      </c>
      <c r="BO1834" s="44" t="str">
        <f>IF(Wedstrijden!L1999="x","BB","")</f>
        <v/>
      </c>
      <c r="BP1834" s="44" t="str">
        <f>IF(Wedstrijden!M1999="x","B","")</f>
        <v/>
      </c>
      <c r="BQ1834" s="44" t="str">
        <f>IF(Wedstrijden!N1999="x","L1","")</f>
        <v/>
      </c>
      <c r="BR1834" s="44" t="str">
        <f>IF(Wedstrijden!O1999="x","L2","")</f>
        <v/>
      </c>
      <c r="BS1834" s="44" t="str">
        <f>IF(Wedstrijden!P1999="x","M1","")</f>
        <v/>
      </c>
      <c r="BT1834" s="44" t="str">
        <f>IF(Wedstrijden!Q1999="x","M2","")</f>
        <v/>
      </c>
      <c r="BU1834" s="44" t="str">
        <f>IF(Wedstrijden!R1999="x","Z1","")</f>
        <v/>
      </c>
      <c r="BV1834" s="44" t="str">
        <f>IF(Wedstrijden!S1999="x","Z2","")</f>
        <v/>
      </c>
      <c r="BW1834" s="44" t="str">
        <f>IF(COUNTA(Wedstrijden!T1999:AB1999)&lt;&gt;0,1,"")</f>
        <v/>
      </c>
      <c r="BX1834" s="44" t="str">
        <f t="shared" si="169"/>
        <v/>
      </c>
      <c r="BY1834" s="44" t="str">
        <f>IF(Wedstrijden!T1999="x","BB","")</f>
        <v/>
      </c>
      <c r="BZ1834" s="44" t="str">
        <f>IF(Wedstrijden!U1999="x","B","")</f>
        <v/>
      </c>
      <c r="CA1834" s="44" t="str">
        <f>IF(Wedstrijden!V1999="x","L1","")</f>
        <v/>
      </c>
      <c r="CB1834" s="44" t="str">
        <f>IF(Wedstrijden!W1999="x","L2","")</f>
        <v/>
      </c>
      <c r="CC1834" s="44" t="str">
        <f>IF(Wedstrijden!X1999="x","M1","")</f>
        <v/>
      </c>
      <c r="CD1834" s="44" t="str">
        <f>IF(Wedstrijden!Y1999="x","M2","")</f>
        <v/>
      </c>
      <c r="CE1834" s="44" t="str">
        <f>IF(Wedstrijden!Z1999="x","Z1","")</f>
        <v/>
      </c>
      <c r="CF1834" s="44" t="str">
        <f>IF(Wedstrijden!AA1999="x","Z2","")</f>
        <v/>
      </c>
      <c r="CG1834" s="44" t="str">
        <f>IF(Wedstrijden!AB1999="x","ZZL","")</f>
        <v/>
      </c>
      <c r="CL1834" s="44" t="str">
        <f>IF(COUNTA(Wedstrijden!AC1999:AJ1999)&lt;&gt;0,2,"")</f>
        <v/>
      </c>
      <c r="CM1834" s="44" t="str">
        <f t="shared" si="170"/>
        <v/>
      </c>
      <c r="CN1834" s="44" t="str">
        <f>IF(Wedstrijden!AC1999="x","AA","")</f>
        <v/>
      </c>
      <c r="CO1834" s="44" t="str">
        <f>IF(Wedstrijden!AD1999="x","A","")</f>
        <v/>
      </c>
      <c r="CP1834" s="44" t="str">
        <f>IF(Wedstrijden!AE1999="x","BB","")</f>
        <v/>
      </c>
      <c r="CQ1834" s="44" t="str">
        <f>IF(Wedstrijden!AF1999="x","B","")</f>
        <v/>
      </c>
      <c r="CR1834" s="44" t="str">
        <f>IF(Wedstrijden!AG1999="x","L","")</f>
        <v/>
      </c>
      <c r="CS1834" s="44" t="str">
        <f>IF(Wedstrijden!AH1999="x","M","")</f>
        <v/>
      </c>
      <c r="CT1834" s="44" t="str">
        <f>IF(Wedstrijden!AI1999="x","Z","")</f>
        <v/>
      </c>
      <c r="CU1834" s="44" t="str">
        <f>IF(Wedstrijden!AJ1999="x","ZZ","")</f>
        <v/>
      </c>
      <c r="CV1834" s="44" t="str">
        <f>IF(COUNTA(Wedstrijden!AK1999:AQ1999)&lt;&gt;0,2,"")</f>
        <v/>
      </c>
      <c r="CW1834" s="44" t="str">
        <f t="shared" si="171"/>
        <v/>
      </c>
      <c r="CX1834" s="44" t="str">
        <f>IF(Wedstrijden!AK1999="x","BB","")</f>
        <v/>
      </c>
      <c r="CY1834" s="44" t="str">
        <f>IF(Wedstrijden!AL1999="x","B","")</f>
        <v/>
      </c>
      <c r="CZ1834" s="44" t="str">
        <f>IF(Wedstrijden!AM1999="x","L","")</f>
        <v/>
      </c>
      <c r="DA1834" s="44" t="str">
        <f>IF(Wedstrijden!AN1999="x","M","")</f>
        <v/>
      </c>
      <c r="DB1834" s="44" t="str">
        <f>IF(Wedstrijden!AO1999="x","Z","")</f>
        <v/>
      </c>
      <c r="DC1834" s="44" t="str">
        <f>IF(Wedstrijden!AP1999="x","ZZ","")</f>
        <v/>
      </c>
      <c r="DD1834" s="44" t="str">
        <f>IF(Wedstrijden!AQ1999="x","1.40","")</f>
        <v/>
      </c>
      <c r="DE1834" s="44" t="str">
        <f>IF(COUNTA(Wedstrijden!AR1999:AT1999)&lt;&gt;0,6,"")</f>
        <v/>
      </c>
      <c r="DF1834" s="44" t="str">
        <f t="shared" si="172"/>
        <v/>
      </c>
      <c r="DG1834" s="44" t="str">
        <f>IF(Wedstrijden!AR1999="x","L","")</f>
        <v/>
      </c>
      <c r="DH1834" s="44" t="str">
        <f>IF(Wedstrijden!AS1999="x","M","")</f>
        <v/>
      </c>
      <c r="DI1834" s="44" t="str">
        <f>IF(Wedstrijden!AT1999="x","Z","")</f>
        <v/>
      </c>
      <c r="DJ1834" s="44" t="str">
        <f>IF(COUNTA(Wedstrijden!AU1999:AW1999)&lt;&gt;0,6,"")</f>
        <v/>
      </c>
      <c r="DK1834" s="44" t="str">
        <f t="shared" si="173"/>
        <v/>
      </c>
      <c r="DL1834" s="44" t="str">
        <f>IF(Wedstrijden!AU1999="x","L","")</f>
        <v/>
      </c>
      <c r="DM1834" s="44" t="str">
        <f>IF(Wedstrijden!AV1999="x","M","")</f>
        <v/>
      </c>
      <c r="DN1834" s="44" t="str">
        <f>IF(Wedstrijden!AW1999="x","Z","")</f>
        <v/>
      </c>
    </row>
    <row r="1835" spans="1:118" ht="15">
      <c r="A1835" s="48" t="e">
        <f>Wedstrijden!#REF!</f>
        <v>#REF!</v>
      </c>
      <c r="B1835" s="44" t="str">
        <f>IFERROR(VLOOKUP(Wedstrijden!E2000,Wedstrijdlocaties!$B$2:$E$499,2,FALSE),"")</f>
        <v/>
      </c>
      <c r="C1835" s="44" t="str">
        <f>Wedstrijden!F2000</f>
        <v/>
      </c>
      <c r="D1835" s="44" t="str">
        <f>IFERROR(VLOOKUP(Wedstrijden!G2000,Organisaties!$B$2:$C$501,2,FALSE),"")</f>
        <v/>
      </c>
      <c r="E1835" s="44" t="str">
        <f>IFERROR(VLOOKUP(Wedstrijden!G2000,Organisaties!$B$2:$F$501,5,FALSE),"")</f>
        <v/>
      </c>
      <c r="F1835" s="44" t="str">
        <f>IF(Wedstrijden!BC2000&lt;&gt;"",Wedstrijden!BC2000,"")</f>
        <v/>
      </c>
      <c r="G1835" s="44">
        <f>IF(Wedstrijden!AY2000="Indoor",1,0)</f>
        <v>0</v>
      </c>
      <c r="H1835" s="44">
        <f>Wedstrijden!AZ2000</f>
        <v>0</v>
      </c>
      <c r="I1835" s="44" t="str">
        <f>IF(Wedstrijden!AX2000="Nee",0,IF(Wedstrijden!AX2000="Ja",1,""))</f>
        <v/>
      </c>
      <c r="J1835" s="44" t="str">
        <f>IF(Wedstrijden!BA2000&lt;&gt;"",Wedstrijden!BA2000,"")</f>
        <v/>
      </c>
      <c r="W1835" s="45"/>
      <c r="AE1835" s="45"/>
      <c r="AN1835" s="45"/>
      <c r="AU1835" s="45"/>
      <c r="BA1835" s="45"/>
      <c r="BE1835" s="45"/>
      <c r="BJ1835" s="44" t="str">
        <f>IF(COUNTA(Wedstrijden!I2000:S2000)&lt;&gt;0,1,"")</f>
        <v/>
      </c>
      <c r="BK1835" s="44" t="str">
        <f t="shared" si="168"/>
        <v/>
      </c>
      <c r="BL1835" s="44" t="str">
        <f>IF(Wedstrijden!I2000="x","AA","")</f>
        <v/>
      </c>
      <c r="BM1835" s="44" t="str">
        <f>IF(Wedstrijden!J2000="x","A","")</f>
        <v/>
      </c>
      <c r="BN1835" s="44" t="str">
        <f>IF(Wedstrijden!K2000="x","B1","")</f>
        <v/>
      </c>
      <c r="BO1835" s="44" t="str">
        <f>IF(Wedstrijden!L2000="x","BB","")</f>
        <v/>
      </c>
      <c r="BP1835" s="44" t="str">
        <f>IF(Wedstrijden!M2000="x","B","")</f>
        <v/>
      </c>
      <c r="BQ1835" s="44" t="str">
        <f>IF(Wedstrijden!N2000="x","L1","")</f>
        <v/>
      </c>
      <c r="BR1835" s="44" t="str">
        <f>IF(Wedstrijden!O2000="x","L2","")</f>
        <v/>
      </c>
      <c r="BS1835" s="44" t="str">
        <f>IF(Wedstrijden!P2000="x","M1","")</f>
        <v/>
      </c>
      <c r="BT1835" s="44" t="str">
        <f>IF(Wedstrijden!Q2000="x","M2","")</f>
        <v/>
      </c>
      <c r="BU1835" s="44" t="str">
        <f>IF(Wedstrijden!R2000="x","Z1","")</f>
        <v/>
      </c>
      <c r="BV1835" s="44" t="str">
        <f>IF(Wedstrijden!S2000="x","Z2","")</f>
        <v/>
      </c>
      <c r="BW1835" s="44" t="str">
        <f>IF(COUNTA(Wedstrijden!T2000:AB2000)&lt;&gt;0,1,"")</f>
        <v/>
      </c>
      <c r="BX1835" s="44" t="str">
        <f t="shared" si="169"/>
        <v/>
      </c>
      <c r="BY1835" s="44" t="str">
        <f>IF(Wedstrijden!T2000="x","BB","")</f>
        <v/>
      </c>
      <c r="BZ1835" s="44" t="str">
        <f>IF(Wedstrijden!U2000="x","B","")</f>
        <v/>
      </c>
      <c r="CA1835" s="44" t="str">
        <f>IF(Wedstrijden!V2000="x","L1","")</f>
        <v/>
      </c>
      <c r="CB1835" s="44" t="str">
        <f>IF(Wedstrijden!W2000="x","L2","")</f>
        <v/>
      </c>
      <c r="CC1835" s="44" t="str">
        <f>IF(Wedstrijden!X2000="x","M1","")</f>
        <v/>
      </c>
      <c r="CD1835" s="44" t="str">
        <f>IF(Wedstrijden!Y2000="x","M2","")</f>
        <v/>
      </c>
      <c r="CE1835" s="44" t="str">
        <f>IF(Wedstrijden!Z2000="x","Z1","")</f>
        <v/>
      </c>
      <c r="CF1835" s="44" t="str">
        <f>IF(Wedstrijden!AA2000="x","Z2","")</f>
        <v/>
      </c>
      <c r="CG1835" s="44" t="str">
        <f>IF(Wedstrijden!AB2000="x","ZZL","")</f>
        <v/>
      </c>
      <c r="CL1835" s="44" t="str">
        <f>IF(COUNTA(Wedstrijden!AC2000:AJ2000)&lt;&gt;0,2,"")</f>
        <v/>
      </c>
      <c r="CM1835" s="44" t="str">
        <f t="shared" si="170"/>
        <v/>
      </c>
      <c r="CN1835" s="44" t="str">
        <f>IF(Wedstrijden!AC2000="x","AA","")</f>
        <v/>
      </c>
      <c r="CO1835" s="44" t="str">
        <f>IF(Wedstrijden!AD2000="x","A","")</f>
        <v/>
      </c>
      <c r="CP1835" s="44" t="str">
        <f>IF(Wedstrijden!AE2000="x","BB","")</f>
        <v/>
      </c>
      <c r="CQ1835" s="44" t="str">
        <f>IF(Wedstrijden!AF2000="x","B","")</f>
        <v/>
      </c>
      <c r="CR1835" s="44" t="str">
        <f>IF(Wedstrijden!AG2000="x","L","")</f>
        <v/>
      </c>
      <c r="CS1835" s="44" t="str">
        <f>IF(Wedstrijden!AH2000="x","M","")</f>
        <v/>
      </c>
      <c r="CT1835" s="44" t="str">
        <f>IF(Wedstrijden!AI2000="x","Z","")</f>
        <v/>
      </c>
      <c r="CU1835" s="44" t="str">
        <f>IF(Wedstrijden!AJ2000="x","ZZ","")</f>
        <v/>
      </c>
      <c r="CV1835" s="44" t="str">
        <f>IF(COUNTA(Wedstrijden!AK2000:AQ2000)&lt;&gt;0,2,"")</f>
        <v/>
      </c>
      <c r="CW1835" s="44" t="str">
        <f t="shared" si="171"/>
        <v/>
      </c>
      <c r="CX1835" s="44" t="str">
        <f>IF(Wedstrijden!AK2000="x","BB","")</f>
        <v/>
      </c>
      <c r="CY1835" s="44" t="str">
        <f>IF(Wedstrijden!AL2000="x","B","")</f>
        <v/>
      </c>
      <c r="CZ1835" s="44" t="str">
        <f>IF(Wedstrijden!AM2000="x","L","")</f>
        <v/>
      </c>
      <c r="DA1835" s="44" t="str">
        <f>IF(Wedstrijden!AN2000="x","M","")</f>
        <v/>
      </c>
      <c r="DB1835" s="44" t="str">
        <f>IF(Wedstrijden!AO2000="x","Z","")</f>
        <v/>
      </c>
      <c r="DC1835" s="44" t="str">
        <f>IF(Wedstrijden!AP2000="x","ZZ","")</f>
        <v/>
      </c>
      <c r="DD1835" s="44" t="str">
        <f>IF(Wedstrijden!AQ2000="x","1.40","")</f>
        <v/>
      </c>
      <c r="DE1835" s="44" t="str">
        <f>IF(COUNTA(Wedstrijden!AR2000:AT2000)&lt;&gt;0,6,"")</f>
        <v/>
      </c>
      <c r="DF1835" s="44" t="str">
        <f t="shared" si="172"/>
        <v/>
      </c>
      <c r="DG1835" s="44" t="str">
        <f>IF(Wedstrijden!AR2000="x","L","")</f>
        <v/>
      </c>
      <c r="DH1835" s="44" t="str">
        <f>IF(Wedstrijden!AS2000="x","M","")</f>
        <v/>
      </c>
      <c r="DI1835" s="44" t="str">
        <f>IF(Wedstrijden!AT2000="x","Z","")</f>
        <v/>
      </c>
      <c r="DJ1835" s="44" t="str">
        <f>IF(COUNTA(Wedstrijden!AU2000:AW2000)&lt;&gt;0,6,"")</f>
        <v/>
      </c>
      <c r="DK1835" s="44" t="str">
        <f t="shared" si="173"/>
        <v/>
      </c>
      <c r="DL1835" s="44" t="str">
        <f>IF(Wedstrijden!AU2000="x","L","")</f>
        <v/>
      </c>
      <c r="DM1835" s="44" t="str">
        <f>IF(Wedstrijden!AV2000="x","M","")</f>
        <v/>
      </c>
      <c r="DN1835" s="44" t="str">
        <f>IF(Wedstrijden!AW2000="x","Z","")</f>
        <v/>
      </c>
    </row>
    <row r="1836" spans="1:118" ht="15">
      <c r="A1836" s="48" t="e">
        <f>Wedstrijden!#REF!</f>
        <v>#REF!</v>
      </c>
      <c r="B1836" s="44" t="str">
        <f>IFERROR(VLOOKUP(Wedstrijden!E2001,Wedstrijdlocaties!$B$2:$E$499,2,FALSE),"")</f>
        <v/>
      </c>
      <c r="C1836" s="44" t="str">
        <f>Wedstrijden!F2001</f>
        <v/>
      </c>
      <c r="D1836" s="44" t="str">
        <f>IFERROR(VLOOKUP(Wedstrijden!G2001,Organisaties!$B$2:$C$501,2,FALSE),"")</f>
        <v/>
      </c>
      <c r="E1836" s="44" t="str">
        <f>IFERROR(VLOOKUP(Wedstrijden!G2001,Organisaties!$B$2:$F$501,5,FALSE),"")</f>
        <v/>
      </c>
      <c r="F1836" s="44" t="str">
        <f>IF(Wedstrijden!BC2001&lt;&gt;"",Wedstrijden!BC2001,"")</f>
        <v/>
      </c>
      <c r="G1836" s="44">
        <f>IF(Wedstrijden!AY2001="Indoor",1,0)</f>
        <v>0</v>
      </c>
      <c r="H1836" s="44">
        <f>Wedstrijden!AZ2001</f>
        <v>0</v>
      </c>
      <c r="I1836" s="44" t="str">
        <f>IF(Wedstrijden!AX2001="Nee",0,IF(Wedstrijden!AX2001="Ja",1,""))</f>
        <v/>
      </c>
      <c r="J1836" s="44" t="str">
        <f>IF(Wedstrijden!BA2001&lt;&gt;"",Wedstrijden!BA2001,"")</f>
        <v/>
      </c>
      <c r="W1836" s="45"/>
      <c r="AE1836" s="45"/>
      <c r="AN1836" s="45"/>
      <c r="AU1836" s="45"/>
      <c r="BA1836" s="45"/>
      <c r="BE1836" s="45"/>
      <c r="BJ1836" s="44" t="str">
        <f>IF(COUNTA(Wedstrijden!I2001:S2001)&lt;&gt;0,1,"")</f>
        <v/>
      </c>
      <c r="BK1836" s="44" t="str">
        <f t="shared" si="168"/>
        <v/>
      </c>
      <c r="BL1836" s="44" t="str">
        <f>IF(Wedstrijden!I2001="x","AA","")</f>
        <v/>
      </c>
      <c r="BM1836" s="44" t="str">
        <f>IF(Wedstrijden!J2001="x","A","")</f>
        <v/>
      </c>
      <c r="BN1836" s="44" t="str">
        <f>IF(Wedstrijden!K2001="x","B1","")</f>
        <v/>
      </c>
      <c r="BO1836" s="44" t="str">
        <f>IF(Wedstrijden!L2001="x","BB","")</f>
        <v/>
      </c>
      <c r="BP1836" s="44" t="str">
        <f>IF(Wedstrijden!M2001="x","B","")</f>
        <v/>
      </c>
      <c r="BQ1836" s="44" t="str">
        <f>IF(Wedstrijden!N2001="x","L1","")</f>
        <v/>
      </c>
      <c r="BR1836" s="44" t="str">
        <f>IF(Wedstrijden!O2001="x","L2","")</f>
        <v/>
      </c>
      <c r="BS1836" s="44" t="str">
        <f>IF(Wedstrijden!P2001="x","M1","")</f>
        <v/>
      </c>
      <c r="BT1836" s="44" t="str">
        <f>IF(Wedstrijden!Q2001="x","M2","")</f>
        <v/>
      </c>
      <c r="BU1836" s="44" t="str">
        <f>IF(Wedstrijden!R2001="x","Z1","")</f>
        <v/>
      </c>
      <c r="BV1836" s="44" t="str">
        <f>IF(Wedstrijden!S2001="x","Z2","")</f>
        <v/>
      </c>
      <c r="BW1836" s="44" t="str">
        <f>IF(COUNTA(Wedstrijden!T2001:AB2001)&lt;&gt;0,1,"")</f>
        <v/>
      </c>
      <c r="BX1836" s="44" t="str">
        <f t="shared" si="169"/>
        <v/>
      </c>
      <c r="BY1836" s="44" t="str">
        <f>IF(Wedstrijden!T2001="x","BB","")</f>
        <v/>
      </c>
      <c r="BZ1836" s="44" t="str">
        <f>IF(Wedstrijden!U2001="x","B","")</f>
        <v/>
      </c>
      <c r="CA1836" s="44" t="str">
        <f>IF(Wedstrijden!V2001="x","L1","")</f>
        <v/>
      </c>
      <c r="CB1836" s="44" t="str">
        <f>IF(Wedstrijden!W2001="x","L2","")</f>
        <v/>
      </c>
      <c r="CC1836" s="44" t="str">
        <f>IF(Wedstrijden!X2001="x","M1","")</f>
        <v/>
      </c>
      <c r="CD1836" s="44" t="str">
        <f>IF(Wedstrijden!Y2001="x","M2","")</f>
        <v/>
      </c>
      <c r="CE1836" s="44" t="str">
        <f>IF(Wedstrijden!Z2001="x","Z1","")</f>
        <v/>
      </c>
      <c r="CF1836" s="44" t="str">
        <f>IF(Wedstrijden!AA2001="x","Z2","")</f>
        <v/>
      </c>
      <c r="CG1836" s="44" t="str">
        <f>IF(Wedstrijden!AB2001="x","ZZL","")</f>
        <v/>
      </c>
      <c r="CL1836" s="44" t="str">
        <f>IF(COUNTA(Wedstrijden!AC2001:AJ2001)&lt;&gt;0,2,"")</f>
        <v/>
      </c>
      <c r="CM1836" s="44" t="str">
        <f t="shared" si="170"/>
        <v/>
      </c>
      <c r="CN1836" s="44" t="str">
        <f>IF(Wedstrijden!AC2001="x","AA","")</f>
        <v/>
      </c>
      <c r="CO1836" s="44" t="str">
        <f>IF(Wedstrijden!AD2001="x","A","")</f>
        <v/>
      </c>
      <c r="CP1836" s="44" t="str">
        <f>IF(Wedstrijden!AE2001="x","BB","")</f>
        <v/>
      </c>
      <c r="CQ1836" s="44" t="str">
        <f>IF(Wedstrijden!AF2001="x","B","")</f>
        <v/>
      </c>
      <c r="CR1836" s="44" t="str">
        <f>IF(Wedstrijden!AG2001="x","L","")</f>
        <v/>
      </c>
      <c r="CS1836" s="44" t="str">
        <f>IF(Wedstrijden!AH2001="x","M","")</f>
        <v/>
      </c>
      <c r="CT1836" s="44" t="str">
        <f>IF(Wedstrijden!AI2001="x","Z","")</f>
        <v/>
      </c>
      <c r="CU1836" s="44" t="str">
        <f>IF(Wedstrijden!AJ2001="x","ZZ","")</f>
        <v/>
      </c>
      <c r="CV1836" s="44" t="str">
        <f>IF(COUNTA(Wedstrijden!AK2001:AQ2001)&lt;&gt;0,2,"")</f>
        <v/>
      </c>
      <c r="CW1836" s="44" t="str">
        <f t="shared" si="171"/>
        <v/>
      </c>
      <c r="CX1836" s="44" t="str">
        <f>IF(Wedstrijden!AK2001="x","BB","")</f>
        <v/>
      </c>
      <c r="CY1836" s="44" t="str">
        <f>IF(Wedstrijden!AL2001="x","B","")</f>
        <v/>
      </c>
      <c r="CZ1836" s="44" t="str">
        <f>IF(Wedstrijden!AM2001="x","L","")</f>
        <v/>
      </c>
      <c r="DA1836" s="44" t="str">
        <f>IF(Wedstrijden!AN2001="x","M","")</f>
        <v/>
      </c>
      <c r="DB1836" s="44" t="str">
        <f>IF(Wedstrijden!AO2001="x","Z","")</f>
        <v/>
      </c>
      <c r="DC1836" s="44" t="str">
        <f>IF(Wedstrijden!AP2001="x","ZZ","")</f>
        <v/>
      </c>
      <c r="DD1836" s="44" t="str">
        <f>IF(Wedstrijden!AQ2001="x","1.40","")</f>
        <v/>
      </c>
      <c r="DE1836" s="44" t="str">
        <f>IF(COUNTA(Wedstrijden!AR2001:AT2001)&lt;&gt;0,6,"")</f>
        <v/>
      </c>
      <c r="DF1836" s="44" t="str">
        <f t="shared" si="172"/>
        <v/>
      </c>
      <c r="DG1836" s="44" t="str">
        <f>IF(Wedstrijden!AR2001="x","L","")</f>
        <v/>
      </c>
      <c r="DH1836" s="44" t="str">
        <f>IF(Wedstrijden!AS2001="x","M","")</f>
        <v/>
      </c>
      <c r="DI1836" s="44" t="str">
        <f>IF(Wedstrijden!AT2001="x","Z","")</f>
        <v/>
      </c>
      <c r="DJ1836" s="44" t="str">
        <f>IF(COUNTA(Wedstrijden!AU2001:AW2001)&lt;&gt;0,6,"")</f>
        <v/>
      </c>
      <c r="DK1836" s="44" t="str">
        <f t="shared" si="173"/>
        <v/>
      </c>
      <c r="DL1836" s="44" t="str">
        <f>IF(Wedstrijden!AU2001="x","L","")</f>
        <v/>
      </c>
      <c r="DM1836" s="44" t="str">
        <f>IF(Wedstrijden!AV2001="x","M","")</f>
        <v/>
      </c>
      <c r="DN1836" s="44" t="str">
        <f>IF(Wedstrijden!AW2001="x","Z","")</f>
        <v/>
      </c>
    </row>
    <row r="1837" spans="1:118" ht="15">
      <c r="A1837" s="48" t="e">
        <f>Wedstrijden!#REF!</f>
        <v>#REF!</v>
      </c>
      <c r="B1837" s="44" t="str">
        <f>IFERROR(VLOOKUP(Wedstrijden!E2002,Wedstrijdlocaties!$B$2:$E$499,2,FALSE),"")</f>
        <v/>
      </c>
      <c r="C1837" s="44" t="str">
        <f>Wedstrijden!F2002</f>
        <v/>
      </c>
      <c r="D1837" s="44" t="str">
        <f>IFERROR(VLOOKUP(Wedstrijden!G2002,Organisaties!$B$2:$C$501,2,FALSE),"")</f>
        <v/>
      </c>
      <c r="E1837" s="44" t="str">
        <f>IFERROR(VLOOKUP(Wedstrijden!G2002,Organisaties!$B$2:$F$501,5,FALSE),"")</f>
        <v/>
      </c>
      <c r="F1837" s="44" t="str">
        <f>IF(Wedstrijden!BC2002&lt;&gt;"",Wedstrijden!BC2002,"")</f>
        <v/>
      </c>
      <c r="G1837" s="44">
        <f>IF(Wedstrijden!AY2002="Indoor",1,0)</f>
        <v>0</v>
      </c>
      <c r="H1837" s="44">
        <f>Wedstrijden!AZ2002</f>
        <v>0</v>
      </c>
      <c r="I1837" s="44" t="str">
        <f>IF(Wedstrijden!AX2002="Nee",0,IF(Wedstrijden!AX2002="Ja",1,""))</f>
        <v/>
      </c>
      <c r="J1837" s="44" t="str">
        <f>IF(Wedstrijden!BA2002&lt;&gt;"",Wedstrijden!BA2002,"")</f>
        <v/>
      </c>
      <c r="W1837" s="45"/>
      <c r="AE1837" s="45"/>
      <c r="AN1837" s="45"/>
      <c r="AU1837" s="45"/>
      <c r="BA1837" s="45"/>
      <c r="BE1837" s="45"/>
      <c r="BJ1837" s="44" t="str">
        <f>IF(COUNTA(Wedstrijden!I2002:S2002)&lt;&gt;0,1,"")</f>
        <v/>
      </c>
      <c r="BK1837" s="44" t="str">
        <f t="shared" si="168"/>
        <v/>
      </c>
      <c r="BL1837" s="44" t="str">
        <f>IF(Wedstrijden!I2002="x","AA","")</f>
        <v/>
      </c>
      <c r="BM1837" s="44" t="str">
        <f>IF(Wedstrijden!J2002="x","A","")</f>
        <v/>
      </c>
      <c r="BN1837" s="44" t="str">
        <f>IF(Wedstrijden!K2002="x","B1","")</f>
        <v/>
      </c>
      <c r="BO1837" s="44" t="str">
        <f>IF(Wedstrijden!L2002="x","BB","")</f>
        <v/>
      </c>
      <c r="BP1837" s="44" t="str">
        <f>IF(Wedstrijden!M2002="x","B","")</f>
        <v/>
      </c>
      <c r="BQ1837" s="44" t="str">
        <f>IF(Wedstrijden!N2002="x","L1","")</f>
        <v/>
      </c>
      <c r="BR1837" s="44" t="str">
        <f>IF(Wedstrijden!O2002="x","L2","")</f>
        <v/>
      </c>
      <c r="BS1837" s="44" t="str">
        <f>IF(Wedstrijden!P2002="x","M1","")</f>
        <v/>
      </c>
      <c r="BT1837" s="44" t="str">
        <f>IF(Wedstrijden!Q2002="x","M2","")</f>
        <v/>
      </c>
      <c r="BU1837" s="44" t="str">
        <f>IF(Wedstrijden!R2002="x","Z1","")</f>
        <v/>
      </c>
      <c r="BV1837" s="44" t="str">
        <f>IF(Wedstrijden!S2002="x","Z2","")</f>
        <v/>
      </c>
      <c r="BW1837" s="44" t="str">
        <f>IF(COUNTA(Wedstrijden!T2002:AB2002)&lt;&gt;0,1,"")</f>
        <v/>
      </c>
      <c r="BX1837" s="44" t="str">
        <f t="shared" si="169"/>
        <v/>
      </c>
      <c r="BY1837" s="44" t="str">
        <f>IF(Wedstrijden!T2002="x","BB","")</f>
        <v/>
      </c>
      <c r="BZ1837" s="44" t="str">
        <f>IF(Wedstrijden!U2002="x","B","")</f>
        <v/>
      </c>
      <c r="CA1837" s="44" t="str">
        <f>IF(Wedstrijden!V2002="x","L1","")</f>
        <v/>
      </c>
      <c r="CB1837" s="44" t="str">
        <f>IF(Wedstrijden!W2002="x","L2","")</f>
        <v/>
      </c>
      <c r="CC1837" s="44" t="str">
        <f>IF(Wedstrijden!X2002="x","M1","")</f>
        <v/>
      </c>
      <c r="CD1837" s="44" t="str">
        <f>IF(Wedstrijden!Y2002="x","M2","")</f>
        <v/>
      </c>
      <c r="CE1837" s="44" t="str">
        <f>IF(Wedstrijden!Z2002="x","Z1","")</f>
        <v/>
      </c>
      <c r="CF1837" s="44" t="str">
        <f>IF(Wedstrijden!AA2002="x","Z2","")</f>
        <v/>
      </c>
      <c r="CG1837" s="44" t="str">
        <f>IF(Wedstrijden!AB2002="x","ZZL","")</f>
        <v/>
      </c>
      <c r="CL1837" s="44" t="str">
        <f>IF(COUNTA(Wedstrijden!AC2002:AJ2002)&lt;&gt;0,2,"")</f>
        <v/>
      </c>
      <c r="CM1837" s="44" t="str">
        <f t="shared" si="170"/>
        <v/>
      </c>
      <c r="CN1837" s="44" t="str">
        <f>IF(Wedstrijden!AC2002="x","AA","")</f>
        <v/>
      </c>
      <c r="CO1837" s="44" t="str">
        <f>IF(Wedstrijden!AD2002="x","A","")</f>
        <v/>
      </c>
      <c r="CP1837" s="44" t="str">
        <f>IF(Wedstrijden!AE2002="x","BB","")</f>
        <v/>
      </c>
      <c r="CQ1837" s="44" t="str">
        <f>IF(Wedstrijden!AF2002="x","B","")</f>
        <v/>
      </c>
      <c r="CR1837" s="44" t="str">
        <f>IF(Wedstrijden!AG2002="x","L","")</f>
        <v/>
      </c>
      <c r="CS1837" s="44" t="str">
        <f>IF(Wedstrijden!AH2002="x","M","")</f>
        <v/>
      </c>
      <c r="CT1837" s="44" t="str">
        <f>IF(Wedstrijden!AI2002="x","Z","")</f>
        <v/>
      </c>
      <c r="CU1837" s="44" t="str">
        <f>IF(Wedstrijden!AJ2002="x","ZZ","")</f>
        <v/>
      </c>
      <c r="CV1837" s="44" t="str">
        <f>IF(COUNTA(Wedstrijden!AK2002:AQ2002)&lt;&gt;0,2,"")</f>
        <v/>
      </c>
      <c r="CW1837" s="44" t="str">
        <f t="shared" si="171"/>
        <v/>
      </c>
      <c r="CX1837" s="44" t="str">
        <f>IF(Wedstrijden!AK2002="x","BB","")</f>
        <v/>
      </c>
      <c r="CY1837" s="44" t="str">
        <f>IF(Wedstrijden!AL2002="x","B","")</f>
        <v/>
      </c>
      <c r="CZ1837" s="44" t="str">
        <f>IF(Wedstrijden!AM2002="x","L","")</f>
        <v/>
      </c>
      <c r="DA1837" s="44" t="str">
        <f>IF(Wedstrijden!AN2002="x","M","")</f>
        <v/>
      </c>
      <c r="DB1837" s="44" t="str">
        <f>IF(Wedstrijden!AO2002="x","Z","")</f>
        <v/>
      </c>
      <c r="DC1837" s="44" t="str">
        <f>IF(Wedstrijden!AP2002="x","ZZ","")</f>
        <v/>
      </c>
      <c r="DD1837" s="44" t="str">
        <f>IF(Wedstrijden!AQ2002="x","1.40","")</f>
        <v/>
      </c>
      <c r="DE1837" s="44" t="str">
        <f>IF(COUNTA(Wedstrijden!AR2002:AT2002)&lt;&gt;0,6,"")</f>
        <v/>
      </c>
      <c r="DF1837" s="44" t="str">
        <f t="shared" si="172"/>
        <v/>
      </c>
      <c r="DG1837" s="44" t="str">
        <f>IF(Wedstrijden!AR2002="x","L","")</f>
        <v/>
      </c>
      <c r="DH1837" s="44" t="str">
        <f>IF(Wedstrijden!AS2002="x","M","")</f>
        <v/>
      </c>
      <c r="DI1837" s="44" t="str">
        <f>IF(Wedstrijden!AT2002="x","Z","")</f>
        <v/>
      </c>
      <c r="DJ1837" s="44" t="str">
        <f>IF(COUNTA(Wedstrijden!AU2002:AW2002)&lt;&gt;0,6,"")</f>
        <v/>
      </c>
      <c r="DK1837" s="44" t="str">
        <f t="shared" si="173"/>
        <v/>
      </c>
      <c r="DL1837" s="44" t="str">
        <f>IF(Wedstrijden!AU2002="x","L","")</f>
        <v/>
      </c>
      <c r="DM1837" s="44" t="str">
        <f>IF(Wedstrijden!AV2002="x","M","")</f>
        <v/>
      </c>
      <c r="DN1837" s="44" t="str">
        <f>IF(Wedstrijden!AW2002="x","Z","")</f>
        <v/>
      </c>
    </row>
    <row r="1838" spans="1:118" ht="15">
      <c r="A1838" s="48" t="e">
        <f>Wedstrijden!#REF!</f>
        <v>#REF!</v>
      </c>
      <c r="B1838" s="44" t="str">
        <f>IFERROR(VLOOKUP(Wedstrijden!E2003,Wedstrijdlocaties!$B$2:$E$499,2,FALSE),"")</f>
        <v/>
      </c>
      <c r="C1838" s="44" t="str">
        <f>Wedstrijden!F2003</f>
        <v/>
      </c>
      <c r="D1838" s="44" t="str">
        <f>IFERROR(VLOOKUP(Wedstrijden!G2003,Organisaties!$B$2:$C$501,2,FALSE),"")</f>
        <v/>
      </c>
      <c r="E1838" s="44" t="str">
        <f>IFERROR(VLOOKUP(Wedstrijden!G2003,Organisaties!$B$2:$F$501,5,FALSE),"")</f>
        <v/>
      </c>
      <c r="F1838" s="44" t="str">
        <f>IF(Wedstrijden!BC2003&lt;&gt;"",Wedstrijden!BC2003,"")</f>
        <v/>
      </c>
      <c r="G1838" s="44">
        <f>IF(Wedstrijden!AY2003="Indoor",1,0)</f>
        <v>0</v>
      </c>
      <c r="H1838" s="44">
        <f>Wedstrijden!AZ2003</f>
        <v>0</v>
      </c>
      <c r="I1838" s="44" t="str">
        <f>IF(Wedstrijden!AX2003="Nee",0,IF(Wedstrijden!AX2003="Ja",1,""))</f>
        <v/>
      </c>
      <c r="J1838" s="44" t="str">
        <f>IF(Wedstrijden!BA2003&lt;&gt;"",Wedstrijden!BA2003,"")</f>
        <v/>
      </c>
      <c r="W1838" s="45"/>
      <c r="AE1838" s="45"/>
      <c r="AN1838" s="45"/>
      <c r="AU1838" s="45"/>
      <c r="BA1838" s="45"/>
      <c r="BE1838" s="45"/>
      <c r="BJ1838" s="44" t="str">
        <f>IF(COUNTA(Wedstrijden!I2003:S2003)&lt;&gt;0,1,"")</f>
        <v/>
      </c>
      <c r="BK1838" s="44" t="str">
        <f t="shared" si="168"/>
        <v/>
      </c>
      <c r="BL1838" s="44" t="str">
        <f>IF(Wedstrijden!I2003="x","AA","")</f>
        <v/>
      </c>
      <c r="BM1838" s="44" t="str">
        <f>IF(Wedstrijden!J2003="x","A","")</f>
        <v/>
      </c>
      <c r="BN1838" s="44" t="str">
        <f>IF(Wedstrijden!K2003="x","B1","")</f>
        <v/>
      </c>
      <c r="BO1838" s="44" t="str">
        <f>IF(Wedstrijden!L2003="x","BB","")</f>
        <v/>
      </c>
      <c r="BP1838" s="44" t="str">
        <f>IF(Wedstrijden!M2003="x","B","")</f>
        <v/>
      </c>
      <c r="BQ1838" s="44" t="str">
        <f>IF(Wedstrijden!N2003="x","L1","")</f>
        <v/>
      </c>
      <c r="BR1838" s="44" t="str">
        <f>IF(Wedstrijden!O2003="x","L2","")</f>
        <v/>
      </c>
      <c r="BS1838" s="44" t="str">
        <f>IF(Wedstrijden!P2003="x","M1","")</f>
        <v/>
      </c>
      <c r="BT1838" s="44" t="str">
        <f>IF(Wedstrijden!Q2003="x","M2","")</f>
        <v/>
      </c>
      <c r="BU1838" s="44" t="str">
        <f>IF(Wedstrijden!R2003="x","Z1","")</f>
        <v/>
      </c>
      <c r="BV1838" s="44" t="str">
        <f>IF(Wedstrijden!S2003="x","Z2","")</f>
        <v/>
      </c>
      <c r="BW1838" s="44" t="str">
        <f>IF(COUNTA(Wedstrijden!T2003:AB2003)&lt;&gt;0,1,"")</f>
        <v/>
      </c>
      <c r="BX1838" s="44" t="str">
        <f t="shared" si="169"/>
        <v/>
      </c>
      <c r="BY1838" s="44" t="str">
        <f>IF(Wedstrijden!T2003="x","BB","")</f>
        <v/>
      </c>
      <c r="BZ1838" s="44" t="str">
        <f>IF(Wedstrijden!U2003="x","B","")</f>
        <v/>
      </c>
      <c r="CA1838" s="44" t="str">
        <f>IF(Wedstrijden!V2003="x","L1","")</f>
        <v/>
      </c>
      <c r="CB1838" s="44" t="str">
        <f>IF(Wedstrijden!W2003="x","L2","")</f>
        <v/>
      </c>
      <c r="CC1838" s="44" t="str">
        <f>IF(Wedstrijden!X2003="x","M1","")</f>
        <v/>
      </c>
      <c r="CD1838" s="44" t="str">
        <f>IF(Wedstrijden!Y2003="x","M2","")</f>
        <v/>
      </c>
      <c r="CE1838" s="44" t="str">
        <f>IF(Wedstrijden!Z2003="x","Z1","")</f>
        <v/>
      </c>
      <c r="CF1838" s="44" t="str">
        <f>IF(Wedstrijden!AA2003="x","Z2","")</f>
        <v/>
      </c>
      <c r="CG1838" s="44" t="str">
        <f>IF(Wedstrijden!AB2003="x","ZZL","")</f>
        <v/>
      </c>
      <c r="CL1838" s="44" t="str">
        <f>IF(COUNTA(Wedstrijden!AC2003:AJ2003)&lt;&gt;0,2,"")</f>
        <v/>
      </c>
      <c r="CM1838" s="44" t="str">
        <f t="shared" si="170"/>
        <v/>
      </c>
      <c r="CN1838" s="44" t="str">
        <f>IF(Wedstrijden!AC2003="x","AA","")</f>
        <v/>
      </c>
      <c r="CO1838" s="44" t="str">
        <f>IF(Wedstrijden!AD2003="x","A","")</f>
        <v/>
      </c>
      <c r="CP1838" s="44" t="str">
        <f>IF(Wedstrijden!AE2003="x","BB","")</f>
        <v/>
      </c>
      <c r="CQ1838" s="44" t="str">
        <f>IF(Wedstrijden!AF2003="x","B","")</f>
        <v/>
      </c>
      <c r="CR1838" s="44" t="str">
        <f>IF(Wedstrijden!AG2003="x","L","")</f>
        <v/>
      </c>
      <c r="CS1838" s="44" t="str">
        <f>IF(Wedstrijden!AH2003="x","M","")</f>
        <v/>
      </c>
      <c r="CT1838" s="44" t="str">
        <f>IF(Wedstrijden!AI2003="x","Z","")</f>
        <v/>
      </c>
      <c r="CU1838" s="44" t="str">
        <f>IF(Wedstrijden!AJ2003="x","ZZ","")</f>
        <v/>
      </c>
      <c r="CV1838" s="44" t="str">
        <f>IF(COUNTA(Wedstrijden!AK2003:AQ2003)&lt;&gt;0,2,"")</f>
        <v/>
      </c>
      <c r="CW1838" s="44" t="str">
        <f t="shared" si="171"/>
        <v/>
      </c>
      <c r="CX1838" s="44" t="str">
        <f>IF(Wedstrijden!AK2003="x","BB","")</f>
        <v/>
      </c>
      <c r="CY1838" s="44" t="str">
        <f>IF(Wedstrijden!AL2003="x","B","")</f>
        <v/>
      </c>
      <c r="CZ1838" s="44" t="str">
        <f>IF(Wedstrijden!AM2003="x","L","")</f>
        <v/>
      </c>
      <c r="DA1838" s="44" t="str">
        <f>IF(Wedstrijden!AN2003="x","M","")</f>
        <v/>
      </c>
      <c r="DB1838" s="44" t="str">
        <f>IF(Wedstrijden!AO2003="x","Z","")</f>
        <v/>
      </c>
      <c r="DC1838" s="44" t="str">
        <f>IF(Wedstrijden!AP2003="x","ZZ","")</f>
        <v/>
      </c>
      <c r="DD1838" s="44" t="str">
        <f>IF(Wedstrijden!AQ2003="x","1.40","")</f>
        <v/>
      </c>
      <c r="DE1838" s="44" t="str">
        <f>IF(COUNTA(Wedstrijden!AR2003:AT2003)&lt;&gt;0,6,"")</f>
        <v/>
      </c>
      <c r="DF1838" s="44" t="str">
        <f t="shared" si="172"/>
        <v/>
      </c>
      <c r="DG1838" s="44" t="str">
        <f>IF(Wedstrijden!AR2003="x","L","")</f>
        <v/>
      </c>
      <c r="DH1838" s="44" t="str">
        <f>IF(Wedstrijden!AS2003="x","M","")</f>
        <v/>
      </c>
      <c r="DI1838" s="44" t="str">
        <f>IF(Wedstrijden!AT2003="x","Z","")</f>
        <v/>
      </c>
      <c r="DJ1838" s="44" t="str">
        <f>IF(COUNTA(Wedstrijden!AU2003:AW2003)&lt;&gt;0,6,"")</f>
        <v/>
      </c>
      <c r="DK1838" s="44" t="str">
        <f t="shared" si="173"/>
        <v/>
      </c>
      <c r="DL1838" s="44" t="str">
        <f>IF(Wedstrijden!AU2003="x","L","")</f>
        <v/>
      </c>
      <c r="DM1838" s="44" t="str">
        <f>IF(Wedstrijden!AV2003="x","M","")</f>
        <v/>
      </c>
      <c r="DN1838" s="44" t="str">
        <f>IF(Wedstrijden!AW2003="x","Z","")</f>
        <v/>
      </c>
    </row>
    <row r="1839" spans="1:118" ht="15">
      <c r="A1839" s="48" t="e">
        <f>Wedstrijden!#REF!</f>
        <v>#REF!</v>
      </c>
      <c r="B1839" s="44" t="str">
        <f>IFERROR(VLOOKUP(Wedstrijden!E2004,Wedstrijdlocaties!$B$2:$E$499,2,FALSE),"")</f>
        <v/>
      </c>
      <c r="C1839" s="44" t="str">
        <f>Wedstrijden!F2004</f>
        <v/>
      </c>
      <c r="D1839" s="44" t="str">
        <f>IFERROR(VLOOKUP(Wedstrijden!G2004,Organisaties!$B$2:$C$501,2,FALSE),"")</f>
        <v/>
      </c>
      <c r="E1839" s="44" t="str">
        <f>IFERROR(VLOOKUP(Wedstrijden!G2004,Organisaties!$B$2:$F$501,5,FALSE),"")</f>
        <v/>
      </c>
      <c r="F1839" s="44" t="str">
        <f>IF(Wedstrijden!BC2004&lt;&gt;"",Wedstrijden!BC2004,"")</f>
        <v/>
      </c>
      <c r="G1839" s="44">
        <f>IF(Wedstrijden!AY2004="Indoor",1,0)</f>
        <v>0</v>
      </c>
      <c r="H1839" s="44">
        <f>Wedstrijden!AZ2004</f>
        <v>0</v>
      </c>
      <c r="I1839" s="44" t="str">
        <f>IF(Wedstrijden!AX2004="Nee",0,IF(Wedstrijden!AX2004="Ja",1,""))</f>
        <v/>
      </c>
      <c r="J1839" s="44" t="str">
        <f>IF(Wedstrijden!BA2004&lt;&gt;"",Wedstrijden!BA2004,"")</f>
        <v/>
      </c>
      <c r="W1839" s="45"/>
      <c r="AE1839" s="45"/>
      <c r="AN1839" s="45"/>
      <c r="AU1839" s="45"/>
      <c r="BA1839" s="45"/>
      <c r="BE1839" s="45"/>
      <c r="BJ1839" s="44" t="str">
        <f>IF(COUNTA(Wedstrijden!I2004:S2004)&lt;&gt;0,1,"")</f>
        <v/>
      </c>
      <c r="BK1839" s="44" t="str">
        <f t="shared" si="168"/>
        <v/>
      </c>
      <c r="BL1839" s="44" t="str">
        <f>IF(Wedstrijden!I2004="x","AA","")</f>
        <v/>
      </c>
      <c r="BM1839" s="44" t="str">
        <f>IF(Wedstrijden!J2004="x","A","")</f>
        <v/>
      </c>
      <c r="BN1839" s="44" t="str">
        <f>IF(Wedstrijden!K2004="x","B1","")</f>
        <v/>
      </c>
      <c r="BO1839" s="44" t="str">
        <f>IF(Wedstrijden!L2004="x","BB","")</f>
        <v/>
      </c>
      <c r="BP1839" s="44" t="str">
        <f>IF(Wedstrijden!M2004="x","B","")</f>
        <v/>
      </c>
      <c r="BQ1839" s="44" t="str">
        <f>IF(Wedstrijden!N2004="x","L1","")</f>
        <v/>
      </c>
      <c r="BR1839" s="44" t="str">
        <f>IF(Wedstrijden!O2004="x","L2","")</f>
        <v/>
      </c>
      <c r="BS1839" s="44" t="str">
        <f>IF(Wedstrijden!P2004="x","M1","")</f>
        <v/>
      </c>
      <c r="BT1839" s="44" t="str">
        <f>IF(Wedstrijden!Q2004="x","M2","")</f>
        <v/>
      </c>
      <c r="BU1839" s="44" t="str">
        <f>IF(Wedstrijden!R2004="x","Z1","")</f>
        <v/>
      </c>
      <c r="BV1839" s="44" t="str">
        <f>IF(Wedstrijden!S2004="x","Z2","")</f>
        <v/>
      </c>
      <c r="BW1839" s="44" t="str">
        <f>IF(COUNTA(Wedstrijden!T2004:AB2004)&lt;&gt;0,1,"")</f>
        <v/>
      </c>
      <c r="BX1839" s="44" t="str">
        <f t="shared" si="169"/>
        <v/>
      </c>
      <c r="BY1839" s="44" t="str">
        <f>IF(Wedstrijden!T2004="x","BB","")</f>
        <v/>
      </c>
      <c r="BZ1839" s="44" t="str">
        <f>IF(Wedstrijden!U2004="x","B","")</f>
        <v/>
      </c>
      <c r="CA1839" s="44" t="str">
        <f>IF(Wedstrijden!V2004="x","L1","")</f>
        <v/>
      </c>
      <c r="CB1839" s="44" t="str">
        <f>IF(Wedstrijden!W2004="x","L2","")</f>
        <v/>
      </c>
      <c r="CC1839" s="44" t="str">
        <f>IF(Wedstrijden!X2004="x","M1","")</f>
        <v/>
      </c>
      <c r="CD1839" s="44" t="str">
        <f>IF(Wedstrijden!Y2004="x","M2","")</f>
        <v/>
      </c>
      <c r="CE1839" s="44" t="str">
        <f>IF(Wedstrijden!Z2004="x","Z1","")</f>
        <v/>
      </c>
      <c r="CF1839" s="44" t="str">
        <f>IF(Wedstrijden!AA2004="x","Z2","")</f>
        <v/>
      </c>
      <c r="CG1839" s="44" t="str">
        <f>IF(Wedstrijden!AB2004="x","ZZL","")</f>
        <v/>
      </c>
      <c r="CL1839" s="44" t="str">
        <f>IF(COUNTA(Wedstrijden!AC2004:AJ2004)&lt;&gt;0,2,"")</f>
        <v/>
      </c>
      <c r="CM1839" s="44" t="str">
        <f t="shared" si="170"/>
        <v/>
      </c>
      <c r="CN1839" s="44" t="str">
        <f>IF(Wedstrijden!AC2004="x","AA","")</f>
        <v/>
      </c>
      <c r="CO1839" s="44" t="str">
        <f>IF(Wedstrijden!AD2004="x","A","")</f>
        <v/>
      </c>
      <c r="CP1839" s="44" t="str">
        <f>IF(Wedstrijden!AE2004="x","BB","")</f>
        <v/>
      </c>
      <c r="CQ1839" s="44" t="str">
        <f>IF(Wedstrijden!AF2004="x","B","")</f>
        <v/>
      </c>
      <c r="CR1839" s="44" t="str">
        <f>IF(Wedstrijden!AG2004="x","L","")</f>
        <v/>
      </c>
      <c r="CS1839" s="44" t="str">
        <f>IF(Wedstrijden!AH2004="x","M","")</f>
        <v/>
      </c>
      <c r="CT1839" s="44" t="str">
        <f>IF(Wedstrijden!AI2004="x","Z","")</f>
        <v/>
      </c>
      <c r="CU1839" s="44" t="str">
        <f>IF(Wedstrijden!AJ2004="x","ZZ","")</f>
        <v/>
      </c>
      <c r="CV1839" s="44" t="str">
        <f>IF(COUNTA(Wedstrijden!AK2004:AQ2004)&lt;&gt;0,2,"")</f>
        <v/>
      </c>
      <c r="CW1839" s="44" t="str">
        <f t="shared" si="171"/>
        <v/>
      </c>
      <c r="CX1839" s="44" t="str">
        <f>IF(Wedstrijden!AK2004="x","BB","")</f>
        <v/>
      </c>
      <c r="CY1839" s="44" t="str">
        <f>IF(Wedstrijden!AL2004="x","B","")</f>
        <v/>
      </c>
      <c r="CZ1839" s="44" t="str">
        <f>IF(Wedstrijden!AM2004="x","L","")</f>
        <v/>
      </c>
      <c r="DA1839" s="44" t="str">
        <f>IF(Wedstrijden!AN2004="x","M","")</f>
        <v/>
      </c>
      <c r="DB1839" s="44" t="str">
        <f>IF(Wedstrijden!AO2004="x","Z","")</f>
        <v/>
      </c>
      <c r="DC1839" s="44" t="str">
        <f>IF(Wedstrijden!AP2004="x","ZZ","")</f>
        <v/>
      </c>
      <c r="DD1839" s="44" t="str">
        <f>IF(Wedstrijden!AQ2004="x","1.40","")</f>
        <v/>
      </c>
      <c r="DE1839" s="44" t="str">
        <f>IF(COUNTA(Wedstrijden!AR2004:AT2004)&lt;&gt;0,6,"")</f>
        <v/>
      </c>
      <c r="DF1839" s="44" t="str">
        <f t="shared" si="172"/>
        <v/>
      </c>
      <c r="DG1839" s="44" t="str">
        <f>IF(Wedstrijden!AR2004="x","L","")</f>
        <v/>
      </c>
      <c r="DH1839" s="44" t="str">
        <f>IF(Wedstrijden!AS2004="x","M","")</f>
        <v/>
      </c>
      <c r="DI1839" s="44" t="str">
        <f>IF(Wedstrijden!AT2004="x","Z","")</f>
        <v/>
      </c>
      <c r="DJ1839" s="44" t="str">
        <f>IF(COUNTA(Wedstrijden!AU2004:AW2004)&lt;&gt;0,6,"")</f>
        <v/>
      </c>
      <c r="DK1839" s="44" t="str">
        <f t="shared" si="173"/>
        <v/>
      </c>
      <c r="DL1839" s="44" t="str">
        <f>IF(Wedstrijden!AU2004="x","L","")</f>
        <v/>
      </c>
      <c r="DM1839" s="44" t="str">
        <f>IF(Wedstrijden!AV2004="x","M","")</f>
        <v/>
      </c>
      <c r="DN1839" s="44" t="str">
        <f>IF(Wedstrijden!AW2004="x","Z","")</f>
        <v/>
      </c>
    </row>
    <row r="1840" spans="1:118" ht="15">
      <c r="A1840" s="48" t="e">
        <f>Wedstrijden!#REF!</f>
        <v>#REF!</v>
      </c>
      <c r="B1840" s="44" t="str">
        <f>IFERROR(VLOOKUP(Wedstrijden!E2005,Wedstrijdlocaties!$B$2:$E$499,2,FALSE),"")</f>
        <v/>
      </c>
      <c r="C1840" s="44" t="str">
        <f>Wedstrijden!F2005</f>
        <v/>
      </c>
      <c r="D1840" s="44" t="str">
        <f>IFERROR(VLOOKUP(Wedstrijden!G2005,Organisaties!$B$2:$C$501,2,FALSE),"")</f>
        <v/>
      </c>
      <c r="E1840" s="44" t="str">
        <f>IFERROR(VLOOKUP(Wedstrijden!G2005,Organisaties!$B$2:$F$501,5,FALSE),"")</f>
        <v/>
      </c>
      <c r="F1840" s="44" t="str">
        <f>IF(Wedstrijden!BC2005&lt;&gt;"",Wedstrijden!BC2005,"")</f>
        <v/>
      </c>
      <c r="G1840" s="44">
        <f>IF(Wedstrijden!AY2005="Indoor",1,0)</f>
        <v>0</v>
      </c>
      <c r="H1840" s="44">
        <f>Wedstrijden!AZ2005</f>
        <v>0</v>
      </c>
      <c r="I1840" s="44" t="str">
        <f>IF(Wedstrijden!AX2005="Nee",0,IF(Wedstrijden!AX2005="Ja",1,""))</f>
        <v/>
      </c>
      <c r="J1840" s="44" t="str">
        <f>IF(Wedstrijden!BA2005&lt;&gt;"",Wedstrijden!BA2005,"")</f>
        <v/>
      </c>
      <c r="W1840" s="45"/>
      <c r="AE1840" s="45"/>
      <c r="AN1840" s="45"/>
      <c r="AU1840" s="45"/>
      <c r="BA1840" s="45"/>
      <c r="BE1840" s="45"/>
      <c r="BJ1840" s="44" t="str">
        <f>IF(COUNTA(Wedstrijden!I2005:S2005)&lt;&gt;0,1,"")</f>
        <v/>
      </c>
      <c r="BK1840" s="44" t="str">
        <f t="shared" si="168"/>
        <v/>
      </c>
      <c r="BL1840" s="44" t="str">
        <f>IF(Wedstrijden!I2005="x","AA","")</f>
        <v/>
      </c>
      <c r="BM1840" s="44" t="str">
        <f>IF(Wedstrijden!J2005="x","A","")</f>
        <v/>
      </c>
      <c r="BN1840" s="44" t="str">
        <f>IF(Wedstrijden!K2005="x","B1","")</f>
        <v/>
      </c>
      <c r="BO1840" s="44" t="str">
        <f>IF(Wedstrijden!L2005="x","BB","")</f>
        <v/>
      </c>
      <c r="BP1840" s="44" t="str">
        <f>IF(Wedstrijden!M2005="x","B","")</f>
        <v/>
      </c>
      <c r="BQ1840" s="44" t="str">
        <f>IF(Wedstrijden!N2005="x","L1","")</f>
        <v/>
      </c>
      <c r="BR1840" s="44" t="str">
        <f>IF(Wedstrijden!O2005="x","L2","")</f>
        <v/>
      </c>
      <c r="BS1840" s="44" t="str">
        <f>IF(Wedstrijden!P2005="x","M1","")</f>
        <v/>
      </c>
      <c r="BT1840" s="44" t="str">
        <f>IF(Wedstrijden!Q2005="x","M2","")</f>
        <v/>
      </c>
      <c r="BU1840" s="44" t="str">
        <f>IF(Wedstrijden!R2005="x","Z1","")</f>
        <v/>
      </c>
      <c r="BV1840" s="44" t="str">
        <f>IF(Wedstrijden!S2005="x","Z2","")</f>
        <v/>
      </c>
      <c r="BW1840" s="44" t="str">
        <f>IF(COUNTA(Wedstrijden!T2005:AB2005)&lt;&gt;0,1,"")</f>
        <v/>
      </c>
      <c r="BX1840" s="44" t="str">
        <f t="shared" si="169"/>
        <v/>
      </c>
      <c r="BY1840" s="44" t="str">
        <f>IF(Wedstrijden!T2005="x","BB","")</f>
        <v/>
      </c>
      <c r="BZ1840" s="44" t="str">
        <f>IF(Wedstrijden!U2005="x","B","")</f>
        <v/>
      </c>
      <c r="CA1840" s="44" t="str">
        <f>IF(Wedstrijden!V2005="x","L1","")</f>
        <v/>
      </c>
      <c r="CB1840" s="44" t="str">
        <f>IF(Wedstrijden!W2005="x","L2","")</f>
        <v/>
      </c>
      <c r="CC1840" s="44" t="str">
        <f>IF(Wedstrijden!X2005="x","M1","")</f>
        <v/>
      </c>
      <c r="CD1840" s="44" t="str">
        <f>IF(Wedstrijden!Y2005="x","M2","")</f>
        <v/>
      </c>
      <c r="CE1840" s="44" t="str">
        <f>IF(Wedstrijden!Z2005="x","Z1","")</f>
        <v/>
      </c>
      <c r="CF1840" s="44" t="str">
        <f>IF(Wedstrijden!AA2005="x","Z2","")</f>
        <v/>
      </c>
      <c r="CG1840" s="44" t="str">
        <f>IF(Wedstrijden!AB2005="x","ZZL","")</f>
        <v/>
      </c>
      <c r="CL1840" s="44" t="str">
        <f>IF(COUNTA(Wedstrijden!AC2005:AJ2005)&lt;&gt;0,2,"")</f>
        <v/>
      </c>
      <c r="CM1840" s="44" t="str">
        <f t="shared" si="170"/>
        <v/>
      </c>
      <c r="CN1840" s="44" t="str">
        <f>IF(Wedstrijden!AC2005="x","AA","")</f>
        <v/>
      </c>
      <c r="CO1840" s="44" t="str">
        <f>IF(Wedstrijden!AD2005="x","A","")</f>
        <v/>
      </c>
      <c r="CP1840" s="44" t="str">
        <f>IF(Wedstrijden!AE2005="x","BB","")</f>
        <v/>
      </c>
      <c r="CQ1840" s="44" t="str">
        <f>IF(Wedstrijden!AF2005="x","B","")</f>
        <v/>
      </c>
      <c r="CR1840" s="44" t="str">
        <f>IF(Wedstrijden!AG2005="x","L","")</f>
        <v/>
      </c>
      <c r="CS1840" s="44" t="str">
        <f>IF(Wedstrijden!AH2005="x","M","")</f>
        <v/>
      </c>
      <c r="CT1840" s="44" t="str">
        <f>IF(Wedstrijden!AI2005="x","Z","")</f>
        <v/>
      </c>
      <c r="CU1840" s="44" t="str">
        <f>IF(Wedstrijden!AJ2005="x","ZZ","")</f>
        <v/>
      </c>
      <c r="CV1840" s="44" t="str">
        <f>IF(COUNTA(Wedstrijden!AK2005:AQ2005)&lt;&gt;0,2,"")</f>
        <v/>
      </c>
      <c r="CW1840" s="44" t="str">
        <f t="shared" si="171"/>
        <v/>
      </c>
      <c r="CX1840" s="44" t="str">
        <f>IF(Wedstrijden!AK2005="x","BB","")</f>
        <v/>
      </c>
      <c r="CY1840" s="44" t="str">
        <f>IF(Wedstrijden!AL2005="x","B","")</f>
        <v/>
      </c>
      <c r="CZ1840" s="44" t="str">
        <f>IF(Wedstrijden!AM2005="x","L","")</f>
        <v/>
      </c>
      <c r="DA1840" s="44" t="str">
        <f>IF(Wedstrijden!AN2005="x","M","")</f>
        <v/>
      </c>
      <c r="DB1840" s="44" t="str">
        <f>IF(Wedstrijden!AO2005="x","Z","")</f>
        <v/>
      </c>
      <c r="DC1840" s="44" t="str">
        <f>IF(Wedstrijden!AP2005="x","ZZ","")</f>
        <v/>
      </c>
      <c r="DD1840" s="44" t="str">
        <f>IF(Wedstrijden!AQ2005="x","1.40","")</f>
        <v/>
      </c>
      <c r="DE1840" s="44" t="str">
        <f>IF(COUNTA(Wedstrijden!AR2005:AT2005)&lt;&gt;0,6,"")</f>
        <v/>
      </c>
      <c r="DF1840" s="44" t="str">
        <f t="shared" si="172"/>
        <v/>
      </c>
      <c r="DG1840" s="44" t="str">
        <f>IF(Wedstrijden!AR2005="x","L","")</f>
        <v/>
      </c>
      <c r="DH1840" s="44" t="str">
        <f>IF(Wedstrijden!AS2005="x","M","")</f>
        <v/>
      </c>
      <c r="DI1840" s="44" t="str">
        <f>IF(Wedstrijden!AT2005="x","Z","")</f>
        <v/>
      </c>
      <c r="DJ1840" s="44" t="str">
        <f>IF(COUNTA(Wedstrijden!AU2005:AW2005)&lt;&gt;0,6,"")</f>
        <v/>
      </c>
      <c r="DK1840" s="44" t="str">
        <f t="shared" si="173"/>
        <v/>
      </c>
      <c r="DL1840" s="44" t="str">
        <f>IF(Wedstrijden!AU2005="x","L","")</f>
        <v/>
      </c>
      <c r="DM1840" s="44" t="str">
        <f>IF(Wedstrijden!AV2005="x","M","")</f>
        <v/>
      </c>
      <c r="DN1840" s="44" t="str">
        <f>IF(Wedstrijden!AW2005="x","Z","")</f>
        <v/>
      </c>
    </row>
    <row r="1841" spans="1:118" ht="15">
      <c r="A1841" s="48" t="e">
        <f>Wedstrijden!#REF!</f>
        <v>#REF!</v>
      </c>
      <c r="B1841" s="44" t="str">
        <f>IFERROR(VLOOKUP(Wedstrijden!E2006,Wedstrijdlocaties!$B$2:$E$499,2,FALSE),"")</f>
        <v/>
      </c>
      <c r="C1841" s="44" t="str">
        <f>Wedstrijden!F2006</f>
        <v/>
      </c>
      <c r="D1841" s="44" t="str">
        <f>IFERROR(VLOOKUP(Wedstrijden!G2006,Organisaties!$B$2:$C$501,2,FALSE),"")</f>
        <v/>
      </c>
      <c r="E1841" s="44" t="str">
        <f>IFERROR(VLOOKUP(Wedstrijden!G2006,Organisaties!$B$2:$F$501,5,FALSE),"")</f>
        <v/>
      </c>
      <c r="F1841" s="44" t="str">
        <f>IF(Wedstrijden!BC2006&lt;&gt;"",Wedstrijden!BC2006,"")</f>
        <v/>
      </c>
      <c r="G1841" s="44">
        <f>IF(Wedstrijden!AY2006="Indoor",1,0)</f>
        <v>0</v>
      </c>
      <c r="H1841" s="44">
        <f>Wedstrijden!AZ2006</f>
        <v>0</v>
      </c>
      <c r="I1841" s="44" t="str">
        <f>IF(Wedstrijden!AX2006="Nee",0,IF(Wedstrijden!AX2006="Ja",1,""))</f>
        <v/>
      </c>
      <c r="J1841" s="44" t="str">
        <f>IF(Wedstrijden!BA2006&lt;&gt;"",Wedstrijden!BA2006,"")</f>
        <v/>
      </c>
      <c r="W1841" s="45"/>
      <c r="AE1841" s="45"/>
      <c r="AN1841" s="45"/>
      <c r="AU1841" s="45"/>
      <c r="BA1841" s="45"/>
      <c r="BE1841" s="45"/>
      <c r="BJ1841" s="44" t="str">
        <f>IF(COUNTA(Wedstrijden!I2006:S2006)&lt;&gt;0,1,"")</f>
        <v/>
      </c>
      <c r="BK1841" s="44" t="str">
        <f t="shared" si="168"/>
        <v/>
      </c>
      <c r="BL1841" s="44" t="str">
        <f>IF(Wedstrijden!I2006="x","AA","")</f>
        <v/>
      </c>
      <c r="BM1841" s="44" t="str">
        <f>IF(Wedstrijden!J2006="x","A","")</f>
        <v/>
      </c>
      <c r="BN1841" s="44" t="str">
        <f>IF(Wedstrijden!K2006="x","B1","")</f>
        <v/>
      </c>
      <c r="BO1841" s="44" t="str">
        <f>IF(Wedstrijden!L2006="x","BB","")</f>
        <v/>
      </c>
      <c r="BP1841" s="44" t="str">
        <f>IF(Wedstrijden!M2006="x","B","")</f>
        <v/>
      </c>
      <c r="BQ1841" s="44" t="str">
        <f>IF(Wedstrijden!N2006="x","L1","")</f>
        <v/>
      </c>
      <c r="BR1841" s="44" t="str">
        <f>IF(Wedstrijden!O2006="x","L2","")</f>
        <v/>
      </c>
      <c r="BS1841" s="44" t="str">
        <f>IF(Wedstrijden!P2006="x","M1","")</f>
        <v/>
      </c>
      <c r="BT1841" s="44" t="str">
        <f>IF(Wedstrijden!Q2006="x","M2","")</f>
        <v/>
      </c>
      <c r="BU1841" s="44" t="str">
        <f>IF(Wedstrijden!R2006="x","Z1","")</f>
        <v/>
      </c>
      <c r="BV1841" s="44" t="str">
        <f>IF(Wedstrijden!S2006="x","Z2","")</f>
        <v/>
      </c>
      <c r="BW1841" s="44" t="str">
        <f>IF(COUNTA(Wedstrijden!T2006:AB2006)&lt;&gt;0,1,"")</f>
        <v/>
      </c>
      <c r="BX1841" s="44" t="str">
        <f t="shared" si="169"/>
        <v/>
      </c>
      <c r="BY1841" s="44" t="str">
        <f>IF(Wedstrijden!T2006="x","BB","")</f>
        <v/>
      </c>
      <c r="BZ1841" s="44" t="str">
        <f>IF(Wedstrijden!U2006="x","B","")</f>
        <v/>
      </c>
      <c r="CA1841" s="44" t="str">
        <f>IF(Wedstrijden!V2006="x","L1","")</f>
        <v/>
      </c>
      <c r="CB1841" s="44" t="str">
        <f>IF(Wedstrijden!W2006="x","L2","")</f>
        <v/>
      </c>
      <c r="CC1841" s="44" t="str">
        <f>IF(Wedstrijden!X2006="x","M1","")</f>
        <v/>
      </c>
      <c r="CD1841" s="44" t="str">
        <f>IF(Wedstrijden!Y2006="x","M2","")</f>
        <v/>
      </c>
      <c r="CE1841" s="44" t="str">
        <f>IF(Wedstrijden!Z2006="x","Z1","")</f>
        <v/>
      </c>
      <c r="CF1841" s="44" t="str">
        <f>IF(Wedstrijden!AA2006="x","Z2","")</f>
        <v/>
      </c>
      <c r="CG1841" s="44" t="str">
        <f>IF(Wedstrijden!AB2006="x","ZZL","")</f>
        <v/>
      </c>
      <c r="CL1841" s="44" t="str">
        <f>IF(COUNTA(Wedstrijden!AC2006:AJ2006)&lt;&gt;0,2,"")</f>
        <v/>
      </c>
      <c r="CM1841" s="44" t="str">
        <f t="shared" si="170"/>
        <v/>
      </c>
      <c r="CN1841" s="44" t="str">
        <f>IF(Wedstrijden!AC2006="x","AA","")</f>
        <v/>
      </c>
      <c r="CO1841" s="44" t="str">
        <f>IF(Wedstrijden!AD2006="x","A","")</f>
        <v/>
      </c>
      <c r="CP1841" s="44" t="str">
        <f>IF(Wedstrijden!AE2006="x","BB","")</f>
        <v/>
      </c>
      <c r="CQ1841" s="44" t="str">
        <f>IF(Wedstrijden!AF2006="x","B","")</f>
        <v/>
      </c>
      <c r="CR1841" s="44" t="str">
        <f>IF(Wedstrijden!AG2006="x","L","")</f>
        <v/>
      </c>
      <c r="CS1841" s="44" t="str">
        <f>IF(Wedstrijden!AH2006="x","M","")</f>
        <v/>
      </c>
      <c r="CT1841" s="44" t="str">
        <f>IF(Wedstrijden!AI2006="x","Z","")</f>
        <v/>
      </c>
      <c r="CU1841" s="44" t="str">
        <f>IF(Wedstrijden!AJ2006="x","ZZ","")</f>
        <v/>
      </c>
      <c r="CV1841" s="44" t="str">
        <f>IF(COUNTA(Wedstrijden!AK2006:AQ2006)&lt;&gt;0,2,"")</f>
        <v/>
      </c>
      <c r="CW1841" s="44" t="str">
        <f t="shared" si="171"/>
        <v/>
      </c>
      <c r="CX1841" s="44" t="str">
        <f>IF(Wedstrijden!AK2006="x","BB","")</f>
        <v/>
      </c>
      <c r="CY1841" s="44" t="str">
        <f>IF(Wedstrijden!AL2006="x","B","")</f>
        <v/>
      </c>
      <c r="CZ1841" s="44" t="str">
        <f>IF(Wedstrijden!AM2006="x","L","")</f>
        <v/>
      </c>
      <c r="DA1841" s="44" t="str">
        <f>IF(Wedstrijden!AN2006="x","M","")</f>
        <v/>
      </c>
      <c r="DB1841" s="44" t="str">
        <f>IF(Wedstrijden!AO2006="x","Z","")</f>
        <v/>
      </c>
      <c r="DC1841" s="44" t="str">
        <f>IF(Wedstrijden!AP2006="x","ZZ","")</f>
        <v/>
      </c>
      <c r="DD1841" s="44" t="str">
        <f>IF(Wedstrijden!AQ2006="x","1.40","")</f>
        <v/>
      </c>
      <c r="DE1841" s="44" t="str">
        <f>IF(COUNTA(Wedstrijden!AR2006:AT2006)&lt;&gt;0,6,"")</f>
        <v/>
      </c>
      <c r="DF1841" s="44" t="str">
        <f t="shared" si="172"/>
        <v/>
      </c>
      <c r="DG1841" s="44" t="str">
        <f>IF(Wedstrijden!AR2006="x","L","")</f>
        <v/>
      </c>
      <c r="DH1841" s="44" t="str">
        <f>IF(Wedstrijden!AS2006="x","M","")</f>
        <v/>
      </c>
      <c r="DI1841" s="44" t="str">
        <f>IF(Wedstrijden!AT2006="x","Z","")</f>
        <v/>
      </c>
      <c r="DJ1841" s="44" t="str">
        <f>IF(COUNTA(Wedstrijden!AU2006:AW2006)&lt;&gt;0,6,"")</f>
        <v/>
      </c>
      <c r="DK1841" s="44" t="str">
        <f t="shared" si="173"/>
        <v/>
      </c>
      <c r="DL1841" s="44" t="str">
        <f>IF(Wedstrijden!AU2006="x","L","")</f>
        <v/>
      </c>
      <c r="DM1841" s="44" t="str">
        <f>IF(Wedstrijden!AV2006="x","M","")</f>
        <v/>
      </c>
      <c r="DN1841" s="44" t="str">
        <f>IF(Wedstrijden!AW2006="x","Z","")</f>
        <v/>
      </c>
    </row>
    <row r="1842" spans="1:118" ht="15">
      <c r="A1842" s="48" t="e">
        <f>Wedstrijden!#REF!</f>
        <v>#REF!</v>
      </c>
      <c r="B1842" s="44" t="str">
        <f>IFERROR(VLOOKUP(Wedstrijden!E2007,Wedstrijdlocaties!$B$2:$E$499,2,FALSE),"")</f>
        <v/>
      </c>
      <c r="C1842" s="44" t="str">
        <f>Wedstrijden!F2007</f>
        <v/>
      </c>
      <c r="D1842" s="44" t="str">
        <f>IFERROR(VLOOKUP(Wedstrijden!G2007,Organisaties!$B$2:$C$501,2,FALSE),"")</f>
        <v/>
      </c>
      <c r="E1842" s="44" t="str">
        <f>IFERROR(VLOOKUP(Wedstrijden!G2007,Organisaties!$B$2:$F$501,5,FALSE),"")</f>
        <v/>
      </c>
      <c r="F1842" s="44" t="str">
        <f>IF(Wedstrijden!BC2007&lt;&gt;"",Wedstrijden!BC2007,"")</f>
        <v/>
      </c>
      <c r="G1842" s="44">
        <f>IF(Wedstrijden!AY2007="Indoor",1,0)</f>
        <v>0</v>
      </c>
      <c r="H1842" s="44">
        <f>Wedstrijden!AZ2007</f>
        <v>0</v>
      </c>
      <c r="I1842" s="44" t="str">
        <f>IF(Wedstrijden!AX2007="Nee",0,IF(Wedstrijden!AX2007="Ja",1,""))</f>
        <v/>
      </c>
      <c r="J1842" s="44" t="str">
        <f>IF(Wedstrijden!BA2007&lt;&gt;"",Wedstrijden!BA2007,"")</f>
        <v/>
      </c>
      <c r="W1842" s="45"/>
      <c r="AE1842" s="45"/>
      <c r="AN1842" s="45"/>
      <c r="AU1842" s="45"/>
      <c r="BA1842" s="45"/>
      <c r="BE1842" s="45"/>
      <c r="BJ1842" s="44" t="str">
        <f>IF(COUNTA(Wedstrijden!I2007:S2007)&lt;&gt;0,1,"")</f>
        <v/>
      </c>
      <c r="BK1842" s="44" t="str">
        <f t="shared" si="168"/>
        <v/>
      </c>
      <c r="BL1842" s="44" t="str">
        <f>IF(Wedstrijden!I2007="x","AA","")</f>
        <v/>
      </c>
      <c r="BM1842" s="44" t="str">
        <f>IF(Wedstrijden!J2007="x","A","")</f>
        <v/>
      </c>
      <c r="BN1842" s="44" t="str">
        <f>IF(Wedstrijden!K2007="x","B1","")</f>
        <v/>
      </c>
      <c r="BO1842" s="44" t="str">
        <f>IF(Wedstrijden!L2007="x","BB","")</f>
        <v/>
      </c>
      <c r="BP1842" s="44" t="str">
        <f>IF(Wedstrijden!M2007="x","B","")</f>
        <v/>
      </c>
      <c r="BQ1842" s="44" t="str">
        <f>IF(Wedstrijden!N2007="x","L1","")</f>
        <v/>
      </c>
      <c r="BR1842" s="44" t="str">
        <f>IF(Wedstrijden!O2007="x","L2","")</f>
        <v/>
      </c>
      <c r="BS1842" s="44" t="str">
        <f>IF(Wedstrijden!P2007="x","M1","")</f>
        <v/>
      </c>
      <c r="BT1842" s="44" t="str">
        <f>IF(Wedstrijden!Q2007="x","M2","")</f>
        <v/>
      </c>
      <c r="BU1842" s="44" t="str">
        <f>IF(Wedstrijden!R2007="x","Z1","")</f>
        <v/>
      </c>
      <c r="BV1842" s="44" t="str">
        <f>IF(Wedstrijden!S2007="x","Z2","")</f>
        <v/>
      </c>
      <c r="BW1842" s="44" t="str">
        <f>IF(COUNTA(Wedstrijden!T2007:AB2007)&lt;&gt;0,1,"")</f>
        <v/>
      </c>
      <c r="BX1842" s="44" t="str">
        <f t="shared" si="169"/>
        <v/>
      </c>
      <c r="BY1842" s="44" t="str">
        <f>IF(Wedstrijden!T2007="x","BB","")</f>
        <v/>
      </c>
      <c r="BZ1842" s="44" t="str">
        <f>IF(Wedstrijden!U2007="x","B","")</f>
        <v/>
      </c>
      <c r="CA1842" s="44" t="str">
        <f>IF(Wedstrijden!V2007="x","L1","")</f>
        <v/>
      </c>
      <c r="CB1842" s="44" t="str">
        <f>IF(Wedstrijden!W2007="x","L2","")</f>
        <v/>
      </c>
      <c r="CC1842" s="44" t="str">
        <f>IF(Wedstrijden!X2007="x","M1","")</f>
        <v/>
      </c>
      <c r="CD1842" s="44" t="str">
        <f>IF(Wedstrijden!Y2007="x","M2","")</f>
        <v/>
      </c>
      <c r="CE1842" s="44" t="str">
        <f>IF(Wedstrijden!Z2007="x","Z1","")</f>
        <v/>
      </c>
      <c r="CF1842" s="44" t="str">
        <f>IF(Wedstrijden!AA2007="x","Z2","")</f>
        <v/>
      </c>
      <c r="CG1842" s="44" t="str">
        <f>IF(Wedstrijden!AB2007="x","ZZL","")</f>
        <v/>
      </c>
      <c r="CL1842" s="44" t="str">
        <f>IF(COUNTA(Wedstrijden!AC2007:AJ2007)&lt;&gt;0,2,"")</f>
        <v/>
      </c>
      <c r="CM1842" s="44" t="str">
        <f t="shared" si="170"/>
        <v/>
      </c>
      <c r="CN1842" s="44" t="str">
        <f>IF(Wedstrijden!AC2007="x","AA","")</f>
        <v/>
      </c>
      <c r="CO1842" s="44" t="str">
        <f>IF(Wedstrijden!AD2007="x","A","")</f>
        <v/>
      </c>
      <c r="CP1842" s="44" t="str">
        <f>IF(Wedstrijden!AE2007="x","BB","")</f>
        <v/>
      </c>
      <c r="CQ1842" s="44" t="str">
        <f>IF(Wedstrijden!AF2007="x","B","")</f>
        <v/>
      </c>
      <c r="CR1842" s="44" t="str">
        <f>IF(Wedstrijden!AG2007="x","L","")</f>
        <v/>
      </c>
      <c r="CS1842" s="44" t="str">
        <f>IF(Wedstrijden!AH2007="x","M","")</f>
        <v/>
      </c>
      <c r="CT1842" s="44" t="str">
        <f>IF(Wedstrijden!AI2007="x","Z","")</f>
        <v/>
      </c>
      <c r="CU1842" s="44" t="str">
        <f>IF(Wedstrijden!AJ2007="x","ZZ","")</f>
        <v/>
      </c>
      <c r="CV1842" s="44" t="str">
        <f>IF(COUNTA(Wedstrijden!AK2007:AQ2007)&lt;&gt;0,2,"")</f>
        <v/>
      </c>
      <c r="CW1842" s="44" t="str">
        <f t="shared" si="171"/>
        <v/>
      </c>
      <c r="CX1842" s="44" t="str">
        <f>IF(Wedstrijden!AK2007="x","BB","")</f>
        <v/>
      </c>
      <c r="CY1842" s="44" t="str">
        <f>IF(Wedstrijden!AL2007="x","B","")</f>
        <v/>
      </c>
      <c r="CZ1842" s="44" t="str">
        <f>IF(Wedstrijden!AM2007="x","L","")</f>
        <v/>
      </c>
      <c r="DA1842" s="44" t="str">
        <f>IF(Wedstrijden!AN2007="x","M","")</f>
        <v/>
      </c>
      <c r="DB1842" s="44" t="str">
        <f>IF(Wedstrijden!AO2007="x","Z","")</f>
        <v/>
      </c>
      <c r="DC1842" s="44" t="str">
        <f>IF(Wedstrijden!AP2007="x","ZZ","")</f>
        <v/>
      </c>
      <c r="DD1842" s="44" t="str">
        <f>IF(Wedstrijden!AQ2007="x","1.40","")</f>
        <v/>
      </c>
      <c r="DE1842" s="44" t="str">
        <f>IF(COUNTA(Wedstrijden!AR2007:AT2007)&lt;&gt;0,6,"")</f>
        <v/>
      </c>
      <c r="DF1842" s="44" t="str">
        <f t="shared" si="172"/>
        <v/>
      </c>
      <c r="DG1842" s="44" t="str">
        <f>IF(Wedstrijden!AR2007="x","L","")</f>
        <v/>
      </c>
      <c r="DH1842" s="44" t="str">
        <f>IF(Wedstrijden!AS2007="x","M","")</f>
        <v/>
      </c>
      <c r="DI1842" s="44" t="str">
        <f>IF(Wedstrijden!AT2007="x","Z","")</f>
        <v/>
      </c>
      <c r="DJ1842" s="44" t="str">
        <f>IF(COUNTA(Wedstrijden!AU2007:AW2007)&lt;&gt;0,6,"")</f>
        <v/>
      </c>
      <c r="DK1842" s="44" t="str">
        <f t="shared" si="173"/>
        <v/>
      </c>
      <c r="DL1842" s="44" t="str">
        <f>IF(Wedstrijden!AU2007="x","L","")</f>
        <v/>
      </c>
      <c r="DM1842" s="44" t="str">
        <f>IF(Wedstrijden!AV2007="x","M","")</f>
        <v/>
      </c>
      <c r="DN1842" s="44" t="str">
        <f>IF(Wedstrijden!AW2007="x","Z","")</f>
        <v/>
      </c>
    </row>
    <row r="1843" spans="1:118" ht="15">
      <c r="A1843" s="48" t="e">
        <f>Wedstrijden!#REF!</f>
        <v>#REF!</v>
      </c>
      <c r="B1843" s="44" t="str">
        <f>IFERROR(VLOOKUP(Wedstrijden!E2008,Wedstrijdlocaties!$B$2:$E$499,2,FALSE),"")</f>
        <v/>
      </c>
      <c r="C1843" s="44" t="str">
        <f>Wedstrijden!F2008</f>
        <v/>
      </c>
      <c r="D1843" s="44" t="str">
        <f>IFERROR(VLOOKUP(Wedstrijden!G2008,Organisaties!$B$2:$C$501,2,FALSE),"")</f>
        <v/>
      </c>
      <c r="E1843" s="44" t="str">
        <f>IFERROR(VLOOKUP(Wedstrijden!G2008,Organisaties!$B$2:$F$501,5,FALSE),"")</f>
        <v/>
      </c>
      <c r="F1843" s="44" t="str">
        <f>IF(Wedstrijden!BC2008&lt;&gt;"",Wedstrijden!BC2008,"")</f>
        <v/>
      </c>
      <c r="G1843" s="44">
        <f>IF(Wedstrijden!AY2008="Indoor",1,0)</f>
        <v>0</v>
      </c>
      <c r="H1843" s="44">
        <f>Wedstrijden!AZ2008</f>
        <v>0</v>
      </c>
      <c r="I1843" s="44" t="str">
        <f>IF(Wedstrijden!AX2008="Nee",0,IF(Wedstrijden!AX2008="Ja",1,""))</f>
        <v/>
      </c>
      <c r="J1843" s="44" t="str">
        <f>IF(Wedstrijden!BA2008&lt;&gt;"",Wedstrijden!BA2008,"")</f>
        <v/>
      </c>
      <c r="W1843" s="45"/>
      <c r="AE1843" s="45"/>
      <c r="AN1843" s="45"/>
      <c r="AU1843" s="45"/>
      <c r="BA1843" s="45"/>
      <c r="BE1843" s="45"/>
      <c r="BJ1843" s="44" t="str">
        <f>IF(COUNTA(Wedstrijden!I2008:S2008)&lt;&gt;0,1,"")</f>
        <v/>
      </c>
      <c r="BK1843" s="44" t="str">
        <f t="shared" si="168"/>
        <v/>
      </c>
      <c r="BL1843" s="44" t="str">
        <f>IF(Wedstrijden!I2008="x","AA","")</f>
        <v/>
      </c>
      <c r="BM1843" s="44" t="str">
        <f>IF(Wedstrijden!J2008="x","A","")</f>
        <v/>
      </c>
      <c r="BN1843" s="44" t="str">
        <f>IF(Wedstrijden!K2008="x","B1","")</f>
        <v/>
      </c>
      <c r="BO1843" s="44" t="str">
        <f>IF(Wedstrijden!L2008="x","BB","")</f>
        <v/>
      </c>
      <c r="BP1843" s="44" t="str">
        <f>IF(Wedstrijden!M2008="x","B","")</f>
        <v/>
      </c>
      <c r="BQ1843" s="44" t="str">
        <f>IF(Wedstrijden!N2008="x","L1","")</f>
        <v/>
      </c>
      <c r="BR1843" s="44" t="str">
        <f>IF(Wedstrijden!O2008="x","L2","")</f>
        <v/>
      </c>
      <c r="BS1843" s="44" t="str">
        <f>IF(Wedstrijden!P2008="x","M1","")</f>
        <v/>
      </c>
      <c r="BT1843" s="44" t="str">
        <f>IF(Wedstrijden!Q2008="x","M2","")</f>
        <v/>
      </c>
      <c r="BU1843" s="44" t="str">
        <f>IF(Wedstrijden!R2008="x","Z1","")</f>
        <v/>
      </c>
      <c r="BV1843" s="44" t="str">
        <f>IF(Wedstrijden!S2008="x","Z2","")</f>
        <v/>
      </c>
      <c r="BW1843" s="44" t="str">
        <f>IF(COUNTA(Wedstrijden!T2008:AB2008)&lt;&gt;0,1,"")</f>
        <v/>
      </c>
      <c r="BX1843" s="44" t="str">
        <f t="shared" si="169"/>
        <v/>
      </c>
      <c r="BY1843" s="44" t="str">
        <f>IF(Wedstrijden!T2008="x","BB","")</f>
        <v/>
      </c>
      <c r="BZ1843" s="44" t="str">
        <f>IF(Wedstrijden!U2008="x","B","")</f>
        <v/>
      </c>
      <c r="CA1843" s="44" t="str">
        <f>IF(Wedstrijden!V2008="x","L1","")</f>
        <v/>
      </c>
      <c r="CB1843" s="44" t="str">
        <f>IF(Wedstrijden!W2008="x","L2","")</f>
        <v/>
      </c>
      <c r="CC1843" s="44" t="str">
        <f>IF(Wedstrijden!X2008="x","M1","")</f>
        <v/>
      </c>
      <c r="CD1843" s="44" t="str">
        <f>IF(Wedstrijden!Y2008="x","M2","")</f>
        <v/>
      </c>
      <c r="CE1843" s="44" t="str">
        <f>IF(Wedstrijden!Z2008="x","Z1","")</f>
        <v/>
      </c>
      <c r="CF1843" s="44" t="str">
        <f>IF(Wedstrijden!AA2008="x","Z2","")</f>
        <v/>
      </c>
      <c r="CG1843" s="44" t="str">
        <f>IF(Wedstrijden!AB2008="x","ZZL","")</f>
        <v/>
      </c>
      <c r="CL1843" s="44" t="str">
        <f>IF(COUNTA(Wedstrijden!AC2008:AJ2008)&lt;&gt;0,2,"")</f>
        <v/>
      </c>
      <c r="CM1843" s="44" t="str">
        <f t="shared" si="170"/>
        <v/>
      </c>
      <c r="CN1843" s="44" t="str">
        <f>IF(Wedstrijden!AC2008="x","AA","")</f>
        <v/>
      </c>
      <c r="CO1843" s="44" t="str">
        <f>IF(Wedstrijden!AD2008="x","A","")</f>
        <v/>
      </c>
      <c r="CP1843" s="44" t="str">
        <f>IF(Wedstrijden!AE2008="x","BB","")</f>
        <v/>
      </c>
      <c r="CQ1843" s="44" t="str">
        <f>IF(Wedstrijden!AF2008="x","B","")</f>
        <v/>
      </c>
      <c r="CR1843" s="44" t="str">
        <f>IF(Wedstrijden!AG2008="x","L","")</f>
        <v/>
      </c>
      <c r="CS1843" s="44" t="str">
        <f>IF(Wedstrijden!AH2008="x","M","")</f>
        <v/>
      </c>
      <c r="CT1843" s="44" t="str">
        <f>IF(Wedstrijden!AI2008="x","Z","")</f>
        <v/>
      </c>
      <c r="CU1843" s="44" t="str">
        <f>IF(Wedstrijden!AJ2008="x","ZZ","")</f>
        <v/>
      </c>
      <c r="CV1843" s="44" t="str">
        <f>IF(COUNTA(Wedstrijden!AK2008:AQ2008)&lt;&gt;0,2,"")</f>
        <v/>
      </c>
      <c r="CW1843" s="44" t="str">
        <f t="shared" si="171"/>
        <v/>
      </c>
      <c r="CX1843" s="44" t="str">
        <f>IF(Wedstrijden!AK2008="x","BB","")</f>
        <v/>
      </c>
      <c r="CY1843" s="44" t="str">
        <f>IF(Wedstrijden!AL2008="x","B","")</f>
        <v/>
      </c>
      <c r="CZ1843" s="44" t="str">
        <f>IF(Wedstrijden!AM2008="x","L","")</f>
        <v/>
      </c>
      <c r="DA1843" s="44" t="str">
        <f>IF(Wedstrijden!AN2008="x","M","")</f>
        <v/>
      </c>
      <c r="DB1843" s="44" t="str">
        <f>IF(Wedstrijden!AO2008="x","Z","")</f>
        <v/>
      </c>
      <c r="DC1843" s="44" t="str">
        <f>IF(Wedstrijden!AP2008="x","ZZ","")</f>
        <v/>
      </c>
      <c r="DD1843" s="44" t="str">
        <f>IF(Wedstrijden!AQ2008="x","1.40","")</f>
        <v/>
      </c>
      <c r="DE1843" s="44" t="str">
        <f>IF(COUNTA(Wedstrijden!AR2008:AT2008)&lt;&gt;0,6,"")</f>
        <v/>
      </c>
      <c r="DF1843" s="44" t="str">
        <f t="shared" si="172"/>
        <v/>
      </c>
      <c r="DG1843" s="44" t="str">
        <f>IF(Wedstrijden!AR2008="x","L","")</f>
        <v/>
      </c>
      <c r="DH1843" s="44" t="str">
        <f>IF(Wedstrijden!AS2008="x","M","")</f>
        <v/>
      </c>
      <c r="DI1843" s="44" t="str">
        <f>IF(Wedstrijden!AT2008="x","Z","")</f>
        <v/>
      </c>
      <c r="DJ1843" s="44" t="str">
        <f>IF(COUNTA(Wedstrijden!AU2008:AW2008)&lt;&gt;0,6,"")</f>
        <v/>
      </c>
      <c r="DK1843" s="44" t="str">
        <f t="shared" si="173"/>
        <v/>
      </c>
      <c r="DL1843" s="44" t="str">
        <f>IF(Wedstrijden!AU2008="x","L","")</f>
        <v/>
      </c>
      <c r="DM1843" s="44" t="str">
        <f>IF(Wedstrijden!AV2008="x","M","")</f>
        <v/>
      </c>
      <c r="DN1843" s="44" t="str">
        <f>IF(Wedstrijden!AW2008="x","Z","")</f>
        <v/>
      </c>
    </row>
    <row r="1844" spans="1:118" ht="15">
      <c r="A1844" s="48" t="e">
        <f>Wedstrijden!#REF!</f>
        <v>#REF!</v>
      </c>
      <c r="B1844" s="44" t="str">
        <f>IFERROR(VLOOKUP(Wedstrijden!E2009,Wedstrijdlocaties!$B$2:$E$499,2,FALSE),"")</f>
        <v/>
      </c>
      <c r="C1844" s="44" t="str">
        <f>Wedstrijden!F2009</f>
        <v/>
      </c>
      <c r="D1844" s="44" t="str">
        <f>IFERROR(VLOOKUP(Wedstrijden!G2009,Organisaties!$B$2:$C$501,2,FALSE),"")</f>
        <v/>
      </c>
      <c r="E1844" s="44" t="str">
        <f>IFERROR(VLOOKUP(Wedstrijden!G2009,Organisaties!$B$2:$F$501,5,FALSE),"")</f>
        <v/>
      </c>
      <c r="F1844" s="44" t="str">
        <f>IF(Wedstrijden!BC2009&lt;&gt;"",Wedstrijden!BC2009,"")</f>
        <v/>
      </c>
      <c r="G1844" s="44">
        <f>IF(Wedstrijden!AY2009="Indoor",1,0)</f>
        <v>0</v>
      </c>
      <c r="H1844" s="44">
        <f>Wedstrijden!AZ2009</f>
        <v>0</v>
      </c>
      <c r="I1844" s="44" t="str">
        <f>IF(Wedstrijden!AX2009="Nee",0,IF(Wedstrijden!AX2009="Ja",1,""))</f>
        <v/>
      </c>
      <c r="J1844" s="44" t="str">
        <f>IF(Wedstrijden!BA2009&lt;&gt;"",Wedstrijden!BA2009,"")</f>
        <v/>
      </c>
      <c r="W1844" s="45"/>
      <c r="AE1844" s="45"/>
      <c r="AN1844" s="45"/>
      <c r="AU1844" s="45"/>
      <c r="BA1844" s="45"/>
      <c r="BE1844" s="45"/>
      <c r="BJ1844" s="44" t="str">
        <f>IF(COUNTA(Wedstrijden!I2009:S2009)&lt;&gt;0,1,"")</f>
        <v/>
      </c>
      <c r="BK1844" s="44" t="str">
        <f t="shared" si="168"/>
        <v/>
      </c>
      <c r="BL1844" s="44" t="str">
        <f>IF(Wedstrijden!I2009="x","AA","")</f>
        <v/>
      </c>
      <c r="BM1844" s="44" t="str">
        <f>IF(Wedstrijden!J2009="x","A","")</f>
        <v/>
      </c>
      <c r="BN1844" s="44" t="str">
        <f>IF(Wedstrijden!K2009="x","B1","")</f>
        <v/>
      </c>
      <c r="BO1844" s="44" t="str">
        <f>IF(Wedstrijden!L2009="x","BB","")</f>
        <v/>
      </c>
      <c r="BP1844" s="44" t="str">
        <f>IF(Wedstrijden!M2009="x","B","")</f>
        <v/>
      </c>
      <c r="BQ1844" s="44" t="str">
        <f>IF(Wedstrijden!N2009="x","L1","")</f>
        <v/>
      </c>
      <c r="BR1844" s="44" t="str">
        <f>IF(Wedstrijden!O2009="x","L2","")</f>
        <v/>
      </c>
      <c r="BS1844" s="44" t="str">
        <f>IF(Wedstrijden!P2009="x","M1","")</f>
        <v/>
      </c>
      <c r="BT1844" s="44" t="str">
        <f>IF(Wedstrijden!Q2009="x","M2","")</f>
        <v/>
      </c>
      <c r="BU1844" s="44" t="str">
        <f>IF(Wedstrijden!R2009="x","Z1","")</f>
        <v/>
      </c>
      <c r="BV1844" s="44" t="str">
        <f>IF(Wedstrijden!S2009="x","Z2","")</f>
        <v/>
      </c>
      <c r="BW1844" s="44" t="str">
        <f>IF(COUNTA(Wedstrijden!T2009:AB2009)&lt;&gt;0,1,"")</f>
        <v/>
      </c>
      <c r="BX1844" s="44" t="str">
        <f t="shared" si="169"/>
        <v/>
      </c>
      <c r="BY1844" s="44" t="str">
        <f>IF(Wedstrijden!T2009="x","BB","")</f>
        <v/>
      </c>
      <c r="BZ1844" s="44" t="str">
        <f>IF(Wedstrijden!U2009="x","B","")</f>
        <v/>
      </c>
      <c r="CA1844" s="44" t="str">
        <f>IF(Wedstrijden!V2009="x","L1","")</f>
        <v/>
      </c>
      <c r="CB1844" s="44" t="str">
        <f>IF(Wedstrijden!W2009="x","L2","")</f>
        <v/>
      </c>
      <c r="CC1844" s="44" t="str">
        <f>IF(Wedstrijden!X2009="x","M1","")</f>
        <v/>
      </c>
      <c r="CD1844" s="44" t="str">
        <f>IF(Wedstrijden!Y2009="x","M2","")</f>
        <v/>
      </c>
      <c r="CE1844" s="44" t="str">
        <f>IF(Wedstrijden!Z2009="x","Z1","")</f>
        <v/>
      </c>
      <c r="CF1844" s="44" t="str">
        <f>IF(Wedstrijden!AA2009="x","Z2","")</f>
        <v/>
      </c>
      <c r="CG1844" s="44" t="str">
        <f>IF(Wedstrijden!AB2009="x","ZZL","")</f>
        <v/>
      </c>
      <c r="CL1844" s="44" t="str">
        <f>IF(COUNTA(Wedstrijden!AC2009:AJ2009)&lt;&gt;0,2,"")</f>
        <v/>
      </c>
      <c r="CM1844" s="44" t="str">
        <f t="shared" si="170"/>
        <v/>
      </c>
      <c r="CN1844" s="44" t="str">
        <f>IF(Wedstrijden!AC2009="x","AA","")</f>
        <v/>
      </c>
      <c r="CO1844" s="44" t="str">
        <f>IF(Wedstrijden!AD2009="x","A","")</f>
        <v/>
      </c>
      <c r="CP1844" s="44" t="str">
        <f>IF(Wedstrijden!AE2009="x","BB","")</f>
        <v/>
      </c>
      <c r="CQ1844" s="44" t="str">
        <f>IF(Wedstrijden!AF2009="x","B","")</f>
        <v/>
      </c>
      <c r="CR1844" s="44" t="str">
        <f>IF(Wedstrijden!AG2009="x","L","")</f>
        <v/>
      </c>
      <c r="CS1844" s="44" t="str">
        <f>IF(Wedstrijden!AH2009="x","M","")</f>
        <v/>
      </c>
      <c r="CT1844" s="44" t="str">
        <f>IF(Wedstrijden!AI2009="x","Z","")</f>
        <v/>
      </c>
      <c r="CU1844" s="44" t="str">
        <f>IF(Wedstrijden!AJ2009="x","ZZ","")</f>
        <v/>
      </c>
      <c r="CV1844" s="44" t="str">
        <f>IF(COUNTA(Wedstrijden!AK2009:AQ2009)&lt;&gt;0,2,"")</f>
        <v/>
      </c>
      <c r="CW1844" s="44" t="str">
        <f t="shared" si="171"/>
        <v/>
      </c>
      <c r="CX1844" s="44" t="str">
        <f>IF(Wedstrijden!AK2009="x","BB","")</f>
        <v/>
      </c>
      <c r="CY1844" s="44" t="str">
        <f>IF(Wedstrijden!AL2009="x","B","")</f>
        <v/>
      </c>
      <c r="CZ1844" s="44" t="str">
        <f>IF(Wedstrijden!AM2009="x","L","")</f>
        <v/>
      </c>
      <c r="DA1844" s="44" t="str">
        <f>IF(Wedstrijden!AN2009="x","M","")</f>
        <v/>
      </c>
      <c r="DB1844" s="44" t="str">
        <f>IF(Wedstrijden!AO2009="x","Z","")</f>
        <v/>
      </c>
      <c r="DC1844" s="44" t="str">
        <f>IF(Wedstrijden!AP2009="x","ZZ","")</f>
        <v/>
      </c>
      <c r="DD1844" s="44" t="str">
        <f>IF(Wedstrijden!AQ2009="x","1.40","")</f>
        <v/>
      </c>
      <c r="DE1844" s="44" t="str">
        <f>IF(COUNTA(Wedstrijden!AR2009:AT2009)&lt;&gt;0,6,"")</f>
        <v/>
      </c>
      <c r="DF1844" s="44" t="str">
        <f t="shared" si="172"/>
        <v/>
      </c>
      <c r="DG1844" s="44" t="str">
        <f>IF(Wedstrijden!AR2009="x","L","")</f>
        <v/>
      </c>
      <c r="DH1844" s="44" t="str">
        <f>IF(Wedstrijden!AS2009="x","M","")</f>
        <v/>
      </c>
      <c r="DI1844" s="44" t="str">
        <f>IF(Wedstrijden!AT2009="x","Z","")</f>
        <v/>
      </c>
      <c r="DJ1844" s="44" t="str">
        <f>IF(COUNTA(Wedstrijden!AU2009:AW2009)&lt;&gt;0,6,"")</f>
        <v/>
      </c>
      <c r="DK1844" s="44" t="str">
        <f t="shared" si="173"/>
        <v/>
      </c>
      <c r="DL1844" s="44" t="str">
        <f>IF(Wedstrijden!AU2009="x","L","")</f>
        <v/>
      </c>
      <c r="DM1844" s="44" t="str">
        <f>IF(Wedstrijden!AV2009="x","M","")</f>
        <v/>
      </c>
      <c r="DN1844" s="44" t="str">
        <f>IF(Wedstrijden!AW2009="x","Z","")</f>
        <v/>
      </c>
    </row>
    <row r="1845" spans="1:118" ht="15">
      <c r="A1845" s="48" t="e">
        <f>Wedstrijden!#REF!</f>
        <v>#REF!</v>
      </c>
      <c r="B1845" s="44" t="str">
        <f>IFERROR(VLOOKUP(Wedstrijden!E2010,Wedstrijdlocaties!$B$2:$E$499,2,FALSE),"")</f>
        <v/>
      </c>
      <c r="C1845" s="44" t="str">
        <f>Wedstrijden!F2010</f>
        <v/>
      </c>
      <c r="D1845" s="44" t="str">
        <f>IFERROR(VLOOKUP(Wedstrijden!G2010,Organisaties!$B$2:$C$501,2,FALSE),"")</f>
        <v/>
      </c>
      <c r="E1845" s="44" t="str">
        <f>IFERROR(VLOOKUP(Wedstrijden!G2010,Organisaties!$B$2:$F$501,5,FALSE),"")</f>
        <v/>
      </c>
      <c r="F1845" s="44" t="str">
        <f>IF(Wedstrijden!BC2010&lt;&gt;"",Wedstrijden!BC2010,"")</f>
        <v/>
      </c>
      <c r="G1845" s="44">
        <f>IF(Wedstrijden!AY2010="Indoor",1,0)</f>
        <v>0</v>
      </c>
      <c r="H1845" s="44">
        <f>Wedstrijden!AZ2010</f>
        <v>0</v>
      </c>
      <c r="I1845" s="44" t="str">
        <f>IF(Wedstrijden!AX2010="Nee",0,IF(Wedstrijden!AX2010="Ja",1,""))</f>
        <v/>
      </c>
      <c r="J1845" s="44" t="str">
        <f>IF(Wedstrijden!BA2010&lt;&gt;"",Wedstrijden!BA2010,"")</f>
        <v/>
      </c>
      <c r="W1845" s="45"/>
      <c r="AE1845" s="45"/>
      <c r="AN1845" s="45"/>
      <c r="AU1845" s="45"/>
      <c r="BA1845" s="45"/>
      <c r="BE1845" s="45"/>
      <c r="BJ1845" s="44" t="str">
        <f>IF(COUNTA(Wedstrijden!I2010:S2010)&lt;&gt;0,1,"")</f>
        <v/>
      </c>
      <c r="BK1845" s="44" t="str">
        <f t="shared" si="168"/>
        <v/>
      </c>
      <c r="BL1845" s="44" t="str">
        <f>IF(Wedstrijden!I2010="x","AA","")</f>
        <v/>
      </c>
      <c r="BM1845" s="44" t="str">
        <f>IF(Wedstrijden!J2010="x","A","")</f>
        <v/>
      </c>
      <c r="BN1845" s="44" t="str">
        <f>IF(Wedstrijden!K2010="x","B1","")</f>
        <v/>
      </c>
      <c r="BO1845" s="44" t="str">
        <f>IF(Wedstrijden!L2010="x","BB","")</f>
        <v/>
      </c>
      <c r="BP1845" s="44" t="str">
        <f>IF(Wedstrijden!M2010="x","B","")</f>
        <v/>
      </c>
      <c r="BQ1845" s="44" t="str">
        <f>IF(Wedstrijden!N2010="x","L1","")</f>
        <v/>
      </c>
      <c r="BR1845" s="44" t="str">
        <f>IF(Wedstrijden!O2010="x","L2","")</f>
        <v/>
      </c>
      <c r="BS1845" s="44" t="str">
        <f>IF(Wedstrijden!P2010="x","M1","")</f>
        <v/>
      </c>
      <c r="BT1845" s="44" t="str">
        <f>IF(Wedstrijden!Q2010="x","M2","")</f>
        <v/>
      </c>
      <c r="BU1845" s="44" t="str">
        <f>IF(Wedstrijden!R2010="x","Z1","")</f>
        <v/>
      </c>
      <c r="BV1845" s="44" t="str">
        <f>IF(Wedstrijden!S2010="x","Z2","")</f>
        <v/>
      </c>
      <c r="BW1845" s="44" t="str">
        <f>IF(COUNTA(Wedstrijden!T2010:AB2010)&lt;&gt;0,1,"")</f>
        <v/>
      </c>
      <c r="BX1845" s="44" t="str">
        <f t="shared" si="169"/>
        <v/>
      </c>
      <c r="BY1845" s="44" t="str">
        <f>IF(Wedstrijden!T2010="x","BB","")</f>
        <v/>
      </c>
      <c r="BZ1845" s="44" t="str">
        <f>IF(Wedstrijden!U2010="x","B","")</f>
        <v/>
      </c>
      <c r="CA1845" s="44" t="str">
        <f>IF(Wedstrijden!V2010="x","L1","")</f>
        <v/>
      </c>
      <c r="CB1845" s="44" t="str">
        <f>IF(Wedstrijden!W2010="x","L2","")</f>
        <v/>
      </c>
      <c r="CC1845" s="44" t="str">
        <f>IF(Wedstrijden!X2010="x","M1","")</f>
        <v/>
      </c>
      <c r="CD1845" s="44" t="str">
        <f>IF(Wedstrijden!Y2010="x","M2","")</f>
        <v/>
      </c>
      <c r="CE1845" s="44" t="str">
        <f>IF(Wedstrijden!Z2010="x","Z1","")</f>
        <v/>
      </c>
      <c r="CF1845" s="44" t="str">
        <f>IF(Wedstrijden!AA2010="x","Z2","")</f>
        <v/>
      </c>
      <c r="CG1845" s="44" t="str">
        <f>IF(Wedstrijden!AB2010="x","ZZL","")</f>
        <v/>
      </c>
      <c r="CL1845" s="44" t="str">
        <f>IF(COUNTA(Wedstrijden!AC2010:AJ2010)&lt;&gt;0,2,"")</f>
        <v/>
      </c>
      <c r="CM1845" s="44" t="str">
        <f t="shared" si="170"/>
        <v/>
      </c>
      <c r="CN1845" s="44" t="str">
        <f>IF(Wedstrijden!AC2010="x","AA","")</f>
        <v/>
      </c>
      <c r="CO1845" s="44" t="str">
        <f>IF(Wedstrijden!AD2010="x","A","")</f>
        <v/>
      </c>
      <c r="CP1845" s="44" t="str">
        <f>IF(Wedstrijden!AE2010="x","BB","")</f>
        <v/>
      </c>
      <c r="CQ1845" s="44" t="str">
        <f>IF(Wedstrijden!AF2010="x","B","")</f>
        <v/>
      </c>
      <c r="CR1845" s="44" t="str">
        <f>IF(Wedstrijden!AG2010="x","L","")</f>
        <v/>
      </c>
      <c r="CS1845" s="44" t="str">
        <f>IF(Wedstrijden!AH2010="x","M","")</f>
        <v/>
      </c>
      <c r="CT1845" s="44" t="str">
        <f>IF(Wedstrijden!AI2010="x","Z","")</f>
        <v/>
      </c>
      <c r="CU1845" s="44" t="str">
        <f>IF(Wedstrijden!AJ2010="x","ZZ","")</f>
        <v/>
      </c>
      <c r="CV1845" s="44" t="str">
        <f>IF(COUNTA(Wedstrijden!AK2010:AQ2010)&lt;&gt;0,2,"")</f>
        <v/>
      </c>
      <c r="CW1845" s="44" t="str">
        <f t="shared" si="171"/>
        <v/>
      </c>
      <c r="CX1845" s="44" t="str">
        <f>IF(Wedstrijden!AK2010="x","BB","")</f>
        <v/>
      </c>
      <c r="CY1845" s="44" t="str">
        <f>IF(Wedstrijden!AL2010="x","B","")</f>
        <v/>
      </c>
      <c r="CZ1845" s="44" t="str">
        <f>IF(Wedstrijden!AM2010="x","L","")</f>
        <v/>
      </c>
      <c r="DA1845" s="44" t="str">
        <f>IF(Wedstrijden!AN2010="x","M","")</f>
        <v/>
      </c>
      <c r="DB1845" s="44" t="str">
        <f>IF(Wedstrijden!AO2010="x","Z","")</f>
        <v/>
      </c>
      <c r="DC1845" s="44" t="str">
        <f>IF(Wedstrijden!AP2010="x","ZZ","")</f>
        <v/>
      </c>
      <c r="DD1845" s="44" t="str">
        <f>IF(Wedstrijden!AQ2010="x","1.40","")</f>
        <v/>
      </c>
      <c r="DE1845" s="44" t="str">
        <f>IF(COUNTA(Wedstrijden!AR2010:AT2010)&lt;&gt;0,6,"")</f>
        <v/>
      </c>
      <c r="DF1845" s="44" t="str">
        <f t="shared" si="172"/>
        <v/>
      </c>
      <c r="DG1845" s="44" t="str">
        <f>IF(Wedstrijden!AR2010="x","L","")</f>
        <v/>
      </c>
      <c r="DH1845" s="44" t="str">
        <f>IF(Wedstrijden!AS2010="x","M","")</f>
        <v/>
      </c>
      <c r="DI1845" s="44" t="str">
        <f>IF(Wedstrijden!AT2010="x","Z","")</f>
        <v/>
      </c>
      <c r="DJ1845" s="44" t="str">
        <f>IF(COUNTA(Wedstrijden!AU2010:AW2010)&lt;&gt;0,6,"")</f>
        <v/>
      </c>
      <c r="DK1845" s="44" t="str">
        <f t="shared" si="173"/>
        <v/>
      </c>
      <c r="DL1845" s="44" t="str">
        <f>IF(Wedstrijden!AU2010="x","L","")</f>
        <v/>
      </c>
      <c r="DM1845" s="44" t="str">
        <f>IF(Wedstrijden!AV2010="x","M","")</f>
        <v/>
      </c>
      <c r="DN1845" s="44" t="str">
        <f>IF(Wedstrijden!AW2010="x","Z","")</f>
        <v/>
      </c>
    </row>
    <row r="1846" spans="1:118" ht="15">
      <c r="A1846" s="48" t="e">
        <f>Wedstrijden!#REF!</f>
        <v>#REF!</v>
      </c>
      <c r="B1846" s="44" t="str">
        <f>IFERROR(VLOOKUP(Wedstrijden!E2011,Wedstrijdlocaties!$B$2:$E$499,2,FALSE),"")</f>
        <v/>
      </c>
      <c r="C1846" s="44" t="str">
        <f>Wedstrijden!F2011</f>
        <v/>
      </c>
      <c r="D1846" s="44" t="str">
        <f>IFERROR(VLOOKUP(Wedstrijden!G2011,Organisaties!$B$2:$C$501,2,FALSE),"")</f>
        <v/>
      </c>
      <c r="E1846" s="44" t="str">
        <f>IFERROR(VLOOKUP(Wedstrijden!G2011,Organisaties!$B$2:$F$501,5,FALSE),"")</f>
        <v/>
      </c>
      <c r="F1846" s="44" t="str">
        <f>IF(Wedstrijden!BC2011&lt;&gt;"",Wedstrijden!BC2011,"")</f>
        <v/>
      </c>
      <c r="G1846" s="44">
        <f>IF(Wedstrijden!AY2011="Indoor",1,0)</f>
        <v>0</v>
      </c>
      <c r="H1846" s="44">
        <f>Wedstrijden!AZ2011</f>
        <v>0</v>
      </c>
      <c r="I1846" s="44" t="str">
        <f>IF(Wedstrijden!AX2011="Nee",0,IF(Wedstrijden!AX2011="Ja",1,""))</f>
        <v/>
      </c>
      <c r="J1846" s="44" t="str">
        <f>IF(Wedstrijden!BA2011&lt;&gt;"",Wedstrijden!BA2011,"")</f>
        <v/>
      </c>
      <c r="W1846" s="45"/>
      <c r="AE1846" s="45"/>
      <c r="AN1846" s="45"/>
      <c r="AU1846" s="45"/>
      <c r="BA1846" s="45"/>
      <c r="BE1846" s="45"/>
      <c r="BJ1846" s="44" t="str">
        <f>IF(COUNTA(Wedstrijden!I2011:S2011)&lt;&gt;0,1,"")</f>
        <v/>
      </c>
      <c r="BK1846" s="44" t="str">
        <f t="shared" si="168"/>
        <v/>
      </c>
      <c r="BL1846" s="44" t="str">
        <f>IF(Wedstrijden!I2011="x","AA","")</f>
        <v/>
      </c>
      <c r="BM1846" s="44" t="str">
        <f>IF(Wedstrijden!J2011="x","A","")</f>
        <v/>
      </c>
      <c r="BN1846" s="44" t="str">
        <f>IF(Wedstrijden!K2011="x","B1","")</f>
        <v/>
      </c>
      <c r="BO1846" s="44" t="str">
        <f>IF(Wedstrijden!L2011="x","BB","")</f>
        <v/>
      </c>
      <c r="BP1846" s="44" t="str">
        <f>IF(Wedstrijden!M2011="x","B","")</f>
        <v/>
      </c>
      <c r="BQ1846" s="44" t="str">
        <f>IF(Wedstrijden!N2011="x","L1","")</f>
        <v/>
      </c>
      <c r="BR1846" s="44" t="str">
        <f>IF(Wedstrijden!O2011="x","L2","")</f>
        <v/>
      </c>
      <c r="BS1846" s="44" t="str">
        <f>IF(Wedstrijden!P2011="x","M1","")</f>
        <v/>
      </c>
      <c r="BT1846" s="44" t="str">
        <f>IF(Wedstrijden!Q2011="x","M2","")</f>
        <v/>
      </c>
      <c r="BU1846" s="44" t="str">
        <f>IF(Wedstrijden!R2011="x","Z1","")</f>
        <v/>
      </c>
      <c r="BV1846" s="44" t="str">
        <f>IF(Wedstrijden!S2011="x","Z2","")</f>
        <v/>
      </c>
      <c r="BW1846" s="44" t="str">
        <f>IF(COUNTA(Wedstrijden!T2011:AB2011)&lt;&gt;0,1,"")</f>
        <v/>
      </c>
      <c r="BX1846" s="44" t="str">
        <f t="shared" si="169"/>
        <v/>
      </c>
      <c r="BY1846" s="44" t="str">
        <f>IF(Wedstrijden!T2011="x","BB","")</f>
        <v/>
      </c>
      <c r="BZ1846" s="44" t="str">
        <f>IF(Wedstrijden!U2011="x","B","")</f>
        <v/>
      </c>
      <c r="CA1846" s="44" t="str">
        <f>IF(Wedstrijden!V2011="x","L1","")</f>
        <v/>
      </c>
      <c r="CB1846" s="44" t="str">
        <f>IF(Wedstrijden!W2011="x","L2","")</f>
        <v/>
      </c>
      <c r="CC1846" s="44" t="str">
        <f>IF(Wedstrijden!X2011="x","M1","")</f>
        <v/>
      </c>
      <c r="CD1846" s="44" t="str">
        <f>IF(Wedstrijden!Y2011="x","M2","")</f>
        <v/>
      </c>
      <c r="CE1846" s="44" t="str">
        <f>IF(Wedstrijden!Z2011="x","Z1","")</f>
        <v/>
      </c>
      <c r="CF1846" s="44" t="str">
        <f>IF(Wedstrijden!AA2011="x","Z2","")</f>
        <v/>
      </c>
      <c r="CG1846" s="44" t="str">
        <f>IF(Wedstrijden!AB2011="x","ZZL","")</f>
        <v/>
      </c>
      <c r="CL1846" s="44" t="str">
        <f>IF(COUNTA(Wedstrijden!AC2011:AJ2011)&lt;&gt;0,2,"")</f>
        <v/>
      </c>
      <c r="CM1846" s="44" t="str">
        <f t="shared" si="170"/>
        <v/>
      </c>
      <c r="CN1846" s="44" t="str">
        <f>IF(Wedstrijden!AC2011="x","AA","")</f>
        <v/>
      </c>
      <c r="CO1846" s="44" t="str">
        <f>IF(Wedstrijden!AD2011="x","A","")</f>
        <v/>
      </c>
      <c r="CP1846" s="44" t="str">
        <f>IF(Wedstrijden!AE2011="x","BB","")</f>
        <v/>
      </c>
      <c r="CQ1846" s="44" t="str">
        <f>IF(Wedstrijden!AF2011="x","B","")</f>
        <v/>
      </c>
      <c r="CR1846" s="44" t="str">
        <f>IF(Wedstrijden!AG2011="x","L","")</f>
        <v/>
      </c>
      <c r="CS1846" s="44" t="str">
        <f>IF(Wedstrijden!AH2011="x","M","")</f>
        <v/>
      </c>
      <c r="CT1846" s="44" t="str">
        <f>IF(Wedstrijden!AI2011="x","Z","")</f>
        <v/>
      </c>
      <c r="CU1846" s="44" t="str">
        <f>IF(Wedstrijden!AJ2011="x","ZZ","")</f>
        <v/>
      </c>
      <c r="CV1846" s="44" t="str">
        <f>IF(COUNTA(Wedstrijden!AK2011:AQ2011)&lt;&gt;0,2,"")</f>
        <v/>
      </c>
      <c r="CW1846" s="44" t="str">
        <f t="shared" si="171"/>
        <v/>
      </c>
      <c r="CX1846" s="44" t="str">
        <f>IF(Wedstrijden!AK2011="x","BB","")</f>
        <v/>
      </c>
      <c r="CY1846" s="44" t="str">
        <f>IF(Wedstrijden!AL2011="x","B","")</f>
        <v/>
      </c>
      <c r="CZ1846" s="44" t="str">
        <f>IF(Wedstrijden!AM2011="x","L","")</f>
        <v/>
      </c>
      <c r="DA1846" s="44" t="str">
        <f>IF(Wedstrijden!AN2011="x","M","")</f>
        <v/>
      </c>
      <c r="DB1846" s="44" t="str">
        <f>IF(Wedstrijden!AO2011="x","Z","")</f>
        <v/>
      </c>
      <c r="DC1846" s="44" t="str">
        <f>IF(Wedstrijden!AP2011="x","ZZ","")</f>
        <v/>
      </c>
      <c r="DD1846" s="44" t="str">
        <f>IF(Wedstrijden!AQ2011="x","1.40","")</f>
        <v/>
      </c>
      <c r="DE1846" s="44" t="str">
        <f>IF(COUNTA(Wedstrijden!AR2011:AT2011)&lt;&gt;0,6,"")</f>
        <v/>
      </c>
      <c r="DF1846" s="44" t="str">
        <f t="shared" si="172"/>
        <v/>
      </c>
      <c r="DG1846" s="44" t="str">
        <f>IF(Wedstrijden!AR2011="x","L","")</f>
        <v/>
      </c>
      <c r="DH1846" s="44" t="str">
        <f>IF(Wedstrijden!AS2011="x","M","")</f>
        <v/>
      </c>
      <c r="DI1846" s="44" t="str">
        <f>IF(Wedstrijden!AT2011="x","Z","")</f>
        <v/>
      </c>
      <c r="DJ1846" s="44" t="str">
        <f>IF(COUNTA(Wedstrijden!AU2011:AW2011)&lt;&gt;0,6,"")</f>
        <v/>
      </c>
      <c r="DK1846" s="44" t="str">
        <f t="shared" si="173"/>
        <v/>
      </c>
      <c r="DL1846" s="44" t="str">
        <f>IF(Wedstrijden!AU2011="x","L","")</f>
        <v/>
      </c>
      <c r="DM1846" s="44" t="str">
        <f>IF(Wedstrijden!AV2011="x","M","")</f>
        <v/>
      </c>
      <c r="DN1846" s="44" t="str">
        <f>IF(Wedstrijden!AW2011="x","Z","")</f>
        <v/>
      </c>
    </row>
    <row r="1847" spans="1:118" ht="15">
      <c r="A1847" s="48" t="e">
        <f>Wedstrijden!#REF!</f>
        <v>#REF!</v>
      </c>
      <c r="B1847" s="44" t="str">
        <f>IFERROR(VLOOKUP(Wedstrijden!E2012,Wedstrijdlocaties!$B$2:$E$499,2,FALSE),"")</f>
        <v/>
      </c>
      <c r="C1847" s="44" t="str">
        <f>Wedstrijden!F2012</f>
        <v/>
      </c>
      <c r="D1847" s="44" t="str">
        <f>IFERROR(VLOOKUP(Wedstrijden!G2012,Organisaties!$B$2:$C$501,2,FALSE),"")</f>
        <v/>
      </c>
      <c r="E1847" s="44" t="str">
        <f>IFERROR(VLOOKUP(Wedstrijden!G2012,Organisaties!$B$2:$F$501,5,FALSE),"")</f>
        <v/>
      </c>
      <c r="F1847" s="44" t="str">
        <f>IF(Wedstrijden!BC2012&lt;&gt;"",Wedstrijden!BC2012,"")</f>
        <v/>
      </c>
      <c r="G1847" s="44">
        <f>IF(Wedstrijden!AY2012="Indoor",1,0)</f>
        <v>0</v>
      </c>
      <c r="H1847" s="44">
        <f>Wedstrijden!AZ2012</f>
        <v>0</v>
      </c>
      <c r="I1847" s="44" t="str">
        <f>IF(Wedstrijden!AX2012="Nee",0,IF(Wedstrijden!AX2012="Ja",1,""))</f>
        <v/>
      </c>
      <c r="J1847" s="44" t="str">
        <f>IF(Wedstrijden!BA2012&lt;&gt;"",Wedstrijden!BA2012,"")</f>
        <v/>
      </c>
      <c r="W1847" s="45"/>
      <c r="AE1847" s="45"/>
      <c r="AN1847" s="45"/>
      <c r="AU1847" s="45"/>
      <c r="BA1847" s="45"/>
      <c r="BE1847" s="45"/>
      <c r="BJ1847" s="44" t="str">
        <f>IF(COUNTA(Wedstrijden!I2012:S2012)&lt;&gt;0,1,"")</f>
        <v/>
      </c>
      <c r="BK1847" s="44" t="str">
        <f t="shared" si="168"/>
        <v/>
      </c>
      <c r="BL1847" s="44" t="str">
        <f>IF(Wedstrijden!I2012="x","AA","")</f>
        <v/>
      </c>
      <c r="BM1847" s="44" t="str">
        <f>IF(Wedstrijden!J2012="x","A","")</f>
        <v/>
      </c>
      <c r="BN1847" s="44" t="str">
        <f>IF(Wedstrijden!K2012="x","B1","")</f>
        <v/>
      </c>
      <c r="BO1847" s="44" t="str">
        <f>IF(Wedstrijden!L2012="x","BB","")</f>
        <v/>
      </c>
      <c r="BP1847" s="44" t="str">
        <f>IF(Wedstrijden!M2012="x","B","")</f>
        <v/>
      </c>
      <c r="BQ1847" s="44" t="str">
        <f>IF(Wedstrijden!N2012="x","L1","")</f>
        <v/>
      </c>
      <c r="BR1847" s="44" t="str">
        <f>IF(Wedstrijden!O2012="x","L2","")</f>
        <v/>
      </c>
      <c r="BS1847" s="44" t="str">
        <f>IF(Wedstrijden!P2012="x","M1","")</f>
        <v/>
      </c>
      <c r="BT1847" s="44" t="str">
        <f>IF(Wedstrijden!Q2012="x","M2","")</f>
        <v/>
      </c>
      <c r="BU1847" s="44" t="str">
        <f>IF(Wedstrijden!R2012="x","Z1","")</f>
        <v/>
      </c>
      <c r="BV1847" s="44" t="str">
        <f>IF(Wedstrijden!S2012="x","Z2","")</f>
        <v/>
      </c>
      <c r="BW1847" s="44" t="str">
        <f>IF(COUNTA(Wedstrijden!T2012:AB2012)&lt;&gt;0,1,"")</f>
        <v/>
      </c>
      <c r="BX1847" s="44" t="str">
        <f t="shared" si="169"/>
        <v/>
      </c>
      <c r="BY1847" s="44" t="str">
        <f>IF(Wedstrijden!T2012="x","BB","")</f>
        <v/>
      </c>
      <c r="BZ1847" s="44" t="str">
        <f>IF(Wedstrijden!U2012="x","B","")</f>
        <v/>
      </c>
      <c r="CA1847" s="44" t="str">
        <f>IF(Wedstrijden!V2012="x","L1","")</f>
        <v/>
      </c>
      <c r="CB1847" s="44" t="str">
        <f>IF(Wedstrijden!W2012="x","L2","")</f>
        <v/>
      </c>
      <c r="CC1847" s="44" t="str">
        <f>IF(Wedstrijden!X2012="x","M1","")</f>
        <v/>
      </c>
      <c r="CD1847" s="44" t="str">
        <f>IF(Wedstrijden!Y2012="x","M2","")</f>
        <v/>
      </c>
      <c r="CE1847" s="44" t="str">
        <f>IF(Wedstrijden!Z2012="x","Z1","")</f>
        <v/>
      </c>
      <c r="CF1847" s="44" t="str">
        <f>IF(Wedstrijden!AA2012="x","Z2","")</f>
        <v/>
      </c>
      <c r="CG1847" s="44" t="str">
        <f>IF(Wedstrijden!AB2012="x","ZZL","")</f>
        <v/>
      </c>
      <c r="CL1847" s="44" t="str">
        <f>IF(COUNTA(Wedstrijden!AC2012:AJ2012)&lt;&gt;0,2,"")</f>
        <v/>
      </c>
      <c r="CM1847" s="44" t="str">
        <f t="shared" si="170"/>
        <v/>
      </c>
      <c r="CN1847" s="44" t="str">
        <f>IF(Wedstrijden!AC2012="x","AA","")</f>
        <v/>
      </c>
      <c r="CO1847" s="44" t="str">
        <f>IF(Wedstrijden!AD2012="x","A","")</f>
        <v/>
      </c>
      <c r="CP1847" s="44" t="str">
        <f>IF(Wedstrijden!AE2012="x","BB","")</f>
        <v/>
      </c>
      <c r="CQ1847" s="44" t="str">
        <f>IF(Wedstrijden!AF2012="x","B","")</f>
        <v/>
      </c>
      <c r="CR1847" s="44" t="str">
        <f>IF(Wedstrijden!AG2012="x","L","")</f>
        <v/>
      </c>
      <c r="CS1847" s="44" t="str">
        <f>IF(Wedstrijden!AH2012="x","M","")</f>
        <v/>
      </c>
      <c r="CT1847" s="44" t="str">
        <f>IF(Wedstrijden!AI2012="x","Z","")</f>
        <v/>
      </c>
      <c r="CU1847" s="44" t="str">
        <f>IF(Wedstrijden!AJ2012="x","ZZ","")</f>
        <v/>
      </c>
      <c r="CV1847" s="44" t="str">
        <f>IF(COUNTA(Wedstrijden!AK2012:AQ2012)&lt;&gt;0,2,"")</f>
        <v/>
      </c>
      <c r="CW1847" s="44" t="str">
        <f t="shared" si="171"/>
        <v/>
      </c>
      <c r="CX1847" s="44" t="str">
        <f>IF(Wedstrijden!AK2012="x","BB","")</f>
        <v/>
      </c>
      <c r="CY1847" s="44" t="str">
        <f>IF(Wedstrijden!AL2012="x","B","")</f>
        <v/>
      </c>
      <c r="CZ1847" s="44" t="str">
        <f>IF(Wedstrijden!AM2012="x","L","")</f>
        <v/>
      </c>
      <c r="DA1847" s="44" t="str">
        <f>IF(Wedstrijden!AN2012="x","M","")</f>
        <v/>
      </c>
      <c r="DB1847" s="44" t="str">
        <f>IF(Wedstrijden!AO2012="x","Z","")</f>
        <v/>
      </c>
      <c r="DC1847" s="44" t="str">
        <f>IF(Wedstrijden!AP2012="x","ZZ","")</f>
        <v/>
      </c>
      <c r="DD1847" s="44" t="str">
        <f>IF(Wedstrijden!AQ2012="x","1.40","")</f>
        <v/>
      </c>
      <c r="DE1847" s="44" t="str">
        <f>IF(COUNTA(Wedstrijden!AR2012:AT2012)&lt;&gt;0,6,"")</f>
        <v/>
      </c>
      <c r="DF1847" s="44" t="str">
        <f t="shared" si="172"/>
        <v/>
      </c>
      <c r="DG1847" s="44" t="str">
        <f>IF(Wedstrijden!AR2012="x","L","")</f>
        <v/>
      </c>
      <c r="DH1847" s="44" t="str">
        <f>IF(Wedstrijden!AS2012="x","M","")</f>
        <v/>
      </c>
      <c r="DI1847" s="44" t="str">
        <f>IF(Wedstrijden!AT2012="x","Z","")</f>
        <v/>
      </c>
      <c r="DJ1847" s="44" t="str">
        <f>IF(COUNTA(Wedstrijden!AU2012:AW2012)&lt;&gt;0,6,"")</f>
        <v/>
      </c>
      <c r="DK1847" s="44" t="str">
        <f t="shared" si="173"/>
        <v/>
      </c>
      <c r="DL1847" s="44" t="str">
        <f>IF(Wedstrijden!AU2012="x","L","")</f>
        <v/>
      </c>
      <c r="DM1847" s="44" t="str">
        <f>IF(Wedstrijden!AV2012="x","M","")</f>
        <v/>
      </c>
      <c r="DN1847" s="44" t="str">
        <f>IF(Wedstrijden!AW2012="x","Z","")</f>
        <v/>
      </c>
    </row>
    <row r="1848" spans="1:118" ht="15">
      <c r="A1848" s="48" t="e">
        <f>Wedstrijden!#REF!</f>
        <v>#REF!</v>
      </c>
      <c r="B1848" s="44" t="str">
        <f>IFERROR(VLOOKUP(Wedstrijden!E2013,Wedstrijdlocaties!$B$2:$E$499,2,FALSE),"")</f>
        <v/>
      </c>
      <c r="C1848" s="44" t="str">
        <f>Wedstrijden!F2013</f>
        <v/>
      </c>
      <c r="D1848" s="44" t="str">
        <f>IFERROR(VLOOKUP(Wedstrijden!G2013,Organisaties!$B$2:$C$501,2,FALSE),"")</f>
        <v/>
      </c>
      <c r="E1848" s="44" t="str">
        <f>IFERROR(VLOOKUP(Wedstrijden!G2013,Organisaties!$B$2:$F$501,5,FALSE),"")</f>
        <v/>
      </c>
      <c r="F1848" s="44" t="str">
        <f>IF(Wedstrijden!BC2013&lt;&gt;"",Wedstrijden!BC2013,"")</f>
        <v/>
      </c>
      <c r="G1848" s="44">
        <f>IF(Wedstrijden!AY2013="Indoor",1,0)</f>
        <v>0</v>
      </c>
      <c r="H1848" s="44">
        <f>Wedstrijden!AZ2013</f>
        <v>0</v>
      </c>
      <c r="I1848" s="44" t="str">
        <f>IF(Wedstrijden!AX2013="Nee",0,IF(Wedstrijden!AX2013="Ja",1,""))</f>
        <v/>
      </c>
      <c r="J1848" s="44" t="str">
        <f>IF(Wedstrijden!BA2013&lt;&gt;"",Wedstrijden!BA2013,"")</f>
        <v/>
      </c>
      <c r="W1848" s="45"/>
      <c r="AE1848" s="45"/>
      <c r="AN1848" s="45"/>
      <c r="AU1848" s="45"/>
      <c r="BA1848" s="45"/>
      <c r="BE1848" s="45"/>
      <c r="BJ1848" s="44" t="str">
        <f>IF(COUNTA(Wedstrijden!I2013:S2013)&lt;&gt;0,1,"")</f>
        <v/>
      </c>
      <c r="BK1848" s="44" t="str">
        <f t="shared" si="168"/>
        <v/>
      </c>
      <c r="BL1848" s="44" t="str">
        <f>IF(Wedstrijden!I2013="x","AA","")</f>
        <v/>
      </c>
      <c r="BM1848" s="44" t="str">
        <f>IF(Wedstrijden!J2013="x","A","")</f>
        <v/>
      </c>
      <c r="BN1848" s="44" t="str">
        <f>IF(Wedstrijden!K2013="x","B1","")</f>
        <v/>
      </c>
      <c r="BO1848" s="44" t="str">
        <f>IF(Wedstrijden!L2013="x","BB","")</f>
        <v/>
      </c>
      <c r="BP1848" s="44" t="str">
        <f>IF(Wedstrijden!M2013="x","B","")</f>
        <v/>
      </c>
      <c r="BQ1848" s="44" t="str">
        <f>IF(Wedstrijden!N2013="x","L1","")</f>
        <v/>
      </c>
      <c r="BR1848" s="44" t="str">
        <f>IF(Wedstrijden!O2013="x","L2","")</f>
        <v/>
      </c>
      <c r="BS1848" s="44" t="str">
        <f>IF(Wedstrijden!P2013="x","M1","")</f>
        <v/>
      </c>
      <c r="BT1848" s="44" t="str">
        <f>IF(Wedstrijden!Q2013="x","M2","")</f>
        <v/>
      </c>
      <c r="BU1848" s="44" t="str">
        <f>IF(Wedstrijden!R2013="x","Z1","")</f>
        <v/>
      </c>
      <c r="BV1848" s="44" t="str">
        <f>IF(Wedstrijden!S2013="x","Z2","")</f>
        <v/>
      </c>
      <c r="BW1848" s="44" t="str">
        <f>IF(COUNTA(Wedstrijden!T2013:AB2013)&lt;&gt;0,1,"")</f>
        <v/>
      </c>
      <c r="BX1848" s="44" t="str">
        <f t="shared" si="169"/>
        <v/>
      </c>
      <c r="BY1848" s="44" t="str">
        <f>IF(Wedstrijden!T2013="x","BB","")</f>
        <v/>
      </c>
      <c r="BZ1848" s="44" t="str">
        <f>IF(Wedstrijden!U2013="x","B","")</f>
        <v/>
      </c>
      <c r="CA1848" s="44" t="str">
        <f>IF(Wedstrijden!V2013="x","L1","")</f>
        <v/>
      </c>
      <c r="CB1848" s="44" t="str">
        <f>IF(Wedstrijden!W2013="x","L2","")</f>
        <v/>
      </c>
      <c r="CC1848" s="44" t="str">
        <f>IF(Wedstrijden!X2013="x","M1","")</f>
        <v/>
      </c>
      <c r="CD1848" s="44" t="str">
        <f>IF(Wedstrijden!Y2013="x","M2","")</f>
        <v/>
      </c>
      <c r="CE1848" s="44" t="str">
        <f>IF(Wedstrijden!Z2013="x","Z1","")</f>
        <v/>
      </c>
      <c r="CF1848" s="44" t="str">
        <f>IF(Wedstrijden!AA2013="x","Z2","")</f>
        <v/>
      </c>
      <c r="CG1848" s="44" t="str">
        <f>IF(Wedstrijden!AB2013="x","ZZL","")</f>
        <v/>
      </c>
      <c r="CL1848" s="44" t="str">
        <f>IF(COUNTA(Wedstrijden!AC2013:AJ2013)&lt;&gt;0,2,"")</f>
        <v/>
      </c>
      <c r="CM1848" s="44" t="str">
        <f t="shared" si="170"/>
        <v/>
      </c>
      <c r="CN1848" s="44" t="str">
        <f>IF(Wedstrijden!AC2013="x","AA","")</f>
        <v/>
      </c>
      <c r="CO1848" s="44" t="str">
        <f>IF(Wedstrijden!AD2013="x","A","")</f>
        <v/>
      </c>
      <c r="CP1848" s="44" t="str">
        <f>IF(Wedstrijden!AE2013="x","BB","")</f>
        <v/>
      </c>
      <c r="CQ1848" s="44" t="str">
        <f>IF(Wedstrijden!AF2013="x","B","")</f>
        <v/>
      </c>
      <c r="CR1848" s="44" t="str">
        <f>IF(Wedstrijden!AG2013="x","L","")</f>
        <v/>
      </c>
      <c r="CS1848" s="44" t="str">
        <f>IF(Wedstrijden!AH2013="x","M","")</f>
        <v/>
      </c>
      <c r="CT1848" s="44" t="str">
        <f>IF(Wedstrijden!AI2013="x","Z","")</f>
        <v/>
      </c>
      <c r="CU1848" s="44" t="str">
        <f>IF(Wedstrijden!AJ2013="x","ZZ","")</f>
        <v/>
      </c>
      <c r="CV1848" s="44" t="str">
        <f>IF(COUNTA(Wedstrijden!AK2013:AQ2013)&lt;&gt;0,2,"")</f>
        <v/>
      </c>
      <c r="CW1848" s="44" t="str">
        <f t="shared" si="171"/>
        <v/>
      </c>
      <c r="CX1848" s="44" t="str">
        <f>IF(Wedstrijden!AK2013="x","BB","")</f>
        <v/>
      </c>
      <c r="CY1848" s="44" t="str">
        <f>IF(Wedstrijden!AL2013="x","B","")</f>
        <v/>
      </c>
      <c r="CZ1848" s="44" t="str">
        <f>IF(Wedstrijden!AM2013="x","L","")</f>
        <v/>
      </c>
      <c r="DA1848" s="44" t="str">
        <f>IF(Wedstrijden!AN2013="x","M","")</f>
        <v/>
      </c>
      <c r="DB1848" s="44" t="str">
        <f>IF(Wedstrijden!AO2013="x","Z","")</f>
        <v/>
      </c>
      <c r="DC1848" s="44" t="str">
        <f>IF(Wedstrijden!AP2013="x","ZZ","")</f>
        <v/>
      </c>
      <c r="DD1848" s="44" t="str">
        <f>IF(Wedstrijden!AQ2013="x","1.40","")</f>
        <v/>
      </c>
      <c r="DE1848" s="44" t="str">
        <f>IF(COUNTA(Wedstrijden!AR2013:AT2013)&lt;&gt;0,6,"")</f>
        <v/>
      </c>
      <c r="DF1848" s="44" t="str">
        <f t="shared" si="172"/>
        <v/>
      </c>
      <c r="DG1848" s="44" t="str">
        <f>IF(Wedstrijden!AR2013="x","L","")</f>
        <v/>
      </c>
      <c r="DH1848" s="44" t="str">
        <f>IF(Wedstrijden!AS2013="x","M","")</f>
        <v/>
      </c>
      <c r="DI1848" s="44" t="str">
        <f>IF(Wedstrijden!AT2013="x","Z","")</f>
        <v/>
      </c>
      <c r="DJ1848" s="44" t="str">
        <f>IF(COUNTA(Wedstrijden!AU2013:AW2013)&lt;&gt;0,6,"")</f>
        <v/>
      </c>
      <c r="DK1848" s="44" t="str">
        <f t="shared" si="173"/>
        <v/>
      </c>
      <c r="DL1848" s="44" t="str">
        <f>IF(Wedstrijden!AU2013="x","L","")</f>
        <v/>
      </c>
      <c r="DM1848" s="44" t="str">
        <f>IF(Wedstrijden!AV2013="x","M","")</f>
        <v/>
      </c>
      <c r="DN1848" s="44" t="str">
        <f>IF(Wedstrijden!AW2013="x","Z","")</f>
        <v/>
      </c>
    </row>
    <row r="1849" spans="1:118" ht="15">
      <c r="A1849" s="48" t="e">
        <f>Wedstrijden!#REF!</f>
        <v>#REF!</v>
      </c>
      <c r="B1849" s="44" t="str">
        <f>IFERROR(VLOOKUP(Wedstrijden!E2014,Wedstrijdlocaties!$B$2:$E$499,2,FALSE),"")</f>
        <v/>
      </c>
      <c r="C1849" s="44" t="str">
        <f>Wedstrijden!F2014</f>
        <v/>
      </c>
      <c r="D1849" s="44" t="str">
        <f>IFERROR(VLOOKUP(Wedstrijden!G2014,Organisaties!$B$2:$C$501,2,FALSE),"")</f>
        <v/>
      </c>
      <c r="E1849" s="44" t="str">
        <f>IFERROR(VLOOKUP(Wedstrijden!G2014,Organisaties!$B$2:$F$501,5,FALSE),"")</f>
        <v/>
      </c>
      <c r="F1849" s="44" t="str">
        <f>IF(Wedstrijden!BC2014&lt;&gt;"",Wedstrijden!BC2014,"")</f>
        <v/>
      </c>
      <c r="G1849" s="44">
        <f>IF(Wedstrijden!AY2014="Indoor",1,0)</f>
        <v>0</v>
      </c>
      <c r="H1849" s="44">
        <f>Wedstrijden!AZ2014</f>
        <v>0</v>
      </c>
      <c r="I1849" s="44" t="str">
        <f>IF(Wedstrijden!AX2014="Nee",0,IF(Wedstrijden!AX2014="Ja",1,""))</f>
        <v/>
      </c>
      <c r="J1849" s="44" t="str">
        <f>IF(Wedstrijden!BA2014&lt;&gt;"",Wedstrijden!BA2014,"")</f>
        <v/>
      </c>
      <c r="W1849" s="45"/>
      <c r="AE1849" s="45"/>
      <c r="AN1849" s="45"/>
      <c r="AU1849" s="45"/>
      <c r="BA1849" s="45"/>
      <c r="BE1849" s="45"/>
      <c r="BJ1849" s="44" t="str">
        <f>IF(COUNTA(Wedstrijden!I2014:S2014)&lt;&gt;0,1,"")</f>
        <v/>
      </c>
      <c r="BK1849" s="44" t="str">
        <f t="shared" si="168"/>
        <v/>
      </c>
      <c r="BL1849" s="44" t="str">
        <f>IF(Wedstrijden!I2014="x","AA","")</f>
        <v/>
      </c>
      <c r="BM1849" s="44" t="str">
        <f>IF(Wedstrijden!J2014="x","A","")</f>
        <v/>
      </c>
      <c r="BN1849" s="44" t="str">
        <f>IF(Wedstrijden!K2014="x","B1","")</f>
        <v/>
      </c>
      <c r="BO1849" s="44" t="str">
        <f>IF(Wedstrijden!L2014="x","BB","")</f>
        <v/>
      </c>
      <c r="BP1849" s="44" t="str">
        <f>IF(Wedstrijden!M2014="x","B","")</f>
        <v/>
      </c>
      <c r="BQ1849" s="44" t="str">
        <f>IF(Wedstrijden!N2014="x","L1","")</f>
        <v/>
      </c>
      <c r="BR1849" s="44" t="str">
        <f>IF(Wedstrijden!O2014="x","L2","")</f>
        <v/>
      </c>
      <c r="BS1849" s="44" t="str">
        <f>IF(Wedstrijden!P2014="x","M1","")</f>
        <v/>
      </c>
      <c r="BT1849" s="44" t="str">
        <f>IF(Wedstrijden!Q2014="x","M2","")</f>
        <v/>
      </c>
      <c r="BU1849" s="44" t="str">
        <f>IF(Wedstrijden!R2014="x","Z1","")</f>
        <v/>
      </c>
      <c r="BV1849" s="44" t="str">
        <f>IF(Wedstrijden!S2014="x","Z2","")</f>
        <v/>
      </c>
      <c r="BW1849" s="44" t="str">
        <f>IF(COUNTA(Wedstrijden!T2014:AB2014)&lt;&gt;0,1,"")</f>
        <v/>
      </c>
      <c r="BX1849" s="44" t="str">
        <f t="shared" si="169"/>
        <v/>
      </c>
      <c r="BY1849" s="44" t="str">
        <f>IF(Wedstrijden!T2014="x","BB","")</f>
        <v/>
      </c>
      <c r="BZ1849" s="44" t="str">
        <f>IF(Wedstrijden!U2014="x","B","")</f>
        <v/>
      </c>
      <c r="CA1849" s="44" t="str">
        <f>IF(Wedstrijden!V2014="x","L1","")</f>
        <v/>
      </c>
      <c r="CB1849" s="44" t="str">
        <f>IF(Wedstrijden!W2014="x","L2","")</f>
        <v/>
      </c>
      <c r="CC1849" s="44" t="str">
        <f>IF(Wedstrijden!X2014="x","M1","")</f>
        <v/>
      </c>
      <c r="CD1849" s="44" t="str">
        <f>IF(Wedstrijden!Y2014="x","M2","")</f>
        <v/>
      </c>
      <c r="CE1849" s="44" t="str">
        <f>IF(Wedstrijden!Z2014="x","Z1","")</f>
        <v/>
      </c>
      <c r="CF1849" s="44" t="str">
        <f>IF(Wedstrijden!AA2014="x","Z2","")</f>
        <v/>
      </c>
      <c r="CG1849" s="44" t="str">
        <f>IF(Wedstrijden!AB2014="x","ZZL","")</f>
        <v/>
      </c>
      <c r="CL1849" s="44" t="str">
        <f>IF(COUNTA(Wedstrijden!AC2014:AJ2014)&lt;&gt;0,2,"")</f>
        <v/>
      </c>
      <c r="CM1849" s="44" t="str">
        <f t="shared" si="170"/>
        <v/>
      </c>
      <c r="CN1849" s="44" t="str">
        <f>IF(Wedstrijden!AC2014="x","AA","")</f>
        <v/>
      </c>
      <c r="CO1849" s="44" t="str">
        <f>IF(Wedstrijden!AD2014="x","A","")</f>
        <v/>
      </c>
      <c r="CP1849" s="44" t="str">
        <f>IF(Wedstrijden!AE2014="x","BB","")</f>
        <v/>
      </c>
      <c r="CQ1849" s="44" t="str">
        <f>IF(Wedstrijden!AF2014="x","B","")</f>
        <v/>
      </c>
      <c r="CR1849" s="44" t="str">
        <f>IF(Wedstrijden!AG2014="x","L","")</f>
        <v/>
      </c>
      <c r="CS1849" s="44" t="str">
        <f>IF(Wedstrijden!AH2014="x","M","")</f>
        <v/>
      </c>
      <c r="CT1849" s="44" t="str">
        <f>IF(Wedstrijden!AI2014="x","Z","")</f>
        <v/>
      </c>
      <c r="CU1849" s="44" t="str">
        <f>IF(Wedstrijden!AJ2014="x","ZZ","")</f>
        <v/>
      </c>
      <c r="CV1849" s="44" t="str">
        <f>IF(COUNTA(Wedstrijden!AK2014:AQ2014)&lt;&gt;0,2,"")</f>
        <v/>
      </c>
      <c r="CW1849" s="44" t="str">
        <f t="shared" si="171"/>
        <v/>
      </c>
      <c r="CX1849" s="44" t="str">
        <f>IF(Wedstrijden!AK2014="x","BB","")</f>
        <v/>
      </c>
      <c r="CY1849" s="44" t="str">
        <f>IF(Wedstrijden!AL2014="x","B","")</f>
        <v/>
      </c>
      <c r="CZ1849" s="44" t="str">
        <f>IF(Wedstrijden!AM2014="x","L","")</f>
        <v/>
      </c>
      <c r="DA1849" s="44" t="str">
        <f>IF(Wedstrijden!AN2014="x","M","")</f>
        <v/>
      </c>
      <c r="DB1849" s="44" t="str">
        <f>IF(Wedstrijden!AO2014="x","Z","")</f>
        <v/>
      </c>
      <c r="DC1849" s="44" t="str">
        <f>IF(Wedstrijden!AP2014="x","ZZ","")</f>
        <v/>
      </c>
      <c r="DD1849" s="44" t="str">
        <f>IF(Wedstrijden!AQ2014="x","1.40","")</f>
        <v/>
      </c>
      <c r="DE1849" s="44" t="str">
        <f>IF(COUNTA(Wedstrijden!AR2014:AT2014)&lt;&gt;0,6,"")</f>
        <v/>
      </c>
      <c r="DF1849" s="44" t="str">
        <f t="shared" si="172"/>
        <v/>
      </c>
      <c r="DG1849" s="44" t="str">
        <f>IF(Wedstrijden!AR2014="x","L","")</f>
        <v/>
      </c>
      <c r="DH1849" s="44" t="str">
        <f>IF(Wedstrijden!AS2014="x","M","")</f>
        <v/>
      </c>
      <c r="DI1849" s="44" t="str">
        <f>IF(Wedstrijden!AT2014="x","Z","")</f>
        <v/>
      </c>
      <c r="DJ1849" s="44" t="str">
        <f>IF(COUNTA(Wedstrijden!AU2014:AW2014)&lt;&gt;0,6,"")</f>
        <v/>
      </c>
      <c r="DK1849" s="44" t="str">
        <f t="shared" si="173"/>
        <v/>
      </c>
      <c r="DL1849" s="44" t="str">
        <f>IF(Wedstrijden!AU2014="x","L","")</f>
        <v/>
      </c>
      <c r="DM1849" s="44" t="str">
        <f>IF(Wedstrijden!AV2014="x","M","")</f>
        <v/>
      </c>
      <c r="DN1849" s="44" t="str">
        <f>IF(Wedstrijden!AW2014="x","Z","")</f>
        <v/>
      </c>
    </row>
    <row r="1850" spans="1:118" ht="15">
      <c r="A1850" s="48" t="e">
        <f>Wedstrijden!#REF!</f>
        <v>#REF!</v>
      </c>
      <c r="B1850" s="44" t="str">
        <f>IFERROR(VLOOKUP(Wedstrijden!E2015,Wedstrijdlocaties!$B$2:$E$499,2,FALSE),"")</f>
        <v/>
      </c>
      <c r="C1850" s="44" t="str">
        <f>Wedstrijden!F2015</f>
        <v/>
      </c>
      <c r="D1850" s="44" t="str">
        <f>IFERROR(VLOOKUP(Wedstrijden!G2015,Organisaties!$B$2:$C$501,2,FALSE),"")</f>
        <v/>
      </c>
      <c r="E1850" s="44" t="str">
        <f>IFERROR(VLOOKUP(Wedstrijden!G2015,Organisaties!$B$2:$F$501,5,FALSE),"")</f>
        <v/>
      </c>
      <c r="F1850" s="44" t="str">
        <f>IF(Wedstrijden!BC2015&lt;&gt;"",Wedstrijden!BC2015,"")</f>
        <v/>
      </c>
      <c r="G1850" s="44">
        <f>IF(Wedstrijden!AY2015="Indoor",1,0)</f>
        <v>0</v>
      </c>
      <c r="H1850" s="44">
        <f>Wedstrijden!AZ2015</f>
        <v>0</v>
      </c>
      <c r="I1850" s="44" t="str">
        <f>IF(Wedstrijden!AX2015="Nee",0,IF(Wedstrijden!AX2015="Ja",1,""))</f>
        <v/>
      </c>
      <c r="J1850" s="44" t="str">
        <f>IF(Wedstrijden!BA2015&lt;&gt;"",Wedstrijden!BA2015,"")</f>
        <v/>
      </c>
      <c r="W1850" s="45"/>
      <c r="AE1850" s="45"/>
      <c r="AN1850" s="45"/>
      <c r="AU1850" s="45"/>
      <c r="BA1850" s="45"/>
      <c r="BE1850" s="45"/>
      <c r="BJ1850" s="44" t="str">
        <f>IF(COUNTA(Wedstrijden!I2015:S2015)&lt;&gt;0,1,"")</f>
        <v/>
      </c>
      <c r="BK1850" s="44" t="str">
        <f t="shared" si="168"/>
        <v/>
      </c>
      <c r="BL1850" s="44" t="str">
        <f>IF(Wedstrijden!I2015="x","AA","")</f>
        <v/>
      </c>
      <c r="BM1850" s="44" t="str">
        <f>IF(Wedstrijden!J2015="x","A","")</f>
        <v/>
      </c>
      <c r="BN1850" s="44" t="str">
        <f>IF(Wedstrijden!K2015="x","B1","")</f>
        <v/>
      </c>
      <c r="BO1850" s="44" t="str">
        <f>IF(Wedstrijden!L2015="x","BB","")</f>
        <v/>
      </c>
      <c r="BP1850" s="44" t="str">
        <f>IF(Wedstrijden!M2015="x","B","")</f>
        <v/>
      </c>
      <c r="BQ1850" s="44" t="str">
        <f>IF(Wedstrijden!N2015="x","L1","")</f>
        <v/>
      </c>
      <c r="BR1850" s="44" t="str">
        <f>IF(Wedstrijden!O2015="x","L2","")</f>
        <v/>
      </c>
      <c r="BS1850" s="44" t="str">
        <f>IF(Wedstrijden!P2015="x","M1","")</f>
        <v/>
      </c>
      <c r="BT1850" s="44" t="str">
        <f>IF(Wedstrijden!Q2015="x","M2","")</f>
        <v/>
      </c>
      <c r="BU1850" s="44" t="str">
        <f>IF(Wedstrijden!R2015="x","Z1","")</f>
        <v/>
      </c>
      <c r="BV1850" s="44" t="str">
        <f>IF(Wedstrijden!S2015="x","Z2","")</f>
        <v/>
      </c>
      <c r="BW1850" s="44" t="str">
        <f>IF(COUNTA(Wedstrijden!T2015:AB2015)&lt;&gt;0,1,"")</f>
        <v/>
      </c>
      <c r="BX1850" s="44" t="str">
        <f t="shared" si="169"/>
        <v/>
      </c>
      <c r="BY1850" s="44" t="str">
        <f>IF(Wedstrijden!T2015="x","BB","")</f>
        <v/>
      </c>
      <c r="BZ1850" s="44" t="str">
        <f>IF(Wedstrijden!U2015="x","B","")</f>
        <v/>
      </c>
      <c r="CA1850" s="44" t="str">
        <f>IF(Wedstrijden!V2015="x","L1","")</f>
        <v/>
      </c>
      <c r="CB1850" s="44" t="str">
        <f>IF(Wedstrijden!W2015="x","L2","")</f>
        <v/>
      </c>
      <c r="CC1850" s="44" t="str">
        <f>IF(Wedstrijden!X2015="x","M1","")</f>
        <v/>
      </c>
      <c r="CD1850" s="44" t="str">
        <f>IF(Wedstrijden!Y2015="x","M2","")</f>
        <v/>
      </c>
      <c r="CE1850" s="44" t="str">
        <f>IF(Wedstrijden!Z2015="x","Z1","")</f>
        <v/>
      </c>
      <c r="CF1850" s="44" t="str">
        <f>IF(Wedstrijden!AA2015="x","Z2","")</f>
        <v/>
      </c>
      <c r="CG1850" s="44" t="str">
        <f>IF(Wedstrijden!AB2015="x","ZZL","")</f>
        <v/>
      </c>
      <c r="CL1850" s="44" t="str">
        <f>IF(COUNTA(Wedstrijden!AC2015:AJ2015)&lt;&gt;0,2,"")</f>
        <v/>
      </c>
      <c r="CM1850" s="44" t="str">
        <f t="shared" si="170"/>
        <v/>
      </c>
      <c r="CN1850" s="44" t="str">
        <f>IF(Wedstrijden!AC2015="x","AA","")</f>
        <v/>
      </c>
      <c r="CO1850" s="44" t="str">
        <f>IF(Wedstrijden!AD2015="x","A","")</f>
        <v/>
      </c>
      <c r="CP1850" s="44" t="str">
        <f>IF(Wedstrijden!AE2015="x","BB","")</f>
        <v/>
      </c>
      <c r="CQ1850" s="44" t="str">
        <f>IF(Wedstrijden!AF2015="x","B","")</f>
        <v/>
      </c>
      <c r="CR1850" s="44" t="str">
        <f>IF(Wedstrijden!AG2015="x","L","")</f>
        <v/>
      </c>
      <c r="CS1850" s="44" t="str">
        <f>IF(Wedstrijden!AH2015="x","M","")</f>
        <v/>
      </c>
      <c r="CT1850" s="44" t="str">
        <f>IF(Wedstrijden!AI2015="x","Z","")</f>
        <v/>
      </c>
      <c r="CU1850" s="44" t="str">
        <f>IF(Wedstrijden!AJ2015="x","ZZ","")</f>
        <v/>
      </c>
      <c r="CV1850" s="44" t="str">
        <f>IF(COUNTA(Wedstrijden!AK2015:AQ2015)&lt;&gt;0,2,"")</f>
        <v/>
      </c>
      <c r="CW1850" s="44" t="str">
        <f t="shared" si="171"/>
        <v/>
      </c>
      <c r="CX1850" s="44" t="str">
        <f>IF(Wedstrijden!AK2015="x","BB","")</f>
        <v/>
      </c>
      <c r="CY1850" s="44" t="str">
        <f>IF(Wedstrijden!AL2015="x","B","")</f>
        <v/>
      </c>
      <c r="CZ1850" s="44" t="str">
        <f>IF(Wedstrijden!AM2015="x","L","")</f>
        <v/>
      </c>
      <c r="DA1850" s="44" t="str">
        <f>IF(Wedstrijden!AN2015="x","M","")</f>
        <v/>
      </c>
      <c r="DB1850" s="44" t="str">
        <f>IF(Wedstrijden!AO2015="x","Z","")</f>
        <v/>
      </c>
      <c r="DC1850" s="44" t="str">
        <f>IF(Wedstrijden!AP2015="x","ZZ","")</f>
        <v/>
      </c>
      <c r="DD1850" s="44" t="str">
        <f>IF(Wedstrijden!AQ2015="x","1.40","")</f>
        <v/>
      </c>
      <c r="DE1850" s="44" t="str">
        <f>IF(COUNTA(Wedstrijden!AR2015:AT2015)&lt;&gt;0,6,"")</f>
        <v/>
      </c>
      <c r="DF1850" s="44" t="str">
        <f t="shared" si="172"/>
        <v/>
      </c>
      <c r="DG1850" s="44" t="str">
        <f>IF(Wedstrijden!AR2015="x","L","")</f>
        <v/>
      </c>
      <c r="DH1850" s="44" t="str">
        <f>IF(Wedstrijden!AS2015="x","M","")</f>
        <v/>
      </c>
      <c r="DI1850" s="44" t="str">
        <f>IF(Wedstrijden!AT2015="x","Z","")</f>
        <v/>
      </c>
      <c r="DJ1850" s="44" t="str">
        <f>IF(COUNTA(Wedstrijden!AU2015:AW2015)&lt;&gt;0,6,"")</f>
        <v/>
      </c>
      <c r="DK1850" s="44" t="str">
        <f t="shared" si="173"/>
        <v/>
      </c>
      <c r="DL1850" s="44" t="str">
        <f>IF(Wedstrijden!AU2015="x","L","")</f>
        <v/>
      </c>
      <c r="DM1850" s="44" t="str">
        <f>IF(Wedstrijden!AV2015="x","M","")</f>
        <v/>
      </c>
      <c r="DN1850" s="44" t="str">
        <f>IF(Wedstrijden!AW2015="x","Z","")</f>
        <v/>
      </c>
    </row>
    <row r="1851" spans="1:118" ht="15">
      <c r="A1851" s="48" t="e">
        <f>Wedstrijden!#REF!</f>
        <v>#REF!</v>
      </c>
      <c r="B1851" s="44" t="str">
        <f>IFERROR(VLOOKUP(Wedstrijden!E2016,Wedstrijdlocaties!$B$2:$E$499,2,FALSE),"")</f>
        <v/>
      </c>
      <c r="C1851" s="44" t="str">
        <f>Wedstrijden!F2016</f>
        <v/>
      </c>
      <c r="D1851" s="44" t="str">
        <f>IFERROR(VLOOKUP(Wedstrijden!G2016,Organisaties!$B$2:$C$501,2,FALSE),"")</f>
        <v/>
      </c>
      <c r="E1851" s="44" t="str">
        <f>IFERROR(VLOOKUP(Wedstrijden!G2016,Organisaties!$B$2:$F$501,5,FALSE),"")</f>
        <v/>
      </c>
      <c r="F1851" s="44" t="str">
        <f>IF(Wedstrijden!BC2016&lt;&gt;"",Wedstrijden!BC2016,"")</f>
        <v/>
      </c>
      <c r="G1851" s="44">
        <f>IF(Wedstrijden!AY2016="Indoor",1,0)</f>
        <v>0</v>
      </c>
      <c r="H1851" s="44">
        <f>Wedstrijden!AZ2016</f>
        <v>0</v>
      </c>
      <c r="I1851" s="44" t="str">
        <f>IF(Wedstrijden!AX2016="Nee",0,IF(Wedstrijden!AX2016="Ja",1,""))</f>
        <v/>
      </c>
      <c r="J1851" s="44" t="str">
        <f>IF(Wedstrijden!BA2016&lt;&gt;"",Wedstrijden!BA2016,"")</f>
        <v/>
      </c>
      <c r="W1851" s="45"/>
      <c r="AE1851" s="45"/>
      <c r="AN1851" s="45"/>
      <c r="AU1851" s="45"/>
      <c r="BA1851" s="45"/>
      <c r="BE1851" s="45"/>
      <c r="BJ1851" s="44" t="str">
        <f>IF(COUNTA(Wedstrijden!I2016:S2016)&lt;&gt;0,1,"")</f>
        <v/>
      </c>
      <c r="BK1851" s="44" t="str">
        <f t="shared" si="168"/>
        <v/>
      </c>
      <c r="BL1851" s="44" t="str">
        <f>IF(Wedstrijden!I2016="x","AA","")</f>
        <v/>
      </c>
      <c r="BM1851" s="44" t="str">
        <f>IF(Wedstrijden!J2016="x","A","")</f>
        <v/>
      </c>
      <c r="BN1851" s="44" t="str">
        <f>IF(Wedstrijden!K2016="x","B1","")</f>
        <v/>
      </c>
      <c r="BO1851" s="44" t="str">
        <f>IF(Wedstrijden!L2016="x","BB","")</f>
        <v/>
      </c>
      <c r="BP1851" s="44" t="str">
        <f>IF(Wedstrijden!M2016="x","B","")</f>
        <v/>
      </c>
      <c r="BQ1851" s="44" t="str">
        <f>IF(Wedstrijden!N2016="x","L1","")</f>
        <v/>
      </c>
      <c r="BR1851" s="44" t="str">
        <f>IF(Wedstrijden!O2016="x","L2","")</f>
        <v/>
      </c>
      <c r="BS1851" s="44" t="str">
        <f>IF(Wedstrijden!P2016="x","M1","")</f>
        <v/>
      </c>
      <c r="BT1851" s="44" t="str">
        <f>IF(Wedstrijden!Q2016="x","M2","")</f>
        <v/>
      </c>
      <c r="BU1851" s="44" t="str">
        <f>IF(Wedstrijden!R2016="x","Z1","")</f>
        <v/>
      </c>
      <c r="BV1851" s="44" t="str">
        <f>IF(Wedstrijden!S2016="x","Z2","")</f>
        <v/>
      </c>
      <c r="BW1851" s="44" t="str">
        <f>IF(COUNTA(Wedstrijden!T2016:AB2016)&lt;&gt;0,1,"")</f>
        <v/>
      </c>
      <c r="BX1851" s="44" t="str">
        <f t="shared" si="169"/>
        <v/>
      </c>
      <c r="BY1851" s="44" t="str">
        <f>IF(Wedstrijden!T2016="x","BB","")</f>
        <v/>
      </c>
      <c r="BZ1851" s="44" t="str">
        <f>IF(Wedstrijden!U2016="x","B","")</f>
        <v/>
      </c>
      <c r="CA1851" s="44" t="str">
        <f>IF(Wedstrijden!V2016="x","L1","")</f>
        <v/>
      </c>
      <c r="CB1851" s="44" t="str">
        <f>IF(Wedstrijden!W2016="x","L2","")</f>
        <v/>
      </c>
      <c r="CC1851" s="44" t="str">
        <f>IF(Wedstrijden!X2016="x","M1","")</f>
        <v/>
      </c>
      <c r="CD1851" s="44" t="str">
        <f>IF(Wedstrijden!Y2016="x","M2","")</f>
        <v/>
      </c>
      <c r="CE1851" s="44" t="str">
        <f>IF(Wedstrijden!Z2016="x","Z1","")</f>
        <v/>
      </c>
      <c r="CF1851" s="44" t="str">
        <f>IF(Wedstrijden!AA2016="x","Z2","")</f>
        <v/>
      </c>
      <c r="CG1851" s="44" t="str">
        <f>IF(Wedstrijden!AB2016="x","ZZL","")</f>
        <v/>
      </c>
      <c r="CL1851" s="44" t="str">
        <f>IF(COUNTA(Wedstrijden!AC2016:AJ2016)&lt;&gt;0,2,"")</f>
        <v/>
      </c>
      <c r="CM1851" s="44" t="str">
        <f t="shared" si="170"/>
        <v/>
      </c>
      <c r="CN1851" s="44" t="str">
        <f>IF(Wedstrijden!AC2016="x","AA","")</f>
        <v/>
      </c>
      <c r="CO1851" s="44" t="str">
        <f>IF(Wedstrijden!AD2016="x","A","")</f>
        <v/>
      </c>
      <c r="CP1851" s="44" t="str">
        <f>IF(Wedstrijden!AE2016="x","BB","")</f>
        <v/>
      </c>
      <c r="CQ1851" s="44" t="str">
        <f>IF(Wedstrijden!AF2016="x","B","")</f>
        <v/>
      </c>
      <c r="CR1851" s="44" t="str">
        <f>IF(Wedstrijden!AG2016="x","L","")</f>
        <v/>
      </c>
      <c r="CS1851" s="44" t="str">
        <f>IF(Wedstrijden!AH2016="x","M","")</f>
        <v/>
      </c>
      <c r="CT1851" s="44" t="str">
        <f>IF(Wedstrijden!AI2016="x","Z","")</f>
        <v/>
      </c>
      <c r="CU1851" s="44" t="str">
        <f>IF(Wedstrijden!AJ2016="x","ZZ","")</f>
        <v/>
      </c>
      <c r="CV1851" s="44" t="str">
        <f>IF(COUNTA(Wedstrijden!AK2016:AQ2016)&lt;&gt;0,2,"")</f>
        <v/>
      </c>
      <c r="CW1851" s="44" t="str">
        <f t="shared" si="171"/>
        <v/>
      </c>
      <c r="CX1851" s="44" t="str">
        <f>IF(Wedstrijden!AK2016="x","BB","")</f>
        <v/>
      </c>
      <c r="CY1851" s="44" t="str">
        <f>IF(Wedstrijden!AL2016="x","B","")</f>
        <v/>
      </c>
      <c r="CZ1851" s="44" t="str">
        <f>IF(Wedstrijden!AM2016="x","L","")</f>
        <v/>
      </c>
      <c r="DA1851" s="44" t="str">
        <f>IF(Wedstrijden!AN2016="x","M","")</f>
        <v/>
      </c>
      <c r="DB1851" s="44" t="str">
        <f>IF(Wedstrijden!AO2016="x","Z","")</f>
        <v/>
      </c>
      <c r="DC1851" s="44" t="str">
        <f>IF(Wedstrijden!AP2016="x","ZZ","")</f>
        <v/>
      </c>
      <c r="DD1851" s="44" t="str">
        <f>IF(Wedstrijden!AQ2016="x","1.40","")</f>
        <v/>
      </c>
      <c r="DE1851" s="44" t="str">
        <f>IF(COUNTA(Wedstrijden!AR2016:AT2016)&lt;&gt;0,6,"")</f>
        <v/>
      </c>
      <c r="DF1851" s="44" t="str">
        <f t="shared" si="172"/>
        <v/>
      </c>
      <c r="DG1851" s="44" t="str">
        <f>IF(Wedstrijden!AR2016="x","L","")</f>
        <v/>
      </c>
      <c r="DH1851" s="44" t="str">
        <f>IF(Wedstrijden!AS2016="x","M","")</f>
        <v/>
      </c>
      <c r="DI1851" s="44" t="str">
        <f>IF(Wedstrijden!AT2016="x","Z","")</f>
        <v/>
      </c>
      <c r="DJ1851" s="44" t="str">
        <f>IF(COUNTA(Wedstrijden!AU2016:AW2016)&lt;&gt;0,6,"")</f>
        <v/>
      </c>
      <c r="DK1851" s="44" t="str">
        <f t="shared" si="173"/>
        <v/>
      </c>
      <c r="DL1851" s="44" t="str">
        <f>IF(Wedstrijden!AU2016="x","L","")</f>
        <v/>
      </c>
      <c r="DM1851" s="44" t="str">
        <f>IF(Wedstrijden!AV2016="x","M","")</f>
        <v/>
      </c>
      <c r="DN1851" s="44" t="str">
        <f>IF(Wedstrijden!AW2016="x","Z","")</f>
        <v/>
      </c>
    </row>
    <row r="1852" spans="1:118" ht="15">
      <c r="A1852" s="48" t="e">
        <f>Wedstrijden!#REF!</f>
        <v>#REF!</v>
      </c>
      <c r="B1852" s="44" t="str">
        <f>IFERROR(VLOOKUP(Wedstrijden!E2017,Wedstrijdlocaties!$B$2:$E$499,2,FALSE),"")</f>
        <v/>
      </c>
      <c r="C1852" s="44" t="str">
        <f>Wedstrijden!F2017</f>
        <v/>
      </c>
      <c r="D1852" s="44" t="str">
        <f>IFERROR(VLOOKUP(Wedstrijden!G2017,Organisaties!$B$2:$C$501,2,FALSE),"")</f>
        <v/>
      </c>
      <c r="E1852" s="44" t="str">
        <f>IFERROR(VLOOKUP(Wedstrijden!G2017,Organisaties!$B$2:$F$501,5,FALSE),"")</f>
        <v/>
      </c>
      <c r="F1852" s="44" t="str">
        <f>IF(Wedstrijden!BC2017&lt;&gt;"",Wedstrijden!BC2017,"")</f>
        <v/>
      </c>
      <c r="G1852" s="44">
        <f>IF(Wedstrijden!AY2017="Indoor",1,0)</f>
        <v>0</v>
      </c>
      <c r="H1852" s="44">
        <f>Wedstrijden!AZ2017</f>
        <v>0</v>
      </c>
      <c r="I1852" s="44" t="str">
        <f>IF(Wedstrijden!AX2017="Nee",0,IF(Wedstrijden!AX2017="Ja",1,""))</f>
        <v/>
      </c>
      <c r="J1852" s="44" t="str">
        <f>IF(Wedstrijden!BA2017&lt;&gt;"",Wedstrijden!BA2017,"")</f>
        <v/>
      </c>
      <c r="W1852" s="45"/>
      <c r="AE1852" s="45"/>
      <c r="AN1852" s="45"/>
      <c r="AU1852" s="45"/>
      <c r="BA1852" s="45"/>
      <c r="BE1852" s="45"/>
      <c r="BJ1852" s="44" t="str">
        <f>IF(COUNTA(Wedstrijden!I2017:S2017)&lt;&gt;0,1,"")</f>
        <v/>
      </c>
      <c r="BK1852" s="44" t="str">
        <f t="shared" si="168"/>
        <v/>
      </c>
      <c r="BL1852" s="44" t="str">
        <f>IF(Wedstrijden!I2017="x","AA","")</f>
        <v/>
      </c>
      <c r="BM1852" s="44" t="str">
        <f>IF(Wedstrijden!J2017="x","A","")</f>
        <v/>
      </c>
      <c r="BN1852" s="44" t="str">
        <f>IF(Wedstrijden!K2017="x","B1","")</f>
        <v/>
      </c>
      <c r="BO1852" s="44" t="str">
        <f>IF(Wedstrijden!L2017="x","BB","")</f>
        <v/>
      </c>
      <c r="BP1852" s="44" t="str">
        <f>IF(Wedstrijden!M2017="x","B","")</f>
        <v/>
      </c>
      <c r="BQ1852" s="44" t="str">
        <f>IF(Wedstrijden!N2017="x","L1","")</f>
        <v/>
      </c>
      <c r="BR1852" s="44" t="str">
        <f>IF(Wedstrijden!O2017="x","L2","")</f>
        <v/>
      </c>
      <c r="BS1852" s="44" t="str">
        <f>IF(Wedstrijden!P2017="x","M1","")</f>
        <v/>
      </c>
      <c r="BT1852" s="44" t="str">
        <f>IF(Wedstrijden!Q2017="x","M2","")</f>
        <v/>
      </c>
      <c r="BU1852" s="44" t="str">
        <f>IF(Wedstrijden!R2017="x","Z1","")</f>
        <v/>
      </c>
      <c r="BV1852" s="44" t="str">
        <f>IF(Wedstrijden!S2017="x","Z2","")</f>
        <v/>
      </c>
      <c r="BW1852" s="44" t="str">
        <f>IF(COUNTA(Wedstrijden!T2017:AB2017)&lt;&gt;0,1,"")</f>
        <v/>
      </c>
      <c r="BX1852" s="44" t="str">
        <f t="shared" si="169"/>
        <v/>
      </c>
      <c r="BY1852" s="44" t="str">
        <f>IF(Wedstrijden!T2017="x","BB","")</f>
        <v/>
      </c>
      <c r="BZ1852" s="44" t="str">
        <f>IF(Wedstrijden!U2017="x","B","")</f>
        <v/>
      </c>
      <c r="CA1852" s="44" t="str">
        <f>IF(Wedstrijden!V2017="x","L1","")</f>
        <v/>
      </c>
      <c r="CB1852" s="44" t="str">
        <f>IF(Wedstrijden!W2017="x","L2","")</f>
        <v/>
      </c>
      <c r="CC1852" s="44" t="str">
        <f>IF(Wedstrijden!X2017="x","M1","")</f>
        <v/>
      </c>
      <c r="CD1852" s="44" t="str">
        <f>IF(Wedstrijden!Y2017="x","M2","")</f>
        <v/>
      </c>
      <c r="CE1852" s="44" t="str">
        <f>IF(Wedstrijden!Z2017="x","Z1","")</f>
        <v/>
      </c>
      <c r="CF1852" s="44" t="str">
        <f>IF(Wedstrijden!AA2017="x","Z2","")</f>
        <v/>
      </c>
      <c r="CG1852" s="44" t="str">
        <f>IF(Wedstrijden!AB2017="x","ZZL","")</f>
        <v/>
      </c>
      <c r="CL1852" s="44" t="str">
        <f>IF(COUNTA(Wedstrijden!AC2017:AJ2017)&lt;&gt;0,2,"")</f>
        <v/>
      </c>
      <c r="CM1852" s="44" t="str">
        <f t="shared" si="170"/>
        <v/>
      </c>
      <c r="CN1852" s="44" t="str">
        <f>IF(Wedstrijden!AC2017="x","AA","")</f>
        <v/>
      </c>
      <c r="CO1852" s="44" t="str">
        <f>IF(Wedstrijden!AD2017="x","A","")</f>
        <v/>
      </c>
      <c r="CP1852" s="44" t="str">
        <f>IF(Wedstrijden!AE2017="x","BB","")</f>
        <v/>
      </c>
      <c r="CQ1852" s="44" t="str">
        <f>IF(Wedstrijden!AF2017="x","B","")</f>
        <v/>
      </c>
      <c r="CR1852" s="44" t="str">
        <f>IF(Wedstrijden!AG2017="x","L","")</f>
        <v/>
      </c>
      <c r="CS1852" s="44" t="str">
        <f>IF(Wedstrijden!AH2017="x","M","")</f>
        <v/>
      </c>
      <c r="CT1852" s="44" t="str">
        <f>IF(Wedstrijden!AI2017="x","Z","")</f>
        <v/>
      </c>
      <c r="CU1852" s="44" t="str">
        <f>IF(Wedstrijden!AJ2017="x","ZZ","")</f>
        <v/>
      </c>
      <c r="CV1852" s="44" t="str">
        <f>IF(COUNTA(Wedstrijden!AK2017:AQ2017)&lt;&gt;0,2,"")</f>
        <v/>
      </c>
      <c r="CW1852" s="44" t="str">
        <f t="shared" si="171"/>
        <v/>
      </c>
      <c r="CX1852" s="44" t="str">
        <f>IF(Wedstrijden!AK2017="x","BB","")</f>
        <v/>
      </c>
      <c r="CY1852" s="44" t="str">
        <f>IF(Wedstrijden!AL2017="x","B","")</f>
        <v/>
      </c>
      <c r="CZ1852" s="44" t="str">
        <f>IF(Wedstrijden!AM2017="x","L","")</f>
        <v/>
      </c>
      <c r="DA1852" s="44" t="str">
        <f>IF(Wedstrijden!AN2017="x","M","")</f>
        <v/>
      </c>
      <c r="DB1852" s="44" t="str">
        <f>IF(Wedstrijden!AO2017="x","Z","")</f>
        <v/>
      </c>
      <c r="DC1852" s="44" t="str">
        <f>IF(Wedstrijden!AP2017="x","ZZ","")</f>
        <v/>
      </c>
      <c r="DD1852" s="44" t="str">
        <f>IF(Wedstrijden!AQ2017="x","1.40","")</f>
        <v/>
      </c>
      <c r="DE1852" s="44" t="str">
        <f>IF(COUNTA(Wedstrijden!AR2017:AT2017)&lt;&gt;0,6,"")</f>
        <v/>
      </c>
      <c r="DF1852" s="44" t="str">
        <f t="shared" si="172"/>
        <v/>
      </c>
      <c r="DG1852" s="44" t="str">
        <f>IF(Wedstrijden!AR2017="x","L","")</f>
        <v/>
      </c>
      <c r="DH1852" s="44" t="str">
        <f>IF(Wedstrijden!AS2017="x","M","")</f>
        <v/>
      </c>
      <c r="DI1852" s="44" t="str">
        <f>IF(Wedstrijden!AT2017="x","Z","")</f>
        <v/>
      </c>
      <c r="DJ1852" s="44" t="str">
        <f>IF(COUNTA(Wedstrijden!AU2017:AW2017)&lt;&gt;0,6,"")</f>
        <v/>
      </c>
      <c r="DK1852" s="44" t="str">
        <f t="shared" si="173"/>
        <v/>
      </c>
      <c r="DL1852" s="44" t="str">
        <f>IF(Wedstrijden!AU2017="x","L","")</f>
        <v/>
      </c>
      <c r="DM1852" s="44" t="str">
        <f>IF(Wedstrijden!AV2017="x","M","")</f>
        <v/>
      </c>
      <c r="DN1852" s="44" t="str">
        <f>IF(Wedstrijden!AW2017="x","Z","")</f>
        <v/>
      </c>
    </row>
    <row r="1853" spans="1:118" ht="15">
      <c r="A1853" s="48" t="e">
        <f>Wedstrijden!#REF!</f>
        <v>#REF!</v>
      </c>
      <c r="B1853" s="44" t="str">
        <f>IFERROR(VLOOKUP(Wedstrijden!E2018,Wedstrijdlocaties!$B$2:$E$499,2,FALSE),"")</f>
        <v/>
      </c>
      <c r="C1853" s="44" t="str">
        <f>Wedstrijden!F2018</f>
        <v/>
      </c>
      <c r="D1853" s="44" t="str">
        <f>IFERROR(VLOOKUP(Wedstrijden!G2018,Organisaties!$B$2:$C$501,2,FALSE),"")</f>
        <v/>
      </c>
      <c r="E1853" s="44" t="str">
        <f>IFERROR(VLOOKUP(Wedstrijden!G2018,Organisaties!$B$2:$F$501,5,FALSE),"")</f>
        <v/>
      </c>
      <c r="F1853" s="44" t="str">
        <f>IF(Wedstrijden!BC2018&lt;&gt;"",Wedstrijden!BC2018,"")</f>
        <v/>
      </c>
      <c r="G1853" s="44">
        <f>IF(Wedstrijden!AY2018="Indoor",1,0)</f>
        <v>0</v>
      </c>
      <c r="H1853" s="44">
        <f>Wedstrijden!AZ2018</f>
        <v>0</v>
      </c>
      <c r="I1853" s="44" t="str">
        <f>IF(Wedstrijden!AX2018="Nee",0,IF(Wedstrijden!AX2018="Ja",1,""))</f>
        <v/>
      </c>
      <c r="J1853" s="44" t="str">
        <f>IF(Wedstrijden!BA2018&lt;&gt;"",Wedstrijden!BA2018,"")</f>
        <v/>
      </c>
      <c r="W1853" s="45"/>
      <c r="AE1853" s="45"/>
      <c r="AN1853" s="45"/>
      <c r="AU1853" s="45"/>
      <c r="BA1853" s="45"/>
      <c r="BE1853" s="45"/>
      <c r="BJ1853" s="44" t="str">
        <f>IF(COUNTA(Wedstrijden!I2018:S2018)&lt;&gt;0,1,"")</f>
        <v/>
      </c>
      <c r="BK1853" s="44" t="str">
        <f t="shared" si="168"/>
        <v/>
      </c>
      <c r="BL1853" s="44" t="str">
        <f>IF(Wedstrijden!I2018="x","AA","")</f>
        <v/>
      </c>
      <c r="BM1853" s="44" t="str">
        <f>IF(Wedstrijden!J2018="x","A","")</f>
        <v/>
      </c>
      <c r="BN1853" s="44" t="str">
        <f>IF(Wedstrijden!K2018="x","B1","")</f>
        <v/>
      </c>
      <c r="BO1853" s="44" t="str">
        <f>IF(Wedstrijden!L2018="x","BB","")</f>
        <v/>
      </c>
      <c r="BP1853" s="44" t="str">
        <f>IF(Wedstrijden!M2018="x","B","")</f>
        <v/>
      </c>
      <c r="BQ1853" s="44" t="str">
        <f>IF(Wedstrijden!N2018="x","L1","")</f>
        <v/>
      </c>
      <c r="BR1853" s="44" t="str">
        <f>IF(Wedstrijden!O2018="x","L2","")</f>
        <v/>
      </c>
      <c r="BS1853" s="44" t="str">
        <f>IF(Wedstrijden!P2018="x","M1","")</f>
        <v/>
      </c>
      <c r="BT1853" s="44" t="str">
        <f>IF(Wedstrijden!Q2018="x","M2","")</f>
        <v/>
      </c>
      <c r="BU1853" s="44" t="str">
        <f>IF(Wedstrijden!R2018="x","Z1","")</f>
        <v/>
      </c>
      <c r="BV1853" s="44" t="str">
        <f>IF(Wedstrijden!S2018="x","Z2","")</f>
        <v/>
      </c>
      <c r="BW1853" s="44" t="str">
        <f>IF(COUNTA(Wedstrijden!T2018:AB2018)&lt;&gt;0,1,"")</f>
        <v/>
      </c>
      <c r="BX1853" s="44" t="str">
        <f t="shared" si="169"/>
        <v/>
      </c>
      <c r="BY1853" s="44" t="str">
        <f>IF(Wedstrijden!T2018="x","BB","")</f>
        <v/>
      </c>
      <c r="BZ1853" s="44" t="str">
        <f>IF(Wedstrijden!U2018="x","B","")</f>
        <v/>
      </c>
      <c r="CA1853" s="44" t="str">
        <f>IF(Wedstrijden!V2018="x","L1","")</f>
        <v/>
      </c>
      <c r="CB1853" s="44" t="str">
        <f>IF(Wedstrijden!W2018="x","L2","")</f>
        <v/>
      </c>
      <c r="CC1853" s="44" t="str">
        <f>IF(Wedstrijden!X2018="x","M1","")</f>
        <v/>
      </c>
      <c r="CD1853" s="44" t="str">
        <f>IF(Wedstrijden!Y2018="x","M2","")</f>
        <v/>
      </c>
      <c r="CE1853" s="44" t="str">
        <f>IF(Wedstrijden!Z2018="x","Z1","")</f>
        <v/>
      </c>
      <c r="CF1853" s="44" t="str">
        <f>IF(Wedstrijden!AA2018="x","Z2","")</f>
        <v/>
      </c>
      <c r="CG1853" s="44" t="str">
        <f>IF(Wedstrijden!AB2018="x","ZZL","")</f>
        <v/>
      </c>
      <c r="CL1853" s="44" t="str">
        <f>IF(COUNTA(Wedstrijden!AC2018:AJ2018)&lt;&gt;0,2,"")</f>
        <v/>
      </c>
      <c r="CM1853" s="44" t="str">
        <f t="shared" si="170"/>
        <v/>
      </c>
      <c r="CN1853" s="44" t="str">
        <f>IF(Wedstrijden!AC2018="x","AA","")</f>
        <v/>
      </c>
      <c r="CO1853" s="44" t="str">
        <f>IF(Wedstrijden!AD2018="x","A","")</f>
        <v/>
      </c>
      <c r="CP1853" s="44" t="str">
        <f>IF(Wedstrijden!AE2018="x","BB","")</f>
        <v/>
      </c>
      <c r="CQ1853" s="44" t="str">
        <f>IF(Wedstrijden!AF2018="x","B","")</f>
        <v/>
      </c>
      <c r="CR1853" s="44" t="str">
        <f>IF(Wedstrijden!AG2018="x","L","")</f>
        <v/>
      </c>
      <c r="CS1853" s="44" t="str">
        <f>IF(Wedstrijden!AH2018="x","M","")</f>
        <v/>
      </c>
      <c r="CT1853" s="44" t="str">
        <f>IF(Wedstrijden!AI2018="x","Z","")</f>
        <v/>
      </c>
      <c r="CU1853" s="44" t="str">
        <f>IF(Wedstrijden!AJ2018="x","ZZ","")</f>
        <v/>
      </c>
      <c r="CV1853" s="44" t="str">
        <f>IF(COUNTA(Wedstrijden!AK2018:AQ2018)&lt;&gt;0,2,"")</f>
        <v/>
      </c>
      <c r="CW1853" s="44" t="str">
        <f t="shared" si="171"/>
        <v/>
      </c>
      <c r="CX1853" s="44" t="str">
        <f>IF(Wedstrijden!AK2018="x","BB","")</f>
        <v/>
      </c>
      <c r="CY1853" s="44" t="str">
        <f>IF(Wedstrijden!AL2018="x","B","")</f>
        <v/>
      </c>
      <c r="CZ1853" s="44" t="str">
        <f>IF(Wedstrijden!AM2018="x","L","")</f>
        <v/>
      </c>
      <c r="DA1853" s="44" t="str">
        <f>IF(Wedstrijden!AN2018="x","M","")</f>
        <v/>
      </c>
      <c r="DB1853" s="44" t="str">
        <f>IF(Wedstrijden!AO2018="x","Z","")</f>
        <v/>
      </c>
      <c r="DC1853" s="44" t="str">
        <f>IF(Wedstrijden!AP2018="x","ZZ","")</f>
        <v/>
      </c>
      <c r="DD1853" s="44" t="str">
        <f>IF(Wedstrijden!AQ2018="x","1.40","")</f>
        <v/>
      </c>
      <c r="DE1853" s="44" t="str">
        <f>IF(COUNTA(Wedstrijden!AR2018:AT2018)&lt;&gt;0,6,"")</f>
        <v/>
      </c>
      <c r="DF1853" s="44" t="str">
        <f t="shared" si="172"/>
        <v/>
      </c>
      <c r="DG1853" s="44" t="str">
        <f>IF(Wedstrijden!AR2018="x","L","")</f>
        <v/>
      </c>
      <c r="DH1853" s="44" t="str">
        <f>IF(Wedstrijden!AS2018="x","M","")</f>
        <v/>
      </c>
      <c r="DI1853" s="44" t="str">
        <f>IF(Wedstrijden!AT2018="x","Z","")</f>
        <v/>
      </c>
      <c r="DJ1853" s="44" t="str">
        <f>IF(COUNTA(Wedstrijden!AU2018:AW2018)&lt;&gt;0,6,"")</f>
        <v/>
      </c>
      <c r="DK1853" s="44" t="str">
        <f t="shared" si="173"/>
        <v/>
      </c>
      <c r="DL1853" s="44" t="str">
        <f>IF(Wedstrijden!AU2018="x","L","")</f>
        <v/>
      </c>
      <c r="DM1853" s="44" t="str">
        <f>IF(Wedstrijden!AV2018="x","M","")</f>
        <v/>
      </c>
      <c r="DN1853" s="44" t="str">
        <f>IF(Wedstrijden!AW2018="x","Z","")</f>
        <v/>
      </c>
    </row>
    <row r="1854" spans="1:118" ht="15">
      <c r="A1854" s="48" t="e">
        <f>Wedstrijden!#REF!</f>
        <v>#REF!</v>
      </c>
      <c r="B1854" s="44" t="str">
        <f>IFERROR(VLOOKUP(Wedstrijden!E2019,Wedstrijdlocaties!$B$2:$E$499,2,FALSE),"")</f>
        <v/>
      </c>
      <c r="C1854" s="44" t="str">
        <f>Wedstrijden!F2019</f>
        <v/>
      </c>
      <c r="D1854" s="44" t="str">
        <f>IFERROR(VLOOKUP(Wedstrijden!G2019,Organisaties!$B$2:$C$501,2,FALSE),"")</f>
        <v/>
      </c>
      <c r="E1854" s="44" t="str">
        <f>IFERROR(VLOOKUP(Wedstrijden!G2019,Organisaties!$B$2:$F$501,5,FALSE),"")</f>
        <v/>
      </c>
      <c r="F1854" s="44" t="str">
        <f>IF(Wedstrijden!BC2019&lt;&gt;"",Wedstrijden!BC2019,"")</f>
        <v/>
      </c>
      <c r="G1854" s="44">
        <f>IF(Wedstrijden!AY2019="Indoor",1,0)</f>
        <v>0</v>
      </c>
      <c r="H1854" s="44">
        <f>Wedstrijden!AZ2019</f>
        <v>0</v>
      </c>
      <c r="I1854" s="44" t="str">
        <f>IF(Wedstrijden!AX2019="Nee",0,IF(Wedstrijden!AX2019="Ja",1,""))</f>
        <v/>
      </c>
      <c r="J1854" s="44" t="str">
        <f>IF(Wedstrijden!BA2019&lt;&gt;"",Wedstrijden!BA2019,"")</f>
        <v/>
      </c>
      <c r="W1854" s="45"/>
      <c r="AE1854" s="45"/>
      <c r="AN1854" s="45"/>
      <c r="AU1854" s="45"/>
      <c r="BA1854" s="45"/>
      <c r="BE1854" s="45"/>
      <c r="BJ1854" s="44" t="str">
        <f>IF(COUNTA(Wedstrijden!I2019:S2019)&lt;&gt;0,1,"")</f>
        <v/>
      </c>
      <c r="BK1854" s="44" t="str">
        <f t="shared" si="168"/>
        <v/>
      </c>
      <c r="BL1854" s="44" t="str">
        <f>IF(Wedstrijden!I2019="x","AA","")</f>
        <v/>
      </c>
      <c r="BM1854" s="44" t="str">
        <f>IF(Wedstrijden!J2019="x","A","")</f>
        <v/>
      </c>
      <c r="BN1854" s="44" t="str">
        <f>IF(Wedstrijden!K2019="x","B1","")</f>
        <v/>
      </c>
      <c r="BO1854" s="44" t="str">
        <f>IF(Wedstrijden!L2019="x","BB","")</f>
        <v/>
      </c>
      <c r="BP1854" s="44" t="str">
        <f>IF(Wedstrijden!M2019="x","B","")</f>
        <v/>
      </c>
      <c r="BQ1854" s="44" t="str">
        <f>IF(Wedstrijden!N2019="x","L1","")</f>
        <v/>
      </c>
      <c r="BR1854" s="44" t="str">
        <f>IF(Wedstrijden!O2019="x","L2","")</f>
        <v/>
      </c>
      <c r="BS1854" s="44" t="str">
        <f>IF(Wedstrijden!P2019="x","M1","")</f>
        <v/>
      </c>
      <c r="BT1854" s="44" t="str">
        <f>IF(Wedstrijden!Q2019="x","M2","")</f>
        <v/>
      </c>
      <c r="BU1854" s="44" t="str">
        <f>IF(Wedstrijden!R2019="x","Z1","")</f>
        <v/>
      </c>
      <c r="BV1854" s="44" t="str">
        <f>IF(Wedstrijden!S2019="x","Z2","")</f>
        <v/>
      </c>
      <c r="BW1854" s="44" t="str">
        <f>IF(COUNTA(Wedstrijden!T2019:AB2019)&lt;&gt;0,1,"")</f>
        <v/>
      </c>
      <c r="BX1854" s="44" t="str">
        <f t="shared" si="169"/>
        <v/>
      </c>
      <c r="BY1854" s="44" t="str">
        <f>IF(Wedstrijden!T2019="x","BB","")</f>
        <v/>
      </c>
      <c r="BZ1854" s="44" t="str">
        <f>IF(Wedstrijden!U2019="x","B","")</f>
        <v/>
      </c>
      <c r="CA1854" s="44" t="str">
        <f>IF(Wedstrijden!V2019="x","L1","")</f>
        <v/>
      </c>
      <c r="CB1854" s="44" t="str">
        <f>IF(Wedstrijden!W2019="x","L2","")</f>
        <v/>
      </c>
      <c r="CC1854" s="44" t="str">
        <f>IF(Wedstrijden!X2019="x","M1","")</f>
        <v/>
      </c>
      <c r="CD1854" s="44" t="str">
        <f>IF(Wedstrijden!Y2019="x","M2","")</f>
        <v/>
      </c>
      <c r="CE1854" s="44" t="str">
        <f>IF(Wedstrijden!Z2019="x","Z1","")</f>
        <v/>
      </c>
      <c r="CF1854" s="44" t="str">
        <f>IF(Wedstrijden!AA2019="x","Z2","")</f>
        <v/>
      </c>
      <c r="CG1854" s="44" t="str">
        <f>IF(Wedstrijden!AB2019="x","ZZL","")</f>
        <v/>
      </c>
      <c r="CL1854" s="44" t="str">
        <f>IF(COUNTA(Wedstrijden!AC2019:AJ2019)&lt;&gt;0,2,"")</f>
        <v/>
      </c>
      <c r="CM1854" s="44" t="str">
        <f t="shared" si="170"/>
        <v/>
      </c>
      <c r="CN1854" s="44" t="str">
        <f>IF(Wedstrijden!AC2019="x","AA","")</f>
        <v/>
      </c>
      <c r="CO1854" s="44" t="str">
        <f>IF(Wedstrijden!AD2019="x","A","")</f>
        <v/>
      </c>
      <c r="CP1854" s="44" t="str">
        <f>IF(Wedstrijden!AE2019="x","BB","")</f>
        <v/>
      </c>
      <c r="CQ1854" s="44" t="str">
        <f>IF(Wedstrijden!AF2019="x","B","")</f>
        <v/>
      </c>
      <c r="CR1854" s="44" t="str">
        <f>IF(Wedstrijden!AG2019="x","L","")</f>
        <v/>
      </c>
      <c r="CS1854" s="44" t="str">
        <f>IF(Wedstrijden!AH2019="x","M","")</f>
        <v/>
      </c>
      <c r="CT1854" s="44" t="str">
        <f>IF(Wedstrijden!AI2019="x","Z","")</f>
        <v/>
      </c>
      <c r="CU1854" s="44" t="str">
        <f>IF(Wedstrijden!AJ2019="x","ZZ","")</f>
        <v/>
      </c>
      <c r="CV1854" s="44" t="str">
        <f>IF(COUNTA(Wedstrijden!AK2019:AQ2019)&lt;&gt;0,2,"")</f>
        <v/>
      </c>
      <c r="CW1854" s="44" t="str">
        <f t="shared" si="171"/>
        <v/>
      </c>
      <c r="CX1854" s="44" t="str">
        <f>IF(Wedstrijden!AK2019="x","BB","")</f>
        <v/>
      </c>
      <c r="CY1854" s="44" t="str">
        <f>IF(Wedstrijden!AL2019="x","B","")</f>
        <v/>
      </c>
      <c r="CZ1854" s="44" t="str">
        <f>IF(Wedstrijden!AM2019="x","L","")</f>
        <v/>
      </c>
      <c r="DA1854" s="44" t="str">
        <f>IF(Wedstrijden!AN2019="x","M","")</f>
        <v/>
      </c>
      <c r="DB1854" s="44" t="str">
        <f>IF(Wedstrijden!AO2019="x","Z","")</f>
        <v/>
      </c>
      <c r="DC1854" s="44" t="str">
        <f>IF(Wedstrijden!AP2019="x","ZZ","")</f>
        <v/>
      </c>
      <c r="DD1854" s="44" t="str">
        <f>IF(Wedstrijden!AQ2019="x","1.40","")</f>
        <v/>
      </c>
      <c r="DE1854" s="44" t="str">
        <f>IF(COUNTA(Wedstrijden!AR2019:AT2019)&lt;&gt;0,6,"")</f>
        <v/>
      </c>
      <c r="DF1854" s="44" t="str">
        <f t="shared" si="172"/>
        <v/>
      </c>
      <c r="DG1854" s="44" t="str">
        <f>IF(Wedstrijden!AR2019="x","L","")</f>
        <v/>
      </c>
      <c r="DH1854" s="44" t="str">
        <f>IF(Wedstrijden!AS2019="x","M","")</f>
        <v/>
      </c>
      <c r="DI1854" s="44" t="str">
        <f>IF(Wedstrijden!AT2019="x","Z","")</f>
        <v/>
      </c>
      <c r="DJ1854" s="44" t="str">
        <f>IF(COUNTA(Wedstrijden!AU2019:AW2019)&lt;&gt;0,6,"")</f>
        <v/>
      </c>
      <c r="DK1854" s="44" t="str">
        <f t="shared" si="173"/>
        <v/>
      </c>
      <c r="DL1854" s="44" t="str">
        <f>IF(Wedstrijden!AU2019="x","L","")</f>
        <v/>
      </c>
      <c r="DM1854" s="44" t="str">
        <f>IF(Wedstrijden!AV2019="x","M","")</f>
        <v/>
      </c>
      <c r="DN1854" s="44" t="str">
        <f>IF(Wedstrijden!AW2019="x","Z","")</f>
        <v/>
      </c>
    </row>
    <row r="1855" spans="1:118" ht="15">
      <c r="A1855" s="48" t="e">
        <f>Wedstrijden!#REF!</f>
        <v>#REF!</v>
      </c>
      <c r="B1855" s="44" t="str">
        <f>IFERROR(VLOOKUP(Wedstrijden!E2020,Wedstrijdlocaties!$B$2:$E$499,2,FALSE),"")</f>
        <v/>
      </c>
      <c r="C1855" s="44" t="str">
        <f>Wedstrijden!F2020</f>
        <v/>
      </c>
      <c r="D1855" s="44" t="str">
        <f>IFERROR(VLOOKUP(Wedstrijden!G2020,Organisaties!$B$2:$C$501,2,FALSE),"")</f>
        <v/>
      </c>
      <c r="E1855" s="44" t="str">
        <f>IFERROR(VLOOKUP(Wedstrijden!G2020,Organisaties!$B$2:$F$501,5,FALSE),"")</f>
        <v/>
      </c>
      <c r="F1855" s="44" t="str">
        <f>IF(Wedstrijden!BC2020&lt;&gt;"",Wedstrijden!BC2020,"")</f>
        <v/>
      </c>
      <c r="G1855" s="44">
        <f>IF(Wedstrijden!AY2020="Indoor",1,0)</f>
        <v>0</v>
      </c>
      <c r="H1855" s="44">
        <f>Wedstrijden!AZ2020</f>
        <v>0</v>
      </c>
      <c r="I1855" s="44" t="str">
        <f>IF(Wedstrijden!AX2020="Nee",0,IF(Wedstrijden!AX2020="Ja",1,""))</f>
        <v/>
      </c>
      <c r="J1855" s="44" t="str">
        <f>IF(Wedstrijden!BA2020&lt;&gt;"",Wedstrijden!BA2020,"")</f>
        <v/>
      </c>
      <c r="W1855" s="45"/>
      <c r="AE1855" s="45"/>
      <c r="AN1855" s="45"/>
      <c r="AU1855" s="45"/>
      <c r="BA1855" s="45"/>
      <c r="BE1855" s="45"/>
      <c r="BJ1855" s="44" t="str">
        <f>IF(COUNTA(Wedstrijden!I2020:S2020)&lt;&gt;0,1,"")</f>
        <v/>
      </c>
      <c r="BK1855" s="44" t="str">
        <f t="shared" si="168"/>
        <v/>
      </c>
      <c r="BL1855" s="44" t="str">
        <f>IF(Wedstrijden!I2020="x","AA","")</f>
        <v/>
      </c>
      <c r="BM1855" s="44" t="str">
        <f>IF(Wedstrijden!J2020="x","A","")</f>
        <v/>
      </c>
      <c r="BN1855" s="44" t="str">
        <f>IF(Wedstrijden!K2020="x","B1","")</f>
        <v/>
      </c>
      <c r="BO1855" s="44" t="str">
        <f>IF(Wedstrijden!L2020="x","BB","")</f>
        <v/>
      </c>
      <c r="BP1855" s="44" t="str">
        <f>IF(Wedstrijden!M2020="x","B","")</f>
        <v/>
      </c>
      <c r="BQ1855" s="44" t="str">
        <f>IF(Wedstrijden!N2020="x","L1","")</f>
        <v/>
      </c>
      <c r="BR1855" s="44" t="str">
        <f>IF(Wedstrijden!O2020="x","L2","")</f>
        <v/>
      </c>
      <c r="BS1855" s="44" t="str">
        <f>IF(Wedstrijden!P2020="x","M1","")</f>
        <v/>
      </c>
      <c r="BT1855" s="44" t="str">
        <f>IF(Wedstrijden!Q2020="x","M2","")</f>
        <v/>
      </c>
      <c r="BU1855" s="44" t="str">
        <f>IF(Wedstrijden!R2020="x","Z1","")</f>
        <v/>
      </c>
      <c r="BV1855" s="44" t="str">
        <f>IF(Wedstrijden!S2020="x","Z2","")</f>
        <v/>
      </c>
      <c r="BW1855" s="44" t="str">
        <f>IF(COUNTA(Wedstrijden!T2020:AB2020)&lt;&gt;0,1,"")</f>
        <v/>
      </c>
      <c r="BX1855" s="44" t="str">
        <f t="shared" si="169"/>
        <v/>
      </c>
      <c r="BY1855" s="44" t="str">
        <f>IF(Wedstrijden!T2020="x","BB","")</f>
        <v/>
      </c>
      <c r="BZ1855" s="44" t="str">
        <f>IF(Wedstrijden!U2020="x","B","")</f>
        <v/>
      </c>
      <c r="CA1855" s="44" t="str">
        <f>IF(Wedstrijden!V2020="x","L1","")</f>
        <v/>
      </c>
      <c r="CB1855" s="44" t="str">
        <f>IF(Wedstrijden!W2020="x","L2","")</f>
        <v/>
      </c>
      <c r="CC1855" s="44" t="str">
        <f>IF(Wedstrijden!X2020="x","M1","")</f>
        <v/>
      </c>
      <c r="CD1855" s="44" t="str">
        <f>IF(Wedstrijden!Y2020="x","M2","")</f>
        <v/>
      </c>
      <c r="CE1855" s="44" t="str">
        <f>IF(Wedstrijden!Z2020="x","Z1","")</f>
        <v/>
      </c>
      <c r="CF1855" s="44" t="str">
        <f>IF(Wedstrijden!AA2020="x","Z2","")</f>
        <v/>
      </c>
      <c r="CG1855" s="44" t="str">
        <f>IF(Wedstrijden!AB2020="x","ZZL","")</f>
        <v/>
      </c>
      <c r="CL1855" s="44" t="str">
        <f>IF(COUNTA(Wedstrijden!AC2020:AJ2020)&lt;&gt;0,2,"")</f>
        <v/>
      </c>
      <c r="CM1855" s="44" t="str">
        <f t="shared" si="170"/>
        <v/>
      </c>
      <c r="CN1855" s="44" t="str">
        <f>IF(Wedstrijden!AC2020="x","AA","")</f>
        <v/>
      </c>
      <c r="CO1855" s="44" t="str">
        <f>IF(Wedstrijden!AD2020="x","A","")</f>
        <v/>
      </c>
      <c r="CP1855" s="44" t="str">
        <f>IF(Wedstrijden!AE2020="x","BB","")</f>
        <v/>
      </c>
      <c r="CQ1855" s="44" t="str">
        <f>IF(Wedstrijden!AF2020="x","B","")</f>
        <v/>
      </c>
      <c r="CR1855" s="44" t="str">
        <f>IF(Wedstrijden!AG2020="x","L","")</f>
        <v/>
      </c>
      <c r="CS1855" s="44" t="str">
        <f>IF(Wedstrijden!AH2020="x","M","")</f>
        <v/>
      </c>
      <c r="CT1855" s="44" t="str">
        <f>IF(Wedstrijden!AI2020="x","Z","")</f>
        <v/>
      </c>
      <c r="CU1855" s="44" t="str">
        <f>IF(Wedstrijden!AJ2020="x","ZZ","")</f>
        <v/>
      </c>
      <c r="CV1855" s="44" t="str">
        <f>IF(COUNTA(Wedstrijden!AK2020:AQ2020)&lt;&gt;0,2,"")</f>
        <v/>
      </c>
      <c r="CW1855" s="44" t="str">
        <f t="shared" si="171"/>
        <v/>
      </c>
      <c r="CX1855" s="44" t="str">
        <f>IF(Wedstrijden!AK2020="x","BB","")</f>
        <v/>
      </c>
      <c r="CY1855" s="44" t="str">
        <f>IF(Wedstrijden!AL2020="x","B","")</f>
        <v/>
      </c>
      <c r="CZ1855" s="44" t="str">
        <f>IF(Wedstrijden!AM2020="x","L","")</f>
        <v/>
      </c>
      <c r="DA1855" s="44" t="str">
        <f>IF(Wedstrijden!AN2020="x","M","")</f>
        <v/>
      </c>
      <c r="DB1855" s="44" t="str">
        <f>IF(Wedstrijden!AO2020="x","Z","")</f>
        <v/>
      </c>
      <c r="DC1855" s="44" t="str">
        <f>IF(Wedstrijden!AP2020="x","ZZ","")</f>
        <v/>
      </c>
      <c r="DD1855" s="44" t="str">
        <f>IF(Wedstrijden!AQ2020="x","1.40","")</f>
        <v/>
      </c>
      <c r="DE1855" s="44" t="str">
        <f>IF(COUNTA(Wedstrijden!AR2020:AT2020)&lt;&gt;0,6,"")</f>
        <v/>
      </c>
      <c r="DF1855" s="44" t="str">
        <f t="shared" si="172"/>
        <v/>
      </c>
      <c r="DG1855" s="44" t="str">
        <f>IF(Wedstrijden!AR2020="x","L","")</f>
        <v/>
      </c>
      <c r="DH1855" s="44" t="str">
        <f>IF(Wedstrijden!AS2020="x","M","")</f>
        <v/>
      </c>
      <c r="DI1855" s="44" t="str">
        <f>IF(Wedstrijden!AT2020="x","Z","")</f>
        <v/>
      </c>
      <c r="DJ1855" s="44" t="str">
        <f>IF(COUNTA(Wedstrijden!AU2020:AW2020)&lt;&gt;0,6,"")</f>
        <v/>
      </c>
      <c r="DK1855" s="44" t="str">
        <f t="shared" si="173"/>
        <v/>
      </c>
      <c r="DL1855" s="44" t="str">
        <f>IF(Wedstrijden!AU2020="x","L","")</f>
        <v/>
      </c>
      <c r="DM1855" s="44" t="str">
        <f>IF(Wedstrijden!AV2020="x","M","")</f>
        <v/>
      </c>
      <c r="DN1855" s="44" t="str">
        <f>IF(Wedstrijden!AW2020="x","Z","")</f>
        <v/>
      </c>
    </row>
    <row r="1856" spans="1:118" ht="15">
      <c r="A1856" s="48" t="e">
        <f>Wedstrijden!#REF!</f>
        <v>#REF!</v>
      </c>
      <c r="B1856" s="44" t="str">
        <f>IFERROR(VLOOKUP(Wedstrijden!E2021,Wedstrijdlocaties!$B$2:$E$499,2,FALSE),"")</f>
        <v/>
      </c>
      <c r="C1856" s="44" t="str">
        <f>Wedstrijden!F2021</f>
        <v/>
      </c>
      <c r="D1856" s="44" t="str">
        <f>IFERROR(VLOOKUP(Wedstrijden!G2021,Organisaties!$B$2:$C$501,2,FALSE),"")</f>
        <v/>
      </c>
      <c r="E1856" s="44" t="str">
        <f>IFERROR(VLOOKUP(Wedstrijden!G2021,Organisaties!$B$2:$F$501,5,FALSE),"")</f>
        <v/>
      </c>
      <c r="F1856" s="44" t="str">
        <f>IF(Wedstrijden!BC2021&lt;&gt;"",Wedstrijden!BC2021,"")</f>
        <v/>
      </c>
      <c r="G1856" s="44">
        <f>IF(Wedstrijden!AY2021="Indoor",1,0)</f>
        <v>0</v>
      </c>
      <c r="H1856" s="44">
        <f>Wedstrijden!AZ2021</f>
        <v>0</v>
      </c>
      <c r="I1856" s="44" t="str">
        <f>IF(Wedstrijden!AX2021="Nee",0,IF(Wedstrijden!AX2021="Ja",1,""))</f>
        <v/>
      </c>
      <c r="J1856" s="44" t="str">
        <f>IF(Wedstrijden!BA2021&lt;&gt;"",Wedstrijden!BA2021,"")</f>
        <v/>
      </c>
      <c r="W1856" s="45"/>
      <c r="AE1856" s="45"/>
      <c r="AN1856" s="45"/>
      <c r="AU1856" s="45"/>
      <c r="BA1856" s="45"/>
      <c r="BE1856" s="45"/>
      <c r="BJ1856" s="44" t="str">
        <f>IF(COUNTA(Wedstrijden!I2021:S2021)&lt;&gt;0,1,"")</f>
        <v/>
      </c>
      <c r="BK1856" s="44" t="str">
        <f t="shared" si="168"/>
        <v/>
      </c>
      <c r="BL1856" s="44" t="str">
        <f>IF(Wedstrijden!I2021="x","AA","")</f>
        <v/>
      </c>
      <c r="BM1856" s="44" t="str">
        <f>IF(Wedstrijden!J2021="x","A","")</f>
        <v/>
      </c>
      <c r="BN1856" s="44" t="str">
        <f>IF(Wedstrijden!K2021="x","B1","")</f>
        <v/>
      </c>
      <c r="BO1856" s="44" t="str">
        <f>IF(Wedstrijden!L2021="x","BB","")</f>
        <v/>
      </c>
      <c r="BP1856" s="44" t="str">
        <f>IF(Wedstrijden!M2021="x","B","")</f>
        <v/>
      </c>
      <c r="BQ1856" s="44" t="str">
        <f>IF(Wedstrijden!N2021="x","L1","")</f>
        <v/>
      </c>
      <c r="BR1856" s="44" t="str">
        <f>IF(Wedstrijden!O2021="x","L2","")</f>
        <v/>
      </c>
      <c r="BS1856" s="44" t="str">
        <f>IF(Wedstrijden!P2021="x","M1","")</f>
        <v/>
      </c>
      <c r="BT1856" s="44" t="str">
        <f>IF(Wedstrijden!Q2021="x","M2","")</f>
        <v/>
      </c>
      <c r="BU1856" s="44" t="str">
        <f>IF(Wedstrijden!R2021="x","Z1","")</f>
        <v/>
      </c>
      <c r="BV1856" s="44" t="str">
        <f>IF(Wedstrijden!S2021="x","Z2","")</f>
        <v/>
      </c>
      <c r="BW1856" s="44" t="str">
        <f>IF(COUNTA(Wedstrijden!T2021:AB2021)&lt;&gt;0,1,"")</f>
        <v/>
      </c>
      <c r="BX1856" s="44" t="str">
        <f t="shared" si="169"/>
        <v/>
      </c>
      <c r="BY1856" s="44" t="str">
        <f>IF(Wedstrijden!T2021="x","BB","")</f>
        <v/>
      </c>
      <c r="BZ1856" s="44" t="str">
        <f>IF(Wedstrijden!U2021="x","B","")</f>
        <v/>
      </c>
      <c r="CA1856" s="44" t="str">
        <f>IF(Wedstrijden!V2021="x","L1","")</f>
        <v/>
      </c>
      <c r="CB1856" s="44" t="str">
        <f>IF(Wedstrijden!W2021="x","L2","")</f>
        <v/>
      </c>
      <c r="CC1856" s="44" t="str">
        <f>IF(Wedstrijden!X2021="x","M1","")</f>
        <v/>
      </c>
      <c r="CD1856" s="44" t="str">
        <f>IF(Wedstrijden!Y2021="x","M2","")</f>
        <v/>
      </c>
      <c r="CE1856" s="44" t="str">
        <f>IF(Wedstrijden!Z2021="x","Z1","")</f>
        <v/>
      </c>
      <c r="CF1856" s="44" t="str">
        <f>IF(Wedstrijden!AA2021="x","Z2","")</f>
        <v/>
      </c>
      <c r="CG1856" s="44" t="str">
        <f>IF(Wedstrijden!AB2021="x","ZZL","")</f>
        <v/>
      </c>
      <c r="CL1856" s="44" t="str">
        <f>IF(COUNTA(Wedstrijden!AC2021:AJ2021)&lt;&gt;0,2,"")</f>
        <v/>
      </c>
      <c r="CM1856" s="44" t="str">
        <f t="shared" si="170"/>
        <v/>
      </c>
      <c r="CN1856" s="44" t="str">
        <f>IF(Wedstrijden!AC2021="x","AA","")</f>
        <v/>
      </c>
      <c r="CO1856" s="44" t="str">
        <f>IF(Wedstrijden!AD2021="x","A","")</f>
        <v/>
      </c>
      <c r="CP1856" s="44" t="str">
        <f>IF(Wedstrijden!AE2021="x","BB","")</f>
        <v/>
      </c>
      <c r="CQ1856" s="44" t="str">
        <f>IF(Wedstrijden!AF2021="x","B","")</f>
        <v/>
      </c>
      <c r="CR1856" s="44" t="str">
        <f>IF(Wedstrijden!AG2021="x","L","")</f>
        <v/>
      </c>
      <c r="CS1856" s="44" t="str">
        <f>IF(Wedstrijden!AH2021="x","M","")</f>
        <v/>
      </c>
      <c r="CT1856" s="44" t="str">
        <f>IF(Wedstrijden!AI2021="x","Z","")</f>
        <v/>
      </c>
      <c r="CU1856" s="44" t="str">
        <f>IF(Wedstrijden!AJ2021="x","ZZ","")</f>
        <v/>
      </c>
      <c r="CV1856" s="44" t="str">
        <f>IF(COUNTA(Wedstrijden!AK2021:AQ2021)&lt;&gt;0,2,"")</f>
        <v/>
      </c>
      <c r="CW1856" s="44" t="str">
        <f t="shared" si="171"/>
        <v/>
      </c>
      <c r="CX1856" s="44" t="str">
        <f>IF(Wedstrijden!AK2021="x","BB","")</f>
        <v/>
      </c>
      <c r="CY1856" s="44" t="str">
        <f>IF(Wedstrijden!AL2021="x","B","")</f>
        <v/>
      </c>
      <c r="CZ1856" s="44" t="str">
        <f>IF(Wedstrijden!AM2021="x","L","")</f>
        <v/>
      </c>
      <c r="DA1856" s="44" t="str">
        <f>IF(Wedstrijden!AN2021="x","M","")</f>
        <v/>
      </c>
      <c r="DB1856" s="44" t="str">
        <f>IF(Wedstrijden!AO2021="x","Z","")</f>
        <v/>
      </c>
      <c r="DC1856" s="44" t="str">
        <f>IF(Wedstrijden!AP2021="x","ZZ","")</f>
        <v/>
      </c>
      <c r="DD1856" s="44" t="str">
        <f>IF(Wedstrijden!AQ2021="x","1.40","")</f>
        <v/>
      </c>
      <c r="DE1856" s="44" t="str">
        <f>IF(COUNTA(Wedstrijden!AR2021:AT2021)&lt;&gt;0,6,"")</f>
        <v/>
      </c>
      <c r="DF1856" s="44" t="str">
        <f t="shared" si="172"/>
        <v/>
      </c>
      <c r="DG1856" s="44" t="str">
        <f>IF(Wedstrijden!AR2021="x","L","")</f>
        <v/>
      </c>
      <c r="DH1856" s="44" t="str">
        <f>IF(Wedstrijden!AS2021="x","M","")</f>
        <v/>
      </c>
      <c r="DI1856" s="44" t="str">
        <f>IF(Wedstrijden!AT2021="x","Z","")</f>
        <v/>
      </c>
      <c r="DJ1856" s="44" t="str">
        <f>IF(COUNTA(Wedstrijden!AU2021:AW2021)&lt;&gt;0,6,"")</f>
        <v/>
      </c>
      <c r="DK1856" s="44" t="str">
        <f t="shared" si="173"/>
        <v/>
      </c>
      <c r="DL1856" s="44" t="str">
        <f>IF(Wedstrijden!AU2021="x","L","")</f>
        <v/>
      </c>
      <c r="DM1856" s="44" t="str">
        <f>IF(Wedstrijden!AV2021="x","M","")</f>
        <v/>
      </c>
      <c r="DN1856" s="44" t="str">
        <f>IF(Wedstrijden!AW2021="x","Z","")</f>
        <v/>
      </c>
    </row>
    <row r="1857" spans="1:118" ht="15">
      <c r="A1857" s="48" t="e">
        <f>Wedstrijden!#REF!</f>
        <v>#REF!</v>
      </c>
      <c r="B1857" s="44" t="str">
        <f>IFERROR(VLOOKUP(Wedstrijden!E2022,Wedstrijdlocaties!$B$2:$E$499,2,FALSE),"")</f>
        <v/>
      </c>
      <c r="C1857" s="44" t="str">
        <f>Wedstrijden!F2022</f>
        <v/>
      </c>
      <c r="D1857" s="44" t="str">
        <f>IFERROR(VLOOKUP(Wedstrijden!G2022,Organisaties!$B$2:$C$501,2,FALSE),"")</f>
        <v/>
      </c>
      <c r="E1857" s="44" t="str">
        <f>IFERROR(VLOOKUP(Wedstrijden!G2022,Organisaties!$B$2:$F$501,5,FALSE),"")</f>
        <v/>
      </c>
      <c r="F1857" s="44" t="str">
        <f>IF(Wedstrijden!BC2022&lt;&gt;"",Wedstrijden!BC2022,"")</f>
        <v/>
      </c>
      <c r="G1857" s="44">
        <f>IF(Wedstrijden!AY2022="Indoor",1,0)</f>
        <v>0</v>
      </c>
      <c r="H1857" s="44">
        <f>Wedstrijden!AZ2022</f>
        <v>0</v>
      </c>
      <c r="I1857" s="44" t="str">
        <f>IF(Wedstrijden!AX2022="Nee",0,IF(Wedstrijden!AX2022="Ja",1,""))</f>
        <v/>
      </c>
      <c r="J1857" s="44" t="str">
        <f>IF(Wedstrijden!BA2022&lt;&gt;"",Wedstrijden!BA2022,"")</f>
        <v/>
      </c>
      <c r="W1857" s="45"/>
      <c r="AE1857" s="45"/>
      <c r="AN1857" s="45"/>
      <c r="AU1857" s="45"/>
      <c r="BA1857" s="45"/>
      <c r="BE1857" s="45"/>
      <c r="BJ1857" s="44" t="str">
        <f>IF(COUNTA(Wedstrijden!I2022:S2022)&lt;&gt;0,1,"")</f>
        <v/>
      </c>
      <c r="BK1857" s="44" t="str">
        <f t="shared" si="168"/>
        <v/>
      </c>
      <c r="BL1857" s="44" t="str">
        <f>IF(Wedstrijden!I2022="x","AA","")</f>
        <v/>
      </c>
      <c r="BM1857" s="44" t="str">
        <f>IF(Wedstrijden!J2022="x","A","")</f>
        <v/>
      </c>
      <c r="BN1857" s="44" t="str">
        <f>IF(Wedstrijden!K2022="x","B1","")</f>
        <v/>
      </c>
      <c r="BO1857" s="44" t="str">
        <f>IF(Wedstrijden!L2022="x","BB","")</f>
        <v/>
      </c>
      <c r="BP1857" s="44" t="str">
        <f>IF(Wedstrijden!M2022="x","B","")</f>
        <v/>
      </c>
      <c r="BQ1857" s="44" t="str">
        <f>IF(Wedstrijden!N2022="x","L1","")</f>
        <v/>
      </c>
      <c r="BR1857" s="44" t="str">
        <f>IF(Wedstrijden!O2022="x","L2","")</f>
        <v/>
      </c>
      <c r="BS1857" s="44" t="str">
        <f>IF(Wedstrijden!P2022="x","M1","")</f>
        <v/>
      </c>
      <c r="BT1857" s="44" t="str">
        <f>IF(Wedstrijden!Q2022="x","M2","")</f>
        <v/>
      </c>
      <c r="BU1857" s="44" t="str">
        <f>IF(Wedstrijden!R2022="x","Z1","")</f>
        <v/>
      </c>
      <c r="BV1857" s="44" t="str">
        <f>IF(Wedstrijden!S2022="x","Z2","")</f>
        <v/>
      </c>
      <c r="BW1857" s="44" t="str">
        <f>IF(COUNTA(Wedstrijden!T2022:AB2022)&lt;&gt;0,1,"")</f>
        <v/>
      </c>
      <c r="BX1857" s="44" t="str">
        <f t="shared" si="169"/>
        <v/>
      </c>
      <c r="BY1857" s="44" t="str">
        <f>IF(Wedstrijden!T2022="x","BB","")</f>
        <v/>
      </c>
      <c r="BZ1857" s="44" t="str">
        <f>IF(Wedstrijden!U2022="x","B","")</f>
        <v/>
      </c>
      <c r="CA1857" s="44" t="str">
        <f>IF(Wedstrijden!V2022="x","L1","")</f>
        <v/>
      </c>
      <c r="CB1857" s="44" t="str">
        <f>IF(Wedstrijden!W2022="x","L2","")</f>
        <v/>
      </c>
      <c r="CC1857" s="44" t="str">
        <f>IF(Wedstrijden!X2022="x","M1","")</f>
        <v/>
      </c>
      <c r="CD1857" s="44" t="str">
        <f>IF(Wedstrijden!Y2022="x","M2","")</f>
        <v/>
      </c>
      <c r="CE1857" s="44" t="str">
        <f>IF(Wedstrijden!Z2022="x","Z1","")</f>
        <v/>
      </c>
      <c r="CF1857" s="44" t="str">
        <f>IF(Wedstrijden!AA2022="x","Z2","")</f>
        <v/>
      </c>
      <c r="CG1857" s="44" t="str">
        <f>IF(Wedstrijden!AB2022="x","ZZL","")</f>
        <v/>
      </c>
      <c r="CL1857" s="44" t="str">
        <f>IF(COUNTA(Wedstrijden!AC2022:AJ2022)&lt;&gt;0,2,"")</f>
        <v/>
      </c>
      <c r="CM1857" s="44" t="str">
        <f t="shared" si="170"/>
        <v/>
      </c>
      <c r="CN1857" s="44" t="str">
        <f>IF(Wedstrijden!AC2022="x","AA","")</f>
        <v/>
      </c>
      <c r="CO1857" s="44" t="str">
        <f>IF(Wedstrijden!AD2022="x","A","")</f>
        <v/>
      </c>
      <c r="CP1857" s="44" t="str">
        <f>IF(Wedstrijden!AE2022="x","BB","")</f>
        <v/>
      </c>
      <c r="CQ1857" s="44" t="str">
        <f>IF(Wedstrijden!AF2022="x","B","")</f>
        <v/>
      </c>
      <c r="CR1857" s="44" t="str">
        <f>IF(Wedstrijden!AG2022="x","L","")</f>
        <v/>
      </c>
      <c r="CS1857" s="44" t="str">
        <f>IF(Wedstrijden!AH2022="x","M","")</f>
        <v/>
      </c>
      <c r="CT1857" s="44" t="str">
        <f>IF(Wedstrijden!AI2022="x","Z","")</f>
        <v/>
      </c>
      <c r="CU1857" s="44" t="str">
        <f>IF(Wedstrijden!AJ2022="x","ZZ","")</f>
        <v/>
      </c>
      <c r="CV1857" s="44" t="str">
        <f>IF(COUNTA(Wedstrijden!AK2022:AQ2022)&lt;&gt;0,2,"")</f>
        <v/>
      </c>
      <c r="CW1857" s="44" t="str">
        <f t="shared" si="171"/>
        <v/>
      </c>
      <c r="CX1857" s="44" t="str">
        <f>IF(Wedstrijden!AK2022="x","BB","")</f>
        <v/>
      </c>
      <c r="CY1857" s="44" t="str">
        <f>IF(Wedstrijden!AL2022="x","B","")</f>
        <v/>
      </c>
      <c r="CZ1857" s="44" t="str">
        <f>IF(Wedstrijden!AM2022="x","L","")</f>
        <v/>
      </c>
      <c r="DA1857" s="44" t="str">
        <f>IF(Wedstrijden!AN2022="x","M","")</f>
        <v/>
      </c>
      <c r="DB1857" s="44" t="str">
        <f>IF(Wedstrijden!AO2022="x","Z","")</f>
        <v/>
      </c>
      <c r="DC1857" s="44" t="str">
        <f>IF(Wedstrijden!AP2022="x","ZZ","")</f>
        <v/>
      </c>
      <c r="DD1857" s="44" t="str">
        <f>IF(Wedstrijden!AQ2022="x","1.40","")</f>
        <v/>
      </c>
      <c r="DE1857" s="44" t="str">
        <f>IF(COUNTA(Wedstrijden!AR2022:AT2022)&lt;&gt;0,6,"")</f>
        <v/>
      </c>
      <c r="DF1857" s="44" t="str">
        <f t="shared" si="172"/>
        <v/>
      </c>
      <c r="DG1857" s="44" t="str">
        <f>IF(Wedstrijden!AR2022="x","L","")</f>
        <v/>
      </c>
      <c r="DH1857" s="44" t="str">
        <f>IF(Wedstrijden!AS2022="x","M","")</f>
        <v/>
      </c>
      <c r="DI1857" s="44" t="str">
        <f>IF(Wedstrijden!AT2022="x","Z","")</f>
        <v/>
      </c>
      <c r="DJ1857" s="44" t="str">
        <f>IF(COUNTA(Wedstrijden!AU2022:AW2022)&lt;&gt;0,6,"")</f>
        <v/>
      </c>
      <c r="DK1857" s="44" t="str">
        <f t="shared" si="173"/>
        <v/>
      </c>
      <c r="DL1857" s="44" t="str">
        <f>IF(Wedstrijden!AU2022="x","L","")</f>
        <v/>
      </c>
      <c r="DM1857" s="44" t="str">
        <f>IF(Wedstrijden!AV2022="x","M","")</f>
        <v/>
      </c>
      <c r="DN1857" s="44" t="str">
        <f>IF(Wedstrijden!AW2022="x","Z","")</f>
        <v/>
      </c>
    </row>
    <row r="1858" spans="1:118" ht="15">
      <c r="A1858" s="48" t="e">
        <f>Wedstrijden!#REF!</f>
        <v>#REF!</v>
      </c>
      <c r="B1858" s="44" t="str">
        <f>IFERROR(VLOOKUP(Wedstrijden!E2023,Wedstrijdlocaties!$B$2:$E$499,2,FALSE),"")</f>
        <v/>
      </c>
      <c r="C1858" s="44" t="str">
        <f>Wedstrijden!F2023</f>
        <v/>
      </c>
      <c r="D1858" s="44" t="str">
        <f>IFERROR(VLOOKUP(Wedstrijden!G2023,Organisaties!$B$2:$C$501,2,FALSE),"")</f>
        <v/>
      </c>
      <c r="E1858" s="44" t="str">
        <f>IFERROR(VLOOKUP(Wedstrijden!G2023,Organisaties!$B$2:$F$501,5,FALSE),"")</f>
        <v/>
      </c>
      <c r="F1858" s="44" t="str">
        <f>IF(Wedstrijden!BC2023&lt;&gt;"",Wedstrijden!BC2023,"")</f>
        <v/>
      </c>
      <c r="G1858" s="44">
        <f>IF(Wedstrijden!AY2023="Indoor",1,0)</f>
        <v>0</v>
      </c>
      <c r="H1858" s="44">
        <f>Wedstrijden!AZ2023</f>
        <v>0</v>
      </c>
      <c r="I1858" s="44" t="str">
        <f>IF(Wedstrijden!AX2023="Nee",0,IF(Wedstrijden!AX2023="Ja",1,""))</f>
        <v/>
      </c>
      <c r="J1858" s="44" t="str">
        <f>IF(Wedstrijden!BA2023&lt;&gt;"",Wedstrijden!BA2023,"")</f>
        <v/>
      </c>
      <c r="W1858" s="45"/>
      <c r="AE1858" s="45"/>
      <c r="AN1858" s="45"/>
      <c r="AU1858" s="45"/>
      <c r="BA1858" s="45"/>
      <c r="BE1858" s="45"/>
      <c r="BJ1858" s="44" t="str">
        <f>IF(COUNTA(Wedstrijden!I2023:S2023)&lt;&gt;0,1,"")</f>
        <v/>
      </c>
      <c r="BK1858" s="44" t="str">
        <f t="shared" si="168"/>
        <v/>
      </c>
      <c r="BL1858" s="44" t="str">
        <f>IF(Wedstrijden!I2023="x","AA","")</f>
        <v/>
      </c>
      <c r="BM1858" s="44" t="str">
        <f>IF(Wedstrijden!J2023="x","A","")</f>
        <v/>
      </c>
      <c r="BN1858" s="44" t="str">
        <f>IF(Wedstrijden!K2023="x","B1","")</f>
        <v/>
      </c>
      <c r="BO1858" s="44" t="str">
        <f>IF(Wedstrijden!L2023="x","BB","")</f>
        <v/>
      </c>
      <c r="BP1858" s="44" t="str">
        <f>IF(Wedstrijden!M2023="x","B","")</f>
        <v/>
      </c>
      <c r="BQ1858" s="44" t="str">
        <f>IF(Wedstrijden!N2023="x","L1","")</f>
        <v/>
      </c>
      <c r="BR1858" s="44" t="str">
        <f>IF(Wedstrijden!O2023="x","L2","")</f>
        <v/>
      </c>
      <c r="BS1858" s="44" t="str">
        <f>IF(Wedstrijden!P2023="x","M1","")</f>
        <v/>
      </c>
      <c r="BT1858" s="44" t="str">
        <f>IF(Wedstrijden!Q2023="x","M2","")</f>
        <v/>
      </c>
      <c r="BU1858" s="44" t="str">
        <f>IF(Wedstrijden!R2023="x","Z1","")</f>
        <v/>
      </c>
      <c r="BV1858" s="44" t="str">
        <f>IF(Wedstrijden!S2023="x","Z2","")</f>
        <v/>
      </c>
      <c r="BW1858" s="44" t="str">
        <f>IF(COUNTA(Wedstrijden!T2023:AB2023)&lt;&gt;0,1,"")</f>
        <v/>
      </c>
      <c r="BX1858" s="44" t="str">
        <f t="shared" si="169"/>
        <v/>
      </c>
      <c r="BY1858" s="44" t="str">
        <f>IF(Wedstrijden!T2023="x","BB","")</f>
        <v/>
      </c>
      <c r="BZ1858" s="44" t="str">
        <f>IF(Wedstrijden!U2023="x","B","")</f>
        <v/>
      </c>
      <c r="CA1858" s="44" t="str">
        <f>IF(Wedstrijden!V2023="x","L1","")</f>
        <v/>
      </c>
      <c r="CB1858" s="44" t="str">
        <f>IF(Wedstrijden!W2023="x","L2","")</f>
        <v/>
      </c>
      <c r="CC1858" s="44" t="str">
        <f>IF(Wedstrijden!X2023="x","M1","")</f>
        <v/>
      </c>
      <c r="CD1858" s="44" t="str">
        <f>IF(Wedstrijden!Y2023="x","M2","")</f>
        <v/>
      </c>
      <c r="CE1858" s="44" t="str">
        <f>IF(Wedstrijden!Z2023="x","Z1","")</f>
        <v/>
      </c>
      <c r="CF1858" s="44" t="str">
        <f>IF(Wedstrijden!AA2023="x","Z2","")</f>
        <v/>
      </c>
      <c r="CG1858" s="44" t="str">
        <f>IF(Wedstrijden!AB2023="x","ZZL","")</f>
        <v/>
      </c>
      <c r="CL1858" s="44" t="str">
        <f>IF(COUNTA(Wedstrijden!AC2023:AJ2023)&lt;&gt;0,2,"")</f>
        <v/>
      </c>
      <c r="CM1858" s="44" t="str">
        <f t="shared" si="170"/>
        <v/>
      </c>
      <c r="CN1858" s="44" t="str">
        <f>IF(Wedstrijden!AC2023="x","AA","")</f>
        <v/>
      </c>
      <c r="CO1858" s="44" t="str">
        <f>IF(Wedstrijden!AD2023="x","A","")</f>
        <v/>
      </c>
      <c r="CP1858" s="44" t="str">
        <f>IF(Wedstrijden!AE2023="x","BB","")</f>
        <v/>
      </c>
      <c r="CQ1858" s="44" t="str">
        <f>IF(Wedstrijden!AF2023="x","B","")</f>
        <v/>
      </c>
      <c r="CR1858" s="44" t="str">
        <f>IF(Wedstrijden!AG2023="x","L","")</f>
        <v/>
      </c>
      <c r="CS1858" s="44" t="str">
        <f>IF(Wedstrijden!AH2023="x","M","")</f>
        <v/>
      </c>
      <c r="CT1858" s="44" t="str">
        <f>IF(Wedstrijden!AI2023="x","Z","")</f>
        <v/>
      </c>
      <c r="CU1858" s="44" t="str">
        <f>IF(Wedstrijden!AJ2023="x","ZZ","")</f>
        <v/>
      </c>
      <c r="CV1858" s="44" t="str">
        <f>IF(COUNTA(Wedstrijden!AK2023:AQ2023)&lt;&gt;0,2,"")</f>
        <v/>
      </c>
      <c r="CW1858" s="44" t="str">
        <f t="shared" si="171"/>
        <v/>
      </c>
      <c r="CX1858" s="44" t="str">
        <f>IF(Wedstrijden!AK2023="x","BB","")</f>
        <v/>
      </c>
      <c r="CY1858" s="44" t="str">
        <f>IF(Wedstrijden!AL2023="x","B","")</f>
        <v/>
      </c>
      <c r="CZ1858" s="44" t="str">
        <f>IF(Wedstrijden!AM2023="x","L","")</f>
        <v/>
      </c>
      <c r="DA1858" s="44" t="str">
        <f>IF(Wedstrijden!AN2023="x","M","")</f>
        <v/>
      </c>
      <c r="DB1858" s="44" t="str">
        <f>IF(Wedstrijden!AO2023="x","Z","")</f>
        <v/>
      </c>
      <c r="DC1858" s="44" t="str">
        <f>IF(Wedstrijden!AP2023="x","ZZ","")</f>
        <v/>
      </c>
      <c r="DD1858" s="44" t="str">
        <f>IF(Wedstrijden!AQ2023="x","1.40","")</f>
        <v/>
      </c>
      <c r="DE1858" s="44" t="str">
        <f>IF(COUNTA(Wedstrijden!AR2023:AT2023)&lt;&gt;0,6,"")</f>
        <v/>
      </c>
      <c r="DF1858" s="44" t="str">
        <f t="shared" si="172"/>
        <v/>
      </c>
      <c r="DG1858" s="44" t="str">
        <f>IF(Wedstrijden!AR2023="x","L","")</f>
        <v/>
      </c>
      <c r="DH1858" s="44" t="str">
        <f>IF(Wedstrijden!AS2023="x","M","")</f>
        <v/>
      </c>
      <c r="DI1858" s="44" t="str">
        <f>IF(Wedstrijden!AT2023="x","Z","")</f>
        <v/>
      </c>
      <c r="DJ1858" s="44" t="str">
        <f>IF(COUNTA(Wedstrijden!AU2023:AW2023)&lt;&gt;0,6,"")</f>
        <v/>
      </c>
      <c r="DK1858" s="44" t="str">
        <f t="shared" si="173"/>
        <v/>
      </c>
      <c r="DL1858" s="44" t="str">
        <f>IF(Wedstrijden!AU2023="x","L","")</f>
        <v/>
      </c>
      <c r="DM1858" s="44" t="str">
        <f>IF(Wedstrijden!AV2023="x","M","")</f>
        <v/>
      </c>
      <c r="DN1858" s="44" t="str">
        <f>IF(Wedstrijden!AW2023="x","Z","")</f>
        <v/>
      </c>
    </row>
    <row r="1859" spans="1:118" ht="15">
      <c r="A1859" s="48" t="e">
        <f>Wedstrijden!#REF!</f>
        <v>#REF!</v>
      </c>
      <c r="B1859" s="44" t="str">
        <f>IFERROR(VLOOKUP(Wedstrijden!E2024,Wedstrijdlocaties!$B$2:$E$499,2,FALSE),"")</f>
        <v/>
      </c>
      <c r="C1859" s="44" t="str">
        <f>Wedstrijden!F2024</f>
        <v/>
      </c>
      <c r="D1859" s="44" t="str">
        <f>IFERROR(VLOOKUP(Wedstrijden!G2024,Organisaties!$B$2:$C$501,2,FALSE),"")</f>
        <v/>
      </c>
      <c r="E1859" s="44" t="str">
        <f>IFERROR(VLOOKUP(Wedstrijden!G2024,Organisaties!$B$2:$F$501,5,FALSE),"")</f>
        <v/>
      </c>
      <c r="F1859" s="44" t="str">
        <f>IF(Wedstrijden!BC2024&lt;&gt;"",Wedstrijden!BC2024,"")</f>
        <v/>
      </c>
      <c r="G1859" s="44">
        <f>IF(Wedstrijden!AY2024="Indoor",1,0)</f>
        <v>0</v>
      </c>
      <c r="H1859" s="44">
        <f>Wedstrijden!AZ2024</f>
        <v>0</v>
      </c>
      <c r="I1859" s="44" t="str">
        <f>IF(Wedstrijden!AX2024="Nee",0,IF(Wedstrijden!AX2024="Ja",1,""))</f>
        <v/>
      </c>
      <c r="J1859" s="44" t="str">
        <f>IF(Wedstrijden!BA2024&lt;&gt;"",Wedstrijden!BA2024,"")</f>
        <v/>
      </c>
      <c r="W1859" s="45"/>
      <c r="AE1859" s="45"/>
      <c r="AN1859" s="45"/>
      <c r="AU1859" s="45"/>
      <c r="BA1859" s="45"/>
      <c r="BE1859" s="45"/>
      <c r="BJ1859" s="44" t="str">
        <f>IF(COUNTA(Wedstrijden!I2024:S2024)&lt;&gt;0,1,"")</f>
        <v/>
      </c>
      <c r="BK1859" s="44" t="str">
        <f t="shared" ref="BK1859:BK1922" si="174">IF(COUNTBLANK(BJ1859) = 1,"",2)</f>
        <v/>
      </c>
      <c r="BL1859" s="44" t="str">
        <f>IF(Wedstrijden!I2024="x","AA","")</f>
        <v/>
      </c>
      <c r="BM1859" s="44" t="str">
        <f>IF(Wedstrijden!J2024="x","A","")</f>
        <v/>
      </c>
      <c r="BN1859" s="44" t="str">
        <f>IF(Wedstrijden!K2024="x","B1","")</f>
        <v/>
      </c>
      <c r="BO1859" s="44" t="str">
        <f>IF(Wedstrijden!L2024="x","BB","")</f>
        <v/>
      </c>
      <c r="BP1859" s="44" t="str">
        <f>IF(Wedstrijden!M2024="x","B","")</f>
        <v/>
      </c>
      <c r="BQ1859" s="44" t="str">
        <f>IF(Wedstrijden!N2024="x","L1","")</f>
        <v/>
      </c>
      <c r="BR1859" s="44" t="str">
        <f>IF(Wedstrijden!O2024="x","L2","")</f>
        <v/>
      </c>
      <c r="BS1859" s="44" t="str">
        <f>IF(Wedstrijden!P2024="x","M1","")</f>
        <v/>
      </c>
      <c r="BT1859" s="44" t="str">
        <f>IF(Wedstrijden!Q2024="x","M2","")</f>
        <v/>
      </c>
      <c r="BU1859" s="44" t="str">
        <f>IF(Wedstrijden!R2024="x","Z1","")</f>
        <v/>
      </c>
      <c r="BV1859" s="44" t="str">
        <f>IF(Wedstrijden!S2024="x","Z2","")</f>
        <v/>
      </c>
      <c r="BW1859" s="44" t="str">
        <f>IF(COUNTA(Wedstrijden!T2024:AB2024)&lt;&gt;0,1,"")</f>
        <v/>
      </c>
      <c r="BX1859" s="44" t="str">
        <f t="shared" ref="BX1859:BX1922" si="175">IF(COUNTBLANK(BW1859) = 1,"",1)</f>
        <v/>
      </c>
      <c r="BY1859" s="44" t="str">
        <f>IF(Wedstrijden!T2024="x","BB","")</f>
        <v/>
      </c>
      <c r="BZ1859" s="44" t="str">
        <f>IF(Wedstrijden!U2024="x","B","")</f>
        <v/>
      </c>
      <c r="CA1859" s="44" t="str">
        <f>IF(Wedstrijden!V2024="x","L1","")</f>
        <v/>
      </c>
      <c r="CB1859" s="44" t="str">
        <f>IF(Wedstrijden!W2024="x","L2","")</f>
        <v/>
      </c>
      <c r="CC1859" s="44" t="str">
        <f>IF(Wedstrijden!X2024="x","M1","")</f>
        <v/>
      </c>
      <c r="CD1859" s="44" t="str">
        <f>IF(Wedstrijden!Y2024="x","M2","")</f>
        <v/>
      </c>
      <c r="CE1859" s="44" t="str">
        <f>IF(Wedstrijden!Z2024="x","Z1","")</f>
        <v/>
      </c>
      <c r="CF1859" s="44" t="str">
        <f>IF(Wedstrijden!AA2024="x","Z2","")</f>
        <v/>
      </c>
      <c r="CG1859" s="44" t="str">
        <f>IF(Wedstrijden!AB2024="x","ZZL","")</f>
        <v/>
      </c>
      <c r="CL1859" s="44" t="str">
        <f>IF(COUNTA(Wedstrijden!AC2024:AJ2024)&lt;&gt;0,2,"")</f>
        <v/>
      </c>
      <c r="CM1859" s="44" t="str">
        <f t="shared" ref="CM1859:CM1922" si="176">IF(COUNTBLANK(CL1859) = 1,"",2)</f>
        <v/>
      </c>
      <c r="CN1859" s="44" t="str">
        <f>IF(Wedstrijden!AC2024="x","AA","")</f>
        <v/>
      </c>
      <c r="CO1859" s="44" t="str">
        <f>IF(Wedstrijden!AD2024="x","A","")</f>
        <v/>
      </c>
      <c r="CP1859" s="44" t="str">
        <f>IF(Wedstrijden!AE2024="x","BB","")</f>
        <v/>
      </c>
      <c r="CQ1859" s="44" t="str">
        <f>IF(Wedstrijden!AF2024="x","B","")</f>
        <v/>
      </c>
      <c r="CR1859" s="44" t="str">
        <f>IF(Wedstrijden!AG2024="x","L","")</f>
        <v/>
      </c>
      <c r="CS1859" s="44" t="str">
        <f>IF(Wedstrijden!AH2024="x","M","")</f>
        <v/>
      </c>
      <c r="CT1859" s="44" t="str">
        <f>IF(Wedstrijden!AI2024="x","Z","")</f>
        <v/>
      </c>
      <c r="CU1859" s="44" t="str">
        <f>IF(Wedstrijden!AJ2024="x","ZZ","")</f>
        <v/>
      </c>
      <c r="CV1859" s="44" t="str">
        <f>IF(COUNTA(Wedstrijden!AK2024:AQ2024)&lt;&gt;0,2,"")</f>
        <v/>
      </c>
      <c r="CW1859" s="44" t="str">
        <f t="shared" ref="CW1859:CW1922" si="177">IF(COUNTBLANK(CV1859) = 1,"",1)</f>
        <v/>
      </c>
      <c r="CX1859" s="44" t="str">
        <f>IF(Wedstrijden!AK2024="x","BB","")</f>
        <v/>
      </c>
      <c r="CY1859" s="44" t="str">
        <f>IF(Wedstrijden!AL2024="x","B","")</f>
        <v/>
      </c>
      <c r="CZ1859" s="44" t="str">
        <f>IF(Wedstrijden!AM2024="x","L","")</f>
        <v/>
      </c>
      <c r="DA1859" s="44" t="str">
        <f>IF(Wedstrijden!AN2024="x","M","")</f>
        <v/>
      </c>
      <c r="DB1859" s="44" t="str">
        <f>IF(Wedstrijden!AO2024="x","Z","")</f>
        <v/>
      </c>
      <c r="DC1859" s="44" t="str">
        <f>IF(Wedstrijden!AP2024="x","ZZ","")</f>
        <v/>
      </c>
      <c r="DD1859" s="44" t="str">
        <f>IF(Wedstrijden!AQ2024="x","1.40","")</f>
        <v/>
      </c>
      <c r="DE1859" s="44" t="str">
        <f>IF(COUNTA(Wedstrijden!AR2024:AT2024)&lt;&gt;0,6,"")</f>
        <v/>
      </c>
      <c r="DF1859" s="44" t="str">
        <f t="shared" ref="DF1859:DF1922" si="178">IF(COUNTBLANK(DE1859) = 1,"",2)</f>
        <v/>
      </c>
      <c r="DG1859" s="44" t="str">
        <f>IF(Wedstrijden!AR2024="x","L","")</f>
        <v/>
      </c>
      <c r="DH1859" s="44" t="str">
        <f>IF(Wedstrijden!AS2024="x","M","")</f>
        <v/>
      </c>
      <c r="DI1859" s="44" t="str">
        <f>IF(Wedstrijden!AT2024="x","Z","")</f>
        <v/>
      </c>
      <c r="DJ1859" s="44" t="str">
        <f>IF(COUNTA(Wedstrijden!AU2024:AW2024)&lt;&gt;0,6,"")</f>
        <v/>
      </c>
      <c r="DK1859" s="44" t="str">
        <f t="shared" ref="DK1859:DK1922" si="179">IF(COUNTBLANK(DJ1859) = 1,"",1)</f>
        <v/>
      </c>
      <c r="DL1859" s="44" t="str">
        <f>IF(Wedstrijden!AU2024="x","L","")</f>
        <v/>
      </c>
      <c r="DM1859" s="44" t="str">
        <f>IF(Wedstrijden!AV2024="x","M","")</f>
        <v/>
      </c>
      <c r="DN1859" s="44" t="str">
        <f>IF(Wedstrijden!AW2024="x","Z","")</f>
        <v/>
      </c>
    </row>
    <row r="1860" spans="1:118" ht="15">
      <c r="A1860" s="48" t="e">
        <f>Wedstrijden!#REF!</f>
        <v>#REF!</v>
      </c>
      <c r="B1860" s="44" t="str">
        <f>IFERROR(VLOOKUP(Wedstrijden!E2025,Wedstrijdlocaties!$B$2:$E$499,2,FALSE),"")</f>
        <v/>
      </c>
      <c r="C1860" s="44" t="str">
        <f>Wedstrijden!F2025</f>
        <v/>
      </c>
      <c r="D1860" s="44" t="str">
        <f>IFERROR(VLOOKUP(Wedstrijden!G2025,Organisaties!$B$2:$C$501,2,FALSE),"")</f>
        <v/>
      </c>
      <c r="E1860" s="44" t="str">
        <f>IFERROR(VLOOKUP(Wedstrijden!G2025,Organisaties!$B$2:$F$501,5,FALSE),"")</f>
        <v/>
      </c>
      <c r="F1860" s="44" t="str">
        <f>IF(Wedstrijden!BC2025&lt;&gt;"",Wedstrijden!BC2025,"")</f>
        <v/>
      </c>
      <c r="G1860" s="44">
        <f>IF(Wedstrijden!AY2025="Indoor",1,0)</f>
        <v>0</v>
      </c>
      <c r="H1860" s="44">
        <f>Wedstrijden!AZ2025</f>
        <v>0</v>
      </c>
      <c r="I1860" s="44" t="str">
        <f>IF(Wedstrijden!AX2025="Nee",0,IF(Wedstrijden!AX2025="Ja",1,""))</f>
        <v/>
      </c>
      <c r="J1860" s="44" t="str">
        <f>IF(Wedstrijden!BA2025&lt;&gt;"",Wedstrijden!BA2025,"")</f>
        <v/>
      </c>
      <c r="W1860" s="45"/>
      <c r="AE1860" s="45"/>
      <c r="AN1860" s="45"/>
      <c r="AU1860" s="45"/>
      <c r="BA1860" s="45"/>
      <c r="BE1860" s="45"/>
      <c r="BJ1860" s="44" t="str">
        <f>IF(COUNTA(Wedstrijden!I2025:S2025)&lt;&gt;0,1,"")</f>
        <v/>
      </c>
      <c r="BK1860" s="44" t="str">
        <f t="shared" si="174"/>
        <v/>
      </c>
      <c r="BL1860" s="44" t="str">
        <f>IF(Wedstrijden!I2025="x","AA","")</f>
        <v/>
      </c>
      <c r="BM1860" s="44" t="str">
        <f>IF(Wedstrijden!J2025="x","A","")</f>
        <v/>
      </c>
      <c r="BN1860" s="44" t="str">
        <f>IF(Wedstrijden!K2025="x","B1","")</f>
        <v/>
      </c>
      <c r="BO1860" s="44" t="str">
        <f>IF(Wedstrijden!L2025="x","BB","")</f>
        <v/>
      </c>
      <c r="BP1860" s="44" t="str">
        <f>IF(Wedstrijden!M2025="x","B","")</f>
        <v/>
      </c>
      <c r="BQ1860" s="44" t="str">
        <f>IF(Wedstrijden!N2025="x","L1","")</f>
        <v/>
      </c>
      <c r="BR1860" s="44" t="str">
        <f>IF(Wedstrijden!O2025="x","L2","")</f>
        <v/>
      </c>
      <c r="BS1860" s="44" t="str">
        <f>IF(Wedstrijden!P2025="x","M1","")</f>
        <v/>
      </c>
      <c r="BT1860" s="44" t="str">
        <f>IF(Wedstrijden!Q2025="x","M2","")</f>
        <v/>
      </c>
      <c r="BU1860" s="44" t="str">
        <f>IF(Wedstrijden!R2025="x","Z1","")</f>
        <v/>
      </c>
      <c r="BV1860" s="44" t="str">
        <f>IF(Wedstrijden!S2025="x","Z2","")</f>
        <v/>
      </c>
      <c r="BW1860" s="44" t="str">
        <f>IF(COUNTA(Wedstrijden!T2025:AB2025)&lt;&gt;0,1,"")</f>
        <v/>
      </c>
      <c r="BX1860" s="44" t="str">
        <f t="shared" si="175"/>
        <v/>
      </c>
      <c r="BY1860" s="44" t="str">
        <f>IF(Wedstrijden!T2025="x","BB","")</f>
        <v/>
      </c>
      <c r="BZ1860" s="44" t="str">
        <f>IF(Wedstrijden!U2025="x","B","")</f>
        <v/>
      </c>
      <c r="CA1860" s="44" t="str">
        <f>IF(Wedstrijden!V2025="x","L1","")</f>
        <v/>
      </c>
      <c r="CB1860" s="44" t="str">
        <f>IF(Wedstrijden!W2025="x","L2","")</f>
        <v/>
      </c>
      <c r="CC1860" s="44" t="str">
        <f>IF(Wedstrijden!X2025="x","M1","")</f>
        <v/>
      </c>
      <c r="CD1860" s="44" t="str">
        <f>IF(Wedstrijden!Y2025="x","M2","")</f>
        <v/>
      </c>
      <c r="CE1860" s="44" t="str">
        <f>IF(Wedstrijden!Z2025="x","Z1","")</f>
        <v/>
      </c>
      <c r="CF1860" s="44" t="str">
        <f>IF(Wedstrijden!AA2025="x","Z2","")</f>
        <v/>
      </c>
      <c r="CG1860" s="44" t="str">
        <f>IF(Wedstrijden!AB2025="x","ZZL","")</f>
        <v/>
      </c>
      <c r="CL1860" s="44" t="str">
        <f>IF(COUNTA(Wedstrijden!AC2025:AJ2025)&lt;&gt;0,2,"")</f>
        <v/>
      </c>
      <c r="CM1860" s="44" t="str">
        <f t="shared" si="176"/>
        <v/>
      </c>
      <c r="CN1860" s="44" t="str">
        <f>IF(Wedstrijden!AC2025="x","AA","")</f>
        <v/>
      </c>
      <c r="CO1860" s="44" t="str">
        <f>IF(Wedstrijden!AD2025="x","A","")</f>
        <v/>
      </c>
      <c r="CP1860" s="44" t="str">
        <f>IF(Wedstrijden!AE2025="x","BB","")</f>
        <v/>
      </c>
      <c r="CQ1860" s="44" t="str">
        <f>IF(Wedstrijden!AF2025="x","B","")</f>
        <v/>
      </c>
      <c r="CR1860" s="44" t="str">
        <f>IF(Wedstrijden!AG2025="x","L","")</f>
        <v/>
      </c>
      <c r="CS1860" s="44" t="str">
        <f>IF(Wedstrijden!AH2025="x","M","")</f>
        <v/>
      </c>
      <c r="CT1860" s="44" t="str">
        <f>IF(Wedstrijden!AI2025="x","Z","")</f>
        <v/>
      </c>
      <c r="CU1860" s="44" t="str">
        <f>IF(Wedstrijden!AJ2025="x","ZZ","")</f>
        <v/>
      </c>
      <c r="CV1860" s="44" t="str">
        <f>IF(COUNTA(Wedstrijden!AK2025:AQ2025)&lt;&gt;0,2,"")</f>
        <v/>
      </c>
      <c r="CW1860" s="44" t="str">
        <f t="shared" si="177"/>
        <v/>
      </c>
      <c r="CX1860" s="44" t="str">
        <f>IF(Wedstrijden!AK2025="x","BB","")</f>
        <v/>
      </c>
      <c r="CY1860" s="44" t="str">
        <f>IF(Wedstrijden!AL2025="x","B","")</f>
        <v/>
      </c>
      <c r="CZ1860" s="44" t="str">
        <f>IF(Wedstrijden!AM2025="x","L","")</f>
        <v/>
      </c>
      <c r="DA1860" s="44" t="str">
        <f>IF(Wedstrijden!AN2025="x","M","")</f>
        <v/>
      </c>
      <c r="DB1860" s="44" t="str">
        <f>IF(Wedstrijden!AO2025="x","Z","")</f>
        <v/>
      </c>
      <c r="DC1860" s="44" t="str">
        <f>IF(Wedstrijden!AP2025="x","ZZ","")</f>
        <v/>
      </c>
      <c r="DD1860" s="44" t="str">
        <f>IF(Wedstrijden!AQ2025="x","1.40","")</f>
        <v/>
      </c>
      <c r="DE1860" s="44" t="str">
        <f>IF(COUNTA(Wedstrijden!AR2025:AT2025)&lt;&gt;0,6,"")</f>
        <v/>
      </c>
      <c r="DF1860" s="44" t="str">
        <f t="shared" si="178"/>
        <v/>
      </c>
      <c r="DG1860" s="44" t="str">
        <f>IF(Wedstrijden!AR2025="x","L","")</f>
        <v/>
      </c>
      <c r="DH1860" s="44" t="str">
        <f>IF(Wedstrijden!AS2025="x","M","")</f>
        <v/>
      </c>
      <c r="DI1860" s="44" t="str">
        <f>IF(Wedstrijden!AT2025="x","Z","")</f>
        <v/>
      </c>
      <c r="DJ1860" s="44" t="str">
        <f>IF(COUNTA(Wedstrijden!AU2025:AW2025)&lt;&gt;0,6,"")</f>
        <v/>
      </c>
      <c r="DK1860" s="44" t="str">
        <f t="shared" si="179"/>
        <v/>
      </c>
      <c r="DL1860" s="44" t="str">
        <f>IF(Wedstrijden!AU2025="x","L","")</f>
        <v/>
      </c>
      <c r="DM1860" s="44" t="str">
        <f>IF(Wedstrijden!AV2025="x","M","")</f>
        <v/>
      </c>
      <c r="DN1860" s="44" t="str">
        <f>IF(Wedstrijden!AW2025="x","Z","")</f>
        <v/>
      </c>
    </row>
    <row r="1861" spans="1:118" ht="15">
      <c r="A1861" s="48" t="e">
        <f>Wedstrijden!#REF!</f>
        <v>#REF!</v>
      </c>
      <c r="B1861" s="44" t="str">
        <f>IFERROR(VLOOKUP(Wedstrijden!E2026,Wedstrijdlocaties!$B$2:$E$499,2,FALSE),"")</f>
        <v/>
      </c>
      <c r="C1861" s="44" t="str">
        <f>Wedstrijden!F2026</f>
        <v/>
      </c>
      <c r="D1861" s="44" t="str">
        <f>IFERROR(VLOOKUP(Wedstrijden!G2026,Organisaties!$B$2:$C$501,2,FALSE),"")</f>
        <v/>
      </c>
      <c r="E1861" s="44" t="str">
        <f>IFERROR(VLOOKUP(Wedstrijden!G2026,Organisaties!$B$2:$F$501,5,FALSE),"")</f>
        <v/>
      </c>
      <c r="F1861" s="44" t="str">
        <f>IF(Wedstrijden!BC2026&lt;&gt;"",Wedstrijden!BC2026,"")</f>
        <v/>
      </c>
      <c r="G1861" s="44">
        <f>IF(Wedstrijden!AY2026="Indoor",1,0)</f>
        <v>0</v>
      </c>
      <c r="H1861" s="44">
        <f>Wedstrijden!AZ2026</f>
        <v>0</v>
      </c>
      <c r="I1861" s="44" t="str">
        <f>IF(Wedstrijden!AX2026="Nee",0,IF(Wedstrijden!AX2026="Ja",1,""))</f>
        <v/>
      </c>
      <c r="J1861" s="44" t="str">
        <f>IF(Wedstrijden!BA2026&lt;&gt;"",Wedstrijden!BA2026,"")</f>
        <v/>
      </c>
      <c r="W1861" s="45"/>
      <c r="AE1861" s="45"/>
      <c r="AN1861" s="45"/>
      <c r="AU1861" s="45"/>
      <c r="BA1861" s="45"/>
      <c r="BE1861" s="45"/>
      <c r="BJ1861" s="44" t="str">
        <f>IF(COUNTA(Wedstrijden!I2026:S2026)&lt;&gt;0,1,"")</f>
        <v/>
      </c>
      <c r="BK1861" s="44" t="str">
        <f t="shared" si="174"/>
        <v/>
      </c>
      <c r="BL1861" s="44" t="str">
        <f>IF(Wedstrijden!I2026="x","AA","")</f>
        <v/>
      </c>
      <c r="BM1861" s="44" t="str">
        <f>IF(Wedstrijden!J2026="x","A","")</f>
        <v/>
      </c>
      <c r="BN1861" s="44" t="str">
        <f>IF(Wedstrijden!K2026="x","B1","")</f>
        <v/>
      </c>
      <c r="BO1861" s="44" t="str">
        <f>IF(Wedstrijden!L2026="x","BB","")</f>
        <v/>
      </c>
      <c r="BP1861" s="44" t="str">
        <f>IF(Wedstrijden!M2026="x","B","")</f>
        <v/>
      </c>
      <c r="BQ1861" s="44" t="str">
        <f>IF(Wedstrijden!N2026="x","L1","")</f>
        <v/>
      </c>
      <c r="BR1861" s="44" t="str">
        <f>IF(Wedstrijden!O2026="x","L2","")</f>
        <v/>
      </c>
      <c r="BS1861" s="44" t="str">
        <f>IF(Wedstrijden!P2026="x","M1","")</f>
        <v/>
      </c>
      <c r="BT1861" s="44" t="str">
        <f>IF(Wedstrijden!Q2026="x","M2","")</f>
        <v/>
      </c>
      <c r="BU1861" s="44" t="str">
        <f>IF(Wedstrijden!R2026="x","Z1","")</f>
        <v/>
      </c>
      <c r="BV1861" s="44" t="str">
        <f>IF(Wedstrijden!S2026="x","Z2","")</f>
        <v/>
      </c>
      <c r="BW1861" s="44" t="str">
        <f>IF(COUNTA(Wedstrijden!T2026:AB2026)&lt;&gt;0,1,"")</f>
        <v/>
      </c>
      <c r="BX1861" s="44" t="str">
        <f t="shared" si="175"/>
        <v/>
      </c>
      <c r="BY1861" s="44" t="str">
        <f>IF(Wedstrijden!T2026="x","BB","")</f>
        <v/>
      </c>
      <c r="BZ1861" s="44" t="str">
        <f>IF(Wedstrijden!U2026="x","B","")</f>
        <v/>
      </c>
      <c r="CA1861" s="44" t="str">
        <f>IF(Wedstrijden!V2026="x","L1","")</f>
        <v/>
      </c>
      <c r="CB1861" s="44" t="str">
        <f>IF(Wedstrijden!W2026="x","L2","")</f>
        <v/>
      </c>
      <c r="CC1861" s="44" t="str">
        <f>IF(Wedstrijden!X2026="x","M1","")</f>
        <v/>
      </c>
      <c r="CD1861" s="44" t="str">
        <f>IF(Wedstrijden!Y2026="x","M2","")</f>
        <v/>
      </c>
      <c r="CE1861" s="44" t="str">
        <f>IF(Wedstrijden!Z2026="x","Z1","")</f>
        <v/>
      </c>
      <c r="CF1861" s="44" t="str">
        <f>IF(Wedstrijden!AA2026="x","Z2","")</f>
        <v/>
      </c>
      <c r="CG1861" s="44" t="str">
        <f>IF(Wedstrijden!AB2026="x","ZZL","")</f>
        <v/>
      </c>
      <c r="CL1861" s="44" t="str">
        <f>IF(COUNTA(Wedstrijden!AC2026:AJ2026)&lt;&gt;0,2,"")</f>
        <v/>
      </c>
      <c r="CM1861" s="44" t="str">
        <f t="shared" si="176"/>
        <v/>
      </c>
      <c r="CN1861" s="44" t="str">
        <f>IF(Wedstrijden!AC2026="x","AA","")</f>
        <v/>
      </c>
      <c r="CO1861" s="44" t="str">
        <f>IF(Wedstrijden!AD2026="x","A","")</f>
        <v/>
      </c>
      <c r="CP1861" s="44" t="str">
        <f>IF(Wedstrijden!AE2026="x","BB","")</f>
        <v/>
      </c>
      <c r="CQ1861" s="44" t="str">
        <f>IF(Wedstrijden!AF2026="x","B","")</f>
        <v/>
      </c>
      <c r="CR1861" s="44" t="str">
        <f>IF(Wedstrijden!AG2026="x","L","")</f>
        <v/>
      </c>
      <c r="CS1861" s="44" t="str">
        <f>IF(Wedstrijden!AH2026="x","M","")</f>
        <v/>
      </c>
      <c r="CT1861" s="44" t="str">
        <f>IF(Wedstrijden!AI2026="x","Z","")</f>
        <v/>
      </c>
      <c r="CU1861" s="44" t="str">
        <f>IF(Wedstrijden!AJ2026="x","ZZ","")</f>
        <v/>
      </c>
      <c r="CV1861" s="44" t="str">
        <f>IF(COUNTA(Wedstrijden!AK2026:AQ2026)&lt;&gt;0,2,"")</f>
        <v/>
      </c>
      <c r="CW1861" s="44" t="str">
        <f t="shared" si="177"/>
        <v/>
      </c>
      <c r="CX1861" s="44" t="str">
        <f>IF(Wedstrijden!AK2026="x","BB","")</f>
        <v/>
      </c>
      <c r="CY1861" s="44" t="str">
        <f>IF(Wedstrijden!AL2026="x","B","")</f>
        <v/>
      </c>
      <c r="CZ1861" s="44" t="str">
        <f>IF(Wedstrijden!AM2026="x","L","")</f>
        <v/>
      </c>
      <c r="DA1861" s="44" t="str">
        <f>IF(Wedstrijden!AN2026="x","M","")</f>
        <v/>
      </c>
      <c r="DB1861" s="44" t="str">
        <f>IF(Wedstrijden!AO2026="x","Z","")</f>
        <v/>
      </c>
      <c r="DC1861" s="44" t="str">
        <f>IF(Wedstrijden!AP2026="x","ZZ","")</f>
        <v/>
      </c>
      <c r="DD1861" s="44" t="str">
        <f>IF(Wedstrijden!AQ2026="x","1.40","")</f>
        <v/>
      </c>
      <c r="DE1861" s="44" t="str">
        <f>IF(COUNTA(Wedstrijden!AR2026:AT2026)&lt;&gt;0,6,"")</f>
        <v/>
      </c>
      <c r="DF1861" s="44" t="str">
        <f t="shared" si="178"/>
        <v/>
      </c>
      <c r="DG1861" s="44" t="str">
        <f>IF(Wedstrijden!AR2026="x","L","")</f>
        <v/>
      </c>
      <c r="DH1861" s="44" t="str">
        <f>IF(Wedstrijden!AS2026="x","M","")</f>
        <v/>
      </c>
      <c r="DI1861" s="44" t="str">
        <f>IF(Wedstrijden!AT2026="x","Z","")</f>
        <v/>
      </c>
      <c r="DJ1861" s="44" t="str">
        <f>IF(COUNTA(Wedstrijden!AU2026:AW2026)&lt;&gt;0,6,"")</f>
        <v/>
      </c>
      <c r="DK1861" s="44" t="str">
        <f t="shared" si="179"/>
        <v/>
      </c>
      <c r="DL1861" s="44" t="str">
        <f>IF(Wedstrijden!AU2026="x","L","")</f>
        <v/>
      </c>
      <c r="DM1861" s="44" t="str">
        <f>IF(Wedstrijden!AV2026="x","M","")</f>
        <v/>
      </c>
      <c r="DN1861" s="44" t="str">
        <f>IF(Wedstrijden!AW2026="x","Z","")</f>
        <v/>
      </c>
    </row>
    <row r="1862" spans="1:118" ht="15">
      <c r="A1862" s="48" t="e">
        <f>Wedstrijden!#REF!</f>
        <v>#REF!</v>
      </c>
      <c r="B1862" s="44" t="str">
        <f>IFERROR(VLOOKUP(Wedstrijden!E2027,Wedstrijdlocaties!$B$2:$E$499,2,FALSE),"")</f>
        <v/>
      </c>
      <c r="C1862" s="44" t="str">
        <f>Wedstrijden!F2027</f>
        <v/>
      </c>
      <c r="D1862" s="44" t="str">
        <f>IFERROR(VLOOKUP(Wedstrijden!G2027,Organisaties!$B$2:$C$501,2,FALSE),"")</f>
        <v/>
      </c>
      <c r="E1862" s="44" t="str">
        <f>IFERROR(VLOOKUP(Wedstrijden!G2027,Organisaties!$B$2:$F$501,5,FALSE),"")</f>
        <v/>
      </c>
      <c r="F1862" s="44" t="str">
        <f>IF(Wedstrijden!BC2027&lt;&gt;"",Wedstrijden!BC2027,"")</f>
        <v/>
      </c>
      <c r="G1862" s="44">
        <f>IF(Wedstrijden!AY2027="Indoor",1,0)</f>
        <v>0</v>
      </c>
      <c r="H1862" s="44">
        <f>Wedstrijden!AZ2027</f>
        <v>0</v>
      </c>
      <c r="I1862" s="44" t="str">
        <f>IF(Wedstrijden!AX2027="Nee",0,IF(Wedstrijden!AX2027="Ja",1,""))</f>
        <v/>
      </c>
      <c r="J1862" s="44" t="str">
        <f>IF(Wedstrijden!BA2027&lt;&gt;"",Wedstrijden!BA2027,"")</f>
        <v/>
      </c>
      <c r="W1862" s="45"/>
      <c r="AE1862" s="45"/>
      <c r="AN1862" s="45"/>
      <c r="AU1862" s="45"/>
      <c r="BA1862" s="45"/>
      <c r="BE1862" s="45"/>
      <c r="BJ1862" s="44" t="str">
        <f>IF(COUNTA(Wedstrijden!I2027:S2027)&lt;&gt;0,1,"")</f>
        <v/>
      </c>
      <c r="BK1862" s="44" t="str">
        <f t="shared" si="174"/>
        <v/>
      </c>
      <c r="BL1862" s="44" t="str">
        <f>IF(Wedstrijden!I2027="x","AA","")</f>
        <v/>
      </c>
      <c r="BM1862" s="44" t="str">
        <f>IF(Wedstrijden!J2027="x","A","")</f>
        <v/>
      </c>
      <c r="BN1862" s="44" t="str">
        <f>IF(Wedstrijden!K2027="x","B1","")</f>
        <v/>
      </c>
      <c r="BO1862" s="44" t="str">
        <f>IF(Wedstrijden!L2027="x","BB","")</f>
        <v/>
      </c>
      <c r="BP1862" s="44" t="str">
        <f>IF(Wedstrijden!M2027="x","B","")</f>
        <v/>
      </c>
      <c r="BQ1862" s="44" t="str">
        <f>IF(Wedstrijden!N2027="x","L1","")</f>
        <v/>
      </c>
      <c r="BR1862" s="44" t="str">
        <f>IF(Wedstrijden!O2027="x","L2","")</f>
        <v/>
      </c>
      <c r="BS1862" s="44" t="str">
        <f>IF(Wedstrijden!P2027="x","M1","")</f>
        <v/>
      </c>
      <c r="BT1862" s="44" t="str">
        <f>IF(Wedstrijden!Q2027="x","M2","")</f>
        <v/>
      </c>
      <c r="BU1862" s="44" t="str">
        <f>IF(Wedstrijden!R2027="x","Z1","")</f>
        <v/>
      </c>
      <c r="BV1862" s="44" t="str">
        <f>IF(Wedstrijden!S2027="x","Z2","")</f>
        <v/>
      </c>
      <c r="BW1862" s="44" t="str">
        <f>IF(COUNTA(Wedstrijden!T2027:AB2027)&lt;&gt;0,1,"")</f>
        <v/>
      </c>
      <c r="BX1862" s="44" t="str">
        <f t="shared" si="175"/>
        <v/>
      </c>
      <c r="BY1862" s="44" t="str">
        <f>IF(Wedstrijden!T2027="x","BB","")</f>
        <v/>
      </c>
      <c r="BZ1862" s="44" t="str">
        <f>IF(Wedstrijden!U2027="x","B","")</f>
        <v/>
      </c>
      <c r="CA1862" s="44" t="str">
        <f>IF(Wedstrijden!V2027="x","L1","")</f>
        <v/>
      </c>
      <c r="CB1862" s="44" t="str">
        <f>IF(Wedstrijden!W2027="x","L2","")</f>
        <v/>
      </c>
      <c r="CC1862" s="44" t="str">
        <f>IF(Wedstrijden!X2027="x","M1","")</f>
        <v/>
      </c>
      <c r="CD1862" s="44" t="str">
        <f>IF(Wedstrijden!Y2027="x","M2","")</f>
        <v/>
      </c>
      <c r="CE1862" s="44" t="str">
        <f>IF(Wedstrijden!Z2027="x","Z1","")</f>
        <v/>
      </c>
      <c r="CF1862" s="44" t="str">
        <f>IF(Wedstrijden!AA2027="x","Z2","")</f>
        <v/>
      </c>
      <c r="CG1862" s="44" t="str">
        <f>IF(Wedstrijden!AB2027="x","ZZL","")</f>
        <v/>
      </c>
      <c r="CL1862" s="44" t="str">
        <f>IF(COUNTA(Wedstrijden!AC2027:AJ2027)&lt;&gt;0,2,"")</f>
        <v/>
      </c>
      <c r="CM1862" s="44" t="str">
        <f t="shared" si="176"/>
        <v/>
      </c>
      <c r="CN1862" s="44" t="str">
        <f>IF(Wedstrijden!AC2027="x","AA","")</f>
        <v/>
      </c>
      <c r="CO1862" s="44" t="str">
        <f>IF(Wedstrijden!AD2027="x","A","")</f>
        <v/>
      </c>
      <c r="CP1862" s="44" t="str">
        <f>IF(Wedstrijden!AE2027="x","BB","")</f>
        <v/>
      </c>
      <c r="CQ1862" s="44" t="str">
        <f>IF(Wedstrijden!AF2027="x","B","")</f>
        <v/>
      </c>
      <c r="CR1862" s="44" t="str">
        <f>IF(Wedstrijden!AG2027="x","L","")</f>
        <v/>
      </c>
      <c r="CS1862" s="44" t="str">
        <f>IF(Wedstrijden!AH2027="x","M","")</f>
        <v/>
      </c>
      <c r="CT1862" s="44" t="str">
        <f>IF(Wedstrijden!AI2027="x","Z","")</f>
        <v/>
      </c>
      <c r="CU1862" s="44" t="str">
        <f>IF(Wedstrijden!AJ2027="x","ZZ","")</f>
        <v/>
      </c>
      <c r="CV1862" s="44" t="str">
        <f>IF(COUNTA(Wedstrijden!AK2027:AQ2027)&lt;&gt;0,2,"")</f>
        <v/>
      </c>
      <c r="CW1862" s="44" t="str">
        <f t="shared" si="177"/>
        <v/>
      </c>
      <c r="CX1862" s="44" t="str">
        <f>IF(Wedstrijden!AK2027="x","BB","")</f>
        <v/>
      </c>
      <c r="CY1862" s="44" t="str">
        <f>IF(Wedstrijden!AL2027="x","B","")</f>
        <v/>
      </c>
      <c r="CZ1862" s="44" t="str">
        <f>IF(Wedstrijden!AM2027="x","L","")</f>
        <v/>
      </c>
      <c r="DA1862" s="44" t="str">
        <f>IF(Wedstrijden!AN2027="x","M","")</f>
        <v/>
      </c>
      <c r="DB1862" s="44" t="str">
        <f>IF(Wedstrijden!AO2027="x","Z","")</f>
        <v/>
      </c>
      <c r="DC1862" s="44" t="str">
        <f>IF(Wedstrijden!AP2027="x","ZZ","")</f>
        <v/>
      </c>
      <c r="DD1862" s="44" t="str">
        <f>IF(Wedstrijden!AQ2027="x","1.40","")</f>
        <v/>
      </c>
      <c r="DE1862" s="44" t="str">
        <f>IF(COUNTA(Wedstrijden!AR2027:AT2027)&lt;&gt;0,6,"")</f>
        <v/>
      </c>
      <c r="DF1862" s="44" t="str">
        <f t="shared" si="178"/>
        <v/>
      </c>
      <c r="DG1862" s="44" t="str">
        <f>IF(Wedstrijden!AR2027="x","L","")</f>
        <v/>
      </c>
      <c r="DH1862" s="44" t="str">
        <f>IF(Wedstrijden!AS2027="x","M","")</f>
        <v/>
      </c>
      <c r="DI1862" s="44" t="str">
        <f>IF(Wedstrijden!AT2027="x","Z","")</f>
        <v/>
      </c>
      <c r="DJ1862" s="44" t="str">
        <f>IF(COUNTA(Wedstrijden!AU2027:AW2027)&lt;&gt;0,6,"")</f>
        <v/>
      </c>
      <c r="DK1862" s="44" t="str">
        <f t="shared" si="179"/>
        <v/>
      </c>
      <c r="DL1862" s="44" t="str">
        <f>IF(Wedstrijden!AU2027="x","L","")</f>
        <v/>
      </c>
      <c r="DM1862" s="44" t="str">
        <f>IF(Wedstrijden!AV2027="x","M","")</f>
        <v/>
      </c>
      <c r="DN1862" s="44" t="str">
        <f>IF(Wedstrijden!AW2027="x","Z","")</f>
        <v/>
      </c>
    </row>
    <row r="1863" spans="1:118" ht="15">
      <c r="A1863" s="48" t="e">
        <f>Wedstrijden!#REF!</f>
        <v>#REF!</v>
      </c>
      <c r="B1863" s="44" t="str">
        <f>IFERROR(VLOOKUP(Wedstrijden!E2028,Wedstrijdlocaties!$B$2:$E$499,2,FALSE),"")</f>
        <v/>
      </c>
      <c r="C1863" s="44" t="str">
        <f>Wedstrijden!F2028</f>
        <v/>
      </c>
      <c r="D1863" s="44" t="str">
        <f>IFERROR(VLOOKUP(Wedstrijden!G2028,Organisaties!$B$2:$C$501,2,FALSE),"")</f>
        <v/>
      </c>
      <c r="E1863" s="44" t="str">
        <f>IFERROR(VLOOKUP(Wedstrijden!G2028,Organisaties!$B$2:$F$501,5,FALSE),"")</f>
        <v/>
      </c>
      <c r="F1863" s="44" t="str">
        <f>IF(Wedstrijden!BC2028&lt;&gt;"",Wedstrijden!BC2028,"")</f>
        <v/>
      </c>
      <c r="G1863" s="44">
        <f>IF(Wedstrijden!AY2028="Indoor",1,0)</f>
        <v>0</v>
      </c>
      <c r="H1863" s="44">
        <f>Wedstrijden!AZ2028</f>
        <v>0</v>
      </c>
      <c r="I1863" s="44" t="str">
        <f>IF(Wedstrijden!AX2028="Nee",0,IF(Wedstrijden!AX2028="Ja",1,""))</f>
        <v/>
      </c>
      <c r="J1863" s="44" t="str">
        <f>IF(Wedstrijden!BA2028&lt;&gt;"",Wedstrijden!BA2028,"")</f>
        <v/>
      </c>
      <c r="W1863" s="45"/>
      <c r="AE1863" s="45"/>
      <c r="AN1863" s="45"/>
      <c r="AU1863" s="45"/>
      <c r="BA1863" s="45"/>
      <c r="BE1863" s="45"/>
      <c r="BJ1863" s="44" t="str">
        <f>IF(COUNTA(Wedstrijden!I2028:S2028)&lt;&gt;0,1,"")</f>
        <v/>
      </c>
      <c r="BK1863" s="44" t="str">
        <f t="shared" si="174"/>
        <v/>
      </c>
      <c r="BL1863" s="44" t="str">
        <f>IF(Wedstrijden!I2028="x","AA","")</f>
        <v/>
      </c>
      <c r="BM1863" s="44" t="str">
        <f>IF(Wedstrijden!J2028="x","A","")</f>
        <v/>
      </c>
      <c r="BN1863" s="44" t="str">
        <f>IF(Wedstrijden!K2028="x","B1","")</f>
        <v/>
      </c>
      <c r="BO1863" s="44" t="str">
        <f>IF(Wedstrijden!L2028="x","BB","")</f>
        <v/>
      </c>
      <c r="BP1863" s="44" t="str">
        <f>IF(Wedstrijden!M2028="x","B","")</f>
        <v/>
      </c>
      <c r="BQ1863" s="44" t="str">
        <f>IF(Wedstrijden!N2028="x","L1","")</f>
        <v/>
      </c>
      <c r="BR1863" s="44" t="str">
        <f>IF(Wedstrijden!O2028="x","L2","")</f>
        <v/>
      </c>
      <c r="BS1863" s="44" t="str">
        <f>IF(Wedstrijden!P2028="x","M1","")</f>
        <v/>
      </c>
      <c r="BT1863" s="44" t="str">
        <f>IF(Wedstrijden!Q2028="x","M2","")</f>
        <v/>
      </c>
      <c r="BU1863" s="44" t="str">
        <f>IF(Wedstrijden!R2028="x","Z1","")</f>
        <v/>
      </c>
      <c r="BV1863" s="44" t="str">
        <f>IF(Wedstrijden!S2028="x","Z2","")</f>
        <v/>
      </c>
      <c r="BW1863" s="44" t="str">
        <f>IF(COUNTA(Wedstrijden!T2028:AB2028)&lt;&gt;0,1,"")</f>
        <v/>
      </c>
      <c r="BX1863" s="44" t="str">
        <f t="shared" si="175"/>
        <v/>
      </c>
      <c r="BY1863" s="44" t="str">
        <f>IF(Wedstrijden!T2028="x","BB","")</f>
        <v/>
      </c>
      <c r="BZ1863" s="44" t="str">
        <f>IF(Wedstrijden!U2028="x","B","")</f>
        <v/>
      </c>
      <c r="CA1863" s="44" t="str">
        <f>IF(Wedstrijden!V2028="x","L1","")</f>
        <v/>
      </c>
      <c r="CB1863" s="44" t="str">
        <f>IF(Wedstrijden!W2028="x","L2","")</f>
        <v/>
      </c>
      <c r="CC1863" s="44" t="str">
        <f>IF(Wedstrijden!X2028="x","M1","")</f>
        <v/>
      </c>
      <c r="CD1863" s="44" t="str">
        <f>IF(Wedstrijden!Y2028="x","M2","")</f>
        <v/>
      </c>
      <c r="CE1863" s="44" t="str">
        <f>IF(Wedstrijden!Z2028="x","Z1","")</f>
        <v/>
      </c>
      <c r="CF1863" s="44" t="str">
        <f>IF(Wedstrijden!AA2028="x","Z2","")</f>
        <v/>
      </c>
      <c r="CG1863" s="44" t="str">
        <f>IF(Wedstrijden!AB2028="x","ZZL","")</f>
        <v/>
      </c>
      <c r="CL1863" s="44" t="str">
        <f>IF(COUNTA(Wedstrijden!AC2028:AJ2028)&lt;&gt;0,2,"")</f>
        <v/>
      </c>
      <c r="CM1863" s="44" t="str">
        <f t="shared" si="176"/>
        <v/>
      </c>
      <c r="CN1863" s="44" t="str">
        <f>IF(Wedstrijden!AC2028="x","AA","")</f>
        <v/>
      </c>
      <c r="CO1863" s="44" t="str">
        <f>IF(Wedstrijden!AD2028="x","A","")</f>
        <v/>
      </c>
      <c r="CP1863" s="44" t="str">
        <f>IF(Wedstrijden!AE2028="x","BB","")</f>
        <v/>
      </c>
      <c r="CQ1863" s="44" t="str">
        <f>IF(Wedstrijden!AF2028="x","B","")</f>
        <v/>
      </c>
      <c r="CR1863" s="44" t="str">
        <f>IF(Wedstrijden!AG2028="x","L","")</f>
        <v/>
      </c>
      <c r="CS1863" s="44" t="str">
        <f>IF(Wedstrijden!AH2028="x","M","")</f>
        <v/>
      </c>
      <c r="CT1863" s="44" t="str">
        <f>IF(Wedstrijden!AI2028="x","Z","")</f>
        <v/>
      </c>
      <c r="CU1863" s="44" t="str">
        <f>IF(Wedstrijden!AJ2028="x","ZZ","")</f>
        <v/>
      </c>
      <c r="CV1863" s="44" t="str">
        <f>IF(COUNTA(Wedstrijden!AK2028:AQ2028)&lt;&gt;0,2,"")</f>
        <v/>
      </c>
      <c r="CW1863" s="44" t="str">
        <f t="shared" si="177"/>
        <v/>
      </c>
      <c r="CX1863" s="44" t="str">
        <f>IF(Wedstrijden!AK2028="x","BB","")</f>
        <v/>
      </c>
      <c r="CY1863" s="44" t="str">
        <f>IF(Wedstrijden!AL2028="x","B","")</f>
        <v/>
      </c>
      <c r="CZ1863" s="44" t="str">
        <f>IF(Wedstrijden!AM2028="x","L","")</f>
        <v/>
      </c>
      <c r="DA1863" s="44" t="str">
        <f>IF(Wedstrijden!AN2028="x","M","")</f>
        <v/>
      </c>
      <c r="DB1863" s="44" t="str">
        <f>IF(Wedstrijden!AO2028="x","Z","")</f>
        <v/>
      </c>
      <c r="DC1863" s="44" t="str">
        <f>IF(Wedstrijden!AP2028="x","ZZ","")</f>
        <v/>
      </c>
      <c r="DD1863" s="44" t="str">
        <f>IF(Wedstrijden!AQ2028="x","1.40","")</f>
        <v/>
      </c>
      <c r="DE1863" s="44" t="str">
        <f>IF(COUNTA(Wedstrijden!AR2028:AT2028)&lt;&gt;0,6,"")</f>
        <v/>
      </c>
      <c r="DF1863" s="44" t="str">
        <f t="shared" si="178"/>
        <v/>
      </c>
      <c r="DG1863" s="44" t="str">
        <f>IF(Wedstrijden!AR2028="x","L","")</f>
        <v/>
      </c>
      <c r="DH1863" s="44" t="str">
        <f>IF(Wedstrijden!AS2028="x","M","")</f>
        <v/>
      </c>
      <c r="DI1863" s="44" t="str">
        <f>IF(Wedstrijden!AT2028="x","Z","")</f>
        <v/>
      </c>
      <c r="DJ1863" s="44" t="str">
        <f>IF(COUNTA(Wedstrijden!AU2028:AW2028)&lt;&gt;0,6,"")</f>
        <v/>
      </c>
      <c r="DK1863" s="44" t="str">
        <f t="shared" si="179"/>
        <v/>
      </c>
      <c r="DL1863" s="44" t="str">
        <f>IF(Wedstrijden!AU2028="x","L","")</f>
        <v/>
      </c>
      <c r="DM1863" s="44" t="str">
        <f>IF(Wedstrijden!AV2028="x","M","")</f>
        <v/>
      </c>
      <c r="DN1863" s="44" t="str">
        <f>IF(Wedstrijden!AW2028="x","Z","")</f>
        <v/>
      </c>
    </row>
    <row r="1864" spans="1:118" ht="15">
      <c r="A1864" s="48" t="e">
        <f>Wedstrijden!#REF!</f>
        <v>#REF!</v>
      </c>
      <c r="B1864" s="44" t="str">
        <f>IFERROR(VLOOKUP(Wedstrijden!E2029,Wedstrijdlocaties!$B$2:$E$499,2,FALSE),"")</f>
        <v/>
      </c>
      <c r="C1864" s="44" t="str">
        <f>Wedstrijden!F2029</f>
        <v/>
      </c>
      <c r="D1864" s="44" t="str">
        <f>IFERROR(VLOOKUP(Wedstrijden!G2029,Organisaties!$B$2:$C$501,2,FALSE),"")</f>
        <v/>
      </c>
      <c r="E1864" s="44" t="str">
        <f>IFERROR(VLOOKUP(Wedstrijden!G2029,Organisaties!$B$2:$F$501,5,FALSE),"")</f>
        <v/>
      </c>
      <c r="F1864" s="44" t="str">
        <f>IF(Wedstrijden!BC2029&lt;&gt;"",Wedstrijden!BC2029,"")</f>
        <v/>
      </c>
      <c r="G1864" s="44">
        <f>IF(Wedstrijden!AY2029="Indoor",1,0)</f>
        <v>0</v>
      </c>
      <c r="H1864" s="44">
        <f>Wedstrijden!AZ2029</f>
        <v>0</v>
      </c>
      <c r="I1864" s="44" t="str">
        <f>IF(Wedstrijden!AX2029="Nee",0,IF(Wedstrijden!AX2029="Ja",1,""))</f>
        <v/>
      </c>
      <c r="J1864" s="44" t="str">
        <f>IF(Wedstrijden!BA2029&lt;&gt;"",Wedstrijden!BA2029,"")</f>
        <v/>
      </c>
      <c r="W1864" s="45"/>
      <c r="AE1864" s="45"/>
      <c r="AN1864" s="45"/>
      <c r="AU1864" s="45"/>
      <c r="BA1864" s="45"/>
      <c r="BE1864" s="45"/>
      <c r="BJ1864" s="44" t="str">
        <f>IF(COUNTA(Wedstrijden!I2029:S2029)&lt;&gt;0,1,"")</f>
        <v/>
      </c>
      <c r="BK1864" s="44" t="str">
        <f t="shared" si="174"/>
        <v/>
      </c>
      <c r="BL1864" s="44" t="str">
        <f>IF(Wedstrijden!I2029="x","AA","")</f>
        <v/>
      </c>
      <c r="BM1864" s="44" t="str">
        <f>IF(Wedstrijden!J2029="x","A","")</f>
        <v/>
      </c>
      <c r="BN1864" s="44" t="str">
        <f>IF(Wedstrijden!K2029="x","B1","")</f>
        <v/>
      </c>
      <c r="BO1864" s="44" t="str">
        <f>IF(Wedstrijden!L2029="x","BB","")</f>
        <v/>
      </c>
      <c r="BP1864" s="44" t="str">
        <f>IF(Wedstrijden!M2029="x","B","")</f>
        <v/>
      </c>
      <c r="BQ1864" s="44" t="str">
        <f>IF(Wedstrijden!N2029="x","L1","")</f>
        <v/>
      </c>
      <c r="BR1864" s="44" t="str">
        <f>IF(Wedstrijden!O2029="x","L2","")</f>
        <v/>
      </c>
      <c r="BS1864" s="44" t="str">
        <f>IF(Wedstrijden!P2029="x","M1","")</f>
        <v/>
      </c>
      <c r="BT1864" s="44" t="str">
        <f>IF(Wedstrijden!Q2029="x","M2","")</f>
        <v/>
      </c>
      <c r="BU1864" s="44" t="str">
        <f>IF(Wedstrijden!R2029="x","Z1","")</f>
        <v/>
      </c>
      <c r="BV1864" s="44" t="str">
        <f>IF(Wedstrijden!S2029="x","Z2","")</f>
        <v/>
      </c>
      <c r="BW1864" s="44" t="str">
        <f>IF(COUNTA(Wedstrijden!T2029:AB2029)&lt;&gt;0,1,"")</f>
        <v/>
      </c>
      <c r="BX1864" s="44" t="str">
        <f t="shared" si="175"/>
        <v/>
      </c>
      <c r="BY1864" s="44" t="str">
        <f>IF(Wedstrijden!T2029="x","BB","")</f>
        <v/>
      </c>
      <c r="BZ1864" s="44" t="str">
        <f>IF(Wedstrijden!U2029="x","B","")</f>
        <v/>
      </c>
      <c r="CA1864" s="44" t="str">
        <f>IF(Wedstrijden!V2029="x","L1","")</f>
        <v/>
      </c>
      <c r="CB1864" s="44" t="str">
        <f>IF(Wedstrijden!W2029="x","L2","")</f>
        <v/>
      </c>
      <c r="CC1864" s="44" t="str">
        <f>IF(Wedstrijden!X2029="x","M1","")</f>
        <v/>
      </c>
      <c r="CD1864" s="44" t="str">
        <f>IF(Wedstrijden!Y2029="x","M2","")</f>
        <v/>
      </c>
      <c r="CE1864" s="44" t="str">
        <f>IF(Wedstrijden!Z2029="x","Z1","")</f>
        <v/>
      </c>
      <c r="CF1864" s="44" t="str">
        <f>IF(Wedstrijden!AA2029="x","Z2","")</f>
        <v/>
      </c>
      <c r="CG1864" s="44" t="str">
        <f>IF(Wedstrijden!AB2029="x","ZZL","")</f>
        <v/>
      </c>
      <c r="CL1864" s="44" t="str">
        <f>IF(COUNTA(Wedstrijden!AC2029:AJ2029)&lt;&gt;0,2,"")</f>
        <v/>
      </c>
      <c r="CM1864" s="44" t="str">
        <f t="shared" si="176"/>
        <v/>
      </c>
      <c r="CN1864" s="44" t="str">
        <f>IF(Wedstrijden!AC2029="x","AA","")</f>
        <v/>
      </c>
      <c r="CO1864" s="44" t="str">
        <f>IF(Wedstrijden!AD2029="x","A","")</f>
        <v/>
      </c>
      <c r="CP1864" s="44" t="str">
        <f>IF(Wedstrijden!AE2029="x","BB","")</f>
        <v/>
      </c>
      <c r="CQ1864" s="44" t="str">
        <f>IF(Wedstrijden!AF2029="x","B","")</f>
        <v/>
      </c>
      <c r="CR1864" s="44" t="str">
        <f>IF(Wedstrijden!AG2029="x","L","")</f>
        <v/>
      </c>
      <c r="CS1864" s="44" t="str">
        <f>IF(Wedstrijden!AH2029="x","M","")</f>
        <v/>
      </c>
      <c r="CT1864" s="44" t="str">
        <f>IF(Wedstrijden!AI2029="x","Z","")</f>
        <v/>
      </c>
      <c r="CU1864" s="44" t="str">
        <f>IF(Wedstrijden!AJ2029="x","ZZ","")</f>
        <v/>
      </c>
      <c r="CV1864" s="44" t="str">
        <f>IF(COUNTA(Wedstrijden!AK2029:AQ2029)&lt;&gt;0,2,"")</f>
        <v/>
      </c>
      <c r="CW1864" s="44" t="str">
        <f t="shared" si="177"/>
        <v/>
      </c>
      <c r="CX1864" s="44" t="str">
        <f>IF(Wedstrijden!AK2029="x","BB","")</f>
        <v/>
      </c>
      <c r="CY1864" s="44" t="str">
        <f>IF(Wedstrijden!AL2029="x","B","")</f>
        <v/>
      </c>
      <c r="CZ1864" s="44" t="str">
        <f>IF(Wedstrijden!AM2029="x","L","")</f>
        <v/>
      </c>
      <c r="DA1864" s="44" t="str">
        <f>IF(Wedstrijden!AN2029="x","M","")</f>
        <v/>
      </c>
      <c r="DB1864" s="44" t="str">
        <f>IF(Wedstrijden!AO2029="x","Z","")</f>
        <v/>
      </c>
      <c r="DC1864" s="44" t="str">
        <f>IF(Wedstrijden!AP2029="x","ZZ","")</f>
        <v/>
      </c>
      <c r="DD1864" s="44" t="str">
        <f>IF(Wedstrijden!AQ2029="x","1.40","")</f>
        <v/>
      </c>
      <c r="DE1864" s="44" t="str">
        <f>IF(COUNTA(Wedstrijden!AR2029:AT2029)&lt;&gt;0,6,"")</f>
        <v/>
      </c>
      <c r="DF1864" s="44" t="str">
        <f t="shared" si="178"/>
        <v/>
      </c>
      <c r="DG1864" s="44" t="str">
        <f>IF(Wedstrijden!AR2029="x","L","")</f>
        <v/>
      </c>
      <c r="DH1864" s="44" t="str">
        <f>IF(Wedstrijden!AS2029="x","M","")</f>
        <v/>
      </c>
      <c r="DI1864" s="44" t="str">
        <f>IF(Wedstrijden!AT2029="x","Z","")</f>
        <v/>
      </c>
      <c r="DJ1864" s="44" t="str">
        <f>IF(COUNTA(Wedstrijden!AU2029:AW2029)&lt;&gt;0,6,"")</f>
        <v/>
      </c>
      <c r="DK1864" s="44" t="str">
        <f t="shared" si="179"/>
        <v/>
      </c>
      <c r="DL1864" s="44" t="str">
        <f>IF(Wedstrijden!AU2029="x","L","")</f>
        <v/>
      </c>
      <c r="DM1864" s="44" t="str">
        <f>IF(Wedstrijden!AV2029="x","M","")</f>
        <v/>
      </c>
      <c r="DN1864" s="44" t="str">
        <f>IF(Wedstrijden!AW2029="x","Z","")</f>
        <v/>
      </c>
    </row>
    <row r="1865" spans="1:118" ht="15">
      <c r="A1865" s="48" t="e">
        <f>Wedstrijden!#REF!</f>
        <v>#REF!</v>
      </c>
      <c r="B1865" s="44" t="str">
        <f>IFERROR(VLOOKUP(Wedstrijden!E2030,Wedstrijdlocaties!$B$2:$E$499,2,FALSE),"")</f>
        <v/>
      </c>
      <c r="C1865" s="44" t="str">
        <f>Wedstrijden!F2030</f>
        <v/>
      </c>
      <c r="D1865" s="44" t="str">
        <f>IFERROR(VLOOKUP(Wedstrijden!G2030,Organisaties!$B$2:$C$501,2,FALSE),"")</f>
        <v/>
      </c>
      <c r="E1865" s="44" t="str">
        <f>IFERROR(VLOOKUP(Wedstrijden!G2030,Organisaties!$B$2:$F$501,5,FALSE),"")</f>
        <v/>
      </c>
      <c r="F1865" s="44" t="str">
        <f>IF(Wedstrijden!BC2030&lt;&gt;"",Wedstrijden!BC2030,"")</f>
        <v/>
      </c>
      <c r="G1865" s="44">
        <f>IF(Wedstrijden!AY2030="Indoor",1,0)</f>
        <v>0</v>
      </c>
      <c r="H1865" s="44">
        <f>Wedstrijden!AZ2030</f>
        <v>0</v>
      </c>
      <c r="I1865" s="44" t="str">
        <f>IF(Wedstrijden!AX2030="Nee",0,IF(Wedstrijden!AX2030="Ja",1,""))</f>
        <v/>
      </c>
      <c r="J1865" s="44" t="str">
        <f>IF(Wedstrijden!BA2030&lt;&gt;"",Wedstrijden!BA2030,"")</f>
        <v/>
      </c>
      <c r="W1865" s="45"/>
      <c r="AE1865" s="45"/>
      <c r="AN1865" s="45"/>
      <c r="AU1865" s="45"/>
      <c r="BA1865" s="45"/>
      <c r="BE1865" s="45"/>
      <c r="BJ1865" s="44" t="str">
        <f>IF(COUNTA(Wedstrijden!I2030:S2030)&lt;&gt;0,1,"")</f>
        <v/>
      </c>
      <c r="BK1865" s="44" t="str">
        <f t="shared" si="174"/>
        <v/>
      </c>
      <c r="BL1865" s="44" t="str">
        <f>IF(Wedstrijden!I2030="x","AA","")</f>
        <v/>
      </c>
      <c r="BM1865" s="44" t="str">
        <f>IF(Wedstrijden!J2030="x","A","")</f>
        <v/>
      </c>
      <c r="BN1865" s="44" t="str">
        <f>IF(Wedstrijden!K2030="x","B1","")</f>
        <v/>
      </c>
      <c r="BO1865" s="44" t="str">
        <f>IF(Wedstrijden!L2030="x","BB","")</f>
        <v/>
      </c>
      <c r="BP1865" s="44" t="str">
        <f>IF(Wedstrijden!M2030="x","B","")</f>
        <v/>
      </c>
      <c r="BQ1865" s="44" t="str">
        <f>IF(Wedstrijden!N2030="x","L1","")</f>
        <v/>
      </c>
      <c r="BR1865" s="44" t="str">
        <f>IF(Wedstrijden!O2030="x","L2","")</f>
        <v/>
      </c>
      <c r="BS1865" s="44" t="str">
        <f>IF(Wedstrijden!P2030="x","M1","")</f>
        <v/>
      </c>
      <c r="BT1865" s="44" t="str">
        <f>IF(Wedstrijden!Q2030="x","M2","")</f>
        <v/>
      </c>
      <c r="BU1865" s="44" t="str">
        <f>IF(Wedstrijden!R2030="x","Z1","")</f>
        <v/>
      </c>
      <c r="BV1865" s="44" t="str">
        <f>IF(Wedstrijden!S2030="x","Z2","")</f>
        <v/>
      </c>
      <c r="BW1865" s="44" t="str">
        <f>IF(COUNTA(Wedstrijden!T2030:AB2030)&lt;&gt;0,1,"")</f>
        <v/>
      </c>
      <c r="BX1865" s="44" t="str">
        <f t="shared" si="175"/>
        <v/>
      </c>
      <c r="BY1865" s="44" t="str">
        <f>IF(Wedstrijden!T2030="x","BB","")</f>
        <v/>
      </c>
      <c r="BZ1865" s="44" t="str">
        <f>IF(Wedstrijden!U2030="x","B","")</f>
        <v/>
      </c>
      <c r="CA1865" s="44" t="str">
        <f>IF(Wedstrijden!V2030="x","L1","")</f>
        <v/>
      </c>
      <c r="CB1865" s="44" t="str">
        <f>IF(Wedstrijden!W2030="x","L2","")</f>
        <v/>
      </c>
      <c r="CC1865" s="44" t="str">
        <f>IF(Wedstrijden!X2030="x","M1","")</f>
        <v/>
      </c>
      <c r="CD1865" s="44" t="str">
        <f>IF(Wedstrijden!Y2030="x","M2","")</f>
        <v/>
      </c>
      <c r="CE1865" s="44" t="str">
        <f>IF(Wedstrijden!Z2030="x","Z1","")</f>
        <v/>
      </c>
      <c r="CF1865" s="44" t="str">
        <f>IF(Wedstrijden!AA2030="x","Z2","")</f>
        <v/>
      </c>
      <c r="CG1865" s="44" t="str">
        <f>IF(Wedstrijden!AB2030="x","ZZL","")</f>
        <v/>
      </c>
      <c r="CL1865" s="44" t="str">
        <f>IF(COUNTA(Wedstrijden!AC2030:AJ2030)&lt;&gt;0,2,"")</f>
        <v/>
      </c>
      <c r="CM1865" s="44" t="str">
        <f t="shared" si="176"/>
        <v/>
      </c>
      <c r="CN1865" s="44" t="str">
        <f>IF(Wedstrijden!AC2030="x","AA","")</f>
        <v/>
      </c>
      <c r="CO1865" s="44" t="str">
        <f>IF(Wedstrijden!AD2030="x","A","")</f>
        <v/>
      </c>
      <c r="CP1865" s="44" t="str">
        <f>IF(Wedstrijden!AE2030="x","BB","")</f>
        <v/>
      </c>
      <c r="CQ1865" s="44" t="str">
        <f>IF(Wedstrijden!AF2030="x","B","")</f>
        <v/>
      </c>
      <c r="CR1865" s="44" t="str">
        <f>IF(Wedstrijden!AG2030="x","L","")</f>
        <v/>
      </c>
      <c r="CS1865" s="44" t="str">
        <f>IF(Wedstrijden!AH2030="x","M","")</f>
        <v/>
      </c>
      <c r="CT1865" s="44" t="str">
        <f>IF(Wedstrijden!AI2030="x","Z","")</f>
        <v/>
      </c>
      <c r="CU1865" s="44" t="str">
        <f>IF(Wedstrijden!AJ2030="x","ZZ","")</f>
        <v/>
      </c>
      <c r="CV1865" s="44" t="str">
        <f>IF(COUNTA(Wedstrijden!AK2030:AQ2030)&lt;&gt;0,2,"")</f>
        <v/>
      </c>
      <c r="CW1865" s="44" t="str">
        <f t="shared" si="177"/>
        <v/>
      </c>
      <c r="CX1865" s="44" t="str">
        <f>IF(Wedstrijden!AK2030="x","BB","")</f>
        <v/>
      </c>
      <c r="CY1865" s="44" t="str">
        <f>IF(Wedstrijden!AL2030="x","B","")</f>
        <v/>
      </c>
      <c r="CZ1865" s="44" t="str">
        <f>IF(Wedstrijden!AM2030="x","L","")</f>
        <v/>
      </c>
      <c r="DA1865" s="44" t="str">
        <f>IF(Wedstrijden!AN2030="x","M","")</f>
        <v/>
      </c>
      <c r="DB1865" s="44" t="str">
        <f>IF(Wedstrijden!AO2030="x","Z","")</f>
        <v/>
      </c>
      <c r="DC1865" s="44" t="str">
        <f>IF(Wedstrijden!AP2030="x","ZZ","")</f>
        <v/>
      </c>
      <c r="DD1865" s="44" t="str">
        <f>IF(Wedstrijden!AQ2030="x","1.40","")</f>
        <v/>
      </c>
      <c r="DE1865" s="44" t="str">
        <f>IF(COUNTA(Wedstrijden!AR2030:AT2030)&lt;&gt;0,6,"")</f>
        <v/>
      </c>
      <c r="DF1865" s="44" t="str">
        <f t="shared" si="178"/>
        <v/>
      </c>
      <c r="DG1865" s="44" t="str">
        <f>IF(Wedstrijden!AR2030="x","L","")</f>
        <v/>
      </c>
      <c r="DH1865" s="44" t="str">
        <f>IF(Wedstrijden!AS2030="x","M","")</f>
        <v/>
      </c>
      <c r="DI1865" s="44" t="str">
        <f>IF(Wedstrijden!AT2030="x","Z","")</f>
        <v/>
      </c>
      <c r="DJ1865" s="44" t="str">
        <f>IF(COUNTA(Wedstrijden!AU2030:AW2030)&lt;&gt;0,6,"")</f>
        <v/>
      </c>
      <c r="DK1865" s="44" t="str">
        <f t="shared" si="179"/>
        <v/>
      </c>
      <c r="DL1865" s="44" t="str">
        <f>IF(Wedstrijden!AU2030="x","L","")</f>
        <v/>
      </c>
      <c r="DM1865" s="44" t="str">
        <f>IF(Wedstrijden!AV2030="x","M","")</f>
        <v/>
      </c>
      <c r="DN1865" s="44" t="str">
        <f>IF(Wedstrijden!AW2030="x","Z","")</f>
        <v/>
      </c>
    </row>
    <row r="1866" spans="1:118" ht="15">
      <c r="A1866" s="48" t="e">
        <f>Wedstrijden!#REF!</f>
        <v>#REF!</v>
      </c>
      <c r="B1866" s="44" t="str">
        <f>IFERROR(VLOOKUP(Wedstrijden!E2031,Wedstrijdlocaties!$B$2:$E$499,2,FALSE),"")</f>
        <v/>
      </c>
      <c r="C1866" s="44" t="str">
        <f>Wedstrijden!F2031</f>
        <v/>
      </c>
      <c r="D1866" s="44" t="str">
        <f>IFERROR(VLOOKUP(Wedstrijden!G2031,Organisaties!$B$2:$C$501,2,FALSE),"")</f>
        <v/>
      </c>
      <c r="E1866" s="44" t="str">
        <f>IFERROR(VLOOKUP(Wedstrijden!G2031,Organisaties!$B$2:$F$501,5,FALSE),"")</f>
        <v/>
      </c>
      <c r="F1866" s="44" t="str">
        <f>IF(Wedstrijden!BC2031&lt;&gt;"",Wedstrijden!BC2031,"")</f>
        <v/>
      </c>
      <c r="G1866" s="44">
        <f>IF(Wedstrijden!AY2031="Indoor",1,0)</f>
        <v>0</v>
      </c>
      <c r="H1866" s="44">
        <f>Wedstrijden!AZ2031</f>
        <v>0</v>
      </c>
      <c r="I1866" s="44" t="str">
        <f>IF(Wedstrijden!AX2031="Nee",0,IF(Wedstrijden!AX2031="Ja",1,""))</f>
        <v/>
      </c>
      <c r="J1866" s="44" t="str">
        <f>IF(Wedstrijden!BA2031&lt;&gt;"",Wedstrijden!BA2031,"")</f>
        <v/>
      </c>
      <c r="W1866" s="45"/>
      <c r="AE1866" s="45"/>
      <c r="AN1866" s="45"/>
      <c r="AU1866" s="45"/>
      <c r="BA1866" s="45"/>
      <c r="BE1866" s="45"/>
      <c r="BJ1866" s="44" t="str">
        <f>IF(COUNTA(Wedstrijden!I2031:S2031)&lt;&gt;0,1,"")</f>
        <v/>
      </c>
      <c r="BK1866" s="44" t="str">
        <f t="shared" si="174"/>
        <v/>
      </c>
      <c r="BL1866" s="44" t="str">
        <f>IF(Wedstrijden!I2031="x","AA","")</f>
        <v/>
      </c>
      <c r="BM1866" s="44" t="str">
        <f>IF(Wedstrijden!J2031="x","A","")</f>
        <v/>
      </c>
      <c r="BN1866" s="44" t="str">
        <f>IF(Wedstrijden!K2031="x","B1","")</f>
        <v/>
      </c>
      <c r="BO1866" s="44" t="str">
        <f>IF(Wedstrijden!L2031="x","BB","")</f>
        <v/>
      </c>
      <c r="BP1866" s="44" t="str">
        <f>IF(Wedstrijden!M2031="x","B","")</f>
        <v/>
      </c>
      <c r="BQ1866" s="44" t="str">
        <f>IF(Wedstrijden!N2031="x","L1","")</f>
        <v/>
      </c>
      <c r="BR1866" s="44" t="str">
        <f>IF(Wedstrijden!O2031="x","L2","")</f>
        <v/>
      </c>
      <c r="BS1866" s="44" t="str">
        <f>IF(Wedstrijden!P2031="x","M1","")</f>
        <v/>
      </c>
      <c r="BT1866" s="44" t="str">
        <f>IF(Wedstrijden!Q2031="x","M2","")</f>
        <v/>
      </c>
      <c r="BU1866" s="44" t="str">
        <f>IF(Wedstrijden!R2031="x","Z1","")</f>
        <v/>
      </c>
      <c r="BV1866" s="44" t="str">
        <f>IF(Wedstrijden!S2031="x","Z2","")</f>
        <v/>
      </c>
      <c r="BW1866" s="44" t="str">
        <f>IF(COUNTA(Wedstrijden!T2031:AB2031)&lt;&gt;0,1,"")</f>
        <v/>
      </c>
      <c r="BX1866" s="44" t="str">
        <f t="shared" si="175"/>
        <v/>
      </c>
      <c r="BY1866" s="44" t="str">
        <f>IF(Wedstrijden!T2031="x","BB","")</f>
        <v/>
      </c>
      <c r="BZ1866" s="44" t="str">
        <f>IF(Wedstrijden!U2031="x","B","")</f>
        <v/>
      </c>
      <c r="CA1866" s="44" t="str">
        <f>IF(Wedstrijden!V2031="x","L1","")</f>
        <v/>
      </c>
      <c r="CB1866" s="44" t="str">
        <f>IF(Wedstrijden!W2031="x","L2","")</f>
        <v/>
      </c>
      <c r="CC1866" s="44" t="str">
        <f>IF(Wedstrijden!X2031="x","M1","")</f>
        <v/>
      </c>
      <c r="CD1866" s="44" t="str">
        <f>IF(Wedstrijden!Y2031="x","M2","")</f>
        <v/>
      </c>
      <c r="CE1866" s="44" t="str">
        <f>IF(Wedstrijden!Z2031="x","Z1","")</f>
        <v/>
      </c>
      <c r="CF1866" s="44" t="str">
        <f>IF(Wedstrijden!AA2031="x","Z2","")</f>
        <v/>
      </c>
      <c r="CG1866" s="44" t="str">
        <f>IF(Wedstrijden!AB2031="x","ZZL","")</f>
        <v/>
      </c>
      <c r="CL1866" s="44" t="str">
        <f>IF(COUNTA(Wedstrijden!AC2031:AJ2031)&lt;&gt;0,2,"")</f>
        <v/>
      </c>
      <c r="CM1866" s="44" t="str">
        <f t="shared" si="176"/>
        <v/>
      </c>
      <c r="CN1866" s="44" t="str">
        <f>IF(Wedstrijden!AC2031="x","AA","")</f>
        <v/>
      </c>
      <c r="CO1866" s="44" t="str">
        <f>IF(Wedstrijden!AD2031="x","A","")</f>
        <v/>
      </c>
      <c r="CP1866" s="44" t="str">
        <f>IF(Wedstrijden!AE2031="x","BB","")</f>
        <v/>
      </c>
      <c r="CQ1866" s="44" t="str">
        <f>IF(Wedstrijden!AF2031="x","B","")</f>
        <v/>
      </c>
      <c r="CR1866" s="44" t="str">
        <f>IF(Wedstrijden!AG2031="x","L","")</f>
        <v/>
      </c>
      <c r="CS1866" s="44" t="str">
        <f>IF(Wedstrijden!AH2031="x","M","")</f>
        <v/>
      </c>
      <c r="CT1866" s="44" t="str">
        <f>IF(Wedstrijden!AI2031="x","Z","")</f>
        <v/>
      </c>
      <c r="CU1866" s="44" t="str">
        <f>IF(Wedstrijden!AJ2031="x","ZZ","")</f>
        <v/>
      </c>
      <c r="CV1866" s="44" t="str">
        <f>IF(COUNTA(Wedstrijden!AK2031:AQ2031)&lt;&gt;0,2,"")</f>
        <v/>
      </c>
      <c r="CW1866" s="44" t="str">
        <f t="shared" si="177"/>
        <v/>
      </c>
      <c r="CX1866" s="44" t="str">
        <f>IF(Wedstrijden!AK2031="x","BB","")</f>
        <v/>
      </c>
      <c r="CY1866" s="44" t="str">
        <f>IF(Wedstrijden!AL2031="x","B","")</f>
        <v/>
      </c>
      <c r="CZ1866" s="44" t="str">
        <f>IF(Wedstrijden!AM2031="x","L","")</f>
        <v/>
      </c>
      <c r="DA1866" s="44" t="str">
        <f>IF(Wedstrijden!AN2031="x","M","")</f>
        <v/>
      </c>
      <c r="DB1866" s="44" t="str">
        <f>IF(Wedstrijden!AO2031="x","Z","")</f>
        <v/>
      </c>
      <c r="DC1866" s="44" t="str">
        <f>IF(Wedstrijden!AP2031="x","ZZ","")</f>
        <v/>
      </c>
      <c r="DD1866" s="44" t="str">
        <f>IF(Wedstrijden!AQ2031="x","1.40","")</f>
        <v/>
      </c>
      <c r="DE1866" s="44" t="str">
        <f>IF(COUNTA(Wedstrijden!AR2031:AT2031)&lt;&gt;0,6,"")</f>
        <v/>
      </c>
      <c r="DF1866" s="44" t="str">
        <f t="shared" si="178"/>
        <v/>
      </c>
      <c r="DG1866" s="44" t="str">
        <f>IF(Wedstrijden!AR2031="x","L","")</f>
        <v/>
      </c>
      <c r="DH1866" s="44" t="str">
        <f>IF(Wedstrijden!AS2031="x","M","")</f>
        <v/>
      </c>
      <c r="DI1866" s="44" t="str">
        <f>IF(Wedstrijden!AT2031="x","Z","")</f>
        <v/>
      </c>
      <c r="DJ1866" s="44" t="str">
        <f>IF(COUNTA(Wedstrijden!AU2031:AW2031)&lt;&gt;0,6,"")</f>
        <v/>
      </c>
      <c r="DK1866" s="44" t="str">
        <f t="shared" si="179"/>
        <v/>
      </c>
      <c r="DL1866" s="44" t="str">
        <f>IF(Wedstrijden!AU2031="x","L","")</f>
        <v/>
      </c>
      <c r="DM1866" s="44" t="str">
        <f>IF(Wedstrijden!AV2031="x","M","")</f>
        <v/>
      </c>
      <c r="DN1866" s="44" t="str">
        <f>IF(Wedstrijden!AW2031="x","Z","")</f>
        <v/>
      </c>
    </row>
    <row r="1867" spans="1:118" ht="15">
      <c r="A1867" s="48" t="e">
        <f>Wedstrijden!#REF!</f>
        <v>#REF!</v>
      </c>
      <c r="B1867" s="44" t="str">
        <f>IFERROR(VLOOKUP(Wedstrijden!E2032,Wedstrijdlocaties!$B$2:$E$499,2,FALSE),"")</f>
        <v/>
      </c>
      <c r="C1867" s="44" t="str">
        <f>Wedstrijden!F2032</f>
        <v/>
      </c>
      <c r="D1867" s="44" t="str">
        <f>IFERROR(VLOOKUP(Wedstrijden!G2032,Organisaties!$B$2:$C$501,2,FALSE),"")</f>
        <v/>
      </c>
      <c r="E1867" s="44" t="str">
        <f>IFERROR(VLOOKUP(Wedstrijden!G2032,Organisaties!$B$2:$F$501,5,FALSE),"")</f>
        <v/>
      </c>
      <c r="F1867" s="44" t="str">
        <f>IF(Wedstrijden!BC2032&lt;&gt;"",Wedstrijden!BC2032,"")</f>
        <v/>
      </c>
      <c r="G1867" s="44">
        <f>IF(Wedstrijden!AY2032="Indoor",1,0)</f>
        <v>0</v>
      </c>
      <c r="H1867" s="44">
        <f>Wedstrijden!AZ2032</f>
        <v>0</v>
      </c>
      <c r="I1867" s="44" t="str">
        <f>IF(Wedstrijden!AX2032="Nee",0,IF(Wedstrijden!AX2032="Ja",1,""))</f>
        <v/>
      </c>
      <c r="J1867" s="44" t="str">
        <f>IF(Wedstrijden!BA2032&lt;&gt;"",Wedstrijden!BA2032,"")</f>
        <v/>
      </c>
      <c r="W1867" s="45"/>
      <c r="AE1867" s="45"/>
      <c r="AN1867" s="45"/>
      <c r="AU1867" s="45"/>
      <c r="BA1867" s="45"/>
      <c r="BE1867" s="45"/>
      <c r="BJ1867" s="44" t="str">
        <f>IF(COUNTA(Wedstrijden!I2032:S2032)&lt;&gt;0,1,"")</f>
        <v/>
      </c>
      <c r="BK1867" s="44" t="str">
        <f t="shared" si="174"/>
        <v/>
      </c>
      <c r="BL1867" s="44" t="str">
        <f>IF(Wedstrijden!I2032="x","AA","")</f>
        <v/>
      </c>
      <c r="BM1867" s="44" t="str">
        <f>IF(Wedstrijden!J2032="x","A","")</f>
        <v/>
      </c>
      <c r="BN1867" s="44" t="str">
        <f>IF(Wedstrijden!K2032="x","B1","")</f>
        <v/>
      </c>
      <c r="BO1867" s="44" t="str">
        <f>IF(Wedstrijden!L2032="x","BB","")</f>
        <v/>
      </c>
      <c r="BP1867" s="44" t="str">
        <f>IF(Wedstrijden!M2032="x","B","")</f>
        <v/>
      </c>
      <c r="BQ1867" s="44" t="str">
        <f>IF(Wedstrijden!N2032="x","L1","")</f>
        <v/>
      </c>
      <c r="BR1867" s="44" t="str">
        <f>IF(Wedstrijden!O2032="x","L2","")</f>
        <v/>
      </c>
      <c r="BS1867" s="44" t="str">
        <f>IF(Wedstrijden!P2032="x","M1","")</f>
        <v/>
      </c>
      <c r="BT1867" s="44" t="str">
        <f>IF(Wedstrijden!Q2032="x","M2","")</f>
        <v/>
      </c>
      <c r="BU1867" s="44" t="str">
        <f>IF(Wedstrijden!R2032="x","Z1","")</f>
        <v/>
      </c>
      <c r="BV1867" s="44" t="str">
        <f>IF(Wedstrijden!S2032="x","Z2","")</f>
        <v/>
      </c>
      <c r="BW1867" s="44" t="str">
        <f>IF(COUNTA(Wedstrijden!T2032:AB2032)&lt;&gt;0,1,"")</f>
        <v/>
      </c>
      <c r="BX1867" s="44" t="str">
        <f t="shared" si="175"/>
        <v/>
      </c>
      <c r="BY1867" s="44" t="str">
        <f>IF(Wedstrijden!T2032="x","BB","")</f>
        <v/>
      </c>
      <c r="BZ1867" s="44" t="str">
        <f>IF(Wedstrijden!U2032="x","B","")</f>
        <v/>
      </c>
      <c r="CA1867" s="44" t="str">
        <f>IF(Wedstrijden!V2032="x","L1","")</f>
        <v/>
      </c>
      <c r="CB1867" s="44" t="str">
        <f>IF(Wedstrijden!W2032="x","L2","")</f>
        <v/>
      </c>
      <c r="CC1867" s="44" t="str">
        <f>IF(Wedstrijden!X2032="x","M1","")</f>
        <v/>
      </c>
      <c r="CD1867" s="44" t="str">
        <f>IF(Wedstrijden!Y2032="x","M2","")</f>
        <v/>
      </c>
      <c r="CE1867" s="44" t="str">
        <f>IF(Wedstrijden!Z2032="x","Z1","")</f>
        <v/>
      </c>
      <c r="CF1867" s="44" t="str">
        <f>IF(Wedstrijden!AA2032="x","Z2","")</f>
        <v/>
      </c>
      <c r="CG1867" s="44" t="str">
        <f>IF(Wedstrijden!AB2032="x","ZZL","")</f>
        <v/>
      </c>
      <c r="CL1867" s="44" t="str">
        <f>IF(COUNTA(Wedstrijden!AC2032:AJ2032)&lt;&gt;0,2,"")</f>
        <v/>
      </c>
      <c r="CM1867" s="44" t="str">
        <f t="shared" si="176"/>
        <v/>
      </c>
      <c r="CN1867" s="44" t="str">
        <f>IF(Wedstrijden!AC2032="x","AA","")</f>
        <v/>
      </c>
      <c r="CO1867" s="44" t="str">
        <f>IF(Wedstrijden!AD2032="x","A","")</f>
        <v/>
      </c>
      <c r="CP1867" s="44" t="str">
        <f>IF(Wedstrijden!AE2032="x","BB","")</f>
        <v/>
      </c>
      <c r="CQ1867" s="44" t="str">
        <f>IF(Wedstrijden!AF2032="x","B","")</f>
        <v/>
      </c>
      <c r="CR1867" s="44" t="str">
        <f>IF(Wedstrijden!AG2032="x","L","")</f>
        <v/>
      </c>
      <c r="CS1867" s="44" t="str">
        <f>IF(Wedstrijden!AH2032="x","M","")</f>
        <v/>
      </c>
      <c r="CT1867" s="44" t="str">
        <f>IF(Wedstrijden!AI2032="x","Z","")</f>
        <v/>
      </c>
      <c r="CU1867" s="44" t="str">
        <f>IF(Wedstrijden!AJ2032="x","ZZ","")</f>
        <v/>
      </c>
      <c r="CV1867" s="44" t="str">
        <f>IF(COUNTA(Wedstrijden!AK2032:AQ2032)&lt;&gt;0,2,"")</f>
        <v/>
      </c>
      <c r="CW1867" s="44" t="str">
        <f t="shared" si="177"/>
        <v/>
      </c>
      <c r="CX1867" s="44" t="str">
        <f>IF(Wedstrijden!AK2032="x","BB","")</f>
        <v/>
      </c>
      <c r="CY1867" s="44" t="str">
        <f>IF(Wedstrijden!AL2032="x","B","")</f>
        <v/>
      </c>
      <c r="CZ1867" s="44" t="str">
        <f>IF(Wedstrijden!AM2032="x","L","")</f>
        <v/>
      </c>
      <c r="DA1867" s="44" t="str">
        <f>IF(Wedstrijden!AN2032="x","M","")</f>
        <v/>
      </c>
      <c r="DB1867" s="44" t="str">
        <f>IF(Wedstrijden!AO2032="x","Z","")</f>
        <v/>
      </c>
      <c r="DC1867" s="44" t="str">
        <f>IF(Wedstrijden!AP2032="x","ZZ","")</f>
        <v/>
      </c>
      <c r="DD1867" s="44" t="str">
        <f>IF(Wedstrijden!AQ2032="x","1.40","")</f>
        <v/>
      </c>
      <c r="DE1867" s="44" t="str">
        <f>IF(COUNTA(Wedstrijden!AR2032:AT2032)&lt;&gt;0,6,"")</f>
        <v/>
      </c>
      <c r="DF1867" s="44" t="str">
        <f t="shared" si="178"/>
        <v/>
      </c>
      <c r="DG1867" s="44" t="str">
        <f>IF(Wedstrijden!AR2032="x","L","")</f>
        <v/>
      </c>
      <c r="DH1867" s="44" t="str">
        <f>IF(Wedstrijden!AS2032="x","M","")</f>
        <v/>
      </c>
      <c r="DI1867" s="44" t="str">
        <f>IF(Wedstrijden!AT2032="x","Z","")</f>
        <v/>
      </c>
      <c r="DJ1867" s="44" t="str">
        <f>IF(COUNTA(Wedstrijden!AU2032:AW2032)&lt;&gt;0,6,"")</f>
        <v/>
      </c>
      <c r="DK1867" s="44" t="str">
        <f t="shared" si="179"/>
        <v/>
      </c>
      <c r="DL1867" s="44" t="str">
        <f>IF(Wedstrijden!AU2032="x","L","")</f>
        <v/>
      </c>
      <c r="DM1867" s="44" t="str">
        <f>IF(Wedstrijden!AV2032="x","M","")</f>
        <v/>
      </c>
      <c r="DN1867" s="44" t="str">
        <f>IF(Wedstrijden!AW2032="x","Z","")</f>
        <v/>
      </c>
    </row>
    <row r="1868" spans="1:118" ht="15">
      <c r="A1868" s="48" t="e">
        <f>Wedstrijden!#REF!</f>
        <v>#REF!</v>
      </c>
      <c r="B1868" s="44" t="str">
        <f>IFERROR(VLOOKUP(Wedstrijden!E2033,Wedstrijdlocaties!$B$2:$E$499,2,FALSE),"")</f>
        <v/>
      </c>
      <c r="C1868" s="44" t="str">
        <f>Wedstrijden!F2033</f>
        <v/>
      </c>
      <c r="D1868" s="44" t="str">
        <f>IFERROR(VLOOKUP(Wedstrijden!G2033,Organisaties!$B$2:$C$501,2,FALSE),"")</f>
        <v/>
      </c>
      <c r="E1868" s="44" t="str">
        <f>IFERROR(VLOOKUP(Wedstrijden!G2033,Organisaties!$B$2:$F$501,5,FALSE),"")</f>
        <v/>
      </c>
      <c r="F1868" s="44" t="str">
        <f>IF(Wedstrijden!BC2033&lt;&gt;"",Wedstrijden!BC2033,"")</f>
        <v/>
      </c>
      <c r="G1868" s="44">
        <f>IF(Wedstrijden!AY2033="Indoor",1,0)</f>
        <v>0</v>
      </c>
      <c r="H1868" s="44">
        <f>Wedstrijden!AZ2033</f>
        <v>0</v>
      </c>
      <c r="I1868" s="44" t="str">
        <f>IF(Wedstrijden!AX2033="Nee",0,IF(Wedstrijden!AX2033="Ja",1,""))</f>
        <v/>
      </c>
      <c r="J1868" s="44" t="str">
        <f>IF(Wedstrijden!BA2033&lt;&gt;"",Wedstrijden!BA2033,"")</f>
        <v/>
      </c>
      <c r="W1868" s="45"/>
      <c r="AE1868" s="45"/>
      <c r="AN1868" s="45"/>
      <c r="AU1868" s="45"/>
      <c r="BA1868" s="45"/>
      <c r="BE1868" s="45"/>
      <c r="BJ1868" s="44" t="str">
        <f>IF(COUNTA(Wedstrijden!I2033:S2033)&lt;&gt;0,1,"")</f>
        <v/>
      </c>
      <c r="BK1868" s="44" t="str">
        <f t="shared" si="174"/>
        <v/>
      </c>
      <c r="BL1868" s="44" t="str">
        <f>IF(Wedstrijden!I2033="x","AA","")</f>
        <v/>
      </c>
      <c r="BM1868" s="44" t="str">
        <f>IF(Wedstrijden!J2033="x","A","")</f>
        <v/>
      </c>
      <c r="BN1868" s="44" t="str">
        <f>IF(Wedstrijden!K2033="x","B1","")</f>
        <v/>
      </c>
      <c r="BO1868" s="44" t="str">
        <f>IF(Wedstrijden!L2033="x","BB","")</f>
        <v/>
      </c>
      <c r="BP1868" s="44" t="str">
        <f>IF(Wedstrijden!M2033="x","B","")</f>
        <v/>
      </c>
      <c r="BQ1868" s="44" t="str">
        <f>IF(Wedstrijden!N2033="x","L1","")</f>
        <v/>
      </c>
      <c r="BR1868" s="44" t="str">
        <f>IF(Wedstrijden!O2033="x","L2","")</f>
        <v/>
      </c>
      <c r="BS1868" s="44" t="str">
        <f>IF(Wedstrijden!P2033="x","M1","")</f>
        <v/>
      </c>
      <c r="BT1868" s="44" t="str">
        <f>IF(Wedstrijden!Q2033="x","M2","")</f>
        <v/>
      </c>
      <c r="BU1868" s="44" t="str">
        <f>IF(Wedstrijden!R2033="x","Z1","")</f>
        <v/>
      </c>
      <c r="BV1868" s="44" t="str">
        <f>IF(Wedstrijden!S2033="x","Z2","")</f>
        <v/>
      </c>
      <c r="BW1868" s="44" t="str">
        <f>IF(COUNTA(Wedstrijden!T2033:AB2033)&lt;&gt;0,1,"")</f>
        <v/>
      </c>
      <c r="BX1868" s="44" t="str">
        <f t="shared" si="175"/>
        <v/>
      </c>
      <c r="BY1868" s="44" t="str">
        <f>IF(Wedstrijden!T2033="x","BB","")</f>
        <v/>
      </c>
      <c r="BZ1868" s="44" t="str">
        <f>IF(Wedstrijden!U2033="x","B","")</f>
        <v/>
      </c>
      <c r="CA1868" s="44" t="str">
        <f>IF(Wedstrijden!V2033="x","L1","")</f>
        <v/>
      </c>
      <c r="CB1868" s="44" t="str">
        <f>IF(Wedstrijden!W2033="x","L2","")</f>
        <v/>
      </c>
      <c r="CC1868" s="44" t="str">
        <f>IF(Wedstrijden!X2033="x","M1","")</f>
        <v/>
      </c>
      <c r="CD1868" s="44" t="str">
        <f>IF(Wedstrijden!Y2033="x","M2","")</f>
        <v/>
      </c>
      <c r="CE1868" s="44" t="str">
        <f>IF(Wedstrijden!Z2033="x","Z1","")</f>
        <v/>
      </c>
      <c r="CF1868" s="44" t="str">
        <f>IF(Wedstrijden!AA2033="x","Z2","")</f>
        <v/>
      </c>
      <c r="CG1868" s="44" t="str">
        <f>IF(Wedstrijden!AB2033="x","ZZL","")</f>
        <v/>
      </c>
      <c r="CL1868" s="44" t="str">
        <f>IF(COUNTA(Wedstrijden!AC2033:AJ2033)&lt;&gt;0,2,"")</f>
        <v/>
      </c>
      <c r="CM1868" s="44" t="str">
        <f t="shared" si="176"/>
        <v/>
      </c>
      <c r="CN1868" s="44" t="str">
        <f>IF(Wedstrijden!AC2033="x","AA","")</f>
        <v/>
      </c>
      <c r="CO1868" s="44" t="str">
        <f>IF(Wedstrijden!AD2033="x","A","")</f>
        <v/>
      </c>
      <c r="CP1868" s="44" t="str">
        <f>IF(Wedstrijden!AE2033="x","BB","")</f>
        <v/>
      </c>
      <c r="CQ1868" s="44" t="str">
        <f>IF(Wedstrijden!AF2033="x","B","")</f>
        <v/>
      </c>
      <c r="CR1868" s="44" t="str">
        <f>IF(Wedstrijden!AG2033="x","L","")</f>
        <v/>
      </c>
      <c r="CS1868" s="44" t="str">
        <f>IF(Wedstrijden!AH2033="x","M","")</f>
        <v/>
      </c>
      <c r="CT1868" s="44" t="str">
        <f>IF(Wedstrijden!AI2033="x","Z","")</f>
        <v/>
      </c>
      <c r="CU1868" s="44" t="str">
        <f>IF(Wedstrijden!AJ2033="x","ZZ","")</f>
        <v/>
      </c>
      <c r="CV1868" s="44" t="str">
        <f>IF(COUNTA(Wedstrijden!AK2033:AQ2033)&lt;&gt;0,2,"")</f>
        <v/>
      </c>
      <c r="CW1868" s="44" t="str">
        <f t="shared" si="177"/>
        <v/>
      </c>
      <c r="CX1868" s="44" t="str">
        <f>IF(Wedstrijden!AK2033="x","BB","")</f>
        <v/>
      </c>
      <c r="CY1868" s="44" t="str">
        <f>IF(Wedstrijden!AL2033="x","B","")</f>
        <v/>
      </c>
      <c r="CZ1868" s="44" t="str">
        <f>IF(Wedstrijden!AM2033="x","L","")</f>
        <v/>
      </c>
      <c r="DA1868" s="44" t="str">
        <f>IF(Wedstrijden!AN2033="x","M","")</f>
        <v/>
      </c>
      <c r="DB1868" s="44" t="str">
        <f>IF(Wedstrijden!AO2033="x","Z","")</f>
        <v/>
      </c>
      <c r="DC1868" s="44" t="str">
        <f>IF(Wedstrijden!AP2033="x","ZZ","")</f>
        <v/>
      </c>
      <c r="DD1868" s="44" t="str">
        <f>IF(Wedstrijden!AQ2033="x","1.40","")</f>
        <v/>
      </c>
      <c r="DE1868" s="44" t="str">
        <f>IF(COUNTA(Wedstrijden!AR2033:AT2033)&lt;&gt;0,6,"")</f>
        <v/>
      </c>
      <c r="DF1868" s="44" t="str">
        <f t="shared" si="178"/>
        <v/>
      </c>
      <c r="DG1868" s="44" t="str">
        <f>IF(Wedstrijden!AR2033="x","L","")</f>
        <v/>
      </c>
      <c r="DH1868" s="44" t="str">
        <f>IF(Wedstrijden!AS2033="x","M","")</f>
        <v/>
      </c>
      <c r="DI1868" s="44" t="str">
        <f>IF(Wedstrijden!AT2033="x","Z","")</f>
        <v/>
      </c>
      <c r="DJ1868" s="44" t="str">
        <f>IF(COUNTA(Wedstrijden!AU2033:AW2033)&lt;&gt;0,6,"")</f>
        <v/>
      </c>
      <c r="DK1868" s="44" t="str">
        <f t="shared" si="179"/>
        <v/>
      </c>
      <c r="DL1868" s="44" t="str">
        <f>IF(Wedstrijden!AU2033="x","L","")</f>
        <v/>
      </c>
      <c r="DM1868" s="44" t="str">
        <f>IF(Wedstrijden!AV2033="x","M","")</f>
        <v/>
      </c>
      <c r="DN1868" s="44" t="str">
        <f>IF(Wedstrijden!AW2033="x","Z","")</f>
        <v/>
      </c>
    </row>
    <row r="1869" spans="1:118" ht="15">
      <c r="A1869" s="48" t="e">
        <f>Wedstrijden!#REF!</f>
        <v>#REF!</v>
      </c>
      <c r="B1869" s="44" t="str">
        <f>IFERROR(VLOOKUP(Wedstrijden!E2034,Wedstrijdlocaties!$B$2:$E$499,2,FALSE),"")</f>
        <v/>
      </c>
      <c r="C1869" s="44" t="str">
        <f>Wedstrijden!F2034</f>
        <v/>
      </c>
      <c r="D1869" s="44" t="str">
        <f>IFERROR(VLOOKUP(Wedstrijden!G2034,Organisaties!$B$2:$C$501,2,FALSE),"")</f>
        <v/>
      </c>
      <c r="E1869" s="44" t="str">
        <f>IFERROR(VLOOKUP(Wedstrijden!G2034,Organisaties!$B$2:$F$501,5,FALSE),"")</f>
        <v/>
      </c>
      <c r="F1869" s="44" t="str">
        <f>IF(Wedstrijden!BC2034&lt;&gt;"",Wedstrijden!BC2034,"")</f>
        <v/>
      </c>
      <c r="G1869" s="44">
        <f>IF(Wedstrijden!AY2034="Indoor",1,0)</f>
        <v>0</v>
      </c>
      <c r="H1869" s="44">
        <f>Wedstrijden!AZ2034</f>
        <v>0</v>
      </c>
      <c r="I1869" s="44" t="str">
        <f>IF(Wedstrijden!AX2034="Nee",0,IF(Wedstrijden!AX2034="Ja",1,""))</f>
        <v/>
      </c>
      <c r="J1869" s="44" t="str">
        <f>IF(Wedstrijden!BA2034&lt;&gt;"",Wedstrijden!BA2034,"")</f>
        <v/>
      </c>
      <c r="W1869" s="45"/>
      <c r="AE1869" s="45"/>
      <c r="AN1869" s="45"/>
      <c r="AU1869" s="45"/>
      <c r="BA1869" s="45"/>
      <c r="BE1869" s="45"/>
      <c r="BJ1869" s="44" t="str">
        <f>IF(COUNTA(Wedstrijden!I2034:S2034)&lt;&gt;0,1,"")</f>
        <v/>
      </c>
      <c r="BK1869" s="44" t="str">
        <f t="shared" si="174"/>
        <v/>
      </c>
      <c r="BL1869" s="44" t="str">
        <f>IF(Wedstrijden!I2034="x","AA","")</f>
        <v/>
      </c>
      <c r="BM1869" s="44" t="str">
        <f>IF(Wedstrijden!J2034="x","A","")</f>
        <v/>
      </c>
      <c r="BN1869" s="44" t="str">
        <f>IF(Wedstrijden!K2034="x","B1","")</f>
        <v/>
      </c>
      <c r="BO1869" s="44" t="str">
        <f>IF(Wedstrijden!L2034="x","BB","")</f>
        <v/>
      </c>
      <c r="BP1869" s="44" t="str">
        <f>IF(Wedstrijden!M2034="x","B","")</f>
        <v/>
      </c>
      <c r="BQ1869" s="44" t="str">
        <f>IF(Wedstrijden!N2034="x","L1","")</f>
        <v/>
      </c>
      <c r="BR1869" s="44" t="str">
        <f>IF(Wedstrijden!O2034="x","L2","")</f>
        <v/>
      </c>
      <c r="BS1869" s="44" t="str">
        <f>IF(Wedstrijden!P2034="x","M1","")</f>
        <v/>
      </c>
      <c r="BT1869" s="44" t="str">
        <f>IF(Wedstrijden!Q2034="x","M2","")</f>
        <v/>
      </c>
      <c r="BU1869" s="44" t="str">
        <f>IF(Wedstrijden!R2034="x","Z1","")</f>
        <v/>
      </c>
      <c r="BV1869" s="44" t="str">
        <f>IF(Wedstrijden!S2034="x","Z2","")</f>
        <v/>
      </c>
      <c r="BW1869" s="44" t="str">
        <f>IF(COUNTA(Wedstrijden!T2034:AB2034)&lt;&gt;0,1,"")</f>
        <v/>
      </c>
      <c r="BX1869" s="44" t="str">
        <f t="shared" si="175"/>
        <v/>
      </c>
      <c r="BY1869" s="44" t="str">
        <f>IF(Wedstrijden!T2034="x","BB","")</f>
        <v/>
      </c>
      <c r="BZ1869" s="44" t="str">
        <f>IF(Wedstrijden!U2034="x","B","")</f>
        <v/>
      </c>
      <c r="CA1869" s="44" t="str">
        <f>IF(Wedstrijden!V2034="x","L1","")</f>
        <v/>
      </c>
      <c r="CB1869" s="44" t="str">
        <f>IF(Wedstrijden!W2034="x","L2","")</f>
        <v/>
      </c>
      <c r="CC1869" s="44" t="str">
        <f>IF(Wedstrijden!X2034="x","M1","")</f>
        <v/>
      </c>
      <c r="CD1869" s="44" t="str">
        <f>IF(Wedstrijden!Y2034="x","M2","")</f>
        <v/>
      </c>
      <c r="CE1869" s="44" t="str">
        <f>IF(Wedstrijden!Z2034="x","Z1","")</f>
        <v/>
      </c>
      <c r="CF1869" s="44" t="str">
        <f>IF(Wedstrijden!AA2034="x","Z2","")</f>
        <v/>
      </c>
      <c r="CG1869" s="44" t="str">
        <f>IF(Wedstrijden!AB2034="x","ZZL","")</f>
        <v/>
      </c>
      <c r="CL1869" s="44" t="str">
        <f>IF(COUNTA(Wedstrijden!AC2034:AJ2034)&lt;&gt;0,2,"")</f>
        <v/>
      </c>
      <c r="CM1869" s="44" t="str">
        <f t="shared" si="176"/>
        <v/>
      </c>
      <c r="CN1869" s="44" t="str">
        <f>IF(Wedstrijden!AC2034="x","AA","")</f>
        <v/>
      </c>
      <c r="CO1869" s="44" t="str">
        <f>IF(Wedstrijden!AD2034="x","A","")</f>
        <v/>
      </c>
      <c r="CP1869" s="44" t="str">
        <f>IF(Wedstrijden!AE2034="x","BB","")</f>
        <v/>
      </c>
      <c r="CQ1869" s="44" t="str">
        <f>IF(Wedstrijden!AF2034="x","B","")</f>
        <v/>
      </c>
      <c r="CR1869" s="44" t="str">
        <f>IF(Wedstrijden!AG2034="x","L","")</f>
        <v/>
      </c>
      <c r="CS1869" s="44" t="str">
        <f>IF(Wedstrijden!AH2034="x","M","")</f>
        <v/>
      </c>
      <c r="CT1869" s="44" t="str">
        <f>IF(Wedstrijden!AI2034="x","Z","")</f>
        <v/>
      </c>
      <c r="CU1869" s="44" t="str">
        <f>IF(Wedstrijden!AJ2034="x","ZZ","")</f>
        <v/>
      </c>
      <c r="CV1869" s="44" t="str">
        <f>IF(COUNTA(Wedstrijden!AK2034:AQ2034)&lt;&gt;0,2,"")</f>
        <v/>
      </c>
      <c r="CW1869" s="44" t="str">
        <f t="shared" si="177"/>
        <v/>
      </c>
      <c r="CX1869" s="44" t="str">
        <f>IF(Wedstrijden!AK2034="x","BB","")</f>
        <v/>
      </c>
      <c r="CY1869" s="44" t="str">
        <f>IF(Wedstrijden!AL2034="x","B","")</f>
        <v/>
      </c>
      <c r="CZ1869" s="44" t="str">
        <f>IF(Wedstrijden!AM2034="x","L","")</f>
        <v/>
      </c>
      <c r="DA1869" s="44" t="str">
        <f>IF(Wedstrijden!AN2034="x","M","")</f>
        <v/>
      </c>
      <c r="DB1869" s="44" t="str">
        <f>IF(Wedstrijden!AO2034="x","Z","")</f>
        <v/>
      </c>
      <c r="DC1869" s="44" t="str">
        <f>IF(Wedstrijden!AP2034="x","ZZ","")</f>
        <v/>
      </c>
      <c r="DD1869" s="44" t="str">
        <f>IF(Wedstrijden!AQ2034="x","1.40","")</f>
        <v/>
      </c>
      <c r="DE1869" s="44" t="str">
        <f>IF(COUNTA(Wedstrijden!AR2034:AT2034)&lt;&gt;0,6,"")</f>
        <v/>
      </c>
      <c r="DF1869" s="44" t="str">
        <f t="shared" si="178"/>
        <v/>
      </c>
      <c r="DG1869" s="44" t="str">
        <f>IF(Wedstrijden!AR2034="x","L","")</f>
        <v/>
      </c>
      <c r="DH1869" s="44" t="str">
        <f>IF(Wedstrijden!AS2034="x","M","")</f>
        <v/>
      </c>
      <c r="DI1869" s="44" t="str">
        <f>IF(Wedstrijden!AT2034="x","Z","")</f>
        <v/>
      </c>
      <c r="DJ1869" s="44" t="str">
        <f>IF(COUNTA(Wedstrijden!AU2034:AW2034)&lt;&gt;0,6,"")</f>
        <v/>
      </c>
      <c r="DK1869" s="44" t="str">
        <f t="shared" si="179"/>
        <v/>
      </c>
      <c r="DL1869" s="44" t="str">
        <f>IF(Wedstrijden!AU2034="x","L","")</f>
        <v/>
      </c>
      <c r="DM1869" s="44" t="str">
        <f>IF(Wedstrijden!AV2034="x","M","")</f>
        <v/>
      </c>
      <c r="DN1869" s="44" t="str">
        <f>IF(Wedstrijden!AW2034="x","Z","")</f>
        <v/>
      </c>
    </row>
    <row r="1870" spans="1:118" ht="15">
      <c r="A1870" s="48" t="e">
        <f>Wedstrijden!#REF!</f>
        <v>#REF!</v>
      </c>
      <c r="B1870" s="44" t="str">
        <f>IFERROR(VLOOKUP(Wedstrijden!E2035,Wedstrijdlocaties!$B$2:$E$499,2,FALSE),"")</f>
        <v/>
      </c>
      <c r="C1870" s="44" t="str">
        <f>Wedstrijden!F2035</f>
        <v/>
      </c>
      <c r="D1870" s="44" t="str">
        <f>IFERROR(VLOOKUP(Wedstrijden!G2035,Organisaties!$B$2:$C$501,2,FALSE),"")</f>
        <v/>
      </c>
      <c r="E1870" s="44" t="str">
        <f>IFERROR(VLOOKUP(Wedstrijden!G2035,Organisaties!$B$2:$F$501,5,FALSE),"")</f>
        <v/>
      </c>
      <c r="F1870" s="44" t="str">
        <f>IF(Wedstrijden!BC2035&lt;&gt;"",Wedstrijden!BC2035,"")</f>
        <v/>
      </c>
      <c r="G1870" s="44">
        <f>IF(Wedstrijden!AY2035="Indoor",1,0)</f>
        <v>0</v>
      </c>
      <c r="H1870" s="44">
        <f>Wedstrijden!AZ2035</f>
        <v>0</v>
      </c>
      <c r="I1870" s="44" t="str">
        <f>IF(Wedstrijden!AX2035="Nee",0,IF(Wedstrijden!AX2035="Ja",1,""))</f>
        <v/>
      </c>
      <c r="J1870" s="44" t="str">
        <f>IF(Wedstrijden!BA2035&lt;&gt;"",Wedstrijden!BA2035,"")</f>
        <v/>
      </c>
      <c r="W1870" s="45"/>
      <c r="AE1870" s="45"/>
      <c r="AN1870" s="45"/>
      <c r="AU1870" s="45"/>
      <c r="BA1870" s="45"/>
      <c r="BE1870" s="45"/>
      <c r="BJ1870" s="44" t="str">
        <f>IF(COUNTA(Wedstrijden!I2035:S2035)&lt;&gt;0,1,"")</f>
        <v/>
      </c>
      <c r="BK1870" s="44" t="str">
        <f t="shared" si="174"/>
        <v/>
      </c>
      <c r="BL1870" s="44" t="str">
        <f>IF(Wedstrijden!I2035="x","AA","")</f>
        <v/>
      </c>
      <c r="BM1870" s="44" t="str">
        <f>IF(Wedstrijden!J2035="x","A","")</f>
        <v/>
      </c>
      <c r="BN1870" s="44" t="str">
        <f>IF(Wedstrijden!K2035="x","B1","")</f>
        <v/>
      </c>
      <c r="BO1870" s="44" t="str">
        <f>IF(Wedstrijden!L2035="x","BB","")</f>
        <v/>
      </c>
      <c r="BP1870" s="44" t="str">
        <f>IF(Wedstrijden!M2035="x","B","")</f>
        <v/>
      </c>
      <c r="BQ1870" s="44" t="str">
        <f>IF(Wedstrijden!N2035="x","L1","")</f>
        <v/>
      </c>
      <c r="BR1870" s="44" t="str">
        <f>IF(Wedstrijden!O2035="x","L2","")</f>
        <v/>
      </c>
      <c r="BS1870" s="44" t="str">
        <f>IF(Wedstrijden!P2035="x","M1","")</f>
        <v/>
      </c>
      <c r="BT1870" s="44" t="str">
        <f>IF(Wedstrijden!Q2035="x","M2","")</f>
        <v/>
      </c>
      <c r="BU1870" s="44" t="str">
        <f>IF(Wedstrijden!R2035="x","Z1","")</f>
        <v/>
      </c>
      <c r="BV1870" s="44" t="str">
        <f>IF(Wedstrijden!S2035="x","Z2","")</f>
        <v/>
      </c>
      <c r="BW1870" s="44" t="str">
        <f>IF(COUNTA(Wedstrijden!T2035:AB2035)&lt;&gt;0,1,"")</f>
        <v/>
      </c>
      <c r="BX1870" s="44" t="str">
        <f t="shared" si="175"/>
        <v/>
      </c>
      <c r="BY1870" s="44" t="str">
        <f>IF(Wedstrijden!T2035="x","BB","")</f>
        <v/>
      </c>
      <c r="BZ1870" s="44" t="str">
        <f>IF(Wedstrijden!U2035="x","B","")</f>
        <v/>
      </c>
      <c r="CA1870" s="44" t="str">
        <f>IF(Wedstrijden!V2035="x","L1","")</f>
        <v/>
      </c>
      <c r="CB1870" s="44" t="str">
        <f>IF(Wedstrijden!W2035="x","L2","")</f>
        <v/>
      </c>
      <c r="CC1870" s="44" t="str">
        <f>IF(Wedstrijden!X2035="x","M1","")</f>
        <v/>
      </c>
      <c r="CD1870" s="44" t="str">
        <f>IF(Wedstrijden!Y2035="x","M2","")</f>
        <v/>
      </c>
      <c r="CE1870" s="44" t="str">
        <f>IF(Wedstrijden!Z2035="x","Z1","")</f>
        <v/>
      </c>
      <c r="CF1870" s="44" t="str">
        <f>IF(Wedstrijden!AA2035="x","Z2","")</f>
        <v/>
      </c>
      <c r="CG1870" s="44" t="str">
        <f>IF(Wedstrijden!AB2035="x","ZZL","")</f>
        <v/>
      </c>
      <c r="CL1870" s="44" t="str">
        <f>IF(COUNTA(Wedstrijden!AC2035:AJ2035)&lt;&gt;0,2,"")</f>
        <v/>
      </c>
      <c r="CM1870" s="44" t="str">
        <f t="shared" si="176"/>
        <v/>
      </c>
      <c r="CN1870" s="44" t="str">
        <f>IF(Wedstrijden!AC2035="x","AA","")</f>
        <v/>
      </c>
      <c r="CO1870" s="44" t="str">
        <f>IF(Wedstrijden!AD2035="x","A","")</f>
        <v/>
      </c>
      <c r="CP1870" s="44" t="str">
        <f>IF(Wedstrijden!AE2035="x","BB","")</f>
        <v/>
      </c>
      <c r="CQ1870" s="44" t="str">
        <f>IF(Wedstrijden!AF2035="x","B","")</f>
        <v/>
      </c>
      <c r="CR1870" s="44" t="str">
        <f>IF(Wedstrijden!AG2035="x","L","")</f>
        <v/>
      </c>
      <c r="CS1870" s="44" t="str">
        <f>IF(Wedstrijden!AH2035="x","M","")</f>
        <v/>
      </c>
      <c r="CT1870" s="44" t="str">
        <f>IF(Wedstrijden!AI2035="x","Z","")</f>
        <v/>
      </c>
      <c r="CU1870" s="44" t="str">
        <f>IF(Wedstrijden!AJ2035="x","ZZ","")</f>
        <v/>
      </c>
      <c r="CV1870" s="44" t="str">
        <f>IF(COUNTA(Wedstrijden!AK2035:AQ2035)&lt;&gt;0,2,"")</f>
        <v/>
      </c>
      <c r="CW1870" s="44" t="str">
        <f t="shared" si="177"/>
        <v/>
      </c>
      <c r="CX1870" s="44" t="str">
        <f>IF(Wedstrijden!AK2035="x","BB","")</f>
        <v/>
      </c>
      <c r="CY1870" s="44" t="str">
        <f>IF(Wedstrijden!AL2035="x","B","")</f>
        <v/>
      </c>
      <c r="CZ1870" s="44" t="str">
        <f>IF(Wedstrijden!AM2035="x","L","")</f>
        <v/>
      </c>
      <c r="DA1870" s="44" t="str">
        <f>IF(Wedstrijden!AN2035="x","M","")</f>
        <v/>
      </c>
      <c r="DB1870" s="44" t="str">
        <f>IF(Wedstrijden!AO2035="x","Z","")</f>
        <v/>
      </c>
      <c r="DC1870" s="44" t="str">
        <f>IF(Wedstrijden!AP2035="x","ZZ","")</f>
        <v/>
      </c>
      <c r="DD1870" s="44" t="str">
        <f>IF(Wedstrijden!AQ2035="x","1.40","")</f>
        <v/>
      </c>
      <c r="DE1870" s="44" t="str">
        <f>IF(COUNTA(Wedstrijden!AR2035:AT2035)&lt;&gt;0,6,"")</f>
        <v/>
      </c>
      <c r="DF1870" s="44" t="str">
        <f t="shared" si="178"/>
        <v/>
      </c>
      <c r="DG1870" s="44" t="str">
        <f>IF(Wedstrijden!AR2035="x","L","")</f>
        <v/>
      </c>
      <c r="DH1870" s="44" t="str">
        <f>IF(Wedstrijden!AS2035="x","M","")</f>
        <v/>
      </c>
      <c r="DI1870" s="44" t="str">
        <f>IF(Wedstrijden!AT2035="x","Z","")</f>
        <v/>
      </c>
      <c r="DJ1870" s="44" t="str">
        <f>IF(COUNTA(Wedstrijden!AU2035:AW2035)&lt;&gt;0,6,"")</f>
        <v/>
      </c>
      <c r="DK1870" s="44" t="str">
        <f t="shared" si="179"/>
        <v/>
      </c>
      <c r="DL1870" s="44" t="str">
        <f>IF(Wedstrijden!AU2035="x","L","")</f>
        <v/>
      </c>
      <c r="DM1870" s="44" t="str">
        <f>IF(Wedstrijden!AV2035="x","M","")</f>
        <v/>
      </c>
      <c r="DN1870" s="44" t="str">
        <f>IF(Wedstrijden!AW2035="x","Z","")</f>
        <v/>
      </c>
    </row>
    <row r="1871" spans="1:118" ht="15">
      <c r="A1871" s="48" t="e">
        <f>Wedstrijden!#REF!</f>
        <v>#REF!</v>
      </c>
      <c r="B1871" s="44" t="str">
        <f>IFERROR(VLOOKUP(Wedstrijden!E2036,Wedstrijdlocaties!$B$2:$E$499,2,FALSE),"")</f>
        <v/>
      </c>
      <c r="C1871" s="44" t="str">
        <f>Wedstrijden!F2036</f>
        <v/>
      </c>
      <c r="D1871" s="44" t="str">
        <f>IFERROR(VLOOKUP(Wedstrijden!G2036,Organisaties!$B$2:$C$501,2,FALSE),"")</f>
        <v/>
      </c>
      <c r="E1871" s="44" t="str">
        <f>IFERROR(VLOOKUP(Wedstrijden!G2036,Organisaties!$B$2:$F$501,5,FALSE),"")</f>
        <v/>
      </c>
      <c r="F1871" s="44" t="str">
        <f>IF(Wedstrijden!BC2036&lt;&gt;"",Wedstrijden!BC2036,"")</f>
        <v/>
      </c>
      <c r="G1871" s="44">
        <f>IF(Wedstrijden!AY2036="Indoor",1,0)</f>
        <v>0</v>
      </c>
      <c r="H1871" s="44">
        <f>Wedstrijden!AZ2036</f>
        <v>0</v>
      </c>
      <c r="I1871" s="44" t="str">
        <f>IF(Wedstrijden!AX2036="Nee",0,IF(Wedstrijden!AX2036="Ja",1,""))</f>
        <v/>
      </c>
      <c r="J1871" s="44" t="str">
        <f>IF(Wedstrijden!BA2036&lt;&gt;"",Wedstrijden!BA2036,"")</f>
        <v/>
      </c>
      <c r="W1871" s="45"/>
      <c r="AE1871" s="45"/>
      <c r="AN1871" s="45"/>
      <c r="AU1871" s="45"/>
      <c r="BA1871" s="45"/>
      <c r="BE1871" s="45"/>
      <c r="BJ1871" s="44" t="str">
        <f>IF(COUNTA(Wedstrijden!I2036:S2036)&lt;&gt;0,1,"")</f>
        <v/>
      </c>
      <c r="BK1871" s="44" t="str">
        <f t="shared" si="174"/>
        <v/>
      </c>
      <c r="BL1871" s="44" t="str">
        <f>IF(Wedstrijden!I2036="x","AA","")</f>
        <v/>
      </c>
      <c r="BM1871" s="44" t="str">
        <f>IF(Wedstrijden!J2036="x","A","")</f>
        <v/>
      </c>
      <c r="BN1871" s="44" t="str">
        <f>IF(Wedstrijden!K2036="x","B1","")</f>
        <v/>
      </c>
      <c r="BO1871" s="44" t="str">
        <f>IF(Wedstrijden!L2036="x","BB","")</f>
        <v/>
      </c>
      <c r="BP1871" s="44" t="str">
        <f>IF(Wedstrijden!M2036="x","B","")</f>
        <v/>
      </c>
      <c r="BQ1871" s="44" t="str">
        <f>IF(Wedstrijden!N2036="x","L1","")</f>
        <v/>
      </c>
      <c r="BR1871" s="44" t="str">
        <f>IF(Wedstrijden!O2036="x","L2","")</f>
        <v/>
      </c>
      <c r="BS1871" s="44" t="str">
        <f>IF(Wedstrijden!P2036="x","M1","")</f>
        <v/>
      </c>
      <c r="BT1871" s="44" t="str">
        <f>IF(Wedstrijden!Q2036="x","M2","")</f>
        <v/>
      </c>
      <c r="BU1871" s="44" t="str">
        <f>IF(Wedstrijden!R2036="x","Z1","")</f>
        <v/>
      </c>
      <c r="BV1871" s="44" t="str">
        <f>IF(Wedstrijden!S2036="x","Z2","")</f>
        <v/>
      </c>
      <c r="BW1871" s="44" t="str">
        <f>IF(COUNTA(Wedstrijden!T2036:AB2036)&lt;&gt;0,1,"")</f>
        <v/>
      </c>
      <c r="BX1871" s="44" t="str">
        <f t="shared" si="175"/>
        <v/>
      </c>
      <c r="BY1871" s="44" t="str">
        <f>IF(Wedstrijden!T2036="x","BB","")</f>
        <v/>
      </c>
      <c r="BZ1871" s="44" t="str">
        <f>IF(Wedstrijden!U2036="x","B","")</f>
        <v/>
      </c>
      <c r="CA1871" s="44" t="str">
        <f>IF(Wedstrijden!V2036="x","L1","")</f>
        <v/>
      </c>
      <c r="CB1871" s="44" t="str">
        <f>IF(Wedstrijden!W2036="x","L2","")</f>
        <v/>
      </c>
      <c r="CC1871" s="44" t="str">
        <f>IF(Wedstrijden!X2036="x","M1","")</f>
        <v/>
      </c>
      <c r="CD1871" s="44" t="str">
        <f>IF(Wedstrijden!Y2036="x","M2","")</f>
        <v/>
      </c>
      <c r="CE1871" s="44" t="str">
        <f>IF(Wedstrijden!Z2036="x","Z1","")</f>
        <v/>
      </c>
      <c r="CF1871" s="44" t="str">
        <f>IF(Wedstrijden!AA2036="x","Z2","")</f>
        <v/>
      </c>
      <c r="CG1871" s="44" t="str">
        <f>IF(Wedstrijden!AB2036="x","ZZL","")</f>
        <v/>
      </c>
      <c r="CL1871" s="44" t="str">
        <f>IF(COUNTA(Wedstrijden!AC2036:AJ2036)&lt;&gt;0,2,"")</f>
        <v/>
      </c>
      <c r="CM1871" s="44" t="str">
        <f t="shared" si="176"/>
        <v/>
      </c>
      <c r="CN1871" s="44" t="str">
        <f>IF(Wedstrijden!AC2036="x","AA","")</f>
        <v/>
      </c>
      <c r="CO1871" s="44" t="str">
        <f>IF(Wedstrijden!AD2036="x","A","")</f>
        <v/>
      </c>
      <c r="CP1871" s="44" t="str">
        <f>IF(Wedstrijden!AE2036="x","BB","")</f>
        <v/>
      </c>
      <c r="CQ1871" s="44" t="str">
        <f>IF(Wedstrijden!AF2036="x","B","")</f>
        <v/>
      </c>
      <c r="CR1871" s="44" t="str">
        <f>IF(Wedstrijden!AG2036="x","L","")</f>
        <v/>
      </c>
      <c r="CS1871" s="44" t="str">
        <f>IF(Wedstrijden!AH2036="x","M","")</f>
        <v/>
      </c>
      <c r="CT1871" s="44" t="str">
        <f>IF(Wedstrijden!AI2036="x","Z","")</f>
        <v/>
      </c>
      <c r="CU1871" s="44" t="str">
        <f>IF(Wedstrijden!AJ2036="x","ZZ","")</f>
        <v/>
      </c>
      <c r="CV1871" s="44" t="str">
        <f>IF(COUNTA(Wedstrijden!AK2036:AQ2036)&lt;&gt;0,2,"")</f>
        <v/>
      </c>
      <c r="CW1871" s="44" t="str">
        <f t="shared" si="177"/>
        <v/>
      </c>
      <c r="CX1871" s="44" t="str">
        <f>IF(Wedstrijden!AK2036="x","BB","")</f>
        <v/>
      </c>
      <c r="CY1871" s="44" t="str">
        <f>IF(Wedstrijden!AL2036="x","B","")</f>
        <v/>
      </c>
      <c r="CZ1871" s="44" t="str">
        <f>IF(Wedstrijden!AM2036="x","L","")</f>
        <v/>
      </c>
      <c r="DA1871" s="44" t="str">
        <f>IF(Wedstrijden!AN2036="x","M","")</f>
        <v/>
      </c>
      <c r="DB1871" s="44" t="str">
        <f>IF(Wedstrijden!AO2036="x","Z","")</f>
        <v/>
      </c>
      <c r="DC1871" s="44" t="str">
        <f>IF(Wedstrijden!AP2036="x","ZZ","")</f>
        <v/>
      </c>
      <c r="DD1871" s="44" t="str">
        <f>IF(Wedstrijden!AQ2036="x","1.40","")</f>
        <v/>
      </c>
      <c r="DE1871" s="44" t="str">
        <f>IF(COUNTA(Wedstrijden!AR2036:AT2036)&lt;&gt;0,6,"")</f>
        <v/>
      </c>
      <c r="DF1871" s="44" t="str">
        <f t="shared" si="178"/>
        <v/>
      </c>
      <c r="DG1871" s="44" t="str">
        <f>IF(Wedstrijden!AR2036="x","L","")</f>
        <v/>
      </c>
      <c r="DH1871" s="44" t="str">
        <f>IF(Wedstrijden!AS2036="x","M","")</f>
        <v/>
      </c>
      <c r="DI1871" s="44" t="str">
        <f>IF(Wedstrijden!AT2036="x","Z","")</f>
        <v/>
      </c>
      <c r="DJ1871" s="44" t="str">
        <f>IF(COUNTA(Wedstrijden!AU2036:AW2036)&lt;&gt;0,6,"")</f>
        <v/>
      </c>
      <c r="DK1871" s="44" t="str">
        <f t="shared" si="179"/>
        <v/>
      </c>
      <c r="DL1871" s="44" t="str">
        <f>IF(Wedstrijden!AU2036="x","L","")</f>
        <v/>
      </c>
      <c r="DM1871" s="44" t="str">
        <f>IF(Wedstrijden!AV2036="x","M","")</f>
        <v/>
      </c>
      <c r="DN1871" s="44" t="str">
        <f>IF(Wedstrijden!AW2036="x","Z","")</f>
        <v/>
      </c>
    </row>
    <row r="1872" spans="1:118" ht="15">
      <c r="A1872" s="48" t="e">
        <f>Wedstrijden!#REF!</f>
        <v>#REF!</v>
      </c>
      <c r="B1872" s="44" t="str">
        <f>IFERROR(VLOOKUP(Wedstrijden!E2037,Wedstrijdlocaties!$B$2:$E$499,2,FALSE),"")</f>
        <v/>
      </c>
      <c r="C1872" s="44" t="str">
        <f>Wedstrijden!F2037</f>
        <v/>
      </c>
      <c r="D1872" s="44" t="str">
        <f>IFERROR(VLOOKUP(Wedstrijden!G2037,Organisaties!$B$2:$C$501,2,FALSE),"")</f>
        <v/>
      </c>
      <c r="E1872" s="44" t="str">
        <f>IFERROR(VLOOKUP(Wedstrijden!G2037,Organisaties!$B$2:$F$501,5,FALSE),"")</f>
        <v/>
      </c>
      <c r="F1872" s="44" t="str">
        <f>IF(Wedstrijden!BC2037&lt;&gt;"",Wedstrijden!BC2037,"")</f>
        <v/>
      </c>
      <c r="G1872" s="44">
        <f>IF(Wedstrijden!AY2037="Indoor",1,0)</f>
        <v>0</v>
      </c>
      <c r="H1872" s="44">
        <f>Wedstrijden!AZ2037</f>
        <v>0</v>
      </c>
      <c r="I1872" s="44" t="str">
        <f>IF(Wedstrijden!AX2037="Nee",0,IF(Wedstrijden!AX2037="Ja",1,""))</f>
        <v/>
      </c>
      <c r="J1872" s="44" t="str">
        <f>IF(Wedstrijden!BA2037&lt;&gt;"",Wedstrijden!BA2037,"")</f>
        <v/>
      </c>
      <c r="W1872" s="45"/>
      <c r="AE1872" s="45"/>
      <c r="AN1872" s="45"/>
      <c r="AU1872" s="45"/>
      <c r="BA1872" s="45"/>
      <c r="BE1872" s="45"/>
      <c r="BJ1872" s="44" t="str">
        <f>IF(COUNTA(Wedstrijden!I2037:S2037)&lt;&gt;0,1,"")</f>
        <v/>
      </c>
      <c r="BK1872" s="44" t="str">
        <f t="shared" si="174"/>
        <v/>
      </c>
      <c r="BL1872" s="44" t="str">
        <f>IF(Wedstrijden!I2037="x","AA","")</f>
        <v/>
      </c>
      <c r="BM1872" s="44" t="str">
        <f>IF(Wedstrijden!J2037="x","A","")</f>
        <v/>
      </c>
      <c r="BN1872" s="44" t="str">
        <f>IF(Wedstrijden!K2037="x","B1","")</f>
        <v/>
      </c>
      <c r="BO1872" s="44" t="str">
        <f>IF(Wedstrijden!L2037="x","BB","")</f>
        <v/>
      </c>
      <c r="BP1872" s="44" t="str">
        <f>IF(Wedstrijden!M2037="x","B","")</f>
        <v/>
      </c>
      <c r="BQ1872" s="44" t="str">
        <f>IF(Wedstrijden!N2037="x","L1","")</f>
        <v/>
      </c>
      <c r="BR1872" s="44" t="str">
        <f>IF(Wedstrijden!O2037="x","L2","")</f>
        <v/>
      </c>
      <c r="BS1872" s="44" t="str">
        <f>IF(Wedstrijden!P2037="x","M1","")</f>
        <v/>
      </c>
      <c r="BT1872" s="44" t="str">
        <f>IF(Wedstrijden!Q2037="x","M2","")</f>
        <v/>
      </c>
      <c r="BU1872" s="44" t="str">
        <f>IF(Wedstrijden!R2037="x","Z1","")</f>
        <v/>
      </c>
      <c r="BV1872" s="44" t="str">
        <f>IF(Wedstrijden!S2037="x","Z2","")</f>
        <v/>
      </c>
      <c r="BW1872" s="44" t="str">
        <f>IF(COUNTA(Wedstrijden!T2037:AB2037)&lt;&gt;0,1,"")</f>
        <v/>
      </c>
      <c r="BX1872" s="44" t="str">
        <f t="shared" si="175"/>
        <v/>
      </c>
      <c r="BY1872" s="44" t="str">
        <f>IF(Wedstrijden!T2037="x","BB","")</f>
        <v/>
      </c>
      <c r="BZ1872" s="44" t="str">
        <f>IF(Wedstrijden!U2037="x","B","")</f>
        <v/>
      </c>
      <c r="CA1872" s="44" t="str">
        <f>IF(Wedstrijden!V2037="x","L1","")</f>
        <v/>
      </c>
      <c r="CB1872" s="44" t="str">
        <f>IF(Wedstrijden!W2037="x","L2","")</f>
        <v/>
      </c>
      <c r="CC1872" s="44" t="str">
        <f>IF(Wedstrijden!X2037="x","M1","")</f>
        <v/>
      </c>
      <c r="CD1872" s="44" t="str">
        <f>IF(Wedstrijden!Y2037="x","M2","")</f>
        <v/>
      </c>
      <c r="CE1872" s="44" t="str">
        <f>IF(Wedstrijden!Z2037="x","Z1","")</f>
        <v/>
      </c>
      <c r="CF1872" s="44" t="str">
        <f>IF(Wedstrijden!AA2037="x","Z2","")</f>
        <v/>
      </c>
      <c r="CG1872" s="44" t="str">
        <f>IF(Wedstrijden!AB2037="x","ZZL","")</f>
        <v/>
      </c>
      <c r="CL1872" s="44" t="str">
        <f>IF(COUNTA(Wedstrijden!AC2037:AJ2037)&lt;&gt;0,2,"")</f>
        <v/>
      </c>
      <c r="CM1872" s="44" t="str">
        <f t="shared" si="176"/>
        <v/>
      </c>
      <c r="CN1872" s="44" t="str">
        <f>IF(Wedstrijden!AC2037="x","AA","")</f>
        <v/>
      </c>
      <c r="CO1872" s="44" t="str">
        <f>IF(Wedstrijden!AD2037="x","A","")</f>
        <v/>
      </c>
      <c r="CP1872" s="44" t="str">
        <f>IF(Wedstrijden!AE2037="x","BB","")</f>
        <v/>
      </c>
      <c r="CQ1872" s="44" t="str">
        <f>IF(Wedstrijden!AF2037="x","B","")</f>
        <v/>
      </c>
      <c r="CR1872" s="44" t="str">
        <f>IF(Wedstrijden!AG2037="x","L","")</f>
        <v/>
      </c>
      <c r="CS1872" s="44" t="str">
        <f>IF(Wedstrijden!AH2037="x","M","")</f>
        <v/>
      </c>
      <c r="CT1872" s="44" t="str">
        <f>IF(Wedstrijden!AI2037="x","Z","")</f>
        <v/>
      </c>
      <c r="CU1872" s="44" t="str">
        <f>IF(Wedstrijden!AJ2037="x","ZZ","")</f>
        <v/>
      </c>
      <c r="CV1872" s="44" t="str">
        <f>IF(COUNTA(Wedstrijden!AK2037:AQ2037)&lt;&gt;0,2,"")</f>
        <v/>
      </c>
      <c r="CW1872" s="44" t="str">
        <f t="shared" si="177"/>
        <v/>
      </c>
      <c r="CX1872" s="44" t="str">
        <f>IF(Wedstrijden!AK2037="x","BB","")</f>
        <v/>
      </c>
      <c r="CY1872" s="44" t="str">
        <f>IF(Wedstrijden!AL2037="x","B","")</f>
        <v/>
      </c>
      <c r="CZ1872" s="44" t="str">
        <f>IF(Wedstrijden!AM2037="x","L","")</f>
        <v/>
      </c>
      <c r="DA1872" s="44" t="str">
        <f>IF(Wedstrijden!AN2037="x","M","")</f>
        <v/>
      </c>
      <c r="DB1872" s="44" t="str">
        <f>IF(Wedstrijden!AO2037="x","Z","")</f>
        <v/>
      </c>
      <c r="DC1872" s="44" t="str">
        <f>IF(Wedstrijden!AP2037="x","ZZ","")</f>
        <v/>
      </c>
      <c r="DD1872" s="44" t="str">
        <f>IF(Wedstrijden!AQ2037="x","1.40","")</f>
        <v/>
      </c>
      <c r="DE1872" s="44" t="str">
        <f>IF(COUNTA(Wedstrijden!AR2037:AT2037)&lt;&gt;0,6,"")</f>
        <v/>
      </c>
      <c r="DF1872" s="44" t="str">
        <f t="shared" si="178"/>
        <v/>
      </c>
      <c r="DG1872" s="44" t="str">
        <f>IF(Wedstrijden!AR2037="x","L","")</f>
        <v/>
      </c>
      <c r="DH1872" s="44" t="str">
        <f>IF(Wedstrijden!AS2037="x","M","")</f>
        <v/>
      </c>
      <c r="DI1872" s="44" t="str">
        <f>IF(Wedstrijden!AT2037="x","Z","")</f>
        <v/>
      </c>
      <c r="DJ1872" s="44" t="str">
        <f>IF(COUNTA(Wedstrijden!AU2037:AW2037)&lt;&gt;0,6,"")</f>
        <v/>
      </c>
      <c r="DK1872" s="44" t="str">
        <f t="shared" si="179"/>
        <v/>
      </c>
      <c r="DL1872" s="44" t="str">
        <f>IF(Wedstrijden!AU2037="x","L","")</f>
        <v/>
      </c>
      <c r="DM1872" s="44" t="str">
        <f>IF(Wedstrijden!AV2037="x","M","")</f>
        <v/>
      </c>
      <c r="DN1872" s="44" t="str">
        <f>IF(Wedstrijden!AW2037="x","Z","")</f>
        <v/>
      </c>
    </row>
    <row r="1873" spans="1:118" ht="15">
      <c r="A1873" s="48" t="e">
        <f>Wedstrijden!#REF!</f>
        <v>#REF!</v>
      </c>
      <c r="B1873" s="44" t="str">
        <f>IFERROR(VLOOKUP(Wedstrijden!E2038,Wedstrijdlocaties!$B$2:$E$499,2,FALSE),"")</f>
        <v/>
      </c>
      <c r="C1873" s="44" t="str">
        <f>Wedstrijden!F2038</f>
        <v/>
      </c>
      <c r="D1873" s="44" t="str">
        <f>IFERROR(VLOOKUP(Wedstrijden!G2038,Organisaties!$B$2:$C$501,2,FALSE),"")</f>
        <v/>
      </c>
      <c r="E1873" s="44" t="str">
        <f>IFERROR(VLOOKUP(Wedstrijden!G2038,Organisaties!$B$2:$F$501,5,FALSE),"")</f>
        <v/>
      </c>
      <c r="F1873" s="44" t="str">
        <f>IF(Wedstrijden!BC2038&lt;&gt;"",Wedstrijden!BC2038,"")</f>
        <v/>
      </c>
      <c r="G1873" s="44">
        <f>IF(Wedstrijden!AY2038="Indoor",1,0)</f>
        <v>0</v>
      </c>
      <c r="H1873" s="44">
        <f>Wedstrijden!AZ2038</f>
        <v>0</v>
      </c>
      <c r="I1873" s="44" t="str">
        <f>IF(Wedstrijden!AX2038="Nee",0,IF(Wedstrijden!AX2038="Ja",1,""))</f>
        <v/>
      </c>
      <c r="J1873" s="44" t="str">
        <f>IF(Wedstrijden!BA2038&lt;&gt;"",Wedstrijden!BA2038,"")</f>
        <v/>
      </c>
      <c r="W1873" s="45"/>
      <c r="AE1873" s="45"/>
      <c r="AN1873" s="45"/>
      <c r="AU1873" s="45"/>
      <c r="BA1873" s="45"/>
      <c r="BE1873" s="45"/>
      <c r="BJ1873" s="44" t="str">
        <f>IF(COUNTA(Wedstrijden!I2038:S2038)&lt;&gt;0,1,"")</f>
        <v/>
      </c>
      <c r="BK1873" s="44" t="str">
        <f t="shared" si="174"/>
        <v/>
      </c>
      <c r="BL1873" s="44" t="str">
        <f>IF(Wedstrijden!I2038="x","AA","")</f>
        <v/>
      </c>
      <c r="BM1873" s="44" t="str">
        <f>IF(Wedstrijden!J2038="x","A","")</f>
        <v/>
      </c>
      <c r="BN1873" s="44" t="str">
        <f>IF(Wedstrijden!K2038="x","B1","")</f>
        <v/>
      </c>
      <c r="BO1873" s="44" t="str">
        <f>IF(Wedstrijden!L2038="x","BB","")</f>
        <v/>
      </c>
      <c r="BP1873" s="44" t="str">
        <f>IF(Wedstrijden!M2038="x","B","")</f>
        <v/>
      </c>
      <c r="BQ1873" s="44" t="str">
        <f>IF(Wedstrijden!N2038="x","L1","")</f>
        <v/>
      </c>
      <c r="BR1873" s="44" t="str">
        <f>IF(Wedstrijden!O2038="x","L2","")</f>
        <v/>
      </c>
      <c r="BS1873" s="44" t="str">
        <f>IF(Wedstrijden!P2038="x","M1","")</f>
        <v/>
      </c>
      <c r="BT1873" s="44" t="str">
        <f>IF(Wedstrijden!Q2038="x","M2","")</f>
        <v/>
      </c>
      <c r="BU1873" s="44" t="str">
        <f>IF(Wedstrijden!R2038="x","Z1","")</f>
        <v/>
      </c>
      <c r="BV1873" s="44" t="str">
        <f>IF(Wedstrijden!S2038="x","Z2","")</f>
        <v/>
      </c>
      <c r="BW1873" s="44" t="str">
        <f>IF(COUNTA(Wedstrijden!T2038:AB2038)&lt;&gt;0,1,"")</f>
        <v/>
      </c>
      <c r="BX1873" s="44" t="str">
        <f t="shared" si="175"/>
        <v/>
      </c>
      <c r="BY1873" s="44" t="str">
        <f>IF(Wedstrijden!T2038="x","BB","")</f>
        <v/>
      </c>
      <c r="BZ1873" s="44" t="str">
        <f>IF(Wedstrijden!U2038="x","B","")</f>
        <v/>
      </c>
      <c r="CA1873" s="44" t="str">
        <f>IF(Wedstrijden!V2038="x","L1","")</f>
        <v/>
      </c>
      <c r="CB1873" s="44" t="str">
        <f>IF(Wedstrijden!W2038="x","L2","")</f>
        <v/>
      </c>
      <c r="CC1873" s="44" t="str">
        <f>IF(Wedstrijden!X2038="x","M1","")</f>
        <v/>
      </c>
      <c r="CD1873" s="44" t="str">
        <f>IF(Wedstrijden!Y2038="x","M2","")</f>
        <v/>
      </c>
      <c r="CE1873" s="44" t="str">
        <f>IF(Wedstrijden!Z2038="x","Z1","")</f>
        <v/>
      </c>
      <c r="CF1873" s="44" t="str">
        <f>IF(Wedstrijden!AA2038="x","Z2","")</f>
        <v/>
      </c>
      <c r="CG1873" s="44" t="str">
        <f>IF(Wedstrijden!AB2038="x","ZZL","")</f>
        <v/>
      </c>
      <c r="CL1873" s="44" t="str">
        <f>IF(COUNTA(Wedstrijden!AC2038:AJ2038)&lt;&gt;0,2,"")</f>
        <v/>
      </c>
      <c r="CM1873" s="44" t="str">
        <f t="shared" si="176"/>
        <v/>
      </c>
      <c r="CN1873" s="44" t="str">
        <f>IF(Wedstrijden!AC2038="x","AA","")</f>
        <v/>
      </c>
      <c r="CO1873" s="44" t="str">
        <f>IF(Wedstrijden!AD2038="x","A","")</f>
        <v/>
      </c>
      <c r="CP1873" s="44" t="str">
        <f>IF(Wedstrijden!AE2038="x","BB","")</f>
        <v/>
      </c>
      <c r="CQ1873" s="44" t="str">
        <f>IF(Wedstrijden!AF2038="x","B","")</f>
        <v/>
      </c>
      <c r="CR1873" s="44" t="str">
        <f>IF(Wedstrijden!AG2038="x","L","")</f>
        <v/>
      </c>
      <c r="CS1873" s="44" t="str">
        <f>IF(Wedstrijden!AH2038="x","M","")</f>
        <v/>
      </c>
      <c r="CT1873" s="44" t="str">
        <f>IF(Wedstrijden!AI2038="x","Z","")</f>
        <v/>
      </c>
      <c r="CU1873" s="44" t="str">
        <f>IF(Wedstrijden!AJ2038="x","ZZ","")</f>
        <v/>
      </c>
      <c r="CV1873" s="44" t="str">
        <f>IF(COUNTA(Wedstrijden!AK2038:AQ2038)&lt;&gt;0,2,"")</f>
        <v/>
      </c>
      <c r="CW1873" s="44" t="str">
        <f t="shared" si="177"/>
        <v/>
      </c>
      <c r="CX1873" s="44" t="str">
        <f>IF(Wedstrijden!AK2038="x","BB","")</f>
        <v/>
      </c>
      <c r="CY1873" s="44" t="str">
        <f>IF(Wedstrijden!AL2038="x","B","")</f>
        <v/>
      </c>
      <c r="CZ1873" s="44" t="str">
        <f>IF(Wedstrijden!AM2038="x","L","")</f>
        <v/>
      </c>
      <c r="DA1873" s="44" t="str">
        <f>IF(Wedstrijden!AN2038="x","M","")</f>
        <v/>
      </c>
      <c r="DB1873" s="44" t="str">
        <f>IF(Wedstrijden!AO2038="x","Z","")</f>
        <v/>
      </c>
      <c r="DC1873" s="44" t="str">
        <f>IF(Wedstrijden!AP2038="x","ZZ","")</f>
        <v/>
      </c>
      <c r="DD1873" s="44" t="str">
        <f>IF(Wedstrijden!AQ2038="x","1.40","")</f>
        <v/>
      </c>
      <c r="DE1873" s="44" t="str">
        <f>IF(COUNTA(Wedstrijden!AR2038:AT2038)&lt;&gt;0,6,"")</f>
        <v/>
      </c>
      <c r="DF1873" s="44" t="str">
        <f t="shared" si="178"/>
        <v/>
      </c>
      <c r="DG1873" s="44" t="str">
        <f>IF(Wedstrijden!AR2038="x","L","")</f>
        <v/>
      </c>
      <c r="DH1873" s="44" t="str">
        <f>IF(Wedstrijden!AS2038="x","M","")</f>
        <v/>
      </c>
      <c r="DI1873" s="44" t="str">
        <f>IF(Wedstrijden!AT2038="x","Z","")</f>
        <v/>
      </c>
      <c r="DJ1873" s="44" t="str">
        <f>IF(COUNTA(Wedstrijden!AU2038:AW2038)&lt;&gt;0,6,"")</f>
        <v/>
      </c>
      <c r="DK1873" s="44" t="str">
        <f t="shared" si="179"/>
        <v/>
      </c>
      <c r="DL1873" s="44" t="str">
        <f>IF(Wedstrijden!AU2038="x","L","")</f>
        <v/>
      </c>
      <c r="DM1873" s="44" t="str">
        <f>IF(Wedstrijden!AV2038="x","M","")</f>
        <v/>
      </c>
      <c r="DN1873" s="44" t="str">
        <f>IF(Wedstrijden!AW2038="x","Z","")</f>
        <v/>
      </c>
    </row>
    <row r="1874" spans="1:118" ht="15">
      <c r="A1874" s="48" t="e">
        <f>Wedstrijden!#REF!</f>
        <v>#REF!</v>
      </c>
      <c r="B1874" s="44" t="str">
        <f>IFERROR(VLOOKUP(Wedstrijden!E2039,Wedstrijdlocaties!$B$2:$E$499,2,FALSE),"")</f>
        <v/>
      </c>
      <c r="C1874" s="44" t="str">
        <f>Wedstrijden!F2039</f>
        <v/>
      </c>
      <c r="D1874" s="44" t="str">
        <f>IFERROR(VLOOKUP(Wedstrijden!G2039,Organisaties!$B$2:$C$501,2,FALSE),"")</f>
        <v/>
      </c>
      <c r="E1874" s="44" t="str">
        <f>IFERROR(VLOOKUP(Wedstrijden!G2039,Organisaties!$B$2:$F$501,5,FALSE),"")</f>
        <v/>
      </c>
      <c r="F1874" s="44" t="str">
        <f>IF(Wedstrijden!BC2039&lt;&gt;"",Wedstrijden!BC2039,"")</f>
        <v/>
      </c>
      <c r="G1874" s="44">
        <f>IF(Wedstrijden!AY2039="Indoor",1,0)</f>
        <v>0</v>
      </c>
      <c r="H1874" s="44">
        <f>Wedstrijden!AZ2039</f>
        <v>0</v>
      </c>
      <c r="I1874" s="44" t="str">
        <f>IF(Wedstrijden!AX2039="Nee",0,IF(Wedstrijden!AX2039="Ja",1,""))</f>
        <v/>
      </c>
      <c r="J1874" s="44" t="str">
        <f>IF(Wedstrijden!BA2039&lt;&gt;"",Wedstrijden!BA2039,"")</f>
        <v/>
      </c>
      <c r="W1874" s="45"/>
      <c r="AE1874" s="45"/>
      <c r="AN1874" s="45"/>
      <c r="AU1874" s="45"/>
      <c r="BA1874" s="45"/>
      <c r="BE1874" s="45"/>
      <c r="BJ1874" s="44" t="str">
        <f>IF(COUNTA(Wedstrijden!I2039:S2039)&lt;&gt;0,1,"")</f>
        <v/>
      </c>
      <c r="BK1874" s="44" t="str">
        <f t="shared" si="174"/>
        <v/>
      </c>
      <c r="BL1874" s="44" t="str">
        <f>IF(Wedstrijden!I2039="x","AA","")</f>
        <v/>
      </c>
      <c r="BM1874" s="44" t="str">
        <f>IF(Wedstrijden!J2039="x","A","")</f>
        <v/>
      </c>
      <c r="BN1874" s="44" t="str">
        <f>IF(Wedstrijden!K2039="x","B1","")</f>
        <v/>
      </c>
      <c r="BO1874" s="44" t="str">
        <f>IF(Wedstrijden!L2039="x","BB","")</f>
        <v/>
      </c>
      <c r="BP1874" s="44" t="str">
        <f>IF(Wedstrijden!M2039="x","B","")</f>
        <v/>
      </c>
      <c r="BQ1874" s="44" t="str">
        <f>IF(Wedstrijden!N2039="x","L1","")</f>
        <v/>
      </c>
      <c r="BR1874" s="44" t="str">
        <f>IF(Wedstrijden!O2039="x","L2","")</f>
        <v/>
      </c>
      <c r="BS1874" s="44" t="str">
        <f>IF(Wedstrijden!P2039="x","M1","")</f>
        <v/>
      </c>
      <c r="BT1874" s="44" t="str">
        <f>IF(Wedstrijden!Q2039="x","M2","")</f>
        <v/>
      </c>
      <c r="BU1874" s="44" t="str">
        <f>IF(Wedstrijden!R2039="x","Z1","")</f>
        <v/>
      </c>
      <c r="BV1874" s="44" t="str">
        <f>IF(Wedstrijden!S2039="x","Z2","")</f>
        <v/>
      </c>
      <c r="BW1874" s="44" t="str">
        <f>IF(COUNTA(Wedstrijden!T2039:AB2039)&lt;&gt;0,1,"")</f>
        <v/>
      </c>
      <c r="BX1874" s="44" t="str">
        <f t="shared" si="175"/>
        <v/>
      </c>
      <c r="BY1874" s="44" t="str">
        <f>IF(Wedstrijden!T2039="x","BB","")</f>
        <v/>
      </c>
      <c r="BZ1874" s="44" t="str">
        <f>IF(Wedstrijden!U2039="x","B","")</f>
        <v/>
      </c>
      <c r="CA1874" s="44" t="str">
        <f>IF(Wedstrijden!V2039="x","L1","")</f>
        <v/>
      </c>
      <c r="CB1874" s="44" t="str">
        <f>IF(Wedstrijden!W2039="x","L2","")</f>
        <v/>
      </c>
      <c r="CC1874" s="44" t="str">
        <f>IF(Wedstrijden!X2039="x","M1","")</f>
        <v/>
      </c>
      <c r="CD1874" s="44" t="str">
        <f>IF(Wedstrijden!Y2039="x","M2","")</f>
        <v/>
      </c>
      <c r="CE1874" s="44" t="str">
        <f>IF(Wedstrijden!Z2039="x","Z1","")</f>
        <v/>
      </c>
      <c r="CF1874" s="44" t="str">
        <f>IF(Wedstrijden!AA2039="x","Z2","")</f>
        <v/>
      </c>
      <c r="CG1874" s="44" t="str">
        <f>IF(Wedstrijden!AB2039="x","ZZL","")</f>
        <v/>
      </c>
      <c r="CL1874" s="44" t="str">
        <f>IF(COUNTA(Wedstrijden!AC2039:AJ2039)&lt;&gt;0,2,"")</f>
        <v/>
      </c>
      <c r="CM1874" s="44" t="str">
        <f t="shared" si="176"/>
        <v/>
      </c>
      <c r="CN1874" s="44" t="str">
        <f>IF(Wedstrijden!AC2039="x","AA","")</f>
        <v/>
      </c>
      <c r="CO1874" s="44" t="str">
        <f>IF(Wedstrijden!AD2039="x","A","")</f>
        <v/>
      </c>
      <c r="CP1874" s="44" t="str">
        <f>IF(Wedstrijden!AE2039="x","BB","")</f>
        <v/>
      </c>
      <c r="CQ1874" s="44" t="str">
        <f>IF(Wedstrijden!AF2039="x","B","")</f>
        <v/>
      </c>
      <c r="CR1874" s="44" t="str">
        <f>IF(Wedstrijden!AG2039="x","L","")</f>
        <v/>
      </c>
      <c r="CS1874" s="44" t="str">
        <f>IF(Wedstrijden!AH2039="x","M","")</f>
        <v/>
      </c>
      <c r="CT1874" s="44" t="str">
        <f>IF(Wedstrijden!AI2039="x","Z","")</f>
        <v/>
      </c>
      <c r="CU1874" s="44" t="str">
        <f>IF(Wedstrijden!AJ2039="x","ZZ","")</f>
        <v/>
      </c>
      <c r="CV1874" s="44" t="str">
        <f>IF(COUNTA(Wedstrijden!AK2039:AQ2039)&lt;&gt;0,2,"")</f>
        <v/>
      </c>
      <c r="CW1874" s="44" t="str">
        <f t="shared" si="177"/>
        <v/>
      </c>
      <c r="CX1874" s="44" t="str">
        <f>IF(Wedstrijden!AK2039="x","BB","")</f>
        <v/>
      </c>
      <c r="CY1874" s="44" t="str">
        <f>IF(Wedstrijden!AL2039="x","B","")</f>
        <v/>
      </c>
      <c r="CZ1874" s="44" t="str">
        <f>IF(Wedstrijden!AM2039="x","L","")</f>
        <v/>
      </c>
      <c r="DA1874" s="44" t="str">
        <f>IF(Wedstrijden!AN2039="x","M","")</f>
        <v/>
      </c>
      <c r="DB1874" s="44" t="str">
        <f>IF(Wedstrijden!AO2039="x","Z","")</f>
        <v/>
      </c>
      <c r="DC1874" s="44" t="str">
        <f>IF(Wedstrijden!AP2039="x","ZZ","")</f>
        <v/>
      </c>
      <c r="DD1874" s="44" t="str">
        <f>IF(Wedstrijden!AQ2039="x","1.40","")</f>
        <v/>
      </c>
      <c r="DE1874" s="44" t="str">
        <f>IF(COUNTA(Wedstrijden!AR2039:AT2039)&lt;&gt;0,6,"")</f>
        <v/>
      </c>
      <c r="DF1874" s="44" t="str">
        <f t="shared" si="178"/>
        <v/>
      </c>
      <c r="DG1874" s="44" t="str">
        <f>IF(Wedstrijden!AR2039="x","L","")</f>
        <v/>
      </c>
      <c r="DH1874" s="44" t="str">
        <f>IF(Wedstrijden!AS2039="x","M","")</f>
        <v/>
      </c>
      <c r="DI1874" s="44" t="str">
        <f>IF(Wedstrijden!AT2039="x","Z","")</f>
        <v/>
      </c>
      <c r="DJ1874" s="44" t="str">
        <f>IF(COUNTA(Wedstrijden!AU2039:AW2039)&lt;&gt;0,6,"")</f>
        <v/>
      </c>
      <c r="DK1874" s="44" t="str">
        <f t="shared" si="179"/>
        <v/>
      </c>
      <c r="DL1874" s="44" t="str">
        <f>IF(Wedstrijden!AU2039="x","L","")</f>
        <v/>
      </c>
      <c r="DM1874" s="44" t="str">
        <f>IF(Wedstrijden!AV2039="x","M","")</f>
        <v/>
      </c>
      <c r="DN1874" s="44" t="str">
        <f>IF(Wedstrijden!AW2039="x","Z","")</f>
        <v/>
      </c>
    </row>
    <row r="1875" spans="1:118" ht="15">
      <c r="A1875" s="48" t="e">
        <f>Wedstrijden!#REF!</f>
        <v>#REF!</v>
      </c>
      <c r="B1875" s="44" t="str">
        <f>IFERROR(VLOOKUP(Wedstrijden!E2040,Wedstrijdlocaties!$B$2:$E$499,2,FALSE),"")</f>
        <v/>
      </c>
      <c r="C1875" s="44" t="str">
        <f>Wedstrijden!F2040</f>
        <v/>
      </c>
      <c r="D1875" s="44" t="str">
        <f>IFERROR(VLOOKUP(Wedstrijden!G2040,Organisaties!$B$2:$C$501,2,FALSE),"")</f>
        <v/>
      </c>
      <c r="E1875" s="44" t="str">
        <f>IFERROR(VLOOKUP(Wedstrijden!G2040,Organisaties!$B$2:$F$501,5,FALSE),"")</f>
        <v/>
      </c>
      <c r="F1875" s="44" t="str">
        <f>IF(Wedstrijden!BC2040&lt;&gt;"",Wedstrijden!BC2040,"")</f>
        <v/>
      </c>
      <c r="G1875" s="44">
        <f>IF(Wedstrijden!AY2040="Indoor",1,0)</f>
        <v>0</v>
      </c>
      <c r="H1875" s="44">
        <f>Wedstrijden!AZ2040</f>
        <v>0</v>
      </c>
      <c r="I1875" s="44" t="str">
        <f>IF(Wedstrijden!AX2040="Nee",0,IF(Wedstrijden!AX2040="Ja",1,""))</f>
        <v/>
      </c>
      <c r="J1875" s="44" t="str">
        <f>IF(Wedstrijden!BA2040&lt;&gt;"",Wedstrijden!BA2040,"")</f>
        <v/>
      </c>
      <c r="W1875" s="45"/>
      <c r="AE1875" s="45"/>
      <c r="AN1875" s="45"/>
      <c r="AU1875" s="45"/>
      <c r="BA1875" s="45"/>
      <c r="BE1875" s="45"/>
      <c r="BJ1875" s="44" t="str">
        <f>IF(COUNTA(Wedstrijden!I2040:S2040)&lt;&gt;0,1,"")</f>
        <v/>
      </c>
      <c r="BK1875" s="44" t="str">
        <f t="shared" si="174"/>
        <v/>
      </c>
      <c r="BL1875" s="44" t="str">
        <f>IF(Wedstrijden!I2040="x","AA","")</f>
        <v/>
      </c>
      <c r="BM1875" s="44" t="str">
        <f>IF(Wedstrijden!J2040="x","A","")</f>
        <v/>
      </c>
      <c r="BN1875" s="44" t="str">
        <f>IF(Wedstrijden!K2040="x","B1","")</f>
        <v/>
      </c>
      <c r="BO1875" s="44" t="str">
        <f>IF(Wedstrijden!L2040="x","BB","")</f>
        <v/>
      </c>
      <c r="BP1875" s="44" t="str">
        <f>IF(Wedstrijden!M2040="x","B","")</f>
        <v/>
      </c>
      <c r="BQ1875" s="44" t="str">
        <f>IF(Wedstrijden!N2040="x","L1","")</f>
        <v/>
      </c>
      <c r="BR1875" s="44" t="str">
        <f>IF(Wedstrijden!O2040="x","L2","")</f>
        <v/>
      </c>
      <c r="BS1875" s="44" t="str">
        <f>IF(Wedstrijden!P2040="x","M1","")</f>
        <v/>
      </c>
      <c r="BT1875" s="44" t="str">
        <f>IF(Wedstrijden!Q2040="x","M2","")</f>
        <v/>
      </c>
      <c r="BU1875" s="44" t="str">
        <f>IF(Wedstrijden!R2040="x","Z1","")</f>
        <v/>
      </c>
      <c r="BV1875" s="44" t="str">
        <f>IF(Wedstrijden!S2040="x","Z2","")</f>
        <v/>
      </c>
      <c r="BW1875" s="44" t="str">
        <f>IF(COUNTA(Wedstrijden!T2040:AB2040)&lt;&gt;0,1,"")</f>
        <v/>
      </c>
      <c r="BX1875" s="44" t="str">
        <f t="shared" si="175"/>
        <v/>
      </c>
      <c r="BY1875" s="44" t="str">
        <f>IF(Wedstrijden!T2040="x","BB","")</f>
        <v/>
      </c>
      <c r="BZ1875" s="44" t="str">
        <f>IF(Wedstrijden!U2040="x","B","")</f>
        <v/>
      </c>
      <c r="CA1875" s="44" t="str">
        <f>IF(Wedstrijden!V2040="x","L1","")</f>
        <v/>
      </c>
      <c r="CB1875" s="44" t="str">
        <f>IF(Wedstrijden!W2040="x","L2","")</f>
        <v/>
      </c>
      <c r="CC1875" s="44" t="str">
        <f>IF(Wedstrijden!X2040="x","M1","")</f>
        <v/>
      </c>
      <c r="CD1875" s="44" t="str">
        <f>IF(Wedstrijden!Y2040="x","M2","")</f>
        <v/>
      </c>
      <c r="CE1875" s="44" t="str">
        <f>IF(Wedstrijden!Z2040="x","Z1","")</f>
        <v/>
      </c>
      <c r="CF1875" s="44" t="str">
        <f>IF(Wedstrijden!AA2040="x","Z2","")</f>
        <v/>
      </c>
      <c r="CG1875" s="44" t="str">
        <f>IF(Wedstrijden!AB2040="x","ZZL","")</f>
        <v/>
      </c>
      <c r="CL1875" s="44" t="str">
        <f>IF(COUNTA(Wedstrijden!AC2040:AJ2040)&lt;&gt;0,2,"")</f>
        <v/>
      </c>
      <c r="CM1875" s="44" t="str">
        <f t="shared" si="176"/>
        <v/>
      </c>
      <c r="CN1875" s="44" t="str">
        <f>IF(Wedstrijden!AC2040="x","AA","")</f>
        <v/>
      </c>
      <c r="CO1875" s="44" t="str">
        <f>IF(Wedstrijden!AD2040="x","A","")</f>
        <v/>
      </c>
      <c r="CP1875" s="44" t="str">
        <f>IF(Wedstrijden!AE2040="x","BB","")</f>
        <v/>
      </c>
      <c r="CQ1875" s="44" t="str">
        <f>IF(Wedstrijden!AF2040="x","B","")</f>
        <v/>
      </c>
      <c r="CR1875" s="44" t="str">
        <f>IF(Wedstrijden!AG2040="x","L","")</f>
        <v/>
      </c>
      <c r="CS1875" s="44" t="str">
        <f>IF(Wedstrijden!AH2040="x","M","")</f>
        <v/>
      </c>
      <c r="CT1875" s="44" t="str">
        <f>IF(Wedstrijden!AI2040="x","Z","")</f>
        <v/>
      </c>
      <c r="CU1875" s="44" t="str">
        <f>IF(Wedstrijden!AJ2040="x","ZZ","")</f>
        <v/>
      </c>
      <c r="CV1875" s="44" t="str">
        <f>IF(COUNTA(Wedstrijden!AK2040:AQ2040)&lt;&gt;0,2,"")</f>
        <v/>
      </c>
      <c r="CW1875" s="44" t="str">
        <f t="shared" si="177"/>
        <v/>
      </c>
      <c r="CX1875" s="44" t="str">
        <f>IF(Wedstrijden!AK2040="x","BB","")</f>
        <v/>
      </c>
      <c r="CY1875" s="44" t="str">
        <f>IF(Wedstrijden!AL2040="x","B","")</f>
        <v/>
      </c>
      <c r="CZ1875" s="44" t="str">
        <f>IF(Wedstrijden!AM2040="x","L","")</f>
        <v/>
      </c>
      <c r="DA1875" s="44" t="str">
        <f>IF(Wedstrijden!AN2040="x","M","")</f>
        <v/>
      </c>
      <c r="DB1875" s="44" t="str">
        <f>IF(Wedstrijden!AO2040="x","Z","")</f>
        <v/>
      </c>
      <c r="DC1875" s="44" t="str">
        <f>IF(Wedstrijden!AP2040="x","ZZ","")</f>
        <v/>
      </c>
      <c r="DD1875" s="44" t="str">
        <f>IF(Wedstrijden!AQ2040="x","1.40","")</f>
        <v/>
      </c>
      <c r="DE1875" s="44" t="str">
        <f>IF(COUNTA(Wedstrijden!AR2040:AT2040)&lt;&gt;0,6,"")</f>
        <v/>
      </c>
      <c r="DF1875" s="44" t="str">
        <f t="shared" si="178"/>
        <v/>
      </c>
      <c r="DG1875" s="44" t="str">
        <f>IF(Wedstrijden!AR2040="x","L","")</f>
        <v/>
      </c>
      <c r="DH1875" s="44" t="str">
        <f>IF(Wedstrijden!AS2040="x","M","")</f>
        <v/>
      </c>
      <c r="DI1875" s="44" t="str">
        <f>IF(Wedstrijden!AT2040="x","Z","")</f>
        <v/>
      </c>
      <c r="DJ1875" s="44" t="str">
        <f>IF(COUNTA(Wedstrijden!AU2040:AW2040)&lt;&gt;0,6,"")</f>
        <v/>
      </c>
      <c r="DK1875" s="44" t="str">
        <f t="shared" si="179"/>
        <v/>
      </c>
      <c r="DL1875" s="44" t="str">
        <f>IF(Wedstrijden!AU2040="x","L","")</f>
        <v/>
      </c>
      <c r="DM1875" s="44" t="str">
        <f>IF(Wedstrijden!AV2040="x","M","")</f>
        <v/>
      </c>
      <c r="DN1875" s="44" t="str">
        <f>IF(Wedstrijden!AW2040="x","Z","")</f>
        <v/>
      </c>
    </row>
    <row r="1876" spans="1:118" ht="15">
      <c r="A1876" s="48" t="e">
        <f>Wedstrijden!#REF!</f>
        <v>#REF!</v>
      </c>
      <c r="B1876" s="44" t="str">
        <f>IFERROR(VLOOKUP(Wedstrijden!E2041,Wedstrijdlocaties!$B$2:$E$499,2,FALSE),"")</f>
        <v/>
      </c>
      <c r="C1876" s="44" t="str">
        <f>Wedstrijden!F2041</f>
        <v/>
      </c>
      <c r="D1876" s="44" t="str">
        <f>IFERROR(VLOOKUP(Wedstrijden!G2041,Organisaties!$B$2:$C$501,2,FALSE),"")</f>
        <v/>
      </c>
      <c r="E1876" s="44" t="str">
        <f>IFERROR(VLOOKUP(Wedstrijden!G2041,Organisaties!$B$2:$F$501,5,FALSE),"")</f>
        <v/>
      </c>
      <c r="F1876" s="44" t="str">
        <f>IF(Wedstrijden!BC2041&lt;&gt;"",Wedstrijden!BC2041,"")</f>
        <v/>
      </c>
      <c r="G1876" s="44">
        <f>IF(Wedstrijden!AY2041="Indoor",1,0)</f>
        <v>0</v>
      </c>
      <c r="H1876" s="44">
        <f>Wedstrijden!AZ2041</f>
        <v>0</v>
      </c>
      <c r="I1876" s="44" t="str">
        <f>IF(Wedstrijden!AX2041="Nee",0,IF(Wedstrijden!AX2041="Ja",1,""))</f>
        <v/>
      </c>
      <c r="J1876" s="44" t="str">
        <f>IF(Wedstrijden!BA2041&lt;&gt;"",Wedstrijden!BA2041,"")</f>
        <v/>
      </c>
      <c r="W1876" s="45"/>
      <c r="AE1876" s="45"/>
      <c r="AN1876" s="45"/>
      <c r="AU1876" s="45"/>
      <c r="BA1876" s="45"/>
      <c r="BE1876" s="45"/>
      <c r="BJ1876" s="44" t="str">
        <f>IF(COUNTA(Wedstrijden!I2041:S2041)&lt;&gt;0,1,"")</f>
        <v/>
      </c>
      <c r="BK1876" s="44" t="str">
        <f t="shared" si="174"/>
        <v/>
      </c>
      <c r="BL1876" s="44" t="str">
        <f>IF(Wedstrijden!I2041="x","AA","")</f>
        <v/>
      </c>
      <c r="BM1876" s="44" t="str">
        <f>IF(Wedstrijden!J2041="x","A","")</f>
        <v/>
      </c>
      <c r="BN1876" s="44" t="str">
        <f>IF(Wedstrijden!K2041="x","B1","")</f>
        <v/>
      </c>
      <c r="BO1876" s="44" t="str">
        <f>IF(Wedstrijden!L2041="x","BB","")</f>
        <v/>
      </c>
      <c r="BP1876" s="44" t="str">
        <f>IF(Wedstrijden!M2041="x","B","")</f>
        <v/>
      </c>
      <c r="BQ1876" s="44" t="str">
        <f>IF(Wedstrijden!N2041="x","L1","")</f>
        <v/>
      </c>
      <c r="BR1876" s="44" t="str">
        <f>IF(Wedstrijden!O2041="x","L2","")</f>
        <v/>
      </c>
      <c r="BS1876" s="44" t="str">
        <f>IF(Wedstrijden!P2041="x","M1","")</f>
        <v/>
      </c>
      <c r="BT1876" s="44" t="str">
        <f>IF(Wedstrijden!Q2041="x","M2","")</f>
        <v/>
      </c>
      <c r="BU1876" s="44" t="str">
        <f>IF(Wedstrijden!R2041="x","Z1","")</f>
        <v/>
      </c>
      <c r="BV1876" s="44" t="str">
        <f>IF(Wedstrijden!S2041="x","Z2","")</f>
        <v/>
      </c>
      <c r="BW1876" s="44" t="str">
        <f>IF(COUNTA(Wedstrijden!T2041:AB2041)&lt;&gt;0,1,"")</f>
        <v/>
      </c>
      <c r="BX1876" s="44" t="str">
        <f t="shared" si="175"/>
        <v/>
      </c>
      <c r="BY1876" s="44" t="str">
        <f>IF(Wedstrijden!T2041="x","BB","")</f>
        <v/>
      </c>
      <c r="BZ1876" s="44" t="str">
        <f>IF(Wedstrijden!U2041="x","B","")</f>
        <v/>
      </c>
      <c r="CA1876" s="44" t="str">
        <f>IF(Wedstrijden!V2041="x","L1","")</f>
        <v/>
      </c>
      <c r="CB1876" s="44" t="str">
        <f>IF(Wedstrijden!W2041="x","L2","")</f>
        <v/>
      </c>
      <c r="CC1876" s="44" t="str">
        <f>IF(Wedstrijden!X2041="x","M1","")</f>
        <v/>
      </c>
      <c r="CD1876" s="44" t="str">
        <f>IF(Wedstrijden!Y2041="x","M2","")</f>
        <v/>
      </c>
      <c r="CE1876" s="44" t="str">
        <f>IF(Wedstrijden!Z2041="x","Z1","")</f>
        <v/>
      </c>
      <c r="CF1876" s="44" t="str">
        <f>IF(Wedstrijden!AA2041="x","Z2","")</f>
        <v/>
      </c>
      <c r="CG1876" s="44" t="str">
        <f>IF(Wedstrijden!AB2041="x","ZZL","")</f>
        <v/>
      </c>
      <c r="CL1876" s="44" t="str">
        <f>IF(COUNTA(Wedstrijden!AC2041:AJ2041)&lt;&gt;0,2,"")</f>
        <v/>
      </c>
      <c r="CM1876" s="44" t="str">
        <f t="shared" si="176"/>
        <v/>
      </c>
      <c r="CN1876" s="44" t="str">
        <f>IF(Wedstrijden!AC2041="x","AA","")</f>
        <v/>
      </c>
      <c r="CO1876" s="44" t="str">
        <f>IF(Wedstrijden!AD2041="x","A","")</f>
        <v/>
      </c>
      <c r="CP1876" s="44" t="str">
        <f>IF(Wedstrijden!AE2041="x","BB","")</f>
        <v/>
      </c>
      <c r="CQ1876" s="44" t="str">
        <f>IF(Wedstrijden!AF2041="x","B","")</f>
        <v/>
      </c>
      <c r="CR1876" s="44" t="str">
        <f>IF(Wedstrijden!AG2041="x","L","")</f>
        <v/>
      </c>
      <c r="CS1876" s="44" t="str">
        <f>IF(Wedstrijden!AH2041="x","M","")</f>
        <v/>
      </c>
      <c r="CT1876" s="44" t="str">
        <f>IF(Wedstrijden!AI2041="x","Z","")</f>
        <v/>
      </c>
      <c r="CU1876" s="44" t="str">
        <f>IF(Wedstrijden!AJ2041="x","ZZ","")</f>
        <v/>
      </c>
      <c r="CV1876" s="44" t="str">
        <f>IF(COUNTA(Wedstrijden!AK2041:AQ2041)&lt;&gt;0,2,"")</f>
        <v/>
      </c>
      <c r="CW1876" s="44" t="str">
        <f t="shared" si="177"/>
        <v/>
      </c>
      <c r="CX1876" s="44" t="str">
        <f>IF(Wedstrijden!AK2041="x","BB","")</f>
        <v/>
      </c>
      <c r="CY1876" s="44" t="str">
        <f>IF(Wedstrijden!AL2041="x","B","")</f>
        <v/>
      </c>
      <c r="CZ1876" s="44" t="str">
        <f>IF(Wedstrijden!AM2041="x","L","")</f>
        <v/>
      </c>
      <c r="DA1876" s="44" t="str">
        <f>IF(Wedstrijden!AN2041="x","M","")</f>
        <v/>
      </c>
      <c r="DB1876" s="44" t="str">
        <f>IF(Wedstrijden!AO2041="x","Z","")</f>
        <v/>
      </c>
      <c r="DC1876" s="44" t="str">
        <f>IF(Wedstrijden!AP2041="x","ZZ","")</f>
        <v/>
      </c>
      <c r="DD1876" s="44" t="str">
        <f>IF(Wedstrijden!AQ2041="x","1.40","")</f>
        <v/>
      </c>
      <c r="DE1876" s="44" t="str">
        <f>IF(COUNTA(Wedstrijden!AR2041:AT2041)&lt;&gt;0,6,"")</f>
        <v/>
      </c>
      <c r="DF1876" s="44" t="str">
        <f t="shared" si="178"/>
        <v/>
      </c>
      <c r="DG1876" s="44" t="str">
        <f>IF(Wedstrijden!AR2041="x","L","")</f>
        <v/>
      </c>
      <c r="DH1876" s="44" t="str">
        <f>IF(Wedstrijden!AS2041="x","M","")</f>
        <v/>
      </c>
      <c r="DI1876" s="44" t="str">
        <f>IF(Wedstrijden!AT2041="x","Z","")</f>
        <v/>
      </c>
      <c r="DJ1876" s="44" t="str">
        <f>IF(COUNTA(Wedstrijden!AU2041:AW2041)&lt;&gt;0,6,"")</f>
        <v/>
      </c>
      <c r="DK1876" s="44" t="str">
        <f t="shared" si="179"/>
        <v/>
      </c>
      <c r="DL1876" s="44" t="str">
        <f>IF(Wedstrijden!AU2041="x","L","")</f>
        <v/>
      </c>
      <c r="DM1876" s="44" t="str">
        <f>IF(Wedstrijden!AV2041="x","M","")</f>
        <v/>
      </c>
      <c r="DN1876" s="44" t="str">
        <f>IF(Wedstrijden!AW2041="x","Z","")</f>
        <v/>
      </c>
    </row>
    <row r="1877" spans="1:118" ht="15">
      <c r="A1877" s="48" t="e">
        <f>Wedstrijden!#REF!</f>
        <v>#REF!</v>
      </c>
      <c r="B1877" s="44" t="str">
        <f>IFERROR(VLOOKUP(Wedstrijden!E2042,Wedstrijdlocaties!$B$2:$E$499,2,FALSE),"")</f>
        <v/>
      </c>
      <c r="C1877" s="44" t="str">
        <f>Wedstrijden!F2042</f>
        <v/>
      </c>
      <c r="D1877" s="44" t="str">
        <f>IFERROR(VLOOKUP(Wedstrijden!G2042,Organisaties!$B$2:$C$501,2,FALSE),"")</f>
        <v/>
      </c>
      <c r="E1877" s="44" t="str">
        <f>IFERROR(VLOOKUP(Wedstrijden!G2042,Organisaties!$B$2:$F$501,5,FALSE),"")</f>
        <v/>
      </c>
      <c r="F1877" s="44" t="str">
        <f>IF(Wedstrijden!BC2042&lt;&gt;"",Wedstrijden!BC2042,"")</f>
        <v/>
      </c>
      <c r="G1877" s="44">
        <f>IF(Wedstrijden!AY2042="Indoor",1,0)</f>
        <v>0</v>
      </c>
      <c r="H1877" s="44">
        <f>Wedstrijden!AZ2042</f>
        <v>0</v>
      </c>
      <c r="I1877" s="44" t="str">
        <f>IF(Wedstrijden!AX2042="Nee",0,IF(Wedstrijden!AX2042="Ja",1,""))</f>
        <v/>
      </c>
      <c r="J1877" s="44" t="str">
        <f>IF(Wedstrijden!BA2042&lt;&gt;"",Wedstrijden!BA2042,"")</f>
        <v/>
      </c>
      <c r="W1877" s="45"/>
      <c r="AE1877" s="45"/>
      <c r="AN1877" s="45"/>
      <c r="AU1877" s="45"/>
      <c r="BA1877" s="45"/>
      <c r="BE1877" s="45"/>
      <c r="BJ1877" s="44" t="str">
        <f>IF(COUNTA(Wedstrijden!I2042:S2042)&lt;&gt;0,1,"")</f>
        <v/>
      </c>
      <c r="BK1877" s="44" t="str">
        <f t="shared" si="174"/>
        <v/>
      </c>
      <c r="BL1877" s="44" t="str">
        <f>IF(Wedstrijden!I2042="x","AA","")</f>
        <v/>
      </c>
      <c r="BM1877" s="44" t="str">
        <f>IF(Wedstrijden!J2042="x","A","")</f>
        <v/>
      </c>
      <c r="BN1877" s="44" t="str">
        <f>IF(Wedstrijden!K2042="x","B1","")</f>
        <v/>
      </c>
      <c r="BO1877" s="44" t="str">
        <f>IF(Wedstrijden!L2042="x","BB","")</f>
        <v/>
      </c>
      <c r="BP1877" s="44" t="str">
        <f>IF(Wedstrijden!M2042="x","B","")</f>
        <v/>
      </c>
      <c r="BQ1877" s="44" t="str">
        <f>IF(Wedstrijden!N2042="x","L1","")</f>
        <v/>
      </c>
      <c r="BR1877" s="44" t="str">
        <f>IF(Wedstrijden!O2042="x","L2","")</f>
        <v/>
      </c>
      <c r="BS1877" s="44" t="str">
        <f>IF(Wedstrijden!P2042="x","M1","")</f>
        <v/>
      </c>
      <c r="BT1877" s="44" t="str">
        <f>IF(Wedstrijden!Q2042="x","M2","")</f>
        <v/>
      </c>
      <c r="BU1877" s="44" t="str">
        <f>IF(Wedstrijden!R2042="x","Z1","")</f>
        <v/>
      </c>
      <c r="BV1877" s="44" t="str">
        <f>IF(Wedstrijden!S2042="x","Z2","")</f>
        <v/>
      </c>
      <c r="BW1877" s="44" t="str">
        <f>IF(COUNTA(Wedstrijden!T2042:AB2042)&lt;&gt;0,1,"")</f>
        <v/>
      </c>
      <c r="BX1877" s="44" t="str">
        <f t="shared" si="175"/>
        <v/>
      </c>
      <c r="BY1877" s="44" t="str">
        <f>IF(Wedstrijden!T2042="x","BB","")</f>
        <v/>
      </c>
      <c r="BZ1877" s="44" t="str">
        <f>IF(Wedstrijden!U2042="x","B","")</f>
        <v/>
      </c>
      <c r="CA1877" s="44" t="str">
        <f>IF(Wedstrijden!V2042="x","L1","")</f>
        <v/>
      </c>
      <c r="CB1877" s="44" t="str">
        <f>IF(Wedstrijden!W2042="x","L2","")</f>
        <v/>
      </c>
      <c r="CC1877" s="44" t="str">
        <f>IF(Wedstrijden!X2042="x","M1","")</f>
        <v/>
      </c>
      <c r="CD1877" s="44" t="str">
        <f>IF(Wedstrijden!Y2042="x","M2","")</f>
        <v/>
      </c>
      <c r="CE1877" s="44" t="str">
        <f>IF(Wedstrijden!Z2042="x","Z1","")</f>
        <v/>
      </c>
      <c r="CF1877" s="44" t="str">
        <f>IF(Wedstrijden!AA2042="x","Z2","")</f>
        <v/>
      </c>
      <c r="CG1877" s="44" t="str">
        <f>IF(Wedstrijden!AB2042="x","ZZL","")</f>
        <v/>
      </c>
      <c r="CL1877" s="44" t="str">
        <f>IF(COUNTA(Wedstrijden!AC2042:AJ2042)&lt;&gt;0,2,"")</f>
        <v/>
      </c>
      <c r="CM1877" s="44" t="str">
        <f t="shared" si="176"/>
        <v/>
      </c>
      <c r="CN1877" s="44" t="str">
        <f>IF(Wedstrijden!AC2042="x","AA","")</f>
        <v/>
      </c>
      <c r="CO1877" s="44" t="str">
        <f>IF(Wedstrijden!AD2042="x","A","")</f>
        <v/>
      </c>
      <c r="CP1877" s="44" t="str">
        <f>IF(Wedstrijden!AE2042="x","BB","")</f>
        <v/>
      </c>
      <c r="CQ1877" s="44" t="str">
        <f>IF(Wedstrijden!AF2042="x","B","")</f>
        <v/>
      </c>
      <c r="CR1877" s="44" t="str">
        <f>IF(Wedstrijden!AG2042="x","L","")</f>
        <v/>
      </c>
      <c r="CS1877" s="44" t="str">
        <f>IF(Wedstrijden!AH2042="x","M","")</f>
        <v/>
      </c>
      <c r="CT1877" s="44" t="str">
        <f>IF(Wedstrijden!AI2042="x","Z","")</f>
        <v/>
      </c>
      <c r="CU1877" s="44" t="str">
        <f>IF(Wedstrijden!AJ2042="x","ZZ","")</f>
        <v/>
      </c>
      <c r="CV1877" s="44" t="str">
        <f>IF(COUNTA(Wedstrijden!AK2042:AQ2042)&lt;&gt;0,2,"")</f>
        <v/>
      </c>
      <c r="CW1877" s="44" t="str">
        <f t="shared" si="177"/>
        <v/>
      </c>
      <c r="CX1877" s="44" t="str">
        <f>IF(Wedstrijden!AK2042="x","BB","")</f>
        <v/>
      </c>
      <c r="CY1877" s="44" t="str">
        <f>IF(Wedstrijden!AL2042="x","B","")</f>
        <v/>
      </c>
      <c r="CZ1877" s="44" t="str">
        <f>IF(Wedstrijden!AM2042="x","L","")</f>
        <v/>
      </c>
      <c r="DA1877" s="44" t="str">
        <f>IF(Wedstrijden!AN2042="x","M","")</f>
        <v/>
      </c>
      <c r="DB1877" s="44" t="str">
        <f>IF(Wedstrijden!AO2042="x","Z","")</f>
        <v/>
      </c>
      <c r="DC1877" s="44" t="str">
        <f>IF(Wedstrijden!AP2042="x","ZZ","")</f>
        <v/>
      </c>
      <c r="DD1877" s="44" t="str">
        <f>IF(Wedstrijden!AQ2042="x","1.40","")</f>
        <v/>
      </c>
      <c r="DE1877" s="44" t="str">
        <f>IF(COUNTA(Wedstrijden!AR2042:AT2042)&lt;&gt;0,6,"")</f>
        <v/>
      </c>
      <c r="DF1877" s="44" t="str">
        <f t="shared" si="178"/>
        <v/>
      </c>
      <c r="DG1877" s="44" t="str">
        <f>IF(Wedstrijden!AR2042="x","L","")</f>
        <v/>
      </c>
      <c r="DH1877" s="44" t="str">
        <f>IF(Wedstrijden!AS2042="x","M","")</f>
        <v/>
      </c>
      <c r="DI1877" s="44" t="str">
        <f>IF(Wedstrijden!AT2042="x","Z","")</f>
        <v/>
      </c>
      <c r="DJ1877" s="44" t="str">
        <f>IF(COUNTA(Wedstrijden!AU2042:AW2042)&lt;&gt;0,6,"")</f>
        <v/>
      </c>
      <c r="DK1877" s="44" t="str">
        <f t="shared" si="179"/>
        <v/>
      </c>
      <c r="DL1877" s="44" t="str">
        <f>IF(Wedstrijden!AU2042="x","L","")</f>
        <v/>
      </c>
      <c r="DM1877" s="44" t="str">
        <f>IF(Wedstrijden!AV2042="x","M","")</f>
        <v/>
      </c>
      <c r="DN1877" s="44" t="str">
        <f>IF(Wedstrijden!AW2042="x","Z","")</f>
        <v/>
      </c>
    </row>
    <row r="1878" spans="1:118" ht="15">
      <c r="A1878" s="48" t="e">
        <f>Wedstrijden!#REF!</f>
        <v>#REF!</v>
      </c>
      <c r="B1878" s="44" t="str">
        <f>IFERROR(VLOOKUP(Wedstrijden!E2043,Wedstrijdlocaties!$B$2:$E$499,2,FALSE),"")</f>
        <v/>
      </c>
      <c r="C1878" s="44" t="str">
        <f>Wedstrijden!F2043</f>
        <v/>
      </c>
      <c r="D1878" s="44" t="str">
        <f>IFERROR(VLOOKUP(Wedstrijden!G2043,Organisaties!$B$2:$C$501,2,FALSE),"")</f>
        <v/>
      </c>
      <c r="E1878" s="44" t="str">
        <f>IFERROR(VLOOKUP(Wedstrijden!G2043,Organisaties!$B$2:$F$501,5,FALSE),"")</f>
        <v/>
      </c>
      <c r="F1878" s="44" t="str">
        <f>IF(Wedstrijden!BC2043&lt;&gt;"",Wedstrijden!BC2043,"")</f>
        <v/>
      </c>
      <c r="G1878" s="44">
        <f>IF(Wedstrijden!AY2043="Indoor",1,0)</f>
        <v>0</v>
      </c>
      <c r="H1878" s="44">
        <f>Wedstrijden!AZ2043</f>
        <v>0</v>
      </c>
      <c r="I1878" s="44" t="str">
        <f>IF(Wedstrijden!AX2043="Nee",0,IF(Wedstrijden!AX2043="Ja",1,""))</f>
        <v/>
      </c>
      <c r="J1878" s="44" t="str">
        <f>IF(Wedstrijden!BA2043&lt;&gt;"",Wedstrijden!BA2043,"")</f>
        <v/>
      </c>
      <c r="W1878" s="45"/>
      <c r="AE1878" s="45"/>
      <c r="AN1878" s="45"/>
      <c r="AU1878" s="45"/>
      <c r="BA1878" s="45"/>
      <c r="BE1878" s="45"/>
      <c r="BJ1878" s="44" t="str">
        <f>IF(COUNTA(Wedstrijden!I2043:S2043)&lt;&gt;0,1,"")</f>
        <v/>
      </c>
      <c r="BK1878" s="44" t="str">
        <f t="shared" si="174"/>
        <v/>
      </c>
      <c r="BL1878" s="44" t="str">
        <f>IF(Wedstrijden!I2043="x","AA","")</f>
        <v/>
      </c>
      <c r="BM1878" s="44" t="str">
        <f>IF(Wedstrijden!J2043="x","A","")</f>
        <v/>
      </c>
      <c r="BN1878" s="44" t="str">
        <f>IF(Wedstrijden!K2043="x","B1","")</f>
        <v/>
      </c>
      <c r="BO1878" s="44" t="str">
        <f>IF(Wedstrijden!L2043="x","BB","")</f>
        <v/>
      </c>
      <c r="BP1878" s="44" t="str">
        <f>IF(Wedstrijden!M2043="x","B","")</f>
        <v/>
      </c>
      <c r="BQ1878" s="44" t="str">
        <f>IF(Wedstrijden!N2043="x","L1","")</f>
        <v/>
      </c>
      <c r="BR1878" s="44" t="str">
        <f>IF(Wedstrijden!O2043="x","L2","")</f>
        <v/>
      </c>
      <c r="BS1878" s="44" t="str">
        <f>IF(Wedstrijden!P2043="x","M1","")</f>
        <v/>
      </c>
      <c r="BT1878" s="44" t="str">
        <f>IF(Wedstrijden!Q2043="x","M2","")</f>
        <v/>
      </c>
      <c r="BU1878" s="44" t="str">
        <f>IF(Wedstrijden!R2043="x","Z1","")</f>
        <v/>
      </c>
      <c r="BV1878" s="44" t="str">
        <f>IF(Wedstrijden!S2043="x","Z2","")</f>
        <v/>
      </c>
      <c r="BW1878" s="44" t="str">
        <f>IF(COUNTA(Wedstrijden!T2043:AB2043)&lt;&gt;0,1,"")</f>
        <v/>
      </c>
      <c r="BX1878" s="44" t="str">
        <f t="shared" si="175"/>
        <v/>
      </c>
      <c r="BY1878" s="44" t="str">
        <f>IF(Wedstrijden!T2043="x","BB","")</f>
        <v/>
      </c>
      <c r="BZ1878" s="44" t="str">
        <f>IF(Wedstrijden!U2043="x","B","")</f>
        <v/>
      </c>
      <c r="CA1878" s="44" t="str">
        <f>IF(Wedstrijden!V2043="x","L1","")</f>
        <v/>
      </c>
      <c r="CB1878" s="44" t="str">
        <f>IF(Wedstrijden!W2043="x","L2","")</f>
        <v/>
      </c>
      <c r="CC1878" s="44" t="str">
        <f>IF(Wedstrijden!X2043="x","M1","")</f>
        <v/>
      </c>
      <c r="CD1878" s="44" t="str">
        <f>IF(Wedstrijden!Y2043="x","M2","")</f>
        <v/>
      </c>
      <c r="CE1878" s="44" t="str">
        <f>IF(Wedstrijden!Z2043="x","Z1","")</f>
        <v/>
      </c>
      <c r="CF1878" s="44" t="str">
        <f>IF(Wedstrijden!AA2043="x","Z2","")</f>
        <v/>
      </c>
      <c r="CG1878" s="44" t="str">
        <f>IF(Wedstrijden!AB2043="x","ZZL","")</f>
        <v/>
      </c>
      <c r="CL1878" s="44" t="str">
        <f>IF(COUNTA(Wedstrijden!AC2043:AJ2043)&lt;&gt;0,2,"")</f>
        <v/>
      </c>
      <c r="CM1878" s="44" t="str">
        <f t="shared" si="176"/>
        <v/>
      </c>
      <c r="CN1878" s="44" t="str">
        <f>IF(Wedstrijden!AC2043="x","AA","")</f>
        <v/>
      </c>
      <c r="CO1878" s="44" t="str">
        <f>IF(Wedstrijden!AD2043="x","A","")</f>
        <v/>
      </c>
      <c r="CP1878" s="44" t="str">
        <f>IF(Wedstrijden!AE2043="x","BB","")</f>
        <v/>
      </c>
      <c r="CQ1878" s="44" t="str">
        <f>IF(Wedstrijden!AF2043="x","B","")</f>
        <v/>
      </c>
      <c r="CR1878" s="44" t="str">
        <f>IF(Wedstrijden!AG2043="x","L","")</f>
        <v/>
      </c>
      <c r="CS1878" s="44" t="str">
        <f>IF(Wedstrijden!AH2043="x","M","")</f>
        <v/>
      </c>
      <c r="CT1878" s="44" t="str">
        <f>IF(Wedstrijden!AI2043="x","Z","")</f>
        <v/>
      </c>
      <c r="CU1878" s="44" t="str">
        <f>IF(Wedstrijden!AJ2043="x","ZZ","")</f>
        <v/>
      </c>
      <c r="CV1878" s="44" t="str">
        <f>IF(COUNTA(Wedstrijden!AK2043:AQ2043)&lt;&gt;0,2,"")</f>
        <v/>
      </c>
      <c r="CW1878" s="44" t="str">
        <f t="shared" si="177"/>
        <v/>
      </c>
      <c r="CX1878" s="44" t="str">
        <f>IF(Wedstrijden!AK2043="x","BB","")</f>
        <v/>
      </c>
      <c r="CY1878" s="44" t="str">
        <f>IF(Wedstrijden!AL2043="x","B","")</f>
        <v/>
      </c>
      <c r="CZ1878" s="44" t="str">
        <f>IF(Wedstrijden!AM2043="x","L","")</f>
        <v/>
      </c>
      <c r="DA1878" s="44" t="str">
        <f>IF(Wedstrijden!AN2043="x","M","")</f>
        <v/>
      </c>
      <c r="DB1878" s="44" t="str">
        <f>IF(Wedstrijden!AO2043="x","Z","")</f>
        <v/>
      </c>
      <c r="DC1878" s="44" t="str">
        <f>IF(Wedstrijden!AP2043="x","ZZ","")</f>
        <v/>
      </c>
      <c r="DD1878" s="44" t="str">
        <f>IF(Wedstrijden!AQ2043="x","1.40","")</f>
        <v/>
      </c>
      <c r="DE1878" s="44" t="str">
        <f>IF(COUNTA(Wedstrijden!AR2043:AT2043)&lt;&gt;0,6,"")</f>
        <v/>
      </c>
      <c r="DF1878" s="44" t="str">
        <f t="shared" si="178"/>
        <v/>
      </c>
      <c r="DG1878" s="44" t="str">
        <f>IF(Wedstrijden!AR2043="x","L","")</f>
        <v/>
      </c>
      <c r="DH1878" s="44" t="str">
        <f>IF(Wedstrijden!AS2043="x","M","")</f>
        <v/>
      </c>
      <c r="DI1878" s="44" t="str">
        <f>IF(Wedstrijden!AT2043="x","Z","")</f>
        <v/>
      </c>
      <c r="DJ1878" s="44" t="str">
        <f>IF(COUNTA(Wedstrijden!AU2043:AW2043)&lt;&gt;0,6,"")</f>
        <v/>
      </c>
      <c r="DK1878" s="44" t="str">
        <f t="shared" si="179"/>
        <v/>
      </c>
      <c r="DL1878" s="44" t="str">
        <f>IF(Wedstrijden!AU2043="x","L","")</f>
        <v/>
      </c>
      <c r="DM1878" s="44" t="str">
        <f>IF(Wedstrijden!AV2043="x","M","")</f>
        <v/>
      </c>
      <c r="DN1878" s="44" t="str">
        <f>IF(Wedstrijden!AW2043="x","Z","")</f>
        <v/>
      </c>
    </row>
    <row r="1879" spans="1:118" ht="15">
      <c r="A1879" s="48" t="e">
        <f>Wedstrijden!#REF!</f>
        <v>#REF!</v>
      </c>
      <c r="B1879" s="44" t="str">
        <f>IFERROR(VLOOKUP(Wedstrijden!E2044,Wedstrijdlocaties!$B$2:$E$499,2,FALSE),"")</f>
        <v/>
      </c>
      <c r="C1879" s="44" t="str">
        <f>Wedstrijden!F2044</f>
        <v/>
      </c>
      <c r="D1879" s="44" t="str">
        <f>IFERROR(VLOOKUP(Wedstrijden!G2044,Organisaties!$B$2:$C$501,2,FALSE),"")</f>
        <v/>
      </c>
      <c r="E1879" s="44" t="str">
        <f>IFERROR(VLOOKUP(Wedstrijden!G2044,Organisaties!$B$2:$F$501,5,FALSE),"")</f>
        <v/>
      </c>
      <c r="F1879" s="44" t="str">
        <f>IF(Wedstrijden!BC2044&lt;&gt;"",Wedstrijden!BC2044,"")</f>
        <v/>
      </c>
      <c r="G1879" s="44">
        <f>IF(Wedstrijden!AY2044="Indoor",1,0)</f>
        <v>0</v>
      </c>
      <c r="H1879" s="44">
        <f>Wedstrijden!AZ2044</f>
        <v>0</v>
      </c>
      <c r="I1879" s="44" t="str">
        <f>IF(Wedstrijden!AX2044="Nee",0,IF(Wedstrijden!AX2044="Ja",1,""))</f>
        <v/>
      </c>
      <c r="J1879" s="44" t="str">
        <f>IF(Wedstrijden!BA2044&lt;&gt;"",Wedstrijden!BA2044,"")</f>
        <v/>
      </c>
      <c r="W1879" s="45"/>
      <c r="AE1879" s="45"/>
      <c r="AN1879" s="45"/>
      <c r="AU1879" s="45"/>
      <c r="BA1879" s="45"/>
      <c r="BE1879" s="45"/>
      <c r="BJ1879" s="44" t="str">
        <f>IF(COUNTA(Wedstrijden!I2044:S2044)&lt;&gt;0,1,"")</f>
        <v/>
      </c>
      <c r="BK1879" s="44" t="str">
        <f t="shared" si="174"/>
        <v/>
      </c>
      <c r="BL1879" s="44" t="str">
        <f>IF(Wedstrijden!I2044="x","AA","")</f>
        <v/>
      </c>
      <c r="BM1879" s="44" t="str">
        <f>IF(Wedstrijden!J2044="x","A","")</f>
        <v/>
      </c>
      <c r="BN1879" s="44" t="str">
        <f>IF(Wedstrijden!K2044="x","B1","")</f>
        <v/>
      </c>
      <c r="BO1879" s="44" t="str">
        <f>IF(Wedstrijden!L2044="x","BB","")</f>
        <v/>
      </c>
      <c r="BP1879" s="44" t="str">
        <f>IF(Wedstrijden!M2044="x","B","")</f>
        <v/>
      </c>
      <c r="BQ1879" s="44" t="str">
        <f>IF(Wedstrijden!N2044="x","L1","")</f>
        <v/>
      </c>
      <c r="BR1879" s="44" t="str">
        <f>IF(Wedstrijden!O2044="x","L2","")</f>
        <v/>
      </c>
      <c r="BS1879" s="44" t="str">
        <f>IF(Wedstrijden!P2044="x","M1","")</f>
        <v/>
      </c>
      <c r="BT1879" s="44" t="str">
        <f>IF(Wedstrijden!Q2044="x","M2","")</f>
        <v/>
      </c>
      <c r="BU1879" s="44" t="str">
        <f>IF(Wedstrijden!R2044="x","Z1","")</f>
        <v/>
      </c>
      <c r="BV1879" s="44" t="str">
        <f>IF(Wedstrijden!S2044="x","Z2","")</f>
        <v/>
      </c>
      <c r="BW1879" s="44" t="str">
        <f>IF(COUNTA(Wedstrijden!T2044:AB2044)&lt;&gt;0,1,"")</f>
        <v/>
      </c>
      <c r="BX1879" s="44" t="str">
        <f t="shared" si="175"/>
        <v/>
      </c>
      <c r="BY1879" s="44" t="str">
        <f>IF(Wedstrijden!T2044="x","BB","")</f>
        <v/>
      </c>
      <c r="BZ1879" s="44" t="str">
        <f>IF(Wedstrijden!U2044="x","B","")</f>
        <v/>
      </c>
      <c r="CA1879" s="44" t="str">
        <f>IF(Wedstrijden!V2044="x","L1","")</f>
        <v/>
      </c>
      <c r="CB1879" s="44" t="str">
        <f>IF(Wedstrijden!W2044="x","L2","")</f>
        <v/>
      </c>
      <c r="CC1879" s="44" t="str">
        <f>IF(Wedstrijden!X2044="x","M1","")</f>
        <v/>
      </c>
      <c r="CD1879" s="44" t="str">
        <f>IF(Wedstrijden!Y2044="x","M2","")</f>
        <v/>
      </c>
      <c r="CE1879" s="44" t="str">
        <f>IF(Wedstrijden!Z2044="x","Z1","")</f>
        <v/>
      </c>
      <c r="CF1879" s="44" t="str">
        <f>IF(Wedstrijden!AA2044="x","Z2","")</f>
        <v/>
      </c>
      <c r="CG1879" s="44" t="str">
        <f>IF(Wedstrijden!AB2044="x","ZZL","")</f>
        <v/>
      </c>
      <c r="CL1879" s="44" t="str">
        <f>IF(COUNTA(Wedstrijden!AC2044:AJ2044)&lt;&gt;0,2,"")</f>
        <v/>
      </c>
      <c r="CM1879" s="44" t="str">
        <f t="shared" si="176"/>
        <v/>
      </c>
      <c r="CN1879" s="44" t="str">
        <f>IF(Wedstrijden!AC2044="x","AA","")</f>
        <v/>
      </c>
      <c r="CO1879" s="44" t="str">
        <f>IF(Wedstrijden!AD2044="x","A","")</f>
        <v/>
      </c>
      <c r="CP1879" s="44" t="str">
        <f>IF(Wedstrijden!AE2044="x","BB","")</f>
        <v/>
      </c>
      <c r="CQ1879" s="44" t="str">
        <f>IF(Wedstrijden!AF2044="x","B","")</f>
        <v/>
      </c>
      <c r="CR1879" s="44" t="str">
        <f>IF(Wedstrijden!AG2044="x","L","")</f>
        <v/>
      </c>
      <c r="CS1879" s="44" t="str">
        <f>IF(Wedstrijden!AH2044="x","M","")</f>
        <v/>
      </c>
      <c r="CT1879" s="44" t="str">
        <f>IF(Wedstrijden!AI2044="x","Z","")</f>
        <v/>
      </c>
      <c r="CU1879" s="44" t="str">
        <f>IF(Wedstrijden!AJ2044="x","ZZ","")</f>
        <v/>
      </c>
      <c r="CV1879" s="44" t="str">
        <f>IF(COUNTA(Wedstrijden!AK2044:AQ2044)&lt;&gt;0,2,"")</f>
        <v/>
      </c>
      <c r="CW1879" s="44" t="str">
        <f t="shared" si="177"/>
        <v/>
      </c>
      <c r="CX1879" s="44" t="str">
        <f>IF(Wedstrijden!AK2044="x","BB","")</f>
        <v/>
      </c>
      <c r="CY1879" s="44" t="str">
        <f>IF(Wedstrijden!AL2044="x","B","")</f>
        <v/>
      </c>
      <c r="CZ1879" s="44" t="str">
        <f>IF(Wedstrijden!AM2044="x","L","")</f>
        <v/>
      </c>
      <c r="DA1879" s="44" t="str">
        <f>IF(Wedstrijden!AN2044="x","M","")</f>
        <v/>
      </c>
      <c r="DB1879" s="44" t="str">
        <f>IF(Wedstrijden!AO2044="x","Z","")</f>
        <v/>
      </c>
      <c r="DC1879" s="44" t="str">
        <f>IF(Wedstrijden!AP2044="x","ZZ","")</f>
        <v/>
      </c>
      <c r="DD1879" s="44" t="str">
        <f>IF(Wedstrijden!AQ2044="x","1.40","")</f>
        <v/>
      </c>
      <c r="DE1879" s="44" t="str">
        <f>IF(COUNTA(Wedstrijden!AR2044:AT2044)&lt;&gt;0,6,"")</f>
        <v/>
      </c>
      <c r="DF1879" s="44" t="str">
        <f t="shared" si="178"/>
        <v/>
      </c>
      <c r="DG1879" s="44" t="str">
        <f>IF(Wedstrijden!AR2044="x","L","")</f>
        <v/>
      </c>
      <c r="DH1879" s="44" t="str">
        <f>IF(Wedstrijden!AS2044="x","M","")</f>
        <v/>
      </c>
      <c r="DI1879" s="44" t="str">
        <f>IF(Wedstrijden!AT2044="x","Z","")</f>
        <v/>
      </c>
      <c r="DJ1879" s="44" t="str">
        <f>IF(COUNTA(Wedstrijden!AU2044:AW2044)&lt;&gt;0,6,"")</f>
        <v/>
      </c>
      <c r="DK1879" s="44" t="str">
        <f t="shared" si="179"/>
        <v/>
      </c>
      <c r="DL1879" s="44" t="str">
        <f>IF(Wedstrijden!AU2044="x","L","")</f>
        <v/>
      </c>
      <c r="DM1879" s="44" t="str">
        <f>IF(Wedstrijden!AV2044="x","M","")</f>
        <v/>
      </c>
      <c r="DN1879" s="44" t="str">
        <f>IF(Wedstrijden!AW2044="x","Z","")</f>
        <v/>
      </c>
    </row>
    <row r="1880" spans="1:118" ht="15">
      <c r="A1880" s="48" t="e">
        <f>Wedstrijden!#REF!</f>
        <v>#REF!</v>
      </c>
      <c r="B1880" s="44" t="str">
        <f>IFERROR(VLOOKUP(Wedstrijden!E2045,Wedstrijdlocaties!$B$2:$E$499,2,FALSE),"")</f>
        <v/>
      </c>
      <c r="C1880" s="44" t="str">
        <f>Wedstrijden!F2045</f>
        <v/>
      </c>
      <c r="D1880" s="44" t="str">
        <f>IFERROR(VLOOKUP(Wedstrijden!G2045,Organisaties!$B$2:$C$501,2,FALSE),"")</f>
        <v/>
      </c>
      <c r="E1880" s="44" t="str">
        <f>IFERROR(VLOOKUP(Wedstrijden!G2045,Organisaties!$B$2:$F$501,5,FALSE),"")</f>
        <v/>
      </c>
      <c r="F1880" s="44" t="str">
        <f>IF(Wedstrijden!BC2045&lt;&gt;"",Wedstrijden!BC2045,"")</f>
        <v/>
      </c>
      <c r="G1880" s="44">
        <f>IF(Wedstrijden!AY2045="Indoor",1,0)</f>
        <v>0</v>
      </c>
      <c r="H1880" s="44">
        <f>Wedstrijden!AZ2045</f>
        <v>0</v>
      </c>
      <c r="I1880" s="44" t="str">
        <f>IF(Wedstrijden!AX2045="Nee",0,IF(Wedstrijden!AX2045="Ja",1,""))</f>
        <v/>
      </c>
      <c r="J1880" s="44" t="str">
        <f>IF(Wedstrijden!BA2045&lt;&gt;"",Wedstrijden!BA2045,"")</f>
        <v/>
      </c>
      <c r="W1880" s="45"/>
      <c r="AE1880" s="45"/>
      <c r="AN1880" s="45"/>
      <c r="AU1880" s="45"/>
      <c r="BA1880" s="45"/>
      <c r="BE1880" s="45"/>
      <c r="BJ1880" s="44" t="str">
        <f>IF(COUNTA(Wedstrijden!I2045:S2045)&lt;&gt;0,1,"")</f>
        <v/>
      </c>
      <c r="BK1880" s="44" t="str">
        <f t="shared" si="174"/>
        <v/>
      </c>
      <c r="BL1880" s="44" t="str">
        <f>IF(Wedstrijden!I2045="x","AA","")</f>
        <v/>
      </c>
      <c r="BM1880" s="44" t="str">
        <f>IF(Wedstrijden!J2045="x","A","")</f>
        <v/>
      </c>
      <c r="BN1880" s="44" t="str">
        <f>IF(Wedstrijden!K2045="x","B1","")</f>
        <v/>
      </c>
      <c r="BO1880" s="44" t="str">
        <f>IF(Wedstrijden!L2045="x","BB","")</f>
        <v/>
      </c>
      <c r="BP1880" s="44" t="str">
        <f>IF(Wedstrijden!M2045="x","B","")</f>
        <v/>
      </c>
      <c r="BQ1880" s="44" t="str">
        <f>IF(Wedstrijden!N2045="x","L1","")</f>
        <v/>
      </c>
      <c r="BR1880" s="44" t="str">
        <f>IF(Wedstrijden!O2045="x","L2","")</f>
        <v/>
      </c>
      <c r="BS1880" s="44" t="str">
        <f>IF(Wedstrijden!P2045="x","M1","")</f>
        <v/>
      </c>
      <c r="BT1880" s="44" t="str">
        <f>IF(Wedstrijden!Q2045="x","M2","")</f>
        <v/>
      </c>
      <c r="BU1880" s="44" t="str">
        <f>IF(Wedstrijden!R2045="x","Z1","")</f>
        <v/>
      </c>
      <c r="BV1880" s="44" t="str">
        <f>IF(Wedstrijden!S2045="x","Z2","")</f>
        <v/>
      </c>
      <c r="BW1880" s="44" t="str">
        <f>IF(COUNTA(Wedstrijden!T2045:AB2045)&lt;&gt;0,1,"")</f>
        <v/>
      </c>
      <c r="BX1880" s="44" t="str">
        <f t="shared" si="175"/>
        <v/>
      </c>
      <c r="BY1880" s="44" t="str">
        <f>IF(Wedstrijden!T2045="x","BB","")</f>
        <v/>
      </c>
      <c r="BZ1880" s="44" t="str">
        <f>IF(Wedstrijden!U2045="x","B","")</f>
        <v/>
      </c>
      <c r="CA1880" s="44" t="str">
        <f>IF(Wedstrijden!V2045="x","L1","")</f>
        <v/>
      </c>
      <c r="CB1880" s="44" t="str">
        <f>IF(Wedstrijden!W2045="x","L2","")</f>
        <v/>
      </c>
      <c r="CC1880" s="44" t="str">
        <f>IF(Wedstrijden!X2045="x","M1","")</f>
        <v/>
      </c>
      <c r="CD1880" s="44" t="str">
        <f>IF(Wedstrijden!Y2045="x","M2","")</f>
        <v/>
      </c>
      <c r="CE1880" s="44" t="str">
        <f>IF(Wedstrijden!Z2045="x","Z1","")</f>
        <v/>
      </c>
      <c r="CF1880" s="44" t="str">
        <f>IF(Wedstrijden!AA2045="x","Z2","")</f>
        <v/>
      </c>
      <c r="CG1880" s="44" t="str">
        <f>IF(Wedstrijden!AB2045="x","ZZL","")</f>
        <v/>
      </c>
      <c r="CL1880" s="44" t="str">
        <f>IF(COUNTA(Wedstrijden!AC2045:AJ2045)&lt;&gt;0,2,"")</f>
        <v/>
      </c>
      <c r="CM1880" s="44" t="str">
        <f t="shared" si="176"/>
        <v/>
      </c>
      <c r="CN1880" s="44" t="str">
        <f>IF(Wedstrijden!AC2045="x","AA","")</f>
        <v/>
      </c>
      <c r="CO1880" s="44" t="str">
        <f>IF(Wedstrijden!AD2045="x","A","")</f>
        <v/>
      </c>
      <c r="CP1880" s="44" t="str">
        <f>IF(Wedstrijden!AE2045="x","BB","")</f>
        <v/>
      </c>
      <c r="CQ1880" s="44" t="str">
        <f>IF(Wedstrijden!AF2045="x","B","")</f>
        <v/>
      </c>
      <c r="CR1880" s="44" t="str">
        <f>IF(Wedstrijden!AG2045="x","L","")</f>
        <v/>
      </c>
      <c r="CS1880" s="44" t="str">
        <f>IF(Wedstrijden!AH2045="x","M","")</f>
        <v/>
      </c>
      <c r="CT1880" s="44" t="str">
        <f>IF(Wedstrijden!AI2045="x","Z","")</f>
        <v/>
      </c>
      <c r="CU1880" s="44" t="str">
        <f>IF(Wedstrijden!AJ2045="x","ZZ","")</f>
        <v/>
      </c>
      <c r="CV1880" s="44" t="str">
        <f>IF(COUNTA(Wedstrijden!AK2045:AQ2045)&lt;&gt;0,2,"")</f>
        <v/>
      </c>
      <c r="CW1880" s="44" t="str">
        <f t="shared" si="177"/>
        <v/>
      </c>
      <c r="CX1880" s="44" t="str">
        <f>IF(Wedstrijden!AK2045="x","BB","")</f>
        <v/>
      </c>
      <c r="CY1880" s="44" t="str">
        <f>IF(Wedstrijden!AL2045="x","B","")</f>
        <v/>
      </c>
      <c r="CZ1880" s="44" t="str">
        <f>IF(Wedstrijden!AM2045="x","L","")</f>
        <v/>
      </c>
      <c r="DA1880" s="44" t="str">
        <f>IF(Wedstrijden!AN2045="x","M","")</f>
        <v/>
      </c>
      <c r="DB1880" s="44" t="str">
        <f>IF(Wedstrijden!AO2045="x","Z","")</f>
        <v/>
      </c>
      <c r="DC1880" s="44" t="str">
        <f>IF(Wedstrijden!AP2045="x","ZZ","")</f>
        <v/>
      </c>
      <c r="DD1880" s="44" t="str">
        <f>IF(Wedstrijden!AQ2045="x","1.40","")</f>
        <v/>
      </c>
      <c r="DE1880" s="44" t="str">
        <f>IF(COUNTA(Wedstrijden!AR2045:AT2045)&lt;&gt;0,6,"")</f>
        <v/>
      </c>
      <c r="DF1880" s="44" t="str">
        <f t="shared" si="178"/>
        <v/>
      </c>
      <c r="DG1880" s="44" t="str">
        <f>IF(Wedstrijden!AR2045="x","L","")</f>
        <v/>
      </c>
      <c r="DH1880" s="44" t="str">
        <f>IF(Wedstrijden!AS2045="x","M","")</f>
        <v/>
      </c>
      <c r="DI1880" s="44" t="str">
        <f>IF(Wedstrijden!AT2045="x","Z","")</f>
        <v/>
      </c>
      <c r="DJ1880" s="44" t="str">
        <f>IF(COUNTA(Wedstrijden!AU2045:AW2045)&lt;&gt;0,6,"")</f>
        <v/>
      </c>
      <c r="DK1880" s="44" t="str">
        <f t="shared" si="179"/>
        <v/>
      </c>
      <c r="DL1880" s="44" t="str">
        <f>IF(Wedstrijden!AU2045="x","L","")</f>
        <v/>
      </c>
      <c r="DM1880" s="44" t="str">
        <f>IF(Wedstrijden!AV2045="x","M","")</f>
        <v/>
      </c>
      <c r="DN1880" s="44" t="str">
        <f>IF(Wedstrijden!AW2045="x","Z","")</f>
        <v/>
      </c>
    </row>
    <row r="1881" spans="1:118" ht="15">
      <c r="A1881" s="48" t="e">
        <f>Wedstrijden!#REF!</f>
        <v>#REF!</v>
      </c>
      <c r="B1881" s="44" t="str">
        <f>IFERROR(VLOOKUP(Wedstrijden!E2046,Wedstrijdlocaties!$B$2:$E$499,2,FALSE),"")</f>
        <v/>
      </c>
      <c r="C1881" s="44" t="str">
        <f>Wedstrijden!F2046</f>
        <v/>
      </c>
      <c r="D1881" s="44" t="str">
        <f>IFERROR(VLOOKUP(Wedstrijden!G2046,Organisaties!$B$2:$C$501,2,FALSE),"")</f>
        <v/>
      </c>
      <c r="E1881" s="44" t="str">
        <f>IFERROR(VLOOKUP(Wedstrijden!G2046,Organisaties!$B$2:$F$501,5,FALSE),"")</f>
        <v/>
      </c>
      <c r="F1881" s="44" t="str">
        <f>IF(Wedstrijden!BC2046&lt;&gt;"",Wedstrijden!BC2046,"")</f>
        <v/>
      </c>
      <c r="G1881" s="44">
        <f>IF(Wedstrijden!AY2046="Indoor",1,0)</f>
        <v>0</v>
      </c>
      <c r="H1881" s="44">
        <f>Wedstrijden!AZ2046</f>
        <v>0</v>
      </c>
      <c r="I1881" s="44" t="str">
        <f>IF(Wedstrijden!AX2046="Nee",0,IF(Wedstrijden!AX2046="Ja",1,""))</f>
        <v/>
      </c>
      <c r="J1881" s="44" t="str">
        <f>IF(Wedstrijden!BA2046&lt;&gt;"",Wedstrijden!BA2046,"")</f>
        <v/>
      </c>
      <c r="W1881" s="45"/>
      <c r="AE1881" s="45"/>
      <c r="AN1881" s="45"/>
      <c r="AU1881" s="45"/>
      <c r="BA1881" s="45"/>
      <c r="BE1881" s="45"/>
      <c r="BJ1881" s="44" t="str">
        <f>IF(COUNTA(Wedstrijden!I2046:S2046)&lt;&gt;0,1,"")</f>
        <v/>
      </c>
      <c r="BK1881" s="44" t="str">
        <f t="shared" si="174"/>
        <v/>
      </c>
      <c r="BL1881" s="44" t="str">
        <f>IF(Wedstrijden!I2046="x","AA","")</f>
        <v/>
      </c>
      <c r="BM1881" s="44" t="str">
        <f>IF(Wedstrijden!J2046="x","A","")</f>
        <v/>
      </c>
      <c r="BN1881" s="44" t="str">
        <f>IF(Wedstrijden!K2046="x","B1","")</f>
        <v/>
      </c>
      <c r="BO1881" s="44" t="str">
        <f>IF(Wedstrijden!L2046="x","BB","")</f>
        <v/>
      </c>
      <c r="BP1881" s="44" t="str">
        <f>IF(Wedstrijden!M2046="x","B","")</f>
        <v/>
      </c>
      <c r="BQ1881" s="44" t="str">
        <f>IF(Wedstrijden!N2046="x","L1","")</f>
        <v/>
      </c>
      <c r="BR1881" s="44" t="str">
        <f>IF(Wedstrijden!O2046="x","L2","")</f>
        <v/>
      </c>
      <c r="BS1881" s="44" t="str">
        <f>IF(Wedstrijden!P2046="x","M1","")</f>
        <v/>
      </c>
      <c r="BT1881" s="44" t="str">
        <f>IF(Wedstrijden!Q2046="x","M2","")</f>
        <v/>
      </c>
      <c r="BU1881" s="44" t="str">
        <f>IF(Wedstrijden!R2046="x","Z1","")</f>
        <v/>
      </c>
      <c r="BV1881" s="44" t="str">
        <f>IF(Wedstrijden!S2046="x","Z2","")</f>
        <v/>
      </c>
      <c r="BW1881" s="44" t="str">
        <f>IF(COUNTA(Wedstrijden!T2046:AB2046)&lt;&gt;0,1,"")</f>
        <v/>
      </c>
      <c r="BX1881" s="44" t="str">
        <f t="shared" si="175"/>
        <v/>
      </c>
      <c r="BY1881" s="44" t="str">
        <f>IF(Wedstrijden!T2046="x","BB","")</f>
        <v/>
      </c>
      <c r="BZ1881" s="44" t="str">
        <f>IF(Wedstrijden!U2046="x","B","")</f>
        <v/>
      </c>
      <c r="CA1881" s="44" t="str">
        <f>IF(Wedstrijden!V2046="x","L1","")</f>
        <v/>
      </c>
      <c r="CB1881" s="44" t="str">
        <f>IF(Wedstrijden!W2046="x","L2","")</f>
        <v/>
      </c>
      <c r="CC1881" s="44" t="str">
        <f>IF(Wedstrijden!X2046="x","M1","")</f>
        <v/>
      </c>
      <c r="CD1881" s="44" t="str">
        <f>IF(Wedstrijden!Y2046="x","M2","")</f>
        <v/>
      </c>
      <c r="CE1881" s="44" t="str">
        <f>IF(Wedstrijden!Z2046="x","Z1","")</f>
        <v/>
      </c>
      <c r="CF1881" s="44" t="str">
        <f>IF(Wedstrijden!AA2046="x","Z2","")</f>
        <v/>
      </c>
      <c r="CG1881" s="44" t="str">
        <f>IF(Wedstrijden!AB2046="x","ZZL","")</f>
        <v/>
      </c>
      <c r="CL1881" s="44" t="str">
        <f>IF(COUNTA(Wedstrijden!AC2046:AJ2046)&lt;&gt;0,2,"")</f>
        <v/>
      </c>
      <c r="CM1881" s="44" t="str">
        <f t="shared" si="176"/>
        <v/>
      </c>
      <c r="CN1881" s="44" t="str">
        <f>IF(Wedstrijden!AC2046="x","AA","")</f>
        <v/>
      </c>
      <c r="CO1881" s="44" t="str">
        <f>IF(Wedstrijden!AD2046="x","A","")</f>
        <v/>
      </c>
      <c r="CP1881" s="44" t="str">
        <f>IF(Wedstrijden!AE2046="x","BB","")</f>
        <v/>
      </c>
      <c r="CQ1881" s="44" t="str">
        <f>IF(Wedstrijden!AF2046="x","B","")</f>
        <v/>
      </c>
      <c r="CR1881" s="44" t="str">
        <f>IF(Wedstrijden!AG2046="x","L","")</f>
        <v/>
      </c>
      <c r="CS1881" s="44" t="str">
        <f>IF(Wedstrijden!AH2046="x","M","")</f>
        <v/>
      </c>
      <c r="CT1881" s="44" t="str">
        <f>IF(Wedstrijden!AI2046="x","Z","")</f>
        <v/>
      </c>
      <c r="CU1881" s="44" t="str">
        <f>IF(Wedstrijden!AJ2046="x","ZZ","")</f>
        <v/>
      </c>
      <c r="CV1881" s="44" t="str">
        <f>IF(COUNTA(Wedstrijden!AK2046:AQ2046)&lt;&gt;0,2,"")</f>
        <v/>
      </c>
      <c r="CW1881" s="44" t="str">
        <f t="shared" si="177"/>
        <v/>
      </c>
      <c r="CX1881" s="44" t="str">
        <f>IF(Wedstrijden!AK2046="x","BB","")</f>
        <v/>
      </c>
      <c r="CY1881" s="44" t="str">
        <f>IF(Wedstrijden!AL2046="x","B","")</f>
        <v/>
      </c>
      <c r="CZ1881" s="44" t="str">
        <f>IF(Wedstrijden!AM2046="x","L","")</f>
        <v/>
      </c>
      <c r="DA1881" s="44" t="str">
        <f>IF(Wedstrijden!AN2046="x","M","")</f>
        <v/>
      </c>
      <c r="DB1881" s="44" t="str">
        <f>IF(Wedstrijden!AO2046="x","Z","")</f>
        <v/>
      </c>
      <c r="DC1881" s="44" t="str">
        <f>IF(Wedstrijden!AP2046="x","ZZ","")</f>
        <v/>
      </c>
      <c r="DD1881" s="44" t="str">
        <f>IF(Wedstrijden!AQ2046="x","1.40","")</f>
        <v/>
      </c>
      <c r="DE1881" s="44" t="str">
        <f>IF(COUNTA(Wedstrijden!AR2046:AT2046)&lt;&gt;0,6,"")</f>
        <v/>
      </c>
      <c r="DF1881" s="44" t="str">
        <f t="shared" si="178"/>
        <v/>
      </c>
      <c r="DG1881" s="44" t="str">
        <f>IF(Wedstrijden!AR2046="x","L","")</f>
        <v/>
      </c>
      <c r="DH1881" s="44" t="str">
        <f>IF(Wedstrijden!AS2046="x","M","")</f>
        <v/>
      </c>
      <c r="DI1881" s="44" t="str">
        <f>IF(Wedstrijden!AT2046="x","Z","")</f>
        <v/>
      </c>
      <c r="DJ1881" s="44" t="str">
        <f>IF(COUNTA(Wedstrijden!AU2046:AW2046)&lt;&gt;0,6,"")</f>
        <v/>
      </c>
      <c r="DK1881" s="44" t="str">
        <f t="shared" si="179"/>
        <v/>
      </c>
      <c r="DL1881" s="44" t="str">
        <f>IF(Wedstrijden!AU2046="x","L","")</f>
        <v/>
      </c>
      <c r="DM1881" s="44" t="str">
        <f>IF(Wedstrijden!AV2046="x","M","")</f>
        <v/>
      </c>
      <c r="DN1881" s="44" t="str">
        <f>IF(Wedstrijden!AW2046="x","Z","")</f>
        <v/>
      </c>
    </row>
    <row r="1882" spans="1:118" ht="15">
      <c r="A1882" s="48" t="e">
        <f>Wedstrijden!#REF!</f>
        <v>#REF!</v>
      </c>
      <c r="B1882" s="44" t="str">
        <f>IFERROR(VLOOKUP(Wedstrijden!E2047,Wedstrijdlocaties!$B$2:$E$499,2,FALSE),"")</f>
        <v/>
      </c>
      <c r="C1882" s="44" t="str">
        <f>Wedstrijden!F2047</f>
        <v/>
      </c>
      <c r="D1882" s="44" t="str">
        <f>IFERROR(VLOOKUP(Wedstrijden!G2047,Organisaties!$B$2:$C$501,2,FALSE),"")</f>
        <v/>
      </c>
      <c r="E1882" s="44" t="str">
        <f>IFERROR(VLOOKUP(Wedstrijden!G2047,Organisaties!$B$2:$F$501,5,FALSE),"")</f>
        <v/>
      </c>
      <c r="F1882" s="44" t="str">
        <f>IF(Wedstrijden!BC2047&lt;&gt;"",Wedstrijden!BC2047,"")</f>
        <v/>
      </c>
      <c r="G1882" s="44">
        <f>IF(Wedstrijden!AY2047="Indoor",1,0)</f>
        <v>0</v>
      </c>
      <c r="H1882" s="44">
        <f>Wedstrijden!AZ2047</f>
        <v>0</v>
      </c>
      <c r="I1882" s="44" t="str">
        <f>IF(Wedstrijden!AX2047="Nee",0,IF(Wedstrijden!AX2047="Ja",1,""))</f>
        <v/>
      </c>
      <c r="J1882" s="44" t="str">
        <f>IF(Wedstrijden!BA2047&lt;&gt;"",Wedstrijden!BA2047,"")</f>
        <v/>
      </c>
      <c r="W1882" s="45"/>
      <c r="AE1882" s="45"/>
      <c r="AN1882" s="45"/>
      <c r="AU1882" s="45"/>
      <c r="BA1882" s="45"/>
      <c r="BE1882" s="45"/>
      <c r="BJ1882" s="44" t="str">
        <f>IF(COUNTA(Wedstrijden!I2047:S2047)&lt;&gt;0,1,"")</f>
        <v/>
      </c>
      <c r="BK1882" s="44" t="str">
        <f t="shared" si="174"/>
        <v/>
      </c>
      <c r="BL1882" s="44" t="str">
        <f>IF(Wedstrijden!I2047="x","AA","")</f>
        <v/>
      </c>
      <c r="BM1882" s="44" t="str">
        <f>IF(Wedstrijden!J2047="x","A","")</f>
        <v/>
      </c>
      <c r="BN1882" s="44" t="str">
        <f>IF(Wedstrijden!K2047="x","B1","")</f>
        <v/>
      </c>
      <c r="BO1882" s="44" t="str">
        <f>IF(Wedstrijden!L2047="x","BB","")</f>
        <v/>
      </c>
      <c r="BP1882" s="44" t="str">
        <f>IF(Wedstrijden!M2047="x","B","")</f>
        <v/>
      </c>
      <c r="BQ1882" s="44" t="str">
        <f>IF(Wedstrijden!N2047="x","L1","")</f>
        <v/>
      </c>
      <c r="BR1882" s="44" t="str">
        <f>IF(Wedstrijden!O2047="x","L2","")</f>
        <v/>
      </c>
      <c r="BS1882" s="44" t="str">
        <f>IF(Wedstrijden!P2047="x","M1","")</f>
        <v/>
      </c>
      <c r="BT1882" s="44" t="str">
        <f>IF(Wedstrijden!Q2047="x","M2","")</f>
        <v/>
      </c>
      <c r="BU1882" s="44" t="str">
        <f>IF(Wedstrijden!R2047="x","Z1","")</f>
        <v/>
      </c>
      <c r="BV1882" s="44" t="str">
        <f>IF(Wedstrijden!S2047="x","Z2","")</f>
        <v/>
      </c>
      <c r="BW1882" s="44" t="str">
        <f>IF(COUNTA(Wedstrijden!T2047:AB2047)&lt;&gt;0,1,"")</f>
        <v/>
      </c>
      <c r="BX1882" s="44" t="str">
        <f t="shared" si="175"/>
        <v/>
      </c>
      <c r="BY1882" s="44" t="str">
        <f>IF(Wedstrijden!T2047="x","BB","")</f>
        <v/>
      </c>
      <c r="BZ1882" s="44" t="str">
        <f>IF(Wedstrijden!U2047="x","B","")</f>
        <v/>
      </c>
      <c r="CA1882" s="44" t="str">
        <f>IF(Wedstrijden!V2047="x","L1","")</f>
        <v/>
      </c>
      <c r="CB1882" s="44" t="str">
        <f>IF(Wedstrijden!W2047="x","L2","")</f>
        <v/>
      </c>
      <c r="CC1882" s="44" t="str">
        <f>IF(Wedstrijden!X2047="x","M1","")</f>
        <v/>
      </c>
      <c r="CD1882" s="44" t="str">
        <f>IF(Wedstrijden!Y2047="x","M2","")</f>
        <v/>
      </c>
      <c r="CE1882" s="44" t="str">
        <f>IF(Wedstrijden!Z2047="x","Z1","")</f>
        <v/>
      </c>
      <c r="CF1882" s="44" t="str">
        <f>IF(Wedstrijden!AA2047="x","Z2","")</f>
        <v/>
      </c>
      <c r="CG1882" s="44" t="str">
        <f>IF(Wedstrijden!AB2047="x","ZZL","")</f>
        <v/>
      </c>
      <c r="CL1882" s="44" t="str">
        <f>IF(COUNTA(Wedstrijden!AC2047:AJ2047)&lt;&gt;0,2,"")</f>
        <v/>
      </c>
      <c r="CM1882" s="44" t="str">
        <f t="shared" si="176"/>
        <v/>
      </c>
      <c r="CN1882" s="44" t="str">
        <f>IF(Wedstrijden!AC2047="x","AA","")</f>
        <v/>
      </c>
      <c r="CO1882" s="44" t="str">
        <f>IF(Wedstrijden!AD2047="x","A","")</f>
        <v/>
      </c>
      <c r="CP1882" s="44" t="str">
        <f>IF(Wedstrijden!AE2047="x","BB","")</f>
        <v/>
      </c>
      <c r="CQ1882" s="44" t="str">
        <f>IF(Wedstrijden!AF2047="x","B","")</f>
        <v/>
      </c>
      <c r="CR1882" s="44" t="str">
        <f>IF(Wedstrijden!AG2047="x","L","")</f>
        <v/>
      </c>
      <c r="CS1882" s="44" t="str">
        <f>IF(Wedstrijden!AH2047="x","M","")</f>
        <v/>
      </c>
      <c r="CT1882" s="44" t="str">
        <f>IF(Wedstrijden!AI2047="x","Z","")</f>
        <v/>
      </c>
      <c r="CU1882" s="44" t="str">
        <f>IF(Wedstrijden!AJ2047="x","ZZ","")</f>
        <v/>
      </c>
      <c r="CV1882" s="44" t="str">
        <f>IF(COUNTA(Wedstrijden!AK2047:AQ2047)&lt;&gt;0,2,"")</f>
        <v/>
      </c>
      <c r="CW1882" s="44" t="str">
        <f t="shared" si="177"/>
        <v/>
      </c>
      <c r="CX1882" s="44" t="str">
        <f>IF(Wedstrijden!AK2047="x","BB","")</f>
        <v/>
      </c>
      <c r="CY1882" s="44" t="str">
        <f>IF(Wedstrijden!AL2047="x","B","")</f>
        <v/>
      </c>
      <c r="CZ1882" s="44" t="str">
        <f>IF(Wedstrijden!AM2047="x","L","")</f>
        <v/>
      </c>
      <c r="DA1882" s="44" t="str">
        <f>IF(Wedstrijden!AN2047="x","M","")</f>
        <v/>
      </c>
      <c r="DB1882" s="44" t="str">
        <f>IF(Wedstrijden!AO2047="x","Z","")</f>
        <v/>
      </c>
      <c r="DC1882" s="44" t="str">
        <f>IF(Wedstrijden!AP2047="x","ZZ","")</f>
        <v/>
      </c>
      <c r="DD1882" s="44" t="str">
        <f>IF(Wedstrijden!AQ2047="x","1.40","")</f>
        <v/>
      </c>
      <c r="DE1882" s="44" t="str">
        <f>IF(COUNTA(Wedstrijden!AR2047:AT2047)&lt;&gt;0,6,"")</f>
        <v/>
      </c>
      <c r="DF1882" s="44" t="str">
        <f t="shared" si="178"/>
        <v/>
      </c>
      <c r="DG1882" s="44" t="str">
        <f>IF(Wedstrijden!AR2047="x","L","")</f>
        <v/>
      </c>
      <c r="DH1882" s="44" t="str">
        <f>IF(Wedstrijden!AS2047="x","M","")</f>
        <v/>
      </c>
      <c r="DI1882" s="44" t="str">
        <f>IF(Wedstrijden!AT2047="x","Z","")</f>
        <v/>
      </c>
      <c r="DJ1882" s="44" t="str">
        <f>IF(COUNTA(Wedstrijden!AU2047:AW2047)&lt;&gt;0,6,"")</f>
        <v/>
      </c>
      <c r="DK1882" s="44" t="str">
        <f t="shared" si="179"/>
        <v/>
      </c>
      <c r="DL1882" s="44" t="str">
        <f>IF(Wedstrijden!AU2047="x","L","")</f>
        <v/>
      </c>
      <c r="DM1882" s="44" t="str">
        <f>IF(Wedstrijden!AV2047="x","M","")</f>
        <v/>
      </c>
      <c r="DN1882" s="44" t="str">
        <f>IF(Wedstrijden!AW2047="x","Z","")</f>
        <v/>
      </c>
    </row>
    <row r="1883" spans="1:118" ht="15">
      <c r="A1883" s="48" t="e">
        <f>Wedstrijden!#REF!</f>
        <v>#REF!</v>
      </c>
      <c r="B1883" s="44" t="str">
        <f>IFERROR(VLOOKUP(Wedstrijden!E2048,Wedstrijdlocaties!$B$2:$E$499,2,FALSE),"")</f>
        <v/>
      </c>
      <c r="C1883" s="44" t="str">
        <f>Wedstrijden!F2048</f>
        <v/>
      </c>
      <c r="D1883" s="44" t="str">
        <f>IFERROR(VLOOKUP(Wedstrijden!G2048,Organisaties!$B$2:$C$501,2,FALSE),"")</f>
        <v/>
      </c>
      <c r="E1883" s="44" t="str">
        <f>IFERROR(VLOOKUP(Wedstrijden!G2048,Organisaties!$B$2:$F$501,5,FALSE),"")</f>
        <v/>
      </c>
      <c r="F1883" s="44" t="str">
        <f>IF(Wedstrijden!BC2048&lt;&gt;"",Wedstrijden!BC2048,"")</f>
        <v/>
      </c>
      <c r="G1883" s="44">
        <f>IF(Wedstrijden!AY2048="Indoor",1,0)</f>
        <v>0</v>
      </c>
      <c r="H1883" s="44">
        <f>Wedstrijden!AZ2048</f>
        <v>0</v>
      </c>
      <c r="I1883" s="44" t="str">
        <f>IF(Wedstrijden!AX2048="Nee",0,IF(Wedstrijden!AX2048="Ja",1,""))</f>
        <v/>
      </c>
      <c r="J1883" s="44" t="str">
        <f>IF(Wedstrijden!BA2048&lt;&gt;"",Wedstrijden!BA2048,"")</f>
        <v/>
      </c>
      <c r="W1883" s="45"/>
      <c r="AE1883" s="45"/>
      <c r="AN1883" s="45"/>
      <c r="AU1883" s="45"/>
      <c r="BA1883" s="45"/>
      <c r="BE1883" s="45"/>
      <c r="BJ1883" s="44" t="str">
        <f>IF(COUNTA(Wedstrijden!I2048:S2048)&lt;&gt;0,1,"")</f>
        <v/>
      </c>
      <c r="BK1883" s="44" t="str">
        <f t="shared" si="174"/>
        <v/>
      </c>
      <c r="BL1883" s="44" t="str">
        <f>IF(Wedstrijden!I2048="x","AA","")</f>
        <v/>
      </c>
      <c r="BM1883" s="44" t="str">
        <f>IF(Wedstrijden!J2048="x","A","")</f>
        <v/>
      </c>
      <c r="BN1883" s="44" t="str">
        <f>IF(Wedstrijden!K2048="x","B1","")</f>
        <v/>
      </c>
      <c r="BO1883" s="44" t="str">
        <f>IF(Wedstrijden!L2048="x","BB","")</f>
        <v/>
      </c>
      <c r="BP1883" s="44" t="str">
        <f>IF(Wedstrijden!M2048="x","B","")</f>
        <v/>
      </c>
      <c r="BQ1883" s="44" t="str">
        <f>IF(Wedstrijden!N2048="x","L1","")</f>
        <v/>
      </c>
      <c r="BR1883" s="44" t="str">
        <f>IF(Wedstrijden!O2048="x","L2","")</f>
        <v/>
      </c>
      <c r="BS1883" s="44" t="str">
        <f>IF(Wedstrijden!P2048="x","M1","")</f>
        <v/>
      </c>
      <c r="BT1883" s="44" t="str">
        <f>IF(Wedstrijden!Q2048="x","M2","")</f>
        <v/>
      </c>
      <c r="BU1883" s="44" t="str">
        <f>IF(Wedstrijden!R2048="x","Z1","")</f>
        <v/>
      </c>
      <c r="BV1883" s="44" t="str">
        <f>IF(Wedstrijden!S2048="x","Z2","")</f>
        <v/>
      </c>
      <c r="BW1883" s="44" t="str">
        <f>IF(COUNTA(Wedstrijden!T2048:AB2048)&lt;&gt;0,1,"")</f>
        <v/>
      </c>
      <c r="BX1883" s="44" t="str">
        <f t="shared" si="175"/>
        <v/>
      </c>
      <c r="BY1883" s="44" t="str">
        <f>IF(Wedstrijden!T2048="x","BB","")</f>
        <v/>
      </c>
      <c r="BZ1883" s="44" t="str">
        <f>IF(Wedstrijden!U2048="x","B","")</f>
        <v/>
      </c>
      <c r="CA1883" s="44" t="str">
        <f>IF(Wedstrijden!V2048="x","L1","")</f>
        <v/>
      </c>
      <c r="CB1883" s="44" t="str">
        <f>IF(Wedstrijden!W2048="x","L2","")</f>
        <v/>
      </c>
      <c r="CC1883" s="44" t="str">
        <f>IF(Wedstrijden!X2048="x","M1","")</f>
        <v/>
      </c>
      <c r="CD1883" s="44" t="str">
        <f>IF(Wedstrijden!Y2048="x","M2","")</f>
        <v/>
      </c>
      <c r="CE1883" s="44" t="str">
        <f>IF(Wedstrijden!Z2048="x","Z1","")</f>
        <v/>
      </c>
      <c r="CF1883" s="44" t="str">
        <f>IF(Wedstrijden!AA2048="x","Z2","")</f>
        <v/>
      </c>
      <c r="CG1883" s="44" t="str">
        <f>IF(Wedstrijden!AB2048="x","ZZL","")</f>
        <v/>
      </c>
      <c r="CL1883" s="44" t="str">
        <f>IF(COUNTA(Wedstrijden!AC2048:AJ2048)&lt;&gt;0,2,"")</f>
        <v/>
      </c>
      <c r="CM1883" s="44" t="str">
        <f t="shared" si="176"/>
        <v/>
      </c>
      <c r="CN1883" s="44" t="str">
        <f>IF(Wedstrijden!AC2048="x","AA","")</f>
        <v/>
      </c>
      <c r="CO1883" s="44" t="str">
        <f>IF(Wedstrijden!AD2048="x","A","")</f>
        <v/>
      </c>
      <c r="CP1883" s="44" t="str">
        <f>IF(Wedstrijden!AE2048="x","BB","")</f>
        <v/>
      </c>
      <c r="CQ1883" s="44" t="str">
        <f>IF(Wedstrijden!AF2048="x","B","")</f>
        <v/>
      </c>
      <c r="CR1883" s="44" t="str">
        <f>IF(Wedstrijden!AG2048="x","L","")</f>
        <v/>
      </c>
      <c r="CS1883" s="44" t="str">
        <f>IF(Wedstrijden!AH2048="x","M","")</f>
        <v/>
      </c>
      <c r="CT1883" s="44" t="str">
        <f>IF(Wedstrijden!AI2048="x","Z","")</f>
        <v/>
      </c>
      <c r="CU1883" s="44" t="str">
        <f>IF(Wedstrijden!AJ2048="x","ZZ","")</f>
        <v/>
      </c>
      <c r="CV1883" s="44" t="str">
        <f>IF(COUNTA(Wedstrijden!AK2048:AQ2048)&lt;&gt;0,2,"")</f>
        <v/>
      </c>
      <c r="CW1883" s="44" t="str">
        <f t="shared" si="177"/>
        <v/>
      </c>
      <c r="CX1883" s="44" t="str">
        <f>IF(Wedstrijden!AK2048="x","BB","")</f>
        <v/>
      </c>
      <c r="CY1883" s="44" t="str">
        <f>IF(Wedstrijden!AL2048="x","B","")</f>
        <v/>
      </c>
      <c r="CZ1883" s="44" t="str">
        <f>IF(Wedstrijden!AM2048="x","L","")</f>
        <v/>
      </c>
      <c r="DA1883" s="44" t="str">
        <f>IF(Wedstrijden!AN2048="x","M","")</f>
        <v/>
      </c>
      <c r="DB1883" s="44" t="str">
        <f>IF(Wedstrijden!AO2048="x","Z","")</f>
        <v/>
      </c>
      <c r="DC1883" s="44" t="str">
        <f>IF(Wedstrijden!AP2048="x","ZZ","")</f>
        <v/>
      </c>
      <c r="DD1883" s="44" t="str">
        <f>IF(Wedstrijden!AQ2048="x","1.40","")</f>
        <v/>
      </c>
      <c r="DE1883" s="44" t="str">
        <f>IF(COUNTA(Wedstrijden!AR2048:AT2048)&lt;&gt;0,6,"")</f>
        <v/>
      </c>
      <c r="DF1883" s="44" t="str">
        <f t="shared" si="178"/>
        <v/>
      </c>
      <c r="DG1883" s="44" t="str">
        <f>IF(Wedstrijden!AR2048="x","L","")</f>
        <v/>
      </c>
      <c r="DH1883" s="44" t="str">
        <f>IF(Wedstrijden!AS2048="x","M","")</f>
        <v/>
      </c>
      <c r="DI1883" s="44" t="str">
        <f>IF(Wedstrijden!AT2048="x","Z","")</f>
        <v/>
      </c>
      <c r="DJ1883" s="44" t="str">
        <f>IF(COUNTA(Wedstrijden!AU2048:AW2048)&lt;&gt;0,6,"")</f>
        <v/>
      </c>
      <c r="DK1883" s="44" t="str">
        <f t="shared" si="179"/>
        <v/>
      </c>
      <c r="DL1883" s="44" t="str">
        <f>IF(Wedstrijden!AU2048="x","L","")</f>
        <v/>
      </c>
      <c r="DM1883" s="44" t="str">
        <f>IF(Wedstrijden!AV2048="x","M","")</f>
        <v/>
      </c>
      <c r="DN1883" s="44" t="str">
        <f>IF(Wedstrijden!AW2048="x","Z","")</f>
        <v/>
      </c>
    </row>
    <row r="1884" spans="1:118" ht="15">
      <c r="A1884" s="48" t="e">
        <f>Wedstrijden!#REF!</f>
        <v>#REF!</v>
      </c>
      <c r="B1884" s="44" t="str">
        <f>IFERROR(VLOOKUP(Wedstrijden!E2049,Wedstrijdlocaties!$B$2:$E$499,2,FALSE),"")</f>
        <v/>
      </c>
      <c r="C1884" s="44" t="str">
        <f>Wedstrijden!F2049</f>
        <v/>
      </c>
      <c r="D1884" s="44" t="str">
        <f>IFERROR(VLOOKUP(Wedstrijden!G2049,Organisaties!$B$2:$C$501,2,FALSE),"")</f>
        <v/>
      </c>
      <c r="E1884" s="44" t="str">
        <f>IFERROR(VLOOKUP(Wedstrijden!G2049,Organisaties!$B$2:$F$501,5,FALSE),"")</f>
        <v/>
      </c>
      <c r="F1884" s="44" t="str">
        <f>IF(Wedstrijden!BC2049&lt;&gt;"",Wedstrijden!BC2049,"")</f>
        <v/>
      </c>
      <c r="G1884" s="44">
        <f>IF(Wedstrijden!AY2049="Indoor",1,0)</f>
        <v>0</v>
      </c>
      <c r="H1884" s="44">
        <f>Wedstrijden!AZ2049</f>
        <v>0</v>
      </c>
      <c r="I1884" s="44" t="str">
        <f>IF(Wedstrijden!AX2049="Nee",0,IF(Wedstrijden!AX2049="Ja",1,""))</f>
        <v/>
      </c>
      <c r="J1884" s="44" t="str">
        <f>IF(Wedstrijden!BA2049&lt;&gt;"",Wedstrijden!BA2049,"")</f>
        <v/>
      </c>
      <c r="W1884" s="45"/>
      <c r="AE1884" s="45"/>
      <c r="AN1884" s="45"/>
      <c r="AU1884" s="45"/>
      <c r="BA1884" s="45"/>
      <c r="BE1884" s="45"/>
      <c r="BJ1884" s="44" t="str">
        <f>IF(COUNTA(Wedstrijden!I2049:S2049)&lt;&gt;0,1,"")</f>
        <v/>
      </c>
      <c r="BK1884" s="44" t="str">
        <f t="shared" si="174"/>
        <v/>
      </c>
      <c r="BL1884" s="44" t="str">
        <f>IF(Wedstrijden!I2049="x","AA","")</f>
        <v/>
      </c>
      <c r="BM1884" s="44" t="str">
        <f>IF(Wedstrijden!J2049="x","A","")</f>
        <v/>
      </c>
      <c r="BN1884" s="44" t="str">
        <f>IF(Wedstrijden!K2049="x","B1","")</f>
        <v/>
      </c>
      <c r="BO1884" s="44" t="str">
        <f>IF(Wedstrijden!L2049="x","BB","")</f>
        <v/>
      </c>
      <c r="BP1884" s="44" t="str">
        <f>IF(Wedstrijden!M2049="x","B","")</f>
        <v/>
      </c>
      <c r="BQ1884" s="44" t="str">
        <f>IF(Wedstrijden!N2049="x","L1","")</f>
        <v/>
      </c>
      <c r="BR1884" s="44" t="str">
        <f>IF(Wedstrijden!O2049="x","L2","")</f>
        <v/>
      </c>
      <c r="BS1884" s="44" t="str">
        <f>IF(Wedstrijden!P2049="x","M1","")</f>
        <v/>
      </c>
      <c r="BT1884" s="44" t="str">
        <f>IF(Wedstrijden!Q2049="x","M2","")</f>
        <v/>
      </c>
      <c r="BU1884" s="44" t="str">
        <f>IF(Wedstrijden!R2049="x","Z1","")</f>
        <v/>
      </c>
      <c r="BV1884" s="44" t="str">
        <f>IF(Wedstrijden!S2049="x","Z2","")</f>
        <v/>
      </c>
      <c r="BW1884" s="44" t="str">
        <f>IF(COUNTA(Wedstrijden!T2049:AB2049)&lt;&gt;0,1,"")</f>
        <v/>
      </c>
      <c r="BX1884" s="44" t="str">
        <f t="shared" si="175"/>
        <v/>
      </c>
      <c r="BY1884" s="44" t="str">
        <f>IF(Wedstrijden!T2049="x","BB","")</f>
        <v/>
      </c>
      <c r="BZ1884" s="44" t="str">
        <f>IF(Wedstrijden!U2049="x","B","")</f>
        <v/>
      </c>
      <c r="CA1884" s="44" t="str">
        <f>IF(Wedstrijden!V2049="x","L1","")</f>
        <v/>
      </c>
      <c r="CB1884" s="44" t="str">
        <f>IF(Wedstrijden!W2049="x","L2","")</f>
        <v/>
      </c>
      <c r="CC1884" s="44" t="str">
        <f>IF(Wedstrijden!X2049="x","M1","")</f>
        <v/>
      </c>
      <c r="CD1884" s="44" t="str">
        <f>IF(Wedstrijden!Y2049="x","M2","")</f>
        <v/>
      </c>
      <c r="CE1884" s="44" t="str">
        <f>IF(Wedstrijden!Z2049="x","Z1","")</f>
        <v/>
      </c>
      <c r="CF1884" s="44" t="str">
        <f>IF(Wedstrijden!AA2049="x","Z2","")</f>
        <v/>
      </c>
      <c r="CG1884" s="44" t="str">
        <f>IF(Wedstrijden!AB2049="x","ZZL","")</f>
        <v/>
      </c>
      <c r="CL1884" s="44" t="str">
        <f>IF(COUNTA(Wedstrijden!AC2049:AJ2049)&lt;&gt;0,2,"")</f>
        <v/>
      </c>
      <c r="CM1884" s="44" t="str">
        <f t="shared" si="176"/>
        <v/>
      </c>
      <c r="CN1884" s="44" t="str">
        <f>IF(Wedstrijden!AC2049="x","AA","")</f>
        <v/>
      </c>
      <c r="CO1884" s="44" t="str">
        <f>IF(Wedstrijden!AD2049="x","A","")</f>
        <v/>
      </c>
      <c r="CP1884" s="44" t="str">
        <f>IF(Wedstrijden!AE2049="x","BB","")</f>
        <v/>
      </c>
      <c r="CQ1884" s="44" t="str">
        <f>IF(Wedstrijden!AF2049="x","B","")</f>
        <v/>
      </c>
      <c r="CR1884" s="44" t="str">
        <f>IF(Wedstrijden!AG2049="x","L","")</f>
        <v/>
      </c>
      <c r="CS1884" s="44" t="str">
        <f>IF(Wedstrijden!AH2049="x","M","")</f>
        <v/>
      </c>
      <c r="CT1884" s="44" t="str">
        <f>IF(Wedstrijden!AI2049="x","Z","")</f>
        <v/>
      </c>
      <c r="CU1884" s="44" t="str">
        <f>IF(Wedstrijden!AJ2049="x","ZZ","")</f>
        <v/>
      </c>
      <c r="CV1884" s="44" t="str">
        <f>IF(COUNTA(Wedstrijden!AK2049:AQ2049)&lt;&gt;0,2,"")</f>
        <v/>
      </c>
      <c r="CW1884" s="44" t="str">
        <f t="shared" si="177"/>
        <v/>
      </c>
      <c r="CX1884" s="44" t="str">
        <f>IF(Wedstrijden!AK2049="x","BB","")</f>
        <v/>
      </c>
      <c r="CY1884" s="44" t="str">
        <f>IF(Wedstrijden!AL2049="x","B","")</f>
        <v/>
      </c>
      <c r="CZ1884" s="44" t="str">
        <f>IF(Wedstrijden!AM2049="x","L","")</f>
        <v/>
      </c>
      <c r="DA1884" s="44" t="str">
        <f>IF(Wedstrijden!AN2049="x","M","")</f>
        <v/>
      </c>
      <c r="DB1884" s="44" t="str">
        <f>IF(Wedstrijden!AO2049="x","Z","")</f>
        <v/>
      </c>
      <c r="DC1884" s="44" t="str">
        <f>IF(Wedstrijden!AP2049="x","ZZ","")</f>
        <v/>
      </c>
      <c r="DD1884" s="44" t="str">
        <f>IF(Wedstrijden!AQ2049="x","1.40","")</f>
        <v/>
      </c>
      <c r="DE1884" s="44" t="str">
        <f>IF(COUNTA(Wedstrijden!AR2049:AT2049)&lt;&gt;0,6,"")</f>
        <v/>
      </c>
      <c r="DF1884" s="44" t="str">
        <f t="shared" si="178"/>
        <v/>
      </c>
      <c r="DG1884" s="44" t="str">
        <f>IF(Wedstrijden!AR2049="x","L","")</f>
        <v/>
      </c>
      <c r="DH1884" s="44" t="str">
        <f>IF(Wedstrijden!AS2049="x","M","")</f>
        <v/>
      </c>
      <c r="DI1884" s="44" t="str">
        <f>IF(Wedstrijden!AT2049="x","Z","")</f>
        <v/>
      </c>
      <c r="DJ1884" s="44" t="str">
        <f>IF(COUNTA(Wedstrijden!AU2049:AW2049)&lt;&gt;0,6,"")</f>
        <v/>
      </c>
      <c r="DK1884" s="44" t="str">
        <f t="shared" si="179"/>
        <v/>
      </c>
      <c r="DL1884" s="44" t="str">
        <f>IF(Wedstrijden!AU2049="x","L","")</f>
        <v/>
      </c>
      <c r="DM1884" s="44" t="str">
        <f>IF(Wedstrijden!AV2049="x","M","")</f>
        <v/>
      </c>
      <c r="DN1884" s="44" t="str">
        <f>IF(Wedstrijden!AW2049="x","Z","")</f>
        <v/>
      </c>
    </row>
    <row r="1885" spans="1:118" ht="15">
      <c r="A1885" s="48" t="e">
        <f>Wedstrijden!#REF!</f>
        <v>#REF!</v>
      </c>
      <c r="B1885" s="44" t="str">
        <f>IFERROR(VLOOKUP(Wedstrijden!E2050,Wedstrijdlocaties!$B$2:$E$499,2,FALSE),"")</f>
        <v/>
      </c>
      <c r="C1885" s="44" t="str">
        <f>Wedstrijden!F2050</f>
        <v/>
      </c>
      <c r="D1885" s="44" t="str">
        <f>IFERROR(VLOOKUP(Wedstrijden!G2050,Organisaties!$B$2:$C$501,2,FALSE),"")</f>
        <v/>
      </c>
      <c r="E1885" s="44" t="str">
        <f>IFERROR(VLOOKUP(Wedstrijden!G2050,Organisaties!$B$2:$F$501,5,FALSE),"")</f>
        <v/>
      </c>
      <c r="F1885" s="44" t="str">
        <f>IF(Wedstrijden!BC2050&lt;&gt;"",Wedstrijden!BC2050,"")</f>
        <v/>
      </c>
      <c r="G1885" s="44">
        <f>IF(Wedstrijden!AY2050="Indoor",1,0)</f>
        <v>0</v>
      </c>
      <c r="H1885" s="44">
        <f>Wedstrijden!AZ2050</f>
        <v>0</v>
      </c>
      <c r="I1885" s="44" t="str">
        <f>IF(Wedstrijden!AX2050="Nee",0,IF(Wedstrijden!AX2050="Ja",1,""))</f>
        <v/>
      </c>
      <c r="J1885" s="44" t="str">
        <f>IF(Wedstrijden!BA2050&lt;&gt;"",Wedstrijden!BA2050,"")</f>
        <v/>
      </c>
      <c r="W1885" s="45"/>
      <c r="AE1885" s="45"/>
      <c r="AN1885" s="45"/>
      <c r="AU1885" s="45"/>
      <c r="BA1885" s="45"/>
      <c r="BE1885" s="45"/>
      <c r="BJ1885" s="44" t="str">
        <f>IF(COUNTA(Wedstrijden!I2050:S2050)&lt;&gt;0,1,"")</f>
        <v/>
      </c>
      <c r="BK1885" s="44" t="str">
        <f t="shared" si="174"/>
        <v/>
      </c>
      <c r="BL1885" s="44" t="str">
        <f>IF(Wedstrijden!I2050="x","AA","")</f>
        <v/>
      </c>
      <c r="BM1885" s="44" t="str">
        <f>IF(Wedstrijden!J2050="x","A","")</f>
        <v/>
      </c>
      <c r="BN1885" s="44" t="str">
        <f>IF(Wedstrijden!K2050="x","B1","")</f>
        <v/>
      </c>
      <c r="BO1885" s="44" t="str">
        <f>IF(Wedstrijden!L2050="x","BB","")</f>
        <v/>
      </c>
      <c r="BP1885" s="44" t="str">
        <f>IF(Wedstrijden!M2050="x","B","")</f>
        <v/>
      </c>
      <c r="BQ1885" s="44" t="str">
        <f>IF(Wedstrijden!N2050="x","L1","")</f>
        <v/>
      </c>
      <c r="BR1885" s="44" t="str">
        <f>IF(Wedstrijden!O2050="x","L2","")</f>
        <v/>
      </c>
      <c r="BS1885" s="44" t="str">
        <f>IF(Wedstrijden!P2050="x","M1","")</f>
        <v/>
      </c>
      <c r="BT1885" s="44" t="str">
        <f>IF(Wedstrijden!Q2050="x","M2","")</f>
        <v/>
      </c>
      <c r="BU1885" s="44" t="str">
        <f>IF(Wedstrijden!R2050="x","Z1","")</f>
        <v/>
      </c>
      <c r="BV1885" s="44" t="str">
        <f>IF(Wedstrijden!S2050="x","Z2","")</f>
        <v/>
      </c>
      <c r="BW1885" s="44" t="str">
        <f>IF(COUNTA(Wedstrijden!T2050:AB2050)&lt;&gt;0,1,"")</f>
        <v/>
      </c>
      <c r="BX1885" s="44" t="str">
        <f t="shared" si="175"/>
        <v/>
      </c>
      <c r="BY1885" s="44" t="str">
        <f>IF(Wedstrijden!T2050="x","BB","")</f>
        <v/>
      </c>
      <c r="BZ1885" s="44" t="str">
        <f>IF(Wedstrijden!U2050="x","B","")</f>
        <v/>
      </c>
      <c r="CA1885" s="44" t="str">
        <f>IF(Wedstrijden!V2050="x","L1","")</f>
        <v/>
      </c>
      <c r="CB1885" s="44" t="str">
        <f>IF(Wedstrijden!W2050="x","L2","")</f>
        <v/>
      </c>
      <c r="CC1885" s="44" t="str">
        <f>IF(Wedstrijden!X2050="x","M1","")</f>
        <v/>
      </c>
      <c r="CD1885" s="44" t="str">
        <f>IF(Wedstrijden!Y2050="x","M2","")</f>
        <v/>
      </c>
      <c r="CE1885" s="44" t="str">
        <f>IF(Wedstrijden!Z2050="x","Z1","")</f>
        <v/>
      </c>
      <c r="CF1885" s="44" t="str">
        <f>IF(Wedstrijden!AA2050="x","Z2","")</f>
        <v/>
      </c>
      <c r="CG1885" s="44" t="str">
        <f>IF(Wedstrijden!AB2050="x","ZZL","")</f>
        <v/>
      </c>
      <c r="CL1885" s="44" t="str">
        <f>IF(COUNTA(Wedstrijden!AC2050:AJ2050)&lt;&gt;0,2,"")</f>
        <v/>
      </c>
      <c r="CM1885" s="44" t="str">
        <f t="shared" si="176"/>
        <v/>
      </c>
      <c r="CN1885" s="44" t="str">
        <f>IF(Wedstrijden!AC2050="x","AA","")</f>
        <v/>
      </c>
      <c r="CO1885" s="44" t="str">
        <f>IF(Wedstrijden!AD2050="x","A","")</f>
        <v/>
      </c>
      <c r="CP1885" s="44" t="str">
        <f>IF(Wedstrijden!AE2050="x","BB","")</f>
        <v/>
      </c>
      <c r="CQ1885" s="44" t="str">
        <f>IF(Wedstrijden!AF2050="x","B","")</f>
        <v/>
      </c>
      <c r="CR1885" s="44" t="str">
        <f>IF(Wedstrijden!AG2050="x","L","")</f>
        <v/>
      </c>
      <c r="CS1885" s="44" t="str">
        <f>IF(Wedstrijden!AH2050="x","M","")</f>
        <v/>
      </c>
      <c r="CT1885" s="44" t="str">
        <f>IF(Wedstrijden!AI2050="x","Z","")</f>
        <v/>
      </c>
      <c r="CU1885" s="44" t="str">
        <f>IF(Wedstrijden!AJ2050="x","ZZ","")</f>
        <v/>
      </c>
      <c r="CV1885" s="44" t="str">
        <f>IF(COUNTA(Wedstrijden!AK2050:AQ2050)&lt;&gt;0,2,"")</f>
        <v/>
      </c>
      <c r="CW1885" s="44" t="str">
        <f t="shared" si="177"/>
        <v/>
      </c>
      <c r="CX1885" s="44" t="str">
        <f>IF(Wedstrijden!AK2050="x","BB","")</f>
        <v/>
      </c>
      <c r="CY1885" s="44" t="str">
        <f>IF(Wedstrijden!AL2050="x","B","")</f>
        <v/>
      </c>
      <c r="CZ1885" s="44" t="str">
        <f>IF(Wedstrijden!AM2050="x","L","")</f>
        <v/>
      </c>
      <c r="DA1885" s="44" t="str">
        <f>IF(Wedstrijden!AN2050="x","M","")</f>
        <v/>
      </c>
      <c r="DB1885" s="44" t="str">
        <f>IF(Wedstrijden!AO2050="x","Z","")</f>
        <v/>
      </c>
      <c r="DC1885" s="44" t="str">
        <f>IF(Wedstrijden!AP2050="x","ZZ","")</f>
        <v/>
      </c>
      <c r="DD1885" s="44" t="str">
        <f>IF(Wedstrijden!AQ2050="x","1.40","")</f>
        <v/>
      </c>
      <c r="DE1885" s="44" t="str">
        <f>IF(COUNTA(Wedstrijden!AR2050:AT2050)&lt;&gt;0,6,"")</f>
        <v/>
      </c>
      <c r="DF1885" s="44" t="str">
        <f t="shared" si="178"/>
        <v/>
      </c>
      <c r="DG1885" s="44" t="str">
        <f>IF(Wedstrijden!AR2050="x","L","")</f>
        <v/>
      </c>
      <c r="DH1885" s="44" t="str">
        <f>IF(Wedstrijden!AS2050="x","M","")</f>
        <v/>
      </c>
      <c r="DI1885" s="44" t="str">
        <f>IF(Wedstrijden!AT2050="x","Z","")</f>
        <v/>
      </c>
      <c r="DJ1885" s="44" t="str">
        <f>IF(COUNTA(Wedstrijden!AU2050:AW2050)&lt;&gt;0,6,"")</f>
        <v/>
      </c>
      <c r="DK1885" s="44" t="str">
        <f t="shared" si="179"/>
        <v/>
      </c>
      <c r="DL1885" s="44" t="str">
        <f>IF(Wedstrijden!AU2050="x","L","")</f>
        <v/>
      </c>
      <c r="DM1885" s="44" t="str">
        <f>IF(Wedstrijden!AV2050="x","M","")</f>
        <v/>
      </c>
      <c r="DN1885" s="44" t="str">
        <f>IF(Wedstrijden!AW2050="x","Z","")</f>
        <v/>
      </c>
    </row>
    <row r="1886" spans="1:118" ht="15">
      <c r="A1886" s="48" t="e">
        <f>Wedstrijden!#REF!</f>
        <v>#REF!</v>
      </c>
      <c r="B1886" s="44" t="str">
        <f>IFERROR(VLOOKUP(Wedstrijden!E2051,Wedstrijdlocaties!$B$2:$E$499,2,FALSE),"")</f>
        <v/>
      </c>
      <c r="C1886" s="44" t="str">
        <f>Wedstrijden!F2051</f>
        <v/>
      </c>
      <c r="D1886" s="44" t="str">
        <f>IFERROR(VLOOKUP(Wedstrijden!G2051,Organisaties!$B$2:$C$501,2,FALSE),"")</f>
        <v/>
      </c>
      <c r="E1886" s="44" t="str">
        <f>IFERROR(VLOOKUP(Wedstrijden!G2051,Organisaties!$B$2:$F$501,5,FALSE),"")</f>
        <v/>
      </c>
      <c r="F1886" s="44" t="str">
        <f>IF(Wedstrijden!BC2051&lt;&gt;"",Wedstrijden!BC2051,"")</f>
        <v/>
      </c>
      <c r="G1886" s="44">
        <f>IF(Wedstrijden!AY2051="Indoor",1,0)</f>
        <v>0</v>
      </c>
      <c r="H1886" s="44">
        <f>Wedstrijden!AZ2051</f>
        <v>0</v>
      </c>
      <c r="I1886" s="44" t="str">
        <f>IF(Wedstrijden!AX2051="Nee",0,IF(Wedstrijden!AX2051="Ja",1,""))</f>
        <v/>
      </c>
      <c r="J1886" s="44" t="str">
        <f>IF(Wedstrijden!BA2051&lt;&gt;"",Wedstrijden!BA2051,"")</f>
        <v/>
      </c>
      <c r="W1886" s="45"/>
      <c r="AE1886" s="45"/>
      <c r="AN1886" s="45"/>
      <c r="AU1886" s="45"/>
      <c r="BA1886" s="45"/>
      <c r="BE1886" s="45"/>
      <c r="BJ1886" s="44" t="str">
        <f>IF(COUNTA(Wedstrijden!I2051:S2051)&lt;&gt;0,1,"")</f>
        <v/>
      </c>
      <c r="BK1886" s="44" t="str">
        <f t="shared" si="174"/>
        <v/>
      </c>
      <c r="BL1886" s="44" t="str">
        <f>IF(Wedstrijden!I2051="x","AA","")</f>
        <v/>
      </c>
      <c r="BM1886" s="44" t="str">
        <f>IF(Wedstrijden!J2051="x","A","")</f>
        <v/>
      </c>
      <c r="BN1886" s="44" t="str">
        <f>IF(Wedstrijden!K2051="x","B1","")</f>
        <v/>
      </c>
      <c r="BO1886" s="44" t="str">
        <f>IF(Wedstrijden!L2051="x","BB","")</f>
        <v/>
      </c>
      <c r="BP1886" s="44" t="str">
        <f>IF(Wedstrijden!M2051="x","B","")</f>
        <v/>
      </c>
      <c r="BQ1886" s="44" t="str">
        <f>IF(Wedstrijden!N2051="x","L1","")</f>
        <v/>
      </c>
      <c r="BR1886" s="44" t="str">
        <f>IF(Wedstrijden!O2051="x","L2","")</f>
        <v/>
      </c>
      <c r="BS1886" s="44" t="str">
        <f>IF(Wedstrijden!P2051="x","M1","")</f>
        <v/>
      </c>
      <c r="BT1886" s="44" t="str">
        <f>IF(Wedstrijden!Q2051="x","M2","")</f>
        <v/>
      </c>
      <c r="BU1886" s="44" t="str">
        <f>IF(Wedstrijden!R2051="x","Z1","")</f>
        <v/>
      </c>
      <c r="BV1886" s="44" t="str">
        <f>IF(Wedstrijden!S2051="x","Z2","")</f>
        <v/>
      </c>
      <c r="BW1886" s="44" t="str">
        <f>IF(COUNTA(Wedstrijden!T2051:AB2051)&lt;&gt;0,1,"")</f>
        <v/>
      </c>
      <c r="BX1886" s="44" t="str">
        <f t="shared" si="175"/>
        <v/>
      </c>
      <c r="BY1886" s="44" t="str">
        <f>IF(Wedstrijden!T2051="x","BB","")</f>
        <v/>
      </c>
      <c r="BZ1886" s="44" t="str">
        <f>IF(Wedstrijden!U2051="x","B","")</f>
        <v/>
      </c>
      <c r="CA1886" s="44" t="str">
        <f>IF(Wedstrijden!V2051="x","L1","")</f>
        <v/>
      </c>
      <c r="CB1886" s="44" t="str">
        <f>IF(Wedstrijden!W2051="x","L2","")</f>
        <v/>
      </c>
      <c r="CC1886" s="44" t="str">
        <f>IF(Wedstrijden!X2051="x","M1","")</f>
        <v/>
      </c>
      <c r="CD1886" s="44" t="str">
        <f>IF(Wedstrijden!Y2051="x","M2","")</f>
        <v/>
      </c>
      <c r="CE1886" s="44" t="str">
        <f>IF(Wedstrijden!Z2051="x","Z1","")</f>
        <v/>
      </c>
      <c r="CF1886" s="44" t="str">
        <f>IF(Wedstrijden!AA2051="x","Z2","")</f>
        <v/>
      </c>
      <c r="CG1886" s="44" t="str">
        <f>IF(Wedstrijden!AB2051="x","ZZL","")</f>
        <v/>
      </c>
      <c r="CL1886" s="44" t="str">
        <f>IF(COUNTA(Wedstrijden!AC2051:AJ2051)&lt;&gt;0,2,"")</f>
        <v/>
      </c>
      <c r="CM1886" s="44" t="str">
        <f t="shared" si="176"/>
        <v/>
      </c>
      <c r="CN1886" s="44" t="str">
        <f>IF(Wedstrijden!AC2051="x","AA","")</f>
        <v/>
      </c>
      <c r="CO1886" s="44" t="str">
        <f>IF(Wedstrijden!AD2051="x","A","")</f>
        <v/>
      </c>
      <c r="CP1886" s="44" t="str">
        <f>IF(Wedstrijden!AE2051="x","BB","")</f>
        <v/>
      </c>
      <c r="CQ1886" s="44" t="str">
        <f>IF(Wedstrijden!AF2051="x","B","")</f>
        <v/>
      </c>
      <c r="CR1886" s="44" t="str">
        <f>IF(Wedstrijden!AG2051="x","L","")</f>
        <v/>
      </c>
      <c r="CS1886" s="44" t="str">
        <f>IF(Wedstrijden!AH2051="x","M","")</f>
        <v/>
      </c>
      <c r="CT1886" s="44" t="str">
        <f>IF(Wedstrijden!AI2051="x","Z","")</f>
        <v/>
      </c>
      <c r="CU1886" s="44" t="str">
        <f>IF(Wedstrijden!AJ2051="x","ZZ","")</f>
        <v/>
      </c>
      <c r="CV1886" s="44" t="str">
        <f>IF(COUNTA(Wedstrijden!AK2051:AQ2051)&lt;&gt;0,2,"")</f>
        <v/>
      </c>
      <c r="CW1886" s="44" t="str">
        <f t="shared" si="177"/>
        <v/>
      </c>
      <c r="CX1886" s="44" t="str">
        <f>IF(Wedstrijden!AK2051="x","BB","")</f>
        <v/>
      </c>
      <c r="CY1886" s="44" t="str">
        <f>IF(Wedstrijden!AL2051="x","B","")</f>
        <v/>
      </c>
      <c r="CZ1886" s="44" t="str">
        <f>IF(Wedstrijden!AM2051="x","L","")</f>
        <v/>
      </c>
      <c r="DA1886" s="44" t="str">
        <f>IF(Wedstrijden!AN2051="x","M","")</f>
        <v/>
      </c>
      <c r="DB1886" s="44" t="str">
        <f>IF(Wedstrijden!AO2051="x","Z","")</f>
        <v/>
      </c>
      <c r="DC1886" s="44" t="str">
        <f>IF(Wedstrijden!AP2051="x","ZZ","")</f>
        <v/>
      </c>
      <c r="DD1886" s="44" t="str">
        <f>IF(Wedstrijden!AQ2051="x","1.40","")</f>
        <v/>
      </c>
      <c r="DE1886" s="44" t="str">
        <f>IF(COUNTA(Wedstrijden!AR2051:AT2051)&lt;&gt;0,6,"")</f>
        <v/>
      </c>
      <c r="DF1886" s="44" t="str">
        <f t="shared" si="178"/>
        <v/>
      </c>
      <c r="DG1886" s="44" t="str">
        <f>IF(Wedstrijden!AR2051="x","L","")</f>
        <v/>
      </c>
      <c r="DH1886" s="44" t="str">
        <f>IF(Wedstrijden!AS2051="x","M","")</f>
        <v/>
      </c>
      <c r="DI1886" s="44" t="str">
        <f>IF(Wedstrijden!AT2051="x","Z","")</f>
        <v/>
      </c>
      <c r="DJ1886" s="44" t="str">
        <f>IF(COUNTA(Wedstrijden!AU2051:AW2051)&lt;&gt;0,6,"")</f>
        <v/>
      </c>
      <c r="DK1886" s="44" t="str">
        <f t="shared" si="179"/>
        <v/>
      </c>
      <c r="DL1886" s="44" t="str">
        <f>IF(Wedstrijden!AU2051="x","L","")</f>
        <v/>
      </c>
      <c r="DM1886" s="44" t="str">
        <f>IF(Wedstrijden!AV2051="x","M","")</f>
        <v/>
      </c>
      <c r="DN1886" s="44" t="str">
        <f>IF(Wedstrijden!AW2051="x","Z","")</f>
        <v/>
      </c>
    </row>
    <row r="1887" spans="1:118" ht="15">
      <c r="A1887" s="48" t="e">
        <f>Wedstrijden!#REF!</f>
        <v>#REF!</v>
      </c>
      <c r="B1887" s="44" t="str">
        <f>IFERROR(VLOOKUP(Wedstrijden!E2052,Wedstrijdlocaties!$B$2:$E$499,2,FALSE),"")</f>
        <v/>
      </c>
      <c r="C1887" s="44" t="str">
        <f>Wedstrijden!F2052</f>
        <v/>
      </c>
      <c r="D1887" s="44" t="str">
        <f>IFERROR(VLOOKUP(Wedstrijden!G2052,Organisaties!$B$2:$C$501,2,FALSE),"")</f>
        <v/>
      </c>
      <c r="E1887" s="44" t="str">
        <f>IFERROR(VLOOKUP(Wedstrijden!G2052,Organisaties!$B$2:$F$501,5,FALSE),"")</f>
        <v/>
      </c>
      <c r="F1887" s="44" t="str">
        <f>IF(Wedstrijden!BC2052&lt;&gt;"",Wedstrijden!BC2052,"")</f>
        <v/>
      </c>
      <c r="G1887" s="44">
        <f>IF(Wedstrijden!AY2052="Indoor",1,0)</f>
        <v>0</v>
      </c>
      <c r="H1887" s="44">
        <f>Wedstrijden!AZ2052</f>
        <v>0</v>
      </c>
      <c r="I1887" s="44" t="str">
        <f>IF(Wedstrijden!AX2052="Nee",0,IF(Wedstrijden!AX2052="Ja",1,""))</f>
        <v/>
      </c>
      <c r="J1887" s="44" t="str">
        <f>IF(Wedstrijden!BA2052&lt;&gt;"",Wedstrijden!BA2052,"")</f>
        <v/>
      </c>
      <c r="W1887" s="45"/>
      <c r="AE1887" s="45"/>
      <c r="AN1887" s="45"/>
      <c r="AU1887" s="45"/>
      <c r="BA1887" s="45"/>
      <c r="BE1887" s="45"/>
      <c r="BJ1887" s="44" t="str">
        <f>IF(COUNTA(Wedstrijden!I2052:S2052)&lt;&gt;0,1,"")</f>
        <v/>
      </c>
      <c r="BK1887" s="44" t="str">
        <f t="shared" si="174"/>
        <v/>
      </c>
      <c r="BL1887" s="44" t="str">
        <f>IF(Wedstrijden!I2052="x","AA","")</f>
        <v/>
      </c>
      <c r="BM1887" s="44" t="str">
        <f>IF(Wedstrijden!J2052="x","A","")</f>
        <v/>
      </c>
      <c r="BN1887" s="44" t="str">
        <f>IF(Wedstrijden!K2052="x","B1","")</f>
        <v/>
      </c>
      <c r="BO1887" s="44" t="str">
        <f>IF(Wedstrijden!L2052="x","BB","")</f>
        <v/>
      </c>
      <c r="BP1887" s="44" t="str">
        <f>IF(Wedstrijden!M2052="x","B","")</f>
        <v/>
      </c>
      <c r="BQ1887" s="44" t="str">
        <f>IF(Wedstrijden!N2052="x","L1","")</f>
        <v/>
      </c>
      <c r="BR1887" s="44" t="str">
        <f>IF(Wedstrijden!O2052="x","L2","")</f>
        <v/>
      </c>
      <c r="BS1887" s="44" t="str">
        <f>IF(Wedstrijden!P2052="x","M1","")</f>
        <v/>
      </c>
      <c r="BT1887" s="44" t="str">
        <f>IF(Wedstrijden!Q2052="x","M2","")</f>
        <v/>
      </c>
      <c r="BU1887" s="44" t="str">
        <f>IF(Wedstrijden!R2052="x","Z1","")</f>
        <v/>
      </c>
      <c r="BV1887" s="44" t="str">
        <f>IF(Wedstrijden!S2052="x","Z2","")</f>
        <v/>
      </c>
      <c r="BW1887" s="44" t="str">
        <f>IF(COUNTA(Wedstrijden!T2052:AB2052)&lt;&gt;0,1,"")</f>
        <v/>
      </c>
      <c r="BX1887" s="44" t="str">
        <f t="shared" si="175"/>
        <v/>
      </c>
      <c r="BY1887" s="44" t="str">
        <f>IF(Wedstrijden!T2052="x","BB","")</f>
        <v/>
      </c>
      <c r="BZ1887" s="44" t="str">
        <f>IF(Wedstrijden!U2052="x","B","")</f>
        <v/>
      </c>
      <c r="CA1887" s="44" t="str">
        <f>IF(Wedstrijden!V2052="x","L1","")</f>
        <v/>
      </c>
      <c r="CB1887" s="44" t="str">
        <f>IF(Wedstrijden!W2052="x","L2","")</f>
        <v/>
      </c>
      <c r="CC1887" s="44" t="str">
        <f>IF(Wedstrijden!X2052="x","M1","")</f>
        <v/>
      </c>
      <c r="CD1887" s="44" t="str">
        <f>IF(Wedstrijden!Y2052="x","M2","")</f>
        <v/>
      </c>
      <c r="CE1887" s="44" t="str">
        <f>IF(Wedstrijden!Z2052="x","Z1","")</f>
        <v/>
      </c>
      <c r="CF1887" s="44" t="str">
        <f>IF(Wedstrijden!AA2052="x","Z2","")</f>
        <v/>
      </c>
      <c r="CG1887" s="44" t="str">
        <f>IF(Wedstrijden!AB2052="x","ZZL","")</f>
        <v/>
      </c>
      <c r="CL1887" s="44" t="str">
        <f>IF(COUNTA(Wedstrijden!AC2052:AJ2052)&lt;&gt;0,2,"")</f>
        <v/>
      </c>
      <c r="CM1887" s="44" t="str">
        <f t="shared" si="176"/>
        <v/>
      </c>
      <c r="CN1887" s="44" t="str">
        <f>IF(Wedstrijden!AC2052="x","AA","")</f>
        <v/>
      </c>
      <c r="CO1887" s="44" t="str">
        <f>IF(Wedstrijden!AD2052="x","A","")</f>
        <v/>
      </c>
      <c r="CP1887" s="44" t="str">
        <f>IF(Wedstrijden!AE2052="x","BB","")</f>
        <v/>
      </c>
      <c r="CQ1887" s="44" t="str">
        <f>IF(Wedstrijden!AF2052="x","B","")</f>
        <v/>
      </c>
      <c r="CR1887" s="44" t="str">
        <f>IF(Wedstrijden!AG2052="x","L","")</f>
        <v/>
      </c>
      <c r="CS1887" s="44" t="str">
        <f>IF(Wedstrijden!AH2052="x","M","")</f>
        <v/>
      </c>
      <c r="CT1887" s="44" t="str">
        <f>IF(Wedstrijden!AI2052="x","Z","")</f>
        <v/>
      </c>
      <c r="CU1887" s="44" t="str">
        <f>IF(Wedstrijden!AJ2052="x","ZZ","")</f>
        <v/>
      </c>
      <c r="CV1887" s="44" t="str">
        <f>IF(COUNTA(Wedstrijden!AK2052:AQ2052)&lt;&gt;0,2,"")</f>
        <v/>
      </c>
      <c r="CW1887" s="44" t="str">
        <f t="shared" si="177"/>
        <v/>
      </c>
      <c r="CX1887" s="44" t="str">
        <f>IF(Wedstrijden!AK2052="x","BB","")</f>
        <v/>
      </c>
      <c r="CY1887" s="44" t="str">
        <f>IF(Wedstrijden!AL2052="x","B","")</f>
        <v/>
      </c>
      <c r="CZ1887" s="44" t="str">
        <f>IF(Wedstrijden!AM2052="x","L","")</f>
        <v/>
      </c>
      <c r="DA1887" s="44" t="str">
        <f>IF(Wedstrijden!AN2052="x","M","")</f>
        <v/>
      </c>
      <c r="DB1887" s="44" t="str">
        <f>IF(Wedstrijden!AO2052="x","Z","")</f>
        <v/>
      </c>
      <c r="DC1887" s="44" t="str">
        <f>IF(Wedstrijden!AP2052="x","ZZ","")</f>
        <v/>
      </c>
      <c r="DD1887" s="44" t="str">
        <f>IF(Wedstrijden!AQ2052="x","1.40","")</f>
        <v/>
      </c>
      <c r="DE1887" s="44" t="str">
        <f>IF(COUNTA(Wedstrijden!AR2052:AT2052)&lt;&gt;0,6,"")</f>
        <v/>
      </c>
      <c r="DF1887" s="44" t="str">
        <f t="shared" si="178"/>
        <v/>
      </c>
      <c r="DG1887" s="44" t="str">
        <f>IF(Wedstrijden!AR2052="x","L","")</f>
        <v/>
      </c>
      <c r="DH1887" s="44" t="str">
        <f>IF(Wedstrijden!AS2052="x","M","")</f>
        <v/>
      </c>
      <c r="DI1887" s="44" t="str">
        <f>IF(Wedstrijden!AT2052="x","Z","")</f>
        <v/>
      </c>
      <c r="DJ1887" s="44" t="str">
        <f>IF(COUNTA(Wedstrijden!AU2052:AW2052)&lt;&gt;0,6,"")</f>
        <v/>
      </c>
      <c r="DK1887" s="44" t="str">
        <f t="shared" si="179"/>
        <v/>
      </c>
      <c r="DL1887" s="44" t="str">
        <f>IF(Wedstrijden!AU2052="x","L","")</f>
        <v/>
      </c>
      <c r="DM1887" s="44" t="str">
        <f>IF(Wedstrijden!AV2052="x","M","")</f>
        <v/>
      </c>
      <c r="DN1887" s="44" t="str">
        <f>IF(Wedstrijden!AW2052="x","Z","")</f>
        <v/>
      </c>
    </row>
    <row r="1888" spans="1:118" ht="15">
      <c r="A1888" s="48" t="e">
        <f>Wedstrijden!#REF!</f>
        <v>#REF!</v>
      </c>
      <c r="B1888" s="44" t="str">
        <f>IFERROR(VLOOKUP(Wedstrijden!E2053,Wedstrijdlocaties!$B$2:$E$499,2,FALSE),"")</f>
        <v/>
      </c>
      <c r="C1888" s="44" t="str">
        <f>Wedstrijden!F2053</f>
        <v/>
      </c>
      <c r="D1888" s="44" t="str">
        <f>IFERROR(VLOOKUP(Wedstrijden!G2053,Organisaties!$B$2:$C$501,2,FALSE),"")</f>
        <v/>
      </c>
      <c r="E1888" s="44" t="str">
        <f>IFERROR(VLOOKUP(Wedstrijden!G2053,Organisaties!$B$2:$F$501,5,FALSE),"")</f>
        <v/>
      </c>
      <c r="F1888" s="44" t="str">
        <f>IF(Wedstrijden!BC2053&lt;&gt;"",Wedstrijden!BC2053,"")</f>
        <v/>
      </c>
      <c r="G1888" s="44">
        <f>IF(Wedstrijden!AY2053="Indoor",1,0)</f>
        <v>0</v>
      </c>
      <c r="H1888" s="44">
        <f>Wedstrijden!AZ2053</f>
        <v>0</v>
      </c>
      <c r="I1888" s="44" t="str">
        <f>IF(Wedstrijden!AX2053="Nee",0,IF(Wedstrijden!AX2053="Ja",1,""))</f>
        <v/>
      </c>
      <c r="J1888" s="44" t="str">
        <f>IF(Wedstrijden!BA2053&lt;&gt;"",Wedstrijden!BA2053,"")</f>
        <v/>
      </c>
      <c r="W1888" s="45"/>
      <c r="AE1888" s="45"/>
      <c r="AN1888" s="45"/>
      <c r="AU1888" s="45"/>
      <c r="BA1888" s="45"/>
      <c r="BE1888" s="45"/>
      <c r="BJ1888" s="44" t="str">
        <f>IF(COUNTA(Wedstrijden!I2053:S2053)&lt;&gt;0,1,"")</f>
        <v/>
      </c>
      <c r="BK1888" s="44" t="str">
        <f t="shared" si="174"/>
        <v/>
      </c>
      <c r="BL1888" s="44" t="str">
        <f>IF(Wedstrijden!I2053="x","AA","")</f>
        <v/>
      </c>
      <c r="BM1888" s="44" t="str">
        <f>IF(Wedstrijden!J2053="x","A","")</f>
        <v/>
      </c>
      <c r="BN1888" s="44" t="str">
        <f>IF(Wedstrijden!K2053="x","B1","")</f>
        <v/>
      </c>
      <c r="BO1888" s="44" t="str">
        <f>IF(Wedstrijden!L2053="x","BB","")</f>
        <v/>
      </c>
      <c r="BP1888" s="44" t="str">
        <f>IF(Wedstrijden!M2053="x","B","")</f>
        <v/>
      </c>
      <c r="BQ1888" s="44" t="str">
        <f>IF(Wedstrijden!N2053="x","L1","")</f>
        <v/>
      </c>
      <c r="BR1888" s="44" t="str">
        <f>IF(Wedstrijden!O2053="x","L2","")</f>
        <v/>
      </c>
      <c r="BS1888" s="44" t="str">
        <f>IF(Wedstrijden!P2053="x","M1","")</f>
        <v/>
      </c>
      <c r="BT1888" s="44" t="str">
        <f>IF(Wedstrijden!Q2053="x","M2","")</f>
        <v/>
      </c>
      <c r="BU1888" s="44" t="str">
        <f>IF(Wedstrijden!R2053="x","Z1","")</f>
        <v/>
      </c>
      <c r="BV1888" s="44" t="str">
        <f>IF(Wedstrijden!S2053="x","Z2","")</f>
        <v/>
      </c>
      <c r="BW1888" s="44" t="str">
        <f>IF(COUNTA(Wedstrijden!T2053:AB2053)&lt;&gt;0,1,"")</f>
        <v/>
      </c>
      <c r="BX1888" s="44" t="str">
        <f t="shared" si="175"/>
        <v/>
      </c>
      <c r="BY1888" s="44" t="str">
        <f>IF(Wedstrijden!T2053="x","BB","")</f>
        <v/>
      </c>
      <c r="BZ1888" s="44" t="str">
        <f>IF(Wedstrijden!U2053="x","B","")</f>
        <v/>
      </c>
      <c r="CA1888" s="44" t="str">
        <f>IF(Wedstrijden!V2053="x","L1","")</f>
        <v/>
      </c>
      <c r="CB1888" s="44" t="str">
        <f>IF(Wedstrijden!W2053="x","L2","")</f>
        <v/>
      </c>
      <c r="CC1888" s="44" t="str">
        <f>IF(Wedstrijden!X2053="x","M1","")</f>
        <v/>
      </c>
      <c r="CD1888" s="44" t="str">
        <f>IF(Wedstrijden!Y2053="x","M2","")</f>
        <v/>
      </c>
      <c r="CE1888" s="44" t="str">
        <f>IF(Wedstrijden!Z2053="x","Z1","")</f>
        <v/>
      </c>
      <c r="CF1888" s="44" t="str">
        <f>IF(Wedstrijden!AA2053="x","Z2","")</f>
        <v/>
      </c>
      <c r="CG1888" s="44" t="str">
        <f>IF(Wedstrijden!AB2053="x","ZZL","")</f>
        <v/>
      </c>
      <c r="CL1888" s="44" t="str">
        <f>IF(COUNTA(Wedstrijden!AC2053:AJ2053)&lt;&gt;0,2,"")</f>
        <v/>
      </c>
      <c r="CM1888" s="44" t="str">
        <f t="shared" si="176"/>
        <v/>
      </c>
      <c r="CN1888" s="44" t="str">
        <f>IF(Wedstrijden!AC2053="x","AA","")</f>
        <v/>
      </c>
      <c r="CO1888" s="44" t="str">
        <f>IF(Wedstrijden!AD2053="x","A","")</f>
        <v/>
      </c>
      <c r="CP1888" s="44" t="str">
        <f>IF(Wedstrijden!AE2053="x","BB","")</f>
        <v/>
      </c>
      <c r="CQ1888" s="44" t="str">
        <f>IF(Wedstrijden!AF2053="x","B","")</f>
        <v/>
      </c>
      <c r="CR1888" s="44" t="str">
        <f>IF(Wedstrijden!AG2053="x","L","")</f>
        <v/>
      </c>
      <c r="CS1888" s="44" t="str">
        <f>IF(Wedstrijden!AH2053="x","M","")</f>
        <v/>
      </c>
      <c r="CT1888" s="44" t="str">
        <f>IF(Wedstrijden!AI2053="x","Z","")</f>
        <v/>
      </c>
      <c r="CU1888" s="44" t="str">
        <f>IF(Wedstrijden!AJ2053="x","ZZ","")</f>
        <v/>
      </c>
      <c r="CV1888" s="44" t="str">
        <f>IF(COUNTA(Wedstrijden!AK2053:AQ2053)&lt;&gt;0,2,"")</f>
        <v/>
      </c>
      <c r="CW1888" s="44" t="str">
        <f t="shared" si="177"/>
        <v/>
      </c>
      <c r="CX1888" s="44" t="str">
        <f>IF(Wedstrijden!AK2053="x","BB","")</f>
        <v/>
      </c>
      <c r="CY1888" s="44" t="str">
        <f>IF(Wedstrijden!AL2053="x","B","")</f>
        <v/>
      </c>
      <c r="CZ1888" s="44" t="str">
        <f>IF(Wedstrijden!AM2053="x","L","")</f>
        <v/>
      </c>
      <c r="DA1888" s="44" t="str">
        <f>IF(Wedstrijden!AN2053="x","M","")</f>
        <v/>
      </c>
      <c r="DB1888" s="44" t="str">
        <f>IF(Wedstrijden!AO2053="x","Z","")</f>
        <v/>
      </c>
      <c r="DC1888" s="44" t="str">
        <f>IF(Wedstrijden!AP2053="x","ZZ","")</f>
        <v/>
      </c>
      <c r="DD1888" s="44" t="str">
        <f>IF(Wedstrijden!AQ2053="x","1.40","")</f>
        <v/>
      </c>
      <c r="DE1888" s="44" t="str">
        <f>IF(COUNTA(Wedstrijden!AR2053:AT2053)&lt;&gt;0,6,"")</f>
        <v/>
      </c>
      <c r="DF1888" s="44" t="str">
        <f t="shared" si="178"/>
        <v/>
      </c>
      <c r="DG1888" s="44" t="str">
        <f>IF(Wedstrijden!AR2053="x","L","")</f>
        <v/>
      </c>
      <c r="DH1888" s="44" t="str">
        <f>IF(Wedstrijden!AS2053="x","M","")</f>
        <v/>
      </c>
      <c r="DI1888" s="44" t="str">
        <f>IF(Wedstrijden!AT2053="x","Z","")</f>
        <v/>
      </c>
      <c r="DJ1888" s="44" t="str">
        <f>IF(COUNTA(Wedstrijden!AU2053:AW2053)&lt;&gt;0,6,"")</f>
        <v/>
      </c>
      <c r="DK1888" s="44" t="str">
        <f t="shared" si="179"/>
        <v/>
      </c>
      <c r="DL1888" s="44" t="str">
        <f>IF(Wedstrijden!AU2053="x","L","")</f>
        <v/>
      </c>
      <c r="DM1888" s="44" t="str">
        <f>IF(Wedstrijden!AV2053="x","M","")</f>
        <v/>
      </c>
      <c r="DN1888" s="44" t="str">
        <f>IF(Wedstrijden!AW2053="x","Z","")</f>
        <v/>
      </c>
    </row>
    <row r="1889" spans="1:118" ht="15">
      <c r="A1889" s="48" t="e">
        <f>Wedstrijden!#REF!</f>
        <v>#REF!</v>
      </c>
      <c r="B1889" s="44" t="str">
        <f>IFERROR(VLOOKUP(Wedstrijden!E2054,Wedstrijdlocaties!$B$2:$E$499,2,FALSE),"")</f>
        <v/>
      </c>
      <c r="C1889" s="44" t="str">
        <f>Wedstrijden!F2054</f>
        <v/>
      </c>
      <c r="D1889" s="44" t="str">
        <f>IFERROR(VLOOKUP(Wedstrijden!G2054,Organisaties!$B$2:$C$501,2,FALSE),"")</f>
        <v/>
      </c>
      <c r="E1889" s="44" t="str">
        <f>IFERROR(VLOOKUP(Wedstrijden!G2054,Organisaties!$B$2:$F$501,5,FALSE),"")</f>
        <v/>
      </c>
      <c r="F1889" s="44" t="str">
        <f>IF(Wedstrijden!BC2054&lt;&gt;"",Wedstrijden!BC2054,"")</f>
        <v/>
      </c>
      <c r="G1889" s="44">
        <f>IF(Wedstrijden!AY2054="Indoor",1,0)</f>
        <v>0</v>
      </c>
      <c r="H1889" s="44">
        <f>Wedstrijden!AZ2054</f>
        <v>0</v>
      </c>
      <c r="I1889" s="44" t="str">
        <f>IF(Wedstrijden!AX2054="Nee",0,IF(Wedstrijden!AX2054="Ja",1,""))</f>
        <v/>
      </c>
      <c r="J1889" s="44" t="str">
        <f>IF(Wedstrijden!BA2054&lt;&gt;"",Wedstrijden!BA2054,"")</f>
        <v/>
      </c>
      <c r="W1889" s="45"/>
      <c r="AE1889" s="45"/>
      <c r="AN1889" s="45"/>
      <c r="AU1889" s="45"/>
      <c r="BA1889" s="45"/>
      <c r="BE1889" s="45"/>
      <c r="BJ1889" s="44" t="str">
        <f>IF(COUNTA(Wedstrijden!I2054:S2054)&lt;&gt;0,1,"")</f>
        <v/>
      </c>
      <c r="BK1889" s="44" t="str">
        <f t="shared" si="174"/>
        <v/>
      </c>
      <c r="BL1889" s="44" t="str">
        <f>IF(Wedstrijden!I2054="x","AA","")</f>
        <v/>
      </c>
      <c r="BM1889" s="44" t="str">
        <f>IF(Wedstrijden!J2054="x","A","")</f>
        <v/>
      </c>
      <c r="BN1889" s="44" t="str">
        <f>IF(Wedstrijden!K2054="x","B1","")</f>
        <v/>
      </c>
      <c r="BO1889" s="44" t="str">
        <f>IF(Wedstrijden!L2054="x","BB","")</f>
        <v/>
      </c>
      <c r="BP1889" s="44" t="str">
        <f>IF(Wedstrijden!M2054="x","B","")</f>
        <v/>
      </c>
      <c r="BQ1889" s="44" t="str">
        <f>IF(Wedstrijden!N2054="x","L1","")</f>
        <v/>
      </c>
      <c r="BR1889" s="44" t="str">
        <f>IF(Wedstrijden!O2054="x","L2","")</f>
        <v/>
      </c>
      <c r="BS1889" s="44" t="str">
        <f>IF(Wedstrijden!P2054="x","M1","")</f>
        <v/>
      </c>
      <c r="BT1889" s="44" t="str">
        <f>IF(Wedstrijden!Q2054="x","M2","")</f>
        <v/>
      </c>
      <c r="BU1889" s="44" t="str">
        <f>IF(Wedstrijden!R2054="x","Z1","")</f>
        <v/>
      </c>
      <c r="BV1889" s="44" t="str">
        <f>IF(Wedstrijden!S2054="x","Z2","")</f>
        <v/>
      </c>
      <c r="BW1889" s="44" t="str">
        <f>IF(COUNTA(Wedstrijden!T2054:AB2054)&lt;&gt;0,1,"")</f>
        <v/>
      </c>
      <c r="BX1889" s="44" t="str">
        <f t="shared" si="175"/>
        <v/>
      </c>
      <c r="BY1889" s="44" t="str">
        <f>IF(Wedstrijden!T2054="x","BB","")</f>
        <v/>
      </c>
      <c r="BZ1889" s="44" t="str">
        <f>IF(Wedstrijden!U2054="x","B","")</f>
        <v/>
      </c>
      <c r="CA1889" s="44" t="str">
        <f>IF(Wedstrijden!V2054="x","L1","")</f>
        <v/>
      </c>
      <c r="CB1889" s="44" t="str">
        <f>IF(Wedstrijden!W2054="x","L2","")</f>
        <v/>
      </c>
      <c r="CC1889" s="44" t="str">
        <f>IF(Wedstrijden!X2054="x","M1","")</f>
        <v/>
      </c>
      <c r="CD1889" s="44" t="str">
        <f>IF(Wedstrijden!Y2054="x","M2","")</f>
        <v/>
      </c>
      <c r="CE1889" s="44" t="str">
        <f>IF(Wedstrijden!Z2054="x","Z1","")</f>
        <v/>
      </c>
      <c r="CF1889" s="44" t="str">
        <f>IF(Wedstrijden!AA2054="x","Z2","")</f>
        <v/>
      </c>
      <c r="CG1889" s="44" t="str">
        <f>IF(Wedstrijden!AB2054="x","ZZL","")</f>
        <v/>
      </c>
      <c r="CL1889" s="44" t="str">
        <f>IF(COUNTA(Wedstrijden!AC2054:AJ2054)&lt;&gt;0,2,"")</f>
        <v/>
      </c>
      <c r="CM1889" s="44" t="str">
        <f t="shared" si="176"/>
        <v/>
      </c>
      <c r="CN1889" s="44" t="str">
        <f>IF(Wedstrijden!AC2054="x","AA","")</f>
        <v/>
      </c>
      <c r="CO1889" s="44" t="str">
        <f>IF(Wedstrijden!AD2054="x","A","")</f>
        <v/>
      </c>
      <c r="CP1889" s="44" t="str">
        <f>IF(Wedstrijden!AE2054="x","BB","")</f>
        <v/>
      </c>
      <c r="CQ1889" s="44" t="str">
        <f>IF(Wedstrijden!AF2054="x","B","")</f>
        <v/>
      </c>
      <c r="CR1889" s="44" t="str">
        <f>IF(Wedstrijden!AG2054="x","L","")</f>
        <v/>
      </c>
      <c r="CS1889" s="44" t="str">
        <f>IF(Wedstrijden!AH2054="x","M","")</f>
        <v/>
      </c>
      <c r="CT1889" s="44" t="str">
        <f>IF(Wedstrijden!AI2054="x","Z","")</f>
        <v/>
      </c>
      <c r="CU1889" s="44" t="str">
        <f>IF(Wedstrijden!AJ2054="x","ZZ","")</f>
        <v/>
      </c>
      <c r="CV1889" s="44" t="str">
        <f>IF(COUNTA(Wedstrijden!AK2054:AQ2054)&lt;&gt;0,2,"")</f>
        <v/>
      </c>
      <c r="CW1889" s="44" t="str">
        <f t="shared" si="177"/>
        <v/>
      </c>
      <c r="CX1889" s="44" t="str">
        <f>IF(Wedstrijden!AK2054="x","BB","")</f>
        <v/>
      </c>
      <c r="CY1889" s="44" t="str">
        <f>IF(Wedstrijden!AL2054="x","B","")</f>
        <v/>
      </c>
      <c r="CZ1889" s="44" t="str">
        <f>IF(Wedstrijden!AM2054="x","L","")</f>
        <v/>
      </c>
      <c r="DA1889" s="44" t="str">
        <f>IF(Wedstrijden!AN2054="x","M","")</f>
        <v/>
      </c>
      <c r="DB1889" s="44" t="str">
        <f>IF(Wedstrijden!AO2054="x","Z","")</f>
        <v/>
      </c>
      <c r="DC1889" s="44" t="str">
        <f>IF(Wedstrijden!AP2054="x","ZZ","")</f>
        <v/>
      </c>
      <c r="DD1889" s="44" t="str">
        <f>IF(Wedstrijden!AQ2054="x","1.40","")</f>
        <v/>
      </c>
      <c r="DE1889" s="44" t="str">
        <f>IF(COUNTA(Wedstrijden!AR2054:AT2054)&lt;&gt;0,6,"")</f>
        <v/>
      </c>
      <c r="DF1889" s="44" t="str">
        <f t="shared" si="178"/>
        <v/>
      </c>
      <c r="DG1889" s="44" t="str">
        <f>IF(Wedstrijden!AR2054="x","L","")</f>
        <v/>
      </c>
      <c r="DH1889" s="44" t="str">
        <f>IF(Wedstrijden!AS2054="x","M","")</f>
        <v/>
      </c>
      <c r="DI1889" s="44" t="str">
        <f>IF(Wedstrijden!AT2054="x","Z","")</f>
        <v/>
      </c>
      <c r="DJ1889" s="44" t="str">
        <f>IF(COUNTA(Wedstrijden!AU2054:AW2054)&lt;&gt;0,6,"")</f>
        <v/>
      </c>
      <c r="DK1889" s="44" t="str">
        <f t="shared" si="179"/>
        <v/>
      </c>
      <c r="DL1889" s="44" t="str">
        <f>IF(Wedstrijden!AU2054="x","L","")</f>
        <v/>
      </c>
      <c r="DM1889" s="44" t="str">
        <f>IF(Wedstrijden!AV2054="x","M","")</f>
        <v/>
      </c>
      <c r="DN1889" s="44" t="str">
        <f>IF(Wedstrijden!AW2054="x","Z","")</f>
        <v/>
      </c>
    </row>
    <row r="1890" spans="1:118" ht="15">
      <c r="A1890" s="48" t="e">
        <f>Wedstrijden!#REF!</f>
        <v>#REF!</v>
      </c>
      <c r="B1890" s="44" t="str">
        <f>IFERROR(VLOOKUP(Wedstrijden!E2055,Wedstrijdlocaties!$B$2:$E$499,2,FALSE),"")</f>
        <v/>
      </c>
      <c r="C1890" s="44" t="str">
        <f>Wedstrijden!F2055</f>
        <v/>
      </c>
      <c r="D1890" s="44" t="str">
        <f>IFERROR(VLOOKUP(Wedstrijden!G2055,Organisaties!$B$2:$C$501,2,FALSE),"")</f>
        <v/>
      </c>
      <c r="E1890" s="44" t="str">
        <f>IFERROR(VLOOKUP(Wedstrijden!G2055,Organisaties!$B$2:$F$501,5,FALSE),"")</f>
        <v/>
      </c>
      <c r="F1890" s="44" t="str">
        <f>IF(Wedstrijden!BC2055&lt;&gt;"",Wedstrijden!BC2055,"")</f>
        <v/>
      </c>
      <c r="G1890" s="44">
        <f>IF(Wedstrijden!AY2055="Indoor",1,0)</f>
        <v>0</v>
      </c>
      <c r="H1890" s="44">
        <f>Wedstrijden!AZ2055</f>
        <v>0</v>
      </c>
      <c r="I1890" s="44" t="str">
        <f>IF(Wedstrijden!AX2055="Nee",0,IF(Wedstrijden!AX2055="Ja",1,""))</f>
        <v/>
      </c>
      <c r="J1890" s="44" t="str">
        <f>IF(Wedstrijden!BA2055&lt;&gt;"",Wedstrijden!BA2055,"")</f>
        <v/>
      </c>
      <c r="W1890" s="45"/>
      <c r="AE1890" s="45"/>
      <c r="AN1890" s="45"/>
      <c r="AU1890" s="45"/>
      <c r="BA1890" s="45"/>
      <c r="BE1890" s="45"/>
      <c r="BJ1890" s="44" t="str">
        <f>IF(COUNTA(Wedstrijden!I2055:S2055)&lt;&gt;0,1,"")</f>
        <v/>
      </c>
      <c r="BK1890" s="44" t="str">
        <f t="shared" si="174"/>
        <v/>
      </c>
      <c r="BL1890" s="44" t="str">
        <f>IF(Wedstrijden!I2055="x","AA","")</f>
        <v/>
      </c>
      <c r="BM1890" s="44" t="str">
        <f>IF(Wedstrijden!J2055="x","A","")</f>
        <v/>
      </c>
      <c r="BN1890" s="44" t="str">
        <f>IF(Wedstrijden!K2055="x","B1","")</f>
        <v/>
      </c>
      <c r="BO1890" s="44" t="str">
        <f>IF(Wedstrijden!L2055="x","BB","")</f>
        <v/>
      </c>
      <c r="BP1890" s="44" t="str">
        <f>IF(Wedstrijden!M2055="x","B","")</f>
        <v/>
      </c>
      <c r="BQ1890" s="44" t="str">
        <f>IF(Wedstrijden!N2055="x","L1","")</f>
        <v/>
      </c>
      <c r="BR1890" s="44" t="str">
        <f>IF(Wedstrijden!O2055="x","L2","")</f>
        <v/>
      </c>
      <c r="BS1890" s="44" t="str">
        <f>IF(Wedstrijden!P2055="x","M1","")</f>
        <v/>
      </c>
      <c r="BT1890" s="44" t="str">
        <f>IF(Wedstrijden!Q2055="x","M2","")</f>
        <v/>
      </c>
      <c r="BU1890" s="44" t="str">
        <f>IF(Wedstrijden!R2055="x","Z1","")</f>
        <v/>
      </c>
      <c r="BV1890" s="44" t="str">
        <f>IF(Wedstrijden!S2055="x","Z2","")</f>
        <v/>
      </c>
      <c r="BW1890" s="44" t="str">
        <f>IF(COUNTA(Wedstrijden!T2055:AB2055)&lt;&gt;0,1,"")</f>
        <v/>
      </c>
      <c r="BX1890" s="44" t="str">
        <f t="shared" si="175"/>
        <v/>
      </c>
      <c r="BY1890" s="44" t="str">
        <f>IF(Wedstrijden!T2055="x","BB","")</f>
        <v/>
      </c>
      <c r="BZ1890" s="44" t="str">
        <f>IF(Wedstrijden!U2055="x","B","")</f>
        <v/>
      </c>
      <c r="CA1890" s="44" t="str">
        <f>IF(Wedstrijden!V2055="x","L1","")</f>
        <v/>
      </c>
      <c r="CB1890" s="44" t="str">
        <f>IF(Wedstrijden!W2055="x","L2","")</f>
        <v/>
      </c>
      <c r="CC1890" s="44" t="str">
        <f>IF(Wedstrijden!X2055="x","M1","")</f>
        <v/>
      </c>
      <c r="CD1890" s="44" t="str">
        <f>IF(Wedstrijden!Y2055="x","M2","")</f>
        <v/>
      </c>
      <c r="CE1890" s="44" t="str">
        <f>IF(Wedstrijden!Z2055="x","Z1","")</f>
        <v/>
      </c>
      <c r="CF1890" s="44" t="str">
        <f>IF(Wedstrijden!AA2055="x","Z2","")</f>
        <v/>
      </c>
      <c r="CG1890" s="44" t="str">
        <f>IF(Wedstrijden!AB2055="x","ZZL","")</f>
        <v/>
      </c>
      <c r="CL1890" s="44" t="str">
        <f>IF(COUNTA(Wedstrijden!AC2055:AJ2055)&lt;&gt;0,2,"")</f>
        <v/>
      </c>
      <c r="CM1890" s="44" t="str">
        <f t="shared" si="176"/>
        <v/>
      </c>
      <c r="CN1890" s="44" t="str">
        <f>IF(Wedstrijden!AC2055="x","AA","")</f>
        <v/>
      </c>
      <c r="CO1890" s="44" t="str">
        <f>IF(Wedstrijden!AD2055="x","A","")</f>
        <v/>
      </c>
      <c r="CP1890" s="44" t="str">
        <f>IF(Wedstrijden!AE2055="x","BB","")</f>
        <v/>
      </c>
      <c r="CQ1890" s="44" t="str">
        <f>IF(Wedstrijden!AF2055="x","B","")</f>
        <v/>
      </c>
      <c r="CR1890" s="44" t="str">
        <f>IF(Wedstrijden!AG2055="x","L","")</f>
        <v/>
      </c>
      <c r="CS1890" s="44" t="str">
        <f>IF(Wedstrijden!AH2055="x","M","")</f>
        <v/>
      </c>
      <c r="CT1890" s="44" t="str">
        <f>IF(Wedstrijden!AI2055="x","Z","")</f>
        <v/>
      </c>
      <c r="CU1890" s="44" t="str">
        <f>IF(Wedstrijden!AJ2055="x","ZZ","")</f>
        <v/>
      </c>
      <c r="CV1890" s="44" t="str">
        <f>IF(COUNTA(Wedstrijden!AK2055:AQ2055)&lt;&gt;0,2,"")</f>
        <v/>
      </c>
      <c r="CW1890" s="44" t="str">
        <f t="shared" si="177"/>
        <v/>
      </c>
      <c r="CX1890" s="44" t="str">
        <f>IF(Wedstrijden!AK2055="x","BB","")</f>
        <v/>
      </c>
      <c r="CY1890" s="44" t="str">
        <f>IF(Wedstrijden!AL2055="x","B","")</f>
        <v/>
      </c>
      <c r="CZ1890" s="44" t="str">
        <f>IF(Wedstrijden!AM2055="x","L","")</f>
        <v/>
      </c>
      <c r="DA1890" s="44" t="str">
        <f>IF(Wedstrijden!AN2055="x","M","")</f>
        <v/>
      </c>
      <c r="DB1890" s="44" t="str">
        <f>IF(Wedstrijden!AO2055="x","Z","")</f>
        <v/>
      </c>
      <c r="DC1890" s="44" t="str">
        <f>IF(Wedstrijden!AP2055="x","ZZ","")</f>
        <v/>
      </c>
      <c r="DD1890" s="44" t="str">
        <f>IF(Wedstrijden!AQ2055="x","1.40","")</f>
        <v/>
      </c>
      <c r="DE1890" s="44" t="str">
        <f>IF(COUNTA(Wedstrijden!AR2055:AT2055)&lt;&gt;0,6,"")</f>
        <v/>
      </c>
      <c r="DF1890" s="44" t="str">
        <f t="shared" si="178"/>
        <v/>
      </c>
      <c r="DG1890" s="44" t="str">
        <f>IF(Wedstrijden!AR2055="x","L","")</f>
        <v/>
      </c>
      <c r="DH1890" s="44" t="str">
        <f>IF(Wedstrijden!AS2055="x","M","")</f>
        <v/>
      </c>
      <c r="DI1890" s="44" t="str">
        <f>IF(Wedstrijden!AT2055="x","Z","")</f>
        <v/>
      </c>
      <c r="DJ1890" s="44" t="str">
        <f>IF(COUNTA(Wedstrijden!AU2055:AW2055)&lt;&gt;0,6,"")</f>
        <v/>
      </c>
      <c r="DK1890" s="44" t="str">
        <f t="shared" si="179"/>
        <v/>
      </c>
      <c r="DL1890" s="44" t="str">
        <f>IF(Wedstrijden!AU2055="x","L","")</f>
        <v/>
      </c>
      <c r="DM1890" s="44" t="str">
        <f>IF(Wedstrijden!AV2055="x","M","")</f>
        <v/>
      </c>
      <c r="DN1890" s="44" t="str">
        <f>IF(Wedstrijden!AW2055="x","Z","")</f>
        <v/>
      </c>
    </row>
    <row r="1891" spans="1:118" ht="15">
      <c r="A1891" s="48" t="e">
        <f>Wedstrijden!#REF!</f>
        <v>#REF!</v>
      </c>
      <c r="B1891" s="44" t="str">
        <f>IFERROR(VLOOKUP(Wedstrijden!E2056,Wedstrijdlocaties!$B$2:$E$499,2,FALSE),"")</f>
        <v/>
      </c>
      <c r="C1891" s="44" t="str">
        <f>Wedstrijden!F2056</f>
        <v/>
      </c>
      <c r="D1891" s="44" t="str">
        <f>IFERROR(VLOOKUP(Wedstrijden!G2056,Organisaties!$B$2:$C$501,2,FALSE),"")</f>
        <v/>
      </c>
      <c r="E1891" s="44" t="str">
        <f>IFERROR(VLOOKUP(Wedstrijden!G2056,Organisaties!$B$2:$F$501,5,FALSE),"")</f>
        <v/>
      </c>
      <c r="F1891" s="44" t="str">
        <f>IF(Wedstrijden!BC2056&lt;&gt;"",Wedstrijden!BC2056,"")</f>
        <v/>
      </c>
      <c r="G1891" s="44">
        <f>IF(Wedstrijden!AY2056="Indoor",1,0)</f>
        <v>0</v>
      </c>
      <c r="H1891" s="44">
        <f>Wedstrijden!AZ2056</f>
        <v>0</v>
      </c>
      <c r="I1891" s="44" t="str">
        <f>IF(Wedstrijden!AX2056="Nee",0,IF(Wedstrijden!AX2056="Ja",1,""))</f>
        <v/>
      </c>
      <c r="J1891" s="44" t="str">
        <f>IF(Wedstrijden!BA2056&lt;&gt;"",Wedstrijden!BA2056,"")</f>
        <v/>
      </c>
      <c r="W1891" s="45"/>
      <c r="AE1891" s="45"/>
      <c r="AN1891" s="45"/>
      <c r="AU1891" s="45"/>
      <c r="BA1891" s="45"/>
      <c r="BE1891" s="45"/>
      <c r="BJ1891" s="44" t="str">
        <f>IF(COUNTA(Wedstrijden!I2056:S2056)&lt;&gt;0,1,"")</f>
        <v/>
      </c>
      <c r="BK1891" s="44" t="str">
        <f t="shared" si="174"/>
        <v/>
      </c>
      <c r="BL1891" s="44" t="str">
        <f>IF(Wedstrijden!I2056="x","AA","")</f>
        <v/>
      </c>
      <c r="BM1891" s="44" t="str">
        <f>IF(Wedstrijden!J2056="x","A","")</f>
        <v/>
      </c>
      <c r="BN1891" s="44" t="str">
        <f>IF(Wedstrijden!K2056="x","B1","")</f>
        <v/>
      </c>
      <c r="BO1891" s="44" t="str">
        <f>IF(Wedstrijden!L2056="x","BB","")</f>
        <v/>
      </c>
      <c r="BP1891" s="44" t="str">
        <f>IF(Wedstrijden!M2056="x","B","")</f>
        <v/>
      </c>
      <c r="BQ1891" s="44" t="str">
        <f>IF(Wedstrijden!N2056="x","L1","")</f>
        <v/>
      </c>
      <c r="BR1891" s="44" t="str">
        <f>IF(Wedstrijden!O2056="x","L2","")</f>
        <v/>
      </c>
      <c r="BS1891" s="44" t="str">
        <f>IF(Wedstrijden!P2056="x","M1","")</f>
        <v/>
      </c>
      <c r="BT1891" s="44" t="str">
        <f>IF(Wedstrijden!Q2056="x","M2","")</f>
        <v/>
      </c>
      <c r="BU1891" s="44" t="str">
        <f>IF(Wedstrijden!R2056="x","Z1","")</f>
        <v/>
      </c>
      <c r="BV1891" s="44" t="str">
        <f>IF(Wedstrijden!S2056="x","Z2","")</f>
        <v/>
      </c>
      <c r="BW1891" s="44" t="str">
        <f>IF(COUNTA(Wedstrijden!T2056:AB2056)&lt;&gt;0,1,"")</f>
        <v/>
      </c>
      <c r="BX1891" s="44" t="str">
        <f t="shared" si="175"/>
        <v/>
      </c>
      <c r="BY1891" s="44" t="str">
        <f>IF(Wedstrijden!T2056="x","BB","")</f>
        <v/>
      </c>
      <c r="BZ1891" s="44" t="str">
        <f>IF(Wedstrijden!U2056="x","B","")</f>
        <v/>
      </c>
      <c r="CA1891" s="44" t="str">
        <f>IF(Wedstrijden!V2056="x","L1","")</f>
        <v/>
      </c>
      <c r="CB1891" s="44" t="str">
        <f>IF(Wedstrijden!W2056="x","L2","")</f>
        <v/>
      </c>
      <c r="CC1891" s="44" t="str">
        <f>IF(Wedstrijden!X2056="x","M1","")</f>
        <v/>
      </c>
      <c r="CD1891" s="44" t="str">
        <f>IF(Wedstrijden!Y2056="x","M2","")</f>
        <v/>
      </c>
      <c r="CE1891" s="44" t="str">
        <f>IF(Wedstrijden!Z2056="x","Z1","")</f>
        <v/>
      </c>
      <c r="CF1891" s="44" t="str">
        <f>IF(Wedstrijden!AA2056="x","Z2","")</f>
        <v/>
      </c>
      <c r="CG1891" s="44" t="str">
        <f>IF(Wedstrijden!AB2056="x","ZZL","")</f>
        <v/>
      </c>
      <c r="CL1891" s="44" t="str">
        <f>IF(COUNTA(Wedstrijden!AC2056:AJ2056)&lt;&gt;0,2,"")</f>
        <v/>
      </c>
      <c r="CM1891" s="44" t="str">
        <f t="shared" si="176"/>
        <v/>
      </c>
      <c r="CN1891" s="44" t="str">
        <f>IF(Wedstrijden!AC2056="x","AA","")</f>
        <v/>
      </c>
      <c r="CO1891" s="44" t="str">
        <f>IF(Wedstrijden!AD2056="x","A","")</f>
        <v/>
      </c>
      <c r="CP1891" s="44" t="str">
        <f>IF(Wedstrijden!AE2056="x","BB","")</f>
        <v/>
      </c>
      <c r="CQ1891" s="44" t="str">
        <f>IF(Wedstrijden!AF2056="x","B","")</f>
        <v/>
      </c>
      <c r="CR1891" s="44" t="str">
        <f>IF(Wedstrijden!AG2056="x","L","")</f>
        <v/>
      </c>
      <c r="CS1891" s="44" t="str">
        <f>IF(Wedstrijden!AH2056="x","M","")</f>
        <v/>
      </c>
      <c r="CT1891" s="44" t="str">
        <f>IF(Wedstrijden!AI2056="x","Z","")</f>
        <v/>
      </c>
      <c r="CU1891" s="44" t="str">
        <f>IF(Wedstrijden!AJ2056="x","ZZ","")</f>
        <v/>
      </c>
      <c r="CV1891" s="44" t="str">
        <f>IF(COUNTA(Wedstrijden!AK2056:AQ2056)&lt;&gt;0,2,"")</f>
        <v/>
      </c>
      <c r="CW1891" s="44" t="str">
        <f t="shared" si="177"/>
        <v/>
      </c>
      <c r="CX1891" s="44" t="str">
        <f>IF(Wedstrijden!AK2056="x","BB","")</f>
        <v/>
      </c>
      <c r="CY1891" s="44" t="str">
        <f>IF(Wedstrijden!AL2056="x","B","")</f>
        <v/>
      </c>
      <c r="CZ1891" s="44" t="str">
        <f>IF(Wedstrijden!AM2056="x","L","")</f>
        <v/>
      </c>
      <c r="DA1891" s="44" t="str">
        <f>IF(Wedstrijden!AN2056="x","M","")</f>
        <v/>
      </c>
      <c r="DB1891" s="44" t="str">
        <f>IF(Wedstrijden!AO2056="x","Z","")</f>
        <v/>
      </c>
      <c r="DC1891" s="44" t="str">
        <f>IF(Wedstrijden!AP2056="x","ZZ","")</f>
        <v/>
      </c>
      <c r="DD1891" s="44" t="str">
        <f>IF(Wedstrijden!AQ2056="x","1.40","")</f>
        <v/>
      </c>
      <c r="DE1891" s="44" t="str">
        <f>IF(COUNTA(Wedstrijden!AR2056:AT2056)&lt;&gt;0,6,"")</f>
        <v/>
      </c>
      <c r="DF1891" s="44" t="str">
        <f t="shared" si="178"/>
        <v/>
      </c>
      <c r="DG1891" s="44" t="str">
        <f>IF(Wedstrijden!AR2056="x","L","")</f>
        <v/>
      </c>
      <c r="DH1891" s="44" t="str">
        <f>IF(Wedstrijden!AS2056="x","M","")</f>
        <v/>
      </c>
      <c r="DI1891" s="44" t="str">
        <f>IF(Wedstrijden!AT2056="x","Z","")</f>
        <v/>
      </c>
      <c r="DJ1891" s="44" t="str">
        <f>IF(COUNTA(Wedstrijden!AU2056:AW2056)&lt;&gt;0,6,"")</f>
        <v/>
      </c>
      <c r="DK1891" s="44" t="str">
        <f t="shared" si="179"/>
        <v/>
      </c>
      <c r="DL1891" s="44" t="str">
        <f>IF(Wedstrijden!AU2056="x","L","")</f>
        <v/>
      </c>
      <c r="DM1891" s="44" t="str">
        <f>IF(Wedstrijden!AV2056="x","M","")</f>
        <v/>
      </c>
      <c r="DN1891" s="44" t="str">
        <f>IF(Wedstrijden!AW2056="x","Z","")</f>
        <v/>
      </c>
    </row>
    <row r="1892" spans="1:118" ht="15">
      <c r="A1892" s="48" t="e">
        <f>Wedstrijden!#REF!</f>
        <v>#REF!</v>
      </c>
      <c r="B1892" s="44" t="str">
        <f>IFERROR(VLOOKUP(Wedstrijden!E2057,Wedstrijdlocaties!$B$2:$E$499,2,FALSE),"")</f>
        <v/>
      </c>
      <c r="C1892" s="44" t="str">
        <f>Wedstrijden!F2057</f>
        <v/>
      </c>
      <c r="D1892" s="44" t="str">
        <f>IFERROR(VLOOKUP(Wedstrijden!G2057,Organisaties!$B$2:$C$501,2,FALSE),"")</f>
        <v/>
      </c>
      <c r="E1892" s="44" t="str">
        <f>IFERROR(VLOOKUP(Wedstrijden!G2057,Organisaties!$B$2:$F$501,5,FALSE),"")</f>
        <v/>
      </c>
      <c r="F1892" s="44" t="str">
        <f>IF(Wedstrijden!BC2057&lt;&gt;"",Wedstrijden!BC2057,"")</f>
        <v/>
      </c>
      <c r="G1892" s="44">
        <f>IF(Wedstrijden!AY2057="Indoor",1,0)</f>
        <v>0</v>
      </c>
      <c r="H1892" s="44">
        <f>Wedstrijden!AZ2057</f>
        <v>0</v>
      </c>
      <c r="I1892" s="44" t="str">
        <f>IF(Wedstrijden!AX2057="Nee",0,IF(Wedstrijden!AX2057="Ja",1,""))</f>
        <v/>
      </c>
      <c r="J1892" s="44" t="str">
        <f>IF(Wedstrijden!BA2057&lt;&gt;"",Wedstrijden!BA2057,"")</f>
        <v/>
      </c>
      <c r="W1892" s="45"/>
      <c r="AE1892" s="45"/>
      <c r="AN1892" s="45"/>
      <c r="AU1892" s="45"/>
      <c r="BA1892" s="45"/>
      <c r="BE1892" s="45"/>
      <c r="BJ1892" s="44" t="str">
        <f>IF(COUNTA(Wedstrijden!I2057:S2057)&lt;&gt;0,1,"")</f>
        <v/>
      </c>
      <c r="BK1892" s="44" t="str">
        <f t="shared" si="174"/>
        <v/>
      </c>
      <c r="BL1892" s="44" t="str">
        <f>IF(Wedstrijden!I2057="x","AA","")</f>
        <v/>
      </c>
      <c r="BM1892" s="44" t="str">
        <f>IF(Wedstrijden!J2057="x","A","")</f>
        <v/>
      </c>
      <c r="BN1892" s="44" t="str">
        <f>IF(Wedstrijden!K2057="x","B1","")</f>
        <v/>
      </c>
      <c r="BO1892" s="44" t="str">
        <f>IF(Wedstrijden!L2057="x","BB","")</f>
        <v/>
      </c>
      <c r="BP1892" s="44" t="str">
        <f>IF(Wedstrijden!M2057="x","B","")</f>
        <v/>
      </c>
      <c r="BQ1892" s="44" t="str">
        <f>IF(Wedstrijden!N2057="x","L1","")</f>
        <v/>
      </c>
      <c r="BR1892" s="44" t="str">
        <f>IF(Wedstrijden!O2057="x","L2","")</f>
        <v/>
      </c>
      <c r="BS1892" s="44" t="str">
        <f>IF(Wedstrijden!P2057="x","M1","")</f>
        <v/>
      </c>
      <c r="BT1892" s="44" t="str">
        <f>IF(Wedstrijden!Q2057="x","M2","")</f>
        <v/>
      </c>
      <c r="BU1892" s="44" t="str">
        <f>IF(Wedstrijden!R2057="x","Z1","")</f>
        <v/>
      </c>
      <c r="BV1892" s="44" t="str">
        <f>IF(Wedstrijden!S2057="x","Z2","")</f>
        <v/>
      </c>
      <c r="BW1892" s="44" t="str">
        <f>IF(COUNTA(Wedstrijden!T2057:AB2057)&lt;&gt;0,1,"")</f>
        <v/>
      </c>
      <c r="BX1892" s="44" t="str">
        <f t="shared" si="175"/>
        <v/>
      </c>
      <c r="BY1892" s="44" t="str">
        <f>IF(Wedstrijden!T2057="x","BB","")</f>
        <v/>
      </c>
      <c r="BZ1892" s="44" t="str">
        <f>IF(Wedstrijden!U2057="x","B","")</f>
        <v/>
      </c>
      <c r="CA1892" s="44" t="str">
        <f>IF(Wedstrijden!V2057="x","L1","")</f>
        <v/>
      </c>
      <c r="CB1892" s="44" t="str">
        <f>IF(Wedstrijden!W2057="x","L2","")</f>
        <v/>
      </c>
      <c r="CC1892" s="44" t="str">
        <f>IF(Wedstrijden!X2057="x","M1","")</f>
        <v/>
      </c>
      <c r="CD1892" s="44" t="str">
        <f>IF(Wedstrijden!Y2057="x","M2","")</f>
        <v/>
      </c>
      <c r="CE1892" s="44" t="str">
        <f>IF(Wedstrijden!Z2057="x","Z1","")</f>
        <v/>
      </c>
      <c r="CF1892" s="44" t="str">
        <f>IF(Wedstrijden!AA2057="x","Z2","")</f>
        <v/>
      </c>
      <c r="CG1892" s="44" t="str">
        <f>IF(Wedstrijden!AB2057="x","ZZL","")</f>
        <v/>
      </c>
      <c r="CL1892" s="44" t="str">
        <f>IF(COUNTA(Wedstrijden!AC2057:AJ2057)&lt;&gt;0,2,"")</f>
        <v/>
      </c>
      <c r="CM1892" s="44" t="str">
        <f t="shared" si="176"/>
        <v/>
      </c>
      <c r="CN1892" s="44" t="str">
        <f>IF(Wedstrijden!AC2057="x","AA","")</f>
        <v/>
      </c>
      <c r="CO1892" s="44" t="str">
        <f>IF(Wedstrijden!AD2057="x","A","")</f>
        <v/>
      </c>
      <c r="CP1892" s="44" t="str">
        <f>IF(Wedstrijden!AE2057="x","BB","")</f>
        <v/>
      </c>
      <c r="CQ1892" s="44" t="str">
        <f>IF(Wedstrijden!AF2057="x","B","")</f>
        <v/>
      </c>
      <c r="CR1892" s="44" t="str">
        <f>IF(Wedstrijden!AG2057="x","L","")</f>
        <v/>
      </c>
      <c r="CS1892" s="44" t="str">
        <f>IF(Wedstrijden!AH2057="x","M","")</f>
        <v/>
      </c>
      <c r="CT1892" s="44" t="str">
        <f>IF(Wedstrijden!AI2057="x","Z","")</f>
        <v/>
      </c>
      <c r="CU1892" s="44" t="str">
        <f>IF(Wedstrijden!AJ2057="x","ZZ","")</f>
        <v/>
      </c>
      <c r="CV1892" s="44" t="str">
        <f>IF(COUNTA(Wedstrijden!AK2057:AQ2057)&lt;&gt;0,2,"")</f>
        <v/>
      </c>
      <c r="CW1892" s="44" t="str">
        <f t="shared" si="177"/>
        <v/>
      </c>
      <c r="CX1892" s="44" t="str">
        <f>IF(Wedstrijden!AK2057="x","BB","")</f>
        <v/>
      </c>
      <c r="CY1892" s="44" t="str">
        <f>IF(Wedstrijden!AL2057="x","B","")</f>
        <v/>
      </c>
      <c r="CZ1892" s="44" t="str">
        <f>IF(Wedstrijden!AM2057="x","L","")</f>
        <v/>
      </c>
      <c r="DA1892" s="44" t="str">
        <f>IF(Wedstrijden!AN2057="x","M","")</f>
        <v/>
      </c>
      <c r="DB1892" s="44" t="str">
        <f>IF(Wedstrijden!AO2057="x","Z","")</f>
        <v/>
      </c>
      <c r="DC1892" s="44" t="str">
        <f>IF(Wedstrijden!AP2057="x","ZZ","")</f>
        <v/>
      </c>
      <c r="DD1892" s="44" t="str">
        <f>IF(Wedstrijden!AQ2057="x","1.40","")</f>
        <v/>
      </c>
      <c r="DE1892" s="44" t="str">
        <f>IF(COUNTA(Wedstrijden!AR2057:AT2057)&lt;&gt;0,6,"")</f>
        <v/>
      </c>
      <c r="DF1892" s="44" t="str">
        <f t="shared" si="178"/>
        <v/>
      </c>
      <c r="DG1892" s="44" t="str">
        <f>IF(Wedstrijden!AR2057="x","L","")</f>
        <v/>
      </c>
      <c r="DH1892" s="44" t="str">
        <f>IF(Wedstrijden!AS2057="x","M","")</f>
        <v/>
      </c>
      <c r="DI1892" s="44" t="str">
        <f>IF(Wedstrijden!AT2057="x","Z","")</f>
        <v/>
      </c>
      <c r="DJ1892" s="44" t="str">
        <f>IF(COUNTA(Wedstrijden!AU2057:AW2057)&lt;&gt;0,6,"")</f>
        <v/>
      </c>
      <c r="DK1892" s="44" t="str">
        <f t="shared" si="179"/>
        <v/>
      </c>
      <c r="DL1892" s="44" t="str">
        <f>IF(Wedstrijden!AU2057="x","L","")</f>
        <v/>
      </c>
      <c r="DM1892" s="44" t="str">
        <f>IF(Wedstrijden!AV2057="x","M","")</f>
        <v/>
      </c>
      <c r="DN1892" s="44" t="str">
        <f>IF(Wedstrijden!AW2057="x","Z","")</f>
        <v/>
      </c>
    </row>
    <row r="1893" spans="1:118" ht="15">
      <c r="A1893" s="48" t="e">
        <f>Wedstrijden!#REF!</f>
        <v>#REF!</v>
      </c>
      <c r="B1893" s="44" t="str">
        <f>IFERROR(VLOOKUP(Wedstrijden!E2058,Wedstrijdlocaties!$B$2:$E$499,2,FALSE),"")</f>
        <v/>
      </c>
      <c r="C1893" s="44" t="str">
        <f>Wedstrijden!F2058</f>
        <v/>
      </c>
      <c r="D1893" s="44" t="str">
        <f>IFERROR(VLOOKUP(Wedstrijden!G2058,Organisaties!$B$2:$C$501,2,FALSE),"")</f>
        <v/>
      </c>
      <c r="E1893" s="44" t="str">
        <f>IFERROR(VLOOKUP(Wedstrijden!G2058,Organisaties!$B$2:$F$501,5,FALSE),"")</f>
        <v/>
      </c>
      <c r="F1893" s="44" t="str">
        <f>IF(Wedstrijden!BC2058&lt;&gt;"",Wedstrijden!BC2058,"")</f>
        <v/>
      </c>
      <c r="G1893" s="44">
        <f>IF(Wedstrijden!AY2058="Indoor",1,0)</f>
        <v>0</v>
      </c>
      <c r="H1893" s="44">
        <f>Wedstrijden!AZ2058</f>
        <v>0</v>
      </c>
      <c r="I1893" s="44" t="str">
        <f>IF(Wedstrijden!AX2058="Nee",0,IF(Wedstrijden!AX2058="Ja",1,""))</f>
        <v/>
      </c>
      <c r="J1893" s="44" t="str">
        <f>IF(Wedstrijden!BA2058&lt;&gt;"",Wedstrijden!BA2058,"")</f>
        <v/>
      </c>
      <c r="W1893" s="45"/>
      <c r="AE1893" s="45"/>
      <c r="AN1893" s="45"/>
      <c r="AU1893" s="45"/>
      <c r="BA1893" s="45"/>
      <c r="BE1893" s="45"/>
      <c r="BJ1893" s="44" t="str">
        <f>IF(COUNTA(Wedstrijden!I2058:S2058)&lt;&gt;0,1,"")</f>
        <v/>
      </c>
      <c r="BK1893" s="44" t="str">
        <f t="shared" si="174"/>
        <v/>
      </c>
      <c r="BL1893" s="44" t="str">
        <f>IF(Wedstrijden!I2058="x","AA","")</f>
        <v/>
      </c>
      <c r="BM1893" s="44" t="str">
        <f>IF(Wedstrijden!J2058="x","A","")</f>
        <v/>
      </c>
      <c r="BN1893" s="44" t="str">
        <f>IF(Wedstrijden!K2058="x","B1","")</f>
        <v/>
      </c>
      <c r="BO1893" s="44" t="str">
        <f>IF(Wedstrijden!L2058="x","BB","")</f>
        <v/>
      </c>
      <c r="BP1893" s="44" t="str">
        <f>IF(Wedstrijden!M2058="x","B","")</f>
        <v/>
      </c>
      <c r="BQ1893" s="44" t="str">
        <f>IF(Wedstrijden!N2058="x","L1","")</f>
        <v/>
      </c>
      <c r="BR1893" s="44" t="str">
        <f>IF(Wedstrijden!O2058="x","L2","")</f>
        <v/>
      </c>
      <c r="BS1893" s="44" t="str">
        <f>IF(Wedstrijden!P2058="x","M1","")</f>
        <v/>
      </c>
      <c r="BT1893" s="44" t="str">
        <f>IF(Wedstrijden!Q2058="x","M2","")</f>
        <v/>
      </c>
      <c r="BU1893" s="44" t="str">
        <f>IF(Wedstrijden!R2058="x","Z1","")</f>
        <v/>
      </c>
      <c r="BV1893" s="44" t="str">
        <f>IF(Wedstrijden!S2058="x","Z2","")</f>
        <v/>
      </c>
      <c r="BW1893" s="44" t="str">
        <f>IF(COUNTA(Wedstrijden!T2058:AB2058)&lt;&gt;0,1,"")</f>
        <v/>
      </c>
      <c r="BX1893" s="44" t="str">
        <f t="shared" si="175"/>
        <v/>
      </c>
      <c r="BY1893" s="44" t="str">
        <f>IF(Wedstrijden!T2058="x","BB","")</f>
        <v/>
      </c>
      <c r="BZ1893" s="44" t="str">
        <f>IF(Wedstrijden!U2058="x","B","")</f>
        <v/>
      </c>
      <c r="CA1893" s="44" t="str">
        <f>IF(Wedstrijden!V2058="x","L1","")</f>
        <v/>
      </c>
      <c r="CB1893" s="44" t="str">
        <f>IF(Wedstrijden!W2058="x","L2","")</f>
        <v/>
      </c>
      <c r="CC1893" s="44" t="str">
        <f>IF(Wedstrijden!X2058="x","M1","")</f>
        <v/>
      </c>
      <c r="CD1893" s="44" t="str">
        <f>IF(Wedstrijden!Y2058="x","M2","")</f>
        <v/>
      </c>
      <c r="CE1893" s="44" t="str">
        <f>IF(Wedstrijden!Z2058="x","Z1","")</f>
        <v/>
      </c>
      <c r="CF1893" s="44" t="str">
        <f>IF(Wedstrijden!AA2058="x","Z2","")</f>
        <v/>
      </c>
      <c r="CG1893" s="44" t="str">
        <f>IF(Wedstrijden!AB2058="x","ZZL","")</f>
        <v/>
      </c>
      <c r="CL1893" s="44" t="str">
        <f>IF(COUNTA(Wedstrijden!AC2058:AJ2058)&lt;&gt;0,2,"")</f>
        <v/>
      </c>
      <c r="CM1893" s="44" t="str">
        <f t="shared" si="176"/>
        <v/>
      </c>
      <c r="CN1893" s="44" t="str">
        <f>IF(Wedstrijden!AC2058="x","AA","")</f>
        <v/>
      </c>
      <c r="CO1893" s="44" t="str">
        <f>IF(Wedstrijden!AD2058="x","A","")</f>
        <v/>
      </c>
      <c r="CP1893" s="44" t="str">
        <f>IF(Wedstrijden!AE2058="x","BB","")</f>
        <v/>
      </c>
      <c r="CQ1893" s="44" t="str">
        <f>IF(Wedstrijden!AF2058="x","B","")</f>
        <v/>
      </c>
      <c r="CR1893" s="44" t="str">
        <f>IF(Wedstrijden!AG2058="x","L","")</f>
        <v/>
      </c>
      <c r="CS1893" s="44" t="str">
        <f>IF(Wedstrijden!AH2058="x","M","")</f>
        <v/>
      </c>
      <c r="CT1893" s="44" t="str">
        <f>IF(Wedstrijden!AI2058="x","Z","")</f>
        <v/>
      </c>
      <c r="CU1893" s="44" t="str">
        <f>IF(Wedstrijden!AJ2058="x","ZZ","")</f>
        <v/>
      </c>
      <c r="CV1893" s="44" t="str">
        <f>IF(COUNTA(Wedstrijden!AK2058:AQ2058)&lt;&gt;0,2,"")</f>
        <v/>
      </c>
      <c r="CW1893" s="44" t="str">
        <f t="shared" si="177"/>
        <v/>
      </c>
      <c r="CX1893" s="44" t="str">
        <f>IF(Wedstrijden!AK2058="x","BB","")</f>
        <v/>
      </c>
      <c r="CY1893" s="44" t="str">
        <f>IF(Wedstrijden!AL2058="x","B","")</f>
        <v/>
      </c>
      <c r="CZ1893" s="44" t="str">
        <f>IF(Wedstrijden!AM2058="x","L","")</f>
        <v/>
      </c>
      <c r="DA1893" s="44" t="str">
        <f>IF(Wedstrijden!AN2058="x","M","")</f>
        <v/>
      </c>
      <c r="DB1893" s="44" t="str">
        <f>IF(Wedstrijden!AO2058="x","Z","")</f>
        <v/>
      </c>
      <c r="DC1893" s="44" t="str">
        <f>IF(Wedstrijden!AP2058="x","ZZ","")</f>
        <v/>
      </c>
      <c r="DD1893" s="44" t="str">
        <f>IF(Wedstrijden!AQ2058="x","1.40","")</f>
        <v/>
      </c>
      <c r="DE1893" s="44" t="str">
        <f>IF(COUNTA(Wedstrijden!AR2058:AT2058)&lt;&gt;0,6,"")</f>
        <v/>
      </c>
      <c r="DF1893" s="44" t="str">
        <f t="shared" si="178"/>
        <v/>
      </c>
      <c r="DG1893" s="44" t="str">
        <f>IF(Wedstrijden!AR2058="x","L","")</f>
        <v/>
      </c>
      <c r="DH1893" s="44" t="str">
        <f>IF(Wedstrijden!AS2058="x","M","")</f>
        <v/>
      </c>
      <c r="DI1893" s="44" t="str">
        <f>IF(Wedstrijden!AT2058="x","Z","")</f>
        <v/>
      </c>
      <c r="DJ1893" s="44" t="str">
        <f>IF(COUNTA(Wedstrijden!AU2058:AW2058)&lt;&gt;0,6,"")</f>
        <v/>
      </c>
      <c r="DK1893" s="44" t="str">
        <f t="shared" si="179"/>
        <v/>
      </c>
      <c r="DL1893" s="44" t="str">
        <f>IF(Wedstrijden!AU2058="x","L","")</f>
        <v/>
      </c>
      <c r="DM1893" s="44" t="str">
        <f>IF(Wedstrijden!AV2058="x","M","")</f>
        <v/>
      </c>
      <c r="DN1893" s="44" t="str">
        <f>IF(Wedstrijden!AW2058="x","Z","")</f>
        <v/>
      </c>
    </row>
    <row r="1894" spans="1:118" ht="15">
      <c r="A1894" s="48" t="e">
        <f>Wedstrijden!#REF!</f>
        <v>#REF!</v>
      </c>
      <c r="B1894" s="44" t="str">
        <f>IFERROR(VLOOKUP(Wedstrijden!E2059,Wedstrijdlocaties!$B$2:$E$499,2,FALSE),"")</f>
        <v/>
      </c>
      <c r="C1894" s="44" t="str">
        <f>Wedstrijden!F2059</f>
        <v/>
      </c>
      <c r="D1894" s="44" t="str">
        <f>IFERROR(VLOOKUP(Wedstrijden!G2059,Organisaties!$B$2:$C$501,2,FALSE),"")</f>
        <v/>
      </c>
      <c r="E1894" s="44" t="str">
        <f>IFERROR(VLOOKUP(Wedstrijden!G2059,Organisaties!$B$2:$F$501,5,FALSE),"")</f>
        <v/>
      </c>
      <c r="F1894" s="44" t="str">
        <f>IF(Wedstrijden!BC2059&lt;&gt;"",Wedstrijden!BC2059,"")</f>
        <v/>
      </c>
      <c r="G1894" s="44">
        <f>IF(Wedstrijden!AY2059="Indoor",1,0)</f>
        <v>0</v>
      </c>
      <c r="H1894" s="44">
        <f>Wedstrijden!AZ2059</f>
        <v>0</v>
      </c>
      <c r="I1894" s="44" t="str">
        <f>IF(Wedstrijden!AX2059="Nee",0,IF(Wedstrijden!AX2059="Ja",1,""))</f>
        <v/>
      </c>
      <c r="J1894" s="44" t="str">
        <f>IF(Wedstrijden!BA2059&lt;&gt;"",Wedstrijden!BA2059,"")</f>
        <v/>
      </c>
      <c r="W1894" s="45"/>
      <c r="AE1894" s="45"/>
      <c r="AN1894" s="45"/>
      <c r="AU1894" s="45"/>
      <c r="BA1894" s="45"/>
      <c r="BE1894" s="45"/>
      <c r="BJ1894" s="44" t="str">
        <f>IF(COUNTA(Wedstrijden!I2059:S2059)&lt;&gt;0,1,"")</f>
        <v/>
      </c>
      <c r="BK1894" s="44" t="str">
        <f t="shared" si="174"/>
        <v/>
      </c>
      <c r="BL1894" s="44" t="str">
        <f>IF(Wedstrijden!I2059="x","AA","")</f>
        <v/>
      </c>
      <c r="BM1894" s="44" t="str">
        <f>IF(Wedstrijden!J2059="x","A","")</f>
        <v/>
      </c>
      <c r="BN1894" s="44" t="str">
        <f>IF(Wedstrijden!K2059="x","B1","")</f>
        <v/>
      </c>
      <c r="BO1894" s="44" t="str">
        <f>IF(Wedstrijden!L2059="x","BB","")</f>
        <v/>
      </c>
      <c r="BP1894" s="44" t="str">
        <f>IF(Wedstrijden!M2059="x","B","")</f>
        <v/>
      </c>
      <c r="BQ1894" s="44" t="str">
        <f>IF(Wedstrijden!N2059="x","L1","")</f>
        <v/>
      </c>
      <c r="BR1894" s="44" t="str">
        <f>IF(Wedstrijden!O2059="x","L2","")</f>
        <v/>
      </c>
      <c r="BS1894" s="44" t="str">
        <f>IF(Wedstrijden!P2059="x","M1","")</f>
        <v/>
      </c>
      <c r="BT1894" s="44" t="str">
        <f>IF(Wedstrijden!Q2059="x","M2","")</f>
        <v/>
      </c>
      <c r="BU1894" s="44" t="str">
        <f>IF(Wedstrijden!R2059="x","Z1","")</f>
        <v/>
      </c>
      <c r="BV1894" s="44" t="str">
        <f>IF(Wedstrijden!S2059="x","Z2","")</f>
        <v/>
      </c>
      <c r="BW1894" s="44" t="str">
        <f>IF(COUNTA(Wedstrijden!T2059:AB2059)&lt;&gt;0,1,"")</f>
        <v/>
      </c>
      <c r="BX1894" s="44" t="str">
        <f t="shared" si="175"/>
        <v/>
      </c>
      <c r="BY1894" s="44" t="str">
        <f>IF(Wedstrijden!T2059="x","BB","")</f>
        <v/>
      </c>
      <c r="BZ1894" s="44" t="str">
        <f>IF(Wedstrijden!U2059="x","B","")</f>
        <v/>
      </c>
      <c r="CA1894" s="44" t="str">
        <f>IF(Wedstrijden!V2059="x","L1","")</f>
        <v/>
      </c>
      <c r="CB1894" s="44" t="str">
        <f>IF(Wedstrijden!W2059="x","L2","")</f>
        <v/>
      </c>
      <c r="CC1894" s="44" t="str">
        <f>IF(Wedstrijden!X2059="x","M1","")</f>
        <v/>
      </c>
      <c r="CD1894" s="44" t="str">
        <f>IF(Wedstrijden!Y2059="x","M2","")</f>
        <v/>
      </c>
      <c r="CE1894" s="44" t="str">
        <f>IF(Wedstrijden!Z2059="x","Z1","")</f>
        <v/>
      </c>
      <c r="CF1894" s="44" t="str">
        <f>IF(Wedstrijden!AA2059="x","Z2","")</f>
        <v/>
      </c>
      <c r="CG1894" s="44" t="str">
        <f>IF(Wedstrijden!AB2059="x","ZZL","")</f>
        <v/>
      </c>
      <c r="CL1894" s="44" t="str">
        <f>IF(COUNTA(Wedstrijden!AC2059:AJ2059)&lt;&gt;0,2,"")</f>
        <v/>
      </c>
      <c r="CM1894" s="44" t="str">
        <f t="shared" si="176"/>
        <v/>
      </c>
      <c r="CN1894" s="44" t="str">
        <f>IF(Wedstrijden!AC2059="x","AA","")</f>
        <v/>
      </c>
      <c r="CO1894" s="44" t="str">
        <f>IF(Wedstrijden!AD2059="x","A","")</f>
        <v/>
      </c>
      <c r="CP1894" s="44" t="str">
        <f>IF(Wedstrijden!AE2059="x","BB","")</f>
        <v/>
      </c>
      <c r="CQ1894" s="44" t="str">
        <f>IF(Wedstrijden!AF2059="x","B","")</f>
        <v/>
      </c>
      <c r="CR1894" s="44" t="str">
        <f>IF(Wedstrijden!AG2059="x","L","")</f>
        <v/>
      </c>
      <c r="CS1894" s="44" t="str">
        <f>IF(Wedstrijden!AH2059="x","M","")</f>
        <v/>
      </c>
      <c r="CT1894" s="44" t="str">
        <f>IF(Wedstrijden!AI2059="x","Z","")</f>
        <v/>
      </c>
      <c r="CU1894" s="44" t="str">
        <f>IF(Wedstrijden!AJ2059="x","ZZ","")</f>
        <v/>
      </c>
      <c r="CV1894" s="44" t="str">
        <f>IF(COUNTA(Wedstrijden!AK2059:AQ2059)&lt;&gt;0,2,"")</f>
        <v/>
      </c>
      <c r="CW1894" s="44" t="str">
        <f t="shared" si="177"/>
        <v/>
      </c>
      <c r="CX1894" s="44" t="str">
        <f>IF(Wedstrijden!AK2059="x","BB","")</f>
        <v/>
      </c>
      <c r="CY1894" s="44" t="str">
        <f>IF(Wedstrijden!AL2059="x","B","")</f>
        <v/>
      </c>
      <c r="CZ1894" s="44" t="str">
        <f>IF(Wedstrijden!AM2059="x","L","")</f>
        <v/>
      </c>
      <c r="DA1894" s="44" t="str">
        <f>IF(Wedstrijden!AN2059="x","M","")</f>
        <v/>
      </c>
      <c r="DB1894" s="44" t="str">
        <f>IF(Wedstrijden!AO2059="x","Z","")</f>
        <v/>
      </c>
      <c r="DC1894" s="44" t="str">
        <f>IF(Wedstrijden!AP2059="x","ZZ","")</f>
        <v/>
      </c>
      <c r="DD1894" s="44" t="str">
        <f>IF(Wedstrijden!AQ2059="x","1.40","")</f>
        <v/>
      </c>
      <c r="DE1894" s="44" t="str">
        <f>IF(COUNTA(Wedstrijden!AR2059:AT2059)&lt;&gt;0,6,"")</f>
        <v/>
      </c>
      <c r="DF1894" s="44" t="str">
        <f t="shared" si="178"/>
        <v/>
      </c>
      <c r="DG1894" s="44" t="str">
        <f>IF(Wedstrijden!AR2059="x","L","")</f>
        <v/>
      </c>
      <c r="DH1894" s="44" t="str">
        <f>IF(Wedstrijden!AS2059="x","M","")</f>
        <v/>
      </c>
      <c r="DI1894" s="44" t="str">
        <f>IF(Wedstrijden!AT2059="x","Z","")</f>
        <v/>
      </c>
      <c r="DJ1894" s="44" t="str">
        <f>IF(COUNTA(Wedstrijden!AU2059:AW2059)&lt;&gt;0,6,"")</f>
        <v/>
      </c>
      <c r="DK1894" s="44" t="str">
        <f t="shared" si="179"/>
        <v/>
      </c>
      <c r="DL1894" s="44" t="str">
        <f>IF(Wedstrijden!AU2059="x","L","")</f>
        <v/>
      </c>
      <c r="DM1894" s="44" t="str">
        <f>IF(Wedstrijden!AV2059="x","M","")</f>
        <v/>
      </c>
      <c r="DN1894" s="44" t="str">
        <f>IF(Wedstrijden!AW2059="x","Z","")</f>
        <v/>
      </c>
    </row>
    <row r="1895" spans="1:118" ht="15">
      <c r="A1895" s="48" t="e">
        <f>Wedstrijden!#REF!</f>
        <v>#REF!</v>
      </c>
      <c r="B1895" s="44" t="str">
        <f>IFERROR(VLOOKUP(Wedstrijden!E2060,Wedstrijdlocaties!$B$2:$E$499,2,FALSE),"")</f>
        <v/>
      </c>
      <c r="C1895" s="44" t="str">
        <f>Wedstrijden!F2060</f>
        <v/>
      </c>
      <c r="D1895" s="44" t="str">
        <f>IFERROR(VLOOKUP(Wedstrijden!G2060,Organisaties!$B$2:$C$501,2,FALSE),"")</f>
        <v/>
      </c>
      <c r="E1895" s="44" t="str">
        <f>IFERROR(VLOOKUP(Wedstrijden!G2060,Organisaties!$B$2:$F$501,5,FALSE),"")</f>
        <v/>
      </c>
      <c r="F1895" s="44" t="str">
        <f>IF(Wedstrijden!BC2060&lt;&gt;"",Wedstrijden!BC2060,"")</f>
        <v/>
      </c>
      <c r="G1895" s="44">
        <f>IF(Wedstrijden!AY2060="Indoor",1,0)</f>
        <v>0</v>
      </c>
      <c r="H1895" s="44">
        <f>Wedstrijden!AZ2060</f>
        <v>0</v>
      </c>
      <c r="I1895" s="44" t="str">
        <f>IF(Wedstrijden!AX2060="Nee",0,IF(Wedstrijden!AX2060="Ja",1,""))</f>
        <v/>
      </c>
      <c r="J1895" s="44" t="str">
        <f>IF(Wedstrijden!BA2060&lt;&gt;"",Wedstrijden!BA2060,"")</f>
        <v/>
      </c>
      <c r="W1895" s="45"/>
      <c r="AE1895" s="45"/>
      <c r="AN1895" s="45"/>
      <c r="AU1895" s="45"/>
      <c r="BA1895" s="45"/>
      <c r="BE1895" s="45"/>
      <c r="BJ1895" s="44" t="str">
        <f>IF(COUNTA(Wedstrijden!I2060:S2060)&lt;&gt;0,1,"")</f>
        <v/>
      </c>
      <c r="BK1895" s="44" t="str">
        <f t="shared" si="174"/>
        <v/>
      </c>
      <c r="BL1895" s="44" t="str">
        <f>IF(Wedstrijden!I2060="x","AA","")</f>
        <v/>
      </c>
      <c r="BM1895" s="44" t="str">
        <f>IF(Wedstrijden!J2060="x","A","")</f>
        <v/>
      </c>
      <c r="BN1895" s="44" t="str">
        <f>IF(Wedstrijden!K2060="x","B1","")</f>
        <v/>
      </c>
      <c r="BO1895" s="44" t="str">
        <f>IF(Wedstrijden!L2060="x","BB","")</f>
        <v/>
      </c>
      <c r="BP1895" s="44" t="str">
        <f>IF(Wedstrijden!M2060="x","B","")</f>
        <v/>
      </c>
      <c r="BQ1895" s="44" t="str">
        <f>IF(Wedstrijden!N2060="x","L1","")</f>
        <v/>
      </c>
      <c r="BR1895" s="44" t="str">
        <f>IF(Wedstrijden!O2060="x","L2","")</f>
        <v/>
      </c>
      <c r="BS1895" s="44" t="str">
        <f>IF(Wedstrijden!P2060="x","M1","")</f>
        <v/>
      </c>
      <c r="BT1895" s="44" t="str">
        <f>IF(Wedstrijden!Q2060="x","M2","")</f>
        <v/>
      </c>
      <c r="BU1895" s="44" t="str">
        <f>IF(Wedstrijden!R2060="x","Z1","")</f>
        <v/>
      </c>
      <c r="BV1895" s="44" t="str">
        <f>IF(Wedstrijden!S2060="x","Z2","")</f>
        <v/>
      </c>
      <c r="BW1895" s="44" t="str">
        <f>IF(COUNTA(Wedstrijden!T2060:AB2060)&lt;&gt;0,1,"")</f>
        <v/>
      </c>
      <c r="BX1895" s="44" t="str">
        <f t="shared" si="175"/>
        <v/>
      </c>
      <c r="BY1895" s="44" t="str">
        <f>IF(Wedstrijden!T2060="x","BB","")</f>
        <v/>
      </c>
      <c r="BZ1895" s="44" t="str">
        <f>IF(Wedstrijden!U2060="x","B","")</f>
        <v/>
      </c>
      <c r="CA1895" s="44" t="str">
        <f>IF(Wedstrijden!V2060="x","L1","")</f>
        <v/>
      </c>
      <c r="CB1895" s="44" t="str">
        <f>IF(Wedstrijden!W2060="x","L2","")</f>
        <v/>
      </c>
      <c r="CC1895" s="44" t="str">
        <f>IF(Wedstrijden!X2060="x","M1","")</f>
        <v/>
      </c>
      <c r="CD1895" s="44" t="str">
        <f>IF(Wedstrijden!Y2060="x","M2","")</f>
        <v/>
      </c>
      <c r="CE1895" s="44" t="str">
        <f>IF(Wedstrijden!Z2060="x","Z1","")</f>
        <v/>
      </c>
      <c r="CF1895" s="44" t="str">
        <f>IF(Wedstrijden!AA2060="x","Z2","")</f>
        <v/>
      </c>
      <c r="CG1895" s="44" t="str">
        <f>IF(Wedstrijden!AB2060="x","ZZL","")</f>
        <v/>
      </c>
      <c r="CL1895" s="44" t="str">
        <f>IF(COUNTA(Wedstrijden!AC2060:AJ2060)&lt;&gt;0,2,"")</f>
        <v/>
      </c>
      <c r="CM1895" s="44" t="str">
        <f t="shared" si="176"/>
        <v/>
      </c>
      <c r="CN1895" s="44" t="str">
        <f>IF(Wedstrijden!AC2060="x","AA","")</f>
        <v/>
      </c>
      <c r="CO1895" s="44" t="str">
        <f>IF(Wedstrijden!AD2060="x","A","")</f>
        <v/>
      </c>
      <c r="CP1895" s="44" t="str">
        <f>IF(Wedstrijden!AE2060="x","BB","")</f>
        <v/>
      </c>
      <c r="CQ1895" s="44" t="str">
        <f>IF(Wedstrijden!AF2060="x","B","")</f>
        <v/>
      </c>
      <c r="CR1895" s="44" t="str">
        <f>IF(Wedstrijden!AG2060="x","L","")</f>
        <v/>
      </c>
      <c r="CS1895" s="44" t="str">
        <f>IF(Wedstrijden!AH2060="x","M","")</f>
        <v/>
      </c>
      <c r="CT1895" s="44" t="str">
        <f>IF(Wedstrijden!AI2060="x","Z","")</f>
        <v/>
      </c>
      <c r="CU1895" s="44" t="str">
        <f>IF(Wedstrijden!AJ2060="x","ZZ","")</f>
        <v/>
      </c>
      <c r="CV1895" s="44" t="str">
        <f>IF(COUNTA(Wedstrijden!AK2060:AQ2060)&lt;&gt;0,2,"")</f>
        <v/>
      </c>
      <c r="CW1895" s="44" t="str">
        <f t="shared" si="177"/>
        <v/>
      </c>
      <c r="CX1895" s="44" t="str">
        <f>IF(Wedstrijden!AK2060="x","BB","")</f>
        <v/>
      </c>
      <c r="CY1895" s="44" t="str">
        <f>IF(Wedstrijden!AL2060="x","B","")</f>
        <v/>
      </c>
      <c r="CZ1895" s="44" t="str">
        <f>IF(Wedstrijden!AM2060="x","L","")</f>
        <v/>
      </c>
      <c r="DA1895" s="44" t="str">
        <f>IF(Wedstrijden!AN2060="x","M","")</f>
        <v/>
      </c>
      <c r="DB1895" s="44" t="str">
        <f>IF(Wedstrijden!AO2060="x","Z","")</f>
        <v/>
      </c>
      <c r="DC1895" s="44" t="str">
        <f>IF(Wedstrijden!AP2060="x","ZZ","")</f>
        <v/>
      </c>
      <c r="DD1895" s="44" t="str">
        <f>IF(Wedstrijden!AQ2060="x","1.40","")</f>
        <v/>
      </c>
      <c r="DE1895" s="44" t="str">
        <f>IF(COUNTA(Wedstrijden!AR2060:AT2060)&lt;&gt;0,6,"")</f>
        <v/>
      </c>
      <c r="DF1895" s="44" t="str">
        <f t="shared" si="178"/>
        <v/>
      </c>
      <c r="DG1895" s="44" t="str">
        <f>IF(Wedstrijden!AR2060="x","L","")</f>
        <v/>
      </c>
      <c r="DH1895" s="44" t="str">
        <f>IF(Wedstrijden!AS2060="x","M","")</f>
        <v/>
      </c>
      <c r="DI1895" s="44" t="str">
        <f>IF(Wedstrijden!AT2060="x","Z","")</f>
        <v/>
      </c>
      <c r="DJ1895" s="44" t="str">
        <f>IF(COUNTA(Wedstrijden!AU2060:AW2060)&lt;&gt;0,6,"")</f>
        <v/>
      </c>
      <c r="DK1895" s="44" t="str">
        <f t="shared" si="179"/>
        <v/>
      </c>
      <c r="DL1895" s="44" t="str">
        <f>IF(Wedstrijden!AU2060="x","L","")</f>
        <v/>
      </c>
      <c r="DM1895" s="44" t="str">
        <f>IF(Wedstrijden!AV2060="x","M","")</f>
        <v/>
      </c>
      <c r="DN1895" s="44" t="str">
        <f>IF(Wedstrijden!AW2060="x","Z","")</f>
        <v/>
      </c>
    </row>
    <row r="1896" spans="1:118" ht="15">
      <c r="A1896" s="48" t="e">
        <f>Wedstrijden!#REF!</f>
        <v>#REF!</v>
      </c>
      <c r="B1896" s="44" t="str">
        <f>IFERROR(VLOOKUP(Wedstrijden!E2061,Wedstrijdlocaties!$B$2:$E$499,2,FALSE),"")</f>
        <v/>
      </c>
      <c r="C1896" s="44" t="str">
        <f>Wedstrijden!F2061</f>
        <v/>
      </c>
      <c r="D1896" s="44" t="str">
        <f>IFERROR(VLOOKUP(Wedstrijden!G2061,Organisaties!$B$2:$C$501,2,FALSE),"")</f>
        <v/>
      </c>
      <c r="E1896" s="44" t="str">
        <f>IFERROR(VLOOKUP(Wedstrijden!G2061,Organisaties!$B$2:$F$501,5,FALSE),"")</f>
        <v/>
      </c>
      <c r="F1896" s="44" t="str">
        <f>IF(Wedstrijden!BC2061&lt;&gt;"",Wedstrijden!BC2061,"")</f>
        <v/>
      </c>
      <c r="G1896" s="44">
        <f>IF(Wedstrijden!AY2061="Indoor",1,0)</f>
        <v>0</v>
      </c>
      <c r="H1896" s="44">
        <f>Wedstrijden!AZ2061</f>
        <v>0</v>
      </c>
      <c r="I1896" s="44" t="str">
        <f>IF(Wedstrijden!AX2061="Nee",0,IF(Wedstrijden!AX2061="Ja",1,""))</f>
        <v/>
      </c>
      <c r="J1896" s="44" t="str">
        <f>IF(Wedstrijden!BA2061&lt;&gt;"",Wedstrijden!BA2061,"")</f>
        <v/>
      </c>
      <c r="W1896" s="45"/>
      <c r="AE1896" s="45"/>
      <c r="AN1896" s="45"/>
      <c r="AU1896" s="45"/>
      <c r="BA1896" s="45"/>
      <c r="BE1896" s="45"/>
      <c r="BJ1896" s="44" t="str">
        <f>IF(COUNTA(Wedstrijden!I2061:S2061)&lt;&gt;0,1,"")</f>
        <v/>
      </c>
      <c r="BK1896" s="44" t="str">
        <f t="shared" si="174"/>
        <v/>
      </c>
      <c r="BL1896" s="44" t="str">
        <f>IF(Wedstrijden!I2061="x","AA","")</f>
        <v/>
      </c>
      <c r="BM1896" s="44" t="str">
        <f>IF(Wedstrijden!J2061="x","A","")</f>
        <v/>
      </c>
      <c r="BN1896" s="44" t="str">
        <f>IF(Wedstrijden!K2061="x","B1","")</f>
        <v/>
      </c>
      <c r="BO1896" s="44" t="str">
        <f>IF(Wedstrijden!L2061="x","BB","")</f>
        <v/>
      </c>
      <c r="BP1896" s="44" t="str">
        <f>IF(Wedstrijden!M2061="x","B","")</f>
        <v/>
      </c>
      <c r="BQ1896" s="44" t="str">
        <f>IF(Wedstrijden!N2061="x","L1","")</f>
        <v/>
      </c>
      <c r="BR1896" s="44" t="str">
        <f>IF(Wedstrijden!O2061="x","L2","")</f>
        <v/>
      </c>
      <c r="BS1896" s="44" t="str">
        <f>IF(Wedstrijden!P2061="x","M1","")</f>
        <v/>
      </c>
      <c r="BT1896" s="44" t="str">
        <f>IF(Wedstrijden!Q2061="x","M2","")</f>
        <v/>
      </c>
      <c r="BU1896" s="44" t="str">
        <f>IF(Wedstrijden!R2061="x","Z1","")</f>
        <v/>
      </c>
      <c r="BV1896" s="44" t="str">
        <f>IF(Wedstrijden!S2061="x","Z2","")</f>
        <v/>
      </c>
      <c r="BW1896" s="44" t="str">
        <f>IF(COUNTA(Wedstrijden!T2061:AB2061)&lt;&gt;0,1,"")</f>
        <v/>
      </c>
      <c r="BX1896" s="44" t="str">
        <f t="shared" si="175"/>
        <v/>
      </c>
      <c r="BY1896" s="44" t="str">
        <f>IF(Wedstrijden!T2061="x","BB","")</f>
        <v/>
      </c>
      <c r="BZ1896" s="44" t="str">
        <f>IF(Wedstrijden!U2061="x","B","")</f>
        <v/>
      </c>
      <c r="CA1896" s="44" t="str">
        <f>IF(Wedstrijden!V2061="x","L1","")</f>
        <v/>
      </c>
      <c r="CB1896" s="44" t="str">
        <f>IF(Wedstrijden!W2061="x","L2","")</f>
        <v/>
      </c>
      <c r="CC1896" s="44" t="str">
        <f>IF(Wedstrijden!X2061="x","M1","")</f>
        <v/>
      </c>
      <c r="CD1896" s="44" t="str">
        <f>IF(Wedstrijden!Y2061="x","M2","")</f>
        <v/>
      </c>
      <c r="CE1896" s="44" t="str">
        <f>IF(Wedstrijden!Z2061="x","Z1","")</f>
        <v/>
      </c>
      <c r="CF1896" s="44" t="str">
        <f>IF(Wedstrijden!AA2061="x","Z2","")</f>
        <v/>
      </c>
      <c r="CG1896" s="44" t="str">
        <f>IF(Wedstrijden!AB2061="x","ZZL","")</f>
        <v/>
      </c>
      <c r="CL1896" s="44" t="str">
        <f>IF(COUNTA(Wedstrijden!AC2061:AJ2061)&lt;&gt;0,2,"")</f>
        <v/>
      </c>
      <c r="CM1896" s="44" t="str">
        <f t="shared" si="176"/>
        <v/>
      </c>
      <c r="CN1896" s="44" t="str">
        <f>IF(Wedstrijden!AC2061="x","AA","")</f>
        <v/>
      </c>
      <c r="CO1896" s="44" t="str">
        <f>IF(Wedstrijden!AD2061="x","A","")</f>
        <v/>
      </c>
      <c r="CP1896" s="44" t="str">
        <f>IF(Wedstrijden!AE2061="x","BB","")</f>
        <v/>
      </c>
      <c r="CQ1896" s="44" t="str">
        <f>IF(Wedstrijden!AF2061="x","B","")</f>
        <v/>
      </c>
      <c r="CR1896" s="44" t="str">
        <f>IF(Wedstrijden!AG2061="x","L","")</f>
        <v/>
      </c>
      <c r="CS1896" s="44" t="str">
        <f>IF(Wedstrijden!AH2061="x","M","")</f>
        <v/>
      </c>
      <c r="CT1896" s="44" t="str">
        <f>IF(Wedstrijden!AI2061="x","Z","")</f>
        <v/>
      </c>
      <c r="CU1896" s="44" t="str">
        <f>IF(Wedstrijden!AJ2061="x","ZZ","")</f>
        <v/>
      </c>
      <c r="CV1896" s="44" t="str">
        <f>IF(COUNTA(Wedstrijden!AK2061:AQ2061)&lt;&gt;0,2,"")</f>
        <v/>
      </c>
      <c r="CW1896" s="44" t="str">
        <f t="shared" si="177"/>
        <v/>
      </c>
      <c r="CX1896" s="44" t="str">
        <f>IF(Wedstrijden!AK2061="x","BB","")</f>
        <v/>
      </c>
      <c r="CY1896" s="44" t="str">
        <f>IF(Wedstrijden!AL2061="x","B","")</f>
        <v/>
      </c>
      <c r="CZ1896" s="44" t="str">
        <f>IF(Wedstrijden!AM2061="x","L","")</f>
        <v/>
      </c>
      <c r="DA1896" s="44" t="str">
        <f>IF(Wedstrijden!AN2061="x","M","")</f>
        <v/>
      </c>
      <c r="DB1896" s="44" t="str">
        <f>IF(Wedstrijden!AO2061="x","Z","")</f>
        <v/>
      </c>
      <c r="DC1896" s="44" t="str">
        <f>IF(Wedstrijden!AP2061="x","ZZ","")</f>
        <v/>
      </c>
      <c r="DD1896" s="44" t="str">
        <f>IF(Wedstrijden!AQ2061="x","1.40","")</f>
        <v/>
      </c>
      <c r="DE1896" s="44" t="str">
        <f>IF(COUNTA(Wedstrijden!AR2061:AT2061)&lt;&gt;0,6,"")</f>
        <v/>
      </c>
      <c r="DF1896" s="44" t="str">
        <f t="shared" si="178"/>
        <v/>
      </c>
      <c r="DG1896" s="44" t="str">
        <f>IF(Wedstrijden!AR2061="x","L","")</f>
        <v/>
      </c>
      <c r="DH1896" s="44" t="str">
        <f>IF(Wedstrijden!AS2061="x","M","")</f>
        <v/>
      </c>
      <c r="DI1896" s="44" t="str">
        <f>IF(Wedstrijden!AT2061="x","Z","")</f>
        <v/>
      </c>
      <c r="DJ1896" s="44" t="str">
        <f>IF(COUNTA(Wedstrijden!AU2061:AW2061)&lt;&gt;0,6,"")</f>
        <v/>
      </c>
      <c r="DK1896" s="44" t="str">
        <f t="shared" si="179"/>
        <v/>
      </c>
      <c r="DL1896" s="44" t="str">
        <f>IF(Wedstrijden!AU2061="x","L","")</f>
        <v/>
      </c>
      <c r="DM1896" s="44" t="str">
        <f>IF(Wedstrijden!AV2061="x","M","")</f>
        <v/>
      </c>
      <c r="DN1896" s="44" t="str">
        <f>IF(Wedstrijden!AW2061="x","Z","")</f>
        <v/>
      </c>
    </row>
    <row r="1897" spans="1:118" ht="15">
      <c r="A1897" s="48" t="e">
        <f>Wedstrijden!#REF!</f>
        <v>#REF!</v>
      </c>
      <c r="B1897" s="44" t="str">
        <f>IFERROR(VLOOKUP(Wedstrijden!E2062,Wedstrijdlocaties!$B$2:$E$499,2,FALSE),"")</f>
        <v/>
      </c>
      <c r="C1897" s="44" t="str">
        <f>Wedstrijden!F2062</f>
        <v/>
      </c>
      <c r="D1897" s="44" t="str">
        <f>IFERROR(VLOOKUP(Wedstrijden!G2062,Organisaties!$B$2:$C$501,2,FALSE),"")</f>
        <v/>
      </c>
      <c r="E1897" s="44" t="str">
        <f>IFERROR(VLOOKUP(Wedstrijden!G2062,Organisaties!$B$2:$F$501,5,FALSE),"")</f>
        <v/>
      </c>
      <c r="F1897" s="44" t="str">
        <f>IF(Wedstrijden!BC2062&lt;&gt;"",Wedstrijden!BC2062,"")</f>
        <v/>
      </c>
      <c r="G1897" s="44">
        <f>IF(Wedstrijden!AY2062="Indoor",1,0)</f>
        <v>0</v>
      </c>
      <c r="H1897" s="44">
        <f>Wedstrijden!AZ2062</f>
        <v>0</v>
      </c>
      <c r="I1897" s="44" t="str">
        <f>IF(Wedstrijden!AX2062="Nee",0,IF(Wedstrijden!AX2062="Ja",1,""))</f>
        <v/>
      </c>
      <c r="J1897" s="44" t="str">
        <f>IF(Wedstrijden!BA2062&lt;&gt;"",Wedstrijden!BA2062,"")</f>
        <v/>
      </c>
      <c r="W1897" s="45"/>
      <c r="AE1897" s="45"/>
      <c r="AN1897" s="45"/>
      <c r="AU1897" s="45"/>
      <c r="BA1897" s="45"/>
      <c r="BE1897" s="45"/>
      <c r="BJ1897" s="44" t="str">
        <f>IF(COUNTA(Wedstrijden!I2062:S2062)&lt;&gt;0,1,"")</f>
        <v/>
      </c>
      <c r="BK1897" s="44" t="str">
        <f t="shared" si="174"/>
        <v/>
      </c>
      <c r="BL1897" s="44" t="str">
        <f>IF(Wedstrijden!I2062="x","AA","")</f>
        <v/>
      </c>
      <c r="BM1897" s="44" t="str">
        <f>IF(Wedstrijden!J2062="x","A","")</f>
        <v/>
      </c>
      <c r="BN1897" s="44" t="str">
        <f>IF(Wedstrijden!K2062="x","B1","")</f>
        <v/>
      </c>
      <c r="BO1897" s="44" t="str">
        <f>IF(Wedstrijden!L2062="x","BB","")</f>
        <v/>
      </c>
      <c r="BP1897" s="44" t="str">
        <f>IF(Wedstrijden!M2062="x","B","")</f>
        <v/>
      </c>
      <c r="BQ1897" s="44" t="str">
        <f>IF(Wedstrijden!N2062="x","L1","")</f>
        <v/>
      </c>
      <c r="BR1897" s="44" t="str">
        <f>IF(Wedstrijden!O2062="x","L2","")</f>
        <v/>
      </c>
      <c r="BS1897" s="44" t="str">
        <f>IF(Wedstrijden!P2062="x","M1","")</f>
        <v/>
      </c>
      <c r="BT1897" s="44" t="str">
        <f>IF(Wedstrijden!Q2062="x","M2","")</f>
        <v/>
      </c>
      <c r="BU1897" s="44" t="str">
        <f>IF(Wedstrijden!R2062="x","Z1","")</f>
        <v/>
      </c>
      <c r="BV1897" s="44" t="str">
        <f>IF(Wedstrijden!S2062="x","Z2","")</f>
        <v/>
      </c>
      <c r="BW1897" s="44" t="str">
        <f>IF(COUNTA(Wedstrijden!T2062:AB2062)&lt;&gt;0,1,"")</f>
        <v/>
      </c>
      <c r="BX1897" s="44" t="str">
        <f t="shared" si="175"/>
        <v/>
      </c>
      <c r="BY1897" s="44" t="str">
        <f>IF(Wedstrijden!T2062="x","BB","")</f>
        <v/>
      </c>
      <c r="BZ1897" s="44" t="str">
        <f>IF(Wedstrijden!U2062="x","B","")</f>
        <v/>
      </c>
      <c r="CA1897" s="44" t="str">
        <f>IF(Wedstrijden!V2062="x","L1","")</f>
        <v/>
      </c>
      <c r="CB1897" s="44" t="str">
        <f>IF(Wedstrijden!W2062="x","L2","")</f>
        <v/>
      </c>
      <c r="CC1897" s="44" t="str">
        <f>IF(Wedstrijden!X2062="x","M1","")</f>
        <v/>
      </c>
      <c r="CD1897" s="44" t="str">
        <f>IF(Wedstrijden!Y2062="x","M2","")</f>
        <v/>
      </c>
      <c r="CE1897" s="44" t="str">
        <f>IF(Wedstrijden!Z2062="x","Z1","")</f>
        <v/>
      </c>
      <c r="CF1897" s="44" t="str">
        <f>IF(Wedstrijden!AA2062="x","Z2","")</f>
        <v/>
      </c>
      <c r="CG1897" s="44" t="str">
        <f>IF(Wedstrijden!AB2062="x","ZZL","")</f>
        <v/>
      </c>
      <c r="CL1897" s="44" t="str">
        <f>IF(COUNTA(Wedstrijden!AC2062:AJ2062)&lt;&gt;0,2,"")</f>
        <v/>
      </c>
      <c r="CM1897" s="44" t="str">
        <f t="shared" si="176"/>
        <v/>
      </c>
      <c r="CN1897" s="44" t="str">
        <f>IF(Wedstrijden!AC2062="x","AA","")</f>
        <v/>
      </c>
      <c r="CO1897" s="44" t="str">
        <f>IF(Wedstrijden!AD2062="x","A","")</f>
        <v/>
      </c>
      <c r="CP1897" s="44" t="str">
        <f>IF(Wedstrijden!AE2062="x","BB","")</f>
        <v/>
      </c>
      <c r="CQ1897" s="44" t="str">
        <f>IF(Wedstrijden!AF2062="x","B","")</f>
        <v/>
      </c>
      <c r="CR1897" s="44" t="str">
        <f>IF(Wedstrijden!AG2062="x","L","")</f>
        <v/>
      </c>
      <c r="CS1897" s="44" t="str">
        <f>IF(Wedstrijden!AH2062="x","M","")</f>
        <v/>
      </c>
      <c r="CT1897" s="44" t="str">
        <f>IF(Wedstrijden!AI2062="x","Z","")</f>
        <v/>
      </c>
      <c r="CU1897" s="44" t="str">
        <f>IF(Wedstrijden!AJ2062="x","ZZ","")</f>
        <v/>
      </c>
      <c r="CV1897" s="44" t="str">
        <f>IF(COUNTA(Wedstrijden!AK2062:AQ2062)&lt;&gt;0,2,"")</f>
        <v/>
      </c>
      <c r="CW1897" s="44" t="str">
        <f t="shared" si="177"/>
        <v/>
      </c>
      <c r="CX1897" s="44" t="str">
        <f>IF(Wedstrijden!AK2062="x","BB","")</f>
        <v/>
      </c>
      <c r="CY1897" s="44" t="str">
        <f>IF(Wedstrijden!AL2062="x","B","")</f>
        <v/>
      </c>
      <c r="CZ1897" s="44" t="str">
        <f>IF(Wedstrijden!AM2062="x","L","")</f>
        <v/>
      </c>
      <c r="DA1897" s="44" t="str">
        <f>IF(Wedstrijden!AN2062="x","M","")</f>
        <v/>
      </c>
      <c r="DB1897" s="44" t="str">
        <f>IF(Wedstrijden!AO2062="x","Z","")</f>
        <v/>
      </c>
      <c r="DC1897" s="44" t="str">
        <f>IF(Wedstrijden!AP2062="x","ZZ","")</f>
        <v/>
      </c>
      <c r="DD1897" s="44" t="str">
        <f>IF(Wedstrijden!AQ2062="x","1.40","")</f>
        <v/>
      </c>
      <c r="DE1897" s="44" t="str">
        <f>IF(COUNTA(Wedstrijden!AR2062:AT2062)&lt;&gt;0,6,"")</f>
        <v/>
      </c>
      <c r="DF1897" s="44" t="str">
        <f t="shared" si="178"/>
        <v/>
      </c>
      <c r="DG1897" s="44" t="str">
        <f>IF(Wedstrijden!AR2062="x","L","")</f>
        <v/>
      </c>
      <c r="DH1897" s="44" t="str">
        <f>IF(Wedstrijden!AS2062="x","M","")</f>
        <v/>
      </c>
      <c r="DI1897" s="44" t="str">
        <f>IF(Wedstrijden!AT2062="x","Z","")</f>
        <v/>
      </c>
      <c r="DJ1897" s="44" t="str">
        <f>IF(COUNTA(Wedstrijden!AU2062:AW2062)&lt;&gt;0,6,"")</f>
        <v/>
      </c>
      <c r="DK1897" s="44" t="str">
        <f t="shared" si="179"/>
        <v/>
      </c>
      <c r="DL1897" s="44" t="str">
        <f>IF(Wedstrijden!AU2062="x","L","")</f>
        <v/>
      </c>
      <c r="DM1897" s="44" t="str">
        <f>IF(Wedstrijden!AV2062="x","M","")</f>
        <v/>
      </c>
      <c r="DN1897" s="44" t="str">
        <f>IF(Wedstrijden!AW2062="x","Z","")</f>
        <v/>
      </c>
    </row>
    <row r="1898" spans="1:118" ht="15">
      <c r="A1898" s="48" t="e">
        <f>Wedstrijden!#REF!</f>
        <v>#REF!</v>
      </c>
      <c r="B1898" s="44" t="str">
        <f>IFERROR(VLOOKUP(Wedstrijden!E2063,Wedstrijdlocaties!$B$2:$E$499,2,FALSE),"")</f>
        <v/>
      </c>
      <c r="C1898" s="44" t="str">
        <f>Wedstrijden!F2063</f>
        <v/>
      </c>
      <c r="D1898" s="44" t="str">
        <f>IFERROR(VLOOKUP(Wedstrijden!G2063,Organisaties!$B$2:$C$501,2,FALSE),"")</f>
        <v/>
      </c>
      <c r="E1898" s="44" t="str">
        <f>IFERROR(VLOOKUP(Wedstrijden!G2063,Organisaties!$B$2:$F$501,5,FALSE),"")</f>
        <v/>
      </c>
      <c r="F1898" s="44" t="str">
        <f>IF(Wedstrijden!BC2063&lt;&gt;"",Wedstrijden!BC2063,"")</f>
        <v/>
      </c>
      <c r="G1898" s="44">
        <f>IF(Wedstrijden!AY2063="Indoor",1,0)</f>
        <v>0</v>
      </c>
      <c r="H1898" s="44">
        <f>Wedstrijden!AZ2063</f>
        <v>0</v>
      </c>
      <c r="I1898" s="44" t="str">
        <f>IF(Wedstrijden!AX2063="Nee",0,IF(Wedstrijden!AX2063="Ja",1,""))</f>
        <v/>
      </c>
      <c r="J1898" s="44" t="str">
        <f>IF(Wedstrijden!BA2063&lt;&gt;"",Wedstrijden!BA2063,"")</f>
        <v/>
      </c>
      <c r="W1898" s="45"/>
      <c r="AE1898" s="45"/>
      <c r="AN1898" s="45"/>
      <c r="AU1898" s="45"/>
      <c r="BA1898" s="45"/>
      <c r="BE1898" s="45"/>
      <c r="BJ1898" s="44" t="str">
        <f>IF(COUNTA(Wedstrijden!I2063:S2063)&lt;&gt;0,1,"")</f>
        <v/>
      </c>
      <c r="BK1898" s="44" t="str">
        <f t="shared" si="174"/>
        <v/>
      </c>
      <c r="BL1898" s="44" t="str">
        <f>IF(Wedstrijden!I2063="x","AA","")</f>
        <v/>
      </c>
      <c r="BM1898" s="44" t="str">
        <f>IF(Wedstrijden!J2063="x","A","")</f>
        <v/>
      </c>
      <c r="BN1898" s="44" t="str">
        <f>IF(Wedstrijden!K2063="x","B1","")</f>
        <v/>
      </c>
      <c r="BO1898" s="44" t="str">
        <f>IF(Wedstrijden!L2063="x","BB","")</f>
        <v/>
      </c>
      <c r="BP1898" s="44" t="str">
        <f>IF(Wedstrijden!M2063="x","B","")</f>
        <v/>
      </c>
      <c r="BQ1898" s="44" t="str">
        <f>IF(Wedstrijden!N2063="x","L1","")</f>
        <v/>
      </c>
      <c r="BR1898" s="44" t="str">
        <f>IF(Wedstrijden!O2063="x","L2","")</f>
        <v/>
      </c>
      <c r="BS1898" s="44" t="str">
        <f>IF(Wedstrijden!P2063="x","M1","")</f>
        <v/>
      </c>
      <c r="BT1898" s="44" t="str">
        <f>IF(Wedstrijden!Q2063="x","M2","")</f>
        <v/>
      </c>
      <c r="BU1898" s="44" t="str">
        <f>IF(Wedstrijden!R2063="x","Z1","")</f>
        <v/>
      </c>
      <c r="BV1898" s="44" t="str">
        <f>IF(Wedstrijden!S2063="x","Z2","")</f>
        <v/>
      </c>
      <c r="BW1898" s="44" t="str">
        <f>IF(COUNTA(Wedstrijden!T2063:AB2063)&lt;&gt;0,1,"")</f>
        <v/>
      </c>
      <c r="BX1898" s="44" t="str">
        <f t="shared" si="175"/>
        <v/>
      </c>
      <c r="BY1898" s="44" t="str">
        <f>IF(Wedstrijden!T2063="x","BB","")</f>
        <v/>
      </c>
      <c r="BZ1898" s="44" t="str">
        <f>IF(Wedstrijden!U2063="x","B","")</f>
        <v/>
      </c>
      <c r="CA1898" s="44" t="str">
        <f>IF(Wedstrijden!V2063="x","L1","")</f>
        <v/>
      </c>
      <c r="CB1898" s="44" t="str">
        <f>IF(Wedstrijden!W2063="x","L2","")</f>
        <v/>
      </c>
      <c r="CC1898" s="44" t="str">
        <f>IF(Wedstrijden!X2063="x","M1","")</f>
        <v/>
      </c>
      <c r="CD1898" s="44" t="str">
        <f>IF(Wedstrijden!Y2063="x","M2","")</f>
        <v/>
      </c>
      <c r="CE1898" s="44" t="str">
        <f>IF(Wedstrijden!Z2063="x","Z1","")</f>
        <v/>
      </c>
      <c r="CF1898" s="44" t="str">
        <f>IF(Wedstrijden!AA2063="x","Z2","")</f>
        <v/>
      </c>
      <c r="CG1898" s="44" t="str">
        <f>IF(Wedstrijden!AB2063="x","ZZL","")</f>
        <v/>
      </c>
      <c r="CL1898" s="44" t="str">
        <f>IF(COUNTA(Wedstrijden!AC2063:AJ2063)&lt;&gt;0,2,"")</f>
        <v/>
      </c>
      <c r="CM1898" s="44" t="str">
        <f t="shared" si="176"/>
        <v/>
      </c>
      <c r="CN1898" s="44" t="str">
        <f>IF(Wedstrijden!AC2063="x","AA","")</f>
        <v/>
      </c>
      <c r="CO1898" s="44" t="str">
        <f>IF(Wedstrijden!AD2063="x","A","")</f>
        <v/>
      </c>
      <c r="CP1898" s="44" t="str">
        <f>IF(Wedstrijden!AE2063="x","BB","")</f>
        <v/>
      </c>
      <c r="CQ1898" s="44" t="str">
        <f>IF(Wedstrijden!AF2063="x","B","")</f>
        <v/>
      </c>
      <c r="CR1898" s="44" t="str">
        <f>IF(Wedstrijden!AG2063="x","L","")</f>
        <v/>
      </c>
      <c r="CS1898" s="44" t="str">
        <f>IF(Wedstrijden!AH2063="x","M","")</f>
        <v/>
      </c>
      <c r="CT1898" s="44" t="str">
        <f>IF(Wedstrijden!AI2063="x","Z","")</f>
        <v/>
      </c>
      <c r="CU1898" s="44" t="str">
        <f>IF(Wedstrijden!AJ2063="x","ZZ","")</f>
        <v/>
      </c>
      <c r="CV1898" s="44" t="str">
        <f>IF(COUNTA(Wedstrijden!AK2063:AQ2063)&lt;&gt;0,2,"")</f>
        <v/>
      </c>
      <c r="CW1898" s="44" t="str">
        <f t="shared" si="177"/>
        <v/>
      </c>
      <c r="CX1898" s="44" t="str">
        <f>IF(Wedstrijden!AK2063="x","BB","")</f>
        <v/>
      </c>
      <c r="CY1898" s="44" t="str">
        <f>IF(Wedstrijden!AL2063="x","B","")</f>
        <v/>
      </c>
      <c r="CZ1898" s="44" t="str">
        <f>IF(Wedstrijden!AM2063="x","L","")</f>
        <v/>
      </c>
      <c r="DA1898" s="44" t="str">
        <f>IF(Wedstrijden!AN2063="x","M","")</f>
        <v/>
      </c>
      <c r="DB1898" s="44" t="str">
        <f>IF(Wedstrijden!AO2063="x","Z","")</f>
        <v/>
      </c>
      <c r="DC1898" s="44" t="str">
        <f>IF(Wedstrijden!AP2063="x","ZZ","")</f>
        <v/>
      </c>
      <c r="DD1898" s="44" t="str">
        <f>IF(Wedstrijden!AQ2063="x","1.40","")</f>
        <v/>
      </c>
      <c r="DE1898" s="44" t="str">
        <f>IF(COUNTA(Wedstrijden!AR2063:AT2063)&lt;&gt;0,6,"")</f>
        <v/>
      </c>
      <c r="DF1898" s="44" t="str">
        <f t="shared" si="178"/>
        <v/>
      </c>
      <c r="DG1898" s="44" t="str">
        <f>IF(Wedstrijden!AR2063="x","L","")</f>
        <v/>
      </c>
      <c r="DH1898" s="44" t="str">
        <f>IF(Wedstrijden!AS2063="x","M","")</f>
        <v/>
      </c>
      <c r="DI1898" s="44" t="str">
        <f>IF(Wedstrijden!AT2063="x","Z","")</f>
        <v/>
      </c>
      <c r="DJ1898" s="44" t="str">
        <f>IF(COUNTA(Wedstrijden!AU2063:AW2063)&lt;&gt;0,6,"")</f>
        <v/>
      </c>
      <c r="DK1898" s="44" t="str">
        <f t="shared" si="179"/>
        <v/>
      </c>
      <c r="DL1898" s="44" t="str">
        <f>IF(Wedstrijden!AU2063="x","L","")</f>
        <v/>
      </c>
      <c r="DM1898" s="44" t="str">
        <f>IF(Wedstrijden!AV2063="x","M","")</f>
        <v/>
      </c>
      <c r="DN1898" s="44" t="str">
        <f>IF(Wedstrijden!AW2063="x","Z","")</f>
        <v/>
      </c>
    </row>
    <row r="1899" spans="1:118" ht="15">
      <c r="A1899" s="48" t="e">
        <f>Wedstrijden!#REF!</f>
        <v>#REF!</v>
      </c>
      <c r="B1899" s="44" t="str">
        <f>IFERROR(VLOOKUP(Wedstrijden!E2064,Wedstrijdlocaties!$B$2:$E$499,2,FALSE),"")</f>
        <v/>
      </c>
      <c r="C1899" s="44" t="str">
        <f>Wedstrijden!F2064</f>
        <v/>
      </c>
      <c r="D1899" s="44" t="str">
        <f>IFERROR(VLOOKUP(Wedstrijden!G2064,Organisaties!$B$2:$C$501,2,FALSE),"")</f>
        <v/>
      </c>
      <c r="E1899" s="44" t="str">
        <f>IFERROR(VLOOKUP(Wedstrijden!G2064,Organisaties!$B$2:$F$501,5,FALSE),"")</f>
        <v/>
      </c>
      <c r="F1899" s="44" t="str">
        <f>IF(Wedstrijden!BC2064&lt;&gt;"",Wedstrijden!BC2064,"")</f>
        <v/>
      </c>
      <c r="G1899" s="44">
        <f>IF(Wedstrijden!AY2064="Indoor",1,0)</f>
        <v>0</v>
      </c>
      <c r="H1899" s="44">
        <f>Wedstrijden!AZ2064</f>
        <v>0</v>
      </c>
      <c r="I1899" s="44" t="str">
        <f>IF(Wedstrijden!AX2064="Nee",0,IF(Wedstrijden!AX2064="Ja",1,""))</f>
        <v/>
      </c>
      <c r="J1899" s="44" t="str">
        <f>IF(Wedstrijden!BA2064&lt;&gt;"",Wedstrijden!BA2064,"")</f>
        <v/>
      </c>
      <c r="W1899" s="45"/>
      <c r="AE1899" s="45"/>
      <c r="AN1899" s="45"/>
      <c r="AU1899" s="45"/>
      <c r="BA1899" s="45"/>
      <c r="BE1899" s="45"/>
      <c r="BJ1899" s="44" t="str">
        <f>IF(COUNTA(Wedstrijden!I2064:S2064)&lt;&gt;0,1,"")</f>
        <v/>
      </c>
      <c r="BK1899" s="44" t="str">
        <f t="shared" si="174"/>
        <v/>
      </c>
      <c r="BL1899" s="44" t="str">
        <f>IF(Wedstrijden!I2064="x","AA","")</f>
        <v/>
      </c>
      <c r="BM1899" s="44" t="str">
        <f>IF(Wedstrijden!J2064="x","A","")</f>
        <v/>
      </c>
      <c r="BN1899" s="44" t="str">
        <f>IF(Wedstrijden!K2064="x","B1","")</f>
        <v/>
      </c>
      <c r="BO1899" s="44" t="str">
        <f>IF(Wedstrijden!L2064="x","BB","")</f>
        <v/>
      </c>
      <c r="BP1899" s="44" t="str">
        <f>IF(Wedstrijden!M2064="x","B","")</f>
        <v/>
      </c>
      <c r="BQ1899" s="44" t="str">
        <f>IF(Wedstrijden!N2064="x","L1","")</f>
        <v/>
      </c>
      <c r="BR1899" s="44" t="str">
        <f>IF(Wedstrijden!O2064="x","L2","")</f>
        <v/>
      </c>
      <c r="BS1899" s="44" t="str">
        <f>IF(Wedstrijden!P2064="x","M1","")</f>
        <v/>
      </c>
      <c r="BT1899" s="44" t="str">
        <f>IF(Wedstrijden!Q2064="x","M2","")</f>
        <v/>
      </c>
      <c r="BU1899" s="44" t="str">
        <f>IF(Wedstrijden!R2064="x","Z1","")</f>
        <v/>
      </c>
      <c r="BV1899" s="44" t="str">
        <f>IF(Wedstrijden!S2064="x","Z2","")</f>
        <v/>
      </c>
      <c r="BW1899" s="44" t="str">
        <f>IF(COUNTA(Wedstrijden!T2064:AB2064)&lt;&gt;0,1,"")</f>
        <v/>
      </c>
      <c r="BX1899" s="44" t="str">
        <f t="shared" si="175"/>
        <v/>
      </c>
      <c r="BY1899" s="44" t="str">
        <f>IF(Wedstrijden!T2064="x","BB","")</f>
        <v/>
      </c>
      <c r="BZ1899" s="44" t="str">
        <f>IF(Wedstrijden!U2064="x","B","")</f>
        <v/>
      </c>
      <c r="CA1899" s="44" t="str">
        <f>IF(Wedstrijden!V2064="x","L1","")</f>
        <v/>
      </c>
      <c r="CB1899" s="44" t="str">
        <f>IF(Wedstrijden!W2064="x","L2","")</f>
        <v/>
      </c>
      <c r="CC1899" s="44" t="str">
        <f>IF(Wedstrijden!X2064="x","M1","")</f>
        <v/>
      </c>
      <c r="CD1899" s="44" t="str">
        <f>IF(Wedstrijden!Y2064="x","M2","")</f>
        <v/>
      </c>
      <c r="CE1899" s="44" t="str">
        <f>IF(Wedstrijden!Z2064="x","Z1","")</f>
        <v/>
      </c>
      <c r="CF1899" s="44" t="str">
        <f>IF(Wedstrijden!AA2064="x","Z2","")</f>
        <v/>
      </c>
      <c r="CG1899" s="44" t="str">
        <f>IF(Wedstrijden!AB2064="x","ZZL","")</f>
        <v/>
      </c>
      <c r="CL1899" s="44" t="str">
        <f>IF(COUNTA(Wedstrijden!AC2064:AJ2064)&lt;&gt;0,2,"")</f>
        <v/>
      </c>
      <c r="CM1899" s="44" t="str">
        <f t="shared" si="176"/>
        <v/>
      </c>
      <c r="CN1899" s="44" t="str">
        <f>IF(Wedstrijden!AC2064="x","AA","")</f>
        <v/>
      </c>
      <c r="CO1899" s="44" t="str">
        <f>IF(Wedstrijden!AD2064="x","A","")</f>
        <v/>
      </c>
      <c r="CP1899" s="44" t="str">
        <f>IF(Wedstrijden!AE2064="x","BB","")</f>
        <v/>
      </c>
      <c r="CQ1899" s="44" t="str">
        <f>IF(Wedstrijden!AF2064="x","B","")</f>
        <v/>
      </c>
      <c r="CR1899" s="44" t="str">
        <f>IF(Wedstrijden!AG2064="x","L","")</f>
        <v/>
      </c>
      <c r="CS1899" s="44" t="str">
        <f>IF(Wedstrijden!AH2064="x","M","")</f>
        <v/>
      </c>
      <c r="CT1899" s="44" t="str">
        <f>IF(Wedstrijden!AI2064="x","Z","")</f>
        <v/>
      </c>
      <c r="CU1899" s="44" t="str">
        <f>IF(Wedstrijden!AJ2064="x","ZZ","")</f>
        <v/>
      </c>
      <c r="CV1899" s="44" t="str">
        <f>IF(COUNTA(Wedstrijden!AK2064:AQ2064)&lt;&gt;0,2,"")</f>
        <v/>
      </c>
      <c r="CW1899" s="44" t="str">
        <f t="shared" si="177"/>
        <v/>
      </c>
      <c r="CX1899" s="44" t="str">
        <f>IF(Wedstrijden!AK2064="x","BB","")</f>
        <v/>
      </c>
      <c r="CY1899" s="44" t="str">
        <f>IF(Wedstrijden!AL2064="x","B","")</f>
        <v/>
      </c>
      <c r="CZ1899" s="44" t="str">
        <f>IF(Wedstrijden!AM2064="x","L","")</f>
        <v/>
      </c>
      <c r="DA1899" s="44" t="str">
        <f>IF(Wedstrijden!AN2064="x","M","")</f>
        <v/>
      </c>
      <c r="DB1899" s="44" t="str">
        <f>IF(Wedstrijden!AO2064="x","Z","")</f>
        <v/>
      </c>
      <c r="DC1899" s="44" t="str">
        <f>IF(Wedstrijden!AP2064="x","ZZ","")</f>
        <v/>
      </c>
      <c r="DD1899" s="44" t="str">
        <f>IF(Wedstrijden!AQ2064="x","1.40","")</f>
        <v/>
      </c>
      <c r="DE1899" s="44" t="str">
        <f>IF(COUNTA(Wedstrijden!AR2064:AT2064)&lt;&gt;0,6,"")</f>
        <v/>
      </c>
      <c r="DF1899" s="44" t="str">
        <f t="shared" si="178"/>
        <v/>
      </c>
      <c r="DG1899" s="44" t="str">
        <f>IF(Wedstrijden!AR2064="x","L","")</f>
        <v/>
      </c>
      <c r="DH1899" s="44" t="str">
        <f>IF(Wedstrijden!AS2064="x","M","")</f>
        <v/>
      </c>
      <c r="DI1899" s="44" t="str">
        <f>IF(Wedstrijden!AT2064="x","Z","")</f>
        <v/>
      </c>
      <c r="DJ1899" s="44" t="str">
        <f>IF(COUNTA(Wedstrijden!AU2064:AW2064)&lt;&gt;0,6,"")</f>
        <v/>
      </c>
      <c r="DK1899" s="44" t="str">
        <f t="shared" si="179"/>
        <v/>
      </c>
      <c r="DL1899" s="44" t="str">
        <f>IF(Wedstrijden!AU2064="x","L","")</f>
        <v/>
      </c>
      <c r="DM1899" s="44" t="str">
        <f>IF(Wedstrijden!AV2064="x","M","")</f>
        <v/>
      </c>
      <c r="DN1899" s="44" t="str">
        <f>IF(Wedstrijden!AW2064="x","Z","")</f>
        <v/>
      </c>
    </row>
    <row r="1900" spans="1:118" ht="15">
      <c r="A1900" s="48" t="e">
        <f>Wedstrijden!#REF!</f>
        <v>#REF!</v>
      </c>
      <c r="B1900" s="44" t="str">
        <f>IFERROR(VLOOKUP(Wedstrijden!E2065,Wedstrijdlocaties!$B$2:$E$499,2,FALSE),"")</f>
        <v/>
      </c>
      <c r="C1900" s="44" t="str">
        <f>Wedstrijden!F2065</f>
        <v/>
      </c>
      <c r="D1900" s="44" t="str">
        <f>IFERROR(VLOOKUP(Wedstrijden!G2065,Organisaties!$B$2:$C$501,2,FALSE),"")</f>
        <v/>
      </c>
      <c r="E1900" s="44" t="str">
        <f>IFERROR(VLOOKUP(Wedstrijden!G2065,Organisaties!$B$2:$F$501,5,FALSE),"")</f>
        <v/>
      </c>
      <c r="F1900" s="44" t="str">
        <f>IF(Wedstrijden!BC2065&lt;&gt;"",Wedstrijden!BC2065,"")</f>
        <v/>
      </c>
      <c r="G1900" s="44">
        <f>IF(Wedstrijden!AY2065="Indoor",1,0)</f>
        <v>0</v>
      </c>
      <c r="H1900" s="44">
        <f>Wedstrijden!AZ2065</f>
        <v>0</v>
      </c>
      <c r="I1900" s="44" t="str">
        <f>IF(Wedstrijden!AX2065="Nee",0,IF(Wedstrijden!AX2065="Ja",1,""))</f>
        <v/>
      </c>
      <c r="J1900" s="44" t="str">
        <f>IF(Wedstrijden!BA2065&lt;&gt;"",Wedstrijden!BA2065,"")</f>
        <v/>
      </c>
      <c r="W1900" s="45"/>
      <c r="AE1900" s="45"/>
      <c r="AN1900" s="45"/>
      <c r="AU1900" s="45"/>
      <c r="BA1900" s="45"/>
      <c r="BE1900" s="45"/>
      <c r="BJ1900" s="44" t="str">
        <f>IF(COUNTA(Wedstrijden!I2065:S2065)&lt;&gt;0,1,"")</f>
        <v/>
      </c>
      <c r="BK1900" s="44" t="str">
        <f t="shared" si="174"/>
        <v/>
      </c>
      <c r="BL1900" s="44" t="str">
        <f>IF(Wedstrijden!I2065="x","AA","")</f>
        <v/>
      </c>
      <c r="BM1900" s="44" t="str">
        <f>IF(Wedstrijden!J2065="x","A","")</f>
        <v/>
      </c>
      <c r="BN1900" s="44" t="str">
        <f>IF(Wedstrijden!K2065="x","B1","")</f>
        <v/>
      </c>
      <c r="BO1900" s="44" t="str">
        <f>IF(Wedstrijden!L2065="x","BB","")</f>
        <v/>
      </c>
      <c r="BP1900" s="44" t="str">
        <f>IF(Wedstrijden!M2065="x","B","")</f>
        <v/>
      </c>
      <c r="BQ1900" s="44" t="str">
        <f>IF(Wedstrijden!N2065="x","L1","")</f>
        <v/>
      </c>
      <c r="BR1900" s="44" t="str">
        <f>IF(Wedstrijden!O2065="x","L2","")</f>
        <v/>
      </c>
      <c r="BS1900" s="44" t="str">
        <f>IF(Wedstrijden!P2065="x","M1","")</f>
        <v/>
      </c>
      <c r="BT1900" s="44" t="str">
        <f>IF(Wedstrijden!Q2065="x","M2","")</f>
        <v/>
      </c>
      <c r="BU1900" s="44" t="str">
        <f>IF(Wedstrijden!R2065="x","Z1","")</f>
        <v/>
      </c>
      <c r="BV1900" s="44" t="str">
        <f>IF(Wedstrijden!S2065="x","Z2","")</f>
        <v/>
      </c>
      <c r="BW1900" s="44" t="str">
        <f>IF(COUNTA(Wedstrijden!T2065:AB2065)&lt;&gt;0,1,"")</f>
        <v/>
      </c>
      <c r="BX1900" s="44" t="str">
        <f t="shared" si="175"/>
        <v/>
      </c>
      <c r="BY1900" s="44" t="str">
        <f>IF(Wedstrijden!T2065="x","BB","")</f>
        <v/>
      </c>
      <c r="BZ1900" s="44" t="str">
        <f>IF(Wedstrijden!U2065="x","B","")</f>
        <v/>
      </c>
      <c r="CA1900" s="44" t="str">
        <f>IF(Wedstrijden!V2065="x","L1","")</f>
        <v/>
      </c>
      <c r="CB1900" s="44" t="str">
        <f>IF(Wedstrijden!W2065="x","L2","")</f>
        <v/>
      </c>
      <c r="CC1900" s="44" t="str">
        <f>IF(Wedstrijden!X2065="x","M1","")</f>
        <v/>
      </c>
      <c r="CD1900" s="44" t="str">
        <f>IF(Wedstrijden!Y2065="x","M2","")</f>
        <v/>
      </c>
      <c r="CE1900" s="44" t="str">
        <f>IF(Wedstrijden!Z2065="x","Z1","")</f>
        <v/>
      </c>
      <c r="CF1900" s="44" t="str">
        <f>IF(Wedstrijden!AA2065="x","Z2","")</f>
        <v/>
      </c>
      <c r="CG1900" s="44" t="str">
        <f>IF(Wedstrijden!AB2065="x","ZZL","")</f>
        <v/>
      </c>
      <c r="CL1900" s="44" t="str">
        <f>IF(COUNTA(Wedstrijden!AC2065:AJ2065)&lt;&gt;0,2,"")</f>
        <v/>
      </c>
      <c r="CM1900" s="44" t="str">
        <f t="shared" si="176"/>
        <v/>
      </c>
      <c r="CN1900" s="44" t="str">
        <f>IF(Wedstrijden!AC2065="x","AA","")</f>
        <v/>
      </c>
      <c r="CO1900" s="44" t="str">
        <f>IF(Wedstrijden!AD2065="x","A","")</f>
        <v/>
      </c>
      <c r="CP1900" s="44" t="str">
        <f>IF(Wedstrijden!AE2065="x","BB","")</f>
        <v/>
      </c>
      <c r="CQ1900" s="44" t="str">
        <f>IF(Wedstrijden!AF2065="x","B","")</f>
        <v/>
      </c>
      <c r="CR1900" s="44" t="str">
        <f>IF(Wedstrijden!AG2065="x","L","")</f>
        <v/>
      </c>
      <c r="CS1900" s="44" t="str">
        <f>IF(Wedstrijden!AH2065="x","M","")</f>
        <v/>
      </c>
      <c r="CT1900" s="44" t="str">
        <f>IF(Wedstrijden!AI2065="x","Z","")</f>
        <v/>
      </c>
      <c r="CU1900" s="44" t="str">
        <f>IF(Wedstrijden!AJ2065="x","ZZ","")</f>
        <v/>
      </c>
      <c r="CV1900" s="44" t="str">
        <f>IF(COUNTA(Wedstrijden!AK2065:AQ2065)&lt;&gt;0,2,"")</f>
        <v/>
      </c>
      <c r="CW1900" s="44" t="str">
        <f t="shared" si="177"/>
        <v/>
      </c>
      <c r="CX1900" s="44" t="str">
        <f>IF(Wedstrijden!AK2065="x","BB","")</f>
        <v/>
      </c>
      <c r="CY1900" s="44" t="str">
        <f>IF(Wedstrijden!AL2065="x","B","")</f>
        <v/>
      </c>
      <c r="CZ1900" s="44" t="str">
        <f>IF(Wedstrijden!AM2065="x","L","")</f>
        <v/>
      </c>
      <c r="DA1900" s="44" t="str">
        <f>IF(Wedstrijden!AN2065="x","M","")</f>
        <v/>
      </c>
      <c r="DB1900" s="44" t="str">
        <f>IF(Wedstrijden!AO2065="x","Z","")</f>
        <v/>
      </c>
      <c r="DC1900" s="44" t="str">
        <f>IF(Wedstrijden!AP2065="x","ZZ","")</f>
        <v/>
      </c>
      <c r="DD1900" s="44" t="str">
        <f>IF(Wedstrijden!AQ2065="x","1.40","")</f>
        <v/>
      </c>
      <c r="DE1900" s="44" t="str">
        <f>IF(COUNTA(Wedstrijden!AR2065:AT2065)&lt;&gt;0,6,"")</f>
        <v/>
      </c>
      <c r="DF1900" s="44" t="str">
        <f t="shared" si="178"/>
        <v/>
      </c>
      <c r="DG1900" s="44" t="str">
        <f>IF(Wedstrijden!AR2065="x","L","")</f>
        <v/>
      </c>
      <c r="DH1900" s="44" t="str">
        <f>IF(Wedstrijden!AS2065="x","M","")</f>
        <v/>
      </c>
      <c r="DI1900" s="44" t="str">
        <f>IF(Wedstrijden!AT2065="x","Z","")</f>
        <v/>
      </c>
      <c r="DJ1900" s="44" t="str">
        <f>IF(COUNTA(Wedstrijden!AU2065:AW2065)&lt;&gt;0,6,"")</f>
        <v/>
      </c>
      <c r="DK1900" s="44" t="str">
        <f t="shared" si="179"/>
        <v/>
      </c>
      <c r="DL1900" s="44" t="str">
        <f>IF(Wedstrijden!AU2065="x","L","")</f>
        <v/>
      </c>
      <c r="DM1900" s="44" t="str">
        <f>IF(Wedstrijden!AV2065="x","M","")</f>
        <v/>
      </c>
      <c r="DN1900" s="44" t="str">
        <f>IF(Wedstrijden!AW2065="x","Z","")</f>
        <v/>
      </c>
    </row>
    <row r="1901" spans="1:118" ht="15">
      <c r="A1901" s="48" t="e">
        <f>Wedstrijden!#REF!</f>
        <v>#REF!</v>
      </c>
      <c r="B1901" s="44" t="str">
        <f>IFERROR(VLOOKUP(Wedstrijden!E2066,Wedstrijdlocaties!$B$2:$E$499,2,FALSE),"")</f>
        <v/>
      </c>
      <c r="C1901" s="44" t="str">
        <f>Wedstrijden!F2066</f>
        <v/>
      </c>
      <c r="D1901" s="44" t="str">
        <f>IFERROR(VLOOKUP(Wedstrijden!G2066,Organisaties!$B$2:$C$501,2,FALSE),"")</f>
        <v/>
      </c>
      <c r="E1901" s="44" t="str">
        <f>IFERROR(VLOOKUP(Wedstrijden!G2066,Organisaties!$B$2:$F$501,5,FALSE),"")</f>
        <v/>
      </c>
      <c r="F1901" s="44" t="str">
        <f>IF(Wedstrijden!BC2066&lt;&gt;"",Wedstrijden!BC2066,"")</f>
        <v/>
      </c>
      <c r="G1901" s="44">
        <f>IF(Wedstrijden!AY2066="Indoor",1,0)</f>
        <v>0</v>
      </c>
      <c r="H1901" s="44">
        <f>Wedstrijden!AZ2066</f>
        <v>0</v>
      </c>
      <c r="I1901" s="44" t="str">
        <f>IF(Wedstrijden!AX2066="Nee",0,IF(Wedstrijden!AX2066="Ja",1,""))</f>
        <v/>
      </c>
      <c r="J1901" s="44" t="str">
        <f>IF(Wedstrijden!BA2066&lt;&gt;"",Wedstrijden!BA2066,"")</f>
        <v/>
      </c>
      <c r="W1901" s="45"/>
      <c r="AE1901" s="45"/>
      <c r="AN1901" s="45"/>
      <c r="AU1901" s="45"/>
      <c r="BA1901" s="45"/>
      <c r="BE1901" s="45"/>
      <c r="BJ1901" s="44" t="str">
        <f>IF(COUNTA(Wedstrijden!I2066:S2066)&lt;&gt;0,1,"")</f>
        <v/>
      </c>
      <c r="BK1901" s="44" t="str">
        <f t="shared" si="174"/>
        <v/>
      </c>
      <c r="BL1901" s="44" t="str">
        <f>IF(Wedstrijden!I2066="x","AA","")</f>
        <v/>
      </c>
      <c r="BM1901" s="44" t="str">
        <f>IF(Wedstrijden!J2066="x","A","")</f>
        <v/>
      </c>
      <c r="BN1901" s="44" t="str">
        <f>IF(Wedstrijden!K2066="x","B1","")</f>
        <v/>
      </c>
      <c r="BO1901" s="44" t="str">
        <f>IF(Wedstrijden!L2066="x","BB","")</f>
        <v/>
      </c>
      <c r="BP1901" s="44" t="str">
        <f>IF(Wedstrijden!M2066="x","B","")</f>
        <v/>
      </c>
      <c r="BQ1901" s="44" t="str">
        <f>IF(Wedstrijden!N2066="x","L1","")</f>
        <v/>
      </c>
      <c r="BR1901" s="44" t="str">
        <f>IF(Wedstrijden!O2066="x","L2","")</f>
        <v/>
      </c>
      <c r="BS1901" s="44" t="str">
        <f>IF(Wedstrijden!P2066="x","M1","")</f>
        <v/>
      </c>
      <c r="BT1901" s="44" t="str">
        <f>IF(Wedstrijden!Q2066="x","M2","")</f>
        <v/>
      </c>
      <c r="BU1901" s="44" t="str">
        <f>IF(Wedstrijden!R2066="x","Z1","")</f>
        <v/>
      </c>
      <c r="BV1901" s="44" t="str">
        <f>IF(Wedstrijden!S2066="x","Z2","")</f>
        <v/>
      </c>
      <c r="BW1901" s="44" t="str">
        <f>IF(COUNTA(Wedstrijden!T2066:AB2066)&lt;&gt;0,1,"")</f>
        <v/>
      </c>
      <c r="BX1901" s="44" t="str">
        <f t="shared" si="175"/>
        <v/>
      </c>
      <c r="BY1901" s="44" t="str">
        <f>IF(Wedstrijden!T2066="x","BB","")</f>
        <v/>
      </c>
      <c r="BZ1901" s="44" t="str">
        <f>IF(Wedstrijden!U2066="x","B","")</f>
        <v/>
      </c>
      <c r="CA1901" s="44" t="str">
        <f>IF(Wedstrijden!V2066="x","L1","")</f>
        <v/>
      </c>
      <c r="CB1901" s="44" t="str">
        <f>IF(Wedstrijden!W2066="x","L2","")</f>
        <v/>
      </c>
      <c r="CC1901" s="44" t="str">
        <f>IF(Wedstrijden!X2066="x","M1","")</f>
        <v/>
      </c>
      <c r="CD1901" s="44" t="str">
        <f>IF(Wedstrijden!Y2066="x","M2","")</f>
        <v/>
      </c>
      <c r="CE1901" s="44" t="str">
        <f>IF(Wedstrijden!Z2066="x","Z1","")</f>
        <v/>
      </c>
      <c r="CF1901" s="44" t="str">
        <f>IF(Wedstrijden!AA2066="x","Z2","")</f>
        <v/>
      </c>
      <c r="CG1901" s="44" t="str">
        <f>IF(Wedstrijden!AB2066="x","ZZL","")</f>
        <v/>
      </c>
      <c r="CL1901" s="44" t="str">
        <f>IF(COUNTA(Wedstrijden!AC2066:AJ2066)&lt;&gt;0,2,"")</f>
        <v/>
      </c>
      <c r="CM1901" s="44" t="str">
        <f t="shared" si="176"/>
        <v/>
      </c>
      <c r="CN1901" s="44" t="str">
        <f>IF(Wedstrijden!AC2066="x","AA","")</f>
        <v/>
      </c>
      <c r="CO1901" s="44" t="str">
        <f>IF(Wedstrijden!AD2066="x","A","")</f>
        <v/>
      </c>
      <c r="CP1901" s="44" t="str">
        <f>IF(Wedstrijden!AE2066="x","BB","")</f>
        <v/>
      </c>
      <c r="CQ1901" s="44" t="str">
        <f>IF(Wedstrijden!AF2066="x","B","")</f>
        <v/>
      </c>
      <c r="CR1901" s="44" t="str">
        <f>IF(Wedstrijden!AG2066="x","L","")</f>
        <v/>
      </c>
      <c r="CS1901" s="44" t="str">
        <f>IF(Wedstrijden!AH2066="x","M","")</f>
        <v/>
      </c>
      <c r="CT1901" s="44" t="str">
        <f>IF(Wedstrijden!AI2066="x","Z","")</f>
        <v/>
      </c>
      <c r="CU1901" s="44" t="str">
        <f>IF(Wedstrijden!AJ2066="x","ZZ","")</f>
        <v/>
      </c>
      <c r="CV1901" s="44" t="str">
        <f>IF(COUNTA(Wedstrijden!AK2066:AQ2066)&lt;&gt;0,2,"")</f>
        <v/>
      </c>
      <c r="CW1901" s="44" t="str">
        <f t="shared" si="177"/>
        <v/>
      </c>
      <c r="CX1901" s="44" t="str">
        <f>IF(Wedstrijden!AK2066="x","BB","")</f>
        <v/>
      </c>
      <c r="CY1901" s="44" t="str">
        <f>IF(Wedstrijden!AL2066="x","B","")</f>
        <v/>
      </c>
      <c r="CZ1901" s="44" t="str">
        <f>IF(Wedstrijden!AM2066="x","L","")</f>
        <v/>
      </c>
      <c r="DA1901" s="44" t="str">
        <f>IF(Wedstrijden!AN2066="x","M","")</f>
        <v/>
      </c>
      <c r="DB1901" s="44" t="str">
        <f>IF(Wedstrijden!AO2066="x","Z","")</f>
        <v/>
      </c>
      <c r="DC1901" s="44" t="str">
        <f>IF(Wedstrijden!AP2066="x","ZZ","")</f>
        <v/>
      </c>
      <c r="DD1901" s="44" t="str">
        <f>IF(Wedstrijden!AQ2066="x","1.40","")</f>
        <v/>
      </c>
      <c r="DE1901" s="44" t="str">
        <f>IF(COUNTA(Wedstrijden!AR2066:AT2066)&lt;&gt;0,6,"")</f>
        <v/>
      </c>
      <c r="DF1901" s="44" t="str">
        <f t="shared" si="178"/>
        <v/>
      </c>
      <c r="DG1901" s="44" t="str">
        <f>IF(Wedstrijden!AR2066="x","L","")</f>
        <v/>
      </c>
      <c r="DH1901" s="44" t="str">
        <f>IF(Wedstrijden!AS2066="x","M","")</f>
        <v/>
      </c>
      <c r="DI1901" s="44" t="str">
        <f>IF(Wedstrijden!AT2066="x","Z","")</f>
        <v/>
      </c>
      <c r="DJ1901" s="44" t="str">
        <f>IF(COUNTA(Wedstrijden!AU2066:AW2066)&lt;&gt;0,6,"")</f>
        <v/>
      </c>
      <c r="DK1901" s="44" t="str">
        <f t="shared" si="179"/>
        <v/>
      </c>
      <c r="DL1901" s="44" t="str">
        <f>IF(Wedstrijden!AU2066="x","L","")</f>
        <v/>
      </c>
      <c r="DM1901" s="44" t="str">
        <f>IF(Wedstrijden!AV2066="x","M","")</f>
        <v/>
      </c>
      <c r="DN1901" s="44" t="str">
        <f>IF(Wedstrijden!AW2066="x","Z","")</f>
        <v/>
      </c>
    </row>
    <row r="1902" spans="1:118" ht="15">
      <c r="A1902" s="48" t="e">
        <f>Wedstrijden!#REF!</f>
        <v>#REF!</v>
      </c>
      <c r="B1902" s="44" t="str">
        <f>IFERROR(VLOOKUP(Wedstrijden!E2067,Wedstrijdlocaties!$B$2:$E$499,2,FALSE),"")</f>
        <v/>
      </c>
      <c r="C1902" s="44" t="str">
        <f>Wedstrijden!F2067</f>
        <v/>
      </c>
      <c r="D1902" s="44" t="str">
        <f>IFERROR(VLOOKUP(Wedstrijden!G2067,Organisaties!$B$2:$C$501,2,FALSE),"")</f>
        <v/>
      </c>
      <c r="E1902" s="44" t="str">
        <f>IFERROR(VLOOKUP(Wedstrijden!G2067,Organisaties!$B$2:$F$501,5,FALSE),"")</f>
        <v/>
      </c>
      <c r="F1902" s="44" t="str">
        <f>IF(Wedstrijden!BC2067&lt;&gt;"",Wedstrijden!BC2067,"")</f>
        <v/>
      </c>
      <c r="G1902" s="44">
        <f>IF(Wedstrijden!AY2067="Indoor",1,0)</f>
        <v>0</v>
      </c>
      <c r="H1902" s="44">
        <f>Wedstrijden!AZ2067</f>
        <v>0</v>
      </c>
      <c r="I1902" s="44" t="str">
        <f>IF(Wedstrijden!AX2067="Nee",0,IF(Wedstrijden!AX2067="Ja",1,""))</f>
        <v/>
      </c>
      <c r="J1902" s="44" t="str">
        <f>IF(Wedstrijden!BA2067&lt;&gt;"",Wedstrijden!BA2067,"")</f>
        <v/>
      </c>
      <c r="W1902" s="45"/>
      <c r="AE1902" s="45"/>
      <c r="AN1902" s="45"/>
      <c r="AU1902" s="45"/>
      <c r="BA1902" s="45"/>
      <c r="BE1902" s="45"/>
      <c r="BJ1902" s="44" t="str">
        <f>IF(COUNTA(Wedstrijden!I2067:S2067)&lt;&gt;0,1,"")</f>
        <v/>
      </c>
      <c r="BK1902" s="44" t="str">
        <f t="shared" si="174"/>
        <v/>
      </c>
      <c r="BL1902" s="44" t="str">
        <f>IF(Wedstrijden!I2067="x","AA","")</f>
        <v/>
      </c>
      <c r="BM1902" s="44" t="str">
        <f>IF(Wedstrijden!J2067="x","A","")</f>
        <v/>
      </c>
      <c r="BN1902" s="44" t="str">
        <f>IF(Wedstrijden!K2067="x","B1","")</f>
        <v/>
      </c>
      <c r="BO1902" s="44" t="str">
        <f>IF(Wedstrijden!L2067="x","BB","")</f>
        <v/>
      </c>
      <c r="BP1902" s="44" t="str">
        <f>IF(Wedstrijden!M2067="x","B","")</f>
        <v/>
      </c>
      <c r="BQ1902" s="44" t="str">
        <f>IF(Wedstrijden!N2067="x","L1","")</f>
        <v/>
      </c>
      <c r="BR1902" s="44" t="str">
        <f>IF(Wedstrijden!O2067="x","L2","")</f>
        <v/>
      </c>
      <c r="BS1902" s="44" t="str">
        <f>IF(Wedstrijden!P2067="x","M1","")</f>
        <v/>
      </c>
      <c r="BT1902" s="44" t="str">
        <f>IF(Wedstrijden!Q2067="x","M2","")</f>
        <v/>
      </c>
      <c r="BU1902" s="44" t="str">
        <f>IF(Wedstrijden!R2067="x","Z1","")</f>
        <v/>
      </c>
      <c r="BV1902" s="44" t="str">
        <f>IF(Wedstrijden!S2067="x","Z2","")</f>
        <v/>
      </c>
      <c r="BW1902" s="44" t="str">
        <f>IF(COUNTA(Wedstrijden!T2067:AB2067)&lt;&gt;0,1,"")</f>
        <v/>
      </c>
      <c r="BX1902" s="44" t="str">
        <f t="shared" si="175"/>
        <v/>
      </c>
      <c r="BY1902" s="44" t="str">
        <f>IF(Wedstrijden!T2067="x","BB","")</f>
        <v/>
      </c>
      <c r="BZ1902" s="44" t="str">
        <f>IF(Wedstrijden!U2067="x","B","")</f>
        <v/>
      </c>
      <c r="CA1902" s="44" t="str">
        <f>IF(Wedstrijden!V2067="x","L1","")</f>
        <v/>
      </c>
      <c r="CB1902" s="44" t="str">
        <f>IF(Wedstrijden!W2067="x","L2","")</f>
        <v/>
      </c>
      <c r="CC1902" s="44" t="str">
        <f>IF(Wedstrijden!X2067="x","M1","")</f>
        <v/>
      </c>
      <c r="CD1902" s="44" t="str">
        <f>IF(Wedstrijden!Y2067="x","M2","")</f>
        <v/>
      </c>
      <c r="CE1902" s="44" t="str">
        <f>IF(Wedstrijden!Z2067="x","Z1","")</f>
        <v/>
      </c>
      <c r="CF1902" s="44" t="str">
        <f>IF(Wedstrijden!AA2067="x","Z2","")</f>
        <v/>
      </c>
      <c r="CG1902" s="44" t="str">
        <f>IF(Wedstrijden!AB2067="x","ZZL","")</f>
        <v/>
      </c>
      <c r="CL1902" s="44" t="str">
        <f>IF(COUNTA(Wedstrijden!AC2067:AJ2067)&lt;&gt;0,2,"")</f>
        <v/>
      </c>
      <c r="CM1902" s="44" t="str">
        <f t="shared" si="176"/>
        <v/>
      </c>
      <c r="CN1902" s="44" t="str">
        <f>IF(Wedstrijden!AC2067="x","AA","")</f>
        <v/>
      </c>
      <c r="CO1902" s="44" t="str">
        <f>IF(Wedstrijden!AD2067="x","A","")</f>
        <v/>
      </c>
      <c r="CP1902" s="44" t="str">
        <f>IF(Wedstrijden!AE2067="x","BB","")</f>
        <v/>
      </c>
      <c r="CQ1902" s="44" t="str">
        <f>IF(Wedstrijden!AF2067="x","B","")</f>
        <v/>
      </c>
      <c r="CR1902" s="44" t="str">
        <f>IF(Wedstrijden!AG2067="x","L","")</f>
        <v/>
      </c>
      <c r="CS1902" s="44" t="str">
        <f>IF(Wedstrijden!AH2067="x","M","")</f>
        <v/>
      </c>
      <c r="CT1902" s="44" t="str">
        <f>IF(Wedstrijden!AI2067="x","Z","")</f>
        <v/>
      </c>
      <c r="CU1902" s="44" t="str">
        <f>IF(Wedstrijden!AJ2067="x","ZZ","")</f>
        <v/>
      </c>
      <c r="CV1902" s="44" t="str">
        <f>IF(COUNTA(Wedstrijden!AK2067:AQ2067)&lt;&gt;0,2,"")</f>
        <v/>
      </c>
      <c r="CW1902" s="44" t="str">
        <f t="shared" si="177"/>
        <v/>
      </c>
      <c r="CX1902" s="44" t="str">
        <f>IF(Wedstrijden!AK2067="x","BB","")</f>
        <v/>
      </c>
      <c r="CY1902" s="44" t="str">
        <f>IF(Wedstrijden!AL2067="x","B","")</f>
        <v/>
      </c>
      <c r="CZ1902" s="44" t="str">
        <f>IF(Wedstrijden!AM2067="x","L","")</f>
        <v/>
      </c>
      <c r="DA1902" s="44" t="str">
        <f>IF(Wedstrijden!AN2067="x","M","")</f>
        <v/>
      </c>
      <c r="DB1902" s="44" t="str">
        <f>IF(Wedstrijden!AO2067="x","Z","")</f>
        <v/>
      </c>
      <c r="DC1902" s="44" t="str">
        <f>IF(Wedstrijden!AP2067="x","ZZ","")</f>
        <v/>
      </c>
      <c r="DD1902" s="44" t="str">
        <f>IF(Wedstrijden!AQ2067="x","1.40","")</f>
        <v/>
      </c>
      <c r="DE1902" s="44" t="str">
        <f>IF(COUNTA(Wedstrijden!AR2067:AT2067)&lt;&gt;0,6,"")</f>
        <v/>
      </c>
      <c r="DF1902" s="44" t="str">
        <f t="shared" si="178"/>
        <v/>
      </c>
      <c r="DG1902" s="44" t="str">
        <f>IF(Wedstrijden!AR2067="x","L","")</f>
        <v/>
      </c>
      <c r="DH1902" s="44" t="str">
        <f>IF(Wedstrijden!AS2067="x","M","")</f>
        <v/>
      </c>
      <c r="DI1902" s="44" t="str">
        <f>IF(Wedstrijden!AT2067="x","Z","")</f>
        <v/>
      </c>
      <c r="DJ1902" s="44" t="str">
        <f>IF(COUNTA(Wedstrijden!AU2067:AW2067)&lt;&gt;0,6,"")</f>
        <v/>
      </c>
      <c r="DK1902" s="44" t="str">
        <f t="shared" si="179"/>
        <v/>
      </c>
      <c r="DL1902" s="44" t="str">
        <f>IF(Wedstrijden!AU2067="x","L","")</f>
        <v/>
      </c>
      <c r="DM1902" s="44" t="str">
        <f>IF(Wedstrijden!AV2067="x","M","")</f>
        <v/>
      </c>
      <c r="DN1902" s="44" t="str">
        <f>IF(Wedstrijden!AW2067="x","Z","")</f>
        <v/>
      </c>
    </row>
    <row r="1903" spans="1:118" ht="15">
      <c r="A1903" s="48" t="e">
        <f>Wedstrijden!#REF!</f>
        <v>#REF!</v>
      </c>
      <c r="B1903" s="44" t="str">
        <f>IFERROR(VLOOKUP(Wedstrijden!E2068,Wedstrijdlocaties!$B$2:$E$499,2,FALSE),"")</f>
        <v/>
      </c>
      <c r="C1903" s="44" t="str">
        <f>Wedstrijden!F2068</f>
        <v/>
      </c>
      <c r="D1903" s="44" t="str">
        <f>IFERROR(VLOOKUP(Wedstrijden!G2068,Organisaties!$B$2:$C$501,2,FALSE),"")</f>
        <v/>
      </c>
      <c r="E1903" s="44" t="str">
        <f>IFERROR(VLOOKUP(Wedstrijden!G2068,Organisaties!$B$2:$F$501,5,FALSE),"")</f>
        <v/>
      </c>
      <c r="F1903" s="44" t="str">
        <f>IF(Wedstrijden!BC2068&lt;&gt;"",Wedstrijden!BC2068,"")</f>
        <v/>
      </c>
      <c r="G1903" s="44">
        <f>IF(Wedstrijden!AY2068="Indoor",1,0)</f>
        <v>0</v>
      </c>
      <c r="H1903" s="44">
        <f>Wedstrijden!AZ2068</f>
        <v>0</v>
      </c>
      <c r="I1903" s="44" t="str">
        <f>IF(Wedstrijden!AX2068="Nee",0,IF(Wedstrijden!AX2068="Ja",1,""))</f>
        <v/>
      </c>
      <c r="J1903" s="44" t="str">
        <f>IF(Wedstrijden!BA2068&lt;&gt;"",Wedstrijden!BA2068,"")</f>
        <v/>
      </c>
      <c r="W1903" s="45"/>
      <c r="AE1903" s="45"/>
      <c r="AN1903" s="45"/>
      <c r="AU1903" s="45"/>
      <c r="BA1903" s="45"/>
      <c r="BE1903" s="45"/>
      <c r="BJ1903" s="44" t="str">
        <f>IF(COUNTA(Wedstrijden!I2068:S2068)&lt;&gt;0,1,"")</f>
        <v/>
      </c>
      <c r="BK1903" s="44" t="str">
        <f t="shared" si="174"/>
        <v/>
      </c>
      <c r="BL1903" s="44" t="str">
        <f>IF(Wedstrijden!I2068="x","AA","")</f>
        <v/>
      </c>
      <c r="BM1903" s="44" t="str">
        <f>IF(Wedstrijden!J2068="x","A","")</f>
        <v/>
      </c>
      <c r="BN1903" s="44" t="str">
        <f>IF(Wedstrijden!K2068="x","B1","")</f>
        <v/>
      </c>
      <c r="BO1903" s="44" t="str">
        <f>IF(Wedstrijden!L2068="x","BB","")</f>
        <v/>
      </c>
      <c r="BP1903" s="44" t="str">
        <f>IF(Wedstrijden!M2068="x","B","")</f>
        <v/>
      </c>
      <c r="BQ1903" s="44" t="str">
        <f>IF(Wedstrijden!N2068="x","L1","")</f>
        <v/>
      </c>
      <c r="BR1903" s="44" t="str">
        <f>IF(Wedstrijden!O2068="x","L2","")</f>
        <v/>
      </c>
      <c r="BS1903" s="44" t="str">
        <f>IF(Wedstrijden!P2068="x","M1","")</f>
        <v/>
      </c>
      <c r="BT1903" s="44" t="str">
        <f>IF(Wedstrijden!Q2068="x","M2","")</f>
        <v/>
      </c>
      <c r="BU1903" s="44" t="str">
        <f>IF(Wedstrijden!R2068="x","Z1","")</f>
        <v/>
      </c>
      <c r="BV1903" s="44" t="str">
        <f>IF(Wedstrijden!S2068="x","Z2","")</f>
        <v/>
      </c>
      <c r="BW1903" s="44" t="str">
        <f>IF(COUNTA(Wedstrijden!T2068:AB2068)&lt;&gt;0,1,"")</f>
        <v/>
      </c>
      <c r="BX1903" s="44" t="str">
        <f t="shared" si="175"/>
        <v/>
      </c>
      <c r="BY1903" s="44" t="str">
        <f>IF(Wedstrijden!T2068="x","BB","")</f>
        <v/>
      </c>
      <c r="BZ1903" s="44" t="str">
        <f>IF(Wedstrijden!U2068="x","B","")</f>
        <v/>
      </c>
      <c r="CA1903" s="44" t="str">
        <f>IF(Wedstrijden!V2068="x","L1","")</f>
        <v/>
      </c>
      <c r="CB1903" s="44" t="str">
        <f>IF(Wedstrijden!W2068="x","L2","")</f>
        <v/>
      </c>
      <c r="CC1903" s="44" t="str">
        <f>IF(Wedstrijden!X2068="x","M1","")</f>
        <v/>
      </c>
      <c r="CD1903" s="44" t="str">
        <f>IF(Wedstrijden!Y2068="x","M2","")</f>
        <v/>
      </c>
      <c r="CE1903" s="44" t="str">
        <f>IF(Wedstrijden!Z2068="x","Z1","")</f>
        <v/>
      </c>
      <c r="CF1903" s="44" t="str">
        <f>IF(Wedstrijden!AA2068="x","Z2","")</f>
        <v/>
      </c>
      <c r="CG1903" s="44" t="str">
        <f>IF(Wedstrijden!AB2068="x","ZZL","")</f>
        <v/>
      </c>
      <c r="CL1903" s="44" t="str">
        <f>IF(COUNTA(Wedstrijden!AC2068:AJ2068)&lt;&gt;0,2,"")</f>
        <v/>
      </c>
      <c r="CM1903" s="44" t="str">
        <f t="shared" si="176"/>
        <v/>
      </c>
      <c r="CN1903" s="44" t="str">
        <f>IF(Wedstrijden!AC2068="x","AA","")</f>
        <v/>
      </c>
      <c r="CO1903" s="44" t="str">
        <f>IF(Wedstrijden!AD2068="x","A","")</f>
        <v/>
      </c>
      <c r="CP1903" s="44" t="str">
        <f>IF(Wedstrijden!AE2068="x","BB","")</f>
        <v/>
      </c>
      <c r="CQ1903" s="44" t="str">
        <f>IF(Wedstrijden!AF2068="x","B","")</f>
        <v/>
      </c>
      <c r="CR1903" s="44" t="str">
        <f>IF(Wedstrijden!AG2068="x","L","")</f>
        <v/>
      </c>
      <c r="CS1903" s="44" t="str">
        <f>IF(Wedstrijden!AH2068="x","M","")</f>
        <v/>
      </c>
      <c r="CT1903" s="44" t="str">
        <f>IF(Wedstrijden!AI2068="x","Z","")</f>
        <v/>
      </c>
      <c r="CU1903" s="44" t="str">
        <f>IF(Wedstrijden!AJ2068="x","ZZ","")</f>
        <v/>
      </c>
      <c r="CV1903" s="44" t="str">
        <f>IF(COUNTA(Wedstrijden!AK2068:AQ2068)&lt;&gt;0,2,"")</f>
        <v/>
      </c>
      <c r="CW1903" s="44" t="str">
        <f t="shared" si="177"/>
        <v/>
      </c>
      <c r="CX1903" s="44" t="str">
        <f>IF(Wedstrijden!AK2068="x","BB","")</f>
        <v/>
      </c>
      <c r="CY1903" s="44" t="str">
        <f>IF(Wedstrijden!AL2068="x","B","")</f>
        <v/>
      </c>
      <c r="CZ1903" s="44" t="str">
        <f>IF(Wedstrijden!AM2068="x","L","")</f>
        <v/>
      </c>
      <c r="DA1903" s="44" t="str">
        <f>IF(Wedstrijden!AN2068="x","M","")</f>
        <v/>
      </c>
      <c r="DB1903" s="44" t="str">
        <f>IF(Wedstrijden!AO2068="x","Z","")</f>
        <v/>
      </c>
      <c r="DC1903" s="44" t="str">
        <f>IF(Wedstrijden!AP2068="x","ZZ","")</f>
        <v/>
      </c>
      <c r="DD1903" s="44" t="str">
        <f>IF(Wedstrijden!AQ2068="x","1.40","")</f>
        <v/>
      </c>
      <c r="DE1903" s="44" t="str">
        <f>IF(COUNTA(Wedstrijden!AR2068:AT2068)&lt;&gt;0,6,"")</f>
        <v/>
      </c>
      <c r="DF1903" s="44" t="str">
        <f t="shared" si="178"/>
        <v/>
      </c>
      <c r="DG1903" s="44" t="str">
        <f>IF(Wedstrijden!AR2068="x","L","")</f>
        <v/>
      </c>
      <c r="DH1903" s="44" t="str">
        <f>IF(Wedstrijden!AS2068="x","M","")</f>
        <v/>
      </c>
      <c r="DI1903" s="44" t="str">
        <f>IF(Wedstrijden!AT2068="x","Z","")</f>
        <v/>
      </c>
      <c r="DJ1903" s="44" t="str">
        <f>IF(COUNTA(Wedstrijden!AU2068:AW2068)&lt;&gt;0,6,"")</f>
        <v/>
      </c>
      <c r="DK1903" s="44" t="str">
        <f t="shared" si="179"/>
        <v/>
      </c>
      <c r="DL1903" s="44" t="str">
        <f>IF(Wedstrijden!AU2068="x","L","")</f>
        <v/>
      </c>
      <c r="DM1903" s="44" t="str">
        <f>IF(Wedstrijden!AV2068="x","M","")</f>
        <v/>
      </c>
      <c r="DN1903" s="44" t="str">
        <f>IF(Wedstrijden!AW2068="x","Z","")</f>
        <v/>
      </c>
    </row>
    <row r="1904" spans="1:118" ht="15">
      <c r="A1904" s="48" t="e">
        <f>Wedstrijden!#REF!</f>
        <v>#REF!</v>
      </c>
      <c r="B1904" s="44" t="str">
        <f>IFERROR(VLOOKUP(Wedstrijden!E2069,Wedstrijdlocaties!$B$2:$E$499,2,FALSE),"")</f>
        <v/>
      </c>
      <c r="C1904" s="44" t="str">
        <f>Wedstrijden!F2069</f>
        <v/>
      </c>
      <c r="D1904" s="44" t="str">
        <f>IFERROR(VLOOKUP(Wedstrijden!G2069,Organisaties!$B$2:$C$501,2,FALSE),"")</f>
        <v/>
      </c>
      <c r="E1904" s="44" t="str">
        <f>IFERROR(VLOOKUP(Wedstrijden!G2069,Organisaties!$B$2:$F$501,5,FALSE),"")</f>
        <v/>
      </c>
      <c r="F1904" s="44" t="str">
        <f>IF(Wedstrijden!BC2069&lt;&gt;"",Wedstrijden!BC2069,"")</f>
        <v/>
      </c>
      <c r="G1904" s="44">
        <f>IF(Wedstrijden!AY2069="Indoor",1,0)</f>
        <v>0</v>
      </c>
      <c r="H1904" s="44">
        <f>Wedstrijden!AZ2069</f>
        <v>0</v>
      </c>
      <c r="I1904" s="44" t="str">
        <f>IF(Wedstrijden!AX2069="Nee",0,IF(Wedstrijden!AX2069="Ja",1,""))</f>
        <v/>
      </c>
      <c r="J1904" s="44" t="str">
        <f>IF(Wedstrijden!BA2069&lt;&gt;"",Wedstrijden!BA2069,"")</f>
        <v/>
      </c>
      <c r="W1904" s="45"/>
      <c r="AE1904" s="45"/>
      <c r="AN1904" s="45"/>
      <c r="AU1904" s="45"/>
      <c r="BA1904" s="45"/>
      <c r="BE1904" s="45"/>
      <c r="BJ1904" s="44" t="str">
        <f>IF(COUNTA(Wedstrijden!I2069:S2069)&lt;&gt;0,1,"")</f>
        <v/>
      </c>
      <c r="BK1904" s="44" t="str">
        <f t="shared" si="174"/>
        <v/>
      </c>
      <c r="BL1904" s="44" t="str">
        <f>IF(Wedstrijden!I2069="x","AA","")</f>
        <v/>
      </c>
      <c r="BM1904" s="44" t="str">
        <f>IF(Wedstrijden!J2069="x","A","")</f>
        <v/>
      </c>
      <c r="BN1904" s="44" t="str">
        <f>IF(Wedstrijden!K2069="x","B1","")</f>
        <v/>
      </c>
      <c r="BO1904" s="44" t="str">
        <f>IF(Wedstrijden!L2069="x","BB","")</f>
        <v/>
      </c>
      <c r="BP1904" s="44" t="str">
        <f>IF(Wedstrijden!M2069="x","B","")</f>
        <v/>
      </c>
      <c r="BQ1904" s="44" t="str">
        <f>IF(Wedstrijden!N2069="x","L1","")</f>
        <v/>
      </c>
      <c r="BR1904" s="44" t="str">
        <f>IF(Wedstrijden!O2069="x","L2","")</f>
        <v/>
      </c>
      <c r="BS1904" s="44" t="str">
        <f>IF(Wedstrijden!P2069="x","M1","")</f>
        <v/>
      </c>
      <c r="BT1904" s="44" t="str">
        <f>IF(Wedstrijden!Q2069="x","M2","")</f>
        <v/>
      </c>
      <c r="BU1904" s="44" t="str">
        <f>IF(Wedstrijden!R2069="x","Z1","")</f>
        <v/>
      </c>
      <c r="BV1904" s="44" t="str">
        <f>IF(Wedstrijden!S2069="x","Z2","")</f>
        <v/>
      </c>
      <c r="BW1904" s="44" t="str">
        <f>IF(COUNTA(Wedstrijden!T2069:AB2069)&lt;&gt;0,1,"")</f>
        <v/>
      </c>
      <c r="BX1904" s="44" t="str">
        <f t="shared" si="175"/>
        <v/>
      </c>
      <c r="BY1904" s="44" t="str">
        <f>IF(Wedstrijden!T2069="x","BB","")</f>
        <v/>
      </c>
      <c r="BZ1904" s="44" t="str">
        <f>IF(Wedstrijden!U2069="x","B","")</f>
        <v/>
      </c>
      <c r="CA1904" s="44" t="str">
        <f>IF(Wedstrijden!V2069="x","L1","")</f>
        <v/>
      </c>
      <c r="CB1904" s="44" t="str">
        <f>IF(Wedstrijden!W2069="x","L2","")</f>
        <v/>
      </c>
      <c r="CC1904" s="44" t="str">
        <f>IF(Wedstrijden!X2069="x","M1","")</f>
        <v/>
      </c>
      <c r="CD1904" s="44" t="str">
        <f>IF(Wedstrijden!Y2069="x","M2","")</f>
        <v/>
      </c>
      <c r="CE1904" s="44" t="str">
        <f>IF(Wedstrijden!Z2069="x","Z1","")</f>
        <v/>
      </c>
      <c r="CF1904" s="44" t="str">
        <f>IF(Wedstrijden!AA2069="x","Z2","")</f>
        <v/>
      </c>
      <c r="CG1904" s="44" t="str">
        <f>IF(Wedstrijden!AB2069="x","ZZL","")</f>
        <v/>
      </c>
      <c r="CL1904" s="44" t="str">
        <f>IF(COUNTA(Wedstrijden!AC2069:AJ2069)&lt;&gt;0,2,"")</f>
        <v/>
      </c>
      <c r="CM1904" s="44" t="str">
        <f t="shared" si="176"/>
        <v/>
      </c>
      <c r="CN1904" s="44" t="str">
        <f>IF(Wedstrijden!AC2069="x","AA","")</f>
        <v/>
      </c>
      <c r="CO1904" s="44" t="str">
        <f>IF(Wedstrijden!AD2069="x","A","")</f>
        <v/>
      </c>
      <c r="CP1904" s="44" t="str">
        <f>IF(Wedstrijden!AE2069="x","BB","")</f>
        <v/>
      </c>
      <c r="CQ1904" s="44" t="str">
        <f>IF(Wedstrijden!AF2069="x","B","")</f>
        <v/>
      </c>
      <c r="CR1904" s="44" t="str">
        <f>IF(Wedstrijden!AG2069="x","L","")</f>
        <v/>
      </c>
      <c r="CS1904" s="44" t="str">
        <f>IF(Wedstrijden!AH2069="x","M","")</f>
        <v/>
      </c>
      <c r="CT1904" s="44" t="str">
        <f>IF(Wedstrijden!AI2069="x","Z","")</f>
        <v/>
      </c>
      <c r="CU1904" s="44" t="str">
        <f>IF(Wedstrijden!AJ2069="x","ZZ","")</f>
        <v/>
      </c>
      <c r="CV1904" s="44" t="str">
        <f>IF(COUNTA(Wedstrijden!AK2069:AQ2069)&lt;&gt;0,2,"")</f>
        <v/>
      </c>
      <c r="CW1904" s="44" t="str">
        <f t="shared" si="177"/>
        <v/>
      </c>
      <c r="CX1904" s="44" t="str">
        <f>IF(Wedstrijden!AK2069="x","BB","")</f>
        <v/>
      </c>
      <c r="CY1904" s="44" t="str">
        <f>IF(Wedstrijden!AL2069="x","B","")</f>
        <v/>
      </c>
      <c r="CZ1904" s="44" t="str">
        <f>IF(Wedstrijden!AM2069="x","L","")</f>
        <v/>
      </c>
      <c r="DA1904" s="44" t="str">
        <f>IF(Wedstrijden!AN2069="x","M","")</f>
        <v/>
      </c>
      <c r="DB1904" s="44" t="str">
        <f>IF(Wedstrijden!AO2069="x","Z","")</f>
        <v/>
      </c>
      <c r="DC1904" s="44" t="str">
        <f>IF(Wedstrijden!AP2069="x","ZZ","")</f>
        <v/>
      </c>
      <c r="DD1904" s="44" t="str">
        <f>IF(Wedstrijden!AQ2069="x","1.40","")</f>
        <v/>
      </c>
      <c r="DE1904" s="44" t="str">
        <f>IF(COUNTA(Wedstrijden!AR2069:AT2069)&lt;&gt;0,6,"")</f>
        <v/>
      </c>
      <c r="DF1904" s="44" t="str">
        <f t="shared" si="178"/>
        <v/>
      </c>
      <c r="DG1904" s="44" t="str">
        <f>IF(Wedstrijden!AR2069="x","L","")</f>
        <v/>
      </c>
      <c r="DH1904" s="44" t="str">
        <f>IF(Wedstrijden!AS2069="x","M","")</f>
        <v/>
      </c>
      <c r="DI1904" s="44" t="str">
        <f>IF(Wedstrijden!AT2069="x","Z","")</f>
        <v/>
      </c>
      <c r="DJ1904" s="44" t="str">
        <f>IF(COUNTA(Wedstrijden!AU2069:AW2069)&lt;&gt;0,6,"")</f>
        <v/>
      </c>
      <c r="DK1904" s="44" t="str">
        <f t="shared" si="179"/>
        <v/>
      </c>
      <c r="DL1904" s="44" t="str">
        <f>IF(Wedstrijden!AU2069="x","L","")</f>
        <v/>
      </c>
      <c r="DM1904" s="44" t="str">
        <f>IF(Wedstrijden!AV2069="x","M","")</f>
        <v/>
      </c>
      <c r="DN1904" s="44" t="str">
        <f>IF(Wedstrijden!AW2069="x","Z","")</f>
        <v/>
      </c>
    </row>
    <row r="1905" spans="1:118" ht="15">
      <c r="A1905" s="48" t="e">
        <f>Wedstrijden!#REF!</f>
        <v>#REF!</v>
      </c>
      <c r="B1905" s="44" t="str">
        <f>IFERROR(VLOOKUP(Wedstrijden!E2070,Wedstrijdlocaties!$B$2:$E$499,2,FALSE),"")</f>
        <v/>
      </c>
      <c r="C1905" s="44" t="str">
        <f>Wedstrijden!F2070</f>
        <v/>
      </c>
      <c r="D1905" s="44" t="str">
        <f>IFERROR(VLOOKUP(Wedstrijden!G2070,Organisaties!$B$2:$C$501,2,FALSE),"")</f>
        <v/>
      </c>
      <c r="E1905" s="44" t="str">
        <f>IFERROR(VLOOKUP(Wedstrijden!G2070,Organisaties!$B$2:$F$501,5,FALSE),"")</f>
        <v/>
      </c>
      <c r="F1905" s="44" t="str">
        <f>IF(Wedstrijden!BC2070&lt;&gt;"",Wedstrijden!BC2070,"")</f>
        <v/>
      </c>
      <c r="G1905" s="44">
        <f>IF(Wedstrijden!AY2070="Indoor",1,0)</f>
        <v>0</v>
      </c>
      <c r="H1905" s="44">
        <f>Wedstrijden!AZ2070</f>
        <v>0</v>
      </c>
      <c r="I1905" s="44" t="str">
        <f>IF(Wedstrijden!AX2070="Nee",0,IF(Wedstrijden!AX2070="Ja",1,""))</f>
        <v/>
      </c>
      <c r="J1905" s="44" t="str">
        <f>IF(Wedstrijden!BA2070&lt;&gt;"",Wedstrijden!BA2070,"")</f>
        <v/>
      </c>
      <c r="W1905" s="45"/>
      <c r="AE1905" s="45"/>
      <c r="AN1905" s="45"/>
      <c r="AU1905" s="45"/>
      <c r="BA1905" s="45"/>
      <c r="BE1905" s="45"/>
      <c r="BJ1905" s="44" t="str">
        <f>IF(COUNTA(Wedstrijden!I2070:S2070)&lt;&gt;0,1,"")</f>
        <v/>
      </c>
      <c r="BK1905" s="44" t="str">
        <f t="shared" si="174"/>
        <v/>
      </c>
      <c r="BL1905" s="44" t="str">
        <f>IF(Wedstrijden!I2070="x","AA","")</f>
        <v/>
      </c>
      <c r="BM1905" s="44" t="str">
        <f>IF(Wedstrijden!J2070="x","A","")</f>
        <v/>
      </c>
      <c r="BN1905" s="44" t="str">
        <f>IF(Wedstrijden!K2070="x","B1","")</f>
        <v/>
      </c>
      <c r="BO1905" s="44" t="str">
        <f>IF(Wedstrijden!L2070="x","BB","")</f>
        <v/>
      </c>
      <c r="BP1905" s="44" t="str">
        <f>IF(Wedstrijden!M2070="x","B","")</f>
        <v/>
      </c>
      <c r="BQ1905" s="44" t="str">
        <f>IF(Wedstrijden!N2070="x","L1","")</f>
        <v/>
      </c>
      <c r="BR1905" s="44" t="str">
        <f>IF(Wedstrijden!O2070="x","L2","")</f>
        <v/>
      </c>
      <c r="BS1905" s="44" t="str">
        <f>IF(Wedstrijden!P2070="x","M1","")</f>
        <v/>
      </c>
      <c r="BT1905" s="44" t="str">
        <f>IF(Wedstrijden!Q2070="x","M2","")</f>
        <v/>
      </c>
      <c r="BU1905" s="44" t="str">
        <f>IF(Wedstrijden!R2070="x","Z1","")</f>
        <v/>
      </c>
      <c r="BV1905" s="44" t="str">
        <f>IF(Wedstrijden!S2070="x","Z2","")</f>
        <v/>
      </c>
      <c r="BW1905" s="44" t="str">
        <f>IF(COUNTA(Wedstrijden!T2070:AB2070)&lt;&gt;0,1,"")</f>
        <v/>
      </c>
      <c r="BX1905" s="44" t="str">
        <f t="shared" si="175"/>
        <v/>
      </c>
      <c r="BY1905" s="44" t="str">
        <f>IF(Wedstrijden!T2070="x","BB","")</f>
        <v/>
      </c>
      <c r="BZ1905" s="44" t="str">
        <f>IF(Wedstrijden!U2070="x","B","")</f>
        <v/>
      </c>
      <c r="CA1905" s="44" t="str">
        <f>IF(Wedstrijden!V2070="x","L1","")</f>
        <v/>
      </c>
      <c r="CB1905" s="44" t="str">
        <f>IF(Wedstrijden!W2070="x","L2","")</f>
        <v/>
      </c>
      <c r="CC1905" s="44" t="str">
        <f>IF(Wedstrijden!X2070="x","M1","")</f>
        <v/>
      </c>
      <c r="CD1905" s="44" t="str">
        <f>IF(Wedstrijden!Y2070="x","M2","")</f>
        <v/>
      </c>
      <c r="CE1905" s="44" t="str">
        <f>IF(Wedstrijden!Z2070="x","Z1","")</f>
        <v/>
      </c>
      <c r="CF1905" s="44" t="str">
        <f>IF(Wedstrijden!AA2070="x","Z2","")</f>
        <v/>
      </c>
      <c r="CG1905" s="44" t="str">
        <f>IF(Wedstrijden!AB2070="x","ZZL","")</f>
        <v/>
      </c>
      <c r="CL1905" s="44" t="str">
        <f>IF(COUNTA(Wedstrijden!AC2070:AJ2070)&lt;&gt;0,2,"")</f>
        <v/>
      </c>
      <c r="CM1905" s="44" t="str">
        <f t="shared" si="176"/>
        <v/>
      </c>
      <c r="CN1905" s="44" t="str">
        <f>IF(Wedstrijden!AC2070="x","AA","")</f>
        <v/>
      </c>
      <c r="CO1905" s="44" t="str">
        <f>IF(Wedstrijden!AD2070="x","A","")</f>
        <v/>
      </c>
      <c r="CP1905" s="44" t="str">
        <f>IF(Wedstrijden!AE2070="x","BB","")</f>
        <v/>
      </c>
      <c r="CQ1905" s="44" t="str">
        <f>IF(Wedstrijden!AF2070="x","B","")</f>
        <v/>
      </c>
      <c r="CR1905" s="44" t="str">
        <f>IF(Wedstrijden!AG2070="x","L","")</f>
        <v/>
      </c>
      <c r="CS1905" s="44" t="str">
        <f>IF(Wedstrijden!AH2070="x","M","")</f>
        <v/>
      </c>
      <c r="CT1905" s="44" t="str">
        <f>IF(Wedstrijden!AI2070="x","Z","")</f>
        <v/>
      </c>
      <c r="CU1905" s="44" t="str">
        <f>IF(Wedstrijden!AJ2070="x","ZZ","")</f>
        <v/>
      </c>
      <c r="CV1905" s="44" t="str">
        <f>IF(COUNTA(Wedstrijden!AK2070:AQ2070)&lt;&gt;0,2,"")</f>
        <v/>
      </c>
      <c r="CW1905" s="44" t="str">
        <f t="shared" si="177"/>
        <v/>
      </c>
      <c r="CX1905" s="44" t="str">
        <f>IF(Wedstrijden!AK2070="x","BB","")</f>
        <v/>
      </c>
      <c r="CY1905" s="44" t="str">
        <f>IF(Wedstrijden!AL2070="x","B","")</f>
        <v/>
      </c>
      <c r="CZ1905" s="44" t="str">
        <f>IF(Wedstrijden!AM2070="x","L","")</f>
        <v/>
      </c>
      <c r="DA1905" s="44" t="str">
        <f>IF(Wedstrijden!AN2070="x","M","")</f>
        <v/>
      </c>
      <c r="DB1905" s="44" t="str">
        <f>IF(Wedstrijden!AO2070="x","Z","")</f>
        <v/>
      </c>
      <c r="DC1905" s="44" t="str">
        <f>IF(Wedstrijden!AP2070="x","ZZ","")</f>
        <v/>
      </c>
      <c r="DD1905" s="44" t="str">
        <f>IF(Wedstrijden!AQ2070="x","1.40","")</f>
        <v/>
      </c>
      <c r="DE1905" s="44" t="str">
        <f>IF(COUNTA(Wedstrijden!AR2070:AT2070)&lt;&gt;0,6,"")</f>
        <v/>
      </c>
      <c r="DF1905" s="44" t="str">
        <f t="shared" si="178"/>
        <v/>
      </c>
      <c r="DG1905" s="44" t="str">
        <f>IF(Wedstrijden!AR2070="x","L","")</f>
        <v/>
      </c>
      <c r="DH1905" s="44" t="str">
        <f>IF(Wedstrijden!AS2070="x","M","")</f>
        <v/>
      </c>
      <c r="DI1905" s="44" t="str">
        <f>IF(Wedstrijden!AT2070="x","Z","")</f>
        <v/>
      </c>
      <c r="DJ1905" s="44" t="str">
        <f>IF(COUNTA(Wedstrijden!AU2070:AW2070)&lt;&gt;0,6,"")</f>
        <v/>
      </c>
      <c r="DK1905" s="44" t="str">
        <f t="shared" si="179"/>
        <v/>
      </c>
      <c r="DL1905" s="44" t="str">
        <f>IF(Wedstrijden!AU2070="x","L","")</f>
        <v/>
      </c>
      <c r="DM1905" s="44" t="str">
        <f>IF(Wedstrijden!AV2070="x","M","")</f>
        <v/>
      </c>
      <c r="DN1905" s="44" t="str">
        <f>IF(Wedstrijden!AW2070="x","Z","")</f>
        <v/>
      </c>
    </row>
    <row r="1906" spans="1:118" ht="15">
      <c r="A1906" s="48" t="e">
        <f>Wedstrijden!#REF!</f>
        <v>#REF!</v>
      </c>
      <c r="B1906" s="44" t="str">
        <f>IFERROR(VLOOKUP(Wedstrijden!E2071,Wedstrijdlocaties!$B$2:$E$499,2,FALSE),"")</f>
        <v/>
      </c>
      <c r="C1906" s="44" t="str">
        <f>Wedstrijden!F2071</f>
        <v/>
      </c>
      <c r="D1906" s="44" t="str">
        <f>IFERROR(VLOOKUP(Wedstrijden!G2071,Organisaties!$B$2:$C$501,2,FALSE),"")</f>
        <v/>
      </c>
      <c r="E1906" s="44" t="str">
        <f>IFERROR(VLOOKUP(Wedstrijden!G2071,Organisaties!$B$2:$F$501,5,FALSE),"")</f>
        <v/>
      </c>
      <c r="F1906" s="44" t="str">
        <f>IF(Wedstrijden!BC2071&lt;&gt;"",Wedstrijden!BC2071,"")</f>
        <v/>
      </c>
      <c r="G1906" s="44">
        <f>IF(Wedstrijden!AY2071="Indoor",1,0)</f>
        <v>0</v>
      </c>
      <c r="H1906" s="44">
        <f>Wedstrijden!AZ2071</f>
        <v>0</v>
      </c>
      <c r="I1906" s="44" t="str">
        <f>IF(Wedstrijden!AX2071="Nee",0,IF(Wedstrijden!AX2071="Ja",1,""))</f>
        <v/>
      </c>
      <c r="J1906" s="44" t="str">
        <f>IF(Wedstrijden!BA2071&lt;&gt;"",Wedstrijden!BA2071,"")</f>
        <v/>
      </c>
      <c r="W1906" s="45"/>
      <c r="AE1906" s="45"/>
      <c r="AN1906" s="45"/>
      <c r="AU1906" s="45"/>
      <c r="BA1906" s="45"/>
      <c r="BE1906" s="45"/>
      <c r="BJ1906" s="44" t="str">
        <f>IF(COUNTA(Wedstrijden!I2071:S2071)&lt;&gt;0,1,"")</f>
        <v/>
      </c>
      <c r="BK1906" s="44" t="str">
        <f t="shared" si="174"/>
        <v/>
      </c>
      <c r="BL1906" s="44" t="str">
        <f>IF(Wedstrijden!I2071="x","AA","")</f>
        <v/>
      </c>
      <c r="BM1906" s="44" t="str">
        <f>IF(Wedstrijden!J2071="x","A","")</f>
        <v/>
      </c>
      <c r="BN1906" s="44" t="str">
        <f>IF(Wedstrijden!K2071="x","B1","")</f>
        <v/>
      </c>
      <c r="BO1906" s="44" t="str">
        <f>IF(Wedstrijden!L2071="x","BB","")</f>
        <v/>
      </c>
      <c r="BP1906" s="44" t="str">
        <f>IF(Wedstrijden!M2071="x","B","")</f>
        <v/>
      </c>
      <c r="BQ1906" s="44" t="str">
        <f>IF(Wedstrijden!N2071="x","L1","")</f>
        <v/>
      </c>
      <c r="BR1906" s="44" t="str">
        <f>IF(Wedstrijden!O2071="x","L2","")</f>
        <v/>
      </c>
      <c r="BS1906" s="44" t="str">
        <f>IF(Wedstrijden!P2071="x","M1","")</f>
        <v/>
      </c>
      <c r="BT1906" s="44" t="str">
        <f>IF(Wedstrijden!Q2071="x","M2","")</f>
        <v/>
      </c>
      <c r="BU1906" s="44" t="str">
        <f>IF(Wedstrijden!R2071="x","Z1","")</f>
        <v/>
      </c>
      <c r="BV1906" s="44" t="str">
        <f>IF(Wedstrijden!S2071="x","Z2","")</f>
        <v/>
      </c>
      <c r="BW1906" s="44" t="str">
        <f>IF(COUNTA(Wedstrijden!T2071:AB2071)&lt;&gt;0,1,"")</f>
        <v/>
      </c>
      <c r="BX1906" s="44" t="str">
        <f t="shared" si="175"/>
        <v/>
      </c>
      <c r="BY1906" s="44" t="str">
        <f>IF(Wedstrijden!T2071="x","BB","")</f>
        <v/>
      </c>
      <c r="BZ1906" s="44" t="str">
        <f>IF(Wedstrijden!U2071="x","B","")</f>
        <v/>
      </c>
      <c r="CA1906" s="44" t="str">
        <f>IF(Wedstrijden!V2071="x","L1","")</f>
        <v/>
      </c>
      <c r="CB1906" s="44" t="str">
        <f>IF(Wedstrijden!W2071="x","L2","")</f>
        <v/>
      </c>
      <c r="CC1906" s="44" t="str">
        <f>IF(Wedstrijden!X2071="x","M1","")</f>
        <v/>
      </c>
      <c r="CD1906" s="44" t="str">
        <f>IF(Wedstrijden!Y2071="x","M2","")</f>
        <v/>
      </c>
      <c r="CE1906" s="44" t="str">
        <f>IF(Wedstrijden!Z2071="x","Z1","")</f>
        <v/>
      </c>
      <c r="CF1906" s="44" t="str">
        <f>IF(Wedstrijden!AA2071="x","Z2","")</f>
        <v/>
      </c>
      <c r="CG1906" s="44" t="str">
        <f>IF(Wedstrijden!AB2071="x","ZZL","")</f>
        <v/>
      </c>
      <c r="CL1906" s="44" t="str">
        <f>IF(COUNTA(Wedstrijden!AC2071:AJ2071)&lt;&gt;0,2,"")</f>
        <v/>
      </c>
      <c r="CM1906" s="44" t="str">
        <f t="shared" si="176"/>
        <v/>
      </c>
      <c r="CN1906" s="44" t="str">
        <f>IF(Wedstrijden!AC2071="x","AA","")</f>
        <v/>
      </c>
      <c r="CO1906" s="44" t="str">
        <f>IF(Wedstrijden!AD2071="x","A","")</f>
        <v/>
      </c>
      <c r="CP1906" s="44" t="str">
        <f>IF(Wedstrijden!AE2071="x","BB","")</f>
        <v/>
      </c>
      <c r="CQ1906" s="44" t="str">
        <f>IF(Wedstrijden!AF2071="x","B","")</f>
        <v/>
      </c>
      <c r="CR1906" s="44" t="str">
        <f>IF(Wedstrijden!AG2071="x","L","")</f>
        <v/>
      </c>
      <c r="CS1906" s="44" t="str">
        <f>IF(Wedstrijden!AH2071="x","M","")</f>
        <v/>
      </c>
      <c r="CT1906" s="44" t="str">
        <f>IF(Wedstrijden!AI2071="x","Z","")</f>
        <v/>
      </c>
      <c r="CU1906" s="44" t="str">
        <f>IF(Wedstrijden!AJ2071="x","ZZ","")</f>
        <v/>
      </c>
      <c r="CV1906" s="44" t="str">
        <f>IF(COUNTA(Wedstrijden!AK2071:AQ2071)&lt;&gt;0,2,"")</f>
        <v/>
      </c>
      <c r="CW1906" s="44" t="str">
        <f t="shared" si="177"/>
        <v/>
      </c>
      <c r="CX1906" s="44" t="str">
        <f>IF(Wedstrijden!AK2071="x","BB","")</f>
        <v/>
      </c>
      <c r="CY1906" s="44" t="str">
        <f>IF(Wedstrijden!AL2071="x","B","")</f>
        <v/>
      </c>
      <c r="CZ1906" s="44" t="str">
        <f>IF(Wedstrijden!AM2071="x","L","")</f>
        <v/>
      </c>
      <c r="DA1906" s="44" t="str">
        <f>IF(Wedstrijden!AN2071="x","M","")</f>
        <v/>
      </c>
      <c r="DB1906" s="44" t="str">
        <f>IF(Wedstrijden!AO2071="x","Z","")</f>
        <v/>
      </c>
      <c r="DC1906" s="44" t="str">
        <f>IF(Wedstrijden!AP2071="x","ZZ","")</f>
        <v/>
      </c>
      <c r="DD1906" s="44" t="str">
        <f>IF(Wedstrijden!AQ2071="x","1.40","")</f>
        <v/>
      </c>
      <c r="DE1906" s="44" t="str">
        <f>IF(COUNTA(Wedstrijden!AR2071:AT2071)&lt;&gt;0,6,"")</f>
        <v/>
      </c>
      <c r="DF1906" s="44" t="str">
        <f t="shared" si="178"/>
        <v/>
      </c>
      <c r="DG1906" s="44" t="str">
        <f>IF(Wedstrijden!AR2071="x","L","")</f>
        <v/>
      </c>
      <c r="DH1906" s="44" t="str">
        <f>IF(Wedstrijden!AS2071="x","M","")</f>
        <v/>
      </c>
      <c r="DI1906" s="44" t="str">
        <f>IF(Wedstrijden!AT2071="x","Z","")</f>
        <v/>
      </c>
      <c r="DJ1906" s="44" t="str">
        <f>IF(COUNTA(Wedstrijden!AU2071:AW2071)&lt;&gt;0,6,"")</f>
        <v/>
      </c>
      <c r="DK1906" s="44" t="str">
        <f t="shared" si="179"/>
        <v/>
      </c>
      <c r="DL1906" s="44" t="str">
        <f>IF(Wedstrijden!AU2071="x","L","")</f>
        <v/>
      </c>
      <c r="DM1906" s="44" t="str">
        <f>IF(Wedstrijden!AV2071="x","M","")</f>
        <v/>
      </c>
      <c r="DN1906" s="44" t="str">
        <f>IF(Wedstrijden!AW2071="x","Z","")</f>
        <v/>
      </c>
    </row>
    <row r="1907" spans="1:118" ht="15">
      <c r="A1907" s="48" t="e">
        <f>Wedstrijden!#REF!</f>
        <v>#REF!</v>
      </c>
      <c r="B1907" s="44" t="str">
        <f>IFERROR(VLOOKUP(Wedstrijden!E2072,Wedstrijdlocaties!$B$2:$E$499,2,FALSE),"")</f>
        <v/>
      </c>
      <c r="C1907" s="44" t="str">
        <f>Wedstrijden!F2072</f>
        <v/>
      </c>
      <c r="D1907" s="44" t="str">
        <f>IFERROR(VLOOKUP(Wedstrijden!G2072,Organisaties!$B$2:$C$501,2,FALSE),"")</f>
        <v/>
      </c>
      <c r="E1907" s="44" t="str">
        <f>IFERROR(VLOOKUP(Wedstrijden!G2072,Organisaties!$B$2:$F$501,5,FALSE),"")</f>
        <v/>
      </c>
      <c r="F1907" s="44" t="str">
        <f>IF(Wedstrijden!BC2072&lt;&gt;"",Wedstrijden!BC2072,"")</f>
        <v/>
      </c>
      <c r="G1907" s="44">
        <f>IF(Wedstrijden!AY2072="Indoor",1,0)</f>
        <v>0</v>
      </c>
      <c r="H1907" s="44">
        <f>Wedstrijden!AZ2072</f>
        <v>0</v>
      </c>
      <c r="I1907" s="44" t="str">
        <f>IF(Wedstrijden!AX2072="Nee",0,IF(Wedstrijden!AX2072="Ja",1,""))</f>
        <v/>
      </c>
      <c r="J1907" s="44" t="str">
        <f>IF(Wedstrijden!BA2072&lt;&gt;"",Wedstrijden!BA2072,"")</f>
        <v/>
      </c>
      <c r="W1907" s="45"/>
      <c r="AE1907" s="45"/>
      <c r="AN1907" s="45"/>
      <c r="AU1907" s="45"/>
      <c r="BA1907" s="45"/>
      <c r="BE1907" s="45"/>
      <c r="BJ1907" s="44" t="str">
        <f>IF(COUNTA(Wedstrijden!I2072:S2072)&lt;&gt;0,1,"")</f>
        <v/>
      </c>
      <c r="BK1907" s="44" t="str">
        <f t="shared" si="174"/>
        <v/>
      </c>
      <c r="BL1907" s="44" t="str">
        <f>IF(Wedstrijden!I2072="x","AA","")</f>
        <v/>
      </c>
      <c r="BM1907" s="44" t="str">
        <f>IF(Wedstrijden!J2072="x","A","")</f>
        <v/>
      </c>
      <c r="BN1907" s="44" t="str">
        <f>IF(Wedstrijden!K2072="x","B1","")</f>
        <v/>
      </c>
      <c r="BO1907" s="44" t="str">
        <f>IF(Wedstrijden!L2072="x","BB","")</f>
        <v/>
      </c>
      <c r="BP1907" s="44" t="str">
        <f>IF(Wedstrijden!M2072="x","B","")</f>
        <v/>
      </c>
      <c r="BQ1907" s="44" t="str">
        <f>IF(Wedstrijden!N2072="x","L1","")</f>
        <v/>
      </c>
      <c r="BR1907" s="44" t="str">
        <f>IF(Wedstrijden!O2072="x","L2","")</f>
        <v/>
      </c>
      <c r="BS1907" s="44" t="str">
        <f>IF(Wedstrijden!P2072="x","M1","")</f>
        <v/>
      </c>
      <c r="BT1907" s="44" t="str">
        <f>IF(Wedstrijden!Q2072="x","M2","")</f>
        <v/>
      </c>
      <c r="BU1907" s="44" t="str">
        <f>IF(Wedstrijden!R2072="x","Z1","")</f>
        <v/>
      </c>
      <c r="BV1907" s="44" t="str">
        <f>IF(Wedstrijden!S2072="x","Z2","")</f>
        <v/>
      </c>
      <c r="BW1907" s="44" t="str">
        <f>IF(COUNTA(Wedstrijden!T2072:AB2072)&lt;&gt;0,1,"")</f>
        <v/>
      </c>
      <c r="BX1907" s="44" t="str">
        <f t="shared" si="175"/>
        <v/>
      </c>
      <c r="BY1907" s="44" t="str">
        <f>IF(Wedstrijden!T2072="x","BB","")</f>
        <v/>
      </c>
      <c r="BZ1907" s="44" t="str">
        <f>IF(Wedstrijden!U2072="x","B","")</f>
        <v/>
      </c>
      <c r="CA1907" s="44" t="str">
        <f>IF(Wedstrijden!V2072="x","L1","")</f>
        <v/>
      </c>
      <c r="CB1907" s="44" t="str">
        <f>IF(Wedstrijden!W2072="x","L2","")</f>
        <v/>
      </c>
      <c r="CC1907" s="44" t="str">
        <f>IF(Wedstrijden!X2072="x","M1","")</f>
        <v/>
      </c>
      <c r="CD1907" s="44" t="str">
        <f>IF(Wedstrijden!Y2072="x","M2","")</f>
        <v/>
      </c>
      <c r="CE1907" s="44" t="str">
        <f>IF(Wedstrijden!Z2072="x","Z1","")</f>
        <v/>
      </c>
      <c r="CF1907" s="44" t="str">
        <f>IF(Wedstrijden!AA2072="x","Z2","")</f>
        <v/>
      </c>
      <c r="CG1907" s="44" t="str">
        <f>IF(Wedstrijden!AB2072="x","ZZL","")</f>
        <v/>
      </c>
      <c r="CL1907" s="44" t="str">
        <f>IF(COUNTA(Wedstrijden!AC2072:AJ2072)&lt;&gt;0,2,"")</f>
        <v/>
      </c>
      <c r="CM1907" s="44" t="str">
        <f t="shared" si="176"/>
        <v/>
      </c>
      <c r="CN1907" s="44" t="str">
        <f>IF(Wedstrijden!AC2072="x","AA","")</f>
        <v/>
      </c>
      <c r="CO1907" s="44" t="str">
        <f>IF(Wedstrijden!AD2072="x","A","")</f>
        <v/>
      </c>
      <c r="CP1907" s="44" t="str">
        <f>IF(Wedstrijden!AE2072="x","BB","")</f>
        <v/>
      </c>
      <c r="CQ1907" s="44" t="str">
        <f>IF(Wedstrijden!AF2072="x","B","")</f>
        <v/>
      </c>
      <c r="CR1907" s="44" t="str">
        <f>IF(Wedstrijden!AG2072="x","L","")</f>
        <v/>
      </c>
      <c r="CS1907" s="44" t="str">
        <f>IF(Wedstrijden!AH2072="x","M","")</f>
        <v/>
      </c>
      <c r="CT1907" s="44" t="str">
        <f>IF(Wedstrijden!AI2072="x","Z","")</f>
        <v/>
      </c>
      <c r="CU1907" s="44" t="str">
        <f>IF(Wedstrijden!AJ2072="x","ZZ","")</f>
        <v/>
      </c>
      <c r="CV1907" s="44" t="str">
        <f>IF(COUNTA(Wedstrijden!AK2072:AQ2072)&lt;&gt;0,2,"")</f>
        <v/>
      </c>
      <c r="CW1907" s="44" t="str">
        <f t="shared" si="177"/>
        <v/>
      </c>
      <c r="CX1907" s="44" t="str">
        <f>IF(Wedstrijden!AK2072="x","BB","")</f>
        <v/>
      </c>
      <c r="CY1907" s="44" t="str">
        <f>IF(Wedstrijden!AL2072="x","B","")</f>
        <v/>
      </c>
      <c r="CZ1907" s="44" t="str">
        <f>IF(Wedstrijden!AM2072="x","L","")</f>
        <v/>
      </c>
      <c r="DA1907" s="44" t="str">
        <f>IF(Wedstrijden!AN2072="x","M","")</f>
        <v/>
      </c>
      <c r="DB1907" s="44" t="str">
        <f>IF(Wedstrijden!AO2072="x","Z","")</f>
        <v/>
      </c>
      <c r="DC1907" s="44" t="str">
        <f>IF(Wedstrijden!AP2072="x","ZZ","")</f>
        <v/>
      </c>
      <c r="DD1907" s="44" t="str">
        <f>IF(Wedstrijden!AQ2072="x","1.40","")</f>
        <v/>
      </c>
      <c r="DE1907" s="44" t="str">
        <f>IF(COUNTA(Wedstrijden!AR2072:AT2072)&lt;&gt;0,6,"")</f>
        <v/>
      </c>
      <c r="DF1907" s="44" t="str">
        <f t="shared" si="178"/>
        <v/>
      </c>
      <c r="DG1907" s="44" t="str">
        <f>IF(Wedstrijden!AR2072="x","L","")</f>
        <v/>
      </c>
      <c r="DH1907" s="44" t="str">
        <f>IF(Wedstrijden!AS2072="x","M","")</f>
        <v/>
      </c>
      <c r="DI1907" s="44" t="str">
        <f>IF(Wedstrijden!AT2072="x","Z","")</f>
        <v/>
      </c>
      <c r="DJ1907" s="44" t="str">
        <f>IF(COUNTA(Wedstrijden!AU2072:AW2072)&lt;&gt;0,6,"")</f>
        <v/>
      </c>
      <c r="DK1907" s="44" t="str">
        <f t="shared" si="179"/>
        <v/>
      </c>
      <c r="DL1907" s="44" t="str">
        <f>IF(Wedstrijden!AU2072="x","L","")</f>
        <v/>
      </c>
      <c r="DM1907" s="44" t="str">
        <f>IF(Wedstrijden!AV2072="x","M","")</f>
        <v/>
      </c>
      <c r="DN1907" s="44" t="str">
        <f>IF(Wedstrijden!AW2072="x","Z","")</f>
        <v/>
      </c>
    </row>
    <row r="1908" spans="1:118" ht="15">
      <c r="A1908" s="48" t="e">
        <f>Wedstrijden!#REF!</f>
        <v>#REF!</v>
      </c>
      <c r="B1908" s="44" t="str">
        <f>IFERROR(VLOOKUP(Wedstrijden!E2073,Wedstrijdlocaties!$B$2:$E$499,2,FALSE),"")</f>
        <v/>
      </c>
      <c r="C1908" s="44" t="str">
        <f>Wedstrijden!F2073</f>
        <v/>
      </c>
      <c r="D1908" s="44" t="str">
        <f>IFERROR(VLOOKUP(Wedstrijden!G2073,Organisaties!$B$2:$C$501,2,FALSE),"")</f>
        <v/>
      </c>
      <c r="E1908" s="44" t="str">
        <f>IFERROR(VLOOKUP(Wedstrijden!G2073,Organisaties!$B$2:$F$501,5,FALSE),"")</f>
        <v/>
      </c>
      <c r="F1908" s="44" t="str">
        <f>IF(Wedstrijden!BC2073&lt;&gt;"",Wedstrijden!BC2073,"")</f>
        <v/>
      </c>
      <c r="G1908" s="44">
        <f>IF(Wedstrijden!AY2073="Indoor",1,0)</f>
        <v>0</v>
      </c>
      <c r="H1908" s="44">
        <f>Wedstrijden!AZ2073</f>
        <v>0</v>
      </c>
      <c r="I1908" s="44" t="str">
        <f>IF(Wedstrijden!AX2073="Nee",0,IF(Wedstrijden!AX2073="Ja",1,""))</f>
        <v/>
      </c>
      <c r="J1908" s="44" t="str">
        <f>IF(Wedstrijden!BA2073&lt;&gt;"",Wedstrijden!BA2073,"")</f>
        <v/>
      </c>
      <c r="W1908" s="45"/>
      <c r="AE1908" s="45"/>
      <c r="AN1908" s="45"/>
      <c r="AU1908" s="45"/>
      <c r="BA1908" s="45"/>
      <c r="BE1908" s="45"/>
      <c r="BJ1908" s="44" t="str">
        <f>IF(COUNTA(Wedstrijden!I2073:S2073)&lt;&gt;0,1,"")</f>
        <v/>
      </c>
      <c r="BK1908" s="44" t="str">
        <f t="shared" si="174"/>
        <v/>
      </c>
      <c r="BL1908" s="44" t="str">
        <f>IF(Wedstrijden!I2073="x","AA","")</f>
        <v/>
      </c>
      <c r="BM1908" s="44" t="str">
        <f>IF(Wedstrijden!J2073="x","A","")</f>
        <v/>
      </c>
      <c r="BN1908" s="44" t="str">
        <f>IF(Wedstrijden!K2073="x","B1","")</f>
        <v/>
      </c>
      <c r="BO1908" s="44" t="str">
        <f>IF(Wedstrijden!L2073="x","BB","")</f>
        <v/>
      </c>
      <c r="BP1908" s="44" t="str">
        <f>IF(Wedstrijden!M2073="x","B","")</f>
        <v/>
      </c>
      <c r="BQ1908" s="44" t="str">
        <f>IF(Wedstrijden!N2073="x","L1","")</f>
        <v/>
      </c>
      <c r="BR1908" s="44" t="str">
        <f>IF(Wedstrijden!O2073="x","L2","")</f>
        <v/>
      </c>
      <c r="BS1908" s="44" t="str">
        <f>IF(Wedstrijden!P2073="x","M1","")</f>
        <v/>
      </c>
      <c r="BT1908" s="44" t="str">
        <f>IF(Wedstrijden!Q2073="x","M2","")</f>
        <v/>
      </c>
      <c r="BU1908" s="44" t="str">
        <f>IF(Wedstrijden!R2073="x","Z1","")</f>
        <v/>
      </c>
      <c r="BV1908" s="44" t="str">
        <f>IF(Wedstrijden!S2073="x","Z2","")</f>
        <v/>
      </c>
      <c r="BW1908" s="44" t="str">
        <f>IF(COUNTA(Wedstrijden!T2073:AB2073)&lt;&gt;0,1,"")</f>
        <v/>
      </c>
      <c r="BX1908" s="44" t="str">
        <f t="shared" si="175"/>
        <v/>
      </c>
      <c r="BY1908" s="44" t="str">
        <f>IF(Wedstrijden!T2073="x","BB","")</f>
        <v/>
      </c>
      <c r="BZ1908" s="44" t="str">
        <f>IF(Wedstrijden!U2073="x","B","")</f>
        <v/>
      </c>
      <c r="CA1908" s="44" t="str">
        <f>IF(Wedstrijden!V2073="x","L1","")</f>
        <v/>
      </c>
      <c r="CB1908" s="44" t="str">
        <f>IF(Wedstrijden!W2073="x","L2","")</f>
        <v/>
      </c>
      <c r="CC1908" s="44" t="str">
        <f>IF(Wedstrijden!X2073="x","M1","")</f>
        <v/>
      </c>
      <c r="CD1908" s="44" t="str">
        <f>IF(Wedstrijden!Y2073="x","M2","")</f>
        <v/>
      </c>
      <c r="CE1908" s="44" t="str">
        <f>IF(Wedstrijden!Z2073="x","Z1","")</f>
        <v/>
      </c>
      <c r="CF1908" s="44" t="str">
        <f>IF(Wedstrijden!AA2073="x","Z2","")</f>
        <v/>
      </c>
      <c r="CG1908" s="44" t="str">
        <f>IF(Wedstrijden!AB2073="x","ZZL","")</f>
        <v/>
      </c>
      <c r="CL1908" s="44" t="str">
        <f>IF(COUNTA(Wedstrijden!AC2073:AJ2073)&lt;&gt;0,2,"")</f>
        <v/>
      </c>
      <c r="CM1908" s="44" t="str">
        <f t="shared" si="176"/>
        <v/>
      </c>
      <c r="CN1908" s="44" t="str">
        <f>IF(Wedstrijden!AC2073="x","AA","")</f>
        <v/>
      </c>
      <c r="CO1908" s="44" t="str">
        <f>IF(Wedstrijden!AD2073="x","A","")</f>
        <v/>
      </c>
      <c r="CP1908" s="44" t="str">
        <f>IF(Wedstrijden!AE2073="x","BB","")</f>
        <v/>
      </c>
      <c r="CQ1908" s="44" t="str">
        <f>IF(Wedstrijden!AF2073="x","B","")</f>
        <v/>
      </c>
      <c r="CR1908" s="44" t="str">
        <f>IF(Wedstrijden!AG2073="x","L","")</f>
        <v/>
      </c>
      <c r="CS1908" s="44" t="str">
        <f>IF(Wedstrijden!AH2073="x","M","")</f>
        <v/>
      </c>
      <c r="CT1908" s="44" t="str">
        <f>IF(Wedstrijden!AI2073="x","Z","")</f>
        <v/>
      </c>
      <c r="CU1908" s="44" t="str">
        <f>IF(Wedstrijden!AJ2073="x","ZZ","")</f>
        <v/>
      </c>
      <c r="CV1908" s="44" t="str">
        <f>IF(COUNTA(Wedstrijden!AK2073:AQ2073)&lt;&gt;0,2,"")</f>
        <v/>
      </c>
      <c r="CW1908" s="44" t="str">
        <f t="shared" si="177"/>
        <v/>
      </c>
      <c r="CX1908" s="44" t="str">
        <f>IF(Wedstrijden!AK2073="x","BB","")</f>
        <v/>
      </c>
      <c r="CY1908" s="44" t="str">
        <f>IF(Wedstrijden!AL2073="x","B","")</f>
        <v/>
      </c>
      <c r="CZ1908" s="44" t="str">
        <f>IF(Wedstrijden!AM2073="x","L","")</f>
        <v/>
      </c>
      <c r="DA1908" s="44" t="str">
        <f>IF(Wedstrijden!AN2073="x","M","")</f>
        <v/>
      </c>
      <c r="DB1908" s="44" t="str">
        <f>IF(Wedstrijden!AO2073="x","Z","")</f>
        <v/>
      </c>
      <c r="DC1908" s="44" t="str">
        <f>IF(Wedstrijden!AP2073="x","ZZ","")</f>
        <v/>
      </c>
      <c r="DD1908" s="44" t="str">
        <f>IF(Wedstrijden!AQ2073="x","1.40","")</f>
        <v/>
      </c>
      <c r="DE1908" s="44" t="str">
        <f>IF(COUNTA(Wedstrijden!AR2073:AT2073)&lt;&gt;0,6,"")</f>
        <v/>
      </c>
      <c r="DF1908" s="44" t="str">
        <f t="shared" si="178"/>
        <v/>
      </c>
      <c r="DG1908" s="44" t="str">
        <f>IF(Wedstrijden!AR2073="x","L","")</f>
        <v/>
      </c>
      <c r="DH1908" s="44" t="str">
        <f>IF(Wedstrijden!AS2073="x","M","")</f>
        <v/>
      </c>
      <c r="DI1908" s="44" t="str">
        <f>IF(Wedstrijden!AT2073="x","Z","")</f>
        <v/>
      </c>
      <c r="DJ1908" s="44" t="str">
        <f>IF(COUNTA(Wedstrijden!AU2073:AW2073)&lt;&gt;0,6,"")</f>
        <v/>
      </c>
      <c r="DK1908" s="44" t="str">
        <f t="shared" si="179"/>
        <v/>
      </c>
      <c r="DL1908" s="44" t="str">
        <f>IF(Wedstrijden!AU2073="x","L","")</f>
        <v/>
      </c>
      <c r="DM1908" s="44" t="str">
        <f>IF(Wedstrijden!AV2073="x","M","")</f>
        <v/>
      </c>
      <c r="DN1908" s="44" t="str">
        <f>IF(Wedstrijden!AW2073="x","Z","")</f>
        <v/>
      </c>
    </row>
    <row r="1909" spans="1:118" ht="15">
      <c r="A1909" s="48" t="e">
        <f>Wedstrijden!#REF!</f>
        <v>#REF!</v>
      </c>
      <c r="B1909" s="44" t="str">
        <f>IFERROR(VLOOKUP(Wedstrijden!E2074,Wedstrijdlocaties!$B$2:$E$499,2,FALSE),"")</f>
        <v/>
      </c>
      <c r="C1909" s="44" t="str">
        <f>Wedstrijden!F2074</f>
        <v/>
      </c>
      <c r="D1909" s="44" t="str">
        <f>IFERROR(VLOOKUP(Wedstrijden!G2074,Organisaties!$B$2:$C$501,2,FALSE),"")</f>
        <v/>
      </c>
      <c r="E1909" s="44" t="str">
        <f>IFERROR(VLOOKUP(Wedstrijden!G2074,Organisaties!$B$2:$F$501,5,FALSE),"")</f>
        <v/>
      </c>
      <c r="F1909" s="44" t="str">
        <f>IF(Wedstrijden!BC2074&lt;&gt;"",Wedstrijden!BC2074,"")</f>
        <v/>
      </c>
      <c r="G1909" s="44">
        <f>IF(Wedstrijden!AY2074="Indoor",1,0)</f>
        <v>0</v>
      </c>
      <c r="H1909" s="44">
        <f>Wedstrijden!AZ2074</f>
        <v>0</v>
      </c>
      <c r="I1909" s="44" t="str">
        <f>IF(Wedstrijden!AX2074="Nee",0,IF(Wedstrijden!AX2074="Ja",1,""))</f>
        <v/>
      </c>
      <c r="J1909" s="44" t="str">
        <f>IF(Wedstrijden!BA2074&lt;&gt;"",Wedstrijden!BA2074,"")</f>
        <v/>
      </c>
      <c r="W1909" s="45"/>
      <c r="AE1909" s="45"/>
      <c r="AN1909" s="45"/>
      <c r="AU1909" s="45"/>
      <c r="BA1909" s="45"/>
      <c r="BE1909" s="45"/>
      <c r="BJ1909" s="44" t="str">
        <f>IF(COUNTA(Wedstrijden!I2074:S2074)&lt;&gt;0,1,"")</f>
        <v/>
      </c>
      <c r="BK1909" s="44" t="str">
        <f t="shared" si="174"/>
        <v/>
      </c>
      <c r="BL1909" s="44" t="str">
        <f>IF(Wedstrijden!I2074="x","AA","")</f>
        <v/>
      </c>
      <c r="BM1909" s="44" t="str">
        <f>IF(Wedstrijden!J2074="x","A","")</f>
        <v/>
      </c>
      <c r="BN1909" s="44" t="str">
        <f>IF(Wedstrijden!K2074="x","B1","")</f>
        <v/>
      </c>
      <c r="BO1909" s="44" t="str">
        <f>IF(Wedstrijden!L2074="x","BB","")</f>
        <v/>
      </c>
      <c r="BP1909" s="44" t="str">
        <f>IF(Wedstrijden!M2074="x","B","")</f>
        <v/>
      </c>
      <c r="BQ1909" s="44" t="str">
        <f>IF(Wedstrijden!N2074="x","L1","")</f>
        <v/>
      </c>
      <c r="BR1909" s="44" t="str">
        <f>IF(Wedstrijden!O2074="x","L2","")</f>
        <v/>
      </c>
      <c r="BS1909" s="44" t="str">
        <f>IF(Wedstrijden!P2074="x","M1","")</f>
        <v/>
      </c>
      <c r="BT1909" s="44" t="str">
        <f>IF(Wedstrijden!Q2074="x","M2","")</f>
        <v/>
      </c>
      <c r="BU1909" s="44" t="str">
        <f>IF(Wedstrijden!R2074="x","Z1","")</f>
        <v/>
      </c>
      <c r="BV1909" s="44" t="str">
        <f>IF(Wedstrijden!S2074="x","Z2","")</f>
        <v/>
      </c>
      <c r="BW1909" s="44" t="str">
        <f>IF(COUNTA(Wedstrijden!T2074:AB2074)&lt;&gt;0,1,"")</f>
        <v/>
      </c>
      <c r="BX1909" s="44" t="str">
        <f t="shared" si="175"/>
        <v/>
      </c>
      <c r="BY1909" s="44" t="str">
        <f>IF(Wedstrijden!T2074="x","BB","")</f>
        <v/>
      </c>
      <c r="BZ1909" s="44" t="str">
        <f>IF(Wedstrijden!U2074="x","B","")</f>
        <v/>
      </c>
      <c r="CA1909" s="44" t="str">
        <f>IF(Wedstrijden!V2074="x","L1","")</f>
        <v/>
      </c>
      <c r="CB1909" s="44" t="str">
        <f>IF(Wedstrijden!W2074="x","L2","")</f>
        <v/>
      </c>
      <c r="CC1909" s="44" t="str">
        <f>IF(Wedstrijden!X2074="x","M1","")</f>
        <v/>
      </c>
      <c r="CD1909" s="44" t="str">
        <f>IF(Wedstrijden!Y2074="x","M2","")</f>
        <v/>
      </c>
      <c r="CE1909" s="44" t="str">
        <f>IF(Wedstrijden!Z2074="x","Z1","")</f>
        <v/>
      </c>
      <c r="CF1909" s="44" t="str">
        <f>IF(Wedstrijden!AA2074="x","Z2","")</f>
        <v/>
      </c>
      <c r="CG1909" s="44" t="str">
        <f>IF(Wedstrijden!AB2074="x","ZZL","")</f>
        <v/>
      </c>
      <c r="CL1909" s="44" t="str">
        <f>IF(COUNTA(Wedstrijden!AC2074:AJ2074)&lt;&gt;0,2,"")</f>
        <v/>
      </c>
      <c r="CM1909" s="44" t="str">
        <f t="shared" si="176"/>
        <v/>
      </c>
      <c r="CN1909" s="44" t="str">
        <f>IF(Wedstrijden!AC2074="x","AA","")</f>
        <v/>
      </c>
      <c r="CO1909" s="44" t="str">
        <f>IF(Wedstrijden!AD2074="x","A","")</f>
        <v/>
      </c>
      <c r="CP1909" s="44" t="str">
        <f>IF(Wedstrijden!AE2074="x","BB","")</f>
        <v/>
      </c>
      <c r="CQ1909" s="44" t="str">
        <f>IF(Wedstrijden!AF2074="x","B","")</f>
        <v/>
      </c>
      <c r="CR1909" s="44" t="str">
        <f>IF(Wedstrijden!AG2074="x","L","")</f>
        <v/>
      </c>
      <c r="CS1909" s="44" t="str">
        <f>IF(Wedstrijden!AH2074="x","M","")</f>
        <v/>
      </c>
      <c r="CT1909" s="44" t="str">
        <f>IF(Wedstrijden!AI2074="x","Z","")</f>
        <v/>
      </c>
      <c r="CU1909" s="44" t="str">
        <f>IF(Wedstrijden!AJ2074="x","ZZ","")</f>
        <v/>
      </c>
      <c r="CV1909" s="44" t="str">
        <f>IF(COUNTA(Wedstrijden!AK2074:AQ2074)&lt;&gt;0,2,"")</f>
        <v/>
      </c>
      <c r="CW1909" s="44" t="str">
        <f t="shared" si="177"/>
        <v/>
      </c>
      <c r="CX1909" s="44" t="str">
        <f>IF(Wedstrijden!AK2074="x","BB","")</f>
        <v/>
      </c>
      <c r="CY1909" s="44" t="str">
        <f>IF(Wedstrijden!AL2074="x","B","")</f>
        <v/>
      </c>
      <c r="CZ1909" s="44" t="str">
        <f>IF(Wedstrijden!AM2074="x","L","")</f>
        <v/>
      </c>
      <c r="DA1909" s="44" t="str">
        <f>IF(Wedstrijden!AN2074="x","M","")</f>
        <v/>
      </c>
      <c r="DB1909" s="44" t="str">
        <f>IF(Wedstrijden!AO2074="x","Z","")</f>
        <v/>
      </c>
      <c r="DC1909" s="44" t="str">
        <f>IF(Wedstrijden!AP2074="x","ZZ","")</f>
        <v/>
      </c>
      <c r="DD1909" s="44" t="str">
        <f>IF(Wedstrijden!AQ2074="x","1.40","")</f>
        <v/>
      </c>
      <c r="DE1909" s="44" t="str">
        <f>IF(COUNTA(Wedstrijden!AR2074:AT2074)&lt;&gt;0,6,"")</f>
        <v/>
      </c>
      <c r="DF1909" s="44" t="str">
        <f t="shared" si="178"/>
        <v/>
      </c>
      <c r="DG1909" s="44" t="str">
        <f>IF(Wedstrijden!AR2074="x","L","")</f>
        <v/>
      </c>
      <c r="DH1909" s="44" t="str">
        <f>IF(Wedstrijden!AS2074="x","M","")</f>
        <v/>
      </c>
      <c r="DI1909" s="44" t="str">
        <f>IF(Wedstrijden!AT2074="x","Z","")</f>
        <v/>
      </c>
      <c r="DJ1909" s="44" t="str">
        <f>IF(COUNTA(Wedstrijden!AU2074:AW2074)&lt;&gt;0,6,"")</f>
        <v/>
      </c>
      <c r="DK1909" s="44" t="str">
        <f t="shared" si="179"/>
        <v/>
      </c>
      <c r="DL1909" s="44" t="str">
        <f>IF(Wedstrijden!AU2074="x","L","")</f>
        <v/>
      </c>
      <c r="DM1909" s="44" t="str">
        <f>IF(Wedstrijden!AV2074="x","M","")</f>
        <v/>
      </c>
      <c r="DN1909" s="44" t="str">
        <f>IF(Wedstrijden!AW2074="x","Z","")</f>
        <v/>
      </c>
    </row>
    <row r="1910" spans="1:118" ht="15">
      <c r="A1910" s="48" t="e">
        <f>Wedstrijden!#REF!</f>
        <v>#REF!</v>
      </c>
      <c r="B1910" s="44" t="str">
        <f>IFERROR(VLOOKUP(Wedstrijden!E2075,Wedstrijdlocaties!$B$2:$E$499,2,FALSE),"")</f>
        <v/>
      </c>
      <c r="C1910" s="44" t="str">
        <f>Wedstrijden!F2075</f>
        <v/>
      </c>
      <c r="D1910" s="44" t="str">
        <f>IFERROR(VLOOKUP(Wedstrijden!G2075,Organisaties!$B$2:$C$501,2,FALSE),"")</f>
        <v/>
      </c>
      <c r="E1910" s="44" t="str">
        <f>IFERROR(VLOOKUP(Wedstrijden!G2075,Organisaties!$B$2:$F$501,5,FALSE),"")</f>
        <v/>
      </c>
      <c r="F1910" s="44" t="str">
        <f>IF(Wedstrijden!BC2075&lt;&gt;"",Wedstrijden!BC2075,"")</f>
        <v/>
      </c>
      <c r="G1910" s="44">
        <f>IF(Wedstrijden!AY2075="Indoor",1,0)</f>
        <v>0</v>
      </c>
      <c r="H1910" s="44">
        <f>Wedstrijden!AZ2075</f>
        <v>0</v>
      </c>
      <c r="I1910" s="44" t="str">
        <f>IF(Wedstrijden!AX2075="Nee",0,IF(Wedstrijden!AX2075="Ja",1,""))</f>
        <v/>
      </c>
      <c r="J1910" s="44" t="str">
        <f>IF(Wedstrijden!BA2075&lt;&gt;"",Wedstrijden!BA2075,"")</f>
        <v/>
      </c>
      <c r="W1910" s="45"/>
      <c r="AE1910" s="45"/>
      <c r="AN1910" s="45"/>
      <c r="AU1910" s="45"/>
      <c r="BA1910" s="45"/>
      <c r="BE1910" s="45"/>
      <c r="BJ1910" s="44" t="str">
        <f>IF(COUNTA(Wedstrijden!I2075:S2075)&lt;&gt;0,1,"")</f>
        <v/>
      </c>
      <c r="BK1910" s="44" t="str">
        <f t="shared" si="174"/>
        <v/>
      </c>
      <c r="BL1910" s="44" t="str">
        <f>IF(Wedstrijden!I2075="x","AA","")</f>
        <v/>
      </c>
      <c r="BM1910" s="44" t="str">
        <f>IF(Wedstrijden!J2075="x","A","")</f>
        <v/>
      </c>
      <c r="BN1910" s="44" t="str">
        <f>IF(Wedstrijden!K2075="x","B1","")</f>
        <v/>
      </c>
      <c r="BO1910" s="44" t="str">
        <f>IF(Wedstrijden!L2075="x","BB","")</f>
        <v/>
      </c>
      <c r="BP1910" s="44" t="str">
        <f>IF(Wedstrijden!M2075="x","B","")</f>
        <v/>
      </c>
      <c r="BQ1910" s="44" t="str">
        <f>IF(Wedstrijden!N2075="x","L1","")</f>
        <v/>
      </c>
      <c r="BR1910" s="44" t="str">
        <f>IF(Wedstrijden!O2075="x","L2","")</f>
        <v/>
      </c>
      <c r="BS1910" s="44" t="str">
        <f>IF(Wedstrijden!P2075="x","M1","")</f>
        <v/>
      </c>
      <c r="BT1910" s="44" t="str">
        <f>IF(Wedstrijden!Q2075="x","M2","")</f>
        <v/>
      </c>
      <c r="BU1910" s="44" t="str">
        <f>IF(Wedstrijden!R2075="x","Z1","")</f>
        <v/>
      </c>
      <c r="BV1910" s="44" t="str">
        <f>IF(Wedstrijden!S2075="x","Z2","")</f>
        <v/>
      </c>
      <c r="BW1910" s="44" t="str">
        <f>IF(COUNTA(Wedstrijden!T2075:AB2075)&lt;&gt;0,1,"")</f>
        <v/>
      </c>
      <c r="BX1910" s="44" t="str">
        <f t="shared" si="175"/>
        <v/>
      </c>
      <c r="BY1910" s="44" t="str">
        <f>IF(Wedstrijden!T2075="x","BB","")</f>
        <v/>
      </c>
      <c r="BZ1910" s="44" t="str">
        <f>IF(Wedstrijden!U2075="x","B","")</f>
        <v/>
      </c>
      <c r="CA1910" s="44" t="str">
        <f>IF(Wedstrijden!V2075="x","L1","")</f>
        <v/>
      </c>
      <c r="CB1910" s="44" t="str">
        <f>IF(Wedstrijden!W2075="x","L2","")</f>
        <v/>
      </c>
      <c r="CC1910" s="44" t="str">
        <f>IF(Wedstrijden!X2075="x","M1","")</f>
        <v/>
      </c>
      <c r="CD1910" s="44" t="str">
        <f>IF(Wedstrijden!Y2075="x","M2","")</f>
        <v/>
      </c>
      <c r="CE1910" s="44" t="str">
        <f>IF(Wedstrijden!Z2075="x","Z1","")</f>
        <v/>
      </c>
      <c r="CF1910" s="44" t="str">
        <f>IF(Wedstrijden!AA2075="x","Z2","")</f>
        <v/>
      </c>
      <c r="CG1910" s="44" t="str">
        <f>IF(Wedstrijden!AB2075="x","ZZL","")</f>
        <v/>
      </c>
      <c r="CL1910" s="44" t="str">
        <f>IF(COUNTA(Wedstrijden!AC2075:AJ2075)&lt;&gt;0,2,"")</f>
        <v/>
      </c>
      <c r="CM1910" s="44" t="str">
        <f t="shared" si="176"/>
        <v/>
      </c>
      <c r="CN1910" s="44" t="str">
        <f>IF(Wedstrijden!AC2075="x","AA","")</f>
        <v/>
      </c>
      <c r="CO1910" s="44" t="str">
        <f>IF(Wedstrijden!AD2075="x","A","")</f>
        <v/>
      </c>
      <c r="CP1910" s="44" t="str">
        <f>IF(Wedstrijden!AE2075="x","BB","")</f>
        <v/>
      </c>
      <c r="CQ1910" s="44" t="str">
        <f>IF(Wedstrijden!AF2075="x","B","")</f>
        <v/>
      </c>
      <c r="CR1910" s="44" t="str">
        <f>IF(Wedstrijden!AG2075="x","L","")</f>
        <v/>
      </c>
      <c r="CS1910" s="44" t="str">
        <f>IF(Wedstrijden!AH2075="x","M","")</f>
        <v/>
      </c>
      <c r="CT1910" s="44" t="str">
        <f>IF(Wedstrijden!AI2075="x","Z","")</f>
        <v/>
      </c>
      <c r="CU1910" s="44" t="str">
        <f>IF(Wedstrijden!AJ2075="x","ZZ","")</f>
        <v/>
      </c>
      <c r="CV1910" s="44" t="str">
        <f>IF(COUNTA(Wedstrijden!AK2075:AQ2075)&lt;&gt;0,2,"")</f>
        <v/>
      </c>
      <c r="CW1910" s="44" t="str">
        <f t="shared" si="177"/>
        <v/>
      </c>
      <c r="CX1910" s="44" t="str">
        <f>IF(Wedstrijden!AK2075="x","BB","")</f>
        <v/>
      </c>
      <c r="CY1910" s="44" t="str">
        <f>IF(Wedstrijden!AL2075="x","B","")</f>
        <v/>
      </c>
      <c r="CZ1910" s="44" t="str">
        <f>IF(Wedstrijden!AM2075="x","L","")</f>
        <v/>
      </c>
      <c r="DA1910" s="44" t="str">
        <f>IF(Wedstrijden!AN2075="x","M","")</f>
        <v/>
      </c>
      <c r="DB1910" s="44" t="str">
        <f>IF(Wedstrijden!AO2075="x","Z","")</f>
        <v/>
      </c>
      <c r="DC1910" s="44" t="str">
        <f>IF(Wedstrijden!AP2075="x","ZZ","")</f>
        <v/>
      </c>
      <c r="DD1910" s="44" t="str">
        <f>IF(Wedstrijden!AQ2075="x","1.40","")</f>
        <v/>
      </c>
      <c r="DE1910" s="44" t="str">
        <f>IF(COUNTA(Wedstrijden!AR2075:AT2075)&lt;&gt;0,6,"")</f>
        <v/>
      </c>
      <c r="DF1910" s="44" t="str">
        <f t="shared" si="178"/>
        <v/>
      </c>
      <c r="DG1910" s="44" t="str">
        <f>IF(Wedstrijden!AR2075="x","L","")</f>
        <v/>
      </c>
      <c r="DH1910" s="44" t="str">
        <f>IF(Wedstrijden!AS2075="x","M","")</f>
        <v/>
      </c>
      <c r="DI1910" s="44" t="str">
        <f>IF(Wedstrijden!AT2075="x","Z","")</f>
        <v/>
      </c>
      <c r="DJ1910" s="44" t="str">
        <f>IF(COUNTA(Wedstrijden!AU2075:AW2075)&lt;&gt;0,6,"")</f>
        <v/>
      </c>
      <c r="DK1910" s="44" t="str">
        <f t="shared" si="179"/>
        <v/>
      </c>
      <c r="DL1910" s="44" t="str">
        <f>IF(Wedstrijden!AU2075="x","L","")</f>
        <v/>
      </c>
      <c r="DM1910" s="44" t="str">
        <f>IF(Wedstrijden!AV2075="x","M","")</f>
        <v/>
      </c>
      <c r="DN1910" s="44" t="str">
        <f>IF(Wedstrijden!AW2075="x","Z","")</f>
        <v/>
      </c>
    </row>
    <row r="1911" spans="1:118" ht="15">
      <c r="A1911" s="48" t="e">
        <f>Wedstrijden!#REF!</f>
        <v>#REF!</v>
      </c>
      <c r="B1911" s="44" t="str">
        <f>IFERROR(VLOOKUP(Wedstrijden!E2076,Wedstrijdlocaties!$B$2:$E$499,2,FALSE),"")</f>
        <v/>
      </c>
      <c r="C1911" s="44" t="str">
        <f>Wedstrijden!F2076</f>
        <v/>
      </c>
      <c r="D1911" s="44" t="str">
        <f>IFERROR(VLOOKUP(Wedstrijden!G2076,Organisaties!$B$2:$C$501,2,FALSE),"")</f>
        <v/>
      </c>
      <c r="E1911" s="44" t="str">
        <f>IFERROR(VLOOKUP(Wedstrijden!G2076,Organisaties!$B$2:$F$501,5,FALSE),"")</f>
        <v/>
      </c>
      <c r="F1911" s="44" t="str">
        <f>IF(Wedstrijden!BC2076&lt;&gt;"",Wedstrijden!BC2076,"")</f>
        <v/>
      </c>
      <c r="G1911" s="44">
        <f>IF(Wedstrijden!AY2076="Indoor",1,0)</f>
        <v>0</v>
      </c>
      <c r="H1911" s="44">
        <f>Wedstrijden!AZ2076</f>
        <v>0</v>
      </c>
      <c r="I1911" s="44" t="str">
        <f>IF(Wedstrijden!AX2076="Nee",0,IF(Wedstrijden!AX2076="Ja",1,""))</f>
        <v/>
      </c>
      <c r="J1911" s="44" t="str">
        <f>IF(Wedstrijden!BA2076&lt;&gt;"",Wedstrijden!BA2076,"")</f>
        <v/>
      </c>
      <c r="W1911" s="45"/>
      <c r="AE1911" s="45"/>
      <c r="AN1911" s="45"/>
      <c r="AU1911" s="45"/>
      <c r="BA1911" s="45"/>
      <c r="BE1911" s="45"/>
      <c r="BJ1911" s="44" t="str">
        <f>IF(COUNTA(Wedstrijden!I2076:S2076)&lt;&gt;0,1,"")</f>
        <v/>
      </c>
      <c r="BK1911" s="44" t="str">
        <f t="shared" si="174"/>
        <v/>
      </c>
      <c r="BL1911" s="44" t="str">
        <f>IF(Wedstrijden!I2076="x","AA","")</f>
        <v/>
      </c>
      <c r="BM1911" s="44" t="str">
        <f>IF(Wedstrijden!J2076="x","A","")</f>
        <v/>
      </c>
      <c r="BN1911" s="44" t="str">
        <f>IF(Wedstrijden!K2076="x","B1","")</f>
        <v/>
      </c>
      <c r="BO1911" s="44" t="str">
        <f>IF(Wedstrijden!L2076="x","BB","")</f>
        <v/>
      </c>
      <c r="BP1911" s="44" t="str">
        <f>IF(Wedstrijden!M2076="x","B","")</f>
        <v/>
      </c>
      <c r="BQ1911" s="44" t="str">
        <f>IF(Wedstrijden!N2076="x","L1","")</f>
        <v/>
      </c>
      <c r="BR1911" s="44" t="str">
        <f>IF(Wedstrijden!O2076="x","L2","")</f>
        <v/>
      </c>
      <c r="BS1911" s="44" t="str">
        <f>IF(Wedstrijden!P2076="x","M1","")</f>
        <v/>
      </c>
      <c r="BT1911" s="44" t="str">
        <f>IF(Wedstrijden!Q2076="x","M2","")</f>
        <v/>
      </c>
      <c r="BU1911" s="44" t="str">
        <f>IF(Wedstrijden!R2076="x","Z1","")</f>
        <v/>
      </c>
      <c r="BV1911" s="44" t="str">
        <f>IF(Wedstrijden!S2076="x","Z2","")</f>
        <v/>
      </c>
      <c r="BW1911" s="44" t="str">
        <f>IF(COUNTA(Wedstrijden!T2076:AB2076)&lt;&gt;0,1,"")</f>
        <v/>
      </c>
      <c r="BX1911" s="44" t="str">
        <f t="shared" si="175"/>
        <v/>
      </c>
      <c r="BY1911" s="44" t="str">
        <f>IF(Wedstrijden!T2076="x","BB","")</f>
        <v/>
      </c>
      <c r="BZ1911" s="44" t="str">
        <f>IF(Wedstrijden!U2076="x","B","")</f>
        <v/>
      </c>
      <c r="CA1911" s="44" t="str">
        <f>IF(Wedstrijden!V2076="x","L1","")</f>
        <v/>
      </c>
      <c r="CB1911" s="44" t="str">
        <f>IF(Wedstrijden!W2076="x","L2","")</f>
        <v/>
      </c>
      <c r="CC1911" s="44" t="str">
        <f>IF(Wedstrijden!X2076="x","M1","")</f>
        <v/>
      </c>
      <c r="CD1911" s="44" t="str">
        <f>IF(Wedstrijden!Y2076="x","M2","")</f>
        <v/>
      </c>
      <c r="CE1911" s="44" t="str">
        <f>IF(Wedstrijden!Z2076="x","Z1","")</f>
        <v/>
      </c>
      <c r="CF1911" s="44" t="str">
        <f>IF(Wedstrijden!AA2076="x","Z2","")</f>
        <v/>
      </c>
      <c r="CG1911" s="44" t="str">
        <f>IF(Wedstrijden!AB2076="x","ZZL","")</f>
        <v/>
      </c>
      <c r="CL1911" s="44" t="str">
        <f>IF(COUNTA(Wedstrijden!AC2076:AJ2076)&lt;&gt;0,2,"")</f>
        <v/>
      </c>
      <c r="CM1911" s="44" t="str">
        <f t="shared" si="176"/>
        <v/>
      </c>
      <c r="CN1911" s="44" t="str">
        <f>IF(Wedstrijden!AC2076="x","AA","")</f>
        <v/>
      </c>
      <c r="CO1911" s="44" t="str">
        <f>IF(Wedstrijden!AD2076="x","A","")</f>
        <v/>
      </c>
      <c r="CP1911" s="44" t="str">
        <f>IF(Wedstrijden!AE2076="x","BB","")</f>
        <v/>
      </c>
      <c r="CQ1911" s="44" t="str">
        <f>IF(Wedstrijden!AF2076="x","B","")</f>
        <v/>
      </c>
      <c r="CR1911" s="44" t="str">
        <f>IF(Wedstrijden!AG2076="x","L","")</f>
        <v/>
      </c>
      <c r="CS1911" s="44" t="str">
        <f>IF(Wedstrijden!AH2076="x","M","")</f>
        <v/>
      </c>
      <c r="CT1911" s="44" t="str">
        <f>IF(Wedstrijden!AI2076="x","Z","")</f>
        <v/>
      </c>
      <c r="CU1911" s="44" t="str">
        <f>IF(Wedstrijden!AJ2076="x","ZZ","")</f>
        <v/>
      </c>
      <c r="CV1911" s="44" t="str">
        <f>IF(COUNTA(Wedstrijden!AK2076:AQ2076)&lt;&gt;0,2,"")</f>
        <v/>
      </c>
      <c r="CW1911" s="44" t="str">
        <f t="shared" si="177"/>
        <v/>
      </c>
      <c r="CX1911" s="44" t="str">
        <f>IF(Wedstrijden!AK2076="x","BB","")</f>
        <v/>
      </c>
      <c r="CY1911" s="44" t="str">
        <f>IF(Wedstrijden!AL2076="x","B","")</f>
        <v/>
      </c>
      <c r="CZ1911" s="44" t="str">
        <f>IF(Wedstrijden!AM2076="x","L","")</f>
        <v/>
      </c>
      <c r="DA1911" s="44" t="str">
        <f>IF(Wedstrijden!AN2076="x","M","")</f>
        <v/>
      </c>
      <c r="DB1911" s="44" t="str">
        <f>IF(Wedstrijden!AO2076="x","Z","")</f>
        <v/>
      </c>
      <c r="DC1911" s="44" t="str">
        <f>IF(Wedstrijden!AP2076="x","ZZ","")</f>
        <v/>
      </c>
      <c r="DD1911" s="44" t="str">
        <f>IF(Wedstrijden!AQ2076="x","1.40","")</f>
        <v/>
      </c>
      <c r="DE1911" s="44" t="str">
        <f>IF(COUNTA(Wedstrijden!AR2076:AT2076)&lt;&gt;0,6,"")</f>
        <v/>
      </c>
      <c r="DF1911" s="44" t="str">
        <f t="shared" si="178"/>
        <v/>
      </c>
      <c r="DG1911" s="44" t="str">
        <f>IF(Wedstrijden!AR2076="x","L","")</f>
        <v/>
      </c>
      <c r="DH1911" s="44" t="str">
        <f>IF(Wedstrijden!AS2076="x","M","")</f>
        <v/>
      </c>
      <c r="DI1911" s="44" t="str">
        <f>IF(Wedstrijden!AT2076="x","Z","")</f>
        <v/>
      </c>
      <c r="DJ1911" s="44" t="str">
        <f>IF(COUNTA(Wedstrijden!AU2076:AW2076)&lt;&gt;0,6,"")</f>
        <v/>
      </c>
      <c r="DK1911" s="44" t="str">
        <f t="shared" si="179"/>
        <v/>
      </c>
      <c r="DL1911" s="44" t="str">
        <f>IF(Wedstrijden!AU2076="x","L","")</f>
        <v/>
      </c>
      <c r="DM1911" s="44" t="str">
        <f>IF(Wedstrijden!AV2076="x","M","")</f>
        <v/>
      </c>
      <c r="DN1911" s="44" t="str">
        <f>IF(Wedstrijden!AW2076="x","Z","")</f>
        <v/>
      </c>
    </row>
    <row r="1912" spans="1:118" ht="15">
      <c r="A1912" s="48" t="e">
        <f>Wedstrijden!#REF!</f>
        <v>#REF!</v>
      </c>
      <c r="B1912" s="44" t="str">
        <f>IFERROR(VLOOKUP(Wedstrijden!E2077,Wedstrijdlocaties!$B$2:$E$499,2,FALSE),"")</f>
        <v/>
      </c>
      <c r="C1912" s="44" t="str">
        <f>Wedstrijden!F2077</f>
        <v/>
      </c>
      <c r="D1912" s="44" t="str">
        <f>IFERROR(VLOOKUP(Wedstrijden!G2077,Organisaties!$B$2:$C$501,2,FALSE),"")</f>
        <v/>
      </c>
      <c r="E1912" s="44" t="str">
        <f>IFERROR(VLOOKUP(Wedstrijden!G2077,Organisaties!$B$2:$F$501,5,FALSE),"")</f>
        <v/>
      </c>
      <c r="F1912" s="44" t="str">
        <f>IF(Wedstrijden!BC2077&lt;&gt;"",Wedstrijden!BC2077,"")</f>
        <v/>
      </c>
      <c r="G1912" s="44">
        <f>IF(Wedstrijden!AY2077="Indoor",1,0)</f>
        <v>0</v>
      </c>
      <c r="H1912" s="44">
        <f>Wedstrijden!AZ2077</f>
        <v>0</v>
      </c>
      <c r="I1912" s="44" t="str">
        <f>IF(Wedstrijden!AX2077="Nee",0,IF(Wedstrijden!AX2077="Ja",1,""))</f>
        <v/>
      </c>
      <c r="J1912" s="44" t="str">
        <f>IF(Wedstrijden!BA2077&lt;&gt;"",Wedstrijden!BA2077,"")</f>
        <v/>
      </c>
      <c r="W1912" s="45"/>
      <c r="AE1912" s="45"/>
      <c r="AN1912" s="45"/>
      <c r="AU1912" s="45"/>
      <c r="BA1912" s="45"/>
      <c r="BE1912" s="45"/>
      <c r="BJ1912" s="44" t="str">
        <f>IF(COUNTA(Wedstrijden!I2077:S2077)&lt;&gt;0,1,"")</f>
        <v/>
      </c>
      <c r="BK1912" s="44" t="str">
        <f t="shared" si="174"/>
        <v/>
      </c>
      <c r="BL1912" s="44" t="str">
        <f>IF(Wedstrijden!I2077="x","AA","")</f>
        <v/>
      </c>
      <c r="BM1912" s="44" t="str">
        <f>IF(Wedstrijden!J2077="x","A","")</f>
        <v/>
      </c>
      <c r="BN1912" s="44" t="str">
        <f>IF(Wedstrijden!K2077="x","B1","")</f>
        <v/>
      </c>
      <c r="BO1912" s="44" t="str">
        <f>IF(Wedstrijden!L2077="x","BB","")</f>
        <v/>
      </c>
      <c r="BP1912" s="44" t="str">
        <f>IF(Wedstrijden!M2077="x","B","")</f>
        <v/>
      </c>
      <c r="BQ1912" s="44" t="str">
        <f>IF(Wedstrijden!N2077="x","L1","")</f>
        <v/>
      </c>
      <c r="BR1912" s="44" t="str">
        <f>IF(Wedstrijden!O2077="x","L2","")</f>
        <v/>
      </c>
      <c r="BS1912" s="44" t="str">
        <f>IF(Wedstrijden!P2077="x","M1","")</f>
        <v/>
      </c>
      <c r="BT1912" s="44" t="str">
        <f>IF(Wedstrijden!Q2077="x","M2","")</f>
        <v/>
      </c>
      <c r="BU1912" s="44" t="str">
        <f>IF(Wedstrijden!R2077="x","Z1","")</f>
        <v/>
      </c>
      <c r="BV1912" s="44" t="str">
        <f>IF(Wedstrijden!S2077="x","Z2","")</f>
        <v/>
      </c>
      <c r="BW1912" s="44" t="str">
        <f>IF(COUNTA(Wedstrijden!T2077:AB2077)&lt;&gt;0,1,"")</f>
        <v/>
      </c>
      <c r="BX1912" s="44" t="str">
        <f t="shared" si="175"/>
        <v/>
      </c>
      <c r="BY1912" s="44" t="str">
        <f>IF(Wedstrijden!T2077="x","BB","")</f>
        <v/>
      </c>
      <c r="BZ1912" s="44" t="str">
        <f>IF(Wedstrijden!U2077="x","B","")</f>
        <v/>
      </c>
      <c r="CA1912" s="44" t="str">
        <f>IF(Wedstrijden!V2077="x","L1","")</f>
        <v/>
      </c>
      <c r="CB1912" s="44" t="str">
        <f>IF(Wedstrijden!W2077="x","L2","")</f>
        <v/>
      </c>
      <c r="CC1912" s="44" t="str">
        <f>IF(Wedstrijden!X2077="x","M1","")</f>
        <v/>
      </c>
      <c r="CD1912" s="44" t="str">
        <f>IF(Wedstrijden!Y2077="x","M2","")</f>
        <v/>
      </c>
      <c r="CE1912" s="44" t="str">
        <f>IF(Wedstrijden!Z2077="x","Z1","")</f>
        <v/>
      </c>
      <c r="CF1912" s="44" t="str">
        <f>IF(Wedstrijden!AA2077="x","Z2","")</f>
        <v/>
      </c>
      <c r="CG1912" s="44" t="str">
        <f>IF(Wedstrijden!AB2077="x","ZZL","")</f>
        <v/>
      </c>
      <c r="CL1912" s="44" t="str">
        <f>IF(COUNTA(Wedstrijden!AC2077:AJ2077)&lt;&gt;0,2,"")</f>
        <v/>
      </c>
      <c r="CM1912" s="44" t="str">
        <f t="shared" si="176"/>
        <v/>
      </c>
      <c r="CN1912" s="44" t="str">
        <f>IF(Wedstrijden!AC2077="x","AA","")</f>
        <v/>
      </c>
      <c r="CO1912" s="44" t="str">
        <f>IF(Wedstrijden!AD2077="x","A","")</f>
        <v/>
      </c>
      <c r="CP1912" s="44" t="str">
        <f>IF(Wedstrijden!AE2077="x","BB","")</f>
        <v/>
      </c>
      <c r="CQ1912" s="44" t="str">
        <f>IF(Wedstrijden!AF2077="x","B","")</f>
        <v/>
      </c>
      <c r="CR1912" s="44" t="str">
        <f>IF(Wedstrijden!AG2077="x","L","")</f>
        <v/>
      </c>
      <c r="CS1912" s="44" t="str">
        <f>IF(Wedstrijden!AH2077="x","M","")</f>
        <v/>
      </c>
      <c r="CT1912" s="44" t="str">
        <f>IF(Wedstrijden!AI2077="x","Z","")</f>
        <v/>
      </c>
      <c r="CU1912" s="44" t="str">
        <f>IF(Wedstrijden!AJ2077="x","ZZ","")</f>
        <v/>
      </c>
      <c r="CV1912" s="44" t="str">
        <f>IF(COUNTA(Wedstrijden!AK2077:AQ2077)&lt;&gt;0,2,"")</f>
        <v/>
      </c>
      <c r="CW1912" s="44" t="str">
        <f t="shared" si="177"/>
        <v/>
      </c>
      <c r="CX1912" s="44" t="str">
        <f>IF(Wedstrijden!AK2077="x","BB","")</f>
        <v/>
      </c>
      <c r="CY1912" s="44" t="str">
        <f>IF(Wedstrijden!AL2077="x","B","")</f>
        <v/>
      </c>
      <c r="CZ1912" s="44" t="str">
        <f>IF(Wedstrijden!AM2077="x","L","")</f>
        <v/>
      </c>
      <c r="DA1912" s="44" t="str">
        <f>IF(Wedstrijden!AN2077="x","M","")</f>
        <v/>
      </c>
      <c r="DB1912" s="44" t="str">
        <f>IF(Wedstrijden!AO2077="x","Z","")</f>
        <v/>
      </c>
      <c r="DC1912" s="44" t="str">
        <f>IF(Wedstrijden!AP2077="x","ZZ","")</f>
        <v/>
      </c>
      <c r="DD1912" s="44" t="str">
        <f>IF(Wedstrijden!AQ2077="x","1.40","")</f>
        <v/>
      </c>
      <c r="DE1912" s="44" t="str">
        <f>IF(COUNTA(Wedstrijden!AR2077:AT2077)&lt;&gt;0,6,"")</f>
        <v/>
      </c>
      <c r="DF1912" s="44" t="str">
        <f t="shared" si="178"/>
        <v/>
      </c>
      <c r="DG1912" s="44" t="str">
        <f>IF(Wedstrijden!AR2077="x","L","")</f>
        <v/>
      </c>
      <c r="DH1912" s="44" t="str">
        <f>IF(Wedstrijden!AS2077="x","M","")</f>
        <v/>
      </c>
      <c r="DI1912" s="44" t="str">
        <f>IF(Wedstrijden!AT2077="x","Z","")</f>
        <v/>
      </c>
      <c r="DJ1912" s="44" t="str">
        <f>IF(COUNTA(Wedstrijden!AU2077:AW2077)&lt;&gt;0,6,"")</f>
        <v/>
      </c>
      <c r="DK1912" s="44" t="str">
        <f t="shared" si="179"/>
        <v/>
      </c>
      <c r="DL1912" s="44" t="str">
        <f>IF(Wedstrijden!AU2077="x","L","")</f>
        <v/>
      </c>
      <c r="DM1912" s="44" t="str">
        <f>IF(Wedstrijden!AV2077="x","M","")</f>
        <v/>
      </c>
      <c r="DN1912" s="44" t="str">
        <f>IF(Wedstrijden!AW2077="x","Z","")</f>
        <v/>
      </c>
    </row>
    <row r="1913" spans="1:118" ht="15">
      <c r="A1913" s="48" t="e">
        <f>Wedstrijden!#REF!</f>
        <v>#REF!</v>
      </c>
      <c r="B1913" s="44" t="str">
        <f>IFERROR(VLOOKUP(Wedstrijden!E2078,Wedstrijdlocaties!$B$2:$E$499,2,FALSE),"")</f>
        <v/>
      </c>
      <c r="C1913" s="44" t="str">
        <f>Wedstrijden!F2078</f>
        <v/>
      </c>
      <c r="D1913" s="44" t="str">
        <f>IFERROR(VLOOKUP(Wedstrijden!G2078,Organisaties!$B$2:$C$501,2,FALSE),"")</f>
        <v/>
      </c>
      <c r="E1913" s="44" t="str">
        <f>IFERROR(VLOOKUP(Wedstrijden!G2078,Organisaties!$B$2:$F$501,5,FALSE),"")</f>
        <v/>
      </c>
      <c r="F1913" s="44" t="str">
        <f>IF(Wedstrijden!BC2078&lt;&gt;"",Wedstrijden!BC2078,"")</f>
        <v/>
      </c>
      <c r="G1913" s="44">
        <f>IF(Wedstrijden!AY2078="Indoor",1,0)</f>
        <v>0</v>
      </c>
      <c r="H1913" s="44">
        <f>Wedstrijden!AZ2078</f>
        <v>0</v>
      </c>
      <c r="I1913" s="44" t="str">
        <f>IF(Wedstrijden!AX2078="Nee",0,IF(Wedstrijden!AX2078="Ja",1,""))</f>
        <v/>
      </c>
      <c r="J1913" s="44" t="str">
        <f>IF(Wedstrijden!BA2078&lt;&gt;"",Wedstrijden!BA2078,"")</f>
        <v/>
      </c>
      <c r="W1913" s="45"/>
      <c r="AE1913" s="45"/>
      <c r="AN1913" s="45"/>
      <c r="AU1913" s="45"/>
      <c r="BA1913" s="45"/>
      <c r="BE1913" s="45"/>
      <c r="BJ1913" s="44" t="str">
        <f>IF(COUNTA(Wedstrijden!I2078:S2078)&lt;&gt;0,1,"")</f>
        <v/>
      </c>
      <c r="BK1913" s="44" t="str">
        <f t="shared" si="174"/>
        <v/>
      </c>
      <c r="BL1913" s="44" t="str">
        <f>IF(Wedstrijden!I2078="x","AA","")</f>
        <v/>
      </c>
      <c r="BM1913" s="44" t="str">
        <f>IF(Wedstrijden!J2078="x","A","")</f>
        <v/>
      </c>
      <c r="BN1913" s="44" t="str">
        <f>IF(Wedstrijden!K2078="x","B1","")</f>
        <v/>
      </c>
      <c r="BO1913" s="44" t="str">
        <f>IF(Wedstrijden!L2078="x","BB","")</f>
        <v/>
      </c>
      <c r="BP1913" s="44" t="str">
        <f>IF(Wedstrijden!M2078="x","B","")</f>
        <v/>
      </c>
      <c r="BQ1913" s="44" t="str">
        <f>IF(Wedstrijden!N2078="x","L1","")</f>
        <v/>
      </c>
      <c r="BR1913" s="44" t="str">
        <f>IF(Wedstrijden!O2078="x","L2","")</f>
        <v/>
      </c>
      <c r="BS1913" s="44" t="str">
        <f>IF(Wedstrijden!P2078="x","M1","")</f>
        <v/>
      </c>
      <c r="BT1913" s="44" t="str">
        <f>IF(Wedstrijden!Q2078="x","M2","")</f>
        <v/>
      </c>
      <c r="BU1913" s="44" t="str">
        <f>IF(Wedstrijden!R2078="x","Z1","")</f>
        <v/>
      </c>
      <c r="BV1913" s="44" t="str">
        <f>IF(Wedstrijden!S2078="x","Z2","")</f>
        <v/>
      </c>
      <c r="BW1913" s="44" t="str">
        <f>IF(COUNTA(Wedstrijden!T2078:AB2078)&lt;&gt;0,1,"")</f>
        <v/>
      </c>
      <c r="BX1913" s="44" t="str">
        <f t="shared" si="175"/>
        <v/>
      </c>
      <c r="BY1913" s="44" t="str">
        <f>IF(Wedstrijden!T2078="x","BB","")</f>
        <v/>
      </c>
      <c r="BZ1913" s="44" t="str">
        <f>IF(Wedstrijden!U2078="x","B","")</f>
        <v/>
      </c>
      <c r="CA1913" s="44" t="str">
        <f>IF(Wedstrijden!V2078="x","L1","")</f>
        <v/>
      </c>
      <c r="CB1913" s="44" t="str">
        <f>IF(Wedstrijden!W2078="x","L2","")</f>
        <v/>
      </c>
      <c r="CC1913" s="44" t="str">
        <f>IF(Wedstrijden!X2078="x","M1","")</f>
        <v/>
      </c>
      <c r="CD1913" s="44" t="str">
        <f>IF(Wedstrijden!Y2078="x","M2","")</f>
        <v/>
      </c>
      <c r="CE1913" s="44" t="str">
        <f>IF(Wedstrijden!Z2078="x","Z1","")</f>
        <v/>
      </c>
      <c r="CF1913" s="44" t="str">
        <f>IF(Wedstrijden!AA2078="x","Z2","")</f>
        <v/>
      </c>
      <c r="CG1913" s="44" t="str">
        <f>IF(Wedstrijden!AB2078="x","ZZL","")</f>
        <v/>
      </c>
      <c r="CL1913" s="44" t="str">
        <f>IF(COUNTA(Wedstrijden!AC2078:AJ2078)&lt;&gt;0,2,"")</f>
        <v/>
      </c>
      <c r="CM1913" s="44" t="str">
        <f t="shared" si="176"/>
        <v/>
      </c>
      <c r="CN1913" s="44" t="str">
        <f>IF(Wedstrijden!AC2078="x","AA","")</f>
        <v/>
      </c>
      <c r="CO1913" s="44" t="str">
        <f>IF(Wedstrijden!AD2078="x","A","")</f>
        <v/>
      </c>
      <c r="CP1913" s="44" t="str">
        <f>IF(Wedstrijden!AE2078="x","BB","")</f>
        <v/>
      </c>
      <c r="CQ1913" s="44" t="str">
        <f>IF(Wedstrijden!AF2078="x","B","")</f>
        <v/>
      </c>
      <c r="CR1913" s="44" t="str">
        <f>IF(Wedstrijden!AG2078="x","L","")</f>
        <v/>
      </c>
      <c r="CS1913" s="44" t="str">
        <f>IF(Wedstrijden!AH2078="x","M","")</f>
        <v/>
      </c>
      <c r="CT1913" s="44" t="str">
        <f>IF(Wedstrijden!AI2078="x","Z","")</f>
        <v/>
      </c>
      <c r="CU1913" s="44" t="str">
        <f>IF(Wedstrijden!AJ2078="x","ZZ","")</f>
        <v/>
      </c>
      <c r="CV1913" s="44" t="str">
        <f>IF(COUNTA(Wedstrijden!AK2078:AQ2078)&lt;&gt;0,2,"")</f>
        <v/>
      </c>
      <c r="CW1913" s="44" t="str">
        <f t="shared" si="177"/>
        <v/>
      </c>
      <c r="CX1913" s="44" t="str">
        <f>IF(Wedstrijden!AK2078="x","BB","")</f>
        <v/>
      </c>
      <c r="CY1913" s="44" t="str">
        <f>IF(Wedstrijden!AL2078="x","B","")</f>
        <v/>
      </c>
      <c r="CZ1913" s="44" t="str">
        <f>IF(Wedstrijden!AM2078="x","L","")</f>
        <v/>
      </c>
      <c r="DA1913" s="44" t="str">
        <f>IF(Wedstrijden!AN2078="x","M","")</f>
        <v/>
      </c>
      <c r="DB1913" s="44" t="str">
        <f>IF(Wedstrijden!AO2078="x","Z","")</f>
        <v/>
      </c>
      <c r="DC1913" s="44" t="str">
        <f>IF(Wedstrijden!AP2078="x","ZZ","")</f>
        <v/>
      </c>
      <c r="DD1913" s="44" t="str">
        <f>IF(Wedstrijden!AQ2078="x","1.40","")</f>
        <v/>
      </c>
      <c r="DE1913" s="44" t="str">
        <f>IF(COUNTA(Wedstrijden!AR2078:AT2078)&lt;&gt;0,6,"")</f>
        <v/>
      </c>
      <c r="DF1913" s="44" t="str">
        <f t="shared" si="178"/>
        <v/>
      </c>
      <c r="DG1913" s="44" t="str">
        <f>IF(Wedstrijden!AR2078="x","L","")</f>
        <v/>
      </c>
      <c r="DH1913" s="44" t="str">
        <f>IF(Wedstrijden!AS2078="x","M","")</f>
        <v/>
      </c>
      <c r="DI1913" s="44" t="str">
        <f>IF(Wedstrijden!AT2078="x","Z","")</f>
        <v/>
      </c>
      <c r="DJ1913" s="44" t="str">
        <f>IF(COUNTA(Wedstrijden!AU2078:AW2078)&lt;&gt;0,6,"")</f>
        <v/>
      </c>
      <c r="DK1913" s="44" t="str">
        <f t="shared" si="179"/>
        <v/>
      </c>
      <c r="DL1913" s="44" t="str">
        <f>IF(Wedstrijden!AU2078="x","L","")</f>
        <v/>
      </c>
      <c r="DM1913" s="44" t="str">
        <f>IF(Wedstrijden!AV2078="x","M","")</f>
        <v/>
      </c>
      <c r="DN1913" s="44" t="str">
        <f>IF(Wedstrijden!AW2078="x","Z","")</f>
        <v/>
      </c>
    </row>
    <row r="1914" spans="1:118" ht="15">
      <c r="A1914" s="48" t="e">
        <f>Wedstrijden!#REF!</f>
        <v>#REF!</v>
      </c>
      <c r="B1914" s="44" t="str">
        <f>IFERROR(VLOOKUP(Wedstrijden!E2079,Wedstrijdlocaties!$B$2:$E$499,2,FALSE),"")</f>
        <v/>
      </c>
      <c r="C1914" s="44" t="str">
        <f>Wedstrijden!F2079</f>
        <v/>
      </c>
      <c r="D1914" s="44" t="str">
        <f>IFERROR(VLOOKUP(Wedstrijden!G2079,Organisaties!$B$2:$C$501,2,FALSE),"")</f>
        <v/>
      </c>
      <c r="E1914" s="44" t="str">
        <f>IFERROR(VLOOKUP(Wedstrijden!G2079,Organisaties!$B$2:$F$501,5,FALSE),"")</f>
        <v/>
      </c>
      <c r="F1914" s="44" t="str">
        <f>IF(Wedstrijden!BC2079&lt;&gt;"",Wedstrijden!BC2079,"")</f>
        <v/>
      </c>
      <c r="G1914" s="44">
        <f>IF(Wedstrijden!AY2079="Indoor",1,0)</f>
        <v>0</v>
      </c>
      <c r="H1914" s="44">
        <f>Wedstrijden!AZ2079</f>
        <v>0</v>
      </c>
      <c r="I1914" s="44" t="str">
        <f>IF(Wedstrijden!AX2079="Nee",0,IF(Wedstrijden!AX2079="Ja",1,""))</f>
        <v/>
      </c>
      <c r="J1914" s="44" t="str">
        <f>IF(Wedstrijden!BA2079&lt;&gt;"",Wedstrijden!BA2079,"")</f>
        <v/>
      </c>
      <c r="W1914" s="45"/>
      <c r="AE1914" s="45"/>
      <c r="AN1914" s="45"/>
      <c r="AU1914" s="45"/>
      <c r="BA1914" s="45"/>
      <c r="BE1914" s="45"/>
      <c r="BJ1914" s="44" t="str">
        <f>IF(COUNTA(Wedstrijden!I2079:S2079)&lt;&gt;0,1,"")</f>
        <v/>
      </c>
      <c r="BK1914" s="44" t="str">
        <f t="shared" si="174"/>
        <v/>
      </c>
      <c r="BL1914" s="44" t="str">
        <f>IF(Wedstrijden!I2079="x","AA","")</f>
        <v/>
      </c>
      <c r="BM1914" s="44" t="str">
        <f>IF(Wedstrijden!J2079="x","A","")</f>
        <v/>
      </c>
      <c r="BN1914" s="44" t="str">
        <f>IF(Wedstrijden!K2079="x","B1","")</f>
        <v/>
      </c>
      <c r="BO1914" s="44" t="str">
        <f>IF(Wedstrijden!L2079="x","BB","")</f>
        <v/>
      </c>
      <c r="BP1914" s="44" t="str">
        <f>IF(Wedstrijden!M2079="x","B","")</f>
        <v/>
      </c>
      <c r="BQ1914" s="44" t="str">
        <f>IF(Wedstrijden!N2079="x","L1","")</f>
        <v/>
      </c>
      <c r="BR1914" s="44" t="str">
        <f>IF(Wedstrijden!O2079="x","L2","")</f>
        <v/>
      </c>
      <c r="BS1914" s="44" t="str">
        <f>IF(Wedstrijden!P2079="x","M1","")</f>
        <v/>
      </c>
      <c r="BT1914" s="44" t="str">
        <f>IF(Wedstrijden!Q2079="x","M2","")</f>
        <v/>
      </c>
      <c r="BU1914" s="44" t="str">
        <f>IF(Wedstrijden!R2079="x","Z1","")</f>
        <v/>
      </c>
      <c r="BV1914" s="44" t="str">
        <f>IF(Wedstrijden!S2079="x","Z2","")</f>
        <v/>
      </c>
      <c r="BW1914" s="44" t="str">
        <f>IF(COUNTA(Wedstrijden!T2079:AB2079)&lt;&gt;0,1,"")</f>
        <v/>
      </c>
      <c r="BX1914" s="44" t="str">
        <f t="shared" si="175"/>
        <v/>
      </c>
      <c r="BY1914" s="44" t="str">
        <f>IF(Wedstrijden!T2079="x","BB","")</f>
        <v/>
      </c>
      <c r="BZ1914" s="44" t="str">
        <f>IF(Wedstrijden!U2079="x","B","")</f>
        <v/>
      </c>
      <c r="CA1914" s="44" t="str">
        <f>IF(Wedstrijden!V2079="x","L1","")</f>
        <v/>
      </c>
      <c r="CB1914" s="44" t="str">
        <f>IF(Wedstrijden!W2079="x","L2","")</f>
        <v/>
      </c>
      <c r="CC1914" s="44" t="str">
        <f>IF(Wedstrijden!X2079="x","M1","")</f>
        <v/>
      </c>
      <c r="CD1914" s="44" t="str">
        <f>IF(Wedstrijden!Y2079="x","M2","")</f>
        <v/>
      </c>
      <c r="CE1914" s="44" t="str">
        <f>IF(Wedstrijden!Z2079="x","Z1","")</f>
        <v/>
      </c>
      <c r="CF1914" s="44" t="str">
        <f>IF(Wedstrijden!AA2079="x","Z2","")</f>
        <v/>
      </c>
      <c r="CG1914" s="44" t="str">
        <f>IF(Wedstrijden!AB2079="x","ZZL","")</f>
        <v/>
      </c>
      <c r="CL1914" s="44" t="str">
        <f>IF(COUNTA(Wedstrijden!AC2079:AJ2079)&lt;&gt;0,2,"")</f>
        <v/>
      </c>
      <c r="CM1914" s="44" t="str">
        <f t="shared" si="176"/>
        <v/>
      </c>
      <c r="CN1914" s="44" t="str">
        <f>IF(Wedstrijden!AC2079="x","AA","")</f>
        <v/>
      </c>
      <c r="CO1914" s="44" t="str">
        <f>IF(Wedstrijden!AD2079="x","A","")</f>
        <v/>
      </c>
      <c r="CP1914" s="44" t="str">
        <f>IF(Wedstrijden!AE2079="x","BB","")</f>
        <v/>
      </c>
      <c r="CQ1914" s="44" t="str">
        <f>IF(Wedstrijden!AF2079="x","B","")</f>
        <v/>
      </c>
      <c r="CR1914" s="44" t="str">
        <f>IF(Wedstrijden!AG2079="x","L","")</f>
        <v/>
      </c>
      <c r="CS1914" s="44" t="str">
        <f>IF(Wedstrijden!AH2079="x","M","")</f>
        <v/>
      </c>
      <c r="CT1914" s="44" t="str">
        <f>IF(Wedstrijden!AI2079="x","Z","")</f>
        <v/>
      </c>
      <c r="CU1914" s="44" t="str">
        <f>IF(Wedstrijden!AJ2079="x","ZZ","")</f>
        <v/>
      </c>
      <c r="CV1914" s="44" t="str">
        <f>IF(COUNTA(Wedstrijden!AK2079:AQ2079)&lt;&gt;0,2,"")</f>
        <v/>
      </c>
      <c r="CW1914" s="44" t="str">
        <f t="shared" si="177"/>
        <v/>
      </c>
      <c r="CX1914" s="44" t="str">
        <f>IF(Wedstrijden!AK2079="x","BB","")</f>
        <v/>
      </c>
      <c r="CY1914" s="44" t="str">
        <f>IF(Wedstrijden!AL2079="x","B","")</f>
        <v/>
      </c>
      <c r="CZ1914" s="44" t="str">
        <f>IF(Wedstrijden!AM2079="x","L","")</f>
        <v/>
      </c>
      <c r="DA1914" s="44" t="str">
        <f>IF(Wedstrijden!AN2079="x","M","")</f>
        <v/>
      </c>
      <c r="DB1914" s="44" t="str">
        <f>IF(Wedstrijden!AO2079="x","Z","")</f>
        <v/>
      </c>
      <c r="DC1914" s="44" t="str">
        <f>IF(Wedstrijden!AP2079="x","ZZ","")</f>
        <v/>
      </c>
      <c r="DD1914" s="44" t="str">
        <f>IF(Wedstrijden!AQ2079="x","1.40","")</f>
        <v/>
      </c>
      <c r="DE1914" s="44" t="str">
        <f>IF(COUNTA(Wedstrijden!AR2079:AT2079)&lt;&gt;0,6,"")</f>
        <v/>
      </c>
      <c r="DF1914" s="44" t="str">
        <f t="shared" si="178"/>
        <v/>
      </c>
      <c r="DG1914" s="44" t="str">
        <f>IF(Wedstrijden!AR2079="x","L","")</f>
        <v/>
      </c>
      <c r="DH1914" s="44" t="str">
        <f>IF(Wedstrijden!AS2079="x","M","")</f>
        <v/>
      </c>
      <c r="DI1914" s="44" t="str">
        <f>IF(Wedstrijden!AT2079="x","Z","")</f>
        <v/>
      </c>
      <c r="DJ1914" s="44" t="str">
        <f>IF(COUNTA(Wedstrijden!AU2079:AW2079)&lt;&gt;0,6,"")</f>
        <v/>
      </c>
      <c r="DK1914" s="44" t="str">
        <f t="shared" si="179"/>
        <v/>
      </c>
      <c r="DL1914" s="44" t="str">
        <f>IF(Wedstrijden!AU2079="x","L","")</f>
        <v/>
      </c>
      <c r="DM1914" s="44" t="str">
        <f>IF(Wedstrijden!AV2079="x","M","")</f>
        <v/>
      </c>
      <c r="DN1914" s="44" t="str">
        <f>IF(Wedstrijden!AW2079="x","Z","")</f>
        <v/>
      </c>
    </row>
    <row r="1915" spans="1:118" ht="15">
      <c r="A1915" s="48" t="e">
        <f>Wedstrijden!#REF!</f>
        <v>#REF!</v>
      </c>
      <c r="B1915" s="44" t="str">
        <f>IFERROR(VLOOKUP(Wedstrijden!E2080,Wedstrijdlocaties!$B$2:$E$499,2,FALSE),"")</f>
        <v/>
      </c>
      <c r="C1915" s="44" t="str">
        <f>Wedstrijden!F2080</f>
        <v/>
      </c>
      <c r="D1915" s="44" t="str">
        <f>IFERROR(VLOOKUP(Wedstrijden!G2080,Organisaties!$B$2:$C$501,2,FALSE),"")</f>
        <v/>
      </c>
      <c r="E1915" s="44" t="str">
        <f>IFERROR(VLOOKUP(Wedstrijden!G2080,Organisaties!$B$2:$F$501,5,FALSE),"")</f>
        <v/>
      </c>
      <c r="F1915" s="44" t="str">
        <f>IF(Wedstrijden!BC2080&lt;&gt;"",Wedstrijden!BC2080,"")</f>
        <v/>
      </c>
      <c r="G1915" s="44">
        <f>IF(Wedstrijden!AY2080="Indoor",1,0)</f>
        <v>0</v>
      </c>
      <c r="H1915" s="44">
        <f>Wedstrijden!AZ2080</f>
        <v>0</v>
      </c>
      <c r="I1915" s="44" t="str">
        <f>IF(Wedstrijden!AX2080="Nee",0,IF(Wedstrijden!AX2080="Ja",1,""))</f>
        <v/>
      </c>
      <c r="J1915" s="44" t="str">
        <f>IF(Wedstrijden!BA2080&lt;&gt;"",Wedstrijden!BA2080,"")</f>
        <v/>
      </c>
      <c r="W1915" s="45"/>
      <c r="AE1915" s="45"/>
      <c r="AN1915" s="45"/>
      <c r="AU1915" s="45"/>
      <c r="BA1915" s="45"/>
      <c r="BE1915" s="45"/>
      <c r="BJ1915" s="44" t="str">
        <f>IF(COUNTA(Wedstrijden!I2080:S2080)&lt;&gt;0,1,"")</f>
        <v/>
      </c>
      <c r="BK1915" s="44" t="str">
        <f t="shared" si="174"/>
        <v/>
      </c>
      <c r="BL1915" s="44" t="str">
        <f>IF(Wedstrijden!I2080="x","AA","")</f>
        <v/>
      </c>
      <c r="BM1915" s="44" t="str">
        <f>IF(Wedstrijden!J2080="x","A","")</f>
        <v/>
      </c>
      <c r="BN1915" s="44" t="str">
        <f>IF(Wedstrijden!K2080="x","B1","")</f>
        <v/>
      </c>
      <c r="BO1915" s="44" t="str">
        <f>IF(Wedstrijden!L2080="x","BB","")</f>
        <v/>
      </c>
      <c r="BP1915" s="44" t="str">
        <f>IF(Wedstrijden!M2080="x","B","")</f>
        <v/>
      </c>
      <c r="BQ1915" s="44" t="str">
        <f>IF(Wedstrijden!N2080="x","L1","")</f>
        <v/>
      </c>
      <c r="BR1915" s="44" t="str">
        <f>IF(Wedstrijden!O2080="x","L2","")</f>
        <v/>
      </c>
      <c r="BS1915" s="44" t="str">
        <f>IF(Wedstrijden!P2080="x","M1","")</f>
        <v/>
      </c>
      <c r="BT1915" s="44" t="str">
        <f>IF(Wedstrijden!Q2080="x","M2","")</f>
        <v/>
      </c>
      <c r="BU1915" s="44" t="str">
        <f>IF(Wedstrijden!R2080="x","Z1","")</f>
        <v/>
      </c>
      <c r="BV1915" s="44" t="str">
        <f>IF(Wedstrijden!S2080="x","Z2","")</f>
        <v/>
      </c>
      <c r="BW1915" s="44" t="str">
        <f>IF(COUNTA(Wedstrijden!T2080:AB2080)&lt;&gt;0,1,"")</f>
        <v/>
      </c>
      <c r="BX1915" s="44" t="str">
        <f t="shared" si="175"/>
        <v/>
      </c>
      <c r="BY1915" s="44" t="str">
        <f>IF(Wedstrijden!T2080="x","BB","")</f>
        <v/>
      </c>
      <c r="BZ1915" s="44" t="str">
        <f>IF(Wedstrijden!U2080="x","B","")</f>
        <v/>
      </c>
      <c r="CA1915" s="44" t="str">
        <f>IF(Wedstrijden!V2080="x","L1","")</f>
        <v/>
      </c>
      <c r="CB1915" s="44" t="str">
        <f>IF(Wedstrijden!W2080="x","L2","")</f>
        <v/>
      </c>
      <c r="CC1915" s="44" t="str">
        <f>IF(Wedstrijden!X2080="x","M1","")</f>
        <v/>
      </c>
      <c r="CD1915" s="44" t="str">
        <f>IF(Wedstrijden!Y2080="x","M2","")</f>
        <v/>
      </c>
      <c r="CE1915" s="44" t="str">
        <f>IF(Wedstrijden!Z2080="x","Z1","")</f>
        <v/>
      </c>
      <c r="CF1915" s="44" t="str">
        <f>IF(Wedstrijden!AA2080="x","Z2","")</f>
        <v/>
      </c>
      <c r="CG1915" s="44" t="str">
        <f>IF(Wedstrijden!AB2080="x","ZZL","")</f>
        <v/>
      </c>
      <c r="CL1915" s="44" t="str">
        <f>IF(COUNTA(Wedstrijden!AC2080:AJ2080)&lt;&gt;0,2,"")</f>
        <v/>
      </c>
      <c r="CM1915" s="44" t="str">
        <f t="shared" si="176"/>
        <v/>
      </c>
      <c r="CN1915" s="44" t="str">
        <f>IF(Wedstrijden!AC2080="x","AA","")</f>
        <v/>
      </c>
      <c r="CO1915" s="44" t="str">
        <f>IF(Wedstrijden!AD2080="x","A","")</f>
        <v/>
      </c>
      <c r="CP1915" s="44" t="str">
        <f>IF(Wedstrijden!AE2080="x","BB","")</f>
        <v/>
      </c>
      <c r="CQ1915" s="44" t="str">
        <f>IF(Wedstrijden!AF2080="x","B","")</f>
        <v/>
      </c>
      <c r="CR1915" s="44" t="str">
        <f>IF(Wedstrijden!AG2080="x","L","")</f>
        <v/>
      </c>
      <c r="CS1915" s="44" t="str">
        <f>IF(Wedstrijden!AH2080="x","M","")</f>
        <v/>
      </c>
      <c r="CT1915" s="44" t="str">
        <f>IF(Wedstrijden!AI2080="x","Z","")</f>
        <v/>
      </c>
      <c r="CU1915" s="44" t="str">
        <f>IF(Wedstrijden!AJ2080="x","ZZ","")</f>
        <v/>
      </c>
      <c r="CV1915" s="44" t="str">
        <f>IF(COUNTA(Wedstrijden!AK2080:AQ2080)&lt;&gt;0,2,"")</f>
        <v/>
      </c>
      <c r="CW1915" s="44" t="str">
        <f t="shared" si="177"/>
        <v/>
      </c>
      <c r="CX1915" s="44" t="str">
        <f>IF(Wedstrijden!AK2080="x","BB","")</f>
        <v/>
      </c>
      <c r="CY1915" s="44" t="str">
        <f>IF(Wedstrijden!AL2080="x","B","")</f>
        <v/>
      </c>
      <c r="CZ1915" s="44" t="str">
        <f>IF(Wedstrijden!AM2080="x","L","")</f>
        <v/>
      </c>
      <c r="DA1915" s="44" t="str">
        <f>IF(Wedstrijden!AN2080="x","M","")</f>
        <v/>
      </c>
      <c r="DB1915" s="44" t="str">
        <f>IF(Wedstrijden!AO2080="x","Z","")</f>
        <v/>
      </c>
      <c r="DC1915" s="44" t="str">
        <f>IF(Wedstrijden!AP2080="x","ZZ","")</f>
        <v/>
      </c>
      <c r="DD1915" s="44" t="str">
        <f>IF(Wedstrijden!AQ2080="x","1.40","")</f>
        <v/>
      </c>
      <c r="DE1915" s="44" t="str">
        <f>IF(COUNTA(Wedstrijden!AR2080:AT2080)&lt;&gt;0,6,"")</f>
        <v/>
      </c>
      <c r="DF1915" s="44" t="str">
        <f t="shared" si="178"/>
        <v/>
      </c>
      <c r="DG1915" s="44" t="str">
        <f>IF(Wedstrijden!AR2080="x","L","")</f>
        <v/>
      </c>
      <c r="DH1915" s="44" t="str">
        <f>IF(Wedstrijden!AS2080="x","M","")</f>
        <v/>
      </c>
      <c r="DI1915" s="44" t="str">
        <f>IF(Wedstrijden!AT2080="x","Z","")</f>
        <v/>
      </c>
      <c r="DJ1915" s="44" t="str">
        <f>IF(COUNTA(Wedstrijden!AU2080:AW2080)&lt;&gt;0,6,"")</f>
        <v/>
      </c>
      <c r="DK1915" s="44" t="str">
        <f t="shared" si="179"/>
        <v/>
      </c>
      <c r="DL1915" s="44" t="str">
        <f>IF(Wedstrijden!AU2080="x","L","")</f>
        <v/>
      </c>
      <c r="DM1915" s="44" t="str">
        <f>IF(Wedstrijden!AV2080="x","M","")</f>
        <v/>
      </c>
      <c r="DN1915" s="44" t="str">
        <f>IF(Wedstrijden!AW2080="x","Z","")</f>
        <v/>
      </c>
    </row>
    <row r="1916" spans="1:118" ht="15">
      <c r="A1916" s="48" t="e">
        <f>Wedstrijden!#REF!</f>
        <v>#REF!</v>
      </c>
      <c r="B1916" s="44" t="str">
        <f>IFERROR(VLOOKUP(Wedstrijden!E2081,Wedstrijdlocaties!$B$2:$E$499,2,FALSE),"")</f>
        <v/>
      </c>
      <c r="C1916" s="44" t="str">
        <f>Wedstrijden!F2081</f>
        <v/>
      </c>
      <c r="D1916" s="44" t="str">
        <f>IFERROR(VLOOKUP(Wedstrijden!G2081,Organisaties!$B$2:$C$501,2,FALSE),"")</f>
        <v/>
      </c>
      <c r="E1916" s="44" t="str">
        <f>IFERROR(VLOOKUP(Wedstrijden!G2081,Organisaties!$B$2:$F$501,5,FALSE),"")</f>
        <v/>
      </c>
      <c r="F1916" s="44" t="str">
        <f>IF(Wedstrijden!BC2081&lt;&gt;"",Wedstrijden!BC2081,"")</f>
        <v/>
      </c>
      <c r="G1916" s="44">
        <f>IF(Wedstrijden!AY2081="Indoor",1,0)</f>
        <v>0</v>
      </c>
      <c r="H1916" s="44">
        <f>Wedstrijden!AZ2081</f>
        <v>0</v>
      </c>
      <c r="I1916" s="44" t="str">
        <f>IF(Wedstrijden!AX2081="Nee",0,IF(Wedstrijden!AX2081="Ja",1,""))</f>
        <v/>
      </c>
      <c r="J1916" s="44" t="str">
        <f>IF(Wedstrijden!BA2081&lt;&gt;"",Wedstrijden!BA2081,"")</f>
        <v/>
      </c>
      <c r="W1916" s="45"/>
      <c r="AE1916" s="45"/>
      <c r="AN1916" s="45"/>
      <c r="AU1916" s="45"/>
      <c r="BA1916" s="45"/>
      <c r="BE1916" s="45"/>
      <c r="BJ1916" s="44" t="str">
        <f>IF(COUNTA(Wedstrijden!I2081:S2081)&lt;&gt;0,1,"")</f>
        <v/>
      </c>
      <c r="BK1916" s="44" t="str">
        <f t="shared" si="174"/>
        <v/>
      </c>
      <c r="BL1916" s="44" t="str">
        <f>IF(Wedstrijden!I2081="x","AA","")</f>
        <v/>
      </c>
      <c r="BM1916" s="44" t="str">
        <f>IF(Wedstrijden!J2081="x","A","")</f>
        <v/>
      </c>
      <c r="BN1916" s="44" t="str">
        <f>IF(Wedstrijden!K2081="x","B1","")</f>
        <v/>
      </c>
      <c r="BO1916" s="44" t="str">
        <f>IF(Wedstrijden!L2081="x","BB","")</f>
        <v/>
      </c>
      <c r="BP1916" s="44" t="str">
        <f>IF(Wedstrijden!M2081="x","B","")</f>
        <v/>
      </c>
      <c r="BQ1916" s="44" t="str">
        <f>IF(Wedstrijden!N2081="x","L1","")</f>
        <v/>
      </c>
      <c r="BR1916" s="44" t="str">
        <f>IF(Wedstrijden!O2081="x","L2","")</f>
        <v/>
      </c>
      <c r="BS1916" s="44" t="str">
        <f>IF(Wedstrijden!P2081="x","M1","")</f>
        <v/>
      </c>
      <c r="BT1916" s="44" t="str">
        <f>IF(Wedstrijden!Q2081="x","M2","")</f>
        <v/>
      </c>
      <c r="BU1916" s="44" t="str">
        <f>IF(Wedstrijden!R2081="x","Z1","")</f>
        <v/>
      </c>
      <c r="BV1916" s="44" t="str">
        <f>IF(Wedstrijden!S2081="x","Z2","")</f>
        <v/>
      </c>
      <c r="BW1916" s="44" t="str">
        <f>IF(COUNTA(Wedstrijden!T2081:AB2081)&lt;&gt;0,1,"")</f>
        <v/>
      </c>
      <c r="BX1916" s="44" t="str">
        <f t="shared" si="175"/>
        <v/>
      </c>
      <c r="BY1916" s="44" t="str">
        <f>IF(Wedstrijden!T2081="x","BB","")</f>
        <v/>
      </c>
      <c r="BZ1916" s="44" t="str">
        <f>IF(Wedstrijden!U2081="x","B","")</f>
        <v/>
      </c>
      <c r="CA1916" s="44" t="str">
        <f>IF(Wedstrijden!V2081="x","L1","")</f>
        <v/>
      </c>
      <c r="CB1916" s="44" t="str">
        <f>IF(Wedstrijden!W2081="x","L2","")</f>
        <v/>
      </c>
      <c r="CC1916" s="44" t="str">
        <f>IF(Wedstrijden!X2081="x","M1","")</f>
        <v/>
      </c>
      <c r="CD1916" s="44" t="str">
        <f>IF(Wedstrijden!Y2081="x","M2","")</f>
        <v/>
      </c>
      <c r="CE1916" s="44" t="str">
        <f>IF(Wedstrijden!Z2081="x","Z1","")</f>
        <v/>
      </c>
      <c r="CF1916" s="44" t="str">
        <f>IF(Wedstrijden!AA2081="x","Z2","")</f>
        <v/>
      </c>
      <c r="CG1916" s="44" t="str">
        <f>IF(Wedstrijden!AB2081="x","ZZL","")</f>
        <v/>
      </c>
      <c r="CL1916" s="44" t="str">
        <f>IF(COUNTA(Wedstrijden!AC2081:AJ2081)&lt;&gt;0,2,"")</f>
        <v/>
      </c>
      <c r="CM1916" s="44" t="str">
        <f t="shared" si="176"/>
        <v/>
      </c>
      <c r="CN1916" s="44" t="str">
        <f>IF(Wedstrijden!AC2081="x","AA","")</f>
        <v/>
      </c>
      <c r="CO1916" s="44" t="str">
        <f>IF(Wedstrijden!AD2081="x","A","")</f>
        <v/>
      </c>
      <c r="CP1916" s="44" t="str">
        <f>IF(Wedstrijden!AE2081="x","BB","")</f>
        <v/>
      </c>
      <c r="CQ1916" s="44" t="str">
        <f>IF(Wedstrijden!AF2081="x","B","")</f>
        <v/>
      </c>
      <c r="CR1916" s="44" t="str">
        <f>IF(Wedstrijden!AG2081="x","L","")</f>
        <v/>
      </c>
      <c r="CS1916" s="44" t="str">
        <f>IF(Wedstrijden!AH2081="x","M","")</f>
        <v/>
      </c>
      <c r="CT1916" s="44" t="str">
        <f>IF(Wedstrijden!AI2081="x","Z","")</f>
        <v/>
      </c>
      <c r="CU1916" s="44" t="str">
        <f>IF(Wedstrijden!AJ2081="x","ZZ","")</f>
        <v/>
      </c>
      <c r="CV1916" s="44" t="str">
        <f>IF(COUNTA(Wedstrijden!AK2081:AQ2081)&lt;&gt;0,2,"")</f>
        <v/>
      </c>
      <c r="CW1916" s="44" t="str">
        <f t="shared" si="177"/>
        <v/>
      </c>
      <c r="CX1916" s="44" t="str">
        <f>IF(Wedstrijden!AK2081="x","BB","")</f>
        <v/>
      </c>
      <c r="CY1916" s="44" t="str">
        <f>IF(Wedstrijden!AL2081="x","B","")</f>
        <v/>
      </c>
      <c r="CZ1916" s="44" t="str">
        <f>IF(Wedstrijden!AM2081="x","L","")</f>
        <v/>
      </c>
      <c r="DA1916" s="44" t="str">
        <f>IF(Wedstrijden!AN2081="x","M","")</f>
        <v/>
      </c>
      <c r="DB1916" s="44" t="str">
        <f>IF(Wedstrijden!AO2081="x","Z","")</f>
        <v/>
      </c>
      <c r="DC1916" s="44" t="str">
        <f>IF(Wedstrijden!AP2081="x","ZZ","")</f>
        <v/>
      </c>
      <c r="DD1916" s="44" t="str">
        <f>IF(Wedstrijden!AQ2081="x","1.40","")</f>
        <v/>
      </c>
      <c r="DE1916" s="44" t="str">
        <f>IF(COUNTA(Wedstrijden!AR2081:AT2081)&lt;&gt;0,6,"")</f>
        <v/>
      </c>
      <c r="DF1916" s="44" t="str">
        <f t="shared" si="178"/>
        <v/>
      </c>
      <c r="DG1916" s="44" t="str">
        <f>IF(Wedstrijden!AR2081="x","L","")</f>
        <v/>
      </c>
      <c r="DH1916" s="44" t="str">
        <f>IF(Wedstrijden!AS2081="x","M","")</f>
        <v/>
      </c>
      <c r="DI1916" s="44" t="str">
        <f>IF(Wedstrijden!AT2081="x","Z","")</f>
        <v/>
      </c>
      <c r="DJ1916" s="44" t="str">
        <f>IF(COUNTA(Wedstrijden!AU2081:AW2081)&lt;&gt;0,6,"")</f>
        <v/>
      </c>
      <c r="DK1916" s="44" t="str">
        <f t="shared" si="179"/>
        <v/>
      </c>
      <c r="DL1916" s="44" t="str">
        <f>IF(Wedstrijden!AU2081="x","L","")</f>
        <v/>
      </c>
      <c r="DM1916" s="44" t="str">
        <f>IF(Wedstrijden!AV2081="x","M","")</f>
        <v/>
      </c>
      <c r="DN1916" s="44" t="str">
        <f>IF(Wedstrijden!AW2081="x","Z","")</f>
        <v/>
      </c>
    </row>
    <row r="1917" spans="1:118" ht="15">
      <c r="A1917" s="48" t="e">
        <f>Wedstrijden!#REF!</f>
        <v>#REF!</v>
      </c>
      <c r="B1917" s="44" t="str">
        <f>IFERROR(VLOOKUP(Wedstrijden!E2082,Wedstrijdlocaties!$B$2:$E$499,2,FALSE),"")</f>
        <v/>
      </c>
      <c r="C1917" s="44" t="str">
        <f>Wedstrijden!F2082</f>
        <v/>
      </c>
      <c r="D1917" s="44" t="str">
        <f>IFERROR(VLOOKUP(Wedstrijden!G2082,Organisaties!$B$2:$C$501,2,FALSE),"")</f>
        <v/>
      </c>
      <c r="E1917" s="44" t="str">
        <f>IFERROR(VLOOKUP(Wedstrijden!G2082,Organisaties!$B$2:$F$501,5,FALSE),"")</f>
        <v/>
      </c>
      <c r="F1917" s="44" t="str">
        <f>IF(Wedstrijden!BC2082&lt;&gt;"",Wedstrijden!BC2082,"")</f>
        <v/>
      </c>
      <c r="G1917" s="44">
        <f>IF(Wedstrijden!AY2082="Indoor",1,0)</f>
        <v>0</v>
      </c>
      <c r="H1917" s="44">
        <f>Wedstrijden!AZ2082</f>
        <v>0</v>
      </c>
      <c r="I1917" s="44" t="str">
        <f>IF(Wedstrijden!AX2082="Nee",0,IF(Wedstrijden!AX2082="Ja",1,""))</f>
        <v/>
      </c>
      <c r="J1917" s="44" t="str">
        <f>IF(Wedstrijden!BA2082&lt;&gt;"",Wedstrijden!BA2082,"")</f>
        <v/>
      </c>
      <c r="W1917" s="45"/>
      <c r="AE1917" s="45"/>
      <c r="AN1917" s="45"/>
      <c r="AU1917" s="45"/>
      <c r="BA1917" s="45"/>
      <c r="BE1917" s="45"/>
      <c r="BJ1917" s="44" t="str">
        <f>IF(COUNTA(Wedstrijden!I2082:S2082)&lt;&gt;0,1,"")</f>
        <v/>
      </c>
      <c r="BK1917" s="44" t="str">
        <f t="shared" si="174"/>
        <v/>
      </c>
      <c r="BL1917" s="44" t="str">
        <f>IF(Wedstrijden!I2082="x","AA","")</f>
        <v/>
      </c>
      <c r="BM1917" s="44" t="str">
        <f>IF(Wedstrijden!J2082="x","A","")</f>
        <v/>
      </c>
      <c r="BN1917" s="44" t="str">
        <f>IF(Wedstrijden!K2082="x","B1","")</f>
        <v/>
      </c>
      <c r="BO1917" s="44" t="str">
        <f>IF(Wedstrijden!L2082="x","BB","")</f>
        <v/>
      </c>
      <c r="BP1917" s="44" t="str">
        <f>IF(Wedstrijden!M2082="x","B","")</f>
        <v/>
      </c>
      <c r="BQ1917" s="44" t="str">
        <f>IF(Wedstrijden!N2082="x","L1","")</f>
        <v/>
      </c>
      <c r="BR1917" s="44" t="str">
        <f>IF(Wedstrijden!O2082="x","L2","")</f>
        <v/>
      </c>
      <c r="BS1917" s="44" t="str">
        <f>IF(Wedstrijden!P2082="x","M1","")</f>
        <v/>
      </c>
      <c r="BT1917" s="44" t="str">
        <f>IF(Wedstrijden!Q2082="x","M2","")</f>
        <v/>
      </c>
      <c r="BU1917" s="44" t="str">
        <f>IF(Wedstrijden!R2082="x","Z1","")</f>
        <v/>
      </c>
      <c r="BV1917" s="44" t="str">
        <f>IF(Wedstrijden!S2082="x","Z2","")</f>
        <v/>
      </c>
      <c r="BW1917" s="44" t="str">
        <f>IF(COUNTA(Wedstrijden!T2082:AB2082)&lt;&gt;0,1,"")</f>
        <v/>
      </c>
      <c r="BX1917" s="44" t="str">
        <f t="shared" si="175"/>
        <v/>
      </c>
      <c r="BY1917" s="44" t="str">
        <f>IF(Wedstrijden!T2082="x","BB","")</f>
        <v/>
      </c>
      <c r="BZ1917" s="44" t="str">
        <f>IF(Wedstrijden!U2082="x","B","")</f>
        <v/>
      </c>
      <c r="CA1917" s="44" t="str">
        <f>IF(Wedstrijden!V2082="x","L1","")</f>
        <v/>
      </c>
      <c r="CB1917" s="44" t="str">
        <f>IF(Wedstrijden!W2082="x","L2","")</f>
        <v/>
      </c>
      <c r="CC1917" s="44" t="str">
        <f>IF(Wedstrijden!X2082="x","M1","")</f>
        <v/>
      </c>
      <c r="CD1917" s="44" t="str">
        <f>IF(Wedstrijden!Y2082="x","M2","")</f>
        <v/>
      </c>
      <c r="CE1917" s="44" t="str">
        <f>IF(Wedstrijden!Z2082="x","Z1","")</f>
        <v/>
      </c>
      <c r="CF1917" s="44" t="str">
        <f>IF(Wedstrijden!AA2082="x","Z2","")</f>
        <v/>
      </c>
      <c r="CG1917" s="44" t="str">
        <f>IF(Wedstrijden!AB2082="x","ZZL","")</f>
        <v/>
      </c>
      <c r="CL1917" s="44" t="str">
        <f>IF(COUNTA(Wedstrijden!AC2082:AJ2082)&lt;&gt;0,2,"")</f>
        <v/>
      </c>
      <c r="CM1917" s="44" t="str">
        <f t="shared" si="176"/>
        <v/>
      </c>
      <c r="CN1917" s="44" t="str">
        <f>IF(Wedstrijden!AC2082="x","AA","")</f>
        <v/>
      </c>
      <c r="CO1917" s="44" t="str">
        <f>IF(Wedstrijden!AD2082="x","A","")</f>
        <v/>
      </c>
      <c r="CP1917" s="44" t="str">
        <f>IF(Wedstrijden!AE2082="x","BB","")</f>
        <v/>
      </c>
      <c r="CQ1917" s="44" t="str">
        <f>IF(Wedstrijden!AF2082="x","B","")</f>
        <v/>
      </c>
      <c r="CR1917" s="44" t="str">
        <f>IF(Wedstrijden!AG2082="x","L","")</f>
        <v/>
      </c>
      <c r="CS1917" s="44" t="str">
        <f>IF(Wedstrijden!AH2082="x","M","")</f>
        <v/>
      </c>
      <c r="CT1917" s="44" t="str">
        <f>IF(Wedstrijden!AI2082="x","Z","")</f>
        <v/>
      </c>
      <c r="CU1917" s="44" t="str">
        <f>IF(Wedstrijden!AJ2082="x","ZZ","")</f>
        <v/>
      </c>
      <c r="CV1917" s="44" t="str">
        <f>IF(COUNTA(Wedstrijden!AK2082:AQ2082)&lt;&gt;0,2,"")</f>
        <v/>
      </c>
      <c r="CW1917" s="44" t="str">
        <f t="shared" si="177"/>
        <v/>
      </c>
      <c r="CX1917" s="44" t="str">
        <f>IF(Wedstrijden!AK2082="x","BB","")</f>
        <v/>
      </c>
      <c r="CY1917" s="44" t="str">
        <f>IF(Wedstrijden!AL2082="x","B","")</f>
        <v/>
      </c>
      <c r="CZ1917" s="44" t="str">
        <f>IF(Wedstrijden!AM2082="x","L","")</f>
        <v/>
      </c>
      <c r="DA1917" s="44" t="str">
        <f>IF(Wedstrijden!AN2082="x","M","")</f>
        <v/>
      </c>
      <c r="DB1917" s="44" t="str">
        <f>IF(Wedstrijden!AO2082="x","Z","")</f>
        <v/>
      </c>
      <c r="DC1917" s="44" t="str">
        <f>IF(Wedstrijden!AP2082="x","ZZ","")</f>
        <v/>
      </c>
      <c r="DD1917" s="44" t="str">
        <f>IF(Wedstrijden!AQ2082="x","1.40","")</f>
        <v/>
      </c>
      <c r="DE1917" s="44" t="str">
        <f>IF(COUNTA(Wedstrijden!AR2082:AT2082)&lt;&gt;0,6,"")</f>
        <v/>
      </c>
      <c r="DF1917" s="44" t="str">
        <f t="shared" si="178"/>
        <v/>
      </c>
      <c r="DG1917" s="44" t="str">
        <f>IF(Wedstrijden!AR2082="x","L","")</f>
        <v/>
      </c>
      <c r="DH1917" s="44" t="str">
        <f>IF(Wedstrijden!AS2082="x","M","")</f>
        <v/>
      </c>
      <c r="DI1917" s="44" t="str">
        <f>IF(Wedstrijden!AT2082="x","Z","")</f>
        <v/>
      </c>
      <c r="DJ1917" s="44" t="str">
        <f>IF(COUNTA(Wedstrijden!AU2082:AW2082)&lt;&gt;0,6,"")</f>
        <v/>
      </c>
      <c r="DK1917" s="44" t="str">
        <f t="shared" si="179"/>
        <v/>
      </c>
      <c r="DL1917" s="44" t="str">
        <f>IF(Wedstrijden!AU2082="x","L","")</f>
        <v/>
      </c>
      <c r="DM1917" s="44" t="str">
        <f>IF(Wedstrijden!AV2082="x","M","")</f>
        <v/>
      </c>
      <c r="DN1917" s="44" t="str">
        <f>IF(Wedstrijden!AW2082="x","Z","")</f>
        <v/>
      </c>
    </row>
    <row r="1918" spans="1:118" ht="15">
      <c r="A1918" s="48" t="e">
        <f>Wedstrijden!#REF!</f>
        <v>#REF!</v>
      </c>
      <c r="B1918" s="44" t="str">
        <f>IFERROR(VLOOKUP(Wedstrijden!E2083,Wedstrijdlocaties!$B$2:$E$499,2,FALSE),"")</f>
        <v/>
      </c>
      <c r="C1918" s="44" t="str">
        <f>Wedstrijden!F2083</f>
        <v/>
      </c>
      <c r="D1918" s="44" t="str">
        <f>IFERROR(VLOOKUP(Wedstrijden!G2083,Organisaties!$B$2:$C$501,2,FALSE),"")</f>
        <v/>
      </c>
      <c r="E1918" s="44" t="str">
        <f>IFERROR(VLOOKUP(Wedstrijden!G2083,Organisaties!$B$2:$F$501,5,FALSE),"")</f>
        <v/>
      </c>
      <c r="F1918" s="44" t="str">
        <f>IF(Wedstrijden!BC2083&lt;&gt;"",Wedstrijden!BC2083,"")</f>
        <v/>
      </c>
      <c r="G1918" s="44">
        <f>IF(Wedstrijden!AY2083="Indoor",1,0)</f>
        <v>0</v>
      </c>
      <c r="H1918" s="44">
        <f>Wedstrijden!AZ2083</f>
        <v>0</v>
      </c>
      <c r="I1918" s="44" t="str">
        <f>IF(Wedstrijden!AX2083="Nee",0,IF(Wedstrijden!AX2083="Ja",1,""))</f>
        <v/>
      </c>
      <c r="J1918" s="44" t="str">
        <f>IF(Wedstrijden!BA2083&lt;&gt;"",Wedstrijden!BA2083,"")</f>
        <v/>
      </c>
      <c r="W1918" s="45"/>
      <c r="AE1918" s="45"/>
      <c r="AN1918" s="45"/>
      <c r="AU1918" s="45"/>
      <c r="BA1918" s="45"/>
      <c r="BE1918" s="45"/>
      <c r="BJ1918" s="44" t="str">
        <f>IF(COUNTA(Wedstrijden!I2083:S2083)&lt;&gt;0,1,"")</f>
        <v/>
      </c>
      <c r="BK1918" s="44" t="str">
        <f t="shared" si="174"/>
        <v/>
      </c>
      <c r="BL1918" s="44" t="str">
        <f>IF(Wedstrijden!I2083="x","AA","")</f>
        <v/>
      </c>
      <c r="BM1918" s="44" t="str">
        <f>IF(Wedstrijden!J2083="x","A","")</f>
        <v/>
      </c>
      <c r="BN1918" s="44" t="str">
        <f>IF(Wedstrijden!K2083="x","B1","")</f>
        <v/>
      </c>
      <c r="BO1918" s="44" t="str">
        <f>IF(Wedstrijden!L2083="x","BB","")</f>
        <v/>
      </c>
      <c r="BP1918" s="44" t="str">
        <f>IF(Wedstrijden!M2083="x","B","")</f>
        <v/>
      </c>
      <c r="BQ1918" s="44" t="str">
        <f>IF(Wedstrijden!N2083="x","L1","")</f>
        <v/>
      </c>
      <c r="BR1918" s="44" t="str">
        <f>IF(Wedstrijden!O2083="x","L2","")</f>
        <v/>
      </c>
      <c r="BS1918" s="44" t="str">
        <f>IF(Wedstrijden!P2083="x","M1","")</f>
        <v/>
      </c>
      <c r="BT1918" s="44" t="str">
        <f>IF(Wedstrijden!Q2083="x","M2","")</f>
        <v/>
      </c>
      <c r="BU1918" s="44" t="str">
        <f>IF(Wedstrijden!R2083="x","Z1","")</f>
        <v/>
      </c>
      <c r="BV1918" s="44" t="str">
        <f>IF(Wedstrijden!S2083="x","Z2","")</f>
        <v/>
      </c>
      <c r="BW1918" s="44" t="str">
        <f>IF(COUNTA(Wedstrijden!T2083:AB2083)&lt;&gt;0,1,"")</f>
        <v/>
      </c>
      <c r="BX1918" s="44" t="str">
        <f t="shared" si="175"/>
        <v/>
      </c>
      <c r="BY1918" s="44" t="str">
        <f>IF(Wedstrijden!T2083="x","BB","")</f>
        <v/>
      </c>
      <c r="BZ1918" s="44" t="str">
        <f>IF(Wedstrijden!U2083="x","B","")</f>
        <v/>
      </c>
      <c r="CA1918" s="44" t="str">
        <f>IF(Wedstrijden!V2083="x","L1","")</f>
        <v/>
      </c>
      <c r="CB1918" s="44" t="str">
        <f>IF(Wedstrijden!W2083="x","L2","")</f>
        <v/>
      </c>
      <c r="CC1918" s="44" t="str">
        <f>IF(Wedstrijden!X2083="x","M1","")</f>
        <v/>
      </c>
      <c r="CD1918" s="44" t="str">
        <f>IF(Wedstrijden!Y2083="x","M2","")</f>
        <v/>
      </c>
      <c r="CE1918" s="44" t="str">
        <f>IF(Wedstrijden!Z2083="x","Z1","")</f>
        <v/>
      </c>
      <c r="CF1918" s="44" t="str">
        <f>IF(Wedstrijden!AA2083="x","Z2","")</f>
        <v/>
      </c>
      <c r="CG1918" s="44" t="str">
        <f>IF(Wedstrijden!AB2083="x","ZZL","")</f>
        <v/>
      </c>
      <c r="CL1918" s="44" t="str">
        <f>IF(COUNTA(Wedstrijden!AC2083:AJ2083)&lt;&gt;0,2,"")</f>
        <v/>
      </c>
      <c r="CM1918" s="44" t="str">
        <f t="shared" si="176"/>
        <v/>
      </c>
      <c r="CN1918" s="44" t="str">
        <f>IF(Wedstrijden!AC2083="x","AA","")</f>
        <v/>
      </c>
      <c r="CO1918" s="44" t="str">
        <f>IF(Wedstrijden!AD2083="x","A","")</f>
        <v/>
      </c>
      <c r="CP1918" s="44" t="str">
        <f>IF(Wedstrijden!AE2083="x","BB","")</f>
        <v/>
      </c>
      <c r="CQ1918" s="44" t="str">
        <f>IF(Wedstrijden!AF2083="x","B","")</f>
        <v/>
      </c>
      <c r="CR1918" s="44" t="str">
        <f>IF(Wedstrijden!AG2083="x","L","")</f>
        <v/>
      </c>
      <c r="CS1918" s="44" t="str">
        <f>IF(Wedstrijden!AH2083="x","M","")</f>
        <v/>
      </c>
      <c r="CT1918" s="44" t="str">
        <f>IF(Wedstrijden!AI2083="x","Z","")</f>
        <v/>
      </c>
      <c r="CU1918" s="44" t="str">
        <f>IF(Wedstrijden!AJ2083="x","ZZ","")</f>
        <v/>
      </c>
      <c r="CV1918" s="44" t="str">
        <f>IF(COUNTA(Wedstrijden!AK2083:AQ2083)&lt;&gt;0,2,"")</f>
        <v/>
      </c>
      <c r="CW1918" s="44" t="str">
        <f t="shared" si="177"/>
        <v/>
      </c>
      <c r="CX1918" s="44" t="str">
        <f>IF(Wedstrijden!AK2083="x","BB","")</f>
        <v/>
      </c>
      <c r="CY1918" s="44" t="str">
        <f>IF(Wedstrijden!AL2083="x","B","")</f>
        <v/>
      </c>
      <c r="CZ1918" s="44" t="str">
        <f>IF(Wedstrijden!AM2083="x","L","")</f>
        <v/>
      </c>
      <c r="DA1918" s="44" t="str">
        <f>IF(Wedstrijden!AN2083="x","M","")</f>
        <v/>
      </c>
      <c r="DB1918" s="44" t="str">
        <f>IF(Wedstrijden!AO2083="x","Z","")</f>
        <v/>
      </c>
      <c r="DC1918" s="44" t="str">
        <f>IF(Wedstrijden!AP2083="x","ZZ","")</f>
        <v/>
      </c>
      <c r="DD1918" s="44" t="str">
        <f>IF(Wedstrijden!AQ2083="x","1.40","")</f>
        <v/>
      </c>
      <c r="DE1918" s="44" t="str">
        <f>IF(COUNTA(Wedstrijden!AR2083:AT2083)&lt;&gt;0,6,"")</f>
        <v/>
      </c>
      <c r="DF1918" s="44" t="str">
        <f t="shared" si="178"/>
        <v/>
      </c>
      <c r="DG1918" s="44" t="str">
        <f>IF(Wedstrijden!AR2083="x","L","")</f>
        <v/>
      </c>
      <c r="DH1918" s="44" t="str">
        <f>IF(Wedstrijden!AS2083="x","M","")</f>
        <v/>
      </c>
      <c r="DI1918" s="44" t="str">
        <f>IF(Wedstrijden!AT2083="x","Z","")</f>
        <v/>
      </c>
      <c r="DJ1918" s="44" t="str">
        <f>IF(COUNTA(Wedstrijden!AU2083:AW2083)&lt;&gt;0,6,"")</f>
        <v/>
      </c>
      <c r="DK1918" s="44" t="str">
        <f t="shared" si="179"/>
        <v/>
      </c>
      <c r="DL1918" s="44" t="str">
        <f>IF(Wedstrijden!AU2083="x","L","")</f>
        <v/>
      </c>
      <c r="DM1918" s="44" t="str">
        <f>IF(Wedstrijden!AV2083="x","M","")</f>
        <v/>
      </c>
      <c r="DN1918" s="44" t="str">
        <f>IF(Wedstrijden!AW2083="x","Z","")</f>
        <v/>
      </c>
    </row>
    <row r="1919" spans="1:118" ht="15">
      <c r="A1919" s="48" t="e">
        <f>Wedstrijden!#REF!</f>
        <v>#REF!</v>
      </c>
      <c r="B1919" s="44" t="str">
        <f>IFERROR(VLOOKUP(Wedstrijden!E2084,Wedstrijdlocaties!$B$2:$E$499,2,FALSE),"")</f>
        <v/>
      </c>
      <c r="C1919" s="44" t="str">
        <f>Wedstrijden!F2084</f>
        <v/>
      </c>
      <c r="D1919" s="44" t="str">
        <f>IFERROR(VLOOKUP(Wedstrijden!G2084,Organisaties!$B$2:$C$501,2,FALSE),"")</f>
        <v/>
      </c>
      <c r="E1919" s="44" t="str">
        <f>IFERROR(VLOOKUP(Wedstrijden!G2084,Organisaties!$B$2:$F$501,5,FALSE),"")</f>
        <v/>
      </c>
      <c r="F1919" s="44" t="str">
        <f>IF(Wedstrijden!BC2084&lt;&gt;"",Wedstrijden!BC2084,"")</f>
        <v/>
      </c>
      <c r="G1919" s="44">
        <f>IF(Wedstrijden!AY2084="Indoor",1,0)</f>
        <v>0</v>
      </c>
      <c r="H1919" s="44">
        <f>Wedstrijden!AZ2084</f>
        <v>0</v>
      </c>
      <c r="I1919" s="44" t="str">
        <f>IF(Wedstrijden!AX2084="Nee",0,IF(Wedstrijden!AX2084="Ja",1,""))</f>
        <v/>
      </c>
      <c r="J1919" s="44" t="str">
        <f>IF(Wedstrijden!BA2084&lt;&gt;"",Wedstrijden!BA2084,"")</f>
        <v/>
      </c>
      <c r="W1919" s="45"/>
      <c r="AE1919" s="45"/>
      <c r="AN1919" s="45"/>
      <c r="AU1919" s="45"/>
      <c r="BA1919" s="45"/>
      <c r="BE1919" s="45"/>
      <c r="BJ1919" s="44" t="str">
        <f>IF(COUNTA(Wedstrijden!I2084:S2084)&lt;&gt;0,1,"")</f>
        <v/>
      </c>
      <c r="BK1919" s="44" t="str">
        <f t="shared" si="174"/>
        <v/>
      </c>
      <c r="BL1919" s="44" t="str">
        <f>IF(Wedstrijden!I2084="x","AA","")</f>
        <v/>
      </c>
      <c r="BM1919" s="44" t="str">
        <f>IF(Wedstrijden!J2084="x","A","")</f>
        <v/>
      </c>
      <c r="BN1919" s="44" t="str">
        <f>IF(Wedstrijden!K2084="x","B1","")</f>
        <v/>
      </c>
      <c r="BO1919" s="44" t="str">
        <f>IF(Wedstrijden!L2084="x","BB","")</f>
        <v/>
      </c>
      <c r="BP1919" s="44" t="str">
        <f>IF(Wedstrijden!M2084="x","B","")</f>
        <v/>
      </c>
      <c r="BQ1919" s="44" t="str">
        <f>IF(Wedstrijden!N2084="x","L1","")</f>
        <v/>
      </c>
      <c r="BR1919" s="44" t="str">
        <f>IF(Wedstrijden!O2084="x","L2","")</f>
        <v/>
      </c>
      <c r="BS1919" s="44" t="str">
        <f>IF(Wedstrijden!P2084="x","M1","")</f>
        <v/>
      </c>
      <c r="BT1919" s="44" t="str">
        <f>IF(Wedstrijden!Q2084="x","M2","")</f>
        <v/>
      </c>
      <c r="BU1919" s="44" t="str">
        <f>IF(Wedstrijden!R2084="x","Z1","")</f>
        <v/>
      </c>
      <c r="BV1919" s="44" t="str">
        <f>IF(Wedstrijden!S2084="x","Z2","")</f>
        <v/>
      </c>
      <c r="BW1919" s="44" t="str">
        <f>IF(COUNTA(Wedstrijden!T2084:AB2084)&lt;&gt;0,1,"")</f>
        <v/>
      </c>
      <c r="BX1919" s="44" t="str">
        <f t="shared" si="175"/>
        <v/>
      </c>
      <c r="BY1919" s="44" t="str">
        <f>IF(Wedstrijden!T2084="x","BB","")</f>
        <v/>
      </c>
      <c r="BZ1919" s="44" t="str">
        <f>IF(Wedstrijden!U2084="x","B","")</f>
        <v/>
      </c>
      <c r="CA1919" s="44" t="str">
        <f>IF(Wedstrijden!V2084="x","L1","")</f>
        <v/>
      </c>
      <c r="CB1919" s="44" t="str">
        <f>IF(Wedstrijden!W2084="x","L2","")</f>
        <v/>
      </c>
      <c r="CC1919" s="44" t="str">
        <f>IF(Wedstrijden!X2084="x","M1","")</f>
        <v/>
      </c>
      <c r="CD1919" s="44" t="str">
        <f>IF(Wedstrijden!Y2084="x","M2","")</f>
        <v/>
      </c>
      <c r="CE1919" s="44" t="str">
        <f>IF(Wedstrijden!Z2084="x","Z1","")</f>
        <v/>
      </c>
      <c r="CF1919" s="44" t="str">
        <f>IF(Wedstrijden!AA2084="x","Z2","")</f>
        <v/>
      </c>
      <c r="CG1919" s="44" t="str">
        <f>IF(Wedstrijden!AB2084="x","ZZL","")</f>
        <v/>
      </c>
      <c r="CL1919" s="44" t="str">
        <f>IF(COUNTA(Wedstrijden!AC2084:AJ2084)&lt;&gt;0,2,"")</f>
        <v/>
      </c>
      <c r="CM1919" s="44" t="str">
        <f t="shared" si="176"/>
        <v/>
      </c>
      <c r="CN1919" s="44" t="str">
        <f>IF(Wedstrijden!AC2084="x","AA","")</f>
        <v/>
      </c>
      <c r="CO1919" s="44" t="str">
        <f>IF(Wedstrijden!AD2084="x","A","")</f>
        <v/>
      </c>
      <c r="CP1919" s="44" t="str">
        <f>IF(Wedstrijden!AE2084="x","BB","")</f>
        <v/>
      </c>
      <c r="CQ1919" s="44" t="str">
        <f>IF(Wedstrijden!AF2084="x","B","")</f>
        <v/>
      </c>
      <c r="CR1919" s="44" t="str">
        <f>IF(Wedstrijden!AG2084="x","L","")</f>
        <v/>
      </c>
      <c r="CS1919" s="44" t="str">
        <f>IF(Wedstrijden!AH2084="x","M","")</f>
        <v/>
      </c>
      <c r="CT1919" s="44" t="str">
        <f>IF(Wedstrijden!AI2084="x","Z","")</f>
        <v/>
      </c>
      <c r="CU1919" s="44" t="str">
        <f>IF(Wedstrijden!AJ2084="x","ZZ","")</f>
        <v/>
      </c>
      <c r="CV1919" s="44" t="str">
        <f>IF(COUNTA(Wedstrijden!AK2084:AQ2084)&lt;&gt;0,2,"")</f>
        <v/>
      </c>
      <c r="CW1919" s="44" t="str">
        <f t="shared" si="177"/>
        <v/>
      </c>
      <c r="CX1919" s="44" t="str">
        <f>IF(Wedstrijden!AK2084="x","BB","")</f>
        <v/>
      </c>
      <c r="CY1919" s="44" t="str">
        <f>IF(Wedstrijden!AL2084="x","B","")</f>
        <v/>
      </c>
      <c r="CZ1919" s="44" t="str">
        <f>IF(Wedstrijden!AM2084="x","L","")</f>
        <v/>
      </c>
      <c r="DA1919" s="44" t="str">
        <f>IF(Wedstrijden!AN2084="x","M","")</f>
        <v/>
      </c>
      <c r="DB1919" s="44" t="str">
        <f>IF(Wedstrijden!AO2084="x","Z","")</f>
        <v/>
      </c>
      <c r="DC1919" s="44" t="str">
        <f>IF(Wedstrijden!AP2084="x","ZZ","")</f>
        <v/>
      </c>
      <c r="DD1919" s="44" t="str">
        <f>IF(Wedstrijden!AQ2084="x","1.40","")</f>
        <v/>
      </c>
      <c r="DE1919" s="44" t="str">
        <f>IF(COUNTA(Wedstrijden!AR2084:AT2084)&lt;&gt;0,6,"")</f>
        <v/>
      </c>
      <c r="DF1919" s="44" t="str">
        <f t="shared" si="178"/>
        <v/>
      </c>
      <c r="DG1919" s="44" t="str">
        <f>IF(Wedstrijden!AR2084="x","L","")</f>
        <v/>
      </c>
      <c r="DH1919" s="44" t="str">
        <f>IF(Wedstrijden!AS2084="x","M","")</f>
        <v/>
      </c>
      <c r="DI1919" s="44" t="str">
        <f>IF(Wedstrijden!AT2084="x","Z","")</f>
        <v/>
      </c>
      <c r="DJ1919" s="44" t="str">
        <f>IF(COUNTA(Wedstrijden!AU2084:AW2084)&lt;&gt;0,6,"")</f>
        <v/>
      </c>
      <c r="DK1919" s="44" t="str">
        <f t="shared" si="179"/>
        <v/>
      </c>
      <c r="DL1919" s="44" t="str">
        <f>IF(Wedstrijden!AU2084="x","L","")</f>
        <v/>
      </c>
      <c r="DM1919" s="44" t="str">
        <f>IF(Wedstrijden!AV2084="x","M","")</f>
        <v/>
      </c>
      <c r="DN1919" s="44" t="str">
        <f>IF(Wedstrijden!AW2084="x","Z","")</f>
        <v/>
      </c>
    </row>
    <row r="1920" spans="1:118" ht="15">
      <c r="A1920" s="48" t="e">
        <f>Wedstrijden!#REF!</f>
        <v>#REF!</v>
      </c>
      <c r="B1920" s="44" t="str">
        <f>IFERROR(VLOOKUP(Wedstrijden!E2085,Wedstrijdlocaties!$B$2:$E$499,2,FALSE),"")</f>
        <v/>
      </c>
      <c r="C1920" s="44" t="str">
        <f>Wedstrijden!F2085</f>
        <v/>
      </c>
      <c r="D1920" s="44" t="str">
        <f>IFERROR(VLOOKUP(Wedstrijden!G2085,Organisaties!$B$2:$C$501,2,FALSE),"")</f>
        <v/>
      </c>
      <c r="E1920" s="44" t="str">
        <f>IFERROR(VLOOKUP(Wedstrijden!G2085,Organisaties!$B$2:$F$501,5,FALSE),"")</f>
        <v/>
      </c>
      <c r="F1920" s="44" t="str">
        <f>IF(Wedstrijden!BC2085&lt;&gt;"",Wedstrijden!BC2085,"")</f>
        <v/>
      </c>
      <c r="G1920" s="44">
        <f>IF(Wedstrijden!AY2085="Indoor",1,0)</f>
        <v>0</v>
      </c>
      <c r="H1920" s="44">
        <f>Wedstrijden!AZ2085</f>
        <v>0</v>
      </c>
      <c r="I1920" s="44" t="str">
        <f>IF(Wedstrijden!AX2085="Nee",0,IF(Wedstrijden!AX2085="Ja",1,""))</f>
        <v/>
      </c>
      <c r="J1920" s="44" t="str">
        <f>IF(Wedstrijden!BA2085&lt;&gt;"",Wedstrijden!BA2085,"")</f>
        <v/>
      </c>
      <c r="W1920" s="45"/>
      <c r="AE1920" s="45"/>
      <c r="AN1920" s="45"/>
      <c r="AU1920" s="45"/>
      <c r="BA1920" s="45"/>
      <c r="BE1920" s="45"/>
      <c r="BJ1920" s="44" t="str">
        <f>IF(COUNTA(Wedstrijden!I2085:S2085)&lt;&gt;0,1,"")</f>
        <v/>
      </c>
      <c r="BK1920" s="44" t="str">
        <f t="shared" si="174"/>
        <v/>
      </c>
      <c r="BL1920" s="44" t="str">
        <f>IF(Wedstrijden!I2085="x","AA","")</f>
        <v/>
      </c>
      <c r="BM1920" s="44" t="str">
        <f>IF(Wedstrijden!J2085="x","A","")</f>
        <v/>
      </c>
      <c r="BN1920" s="44" t="str">
        <f>IF(Wedstrijden!K2085="x","B1","")</f>
        <v/>
      </c>
      <c r="BO1920" s="44" t="str">
        <f>IF(Wedstrijden!L2085="x","BB","")</f>
        <v/>
      </c>
      <c r="BP1920" s="44" t="str">
        <f>IF(Wedstrijden!M2085="x","B","")</f>
        <v/>
      </c>
      <c r="BQ1920" s="44" t="str">
        <f>IF(Wedstrijden!N2085="x","L1","")</f>
        <v/>
      </c>
      <c r="BR1920" s="44" t="str">
        <f>IF(Wedstrijden!O2085="x","L2","")</f>
        <v/>
      </c>
      <c r="BS1920" s="44" t="str">
        <f>IF(Wedstrijden!P2085="x","M1","")</f>
        <v/>
      </c>
      <c r="BT1920" s="44" t="str">
        <f>IF(Wedstrijden!Q2085="x","M2","")</f>
        <v/>
      </c>
      <c r="BU1920" s="44" t="str">
        <f>IF(Wedstrijden!R2085="x","Z1","")</f>
        <v/>
      </c>
      <c r="BV1920" s="44" t="str">
        <f>IF(Wedstrijden!S2085="x","Z2","")</f>
        <v/>
      </c>
      <c r="BW1920" s="44" t="str">
        <f>IF(COUNTA(Wedstrijden!T2085:AB2085)&lt;&gt;0,1,"")</f>
        <v/>
      </c>
      <c r="BX1920" s="44" t="str">
        <f t="shared" si="175"/>
        <v/>
      </c>
      <c r="BY1920" s="44" t="str">
        <f>IF(Wedstrijden!T2085="x","BB","")</f>
        <v/>
      </c>
      <c r="BZ1920" s="44" t="str">
        <f>IF(Wedstrijden!U2085="x","B","")</f>
        <v/>
      </c>
      <c r="CA1920" s="44" t="str">
        <f>IF(Wedstrijden!V2085="x","L1","")</f>
        <v/>
      </c>
      <c r="CB1920" s="44" t="str">
        <f>IF(Wedstrijden!W2085="x","L2","")</f>
        <v/>
      </c>
      <c r="CC1920" s="44" t="str">
        <f>IF(Wedstrijden!X2085="x","M1","")</f>
        <v/>
      </c>
      <c r="CD1920" s="44" t="str">
        <f>IF(Wedstrijden!Y2085="x","M2","")</f>
        <v/>
      </c>
      <c r="CE1920" s="44" t="str">
        <f>IF(Wedstrijden!Z2085="x","Z1","")</f>
        <v/>
      </c>
      <c r="CF1920" s="44" t="str">
        <f>IF(Wedstrijden!AA2085="x","Z2","")</f>
        <v/>
      </c>
      <c r="CG1920" s="44" t="str">
        <f>IF(Wedstrijden!AB2085="x","ZZL","")</f>
        <v/>
      </c>
      <c r="CL1920" s="44" t="str">
        <f>IF(COUNTA(Wedstrijden!AC2085:AJ2085)&lt;&gt;0,2,"")</f>
        <v/>
      </c>
      <c r="CM1920" s="44" t="str">
        <f t="shared" si="176"/>
        <v/>
      </c>
      <c r="CN1920" s="44" t="str">
        <f>IF(Wedstrijden!AC2085="x","AA","")</f>
        <v/>
      </c>
      <c r="CO1920" s="44" t="str">
        <f>IF(Wedstrijden!AD2085="x","A","")</f>
        <v/>
      </c>
      <c r="CP1920" s="44" t="str">
        <f>IF(Wedstrijden!AE2085="x","BB","")</f>
        <v/>
      </c>
      <c r="CQ1920" s="44" t="str">
        <f>IF(Wedstrijden!AF2085="x","B","")</f>
        <v/>
      </c>
      <c r="CR1920" s="44" t="str">
        <f>IF(Wedstrijden!AG2085="x","L","")</f>
        <v/>
      </c>
      <c r="CS1920" s="44" t="str">
        <f>IF(Wedstrijden!AH2085="x","M","")</f>
        <v/>
      </c>
      <c r="CT1920" s="44" t="str">
        <f>IF(Wedstrijden!AI2085="x","Z","")</f>
        <v/>
      </c>
      <c r="CU1920" s="44" t="str">
        <f>IF(Wedstrijden!AJ2085="x","ZZ","")</f>
        <v/>
      </c>
      <c r="CV1920" s="44" t="str">
        <f>IF(COUNTA(Wedstrijden!AK2085:AQ2085)&lt;&gt;0,2,"")</f>
        <v/>
      </c>
      <c r="CW1920" s="44" t="str">
        <f t="shared" si="177"/>
        <v/>
      </c>
      <c r="CX1920" s="44" t="str">
        <f>IF(Wedstrijden!AK2085="x","BB","")</f>
        <v/>
      </c>
      <c r="CY1920" s="44" t="str">
        <f>IF(Wedstrijden!AL2085="x","B","")</f>
        <v/>
      </c>
      <c r="CZ1920" s="44" t="str">
        <f>IF(Wedstrijden!AM2085="x","L","")</f>
        <v/>
      </c>
      <c r="DA1920" s="44" t="str">
        <f>IF(Wedstrijden!AN2085="x","M","")</f>
        <v/>
      </c>
      <c r="DB1920" s="44" t="str">
        <f>IF(Wedstrijden!AO2085="x","Z","")</f>
        <v/>
      </c>
      <c r="DC1920" s="44" t="str">
        <f>IF(Wedstrijden!AP2085="x","ZZ","")</f>
        <v/>
      </c>
      <c r="DD1920" s="44" t="str">
        <f>IF(Wedstrijden!AQ2085="x","1.40","")</f>
        <v/>
      </c>
      <c r="DE1920" s="44" t="str">
        <f>IF(COUNTA(Wedstrijden!AR2085:AT2085)&lt;&gt;0,6,"")</f>
        <v/>
      </c>
      <c r="DF1920" s="44" t="str">
        <f t="shared" si="178"/>
        <v/>
      </c>
      <c r="DG1920" s="44" t="str">
        <f>IF(Wedstrijden!AR2085="x","L","")</f>
        <v/>
      </c>
      <c r="DH1920" s="44" t="str">
        <f>IF(Wedstrijden!AS2085="x","M","")</f>
        <v/>
      </c>
      <c r="DI1920" s="44" t="str">
        <f>IF(Wedstrijden!AT2085="x","Z","")</f>
        <v/>
      </c>
      <c r="DJ1920" s="44" t="str">
        <f>IF(COUNTA(Wedstrijden!AU2085:AW2085)&lt;&gt;0,6,"")</f>
        <v/>
      </c>
      <c r="DK1920" s="44" t="str">
        <f t="shared" si="179"/>
        <v/>
      </c>
      <c r="DL1920" s="44" t="str">
        <f>IF(Wedstrijden!AU2085="x","L","")</f>
        <v/>
      </c>
      <c r="DM1920" s="44" t="str">
        <f>IF(Wedstrijden!AV2085="x","M","")</f>
        <v/>
      </c>
      <c r="DN1920" s="44" t="str">
        <f>IF(Wedstrijden!AW2085="x","Z","")</f>
        <v/>
      </c>
    </row>
    <row r="1921" spans="1:118" ht="15">
      <c r="A1921" s="48" t="e">
        <f>Wedstrijden!#REF!</f>
        <v>#REF!</v>
      </c>
      <c r="B1921" s="44" t="str">
        <f>IFERROR(VLOOKUP(Wedstrijden!E2086,Wedstrijdlocaties!$B$2:$E$499,2,FALSE),"")</f>
        <v/>
      </c>
      <c r="C1921" s="44" t="str">
        <f>Wedstrijden!F2086</f>
        <v/>
      </c>
      <c r="D1921" s="44" t="str">
        <f>IFERROR(VLOOKUP(Wedstrijden!G2086,Organisaties!$B$2:$C$501,2,FALSE),"")</f>
        <v/>
      </c>
      <c r="E1921" s="44" t="str">
        <f>IFERROR(VLOOKUP(Wedstrijden!G2086,Organisaties!$B$2:$F$501,5,FALSE),"")</f>
        <v/>
      </c>
      <c r="F1921" s="44" t="str">
        <f>IF(Wedstrijden!BC2086&lt;&gt;"",Wedstrijden!BC2086,"")</f>
        <v/>
      </c>
      <c r="G1921" s="44">
        <f>IF(Wedstrijden!AY2086="Indoor",1,0)</f>
        <v>0</v>
      </c>
      <c r="H1921" s="44">
        <f>Wedstrijden!AZ2086</f>
        <v>0</v>
      </c>
      <c r="I1921" s="44" t="str">
        <f>IF(Wedstrijden!AX2086="Nee",0,IF(Wedstrijden!AX2086="Ja",1,""))</f>
        <v/>
      </c>
      <c r="J1921" s="44" t="str">
        <f>IF(Wedstrijden!BA2086&lt;&gt;"",Wedstrijden!BA2086,"")</f>
        <v/>
      </c>
      <c r="W1921" s="45"/>
      <c r="AE1921" s="45"/>
      <c r="AN1921" s="45"/>
      <c r="AU1921" s="45"/>
      <c r="BA1921" s="45"/>
      <c r="BE1921" s="45"/>
      <c r="BJ1921" s="44" t="str">
        <f>IF(COUNTA(Wedstrijden!I2086:S2086)&lt;&gt;0,1,"")</f>
        <v/>
      </c>
      <c r="BK1921" s="44" t="str">
        <f t="shared" si="174"/>
        <v/>
      </c>
      <c r="BL1921" s="44" t="str">
        <f>IF(Wedstrijden!I2086="x","AA","")</f>
        <v/>
      </c>
      <c r="BM1921" s="44" t="str">
        <f>IF(Wedstrijden!J2086="x","A","")</f>
        <v/>
      </c>
      <c r="BN1921" s="44" t="str">
        <f>IF(Wedstrijden!K2086="x","B1","")</f>
        <v/>
      </c>
      <c r="BO1921" s="44" t="str">
        <f>IF(Wedstrijden!L2086="x","BB","")</f>
        <v/>
      </c>
      <c r="BP1921" s="44" t="str">
        <f>IF(Wedstrijden!M2086="x","B","")</f>
        <v/>
      </c>
      <c r="BQ1921" s="44" t="str">
        <f>IF(Wedstrijden!N2086="x","L1","")</f>
        <v/>
      </c>
      <c r="BR1921" s="44" t="str">
        <f>IF(Wedstrijden!O2086="x","L2","")</f>
        <v/>
      </c>
      <c r="BS1921" s="44" t="str">
        <f>IF(Wedstrijden!P2086="x","M1","")</f>
        <v/>
      </c>
      <c r="BT1921" s="44" t="str">
        <f>IF(Wedstrijden!Q2086="x","M2","")</f>
        <v/>
      </c>
      <c r="BU1921" s="44" t="str">
        <f>IF(Wedstrijden!R2086="x","Z1","")</f>
        <v/>
      </c>
      <c r="BV1921" s="44" t="str">
        <f>IF(Wedstrijden!S2086="x","Z2","")</f>
        <v/>
      </c>
      <c r="BW1921" s="44" t="str">
        <f>IF(COUNTA(Wedstrijden!T2086:AB2086)&lt;&gt;0,1,"")</f>
        <v/>
      </c>
      <c r="BX1921" s="44" t="str">
        <f t="shared" si="175"/>
        <v/>
      </c>
      <c r="BY1921" s="44" t="str">
        <f>IF(Wedstrijden!T2086="x","BB","")</f>
        <v/>
      </c>
      <c r="BZ1921" s="44" t="str">
        <f>IF(Wedstrijden!U2086="x","B","")</f>
        <v/>
      </c>
      <c r="CA1921" s="44" t="str">
        <f>IF(Wedstrijden!V2086="x","L1","")</f>
        <v/>
      </c>
      <c r="CB1921" s="44" t="str">
        <f>IF(Wedstrijden!W2086="x","L2","")</f>
        <v/>
      </c>
      <c r="CC1921" s="44" t="str">
        <f>IF(Wedstrijden!X2086="x","M1","")</f>
        <v/>
      </c>
      <c r="CD1921" s="44" t="str">
        <f>IF(Wedstrijden!Y2086="x","M2","")</f>
        <v/>
      </c>
      <c r="CE1921" s="44" t="str">
        <f>IF(Wedstrijden!Z2086="x","Z1","")</f>
        <v/>
      </c>
      <c r="CF1921" s="44" t="str">
        <f>IF(Wedstrijden!AA2086="x","Z2","")</f>
        <v/>
      </c>
      <c r="CG1921" s="44" t="str">
        <f>IF(Wedstrijden!AB2086="x","ZZL","")</f>
        <v/>
      </c>
      <c r="CL1921" s="44" t="str">
        <f>IF(COUNTA(Wedstrijden!AC2086:AJ2086)&lt;&gt;0,2,"")</f>
        <v/>
      </c>
      <c r="CM1921" s="44" t="str">
        <f t="shared" si="176"/>
        <v/>
      </c>
      <c r="CN1921" s="44" t="str">
        <f>IF(Wedstrijden!AC2086="x","AA","")</f>
        <v/>
      </c>
      <c r="CO1921" s="44" t="str">
        <f>IF(Wedstrijden!AD2086="x","A","")</f>
        <v/>
      </c>
      <c r="CP1921" s="44" t="str">
        <f>IF(Wedstrijden!AE2086="x","BB","")</f>
        <v/>
      </c>
      <c r="CQ1921" s="44" t="str">
        <f>IF(Wedstrijden!AF2086="x","B","")</f>
        <v/>
      </c>
      <c r="CR1921" s="44" t="str">
        <f>IF(Wedstrijden!AG2086="x","L","")</f>
        <v/>
      </c>
      <c r="CS1921" s="44" t="str">
        <f>IF(Wedstrijden!AH2086="x","M","")</f>
        <v/>
      </c>
      <c r="CT1921" s="44" t="str">
        <f>IF(Wedstrijden!AI2086="x","Z","")</f>
        <v/>
      </c>
      <c r="CU1921" s="44" t="str">
        <f>IF(Wedstrijden!AJ2086="x","ZZ","")</f>
        <v/>
      </c>
      <c r="CV1921" s="44" t="str">
        <f>IF(COUNTA(Wedstrijden!AK2086:AQ2086)&lt;&gt;0,2,"")</f>
        <v/>
      </c>
      <c r="CW1921" s="44" t="str">
        <f t="shared" si="177"/>
        <v/>
      </c>
      <c r="CX1921" s="44" t="str">
        <f>IF(Wedstrijden!AK2086="x","BB","")</f>
        <v/>
      </c>
      <c r="CY1921" s="44" t="str">
        <f>IF(Wedstrijden!AL2086="x","B","")</f>
        <v/>
      </c>
      <c r="CZ1921" s="44" t="str">
        <f>IF(Wedstrijden!AM2086="x","L","")</f>
        <v/>
      </c>
      <c r="DA1921" s="44" t="str">
        <f>IF(Wedstrijden!AN2086="x","M","")</f>
        <v/>
      </c>
      <c r="DB1921" s="44" t="str">
        <f>IF(Wedstrijden!AO2086="x","Z","")</f>
        <v/>
      </c>
      <c r="DC1921" s="44" t="str">
        <f>IF(Wedstrijden!AP2086="x","ZZ","")</f>
        <v/>
      </c>
      <c r="DD1921" s="44" t="str">
        <f>IF(Wedstrijden!AQ2086="x","1.40","")</f>
        <v/>
      </c>
      <c r="DE1921" s="44" t="str">
        <f>IF(COUNTA(Wedstrijden!AR2086:AT2086)&lt;&gt;0,6,"")</f>
        <v/>
      </c>
      <c r="DF1921" s="44" t="str">
        <f t="shared" si="178"/>
        <v/>
      </c>
      <c r="DG1921" s="44" t="str">
        <f>IF(Wedstrijden!AR2086="x","L","")</f>
        <v/>
      </c>
      <c r="DH1921" s="44" t="str">
        <f>IF(Wedstrijden!AS2086="x","M","")</f>
        <v/>
      </c>
      <c r="DI1921" s="44" t="str">
        <f>IF(Wedstrijden!AT2086="x","Z","")</f>
        <v/>
      </c>
      <c r="DJ1921" s="44" t="str">
        <f>IF(COUNTA(Wedstrijden!AU2086:AW2086)&lt;&gt;0,6,"")</f>
        <v/>
      </c>
      <c r="DK1921" s="44" t="str">
        <f t="shared" si="179"/>
        <v/>
      </c>
      <c r="DL1921" s="44" t="str">
        <f>IF(Wedstrijden!AU2086="x","L","")</f>
        <v/>
      </c>
      <c r="DM1921" s="44" t="str">
        <f>IF(Wedstrijden!AV2086="x","M","")</f>
        <v/>
      </c>
      <c r="DN1921" s="44" t="str">
        <f>IF(Wedstrijden!AW2086="x","Z","")</f>
        <v/>
      </c>
    </row>
    <row r="1922" spans="1:118" ht="15">
      <c r="A1922" s="48" t="e">
        <f>Wedstrijden!#REF!</f>
        <v>#REF!</v>
      </c>
      <c r="B1922" s="44" t="str">
        <f>IFERROR(VLOOKUP(Wedstrijden!E2087,Wedstrijdlocaties!$B$2:$E$499,2,FALSE),"")</f>
        <v/>
      </c>
      <c r="C1922" s="44" t="str">
        <f>Wedstrijden!F2087</f>
        <v/>
      </c>
      <c r="D1922" s="44" t="str">
        <f>IFERROR(VLOOKUP(Wedstrijden!G2087,Organisaties!$B$2:$C$501,2,FALSE),"")</f>
        <v/>
      </c>
      <c r="E1922" s="44" t="str">
        <f>IFERROR(VLOOKUP(Wedstrijden!G2087,Organisaties!$B$2:$F$501,5,FALSE),"")</f>
        <v/>
      </c>
      <c r="F1922" s="44" t="str">
        <f>IF(Wedstrijden!BC2087&lt;&gt;"",Wedstrijden!BC2087,"")</f>
        <v/>
      </c>
      <c r="G1922" s="44">
        <f>IF(Wedstrijden!AY2087="Indoor",1,0)</f>
        <v>0</v>
      </c>
      <c r="H1922" s="44">
        <f>Wedstrijden!AZ2087</f>
        <v>0</v>
      </c>
      <c r="I1922" s="44" t="str">
        <f>IF(Wedstrijden!AX2087="Nee",0,IF(Wedstrijden!AX2087="Ja",1,""))</f>
        <v/>
      </c>
      <c r="J1922" s="44" t="str">
        <f>IF(Wedstrijden!BA2087&lt;&gt;"",Wedstrijden!BA2087,"")</f>
        <v/>
      </c>
      <c r="W1922" s="45"/>
      <c r="AE1922" s="45"/>
      <c r="AN1922" s="45"/>
      <c r="AU1922" s="45"/>
      <c r="BA1922" s="45"/>
      <c r="BE1922" s="45"/>
      <c r="BJ1922" s="44" t="str">
        <f>IF(COUNTA(Wedstrijden!I2087:S2087)&lt;&gt;0,1,"")</f>
        <v/>
      </c>
      <c r="BK1922" s="44" t="str">
        <f t="shared" si="174"/>
        <v/>
      </c>
      <c r="BL1922" s="44" t="str">
        <f>IF(Wedstrijden!I2087="x","AA","")</f>
        <v/>
      </c>
      <c r="BM1922" s="44" t="str">
        <f>IF(Wedstrijden!J2087="x","A","")</f>
        <v/>
      </c>
      <c r="BN1922" s="44" t="str">
        <f>IF(Wedstrijden!K2087="x","B1","")</f>
        <v/>
      </c>
      <c r="BO1922" s="44" t="str">
        <f>IF(Wedstrijden!L2087="x","BB","")</f>
        <v/>
      </c>
      <c r="BP1922" s="44" t="str">
        <f>IF(Wedstrijden!M2087="x","B","")</f>
        <v/>
      </c>
      <c r="BQ1922" s="44" t="str">
        <f>IF(Wedstrijden!N2087="x","L1","")</f>
        <v/>
      </c>
      <c r="BR1922" s="44" t="str">
        <f>IF(Wedstrijden!O2087="x","L2","")</f>
        <v/>
      </c>
      <c r="BS1922" s="44" t="str">
        <f>IF(Wedstrijden!P2087="x","M1","")</f>
        <v/>
      </c>
      <c r="BT1922" s="44" t="str">
        <f>IF(Wedstrijden!Q2087="x","M2","")</f>
        <v/>
      </c>
      <c r="BU1922" s="44" t="str">
        <f>IF(Wedstrijden!R2087="x","Z1","")</f>
        <v/>
      </c>
      <c r="BV1922" s="44" t="str">
        <f>IF(Wedstrijden!S2087="x","Z2","")</f>
        <v/>
      </c>
      <c r="BW1922" s="44" t="str">
        <f>IF(COUNTA(Wedstrijden!T2087:AB2087)&lt;&gt;0,1,"")</f>
        <v/>
      </c>
      <c r="BX1922" s="44" t="str">
        <f t="shared" si="175"/>
        <v/>
      </c>
      <c r="BY1922" s="44" t="str">
        <f>IF(Wedstrijden!T2087="x","BB","")</f>
        <v/>
      </c>
      <c r="BZ1922" s="44" t="str">
        <f>IF(Wedstrijden!U2087="x","B","")</f>
        <v/>
      </c>
      <c r="CA1922" s="44" t="str">
        <f>IF(Wedstrijden!V2087="x","L1","")</f>
        <v/>
      </c>
      <c r="CB1922" s="44" t="str">
        <f>IF(Wedstrijden!W2087="x","L2","")</f>
        <v/>
      </c>
      <c r="CC1922" s="44" t="str">
        <f>IF(Wedstrijden!X2087="x","M1","")</f>
        <v/>
      </c>
      <c r="CD1922" s="44" t="str">
        <f>IF(Wedstrijden!Y2087="x","M2","")</f>
        <v/>
      </c>
      <c r="CE1922" s="44" t="str">
        <f>IF(Wedstrijden!Z2087="x","Z1","")</f>
        <v/>
      </c>
      <c r="CF1922" s="44" t="str">
        <f>IF(Wedstrijden!AA2087="x","Z2","")</f>
        <v/>
      </c>
      <c r="CG1922" s="44" t="str">
        <f>IF(Wedstrijden!AB2087="x","ZZL","")</f>
        <v/>
      </c>
      <c r="CL1922" s="44" t="str">
        <f>IF(COUNTA(Wedstrijden!AC2087:AJ2087)&lt;&gt;0,2,"")</f>
        <v/>
      </c>
      <c r="CM1922" s="44" t="str">
        <f t="shared" si="176"/>
        <v/>
      </c>
      <c r="CN1922" s="44" t="str">
        <f>IF(Wedstrijden!AC2087="x","AA","")</f>
        <v/>
      </c>
      <c r="CO1922" s="44" t="str">
        <f>IF(Wedstrijden!AD2087="x","A","")</f>
        <v/>
      </c>
      <c r="CP1922" s="44" t="str">
        <f>IF(Wedstrijden!AE2087="x","BB","")</f>
        <v/>
      </c>
      <c r="CQ1922" s="44" t="str">
        <f>IF(Wedstrijden!AF2087="x","B","")</f>
        <v/>
      </c>
      <c r="CR1922" s="44" t="str">
        <f>IF(Wedstrijden!AG2087="x","L","")</f>
        <v/>
      </c>
      <c r="CS1922" s="44" t="str">
        <f>IF(Wedstrijden!AH2087="x","M","")</f>
        <v/>
      </c>
      <c r="CT1922" s="44" t="str">
        <f>IF(Wedstrijden!AI2087="x","Z","")</f>
        <v/>
      </c>
      <c r="CU1922" s="44" t="str">
        <f>IF(Wedstrijden!AJ2087="x","ZZ","")</f>
        <v/>
      </c>
      <c r="CV1922" s="44" t="str">
        <f>IF(COUNTA(Wedstrijden!AK2087:AQ2087)&lt;&gt;0,2,"")</f>
        <v/>
      </c>
      <c r="CW1922" s="44" t="str">
        <f t="shared" si="177"/>
        <v/>
      </c>
      <c r="CX1922" s="44" t="str">
        <f>IF(Wedstrijden!AK2087="x","BB","")</f>
        <v/>
      </c>
      <c r="CY1922" s="44" t="str">
        <f>IF(Wedstrijden!AL2087="x","B","")</f>
        <v/>
      </c>
      <c r="CZ1922" s="44" t="str">
        <f>IF(Wedstrijden!AM2087="x","L","")</f>
        <v/>
      </c>
      <c r="DA1922" s="44" t="str">
        <f>IF(Wedstrijden!AN2087="x","M","")</f>
        <v/>
      </c>
      <c r="DB1922" s="44" t="str">
        <f>IF(Wedstrijden!AO2087="x","Z","")</f>
        <v/>
      </c>
      <c r="DC1922" s="44" t="str">
        <f>IF(Wedstrijden!AP2087="x","ZZ","")</f>
        <v/>
      </c>
      <c r="DD1922" s="44" t="str">
        <f>IF(Wedstrijden!AQ2087="x","1.40","")</f>
        <v/>
      </c>
      <c r="DE1922" s="44" t="str">
        <f>IF(COUNTA(Wedstrijden!AR2087:AT2087)&lt;&gt;0,6,"")</f>
        <v/>
      </c>
      <c r="DF1922" s="44" t="str">
        <f t="shared" si="178"/>
        <v/>
      </c>
      <c r="DG1922" s="44" t="str">
        <f>IF(Wedstrijden!AR2087="x","L","")</f>
        <v/>
      </c>
      <c r="DH1922" s="44" t="str">
        <f>IF(Wedstrijden!AS2087="x","M","")</f>
        <v/>
      </c>
      <c r="DI1922" s="44" t="str">
        <f>IF(Wedstrijden!AT2087="x","Z","")</f>
        <v/>
      </c>
      <c r="DJ1922" s="44" t="str">
        <f>IF(COUNTA(Wedstrijden!AU2087:AW2087)&lt;&gt;0,6,"")</f>
        <v/>
      </c>
      <c r="DK1922" s="44" t="str">
        <f t="shared" si="179"/>
        <v/>
      </c>
      <c r="DL1922" s="44" t="str">
        <f>IF(Wedstrijden!AU2087="x","L","")</f>
        <v/>
      </c>
      <c r="DM1922" s="44" t="str">
        <f>IF(Wedstrijden!AV2087="x","M","")</f>
        <v/>
      </c>
      <c r="DN1922" s="44" t="str">
        <f>IF(Wedstrijden!AW2087="x","Z","")</f>
        <v/>
      </c>
    </row>
    <row r="1923" spans="1:118" ht="15">
      <c r="A1923" s="48" t="e">
        <f>Wedstrijden!#REF!</f>
        <v>#REF!</v>
      </c>
      <c r="B1923" s="44" t="str">
        <f>IFERROR(VLOOKUP(Wedstrijden!E2088,Wedstrijdlocaties!$B$2:$E$499,2,FALSE),"")</f>
        <v/>
      </c>
      <c r="C1923" s="44" t="str">
        <f>Wedstrijden!F2088</f>
        <v/>
      </c>
      <c r="D1923" s="44" t="str">
        <f>IFERROR(VLOOKUP(Wedstrijden!G2088,Organisaties!$B$2:$C$501,2,FALSE),"")</f>
        <v/>
      </c>
      <c r="E1923" s="44" t="str">
        <f>IFERROR(VLOOKUP(Wedstrijden!G2088,Organisaties!$B$2:$F$501,5,FALSE),"")</f>
        <v/>
      </c>
      <c r="F1923" s="44" t="str">
        <f>IF(Wedstrijden!BC2088&lt;&gt;"",Wedstrijden!BC2088,"")</f>
        <v/>
      </c>
      <c r="G1923" s="44">
        <f>IF(Wedstrijden!AY2088="Indoor",1,0)</f>
        <v>0</v>
      </c>
      <c r="H1923" s="44">
        <f>Wedstrijden!AZ2088</f>
        <v>0</v>
      </c>
      <c r="I1923" s="44" t="str">
        <f>IF(Wedstrijden!AX2088="Nee",0,IF(Wedstrijden!AX2088="Ja",1,""))</f>
        <v/>
      </c>
      <c r="J1923" s="44" t="str">
        <f>IF(Wedstrijden!BA2088&lt;&gt;"",Wedstrijden!BA2088,"")</f>
        <v/>
      </c>
      <c r="W1923" s="45"/>
      <c r="AE1923" s="45"/>
      <c r="AN1923" s="45"/>
      <c r="AU1923" s="45"/>
      <c r="BA1923" s="45"/>
      <c r="BE1923" s="45"/>
      <c r="BJ1923" s="44" t="str">
        <f>IF(COUNTA(Wedstrijden!I2088:S2088)&lt;&gt;0,1,"")</f>
        <v/>
      </c>
      <c r="BK1923" s="44" t="str">
        <f t="shared" ref="BK1923:BK1986" si="180">IF(COUNTBLANK(BJ1923) = 1,"",2)</f>
        <v/>
      </c>
      <c r="BL1923" s="44" t="str">
        <f>IF(Wedstrijden!I2088="x","AA","")</f>
        <v/>
      </c>
      <c r="BM1923" s="44" t="str">
        <f>IF(Wedstrijden!J2088="x","A","")</f>
        <v/>
      </c>
      <c r="BN1923" s="44" t="str">
        <f>IF(Wedstrijden!K2088="x","B1","")</f>
        <v/>
      </c>
      <c r="BO1923" s="44" t="str">
        <f>IF(Wedstrijden!L2088="x","BB","")</f>
        <v/>
      </c>
      <c r="BP1923" s="44" t="str">
        <f>IF(Wedstrijden!M2088="x","B","")</f>
        <v/>
      </c>
      <c r="BQ1923" s="44" t="str">
        <f>IF(Wedstrijden!N2088="x","L1","")</f>
        <v/>
      </c>
      <c r="BR1923" s="44" t="str">
        <f>IF(Wedstrijden!O2088="x","L2","")</f>
        <v/>
      </c>
      <c r="BS1923" s="44" t="str">
        <f>IF(Wedstrijden!P2088="x","M1","")</f>
        <v/>
      </c>
      <c r="BT1923" s="44" t="str">
        <f>IF(Wedstrijden!Q2088="x","M2","")</f>
        <v/>
      </c>
      <c r="BU1923" s="44" t="str">
        <f>IF(Wedstrijden!R2088="x","Z1","")</f>
        <v/>
      </c>
      <c r="BV1923" s="44" t="str">
        <f>IF(Wedstrijden!S2088="x","Z2","")</f>
        <v/>
      </c>
      <c r="BW1923" s="44" t="str">
        <f>IF(COUNTA(Wedstrijden!T2088:AB2088)&lt;&gt;0,1,"")</f>
        <v/>
      </c>
      <c r="BX1923" s="44" t="str">
        <f t="shared" ref="BX1923:BX1986" si="181">IF(COUNTBLANK(BW1923) = 1,"",1)</f>
        <v/>
      </c>
      <c r="BY1923" s="44" t="str">
        <f>IF(Wedstrijden!T2088="x","BB","")</f>
        <v/>
      </c>
      <c r="BZ1923" s="44" t="str">
        <f>IF(Wedstrijden!U2088="x","B","")</f>
        <v/>
      </c>
      <c r="CA1923" s="44" t="str">
        <f>IF(Wedstrijden!V2088="x","L1","")</f>
        <v/>
      </c>
      <c r="CB1923" s="44" t="str">
        <f>IF(Wedstrijden!W2088="x","L2","")</f>
        <v/>
      </c>
      <c r="CC1923" s="44" t="str">
        <f>IF(Wedstrijden!X2088="x","M1","")</f>
        <v/>
      </c>
      <c r="CD1923" s="44" t="str">
        <f>IF(Wedstrijden!Y2088="x","M2","")</f>
        <v/>
      </c>
      <c r="CE1923" s="44" t="str">
        <f>IF(Wedstrijden!Z2088="x","Z1","")</f>
        <v/>
      </c>
      <c r="CF1923" s="44" t="str">
        <f>IF(Wedstrijden!AA2088="x","Z2","")</f>
        <v/>
      </c>
      <c r="CG1923" s="44" t="str">
        <f>IF(Wedstrijden!AB2088="x","ZZL","")</f>
        <v/>
      </c>
      <c r="CL1923" s="44" t="str">
        <f>IF(COUNTA(Wedstrijden!AC2088:AJ2088)&lt;&gt;0,2,"")</f>
        <v/>
      </c>
      <c r="CM1923" s="44" t="str">
        <f t="shared" ref="CM1923:CM1986" si="182">IF(COUNTBLANK(CL1923) = 1,"",2)</f>
        <v/>
      </c>
      <c r="CN1923" s="44" t="str">
        <f>IF(Wedstrijden!AC2088="x","AA","")</f>
        <v/>
      </c>
      <c r="CO1923" s="44" t="str">
        <f>IF(Wedstrijden!AD2088="x","A","")</f>
        <v/>
      </c>
      <c r="CP1923" s="44" t="str">
        <f>IF(Wedstrijden!AE2088="x","BB","")</f>
        <v/>
      </c>
      <c r="CQ1923" s="44" t="str">
        <f>IF(Wedstrijden!AF2088="x","B","")</f>
        <v/>
      </c>
      <c r="CR1923" s="44" t="str">
        <f>IF(Wedstrijden!AG2088="x","L","")</f>
        <v/>
      </c>
      <c r="CS1923" s="44" t="str">
        <f>IF(Wedstrijden!AH2088="x","M","")</f>
        <v/>
      </c>
      <c r="CT1923" s="44" t="str">
        <f>IF(Wedstrijden!AI2088="x","Z","")</f>
        <v/>
      </c>
      <c r="CU1923" s="44" t="str">
        <f>IF(Wedstrijden!AJ2088="x","ZZ","")</f>
        <v/>
      </c>
      <c r="CV1923" s="44" t="str">
        <f>IF(COUNTA(Wedstrijden!AK2088:AQ2088)&lt;&gt;0,2,"")</f>
        <v/>
      </c>
      <c r="CW1923" s="44" t="str">
        <f t="shared" ref="CW1923:CW1986" si="183">IF(COUNTBLANK(CV1923) = 1,"",1)</f>
        <v/>
      </c>
      <c r="CX1923" s="44" t="str">
        <f>IF(Wedstrijden!AK2088="x","BB","")</f>
        <v/>
      </c>
      <c r="CY1923" s="44" t="str">
        <f>IF(Wedstrijden!AL2088="x","B","")</f>
        <v/>
      </c>
      <c r="CZ1923" s="44" t="str">
        <f>IF(Wedstrijden!AM2088="x","L","")</f>
        <v/>
      </c>
      <c r="DA1923" s="44" t="str">
        <f>IF(Wedstrijden!AN2088="x","M","")</f>
        <v/>
      </c>
      <c r="DB1923" s="44" t="str">
        <f>IF(Wedstrijden!AO2088="x","Z","")</f>
        <v/>
      </c>
      <c r="DC1923" s="44" t="str">
        <f>IF(Wedstrijden!AP2088="x","ZZ","")</f>
        <v/>
      </c>
      <c r="DD1923" s="44" t="str">
        <f>IF(Wedstrijden!AQ2088="x","1.40","")</f>
        <v/>
      </c>
      <c r="DE1923" s="44" t="str">
        <f>IF(COUNTA(Wedstrijden!AR2088:AT2088)&lt;&gt;0,6,"")</f>
        <v/>
      </c>
      <c r="DF1923" s="44" t="str">
        <f t="shared" ref="DF1923:DF1986" si="184">IF(COUNTBLANK(DE1923) = 1,"",2)</f>
        <v/>
      </c>
      <c r="DG1923" s="44" t="str">
        <f>IF(Wedstrijden!AR2088="x","L","")</f>
        <v/>
      </c>
      <c r="DH1923" s="44" t="str">
        <f>IF(Wedstrijden!AS2088="x","M","")</f>
        <v/>
      </c>
      <c r="DI1923" s="44" t="str">
        <f>IF(Wedstrijden!AT2088="x","Z","")</f>
        <v/>
      </c>
      <c r="DJ1923" s="44" t="str">
        <f>IF(COUNTA(Wedstrijden!AU2088:AW2088)&lt;&gt;0,6,"")</f>
        <v/>
      </c>
      <c r="DK1923" s="44" t="str">
        <f t="shared" ref="DK1923:DK1986" si="185">IF(COUNTBLANK(DJ1923) = 1,"",1)</f>
        <v/>
      </c>
      <c r="DL1923" s="44" t="str">
        <f>IF(Wedstrijden!AU2088="x","L","")</f>
        <v/>
      </c>
      <c r="DM1923" s="44" t="str">
        <f>IF(Wedstrijden!AV2088="x","M","")</f>
        <v/>
      </c>
      <c r="DN1923" s="44" t="str">
        <f>IF(Wedstrijden!AW2088="x","Z","")</f>
        <v/>
      </c>
    </row>
    <row r="1924" spans="1:118" ht="15">
      <c r="A1924" s="48" t="e">
        <f>Wedstrijden!#REF!</f>
        <v>#REF!</v>
      </c>
      <c r="B1924" s="44" t="str">
        <f>IFERROR(VLOOKUP(Wedstrijden!E2089,Wedstrijdlocaties!$B$2:$E$499,2,FALSE),"")</f>
        <v/>
      </c>
      <c r="C1924" s="44" t="str">
        <f>Wedstrijden!F2089</f>
        <v/>
      </c>
      <c r="D1924" s="44" t="str">
        <f>IFERROR(VLOOKUP(Wedstrijden!G2089,Organisaties!$B$2:$C$501,2,FALSE),"")</f>
        <v/>
      </c>
      <c r="E1924" s="44" t="str">
        <f>IFERROR(VLOOKUP(Wedstrijden!G2089,Organisaties!$B$2:$F$501,5,FALSE),"")</f>
        <v/>
      </c>
      <c r="F1924" s="44" t="str">
        <f>IF(Wedstrijden!BC2089&lt;&gt;"",Wedstrijden!BC2089,"")</f>
        <v/>
      </c>
      <c r="G1924" s="44">
        <f>IF(Wedstrijden!AY2089="Indoor",1,0)</f>
        <v>0</v>
      </c>
      <c r="H1924" s="44">
        <f>Wedstrijden!AZ2089</f>
        <v>0</v>
      </c>
      <c r="I1924" s="44" t="str">
        <f>IF(Wedstrijden!AX2089="Nee",0,IF(Wedstrijden!AX2089="Ja",1,""))</f>
        <v/>
      </c>
      <c r="J1924" s="44" t="str">
        <f>IF(Wedstrijden!BA2089&lt;&gt;"",Wedstrijden!BA2089,"")</f>
        <v/>
      </c>
      <c r="W1924" s="45"/>
      <c r="AE1924" s="45"/>
      <c r="AN1924" s="45"/>
      <c r="AU1924" s="45"/>
      <c r="BA1924" s="45"/>
      <c r="BE1924" s="45"/>
      <c r="BJ1924" s="44" t="str">
        <f>IF(COUNTA(Wedstrijden!I2089:S2089)&lt;&gt;0,1,"")</f>
        <v/>
      </c>
      <c r="BK1924" s="44" t="str">
        <f t="shared" si="180"/>
        <v/>
      </c>
      <c r="BL1924" s="44" t="str">
        <f>IF(Wedstrijden!I2089="x","AA","")</f>
        <v/>
      </c>
      <c r="BM1924" s="44" t="str">
        <f>IF(Wedstrijden!J2089="x","A","")</f>
        <v/>
      </c>
      <c r="BN1924" s="44" t="str">
        <f>IF(Wedstrijden!K2089="x","B1","")</f>
        <v/>
      </c>
      <c r="BO1924" s="44" t="str">
        <f>IF(Wedstrijden!L2089="x","BB","")</f>
        <v/>
      </c>
      <c r="BP1924" s="44" t="str">
        <f>IF(Wedstrijden!M2089="x","B","")</f>
        <v/>
      </c>
      <c r="BQ1924" s="44" t="str">
        <f>IF(Wedstrijden!N2089="x","L1","")</f>
        <v/>
      </c>
      <c r="BR1924" s="44" t="str">
        <f>IF(Wedstrijden!O2089="x","L2","")</f>
        <v/>
      </c>
      <c r="BS1924" s="44" t="str">
        <f>IF(Wedstrijden!P2089="x","M1","")</f>
        <v/>
      </c>
      <c r="BT1924" s="44" t="str">
        <f>IF(Wedstrijden!Q2089="x","M2","")</f>
        <v/>
      </c>
      <c r="BU1924" s="44" t="str">
        <f>IF(Wedstrijden!R2089="x","Z1","")</f>
        <v/>
      </c>
      <c r="BV1924" s="44" t="str">
        <f>IF(Wedstrijden!S2089="x","Z2","")</f>
        <v/>
      </c>
      <c r="BW1924" s="44" t="str">
        <f>IF(COUNTA(Wedstrijden!T2089:AB2089)&lt;&gt;0,1,"")</f>
        <v/>
      </c>
      <c r="BX1924" s="44" t="str">
        <f t="shared" si="181"/>
        <v/>
      </c>
      <c r="BY1924" s="44" t="str">
        <f>IF(Wedstrijden!T2089="x","BB","")</f>
        <v/>
      </c>
      <c r="BZ1924" s="44" t="str">
        <f>IF(Wedstrijden!U2089="x","B","")</f>
        <v/>
      </c>
      <c r="CA1924" s="44" t="str">
        <f>IF(Wedstrijden!V2089="x","L1","")</f>
        <v/>
      </c>
      <c r="CB1924" s="44" t="str">
        <f>IF(Wedstrijden!W2089="x","L2","")</f>
        <v/>
      </c>
      <c r="CC1924" s="44" t="str">
        <f>IF(Wedstrijden!X2089="x","M1","")</f>
        <v/>
      </c>
      <c r="CD1924" s="44" t="str">
        <f>IF(Wedstrijden!Y2089="x","M2","")</f>
        <v/>
      </c>
      <c r="CE1924" s="44" t="str">
        <f>IF(Wedstrijden!Z2089="x","Z1","")</f>
        <v/>
      </c>
      <c r="CF1924" s="44" t="str">
        <f>IF(Wedstrijden!AA2089="x","Z2","")</f>
        <v/>
      </c>
      <c r="CG1924" s="44" t="str">
        <f>IF(Wedstrijden!AB2089="x","ZZL","")</f>
        <v/>
      </c>
      <c r="CL1924" s="44" t="str">
        <f>IF(COUNTA(Wedstrijden!AC2089:AJ2089)&lt;&gt;0,2,"")</f>
        <v/>
      </c>
      <c r="CM1924" s="44" t="str">
        <f t="shared" si="182"/>
        <v/>
      </c>
      <c r="CN1924" s="44" t="str">
        <f>IF(Wedstrijden!AC2089="x","AA","")</f>
        <v/>
      </c>
      <c r="CO1924" s="44" t="str">
        <f>IF(Wedstrijden!AD2089="x","A","")</f>
        <v/>
      </c>
      <c r="CP1924" s="44" t="str">
        <f>IF(Wedstrijden!AE2089="x","BB","")</f>
        <v/>
      </c>
      <c r="CQ1924" s="44" t="str">
        <f>IF(Wedstrijden!AF2089="x","B","")</f>
        <v/>
      </c>
      <c r="CR1924" s="44" t="str">
        <f>IF(Wedstrijden!AG2089="x","L","")</f>
        <v/>
      </c>
      <c r="CS1924" s="44" t="str">
        <f>IF(Wedstrijden!AH2089="x","M","")</f>
        <v/>
      </c>
      <c r="CT1924" s="44" t="str">
        <f>IF(Wedstrijden!AI2089="x","Z","")</f>
        <v/>
      </c>
      <c r="CU1924" s="44" t="str">
        <f>IF(Wedstrijden!AJ2089="x","ZZ","")</f>
        <v/>
      </c>
      <c r="CV1924" s="44" t="str">
        <f>IF(COUNTA(Wedstrijden!AK2089:AQ2089)&lt;&gt;0,2,"")</f>
        <v/>
      </c>
      <c r="CW1924" s="44" t="str">
        <f t="shared" si="183"/>
        <v/>
      </c>
      <c r="CX1924" s="44" t="str">
        <f>IF(Wedstrijden!AK2089="x","BB","")</f>
        <v/>
      </c>
      <c r="CY1924" s="44" t="str">
        <f>IF(Wedstrijden!AL2089="x","B","")</f>
        <v/>
      </c>
      <c r="CZ1924" s="44" t="str">
        <f>IF(Wedstrijden!AM2089="x","L","")</f>
        <v/>
      </c>
      <c r="DA1924" s="44" t="str">
        <f>IF(Wedstrijden!AN2089="x","M","")</f>
        <v/>
      </c>
      <c r="DB1924" s="44" t="str">
        <f>IF(Wedstrijden!AO2089="x","Z","")</f>
        <v/>
      </c>
      <c r="DC1924" s="44" t="str">
        <f>IF(Wedstrijden!AP2089="x","ZZ","")</f>
        <v/>
      </c>
      <c r="DD1924" s="44" t="str">
        <f>IF(Wedstrijden!AQ2089="x","1.40","")</f>
        <v/>
      </c>
      <c r="DE1924" s="44" t="str">
        <f>IF(COUNTA(Wedstrijden!AR2089:AT2089)&lt;&gt;0,6,"")</f>
        <v/>
      </c>
      <c r="DF1924" s="44" t="str">
        <f t="shared" si="184"/>
        <v/>
      </c>
      <c r="DG1924" s="44" t="str">
        <f>IF(Wedstrijden!AR2089="x","L","")</f>
        <v/>
      </c>
      <c r="DH1924" s="44" t="str">
        <f>IF(Wedstrijden!AS2089="x","M","")</f>
        <v/>
      </c>
      <c r="DI1924" s="44" t="str">
        <f>IF(Wedstrijden!AT2089="x","Z","")</f>
        <v/>
      </c>
      <c r="DJ1924" s="44" t="str">
        <f>IF(COUNTA(Wedstrijden!AU2089:AW2089)&lt;&gt;0,6,"")</f>
        <v/>
      </c>
      <c r="DK1924" s="44" t="str">
        <f t="shared" si="185"/>
        <v/>
      </c>
      <c r="DL1924" s="44" t="str">
        <f>IF(Wedstrijden!AU2089="x","L","")</f>
        <v/>
      </c>
      <c r="DM1924" s="44" t="str">
        <f>IF(Wedstrijden!AV2089="x","M","")</f>
        <v/>
      </c>
      <c r="DN1924" s="44" t="str">
        <f>IF(Wedstrijden!AW2089="x","Z","")</f>
        <v/>
      </c>
    </row>
    <row r="1925" spans="1:118" ht="15">
      <c r="A1925" s="48" t="e">
        <f>Wedstrijden!#REF!</f>
        <v>#REF!</v>
      </c>
      <c r="B1925" s="44" t="str">
        <f>IFERROR(VLOOKUP(Wedstrijden!E2090,Wedstrijdlocaties!$B$2:$E$499,2,FALSE),"")</f>
        <v/>
      </c>
      <c r="C1925" s="44" t="str">
        <f>Wedstrijden!F2090</f>
        <v/>
      </c>
      <c r="D1925" s="44" t="str">
        <f>IFERROR(VLOOKUP(Wedstrijden!G2090,Organisaties!$B$2:$C$501,2,FALSE),"")</f>
        <v/>
      </c>
      <c r="E1925" s="44" t="str">
        <f>IFERROR(VLOOKUP(Wedstrijden!G2090,Organisaties!$B$2:$F$501,5,FALSE),"")</f>
        <v/>
      </c>
      <c r="F1925" s="44" t="str">
        <f>IF(Wedstrijden!BC2090&lt;&gt;"",Wedstrijden!BC2090,"")</f>
        <v/>
      </c>
      <c r="G1925" s="44">
        <f>IF(Wedstrijden!AY2090="Indoor",1,0)</f>
        <v>0</v>
      </c>
      <c r="H1925" s="44">
        <f>Wedstrijden!AZ2090</f>
        <v>0</v>
      </c>
      <c r="I1925" s="44" t="str">
        <f>IF(Wedstrijden!AX2090="Nee",0,IF(Wedstrijden!AX2090="Ja",1,""))</f>
        <v/>
      </c>
      <c r="J1925" s="44" t="str">
        <f>IF(Wedstrijden!BA2090&lt;&gt;"",Wedstrijden!BA2090,"")</f>
        <v/>
      </c>
      <c r="W1925" s="45"/>
      <c r="AE1925" s="45"/>
      <c r="AN1925" s="45"/>
      <c r="AU1925" s="45"/>
      <c r="BA1925" s="45"/>
      <c r="BE1925" s="45"/>
      <c r="BJ1925" s="44" t="str">
        <f>IF(COUNTA(Wedstrijden!I2090:S2090)&lt;&gt;0,1,"")</f>
        <v/>
      </c>
      <c r="BK1925" s="44" t="str">
        <f t="shared" si="180"/>
        <v/>
      </c>
      <c r="BL1925" s="44" t="str">
        <f>IF(Wedstrijden!I2090="x","AA","")</f>
        <v/>
      </c>
      <c r="BM1925" s="44" t="str">
        <f>IF(Wedstrijden!J2090="x","A","")</f>
        <v/>
      </c>
      <c r="BN1925" s="44" t="str">
        <f>IF(Wedstrijden!K2090="x","B1","")</f>
        <v/>
      </c>
      <c r="BO1925" s="44" t="str">
        <f>IF(Wedstrijden!L2090="x","BB","")</f>
        <v/>
      </c>
      <c r="BP1925" s="44" t="str">
        <f>IF(Wedstrijden!M2090="x","B","")</f>
        <v/>
      </c>
      <c r="BQ1925" s="44" t="str">
        <f>IF(Wedstrijden!N2090="x","L1","")</f>
        <v/>
      </c>
      <c r="BR1925" s="44" t="str">
        <f>IF(Wedstrijden!O2090="x","L2","")</f>
        <v/>
      </c>
      <c r="BS1925" s="44" t="str">
        <f>IF(Wedstrijden!P2090="x","M1","")</f>
        <v/>
      </c>
      <c r="BT1925" s="44" t="str">
        <f>IF(Wedstrijden!Q2090="x","M2","")</f>
        <v/>
      </c>
      <c r="BU1925" s="44" t="str">
        <f>IF(Wedstrijden!R2090="x","Z1","")</f>
        <v/>
      </c>
      <c r="BV1925" s="44" t="str">
        <f>IF(Wedstrijden!S2090="x","Z2","")</f>
        <v/>
      </c>
      <c r="BW1925" s="44" t="str">
        <f>IF(COUNTA(Wedstrijden!T2090:AB2090)&lt;&gt;0,1,"")</f>
        <v/>
      </c>
      <c r="BX1925" s="44" t="str">
        <f t="shared" si="181"/>
        <v/>
      </c>
      <c r="BY1925" s="44" t="str">
        <f>IF(Wedstrijden!T2090="x","BB","")</f>
        <v/>
      </c>
      <c r="BZ1925" s="44" t="str">
        <f>IF(Wedstrijden!U2090="x","B","")</f>
        <v/>
      </c>
      <c r="CA1925" s="44" t="str">
        <f>IF(Wedstrijden!V2090="x","L1","")</f>
        <v/>
      </c>
      <c r="CB1925" s="44" t="str">
        <f>IF(Wedstrijden!W2090="x","L2","")</f>
        <v/>
      </c>
      <c r="CC1925" s="44" t="str">
        <f>IF(Wedstrijden!X2090="x","M1","")</f>
        <v/>
      </c>
      <c r="CD1925" s="44" t="str">
        <f>IF(Wedstrijden!Y2090="x","M2","")</f>
        <v/>
      </c>
      <c r="CE1925" s="44" t="str">
        <f>IF(Wedstrijden!Z2090="x","Z1","")</f>
        <v/>
      </c>
      <c r="CF1925" s="44" t="str">
        <f>IF(Wedstrijden!AA2090="x","Z2","")</f>
        <v/>
      </c>
      <c r="CG1925" s="44" t="str">
        <f>IF(Wedstrijden!AB2090="x","ZZL","")</f>
        <v/>
      </c>
      <c r="CL1925" s="44" t="str">
        <f>IF(COUNTA(Wedstrijden!AC2090:AJ2090)&lt;&gt;0,2,"")</f>
        <v/>
      </c>
      <c r="CM1925" s="44" t="str">
        <f t="shared" si="182"/>
        <v/>
      </c>
      <c r="CN1925" s="44" t="str">
        <f>IF(Wedstrijden!AC2090="x","AA","")</f>
        <v/>
      </c>
      <c r="CO1925" s="44" t="str">
        <f>IF(Wedstrijden!AD2090="x","A","")</f>
        <v/>
      </c>
      <c r="CP1925" s="44" t="str">
        <f>IF(Wedstrijden!AE2090="x","BB","")</f>
        <v/>
      </c>
      <c r="CQ1925" s="44" t="str">
        <f>IF(Wedstrijden!AF2090="x","B","")</f>
        <v/>
      </c>
      <c r="CR1925" s="44" t="str">
        <f>IF(Wedstrijden!AG2090="x","L","")</f>
        <v/>
      </c>
      <c r="CS1925" s="44" t="str">
        <f>IF(Wedstrijden!AH2090="x","M","")</f>
        <v/>
      </c>
      <c r="CT1925" s="44" t="str">
        <f>IF(Wedstrijden!AI2090="x","Z","")</f>
        <v/>
      </c>
      <c r="CU1925" s="44" t="str">
        <f>IF(Wedstrijden!AJ2090="x","ZZ","")</f>
        <v/>
      </c>
      <c r="CV1925" s="44" t="str">
        <f>IF(COUNTA(Wedstrijden!AK2090:AQ2090)&lt;&gt;0,2,"")</f>
        <v/>
      </c>
      <c r="CW1925" s="44" t="str">
        <f t="shared" si="183"/>
        <v/>
      </c>
      <c r="CX1925" s="44" t="str">
        <f>IF(Wedstrijden!AK2090="x","BB","")</f>
        <v/>
      </c>
      <c r="CY1925" s="44" t="str">
        <f>IF(Wedstrijden!AL2090="x","B","")</f>
        <v/>
      </c>
      <c r="CZ1925" s="44" t="str">
        <f>IF(Wedstrijden!AM2090="x","L","")</f>
        <v/>
      </c>
      <c r="DA1925" s="44" t="str">
        <f>IF(Wedstrijden!AN2090="x","M","")</f>
        <v/>
      </c>
      <c r="DB1925" s="44" t="str">
        <f>IF(Wedstrijden!AO2090="x","Z","")</f>
        <v/>
      </c>
      <c r="DC1925" s="44" t="str">
        <f>IF(Wedstrijden!AP2090="x","ZZ","")</f>
        <v/>
      </c>
      <c r="DD1925" s="44" t="str">
        <f>IF(Wedstrijden!AQ2090="x","1.40","")</f>
        <v/>
      </c>
      <c r="DE1925" s="44" t="str">
        <f>IF(COUNTA(Wedstrijden!AR2090:AT2090)&lt;&gt;0,6,"")</f>
        <v/>
      </c>
      <c r="DF1925" s="44" t="str">
        <f t="shared" si="184"/>
        <v/>
      </c>
      <c r="DG1925" s="44" t="str">
        <f>IF(Wedstrijden!AR2090="x","L","")</f>
        <v/>
      </c>
      <c r="DH1925" s="44" t="str">
        <f>IF(Wedstrijden!AS2090="x","M","")</f>
        <v/>
      </c>
      <c r="DI1925" s="44" t="str">
        <f>IF(Wedstrijden!AT2090="x","Z","")</f>
        <v/>
      </c>
      <c r="DJ1925" s="44" t="str">
        <f>IF(COUNTA(Wedstrijden!AU2090:AW2090)&lt;&gt;0,6,"")</f>
        <v/>
      </c>
      <c r="DK1925" s="44" t="str">
        <f t="shared" si="185"/>
        <v/>
      </c>
      <c r="DL1925" s="44" t="str">
        <f>IF(Wedstrijden!AU2090="x","L","")</f>
        <v/>
      </c>
      <c r="DM1925" s="44" t="str">
        <f>IF(Wedstrijden!AV2090="x","M","")</f>
        <v/>
      </c>
      <c r="DN1925" s="44" t="str">
        <f>IF(Wedstrijden!AW2090="x","Z","")</f>
        <v/>
      </c>
    </row>
    <row r="1926" spans="1:118" ht="15">
      <c r="A1926" s="48" t="e">
        <f>Wedstrijden!#REF!</f>
        <v>#REF!</v>
      </c>
      <c r="B1926" s="44" t="str">
        <f>IFERROR(VLOOKUP(Wedstrijden!E2091,Wedstrijdlocaties!$B$2:$E$499,2,FALSE),"")</f>
        <v/>
      </c>
      <c r="C1926" s="44" t="str">
        <f>Wedstrijden!F2091</f>
        <v/>
      </c>
      <c r="D1926" s="44" t="str">
        <f>IFERROR(VLOOKUP(Wedstrijden!G2091,Organisaties!$B$2:$C$501,2,FALSE),"")</f>
        <v/>
      </c>
      <c r="E1926" s="44" t="str">
        <f>IFERROR(VLOOKUP(Wedstrijden!G2091,Organisaties!$B$2:$F$501,5,FALSE),"")</f>
        <v/>
      </c>
      <c r="F1926" s="44" t="str">
        <f>IF(Wedstrijden!BC2091&lt;&gt;"",Wedstrijden!BC2091,"")</f>
        <v/>
      </c>
      <c r="G1926" s="44">
        <f>IF(Wedstrijden!AY2091="Indoor",1,0)</f>
        <v>0</v>
      </c>
      <c r="H1926" s="44">
        <f>Wedstrijden!AZ2091</f>
        <v>0</v>
      </c>
      <c r="I1926" s="44" t="str">
        <f>IF(Wedstrijden!AX2091="Nee",0,IF(Wedstrijden!AX2091="Ja",1,""))</f>
        <v/>
      </c>
      <c r="J1926" s="44" t="str">
        <f>IF(Wedstrijden!BA2091&lt;&gt;"",Wedstrijden!BA2091,"")</f>
        <v/>
      </c>
      <c r="W1926" s="45"/>
      <c r="AE1926" s="45"/>
      <c r="AN1926" s="45"/>
      <c r="AU1926" s="45"/>
      <c r="BA1926" s="45"/>
      <c r="BE1926" s="45"/>
      <c r="BJ1926" s="44" t="str">
        <f>IF(COUNTA(Wedstrijden!I2091:S2091)&lt;&gt;0,1,"")</f>
        <v/>
      </c>
      <c r="BK1926" s="44" t="str">
        <f t="shared" si="180"/>
        <v/>
      </c>
      <c r="BL1926" s="44" t="str">
        <f>IF(Wedstrijden!I2091="x","AA","")</f>
        <v/>
      </c>
      <c r="BM1926" s="44" t="str">
        <f>IF(Wedstrijden!J2091="x","A","")</f>
        <v/>
      </c>
      <c r="BN1926" s="44" t="str">
        <f>IF(Wedstrijden!K2091="x","B1","")</f>
        <v/>
      </c>
      <c r="BO1926" s="44" t="str">
        <f>IF(Wedstrijden!L2091="x","BB","")</f>
        <v/>
      </c>
      <c r="BP1926" s="44" t="str">
        <f>IF(Wedstrijden!M2091="x","B","")</f>
        <v/>
      </c>
      <c r="BQ1926" s="44" t="str">
        <f>IF(Wedstrijden!N2091="x","L1","")</f>
        <v/>
      </c>
      <c r="BR1926" s="44" t="str">
        <f>IF(Wedstrijden!O2091="x","L2","")</f>
        <v/>
      </c>
      <c r="BS1926" s="44" t="str">
        <f>IF(Wedstrijden!P2091="x","M1","")</f>
        <v/>
      </c>
      <c r="BT1926" s="44" t="str">
        <f>IF(Wedstrijden!Q2091="x","M2","")</f>
        <v/>
      </c>
      <c r="BU1926" s="44" t="str">
        <f>IF(Wedstrijden!R2091="x","Z1","")</f>
        <v/>
      </c>
      <c r="BV1926" s="44" t="str">
        <f>IF(Wedstrijden!S2091="x","Z2","")</f>
        <v/>
      </c>
      <c r="BW1926" s="44" t="str">
        <f>IF(COUNTA(Wedstrijden!T2091:AB2091)&lt;&gt;0,1,"")</f>
        <v/>
      </c>
      <c r="BX1926" s="44" t="str">
        <f t="shared" si="181"/>
        <v/>
      </c>
      <c r="BY1926" s="44" t="str">
        <f>IF(Wedstrijden!T2091="x","BB","")</f>
        <v/>
      </c>
      <c r="BZ1926" s="44" t="str">
        <f>IF(Wedstrijden!U2091="x","B","")</f>
        <v/>
      </c>
      <c r="CA1926" s="44" t="str">
        <f>IF(Wedstrijden!V2091="x","L1","")</f>
        <v/>
      </c>
      <c r="CB1926" s="44" t="str">
        <f>IF(Wedstrijden!W2091="x","L2","")</f>
        <v/>
      </c>
      <c r="CC1926" s="44" t="str">
        <f>IF(Wedstrijden!X2091="x","M1","")</f>
        <v/>
      </c>
      <c r="CD1926" s="44" t="str">
        <f>IF(Wedstrijden!Y2091="x","M2","")</f>
        <v/>
      </c>
      <c r="CE1926" s="44" t="str">
        <f>IF(Wedstrijden!Z2091="x","Z1","")</f>
        <v/>
      </c>
      <c r="CF1926" s="44" t="str">
        <f>IF(Wedstrijden!AA2091="x","Z2","")</f>
        <v/>
      </c>
      <c r="CG1926" s="44" t="str">
        <f>IF(Wedstrijden!AB2091="x","ZZL","")</f>
        <v/>
      </c>
      <c r="CL1926" s="44" t="str">
        <f>IF(COUNTA(Wedstrijden!AC2091:AJ2091)&lt;&gt;0,2,"")</f>
        <v/>
      </c>
      <c r="CM1926" s="44" t="str">
        <f t="shared" si="182"/>
        <v/>
      </c>
      <c r="CN1926" s="44" t="str">
        <f>IF(Wedstrijden!AC2091="x","AA","")</f>
        <v/>
      </c>
      <c r="CO1926" s="44" t="str">
        <f>IF(Wedstrijden!AD2091="x","A","")</f>
        <v/>
      </c>
      <c r="CP1926" s="44" t="str">
        <f>IF(Wedstrijden!AE2091="x","BB","")</f>
        <v/>
      </c>
      <c r="CQ1926" s="44" t="str">
        <f>IF(Wedstrijden!AF2091="x","B","")</f>
        <v/>
      </c>
      <c r="CR1926" s="44" t="str">
        <f>IF(Wedstrijden!AG2091="x","L","")</f>
        <v/>
      </c>
      <c r="CS1926" s="44" t="str">
        <f>IF(Wedstrijden!AH2091="x","M","")</f>
        <v/>
      </c>
      <c r="CT1926" s="44" t="str">
        <f>IF(Wedstrijden!AI2091="x","Z","")</f>
        <v/>
      </c>
      <c r="CU1926" s="44" t="str">
        <f>IF(Wedstrijden!AJ2091="x","ZZ","")</f>
        <v/>
      </c>
      <c r="CV1926" s="44" t="str">
        <f>IF(COUNTA(Wedstrijden!AK2091:AQ2091)&lt;&gt;0,2,"")</f>
        <v/>
      </c>
      <c r="CW1926" s="44" t="str">
        <f t="shared" si="183"/>
        <v/>
      </c>
      <c r="CX1926" s="44" t="str">
        <f>IF(Wedstrijden!AK2091="x","BB","")</f>
        <v/>
      </c>
      <c r="CY1926" s="44" t="str">
        <f>IF(Wedstrijden!AL2091="x","B","")</f>
        <v/>
      </c>
      <c r="CZ1926" s="44" t="str">
        <f>IF(Wedstrijden!AM2091="x","L","")</f>
        <v/>
      </c>
      <c r="DA1926" s="44" t="str">
        <f>IF(Wedstrijden!AN2091="x","M","")</f>
        <v/>
      </c>
      <c r="DB1926" s="44" t="str">
        <f>IF(Wedstrijden!AO2091="x","Z","")</f>
        <v/>
      </c>
      <c r="DC1926" s="44" t="str">
        <f>IF(Wedstrijden!AP2091="x","ZZ","")</f>
        <v/>
      </c>
      <c r="DD1926" s="44" t="str">
        <f>IF(Wedstrijden!AQ2091="x","1.40","")</f>
        <v/>
      </c>
      <c r="DE1926" s="44" t="str">
        <f>IF(COUNTA(Wedstrijden!AR2091:AT2091)&lt;&gt;0,6,"")</f>
        <v/>
      </c>
      <c r="DF1926" s="44" t="str">
        <f t="shared" si="184"/>
        <v/>
      </c>
      <c r="DG1926" s="44" t="str">
        <f>IF(Wedstrijden!AR2091="x","L","")</f>
        <v/>
      </c>
      <c r="DH1926" s="44" t="str">
        <f>IF(Wedstrijden!AS2091="x","M","")</f>
        <v/>
      </c>
      <c r="DI1926" s="44" t="str">
        <f>IF(Wedstrijden!AT2091="x","Z","")</f>
        <v/>
      </c>
      <c r="DJ1926" s="44" t="str">
        <f>IF(COUNTA(Wedstrijden!AU2091:AW2091)&lt;&gt;0,6,"")</f>
        <v/>
      </c>
      <c r="DK1926" s="44" t="str">
        <f t="shared" si="185"/>
        <v/>
      </c>
      <c r="DL1926" s="44" t="str">
        <f>IF(Wedstrijden!AU2091="x","L","")</f>
        <v/>
      </c>
      <c r="DM1926" s="44" t="str">
        <f>IF(Wedstrijden!AV2091="x","M","")</f>
        <v/>
      </c>
      <c r="DN1926" s="44" t="str">
        <f>IF(Wedstrijden!AW2091="x","Z","")</f>
        <v/>
      </c>
    </row>
    <row r="1927" spans="1:118" ht="15">
      <c r="A1927" s="48" t="e">
        <f>Wedstrijden!#REF!</f>
        <v>#REF!</v>
      </c>
      <c r="B1927" s="44" t="str">
        <f>IFERROR(VLOOKUP(Wedstrijden!E2092,Wedstrijdlocaties!$B$2:$E$499,2,FALSE),"")</f>
        <v/>
      </c>
      <c r="C1927" s="44" t="str">
        <f>Wedstrijden!F2092</f>
        <v/>
      </c>
      <c r="D1927" s="44" t="str">
        <f>IFERROR(VLOOKUP(Wedstrijden!G2092,Organisaties!$B$2:$C$501,2,FALSE),"")</f>
        <v/>
      </c>
      <c r="E1927" s="44" t="str">
        <f>IFERROR(VLOOKUP(Wedstrijden!G2092,Organisaties!$B$2:$F$501,5,FALSE),"")</f>
        <v/>
      </c>
      <c r="F1927" s="44" t="str">
        <f>IF(Wedstrijden!BC2092&lt;&gt;"",Wedstrijden!BC2092,"")</f>
        <v/>
      </c>
      <c r="G1927" s="44">
        <f>IF(Wedstrijden!AY2092="Indoor",1,0)</f>
        <v>0</v>
      </c>
      <c r="H1927" s="44">
        <f>Wedstrijden!AZ2092</f>
        <v>0</v>
      </c>
      <c r="I1927" s="44" t="str">
        <f>IF(Wedstrijden!AX2092="Nee",0,IF(Wedstrijden!AX2092="Ja",1,""))</f>
        <v/>
      </c>
      <c r="J1927" s="44" t="str">
        <f>IF(Wedstrijden!BA2092&lt;&gt;"",Wedstrijden!BA2092,"")</f>
        <v/>
      </c>
      <c r="W1927" s="45"/>
      <c r="AE1927" s="45"/>
      <c r="AN1927" s="45"/>
      <c r="AU1927" s="45"/>
      <c r="BA1927" s="45"/>
      <c r="BE1927" s="45"/>
      <c r="BJ1927" s="44" t="str">
        <f>IF(COUNTA(Wedstrijden!I2092:S2092)&lt;&gt;0,1,"")</f>
        <v/>
      </c>
      <c r="BK1927" s="44" t="str">
        <f t="shared" si="180"/>
        <v/>
      </c>
      <c r="BL1927" s="44" t="str">
        <f>IF(Wedstrijden!I2092="x","AA","")</f>
        <v/>
      </c>
      <c r="BM1927" s="44" t="str">
        <f>IF(Wedstrijden!J2092="x","A","")</f>
        <v/>
      </c>
      <c r="BN1927" s="44" t="str">
        <f>IF(Wedstrijden!K2092="x","B1","")</f>
        <v/>
      </c>
      <c r="BO1927" s="44" t="str">
        <f>IF(Wedstrijden!L2092="x","BB","")</f>
        <v/>
      </c>
      <c r="BP1927" s="44" t="str">
        <f>IF(Wedstrijden!M2092="x","B","")</f>
        <v/>
      </c>
      <c r="BQ1927" s="44" t="str">
        <f>IF(Wedstrijden!N2092="x","L1","")</f>
        <v/>
      </c>
      <c r="BR1927" s="44" t="str">
        <f>IF(Wedstrijden!O2092="x","L2","")</f>
        <v/>
      </c>
      <c r="BS1927" s="44" t="str">
        <f>IF(Wedstrijden!P2092="x","M1","")</f>
        <v/>
      </c>
      <c r="BT1927" s="44" t="str">
        <f>IF(Wedstrijden!Q2092="x","M2","")</f>
        <v/>
      </c>
      <c r="BU1927" s="44" t="str">
        <f>IF(Wedstrijden!R2092="x","Z1","")</f>
        <v/>
      </c>
      <c r="BV1927" s="44" t="str">
        <f>IF(Wedstrijden!S2092="x","Z2","")</f>
        <v/>
      </c>
      <c r="BW1927" s="44" t="str">
        <f>IF(COUNTA(Wedstrijden!T2092:AB2092)&lt;&gt;0,1,"")</f>
        <v/>
      </c>
      <c r="BX1927" s="44" t="str">
        <f t="shared" si="181"/>
        <v/>
      </c>
      <c r="BY1927" s="44" t="str">
        <f>IF(Wedstrijden!T2092="x","BB","")</f>
        <v/>
      </c>
      <c r="BZ1927" s="44" t="str">
        <f>IF(Wedstrijden!U2092="x","B","")</f>
        <v/>
      </c>
      <c r="CA1927" s="44" t="str">
        <f>IF(Wedstrijden!V2092="x","L1","")</f>
        <v/>
      </c>
      <c r="CB1927" s="44" t="str">
        <f>IF(Wedstrijden!W2092="x","L2","")</f>
        <v/>
      </c>
      <c r="CC1927" s="44" t="str">
        <f>IF(Wedstrijden!X2092="x","M1","")</f>
        <v/>
      </c>
      <c r="CD1927" s="44" t="str">
        <f>IF(Wedstrijden!Y2092="x","M2","")</f>
        <v/>
      </c>
      <c r="CE1927" s="44" t="str">
        <f>IF(Wedstrijden!Z2092="x","Z1","")</f>
        <v/>
      </c>
      <c r="CF1927" s="44" t="str">
        <f>IF(Wedstrijden!AA2092="x","Z2","")</f>
        <v/>
      </c>
      <c r="CG1927" s="44" t="str">
        <f>IF(Wedstrijden!AB2092="x","ZZL","")</f>
        <v/>
      </c>
      <c r="CL1927" s="44" t="str">
        <f>IF(COUNTA(Wedstrijden!AC2092:AJ2092)&lt;&gt;0,2,"")</f>
        <v/>
      </c>
      <c r="CM1927" s="44" t="str">
        <f t="shared" si="182"/>
        <v/>
      </c>
      <c r="CN1927" s="44" t="str">
        <f>IF(Wedstrijden!AC2092="x","AA","")</f>
        <v/>
      </c>
      <c r="CO1927" s="44" t="str">
        <f>IF(Wedstrijden!AD2092="x","A","")</f>
        <v/>
      </c>
      <c r="CP1927" s="44" t="str">
        <f>IF(Wedstrijden!AE2092="x","BB","")</f>
        <v/>
      </c>
      <c r="CQ1927" s="44" t="str">
        <f>IF(Wedstrijden!AF2092="x","B","")</f>
        <v/>
      </c>
      <c r="CR1927" s="44" t="str">
        <f>IF(Wedstrijden!AG2092="x","L","")</f>
        <v/>
      </c>
      <c r="CS1927" s="44" t="str">
        <f>IF(Wedstrijden!AH2092="x","M","")</f>
        <v/>
      </c>
      <c r="CT1927" s="44" t="str">
        <f>IF(Wedstrijden!AI2092="x","Z","")</f>
        <v/>
      </c>
      <c r="CU1927" s="44" t="str">
        <f>IF(Wedstrijden!AJ2092="x","ZZ","")</f>
        <v/>
      </c>
      <c r="CV1927" s="44" t="str">
        <f>IF(COUNTA(Wedstrijden!AK2092:AQ2092)&lt;&gt;0,2,"")</f>
        <v/>
      </c>
      <c r="CW1927" s="44" t="str">
        <f t="shared" si="183"/>
        <v/>
      </c>
      <c r="CX1927" s="44" t="str">
        <f>IF(Wedstrijden!AK2092="x","BB","")</f>
        <v/>
      </c>
      <c r="CY1927" s="44" t="str">
        <f>IF(Wedstrijden!AL2092="x","B","")</f>
        <v/>
      </c>
      <c r="CZ1927" s="44" t="str">
        <f>IF(Wedstrijden!AM2092="x","L","")</f>
        <v/>
      </c>
      <c r="DA1927" s="44" t="str">
        <f>IF(Wedstrijden!AN2092="x","M","")</f>
        <v/>
      </c>
      <c r="DB1927" s="44" t="str">
        <f>IF(Wedstrijden!AO2092="x","Z","")</f>
        <v/>
      </c>
      <c r="DC1927" s="44" t="str">
        <f>IF(Wedstrijden!AP2092="x","ZZ","")</f>
        <v/>
      </c>
      <c r="DD1927" s="44" t="str">
        <f>IF(Wedstrijden!AQ2092="x","1.40","")</f>
        <v/>
      </c>
      <c r="DE1927" s="44" t="str">
        <f>IF(COUNTA(Wedstrijden!AR2092:AT2092)&lt;&gt;0,6,"")</f>
        <v/>
      </c>
      <c r="DF1927" s="44" t="str">
        <f t="shared" si="184"/>
        <v/>
      </c>
      <c r="DG1927" s="44" t="str">
        <f>IF(Wedstrijden!AR2092="x","L","")</f>
        <v/>
      </c>
      <c r="DH1927" s="44" t="str">
        <f>IF(Wedstrijden!AS2092="x","M","")</f>
        <v/>
      </c>
      <c r="DI1927" s="44" t="str">
        <f>IF(Wedstrijden!AT2092="x","Z","")</f>
        <v/>
      </c>
      <c r="DJ1927" s="44" t="str">
        <f>IF(COUNTA(Wedstrijden!AU2092:AW2092)&lt;&gt;0,6,"")</f>
        <v/>
      </c>
      <c r="DK1927" s="44" t="str">
        <f t="shared" si="185"/>
        <v/>
      </c>
      <c r="DL1927" s="44" t="str">
        <f>IF(Wedstrijden!AU2092="x","L","")</f>
        <v/>
      </c>
      <c r="DM1927" s="44" t="str">
        <f>IF(Wedstrijden!AV2092="x","M","")</f>
        <v/>
      </c>
      <c r="DN1927" s="44" t="str">
        <f>IF(Wedstrijden!AW2092="x","Z","")</f>
        <v/>
      </c>
    </row>
    <row r="1928" spans="1:118" ht="15">
      <c r="A1928" s="48" t="e">
        <f>Wedstrijden!#REF!</f>
        <v>#REF!</v>
      </c>
      <c r="B1928" s="44" t="str">
        <f>IFERROR(VLOOKUP(Wedstrijden!E2093,Wedstrijdlocaties!$B$2:$E$499,2,FALSE),"")</f>
        <v/>
      </c>
      <c r="C1928" s="44" t="str">
        <f>Wedstrijden!F2093</f>
        <v/>
      </c>
      <c r="D1928" s="44" t="str">
        <f>IFERROR(VLOOKUP(Wedstrijden!G2093,Organisaties!$B$2:$C$501,2,FALSE),"")</f>
        <v/>
      </c>
      <c r="E1928" s="44" t="str">
        <f>IFERROR(VLOOKUP(Wedstrijden!G2093,Organisaties!$B$2:$F$501,5,FALSE),"")</f>
        <v/>
      </c>
      <c r="F1928" s="44" t="str">
        <f>IF(Wedstrijden!BC2093&lt;&gt;"",Wedstrijden!BC2093,"")</f>
        <v/>
      </c>
      <c r="G1928" s="44">
        <f>IF(Wedstrijden!AY2093="Indoor",1,0)</f>
        <v>0</v>
      </c>
      <c r="H1928" s="44">
        <f>Wedstrijden!AZ2093</f>
        <v>0</v>
      </c>
      <c r="I1928" s="44" t="str">
        <f>IF(Wedstrijden!AX2093="Nee",0,IF(Wedstrijden!AX2093="Ja",1,""))</f>
        <v/>
      </c>
      <c r="J1928" s="44" t="str">
        <f>IF(Wedstrijden!BA2093&lt;&gt;"",Wedstrijden!BA2093,"")</f>
        <v/>
      </c>
      <c r="W1928" s="45"/>
      <c r="AE1928" s="45"/>
      <c r="AN1928" s="45"/>
      <c r="AU1928" s="45"/>
      <c r="BA1928" s="45"/>
      <c r="BE1928" s="45"/>
      <c r="BJ1928" s="44" t="str">
        <f>IF(COUNTA(Wedstrijden!I2093:S2093)&lt;&gt;0,1,"")</f>
        <v/>
      </c>
      <c r="BK1928" s="44" t="str">
        <f t="shared" si="180"/>
        <v/>
      </c>
      <c r="BL1928" s="44" t="str">
        <f>IF(Wedstrijden!I2093="x","AA","")</f>
        <v/>
      </c>
      <c r="BM1928" s="44" t="str">
        <f>IF(Wedstrijden!J2093="x","A","")</f>
        <v/>
      </c>
      <c r="BN1928" s="44" t="str">
        <f>IF(Wedstrijden!K2093="x","B1","")</f>
        <v/>
      </c>
      <c r="BO1928" s="44" t="str">
        <f>IF(Wedstrijden!L2093="x","BB","")</f>
        <v/>
      </c>
      <c r="BP1928" s="44" t="str">
        <f>IF(Wedstrijden!M2093="x","B","")</f>
        <v/>
      </c>
      <c r="BQ1928" s="44" t="str">
        <f>IF(Wedstrijden!N2093="x","L1","")</f>
        <v/>
      </c>
      <c r="BR1928" s="44" t="str">
        <f>IF(Wedstrijden!O2093="x","L2","")</f>
        <v/>
      </c>
      <c r="BS1928" s="44" t="str">
        <f>IF(Wedstrijden!P2093="x","M1","")</f>
        <v/>
      </c>
      <c r="BT1928" s="44" t="str">
        <f>IF(Wedstrijden!Q2093="x","M2","")</f>
        <v/>
      </c>
      <c r="BU1928" s="44" t="str">
        <f>IF(Wedstrijden!R2093="x","Z1","")</f>
        <v/>
      </c>
      <c r="BV1928" s="44" t="str">
        <f>IF(Wedstrijden!S2093="x","Z2","")</f>
        <v/>
      </c>
      <c r="BW1928" s="44" t="str">
        <f>IF(COUNTA(Wedstrijden!T2093:AB2093)&lt;&gt;0,1,"")</f>
        <v/>
      </c>
      <c r="BX1928" s="44" t="str">
        <f t="shared" si="181"/>
        <v/>
      </c>
      <c r="BY1928" s="44" t="str">
        <f>IF(Wedstrijden!T2093="x","BB","")</f>
        <v/>
      </c>
      <c r="BZ1928" s="44" t="str">
        <f>IF(Wedstrijden!U2093="x","B","")</f>
        <v/>
      </c>
      <c r="CA1928" s="44" t="str">
        <f>IF(Wedstrijden!V2093="x","L1","")</f>
        <v/>
      </c>
      <c r="CB1928" s="44" t="str">
        <f>IF(Wedstrijden!W2093="x","L2","")</f>
        <v/>
      </c>
      <c r="CC1928" s="44" t="str">
        <f>IF(Wedstrijden!X2093="x","M1","")</f>
        <v/>
      </c>
      <c r="CD1928" s="44" t="str">
        <f>IF(Wedstrijden!Y2093="x","M2","")</f>
        <v/>
      </c>
      <c r="CE1928" s="44" t="str">
        <f>IF(Wedstrijden!Z2093="x","Z1","")</f>
        <v/>
      </c>
      <c r="CF1928" s="44" t="str">
        <f>IF(Wedstrijden!AA2093="x","Z2","")</f>
        <v/>
      </c>
      <c r="CG1928" s="44" t="str">
        <f>IF(Wedstrijden!AB2093="x","ZZL","")</f>
        <v/>
      </c>
      <c r="CL1928" s="44" t="str">
        <f>IF(COUNTA(Wedstrijden!AC2093:AJ2093)&lt;&gt;0,2,"")</f>
        <v/>
      </c>
      <c r="CM1928" s="44" t="str">
        <f t="shared" si="182"/>
        <v/>
      </c>
      <c r="CN1928" s="44" t="str">
        <f>IF(Wedstrijden!AC2093="x","AA","")</f>
        <v/>
      </c>
      <c r="CO1928" s="44" t="str">
        <f>IF(Wedstrijden!AD2093="x","A","")</f>
        <v/>
      </c>
      <c r="CP1928" s="44" t="str">
        <f>IF(Wedstrijden!AE2093="x","BB","")</f>
        <v/>
      </c>
      <c r="CQ1928" s="44" t="str">
        <f>IF(Wedstrijden!AF2093="x","B","")</f>
        <v/>
      </c>
      <c r="CR1928" s="44" t="str">
        <f>IF(Wedstrijden!AG2093="x","L","")</f>
        <v/>
      </c>
      <c r="CS1928" s="44" t="str">
        <f>IF(Wedstrijden!AH2093="x","M","")</f>
        <v/>
      </c>
      <c r="CT1928" s="44" t="str">
        <f>IF(Wedstrijden!AI2093="x","Z","")</f>
        <v/>
      </c>
      <c r="CU1928" s="44" t="str">
        <f>IF(Wedstrijden!AJ2093="x","ZZ","")</f>
        <v/>
      </c>
      <c r="CV1928" s="44" t="str">
        <f>IF(COUNTA(Wedstrijden!AK2093:AQ2093)&lt;&gt;0,2,"")</f>
        <v/>
      </c>
      <c r="CW1928" s="44" t="str">
        <f t="shared" si="183"/>
        <v/>
      </c>
      <c r="CX1928" s="44" t="str">
        <f>IF(Wedstrijden!AK2093="x","BB","")</f>
        <v/>
      </c>
      <c r="CY1928" s="44" t="str">
        <f>IF(Wedstrijden!AL2093="x","B","")</f>
        <v/>
      </c>
      <c r="CZ1928" s="44" t="str">
        <f>IF(Wedstrijden!AM2093="x","L","")</f>
        <v/>
      </c>
      <c r="DA1928" s="44" t="str">
        <f>IF(Wedstrijden!AN2093="x","M","")</f>
        <v/>
      </c>
      <c r="DB1928" s="44" t="str">
        <f>IF(Wedstrijden!AO2093="x","Z","")</f>
        <v/>
      </c>
      <c r="DC1928" s="44" t="str">
        <f>IF(Wedstrijden!AP2093="x","ZZ","")</f>
        <v/>
      </c>
      <c r="DD1928" s="44" t="str">
        <f>IF(Wedstrijden!AQ2093="x","1.40","")</f>
        <v/>
      </c>
      <c r="DE1928" s="44" t="str">
        <f>IF(COUNTA(Wedstrijden!AR2093:AT2093)&lt;&gt;0,6,"")</f>
        <v/>
      </c>
      <c r="DF1928" s="44" t="str">
        <f t="shared" si="184"/>
        <v/>
      </c>
      <c r="DG1928" s="44" t="str">
        <f>IF(Wedstrijden!AR2093="x","L","")</f>
        <v/>
      </c>
      <c r="DH1928" s="44" t="str">
        <f>IF(Wedstrijden!AS2093="x","M","")</f>
        <v/>
      </c>
      <c r="DI1928" s="44" t="str">
        <f>IF(Wedstrijden!AT2093="x","Z","")</f>
        <v/>
      </c>
      <c r="DJ1928" s="44" t="str">
        <f>IF(COUNTA(Wedstrijden!AU2093:AW2093)&lt;&gt;0,6,"")</f>
        <v/>
      </c>
      <c r="DK1928" s="44" t="str">
        <f t="shared" si="185"/>
        <v/>
      </c>
      <c r="DL1928" s="44" t="str">
        <f>IF(Wedstrijden!AU2093="x","L","")</f>
        <v/>
      </c>
      <c r="DM1928" s="44" t="str">
        <f>IF(Wedstrijden!AV2093="x","M","")</f>
        <v/>
      </c>
      <c r="DN1928" s="44" t="str">
        <f>IF(Wedstrijden!AW2093="x","Z","")</f>
        <v/>
      </c>
    </row>
    <row r="1929" spans="1:118" ht="15">
      <c r="A1929" s="48" t="e">
        <f>Wedstrijden!#REF!</f>
        <v>#REF!</v>
      </c>
      <c r="B1929" s="44" t="str">
        <f>IFERROR(VLOOKUP(Wedstrijden!E2094,Wedstrijdlocaties!$B$2:$E$499,2,FALSE),"")</f>
        <v/>
      </c>
      <c r="C1929" s="44" t="str">
        <f>Wedstrijden!F2094</f>
        <v/>
      </c>
      <c r="D1929" s="44" t="str">
        <f>IFERROR(VLOOKUP(Wedstrijden!G2094,Organisaties!$B$2:$C$501,2,FALSE),"")</f>
        <v/>
      </c>
      <c r="E1929" s="44" t="str">
        <f>IFERROR(VLOOKUP(Wedstrijden!G2094,Organisaties!$B$2:$F$501,5,FALSE),"")</f>
        <v/>
      </c>
      <c r="F1929" s="44" t="str">
        <f>IF(Wedstrijden!BC2094&lt;&gt;"",Wedstrijden!BC2094,"")</f>
        <v/>
      </c>
      <c r="G1929" s="44">
        <f>IF(Wedstrijden!AY2094="Indoor",1,0)</f>
        <v>0</v>
      </c>
      <c r="H1929" s="44">
        <f>Wedstrijden!AZ2094</f>
        <v>0</v>
      </c>
      <c r="I1929" s="44" t="str">
        <f>IF(Wedstrijden!AX2094="Nee",0,IF(Wedstrijden!AX2094="Ja",1,""))</f>
        <v/>
      </c>
      <c r="J1929" s="44" t="str">
        <f>IF(Wedstrijden!BA2094&lt;&gt;"",Wedstrijden!BA2094,"")</f>
        <v/>
      </c>
      <c r="W1929" s="45"/>
      <c r="AE1929" s="45"/>
      <c r="AN1929" s="45"/>
      <c r="AU1929" s="45"/>
      <c r="BA1929" s="45"/>
      <c r="BE1929" s="45"/>
      <c r="BJ1929" s="44" t="str">
        <f>IF(COUNTA(Wedstrijden!I2094:S2094)&lt;&gt;0,1,"")</f>
        <v/>
      </c>
      <c r="BK1929" s="44" t="str">
        <f t="shared" si="180"/>
        <v/>
      </c>
      <c r="BL1929" s="44" t="str">
        <f>IF(Wedstrijden!I2094="x","AA","")</f>
        <v/>
      </c>
      <c r="BM1929" s="44" t="str">
        <f>IF(Wedstrijden!J2094="x","A","")</f>
        <v/>
      </c>
      <c r="BN1929" s="44" t="str">
        <f>IF(Wedstrijden!K2094="x","B1","")</f>
        <v/>
      </c>
      <c r="BO1929" s="44" t="str">
        <f>IF(Wedstrijden!L2094="x","BB","")</f>
        <v/>
      </c>
      <c r="BP1929" s="44" t="str">
        <f>IF(Wedstrijden!M2094="x","B","")</f>
        <v/>
      </c>
      <c r="BQ1929" s="44" t="str">
        <f>IF(Wedstrijden!N2094="x","L1","")</f>
        <v/>
      </c>
      <c r="BR1929" s="44" t="str">
        <f>IF(Wedstrijden!O2094="x","L2","")</f>
        <v/>
      </c>
      <c r="BS1929" s="44" t="str">
        <f>IF(Wedstrijden!P2094="x","M1","")</f>
        <v/>
      </c>
      <c r="BT1929" s="44" t="str">
        <f>IF(Wedstrijden!Q2094="x","M2","")</f>
        <v/>
      </c>
      <c r="BU1929" s="44" t="str">
        <f>IF(Wedstrijden!R2094="x","Z1","")</f>
        <v/>
      </c>
      <c r="BV1929" s="44" t="str">
        <f>IF(Wedstrijden!S2094="x","Z2","")</f>
        <v/>
      </c>
      <c r="BW1929" s="44" t="str">
        <f>IF(COUNTA(Wedstrijden!T2094:AB2094)&lt;&gt;0,1,"")</f>
        <v/>
      </c>
      <c r="BX1929" s="44" t="str">
        <f t="shared" si="181"/>
        <v/>
      </c>
      <c r="BY1929" s="44" t="str">
        <f>IF(Wedstrijden!T2094="x","BB","")</f>
        <v/>
      </c>
      <c r="BZ1929" s="44" t="str">
        <f>IF(Wedstrijden!U2094="x","B","")</f>
        <v/>
      </c>
      <c r="CA1929" s="44" t="str">
        <f>IF(Wedstrijden!V2094="x","L1","")</f>
        <v/>
      </c>
      <c r="CB1929" s="44" t="str">
        <f>IF(Wedstrijden!W2094="x","L2","")</f>
        <v/>
      </c>
      <c r="CC1929" s="44" t="str">
        <f>IF(Wedstrijden!X2094="x","M1","")</f>
        <v/>
      </c>
      <c r="CD1929" s="44" t="str">
        <f>IF(Wedstrijden!Y2094="x","M2","")</f>
        <v/>
      </c>
      <c r="CE1929" s="44" t="str">
        <f>IF(Wedstrijden!Z2094="x","Z1","")</f>
        <v/>
      </c>
      <c r="CF1929" s="44" t="str">
        <f>IF(Wedstrijden!AA2094="x","Z2","")</f>
        <v/>
      </c>
      <c r="CG1929" s="44" t="str">
        <f>IF(Wedstrijden!AB2094="x","ZZL","")</f>
        <v/>
      </c>
      <c r="CL1929" s="44" t="str">
        <f>IF(COUNTA(Wedstrijden!AC2094:AJ2094)&lt;&gt;0,2,"")</f>
        <v/>
      </c>
      <c r="CM1929" s="44" t="str">
        <f t="shared" si="182"/>
        <v/>
      </c>
      <c r="CN1929" s="44" t="str">
        <f>IF(Wedstrijden!AC2094="x","AA","")</f>
        <v/>
      </c>
      <c r="CO1929" s="44" t="str">
        <f>IF(Wedstrijden!AD2094="x","A","")</f>
        <v/>
      </c>
      <c r="CP1929" s="44" t="str">
        <f>IF(Wedstrijden!AE2094="x","BB","")</f>
        <v/>
      </c>
      <c r="CQ1929" s="44" t="str">
        <f>IF(Wedstrijden!AF2094="x","B","")</f>
        <v/>
      </c>
      <c r="CR1929" s="44" t="str">
        <f>IF(Wedstrijden!AG2094="x","L","")</f>
        <v/>
      </c>
      <c r="CS1929" s="44" t="str">
        <f>IF(Wedstrijden!AH2094="x","M","")</f>
        <v/>
      </c>
      <c r="CT1929" s="44" t="str">
        <f>IF(Wedstrijden!AI2094="x","Z","")</f>
        <v/>
      </c>
      <c r="CU1929" s="44" t="str">
        <f>IF(Wedstrijden!AJ2094="x","ZZ","")</f>
        <v/>
      </c>
      <c r="CV1929" s="44" t="str">
        <f>IF(COUNTA(Wedstrijden!AK2094:AQ2094)&lt;&gt;0,2,"")</f>
        <v/>
      </c>
      <c r="CW1929" s="44" t="str">
        <f t="shared" si="183"/>
        <v/>
      </c>
      <c r="CX1929" s="44" t="str">
        <f>IF(Wedstrijden!AK2094="x","BB","")</f>
        <v/>
      </c>
      <c r="CY1929" s="44" t="str">
        <f>IF(Wedstrijden!AL2094="x","B","")</f>
        <v/>
      </c>
      <c r="CZ1929" s="44" t="str">
        <f>IF(Wedstrijden!AM2094="x","L","")</f>
        <v/>
      </c>
      <c r="DA1929" s="44" t="str">
        <f>IF(Wedstrijden!AN2094="x","M","")</f>
        <v/>
      </c>
      <c r="DB1929" s="44" t="str">
        <f>IF(Wedstrijden!AO2094="x","Z","")</f>
        <v/>
      </c>
      <c r="DC1929" s="44" t="str">
        <f>IF(Wedstrijden!AP2094="x","ZZ","")</f>
        <v/>
      </c>
      <c r="DD1929" s="44" t="str">
        <f>IF(Wedstrijden!AQ2094="x","1.40","")</f>
        <v/>
      </c>
      <c r="DE1929" s="44" t="str">
        <f>IF(COUNTA(Wedstrijden!AR2094:AT2094)&lt;&gt;0,6,"")</f>
        <v/>
      </c>
      <c r="DF1929" s="44" t="str">
        <f t="shared" si="184"/>
        <v/>
      </c>
      <c r="DG1929" s="44" t="str">
        <f>IF(Wedstrijden!AR2094="x","L","")</f>
        <v/>
      </c>
      <c r="DH1929" s="44" t="str">
        <f>IF(Wedstrijden!AS2094="x","M","")</f>
        <v/>
      </c>
      <c r="DI1929" s="44" t="str">
        <f>IF(Wedstrijden!AT2094="x","Z","")</f>
        <v/>
      </c>
      <c r="DJ1929" s="44" t="str">
        <f>IF(COUNTA(Wedstrijden!AU2094:AW2094)&lt;&gt;0,6,"")</f>
        <v/>
      </c>
      <c r="DK1929" s="44" t="str">
        <f t="shared" si="185"/>
        <v/>
      </c>
      <c r="DL1929" s="44" t="str">
        <f>IF(Wedstrijden!AU2094="x","L","")</f>
        <v/>
      </c>
      <c r="DM1929" s="44" t="str">
        <f>IF(Wedstrijden!AV2094="x","M","")</f>
        <v/>
      </c>
      <c r="DN1929" s="44" t="str">
        <f>IF(Wedstrijden!AW2094="x","Z","")</f>
        <v/>
      </c>
    </row>
    <row r="1930" spans="1:118" ht="15">
      <c r="A1930" s="48" t="e">
        <f>Wedstrijden!#REF!</f>
        <v>#REF!</v>
      </c>
      <c r="B1930" s="44" t="str">
        <f>IFERROR(VLOOKUP(Wedstrijden!E2095,Wedstrijdlocaties!$B$2:$E$499,2,FALSE),"")</f>
        <v/>
      </c>
      <c r="C1930" s="44" t="str">
        <f>Wedstrijden!F2095</f>
        <v/>
      </c>
      <c r="D1930" s="44" t="str">
        <f>IFERROR(VLOOKUP(Wedstrijden!G2095,Organisaties!$B$2:$C$501,2,FALSE),"")</f>
        <v/>
      </c>
      <c r="E1930" s="44" t="str">
        <f>IFERROR(VLOOKUP(Wedstrijden!G2095,Organisaties!$B$2:$F$501,5,FALSE),"")</f>
        <v/>
      </c>
      <c r="F1930" s="44" t="str">
        <f>IF(Wedstrijden!BC2095&lt;&gt;"",Wedstrijden!BC2095,"")</f>
        <v/>
      </c>
      <c r="G1930" s="44">
        <f>IF(Wedstrijden!AY2095="Indoor",1,0)</f>
        <v>0</v>
      </c>
      <c r="H1930" s="44">
        <f>Wedstrijden!AZ2095</f>
        <v>0</v>
      </c>
      <c r="I1930" s="44" t="str">
        <f>IF(Wedstrijden!AX2095="Nee",0,IF(Wedstrijden!AX2095="Ja",1,""))</f>
        <v/>
      </c>
      <c r="J1930" s="44" t="str">
        <f>IF(Wedstrijden!BA2095&lt;&gt;"",Wedstrijden!BA2095,"")</f>
        <v/>
      </c>
      <c r="W1930" s="45"/>
      <c r="AE1930" s="45"/>
      <c r="AN1930" s="45"/>
      <c r="AU1930" s="45"/>
      <c r="BA1930" s="45"/>
      <c r="BE1930" s="45"/>
      <c r="BJ1930" s="44" t="str">
        <f>IF(COUNTA(Wedstrijden!I2095:S2095)&lt;&gt;0,1,"")</f>
        <v/>
      </c>
      <c r="BK1930" s="44" t="str">
        <f t="shared" si="180"/>
        <v/>
      </c>
      <c r="BL1930" s="44" t="str">
        <f>IF(Wedstrijden!I2095="x","AA","")</f>
        <v/>
      </c>
      <c r="BM1930" s="44" t="str">
        <f>IF(Wedstrijden!J2095="x","A","")</f>
        <v/>
      </c>
      <c r="BN1930" s="44" t="str">
        <f>IF(Wedstrijden!K2095="x","B1","")</f>
        <v/>
      </c>
      <c r="BO1930" s="44" t="str">
        <f>IF(Wedstrijden!L2095="x","BB","")</f>
        <v/>
      </c>
      <c r="BP1930" s="44" t="str">
        <f>IF(Wedstrijden!M2095="x","B","")</f>
        <v/>
      </c>
      <c r="BQ1930" s="44" t="str">
        <f>IF(Wedstrijden!N2095="x","L1","")</f>
        <v/>
      </c>
      <c r="BR1930" s="44" t="str">
        <f>IF(Wedstrijden!O2095="x","L2","")</f>
        <v/>
      </c>
      <c r="BS1930" s="44" t="str">
        <f>IF(Wedstrijden!P2095="x","M1","")</f>
        <v/>
      </c>
      <c r="BT1930" s="44" t="str">
        <f>IF(Wedstrijden!Q2095="x","M2","")</f>
        <v/>
      </c>
      <c r="BU1930" s="44" t="str">
        <f>IF(Wedstrijden!R2095="x","Z1","")</f>
        <v/>
      </c>
      <c r="BV1930" s="44" t="str">
        <f>IF(Wedstrijden!S2095="x","Z2","")</f>
        <v/>
      </c>
      <c r="BW1930" s="44" t="str">
        <f>IF(COUNTA(Wedstrijden!T2095:AB2095)&lt;&gt;0,1,"")</f>
        <v/>
      </c>
      <c r="BX1930" s="44" t="str">
        <f t="shared" si="181"/>
        <v/>
      </c>
      <c r="BY1930" s="44" t="str">
        <f>IF(Wedstrijden!T2095="x","BB","")</f>
        <v/>
      </c>
      <c r="BZ1930" s="44" t="str">
        <f>IF(Wedstrijden!U2095="x","B","")</f>
        <v/>
      </c>
      <c r="CA1930" s="44" t="str">
        <f>IF(Wedstrijden!V2095="x","L1","")</f>
        <v/>
      </c>
      <c r="CB1930" s="44" t="str">
        <f>IF(Wedstrijden!W2095="x","L2","")</f>
        <v/>
      </c>
      <c r="CC1930" s="44" t="str">
        <f>IF(Wedstrijden!X2095="x","M1","")</f>
        <v/>
      </c>
      <c r="CD1930" s="44" t="str">
        <f>IF(Wedstrijden!Y2095="x","M2","")</f>
        <v/>
      </c>
      <c r="CE1930" s="44" t="str">
        <f>IF(Wedstrijden!Z2095="x","Z1","")</f>
        <v/>
      </c>
      <c r="CF1930" s="44" t="str">
        <f>IF(Wedstrijden!AA2095="x","Z2","")</f>
        <v/>
      </c>
      <c r="CG1930" s="44" t="str">
        <f>IF(Wedstrijden!AB2095="x","ZZL","")</f>
        <v/>
      </c>
      <c r="CL1930" s="44" t="str">
        <f>IF(COUNTA(Wedstrijden!AC2095:AJ2095)&lt;&gt;0,2,"")</f>
        <v/>
      </c>
      <c r="CM1930" s="44" t="str">
        <f t="shared" si="182"/>
        <v/>
      </c>
      <c r="CN1930" s="44" t="str">
        <f>IF(Wedstrijden!AC2095="x","AA","")</f>
        <v/>
      </c>
      <c r="CO1930" s="44" t="str">
        <f>IF(Wedstrijden!AD2095="x","A","")</f>
        <v/>
      </c>
      <c r="CP1930" s="44" t="str">
        <f>IF(Wedstrijden!AE2095="x","BB","")</f>
        <v/>
      </c>
      <c r="CQ1930" s="44" t="str">
        <f>IF(Wedstrijden!AF2095="x","B","")</f>
        <v/>
      </c>
      <c r="CR1930" s="44" t="str">
        <f>IF(Wedstrijden!AG2095="x","L","")</f>
        <v/>
      </c>
      <c r="CS1930" s="44" t="str">
        <f>IF(Wedstrijden!AH2095="x","M","")</f>
        <v/>
      </c>
      <c r="CT1930" s="44" t="str">
        <f>IF(Wedstrijden!AI2095="x","Z","")</f>
        <v/>
      </c>
      <c r="CU1930" s="44" t="str">
        <f>IF(Wedstrijden!AJ2095="x","ZZ","")</f>
        <v/>
      </c>
      <c r="CV1930" s="44" t="str">
        <f>IF(COUNTA(Wedstrijden!AK2095:AQ2095)&lt;&gt;0,2,"")</f>
        <v/>
      </c>
      <c r="CW1930" s="44" t="str">
        <f t="shared" si="183"/>
        <v/>
      </c>
      <c r="CX1930" s="44" t="str">
        <f>IF(Wedstrijden!AK2095="x","BB","")</f>
        <v/>
      </c>
      <c r="CY1930" s="44" t="str">
        <f>IF(Wedstrijden!AL2095="x","B","")</f>
        <v/>
      </c>
      <c r="CZ1930" s="44" t="str">
        <f>IF(Wedstrijden!AM2095="x","L","")</f>
        <v/>
      </c>
      <c r="DA1930" s="44" t="str">
        <f>IF(Wedstrijden!AN2095="x","M","")</f>
        <v/>
      </c>
      <c r="DB1930" s="44" t="str">
        <f>IF(Wedstrijden!AO2095="x","Z","")</f>
        <v/>
      </c>
      <c r="DC1930" s="44" t="str">
        <f>IF(Wedstrijden!AP2095="x","ZZ","")</f>
        <v/>
      </c>
      <c r="DD1930" s="44" t="str">
        <f>IF(Wedstrijden!AQ2095="x","1.40","")</f>
        <v/>
      </c>
      <c r="DE1930" s="44" t="str">
        <f>IF(COUNTA(Wedstrijden!AR2095:AT2095)&lt;&gt;0,6,"")</f>
        <v/>
      </c>
      <c r="DF1930" s="44" t="str">
        <f t="shared" si="184"/>
        <v/>
      </c>
      <c r="DG1930" s="44" t="str">
        <f>IF(Wedstrijden!AR2095="x","L","")</f>
        <v/>
      </c>
      <c r="DH1930" s="44" t="str">
        <f>IF(Wedstrijden!AS2095="x","M","")</f>
        <v/>
      </c>
      <c r="DI1930" s="44" t="str">
        <f>IF(Wedstrijden!AT2095="x","Z","")</f>
        <v/>
      </c>
      <c r="DJ1930" s="44" t="str">
        <f>IF(COUNTA(Wedstrijden!AU2095:AW2095)&lt;&gt;0,6,"")</f>
        <v/>
      </c>
      <c r="DK1930" s="44" t="str">
        <f t="shared" si="185"/>
        <v/>
      </c>
      <c r="DL1930" s="44" t="str">
        <f>IF(Wedstrijden!AU2095="x","L","")</f>
        <v/>
      </c>
      <c r="DM1930" s="44" t="str">
        <f>IF(Wedstrijden!AV2095="x","M","")</f>
        <v/>
      </c>
      <c r="DN1930" s="44" t="str">
        <f>IF(Wedstrijden!AW2095="x","Z","")</f>
        <v/>
      </c>
    </row>
    <row r="1931" spans="1:118" ht="15">
      <c r="A1931" s="48" t="e">
        <f>Wedstrijden!#REF!</f>
        <v>#REF!</v>
      </c>
      <c r="B1931" s="44" t="str">
        <f>IFERROR(VLOOKUP(Wedstrijden!E2096,Wedstrijdlocaties!$B$2:$E$499,2,FALSE),"")</f>
        <v/>
      </c>
      <c r="C1931" s="44" t="str">
        <f>Wedstrijden!F2096</f>
        <v/>
      </c>
      <c r="D1931" s="44" t="str">
        <f>IFERROR(VLOOKUP(Wedstrijden!G2096,Organisaties!$B$2:$C$501,2,FALSE),"")</f>
        <v/>
      </c>
      <c r="E1931" s="44" t="str">
        <f>IFERROR(VLOOKUP(Wedstrijden!G2096,Organisaties!$B$2:$F$501,5,FALSE),"")</f>
        <v/>
      </c>
      <c r="F1931" s="44" t="str">
        <f>IF(Wedstrijden!BC2096&lt;&gt;"",Wedstrijden!BC2096,"")</f>
        <v/>
      </c>
      <c r="G1931" s="44">
        <f>IF(Wedstrijden!AY2096="Indoor",1,0)</f>
        <v>0</v>
      </c>
      <c r="H1931" s="44">
        <f>Wedstrijden!AZ2096</f>
        <v>0</v>
      </c>
      <c r="I1931" s="44" t="str">
        <f>IF(Wedstrijden!AX2096="Nee",0,IF(Wedstrijden!AX2096="Ja",1,""))</f>
        <v/>
      </c>
      <c r="J1931" s="44" t="str">
        <f>IF(Wedstrijden!BA2096&lt;&gt;"",Wedstrijden!BA2096,"")</f>
        <v/>
      </c>
      <c r="W1931" s="45"/>
      <c r="AE1931" s="45"/>
      <c r="AN1931" s="45"/>
      <c r="AU1931" s="45"/>
      <c r="BA1931" s="45"/>
      <c r="BE1931" s="45"/>
      <c r="BJ1931" s="44" t="str">
        <f>IF(COUNTA(Wedstrijden!I2096:S2096)&lt;&gt;0,1,"")</f>
        <v/>
      </c>
      <c r="BK1931" s="44" t="str">
        <f t="shared" si="180"/>
        <v/>
      </c>
      <c r="BL1931" s="44" t="str">
        <f>IF(Wedstrijden!I2096="x","AA","")</f>
        <v/>
      </c>
      <c r="BM1931" s="44" t="str">
        <f>IF(Wedstrijden!J2096="x","A","")</f>
        <v/>
      </c>
      <c r="BN1931" s="44" t="str">
        <f>IF(Wedstrijden!K2096="x","B1","")</f>
        <v/>
      </c>
      <c r="BO1931" s="44" t="str">
        <f>IF(Wedstrijden!L2096="x","BB","")</f>
        <v/>
      </c>
      <c r="BP1931" s="44" t="str">
        <f>IF(Wedstrijden!M2096="x","B","")</f>
        <v/>
      </c>
      <c r="BQ1931" s="44" t="str">
        <f>IF(Wedstrijden!N2096="x","L1","")</f>
        <v/>
      </c>
      <c r="BR1931" s="44" t="str">
        <f>IF(Wedstrijden!O2096="x","L2","")</f>
        <v/>
      </c>
      <c r="BS1931" s="44" t="str">
        <f>IF(Wedstrijden!P2096="x","M1","")</f>
        <v/>
      </c>
      <c r="BT1931" s="44" t="str">
        <f>IF(Wedstrijden!Q2096="x","M2","")</f>
        <v/>
      </c>
      <c r="BU1931" s="44" t="str">
        <f>IF(Wedstrijden!R2096="x","Z1","")</f>
        <v/>
      </c>
      <c r="BV1931" s="44" t="str">
        <f>IF(Wedstrijden!S2096="x","Z2","")</f>
        <v/>
      </c>
      <c r="BW1931" s="44" t="str">
        <f>IF(COUNTA(Wedstrijden!T2096:AB2096)&lt;&gt;0,1,"")</f>
        <v/>
      </c>
      <c r="BX1931" s="44" t="str">
        <f t="shared" si="181"/>
        <v/>
      </c>
      <c r="BY1931" s="44" t="str">
        <f>IF(Wedstrijden!T2096="x","BB","")</f>
        <v/>
      </c>
      <c r="BZ1931" s="44" t="str">
        <f>IF(Wedstrijden!U2096="x","B","")</f>
        <v/>
      </c>
      <c r="CA1931" s="44" t="str">
        <f>IF(Wedstrijden!V2096="x","L1","")</f>
        <v/>
      </c>
      <c r="CB1931" s="44" t="str">
        <f>IF(Wedstrijden!W2096="x","L2","")</f>
        <v/>
      </c>
      <c r="CC1931" s="44" t="str">
        <f>IF(Wedstrijden!X2096="x","M1","")</f>
        <v/>
      </c>
      <c r="CD1931" s="44" t="str">
        <f>IF(Wedstrijden!Y2096="x","M2","")</f>
        <v/>
      </c>
      <c r="CE1931" s="44" t="str">
        <f>IF(Wedstrijden!Z2096="x","Z1","")</f>
        <v/>
      </c>
      <c r="CF1931" s="44" t="str">
        <f>IF(Wedstrijden!AA2096="x","Z2","")</f>
        <v/>
      </c>
      <c r="CG1931" s="44" t="str">
        <f>IF(Wedstrijden!AB2096="x","ZZL","")</f>
        <v/>
      </c>
      <c r="CL1931" s="44" t="str">
        <f>IF(COUNTA(Wedstrijden!AC2096:AJ2096)&lt;&gt;0,2,"")</f>
        <v/>
      </c>
      <c r="CM1931" s="44" t="str">
        <f t="shared" si="182"/>
        <v/>
      </c>
      <c r="CN1931" s="44" t="str">
        <f>IF(Wedstrijden!AC2096="x","AA","")</f>
        <v/>
      </c>
      <c r="CO1931" s="44" t="str">
        <f>IF(Wedstrijden!AD2096="x","A","")</f>
        <v/>
      </c>
      <c r="CP1931" s="44" t="str">
        <f>IF(Wedstrijden!AE2096="x","BB","")</f>
        <v/>
      </c>
      <c r="CQ1931" s="44" t="str">
        <f>IF(Wedstrijden!AF2096="x","B","")</f>
        <v/>
      </c>
      <c r="CR1931" s="44" t="str">
        <f>IF(Wedstrijden!AG2096="x","L","")</f>
        <v/>
      </c>
      <c r="CS1931" s="44" t="str">
        <f>IF(Wedstrijden!AH2096="x","M","")</f>
        <v/>
      </c>
      <c r="CT1931" s="44" t="str">
        <f>IF(Wedstrijden!AI2096="x","Z","")</f>
        <v/>
      </c>
      <c r="CU1931" s="44" t="str">
        <f>IF(Wedstrijden!AJ2096="x","ZZ","")</f>
        <v/>
      </c>
      <c r="CV1931" s="44" t="str">
        <f>IF(COUNTA(Wedstrijden!AK2096:AQ2096)&lt;&gt;0,2,"")</f>
        <v/>
      </c>
      <c r="CW1931" s="44" t="str">
        <f t="shared" si="183"/>
        <v/>
      </c>
      <c r="CX1931" s="44" t="str">
        <f>IF(Wedstrijden!AK2096="x","BB","")</f>
        <v/>
      </c>
      <c r="CY1931" s="44" t="str">
        <f>IF(Wedstrijden!AL2096="x","B","")</f>
        <v/>
      </c>
      <c r="CZ1931" s="44" t="str">
        <f>IF(Wedstrijden!AM2096="x","L","")</f>
        <v/>
      </c>
      <c r="DA1931" s="44" t="str">
        <f>IF(Wedstrijden!AN2096="x","M","")</f>
        <v/>
      </c>
      <c r="DB1931" s="44" t="str">
        <f>IF(Wedstrijden!AO2096="x","Z","")</f>
        <v/>
      </c>
      <c r="DC1931" s="44" t="str">
        <f>IF(Wedstrijden!AP2096="x","ZZ","")</f>
        <v/>
      </c>
      <c r="DD1931" s="44" t="str">
        <f>IF(Wedstrijden!AQ2096="x","1.40","")</f>
        <v/>
      </c>
      <c r="DE1931" s="44" t="str">
        <f>IF(COUNTA(Wedstrijden!AR2096:AT2096)&lt;&gt;0,6,"")</f>
        <v/>
      </c>
      <c r="DF1931" s="44" t="str">
        <f t="shared" si="184"/>
        <v/>
      </c>
      <c r="DG1931" s="44" t="str">
        <f>IF(Wedstrijden!AR2096="x","L","")</f>
        <v/>
      </c>
      <c r="DH1931" s="44" t="str">
        <f>IF(Wedstrijden!AS2096="x","M","")</f>
        <v/>
      </c>
      <c r="DI1931" s="44" t="str">
        <f>IF(Wedstrijden!AT2096="x","Z","")</f>
        <v/>
      </c>
      <c r="DJ1931" s="44" t="str">
        <f>IF(COUNTA(Wedstrijden!AU2096:AW2096)&lt;&gt;0,6,"")</f>
        <v/>
      </c>
      <c r="DK1931" s="44" t="str">
        <f t="shared" si="185"/>
        <v/>
      </c>
      <c r="DL1931" s="44" t="str">
        <f>IF(Wedstrijden!AU2096="x","L","")</f>
        <v/>
      </c>
      <c r="DM1931" s="44" t="str">
        <f>IF(Wedstrijden!AV2096="x","M","")</f>
        <v/>
      </c>
      <c r="DN1931" s="44" t="str">
        <f>IF(Wedstrijden!AW2096="x","Z","")</f>
        <v/>
      </c>
    </row>
    <row r="1932" spans="1:118" ht="15">
      <c r="A1932" s="48" t="e">
        <f>Wedstrijden!#REF!</f>
        <v>#REF!</v>
      </c>
      <c r="B1932" s="44" t="str">
        <f>IFERROR(VLOOKUP(Wedstrijden!E2097,Wedstrijdlocaties!$B$2:$E$499,2,FALSE),"")</f>
        <v/>
      </c>
      <c r="C1932" s="44" t="str">
        <f>Wedstrijden!F2097</f>
        <v/>
      </c>
      <c r="D1932" s="44" t="str">
        <f>IFERROR(VLOOKUP(Wedstrijden!G2097,Organisaties!$B$2:$C$501,2,FALSE),"")</f>
        <v/>
      </c>
      <c r="E1932" s="44" t="str">
        <f>IFERROR(VLOOKUP(Wedstrijden!G2097,Organisaties!$B$2:$F$501,5,FALSE),"")</f>
        <v/>
      </c>
      <c r="F1932" s="44" t="str">
        <f>IF(Wedstrijden!BC2097&lt;&gt;"",Wedstrijden!BC2097,"")</f>
        <v/>
      </c>
      <c r="G1932" s="44">
        <f>IF(Wedstrijden!AY2097="Indoor",1,0)</f>
        <v>0</v>
      </c>
      <c r="H1932" s="44">
        <f>Wedstrijden!AZ2097</f>
        <v>0</v>
      </c>
      <c r="I1932" s="44" t="str">
        <f>IF(Wedstrijden!AX2097="Nee",0,IF(Wedstrijden!AX2097="Ja",1,""))</f>
        <v/>
      </c>
      <c r="J1932" s="44" t="str">
        <f>IF(Wedstrijden!BA2097&lt;&gt;"",Wedstrijden!BA2097,"")</f>
        <v/>
      </c>
      <c r="W1932" s="45"/>
      <c r="AE1932" s="45"/>
      <c r="AN1932" s="45"/>
      <c r="AU1932" s="45"/>
      <c r="BA1932" s="45"/>
      <c r="BE1932" s="45"/>
      <c r="BJ1932" s="44" t="str">
        <f>IF(COUNTA(Wedstrijden!I2097:S2097)&lt;&gt;0,1,"")</f>
        <v/>
      </c>
      <c r="BK1932" s="44" t="str">
        <f t="shared" si="180"/>
        <v/>
      </c>
      <c r="BL1932" s="44" t="str">
        <f>IF(Wedstrijden!I2097="x","AA","")</f>
        <v/>
      </c>
      <c r="BM1932" s="44" t="str">
        <f>IF(Wedstrijden!J2097="x","A","")</f>
        <v/>
      </c>
      <c r="BN1932" s="44" t="str">
        <f>IF(Wedstrijden!K2097="x","B1","")</f>
        <v/>
      </c>
      <c r="BO1932" s="44" t="str">
        <f>IF(Wedstrijden!L2097="x","BB","")</f>
        <v/>
      </c>
      <c r="BP1932" s="44" t="str">
        <f>IF(Wedstrijden!M2097="x","B","")</f>
        <v/>
      </c>
      <c r="BQ1932" s="44" t="str">
        <f>IF(Wedstrijden!N2097="x","L1","")</f>
        <v/>
      </c>
      <c r="BR1932" s="44" t="str">
        <f>IF(Wedstrijden!O2097="x","L2","")</f>
        <v/>
      </c>
      <c r="BS1932" s="44" t="str">
        <f>IF(Wedstrijden!P2097="x","M1","")</f>
        <v/>
      </c>
      <c r="BT1932" s="44" t="str">
        <f>IF(Wedstrijden!Q2097="x","M2","")</f>
        <v/>
      </c>
      <c r="BU1932" s="44" t="str">
        <f>IF(Wedstrijden!R2097="x","Z1","")</f>
        <v/>
      </c>
      <c r="BV1932" s="44" t="str">
        <f>IF(Wedstrijden!S2097="x","Z2","")</f>
        <v/>
      </c>
      <c r="BW1932" s="44" t="str">
        <f>IF(COUNTA(Wedstrijden!T2097:AB2097)&lt;&gt;0,1,"")</f>
        <v/>
      </c>
      <c r="BX1932" s="44" t="str">
        <f t="shared" si="181"/>
        <v/>
      </c>
      <c r="BY1932" s="44" t="str">
        <f>IF(Wedstrijden!T2097="x","BB","")</f>
        <v/>
      </c>
      <c r="BZ1932" s="44" t="str">
        <f>IF(Wedstrijden!U2097="x","B","")</f>
        <v/>
      </c>
      <c r="CA1932" s="44" t="str">
        <f>IF(Wedstrijden!V2097="x","L1","")</f>
        <v/>
      </c>
      <c r="CB1932" s="44" t="str">
        <f>IF(Wedstrijden!W2097="x","L2","")</f>
        <v/>
      </c>
      <c r="CC1932" s="44" t="str">
        <f>IF(Wedstrijden!X2097="x","M1","")</f>
        <v/>
      </c>
      <c r="CD1932" s="44" t="str">
        <f>IF(Wedstrijden!Y2097="x","M2","")</f>
        <v/>
      </c>
      <c r="CE1932" s="44" t="str">
        <f>IF(Wedstrijden!Z2097="x","Z1","")</f>
        <v/>
      </c>
      <c r="CF1932" s="44" t="str">
        <f>IF(Wedstrijden!AA2097="x","Z2","")</f>
        <v/>
      </c>
      <c r="CG1932" s="44" t="str">
        <f>IF(Wedstrijden!AB2097="x","ZZL","")</f>
        <v/>
      </c>
      <c r="CL1932" s="44" t="str">
        <f>IF(COUNTA(Wedstrijden!AC2097:AJ2097)&lt;&gt;0,2,"")</f>
        <v/>
      </c>
      <c r="CM1932" s="44" t="str">
        <f t="shared" si="182"/>
        <v/>
      </c>
      <c r="CN1932" s="44" t="str">
        <f>IF(Wedstrijden!AC2097="x","AA","")</f>
        <v/>
      </c>
      <c r="CO1932" s="44" t="str">
        <f>IF(Wedstrijden!AD2097="x","A","")</f>
        <v/>
      </c>
      <c r="CP1932" s="44" t="str">
        <f>IF(Wedstrijden!AE2097="x","BB","")</f>
        <v/>
      </c>
      <c r="CQ1932" s="44" t="str">
        <f>IF(Wedstrijden!AF2097="x","B","")</f>
        <v/>
      </c>
      <c r="CR1932" s="44" t="str">
        <f>IF(Wedstrijden!AG2097="x","L","")</f>
        <v/>
      </c>
      <c r="CS1932" s="44" t="str">
        <f>IF(Wedstrijden!AH2097="x","M","")</f>
        <v/>
      </c>
      <c r="CT1932" s="44" t="str">
        <f>IF(Wedstrijden!AI2097="x","Z","")</f>
        <v/>
      </c>
      <c r="CU1932" s="44" t="str">
        <f>IF(Wedstrijden!AJ2097="x","ZZ","")</f>
        <v/>
      </c>
      <c r="CV1932" s="44" t="str">
        <f>IF(COUNTA(Wedstrijden!AK2097:AQ2097)&lt;&gt;0,2,"")</f>
        <v/>
      </c>
      <c r="CW1932" s="44" t="str">
        <f t="shared" si="183"/>
        <v/>
      </c>
      <c r="CX1932" s="44" t="str">
        <f>IF(Wedstrijden!AK2097="x","BB","")</f>
        <v/>
      </c>
      <c r="CY1932" s="44" t="str">
        <f>IF(Wedstrijden!AL2097="x","B","")</f>
        <v/>
      </c>
      <c r="CZ1932" s="44" t="str">
        <f>IF(Wedstrijden!AM2097="x","L","")</f>
        <v/>
      </c>
      <c r="DA1932" s="44" t="str">
        <f>IF(Wedstrijden!AN2097="x","M","")</f>
        <v/>
      </c>
      <c r="DB1932" s="44" t="str">
        <f>IF(Wedstrijden!AO2097="x","Z","")</f>
        <v/>
      </c>
      <c r="DC1932" s="44" t="str">
        <f>IF(Wedstrijden!AP2097="x","ZZ","")</f>
        <v/>
      </c>
      <c r="DD1932" s="44" t="str">
        <f>IF(Wedstrijden!AQ2097="x","1.40","")</f>
        <v/>
      </c>
      <c r="DE1932" s="44" t="str">
        <f>IF(COUNTA(Wedstrijden!AR2097:AT2097)&lt;&gt;0,6,"")</f>
        <v/>
      </c>
      <c r="DF1932" s="44" t="str">
        <f t="shared" si="184"/>
        <v/>
      </c>
      <c r="DG1932" s="44" t="str">
        <f>IF(Wedstrijden!AR2097="x","L","")</f>
        <v/>
      </c>
      <c r="DH1932" s="44" t="str">
        <f>IF(Wedstrijden!AS2097="x","M","")</f>
        <v/>
      </c>
      <c r="DI1932" s="44" t="str">
        <f>IF(Wedstrijden!AT2097="x","Z","")</f>
        <v/>
      </c>
      <c r="DJ1932" s="44" t="str">
        <f>IF(COUNTA(Wedstrijden!AU2097:AW2097)&lt;&gt;0,6,"")</f>
        <v/>
      </c>
      <c r="DK1932" s="44" t="str">
        <f t="shared" si="185"/>
        <v/>
      </c>
      <c r="DL1932" s="44" t="str">
        <f>IF(Wedstrijden!AU2097="x","L","")</f>
        <v/>
      </c>
      <c r="DM1932" s="44" t="str">
        <f>IF(Wedstrijden!AV2097="x","M","")</f>
        <v/>
      </c>
      <c r="DN1932" s="44" t="str">
        <f>IF(Wedstrijden!AW2097="x","Z","")</f>
        <v/>
      </c>
    </row>
    <row r="1933" spans="1:118" ht="15">
      <c r="A1933" s="48" t="e">
        <f>Wedstrijden!#REF!</f>
        <v>#REF!</v>
      </c>
      <c r="B1933" s="44" t="str">
        <f>IFERROR(VLOOKUP(Wedstrijden!E2098,Wedstrijdlocaties!$B$2:$E$499,2,FALSE),"")</f>
        <v/>
      </c>
      <c r="C1933" s="44" t="str">
        <f>Wedstrijden!F2098</f>
        <v/>
      </c>
      <c r="D1933" s="44" t="str">
        <f>IFERROR(VLOOKUP(Wedstrijden!G2098,Organisaties!$B$2:$C$501,2,FALSE),"")</f>
        <v/>
      </c>
      <c r="E1933" s="44" t="str">
        <f>IFERROR(VLOOKUP(Wedstrijden!G2098,Organisaties!$B$2:$F$501,5,FALSE),"")</f>
        <v/>
      </c>
      <c r="F1933" s="44" t="str">
        <f>IF(Wedstrijden!BC2098&lt;&gt;"",Wedstrijden!BC2098,"")</f>
        <v/>
      </c>
      <c r="G1933" s="44">
        <f>IF(Wedstrijden!AY2098="Indoor",1,0)</f>
        <v>0</v>
      </c>
      <c r="H1933" s="44">
        <f>Wedstrijden!AZ2098</f>
        <v>0</v>
      </c>
      <c r="I1933" s="44" t="str">
        <f>IF(Wedstrijden!AX2098="Nee",0,IF(Wedstrijden!AX2098="Ja",1,""))</f>
        <v/>
      </c>
      <c r="J1933" s="44" t="str">
        <f>IF(Wedstrijden!BA2098&lt;&gt;"",Wedstrijden!BA2098,"")</f>
        <v/>
      </c>
      <c r="W1933" s="45"/>
      <c r="AE1933" s="45"/>
      <c r="AN1933" s="45"/>
      <c r="AU1933" s="45"/>
      <c r="BA1933" s="45"/>
      <c r="BE1933" s="45"/>
      <c r="BJ1933" s="44" t="str">
        <f>IF(COUNTA(Wedstrijden!I2098:S2098)&lt;&gt;0,1,"")</f>
        <v/>
      </c>
      <c r="BK1933" s="44" t="str">
        <f t="shared" si="180"/>
        <v/>
      </c>
      <c r="BL1933" s="44" t="str">
        <f>IF(Wedstrijden!I2098="x","AA","")</f>
        <v/>
      </c>
      <c r="BM1933" s="44" t="str">
        <f>IF(Wedstrijden!J2098="x","A","")</f>
        <v/>
      </c>
      <c r="BN1933" s="44" t="str">
        <f>IF(Wedstrijden!K2098="x","B1","")</f>
        <v/>
      </c>
      <c r="BO1933" s="44" t="str">
        <f>IF(Wedstrijden!L2098="x","BB","")</f>
        <v/>
      </c>
      <c r="BP1933" s="44" t="str">
        <f>IF(Wedstrijden!M2098="x","B","")</f>
        <v/>
      </c>
      <c r="BQ1933" s="44" t="str">
        <f>IF(Wedstrijden!N2098="x","L1","")</f>
        <v/>
      </c>
      <c r="BR1933" s="44" t="str">
        <f>IF(Wedstrijden!O2098="x","L2","")</f>
        <v/>
      </c>
      <c r="BS1933" s="44" t="str">
        <f>IF(Wedstrijden!P2098="x","M1","")</f>
        <v/>
      </c>
      <c r="BT1933" s="44" t="str">
        <f>IF(Wedstrijden!Q2098="x","M2","")</f>
        <v/>
      </c>
      <c r="BU1933" s="44" t="str">
        <f>IF(Wedstrijden!R2098="x","Z1","")</f>
        <v/>
      </c>
      <c r="BV1933" s="44" t="str">
        <f>IF(Wedstrijden!S2098="x","Z2","")</f>
        <v/>
      </c>
      <c r="BW1933" s="44" t="str">
        <f>IF(COUNTA(Wedstrijden!T2098:AB2098)&lt;&gt;0,1,"")</f>
        <v/>
      </c>
      <c r="BX1933" s="44" t="str">
        <f t="shared" si="181"/>
        <v/>
      </c>
      <c r="BY1933" s="44" t="str">
        <f>IF(Wedstrijden!T2098="x","BB","")</f>
        <v/>
      </c>
      <c r="BZ1933" s="44" t="str">
        <f>IF(Wedstrijden!U2098="x","B","")</f>
        <v/>
      </c>
      <c r="CA1933" s="44" t="str">
        <f>IF(Wedstrijden!V2098="x","L1","")</f>
        <v/>
      </c>
      <c r="CB1933" s="44" t="str">
        <f>IF(Wedstrijden!W2098="x","L2","")</f>
        <v/>
      </c>
      <c r="CC1933" s="44" t="str">
        <f>IF(Wedstrijden!X2098="x","M1","")</f>
        <v/>
      </c>
      <c r="CD1933" s="44" t="str">
        <f>IF(Wedstrijden!Y2098="x","M2","")</f>
        <v/>
      </c>
      <c r="CE1933" s="44" t="str">
        <f>IF(Wedstrijden!Z2098="x","Z1","")</f>
        <v/>
      </c>
      <c r="CF1933" s="44" t="str">
        <f>IF(Wedstrijden!AA2098="x","Z2","")</f>
        <v/>
      </c>
      <c r="CG1933" s="44" t="str">
        <f>IF(Wedstrijden!AB2098="x","ZZL","")</f>
        <v/>
      </c>
      <c r="CL1933" s="44" t="str">
        <f>IF(COUNTA(Wedstrijden!AC2098:AJ2098)&lt;&gt;0,2,"")</f>
        <v/>
      </c>
      <c r="CM1933" s="44" t="str">
        <f t="shared" si="182"/>
        <v/>
      </c>
      <c r="CN1933" s="44" t="str">
        <f>IF(Wedstrijden!AC2098="x","AA","")</f>
        <v/>
      </c>
      <c r="CO1933" s="44" t="str">
        <f>IF(Wedstrijden!AD2098="x","A","")</f>
        <v/>
      </c>
      <c r="CP1933" s="44" t="str">
        <f>IF(Wedstrijden!AE2098="x","BB","")</f>
        <v/>
      </c>
      <c r="CQ1933" s="44" t="str">
        <f>IF(Wedstrijden!AF2098="x","B","")</f>
        <v/>
      </c>
      <c r="CR1933" s="44" t="str">
        <f>IF(Wedstrijden!AG2098="x","L","")</f>
        <v/>
      </c>
      <c r="CS1933" s="44" t="str">
        <f>IF(Wedstrijden!AH2098="x","M","")</f>
        <v/>
      </c>
      <c r="CT1933" s="44" t="str">
        <f>IF(Wedstrijden!AI2098="x","Z","")</f>
        <v/>
      </c>
      <c r="CU1933" s="44" t="str">
        <f>IF(Wedstrijden!AJ2098="x","ZZ","")</f>
        <v/>
      </c>
      <c r="CV1933" s="44" t="str">
        <f>IF(COUNTA(Wedstrijden!AK2098:AQ2098)&lt;&gt;0,2,"")</f>
        <v/>
      </c>
      <c r="CW1933" s="44" t="str">
        <f t="shared" si="183"/>
        <v/>
      </c>
      <c r="CX1933" s="44" t="str">
        <f>IF(Wedstrijden!AK2098="x","BB","")</f>
        <v/>
      </c>
      <c r="CY1933" s="44" t="str">
        <f>IF(Wedstrijden!AL2098="x","B","")</f>
        <v/>
      </c>
      <c r="CZ1933" s="44" t="str">
        <f>IF(Wedstrijden!AM2098="x","L","")</f>
        <v/>
      </c>
      <c r="DA1933" s="44" t="str">
        <f>IF(Wedstrijden!AN2098="x","M","")</f>
        <v/>
      </c>
      <c r="DB1933" s="44" t="str">
        <f>IF(Wedstrijden!AO2098="x","Z","")</f>
        <v/>
      </c>
      <c r="DC1933" s="44" t="str">
        <f>IF(Wedstrijden!AP2098="x","ZZ","")</f>
        <v/>
      </c>
      <c r="DD1933" s="44" t="str">
        <f>IF(Wedstrijden!AQ2098="x","1.40","")</f>
        <v/>
      </c>
      <c r="DE1933" s="44" t="str">
        <f>IF(COUNTA(Wedstrijden!AR2098:AT2098)&lt;&gt;0,6,"")</f>
        <v/>
      </c>
      <c r="DF1933" s="44" t="str">
        <f t="shared" si="184"/>
        <v/>
      </c>
      <c r="DG1933" s="44" t="str">
        <f>IF(Wedstrijden!AR2098="x","L","")</f>
        <v/>
      </c>
      <c r="DH1933" s="44" t="str">
        <f>IF(Wedstrijden!AS2098="x","M","")</f>
        <v/>
      </c>
      <c r="DI1933" s="44" t="str">
        <f>IF(Wedstrijden!AT2098="x","Z","")</f>
        <v/>
      </c>
      <c r="DJ1933" s="44" t="str">
        <f>IF(COUNTA(Wedstrijden!AU2098:AW2098)&lt;&gt;0,6,"")</f>
        <v/>
      </c>
      <c r="DK1933" s="44" t="str">
        <f t="shared" si="185"/>
        <v/>
      </c>
      <c r="DL1933" s="44" t="str">
        <f>IF(Wedstrijden!AU2098="x","L","")</f>
        <v/>
      </c>
      <c r="DM1933" s="44" t="str">
        <f>IF(Wedstrijden!AV2098="x","M","")</f>
        <v/>
      </c>
      <c r="DN1933" s="44" t="str">
        <f>IF(Wedstrijden!AW2098="x","Z","")</f>
        <v/>
      </c>
    </row>
    <row r="1934" spans="1:118" ht="15">
      <c r="A1934" s="48" t="e">
        <f>Wedstrijden!#REF!</f>
        <v>#REF!</v>
      </c>
      <c r="B1934" s="44" t="str">
        <f>IFERROR(VLOOKUP(Wedstrijden!E2099,Wedstrijdlocaties!$B$2:$E$499,2,FALSE),"")</f>
        <v/>
      </c>
      <c r="C1934" s="44" t="str">
        <f>Wedstrijden!F2099</f>
        <v/>
      </c>
      <c r="D1934" s="44" t="str">
        <f>IFERROR(VLOOKUP(Wedstrijden!G2099,Organisaties!$B$2:$C$501,2,FALSE),"")</f>
        <v/>
      </c>
      <c r="E1934" s="44" t="str">
        <f>IFERROR(VLOOKUP(Wedstrijden!G2099,Organisaties!$B$2:$F$501,5,FALSE),"")</f>
        <v/>
      </c>
      <c r="F1934" s="44" t="str">
        <f>IF(Wedstrijden!BC2099&lt;&gt;"",Wedstrijden!BC2099,"")</f>
        <v/>
      </c>
      <c r="G1934" s="44">
        <f>IF(Wedstrijden!AY2099="Indoor",1,0)</f>
        <v>0</v>
      </c>
      <c r="H1934" s="44">
        <f>Wedstrijden!AZ2099</f>
        <v>0</v>
      </c>
      <c r="I1934" s="44" t="str">
        <f>IF(Wedstrijden!AX2099="Nee",0,IF(Wedstrijden!AX2099="Ja",1,""))</f>
        <v/>
      </c>
      <c r="J1934" s="44" t="str">
        <f>IF(Wedstrijden!BA2099&lt;&gt;"",Wedstrijden!BA2099,"")</f>
        <v/>
      </c>
      <c r="W1934" s="45"/>
      <c r="AE1934" s="45"/>
      <c r="AN1934" s="45"/>
      <c r="AU1934" s="45"/>
      <c r="BA1934" s="45"/>
      <c r="BE1934" s="45"/>
      <c r="BJ1934" s="44" t="str">
        <f>IF(COUNTA(Wedstrijden!I2099:S2099)&lt;&gt;0,1,"")</f>
        <v/>
      </c>
      <c r="BK1934" s="44" t="str">
        <f t="shared" si="180"/>
        <v/>
      </c>
      <c r="BL1934" s="44" t="str">
        <f>IF(Wedstrijden!I2099="x","AA","")</f>
        <v/>
      </c>
      <c r="BM1934" s="44" t="str">
        <f>IF(Wedstrijden!J2099="x","A","")</f>
        <v/>
      </c>
      <c r="BN1934" s="44" t="str">
        <f>IF(Wedstrijden!K2099="x","B1","")</f>
        <v/>
      </c>
      <c r="BO1934" s="44" t="str">
        <f>IF(Wedstrijden!L2099="x","BB","")</f>
        <v/>
      </c>
      <c r="BP1934" s="44" t="str">
        <f>IF(Wedstrijden!M2099="x","B","")</f>
        <v/>
      </c>
      <c r="BQ1934" s="44" t="str">
        <f>IF(Wedstrijden!N2099="x","L1","")</f>
        <v/>
      </c>
      <c r="BR1934" s="44" t="str">
        <f>IF(Wedstrijden!O2099="x","L2","")</f>
        <v/>
      </c>
      <c r="BS1934" s="44" t="str">
        <f>IF(Wedstrijden!P2099="x","M1","")</f>
        <v/>
      </c>
      <c r="BT1934" s="44" t="str">
        <f>IF(Wedstrijden!Q2099="x","M2","")</f>
        <v/>
      </c>
      <c r="BU1934" s="44" t="str">
        <f>IF(Wedstrijden!R2099="x","Z1","")</f>
        <v/>
      </c>
      <c r="BV1934" s="44" t="str">
        <f>IF(Wedstrijden!S2099="x","Z2","")</f>
        <v/>
      </c>
      <c r="BW1934" s="44" t="str">
        <f>IF(COUNTA(Wedstrijden!T2099:AB2099)&lt;&gt;0,1,"")</f>
        <v/>
      </c>
      <c r="BX1934" s="44" t="str">
        <f t="shared" si="181"/>
        <v/>
      </c>
      <c r="BY1934" s="44" t="str">
        <f>IF(Wedstrijden!T2099="x","BB","")</f>
        <v/>
      </c>
      <c r="BZ1934" s="44" t="str">
        <f>IF(Wedstrijden!U2099="x","B","")</f>
        <v/>
      </c>
      <c r="CA1934" s="44" t="str">
        <f>IF(Wedstrijden!V2099="x","L1","")</f>
        <v/>
      </c>
      <c r="CB1934" s="44" t="str">
        <f>IF(Wedstrijden!W2099="x","L2","")</f>
        <v/>
      </c>
      <c r="CC1934" s="44" t="str">
        <f>IF(Wedstrijden!X2099="x","M1","")</f>
        <v/>
      </c>
      <c r="CD1934" s="44" t="str">
        <f>IF(Wedstrijden!Y2099="x","M2","")</f>
        <v/>
      </c>
      <c r="CE1934" s="44" t="str">
        <f>IF(Wedstrijden!Z2099="x","Z1","")</f>
        <v/>
      </c>
      <c r="CF1934" s="44" t="str">
        <f>IF(Wedstrijden!AA2099="x","Z2","")</f>
        <v/>
      </c>
      <c r="CG1934" s="44" t="str">
        <f>IF(Wedstrijden!AB2099="x","ZZL","")</f>
        <v/>
      </c>
      <c r="CL1934" s="44" t="str">
        <f>IF(COUNTA(Wedstrijden!AC2099:AJ2099)&lt;&gt;0,2,"")</f>
        <v/>
      </c>
      <c r="CM1934" s="44" t="str">
        <f t="shared" si="182"/>
        <v/>
      </c>
      <c r="CN1934" s="44" t="str">
        <f>IF(Wedstrijden!AC2099="x","AA","")</f>
        <v/>
      </c>
      <c r="CO1934" s="44" t="str">
        <f>IF(Wedstrijden!AD2099="x","A","")</f>
        <v/>
      </c>
      <c r="CP1934" s="44" t="str">
        <f>IF(Wedstrijden!AE2099="x","BB","")</f>
        <v/>
      </c>
      <c r="CQ1934" s="44" t="str">
        <f>IF(Wedstrijden!AF2099="x","B","")</f>
        <v/>
      </c>
      <c r="CR1934" s="44" t="str">
        <f>IF(Wedstrijden!AG2099="x","L","")</f>
        <v/>
      </c>
      <c r="CS1934" s="44" t="str">
        <f>IF(Wedstrijden!AH2099="x","M","")</f>
        <v/>
      </c>
      <c r="CT1934" s="44" t="str">
        <f>IF(Wedstrijden!AI2099="x","Z","")</f>
        <v/>
      </c>
      <c r="CU1934" s="44" t="str">
        <f>IF(Wedstrijden!AJ2099="x","ZZ","")</f>
        <v/>
      </c>
      <c r="CV1934" s="44" t="str">
        <f>IF(COUNTA(Wedstrijden!AK2099:AQ2099)&lt;&gt;0,2,"")</f>
        <v/>
      </c>
      <c r="CW1934" s="44" t="str">
        <f t="shared" si="183"/>
        <v/>
      </c>
      <c r="CX1934" s="44" t="str">
        <f>IF(Wedstrijden!AK2099="x","BB","")</f>
        <v/>
      </c>
      <c r="CY1934" s="44" t="str">
        <f>IF(Wedstrijden!AL2099="x","B","")</f>
        <v/>
      </c>
      <c r="CZ1934" s="44" t="str">
        <f>IF(Wedstrijden!AM2099="x","L","")</f>
        <v/>
      </c>
      <c r="DA1934" s="44" t="str">
        <f>IF(Wedstrijden!AN2099="x","M","")</f>
        <v/>
      </c>
      <c r="DB1934" s="44" t="str">
        <f>IF(Wedstrijden!AO2099="x","Z","")</f>
        <v/>
      </c>
      <c r="DC1934" s="44" t="str">
        <f>IF(Wedstrijden!AP2099="x","ZZ","")</f>
        <v/>
      </c>
      <c r="DD1934" s="44" t="str">
        <f>IF(Wedstrijden!AQ2099="x","1.40","")</f>
        <v/>
      </c>
      <c r="DE1934" s="44" t="str">
        <f>IF(COUNTA(Wedstrijden!AR2099:AT2099)&lt;&gt;0,6,"")</f>
        <v/>
      </c>
      <c r="DF1934" s="44" t="str">
        <f t="shared" si="184"/>
        <v/>
      </c>
      <c r="DG1934" s="44" t="str">
        <f>IF(Wedstrijden!AR2099="x","L","")</f>
        <v/>
      </c>
      <c r="DH1934" s="44" t="str">
        <f>IF(Wedstrijden!AS2099="x","M","")</f>
        <v/>
      </c>
      <c r="DI1934" s="44" t="str">
        <f>IF(Wedstrijden!AT2099="x","Z","")</f>
        <v/>
      </c>
      <c r="DJ1934" s="44" t="str">
        <f>IF(COUNTA(Wedstrijden!AU2099:AW2099)&lt;&gt;0,6,"")</f>
        <v/>
      </c>
      <c r="DK1934" s="44" t="str">
        <f t="shared" si="185"/>
        <v/>
      </c>
      <c r="DL1934" s="44" t="str">
        <f>IF(Wedstrijden!AU2099="x","L","")</f>
        <v/>
      </c>
      <c r="DM1934" s="44" t="str">
        <f>IF(Wedstrijden!AV2099="x","M","")</f>
        <v/>
      </c>
      <c r="DN1934" s="44" t="str">
        <f>IF(Wedstrijden!AW2099="x","Z","")</f>
        <v/>
      </c>
    </row>
    <row r="1935" spans="1:118" ht="15">
      <c r="A1935" s="48" t="e">
        <f>Wedstrijden!#REF!</f>
        <v>#REF!</v>
      </c>
      <c r="B1935" s="44" t="str">
        <f>IFERROR(VLOOKUP(Wedstrijden!E2100,Wedstrijdlocaties!$B$2:$E$499,2,FALSE),"")</f>
        <v/>
      </c>
      <c r="C1935" s="44" t="str">
        <f>Wedstrijden!F2100</f>
        <v/>
      </c>
      <c r="D1935" s="44" t="str">
        <f>IFERROR(VLOOKUP(Wedstrijden!G2100,Organisaties!$B$2:$C$501,2,FALSE),"")</f>
        <v/>
      </c>
      <c r="E1935" s="44" t="str">
        <f>IFERROR(VLOOKUP(Wedstrijden!G2100,Organisaties!$B$2:$F$501,5,FALSE),"")</f>
        <v/>
      </c>
      <c r="F1935" s="44" t="str">
        <f>IF(Wedstrijden!BC2100&lt;&gt;"",Wedstrijden!BC2100,"")</f>
        <v/>
      </c>
      <c r="G1935" s="44">
        <f>IF(Wedstrijden!AY2100="Indoor",1,0)</f>
        <v>0</v>
      </c>
      <c r="H1935" s="44">
        <f>Wedstrijden!AZ2100</f>
        <v>0</v>
      </c>
      <c r="I1935" s="44" t="str">
        <f>IF(Wedstrijden!AX2100="Nee",0,IF(Wedstrijden!AX2100="Ja",1,""))</f>
        <v/>
      </c>
      <c r="J1935" s="44" t="str">
        <f>IF(Wedstrijden!BA2100&lt;&gt;"",Wedstrijden!BA2100,"")</f>
        <v/>
      </c>
      <c r="W1935" s="45"/>
      <c r="AE1935" s="45"/>
      <c r="AN1935" s="45"/>
      <c r="AU1935" s="45"/>
      <c r="BA1935" s="45"/>
      <c r="BE1935" s="45"/>
      <c r="BJ1935" s="44" t="str">
        <f>IF(COUNTA(Wedstrijden!I2100:S2100)&lt;&gt;0,1,"")</f>
        <v/>
      </c>
      <c r="BK1935" s="44" t="str">
        <f t="shared" si="180"/>
        <v/>
      </c>
      <c r="BL1935" s="44" t="str">
        <f>IF(Wedstrijden!I2100="x","AA","")</f>
        <v/>
      </c>
      <c r="BM1935" s="44" t="str">
        <f>IF(Wedstrijden!J2100="x","A","")</f>
        <v/>
      </c>
      <c r="BN1935" s="44" t="str">
        <f>IF(Wedstrijden!K2100="x","B1","")</f>
        <v/>
      </c>
      <c r="BO1935" s="44" t="str">
        <f>IF(Wedstrijden!L2100="x","BB","")</f>
        <v/>
      </c>
      <c r="BP1935" s="44" t="str">
        <f>IF(Wedstrijden!M2100="x","B","")</f>
        <v/>
      </c>
      <c r="BQ1935" s="44" t="str">
        <f>IF(Wedstrijden!N2100="x","L1","")</f>
        <v/>
      </c>
      <c r="BR1935" s="44" t="str">
        <f>IF(Wedstrijden!O2100="x","L2","")</f>
        <v/>
      </c>
      <c r="BS1935" s="44" t="str">
        <f>IF(Wedstrijden!P2100="x","M1","")</f>
        <v/>
      </c>
      <c r="BT1935" s="44" t="str">
        <f>IF(Wedstrijden!Q2100="x","M2","")</f>
        <v/>
      </c>
      <c r="BU1935" s="44" t="str">
        <f>IF(Wedstrijden!R2100="x","Z1","")</f>
        <v/>
      </c>
      <c r="BV1935" s="44" t="str">
        <f>IF(Wedstrijden!S2100="x","Z2","")</f>
        <v/>
      </c>
      <c r="BW1935" s="44" t="str">
        <f>IF(COUNTA(Wedstrijden!T2100:AB2100)&lt;&gt;0,1,"")</f>
        <v/>
      </c>
      <c r="BX1935" s="44" t="str">
        <f t="shared" si="181"/>
        <v/>
      </c>
      <c r="BY1935" s="44" t="str">
        <f>IF(Wedstrijden!T2100="x","BB","")</f>
        <v/>
      </c>
      <c r="BZ1935" s="44" t="str">
        <f>IF(Wedstrijden!U2100="x","B","")</f>
        <v/>
      </c>
      <c r="CA1935" s="44" t="str">
        <f>IF(Wedstrijden!V2100="x","L1","")</f>
        <v/>
      </c>
      <c r="CB1935" s="44" t="str">
        <f>IF(Wedstrijden!W2100="x","L2","")</f>
        <v/>
      </c>
      <c r="CC1935" s="44" t="str">
        <f>IF(Wedstrijden!X2100="x","M1","")</f>
        <v/>
      </c>
      <c r="CD1935" s="44" t="str">
        <f>IF(Wedstrijden!Y2100="x","M2","")</f>
        <v/>
      </c>
      <c r="CE1935" s="44" t="str">
        <f>IF(Wedstrijden!Z2100="x","Z1","")</f>
        <v/>
      </c>
      <c r="CF1935" s="44" t="str">
        <f>IF(Wedstrijden!AA2100="x","Z2","")</f>
        <v/>
      </c>
      <c r="CG1935" s="44" t="str">
        <f>IF(Wedstrijden!AB2100="x","ZZL","")</f>
        <v/>
      </c>
      <c r="CL1935" s="44" t="str">
        <f>IF(COUNTA(Wedstrijden!AC2100:AJ2100)&lt;&gt;0,2,"")</f>
        <v/>
      </c>
      <c r="CM1935" s="44" t="str">
        <f t="shared" si="182"/>
        <v/>
      </c>
      <c r="CN1935" s="44" t="str">
        <f>IF(Wedstrijden!AC2100="x","AA","")</f>
        <v/>
      </c>
      <c r="CO1935" s="44" t="str">
        <f>IF(Wedstrijden!AD2100="x","A","")</f>
        <v/>
      </c>
      <c r="CP1935" s="44" t="str">
        <f>IF(Wedstrijden!AE2100="x","BB","")</f>
        <v/>
      </c>
      <c r="CQ1935" s="44" t="str">
        <f>IF(Wedstrijden!AF2100="x","B","")</f>
        <v/>
      </c>
      <c r="CR1935" s="44" t="str">
        <f>IF(Wedstrijden!AG2100="x","L","")</f>
        <v/>
      </c>
      <c r="CS1935" s="44" t="str">
        <f>IF(Wedstrijden!AH2100="x","M","")</f>
        <v/>
      </c>
      <c r="CT1935" s="44" t="str">
        <f>IF(Wedstrijden!AI2100="x","Z","")</f>
        <v/>
      </c>
      <c r="CU1935" s="44" t="str">
        <f>IF(Wedstrijden!AJ2100="x","ZZ","")</f>
        <v/>
      </c>
      <c r="CV1935" s="44" t="str">
        <f>IF(COUNTA(Wedstrijden!AK2100:AQ2100)&lt;&gt;0,2,"")</f>
        <v/>
      </c>
      <c r="CW1935" s="44" t="str">
        <f t="shared" si="183"/>
        <v/>
      </c>
      <c r="CX1935" s="44" t="str">
        <f>IF(Wedstrijden!AK2100="x","BB","")</f>
        <v/>
      </c>
      <c r="CY1935" s="44" t="str">
        <f>IF(Wedstrijden!AL2100="x","B","")</f>
        <v/>
      </c>
      <c r="CZ1935" s="44" t="str">
        <f>IF(Wedstrijden!AM2100="x","L","")</f>
        <v/>
      </c>
      <c r="DA1935" s="44" t="str">
        <f>IF(Wedstrijden!AN2100="x","M","")</f>
        <v/>
      </c>
      <c r="DB1935" s="44" t="str">
        <f>IF(Wedstrijden!AO2100="x","Z","")</f>
        <v/>
      </c>
      <c r="DC1935" s="44" t="str">
        <f>IF(Wedstrijden!AP2100="x","ZZ","")</f>
        <v/>
      </c>
      <c r="DD1935" s="44" t="str">
        <f>IF(Wedstrijden!AQ2100="x","1.40","")</f>
        <v/>
      </c>
      <c r="DE1935" s="44" t="str">
        <f>IF(COUNTA(Wedstrijden!AR2100:AT2100)&lt;&gt;0,6,"")</f>
        <v/>
      </c>
      <c r="DF1935" s="44" t="str">
        <f t="shared" si="184"/>
        <v/>
      </c>
      <c r="DG1935" s="44" t="str">
        <f>IF(Wedstrijden!AR2100="x","L","")</f>
        <v/>
      </c>
      <c r="DH1935" s="44" t="str">
        <f>IF(Wedstrijden!AS2100="x","M","")</f>
        <v/>
      </c>
      <c r="DI1935" s="44" t="str">
        <f>IF(Wedstrijden!AT2100="x","Z","")</f>
        <v/>
      </c>
      <c r="DJ1935" s="44" t="str">
        <f>IF(COUNTA(Wedstrijden!AU2100:AW2100)&lt;&gt;0,6,"")</f>
        <v/>
      </c>
      <c r="DK1935" s="44" t="str">
        <f t="shared" si="185"/>
        <v/>
      </c>
      <c r="DL1935" s="44" t="str">
        <f>IF(Wedstrijden!AU2100="x","L","")</f>
        <v/>
      </c>
      <c r="DM1935" s="44" t="str">
        <f>IF(Wedstrijden!AV2100="x","M","")</f>
        <v/>
      </c>
      <c r="DN1935" s="44" t="str">
        <f>IF(Wedstrijden!AW2100="x","Z","")</f>
        <v/>
      </c>
    </row>
    <row r="1936" spans="1:118" ht="15">
      <c r="A1936" s="48" t="e">
        <f>Wedstrijden!#REF!</f>
        <v>#REF!</v>
      </c>
      <c r="B1936" s="44" t="str">
        <f>IFERROR(VLOOKUP(Wedstrijden!E2101,Wedstrijdlocaties!$B$2:$E$499,2,FALSE),"")</f>
        <v/>
      </c>
      <c r="C1936" s="44" t="str">
        <f>Wedstrijden!F2101</f>
        <v/>
      </c>
      <c r="D1936" s="44" t="str">
        <f>IFERROR(VLOOKUP(Wedstrijden!G2101,Organisaties!$B$2:$C$501,2,FALSE),"")</f>
        <v/>
      </c>
      <c r="E1936" s="44" t="str">
        <f>IFERROR(VLOOKUP(Wedstrijden!G2101,Organisaties!$B$2:$F$501,5,FALSE),"")</f>
        <v/>
      </c>
      <c r="F1936" s="44" t="str">
        <f>IF(Wedstrijden!BC2101&lt;&gt;"",Wedstrijden!BC2101,"")</f>
        <v/>
      </c>
      <c r="G1936" s="44">
        <f>IF(Wedstrijden!AY2101="Indoor",1,0)</f>
        <v>0</v>
      </c>
      <c r="H1936" s="44">
        <f>Wedstrijden!AZ2101</f>
        <v>0</v>
      </c>
      <c r="I1936" s="44" t="str">
        <f>IF(Wedstrijden!AX2101="Nee",0,IF(Wedstrijden!AX2101="Ja",1,""))</f>
        <v/>
      </c>
      <c r="J1936" s="44" t="str">
        <f>IF(Wedstrijden!BA2101&lt;&gt;"",Wedstrijden!BA2101,"")</f>
        <v/>
      </c>
      <c r="W1936" s="45"/>
      <c r="AE1936" s="45"/>
      <c r="AN1936" s="45"/>
      <c r="AU1936" s="45"/>
      <c r="BA1936" s="45"/>
      <c r="BE1936" s="45"/>
      <c r="BJ1936" s="44" t="str">
        <f>IF(COUNTA(Wedstrijden!I2101:S2101)&lt;&gt;0,1,"")</f>
        <v/>
      </c>
      <c r="BK1936" s="44" t="str">
        <f t="shared" si="180"/>
        <v/>
      </c>
      <c r="BL1936" s="44" t="str">
        <f>IF(Wedstrijden!I2101="x","AA","")</f>
        <v/>
      </c>
      <c r="BM1936" s="44" t="str">
        <f>IF(Wedstrijden!J2101="x","A","")</f>
        <v/>
      </c>
      <c r="BN1936" s="44" t="str">
        <f>IF(Wedstrijden!K2101="x","B1","")</f>
        <v/>
      </c>
      <c r="BO1936" s="44" t="str">
        <f>IF(Wedstrijden!L2101="x","BB","")</f>
        <v/>
      </c>
      <c r="BP1936" s="44" t="str">
        <f>IF(Wedstrijden!M2101="x","B","")</f>
        <v/>
      </c>
      <c r="BQ1936" s="44" t="str">
        <f>IF(Wedstrijden!N2101="x","L1","")</f>
        <v/>
      </c>
      <c r="BR1936" s="44" t="str">
        <f>IF(Wedstrijden!O2101="x","L2","")</f>
        <v/>
      </c>
      <c r="BS1936" s="44" t="str">
        <f>IF(Wedstrijden!P2101="x","M1","")</f>
        <v/>
      </c>
      <c r="BT1936" s="44" t="str">
        <f>IF(Wedstrijden!Q2101="x","M2","")</f>
        <v/>
      </c>
      <c r="BU1936" s="44" t="str">
        <f>IF(Wedstrijden!R2101="x","Z1","")</f>
        <v/>
      </c>
      <c r="BV1936" s="44" t="str">
        <f>IF(Wedstrijden!S2101="x","Z2","")</f>
        <v/>
      </c>
      <c r="BW1936" s="44" t="str">
        <f>IF(COUNTA(Wedstrijden!T2101:AB2101)&lt;&gt;0,1,"")</f>
        <v/>
      </c>
      <c r="BX1936" s="44" t="str">
        <f t="shared" si="181"/>
        <v/>
      </c>
      <c r="BY1936" s="44" t="str">
        <f>IF(Wedstrijden!T2101="x","BB","")</f>
        <v/>
      </c>
      <c r="BZ1936" s="44" t="str">
        <f>IF(Wedstrijden!U2101="x","B","")</f>
        <v/>
      </c>
      <c r="CA1936" s="44" t="str">
        <f>IF(Wedstrijden!V2101="x","L1","")</f>
        <v/>
      </c>
      <c r="CB1936" s="44" t="str">
        <f>IF(Wedstrijden!W2101="x","L2","")</f>
        <v/>
      </c>
      <c r="CC1936" s="44" t="str">
        <f>IF(Wedstrijden!X2101="x","M1","")</f>
        <v/>
      </c>
      <c r="CD1936" s="44" t="str">
        <f>IF(Wedstrijden!Y2101="x","M2","")</f>
        <v/>
      </c>
      <c r="CE1936" s="44" t="str">
        <f>IF(Wedstrijden!Z2101="x","Z1","")</f>
        <v/>
      </c>
      <c r="CF1936" s="44" t="str">
        <f>IF(Wedstrijden!AA2101="x","Z2","")</f>
        <v/>
      </c>
      <c r="CG1936" s="44" t="str">
        <f>IF(Wedstrijden!AB2101="x","ZZL","")</f>
        <v/>
      </c>
      <c r="CL1936" s="44" t="str">
        <f>IF(COUNTA(Wedstrijden!AC2101:AJ2101)&lt;&gt;0,2,"")</f>
        <v/>
      </c>
      <c r="CM1936" s="44" t="str">
        <f t="shared" si="182"/>
        <v/>
      </c>
      <c r="CN1936" s="44" t="str">
        <f>IF(Wedstrijden!AC2101="x","AA","")</f>
        <v/>
      </c>
      <c r="CO1936" s="44" t="str">
        <f>IF(Wedstrijden!AD2101="x","A","")</f>
        <v/>
      </c>
      <c r="CP1936" s="44" t="str">
        <f>IF(Wedstrijden!AE2101="x","BB","")</f>
        <v/>
      </c>
      <c r="CQ1936" s="44" t="str">
        <f>IF(Wedstrijden!AF2101="x","B","")</f>
        <v/>
      </c>
      <c r="CR1936" s="44" t="str">
        <f>IF(Wedstrijden!AG2101="x","L","")</f>
        <v/>
      </c>
      <c r="CS1936" s="44" t="str">
        <f>IF(Wedstrijden!AH2101="x","M","")</f>
        <v/>
      </c>
      <c r="CT1936" s="44" t="str">
        <f>IF(Wedstrijden!AI2101="x","Z","")</f>
        <v/>
      </c>
      <c r="CU1936" s="44" t="str">
        <f>IF(Wedstrijden!AJ2101="x","ZZ","")</f>
        <v/>
      </c>
      <c r="CV1936" s="44" t="str">
        <f>IF(COUNTA(Wedstrijden!AK2101:AQ2101)&lt;&gt;0,2,"")</f>
        <v/>
      </c>
      <c r="CW1936" s="44" t="str">
        <f t="shared" si="183"/>
        <v/>
      </c>
      <c r="CX1936" s="44" t="str">
        <f>IF(Wedstrijden!AK2101="x","BB","")</f>
        <v/>
      </c>
      <c r="CY1936" s="44" t="str">
        <f>IF(Wedstrijden!AL2101="x","B","")</f>
        <v/>
      </c>
      <c r="CZ1936" s="44" t="str">
        <f>IF(Wedstrijden!AM2101="x","L","")</f>
        <v/>
      </c>
      <c r="DA1936" s="44" t="str">
        <f>IF(Wedstrijden!AN2101="x","M","")</f>
        <v/>
      </c>
      <c r="DB1936" s="44" t="str">
        <f>IF(Wedstrijden!AO2101="x","Z","")</f>
        <v/>
      </c>
      <c r="DC1936" s="44" t="str">
        <f>IF(Wedstrijden!AP2101="x","ZZ","")</f>
        <v/>
      </c>
      <c r="DD1936" s="44" t="str">
        <f>IF(Wedstrijden!AQ2101="x","1.40","")</f>
        <v/>
      </c>
      <c r="DE1936" s="44" t="str">
        <f>IF(COUNTA(Wedstrijden!AR2101:AT2101)&lt;&gt;0,6,"")</f>
        <v/>
      </c>
      <c r="DF1936" s="44" t="str">
        <f t="shared" si="184"/>
        <v/>
      </c>
      <c r="DG1936" s="44" t="str">
        <f>IF(Wedstrijden!AR2101="x","L","")</f>
        <v/>
      </c>
      <c r="DH1936" s="44" t="str">
        <f>IF(Wedstrijden!AS2101="x","M","")</f>
        <v/>
      </c>
      <c r="DI1936" s="44" t="str">
        <f>IF(Wedstrijden!AT2101="x","Z","")</f>
        <v/>
      </c>
      <c r="DJ1936" s="44" t="str">
        <f>IF(COUNTA(Wedstrijden!AU2101:AW2101)&lt;&gt;0,6,"")</f>
        <v/>
      </c>
      <c r="DK1936" s="44" t="str">
        <f t="shared" si="185"/>
        <v/>
      </c>
      <c r="DL1936" s="44" t="str">
        <f>IF(Wedstrijden!AU2101="x","L","")</f>
        <v/>
      </c>
      <c r="DM1936" s="44" t="str">
        <f>IF(Wedstrijden!AV2101="x","M","")</f>
        <v/>
      </c>
      <c r="DN1936" s="44" t="str">
        <f>IF(Wedstrijden!AW2101="x","Z","")</f>
        <v/>
      </c>
    </row>
    <row r="1937" spans="1:118" ht="15">
      <c r="A1937" s="48" t="e">
        <f>Wedstrijden!#REF!</f>
        <v>#REF!</v>
      </c>
      <c r="B1937" s="44" t="str">
        <f>IFERROR(VLOOKUP(Wedstrijden!E2102,Wedstrijdlocaties!$B$2:$E$499,2,FALSE),"")</f>
        <v/>
      </c>
      <c r="C1937" s="44" t="str">
        <f>Wedstrijden!F2102</f>
        <v/>
      </c>
      <c r="D1937" s="44" t="str">
        <f>IFERROR(VLOOKUP(Wedstrijden!G2102,Organisaties!$B$2:$C$501,2,FALSE),"")</f>
        <v/>
      </c>
      <c r="E1937" s="44" t="str">
        <f>IFERROR(VLOOKUP(Wedstrijden!G2102,Organisaties!$B$2:$F$501,5,FALSE),"")</f>
        <v/>
      </c>
      <c r="F1937" s="44" t="str">
        <f>IF(Wedstrijden!BC2102&lt;&gt;"",Wedstrijden!BC2102,"")</f>
        <v/>
      </c>
      <c r="G1937" s="44">
        <f>IF(Wedstrijden!AY2102="Indoor",1,0)</f>
        <v>0</v>
      </c>
      <c r="H1937" s="44">
        <f>Wedstrijden!AZ2102</f>
        <v>0</v>
      </c>
      <c r="I1937" s="44" t="str">
        <f>IF(Wedstrijden!AX2102="Nee",0,IF(Wedstrijden!AX2102="Ja",1,""))</f>
        <v/>
      </c>
      <c r="J1937" s="44" t="str">
        <f>IF(Wedstrijden!BA2102&lt;&gt;"",Wedstrijden!BA2102,"")</f>
        <v/>
      </c>
      <c r="W1937" s="45"/>
      <c r="AE1937" s="45"/>
      <c r="AN1937" s="45"/>
      <c r="AU1937" s="45"/>
      <c r="BA1937" s="45"/>
      <c r="BE1937" s="45"/>
      <c r="BJ1937" s="44" t="str">
        <f>IF(COUNTA(Wedstrijden!I2102:S2102)&lt;&gt;0,1,"")</f>
        <v/>
      </c>
      <c r="BK1937" s="44" t="str">
        <f t="shared" si="180"/>
        <v/>
      </c>
      <c r="BL1937" s="44" t="str">
        <f>IF(Wedstrijden!I2102="x","AA","")</f>
        <v/>
      </c>
      <c r="BM1937" s="44" t="str">
        <f>IF(Wedstrijden!J2102="x","A","")</f>
        <v/>
      </c>
      <c r="BN1937" s="44" t="str">
        <f>IF(Wedstrijden!K2102="x","B1","")</f>
        <v/>
      </c>
      <c r="BO1937" s="44" t="str">
        <f>IF(Wedstrijden!L2102="x","BB","")</f>
        <v/>
      </c>
      <c r="BP1937" s="44" t="str">
        <f>IF(Wedstrijden!M2102="x","B","")</f>
        <v/>
      </c>
      <c r="BQ1937" s="44" t="str">
        <f>IF(Wedstrijden!N2102="x","L1","")</f>
        <v/>
      </c>
      <c r="BR1937" s="44" t="str">
        <f>IF(Wedstrijden!O2102="x","L2","")</f>
        <v/>
      </c>
      <c r="BS1937" s="44" t="str">
        <f>IF(Wedstrijden!P2102="x","M1","")</f>
        <v/>
      </c>
      <c r="BT1937" s="44" t="str">
        <f>IF(Wedstrijden!Q2102="x","M2","")</f>
        <v/>
      </c>
      <c r="BU1937" s="44" t="str">
        <f>IF(Wedstrijden!R2102="x","Z1","")</f>
        <v/>
      </c>
      <c r="BV1937" s="44" t="str">
        <f>IF(Wedstrijden!S2102="x","Z2","")</f>
        <v/>
      </c>
      <c r="BW1937" s="44" t="str">
        <f>IF(COUNTA(Wedstrijden!T2102:AB2102)&lt;&gt;0,1,"")</f>
        <v/>
      </c>
      <c r="BX1937" s="44" t="str">
        <f t="shared" si="181"/>
        <v/>
      </c>
      <c r="BY1937" s="44" t="str">
        <f>IF(Wedstrijden!T2102="x","BB","")</f>
        <v/>
      </c>
      <c r="BZ1937" s="44" t="str">
        <f>IF(Wedstrijden!U2102="x","B","")</f>
        <v/>
      </c>
      <c r="CA1937" s="44" t="str">
        <f>IF(Wedstrijden!V2102="x","L1","")</f>
        <v/>
      </c>
      <c r="CB1937" s="44" t="str">
        <f>IF(Wedstrijden!W2102="x","L2","")</f>
        <v/>
      </c>
      <c r="CC1937" s="44" t="str">
        <f>IF(Wedstrijden!X2102="x","M1","")</f>
        <v/>
      </c>
      <c r="CD1937" s="44" t="str">
        <f>IF(Wedstrijden!Y2102="x","M2","")</f>
        <v/>
      </c>
      <c r="CE1937" s="44" t="str">
        <f>IF(Wedstrijden!Z2102="x","Z1","")</f>
        <v/>
      </c>
      <c r="CF1937" s="44" t="str">
        <f>IF(Wedstrijden!AA2102="x","Z2","")</f>
        <v/>
      </c>
      <c r="CG1937" s="44" t="str">
        <f>IF(Wedstrijden!AB2102="x","ZZL","")</f>
        <v/>
      </c>
      <c r="CL1937" s="44" t="str">
        <f>IF(COUNTA(Wedstrijden!AC2102:AJ2102)&lt;&gt;0,2,"")</f>
        <v/>
      </c>
      <c r="CM1937" s="44" t="str">
        <f t="shared" si="182"/>
        <v/>
      </c>
      <c r="CN1937" s="44" t="str">
        <f>IF(Wedstrijden!AC2102="x","AA","")</f>
        <v/>
      </c>
      <c r="CO1937" s="44" t="str">
        <f>IF(Wedstrijden!AD2102="x","A","")</f>
        <v/>
      </c>
      <c r="CP1937" s="44" t="str">
        <f>IF(Wedstrijden!AE2102="x","BB","")</f>
        <v/>
      </c>
      <c r="CQ1937" s="44" t="str">
        <f>IF(Wedstrijden!AF2102="x","B","")</f>
        <v/>
      </c>
      <c r="CR1937" s="44" t="str">
        <f>IF(Wedstrijden!AG2102="x","L","")</f>
        <v/>
      </c>
      <c r="CS1937" s="44" t="str">
        <f>IF(Wedstrijden!AH2102="x","M","")</f>
        <v/>
      </c>
      <c r="CT1937" s="44" t="str">
        <f>IF(Wedstrijden!AI2102="x","Z","")</f>
        <v/>
      </c>
      <c r="CU1937" s="44" t="str">
        <f>IF(Wedstrijden!AJ2102="x","ZZ","")</f>
        <v/>
      </c>
      <c r="CV1937" s="44" t="str">
        <f>IF(COUNTA(Wedstrijden!AK2102:AQ2102)&lt;&gt;0,2,"")</f>
        <v/>
      </c>
      <c r="CW1937" s="44" t="str">
        <f t="shared" si="183"/>
        <v/>
      </c>
      <c r="CX1937" s="44" t="str">
        <f>IF(Wedstrijden!AK2102="x","BB","")</f>
        <v/>
      </c>
      <c r="CY1937" s="44" t="str">
        <f>IF(Wedstrijden!AL2102="x","B","")</f>
        <v/>
      </c>
      <c r="CZ1937" s="44" t="str">
        <f>IF(Wedstrijden!AM2102="x","L","")</f>
        <v/>
      </c>
      <c r="DA1937" s="44" t="str">
        <f>IF(Wedstrijden!AN2102="x","M","")</f>
        <v/>
      </c>
      <c r="DB1937" s="44" t="str">
        <f>IF(Wedstrijden!AO2102="x","Z","")</f>
        <v/>
      </c>
      <c r="DC1937" s="44" t="str">
        <f>IF(Wedstrijden!AP2102="x","ZZ","")</f>
        <v/>
      </c>
      <c r="DD1937" s="44" t="str">
        <f>IF(Wedstrijden!AQ2102="x","1.40","")</f>
        <v/>
      </c>
      <c r="DE1937" s="44" t="str">
        <f>IF(COUNTA(Wedstrijden!AR2102:AT2102)&lt;&gt;0,6,"")</f>
        <v/>
      </c>
      <c r="DF1937" s="44" t="str">
        <f t="shared" si="184"/>
        <v/>
      </c>
      <c r="DG1937" s="44" t="str">
        <f>IF(Wedstrijden!AR2102="x","L","")</f>
        <v/>
      </c>
      <c r="DH1937" s="44" t="str">
        <f>IF(Wedstrijden!AS2102="x","M","")</f>
        <v/>
      </c>
      <c r="DI1937" s="44" t="str">
        <f>IF(Wedstrijden!AT2102="x","Z","")</f>
        <v/>
      </c>
      <c r="DJ1937" s="44" t="str">
        <f>IF(COUNTA(Wedstrijden!AU2102:AW2102)&lt;&gt;0,6,"")</f>
        <v/>
      </c>
      <c r="DK1937" s="44" t="str">
        <f t="shared" si="185"/>
        <v/>
      </c>
      <c r="DL1937" s="44" t="str">
        <f>IF(Wedstrijden!AU2102="x","L","")</f>
        <v/>
      </c>
      <c r="DM1937" s="44" t="str">
        <f>IF(Wedstrijden!AV2102="x","M","")</f>
        <v/>
      </c>
      <c r="DN1937" s="44" t="str">
        <f>IF(Wedstrijden!AW2102="x","Z","")</f>
        <v/>
      </c>
    </row>
    <row r="1938" spans="1:118" ht="15">
      <c r="A1938" s="48" t="e">
        <f>Wedstrijden!#REF!</f>
        <v>#REF!</v>
      </c>
      <c r="B1938" s="44" t="str">
        <f>IFERROR(VLOOKUP(Wedstrijden!E2103,Wedstrijdlocaties!$B$2:$E$499,2,FALSE),"")</f>
        <v/>
      </c>
      <c r="C1938" s="44" t="str">
        <f>Wedstrijden!F2103</f>
        <v/>
      </c>
      <c r="D1938" s="44" t="str">
        <f>IFERROR(VLOOKUP(Wedstrijden!G2103,Organisaties!$B$2:$C$501,2,FALSE),"")</f>
        <v/>
      </c>
      <c r="E1938" s="44" t="str">
        <f>IFERROR(VLOOKUP(Wedstrijden!G2103,Organisaties!$B$2:$F$501,5,FALSE),"")</f>
        <v/>
      </c>
      <c r="F1938" s="44" t="str">
        <f>IF(Wedstrijden!BC2103&lt;&gt;"",Wedstrijden!BC2103,"")</f>
        <v/>
      </c>
      <c r="G1938" s="44">
        <f>IF(Wedstrijden!AY2103="Indoor",1,0)</f>
        <v>0</v>
      </c>
      <c r="H1938" s="44">
        <f>Wedstrijden!AZ2103</f>
        <v>0</v>
      </c>
      <c r="I1938" s="44" t="str">
        <f>IF(Wedstrijden!AX2103="Nee",0,IF(Wedstrijden!AX2103="Ja",1,""))</f>
        <v/>
      </c>
      <c r="J1938" s="44" t="str">
        <f>IF(Wedstrijden!BA2103&lt;&gt;"",Wedstrijden!BA2103,"")</f>
        <v/>
      </c>
      <c r="W1938" s="45"/>
      <c r="AE1938" s="45"/>
      <c r="AN1938" s="45"/>
      <c r="AU1938" s="45"/>
      <c r="BA1938" s="45"/>
      <c r="BE1938" s="45"/>
      <c r="BJ1938" s="44" t="str">
        <f>IF(COUNTA(Wedstrijden!I2103:S2103)&lt;&gt;0,1,"")</f>
        <v/>
      </c>
      <c r="BK1938" s="44" t="str">
        <f t="shared" si="180"/>
        <v/>
      </c>
      <c r="BL1938" s="44" t="str">
        <f>IF(Wedstrijden!I2103="x","AA","")</f>
        <v/>
      </c>
      <c r="BM1938" s="44" t="str">
        <f>IF(Wedstrijden!J2103="x","A","")</f>
        <v/>
      </c>
      <c r="BN1938" s="44" t="str">
        <f>IF(Wedstrijden!K2103="x","B1","")</f>
        <v/>
      </c>
      <c r="BO1938" s="44" t="str">
        <f>IF(Wedstrijden!L2103="x","BB","")</f>
        <v/>
      </c>
      <c r="BP1938" s="44" t="str">
        <f>IF(Wedstrijden!M2103="x","B","")</f>
        <v/>
      </c>
      <c r="BQ1938" s="44" t="str">
        <f>IF(Wedstrijden!N2103="x","L1","")</f>
        <v/>
      </c>
      <c r="BR1938" s="44" t="str">
        <f>IF(Wedstrijden!O2103="x","L2","")</f>
        <v/>
      </c>
      <c r="BS1938" s="44" t="str">
        <f>IF(Wedstrijden!P2103="x","M1","")</f>
        <v/>
      </c>
      <c r="BT1938" s="44" t="str">
        <f>IF(Wedstrijden!Q2103="x","M2","")</f>
        <v/>
      </c>
      <c r="BU1938" s="44" t="str">
        <f>IF(Wedstrijden!R2103="x","Z1","")</f>
        <v/>
      </c>
      <c r="BV1938" s="44" t="str">
        <f>IF(Wedstrijden!S2103="x","Z2","")</f>
        <v/>
      </c>
      <c r="BW1938" s="44" t="str">
        <f>IF(COUNTA(Wedstrijden!T2103:AB2103)&lt;&gt;0,1,"")</f>
        <v/>
      </c>
      <c r="BX1938" s="44" t="str">
        <f t="shared" si="181"/>
        <v/>
      </c>
      <c r="BY1938" s="44" t="str">
        <f>IF(Wedstrijden!T2103="x","BB","")</f>
        <v/>
      </c>
      <c r="BZ1938" s="44" t="str">
        <f>IF(Wedstrijden!U2103="x","B","")</f>
        <v/>
      </c>
      <c r="CA1938" s="44" t="str">
        <f>IF(Wedstrijden!V2103="x","L1","")</f>
        <v/>
      </c>
      <c r="CB1938" s="44" t="str">
        <f>IF(Wedstrijden!W2103="x","L2","")</f>
        <v/>
      </c>
      <c r="CC1938" s="44" t="str">
        <f>IF(Wedstrijden!X2103="x","M1","")</f>
        <v/>
      </c>
      <c r="CD1938" s="44" t="str">
        <f>IF(Wedstrijden!Y2103="x","M2","")</f>
        <v/>
      </c>
      <c r="CE1938" s="44" t="str">
        <f>IF(Wedstrijden!Z2103="x","Z1","")</f>
        <v/>
      </c>
      <c r="CF1938" s="44" t="str">
        <f>IF(Wedstrijden!AA2103="x","Z2","")</f>
        <v/>
      </c>
      <c r="CG1938" s="44" t="str">
        <f>IF(Wedstrijden!AB2103="x","ZZL","")</f>
        <v/>
      </c>
      <c r="CL1938" s="44" t="str">
        <f>IF(COUNTA(Wedstrijden!AC2103:AJ2103)&lt;&gt;0,2,"")</f>
        <v/>
      </c>
      <c r="CM1938" s="44" t="str">
        <f t="shared" si="182"/>
        <v/>
      </c>
      <c r="CN1938" s="44" t="str">
        <f>IF(Wedstrijden!AC2103="x","AA","")</f>
        <v/>
      </c>
      <c r="CO1938" s="44" t="str">
        <f>IF(Wedstrijden!AD2103="x","A","")</f>
        <v/>
      </c>
      <c r="CP1938" s="44" t="str">
        <f>IF(Wedstrijden!AE2103="x","BB","")</f>
        <v/>
      </c>
      <c r="CQ1938" s="44" t="str">
        <f>IF(Wedstrijden!AF2103="x","B","")</f>
        <v/>
      </c>
      <c r="CR1938" s="44" t="str">
        <f>IF(Wedstrijden!AG2103="x","L","")</f>
        <v/>
      </c>
      <c r="CS1938" s="44" t="str">
        <f>IF(Wedstrijden!AH2103="x","M","")</f>
        <v/>
      </c>
      <c r="CT1938" s="44" t="str">
        <f>IF(Wedstrijden!AI2103="x","Z","")</f>
        <v/>
      </c>
      <c r="CU1938" s="44" t="str">
        <f>IF(Wedstrijden!AJ2103="x","ZZ","")</f>
        <v/>
      </c>
      <c r="CV1938" s="44" t="str">
        <f>IF(COUNTA(Wedstrijden!AK2103:AQ2103)&lt;&gt;0,2,"")</f>
        <v/>
      </c>
      <c r="CW1938" s="44" t="str">
        <f t="shared" si="183"/>
        <v/>
      </c>
      <c r="CX1938" s="44" t="str">
        <f>IF(Wedstrijden!AK2103="x","BB","")</f>
        <v/>
      </c>
      <c r="CY1938" s="44" t="str">
        <f>IF(Wedstrijden!AL2103="x","B","")</f>
        <v/>
      </c>
      <c r="CZ1938" s="44" t="str">
        <f>IF(Wedstrijden!AM2103="x","L","")</f>
        <v/>
      </c>
      <c r="DA1938" s="44" t="str">
        <f>IF(Wedstrijden!AN2103="x","M","")</f>
        <v/>
      </c>
      <c r="DB1938" s="44" t="str">
        <f>IF(Wedstrijden!AO2103="x","Z","")</f>
        <v/>
      </c>
      <c r="DC1938" s="44" t="str">
        <f>IF(Wedstrijden!AP2103="x","ZZ","")</f>
        <v/>
      </c>
      <c r="DD1938" s="44" t="str">
        <f>IF(Wedstrijden!AQ2103="x","1.40","")</f>
        <v/>
      </c>
      <c r="DE1938" s="44" t="str">
        <f>IF(COUNTA(Wedstrijden!AR2103:AT2103)&lt;&gt;0,6,"")</f>
        <v/>
      </c>
      <c r="DF1938" s="44" t="str">
        <f t="shared" si="184"/>
        <v/>
      </c>
      <c r="DG1938" s="44" t="str">
        <f>IF(Wedstrijden!AR2103="x","L","")</f>
        <v/>
      </c>
      <c r="DH1938" s="44" t="str">
        <f>IF(Wedstrijden!AS2103="x","M","")</f>
        <v/>
      </c>
      <c r="DI1938" s="44" t="str">
        <f>IF(Wedstrijden!AT2103="x","Z","")</f>
        <v/>
      </c>
      <c r="DJ1938" s="44" t="str">
        <f>IF(COUNTA(Wedstrijden!AU2103:AW2103)&lt;&gt;0,6,"")</f>
        <v/>
      </c>
      <c r="DK1938" s="44" t="str">
        <f t="shared" si="185"/>
        <v/>
      </c>
      <c r="DL1938" s="44" t="str">
        <f>IF(Wedstrijden!AU2103="x","L","")</f>
        <v/>
      </c>
      <c r="DM1938" s="44" t="str">
        <f>IF(Wedstrijden!AV2103="x","M","")</f>
        <v/>
      </c>
      <c r="DN1938" s="44" t="str">
        <f>IF(Wedstrijden!AW2103="x","Z","")</f>
        <v/>
      </c>
    </row>
    <row r="1939" spans="1:118" ht="15">
      <c r="A1939" s="48" t="e">
        <f>Wedstrijden!#REF!</f>
        <v>#REF!</v>
      </c>
      <c r="B1939" s="44" t="str">
        <f>IFERROR(VLOOKUP(Wedstrijden!E2104,Wedstrijdlocaties!$B$2:$E$499,2,FALSE),"")</f>
        <v/>
      </c>
      <c r="C1939" s="44" t="str">
        <f>Wedstrijden!F2104</f>
        <v/>
      </c>
      <c r="D1939" s="44" t="str">
        <f>IFERROR(VLOOKUP(Wedstrijden!G2104,Organisaties!$B$2:$C$501,2,FALSE),"")</f>
        <v/>
      </c>
      <c r="E1939" s="44" t="str">
        <f>IFERROR(VLOOKUP(Wedstrijden!G2104,Organisaties!$B$2:$F$501,5,FALSE),"")</f>
        <v/>
      </c>
      <c r="F1939" s="44" t="str">
        <f>IF(Wedstrijden!BC2104&lt;&gt;"",Wedstrijden!BC2104,"")</f>
        <v/>
      </c>
      <c r="G1939" s="44">
        <f>IF(Wedstrijden!AY2104="Indoor",1,0)</f>
        <v>0</v>
      </c>
      <c r="H1939" s="44">
        <f>Wedstrijden!AZ2104</f>
        <v>0</v>
      </c>
      <c r="I1939" s="44" t="str">
        <f>IF(Wedstrijden!AX2104="Nee",0,IF(Wedstrijden!AX2104="Ja",1,""))</f>
        <v/>
      </c>
      <c r="J1939" s="44" t="str">
        <f>IF(Wedstrijden!BA2104&lt;&gt;"",Wedstrijden!BA2104,"")</f>
        <v/>
      </c>
      <c r="W1939" s="45"/>
      <c r="AE1939" s="45"/>
      <c r="AN1939" s="45"/>
      <c r="AU1939" s="45"/>
      <c r="BA1939" s="45"/>
      <c r="BE1939" s="45"/>
      <c r="BJ1939" s="44" t="str">
        <f>IF(COUNTA(Wedstrijden!I2104:S2104)&lt;&gt;0,1,"")</f>
        <v/>
      </c>
      <c r="BK1939" s="44" t="str">
        <f t="shared" si="180"/>
        <v/>
      </c>
      <c r="BL1939" s="44" t="str">
        <f>IF(Wedstrijden!I2104="x","AA","")</f>
        <v/>
      </c>
      <c r="BM1939" s="44" t="str">
        <f>IF(Wedstrijden!J2104="x","A","")</f>
        <v/>
      </c>
      <c r="BN1939" s="44" t="str">
        <f>IF(Wedstrijden!K2104="x","B1","")</f>
        <v/>
      </c>
      <c r="BO1939" s="44" t="str">
        <f>IF(Wedstrijden!L2104="x","BB","")</f>
        <v/>
      </c>
      <c r="BP1939" s="44" t="str">
        <f>IF(Wedstrijden!M2104="x","B","")</f>
        <v/>
      </c>
      <c r="BQ1939" s="44" t="str">
        <f>IF(Wedstrijden!N2104="x","L1","")</f>
        <v/>
      </c>
      <c r="BR1939" s="44" t="str">
        <f>IF(Wedstrijden!O2104="x","L2","")</f>
        <v/>
      </c>
      <c r="BS1939" s="44" t="str">
        <f>IF(Wedstrijden!P2104="x","M1","")</f>
        <v/>
      </c>
      <c r="BT1939" s="44" t="str">
        <f>IF(Wedstrijden!Q2104="x","M2","")</f>
        <v/>
      </c>
      <c r="BU1939" s="44" t="str">
        <f>IF(Wedstrijden!R2104="x","Z1","")</f>
        <v/>
      </c>
      <c r="BV1939" s="44" t="str">
        <f>IF(Wedstrijden!S2104="x","Z2","")</f>
        <v/>
      </c>
      <c r="BW1939" s="44" t="str">
        <f>IF(COUNTA(Wedstrijden!T2104:AB2104)&lt;&gt;0,1,"")</f>
        <v/>
      </c>
      <c r="BX1939" s="44" t="str">
        <f t="shared" si="181"/>
        <v/>
      </c>
      <c r="BY1939" s="44" t="str">
        <f>IF(Wedstrijden!T2104="x","BB","")</f>
        <v/>
      </c>
      <c r="BZ1939" s="44" t="str">
        <f>IF(Wedstrijden!U2104="x","B","")</f>
        <v/>
      </c>
      <c r="CA1939" s="44" t="str">
        <f>IF(Wedstrijden!V2104="x","L1","")</f>
        <v/>
      </c>
      <c r="CB1939" s="44" t="str">
        <f>IF(Wedstrijden!W2104="x","L2","")</f>
        <v/>
      </c>
      <c r="CC1939" s="44" t="str">
        <f>IF(Wedstrijden!X2104="x","M1","")</f>
        <v/>
      </c>
      <c r="CD1939" s="44" t="str">
        <f>IF(Wedstrijden!Y2104="x","M2","")</f>
        <v/>
      </c>
      <c r="CE1939" s="44" t="str">
        <f>IF(Wedstrijden!Z2104="x","Z1","")</f>
        <v/>
      </c>
      <c r="CF1939" s="44" t="str">
        <f>IF(Wedstrijden!AA2104="x","Z2","")</f>
        <v/>
      </c>
      <c r="CG1939" s="44" t="str">
        <f>IF(Wedstrijden!AB2104="x","ZZL","")</f>
        <v/>
      </c>
      <c r="CL1939" s="44" t="str">
        <f>IF(COUNTA(Wedstrijden!AC2104:AJ2104)&lt;&gt;0,2,"")</f>
        <v/>
      </c>
      <c r="CM1939" s="44" t="str">
        <f t="shared" si="182"/>
        <v/>
      </c>
      <c r="CN1939" s="44" t="str">
        <f>IF(Wedstrijden!AC2104="x","AA","")</f>
        <v/>
      </c>
      <c r="CO1939" s="44" t="str">
        <f>IF(Wedstrijden!AD2104="x","A","")</f>
        <v/>
      </c>
      <c r="CP1939" s="44" t="str">
        <f>IF(Wedstrijden!AE2104="x","BB","")</f>
        <v/>
      </c>
      <c r="CQ1939" s="44" t="str">
        <f>IF(Wedstrijden!AF2104="x","B","")</f>
        <v/>
      </c>
      <c r="CR1939" s="44" t="str">
        <f>IF(Wedstrijden!AG2104="x","L","")</f>
        <v/>
      </c>
      <c r="CS1939" s="44" t="str">
        <f>IF(Wedstrijden!AH2104="x","M","")</f>
        <v/>
      </c>
      <c r="CT1939" s="44" t="str">
        <f>IF(Wedstrijden!AI2104="x","Z","")</f>
        <v/>
      </c>
      <c r="CU1939" s="44" t="str">
        <f>IF(Wedstrijden!AJ2104="x","ZZ","")</f>
        <v/>
      </c>
      <c r="CV1939" s="44" t="str">
        <f>IF(COUNTA(Wedstrijden!AK2104:AQ2104)&lt;&gt;0,2,"")</f>
        <v/>
      </c>
      <c r="CW1939" s="44" t="str">
        <f t="shared" si="183"/>
        <v/>
      </c>
      <c r="CX1939" s="44" t="str">
        <f>IF(Wedstrijden!AK2104="x","BB","")</f>
        <v/>
      </c>
      <c r="CY1939" s="44" t="str">
        <f>IF(Wedstrijden!AL2104="x","B","")</f>
        <v/>
      </c>
      <c r="CZ1939" s="44" t="str">
        <f>IF(Wedstrijden!AM2104="x","L","")</f>
        <v/>
      </c>
      <c r="DA1939" s="44" t="str">
        <f>IF(Wedstrijden!AN2104="x","M","")</f>
        <v/>
      </c>
      <c r="DB1939" s="44" t="str">
        <f>IF(Wedstrijden!AO2104="x","Z","")</f>
        <v/>
      </c>
      <c r="DC1939" s="44" t="str">
        <f>IF(Wedstrijden!AP2104="x","ZZ","")</f>
        <v/>
      </c>
      <c r="DD1939" s="44" t="str">
        <f>IF(Wedstrijden!AQ2104="x","1.40","")</f>
        <v/>
      </c>
      <c r="DE1939" s="44" t="str">
        <f>IF(COUNTA(Wedstrijden!AR2104:AT2104)&lt;&gt;0,6,"")</f>
        <v/>
      </c>
      <c r="DF1939" s="44" t="str">
        <f t="shared" si="184"/>
        <v/>
      </c>
      <c r="DG1939" s="44" t="str">
        <f>IF(Wedstrijden!AR2104="x","L","")</f>
        <v/>
      </c>
      <c r="DH1939" s="44" t="str">
        <f>IF(Wedstrijden!AS2104="x","M","")</f>
        <v/>
      </c>
      <c r="DI1939" s="44" t="str">
        <f>IF(Wedstrijden!AT2104="x","Z","")</f>
        <v/>
      </c>
      <c r="DJ1939" s="44" t="str">
        <f>IF(COUNTA(Wedstrijden!AU2104:AW2104)&lt;&gt;0,6,"")</f>
        <v/>
      </c>
      <c r="DK1939" s="44" t="str">
        <f t="shared" si="185"/>
        <v/>
      </c>
      <c r="DL1939" s="44" t="str">
        <f>IF(Wedstrijden!AU2104="x","L","")</f>
        <v/>
      </c>
      <c r="DM1939" s="44" t="str">
        <f>IF(Wedstrijden!AV2104="x","M","")</f>
        <v/>
      </c>
      <c r="DN1939" s="44" t="str">
        <f>IF(Wedstrijden!AW2104="x","Z","")</f>
        <v/>
      </c>
    </row>
    <row r="1940" spans="1:118" ht="15">
      <c r="A1940" s="48" t="e">
        <f>Wedstrijden!#REF!</f>
        <v>#REF!</v>
      </c>
      <c r="B1940" s="44" t="str">
        <f>IFERROR(VLOOKUP(Wedstrijden!E2105,Wedstrijdlocaties!$B$2:$E$499,2,FALSE),"")</f>
        <v/>
      </c>
      <c r="C1940" s="44" t="str">
        <f>Wedstrijden!F2105</f>
        <v/>
      </c>
      <c r="D1940" s="44" t="str">
        <f>IFERROR(VLOOKUP(Wedstrijden!G2105,Organisaties!$B$2:$C$501,2,FALSE),"")</f>
        <v/>
      </c>
      <c r="E1940" s="44" t="str">
        <f>IFERROR(VLOOKUP(Wedstrijden!G2105,Organisaties!$B$2:$F$501,5,FALSE),"")</f>
        <v/>
      </c>
      <c r="F1940" s="44" t="str">
        <f>IF(Wedstrijden!BC2105&lt;&gt;"",Wedstrijden!BC2105,"")</f>
        <v/>
      </c>
      <c r="G1940" s="44">
        <f>IF(Wedstrijden!AY2105="Indoor",1,0)</f>
        <v>0</v>
      </c>
      <c r="H1940" s="44">
        <f>Wedstrijden!AZ2105</f>
        <v>0</v>
      </c>
      <c r="I1940" s="44" t="str">
        <f>IF(Wedstrijden!AX2105="Nee",0,IF(Wedstrijden!AX2105="Ja",1,""))</f>
        <v/>
      </c>
      <c r="J1940" s="44" t="str">
        <f>IF(Wedstrijden!BA2105&lt;&gt;"",Wedstrijden!BA2105,"")</f>
        <v/>
      </c>
      <c r="W1940" s="45"/>
      <c r="AE1940" s="45"/>
      <c r="AN1940" s="45"/>
      <c r="AU1940" s="45"/>
      <c r="BA1940" s="45"/>
      <c r="BE1940" s="45"/>
      <c r="BJ1940" s="44" t="str">
        <f>IF(COUNTA(Wedstrijden!I2105:S2105)&lt;&gt;0,1,"")</f>
        <v/>
      </c>
      <c r="BK1940" s="44" t="str">
        <f t="shared" si="180"/>
        <v/>
      </c>
      <c r="BL1940" s="44" t="str">
        <f>IF(Wedstrijden!I2105="x","AA","")</f>
        <v/>
      </c>
      <c r="BM1940" s="44" t="str">
        <f>IF(Wedstrijden!J2105="x","A","")</f>
        <v/>
      </c>
      <c r="BN1940" s="44" t="str">
        <f>IF(Wedstrijden!K2105="x","B1","")</f>
        <v/>
      </c>
      <c r="BO1940" s="44" t="str">
        <f>IF(Wedstrijden!L2105="x","BB","")</f>
        <v/>
      </c>
      <c r="BP1940" s="44" t="str">
        <f>IF(Wedstrijden!M2105="x","B","")</f>
        <v/>
      </c>
      <c r="BQ1940" s="44" t="str">
        <f>IF(Wedstrijden!N2105="x","L1","")</f>
        <v/>
      </c>
      <c r="BR1940" s="44" t="str">
        <f>IF(Wedstrijden!O2105="x","L2","")</f>
        <v/>
      </c>
      <c r="BS1940" s="44" t="str">
        <f>IF(Wedstrijden!P2105="x","M1","")</f>
        <v/>
      </c>
      <c r="BT1940" s="44" t="str">
        <f>IF(Wedstrijden!Q2105="x","M2","")</f>
        <v/>
      </c>
      <c r="BU1940" s="44" t="str">
        <f>IF(Wedstrijden!R2105="x","Z1","")</f>
        <v/>
      </c>
      <c r="BV1940" s="44" t="str">
        <f>IF(Wedstrijden!S2105="x","Z2","")</f>
        <v/>
      </c>
      <c r="BW1940" s="44" t="str">
        <f>IF(COUNTA(Wedstrijden!T2105:AB2105)&lt;&gt;0,1,"")</f>
        <v/>
      </c>
      <c r="BX1940" s="44" t="str">
        <f t="shared" si="181"/>
        <v/>
      </c>
      <c r="BY1940" s="44" t="str">
        <f>IF(Wedstrijden!T2105="x","BB","")</f>
        <v/>
      </c>
      <c r="BZ1940" s="44" t="str">
        <f>IF(Wedstrijden!U2105="x","B","")</f>
        <v/>
      </c>
      <c r="CA1940" s="44" t="str">
        <f>IF(Wedstrijden!V2105="x","L1","")</f>
        <v/>
      </c>
      <c r="CB1940" s="44" t="str">
        <f>IF(Wedstrijden!W2105="x","L2","")</f>
        <v/>
      </c>
      <c r="CC1940" s="44" t="str">
        <f>IF(Wedstrijden!X2105="x","M1","")</f>
        <v/>
      </c>
      <c r="CD1940" s="44" t="str">
        <f>IF(Wedstrijden!Y2105="x","M2","")</f>
        <v/>
      </c>
      <c r="CE1940" s="44" t="str">
        <f>IF(Wedstrijden!Z2105="x","Z1","")</f>
        <v/>
      </c>
      <c r="CF1940" s="44" t="str">
        <f>IF(Wedstrijden!AA2105="x","Z2","")</f>
        <v/>
      </c>
      <c r="CG1940" s="44" t="str">
        <f>IF(Wedstrijden!AB2105="x","ZZL","")</f>
        <v/>
      </c>
      <c r="CL1940" s="44" t="str">
        <f>IF(COUNTA(Wedstrijden!AC2105:AJ2105)&lt;&gt;0,2,"")</f>
        <v/>
      </c>
      <c r="CM1940" s="44" t="str">
        <f t="shared" si="182"/>
        <v/>
      </c>
      <c r="CN1940" s="44" t="str">
        <f>IF(Wedstrijden!AC2105="x","AA","")</f>
        <v/>
      </c>
      <c r="CO1940" s="44" t="str">
        <f>IF(Wedstrijden!AD2105="x","A","")</f>
        <v/>
      </c>
      <c r="CP1940" s="44" t="str">
        <f>IF(Wedstrijden!AE2105="x","BB","")</f>
        <v/>
      </c>
      <c r="CQ1940" s="44" t="str">
        <f>IF(Wedstrijden!AF2105="x","B","")</f>
        <v/>
      </c>
      <c r="CR1940" s="44" t="str">
        <f>IF(Wedstrijden!AG2105="x","L","")</f>
        <v/>
      </c>
      <c r="CS1940" s="44" t="str">
        <f>IF(Wedstrijden!AH2105="x","M","")</f>
        <v/>
      </c>
      <c r="CT1940" s="44" t="str">
        <f>IF(Wedstrijden!AI2105="x","Z","")</f>
        <v/>
      </c>
      <c r="CU1940" s="44" t="str">
        <f>IF(Wedstrijden!AJ2105="x","ZZ","")</f>
        <v/>
      </c>
      <c r="CV1940" s="44" t="str">
        <f>IF(COUNTA(Wedstrijden!AK2105:AQ2105)&lt;&gt;0,2,"")</f>
        <v/>
      </c>
      <c r="CW1940" s="44" t="str">
        <f t="shared" si="183"/>
        <v/>
      </c>
      <c r="CX1940" s="44" t="str">
        <f>IF(Wedstrijden!AK2105="x","BB","")</f>
        <v/>
      </c>
      <c r="CY1940" s="44" t="str">
        <f>IF(Wedstrijden!AL2105="x","B","")</f>
        <v/>
      </c>
      <c r="CZ1940" s="44" t="str">
        <f>IF(Wedstrijden!AM2105="x","L","")</f>
        <v/>
      </c>
      <c r="DA1940" s="44" t="str">
        <f>IF(Wedstrijden!AN2105="x","M","")</f>
        <v/>
      </c>
      <c r="DB1940" s="44" t="str">
        <f>IF(Wedstrijden!AO2105="x","Z","")</f>
        <v/>
      </c>
      <c r="DC1940" s="44" t="str">
        <f>IF(Wedstrijden!AP2105="x","ZZ","")</f>
        <v/>
      </c>
      <c r="DD1940" s="44" t="str">
        <f>IF(Wedstrijden!AQ2105="x","1.40","")</f>
        <v/>
      </c>
      <c r="DE1940" s="44" t="str">
        <f>IF(COUNTA(Wedstrijden!AR2105:AT2105)&lt;&gt;0,6,"")</f>
        <v/>
      </c>
      <c r="DF1940" s="44" t="str">
        <f t="shared" si="184"/>
        <v/>
      </c>
      <c r="DG1940" s="44" t="str">
        <f>IF(Wedstrijden!AR2105="x","L","")</f>
        <v/>
      </c>
      <c r="DH1940" s="44" t="str">
        <f>IF(Wedstrijden!AS2105="x","M","")</f>
        <v/>
      </c>
      <c r="DI1940" s="44" t="str">
        <f>IF(Wedstrijden!AT2105="x","Z","")</f>
        <v/>
      </c>
      <c r="DJ1940" s="44" t="str">
        <f>IF(COUNTA(Wedstrijden!AU2105:AW2105)&lt;&gt;0,6,"")</f>
        <v/>
      </c>
      <c r="DK1940" s="44" t="str">
        <f t="shared" si="185"/>
        <v/>
      </c>
      <c r="DL1940" s="44" t="str">
        <f>IF(Wedstrijden!AU2105="x","L","")</f>
        <v/>
      </c>
      <c r="DM1940" s="44" t="str">
        <f>IF(Wedstrijden!AV2105="x","M","")</f>
        <v/>
      </c>
      <c r="DN1940" s="44" t="str">
        <f>IF(Wedstrijden!AW2105="x","Z","")</f>
        <v/>
      </c>
    </row>
    <row r="1941" spans="1:118" ht="15">
      <c r="A1941" s="48" t="e">
        <f>Wedstrijden!#REF!</f>
        <v>#REF!</v>
      </c>
      <c r="B1941" s="44" t="str">
        <f>IFERROR(VLOOKUP(Wedstrijden!E2106,Wedstrijdlocaties!$B$2:$E$499,2,FALSE),"")</f>
        <v/>
      </c>
      <c r="C1941" s="44" t="str">
        <f>Wedstrijden!F2106</f>
        <v/>
      </c>
      <c r="D1941" s="44" t="str">
        <f>IFERROR(VLOOKUP(Wedstrijden!G2106,Organisaties!$B$2:$C$501,2,FALSE),"")</f>
        <v/>
      </c>
      <c r="E1941" s="44" t="str">
        <f>IFERROR(VLOOKUP(Wedstrijden!G2106,Organisaties!$B$2:$F$501,5,FALSE),"")</f>
        <v/>
      </c>
      <c r="F1941" s="44" t="str">
        <f>IF(Wedstrijden!BC2106&lt;&gt;"",Wedstrijden!BC2106,"")</f>
        <v/>
      </c>
      <c r="G1941" s="44">
        <f>IF(Wedstrijden!AY2106="Indoor",1,0)</f>
        <v>0</v>
      </c>
      <c r="H1941" s="44">
        <f>Wedstrijden!AZ2106</f>
        <v>0</v>
      </c>
      <c r="I1941" s="44" t="str">
        <f>IF(Wedstrijden!AX2106="Nee",0,IF(Wedstrijden!AX2106="Ja",1,""))</f>
        <v/>
      </c>
      <c r="J1941" s="44" t="str">
        <f>IF(Wedstrijden!BA2106&lt;&gt;"",Wedstrijden!BA2106,"")</f>
        <v/>
      </c>
      <c r="W1941" s="45"/>
      <c r="AE1941" s="45"/>
      <c r="AN1941" s="45"/>
      <c r="AU1941" s="45"/>
      <c r="BA1941" s="45"/>
      <c r="BE1941" s="45"/>
      <c r="BJ1941" s="44" t="str">
        <f>IF(COUNTA(Wedstrijden!I2106:S2106)&lt;&gt;0,1,"")</f>
        <v/>
      </c>
      <c r="BK1941" s="44" t="str">
        <f t="shared" si="180"/>
        <v/>
      </c>
      <c r="BL1941" s="44" t="str">
        <f>IF(Wedstrijden!I2106="x","AA","")</f>
        <v/>
      </c>
      <c r="BM1941" s="44" t="str">
        <f>IF(Wedstrijden!J2106="x","A","")</f>
        <v/>
      </c>
      <c r="BN1941" s="44" t="str">
        <f>IF(Wedstrijden!K2106="x","B1","")</f>
        <v/>
      </c>
      <c r="BO1941" s="44" t="str">
        <f>IF(Wedstrijden!L2106="x","BB","")</f>
        <v/>
      </c>
      <c r="BP1941" s="44" t="str">
        <f>IF(Wedstrijden!M2106="x","B","")</f>
        <v/>
      </c>
      <c r="BQ1941" s="44" t="str">
        <f>IF(Wedstrijden!N2106="x","L1","")</f>
        <v/>
      </c>
      <c r="BR1941" s="44" t="str">
        <f>IF(Wedstrijden!O2106="x","L2","")</f>
        <v/>
      </c>
      <c r="BS1941" s="44" t="str">
        <f>IF(Wedstrijden!P2106="x","M1","")</f>
        <v/>
      </c>
      <c r="BT1941" s="44" t="str">
        <f>IF(Wedstrijden!Q2106="x","M2","")</f>
        <v/>
      </c>
      <c r="BU1941" s="44" t="str">
        <f>IF(Wedstrijden!R2106="x","Z1","")</f>
        <v/>
      </c>
      <c r="BV1941" s="44" t="str">
        <f>IF(Wedstrijden!S2106="x","Z2","")</f>
        <v/>
      </c>
      <c r="BW1941" s="44" t="str">
        <f>IF(COUNTA(Wedstrijden!T2106:AB2106)&lt;&gt;0,1,"")</f>
        <v/>
      </c>
      <c r="BX1941" s="44" t="str">
        <f t="shared" si="181"/>
        <v/>
      </c>
      <c r="BY1941" s="44" t="str">
        <f>IF(Wedstrijden!T2106="x","BB","")</f>
        <v/>
      </c>
      <c r="BZ1941" s="44" t="str">
        <f>IF(Wedstrijden!U2106="x","B","")</f>
        <v/>
      </c>
      <c r="CA1941" s="44" t="str">
        <f>IF(Wedstrijden!V2106="x","L1","")</f>
        <v/>
      </c>
      <c r="CB1941" s="44" t="str">
        <f>IF(Wedstrijden!W2106="x","L2","")</f>
        <v/>
      </c>
      <c r="CC1941" s="44" t="str">
        <f>IF(Wedstrijden!X2106="x","M1","")</f>
        <v/>
      </c>
      <c r="CD1941" s="44" t="str">
        <f>IF(Wedstrijden!Y2106="x","M2","")</f>
        <v/>
      </c>
      <c r="CE1941" s="44" t="str">
        <f>IF(Wedstrijden!Z2106="x","Z1","")</f>
        <v/>
      </c>
      <c r="CF1941" s="44" t="str">
        <f>IF(Wedstrijden!AA2106="x","Z2","")</f>
        <v/>
      </c>
      <c r="CG1941" s="44" t="str">
        <f>IF(Wedstrijden!AB2106="x","ZZL","")</f>
        <v/>
      </c>
      <c r="CL1941" s="44" t="str">
        <f>IF(COUNTA(Wedstrijden!AC2106:AJ2106)&lt;&gt;0,2,"")</f>
        <v/>
      </c>
      <c r="CM1941" s="44" t="str">
        <f t="shared" si="182"/>
        <v/>
      </c>
      <c r="CN1941" s="44" t="str">
        <f>IF(Wedstrijden!AC2106="x","AA","")</f>
        <v/>
      </c>
      <c r="CO1941" s="44" t="str">
        <f>IF(Wedstrijden!AD2106="x","A","")</f>
        <v/>
      </c>
      <c r="CP1941" s="44" t="str">
        <f>IF(Wedstrijden!AE2106="x","BB","")</f>
        <v/>
      </c>
      <c r="CQ1941" s="44" t="str">
        <f>IF(Wedstrijden!AF2106="x","B","")</f>
        <v/>
      </c>
      <c r="CR1941" s="44" t="str">
        <f>IF(Wedstrijden!AG2106="x","L","")</f>
        <v/>
      </c>
      <c r="CS1941" s="44" t="str">
        <f>IF(Wedstrijden!AH2106="x","M","")</f>
        <v/>
      </c>
      <c r="CT1941" s="44" t="str">
        <f>IF(Wedstrijden!AI2106="x","Z","")</f>
        <v/>
      </c>
      <c r="CU1941" s="44" t="str">
        <f>IF(Wedstrijden!AJ2106="x","ZZ","")</f>
        <v/>
      </c>
      <c r="CV1941" s="44" t="str">
        <f>IF(COUNTA(Wedstrijden!AK2106:AQ2106)&lt;&gt;0,2,"")</f>
        <v/>
      </c>
      <c r="CW1941" s="44" t="str">
        <f t="shared" si="183"/>
        <v/>
      </c>
      <c r="CX1941" s="44" t="str">
        <f>IF(Wedstrijden!AK2106="x","BB","")</f>
        <v/>
      </c>
      <c r="CY1941" s="44" t="str">
        <f>IF(Wedstrijden!AL2106="x","B","")</f>
        <v/>
      </c>
      <c r="CZ1941" s="44" t="str">
        <f>IF(Wedstrijden!AM2106="x","L","")</f>
        <v/>
      </c>
      <c r="DA1941" s="44" t="str">
        <f>IF(Wedstrijden!AN2106="x","M","")</f>
        <v/>
      </c>
      <c r="DB1941" s="44" t="str">
        <f>IF(Wedstrijden!AO2106="x","Z","")</f>
        <v/>
      </c>
      <c r="DC1941" s="44" t="str">
        <f>IF(Wedstrijden!AP2106="x","ZZ","")</f>
        <v/>
      </c>
      <c r="DD1941" s="44" t="str">
        <f>IF(Wedstrijden!AQ2106="x","1.40","")</f>
        <v/>
      </c>
      <c r="DE1941" s="44" t="str">
        <f>IF(COUNTA(Wedstrijden!AR2106:AT2106)&lt;&gt;0,6,"")</f>
        <v/>
      </c>
      <c r="DF1941" s="44" t="str">
        <f t="shared" si="184"/>
        <v/>
      </c>
      <c r="DG1941" s="44" t="str">
        <f>IF(Wedstrijden!AR2106="x","L","")</f>
        <v/>
      </c>
      <c r="DH1941" s="44" t="str">
        <f>IF(Wedstrijden!AS2106="x","M","")</f>
        <v/>
      </c>
      <c r="DI1941" s="44" t="str">
        <f>IF(Wedstrijden!AT2106="x","Z","")</f>
        <v/>
      </c>
      <c r="DJ1941" s="44" t="str">
        <f>IF(COUNTA(Wedstrijden!AU2106:AW2106)&lt;&gt;0,6,"")</f>
        <v/>
      </c>
      <c r="DK1941" s="44" t="str">
        <f t="shared" si="185"/>
        <v/>
      </c>
      <c r="DL1941" s="44" t="str">
        <f>IF(Wedstrijden!AU2106="x","L","")</f>
        <v/>
      </c>
      <c r="DM1941" s="44" t="str">
        <f>IF(Wedstrijden!AV2106="x","M","")</f>
        <v/>
      </c>
      <c r="DN1941" s="44" t="str">
        <f>IF(Wedstrijden!AW2106="x","Z","")</f>
        <v/>
      </c>
    </row>
    <row r="1942" spans="1:118" ht="15">
      <c r="A1942" s="48" t="e">
        <f>Wedstrijden!#REF!</f>
        <v>#REF!</v>
      </c>
      <c r="B1942" s="44" t="str">
        <f>IFERROR(VLOOKUP(Wedstrijden!E2107,Wedstrijdlocaties!$B$2:$E$499,2,FALSE),"")</f>
        <v/>
      </c>
      <c r="C1942" s="44" t="str">
        <f>Wedstrijden!F2107</f>
        <v/>
      </c>
      <c r="D1942" s="44" t="str">
        <f>IFERROR(VLOOKUP(Wedstrijden!G2107,Organisaties!$B$2:$C$501,2,FALSE),"")</f>
        <v/>
      </c>
      <c r="E1942" s="44" t="str">
        <f>IFERROR(VLOOKUP(Wedstrijden!G2107,Organisaties!$B$2:$F$501,5,FALSE),"")</f>
        <v/>
      </c>
      <c r="F1942" s="44" t="str">
        <f>IF(Wedstrijden!BC2107&lt;&gt;"",Wedstrijden!BC2107,"")</f>
        <v/>
      </c>
      <c r="G1942" s="44">
        <f>IF(Wedstrijden!AY2107="Indoor",1,0)</f>
        <v>0</v>
      </c>
      <c r="H1942" s="44">
        <f>Wedstrijden!AZ2107</f>
        <v>0</v>
      </c>
      <c r="I1942" s="44" t="str">
        <f>IF(Wedstrijden!AX2107="Nee",0,IF(Wedstrijden!AX2107="Ja",1,""))</f>
        <v/>
      </c>
      <c r="J1942" s="44" t="str">
        <f>IF(Wedstrijden!BA2107&lt;&gt;"",Wedstrijden!BA2107,"")</f>
        <v/>
      </c>
      <c r="W1942" s="45"/>
      <c r="AE1942" s="45"/>
      <c r="AN1942" s="45"/>
      <c r="AU1942" s="45"/>
      <c r="BA1942" s="45"/>
      <c r="BE1942" s="45"/>
      <c r="BJ1942" s="44" t="str">
        <f>IF(COUNTA(Wedstrijden!I2107:S2107)&lt;&gt;0,1,"")</f>
        <v/>
      </c>
      <c r="BK1942" s="44" t="str">
        <f t="shared" si="180"/>
        <v/>
      </c>
      <c r="BL1942" s="44" t="str">
        <f>IF(Wedstrijden!I2107="x","AA","")</f>
        <v/>
      </c>
      <c r="BM1942" s="44" t="str">
        <f>IF(Wedstrijden!J2107="x","A","")</f>
        <v/>
      </c>
      <c r="BN1942" s="44" t="str">
        <f>IF(Wedstrijden!K2107="x","B1","")</f>
        <v/>
      </c>
      <c r="BO1942" s="44" t="str">
        <f>IF(Wedstrijden!L2107="x","BB","")</f>
        <v/>
      </c>
      <c r="BP1942" s="44" t="str">
        <f>IF(Wedstrijden!M2107="x","B","")</f>
        <v/>
      </c>
      <c r="BQ1942" s="44" t="str">
        <f>IF(Wedstrijden!N2107="x","L1","")</f>
        <v/>
      </c>
      <c r="BR1942" s="44" t="str">
        <f>IF(Wedstrijden!O2107="x","L2","")</f>
        <v/>
      </c>
      <c r="BS1942" s="44" t="str">
        <f>IF(Wedstrijden!P2107="x","M1","")</f>
        <v/>
      </c>
      <c r="BT1942" s="44" t="str">
        <f>IF(Wedstrijden!Q2107="x","M2","")</f>
        <v/>
      </c>
      <c r="BU1942" s="44" t="str">
        <f>IF(Wedstrijden!R2107="x","Z1","")</f>
        <v/>
      </c>
      <c r="BV1942" s="44" t="str">
        <f>IF(Wedstrijden!S2107="x","Z2","")</f>
        <v/>
      </c>
      <c r="BW1942" s="44" t="str">
        <f>IF(COUNTA(Wedstrijden!T2107:AB2107)&lt;&gt;0,1,"")</f>
        <v/>
      </c>
      <c r="BX1942" s="44" t="str">
        <f t="shared" si="181"/>
        <v/>
      </c>
      <c r="BY1942" s="44" t="str">
        <f>IF(Wedstrijden!T2107="x","BB","")</f>
        <v/>
      </c>
      <c r="BZ1942" s="44" t="str">
        <f>IF(Wedstrijden!U2107="x","B","")</f>
        <v/>
      </c>
      <c r="CA1942" s="44" t="str">
        <f>IF(Wedstrijden!V2107="x","L1","")</f>
        <v/>
      </c>
      <c r="CB1942" s="44" t="str">
        <f>IF(Wedstrijden!W2107="x","L2","")</f>
        <v/>
      </c>
      <c r="CC1942" s="44" t="str">
        <f>IF(Wedstrijden!X2107="x","M1","")</f>
        <v/>
      </c>
      <c r="CD1942" s="44" t="str">
        <f>IF(Wedstrijden!Y2107="x","M2","")</f>
        <v/>
      </c>
      <c r="CE1942" s="44" t="str">
        <f>IF(Wedstrijden!Z2107="x","Z1","")</f>
        <v/>
      </c>
      <c r="CF1942" s="44" t="str">
        <f>IF(Wedstrijden!AA2107="x","Z2","")</f>
        <v/>
      </c>
      <c r="CG1942" s="44" t="str">
        <f>IF(Wedstrijden!AB2107="x","ZZL","")</f>
        <v/>
      </c>
      <c r="CL1942" s="44" t="str">
        <f>IF(COUNTA(Wedstrijden!AC2107:AJ2107)&lt;&gt;0,2,"")</f>
        <v/>
      </c>
      <c r="CM1942" s="44" t="str">
        <f t="shared" si="182"/>
        <v/>
      </c>
      <c r="CN1942" s="44" t="str">
        <f>IF(Wedstrijden!AC2107="x","AA","")</f>
        <v/>
      </c>
      <c r="CO1942" s="44" t="str">
        <f>IF(Wedstrijden!AD2107="x","A","")</f>
        <v/>
      </c>
      <c r="CP1942" s="44" t="str">
        <f>IF(Wedstrijden!AE2107="x","BB","")</f>
        <v/>
      </c>
      <c r="CQ1942" s="44" t="str">
        <f>IF(Wedstrijden!AF2107="x","B","")</f>
        <v/>
      </c>
      <c r="CR1942" s="44" t="str">
        <f>IF(Wedstrijden!AG2107="x","L","")</f>
        <v/>
      </c>
      <c r="CS1942" s="44" t="str">
        <f>IF(Wedstrijden!AH2107="x","M","")</f>
        <v/>
      </c>
      <c r="CT1942" s="44" t="str">
        <f>IF(Wedstrijden!AI2107="x","Z","")</f>
        <v/>
      </c>
      <c r="CU1942" s="44" t="str">
        <f>IF(Wedstrijden!AJ2107="x","ZZ","")</f>
        <v/>
      </c>
      <c r="CV1942" s="44" t="str">
        <f>IF(COUNTA(Wedstrijden!AK2107:AQ2107)&lt;&gt;0,2,"")</f>
        <v/>
      </c>
      <c r="CW1942" s="44" t="str">
        <f t="shared" si="183"/>
        <v/>
      </c>
      <c r="CX1942" s="44" t="str">
        <f>IF(Wedstrijden!AK2107="x","BB","")</f>
        <v/>
      </c>
      <c r="CY1942" s="44" t="str">
        <f>IF(Wedstrijden!AL2107="x","B","")</f>
        <v/>
      </c>
      <c r="CZ1942" s="44" t="str">
        <f>IF(Wedstrijden!AM2107="x","L","")</f>
        <v/>
      </c>
      <c r="DA1942" s="44" t="str">
        <f>IF(Wedstrijden!AN2107="x","M","")</f>
        <v/>
      </c>
      <c r="DB1942" s="44" t="str">
        <f>IF(Wedstrijden!AO2107="x","Z","")</f>
        <v/>
      </c>
      <c r="DC1942" s="44" t="str">
        <f>IF(Wedstrijden!AP2107="x","ZZ","")</f>
        <v/>
      </c>
      <c r="DD1942" s="44" t="str">
        <f>IF(Wedstrijden!AQ2107="x","1.40","")</f>
        <v/>
      </c>
      <c r="DE1942" s="44" t="str">
        <f>IF(COUNTA(Wedstrijden!AR2107:AT2107)&lt;&gt;0,6,"")</f>
        <v/>
      </c>
      <c r="DF1942" s="44" t="str">
        <f t="shared" si="184"/>
        <v/>
      </c>
      <c r="DG1942" s="44" t="str">
        <f>IF(Wedstrijden!AR2107="x","L","")</f>
        <v/>
      </c>
      <c r="DH1942" s="44" t="str">
        <f>IF(Wedstrijden!AS2107="x","M","")</f>
        <v/>
      </c>
      <c r="DI1942" s="44" t="str">
        <f>IF(Wedstrijden!AT2107="x","Z","")</f>
        <v/>
      </c>
      <c r="DJ1942" s="44" t="str">
        <f>IF(COUNTA(Wedstrijden!AU2107:AW2107)&lt;&gt;0,6,"")</f>
        <v/>
      </c>
      <c r="DK1942" s="44" t="str">
        <f t="shared" si="185"/>
        <v/>
      </c>
      <c r="DL1942" s="44" t="str">
        <f>IF(Wedstrijden!AU2107="x","L","")</f>
        <v/>
      </c>
      <c r="DM1942" s="44" t="str">
        <f>IF(Wedstrijden!AV2107="x","M","")</f>
        <v/>
      </c>
      <c r="DN1942" s="44" t="str">
        <f>IF(Wedstrijden!AW2107="x","Z","")</f>
        <v/>
      </c>
    </row>
    <row r="1943" spans="1:118" ht="15">
      <c r="A1943" s="48" t="e">
        <f>Wedstrijden!#REF!</f>
        <v>#REF!</v>
      </c>
      <c r="B1943" s="44" t="str">
        <f>IFERROR(VLOOKUP(Wedstrijden!E2108,Wedstrijdlocaties!$B$2:$E$499,2,FALSE),"")</f>
        <v/>
      </c>
      <c r="C1943" s="44" t="str">
        <f>Wedstrijden!F2108</f>
        <v/>
      </c>
      <c r="D1943" s="44" t="str">
        <f>IFERROR(VLOOKUP(Wedstrijden!G2108,Organisaties!$B$2:$C$501,2,FALSE),"")</f>
        <v/>
      </c>
      <c r="E1943" s="44" t="str">
        <f>IFERROR(VLOOKUP(Wedstrijden!G2108,Organisaties!$B$2:$F$501,5,FALSE),"")</f>
        <v/>
      </c>
      <c r="F1943" s="44" t="str">
        <f>IF(Wedstrijden!BC2108&lt;&gt;"",Wedstrijden!BC2108,"")</f>
        <v/>
      </c>
      <c r="G1943" s="44">
        <f>IF(Wedstrijden!AY2108="Indoor",1,0)</f>
        <v>0</v>
      </c>
      <c r="H1943" s="44">
        <f>Wedstrijden!AZ2108</f>
        <v>0</v>
      </c>
      <c r="I1943" s="44" t="str">
        <f>IF(Wedstrijden!AX2108="Nee",0,IF(Wedstrijden!AX2108="Ja",1,""))</f>
        <v/>
      </c>
      <c r="J1943" s="44" t="str">
        <f>IF(Wedstrijden!BA2108&lt;&gt;"",Wedstrijden!BA2108,"")</f>
        <v/>
      </c>
      <c r="W1943" s="45"/>
      <c r="AE1943" s="45"/>
      <c r="AN1943" s="45"/>
      <c r="AU1943" s="45"/>
      <c r="BA1943" s="45"/>
      <c r="BE1943" s="45"/>
      <c r="BJ1943" s="44" t="str">
        <f>IF(COUNTA(Wedstrijden!I2108:S2108)&lt;&gt;0,1,"")</f>
        <v/>
      </c>
      <c r="BK1943" s="44" t="str">
        <f t="shared" si="180"/>
        <v/>
      </c>
      <c r="BL1943" s="44" t="str">
        <f>IF(Wedstrijden!I2108="x","AA","")</f>
        <v/>
      </c>
      <c r="BM1943" s="44" t="str">
        <f>IF(Wedstrijden!J2108="x","A","")</f>
        <v/>
      </c>
      <c r="BN1943" s="44" t="str">
        <f>IF(Wedstrijden!K2108="x","B1","")</f>
        <v/>
      </c>
      <c r="BO1943" s="44" t="str">
        <f>IF(Wedstrijden!L2108="x","BB","")</f>
        <v/>
      </c>
      <c r="BP1943" s="44" t="str">
        <f>IF(Wedstrijden!M2108="x","B","")</f>
        <v/>
      </c>
      <c r="BQ1943" s="44" t="str">
        <f>IF(Wedstrijden!N2108="x","L1","")</f>
        <v/>
      </c>
      <c r="BR1943" s="44" t="str">
        <f>IF(Wedstrijden!O2108="x","L2","")</f>
        <v/>
      </c>
      <c r="BS1943" s="44" t="str">
        <f>IF(Wedstrijden!P2108="x","M1","")</f>
        <v/>
      </c>
      <c r="BT1943" s="44" t="str">
        <f>IF(Wedstrijden!Q2108="x","M2","")</f>
        <v/>
      </c>
      <c r="BU1943" s="44" t="str">
        <f>IF(Wedstrijden!R2108="x","Z1","")</f>
        <v/>
      </c>
      <c r="BV1943" s="44" t="str">
        <f>IF(Wedstrijden!S2108="x","Z2","")</f>
        <v/>
      </c>
      <c r="BW1943" s="44" t="str">
        <f>IF(COUNTA(Wedstrijden!T2108:AB2108)&lt;&gt;0,1,"")</f>
        <v/>
      </c>
      <c r="BX1943" s="44" t="str">
        <f t="shared" si="181"/>
        <v/>
      </c>
      <c r="BY1943" s="44" t="str">
        <f>IF(Wedstrijden!T2108="x","BB","")</f>
        <v/>
      </c>
      <c r="BZ1943" s="44" t="str">
        <f>IF(Wedstrijden!U2108="x","B","")</f>
        <v/>
      </c>
      <c r="CA1943" s="44" t="str">
        <f>IF(Wedstrijden!V2108="x","L1","")</f>
        <v/>
      </c>
      <c r="CB1943" s="44" t="str">
        <f>IF(Wedstrijden!W2108="x","L2","")</f>
        <v/>
      </c>
      <c r="CC1943" s="44" t="str">
        <f>IF(Wedstrijden!X2108="x","M1","")</f>
        <v/>
      </c>
      <c r="CD1943" s="44" t="str">
        <f>IF(Wedstrijden!Y2108="x","M2","")</f>
        <v/>
      </c>
      <c r="CE1943" s="44" t="str">
        <f>IF(Wedstrijden!Z2108="x","Z1","")</f>
        <v/>
      </c>
      <c r="CF1943" s="44" t="str">
        <f>IF(Wedstrijden!AA2108="x","Z2","")</f>
        <v/>
      </c>
      <c r="CG1943" s="44" t="str">
        <f>IF(Wedstrijden!AB2108="x","ZZL","")</f>
        <v/>
      </c>
      <c r="CL1943" s="44" t="str">
        <f>IF(COUNTA(Wedstrijden!AC2108:AJ2108)&lt;&gt;0,2,"")</f>
        <v/>
      </c>
      <c r="CM1943" s="44" t="str">
        <f t="shared" si="182"/>
        <v/>
      </c>
      <c r="CN1943" s="44" t="str">
        <f>IF(Wedstrijden!AC2108="x","AA","")</f>
        <v/>
      </c>
      <c r="CO1943" s="44" t="str">
        <f>IF(Wedstrijden!AD2108="x","A","")</f>
        <v/>
      </c>
      <c r="CP1943" s="44" t="str">
        <f>IF(Wedstrijden!AE2108="x","BB","")</f>
        <v/>
      </c>
      <c r="CQ1943" s="44" t="str">
        <f>IF(Wedstrijden!AF2108="x","B","")</f>
        <v/>
      </c>
      <c r="CR1943" s="44" t="str">
        <f>IF(Wedstrijden!AG2108="x","L","")</f>
        <v/>
      </c>
      <c r="CS1943" s="44" t="str">
        <f>IF(Wedstrijden!AH2108="x","M","")</f>
        <v/>
      </c>
      <c r="CT1943" s="44" t="str">
        <f>IF(Wedstrijden!AI2108="x","Z","")</f>
        <v/>
      </c>
      <c r="CU1943" s="44" t="str">
        <f>IF(Wedstrijden!AJ2108="x","ZZ","")</f>
        <v/>
      </c>
      <c r="CV1943" s="44" t="str">
        <f>IF(COUNTA(Wedstrijden!AK2108:AQ2108)&lt;&gt;0,2,"")</f>
        <v/>
      </c>
      <c r="CW1943" s="44" t="str">
        <f t="shared" si="183"/>
        <v/>
      </c>
      <c r="CX1943" s="44" t="str">
        <f>IF(Wedstrijden!AK2108="x","BB","")</f>
        <v/>
      </c>
      <c r="CY1943" s="44" t="str">
        <f>IF(Wedstrijden!AL2108="x","B","")</f>
        <v/>
      </c>
      <c r="CZ1943" s="44" t="str">
        <f>IF(Wedstrijden!AM2108="x","L","")</f>
        <v/>
      </c>
      <c r="DA1943" s="44" t="str">
        <f>IF(Wedstrijden!AN2108="x","M","")</f>
        <v/>
      </c>
      <c r="DB1943" s="44" t="str">
        <f>IF(Wedstrijden!AO2108="x","Z","")</f>
        <v/>
      </c>
      <c r="DC1943" s="44" t="str">
        <f>IF(Wedstrijden!AP2108="x","ZZ","")</f>
        <v/>
      </c>
      <c r="DD1943" s="44" t="str">
        <f>IF(Wedstrijden!AQ2108="x","1.40","")</f>
        <v/>
      </c>
      <c r="DE1943" s="44" t="str">
        <f>IF(COUNTA(Wedstrijden!AR2108:AT2108)&lt;&gt;0,6,"")</f>
        <v/>
      </c>
      <c r="DF1943" s="44" t="str">
        <f t="shared" si="184"/>
        <v/>
      </c>
      <c r="DG1943" s="44" t="str">
        <f>IF(Wedstrijden!AR2108="x","L","")</f>
        <v/>
      </c>
      <c r="DH1943" s="44" t="str">
        <f>IF(Wedstrijden!AS2108="x","M","")</f>
        <v/>
      </c>
      <c r="DI1943" s="44" t="str">
        <f>IF(Wedstrijden!AT2108="x","Z","")</f>
        <v/>
      </c>
      <c r="DJ1943" s="44" t="str">
        <f>IF(COUNTA(Wedstrijden!AU2108:AW2108)&lt;&gt;0,6,"")</f>
        <v/>
      </c>
      <c r="DK1943" s="44" t="str">
        <f t="shared" si="185"/>
        <v/>
      </c>
      <c r="DL1943" s="44" t="str">
        <f>IF(Wedstrijden!AU2108="x","L","")</f>
        <v/>
      </c>
      <c r="DM1943" s="44" t="str">
        <f>IF(Wedstrijden!AV2108="x","M","")</f>
        <v/>
      </c>
      <c r="DN1943" s="44" t="str">
        <f>IF(Wedstrijden!AW2108="x","Z","")</f>
        <v/>
      </c>
    </row>
    <row r="1944" spans="1:118" ht="15">
      <c r="A1944" s="48" t="e">
        <f>Wedstrijden!#REF!</f>
        <v>#REF!</v>
      </c>
      <c r="B1944" s="44" t="str">
        <f>IFERROR(VLOOKUP(Wedstrijden!E2109,Wedstrijdlocaties!$B$2:$E$499,2,FALSE),"")</f>
        <v/>
      </c>
      <c r="C1944" s="44" t="str">
        <f>Wedstrijden!F2109</f>
        <v/>
      </c>
      <c r="D1944" s="44" t="str">
        <f>IFERROR(VLOOKUP(Wedstrijden!G2109,Organisaties!$B$2:$C$501,2,FALSE),"")</f>
        <v/>
      </c>
      <c r="E1944" s="44" t="str">
        <f>IFERROR(VLOOKUP(Wedstrijden!G2109,Organisaties!$B$2:$F$501,5,FALSE),"")</f>
        <v/>
      </c>
      <c r="F1944" s="44" t="str">
        <f>IF(Wedstrijden!BC2109&lt;&gt;"",Wedstrijden!BC2109,"")</f>
        <v/>
      </c>
      <c r="G1944" s="44">
        <f>IF(Wedstrijden!AY2109="Indoor",1,0)</f>
        <v>0</v>
      </c>
      <c r="H1944" s="44">
        <f>Wedstrijden!AZ2109</f>
        <v>0</v>
      </c>
      <c r="I1944" s="44" t="str">
        <f>IF(Wedstrijden!AX2109="Nee",0,IF(Wedstrijden!AX2109="Ja",1,""))</f>
        <v/>
      </c>
      <c r="J1944" s="44" t="str">
        <f>IF(Wedstrijden!BA2109&lt;&gt;"",Wedstrijden!BA2109,"")</f>
        <v/>
      </c>
      <c r="W1944" s="45"/>
      <c r="AE1944" s="45"/>
      <c r="AN1944" s="45"/>
      <c r="AU1944" s="45"/>
      <c r="BA1944" s="45"/>
      <c r="BE1944" s="45"/>
      <c r="BJ1944" s="44" t="str">
        <f>IF(COUNTA(Wedstrijden!I2109:S2109)&lt;&gt;0,1,"")</f>
        <v/>
      </c>
      <c r="BK1944" s="44" t="str">
        <f t="shared" si="180"/>
        <v/>
      </c>
      <c r="BL1944" s="44" t="str">
        <f>IF(Wedstrijden!I2109="x","AA","")</f>
        <v/>
      </c>
      <c r="BM1944" s="44" t="str">
        <f>IF(Wedstrijden!J2109="x","A","")</f>
        <v/>
      </c>
      <c r="BN1944" s="44" t="str">
        <f>IF(Wedstrijden!K2109="x","B1","")</f>
        <v/>
      </c>
      <c r="BO1944" s="44" t="str">
        <f>IF(Wedstrijden!L2109="x","BB","")</f>
        <v/>
      </c>
      <c r="BP1944" s="44" t="str">
        <f>IF(Wedstrijden!M2109="x","B","")</f>
        <v/>
      </c>
      <c r="BQ1944" s="44" t="str">
        <f>IF(Wedstrijden!N2109="x","L1","")</f>
        <v/>
      </c>
      <c r="BR1944" s="44" t="str">
        <f>IF(Wedstrijden!O2109="x","L2","")</f>
        <v/>
      </c>
      <c r="BS1944" s="44" t="str">
        <f>IF(Wedstrijden!P2109="x","M1","")</f>
        <v/>
      </c>
      <c r="BT1944" s="44" t="str">
        <f>IF(Wedstrijden!Q2109="x","M2","")</f>
        <v/>
      </c>
      <c r="BU1944" s="44" t="str">
        <f>IF(Wedstrijden!R2109="x","Z1","")</f>
        <v/>
      </c>
      <c r="BV1944" s="44" t="str">
        <f>IF(Wedstrijden!S2109="x","Z2","")</f>
        <v/>
      </c>
      <c r="BW1944" s="44" t="str">
        <f>IF(COUNTA(Wedstrijden!T2109:AB2109)&lt;&gt;0,1,"")</f>
        <v/>
      </c>
      <c r="BX1944" s="44" t="str">
        <f t="shared" si="181"/>
        <v/>
      </c>
      <c r="BY1944" s="44" t="str">
        <f>IF(Wedstrijden!T2109="x","BB","")</f>
        <v/>
      </c>
      <c r="BZ1944" s="44" t="str">
        <f>IF(Wedstrijden!U2109="x","B","")</f>
        <v/>
      </c>
      <c r="CA1944" s="44" t="str">
        <f>IF(Wedstrijden!V2109="x","L1","")</f>
        <v/>
      </c>
      <c r="CB1944" s="44" t="str">
        <f>IF(Wedstrijden!W2109="x","L2","")</f>
        <v/>
      </c>
      <c r="CC1944" s="44" t="str">
        <f>IF(Wedstrijden!X2109="x","M1","")</f>
        <v/>
      </c>
      <c r="CD1944" s="44" t="str">
        <f>IF(Wedstrijden!Y2109="x","M2","")</f>
        <v/>
      </c>
      <c r="CE1944" s="44" t="str">
        <f>IF(Wedstrijden!Z2109="x","Z1","")</f>
        <v/>
      </c>
      <c r="CF1944" s="44" t="str">
        <f>IF(Wedstrijden!AA2109="x","Z2","")</f>
        <v/>
      </c>
      <c r="CG1944" s="44" t="str">
        <f>IF(Wedstrijden!AB2109="x","ZZL","")</f>
        <v/>
      </c>
      <c r="CL1944" s="44" t="str">
        <f>IF(COUNTA(Wedstrijden!AC2109:AJ2109)&lt;&gt;0,2,"")</f>
        <v/>
      </c>
      <c r="CM1944" s="44" t="str">
        <f t="shared" si="182"/>
        <v/>
      </c>
      <c r="CN1944" s="44" t="str">
        <f>IF(Wedstrijden!AC2109="x","AA","")</f>
        <v/>
      </c>
      <c r="CO1944" s="44" t="str">
        <f>IF(Wedstrijden!AD2109="x","A","")</f>
        <v/>
      </c>
      <c r="CP1944" s="44" t="str">
        <f>IF(Wedstrijden!AE2109="x","BB","")</f>
        <v/>
      </c>
      <c r="CQ1944" s="44" t="str">
        <f>IF(Wedstrijden!AF2109="x","B","")</f>
        <v/>
      </c>
      <c r="CR1944" s="44" t="str">
        <f>IF(Wedstrijden!AG2109="x","L","")</f>
        <v/>
      </c>
      <c r="CS1944" s="44" t="str">
        <f>IF(Wedstrijden!AH2109="x","M","")</f>
        <v/>
      </c>
      <c r="CT1944" s="44" t="str">
        <f>IF(Wedstrijden!AI2109="x","Z","")</f>
        <v/>
      </c>
      <c r="CU1944" s="44" t="str">
        <f>IF(Wedstrijden!AJ2109="x","ZZ","")</f>
        <v/>
      </c>
      <c r="CV1944" s="44" t="str">
        <f>IF(COUNTA(Wedstrijden!AK2109:AQ2109)&lt;&gt;0,2,"")</f>
        <v/>
      </c>
      <c r="CW1944" s="44" t="str">
        <f t="shared" si="183"/>
        <v/>
      </c>
      <c r="CX1944" s="44" t="str">
        <f>IF(Wedstrijden!AK2109="x","BB","")</f>
        <v/>
      </c>
      <c r="CY1944" s="44" t="str">
        <f>IF(Wedstrijden!AL2109="x","B","")</f>
        <v/>
      </c>
      <c r="CZ1944" s="44" t="str">
        <f>IF(Wedstrijden!AM2109="x","L","")</f>
        <v/>
      </c>
      <c r="DA1944" s="44" t="str">
        <f>IF(Wedstrijden!AN2109="x","M","")</f>
        <v/>
      </c>
      <c r="DB1944" s="44" t="str">
        <f>IF(Wedstrijden!AO2109="x","Z","")</f>
        <v/>
      </c>
      <c r="DC1944" s="44" t="str">
        <f>IF(Wedstrijden!AP2109="x","ZZ","")</f>
        <v/>
      </c>
      <c r="DD1944" s="44" t="str">
        <f>IF(Wedstrijden!AQ2109="x","1.40","")</f>
        <v/>
      </c>
      <c r="DE1944" s="44" t="str">
        <f>IF(COUNTA(Wedstrijden!AR2109:AT2109)&lt;&gt;0,6,"")</f>
        <v/>
      </c>
      <c r="DF1944" s="44" t="str">
        <f t="shared" si="184"/>
        <v/>
      </c>
      <c r="DG1944" s="44" t="str">
        <f>IF(Wedstrijden!AR2109="x","L","")</f>
        <v/>
      </c>
      <c r="DH1944" s="44" t="str">
        <f>IF(Wedstrijden!AS2109="x","M","")</f>
        <v/>
      </c>
      <c r="DI1944" s="44" t="str">
        <f>IF(Wedstrijden!AT2109="x","Z","")</f>
        <v/>
      </c>
      <c r="DJ1944" s="44" t="str">
        <f>IF(COUNTA(Wedstrijden!AU2109:AW2109)&lt;&gt;0,6,"")</f>
        <v/>
      </c>
      <c r="DK1944" s="44" t="str">
        <f t="shared" si="185"/>
        <v/>
      </c>
      <c r="DL1944" s="44" t="str">
        <f>IF(Wedstrijden!AU2109="x","L","")</f>
        <v/>
      </c>
      <c r="DM1944" s="44" t="str">
        <f>IF(Wedstrijden!AV2109="x","M","")</f>
        <v/>
      </c>
      <c r="DN1944" s="44" t="str">
        <f>IF(Wedstrijden!AW2109="x","Z","")</f>
        <v/>
      </c>
    </row>
    <row r="1945" spans="1:118" ht="15">
      <c r="A1945" s="48" t="e">
        <f>Wedstrijden!#REF!</f>
        <v>#REF!</v>
      </c>
      <c r="B1945" s="44" t="str">
        <f>IFERROR(VLOOKUP(Wedstrijden!E2110,Wedstrijdlocaties!$B$2:$E$499,2,FALSE),"")</f>
        <v/>
      </c>
      <c r="C1945" s="44" t="str">
        <f>Wedstrijden!F2110</f>
        <v/>
      </c>
      <c r="D1945" s="44" t="str">
        <f>IFERROR(VLOOKUP(Wedstrijden!G2110,Organisaties!$B$2:$C$501,2,FALSE),"")</f>
        <v/>
      </c>
      <c r="E1945" s="44" t="str">
        <f>IFERROR(VLOOKUP(Wedstrijden!G2110,Organisaties!$B$2:$F$501,5,FALSE),"")</f>
        <v/>
      </c>
      <c r="F1945" s="44" t="str">
        <f>IF(Wedstrijden!BC2110&lt;&gt;"",Wedstrijden!BC2110,"")</f>
        <v/>
      </c>
      <c r="G1945" s="44">
        <f>IF(Wedstrijden!AY2110="Indoor",1,0)</f>
        <v>0</v>
      </c>
      <c r="H1945" s="44">
        <f>Wedstrijden!AZ2110</f>
        <v>0</v>
      </c>
      <c r="I1945" s="44" t="str">
        <f>IF(Wedstrijden!AX2110="Nee",0,IF(Wedstrijden!AX2110="Ja",1,""))</f>
        <v/>
      </c>
      <c r="J1945" s="44" t="str">
        <f>IF(Wedstrijden!BA2110&lt;&gt;"",Wedstrijden!BA2110,"")</f>
        <v/>
      </c>
      <c r="W1945" s="45"/>
      <c r="AE1945" s="45"/>
      <c r="AN1945" s="45"/>
      <c r="AU1945" s="45"/>
      <c r="BA1945" s="45"/>
      <c r="BE1945" s="45"/>
      <c r="BJ1945" s="44" t="str">
        <f>IF(COUNTA(Wedstrijden!I2110:S2110)&lt;&gt;0,1,"")</f>
        <v/>
      </c>
      <c r="BK1945" s="44" t="str">
        <f t="shared" si="180"/>
        <v/>
      </c>
      <c r="BL1945" s="44" t="str">
        <f>IF(Wedstrijden!I2110="x","AA","")</f>
        <v/>
      </c>
      <c r="BM1945" s="44" t="str">
        <f>IF(Wedstrijden!J2110="x","A","")</f>
        <v/>
      </c>
      <c r="BN1945" s="44" t="str">
        <f>IF(Wedstrijden!K2110="x","B1","")</f>
        <v/>
      </c>
      <c r="BO1945" s="44" t="str">
        <f>IF(Wedstrijden!L2110="x","BB","")</f>
        <v/>
      </c>
      <c r="BP1945" s="44" t="str">
        <f>IF(Wedstrijden!M2110="x","B","")</f>
        <v/>
      </c>
      <c r="BQ1945" s="44" t="str">
        <f>IF(Wedstrijden!N2110="x","L1","")</f>
        <v/>
      </c>
      <c r="BR1945" s="44" t="str">
        <f>IF(Wedstrijden!O2110="x","L2","")</f>
        <v/>
      </c>
      <c r="BS1945" s="44" t="str">
        <f>IF(Wedstrijden!P2110="x","M1","")</f>
        <v/>
      </c>
      <c r="BT1945" s="44" t="str">
        <f>IF(Wedstrijden!Q2110="x","M2","")</f>
        <v/>
      </c>
      <c r="BU1945" s="44" t="str">
        <f>IF(Wedstrijden!R2110="x","Z1","")</f>
        <v/>
      </c>
      <c r="BV1945" s="44" t="str">
        <f>IF(Wedstrijden!S2110="x","Z2","")</f>
        <v/>
      </c>
      <c r="BW1945" s="44" t="str">
        <f>IF(COUNTA(Wedstrijden!T2110:AB2110)&lt;&gt;0,1,"")</f>
        <v/>
      </c>
      <c r="BX1945" s="44" t="str">
        <f t="shared" si="181"/>
        <v/>
      </c>
      <c r="BY1945" s="44" t="str">
        <f>IF(Wedstrijden!T2110="x","BB","")</f>
        <v/>
      </c>
      <c r="BZ1945" s="44" t="str">
        <f>IF(Wedstrijden!U2110="x","B","")</f>
        <v/>
      </c>
      <c r="CA1945" s="44" t="str">
        <f>IF(Wedstrijden!V2110="x","L1","")</f>
        <v/>
      </c>
      <c r="CB1945" s="44" t="str">
        <f>IF(Wedstrijden!W2110="x","L2","")</f>
        <v/>
      </c>
      <c r="CC1945" s="44" t="str">
        <f>IF(Wedstrijden!X2110="x","M1","")</f>
        <v/>
      </c>
      <c r="CD1945" s="44" t="str">
        <f>IF(Wedstrijden!Y2110="x","M2","")</f>
        <v/>
      </c>
      <c r="CE1945" s="44" t="str">
        <f>IF(Wedstrijden!Z2110="x","Z1","")</f>
        <v/>
      </c>
      <c r="CF1945" s="44" t="str">
        <f>IF(Wedstrijden!AA2110="x","Z2","")</f>
        <v/>
      </c>
      <c r="CG1945" s="44" t="str">
        <f>IF(Wedstrijden!AB2110="x","ZZL","")</f>
        <v/>
      </c>
      <c r="CL1945" s="44" t="str">
        <f>IF(COUNTA(Wedstrijden!AC2110:AJ2110)&lt;&gt;0,2,"")</f>
        <v/>
      </c>
      <c r="CM1945" s="44" t="str">
        <f t="shared" si="182"/>
        <v/>
      </c>
      <c r="CN1945" s="44" t="str">
        <f>IF(Wedstrijden!AC2110="x","AA","")</f>
        <v/>
      </c>
      <c r="CO1945" s="44" t="str">
        <f>IF(Wedstrijden!AD2110="x","A","")</f>
        <v/>
      </c>
      <c r="CP1945" s="44" t="str">
        <f>IF(Wedstrijden!AE2110="x","BB","")</f>
        <v/>
      </c>
      <c r="CQ1945" s="44" t="str">
        <f>IF(Wedstrijden!AF2110="x","B","")</f>
        <v/>
      </c>
      <c r="CR1945" s="44" t="str">
        <f>IF(Wedstrijden!AG2110="x","L","")</f>
        <v/>
      </c>
      <c r="CS1945" s="44" t="str">
        <f>IF(Wedstrijden!AH2110="x","M","")</f>
        <v/>
      </c>
      <c r="CT1945" s="44" t="str">
        <f>IF(Wedstrijden!AI2110="x","Z","")</f>
        <v/>
      </c>
      <c r="CU1945" s="44" t="str">
        <f>IF(Wedstrijden!AJ2110="x","ZZ","")</f>
        <v/>
      </c>
      <c r="CV1945" s="44" t="str">
        <f>IF(COUNTA(Wedstrijden!AK2110:AQ2110)&lt;&gt;0,2,"")</f>
        <v/>
      </c>
      <c r="CW1945" s="44" t="str">
        <f t="shared" si="183"/>
        <v/>
      </c>
      <c r="CX1945" s="44" t="str">
        <f>IF(Wedstrijden!AK2110="x","BB","")</f>
        <v/>
      </c>
      <c r="CY1945" s="44" t="str">
        <f>IF(Wedstrijden!AL2110="x","B","")</f>
        <v/>
      </c>
      <c r="CZ1945" s="44" t="str">
        <f>IF(Wedstrijden!AM2110="x","L","")</f>
        <v/>
      </c>
      <c r="DA1945" s="44" t="str">
        <f>IF(Wedstrijden!AN2110="x","M","")</f>
        <v/>
      </c>
      <c r="DB1945" s="44" t="str">
        <f>IF(Wedstrijden!AO2110="x","Z","")</f>
        <v/>
      </c>
      <c r="DC1945" s="44" t="str">
        <f>IF(Wedstrijden!AP2110="x","ZZ","")</f>
        <v/>
      </c>
      <c r="DD1945" s="44" t="str">
        <f>IF(Wedstrijden!AQ2110="x","1.40","")</f>
        <v/>
      </c>
      <c r="DE1945" s="44" t="str">
        <f>IF(COUNTA(Wedstrijden!AR2110:AT2110)&lt;&gt;0,6,"")</f>
        <v/>
      </c>
      <c r="DF1945" s="44" t="str">
        <f t="shared" si="184"/>
        <v/>
      </c>
      <c r="DG1945" s="44" t="str">
        <f>IF(Wedstrijden!AR2110="x","L","")</f>
        <v/>
      </c>
      <c r="DH1945" s="44" t="str">
        <f>IF(Wedstrijden!AS2110="x","M","")</f>
        <v/>
      </c>
      <c r="DI1945" s="44" t="str">
        <f>IF(Wedstrijden!AT2110="x","Z","")</f>
        <v/>
      </c>
      <c r="DJ1945" s="44" t="str">
        <f>IF(COUNTA(Wedstrijden!AU2110:AW2110)&lt;&gt;0,6,"")</f>
        <v/>
      </c>
      <c r="DK1945" s="44" t="str">
        <f t="shared" si="185"/>
        <v/>
      </c>
      <c r="DL1945" s="44" t="str">
        <f>IF(Wedstrijden!AU2110="x","L","")</f>
        <v/>
      </c>
      <c r="DM1945" s="44" t="str">
        <f>IF(Wedstrijden!AV2110="x","M","")</f>
        <v/>
      </c>
      <c r="DN1945" s="44" t="str">
        <f>IF(Wedstrijden!AW2110="x","Z","")</f>
        <v/>
      </c>
    </row>
    <row r="1946" spans="1:118" ht="15">
      <c r="A1946" s="48" t="e">
        <f>Wedstrijden!#REF!</f>
        <v>#REF!</v>
      </c>
      <c r="B1946" s="44" t="str">
        <f>IFERROR(VLOOKUP(Wedstrijden!E2111,Wedstrijdlocaties!$B$2:$E$499,2,FALSE),"")</f>
        <v/>
      </c>
      <c r="C1946" s="44" t="str">
        <f>Wedstrijden!F2111</f>
        <v/>
      </c>
      <c r="D1946" s="44" t="str">
        <f>IFERROR(VLOOKUP(Wedstrijden!G2111,Organisaties!$B$2:$C$501,2,FALSE),"")</f>
        <v/>
      </c>
      <c r="E1946" s="44" t="str">
        <f>IFERROR(VLOOKUP(Wedstrijden!G2111,Organisaties!$B$2:$F$501,5,FALSE),"")</f>
        <v/>
      </c>
      <c r="F1946" s="44" t="str">
        <f>IF(Wedstrijden!BC2111&lt;&gt;"",Wedstrijden!BC2111,"")</f>
        <v/>
      </c>
      <c r="G1946" s="44">
        <f>IF(Wedstrijden!AY2111="Indoor",1,0)</f>
        <v>0</v>
      </c>
      <c r="H1946" s="44">
        <f>Wedstrijden!AZ2111</f>
        <v>0</v>
      </c>
      <c r="I1946" s="44" t="str">
        <f>IF(Wedstrijden!AX2111="Nee",0,IF(Wedstrijden!AX2111="Ja",1,""))</f>
        <v/>
      </c>
      <c r="J1946" s="44" t="str">
        <f>IF(Wedstrijden!BA2111&lt;&gt;"",Wedstrijden!BA2111,"")</f>
        <v/>
      </c>
      <c r="W1946" s="45"/>
      <c r="AE1946" s="45"/>
      <c r="AN1946" s="45"/>
      <c r="AU1946" s="45"/>
      <c r="BA1946" s="45"/>
      <c r="BE1946" s="45"/>
      <c r="BJ1946" s="44" t="str">
        <f>IF(COUNTA(Wedstrijden!I2111:S2111)&lt;&gt;0,1,"")</f>
        <v/>
      </c>
      <c r="BK1946" s="44" t="str">
        <f t="shared" si="180"/>
        <v/>
      </c>
      <c r="BL1946" s="44" t="str">
        <f>IF(Wedstrijden!I2111="x","AA","")</f>
        <v/>
      </c>
      <c r="BM1946" s="44" t="str">
        <f>IF(Wedstrijden!J2111="x","A","")</f>
        <v/>
      </c>
      <c r="BN1946" s="44" t="str">
        <f>IF(Wedstrijden!K2111="x","B1","")</f>
        <v/>
      </c>
      <c r="BO1946" s="44" t="str">
        <f>IF(Wedstrijden!L2111="x","BB","")</f>
        <v/>
      </c>
      <c r="BP1946" s="44" t="str">
        <f>IF(Wedstrijden!M2111="x","B","")</f>
        <v/>
      </c>
      <c r="BQ1946" s="44" t="str">
        <f>IF(Wedstrijden!N2111="x","L1","")</f>
        <v/>
      </c>
      <c r="BR1946" s="44" t="str">
        <f>IF(Wedstrijden!O2111="x","L2","")</f>
        <v/>
      </c>
      <c r="BS1946" s="44" t="str">
        <f>IF(Wedstrijden!P2111="x","M1","")</f>
        <v/>
      </c>
      <c r="BT1946" s="44" t="str">
        <f>IF(Wedstrijden!Q2111="x","M2","")</f>
        <v/>
      </c>
      <c r="BU1946" s="44" t="str">
        <f>IF(Wedstrijden!R2111="x","Z1","")</f>
        <v/>
      </c>
      <c r="BV1946" s="44" t="str">
        <f>IF(Wedstrijden!S2111="x","Z2","")</f>
        <v/>
      </c>
      <c r="BW1946" s="44" t="str">
        <f>IF(COUNTA(Wedstrijden!T2111:AB2111)&lt;&gt;0,1,"")</f>
        <v/>
      </c>
      <c r="BX1946" s="44" t="str">
        <f t="shared" si="181"/>
        <v/>
      </c>
      <c r="BY1946" s="44" t="str">
        <f>IF(Wedstrijden!T2111="x","BB","")</f>
        <v/>
      </c>
      <c r="BZ1946" s="44" t="str">
        <f>IF(Wedstrijden!U2111="x","B","")</f>
        <v/>
      </c>
      <c r="CA1946" s="44" t="str">
        <f>IF(Wedstrijden!V2111="x","L1","")</f>
        <v/>
      </c>
      <c r="CB1946" s="44" t="str">
        <f>IF(Wedstrijden!W2111="x","L2","")</f>
        <v/>
      </c>
      <c r="CC1946" s="44" t="str">
        <f>IF(Wedstrijden!X2111="x","M1","")</f>
        <v/>
      </c>
      <c r="CD1946" s="44" t="str">
        <f>IF(Wedstrijden!Y2111="x","M2","")</f>
        <v/>
      </c>
      <c r="CE1946" s="44" t="str">
        <f>IF(Wedstrijden!Z2111="x","Z1","")</f>
        <v/>
      </c>
      <c r="CF1946" s="44" t="str">
        <f>IF(Wedstrijden!AA2111="x","Z2","")</f>
        <v/>
      </c>
      <c r="CG1946" s="44" t="str">
        <f>IF(Wedstrijden!AB2111="x","ZZL","")</f>
        <v/>
      </c>
      <c r="CL1946" s="44" t="str">
        <f>IF(COUNTA(Wedstrijden!AC2111:AJ2111)&lt;&gt;0,2,"")</f>
        <v/>
      </c>
      <c r="CM1946" s="44" t="str">
        <f t="shared" si="182"/>
        <v/>
      </c>
      <c r="CN1946" s="44" t="str">
        <f>IF(Wedstrijden!AC2111="x","AA","")</f>
        <v/>
      </c>
      <c r="CO1946" s="44" t="str">
        <f>IF(Wedstrijden!AD2111="x","A","")</f>
        <v/>
      </c>
      <c r="CP1946" s="44" t="str">
        <f>IF(Wedstrijden!AE2111="x","BB","")</f>
        <v/>
      </c>
      <c r="CQ1946" s="44" t="str">
        <f>IF(Wedstrijden!AF2111="x","B","")</f>
        <v/>
      </c>
      <c r="CR1946" s="44" t="str">
        <f>IF(Wedstrijden!AG2111="x","L","")</f>
        <v/>
      </c>
      <c r="CS1946" s="44" t="str">
        <f>IF(Wedstrijden!AH2111="x","M","")</f>
        <v/>
      </c>
      <c r="CT1946" s="44" t="str">
        <f>IF(Wedstrijden!AI2111="x","Z","")</f>
        <v/>
      </c>
      <c r="CU1946" s="44" t="str">
        <f>IF(Wedstrijden!AJ2111="x","ZZ","")</f>
        <v/>
      </c>
      <c r="CV1946" s="44" t="str">
        <f>IF(COUNTA(Wedstrijden!AK2111:AQ2111)&lt;&gt;0,2,"")</f>
        <v/>
      </c>
      <c r="CW1946" s="44" t="str">
        <f t="shared" si="183"/>
        <v/>
      </c>
      <c r="CX1946" s="44" t="str">
        <f>IF(Wedstrijden!AK2111="x","BB","")</f>
        <v/>
      </c>
      <c r="CY1946" s="44" t="str">
        <f>IF(Wedstrijden!AL2111="x","B","")</f>
        <v/>
      </c>
      <c r="CZ1946" s="44" t="str">
        <f>IF(Wedstrijden!AM2111="x","L","")</f>
        <v/>
      </c>
      <c r="DA1946" s="44" t="str">
        <f>IF(Wedstrijden!AN2111="x","M","")</f>
        <v/>
      </c>
      <c r="DB1946" s="44" t="str">
        <f>IF(Wedstrijden!AO2111="x","Z","")</f>
        <v/>
      </c>
      <c r="DC1946" s="44" t="str">
        <f>IF(Wedstrijden!AP2111="x","ZZ","")</f>
        <v/>
      </c>
      <c r="DD1946" s="44" t="str">
        <f>IF(Wedstrijden!AQ2111="x","1.40","")</f>
        <v/>
      </c>
      <c r="DE1946" s="44" t="str">
        <f>IF(COUNTA(Wedstrijden!AR2111:AT2111)&lt;&gt;0,6,"")</f>
        <v/>
      </c>
      <c r="DF1946" s="44" t="str">
        <f t="shared" si="184"/>
        <v/>
      </c>
      <c r="DG1946" s="44" t="str">
        <f>IF(Wedstrijden!AR2111="x","L","")</f>
        <v/>
      </c>
      <c r="DH1946" s="44" t="str">
        <f>IF(Wedstrijden!AS2111="x","M","")</f>
        <v/>
      </c>
      <c r="DI1946" s="44" t="str">
        <f>IF(Wedstrijden!AT2111="x","Z","")</f>
        <v/>
      </c>
      <c r="DJ1946" s="44" t="str">
        <f>IF(COUNTA(Wedstrijden!AU2111:AW2111)&lt;&gt;0,6,"")</f>
        <v/>
      </c>
      <c r="DK1946" s="44" t="str">
        <f t="shared" si="185"/>
        <v/>
      </c>
      <c r="DL1946" s="44" t="str">
        <f>IF(Wedstrijden!AU2111="x","L","")</f>
        <v/>
      </c>
      <c r="DM1946" s="44" t="str">
        <f>IF(Wedstrijden!AV2111="x","M","")</f>
        <v/>
      </c>
      <c r="DN1946" s="44" t="str">
        <f>IF(Wedstrijden!AW2111="x","Z","")</f>
        <v/>
      </c>
    </row>
    <row r="1947" spans="1:118" ht="15">
      <c r="A1947" s="48" t="e">
        <f>Wedstrijden!#REF!</f>
        <v>#REF!</v>
      </c>
      <c r="B1947" s="44" t="str">
        <f>IFERROR(VLOOKUP(Wedstrijden!E2112,Wedstrijdlocaties!$B$2:$E$499,2,FALSE),"")</f>
        <v/>
      </c>
      <c r="C1947" s="44" t="str">
        <f>Wedstrijden!F2112</f>
        <v/>
      </c>
      <c r="D1947" s="44" t="str">
        <f>IFERROR(VLOOKUP(Wedstrijden!G2112,Organisaties!$B$2:$C$501,2,FALSE),"")</f>
        <v/>
      </c>
      <c r="E1947" s="44" t="str">
        <f>IFERROR(VLOOKUP(Wedstrijden!G2112,Organisaties!$B$2:$F$501,5,FALSE),"")</f>
        <v/>
      </c>
      <c r="F1947" s="44" t="str">
        <f>IF(Wedstrijden!BC2112&lt;&gt;"",Wedstrijden!BC2112,"")</f>
        <v/>
      </c>
      <c r="G1947" s="44">
        <f>IF(Wedstrijden!AY2112="Indoor",1,0)</f>
        <v>0</v>
      </c>
      <c r="H1947" s="44">
        <f>Wedstrijden!AZ2112</f>
        <v>0</v>
      </c>
      <c r="I1947" s="44" t="str">
        <f>IF(Wedstrijden!AX2112="Nee",0,IF(Wedstrijden!AX2112="Ja",1,""))</f>
        <v/>
      </c>
      <c r="J1947" s="44" t="str">
        <f>IF(Wedstrijden!BA2112&lt;&gt;"",Wedstrijden!BA2112,"")</f>
        <v/>
      </c>
      <c r="W1947" s="45"/>
      <c r="AE1947" s="45"/>
      <c r="AN1947" s="45"/>
      <c r="AU1947" s="45"/>
      <c r="BA1947" s="45"/>
      <c r="BE1947" s="45"/>
      <c r="BJ1947" s="44" t="str">
        <f>IF(COUNTA(Wedstrijden!I2112:S2112)&lt;&gt;0,1,"")</f>
        <v/>
      </c>
      <c r="BK1947" s="44" t="str">
        <f t="shared" si="180"/>
        <v/>
      </c>
      <c r="BL1947" s="44" t="str">
        <f>IF(Wedstrijden!I2112="x","AA","")</f>
        <v/>
      </c>
      <c r="BM1947" s="44" t="str">
        <f>IF(Wedstrijden!J2112="x","A","")</f>
        <v/>
      </c>
      <c r="BN1947" s="44" t="str">
        <f>IF(Wedstrijden!K2112="x","B1","")</f>
        <v/>
      </c>
      <c r="BO1947" s="44" t="str">
        <f>IF(Wedstrijden!L2112="x","BB","")</f>
        <v/>
      </c>
      <c r="BP1947" s="44" t="str">
        <f>IF(Wedstrijden!M2112="x","B","")</f>
        <v/>
      </c>
      <c r="BQ1947" s="44" t="str">
        <f>IF(Wedstrijden!N2112="x","L1","")</f>
        <v/>
      </c>
      <c r="BR1947" s="44" t="str">
        <f>IF(Wedstrijden!O2112="x","L2","")</f>
        <v/>
      </c>
      <c r="BS1947" s="44" t="str">
        <f>IF(Wedstrijden!P2112="x","M1","")</f>
        <v/>
      </c>
      <c r="BT1947" s="44" t="str">
        <f>IF(Wedstrijden!Q2112="x","M2","")</f>
        <v/>
      </c>
      <c r="BU1947" s="44" t="str">
        <f>IF(Wedstrijden!R2112="x","Z1","")</f>
        <v/>
      </c>
      <c r="BV1947" s="44" t="str">
        <f>IF(Wedstrijden!S2112="x","Z2","")</f>
        <v/>
      </c>
      <c r="BW1947" s="44" t="str">
        <f>IF(COUNTA(Wedstrijden!T2112:AB2112)&lt;&gt;0,1,"")</f>
        <v/>
      </c>
      <c r="BX1947" s="44" t="str">
        <f t="shared" si="181"/>
        <v/>
      </c>
      <c r="BY1947" s="44" t="str">
        <f>IF(Wedstrijden!T2112="x","BB","")</f>
        <v/>
      </c>
      <c r="BZ1947" s="44" t="str">
        <f>IF(Wedstrijden!U2112="x","B","")</f>
        <v/>
      </c>
      <c r="CA1947" s="44" t="str">
        <f>IF(Wedstrijden!V2112="x","L1","")</f>
        <v/>
      </c>
      <c r="CB1947" s="44" t="str">
        <f>IF(Wedstrijden!W2112="x","L2","")</f>
        <v/>
      </c>
      <c r="CC1947" s="44" t="str">
        <f>IF(Wedstrijden!X2112="x","M1","")</f>
        <v/>
      </c>
      <c r="CD1947" s="44" t="str">
        <f>IF(Wedstrijden!Y2112="x","M2","")</f>
        <v/>
      </c>
      <c r="CE1947" s="44" t="str">
        <f>IF(Wedstrijden!Z2112="x","Z1","")</f>
        <v/>
      </c>
      <c r="CF1947" s="44" t="str">
        <f>IF(Wedstrijden!AA2112="x","Z2","")</f>
        <v/>
      </c>
      <c r="CG1947" s="44" t="str">
        <f>IF(Wedstrijden!AB2112="x","ZZL","")</f>
        <v/>
      </c>
      <c r="CL1947" s="44" t="str">
        <f>IF(COUNTA(Wedstrijden!AC2112:AJ2112)&lt;&gt;0,2,"")</f>
        <v/>
      </c>
      <c r="CM1947" s="44" t="str">
        <f t="shared" si="182"/>
        <v/>
      </c>
      <c r="CN1947" s="44" t="str">
        <f>IF(Wedstrijden!AC2112="x","AA","")</f>
        <v/>
      </c>
      <c r="CO1947" s="44" t="str">
        <f>IF(Wedstrijden!AD2112="x","A","")</f>
        <v/>
      </c>
      <c r="CP1947" s="44" t="str">
        <f>IF(Wedstrijden!AE2112="x","BB","")</f>
        <v/>
      </c>
      <c r="CQ1947" s="44" t="str">
        <f>IF(Wedstrijden!AF2112="x","B","")</f>
        <v/>
      </c>
      <c r="CR1947" s="44" t="str">
        <f>IF(Wedstrijden!AG2112="x","L","")</f>
        <v/>
      </c>
      <c r="CS1947" s="44" t="str">
        <f>IF(Wedstrijden!AH2112="x","M","")</f>
        <v/>
      </c>
      <c r="CT1947" s="44" t="str">
        <f>IF(Wedstrijden!AI2112="x","Z","")</f>
        <v/>
      </c>
      <c r="CU1947" s="44" t="str">
        <f>IF(Wedstrijden!AJ2112="x","ZZ","")</f>
        <v/>
      </c>
      <c r="CV1947" s="44" t="str">
        <f>IF(COUNTA(Wedstrijden!AK2112:AQ2112)&lt;&gt;0,2,"")</f>
        <v/>
      </c>
      <c r="CW1947" s="44" t="str">
        <f t="shared" si="183"/>
        <v/>
      </c>
      <c r="CX1947" s="44" t="str">
        <f>IF(Wedstrijden!AK2112="x","BB","")</f>
        <v/>
      </c>
      <c r="CY1947" s="44" t="str">
        <f>IF(Wedstrijden!AL2112="x","B","")</f>
        <v/>
      </c>
      <c r="CZ1947" s="44" t="str">
        <f>IF(Wedstrijden!AM2112="x","L","")</f>
        <v/>
      </c>
      <c r="DA1947" s="44" t="str">
        <f>IF(Wedstrijden!AN2112="x","M","")</f>
        <v/>
      </c>
      <c r="DB1947" s="44" t="str">
        <f>IF(Wedstrijden!AO2112="x","Z","")</f>
        <v/>
      </c>
      <c r="DC1947" s="44" t="str">
        <f>IF(Wedstrijden!AP2112="x","ZZ","")</f>
        <v/>
      </c>
      <c r="DD1947" s="44" t="str">
        <f>IF(Wedstrijden!AQ2112="x","1.40","")</f>
        <v/>
      </c>
      <c r="DE1947" s="44" t="str">
        <f>IF(COUNTA(Wedstrijden!AR2112:AT2112)&lt;&gt;0,6,"")</f>
        <v/>
      </c>
      <c r="DF1947" s="44" t="str">
        <f t="shared" si="184"/>
        <v/>
      </c>
      <c r="DG1947" s="44" t="str">
        <f>IF(Wedstrijden!AR2112="x","L","")</f>
        <v/>
      </c>
      <c r="DH1947" s="44" t="str">
        <f>IF(Wedstrijden!AS2112="x","M","")</f>
        <v/>
      </c>
      <c r="DI1947" s="44" t="str">
        <f>IF(Wedstrijden!AT2112="x","Z","")</f>
        <v/>
      </c>
      <c r="DJ1947" s="44" t="str">
        <f>IF(COUNTA(Wedstrijden!AU2112:AW2112)&lt;&gt;0,6,"")</f>
        <v/>
      </c>
      <c r="DK1947" s="44" t="str">
        <f t="shared" si="185"/>
        <v/>
      </c>
      <c r="DL1947" s="44" t="str">
        <f>IF(Wedstrijden!AU2112="x","L","")</f>
        <v/>
      </c>
      <c r="DM1947" s="44" t="str">
        <f>IF(Wedstrijden!AV2112="x","M","")</f>
        <v/>
      </c>
      <c r="DN1947" s="44" t="str">
        <f>IF(Wedstrijden!AW2112="x","Z","")</f>
        <v/>
      </c>
    </row>
    <row r="1948" spans="1:118" ht="15">
      <c r="A1948" s="48" t="e">
        <f>Wedstrijden!#REF!</f>
        <v>#REF!</v>
      </c>
      <c r="B1948" s="44" t="str">
        <f>IFERROR(VLOOKUP(Wedstrijden!E2113,Wedstrijdlocaties!$B$2:$E$499,2,FALSE),"")</f>
        <v/>
      </c>
      <c r="C1948" s="44" t="str">
        <f>Wedstrijden!F2113</f>
        <v/>
      </c>
      <c r="D1948" s="44" t="str">
        <f>IFERROR(VLOOKUP(Wedstrijden!G2113,Organisaties!$B$2:$C$501,2,FALSE),"")</f>
        <v/>
      </c>
      <c r="E1948" s="44" t="str">
        <f>IFERROR(VLOOKUP(Wedstrijden!G2113,Organisaties!$B$2:$F$501,5,FALSE),"")</f>
        <v/>
      </c>
      <c r="F1948" s="44" t="str">
        <f>IF(Wedstrijden!BC2113&lt;&gt;"",Wedstrijden!BC2113,"")</f>
        <v/>
      </c>
      <c r="G1948" s="44">
        <f>IF(Wedstrijden!AY2113="Indoor",1,0)</f>
        <v>0</v>
      </c>
      <c r="H1948" s="44">
        <f>Wedstrijden!AZ2113</f>
        <v>0</v>
      </c>
      <c r="I1948" s="44" t="str">
        <f>IF(Wedstrijden!AX2113="Nee",0,IF(Wedstrijden!AX2113="Ja",1,""))</f>
        <v/>
      </c>
      <c r="J1948" s="44" t="str">
        <f>IF(Wedstrijden!BA2113&lt;&gt;"",Wedstrijden!BA2113,"")</f>
        <v/>
      </c>
      <c r="W1948" s="45"/>
      <c r="AE1948" s="45"/>
      <c r="AN1948" s="45"/>
      <c r="AU1948" s="45"/>
      <c r="BA1948" s="45"/>
      <c r="BE1948" s="45"/>
      <c r="BJ1948" s="44" t="str">
        <f>IF(COUNTA(Wedstrijden!I2113:S2113)&lt;&gt;0,1,"")</f>
        <v/>
      </c>
      <c r="BK1948" s="44" t="str">
        <f t="shared" si="180"/>
        <v/>
      </c>
      <c r="BL1948" s="44" t="str">
        <f>IF(Wedstrijden!I2113="x","AA","")</f>
        <v/>
      </c>
      <c r="BM1948" s="44" t="str">
        <f>IF(Wedstrijden!J2113="x","A","")</f>
        <v/>
      </c>
      <c r="BN1948" s="44" t="str">
        <f>IF(Wedstrijden!K2113="x","B1","")</f>
        <v/>
      </c>
      <c r="BO1948" s="44" t="str">
        <f>IF(Wedstrijden!L2113="x","BB","")</f>
        <v/>
      </c>
      <c r="BP1948" s="44" t="str">
        <f>IF(Wedstrijden!M2113="x","B","")</f>
        <v/>
      </c>
      <c r="BQ1948" s="44" t="str">
        <f>IF(Wedstrijden!N2113="x","L1","")</f>
        <v/>
      </c>
      <c r="BR1948" s="44" t="str">
        <f>IF(Wedstrijden!O2113="x","L2","")</f>
        <v/>
      </c>
      <c r="BS1948" s="44" t="str">
        <f>IF(Wedstrijden!P2113="x","M1","")</f>
        <v/>
      </c>
      <c r="BT1948" s="44" t="str">
        <f>IF(Wedstrijden!Q2113="x","M2","")</f>
        <v/>
      </c>
      <c r="BU1948" s="44" t="str">
        <f>IF(Wedstrijden!R2113="x","Z1","")</f>
        <v/>
      </c>
      <c r="BV1948" s="44" t="str">
        <f>IF(Wedstrijden!S2113="x","Z2","")</f>
        <v/>
      </c>
      <c r="BW1948" s="44" t="str">
        <f>IF(COUNTA(Wedstrijden!T2113:AB2113)&lt;&gt;0,1,"")</f>
        <v/>
      </c>
      <c r="BX1948" s="44" t="str">
        <f t="shared" si="181"/>
        <v/>
      </c>
      <c r="BY1948" s="44" t="str">
        <f>IF(Wedstrijden!T2113="x","BB","")</f>
        <v/>
      </c>
      <c r="BZ1948" s="44" t="str">
        <f>IF(Wedstrijden!U2113="x","B","")</f>
        <v/>
      </c>
      <c r="CA1948" s="44" t="str">
        <f>IF(Wedstrijden!V2113="x","L1","")</f>
        <v/>
      </c>
      <c r="CB1948" s="44" t="str">
        <f>IF(Wedstrijden!W2113="x","L2","")</f>
        <v/>
      </c>
      <c r="CC1948" s="44" t="str">
        <f>IF(Wedstrijden!X2113="x","M1","")</f>
        <v/>
      </c>
      <c r="CD1948" s="44" t="str">
        <f>IF(Wedstrijden!Y2113="x","M2","")</f>
        <v/>
      </c>
      <c r="CE1948" s="44" t="str">
        <f>IF(Wedstrijden!Z2113="x","Z1","")</f>
        <v/>
      </c>
      <c r="CF1948" s="44" t="str">
        <f>IF(Wedstrijden!AA2113="x","Z2","")</f>
        <v/>
      </c>
      <c r="CG1948" s="44" t="str">
        <f>IF(Wedstrijden!AB2113="x","ZZL","")</f>
        <v/>
      </c>
      <c r="CL1948" s="44" t="str">
        <f>IF(COUNTA(Wedstrijden!AC2113:AJ2113)&lt;&gt;0,2,"")</f>
        <v/>
      </c>
      <c r="CM1948" s="44" t="str">
        <f t="shared" si="182"/>
        <v/>
      </c>
      <c r="CN1948" s="44" t="str">
        <f>IF(Wedstrijden!AC2113="x","AA","")</f>
        <v/>
      </c>
      <c r="CO1948" s="44" t="str">
        <f>IF(Wedstrijden!AD2113="x","A","")</f>
        <v/>
      </c>
      <c r="CP1948" s="44" t="str">
        <f>IF(Wedstrijden!AE2113="x","BB","")</f>
        <v/>
      </c>
      <c r="CQ1948" s="44" t="str">
        <f>IF(Wedstrijden!AF2113="x","B","")</f>
        <v/>
      </c>
      <c r="CR1948" s="44" t="str">
        <f>IF(Wedstrijden!AG2113="x","L","")</f>
        <v/>
      </c>
      <c r="CS1948" s="44" t="str">
        <f>IF(Wedstrijden!AH2113="x","M","")</f>
        <v/>
      </c>
      <c r="CT1948" s="44" t="str">
        <f>IF(Wedstrijden!AI2113="x","Z","")</f>
        <v/>
      </c>
      <c r="CU1948" s="44" t="str">
        <f>IF(Wedstrijden!AJ2113="x","ZZ","")</f>
        <v/>
      </c>
      <c r="CV1948" s="44" t="str">
        <f>IF(COUNTA(Wedstrijden!AK2113:AQ2113)&lt;&gt;0,2,"")</f>
        <v/>
      </c>
      <c r="CW1948" s="44" t="str">
        <f t="shared" si="183"/>
        <v/>
      </c>
      <c r="CX1948" s="44" t="str">
        <f>IF(Wedstrijden!AK2113="x","BB","")</f>
        <v/>
      </c>
      <c r="CY1948" s="44" t="str">
        <f>IF(Wedstrijden!AL2113="x","B","")</f>
        <v/>
      </c>
      <c r="CZ1948" s="44" t="str">
        <f>IF(Wedstrijden!AM2113="x","L","")</f>
        <v/>
      </c>
      <c r="DA1948" s="44" t="str">
        <f>IF(Wedstrijden!AN2113="x","M","")</f>
        <v/>
      </c>
      <c r="DB1948" s="44" t="str">
        <f>IF(Wedstrijden!AO2113="x","Z","")</f>
        <v/>
      </c>
      <c r="DC1948" s="44" t="str">
        <f>IF(Wedstrijden!AP2113="x","ZZ","")</f>
        <v/>
      </c>
      <c r="DD1948" s="44" t="str">
        <f>IF(Wedstrijden!AQ2113="x","1.40","")</f>
        <v/>
      </c>
      <c r="DE1948" s="44" t="str">
        <f>IF(COUNTA(Wedstrijden!AR2113:AT2113)&lt;&gt;0,6,"")</f>
        <v/>
      </c>
      <c r="DF1948" s="44" t="str">
        <f t="shared" si="184"/>
        <v/>
      </c>
      <c r="DG1948" s="44" t="str">
        <f>IF(Wedstrijden!AR2113="x","L","")</f>
        <v/>
      </c>
      <c r="DH1948" s="44" t="str">
        <f>IF(Wedstrijden!AS2113="x","M","")</f>
        <v/>
      </c>
      <c r="DI1948" s="44" t="str">
        <f>IF(Wedstrijden!AT2113="x","Z","")</f>
        <v/>
      </c>
      <c r="DJ1948" s="44" t="str">
        <f>IF(COUNTA(Wedstrijden!AU2113:AW2113)&lt;&gt;0,6,"")</f>
        <v/>
      </c>
      <c r="DK1948" s="44" t="str">
        <f t="shared" si="185"/>
        <v/>
      </c>
      <c r="DL1948" s="44" t="str">
        <f>IF(Wedstrijden!AU2113="x","L","")</f>
        <v/>
      </c>
      <c r="DM1948" s="44" t="str">
        <f>IF(Wedstrijden!AV2113="x","M","")</f>
        <v/>
      </c>
      <c r="DN1948" s="44" t="str">
        <f>IF(Wedstrijden!AW2113="x","Z","")</f>
        <v/>
      </c>
    </row>
    <row r="1949" spans="1:118" ht="15">
      <c r="A1949" s="48" t="e">
        <f>Wedstrijden!#REF!</f>
        <v>#REF!</v>
      </c>
      <c r="B1949" s="44" t="str">
        <f>IFERROR(VLOOKUP(Wedstrijden!E2114,Wedstrijdlocaties!$B$2:$E$499,2,FALSE),"")</f>
        <v/>
      </c>
      <c r="C1949" s="44" t="str">
        <f>Wedstrijden!F2114</f>
        <v/>
      </c>
      <c r="D1949" s="44" t="str">
        <f>IFERROR(VLOOKUP(Wedstrijden!G2114,Organisaties!$B$2:$C$501,2,FALSE),"")</f>
        <v/>
      </c>
      <c r="E1949" s="44" t="str">
        <f>IFERROR(VLOOKUP(Wedstrijden!G2114,Organisaties!$B$2:$F$501,5,FALSE),"")</f>
        <v/>
      </c>
      <c r="F1949" s="44" t="str">
        <f>IF(Wedstrijden!BC2114&lt;&gt;"",Wedstrijden!BC2114,"")</f>
        <v/>
      </c>
      <c r="G1949" s="44">
        <f>IF(Wedstrijden!AY2114="Indoor",1,0)</f>
        <v>0</v>
      </c>
      <c r="H1949" s="44">
        <f>Wedstrijden!AZ2114</f>
        <v>0</v>
      </c>
      <c r="I1949" s="44" t="str">
        <f>IF(Wedstrijden!AX2114="Nee",0,IF(Wedstrijden!AX2114="Ja",1,""))</f>
        <v/>
      </c>
      <c r="J1949" s="44" t="str">
        <f>IF(Wedstrijden!BA2114&lt;&gt;"",Wedstrijden!BA2114,"")</f>
        <v/>
      </c>
      <c r="W1949" s="45"/>
      <c r="AE1949" s="45"/>
      <c r="AN1949" s="45"/>
      <c r="AU1949" s="45"/>
      <c r="BA1949" s="45"/>
      <c r="BE1949" s="45"/>
      <c r="BJ1949" s="44" t="str">
        <f>IF(COUNTA(Wedstrijden!I2114:S2114)&lt;&gt;0,1,"")</f>
        <v/>
      </c>
      <c r="BK1949" s="44" t="str">
        <f t="shared" si="180"/>
        <v/>
      </c>
      <c r="BL1949" s="44" t="str">
        <f>IF(Wedstrijden!I2114="x","AA","")</f>
        <v/>
      </c>
      <c r="BM1949" s="44" t="str">
        <f>IF(Wedstrijden!J2114="x","A","")</f>
        <v/>
      </c>
      <c r="BN1949" s="44" t="str">
        <f>IF(Wedstrijden!K2114="x","B1","")</f>
        <v/>
      </c>
      <c r="BO1949" s="44" t="str">
        <f>IF(Wedstrijden!L2114="x","BB","")</f>
        <v/>
      </c>
      <c r="BP1949" s="44" t="str">
        <f>IF(Wedstrijden!M2114="x","B","")</f>
        <v/>
      </c>
      <c r="BQ1949" s="44" t="str">
        <f>IF(Wedstrijden!N2114="x","L1","")</f>
        <v/>
      </c>
      <c r="BR1949" s="44" t="str">
        <f>IF(Wedstrijden!O2114="x","L2","")</f>
        <v/>
      </c>
      <c r="BS1949" s="44" t="str">
        <f>IF(Wedstrijden!P2114="x","M1","")</f>
        <v/>
      </c>
      <c r="BT1949" s="44" t="str">
        <f>IF(Wedstrijden!Q2114="x","M2","")</f>
        <v/>
      </c>
      <c r="BU1949" s="44" t="str">
        <f>IF(Wedstrijden!R2114="x","Z1","")</f>
        <v/>
      </c>
      <c r="BV1949" s="44" t="str">
        <f>IF(Wedstrijden!S2114="x","Z2","")</f>
        <v/>
      </c>
      <c r="BW1949" s="44" t="str">
        <f>IF(COUNTA(Wedstrijden!T2114:AB2114)&lt;&gt;0,1,"")</f>
        <v/>
      </c>
      <c r="BX1949" s="44" t="str">
        <f t="shared" si="181"/>
        <v/>
      </c>
      <c r="BY1949" s="44" t="str">
        <f>IF(Wedstrijden!T2114="x","BB","")</f>
        <v/>
      </c>
      <c r="BZ1949" s="44" t="str">
        <f>IF(Wedstrijden!U2114="x","B","")</f>
        <v/>
      </c>
      <c r="CA1949" s="44" t="str">
        <f>IF(Wedstrijden!V2114="x","L1","")</f>
        <v/>
      </c>
      <c r="CB1949" s="44" t="str">
        <f>IF(Wedstrijden!W2114="x","L2","")</f>
        <v/>
      </c>
      <c r="CC1949" s="44" t="str">
        <f>IF(Wedstrijden!X2114="x","M1","")</f>
        <v/>
      </c>
      <c r="CD1949" s="44" t="str">
        <f>IF(Wedstrijden!Y2114="x","M2","")</f>
        <v/>
      </c>
      <c r="CE1949" s="44" t="str">
        <f>IF(Wedstrijden!Z2114="x","Z1","")</f>
        <v/>
      </c>
      <c r="CF1949" s="44" t="str">
        <f>IF(Wedstrijden!AA2114="x","Z2","")</f>
        <v/>
      </c>
      <c r="CG1949" s="44" t="str">
        <f>IF(Wedstrijden!AB2114="x","ZZL","")</f>
        <v/>
      </c>
      <c r="CL1949" s="44" t="str">
        <f>IF(COUNTA(Wedstrijden!AC2114:AJ2114)&lt;&gt;0,2,"")</f>
        <v/>
      </c>
      <c r="CM1949" s="44" t="str">
        <f t="shared" si="182"/>
        <v/>
      </c>
      <c r="CN1949" s="44" t="str">
        <f>IF(Wedstrijden!AC2114="x","AA","")</f>
        <v/>
      </c>
      <c r="CO1949" s="44" t="str">
        <f>IF(Wedstrijden!AD2114="x","A","")</f>
        <v/>
      </c>
      <c r="CP1949" s="44" t="str">
        <f>IF(Wedstrijden!AE2114="x","BB","")</f>
        <v/>
      </c>
      <c r="CQ1949" s="44" t="str">
        <f>IF(Wedstrijden!AF2114="x","B","")</f>
        <v/>
      </c>
      <c r="CR1949" s="44" t="str">
        <f>IF(Wedstrijden!AG2114="x","L","")</f>
        <v/>
      </c>
      <c r="CS1949" s="44" t="str">
        <f>IF(Wedstrijden!AH2114="x","M","")</f>
        <v/>
      </c>
      <c r="CT1949" s="44" t="str">
        <f>IF(Wedstrijden!AI2114="x","Z","")</f>
        <v/>
      </c>
      <c r="CU1949" s="44" t="str">
        <f>IF(Wedstrijden!AJ2114="x","ZZ","")</f>
        <v/>
      </c>
      <c r="CV1949" s="44" t="str">
        <f>IF(COUNTA(Wedstrijden!AK2114:AQ2114)&lt;&gt;0,2,"")</f>
        <v/>
      </c>
      <c r="CW1949" s="44" t="str">
        <f t="shared" si="183"/>
        <v/>
      </c>
      <c r="CX1949" s="44" t="str">
        <f>IF(Wedstrijden!AK2114="x","BB","")</f>
        <v/>
      </c>
      <c r="CY1949" s="44" t="str">
        <f>IF(Wedstrijden!AL2114="x","B","")</f>
        <v/>
      </c>
      <c r="CZ1949" s="44" t="str">
        <f>IF(Wedstrijden!AM2114="x","L","")</f>
        <v/>
      </c>
      <c r="DA1949" s="44" t="str">
        <f>IF(Wedstrijden!AN2114="x","M","")</f>
        <v/>
      </c>
      <c r="DB1949" s="44" t="str">
        <f>IF(Wedstrijden!AO2114="x","Z","")</f>
        <v/>
      </c>
      <c r="DC1949" s="44" t="str">
        <f>IF(Wedstrijden!AP2114="x","ZZ","")</f>
        <v/>
      </c>
      <c r="DD1949" s="44" t="str">
        <f>IF(Wedstrijden!AQ2114="x","1.40","")</f>
        <v/>
      </c>
      <c r="DE1949" s="44" t="str">
        <f>IF(COUNTA(Wedstrijden!AR2114:AT2114)&lt;&gt;0,6,"")</f>
        <v/>
      </c>
      <c r="DF1949" s="44" t="str">
        <f t="shared" si="184"/>
        <v/>
      </c>
      <c r="DG1949" s="44" t="str">
        <f>IF(Wedstrijden!AR2114="x","L","")</f>
        <v/>
      </c>
      <c r="DH1949" s="44" t="str">
        <f>IF(Wedstrijden!AS2114="x","M","")</f>
        <v/>
      </c>
      <c r="DI1949" s="44" t="str">
        <f>IF(Wedstrijden!AT2114="x","Z","")</f>
        <v/>
      </c>
      <c r="DJ1949" s="44" t="str">
        <f>IF(COUNTA(Wedstrijden!AU2114:AW2114)&lt;&gt;0,6,"")</f>
        <v/>
      </c>
      <c r="DK1949" s="44" t="str">
        <f t="shared" si="185"/>
        <v/>
      </c>
      <c r="DL1949" s="44" t="str">
        <f>IF(Wedstrijden!AU2114="x","L","")</f>
        <v/>
      </c>
      <c r="DM1949" s="44" t="str">
        <f>IF(Wedstrijden!AV2114="x","M","")</f>
        <v/>
      </c>
      <c r="DN1949" s="44" t="str">
        <f>IF(Wedstrijden!AW2114="x","Z","")</f>
        <v/>
      </c>
    </row>
    <row r="1950" spans="1:118" ht="15">
      <c r="A1950" s="48" t="e">
        <f>Wedstrijden!#REF!</f>
        <v>#REF!</v>
      </c>
      <c r="B1950" s="44" t="str">
        <f>IFERROR(VLOOKUP(Wedstrijden!E2115,Wedstrijdlocaties!$B$2:$E$499,2,FALSE),"")</f>
        <v/>
      </c>
      <c r="C1950" s="44" t="str">
        <f>Wedstrijden!F2115</f>
        <v/>
      </c>
      <c r="D1950" s="44" t="str">
        <f>IFERROR(VLOOKUP(Wedstrijden!G2115,Organisaties!$B$2:$C$501,2,FALSE),"")</f>
        <v/>
      </c>
      <c r="E1950" s="44" t="str">
        <f>IFERROR(VLOOKUP(Wedstrijden!G2115,Organisaties!$B$2:$F$501,5,FALSE),"")</f>
        <v/>
      </c>
      <c r="F1950" s="44" t="str">
        <f>IF(Wedstrijden!BC2115&lt;&gt;"",Wedstrijden!BC2115,"")</f>
        <v/>
      </c>
      <c r="G1950" s="44">
        <f>IF(Wedstrijden!AY2115="Indoor",1,0)</f>
        <v>0</v>
      </c>
      <c r="H1950" s="44">
        <f>Wedstrijden!AZ2115</f>
        <v>0</v>
      </c>
      <c r="I1950" s="44" t="str">
        <f>IF(Wedstrijden!AX2115="Nee",0,IF(Wedstrijden!AX2115="Ja",1,""))</f>
        <v/>
      </c>
      <c r="J1950" s="44" t="str">
        <f>IF(Wedstrijden!BA2115&lt;&gt;"",Wedstrijden!BA2115,"")</f>
        <v/>
      </c>
      <c r="W1950" s="45"/>
      <c r="AE1950" s="45"/>
      <c r="AN1950" s="45"/>
      <c r="AU1950" s="45"/>
      <c r="BA1950" s="45"/>
      <c r="BE1950" s="45"/>
      <c r="BJ1950" s="44" t="str">
        <f>IF(COUNTA(Wedstrijden!I2115:S2115)&lt;&gt;0,1,"")</f>
        <v/>
      </c>
      <c r="BK1950" s="44" t="str">
        <f t="shared" si="180"/>
        <v/>
      </c>
      <c r="BL1950" s="44" t="str">
        <f>IF(Wedstrijden!I2115="x","AA","")</f>
        <v/>
      </c>
      <c r="BM1950" s="44" t="str">
        <f>IF(Wedstrijden!J2115="x","A","")</f>
        <v/>
      </c>
      <c r="BN1950" s="44" t="str">
        <f>IF(Wedstrijden!K2115="x","B1","")</f>
        <v/>
      </c>
      <c r="BO1950" s="44" t="str">
        <f>IF(Wedstrijden!L2115="x","BB","")</f>
        <v/>
      </c>
      <c r="BP1950" s="44" t="str">
        <f>IF(Wedstrijden!M2115="x","B","")</f>
        <v/>
      </c>
      <c r="BQ1950" s="44" t="str">
        <f>IF(Wedstrijden!N2115="x","L1","")</f>
        <v/>
      </c>
      <c r="BR1950" s="44" t="str">
        <f>IF(Wedstrijden!O2115="x","L2","")</f>
        <v/>
      </c>
      <c r="BS1950" s="44" t="str">
        <f>IF(Wedstrijden!P2115="x","M1","")</f>
        <v/>
      </c>
      <c r="BT1950" s="44" t="str">
        <f>IF(Wedstrijden!Q2115="x","M2","")</f>
        <v/>
      </c>
      <c r="BU1950" s="44" t="str">
        <f>IF(Wedstrijden!R2115="x","Z1","")</f>
        <v/>
      </c>
      <c r="BV1950" s="44" t="str">
        <f>IF(Wedstrijden!S2115="x","Z2","")</f>
        <v/>
      </c>
      <c r="BW1950" s="44" t="str">
        <f>IF(COUNTA(Wedstrijden!T2115:AB2115)&lt;&gt;0,1,"")</f>
        <v/>
      </c>
      <c r="BX1950" s="44" t="str">
        <f t="shared" si="181"/>
        <v/>
      </c>
      <c r="BY1950" s="44" t="str">
        <f>IF(Wedstrijden!T2115="x","BB","")</f>
        <v/>
      </c>
      <c r="BZ1950" s="44" t="str">
        <f>IF(Wedstrijden!U2115="x","B","")</f>
        <v/>
      </c>
      <c r="CA1950" s="44" t="str">
        <f>IF(Wedstrijden!V2115="x","L1","")</f>
        <v/>
      </c>
      <c r="CB1950" s="44" t="str">
        <f>IF(Wedstrijden!W2115="x","L2","")</f>
        <v/>
      </c>
      <c r="CC1950" s="44" t="str">
        <f>IF(Wedstrijden!X2115="x","M1","")</f>
        <v/>
      </c>
      <c r="CD1950" s="44" t="str">
        <f>IF(Wedstrijden!Y2115="x","M2","")</f>
        <v/>
      </c>
      <c r="CE1950" s="44" t="str">
        <f>IF(Wedstrijden!Z2115="x","Z1","")</f>
        <v/>
      </c>
      <c r="CF1950" s="44" t="str">
        <f>IF(Wedstrijden!AA2115="x","Z2","")</f>
        <v/>
      </c>
      <c r="CG1950" s="44" t="str">
        <f>IF(Wedstrijden!AB2115="x","ZZL","")</f>
        <v/>
      </c>
      <c r="CL1950" s="44" t="str">
        <f>IF(COUNTA(Wedstrijden!AC2115:AJ2115)&lt;&gt;0,2,"")</f>
        <v/>
      </c>
      <c r="CM1950" s="44" t="str">
        <f t="shared" si="182"/>
        <v/>
      </c>
      <c r="CN1950" s="44" t="str">
        <f>IF(Wedstrijden!AC2115="x","AA","")</f>
        <v/>
      </c>
      <c r="CO1950" s="44" t="str">
        <f>IF(Wedstrijden!AD2115="x","A","")</f>
        <v/>
      </c>
      <c r="CP1950" s="44" t="str">
        <f>IF(Wedstrijden!AE2115="x","BB","")</f>
        <v/>
      </c>
      <c r="CQ1950" s="44" t="str">
        <f>IF(Wedstrijden!AF2115="x","B","")</f>
        <v/>
      </c>
      <c r="CR1950" s="44" t="str">
        <f>IF(Wedstrijden!AG2115="x","L","")</f>
        <v/>
      </c>
      <c r="CS1950" s="44" t="str">
        <f>IF(Wedstrijden!AH2115="x","M","")</f>
        <v/>
      </c>
      <c r="CT1950" s="44" t="str">
        <f>IF(Wedstrijden!AI2115="x","Z","")</f>
        <v/>
      </c>
      <c r="CU1950" s="44" t="str">
        <f>IF(Wedstrijden!AJ2115="x","ZZ","")</f>
        <v/>
      </c>
      <c r="CV1950" s="44" t="str">
        <f>IF(COUNTA(Wedstrijden!AK2115:AQ2115)&lt;&gt;0,2,"")</f>
        <v/>
      </c>
      <c r="CW1950" s="44" t="str">
        <f t="shared" si="183"/>
        <v/>
      </c>
      <c r="CX1950" s="44" t="str">
        <f>IF(Wedstrijden!AK2115="x","BB","")</f>
        <v/>
      </c>
      <c r="CY1950" s="44" t="str">
        <f>IF(Wedstrijden!AL2115="x","B","")</f>
        <v/>
      </c>
      <c r="CZ1950" s="44" t="str">
        <f>IF(Wedstrijden!AM2115="x","L","")</f>
        <v/>
      </c>
      <c r="DA1950" s="44" t="str">
        <f>IF(Wedstrijden!AN2115="x","M","")</f>
        <v/>
      </c>
      <c r="DB1950" s="44" t="str">
        <f>IF(Wedstrijden!AO2115="x","Z","")</f>
        <v/>
      </c>
      <c r="DC1950" s="44" t="str">
        <f>IF(Wedstrijden!AP2115="x","ZZ","")</f>
        <v/>
      </c>
      <c r="DD1950" s="44" t="str">
        <f>IF(Wedstrijden!AQ2115="x","1.40","")</f>
        <v/>
      </c>
      <c r="DE1950" s="44" t="str">
        <f>IF(COUNTA(Wedstrijden!AR2115:AT2115)&lt;&gt;0,6,"")</f>
        <v/>
      </c>
      <c r="DF1950" s="44" t="str">
        <f t="shared" si="184"/>
        <v/>
      </c>
      <c r="DG1950" s="44" t="str">
        <f>IF(Wedstrijden!AR2115="x","L","")</f>
        <v/>
      </c>
      <c r="DH1950" s="44" t="str">
        <f>IF(Wedstrijden!AS2115="x","M","")</f>
        <v/>
      </c>
      <c r="DI1950" s="44" t="str">
        <f>IF(Wedstrijden!AT2115="x","Z","")</f>
        <v/>
      </c>
      <c r="DJ1950" s="44" t="str">
        <f>IF(COUNTA(Wedstrijden!AU2115:AW2115)&lt;&gt;0,6,"")</f>
        <v/>
      </c>
      <c r="DK1950" s="44" t="str">
        <f t="shared" si="185"/>
        <v/>
      </c>
      <c r="DL1950" s="44" t="str">
        <f>IF(Wedstrijden!AU2115="x","L","")</f>
        <v/>
      </c>
      <c r="DM1950" s="44" t="str">
        <f>IF(Wedstrijden!AV2115="x","M","")</f>
        <v/>
      </c>
      <c r="DN1950" s="44" t="str">
        <f>IF(Wedstrijden!AW2115="x","Z","")</f>
        <v/>
      </c>
    </row>
    <row r="1951" spans="1:118" ht="15">
      <c r="A1951" s="48" t="e">
        <f>Wedstrijden!#REF!</f>
        <v>#REF!</v>
      </c>
      <c r="B1951" s="44" t="str">
        <f>IFERROR(VLOOKUP(Wedstrijden!E2116,Wedstrijdlocaties!$B$2:$E$499,2,FALSE),"")</f>
        <v/>
      </c>
      <c r="C1951" s="44" t="str">
        <f>Wedstrijden!F2116</f>
        <v/>
      </c>
      <c r="D1951" s="44" t="str">
        <f>IFERROR(VLOOKUP(Wedstrijden!G2116,Organisaties!$B$2:$C$501,2,FALSE),"")</f>
        <v/>
      </c>
      <c r="E1951" s="44" t="str">
        <f>IFERROR(VLOOKUP(Wedstrijden!G2116,Organisaties!$B$2:$F$501,5,FALSE),"")</f>
        <v/>
      </c>
      <c r="F1951" s="44" t="str">
        <f>IF(Wedstrijden!BC2116&lt;&gt;"",Wedstrijden!BC2116,"")</f>
        <v/>
      </c>
      <c r="G1951" s="44">
        <f>IF(Wedstrijden!AY2116="Indoor",1,0)</f>
        <v>0</v>
      </c>
      <c r="H1951" s="44">
        <f>Wedstrijden!AZ2116</f>
        <v>0</v>
      </c>
      <c r="I1951" s="44" t="str">
        <f>IF(Wedstrijden!AX2116="Nee",0,IF(Wedstrijden!AX2116="Ja",1,""))</f>
        <v/>
      </c>
      <c r="J1951" s="44" t="str">
        <f>IF(Wedstrijden!BA2116&lt;&gt;"",Wedstrijden!BA2116,"")</f>
        <v/>
      </c>
      <c r="W1951" s="45"/>
      <c r="AE1951" s="45"/>
      <c r="AN1951" s="45"/>
      <c r="AU1951" s="45"/>
      <c r="BA1951" s="45"/>
      <c r="BE1951" s="45"/>
      <c r="BJ1951" s="44" t="str">
        <f>IF(COUNTA(Wedstrijden!I2116:S2116)&lt;&gt;0,1,"")</f>
        <v/>
      </c>
      <c r="BK1951" s="44" t="str">
        <f t="shared" si="180"/>
        <v/>
      </c>
      <c r="BL1951" s="44" t="str">
        <f>IF(Wedstrijden!I2116="x","AA","")</f>
        <v/>
      </c>
      <c r="BM1951" s="44" t="str">
        <f>IF(Wedstrijden!J2116="x","A","")</f>
        <v/>
      </c>
      <c r="BN1951" s="44" t="str">
        <f>IF(Wedstrijden!K2116="x","B1","")</f>
        <v/>
      </c>
      <c r="BO1951" s="44" t="str">
        <f>IF(Wedstrijden!L2116="x","BB","")</f>
        <v/>
      </c>
      <c r="BP1951" s="44" t="str">
        <f>IF(Wedstrijden!M2116="x","B","")</f>
        <v/>
      </c>
      <c r="BQ1951" s="44" t="str">
        <f>IF(Wedstrijden!N2116="x","L1","")</f>
        <v/>
      </c>
      <c r="BR1951" s="44" t="str">
        <f>IF(Wedstrijden!O2116="x","L2","")</f>
        <v/>
      </c>
      <c r="BS1951" s="44" t="str">
        <f>IF(Wedstrijden!P2116="x","M1","")</f>
        <v/>
      </c>
      <c r="BT1951" s="44" t="str">
        <f>IF(Wedstrijden!Q2116="x","M2","")</f>
        <v/>
      </c>
      <c r="BU1951" s="44" t="str">
        <f>IF(Wedstrijden!R2116="x","Z1","")</f>
        <v/>
      </c>
      <c r="BV1951" s="44" t="str">
        <f>IF(Wedstrijden!S2116="x","Z2","")</f>
        <v/>
      </c>
      <c r="BW1951" s="44" t="str">
        <f>IF(COUNTA(Wedstrijden!T2116:AB2116)&lt;&gt;0,1,"")</f>
        <v/>
      </c>
      <c r="BX1951" s="44" t="str">
        <f t="shared" si="181"/>
        <v/>
      </c>
      <c r="BY1951" s="44" t="str">
        <f>IF(Wedstrijden!T2116="x","BB","")</f>
        <v/>
      </c>
      <c r="BZ1951" s="44" t="str">
        <f>IF(Wedstrijden!U2116="x","B","")</f>
        <v/>
      </c>
      <c r="CA1951" s="44" t="str">
        <f>IF(Wedstrijden!V2116="x","L1","")</f>
        <v/>
      </c>
      <c r="CB1951" s="44" t="str">
        <f>IF(Wedstrijden!W2116="x","L2","")</f>
        <v/>
      </c>
      <c r="CC1951" s="44" t="str">
        <f>IF(Wedstrijden!X2116="x","M1","")</f>
        <v/>
      </c>
      <c r="CD1951" s="44" t="str">
        <f>IF(Wedstrijden!Y2116="x","M2","")</f>
        <v/>
      </c>
      <c r="CE1951" s="44" t="str">
        <f>IF(Wedstrijden!Z2116="x","Z1","")</f>
        <v/>
      </c>
      <c r="CF1951" s="44" t="str">
        <f>IF(Wedstrijden!AA2116="x","Z2","")</f>
        <v/>
      </c>
      <c r="CG1951" s="44" t="str">
        <f>IF(Wedstrijden!AB2116="x","ZZL","")</f>
        <v/>
      </c>
      <c r="CL1951" s="44" t="str">
        <f>IF(COUNTA(Wedstrijden!AC2116:AJ2116)&lt;&gt;0,2,"")</f>
        <v/>
      </c>
      <c r="CM1951" s="44" t="str">
        <f t="shared" si="182"/>
        <v/>
      </c>
      <c r="CN1951" s="44" t="str">
        <f>IF(Wedstrijden!AC2116="x","AA","")</f>
        <v/>
      </c>
      <c r="CO1951" s="44" t="str">
        <f>IF(Wedstrijden!AD2116="x","A","")</f>
        <v/>
      </c>
      <c r="CP1951" s="44" t="str">
        <f>IF(Wedstrijden!AE2116="x","BB","")</f>
        <v/>
      </c>
      <c r="CQ1951" s="44" t="str">
        <f>IF(Wedstrijden!AF2116="x","B","")</f>
        <v/>
      </c>
      <c r="CR1951" s="44" t="str">
        <f>IF(Wedstrijden!AG2116="x","L","")</f>
        <v/>
      </c>
      <c r="CS1951" s="44" t="str">
        <f>IF(Wedstrijden!AH2116="x","M","")</f>
        <v/>
      </c>
      <c r="CT1951" s="44" t="str">
        <f>IF(Wedstrijden!AI2116="x","Z","")</f>
        <v/>
      </c>
      <c r="CU1951" s="44" t="str">
        <f>IF(Wedstrijden!AJ2116="x","ZZ","")</f>
        <v/>
      </c>
      <c r="CV1951" s="44" t="str">
        <f>IF(COUNTA(Wedstrijden!AK2116:AQ2116)&lt;&gt;0,2,"")</f>
        <v/>
      </c>
      <c r="CW1951" s="44" t="str">
        <f t="shared" si="183"/>
        <v/>
      </c>
      <c r="CX1951" s="44" t="str">
        <f>IF(Wedstrijden!AK2116="x","BB","")</f>
        <v/>
      </c>
      <c r="CY1951" s="44" t="str">
        <f>IF(Wedstrijden!AL2116="x","B","")</f>
        <v/>
      </c>
      <c r="CZ1951" s="44" t="str">
        <f>IF(Wedstrijden!AM2116="x","L","")</f>
        <v/>
      </c>
      <c r="DA1951" s="44" t="str">
        <f>IF(Wedstrijden!AN2116="x","M","")</f>
        <v/>
      </c>
      <c r="DB1951" s="44" t="str">
        <f>IF(Wedstrijden!AO2116="x","Z","")</f>
        <v/>
      </c>
      <c r="DC1951" s="44" t="str">
        <f>IF(Wedstrijden!AP2116="x","ZZ","")</f>
        <v/>
      </c>
      <c r="DD1951" s="44" t="str">
        <f>IF(Wedstrijden!AQ2116="x","1.40","")</f>
        <v/>
      </c>
      <c r="DE1951" s="44" t="str">
        <f>IF(COUNTA(Wedstrijden!AR2116:AT2116)&lt;&gt;0,6,"")</f>
        <v/>
      </c>
      <c r="DF1951" s="44" t="str">
        <f t="shared" si="184"/>
        <v/>
      </c>
      <c r="DG1951" s="44" t="str">
        <f>IF(Wedstrijden!AR2116="x","L","")</f>
        <v/>
      </c>
      <c r="DH1951" s="44" t="str">
        <f>IF(Wedstrijden!AS2116="x","M","")</f>
        <v/>
      </c>
      <c r="DI1951" s="44" t="str">
        <f>IF(Wedstrijden!AT2116="x","Z","")</f>
        <v/>
      </c>
      <c r="DJ1951" s="44" t="str">
        <f>IF(COUNTA(Wedstrijden!AU2116:AW2116)&lt;&gt;0,6,"")</f>
        <v/>
      </c>
      <c r="DK1951" s="44" t="str">
        <f t="shared" si="185"/>
        <v/>
      </c>
      <c r="DL1951" s="44" t="str">
        <f>IF(Wedstrijden!AU2116="x","L","")</f>
        <v/>
      </c>
      <c r="DM1951" s="44" t="str">
        <f>IF(Wedstrijden!AV2116="x","M","")</f>
        <v/>
      </c>
      <c r="DN1951" s="44" t="str">
        <f>IF(Wedstrijden!AW2116="x","Z","")</f>
        <v/>
      </c>
    </row>
    <row r="1952" spans="1:118" ht="15">
      <c r="A1952" s="48" t="e">
        <f>Wedstrijden!#REF!</f>
        <v>#REF!</v>
      </c>
      <c r="B1952" s="44" t="str">
        <f>IFERROR(VLOOKUP(Wedstrijden!E2117,Wedstrijdlocaties!$B$2:$E$499,2,FALSE),"")</f>
        <v/>
      </c>
      <c r="C1952" s="44" t="str">
        <f>Wedstrijden!F2117</f>
        <v/>
      </c>
      <c r="D1952" s="44" t="str">
        <f>IFERROR(VLOOKUP(Wedstrijden!G2117,Organisaties!$B$2:$C$501,2,FALSE),"")</f>
        <v/>
      </c>
      <c r="E1952" s="44" t="str">
        <f>IFERROR(VLOOKUP(Wedstrijden!G2117,Organisaties!$B$2:$F$501,5,FALSE),"")</f>
        <v/>
      </c>
      <c r="F1952" s="44" t="str">
        <f>IF(Wedstrijden!BC2117&lt;&gt;"",Wedstrijden!BC2117,"")</f>
        <v/>
      </c>
      <c r="G1952" s="44">
        <f>IF(Wedstrijden!AY2117="Indoor",1,0)</f>
        <v>0</v>
      </c>
      <c r="H1952" s="44">
        <f>Wedstrijden!AZ2117</f>
        <v>0</v>
      </c>
      <c r="I1952" s="44" t="str">
        <f>IF(Wedstrijden!AX2117="Nee",0,IF(Wedstrijden!AX2117="Ja",1,""))</f>
        <v/>
      </c>
      <c r="J1952" s="44" t="str">
        <f>IF(Wedstrijden!BA2117&lt;&gt;"",Wedstrijden!BA2117,"")</f>
        <v/>
      </c>
      <c r="W1952" s="45"/>
      <c r="AE1952" s="45"/>
      <c r="AN1952" s="45"/>
      <c r="AU1952" s="45"/>
      <c r="BA1952" s="45"/>
      <c r="BE1952" s="45"/>
      <c r="BJ1952" s="44" t="str">
        <f>IF(COUNTA(Wedstrijden!I2117:S2117)&lt;&gt;0,1,"")</f>
        <v/>
      </c>
      <c r="BK1952" s="44" t="str">
        <f t="shared" si="180"/>
        <v/>
      </c>
      <c r="BL1952" s="44" t="str">
        <f>IF(Wedstrijden!I2117="x","AA","")</f>
        <v/>
      </c>
      <c r="BM1952" s="44" t="str">
        <f>IF(Wedstrijden!J2117="x","A","")</f>
        <v/>
      </c>
      <c r="BN1952" s="44" t="str">
        <f>IF(Wedstrijden!K2117="x","B1","")</f>
        <v/>
      </c>
      <c r="BO1952" s="44" t="str">
        <f>IF(Wedstrijden!L2117="x","BB","")</f>
        <v/>
      </c>
      <c r="BP1952" s="44" t="str">
        <f>IF(Wedstrijden!M2117="x","B","")</f>
        <v/>
      </c>
      <c r="BQ1952" s="44" t="str">
        <f>IF(Wedstrijden!N2117="x","L1","")</f>
        <v/>
      </c>
      <c r="BR1952" s="44" t="str">
        <f>IF(Wedstrijden!O2117="x","L2","")</f>
        <v/>
      </c>
      <c r="BS1952" s="44" t="str">
        <f>IF(Wedstrijden!P2117="x","M1","")</f>
        <v/>
      </c>
      <c r="BT1952" s="44" t="str">
        <f>IF(Wedstrijden!Q2117="x","M2","")</f>
        <v/>
      </c>
      <c r="BU1952" s="44" t="str">
        <f>IF(Wedstrijden!R2117="x","Z1","")</f>
        <v/>
      </c>
      <c r="BV1952" s="44" t="str">
        <f>IF(Wedstrijden!S2117="x","Z2","")</f>
        <v/>
      </c>
      <c r="BW1952" s="44" t="str">
        <f>IF(COUNTA(Wedstrijden!T2117:AB2117)&lt;&gt;0,1,"")</f>
        <v/>
      </c>
      <c r="BX1952" s="44" t="str">
        <f t="shared" si="181"/>
        <v/>
      </c>
      <c r="BY1952" s="44" t="str">
        <f>IF(Wedstrijden!T2117="x","BB","")</f>
        <v/>
      </c>
      <c r="BZ1952" s="44" t="str">
        <f>IF(Wedstrijden!U2117="x","B","")</f>
        <v/>
      </c>
      <c r="CA1952" s="44" t="str">
        <f>IF(Wedstrijden!V2117="x","L1","")</f>
        <v/>
      </c>
      <c r="CB1952" s="44" t="str">
        <f>IF(Wedstrijden!W2117="x","L2","")</f>
        <v/>
      </c>
      <c r="CC1952" s="44" t="str">
        <f>IF(Wedstrijden!X2117="x","M1","")</f>
        <v/>
      </c>
      <c r="CD1952" s="44" t="str">
        <f>IF(Wedstrijden!Y2117="x","M2","")</f>
        <v/>
      </c>
      <c r="CE1952" s="44" t="str">
        <f>IF(Wedstrijden!Z2117="x","Z1","")</f>
        <v/>
      </c>
      <c r="CF1952" s="44" t="str">
        <f>IF(Wedstrijden!AA2117="x","Z2","")</f>
        <v/>
      </c>
      <c r="CG1952" s="44" t="str">
        <f>IF(Wedstrijden!AB2117="x","ZZL","")</f>
        <v/>
      </c>
      <c r="CL1952" s="44" t="str">
        <f>IF(COUNTA(Wedstrijden!AC2117:AJ2117)&lt;&gt;0,2,"")</f>
        <v/>
      </c>
      <c r="CM1952" s="44" t="str">
        <f t="shared" si="182"/>
        <v/>
      </c>
      <c r="CN1952" s="44" t="str">
        <f>IF(Wedstrijden!AC2117="x","AA","")</f>
        <v/>
      </c>
      <c r="CO1952" s="44" t="str">
        <f>IF(Wedstrijden!AD2117="x","A","")</f>
        <v/>
      </c>
      <c r="CP1952" s="44" t="str">
        <f>IF(Wedstrijden!AE2117="x","BB","")</f>
        <v/>
      </c>
      <c r="CQ1952" s="44" t="str">
        <f>IF(Wedstrijden!AF2117="x","B","")</f>
        <v/>
      </c>
      <c r="CR1952" s="44" t="str">
        <f>IF(Wedstrijden!AG2117="x","L","")</f>
        <v/>
      </c>
      <c r="CS1952" s="44" t="str">
        <f>IF(Wedstrijden!AH2117="x","M","")</f>
        <v/>
      </c>
      <c r="CT1952" s="44" t="str">
        <f>IF(Wedstrijden!AI2117="x","Z","")</f>
        <v/>
      </c>
      <c r="CU1952" s="44" t="str">
        <f>IF(Wedstrijden!AJ2117="x","ZZ","")</f>
        <v/>
      </c>
      <c r="CV1952" s="44" t="str">
        <f>IF(COUNTA(Wedstrijden!AK2117:AQ2117)&lt;&gt;0,2,"")</f>
        <v/>
      </c>
      <c r="CW1952" s="44" t="str">
        <f t="shared" si="183"/>
        <v/>
      </c>
      <c r="CX1952" s="44" t="str">
        <f>IF(Wedstrijden!AK2117="x","BB","")</f>
        <v/>
      </c>
      <c r="CY1952" s="44" t="str">
        <f>IF(Wedstrijden!AL2117="x","B","")</f>
        <v/>
      </c>
      <c r="CZ1952" s="44" t="str">
        <f>IF(Wedstrijden!AM2117="x","L","")</f>
        <v/>
      </c>
      <c r="DA1952" s="44" t="str">
        <f>IF(Wedstrijden!AN2117="x","M","")</f>
        <v/>
      </c>
      <c r="DB1952" s="44" t="str">
        <f>IF(Wedstrijden!AO2117="x","Z","")</f>
        <v/>
      </c>
      <c r="DC1952" s="44" t="str">
        <f>IF(Wedstrijden!AP2117="x","ZZ","")</f>
        <v/>
      </c>
      <c r="DD1952" s="44" t="str">
        <f>IF(Wedstrijden!AQ2117="x","1.40","")</f>
        <v/>
      </c>
      <c r="DE1952" s="44" t="str">
        <f>IF(COUNTA(Wedstrijden!AR2117:AT2117)&lt;&gt;0,6,"")</f>
        <v/>
      </c>
      <c r="DF1952" s="44" t="str">
        <f t="shared" si="184"/>
        <v/>
      </c>
      <c r="DG1952" s="44" t="str">
        <f>IF(Wedstrijden!AR2117="x","L","")</f>
        <v/>
      </c>
      <c r="DH1952" s="44" t="str">
        <f>IF(Wedstrijden!AS2117="x","M","")</f>
        <v/>
      </c>
      <c r="DI1952" s="44" t="str">
        <f>IF(Wedstrijden!AT2117="x","Z","")</f>
        <v/>
      </c>
      <c r="DJ1952" s="44" t="str">
        <f>IF(COUNTA(Wedstrijden!AU2117:AW2117)&lt;&gt;0,6,"")</f>
        <v/>
      </c>
      <c r="DK1952" s="44" t="str">
        <f t="shared" si="185"/>
        <v/>
      </c>
      <c r="DL1952" s="44" t="str">
        <f>IF(Wedstrijden!AU2117="x","L","")</f>
        <v/>
      </c>
      <c r="DM1952" s="44" t="str">
        <f>IF(Wedstrijden!AV2117="x","M","")</f>
        <v/>
      </c>
      <c r="DN1952" s="44" t="str">
        <f>IF(Wedstrijden!AW2117="x","Z","")</f>
        <v/>
      </c>
    </row>
    <row r="1953" spans="1:118" ht="15">
      <c r="A1953" s="48" t="e">
        <f>Wedstrijden!#REF!</f>
        <v>#REF!</v>
      </c>
      <c r="B1953" s="44" t="str">
        <f>IFERROR(VLOOKUP(Wedstrijden!E2118,Wedstrijdlocaties!$B$2:$E$499,2,FALSE),"")</f>
        <v/>
      </c>
      <c r="C1953" s="44" t="str">
        <f>Wedstrijden!F2118</f>
        <v/>
      </c>
      <c r="D1953" s="44" t="str">
        <f>IFERROR(VLOOKUP(Wedstrijden!G2118,Organisaties!$B$2:$C$501,2,FALSE),"")</f>
        <v/>
      </c>
      <c r="E1953" s="44" t="str">
        <f>IFERROR(VLOOKUP(Wedstrijden!G2118,Organisaties!$B$2:$F$501,5,FALSE),"")</f>
        <v/>
      </c>
      <c r="F1953" s="44" t="str">
        <f>IF(Wedstrijden!BC2118&lt;&gt;"",Wedstrijden!BC2118,"")</f>
        <v/>
      </c>
      <c r="G1953" s="44">
        <f>IF(Wedstrijden!AY2118="Indoor",1,0)</f>
        <v>0</v>
      </c>
      <c r="H1953" s="44">
        <f>Wedstrijden!AZ2118</f>
        <v>0</v>
      </c>
      <c r="I1953" s="44" t="str">
        <f>IF(Wedstrijden!AX2118="Nee",0,IF(Wedstrijden!AX2118="Ja",1,""))</f>
        <v/>
      </c>
      <c r="J1953" s="44" t="str">
        <f>IF(Wedstrijden!BA2118&lt;&gt;"",Wedstrijden!BA2118,"")</f>
        <v/>
      </c>
      <c r="W1953" s="45"/>
      <c r="AE1953" s="45"/>
      <c r="AN1953" s="45"/>
      <c r="AU1953" s="45"/>
      <c r="BA1953" s="45"/>
      <c r="BE1953" s="45"/>
      <c r="BJ1953" s="44" t="str">
        <f>IF(COUNTA(Wedstrijden!I2118:S2118)&lt;&gt;0,1,"")</f>
        <v/>
      </c>
      <c r="BK1953" s="44" t="str">
        <f t="shared" si="180"/>
        <v/>
      </c>
      <c r="BL1953" s="44" t="str">
        <f>IF(Wedstrijden!I2118="x","AA","")</f>
        <v/>
      </c>
      <c r="BM1953" s="44" t="str">
        <f>IF(Wedstrijden!J2118="x","A","")</f>
        <v/>
      </c>
      <c r="BN1953" s="44" t="str">
        <f>IF(Wedstrijden!K2118="x","B1","")</f>
        <v/>
      </c>
      <c r="BO1953" s="44" t="str">
        <f>IF(Wedstrijden!L2118="x","BB","")</f>
        <v/>
      </c>
      <c r="BP1953" s="44" t="str">
        <f>IF(Wedstrijden!M2118="x","B","")</f>
        <v/>
      </c>
      <c r="BQ1953" s="44" t="str">
        <f>IF(Wedstrijden!N2118="x","L1","")</f>
        <v/>
      </c>
      <c r="BR1953" s="44" t="str">
        <f>IF(Wedstrijden!O2118="x","L2","")</f>
        <v/>
      </c>
      <c r="BS1953" s="44" t="str">
        <f>IF(Wedstrijden!P2118="x","M1","")</f>
        <v/>
      </c>
      <c r="BT1953" s="44" t="str">
        <f>IF(Wedstrijden!Q2118="x","M2","")</f>
        <v/>
      </c>
      <c r="BU1953" s="44" t="str">
        <f>IF(Wedstrijden!R2118="x","Z1","")</f>
        <v/>
      </c>
      <c r="BV1953" s="44" t="str">
        <f>IF(Wedstrijden!S2118="x","Z2","")</f>
        <v/>
      </c>
      <c r="BW1953" s="44" t="str">
        <f>IF(COUNTA(Wedstrijden!T2118:AB2118)&lt;&gt;0,1,"")</f>
        <v/>
      </c>
      <c r="BX1953" s="44" t="str">
        <f t="shared" si="181"/>
        <v/>
      </c>
      <c r="BY1953" s="44" t="str">
        <f>IF(Wedstrijden!T2118="x","BB","")</f>
        <v/>
      </c>
      <c r="BZ1953" s="44" t="str">
        <f>IF(Wedstrijden!U2118="x","B","")</f>
        <v/>
      </c>
      <c r="CA1953" s="44" t="str">
        <f>IF(Wedstrijden!V2118="x","L1","")</f>
        <v/>
      </c>
      <c r="CB1953" s="44" t="str">
        <f>IF(Wedstrijden!W2118="x","L2","")</f>
        <v/>
      </c>
      <c r="CC1953" s="44" t="str">
        <f>IF(Wedstrijden!X2118="x","M1","")</f>
        <v/>
      </c>
      <c r="CD1953" s="44" t="str">
        <f>IF(Wedstrijden!Y2118="x","M2","")</f>
        <v/>
      </c>
      <c r="CE1953" s="44" t="str">
        <f>IF(Wedstrijden!Z2118="x","Z1","")</f>
        <v/>
      </c>
      <c r="CF1953" s="44" t="str">
        <f>IF(Wedstrijden!AA2118="x","Z2","")</f>
        <v/>
      </c>
      <c r="CG1953" s="44" t="str">
        <f>IF(Wedstrijden!AB2118="x","ZZL","")</f>
        <v/>
      </c>
      <c r="CL1953" s="44" t="str">
        <f>IF(COUNTA(Wedstrijden!AC2118:AJ2118)&lt;&gt;0,2,"")</f>
        <v/>
      </c>
      <c r="CM1953" s="44" t="str">
        <f t="shared" si="182"/>
        <v/>
      </c>
      <c r="CN1953" s="44" t="str">
        <f>IF(Wedstrijden!AC2118="x","AA","")</f>
        <v/>
      </c>
      <c r="CO1953" s="44" t="str">
        <f>IF(Wedstrijden!AD2118="x","A","")</f>
        <v/>
      </c>
      <c r="CP1953" s="44" t="str">
        <f>IF(Wedstrijden!AE2118="x","BB","")</f>
        <v/>
      </c>
      <c r="CQ1953" s="44" t="str">
        <f>IF(Wedstrijden!AF2118="x","B","")</f>
        <v/>
      </c>
      <c r="CR1953" s="44" t="str">
        <f>IF(Wedstrijden!AG2118="x","L","")</f>
        <v/>
      </c>
      <c r="CS1953" s="44" t="str">
        <f>IF(Wedstrijden!AH2118="x","M","")</f>
        <v/>
      </c>
      <c r="CT1953" s="44" t="str">
        <f>IF(Wedstrijden!AI2118="x","Z","")</f>
        <v/>
      </c>
      <c r="CU1953" s="44" t="str">
        <f>IF(Wedstrijden!AJ2118="x","ZZ","")</f>
        <v/>
      </c>
      <c r="CV1953" s="44" t="str">
        <f>IF(COUNTA(Wedstrijden!AK2118:AQ2118)&lt;&gt;0,2,"")</f>
        <v/>
      </c>
      <c r="CW1953" s="44" t="str">
        <f t="shared" si="183"/>
        <v/>
      </c>
      <c r="CX1953" s="44" t="str">
        <f>IF(Wedstrijden!AK2118="x","BB","")</f>
        <v/>
      </c>
      <c r="CY1953" s="44" t="str">
        <f>IF(Wedstrijden!AL2118="x","B","")</f>
        <v/>
      </c>
      <c r="CZ1953" s="44" t="str">
        <f>IF(Wedstrijden!AM2118="x","L","")</f>
        <v/>
      </c>
      <c r="DA1953" s="44" t="str">
        <f>IF(Wedstrijden!AN2118="x","M","")</f>
        <v/>
      </c>
      <c r="DB1953" s="44" t="str">
        <f>IF(Wedstrijden!AO2118="x","Z","")</f>
        <v/>
      </c>
      <c r="DC1953" s="44" t="str">
        <f>IF(Wedstrijden!AP2118="x","ZZ","")</f>
        <v/>
      </c>
      <c r="DD1953" s="44" t="str">
        <f>IF(Wedstrijden!AQ2118="x","1.40","")</f>
        <v/>
      </c>
      <c r="DE1953" s="44" t="str">
        <f>IF(COUNTA(Wedstrijden!AR2118:AT2118)&lt;&gt;0,6,"")</f>
        <v/>
      </c>
      <c r="DF1953" s="44" t="str">
        <f t="shared" si="184"/>
        <v/>
      </c>
      <c r="DG1953" s="44" t="str">
        <f>IF(Wedstrijden!AR2118="x","L","")</f>
        <v/>
      </c>
      <c r="DH1953" s="44" t="str">
        <f>IF(Wedstrijden!AS2118="x","M","")</f>
        <v/>
      </c>
      <c r="DI1953" s="44" t="str">
        <f>IF(Wedstrijden!AT2118="x","Z","")</f>
        <v/>
      </c>
      <c r="DJ1953" s="44" t="str">
        <f>IF(COUNTA(Wedstrijden!AU2118:AW2118)&lt;&gt;0,6,"")</f>
        <v/>
      </c>
      <c r="DK1953" s="44" t="str">
        <f t="shared" si="185"/>
        <v/>
      </c>
      <c r="DL1953" s="44" t="str">
        <f>IF(Wedstrijden!AU2118="x","L","")</f>
        <v/>
      </c>
      <c r="DM1953" s="44" t="str">
        <f>IF(Wedstrijden!AV2118="x","M","")</f>
        <v/>
      </c>
      <c r="DN1953" s="44" t="str">
        <f>IF(Wedstrijden!AW2118="x","Z","")</f>
        <v/>
      </c>
    </row>
    <row r="1954" spans="1:118" ht="15">
      <c r="A1954" s="48" t="e">
        <f>Wedstrijden!#REF!</f>
        <v>#REF!</v>
      </c>
      <c r="B1954" s="44" t="str">
        <f>IFERROR(VLOOKUP(Wedstrijden!E2119,Wedstrijdlocaties!$B$2:$E$499,2,FALSE),"")</f>
        <v/>
      </c>
      <c r="C1954" s="44" t="str">
        <f>Wedstrijden!F2119</f>
        <v/>
      </c>
      <c r="D1954" s="44" t="str">
        <f>IFERROR(VLOOKUP(Wedstrijden!G2119,Organisaties!$B$2:$C$501,2,FALSE),"")</f>
        <v/>
      </c>
      <c r="E1954" s="44" t="str">
        <f>IFERROR(VLOOKUP(Wedstrijden!G2119,Organisaties!$B$2:$F$501,5,FALSE),"")</f>
        <v/>
      </c>
      <c r="F1954" s="44" t="str">
        <f>IF(Wedstrijden!BC2119&lt;&gt;"",Wedstrijden!BC2119,"")</f>
        <v/>
      </c>
      <c r="G1954" s="44">
        <f>IF(Wedstrijden!AY2119="Indoor",1,0)</f>
        <v>0</v>
      </c>
      <c r="H1954" s="44">
        <f>Wedstrijden!AZ2119</f>
        <v>0</v>
      </c>
      <c r="I1954" s="44" t="str">
        <f>IF(Wedstrijden!AX2119="Nee",0,IF(Wedstrijden!AX2119="Ja",1,""))</f>
        <v/>
      </c>
      <c r="J1954" s="44" t="str">
        <f>IF(Wedstrijden!BA2119&lt;&gt;"",Wedstrijden!BA2119,"")</f>
        <v/>
      </c>
      <c r="W1954" s="45"/>
      <c r="AE1954" s="45"/>
      <c r="AN1954" s="45"/>
      <c r="AU1954" s="45"/>
      <c r="BA1954" s="45"/>
      <c r="BE1954" s="45"/>
      <c r="BJ1954" s="44" t="str">
        <f>IF(COUNTA(Wedstrijden!I2119:S2119)&lt;&gt;0,1,"")</f>
        <v/>
      </c>
      <c r="BK1954" s="44" t="str">
        <f t="shared" si="180"/>
        <v/>
      </c>
      <c r="BL1954" s="44" t="str">
        <f>IF(Wedstrijden!I2119="x","AA","")</f>
        <v/>
      </c>
      <c r="BM1954" s="44" t="str">
        <f>IF(Wedstrijden!J2119="x","A","")</f>
        <v/>
      </c>
      <c r="BN1954" s="44" t="str">
        <f>IF(Wedstrijden!K2119="x","B1","")</f>
        <v/>
      </c>
      <c r="BO1954" s="44" t="str">
        <f>IF(Wedstrijden!L2119="x","BB","")</f>
        <v/>
      </c>
      <c r="BP1954" s="44" t="str">
        <f>IF(Wedstrijden!M2119="x","B","")</f>
        <v/>
      </c>
      <c r="BQ1954" s="44" t="str">
        <f>IF(Wedstrijden!N2119="x","L1","")</f>
        <v/>
      </c>
      <c r="BR1954" s="44" t="str">
        <f>IF(Wedstrijden!O2119="x","L2","")</f>
        <v/>
      </c>
      <c r="BS1954" s="44" t="str">
        <f>IF(Wedstrijden!P2119="x","M1","")</f>
        <v/>
      </c>
      <c r="BT1954" s="44" t="str">
        <f>IF(Wedstrijden!Q2119="x","M2","")</f>
        <v/>
      </c>
      <c r="BU1954" s="44" t="str">
        <f>IF(Wedstrijden!R2119="x","Z1","")</f>
        <v/>
      </c>
      <c r="BV1954" s="44" t="str">
        <f>IF(Wedstrijden!S2119="x","Z2","")</f>
        <v/>
      </c>
      <c r="BW1954" s="44" t="str">
        <f>IF(COUNTA(Wedstrijden!T2119:AB2119)&lt;&gt;0,1,"")</f>
        <v/>
      </c>
      <c r="BX1954" s="44" t="str">
        <f t="shared" si="181"/>
        <v/>
      </c>
      <c r="BY1954" s="44" t="str">
        <f>IF(Wedstrijden!T2119="x","BB","")</f>
        <v/>
      </c>
      <c r="BZ1954" s="44" t="str">
        <f>IF(Wedstrijden!U2119="x","B","")</f>
        <v/>
      </c>
      <c r="CA1954" s="44" t="str">
        <f>IF(Wedstrijden!V2119="x","L1","")</f>
        <v/>
      </c>
      <c r="CB1954" s="44" t="str">
        <f>IF(Wedstrijden!W2119="x","L2","")</f>
        <v/>
      </c>
      <c r="CC1954" s="44" t="str">
        <f>IF(Wedstrijden!X2119="x","M1","")</f>
        <v/>
      </c>
      <c r="CD1954" s="44" t="str">
        <f>IF(Wedstrijden!Y2119="x","M2","")</f>
        <v/>
      </c>
      <c r="CE1954" s="44" t="str">
        <f>IF(Wedstrijden!Z2119="x","Z1","")</f>
        <v/>
      </c>
      <c r="CF1954" s="44" t="str">
        <f>IF(Wedstrijden!AA2119="x","Z2","")</f>
        <v/>
      </c>
      <c r="CG1954" s="44" t="str">
        <f>IF(Wedstrijden!AB2119="x","ZZL","")</f>
        <v/>
      </c>
      <c r="CL1954" s="44" t="str">
        <f>IF(COUNTA(Wedstrijden!AC2119:AJ2119)&lt;&gt;0,2,"")</f>
        <v/>
      </c>
      <c r="CM1954" s="44" t="str">
        <f t="shared" si="182"/>
        <v/>
      </c>
      <c r="CN1954" s="44" t="str">
        <f>IF(Wedstrijden!AC2119="x","AA","")</f>
        <v/>
      </c>
      <c r="CO1954" s="44" t="str">
        <f>IF(Wedstrijden!AD2119="x","A","")</f>
        <v/>
      </c>
      <c r="CP1954" s="44" t="str">
        <f>IF(Wedstrijden!AE2119="x","BB","")</f>
        <v/>
      </c>
      <c r="CQ1954" s="44" t="str">
        <f>IF(Wedstrijden!AF2119="x","B","")</f>
        <v/>
      </c>
      <c r="CR1954" s="44" t="str">
        <f>IF(Wedstrijden!AG2119="x","L","")</f>
        <v/>
      </c>
      <c r="CS1954" s="44" t="str">
        <f>IF(Wedstrijden!AH2119="x","M","")</f>
        <v/>
      </c>
      <c r="CT1954" s="44" t="str">
        <f>IF(Wedstrijden!AI2119="x","Z","")</f>
        <v/>
      </c>
      <c r="CU1954" s="44" t="str">
        <f>IF(Wedstrijden!AJ2119="x","ZZ","")</f>
        <v/>
      </c>
      <c r="CV1954" s="44" t="str">
        <f>IF(COUNTA(Wedstrijden!AK2119:AQ2119)&lt;&gt;0,2,"")</f>
        <v/>
      </c>
      <c r="CW1954" s="44" t="str">
        <f t="shared" si="183"/>
        <v/>
      </c>
      <c r="CX1954" s="44" t="str">
        <f>IF(Wedstrijden!AK2119="x","BB","")</f>
        <v/>
      </c>
      <c r="CY1954" s="44" t="str">
        <f>IF(Wedstrijden!AL2119="x","B","")</f>
        <v/>
      </c>
      <c r="CZ1954" s="44" t="str">
        <f>IF(Wedstrijden!AM2119="x","L","")</f>
        <v/>
      </c>
      <c r="DA1954" s="44" t="str">
        <f>IF(Wedstrijden!AN2119="x","M","")</f>
        <v/>
      </c>
      <c r="DB1954" s="44" t="str">
        <f>IF(Wedstrijden!AO2119="x","Z","")</f>
        <v/>
      </c>
      <c r="DC1954" s="44" t="str">
        <f>IF(Wedstrijden!AP2119="x","ZZ","")</f>
        <v/>
      </c>
      <c r="DD1954" s="44" t="str">
        <f>IF(Wedstrijden!AQ2119="x","1.40","")</f>
        <v/>
      </c>
      <c r="DE1954" s="44" t="str">
        <f>IF(COUNTA(Wedstrijden!AR2119:AT2119)&lt;&gt;0,6,"")</f>
        <v/>
      </c>
      <c r="DF1954" s="44" t="str">
        <f t="shared" si="184"/>
        <v/>
      </c>
      <c r="DG1954" s="44" t="str">
        <f>IF(Wedstrijden!AR2119="x","L","")</f>
        <v/>
      </c>
      <c r="DH1954" s="44" t="str">
        <f>IF(Wedstrijden!AS2119="x","M","")</f>
        <v/>
      </c>
      <c r="DI1954" s="44" t="str">
        <f>IF(Wedstrijden!AT2119="x","Z","")</f>
        <v/>
      </c>
      <c r="DJ1954" s="44" t="str">
        <f>IF(COUNTA(Wedstrijden!AU2119:AW2119)&lt;&gt;0,6,"")</f>
        <v/>
      </c>
      <c r="DK1954" s="44" t="str">
        <f t="shared" si="185"/>
        <v/>
      </c>
      <c r="DL1954" s="44" t="str">
        <f>IF(Wedstrijden!AU2119="x","L","")</f>
        <v/>
      </c>
      <c r="DM1954" s="44" t="str">
        <f>IF(Wedstrijden!AV2119="x","M","")</f>
        <v/>
      </c>
      <c r="DN1954" s="44" t="str">
        <f>IF(Wedstrijden!AW2119="x","Z","")</f>
        <v/>
      </c>
    </row>
    <row r="1955" spans="1:118" ht="15">
      <c r="A1955" s="48" t="e">
        <f>Wedstrijden!#REF!</f>
        <v>#REF!</v>
      </c>
      <c r="B1955" s="44" t="str">
        <f>IFERROR(VLOOKUP(Wedstrijden!E2120,Wedstrijdlocaties!$B$2:$E$499,2,FALSE),"")</f>
        <v/>
      </c>
      <c r="C1955" s="44" t="str">
        <f>Wedstrijden!F2120</f>
        <v/>
      </c>
      <c r="D1955" s="44" t="str">
        <f>IFERROR(VLOOKUP(Wedstrijden!G2120,Organisaties!$B$2:$C$501,2,FALSE),"")</f>
        <v/>
      </c>
      <c r="E1955" s="44" t="str">
        <f>IFERROR(VLOOKUP(Wedstrijden!G2120,Organisaties!$B$2:$F$501,5,FALSE),"")</f>
        <v/>
      </c>
      <c r="F1955" s="44" t="str">
        <f>IF(Wedstrijden!BC2120&lt;&gt;"",Wedstrijden!BC2120,"")</f>
        <v/>
      </c>
      <c r="G1955" s="44">
        <f>IF(Wedstrijden!AY2120="Indoor",1,0)</f>
        <v>0</v>
      </c>
      <c r="H1955" s="44">
        <f>Wedstrijden!AZ2120</f>
        <v>0</v>
      </c>
      <c r="I1955" s="44" t="str">
        <f>IF(Wedstrijden!AX2120="Nee",0,IF(Wedstrijden!AX2120="Ja",1,""))</f>
        <v/>
      </c>
      <c r="J1955" s="44" t="str">
        <f>IF(Wedstrijden!BA2120&lt;&gt;"",Wedstrijden!BA2120,"")</f>
        <v/>
      </c>
      <c r="W1955" s="45"/>
      <c r="AE1955" s="45"/>
      <c r="AN1955" s="45"/>
      <c r="AU1955" s="45"/>
      <c r="BA1955" s="45"/>
      <c r="BE1955" s="45"/>
      <c r="BJ1955" s="44" t="str">
        <f>IF(COUNTA(Wedstrijden!I2120:S2120)&lt;&gt;0,1,"")</f>
        <v/>
      </c>
      <c r="BK1955" s="44" t="str">
        <f t="shared" si="180"/>
        <v/>
      </c>
      <c r="BL1955" s="44" t="str">
        <f>IF(Wedstrijden!I2120="x","AA","")</f>
        <v/>
      </c>
      <c r="BM1955" s="44" t="str">
        <f>IF(Wedstrijden!J2120="x","A","")</f>
        <v/>
      </c>
      <c r="BN1955" s="44" t="str">
        <f>IF(Wedstrijden!K2120="x","B1","")</f>
        <v/>
      </c>
      <c r="BO1955" s="44" t="str">
        <f>IF(Wedstrijden!L2120="x","BB","")</f>
        <v/>
      </c>
      <c r="BP1955" s="44" t="str">
        <f>IF(Wedstrijden!M2120="x","B","")</f>
        <v/>
      </c>
      <c r="BQ1955" s="44" t="str">
        <f>IF(Wedstrijden!N2120="x","L1","")</f>
        <v/>
      </c>
      <c r="BR1955" s="44" t="str">
        <f>IF(Wedstrijden!O2120="x","L2","")</f>
        <v/>
      </c>
      <c r="BS1955" s="44" t="str">
        <f>IF(Wedstrijden!P2120="x","M1","")</f>
        <v/>
      </c>
      <c r="BT1955" s="44" t="str">
        <f>IF(Wedstrijden!Q2120="x","M2","")</f>
        <v/>
      </c>
      <c r="BU1955" s="44" t="str">
        <f>IF(Wedstrijden!R2120="x","Z1","")</f>
        <v/>
      </c>
      <c r="BV1955" s="44" t="str">
        <f>IF(Wedstrijden!S2120="x","Z2","")</f>
        <v/>
      </c>
      <c r="BW1955" s="44" t="str">
        <f>IF(COUNTA(Wedstrijden!T2120:AB2120)&lt;&gt;0,1,"")</f>
        <v/>
      </c>
      <c r="BX1955" s="44" t="str">
        <f t="shared" si="181"/>
        <v/>
      </c>
      <c r="BY1955" s="44" t="str">
        <f>IF(Wedstrijden!T2120="x","BB","")</f>
        <v/>
      </c>
      <c r="BZ1955" s="44" t="str">
        <f>IF(Wedstrijden!U2120="x","B","")</f>
        <v/>
      </c>
      <c r="CA1955" s="44" t="str">
        <f>IF(Wedstrijden!V2120="x","L1","")</f>
        <v/>
      </c>
      <c r="CB1955" s="44" t="str">
        <f>IF(Wedstrijden!W2120="x","L2","")</f>
        <v/>
      </c>
      <c r="CC1955" s="44" t="str">
        <f>IF(Wedstrijden!X2120="x","M1","")</f>
        <v/>
      </c>
      <c r="CD1955" s="44" t="str">
        <f>IF(Wedstrijden!Y2120="x","M2","")</f>
        <v/>
      </c>
      <c r="CE1955" s="44" t="str">
        <f>IF(Wedstrijden!Z2120="x","Z1","")</f>
        <v/>
      </c>
      <c r="CF1955" s="44" t="str">
        <f>IF(Wedstrijden!AA2120="x","Z2","")</f>
        <v/>
      </c>
      <c r="CG1955" s="44" t="str">
        <f>IF(Wedstrijden!AB2120="x","ZZL","")</f>
        <v/>
      </c>
      <c r="CL1955" s="44" t="str">
        <f>IF(COUNTA(Wedstrijden!AC2120:AJ2120)&lt;&gt;0,2,"")</f>
        <v/>
      </c>
      <c r="CM1955" s="44" t="str">
        <f t="shared" si="182"/>
        <v/>
      </c>
      <c r="CN1955" s="44" t="str">
        <f>IF(Wedstrijden!AC2120="x","AA","")</f>
        <v/>
      </c>
      <c r="CO1955" s="44" t="str">
        <f>IF(Wedstrijden!AD2120="x","A","")</f>
        <v/>
      </c>
      <c r="CP1955" s="44" t="str">
        <f>IF(Wedstrijden!AE2120="x","BB","")</f>
        <v/>
      </c>
      <c r="CQ1955" s="44" t="str">
        <f>IF(Wedstrijden!AF2120="x","B","")</f>
        <v/>
      </c>
      <c r="CR1955" s="44" t="str">
        <f>IF(Wedstrijden!AG2120="x","L","")</f>
        <v/>
      </c>
      <c r="CS1955" s="44" t="str">
        <f>IF(Wedstrijden!AH2120="x","M","")</f>
        <v/>
      </c>
      <c r="CT1955" s="44" t="str">
        <f>IF(Wedstrijden!AI2120="x","Z","")</f>
        <v/>
      </c>
      <c r="CU1955" s="44" t="str">
        <f>IF(Wedstrijden!AJ2120="x","ZZ","")</f>
        <v/>
      </c>
      <c r="CV1955" s="44" t="str">
        <f>IF(COUNTA(Wedstrijden!AK2120:AQ2120)&lt;&gt;0,2,"")</f>
        <v/>
      </c>
      <c r="CW1955" s="44" t="str">
        <f t="shared" si="183"/>
        <v/>
      </c>
      <c r="CX1955" s="44" t="str">
        <f>IF(Wedstrijden!AK2120="x","BB","")</f>
        <v/>
      </c>
      <c r="CY1955" s="44" t="str">
        <f>IF(Wedstrijden!AL2120="x","B","")</f>
        <v/>
      </c>
      <c r="CZ1955" s="44" t="str">
        <f>IF(Wedstrijden!AM2120="x","L","")</f>
        <v/>
      </c>
      <c r="DA1955" s="44" t="str">
        <f>IF(Wedstrijden!AN2120="x","M","")</f>
        <v/>
      </c>
      <c r="DB1955" s="44" t="str">
        <f>IF(Wedstrijden!AO2120="x","Z","")</f>
        <v/>
      </c>
      <c r="DC1955" s="44" t="str">
        <f>IF(Wedstrijden!AP2120="x","ZZ","")</f>
        <v/>
      </c>
      <c r="DD1955" s="44" t="str">
        <f>IF(Wedstrijden!AQ2120="x","1.40","")</f>
        <v/>
      </c>
      <c r="DE1955" s="44" t="str">
        <f>IF(COUNTA(Wedstrijden!AR2120:AT2120)&lt;&gt;0,6,"")</f>
        <v/>
      </c>
      <c r="DF1955" s="44" t="str">
        <f t="shared" si="184"/>
        <v/>
      </c>
      <c r="DG1955" s="44" t="str">
        <f>IF(Wedstrijden!AR2120="x","L","")</f>
        <v/>
      </c>
      <c r="DH1955" s="44" t="str">
        <f>IF(Wedstrijden!AS2120="x","M","")</f>
        <v/>
      </c>
      <c r="DI1955" s="44" t="str">
        <f>IF(Wedstrijden!AT2120="x","Z","")</f>
        <v/>
      </c>
      <c r="DJ1955" s="44" t="str">
        <f>IF(COUNTA(Wedstrijden!AU2120:AW2120)&lt;&gt;0,6,"")</f>
        <v/>
      </c>
      <c r="DK1955" s="44" t="str">
        <f t="shared" si="185"/>
        <v/>
      </c>
      <c r="DL1955" s="44" t="str">
        <f>IF(Wedstrijden!AU2120="x","L","")</f>
        <v/>
      </c>
      <c r="DM1955" s="44" t="str">
        <f>IF(Wedstrijden!AV2120="x","M","")</f>
        <v/>
      </c>
      <c r="DN1955" s="44" t="str">
        <f>IF(Wedstrijden!AW2120="x","Z","")</f>
        <v/>
      </c>
    </row>
    <row r="1956" spans="1:118" ht="15">
      <c r="A1956" s="48" t="e">
        <f>Wedstrijden!#REF!</f>
        <v>#REF!</v>
      </c>
      <c r="B1956" s="44" t="str">
        <f>IFERROR(VLOOKUP(Wedstrijden!E2121,Wedstrijdlocaties!$B$2:$E$499,2,FALSE),"")</f>
        <v/>
      </c>
      <c r="C1956" s="44" t="str">
        <f>Wedstrijden!F2121</f>
        <v/>
      </c>
      <c r="D1956" s="44" t="str">
        <f>IFERROR(VLOOKUP(Wedstrijden!G2121,Organisaties!$B$2:$C$501,2,FALSE),"")</f>
        <v/>
      </c>
      <c r="E1956" s="44" t="str">
        <f>IFERROR(VLOOKUP(Wedstrijden!G2121,Organisaties!$B$2:$F$501,5,FALSE),"")</f>
        <v/>
      </c>
      <c r="F1956" s="44" t="str">
        <f>IF(Wedstrijden!BC2121&lt;&gt;"",Wedstrijden!BC2121,"")</f>
        <v/>
      </c>
      <c r="G1956" s="44">
        <f>IF(Wedstrijden!AY2121="Indoor",1,0)</f>
        <v>0</v>
      </c>
      <c r="H1956" s="44">
        <f>Wedstrijden!AZ2121</f>
        <v>0</v>
      </c>
      <c r="I1956" s="44" t="str">
        <f>IF(Wedstrijden!AX2121="Nee",0,IF(Wedstrijden!AX2121="Ja",1,""))</f>
        <v/>
      </c>
      <c r="J1956" s="44" t="str">
        <f>IF(Wedstrijden!BA2121&lt;&gt;"",Wedstrijden!BA2121,"")</f>
        <v/>
      </c>
      <c r="W1956" s="45"/>
      <c r="AE1956" s="45"/>
      <c r="AN1956" s="45"/>
      <c r="AU1956" s="45"/>
      <c r="BA1956" s="45"/>
      <c r="BE1956" s="45"/>
      <c r="BJ1956" s="44" t="str">
        <f>IF(COUNTA(Wedstrijden!I2121:S2121)&lt;&gt;0,1,"")</f>
        <v/>
      </c>
      <c r="BK1956" s="44" t="str">
        <f t="shared" si="180"/>
        <v/>
      </c>
      <c r="BL1956" s="44" t="str">
        <f>IF(Wedstrijden!I2121="x","AA","")</f>
        <v/>
      </c>
      <c r="BM1956" s="44" t="str">
        <f>IF(Wedstrijden!J2121="x","A","")</f>
        <v/>
      </c>
      <c r="BN1956" s="44" t="str">
        <f>IF(Wedstrijden!K2121="x","B1","")</f>
        <v/>
      </c>
      <c r="BO1956" s="44" t="str">
        <f>IF(Wedstrijden!L2121="x","BB","")</f>
        <v/>
      </c>
      <c r="BP1956" s="44" t="str">
        <f>IF(Wedstrijden!M2121="x","B","")</f>
        <v/>
      </c>
      <c r="BQ1956" s="44" t="str">
        <f>IF(Wedstrijden!N2121="x","L1","")</f>
        <v/>
      </c>
      <c r="BR1956" s="44" t="str">
        <f>IF(Wedstrijden!O2121="x","L2","")</f>
        <v/>
      </c>
      <c r="BS1956" s="44" t="str">
        <f>IF(Wedstrijden!P2121="x","M1","")</f>
        <v/>
      </c>
      <c r="BT1956" s="44" t="str">
        <f>IF(Wedstrijden!Q2121="x","M2","")</f>
        <v/>
      </c>
      <c r="BU1956" s="44" t="str">
        <f>IF(Wedstrijden!R2121="x","Z1","")</f>
        <v/>
      </c>
      <c r="BV1956" s="44" t="str">
        <f>IF(Wedstrijden!S2121="x","Z2","")</f>
        <v/>
      </c>
      <c r="BW1956" s="44" t="str">
        <f>IF(COUNTA(Wedstrijden!T2121:AB2121)&lt;&gt;0,1,"")</f>
        <v/>
      </c>
      <c r="BX1956" s="44" t="str">
        <f t="shared" si="181"/>
        <v/>
      </c>
      <c r="BY1956" s="44" t="str">
        <f>IF(Wedstrijden!T2121="x","BB","")</f>
        <v/>
      </c>
      <c r="BZ1956" s="44" t="str">
        <f>IF(Wedstrijden!U2121="x","B","")</f>
        <v/>
      </c>
      <c r="CA1956" s="44" t="str">
        <f>IF(Wedstrijden!V2121="x","L1","")</f>
        <v/>
      </c>
      <c r="CB1956" s="44" t="str">
        <f>IF(Wedstrijden!W2121="x","L2","")</f>
        <v/>
      </c>
      <c r="CC1956" s="44" t="str">
        <f>IF(Wedstrijden!X2121="x","M1","")</f>
        <v/>
      </c>
      <c r="CD1956" s="44" t="str">
        <f>IF(Wedstrijden!Y2121="x","M2","")</f>
        <v/>
      </c>
      <c r="CE1956" s="44" t="str">
        <f>IF(Wedstrijden!Z2121="x","Z1","")</f>
        <v/>
      </c>
      <c r="CF1956" s="44" t="str">
        <f>IF(Wedstrijden!AA2121="x","Z2","")</f>
        <v/>
      </c>
      <c r="CG1956" s="44" t="str">
        <f>IF(Wedstrijden!AB2121="x","ZZL","")</f>
        <v/>
      </c>
      <c r="CL1956" s="44" t="str">
        <f>IF(COUNTA(Wedstrijden!AC2121:AJ2121)&lt;&gt;0,2,"")</f>
        <v/>
      </c>
      <c r="CM1956" s="44" t="str">
        <f t="shared" si="182"/>
        <v/>
      </c>
      <c r="CN1956" s="44" t="str">
        <f>IF(Wedstrijden!AC2121="x","AA","")</f>
        <v/>
      </c>
      <c r="CO1956" s="44" t="str">
        <f>IF(Wedstrijden!AD2121="x","A","")</f>
        <v/>
      </c>
      <c r="CP1956" s="44" t="str">
        <f>IF(Wedstrijden!AE2121="x","BB","")</f>
        <v/>
      </c>
      <c r="CQ1956" s="44" t="str">
        <f>IF(Wedstrijden!AF2121="x","B","")</f>
        <v/>
      </c>
      <c r="CR1956" s="44" t="str">
        <f>IF(Wedstrijden!AG2121="x","L","")</f>
        <v/>
      </c>
      <c r="CS1956" s="44" t="str">
        <f>IF(Wedstrijden!AH2121="x","M","")</f>
        <v/>
      </c>
      <c r="CT1956" s="44" t="str">
        <f>IF(Wedstrijden!AI2121="x","Z","")</f>
        <v/>
      </c>
      <c r="CU1956" s="44" t="str">
        <f>IF(Wedstrijden!AJ2121="x","ZZ","")</f>
        <v/>
      </c>
      <c r="CV1956" s="44" t="str">
        <f>IF(COUNTA(Wedstrijden!AK2121:AQ2121)&lt;&gt;0,2,"")</f>
        <v/>
      </c>
      <c r="CW1956" s="44" t="str">
        <f t="shared" si="183"/>
        <v/>
      </c>
      <c r="CX1956" s="44" t="str">
        <f>IF(Wedstrijden!AK2121="x","BB","")</f>
        <v/>
      </c>
      <c r="CY1956" s="44" t="str">
        <f>IF(Wedstrijden!AL2121="x","B","")</f>
        <v/>
      </c>
      <c r="CZ1956" s="44" t="str">
        <f>IF(Wedstrijden!AM2121="x","L","")</f>
        <v/>
      </c>
      <c r="DA1956" s="44" t="str">
        <f>IF(Wedstrijden!AN2121="x","M","")</f>
        <v/>
      </c>
      <c r="DB1956" s="44" t="str">
        <f>IF(Wedstrijden!AO2121="x","Z","")</f>
        <v/>
      </c>
      <c r="DC1956" s="44" t="str">
        <f>IF(Wedstrijden!AP2121="x","ZZ","")</f>
        <v/>
      </c>
      <c r="DD1956" s="44" t="str">
        <f>IF(Wedstrijden!AQ2121="x","1.40","")</f>
        <v/>
      </c>
      <c r="DE1956" s="44" t="str">
        <f>IF(COUNTA(Wedstrijden!AR2121:AT2121)&lt;&gt;0,6,"")</f>
        <v/>
      </c>
      <c r="DF1956" s="44" t="str">
        <f t="shared" si="184"/>
        <v/>
      </c>
      <c r="DG1956" s="44" t="str">
        <f>IF(Wedstrijden!AR2121="x","L","")</f>
        <v/>
      </c>
      <c r="DH1956" s="44" t="str">
        <f>IF(Wedstrijden!AS2121="x","M","")</f>
        <v/>
      </c>
      <c r="DI1956" s="44" t="str">
        <f>IF(Wedstrijden!AT2121="x","Z","")</f>
        <v/>
      </c>
      <c r="DJ1956" s="44" t="str">
        <f>IF(COUNTA(Wedstrijden!AU2121:AW2121)&lt;&gt;0,6,"")</f>
        <v/>
      </c>
      <c r="DK1956" s="44" t="str">
        <f t="shared" si="185"/>
        <v/>
      </c>
      <c r="DL1956" s="44" t="str">
        <f>IF(Wedstrijden!AU2121="x","L","")</f>
        <v/>
      </c>
      <c r="DM1956" s="44" t="str">
        <f>IF(Wedstrijden!AV2121="x","M","")</f>
        <v/>
      </c>
      <c r="DN1956" s="44" t="str">
        <f>IF(Wedstrijden!AW2121="x","Z","")</f>
        <v/>
      </c>
    </row>
    <row r="1957" spans="1:118" ht="15">
      <c r="A1957" s="48" t="e">
        <f>Wedstrijden!#REF!</f>
        <v>#REF!</v>
      </c>
      <c r="B1957" s="44" t="str">
        <f>IFERROR(VLOOKUP(Wedstrijden!E2122,Wedstrijdlocaties!$B$2:$E$499,2,FALSE),"")</f>
        <v/>
      </c>
      <c r="C1957" s="44" t="str">
        <f>Wedstrijden!F2122</f>
        <v/>
      </c>
      <c r="D1957" s="44" t="str">
        <f>IFERROR(VLOOKUP(Wedstrijden!G2122,Organisaties!$B$2:$C$501,2,FALSE),"")</f>
        <v/>
      </c>
      <c r="E1957" s="44" t="str">
        <f>IFERROR(VLOOKUP(Wedstrijden!G2122,Organisaties!$B$2:$F$501,5,FALSE),"")</f>
        <v/>
      </c>
      <c r="F1957" s="44" t="str">
        <f>IF(Wedstrijden!BC2122&lt;&gt;"",Wedstrijden!BC2122,"")</f>
        <v/>
      </c>
      <c r="G1957" s="44">
        <f>IF(Wedstrijden!AY2122="Indoor",1,0)</f>
        <v>0</v>
      </c>
      <c r="H1957" s="44">
        <f>Wedstrijden!AZ2122</f>
        <v>0</v>
      </c>
      <c r="I1957" s="44" t="str">
        <f>IF(Wedstrijden!AX2122="Nee",0,IF(Wedstrijden!AX2122="Ja",1,""))</f>
        <v/>
      </c>
      <c r="J1957" s="44" t="str">
        <f>IF(Wedstrijden!BA2122&lt;&gt;"",Wedstrijden!BA2122,"")</f>
        <v/>
      </c>
      <c r="W1957" s="45"/>
      <c r="AE1957" s="45"/>
      <c r="AN1957" s="45"/>
      <c r="AU1957" s="45"/>
      <c r="BA1957" s="45"/>
      <c r="BE1957" s="45"/>
      <c r="BJ1957" s="44" t="str">
        <f>IF(COUNTA(Wedstrijden!I2122:S2122)&lt;&gt;0,1,"")</f>
        <v/>
      </c>
      <c r="BK1957" s="44" t="str">
        <f t="shared" si="180"/>
        <v/>
      </c>
      <c r="BL1957" s="44" t="str">
        <f>IF(Wedstrijden!I2122="x","AA","")</f>
        <v/>
      </c>
      <c r="BM1957" s="44" t="str">
        <f>IF(Wedstrijden!J2122="x","A","")</f>
        <v/>
      </c>
      <c r="BN1957" s="44" t="str">
        <f>IF(Wedstrijden!K2122="x","B1","")</f>
        <v/>
      </c>
      <c r="BO1957" s="44" t="str">
        <f>IF(Wedstrijden!L2122="x","BB","")</f>
        <v/>
      </c>
      <c r="BP1957" s="44" t="str">
        <f>IF(Wedstrijden!M2122="x","B","")</f>
        <v/>
      </c>
      <c r="BQ1957" s="44" t="str">
        <f>IF(Wedstrijden!N2122="x","L1","")</f>
        <v/>
      </c>
      <c r="BR1957" s="44" t="str">
        <f>IF(Wedstrijden!O2122="x","L2","")</f>
        <v/>
      </c>
      <c r="BS1957" s="44" t="str">
        <f>IF(Wedstrijden!P2122="x","M1","")</f>
        <v/>
      </c>
      <c r="BT1957" s="44" t="str">
        <f>IF(Wedstrijden!Q2122="x","M2","")</f>
        <v/>
      </c>
      <c r="BU1957" s="44" t="str">
        <f>IF(Wedstrijden!R2122="x","Z1","")</f>
        <v/>
      </c>
      <c r="BV1957" s="44" t="str">
        <f>IF(Wedstrijden!S2122="x","Z2","")</f>
        <v/>
      </c>
      <c r="BW1957" s="44" t="str">
        <f>IF(COUNTA(Wedstrijden!T2122:AB2122)&lt;&gt;0,1,"")</f>
        <v/>
      </c>
      <c r="BX1957" s="44" t="str">
        <f t="shared" si="181"/>
        <v/>
      </c>
      <c r="BY1957" s="44" t="str">
        <f>IF(Wedstrijden!T2122="x","BB","")</f>
        <v/>
      </c>
      <c r="BZ1957" s="44" t="str">
        <f>IF(Wedstrijden!U2122="x","B","")</f>
        <v/>
      </c>
      <c r="CA1957" s="44" t="str">
        <f>IF(Wedstrijden!V2122="x","L1","")</f>
        <v/>
      </c>
      <c r="CB1957" s="44" t="str">
        <f>IF(Wedstrijden!W2122="x","L2","")</f>
        <v/>
      </c>
      <c r="CC1957" s="44" t="str">
        <f>IF(Wedstrijden!X2122="x","M1","")</f>
        <v/>
      </c>
      <c r="CD1957" s="44" t="str">
        <f>IF(Wedstrijden!Y2122="x","M2","")</f>
        <v/>
      </c>
      <c r="CE1957" s="44" t="str">
        <f>IF(Wedstrijden!Z2122="x","Z1","")</f>
        <v/>
      </c>
      <c r="CF1957" s="44" t="str">
        <f>IF(Wedstrijden!AA2122="x","Z2","")</f>
        <v/>
      </c>
      <c r="CG1957" s="44" t="str">
        <f>IF(Wedstrijden!AB2122="x","ZZL","")</f>
        <v/>
      </c>
      <c r="CL1957" s="44" t="str">
        <f>IF(COUNTA(Wedstrijden!AC2122:AJ2122)&lt;&gt;0,2,"")</f>
        <v/>
      </c>
      <c r="CM1957" s="44" t="str">
        <f t="shared" si="182"/>
        <v/>
      </c>
      <c r="CN1957" s="44" t="str">
        <f>IF(Wedstrijden!AC2122="x","AA","")</f>
        <v/>
      </c>
      <c r="CO1957" s="44" t="str">
        <f>IF(Wedstrijden!AD2122="x","A","")</f>
        <v/>
      </c>
      <c r="CP1957" s="44" t="str">
        <f>IF(Wedstrijden!AE2122="x","BB","")</f>
        <v/>
      </c>
      <c r="CQ1957" s="44" t="str">
        <f>IF(Wedstrijden!AF2122="x","B","")</f>
        <v/>
      </c>
      <c r="CR1957" s="44" t="str">
        <f>IF(Wedstrijden!AG2122="x","L","")</f>
        <v/>
      </c>
      <c r="CS1957" s="44" t="str">
        <f>IF(Wedstrijden!AH2122="x","M","")</f>
        <v/>
      </c>
      <c r="CT1957" s="44" t="str">
        <f>IF(Wedstrijden!AI2122="x","Z","")</f>
        <v/>
      </c>
      <c r="CU1957" s="44" t="str">
        <f>IF(Wedstrijden!AJ2122="x","ZZ","")</f>
        <v/>
      </c>
      <c r="CV1957" s="44" t="str">
        <f>IF(COUNTA(Wedstrijden!AK2122:AQ2122)&lt;&gt;0,2,"")</f>
        <v/>
      </c>
      <c r="CW1957" s="44" t="str">
        <f t="shared" si="183"/>
        <v/>
      </c>
      <c r="CX1957" s="44" t="str">
        <f>IF(Wedstrijden!AK2122="x","BB","")</f>
        <v/>
      </c>
      <c r="CY1957" s="44" t="str">
        <f>IF(Wedstrijden!AL2122="x","B","")</f>
        <v/>
      </c>
      <c r="CZ1957" s="44" t="str">
        <f>IF(Wedstrijden!AM2122="x","L","")</f>
        <v/>
      </c>
      <c r="DA1957" s="44" t="str">
        <f>IF(Wedstrijden!AN2122="x","M","")</f>
        <v/>
      </c>
      <c r="DB1957" s="44" t="str">
        <f>IF(Wedstrijden!AO2122="x","Z","")</f>
        <v/>
      </c>
      <c r="DC1957" s="44" t="str">
        <f>IF(Wedstrijden!AP2122="x","ZZ","")</f>
        <v/>
      </c>
      <c r="DD1957" s="44" t="str">
        <f>IF(Wedstrijden!AQ2122="x","1.40","")</f>
        <v/>
      </c>
      <c r="DE1957" s="44" t="str">
        <f>IF(COUNTA(Wedstrijden!AR2122:AT2122)&lt;&gt;0,6,"")</f>
        <v/>
      </c>
      <c r="DF1957" s="44" t="str">
        <f t="shared" si="184"/>
        <v/>
      </c>
      <c r="DG1957" s="44" t="str">
        <f>IF(Wedstrijden!AR2122="x","L","")</f>
        <v/>
      </c>
      <c r="DH1957" s="44" t="str">
        <f>IF(Wedstrijden!AS2122="x","M","")</f>
        <v/>
      </c>
      <c r="DI1957" s="44" t="str">
        <f>IF(Wedstrijden!AT2122="x","Z","")</f>
        <v/>
      </c>
      <c r="DJ1957" s="44" t="str">
        <f>IF(COUNTA(Wedstrijden!AU2122:AW2122)&lt;&gt;0,6,"")</f>
        <v/>
      </c>
      <c r="DK1957" s="44" t="str">
        <f t="shared" si="185"/>
        <v/>
      </c>
      <c r="DL1957" s="44" t="str">
        <f>IF(Wedstrijden!AU2122="x","L","")</f>
        <v/>
      </c>
      <c r="DM1957" s="44" t="str">
        <f>IF(Wedstrijden!AV2122="x","M","")</f>
        <v/>
      </c>
      <c r="DN1957" s="44" t="str">
        <f>IF(Wedstrijden!AW2122="x","Z","")</f>
        <v/>
      </c>
    </row>
    <row r="1958" spans="1:118" ht="15">
      <c r="A1958" s="48" t="e">
        <f>Wedstrijden!#REF!</f>
        <v>#REF!</v>
      </c>
      <c r="B1958" s="44" t="str">
        <f>IFERROR(VLOOKUP(Wedstrijden!E2123,Wedstrijdlocaties!$B$2:$E$499,2,FALSE),"")</f>
        <v/>
      </c>
      <c r="C1958" s="44" t="str">
        <f>Wedstrijden!F2123</f>
        <v/>
      </c>
      <c r="D1958" s="44" t="str">
        <f>IFERROR(VLOOKUP(Wedstrijden!G2123,Organisaties!$B$2:$C$501,2,FALSE),"")</f>
        <v/>
      </c>
      <c r="E1958" s="44" t="str">
        <f>IFERROR(VLOOKUP(Wedstrijden!G2123,Organisaties!$B$2:$F$501,5,FALSE),"")</f>
        <v/>
      </c>
      <c r="F1958" s="44" t="str">
        <f>IF(Wedstrijden!BC2123&lt;&gt;"",Wedstrijden!BC2123,"")</f>
        <v/>
      </c>
      <c r="G1958" s="44">
        <f>IF(Wedstrijden!AY2123="Indoor",1,0)</f>
        <v>0</v>
      </c>
      <c r="H1958" s="44">
        <f>Wedstrijden!AZ2123</f>
        <v>0</v>
      </c>
      <c r="I1958" s="44" t="str">
        <f>IF(Wedstrijden!AX2123="Nee",0,IF(Wedstrijden!AX2123="Ja",1,""))</f>
        <v/>
      </c>
      <c r="J1958" s="44" t="str">
        <f>IF(Wedstrijden!BA2123&lt;&gt;"",Wedstrijden!BA2123,"")</f>
        <v/>
      </c>
      <c r="W1958" s="45"/>
      <c r="AE1958" s="45"/>
      <c r="AN1958" s="45"/>
      <c r="AU1958" s="45"/>
      <c r="BA1958" s="45"/>
      <c r="BE1958" s="45"/>
      <c r="BJ1958" s="44" t="str">
        <f>IF(COUNTA(Wedstrijden!I2123:S2123)&lt;&gt;0,1,"")</f>
        <v/>
      </c>
      <c r="BK1958" s="44" t="str">
        <f t="shared" si="180"/>
        <v/>
      </c>
      <c r="BL1958" s="44" t="str">
        <f>IF(Wedstrijden!I2123="x","AA","")</f>
        <v/>
      </c>
      <c r="BM1958" s="44" t="str">
        <f>IF(Wedstrijden!J2123="x","A","")</f>
        <v/>
      </c>
      <c r="BN1958" s="44" t="str">
        <f>IF(Wedstrijden!K2123="x","B1","")</f>
        <v/>
      </c>
      <c r="BO1958" s="44" t="str">
        <f>IF(Wedstrijden!L2123="x","BB","")</f>
        <v/>
      </c>
      <c r="BP1958" s="44" t="str">
        <f>IF(Wedstrijden!M2123="x","B","")</f>
        <v/>
      </c>
      <c r="BQ1958" s="44" t="str">
        <f>IF(Wedstrijden!N2123="x","L1","")</f>
        <v/>
      </c>
      <c r="BR1958" s="44" t="str">
        <f>IF(Wedstrijden!O2123="x","L2","")</f>
        <v/>
      </c>
      <c r="BS1958" s="44" t="str">
        <f>IF(Wedstrijden!P2123="x","M1","")</f>
        <v/>
      </c>
      <c r="BT1958" s="44" t="str">
        <f>IF(Wedstrijden!Q2123="x","M2","")</f>
        <v/>
      </c>
      <c r="BU1958" s="44" t="str">
        <f>IF(Wedstrijden!R2123="x","Z1","")</f>
        <v/>
      </c>
      <c r="BV1958" s="44" t="str">
        <f>IF(Wedstrijden!S2123="x","Z2","")</f>
        <v/>
      </c>
      <c r="BW1958" s="44" t="str">
        <f>IF(COUNTA(Wedstrijden!T2123:AB2123)&lt;&gt;0,1,"")</f>
        <v/>
      </c>
      <c r="BX1958" s="44" t="str">
        <f t="shared" si="181"/>
        <v/>
      </c>
      <c r="BY1958" s="44" t="str">
        <f>IF(Wedstrijden!T2123="x","BB","")</f>
        <v/>
      </c>
      <c r="BZ1958" s="44" t="str">
        <f>IF(Wedstrijden!U2123="x","B","")</f>
        <v/>
      </c>
      <c r="CA1958" s="44" t="str">
        <f>IF(Wedstrijden!V2123="x","L1","")</f>
        <v/>
      </c>
      <c r="CB1958" s="44" t="str">
        <f>IF(Wedstrijden!W2123="x","L2","")</f>
        <v/>
      </c>
      <c r="CC1958" s="44" t="str">
        <f>IF(Wedstrijden!X2123="x","M1","")</f>
        <v/>
      </c>
      <c r="CD1958" s="44" t="str">
        <f>IF(Wedstrijden!Y2123="x","M2","")</f>
        <v/>
      </c>
      <c r="CE1958" s="44" t="str">
        <f>IF(Wedstrijden!Z2123="x","Z1","")</f>
        <v/>
      </c>
      <c r="CF1958" s="44" t="str">
        <f>IF(Wedstrijden!AA2123="x","Z2","")</f>
        <v/>
      </c>
      <c r="CG1958" s="44" t="str">
        <f>IF(Wedstrijden!AB2123="x","ZZL","")</f>
        <v/>
      </c>
      <c r="CL1958" s="44" t="str">
        <f>IF(COUNTA(Wedstrijden!AC2123:AJ2123)&lt;&gt;0,2,"")</f>
        <v/>
      </c>
      <c r="CM1958" s="44" t="str">
        <f t="shared" si="182"/>
        <v/>
      </c>
      <c r="CN1958" s="44" t="str">
        <f>IF(Wedstrijden!AC2123="x","AA","")</f>
        <v/>
      </c>
      <c r="CO1958" s="44" t="str">
        <f>IF(Wedstrijden!AD2123="x","A","")</f>
        <v/>
      </c>
      <c r="CP1958" s="44" t="str">
        <f>IF(Wedstrijden!AE2123="x","BB","")</f>
        <v/>
      </c>
      <c r="CQ1958" s="44" t="str">
        <f>IF(Wedstrijden!AF2123="x","B","")</f>
        <v/>
      </c>
      <c r="CR1958" s="44" t="str">
        <f>IF(Wedstrijden!AG2123="x","L","")</f>
        <v/>
      </c>
      <c r="CS1958" s="44" t="str">
        <f>IF(Wedstrijden!AH2123="x","M","")</f>
        <v/>
      </c>
      <c r="CT1958" s="44" t="str">
        <f>IF(Wedstrijden!AI2123="x","Z","")</f>
        <v/>
      </c>
      <c r="CU1958" s="44" t="str">
        <f>IF(Wedstrijden!AJ2123="x","ZZ","")</f>
        <v/>
      </c>
      <c r="CV1958" s="44" t="str">
        <f>IF(COUNTA(Wedstrijden!AK2123:AQ2123)&lt;&gt;0,2,"")</f>
        <v/>
      </c>
      <c r="CW1958" s="44" t="str">
        <f t="shared" si="183"/>
        <v/>
      </c>
      <c r="CX1958" s="44" t="str">
        <f>IF(Wedstrijden!AK2123="x","BB","")</f>
        <v/>
      </c>
      <c r="CY1958" s="44" t="str">
        <f>IF(Wedstrijden!AL2123="x","B","")</f>
        <v/>
      </c>
      <c r="CZ1958" s="44" t="str">
        <f>IF(Wedstrijden!AM2123="x","L","")</f>
        <v/>
      </c>
      <c r="DA1958" s="44" t="str">
        <f>IF(Wedstrijden!AN2123="x","M","")</f>
        <v/>
      </c>
      <c r="DB1958" s="44" t="str">
        <f>IF(Wedstrijden!AO2123="x","Z","")</f>
        <v/>
      </c>
      <c r="DC1958" s="44" t="str">
        <f>IF(Wedstrijden!AP2123="x","ZZ","")</f>
        <v/>
      </c>
      <c r="DD1958" s="44" t="str">
        <f>IF(Wedstrijden!AQ2123="x","1.40","")</f>
        <v/>
      </c>
      <c r="DE1958" s="44" t="str">
        <f>IF(COUNTA(Wedstrijden!AR2123:AT2123)&lt;&gt;0,6,"")</f>
        <v/>
      </c>
      <c r="DF1958" s="44" t="str">
        <f t="shared" si="184"/>
        <v/>
      </c>
      <c r="DG1958" s="44" t="str">
        <f>IF(Wedstrijden!AR2123="x","L","")</f>
        <v/>
      </c>
      <c r="DH1958" s="44" t="str">
        <f>IF(Wedstrijden!AS2123="x","M","")</f>
        <v/>
      </c>
      <c r="DI1958" s="44" t="str">
        <f>IF(Wedstrijden!AT2123="x","Z","")</f>
        <v/>
      </c>
      <c r="DJ1958" s="44" t="str">
        <f>IF(COUNTA(Wedstrijden!AU2123:AW2123)&lt;&gt;0,6,"")</f>
        <v/>
      </c>
      <c r="DK1958" s="44" t="str">
        <f t="shared" si="185"/>
        <v/>
      </c>
      <c r="DL1958" s="44" t="str">
        <f>IF(Wedstrijden!AU2123="x","L","")</f>
        <v/>
      </c>
      <c r="DM1958" s="44" t="str">
        <f>IF(Wedstrijden!AV2123="x","M","")</f>
        <v/>
      </c>
      <c r="DN1958" s="44" t="str">
        <f>IF(Wedstrijden!AW2123="x","Z","")</f>
        <v/>
      </c>
    </row>
    <row r="1959" spans="1:118" ht="15">
      <c r="A1959" s="48" t="e">
        <f>Wedstrijden!#REF!</f>
        <v>#REF!</v>
      </c>
      <c r="B1959" s="44" t="str">
        <f>IFERROR(VLOOKUP(Wedstrijden!E2124,Wedstrijdlocaties!$B$2:$E$499,2,FALSE),"")</f>
        <v/>
      </c>
      <c r="C1959" s="44" t="str">
        <f>Wedstrijden!F2124</f>
        <v/>
      </c>
      <c r="D1959" s="44" t="str">
        <f>IFERROR(VLOOKUP(Wedstrijden!G2124,Organisaties!$B$2:$C$501,2,FALSE),"")</f>
        <v/>
      </c>
      <c r="E1959" s="44" t="str">
        <f>IFERROR(VLOOKUP(Wedstrijden!G2124,Organisaties!$B$2:$F$501,5,FALSE),"")</f>
        <v/>
      </c>
      <c r="F1959" s="44" t="str">
        <f>IF(Wedstrijden!BC2124&lt;&gt;"",Wedstrijden!BC2124,"")</f>
        <v/>
      </c>
      <c r="G1959" s="44">
        <f>IF(Wedstrijden!AY2124="Indoor",1,0)</f>
        <v>0</v>
      </c>
      <c r="H1959" s="44">
        <f>Wedstrijden!AZ2124</f>
        <v>0</v>
      </c>
      <c r="I1959" s="44" t="str">
        <f>IF(Wedstrijden!AX2124="Nee",0,IF(Wedstrijden!AX2124="Ja",1,""))</f>
        <v/>
      </c>
      <c r="J1959" s="44" t="str">
        <f>IF(Wedstrijden!BA2124&lt;&gt;"",Wedstrijden!BA2124,"")</f>
        <v/>
      </c>
      <c r="W1959" s="45"/>
      <c r="AE1959" s="45"/>
      <c r="AN1959" s="45"/>
      <c r="AU1959" s="45"/>
      <c r="BA1959" s="45"/>
      <c r="BE1959" s="45"/>
      <c r="BJ1959" s="44" t="str">
        <f>IF(COUNTA(Wedstrijden!I2124:S2124)&lt;&gt;0,1,"")</f>
        <v/>
      </c>
      <c r="BK1959" s="44" t="str">
        <f t="shared" si="180"/>
        <v/>
      </c>
      <c r="BL1959" s="44" t="str">
        <f>IF(Wedstrijden!I2124="x","AA","")</f>
        <v/>
      </c>
      <c r="BM1959" s="44" t="str">
        <f>IF(Wedstrijden!J2124="x","A","")</f>
        <v/>
      </c>
      <c r="BN1959" s="44" t="str">
        <f>IF(Wedstrijden!K2124="x","B1","")</f>
        <v/>
      </c>
      <c r="BO1959" s="44" t="str">
        <f>IF(Wedstrijden!L2124="x","BB","")</f>
        <v/>
      </c>
      <c r="BP1959" s="44" t="str">
        <f>IF(Wedstrijden!M2124="x","B","")</f>
        <v/>
      </c>
      <c r="BQ1959" s="44" t="str">
        <f>IF(Wedstrijden!N2124="x","L1","")</f>
        <v/>
      </c>
      <c r="BR1959" s="44" t="str">
        <f>IF(Wedstrijden!O2124="x","L2","")</f>
        <v/>
      </c>
      <c r="BS1959" s="44" t="str">
        <f>IF(Wedstrijden!P2124="x","M1","")</f>
        <v/>
      </c>
      <c r="BT1959" s="44" t="str">
        <f>IF(Wedstrijden!Q2124="x","M2","")</f>
        <v/>
      </c>
      <c r="BU1959" s="44" t="str">
        <f>IF(Wedstrijden!R2124="x","Z1","")</f>
        <v/>
      </c>
      <c r="BV1959" s="44" t="str">
        <f>IF(Wedstrijden!S2124="x","Z2","")</f>
        <v/>
      </c>
      <c r="BW1959" s="44" t="str">
        <f>IF(COUNTA(Wedstrijden!T2124:AB2124)&lt;&gt;0,1,"")</f>
        <v/>
      </c>
      <c r="BX1959" s="44" t="str">
        <f t="shared" si="181"/>
        <v/>
      </c>
      <c r="BY1959" s="44" t="str">
        <f>IF(Wedstrijden!T2124="x","BB","")</f>
        <v/>
      </c>
      <c r="BZ1959" s="44" t="str">
        <f>IF(Wedstrijden!U2124="x","B","")</f>
        <v/>
      </c>
      <c r="CA1959" s="44" t="str">
        <f>IF(Wedstrijden!V2124="x","L1","")</f>
        <v/>
      </c>
      <c r="CB1959" s="44" t="str">
        <f>IF(Wedstrijden!W2124="x","L2","")</f>
        <v/>
      </c>
      <c r="CC1959" s="44" t="str">
        <f>IF(Wedstrijden!X2124="x","M1","")</f>
        <v/>
      </c>
      <c r="CD1959" s="44" t="str">
        <f>IF(Wedstrijden!Y2124="x","M2","")</f>
        <v/>
      </c>
      <c r="CE1959" s="44" t="str">
        <f>IF(Wedstrijden!Z2124="x","Z1","")</f>
        <v/>
      </c>
      <c r="CF1959" s="44" t="str">
        <f>IF(Wedstrijden!AA2124="x","Z2","")</f>
        <v/>
      </c>
      <c r="CG1959" s="44" t="str">
        <f>IF(Wedstrijden!AB2124="x","ZZL","")</f>
        <v/>
      </c>
      <c r="CL1959" s="44" t="str">
        <f>IF(COUNTA(Wedstrijden!AC2124:AJ2124)&lt;&gt;0,2,"")</f>
        <v/>
      </c>
      <c r="CM1959" s="44" t="str">
        <f t="shared" si="182"/>
        <v/>
      </c>
      <c r="CN1959" s="44" t="str">
        <f>IF(Wedstrijden!AC2124="x","AA","")</f>
        <v/>
      </c>
      <c r="CO1959" s="44" t="str">
        <f>IF(Wedstrijden!AD2124="x","A","")</f>
        <v/>
      </c>
      <c r="CP1959" s="44" t="str">
        <f>IF(Wedstrijden!AE2124="x","BB","")</f>
        <v/>
      </c>
      <c r="CQ1959" s="44" t="str">
        <f>IF(Wedstrijden!AF2124="x","B","")</f>
        <v/>
      </c>
      <c r="CR1959" s="44" t="str">
        <f>IF(Wedstrijden!AG2124="x","L","")</f>
        <v/>
      </c>
      <c r="CS1959" s="44" t="str">
        <f>IF(Wedstrijden!AH2124="x","M","")</f>
        <v/>
      </c>
      <c r="CT1959" s="44" t="str">
        <f>IF(Wedstrijden!AI2124="x","Z","")</f>
        <v/>
      </c>
      <c r="CU1959" s="44" t="str">
        <f>IF(Wedstrijden!AJ2124="x","ZZ","")</f>
        <v/>
      </c>
      <c r="CV1959" s="44" t="str">
        <f>IF(COUNTA(Wedstrijden!AK2124:AQ2124)&lt;&gt;0,2,"")</f>
        <v/>
      </c>
      <c r="CW1959" s="44" t="str">
        <f t="shared" si="183"/>
        <v/>
      </c>
      <c r="CX1959" s="44" t="str">
        <f>IF(Wedstrijden!AK2124="x","BB","")</f>
        <v/>
      </c>
      <c r="CY1959" s="44" t="str">
        <f>IF(Wedstrijden!AL2124="x","B","")</f>
        <v/>
      </c>
      <c r="CZ1959" s="44" t="str">
        <f>IF(Wedstrijden!AM2124="x","L","")</f>
        <v/>
      </c>
      <c r="DA1959" s="44" t="str">
        <f>IF(Wedstrijden!AN2124="x","M","")</f>
        <v/>
      </c>
      <c r="DB1959" s="44" t="str">
        <f>IF(Wedstrijden!AO2124="x","Z","")</f>
        <v/>
      </c>
      <c r="DC1959" s="44" t="str">
        <f>IF(Wedstrijden!AP2124="x","ZZ","")</f>
        <v/>
      </c>
      <c r="DD1959" s="44" t="str">
        <f>IF(Wedstrijden!AQ2124="x","1.40","")</f>
        <v/>
      </c>
      <c r="DE1959" s="44" t="str">
        <f>IF(COUNTA(Wedstrijden!AR2124:AT2124)&lt;&gt;0,6,"")</f>
        <v/>
      </c>
      <c r="DF1959" s="44" t="str">
        <f t="shared" si="184"/>
        <v/>
      </c>
      <c r="DG1959" s="44" t="str">
        <f>IF(Wedstrijden!AR2124="x","L","")</f>
        <v/>
      </c>
      <c r="DH1959" s="44" t="str">
        <f>IF(Wedstrijden!AS2124="x","M","")</f>
        <v/>
      </c>
      <c r="DI1959" s="44" t="str">
        <f>IF(Wedstrijden!AT2124="x","Z","")</f>
        <v/>
      </c>
      <c r="DJ1959" s="44" t="str">
        <f>IF(COUNTA(Wedstrijden!AU2124:AW2124)&lt;&gt;0,6,"")</f>
        <v/>
      </c>
      <c r="DK1959" s="44" t="str">
        <f t="shared" si="185"/>
        <v/>
      </c>
      <c r="DL1959" s="44" t="str">
        <f>IF(Wedstrijden!AU2124="x","L","")</f>
        <v/>
      </c>
      <c r="DM1959" s="44" t="str">
        <f>IF(Wedstrijden!AV2124="x","M","")</f>
        <v/>
      </c>
      <c r="DN1959" s="44" t="str">
        <f>IF(Wedstrijden!AW2124="x","Z","")</f>
        <v/>
      </c>
    </row>
    <row r="1960" spans="1:118" ht="15">
      <c r="A1960" s="48" t="e">
        <f>Wedstrijden!#REF!</f>
        <v>#REF!</v>
      </c>
      <c r="B1960" s="44" t="str">
        <f>IFERROR(VLOOKUP(Wedstrijden!E2125,Wedstrijdlocaties!$B$2:$E$499,2,FALSE),"")</f>
        <v/>
      </c>
      <c r="C1960" s="44" t="str">
        <f>Wedstrijden!F2125</f>
        <v/>
      </c>
      <c r="D1960" s="44" t="str">
        <f>IFERROR(VLOOKUP(Wedstrijden!G2125,Organisaties!$B$2:$C$501,2,FALSE),"")</f>
        <v/>
      </c>
      <c r="E1960" s="44" t="str">
        <f>IFERROR(VLOOKUP(Wedstrijden!G2125,Organisaties!$B$2:$F$501,5,FALSE),"")</f>
        <v/>
      </c>
      <c r="F1960" s="44" t="str">
        <f>IF(Wedstrijden!BC2125&lt;&gt;"",Wedstrijden!BC2125,"")</f>
        <v/>
      </c>
      <c r="G1960" s="44">
        <f>IF(Wedstrijden!AY2125="Indoor",1,0)</f>
        <v>0</v>
      </c>
      <c r="H1960" s="44">
        <f>Wedstrijden!AZ2125</f>
        <v>0</v>
      </c>
      <c r="I1960" s="44" t="str">
        <f>IF(Wedstrijden!AX2125="Nee",0,IF(Wedstrijden!AX2125="Ja",1,""))</f>
        <v/>
      </c>
      <c r="J1960" s="44" t="str">
        <f>IF(Wedstrijden!BA2125&lt;&gt;"",Wedstrijden!BA2125,"")</f>
        <v/>
      </c>
      <c r="W1960" s="45"/>
      <c r="AE1960" s="45"/>
      <c r="AN1960" s="45"/>
      <c r="AU1960" s="45"/>
      <c r="BA1960" s="45"/>
      <c r="BE1960" s="45"/>
      <c r="BJ1960" s="44" t="str">
        <f>IF(COUNTA(Wedstrijden!I2125:S2125)&lt;&gt;0,1,"")</f>
        <v/>
      </c>
      <c r="BK1960" s="44" t="str">
        <f t="shared" si="180"/>
        <v/>
      </c>
      <c r="BL1960" s="44" t="str">
        <f>IF(Wedstrijden!I2125="x","AA","")</f>
        <v/>
      </c>
      <c r="BM1960" s="44" t="str">
        <f>IF(Wedstrijden!J2125="x","A","")</f>
        <v/>
      </c>
      <c r="BN1960" s="44" t="str">
        <f>IF(Wedstrijden!K2125="x","B1","")</f>
        <v/>
      </c>
      <c r="BO1960" s="44" t="str">
        <f>IF(Wedstrijden!L2125="x","BB","")</f>
        <v/>
      </c>
      <c r="BP1960" s="44" t="str">
        <f>IF(Wedstrijden!M2125="x","B","")</f>
        <v/>
      </c>
      <c r="BQ1960" s="44" t="str">
        <f>IF(Wedstrijden!N2125="x","L1","")</f>
        <v/>
      </c>
      <c r="BR1960" s="44" t="str">
        <f>IF(Wedstrijden!O2125="x","L2","")</f>
        <v/>
      </c>
      <c r="BS1960" s="44" t="str">
        <f>IF(Wedstrijden!P2125="x","M1","")</f>
        <v/>
      </c>
      <c r="BT1960" s="44" t="str">
        <f>IF(Wedstrijden!Q2125="x","M2","")</f>
        <v/>
      </c>
      <c r="BU1960" s="44" t="str">
        <f>IF(Wedstrijden!R2125="x","Z1","")</f>
        <v/>
      </c>
      <c r="BV1960" s="44" t="str">
        <f>IF(Wedstrijden!S2125="x","Z2","")</f>
        <v/>
      </c>
      <c r="BW1960" s="44" t="str">
        <f>IF(COUNTA(Wedstrijden!T2125:AB2125)&lt;&gt;0,1,"")</f>
        <v/>
      </c>
      <c r="BX1960" s="44" t="str">
        <f t="shared" si="181"/>
        <v/>
      </c>
      <c r="BY1960" s="44" t="str">
        <f>IF(Wedstrijden!T2125="x","BB","")</f>
        <v/>
      </c>
      <c r="BZ1960" s="44" t="str">
        <f>IF(Wedstrijden!U2125="x","B","")</f>
        <v/>
      </c>
      <c r="CA1960" s="44" t="str">
        <f>IF(Wedstrijden!V2125="x","L1","")</f>
        <v/>
      </c>
      <c r="CB1960" s="44" t="str">
        <f>IF(Wedstrijden!W2125="x","L2","")</f>
        <v/>
      </c>
      <c r="CC1960" s="44" t="str">
        <f>IF(Wedstrijden!X2125="x","M1","")</f>
        <v/>
      </c>
      <c r="CD1960" s="44" t="str">
        <f>IF(Wedstrijden!Y2125="x","M2","")</f>
        <v/>
      </c>
      <c r="CE1960" s="44" t="str">
        <f>IF(Wedstrijden!Z2125="x","Z1","")</f>
        <v/>
      </c>
      <c r="CF1960" s="44" t="str">
        <f>IF(Wedstrijden!AA2125="x","Z2","")</f>
        <v/>
      </c>
      <c r="CG1960" s="44" t="str">
        <f>IF(Wedstrijden!AB2125="x","ZZL","")</f>
        <v/>
      </c>
      <c r="CL1960" s="44" t="str">
        <f>IF(COUNTA(Wedstrijden!AC2125:AJ2125)&lt;&gt;0,2,"")</f>
        <v/>
      </c>
      <c r="CM1960" s="44" t="str">
        <f t="shared" si="182"/>
        <v/>
      </c>
      <c r="CN1960" s="44" t="str">
        <f>IF(Wedstrijden!AC2125="x","AA","")</f>
        <v/>
      </c>
      <c r="CO1960" s="44" t="str">
        <f>IF(Wedstrijden!AD2125="x","A","")</f>
        <v/>
      </c>
      <c r="CP1960" s="44" t="str">
        <f>IF(Wedstrijden!AE2125="x","BB","")</f>
        <v/>
      </c>
      <c r="CQ1960" s="44" t="str">
        <f>IF(Wedstrijden!AF2125="x","B","")</f>
        <v/>
      </c>
      <c r="CR1960" s="44" t="str">
        <f>IF(Wedstrijden!AG2125="x","L","")</f>
        <v/>
      </c>
      <c r="CS1960" s="44" t="str">
        <f>IF(Wedstrijden!AH2125="x","M","")</f>
        <v/>
      </c>
      <c r="CT1960" s="44" t="str">
        <f>IF(Wedstrijden!AI2125="x","Z","")</f>
        <v/>
      </c>
      <c r="CU1960" s="44" t="str">
        <f>IF(Wedstrijden!AJ2125="x","ZZ","")</f>
        <v/>
      </c>
      <c r="CV1960" s="44" t="str">
        <f>IF(COUNTA(Wedstrijden!AK2125:AQ2125)&lt;&gt;0,2,"")</f>
        <v/>
      </c>
      <c r="CW1960" s="44" t="str">
        <f t="shared" si="183"/>
        <v/>
      </c>
      <c r="CX1960" s="44" t="str">
        <f>IF(Wedstrijden!AK2125="x","BB","")</f>
        <v/>
      </c>
      <c r="CY1960" s="44" t="str">
        <f>IF(Wedstrijden!AL2125="x","B","")</f>
        <v/>
      </c>
      <c r="CZ1960" s="44" t="str">
        <f>IF(Wedstrijden!AM2125="x","L","")</f>
        <v/>
      </c>
      <c r="DA1960" s="44" t="str">
        <f>IF(Wedstrijden!AN2125="x","M","")</f>
        <v/>
      </c>
      <c r="DB1960" s="44" t="str">
        <f>IF(Wedstrijden!AO2125="x","Z","")</f>
        <v/>
      </c>
      <c r="DC1960" s="44" t="str">
        <f>IF(Wedstrijden!AP2125="x","ZZ","")</f>
        <v/>
      </c>
      <c r="DD1960" s="44" t="str">
        <f>IF(Wedstrijden!AQ2125="x","1.40","")</f>
        <v/>
      </c>
      <c r="DE1960" s="44" t="str">
        <f>IF(COUNTA(Wedstrijden!AR2125:AT2125)&lt;&gt;0,6,"")</f>
        <v/>
      </c>
      <c r="DF1960" s="44" t="str">
        <f t="shared" si="184"/>
        <v/>
      </c>
      <c r="DG1960" s="44" t="str">
        <f>IF(Wedstrijden!AR2125="x","L","")</f>
        <v/>
      </c>
      <c r="DH1960" s="44" t="str">
        <f>IF(Wedstrijden!AS2125="x","M","")</f>
        <v/>
      </c>
      <c r="DI1960" s="44" t="str">
        <f>IF(Wedstrijden!AT2125="x","Z","")</f>
        <v/>
      </c>
      <c r="DJ1960" s="44" t="str">
        <f>IF(COUNTA(Wedstrijden!AU2125:AW2125)&lt;&gt;0,6,"")</f>
        <v/>
      </c>
      <c r="DK1960" s="44" t="str">
        <f t="shared" si="185"/>
        <v/>
      </c>
      <c r="DL1960" s="44" t="str">
        <f>IF(Wedstrijden!AU2125="x","L","")</f>
        <v/>
      </c>
      <c r="DM1960" s="44" t="str">
        <f>IF(Wedstrijden!AV2125="x","M","")</f>
        <v/>
      </c>
      <c r="DN1960" s="44" t="str">
        <f>IF(Wedstrijden!AW2125="x","Z","")</f>
        <v/>
      </c>
    </row>
    <row r="1961" spans="1:118" ht="15">
      <c r="A1961" s="48" t="e">
        <f>Wedstrijden!#REF!</f>
        <v>#REF!</v>
      </c>
      <c r="B1961" s="44" t="str">
        <f>IFERROR(VLOOKUP(Wedstrijden!E2126,Wedstrijdlocaties!$B$2:$E$499,2,FALSE),"")</f>
        <v/>
      </c>
      <c r="C1961" s="44" t="str">
        <f>Wedstrijden!F2126</f>
        <v/>
      </c>
      <c r="D1961" s="44" t="str">
        <f>IFERROR(VLOOKUP(Wedstrijden!G2126,Organisaties!$B$2:$C$501,2,FALSE),"")</f>
        <v/>
      </c>
      <c r="E1961" s="44" t="str">
        <f>IFERROR(VLOOKUP(Wedstrijden!G2126,Organisaties!$B$2:$F$501,5,FALSE),"")</f>
        <v/>
      </c>
      <c r="F1961" s="44" t="str">
        <f>IF(Wedstrijden!BC2126&lt;&gt;"",Wedstrijden!BC2126,"")</f>
        <v/>
      </c>
      <c r="G1961" s="44">
        <f>IF(Wedstrijden!AY2126="Indoor",1,0)</f>
        <v>0</v>
      </c>
      <c r="H1961" s="44">
        <f>Wedstrijden!AZ2126</f>
        <v>0</v>
      </c>
      <c r="I1961" s="44" t="str">
        <f>IF(Wedstrijden!AX2126="Nee",0,IF(Wedstrijden!AX2126="Ja",1,""))</f>
        <v/>
      </c>
      <c r="J1961" s="44" t="str">
        <f>IF(Wedstrijden!BA2126&lt;&gt;"",Wedstrijden!BA2126,"")</f>
        <v/>
      </c>
      <c r="W1961" s="45"/>
      <c r="AE1961" s="45"/>
      <c r="AN1961" s="45"/>
      <c r="AU1961" s="45"/>
      <c r="BA1961" s="45"/>
      <c r="BE1961" s="45"/>
      <c r="BJ1961" s="44" t="str">
        <f>IF(COUNTA(Wedstrijden!I2126:S2126)&lt;&gt;0,1,"")</f>
        <v/>
      </c>
      <c r="BK1961" s="44" t="str">
        <f t="shared" si="180"/>
        <v/>
      </c>
      <c r="BL1961" s="44" t="str">
        <f>IF(Wedstrijden!I2126="x","AA","")</f>
        <v/>
      </c>
      <c r="BM1961" s="44" t="str">
        <f>IF(Wedstrijden!J2126="x","A","")</f>
        <v/>
      </c>
      <c r="BN1961" s="44" t="str">
        <f>IF(Wedstrijden!K2126="x","B1","")</f>
        <v/>
      </c>
      <c r="BO1961" s="44" t="str">
        <f>IF(Wedstrijden!L2126="x","BB","")</f>
        <v/>
      </c>
      <c r="BP1961" s="44" t="str">
        <f>IF(Wedstrijden!M2126="x","B","")</f>
        <v/>
      </c>
      <c r="BQ1961" s="44" t="str">
        <f>IF(Wedstrijden!N2126="x","L1","")</f>
        <v/>
      </c>
      <c r="BR1961" s="44" t="str">
        <f>IF(Wedstrijden!O2126="x","L2","")</f>
        <v/>
      </c>
      <c r="BS1961" s="44" t="str">
        <f>IF(Wedstrijden!P2126="x","M1","")</f>
        <v/>
      </c>
      <c r="BT1961" s="44" t="str">
        <f>IF(Wedstrijden!Q2126="x","M2","")</f>
        <v/>
      </c>
      <c r="BU1961" s="44" t="str">
        <f>IF(Wedstrijden!R2126="x","Z1","")</f>
        <v/>
      </c>
      <c r="BV1961" s="44" t="str">
        <f>IF(Wedstrijden!S2126="x","Z2","")</f>
        <v/>
      </c>
      <c r="BW1961" s="44" t="str">
        <f>IF(COUNTA(Wedstrijden!T2126:AB2126)&lt;&gt;0,1,"")</f>
        <v/>
      </c>
      <c r="BX1961" s="44" t="str">
        <f t="shared" si="181"/>
        <v/>
      </c>
      <c r="BY1961" s="44" t="str">
        <f>IF(Wedstrijden!T2126="x","BB","")</f>
        <v/>
      </c>
      <c r="BZ1961" s="44" t="str">
        <f>IF(Wedstrijden!U2126="x","B","")</f>
        <v/>
      </c>
      <c r="CA1961" s="44" t="str">
        <f>IF(Wedstrijden!V2126="x","L1","")</f>
        <v/>
      </c>
      <c r="CB1961" s="44" t="str">
        <f>IF(Wedstrijden!W2126="x","L2","")</f>
        <v/>
      </c>
      <c r="CC1961" s="44" t="str">
        <f>IF(Wedstrijden!X2126="x","M1","")</f>
        <v/>
      </c>
      <c r="CD1961" s="44" t="str">
        <f>IF(Wedstrijden!Y2126="x","M2","")</f>
        <v/>
      </c>
      <c r="CE1961" s="44" t="str">
        <f>IF(Wedstrijden!Z2126="x","Z1","")</f>
        <v/>
      </c>
      <c r="CF1961" s="44" t="str">
        <f>IF(Wedstrijden!AA2126="x","Z2","")</f>
        <v/>
      </c>
      <c r="CG1961" s="44" t="str">
        <f>IF(Wedstrijden!AB2126="x","ZZL","")</f>
        <v/>
      </c>
      <c r="CL1961" s="44" t="str">
        <f>IF(COUNTA(Wedstrijden!AC2126:AJ2126)&lt;&gt;0,2,"")</f>
        <v/>
      </c>
      <c r="CM1961" s="44" t="str">
        <f t="shared" si="182"/>
        <v/>
      </c>
      <c r="CN1961" s="44" t="str">
        <f>IF(Wedstrijden!AC2126="x","AA","")</f>
        <v/>
      </c>
      <c r="CO1961" s="44" t="str">
        <f>IF(Wedstrijden!AD2126="x","A","")</f>
        <v/>
      </c>
      <c r="CP1961" s="44" t="str">
        <f>IF(Wedstrijden!AE2126="x","BB","")</f>
        <v/>
      </c>
      <c r="CQ1961" s="44" t="str">
        <f>IF(Wedstrijden!AF2126="x","B","")</f>
        <v/>
      </c>
      <c r="CR1961" s="44" t="str">
        <f>IF(Wedstrijden!AG2126="x","L","")</f>
        <v/>
      </c>
      <c r="CS1961" s="44" t="str">
        <f>IF(Wedstrijden!AH2126="x","M","")</f>
        <v/>
      </c>
      <c r="CT1961" s="44" t="str">
        <f>IF(Wedstrijden!AI2126="x","Z","")</f>
        <v/>
      </c>
      <c r="CU1961" s="44" t="str">
        <f>IF(Wedstrijden!AJ2126="x","ZZ","")</f>
        <v/>
      </c>
      <c r="CV1961" s="44" t="str">
        <f>IF(COUNTA(Wedstrijden!AK2126:AQ2126)&lt;&gt;0,2,"")</f>
        <v/>
      </c>
      <c r="CW1961" s="44" t="str">
        <f t="shared" si="183"/>
        <v/>
      </c>
      <c r="CX1961" s="44" t="str">
        <f>IF(Wedstrijden!AK2126="x","BB","")</f>
        <v/>
      </c>
      <c r="CY1961" s="44" t="str">
        <f>IF(Wedstrijden!AL2126="x","B","")</f>
        <v/>
      </c>
      <c r="CZ1961" s="44" t="str">
        <f>IF(Wedstrijden!AM2126="x","L","")</f>
        <v/>
      </c>
      <c r="DA1961" s="44" t="str">
        <f>IF(Wedstrijden!AN2126="x","M","")</f>
        <v/>
      </c>
      <c r="DB1961" s="44" t="str">
        <f>IF(Wedstrijden!AO2126="x","Z","")</f>
        <v/>
      </c>
      <c r="DC1961" s="44" t="str">
        <f>IF(Wedstrijden!AP2126="x","ZZ","")</f>
        <v/>
      </c>
      <c r="DD1961" s="44" t="str">
        <f>IF(Wedstrijden!AQ2126="x","1.40","")</f>
        <v/>
      </c>
      <c r="DE1961" s="44" t="str">
        <f>IF(COUNTA(Wedstrijden!AR2126:AT2126)&lt;&gt;0,6,"")</f>
        <v/>
      </c>
      <c r="DF1961" s="44" t="str">
        <f t="shared" si="184"/>
        <v/>
      </c>
      <c r="DG1961" s="44" t="str">
        <f>IF(Wedstrijden!AR2126="x","L","")</f>
        <v/>
      </c>
      <c r="DH1961" s="44" t="str">
        <f>IF(Wedstrijden!AS2126="x","M","")</f>
        <v/>
      </c>
      <c r="DI1961" s="44" t="str">
        <f>IF(Wedstrijden!AT2126="x","Z","")</f>
        <v/>
      </c>
      <c r="DJ1961" s="44" t="str">
        <f>IF(COUNTA(Wedstrijden!AU2126:AW2126)&lt;&gt;0,6,"")</f>
        <v/>
      </c>
      <c r="DK1961" s="44" t="str">
        <f t="shared" si="185"/>
        <v/>
      </c>
      <c r="DL1961" s="44" t="str">
        <f>IF(Wedstrijden!AU2126="x","L","")</f>
        <v/>
      </c>
      <c r="DM1961" s="44" t="str">
        <f>IF(Wedstrijden!AV2126="x","M","")</f>
        <v/>
      </c>
      <c r="DN1961" s="44" t="str">
        <f>IF(Wedstrijden!AW2126="x","Z","")</f>
        <v/>
      </c>
    </row>
    <row r="1962" spans="1:118" ht="15">
      <c r="A1962" s="48" t="e">
        <f>Wedstrijden!#REF!</f>
        <v>#REF!</v>
      </c>
      <c r="B1962" s="44" t="str">
        <f>IFERROR(VLOOKUP(Wedstrijden!E2127,Wedstrijdlocaties!$B$2:$E$499,2,FALSE),"")</f>
        <v/>
      </c>
      <c r="C1962" s="44" t="str">
        <f>Wedstrijden!F2127</f>
        <v/>
      </c>
      <c r="D1962" s="44" t="str">
        <f>IFERROR(VLOOKUP(Wedstrijden!G2127,Organisaties!$B$2:$C$501,2,FALSE),"")</f>
        <v/>
      </c>
      <c r="E1962" s="44" t="str">
        <f>IFERROR(VLOOKUP(Wedstrijden!G2127,Organisaties!$B$2:$F$501,5,FALSE),"")</f>
        <v/>
      </c>
      <c r="F1962" s="44" t="str">
        <f>IF(Wedstrijden!BC2127&lt;&gt;"",Wedstrijden!BC2127,"")</f>
        <v/>
      </c>
      <c r="G1962" s="44">
        <f>IF(Wedstrijden!AY2127="Indoor",1,0)</f>
        <v>0</v>
      </c>
      <c r="H1962" s="44">
        <f>Wedstrijden!AZ2127</f>
        <v>0</v>
      </c>
      <c r="I1962" s="44" t="str">
        <f>IF(Wedstrijden!AX2127="Nee",0,IF(Wedstrijden!AX2127="Ja",1,""))</f>
        <v/>
      </c>
      <c r="J1962" s="44" t="str">
        <f>IF(Wedstrijden!BA2127&lt;&gt;"",Wedstrijden!BA2127,"")</f>
        <v/>
      </c>
      <c r="W1962" s="45"/>
      <c r="AE1962" s="45"/>
      <c r="AN1962" s="45"/>
      <c r="AU1962" s="45"/>
      <c r="BA1962" s="45"/>
      <c r="BE1962" s="45"/>
      <c r="BJ1962" s="44" t="str">
        <f>IF(COUNTA(Wedstrijden!I2127:S2127)&lt;&gt;0,1,"")</f>
        <v/>
      </c>
      <c r="BK1962" s="44" t="str">
        <f t="shared" si="180"/>
        <v/>
      </c>
      <c r="BL1962" s="44" t="str">
        <f>IF(Wedstrijden!I2127="x","AA","")</f>
        <v/>
      </c>
      <c r="BM1962" s="44" t="str">
        <f>IF(Wedstrijden!J2127="x","A","")</f>
        <v/>
      </c>
      <c r="BN1962" s="44" t="str">
        <f>IF(Wedstrijden!K2127="x","B1","")</f>
        <v/>
      </c>
      <c r="BO1962" s="44" t="str">
        <f>IF(Wedstrijden!L2127="x","BB","")</f>
        <v/>
      </c>
      <c r="BP1962" s="44" t="str">
        <f>IF(Wedstrijden!M2127="x","B","")</f>
        <v/>
      </c>
      <c r="BQ1962" s="44" t="str">
        <f>IF(Wedstrijden!N2127="x","L1","")</f>
        <v/>
      </c>
      <c r="BR1962" s="44" t="str">
        <f>IF(Wedstrijden!O2127="x","L2","")</f>
        <v/>
      </c>
      <c r="BS1962" s="44" t="str">
        <f>IF(Wedstrijden!P2127="x","M1","")</f>
        <v/>
      </c>
      <c r="BT1962" s="44" t="str">
        <f>IF(Wedstrijden!Q2127="x","M2","")</f>
        <v/>
      </c>
      <c r="BU1962" s="44" t="str">
        <f>IF(Wedstrijden!R2127="x","Z1","")</f>
        <v/>
      </c>
      <c r="BV1962" s="44" t="str">
        <f>IF(Wedstrijden!S2127="x","Z2","")</f>
        <v/>
      </c>
      <c r="BW1962" s="44" t="str">
        <f>IF(COUNTA(Wedstrijden!T2127:AB2127)&lt;&gt;0,1,"")</f>
        <v/>
      </c>
      <c r="BX1962" s="44" t="str">
        <f t="shared" si="181"/>
        <v/>
      </c>
      <c r="BY1962" s="44" t="str">
        <f>IF(Wedstrijden!T2127="x","BB","")</f>
        <v/>
      </c>
      <c r="BZ1962" s="44" t="str">
        <f>IF(Wedstrijden!U2127="x","B","")</f>
        <v/>
      </c>
      <c r="CA1962" s="44" t="str">
        <f>IF(Wedstrijden!V2127="x","L1","")</f>
        <v/>
      </c>
      <c r="CB1962" s="44" t="str">
        <f>IF(Wedstrijden!W2127="x","L2","")</f>
        <v/>
      </c>
      <c r="CC1962" s="44" t="str">
        <f>IF(Wedstrijden!X2127="x","M1","")</f>
        <v/>
      </c>
      <c r="CD1962" s="44" t="str">
        <f>IF(Wedstrijden!Y2127="x","M2","")</f>
        <v/>
      </c>
      <c r="CE1962" s="44" t="str">
        <f>IF(Wedstrijden!Z2127="x","Z1","")</f>
        <v/>
      </c>
      <c r="CF1962" s="44" t="str">
        <f>IF(Wedstrijden!AA2127="x","Z2","")</f>
        <v/>
      </c>
      <c r="CG1962" s="44" t="str">
        <f>IF(Wedstrijden!AB2127="x","ZZL","")</f>
        <v/>
      </c>
      <c r="CL1962" s="44" t="str">
        <f>IF(COUNTA(Wedstrijden!AC2127:AJ2127)&lt;&gt;0,2,"")</f>
        <v/>
      </c>
      <c r="CM1962" s="44" t="str">
        <f t="shared" si="182"/>
        <v/>
      </c>
      <c r="CN1962" s="44" t="str">
        <f>IF(Wedstrijden!AC2127="x","AA","")</f>
        <v/>
      </c>
      <c r="CO1962" s="44" t="str">
        <f>IF(Wedstrijden!AD2127="x","A","")</f>
        <v/>
      </c>
      <c r="CP1962" s="44" t="str">
        <f>IF(Wedstrijden!AE2127="x","BB","")</f>
        <v/>
      </c>
      <c r="CQ1962" s="44" t="str">
        <f>IF(Wedstrijden!AF2127="x","B","")</f>
        <v/>
      </c>
      <c r="CR1962" s="44" t="str">
        <f>IF(Wedstrijden!AG2127="x","L","")</f>
        <v/>
      </c>
      <c r="CS1962" s="44" t="str">
        <f>IF(Wedstrijden!AH2127="x","M","")</f>
        <v/>
      </c>
      <c r="CT1962" s="44" t="str">
        <f>IF(Wedstrijden!AI2127="x","Z","")</f>
        <v/>
      </c>
      <c r="CU1962" s="44" t="str">
        <f>IF(Wedstrijden!AJ2127="x","ZZ","")</f>
        <v/>
      </c>
      <c r="CV1962" s="44" t="str">
        <f>IF(COUNTA(Wedstrijden!AK2127:AQ2127)&lt;&gt;0,2,"")</f>
        <v/>
      </c>
      <c r="CW1962" s="44" t="str">
        <f t="shared" si="183"/>
        <v/>
      </c>
      <c r="CX1962" s="44" t="str">
        <f>IF(Wedstrijden!AK2127="x","BB","")</f>
        <v/>
      </c>
      <c r="CY1962" s="44" t="str">
        <f>IF(Wedstrijden!AL2127="x","B","")</f>
        <v/>
      </c>
      <c r="CZ1962" s="44" t="str">
        <f>IF(Wedstrijden!AM2127="x","L","")</f>
        <v/>
      </c>
      <c r="DA1962" s="44" t="str">
        <f>IF(Wedstrijden!AN2127="x","M","")</f>
        <v/>
      </c>
      <c r="DB1962" s="44" t="str">
        <f>IF(Wedstrijden!AO2127="x","Z","")</f>
        <v/>
      </c>
      <c r="DC1962" s="44" t="str">
        <f>IF(Wedstrijden!AP2127="x","ZZ","")</f>
        <v/>
      </c>
      <c r="DD1962" s="44" t="str">
        <f>IF(Wedstrijden!AQ2127="x","1.40","")</f>
        <v/>
      </c>
      <c r="DE1962" s="44" t="str">
        <f>IF(COUNTA(Wedstrijden!AR2127:AT2127)&lt;&gt;0,6,"")</f>
        <v/>
      </c>
      <c r="DF1962" s="44" t="str">
        <f t="shared" si="184"/>
        <v/>
      </c>
      <c r="DG1962" s="44" t="str">
        <f>IF(Wedstrijden!AR2127="x","L","")</f>
        <v/>
      </c>
      <c r="DH1962" s="44" t="str">
        <f>IF(Wedstrijden!AS2127="x","M","")</f>
        <v/>
      </c>
      <c r="DI1962" s="44" t="str">
        <f>IF(Wedstrijden!AT2127="x","Z","")</f>
        <v/>
      </c>
      <c r="DJ1962" s="44" t="str">
        <f>IF(COUNTA(Wedstrijden!AU2127:AW2127)&lt;&gt;0,6,"")</f>
        <v/>
      </c>
      <c r="DK1962" s="44" t="str">
        <f t="shared" si="185"/>
        <v/>
      </c>
      <c r="DL1962" s="44" t="str">
        <f>IF(Wedstrijden!AU2127="x","L","")</f>
        <v/>
      </c>
      <c r="DM1962" s="44" t="str">
        <f>IF(Wedstrijden!AV2127="x","M","")</f>
        <v/>
      </c>
      <c r="DN1962" s="44" t="str">
        <f>IF(Wedstrijden!AW2127="x","Z","")</f>
        <v/>
      </c>
    </row>
    <row r="1963" spans="1:118" ht="15">
      <c r="A1963" s="48" t="e">
        <f>Wedstrijden!#REF!</f>
        <v>#REF!</v>
      </c>
      <c r="B1963" s="44" t="str">
        <f>IFERROR(VLOOKUP(Wedstrijden!E2128,Wedstrijdlocaties!$B$2:$E$499,2,FALSE),"")</f>
        <v/>
      </c>
      <c r="C1963" s="44" t="str">
        <f>Wedstrijden!F2128</f>
        <v/>
      </c>
      <c r="D1963" s="44" t="str">
        <f>IFERROR(VLOOKUP(Wedstrijden!G2128,Organisaties!$B$2:$C$501,2,FALSE),"")</f>
        <v/>
      </c>
      <c r="E1963" s="44" t="str">
        <f>IFERROR(VLOOKUP(Wedstrijden!G2128,Organisaties!$B$2:$F$501,5,FALSE),"")</f>
        <v/>
      </c>
      <c r="F1963" s="44" t="str">
        <f>IF(Wedstrijden!BC2128&lt;&gt;"",Wedstrijden!BC2128,"")</f>
        <v/>
      </c>
      <c r="G1963" s="44">
        <f>IF(Wedstrijden!AY2128="Indoor",1,0)</f>
        <v>0</v>
      </c>
      <c r="H1963" s="44">
        <f>Wedstrijden!AZ2128</f>
        <v>0</v>
      </c>
      <c r="I1963" s="44" t="str">
        <f>IF(Wedstrijden!AX2128="Nee",0,IF(Wedstrijden!AX2128="Ja",1,""))</f>
        <v/>
      </c>
      <c r="J1963" s="44" t="str">
        <f>IF(Wedstrijden!BA2128&lt;&gt;"",Wedstrijden!BA2128,"")</f>
        <v/>
      </c>
      <c r="W1963" s="45"/>
      <c r="AE1963" s="45"/>
      <c r="AN1963" s="45"/>
      <c r="AU1963" s="45"/>
      <c r="BA1963" s="45"/>
      <c r="BE1963" s="45"/>
      <c r="BJ1963" s="44" t="str">
        <f>IF(COUNTA(Wedstrijden!I2128:S2128)&lt;&gt;0,1,"")</f>
        <v/>
      </c>
      <c r="BK1963" s="44" t="str">
        <f t="shared" si="180"/>
        <v/>
      </c>
      <c r="BL1963" s="44" t="str">
        <f>IF(Wedstrijden!I2128="x","AA","")</f>
        <v/>
      </c>
      <c r="BM1963" s="44" t="str">
        <f>IF(Wedstrijden!J2128="x","A","")</f>
        <v/>
      </c>
      <c r="BN1963" s="44" t="str">
        <f>IF(Wedstrijden!K2128="x","B1","")</f>
        <v/>
      </c>
      <c r="BO1963" s="44" t="str">
        <f>IF(Wedstrijden!L2128="x","BB","")</f>
        <v/>
      </c>
      <c r="BP1963" s="44" t="str">
        <f>IF(Wedstrijden!M2128="x","B","")</f>
        <v/>
      </c>
      <c r="BQ1963" s="44" t="str">
        <f>IF(Wedstrijden!N2128="x","L1","")</f>
        <v/>
      </c>
      <c r="BR1963" s="44" t="str">
        <f>IF(Wedstrijden!O2128="x","L2","")</f>
        <v/>
      </c>
      <c r="BS1963" s="44" t="str">
        <f>IF(Wedstrijden!P2128="x","M1","")</f>
        <v/>
      </c>
      <c r="BT1963" s="44" t="str">
        <f>IF(Wedstrijden!Q2128="x","M2","")</f>
        <v/>
      </c>
      <c r="BU1963" s="44" t="str">
        <f>IF(Wedstrijden!R2128="x","Z1","")</f>
        <v/>
      </c>
      <c r="BV1963" s="44" t="str">
        <f>IF(Wedstrijden!S2128="x","Z2","")</f>
        <v/>
      </c>
      <c r="BW1963" s="44" t="str">
        <f>IF(COUNTA(Wedstrijden!T2128:AB2128)&lt;&gt;0,1,"")</f>
        <v/>
      </c>
      <c r="BX1963" s="44" t="str">
        <f t="shared" si="181"/>
        <v/>
      </c>
      <c r="BY1963" s="44" t="str">
        <f>IF(Wedstrijden!T2128="x","BB","")</f>
        <v/>
      </c>
      <c r="BZ1963" s="44" t="str">
        <f>IF(Wedstrijden!U2128="x","B","")</f>
        <v/>
      </c>
      <c r="CA1963" s="44" t="str">
        <f>IF(Wedstrijden!V2128="x","L1","")</f>
        <v/>
      </c>
      <c r="CB1963" s="44" t="str">
        <f>IF(Wedstrijden!W2128="x","L2","")</f>
        <v/>
      </c>
      <c r="CC1963" s="44" t="str">
        <f>IF(Wedstrijden!X2128="x","M1","")</f>
        <v/>
      </c>
      <c r="CD1963" s="44" t="str">
        <f>IF(Wedstrijden!Y2128="x","M2","")</f>
        <v/>
      </c>
      <c r="CE1963" s="44" t="str">
        <f>IF(Wedstrijden!Z2128="x","Z1","")</f>
        <v/>
      </c>
      <c r="CF1963" s="44" t="str">
        <f>IF(Wedstrijden!AA2128="x","Z2","")</f>
        <v/>
      </c>
      <c r="CG1963" s="44" t="str">
        <f>IF(Wedstrijden!AB2128="x","ZZL","")</f>
        <v/>
      </c>
      <c r="CL1963" s="44" t="str">
        <f>IF(COUNTA(Wedstrijden!AC2128:AJ2128)&lt;&gt;0,2,"")</f>
        <v/>
      </c>
      <c r="CM1963" s="44" t="str">
        <f t="shared" si="182"/>
        <v/>
      </c>
      <c r="CN1963" s="44" t="str">
        <f>IF(Wedstrijden!AC2128="x","AA","")</f>
        <v/>
      </c>
      <c r="CO1963" s="44" t="str">
        <f>IF(Wedstrijden!AD2128="x","A","")</f>
        <v/>
      </c>
      <c r="CP1963" s="44" t="str">
        <f>IF(Wedstrijden!AE2128="x","BB","")</f>
        <v/>
      </c>
      <c r="CQ1963" s="44" t="str">
        <f>IF(Wedstrijden!AF2128="x","B","")</f>
        <v/>
      </c>
      <c r="CR1963" s="44" t="str">
        <f>IF(Wedstrijden!AG2128="x","L","")</f>
        <v/>
      </c>
      <c r="CS1963" s="44" t="str">
        <f>IF(Wedstrijden!AH2128="x","M","")</f>
        <v/>
      </c>
      <c r="CT1963" s="44" t="str">
        <f>IF(Wedstrijden!AI2128="x","Z","")</f>
        <v/>
      </c>
      <c r="CU1963" s="44" t="str">
        <f>IF(Wedstrijden!AJ2128="x","ZZ","")</f>
        <v/>
      </c>
      <c r="CV1963" s="44" t="str">
        <f>IF(COUNTA(Wedstrijden!AK2128:AQ2128)&lt;&gt;0,2,"")</f>
        <v/>
      </c>
      <c r="CW1963" s="44" t="str">
        <f t="shared" si="183"/>
        <v/>
      </c>
      <c r="CX1963" s="44" t="str">
        <f>IF(Wedstrijden!AK2128="x","BB","")</f>
        <v/>
      </c>
      <c r="CY1963" s="44" t="str">
        <f>IF(Wedstrijden!AL2128="x","B","")</f>
        <v/>
      </c>
      <c r="CZ1963" s="44" t="str">
        <f>IF(Wedstrijden!AM2128="x","L","")</f>
        <v/>
      </c>
      <c r="DA1963" s="44" t="str">
        <f>IF(Wedstrijden!AN2128="x","M","")</f>
        <v/>
      </c>
      <c r="DB1963" s="44" t="str">
        <f>IF(Wedstrijden!AO2128="x","Z","")</f>
        <v/>
      </c>
      <c r="DC1963" s="44" t="str">
        <f>IF(Wedstrijden!AP2128="x","ZZ","")</f>
        <v/>
      </c>
      <c r="DD1963" s="44" t="str">
        <f>IF(Wedstrijden!AQ2128="x","1.40","")</f>
        <v/>
      </c>
      <c r="DE1963" s="44" t="str">
        <f>IF(COUNTA(Wedstrijden!AR2128:AT2128)&lt;&gt;0,6,"")</f>
        <v/>
      </c>
      <c r="DF1963" s="44" t="str">
        <f t="shared" si="184"/>
        <v/>
      </c>
      <c r="DG1963" s="44" t="str">
        <f>IF(Wedstrijden!AR2128="x","L","")</f>
        <v/>
      </c>
      <c r="DH1963" s="44" t="str">
        <f>IF(Wedstrijden!AS2128="x","M","")</f>
        <v/>
      </c>
      <c r="DI1963" s="44" t="str">
        <f>IF(Wedstrijden!AT2128="x","Z","")</f>
        <v/>
      </c>
      <c r="DJ1963" s="44" t="str">
        <f>IF(COUNTA(Wedstrijden!AU2128:AW2128)&lt;&gt;0,6,"")</f>
        <v/>
      </c>
      <c r="DK1963" s="44" t="str">
        <f t="shared" si="185"/>
        <v/>
      </c>
      <c r="DL1963" s="44" t="str">
        <f>IF(Wedstrijden!AU2128="x","L","")</f>
        <v/>
      </c>
      <c r="DM1963" s="44" t="str">
        <f>IF(Wedstrijden!AV2128="x","M","")</f>
        <v/>
      </c>
      <c r="DN1963" s="44" t="str">
        <f>IF(Wedstrijden!AW2128="x","Z","")</f>
        <v/>
      </c>
    </row>
    <row r="1964" spans="1:118" ht="15">
      <c r="A1964" s="48" t="e">
        <f>Wedstrijden!#REF!</f>
        <v>#REF!</v>
      </c>
      <c r="B1964" s="44" t="str">
        <f>IFERROR(VLOOKUP(Wedstrijden!E2129,Wedstrijdlocaties!$B$2:$E$499,2,FALSE),"")</f>
        <v/>
      </c>
      <c r="C1964" s="44" t="str">
        <f>Wedstrijden!F2129</f>
        <v/>
      </c>
      <c r="D1964" s="44" t="str">
        <f>IFERROR(VLOOKUP(Wedstrijden!G2129,Organisaties!$B$2:$C$501,2,FALSE),"")</f>
        <v/>
      </c>
      <c r="E1964" s="44" t="str">
        <f>IFERROR(VLOOKUP(Wedstrijden!G2129,Organisaties!$B$2:$F$501,5,FALSE),"")</f>
        <v/>
      </c>
      <c r="F1964" s="44" t="str">
        <f>IF(Wedstrijden!BC2129&lt;&gt;"",Wedstrijden!BC2129,"")</f>
        <v/>
      </c>
      <c r="G1964" s="44">
        <f>IF(Wedstrijden!AY2129="Indoor",1,0)</f>
        <v>0</v>
      </c>
      <c r="H1964" s="44">
        <f>Wedstrijden!AZ2129</f>
        <v>0</v>
      </c>
      <c r="I1964" s="44" t="str">
        <f>IF(Wedstrijden!AX2129="Nee",0,IF(Wedstrijden!AX2129="Ja",1,""))</f>
        <v/>
      </c>
      <c r="J1964" s="44" t="str">
        <f>IF(Wedstrijden!BA2129&lt;&gt;"",Wedstrijden!BA2129,"")</f>
        <v/>
      </c>
      <c r="W1964" s="45"/>
      <c r="AE1964" s="45"/>
      <c r="AN1964" s="45"/>
      <c r="AU1964" s="45"/>
      <c r="BA1964" s="45"/>
      <c r="BE1964" s="45"/>
      <c r="BJ1964" s="44" t="str">
        <f>IF(COUNTA(Wedstrijden!I2129:S2129)&lt;&gt;0,1,"")</f>
        <v/>
      </c>
      <c r="BK1964" s="44" t="str">
        <f t="shared" si="180"/>
        <v/>
      </c>
      <c r="BL1964" s="44" t="str">
        <f>IF(Wedstrijden!I2129="x","AA","")</f>
        <v/>
      </c>
      <c r="BM1964" s="44" t="str">
        <f>IF(Wedstrijden!J2129="x","A","")</f>
        <v/>
      </c>
      <c r="BN1964" s="44" t="str">
        <f>IF(Wedstrijden!K2129="x","B1","")</f>
        <v/>
      </c>
      <c r="BO1964" s="44" t="str">
        <f>IF(Wedstrijden!L2129="x","BB","")</f>
        <v/>
      </c>
      <c r="BP1964" s="44" t="str">
        <f>IF(Wedstrijden!M2129="x","B","")</f>
        <v/>
      </c>
      <c r="BQ1964" s="44" t="str">
        <f>IF(Wedstrijden!N2129="x","L1","")</f>
        <v/>
      </c>
      <c r="BR1964" s="44" t="str">
        <f>IF(Wedstrijden!O2129="x","L2","")</f>
        <v/>
      </c>
      <c r="BS1964" s="44" t="str">
        <f>IF(Wedstrijden!P2129="x","M1","")</f>
        <v/>
      </c>
      <c r="BT1964" s="44" t="str">
        <f>IF(Wedstrijden!Q2129="x","M2","")</f>
        <v/>
      </c>
      <c r="BU1964" s="44" t="str">
        <f>IF(Wedstrijden!R2129="x","Z1","")</f>
        <v/>
      </c>
      <c r="BV1964" s="44" t="str">
        <f>IF(Wedstrijden!S2129="x","Z2","")</f>
        <v/>
      </c>
      <c r="BW1964" s="44" t="str">
        <f>IF(COUNTA(Wedstrijden!T2129:AB2129)&lt;&gt;0,1,"")</f>
        <v/>
      </c>
      <c r="BX1964" s="44" t="str">
        <f t="shared" si="181"/>
        <v/>
      </c>
      <c r="BY1964" s="44" t="str">
        <f>IF(Wedstrijden!T2129="x","BB","")</f>
        <v/>
      </c>
      <c r="BZ1964" s="44" t="str">
        <f>IF(Wedstrijden!U2129="x","B","")</f>
        <v/>
      </c>
      <c r="CA1964" s="44" t="str">
        <f>IF(Wedstrijden!V2129="x","L1","")</f>
        <v/>
      </c>
      <c r="CB1964" s="44" t="str">
        <f>IF(Wedstrijden!W2129="x","L2","")</f>
        <v/>
      </c>
      <c r="CC1964" s="44" t="str">
        <f>IF(Wedstrijden!X2129="x","M1","")</f>
        <v/>
      </c>
      <c r="CD1964" s="44" t="str">
        <f>IF(Wedstrijden!Y2129="x","M2","")</f>
        <v/>
      </c>
      <c r="CE1964" s="44" t="str">
        <f>IF(Wedstrijden!Z2129="x","Z1","")</f>
        <v/>
      </c>
      <c r="CF1964" s="44" t="str">
        <f>IF(Wedstrijden!AA2129="x","Z2","")</f>
        <v/>
      </c>
      <c r="CG1964" s="44" t="str">
        <f>IF(Wedstrijden!AB2129="x","ZZL","")</f>
        <v/>
      </c>
      <c r="CL1964" s="44" t="str">
        <f>IF(COUNTA(Wedstrijden!AC2129:AJ2129)&lt;&gt;0,2,"")</f>
        <v/>
      </c>
      <c r="CM1964" s="44" t="str">
        <f t="shared" si="182"/>
        <v/>
      </c>
      <c r="CN1964" s="44" t="str">
        <f>IF(Wedstrijden!AC2129="x","AA","")</f>
        <v/>
      </c>
      <c r="CO1964" s="44" t="str">
        <f>IF(Wedstrijden!AD2129="x","A","")</f>
        <v/>
      </c>
      <c r="CP1964" s="44" t="str">
        <f>IF(Wedstrijden!AE2129="x","BB","")</f>
        <v/>
      </c>
      <c r="CQ1964" s="44" t="str">
        <f>IF(Wedstrijden!AF2129="x","B","")</f>
        <v/>
      </c>
      <c r="CR1964" s="44" t="str">
        <f>IF(Wedstrijden!AG2129="x","L","")</f>
        <v/>
      </c>
      <c r="CS1964" s="44" t="str">
        <f>IF(Wedstrijden!AH2129="x","M","")</f>
        <v/>
      </c>
      <c r="CT1964" s="44" t="str">
        <f>IF(Wedstrijden!AI2129="x","Z","")</f>
        <v/>
      </c>
      <c r="CU1964" s="44" t="str">
        <f>IF(Wedstrijden!AJ2129="x","ZZ","")</f>
        <v/>
      </c>
      <c r="CV1964" s="44" t="str">
        <f>IF(COUNTA(Wedstrijden!AK2129:AQ2129)&lt;&gt;0,2,"")</f>
        <v/>
      </c>
      <c r="CW1964" s="44" t="str">
        <f t="shared" si="183"/>
        <v/>
      </c>
      <c r="CX1964" s="44" t="str">
        <f>IF(Wedstrijden!AK2129="x","BB","")</f>
        <v/>
      </c>
      <c r="CY1964" s="44" t="str">
        <f>IF(Wedstrijden!AL2129="x","B","")</f>
        <v/>
      </c>
      <c r="CZ1964" s="44" t="str">
        <f>IF(Wedstrijden!AM2129="x","L","")</f>
        <v/>
      </c>
      <c r="DA1964" s="44" t="str">
        <f>IF(Wedstrijden!AN2129="x","M","")</f>
        <v/>
      </c>
      <c r="DB1964" s="44" t="str">
        <f>IF(Wedstrijden!AO2129="x","Z","")</f>
        <v/>
      </c>
      <c r="DC1964" s="44" t="str">
        <f>IF(Wedstrijden!AP2129="x","ZZ","")</f>
        <v/>
      </c>
      <c r="DD1964" s="44" t="str">
        <f>IF(Wedstrijden!AQ2129="x","1.40","")</f>
        <v/>
      </c>
      <c r="DE1964" s="44" t="str">
        <f>IF(COUNTA(Wedstrijden!AR2129:AT2129)&lt;&gt;0,6,"")</f>
        <v/>
      </c>
      <c r="DF1964" s="44" t="str">
        <f t="shared" si="184"/>
        <v/>
      </c>
      <c r="DG1964" s="44" t="str">
        <f>IF(Wedstrijden!AR2129="x","L","")</f>
        <v/>
      </c>
      <c r="DH1964" s="44" t="str">
        <f>IF(Wedstrijden!AS2129="x","M","")</f>
        <v/>
      </c>
      <c r="DI1964" s="44" t="str">
        <f>IF(Wedstrijden!AT2129="x","Z","")</f>
        <v/>
      </c>
      <c r="DJ1964" s="44" t="str">
        <f>IF(COUNTA(Wedstrijden!AU2129:AW2129)&lt;&gt;0,6,"")</f>
        <v/>
      </c>
      <c r="DK1964" s="44" t="str">
        <f t="shared" si="185"/>
        <v/>
      </c>
      <c r="DL1964" s="44" t="str">
        <f>IF(Wedstrijden!AU2129="x","L","")</f>
        <v/>
      </c>
      <c r="DM1964" s="44" t="str">
        <f>IF(Wedstrijden!AV2129="x","M","")</f>
        <v/>
      </c>
      <c r="DN1964" s="44" t="str">
        <f>IF(Wedstrijden!AW2129="x","Z","")</f>
        <v/>
      </c>
    </row>
    <row r="1965" spans="1:118" ht="15">
      <c r="A1965" s="48" t="e">
        <f>Wedstrijden!#REF!</f>
        <v>#REF!</v>
      </c>
      <c r="B1965" s="44" t="str">
        <f>IFERROR(VLOOKUP(Wedstrijden!E2130,Wedstrijdlocaties!$B$2:$E$499,2,FALSE),"")</f>
        <v/>
      </c>
      <c r="C1965" s="44" t="str">
        <f>Wedstrijden!F2130</f>
        <v/>
      </c>
      <c r="D1965" s="44" t="str">
        <f>IFERROR(VLOOKUP(Wedstrijden!G2130,Organisaties!$B$2:$C$501,2,FALSE),"")</f>
        <v/>
      </c>
      <c r="E1965" s="44" t="str">
        <f>IFERROR(VLOOKUP(Wedstrijden!G2130,Organisaties!$B$2:$F$501,5,FALSE),"")</f>
        <v/>
      </c>
      <c r="F1965" s="44" t="str">
        <f>IF(Wedstrijden!BC2130&lt;&gt;"",Wedstrijden!BC2130,"")</f>
        <v/>
      </c>
      <c r="G1965" s="44">
        <f>IF(Wedstrijden!AY2130="Indoor",1,0)</f>
        <v>0</v>
      </c>
      <c r="H1965" s="44">
        <f>Wedstrijden!AZ2130</f>
        <v>0</v>
      </c>
      <c r="I1965" s="44" t="str">
        <f>IF(Wedstrijden!AX2130="Nee",0,IF(Wedstrijden!AX2130="Ja",1,""))</f>
        <v/>
      </c>
      <c r="J1965" s="44" t="str">
        <f>IF(Wedstrijden!BA2130&lt;&gt;"",Wedstrijden!BA2130,"")</f>
        <v/>
      </c>
      <c r="W1965" s="45"/>
      <c r="AE1965" s="45"/>
      <c r="AN1965" s="45"/>
      <c r="AU1965" s="45"/>
      <c r="BA1965" s="45"/>
      <c r="BE1965" s="45"/>
      <c r="BJ1965" s="44" t="str">
        <f>IF(COUNTA(Wedstrijden!I2130:S2130)&lt;&gt;0,1,"")</f>
        <v/>
      </c>
      <c r="BK1965" s="44" t="str">
        <f t="shared" si="180"/>
        <v/>
      </c>
      <c r="BL1965" s="44" t="str">
        <f>IF(Wedstrijden!I2130="x","AA","")</f>
        <v/>
      </c>
      <c r="BM1965" s="44" t="str">
        <f>IF(Wedstrijden!J2130="x","A","")</f>
        <v/>
      </c>
      <c r="BN1965" s="44" t="str">
        <f>IF(Wedstrijden!K2130="x","B1","")</f>
        <v/>
      </c>
      <c r="BO1965" s="44" t="str">
        <f>IF(Wedstrijden!L2130="x","BB","")</f>
        <v/>
      </c>
      <c r="BP1965" s="44" t="str">
        <f>IF(Wedstrijden!M2130="x","B","")</f>
        <v/>
      </c>
      <c r="BQ1965" s="44" t="str">
        <f>IF(Wedstrijden!N2130="x","L1","")</f>
        <v/>
      </c>
      <c r="BR1965" s="44" t="str">
        <f>IF(Wedstrijden!O2130="x","L2","")</f>
        <v/>
      </c>
      <c r="BS1965" s="44" t="str">
        <f>IF(Wedstrijden!P2130="x","M1","")</f>
        <v/>
      </c>
      <c r="BT1965" s="44" t="str">
        <f>IF(Wedstrijden!Q2130="x","M2","")</f>
        <v/>
      </c>
      <c r="BU1965" s="44" t="str">
        <f>IF(Wedstrijden!R2130="x","Z1","")</f>
        <v/>
      </c>
      <c r="BV1965" s="44" t="str">
        <f>IF(Wedstrijden!S2130="x","Z2","")</f>
        <v/>
      </c>
      <c r="BW1965" s="44" t="str">
        <f>IF(COUNTA(Wedstrijden!T2130:AB2130)&lt;&gt;0,1,"")</f>
        <v/>
      </c>
      <c r="BX1965" s="44" t="str">
        <f t="shared" si="181"/>
        <v/>
      </c>
      <c r="BY1965" s="44" t="str">
        <f>IF(Wedstrijden!T2130="x","BB","")</f>
        <v/>
      </c>
      <c r="BZ1965" s="44" t="str">
        <f>IF(Wedstrijden!U2130="x","B","")</f>
        <v/>
      </c>
      <c r="CA1965" s="44" t="str">
        <f>IF(Wedstrijden!V2130="x","L1","")</f>
        <v/>
      </c>
      <c r="CB1965" s="44" t="str">
        <f>IF(Wedstrijden!W2130="x","L2","")</f>
        <v/>
      </c>
      <c r="CC1965" s="44" t="str">
        <f>IF(Wedstrijden!X2130="x","M1","")</f>
        <v/>
      </c>
      <c r="CD1965" s="44" t="str">
        <f>IF(Wedstrijden!Y2130="x","M2","")</f>
        <v/>
      </c>
      <c r="CE1965" s="44" t="str">
        <f>IF(Wedstrijden!Z2130="x","Z1","")</f>
        <v/>
      </c>
      <c r="CF1965" s="44" t="str">
        <f>IF(Wedstrijden!AA2130="x","Z2","")</f>
        <v/>
      </c>
      <c r="CG1965" s="44" t="str">
        <f>IF(Wedstrijden!AB2130="x","ZZL","")</f>
        <v/>
      </c>
      <c r="CL1965" s="44" t="str">
        <f>IF(COUNTA(Wedstrijden!AC2130:AJ2130)&lt;&gt;0,2,"")</f>
        <v/>
      </c>
      <c r="CM1965" s="44" t="str">
        <f t="shared" si="182"/>
        <v/>
      </c>
      <c r="CN1965" s="44" t="str">
        <f>IF(Wedstrijden!AC2130="x","AA","")</f>
        <v/>
      </c>
      <c r="CO1965" s="44" t="str">
        <f>IF(Wedstrijden!AD2130="x","A","")</f>
        <v/>
      </c>
      <c r="CP1965" s="44" t="str">
        <f>IF(Wedstrijden!AE2130="x","BB","")</f>
        <v/>
      </c>
      <c r="CQ1965" s="44" t="str">
        <f>IF(Wedstrijden!AF2130="x","B","")</f>
        <v/>
      </c>
      <c r="CR1965" s="44" t="str">
        <f>IF(Wedstrijden!AG2130="x","L","")</f>
        <v/>
      </c>
      <c r="CS1965" s="44" t="str">
        <f>IF(Wedstrijden!AH2130="x","M","")</f>
        <v/>
      </c>
      <c r="CT1965" s="44" t="str">
        <f>IF(Wedstrijden!AI2130="x","Z","")</f>
        <v/>
      </c>
      <c r="CU1965" s="44" t="str">
        <f>IF(Wedstrijden!AJ2130="x","ZZ","")</f>
        <v/>
      </c>
      <c r="CV1965" s="44" t="str">
        <f>IF(COUNTA(Wedstrijden!AK2130:AQ2130)&lt;&gt;0,2,"")</f>
        <v/>
      </c>
      <c r="CW1965" s="44" t="str">
        <f t="shared" si="183"/>
        <v/>
      </c>
      <c r="CX1965" s="44" t="str">
        <f>IF(Wedstrijden!AK2130="x","BB","")</f>
        <v/>
      </c>
      <c r="CY1965" s="44" t="str">
        <f>IF(Wedstrijden!AL2130="x","B","")</f>
        <v/>
      </c>
      <c r="CZ1965" s="44" t="str">
        <f>IF(Wedstrijden!AM2130="x","L","")</f>
        <v/>
      </c>
      <c r="DA1965" s="44" t="str">
        <f>IF(Wedstrijden!AN2130="x","M","")</f>
        <v/>
      </c>
      <c r="DB1965" s="44" t="str">
        <f>IF(Wedstrijden!AO2130="x","Z","")</f>
        <v/>
      </c>
      <c r="DC1965" s="44" t="str">
        <f>IF(Wedstrijden!AP2130="x","ZZ","")</f>
        <v/>
      </c>
      <c r="DD1965" s="44" t="str">
        <f>IF(Wedstrijden!AQ2130="x","1.40","")</f>
        <v/>
      </c>
      <c r="DE1965" s="44" t="str">
        <f>IF(COUNTA(Wedstrijden!AR2130:AT2130)&lt;&gt;0,6,"")</f>
        <v/>
      </c>
      <c r="DF1965" s="44" t="str">
        <f t="shared" si="184"/>
        <v/>
      </c>
      <c r="DG1965" s="44" t="str">
        <f>IF(Wedstrijden!AR2130="x","L","")</f>
        <v/>
      </c>
      <c r="DH1965" s="44" t="str">
        <f>IF(Wedstrijden!AS2130="x","M","")</f>
        <v/>
      </c>
      <c r="DI1965" s="44" t="str">
        <f>IF(Wedstrijden!AT2130="x","Z","")</f>
        <v/>
      </c>
      <c r="DJ1965" s="44" t="str">
        <f>IF(COUNTA(Wedstrijden!AU2130:AW2130)&lt;&gt;0,6,"")</f>
        <v/>
      </c>
      <c r="DK1965" s="44" t="str">
        <f t="shared" si="185"/>
        <v/>
      </c>
      <c r="DL1965" s="44" t="str">
        <f>IF(Wedstrijden!AU2130="x","L","")</f>
        <v/>
      </c>
      <c r="DM1965" s="44" t="str">
        <f>IF(Wedstrijden!AV2130="x","M","")</f>
        <v/>
      </c>
      <c r="DN1965" s="44" t="str">
        <f>IF(Wedstrijden!AW2130="x","Z","")</f>
        <v/>
      </c>
    </row>
    <row r="1966" spans="1:118" ht="15">
      <c r="A1966" s="48" t="e">
        <f>Wedstrijden!#REF!</f>
        <v>#REF!</v>
      </c>
      <c r="B1966" s="44" t="str">
        <f>IFERROR(VLOOKUP(Wedstrijden!E2131,Wedstrijdlocaties!$B$2:$E$499,2,FALSE),"")</f>
        <v/>
      </c>
      <c r="C1966" s="44" t="str">
        <f>Wedstrijden!F2131</f>
        <v/>
      </c>
      <c r="D1966" s="44" t="str">
        <f>IFERROR(VLOOKUP(Wedstrijden!G2131,Organisaties!$B$2:$C$501,2,FALSE),"")</f>
        <v/>
      </c>
      <c r="E1966" s="44" t="str">
        <f>IFERROR(VLOOKUP(Wedstrijden!G2131,Organisaties!$B$2:$F$501,5,FALSE),"")</f>
        <v/>
      </c>
      <c r="F1966" s="44" t="str">
        <f>IF(Wedstrijden!BC2131&lt;&gt;"",Wedstrijden!BC2131,"")</f>
        <v/>
      </c>
      <c r="G1966" s="44">
        <f>IF(Wedstrijden!AY2131="Indoor",1,0)</f>
        <v>0</v>
      </c>
      <c r="H1966" s="44">
        <f>Wedstrijden!AZ2131</f>
        <v>0</v>
      </c>
      <c r="I1966" s="44" t="str">
        <f>IF(Wedstrijden!AX2131="Nee",0,IF(Wedstrijden!AX2131="Ja",1,""))</f>
        <v/>
      </c>
      <c r="J1966" s="44" t="str">
        <f>IF(Wedstrijden!BA2131&lt;&gt;"",Wedstrijden!BA2131,"")</f>
        <v/>
      </c>
      <c r="W1966" s="45"/>
      <c r="AE1966" s="45"/>
      <c r="AN1966" s="45"/>
      <c r="AU1966" s="45"/>
      <c r="BA1966" s="45"/>
      <c r="BE1966" s="45"/>
      <c r="BJ1966" s="44" t="str">
        <f>IF(COUNTA(Wedstrijden!I2131:S2131)&lt;&gt;0,1,"")</f>
        <v/>
      </c>
      <c r="BK1966" s="44" t="str">
        <f t="shared" si="180"/>
        <v/>
      </c>
      <c r="BL1966" s="44" t="str">
        <f>IF(Wedstrijden!I2131="x","AA","")</f>
        <v/>
      </c>
      <c r="BM1966" s="44" t="str">
        <f>IF(Wedstrijden!J2131="x","A","")</f>
        <v/>
      </c>
      <c r="BN1966" s="44" t="str">
        <f>IF(Wedstrijden!K2131="x","B1","")</f>
        <v/>
      </c>
      <c r="BO1966" s="44" t="str">
        <f>IF(Wedstrijden!L2131="x","BB","")</f>
        <v/>
      </c>
      <c r="BP1966" s="44" t="str">
        <f>IF(Wedstrijden!M2131="x","B","")</f>
        <v/>
      </c>
      <c r="BQ1966" s="44" t="str">
        <f>IF(Wedstrijden!N2131="x","L1","")</f>
        <v/>
      </c>
      <c r="BR1966" s="44" t="str">
        <f>IF(Wedstrijden!O2131="x","L2","")</f>
        <v/>
      </c>
      <c r="BS1966" s="44" t="str">
        <f>IF(Wedstrijden!P2131="x","M1","")</f>
        <v/>
      </c>
      <c r="BT1966" s="44" t="str">
        <f>IF(Wedstrijden!Q2131="x","M2","")</f>
        <v/>
      </c>
      <c r="BU1966" s="44" t="str">
        <f>IF(Wedstrijden!R2131="x","Z1","")</f>
        <v/>
      </c>
      <c r="BV1966" s="44" t="str">
        <f>IF(Wedstrijden!S2131="x","Z2","")</f>
        <v/>
      </c>
      <c r="BW1966" s="44" t="str">
        <f>IF(COUNTA(Wedstrijden!T2131:AB2131)&lt;&gt;0,1,"")</f>
        <v/>
      </c>
      <c r="BX1966" s="44" t="str">
        <f t="shared" si="181"/>
        <v/>
      </c>
      <c r="BY1966" s="44" t="str">
        <f>IF(Wedstrijden!T2131="x","BB","")</f>
        <v/>
      </c>
      <c r="BZ1966" s="44" t="str">
        <f>IF(Wedstrijden!U2131="x","B","")</f>
        <v/>
      </c>
      <c r="CA1966" s="44" t="str">
        <f>IF(Wedstrijden!V2131="x","L1","")</f>
        <v/>
      </c>
      <c r="CB1966" s="44" t="str">
        <f>IF(Wedstrijden!W2131="x","L2","")</f>
        <v/>
      </c>
      <c r="CC1966" s="44" t="str">
        <f>IF(Wedstrijden!X2131="x","M1","")</f>
        <v/>
      </c>
      <c r="CD1966" s="44" t="str">
        <f>IF(Wedstrijden!Y2131="x","M2","")</f>
        <v/>
      </c>
      <c r="CE1966" s="44" t="str">
        <f>IF(Wedstrijden!Z2131="x","Z1","")</f>
        <v/>
      </c>
      <c r="CF1966" s="44" t="str">
        <f>IF(Wedstrijden!AA2131="x","Z2","")</f>
        <v/>
      </c>
      <c r="CG1966" s="44" t="str">
        <f>IF(Wedstrijden!AB2131="x","ZZL","")</f>
        <v/>
      </c>
      <c r="CL1966" s="44" t="str">
        <f>IF(COUNTA(Wedstrijden!AC2131:AJ2131)&lt;&gt;0,2,"")</f>
        <v/>
      </c>
      <c r="CM1966" s="44" t="str">
        <f t="shared" si="182"/>
        <v/>
      </c>
      <c r="CN1966" s="44" t="str">
        <f>IF(Wedstrijden!AC2131="x","AA","")</f>
        <v/>
      </c>
      <c r="CO1966" s="44" t="str">
        <f>IF(Wedstrijden!AD2131="x","A","")</f>
        <v/>
      </c>
      <c r="CP1966" s="44" t="str">
        <f>IF(Wedstrijden!AE2131="x","BB","")</f>
        <v/>
      </c>
      <c r="CQ1966" s="44" t="str">
        <f>IF(Wedstrijden!AF2131="x","B","")</f>
        <v/>
      </c>
      <c r="CR1966" s="44" t="str">
        <f>IF(Wedstrijden!AG2131="x","L","")</f>
        <v/>
      </c>
      <c r="CS1966" s="44" t="str">
        <f>IF(Wedstrijden!AH2131="x","M","")</f>
        <v/>
      </c>
      <c r="CT1966" s="44" t="str">
        <f>IF(Wedstrijden!AI2131="x","Z","")</f>
        <v/>
      </c>
      <c r="CU1966" s="44" t="str">
        <f>IF(Wedstrijden!AJ2131="x","ZZ","")</f>
        <v/>
      </c>
      <c r="CV1966" s="44" t="str">
        <f>IF(COUNTA(Wedstrijden!AK2131:AQ2131)&lt;&gt;0,2,"")</f>
        <v/>
      </c>
      <c r="CW1966" s="44" t="str">
        <f t="shared" si="183"/>
        <v/>
      </c>
      <c r="CX1966" s="44" t="str">
        <f>IF(Wedstrijden!AK2131="x","BB","")</f>
        <v/>
      </c>
      <c r="CY1966" s="44" t="str">
        <f>IF(Wedstrijden!AL2131="x","B","")</f>
        <v/>
      </c>
      <c r="CZ1966" s="44" t="str">
        <f>IF(Wedstrijden!AM2131="x","L","")</f>
        <v/>
      </c>
      <c r="DA1966" s="44" t="str">
        <f>IF(Wedstrijden!AN2131="x","M","")</f>
        <v/>
      </c>
      <c r="DB1966" s="44" t="str">
        <f>IF(Wedstrijden!AO2131="x","Z","")</f>
        <v/>
      </c>
      <c r="DC1966" s="44" t="str">
        <f>IF(Wedstrijden!AP2131="x","ZZ","")</f>
        <v/>
      </c>
      <c r="DD1966" s="44" t="str">
        <f>IF(Wedstrijden!AQ2131="x","1.40","")</f>
        <v/>
      </c>
      <c r="DE1966" s="44" t="str">
        <f>IF(COUNTA(Wedstrijden!AR2131:AT2131)&lt;&gt;0,6,"")</f>
        <v/>
      </c>
      <c r="DF1966" s="44" t="str">
        <f t="shared" si="184"/>
        <v/>
      </c>
      <c r="DG1966" s="44" t="str">
        <f>IF(Wedstrijden!AR2131="x","L","")</f>
        <v/>
      </c>
      <c r="DH1966" s="44" t="str">
        <f>IF(Wedstrijden!AS2131="x","M","")</f>
        <v/>
      </c>
      <c r="DI1966" s="44" t="str">
        <f>IF(Wedstrijden!AT2131="x","Z","")</f>
        <v/>
      </c>
      <c r="DJ1966" s="44" t="str">
        <f>IF(COUNTA(Wedstrijden!AU2131:AW2131)&lt;&gt;0,6,"")</f>
        <v/>
      </c>
      <c r="DK1966" s="44" t="str">
        <f t="shared" si="185"/>
        <v/>
      </c>
      <c r="DL1966" s="44" t="str">
        <f>IF(Wedstrijden!AU2131="x","L","")</f>
        <v/>
      </c>
      <c r="DM1966" s="44" t="str">
        <f>IF(Wedstrijden!AV2131="x","M","")</f>
        <v/>
      </c>
      <c r="DN1966" s="44" t="str">
        <f>IF(Wedstrijden!AW2131="x","Z","")</f>
        <v/>
      </c>
    </row>
    <row r="1967" spans="1:118" ht="15">
      <c r="A1967" s="48" t="e">
        <f>Wedstrijden!#REF!</f>
        <v>#REF!</v>
      </c>
      <c r="B1967" s="44" t="str">
        <f>IFERROR(VLOOKUP(Wedstrijden!E2132,Wedstrijdlocaties!$B$2:$E$499,2,FALSE),"")</f>
        <v/>
      </c>
      <c r="C1967" s="44" t="str">
        <f>Wedstrijden!F2132</f>
        <v/>
      </c>
      <c r="D1967" s="44" t="str">
        <f>IFERROR(VLOOKUP(Wedstrijden!G2132,Organisaties!$B$2:$C$501,2,FALSE),"")</f>
        <v/>
      </c>
      <c r="E1967" s="44" t="str">
        <f>IFERROR(VLOOKUP(Wedstrijden!G2132,Organisaties!$B$2:$F$501,5,FALSE),"")</f>
        <v/>
      </c>
      <c r="F1967" s="44" t="str">
        <f>IF(Wedstrijden!BC2132&lt;&gt;"",Wedstrijden!BC2132,"")</f>
        <v/>
      </c>
      <c r="G1967" s="44">
        <f>IF(Wedstrijden!AY2132="Indoor",1,0)</f>
        <v>0</v>
      </c>
      <c r="H1967" s="44">
        <f>Wedstrijden!AZ2132</f>
        <v>0</v>
      </c>
      <c r="I1967" s="44" t="str">
        <f>IF(Wedstrijden!AX2132="Nee",0,IF(Wedstrijden!AX2132="Ja",1,""))</f>
        <v/>
      </c>
      <c r="J1967" s="44" t="str">
        <f>IF(Wedstrijden!BA2132&lt;&gt;"",Wedstrijden!BA2132,"")</f>
        <v/>
      </c>
      <c r="W1967" s="45"/>
      <c r="AE1967" s="45"/>
      <c r="AN1967" s="45"/>
      <c r="AU1967" s="45"/>
      <c r="BA1967" s="45"/>
      <c r="BE1967" s="45"/>
      <c r="BJ1967" s="44" t="str">
        <f>IF(COUNTA(Wedstrijden!I2132:S2132)&lt;&gt;0,1,"")</f>
        <v/>
      </c>
      <c r="BK1967" s="44" t="str">
        <f t="shared" si="180"/>
        <v/>
      </c>
      <c r="BL1967" s="44" t="str">
        <f>IF(Wedstrijden!I2132="x","AA","")</f>
        <v/>
      </c>
      <c r="BM1967" s="44" t="str">
        <f>IF(Wedstrijden!J2132="x","A","")</f>
        <v/>
      </c>
      <c r="BN1967" s="44" t="str">
        <f>IF(Wedstrijden!K2132="x","B1","")</f>
        <v/>
      </c>
      <c r="BO1967" s="44" t="str">
        <f>IF(Wedstrijden!L2132="x","BB","")</f>
        <v/>
      </c>
      <c r="BP1967" s="44" t="str">
        <f>IF(Wedstrijden!M2132="x","B","")</f>
        <v/>
      </c>
      <c r="BQ1967" s="44" t="str">
        <f>IF(Wedstrijden!N2132="x","L1","")</f>
        <v/>
      </c>
      <c r="BR1967" s="44" t="str">
        <f>IF(Wedstrijden!O2132="x","L2","")</f>
        <v/>
      </c>
      <c r="BS1967" s="44" t="str">
        <f>IF(Wedstrijden!P2132="x","M1","")</f>
        <v/>
      </c>
      <c r="BT1967" s="44" t="str">
        <f>IF(Wedstrijden!Q2132="x","M2","")</f>
        <v/>
      </c>
      <c r="BU1967" s="44" t="str">
        <f>IF(Wedstrijden!R2132="x","Z1","")</f>
        <v/>
      </c>
      <c r="BV1967" s="44" t="str">
        <f>IF(Wedstrijden!S2132="x","Z2","")</f>
        <v/>
      </c>
      <c r="BW1967" s="44" t="str">
        <f>IF(COUNTA(Wedstrijden!T2132:AB2132)&lt;&gt;0,1,"")</f>
        <v/>
      </c>
      <c r="BX1967" s="44" t="str">
        <f t="shared" si="181"/>
        <v/>
      </c>
      <c r="BY1967" s="44" t="str">
        <f>IF(Wedstrijden!T2132="x","BB","")</f>
        <v/>
      </c>
      <c r="BZ1967" s="44" t="str">
        <f>IF(Wedstrijden!U2132="x","B","")</f>
        <v/>
      </c>
      <c r="CA1967" s="44" t="str">
        <f>IF(Wedstrijden!V2132="x","L1","")</f>
        <v/>
      </c>
      <c r="CB1967" s="44" t="str">
        <f>IF(Wedstrijden!W2132="x","L2","")</f>
        <v/>
      </c>
      <c r="CC1967" s="44" t="str">
        <f>IF(Wedstrijden!X2132="x","M1","")</f>
        <v/>
      </c>
      <c r="CD1967" s="44" t="str">
        <f>IF(Wedstrijden!Y2132="x","M2","")</f>
        <v/>
      </c>
      <c r="CE1967" s="44" t="str">
        <f>IF(Wedstrijden!Z2132="x","Z1","")</f>
        <v/>
      </c>
      <c r="CF1967" s="44" t="str">
        <f>IF(Wedstrijden!AA2132="x","Z2","")</f>
        <v/>
      </c>
      <c r="CG1967" s="44" t="str">
        <f>IF(Wedstrijden!AB2132="x","ZZL","")</f>
        <v/>
      </c>
      <c r="CL1967" s="44" t="str">
        <f>IF(COUNTA(Wedstrijden!AC2132:AJ2132)&lt;&gt;0,2,"")</f>
        <v/>
      </c>
      <c r="CM1967" s="44" t="str">
        <f t="shared" si="182"/>
        <v/>
      </c>
      <c r="CN1967" s="44" t="str">
        <f>IF(Wedstrijden!AC2132="x","AA","")</f>
        <v/>
      </c>
      <c r="CO1967" s="44" t="str">
        <f>IF(Wedstrijden!AD2132="x","A","")</f>
        <v/>
      </c>
      <c r="CP1967" s="44" t="str">
        <f>IF(Wedstrijden!AE2132="x","BB","")</f>
        <v/>
      </c>
      <c r="CQ1967" s="44" t="str">
        <f>IF(Wedstrijden!AF2132="x","B","")</f>
        <v/>
      </c>
      <c r="CR1967" s="44" t="str">
        <f>IF(Wedstrijden!AG2132="x","L","")</f>
        <v/>
      </c>
      <c r="CS1967" s="44" t="str">
        <f>IF(Wedstrijden!AH2132="x","M","")</f>
        <v/>
      </c>
      <c r="CT1967" s="44" t="str">
        <f>IF(Wedstrijden!AI2132="x","Z","")</f>
        <v/>
      </c>
      <c r="CU1967" s="44" t="str">
        <f>IF(Wedstrijden!AJ2132="x","ZZ","")</f>
        <v/>
      </c>
      <c r="CV1967" s="44" t="str">
        <f>IF(COUNTA(Wedstrijden!AK2132:AQ2132)&lt;&gt;0,2,"")</f>
        <v/>
      </c>
      <c r="CW1967" s="44" t="str">
        <f t="shared" si="183"/>
        <v/>
      </c>
      <c r="CX1967" s="44" t="str">
        <f>IF(Wedstrijden!AK2132="x","BB","")</f>
        <v/>
      </c>
      <c r="CY1967" s="44" t="str">
        <f>IF(Wedstrijden!AL2132="x","B","")</f>
        <v/>
      </c>
      <c r="CZ1967" s="44" t="str">
        <f>IF(Wedstrijden!AM2132="x","L","")</f>
        <v/>
      </c>
      <c r="DA1967" s="44" t="str">
        <f>IF(Wedstrijden!AN2132="x","M","")</f>
        <v/>
      </c>
      <c r="DB1967" s="44" t="str">
        <f>IF(Wedstrijden!AO2132="x","Z","")</f>
        <v/>
      </c>
      <c r="DC1967" s="44" t="str">
        <f>IF(Wedstrijden!AP2132="x","ZZ","")</f>
        <v/>
      </c>
      <c r="DD1967" s="44" t="str">
        <f>IF(Wedstrijden!AQ2132="x","1.40","")</f>
        <v/>
      </c>
      <c r="DE1967" s="44" t="str">
        <f>IF(COUNTA(Wedstrijden!AR2132:AT2132)&lt;&gt;0,6,"")</f>
        <v/>
      </c>
      <c r="DF1967" s="44" t="str">
        <f t="shared" si="184"/>
        <v/>
      </c>
      <c r="DG1967" s="44" t="str">
        <f>IF(Wedstrijden!AR2132="x","L","")</f>
        <v/>
      </c>
      <c r="DH1967" s="44" t="str">
        <f>IF(Wedstrijden!AS2132="x","M","")</f>
        <v/>
      </c>
      <c r="DI1967" s="44" t="str">
        <f>IF(Wedstrijden!AT2132="x","Z","")</f>
        <v/>
      </c>
      <c r="DJ1967" s="44" t="str">
        <f>IF(COUNTA(Wedstrijden!AU2132:AW2132)&lt;&gt;0,6,"")</f>
        <v/>
      </c>
      <c r="DK1967" s="44" t="str">
        <f t="shared" si="185"/>
        <v/>
      </c>
      <c r="DL1967" s="44" t="str">
        <f>IF(Wedstrijden!AU2132="x","L","")</f>
        <v/>
      </c>
      <c r="DM1967" s="44" t="str">
        <f>IF(Wedstrijden!AV2132="x","M","")</f>
        <v/>
      </c>
      <c r="DN1967" s="44" t="str">
        <f>IF(Wedstrijden!AW2132="x","Z","")</f>
        <v/>
      </c>
    </row>
    <row r="1968" spans="1:118" ht="15">
      <c r="A1968" s="48" t="e">
        <f>Wedstrijden!#REF!</f>
        <v>#REF!</v>
      </c>
      <c r="B1968" s="44" t="str">
        <f>IFERROR(VLOOKUP(Wedstrijden!E2133,Wedstrijdlocaties!$B$2:$E$499,2,FALSE),"")</f>
        <v/>
      </c>
      <c r="C1968" s="44" t="str">
        <f>Wedstrijden!F2133</f>
        <v/>
      </c>
      <c r="D1968" s="44" t="str">
        <f>IFERROR(VLOOKUP(Wedstrijden!G2133,Organisaties!$B$2:$C$501,2,FALSE),"")</f>
        <v/>
      </c>
      <c r="E1968" s="44" t="str">
        <f>IFERROR(VLOOKUP(Wedstrijden!G2133,Organisaties!$B$2:$F$501,5,FALSE),"")</f>
        <v/>
      </c>
      <c r="F1968" s="44" t="str">
        <f>IF(Wedstrijden!BC2133&lt;&gt;"",Wedstrijden!BC2133,"")</f>
        <v/>
      </c>
      <c r="G1968" s="44">
        <f>IF(Wedstrijden!AY2133="Indoor",1,0)</f>
        <v>0</v>
      </c>
      <c r="H1968" s="44">
        <f>Wedstrijden!AZ2133</f>
        <v>0</v>
      </c>
      <c r="I1968" s="44" t="str">
        <f>IF(Wedstrijden!AX2133="Nee",0,IF(Wedstrijden!AX2133="Ja",1,""))</f>
        <v/>
      </c>
      <c r="J1968" s="44" t="str">
        <f>IF(Wedstrijden!BA2133&lt;&gt;"",Wedstrijden!BA2133,"")</f>
        <v/>
      </c>
      <c r="W1968" s="45"/>
      <c r="AE1968" s="45"/>
      <c r="AN1968" s="45"/>
      <c r="AU1968" s="45"/>
      <c r="BA1968" s="45"/>
      <c r="BE1968" s="45"/>
      <c r="BJ1968" s="44" t="str">
        <f>IF(COUNTA(Wedstrijden!I2133:S2133)&lt;&gt;0,1,"")</f>
        <v/>
      </c>
      <c r="BK1968" s="44" t="str">
        <f t="shared" si="180"/>
        <v/>
      </c>
      <c r="BL1968" s="44" t="str">
        <f>IF(Wedstrijden!I2133="x","AA","")</f>
        <v/>
      </c>
      <c r="BM1968" s="44" t="str">
        <f>IF(Wedstrijden!J2133="x","A","")</f>
        <v/>
      </c>
      <c r="BN1968" s="44" t="str">
        <f>IF(Wedstrijden!K2133="x","B1","")</f>
        <v/>
      </c>
      <c r="BO1968" s="44" t="str">
        <f>IF(Wedstrijden!L2133="x","BB","")</f>
        <v/>
      </c>
      <c r="BP1968" s="44" t="str">
        <f>IF(Wedstrijden!M2133="x","B","")</f>
        <v/>
      </c>
      <c r="BQ1968" s="44" t="str">
        <f>IF(Wedstrijden!N2133="x","L1","")</f>
        <v/>
      </c>
      <c r="BR1968" s="44" t="str">
        <f>IF(Wedstrijden!O2133="x","L2","")</f>
        <v/>
      </c>
      <c r="BS1968" s="44" t="str">
        <f>IF(Wedstrijden!P2133="x","M1","")</f>
        <v/>
      </c>
      <c r="BT1968" s="44" t="str">
        <f>IF(Wedstrijden!Q2133="x","M2","")</f>
        <v/>
      </c>
      <c r="BU1968" s="44" t="str">
        <f>IF(Wedstrijden!R2133="x","Z1","")</f>
        <v/>
      </c>
      <c r="BV1968" s="44" t="str">
        <f>IF(Wedstrijden!S2133="x","Z2","")</f>
        <v/>
      </c>
      <c r="BW1968" s="44" t="str">
        <f>IF(COUNTA(Wedstrijden!T2133:AB2133)&lt;&gt;0,1,"")</f>
        <v/>
      </c>
      <c r="BX1968" s="44" t="str">
        <f t="shared" si="181"/>
        <v/>
      </c>
      <c r="BY1968" s="44" t="str">
        <f>IF(Wedstrijden!T2133="x","BB","")</f>
        <v/>
      </c>
      <c r="BZ1968" s="44" t="str">
        <f>IF(Wedstrijden!U2133="x","B","")</f>
        <v/>
      </c>
      <c r="CA1968" s="44" t="str">
        <f>IF(Wedstrijden!V2133="x","L1","")</f>
        <v/>
      </c>
      <c r="CB1968" s="44" t="str">
        <f>IF(Wedstrijden!W2133="x","L2","")</f>
        <v/>
      </c>
      <c r="CC1968" s="44" t="str">
        <f>IF(Wedstrijden!X2133="x","M1","")</f>
        <v/>
      </c>
      <c r="CD1968" s="44" t="str">
        <f>IF(Wedstrijden!Y2133="x","M2","")</f>
        <v/>
      </c>
      <c r="CE1968" s="44" t="str">
        <f>IF(Wedstrijden!Z2133="x","Z1","")</f>
        <v/>
      </c>
      <c r="CF1968" s="44" t="str">
        <f>IF(Wedstrijden!AA2133="x","Z2","")</f>
        <v/>
      </c>
      <c r="CG1968" s="44" t="str">
        <f>IF(Wedstrijden!AB2133="x","ZZL","")</f>
        <v/>
      </c>
      <c r="CL1968" s="44" t="str">
        <f>IF(COUNTA(Wedstrijden!AC2133:AJ2133)&lt;&gt;0,2,"")</f>
        <v/>
      </c>
      <c r="CM1968" s="44" t="str">
        <f t="shared" si="182"/>
        <v/>
      </c>
      <c r="CN1968" s="44" t="str">
        <f>IF(Wedstrijden!AC2133="x","AA","")</f>
        <v/>
      </c>
      <c r="CO1968" s="44" t="str">
        <f>IF(Wedstrijden!AD2133="x","A","")</f>
        <v/>
      </c>
      <c r="CP1968" s="44" t="str">
        <f>IF(Wedstrijden!AE2133="x","BB","")</f>
        <v/>
      </c>
      <c r="CQ1968" s="44" t="str">
        <f>IF(Wedstrijden!AF2133="x","B","")</f>
        <v/>
      </c>
      <c r="CR1968" s="44" t="str">
        <f>IF(Wedstrijden!AG2133="x","L","")</f>
        <v/>
      </c>
      <c r="CS1968" s="44" t="str">
        <f>IF(Wedstrijden!AH2133="x","M","")</f>
        <v/>
      </c>
      <c r="CT1968" s="44" t="str">
        <f>IF(Wedstrijden!AI2133="x","Z","")</f>
        <v/>
      </c>
      <c r="CU1968" s="44" t="str">
        <f>IF(Wedstrijden!AJ2133="x","ZZ","")</f>
        <v/>
      </c>
      <c r="CV1968" s="44" t="str">
        <f>IF(COUNTA(Wedstrijden!AK2133:AQ2133)&lt;&gt;0,2,"")</f>
        <v/>
      </c>
      <c r="CW1968" s="44" t="str">
        <f t="shared" si="183"/>
        <v/>
      </c>
      <c r="CX1968" s="44" t="str">
        <f>IF(Wedstrijden!AK2133="x","BB","")</f>
        <v/>
      </c>
      <c r="CY1968" s="44" t="str">
        <f>IF(Wedstrijden!AL2133="x","B","")</f>
        <v/>
      </c>
      <c r="CZ1968" s="44" t="str">
        <f>IF(Wedstrijden!AM2133="x","L","")</f>
        <v/>
      </c>
      <c r="DA1968" s="44" t="str">
        <f>IF(Wedstrijden!AN2133="x","M","")</f>
        <v/>
      </c>
      <c r="DB1968" s="44" t="str">
        <f>IF(Wedstrijden!AO2133="x","Z","")</f>
        <v/>
      </c>
      <c r="DC1968" s="44" t="str">
        <f>IF(Wedstrijden!AP2133="x","ZZ","")</f>
        <v/>
      </c>
      <c r="DD1968" s="44" t="str">
        <f>IF(Wedstrijden!AQ2133="x","1.40","")</f>
        <v/>
      </c>
      <c r="DE1968" s="44" t="str">
        <f>IF(COUNTA(Wedstrijden!AR2133:AT2133)&lt;&gt;0,6,"")</f>
        <v/>
      </c>
      <c r="DF1968" s="44" t="str">
        <f t="shared" si="184"/>
        <v/>
      </c>
      <c r="DG1968" s="44" t="str">
        <f>IF(Wedstrijden!AR2133="x","L","")</f>
        <v/>
      </c>
      <c r="DH1968" s="44" t="str">
        <f>IF(Wedstrijden!AS2133="x","M","")</f>
        <v/>
      </c>
      <c r="DI1968" s="44" t="str">
        <f>IF(Wedstrijden!AT2133="x","Z","")</f>
        <v/>
      </c>
      <c r="DJ1968" s="44" t="str">
        <f>IF(COUNTA(Wedstrijden!AU2133:AW2133)&lt;&gt;0,6,"")</f>
        <v/>
      </c>
      <c r="DK1968" s="44" t="str">
        <f t="shared" si="185"/>
        <v/>
      </c>
      <c r="DL1968" s="44" t="str">
        <f>IF(Wedstrijden!AU2133="x","L","")</f>
        <v/>
      </c>
      <c r="DM1968" s="44" t="str">
        <f>IF(Wedstrijden!AV2133="x","M","")</f>
        <v/>
      </c>
      <c r="DN1968" s="44" t="str">
        <f>IF(Wedstrijden!AW2133="x","Z","")</f>
        <v/>
      </c>
    </row>
    <row r="1969" spans="1:118" ht="15">
      <c r="A1969" s="48" t="e">
        <f>Wedstrijden!#REF!</f>
        <v>#REF!</v>
      </c>
      <c r="B1969" s="44" t="str">
        <f>IFERROR(VLOOKUP(Wedstrijden!E2134,Wedstrijdlocaties!$B$2:$E$499,2,FALSE),"")</f>
        <v/>
      </c>
      <c r="C1969" s="44" t="str">
        <f>Wedstrijden!F2134</f>
        <v/>
      </c>
      <c r="D1969" s="44" t="str">
        <f>IFERROR(VLOOKUP(Wedstrijden!G2134,Organisaties!$B$2:$C$501,2,FALSE),"")</f>
        <v/>
      </c>
      <c r="E1969" s="44" t="str">
        <f>IFERROR(VLOOKUP(Wedstrijden!G2134,Organisaties!$B$2:$F$501,5,FALSE),"")</f>
        <v/>
      </c>
      <c r="F1969" s="44" t="str">
        <f>IF(Wedstrijden!BC2134&lt;&gt;"",Wedstrijden!BC2134,"")</f>
        <v/>
      </c>
      <c r="G1969" s="44">
        <f>IF(Wedstrijden!AY2134="Indoor",1,0)</f>
        <v>0</v>
      </c>
      <c r="H1969" s="44">
        <f>Wedstrijden!AZ2134</f>
        <v>0</v>
      </c>
      <c r="I1969" s="44" t="str">
        <f>IF(Wedstrijden!AX2134="Nee",0,IF(Wedstrijden!AX2134="Ja",1,""))</f>
        <v/>
      </c>
      <c r="J1969" s="44" t="str">
        <f>IF(Wedstrijden!BA2134&lt;&gt;"",Wedstrijden!BA2134,"")</f>
        <v/>
      </c>
      <c r="W1969" s="45"/>
      <c r="AE1969" s="45"/>
      <c r="AN1969" s="45"/>
      <c r="AU1969" s="45"/>
      <c r="BA1969" s="45"/>
      <c r="BE1969" s="45"/>
      <c r="BJ1969" s="44" t="str">
        <f>IF(COUNTA(Wedstrijden!I2134:S2134)&lt;&gt;0,1,"")</f>
        <v/>
      </c>
      <c r="BK1969" s="44" t="str">
        <f t="shared" si="180"/>
        <v/>
      </c>
      <c r="BL1969" s="44" t="str">
        <f>IF(Wedstrijden!I2134="x","AA","")</f>
        <v/>
      </c>
      <c r="BM1969" s="44" t="str">
        <f>IF(Wedstrijden!J2134="x","A","")</f>
        <v/>
      </c>
      <c r="BN1969" s="44" t="str">
        <f>IF(Wedstrijden!K2134="x","B1","")</f>
        <v/>
      </c>
      <c r="BO1969" s="44" t="str">
        <f>IF(Wedstrijden!L2134="x","BB","")</f>
        <v/>
      </c>
      <c r="BP1969" s="44" t="str">
        <f>IF(Wedstrijden!M2134="x","B","")</f>
        <v/>
      </c>
      <c r="BQ1969" s="44" t="str">
        <f>IF(Wedstrijden!N2134="x","L1","")</f>
        <v/>
      </c>
      <c r="BR1969" s="44" t="str">
        <f>IF(Wedstrijden!O2134="x","L2","")</f>
        <v/>
      </c>
      <c r="BS1969" s="44" t="str">
        <f>IF(Wedstrijden!P2134="x","M1","")</f>
        <v/>
      </c>
      <c r="BT1969" s="44" t="str">
        <f>IF(Wedstrijden!Q2134="x","M2","")</f>
        <v/>
      </c>
      <c r="BU1969" s="44" t="str">
        <f>IF(Wedstrijden!R2134="x","Z1","")</f>
        <v/>
      </c>
      <c r="BV1969" s="44" t="str">
        <f>IF(Wedstrijden!S2134="x","Z2","")</f>
        <v/>
      </c>
      <c r="BW1969" s="44" t="str">
        <f>IF(COUNTA(Wedstrijden!T2134:AB2134)&lt;&gt;0,1,"")</f>
        <v/>
      </c>
      <c r="BX1969" s="44" t="str">
        <f t="shared" si="181"/>
        <v/>
      </c>
      <c r="BY1969" s="44" t="str">
        <f>IF(Wedstrijden!T2134="x","BB","")</f>
        <v/>
      </c>
      <c r="BZ1969" s="44" t="str">
        <f>IF(Wedstrijden!U2134="x","B","")</f>
        <v/>
      </c>
      <c r="CA1969" s="44" t="str">
        <f>IF(Wedstrijden!V2134="x","L1","")</f>
        <v/>
      </c>
      <c r="CB1969" s="44" t="str">
        <f>IF(Wedstrijden!W2134="x","L2","")</f>
        <v/>
      </c>
      <c r="CC1969" s="44" t="str">
        <f>IF(Wedstrijden!X2134="x","M1","")</f>
        <v/>
      </c>
      <c r="CD1969" s="44" t="str">
        <f>IF(Wedstrijden!Y2134="x","M2","")</f>
        <v/>
      </c>
      <c r="CE1969" s="44" t="str">
        <f>IF(Wedstrijden!Z2134="x","Z1","")</f>
        <v/>
      </c>
      <c r="CF1969" s="44" t="str">
        <f>IF(Wedstrijden!AA2134="x","Z2","")</f>
        <v/>
      </c>
      <c r="CG1969" s="44" t="str">
        <f>IF(Wedstrijden!AB2134="x","ZZL","")</f>
        <v/>
      </c>
      <c r="CL1969" s="44" t="str">
        <f>IF(COUNTA(Wedstrijden!AC2134:AJ2134)&lt;&gt;0,2,"")</f>
        <v/>
      </c>
      <c r="CM1969" s="44" t="str">
        <f t="shared" si="182"/>
        <v/>
      </c>
      <c r="CN1969" s="44" t="str">
        <f>IF(Wedstrijden!AC2134="x","AA","")</f>
        <v/>
      </c>
      <c r="CO1969" s="44" t="str">
        <f>IF(Wedstrijden!AD2134="x","A","")</f>
        <v/>
      </c>
      <c r="CP1969" s="44" t="str">
        <f>IF(Wedstrijden!AE2134="x","BB","")</f>
        <v/>
      </c>
      <c r="CQ1969" s="44" t="str">
        <f>IF(Wedstrijden!AF2134="x","B","")</f>
        <v/>
      </c>
      <c r="CR1969" s="44" t="str">
        <f>IF(Wedstrijden!AG2134="x","L","")</f>
        <v/>
      </c>
      <c r="CS1969" s="44" t="str">
        <f>IF(Wedstrijden!AH2134="x","M","")</f>
        <v/>
      </c>
      <c r="CT1969" s="44" t="str">
        <f>IF(Wedstrijden!AI2134="x","Z","")</f>
        <v/>
      </c>
      <c r="CU1969" s="44" t="str">
        <f>IF(Wedstrijden!AJ2134="x","ZZ","")</f>
        <v/>
      </c>
      <c r="CV1969" s="44" t="str">
        <f>IF(COUNTA(Wedstrijden!AK2134:AQ2134)&lt;&gt;0,2,"")</f>
        <v/>
      </c>
      <c r="CW1969" s="44" t="str">
        <f t="shared" si="183"/>
        <v/>
      </c>
      <c r="CX1969" s="44" t="str">
        <f>IF(Wedstrijden!AK2134="x","BB","")</f>
        <v/>
      </c>
      <c r="CY1969" s="44" t="str">
        <f>IF(Wedstrijden!AL2134="x","B","")</f>
        <v/>
      </c>
      <c r="CZ1969" s="44" t="str">
        <f>IF(Wedstrijden!AM2134="x","L","")</f>
        <v/>
      </c>
      <c r="DA1969" s="44" t="str">
        <f>IF(Wedstrijden!AN2134="x","M","")</f>
        <v/>
      </c>
      <c r="DB1969" s="44" t="str">
        <f>IF(Wedstrijden!AO2134="x","Z","")</f>
        <v/>
      </c>
      <c r="DC1969" s="44" t="str">
        <f>IF(Wedstrijden!AP2134="x","ZZ","")</f>
        <v/>
      </c>
      <c r="DD1969" s="44" t="str">
        <f>IF(Wedstrijden!AQ2134="x","1.40","")</f>
        <v/>
      </c>
      <c r="DE1969" s="44" t="str">
        <f>IF(COUNTA(Wedstrijden!AR2134:AT2134)&lt;&gt;0,6,"")</f>
        <v/>
      </c>
      <c r="DF1969" s="44" t="str">
        <f t="shared" si="184"/>
        <v/>
      </c>
      <c r="DG1969" s="44" t="str">
        <f>IF(Wedstrijden!AR2134="x","L","")</f>
        <v/>
      </c>
      <c r="DH1969" s="44" t="str">
        <f>IF(Wedstrijden!AS2134="x","M","")</f>
        <v/>
      </c>
      <c r="DI1969" s="44" t="str">
        <f>IF(Wedstrijden!AT2134="x","Z","")</f>
        <v/>
      </c>
      <c r="DJ1969" s="44" t="str">
        <f>IF(COUNTA(Wedstrijden!AU2134:AW2134)&lt;&gt;0,6,"")</f>
        <v/>
      </c>
      <c r="DK1969" s="44" t="str">
        <f t="shared" si="185"/>
        <v/>
      </c>
      <c r="DL1969" s="44" t="str">
        <f>IF(Wedstrijden!AU2134="x","L","")</f>
        <v/>
      </c>
      <c r="DM1969" s="44" t="str">
        <f>IF(Wedstrijden!AV2134="x","M","")</f>
        <v/>
      </c>
      <c r="DN1969" s="44" t="str">
        <f>IF(Wedstrijden!AW2134="x","Z","")</f>
        <v/>
      </c>
    </row>
    <row r="1970" spans="1:118" ht="15">
      <c r="A1970" s="48" t="e">
        <f>Wedstrijden!#REF!</f>
        <v>#REF!</v>
      </c>
      <c r="B1970" s="44" t="str">
        <f>IFERROR(VLOOKUP(Wedstrijden!E2135,Wedstrijdlocaties!$B$2:$E$499,2,FALSE),"")</f>
        <v/>
      </c>
      <c r="C1970" s="44" t="str">
        <f>Wedstrijden!F2135</f>
        <v/>
      </c>
      <c r="D1970" s="44" t="str">
        <f>IFERROR(VLOOKUP(Wedstrijden!G2135,Organisaties!$B$2:$C$501,2,FALSE),"")</f>
        <v/>
      </c>
      <c r="E1970" s="44" t="str">
        <f>IFERROR(VLOOKUP(Wedstrijden!G2135,Organisaties!$B$2:$F$501,5,FALSE),"")</f>
        <v/>
      </c>
      <c r="F1970" s="44" t="str">
        <f>IF(Wedstrijden!BC2135&lt;&gt;"",Wedstrijden!BC2135,"")</f>
        <v/>
      </c>
      <c r="G1970" s="44">
        <f>IF(Wedstrijden!AY2135="Indoor",1,0)</f>
        <v>0</v>
      </c>
      <c r="H1970" s="44">
        <f>Wedstrijden!AZ2135</f>
        <v>0</v>
      </c>
      <c r="I1970" s="44" t="str">
        <f>IF(Wedstrijden!AX2135="Nee",0,IF(Wedstrijden!AX2135="Ja",1,""))</f>
        <v/>
      </c>
      <c r="J1970" s="44" t="str">
        <f>IF(Wedstrijden!BA2135&lt;&gt;"",Wedstrijden!BA2135,"")</f>
        <v/>
      </c>
      <c r="W1970" s="45"/>
      <c r="AE1970" s="45"/>
      <c r="AN1970" s="45"/>
      <c r="AU1970" s="45"/>
      <c r="BA1970" s="45"/>
      <c r="BE1970" s="45"/>
      <c r="BJ1970" s="44" t="str">
        <f>IF(COUNTA(Wedstrijden!I2135:S2135)&lt;&gt;0,1,"")</f>
        <v/>
      </c>
      <c r="BK1970" s="44" t="str">
        <f t="shared" si="180"/>
        <v/>
      </c>
      <c r="BL1970" s="44" t="str">
        <f>IF(Wedstrijden!I2135="x","AA","")</f>
        <v/>
      </c>
      <c r="BM1970" s="44" t="str">
        <f>IF(Wedstrijden!J2135="x","A","")</f>
        <v/>
      </c>
      <c r="BN1970" s="44" t="str">
        <f>IF(Wedstrijden!K2135="x","B1","")</f>
        <v/>
      </c>
      <c r="BO1970" s="44" t="str">
        <f>IF(Wedstrijden!L2135="x","BB","")</f>
        <v/>
      </c>
      <c r="BP1970" s="44" t="str">
        <f>IF(Wedstrijden!M2135="x","B","")</f>
        <v/>
      </c>
      <c r="BQ1970" s="44" t="str">
        <f>IF(Wedstrijden!N2135="x","L1","")</f>
        <v/>
      </c>
      <c r="BR1970" s="44" t="str">
        <f>IF(Wedstrijden!O2135="x","L2","")</f>
        <v/>
      </c>
      <c r="BS1970" s="44" t="str">
        <f>IF(Wedstrijden!P2135="x","M1","")</f>
        <v/>
      </c>
      <c r="BT1970" s="44" t="str">
        <f>IF(Wedstrijden!Q2135="x","M2","")</f>
        <v/>
      </c>
      <c r="BU1970" s="44" t="str">
        <f>IF(Wedstrijden!R2135="x","Z1","")</f>
        <v/>
      </c>
      <c r="BV1970" s="44" t="str">
        <f>IF(Wedstrijden!S2135="x","Z2","")</f>
        <v/>
      </c>
      <c r="BW1970" s="44" t="str">
        <f>IF(COUNTA(Wedstrijden!T2135:AB2135)&lt;&gt;0,1,"")</f>
        <v/>
      </c>
      <c r="BX1970" s="44" t="str">
        <f t="shared" si="181"/>
        <v/>
      </c>
      <c r="BY1970" s="44" t="str">
        <f>IF(Wedstrijden!T2135="x","BB","")</f>
        <v/>
      </c>
      <c r="BZ1970" s="44" t="str">
        <f>IF(Wedstrijden!U2135="x","B","")</f>
        <v/>
      </c>
      <c r="CA1970" s="44" t="str">
        <f>IF(Wedstrijden!V2135="x","L1","")</f>
        <v/>
      </c>
      <c r="CB1970" s="44" t="str">
        <f>IF(Wedstrijden!W2135="x","L2","")</f>
        <v/>
      </c>
      <c r="CC1970" s="44" t="str">
        <f>IF(Wedstrijden!X2135="x","M1","")</f>
        <v/>
      </c>
      <c r="CD1970" s="44" t="str">
        <f>IF(Wedstrijden!Y2135="x","M2","")</f>
        <v/>
      </c>
      <c r="CE1970" s="44" t="str">
        <f>IF(Wedstrijden!Z2135="x","Z1","")</f>
        <v/>
      </c>
      <c r="CF1970" s="44" t="str">
        <f>IF(Wedstrijden!AA2135="x","Z2","")</f>
        <v/>
      </c>
      <c r="CG1970" s="44" t="str">
        <f>IF(Wedstrijden!AB2135="x","ZZL","")</f>
        <v/>
      </c>
      <c r="CL1970" s="44" t="str">
        <f>IF(COUNTA(Wedstrijden!AC2135:AJ2135)&lt;&gt;0,2,"")</f>
        <v/>
      </c>
      <c r="CM1970" s="44" t="str">
        <f t="shared" si="182"/>
        <v/>
      </c>
      <c r="CN1970" s="44" t="str">
        <f>IF(Wedstrijden!AC2135="x","AA","")</f>
        <v/>
      </c>
      <c r="CO1970" s="44" t="str">
        <f>IF(Wedstrijden!AD2135="x","A","")</f>
        <v/>
      </c>
      <c r="CP1970" s="44" t="str">
        <f>IF(Wedstrijden!AE2135="x","BB","")</f>
        <v/>
      </c>
      <c r="CQ1970" s="44" t="str">
        <f>IF(Wedstrijden!AF2135="x","B","")</f>
        <v/>
      </c>
      <c r="CR1970" s="44" t="str">
        <f>IF(Wedstrijden!AG2135="x","L","")</f>
        <v/>
      </c>
      <c r="CS1970" s="44" t="str">
        <f>IF(Wedstrijden!AH2135="x","M","")</f>
        <v/>
      </c>
      <c r="CT1970" s="44" t="str">
        <f>IF(Wedstrijden!AI2135="x","Z","")</f>
        <v/>
      </c>
      <c r="CU1970" s="44" t="str">
        <f>IF(Wedstrijden!AJ2135="x","ZZ","")</f>
        <v/>
      </c>
      <c r="CV1970" s="44" t="str">
        <f>IF(COUNTA(Wedstrijden!AK2135:AQ2135)&lt;&gt;0,2,"")</f>
        <v/>
      </c>
      <c r="CW1970" s="44" t="str">
        <f t="shared" si="183"/>
        <v/>
      </c>
      <c r="CX1970" s="44" t="str">
        <f>IF(Wedstrijden!AK2135="x","BB","")</f>
        <v/>
      </c>
      <c r="CY1970" s="44" t="str">
        <f>IF(Wedstrijden!AL2135="x","B","")</f>
        <v/>
      </c>
      <c r="CZ1970" s="44" t="str">
        <f>IF(Wedstrijden!AM2135="x","L","")</f>
        <v/>
      </c>
      <c r="DA1970" s="44" t="str">
        <f>IF(Wedstrijden!AN2135="x","M","")</f>
        <v/>
      </c>
      <c r="DB1970" s="44" t="str">
        <f>IF(Wedstrijden!AO2135="x","Z","")</f>
        <v/>
      </c>
      <c r="DC1970" s="44" t="str">
        <f>IF(Wedstrijden!AP2135="x","ZZ","")</f>
        <v/>
      </c>
      <c r="DD1970" s="44" t="str">
        <f>IF(Wedstrijden!AQ2135="x","1.40","")</f>
        <v/>
      </c>
      <c r="DE1970" s="44" t="str">
        <f>IF(COUNTA(Wedstrijden!AR2135:AT2135)&lt;&gt;0,6,"")</f>
        <v/>
      </c>
      <c r="DF1970" s="44" t="str">
        <f t="shared" si="184"/>
        <v/>
      </c>
      <c r="DG1970" s="44" t="str">
        <f>IF(Wedstrijden!AR2135="x","L","")</f>
        <v/>
      </c>
      <c r="DH1970" s="44" t="str">
        <f>IF(Wedstrijden!AS2135="x","M","")</f>
        <v/>
      </c>
      <c r="DI1970" s="44" t="str">
        <f>IF(Wedstrijden!AT2135="x","Z","")</f>
        <v/>
      </c>
      <c r="DJ1970" s="44" t="str">
        <f>IF(COUNTA(Wedstrijden!AU2135:AW2135)&lt;&gt;0,6,"")</f>
        <v/>
      </c>
      <c r="DK1970" s="44" t="str">
        <f t="shared" si="185"/>
        <v/>
      </c>
      <c r="DL1970" s="44" t="str">
        <f>IF(Wedstrijden!AU2135="x","L","")</f>
        <v/>
      </c>
      <c r="DM1970" s="44" t="str">
        <f>IF(Wedstrijden!AV2135="x","M","")</f>
        <v/>
      </c>
      <c r="DN1970" s="44" t="str">
        <f>IF(Wedstrijden!AW2135="x","Z","")</f>
        <v/>
      </c>
    </row>
    <row r="1971" spans="1:118" ht="15">
      <c r="A1971" s="48" t="e">
        <f>Wedstrijden!#REF!</f>
        <v>#REF!</v>
      </c>
      <c r="B1971" s="44" t="str">
        <f>IFERROR(VLOOKUP(Wedstrijden!E2136,Wedstrijdlocaties!$B$2:$E$499,2,FALSE),"")</f>
        <v/>
      </c>
      <c r="C1971" s="44" t="str">
        <f>Wedstrijden!F2136</f>
        <v/>
      </c>
      <c r="D1971" s="44" t="str">
        <f>IFERROR(VLOOKUP(Wedstrijden!G2136,Organisaties!$B$2:$C$501,2,FALSE),"")</f>
        <v/>
      </c>
      <c r="E1971" s="44" t="str">
        <f>IFERROR(VLOOKUP(Wedstrijden!G2136,Organisaties!$B$2:$F$501,5,FALSE),"")</f>
        <v/>
      </c>
      <c r="F1971" s="44" t="str">
        <f>IF(Wedstrijden!BC2136&lt;&gt;"",Wedstrijden!BC2136,"")</f>
        <v/>
      </c>
      <c r="G1971" s="44">
        <f>IF(Wedstrijden!AY2136="Indoor",1,0)</f>
        <v>0</v>
      </c>
      <c r="H1971" s="44">
        <f>Wedstrijden!AZ2136</f>
        <v>0</v>
      </c>
      <c r="I1971" s="44" t="str">
        <f>IF(Wedstrijden!AX2136="Nee",0,IF(Wedstrijden!AX2136="Ja",1,""))</f>
        <v/>
      </c>
      <c r="J1971" s="44" t="str">
        <f>IF(Wedstrijden!BA2136&lt;&gt;"",Wedstrijden!BA2136,"")</f>
        <v/>
      </c>
      <c r="W1971" s="45"/>
      <c r="AE1971" s="45"/>
      <c r="AN1971" s="45"/>
      <c r="AU1971" s="45"/>
      <c r="BA1971" s="45"/>
      <c r="BE1971" s="45"/>
      <c r="BJ1971" s="44" t="str">
        <f>IF(COUNTA(Wedstrijden!I2136:S2136)&lt;&gt;0,1,"")</f>
        <v/>
      </c>
      <c r="BK1971" s="44" t="str">
        <f t="shared" si="180"/>
        <v/>
      </c>
      <c r="BL1971" s="44" t="str">
        <f>IF(Wedstrijden!I2136="x","AA","")</f>
        <v/>
      </c>
      <c r="BM1971" s="44" t="str">
        <f>IF(Wedstrijden!J2136="x","A","")</f>
        <v/>
      </c>
      <c r="BN1971" s="44" t="str">
        <f>IF(Wedstrijden!K2136="x","B1","")</f>
        <v/>
      </c>
      <c r="BO1971" s="44" t="str">
        <f>IF(Wedstrijden!L2136="x","BB","")</f>
        <v/>
      </c>
      <c r="BP1971" s="44" t="str">
        <f>IF(Wedstrijden!M2136="x","B","")</f>
        <v/>
      </c>
      <c r="BQ1971" s="44" t="str">
        <f>IF(Wedstrijden!N2136="x","L1","")</f>
        <v/>
      </c>
      <c r="BR1971" s="44" t="str">
        <f>IF(Wedstrijden!O2136="x","L2","")</f>
        <v/>
      </c>
      <c r="BS1971" s="44" t="str">
        <f>IF(Wedstrijden!P2136="x","M1","")</f>
        <v/>
      </c>
      <c r="BT1971" s="44" t="str">
        <f>IF(Wedstrijden!Q2136="x","M2","")</f>
        <v/>
      </c>
      <c r="BU1971" s="44" t="str">
        <f>IF(Wedstrijden!R2136="x","Z1","")</f>
        <v/>
      </c>
      <c r="BV1971" s="44" t="str">
        <f>IF(Wedstrijden!S2136="x","Z2","")</f>
        <v/>
      </c>
      <c r="BW1971" s="44" t="str">
        <f>IF(COUNTA(Wedstrijden!T2136:AB2136)&lt;&gt;0,1,"")</f>
        <v/>
      </c>
      <c r="BX1971" s="44" t="str">
        <f t="shared" si="181"/>
        <v/>
      </c>
      <c r="BY1971" s="44" t="str">
        <f>IF(Wedstrijden!T2136="x","BB","")</f>
        <v/>
      </c>
      <c r="BZ1971" s="44" t="str">
        <f>IF(Wedstrijden!U2136="x","B","")</f>
        <v/>
      </c>
      <c r="CA1971" s="44" t="str">
        <f>IF(Wedstrijden!V2136="x","L1","")</f>
        <v/>
      </c>
      <c r="CB1971" s="44" t="str">
        <f>IF(Wedstrijden!W2136="x","L2","")</f>
        <v/>
      </c>
      <c r="CC1971" s="44" t="str">
        <f>IF(Wedstrijden!X2136="x","M1","")</f>
        <v/>
      </c>
      <c r="CD1971" s="44" t="str">
        <f>IF(Wedstrijden!Y2136="x","M2","")</f>
        <v/>
      </c>
      <c r="CE1971" s="44" t="str">
        <f>IF(Wedstrijden!Z2136="x","Z1","")</f>
        <v/>
      </c>
      <c r="CF1971" s="44" t="str">
        <f>IF(Wedstrijden!AA2136="x","Z2","")</f>
        <v/>
      </c>
      <c r="CG1971" s="44" t="str">
        <f>IF(Wedstrijden!AB2136="x","ZZL","")</f>
        <v/>
      </c>
      <c r="CL1971" s="44" t="str">
        <f>IF(COUNTA(Wedstrijden!AC2136:AJ2136)&lt;&gt;0,2,"")</f>
        <v/>
      </c>
      <c r="CM1971" s="44" t="str">
        <f t="shared" si="182"/>
        <v/>
      </c>
      <c r="CN1971" s="44" t="str">
        <f>IF(Wedstrijden!AC2136="x","AA","")</f>
        <v/>
      </c>
      <c r="CO1971" s="44" t="str">
        <f>IF(Wedstrijden!AD2136="x","A","")</f>
        <v/>
      </c>
      <c r="CP1971" s="44" t="str">
        <f>IF(Wedstrijden!AE2136="x","BB","")</f>
        <v/>
      </c>
      <c r="CQ1971" s="44" t="str">
        <f>IF(Wedstrijden!AF2136="x","B","")</f>
        <v/>
      </c>
      <c r="CR1971" s="44" t="str">
        <f>IF(Wedstrijden!AG2136="x","L","")</f>
        <v/>
      </c>
      <c r="CS1971" s="44" t="str">
        <f>IF(Wedstrijden!AH2136="x","M","")</f>
        <v/>
      </c>
      <c r="CT1971" s="44" t="str">
        <f>IF(Wedstrijden!AI2136="x","Z","")</f>
        <v/>
      </c>
      <c r="CU1971" s="44" t="str">
        <f>IF(Wedstrijden!AJ2136="x","ZZ","")</f>
        <v/>
      </c>
      <c r="CV1971" s="44" t="str">
        <f>IF(COUNTA(Wedstrijden!AK2136:AQ2136)&lt;&gt;0,2,"")</f>
        <v/>
      </c>
      <c r="CW1971" s="44" t="str">
        <f t="shared" si="183"/>
        <v/>
      </c>
      <c r="CX1971" s="44" t="str">
        <f>IF(Wedstrijden!AK2136="x","BB","")</f>
        <v/>
      </c>
      <c r="CY1971" s="44" t="str">
        <f>IF(Wedstrijden!AL2136="x","B","")</f>
        <v/>
      </c>
      <c r="CZ1971" s="44" t="str">
        <f>IF(Wedstrijden!AM2136="x","L","")</f>
        <v/>
      </c>
      <c r="DA1971" s="44" t="str">
        <f>IF(Wedstrijden!AN2136="x","M","")</f>
        <v/>
      </c>
      <c r="DB1971" s="44" t="str">
        <f>IF(Wedstrijden!AO2136="x","Z","")</f>
        <v/>
      </c>
      <c r="DC1971" s="44" t="str">
        <f>IF(Wedstrijden!AP2136="x","ZZ","")</f>
        <v/>
      </c>
      <c r="DD1971" s="44" t="str">
        <f>IF(Wedstrijden!AQ2136="x","1.40","")</f>
        <v/>
      </c>
      <c r="DE1971" s="44" t="str">
        <f>IF(COUNTA(Wedstrijden!AR2136:AT2136)&lt;&gt;0,6,"")</f>
        <v/>
      </c>
      <c r="DF1971" s="44" t="str">
        <f t="shared" si="184"/>
        <v/>
      </c>
      <c r="DG1971" s="44" t="str">
        <f>IF(Wedstrijden!AR2136="x","L","")</f>
        <v/>
      </c>
      <c r="DH1971" s="44" t="str">
        <f>IF(Wedstrijden!AS2136="x","M","")</f>
        <v/>
      </c>
      <c r="DI1971" s="44" t="str">
        <f>IF(Wedstrijden!AT2136="x","Z","")</f>
        <v/>
      </c>
      <c r="DJ1971" s="44" t="str">
        <f>IF(COUNTA(Wedstrijden!AU2136:AW2136)&lt;&gt;0,6,"")</f>
        <v/>
      </c>
      <c r="DK1971" s="44" t="str">
        <f t="shared" si="185"/>
        <v/>
      </c>
      <c r="DL1971" s="44" t="str">
        <f>IF(Wedstrijden!AU2136="x","L","")</f>
        <v/>
      </c>
      <c r="DM1971" s="44" t="str">
        <f>IF(Wedstrijden!AV2136="x","M","")</f>
        <v/>
      </c>
      <c r="DN1971" s="44" t="str">
        <f>IF(Wedstrijden!AW2136="x","Z","")</f>
        <v/>
      </c>
    </row>
    <row r="1972" spans="1:118" ht="15">
      <c r="A1972" s="48" t="e">
        <f>Wedstrijden!#REF!</f>
        <v>#REF!</v>
      </c>
      <c r="B1972" s="44" t="str">
        <f>IFERROR(VLOOKUP(Wedstrijden!E2137,Wedstrijdlocaties!$B$2:$E$499,2,FALSE),"")</f>
        <v/>
      </c>
      <c r="C1972" s="44" t="str">
        <f>Wedstrijden!F2137</f>
        <v/>
      </c>
      <c r="D1972" s="44" t="str">
        <f>IFERROR(VLOOKUP(Wedstrijden!G2137,Organisaties!$B$2:$C$501,2,FALSE),"")</f>
        <v/>
      </c>
      <c r="E1972" s="44" t="str">
        <f>IFERROR(VLOOKUP(Wedstrijden!G2137,Organisaties!$B$2:$F$501,5,FALSE),"")</f>
        <v/>
      </c>
      <c r="F1972" s="44" t="str">
        <f>IF(Wedstrijden!BC2137&lt;&gt;"",Wedstrijden!BC2137,"")</f>
        <v/>
      </c>
      <c r="G1972" s="44">
        <f>IF(Wedstrijden!AY2137="Indoor",1,0)</f>
        <v>0</v>
      </c>
      <c r="H1972" s="44">
        <f>Wedstrijden!AZ2137</f>
        <v>0</v>
      </c>
      <c r="I1972" s="44" t="str">
        <f>IF(Wedstrijden!AX2137="Nee",0,IF(Wedstrijden!AX2137="Ja",1,""))</f>
        <v/>
      </c>
      <c r="J1972" s="44" t="str">
        <f>IF(Wedstrijden!BA2137&lt;&gt;"",Wedstrijden!BA2137,"")</f>
        <v/>
      </c>
      <c r="W1972" s="45"/>
      <c r="AE1972" s="45"/>
      <c r="AN1972" s="45"/>
      <c r="AU1972" s="45"/>
      <c r="BA1972" s="45"/>
      <c r="BE1972" s="45"/>
      <c r="BJ1972" s="44" t="str">
        <f>IF(COUNTA(Wedstrijden!I2137:S2137)&lt;&gt;0,1,"")</f>
        <v/>
      </c>
      <c r="BK1972" s="44" t="str">
        <f t="shared" si="180"/>
        <v/>
      </c>
      <c r="BL1972" s="44" t="str">
        <f>IF(Wedstrijden!I2137="x","AA","")</f>
        <v/>
      </c>
      <c r="BM1972" s="44" t="str">
        <f>IF(Wedstrijden!J2137="x","A","")</f>
        <v/>
      </c>
      <c r="BN1972" s="44" t="str">
        <f>IF(Wedstrijden!K2137="x","B1","")</f>
        <v/>
      </c>
      <c r="BO1972" s="44" t="str">
        <f>IF(Wedstrijden!L2137="x","BB","")</f>
        <v/>
      </c>
      <c r="BP1972" s="44" t="str">
        <f>IF(Wedstrijden!M2137="x","B","")</f>
        <v/>
      </c>
      <c r="BQ1972" s="44" t="str">
        <f>IF(Wedstrijden!N2137="x","L1","")</f>
        <v/>
      </c>
      <c r="BR1972" s="44" t="str">
        <f>IF(Wedstrijden!O2137="x","L2","")</f>
        <v/>
      </c>
      <c r="BS1972" s="44" t="str">
        <f>IF(Wedstrijden!P2137="x","M1","")</f>
        <v/>
      </c>
      <c r="BT1972" s="44" t="str">
        <f>IF(Wedstrijden!Q2137="x","M2","")</f>
        <v/>
      </c>
      <c r="BU1972" s="44" t="str">
        <f>IF(Wedstrijden!R2137="x","Z1","")</f>
        <v/>
      </c>
      <c r="BV1972" s="44" t="str">
        <f>IF(Wedstrijden!S2137="x","Z2","")</f>
        <v/>
      </c>
      <c r="BW1972" s="44" t="str">
        <f>IF(COUNTA(Wedstrijden!T2137:AB2137)&lt;&gt;0,1,"")</f>
        <v/>
      </c>
      <c r="BX1972" s="44" t="str">
        <f t="shared" si="181"/>
        <v/>
      </c>
      <c r="BY1972" s="44" t="str">
        <f>IF(Wedstrijden!T2137="x","BB","")</f>
        <v/>
      </c>
      <c r="BZ1972" s="44" t="str">
        <f>IF(Wedstrijden!U2137="x","B","")</f>
        <v/>
      </c>
      <c r="CA1972" s="44" t="str">
        <f>IF(Wedstrijden!V2137="x","L1","")</f>
        <v/>
      </c>
      <c r="CB1972" s="44" t="str">
        <f>IF(Wedstrijden!W2137="x","L2","")</f>
        <v/>
      </c>
      <c r="CC1972" s="44" t="str">
        <f>IF(Wedstrijden!X2137="x","M1","")</f>
        <v/>
      </c>
      <c r="CD1972" s="44" t="str">
        <f>IF(Wedstrijden!Y2137="x","M2","")</f>
        <v/>
      </c>
      <c r="CE1972" s="44" t="str">
        <f>IF(Wedstrijden!Z2137="x","Z1","")</f>
        <v/>
      </c>
      <c r="CF1972" s="44" t="str">
        <f>IF(Wedstrijden!AA2137="x","Z2","")</f>
        <v/>
      </c>
      <c r="CG1972" s="44" t="str">
        <f>IF(Wedstrijden!AB2137="x","ZZL","")</f>
        <v/>
      </c>
      <c r="CL1972" s="44" t="str">
        <f>IF(COUNTA(Wedstrijden!AC2137:AJ2137)&lt;&gt;0,2,"")</f>
        <v/>
      </c>
      <c r="CM1972" s="44" t="str">
        <f t="shared" si="182"/>
        <v/>
      </c>
      <c r="CN1972" s="44" t="str">
        <f>IF(Wedstrijden!AC2137="x","AA","")</f>
        <v/>
      </c>
      <c r="CO1972" s="44" t="str">
        <f>IF(Wedstrijden!AD2137="x","A","")</f>
        <v/>
      </c>
      <c r="CP1972" s="44" t="str">
        <f>IF(Wedstrijden!AE2137="x","BB","")</f>
        <v/>
      </c>
      <c r="CQ1972" s="44" t="str">
        <f>IF(Wedstrijden!AF2137="x","B","")</f>
        <v/>
      </c>
      <c r="CR1972" s="44" t="str">
        <f>IF(Wedstrijden!AG2137="x","L","")</f>
        <v/>
      </c>
      <c r="CS1972" s="44" t="str">
        <f>IF(Wedstrijden!AH2137="x","M","")</f>
        <v/>
      </c>
      <c r="CT1972" s="44" t="str">
        <f>IF(Wedstrijden!AI2137="x","Z","")</f>
        <v/>
      </c>
      <c r="CU1972" s="44" t="str">
        <f>IF(Wedstrijden!AJ2137="x","ZZ","")</f>
        <v/>
      </c>
      <c r="CV1972" s="44" t="str">
        <f>IF(COUNTA(Wedstrijden!AK2137:AQ2137)&lt;&gt;0,2,"")</f>
        <v/>
      </c>
      <c r="CW1972" s="44" t="str">
        <f t="shared" si="183"/>
        <v/>
      </c>
      <c r="CX1972" s="44" t="str">
        <f>IF(Wedstrijden!AK2137="x","BB","")</f>
        <v/>
      </c>
      <c r="CY1972" s="44" t="str">
        <f>IF(Wedstrijden!AL2137="x","B","")</f>
        <v/>
      </c>
      <c r="CZ1972" s="44" t="str">
        <f>IF(Wedstrijden!AM2137="x","L","")</f>
        <v/>
      </c>
      <c r="DA1972" s="44" t="str">
        <f>IF(Wedstrijden!AN2137="x","M","")</f>
        <v/>
      </c>
      <c r="DB1972" s="44" t="str">
        <f>IF(Wedstrijden!AO2137="x","Z","")</f>
        <v/>
      </c>
      <c r="DC1972" s="44" t="str">
        <f>IF(Wedstrijden!AP2137="x","ZZ","")</f>
        <v/>
      </c>
      <c r="DD1972" s="44" t="str">
        <f>IF(Wedstrijden!AQ2137="x","1.40","")</f>
        <v/>
      </c>
      <c r="DE1972" s="44" t="str">
        <f>IF(COUNTA(Wedstrijden!AR2137:AT2137)&lt;&gt;0,6,"")</f>
        <v/>
      </c>
      <c r="DF1972" s="44" t="str">
        <f t="shared" si="184"/>
        <v/>
      </c>
      <c r="DG1972" s="44" t="str">
        <f>IF(Wedstrijden!AR2137="x","L","")</f>
        <v/>
      </c>
      <c r="DH1972" s="44" t="str">
        <f>IF(Wedstrijden!AS2137="x","M","")</f>
        <v/>
      </c>
      <c r="DI1972" s="44" t="str">
        <f>IF(Wedstrijden!AT2137="x","Z","")</f>
        <v/>
      </c>
      <c r="DJ1972" s="44" t="str">
        <f>IF(COUNTA(Wedstrijden!AU2137:AW2137)&lt;&gt;0,6,"")</f>
        <v/>
      </c>
      <c r="DK1972" s="44" t="str">
        <f t="shared" si="185"/>
        <v/>
      </c>
      <c r="DL1972" s="44" t="str">
        <f>IF(Wedstrijden!AU2137="x","L","")</f>
        <v/>
      </c>
      <c r="DM1972" s="44" t="str">
        <f>IF(Wedstrijden!AV2137="x","M","")</f>
        <v/>
      </c>
      <c r="DN1972" s="44" t="str">
        <f>IF(Wedstrijden!AW2137="x","Z","")</f>
        <v/>
      </c>
    </row>
    <row r="1973" spans="1:118" ht="15">
      <c r="A1973" s="48" t="e">
        <f>Wedstrijden!#REF!</f>
        <v>#REF!</v>
      </c>
      <c r="B1973" s="44" t="str">
        <f>IFERROR(VLOOKUP(Wedstrijden!E2138,Wedstrijdlocaties!$B$2:$E$499,2,FALSE),"")</f>
        <v/>
      </c>
      <c r="C1973" s="44" t="str">
        <f>Wedstrijden!F2138</f>
        <v/>
      </c>
      <c r="D1973" s="44" t="str">
        <f>IFERROR(VLOOKUP(Wedstrijden!G2138,Organisaties!$B$2:$C$501,2,FALSE),"")</f>
        <v/>
      </c>
      <c r="E1973" s="44" t="str">
        <f>IFERROR(VLOOKUP(Wedstrijden!G2138,Organisaties!$B$2:$F$501,5,FALSE),"")</f>
        <v/>
      </c>
      <c r="F1973" s="44" t="str">
        <f>IF(Wedstrijden!BC2138&lt;&gt;"",Wedstrijden!BC2138,"")</f>
        <v/>
      </c>
      <c r="G1973" s="44">
        <f>IF(Wedstrijden!AY2138="Indoor",1,0)</f>
        <v>0</v>
      </c>
      <c r="H1973" s="44">
        <f>Wedstrijden!AZ2138</f>
        <v>0</v>
      </c>
      <c r="I1973" s="44" t="str">
        <f>IF(Wedstrijden!AX2138="Nee",0,IF(Wedstrijden!AX2138="Ja",1,""))</f>
        <v/>
      </c>
      <c r="J1973" s="44" t="str">
        <f>IF(Wedstrijden!BA2138&lt;&gt;"",Wedstrijden!BA2138,"")</f>
        <v/>
      </c>
      <c r="W1973" s="45"/>
      <c r="AE1973" s="45"/>
      <c r="AN1973" s="45"/>
      <c r="AU1973" s="45"/>
      <c r="BA1973" s="45"/>
      <c r="BE1973" s="45"/>
      <c r="BJ1973" s="44" t="str">
        <f>IF(COUNTA(Wedstrijden!I2138:S2138)&lt;&gt;0,1,"")</f>
        <v/>
      </c>
      <c r="BK1973" s="44" t="str">
        <f t="shared" si="180"/>
        <v/>
      </c>
      <c r="BL1973" s="44" t="str">
        <f>IF(Wedstrijden!I2138="x","AA","")</f>
        <v/>
      </c>
      <c r="BM1973" s="44" t="str">
        <f>IF(Wedstrijden!J2138="x","A","")</f>
        <v/>
      </c>
      <c r="BN1973" s="44" t="str">
        <f>IF(Wedstrijden!K2138="x","B1","")</f>
        <v/>
      </c>
      <c r="BO1973" s="44" t="str">
        <f>IF(Wedstrijden!L2138="x","BB","")</f>
        <v/>
      </c>
      <c r="BP1973" s="44" t="str">
        <f>IF(Wedstrijden!M2138="x","B","")</f>
        <v/>
      </c>
      <c r="BQ1973" s="44" t="str">
        <f>IF(Wedstrijden!N2138="x","L1","")</f>
        <v/>
      </c>
      <c r="BR1973" s="44" t="str">
        <f>IF(Wedstrijden!O2138="x","L2","")</f>
        <v/>
      </c>
      <c r="BS1973" s="44" t="str">
        <f>IF(Wedstrijden!P2138="x","M1","")</f>
        <v/>
      </c>
      <c r="BT1973" s="44" t="str">
        <f>IF(Wedstrijden!Q2138="x","M2","")</f>
        <v/>
      </c>
      <c r="BU1973" s="44" t="str">
        <f>IF(Wedstrijden!R2138="x","Z1","")</f>
        <v/>
      </c>
      <c r="BV1973" s="44" t="str">
        <f>IF(Wedstrijden!S2138="x","Z2","")</f>
        <v/>
      </c>
      <c r="BW1973" s="44" t="str">
        <f>IF(COUNTA(Wedstrijden!T2138:AB2138)&lt;&gt;0,1,"")</f>
        <v/>
      </c>
      <c r="BX1973" s="44" t="str">
        <f t="shared" si="181"/>
        <v/>
      </c>
      <c r="BY1973" s="44" t="str">
        <f>IF(Wedstrijden!T2138="x","BB","")</f>
        <v/>
      </c>
      <c r="BZ1973" s="44" t="str">
        <f>IF(Wedstrijden!U2138="x","B","")</f>
        <v/>
      </c>
      <c r="CA1973" s="44" t="str">
        <f>IF(Wedstrijden!V2138="x","L1","")</f>
        <v/>
      </c>
      <c r="CB1973" s="44" t="str">
        <f>IF(Wedstrijden!W2138="x","L2","")</f>
        <v/>
      </c>
      <c r="CC1973" s="44" t="str">
        <f>IF(Wedstrijden!X2138="x","M1","")</f>
        <v/>
      </c>
      <c r="CD1973" s="44" t="str">
        <f>IF(Wedstrijden!Y2138="x","M2","")</f>
        <v/>
      </c>
      <c r="CE1973" s="44" t="str">
        <f>IF(Wedstrijden!Z2138="x","Z1","")</f>
        <v/>
      </c>
      <c r="CF1973" s="44" t="str">
        <f>IF(Wedstrijden!AA2138="x","Z2","")</f>
        <v/>
      </c>
      <c r="CG1973" s="44" t="str">
        <f>IF(Wedstrijden!AB2138="x","ZZL","")</f>
        <v/>
      </c>
      <c r="CL1973" s="44" t="str">
        <f>IF(COUNTA(Wedstrijden!AC2138:AJ2138)&lt;&gt;0,2,"")</f>
        <v/>
      </c>
      <c r="CM1973" s="44" t="str">
        <f t="shared" si="182"/>
        <v/>
      </c>
      <c r="CN1973" s="44" t="str">
        <f>IF(Wedstrijden!AC2138="x","AA","")</f>
        <v/>
      </c>
      <c r="CO1973" s="44" t="str">
        <f>IF(Wedstrijden!AD2138="x","A","")</f>
        <v/>
      </c>
      <c r="CP1973" s="44" t="str">
        <f>IF(Wedstrijden!AE2138="x","BB","")</f>
        <v/>
      </c>
      <c r="CQ1973" s="44" t="str">
        <f>IF(Wedstrijden!AF2138="x","B","")</f>
        <v/>
      </c>
      <c r="CR1973" s="44" t="str">
        <f>IF(Wedstrijden!AG2138="x","L","")</f>
        <v/>
      </c>
      <c r="CS1973" s="44" t="str">
        <f>IF(Wedstrijden!AH2138="x","M","")</f>
        <v/>
      </c>
      <c r="CT1973" s="44" t="str">
        <f>IF(Wedstrijden!AI2138="x","Z","")</f>
        <v/>
      </c>
      <c r="CU1973" s="44" t="str">
        <f>IF(Wedstrijden!AJ2138="x","ZZ","")</f>
        <v/>
      </c>
      <c r="CV1973" s="44" t="str">
        <f>IF(COUNTA(Wedstrijden!AK2138:AQ2138)&lt;&gt;0,2,"")</f>
        <v/>
      </c>
      <c r="CW1973" s="44" t="str">
        <f t="shared" si="183"/>
        <v/>
      </c>
      <c r="CX1973" s="44" t="str">
        <f>IF(Wedstrijden!AK2138="x","BB","")</f>
        <v/>
      </c>
      <c r="CY1973" s="44" t="str">
        <f>IF(Wedstrijden!AL2138="x","B","")</f>
        <v/>
      </c>
      <c r="CZ1973" s="44" t="str">
        <f>IF(Wedstrijden!AM2138="x","L","")</f>
        <v/>
      </c>
      <c r="DA1973" s="44" t="str">
        <f>IF(Wedstrijden!AN2138="x","M","")</f>
        <v/>
      </c>
      <c r="DB1973" s="44" t="str">
        <f>IF(Wedstrijden!AO2138="x","Z","")</f>
        <v/>
      </c>
      <c r="DC1973" s="44" t="str">
        <f>IF(Wedstrijden!AP2138="x","ZZ","")</f>
        <v/>
      </c>
      <c r="DD1973" s="44" t="str">
        <f>IF(Wedstrijden!AQ2138="x","1.40","")</f>
        <v/>
      </c>
      <c r="DE1973" s="44" t="str">
        <f>IF(COUNTA(Wedstrijden!AR2138:AT2138)&lt;&gt;0,6,"")</f>
        <v/>
      </c>
      <c r="DF1973" s="44" t="str">
        <f t="shared" si="184"/>
        <v/>
      </c>
      <c r="DG1973" s="44" t="str">
        <f>IF(Wedstrijden!AR2138="x","L","")</f>
        <v/>
      </c>
      <c r="DH1973" s="44" t="str">
        <f>IF(Wedstrijden!AS2138="x","M","")</f>
        <v/>
      </c>
      <c r="DI1973" s="44" t="str">
        <f>IF(Wedstrijden!AT2138="x","Z","")</f>
        <v/>
      </c>
      <c r="DJ1973" s="44" t="str">
        <f>IF(COUNTA(Wedstrijden!AU2138:AW2138)&lt;&gt;0,6,"")</f>
        <v/>
      </c>
      <c r="DK1973" s="44" t="str">
        <f t="shared" si="185"/>
        <v/>
      </c>
      <c r="DL1973" s="44" t="str">
        <f>IF(Wedstrijden!AU2138="x","L","")</f>
        <v/>
      </c>
      <c r="DM1973" s="44" t="str">
        <f>IF(Wedstrijden!AV2138="x","M","")</f>
        <v/>
      </c>
      <c r="DN1973" s="44" t="str">
        <f>IF(Wedstrijden!AW2138="x","Z","")</f>
        <v/>
      </c>
    </row>
    <row r="1974" spans="1:118" ht="15">
      <c r="A1974" s="48" t="e">
        <f>Wedstrijden!#REF!</f>
        <v>#REF!</v>
      </c>
      <c r="B1974" s="44" t="str">
        <f>IFERROR(VLOOKUP(Wedstrijden!E2139,Wedstrijdlocaties!$B$2:$E$499,2,FALSE),"")</f>
        <v/>
      </c>
      <c r="C1974" s="44" t="str">
        <f>Wedstrijden!F2139</f>
        <v/>
      </c>
      <c r="D1974" s="44" t="str">
        <f>IFERROR(VLOOKUP(Wedstrijden!G2139,Organisaties!$B$2:$C$501,2,FALSE),"")</f>
        <v/>
      </c>
      <c r="E1974" s="44" t="str">
        <f>IFERROR(VLOOKUP(Wedstrijden!G2139,Organisaties!$B$2:$F$501,5,FALSE),"")</f>
        <v/>
      </c>
      <c r="F1974" s="44" t="str">
        <f>IF(Wedstrijden!BC2139&lt;&gt;"",Wedstrijden!BC2139,"")</f>
        <v/>
      </c>
      <c r="G1974" s="44">
        <f>IF(Wedstrijden!AY2139="Indoor",1,0)</f>
        <v>0</v>
      </c>
      <c r="H1974" s="44">
        <f>Wedstrijden!AZ2139</f>
        <v>0</v>
      </c>
      <c r="I1974" s="44" t="str">
        <f>IF(Wedstrijden!AX2139="Nee",0,IF(Wedstrijden!AX2139="Ja",1,""))</f>
        <v/>
      </c>
      <c r="J1974" s="44" t="str">
        <f>IF(Wedstrijden!BA2139&lt;&gt;"",Wedstrijden!BA2139,"")</f>
        <v/>
      </c>
      <c r="W1974" s="45"/>
      <c r="AE1974" s="45"/>
      <c r="AN1974" s="45"/>
      <c r="AU1974" s="45"/>
      <c r="BA1974" s="45"/>
      <c r="BE1974" s="45"/>
      <c r="BJ1974" s="44" t="str">
        <f>IF(COUNTA(Wedstrijden!I2139:S2139)&lt;&gt;0,1,"")</f>
        <v/>
      </c>
      <c r="BK1974" s="44" t="str">
        <f t="shared" si="180"/>
        <v/>
      </c>
      <c r="BL1974" s="44" t="str">
        <f>IF(Wedstrijden!I2139="x","AA","")</f>
        <v/>
      </c>
      <c r="BM1974" s="44" t="str">
        <f>IF(Wedstrijden!J2139="x","A","")</f>
        <v/>
      </c>
      <c r="BN1974" s="44" t="str">
        <f>IF(Wedstrijden!K2139="x","B1","")</f>
        <v/>
      </c>
      <c r="BO1974" s="44" t="str">
        <f>IF(Wedstrijden!L2139="x","BB","")</f>
        <v/>
      </c>
      <c r="BP1974" s="44" t="str">
        <f>IF(Wedstrijden!M2139="x","B","")</f>
        <v/>
      </c>
      <c r="BQ1974" s="44" t="str">
        <f>IF(Wedstrijden!N2139="x","L1","")</f>
        <v/>
      </c>
      <c r="BR1974" s="44" t="str">
        <f>IF(Wedstrijden!O2139="x","L2","")</f>
        <v/>
      </c>
      <c r="BS1974" s="44" t="str">
        <f>IF(Wedstrijden!P2139="x","M1","")</f>
        <v/>
      </c>
      <c r="BT1974" s="44" t="str">
        <f>IF(Wedstrijden!Q2139="x","M2","")</f>
        <v/>
      </c>
      <c r="BU1974" s="44" t="str">
        <f>IF(Wedstrijden!R2139="x","Z1","")</f>
        <v/>
      </c>
      <c r="BV1974" s="44" t="str">
        <f>IF(Wedstrijden!S2139="x","Z2","")</f>
        <v/>
      </c>
      <c r="BW1974" s="44" t="str">
        <f>IF(COUNTA(Wedstrijden!T2139:AB2139)&lt;&gt;0,1,"")</f>
        <v/>
      </c>
      <c r="BX1974" s="44" t="str">
        <f t="shared" si="181"/>
        <v/>
      </c>
      <c r="BY1974" s="44" t="str">
        <f>IF(Wedstrijden!T2139="x","BB","")</f>
        <v/>
      </c>
      <c r="BZ1974" s="44" t="str">
        <f>IF(Wedstrijden!U2139="x","B","")</f>
        <v/>
      </c>
      <c r="CA1974" s="44" t="str">
        <f>IF(Wedstrijden!V2139="x","L1","")</f>
        <v/>
      </c>
      <c r="CB1974" s="44" t="str">
        <f>IF(Wedstrijden!W2139="x","L2","")</f>
        <v/>
      </c>
      <c r="CC1974" s="44" t="str">
        <f>IF(Wedstrijden!X2139="x","M1","")</f>
        <v/>
      </c>
      <c r="CD1974" s="44" t="str">
        <f>IF(Wedstrijden!Y2139="x","M2","")</f>
        <v/>
      </c>
      <c r="CE1974" s="44" t="str">
        <f>IF(Wedstrijden!Z2139="x","Z1","")</f>
        <v/>
      </c>
      <c r="CF1974" s="44" t="str">
        <f>IF(Wedstrijden!AA2139="x","Z2","")</f>
        <v/>
      </c>
      <c r="CG1974" s="44" t="str">
        <f>IF(Wedstrijden!AB2139="x","ZZL","")</f>
        <v/>
      </c>
      <c r="CL1974" s="44" t="str">
        <f>IF(COUNTA(Wedstrijden!AC2139:AJ2139)&lt;&gt;0,2,"")</f>
        <v/>
      </c>
      <c r="CM1974" s="44" t="str">
        <f t="shared" si="182"/>
        <v/>
      </c>
      <c r="CN1974" s="44" t="str">
        <f>IF(Wedstrijden!AC2139="x","AA","")</f>
        <v/>
      </c>
      <c r="CO1974" s="44" t="str">
        <f>IF(Wedstrijden!AD2139="x","A","")</f>
        <v/>
      </c>
      <c r="CP1974" s="44" t="str">
        <f>IF(Wedstrijden!AE2139="x","BB","")</f>
        <v/>
      </c>
      <c r="CQ1974" s="44" t="str">
        <f>IF(Wedstrijden!AF2139="x","B","")</f>
        <v/>
      </c>
      <c r="CR1974" s="44" t="str">
        <f>IF(Wedstrijden!AG2139="x","L","")</f>
        <v/>
      </c>
      <c r="CS1974" s="44" t="str">
        <f>IF(Wedstrijden!AH2139="x","M","")</f>
        <v/>
      </c>
      <c r="CT1974" s="44" t="str">
        <f>IF(Wedstrijden!AI2139="x","Z","")</f>
        <v/>
      </c>
      <c r="CU1974" s="44" t="str">
        <f>IF(Wedstrijden!AJ2139="x","ZZ","")</f>
        <v/>
      </c>
      <c r="CV1974" s="44" t="str">
        <f>IF(COUNTA(Wedstrijden!AK2139:AQ2139)&lt;&gt;0,2,"")</f>
        <v/>
      </c>
      <c r="CW1974" s="44" t="str">
        <f t="shared" si="183"/>
        <v/>
      </c>
      <c r="CX1974" s="44" t="str">
        <f>IF(Wedstrijden!AK2139="x","BB","")</f>
        <v/>
      </c>
      <c r="CY1974" s="44" t="str">
        <f>IF(Wedstrijden!AL2139="x","B","")</f>
        <v/>
      </c>
      <c r="CZ1974" s="44" t="str">
        <f>IF(Wedstrijden!AM2139="x","L","")</f>
        <v/>
      </c>
      <c r="DA1974" s="44" t="str">
        <f>IF(Wedstrijden!AN2139="x","M","")</f>
        <v/>
      </c>
      <c r="DB1974" s="44" t="str">
        <f>IF(Wedstrijden!AO2139="x","Z","")</f>
        <v/>
      </c>
      <c r="DC1974" s="44" t="str">
        <f>IF(Wedstrijden!AP2139="x","ZZ","")</f>
        <v/>
      </c>
      <c r="DD1974" s="44" t="str">
        <f>IF(Wedstrijden!AQ2139="x","1.40","")</f>
        <v/>
      </c>
      <c r="DE1974" s="44" t="str">
        <f>IF(COUNTA(Wedstrijden!AR2139:AT2139)&lt;&gt;0,6,"")</f>
        <v/>
      </c>
      <c r="DF1974" s="44" t="str">
        <f t="shared" si="184"/>
        <v/>
      </c>
      <c r="DG1974" s="44" t="str">
        <f>IF(Wedstrijden!AR2139="x","L","")</f>
        <v/>
      </c>
      <c r="DH1974" s="44" t="str">
        <f>IF(Wedstrijden!AS2139="x","M","")</f>
        <v/>
      </c>
      <c r="DI1974" s="44" t="str">
        <f>IF(Wedstrijden!AT2139="x","Z","")</f>
        <v/>
      </c>
      <c r="DJ1974" s="44" t="str">
        <f>IF(COUNTA(Wedstrijden!AU2139:AW2139)&lt;&gt;0,6,"")</f>
        <v/>
      </c>
      <c r="DK1974" s="44" t="str">
        <f t="shared" si="185"/>
        <v/>
      </c>
      <c r="DL1974" s="44" t="str">
        <f>IF(Wedstrijden!AU2139="x","L","")</f>
        <v/>
      </c>
      <c r="DM1974" s="44" t="str">
        <f>IF(Wedstrijden!AV2139="x","M","")</f>
        <v/>
      </c>
      <c r="DN1974" s="44" t="str">
        <f>IF(Wedstrijden!AW2139="x","Z","")</f>
        <v/>
      </c>
    </row>
    <row r="1975" spans="1:118" ht="15">
      <c r="A1975" s="48" t="e">
        <f>Wedstrijden!#REF!</f>
        <v>#REF!</v>
      </c>
      <c r="B1975" s="44" t="str">
        <f>IFERROR(VLOOKUP(Wedstrijden!E2140,Wedstrijdlocaties!$B$2:$E$499,2,FALSE),"")</f>
        <v/>
      </c>
      <c r="C1975" s="44" t="str">
        <f>Wedstrijden!F2140</f>
        <v/>
      </c>
      <c r="D1975" s="44" t="str">
        <f>IFERROR(VLOOKUP(Wedstrijden!G2140,Organisaties!$B$2:$C$501,2,FALSE),"")</f>
        <v/>
      </c>
      <c r="E1975" s="44" t="str">
        <f>IFERROR(VLOOKUP(Wedstrijden!G2140,Organisaties!$B$2:$F$501,5,FALSE),"")</f>
        <v/>
      </c>
      <c r="F1975" s="44" t="str">
        <f>IF(Wedstrijden!BC2140&lt;&gt;"",Wedstrijden!BC2140,"")</f>
        <v/>
      </c>
      <c r="G1975" s="44">
        <f>IF(Wedstrijden!AY2140="Indoor",1,0)</f>
        <v>0</v>
      </c>
      <c r="H1975" s="44">
        <f>Wedstrijden!AZ2140</f>
        <v>0</v>
      </c>
      <c r="I1975" s="44" t="str">
        <f>IF(Wedstrijden!AX2140="Nee",0,IF(Wedstrijden!AX2140="Ja",1,""))</f>
        <v/>
      </c>
      <c r="J1975" s="44" t="str">
        <f>IF(Wedstrijden!BA2140&lt;&gt;"",Wedstrijden!BA2140,"")</f>
        <v/>
      </c>
      <c r="W1975" s="45"/>
      <c r="AE1975" s="45"/>
      <c r="AN1975" s="45"/>
      <c r="AU1975" s="45"/>
      <c r="BA1975" s="45"/>
      <c r="BE1975" s="45"/>
      <c r="BJ1975" s="44" t="str">
        <f>IF(COUNTA(Wedstrijden!I2140:S2140)&lt;&gt;0,1,"")</f>
        <v/>
      </c>
      <c r="BK1975" s="44" t="str">
        <f t="shared" si="180"/>
        <v/>
      </c>
      <c r="BL1975" s="44" t="str">
        <f>IF(Wedstrijden!I2140="x","AA","")</f>
        <v/>
      </c>
      <c r="BM1975" s="44" t="str">
        <f>IF(Wedstrijden!J2140="x","A","")</f>
        <v/>
      </c>
      <c r="BN1975" s="44" t="str">
        <f>IF(Wedstrijden!K2140="x","B1","")</f>
        <v/>
      </c>
      <c r="BO1975" s="44" t="str">
        <f>IF(Wedstrijden!L2140="x","BB","")</f>
        <v/>
      </c>
      <c r="BP1975" s="44" t="str">
        <f>IF(Wedstrijden!M2140="x","B","")</f>
        <v/>
      </c>
      <c r="BQ1975" s="44" t="str">
        <f>IF(Wedstrijden!N2140="x","L1","")</f>
        <v/>
      </c>
      <c r="BR1975" s="44" t="str">
        <f>IF(Wedstrijden!O2140="x","L2","")</f>
        <v/>
      </c>
      <c r="BS1975" s="44" t="str">
        <f>IF(Wedstrijden!P2140="x","M1","")</f>
        <v/>
      </c>
      <c r="BT1975" s="44" t="str">
        <f>IF(Wedstrijden!Q2140="x","M2","")</f>
        <v/>
      </c>
      <c r="BU1975" s="44" t="str">
        <f>IF(Wedstrijden!R2140="x","Z1","")</f>
        <v/>
      </c>
      <c r="BV1975" s="44" t="str">
        <f>IF(Wedstrijden!S2140="x","Z2","")</f>
        <v/>
      </c>
      <c r="BW1975" s="44" t="str">
        <f>IF(COUNTA(Wedstrijden!T2140:AB2140)&lt;&gt;0,1,"")</f>
        <v/>
      </c>
      <c r="BX1975" s="44" t="str">
        <f t="shared" si="181"/>
        <v/>
      </c>
      <c r="BY1975" s="44" t="str">
        <f>IF(Wedstrijden!T2140="x","BB","")</f>
        <v/>
      </c>
      <c r="BZ1975" s="44" t="str">
        <f>IF(Wedstrijden!U2140="x","B","")</f>
        <v/>
      </c>
      <c r="CA1975" s="44" t="str">
        <f>IF(Wedstrijden!V2140="x","L1","")</f>
        <v/>
      </c>
      <c r="CB1975" s="44" t="str">
        <f>IF(Wedstrijden!W2140="x","L2","")</f>
        <v/>
      </c>
      <c r="CC1975" s="44" t="str">
        <f>IF(Wedstrijden!X2140="x","M1","")</f>
        <v/>
      </c>
      <c r="CD1975" s="44" t="str">
        <f>IF(Wedstrijden!Y2140="x","M2","")</f>
        <v/>
      </c>
      <c r="CE1975" s="44" t="str">
        <f>IF(Wedstrijden!Z2140="x","Z1","")</f>
        <v/>
      </c>
      <c r="CF1975" s="44" t="str">
        <f>IF(Wedstrijden!AA2140="x","Z2","")</f>
        <v/>
      </c>
      <c r="CG1975" s="44" t="str">
        <f>IF(Wedstrijden!AB2140="x","ZZL","")</f>
        <v/>
      </c>
      <c r="CL1975" s="44" t="str">
        <f>IF(COUNTA(Wedstrijden!AC2140:AJ2140)&lt;&gt;0,2,"")</f>
        <v/>
      </c>
      <c r="CM1975" s="44" t="str">
        <f t="shared" si="182"/>
        <v/>
      </c>
      <c r="CN1975" s="44" t="str">
        <f>IF(Wedstrijden!AC2140="x","AA","")</f>
        <v/>
      </c>
      <c r="CO1975" s="44" t="str">
        <f>IF(Wedstrijden!AD2140="x","A","")</f>
        <v/>
      </c>
      <c r="CP1975" s="44" t="str">
        <f>IF(Wedstrijden!AE2140="x","BB","")</f>
        <v/>
      </c>
      <c r="CQ1975" s="44" t="str">
        <f>IF(Wedstrijden!AF2140="x","B","")</f>
        <v/>
      </c>
      <c r="CR1975" s="44" t="str">
        <f>IF(Wedstrijden!AG2140="x","L","")</f>
        <v/>
      </c>
      <c r="CS1975" s="44" t="str">
        <f>IF(Wedstrijden!AH2140="x","M","")</f>
        <v/>
      </c>
      <c r="CT1975" s="44" t="str">
        <f>IF(Wedstrijden!AI2140="x","Z","")</f>
        <v/>
      </c>
      <c r="CU1975" s="44" t="str">
        <f>IF(Wedstrijden!AJ2140="x","ZZ","")</f>
        <v/>
      </c>
      <c r="CV1975" s="44" t="str">
        <f>IF(COUNTA(Wedstrijden!AK2140:AQ2140)&lt;&gt;0,2,"")</f>
        <v/>
      </c>
      <c r="CW1975" s="44" t="str">
        <f t="shared" si="183"/>
        <v/>
      </c>
      <c r="CX1975" s="44" t="str">
        <f>IF(Wedstrijden!AK2140="x","BB","")</f>
        <v/>
      </c>
      <c r="CY1975" s="44" t="str">
        <f>IF(Wedstrijden!AL2140="x","B","")</f>
        <v/>
      </c>
      <c r="CZ1975" s="44" t="str">
        <f>IF(Wedstrijden!AM2140="x","L","")</f>
        <v/>
      </c>
      <c r="DA1975" s="44" t="str">
        <f>IF(Wedstrijden!AN2140="x","M","")</f>
        <v/>
      </c>
      <c r="DB1975" s="44" t="str">
        <f>IF(Wedstrijden!AO2140="x","Z","")</f>
        <v/>
      </c>
      <c r="DC1975" s="44" t="str">
        <f>IF(Wedstrijden!AP2140="x","ZZ","")</f>
        <v/>
      </c>
      <c r="DD1975" s="44" t="str">
        <f>IF(Wedstrijden!AQ2140="x","1.40","")</f>
        <v/>
      </c>
      <c r="DE1975" s="44" t="str">
        <f>IF(COUNTA(Wedstrijden!AR2140:AT2140)&lt;&gt;0,6,"")</f>
        <v/>
      </c>
      <c r="DF1975" s="44" t="str">
        <f t="shared" si="184"/>
        <v/>
      </c>
      <c r="DG1975" s="44" t="str">
        <f>IF(Wedstrijden!AR2140="x","L","")</f>
        <v/>
      </c>
      <c r="DH1975" s="44" t="str">
        <f>IF(Wedstrijden!AS2140="x","M","")</f>
        <v/>
      </c>
      <c r="DI1975" s="44" t="str">
        <f>IF(Wedstrijden!AT2140="x","Z","")</f>
        <v/>
      </c>
      <c r="DJ1975" s="44" t="str">
        <f>IF(COUNTA(Wedstrijden!AU2140:AW2140)&lt;&gt;0,6,"")</f>
        <v/>
      </c>
      <c r="DK1975" s="44" t="str">
        <f t="shared" si="185"/>
        <v/>
      </c>
      <c r="DL1975" s="44" t="str">
        <f>IF(Wedstrijden!AU2140="x","L","")</f>
        <v/>
      </c>
      <c r="DM1975" s="44" t="str">
        <f>IF(Wedstrijden!AV2140="x","M","")</f>
        <v/>
      </c>
      <c r="DN1975" s="44" t="str">
        <f>IF(Wedstrijden!AW2140="x","Z","")</f>
        <v/>
      </c>
    </row>
    <row r="1976" spans="1:118" ht="15">
      <c r="A1976" s="48" t="e">
        <f>Wedstrijden!#REF!</f>
        <v>#REF!</v>
      </c>
      <c r="B1976" s="44" t="str">
        <f>IFERROR(VLOOKUP(Wedstrijden!E2141,Wedstrijdlocaties!$B$2:$E$499,2,FALSE),"")</f>
        <v/>
      </c>
      <c r="C1976" s="44" t="str">
        <f>Wedstrijden!F2141</f>
        <v/>
      </c>
      <c r="D1976" s="44" t="str">
        <f>IFERROR(VLOOKUP(Wedstrijden!G2141,Organisaties!$B$2:$C$501,2,FALSE),"")</f>
        <v/>
      </c>
      <c r="E1976" s="44" t="str">
        <f>IFERROR(VLOOKUP(Wedstrijden!G2141,Organisaties!$B$2:$F$501,5,FALSE),"")</f>
        <v/>
      </c>
      <c r="F1976" s="44" t="str">
        <f>IF(Wedstrijden!BC2141&lt;&gt;"",Wedstrijden!BC2141,"")</f>
        <v/>
      </c>
      <c r="G1976" s="44">
        <f>IF(Wedstrijden!AY2141="Indoor",1,0)</f>
        <v>0</v>
      </c>
      <c r="H1976" s="44">
        <f>Wedstrijden!AZ2141</f>
        <v>0</v>
      </c>
      <c r="I1976" s="44" t="str">
        <f>IF(Wedstrijden!AX2141="Nee",0,IF(Wedstrijden!AX2141="Ja",1,""))</f>
        <v/>
      </c>
      <c r="J1976" s="44" t="str">
        <f>IF(Wedstrijden!BA2141&lt;&gt;"",Wedstrijden!BA2141,"")</f>
        <v/>
      </c>
      <c r="W1976" s="45"/>
      <c r="AE1976" s="45"/>
      <c r="AN1976" s="45"/>
      <c r="AU1976" s="45"/>
      <c r="BA1976" s="45"/>
      <c r="BE1976" s="45"/>
      <c r="BJ1976" s="44" t="str">
        <f>IF(COUNTA(Wedstrijden!I2141:S2141)&lt;&gt;0,1,"")</f>
        <v/>
      </c>
      <c r="BK1976" s="44" t="str">
        <f t="shared" si="180"/>
        <v/>
      </c>
      <c r="BL1976" s="44" t="str">
        <f>IF(Wedstrijden!I2141="x","AA","")</f>
        <v/>
      </c>
      <c r="BM1976" s="44" t="str">
        <f>IF(Wedstrijden!J2141="x","A","")</f>
        <v/>
      </c>
      <c r="BN1976" s="44" t="str">
        <f>IF(Wedstrijden!K2141="x","B1","")</f>
        <v/>
      </c>
      <c r="BO1976" s="44" t="str">
        <f>IF(Wedstrijden!L2141="x","BB","")</f>
        <v/>
      </c>
      <c r="BP1976" s="44" t="str">
        <f>IF(Wedstrijden!M2141="x","B","")</f>
        <v/>
      </c>
      <c r="BQ1976" s="44" t="str">
        <f>IF(Wedstrijden!N2141="x","L1","")</f>
        <v/>
      </c>
      <c r="BR1976" s="44" t="str">
        <f>IF(Wedstrijden!O2141="x","L2","")</f>
        <v/>
      </c>
      <c r="BS1976" s="44" t="str">
        <f>IF(Wedstrijden!P2141="x","M1","")</f>
        <v/>
      </c>
      <c r="BT1976" s="44" t="str">
        <f>IF(Wedstrijden!Q2141="x","M2","")</f>
        <v/>
      </c>
      <c r="BU1976" s="44" t="str">
        <f>IF(Wedstrijden!R2141="x","Z1","")</f>
        <v/>
      </c>
      <c r="BV1976" s="44" t="str">
        <f>IF(Wedstrijden!S2141="x","Z2","")</f>
        <v/>
      </c>
      <c r="BW1976" s="44" t="str">
        <f>IF(COUNTA(Wedstrijden!T2141:AB2141)&lt;&gt;0,1,"")</f>
        <v/>
      </c>
      <c r="BX1976" s="44" t="str">
        <f t="shared" si="181"/>
        <v/>
      </c>
      <c r="BY1976" s="44" t="str">
        <f>IF(Wedstrijden!T2141="x","BB","")</f>
        <v/>
      </c>
      <c r="BZ1976" s="44" t="str">
        <f>IF(Wedstrijden!U2141="x","B","")</f>
        <v/>
      </c>
      <c r="CA1976" s="44" t="str">
        <f>IF(Wedstrijden!V2141="x","L1","")</f>
        <v/>
      </c>
      <c r="CB1976" s="44" t="str">
        <f>IF(Wedstrijden!W2141="x","L2","")</f>
        <v/>
      </c>
      <c r="CC1976" s="44" t="str">
        <f>IF(Wedstrijden!X2141="x","M1","")</f>
        <v/>
      </c>
      <c r="CD1976" s="44" t="str">
        <f>IF(Wedstrijden!Y2141="x","M2","")</f>
        <v/>
      </c>
      <c r="CE1976" s="44" t="str">
        <f>IF(Wedstrijden!Z2141="x","Z1","")</f>
        <v/>
      </c>
      <c r="CF1976" s="44" t="str">
        <f>IF(Wedstrijden!AA2141="x","Z2","")</f>
        <v/>
      </c>
      <c r="CG1976" s="44" t="str">
        <f>IF(Wedstrijden!AB2141="x","ZZL","")</f>
        <v/>
      </c>
      <c r="CL1976" s="44" t="str">
        <f>IF(COUNTA(Wedstrijden!AC2141:AJ2141)&lt;&gt;0,2,"")</f>
        <v/>
      </c>
      <c r="CM1976" s="44" t="str">
        <f t="shared" si="182"/>
        <v/>
      </c>
      <c r="CN1976" s="44" t="str">
        <f>IF(Wedstrijden!AC2141="x","AA","")</f>
        <v/>
      </c>
      <c r="CO1976" s="44" t="str">
        <f>IF(Wedstrijden!AD2141="x","A","")</f>
        <v/>
      </c>
      <c r="CP1976" s="44" t="str">
        <f>IF(Wedstrijden!AE2141="x","BB","")</f>
        <v/>
      </c>
      <c r="CQ1976" s="44" t="str">
        <f>IF(Wedstrijden!AF2141="x","B","")</f>
        <v/>
      </c>
      <c r="CR1976" s="44" t="str">
        <f>IF(Wedstrijden!AG2141="x","L","")</f>
        <v/>
      </c>
      <c r="CS1976" s="44" t="str">
        <f>IF(Wedstrijden!AH2141="x","M","")</f>
        <v/>
      </c>
      <c r="CT1976" s="44" t="str">
        <f>IF(Wedstrijden!AI2141="x","Z","")</f>
        <v/>
      </c>
      <c r="CU1976" s="44" t="str">
        <f>IF(Wedstrijden!AJ2141="x","ZZ","")</f>
        <v/>
      </c>
      <c r="CV1976" s="44" t="str">
        <f>IF(COUNTA(Wedstrijden!AK2141:AQ2141)&lt;&gt;0,2,"")</f>
        <v/>
      </c>
      <c r="CW1976" s="44" t="str">
        <f t="shared" si="183"/>
        <v/>
      </c>
      <c r="CX1976" s="44" t="str">
        <f>IF(Wedstrijden!AK2141="x","BB","")</f>
        <v/>
      </c>
      <c r="CY1976" s="44" t="str">
        <f>IF(Wedstrijden!AL2141="x","B","")</f>
        <v/>
      </c>
      <c r="CZ1976" s="44" t="str">
        <f>IF(Wedstrijden!AM2141="x","L","")</f>
        <v/>
      </c>
      <c r="DA1976" s="44" t="str">
        <f>IF(Wedstrijden!AN2141="x","M","")</f>
        <v/>
      </c>
      <c r="DB1976" s="44" t="str">
        <f>IF(Wedstrijden!AO2141="x","Z","")</f>
        <v/>
      </c>
      <c r="DC1976" s="44" t="str">
        <f>IF(Wedstrijden!AP2141="x","ZZ","")</f>
        <v/>
      </c>
      <c r="DD1976" s="44" t="str">
        <f>IF(Wedstrijden!AQ2141="x","1.40","")</f>
        <v/>
      </c>
      <c r="DE1976" s="44" t="str">
        <f>IF(COUNTA(Wedstrijden!AR2141:AT2141)&lt;&gt;0,6,"")</f>
        <v/>
      </c>
      <c r="DF1976" s="44" t="str">
        <f t="shared" si="184"/>
        <v/>
      </c>
      <c r="DG1976" s="44" t="str">
        <f>IF(Wedstrijden!AR2141="x","L","")</f>
        <v/>
      </c>
      <c r="DH1976" s="44" t="str">
        <f>IF(Wedstrijden!AS2141="x","M","")</f>
        <v/>
      </c>
      <c r="DI1976" s="44" t="str">
        <f>IF(Wedstrijden!AT2141="x","Z","")</f>
        <v/>
      </c>
      <c r="DJ1976" s="44" t="str">
        <f>IF(COUNTA(Wedstrijden!AU2141:AW2141)&lt;&gt;0,6,"")</f>
        <v/>
      </c>
      <c r="DK1976" s="44" t="str">
        <f t="shared" si="185"/>
        <v/>
      </c>
      <c r="DL1976" s="44" t="str">
        <f>IF(Wedstrijden!AU2141="x","L","")</f>
        <v/>
      </c>
      <c r="DM1976" s="44" t="str">
        <f>IF(Wedstrijden!AV2141="x","M","")</f>
        <v/>
      </c>
      <c r="DN1976" s="44" t="str">
        <f>IF(Wedstrijden!AW2141="x","Z","")</f>
        <v/>
      </c>
    </row>
    <row r="1977" spans="1:118" ht="15">
      <c r="A1977" s="48" t="e">
        <f>Wedstrijden!#REF!</f>
        <v>#REF!</v>
      </c>
      <c r="B1977" s="44" t="str">
        <f>IFERROR(VLOOKUP(Wedstrijden!E2142,Wedstrijdlocaties!$B$2:$E$499,2,FALSE),"")</f>
        <v/>
      </c>
      <c r="C1977" s="44" t="str">
        <f>Wedstrijden!F2142</f>
        <v/>
      </c>
      <c r="D1977" s="44" t="str">
        <f>IFERROR(VLOOKUP(Wedstrijden!G2142,Organisaties!$B$2:$C$501,2,FALSE),"")</f>
        <v/>
      </c>
      <c r="E1977" s="44" t="str">
        <f>IFERROR(VLOOKUP(Wedstrijden!G2142,Organisaties!$B$2:$F$501,5,FALSE),"")</f>
        <v/>
      </c>
      <c r="F1977" s="44" t="str">
        <f>IF(Wedstrijden!BC2142&lt;&gt;"",Wedstrijden!BC2142,"")</f>
        <v/>
      </c>
      <c r="G1977" s="44">
        <f>IF(Wedstrijden!AY2142="Indoor",1,0)</f>
        <v>0</v>
      </c>
      <c r="H1977" s="44">
        <f>Wedstrijden!AZ2142</f>
        <v>0</v>
      </c>
      <c r="I1977" s="44" t="str">
        <f>IF(Wedstrijden!AX2142="Nee",0,IF(Wedstrijden!AX2142="Ja",1,""))</f>
        <v/>
      </c>
      <c r="J1977" s="44" t="str">
        <f>IF(Wedstrijden!BA2142&lt;&gt;"",Wedstrijden!BA2142,"")</f>
        <v/>
      </c>
      <c r="W1977" s="45"/>
      <c r="AE1977" s="45"/>
      <c r="AN1977" s="45"/>
      <c r="AU1977" s="45"/>
      <c r="BA1977" s="45"/>
      <c r="BE1977" s="45"/>
      <c r="BJ1977" s="44" t="str">
        <f>IF(COUNTA(Wedstrijden!I2142:S2142)&lt;&gt;0,1,"")</f>
        <v/>
      </c>
      <c r="BK1977" s="44" t="str">
        <f t="shared" si="180"/>
        <v/>
      </c>
      <c r="BL1977" s="44" t="str">
        <f>IF(Wedstrijden!I2142="x","AA","")</f>
        <v/>
      </c>
      <c r="BM1977" s="44" t="str">
        <f>IF(Wedstrijden!J2142="x","A","")</f>
        <v/>
      </c>
      <c r="BN1977" s="44" t="str">
        <f>IF(Wedstrijden!K2142="x","B1","")</f>
        <v/>
      </c>
      <c r="BO1977" s="44" t="str">
        <f>IF(Wedstrijden!L2142="x","BB","")</f>
        <v/>
      </c>
      <c r="BP1977" s="44" t="str">
        <f>IF(Wedstrijden!M2142="x","B","")</f>
        <v/>
      </c>
      <c r="BQ1977" s="44" t="str">
        <f>IF(Wedstrijden!N2142="x","L1","")</f>
        <v/>
      </c>
      <c r="BR1977" s="44" t="str">
        <f>IF(Wedstrijden!O2142="x","L2","")</f>
        <v/>
      </c>
      <c r="BS1977" s="44" t="str">
        <f>IF(Wedstrijden!P2142="x","M1","")</f>
        <v/>
      </c>
      <c r="BT1977" s="44" t="str">
        <f>IF(Wedstrijden!Q2142="x","M2","")</f>
        <v/>
      </c>
      <c r="BU1977" s="44" t="str">
        <f>IF(Wedstrijden!R2142="x","Z1","")</f>
        <v/>
      </c>
      <c r="BV1977" s="44" t="str">
        <f>IF(Wedstrijden!S2142="x","Z2","")</f>
        <v/>
      </c>
      <c r="BW1977" s="44" t="str">
        <f>IF(COUNTA(Wedstrijden!T2142:AB2142)&lt;&gt;0,1,"")</f>
        <v/>
      </c>
      <c r="BX1977" s="44" t="str">
        <f t="shared" si="181"/>
        <v/>
      </c>
      <c r="BY1977" s="44" t="str">
        <f>IF(Wedstrijden!T2142="x","BB","")</f>
        <v/>
      </c>
      <c r="BZ1977" s="44" t="str">
        <f>IF(Wedstrijden!U2142="x","B","")</f>
        <v/>
      </c>
      <c r="CA1977" s="44" t="str">
        <f>IF(Wedstrijden!V2142="x","L1","")</f>
        <v/>
      </c>
      <c r="CB1977" s="44" t="str">
        <f>IF(Wedstrijden!W2142="x","L2","")</f>
        <v/>
      </c>
      <c r="CC1977" s="44" t="str">
        <f>IF(Wedstrijden!X2142="x","M1","")</f>
        <v/>
      </c>
      <c r="CD1977" s="44" t="str">
        <f>IF(Wedstrijden!Y2142="x","M2","")</f>
        <v/>
      </c>
      <c r="CE1977" s="44" t="str">
        <f>IF(Wedstrijden!Z2142="x","Z1","")</f>
        <v/>
      </c>
      <c r="CF1977" s="44" t="str">
        <f>IF(Wedstrijden!AA2142="x","Z2","")</f>
        <v/>
      </c>
      <c r="CG1977" s="44" t="str">
        <f>IF(Wedstrijden!AB2142="x","ZZL","")</f>
        <v/>
      </c>
      <c r="CL1977" s="44" t="str">
        <f>IF(COUNTA(Wedstrijden!AC2142:AJ2142)&lt;&gt;0,2,"")</f>
        <v/>
      </c>
      <c r="CM1977" s="44" t="str">
        <f t="shared" si="182"/>
        <v/>
      </c>
      <c r="CN1977" s="44" t="str">
        <f>IF(Wedstrijden!AC2142="x","AA","")</f>
        <v/>
      </c>
      <c r="CO1977" s="44" t="str">
        <f>IF(Wedstrijden!AD2142="x","A","")</f>
        <v/>
      </c>
      <c r="CP1977" s="44" t="str">
        <f>IF(Wedstrijden!AE2142="x","BB","")</f>
        <v/>
      </c>
      <c r="CQ1977" s="44" t="str">
        <f>IF(Wedstrijden!AF2142="x","B","")</f>
        <v/>
      </c>
      <c r="CR1977" s="44" t="str">
        <f>IF(Wedstrijden!AG2142="x","L","")</f>
        <v/>
      </c>
      <c r="CS1977" s="44" t="str">
        <f>IF(Wedstrijden!AH2142="x","M","")</f>
        <v/>
      </c>
      <c r="CT1977" s="44" t="str">
        <f>IF(Wedstrijden!AI2142="x","Z","")</f>
        <v/>
      </c>
      <c r="CU1977" s="44" t="str">
        <f>IF(Wedstrijden!AJ2142="x","ZZ","")</f>
        <v/>
      </c>
      <c r="CV1977" s="44" t="str">
        <f>IF(COUNTA(Wedstrijden!AK2142:AQ2142)&lt;&gt;0,2,"")</f>
        <v/>
      </c>
      <c r="CW1977" s="44" t="str">
        <f t="shared" si="183"/>
        <v/>
      </c>
      <c r="CX1977" s="44" t="str">
        <f>IF(Wedstrijden!AK2142="x","BB","")</f>
        <v/>
      </c>
      <c r="CY1977" s="44" t="str">
        <f>IF(Wedstrijden!AL2142="x","B","")</f>
        <v/>
      </c>
      <c r="CZ1977" s="44" t="str">
        <f>IF(Wedstrijden!AM2142="x","L","")</f>
        <v/>
      </c>
      <c r="DA1977" s="44" t="str">
        <f>IF(Wedstrijden!AN2142="x","M","")</f>
        <v/>
      </c>
      <c r="DB1977" s="44" t="str">
        <f>IF(Wedstrijden!AO2142="x","Z","")</f>
        <v/>
      </c>
      <c r="DC1977" s="44" t="str">
        <f>IF(Wedstrijden!AP2142="x","ZZ","")</f>
        <v/>
      </c>
      <c r="DD1977" s="44" t="str">
        <f>IF(Wedstrijden!AQ2142="x","1.40","")</f>
        <v/>
      </c>
      <c r="DE1977" s="44" t="str">
        <f>IF(COUNTA(Wedstrijden!AR2142:AT2142)&lt;&gt;0,6,"")</f>
        <v/>
      </c>
      <c r="DF1977" s="44" t="str">
        <f t="shared" si="184"/>
        <v/>
      </c>
      <c r="DG1977" s="44" t="str">
        <f>IF(Wedstrijden!AR2142="x","L","")</f>
        <v/>
      </c>
      <c r="DH1977" s="44" t="str">
        <f>IF(Wedstrijden!AS2142="x","M","")</f>
        <v/>
      </c>
      <c r="DI1977" s="44" t="str">
        <f>IF(Wedstrijden!AT2142="x","Z","")</f>
        <v/>
      </c>
      <c r="DJ1977" s="44" t="str">
        <f>IF(COUNTA(Wedstrijden!AU2142:AW2142)&lt;&gt;0,6,"")</f>
        <v/>
      </c>
      <c r="DK1977" s="44" t="str">
        <f t="shared" si="185"/>
        <v/>
      </c>
      <c r="DL1977" s="44" t="str">
        <f>IF(Wedstrijden!AU2142="x","L","")</f>
        <v/>
      </c>
      <c r="DM1977" s="44" t="str">
        <f>IF(Wedstrijden!AV2142="x","M","")</f>
        <v/>
      </c>
      <c r="DN1977" s="44" t="str">
        <f>IF(Wedstrijden!AW2142="x","Z","")</f>
        <v/>
      </c>
    </row>
    <row r="1978" spans="1:118" ht="15">
      <c r="A1978" s="48" t="e">
        <f>Wedstrijden!#REF!</f>
        <v>#REF!</v>
      </c>
      <c r="B1978" s="44" t="str">
        <f>IFERROR(VLOOKUP(Wedstrijden!E2143,Wedstrijdlocaties!$B$2:$E$499,2,FALSE),"")</f>
        <v/>
      </c>
      <c r="C1978" s="44" t="str">
        <f>Wedstrijden!F2143</f>
        <v/>
      </c>
      <c r="D1978" s="44" t="str">
        <f>IFERROR(VLOOKUP(Wedstrijden!G2143,Organisaties!$B$2:$C$501,2,FALSE),"")</f>
        <v/>
      </c>
      <c r="E1978" s="44" t="str">
        <f>IFERROR(VLOOKUP(Wedstrijden!G2143,Organisaties!$B$2:$F$501,5,FALSE),"")</f>
        <v/>
      </c>
      <c r="F1978" s="44" t="str">
        <f>IF(Wedstrijden!BC2143&lt;&gt;"",Wedstrijden!BC2143,"")</f>
        <v/>
      </c>
      <c r="G1978" s="44">
        <f>IF(Wedstrijden!AY2143="Indoor",1,0)</f>
        <v>0</v>
      </c>
      <c r="H1978" s="44">
        <f>Wedstrijden!AZ2143</f>
        <v>0</v>
      </c>
      <c r="I1978" s="44" t="str">
        <f>IF(Wedstrijden!AX2143="Nee",0,IF(Wedstrijden!AX2143="Ja",1,""))</f>
        <v/>
      </c>
      <c r="J1978" s="44" t="str">
        <f>IF(Wedstrijden!BA2143&lt;&gt;"",Wedstrijden!BA2143,"")</f>
        <v/>
      </c>
      <c r="W1978" s="45"/>
      <c r="AE1978" s="45"/>
      <c r="AN1978" s="45"/>
      <c r="AU1978" s="45"/>
      <c r="BA1978" s="45"/>
      <c r="BE1978" s="45"/>
      <c r="BJ1978" s="44" t="str">
        <f>IF(COUNTA(Wedstrijden!I2143:S2143)&lt;&gt;0,1,"")</f>
        <v/>
      </c>
      <c r="BK1978" s="44" t="str">
        <f t="shared" si="180"/>
        <v/>
      </c>
      <c r="BL1978" s="44" t="str">
        <f>IF(Wedstrijden!I2143="x","AA","")</f>
        <v/>
      </c>
      <c r="BM1978" s="44" t="str">
        <f>IF(Wedstrijden!J2143="x","A","")</f>
        <v/>
      </c>
      <c r="BN1978" s="44" t="str">
        <f>IF(Wedstrijden!K2143="x","B1","")</f>
        <v/>
      </c>
      <c r="BO1978" s="44" t="str">
        <f>IF(Wedstrijden!L2143="x","BB","")</f>
        <v/>
      </c>
      <c r="BP1978" s="44" t="str">
        <f>IF(Wedstrijden!M2143="x","B","")</f>
        <v/>
      </c>
      <c r="BQ1978" s="44" t="str">
        <f>IF(Wedstrijden!N2143="x","L1","")</f>
        <v/>
      </c>
      <c r="BR1978" s="44" t="str">
        <f>IF(Wedstrijden!O2143="x","L2","")</f>
        <v/>
      </c>
      <c r="BS1978" s="44" t="str">
        <f>IF(Wedstrijden!P2143="x","M1","")</f>
        <v/>
      </c>
      <c r="BT1978" s="44" t="str">
        <f>IF(Wedstrijden!Q2143="x","M2","")</f>
        <v/>
      </c>
      <c r="BU1978" s="44" t="str">
        <f>IF(Wedstrijden!R2143="x","Z1","")</f>
        <v/>
      </c>
      <c r="BV1978" s="44" t="str">
        <f>IF(Wedstrijden!S2143="x","Z2","")</f>
        <v/>
      </c>
      <c r="BW1978" s="44" t="str">
        <f>IF(COUNTA(Wedstrijden!T2143:AB2143)&lt;&gt;0,1,"")</f>
        <v/>
      </c>
      <c r="BX1978" s="44" t="str">
        <f t="shared" si="181"/>
        <v/>
      </c>
      <c r="BY1978" s="44" t="str">
        <f>IF(Wedstrijden!T2143="x","BB","")</f>
        <v/>
      </c>
      <c r="BZ1978" s="44" t="str">
        <f>IF(Wedstrijden!U2143="x","B","")</f>
        <v/>
      </c>
      <c r="CA1978" s="44" t="str">
        <f>IF(Wedstrijden!V2143="x","L1","")</f>
        <v/>
      </c>
      <c r="CB1978" s="44" t="str">
        <f>IF(Wedstrijden!W2143="x","L2","")</f>
        <v/>
      </c>
      <c r="CC1978" s="44" t="str">
        <f>IF(Wedstrijden!X2143="x","M1","")</f>
        <v/>
      </c>
      <c r="CD1978" s="44" t="str">
        <f>IF(Wedstrijden!Y2143="x","M2","")</f>
        <v/>
      </c>
      <c r="CE1978" s="44" t="str">
        <f>IF(Wedstrijden!Z2143="x","Z1","")</f>
        <v/>
      </c>
      <c r="CF1978" s="44" t="str">
        <f>IF(Wedstrijden!AA2143="x","Z2","")</f>
        <v/>
      </c>
      <c r="CG1978" s="44" t="str">
        <f>IF(Wedstrijden!AB2143="x","ZZL","")</f>
        <v/>
      </c>
      <c r="CL1978" s="44" t="str">
        <f>IF(COUNTA(Wedstrijden!AC2143:AJ2143)&lt;&gt;0,2,"")</f>
        <v/>
      </c>
      <c r="CM1978" s="44" t="str">
        <f t="shared" si="182"/>
        <v/>
      </c>
      <c r="CN1978" s="44" t="str">
        <f>IF(Wedstrijden!AC2143="x","AA","")</f>
        <v/>
      </c>
      <c r="CO1978" s="44" t="str">
        <f>IF(Wedstrijden!AD2143="x","A","")</f>
        <v/>
      </c>
      <c r="CP1978" s="44" t="str">
        <f>IF(Wedstrijden!AE2143="x","BB","")</f>
        <v/>
      </c>
      <c r="CQ1978" s="44" t="str">
        <f>IF(Wedstrijden!AF2143="x","B","")</f>
        <v/>
      </c>
      <c r="CR1978" s="44" t="str">
        <f>IF(Wedstrijden!AG2143="x","L","")</f>
        <v/>
      </c>
      <c r="CS1978" s="44" t="str">
        <f>IF(Wedstrijden!AH2143="x","M","")</f>
        <v/>
      </c>
      <c r="CT1978" s="44" t="str">
        <f>IF(Wedstrijden!AI2143="x","Z","")</f>
        <v/>
      </c>
      <c r="CU1978" s="44" t="str">
        <f>IF(Wedstrijden!AJ2143="x","ZZ","")</f>
        <v/>
      </c>
      <c r="CV1978" s="44" t="str">
        <f>IF(COUNTA(Wedstrijden!AK2143:AQ2143)&lt;&gt;0,2,"")</f>
        <v/>
      </c>
      <c r="CW1978" s="44" t="str">
        <f t="shared" si="183"/>
        <v/>
      </c>
      <c r="CX1978" s="44" t="str">
        <f>IF(Wedstrijden!AK2143="x","BB","")</f>
        <v/>
      </c>
      <c r="CY1978" s="44" t="str">
        <f>IF(Wedstrijden!AL2143="x","B","")</f>
        <v/>
      </c>
      <c r="CZ1978" s="44" t="str">
        <f>IF(Wedstrijden!AM2143="x","L","")</f>
        <v/>
      </c>
      <c r="DA1978" s="44" t="str">
        <f>IF(Wedstrijden!AN2143="x","M","")</f>
        <v/>
      </c>
      <c r="DB1978" s="44" t="str">
        <f>IF(Wedstrijden!AO2143="x","Z","")</f>
        <v/>
      </c>
      <c r="DC1978" s="44" t="str">
        <f>IF(Wedstrijden!AP2143="x","ZZ","")</f>
        <v/>
      </c>
      <c r="DD1978" s="44" t="str">
        <f>IF(Wedstrijden!AQ2143="x","1.40","")</f>
        <v/>
      </c>
      <c r="DE1978" s="44" t="str">
        <f>IF(COUNTA(Wedstrijden!AR2143:AT2143)&lt;&gt;0,6,"")</f>
        <v/>
      </c>
      <c r="DF1978" s="44" t="str">
        <f t="shared" si="184"/>
        <v/>
      </c>
      <c r="DG1978" s="44" t="str">
        <f>IF(Wedstrijden!AR2143="x","L","")</f>
        <v/>
      </c>
      <c r="DH1978" s="44" t="str">
        <f>IF(Wedstrijden!AS2143="x","M","")</f>
        <v/>
      </c>
      <c r="DI1978" s="44" t="str">
        <f>IF(Wedstrijden!AT2143="x","Z","")</f>
        <v/>
      </c>
      <c r="DJ1978" s="44" t="str">
        <f>IF(COUNTA(Wedstrijden!AU2143:AW2143)&lt;&gt;0,6,"")</f>
        <v/>
      </c>
      <c r="DK1978" s="44" t="str">
        <f t="shared" si="185"/>
        <v/>
      </c>
      <c r="DL1978" s="44" t="str">
        <f>IF(Wedstrijden!AU2143="x","L","")</f>
        <v/>
      </c>
      <c r="DM1978" s="44" t="str">
        <f>IF(Wedstrijden!AV2143="x","M","")</f>
        <v/>
      </c>
      <c r="DN1978" s="44" t="str">
        <f>IF(Wedstrijden!AW2143="x","Z","")</f>
        <v/>
      </c>
    </row>
    <row r="1979" spans="1:118" ht="15">
      <c r="A1979" s="48" t="e">
        <f>Wedstrijden!#REF!</f>
        <v>#REF!</v>
      </c>
      <c r="B1979" s="44" t="str">
        <f>IFERROR(VLOOKUP(Wedstrijden!E2144,Wedstrijdlocaties!$B$2:$E$499,2,FALSE),"")</f>
        <v/>
      </c>
      <c r="C1979" s="44" t="str">
        <f>Wedstrijden!F2144</f>
        <v/>
      </c>
      <c r="D1979" s="44" t="str">
        <f>IFERROR(VLOOKUP(Wedstrijden!G2144,Organisaties!$B$2:$C$501,2,FALSE),"")</f>
        <v/>
      </c>
      <c r="E1979" s="44" t="str">
        <f>IFERROR(VLOOKUP(Wedstrijden!G2144,Organisaties!$B$2:$F$501,5,FALSE),"")</f>
        <v/>
      </c>
      <c r="F1979" s="44" t="str">
        <f>IF(Wedstrijden!BC2144&lt;&gt;"",Wedstrijden!BC2144,"")</f>
        <v/>
      </c>
      <c r="G1979" s="44">
        <f>IF(Wedstrijden!AY2144="Indoor",1,0)</f>
        <v>0</v>
      </c>
      <c r="H1979" s="44">
        <f>Wedstrijden!AZ2144</f>
        <v>0</v>
      </c>
      <c r="I1979" s="44" t="str">
        <f>IF(Wedstrijden!AX2144="Nee",0,IF(Wedstrijden!AX2144="Ja",1,""))</f>
        <v/>
      </c>
      <c r="J1979" s="44" t="str">
        <f>IF(Wedstrijden!BA2144&lt;&gt;"",Wedstrijden!BA2144,"")</f>
        <v/>
      </c>
      <c r="W1979" s="45"/>
      <c r="AE1979" s="45"/>
      <c r="AN1979" s="45"/>
      <c r="AU1979" s="45"/>
      <c r="BA1979" s="45"/>
      <c r="BE1979" s="45"/>
      <c r="BJ1979" s="44" t="str">
        <f>IF(COUNTA(Wedstrijden!I2144:S2144)&lt;&gt;0,1,"")</f>
        <v/>
      </c>
      <c r="BK1979" s="44" t="str">
        <f t="shared" si="180"/>
        <v/>
      </c>
      <c r="BL1979" s="44" t="str">
        <f>IF(Wedstrijden!I2144="x","AA","")</f>
        <v/>
      </c>
      <c r="BM1979" s="44" t="str">
        <f>IF(Wedstrijden!J2144="x","A","")</f>
        <v/>
      </c>
      <c r="BN1979" s="44" t="str">
        <f>IF(Wedstrijden!K2144="x","B1","")</f>
        <v/>
      </c>
      <c r="BO1979" s="44" t="str">
        <f>IF(Wedstrijden!L2144="x","BB","")</f>
        <v/>
      </c>
      <c r="BP1979" s="44" t="str">
        <f>IF(Wedstrijden!M2144="x","B","")</f>
        <v/>
      </c>
      <c r="BQ1979" s="44" t="str">
        <f>IF(Wedstrijden!N2144="x","L1","")</f>
        <v/>
      </c>
      <c r="BR1979" s="44" t="str">
        <f>IF(Wedstrijden!O2144="x","L2","")</f>
        <v/>
      </c>
      <c r="BS1979" s="44" t="str">
        <f>IF(Wedstrijden!P2144="x","M1","")</f>
        <v/>
      </c>
      <c r="BT1979" s="44" t="str">
        <f>IF(Wedstrijden!Q2144="x","M2","")</f>
        <v/>
      </c>
      <c r="BU1979" s="44" t="str">
        <f>IF(Wedstrijden!R2144="x","Z1","")</f>
        <v/>
      </c>
      <c r="BV1979" s="44" t="str">
        <f>IF(Wedstrijden!S2144="x","Z2","")</f>
        <v/>
      </c>
      <c r="BW1979" s="44" t="str">
        <f>IF(COUNTA(Wedstrijden!T2144:AB2144)&lt;&gt;0,1,"")</f>
        <v/>
      </c>
      <c r="BX1979" s="44" t="str">
        <f t="shared" si="181"/>
        <v/>
      </c>
      <c r="BY1979" s="44" t="str">
        <f>IF(Wedstrijden!T2144="x","BB","")</f>
        <v/>
      </c>
      <c r="BZ1979" s="44" t="str">
        <f>IF(Wedstrijden!U2144="x","B","")</f>
        <v/>
      </c>
      <c r="CA1979" s="44" t="str">
        <f>IF(Wedstrijden!V2144="x","L1","")</f>
        <v/>
      </c>
      <c r="CB1979" s="44" t="str">
        <f>IF(Wedstrijden!W2144="x","L2","")</f>
        <v/>
      </c>
      <c r="CC1979" s="44" t="str">
        <f>IF(Wedstrijden!X2144="x","M1","")</f>
        <v/>
      </c>
      <c r="CD1979" s="44" t="str">
        <f>IF(Wedstrijden!Y2144="x","M2","")</f>
        <v/>
      </c>
      <c r="CE1979" s="44" t="str">
        <f>IF(Wedstrijden!Z2144="x","Z1","")</f>
        <v/>
      </c>
      <c r="CF1979" s="44" t="str">
        <f>IF(Wedstrijden!AA2144="x","Z2","")</f>
        <v/>
      </c>
      <c r="CG1979" s="44" t="str">
        <f>IF(Wedstrijden!AB2144="x","ZZL","")</f>
        <v/>
      </c>
      <c r="CL1979" s="44" t="str">
        <f>IF(COUNTA(Wedstrijden!AC2144:AJ2144)&lt;&gt;0,2,"")</f>
        <v/>
      </c>
      <c r="CM1979" s="44" t="str">
        <f t="shared" si="182"/>
        <v/>
      </c>
      <c r="CN1979" s="44" t="str">
        <f>IF(Wedstrijden!AC2144="x","AA","")</f>
        <v/>
      </c>
      <c r="CO1979" s="44" t="str">
        <f>IF(Wedstrijden!AD2144="x","A","")</f>
        <v/>
      </c>
      <c r="CP1979" s="44" t="str">
        <f>IF(Wedstrijden!AE2144="x","BB","")</f>
        <v/>
      </c>
      <c r="CQ1979" s="44" t="str">
        <f>IF(Wedstrijden!AF2144="x","B","")</f>
        <v/>
      </c>
      <c r="CR1979" s="44" t="str">
        <f>IF(Wedstrijden!AG2144="x","L","")</f>
        <v/>
      </c>
      <c r="CS1979" s="44" t="str">
        <f>IF(Wedstrijden!AH2144="x","M","")</f>
        <v/>
      </c>
      <c r="CT1979" s="44" t="str">
        <f>IF(Wedstrijden!AI2144="x","Z","")</f>
        <v/>
      </c>
      <c r="CU1979" s="44" t="str">
        <f>IF(Wedstrijden!AJ2144="x","ZZ","")</f>
        <v/>
      </c>
      <c r="CV1979" s="44" t="str">
        <f>IF(COUNTA(Wedstrijden!AK2144:AQ2144)&lt;&gt;0,2,"")</f>
        <v/>
      </c>
      <c r="CW1979" s="44" t="str">
        <f t="shared" si="183"/>
        <v/>
      </c>
      <c r="CX1979" s="44" t="str">
        <f>IF(Wedstrijden!AK2144="x","BB","")</f>
        <v/>
      </c>
      <c r="CY1979" s="44" t="str">
        <f>IF(Wedstrijden!AL2144="x","B","")</f>
        <v/>
      </c>
      <c r="CZ1979" s="44" t="str">
        <f>IF(Wedstrijden!AM2144="x","L","")</f>
        <v/>
      </c>
      <c r="DA1979" s="44" t="str">
        <f>IF(Wedstrijden!AN2144="x","M","")</f>
        <v/>
      </c>
      <c r="DB1979" s="44" t="str">
        <f>IF(Wedstrijden!AO2144="x","Z","")</f>
        <v/>
      </c>
      <c r="DC1979" s="44" t="str">
        <f>IF(Wedstrijden!AP2144="x","ZZ","")</f>
        <v/>
      </c>
      <c r="DD1979" s="44" t="str">
        <f>IF(Wedstrijden!AQ2144="x","1.40","")</f>
        <v/>
      </c>
      <c r="DE1979" s="44" t="str">
        <f>IF(COUNTA(Wedstrijden!AR2144:AT2144)&lt;&gt;0,6,"")</f>
        <v/>
      </c>
      <c r="DF1979" s="44" t="str">
        <f t="shared" si="184"/>
        <v/>
      </c>
      <c r="DG1979" s="44" t="str">
        <f>IF(Wedstrijden!AR2144="x","L","")</f>
        <v/>
      </c>
      <c r="DH1979" s="44" t="str">
        <f>IF(Wedstrijden!AS2144="x","M","")</f>
        <v/>
      </c>
      <c r="DI1979" s="44" t="str">
        <f>IF(Wedstrijden!AT2144="x","Z","")</f>
        <v/>
      </c>
      <c r="DJ1979" s="44" t="str">
        <f>IF(COUNTA(Wedstrijden!AU2144:AW2144)&lt;&gt;0,6,"")</f>
        <v/>
      </c>
      <c r="DK1979" s="44" t="str">
        <f t="shared" si="185"/>
        <v/>
      </c>
      <c r="DL1979" s="44" t="str">
        <f>IF(Wedstrijden!AU2144="x","L","")</f>
        <v/>
      </c>
      <c r="DM1979" s="44" t="str">
        <f>IF(Wedstrijden!AV2144="x","M","")</f>
        <v/>
      </c>
      <c r="DN1979" s="44" t="str">
        <f>IF(Wedstrijden!AW2144="x","Z","")</f>
        <v/>
      </c>
    </row>
    <row r="1980" spans="1:118" ht="15">
      <c r="A1980" s="48" t="e">
        <f>Wedstrijden!#REF!</f>
        <v>#REF!</v>
      </c>
      <c r="B1980" s="44" t="str">
        <f>IFERROR(VLOOKUP(Wedstrijden!E2145,Wedstrijdlocaties!$B$2:$E$499,2,FALSE),"")</f>
        <v/>
      </c>
      <c r="C1980" s="44" t="str">
        <f>Wedstrijden!F2145</f>
        <v/>
      </c>
      <c r="D1980" s="44" t="str">
        <f>IFERROR(VLOOKUP(Wedstrijden!G2145,Organisaties!$B$2:$C$501,2,FALSE),"")</f>
        <v/>
      </c>
      <c r="E1980" s="44" t="str">
        <f>IFERROR(VLOOKUP(Wedstrijden!G2145,Organisaties!$B$2:$F$501,5,FALSE),"")</f>
        <v/>
      </c>
      <c r="F1980" s="44" t="str">
        <f>IF(Wedstrijden!BC2145&lt;&gt;"",Wedstrijden!BC2145,"")</f>
        <v/>
      </c>
      <c r="G1980" s="44">
        <f>IF(Wedstrijden!AY2145="Indoor",1,0)</f>
        <v>0</v>
      </c>
      <c r="H1980" s="44">
        <f>Wedstrijden!AZ2145</f>
        <v>0</v>
      </c>
      <c r="I1980" s="44" t="str">
        <f>IF(Wedstrijden!AX2145="Nee",0,IF(Wedstrijden!AX2145="Ja",1,""))</f>
        <v/>
      </c>
      <c r="J1980" s="44" t="str">
        <f>IF(Wedstrijden!BA2145&lt;&gt;"",Wedstrijden!BA2145,"")</f>
        <v/>
      </c>
      <c r="W1980" s="45"/>
      <c r="AE1980" s="45"/>
      <c r="AN1980" s="45"/>
      <c r="AU1980" s="45"/>
      <c r="BA1980" s="45"/>
      <c r="BE1980" s="45"/>
      <c r="BJ1980" s="44" t="str">
        <f>IF(COUNTA(Wedstrijden!I2145:S2145)&lt;&gt;0,1,"")</f>
        <v/>
      </c>
      <c r="BK1980" s="44" t="str">
        <f t="shared" si="180"/>
        <v/>
      </c>
      <c r="BL1980" s="44" t="str">
        <f>IF(Wedstrijden!I2145="x","AA","")</f>
        <v/>
      </c>
      <c r="BM1980" s="44" t="str">
        <f>IF(Wedstrijden!J2145="x","A","")</f>
        <v/>
      </c>
      <c r="BN1980" s="44" t="str">
        <f>IF(Wedstrijden!K2145="x","B1","")</f>
        <v/>
      </c>
      <c r="BO1980" s="44" t="str">
        <f>IF(Wedstrijden!L2145="x","BB","")</f>
        <v/>
      </c>
      <c r="BP1980" s="44" t="str">
        <f>IF(Wedstrijden!M2145="x","B","")</f>
        <v/>
      </c>
      <c r="BQ1980" s="44" t="str">
        <f>IF(Wedstrijden!N2145="x","L1","")</f>
        <v/>
      </c>
      <c r="BR1980" s="44" t="str">
        <f>IF(Wedstrijden!O2145="x","L2","")</f>
        <v/>
      </c>
      <c r="BS1980" s="44" t="str">
        <f>IF(Wedstrijden!P2145="x","M1","")</f>
        <v/>
      </c>
      <c r="BT1980" s="44" t="str">
        <f>IF(Wedstrijden!Q2145="x","M2","")</f>
        <v/>
      </c>
      <c r="BU1980" s="44" t="str">
        <f>IF(Wedstrijden!R2145="x","Z1","")</f>
        <v/>
      </c>
      <c r="BV1980" s="44" t="str">
        <f>IF(Wedstrijden!S2145="x","Z2","")</f>
        <v/>
      </c>
      <c r="BW1980" s="44" t="str">
        <f>IF(COUNTA(Wedstrijden!T2145:AB2145)&lt;&gt;0,1,"")</f>
        <v/>
      </c>
      <c r="BX1980" s="44" t="str">
        <f t="shared" si="181"/>
        <v/>
      </c>
      <c r="BY1980" s="44" t="str">
        <f>IF(Wedstrijden!T2145="x","BB","")</f>
        <v/>
      </c>
      <c r="BZ1980" s="44" t="str">
        <f>IF(Wedstrijden!U2145="x","B","")</f>
        <v/>
      </c>
      <c r="CA1980" s="44" t="str">
        <f>IF(Wedstrijden!V2145="x","L1","")</f>
        <v/>
      </c>
      <c r="CB1980" s="44" t="str">
        <f>IF(Wedstrijden!W2145="x","L2","")</f>
        <v/>
      </c>
      <c r="CC1980" s="44" t="str">
        <f>IF(Wedstrijden!X2145="x","M1","")</f>
        <v/>
      </c>
      <c r="CD1980" s="44" t="str">
        <f>IF(Wedstrijden!Y2145="x","M2","")</f>
        <v/>
      </c>
      <c r="CE1980" s="44" t="str">
        <f>IF(Wedstrijden!Z2145="x","Z1","")</f>
        <v/>
      </c>
      <c r="CF1980" s="44" t="str">
        <f>IF(Wedstrijden!AA2145="x","Z2","")</f>
        <v/>
      </c>
      <c r="CG1980" s="44" t="str">
        <f>IF(Wedstrijden!AB2145="x","ZZL","")</f>
        <v/>
      </c>
      <c r="CL1980" s="44" t="str">
        <f>IF(COUNTA(Wedstrijden!AC2145:AJ2145)&lt;&gt;0,2,"")</f>
        <v/>
      </c>
      <c r="CM1980" s="44" t="str">
        <f t="shared" si="182"/>
        <v/>
      </c>
      <c r="CN1980" s="44" t="str">
        <f>IF(Wedstrijden!AC2145="x","AA","")</f>
        <v/>
      </c>
      <c r="CO1980" s="44" t="str">
        <f>IF(Wedstrijden!AD2145="x","A","")</f>
        <v/>
      </c>
      <c r="CP1980" s="44" t="str">
        <f>IF(Wedstrijden!AE2145="x","BB","")</f>
        <v/>
      </c>
      <c r="CQ1980" s="44" t="str">
        <f>IF(Wedstrijden!AF2145="x","B","")</f>
        <v/>
      </c>
      <c r="CR1980" s="44" t="str">
        <f>IF(Wedstrijden!AG2145="x","L","")</f>
        <v/>
      </c>
      <c r="CS1980" s="44" t="str">
        <f>IF(Wedstrijden!AH2145="x","M","")</f>
        <v/>
      </c>
      <c r="CT1980" s="44" t="str">
        <f>IF(Wedstrijden!AI2145="x","Z","")</f>
        <v/>
      </c>
      <c r="CU1980" s="44" t="str">
        <f>IF(Wedstrijden!AJ2145="x","ZZ","")</f>
        <v/>
      </c>
      <c r="CV1980" s="44" t="str">
        <f>IF(COUNTA(Wedstrijden!AK2145:AQ2145)&lt;&gt;0,2,"")</f>
        <v/>
      </c>
      <c r="CW1980" s="44" t="str">
        <f t="shared" si="183"/>
        <v/>
      </c>
      <c r="CX1980" s="44" t="str">
        <f>IF(Wedstrijden!AK2145="x","BB","")</f>
        <v/>
      </c>
      <c r="CY1980" s="44" t="str">
        <f>IF(Wedstrijden!AL2145="x","B","")</f>
        <v/>
      </c>
      <c r="CZ1980" s="44" t="str">
        <f>IF(Wedstrijden!AM2145="x","L","")</f>
        <v/>
      </c>
      <c r="DA1980" s="44" t="str">
        <f>IF(Wedstrijden!AN2145="x","M","")</f>
        <v/>
      </c>
      <c r="DB1980" s="44" t="str">
        <f>IF(Wedstrijden!AO2145="x","Z","")</f>
        <v/>
      </c>
      <c r="DC1980" s="44" t="str">
        <f>IF(Wedstrijden!AP2145="x","ZZ","")</f>
        <v/>
      </c>
      <c r="DD1980" s="44" t="str">
        <f>IF(Wedstrijden!AQ2145="x","1.40","")</f>
        <v/>
      </c>
      <c r="DE1980" s="44" t="str">
        <f>IF(COUNTA(Wedstrijden!AR2145:AT2145)&lt;&gt;0,6,"")</f>
        <v/>
      </c>
      <c r="DF1980" s="44" t="str">
        <f t="shared" si="184"/>
        <v/>
      </c>
      <c r="DG1980" s="44" t="str">
        <f>IF(Wedstrijden!AR2145="x","L","")</f>
        <v/>
      </c>
      <c r="DH1980" s="44" t="str">
        <f>IF(Wedstrijden!AS2145="x","M","")</f>
        <v/>
      </c>
      <c r="DI1980" s="44" t="str">
        <f>IF(Wedstrijden!AT2145="x","Z","")</f>
        <v/>
      </c>
      <c r="DJ1980" s="44" t="str">
        <f>IF(COUNTA(Wedstrijden!AU2145:AW2145)&lt;&gt;0,6,"")</f>
        <v/>
      </c>
      <c r="DK1980" s="44" t="str">
        <f t="shared" si="185"/>
        <v/>
      </c>
      <c r="DL1980" s="44" t="str">
        <f>IF(Wedstrijden!AU2145="x","L","")</f>
        <v/>
      </c>
      <c r="DM1980" s="44" t="str">
        <f>IF(Wedstrijden!AV2145="x","M","")</f>
        <v/>
      </c>
      <c r="DN1980" s="44" t="str">
        <f>IF(Wedstrijden!AW2145="x","Z","")</f>
        <v/>
      </c>
    </row>
    <row r="1981" spans="1:118" ht="15">
      <c r="A1981" s="48" t="e">
        <f>Wedstrijden!#REF!</f>
        <v>#REF!</v>
      </c>
      <c r="B1981" s="44" t="str">
        <f>IFERROR(VLOOKUP(Wedstrijden!E2146,Wedstrijdlocaties!$B$2:$E$499,2,FALSE),"")</f>
        <v/>
      </c>
      <c r="C1981" s="44" t="str">
        <f>Wedstrijden!F2146</f>
        <v/>
      </c>
      <c r="D1981" s="44" t="str">
        <f>IFERROR(VLOOKUP(Wedstrijden!G2146,Organisaties!$B$2:$C$501,2,FALSE),"")</f>
        <v/>
      </c>
      <c r="E1981" s="44" t="str">
        <f>IFERROR(VLOOKUP(Wedstrijden!G2146,Organisaties!$B$2:$F$501,5,FALSE),"")</f>
        <v/>
      </c>
      <c r="F1981" s="44" t="str">
        <f>IF(Wedstrijden!BC2146&lt;&gt;"",Wedstrijden!BC2146,"")</f>
        <v/>
      </c>
      <c r="G1981" s="44">
        <f>IF(Wedstrijden!AY2146="Indoor",1,0)</f>
        <v>0</v>
      </c>
      <c r="H1981" s="44">
        <f>Wedstrijden!AZ2146</f>
        <v>0</v>
      </c>
      <c r="I1981" s="44" t="str">
        <f>IF(Wedstrijden!AX2146="Nee",0,IF(Wedstrijden!AX2146="Ja",1,""))</f>
        <v/>
      </c>
      <c r="J1981" s="44" t="str">
        <f>IF(Wedstrijden!BA2146&lt;&gt;"",Wedstrijden!BA2146,"")</f>
        <v/>
      </c>
      <c r="W1981" s="45"/>
      <c r="AE1981" s="45"/>
      <c r="AN1981" s="45"/>
      <c r="AU1981" s="45"/>
      <c r="BA1981" s="45"/>
      <c r="BE1981" s="45"/>
      <c r="BJ1981" s="44" t="str">
        <f>IF(COUNTA(Wedstrijden!I2146:S2146)&lt;&gt;0,1,"")</f>
        <v/>
      </c>
      <c r="BK1981" s="44" t="str">
        <f t="shared" si="180"/>
        <v/>
      </c>
      <c r="BL1981" s="44" t="str">
        <f>IF(Wedstrijden!I2146="x","AA","")</f>
        <v/>
      </c>
      <c r="BM1981" s="44" t="str">
        <f>IF(Wedstrijden!J2146="x","A","")</f>
        <v/>
      </c>
      <c r="BN1981" s="44" t="str">
        <f>IF(Wedstrijden!K2146="x","B1","")</f>
        <v/>
      </c>
      <c r="BO1981" s="44" t="str">
        <f>IF(Wedstrijden!L2146="x","BB","")</f>
        <v/>
      </c>
      <c r="BP1981" s="44" t="str">
        <f>IF(Wedstrijden!M2146="x","B","")</f>
        <v/>
      </c>
      <c r="BQ1981" s="44" t="str">
        <f>IF(Wedstrijden!N2146="x","L1","")</f>
        <v/>
      </c>
      <c r="BR1981" s="44" t="str">
        <f>IF(Wedstrijden!O2146="x","L2","")</f>
        <v/>
      </c>
      <c r="BS1981" s="44" t="str">
        <f>IF(Wedstrijden!P2146="x","M1","")</f>
        <v/>
      </c>
      <c r="BT1981" s="44" t="str">
        <f>IF(Wedstrijden!Q2146="x","M2","")</f>
        <v/>
      </c>
      <c r="BU1981" s="44" t="str">
        <f>IF(Wedstrijden!R2146="x","Z1","")</f>
        <v/>
      </c>
      <c r="BV1981" s="44" t="str">
        <f>IF(Wedstrijden!S2146="x","Z2","")</f>
        <v/>
      </c>
      <c r="BW1981" s="44" t="str">
        <f>IF(COUNTA(Wedstrijden!T2146:AB2146)&lt;&gt;0,1,"")</f>
        <v/>
      </c>
      <c r="BX1981" s="44" t="str">
        <f t="shared" si="181"/>
        <v/>
      </c>
      <c r="BY1981" s="44" t="str">
        <f>IF(Wedstrijden!T2146="x","BB","")</f>
        <v/>
      </c>
      <c r="BZ1981" s="44" t="str">
        <f>IF(Wedstrijden!U2146="x","B","")</f>
        <v/>
      </c>
      <c r="CA1981" s="44" t="str">
        <f>IF(Wedstrijden!V2146="x","L1","")</f>
        <v/>
      </c>
      <c r="CB1981" s="44" t="str">
        <f>IF(Wedstrijden!W2146="x","L2","")</f>
        <v/>
      </c>
      <c r="CC1981" s="44" t="str">
        <f>IF(Wedstrijden!X2146="x","M1","")</f>
        <v/>
      </c>
      <c r="CD1981" s="44" t="str">
        <f>IF(Wedstrijden!Y2146="x","M2","")</f>
        <v/>
      </c>
      <c r="CE1981" s="44" t="str">
        <f>IF(Wedstrijden!Z2146="x","Z1","")</f>
        <v/>
      </c>
      <c r="CF1981" s="44" t="str">
        <f>IF(Wedstrijden!AA2146="x","Z2","")</f>
        <v/>
      </c>
      <c r="CG1981" s="44" t="str">
        <f>IF(Wedstrijden!AB2146="x","ZZL","")</f>
        <v/>
      </c>
      <c r="CL1981" s="44" t="str">
        <f>IF(COUNTA(Wedstrijden!AC2146:AJ2146)&lt;&gt;0,2,"")</f>
        <v/>
      </c>
      <c r="CM1981" s="44" t="str">
        <f t="shared" si="182"/>
        <v/>
      </c>
      <c r="CN1981" s="44" t="str">
        <f>IF(Wedstrijden!AC2146="x","AA","")</f>
        <v/>
      </c>
      <c r="CO1981" s="44" t="str">
        <f>IF(Wedstrijden!AD2146="x","A","")</f>
        <v/>
      </c>
      <c r="CP1981" s="44" t="str">
        <f>IF(Wedstrijden!AE2146="x","BB","")</f>
        <v/>
      </c>
      <c r="CQ1981" s="44" t="str">
        <f>IF(Wedstrijden!AF2146="x","B","")</f>
        <v/>
      </c>
      <c r="CR1981" s="44" t="str">
        <f>IF(Wedstrijden!AG2146="x","L","")</f>
        <v/>
      </c>
      <c r="CS1981" s="44" t="str">
        <f>IF(Wedstrijden!AH2146="x","M","")</f>
        <v/>
      </c>
      <c r="CT1981" s="44" t="str">
        <f>IF(Wedstrijden!AI2146="x","Z","")</f>
        <v/>
      </c>
      <c r="CU1981" s="44" t="str">
        <f>IF(Wedstrijden!AJ2146="x","ZZ","")</f>
        <v/>
      </c>
      <c r="CV1981" s="44" t="str">
        <f>IF(COUNTA(Wedstrijden!AK2146:AQ2146)&lt;&gt;0,2,"")</f>
        <v/>
      </c>
      <c r="CW1981" s="44" t="str">
        <f t="shared" si="183"/>
        <v/>
      </c>
      <c r="CX1981" s="44" t="str">
        <f>IF(Wedstrijden!AK2146="x","BB","")</f>
        <v/>
      </c>
      <c r="CY1981" s="44" t="str">
        <f>IF(Wedstrijden!AL2146="x","B","")</f>
        <v/>
      </c>
      <c r="CZ1981" s="44" t="str">
        <f>IF(Wedstrijden!AM2146="x","L","")</f>
        <v/>
      </c>
      <c r="DA1981" s="44" t="str">
        <f>IF(Wedstrijden!AN2146="x","M","")</f>
        <v/>
      </c>
      <c r="DB1981" s="44" t="str">
        <f>IF(Wedstrijden!AO2146="x","Z","")</f>
        <v/>
      </c>
      <c r="DC1981" s="44" t="str">
        <f>IF(Wedstrijden!AP2146="x","ZZ","")</f>
        <v/>
      </c>
      <c r="DD1981" s="44" t="str">
        <f>IF(Wedstrijden!AQ2146="x","1.40","")</f>
        <v/>
      </c>
      <c r="DE1981" s="44" t="str">
        <f>IF(COUNTA(Wedstrijden!AR2146:AT2146)&lt;&gt;0,6,"")</f>
        <v/>
      </c>
      <c r="DF1981" s="44" t="str">
        <f t="shared" si="184"/>
        <v/>
      </c>
      <c r="DG1981" s="44" t="str">
        <f>IF(Wedstrijden!AR2146="x","L","")</f>
        <v/>
      </c>
      <c r="DH1981" s="44" t="str">
        <f>IF(Wedstrijden!AS2146="x","M","")</f>
        <v/>
      </c>
      <c r="DI1981" s="44" t="str">
        <f>IF(Wedstrijden!AT2146="x","Z","")</f>
        <v/>
      </c>
      <c r="DJ1981" s="44" t="str">
        <f>IF(COUNTA(Wedstrijden!AU2146:AW2146)&lt;&gt;0,6,"")</f>
        <v/>
      </c>
      <c r="DK1981" s="44" t="str">
        <f t="shared" si="185"/>
        <v/>
      </c>
      <c r="DL1981" s="44" t="str">
        <f>IF(Wedstrijden!AU2146="x","L","")</f>
        <v/>
      </c>
      <c r="DM1981" s="44" t="str">
        <f>IF(Wedstrijden!AV2146="x","M","")</f>
        <v/>
      </c>
      <c r="DN1981" s="44" t="str">
        <f>IF(Wedstrijden!AW2146="x","Z","")</f>
        <v/>
      </c>
    </row>
    <row r="1982" spans="1:118" ht="15">
      <c r="A1982" s="48" t="e">
        <f>Wedstrijden!#REF!</f>
        <v>#REF!</v>
      </c>
      <c r="B1982" s="44" t="str">
        <f>IFERROR(VLOOKUP(Wedstrijden!E2147,Wedstrijdlocaties!$B$2:$E$499,2,FALSE),"")</f>
        <v/>
      </c>
      <c r="C1982" s="44" t="str">
        <f>Wedstrijden!F2147</f>
        <v/>
      </c>
      <c r="D1982" s="44" t="str">
        <f>IFERROR(VLOOKUP(Wedstrijden!G2147,Organisaties!$B$2:$C$501,2,FALSE),"")</f>
        <v/>
      </c>
      <c r="E1982" s="44" t="str">
        <f>IFERROR(VLOOKUP(Wedstrijden!G2147,Organisaties!$B$2:$F$501,5,FALSE),"")</f>
        <v/>
      </c>
      <c r="F1982" s="44" t="str">
        <f>IF(Wedstrijden!BC2147&lt;&gt;"",Wedstrijden!BC2147,"")</f>
        <v/>
      </c>
      <c r="G1982" s="44">
        <f>IF(Wedstrijden!AY2147="Indoor",1,0)</f>
        <v>0</v>
      </c>
      <c r="H1982" s="44">
        <f>Wedstrijden!AZ2147</f>
        <v>0</v>
      </c>
      <c r="I1982" s="44" t="str">
        <f>IF(Wedstrijden!AX2147="Nee",0,IF(Wedstrijden!AX2147="Ja",1,""))</f>
        <v/>
      </c>
      <c r="J1982" s="44" t="str">
        <f>IF(Wedstrijden!BA2147&lt;&gt;"",Wedstrijden!BA2147,"")</f>
        <v/>
      </c>
      <c r="W1982" s="45"/>
      <c r="AE1982" s="45"/>
      <c r="AN1982" s="45"/>
      <c r="AU1982" s="45"/>
      <c r="BA1982" s="45"/>
      <c r="BE1982" s="45"/>
      <c r="BJ1982" s="44" t="str">
        <f>IF(COUNTA(Wedstrijden!I2147:S2147)&lt;&gt;0,1,"")</f>
        <v/>
      </c>
      <c r="BK1982" s="44" t="str">
        <f t="shared" si="180"/>
        <v/>
      </c>
      <c r="BL1982" s="44" t="str">
        <f>IF(Wedstrijden!I2147="x","AA","")</f>
        <v/>
      </c>
      <c r="BM1982" s="44" t="str">
        <f>IF(Wedstrijden!J2147="x","A","")</f>
        <v/>
      </c>
      <c r="BN1982" s="44" t="str">
        <f>IF(Wedstrijden!K2147="x","B1","")</f>
        <v/>
      </c>
      <c r="BO1982" s="44" t="str">
        <f>IF(Wedstrijden!L2147="x","BB","")</f>
        <v/>
      </c>
      <c r="BP1982" s="44" t="str">
        <f>IF(Wedstrijden!M2147="x","B","")</f>
        <v/>
      </c>
      <c r="BQ1982" s="44" t="str">
        <f>IF(Wedstrijden!N2147="x","L1","")</f>
        <v/>
      </c>
      <c r="BR1982" s="44" t="str">
        <f>IF(Wedstrijden!O2147="x","L2","")</f>
        <v/>
      </c>
      <c r="BS1982" s="44" t="str">
        <f>IF(Wedstrijden!P2147="x","M1","")</f>
        <v/>
      </c>
      <c r="BT1982" s="44" t="str">
        <f>IF(Wedstrijden!Q2147="x","M2","")</f>
        <v/>
      </c>
      <c r="BU1982" s="44" t="str">
        <f>IF(Wedstrijden!R2147="x","Z1","")</f>
        <v/>
      </c>
      <c r="BV1982" s="44" t="str">
        <f>IF(Wedstrijden!S2147="x","Z2","")</f>
        <v/>
      </c>
      <c r="BW1982" s="44" t="str">
        <f>IF(COUNTA(Wedstrijden!T2147:AB2147)&lt;&gt;0,1,"")</f>
        <v/>
      </c>
      <c r="BX1982" s="44" t="str">
        <f t="shared" si="181"/>
        <v/>
      </c>
      <c r="BY1982" s="44" t="str">
        <f>IF(Wedstrijden!T2147="x","BB","")</f>
        <v/>
      </c>
      <c r="BZ1982" s="44" t="str">
        <f>IF(Wedstrijden!U2147="x","B","")</f>
        <v/>
      </c>
      <c r="CA1982" s="44" t="str">
        <f>IF(Wedstrijden!V2147="x","L1","")</f>
        <v/>
      </c>
      <c r="CB1982" s="44" t="str">
        <f>IF(Wedstrijden!W2147="x","L2","")</f>
        <v/>
      </c>
      <c r="CC1982" s="44" t="str">
        <f>IF(Wedstrijden!X2147="x","M1","")</f>
        <v/>
      </c>
      <c r="CD1982" s="44" t="str">
        <f>IF(Wedstrijden!Y2147="x","M2","")</f>
        <v/>
      </c>
      <c r="CE1982" s="44" t="str">
        <f>IF(Wedstrijden!Z2147="x","Z1","")</f>
        <v/>
      </c>
      <c r="CF1982" s="44" t="str">
        <f>IF(Wedstrijden!AA2147="x","Z2","")</f>
        <v/>
      </c>
      <c r="CG1982" s="44" t="str">
        <f>IF(Wedstrijden!AB2147="x","ZZL","")</f>
        <v/>
      </c>
      <c r="CL1982" s="44" t="str">
        <f>IF(COUNTA(Wedstrijden!AC2147:AJ2147)&lt;&gt;0,2,"")</f>
        <v/>
      </c>
      <c r="CM1982" s="44" t="str">
        <f t="shared" si="182"/>
        <v/>
      </c>
      <c r="CN1982" s="44" t="str">
        <f>IF(Wedstrijden!AC2147="x","AA","")</f>
        <v/>
      </c>
      <c r="CO1982" s="44" t="str">
        <f>IF(Wedstrijden!AD2147="x","A","")</f>
        <v/>
      </c>
      <c r="CP1982" s="44" t="str">
        <f>IF(Wedstrijden!AE2147="x","BB","")</f>
        <v/>
      </c>
      <c r="CQ1982" s="44" t="str">
        <f>IF(Wedstrijden!AF2147="x","B","")</f>
        <v/>
      </c>
      <c r="CR1982" s="44" t="str">
        <f>IF(Wedstrijden!AG2147="x","L","")</f>
        <v/>
      </c>
      <c r="CS1982" s="44" t="str">
        <f>IF(Wedstrijden!AH2147="x","M","")</f>
        <v/>
      </c>
      <c r="CT1982" s="44" t="str">
        <f>IF(Wedstrijden!AI2147="x","Z","")</f>
        <v/>
      </c>
      <c r="CU1982" s="44" t="str">
        <f>IF(Wedstrijden!AJ2147="x","ZZ","")</f>
        <v/>
      </c>
      <c r="CV1982" s="44" t="str">
        <f>IF(COUNTA(Wedstrijden!AK2147:AQ2147)&lt;&gt;0,2,"")</f>
        <v/>
      </c>
      <c r="CW1982" s="44" t="str">
        <f t="shared" si="183"/>
        <v/>
      </c>
      <c r="CX1982" s="44" t="str">
        <f>IF(Wedstrijden!AK2147="x","BB","")</f>
        <v/>
      </c>
      <c r="CY1982" s="44" t="str">
        <f>IF(Wedstrijden!AL2147="x","B","")</f>
        <v/>
      </c>
      <c r="CZ1982" s="44" t="str">
        <f>IF(Wedstrijden!AM2147="x","L","")</f>
        <v/>
      </c>
      <c r="DA1982" s="44" t="str">
        <f>IF(Wedstrijden!AN2147="x","M","")</f>
        <v/>
      </c>
      <c r="DB1982" s="44" t="str">
        <f>IF(Wedstrijden!AO2147="x","Z","")</f>
        <v/>
      </c>
      <c r="DC1982" s="44" t="str">
        <f>IF(Wedstrijden!AP2147="x","ZZ","")</f>
        <v/>
      </c>
      <c r="DD1982" s="44" t="str">
        <f>IF(Wedstrijden!AQ2147="x","1.40","")</f>
        <v/>
      </c>
      <c r="DE1982" s="44" t="str">
        <f>IF(COUNTA(Wedstrijden!AR2147:AT2147)&lt;&gt;0,6,"")</f>
        <v/>
      </c>
      <c r="DF1982" s="44" t="str">
        <f t="shared" si="184"/>
        <v/>
      </c>
      <c r="DG1982" s="44" t="str">
        <f>IF(Wedstrijden!AR2147="x","L","")</f>
        <v/>
      </c>
      <c r="DH1982" s="44" t="str">
        <f>IF(Wedstrijden!AS2147="x","M","")</f>
        <v/>
      </c>
      <c r="DI1982" s="44" t="str">
        <f>IF(Wedstrijden!AT2147="x","Z","")</f>
        <v/>
      </c>
      <c r="DJ1982" s="44" t="str">
        <f>IF(COUNTA(Wedstrijden!AU2147:AW2147)&lt;&gt;0,6,"")</f>
        <v/>
      </c>
      <c r="DK1982" s="44" t="str">
        <f t="shared" si="185"/>
        <v/>
      </c>
      <c r="DL1982" s="44" t="str">
        <f>IF(Wedstrijden!AU2147="x","L","")</f>
        <v/>
      </c>
      <c r="DM1982" s="44" t="str">
        <f>IF(Wedstrijden!AV2147="x","M","")</f>
        <v/>
      </c>
      <c r="DN1982" s="44" t="str">
        <f>IF(Wedstrijden!AW2147="x","Z","")</f>
        <v/>
      </c>
    </row>
    <row r="1983" spans="1:118" ht="15">
      <c r="A1983" s="48" t="e">
        <f>Wedstrijden!#REF!</f>
        <v>#REF!</v>
      </c>
      <c r="B1983" s="44" t="str">
        <f>IFERROR(VLOOKUP(Wedstrijden!E2148,Wedstrijdlocaties!$B$2:$E$499,2,FALSE),"")</f>
        <v/>
      </c>
      <c r="C1983" s="44" t="str">
        <f>Wedstrijden!F2148</f>
        <v/>
      </c>
      <c r="D1983" s="44" t="str">
        <f>IFERROR(VLOOKUP(Wedstrijden!G2148,Organisaties!$B$2:$C$501,2,FALSE),"")</f>
        <v/>
      </c>
      <c r="E1983" s="44" t="str">
        <f>IFERROR(VLOOKUP(Wedstrijden!G2148,Organisaties!$B$2:$F$501,5,FALSE),"")</f>
        <v/>
      </c>
      <c r="F1983" s="44" t="str">
        <f>IF(Wedstrijden!BC2148&lt;&gt;"",Wedstrijden!BC2148,"")</f>
        <v/>
      </c>
      <c r="G1983" s="44">
        <f>IF(Wedstrijden!AY2148="Indoor",1,0)</f>
        <v>0</v>
      </c>
      <c r="H1983" s="44">
        <f>Wedstrijden!AZ2148</f>
        <v>0</v>
      </c>
      <c r="I1983" s="44" t="str">
        <f>IF(Wedstrijden!AX2148="Nee",0,IF(Wedstrijden!AX2148="Ja",1,""))</f>
        <v/>
      </c>
      <c r="J1983" s="44" t="str">
        <f>IF(Wedstrijden!BA2148&lt;&gt;"",Wedstrijden!BA2148,"")</f>
        <v/>
      </c>
      <c r="W1983" s="45"/>
      <c r="AE1983" s="45"/>
      <c r="AN1983" s="45"/>
      <c r="AU1983" s="45"/>
      <c r="BA1983" s="45"/>
      <c r="BE1983" s="45"/>
      <c r="BJ1983" s="44" t="str">
        <f>IF(COUNTA(Wedstrijden!I2148:S2148)&lt;&gt;0,1,"")</f>
        <v/>
      </c>
      <c r="BK1983" s="44" t="str">
        <f t="shared" si="180"/>
        <v/>
      </c>
      <c r="BL1983" s="44" t="str">
        <f>IF(Wedstrijden!I2148="x","AA","")</f>
        <v/>
      </c>
      <c r="BM1983" s="44" t="str">
        <f>IF(Wedstrijden!J2148="x","A","")</f>
        <v/>
      </c>
      <c r="BN1983" s="44" t="str">
        <f>IF(Wedstrijden!K2148="x","B1","")</f>
        <v/>
      </c>
      <c r="BO1983" s="44" t="str">
        <f>IF(Wedstrijden!L2148="x","BB","")</f>
        <v/>
      </c>
      <c r="BP1983" s="44" t="str">
        <f>IF(Wedstrijden!M2148="x","B","")</f>
        <v/>
      </c>
      <c r="BQ1983" s="44" t="str">
        <f>IF(Wedstrijden!N2148="x","L1","")</f>
        <v/>
      </c>
      <c r="BR1983" s="44" t="str">
        <f>IF(Wedstrijden!O2148="x","L2","")</f>
        <v/>
      </c>
      <c r="BS1983" s="44" t="str">
        <f>IF(Wedstrijden!P2148="x","M1","")</f>
        <v/>
      </c>
      <c r="BT1983" s="44" t="str">
        <f>IF(Wedstrijden!Q2148="x","M2","")</f>
        <v/>
      </c>
      <c r="BU1983" s="44" t="str">
        <f>IF(Wedstrijden!R2148="x","Z1","")</f>
        <v/>
      </c>
      <c r="BV1983" s="44" t="str">
        <f>IF(Wedstrijden!S2148="x","Z2","")</f>
        <v/>
      </c>
      <c r="BW1983" s="44" t="str">
        <f>IF(COUNTA(Wedstrijden!T2148:AB2148)&lt;&gt;0,1,"")</f>
        <v/>
      </c>
      <c r="BX1983" s="44" t="str">
        <f t="shared" si="181"/>
        <v/>
      </c>
      <c r="BY1983" s="44" t="str">
        <f>IF(Wedstrijden!T2148="x","BB","")</f>
        <v/>
      </c>
      <c r="BZ1983" s="44" t="str">
        <f>IF(Wedstrijden!U2148="x","B","")</f>
        <v/>
      </c>
      <c r="CA1983" s="44" t="str">
        <f>IF(Wedstrijden!V2148="x","L1","")</f>
        <v/>
      </c>
      <c r="CB1983" s="44" t="str">
        <f>IF(Wedstrijden!W2148="x","L2","")</f>
        <v/>
      </c>
      <c r="CC1983" s="44" t="str">
        <f>IF(Wedstrijden!X2148="x","M1","")</f>
        <v/>
      </c>
      <c r="CD1983" s="44" t="str">
        <f>IF(Wedstrijden!Y2148="x","M2","")</f>
        <v/>
      </c>
      <c r="CE1983" s="44" t="str">
        <f>IF(Wedstrijden!Z2148="x","Z1","")</f>
        <v/>
      </c>
      <c r="CF1983" s="44" t="str">
        <f>IF(Wedstrijden!AA2148="x","Z2","")</f>
        <v/>
      </c>
      <c r="CG1983" s="44" t="str">
        <f>IF(Wedstrijden!AB2148="x","ZZL","")</f>
        <v/>
      </c>
      <c r="CL1983" s="44" t="str">
        <f>IF(COUNTA(Wedstrijden!AC2148:AJ2148)&lt;&gt;0,2,"")</f>
        <v/>
      </c>
      <c r="CM1983" s="44" t="str">
        <f t="shared" si="182"/>
        <v/>
      </c>
      <c r="CN1983" s="44" t="str">
        <f>IF(Wedstrijden!AC2148="x","AA","")</f>
        <v/>
      </c>
      <c r="CO1983" s="44" t="str">
        <f>IF(Wedstrijden!AD2148="x","A","")</f>
        <v/>
      </c>
      <c r="CP1983" s="44" t="str">
        <f>IF(Wedstrijden!AE2148="x","BB","")</f>
        <v/>
      </c>
      <c r="CQ1983" s="44" t="str">
        <f>IF(Wedstrijden!AF2148="x","B","")</f>
        <v/>
      </c>
      <c r="CR1983" s="44" t="str">
        <f>IF(Wedstrijden!AG2148="x","L","")</f>
        <v/>
      </c>
      <c r="CS1983" s="44" t="str">
        <f>IF(Wedstrijden!AH2148="x","M","")</f>
        <v/>
      </c>
      <c r="CT1983" s="44" t="str">
        <f>IF(Wedstrijden!AI2148="x","Z","")</f>
        <v/>
      </c>
      <c r="CU1983" s="44" t="str">
        <f>IF(Wedstrijden!AJ2148="x","ZZ","")</f>
        <v/>
      </c>
      <c r="CV1983" s="44" t="str">
        <f>IF(COUNTA(Wedstrijden!AK2148:AQ2148)&lt;&gt;0,2,"")</f>
        <v/>
      </c>
      <c r="CW1983" s="44" t="str">
        <f t="shared" si="183"/>
        <v/>
      </c>
      <c r="CX1983" s="44" t="str">
        <f>IF(Wedstrijden!AK2148="x","BB","")</f>
        <v/>
      </c>
      <c r="CY1983" s="44" t="str">
        <f>IF(Wedstrijden!AL2148="x","B","")</f>
        <v/>
      </c>
      <c r="CZ1983" s="44" t="str">
        <f>IF(Wedstrijden!AM2148="x","L","")</f>
        <v/>
      </c>
      <c r="DA1983" s="44" t="str">
        <f>IF(Wedstrijden!AN2148="x","M","")</f>
        <v/>
      </c>
      <c r="DB1983" s="44" t="str">
        <f>IF(Wedstrijden!AO2148="x","Z","")</f>
        <v/>
      </c>
      <c r="DC1983" s="44" t="str">
        <f>IF(Wedstrijden!AP2148="x","ZZ","")</f>
        <v/>
      </c>
      <c r="DD1983" s="44" t="str">
        <f>IF(Wedstrijden!AQ2148="x","1.40","")</f>
        <v/>
      </c>
      <c r="DE1983" s="44" t="str">
        <f>IF(COUNTA(Wedstrijden!AR2148:AT2148)&lt;&gt;0,6,"")</f>
        <v/>
      </c>
      <c r="DF1983" s="44" t="str">
        <f t="shared" si="184"/>
        <v/>
      </c>
      <c r="DG1983" s="44" t="str">
        <f>IF(Wedstrijden!AR2148="x","L","")</f>
        <v/>
      </c>
      <c r="DH1983" s="44" t="str">
        <f>IF(Wedstrijden!AS2148="x","M","")</f>
        <v/>
      </c>
      <c r="DI1983" s="44" t="str">
        <f>IF(Wedstrijden!AT2148="x","Z","")</f>
        <v/>
      </c>
      <c r="DJ1983" s="44" t="str">
        <f>IF(COUNTA(Wedstrijden!AU2148:AW2148)&lt;&gt;0,6,"")</f>
        <v/>
      </c>
      <c r="DK1983" s="44" t="str">
        <f t="shared" si="185"/>
        <v/>
      </c>
      <c r="DL1983" s="44" t="str">
        <f>IF(Wedstrijden!AU2148="x","L","")</f>
        <v/>
      </c>
      <c r="DM1983" s="44" t="str">
        <f>IF(Wedstrijden!AV2148="x","M","")</f>
        <v/>
      </c>
      <c r="DN1983" s="44" t="str">
        <f>IF(Wedstrijden!AW2148="x","Z","")</f>
        <v/>
      </c>
    </row>
    <row r="1984" spans="1:118" ht="15">
      <c r="A1984" s="48" t="e">
        <f>Wedstrijden!#REF!</f>
        <v>#REF!</v>
      </c>
      <c r="B1984" s="44" t="str">
        <f>IFERROR(VLOOKUP(Wedstrijden!E2149,Wedstrijdlocaties!$B$2:$E$499,2,FALSE),"")</f>
        <v/>
      </c>
      <c r="C1984" s="44" t="str">
        <f>Wedstrijden!F2149</f>
        <v/>
      </c>
      <c r="D1984" s="44" t="str">
        <f>IFERROR(VLOOKUP(Wedstrijden!G2149,Organisaties!$B$2:$C$501,2,FALSE),"")</f>
        <v/>
      </c>
      <c r="E1984" s="44" t="str">
        <f>IFERROR(VLOOKUP(Wedstrijden!G2149,Organisaties!$B$2:$F$501,5,FALSE),"")</f>
        <v/>
      </c>
      <c r="F1984" s="44" t="str">
        <f>IF(Wedstrijden!BC2149&lt;&gt;"",Wedstrijden!BC2149,"")</f>
        <v/>
      </c>
      <c r="G1984" s="44">
        <f>IF(Wedstrijden!AY2149="Indoor",1,0)</f>
        <v>0</v>
      </c>
      <c r="H1984" s="44">
        <f>Wedstrijden!AZ2149</f>
        <v>0</v>
      </c>
      <c r="I1984" s="44" t="str">
        <f>IF(Wedstrijden!AX2149="Nee",0,IF(Wedstrijden!AX2149="Ja",1,""))</f>
        <v/>
      </c>
      <c r="J1984" s="44" t="str">
        <f>IF(Wedstrijden!BA2149&lt;&gt;"",Wedstrijden!BA2149,"")</f>
        <v/>
      </c>
      <c r="W1984" s="45"/>
      <c r="AE1984" s="45"/>
      <c r="AN1984" s="45"/>
      <c r="AU1984" s="45"/>
      <c r="BA1984" s="45"/>
      <c r="BE1984" s="45"/>
      <c r="BJ1984" s="44" t="str">
        <f>IF(COUNTA(Wedstrijden!I2149:S2149)&lt;&gt;0,1,"")</f>
        <v/>
      </c>
      <c r="BK1984" s="44" t="str">
        <f t="shared" si="180"/>
        <v/>
      </c>
      <c r="BL1984" s="44" t="str">
        <f>IF(Wedstrijden!I2149="x","AA","")</f>
        <v/>
      </c>
      <c r="BM1984" s="44" t="str">
        <f>IF(Wedstrijden!J2149="x","A","")</f>
        <v/>
      </c>
      <c r="BN1984" s="44" t="str">
        <f>IF(Wedstrijden!K2149="x","B1","")</f>
        <v/>
      </c>
      <c r="BO1984" s="44" t="str">
        <f>IF(Wedstrijden!L2149="x","BB","")</f>
        <v/>
      </c>
      <c r="BP1984" s="44" t="str">
        <f>IF(Wedstrijden!M2149="x","B","")</f>
        <v/>
      </c>
      <c r="BQ1984" s="44" t="str">
        <f>IF(Wedstrijden!N2149="x","L1","")</f>
        <v/>
      </c>
      <c r="BR1984" s="44" t="str">
        <f>IF(Wedstrijden!O2149="x","L2","")</f>
        <v/>
      </c>
      <c r="BS1984" s="44" t="str">
        <f>IF(Wedstrijden!P2149="x","M1","")</f>
        <v/>
      </c>
      <c r="BT1984" s="44" t="str">
        <f>IF(Wedstrijden!Q2149="x","M2","")</f>
        <v/>
      </c>
      <c r="BU1984" s="44" t="str">
        <f>IF(Wedstrijden!R2149="x","Z1","")</f>
        <v/>
      </c>
      <c r="BV1984" s="44" t="str">
        <f>IF(Wedstrijden!S2149="x","Z2","")</f>
        <v/>
      </c>
      <c r="BW1984" s="44" t="str">
        <f>IF(COUNTA(Wedstrijden!T2149:AB2149)&lt;&gt;0,1,"")</f>
        <v/>
      </c>
      <c r="BX1984" s="44" t="str">
        <f t="shared" si="181"/>
        <v/>
      </c>
      <c r="BY1984" s="44" t="str">
        <f>IF(Wedstrijden!T2149="x","BB","")</f>
        <v/>
      </c>
      <c r="BZ1984" s="44" t="str">
        <f>IF(Wedstrijden!U2149="x","B","")</f>
        <v/>
      </c>
      <c r="CA1984" s="44" t="str">
        <f>IF(Wedstrijden!V2149="x","L1","")</f>
        <v/>
      </c>
      <c r="CB1984" s="44" t="str">
        <f>IF(Wedstrijden!W2149="x","L2","")</f>
        <v/>
      </c>
      <c r="CC1984" s="44" t="str">
        <f>IF(Wedstrijden!X2149="x","M1","")</f>
        <v/>
      </c>
      <c r="CD1984" s="44" t="str">
        <f>IF(Wedstrijden!Y2149="x","M2","")</f>
        <v/>
      </c>
      <c r="CE1984" s="44" t="str">
        <f>IF(Wedstrijden!Z2149="x","Z1","")</f>
        <v/>
      </c>
      <c r="CF1984" s="44" t="str">
        <f>IF(Wedstrijden!AA2149="x","Z2","")</f>
        <v/>
      </c>
      <c r="CG1984" s="44" t="str">
        <f>IF(Wedstrijden!AB2149="x","ZZL","")</f>
        <v/>
      </c>
      <c r="CL1984" s="44" t="str">
        <f>IF(COUNTA(Wedstrijden!AC2149:AJ2149)&lt;&gt;0,2,"")</f>
        <v/>
      </c>
      <c r="CM1984" s="44" t="str">
        <f t="shared" si="182"/>
        <v/>
      </c>
      <c r="CN1984" s="44" t="str">
        <f>IF(Wedstrijden!AC2149="x","AA","")</f>
        <v/>
      </c>
      <c r="CO1984" s="44" t="str">
        <f>IF(Wedstrijden!AD2149="x","A","")</f>
        <v/>
      </c>
      <c r="CP1984" s="44" t="str">
        <f>IF(Wedstrijden!AE2149="x","BB","")</f>
        <v/>
      </c>
      <c r="CQ1984" s="44" t="str">
        <f>IF(Wedstrijden!AF2149="x","B","")</f>
        <v/>
      </c>
      <c r="CR1984" s="44" t="str">
        <f>IF(Wedstrijden!AG2149="x","L","")</f>
        <v/>
      </c>
      <c r="CS1984" s="44" t="str">
        <f>IF(Wedstrijden!AH2149="x","M","")</f>
        <v/>
      </c>
      <c r="CT1984" s="44" t="str">
        <f>IF(Wedstrijden!AI2149="x","Z","")</f>
        <v/>
      </c>
      <c r="CU1984" s="44" t="str">
        <f>IF(Wedstrijden!AJ2149="x","ZZ","")</f>
        <v/>
      </c>
      <c r="CV1984" s="44" t="str">
        <f>IF(COUNTA(Wedstrijden!AK2149:AQ2149)&lt;&gt;0,2,"")</f>
        <v/>
      </c>
      <c r="CW1984" s="44" t="str">
        <f t="shared" si="183"/>
        <v/>
      </c>
      <c r="CX1984" s="44" t="str">
        <f>IF(Wedstrijden!AK2149="x","BB","")</f>
        <v/>
      </c>
      <c r="CY1984" s="44" t="str">
        <f>IF(Wedstrijden!AL2149="x","B","")</f>
        <v/>
      </c>
      <c r="CZ1984" s="44" t="str">
        <f>IF(Wedstrijden!AM2149="x","L","")</f>
        <v/>
      </c>
      <c r="DA1984" s="44" t="str">
        <f>IF(Wedstrijden!AN2149="x","M","")</f>
        <v/>
      </c>
      <c r="DB1984" s="44" t="str">
        <f>IF(Wedstrijden!AO2149="x","Z","")</f>
        <v/>
      </c>
      <c r="DC1984" s="44" t="str">
        <f>IF(Wedstrijden!AP2149="x","ZZ","")</f>
        <v/>
      </c>
      <c r="DD1984" s="44" t="str">
        <f>IF(Wedstrijden!AQ2149="x","1.40","")</f>
        <v/>
      </c>
      <c r="DE1984" s="44" t="str">
        <f>IF(COUNTA(Wedstrijden!AR2149:AT2149)&lt;&gt;0,6,"")</f>
        <v/>
      </c>
      <c r="DF1984" s="44" t="str">
        <f t="shared" si="184"/>
        <v/>
      </c>
      <c r="DG1984" s="44" t="str">
        <f>IF(Wedstrijden!AR2149="x","L","")</f>
        <v/>
      </c>
      <c r="DH1984" s="44" t="str">
        <f>IF(Wedstrijden!AS2149="x","M","")</f>
        <v/>
      </c>
      <c r="DI1984" s="44" t="str">
        <f>IF(Wedstrijden!AT2149="x","Z","")</f>
        <v/>
      </c>
      <c r="DJ1984" s="44" t="str">
        <f>IF(COUNTA(Wedstrijden!AU2149:AW2149)&lt;&gt;0,6,"")</f>
        <v/>
      </c>
      <c r="DK1984" s="44" t="str">
        <f t="shared" si="185"/>
        <v/>
      </c>
      <c r="DL1984" s="44" t="str">
        <f>IF(Wedstrijden!AU2149="x","L","")</f>
        <v/>
      </c>
      <c r="DM1984" s="44" t="str">
        <f>IF(Wedstrijden!AV2149="x","M","")</f>
        <v/>
      </c>
      <c r="DN1984" s="44" t="str">
        <f>IF(Wedstrijden!AW2149="x","Z","")</f>
        <v/>
      </c>
    </row>
    <row r="1985" spans="1:118" ht="15">
      <c r="A1985" s="48" t="e">
        <f>Wedstrijden!#REF!</f>
        <v>#REF!</v>
      </c>
      <c r="B1985" s="44" t="str">
        <f>IFERROR(VLOOKUP(Wedstrijden!E2150,Wedstrijdlocaties!$B$2:$E$499,2,FALSE),"")</f>
        <v/>
      </c>
      <c r="C1985" s="44" t="str">
        <f>Wedstrijden!F2150</f>
        <v/>
      </c>
      <c r="D1985" s="44" t="str">
        <f>IFERROR(VLOOKUP(Wedstrijden!G2150,Organisaties!$B$2:$C$501,2,FALSE),"")</f>
        <v/>
      </c>
      <c r="E1985" s="44" t="str">
        <f>IFERROR(VLOOKUP(Wedstrijden!G2150,Organisaties!$B$2:$F$501,5,FALSE),"")</f>
        <v/>
      </c>
      <c r="F1985" s="44" t="str">
        <f>IF(Wedstrijden!BC2150&lt;&gt;"",Wedstrijden!BC2150,"")</f>
        <v/>
      </c>
      <c r="G1985" s="44">
        <f>IF(Wedstrijden!AY2150="Indoor",1,0)</f>
        <v>0</v>
      </c>
      <c r="H1985" s="44">
        <f>Wedstrijden!AZ2150</f>
        <v>0</v>
      </c>
      <c r="I1985" s="44" t="str">
        <f>IF(Wedstrijden!AX2150="Nee",0,IF(Wedstrijden!AX2150="Ja",1,""))</f>
        <v/>
      </c>
      <c r="J1985" s="44" t="str">
        <f>IF(Wedstrijden!BA2150&lt;&gt;"",Wedstrijden!BA2150,"")</f>
        <v/>
      </c>
      <c r="W1985" s="45"/>
      <c r="AE1985" s="45"/>
      <c r="AN1985" s="45"/>
      <c r="AU1985" s="45"/>
      <c r="BA1985" s="45"/>
      <c r="BE1985" s="45"/>
      <c r="BJ1985" s="44" t="str">
        <f>IF(COUNTA(Wedstrijden!I2150:S2150)&lt;&gt;0,1,"")</f>
        <v/>
      </c>
      <c r="BK1985" s="44" t="str">
        <f t="shared" si="180"/>
        <v/>
      </c>
      <c r="BL1985" s="44" t="str">
        <f>IF(Wedstrijden!I2150="x","AA","")</f>
        <v/>
      </c>
      <c r="BM1985" s="44" t="str">
        <f>IF(Wedstrijden!J2150="x","A","")</f>
        <v/>
      </c>
      <c r="BN1985" s="44" t="str">
        <f>IF(Wedstrijden!K2150="x","B1","")</f>
        <v/>
      </c>
      <c r="BO1985" s="44" t="str">
        <f>IF(Wedstrijden!L2150="x","BB","")</f>
        <v/>
      </c>
      <c r="BP1985" s="44" t="str">
        <f>IF(Wedstrijden!M2150="x","B","")</f>
        <v/>
      </c>
      <c r="BQ1985" s="44" t="str">
        <f>IF(Wedstrijden!N2150="x","L1","")</f>
        <v/>
      </c>
      <c r="BR1985" s="44" t="str">
        <f>IF(Wedstrijden!O2150="x","L2","")</f>
        <v/>
      </c>
      <c r="BS1985" s="44" t="str">
        <f>IF(Wedstrijden!P2150="x","M1","")</f>
        <v/>
      </c>
      <c r="BT1985" s="44" t="str">
        <f>IF(Wedstrijden!Q2150="x","M2","")</f>
        <v/>
      </c>
      <c r="BU1985" s="44" t="str">
        <f>IF(Wedstrijden!R2150="x","Z1","")</f>
        <v/>
      </c>
      <c r="BV1985" s="44" t="str">
        <f>IF(Wedstrijden!S2150="x","Z2","")</f>
        <v/>
      </c>
      <c r="BW1985" s="44" t="str">
        <f>IF(COUNTA(Wedstrijden!T2150:AB2150)&lt;&gt;0,1,"")</f>
        <v/>
      </c>
      <c r="BX1985" s="44" t="str">
        <f t="shared" si="181"/>
        <v/>
      </c>
      <c r="BY1985" s="44" t="str">
        <f>IF(Wedstrijden!T2150="x","BB","")</f>
        <v/>
      </c>
      <c r="BZ1985" s="44" t="str">
        <f>IF(Wedstrijden!U2150="x","B","")</f>
        <v/>
      </c>
      <c r="CA1985" s="44" t="str">
        <f>IF(Wedstrijden!V2150="x","L1","")</f>
        <v/>
      </c>
      <c r="CB1985" s="44" t="str">
        <f>IF(Wedstrijden!W2150="x","L2","")</f>
        <v/>
      </c>
      <c r="CC1985" s="44" t="str">
        <f>IF(Wedstrijden!X2150="x","M1","")</f>
        <v/>
      </c>
      <c r="CD1985" s="44" t="str">
        <f>IF(Wedstrijden!Y2150="x","M2","")</f>
        <v/>
      </c>
      <c r="CE1985" s="44" t="str">
        <f>IF(Wedstrijden!Z2150="x","Z1","")</f>
        <v/>
      </c>
      <c r="CF1985" s="44" t="str">
        <f>IF(Wedstrijden!AA2150="x","Z2","")</f>
        <v/>
      </c>
      <c r="CG1985" s="44" t="str">
        <f>IF(Wedstrijden!AB2150="x","ZZL","")</f>
        <v/>
      </c>
      <c r="CL1985" s="44" t="str">
        <f>IF(COUNTA(Wedstrijden!AC2150:AJ2150)&lt;&gt;0,2,"")</f>
        <v/>
      </c>
      <c r="CM1985" s="44" t="str">
        <f t="shared" si="182"/>
        <v/>
      </c>
      <c r="CN1985" s="44" t="str">
        <f>IF(Wedstrijden!AC2150="x","AA","")</f>
        <v/>
      </c>
      <c r="CO1985" s="44" t="str">
        <f>IF(Wedstrijden!AD2150="x","A","")</f>
        <v/>
      </c>
      <c r="CP1985" s="44" t="str">
        <f>IF(Wedstrijden!AE2150="x","BB","")</f>
        <v/>
      </c>
      <c r="CQ1985" s="44" t="str">
        <f>IF(Wedstrijden!AF2150="x","B","")</f>
        <v/>
      </c>
      <c r="CR1985" s="44" t="str">
        <f>IF(Wedstrijden!AG2150="x","L","")</f>
        <v/>
      </c>
      <c r="CS1985" s="44" t="str">
        <f>IF(Wedstrijden!AH2150="x","M","")</f>
        <v/>
      </c>
      <c r="CT1985" s="44" t="str">
        <f>IF(Wedstrijden!AI2150="x","Z","")</f>
        <v/>
      </c>
      <c r="CU1985" s="44" t="str">
        <f>IF(Wedstrijden!AJ2150="x","ZZ","")</f>
        <v/>
      </c>
      <c r="CV1985" s="44" t="str">
        <f>IF(COUNTA(Wedstrijden!AK2150:AQ2150)&lt;&gt;0,2,"")</f>
        <v/>
      </c>
      <c r="CW1985" s="44" t="str">
        <f t="shared" si="183"/>
        <v/>
      </c>
      <c r="CX1985" s="44" t="str">
        <f>IF(Wedstrijden!AK2150="x","BB","")</f>
        <v/>
      </c>
      <c r="CY1985" s="44" t="str">
        <f>IF(Wedstrijden!AL2150="x","B","")</f>
        <v/>
      </c>
      <c r="CZ1985" s="44" t="str">
        <f>IF(Wedstrijden!AM2150="x","L","")</f>
        <v/>
      </c>
      <c r="DA1985" s="44" t="str">
        <f>IF(Wedstrijden!AN2150="x","M","")</f>
        <v/>
      </c>
      <c r="DB1985" s="44" t="str">
        <f>IF(Wedstrijden!AO2150="x","Z","")</f>
        <v/>
      </c>
      <c r="DC1985" s="44" t="str">
        <f>IF(Wedstrijden!AP2150="x","ZZ","")</f>
        <v/>
      </c>
      <c r="DD1985" s="44" t="str">
        <f>IF(Wedstrijden!AQ2150="x","1.40","")</f>
        <v/>
      </c>
      <c r="DE1985" s="44" t="str">
        <f>IF(COUNTA(Wedstrijden!AR2150:AT2150)&lt;&gt;0,6,"")</f>
        <v/>
      </c>
      <c r="DF1985" s="44" t="str">
        <f t="shared" si="184"/>
        <v/>
      </c>
      <c r="DG1985" s="44" t="str">
        <f>IF(Wedstrijden!AR2150="x","L","")</f>
        <v/>
      </c>
      <c r="DH1985" s="44" t="str">
        <f>IF(Wedstrijden!AS2150="x","M","")</f>
        <v/>
      </c>
      <c r="DI1985" s="44" t="str">
        <f>IF(Wedstrijden!AT2150="x","Z","")</f>
        <v/>
      </c>
      <c r="DJ1985" s="44" t="str">
        <f>IF(COUNTA(Wedstrijden!AU2150:AW2150)&lt;&gt;0,6,"")</f>
        <v/>
      </c>
      <c r="DK1985" s="44" t="str">
        <f t="shared" si="185"/>
        <v/>
      </c>
      <c r="DL1985" s="44" t="str">
        <f>IF(Wedstrijden!AU2150="x","L","")</f>
        <v/>
      </c>
      <c r="DM1985" s="44" t="str">
        <f>IF(Wedstrijden!AV2150="x","M","")</f>
        <v/>
      </c>
      <c r="DN1985" s="44" t="str">
        <f>IF(Wedstrijden!AW2150="x","Z","")</f>
        <v/>
      </c>
    </row>
    <row r="1986" spans="1:118" ht="15">
      <c r="A1986" s="48" t="e">
        <f>Wedstrijden!#REF!</f>
        <v>#REF!</v>
      </c>
      <c r="B1986" s="44" t="str">
        <f>IFERROR(VLOOKUP(Wedstrijden!E2151,Wedstrijdlocaties!$B$2:$E$499,2,FALSE),"")</f>
        <v/>
      </c>
      <c r="C1986" s="44" t="str">
        <f>Wedstrijden!F2151</f>
        <v/>
      </c>
      <c r="D1986" s="44" t="str">
        <f>IFERROR(VLOOKUP(Wedstrijden!G2151,Organisaties!$B$2:$C$501,2,FALSE),"")</f>
        <v/>
      </c>
      <c r="E1986" s="44" t="str">
        <f>IFERROR(VLOOKUP(Wedstrijden!G2151,Organisaties!$B$2:$F$501,5,FALSE),"")</f>
        <v/>
      </c>
      <c r="F1986" s="44" t="str">
        <f>IF(Wedstrijden!BC2151&lt;&gt;"",Wedstrijden!BC2151,"")</f>
        <v/>
      </c>
      <c r="G1986" s="44">
        <f>IF(Wedstrijden!AY2151="Indoor",1,0)</f>
        <v>0</v>
      </c>
      <c r="H1986" s="44">
        <f>Wedstrijden!AZ2151</f>
        <v>0</v>
      </c>
      <c r="I1986" s="44" t="str">
        <f>IF(Wedstrijden!AX2151="Nee",0,IF(Wedstrijden!AX2151="Ja",1,""))</f>
        <v/>
      </c>
      <c r="J1986" s="44" t="str">
        <f>IF(Wedstrijden!BA2151&lt;&gt;"",Wedstrijden!BA2151,"")</f>
        <v/>
      </c>
      <c r="W1986" s="45"/>
      <c r="AE1986" s="45"/>
      <c r="AN1986" s="45"/>
      <c r="AU1986" s="45"/>
      <c r="BA1986" s="45"/>
      <c r="BE1986" s="45"/>
      <c r="BJ1986" s="44" t="str">
        <f>IF(COUNTA(Wedstrijden!I2151:S2151)&lt;&gt;0,1,"")</f>
        <v/>
      </c>
      <c r="BK1986" s="44" t="str">
        <f t="shared" si="180"/>
        <v/>
      </c>
      <c r="BL1986" s="44" t="str">
        <f>IF(Wedstrijden!I2151="x","AA","")</f>
        <v/>
      </c>
      <c r="BM1986" s="44" t="str">
        <f>IF(Wedstrijden!J2151="x","A","")</f>
        <v/>
      </c>
      <c r="BN1986" s="44" t="str">
        <f>IF(Wedstrijden!K2151="x","B1","")</f>
        <v/>
      </c>
      <c r="BO1986" s="44" t="str">
        <f>IF(Wedstrijden!L2151="x","BB","")</f>
        <v/>
      </c>
      <c r="BP1986" s="44" t="str">
        <f>IF(Wedstrijden!M2151="x","B","")</f>
        <v/>
      </c>
      <c r="BQ1986" s="44" t="str">
        <f>IF(Wedstrijden!N2151="x","L1","")</f>
        <v/>
      </c>
      <c r="BR1986" s="44" t="str">
        <f>IF(Wedstrijden!O2151="x","L2","")</f>
        <v/>
      </c>
      <c r="BS1986" s="44" t="str">
        <f>IF(Wedstrijden!P2151="x","M1","")</f>
        <v/>
      </c>
      <c r="BT1986" s="44" t="str">
        <f>IF(Wedstrijden!Q2151="x","M2","")</f>
        <v/>
      </c>
      <c r="BU1986" s="44" t="str">
        <f>IF(Wedstrijden!R2151="x","Z1","")</f>
        <v/>
      </c>
      <c r="BV1986" s="44" t="str">
        <f>IF(Wedstrijden!S2151="x","Z2","")</f>
        <v/>
      </c>
      <c r="BW1986" s="44" t="str">
        <f>IF(COUNTA(Wedstrijden!T2151:AB2151)&lt;&gt;0,1,"")</f>
        <v/>
      </c>
      <c r="BX1986" s="44" t="str">
        <f t="shared" si="181"/>
        <v/>
      </c>
      <c r="BY1986" s="44" t="str">
        <f>IF(Wedstrijden!T2151="x","BB","")</f>
        <v/>
      </c>
      <c r="BZ1986" s="44" t="str">
        <f>IF(Wedstrijden!U2151="x","B","")</f>
        <v/>
      </c>
      <c r="CA1986" s="44" t="str">
        <f>IF(Wedstrijden!V2151="x","L1","")</f>
        <v/>
      </c>
      <c r="CB1986" s="44" t="str">
        <f>IF(Wedstrijden!W2151="x","L2","")</f>
        <v/>
      </c>
      <c r="CC1986" s="44" t="str">
        <f>IF(Wedstrijden!X2151="x","M1","")</f>
        <v/>
      </c>
      <c r="CD1986" s="44" t="str">
        <f>IF(Wedstrijden!Y2151="x","M2","")</f>
        <v/>
      </c>
      <c r="CE1986" s="44" t="str">
        <f>IF(Wedstrijden!Z2151="x","Z1","")</f>
        <v/>
      </c>
      <c r="CF1986" s="44" t="str">
        <f>IF(Wedstrijden!AA2151="x","Z2","")</f>
        <v/>
      </c>
      <c r="CG1986" s="44" t="str">
        <f>IF(Wedstrijden!AB2151="x","ZZL","")</f>
        <v/>
      </c>
      <c r="CL1986" s="44" t="str">
        <f>IF(COUNTA(Wedstrijden!AC2151:AJ2151)&lt;&gt;0,2,"")</f>
        <v/>
      </c>
      <c r="CM1986" s="44" t="str">
        <f t="shared" si="182"/>
        <v/>
      </c>
      <c r="CN1986" s="44" t="str">
        <f>IF(Wedstrijden!AC2151="x","AA","")</f>
        <v/>
      </c>
      <c r="CO1986" s="44" t="str">
        <f>IF(Wedstrijden!AD2151="x","A","")</f>
        <v/>
      </c>
      <c r="CP1986" s="44" t="str">
        <f>IF(Wedstrijden!AE2151="x","BB","")</f>
        <v/>
      </c>
      <c r="CQ1986" s="44" t="str">
        <f>IF(Wedstrijden!AF2151="x","B","")</f>
        <v/>
      </c>
      <c r="CR1986" s="44" t="str">
        <f>IF(Wedstrijden!AG2151="x","L","")</f>
        <v/>
      </c>
      <c r="CS1986" s="44" t="str">
        <f>IF(Wedstrijden!AH2151="x","M","")</f>
        <v/>
      </c>
      <c r="CT1986" s="44" t="str">
        <f>IF(Wedstrijden!AI2151="x","Z","")</f>
        <v/>
      </c>
      <c r="CU1986" s="44" t="str">
        <f>IF(Wedstrijden!AJ2151="x","ZZ","")</f>
        <v/>
      </c>
      <c r="CV1986" s="44" t="str">
        <f>IF(COUNTA(Wedstrijden!AK2151:AQ2151)&lt;&gt;0,2,"")</f>
        <v/>
      </c>
      <c r="CW1986" s="44" t="str">
        <f t="shared" si="183"/>
        <v/>
      </c>
      <c r="CX1986" s="44" t="str">
        <f>IF(Wedstrijden!AK2151="x","BB","")</f>
        <v/>
      </c>
      <c r="CY1986" s="44" t="str">
        <f>IF(Wedstrijden!AL2151="x","B","")</f>
        <v/>
      </c>
      <c r="CZ1986" s="44" t="str">
        <f>IF(Wedstrijden!AM2151="x","L","")</f>
        <v/>
      </c>
      <c r="DA1986" s="44" t="str">
        <f>IF(Wedstrijden!AN2151="x","M","")</f>
        <v/>
      </c>
      <c r="DB1986" s="44" t="str">
        <f>IF(Wedstrijden!AO2151="x","Z","")</f>
        <v/>
      </c>
      <c r="DC1986" s="44" t="str">
        <f>IF(Wedstrijden!AP2151="x","ZZ","")</f>
        <v/>
      </c>
      <c r="DD1986" s="44" t="str">
        <f>IF(Wedstrijden!AQ2151="x","1.40","")</f>
        <v/>
      </c>
      <c r="DE1986" s="44" t="str">
        <f>IF(COUNTA(Wedstrijden!AR2151:AT2151)&lt;&gt;0,6,"")</f>
        <v/>
      </c>
      <c r="DF1986" s="44" t="str">
        <f t="shared" si="184"/>
        <v/>
      </c>
      <c r="DG1986" s="44" t="str">
        <f>IF(Wedstrijden!AR2151="x","L","")</f>
        <v/>
      </c>
      <c r="DH1986" s="44" t="str">
        <f>IF(Wedstrijden!AS2151="x","M","")</f>
        <v/>
      </c>
      <c r="DI1986" s="44" t="str">
        <f>IF(Wedstrijden!AT2151="x","Z","")</f>
        <v/>
      </c>
      <c r="DJ1986" s="44" t="str">
        <f>IF(COUNTA(Wedstrijden!AU2151:AW2151)&lt;&gt;0,6,"")</f>
        <v/>
      </c>
      <c r="DK1986" s="44" t="str">
        <f t="shared" si="185"/>
        <v/>
      </c>
      <c r="DL1986" s="44" t="str">
        <f>IF(Wedstrijden!AU2151="x","L","")</f>
        <v/>
      </c>
      <c r="DM1986" s="44" t="str">
        <f>IF(Wedstrijden!AV2151="x","M","")</f>
        <v/>
      </c>
      <c r="DN1986" s="44" t="str">
        <f>IF(Wedstrijden!AW2151="x","Z","")</f>
        <v/>
      </c>
    </row>
    <row r="1987" spans="1:118" ht="15">
      <c r="A1987" s="48" t="e">
        <f>Wedstrijden!#REF!</f>
        <v>#REF!</v>
      </c>
      <c r="B1987" s="44" t="str">
        <f>IFERROR(VLOOKUP(Wedstrijden!E2152,Wedstrijdlocaties!$B$2:$E$499,2,FALSE),"")</f>
        <v/>
      </c>
      <c r="C1987" s="44" t="str">
        <f>Wedstrijden!F2152</f>
        <v/>
      </c>
      <c r="D1987" s="44" t="str">
        <f>IFERROR(VLOOKUP(Wedstrijden!G2152,Organisaties!$B$2:$C$501,2,FALSE),"")</f>
        <v/>
      </c>
      <c r="E1987" s="44" t="str">
        <f>IFERROR(VLOOKUP(Wedstrijden!G2152,Organisaties!$B$2:$F$501,5,FALSE),"")</f>
        <v/>
      </c>
      <c r="F1987" s="44" t="str">
        <f>IF(Wedstrijden!BC2152&lt;&gt;"",Wedstrijden!BC2152,"")</f>
        <v/>
      </c>
      <c r="G1987" s="44">
        <f>IF(Wedstrijden!AY2152="Indoor",1,0)</f>
        <v>0</v>
      </c>
      <c r="H1987" s="44">
        <f>Wedstrijden!AZ2152</f>
        <v>0</v>
      </c>
      <c r="I1987" s="44" t="str">
        <f>IF(Wedstrijden!AX2152="Nee",0,IF(Wedstrijden!AX2152="Ja",1,""))</f>
        <v/>
      </c>
      <c r="J1987" s="44" t="str">
        <f>IF(Wedstrijden!BA2152&lt;&gt;"",Wedstrijden!BA2152,"")</f>
        <v/>
      </c>
      <c r="W1987" s="45"/>
      <c r="AE1987" s="45"/>
      <c r="AN1987" s="45"/>
      <c r="AU1987" s="45"/>
      <c r="BA1987" s="45"/>
      <c r="BE1987" s="45"/>
      <c r="BJ1987" s="44" t="str">
        <f>IF(COUNTA(Wedstrijden!I2152:S2152)&lt;&gt;0,1,"")</f>
        <v/>
      </c>
      <c r="BK1987" s="44" t="str">
        <f t="shared" ref="BK1987:BK2050" si="186">IF(COUNTBLANK(BJ1987) = 1,"",2)</f>
        <v/>
      </c>
      <c r="BL1987" s="44" t="str">
        <f>IF(Wedstrijden!I2152="x","AA","")</f>
        <v/>
      </c>
      <c r="BM1987" s="44" t="str">
        <f>IF(Wedstrijden!J2152="x","A","")</f>
        <v/>
      </c>
      <c r="BN1987" s="44" t="str">
        <f>IF(Wedstrijden!K2152="x","B1","")</f>
        <v/>
      </c>
      <c r="BO1987" s="44" t="str">
        <f>IF(Wedstrijden!L2152="x","BB","")</f>
        <v/>
      </c>
      <c r="BP1987" s="44" t="str">
        <f>IF(Wedstrijden!M2152="x","B","")</f>
        <v/>
      </c>
      <c r="BQ1987" s="44" t="str">
        <f>IF(Wedstrijden!N2152="x","L1","")</f>
        <v/>
      </c>
      <c r="BR1987" s="44" t="str">
        <f>IF(Wedstrijden!O2152="x","L2","")</f>
        <v/>
      </c>
      <c r="BS1987" s="44" t="str">
        <f>IF(Wedstrijden!P2152="x","M1","")</f>
        <v/>
      </c>
      <c r="BT1987" s="44" t="str">
        <f>IF(Wedstrijden!Q2152="x","M2","")</f>
        <v/>
      </c>
      <c r="BU1987" s="44" t="str">
        <f>IF(Wedstrijden!R2152="x","Z1","")</f>
        <v/>
      </c>
      <c r="BV1987" s="44" t="str">
        <f>IF(Wedstrijden!S2152="x","Z2","")</f>
        <v/>
      </c>
      <c r="BW1987" s="44" t="str">
        <f>IF(COUNTA(Wedstrijden!T2152:AB2152)&lt;&gt;0,1,"")</f>
        <v/>
      </c>
      <c r="BX1987" s="44" t="str">
        <f t="shared" ref="BX1987:BX2050" si="187">IF(COUNTBLANK(BW1987) = 1,"",1)</f>
        <v/>
      </c>
      <c r="BY1987" s="44" t="str">
        <f>IF(Wedstrijden!T2152="x","BB","")</f>
        <v/>
      </c>
      <c r="BZ1987" s="44" t="str">
        <f>IF(Wedstrijden!U2152="x","B","")</f>
        <v/>
      </c>
      <c r="CA1987" s="44" t="str">
        <f>IF(Wedstrijden!V2152="x","L1","")</f>
        <v/>
      </c>
      <c r="CB1987" s="44" t="str">
        <f>IF(Wedstrijden!W2152="x","L2","")</f>
        <v/>
      </c>
      <c r="CC1987" s="44" t="str">
        <f>IF(Wedstrijden!X2152="x","M1","")</f>
        <v/>
      </c>
      <c r="CD1987" s="44" t="str">
        <f>IF(Wedstrijden!Y2152="x","M2","")</f>
        <v/>
      </c>
      <c r="CE1987" s="44" t="str">
        <f>IF(Wedstrijden!Z2152="x","Z1","")</f>
        <v/>
      </c>
      <c r="CF1987" s="44" t="str">
        <f>IF(Wedstrijden!AA2152="x","Z2","")</f>
        <v/>
      </c>
      <c r="CG1987" s="44" t="str">
        <f>IF(Wedstrijden!AB2152="x","ZZL","")</f>
        <v/>
      </c>
      <c r="CL1987" s="44" t="str">
        <f>IF(COUNTA(Wedstrijden!AC2152:AJ2152)&lt;&gt;0,2,"")</f>
        <v/>
      </c>
      <c r="CM1987" s="44" t="str">
        <f t="shared" ref="CM1987:CM2050" si="188">IF(COUNTBLANK(CL1987) = 1,"",2)</f>
        <v/>
      </c>
      <c r="CN1987" s="44" t="str">
        <f>IF(Wedstrijden!AC2152="x","AA","")</f>
        <v/>
      </c>
      <c r="CO1987" s="44" t="str">
        <f>IF(Wedstrijden!AD2152="x","A","")</f>
        <v/>
      </c>
      <c r="CP1987" s="44" t="str">
        <f>IF(Wedstrijden!AE2152="x","BB","")</f>
        <v/>
      </c>
      <c r="CQ1987" s="44" t="str">
        <f>IF(Wedstrijden!AF2152="x","B","")</f>
        <v/>
      </c>
      <c r="CR1987" s="44" t="str">
        <f>IF(Wedstrijden!AG2152="x","L","")</f>
        <v/>
      </c>
      <c r="CS1987" s="44" t="str">
        <f>IF(Wedstrijden!AH2152="x","M","")</f>
        <v/>
      </c>
      <c r="CT1987" s="44" t="str">
        <f>IF(Wedstrijden!AI2152="x","Z","")</f>
        <v/>
      </c>
      <c r="CU1987" s="44" t="str">
        <f>IF(Wedstrijden!AJ2152="x","ZZ","")</f>
        <v/>
      </c>
      <c r="CV1987" s="44" t="str">
        <f>IF(COUNTA(Wedstrijden!AK2152:AQ2152)&lt;&gt;0,2,"")</f>
        <v/>
      </c>
      <c r="CW1987" s="44" t="str">
        <f t="shared" ref="CW1987:CW2050" si="189">IF(COUNTBLANK(CV1987) = 1,"",1)</f>
        <v/>
      </c>
      <c r="CX1987" s="44" t="str">
        <f>IF(Wedstrijden!AK2152="x","BB","")</f>
        <v/>
      </c>
      <c r="CY1987" s="44" t="str">
        <f>IF(Wedstrijden!AL2152="x","B","")</f>
        <v/>
      </c>
      <c r="CZ1987" s="44" t="str">
        <f>IF(Wedstrijden!AM2152="x","L","")</f>
        <v/>
      </c>
      <c r="DA1987" s="44" t="str">
        <f>IF(Wedstrijden!AN2152="x","M","")</f>
        <v/>
      </c>
      <c r="DB1987" s="44" t="str">
        <f>IF(Wedstrijden!AO2152="x","Z","")</f>
        <v/>
      </c>
      <c r="DC1987" s="44" t="str">
        <f>IF(Wedstrijden!AP2152="x","ZZ","")</f>
        <v/>
      </c>
      <c r="DD1987" s="44" t="str">
        <f>IF(Wedstrijden!AQ2152="x","1.40","")</f>
        <v/>
      </c>
      <c r="DE1987" s="44" t="str">
        <f>IF(COUNTA(Wedstrijden!AR2152:AT2152)&lt;&gt;0,6,"")</f>
        <v/>
      </c>
      <c r="DF1987" s="44" t="str">
        <f t="shared" ref="DF1987:DF2050" si="190">IF(COUNTBLANK(DE1987) = 1,"",2)</f>
        <v/>
      </c>
      <c r="DG1987" s="44" t="str">
        <f>IF(Wedstrijden!AR2152="x","L","")</f>
        <v/>
      </c>
      <c r="DH1987" s="44" t="str">
        <f>IF(Wedstrijden!AS2152="x","M","")</f>
        <v/>
      </c>
      <c r="DI1987" s="44" t="str">
        <f>IF(Wedstrijden!AT2152="x","Z","")</f>
        <v/>
      </c>
      <c r="DJ1987" s="44" t="str">
        <f>IF(COUNTA(Wedstrijden!AU2152:AW2152)&lt;&gt;0,6,"")</f>
        <v/>
      </c>
      <c r="DK1987" s="44" t="str">
        <f t="shared" ref="DK1987:DK2050" si="191">IF(COUNTBLANK(DJ1987) = 1,"",1)</f>
        <v/>
      </c>
      <c r="DL1987" s="44" t="str">
        <f>IF(Wedstrijden!AU2152="x","L","")</f>
        <v/>
      </c>
      <c r="DM1987" s="44" t="str">
        <f>IF(Wedstrijden!AV2152="x","M","")</f>
        <v/>
      </c>
      <c r="DN1987" s="44" t="str">
        <f>IF(Wedstrijden!AW2152="x","Z","")</f>
        <v/>
      </c>
    </row>
    <row r="1988" spans="1:118" ht="15">
      <c r="A1988" s="48" t="e">
        <f>Wedstrijden!#REF!</f>
        <v>#REF!</v>
      </c>
      <c r="B1988" s="44" t="str">
        <f>IFERROR(VLOOKUP(Wedstrijden!E2153,Wedstrijdlocaties!$B$2:$E$499,2,FALSE),"")</f>
        <v/>
      </c>
      <c r="C1988" s="44" t="str">
        <f>Wedstrijden!F2153</f>
        <v/>
      </c>
      <c r="D1988" s="44" t="str">
        <f>IFERROR(VLOOKUP(Wedstrijden!G2153,Organisaties!$B$2:$C$501,2,FALSE),"")</f>
        <v/>
      </c>
      <c r="E1988" s="44" t="str">
        <f>IFERROR(VLOOKUP(Wedstrijden!G2153,Organisaties!$B$2:$F$501,5,FALSE),"")</f>
        <v/>
      </c>
      <c r="F1988" s="44" t="str">
        <f>IF(Wedstrijden!BC2153&lt;&gt;"",Wedstrijden!BC2153,"")</f>
        <v/>
      </c>
      <c r="G1988" s="44">
        <f>IF(Wedstrijden!AY2153="Indoor",1,0)</f>
        <v>0</v>
      </c>
      <c r="H1988" s="44">
        <f>Wedstrijden!AZ2153</f>
        <v>0</v>
      </c>
      <c r="I1988" s="44" t="str">
        <f>IF(Wedstrijden!AX2153="Nee",0,IF(Wedstrijden!AX2153="Ja",1,""))</f>
        <v/>
      </c>
      <c r="J1988" s="44" t="str">
        <f>IF(Wedstrijden!BA2153&lt;&gt;"",Wedstrijden!BA2153,"")</f>
        <v/>
      </c>
      <c r="W1988" s="45"/>
      <c r="AE1988" s="45"/>
      <c r="AN1988" s="45"/>
      <c r="AU1988" s="45"/>
      <c r="BA1988" s="45"/>
      <c r="BE1988" s="45"/>
      <c r="BJ1988" s="44" t="str">
        <f>IF(COUNTA(Wedstrijden!I2153:S2153)&lt;&gt;0,1,"")</f>
        <v/>
      </c>
      <c r="BK1988" s="44" t="str">
        <f t="shared" si="186"/>
        <v/>
      </c>
      <c r="BL1988" s="44" t="str">
        <f>IF(Wedstrijden!I2153="x","AA","")</f>
        <v/>
      </c>
      <c r="BM1988" s="44" t="str">
        <f>IF(Wedstrijden!J2153="x","A","")</f>
        <v/>
      </c>
      <c r="BN1988" s="44" t="str">
        <f>IF(Wedstrijden!K2153="x","B1","")</f>
        <v/>
      </c>
      <c r="BO1988" s="44" t="str">
        <f>IF(Wedstrijden!L2153="x","BB","")</f>
        <v/>
      </c>
      <c r="BP1988" s="44" t="str">
        <f>IF(Wedstrijden!M2153="x","B","")</f>
        <v/>
      </c>
      <c r="BQ1988" s="44" t="str">
        <f>IF(Wedstrijden!N2153="x","L1","")</f>
        <v/>
      </c>
      <c r="BR1988" s="44" t="str">
        <f>IF(Wedstrijden!O2153="x","L2","")</f>
        <v/>
      </c>
      <c r="BS1988" s="44" t="str">
        <f>IF(Wedstrijden!P2153="x","M1","")</f>
        <v/>
      </c>
      <c r="BT1988" s="44" t="str">
        <f>IF(Wedstrijden!Q2153="x","M2","")</f>
        <v/>
      </c>
      <c r="BU1988" s="44" t="str">
        <f>IF(Wedstrijden!R2153="x","Z1","")</f>
        <v/>
      </c>
      <c r="BV1988" s="44" t="str">
        <f>IF(Wedstrijden!S2153="x","Z2","")</f>
        <v/>
      </c>
      <c r="BW1988" s="44" t="str">
        <f>IF(COUNTA(Wedstrijden!T2153:AB2153)&lt;&gt;0,1,"")</f>
        <v/>
      </c>
      <c r="BX1988" s="44" t="str">
        <f t="shared" si="187"/>
        <v/>
      </c>
      <c r="BY1988" s="44" t="str">
        <f>IF(Wedstrijden!T2153="x","BB","")</f>
        <v/>
      </c>
      <c r="BZ1988" s="44" t="str">
        <f>IF(Wedstrijden!U2153="x","B","")</f>
        <v/>
      </c>
      <c r="CA1988" s="44" t="str">
        <f>IF(Wedstrijden!V2153="x","L1","")</f>
        <v/>
      </c>
      <c r="CB1988" s="44" t="str">
        <f>IF(Wedstrijden!W2153="x","L2","")</f>
        <v/>
      </c>
      <c r="CC1988" s="44" t="str">
        <f>IF(Wedstrijden!X2153="x","M1","")</f>
        <v/>
      </c>
      <c r="CD1988" s="44" t="str">
        <f>IF(Wedstrijden!Y2153="x","M2","")</f>
        <v/>
      </c>
      <c r="CE1988" s="44" t="str">
        <f>IF(Wedstrijden!Z2153="x","Z1","")</f>
        <v/>
      </c>
      <c r="CF1988" s="44" t="str">
        <f>IF(Wedstrijden!AA2153="x","Z2","")</f>
        <v/>
      </c>
      <c r="CG1988" s="44" t="str">
        <f>IF(Wedstrijden!AB2153="x","ZZL","")</f>
        <v/>
      </c>
      <c r="CL1988" s="44" t="str">
        <f>IF(COUNTA(Wedstrijden!AC2153:AJ2153)&lt;&gt;0,2,"")</f>
        <v/>
      </c>
      <c r="CM1988" s="44" t="str">
        <f t="shared" si="188"/>
        <v/>
      </c>
      <c r="CN1988" s="44" t="str">
        <f>IF(Wedstrijden!AC2153="x","AA","")</f>
        <v/>
      </c>
      <c r="CO1988" s="44" t="str">
        <f>IF(Wedstrijden!AD2153="x","A","")</f>
        <v/>
      </c>
      <c r="CP1988" s="44" t="str">
        <f>IF(Wedstrijden!AE2153="x","BB","")</f>
        <v/>
      </c>
      <c r="CQ1988" s="44" t="str">
        <f>IF(Wedstrijden!AF2153="x","B","")</f>
        <v/>
      </c>
      <c r="CR1988" s="44" t="str">
        <f>IF(Wedstrijden!AG2153="x","L","")</f>
        <v/>
      </c>
      <c r="CS1988" s="44" t="str">
        <f>IF(Wedstrijden!AH2153="x","M","")</f>
        <v/>
      </c>
      <c r="CT1988" s="44" t="str">
        <f>IF(Wedstrijden!AI2153="x","Z","")</f>
        <v/>
      </c>
      <c r="CU1988" s="44" t="str">
        <f>IF(Wedstrijden!AJ2153="x","ZZ","")</f>
        <v/>
      </c>
      <c r="CV1988" s="44" t="str">
        <f>IF(COUNTA(Wedstrijden!AK2153:AQ2153)&lt;&gt;0,2,"")</f>
        <v/>
      </c>
      <c r="CW1988" s="44" t="str">
        <f t="shared" si="189"/>
        <v/>
      </c>
      <c r="CX1988" s="44" t="str">
        <f>IF(Wedstrijden!AK2153="x","BB","")</f>
        <v/>
      </c>
      <c r="CY1988" s="44" t="str">
        <f>IF(Wedstrijden!AL2153="x","B","")</f>
        <v/>
      </c>
      <c r="CZ1988" s="44" t="str">
        <f>IF(Wedstrijden!AM2153="x","L","")</f>
        <v/>
      </c>
      <c r="DA1988" s="44" t="str">
        <f>IF(Wedstrijden!AN2153="x","M","")</f>
        <v/>
      </c>
      <c r="DB1988" s="44" t="str">
        <f>IF(Wedstrijden!AO2153="x","Z","")</f>
        <v/>
      </c>
      <c r="DC1988" s="44" t="str">
        <f>IF(Wedstrijden!AP2153="x","ZZ","")</f>
        <v/>
      </c>
      <c r="DD1988" s="44" t="str">
        <f>IF(Wedstrijden!AQ2153="x","1.40","")</f>
        <v/>
      </c>
      <c r="DE1988" s="44" t="str">
        <f>IF(COUNTA(Wedstrijden!AR2153:AT2153)&lt;&gt;0,6,"")</f>
        <v/>
      </c>
      <c r="DF1988" s="44" t="str">
        <f t="shared" si="190"/>
        <v/>
      </c>
      <c r="DG1988" s="44" t="str">
        <f>IF(Wedstrijden!AR2153="x","L","")</f>
        <v/>
      </c>
      <c r="DH1988" s="44" t="str">
        <f>IF(Wedstrijden!AS2153="x","M","")</f>
        <v/>
      </c>
      <c r="DI1988" s="44" t="str">
        <f>IF(Wedstrijden!AT2153="x","Z","")</f>
        <v/>
      </c>
      <c r="DJ1988" s="44" t="str">
        <f>IF(COUNTA(Wedstrijden!AU2153:AW2153)&lt;&gt;0,6,"")</f>
        <v/>
      </c>
      <c r="DK1988" s="44" t="str">
        <f t="shared" si="191"/>
        <v/>
      </c>
      <c r="DL1988" s="44" t="str">
        <f>IF(Wedstrijden!AU2153="x","L","")</f>
        <v/>
      </c>
      <c r="DM1988" s="44" t="str">
        <f>IF(Wedstrijden!AV2153="x","M","")</f>
        <v/>
      </c>
      <c r="DN1988" s="44" t="str">
        <f>IF(Wedstrijden!AW2153="x","Z","")</f>
        <v/>
      </c>
    </row>
    <row r="1989" spans="1:118" ht="15">
      <c r="A1989" s="48" t="e">
        <f>Wedstrijden!#REF!</f>
        <v>#REF!</v>
      </c>
      <c r="B1989" s="44" t="str">
        <f>IFERROR(VLOOKUP(Wedstrijden!E2154,Wedstrijdlocaties!$B$2:$E$499,2,FALSE),"")</f>
        <v/>
      </c>
      <c r="C1989" s="44" t="str">
        <f>Wedstrijden!F2154</f>
        <v/>
      </c>
      <c r="D1989" s="44" t="str">
        <f>IFERROR(VLOOKUP(Wedstrijden!G2154,Organisaties!$B$2:$C$501,2,FALSE),"")</f>
        <v/>
      </c>
      <c r="E1989" s="44" t="str">
        <f>IFERROR(VLOOKUP(Wedstrijden!G2154,Organisaties!$B$2:$F$501,5,FALSE),"")</f>
        <v/>
      </c>
      <c r="F1989" s="44" t="str">
        <f>IF(Wedstrijden!BC2154&lt;&gt;"",Wedstrijden!BC2154,"")</f>
        <v/>
      </c>
      <c r="G1989" s="44">
        <f>IF(Wedstrijden!AY2154="Indoor",1,0)</f>
        <v>0</v>
      </c>
      <c r="H1989" s="44">
        <f>Wedstrijden!AZ2154</f>
        <v>0</v>
      </c>
      <c r="I1989" s="44" t="str">
        <f>IF(Wedstrijden!AX2154="Nee",0,IF(Wedstrijden!AX2154="Ja",1,""))</f>
        <v/>
      </c>
      <c r="J1989" s="44" t="str">
        <f>IF(Wedstrijden!BA2154&lt;&gt;"",Wedstrijden!BA2154,"")</f>
        <v/>
      </c>
      <c r="W1989" s="45"/>
      <c r="AE1989" s="45"/>
      <c r="AN1989" s="45"/>
      <c r="AU1989" s="45"/>
      <c r="BA1989" s="45"/>
      <c r="BE1989" s="45"/>
      <c r="BJ1989" s="44" t="str">
        <f>IF(COUNTA(Wedstrijden!I2154:S2154)&lt;&gt;0,1,"")</f>
        <v/>
      </c>
      <c r="BK1989" s="44" t="str">
        <f t="shared" si="186"/>
        <v/>
      </c>
      <c r="BL1989" s="44" t="str">
        <f>IF(Wedstrijden!I2154="x","AA","")</f>
        <v/>
      </c>
      <c r="BM1989" s="44" t="str">
        <f>IF(Wedstrijden!J2154="x","A","")</f>
        <v/>
      </c>
      <c r="BN1989" s="44" t="str">
        <f>IF(Wedstrijden!K2154="x","B1","")</f>
        <v/>
      </c>
      <c r="BO1989" s="44" t="str">
        <f>IF(Wedstrijden!L2154="x","BB","")</f>
        <v/>
      </c>
      <c r="BP1989" s="44" t="str">
        <f>IF(Wedstrijden!M2154="x","B","")</f>
        <v/>
      </c>
      <c r="BQ1989" s="44" t="str">
        <f>IF(Wedstrijden!N2154="x","L1","")</f>
        <v/>
      </c>
      <c r="BR1989" s="44" t="str">
        <f>IF(Wedstrijden!O2154="x","L2","")</f>
        <v/>
      </c>
      <c r="BS1989" s="44" t="str">
        <f>IF(Wedstrijden!P2154="x","M1","")</f>
        <v/>
      </c>
      <c r="BT1989" s="44" t="str">
        <f>IF(Wedstrijden!Q2154="x","M2","")</f>
        <v/>
      </c>
      <c r="BU1989" s="44" t="str">
        <f>IF(Wedstrijden!R2154="x","Z1","")</f>
        <v/>
      </c>
      <c r="BV1989" s="44" t="str">
        <f>IF(Wedstrijden!S2154="x","Z2","")</f>
        <v/>
      </c>
      <c r="BW1989" s="44" t="str">
        <f>IF(COUNTA(Wedstrijden!T2154:AB2154)&lt;&gt;0,1,"")</f>
        <v/>
      </c>
      <c r="BX1989" s="44" t="str">
        <f t="shared" si="187"/>
        <v/>
      </c>
      <c r="BY1989" s="44" t="str">
        <f>IF(Wedstrijden!T2154="x","BB","")</f>
        <v/>
      </c>
      <c r="BZ1989" s="44" t="str">
        <f>IF(Wedstrijden!U2154="x","B","")</f>
        <v/>
      </c>
      <c r="CA1989" s="44" t="str">
        <f>IF(Wedstrijden!V2154="x","L1","")</f>
        <v/>
      </c>
      <c r="CB1989" s="44" t="str">
        <f>IF(Wedstrijden!W2154="x","L2","")</f>
        <v/>
      </c>
      <c r="CC1989" s="44" t="str">
        <f>IF(Wedstrijden!X2154="x","M1","")</f>
        <v/>
      </c>
      <c r="CD1989" s="44" t="str">
        <f>IF(Wedstrijden!Y2154="x","M2","")</f>
        <v/>
      </c>
      <c r="CE1989" s="44" t="str">
        <f>IF(Wedstrijden!Z2154="x","Z1","")</f>
        <v/>
      </c>
      <c r="CF1989" s="44" t="str">
        <f>IF(Wedstrijden!AA2154="x","Z2","")</f>
        <v/>
      </c>
      <c r="CG1989" s="44" t="str">
        <f>IF(Wedstrijden!AB2154="x","ZZL","")</f>
        <v/>
      </c>
      <c r="CL1989" s="44" t="str">
        <f>IF(COUNTA(Wedstrijden!AC2154:AJ2154)&lt;&gt;0,2,"")</f>
        <v/>
      </c>
      <c r="CM1989" s="44" t="str">
        <f t="shared" si="188"/>
        <v/>
      </c>
      <c r="CN1989" s="44" t="str">
        <f>IF(Wedstrijden!AC2154="x","AA","")</f>
        <v/>
      </c>
      <c r="CO1989" s="44" t="str">
        <f>IF(Wedstrijden!AD2154="x","A","")</f>
        <v/>
      </c>
      <c r="CP1989" s="44" t="str">
        <f>IF(Wedstrijden!AE2154="x","BB","")</f>
        <v/>
      </c>
      <c r="CQ1989" s="44" t="str">
        <f>IF(Wedstrijden!AF2154="x","B","")</f>
        <v/>
      </c>
      <c r="CR1989" s="44" t="str">
        <f>IF(Wedstrijden!AG2154="x","L","")</f>
        <v/>
      </c>
      <c r="CS1989" s="44" t="str">
        <f>IF(Wedstrijden!AH2154="x","M","")</f>
        <v/>
      </c>
      <c r="CT1989" s="44" t="str">
        <f>IF(Wedstrijden!AI2154="x","Z","")</f>
        <v/>
      </c>
      <c r="CU1989" s="44" t="str">
        <f>IF(Wedstrijden!AJ2154="x","ZZ","")</f>
        <v/>
      </c>
      <c r="CV1989" s="44" t="str">
        <f>IF(COUNTA(Wedstrijden!AK2154:AQ2154)&lt;&gt;0,2,"")</f>
        <v/>
      </c>
      <c r="CW1989" s="44" t="str">
        <f t="shared" si="189"/>
        <v/>
      </c>
      <c r="CX1989" s="44" t="str">
        <f>IF(Wedstrijden!AK2154="x","BB","")</f>
        <v/>
      </c>
      <c r="CY1989" s="44" t="str">
        <f>IF(Wedstrijden!AL2154="x","B","")</f>
        <v/>
      </c>
      <c r="CZ1989" s="44" t="str">
        <f>IF(Wedstrijden!AM2154="x","L","")</f>
        <v/>
      </c>
      <c r="DA1989" s="44" t="str">
        <f>IF(Wedstrijden!AN2154="x","M","")</f>
        <v/>
      </c>
      <c r="DB1989" s="44" t="str">
        <f>IF(Wedstrijden!AO2154="x","Z","")</f>
        <v/>
      </c>
      <c r="DC1989" s="44" t="str">
        <f>IF(Wedstrijden!AP2154="x","ZZ","")</f>
        <v/>
      </c>
      <c r="DD1989" s="44" t="str">
        <f>IF(Wedstrijden!AQ2154="x","1.40","")</f>
        <v/>
      </c>
      <c r="DE1989" s="44" t="str">
        <f>IF(COUNTA(Wedstrijden!AR2154:AT2154)&lt;&gt;0,6,"")</f>
        <v/>
      </c>
      <c r="DF1989" s="44" t="str">
        <f t="shared" si="190"/>
        <v/>
      </c>
      <c r="DG1989" s="44" t="str">
        <f>IF(Wedstrijden!AR2154="x","L","")</f>
        <v/>
      </c>
      <c r="DH1989" s="44" t="str">
        <f>IF(Wedstrijden!AS2154="x","M","")</f>
        <v/>
      </c>
      <c r="DI1989" s="44" t="str">
        <f>IF(Wedstrijden!AT2154="x","Z","")</f>
        <v/>
      </c>
      <c r="DJ1989" s="44" t="str">
        <f>IF(COUNTA(Wedstrijden!AU2154:AW2154)&lt;&gt;0,6,"")</f>
        <v/>
      </c>
      <c r="DK1989" s="44" t="str">
        <f t="shared" si="191"/>
        <v/>
      </c>
      <c r="DL1989" s="44" t="str">
        <f>IF(Wedstrijden!AU2154="x","L","")</f>
        <v/>
      </c>
      <c r="DM1989" s="44" t="str">
        <f>IF(Wedstrijden!AV2154="x","M","")</f>
        <v/>
      </c>
      <c r="DN1989" s="44" t="str">
        <f>IF(Wedstrijden!AW2154="x","Z","")</f>
        <v/>
      </c>
    </row>
    <row r="1990" spans="1:118" ht="15">
      <c r="A1990" s="48" t="e">
        <f>Wedstrijden!#REF!</f>
        <v>#REF!</v>
      </c>
      <c r="B1990" s="44" t="str">
        <f>IFERROR(VLOOKUP(Wedstrijden!E2155,Wedstrijdlocaties!$B$2:$E$499,2,FALSE),"")</f>
        <v/>
      </c>
      <c r="C1990" s="44" t="str">
        <f>Wedstrijden!F2155</f>
        <v/>
      </c>
      <c r="D1990" s="44" t="str">
        <f>IFERROR(VLOOKUP(Wedstrijden!G2155,Organisaties!$B$2:$C$501,2,FALSE),"")</f>
        <v/>
      </c>
      <c r="E1990" s="44" t="str">
        <f>IFERROR(VLOOKUP(Wedstrijden!G2155,Organisaties!$B$2:$F$501,5,FALSE),"")</f>
        <v/>
      </c>
      <c r="F1990" s="44" t="str">
        <f>IF(Wedstrijden!BC2155&lt;&gt;"",Wedstrijden!BC2155,"")</f>
        <v/>
      </c>
      <c r="G1990" s="44">
        <f>IF(Wedstrijden!AY2155="Indoor",1,0)</f>
        <v>0</v>
      </c>
      <c r="H1990" s="44">
        <f>Wedstrijden!AZ2155</f>
        <v>0</v>
      </c>
      <c r="I1990" s="44" t="str">
        <f>IF(Wedstrijden!AX2155="Nee",0,IF(Wedstrijden!AX2155="Ja",1,""))</f>
        <v/>
      </c>
      <c r="J1990" s="44" t="str">
        <f>IF(Wedstrijden!BA2155&lt;&gt;"",Wedstrijden!BA2155,"")</f>
        <v/>
      </c>
      <c r="W1990" s="45"/>
      <c r="AE1990" s="45"/>
      <c r="AN1990" s="45"/>
      <c r="AU1990" s="45"/>
      <c r="BA1990" s="45"/>
      <c r="BE1990" s="45"/>
      <c r="BJ1990" s="44" t="str">
        <f>IF(COUNTA(Wedstrijden!I2155:S2155)&lt;&gt;0,1,"")</f>
        <v/>
      </c>
      <c r="BK1990" s="44" t="str">
        <f t="shared" si="186"/>
        <v/>
      </c>
      <c r="BL1990" s="44" t="str">
        <f>IF(Wedstrijden!I2155="x","AA","")</f>
        <v/>
      </c>
      <c r="BM1990" s="44" t="str">
        <f>IF(Wedstrijden!J2155="x","A","")</f>
        <v/>
      </c>
      <c r="BN1990" s="44" t="str">
        <f>IF(Wedstrijden!K2155="x","B1","")</f>
        <v/>
      </c>
      <c r="BO1990" s="44" t="str">
        <f>IF(Wedstrijden!L2155="x","BB","")</f>
        <v/>
      </c>
      <c r="BP1990" s="44" t="str">
        <f>IF(Wedstrijden!M2155="x","B","")</f>
        <v/>
      </c>
      <c r="BQ1990" s="44" t="str">
        <f>IF(Wedstrijden!N2155="x","L1","")</f>
        <v/>
      </c>
      <c r="BR1990" s="44" t="str">
        <f>IF(Wedstrijden!O2155="x","L2","")</f>
        <v/>
      </c>
      <c r="BS1990" s="44" t="str">
        <f>IF(Wedstrijden!P2155="x","M1","")</f>
        <v/>
      </c>
      <c r="BT1990" s="44" t="str">
        <f>IF(Wedstrijden!Q2155="x","M2","")</f>
        <v/>
      </c>
      <c r="BU1990" s="44" t="str">
        <f>IF(Wedstrijden!R2155="x","Z1","")</f>
        <v/>
      </c>
      <c r="BV1990" s="44" t="str">
        <f>IF(Wedstrijden!S2155="x","Z2","")</f>
        <v/>
      </c>
      <c r="BW1990" s="44" t="str">
        <f>IF(COUNTA(Wedstrijden!T2155:AB2155)&lt;&gt;0,1,"")</f>
        <v/>
      </c>
      <c r="BX1990" s="44" t="str">
        <f t="shared" si="187"/>
        <v/>
      </c>
      <c r="BY1990" s="44" t="str">
        <f>IF(Wedstrijden!T2155="x","BB","")</f>
        <v/>
      </c>
      <c r="BZ1990" s="44" t="str">
        <f>IF(Wedstrijden!U2155="x","B","")</f>
        <v/>
      </c>
      <c r="CA1990" s="44" t="str">
        <f>IF(Wedstrijden!V2155="x","L1","")</f>
        <v/>
      </c>
      <c r="CB1990" s="44" t="str">
        <f>IF(Wedstrijden!W2155="x","L2","")</f>
        <v/>
      </c>
      <c r="CC1990" s="44" t="str">
        <f>IF(Wedstrijden!X2155="x","M1","")</f>
        <v/>
      </c>
      <c r="CD1990" s="44" t="str">
        <f>IF(Wedstrijden!Y2155="x","M2","")</f>
        <v/>
      </c>
      <c r="CE1990" s="44" t="str">
        <f>IF(Wedstrijden!Z2155="x","Z1","")</f>
        <v/>
      </c>
      <c r="CF1990" s="44" t="str">
        <f>IF(Wedstrijden!AA2155="x","Z2","")</f>
        <v/>
      </c>
      <c r="CG1990" s="44" t="str">
        <f>IF(Wedstrijden!AB2155="x","ZZL","")</f>
        <v/>
      </c>
      <c r="CL1990" s="44" t="str">
        <f>IF(COUNTA(Wedstrijden!AC2155:AJ2155)&lt;&gt;0,2,"")</f>
        <v/>
      </c>
      <c r="CM1990" s="44" t="str">
        <f t="shared" si="188"/>
        <v/>
      </c>
      <c r="CN1990" s="44" t="str">
        <f>IF(Wedstrijden!AC2155="x","AA","")</f>
        <v/>
      </c>
      <c r="CO1990" s="44" t="str">
        <f>IF(Wedstrijden!AD2155="x","A","")</f>
        <v/>
      </c>
      <c r="CP1990" s="44" t="str">
        <f>IF(Wedstrijden!AE2155="x","BB","")</f>
        <v/>
      </c>
      <c r="CQ1990" s="44" t="str">
        <f>IF(Wedstrijden!AF2155="x","B","")</f>
        <v/>
      </c>
      <c r="CR1990" s="44" t="str">
        <f>IF(Wedstrijden!AG2155="x","L","")</f>
        <v/>
      </c>
      <c r="CS1990" s="44" t="str">
        <f>IF(Wedstrijden!AH2155="x","M","")</f>
        <v/>
      </c>
      <c r="CT1990" s="44" t="str">
        <f>IF(Wedstrijden!AI2155="x","Z","")</f>
        <v/>
      </c>
      <c r="CU1990" s="44" t="str">
        <f>IF(Wedstrijden!AJ2155="x","ZZ","")</f>
        <v/>
      </c>
      <c r="CV1990" s="44" t="str">
        <f>IF(COUNTA(Wedstrijden!AK2155:AQ2155)&lt;&gt;0,2,"")</f>
        <v/>
      </c>
      <c r="CW1990" s="44" t="str">
        <f t="shared" si="189"/>
        <v/>
      </c>
      <c r="CX1990" s="44" t="str">
        <f>IF(Wedstrijden!AK2155="x","BB","")</f>
        <v/>
      </c>
      <c r="CY1990" s="44" t="str">
        <f>IF(Wedstrijden!AL2155="x","B","")</f>
        <v/>
      </c>
      <c r="CZ1990" s="44" t="str">
        <f>IF(Wedstrijden!AM2155="x","L","")</f>
        <v/>
      </c>
      <c r="DA1990" s="44" t="str">
        <f>IF(Wedstrijden!AN2155="x","M","")</f>
        <v/>
      </c>
      <c r="DB1990" s="44" t="str">
        <f>IF(Wedstrijden!AO2155="x","Z","")</f>
        <v/>
      </c>
      <c r="DC1990" s="44" t="str">
        <f>IF(Wedstrijden!AP2155="x","ZZ","")</f>
        <v/>
      </c>
      <c r="DD1990" s="44" t="str">
        <f>IF(Wedstrijden!AQ2155="x","1.40","")</f>
        <v/>
      </c>
      <c r="DE1990" s="44" t="str">
        <f>IF(COUNTA(Wedstrijden!AR2155:AT2155)&lt;&gt;0,6,"")</f>
        <v/>
      </c>
      <c r="DF1990" s="44" t="str">
        <f t="shared" si="190"/>
        <v/>
      </c>
      <c r="DG1990" s="44" t="str">
        <f>IF(Wedstrijden!AR2155="x","L","")</f>
        <v/>
      </c>
      <c r="DH1990" s="44" t="str">
        <f>IF(Wedstrijden!AS2155="x","M","")</f>
        <v/>
      </c>
      <c r="DI1990" s="44" t="str">
        <f>IF(Wedstrijden!AT2155="x","Z","")</f>
        <v/>
      </c>
      <c r="DJ1990" s="44" t="str">
        <f>IF(COUNTA(Wedstrijden!AU2155:AW2155)&lt;&gt;0,6,"")</f>
        <v/>
      </c>
      <c r="DK1990" s="44" t="str">
        <f t="shared" si="191"/>
        <v/>
      </c>
      <c r="DL1990" s="44" t="str">
        <f>IF(Wedstrijden!AU2155="x","L","")</f>
        <v/>
      </c>
      <c r="DM1990" s="44" t="str">
        <f>IF(Wedstrijden!AV2155="x","M","")</f>
        <v/>
      </c>
      <c r="DN1990" s="44" t="str">
        <f>IF(Wedstrijden!AW2155="x","Z","")</f>
        <v/>
      </c>
    </row>
    <row r="1991" spans="1:118" ht="15">
      <c r="A1991" s="48" t="e">
        <f>Wedstrijden!#REF!</f>
        <v>#REF!</v>
      </c>
      <c r="B1991" s="44" t="str">
        <f>IFERROR(VLOOKUP(Wedstrijden!E2156,Wedstrijdlocaties!$B$2:$E$499,2,FALSE),"")</f>
        <v/>
      </c>
      <c r="C1991" s="44" t="str">
        <f>Wedstrijden!F2156</f>
        <v/>
      </c>
      <c r="D1991" s="44" t="str">
        <f>IFERROR(VLOOKUP(Wedstrijden!G2156,Organisaties!$B$2:$C$501,2,FALSE),"")</f>
        <v/>
      </c>
      <c r="E1991" s="44" t="str">
        <f>IFERROR(VLOOKUP(Wedstrijden!G2156,Organisaties!$B$2:$F$501,5,FALSE),"")</f>
        <v/>
      </c>
      <c r="F1991" s="44" t="str">
        <f>IF(Wedstrijden!BC2156&lt;&gt;"",Wedstrijden!BC2156,"")</f>
        <v/>
      </c>
      <c r="G1991" s="44">
        <f>IF(Wedstrijden!AY2156="Indoor",1,0)</f>
        <v>0</v>
      </c>
      <c r="H1991" s="44">
        <f>Wedstrijden!AZ2156</f>
        <v>0</v>
      </c>
      <c r="I1991" s="44" t="str">
        <f>IF(Wedstrijden!AX2156="Nee",0,IF(Wedstrijden!AX2156="Ja",1,""))</f>
        <v/>
      </c>
      <c r="J1991" s="44" t="str">
        <f>IF(Wedstrijden!BA2156&lt;&gt;"",Wedstrijden!BA2156,"")</f>
        <v/>
      </c>
      <c r="W1991" s="45"/>
      <c r="AE1991" s="45"/>
      <c r="AN1991" s="45"/>
      <c r="AU1991" s="45"/>
      <c r="BA1991" s="45"/>
      <c r="BE1991" s="45"/>
      <c r="BJ1991" s="44" t="str">
        <f>IF(COUNTA(Wedstrijden!I2156:S2156)&lt;&gt;0,1,"")</f>
        <v/>
      </c>
      <c r="BK1991" s="44" t="str">
        <f t="shared" si="186"/>
        <v/>
      </c>
      <c r="BL1991" s="44" t="str">
        <f>IF(Wedstrijden!I2156="x","AA","")</f>
        <v/>
      </c>
      <c r="BM1991" s="44" t="str">
        <f>IF(Wedstrijden!J2156="x","A","")</f>
        <v/>
      </c>
      <c r="BN1991" s="44" t="str">
        <f>IF(Wedstrijden!K2156="x","B1","")</f>
        <v/>
      </c>
      <c r="BO1991" s="44" t="str">
        <f>IF(Wedstrijden!L2156="x","BB","")</f>
        <v/>
      </c>
      <c r="BP1991" s="44" t="str">
        <f>IF(Wedstrijden!M2156="x","B","")</f>
        <v/>
      </c>
      <c r="BQ1991" s="44" t="str">
        <f>IF(Wedstrijden!N2156="x","L1","")</f>
        <v/>
      </c>
      <c r="BR1991" s="44" t="str">
        <f>IF(Wedstrijden!O2156="x","L2","")</f>
        <v/>
      </c>
      <c r="BS1991" s="44" t="str">
        <f>IF(Wedstrijden!P2156="x","M1","")</f>
        <v/>
      </c>
      <c r="BT1991" s="44" t="str">
        <f>IF(Wedstrijden!Q2156="x","M2","")</f>
        <v/>
      </c>
      <c r="BU1991" s="44" t="str">
        <f>IF(Wedstrijden!R2156="x","Z1","")</f>
        <v/>
      </c>
      <c r="BV1991" s="44" t="str">
        <f>IF(Wedstrijden!S2156="x","Z2","")</f>
        <v/>
      </c>
      <c r="BW1991" s="44" t="str">
        <f>IF(COUNTA(Wedstrijden!T2156:AB2156)&lt;&gt;0,1,"")</f>
        <v/>
      </c>
      <c r="BX1991" s="44" t="str">
        <f t="shared" si="187"/>
        <v/>
      </c>
      <c r="BY1991" s="44" t="str">
        <f>IF(Wedstrijden!T2156="x","BB","")</f>
        <v/>
      </c>
      <c r="BZ1991" s="44" t="str">
        <f>IF(Wedstrijden!U2156="x","B","")</f>
        <v/>
      </c>
      <c r="CA1991" s="44" t="str">
        <f>IF(Wedstrijden!V2156="x","L1","")</f>
        <v/>
      </c>
      <c r="CB1991" s="44" t="str">
        <f>IF(Wedstrijden!W2156="x","L2","")</f>
        <v/>
      </c>
      <c r="CC1991" s="44" t="str">
        <f>IF(Wedstrijden!X2156="x","M1","")</f>
        <v/>
      </c>
      <c r="CD1991" s="44" t="str">
        <f>IF(Wedstrijden!Y2156="x","M2","")</f>
        <v/>
      </c>
      <c r="CE1991" s="44" t="str">
        <f>IF(Wedstrijden!Z2156="x","Z1","")</f>
        <v/>
      </c>
      <c r="CF1991" s="44" t="str">
        <f>IF(Wedstrijden!AA2156="x","Z2","")</f>
        <v/>
      </c>
      <c r="CG1991" s="44" t="str">
        <f>IF(Wedstrijden!AB2156="x","ZZL","")</f>
        <v/>
      </c>
      <c r="CL1991" s="44" t="str">
        <f>IF(COUNTA(Wedstrijden!AC2156:AJ2156)&lt;&gt;0,2,"")</f>
        <v/>
      </c>
      <c r="CM1991" s="44" t="str">
        <f t="shared" si="188"/>
        <v/>
      </c>
      <c r="CN1991" s="44" t="str">
        <f>IF(Wedstrijden!AC2156="x","AA","")</f>
        <v/>
      </c>
      <c r="CO1991" s="44" t="str">
        <f>IF(Wedstrijden!AD2156="x","A","")</f>
        <v/>
      </c>
      <c r="CP1991" s="44" t="str">
        <f>IF(Wedstrijden!AE2156="x","BB","")</f>
        <v/>
      </c>
      <c r="CQ1991" s="44" t="str">
        <f>IF(Wedstrijden!AF2156="x","B","")</f>
        <v/>
      </c>
      <c r="CR1991" s="44" t="str">
        <f>IF(Wedstrijden!AG2156="x","L","")</f>
        <v/>
      </c>
      <c r="CS1991" s="44" t="str">
        <f>IF(Wedstrijden!AH2156="x","M","")</f>
        <v/>
      </c>
      <c r="CT1991" s="44" t="str">
        <f>IF(Wedstrijden!AI2156="x","Z","")</f>
        <v/>
      </c>
      <c r="CU1991" s="44" t="str">
        <f>IF(Wedstrijden!AJ2156="x","ZZ","")</f>
        <v/>
      </c>
      <c r="CV1991" s="44" t="str">
        <f>IF(COUNTA(Wedstrijden!AK2156:AQ2156)&lt;&gt;0,2,"")</f>
        <v/>
      </c>
      <c r="CW1991" s="44" t="str">
        <f t="shared" si="189"/>
        <v/>
      </c>
      <c r="CX1991" s="44" t="str">
        <f>IF(Wedstrijden!AK2156="x","BB","")</f>
        <v/>
      </c>
      <c r="CY1991" s="44" t="str">
        <f>IF(Wedstrijden!AL2156="x","B","")</f>
        <v/>
      </c>
      <c r="CZ1991" s="44" t="str">
        <f>IF(Wedstrijden!AM2156="x","L","")</f>
        <v/>
      </c>
      <c r="DA1991" s="44" t="str">
        <f>IF(Wedstrijden!AN2156="x","M","")</f>
        <v/>
      </c>
      <c r="DB1991" s="44" t="str">
        <f>IF(Wedstrijden!AO2156="x","Z","")</f>
        <v/>
      </c>
      <c r="DC1991" s="44" t="str">
        <f>IF(Wedstrijden!AP2156="x","ZZ","")</f>
        <v/>
      </c>
      <c r="DD1991" s="44" t="str">
        <f>IF(Wedstrijden!AQ2156="x","1.40","")</f>
        <v/>
      </c>
      <c r="DE1991" s="44" t="str">
        <f>IF(COUNTA(Wedstrijden!AR2156:AT2156)&lt;&gt;0,6,"")</f>
        <v/>
      </c>
      <c r="DF1991" s="44" t="str">
        <f t="shared" si="190"/>
        <v/>
      </c>
      <c r="DG1991" s="44" t="str">
        <f>IF(Wedstrijden!AR2156="x","L","")</f>
        <v/>
      </c>
      <c r="DH1991" s="44" t="str">
        <f>IF(Wedstrijden!AS2156="x","M","")</f>
        <v/>
      </c>
      <c r="DI1991" s="44" t="str">
        <f>IF(Wedstrijden!AT2156="x","Z","")</f>
        <v/>
      </c>
      <c r="DJ1991" s="44" t="str">
        <f>IF(COUNTA(Wedstrijden!AU2156:AW2156)&lt;&gt;0,6,"")</f>
        <v/>
      </c>
      <c r="DK1991" s="44" t="str">
        <f t="shared" si="191"/>
        <v/>
      </c>
      <c r="DL1991" s="44" t="str">
        <f>IF(Wedstrijden!AU2156="x","L","")</f>
        <v/>
      </c>
      <c r="DM1991" s="44" t="str">
        <f>IF(Wedstrijden!AV2156="x","M","")</f>
        <v/>
      </c>
      <c r="DN1991" s="44" t="str">
        <f>IF(Wedstrijden!AW2156="x","Z","")</f>
        <v/>
      </c>
    </row>
    <row r="1992" spans="1:118" ht="15">
      <c r="A1992" s="48" t="e">
        <f>Wedstrijden!#REF!</f>
        <v>#REF!</v>
      </c>
      <c r="B1992" s="44" t="str">
        <f>IFERROR(VLOOKUP(Wedstrijden!E2157,Wedstrijdlocaties!$B$2:$E$499,2,FALSE),"")</f>
        <v/>
      </c>
      <c r="C1992" s="44" t="str">
        <f>Wedstrijden!F2157</f>
        <v/>
      </c>
      <c r="D1992" s="44" t="str">
        <f>IFERROR(VLOOKUP(Wedstrijden!G2157,Organisaties!$B$2:$C$501,2,FALSE),"")</f>
        <v/>
      </c>
      <c r="E1992" s="44" t="str">
        <f>IFERROR(VLOOKUP(Wedstrijden!G2157,Organisaties!$B$2:$F$501,5,FALSE),"")</f>
        <v/>
      </c>
      <c r="F1992" s="44" t="str">
        <f>IF(Wedstrijden!BC2157&lt;&gt;"",Wedstrijden!BC2157,"")</f>
        <v/>
      </c>
      <c r="G1992" s="44">
        <f>IF(Wedstrijden!AY2157="Indoor",1,0)</f>
        <v>0</v>
      </c>
      <c r="H1992" s="44">
        <f>Wedstrijden!AZ2157</f>
        <v>0</v>
      </c>
      <c r="I1992" s="44" t="str">
        <f>IF(Wedstrijden!AX2157="Nee",0,IF(Wedstrijden!AX2157="Ja",1,""))</f>
        <v/>
      </c>
      <c r="J1992" s="44" t="str">
        <f>IF(Wedstrijden!BA2157&lt;&gt;"",Wedstrijden!BA2157,"")</f>
        <v/>
      </c>
      <c r="W1992" s="45"/>
      <c r="AE1992" s="45"/>
      <c r="AN1992" s="45"/>
      <c r="AU1992" s="45"/>
      <c r="BA1992" s="45"/>
      <c r="BE1992" s="45"/>
      <c r="BJ1992" s="44" t="str">
        <f>IF(COUNTA(Wedstrijden!I2157:S2157)&lt;&gt;0,1,"")</f>
        <v/>
      </c>
      <c r="BK1992" s="44" t="str">
        <f t="shared" si="186"/>
        <v/>
      </c>
      <c r="BL1992" s="44" t="str">
        <f>IF(Wedstrijden!I2157="x","AA","")</f>
        <v/>
      </c>
      <c r="BM1992" s="44" t="str">
        <f>IF(Wedstrijden!J2157="x","A","")</f>
        <v/>
      </c>
      <c r="BN1992" s="44" t="str">
        <f>IF(Wedstrijden!K2157="x","B1","")</f>
        <v/>
      </c>
      <c r="BO1992" s="44" t="str">
        <f>IF(Wedstrijden!L2157="x","BB","")</f>
        <v/>
      </c>
      <c r="BP1992" s="44" t="str">
        <f>IF(Wedstrijden!M2157="x","B","")</f>
        <v/>
      </c>
      <c r="BQ1992" s="44" t="str">
        <f>IF(Wedstrijden!N2157="x","L1","")</f>
        <v/>
      </c>
      <c r="BR1992" s="44" t="str">
        <f>IF(Wedstrijden!O2157="x","L2","")</f>
        <v/>
      </c>
      <c r="BS1992" s="44" t="str">
        <f>IF(Wedstrijden!P2157="x","M1","")</f>
        <v/>
      </c>
      <c r="BT1992" s="44" t="str">
        <f>IF(Wedstrijden!Q2157="x","M2","")</f>
        <v/>
      </c>
      <c r="BU1992" s="44" t="str">
        <f>IF(Wedstrijden!R2157="x","Z1","")</f>
        <v/>
      </c>
      <c r="BV1992" s="44" t="str">
        <f>IF(Wedstrijden!S2157="x","Z2","")</f>
        <v/>
      </c>
      <c r="BW1992" s="44" t="str">
        <f>IF(COUNTA(Wedstrijden!T2157:AB2157)&lt;&gt;0,1,"")</f>
        <v/>
      </c>
      <c r="BX1992" s="44" t="str">
        <f t="shared" si="187"/>
        <v/>
      </c>
      <c r="BY1992" s="44" t="str">
        <f>IF(Wedstrijden!T2157="x","BB","")</f>
        <v/>
      </c>
      <c r="BZ1992" s="44" t="str">
        <f>IF(Wedstrijden!U2157="x","B","")</f>
        <v/>
      </c>
      <c r="CA1992" s="44" t="str">
        <f>IF(Wedstrijden!V2157="x","L1","")</f>
        <v/>
      </c>
      <c r="CB1992" s="44" t="str">
        <f>IF(Wedstrijden!W2157="x","L2","")</f>
        <v/>
      </c>
      <c r="CC1992" s="44" t="str">
        <f>IF(Wedstrijden!X2157="x","M1","")</f>
        <v/>
      </c>
      <c r="CD1992" s="44" t="str">
        <f>IF(Wedstrijden!Y2157="x","M2","")</f>
        <v/>
      </c>
      <c r="CE1992" s="44" t="str">
        <f>IF(Wedstrijden!Z2157="x","Z1","")</f>
        <v/>
      </c>
      <c r="CF1992" s="44" t="str">
        <f>IF(Wedstrijden!AA2157="x","Z2","")</f>
        <v/>
      </c>
      <c r="CG1992" s="44" t="str">
        <f>IF(Wedstrijden!AB2157="x","ZZL","")</f>
        <v/>
      </c>
      <c r="CL1992" s="44" t="str">
        <f>IF(COUNTA(Wedstrijden!AC2157:AJ2157)&lt;&gt;0,2,"")</f>
        <v/>
      </c>
      <c r="CM1992" s="44" t="str">
        <f t="shared" si="188"/>
        <v/>
      </c>
      <c r="CN1992" s="44" t="str">
        <f>IF(Wedstrijden!AC2157="x","AA","")</f>
        <v/>
      </c>
      <c r="CO1992" s="44" t="str">
        <f>IF(Wedstrijden!AD2157="x","A","")</f>
        <v/>
      </c>
      <c r="CP1992" s="44" t="str">
        <f>IF(Wedstrijden!AE2157="x","BB","")</f>
        <v/>
      </c>
      <c r="CQ1992" s="44" t="str">
        <f>IF(Wedstrijden!AF2157="x","B","")</f>
        <v/>
      </c>
      <c r="CR1992" s="44" t="str">
        <f>IF(Wedstrijden!AG2157="x","L","")</f>
        <v/>
      </c>
      <c r="CS1992" s="44" t="str">
        <f>IF(Wedstrijden!AH2157="x","M","")</f>
        <v/>
      </c>
      <c r="CT1992" s="44" t="str">
        <f>IF(Wedstrijden!AI2157="x","Z","")</f>
        <v/>
      </c>
      <c r="CU1992" s="44" t="str">
        <f>IF(Wedstrijden!AJ2157="x","ZZ","")</f>
        <v/>
      </c>
      <c r="CV1992" s="44" t="str">
        <f>IF(COUNTA(Wedstrijden!AK2157:AQ2157)&lt;&gt;0,2,"")</f>
        <v/>
      </c>
      <c r="CW1992" s="44" t="str">
        <f t="shared" si="189"/>
        <v/>
      </c>
      <c r="CX1992" s="44" t="str">
        <f>IF(Wedstrijden!AK2157="x","BB","")</f>
        <v/>
      </c>
      <c r="CY1992" s="44" t="str">
        <f>IF(Wedstrijden!AL2157="x","B","")</f>
        <v/>
      </c>
      <c r="CZ1992" s="44" t="str">
        <f>IF(Wedstrijden!AM2157="x","L","")</f>
        <v/>
      </c>
      <c r="DA1992" s="44" t="str">
        <f>IF(Wedstrijden!AN2157="x","M","")</f>
        <v/>
      </c>
      <c r="DB1992" s="44" t="str">
        <f>IF(Wedstrijden!AO2157="x","Z","")</f>
        <v/>
      </c>
      <c r="DC1992" s="44" t="str">
        <f>IF(Wedstrijden!AP2157="x","ZZ","")</f>
        <v/>
      </c>
      <c r="DD1992" s="44" t="str">
        <f>IF(Wedstrijden!AQ2157="x","1.40","")</f>
        <v/>
      </c>
      <c r="DE1992" s="44" t="str">
        <f>IF(COUNTA(Wedstrijden!AR2157:AT2157)&lt;&gt;0,6,"")</f>
        <v/>
      </c>
      <c r="DF1992" s="44" t="str">
        <f t="shared" si="190"/>
        <v/>
      </c>
      <c r="DG1992" s="44" t="str">
        <f>IF(Wedstrijden!AR2157="x","L","")</f>
        <v/>
      </c>
      <c r="DH1992" s="44" t="str">
        <f>IF(Wedstrijden!AS2157="x","M","")</f>
        <v/>
      </c>
      <c r="DI1992" s="44" t="str">
        <f>IF(Wedstrijden!AT2157="x","Z","")</f>
        <v/>
      </c>
      <c r="DJ1992" s="44" t="str">
        <f>IF(COUNTA(Wedstrijden!AU2157:AW2157)&lt;&gt;0,6,"")</f>
        <v/>
      </c>
      <c r="DK1992" s="44" t="str">
        <f t="shared" si="191"/>
        <v/>
      </c>
      <c r="DL1992" s="44" t="str">
        <f>IF(Wedstrijden!AU2157="x","L","")</f>
        <v/>
      </c>
      <c r="DM1992" s="44" t="str">
        <f>IF(Wedstrijden!AV2157="x","M","")</f>
        <v/>
      </c>
      <c r="DN1992" s="44" t="str">
        <f>IF(Wedstrijden!AW2157="x","Z","")</f>
        <v/>
      </c>
    </row>
    <row r="1993" spans="1:118" ht="15">
      <c r="A1993" s="48" t="e">
        <f>Wedstrijden!#REF!</f>
        <v>#REF!</v>
      </c>
      <c r="B1993" s="44" t="str">
        <f>IFERROR(VLOOKUP(Wedstrijden!E2158,Wedstrijdlocaties!$B$2:$E$499,2,FALSE),"")</f>
        <v/>
      </c>
      <c r="C1993" s="44" t="str">
        <f>Wedstrijden!F2158</f>
        <v/>
      </c>
      <c r="D1993" s="44" t="str">
        <f>IFERROR(VLOOKUP(Wedstrijden!G2158,Organisaties!$B$2:$C$501,2,FALSE),"")</f>
        <v/>
      </c>
      <c r="E1993" s="44" t="str">
        <f>IFERROR(VLOOKUP(Wedstrijden!G2158,Organisaties!$B$2:$F$501,5,FALSE),"")</f>
        <v/>
      </c>
      <c r="F1993" s="44" t="str">
        <f>IF(Wedstrijden!BC2158&lt;&gt;"",Wedstrijden!BC2158,"")</f>
        <v/>
      </c>
      <c r="G1993" s="44">
        <f>IF(Wedstrijden!AY2158="Indoor",1,0)</f>
        <v>0</v>
      </c>
      <c r="H1993" s="44">
        <f>Wedstrijden!AZ2158</f>
        <v>0</v>
      </c>
      <c r="I1993" s="44" t="str">
        <f>IF(Wedstrijden!AX2158="Nee",0,IF(Wedstrijden!AX2158="Ja",1,""))</f>
        <v/>
      </c>
      <c r="J1993" s="44" t="str">
        <f>IF(Wedstrijden!BA2158&lt;&gt;"",Wedstrijden!BA2158,"")</f>
        <v/>
      </c>
      <c r="W1993" s="45"/>
      <c r="AE1993" s="45"/>
      <c r="AN1993" s="45"/>
      <c r="AU1993" s="45"/>
      <c r="BA1993" s="45"/>
      <c r="BE1993" s="45"/>
      <c r="BJ1993" s="44" t="str">
        <f>IF(COUNTA(Wedstrijden!I2158:S2158)&lt;&gt;0,1,"")</f>
        <v/>
      </c>
      <c r="BK1993" s="44" t="str">
        <f t="shared" si="186"/>
        <v/>
      </c>
      <c r="BL1993" s="44" t="str">
        <f>IF(Wedstrijden!I2158="x","AA","")</f>
        <v/>
      </c>
      <c r="BM1993" s="44" t="str">
        <f>IF(Wedstrijden!J2158="x","A","")</f>
        <v/>
      </c>
      <c r="BN1993" s="44" t="str">
        <f>IF(Wedstrijden!K2158="x","B1","")</f>
        <v/>
      </c>
      <c r="BO1993" s="44" t="str">
        <f>IF(Wedstrijden!L2158="x","BB","")</f>
        <v/>
      </c>
      <c r="BP1993" s="44" t="str">
        <f>IF(Wedstrijden!M2158="x","B","")</f>
        <v/>
      </c>
      <c r="BQ1993" s="44" t="str">
        <f>IF(Wedstrijden!N2158="x","L1","")</f>
        <v/>
      </c>
      <c r="BR1993" s="44" t="str">
        <f>IF(Wedstrijden!O2158="x","L2","")</f>
        <v/>
      </c>
      <c r="BS1993" s="44" t="str">
        <f>IF(Wedstrijden!P2158="x","M1","")</f>
        <v/>
      </c>
      <c r="BT1993" s="44" t="str">
        <f>IF(Wedstrijden!Q2158="x","M2","")</f>
        <v/>
      </c>
      <c r="BU1993" s="44" t="str">
        <f>IF(Wedstrijden!R2158="x","Z1","")</f>
        <v/>
      </c>
      <c r="BV1993" s="44" t="str">
        <f>IF(Wedstrijden!S2158="x","Z2","")</f>
        <v/>
      </c>
      <c r="BW1993" s="44" t="str">
        <f>IF(COUNTA(Wedstrijden!T2158:AB2158)&lt;&gt;0,1,"")</f>
        <v/>
      </c>
      <c r="BX1993" s="44" t="str">
        <f t="shared" si="187"/>
        <v/>
      </c>
      <c r="BY1993" s="44" t="str">
        <f>IF(Wedstrijden!T2158="x","BB","")</f>
        <v/>
      </c>
      <c r="BZ1993" s="44" t="str">
        <f>IF(Wedstrijden!U2158="x","B","")</f>
        <v/>
      </c>
      <c r="CA1993" s="44" t="str">
        <f>IF(Wedstrijden!V2158="x","L1","")</f>
        <v/>
      </c>
      <c r="CB1993" s="44" t="str">
        <f>IF(Wedstrijden!W2158="x","L2","")</f>
        <v/>
      </c>
      <c r="CC1993" s="44" t="str">
        <f>IF(Wedstrijden!X2158="x","M1","")</f>
        <v/>
      </c>
      <c r="CD1993" s="44" t="str">
        <f>IF(Wedstrijden!Y2158="x","M2","")</f>
        <v/>
      </c>
      <c r="CE1993" s="44" t="str">
        <f>IF(Wedstrijden!Z2158="x","Z1","")</f>
        <v/>
      </c>
      <c r="CF1993" s="44" t="str">
        <f>IF(Wedstrijden!AA2158="x","Z2","")</f>
        <v/>
      </c>
      <c r="CG1993" s="44" t="str">
        <f>IF(Wedstrijden!AB2158="x","ZZL","")</f>
        <v/>
      </c>
      <c r="CL1993" s="44" t="str">
        <f>IF(COUNTA(Wedstrijden!AC2158:AJ2158)&lt;&gt;0,2,"")</f>
        <v/>
      </c>
      <c r="CM1993" s="44" t="str">
        <f t="shared" si="188"/>
        <v/>
      </c>
      <c r="CN1993" s="44" t="str">
        <f>IF(Wedstrijden!AC2158="x","AA","")</f>
        <v/>
      </c>
      <c r="CO1993" s="44" t="str">
        <f>IF(Wedstrijden!AD2158="x","A","")</f>
        <v/>
      </c>
      <c r="CP1993" s="44" t="str">
        <f>IF(Wedstrijden!AE2158="x","BB","")</f>
        <v/>
      </c>
      <c r="CQ1993" s="44" t="str">
        <f>IF(Wedstrijden!AF2158="x","B","")</f>
        <v/>
      </c>
      <c r="CR1993" s="44" t="str">
        <f>IF(Wedstrijden!AG2158="x","L","")</f>
        <v/>
      </c>
      <c r="CS1993" s="44" t="str">
        <f>IF(Wedstrijden!AH2158="x","M","")</f>
        <v/>
      </c>
      <c r="CT1993" s="44" t="str">
        <f>IF(Wedstrijden!AI2158="x","Z","")</f>
        <v/>
      </c>
      <c r="CU1993" s="44" t="str">
        <f>IF(Wedstrijden!AJ2158="x","ZZ","")</f>
        <v/>
      </c>
      <c r="CV1993" s="44" t="str">
        <f>IF(COUNTA(Wedstrijden!AK2158:AQ2158)&lt;&gt;0,2,"")</f>
        <v/>
      </c>
      <c r="CW1993" s="44" t="str">
        <f t="shared" si="189"/>
        <v/>
      </c>
      <c r="CX1993" s="44" t="str">
        <f>IF(Wedstrijden!AK2158="x","BB","")</f>
        <v/>
      </c>
      <c r="CY1993" s="44" t="str">
        <f>IF(Wedstrijden!AL2158="x","B","")</f>
        <v/>
      </c>
      <c r="CZ1993" s="44" t="str">
        <f>IF(Wedstrijden!AM2158="x","L","")</f>
        <v/>
      </c>
      <c r="DA1993" s="44" t="str">
        <f>IF(Wedstrijden!AN2158="x","M","")</f>
        <v/>
      </c>
      <c r="DB1993" s="44" t="str">
        <f>IF(Wedstrijden!AO2158="x","Z","")</f>
        <v/>
      </c>
      <c r="DC1993" s="44" t="str">
        <f>IF(Wedstrijden!AP2158="x","ZZ","")</f>
        <v/>
      </c>
      <c r="DD1993" s="44" t="str">
        <f>IF(Wedstrijden!AQ2158="x","1.40","")</f>
        <v/>
      </c>
      <c r="DE1993" s="44" t="str">
        <f>IF(COUNTA(Wedstrijden!AR2158:AT2158)&lt;&gt;0,6,"")</f>
        <v/>
      </c>
      <c r="DF1993" s="44" t="str">
        <f t="shared" si="190"/>
        <v/>
      </c>
      <c r="DG1993" s="44" t="str">
        <f>IF(Wedstrijden!AR2158="x","L","")</f>
        <v/>
      </c>
      <c r="DH1993" s="44" t="str">
        <f>IF(Wedstrijden!AS2158="x","M","")</f>
        <v/>
      </c>
      <c r="DI1993" s="44" t="str">
        <f>IF(Wedstrijden!AT2158="x","Z","")</f>
        <v/>
      </c>
      <c r="DJ1993" s="44" t="str">
        <f>IF(COUNTA(Wedstrijden!AU2158:AW2158)&lt;&gt;0,6,"")</f>
        <v/>
      </c>
      <c r="DK1993" s="44" t="str">
        <f t="shared" si="191"/>
        <v/>
      </c>
      <c r="DL1993" s="44" t="str">
        <f>IF(Wedstrijden!AU2158="x","L","")</f>
        <v/>
      </c>
      <c r="DM1993" s="44" t="str">
        <f>IF(Wedstrijden!AV2158="x","M","")</f>
        <v/>
      </c>
      <c r="DN1993" s="44" t="str">
        <f>IF(Wedstrijden!AW2158="x","Z","")</f>
        <v/>
      </c>
    </row>
    <row r="1994" spans="1:118" ht="15">
      <c r="A1994" s="48" t="e">
        <f>Wedstrijden!#REF!</f>
        <v>#REF!</v>
      </c>
      <c r="B1994" s="44" t="str">
        <f>IFERROR(VLOOKUP(Wedstrijden!E2159,Wedstrijdlocaties!$B$2:$E$499,2,FALSE),"")</f>
        <v/>
      </c>
      <c r="C1994" s="44" t="str">
        <f>Wedstrijden!F2159</f>
        <v/>
      </c>
      <c r="D1994" s="44" t="str">
        <f>IFERROR(VLOOKUP(Wedstrijden!G2159,Organisaties!$B$2:$C$501,2,FALSE),"")</f>
        <v/>
      </c>
      <c r="E1994" s="44" t="str">
        <f>IFERROR(VLOOKUP(Wedstrijden!G2159,Organisaties!$B$2:$F$501,5,FALSE),"")</f>
        <v/>
      </c>
      <c r="F1994" s="44" t="str">
        <f>IF(Wedstrijden!BC2159&lt;&gt;"",Wedstrijden!BC2159,"")</f>
        <v/>
      </c>
      <c r="G1994" s="44">
        <f>IF(Wedstrijden!AY2159="Indoor",1,0)</f>
        <v>0</v>
      </c>
      <c r="H1994" s="44">
        <f>Wedstrijden!AZ2159</f>
        <v>0</v>
      </c>
      <c r="I1994" s="44" t="str">
        <f>IF(Wedstrijden!AX2159="Nee",0,IF(Wedstrijden!AX2159="Ja",1,""))</f>
        <v/>
      </c>
      <c r="J1994" s="44" t="str">
        <f>IF(Wedstrijden!BA2159&lt;&gt;"",Wedstrijden!BA2159,"")</f>
        <v/>
      </c>
      <c r="W1994" s="45"/>
      <c r="AE1994" s="45"/>
      <c r="AN1994" s="45"/>
      <c r="AU1994" s="45"/>
      <c r="BA1994" s="45"/>
      <c r="BE1994" s="45"/>
      <c r="BJ1994" s="44" t="str">
        <f>IF(COUNTA(Wedstrijden!I2159:S2159)&lt;&gt;0,1,"")</f>
        <v/>
      </c>
      <c r="BK1994" s="44" t="str">
        <f t="shared" si="186"/>
        <v/>
      </c>
      <c r="BL1994" s="44" t="str">
        <f>IF(Wedstrijden!I2159="x","AA","")</f>
        <v/>
      </c>
      <c r="BM1994" s="44" t="str">
        <f>IF(Wedstrijden!J2159="x","A","")</f>
        <v/>
      </c>
      <c r="BN1994" s="44" t="str">
        <f>IF(Wedstrijden!K2159="x","B1","")</f>
        <v/>
      </c>
      <c r="BO1994" s="44" t="str">
        <f>IF(Wedstrijden!L2159="x","BB","")</f>
        <v/>
      </c>
      <c r="BP1994" s="44" t="str">
        <f>IF(Wedstrijden!M2159="x","B","")</f>
        <v/>
      </c>
      <c r="BQ1994" s="44" t="str">
        <f>IF(Wedstrijden!N2159="x","L1","")</f>
        <v/>
      </c>
      <c r="BR1994" s="44" t="str">
        <f>IF(Wedstrijden!O2159="x","L2","")</f>
        <v/>
      </c>
      <c r="BS1994" s="44" t="str">
        <f>IF(Wedstrijden!P2159="x","M1","")</f>
        <v/>
      </c>
      <c r="BT1994" s="44" t="str">
        <f>IF(Wedstrijden!Q2159="x","M2","")</f>
        <v/>
      </c>
      <c r="BU1994" s="44" t="str">
        <f>IF(Wedstrijden!R2159="x","Z1","")</f>
        <v/>
      </c>
      <c r="BV1994" s="44" t="str">
        <f>IF(Wedstrijden!S2159="x","Z2","")</f>
        <v/>
      </c>
      <c r="BW1994" s="44" t="str">
        <f>IF(COUNTA(Wedstrijden!T2159:AB2159)&lt;&gt;0,1,"")</f>
        <v/>
      </c>
      <c r="BX1994" s="44" t="str">
        <f t="shared" si="187"/>
        <v/>
      </c>
      <c r="BY1994" s="44" t="str">
        <f>IF(Wedstrijden!T2159="x","BB","")</f>
        <v/>
      </c>
      <c r="BZ1994" s="44" t="str">
        <f>IF(Wedstrijden!U2159="x","B","")</f>
        <v/>
      </c>
      <c r="CA1994" s="44" t="str">
        <f>IF(Wedstrijden!V2159="x","L1","")</f>
        <v/>
      </c>
      <c r="CB1994" s="44" t="str">
        <f>IF(Wedstrijden!W2159="x","L2","")</f>
        <v/>
      </c>
      <c r="CC1994" s="44" t="str">
        <f>IF(Wedstrijden!X2159="x","M1","")</f>
        <v/>
      </c>
      <c r="CD1994" s="44" t="str">
        <f>IF(Wedstrijden!Y2159="x","M2","")</f>
        <v/>
      </c>
      <c r="CE1994" s="44" t="str">
        <f>IF(Wedstrijden!Z2159="x","Z1","")</f>
        <v/>
      </c>
      <c r="CF1994" s="44" t="str">
        <f>IF(Wedstrijden!AA2159="x","Z2","")</f>
        <v/>
      </c>
      <c r="CG1994" s="44" t="str">
        <f>IF(Wedstrijden!AB2159="x","ZZL","")</f>
        <v/>
      </c>
      <c r="CL1994" s="44" t="str">
        <f>IF(COUNTA(Wedstrijden!AC2159:AJ2159)&lt;&gt;0,2,"")</f>
        <v/>
      </c>
      <c r="CM1994" s="44" t="str">
        <f t="shared" si="188"/>
        <v/>
      </c>
      <c r="CN1994" s="44" t="str">
        <f>IF(Wedstrijden!AC2159="x","AA","")</f>
        <v/>
      </c>
      <c r="CO1994" s="44" t="str">
        <f>IF(Wedstrijden!AD2159="x","A","")</f>
        <v/>
      </c>
      <c r="CP1994" s="44" t="str">
        <f>IF(Wedstrijden!AE2159="x","BB","")</f>
        <v/>
      </c>
      <c r="CQ1994" s="44" t="str">
        <f>IF(Wedstrijden!AF2159="x","B","")</f>
        <v/>
      </c>
      <c r="CR1994" s="44" t="str">
        <f>IF(Wedstrijden!AG2159="x","L","")</f>
        <v/>
      </c>
      <c r="CS1994" s="44" t="str">
        <f>IF(Wedstrijden!AH2159="x","M","")</f>
        <v/>
      </c>
      <c r="CT1994" s="44" t="str">
        <f>IF(Wedstrijden!AI2159="x","Z","")</f>
        <v/>
      </c>
      <c r="CU1994" s="44" t="str">
        <f>IF(Wedstrijden!AJ2159="x","ZZ","")</f>
        <v/>
      </c>
      <c r="CV1994" s="44" t="str">
        <f>IF(COUNTA(Wedstrijden!AK2159:AQ2159)&lt;&gt;0,2,"")</f>
        <v/>
      </c>
      <c r="CW1994" s="44" t="str">
        <f t="shared" si="189"/>
        <v/>
      </c>
      <c r="CX1994" s="44" t="str">
        <f>IF(Wedstrijden!AK2159="x","BB","")</f>
        <v/>
      </c>
      <c r="CY1994" s="44" t="str">
        <f>IF(Wedstrijden!AL2159="x","B","")</f>
        <v/>
      </c>
      <c r="CZ1994" s="44" t="str">
        <f>IF(Wedstrijden!AM2159="x","L","")</f>
        <v/>
      </c>
      <c r="DA1994" s="44" t="str">
        <f>IF(Wedstrijden!AN2159="x","M","")</f>
        <v/>
      </c>
      <c r="DB1994" s="44" t="str">
        <f>IF(Wedstrijden!AO2159="x","Z","")</f>
        <v/>
      </c>
      <c r="DC1994" s="44" t="str">
        <f>IF(Wedstrijden!AP2159="x","ZZ","")</f>
        <v/>
      </c>
      <c r="DD1994" s="44" t="str">
        <f>IF(Wedstrijden!AQ2159="x","1.40","")</f>
        <v/>
      </c>
      <c r="DE1994" s="44" t="str">
        <f>IF(COUNTA(Wedstrijden!AR2159:AT2159)&lt;&gt;0,6,"")</f>
        <v/>
      </c>
      <c r="DF1994" s="44" t="str">
        <f t="shared" si="190"/>
        <v/>
      </c>
      <c r="DG1994" s="44" t="str">
        <f>IF(Wedstrijden!AR2159="x","L","")</f>
        <v/>
      </c>
      <c r="DH1994" s="44" t="str">
        <f>IF(Wedstrijden!AS2159="x","M","")</f>
        <v/>
      </c>
      <c r="DI1994" s="44" t="str">
        <f>IF(Wedstrijden!AT2159="x","Z","")</f>
        <v/>
      </c>
      <c r="DJ1994" s="44" t="str">
        <f>IF(COUNTA(Wedstrijden!AU2159:AW2159)&lt;&gt;0,6,"")</f>
        <v/>
      </c>
      <c r="DK1994" s="44" t="str">
        <f t="shared" si="191"/>
        <v/>
      </c>
      <c r="DL1994" s="44" t="str">
        <f>IF(Wedstrijden!AU2159="x","L","")</f>
        <v/>
      </c>
      <c r="DM1994" s="44" t="str">
        <f>IF(Wedstrijden!AV2159="x","M","")</f>
        <v/>
      </c>
      <c r="DN1994" s="44" t="str">
        <f>IF(Wedstrijden!AW2159="x","Z","")</f>
        <v/>
      </c>
    </row>
    <row r="1995" spans="1:118" ht="15">
      <c r="A1995" s="48" t="e">
        <f>Wedstrijden!#REF!</f>
        <v>#REF!</v>
      </c>
      <c r="B1995" s="44" t="str">
        <f>IFERROR(VLOOKUP(Wedstrijden!E2160,Wedstrijdlocaties!$B$2:$E$499,2,FALSE),"")</f>
        <v/>
      </c>
      <c r="C1995" s="44" t="str">
        <f>Wedstrijden!F2160</f>
        <v/>
      </c>
      <c r="D1995" s="44" t="str">
        <f>IFERROR(VLOOKUP(Wedstrijden!G2160,Organisaties!$B$2:$C$501,2,FALSE),"")</f>
        <v/>
      </c>
      <c r="E1995" s="44" t="str">
        <f>IFERROR(VLOOKUP(Wedstrijden!G2160,Organisaties!$B$2:$F$501,5,FALSE),"")</f>
        <v/>
      </c>
      <c r="F1995" s="44" t="str">
        <f>IF(Wedstrijden!BC2160&lt;&gt;"",Wedstrijden!BC2160,"")</f>
        <v/>
      </c>
      <c r="G1995" s="44">
        <f>IF(Wedstrijden!AY2160="Indoor",1,0)</f>
        <v>0</v>
      </c>
      <c r="H1995" s="44">
        <f>Wedstrijden!AZ2160</f>
        <v>0</v>
      </c>
      <c r="I1995" s="44" t="str">
        <f>IF(Wedstrijden!AX2160="Nee",0,IF(Wedstrijden!AX2160="Ja",1,""))</f>
        <v/>
      </c>
      <c r="J1995" s="44" t="str">
        <f>IF(Wedstrijden!BA2160&lt;&gt;"",Wedstrijden!BA2160,"")</f>
        <v/>
      </c>
      <c r="W1995" s="45"/>
      <c r="AE1995" s="45"/>
      <c r="AN1995" s="45"/>
      <c r="AU1995" s="45"/>
      <c r="BA1995" s="45"/>
      <c r="BE1995" s="45"/>
      <c r="BJ1995" s="44" t="str">
        <f>IF(COUNTA(Wedstrijden!I2160:S2160)&lt;&gt;0,1,"")</f>
        <v/>
      </c>
      <c r="BK1995" s="44" t="str">
        <f t="shared" si="186"/>
        <v/>
      </c>
      <c r="BL1995" s="44" t="str">
        <f>IF(Wedstrijden!I2160="x","AA","")</f>
        <v/>
      </c>
      <c r="BM1995" s="44" t="str">
        <f>IF(Wedstrijden!J2160="x","A","")</f>
        <v/>
      </c>
      <c r="BN1995" s="44" t="str">
        <f>IF(Wedstrijden!K2160="x","B1","")</f>
        <v/>
      </c>
      <c r="BO1995" s="44" t="str">
        <f>IF(Wedstrijden!L2160="x","BB","")</f>
        <v/>
      </c>
      <c r="BP1995" s="44" t="str">
        <f>IF(Wedstrijden!M2160="x","B","")</f>
        <v/>
      </c>
      <c r="BQ1995" s="44" t="str">
        <f>IF(Wedstrijden!N2160="x","L1","")</f>
        <v/>
      </c>
      <c r="BR1995" s="44" t="str">
        <f>IF(Wedstrijden!O2160="x","L2","")</f>
        <v/>
      </c>
      <c r="BS1995" s="44" t="str">
        <f>IF(Wedstrijden!P2160="x","M1","")</f>
        <v/>
      </c>
      <c r="BT1995" s="44" t="str">
        <f>IF(Wedstrijden!Q2160="x","M2","")</f>
        <v/>
      </c>
      <c r="BU1995" s="44" t="str">
        <f>IF(Wedstrijden!R2160="x","Z1","")</f>
        <v/>
      </c>
      <c r="BV1995" s="44" t="str">
        <f>IF(Wedstrijden!S2160="x","Z2","")</f>
        <v/>
      </c>
      <c r="BW1995" s="44" t="str">
        <f>IF(COUNTA(Wedstrijden!T2160:AB2160)&lt;&gt;0,1,"")</f>
        <v/>
      </c>
      <c r="BX1995" s="44" t="str">
        <f t="shared" si="187"/>
        <v/>
      </c>
      <c r="BY1995" s="44" t="str">
        <f>IF(Wedstrijden!T2160="x","BB","")</f>
        <v/>
      </c>
      <c r="BZ1995" s="44" t="str">
        <f>IF(Wedstrijden!U2160="x","B","")</f>
        <v/>
      </c>
      <c r="CA1995" s="44" t="str">
        <f>IF(Wedstrijden!V2160="x","L1","")</f>
        <v/>
      </c>
      <c r="CB1995" s="44" t="str">
        <f>IF(Wedstrijden!W2160="x","L2","")</f>
        <v/>
      </c>
      <c r="CC1995" s="44" t="str">
        <f>IF(Wedstrijden!X2160="x","M1","")</f>
        <v/>
      </c>
      <c r="CD1995" s="44" t="str">
        <f>IF(Wedstrijden!Y2160="x","M2","")</f>
        <v/>
      </c>
      <c r="CE1995" s="44" t="str">
        <f>IF(Wedstrijden!Z2160="x","Z1","")</f>
        <v/>
      </c>
      <c r="CF1995" s="44" t="str">
        <f>IF(Wedstrijden!AA2160="x","Z2","")</f>
        <v/>
      </c>
      <c r="CG1995" s="44" t="str">
        <f>IF(Wedstrijden!AB2160="x","ZZL","")</f>
        <v/>
      </c>
      <c r="CL1995" s="44" t="str">
        <f>IF(COUNTA(Wedstrijden!AC2160:AJ2160)&lt;&gt;0,2,"")</f>
        <v/>
      </c>
      <c r="CM1995" s="44" t="str">
        <f t="shared" si="188"/>
        <v/>
      </c>
      <c r="CN1995" s="44" t="str">
        <f>IF(Wedstrijden!AC2160="x","AA","")</f>
        <v/>
      </c>
      <c r="CO1995" s="44" t="str">
        <f>IF(Wedstrijden!AD2160="x","A","")</f>
        <v/>
      </c>
      <c r="CP1995" s="44" t="str">
        <f>IF(Wedstrijden!AE2160="x","BB","")</f>
        <v/>
      </c>
      <c r="CQ1995" s="44" t="str">
        <f>IF(Wedstrijden!AF2160="x","B","")</f>
        <v/>
      </c>
      <c r="CR1995" s="44" t="str">
        <f>IF(Wedstrijden!AG2160="x","L","")</f>
        <v/>
      </c>
      <c r="CS1995" s="44" t="str">
        <f>IF(Wedstrijden!AH2160="x","M","")</f>
        <v/>
      </c>
      <c r="CT1995" s="44" t="str">
        <f>IF(Wedstrijden!AI2160="x","Z","")</f>
        <v/>
      </c>
      <c r="CU1995" s="44" t="str">
        <f>IF(Wedstrijden!AJ2160="x","ZZ","")</f>
        <v/>
      </c>
      <c r="CV1995" s="44" t="str">
        <f>IF(COUNTA(Wedstrijden!AK2160:AQ2160)&lt;&gt;0,2,"")</f>
        <v/>
      </c>
      <c r="CW1995" s="44" t="str">
        <f t="shared" si="189"/>
        <v/>
      </c>
      <c r="CX1995" s="44" t="str">
        <f>IF(Wedstrijden!AK2160="x","BB","")</f>
        <v/>
      </c>
      <c r="CY1995" s="44" t="str">
        <f>IF(Wedstrijden!AL2160="x","B","")</f>
        <v/>
      </c>
      <c r="CZ1995" s="44" t="str">
        <f>IF(Wedstrijden!AM2160="x","L","")</f>
        <v/>
      </c>
      <c r="DA1995" s="44" t="str">
        <f>IF(Wedstrijden!AN2160="x","M","")</f>
        <v/>
      </c>
      <c r="DB1995" s="44" t="str">
        <f>IF(Wedstrijden!AO2160="x","Z","")</f>
        <v/>
      </c>
      <c r="DC1995" s="44" t="str">
        <f>IF(Wedstrijden!AP2160="x","ZZ","")</f>
        <v/>
      </c>
      <c r="DD1995" s="44" t="str">
        <f>IF(Wedstrijden!AQ2160="x","1.40","")</f>
        <v/>
      </c>
      <c r="DE1995" s="44" t="str">
        <f>IF(COUNTA(Wedstrijden!AR2160:AT2160)&lt;&gt;0,6,"")</f>
        <v/>
      </c>
      <c r="DF1995" s="44" t="str">
        <f t="shared" si="190"/>
        <v/>
      </c>
      <c r="DG1995" s="44" t="str">
        <f>IF(Wedstrijden!AR2160="x","L","")</f>
        <v/>
      </c>
      <c r="DH1995" s="44" t="str">
        <f>IF(Wedstrijden!AS2160="x","M","")</f>
        <v/>
      </c>
      <c r="DI1995" s="44" t="str">
        <f>IF(Wedstrijden!AT2160="x","Z","")</f>
        <v/>
      </c>
      <c r="DJ1995" s="44" t="str">
        <f>IF(COUNTA(Wedstrijden!AU2160:AW2160)&lt;&gt;0,6,"")</f>
        <v/>
      </c>
      <c r="DK1995" s="44" t="str">
        <f t="shared" si="191"/>
        <v/>
      </c>
      <c r="DL1995" s="44" t="str">
        <f>IF(Wedstrijden!AU2160="x","L","")</f>
        <v/>
      </c>
      <c r="DM1995" s="44" t="str">
        <f>IF(Wedstrijden!AV2160="x","M","")</f>
        <v/>
      </c>
      <c r="DN1995" s="44" t="str">
        <f>IF(Wedstrijden!AW2160="x","Z","")</f>
        <v/>
      </c>
    </row>
    <row r="1996" spans="1:118" ht="15">
      <c r="A1996" s="48" t="e">
        <f>Wedstrijden!#REF!</f>
        <v>#REF!</v>
      </c>
      <c r="B1996" s="44" t="str">
        <f>IFERROR(VLOOKUP(Wedstrijden!E2161,Wedstrijdlocaties!$B$2:$E$499,2,FALSE),"")</f>
        <v/>
      </c>
      <c r="C1996" s="44" t="str">
        <f>Wedstrijden!F2161</f>
        <v/>
      </c>
      <c r="D1996" s="44" t="str">
        <f>IFERROR(VLOOKUP(Wedstrijden!G2161,Organisaties!$B$2:$C$501,2,FALSE),"")</f>
        <v/>
      </c>
      <c r="E1996" s="44" t="str">
        <f>IFERROR(VLOOKUP(Wedstrijden!G2161,Organisaties!$B$2:$F$501,5,FALSE),"")</f>
        <v/>
      </c>
      <c r="F1996" s="44" t="str">
        <f>IF(Wedstrijden!BC2161&lt;&gt;"",Wedstrijden!BC2161,"")</f>
        <v/>
      </c>
      <c r="G1996" s="44">
        <f>IF(Wedstrijden!AY2161="Indoor",1,0)</f>
        <v>0</v>
      </c>
      <c r="H1996" s="44">
        <f>Wedstrijden!AZ2161</f>
        <v>0</v>
      </c>
      <c r="I1996" s="44" t="str">
        <f>IF(Wedstrijden!AX2161="Nee",0,IF(Wedstrijden!AX2161="Ja",1,""))</f>
        <v/>
      </c>
      <c r="J1996" s="44" t="str">
        <f>IF(Wedstrijden!BA2161&lt;&gt;"",Wedstrijden!BA2161,"")</f>
        <v/>
      </c>
      <c r="W1996" s="45"/>
      <c r="AE1996" s="45"/>
      <c r="AN1996" s="45"/>
      <c r="AU1996" s="45"/>
      <c r="BA1996" s="45"/>
      <c r="BE1996" s="45"/>
      <c r="BJ1996" s="44" t="str">
        <f>IF(COUNTA(Wedstrijden!I2161:S2161)&lt;&gt;0,1,"")</f>
        <v/>
      </c>
      <c r="BK1996" s="44" t="str">
        <f t="shared" si="186"/>
        <v/>
      </c>
      <c r="BL1996" s="44" t="str">
        <f>IF(Wedstrijden!I2161="x","AA","")</f>
        <v/>
      </c>
      <c r="BM1996" s="44" t="str">
        <f>IF(Wedstrijden!J2161="x","A","")</f>
        <v/>
      </c>
      <c r="BN1996" s="44" t="str">
        <f>IF(Wedstrijden!K2161="x","B1","")</f>
        <v/>
      </c>
      <c r="BO1996" s="44" t="str">
        <f>IF(Wedstrijden!L2161="x","BB","")</f>
        <v/>
      </c>
      <c r="BP1996" s="44" t="str">
        <f>IF(Wedstrijden!M2161="x","B","")</f>
        <v/>
      </c>
      <c r="BQ1996" s="44" t="str">
        <f>IF(Wedstrijden!N2161="x","L1","")</f>
        <v/>
      </c>
      <c r="BR1996" s="44" t="str">
        <f>IF(Wedstrijden!O2161="x","L2","")</f>
        <v/>
      </c>
      <c r="BS1996" s="44" t="str">
        <f>IF(Wedstrijden!P2161="x","M1","")</f>
        <v/>
      </c>
      <c r="BT1996" s="44" t="str">
        <f>IF(Wedstrijden!Q2161="x","M2","")</f>
        <v/>
      </c>
      <c r="BU1996" s="44" t="str">
        <f>IF(Wedstrijden!R2161="x","Z1","")</f>
        <v/>
      </c>
      <c r="BV1996" s="44" t="str">
        <f>IF(Wedstrijden!S2161="x","Z2","")</f>
        <v/>
      </c>
      <c r="BW1996" s="44" t="str">
        <f>IF(COUNTA(Wedstrijden!T2161:AB2161)&lt;&gt;0,1,"")</f>
        <v/>
      </c>
      <c r="BX1996" s="44" t="str">
        <f t="shared" si="187"/>
        <v/>
      </c>
      <c r="BY1996" s="44" t="str">
        <f>IF(Wedstrijden!T2161="x","BB","")</f>
        <v/>
      </c>
      <c r="BZ1996" s="44" t="str">
        <f>IF(Wedstrijden!U2161="x","B","")</f>
        <v/>
      </c>
      <c r="CA1996" s="44" t="str">
        <f>IF(Wedstrijden!V2161="x","L1","")</f>
        <v/>
      </c>
      <c r="CB1996" s="44" t="str">
        <f>IF(Wedstrijden!W2161="x","L2","")</f>
        <v/>
      </c>
      <c r="CC1996" s="44" t="str">
        <f>IF(Wedstrijden!X2161="x","M1","")</f>
        <v/>
      </c>
      <c r="CD1996" s="44" t="str">
        <f>IF(Wedstrijden!Y2161="x","M2","")</f>
        <v/>
      </c>
      <c r="CE1996" s="44" t="str">
        <f>IF(Wedstrijden!Z2161="x","Z1","")</f>
        <v/>
      </c>
      <c r="CF1996" s="44" t="str">
        <f>IF(Wedstrijden!AA2161="x","Z2","")</f>
        <v/>
      </c>
      <c r="CG1996" s="44" t="str">
        <f>IF(Wedstrijden!AB2161="x","ZZL","")</f>
        <v/>
      </c>
      <c r="CL1996" s="44" t="str">
        <f>IF(COUNTA(Wedstrijden!AC2161:AJ2161)&lt;&gt;0,2,"")</f>
        <v/>
      </c>
      <c r="CM1996" s="44" t="str">
        <f t="shared" si="188"/>
        <v/>
      </c>
      <c r="CN1996" s="44" t="str">
        <f>IF(Wedstrijden!AC2161="x","AA","")</f>
        <v/>
      </c>
      <c r="CO1996" s="44" t="str">
        <f>IF(Wedstrijden!AD2161="x","A","")</f>
        <v/>
      </c>
      <c r="CP1996" s="44" t="str">
        <f>IF(Wedstrijden!AE2161="x","BB","")</f>
        <v/>
      </c>
      <c r="CQ1996" s="44" t="str">
        <f>IF(Wedstrijden!AF2161="x","B","")</f>
        <v/>
      </c>
      <c r="CR1996" s="44" t="str">
        <f>IF(Wedstrijden!AG2161="x","L","")</f>
        <v/>
      </c>
      <c r="CS1996" s="44" t="str">
        <f>IF(Wedstrijden!AH2161="x","M","")</f>
        <v/>
      </c>
      <c r="CT1996" s="44" t="str">
        <f>IF(Wedstrijden!AI2161="x","Z","")</f>
        <v/>
      </c>
      <c r="CU1996" s="44" t="str">
        <f>IF(Wedstrijden!AJ2161="x","ZZ","")</f>
        <v/>
      </c>
      <c r="CV1996" s="44" t="str">
        <f>IF(COUNTA(Wedstrijden!AK2161:AQ2161)&lt;&gt;0,2,"")</f>
        <v/>
      </c>
      <c r="CW1996" s="44" t="str">
        <f t="shared" si="189"/>
        <v/>
      </c>
      <c r="CX1996" s="44" t="str">
        <f>IF(Wedstrijden!AK2161="x","BB","")</f>
        <v/>
      </c>
      <c r="CY1996" s="44" t="str">
        <f>IF(Wedstrijden!AL2161="x","B","")</f>
        <v/>
      </c>
      <c r="CZ1996" s="44" t="str">
        <f>IF(Wedstrijden!AM2161="x","L","")</f>
        <v/>
      </c>
      <c r="DA1996" s="44" t="str">
        <f>IF(Wedstrijden!AN2161="x","M","")</f>
        <v/>
      </c>
      <c r="DB1996" s="44" t="str">
        <f>IF(Wedstrijden!AO2161="x","Z","")</f>
        <v/>
      </c>
      <c r="DC1996" s="44" t="str">
        <f>IF(Wedstrijden!AP2161="x","ZZ","")</f>
        <v/>
      </c>
      <c r="DD1996" s="44" t="str">
        <f>IF(Wedstrijden!AQ2161="x","1.40","")</f>
        <v/>
      </c>
      <c r="DE1996" s="44" t="str">
        <f>IF(COUNTA(Wedstrijden!AR2161:AT2161)&lt;&gt;0,6,"")</f>
        <v/>
      </c>
      <c r="DF1996" s="44" t="str">
        <f t="shared" si="190"/>
        <v/>
      </c>
      <c r="DG1996" s="44" t="str">
        <f>IF(Wedstrijden!AR2161="x","L","")</f>
        <v/>
      </c>
      <c r="DH1996" s="44" t="str">
        <f>IF(Wedstrijden!AS2161="x","M","")</f>
        <v/>
      </c>
      <c r="DI1996" s="44" t="str">
        <f>IF(Wedstrijden!AT2161="x","Z","")</f>
        <v/>
      </c>
      <c r="DJ1996" s="44" t="str">
        <f>IF(COUNTA(Wedstrijden!AU2161:AW2161)&lt;&gt;0,6,"")</f>
        <v/>
      </c>
      <c r="DK1996" s="44" t="str">
        <f t="shared" si="191"/>
        <v/>
      </c>
      <c r="DL1996" s="44" t="str">
        <f>IF(Wedstrijden!AU2161="x","L","")</f>
        <v/>
      </c>
      <c r="DM1996" s="44" t="str">
        <f>IF(Wedstrijden!AV2161="x","M","")</f>
        <v/>
      </c>
      <c r="DN1996" s="44" t="str">
        <f>IF(Wedstrijden!AW2161="x","Z","")</f>
        <v/>
      </c>
    </row>
    <row r="1997" spans="1:118" ht="15">
      <c r="A1997" s="48" t="e">
        <f>Wedstrijden!#REF!</f>
        <v>#REF!</v>
      </c>
      <c r="B1997" s="44" t="str">
        <f>IFERROR(VLOOKUP(Wedstrijden!E2162,Wedstrijdlocaties!$B$2:$E$499,2,FALSE),"")</f>
        <v/>
      </c>
      <c r="C1997" s="44" t="str">
        <f>Wedstrijden!F2162</f>
        <v/>
      </c>
      <c r="D1997" s="44" t="str">
        <f>IFERROR(VLOOKUP(Wedstrijden!G2162,Organisaties!$B$2:$C$501,2,FALSE),"")</f>
        <v/>
      </c>
      <c r="E1997" s="44" t="str">
        <f>IFERROR(VLOOKUP(Wedstrijden!G2162,Organisaties!$B$2:$F$501,5,FALSE),"")</f>
        <v/>
      </c>
      <c r="F1997" s="44" t="str">
        <f>IF(Wedstrijden!BC2162&lt;&gt;"",Wedstrijden!BC2162,"")</f>
        <v/>
      </c>
      <c r="G1997" s="44">
        <f>IF(Wedstrijden!AY2162="Indoor",1,0)</f>
        <v>0</v>
      </c>
      <c r="H1997" s="44">
        <f>Wedstrijden!AZ2162</f>
        <v>0</v>
      </c>
      <c r="I1997" s="44" t="str">
        <f>IF(Wedstrijden!AX2162="Nee",0,IF(Wedstrijden!AX2162="Ja",1,""))</f>
        <v/>
      </c>
      <c r="J1997" s="44" t="str">
        <f>IF(Wedstrijden!BA2162&lt;&gt;"",Wedstrijden!BA2162,"")</f>
        <v/>
      </c>
      <c r="W1997" s="45"/>
      <c r="AE1997" s="45"/>
      <c r="AN1997" s="45"/>
      <c r="AU1997" s="45"/>
      <c r="BA1997" s="45"/>
      <c r="BE1997" s="45"/>
      <c r="BJ1997" s="44" t="str">
        <f>IF(COUNTA(Wedstrijden!I2162:S2162)&lt;&gt;0,1,"")</f>
        <v/>
      </c>
      <c r="BK1997" s="44" t="str">
        <f t="shared" si="186"/>
        <v/>
      </c>
      <c r="BL1997" s="44" t="str">
        <f>IF(Wedstrijden!I2162="x","AA","")</f>
        <v/>
      </c>
      <c r="BM1997" s="44" t="str">
        <f>IF(Wedstrijden!J2162="x","A","")</f>
        <v/>
      </c>
      <c r="BN1997" s="44" t="str">
        <f>IF(Wedstrijden!K2162="x","B1","")</f>
        <v/>
      </c>
      <c r="BO1997" s="44" t="str">
        <f>IF(Wedstrijden!L2162="x","BB","")</f>
        <v/>
      </c>
      <c r="BP1997" s="44" t="str">
        <f>IF(Wedstrijden!M2162="x","B","")</f>
        <v/>
      </c>
      <c r="BQ1997" s="44" t="str">
        <f>IF(Wedstrijden!N2162="x","L1","")</f>
        <v/>
      </c>
      <c r="BR1997" s="44" t="str">
        <f>IF(Wedstrijden!O2162="x","L2","")</f>
        <v/>
      </c>
      <c r="BS1997" s="44" t="str">
        <f>IF(Wedstrijden!P2162="x","M1","")</f>
        <v/>
      </c>
      <c r="BT1997" s="44" t="str">
        <f>IF(Wedstrijden!Q2162="x","M2","")</f>
        <v/>
      </c>
      <c r="BU1997" s="44" t="str">
        <f>IF(Wedstrijden!R2162="x","Z1","")</f>
        <v/>
      </c>
      <c r="BV1997" s="44" t="str">
        <f>IF(Wedstrijden!S2162="x","Z2","")</f>
        <v/>
      </c>
      <c r="BW1997" s="44" t="str">
        <f>IF(COUNTA(Wedstrijden!T2162:AB2162)&lt;&gt;0,1,"")</f>
        <v/>
      </c>
      <c r="BX1997" s="44" t="str">
        <f t="shared" si="187"/>
        <v/>
      </c>
      <c r="BY1997" s="44" t="str">
        <f>IF(Wedstrijden!T2162="x","BB","")</f>
        <v/>
      </c>
      <c r="BZ1997" s="44" t="str">
        <f>IF(Wedstrijden!U2162="x","B","")</f>
        <v/>
      </c>
      <c r="CA1997" s="44" t="str">
        <f>IF(Wedstrijden!V2162="x","L1","")</f>
        <v/>
      </c>
      <c r="CB1997" s="44" t="str">
        <f>IF(Wedstrijden!W2162="x","L2","")</f>
        <v/>
      </c>
      <c r="CC1997" s="44" t="str">
        <f>IF(Wedstrijden!X2162="x","M1","")</f>
        <v/>
      </c>
      <c r="CD1997" s="44" t="str">
        <f>IF(Wedstrijden!Y2162="x","M2","")</f>
        <v/>
      </c>
      <c r="CE1997" s="44" t="str">
        <f>IF(Wedstrijden!Z2162="x","Z1","")</f>
        <v/>
      </c>
      <c r="CF1997" s="44" t="str">
        <f>IF(Wedstrijden!AA2162="x","Z2","")</f>
        <v/>
      </c>
      <c r="CG1997" s="44" t="str">
        <f>IF(Wedstrijden!AB2162="x","ZZL","")</f>
        <v/>
      </c>
      <c r="CL1997" s="44" t="str">
        <f>IF(COUNTA(Wedstrijden!AC2162:AJ2162)&lt;&gt;0,2,"")</f>
        <v/>
      </c>
      <c r="CM1997" s="44" t="str">
        <f t="shared" si="188"/>
        <v/>
      </c>
      <c r="CN1997" s="44" t="str">
        <f>IF(Wedstrijden!AC2162="x","AA","")</f>
        <v/>
      </c>
      <c r="CO1997" s="44" t="str">
        <f>IF(Wedstrijden!AD2162="x","A","")</f>
        <v/>
      </c>
      <c r="CP1997" s="44" t="str">
        <f>IF(Wedstrijden!AE2162="x","BB","")</f>
        <v/>
      </c>
      <c r="CQ1997" s="44" t="str">
        <f>IF(Wedstrijden!AF2162="x","B","")</f>
        <v/>
      </c>
      <c r="CR1997" s="44" t="str">
        <f>IF(Wedstrijden!AG2162="x","L","")</f>
        <v/>
      </c>
      <c r="CS1997" s="44" t="str">
        <f>IF(Wedstrijden!AH2162="x","M","")</f>
        <v/>
      </c>
      <c r="CT1997" s="44" t="str">
        <f>IF(Wedstrijden!AI2162="x","Z","")</f>
        <v/>
      </c>
      <c r="CU1997" s="44" t="str">
        <f>IF(Wedstrijden!AJ2162="x","ZZ","")</f>
        <v/>
      </c>
      <c r="CV1997" s="44" t="str">
        <f>IF(COUNTA(Wedstrijden!AK2162:AQ2162)&lt;&gt;0,2,"")</f>
        <v/>
      </c>
      <c r="CW1997" s="44" t="str">
        <f t="shared" si="189"/>
        <v/>
      </c>
      <c r="CX1997" s="44" t="str">
        <f>IF(Wedstrijden!AK2162="x","BB","")</f>
        <v/>
      </c>
      <c r="CY1997" s="44" t="str">
        <f>IF(Wedstrijden!AL2162="x","B","")</f>
        <v/>
      </c>
      <c r="CZ1997" s="44" t="str">
        <f>IF(Wedstrijden!AM2162="x","L","")</f>
        <v/>
      </c>
      <c r="DA1997" s="44" t="str">
        <f>IF(Wedstrijden!AN2162="x","M","")</f>
        <v/>
      </c>
      <c r="DB1997" s="44" t="str">
        <f>IF(Wedstrijden!AO2162="x","Z","")</f>
        <v/>
      </c>
      <c r="DC1997" s="44" t="str">
        <f>IF(Wedstrijden!AP2162="x","ZZ","")</f>
        <v/>
      </c>
      <c r="DD1997" s="44" t="str">
        <f>IF(Wedstrijden!AQ2162="x","1.40","")</f>
        <v/>
      </c>
      <c r="DE1997" s="44" t="str">
        <f>IF(COUNTA(Wedstrijden!AR2162:AT2162)&lt;&gt;0,6,"")</f>
        <v/>
      </c>
      <c r="DF1997" s="44" t="str">
        <f t="shared" si="190"/>
        <v/>
      </c>
      <c r="DG1997" s="44" t="str">
        <f>IF(Wedstrijden!AR2162="x","L","")</f>
        <v/>
      </c>
      <c r="DH1997" s="44" t="str">
        <f>IF(Wedstrijden!AS2162="x","M","")</f>
        <v/>
      </c>
      <c r="DI1997" s="44" t="str">
        <f>IF(Wedstrijden!AT2162="x","Z","")</f>
        <v/>
      </c>
      <c r="DJ1997" s="44" t="str">
        <f>IF(COUNTA(Wedstrijden!AU2162:AW2162)&lt;&gt;0,6,"")</f>
        <v/>
      </c>
      <c r="DK1997" s="44" t="str">
        <f t="shared" si="191"/>
        <v/>
      </c>
      <c r="DL1997" s="44" t="str">
        <f>IF(Wedstrijden!AU2162="x","L","")</f>
        <v/>
      </c>
      <c r="DM1997" s="44" t="str">
        <f>IF(Wedstrijden!AV2162="x","M","")</f>
        <v/>
      </c>
      <c r="DN1997" s="44" t="str">
        <f>IF(Wedstrijden!AW2162="x","Z","")</f>
        <v/>
      </c>
    </row>
    <row r="1998" spans="1:118" ht="15">
      <c r="A1998" s="48" t="e">
        <f>Wedstrijden!#REF!</f>
        <v>#REF!</v>
      </c>
      <c r="B1998" s="44" t="str">
        <f>IFERROR(VLOOKUP(Wedstrijden!E2163,Wedstrijdlocaties!$B$2:$E$499,2,FALSE),"")</f>
        <v/>
      </c>
      <c r="C1998" s="44" t="str">
        <f>Wedstrijden!F2163</f>
        <v/>
      </c>
      <c r="D1998" s="44" t="str">
        <f>IFERROR(VLOOKUP(Wedstrijden!G2163,Organisaties!$B$2:$C$501,2,FALSE),"")</f>
        <v/>
      </c>
      <c r="E1998" s="44" t="str">
        <f>IFERROR(VLOOKUP(Wedstrijden!G2163,Organisaties!$B$2:$F$501,5,FALSE),"")</f>
        <v/>
      </c>
      <c r="F1998" s="44" t="str">
        <f>IF(Wedstrijden!BC2163&lt;&gt;"",Wedstrijden!BC2163,"")</f>
        <v/>
      </c>
      <c r="G1998" s="44">
        <f>IF(Wedstrijden!AY2163="Indoor",1,0)</f>
        <v>0</v>
      </c>
      <c r="H1998" s="44">
        <f>Wedstrijden!AZ2163</f>
        <v>0</v>
      </c>
      <c r="I1998" s="44" t="str">
        <f>IF(Wedstrijden!AX2163="Nee",0,IF(Wedstrijden!AX2163="Ja",1,""))</f>
        <v/>
      </c>
      <c r="J1998" s="44" t="str">
        <f>IF(Wedstrijden!BA2163&lt;&gt;"",Wedstrijden!BA2163,"")</f>
        <v/>
      </c>
      <c r="W1998" s="45"/>
      <c r="AE1998" s="45"/>
      <c r="AN1998" s="45"/>
      <c r="AU1998" s="45"/>
      <c r="BA1998" s="45"/>
      <c r="BE1998" s="45"/>
      <c r="BJ1998" s="44" t="str">
        <f>IF(COUNTA(Wedstrijden!I2163:S2163)&lt;&gt;0,1,"")</f>
        <v/>
      </c>
      <c r="BK1998" s="44" t="str">
        <f t="shared" si="186"/>
        <v/>
      </c>
      <c r="BL1998" s="44" t="str">
        <f>IF(Wedstrijden!I2163="x","AA","")</f>
        <v/>
      </c>
      <c r="BM1998" s="44" t="str">
        <f>IF(Wedstrijden!J2163="x","A","")</f>
        <v/>
      </c>
      <c r="BN1998" s="44" t="str">
        <f>IF(Wedstrijden!K2163="x","B1","")</f>
        <v/>
      </c>
      <c r="BO1998" s="44" t="str">
        <f>IF(Wedstrijden!L2163="x","BB","")</f>
        <v/>
      </c>
      <c r="BP1998" s="44" t="str">
        <f>IF(Wedstrijden!M2163="x","B","")</f>
        <v/>
      </c>
      <c r="BQ1998" s="44" t="str">
        <f>IF(Wedstrijden!N2163="x","L1","")</f>
        <v/>
      </c>
      <c r="BR1998" s="44" t="str">
        <f>IF(Wedstrijden!O2163="x","L2","")</f>
        <v/>
      </c>
      <c r="BS1998" s="44" t="str">
        <f>IF(Wedstrijden!P2163="x","M1","")</f>
        <v/>
      </c>
      <c r="BT1998" s="44" t="str">
        <f>IF(Wedstrijden!Q2163="x","M2","")</f>
        <v/>
      </c>
      <c r="BU1998" s="44" t="str">
        <f>IF(Wedstrijden!R2163="x","Z1","")</f>
        <v/>
      </c>
      <c r="BV1998" s="44" t="str">
        <f>IF(Wedstrijden!S2163="x","Z2","")</f>
        <v/>
      </c>
      <c r="BW1998" s="44" t="str">
        <f>IF(COUNTA(Wedstrijden!T2163:AB2163)&lt;&gt;0,1,"")</f>
        <v/>
      </c>
      <c r="BX1998" s="44" t="str">
        <f t="shared" si="187"/>
        <v/>
      </c>
      <c r="BY1998" s="44" t="str">
        <f>IF(Wedstrijden!T2163="x","BB","")</f>
        <v/>
      </c>
      <c r="BZ1998" s="44" t="str">
        <f>IF(Wedstrijden!U2163="x","B","")</f>
        <v/>
      </c>
      <c r="CA1998" s="44" t="str">
        <f>IF(Wedstrijden!V2163="x","L1","")</f>
        <v/>
      </c>
      <c r="CB1998" s="44" t="str">
        <f>IF(Wedstrijden!W2163="x","L2","")</f>
        <v/>
      </c>
      <c r="CC1998" s="44" t="str">
        <f>IF(Wedstrijden!X2163="x","M1","")</f>
        <v/>
      </c>
      <c r="CD1998" s="44" t="str">
        <f>IF(Wedstrijden!Y2163="x","M2","")</f>
        <v/>
      </c>
      <c r="CE1998" s="44" t="str">
        <f>IF(Wedstrijden!Z2163="x","Z1","")</f>
        <v/>
      </c>
      <c r="CF1998" s="44" t="str">
        <f>IF(Wedstrijden!AA2163="x","Z2","")</f>
        <v/>
      </c>
      <c r="CG1998" s="44" t="str">
        <f>IF(Wedstrijden!AB2163="x","ZZL","")</f>
        <v/>
      </c>
      <c r="CL1998" s="44" t="str">
        <f>IF(COUNTA(Wedstrijden!AC2163:AJ2163)&lt;&gt;0,2,"")</f>
        <v/>
      </c>
      <c r="CM1998" s="44" t="str">
        <f t="shared" si="188"/>
        <v/>
      </c>
      <c r="CN1998" s="44" t="str">
        <f>IF(Wedstrijden!AC2163="x","AA","")</f>
        <v/>
      </c>
      <c r="CO1998" s="44" t="str">
        <f>IF(Wedstrijden!AD2163="x","A","")</f>
        <v/>
      </c>
      <c r="CP1998" s="44" t="str">
        <f>IF(Wedstrijden!AE2163="x","BB","")</f>
        <v/>
      </c>
      <c r="CQ1998" s="44" t="str">
        <f>IF(Wedstrijden!AF2163="x","B","")</f>
        <v/>
      </c>
      <c r="CR1998" s="44" t="str">
        <f>IF(Wedstrijden!AG2163="x","L","")</f>
        <v/>
      </c>
      <c r="CS1998" s="44" t="str">
        <f>IF(Wedstrijden!AH2163="x","M","")</f>
        <v/>
      </c>
      <c r="CT1998" s="44" t="str">
        <f>IF(Wedstrijden!AI2163="x","Z","")</f>
        <v/>
      </c>
      <c r="CU1998" s="44" t="str">
        <f>IF(Wedstrijden!AJ2163="x","ZZ","")</f>
        <v/>
      </c>
      <c r="CV1998" s="44" t="str">
        <f>IF(COUNTA(Wedstrijden!AK2163:AQ2163)&lt;&gt;0,2,"")</f>
        <v/>
      </c>
      <c r="CW1998" s="44" t="str">
        <f t="shared" si="189"/>
        <v/>
      </c>
      <c r="CX1998" s="44" t="str">
        <f>IF(Wedstrijden!AK2163="x","BB","")</f>
        <v/>
      </c>
      <c r="CY1998" s="44" t="str">
        <f>IF(Wedstrijden!AL2163="x","B","")</f>
        <v/>
      </c>
      <c r="CZ1998" s="44" t="str">
        <f>IF(Wedstrijden!AM2163="x","L","")</f>
        <v/>
      </c>
      <c r="DA1998" s="44" t="str">
        <f>IF(Wedstrijden!AN2163="x","M","")</f>
        <v/>
      </c>
      <c r="DB1998" s="44" t="str">
        <f>IF(Wedstrijden!AO2163="x","Z","")</f>
        <v/>
      </c>
      <c r="DC1998" s="44" t="str">
        <f>IF(Wedstrijden!AP2163="x","ZZ","")</f>
        <v/>
      </c>
      <c r="DD1998" s="44" t="str">
        <f>IF(Wedstrijden!AQ2163="x","1.40","")</f>
        <v/>
      </c>
      <c r="DE1998" s="44" t="str">
        <f>IF(COUNTA(Wedstrijden!AR2163:AT2163)&lt;&gt;0,6,"")</f>
        <v/>
      </c>
      <c r="DF1998" s="44" t="str">
        <f t="shared" si="190"/>
        <v/>
      </c>
      <c r="DG1998" s="44" t="str">
        <f>IF(Wedstrijden!AR2163="x","L","")</f>
        <v/>
      </c>
      <c r="DH1998" s="44" t="str">
        <f>IF(Wedstrijden!AS2163="x","M","")</f>
        <v/>
      </c>
      <c r="DI1998" s="44" t="str">
        <f>IF(Wedstrijden!AT2163="x","Z","")</f>
        <v/>
      </c>
      <c r="DJ1998" s="44" t="str">
        <f>IF(COUNTA(Wedstrijden!AU2163:AW2163)&lt;&gt;0,6,"")</f>
        <v/>
      </c>
      <c r="DK1998" s="44" t="str">
        <f t="shared" si="191"/>
        <v/>
      </c>
      <c r="DL1998" s="44" t="str">
        <f>IF(Wedstrijden!AU2163="x","L","")</f>
        <v/>
      </c>
      <c r="DM1998" s="44" t="str">
        <f>IF(Wedstrijden!AV2163="x","M","")</f>
        <v/>
      </c>
      <c r="DN1998" s="44" t="str">
        <f>IF(Wedstrijden!AW2163="x","Z","")</f>
        <v/>
      </c>
    </row>
    <row r="1999" spans="1:118" ht="15">
      <c r="A1999" s="48" t="e">
        <f>Wedstrijden!#REF!</f>
        <v>#REF!</v>
      </c>
      <c r="B1999" s="44" t="str">
        <f>IFERROR(VLOOKUP(Wedstrijden!E2164,Wedstrijdlocaties!$B$2:$E$499,2,FALSE),"")</f>
        <v/>
      </c>
      <c r="C1999" s="44" t="str">
        <f>Wedstrijden!F2164</f>
        <v/>
      </c>
      <c r="D1999" s="44" t="str">
        <f>IFERROR(VLOOKUP(Wedstrijden!G2164,Organisaties!$B$2:$C$501,2,FALSE),"")</f>
        <v/>
      </c>
      <c r="E1999" s="44" t="str">
        <f>IFERROR(VLOOKUP(Wedstrijden!G2164,Organisaties!$B$2:$F$501,5,FALSE),"")</f>
        <v/>
      </c>
      <c r="F1999" s="44" t="str">
        <f>IF(Wedstrijden!BC2164&lt;&gt;"",Wedstrijden!BC2164,"")</f>
        <v/>
      </c>
      <c r="G1999" s="44">
        <f>IF(Wedstrijden!AY2164="Indoor",1,0)</f>
        <v>0</v>
      </c>
      <c r="H1999" s="44">
        <f>Wedstrijden!AZ2164</f>
        <v>0</v>
      </c>
      <c r="I1999" s="44" t="str">
        <f>IF(Wedstrijden!AX2164="Nee",0,IF(Wedstrijden!AX2164="Ja",1,""))</f>
        <v/>
      </c>
      <c r="J1999" s="44" t="str">
        <f>IF(Wedstrijden!BA2164&lt;&gt;"",Wedstrijden!BA2164,"")</f>
        <v/>
      </c>
      <c r="W1999" s="45"/>
      <c r="AE1999" s="45"/>
      <c r="AN1999" s="45"/>
      <c r="AU1999" s="45"/>
      <c r="BA1999" s="45"/>
      <c r="BE1999" s="45"/>
      <c r="BJ1999" s="44" t="str">
        <f>IF(COUNTA(Wedstrijden!I2164:S2164)&lt;&gt;0,1,"")</f>
        <v/>
      </c>
      <c r="BK1999" s="44" t="str">
        <f t="shared" si="186"/>
        <v/>
      </c>
      <c r="BL1999" s="44" t="str">
        <f>IF(Wedstrijden!I2164="x","AA","")</f>
        <v/>
      </c>
      <c r="BM1999" s="44" t="str">
        <f>IF(Wedstrijden!J2164="x","A","")</f>
        <v/>
      </c>
      <c r="BN1999" s="44" t="str">
        <f>IF(Wedstrijden!K2164="x","B1","")</f>
        <v/>
      </c>
      <c r="BO1999" s="44" t="str">
        <f>IF(Wedstrijden!L2164="x","BB","")</f>
        <v/>
      </c>
      <c r="BP1999" s="44" t="str">
        <f>IF(Wedstrijden!M2164="x","B","")</f>
        <v/>
      </c>
      <c r="BQ1999" s="44" t="str">
        <f>IF(Wedstrijden!N2164="x","L1","")</f>
        <v/>
      </c>
      <c r="BR1999" s="44" t="str">
        <f>IF(Wedstrijden!O2164="x","L2","")</f>
        <v/>
      </c>
      <c r="BS1999" s="44" t="str">
        <f>IF(Wedstrijden!P2164="x","M1","")</f>
        <v/>
      </c>
      <c r="BT1999" s="44" t="str">
        <f>IF(Wedstrijden!Q2164="x","M2","")</f>
        <v/>
      </c>
      <c r="BU1999" s="44" t="str">
        <f>IF(Wedstrijden!R2164="x","Z1","")</f>
        <v/>
      </c>
      <c r="BV1999" s="44" t="str">
        <f>IF(Wedstrijden!S2164="x","Z2","")</f>
        <v/>
      </c>
      <c r="BW1999" s="44" t="str">
        <f>IF(COUNTA(Wedstrijden!T2164:AB2164)&lt;&gt;0,1,"")</f>
        <v/>
      </c>
      <c r="BX1999" s="44" t="str">
        <f t="shared" si="187"/>
        <v/>
      </c>
      <c r="BY1999" s="44" t="str">
        <f>IF(Wedstrijden!T2164="x","BB","")</f>
        <v/>
      </c>
      <c r="BZ1999" s="44" t="str">
        <f>IF(Wedstrijden!U2164="x","B","")</f>
        <v/>
      </c>
      <c r="CA1999" s="44" t="str">
        <f>IF(Wedstrijden!V2164="x","L1","")</f>
        <v/>
      </c>
      <c r="CB1999" s="44" t="str">
        <f>IF(Wedstrijden!W2164="x","L2","")</f>
        <v/>
      </c>
      <c r="CC1999" s="44" t="str">
        <f>IF(Wedstrijden!X2164="x","M1","")</f>
        <v/>
      </c>
      <c r="CD1999" s="44" t="str">
        <f>IF(Wedstrijden!Y2164="x","M2","")</f>
        <v/>
      </c>
      <c r="CE1999" s="44" t="str">
        <f>IF(Wedstrijden!Z2164="x","Z1","")</f>
        <v/>
      </c>
      <c r="CF1999" s="44" t="str">
        <f>IF(Wedstrijden!AA2164="x","Z2","")</f>
        <v/>
      </c>
      <c r="CG1999" s="44" t="str">
        <f>IF(Wedstrijden!AB2164="x","ZZL","")</f>
        <v/>
      </c>
      <c r="CL1999" s="44" t="str">
        <f>IF(COUNTA(Wedstrijden!AC2164:AJ2164)&lt;&gt;0,2,"")</f>
        <v/>
      </c>
      <c r="CM1999" s="44" t="str">
        <f t="shared" si="188"/>
        <v/>
      </c>
      <c r="CN1999" s="44" t="str">
        <f>IF(Wedstrijden!AC2164="x","AA","")</f>
        <v/>
      </c>
      <c r="CO1999" s="44" t="str">
        <f>IF(Wedstrijden!AD2164="x","A","")</f>
        <v/>
      </c>
      <c r="CP1999" s="44" t="str">
        <f>IF(Wedstrijden!AE2164="x","BB","")</f>
        <v/>
      </c>
      <c r="CQ1999" s="44" t="str">
        <f>IF(Wedstrijden!AF2164="x","B","")</f>
        <v/>
      </c>
      <c r="CR1999" s="44" t="str">
        <f>IF(Wedstrijden!AG2164="x","L","")</f>
        <v/>
      </c>
      <c r="CS1999" s="44" t="str">
        <f>IF(Wedstrijden!AH2164="x","M","")</f>
        <v/>
      </c>
      <c r="CT1999" s="44" t="str">
        <f>IF(Wedstrijden!AI2164="x","Z","")</f>
        <v/>
      </c>
      <c r="CU1999" s="44" t="str">
        <f>IF(Wedstrijden!AJ2164="x","ZZ","")</f>
        <v/>
      </c>
      <c r="CV1999" s="44" t="str">
        <f>IF(COUNTA(Wedstrijden!AK2164:AQ2164)&lt;&gt;0,2,"")</f>
        <v/>
      </c>
      <c r="CW1999" s="44" t="str">
        <f t="shared" si="189"/>
        <v/>
      </c>
      <c r="CX1999" s="44" t="str">
        <f>IF(Wedstrijden!AK2164="x","BB","")</f>
        <v/>
      </c>
      <c r="CY1999" s="44" t="str">
        <f>IF(Wedstrijden!AL2164="x","B","")</f>
        <v/>
      </c>
      <c r="CZ1999" s="44" t="str">
        <f>IF(Wedstrijden!AM2164="x","L","")</f>
        <v/>
      </c>
      <c r="DA1999" s="44" t="str">
        <f>IF(Wedstrijden!AN2164="x","M","")</f>
        <v/>
      </c>
      <c r="DB1999" s="44" t="str">
        <f>IF(Wedstrijden!AO2164="x","Z","")</f>
        <v/>
      </c>
      <c r="DC1999" s="44" t="str">
        <f>IF(Wedstrijden!AP2164="x","ZZ","")</f>
        <v/>
      </c>
      <c r="DD1999" s="44" t="str">
        <f>IF(Wedstrijden!AQ2164="x","1.40","")</f>
        <v/>
      </c>
      <c r="DE1999" s="44" t="str">
        <f>IF(COUNTA(Wedstrijden!AR2164:AT2164)&lt;&gt;0,6,"")</f>
        <v/>
      </c>
      <c r="DF1999" s="44" t="str">
        <f t="shared" si="190"/>
        <v/>
      </c>
      <c r="DG1999" s="44" t="str">
        <f>IF(Wedstrijden!AR2164="x","L","")</f>
        <v/>
      </c>
      <c r="DH1999" s="44" t="str">
        <f>IF(Wedstrijden!AS2164="x","M","")</f>
        <v/>
      </c>
      <c r="DI1999" s="44" t="str">
        <f>IF(Wedstrijden!AT2164="x","Z","")</f>
        <v/>
      </c>
      <c r="DJ1999" s="44" t="str">
        <f>IF(COUNTA(Wedstrijden!AU2164:AW2164)&lt;&gt;0,6,"")</f>
        <v/>
      </c>
      <c r="DK1999" s="44" t="str">
        <f t="shared" si="191"/>
        <v/>
      </c>
      <c r="DL1999" s="44" t="str">
        <f>IF(Wedstrijden!AU2164="x","L","")</f>
        <v/>
      </c>
      <c r="DM1999" s="44" t="str">
        <f>IF(Wedstrijden!AV2164="x","M","")</f>
        <v/>
      </c>
      <c r="DN1999" s="44" t="str">
        <f>IF(Wedstrijden!AW2164="x","Z","")</f>
        <v/>
      </c>
    </row>
    <row r="2000" spans="1:118" ht="15">
      <c r="A2000" s="48" t="e">
        <f>Wedstrijden!#REF!</f>
        <v>#REF!</v>
      </c>
      <c r="B2000" s="44" t="str">
        <f>IFERROR(VLOOKUP(Wedstrijden!E2165,Wedstrijdlocaties!$B$2:$E$499,2,FALSE),"")</f>
        <v/>
      </c>
      <c r="C2000" s="44" t="str">
        <f>Wedstrijden!F2165</f>
        <v/>
      </c>
      <c r="D2000" s="44" t="str">
        <f>IFERROR(VLOOKUP(Wedstrijden!G2165,Organisaties!$B$2:$C$501,2,FALSE),"")</f>
        <v/>
      </c>
      <c r="E2000" s="44" t="str">
        <f>IFERROR(VLOOKUP(Wedstrijden!G2165,Organisaties!$B$2:$F$501,5,FALSE),"")</f>
        <v/>
      </c>
      <c r="F2000" s="44" t="str">
        <f>IF(Wedstrijden!BC2165&lt;&gt;"",Wedstrijden!BC2165,"")</f>
        <v/>
      </c>
      <c r="G2000" s="44">
        <f>IF(Wedstrijden!AY2165="Indoor",1,0)</f>
        <v>0</v>
      </c>
      <c r="H2000" s="44">
        <f>Wedstrijden!AZ2165</f>
        <v>0</v>
      </c>
      <c r="I2000" s="44" t="str">
        <f>IF(Wedstrijden!AX2165="Nee",0,IF(Wedstrijden!AX2165="Ja",1,""))</f>
        <v/>
      </c>
      <c r="J2000" s="44" t="str">
        <f>IF(Wedstrijden!BA2165&lt;&gt;"",Wedstrijden!BA2165,"")</f>
        <v/>
      </c>
      <c r="W2000" s="45"/>
      <c r="AE2000" s="45"/>
      <c r="AN2000" s="45"/>
      <c r="AU2000" s="45"/>
      <c r="BA2000" s="45"/>
      <c r="BE2000" s="45"/>
      <c r="BJ2000" s="44" t="str">
        <f>IF(COUNTA(Wedstrijden!I2165:S2165)&lt;&gt;0,1,"")</f>
        <v/>
      </c>
      <c r="BK2000" s="44" t="str">
        <f t="shared" si="186"/>
        <v/>
      </c>
      <c r="BL2000" s="44" t="str">
        <f>IF(Wedstrijden!I2165="x","AA","")</f>
        <v/>
      </c>
      <c r="BM2000" s="44" t="str">
        <f>IF(Wedstrijden!J2165="x","A","")</f>
        <v/>
      </c>
      <c r="BN2000" s="44" t="str">
        <f>IF(Wedstrijden!K2165="x","B1","")</f>
        <v/>
      </c>
      <c r="BO2000" s="44" t="str">
        <f>IF(Wedstrijden!L2165="x","BB","")</f>
        <v/>
      </c>
      <c r="BP2000" s="44" t="str">
        <f>IF(Wedstrijden!M2165="x","B","")</f>
        <v/>
      </c>
      <c r="BQ2000" s="44" t="str">
        <f>IF(Wedstrijden!N2165="x","L1","")</f>
        <v/>
      </c>
      <c r="BR2000" s="44" t="str">
        <f>IF(Wedstrijden!O2165="x","L2","")</f>
        <v/>
      </c>
      <c r="BS2000" s="44" t="str">
        <f>IF(Wedstrijden!P2165="x","M1","")</f>
        <v/>
      </c>
      <c r="BT2000" s="44" t="str">
        <f>IF(Wedstrijden!Q2165="x","M2","")</f>
        <v/>
      </c>
      <c r="BU2000" s="44" t="str">
        <f>IF(Wedstrijden!R2165="x","Z1","")</f>
        <v/>
      </c>
      <c r="BV2000" s="44" t="str">
        <f>IF(Wedstrijden!S2165="x","Z2","")</f>
        <v/>
      </c>
      <c r="BW2000" s="44" t="str">
        <f>IF(COUNTA(Wedstrijden!T2165:AB2165)&lt;&gt;0,1,"")</f>
        <v/>
      </c>
      <c r="BX2000" s="44" t="str">
        <f t="shared" si="187"/>
        <v/>
      </c>
      <c r="BY2000" s="44" t="str">
        <f>IF(Wedstrijden!T2165="x","BB","")</f>
        <v/>
      </c>
      <c r="BZ2000" s="44" t="str">
        <f>IF(Wedstrijden!U2165="x","B","")</f>
        <v/>
      </c>
      <c r="CA2000" s="44" t="str">
        <f>IF(Wedstrijden!V2165="x","L1","")</f>
        <v/>
      </c>
      <c r="CB2000" s="44" t="str">
        <f>IF(Wedstrijden!W2165="x","L2","")</f>
        <v/>
      </c>
      <c r="CC2000" s="44" t="str">
        <f>IF(Wedstrijden!X2165="x","M1","")</f>
        <v/>
      </c>
      <c r="CD2000" s="44" t="str">
        <f>IF(Wedstrijden!Y2165="x","M2","")</f>
        <v/>
      </c>
      <c r="CE2000" s="44" t="str">
        <f>IF(Wedstrijden!Z2165="x","Z1","")</f>
        <v/>
      </c>
      <c r="CF2000" s="44" t="str">
        <f>IF(Wedstrijden!AA2165="x","Z2","")</f>
        <v/>
      </c>
      <c r="CG2000" s="44" t="str">
        <f>IF(Wedstrijden!AB2165="x","ZZL","")</f>
        <v/>
      </c>
      <c r="CL2000" s="44" t="str">
        <f>IF(COUNTA(Wedstrijden!AC2165:AJ2165)&lt;&gt;0,2,"")</f>
        <v/>
      </c>
      <c r="CM2000" s="44" t="str">
        <f t="shared" si="188"/>
        <v/>
      </c>
      <c r="CN2000" s="44" t="str">
        <f>IF(Wedstrijden!AC2165="x","AA","")</f>
        <v/>
      </c>
      <c r="CO2000" s="44" t="str">
        <f>IF(Wedstrijden!AD2165="x","A","")</f>
        <v/>
      </c>
      <c r="CP2000" s="44" t="str">
        <f>IF(Wedstrijden!AE2165="x","BB","")</f>
        <v/>
      </c>
      <c r="CQ2000" s="44" t="str">
        <f>IF(Wedstrijden!AF2165="x","B","")</f>
        <v/>
      </c>
      <c r="CR2000" s="44" t="str">
        <f>IF(Wedstrijden!AG2165="x","L","")</f>
        <v/>
      </c>
      <c r="CS2000" s="44" t="str">
        <f>IF(Wedstrijden!AH2165="x","M","")</f>
        <v/>
      </c>
      <c r="CT2000" s="44" t="str">
        <f>IF(Wedstrijden!AI2165="x","Z","")</f>
        <v/>
      </c>
      <c r="CU2000" s="44" t="str">
        <f>IF(Wedstrijden!AJ2165="x","ZZ","")</f>
        <v/>
      </c>
      <c r="CV2000" s="44" t="str">
        <f>IF(COUNTA(Wedstrijden!AK2165:AQ2165)&lt;&gt;0,2,"")</f>
        <v/>
      </c>
      <c r="CW2000" s="44" t="str">
        <f t="shared" si="189"/>
        <v/>
      </c>
      <c r="CX2000" s="44" t="str">
        <f>IF(Wedstrijden!AK2165="x","BB","")</f>
        <v/>
      </c>
      <c r="CY2000" s="44" t="str">
        <f>IF(Wedstrijden!AL2165="x","B","")</f>
        <v/>
      </c>
      <c r="CZ2000" s="44" t="str">
        <f>IF(Wedstrijden!AM2165="x","L","")</f>
        <v/>
      </c>
      <c r="DA2000" s="44" t="str">
        <f>IF(Wedstrijden!AN2165="x","M","")</f>
        <v/>
      </c>
      <c r="DB2000" s="44" t="str">
        <f>IF(Wedstrijden!AO2165="x","Z","")</f>
        <v/>
      </c>
      <c r="DC2000" s="44" t="str">
        <f>IF(Wedstrijden!AP2165="x","ZZ","")</f>
        <v/>
      </c>
      <c r="DD2000" s="44" t="str">
        <f>IF(Wedstrijden!AQ2165="x","1.40","")</f>
        <v/>
      </c>
      <c r="DE2000" s="44" t="str">
        <f>IF(COUNTA(Wedstrijden!AR2165:AT2165)&lt;&gt;0,6,"")</f>
        <v/>
      </c>
      <c r="DF2000" s="44" t="str">
        <f t="shared" si="190"/>
        <v/>
      </c>
      <c r="DG2000" s="44" t="str">
        <f>IF(Wedstrijden!AR2165="x","L","")</f>
        <v/>
      </c>
      <c r="DH2000" s="44" t="str">
        <f>IF(Wedstrijden!AS2165="x","M","")</f>
        <v/>
      </c>
      <c r="DI2000" s="44" t="str">
        <f>IF(Wedstrijden!AT2165="x","Z","")</f>
        <v/>
      </c>
      <c r="DJ2000" s="44" t="str">
        <f>IF(COUNTA(Wedstrijden!AU2165:AW2165)&lt;&gt;0,6,"")</f>
        <v/>
      </c>
      <c r="DK2000" s="44" t="str">
        <f t="shared" si="191"/>
        <v/>
      </c>
      <c r="DL2000" s="44" t="str">
        <f>IF(Wedstrijden!AU2165="x","L","")</f>
        <v/>
      </c>
      <c r="DM2000" s="44" t="str">
        <f>IF(Wedstrijden!AV2165="x","M","")</f>
        <v/>
      </c>
      <c r="DN2000" s="44" t="str">
        <f>IF(Wedstrijden!AW2165="x","Z","")</f>
        <v/>
      </c>
    </row>
    <row r="2001" spans="1:118" ht="15">
      <c r="A2001" s="48" t="e">
        <f>Wedstrijden!#REF!</f>
        <v>#REF!</v>
      </c>
      <c r="B2001" s="44" t="str">
        <f>IFERROR(VLOOKUP(Wedstrijden!E2166,Wedstrijdlocaties!$B$2:$E$499,2,FALSE),"")</f>
        <v/>
      </c>
      <c r="C2001" s="44" t="str">
        <f>Wedstrijden!F2166</f>
        <v/>
      </c>
      <c r="D2001" s="44" t="str">
        <f>IFERROR(VLOOKUP(Wedstrijden!G2166,Organisaties!$B$2:$C$501,2,FALSE),"")</f>
        <v/>
      </c>
      <c r="E2001" s="44" t="str">
        <f>IFERROR(VLOOKUP(Wedstrijden!G2166,Organisaties!$B$2:$F$501,5,FALSE),"")</f>
        <v/>
      </c>
      <c r="F2001" s="44" t="str">
        <f>IF(Wedstrijden!BC2166&lt;&gt;"",Wedstrijden!BC2166,"")</f>
        <v/>
      </c>
      <c r="G2001" s="44">
        <f>IF(Wedstrijden!AY2166="Indoor",1,0)</f>
        <v>0</v>
      </c>
      <c r="H2001" s="44">
        <f>Wedstrijden!AZ2166</f>
        <v>0</v>
      </c>
      <c r="I2001" s="44" t="str">
        <f>IF(Wedstrijden!AX2166="Nee",0,IF(Wedstrijden!AX2166="Ja",1,""))</f>
        <v/>
      </c>
      <c r="J2001" s="44" t="str">
        <f>IF(Wedstrijden!BA2166&lt;&gt;"",Wedstrijden!BA2166,"")</f>
        <v/>
      </c>
      <c r="W2001" s="45"/>
      <c r="AE2001" s="45"/>
      <c r="AN2001" s="45"/>
      <c r="AU2001" s="45"/>
      <c r="BA2001" s="45"/>
      <c r="BE2001" s="45"/>
      <c r="BJ2001" s="44" t="str">
        <f>IF(COUNTA(Wedstrijden!I2166:S2166)&lt;&gt;0,1,"")</f>
        <v/>
      </c>
      <c r="BK2001" s="44" t="str">
        <f t="shared" si="186"/>
        <v/>
      </c>
      <c r="BL2001" s="44" t="str">
        <f>IF(Wedstrijden!I2166="x","AA","")</f>
        <v/>
      </c>
      <c r="BM2001" s="44" t="str">
        <f>IF(Wedstrijden!J2166="x","A","")</f>
        <v/>
      </c>
      <c r="BN2001" s="44" t="str">
        <f>IF(Wedstrijden!K2166="x","B1","")</f>
        <v/>
      </c>
      <c r="BO2001" s="44" t="str">
        <f>IF(Wedstrijden!L2166="x","BB","")</f>
        <v/>
      </c>
      <c r="BP2001" s="44" t="str">
        <f>IF(Wedstrijden!M2166="x","B","")</f>
        <v/>
      </c>
      <c r="BQ2001" s="44" t="str">
        <f>IF(Wedstrijden!N2166="x","L1","")</f>
        <v/>
      </c>
      <c r="BR2001" s="44" t="str">
        <f>IF(Wedstrijden!O2166="x","L2","")</f>
        <v/>
      </c>
      <c r="BS2001" s="44" t="str">
        <f>IF(Wedstrijden!P2166="x","M1","")</f>
        <v/>
      </c>
      <c r="BT2001" s="44" t="str">
        <f>IF(Wedstrijden!Q2166="x","M2","")</f>
        <v/>
      </c>
      <c r="BU2001" s="44" t="str">
        <f>IF(Wedstrijden!R2166="x","Z1","")</f>
        <v/>
      </c>
      <c r="BV2001" s="44" t="str">
        <f>IF(Wedstrijden!S2166="x","Z2","")</f>
        <v/>
      </c>
      <c r="BW2001" s="44" t="str">
        <f>IF(COUNTA(Wedstrijden!T2166:AB2166)&lt;&gt;0,1,"")</f>
        <v/>
      </c>
      <c r="BX2001" s="44" t="str">
        <f t="shared" si="187"/>
        <v/>
      </c>
      <c r="BY2001" s="44" t="str">
        <f>IF(Wedstrijden!T2166="x","BB","")</f>
        <v/>
      </c>
      <c r="BZ2001" s="44" t="str">
        <f>IF(Wedstrijden!U2166="x","B","")</f>
        <v/>
      </c>
      <c r="CA2001" s="44" t="str">
        <f>IF(Wedstrijden!V2166="x","L1","")</f>
        <v/>
      </c>
      <c r="CB2001" s="44" t="str">
        <f>IF(Wedstrijden!W2166="x","L2","")</f>
        <v/>
      </c>
      <c r="CC2001" s="44" t="str">
        <f>IF(Wedstrijden!X2166="x","M1","")</f>
        <v/>
      </c>
      <c r="CD2001" s="44" t="str">
        <f>IF(Wedstrijden!Y2166="x","M2","")</f>
        <v/>
      </c>
      <c r="CE2001" s="44" t="str">
        <f>IF(Wedstrijden!Z2166="x","Z1","")</f>
        <v/>
      </c>
      <c r="CF2001" s="44" t="str">
        <f>IF(Wedstrijden!AA2166="x","Z2","")</f>
        <v/>
      </c>
      <c r="CG2001" s="44" t="str">
        <f>IF(Wedstrijden!AB2166="x","ZZL","")</f>
        <v/>
      </c>
      <c r="CL2001" s="44" t="str">
        <f>IF(COUNTA(Wedstrijden!AC2166:AJ2166)&lt;&gt;0,2,"")</f>
        <v/>
      </c>
      <c r="CM2001" s="44" t="str">
        <f t="shared" si="188"/>
        <v/>
      </c>
      <c r="CN2001" s="44" t="str">
        <f>IF(Wedstrijden!AC2166="x","AA","")</f>
        <v/>
      </c>
      <c r="CO2001" s="44" t="str">
        <f>IF(Wedstrijden!AD2166="x","A","")</f>
        <v/>
      </c>
      <c r="CP2001" s="44" t="str">
        <f>IF(Wedstrijden!AE2166="x","BB","")</f>
        <v/>
      </c>
      <c r="CQ2001" s="44" t="str">
        <f>IF(Wedstrijden!AF2166="x","B","")</f>
        <v/>
      </c>
      <c r="CR2001" s="44" t="str">
        <f>IF(Wedstrijden!AG2166="x","L","")</f>
        <v/>
      </c>
      <c r="CS2001" s="44" t="str">
        <f>IF(Wedstrijden!AH2166="x","M","")</f>
        <v/>
      </c>
      <c r="CT2001" s="44" t="str">
        <f>IF(Wedstrijden!AI2166="x","Z","")</f>
        <v/>
      </c>
      <c r="CU2001" s="44" t="str">
        <f>IF(Wedstrijden!AJ2166="x","ZZ","")</f>
        <v/>
      </c>
      <c r="CV2001" s="44" t="str">
        <f>IF(COUNTA(Wedstrijden!AK2166:AQ2166)&lt;&gt;0,2,"")</f>
        <v/>
      </c>
      <c r="CW2001" s="44" t="str">
        <f t="shared" si="189"/>
        <v/>
      </c>
      <c r="CX2001" s="44" t="str">
        <f>IF(Wedstrijden!AK2166="x","BB","")</f>
        <v/>
      </c>
      <c r="CY2001" s="44" t="str">
        <f>IF(Wedstrijden!AL2166="x","B","")</f>
        <v/>
      </c>
      <c r="CZ2001" s="44" t="str">
        <f>IF(Wedstrijden!AM2166="x","L","")</f>
        <v/>
      </c>
      <c r="DA2001" s="44" t="str">
        <f>IF(Wedstrijden!AN2166="x","M","")</f>
        <v/>
      </c>
      <c r="DB2001" s="44" t="str">
        <f>IF(Wedstrijden!AO2166="x","Z","")</f>
        <v/>
      </c>
      <c r="DC2001" s="44" t="str">
        <f>IF(Wedstrijden!AP2166="x","ZZ","")</f>
        <v/>
      </c>
      <c r="DD2001" s="44" t="str">
        <f>IF(Wedstrijden!AQ2166="x","1.40","")</f>
        <v/>
      </c>
      <c r="DE2001" s="44" t="str">
        <f>IF(COUNTA(Wedstrijden!AR2166:AT2166)&lt;&gt;0,6,"")</f>
        <v/>
      </c>
      <c r="DF2001" s="44" t="str">
        <f t="shared" si="190"/>
        <v/>
      </c>
      <c r="DG2001" s="44" t="str">
        <f>IF(Wedstrijden!AR2166="x","L","")</f>
        <v/>
      </c>
      <c r="DH2001" s="44" t="str">
        <f>IF(Wedstrijden!AS2166="x","M","")</f>
        <v/>
      </c>
      <c r="DI2001" s="44" t="str">
        <f>IF(Wedstrijden!AT2166="x","Z","")</f>
        <v/>
      </c>
      <c r="DJ2001" s="44" t="str">
        <f>IF(COUNTA(Wedstrijden!AU2166:AW2166)&lt;&gt;0,6,"")</f>
        <v/>
      </c>
      <c r="DK2001" s="44" t="str">
        <f t="shared" si="191"/>
        <v/>
      </c>
      <c r="DL2001" s="44" t="str">
        <f>IF(Wedstrijden!AU2166="x","L","")</f>
        <v/>
      </c>
      <c r="DM2001" s="44" t="str">
        <f>IF(Wedstrijden!AV2166="x","M","")</f>
        <v/>
      </c>
      <c r="DN2001" s="44" t="str">
        <f>IF(Wedstrijden!AW2166="x","Z","")</f>
        <v/>
      </c>
    </row>
    <row r="2002" spans="1:118" ht="15">
      <c r="A2002" s="48" t="e">
        <f>Wedstrijden!#REF!</f>
        <v>#REF!</v>
      </c>
      <c r="B2002" s="44" t="str">
        <f>IFERROR(VLOOKUP(Wedstrijden!E2167,Wedstrijdlocaties!$B$2:$E$499,2,FALSE),"")</f>
        <v/>
      </c>
      <c r="C2002" s="44" t="str">
        <f>Wedstrijden!F2167</f>
        <v/>
      </c>
      <c r="D2002" s="44" t="str">
        <f>IFERROR(VLOOKUP(Wedstrijden!G2167,Organisaties!$B$2:$C$501,2,FALSE),"")</f>
        <v/>
      </c>
      <c r="E2002" s="44" t="str">
        <f>IFERROR(VLOOKUP(Wedstrijden!G2167,Organisaties!$B$2:$F$501,5,FALSE),"")</f>
        <v/>
      </c>
      <c r="F2002" s="44" t="str">
        <f>IF(Wedstrijden!BC2167&lt;&gt;"",Wedstrijden!BC2167,"")</f>
        <v/>
      </c>
      <c r="G2002" s="44">
        <f>IF(Wedstrijden!AY2167="Indoor",1,0)</f>
        <v>0</v>
      </c>
      <c r="H2002" s="44">
        <f>Wedstrijden!AZ2167</f>
        <v>0</v>
      </c>
      <c r="I2002" s="44" t="str">
        <f>IF(Wedstrijden!AX2167="Nee",0,IF(Wedstrijden!AX2167="Ja",1,""))</f>
        <v/>
      </c>
      <c r="J2002" s="44" t="str">
        <f>IF(Wedstrijden!BA2167&lt;&gt;"",Wedstrijden!BA2167,"")</f>
        <v/>
      </c>
      <c r="W2002" s="45"/>
      <c r="AE2002" s="45"/>
      <c r="AN2002" s="45"/>
      <c r="AU2002" s="45"/>
      <c r="BA2002" s="45"/>
      <c r="BE2002" s="45"/>
      <c r="BJ2002" s="44" t="str">
        <f>IF(COUNTA(Wedstrijden!I2167:S2167)&lt;&gt;0,1,"")</f>
        <v/>
      </c>
      <c r="BK2002" s="44" t="str">
        <f t="shared" si="186"/>
        <v/>
      </c>
      <c r="BL2002" s="44" t="str">
        <f>IF(Wedstrijden!I2167="x","AA","")</f>
        <v/>
      </c>
      <c r="BM2002" s="44" t="str">
        <f>IF(Wedstrijden!J2167="x","A","")</f>
        <v/>
      </c>
      <c r="BN2002" s="44" t="str">
        <f>IF(Wedstrijden!K2167="x","B1","")</f>
        <v/>
      </c>
      <c r="BO2002" s="44" t="str">
        <f>IF(Wedstrijden!L2167="x","BB","")</f>
        <v/>
      </c>
      <c r="BP2002" s="44" t="str">
        <f>IF(Wedstrijden!M2167="x","B","")</f>
        <v/>
      </c>
      <c r="BQ2002" s="44" t="str">
        <f>IF(Wedstrijden!N2167="x","L1","")</f>
        <v/>
      </c>
      <c r="BR2002" s="44" t="str">
        <f>IF(Wedstrijden!O2167="x","L2","")</f>
        <v/>
      </c>
      <c r="BS2002" s="44" t="str">
        <f>IF(Wedstrijden!P2167="x","M1","")</f>
        <v/>
      </c>
      <c r="BT2002" s="44" t="str">
        <f>IF(Wedstrijden!Q2167="x","M2","")</f>
        <v/>
      </c>
      <c r="BU2002" s="44" t="str">
        <f>IF(Wedstrijden!R2167="x","Z1","")</f>
        <v/>
      </c>
      <c r="BV2002" s="44" t="str">
        <f>IF(Wedstrijden!S2167="x","Z2","")</f>
        <v/>
      </c>
      <c r="BW2002" s="44" t="str">
        <f>IF(COUNTA(Wedstrijden!T2167:AB2167)&lt;&gt;0,1,"")</f>
        <v/>
      </c>
      <c r="BX2002" s="44" t="str">
        <f t="shared" si="187"/>
        <v/>
      </c>
      <c r="BY2002" s="44" t="str">
        <f>IF(Wedstrijden!T2167="x","BB","")</f>
        <v/>
      </c>
      <c r="BZ2002" s="44" t="str">
        <f>IF(Wedstrijden!U2167="x","B","")</f>
        <v/>
      </c>
      <c r="CA2002" s="44" t="str">
        <f>IF(Wedstrijden!V2167="x","L1","")</f>
        <v/>
      </c>
      <c r="CB2002" s="44" t="str">
        <f>IF(Wedstrijden!W2167="x","L2","")</f>
        <v/>
      </c>
      <c r="CC2002" s="44" t="str">
        <f>IF(Wedstrijden!X2167="x","M1","")</f>
        <v/>
      </c>
      <c r="CD2002" s="44" t="str">
        <f>IF(Wedstrijden!Y2167="x","M2","")</f>
        <v/>
      </c>
      <c r="CE2002" s="44" t="str">
        <f>IF(Wedstrijden!Z2167="x","Z1","")</f>
        <v/>
      </c>
      <c r="CF2002" s="44" t="str">
        <f>IF(Wedstrijden!AA2167="x","Z2","")</f>
        <v/>
      </c>
      <c r="CG2002" s="44" t="str">
        <f>IF(Wedstrijden!AB2167="x","ZZL","")</f>
        <v/>
      </c>
      <c r="CL2002" s="44" t="str">
        <f>IF(COUNTA(Wedstrijden!AC2167:AJ2167)&lt;&gt;0,2,"")</f>
        <v/>
      </c>
      <c r="CM2002" s="44" t="str">
        <f t="shared" si="188"/>
        <v/>
      </c>
      <c r="CN2002" s="44" t="str">
        <f>IF(Wedstrijden!AC2167="x","AA","")</f>
        <v/>
      </c>
      <c r="CO2002" s="44" t="str">
        <f>IF(Wedstrijden!AD2167="x","A","")</f>
        <v/>
      </c>
      <c r="CP2002" s="44" t="str">
        <f>IF(Wedstrijden!AE2167="x","BB","")</f>
        <v/>
      </c>
      <c r="CQ2002" s="44" t="str">
        <f>IF(Wedstrijden!AF2167="x","B","")</f>
        <v/>
      </c>
      <c r="CR2002" s="44" t="str">
        <f>IF(Wedstrijden!AG2167="x","L","")</f>
        <v/>
      </c>
      <c r="CS2002" s="44" t="str">
        <f>IF(Wedstrijden!AH2167="x","M","")</f>
        <v/>
      </c>
      <c r="CT2002" s="44" t="str">
        <f>IF(Wedstrijden!AI2167="x","Z","")</f>
        <v/>
      </c>
      <c r="CU2002" s="44" t="str">
        <f>IF(Wedstrijden!AJ2167="x","ZZ","")</f>
        <v/>
      </c>
      <c r="CV2002" s="44" t="str">
        <f>IF(COUNTA(Wedstrijden!AK2167:AQ2167)&lt;&gt;0,2,"")</f>
        <v/>
      </c>
      <c r="CW2002" s="44" t="str">
        <f t="shared" si="189"/>
        <v/>
      </c>
      <c r="CX2002" s="44" t="str">
        <f>IF(Wedstrijden!AK2167="x","BB","")</f>
        <v/>
      </c>
      <c r="CY2002" s="44" t="str">
        <f>IF(Wedstrijden!AL2167="x","B","")</f>
        <v/>
      </c>
      <c r="CZ2002" s="44" t="str">
        <f>IF(Wedstrijden!AM2167="x","L","")</f>
        <v/>
      </c>
      <c r="DA2002" s="44" t="str">
        <f>IF(Wedstrijden!AN2167="x","M","")</f>
        <v/>
      </c>
      <c r="DB2002" s="44" t="str">
        <f>IF(Wedstrijden!AO2167="x","Z","")</f>
        <v/>
      </c>
      <c r="DC2002" s="44" t="str">
        <f>IF(Wedstrijden!AP2167="x","ZZ","")</f>
        <v/>
      </c>
      <c r="DD2002" s="44" t="str">
        <f>IF(Wedstrijden!AQ2167="x","1.40","")</f>
        <v/>
      </c>
      <c r="DE2002" s="44" t="str">
        <f>IF(COUNTA(Wedstrijden!AR2167:AT2167)&lt;&gt;0,6,"")</f>
        <v/>
      </c>
      <c r="DF2002" s="44" t="str">
        <f t="shared" si="190"/>
        <v/>
      </c>
      <c r="DG2002" s="44" t="str">
        <f>IF(Wedstrijden!AR2167="x","L","")</f>
        <v/>
      </c>
      <c r="DH2002" s="44" t="str">
        <f>IF(Wedstrijden!AS2167="x","M","")</f>
        <v/>
      </c>
      <c r="DI2002" s="44" t="str">
        <f>IF(Wedstrijden!AT2167="x","Z","")</f>
        <v/>
      </c>
      <c r="DJ2002" s="44" t="str">
        <f>IF(COUNTA(Wedstrijden!AU2167:AW2167)&lt;&gt;0,6,"")</f>
        <v/>
      </c>
      <c r="DK2002" s="44" t="str">
        <f t="shared" si="191"/>
        <v/>
      </c>
      <c r="DL2002" s="44" t="str">
        <f>IF(Wedstrijden!AU2167="x","L","")</f>
        <v/>
      </c>
      <c r="DM2002" s="44" t="str">
        <f>IF(Wedstrijden!AV2167="x","M","")</f>
        <v/>
      </c>
      <c r="DN2002" s="44" t="str">
        <f>IF(Wedstrijden!AW2167="x","Z","")</f>
        <v/>
      </c>
    </row>
    <row r="2003" spans="1:118" ht="15">
      <c r="A2003" s="48" t="e">
        <f>Wedstrijden!#REF!</f>
        <v>#REF!</v>
      </c>
      <c r="B2003" s="44" t="str">
        <f>IFERROR(VLOOKUP(Wedstrijden!E2168,Wedstrijdlocaties!$B$2:$E$499,2,FALSE),"")</f>
        <v/>
      </c>
      <c r="C2003" s="44" t="str">
        <f>Wedstrijden!F2168</f>
        <v/>
      </c>
      <c r="D2003" s="44" t="str">
        <f>IFERROR(VLOOKUP(Wedstrijden!G2168,Organisaties!$B$2:$C$501,2,FALSE),"")</f>
        <v/>
      </c>
      <c r="E2003" s="44" t="str">
        <f>IFERROR(VLOOKUP(Wedstrijden!G2168,Organisaties!$B$2:$F$501,5,FALSE),"")</f>
        <v/>
      </c>
      <c r="F2003" s="44" t="str">
        <f>IF(Wedstrijden!BC2168&lt;&gt;"",Wedstrijden!BC2168,"")</f>
        <v/>
      </c>
      <c r="G2003" s="44">
        <f>IF(Wedstrijden!AY2168="Indoor",1,0)</f>
        <v>0</v>
      </c>
      <c r="H2003" s="44">
        <f>Wedstrijden!AZ2168</f>
        <v>0</v>
      </c>
      <c r="I2003" s="44" t="str">
        <f>IF(Wedstrijden!AX2168="Nee",0,IF(Wedstrijden!AX2168="Ja",1,""))</f>
        <v/>
      </c>
      <c r="J2003" s="44" t="str">
        <f>IF(Wedstrijden!BA2168&lt;&gt;"",Wedstrijden!BA2168,"")</f>
        <v/>
      </c>
      <c r="W2003" s="45"/>
      <c r="AE2003" s="45"/>
      <c r="AN2003" s="45"/>
      <c r="AU2003" s="45"/>
      <c r="BA2003" s="45"/>
      <c r="BE2003" s="45"/>
      <c r="BJ2003" s="44" t="str">
        <f>IF(COUNTA(Wedstrijden!I2168:S2168)&lt;&gt;0,1,"")</f>
        <v/>
      </c>
      <c r="BK2003" s="44" t="str">
        <f t="shared" si="186"/>
        <v/>
      </c>
      <c r="BL2003" s="44" t="str">
        <f>IF(Wedstrijden!I2168="x","AA","")</f>
        <v/>
      </c>
      <c r="BM2003" s="44" t="str">
        <f>IF(Wedstrijden!J2168="x","A","")</f>
        <v/>
      </c>
      <c r="BN2003" s="44" t="str">
        <f>IF(Wedstrijden!K2168="x","B1","")</f>
        <v/>
      </c>
      <c r="BO2003" s="44" t="str">
        <f>IF(Wedstrijden!L2168="x","BB","")</f>
        <v/>
      </c>
      <c r="BP2003" s="44" t="str">
        <f>IF(Wedstrijden!M2168="x","B","")</f>
        <v/>
      </c>
      <c r="BQ2003" s="44" t="str">
        <f>IF(Wedstrijden!N2168="x","L1","")</f>
        <v/>
      </c>
      <c r="BR2003" s="44" t="str">
        <f>IF(Wedstrijden!O2168="x","L2","")</f>
        <v/>
      </c>
      <c r="BS2003" s="44" t="str">
        <f>IF(Wedstrijden!P2168="x","M1","")</f>
        <v/>
      </c>
      <c r="BT2003" s="44" t="str">
        <f>IF(Wedstrijden!Q2168="x","M2","")</f>
        <v/>
      </c>
      <c r="BU2003" s="44" t="str">
        <f>IF(Wedstrijden!R2168="x","Z1","")</f>
        <v/>
      </c>
      <c r="BV2003" s="44" t="str">
        <f>IF(Wedstrijden!S2168="x","Z2","")</f>
        <v/>
      </c>
      <c r="BW2003" s="44" t="str">
        <f>IF(COUNTA(Wedstrijden!T2168:AB2168)&lt;&gt;0,1,"")</f>
        <v/>
      </c>
      <c r="BX2003" s="44" t="str">
        <f t="shared" si="187"/>
        <v/>
      </c>
      <c r="BY2003" s="44" t="str">
        <f>IF(Wedstrijden!T2168="x","BB","")</f>
        <v/>
      </c>
      <c r="BZ2003" s="44" t="str">
        <f>IF(Wedstrijden!U2168="x","B","")</f>
        <v/>
      </c>
      <c r="CA2003" s="44" t="str">
        <f>IF(Wedstrijden!V2168="x","L1","")</f>
        <v/>
      </c>
      <c r="CB2003" s="44" t="str">
        <f>IF(Wedstrijden!W2168="x","L2","")</f>
        <v/>
      </c>
      <c r="CC2003" s="44" t="str">
        <f>IF(Wedstrijden!X2168="x","M1","")</f>
        <v/>
      </c>
      <c r="CD2003" s="44" t="str">
        <f>IF(Wedstrijden!Y2168="x","M2","")</f>
        <v/>
      </c>
      <c r="CE2003" s="44" t="str">
        <f>IF(Wedstrijden!Z2168="x","Z1","")</f>
        <v/>
      </c>
      <c r="CF2003" s="44" t="str">
        <f>IF(Wedstrijden!AA2168="x","Z2","")</f>
        <v/>
      </c>
      <c r="CG2003" s="44" t="str">
        <f>IF(Wedstrijden!AB2168="x","ZZL","")</f>
        <v/>
      </c>
      <c r="CL2003" s="44" t="str">
        <f>IF(COUNTA(Wedstrijden!AC2168:AJ2168)&lt;&gt;0,2,"")</f>
        <v/>
      </c>
      <c r="CM2003" s="44" t="str">
        <f t="shared" si="188"/>
        <v/>
      </c>
      <c r="CN2003" s="44" t="str">
        <f>IF(Wedstrijden!AC2168="x","AA","")</f>
        <v/>
      </c>
      <c r="CO2003" s="44" t="str">
        <f>IF(Wedstrijden!AD2168="x","A","")</f>
        <v/>
      </c>
      <c r="CP2003" s="44" t="str">
        <f>IF(Wedstrijden!AE2168="x","BB","")</f>
        <v/>
      </c>
      <c r="CQ2003" s="44" t="str">
        <f>IF(Wedstrijden!AF2168="x","B","")</f>
        <v/>
      </c>
      <c r="CR2003" s="44" t="str">
        <f>IF(Wedstrijden!AG2168="x","L","")</f>
        <v/>
      </c>
      <c r="CS2003" s="44" t="str">
        <f>IF(Wedstrijden!AH2168="x","M","")</f>
        <v/>
      </c>
      <c r="CT2003" s="44" t="str">
        <f>IF(Wedstrijden!AI2168="x","Z","")</f>
        <v/>
      </c>
      <c r="CU2003" s="44" t="str">
        <f>IF(Wedstrijden!AJ2168="x","ZZ","")</f>
        <v/>
      </c>
      <c r="CV2003" s="44" t="str">
        <f>IF(COUNTA(Wedstrijden!AK2168:AQ2168)&lt;&gt;0,2,"")</f>
        <v/>
      </c>
      <c r="CW2003" s="44" t="str">
        <f t="shared" si="189"/>
        <v/>
      </c>
      <c r="CX2003" s="44" t="str">
        <f>IF(Wedstrijden!AK2168="x","BB","")</f>
        <v/>
      </c>
      <c r="CY2003" s="44" t="str">
        <f>IF(Wedstrijden!AL2168="x","B","")</f>
        <v/>
      </c>
      <c r="CZ2003" s="44" t="str">
        <f>IF(Wedstrijden!AM2168="x","L","")</f>
        <v/>
      </c>
      <c r="DA2003" s="44" t="str">
        <f>IF(Wedstrijden!AN2168="x","M","")</f>
        <v/>
      </c>
      <c r="DB2003" s="44" t="str">
        <f>IF(Wedstrijden!AO2168="x","Z","")</f>
        <v/>
      </c>
      <c r="DC2003" s="44" t="str">
        <f>IF(Wedstrijden!AP2168="x","ZZ","")</f>
        <v/>
      </c>
      <c r="DD2003" s="44" t="str">
        <f>IF(Wedstrijden!AQ2168="x","1.40","")</f>
        <v/>
      </c>
      <c r="DE2003" s="44" t="str">
        <f>IF(COUNTA(Wedstrijden!AR2168:AT2168)&lt;&gt;0,6,"")</f>
        <v/>
      </c>
      <c r="DF2003" s="44" t="str">
        <f t="shared" si="190"/>
        <v/>
      </c>
      <c r="DG2003" s="44" t="str">
        <f>IF(Wedstrijden!AR2168="x","L","")</f>
        <v/>
      </c>
      <c r="DH2003" s="44" t="str">
        <f>IF(Wedstrijden!AS2168="x","M","")</f>
        <v/>
      </c>
      <c r="DI2003" s="44" t="str">
        <f>IF(Wedstrijden!AT2168="x","Z","")</f>
        <v/>
      </c>
      <c r="DJ2003" s="44" t="str">
        <f>IF(COUNTA(Wedstrijden!AU2168:AW2168)&lt;&gt;0,6,"")</f>
        <v/>
      </c>
      <c r="DK2003" s="44" t="str">
        <f t="shared" si="191"/>
        <v/>
      </c>
      <c r="DL2003" s="44" t="str">
        <f>IF(Wedstrijden!AU2168="x","L","")</f>
        <v/>
      </c>
      <c r="DM2003" s="44" t="str">
        <f>IF(Wedstrijden!AV2168="x","M","")</f>
        <v/>
      </c>
      <c r="DN2003" s="44" t="str">
        <f>IF(Wedstrijden!AW2168="x","Z","")</f>
        <v/>
      </c>
    </row>
    <row r="2004" spans="1:118" ht="15">
      <c r="A2004" s="48" t="e">
        <f>Wedstrijden!#REF!</f>
        <v>#REF!</v>
      </c>
      <c r="B2004" s="44" t="str">
        <f>IFERROR(VLOOKUP(Wedstrijden!E2169,Wedstrijdlocaties!$B$2:$E$499,2,FALSE),"")</f>
        <v/>
      </c>
      <c r="C2004" s="44" t="str">
        <f>Wedstrijden!F2169</f>
        <v/>
      </c>
      <c r="D2004" s="44" t="str">
        <f>IFERROR(VLOOKUP(Wedstrijden!G2169,Organisaties!$B$2:$C$501,2,FALSE),"")</f>
        <v/>
      </c>
      <c r="E2004" s="44" t="str">
        <f>IFERROR(VLOOKUP(Wedstrijden!G2169,Organisaties!$B$2:$F$501,5,FALSE),"")</f>
        <v/>
      </c>
      <c r="F2004" s="44" t="str">
        <f>IF(Wedstrijden!BC2169&lt;&gt;"",Wedstrijden!BC2169,"")</f>
        <v/>
      </c>
      <c r="G2004" s="44">
        <f>IF(Wedstrijden!AY2169="Indoor",1,0)</f>
        <v>0</v>
      </c>
      <c r="H2004" s="44">
        <f>Wedstrijden!AZ2169</f>
        <v>0</v>
      </c>
      <c r="I2004" s="44" t="str">
        <f>IF(Wedstrijden!AX2169="Nee",0,IF(Wedstrijden!AX2169="Ja",1,""))</f>
        <v/>
      </c>
      <c r="J2004" s="44" t="str">
        <f>IF(Wedstrijden!BA2169&lt;&gt;"",Wedstrijden!BA2169,"")</f>
        <v/>
      </c>
      <c r="W2004" s="45"/>
      <c r="AE2004" s="45"/>
      <c r="AN2004" s="45"/>
      <c r="AU2004" s="45"/>
      <c r="BA2004" s="45"/>
      <c r="BE2004" s="45"/>
      <c r="BJ2004" s="44" t="str">
        <f>IF(COUNTA(Wedstrijden!I2169:S2169)&lt;&gt;0,1,"")</f>
        <v/>
      </c>
      <c r="BK2004" s="44" t="str">
        <f t="shared" si="186"/>
        <v/>
      </c>
      <c r="BL2004" s="44" t="str">
        <f>IF(Wedstrijden!I2169="x","AA","")</f>
        <v/>
      </c>
      <c r="BM2004" s="44" t="str">
        <f>IF(Wedstrijden!J2169="x","A","")</f>
        <v/>
      </c>
      <c r="BN2004" s="44" t="str">
        <f>IF(Wedstrijden!K2169="x","B1","")</f>
        <v/>
      </c>
      <c r="BO2004" s="44" t="str">
        <f>IF(Wedstrijden!L2169="x","BB","")</f>
        <v/>
      </c>
      <c r="BP2004" s="44" t="str">
        <f>IF(Wedstrijden!M2169="x","B","")</f>
        <v/>
      </c>
      <c r="BQ2004" s="44" t="str">
        <f>IF(Wedstrijden!N2169="x","L1","")</f>
        <v/>
      </c>
      <c r="BR2004" s="44" t="str">
        <f>IF(Wedstrijden!O2169="x","L2","")</f>
        <v/>
      </c>
      <c r="BS2004" s="44" t="str">
        <f>IF(Wedstrijden!P2169="x","M1","")</f>
        <v/>
      </c>
      <c r="BT2004" s="44" t="str">
        <f>IF(Wedstrijden!Q2169="x","M2","")</f>
        <v/>
      </c>
      <c r="BU2004" s="44" t="str">
        <f>IF(Wedstrijden!R2169="x","Z1","")</f>
        <v/>
      </c>
      <c r="BV2004" s="44" t="str">
        <f>IF(Wedstrijden!S2169="x","Z2","")</f>
        <v/>
      </c>
      <c r="BW2004" s="44" t="str">
        <f>IF(COUNTA(Wedstrijden!T2169:AB2169)&lt;&gt;0,1,"")</f>
        <v/>
      </c>
      <c r="BX2004" s="44" t="str">
        <f t="shared" si="187"/>
        <v/>
      </c>
      <c r="BY2004" s="44" t="str">
        <f>IF(Wedstrijden!T2169="x","BB","")</f>
        <v/>
      </c>
      <c r="BZ2004" s="44" t="str">
        <f>IF(Wedstrijden!U2169="x","B","")</f>
        <v/>
      </c>
      <c r="CA2004" s="44" t="str">
        <f>IF(Wedstrijden!V2169="x","L1","")</f>
        <v/>
      </c>
      <c r="CB2004" s="44" t="str">
        <f>IF(Wedstrijden!W2169="x","L2","")</f>
        <v/>
      </c>
      <c r="CC2004" s="44" t="str">
        <f>IF(Wedstrijden!X2169="x","M1","")</f>
        <v/>
      </c>
      <c r="CD2004" s="44" t="str">
        <f>IF(Wedstrijden!Y2169="x","M2","")</f>
        <v/>
      </c>
      <c r="CE2004" s="44" t="str">
        <f>IF(Wedstrijden!Z2169="x","Z1","")</f>
        <v/>
      </c>
      <c r="CF2004" s="44" t="str">
        <f>IF(Wedstrijden!AA2169="x","Z2","")</f>
        <v/>
      </c>
      <c r="CG2004" s="44" t="str">
        <f>IF(Wedstrijden!AB2169="x","ZZL","")</f>
        <v/>
      </c>
      <c r="CL2004" s="44" t="str">
        <f>IF(COUNTA(Wedstrijden!AC2169:AJ2169)&lt;&gt;0,2,"")</f>
        <v/>
      </c>
      <c r="CM2004" s="44" t="str">
        <f t="shared" si="188"/>
        <v/>
      </c>
      <c r="CN2004" s="44" t="str">
        <f>IF(Wedstrijden!AC2169="x","AA","")</f>
        <v/>
      </c>
      <c r="CO2004" s="44" t="str">
        <f>IF(Wedstrijden!AD2169="x","A","")</f>
        <v/>
      </c>
      <c r="CP2004" s="44" t="str">
        <f>IF(Wedstrijden!AE2169="x","BB","")</f>
        <v/>
      </c>
      <c r="CQ2004" s="44" t="str">
        <f>IF(Wedstrijden!AF2169="x","B","")</f>
        <v/>
      </c>
      <c r="CR2004" s="44" t="str">
        <f>IF(Wedstrijden!AG2169="x","L","")</f>
        <v/>
      </c>
      <c r="CS2004" s="44" t="str">
        <f>IF(Wedstrijden!AH2169="x","M","")</f>
        <v/>
      </c>
      <c r="CT2004" s="44" t="str">
        <f>IF(Wedstrijden!AI2169="x","Z","")</f>
        <v/>
      </c>
      <c r="CU2004" s="44" t="str">
        <f>IF(Wedstrijden!AJ2169="x","ZZ","")</f>
        <v/>
      </c>
      <c r="CV2004" s="44" t="str">
        <f>IF(COUNTA(Wedstrijden!AK2169:AQ2169)&lt;&gt;0,2,"")</f>
        <v/>
      </c>
      <c r="CW2004" s="44" t="str">
        <f t="shared" si="189"/>
        <v/>
      </c>
      <c r="CX2004" s="44" t="str">
        <f>IF(Wedstrijden!AK2169="x","BB","")</f>
        <v/>
      </c>
      <c r="CY2004" s="44" t="str">
        <f>IF(Wedstrijden!AL2169="x","B","")</f>
        <v/>
      </c>
      <c r="CZ2004" s="44" t="str">
        <f>IF(Wedstrijden!AM2169="x","L","")</f>
        <v/>
      </c>
      <c r="DA2004" s="44" t="str">
        <f>IF(Wedstrijden!AN2169="x","M","")</f>
        <v/>
      </c>
      <c r="DB2004" s="44" t="str">
        <f>IF(Wedstrijden!AO2169="x","Z","")</f>
        <v/>
      </c>
      <c r="DC2004" s="44" t="str">
        <f>IF(Wedstrijden!AP2169="x","ZZ","")</f>
        <v/>
      </c>
      <c r="DD2004" s="44" t="str">
        <f>IF(Wedstrijden!AQ2169="x","1.40","")</f>
        <v/>
      </c>
      <c r="DE2004" s="44" t="str">
        <f>IF(COUNTA(Wedstrijden!AR2169:AT2169)&lt;&gt;0,6,"")</f>
        <v/>
      </c>
      <c r="DF2004" s="44" t="str">
        <f t="shared" si="190"/>
        <v/>
      </c>
      <c r="DG2004" s="44" t="str">
        <f>IF(Wedstrijden!AR2169="x","L","")</f>
        <v/>
      </c>
      <c r="DH2004" s="44" t="str">
        <f>IF(Wedstrijden!AS2169="x","M","")</f>
        <v/>
      </c>
      <c r="DI2004" s="44" t="str">
        <f>IF(Wedstrijden!AT2169="x","Z","")</f>
        <v/>
      </c>
      <c r="DJ2004" s="44" t="str">
        <f>IF(COUNTA(Wedstrijden!AU2169:AW2169)&lt;&gt;0,6,"")</f>
        <v/>
      </c>
      <c r="DK2004" s="44" t="str">
        <f t="shared" si="191"/>
        <v/>
      </c>
      <c r="DL2004" s="44" t="str">
        <f>IF(Wedstrijden!AU2169="x","L","")</f>
        <v/>
      </c>
      <c r="DM2004" s="44" t="str">
        <f>IF(Wedstrijden!AV2169="x","M","")</f>
        <v/>
      </c>
      <c r="DN2004" s="44" t="str">
        <f>IF(Wedstrijden!AW2169="x","Z","")</f>
        <v/>
      </c>
    </row>
    <row r="2005" spans="1:118" ht="15">
      <c r="A2005" s="48" t="e">
        <f>Wedstrijden!#REF!</f>
        <v>#REF!</v>
      </c>
      <c r="B2005" s="44" t="str">
        <f>IFERROR(VLOOKUP(Wedstrijden!E2170,Wedstrijdlocaties!$B$2:$E$499,2,FALSE),"")</f>
        <v/>
      </c>
      <c r="C2005" s="44" t="str">
        <f>Wedstrijden!F2170</f>
        <v/>
      </c>
      <c r="D2005" s="44" t="str">
        <f>IFERROR(VLOOKUP(Wedstrijden!G2170,Organisaties!$B$2:$C$501,2,FALSE),"")</f>
        <v/>
      </c>
      <c r="E2005" s="44" t="str">
        <f>IFERROR(VLOOKUP(Wedstrijden!G2170,Organisaties!$B$2:$F$501,5,FALSE),"")</f>
        <v/>
      </c>
      <c r="F2005" s="44" t="str">
        <f>IF(Wedstrijden!BC2170&lt;&gt;"",Wedstrijden!BC2170,"")</f>
        <v/>
      </c>
      <c r="G2005" s="44">
        <f>IF(Wedstrijden!AY2170="Indoor",1,0)</f>
        <v>0</v>
      </c>
      <c r="H2005" s="44">
        <f>Wedstrijden!AZ2170</f>
        <v>0</v>
      </c>
      <c r="I2005" s="44" t="str">
        <f>IF(Wedstrijden!AX2170="Nee",0,IF(Wedstrijden!AX2170="Ja",1,""))</f>
        <v/>
      </c>
      <c r="J2005" s="44" t="str">
        <f>IF(Wedstrijden!BA2170&lt;&gt;"",Wedstrijden!BA2170,"")</f>
        <v/>
      </c>
      <c r="W2005" s="45"/>
      <c r="AE2005" s="45"/>
      <c r="AN2005" s="45"/>
      <c r="AU2005" s="45"/>
      <c r="BA2005" s="45"/>
      <c r="BE2005" s="45"/>
      <c r="BJ2005" s="44" t="str">
        <f>IF(COUNTA(Wedstrijden!I2170:S2170)&lt;&gt;0,1,"")</f>
        <v/>
      </c>
      <c r="BK2005" s="44" t="str">
        <f t="shared" si="186"/>
        <v/>
      </c>
      <c r="BL2005" s="44" t="str">
        <f>IF(Wedstrijden!I2170="x","AA","")</f>
        <v/>
      </c>
      <c r="BM2005" s="44" t="str">
        <f>IF(Wedstrijden!J2170="x","A","")</f>
        <v/>
      </c>
      <c r="BN2005" s="44" t="str">
        <f>IF(Wedstrijden!K2170="x","B1","")</f>
        <v/>
      </c>
      <c r="BO2005" s="44" t="str">
        <f>IF(Wedstrijden!L2170="x","BB","")</f>
        <v/>
      </c>
      <c r="BP2005" s="44" t="str">
        <f>IF(Wedstrijden!M2170="x","B","")</f>
        <v/>
      </c>
      <c r="BQ2005" s="44" t="str">
        <f>IF(Wedstrijden!N2170="x","L1","")</f>
        <v/>
      </c>
      <c r="BR2005" s="44" t="str">
        <f>IF(Wedstrijden!O2170="x","L2","")</f>
        <v/>
      </c>
      <c r="BS2005" s="44" t="str">
        <f>IF(Wedstrijden!P2170="x","M1","")</f>
        <v/>
      </c>
      <c r="BT2005" s="44" t="str">
        <f>IF(Wedstrijden!Q2170="x","M2","")</f>
        <v/>
      </c>
      <c r="BU2005" s="44" t="str">
        <f>IF(Wedstrijden!R2170="x","Z1","")</f>
        <v/>
      </c>
      <c r="BV2005" s="44" t="str">
        <f>IF(Wedstrijden!S2170="x","Z2","")</f>
        <v/>
      </c>
      <c r="BW2005" s="44" t="str">
        <f>IF(COUNTA(Wedstrijden!T2170:AB2170)&lt;&gt;0,1,"")</f>
        <v/>
      </c>
      <c r="BX2005" s="44" t="str">
        <f t="shared" si="187"/>
        <v/>
      </c>
      <c r="BY2005" s="44" t="str">
        <f>IF(Wedstrijden!T2170="x","BB","")</f>
        <v/>
      </c>
      <c r="BZ2005" s="44" t="str">
        <f>IF(Wedstrijden!U2170="x","B","")</f>
        <v/>
      </c>
      <c r="CA2005" s="44" t="str">
        <f>IF(Wedstrijden!V2170="x","L1","")</f>
        <v/>
      </c>
      <c r="CB2005" s="44" t="str">
        <f>IF(Wedstrijden!W2170="x","L2","")</f>
        <v/>
      </c>
      <c r="CC2005" s="44" t="str">
        <f>IF(Wedstrijden!X2170="x","M1","")</f>
        <v/>
      </c>
      <c r="CD2005" s="44" t="str">
        <f>IF(Wedstrijden!Y2170="x","M2","")</f>
        <v/>
      </c>
      <c r="CE2005" s="44" t="str">
        <f>IF(Wedstrijden!Z2170="x","Z1","")</f>
        <v/>
      </c>
      <c r="CF2005" s="44" t="str">
        <f>IF(Wedstrijden!AA2170="x","Z2","")</f>
        <v/>
      </c>
      <c r="CG2005" s="44" t="str">
        <f>IF(Wedstrijden!AB2170="x","ZZL","")</f>
        <v/>
      </c>
      <c r="CL2005" s="44" t="str">
        <f>IF(COUNTA(Wedstrijden!AC2170:AJ2170)&lt;&gt;0,2,"")</f>
        <v/>
      </c>
      <c r="CM2005" s="44" t="str">
        <f t="shared" si="188"/>
        <v/>
      </c>
      <c r="CN2005" s="44" t="str">
        <f>IF(Wedstrijden!AC2170="x","AA","")</f>
        <v/>
      </c>
      <c r="CO2005" s="44" t="str">
        <f>IF(Wedstrijden!AD2170="x","A","")</f>
        <v/>
      </c>
      <c r="CP2005" s="44" t="str">
        <f>IF(Wedstrijden!AE2170="x","BB","")</f>
        <v/>
      </c>
      <c r="CQ2005" s="44" t="str">
        <f>IF(Wedstrijden!AF2170="x","B","")</f>
        <v/>
      </c>
      <c r="CR2005" s="44" t="str">
        <f>IF(Wedstrijden!AG2170="x","L","")</f>
        <v/>
      </c>
      <c r="CS2005" s="44" t="str">
        <f>IF(Wedstrijden!AH2170="x","M","")</f>
        <v/>
      </c>
      <c r="CT2005" s="44" t="str">
        <f>IF(Wedstrijden!AI2170="x","Z","")</f>
        <v/>
      </c>
      <c r="CU2005" s="44" t="str">
        <f>IF(Wedstrijden!AJ2170="x","ZZ","")</f>
        <v/>
      </c>
      <c r="CV2005" s="44" t="str">
        <f>IF(COUNTA(Wedstrijden!AK2170:AQ2170)&lt;&gt;0,2,"")</f>
        <v/>
      </c>
      <c r="CW2005" s="44" t="str">
        <f t="shared" si="189"/>
        <v/>
      </c>
      <c r="CX2005" s="44" t="str">
        <f>IF(Wedstrijden!AK2170="x","BB","")</f>
        <v/>
      </c>
      <c r="CY2005" s="44" t="str">
        <f>IF(Wedstrijden!AL2170="x","B","")</f>
        <v/>
      </c>
      <c r="CZ2005" s="44" t="str">
        <f>IF(Wedstrijden!AM2170="x","L","")</f>
        <v/>
      </c>
      <c r="DA2005" s="44" t="str">
        <f>IF(Wedstrijden!AN2170="x","M","")</f>
        <v/>
      </c>
      <c r="DB2005" s="44" t="str">
        <f>IF(Wedstrijden!AO2170="x","Z","")</f>
        <v/>
      </c>
      <c r="DC2005" s="44" t="str">
        <f>IF(Wedstrijden!AP2170="x","ZZ","")</f>
        <v/>
      </c>
      <c r="DD2005" s="44" t="str">
        <f>IF(Wedstrijden!AQ2170="x","1.40","")</f>
        <v/>
      </c>
      <c r="DE2005" s="44" t="str">
        <f>IF(COUNTA(Wedstrijden!AR2170:AT2170)&lt;&gt;0,6,"")</f>
        <v/>
      </c>
      <c r="DF2005" s="44" t="str">
        <f t="shared" si="190"/>
        <v/>
      </c>
      <c r="DG2005" s="44" t="str">
        <f>IF(Wedstrijden!AR2170="x","L","")</f>
        <v/>
      </c>
      <c r="DH2005" s="44" t="str">
        <f>IF(Wedstrijden!AS2170="x","M","")</f>
        <v/>
      </c>
      <c r="DI2005" s="44" t="str">
        <f>IF(Wedstrijden!AT2170="x","Z","")</f>
        <v/>
      </c>
      <c r="DJ2005" s="44" t="str">
        <f>IF(COUNTA(Wedstrijden!AU2170:AW2170)&lt;&gt;0,6,"")</f>
        <v/>
      </c>
      <c r="DK2005" s="44" t="str">
        <f t="shared" si="191"/>
        <v/>
      </c>
      <c r="DL2005" s="44" t="str">
        <f>IF(Wedstrijden!AU2170="x","L","")</f>
        <v/>
      </c>
      <c r="DM2005" s="44" t="str">
        <f>IF(Wedstrijden!AV2170="x","M","")</f>
        <v/>
      </c>
      <c r="DN2005" s="44" t="str">
        <f>IF(Wedstrijden!AW2170="x","Z","")</f>
        <v/>
      </c>
    </row>
    <row r="2006" spans="1:118" ht="15">
      <c r="A2006" s="48" t="e">
        <f>Wedstrijden!#REF!</f>
        <v>#REF!</v>
      </c>
      <c r="B2006" s="44" t="str">
        <f>IFERROR(VLOOKUP(Wedstrijden!E2171,Wedstrijdlocaties!$B$2:$E$499,2,FALSE),"")</f>
        <v/>
      </c>
      <c r="C2006" s="44" t="str">
        <f>Wedstrijden!F2171</f>
        <v/>
      </c>
      <c r="D2006" s="44" t="str">
        <f>IFERROR(VLOOKUP(Wedstrijden!G2171,Organisaties!$B$2:$C$501,2,FALSE),"")</f>
        <v/>
      </c>
      <c r="E2006" s="44" t="str">
        <f>IFERROR(VLOOKUP(Wedstrijden!G2171,Organisaties!$B$2:$F$501,5,FALSE),"")</f>
        <v/>
      </c>
      <c r="F2006" s="44" t="str">
        <f>IF(Wedstrijden!BC2171&lt;&gt;"",Wedstrijden!BC2171,"")</f>
        <v/>
      </c>
      <c r="G2006" s="44">
        <f>IF(Wedstrijden!AY2171="Indoor",1,0)</f>
        <v>0</v>
      </c>
      <c r="H2006" s="44">
        <f>Wedstrijden!AZ2171</f>
        <v>0</v>
      </c>
      <c r="I2006" s="44" t="str">
        <f>IF(Wedstrijden!AX2171="Nee",0,IF(Wedstrijden!AX2171="Ja",1,""))</f>
        <v/>
      </c>
      <c r="J2006" s="44" t="str">
        <f>IF(Wedstrijden!BA2171&lt;&gt;"",Wedstrijden!BA2171,"")</f>
        <v/>
      </c>
      <c r="W2006" s="45"/>
      <c r="AE2006" s="45"/>
      <c r="AN2006" s="45"/>
      <c r="AU2006" s="45"/>
      <c r="BA2006" s="45"/>
      <c r="BE2006" s="45"/>
      <c r="BJ2006" s="44" t="str">
        <f>IF(COUNTA(Wedstrijden!I2171:S2171)&lt;&gt;0,1,"")</f>
        <v/>
      </c>
      <c r="BK2006" s="44" t="str">
        <f t="shared" si="186"/>
        <v/>
      </c>
      <c r="BL2006" s="44" t="str">
        <f>IF(Wedstrijden!I2171="x","AA","")</f>
        <v/>
      </c>
      <c r="BM2006" s="44" t="str">
        <f>IF(Wedstrijden!J2171="x","A","")</f>
        <v/>
      </c>
      <c r="BN2006" s="44" t="str">
        <f>IF(Wedstrijden!K2171="x","B1","")</f>
        <v/>
      </c>
      <c r="BO2006" s="44" t="str">
        <f>IF(Wedstrijden!L2171="x","BB","")</f>
        <v/>
      </c>
      <c r="BP2006" s="44" t="str">
        <f>IF(Wedstrijden!M2171="x","B","")</f>
        <v/>
      </c>
      <c r="BQ2006" s="44" t="str">
        <f>IF(Wedstrijden!N2171="x","L1","")</f>
        <v/>
      </c>
      <c r="BR2006" s="44" t="str">
        <f>IF(Wedstrijden!O2171="x","L2","")</f>
        <v/>
      </c>
      <c r="BS2006" s="44" t="str">
        <f>IF(Wedstrijden!P2171="x","M1","")</f>
        <v/>
      </c>
      <c r="BT2006" s="44" t="str">
        <f>IF(Wedstrijden!Q2171="x","M2","")</f>
        <v/>
      </c>
      <c r="BU2006" s="44" t="str">
        <f>IF(Wedstrijden!R2171="x","Z1","")</f>
        <v/>
      </c>
      <c r="BV2006" s="44" t="str">
        <f>IF(Wedstrijden!S2171="x","Z2","")</f>
        <v/>
      </c>
      <c r="BW2006" s="44" t="str">
        <f>IF(COUNTA(Wedstrijden!T2171:AB2171)&lt;&gt;0,1,"")</f>
        <v/>
      </c>
      <c r="BX2006" s="44" t="str">
        <f t="shared" si="187"/>
        <v/>
      </c>
      <c r="BY2006" s="44" t="str">
        <f>IF(Wedstrijden!T2171="x","BB","")</f>
        <v/>
      </c>
      <c r="BZ2006" s="44" t="str">
        <f>IF(Wedstrijden!U2171="x","B","")</f>
        <v/>
      </c>
      <c r="CA2006" s="44" t="str">
        <f>IF(Wedstrijden!V2171="x","L1","")</f>
        <v/>
      </c>
      <c r="CB2006" s="44" t="str">
        <f>IF(Wedstrijden!W2171="x","L2","")</f>
        <v/>
      </c>
      <c r="CC2006" s="44" t="str">
        <f>IF(Wedstrijden!X2171="x","M1","")</f>
        <v/>
      </c>
      <c r="CD2006" s="44" t="str">
        <f>IF(Wedstrijden!Y2171="x","M2","")</f>
        <v/>
      </c>
      <c r="CE2006" s="44" t="str">
        <f>IF(Wedstrijden!Z2171="x","Z1","")</f>
        <v/>
      </c>
      <c r="CF2006" s="44" t="str">
        <f>IF(Wedstrijden!AA2171="x","Z2","")</f>
        <v/>
      </c>
      <c r="CG2006" s="44" t="str">
        <f>IF(Wedstrijden!AB2171="x","ZZL","")</f>
        <v/>
      </c>
      <c r="CL2006" s="44" t="str">
        <f>IF(COUNTA(Wedstrijden!AC2171:AJ2171)&lt;&gt;0,2,"")</f>
        <v/>
      </c>
      <c r="CM2006" s="44" t="str">
        <f t="shared" si="188"/>
        <v/>
      </c>
      <c r="CN2006" s="44" t="str">
        <f>IF(Wedstrijden!AC2171="x","AA","")</f>
        <v/>
      </c>
      <c r="CO2006" s="44" t="str">
        <f>IF(Wedstrijden!AD2171="x","A","")</f>
        <v/>
      </c>
      <c r="CP2006" s="44" t="str">
        <f>IF(Wedstrijden!AE2171="x","BB","")</f>
        <v/>
      </c>
      <c r="CQ2006" s="44" t="str">
        <f>IF(Wedstrijden!AF2171="x","B","")</f>
        <v/>
      </c>
      <c r="CR2006" s="44" t="str">
        <f>IF(Wedstrijden!AG2171="x","L","")</f>
        <v/>
      </c>
      <c r="CS2006" s="44" t="str">
        <f>IF(Wedstrijden!AH2171="x","M","")</f>
        <v/>
      </c>
      <c r="CT2006" s="44" t="str">
        <f>IF(Wedstrijden!AI2171="x","Z","")</f>
        <v/>
      </c>
      <c r="CU2006" s="44" t="str">
        <f>IF(Wedstrijden!AJ2171="x","ZZ","")</f>
        <v/>
      </c>
      <c r="CV2006" s="44" t="str">
        <f>IF(COUNTA(Wedstrijden!AK2171:AQ2171)&lt;&gt;0,2,"")</f>
        <v/>
      </c>
      <c r="CW2006" s="44" t="str">
        <f t="shared" si="189"/>
        <v/>
      </c>
      <c r="CX2006" s="44" t="str">
        <f>IF(Wedstrijden!AK2171="x","BB","")</f>
        <v/>
      </c>
      <c r="CY2006" s="44" t="str">
        <f>IF(Wedstrijden!AL2171="x","B","")</f>
        <v/>
      </c>
      <c r="CZ2006" s="44" t="str">
        <f>IF(Wedstrijden!AM2171="x","L","")</f>
        <v/>
      </c>
      <c r="DA2006" s="44" t="str">
        <f>IF(Wedstrijden!AN2171="x","M","")</f>
        <v/>
      </c>
      <c r="DB2006" s="44" t="str">
        <f>IF(Wedstrijden!AO2171="x","Z","")</f>
        <v/>
      </c>
      <c r="DC2006" s="44" t="str">
        <f>IF(Wedstrijden!AP2171="x","ZZ","")</f>
        <v/>
      </c>
      <c r="DD2006" s="44" t="str">
        <f>IF(Wedstrijden!AQ2171="x","1.40","")</f>
        <v/>
      </c>
      <c r="DE2006" s="44" t="str">
        <f>IF(COUNTA(Wedstrijden!AR2171:AT2171)&lt;&gt;0,6,"")</f>
        <v/>
      </c>
      <c r="DF2006" s="44" t="str">
        <f t="shared" si="190"/>
        <v/>
      </c>
      <c r="DG2006" s="44" t="str">
        <f>IF(Wedstrijden!AR2171="x","L","")</f>
        <v/>
      </c>
      <c r="DH2006" s="44" t="str">
        <f>IF(Wedstrijden!AS2171="x","M","")</f>
        <v/>
      </c>
      <c r="DI2006" s="44" t="str">
        <f>IF(Wedstrijden!AT2171="x","Z","")</f>
        <v/>
      </c>
      <c r="DJ2006" s="44" t="str">
        <f>IF(COUNTA(Wedstrijden!AU2171:AW2171)&lt;&gt;0,6,"")</f>
        <v/>
      </c>
      <c r="DK2006" s="44" t="str">
        <f t="shared" si="191"/>
        <v/>
      </c>
      <c r="DL2006" s="44" t="str">
        <f>IF(Wedstrijden!AU2171="x","L","")</f>
        <v/>
      </c>
      <c r="DM2006" s="44" t="str">
        <f>IF(Wedstrijden!AV2171="x","M","")</f>
        <v/>
      </c>
      <c r="DN2006" s="44" t="str">
        <f>IF(Wedstrijden!AW2171="x","Z","")</f>
        <v/>
      </c>
    </row>
    <row r="2007" spans="1:118" ht="15">
      <c r="A2007" s="48" t="e">
        <f>Wedstrijden!#REF!</f>
        <v>#REF!</v>
      </c>
      <c r="B2007" s="44" t="str">
        <f>IFERROR(VLOOKUP(Wedstrijden!E2172,Wedstrijdlocaties!$B$2:$E$499,2,FALSE),"")</f>
        <v/>
      </c>
      <c r="C2007" s="44" t="str">
        <f>Wedstrijden!F2172</f>
        <v/>
      </c>
      <c r="D2007" s="44" t="str">
        <f>IFERROR(VLOOKUP(Wedstrijden!G2172,Organisaties!$B$2:$C$501,2,FALSE),"")</f>
        <v/>
      </c>
      <c r="E2007" s="44" t="str">
        <f>IFERROR(VLOOKUP(Wedstrijden!G2172,Organisaties!$B$2:$F$501,5,FALSE),"")</f>
        <v/>
      </c>
      <c r="F2007" s="44" t="str">
        <f>IF(Wedstrijden!BC2172&lt;&gt;"",Wedstrijden!BC2172,"")</f>
        <v/>
      </c>
      <c r="G2007" s="44">
        <f>IF(Wedstrijden!AY2172="Indoor",1,0)</f>
        <v>0</v>
      </c>
      <c r="H2007" s="44">
        <f>Wedstrijden!AZ2172</f>
        <v>0</v>
      </c>
      <c r="I2007" s="44" t="str">
        <f>IF(Wedstrijden!AX2172="Nee",0,IF(Wedstrijden!AX2172="Ja",1,""))</f>
        <v/>
      </c>
      <c r="J2007" s="44" t="str">
        <f>IF(Wedstrijden!BA2172&lt;&gt;"",Wedstrijden!BA2172,"")</f>
        <v/>
      </c>
      <c r="W2007" s="45"/>
      <c r="AE2007" s="45"/>
      <c r="AN2007" s="45"/>
      <c r="AU2007" s="45"/>
      <c r="BA2007" s="45"/>
      <c r="BE2007" s="45"/>
      <c r="BJ2007" s="44" t="str">
        <f>IF(COUNTA(Wedstrijden!I2172:S2172)&lt;&gt;0,1,"")</f>
        <v/>
      </c>
      <c r="BK2007" s="44" t="str">
        <f t="shared" si="186"/>
        <v/>
      </c>
      <c r="BL2007" s="44" t="str">
        <f>IF(Wedstrijden!I2172="x","AA","")</f>
        <v/>
      </c>
      <c r="BM2007" s="44" t="str">
        <f>IF(Wedstrijden!J2172="x","A","")</f>
        <v/>
      </c>
      <c r="BN2007" s="44" t="str">
        <f>IF(Wedstrijden!K2172="x","B1","")</f>
        <v/>
      </c>
      <c r="BO2007" s="44" t="str">
        <f>IF(Wedstrijden!L2172="x","BB","")</f>
        <v/>
      </c>
      <c r="BP2007" s="44" t="str">
        <f>IF(Wedstrijden!M2172="x","B","")</f>
        <v/>
      </c>
      <c r="BQ2007" s="44" t="str">
        <f>IF(Wedstrijden!N2172="x","L1","")</f>
        <v/>
      </c>
      <c r="BR2007" s="44" t="str">
        <f>IF(Wedstrijden!O2172="x","L2","")</f>
        <v/>
      </c>
      <c r="BS2007" s="44" t="str">
        <f>IF(Wedstrijden!P2172="x","M1","")</f>
        <v/>
      </c>
      <c r="BT2007" s="44" t="str">
        <f>IF(Wedstrijden!Q2172="x","M2","")</f>
        <v/>
      </c>
      <c r="BU2007" s="44" t="str">
        <f>IF(Wedstrijden!R2172="x","Z1","")</f>
        <v/>
      </c>
      <c r="BV2007" s="44" t="str">
        <f>IF(Wedstrijden!S2172="x","Z2","")</f>
        <v/>
      </c>
      <c r="BW2007" s="44" t="str">
        <f>IF(COUNTA(Wedstrijden!T2172:AB2172)&lt;&gt;0,1,"")</f>
        <v/>
      </c>
      <c r="BX2007" s="44" t="str">
        <f t="shared" si="187"/>
        <v/>
      </c>
      <c r="BY2007" s="44" t="str">
        <f>IF(Wedstrijden!T2172="x","BB","")</f>
        <v/>
      </c>
      <c r="BZ2007" s="44" t="str">
        <f>IF(Wedstrijden!U2172="x","B","")</f>
        <v/>
      </c>
      <c r="CA2007" s="44" t="str">
        <f>IF(Wedstrijden!V2172="x","L1","")</f>
        <v/>
      </c>
      <c r="CB2007" s="44" t="str">
        <f>IF(Wedstrijden!W2172="x","L2","")</f>
        <v/>
      </c>
      <c r="CC2007" s="44" t="str">
        <f>IF(Wedstrijden!X2172="x","M1","")</f>
        <v/>
      </c>
      <c r="CD2007" s="44" t="str">
        <f>IF(Wedstrijden!Y2172="x","M2","")</f>
        <v/>
      </c>
      <c r="CE2007" s="44" t="str">
        <f>IF(Wedstrijden!Z2172="x","Z1","")</f>
        <v/>
      </c>
      <c r="CF2007" s="44" t="str">
        <f>IF(Wedstrijden!AA2172="x","Z2","")</f>
        <v/>
      </c>
      <c r="CG2007" s="44" t="str">
        <f>IF(Wedstrijden!AB2172="x","ZZL","")</f>
        <v/>
      </c>
      <c r="CL2007" s="44" t="str">
        <f>IF(COUNTA(Wedstrijden!AC2172:AJ2172)&lt;&gt;0,2,"")</f>
        <v/>
      </c>
      <c r="CM2007" s="44" t="str">
        <f t="shared" si="188"/>
        <v/>
      </c>
      <c r="CN2007" s="44" t="str">
        <f>IF(Wedstrijden!AC2172="x","AA","")</f>
        <v/>
      </c>
      <c r="CO2007" s="44" t="str">
        <f>IF(Wedstrijden!AD2172="x","A","")</f>
        <v/>
      </c>
      <c r="CP2007" s="44" t="str">
        <f>IF(Wedstrijden!AE2172="x","BB","")</f>
        <v/>
      </c>
      <c r="CQ2007" s="44" t="str">
        <f>IF(Wedstrijden!AF2172="x","B","")</f>
        <v/>
      </c>
      <c r="CR2007" s="44" t="str">
        <f>IF(Wedstrijden!AG2172="x","L","")</f>
        <v/>
      </c>
      <c r="CS2007" s="44" t="str">
        <f>IF(Wedstrijden!AH2172="x","M","")</f>
        <v/>
      </c>
      <c r="CT2007" s="44" t="str">
        <f>IF(Wedstrijden!AI2172="x","Z","")</f>
        <v/>
      </c>
      <c r="CU2007" s="44" t="str">
        <f>IF(Wedstrijden!AJ2172="x","ZZ","")</f>
        <v/>
      </c>
      <c r="CV2007" s="44" t="str">
        <f>IF(COUNTA(Wedstrijden!AK2172:AQ2172)&lt;&gt;0,2,"")</f>
        <v/>
      </c>
      <c r="CW2007" s="44" t="str">
        <f t="shared" si="189"/>
        <v/>
      </c>
      <c r="CX2007" s="44" t="str">
        <f>IF(Wedstrijden!AK2172="x","BB","")</f>
        <v/>
      </c>
      <c r="CY2007" s="44" t="str">
        <f>IF(Wedstrijden!AL2172="x","B","")</f>
        <v/>
      </c>
      <c r="CZ2007" s="44" t="str">
        <f>IF(Wedstrijden!AM2172="x","L","")</f>
        <v/>
      </c>
      <c r="DA2007" s="44" t="str">
        <f>IF(Wedstrijden!AN2172="x","M","")</f>
        <v/>
      </c>
      <c r="DB2007" s="44" t="str">
        <f>IF(Wedstrijden!AO2172="x","Z","")</f>
        <v/>
      </c>
      <c r="DC2007" s="44" t="str">
        <f>IF(Wedstrijden!AP2172="x","ZZ","")</f>
        <v/>
      </c>
      <c r="DD2007" s="44" t="str">
        <f>IF(Wedstrijden!AQ2172="x","1.40","")</f>
        <v/>
      </c>
      <c r="DE2007" s="44" t="str">
        <f>IF(COUNTA(Wedstrijden!AR2172:AT2172)&lt;&gt;0,6,"")</f>
        <v/>
      </c>
      <c r="DF2007" s="44" t="str">
        <f t="shared" si="190"/>
        <v/>
      </c>
      <c r="DG2007" s="44" t="str">
        <f>IF(Wedstrijden!AR2172="x","L","")</f>
        <v/>
      </c>
      <c r="DH2007" s="44" t="str">
        <f>IF(Wedstrijden!AS2172="x","M","")</f>
        <v/>
      </c>
      <c r="DI2007" s="44" t="str">
        <f>IF(Wedstrijden!AT2172="x","Z","")</f>
        <v/>
      </c>
      <c r="DJ2007" s="44" t="str">
        <f>IF(COUNTA(Wedstrijden!AU2172:AW2172)&lt;&gt;0,6,"")</f>
        <v/>
      </c>
      <c r="DK2007" s="44" t="str">
        <f t="shared" si="191"/>
        <v/>
      </c>
      <c r="DL2007" s="44" t="str">
        <f>IF(Wedstrijden!AU2172="x","L","")</f>
        <v/>
      </c>
      <c r="DM2007" s="44" t="str">
        <f>IF(Wedstrijden!AV2172="x","M","")</f>
        <v/>
      </c>
      <c r="DN2007" s="44" t="str">
        <f>IF(Wedstrijden!AW2172="x","Z","")</f>
        <v/>
      </c>
    </row>
    <row r="2008" spans="1:118" ht="15">
      <c r="A2008" s="48" t="e">
        <f>Wedstrijden!#REF!</f>
        <v>#REF!</v>
      </c>
      <c r="B2008" s="44" t="str">
        <f>IFERROR(VLOOKUP(Wedstrijden!E2173,Wedstrijdlocaties!$B$2:$E$499,2,FALSE),"")</f>
        <v/>
      </c>
      <c r="C2008" s="44" t="str">
        <f>Wedstrijden!F2173</f>
        <v/>
      </c>
      <c r="D2008" s="44" t="str">
        <f>IFERROR(VLOOKUP(Wedstrijden!G2173,Organisaties!$B$2:$C$501,2,FALSE),"")</f>
        <v/>
      </c>
      <c r="E2008" s="44" t="str">
        <f>IFERROR(VLOOKUP(Wedstrijden!G2173,Organisaties!$B$2:$F$501,5,FALSE),"")</f>
        <v/>
      </c>
      <c r="F2008" s="44" t="str">
        <f>IF(Wedstrijden!BC2173&lt;&gt;"",Wedstrijden!BC2173,"")</f>
        <v/>
      </c>
      <c r="G2008" s="44">
        <f>IF(Wedstrijden!AY2173="Indoor",1,0)</f>
        <v>0</v>
      </c>
      <c r="H2008" s="44">
        <f>Wedstrijden!AZ2173</f>
        <v>0</v>
      </c>
      <c r="I2008" s="44" t="str">
        <f>IF(Wedstrijden!AX2173="Nee",0,IF(Wedstrijden!AX2173="Ja",1,""))</f>
        <v/>
      </c>
      <c r="J2008" s="44" t="str">
        <f>IF(Wedstrijden!BA2173&lt;&gt;"",Wedstrijden!BA2173,"")</f>
        <v/>
      </c>
      <c r="W2008" s="45"/>
      <c r="AE2008" s="45"/>
      <c r="AN2008" s="45"/>
      <c r="AU2008" s="45"/>
      <c r="BA2008" s="45"/>
      <c r="BE2008" s="45"/>
      <c r="BJ2008" s="44" t="str">
        <f>IF(COUNTA(Wedstrijden!I2173:S2173)&lt;&gt;0,1,"")</f>
        <v/>
      </c>
      <c r="BK2008" s="44" t="str">
        <f t="shared" si="186"/>
        <v/>
      </c>
      <c r="BL2008" s="44" t="str">
        <f>IF(Wedstrijden!I2173="x","AA","")</f>
        <v/>
      </c>
      <c r="BM2008" s="44" t="str">
        <f>IF(Wedstrijden!J2173="x","A","")</f>
        <v/>
      </c>
      <c r="BN2008" s="44" t="str">
        <f>IF(Wedstrijden!K2173="x","B1","")</f>
        <v/>
      </c>
      <c r="BO2008" s="44" t="str">
        <f>IF(Wedstrijden!L2173="x","BB","")</f>
        <v/>
      </c>
      <c r="BP2008" s="44" t="str">
        <f>IF(Wedstrijden!M2173="x","B","")</f>
        <v/>
      </c>
      <c r="BQ2008" s="44" t="str">
        <f>IF(Wedstrijden!N2173="x","L1","")</f>
        <v/>
      </c>
      <c r="BR2008" s="44" t="str">
        <f>IF(Wedstrijden!O2173="x","L2","")</f>
        <v/>
      </c>
      <c r="BS2008" s="44" t="str">
        <f>IF(Wedstrijden!P2173="x","M1","")</f>
        <v/>
      </c>
      <c r="BT2008" s="44" t="str">
        <f>IF(Wedstrijden!Q2173="x","M2","")</f>
        <v/>
      </c>
      <c r="BU2008" s="44" t="str">
        <f>IF(Wedstrijden!R2173="x","Z1","")</f>
        <v/>
      </c>
      <c r="BV2008" s="44" t="str">
        <f>IF(Wedstrijden!S2173="x","Z2","")</f>
        <v/>
      </c>
      <c r="BW2008" s="44" t="str">
        <f>IF(COUNTA(Wedstrijden!T2173:AB2173)&lt;&gt;0,1,"")</f>
        <v/>
      </c>
      <c r="BX2008" s="44" t="str">
        <f t="shared" si="187"/>
        <v/>
      </c>
      <c r="BY2008" s="44" t="str">
        <f>IF(Wedstrijden!T2173="x","BB","")</f>
        <v/>
      </c>
      <c r="BZ2008" s="44" t="str">
        <f>IF(Wedstrijden!U2173="x","B","")</f>
        <v/>
      </c>
      <c r="CA2008" s="44" t="str">
        <f>IF(Wedstrijden!V2173="x","L1","")</f>
        <v/>
      </c>
      <c r="CB2008" s="44" t="str">
        <f>IF(Wedstrijden!W2173="x","L2","")</f>
        <v/>
      </c>
      <c r="CC2008" s="44" t="str">
        <f>IF(Wedstrijden!X2173="x","M1","")</f>
        <v/>
      </c>
      <c r="CD2008" s="44" t="str">
        <f>IF(Wedstrijden!Y2173="x","M2","")</f>
        <v/>
      </c>
      <c r="CE2008" s="44" t="str">
        <f>IF(Wedstrijden!Z2173="x","Z1","")</f>
        <v/>
      </c>
      <c r="CF2008" s="44" t="str">
        <f>IF(Wedstrijden!AA2173="x","Z2","")</f>
        <v/>
      </c>
      <c r="CG2008" s="44" t="str">
        <f>IF(Wedstrijden!AB2173="x","ZZL","")</f>
        <v/>
      </c>
      <c r="CL2008" s="44" t="str">
        <f>IF(COUNTA(Wedstrijden!AC2173:AJ2173)&lt;&gt;0,2,"")</f>
        <v/>
      </c>
      <c r="CM2008" s="44" t="str">
        <f t="shared" si="188"/>
        <v/>
      </c>
      <c r="CN2008" s="44" t="str">
        <f>IF(Wedstrijden!AC2173="x","AA","")</f>
        <v/>
      </c>
      <c r="CO2008" s="44" t="str">
        <f>IF(Wedstrijden!AD2173="x","A","")</f>
        <v/>
      </c>
      <c r="CP2008" s="44" t="str">
        <f>IF(Wedstrijden!AE2173="x","BB","")</f>
        <v/>
      </c>
      <c r="CQ2008" s="44" t="str">
        <f>IF(Wedstrijden!AF2173="x","B","")</f>
        <v/>
      </c>
      <c r="CR2008" s="44" t="str">
        <f>IF(Wedstrijden!AG2173="x","L","")</f>
        <v/>
      </c>
      <c r="CS2008" s="44" t="str">
        <f>IF(Wedstrijden!AH2173="x","M","")</f>
        <v/>
      </c>
      <c r="CT2008" s="44" t="str">
        <f>IF(Wedstrijden!AI2173="x","Z","")</f>
        <v/>
      </c>
      <c r="CU2008" s="44" t="str">
        <f>IF(Wedstrijden!AJ2173="x","ZZ","")</f>
        <v/>
      </c>
      <c r="CV2008" s="44" t="str">
        <f>IF(COUNTA(Wedstrijden!AK2173:AQ2173)&lt;&gt;0,2,"")</f>
        <v/>
      </c>
      <c r="CW2008" s="44" t="str">
        <f t="shared" si="189"/>
        <v/>
      </c>
      <c r="CX2008" s="44" t="str">
        <f>IF(Wedstrijden!AK2173="x","BB","")</f>
        <v/>
      </c>
      <c r="CY2008" s="44" t="str">
        <f>IF(Wedstrijden!AL2173="x","B","")</f>
        <v/>
      </c>
      <c r="CZ2008" s="44" t="str">
        <f>IF(Wedstrijden!AM2173="x","L","")</f>
        <v/>
      </c>
      <c r="DA2008" s="44" t="str">
        <f>IF(Wedstrijden!AN2173="x","M","")</f>
        <v/>
      </c>
      <c r="DB2008" s="44" t="str">
        <f>IF(Wedstrijden!AO2173="x","Z","")</f>
        <v/>
      </c>
      <c r="DC2008" s="44" t="str">
        <f>IF(Wedstrijden!AP2173="x","ZZ","")</f>
        <v/>
      </c>
      <c r="DD2008" s="44" t="str">
        <f>IF(Wedstrijden!AQ2173="x","1.40","")</f>
        <v/>
      </c>
      <c r="DE2008" s="44" t="str">
        <f>IF(COUNTA(Wedstrijden!AR2173:AT2173)&lt;&gt;0,6,"")</f>
        <v/>
      </c>
      <c r="DF2008" s="44" t="str">
        <f t="shared" si="190"/>
        <v/>
      </c>
      <c r="DG2008" s="44" t="str">
        <f>IF(Wedstrijden!AR2173="x","L","")</f>
        <v/>
      </c>
      <c r="DH2008" s="44" t="str">
        <f>IF(Wedstrijden!AS2173="x","M","")</f>
        <v/>
      </c>
      <c r="DI2008" s="44" t="str">
        <f>IF(Wedstrijden!AT2173="x","Z","")</f>
        <v/>
      </c>
      <c r="DJ2008" s="44" t="str">
        <f>IF(COUNTA(Wedstrijden!AU2173:AW2173)&lt;&gt;0,6,"")</f>
        <v/>
      </c>
      <c r="DK2008" s="44" t="str">
        <f t="shared" si="191"/>
        <v/>
      </c>
      <c r="DL2008" s="44" t="str">
        <f>IF(Wedstrijden!AU2173="x","L","")</f>
        <v/>
      </c>
      <c r="DM2008" s="44" t="str">
        <f>IF(Wedstrijden!AV2173="x","M","")</f>
        <v/>
      </c>
      <c r="DN2008" s="44" t="str">
        <f>IF(Wedstrijden!AW2173="x","Z","")</f>
        <v/>
      </c>
    </row>
    <row r="2009" spans="1:118" ht="15">
      <c r="A2009" s="48" t="e">
        <f>Wedstrijden!#REF!</f>
        <v>#REF!</v>
      </c>
      <c r="B2009" s="44" t="str">
        <f>IFERROR(VLOOKUP(Wedstrijden!E2174,Wedstrijdlocaties!$B$2:$E$499,2,FALSE),"")</f>
        <v/>
      </c>
      <c r="C2009" s="44" t="str">
        <f>Wedstrijden!F2174</f>
        <v/>
      </c>
      <c r="D2009" s="44" t="str">
        <f>IFERROR(VLOOKUP(Wedstrijden!G2174,Organisaties!$B$2:$C$501,2,FALSE),"")</f>
        <v/>
      </c>
      <c r="E2009" s="44" t="str">
        <f>IFERROR(VLOOKUP(Wedstrijden!G2174,Organisaties!$B$2:$F$501,5,FALSE),"")</f>
        <v/>
      </c>
      <c r="F2009" s="44" t="str">
        <f>IF(Wedstrijden!BC2174&lt;&gt;"",Wedstrijden!BC2174,"")</f>
        <v/>
      </c>
      <c r="G2009" s="44">
        <f>IF(Wedstrijden!AY2174="Indoor",1,0)</f>
        <v>0</v>
      </c>
      <c r="H2009" s="44">
        <f>Wedstrijden!AZ2174</f>
        <v>0</v>
      </c>
      <c r="I2009" s="44" t="str">
        <f>IF(Wedstrijden!AX2174="Nee",0,IF(Wedstrijden!AX2174="Ja",1,""))</f>
        <v/>
      </c>
      <c r="J2009" s="44" t="str">
        <f>IF(Wedstrijden!BA2174&lt;&gt;"",Wedstrijden!BA2174,"")</f>
        <v/>
      </c>
      <c r="W2009" s="45"/>
      <c r="AE2009" s="45"/>
      <c r="AN2009" s="45"/>
      <c r="AU2009" s="45"/>
      <c r="BA2009" s="45"/>
      <c r="BE2009" s="45"/>
      <c r="BJ2009" s="44" t="str">
        <f>IF(COUNTA(Wedstrijden!I2174:S2174)&lt;&gt;0,1,"")</f>
        <v/>
      </c>
      <c r="BK2009" s="44" t="str">
        <f t="shared" si="186"/>
        <v/>
      </c>
      <c r="BL2009" s="44" t="str">
        <f>IF(Wedstrijden!I2174="x","AA","")</f>
        <v/>
      </c>
      <c r="BM2009" s="44" t="str">
        <f>IF(Wedstrijden!J2174="x","A","")</f>
        <v/>
      </c>
      <c r="BN2009" s="44" t="str">
        <f>IF(Wedstrijden!K2174="x","B1","")</f>
        <v/>
      </c>
      <c r="BO2009" s="44" t="str">
        <f>IF(Wedstrijden!L2174="x","BB","")</f>
        <v/>
      </c>
      <c r="BP2009" s="44" t="str">
        <f>IF(Wedstrijden!M2174="x","B","")</f>
        <v/>
      </c>
      <c r="BQ2009" s="44" t="str">
        <f>IF(Wedstrijden!N2174="x","L1","")</f>
        <v/>
      </c>
      <c r="BR2009" s="44" t="str">
        <f>IF(Wedstrijden!O2174="x","L2","")</f>
        <v/>
      </c>
      <c r="BS2009" s="44" t="str">
        <f>IF(Wedstrijden!P2174="x","M1","")</f>
        <v/>
      </c>
      <c r="BT2009" s="44" t="str">
        <f>IF(Wedstrijden!Q2174="x","M2","")</f>
        <v/>
      </c>
      <c r="BU2009" s="44" t="str">
        <f>IF(Wedstrijden!R2174="x","Z1","")</f>
        <v/>
      </c>
      <c r="BV2009" s="44" t="str">
        <f>IF(Wedstrijden!S2174="x","Z2","")</f>
        <v/>
      </c>
      <c r="BW2009" s="44" t="str">
        <f>IF(COUNTA(Wedstrijden!T2174:AB2174)&lt;&gt;0,1,"")</f>
        <v/>
      </c>
      <c r="BX2009" s="44" t="str">
        <f t="shared" si="187"/>
        <v/>
      </c>
      <c r="BY2009" s="44" t="str">
        <f>IF(Wedstrijden!T2174="x","BB","")</f>
        <v/>
      </c>
      <c r="BZ2009" s="44" t="str">
        <f>IF(Wedstrijden!U2174="x","B","")</f>
        <v/>
      </c>
      <c r="CA2009" s="44" t="str">
        <f>IF(Wedstrijden!V2174="x","L1","")</f>
        <v/>
      </c>
      <c r="CB2009" s="44" t="str">
        <f>IF(Wedstrijden!W2174="x","L2","")</f>
        <v/>
      </c>
      <c r="CC2009" s="44" t="str">
        <f>IF(Wedstrijden!X2174="x","M1","")</f>
        <v/>
      </c>
      <c r="CD2009" s="44" t="str">
        <f>IF(Wedstrijden!Y2174="x","M2","")</f>
        <v/>
      </c>
      <c r="CE2009" s="44" t="str">
        <f>IF(Wedstrijden!Z2174="x","Z1","")</f>
        <v/>
      </c>
      <c r="CF2009" s="44" t="str">
        <f>IF(Wedstrijden!AA2174="x","Z2","")</f>
        <v/>
      </c>
      <c r="CG2009" s="44" t="str">
        <f>IF(Wedstrijden!AB2174="x","ZZL","")</f>
        <v/>
      </c>
      <c r="CL2009" s="44" t="str">
        <f>IF(COUNTA(Wedstrijden!AC2174:AJ2174)&lt;&gt;0,2,"")</f>
        <v/>
      </c>
      <c r="CM2009" s="44" t="str">
        <f t="shared" si="188"/>
        <v/>
      </c>
      <c r="CN2009" s="44" t="str">
        <f>IF(Wedstrijden!AC2174="x","AA","")</f>
        <v/>
      </c>
      <c r="CO2009" s="44" t="str">
        <f>IF(Wedstrijden!AD2174="x","A","")</f>
        <v/>
      </c>
      <c r="CP2009" s="44" t="str">
        <f>IF(Wedstrijden!AE2174="x","BB","")</f>
        <v/>
      </c>
      <c r="CQ2009" s="44" t="str">
        <f>IF(Wedstrijden!AF2174="x","B","")</f>
        <v/>
      </c>
      <c r="CR2009" s="44" t="str">
        <f>IF(Wedstrijden!AG2174="x","L","")</f>
        <v/>
      </c>
      <c r="CS2009" s="44" t="str">
        <f>IF(Wedstrijden!AH2174="x","M","")</f>
        <v/>
      </c>
      <c r="CT2009" s="44" t="str">
        <f>IF(Wedstrijden!AI2174="x","Z","")</f>
        <v/>
      </c>
      <c r="CU2009" s="44" t="str">
        <f>IF(Wedstrijden!AJ2174="x","ZZ","")</f>
        <v/>
      </c>
      <c r="CV2009" s="44" t="str">
        <f>IF(COUNTA(Wedstrijden!AK2174:AQ2174)&lt;&gt;0,2,"")</f>
        <v/>
      </c>
      <c r="CW2009" s="44" t="str">
        <f t="shared" si="189"/>
        <v/>
      </c>
      <c r="CX2009" s="44" t="str">
        <f>IF(Wedstrijden!AK2174="x","BB","")</f>
        <v/>
      </c>
      <c r="CY2009" s="44" t="str">
        <f>IF(Wedstrijden!AL2174="x","B","")</f>
        <v/>
      </c>
      <c r="CZ2009" s="44" t="str">
        <f>IF(Wedstrijden!AM2174="x","L","")</f>
        <v/>
      </c>
      <c r="DA2009" s="44" t="str">
        <f>IF(Wedstrijden!AN2174="x","M","")</f>
        <v/>
      </c>
      <c r="DB2009" s="44" t="str">
        <f>IF(Wedstrijden!AO2174="x","Z","")</f>
        <v/>
      </c>
      <c r="DC2009" s="44" t="str">
        <f>IF(Wedstrijden!AP2174="x","ZZ","")</f>
        <v/>
      </c>
      <c r="DD2009" s="44" t="str">
        <f>IF(Wedstrijden!AQ2174="x","1.40","")</f>
        <v/>
      </c>
      <c r="DE2009" s="44" t="str">
        <f>IF(COUNTA(Wedstrijden!AR2174:AT2174)&lt;&gt;0,6,"")</f>
        <v/>
      </c>
      <c r="DF2009" s="44" t="str">
        <f t="shared" si="190"/>
        <v/>
      </c>
      <c r="DG2009" s="44" t="str">
        <f>IF(Wedstrijden!AR2174="x","L","")</f>
        <v/>
      </c>
      <c r="DH2009" s="44" t="str">
        <f>IF(Wedstrijden!AS2174="x","M","")</f>
        <v/>
      </c>
      <c r="DI2009" s="44" t="str">
        <f>IF(Wedstrijden!AT2174="x","Z","")</f>
        <v/>
      </c>
      <c r="DJ2009" s="44" t="str">
        <f>IF(COUNTA(Wedstrijden!AU2174:AW2174)&lt;&gt;0,6,"")</f>
        <v/>
      </c>
      <c r="DK2009" s="44" t="str">
        <f t="shared" si="191"/>
        <v/>
      </c>
      <c r="DL2009" s="44" t="str">
        <f>IF(Wedstrijden!AU2174="x","L","")</f>
        <v/>
      </c>
      <c r="DM2009" s="44" t="str">
        <f>IF(Wedstrijden!AV2174="x","M","")</f>
        <v/>
      </c>
      <c r="DN2009" s="44" t="str">
        <f>IF(Wedstrijden!AW2174="x","Z","")</f>
        <v/>
      </c>
    </row>
    <row r="2010" spans="1:118" ht="15">
      <c r="A2010" s="48" t="e">
        <f>Wedstrijden!#REF!</f>
        <v>#REF!</v>
      </c>
      <c r="B2010" s="44" t="str">
        <f>IFERROR(VLOOKUP(Wedstrijden!E2175,Wedstrijdlocaties!$B$2:$E$499,2,FALSE),"")</f>
        <v/>
      </c>
      <c r="C2010" s="44" t="str">
        <f>Wedstrijden!F2175</f>
        <v/>
      </c>
      <c r="D2010" s="44" t="str">
        <f>IFERROR(VLOOKUP(Wedstrijden!G2175,Organisaties!$B$2:$C$501,2,FALSE),"")</f>
        <v/>
      </c>
      <c r="E2010" s="44" t="str">
        <f>IFERROR(VLOOKUP(Wedstrijden!G2175,Organisaties!$B$2:$F$501,5,FALSE),"")</f>
        <v/>
      </c>
      <c r="F2010" s="44" t="str">
        <f>IF(Wedstrijden!BC2175&lt;&gt;"",Wedstrijden!BC2175,"")</f>
        <v/>
      </c>
      <c r="G2010" s="44">
        <f>IF(Wedstrijden!AY2175="Indoor",1,0)</f>
        <v>0</v>
      </c>
      <c r="H2010" s="44">
        <f>Wedstrijden!AZ2175</f>
        <v>0</v>
      </c>
      <c r="I2010" s="44" t="str">
        <f>IF(Wedstrijden!AX2175="Nee",0,IF(Wedstrijden!AX2175="Ja",1,""))</f>
        <v/>
      </c>
      <c r="J2010" s="44" t="str">
        <f>IF(Wedstrijden!BA2175&lt;&gt;"",Wedstrijden!BA2175,"")</f>
        <v/>
      </c>
      <c r="W2010" s="45"/>
      <c r="AE2010" s="45"/>
      <c r="AN2010" s="45"/>
      <c r="AU2010" s="45"/>
      <c r="BA2010" s="45"/>
      <c r="BE2010" s="45"/>
      <c r="BJ2010" s="44" t="str">
        <f>IF(COUNTA(Wedstrijden!I2175:S2175)&lt;&gt;0,1,"")</f>
        <v/>
      </c>
      <c r="BK2010" s="44" t="str">
        <f t="shared" si="186"/>
        <v/>
      </c>
      <c r="BL2010" s="44" t="str">
        <f>IF(Wedstrijden!I2175="x","AA","")</f>
        <v/>
      </c>
      <c r="BM2010" s="44" t="str">
        <f>IF(Wedstrijden!J2175="x","A","")</f>
        <v/>
      </c>
      <c r="BN2010" s="44" t="str">
        <f>IF(Wedstrijden!K2175="x","B1","")</f>
        <v/>
      </c>
      <c r="BO2010" s="44" t="str">
        <f>IF(Wedstrijden!L2175="x","BB","")</f>
        <v/>
      </c>
      <c r="BP2010" s="44" t="str">
        <f>IF(Wedstrijden!M2175="x","B","")</f>
        <v/>
      </c>
      <c r="BQ2010" s="44" t="str">
        <f>IF(Wedstrijden!N2175="x","L1","")</f>
        <v/>
      </c>
      <c r="BR2010" s="44" t="str">
        <f>IF(Wedstrijden!O2175="x","L2","")</f>
        <v/>
      </c>
      <c r="BS2010" s="44" t="str">
        <f>IF(Wedstrijden!P2175="x","M1","")</f>
        <v/>
      </c>
      <c r="BT2010" s="44" t="str">
        <f>IF(Wedstrijden!Q2175="x","M2","")</f>
        <v/>
      </c>
      <c r="BU2010" s="44" t="str">
        <f>IF(Wedstrijden!R2175="x","Z1","")</f>
        <v/>
      </c>
      <c r="BV2010" s="44" t="str">
        <f>IF(Wedstrijden!S2175="x","Z2","")</f>
        <v/>
      </c>
      <c r="BW2010" s="44" t="str">
        <f>IF(COUNTA(Wedstrijden!T2175:AB2175)&lt;&gt;0,1,"")</f>
        <v/>
      </c>
      <c r="BX2010" s="44" t="str">
        <f t="shared" si="187"/>
        <v/>
      </c>
      <c r="BY2010" s="44" t="str">
        <f>IF(Wedstrijden!T2175="x","BB","")</f>
        <v/>
      </c>
      <c r="BZ2010" s="44" t="str">
        <f>IF(Wedstrijden!U2175="x","B","")</f>
        <v/>
      </c>
      <c r="CA2010" s="44" t="str">
        <f>IF(Wedstrijden!V2175="x","L1","")</f>
        <v/>
      </c>
      <c r="CB2010" s="44" t="str">
        <f>IF(Wedstrijden!W2175="x","L2","")</f>
        <v/>
      </c>
      <c r="CC2010" s="44" t="str">
        <f>IF(Wedstrijden!X2175="x","M1","")</f>
        <v/>
      </c>
      <c r="CD2010" s="44" t="str">
        <f>IF(Wedstrijden!Y2175="x","M2","")</f>
        <v/>
      </c>
      <c r="CE2010" s="44" t="str">
        <f>IF(Wedstrijden!Z2175="x","Z1","")</f>
        <v/>
      </c>
      <c r="CF2010" s="44" t="str">
        <f>IF(Wedstrijden!AA2175="x","Z2","")</f>
        <v/>
      </c>
      <c r="CG2010" s="44" t="str">
        <f>IF(Wedstrijden!AB2175="x","ZZL","")</f>
        <v/>
      </c>
      <c r="CL2010" s="44" t="str">
        <f>IF(COUNTA(Wedstrijden!AC2175:AJ2175)&lt;&gt;0,2,"")</f>
        <v/>
      </c>
      <c r="CM2010" s="44" t="str">
        <f t="shared" si="188"/>
        <v/>
      </c>
      <c r="CN2010" s="44" t="str">
        <f>IF(Wedstrijden!AC2175="x","AA","")</f>
        <v/>
      </c>
      <c r="CO2010" s="44" t="str">
        <f>IF(Wedstrijden!AD2175="x","A","")</f>
        <v/>
      </c>
      <c r="CP2010" s="44" t="str">
        <f>IF(Wedstrijden!AE2175="x","BB","")</f>
        <v/>
      </c>
      <c r="CQ2010" s="44" t="str">
        <f>IF(Wedstrijden!AF2175="x","B","")</f>
        <v/>
      </c>
      <c r="CR2010" s="44" t="str">
        <f>IF(Wedstrijden!AG2175="x","L","")</f>
        <v/>
      </c>
      <c r="CS2010" s="44" t="str">
        <f>IF(Wedstrijden!AH2175="x","M","")</f>
        <v/>
      </c>
      <c r="CT2010" s="44" t="str">
        <f>IF(Wedstrijden!AI2175="x","Z","")</f>
        <v/>
      </c>
      <c r="CU2010" s="44" t="str">
        <f>IF(Wedstrijden!AJ2175="x","ZZ","")</f>
        <v/>
      </c>
      <c r="CV2010" s="44" t="str">
        <f>IF(COUNTA(Wedstrijden!AK2175:AQ2175)&lt;&gt;0,2,"")</f>
        <v/>
      </c>
      <c r="CW2010" s="44" t="str">
        <f t="shared" si="189"/>
        <v/>
      </c>
      <c r="CX2010" s="44" t="str">
        <f>IF(Wedstrijden!AK2175="x","BB","")</f>
        <v/>
      </c>
      <c r="CY2010" s="44" t="str">
        <f>IF(Wedstrijden!AL2175="x","B","")</f>
        <v/>
      </c>
      <c r="CZ2010" s="44" t="str">
        <f>IF(Wedstrijden!AM2175="x","L","")</f>
        <v/>
      </c>
      <c r="DA2010" s="44" t="str">
        <f>IF(Wedstrijden!AN2175="x","M","")</f>
        <v/>
      </c>
      <c r="DB2010" s="44" t="str">
        <f>IF(Wedstrijden!AO2175="x","Z","")</f>
        <v/>
      </c>
      <c r="DC2010" s="44" t="str">
        <f>IF(Wedstrijden!AP2175="x","ZZ","")</f>
        <v/>
      </c>
      <c r="DD2010" s="44" t="str">
        <f>IF(Wedstrijden!AQ2175="x","1.40","")</f>
        <v/>
      </c>
      <c r="DE2010" s="44" t="str">
        <f>IF(COUNTA(Wedstrijden!AR2175:AT2175)&lt;&gt;0,6,"")</f>
        <v/>
      </c>
      <c r="DF2010" s="44" t="str">
        <f t="shared" si="190"/>
        <v/>
      </c>
      <c r="DG2010" s="44" t="str">
        <f>IF(Wedstrijden!AR2175="x","L","")</f>
        <v/>
      </c>
      <c r="DH2010" s="44" t="str">
        <f>IF(Wedstrijden!AS2175="x","M","")</f>
        <v/>
      </c>
      <c r="DI2010" s="44" t="str">
        <f>IF(Wedstrijden!AT2175="x","Z","")</f>
        <v/>
      </c>
      <c r="DJ2010" s="44" t="str">
        <f>IF(COUNTA(Wedstrijden!AU2175:AW2175)&lt;&gt;0,6,"")</f>
        <v/>
      </c>
      <c r="DK2010" s="44" t="str">
        <f t="shared" si="191"/>
        <v/>
      </c>
      <c r="DL2010" s="44" t="str">
        <f>IF(Wedstrijden!AU2175="x","L","")</f>
        <v/>
      </c>
      <c r="DM2010" s="44" t="str">
        <f>IF(Wedstrijden!AV2175="x","M","")</f>
        <v/>
      </c>
      <c r="DN2010" s="44" t="str">
        <f>IF(Wedstrijden!AW2175="x","Z","")</f>
        <v/>
      </c>
    </row>
    <row r="2011" spans="1:118" ht="15">
      <c r="A2011" s="48" t="e">
        <f>Wedstrijden!#REF!</f>
        <v>#REF!</v>
      </c>
      <c r="B2011" s="44" t="str">
        <f>IFERROR(VLOOKUP(Wedstrijden!E2176,Wedstrijdlocaties!$B$2:$E$499,2,FALSE),"")</f>
        <v/>
      </c>
      <c r="C2011" s="44" t="str">
        <f>Wedstrijden!F2176</f>
        <v/>
      </c>
      <c r="D2011" s="44" t="str">
        <f>IFERROR(VLOOKUP(Wedstrijden!G2176,Organisaties!$B$2:$C$501,2,FALSE),"")</f>
        <v/>
      </c>
      <c r="E2011" s="44" t="str">
        <f>IFERROR(VLOOKUP(Wedstrijden!G2176,Organisaties!$B$2:$F$501,5,FALSE),"")</f>
        <v/>
      </c>
      <c r="F2011" s="44" t="str">
        <f>IF(Wedstrijden!BC2176&lt;&gt;"",Wedstrijden!BC2176,"")</f>
        <v/>
      </c>
      <c r="G2011" s="44">
        <f>IF(Wedstrijden!AY2176="Indoor",1,0)</f>
        <v>0</v>
      </c>
      <c r="H2011" s="44">
        <f>Wedstrijden!AZ2176</f>
        <v>0</v>
      </c>
      <c r="I2011" s="44" t="str">
        <f>IF(Wedstrijden!AX2176="Nee",0,IF(Wedstrijden!AX2176="Ja",1,""))</f>
        <v/>
      </c>
      <c r="J2011" s="44" t="str">
        <f>IF(Wedstrijden!BA2176&lt;&gt;"",Wedstrijden!BA2176,"")</f>
        <v/>
      </c>
      <c r="W2011" s="45"/>
      <c r="AE2011" s="45"/>
      <c r="AN2011" s="45"/>
      <c r="AU2011" s="45"/>
      <c r="BA2011" s="45"/>
      <c r="BE2011" s="45"/>
      <c r="BJ2011" s="44" t="str">
        <f>IF(COUNTA(Wedstrijden!I2176:S2176)&lt;&gt;0,1,"")</f>
        <v/>
      </c>
      <c r="BK2011" s="44" t="str">
        <f t="shared" si="186"/>
        <v/>
      </c>
      <c r="BL2011" s="44" t="str">
        <f>IF(Wedstrijden!I2176="x","AA","")</f>
        <v/>
      </c>
      <c r="BM2011" s="44" t="str">
        <f>IF(Wedstrijden!J2176="x","A","")</f>
        <v/>
      </c>
      <c r="BN2011" s="44" t="str">
        <f>IF(Wedstrijden!K2176="x","B1","")</f>
        <v/>
      </c>
      <c r="BO2011" s="44" t="str">
        <f>IF(Wedstrijden!L2176="x","BB","")</f>
        <v/>
      </c>
      <c r="BP2011" s="44" t="str">
        <f>IF(Wedstrijden!M2176="x","B","")</f>
        <v/>
      </c>
      <c r="BQ2011" s="44" t="str">
        <f>IF(Wedstrijden!N2176="x","L1","")</f>
        <v/>
      </c>
      <c r="BR2011" s="44" t="str">
        <f>IF(Wedstrijden!O2176="x","L2","")</f>
        <v/>
      </c>
      <c r="BS2011" s="44" t="str">
        <f>IF(Wedstrijden!P2176="x","M1","")</f>
        <v/>
      </c>
      <c r="BT2011" s="44" t="str">
        <f>IF(Wedstrijden!Q2176="x","M2","")</f>
        <v/>
      </c>
      <c r="BU2011" s="44" t="str">
        <f>IF(Wedstrijden!R2176="x","Z1","")</f>
        <v/>
      </c>
      <c r="BV2011" s="44" t="str">
        <f>IF(Wedstrijden!S2176="x","Z2","")</f>
        <v/>
      </c>
      <c r="BW2011" s="44" t="str">
        <f>IF(COUNTA(Wedstrijden!T2176:AB2176)&lt;&gt;0,1,"")</f>
        <v/>
      </c>
      <c r="BX2011" s="44" t="str">
        <f t="shared" si="187"/>
        <v/>
      </c>
      <c r="BY2011" s="44" t="str">
        <f>IF(Wedstrijden!T2176="x","BB","")</f>
        <v/>
      </c>
      <c r="BZ2011" s="44" t="str">
        <f>IF(Wedstrijden!U2176="x","B","")</f>
        <v/>
      </c>
      <c r="CA2011" s="44" t="str">
        <f>IF(Wedstrijden!V2176="x","L1","")</f>
        <v/>
      </c>
      <c r="CB2011" s="44" t="str">
        <f>IF(Wedstrijden!W2176="x","L2","")</f>
        <v/>
      </c>
      <c r="CC2011" s="44" t="str">
        <f>IF(Wedstrijden!X2176="x","M1","")</f>
        <v/>
      </c>
      <c r="CD2011" s="44" t="str">
        <f>IF(Wedstrijden!Y2176="x","M2","")</f>
        <v/>
      </c>
      <c r="CE2011" s="44" t="str">
        <f>IF(Wedstrijden!Z2176="x","Z1","")</f>
        <v/>
      </c>
      <c r="CF2011" s="44" t="str">
        <f>IF(Wedstrijden!AA2176="x","Z2","")</f>
        <v/>
      </c>
      <c r="CG2011" s="44" t="str">
        <f>IF(Wedstrijden!AB2176="x","ZZL","")</f>
        <v/>
      </c>
      <c r="CL2011" s="44" t="str">
        <f>IF(COUNTA(Wedstrijden!AC2176:AJ2176)&lt;&gt;0,2,"")</f>
        <v/>
      </c>
      <c r="CM2011" s="44" t="str">
        <f t="shared" si="188"/>
        <v/>
      </c>
      <c r="CN2011" s="44" t="str">
        <f>IF(Wedstrijden!AC2176="x","AA","")</f>
        <v/>
      </c>
      <c r="CO2011" s="44" t="str">
        <f>IF(Wedstrijden!AD2176="x","A","")</f>
        <v/>
      </c>
      <c r="CP2011" s="44" t="str">
        <f>IF(Wedstrijden!AE2176="x","BB","")</f>
        <v/>
      </c>
      <c r="CQ2011" s="44" t="str">
        <f>IF(Wedstrijden!AF2176="x","B","")</f>
        <v/>
      </c>
      <c r="CR2011" s="44" t="str">
        <f>IF(Wedstrijden!AG2176="x","L","")</f>
        <v/>
      </c>
      <c r="CS2011" s="44" t="str">
        <f>IF(Wedstrijden!AH2176="x","M","")</f>
        <v/>
      </c>
      <c r="CT2011" s="44" t="str">
        <f>IF(Wedstrijden!AI2176="x","Z","")</f>
        <v/>
      </c>
      <c r="CU2011" s="44" t="str">
        <f>IF(Wedstrijden!AJ2176="x","ZZ","")</f>
        <v/>
      </c>
      <c r="CV2011" s="44" t="str">
        <f>IF(COUNTA(Wedstrijden!AK2176:AQ2176)&lt;&gt;0,2,"")</f>
        <v/>
      </c>
      <c r="CW2011" s="44" t="str">
        <f t="shared" si="189"/>
        <v/>
      </c>
      <c r="CX2011" s="44" t="str">
        <f>IF(Wedstrijden!AK2176="x","BB","")</f>
        <v/>
      </c>
      <c r="CY2011" s="44" t="str">
        <f>IF(Wedstrijden!AL2176="x","B","")</f>
        <v/>
      </c>
      <c r="CZ2011" s="44" t="str">
        <f>IF(Wedstrijden!AM2176="x","L","")</f>
        <v/>
      </c>
      <c r="DA2011" s="44" t="str">
        <f>IF(Wedstrijden!AN2176="x","M","")</f>
        <v/>
      </c>
      <c r="DB2011" s="44" t="str">
        <f>IF(Wedstrijden!AO2176="x","Z","")</f>
        <v/>
      </c>
      <c r="DC2011" s="44" t="str">
        <f>IF(Wedstrijden!AP2176="x","ZZ","")</f>
        <v/>
      </c>
      <c r="DD2011" s="44" t="str">
        <f>IF(Wedstrijden!AQ2176="x","1.40","")</f>
        <v/>
      </c>
      <c r="DE2011" s="44" t="str">
        <f>IF(COUNTA(Wedstrijden!AR2176:AT2176)&lt;&gt;0,6,"")</f>
        <v/>
      </c>
      <c r="DF2011" s="44" t="str">
        <f t="shared" si="190"/>
        <v/>
      </c>
      <c r="DG2011" s="44" t="str">
        <f>IF(Wedstrijden!AR2176="x","L","")</f>
        <v/>
      </c>
      <c r="DH2011" s="44" t="str">
        <f>IF(Wedstrijden!AS2176="x","M","")</f>
        <v/>
      </c>
      <c r="DI2011" s="44" t="str">
        <f>IF(Wedstrijden!AT2176="x","Z","")</f>
        <v/>
      </c>
      <c r="DJ2011" s="44" t="str">
        <f>IF(COUNTA(Wedstrijden!AU2176:AW2176)&lt;&gt;0,6,"")</f>
        <v/>
      </c>
      <c r="DK2011" s="44" t="str">
        <f t="shared" si="191"/>
        <v/>
      </c>
      <c r="DL2011" s="44" t="str">
        <f>IF(Wedstrijden!AU2176="x","L","")</f>
        <v/>
      </c>
      <c r="DM2011" s="44" t="str">
        <f>IF(Wedstrijden!AV2176="x","M","")</f>
        <v/>
      </c>
      <c r="DN2011" s="44" t="str">
        <f>IF(Wedstrijden!AW2176="x","Z","")</f>
        <v/>
      </c>
    </row>
    <row r="2012" spans="1:118" ht="15">
      <c r="A2012" s="48" t="e">
        <f>Wedstrijden!#REF!</f>
        <v>#REF!</v>
      </c>
      <c r="B2012" s="44" t="str">
        <f>IFERROR(VLOOKUP(Wedstrijden!E2177,Wedstrijdlocaties!$B$2:$E$499,2,FALSE),"")</f>
        <v/>
      </c>
      <c r="C2012" s="44" t="str">
        <f>Wedstrijden!F2177</f>
        <v/>
      </c>
      <c r="D2012" s="44" t="str">
        <f>IFERROR(VLOOKUP(Wedstrijden!G2177,Organisaties!$B$2:$C$501,2,FALSE),"")</f>
        <v/>
      </c>
      <c r="E2012" s="44" t="str">
        <f>IFERROR(VLOOKUP(Wedstrijden!G2177,Organisaties!$B$2:$F$501,5,FALSE),"")</f>
        <v/>
      </c>
      <c r="F2012" s="44" t="str">
        <f>IF(Wedstrijden!BC2177&lt;&gt;"",Wedstrijden!BC2177,"")</f>
        <v/>
      </c>
      <c r="G2012" s="44">
        <f>IF(Wedstrijden!AY2177="Indoor",1,0)</f>
        <v>0</v>
      </c>
      <c r="H2012" s="44">
        <f>Wedstrijden!AZ2177</f>
        <v>0</v>
      </c>
      <c r="I2012" s="44" t="str">
        <f>IF(Wedstrijden!AX2177="Nee",0,IF(Wedstrijden!AX2177="Ja",1,""))</f>
        <v/>
      </c>
      <c r="J2012" s="44" t="str">
        <f>IF(Wedstrijden!BA2177&lt;&gt;"",Wedstrijden!BA2177,"")</f>
        <v/>
      </c>
      <c r="W2012" s="45"/>
      <c r="AE2012" s="45"/>
      <c r="AN2012" s="45"/>
      <c r="AU2012" s="45"/>
      <c r="BA2012" s="45"/>
      <c r="BE2012" s="45"/>
      <c r="BJ2012" s="44" t="str">
        <f>IF(COUNTA(Wedstrijden!I2177:S2177)&lt;&gt;0,1,"")</f>
        <v/>
      </c>
      <c r="BK2012" s="44" t="str">
        <f t="shared" si="186"/>
        <v/>
      </c>
      <c r="BL2012" s="44" t="str">
        <f>IF(Wedstrijden!I2177="x","AA","")</f>
        <v/>
      </c>
      <c r="BM2012" s="44" t="str">
        <f>IF(Wedstrijden!J2177="x","A","")</f>
        <v/>
      </c>
      <c r="BN2012" s="44" t="str">
        <f>IF(Wedstrijden!K2177="x","B1","")</f>
        <v/>
      </c>
      <c r="BO2012" s="44" t="str">
        <f>IF(Wedstrijden!L2177="x","BB","")</f>
        <v/>
      </c>
      <c r="BP2012" s="44" t="str">
        <f>IF(Wedstrijden!M2177="x","B","")</f>
        <v/>
      </c>
      <c r="BQ2012" s="44" t="str">
        <f>IF(Wedstrijden!N2177="x","L1","")</f>
        <v/>
      </c>
      <c r="BR2012" s="44" t="str">
        <f>IF(Wedstrijden!O2177="x","L2","")</f>
        <v/>
      </c>
      <c r="BS2012" s="44" t="str">
        <f>IF(Wedstrijden!P2177="x","M1","")</f>
        <v/>
      </c>
      <c r="BT2012" s="44" t="str">
        <f>IF(Wedstrijden!Q2177="x","M2","")</f>
        <v/>
      </c>
      <c r="BU2012" s="44" t="str">
        <f>IF(Wedstrijden!R2177="x","Z1","")</f>
        <v/>
      </c>
      <c r="BV2012" s="44" t="str">
        <f>IF(Wedstrijden!S2177="x","Z2","")</f>
        <v/>
      </c>
      <c r="BW2012" s="44" t="str">
        <f>IF(COUNTA(Wedstrijden!T2177:AB2177)&lt;&gt;0,1,"")</f>
        <v/>
      </c>
      <c r="BX2012" s="44" t="str">
        <f t="shared" si="187"/>
        <v/>
      </c>
      <c r="BY2012" s="44" t="str">
        <f>IF(Wedstrijden!T2177="x","BB","")</f>
        <v/>
      </c>
      <c r="BZ2012" s="44" t="str">
        <f>IF(Wedstrijden!U2177="x","B","")</f>
        <v/>
      </c>
      <c r="CA2012" s="44" t="str">
        <f>IF(Wedstrijden!V2177="x","L1","")</f>
        <v/>
      </c>
      <c r="CB2012" s="44" t="str">
        <f>IF(Wedstrijden!W2177="x","L2","")</f>
        <v/>
      </c>
      <c r="CC2012" s="44" t="str">
        <f>IF(Wedstrijden!X2177="x","M1","")</f>
        <v/>
      </c>
      <c r="CD2012" s="44" t="str">
        <f>IF(Wedstrijden!Y2177="x","M2","")</f>
        <v/>
      </c>
      <c r="CE2012" s="44" t="str">
        <f>IF(Wedstrijden!Z2177="x","Z1","")</f>
        <v/>
      </c>
      <c r="CF2012" s="44" t="str">
        <f>IF(Wedstrijden!AA2177="x","Z2","")</f>
        <v/>
      </c>
      <c r="CG2012" s="44" t="str">
        <f>IF(Wedstrijden!AB2177="x","ZZL","")</f>
        <v/>
      </c>
      <c r="CL2012" s="44" t="str">
        <f>IF(COUNTA(Wedstrijden!AC2177:AJ2177)&lt;&gt;0,2,"")</f>
        <v/>
      </c>
      <c r="CM2012" s="44" t="str">
        <f t="shared" si="188"/>
        <v/>
      </c>
      <c r="CN2012" s="44" t="str">
        <f>IF(Wedstrijden!AC2177="x","AA","")</f>
        <v/>
      </c>
      <c r="CO2012" s="44" t="str">
        <f>IF(Wedstrijden!AD2177="x","A","")</f>
        <v/>
      </c>
      <c r="CP2012" s="44" t="str">
        <f>IF(Wedstrijden!AE2177="x","BB","")</f>
        <v/>
      </c>
      <c r="CQ2012" s="44" t="str">
        <f>IF(Wedstrijden!AF2177="x","B","")</f>
        <v/>
      </c>
      <c r="CR2012" s="44" t="str">
        <f>IF(Wedstrijden!AG2177="x","L","")</f>
        <v/>
      </c>
      <c r="CS2012" s="44" t="str">
        <f>IF(Wedstrijden!AH2177="x","M","")</f>
        <v/>
      </c>
      <c r="CT2012" s="44" t="str">
        <f>IF(Wedstrijden!AI2177="x","Z","")</f>
        <v/>
      </c>
      <c r="CU2012" s="44" t="str">
        <f>IF(Wedstrijden!AJ2177="x","ZZ","")</f>
        <v/>
      </c>
      <c r="CV2012" s="44" t="str">
        <f>IF(COUNTA(Wedstrijden!AK2177:AQ2177)&lt;&gt;0,2,"")</f>
        <v/>
      </c>
      <c r="CW2012" s="44" t="str">
        <f t="shared" si="189"/>
        <v/>
      </c>
      <c r="CX2012" s="44" t="str">
        <f>IF(Wedstrijden!AK2177="x","BB","")</f>
        <v/>
      </c>
      <c r="CY2012" s="44" t="str">
        <f>IF(Wedstrijden!AL2177="x","B","")</f>
        <v/>
      </c>
      <c r="CZ2012" s="44" t="str">
        <f>IF(Wedstrijden!AM2177="x","L","")</f>
        <v/>
      </c>
      <c r="DA2012" s="44" t="str">
        <f>IF(Wedstrijden!AN2177="x","M","")</f>
        <v/>
      </c>
      <c r="DB2012" s="44" t="str">
        <f>IF(Wedstrijden!AO2177="x","Z","")</f>
        <v/>
      </c>
      <c r="DC2012" s="44" t="str">
        <f>IF(Wedstrijden!AP2177="x","ZZ","")</f>
        <v/>
      </c>
      <c r="DD2012" s="44" t="str">
        <f>IF(Wedstrijden!AQ2177="x","1.40","")</f>
        <v/>
      </c>
      <c r="DE2012" s="44" t="str">
        <f>IF(COUNTA(Wedstrijden!AR2177:AT2177)&lt;&gt;0,6,"")</f>
        <v/>
      </c>
      <c r="DF2012" s="44" t="str">
        <f t="shared" si="190"/>
        <v/>
      </c>
      <c r="DG2012" s="44" t="str">
        <f>IF(Wedstrijden!AR2177="x","L","")</f>
        <v/>
      </c>
      <c r="DH2012" s="44" t="str">
        <f>IF(Wedstrijden!AS2177="x","M","")</f>
        <v/>
      </c>
      <c r="DI2012" s="44" t="str">
        <f>IF(Wedstrijden!AT2177="x","Z","")</f>
        <v/>
      </c>
      <c r="DJ2012" s="44" t="str">
        <f>IF(COUNTA(Wedstrijden!AU2177:AW2177)&lt;&gt;0,6,"")</f>
        <v/>
      </c>
      <c r="DK2012" s="44" t="str">
        <f t="shared" si="191"/>
        <v/>
      </c>
      <c r="DL2012" s="44" t="str">
        <f>IF(Wedstrijden!AU2177="x","L","")</f>
        <v/>
      </c>
      <c r="DM2012" s="44" t="str">
        <f>IF(Wedstrijden!AV2177="x","M","")</f>
        <v/>
      </c>
      <c r="DN2012" s="44" t="str">
        <f>IF(Wedstrijden!AW2177="x","Z","")</f>
        <v/>
      </c>
    </row>
    <row r="2013" spans="1:118" ht="15">
      <c r="A2013" s="48" t="e">
        <f>Wedstrijden!#REF!</f>
        <v>#REF!</v>
      </c>
      <c r="B2013" s="44" t="str">
        <f>IFERROR(VLOOKUP(Wedstrijden!E2178,Wedstrijdlocaties!$B$2:$E$499,2,FALSE),"")</f>
        <v/>
      </c>
      <c r="C2013" s="44" t="str">
        <f>Wedstrijden!F2178</f>
        <v/>
      </c>
      <c r="D2013" s="44" t="str">
        <f>IFERROR(VLOOKUP(Wedstrijden!G2178,Organisaties!$B$2:$C$501,2,FALSE),"")</f>
        <v/>
      </c>
      <c r="E2013" s="44" t="str">
        <f>IFERROR(VLOOKUP(Wedstrijden!G2178,Organisaties!$B$2:$F$501,5,FALSE),"")</f>
        <v/>
      </c>
      <c r="F2013" s="44" t="str">
        <f>IF(Wedstrijden!BC2178&lt;&gt;"",Wedstrijden!BC2178,"")</f>
        <v/>
      </c>
      <c r="G2013" s="44">
        <f>IF(Wedstrijden!AY2178="Indoor",1,0)</f>
        <v>0</v>
      </c>
      <c r="H2013" s="44">
        <f>Wedstrijden!AZ2178</f>
        <v>0</v>
      </c>
      <c r="I2013" s="44" t="str">
        <f>IF(Wedstrijden!AX2178="Nee",0,IF(Wedstrijden!AX2178="Ja",1,""))</f>
        <v/>
      </c>
      <c r="J2013" s="44" t="str">
        <f>IF(Wedstrijden!BA2178&lt;&gt;"",Wedstrijden!BA2178,"")</f>
        <v/>
      </c>
      <c r="W2013" s="45"/>
      <c r="AE2013" s="45"/>
      <c r="AN2013" s="45"/>
      <c r="AU2013" s="45"/>
      <c r="BA2013" s="45"/>
      <c r="BE2013" s="45"/>
      <c r="BJ2013" s="44" t="str">
        <f>IF(COUNTA(Wedstrijden!I2178:S2178)&lt;&gt;0,1,"")</f>
        <v/>
      </c>
      <c r="BK2013" s="44" t="str">
        <f t="shared" si="186"/>
        <v/>
      </c>
      <c r="BL2013" s="44" t="str">
        <f>IF(Wedstrijden!I2178="x","AA","")</f>
        <v/>
      </c>
      <c r="BM2013" s="44" t="str">
        <f>IF(Wedstrijden!J2178="x","A","")</f>
        <v/>
      </c>
      <c r="BN2013" s="44" t="str">
        <f>IF(Wedstrijden!K2178="x","B1","")</f>
        <v/>
      </c>
      <c r="BO2013" s="44" t="str">
        <f>IF(Wedstrijden!L2178="x","BB","")</f>
        <v/>
      </c>
      <c r="BP2013" s="44" t="str">
        <f>IF(Wedstrijden!M2178="x","B","")</f>
        <v/>
      </c>
      <c r="BQ2013" s="44" t="str">
        <f>IF(Wedstrijden!N2178="x","L1","")</f>
        <v/>
      </c>
      <c r="BR2013" s="44" t="str">
        <f>IF(Wedstrijden!O2178="x","L2","")</f>
        <v/>
      </c>
      <c r="BS2013" s="44" t="str">
        <f>IF(Wedstrijden!P2178="x","M1","")</f>
        <v/>
      </c>
      <c r="BT2013" s="44" t="str">
        <f>IF(Wedstrijden!Q2178="x","M2","")</f>
        <v/>
      </c>
      <c r="BU2013" s="44" t="str">
        <f>IF(Wedstrijden!R2178="x","Z1","")</f>
        <v/>
      </c>
      <c r="BV2013" s="44" t="str">
        <f>IF(Wedstrijden!S2178="x","Z2","")</f>
        <v/>
      </c>
      <c r="BW2013" s="44" t="str">
        <f>IF(COUNTA(Wedstrijden!T2178:AB2178)&lt;&gt;0,1,"")</f>
        <v/>
      </c>
      <c r="BX2013" s="44" t="str">
        <f t="shared" si="187"/>
        <v/>
      </c>
      <c r="BY2013" s="44" t="str">
        <f>IF(Wedstrijden!T2178="x","BB","")</f>
        <v/>
      </c>
      <c r="BZ2013" s="44" t="str">
        <f>IF(Wedstrijden!U2178="x","B","")</f>
        <v/>
      </c>
      <c r="CA2013" s="44" t="str">
        <f>IF(Wedstrijden!V2178="x","L1","")</f>
        <v/>
      </c>
      <c r="CB2013" s="44" t="str">
        <f>IF(Wedstrijden!W2178="x","L2","")</f>
        <v/>
      </c>
      <c r="CC2013" s="44" t="str">
        <f>IF(Wedstrijden!X2178="x","M1","")</f>
        <v/>
      </c>
      <c r="CD2013" s="44" t="str">
        <f>IF(Wedstrijden!Y2178="x","M2","")</f>
        <v/>
      </c>
      <c r="CE2013" s="44" t="str">
        <f>IF(Wedstrijden!Z2178="x","Z1","")</f>
        <v/>
      </c>
      <c r="CF2013" s="44" t="str">
        <f>IF(Wedstrijden!AA2178="x","Z2","")</f>
        <v/>
      </c>
      <c r="CG2013" s="44" t="str">
        <f>IF(Wedstrijden!AB2178="x","ZZL","")</f>
        <v/>
      </c>
      <c r="CL2013" s="44" t="str">
        <f>IF(COUNTA(Wedstrijden!AC2178:AJ2178)&lt;&gt;0,2,"")</f>
        <v/>
      </c>
      <c r="CM2013" s="44" t="str">
        <f t="shared" si="188"/>
        <v/>
      </c>
      <c r="CN2013" s="44" t="str">
        <f>IF(Wedstrijden!AC2178="x","AA","")</f>
        <v/>
      </c>
      <c r="CO2013" s="44" t="str">
        <f>IF(Wedstrijden!AD2178="x","A","")</f>
        <v/>
      </c>
      <c r="CP2013" s="44" t="str">
        <f>IF(Wedstrijden!AE2178="x","BB","")</f>
        <v/>
      </c>
      <c r="CQ2013" s="44" t="str">
        <f>IF(Wedstrijden!AF2178="x","B","")</f>
        <v/>
      </c>
      <c r="CR2013" s="44" t="str">
        <f>IF(Wedstrijden!AG2178="x","L","")</f>
        <v/>
      </c>
      <c r="CS2013" s="44" t="str">
        <f>IF(Wedstrijden!AH2178="x","M","")</f>
        <v/>
      </c>
      <c r="CT2013" s="44" t="str">
        <f>IF(Wedstrijden!AI2178="x","Z","")</f>
        <v/>
      </c>
      <c r="CU2013" s="44" t="str">
        <f>IF(Wedstrijden!AJ2178="x","ZZ","")</f>
        <v/>
      </c>
      <c r="CV2013" s="44" t="str">
        <f>IF(COUNTA(Wedstrijden!AK2178:AQ2178)&lt;&gt;0,2,"")</f>
        <v/>
      </c>
      <c r="CW2013" s="44" t="str">
        <f t="shared" si="189"/>
        <v/>
      </c>
      <c r="CX2013" s="44" t="str">
        <f>IF(Wedstrijden!AK2178="x","BB","")</f>
        <v/>
      </c>
      <c r="CY2013" s="44" t="str">
        <f>IF(Wedstrijden!AL2178="x","B","")</f>
        <v/>
      </c>
      <c r="CZ2013" s="44" t="str">
        <f>IF(Wedstrijden!AM2178="x","L","")</f>
        <v/>
      </c>
      <c r="DA2013" s="44" t="str">
        <f>IF(Wedstrijden!AN2178="x","M","")</f>
        <v/>
      </c>
      <c r="DB2013" s="44" t="str">
        <f>IF(Wedstrijden!AO2178="x","Z","")</f>
        <v/>
      </c>
      <c r="DC2013" s="44" t="str">
        <f>IF(Wedstrijden!AP2178="x","ZZ","")</f>
        <v/>
      </c>
      <c r="DD2013" s="44" t="str">
        <f>IF(Wedstrijden!AQ2178="x","1.40","")</f>
        <v/>
      </c>
      <c r="DE2013" s="44" t="str">
        <f>IF(COUNTA(Wedstrijden!AR2178:AT2178)&lt;&gt;0,6,"")</f>
        <v/>
      </c>
      <c r="DF2013" s="44" t="str">
        <f t="shared" si="190"/>
        <v/>
      </c>
      <c r="DG2013" s="44" t="str">
        <f>IF(Wedstrijden!AR2178="x","L","")</f>
        <v/>
      </c>
      <c r="DH2013" s="44" t="str">
        <f>IF(Wedstrijden!AS2178="x","M","")</f>
        <v/>
      </c>
      <c r="DI2013" s="44" t="str">
        <f>IF(Wedstrijden!AT2178="x","Z","")</f>
        <v/>
      </c>
      <c r="DJ2013" s="44" t="str">
        <f>IF(COUNTA(Wedstrijden!AU2178:AW2178)&lt;&gt;0,6,"")</f>
        <v/>
      </c>
      <c r="DK2013" s="44" t="str">
        <f t="shared" si="191"/>
        <v/>
      </c>
      <c r="DL2013" s="44" t="str">
        <f>IF(Wedstrijden!AU2178="x","L","")</f>
        <v/>
      </c>
      <c r="DM2013" s="44" t="str">
        <f>IF(Wedstrijden!AV2178="x","M","")</f>
        <v/>
      </c>
      <c r="DN2013" s="44" t="str">
        <f>IF(Wedstrijden!AW2178="x","Z","")</f>
        <v/>
      </c>
    </row>
    <row r="2014" spans="1:118" ht="15">
      <c r="A2014" s="48" t="e">
        <f>Wedstrijden!#REF!</f>
        <v>#REF!</v>
      </c>
      <c r="B2014" s="44" t="str">
        <f>IFERROR(VLOOKUP(Wedstrijden!E2179,Wedstrijdlocaties!$B$2:$E$499,2,FALSE),"")</f>
        <v/>
      </c>
      <c r="C2014" s="44" t="str">
        <f>Wedstrijden!F2179</f>
        <v/>
      </c>
      <c r="D2014" s="44" t="str">
        <f>IFERROR(VLOOKUP(Wedstrijden!G2179,Organisaties!$B$2:$C$501,2,FALSE),"")</f>
        <v/>
      </c>
      <c r="E2014" s="44" t="str">
        <f>IFERROR(VLOOKUP(Wedstrijden!G2179,Organisaties!$B$2:$F$501,5,FALSE),"")</f>
        <v/>
      </c>
      <c r="F2014" s="44" t="str">
        <f>IF(Wedstrijden!BC2179&lt;&gt;"",Wedstrijden!BC2179,"")</f>
        <v/>
      </c>
      <c r="G2014" s="44">
        <f>IF(Wedstrijden!AY2179="Indoor",1,0)</f>
        <v>0</v>
      </c>
      <c r="H2014" s="44">
        <f>Wedstrijden!AZ2179</f>
        <v>0</v>
      </c>
      <c r="I2014" s="44" t="str">
        <f>IF(Wedstrijden!AX2179="Nee",0,IF(Wedstrijden!AX2179="Ja",1,""))</f>
        <v/>
      </c>
      <c r="J2014" s="44" t="str">
        <f>IF(Wedstrijden!BA2179&lt;&gt;"",Wedstrijden!BA2179,"")</f>
        <v/>
      </c>
      <c r="W2014" s="45"/>
      <c r="AE2014" s="45"/>
      <c r="AN2014" s="45"/>
      <c r="AU2014" s="45"/>
      <c r="BA2014" s="45"/>
      <c r="BE2014" s="45"/>
      <c r="BJ2014" s="44" t="str">
        <f>IF(COUNTA(Wedstrijden!I2179:S2179)&lt;&gt;0,1,"")</f>
        <v/>
      </c>
      <c r="BK2014" s="44" t="str">
        <f t="shared" si="186"/>
        <v/>
      </c>
      <c r="BL2014" s="44" t="str">
        <f>IF(Wedstrijden!I2179="x","AA","")</f>
        <v/>
      </c>
      <c r="BM2014" s="44" t="str">
        <f>IF(Wedstrijden!J2179="x","A","")</f>
        <v/>
      </c>
      <c r="BN2014" s="44" t="str">
        <f>IF(Wedstrijden!K2179="x","B1","")</f>
        <v/>
      </c>
      <c r="BO2014" s="44" t="str">
        <f>IF(Wedstrijden!L2179="x","BB","")</f>
        <v/>
      </c>
      <c r="BP2014" s="44" t="str">
        <f>IF(Wedstrijden!M2179="x","B","")</f>
        <v/>
      </c>
      <c r="BQ2014" s="44" t="str">
        <f>IF(Wedstrijden!N2179="x","L1","")</f>
        <v/>
      </c>
      <c r="BR2014" s="44" t="str">
        <f>IF(Wedstrijden!O2179="x","L2","")</f>
        <v/>
      </c>
      <c r="BS2014" s="44" t="str">
        <f>IF(Wedstrijden!P2179="x","M1","")</f>
        <v/>
      </c>
      <c r="BT2014" s="44" t="str">
        <f>IF(Wedstrijden!Q2179="x","M2","")</f>
        <v/>
      </c>
      <c r="BU2014" s="44" t="str">
        <f>IF(Wedstrijden!R2179="x","Z1","")</f>
        <v/>
      </c>
      <c r="BV2014" s="44" t="str">
        <f>IF(Wedstrijden!S2179="x","Z2","")</f>
        <v/>
      </c>
      <c r="BW2014" s="44" t="str">
        <f>IF(COUNTA(Wedstrijden!T2179:AB2179)&lt;&gt;0,1,"")</f>
        <v/>
      </c>
      <c r="BX2014" s="44" t="str">
        <f t="shared" si="187"/>
        <v/>
      </c>
      <c r="BY2014" s="44" t="str">
        <f>IF(Wedstrijden!T2179="x","BB","")</f>
        <v/>
      </c>
      <c r="BZ2014" s="44" t="str">
        <f>IF(Wedstrijden!U2179="x","B","")</f>
        <v/>
      </c>
      <c r="CA2014" s="44" t="str">
        <f>IF(Wedstrijden!V2179="x","L1","")</f>
        <v/>
      </c>
      <c r="CB2014" s="44" t="str">
        <f>IF(Wedstrijden!W2179="x","L2","")</f>
        <v/>
      </c>
      <c r="CC2014" s="44" t="str">
        <f>IF(Wedstrijden!X2179="x","M1","")</f>
        <v/>
      </c>
      <c r="CD2014" s="44" t="str">
        <f>IF(Wedstrijden!Y2179="x","M2","")</f>
        <v/>
      </c>
      <c r="CE2014" s="44" t="str">
        <f>IF(Wedstrijden!Z2179="x","Z1","")</f>
        <v/>
      </c>
      <c r="CF2014" s="44" t="str">
        <f>IF(Wedstrijden!AA2179="x","Z2","")</f>
        <v/>
      </c>
      <c r="CG2014" s="44" t="str">
        <f>IF(Wedstrijden!AB2179="x","ZZL","")</f>
        <v/>
      </c>
      <c r="CL2014" s="44" t="str">
        <f>IF(COUNTA(Wedstrijden!AC2179:AJ2179)&lt;&gt;0,2,"")</f>
        <v/>
      </c>
      <c r="CM2014" s="44" t="str">
        <f t="shared" si="188"/>
        <v/>
      </c>
      <c r="CN2014" s="44" t="str">
        <f>IF(Wedstrijden!AC2179="x","AA","")</f>
        <v/>
      </c>
      <c r="CO2014" s="44" t="str">
        <f>IF(Wedstrijden!AD2179="x","A","")</f>
        <v/>
      </c>
      <c r="CP2014" s="44" t="str">
        <f>IF(Wedstrijden!AE2179="x","BB","")</f>
        <v/>
      </c>
      <c r="CQ2014" s="44" t="str">
        <f>IF(Wedstrijden!AF2179="x","B","")</f>
        <v/>
      </c>
      <c r="CR2014" s="44" t="str">
        <f>IF(Wedstrijden!AG2179="x","L","")</f>
        <v/>
      </c>
      <c r="CS2014" s="44" t="str">
        <f>IF(Wedstrijden!AH2179="x","M","")</f>
        <v/>
      </c>
      <c r="CT2014" s="44" t="str">
        <f>IF(Wedstrijden!AI2179="x","Z","")</f>
        <v/>
      </c>
      <c r="CU2014" s="44" t="str">
        <f>IF(Wedstrijden!AJ2179="x","ZZ","")</f>
        <v/>
      </c>
      <c r="CV2014" s="44" t="str">
        <f>IF(COUNTA(Wedstrijden!AK2179:AQ2179)&lt;&gt;0,2,"")</f>
        <v/>
      </c>
      <c r="CW2014" s="44" t="str">
        <f t="shared" si="189"/>
        <v/>
      </c>
      <c r="CX2014" s="44" t="str">
        <f>IF(Wedstrijden!AK2179="x","BB","")</f>
        <v/>
      </c>
      <c r="CY2014" s="44" t="str">
        <f>IF(Wedstrijden!AL2179="x","B","")</f>
        <v/>
      </c>
      <c r="CZ2014" s="44" t="str">
        <f>IF(Wedstrijden!AM2179="x","L","")</f>
        <v/>
      </c>
      <c r="DA2014" s="44" t="str">
        <f>IF(Wedstrijden!AN2179="x","M","")</f>
        <v/>
      </c>
      <c r="DB2014" s="44" t="str">
        <f>IF(Wedstrijden!AO2179="x","Z","")</f>
        <v/>
      </c>
      <c r="DC2014" s="44" t="str">
        <f>IF(Wedstrijden!AP2179="x","ZZ","")</f>
        <v/>
      </c>
      <c r="DD2014" s="44" t="str">
        <f>IF(Wedstrijden!AQ2179="x","1.40","")</f>
        <v/>
      </c>
      <c r="DE2014" s="44" t="str">
        <f>IF(COUNTA(Wedstrijden!AR2179:AT2179)&lt;&gt;0,6,"")</f>
        <v/>
      </c>
      <c r="DF2014" s="44" t="str">
        <f t="shared" si="190"/>
        <v/>
      </c>
      <c r="DG2014" s="44" t="str">
        <f>IF(Wedstrijden!AR2179="x","L","")</f>
        <v/>
      </c>
      <c r="DH2014" s="44" t="str">
        <f>IF(Wedstrijden!AS2179="x","M","")</f>
        <v/>
      </c>
      <c r="DI2014" s="44" t="str">
        <f>IF(Wedstrijden!AT2179="x","Z","")</f>
        <v/>
      </c>
      <c r="DJ2014" s="44" t="str">
        <f>IF(COUNTA(Wedstrijden!AU2179:AW2179)&lt;&gt;0,6,"")</f>
        <v/>
      </c>
      <c r="DK2014" s="44" t="str">
        <f t="shared" si="191"/>
        <v/>
      </c>
      <c r="DL2014" s="44" t="str">
        <f>IF(Wedstrijden!AU2179="x","L","")</f>
        <v/>
      </c>
      <c r="DM2014" s="44" t="str">
        <f>IF(Wedstrijden!AV2179="x","M","")</f>
        <v/>
      </c>
      <c r="DN2014" s="44" t="str">
        <f>IF(Wedstrijden!AW2179="x","Z","")</f>
        <v/>
      </c>
    </row>
    <row r="2015" spans="1:118" ht="15">
      <c r="A2015" s="48" t="e">
        <f>Wedstrijden!#REF!</f>
        <v>#REF!</v>
      </c>
      <c r="B2015" s="44" t="str">
        <f>IFERROR(VLOOKUP(Wedstrijden!E2180,Wedstrijdlocaties!$B$2:$E$499,2,FALSE),"")</f>
        <v/>
      </c>
      <c r="C2015" s="44" t="str">
        <f>Wedstrijden!F2180</f>
        <v/>
      </c>
      <c r="D2015" s="44" t="str">
        <f>IFERROR(VLOOKUP(Wedstrijden!G2180,Organisaties!$B$2:$C$501,2,FALSE),"")</f>
        <v/>
      </c>
      <c r="E2015" s="44" t="str">
        <f>IFERROR(VLOOKUP(Wedstrijden!G2180,Organisaties!$B$2:$F$501,5,FALSE),"")</f>
        <v/>
      </c>
      <c r="F2015" s="44" t="str">
        <f>IF(Wedstrijden!BC2180&lt;&gt;"",Wedstrijden!BC2180,"")</f>
        <v/>
      </c>
      <c r="G2015" s="44">
        <f>IF(Wedstrijden!AY2180="Indoor",1,0)</f>
        <v>0</v>
      </c>
      <c r="H2015" s="44">
        <f>Wedstrijden!AZ2180</f>
        <v>0</v>
      </c>
      <c r="I2015" s="44" t="str">
        <f>IF(Wedstrijden!AX2180="Nee",0,IF(Wedstrijden!AX2180="Ja",1,""))</f>
        <v/>
      </c>
      <c r="J2015" s="44" t="str">
        <f>IF(Wedstrijden!BA2180&lt;&gt;"",Wedstrijden!BA2180,"")</f>
        <v/>
      </c>
      <c r="W2015" s="45"/>
      <c r="AE2015" s="45"/>
      <c r="AN2015" s="45"/>
      <c r="AU2015" s="45"/>
      <c r="BA2015" s="45"/>
      <c r="BE2015" s="45"/>
      <c r="BJ2015" s="44" t="str">
        <f>IF(COUNTA(Wedstrijden!I2180:S2180)&lt;&gt;0,1,"")</f>
        <v/>
      </c>
      <c r="BK2015" s="44" t="str">
        <f t="shared" si="186"/>
        <v/>
      </c>
      <c r="BL2015" s="44" t="str">
        <f>IF(Wedstrijden!I2180="x","AA","")</f>
        <v/>
      </c>
      <c r="BM2015" s="44" t="str">
        <f>IF(Wedstrijden!J2180="x","A","")</f>
        <v/>
      </c>
      <c r="BN2015" s="44" t="str">
        <f>IF(Wedstrijden!K2180="x","B1","")</f>
        <v/>
      </c>
      <c r="BO2015" s="44" t="str">
        <f>IF(Wedstrijden!L2180="x","BB","")</f>
        <v/>
      </c>
      <c r="BP2015" s="44" t="str">
        <f>IF(Wedstrijden!M2180="x","B","")</f>
        <v/>
      </c>
      <c r="BQ2015" s="44" t="str">
        <f>IF(Wedstrijden!N2180="x","L1","")</f>
        <v/>
      </c>
      <c r="BR2015" s="44" t="str">
        <f>IF(Wedstrijden!O2180="x","L2","")</f>
        <v/>
      </c>
      <c r="BS2015" s="44" t="str">
        <f>IF(Wedstrijden!P2180="x","M1","")</f>
        <v/>
      </c>
      <c r="BT2015" s="44" t="str">
        <f>IF(Wedstrijden!Q2180="x","M2","")</f>
        <v/>
      </c>
      <c r="BU2015" s="44" t="str">
        <f>IF(Wedstrijden!R2180="x","Z1","")</f>
        <v/>
      </c>
      <c r="BV2015" s="44" t="str">
        <f>IF(Wedstrijden!S2180="x","Z2","")</f>
        <v/>
      </c>
      <c r="BW2015" s="44" t="str">
        <f>IF(COUNTA(Wedstrijden!T2180:AB2180)&lt;&gt;0,1,"")</f>
        <v/>
      </c>
      <c r="BX2015" s="44" t="str">
        <f t="shared" si="187"/>
        <v/>
      </c>
      <c r="BY2015" s="44" t="str">
        <f>IF(Wedstrijden!T2180="x","BB","")</f>
        <v/>
      </c>
      <c r="BZ2015" s="44" t="str">
        <f>IF(Wedstrijden!U2180="x","B","")</f>
        <v/>
      </c>
      <c r="CA2015" s="44" t="str">
        <f>IF(Wedstrijden!V2180="x","L1","")</f>
        <v/>
      </c>
      <c r="CB2015" s="44" t="str">
        <f>IF(Wedstrijden!W2180="x","L2","")</f>
        <v/>
      </c>
      <c r="CC2015" s="44" t="str">
        <f>IF(Wedstrijden!X2180="x","M1","")</f>
        <v/>
      </c>
      <c r="CD2015" s="44" t="str">
        <f>IF(Wedstrijden!Y2180="x","M2","")</f>
        <v/>
      </c>
      <c r="CE2015" s="44" t="str">
        <f>IF(Wedstrijden!Z2180="x","Z1","")</f>
        <v/>
      </c>
      <c r="CF2015" s="44" t="str">
        <f>IF(Wedstrijden!AA2180="x","Z2","")</f>
        <v/>
      </c>
      <c r="CG2015" s="44" t="str">
        <f>IF(Wedstrijden!AB2180="x","ZZL","")</f>
        <v/>
      </c>
      <c r="CL2015" s="44" t="str">
        <f>IF(COUNTA(Wedstrijden!AC2180:AJ2180)&lt;&gt;0,2,"")</f>
        <v/>
      </c>
      <c r="CM2015" s="44" t="str">
        <f t="shared" si="188"/>
        <v/>
      </c>
      <c r="CN2015" s="44" t="str">
        <f>IF(Wedstrijden!AC2180="x","AA","")</f>
        <v/>
      </c>
      <c r="CO2015" s="44" t="str">
        <f>IF(Wedstrijden!AD2180="x","A","")</f>
        <v/>
      </c>
      <c r="CP2015" s="44" t="str">
        <f>IF(Wedstrijden!AE2180="x","BB","")</f>
        <v/>
      </c>
      <c r="CQ2015" s="44" t="str">
        <f>IF(Wedstrijden!AF2180="x","B","")</f>
        <v/>
      </c>
      <c r="CR2015" s="44" t="str">
        <f>IF(Wedstrijden!AG2180="x","L","")</f>
        <v/>
      </c>
      <c r="CS2015" s="44" t="str">
        <f>IF(Wedstrijden!AH2180="x","M","")</f>
        <v/>
      </c>
      <c r="CT2015" s="44" t="str">
        <f>IF(Wedstrijden!AI2180="x","Z","")</f>
        <v/>
      </c>
      <c r="CU2015" s="44" t="str">
        <f>IF(Wedstrijden!AJ2180="x","ZZ","")</f>
        <v/>
      </c>
      <c r="CV2015" s="44" t="str">
        <f>IF(COUNTA(Wedstrijden!AK2180:AQ2180)&lt;&gt;0,2,"")</f>
        <v/>
      </c>
      <c r="CW2015" s="44" t="str">
        <f t="shared" si="189"/>
        <v/>
      </c>
      <c r="CX2015" s="44" t="str">
        <f>IF(Wedstrijden!AK2180="x","BB","")</f>
        <v/>
      </c>
      <c r="CY2015" s="44" t="str">
        <f>IF(Wedstrijden!AL2180="x","B","")</f>
        <v/>
      </c>
      <c r="CZ2015" s="44" t="str">
        <f>IF(Wedstrijden!AM2180="x","L","")</f>
        <v/>
      </c>
      <c r="DA2015" s="44" t="str">
        <f>IF(Wedstrijden!AN2180="x","M","")</f>
        <v/>
      </c>
      <c r="DB2015" s="44" t="str">
        <f>IF(Wedstrijden!AO2180="x","Z","")</f>
        <v/>
      </c>
      <c r="DC2015" s="44" t="str">
        <f>IF(Wedstrijden!AP2180="x","ZZ","")</f>
        <v/>
      </c>
      <c r="DD2015" s="44" t="str">
        <f>IF(Wedstrijden!AQ2180="x","1.40","")</f>
        <v/>
      </c>
      <c r="DE2015" s="44" t="str">
        <f>IF(COUNTA(Wedstrijden!AR2180:AT2180)&lt;&gt;0,6,"")</f>
        <v/>
      </c>
      <c r="DF2015" s="44" t="str">
        <f t="shared" si="190"/>
        <v/>
      </c>
      <c r="DG2015" s="44" t="str">
        <f>IF(Wedstrijden!AR2180="x","L","")</f>
        <v/>
      </c>
      <c r="DH2015" s="44" t="str">
        <f>IF(Wedstrijden!AS2180="x","M","")</f>
        <v/>
      </c>
      <c r="DI2015" s="44" t="str">
        <f>IF(Wedstrijden!AT2180="x","Z","")</f>
        <v/>
      </c>
      <c r="DJ2015" s="44" t="str">
        <f>IF(COUNTA(Wedstrijden!AU2180:AW2180)&lt;&gt;0,6,"")</f>
        <v/>
      </c>
      <c r="DK2015" s="44" t="str">
        <f t="shared" si="191"/>
        <v/>
      </c>
      <c r="DL2015" s="44" t="str">
        <f>IF(Wedstrijden!AU2180="x","L","")</f>
        <v/>
      </c>
      <c r="DM2015" s="44" t="str">
        <f>IF(Wedstrijden!AV2180="x","M","")</f>
        <v/>
      </c>
      <c r="DN2015" s="44" t="str">
        <f>IF(Wedstrijden!AW2180="x","Z","")</f>
        <v/>
      </c>
    </row>
    <row r="2016" spans="1:118" ht="15">
      <c r="A2016" s="48" t="e">
        <f>Wedstrijden!#REF!</f>
        <v>#REF!</v>
      </c>
      <c r="B2016" s="44" t="str">
        <f>IFERROR(VLOOKUP(Wedstrijden!E2181,Wedstrijdlocaties!$B$2:$E$499,2,FALSE),"")</f>
        <v/>
      </c>
      <c r="C2016" s="44" t="str">
        <f>Wedstrijden!F2181</f>
        <v/>
      </c>
      <c r="D2016" s="44" t="str">
        <f>IFERROR(VLOOKUP(Wedstrijden!G2181,Organisaties!$B$2:$C$501,2,FALSE),"")</f>
        <v/>
      </c>
      <c r="E2016" s="44" t="str">
        <f>IFERROR(VLOOKUP(Wedstrijden!G2181,Organisaties!$B$2:$F$501,5,FALSE),"")</f>
        <v/>
      </c>
      <c r="F2016" s="44" t="str">
        <f>IF(Wedstrijden!BC2181&lt;&gt;"",Wedstrijden!BC2181,"")</f>
        <v/>
      </c>
      <c r="G2016" s="44">
        <f>IF(Wedstrijden!AY2181="Indoor",1,0)</f>
        <v>0</v>
      </c>
      <c r="H2016" s="44">
        <f>Wedstrijden!AZ2181</f>
        <v>0</v>
      </c>
      <c r="I2016" s="44" t="str">
        <f>IF(Wedstrijden!AX2181="Nee",0,IF(Wedstrijden!AX2181="Ja",1,""))</f>
        <v/>
      </c>
      <c r="J2016" s="44" t="str">
        <f>IF(Wedstrijden!BA2181&lt;&gt;"",Wedstrijden!BA2181,"")</f>
        <v/>
      </c>
      <c r="W2016" s="45"/>
      <c r="AE2016" s="45"/>
      <c r="AN2016" s="45"/>
      <c r="AU2016" s="45"/>
      <c r="BA2016" s="45"/>
      <c r="BE2016" s="45"/>
      <c r="BJ2016" s="44" t="str">
        <f>IF(COUNTA(Wedstrijden!I2181:S2181)&lt;&gt;0,1,"")</f>
        <v/>
      </c>
      <c r="BK2016" s="44" t="str">
        <f t="shared" si="186"/>
        <v/>
      </c>
      <c r="BL2016" s="44" t="str">
        <f>IF(Wedstrijden!I2181="x","AA","")</f>
        <v/>
      </c>
      <c r="BM2016" s="44" t="str">
        <f>IF(Wedstrijden!J2181="x","A","")</f>
        <v/>
      </c>
      <c r="BN2016" s="44" t="str">
        <f>IF(Wedstrijden!K2181="x","B1","")</f>
        <v/>
      </c>
      <c r="BO2016" s="44" t="str">
        <f>IF(Wedstrijden!L2181="x","BB","")</f>
        <v/>
      </c>
      <c r="BP2016" s="44" t="str">
        <f>IF(Wedstrijden!M2181="x","B","")</f>
        <v/>
      </c>
      <c r="BQ2016" s="44" t="str">
        <f>IF(Wedstrijden!N2181="x","L1","")</f>
        <v/>
      </c>
      <c r="BR2016" s="44" t="str">
        <f>IF(Wedstrijden!O2181="x","L2","")</f>
        <v/>
      </c>
      <c r="BS2016" s="44" t="str">
        <f>IF(Wedstrijden!P2181="x","M1","")</f>
        <v/>
      </c>
      <c r="BT2016" s="44" t="str">
        <f>IF(Wedstrijden!Q2181="x","M2","")</f>
        <v/>
      </c>
      <c r="BU2016" s="44" t="str">
        <f>IF(Wedstrijden!R2181="x","Z1","")</f>
        <v/>
      </c>
      <c r="BV2016" s="44" t="str">
        <f>IF(Wedstrijden!S2181="x","Z2","")</f>
        <v/>
      </c>
      <c r="BW2016" s="44" t="str">
        <f>IF(COUNTA(Wedstrijden!T2181:AB2181)&lt;&gt;0,1,"")</f>
        <v/>
      </c>
      <c r="BX2016" s="44" t="str">
        <f t="shared" si="187"/>
        <v/>
      </c>
      <c r="BY2016" s="44" t="str">
        <f>IF(Wedstrijden!T2181="x","BB","")</f>
        <v/>
      </c>
      <c r="BZ2016" s="44" t="str">
        <f>IF(Wedstrijden!U2181="x","B","")</f>
        <v/>
      </c>
      <c r="CA2016" s="44" t="str">
        <f>IF(Wedstrijden!V2181="x","L1","")</f>
        <v/>
      </c>
      <c r="CB2016" s="44" t="str">
        <f>IF(Wedstrijden!W2181="x","L2","")</f>
        <v/>
      </c>
      <c r="CC2016" s="44" t="str">
        <f>IF(Wedstrijden!X2181="x","M1","")</f>
        <v/>
      </c>
      <c r="CD2016" s="44" t="str">
        <f>IF(Wedstrijden!Y2181="x","M2","")</f>
        <v/>
      </c>
      <c r="CE2016" s="44" t="str">
        <f>IF(Wedstrijden!Z2181="x","Z1","")</f>
        <v/>
      </c>
      <c r="CF2016" s="44" t="str">
        <f>IF(Wedstrijden!AA2181="x","Z2","")</f>
        <v/>
      </c>
      <c r="CG2016" s="44" t="str">
        <f>IF(Wedstrijden!AB2181="x","ZZL","")</f>
        <v/>
      </c>
      <c r="CL2016" s="44" t="str">
        <f>IF(COUNTA(Wedstrijden!AC2181:AJ2181)&lt;&gt;0,2,"")</f>
        <v/>
      </c>
      <c r="CM2016" s="44" t="str">
        <f t="shared" si="188"/>
        <v/>
      </c>
      <c r="CN2016" s="44" t="str">
        <f>IF(Wedstrijden!AC2181="x","AA","")</f>
        <v/>
      </c>
      <c r="CO2016" s="44" t="str">
        <f>IF(Wedstrijden!AD2181="x","A","")</f>
        <v/>
      </c>
      <c r="CP2016" s="44" t="str">
        <f>IF(Wedstrijden!AE2181="x","BB","")</f>
        <v/>
      </c>
      <c r="CQ2016" s="44" t="str">
        <f>IF(Wedstrijden!AF2181="x","B","")</f>
        <v/>
      </c>
      <c r="CR2016" s="44" t="str">
        <f>IF(Wedstrijden!AG2181="x","L","")</f>
        <v/>
      </c>
      <c r="CS2016" s="44" t="str">
        <f>IF(Wedstrijden!AH2181="x","M","")</f>
        <v/>
      </c>
      <c r="CT2016" s="44" t="str">
        <f>IF(Wedstrijden!AI2181="x","Z","")</f>
        <v/>
      </c>
      <c r="CU2016" s="44" t="str">
        <f>IF(Wedstrijden!AJ2181="x","ZZ","")</f>
        <v/>
      </c>
      <c r="CV2016" s="44" t="str">
        <f>IF(COUNTA(Wedstrijden!AK2181:AQ2181)&lt;&gt;0,2,"")</f>
        <v/>
      </c>
      <c r="CW2016" s="44" t="str">
        <f t="shared" si="189"/>
        <v/>
      </c>
      <c r="CX2016" s="44" t="str">
        <f>IF(Wedstrijden!AK2181="x","BB","")</f>
        <v/>
      </c>
      <c r="CY2016" s="44" t="str">
        <f>IF(Wedstrijden!AL2181="x","B","")</f>
        <v/>
      </c>
      <c r="CZ2016" s="44" t="str">
        <f>IF(Wedstrijden!AM2181="x","L","")</f>
        <v/>
      </c>
      <c r="DA2016" s="44" t="str">
        <f>IF(Wedstrijden!AN2181="x","M","")</f>
        <v/>
      </c>
      <c r="DB2016" s="44" t="str">
        <f>IF(Wedstrijden!AO2181="x","Z","")</f>
        <v/>
      </c>
      <c r="DC2016" s="44" t="str">
        <f>IF(Wedstrijden!AP2181="x","ZZ","")</f>
        <v/>
      </c>
      <c r="DD2016" s="44" t="str">
        <f>IF(Wedstrijden!AQ2181="x","1.40","")</f>
        <v/>
      </c>
      <c r="DE2016" s="44" t="str">
        <f>IF(COUNTA(Wedstrijden!AR2181:AT2181)&lt;&gt;0,6,"")</f>
        <v/>
      </c>
      <c r="DF2016" s="44" t="str">
        <f t="shared" si="190"/>
        <v/>
      </c>
      <c r="DG2016" s="44" t="str">
        <f>IF(Wedstrijden!AR2181="x","L","")</f>
        <v/>
      </c>
      <c r="DH2016" s="44" t="str">
        <f>IF(Wedstrijden!AS2181="x","M","")</f>
        <v/>
      </c>
      <c r="DI2016" s="44" t="str">
        <f>IF(Wedstrijden!AT2181="x","Z","")</f>
        <v/>
      </c>
      <c r="DJ2016" s="44" t="str">
        <f>IF(COUNTA(Wedstrijden!AU2181:AW2181)&lt;&gt;0,6,"")</f>
        <v/>
      </c>
      <c r="DK2016" s="44" t="str">
        <f t="shared" si="191"/>
        <v/>
      </c>
      <c r="DL2016" s="44" t="str">
        <f>IF(Wedstrijden!AU2181="x","L","")</f>
        <v/>
      </c>
      <c r="DM2016" s="44" t="str">
        <f>IF(Wedstrijden!AV2181="x","M","")</f>
        <v/>
      </c>
      <c r="DN2016" s="44" t="str">
        <f>IF(Wedstrijden!AW2181="x","Z","")</f>
        <v/>
      </c>
    </row>
    <row r="2017" spans="1:118" ht="15">
      <c r="A2017" s="48" t="e">
        <f>Wedstrijden!#REF!</f>
        <v>#REF!</v>
      </c>
      <c r="B2017" s="44" t="str">
        <f>IFERROR(VLOOKUP(Wedstrijden!E2182,Wedstrijdlocaties!$B$2:$E$499,2,FALSE),"")</f>
        <v/>
      </c>
      <c r="C2017" s="44" t="str">
        <f>Wedstrijden!F2182</f>
        <v/>
      </c>
      <c r="D2017" s="44" t="str">
        <f>IFERROR(VLOOKUP(Wedstrijden!G2182,Organisaties!$B$2:$C$501,2,FALSE),"")</f>
        <v/>
      </c>
      <c r="E2017" s="44" t="str">
        <f>IFERROR(VLOOKUP(Wedstrijden!G2182,Organisaties!$B$2:$F$501,5,FALSE),"")</f>
        <v/>
      </c>
      <c r="F2017" s="44" t="str">
        <f>IF(Wedstrijden!BC2182&lt;&gt;"",Wedstrijden!BC2182,"")</f>
        <v/>
      </c>
      <c r="G2017" s="44">
        <f>IF(Wedstrijden!AY2182="Indoor",1,0)</f>
        <v>0</v>
      </c>
      <c r="H2017" s="44">
        <f>Wedstrijden!AZ2182</f>
        <v>0</v>
      </c>
      <c r="I2017" s="44" t="str">
        <f>IF(Wedstrijden!AX2182="Nee",0,IF(Wedstrijden!AX2182="Ja",1,""))</f>
        <v/>
      </c>
      <c r="J2017" s="44" t="str">
        <f>IF(Wedstrijden!BA2182&lt;&gt;"",Wedstrijden!BA2182,"")</f>
        <v/>
      </c>
      <c r="W2017" s="45"/>
      <c r="AE2017" s="45"/>
      <c r="AN2017" s="45"/>
      <c r="AU2017" s="45"/>
      <c r="BA2017" s="45"/>
      <c r="BE2017" s="45"/>
      <c r="BJ2017" s="44" t="str">
        <f>IF(COUNTA(Wedstrijden!I2182:S2182)&lt;&gt;0,1,"")</f>
        <v/>
      </c>
      <c r="BK2017" s="44" t="str">
        <f t="shared" si="186"/>
        <v/>
      </c>
      <c r="BL2017" s="44" t="str">
        <f>IF(Wedstrijden!I2182="x","AA","")</f>
        <v/>
      </c>
      <c r="BM2017" s="44" t="str">
        <f>IF(Wedstrijden!J2182="x","A","")</f>
        <v/>
      </c>
      <c r="BN2017" s="44" t="str">
        <f>IF(Wedstrijden!K2182="x","B1","")</f>
        <v/>
      </c>
      <c r="BO2017" s="44" t="str">
        <f>IF(Wedstrijden!L2182="x","BB","")</f>
        <v/>
      </c>
      <c r="BP2017" s="44" t="str">
        <f>IF(Wedstrijden!M2182="x","B","")</f>
        <v/>
      </c>
      <c r="BQ2017" s="44" t="str">
        <f>IF(Wedstrijden!N2182="x","L1","")</f>
        <v/>
      </c>
      <c r="BR2017" s="44" t="str">
        <f>IF(Wedstrijden!O2182="x","L2","")</f>
        <v/>
      </c>
      <c r="BS2017" s="44" t="str">
        <f>IF(Wedstrijden!P2182="x","M1","")</f>
        <v/>
      </c>
      <c r="BT2017" s="44" t="str">
        <f>IF(Wedstrijden!Q2182="x","M2","")</f>
        <v/>
      </c>
      <c r="BU2017" s="44" t="str">
        <f>IF(Wedstrijden!R2182="x","Z1","")</f>
        <v/>
      </c>
      <c r="BV2017" s="44" t="str">
        <f>IF(Wedstrijden!S2182="x","Z2","")</f>
        <v/>
      </c>
      <c r="BW2017" s="44" t="str">
        <f>IF(COUNTA(Wedstrijden!T2182:AB2182)&lt;&gt;0,1,"")</f>
        <v/>
      </c>
      <c r="BX2017" s="44" t="str">
        <f t="shared" si="187"/>
        <v/>
      </c>
      <c r="BY2017" s="44" t="str">
        <f>IF(Wedstrijden!T2182="x","BB","")</f>
        <v/>
      </c>
      <c r="BZ2017" s="44" t="str">
        <f>IF(Wedstrijden!U2182="x","B","")</f>
        <v/>
      </c>
      <c r="CA2017" s="44" t="str">
        <f>IF(Wedstrijden!V2182="x","L1","")</f>
        <v/>
      </c>
      <c r="CB2017" s="44" t="str">
        <f>IF(Wedstrijden!W2182="x","L2","")</f>
        <v/>
      </c>
      <c r="CC2017" s="44" t="str">
        <f>IF(Wedstrijden!X2182="x","M1","")</f>
        <v/>
      </c>
      <c r="CD2017" s="44" t="str">
        <f>IF(Wedstrijden!Y2182="x","M2","")</f>
        <v/>
      </c>
      <c r="CE2017" s="44" t="str">
        <f>IF(Wedstrijden!Z2182="x","Z1","")</f>
        <v/>
      </c>
      <c r="CF2017" s="44" t="str">
        <f>IF(Wedstrijden!AA2182="x","Z2","")</f>
        <v/>
      </c>
      <c r="CG2017" s="44" t="str">
        <f>IF(Wedstrijden!AB2182="x","ZZL","")</f>
        <v/>
      </c>
      <c r="CL2017" s="44" t="str">
        <f>IF(COUNTA(Wedstrijden!AC2182:AJ2182)&lt;&gt;0,2,"")</f>
        <v/>
      </c>
      <c r="CM2017" s="44" t="str">
        <f t="shared" si="188"/>
        <v/>
      </c>
      <c r="CN2017" s="44" t="str">
        <f>IF(Wedstrijden!AC2182="x","AA","")</f>
        <v/>
      </c>
      <c r="CO2017" s="44" t="str">
        <f>IF(Wedstrijden!AD2182="x","A","")</f>
        <v/>
      </c>
      <c r="CP2017" s="44" t="str">
        <f>IF(Wedstrijden!AE2182="x","BB","")</f>
        <v/>
      </c>
      <c r="CQ2017" s="44" t="str">
        <f>IF(Wedstrijden!AF2182="x","B","")</f>
        <v/>
      </c>
      <c r="CR2017" s="44" t="str">
        <f>IF(Wedstrijden!AG2182="x","L","")</f>
        <v/>
      </c>
      <c r="CS2017" s="44" t="str">
        <f>IF(Wedstrijden!AH2182="x","M","")</f>
        <v/>
      </c>
      <c r="CT2017" s="44" t="str">
        <f>IF(Wedstrijden!AI2182="x","Z","")</f>
        <v/>
      </c>
      <c r="CU2017" s="44" t="str">
        <f>IF(Wedstrijden!AJ2182="x","ZZ","")</f>
        <v/>
      </c>
      <c r="CV2017" s="44" t="str">
        <f>IF(COUNTA(Wedstrijden!AK2182:AQ2182)&lt;&gt;0,2,"")</f>
        <v/>
      </c>
      <c r="CW2017" s="44" t="str">
        <f t="shared" si="189"/>
        <v/>
      </c>
      <c r="CX2017" s="44" t="str">
        <f>IF(Wedstrijden!AK2182="x","BB","")</f>
        <v/>
      </c>
      <c r="CY2017" s="44" t="str">
        <f>IF(Wedstrijden!AL2182="x","B","")</f>
        <v/>
      </c>
      <c r="CZ2017" s="44" t="str">
        <f>IF(Wedstrijden!AM2182="x","L","")</f>
        <v/>
      </c>
      <c r="DA2017" s="44" t="str">
        <f>IF(Wedstrijden!AN2182="x","M","")</f>
        <v/>
      </c>
      <c r="DB2017" s="44" t="str">
        <f>IF(Wedstrijden!AO2182="x","Z","")</f>
        <v/>
      </c>
      <c r="DC2017" s="44" t="str">
        <f>IF(Wedstrijden!AP2182="x","ZZ","")</f>
        <v/>
      </c>
      <c r="DD2017" s="44" t="str">
        <f>IF(Wedstrijden!AQ2182="x","1.40","")</f>
        <v/>
      </c>
      <c r="DE2017" s="44" t="str">
        <f>IF(COUNTA(Wedstrijden!AR2182:AT2182)&lt;&gt;0,6,"")</f>
        <v/>
      </c>
      <c r="DF2017" s="44" t="str">
        <f t="shared" si="190"/>
        <v/>
      </c>
      <c r="DG2017" s="44" t="str">
        <f>IF(Wedstrijden!AR2182="x","L","")</f>
        <v/>
      </c>
      <c r="DH2017" s="44" t="str">
        <f>IF(Wedstrijden!AS2182="x","M","")</f>
        <v/>
      </c>
      <c r="DI2017" s="44" t="str">
        <f>IF(Wedstrijden!AT2182="x","Z","")</f>
        <v/>
      </c>
      <c r="DJ2017" s="44" t="str">
        <f>IF(COUNTA(Wedstrijden!AU2182:AW2182)&lt;&gt;0,6,"")</f>
        <v/>
      </c>
      <c r="DK2017" s="44" t="str">
        <f t="shared" si="191"/>
        <v/>
      </c>
      <c r="DL2017" s="44" t="str">
        <f>IF(Wedstrijden!AU2182="x","L","")</f>
        <v/>
      </c>
      <c r="DM2017" s="44" t="str">
        <f>IF(Wedstrijden!AV2182="x","M","")</f>
        <v/>
      </c>
      <c r="DN2017" s="44" t="str">
        <f>IF(Wedstrijden!AW2182="x","Z","")</f>
        <v/>
      </c>
    </row>
    <row r="2018" spans="1:118" ht="15">
      <c r="A2018" s="48" t="e">
        <f>Wedstrijden!#REF!</f>
        <v>#REF!</v>
      </c>
      <c r="B2018" s="44" t="str">
        <f>IFERROR(VLOOKUP(Wedstrijden!E2183,Wedstrijdlocaties!$B$2:$E$499,2,FALSE),"")</f>
        <v/>
      </c>
      <c r="C2018" s="44" t="str">
        <f>Wedstrijden!F2183</f>
        <v/>
      </c>
      <c r="D2018" s="44" t="str">
        <f>IFERROR(VLOOKUP(Wedstrijden!G2183,Organisaties!$B$2:$C$501,2,FALSE),"")</f>
        <v/>
      </c>
      <c r="E2018" s="44" t="str">
        <f>IFERROR(VLOOKUP(Wedstrijden!G2183,Organisaties!$B$2:$F$501,5,FALSE),"")</f>
        <v/>
      </c>
      <c r="F2018" s="44" t="str">
        <f>IF(Wedstrijden!BC2183&lt;&gt;"",Wedstrijden!BC2183,"")</f>
        <v/>
      </c>
      <c r="G2018" s="44">
        <f>IF(Wedstrijden!AY2183="Indoor",1,0)</f>
        <v>0</v>
      </c>
      <c r="H2018" s="44">
        <f>Wedstrijden!AZ2183</f>
        <v>0</v>
      </c>
      <c r="I2018" s="44" t="str">
        <f>IF(Wedstrijden!AX2183="Nee",0,IF(Wedstrijden!AX2183="Ja",1,""))</f>
        <v/>
      </c>
      <c r="J2018" s="44" t="str">
        <f>IF(Wedstrijden!BA2183&lt;&gt;"",Wedstrijden!BA2183,"")</f>
        <v/>
      </c>
      <c r="W2018" s="45"/>
      <c r="AE2018" s="45"/>
      <c r="AN2018" s="45"/>
      <c r="AU2018" s="45"/>
      <c r="BA2018" s="45"/>
      <c r="BE2018" s="45"/>
      <c r="BJ2018" s="44" t="str">
        <f>IF(COUNTA(Wedstrijden!I2183:S2183)&lt;&gt;0,1,"")</f>
        <v/>
      </c>
      <c r="BK2018" s="44" t="str">
        <f t="shared" si="186"/>
        <v/>
      </c>
      <c r="BL2018" s="44" t="str">
        <f>IF(Wedstrijden!I2183="x","AA","")</f>
        <v/>
      </c>
      <c r="BM2018" s="44" t="str">
        <f>IF(Wedstrijden!J2183="x","A","")</f>
        <v/>
      </c>
      <c r="BN2018" s="44" t="str">
        <f>IF(Wedstrijden!K2183="x","B1","")</f>
        <v/>
      </c>
      <c r="BO2018" s="44" t="str">
        <f>IF(Wedstrijden!L2183="x","BB","")</f>
        <v/>
      </c>
      <c r="BP2018" s="44" t="str">
        <f>IF(Wedstrijden!M2183="x","B","")</f>
        <v/>
      </c>
      <c r="BQ2018" s="44" t="str">
        <f>IF(Wedstrijden!N2183="x","L1","")</f>
        <v/>
      </c>
      <c r="BR2018" s="44" t="str">
        <f>IF(Wedstrijden!O2183="x","L2","")</f>
        <v/>
      </c>
      <c r="BS2018" s="44" t="str">
        <f>IF(Wedstrijden!P2183="x","M1","")</f>
        <v/>
      </c>
      <c r="BT2018" s="44" t="str">
        <f>IF(Wedstrijden!Q2183="x","M2","")</f>
        <v/>
      </c>
      <c r="BU2018" s="44" t="str">
        <f>IF(Wedstrijden!R2183="x","Z1","")</f>
        <v/>
      </c>
      <c r="BV2018" s="44" t="str">
        <f>IF(Wedstrijden!S2183="x","Z2","")</f>
        <v/>
      </c>
      <c r="BW2018" s="44" t="str">
        <f>IF(COUNTA(Wedstrijden!T2183:AB2183)&lt;&gt;0,1,"")</f>
        <v/>
      </c>
      <c r="BX2018" s="44" t="str">
        <f t="shared" si="187"/>
        <v/>
      </c>
      <c r="BY2018" s="44" t="str">
        <f>IF(Wedstrijden!T2183="x","BB","")</f>
        <v/>
      </c>
      <c r="BZ2018" s="44" t="str">
        <f>IF(Wedstrijden!U2183="x","B","")</f>
        <v/>
      </c>
      <c r="CA2018" s="44" t="str">
        <f>IF(Wedstrijden!V2183="x","L1","")</f>
        <v/>
      </c>
      <c r="CB2018" s="44" t="str">
        <f>IF(Wedstrijden!W2183="x","L2","")</f>
        <v/>
      </c>
      <c r="CC2018" s="44" t="str">
        <f>IF(Wedstrijden!X2183="x","M1","")</f>
        <v/>
      </c>
      <c r="CD2018" s="44" t="str">
        <f>IF(Wedstrijden!Y2183="x","M2","")</f>
        <v/>
      </c>
      <c r="CE2018" s="44" t="str">
        <f>IF(Wedstrijden!Z2183="x","Z1","")</f>
        <v/>
      </c>
      <c r="CF2018" s="44" t="str">
        <f>IF(Wedstrijden!AA2183="x","Z2","")</f>
        <v/>
      </c>
      <c r="CG2018" s="44" t="str">
        <f>IF(Wedstrijden!AB2183="x","ZZL","")</f>
        <v/>
      </c>
      <c r="CL2018" s="44" t="str">
        <f>IF(COUNTA(Wedstrijden!AC2183:AJ2183)&lt;&gt;0,2,"")</f>
        <v/>
      </c>
      <c r="CM2018" s="44" t="str">
        <f t="shared" si="188"/>
        <v/>
      </c>
      <c r="CN2018" s="44" t="str">
        <f>IF(Wedstrijden!AC2183="x","AA","")</f>
        <v/>
      </c>
      <c r="CO2018" s="44" t="str">
        <f>IF(Wedstrijden!AD2183="x","A","")</f>
        <v/>
      </c>
      <c r="CP2018" s="44" t="str">
        <f>IF(Wedstrijden!AE2183="x","BB","")</f>
        <v/>
      </c>
      <c r="CQ2018" s="44" t="str">
        <f>IF(Wedstrijden!AF2183="x","B","")</f>
        <v/>
      </c>
      <c r="CR2018" s="44" t="str">
        <f>IF(Wedstrijden!AG2183="x","L","")</f>
        <v/>
      </c>
      <c r="CS2018" s="44" t="str">
        <f>IF(Wedstrijden!AH2183="x","M","")</f>
        <v/>
      </c>
      <c r="CT2018" s="44" t="str">
        <f>IF(Wedstrijden!AI2183="x","Z","")</f>
        <v/>
      </c>
      <c r="CU2018" s="44" t="str">
        <f>IF(Wedstrijden!AJ2183="x","ZZ","")</f>
        <v/>
      </c>
      <c r="CV2018" s="44" t="str">
        <f>IF(COUNTA(Wedstrijden!AK2183:AQ2183)&lt;&gt;0,2,"")</f>
        <v/>
      </c>
      <c r="CW2018" s="44" t="str">
        <f t="shared" si="189"/>
        <v/>
      </c>
      <c r="CX2018" s="44" t="str">
        <f>IF(Wedstrijden!AK2183="x","BB","")</f>
        <v/>
      </c>
      <c r="CY2018" s="44" t="str">
        <f>IF(Wedstrijden!AL2183="x","B","")</f>
        <v/>
      </c>
      <c r="CZ2018" s="44" t="str">
        <f>IF(Wedstrijden!AM2183="x","L","")</f>
        <v/>
      </c>
      <c r="DA2018" s="44" t="str">
        <f>IF(Wedstrijden!AN2183="x","M","")</f>
        <v/>
      </c>
      <c r="DB2018" s="44" t="str">
        <f>IF(Wedstrijden!AO2183="x","Z","")</f>
        <v/>
      </c>
      <c r="DC2018" s="44" t="str">
        <f>IF(Wedstrijden!AP2183="x","ZZ","")</f>
        <v/>
      </c>
      <c r="DD2018" s="44" t="str">
        <f>IF(Wedstrijden!AQ2183="x","1.40","")</f>
        <v/>
      </c>
      <c r="DE2018" s="44" t="str">
        <f>IF(COUNTA(Wedstrijden!AR2183:AT2183)&lt;&gt;0,6,"")</f>
        <v/>
      </c>
      <c r="DF2018" s="44" t="str">
        <f t="shared" si="190"/>
        <v/>
      </c>
      <c r="DG2018" s="44" t="str">
        <f>IF(Wedstrijden!AR2183="x","L","")</f>
        <v/>
      </c>
      <c r="DH2018" s="44" t="str">
        <f>IF(Wedstrijden!AS2183="x","M","")</f>
        <v/>
      </c>
      <c r="DI2018" s="44" t="str">
        <f>IF(Wedstrijden!AT2183="x","Z","")</f>
        <v/>
      </c>
      <c r="DJ2018" s="44" t="str">
        <f>IF(COUNTA(Wedstrijden!AU2183:AW2183)&lt;&gt;0,6,"")</f>
        <v/>
      </c>
      <c r="DK2018" s="44" t="str">
        <f t="shared" si="191"/>
        <v/>
      </c>
      <c r="DL2018" s="44" t="str">
        <f>IF(Wedstrijden!AU2183="x","L","")</f>
        <v/>
      </c>
      <c r="DM2018" s="44" t="str">
        <f>IF(Wedstrijden!AV2183="x","M","")</f>
        <v/>
      </c>
      <c r="DN2018" s="44" t="str">
        <f>IF(Wedstrijden!AW2183="x","Z","")</f>
        <v/>
      </c>
    </row>
    <row r="2019" spans="1:118" ht="15">
      <c r="A2019" s="48" t="e">
        <f>Wedstrijden!#REF!</f>
        <v>#REF!</v>
      </c>
      <c r="B2019" s="44" t="str">
        <f>IFERROR(VLOOKUP(Wedstrijden!E2184,Wedstrijdlocaties!$B$2:$E$499,2,FALSE),"")</f>
        <v/>
      </c>
      <c r="C2019" s="44" t="str">
        <f>Wedstrijden!F2184</f>
        <v/>
      </c>
      <c r="D2019" s="44" t="str">
        <f>IFERROR(VLOOKUP(Wedstrijden!G2184,Organisaties!$B$2:$C$501,2,FALSE),"")</f>
        <v/>
      </c>
      <c r="E2019" s="44" t="str">
        <f>IFERROR(VLOOKUP(Wedstrijden!G2184,Organisaties!$B$2:$F$501,5,FALSE),"")</f>
        <v/>
      </c>
      <c r="F2019" s="44" t="str">
        <f>IF(Wedstrijden!BC2184&lt;&gt;"",Wedstrijden!BC2184,"")</f>
        <v/>
      </c>
      <c r="G2019" s="44">
        <f>IF(Wedstrijden!AY2184="Indoor",1,0)</f>
        <v>0</v>
      </c>
      <c r="H2019" s="44">
        <f>Wedstrijden!AZ2184</f>
        <v>0</v>
      </c>
      <c r="I2019" s="44" t="str">
        <f>IF(Wedstrijden!AX2184="Nee",0,IF(Wedstrijden!AX2184="Ja",1,""))</f>
        <v/>
      </c>
      <c r="J2019" s="44" t="str">
        <f>IF(Wedstrijden!BA2184&lt;&gt;"",Wedstrijden!BA2184,"")</f>
        <v/>
      </c>
      <c r="W2019" s="45"/>
      <c r="AE2019" s="45"/>
      <c r="AN2019" s="45"/>
      <c r="AU2019" s="45"/>
      <c r="BA2019" s="45"/>
      <c r="BE2019" s="45"/>
      <c r="BJ2019" s="44" t="str">
        <f>IF(COUNTA(Wedstrijden!I2184:S2184)&lt;&gt;0,1,"")</f>
        <v/>
      </c>
      <c r="BK2019" s="44" t="str">
        <f t="shared" si="186"/>
        <v/>
      </c>
      <c r="BL2019" s="44" t="str">
        <f>IF(Wedstrijden!I2184="x","AA","")</f>
        <v/>
      </c>
      <c r="BM2019" s="44" t="str">
        <f>IF(Wedstrijden!J2184="x","A","")</f>
        <v/>
      </c>
      <c r="BN2019" s="44" t="str">
        <f>IF(Wedstrijden!K2184="x","B1","")</f>
        <v/>
      </c>
      <c r="BO2019" s="44" t="str">
        <f>IF(Wedstrijden!L2184="x","BB","")</f>
        <v/>
      </c>
      <c r="BP2019" s="44" t="str">
        <f>IF(Wedstrijden!M2184="x","B","")</f>
        <v/>
      </c>
      <c r="BQ2019" s="44" t="str">
        <f>IF(Wedstrijden!N2184="x","L1","")</f>
        <v/>
      </c>
      <c r="BR2019" s="44" t="str">
        <f>IF(Wedstrijden!O2184="x","L2","")</f>
        <v/>
      </c>
      <c r="BS2019" s="44" t="str">
        <f>IF(Wedstrijden!P2184="x","M1","")</f>
        <v/>
      </c>
      <c r="BT2019" s="44" t="str">
        <f>IF(Wedstrijden!Q2184="x","M2","")</f>
        <v/>
      </c>
      <c r="BU2019" s="44" t="str">
        <f>IF(Wedstrijden!R2184="x","Z1","")</f>
        <v/>
      </c>
      <c r="BV2019" s="44" t="str">
        <f>IF(Wedstrijden!S2184="x","Z2","")</f>
        <v/>
      </c>
      <c r="BW2019" s="44" t="str">
        <f>IF(COUNTA(Wedstrijden!T2184:AB2184)&lt;&gt;0,1,"")</f>
        <v/>
      </c>
      <c r="BX2019" s="44" t="str">
        <f t="shared" si="187"/>
        <v/>
      </c>
      <c r="BY2019" s="44" t="str">
        <f>IF(Wedstrijden!T2184="x","BB","")</f>
        <v/>
      </c>
      <c r="BZ2019" s="44" t="str">
        <f>IF(Wedstrijden!U2184="x","B","")</f>
        <v/>
      </c>
      <c r="CA2019" s="44" t="str">
        <f>IF(Wedstrijden!V2184="x","L1","")</f>
        <v/>
      </c>
      <c r="CB2019" s="44" t="str">
        <f>IF(Wedstrijden!W2184="x","L2","")</f>
        <v/>
      </c>
      <c r="CC2019" s="44" t="str">
        <f>IF(Wedstrijden!X2184="x","M1","")</f>
        <v/>
      </c>
      <c r="CD2019" s="44" t="str">
        <f>IF(Wedstrijden!Y2184="x","M2","")</f>
        <v/>
      </c>
      <c r="CE2019" s="44" t="str">
        <f>IF(Wedstrijden!Z2184="x","Z1","")</f>
        <v/>
      </c>
      <c r="CF2019" s="44" t="str">
        <f>IF(Wedstrijden!AA2184="x","Z2","")</f>
        <v/>
      </c>
      <c r="CG2019" s="44" t="str">
        <f>IF(Wedstrijden!AB2184="x","ZZL","")</f>
        <v/>
      </c>
      <c r="CL2019" s="44" t="str">
        <f>IF(COUNTA(Wedstrijden!AC2184:AJ2184)&lt;&gt;0,2,"")</f>
        <v/>
      </c>
      <c r="CM2019" s="44" t="str">
        <f t="shared" si="188"/>
        <v/>
      </c>
      <c r="CN2019" s="44" t="str">
        <f>IF(Wedstrijden!AC2184="x","AA","")</f>
        <v/>
      </c>
      <c r="CO2019" s="44" t="str">
        <f>IF(Wedstrijden!AD2184="x","A","")</f>
        <v/>
      </c>
      <c r="CP2019" s="44" t="str">
        <f>IF(Wedstrijden!AE2184="x","BB","")</f>
        <v/>
      </c>
      <c r="CQ2019" s="44" t="str">
        <f>IF(Wedstrijden!AF2184="x","B","")</f>
        <v/>
      </c>
      <c r="CR2019" s="44" t="str">
        <f>IF(Wedstrijden!AG2184="x","L","")</f>
        <v/>
      </c>
      <c r="CS2019" s="44" t="str">
        <f>IF(Wedstrijden!AH2184="x","M","")</f>
        <v/>
      </c>
      <c r="CT2019" s="44" t="str">
        <f>IF(Wedstrijden!AI2184="x","Z","")</f>
        <v/>
      </c>
      <c r="CU2019" s="44" t="str">
        <f>IF(Wedstrijden!AJ2184="x","ZZ","")</f>
        <v/>
      </c>
      <c r="CV2019" s="44" t="str">
        <f>IF(COUNTA(Wedstrijden!AK2184:AQ2184)&lt;&gt;0,2,"")</f>
        <v/>
      </c>
      <c r="CW2019" s="44" t="str">
        <f t="shared" si="189"/>
        <v/>
      </c>
      <c r="CX2019" s="44" t="str">
        <f>IF(Wedstrijden!AK2184="x","BB","")</f>
        <v/>
      </c>
      <c r="CY2019" s="44" t="str">
        <f>IF(Wedstrijden!AL2184="x","B","")</f>
        <v/>
      </c>
      <c r="CZ2019" s="44" t="str">
        <f>IF(Wedstrijden!AM2184="x","L","")</f>
        <v/>
      </c>
      <c r="DA2019" s="44" t="str">
        <f>IF(Wedstrijden!AN2184="x","M","")</f>
        <v/>
      </c>
      <c r="DB2019" s="44" t="str">
        <f>IF(Wedstrijden!AO2184="x","Z","")</f>
        <v/>
      </c>
      <c r="DC2019" s="44" t="str">
        <f>IF(Wedstrijden!AP2184="x","ZZ","")</f>
        <v/>
      </c>
      <c r="DD2019" s="44" t="str">
        <f>IF(Wedstrijden!AQ2184="x","1.40","")</f>
        <v/>
      </c>
      <c r="DE2019" s="44" t="str">
        <f>IF(COUNTA(Wedstrijden!AR2184:AT2184)&lt;&gt;0,6,"")</f>
        <v/>
      </c>
      <c r="DF2019" s="44" t="str">
        <f t="shared" si="190"/>
        <v/>
      </c>
      <c r="DG2019" s="44" t="str">
        <f>IF(Wedstrijden!AR2184="x","L","")</f>
        <v/>
      </c>
      <c r="DH2019" s="44" t="str">
        <f>IF(Wedstrijden!AS2184="x","M","")</f>
        <v/>
      </c>
      <c r="DI2019" s="44" t="str">
        <f>IF(Wedstrijden!AT2184="x","Z","")</f>
        <v/>
      </c>
      <c r="DJ2019" s="44" t="str">
        <f>IF(COUNTA(Wedstrijden!AU2184:AW2184)&lt;&gt;0,6,"")</f>
        <v/>
      </c>
      <c r="DK2019" s="44" t="str">
        <f t="shared" si="191"/>
        <v/>
      </c>
      <c r="DL2019" s="44" t="str">
        <f>IF(Wedstrijden!AU2184="x","L","")</f>
        <v/>
      </c>
      <c r="DM2019" s="44" t="str">
        <f>IF(Wedstrijden!AV2184="x","M","")</f>
        <v/>
      </c>
      <c r="DN2019" s="44" t="str">
        <f>IF(Wedstrijden!AW2184="x","Z","")</f>
        <v/>
      </c>
    </row>
    <row r="2020" spans="1:118" ht="15">
      <c r="A2020" s="48" t="e">
        <f>Wedstrijden!#REF!</f>
        <v>#REF!</v>
      </c>
      <c r="B2020" s="44" t="str">
        <f>IFERROR(VLOOKUP(Wedstrijden!E2185,Wedstrijdlocaties!$B$2:$E$499,2,FALSE),"")</f>
        <v/>
      </c>
      <c r="C2020" s="44" t="str">
        <f>Wedstrijden!F2185</f>
        <v/>
      </c>
      <c r="D2020" s="44" t="str">
        <f>IFERROR(VLOOKUP(Wedstrijden!G2185,Organisaties!$B$2:$C$501,2,FALSE),"")</f>
        <v/>
      </c>
      <c r="E2020" s="44" t="str">
        <f>IFERROR(VLOOKUP(Wedstrijden!G2185,Organisaties!$B$2:$F$501,5,FALSE),"")</f>
        <v/>
      </c>
      <c r="F2020" s="44" t="str">
        <f>IF(Wedstrijden!BC2185&lt;&gt;"",Wedstrijden!BC2185,"")</f>
        <v/>
      </c>
      <c r="G2020" s="44">
        <f>IF(Wedstrijden!AY2185="Indoor",1,0)</f>
        <v>0</v>
      </c>
      <c r="H2020" s="44">
        <f>Wedstrijden!AZ2185</f>
        <v>0</v>
      </c>
      <c r="I2020" s="44" t="str">
        <f>IF(Wedstrijden!AX2185="Nee",0,IF(Wedstrijden!AX2185="Ja",1,""))</f>
        <v/>
      </c>
      <c r="J2020" s="44" t="str">
        <f>IF(Wedstrijden!BA2185&lt;&gt;"",Wedstrijden!BA2185,"")</f>
        <v/>
      </c>
      <c r="W2020" s="45"/>
      <c r="AE2020" s="45"/>
      <c r="AN2020" s="45"/>
      <c r="AU2020" s="45"/>
      <c r="BA2020" s="45"/>
      <c r="BE2020" s="45"/>
      <c r="BJ2020" s="44" t="str">
        <f>IF(COUNTA(Wedstrijden!I2185:S2185)&lt;&gt;0,1,"")</f>
        <v/>
      </c>
      <c r="BK2020" s="44" t="str">
        <f t="shared" si="186"/>
        <v/>
      </c>
      <c r="BL2020" s="44" t="str">
        <f>IF(Wedstrijden!I2185="x","AA","")</f>
        <v/>
      </c>
      <c r="BM2020" s="44" t="str">
        <f>IF(Wedstrijden!J2185="x","A","")</f>
        <v/>
      </c>
      <c r="BN2020" s="44" t="str">
        <f>IF(Wedstrijden!K2185="x","B1","")</f>
        <v/>
      </c>
      <c r="BO2020" s="44" t="str">
        <f>IF(Wedstrijden!L2185="x","BB","")</f>
        <v/>
      </c>
      <c r="BP2020" s="44" t="str">
        <f>IF(Wedstrijden!M2185="x","B","")</f>
        <v/>
      </c>
      <c r="BQ2020" s="44" t="str">
        <f>IF(Wedstrijden!N2185="x","L1","")</f>
        <v/>
      </c>
      <c r="BR2020" s="44" t="str">
        <f>IF(Wedstrijden!O2185="x","L2","")</f>
        <v/>
      </c>
      <c r="BS2020" s="44" t="str">
        <f>IF(Wedstrijden!P2185="x","M1","")</f>
        <v/>
      </c>
      <c r="BT2020" s="44" t="str">
        <f>IF(Wedstrijden!Q2185="x","M2","")</f>
        <v/>
      </c>
      <c r="BU2020" s="44" t="str">
        <f>IF(Wedstrijden!R2185="x","Z1","")</f>
        <v/>
      </c>
      <c r="BV2020" s="44" t="str">
        <f>IF(Wedstrijden!S2185="x","Z2","")</f>
        <v/>
      </c>
      <c r="BW2020" s="44" t="str">
        <f>IF(COUNTA(Wedstrijden!T2185:AB2185)&lt;&gt;0,1,"")</f>
        <v/>
      </c>
      <c r="BX2020" s="44" t="str">
        <f t="shared" si="187"/>
        <v/>
      </c>
      <c r="BY2020" s="44" t="str">
        <f>IF(Wedstrijden!T2185="x","BB","")</f>
        <v/>
      </c>
      <c r="BZ2020" s="44" t="str">
        <f>IF(Wedstrijden!U2185="x","B","")</f>
        <v/>
      </c>
      <c r="CA2020" s="44" t="str">
        <f>IF(Wedstrijden!V2185="x","L1","")</f>
        <v/>
      </c>
      <c r="CB2020" s="44" t="str">
        <f>IF(Wedstrijden!W2185="x","L2","")</f>
        <v/>
      </c>
      <c r="CC2020" s="44" t="str">
        <f>IF(Wedstrijden!X2185="x","M1","")</f>
        <v/>
      </c>
      <c r="CD2020" s="44" t="str">
        <f>IF(Wedstrijden!Y2185="x","M2","")</f>
        <v/>
      </c>
      <c r="CE2020" s="44" t="str">
        <f>IF(Wedstrijden!Z2185="x","Z1","")</f>
        <v/>
      </c>
      <c r="CF2020" s="44" t="str">
        <f>IF(Wedstrijden!AA2185="x","Z2","")</f>
        <v/>
      </c>
      <c r="CG2020" s="44" t="str">
        <f>IF(Wedstrijden!AB2185="x","ZZL","")</f>
        <v/>
      </c>
      <c r="CL2020" s="44" t="str">
        <f>IF(COUNTA(Wedstrijden!AC2185:AJ2185)&lt;&gt;0,2,"")</f>
        <v/>
      </c>
      <c r="CM2020" s="44" t="str">
        <f t="shared" si="188"/>
        <v/>
      </c>
      <c r="CN2020" s="44" t="str">
        <f>IF(Wedstrijden!AC2185="x","AA","")</f>
        <v/>
      </c>
      <c r="CO2020" s="44" t="str">
        <f>IF(Wedstrijden!AD2185="x","A","")</f>
        <v/>
      </c>
      <c r="CP2020" s="44" t="str">
        <f>IF(Wedstrijden!AE2185="x","BB","")</f>
        <v/>
      </c>
      <c r="CQ2020" s="44" t="str">
        <f>IF(Wedstrijden!AF2185="x","B","")</f>
        <v/>
      </c>
      <c r="CR2020" s="44" t="str">
        <f>IF(Wedstrijden!AG2185="x","L","")</f>
        <v/>
      </c>
      <c r="CS2020" s="44" t="str">
        <f>IF(Wedstrijden!AH2185="x","M","")</f>
        <v/>
      </c>
      <c r="CT2020" s="44" t="str">
        <f>IF(Wedstrijden!AI2185="x","Z","")</f>
        <v/>
      </c>
      <c r="CU2020" s="44" t="str">
        <f>IF(Wedstrijden!AJ2185="x","ZZ","")</f>
        <v/>
      </c>
      <c r="CV2020" s="44" t="str">
        <f>IF(COUNTA(Wedstrijden!AK2185:AQ2185)&lt;&gt;0,2,"")</f>
        <v/>
      </c>
      <c r="CW2020" s="44" t="str">
        <f t="shared" si="189"/>
        <v/>
      </c>
      <c r="CX2020" s="44" t="str">
        <f>IF(Wedstrijden!AK2185="x","BB","")</f>
        <v/>
      </c>
      <c r="CY2020" s="44" t="str">
        <f>IF(Wedstrijden!AL2185="x","B","")</f>
        <v/>
      </c>
      <c r="CZ2020" s="44" t="str">
        <f>IF(Wedstrijden!AM2185="x","L","")</f>
        <v/>
      </c>
      <c r="DA2020" s="44" t="str">
        <f>IF(Wedstrijden!AN2185="x","M","")</f>
        <v/>
      </c>
      <c r="DB2020" s="44" t="str">
        <f>IF(Wedstrijden!AO2185="x","Z","")</f>
        <v/>
      </c>
      <c r="DC2020" s="44" t="str">
        <f>IF(Wedstrijden!AP2185="x","ZZ","")</f>
        <v/>
      </c>
      <c r="DD2020" s="44" t="str">
        <f>IF(Wedstrijden!AQ2185="x","1.40","")</f>
        <v/>
      </c>
      <c r="DE2020" s="44" t="str">
        <f>IF(COUNTA(Wedstrijden!AR2185:AT2185)&lt;&gt;0,6,"")</f>
        <v/>
      </c>
      <c r="DF2020" s="44" t="str">
        <f t="shared" si="190"/>
        <v/>
      </c>
      <c r="DG2020" s="44" t="str">
        <f>IF(Wedstrijden!AR2185="x","L","")</f>
        <v/>
      </c>
      <c r="DH2020" s="44" t="str">
        <f>IF(Wedstrijden!AS2185="x","M","")</f>
        <v/>
      </c>
      <c r="DI2020" s="44" t="str">
        <f>IF(Wedstrijden!AT2185="x","Z","")</f>
        <v/>
      </c>
      <c r="DJ2020" s="44" t="str">
        <f>IF(COUNTA(Wedstrijden!AU2185:AW2185)&lt;&gt;0,6,"")</f>
        <v/>
      </c>
      <c r="DK2020" s="44" t="str">
        <f t="shared" si="191"/>
        <v/>
      </c>
      <c r="DL2020" s="44" t="str">
        <f>IF(Wedstrijden!AU2185="x","L","")</f>
        <v/>
      </c>
      <c r="DM2020" s="44" t="str">
        <f>IF(Wedstrijden!AV2185="x","M","")</f>
        <v/>
      </c>
      <c r="DN2020" s="44" t="str">
        <f>IF(Wedstrijden!AW2185="x","Z","")</f>
        <v/>
      </c>
    </row>
    <row r="2021" spans="1:118" ht="15">
      <c r="A2021" s="48" t="e">
        <f>Wedstrijden!#REF!</f>
        <v>#REF!</v>
      </c>
      <c r="B2021" s="44" t="str">
        <f>IFERROR(VLOOKUP(Wedstrijden!E2186,Wedstrijdlocaties!$B$2:$E$499,2,FALSE),"")</f>
        <v/>
      </c>
      <c r="C2021" s="44" t="str">
        <f>Wedstrijden!F2186</f>
        <v/>
      </c>
      <c r="D2021" s="44" t="str">
        <f>IFERROR(VLOOKUP(Wedstrijden!G2186,Organisaties!$B$2:$C$501,2,FALSE),"")</f>
        <v/>
      </c>
      <c r="E2021" s="44" t="str">
        <f>IFERROR(VLOOKUP(Wedstrijden!G2186,Organisaties!$B$2:$F$501,5,FALSE),"")</f>
        <v/>
      </c>
      <c r="F2021" s="44" t="str">
        <f>IF(Wedstrijden!BC2186&lt;&gt;"",Wedstrijden!BC2186,"")</f>
        <v/>
      </c>
      <c r="G2021" s="44">
        <f>IF(Wedstrijden!AY2186="Indoor",1,0)</f>
        <v>0</v>
      </c>
      <c r="H2021" s="44">
        <f>Wedstrijden!AZ2186</f>
        <v>0</v>
      </c>
      <c r="I2021" s="44" t="str">
        <f>IF(Wedstrijden!AX2186="Nee",0,IF(Wedstrijden!AX2186="Ja",1,""))</f>
        <v/>
      </c>
      <c r="J2021" s="44" t="str">
        <f>IF(Wedstrijden!BA2186&lt;&gt;"",Wedstrijden!BA2186,"")</f>
        <v/>
      </c>
      <c r="W2021" s="45"/>
      <c r="AE2021" s="45"/>
      <c r="AN2021" s="45"/>
      <c r="AU2021" s="45"/>
      <c r="BA2021" s="45"/>
      <c r="BE2021" s="45"/>
      <c r="BJ2021" s="44" t="str">
        <f>IF(COUNTA(Wedstrijden!I2186:S2186)&lt;&gt;0,1,"")</f>
        <v/>
      </c>
      <c r="BK2021" s="44" t="str">
        <f t="shared" si="186"/>
        <v/>
      </c>
      <c r="BL2021" s="44" t="str">
        <f>IF(Wedstrijden!I2186="x","AA","")</f>
        <v/>
      </c>
      <c r="BM2021" s="44" t="str">
        <f>IF(Wedstrijden!J2186="x","A","")</f>
        <v/>
      </c>
      <c r="BN2021" s="44" t="str">
        <f>IF(Wedstrijden!K2186="x","B1","")</f>
        <v/>
      </c>
      <c r="BO2021" s="44" t="str">
        <f>IF(Wedstrijden!L2186="x","BB","")</f>
        <v/>
      </c>
      <c r="BP2021" s="44" t="str">
        <f>IF(Wedstrijden!M2186="x","B","")</f>
        <v/>
      </c>
      <c r="BQ2021" s="44" t="str">
        <f>IF(Wedstrijden!N2186="x","L1","")</f>
        <v/>
      </c>
      <c r="BR2021" s="44" t="str">
        <f>IF(Wedstrijden!O2186="x","L2","")</f>
        <v/>
      </c>
      <c r="BS2021" s="44" t="str">
        <f>IF(Wedstrijden!P2186="x","M1","")</f>
        <v/>
      </c>
      <c r="BT2021" s="44" t="str">
        <f>IF(Wedstrijden!Q2186="x","M2","")</f>
        <v/>
      </c>
      <c r="BU2021" s="44" t="str">
        <f>IF(Wedstrijden!R2186="x","Z1","")</f>
        <v/>
      </c>
      <c r="BV2021" s="44" t="str">
        <f>IF(Wedstrijden!S2186="x","Z2","")</f>
        <v/>
      </c>
      <c r="BW2021" s="44" t="str">
        <f>IF(COUNTA(Wedstrijden!T2186:AB2186)&lt;&gt;0,1,"")</f>
        <v/>
      </c>
      <c r="BX2021" s="44" t="str">
        <f t="shared" si="187"/>
        <v/>
      </c>
      <c r="BY2021" s="44" t="str">
        <f>IF(Wedstrijden!T2186="x","BB","")</f>
        <v/>
      </c>
      <c r="BZ2021" s="44" t="str">
        <f>IF(Wedstrijden!U2186="x","B","")</f>
        <v/>
      </c>
      <c r="CA2021" s="44" t="str">
        <f>IF(Wedstrijden!V2186="x","L1","")</f>
        <v/>
      </c>
      <c r="CB2021" s="44" t="str">
        <f>IF(Wedstrijden!W2186="x","L2","")</f>
        <v/>
      </c>
      <c r="CC2021" s="44" t="str">
        <f>IF(Wedstrijden!X2186="x","M1","")</f>
        <v/>
      </c>
      <c r="CD2021" s="44" t="str">
        <f>IF(Wedstrijden!Y2186="x","M2","")</f>
        <v/>
      </c>
      <c r="CE2021" s="44" t="str">
        <f>IF(Wedstrijden!Z2186="x","Z1","")</f>
        <v/>
      </c>
      <c r="CF2021" s="44" t="str">
        <f>IF(Wedstrijden!AA2186="x","Z2","")</f>
        <v/>
      </c>
      <c r="CG2021" s="44" t="str">
        <f>IF(Wedstrijden!AB2186="x","ZZL","")</f>
        <v/>
      </c>
      <c r="CL2021" s="44" t="str">
        <f>IF(COUNTA(Wedstrijden!AC2186:AJ2186)&lt;&gt;0,2,"")</f>
        <v/>
      </c>
      <c r="CM2021" s="44" t="str">
        <f t="shared" si="188"/>
        <v/>
      </c>
      <c r="CN2021" s="44" t="str">
        <f>IF(Wedstrijden!AC2186="x","AA","")</f>
        <v/>
      </c>
      <c r="CO2021" s="44" t="str">
        <f>IF(Wedstrijden!AD2186="x","A","")</f>
        <v/>
      </c>
      <c r="CP2021" s="44" t="str">
        <f>IF(Wedstrijden!AE2186="x","BB","")</f>
        <v/>
      </c>
      <c r="CQ2021" s="44" t="str">
        <f>IF(Wedstrijden!AF2186="x","B","")</f>
        <v/>
      </c>
      <c r="CR2021" s="44" t="str">
        <f>IF(Wedstrijden!AG2186="x","L","")</f>
        <v/>
      </c>
      <c r="CS2021" s="44" t="str">
        <f>IF(Wedstrijden!AH2186="x","M","")</f>
        <v/>
      </c>
      <c r="CT2021" s="44" t="str">
        <f>IF(Wedstrijden!AI2186="x","Z","")</f>
        <v/>
      </c>
      <c r="CU2021" s="44" t="str">
        <f>IF(Wedstrijden!AJ2186="x","ZZ","")</f>
        <v/>
      </c>
      <c r="CV2021" s="44" t="str">
        <f>IF(COUNTA(Wedstrijden!AK2186:AQ2186)&lt;&gt;0,2,"")</f>
        <v/>
      </c>
      <c r="CW2021" s="44" t="str">
        <f t="shared" si="189"/>
        <v/>
      </c>
      <c r="CX2021" s="44" t="str">
        <f>IF(Wedstrijden!AK2186="x","BB","")</f>
        <v/>
      </c>
      <c r="CY2021" s="44" t="str">
        <f>IF(Wedstrijden!AL2186="x","B","")</f>
        <v/>
      </c>
      <c r="CZ2021" s="44" t="str">
        <f>IF(Wedstrijden!AM2186="x","L","")</f>
        <v/>
      </c>
      <c r="DA2021" s="44" t="str">
        <f>IF(Wedstrijden!AN2186="x","M","")</f>
        <v/>
      </c>
      <c r="DB2021" s="44" t="str">
        <f>IF(Wedstrijden!AO2186="x","Z","")</f>
        <v/>
      </c>
      <c r="DC2021" s="44" t="str">
        <f>IF(Wedstrijden!AP2186="x","ZZ","")</f>
        <v/>
      </c>
      <c r="DD2021" s="44" t="str">
        <f>IF(Wedstrijden!AQ2186="x","1.40","")</f>
        <v/>
      </c>
      <c r="DE2021" s="44" t="str">
        <f>IF(COUNTA(Wedstrijden!AR2186:AT2186)&lt;&gt;0,6,"")</f>
        <v/>
      </c>
      <c r="DF2021" s="44" t="str">
        <f t="shared" si="190"/>
        <v/>
      </c>
      <c r="DG2021" s="44" t="str">
        <f>IF(Wedstrijden!AR2186="x","L","")</f>
        <v/>
      </c>
      <c r="DH2021" s="44" t="str">
        <f>IF(Wedstrijden!AS2186="x","M","")</f>
        <v/>
      </c>
      <c r="DI2021" s="44" t="str">
        <f>IF(Wedstrijden!AT2186="x","Z","")</f>
        <v/>
      </c>
      <c r="DJ2021" s="44" t="str">
        <f>IF(COUNTA(Wedstrijden!AU2186:AW2186)&lt;&gt;0,6,"")</f>
        <v/>
      </c>
      <c r="DK2021" s="44" t="str">
        <f t="shared" si="191"/>
        <v/>
      </c>
      <c r="DL2021" s="44" t="str">
        <f>IF(Wedstrijden!AU2186="x","L","")</f>
        <v/>
      </c>
      <c r="DM2021" s="44" t="str">
        <f>IF(Wedstrijden!AV2186="x","M","")</f>
        <v/>
      </c>
      <c r="DN2021" s="44" t="str">
        <f>IF(Wedstrijden!AW2186="x","Z","")</f>
        <v/>
      </c>
    </row>
    <row r="2022" spans="1:118" ht="15">
      <c r="A2022" s="48" t="e">
        <f>Wedstrijden!#REF!</f>
        <v>#REF!</v>
      </c>
      <c r="B2022" s="44" t="str">
        <f>IFERROR(VLOOKUP(Wedstrijden!E2187,Wedstrijdlocaties!$B$2:$E$499,2,FALSE),"")</f>
        <v/>
      </c>
      <c r="C2022" s="44" t="str">
        <f>Wedstrijden!F2187</f>
        <v/>
      </c>
      <c r="D2022" s="44" t="str">
        <f>IFERROR(VLOOKUP(Wedstrijden!G2187,Organisaties!$B$2:$C$501,2,FALSE),"")</f>
        <v/>
      </c>
      <c r="E2022" s="44" t="str">
        <f>IFERROR(VLOOKUP(Wedstrijden!G2187,Organisaties!$B$2:$F$501,5,FALSE),"")</f>
        <v/>
      </c>
      <c r="F2022" s="44" t="str">
        <f>IF(Wedstrijden!BC2187&lt;&gt;"",Wedstrijden!BC2187,"")</f>
        <v/>
      </c>
      <c r="G2022" s="44">
        <f>IF(Wedstrijden!AY2187="Indoor",1,0)</f>
        <v>0</v>
      </c>
      <c r="H2022" s="44">
        <f>Wedstrijden!AZ2187</f>
        <v>0</v>
      </c>
      <c r="I2022" s="44" t="str">
        <f>IF(Wedstrijden!AX2187="Nee",0,IF(Wedstrijden!AX2187="Ja",1,""))</f>
        <v/>
      </c>
      <c r="J2022" s="44" t="str">
        <f>IF(Wedstrijden!BA2187&lt;&gt;"",Wedstrijden!BA2187,"")</f>
        <v/>
      </c>
      <c r="W2022" s="45"/>
      <c r="AE2022" s="45"/>
      <c r="AN2022" s="45"/>
      <c r="AU2022" s="45"/>
      <c r="BA2022" s="45"/>
      <c r="BE2022" s="45"/>
      <c r="BJ2022" s="44" t="str">
        <f>IF(COUNTA(Wedstrijden!I2187:S2187)&lt;&gt;0,1,"")</f>
        <v/>
      </c>
      <c r="BK2022" s="44" t="str">
        <f t="shared" si="186"/>
        <v/>
      </c>
      <c r="BL2022" s="44" t="str">
        <f>IF(Wedstrijden!I2187="x","AA","")</f>
        <v/>
      </c>
      <c r="BM2022" s="44" t="str">
        <f>IF(Wedstrijden!J2187="x","A","")</f>
        <v/>
      </c>
      <c r="BN2022" s="44" t="str">
        <f>IF(Wedstrijden!K2187="x","B1","")</f>
        <v/>
      </c>
      <c r="BO2022" s="44" t="str">
        <f>IF(Wedstrijden!L2187="x","BB","")</f>
        <v/>
      </c>
      <c r="BP2022" s="44" t="str">
        <f>IF(Wedstrijden!M2187="x","B","")</f>
        <v/>
      </c>
      <c r="BQ2022" s="44" t="str">
        <f>IF(Wedstrijden!N2187="x","L1","")</f>
        <v/>
      </c>
      <c r="BR2022" s="44" t="str">
        <f>IF(Wedstrijden!O2187="x","L2","")</f>
        <v/>
      </c>
      <c r="BS2022" s="44" t="str">
        <f>IF(Wedstrijden!P2187="x","M1","")</f>
        <v/>
      </c>
      <c r="BT2022" s="44" t="str">
        <f>IF(Wedstrijden!Q2187="x","M2","")</f>
        <v/>
      </c>
      <c r="BU2022" s="44" t="str">
        <f>IF(Wedstrijden!R2187="x","Z1","")</f>
        <v/>
      </c>
      <c r="BV2022" s="44" t="str">
        <f>IF(Wedstrijden!S2187="x","Z2","")</f>
        <v/>
      </c>
      <c r="BW2022" s="44" t="str">
        <f>IF(COUNTA(Wedstrijden!T2187:AB2187)&lt;&gt;0,1,"")</f>
        <v/>
      </c>
      <c r="BX2022" s="44" t="str">
        <f t="shared" si="187"/>
        <v/>
      </c>
      <c r="BY2022" s="44" t="str">
        <f>IF(Wedstrijden!T2187="x","BB","")</f>
        <v/>
      </c>
      <c r="BZ2022" s="44" t="str">
        <f>IF(Wedstrijden!U2187="x","B","")</f>
        <v/>
      </c>
      <c r="CA2022" s="44" t="str">
        <f>IF(Wedstrijden!V2187="x","L1","")</f>
        <v/>
      </c>
      <c r="CB2022" s="44" t="str">
        <f>IF(Wedstrijden!W2187="x","L2","")</f>
        <v/>
      </c>
      <c r="CC2022" s="44" t="str">
        <f>IF(Wedstrijden!X2187="x","M1","")</f>
        <v/>
      </c>
      <c r="CD2022" s="44" t="str">
        <f>IF(Wedstrijden!Y2187="x","M2","")</f>
        <v/>
      </c>
      <c r="CE2022" s="44" t="str">
        <f>IF(Wedstrijden!Z2187="x","Z1","")</f>
        <v/>
      </c>
      <c r="CF2022" s="44" t="str">
        <f>IF(Wedstrijden!AA2187="x","Z2","")</f>
        <v/>
      </c>
      <c r="CG2022" s="44" t="str">
        <f>IF(Wedstrijden!AB2187="x","ZZL","")</f>
        <v/>
      </c>
      <c r="CL2022" s="44" t="str">
        <f>IF(COUNTA(Wedstrijden!AC2187:AJ2187)&lt;&gt;0,2,"")</f>
        <v/>
      </c>
      <c r="CM2022" s="44" t="str">
        <f t="shared" si="188"/>
        <v/>
      </c>
      <c r="CN2022" s="44" t="str">
        <f>IF(Wedstrijden!AC2187="x","AA","")</f>
        <v/>
      </c>
      <c r="CO2022" s="44" t="str">
        <f>IF(Wedstrijden!AD2187="x","A","")</f>
        <v/>
      </c>
      <c r="CP2022" s="44" t="str">
        <f>IF(Wedstrijden!AE2187="x","BB","")</f>
        <v/>
      </c>
      <c r="CQ2022" s="44" t="str">
        <f>IF(Wedstrijden!AF2187="x","B","")</f>
        <v/>
      </c>
      <c r="CR2022" s="44" t="str">
        <f>IF(Wedstrijden!AG2187="x","L","")</f>
        <v/>
      </c>
      <c r="CS2022" s="44" t="str">
        <f>IF(Wedstrijden!AH2187="x","M","")</f>
        <v/>
      </c>
      <c r="CT2022" s="44" t="str">
        <f>IF(Wedstrijden!AI2187="x","Z","")</f>
        <v/>
      </c>
      <c r="CU2022" s="44" t="str">
        <f>IF(Wedstrijden!AJ2187="x","ZZ","")</f>
        <v/>
      </c>
      <c r="CV2022" s="44" t="str">
        <f>IF(COUNTA(Wedstrijden!AK2187:AQ2187)&lt;&gt;0,2,"")</f>
        <v/>
      </c>
      <c r="CW2022" s="44" t="str">
        <f t="shared" si="189"/>
        <v/>
      </c>
      <c r="CX2022" s="44" t="str">
        <f>IF(Wedstrijden!AK2187="x","BB","")</f>
        <v/>
      </c>
      <c r="CY2022" s="44" t="str">
        <f>IF(Wedstrijden!AL2187="x","B","")</f>
        <v/>
      </c>
      <c r="CZ2022" s="44" t="str">
        <f>IF(Wedstrijden!AM2187="x","L","")</f>
        <v/>
      </c>
      <c r="DA2022" s="44" t="str">
        <f>IF(Wedstrijden!AN2187="x","M","")</f>
        <v/>
      </c>
      <c r="DB2022" s="44" t="str">
        <f>IF(Wedstrijden!AO2187="x","Z","")</f>
        <v/>
      </c>
      <c r="DC2022" s="44" t="str">
        <f>IF(Wedstrijden!AP2187="x","ZZ","")</f>
        <v/>
      </c>
      <c r="DD2022" s="44" t="str">
        <f>IF(Wedstrijden!AQ2187="x","1.40","")</f>
        <v/>
      </c>
      <c r="DE2022" s="44" t="str">
        <f>IF(COUNTA(Wedstrijden!AR2187:AT2187)&lt;&gt;0,6,"")</f>
        <v/>
      </c>
      <c r="DF2022" s="44" t="str">
        <f t="shared" si="190"/>
        <v/>
      </c>
      <c r="DG2022" s="44" t="str">
        <f>IF(Wedstrijden!AR2187="x","L","")</f>
        <v/>
      </c>
      <c r="DH2022" s="44" t="str">
        <f>IF(Wedstrijden!AS2187="x","M","")</f>
        <v/>
      </c>
      <c r="DI2022" s="44" t="str">
        <f>IF(Wedstrijden!AT2187="x","Z","")</f>
        <v/>
      </c>
      <c r="DJ2022" s="44" t="str">
        <f>IF(COUNTA(Wedstrijden!AU2187:AW2187)&lt;&gt;0,6,"")</f>
        <v/>
      </c>
      <c r="DK2022" s="44" t="str">
        <f t="shared" si="191"/>
        <v/>
      </c>
      <c r="DL2022" s="44" t="str">
        <f>IF(Wedstrijden!AU2187="x","L","")</f>
        <v/>
      </c>
      <c r="DM2022" s="44" t="str">
        <f>IF(Wedstrijden!AV2187="x","M","")</f>
        <v/>
      </c>
      <c r="DN2022" s="44" t="str">
        <f>IF(Wedstrijden!AW2187="x","Z","")</f>
        <v/>
      </c>
    </row>
    <row r="2023" spans="1:118" ht="15">
      <c r="A2023" s="48" t="e">
        <f>Wedstrijden!#REF!</f>
        <v>#REF!</v>
      </c>
      <c r="B2023" s="44" t="str">
        <f>IFERROR(VLOOKUP(Wedstrijden!E2188,Wedstrijdlocaties!$B$2:$E$499,2,FALSE),"")</f>
        <v/>
      </c>
      <c r="C2023" s="44" t="str">
        <f>Wedstrijden!F2188</f>
        <v/>
      </c>
      <c r="D2023" s="44" t="str">
        <f>IFERROR(VLOOKUP(Wedstrijden!G2188,Organisaties!$B$2:$C$501,2,FALSE),"")</f>
        <v/>
      </c>
      <c r="E2023" s="44" t="str">
        <f>IFERROR(VLOOKUP(Wedstrijden!G2188,Organisaties!$B$2:$F$501,5,FALSE),"")</f>
        <v/>
      </c>
      <c r="F2023" s="44" t="str">
        <f>IF(Wedstrijden!BC2188&lt;&gt;"",Wedstrijden!BC2188,"")</f>
        <v/>
      </c>
      <c r="G2023" s="44">
        <f>IF(Wedstrijden!AY2188="Indoor",1,0)</f>
        <v>0</v>
      </c>
      <c r="H2023" s="44">
        <f>Wedstrijden!AZ2188</f>
        <v>0</v>
      </c>
      <c r="I2023" s="44" t="str">
        <f>IF(Wedstrijden!AX2188="Nee",0,IF(Wedstrijden!AX2188="Ja",1,""))</f>
        <v/>
      </c>
      <c r="J2023" s="44" t="str">
        <f>IF(Wedstrijden!BA2188&lt;&gt;"",Wedstrijden!BA2188,"")</f>
        <v/>
      </c>
      <c r="W2023" s="45"/>
      <c r="AE2023" s="45"/>
      <c r="AN2023" s="45"/>
      <c r="AU2023" s="45"/>
      <c r="BA2023" s="45"/>
      <c r="BE2023" s="45"/>
      <c r="BJ2023" s="44" t="str">
        <f>IF(COUNTA(Wedstrijden!I2188:S2188)&lt;&gt;0,1,"")</f>
        <v/>
      </c>
      <c r="BK2023" s="44" t="str">
        <f t="shared" si="186"/>
        <v/>
      </c>
      <c r="BL2023" s="44" t="str">
        <f>IF(Wedstrijden!I2188="x","AA","")</f>
        <v/>
      </c>
      <c r="BM2023" s="44" t="str">
        <f>IF(Wedstrijden!J2188="x","A","")</f>
        <v/>
      </c>
      <c r="BN2023" s="44" t="str">
        <f>IF(Wedstrijden!K2188="x","B1","")</f>
        <v/>
      </c>
      <c r="BO2023" s="44" t="str">
        <f>IF(Wedstrijden!L2188="x","BB","")</f>
        <v/>
      </c>
      <c r="BP2023" s="44" t="str">
        <f>IF(Wedstrijden!M2188="x","B","")</f>
        <v/>
      </c>
      <c r="BQ2023" s="44" t="str">
        <f>IF(Wedstrijden!N2188="x","L1","")</f>
        <v/>
      </c>
      <c r="BR2023" s="44" t="str">
        <f>IF(Wedstrijden!O2188="x","L2","")</f>
        <v/>
      </c>
      <c r="BS2023" s="44" t="str">
        <f>IF(Wedstrijden!P2188="x","M1","")</f>
        <v/>
      </c>
      <c r="BT2023" s="44" t="str">
        <f>IF(Wedstrijden!Q2188="x","M2","")</f>
        <v/>
      </c>
      <c r="BU2023" s="44" t="str">
        <f>IF(Wedstrijden!R2188="x","Z1","")</f>
        <v/>
      </c>
      <c r="BV2023" s="44" t="str">
        <f>IF(Wedstrijden!S2188="x","Z2","")</f>
        <v/>
      </c>
      <c r="BW2023" s="44" t="str">
        <f>IF(COUNTA(Wedstrijden!T2188:AB2188)&lt;&gt;0,1,"")</f>
        <v/>
      </c>
      <c r="BX2023" s="44" t="str">
        <f t="shared" si="187"/>
        <v/>
      </c>
      <c r="BY2023" s="44" t="str">
        <f>IF(Wedstrijden!T2188="x","BB","")</f>
        <v/>
      </c>
      <c r="BZ2023" s="44" t="str">
        <f>IF(Wedstrijden!U2188="x","B","")</f>
        <v/>
      </c>
      <c r="CA2023" s="44" t="str">
        <f>IF(Wedstrijden!V2188="x","L1","")</f>
        <v/>
      </c>
      <c r="CB2023" s="44" t="str">
        <f>IF(Wedstrijden!W2188="x","L2","")</f>
        <v/>
      </c>
      <c r="CC2023" s="44" t="str">
        <f>IF(Wedstrijden!X2188="x","M1","")</f>
        <v/>
      </c>
      <c r="CD2023" s="44" t="str">
        <f>IF(Wedstrijden!Y2188="x","M2","")</f>
        <v/>
      </c>
      <c r="CE2023" s="44" t="str">
        <f>IF(Wedstrijden!Z2188="x","Z1","")</f>
        <v/>
      </c>
      <c r="CF2023" s="44" t="str">
        <f>IF(Wedstrijden!AA2188="x","Z2","")</f>
        <v/>
      </c>
      <c r="CG2023" s="44" t="str">
        <f>IF(Wedstrijden!AB2188="x","ZZL","")</f>
        <v/>
      </c>
      <c r="CL2023" s="44" t="str">
        <f>IF(COUNTA(Wedstrijden!AC2188:AJ2188)&lt;&gt;0,2,"")</f>
        <v/>
      </c>
      <c r="CM2023" s="44" t="str">
        <f t="shared" si="188"/>
        <v/>
      </c>
      <c r="CN2023" s="44" t="str">
        <f>IF(Wedstrijden!AC2188="x","AA","")</f>
        <v/>
      </c>
      <c r="CO2023" s="44" t="str">
        <f>IF(Wedstrijden!AD2188="x","A","")</f>
        <v/>
      </c>
      <c r="CP2023" s="44" t="str">
        <f>IF(Wedstrijden!AE2188="x","BB","")</f>
        <v/>
      </c>
      <c r="CQ2023" s="44" t="str">
        <f>IF(Wedstrijden!AF2188="x","B","")</f>
        <v/>
      </c>
      <c r="CR2023" s="44" t="str">
        <f>IF(Wedstrijden!AG2188="x","L","")</f>
        <v/>
      </c>
      <c r="CS2023" s="44" t="str">
        <f>IF(Wedstrijden!AH2188="x","M","")</f>
        <v/>
      </c>
      <c r="CT2023" s="44" t="str">
        <f>IF(Wedstrijden!AI2188="x","Z","")</f>
        <v/>
      </c>
      <c r="CU2023" s="44" t="str">
        <f>IF(Wedstrijden!AJ2188="x","ZZ","")</f>
        <v/>
      </c>
      <c r="CV2023" s="44" t="str">
        <f>IF(COUNTA(Wedstrijden!AK2188:AQ2188)&lt;&gt;0,2,"")</f>
        <v/>
      </c>
      <c r="CW2023" s="44" t="str">
        <f t="shared" si="189"/>
        <v/>
      </c>
      <c r="CX2023" s="44" t="str">
        <f>IF(Wedstrijden!AK2188="x","BB","")</f>
        <v/>
      </c>
      <c r="CY2023" s="44" t="str">
        <f>IF(Wedstrijden!AL2188="x","B","")</f>
        <v/>
      </c>
      <c r="CZ2023" s="44" t="str">
        <f>IF(Wedstrijden!AM2188="x","L","")</f>
        <v/>
      </c>
      <c r="DA2023" s="44" t="str">
        <f>IF(Wedstrijden!AN2188="x","M","")</f>
        <v/>
      </c>
      <c r="DB2023" s="44" t="str">
        <f>IF(Wedstrijden!AO2188="x","Z","")</f>
        <v/>
      </c>
      <c r="DC2023" s="44" t="str">
        <f>IF(Wedstrijden!AP2188="x","ZZ","")</f>
        <v/>
      </c>
      <c r="DD2023" s="44" t="str">
        <f>IF(Wedstrijden!AQ2188="x","1.40","")</f>
        <v/>
      </c>
      <c r="DE2023" s="44" t="str">
        <f>IF(COUNTA(Wedstrijden!AR2188:AT2188)&lt;&gt;0,6,"")</f>
        <v/>
      </c>
      <c r="DF2023" s="44" t="str">
        <f t="shared" si="190"/>
        <v/>
      </c>
      <c r="DG2023" s="44" t="str">
        <f>IF(Wedstrijden!AR2188="x","L","")</f>
        <v/>
      </c>
      <c r="DH2023" s="44" t="str">
        <f>IF(Wedstrijden!AS2188="x","M","")</f>
        <v/>
      </c>
      <c r="DI2023" s="44" t="str">
        <f>IF(Wedstrijden!AT2188="x","Z","")</f>
        <v/>
      </c>
      <c r="DJ2023" s="44" t="str">
        <f>IF(COUNTA(Wedstrijden!AU2188:AW2188)&lt;&gt;0,6,"")</f>
        <v/>
      </c>
      <c r="DK2023" s="44" t="str">
        <f t="shared" si="191"/>
        <v/>
      </c>
      <c r="DL2023" s="44" t="str">
        <f>IF(Wedstrijden!AU2188="x","L","")</f>
        <v/>
      </c>
      <c r="DM2023" s="44" t="str">
        <f>IF(Wedstrijden!AV2188="x","M","")</f>
        <v/>
      </c>
      <c r="DN2023" s="44" t="str">
        <f>IF(Wedstrijden!AW2188="x","Z","")</f>
        <v/>
      </c>
    </row>
    <row r="2024" spans="1:118" ht="15">
      <c r="A2024" s="48" t="e">
        <f>Wedstrijden!#REF!</f>
        <v>#REF!</v>
      </c>
      <c r="B2024" s="44" t="str">
        <f>IFERROR(VLOOKUP(Wedstrijden!E2189,Wedstrijdlocaties!$B$2:$E$499,2,FALSE),"")</f>
        <v/>
      </c>
      <c r="C2024" s="44" t="str">
        <f>Wedstrijden!F2189</f>
        <v/>
      </c>
      <c r="D2024" s="44" t="str">
        <f>IFERROR(VLOOKUP(Wedstrijden!G2189,Organisaties!$B$2:$C$501,2,FALSE),"")</f>
        <v/>
      </c>
      <c r="E2024" s="44" t="str">
        <f>IFERROR(VLOOKUP(Wedstrijden!G2189,Organisaties!$B$2:$F$501,5,FALSE),"")</f>
        <v/>
      </c>
      <c r="F2024" s="44" t="str">
        <f>IF(Wedstrijden!BC2189&lt;&gt;"",Wedstrijden!BC2189,"")</f>
        <v/>
      </c>
      <c r="G2024" s="44">
        <f>IF(Wedstrijden!AY2189="Indoor",1,0)</f>
        <v>0</v>
      </c>
      <c r="H2024" s="44">
        <f>Wedstrijden!AZ2189</f>
        <v>0</v>
      </c>
      <c r="I2024" s="44" t="str">
        <f>IF(Wedstrijden!AX2189="Nee",0,IF(Wedstrijden!AX2189="Ja",1,""))</f>
        <v/>
      </c>
      <c r="J2024" s="44" t="str">
        <f>IF(Wedstrijden!BA2189&lt;&gt;"",Wedstrijden!BA2189,"")</f>
        <v/>
      </c>
      <c r="W2024" s="45"/>
      <c r="AE2024" s="45"/>
      <c r="AN2024" s="45"/>
      <c r="AU2024" s="45"/>
      <c r="BA2024" s="45"/>
      <c r="BE2024" s="45"/>
      <c r="BJ2024" s="44" t="str">
        <f>IF(COUNTA(Wedstrijden!I2189:S2189)&lt;&gt;0,1,"")</f>
        <v/>
      </c>
      <c r="BK2024" s="44" t="str">
        <f t="shared" si="186"/>
        <v/>
      </c>
      <c r="BL2024" s="44" t="str">
        <f>IF(Wedstrijden!I2189="x","AA","")</f>
        <v/>
      </c>
      <c r="BM2024" s="44" t="str">
        <f>IF(Wedstrijden!J2189="x","A","")</f>
        <v/>
      </c>
      <c r="BN2024" s="44" t="str">
        <f>IF(Wedstrijden!K2189="x","B1","")</f>
        <v/>
      </c>
      <c r="BO2024" s="44" t="str">
        <f>IF(Wedstrijden!L2189="x","BB","")</f>
        <v/>
      </c>
      <c r="BP2024" s="44" t="str">
        <f>IF(Wedstrijden!M2189="x","B","")</f>
        <v/>
      </c>
      <c r="BQ2024" s="44" t="str">
        <f>IF(Wedstrijden!N2189="x","L1","")</f>
        <v/>
      </c>
      <c r="BR2024" s="44" t="str">
        <f>IF(Wedstrijden!O2189="x","L2","")</f>
        <v/>
      </c>
      <c r="BS2024" s="44" t="str">
        <f>IF(Wedstrijden!P2189="x","M1","")</f>
        <v/>
      </c>
      <c r="BT2024" s="44" t="str">
        <f>IF(Wedstrijden!Q2189="x","M2","")</f>
        <v/>
      </c>
      <c r="BU2024" s="44" t="str">
        <f>IF(Wedstrijden!R2189="x","Z1","")</f>
        <v/>
      </c>
      <c r="BV2024" s="44" t="str">
        <f>IF(Wedstrijden!S2189="x","Z2","")</f>
        <v/>
      </c>
      <c r="BW2024" s="44" t="str">
        <f>IF(COUNTA(Wedstrijden!T2189:AB2189)&lt;&gt;0,1,"")</f>
        <v/>
      </c>
      <c r="BX2024" s="44" t="str">
        <f t="shared" si="187"/>
        <v/>
      </c>
      <c r="BY2024" s="44" t="str">
        <f>IF(Wedstrijden!T2189="x","BB","")</f>
        <v/>
      </c>
      <c r="BZ2024" s="44" t="str">
        <f>IF(Wedstrijden!U2189="x","B","")</f>
        <v/>
      </c>
      <c r="CA2024" s="44" t="str">
        <f>IF(Wedstrijden!V2189="x","L1","")</f>
        <v/>
      </c>
      <c r="CB2024" s="44" t="str">
        <f>IF(Wedstrijden!W2189="x","L2","")</f>
        <v/>
      </c>
      <c r="CC2024" s="44" t="str">
        <f>IF(Wedstrijden!X2189="x","M1","")</f>
        <v/>
      </c>
      <c r="CD2024" s="44" t="str">
        <f>IF(Wedstrijden!Y2189="x","M2","")</f>
        <v/>
      </c>
      <c r="CE2024" s="44" t="str">
        <f>IF(Wedstrijden!Z2189="x","Z1","")</f>
        <v/>
      </c>
      <c r="CF2024" s="44" t="str">
        <f>IF(Wedstrijden!AA2189="x","Z2","")</f>
        <v/>
      </c>
      <c r="CG2024" s="44" t="str">
        <f>IF(Wedstrijden!AB2189="x","ZZL","")</f>
        <v/>
      </c>
      <c r="CL2024" s="44" t="str">
        <f>IF(COUNTA(Wedstrijden!AC2189:AJ2189)&lt;&gt;0,2,"")</f>
        <v/>
      </c>
      <c r="CM2024" s="44" t="str">
        <f t="shared" si="188"/>
        <v/>
      </c>
      <c r="CN2024" s="44" t="str">
        <f>IF(Wedstrijden!AC2189="x","AA","")</f>
        <v/>
      </c>
      <c r="CO2024" s="44" t="str">
        <f>IF(Wedstrijden!AD2189="x","A","")</f>
        <v/>
      </c>
      <c r="CP2024" s="44" t="str">
        <f>IF(Wedstrijden!AE2189="x","BB","")</f>
        <v/>
      </c>
      <c r="CQ2024" s="44" t="str">
        <f>IF(Wedstrijden!AF2189="x","B","")</f>
        <v/>
      </c>
      <c r="CR2024" s="44" t="str">
        <f>IF(Wedstrijden!AG2189="x","L","")</f>
        <v/>
      </c>
      <c r="CS2024" s="44" t="str">
        <f>IF(Wedstrijden!AH2189="x","M","")</f>
        <v/>
      </c>
      <c r="CT2024" s="44" t="str">
        <f>IF(Wedstrijden!AI2189="x","Z","")</f>
        <v/>
      </c>
      <c r="CU2024" s="44" t="str">
        <f>IF(Wedstrijden!AJ2189="x","ZZ","")</f>
        <v/>
      </c>
      <c r="CV2024" s="44" t="str">
        <f>IF(COUNTA(Wedstrijden!AK2189:AQ2189)&lt;&gt;0,2,"")</f>
        <v/>
      </c>
      <c r="CW2024" s="44" t="str">
        <f t="shared" si="189"/>
        <v/>
      </c>
      <c r="CX2024" s="44" t="str">
        <f>IF(Wedstrijden!AK2189="x","BB","")</f>
        <v/>
      </c>
      <c r="CY2024" s="44" t="str">
        <f>IF(Wedstrijden!AL2189="x","B","")</f>
        <v/>
      </c>
      <c r="CZ2024" s="44" t="str">
        <f>IF(Wedstrijden!AM2189="x","L","")</f>
        <v/>
      </c>
      <c r="DA2024" s="44" t="str">
        <f>IF(Wedstrijden!AN2189="x","M","")</f>
        <v/>
      </c>
      <c r="DB2024" s="44" t="str">
        <f>IF(Wedstrijden!AO2189="x","Z","")</f>
        <v/>
      </c>
      <c r="DC2024" s="44" t="str">
        <f>IF(Wedstrijden!AP2189="x","ZZ","")</f>
        <v/>
      </c>
      <c r="DD2024" s="44" t="str">
        <f>IF(Wedstrijden!AQ2189="x","1.40","")</f>
        <v/>
      </c>
      <c r="DE2024" s="44" t="str">
        <f>IF(COUNTA(Wedstrijden!AR2189:AT2189)&lt;&gt;0,6,"")</f>
        <v/>
      </c>
      <c r="DF2024" s="44" t="str">
        <f t="shared" si="190"/>
        <v/>
      </c>
      <c r="DG2024" s="44" t="str">
        <f>IF(Wedstrijden!AR2189="x","L","")</f>
        <v/>
      </c>
      <c r="DH2024" s="44" t="str">
        <f>IF(Wedstrijden!AS2189="x","M","")</f>
        <v/>
      </c>
      <c r="DI2024" s="44" t="str">
        <f>IF(Wedstrijden!AT2189="x","Z","")</f>
        <v/>
      </c>
      <c r="DJ2024" s="44" t="str">
        <f>IF(COUNTA(Wedstrijden!AU2189:AW2189)&lt;&gt;0,6,"")</f>
        <v/>
      </c>
      <c r="DK2024" s="44" t="str">
        <f t="shared" si="191"/>
        <v/>
      </c>
      <c r="DL2024" s="44" t="str">
        <f>IF(Wedstrijden!AU2189="x","L","")</f>
        <v/>
      </c>
      <c r="DM2024" s="44" t="str">
        <f>IF(Wedstrijden!AV2189="x","M","")</f>
        <v/>
      </c>
      <c r="DN2024" s="44" t="str">
        <f>IF(Wedstrijden!AW2189="x","Z","")</f>
        <v/>
      </c>
    </row>
    <row r="2025" spans="1:118" ht="15">
      <c r="A2025" s="48" t="e">
        <f>Wedstrijden!#REF!</f>
        <v>#REF!</v>
      </c>
      <c r="B2025" s="44" t="str">
        <f>IFERROR(VLOOKUP(Wedstrijden!E2190,Wedstrijdlocaties!$B$2:$E$499,2,FALSE),"")</f>
        <v/>
      </c>
      <c r="C2025" s="44" t="str">
        <f>Wedstrijden!F2190</f>
        <v/>
      </c>
      <c r="D2025" s="44" t="str">
        <f>IFERROR(VLOOKUP(Wedstrijden!G2190,Organisaties!$B$2:$C$501,2,FALSE),"")</f>
        <v/>
      </c>
      <c r="E2025" s="44" t="str">
        <f>IFERROR(VLOOKUP(Wedstrijden!G2190,Organisaties!$B$2:$F$501,5,FALSE),"")</f>
        <v/>
      </c>
      <c r="F2025" s="44" t="str">
        <f>IF(Wedstrijden!BC2190&lt;&gt;"",Wedstrijden!BC2190,"")</f>
        <v/>
      </c>
      <c r="G2025" s="44">
        <f>IF(Wedstrijden!AY2190="Indoor",1,0)</f>
        <v>0</v>
      </c>
      <c r="H2025" s="44">
        <f>Wedstrijden!AZ2190</f>
        <v>0</v>
      </c>
      <c r="I2025" s="44" t="str">
        <f>IF(Wedstrijden!AX2190="Nee",0,IF(Wedstrijden!AX2190="Ja",1,""))</f>
        <v/>
      </c>
      <c r="J2025" s="44" t="str">
        <f>IF(Wedstrijden!BA2190&lt;&gt;"",Wedstrijden!BA2190,"")</f>
        <v/>
      </c>
      <c r="W2025" s="45"/>
      <c r="AE2025" s="45"/>
      <c r="AN2025" s="45"/>
      <c r="AU2025" s="45"/>
      <c r="BA2025" s="45"/>
      <c r="BE2025" s="45"/>
      <c r="BJ2025" s="44" t="str">
        <f>IF(COUNTA(Wedstrijden!I2190:S2190)&lt;&gt;0,1,"")</f>
        <v/>
      </c>
      <c r="BK2025" s="44" t="str">
        <f t="shared" si="186"/>
        <v/>
      </c>
      <c r="BL2025" s="44" t="str">
        <f>IF(Wedstrijden!I2190="x","AA","")</f>
        <v/>
      </c>
      <c r="BM2025" s="44" t="str">
        <f>IF(Wedstrijden!J2190="x","A","")</f>
        <v/>
      </c>
      <c r="BN2025" s="44" t="str">
        <f>IF(Wedstrijden!K2190="x","B1","")</f>
        <v/>
      </c>
      <c r="BO2025" s="44" t="str">
        <f>IF(Wedstrijden!L2190="x","BB","")</f>
        <v/>
      </c>
      <c r="BP2025" s="44" t="str">
        <f>IF(Wedstrijden!M2190="x","B","")</f>
        <v/>
      </c>
      <c r="BQ2025" s="44" t="str">
        <f>IF(Wedstrijden!N2190="x","L1","")</f>
        <v/>
      </c>
      <c r="BR2025" s="44" t="str">
        <f>IF(Wedstrijden!O2190="x","L2","")</f>
        <v/>
      </c>
      <c r="BS2025" s="44" t="str">
        <f>IF(Wedstrijden!P2190="x","M1","")</f>
        <v/>
      </c>
      <c r="BT2025" s="44" t="str">
        <f>IF(Wedstrijden!Q2190="x","M2","")</f>
        <v/>
      </c>
      <c r="BU2025" s="44" t="str">
        <f>IF(Wedstrijden!R2190="x","Z1","")</f>
        <v/>
      </c>
      <c r="BV2025" s="44" t="str">
        <f>IF(Wedstrijden!S2190="x","Z2","")</f>
        <v/>
      </c>
      <c r="BW2025" s="44" t="str">
        <f>IF(COUNTA(Wedstrijden!T2190:AB2190)&lt;&gt;0,1,"")</f>
        <v/>
      </c>
      <c r="BX2025" s="44" t="str">
        <f t="shared" si="187"/>
        <v/>
      </c>
      <c r="BY2025" s="44" t="str">
        <f>IF(Wedstrijden!T2190="x","BB","")</f>
        <v/>
      </c>
      <c r="BZ2025" s="44" t="str">
        <f>IF(Wedstrijden!U2190="x","B","")</f>
        <v/>
      </c>
      <c r="CA2025" s="44" t="str">
        <f>IF(Wedstrijden!V2190="x","L1","")</f>
        <v/>
      </c>
      <c r="CB2025" s="44" t="str">
        <f>IF(Wedstrijden!W2190="x","L2","")</f>
        <v/>
      </c>
      <c r="CC2025" s="44" t="str">
        <f>IF(Wedstrijden!X2190="x","M1","")</f>
        <v/>
      </c>
      <c r="CD2025" s="44" t="str">
        <f>IF(Wedstrijden!Y2190="x","M2","")</f>
        <v/>
      </c>
      <c r="CE2025" s="44" t="str">
        <f>IF(Wedstrijden!Z2190="x","Z1","")</f>
        <v/>
      </c>
      <c r="CF2025" s="44" t="str">
        <f>IF(Wedstrijden!AA2190="x","Z2","")</f>
        <v/>
      </c>
      <c r="CG2025" s="44" t="str">
        <f>IF(Wedstrijden!AB2190="x","ZZL","")</f>
        <v/>
      </c>
      <c r="CL2025" s="44" t="str">
        <f>IF(COUNTA(Wedstrijden!AC2190:AJ2190)&lt;&gt;0,2,"")</f>
        <v/>
      </c>
      <c r="CM2025" s="44" t="str">
        <f t="shared" si="188"/>
        <v/>
      </c>
      <c r="CN2025" s="44" t="str">
        <f>IF(Wedstrijden!AC2190="x","AA","")</f>
        <v/>
      </c>
      <c r="CO2025" s="44" t="str">
        <f>IF(Wedstrijden!AD2190="x","A","")</f>
        <v/>
      </c>
      <c r="CP2025" s="44" t="str">
        <f>IF(Wedstrijden!AE2190="x","BB","")</f>
        <v/>
      </c>
      <c r="CQ2025" s="44" t="str">
        <f>IF(Wedstrijden!AF2190="x","B","")</f>
        <v/>
      </c>
      <c r="CR2025" s="44" t="str">
        <f>IF(Wedstrijden!AG2190="x","L","")</f>
        <v/>
      </c>
      <c r="CS2025" s="44" t="str">
        <f>IF(Wedstrijden!AH2190="x","M","")</f>
        <v/>
      </c>
      <c r="CT2025" s="44" t="str">
        <f>IF(Wedstrijden!AI2190="x","Z","")</f>
        <v/>
      </c>
      <c r="CU2025" s="44" t="str">
        <f>IF(Wedstrijden!AJ2190="x","ZZ","")</f>
        <v/>
      </c>
      <c r="CV2025" s="44" t="str">
        <f>IF(COUNTA(Wedstrijden!AK2190:AQ2190)&lt;&gt;0,2,"")</f>
        <v/>
      </c>
      <c r="CW2025" s="44" t="str">
        <f t="shared" si="189"/>
        <v/>
      </c>
      <c r="CX2025" s="44" t="str">
        <f>IF(Wedstrijden!AK2190="x","BB","")</f>
        <v/>
      </c>
      <c r="CY2025" s="44" t="str">
        <f>IF(Wedstrijden!AL2190="x","B","")</f>
        <v/>
      </c>
      <c r="CZ2025" s="44" t="str">
        <f>IF(Wedstrijden!AM2190="x","L","")</f>
        <v/>
      </c>
      <c r="DA2025" s="44" t="str">
        <f>IF(Wedstrijden!AN2190="x","M","")</f>
        <v/>
      </c>
      <c r="DB2025" s="44" t="str">
        <f>IF(Wedstrijden!AO2190="x","Z","")</f>
        <v/>
      </c>
      <c r="DC2025" s="44" t="str">
        <f>IF(Wedstrijden!AP2190="x","ZZ","")</f>
        <v/>
      </c>
      <c r="DD2025" s="44" t="str">
        <f>IF(Wedstrijden!AQ2190="x","1.40","")</f>
        <v/>
      </c>
      <c r="DE2025" s="44" t="str">
        <f>IF(COUNTA(Wedstrijden!AR2190:AT2190)&lt;&gt;0,6,"")</f>
        <v/>
      </c>
      <c r="DF2025" s="44" t="str">
        <f t="shared" si="190"/>
        <v/>
      </c>
      <c r="DG2025" s="44" t="str">
        <f>IF(Wedstrijden!AR2190="x","L","")</f>
        <v/>
      </c>
      <c r="DH2025" s="44" t="str">
        <f>IF(Wedstrijden!AS2190="x","M","")</f>
        <v/>
      </c>
      <c r="DI2025" s="44" t="str">
        <f>IF(Wedstrijden!AT2190="x","Z","")</f>
        <v/>
      </c>
      <c r="DJ2025" s="44" t="str">
        <f>IF(COUNTA(Wedstrijden!AU2190:AW2190)&lt;&gt;0,6,"")</f>
        <v/>
      </c>
      <c r="DK2025" s="44" t="str">
        <f t="shared" si="191"/>
        <v/>
      </c>
      <c r="DL2025" s="44" t="str">
        <f>IF(Wedstrijden!AU2190="x","L","")</f>
        <v/>
      </c>
      <c r="DM2025" s="44" t="str">
        <f>IF(Wedstrijden!AV2190="x","M","")</f>
        <v/>
      </c>
      <c r="DN2025" s="44" t="str">
        <f>IF(Wedstrijden!AW2190="x","Z","")</f>
        <v/>
      </c>
    </row>
    <row r="2026" spans="1:118" ht="15">
      <c r="A2026" s="48" t="e">
        <f>Wedstrijden!#REF!</f>
        <v>#REF!</v>
      </c>
      <c r="B2026" s="44" t="str">
        <f>IFERROR(VLOOKUP(Wedstrijden!E2191,Wedstrijdlocaties!$B$2:$E$499,2,FALSE),"")</f>
        <v/>
      </c>
      <c r="C2026" s="44" t="str">
        <f>Wedstrijden!F2191</f>
        <v/>
      </c>
      <c r="D2026" s="44" t="str">
        <f>IFERROR(VLOOKUP(Wedstrijden!G2191,Organisaties!$B$2:$C$501,2,FALSE),"")</f>
        <v/>
      </c>
      <c r="E2026" s="44" t="str">
        <f>IFERROR(VLOOKUP(Wedstrijden!G2191,Organisaties!$B$2:$F$501,5,FALSE),"")</f>
        <v/>
      </c>
      <c r="F2026" s="44" t="str">
        <f>IF(Wedstrijden!BC2191&lt;&gt;"",Wedstrijden!BC2191,"")</f>
        <v/>
      </c>
      <c r="G2026" s="44">
        <f>IF(Wedstrijden!AY2191="Indoor",1,0)</f>
        <v>0</v>
      </c>
      <c r="H2026" s="44">
        <f>Wedstrijden!AZ2191</f>
        <v>0</v>
      </c>
      <c r="I2026" s="44" t="str">
        <f>IF(Wedstrijden!AX2191="Nee",0,IF(Wedstrijden!AX2191="Ja",1,""))</f>
        <v/>
      </c>
      <c r="J2026" s="44" t="str">
        <f>IF(Wedstrijden!BA2191&lt;&gt;"",Wedstrijden!BA2191,"")</f>
        <v/>
      </c>
      <c r="W2026" s="45"/>
      <c r="AE2026" s="45"/>
      <c r="AN2026" s="45"/>
      <c r="AU2026" s="45"/>
      <c r="BA2026" s="45"/>
      <c r="BE2026" s="45"/>
      <c r="BJ2026" s="44" t="str">
        <f>IF(COUNTA(Wedstrijden!I2191:S2191)&lt;&gt;0,1,"")</f>
        <v/>
      </c>
      <c r="BK2026" s="44" t="str">
        <f t="shared" si="186"/>
        <v/>
      </c>
      <c r="BL2026" s="44" t="str">
        <f>IF(Wedstrijden!I2191="x","AA","")</f>
        <v/>
      </c>
      <c r="BM2026" s="44" t="str">
        <f>IF(Wedstrijden!J2191="x","A","")</f>
        <v/>
      </c>
      <c r="BN2026" s="44" t="str">
        <f>IF(Wedstrijden!K2191="x","B1","")</f>
        <v/>
      </c>
      <c r="BO2026" s="44" t="str">
        <f>IF(Wedstrijden!L2191="x","BB","")</f>
        <v/>
      </c>
      <c r="BP2026" s="44" t="str">
        <f>IF(Wedstrijden!M2191="x","B","")</f>
        <v/>
      </c>
      <c r="BQ2026" s="44" t="str">
        <f>IF(Wedstrijden!N2191="x","L1","")</f>
        <v/>
      </c>
      <c r="BR2026" s="44" t="str">
        <f>IF(Wedstrijden!O2191="x","L2","")</f>
        <v/>
      </c>
      <c r="BS2026" s="44" t="str">
        <f>IF(Wedstrijden!P2191="x","M1","")</f>
        <v/>
      </c>
      <c r="BT2026" s="44" t="str">
        <f>IF(Wedstrijden!Q2191="x","M2","")</f>
        <v/>
      </c>
      <c r="BU2026" s="44" t="str">
        <f>IF(Wedstrijden!R2191="x","Z1","")</f>
        <v/>
      </c>
      <c r="BV2026" s="44" t="str">
        <f>IF(Wedstrijden!S2191="x","Z2","")</f>
        <v/>
      </c>
      <c r="BW2026" s="44" t="str">
        <f>IF(COUNTA(Wedstrijden!T2191:AB2191)&lt;&gt;0,1,"")</f>
        <v/>
      </c>
      <c r="BX2026" s="44" t="str">
        <f t="shared" si="187"/>
        <v/>
      </c>
      <c r="BY2026" s="44" t="str">
        <f>IF(Wedstrijden!T2191="x","BB","")</f>
        <v/>
      </c>
      <c r="BZ2026" s="44" t="str">
        <f>IF(Wedstrijden!U2191="x","B","")</f>
        <v/>
      </c>
      <c r="CA2026" s="44" t="str">
        <f>IF(Wedstrijden!V2191="x","L1","")</f>
        <v/>
      </c>
      <c r="CB2026" s="44" t="str">
        <f>IF(Wedstrijden!W2191="x","L2","")</f>
        <v/>
      </c>
      <c r="CC2026" s="44" t="str">
        <f>IF(Wedstrijden!X2191="x","M1","")</f>
        <v/>
      </c>
      <c r="CD2026" s="44" t="str">
        <f>IF(Wedstrijden!Y2191="x","M2","")</f>
        <v/>
      </c>
      <c r="CE2026" s="44" t="str">
        <f>IF(Wedstrijden!Z2191="x","Z1","")</f>
        <v/>
      </c>
      <c r="CF2026" s="44" t="str">
        <f>IF(Wedstrijden!AA2191="x","Z2","")</f>
        <v/>
      </c>
      <c r="CG2026" s="44" t="str">
        <f>IF(Wedstrijden!AB2191="x","ZZL","")</f>
        <v/>
      </c>
      <c r="CL2026" s="44" t="str">
        <f>IF(COUNTA(Wedstrijden!AC2191:AJ2191)&lt;&gt;0,2,"")</f>
        <v/>
      </c>
      <c r="CM2026" s="44" t="str">
        <f t="shared" si="188"/>
        <v/>
      </c>
      <c r="CN2026" s="44" t="str">
        <f>IF(Wedstrijden!AC2191="x","AA","")</f>
        <v/>
      </c>
      <c r="CO2026" s="44" t="str">
        <f>IF(Wedstrijden!AD2191="x","A","")</f>
        <v/>
      </c>
      <c r="CP2026" s="44" t="str">
        <f>IF(Wedstrijden!AE2191="x","BB","")</f>
        <v/>
      </c>
      <c r="CQ2026" s="44" t="str">
        <f>IF(Wedstrijden!AF2191="x","B","")</f>
        <v/>
      </c>
      <c r="CR2026" s="44" t="str">
        <f>IF(Wedstrijden!AG2191="x","L","")</f>
        <v/>
      </c>
      <c r="CS2026" s="44" t="str">
        <f>IF(Wedstrijden!AH2191="x","M","")</f>
        <v/>
      </c>
      <c r="CT2026" s="44" t="str">
        <f>IF(Wedstrijden!AI2191="x","Z","")</f>
        <v/>
      </c>
      <c r="CU2026" s="44" t="str">
        <f>IF(Wedstrijden!AJ2191="x","ZZ","")</f>
        <v/>
      </c>
      <c r="CV2026" s="44" t="str">
        <f>IF(COUNTA(Wedstrijden!AK2191:AQ2191)&lt;&gt;0,2,"")</f>
        <v/>
      </c>
      <c r="CW2026" s="44" t="str">
        <f t="shared" si="189"/>
        <v/>
      </c>
      <c r="CX2026" s="44" t="str">
        <f>IF(Wedstrijden!AK2191="x","BB","")</f>
        <v/>
      </c>
      <c r="CY2026" s="44" t="str">
        <f>IF(Wedstrijden!AL2191="x","B","")</f>
        <v/>
      </c>
      <c r="CZ2026" s="44" t="str">
        <f>IF(Wedstrijden!AM2191="x","L","")</f>
        <v/>
      </c>
      <c r="DA2026" s="44" t="str">
        <f>IF(Wedstrijden!AN2191="x","M","")</f>
        <v/>
      </c>
      <c r="DB2026" s="44" t="str">
        <f>IF(Wedstrijden!AO2191="x","Z","")</f>
        <v/>
      </c>
      <c r="DC2026" s="44" t="str">
        <f>IF(Wedstrijden!AP2191="x","ZZ","")</f>
        <v/>
      </c>
      <c r="DD2026" s="44" t="str">
        <f>IF(Wedstrijden!AQ2191="x","1.40","")</f>
        <v/>
      </c>
      <c r="DE2026" s="44" t="str">
        <f>IF(COUNTA(Wedstrijden!AR2191:AT2191)&lt;&gt;0,6,"")</f>
        <v/>
      </c>
      <c r="DF2026" s="44" t="str">
        <f t="shared" si="190"/>
        <v/>
      </c>
      <c r="DG2026" s="44" t="str">
        <f>IF(Wedstrijden!AR2191="x","L","")</f>
        <v/>
      </c>
      <c r="DH2026" s="44" t="str">
        <f>IF(Wedstrijden!AS2191="x","M","")</f>
        <v/>
      </c>
      <c r="DI2026" s="44" t="str">
        <f>IF(Wedstrijden!AT2191="x","Z","")</f>
        <v/>
      </c>
      <c r="DJ2026" s="44" t="str">
        <f>IF(COUNTA(Wedstrijden!AU2191:AW2191)&lt;&gt;0,6,"")</f>
        <v/>
      </c>
      <c r="DK2026" s="44" t="str">
        <f t="shared" si="191"/>
        <v/>
      </c>
      <c r="DL2026" s="44" t="str">
        <f>IF(Wedstrijden!AU2191="x","L","")</f>
        <v/>
      </c>
      <c r="DM2026" s="44" t="str">
        <f>IF(Wedstrijden!AV2191="x","M","")</f>
        <v/>
      </c>
      <c r="DN2026" s="44" t="str">
        <f>IF(Wedstrijden!AW2191="x","Z","")</f>
        <v/>
      </c>
    </row>
    <row r="2027" spans="1:118" ht="15">
      <c r="A2027" s="48" t="e">
        <f>Wedstrijden!#REF!</f>
        <v>#REF!</v>
      </c>
      <c r="B2027" s="44" t="str">
        <f>IFERROR(VLOOKUP(Wedstrijden!E2192,Wedstrijdlocaties!$B$2:$E$499,2,FALSE),"")</f>
        <v/>
      </c>
      <c r="C2027" s="44" t="str">
        <f>Wedstrijden!F2192</f>
        <v/>
      </c>
      <c r="D2027" s="44" t="str">
        <f>IFERROR(VLOOKUP(Wedstrijden!G2192,Organisaties!$B$2:$C$501,2,FALSE),"")</f>
        <v/>
      </c>
      <c r="E2027" s="44" t="str">
        <f>IFERROR(VLOOKUP(Wedstrijden!G2192,Organisaties!$B$2:$F$501,5,FALSE),"")</f>
        <v/>
      </c>
      <c r="F2027" s="44" t="str">
        <f>IF(Wedstrijden!BC2192&lt;&gt;"",Wedstrijden!BC2192,"")</f>
        <v/>
      </c>
      <c r="G2027" s="44">
        <f>IF(Wedstrijden!AY2192="Indoor",1,0)</f>
        <v>0</v>
      </c>
      <c r="H2027" s="44">
        <f>Wedstrijden!AZ2192</f>
        <v>0</v>
      </c>
      <c r="I2027" s="44" t="str">
        <f>IF(Wedstrijden!AX2192="Nee",0,IF(Wedstrijden!AX2192="Ja",1,""))</f>
        <v/>
      </c>
      <c r="J2027" s="44" t="str">
        <f>IF(Wedstrijden!BA2192&lt;&gt;"",Wedstrijden!BA2192,"")</f>
        <v/>
      </c>
      <c r="W2027" s="45"/>
      <c r="AE2027" s="45"/>
      <c r="AN2027" s="45"/>
      <c r="AU2027" s="45"/>
      <c r="BA2027" s="45"/>
      <c r="BE2027" s="45"/>
      <c r="BJ2027" s="44" t="str">
        <f>IF(COUNTA(Wedstrijden!I2192:S2192)&lt;&gt;0,1,"")</f>
        <v/>
      </c>
      <c r="BK2027" s="44" t="str">
        <f t="shared" si="186"/>
        <v/>
      </c>
      <c r="BL2027" s="44" t="str">
        <f>IF(Wedstrijden!I2192="x","AA","")</f>
        <v/>
      </c>
      <c r="BM2027" s="44" t="str">
        <f>IF(Wedstrijden!J2192="x","A","")</f>
        <v/>
      </c>
      <c r="BN2027" s="44" t="str">
        <f>IF(Wedstrijden!K2192="x","B1","")</f>
        <v/>
      </c>
      <c r="BO2027" s="44" t="str">
        <f>IF(Wedstrijden!L2192="x","BB","")</f>
        <v/>
      </c>
      <c r="BP2027" s="44" t="str">
        <f>IF(Wedstrijden!M2192="x","B","")</f>
        <v/>
      </c>
      <c r="BQ2027" s="44" t="str">
        <f>IF(Wedstrijden!N2192="x","L1","")</f>
        <v/>
      </c>
      <c r="BR2027" s="44" t="str">
        <f>IF(Wedstrijden!O2192="x","L2","")</f>
        <v/>
      </c>
      <c r="BS2027" s="44" t="str">
        <f>IF(Wedstrijden!P2192="x","M1","")</f>
        <v/>
      </c>
      <c r="BT2027" s="44" t="str">
        <f>IF(Wedstrijden!Q2192="x","M2","")</f>
        <v/>
      </c>
      <c r="BU2027" s="44" t="str">
        <f>IF(Wedstrijden!R2192="x","Z1","")</f>
        <v/>
      </c>
      <c r="BV2027" s="44" t="str">
        <f>IF(Wedstrijden!S2192="x","Z2","")</f>
        <v/>
      </c>
      <c r="BW2027" s="44" t="str">
        <f>IF(COUNTA(Wedstrijden!T2192:AB2192)&lt;&gt;0,1,"")</f>
        <v/>
      </c>
      <c r="BX2027" s="44" t="str">
        <f t="shared" si="187"/>
        <v/>
      </c>
      <c r="BY2027" s="44" t="str">
        <f>IF(Wedstrijden!T2192="x","BB","")</f>
        <v/>
      </c>
      <c r="BZ2027" s="44" t="str">
        <f>IF(Wedstrijden!U2192="x","B","")</f>
        <v/>
      </c>
      <c r="CA2027" s="44" t="str">
        <f>IF(Wedstrijden!V2192="x","L1","")</f>
        <v/>
      </c>
      <c r="CB2027" s="44" t="str">
        <f>IF(Wedstrijden!W2192="x","L2","")</f>
        <v/>
      </c>
      <c r="CC2027" s="44" t="str">
        <f>IF(Wedstrijden!X2192="x","M1","")</f>
        <v/>
      </c>
      <c r="CD2027" s="44" t="str">
        <f>IF(Wedstrijden!Y2192="x","M2","")</f>
        <v/>
      </c>
      <c r="CE2027" s="44" t="str">
        <f>IF(Wedstrijden!Z2192="x","Z1","")</f>
        <v/>
      </c>
      <c r="CF2027" s="44" t="str">
        <f>IF(Wedstrijden!AA2192="x","Z2","")</f>
        <v/>
      </c>
      <c r="CG2027" s="44" t="str">
        <f>IF(Wedstrijden!AB2192="x","ZZL","")</f>
        <v/>
      </c>
      <c r="CL2027" s="44" t="str">
        <f>IF(COUNTA(Wedstrijden!AC2192:AJ2192)&lt;&gt;0,2,"")</f>
        <v/>
      </c>
      <c r="CM2027" s="44" t="str">
        <f t="shared" si="188"/>
        <v/>
      </c>
      <c r="CN2027" s="44" t="str">
        <f>IF(Wedstrijden!AC2192="x","AA","")</f>
        <v/>
      </c>
      <c r="CO2027" s="44" t="str">
        <f>IF(Wedstrijden!AD2192="x","A","")</f>
        <v/>
      </c>
      <c r="CP2027" s="44" t="str">
        <f>IF(Wedstrijden!AE2192="x","BB","")</f>
        <v/>
      </c>
      <c r="CQ2027" s="44" t="str">
        <f>IF(Wedstrijden!AF2192="x","B","")</f>
        <v/>
      </c>
      <c r="CR2027" s="44" t="str">
        <f>IF(Wedstrijden!AG2192="x","L","")</f>
        <v/>
      </c>
      <c r="CS2027" s="44" t="str">
        <f>IF(Wedstrijden!AH2192="x","M","")</f>
        <v/>
      </c>
      <c r="CT2027" s="44" t="str">
        <f>IF(Wedstrijden!AI2192="x","Z","")</f>
        <v/>
      </c>
      <c r="CU2027" s="44" t="str">
        <f>IF(Wedstrijden!AJ2192="x","ZZ","")</f>
        <v/>
      </c>
      <c r="CV2027" s="44" t="str">
        <f>IF(COUNTA(Wedstrijden!AK2192:AQ2192)&lt;&gt;0,2,"")</f>
        <v/>
      </c>
      <c r="CW2027" s="44" t="str">
        <f t="shared" si="189"/>
        <v/>
      </c>
      <c r="CX2027" s="44" t="str">
        <f>IF(Wedstrijden!AK2192="x","BB","")</f>
        <v/>
      </c>
      <c r="CY2027" s="44" t="str">
        <f>IF(Wedstrijden!AL2192="x","B","")</f>
        <v/>
      </c>
      <c r="CZ2027" s="44" t="str">
        <f>IF(Wedstrijden!AM2192="x","L","")</f>
        <v/>
      </c>
      <c r="DA2027" s="44" t="str">
        <f>IF(Wedstrijden!AN2192="x","M","")</f>
        <v/>
      </c>
      <c r="DB2027" s="44" t="str">
        <f>IF(Wedstrijden!AO2192="x","Z","")</f>
        <v/>
      </c>
      <c r="DC2027" s="44" t="str">
        <f>IF(Wedstrijden!AP2192="x","ZZ","")</f>
        <v/>
      </c>
      <c r="DD2027" s="44" t="str">
        <f>IF(Wedstrijden!AQ2192="x","1.40","")</f>
        <v/>
      </c>
      <c r="DE2027" s="44" t="str">
        <f>IF(COUNTA(Wedstrijden!AR2192:AT2192)&lt;&gt;0,6,"")</f>
        <v/>
      </c>
      <c r="DF2027" s="44" t="str">
        <f t="shared" si="190"/>
        <v/>
      </c>
      <c r="DG2027" s="44" t="str">
        <f>IF(Wedstrijden!AR2192="x","L","")</f>
        <v/>
      </c>
      <c r="DH2027" s="44" t="str">
        <f>IF(Wedstrijden!AS2192="x","M","")</f>
        <v/>
      </c>
      <c r="DI2027" s="44" t="str">
        <f>IF(Wedstrijden!AT2192="x","Z","")</f>
        <v/>
      </c>
      <c r="DJ2027" s="44" t="str">
        <f>IF(COUNTA(Wedstrijden!AU2192:AW2192)&lt;&gt;0,6,"")</f>
        <v/>
      </c>
      <c r="DK2027" s="44" t="str">
        <f t="shared" si="191"/>
        <v/>
      </c>
      <c r="DL2027" s="44" t="str">
        <f>IF(Wedstrijden!AU2192="x","L","")</f>
        <v/>
      </c>
      <c r="DM2027" s="44" t="str">
        <f>IF(Wedstrijden!AV2192="x","M","")</f>
        <v/>
      </c>
      <c r="DN2027" s="44" t="str">
        <f>IF(Wedstrijden!AW2192="x","Z","")</f>
        <v/>
      </c>
    </row>
    <row r="2028" spans="1:118" ht="15">
      <c r="A2028" s="48" t="e">
        <f>Wedstrijden!#REF!</f>
        <v>#REF!</v>
      </c>
      <c r="B2028" s="44" t="str">
        <f>IFERROR(VLOOKUP(Wedstrijden!E2193,Wedstrijdlocaties!$B$2:$E$499,2,FALSE),"")</f>
        <v/>
      </c>
      <c r="C2028" s="44" t="str">
        <f>Wedstrijden!F2193</f>
        <v/>
      </c>
      <c r="D2028" s="44" t="str">
        <f>IFERROR(VLOOKUP(Wedstrijden!G2193,Organisaties!$B$2:$C$501,2,FALSE),"")</f>
        <v/>
      </c>
      <c r="E2028" s="44" t="str">
        <f>IFERROR(VLOOKUP(Wedstrijden!G2193,Organisaties!$B$2:$F$501,5,FALSE),"")</f>
        <v/>
      </c>
      <c r="F2028" s="44" t="str">
        <f>IF(Wedstrijden!BC2193&lt;&gt;"",Wedstrijden!BC2193,"")</f>
        <v/>
      </c>
      <c r="G2028" s="44">
        <f>IF(Wedstrijden!AY2193="Indoor",1,0)</f>
        <v>0</v>
      </c>
      <c r="H2028" s="44">
        <f>Wedstrijden!AZ2193</f>
        <v>0</v>
      </c>
      <c r="I2028" s="44" t="str">
        <f>IF(Wedstrijden!AX2193="Nee",0,IF(Wedstrijden!AX2193="Ja",1,""))</f>
        <v/>
      </c>
      <c r="J2028" s="44" t="str">
        <f>IF(Wedstrijden!BA2193&lt;&gt;"",Wedstrijden!BA2193,"")</f>
        <v/>
      </c>
      <c r="W2028" s="45"/>
      <c r="AE2028" s="45"/>
      <c r="AN2028" s="45"/>
      <c r="AU2028" s="45"/>
      <c r="BA2028" s="45"/>
      <c r="BE2028" s="45"/>
      <c r="BJ2028" s="44" t="str">
        <f>IF(COUNTA(Wedstrijden!I2193:S2193)&lt;&gt;0,1,"")</f>
        <v/>
      </c>
      <c r="BK2028" s="44" t="str">
        <f t="shared" si="186"/>
        <v/>
      </c>
      <c r="BL2028" s="44" t="str">
        <f>IF(Wedstrijden!I2193="x","AA","")</f>
        <v/>
      </c>
      <c r="BM2028" s="44" t="str">
        <f>IF(Wedstrijden!J2193="x","A","")</f>
        <v/>
      </c>
      <c r="BN2028" s="44" t="str">
        <f>IF(Wedstrijden!K2193="x","B1","")</f>
        <v/>
      </c>
      <c r="BO2028" s="44" t="str">
        <f>IF(Wedstrijden!L2193="x","BB","")</f>
        <v/>
      </c>
      <c r="BP2028" s="44" t="str">
        <f>IF(Wedstrijden!M2193="x","B","")</f>
        <v/>
      </c>
      <c r="BQ2028" s="44" t="str">
        <f>IF(Wedstrijden!N2193="x","L1","")</f>
        <v/>
      </c>
      <c r="BR2028" s="44" t="str">
        <f>IF(Wedstrijden!O2193="x","L2","")</f>
        <v/>
      </c>
      <c r="BS2028" s="44" t="str">
        <f>IF(Wedstrijden!P2193="x","M1","")</f>
        <v/>
      </c>
      <c r="BT2028" s="44" t="str">
        <f>IF(Wedstrijden!Q2193="x","M2","")</f>
        <v/>
      </c>
      <c r="BU2028" s="44" t="str">
        <f>IF(Wedstrijden!R2193="x","Z1","")</f>
        <v/>
      </c>
      <c r="BV2028" s="44" t="str">
        <f>IF(Wedstrijden!S2193="x","Z2","")</f>
        <v/>
      </c>
      <c r="BW2028" s="44" t="str">
        <f>IF(COUNTA(Wedstrijden!T2193:AB2193)&lt;&gt;0,1,"")</f>
        <v/>
      </c>
      <c r="BX2028" s="44" t="str">
        <f t="shared" si="187"/>
        <v/>
      </c>
      <c r="BY2028" s="44" t="str">
        <f>IF(Wedstrijden!T2193="x","BB","")</f>
        <v/>
      </c>
      <c r="BZ2028" s="44" t="str">
        <f>IF(Wedstrijden!U2193="x","B","")</f>
        <v/>
      </c>
      <c r="CA2028" s="44" t="str">
        <f>IF(Wedstrijden!V2193="x","L1","")</f>
        <v/>
      </c>
      <c r="CB2028" s="44" t="str">
        <f>IF(Wedstrijden!W2193="x","L2","")</f>
        <v/>
      </c>
      <c r="CC2028" s="44" t="str">
        <f>IF(Wedstrijden!X2193="x","M1","")</f>
        <v/>
      </c>
      <c r="CD2028" s="44" t="str">
        <f>IF(Wedstrijden!Y2193="x","M2","")</f>
        <v/>
      </c>
      <c r="CE2028" s="44" t="str">
        <f>IF(Wedstrijden!Z2193="x","Z1","")</f>
        <v/>
      </c>
      <c r="CF2028" s="44" t="str">
        <f>IF(Wedstrijden!AA2193="x","Z2","")</f>
        <v/>
      </c>
      <c r="CG2028" s="44" t="str">
        <f>IF(Wedstrijden!AB2193="x","ZZL","")</f>
        <v/>
      </c>
      <c r="CL2028" s="44" t="str">
        <f>IF(COUNTA(Wedstrijden!AC2193:AJ2193)&lt;&gt;0,2,"")</f>
        <v/>
      </c>
      <c r="CM2028" s="44" t="str">
        <f t="shared" si="188"/>
        <v/>
      </c>
      <c r="CN2028" s="44" t="str">
        <f>IF(Wedstrijden!AC2193="x","AA","")</f>
        <v/>
      </c>
      <c r="CO2028" s="44" t="str">
        <f>IF(Wedstrijden!AD2193="x","A","")</f>
        <v/>
      </c>
      <c r="CP2028" s="44" t="str">
        <f>IF(Wedstrijden!AE2193="x","BB","")</f>
        <v/>
      </c>
      <c r="CQ2028" s="44" t="str">
        <f>IF(Wedstrijden!AF2193="x","B","")</f>
        <v/>
      </c>
      <c r="CR2028" s="44" t="str">
        <f>IF(Wedstrijden!AG2193="x","L","")</f>
        <v/>
      </c>
      <c r="CS2028" s="44" t="str">
        <f>IF(Wedstrijden!AH2193="x","M","")</f>
        <v/>
      </c>
      <c r="CT2028" s="44" t="str">
        <f>IF(Wedstrijden!AI2193="x","Z","")</f>
        <v/>
      </c>
      <c r="CU2028" s="44" t="str">
        <f>IF(Wedstrijden!AJ2193="x","ZZ","")</f>
        <v/>
      </c>
      <c r="CV2028" s="44" t="str">
        <f>IF(COUNTA(Wedstrijden!AK2193:AQ2193)&lt;&gt;0,2,"")</f>
        <v/>
      </c>
      <c r="CW2028" s="44" t="str">
        <f t="shared" si="189"/>
        <v/>
      </c>
      <c r="CX2028" s="44" t="str">
        <f>IF(Wedstrijden!AK2193="x","BB","")</f>
        <v/>
      </c>
      <c r="CY2028" s="44" t="str">
        <f>IF(Wedstrijden!AL2193="x","B","")</f>
        <v/>
      </c>
      <c r="CZ2028" s="44" t="str">
        <f>IF(Wedstrijden!AM2193="x","L","")</f>
        <v/>
      </c>
      <c r="DA2028" s="44" t="str">
        <f>IF(Wedstrijden!AN2193="x","M","")</f>
        <v/>
      </c>
      <c r="DB2028" s="44" t="str">
        <f>IF(Wedstrijden!AO2193="x","Z","")</f>
        <v/>
      </c>
      <c r="DC2028" s="44" t="str">
        <f>IF(Wedstrijden!AP2193="x","ZZ","")</f>
        <v/>
      </c>
      <c r="DD2028" s="44" t="str">
        <f>IF(Wedstrijden!AQ2193="x","1.40","")</f>
        <v/>
      </c>
      <c r="DE2028" s="44" t="str">
        <f>IF(COUNTA(Wedstrijden!AR2193:AT2193)&lt;&gt;0,6,"")</f>
        <v/>
      </c>
      <c r="DF2028" s="44" t="str">
        <f t="shared" si="190"/>
        <v/>
      </c>
      <c r="DG2028" s="44" t="str">
        <f>IF(Wedstrijden!AR2193="x","L","")</f>
        <v/>
      </c>
      <c r="DH2028" s="44" t="str">
        <f>IF(Wedstrijden!AS2193="x","M","")</f>
        <v/>
      </c>
      <c r="DI2028" s="44" t="str">
        <f>IF(Wedstrijden!AT2193="x","Z","")</f>
        <v/>
      </c>
      <c r="DJ2028" s="44" t="str">
        <f>IF(COUNTA(Wedstrijden!AU2193:AW2193)&lt;&gt;0,6,"")</f>
        <v/>
      </c>
      <c r="DK2028" s="44" t="str">
        <f t="shared" si="191"/>
        <v/>
      </c>
      <c r="DL2028" s="44" t="str">
        <f>IF(Wedstrijden!AU2193="x","L","")</f>
        <v/>
      </c>
      <c r="DM2028" s="44" t="str">
        <f>IF(Wedstrijden!AV2193="x","M","")</f>
        <v/>
      </c>
      <c r="DN2028" s="44" t="str">
        <f>IF(Wedstrijden!AW2193="x","Z","")</f>
        <v/>
      </c>
    </row>
    <row r="2029" spans="1:118" ht="15">
      <c r="A2029" s="48" t="e">
        <f>Wedstrijden!#REF!</f>
        <v>#REF!</v>
      </c>
      <c r="B2029" s="44" t="str">
        <f>IFERROR(VLOOKUP(Wedstrijden!E2194,Wedstrijdlocaties!$B$2:$E$499,2,FALSE),"")</f>
        <v/>
      </c>
      <c r="C2029" s="44" t="str">
        <f>Wedstrijden!F2194</f>
        <v/>
      </c>
      <c r="D2029" s="44" t="str">
        <f>IFERROR(VLOOKUP(Wedstrijden!G2194,Organisaties!$B$2:$C$501,2,FALSE),"")</f>
        <v/>
      </c>
      <c r="E2029" s="44" t="str">
        <f>IFERROR(VLOOKUP(Wedstrijden!G2194,Organisaties!$B$2:$F$501,5,FALSE),"")</f>
        <v/>
      </c>
      <c r="F2029" s="44" t="str">
        <f>IF(Wedstrijden!BC2194&lt;&gt;"",Wedstrijden!BC2194,"")</f>
        <v/>
      </c>
      <c r="G2029" s="44">
        <f>IF(Wedstrijden!AY2194="Indoor",1,0)</f>
        <v>0</v>
      </c>
      <c r="H2029" s="44">
        <f>Wedstrijden!AZ2194</f>
        <v>0</v>
      </c>
      <c r="I2029" s="44" t="str">
        <f>IF(Wedstrijden!AX2194="Nee",0,IF(Wedstrijden!AX2194="Ja",1,""))</f>
        <v/>
      </c>
      <c r="J2029" s="44" t="str">
        <f>IF(Wedstrijden!BA2194&lt;&gt;"",Wedstrijden!BA2194,"")</f>
        <v/>
      </c>
      <c r="W2029" s="45"/>
      <c r="AE2029" s="45"/>
      <c r="AN2029" s="45"/>
      <c r="AU2029" s="45"/>
      <c r="BA2029" s="45"/>
      <c r="BE2029" s="45"/>
      <c r="BJ2029" s="44" t="str">
        <f>IF(COUNTA(Wedstrijden!I2194:S2194)&lt;&gt;0,1,"")</f>
        <v/>
      </c>
      <c r="BK2029" s="44" t="str">
        <f t="shared" si="186"/>
        <v/>
      </c>
      <c r="BL2029" s="44" t="str">
        <f>IF(Wedstrijden!I2194="x","AA","")</f>
        <v/>
      </c>
      <c r="BM2029" s="44" t="str">
        <f>IF(Wedstrijden!J2194="x","A","")</f>
        <v/>
      </c>
      <c r="BN2029" s="44" t="str">
        <f>IF(Wedstrijden!K2194="x","B1","")</f>
        <v/>
      </c>
      <c r="BO2029" s="44" t="str">
        <f>IF(Wedstrijden!L2194="x","BB","")</f>
        <v/>
      </c>
      <c r="BP2029" s="44" t="str">
        <f>IF(Wedstrijden!M2194="x","B","")</f>
        <v/>
      </c>
      <c r="BQ2029" s="44" t="str">
        <f>IF(Wedstrijden!N2194="x","L1","")</f>
        <v/>
      </c>
      <c r="BR2029" s="44" t="str">
        <f>IF(Wedstrijden!O2194="x","L2","")</f>
        <v/>
      </c>
      <c r="BS2029" s="44" t="str">
        <f>IF(Wedstrijden!P2194="x","M1","")</f>
        <v/>
      </c>
      <c r="BT2029" s="44" t="str">
        <f>IF(Wedstrijden!Q2194="x","M2","")</f>
        <v/>
      </c>
      <c r="BU2029" s="44" t="str">
        <f>IF(Wedstrijden!R2194="x","Z1","")</f>
        <v/>
      </c>
      <c r="BV2029" s="44" t="str">
        <f>IF(Wedstrijden!S2194="x","Z2","")</f>
        <v/>
      </c>
      <c r="BW2029" s="44" t="str">
        <f>IF(COUNTA(Wedstrijden!T2194:AB2194)&lt;&gt;0,1,"")</f>
        <v/>
      </c>
      <c r="BX2029" s="44" t="str">
        <f t="shared" si="187"/>
        <v/>
      </c>
      <c r="BY2029" s="44" t="str">
        <f>IF(Wedstrijden!T2194="x","BB","")</f>
        <v/>
      </c>
      <c r="BZ2029" s="44" t="str">
        <f>IF(Wedstrijden!U2194="x","B","")</f>
        <v/>
      </c>
      <c r="CA2029" s="44" t="str">
        <f>IF(Wedstrijden!V2194="x","L1","")</f>
        <v/>
      </c>
      <c r="CB2029" s="44" t="str">
        <f>IF(Wedstrijden!W2194="x","L2","")</f>
        <v/>
      </c>
      <c r="CC2029" s="44" t="str">
        <f>IF(Wedstrijden!X2194="x","M1","")</f>
        <v/>
      </c>
      <c r="CD2029" s="44" t="str">
        <f>IF(Wedstrijden!Y2194="x","M2","")</f>
        <v/>
      </c>
      <c r="CE2029" s="44" t="str">
        <f>IF(Wedstrijden!Z2194="x","Z1","")</f>
        <v/>
      </c>
      <c r="CF2029" s="44" t="str">
        <f>IF(Wedstrijden!AA2194="x","Z2","")</f>
        <v/>
      </c>
      <c r="CG2029" s="44" t="str">
        <f>IF(Wedstrijden!AB2194="x","ZZL","")</f>
        <v/>
      </c>
      <c r="CL2029" s="44" t="str">
        <f>IF(COUNTA(Wedstrijden!AC2194:AJ2194)&lt;&gt;0,2,"")</f>
        <v/>
      </c>
      <c r="CM2029" s="44" t="str">
        <f t="shared" si="188"/>
        <v/>
      </c>
      <c r="CN2029" s="44" t="str">
        <f>IF(Wedstrijden!AC2194="x","AA","")</f>
        <v/>
      </c>
      <c r="CO2029" s="44" t="str">
        <f>IF(Wedstrijden!AD2194="x","A","")</f>
        <v/>
      </c>
      <c r="CP2029" s="44" t="str">
        <f>IF(Wedstrijden!AE2194="x","BB","")</f>
        <v/>
      </c>
      <c r="CQ2029" s="44" t="str">
        <f>IF(Wedstrijden!AF2194="x","B","")</f>
        <v/>
      </c>
      <c r="CR2029" s="44" t="str">
        <f>IF(Wedstrijden!AG2194="x","L","")</f>
        <v/>
      </c>
      <c r="CS2029" s="44" t="str">
        <f>IF(Wedstrijden!AH2194="x","M","")</f>
        <v/>
      </c>
      <c r="CT2029" s="44" t="str">
        <f>IF(Wedstrijden!AI2194="x","Z","")</f>
        <v/>
      </c>
      <c r="CU2029" s="44" t="str">
        <f>IF(Wedstrijden!AJ2194="x","ZZ","")</f>
        <v/>
      </c>
      <c r="CV2029" s="44" t="str">
        <f>IF(COUNTA(Wedstrijden!AK2194:AQ2194)&lt;&gt;0,2,"")</f>
        <v/>
      </c>
      <c r="CW2029" s="44" t="str">
        <f t="shared" si="189"/>
        <v/>
      </c>
      <c r="CX2029" s="44" t="str">
        <f>IF(Wedstrijden!AK2194="x","BB","")</f>
        <v/>
      </c>
      <c r="CY2029" s="44" t="str">
        <f>IF(Wedstrijden!AL2194="x","B","")</f>
        <v/>
      </c>
      <c r="CZ2029" s="44" t="str">
        <f>IF(Wedstrijden!AM2194="x","L","")</f>
        <v/>
      </c>
      <c r="DA2029" s="44" t="str">
        <f>IF(Wedstrijden!AN2194="x","M","")</f>
        <v/>
      </c>
      <c r="DB2029" s="44" t="str">
        <f>IF(Wedstrijden!AO2194="x","Z","")</f>
        <v/>
      </c>
      <c r="DC2029" s="44" t="str">
        <f>IF(Wedstrijden!AP2194="x","ZZ","")</f>
        <v/>
      </c>
      <c r="DD2029" s="44" t="str">
        <f>IF(Wedstrijden!AQ2194="x","1.40","")</f>
        <v/>
      </c>
      <c r="DE2029" s="44" t="str">
        <f>IF(COUNTA(Wedstrijden!AR2194:AT2194)&lt;&gt;0,6,"")</f>
        <v/>
      </c>
      <c r="DF2029" s="44" t="str">
        <f t="shared" si="190"/>
        <v/>
      </c>
      <c r="DG2029" s="44" t="str">
        <f>IF(Wedstrijden!AR2194="x","L","")</f>
        <v/>
      </c>
      <c r="DH2029" s="44" t="str">
        <f>IF(Wedstrijden!AS2194="x","M","")</f>
        <v/>
      </c>
      <c r="DI2029" s="44" t="str">
        <f>IF(Wedstrijden!AT2194="x","Z","")</f>
        <v/>
      </c>
      <c r="DJ2029" s="44" t="str">
        <f>IF(COUNTA(Wedstrijden!AU2194:AW2194)&lt;&gt;0,6,"")</f>
        <v/>
      </c>
      <c r="DK2029" s="44" t="str">
        <f t="shared" si="191"/>
        <v/>
      </c>
      <c r="DL2029" s="44" t="str">
        <f>IF(Wedstrijden!AU2194="x","L","")</f>
        <v/>
      </c>
      <c r="DM2029" s="44" t="str">
        <f>IF(Wedstrijden!AV2194="x","M","")</f>
        <v/>
      </c>
      <c r="DN2029" s="44" t="str">
        <f>IF(Wedstrijden!AW2194="x","Z","")</f>
        <v/>
      </c>
    </row>
    <row r="2030" spans="1:118" ht="15">
      <c r="A2030" s="48" t="e">
        <f>Wedstrijden!#REF!</f>
        <v>#REF!</v>
      </c>
      <c r="B2030" s="44" t="str">
        <f>IFERROR(VLOOKUP(Wedstrijden!E2195,Wedstrijdlocaties!$B$2:$E$499,2,FALSE),"")</f>
        <v/>
      </c>
      <c r="C2030" s="44" t="str">
        <f>Wedstrijden!F2195</f>
        <v/>
      </c>
      <c r="D2030" s="44" t="str">
        <f>IFERROR(VLOOKUP(Wedstrijden!G2195,Organisaties!$B$2:$C$501,2,FALSE),"")</f>
        <v/>
      </c>
      <c r="E2030" s="44" t="str">
        <f>IFERROR(VLOOKUP(Wedstrijden!G2195,Organisaties!$B$2:$F$501,5,FALSE),"")</f>
        <v/>
      </c>
      <c r="F2030" s="44" t="str">
        <f>IF(Wedstrijden!BC2195&lt;&gt;"",Wedstrijden!BC2195,"")</f>
        <v/>
      </c>
      <c r="G2030" s="44">
        <f>IF(Wedstrijden!AY2195="Indoor",1,0)</f>
        <v>0</v>
      </c>
      <c r="H2030" s="44">
        <f>Wedstrijden!AZ2195</f>
        <v>0</v>
      </c>
      <c r="I2030" s="44" t="str">
        <f>IF(Wedstrijden!AX2195="Nee",0,IF(Wedstrijden!AX2195="Ja",1,""))</f>
        <v/>
      </c>
      <c r="J2030" s="44" t="str">
        <f>IF(Wedstrijden!BA2195&lt;&gt;"",Wedstrijden!BA2195,"")</f>
        <v/>
      </c>
      <c r="W2030" s="45"/>
      <c r="AE2030" s="45"/>
      <c r="AN2030" s="45"/>
      <c r="AU2030" s="45"/>
      <c r="BA2030" s="45"/>
      <c r="BE2030" s="45"/>
      <c r="BJ2030" s="44" t="str">
        <f>IF(COUNTA(Wedstrijden!I2195:S2195)&lt;&gt;0,1,"")</f>
        <v/>
      </c>
      <c r="BK2030" s="44" t="str">
        <f t="shared" si="186"/>
        <v/>
      </c>
      <c r="BL2030" s="44" t="str">
        <f>IF(Wedstrijden!I2195="x","AA","")</f>
        <v/>
      </c>
      <c r="BM2030" s="44" t="str">
        <f>IF(Wedstrijden!J2195="x","A","")</f>
        <v/>
      </c>
      <c r="BN2030" s="44" t="str">
        <f>IF(Wedstrijden!K2195="x","B1","")</f>
        <v/>
      </c>
      <c r="BO2030" s="44" t="str">
        <f>IF(Wedstrijden!L2195="x","BB","")</f>
        <v/>
      </c>
      <c r="BP2030" s="44" t="str">
        <f>IF(Wedstrijden!M2195="x","B","")</f>
        <v/>
      </c>
      <c r="BQ2030" s="44" t="str">
        <f>IF(Wedstrijden!N2195="x","L1","")</f>
        <v/>
      </c>
      <c r="BR2030" s="44" t="str">
        <f>IF(Wedstrijden!O2195="x","L2","")</f>
        <v/>
      </c>
      <c r="BS2030" s="44" t="str">
        <f>IF(Wedstrijden!P2195="x","M1","")</f>
        <v/>
      </c>
      <c r="BT2030" s="44" t="str">
        <f>IF(Wedstrijden!Q2195="x","M2","")</f>
        <v/>
      </c>
      <c r="BU2030" s="44" t="str">
        <f>IF(Wedstrijden!R2195="x","Z1","")</f>
        <v/>
      </c>
      <c r="BV2030" s="44" t="str">
        <f>IF(Wedstrijden!S2195="x","Z2","")</f>
        <v/>
      </c>
      <c r="BW2030" s="44" t="str">
        <f>IF(COUNTA(Wedstrijden!T2195:AB2195)&lt;&gt;0,1,"")</f>
        <v/>
      </c>
      <c r="BX2030" s="44" t="str">
        <f t="shared" si="187"/>
        <v/>
      </c>
      <c r="BY2030" s="44" t="str">
        <f>IF(Wedstrijden!T2195="x","BB","")</f>
        <v/>
      </c>
      <c r="BZ2030" s="44" t="str">
        <f>IF(Wedstrijden!U2195="x","B","")</f>
        <v/>
      </c>
      <c r="CA2030" s="44" t="str">
        <f>IF(Wedstrijden!V2195="x","L1","")</f>
        <v/>
      </c>
      <c r="CB2030" s="44" t="str">
        <f>IF(Wedstrijden!W2195="x","L2","")</f>
        <v/>
      </c>
      <c r="CC2030" s="44" t="str">
        <f>IF(Wedstrijden!X2195="x","M1","")</f>
        <v/>
      </c>
      <c r="CD2030" s="44" t="str">
        <f>IF(Wedstrijden!Y2195="x","M2","")</f>
        <v/>
      </c>
      <c r="CE2030" s="44" t="str">
        <f>IF(Wedstrijden!Z2195="x","Z1","")</f>
        <v/>
      </c>
      <c r="CF2030" s="44" t="str">
        <f>IF(Wedstrijden!AA2195="x","Z2","")</f>
        <v/>
      </c>
      <c r="CG2030" s="44" t="str">
        <f>IF(Wedstrijden!AB2195="x","ZZL","")</f>
        <v/>
      </c>
      <c r="CL2030" s="44" t="str">
        <f>IF(COUNTA(Wedstrijden!AC2195:AJ2195)&lt;&gt;0,2,"")</f>
        <v/>
      </c>
      <c r="CM2030" s="44" t="str">
        <f t="shared" si="188"/>
        <v/>
      </c>
      <c r="CN2030" s="44" t="str">
        <f>IF(Wedstrijden!AC2195="x","AA","")</f>
        <v/>
      </c>
      <c r="CO2030" s="44" t="str">
        <f>IF(Wedstrijden!AD2195="x","A","")</f>
        <v/>
      </c>
      <c r="CP2030" s="44" t="str">
        <f>IF(Wedstrijden!AE2195="x","BB","")</f>
        <v/>
      </c>
      <c r="CQ2030" s="44" t="str">
        <f>IF(Wedstrijden!AF2195="x","B","")</f>
        <v/>
      </c>
      <c r="CR2030" s="44" t="str">
        <f>IF(Wedstrijden!AG2195="x","L","")</f>
        <v/>
      </c>
      <c r="CS2030" s="44" t="str">
        <f>IF(Wedstrijden!AH2195="x","M","")</f>
        <v/>
      </c>
      <c r="CT2030" s="44" t="str">
        <f>IF(Wedstrijden!AI2195="x","Z","")</f>
        <v/>
      </c>
      <c r="CU2030" s="44" t="str">
        <f>IF(Wedstrijden!AJ2195="x","ZZ","")</f>
        <v/>
      </c>
      <c r="CV2030" s="44" t="str">
        <f>IF(COUNTA(Wedstrijden!AK2195:AQ2195)&lt;&gt;0,2,"")</f>
        <v/>
      </c>
      <c r="CW2030" s="44" t="str">
        <f t="shared" si="189"/>
        <v/>
      </c>
      <c r="CX2030" s="44" t="str">
        <f>IF(Wedstrijden!AK2195="x","BB","")</f>
        <v/>
      </c>
      <c r="CY2030" s="44" t="str">
        <f>IF(Wedstrijden!AL2195="x","B","")</f>
        <v/>
      </c>
      <c r="CZ2030" s="44" t="str">
        <f>IF(Wedstrijden!AM2195="x","L","")</f>
        <v/>
      </c>
      <c r="DA2030" s="44" t="str">
        <f>IF(Wedstrijden!AN2195="x","M","")</f>
        <v/>
      </c>
      <c r="DB2030" s="44" t="str">
        <f>IF(Wedstrijden!AO2195="x","Z","")</f>
        <v/>
      </c>
      <c r="DC2030" s="44" t="str">
        <f>IF(Wedstrijden!AP2195="x","ZZ","")</f>
        <v/>
      </c>
      <c r="DD2030" s="44" t="str">
        <f>IF(Wedstrijden!AQ2195="x","1.40","")</f>
        <v/>
      </c>
      <c r="DE2030" s="44" t="str">
        <f>IF(COUNTA(Wedstrijden!AR2195:AT2195)&lt;&gt;0,6,"")</f>
        <v/>
      </c>
      <c r="DF2030" s="44" t="str">
        <f t="shared" si="190"/>
        <v/>
      </c>
      <c r="DG2030" s="44" t="str">
        <f>IF(Wedstrijden!AR2195="x","L","")</f>
        <v/>
      </c>
      <c r="DH2030" s="44" t="str">
        <f>IF(Wedstrijden!AS2195="x","M","")</f>
        <v/>
      </c>
      <c r="DI2030" s="44" t="str">
        <f>IF(Wedstrijden!AT2195="x","Z","")</f>
        <v/>
      </c>
      <c r="DJ2030" s="44" t="str">
        <f>IF(COUNTA(Wedstrijden!AU2195:AW2195)&lt;&gt;0,6,"")</f>
        <v/>
      </c>
      <c r="DK2030" s="44" t="str">
        <f t="shared" si="191"/>
        <v/>
      </c>
      <c r="DL2030" s="44" t="str">
        <f>IF(Wedstrijden!AU2195="x","L","")</f>
        <v/>
      </c>
      <c r="DM2030" s="44" t="str">
        <f>IF(Wedstrijden!AV2195="x","M","")</f>
        <v/>
      </c>
      <c r="DN2030" s="44" t="str">
        <f>IF(Wedstrijden!AW2195="x","Z","")</f>
        <v/>
      </c>
    </row>
    <row r="2031" spans="1:118" ht="15">
      <c r="A2031" s="48" t="e">
        <f>Wedstrijden!#REF!</f>
        <v>#REF!</v>
      </c>
      <c r="B2031" s="44" t="str">
        <f>IFERROR(VLOOKUP(Wedstrijden!E2196,Wedstrijdlocaties!$B$2:$E$499,2,FALSE),"")</f>
        <v/>
      </c>
      <c r="C2031" s="44" t="str">
        <f>Wedstrijden!F2196</f>
        <v/>
      </c>
      <c r="D2031" s="44" t="str">
        <f>IFERROR(VLOOKUP(Wedstrijden!G2196,Organisaties!$B$2:$C$501,2,FALSE),"")</f>
        <v/>
      </c>
      <c r="E2031" s="44" t="str">
        <f>IFERROR(VLOOKUP(Wedstrijden!G2196,Organisaties!$B$2:$F$501,5,FALSE),"")</f>
        <v/>
      </c>
      <c r="F2031" s="44" t="str">
        <f>IF(Wedstrijden!BC2196&lt;&gt;"",Wedstrijden!BC2196,"")</f>
        <v/>
      </c>
      <c r="G2031" s="44">
        <f>IF(Wedstrijden!AY2196="Indoor",1,0)</f>
        <v>0</v>
      </c>
      <c r="H2031" s="44">
        <f>Wedstrijden!AZ2196</f>
        <v>0</v>
      </c>
      <c r="I2031" s="44" t="str">
        <f>IF(Wedstrijden!AX2196="Nee",0,IF(Wedstrijden!AX2196="Ja",1,""))</f>
        <v/>
      </c>
      <c r="J2031" s="44" t="str">
        <f>IF(Wedstrijden!BA2196&lt;&gt;"",Wedstrijden!BA2196,"")</f>
        <v/>
      </c>
      <c r="W2031" s="45"/>
      <c r="AE2031" s="45"/>
      <c r="AN2031" s="45"/>
      <c r="AU2031" s="45"/>
      <c r="BA2031" s="45"/>
      <c r="BE2031" s="45"/>
      <c r="BJ2031" s="44" t="str">
        <f>IF(COUNTA(Wedstrijden!I2196:S2196)&lt;&gt;0,1,"")</f>
        <v/>
      </c>
      <c r="BK2031" s="44" t="str">
        <f t="shared" si="186"/>
        <v/>
      </c>
      <c r="BL2031" s="44" t="str">
        <f>IF(Wedstrijden!I2196="x","AA","")</f>
        <v/>
      </c>
      <c r="BM2031" s="44" t="str">
        <f>IF(Wedstrijden!J2196="x","A","")</f>
        <v/>
      </c>
      <c r="BN2031" s="44" t="str">
        <f>IF(Wedstrijden!K2196="x","B1","")</f>
        <v/>
      </c>
      <c r="BO2031" s="44" t="str">
        <f>IF(Wedstrijden!L2196="x","BB","")</f>
        <v/>
      </c>
      <c r="BP2031" s="44" t="str">
        <f>IF(Wedstrijden!M2196="x","B","")</f>
        <v/>
      </c>
      <c r="BQ2031" s="44" t="str">
        <f>IF(Wedstrijden!N2196="x","L1","")</f>
        <v/>
      </c>
      <c r="BR2031" s="44" t="str">
        <f>IF(Wedstrijden!O2196="x","L2","")</f>
        <v/>
      </c>
      <c r="BS2031" s="44" t="str">
        <f>IF(Wedstrijden!P2196="x","M1","")</f>
        <v/>
      </c>
      <c r="BT2031" s="44" t="str">
        <f>IF(Wedstrijden!Q2196="x","M2","")</f>
        <v/>
      </c>
      <c r="BU2031" s="44" t="str">
        <f>IF(Wedstrijden!R2196="x","Z1","")</f>
        <v/>
      </c>
      <c r="BV2031" s="44" t="str">
        <f>IF(Wedstrijden!S2196="x","Z2","")</f>
        <v/>
      </c>
      <c r="BW2031" s="44" t="str">
        <f>IF(COUNTA(Wedstrijden!T2196:AB2196)&lt;&gt;0,1,"")</f>
        <v/>
      </c>
      <c r="BX2031" s="44" t="str">
        <f t="shared" si="187"/>
        <v/>
      </c>
      <c r="BY2031" s="44" t="str">
        <f>IF(Wedstrijden!T2196="x","BB","")</f>
        <v/>
      </c>
      <c r="BZ2031" s="44" t="str">
        <f>IF(Wedstrijden!U2196="x","B","")</f>
        <v/>
      </c>
      <c r="CA2031" s="44" t="str">
        <f>IF(Wedstrijden!V2196="x","L1","")</f>
        <v/>
      </c>
      <c r="CB2031" s="44" t="str">
        <f>IF(Wedstrijden!W2196="x","L2","")</f>
        <v/>
      </c>
      <c r="CC2031" s="44" t="str">
        <f>IF(Wedstrijden!X2196="x","M1","")</f>
        <v/>
      </c>
      <c r="CD2031" s="44" t="str">
        <f>IF(Wedstrijden!Y2196="x","M2","")</f>
        <v/>
      </c>
      <c r="CE2031" s="44" t="str">
        <f>IF(Wedstrijden!Z2196="x","Z1","")</f>
        <v/>
      </c>
      <c r="CF2031" s="44" t="str">
        <f>IF(Wedstrijden!AA2196="x","Z2","")</f>
        <v/>
      </c>
      <c r="CG2031" s="44" t="str">
        <f>IF(Wedstrijden!AB2196="x","ZZL","")</f>
        <v/>
      </c>
      <c r="CL2031" s="44" t="str">
        <f>IF(COUNTA(Wedstrijden!AC2196:AJ2196)&lt;&gt;0,2,"")</f>
        <v/>
      </c>
      <c r="CM2031" s="44" t="str">
        <f t="shared" si="188"/>
        <v/>
      </c>
      <c r="CN2031" s="44" t="str">
        <f>IF(Wedstrijden!AC2196="x","AA","")</f>
        <v/>
      </c>
      <c r="CO2031" s="44" t="str">
        <f>IF(Wedstrijden!AD2196="x","A","")</f>
        <v/>
      </c>
      <c r="CP2031" s="44" t="str">
        <f>IF(Wedstrijden!AE2196="x","BB","")</f>
        <v/>
      </c>
      <c r="CQ2031" s="44" t="str">
        <f>IF(Wedstrijden!AF2196="x","B","")</f>
        <v/>
      </c>
      <c r="CR2031" s="44" t="str">
        <f>IF(Wedstrijden!AG2196="x","L","")</f>
        <v/>
      </c>
      <c r="CS2031" s="44" t="str">
        <f>IF(Wedstrijden!AH2196="x","M","")</f>
        <v/>
      </c>
      <c r="CT2031" s="44" t="str">
        <f>IF(Wedstrijden!AI2196="x","Z","")</f>
        <v/>
      </c>
      <c r="CU2031" s="44" t="str">
        <f>IF(Wedstrijden!AJ2196="x","ZZ","")</f>
        <v/>
      </c>
      <c r="CV2031" s="44" t="str">
        <f>IF(COUNTA(Wedstrijden!AK2196:AQ2196)&lt;&gt;0,2,"")</f>
        <v/>
      </c>
      <c r="CW2031" s="44" t="str">
        <f t="shared" si="189"/>
        <v/>
      </c>
      <c r="CX2031" s="44" t="str">
        <f>IF(Wedstrijden!AK2196="x","BB","")</f>
        <v/>
      </c>
      <c r="CY2031" s="44" t="str">
        <f>IF(Wedstrijden!AL2196="x","B","")</f>
        <v/>
      </c>
      <c r="CZ2031" s="44" t="str">
        <f>IF(Wedstrijden!AM2196="x","L","")</f>
        <v/>
      </c>
      <c r="DA2031" s="44" t="str">
        <f>IF(Wedstrijden!AN2196="x","M","")</f>
        <v/>
      </c>
      <c r="DB2031" s="44" t="str">
        <f>IF(Wedstrijden!AO2196="x","Z","")</f>
        <v/>
      </c>
      <c r="DC2031" s="44" t="str">
        <f>IF(Wedstrijden!AP2196="x","ZZ","")</f>
        <v/>
      </c>
      <c r="DD2031" s="44" t="str">
        <f>IF(Wedstrijden!AQ2196="x","1.40","")</f>
        <v/>
      </c>
      <c r="DE2031" s="44" t="str">
        <f>IF(COUNTA(Wedstrijden!AR2196:AT2196)&lt;&gt;0,6,"")</f>
        <v/>
      </c>
      <c r="DF2031" s="44" t="str">
        <f t="shared" si="190"/>
        <v/>
      </c>
      <c r="DG2031" s="44" t="str">
        <f>IF(Wedstrijden!AR2196="x","L","")</f>
        <v/>
      </c>
      <c r="DH2031" s="44" t="str">
        <f>IF(Wedstrijden!AS2196="x","M","")</f>
        <v/>
      </c>
      <c r="DI2031" s="44" t="str">
        <f>IF(Wedstrijden!AT2196="x","Z","")</f>
        <v/>
      </c>
      <c r="DJ2031" s="44" t="str">
        <f>IF(COUNTA(Wedstrijden!AU2196:AW2196)&lt;&gt;0,6,"")</f>
        <v/>
      </c>
      <c r="DK2031" s="44" t="str">
        <f t="shared" si="191"/>
        <v/>
      </c>
      <c r="DL2031" s="44" t="str">
        <f>IF(Wedstrijden!AU2196="x","L","")</f>
        <v/>
      </c>
      <c r="DM2031" s="44" t="str">
        <f>IF(Wedstrijden!AV2196="x","M","")</f>
        <v/>
      </c>
      <c r="DN2031" s="44" t="str">
        <f>IF(Wedstrijden!AW2196="x","Z","")</f>
        <v/>
      </c>
    </row>
    <row r="2032" spans="1:118" ht="15">
      <c r="A2032" s="48" t="e">
        <f>Wedstrijden!#REF!</f>
        <v>#REF!</v>
      </c>
      <c r="B2032" s="44" t="str">
        <f>IFERROR(VLOOKUP(Wedstrijden!E2197,Wedstrijdlocaties!$B$2:$E$499,2,FALSE),"")</f>
        <v/>
      </c>
      <c r="C2032" s="44" t="str">
        <f>Wedstrijden!F2197</f>
        <v/>
      </c>
      <c r="D2032" s="44" t="str">
        <f>IFERROR(VLOOKUP(Wedstrijden!G2197,Organisaties!$B$2:$C$501,2,FALSE),"")</f>
        <v/>
      </c>
      <c r="E2032" s="44" t="str">
        <f>IFERROR(VLOOKUP(Wedstrijden!G2197,Organisaties!$B$2:$F$501,5,FALSE),"")</f>
        <v/>
      </c>
      <c r="F2032" s="44" t="str">
        <f>IF(Wedstrijden!BC2197&lt;&gt;"",Wedstrijden!BC2197,"")</f>
        <v/>
      </c>
      <c r="G2032" s="44">
        <f>IF(Wedstrijden!AY2197="Indoor",1,0)</f>
        <v>0</v>
      </c>
      <c r="H2032" s="44">
        <f>Wedstrijden!AZ2197</f>
        <v>0</v>
      </c>
      <c r="I2032" s="44" t="str">
        <f>IF(Wedstrijden!AX2197="Nee",0,IF(Wedstrijden!AX2197="Ja",1,""))</f>
        <v/>
      </c>
      <c r="J2032" s="44" t="str">
        <f>IF(Wedstrijden!BA2197&lt;&gt;"",Wedstrijden!BA2197,"")</f>
        <v/>
      </c>
      <c r="W2032" s="45"/>
      <c r="AE2032" s="45"/>
      <c r="AN2032" s="45"/>
      <c r="AU2032" s="45"/>
      <c r="BA2032" s="45"/>
      <c r="BE2032" s="45"/>
      <c r="BJ2032" s="44" t="str">
        <f>IF(COUNTA(Wedstrijden!I2197:S2197)&lt;&gt;0,1,"")</f>
        <v/>
      </c>
      <c r="BK2032" s="44" t="str">
        <f t="shared" si="186"/>
        <v/>
      </c>
      <c r="BL2032" s="44" t="str">
        <f>IF(Wedstrijden!I2197="x","AA","")</f>
        <v/>
      </c>
      <c r="BM2032" s="44" t="str">
        <f>IF(Wedstrijden!J2197="x","A","")</f>
        <v/>
      </c>
      <c r="BN2032" s="44" t="str">
        <f>IF(Wedstrijden!K2197="x","B1","")</f>
        <v/>
      </c>
      <c r="BO2032" s="44" t="str">
        <f>IF(Wedstrijden!L2197="x","BB","")</f>
        <v/>
      </c>
      <c r="BP2032" s="44" t="str">
        <f>IF(Wedstrijden!M2197="x","B","")</f>
        <v/>
      </c>
      <c r="BQ2032" s="44" t="str">
        <f>IF(Wedstrijden!N2197="x","L1","")</f>
        <v/>
      </c>
      <c r="BR2032" s="44" t="str">
        <f>IF(Wedstrijden!O2197="x","L2","")</f>
        <v/>
      </c>
      <c r="BS2032" s="44" t="str">
        <f>IF(Wedstrijden!P2197="x","M1","")</f>
        <v/>
      </c>
      <c r="BT2032" s="44" t="str">
        <f>IF(Wedstrijden!Q2197="x","M2","")</f>
        <v/>
      </c>
      <c r="BU2032" s="44" t="str">
        <f>IF(Wedstrijden!R2197="x","Z1","")</f>
        <v/>
      </c>
      <c r="BV2032" s="44" t="str">
        <f>IF(Wedstrijden!S2197="x","Z2","")</f>
        <v/>
      </c>
      <c r="BW2032" s="44" t="str">
        <f>IF(COUNTA(Wedstrijden!T2197:AB2197)&lt;&gt;0,1,"")</f>
        <v/>
      </c>
      <c r="BX2032" s="44" t="str">
        <f t="shared" si="187"/>
        <v/>
      </c>
      <c r="BY2032" s="44" t="str">
        <f>IF(Wedstrijden!T2197="x","BB","")</f>
        <v/>
      </c>
      <c r="BZ2032" s="44" t="str">
        <f>IF(Wedstrijden!U2197="x","B","")</f>
        <v/>
      </c>
      <c r="CA2032" s="44" t="str">
        <f>IF(Wedstrijden!V2197="x","L1","")</f>
        <v/>
      </c>
      <c r="CB2032" s="44" t="str">
        <f>IF(Wedstrijden!W2197="x","L2","")</f>
        <v/>
      </c>
      <c r="CC2032" s="44" t="str">
        <f>IF(Wedstrijden!X2197="x","M1","")</f>
        <v/>
      </c>
      <c r="CD2032" s="44" t="str">
        <f>IF(Wedstrijden!Y2197="x","M2","")</f>
        <v/>
      </c>
      <c r="CE2032" s="44" t="str">
        <f>IF(Wedstrijden!Z2197="x","Z1","")</f>
        <v/>
      </c>
      <c r="CF2032" s="44" t="str">
        <f>IF(Wedstrijden!AA2197="x","Z2","")</f>
        <v/>
      </c>
      <c r="CG2032" s="44" t="str">
        <f>IF(Wedstrijden!AB2197="x","ZZL","")</f>
        <v/>
      </c>
      <c r="CL2032" s="44" t="str">
        <f>IF(COUNTA(Wedstrijden!AC2197:AJ2197)&lt;&gt;0,2,"")</f>
        <v/>
      </c>
      <c r="CM2032" s="44" t="str">
        <f t="shared" si="188"/>
        <v/>
      </c>
      <c r="CN2032" s="44" t="str">
        <f>IF(Wedstrijden!AC2197="x","AA","")</f>
        <v/>
      </c>
      <c r="CO2032" s="44" t="str">
        <f>IF(Wedstrijden!AD2197="x","A","")</f>
        <v/>
      </c>
      <c r="CP2032" s="44" t="str">
        <f>IF(Wedstrijden!AE2197="x","BB","")</f>
        <v/>
      </c>
      <c r="CQ2032" s="44" t="str">
        <f>IF(Wedstrijden!AF2197="x","B","")</f>
        <v/>
      </c>
      <c r="CR2032" s="44" t="str">
        <f>IF(Wedstrijden!AG2197="x","L","")</f>
        <v/>
      </c>
      <c r="CS2032" s="44" t="str">
        <f>IF(Wedstrijden!AH2197="x","M","")</f>
        <v/>
      </c>
      <c r="CT2032" s="44" t="str">
        <f>IF(Wedstrijden!AI2197="x","Z","")</f>
        <v/>
      </c>
      <c r="CU2032" s="44" t="str">
        <f>IF(Wedstrijden!AJ2197="x","ZZ","")</f>
        <v/>
      </c>
      <c r="CV2032" s="44" t="str">
        <f>IF(COUNTA(Wedstrijden!AK2197:AQ2197)&lt;&gt;0,2,"")</f>
        <v/>
      </c>
      <c r="CW2032" s="44" t="str">
        <f t="shared" si="189"/>
        <v/>
      </c>
      <c r="CX2032" s="44" t="str">
        <f>IF(Wedstrijden!AK2197="x","BB","")</f>
        <v/>
      </c>
      <c r="CY2032" s="44" t="str">
        <f>IF(Wedstrijden!AL2197="x","B","")</f>
        <v/>
      </c>
      <c r="CZ2032" s="44" t="str">
        <f>IF(Wedstrijden!AM2197="x","L","")</f>
        <v/>
      </c>
      <c r="DA2032" s="44" t="str">
        <f>IF(Wedstrijden!AN2197="x","M","")</f>
        <v/>
      </c>
      <c r="DB2032" s="44" t="str">
        <f>IF(Wedstrijden!AO2197="x","Z","")</f>
        <v/>
      </c>
      <c r="DC2032" s="44" t="str">
        <f>IF(Wedstrijden!AP2197="x","ZZ","")</f>
        <v/>
      </c>
      <c r="DD2032" s="44" t="str">
        <f>IF(Wedstrijden!AQ2197="x","1.40","")</f>
        <v/>
      </c>
      <c r="DE2032" s="44" t="str">
        <f>IF(COUNTA(Wedstrijden!AR2197:AT2197)&lt;&gt;0,6,"")</f>
        <v/>
      </c>
      <c r="DF2032" s="44" t="str">
        <f t="shared" si="190"/>
        <v/>
      </c>
      <c r="DG2032" s="44" t="str">
        <f>IF(Wedstrijden!AR2197="x","L","")</f>
        <v/>
      </c>
      <c r="DH2032" s="44" t="str">
        <f>IF(Wedstrijden!AS2197="x","M","")</f>
        <v/>
      </c>
      <c r="DI2032" s="44" t="str">
        <f>IF(Wedstrijden!AT2197="x","Z","")</f>
        <v/>
      </c>
      <c r="DJ2032" s="44" t="str">
        <f>IF(COUNTA(Wedstrijden!AU2197:AW2197)&lt;&gt;0,6,"")</f>
        <v/>
      </c>
      <c r="DK2032" s="44" t="str">
        <f t="shared" si="191"/>
        <v/>
      </c>
      <c r="DL2032" s="44" t="str">
        <f>IF(Wedstrijden!AU2197="x","L","")</f>
        <v/>
      </c>
      <c r="DM2032" s="44" t="str">
        <f>IF(Wedstrijden!AV2197="x","M","")</f>
        <v/>
      </c>
      <c r="DN2032" s="44" t="str">
        <f>IF(Wedstrijden!AW2197="x","Z","")</f>
        <v/>
      </c>
    </row>
    <row r="2033" spans="1:118" ht="15">
      <c r="A2033" s="48" t="e">
        <f>Wedstrijden!#REF!</f>
        <v>#REF!</v>
      </c>
      <c r="B2033" s="44" t="str">
        <f>IFERROR(VLOOKUP(Wedstrijden!E2198,Wedstrijdlocaties!$B$2:$E$499,2,FALSE),"")</f>
        <v/>
      </c>
      <c r="C2033" s="44" t="str">
        <f>Wedstrijden!F2198</f>
        <v/>
      </c>
      <c r="D2033" s="44" t="str">
        <f>IFERROR(VLOOKUP(Wedstrijden!G2198,Organisaties!$B$2:$C$501,2,FALSE),"")</f>
        <v/>
      </c>
      <c r="E2033" s="44" t="str">
        <f>IFERROR(VLOOKUP(Wedstrijden!G2198,Organisaties!$B$2:$F$501,5,FALSE),"")</f>
        <v/>
      </c>
      <c r="F2033" s="44" t="str">
        <f>IF(Wedstrijden!BC2198&lt;&gt;"",Wedstrijden!BC2198,"")</f>
        <v/>
      </c>
      <c r="G2033" s="44">
        <f>IF(Wedstrijden!AY2198="Indoor",1,0)</f>
        <v>0</v>
      </c>
      <c r="H2033" s="44">
        <f>Wedstrijden!AZ2198</f>
        <v>0</v>
      </c>
      <c r="I2033" s="44" t="str">
        <f>IF(Wedstrijden!AX2198="Nee",0,IF(Wedstrijden!AX2198="Ja",1,""))</f>
        <v/>
      </c>
      <c r="J2033" s="44" t="str">
        <f>IF(Wedstrijden!BA2198&lt;&gt;"",Wedstrijden!BA2198,"")</f>
        <v/>
      </c>
      <c r="W2033" s="45"/>
      <c r="AE2033" s="45"/>
      <c r="AN2033" s="45"/>
      <c r="AU2033" s="45"/>
      <c r="BA2033" s="45"/>
      <c r="BE2033" s="45"/>
      <c r="BJ2033" s="44" t="str">
        <f>IF(COUNTA(Wedstrijden!I2198:S2198)&lt;&gt;0,1,"")</f>
        <v/>
      </c>
      <c r="BK2033" s="44" t="str">
        <f t="shared" si="186"/>
        <v/>
      </c>
      <c r="BL2033" s="44" t="str">
        <f>IF(Wedstrijden!I2198="x","AA","")</f>
        <v/>
      </c>
      <c r="BM2033" s="44" t="str">
        <f>IF(Wedstrijden!J2198="x","A","")</f>
        <v/>
      </c>
      <c r="BN2033" s="44" t="str">
        <f>IF(Wedstrijden!K2198="x","B1","")</f>
        <v/>
      </c>
      <c r="BO2033" s="44" t="str">
        <f>IF(Wedstrijden!L2198="x","BB","")</f>
        <v/>
      </c>
      <c r="BP2033" s="44" t="str">
        <f>IF(Wedstrijden!M2198="x","B","")</f>
        <v/>
      </c>
      <c r="BQ2033" s="44" t="str">
        <f>IF(Wedstrijden!N2198="x","L1","")</f>
        <v/>
      </c>
      <c r="BR2033" s="44" t="str">
        <f>IF(Wedstrijden!O2198="x","L2","")</f>
        <v/>
      </c>
      <c r="BS2033" s="44" t="str">
        <f>IF(Wedstrijden!P2198="x","M1","")</f>
        <v/>
      </c>
      <c r="BT2033" s="44" t="str">
        <f>IF(Wedstrijden!Q2198="x","M2","")</f>
        <v/>
      </c>
      <c r="BU2033" s="44" t="str">
        <f>IF(Wedstrijden!R2198="x","Z1","")</f>
        <v/>
      </c>
      <c r="BV2033" s="44" t="str">
        <f>IF(Wedstrijden!S2198="x","Z2","")</f>
        <v/>
      </c>
      <c r="BW2033" s="44" t="str">
        <f>IF(COUNTA(Wedstrijden!T2198:AB2198)&lt;&gt;0,1,"")</f>
        <v/>
      </c>
      <c r="BX2033" s="44" t="str">
        <f t="shared" si="187"/>
        <v/>
      </c>
      <c r="BY2033" s="44" t="str">
        <f>IF(Wedstrijden!T2198="x","BB","")</f>
        <v/>
      </c>
      <c r="BZ2033" s="44" t="str">
        <f>IF(Wedstrijden!U2198="x","B","")</f>
        <v/>
      </c>
      <c r="CA2033" s="44" t="str">
        <f>IF(Wedstrijden!V2198="x","L1","")</f>
        <v/>
      </c>
      <c r="CB2033" s="44" t="str">
        <f>IF(Wedstrijden!W2198="x","L2","")</f>
        <v/>
      </c>
      <c r="CC2033" s="44" t="str">
        <f>IF(Wedstrijden!X2198="x","M1","")</f>
        <v/>
      </c>
      <c r="CD2033" s="44" t="str">
        <f>IF(Wedstrijden!Y2198="x","M2","")</f>
        <v/>
      </c>
      <c r="CE2033" s="44" t="str">
        <f>IF(Wedstrijden!Z2198="x","Z1","")</f>
        <v/>
      </c>
      <c r="CF2033" s="44" t="str">
        <f>IF(Wedstrijden!AA2198="x","Z2","")</f>
        <v/>
      </c>
      <c r="CG2033" s="44" t="str">
        <f>IF(Wedstrijden!AB2198="x","ZZL","")</f>
        <v/>
      </c>
      <c r="CL2033" s="44" t="str">
        <f>IF(COUNTA(Wedstrijden!AC2198:AJ2198)&lt;&gt;0,2,"")</f>
        <v/>
      </c>
      <c r="CM2033" s="44" t="str">
        <f t="shared" si="188"/>
        <v/>
      </c>
      <c r="CN2033" s="44" t="str">
        <f>IF(Wedstrijden!AC2198="x","AA","")</f>
        <v/>
      </c>
      <c r="CO2033" s="44" t="str">
        <f>IF(Wedstrijden!AD2198="x","A","")</f>
        <v/>
      </c>
      <c r="CP2033" s="44" t="str">
        <f>IF(Wedstrijden!AE2198="x","BB","")</f>
        <v/>
      </c>
      <c r="CQ2033" s="44" t="str">
        <f>IF(Wedstrijden!AF2198="x","B","")</f>
        <v/>
      </c>
      <c r="CR2033" s="44" t="str">
        <f>IF(Wedstrijden!AG2198="x","L","")</f>
        <v/>
      </c>
      <c r="CS2033" s="44" t="str">
        <f>IF(Wedstrijden!AH2198="x","M","")</f>
        <v/>
      </c>
      <c r="CT2033" s="44" t="str">
        <f>IF(Wedstrijden!AI2198="x","Z","")</f>
        <v/>
      </c>
      <c r="CU2033" s="44" t="str">
        <f>IF(Wedstrijden!AJ2198="x","ZZ","")</f>
        <v/>
      </c>
      <c r="CV2033" s="44" t="str">
        <f>IF(COUNTA(Wedstrijden!AK2198:AQ2198)&lt;&gt;0,2,"")</f>
        <v/>
      </c>
      <c r="CW2033" s="44" t="str">
        <f t="shared" si="189"/>
        <v/>
      </c>
      <c r="CX2033" s="44" t="str">
        <f>IF(Wedstrijden!AK2198="x","BB","")</f>
        <v/>
      </c>
      <c r="CY2033" s="44" t="str">
        <f>IF(Wedstrijden!AL2198="x","B","")</f>
        <v/>
      </c>
      <c r="CZ2033" s="44" t="str">
        <f>IF(Wedstrijden!AM2198="x","L","")</f>
        <v/>
      </c>
      <c r="DA2033" s="44" t="str">
        <f>IF(Wedstrijden!AN2198="x","M","")</f>
        <v/>
      </c>
      <c r="DB2033" s="44" t="str">
        <f>IF(Wedstrijden!AO2198="x","Z","")</f>
        <v/>
      </c>
      <c r="DC2033" s="44" t="str">
        <f>IF(Wedstrijden!AP2198="x","ZZ","")</f>
        <v/>
      </c>
      <c r="DD2033" s="44" t="str">
        <f>IF(Wedstrijden!AQ2198="x","1.40","")</f>
        <v/>
      </c>
      <c r="DE2033" s="44" t="str">
        <f>IF(COUNTA(Wedstrijden!AR2198:AT2198)&lt;&gt;0,6,"")</f>
        <v/>
      </c>
      <c r="DF2033" s="44" t="str">
        <f t="shared" si="190"/>
        <v/>
      </c>
      <c r="DG2033" s="44" t="str">
        <f>IF(Wedstrijden!AR2198="x","L","")</f>
        <v/>
      </c>
      <c r="DH2033" s="44" t="str">
        <f>IF(Wedstrijden!AS2198="x","M","")</f>
        <v/>
      </c>
      <c r="DI2033" s="44" t="str">
        <f>IF(Wedstrijden!AT2198="x","Z","")</f>
        <v/>
      </c>
      <c r="DJ2033" s="44" t="str">
        <f>IF(COUNTA(Wedstrijden!AU2198:AW2198)&lt;&gt;0,6,"")</f>
        <v/>
      </c>
      <c r="DK2033" s="44" t="str">
        <f t="shared" si="191"/>
        <v/>
      </c>
      <c r="DL2033" s="44" t="str">
        <f>IF(Wedstrijden!AU2198="x","L","")</f>
        <v/>
      </c>
      <c r="DM2033" s="44" t="str">
        <f>IF(Wedstrijden!AV2198="x","M","")</f>
        <v/>
      </c>
      <c r="DN2033" s="44" t="str">
        <f>IF(Wedstrijden!AW2198="x","Z","")</f>
        <v/>
      </c>
    </row>
    <row r="2034" spans="1:118" ht="15">
      <c r="A2034" s="48" t="e">
        <f>Wedstrijden!#REF!</f>
        <v>#REF!</v>
      </c>
      <c r="B2034" s="44" t="str">
        <f>IFERROR(VLOOKUP(Wedstrijden!E2199,Wedstrijdlocaties!$B$2:$E$499,2,FALSE),"")</f>
        <v/>
      </c>
      <c r="C2034" s="44" t="str">
        <f>Wedstrijden!F2199</f>
        <v/>
      </c>
      <c r="D2034" s="44" t="str">
        <f>IFERROR(VLOOKUP(Wedstrijden!G2199,Organisaties!$B$2:$C$501,2,FALSE),"")</f>
        <v/>
      </c>
      <c r="E2034" s="44" t="str">
        <f>IFERROR(VLOOKUP(Wedstrijden!G2199,Organisaties!$B$2:$F$501,5,FALSE),"")</f>
        <v/>
      </c>
      <c r="F2034" s="44" t="str">
        <f>IF(Wedstrijden!BC2199&lt;&gt;"",Wedstrijden!BC2199,"")</f>
        <v/>
      </c>
      <c r="G2034" s="44">
        <f>IF(Wedstrijden!AY2199="Indoor",1,0)</f>
        <v>0</v>
      </c>
      <c r="H2034" s="44">
        <f>Wedstrijden!AZ2199</f>
        <v>0</v>
      </c>
      <c r="I2034" s="44" t="str">
        <f>IF(Wedstrijden!AX2199="Nee",0,IF(Wedstrijden!AX2199="Ja",1,""))</f>
        <v/>
      </c>
      <c r="J2034" s="44" t="str">
        <f>IF(Wedstrijden!BA2199&lt;&gt;"",Wedstrijden!BA2199,"")</f>
        <v/>
      </c>
      <c r="W2034" s="45"/>
      <c r="AE2034" s="45"/>
      <c r="AN2034" s="45"/>
      <c r="AU2034" s="45"/>
      <c r="BA2034" s="45"/>
      <c r="BE2034" s="45"/>
      <c r="BJ2034" s="44" t="str">
        <f>IF(COUNTA(Wedstrijden!I2199:S2199)&lt;&gt;0,1,"")</f>
        <v/>
      </c>
      <c r="BK2034" s="44" t="str">
        <f t="shared" si="186"/>
        <v/>
      </c>
      <c r="BL2034" s="44" t="str">
        <f>IF(Wedstrijden!I2199="x","AA","")</f>
        <v/>
      </c>
      <c r="BM2034" s="44" t="str">
        <f>IF(Wedstrijden!J2199="x","A","")</f>
        <v/>
      </c>
      <c r="BN2034" s="44" t="str">
        <f>IF(Wedstrijden!K2199="x","B1","")</f>
        <v/>
      </c>
      <c r="BO2034" s="44" t="str">
        <f>IF(Wedstrijden!L2199="x","BB","")</f>
        <v/>
      </c>
      <c r="BP2034" s="44" t="str">
        <f>IF(Wedstrijden!M2199="x","B","")</f>
        <v/>
      </c>
      <c r="BQ2034" s="44" t="str">
        <f>IF(Wedstrijden!N2199="x","L1","")</f>
        <v/>
      </c>
      <c r="BR2034" s="44" t="str">
        <f>IF(Wedstrijden!O2199="x","L2","")</f>
        <v/>
      </c>
      <c r="BS2034" s="44" t="str">
        <f>IF(Wedstrijden!P2199="x","M1","")</f>
        <v/>
      </c>
      <c r="BT2034" s="44" t="str">
        <f>IF(Wedstrijden!Q2199="x","M2","")</f>
        <v/>
      </c>
      <c r="BU2034" s="44" t="str">
        <f>IF(Wedstrijden!R2199="x","Z1","")</f>
        <v/>
      </c>
      <c r="BV2034" s="44" t="str">
        <f>IF(Wedstrijden!S2199="x","Z2","")</f>
        <v/>
      </c>
      <c r="BW2034" s="44" t="str">
        <f>IF(COUNTA(Wedstrijden!T2199:AB2199)&lt;&gt;0,1,"")</f>
        <v/>
      </c>
      <c r="BX2034" s="44" t="str">
        <f t="shared" si="187"/>
        <v/>
      </c>
      <c r="BY2034" s="44" t="str">
        <f>IF(Wedstrijden!T2199="x","BB","")</f>
        <v/>
      </c>
      <c r="BZ2034" s="44" t="str">
        <f>IF(Wedstrijden!U2199="x","B","")</f>
        <v/>
      </c>
      <c r="CA2034" s="44" t="str">
        <f>IF(Wedstrijden!V2199="x","L1","")</f>
        <v/>
      </c>
      <c r="CB2034" s="44" t="str">
        <f>IF(Wedstrijden!W2199="x","L2","")</f>
        <v/>
      </c>
      <c r="CC2034" s="44" t="str">
        <f>IF(Wedstrijden!X2199="x","M1","")</f>
        <v/>
      </c>
      <c r="CD2034" s="44" t="str">
        <f>IF(Wedstrijden!Y2199="x","M2","")</f>
        <v/>
      </c>
      <c r="CE2034" s="44" t="str">
        <f>IF(Wedstrijden!Z2199="x","Z1","")</f>
        <v/>
      </c>
      <c r="CF2034" s="44" t="str">
        <f>IF(Wedstrijden!AA2199="x","Z2","")</f>
        <v/>
      </c>
      <c r="CG2034" s="44" t="str">
        <f>IF(Wedstrijden!AB2199="x","ZZL","")</f>
        <v/>
      </c>
      <c r="CL2034" s="44" t="str">
        <f>IF(COUNTA(Wedstrijden!AC2199:AJ2199)&lt;&gt;0,2,"")</f>
        <v/>
      </c>
      <c r="CM2034" s="44" t="str">
        <f t="shared" si="188"/>
        <v/>
      </c>
      <c r="CN2034" s="44" t="str">
        <f>IF(Wedstrijden!AC2199="x","AA","")</f>
        <v/>
      </c>
      <c r="CO2034" s="44" t="str">
        <f>IF(Wedstrijden!AD2199="x","A","")</f>
        <v/>
      </c>
      <c r="CP2034" s="44" t="str">
        <f>IF(Wedstrijden!AE2199="x","BB","")</f>
        <v/>
      </c>
      <c r="CQ2034" s="44" t="str">
        <f>IF(Wedstrijden!AF2199="x","B","")</f>
        <v/>
      </c>
      <c r="CR2034" s="44" t="str">
        <f>IF(Wedstrijden!AG2199="x","L","")</f>
        <v/>
      </c>
      <c r="CS2034" s="44" t="str">
        <f>IF(Wedstrijden!AH2199="x","M","")</f>
        <v/>
      </c>
      <c r="CT2034" s="44" t="str">
        <f>IF(Wedstrijden!AI2199="x","Z","")</f>
        <v/>
      </c>
      <c r="CU2034" s="44" t="str">
        <f>IF(Wedstrijden!AJ2199="x","ZZ","")</f>
        <v/>
      </c>
      <c r="CV2034" s="44" t="str">
        <f>IF(COUNTA(Wedstrijden!AK2199:AQ2199)&lt;&gt;0,2,"")</f>
        <v/>
      </c>
      <c r="CW2034" s="44" t="str">
        <f t="shared" si="189"/>
        <v/>
      </c>
      <c r="CX2034" s="44" t="str">
        <f>IF(Wedstrijden!AK2199="x","BB","")</f>
        <v/>
      </c>
      <c r="CY2034" s="44" t="str">
        <f>IF(Wedstrijden!AL2199="x","B","")</f>
        <v/>
      </c>
      <c r="CZ2034" s="44" t="str">
        <f>IF(Wedstrijden!AM2199="x","L","")</f>
        <v/>
      </c>
      <c r="DA2034" s="44" t="str">
        <f>IF(Wedstrijden!AN2199="x","M","")</f>
        <v/>
      </c>
      <c r="DB2034" s="44" t="str">
        <f>IF(Wedstrijden!AO2199="x","Z","")</f>
        <v/>
      </c>
      <c r="DC2034" s="44" t="str">
        <f>IF(Wedstrijden!AP2199="x","ZZ","")</f>
        <v/>
      </c>
      <c r="DD2034" s="44" t="str">
        <f>IF(Wedstrijden!AQ2199="x","1.40","")</f>
        <v/>
      </c>
      <c r="DE2034" s="44" t="str">
        <f>IF(COUNTA(Wedstrijden!AR2199:AT2199)&lt;&gt;0,6,"")</f>
        <v/>
      </c>
      <c r="DF2034" s="44" t="str">
        <f t="shared" si="190"/>
        <v/>
      </c>
      <c r="DG2034" s="44" t="str">
        <f>IF(Wedstrijden!AR2199="x","L","")</f>
        <v/>
      </c>
      <c r="DH2034" s="44" t="str">
        <f>IF(Wedstrijden!AS2199="x","M","")</f>
        <v/>
      </c>
      <c r="DI2034" s="44" t="str">
        <f>IF(Wedstrijden!AT2199="x","Z","")</f>
        <v/>
      </c>
      <c r="DJ2034" s="44" t="str">
        <f>IF(COUNTA(Wedstrijden!AU2199:AW2199)&lt;&gt;0,6,"")</f>
        <v/>
      </c>
      <c r="DK2034" s="44" t="str">
        <f t="shared" si="191"/>
        <v/>
      </c>
      <c r="DL2034" s="44" t="str">
        <f>IF(Wedstrijden!AU2199="x","L","")</f>
        <v/>
      </c>
      <c r="DM2034" s="44" t="str">
        <f>IF(Wedstrijden!AV2199="x","M","")</f>
        <v/>
      </c>
      <c r="DN2034" s="44" t="str">
        <f>IF(Wedstrijden!AW2199="x","Z","")</f>
        <v/>
      </c>
    </row>
    <row r="2035" spans="1:118" ht="15">
      <c r="A2035" s="48" t="e">
        <f>Wedstrijden!#REF!</f>
        <v>#REF!</v>
      </c>
      <c r="B2035" s="44" t="str">
        <f>IFERROR(VLOOKUP(Wedstrijden!E2200,Wedstrijdlocaties!$B$2:$E$499,2,FALSE),"")</f>
        <v/>
      </c>
      <c r="C2035" s="44" t="str">
        <f>Wedstrijden!F2200</f>
        <v/>
      </c>
      <c r="D2035" s="44" t="str">
        <f>IFERROR(VLOOKUP(Wedstrijden!G2200,Organisaties!$B$2:$C$501,2,FALSE),"")</f>
        <v/>
      </c>
      <c r="E2035" s="44" t="str">
        <f>IFERROR(VLOOKUP(Wedstrijden!G2200,Organisaties!$B$2:$F$501,5,FALSE),"")</f>
        <v/>
      </c>
      <c r="F2035" s="44" t="str">
        <f>IF(Wedstrijden!BC2200&lt;&gt;"",Wedstrijden!BC2200,"")</f>
        <v/>
      </c>
      <c r="G2035" s="44">
        <f>IF(Wedstrijden!AY2200="Indoor",1,0)</f>
        <v>0</v>
      </c>
      <c r="H2035" s="44">
        <f>Wedstrijden!AZ2200</f>
        <v>0</v>
      </c>
      <c r="I2035" s="44" t="str">
        <f>IF(Wedstrijden!AX2200="Nee",0,IF(Wedstrijden!AX2200="Ja",1,""))</f>
        <v/>
      </c>
      <c r="J2035" s="44" t="str">
        <f>IF(Wedstrijden!BA2200&lt;&gt;"",Wedstrijden!BA2200,"")</f>
        <v/>
      </c>
      <c r="W2035" s="45"/>
      <c r="AE2035" s="45"/>
      <c r="AN2035" s="45"/>
      <c r="AU2035" s="45"/>
      <c r="BA2035" s="45"/>
      <c r="BE2035" s="45"/>
      <c r="BJ2035" s="44" t="str">
        <f>IF(COUNTA(Wedstrijden!I2200:S2200)&lt;&gt;0,1,"")</f>
        <v/>
      </c>
      <c r="BK2035" s="44" t="str">
        <f t="shared" si="186"/>
        <v/>
      </c>
      <c r="BL2035" s="44" t="str">
        <f>IF(Wedstrijden!I2200="x","AA","")</f>
        <v/>
      </c>
      <c r="BM2035" s="44" t="str">
        <f>IF(Wedstrijden!J2200="x","A","")</f>
        <v/>
      </c>
      <c r="BN2035" s="44" t="str">
        <f>IF(Wedstrijden!K2200="x","B1","")</f>
        <v/>
      </c>
      <c r="BO2035" s="44" t="str">
        <f>IF(Wedstrijden!L2200="x","BB","")</f>
        <v/>
      </c>
      <c r="BP2035" s="44" t="str">
        <f>IF(Wedstrijden!M2200="x","B","")</f>
        <v/>
      </c>
      <c r="BQ2035" s="44" t="str">
        <f>IF(Wedstrijden!N2200="x","L1","")</f>
        <v/>
      </c>
      <c r="BR2035" s="44" t="str">
        <f>IF(Wedstrijden!O2200="x","L2","")</f>
        <v/>
      </c>
      <c r="BS2035" s="44" t="str">
        <f>IF(Wedstrijden!P2200="x","M1","")</f>
        <v/>
      </c>
      <c r="BT2035" s="44" t="str">
        <f>IF(Wedstrijden!Q2200="x","M2","")</f>
        <v/>
      </c>
      <c r="BU2035" s="44" t="str">
        <f>IF(Wedstrijden!R2200="x","Z1","")</f>
        <v/>
      </c>
      <c r="BV2035" s="44" t="str">
        <f>IF(Wedstrijden!S2200="x","Z2","")</f>
        <v/>
      </c>
      <c r="BW2035" s="44" t="str">
        <f>IF(COUNTA(Wedstrijden!T2200:AB2200)&lt;&gt;0,1,"")</f>
        <v/>
      </c>
      <c r="BX2035" s="44" t="str">
        <f t="shared" si="187"/>
        <v/>
      </c>
      <c r="BY2035" s="44" t="str">
        <f>IF(Wedstrijden!T2200="x","BB","")</f>
        <v/>
      </c>
      <c r="BZ2035" s="44" t="str">
        <f>IF(Wedstrijden!U2200="x","B","")</f>
        <v/>
      </c>
      <c r="CA2035" s="44" t="str">
        <f>IF(Wedstrijden!V2200="x","L1","")</f>
        <v/>
      </c>
      <c r="CB2035" s="44" t="str">
        <f>IF(Wedstrijden!W2200="x","L2","")</f>
        <v/>
      </c>
      <c r="CC2035" s="44" t="str">
        <f>IF(Wedstrijden!X2200="x","M1","")</f>
        <v/>
      </c>
      <c r="CD2035" s="44" t="str">
        <f>IF(Wedstrijden!Y2200="x","M2","")</f>
        <v/>
      </c>
      <c r="CE2035" s="44" t="str">
        <f>IF(Wedstrijden!Z2200="x","Z1","")</f>
        <v/>
      </c>
      <c r="CF2035" s="44" t="str">
        <f>IF(Wedstrijden!AA2200="x","Z2","")</f>
        <v/>
      </c>
      <c r="CG2035" s="44" t="str">
        <f>IF(Wedstrijden!AB2200="x","ZZL","")</f>
        <v/>
      </c>
      <c r="CL2035" s="44" t="str">
        <f>IF(COUNTA(Wedstrijden!AC2200:AJ2200)&lt;&gt;0,2,"")</f>
        <v/>
      </c>
      <c r="CM2035" s="44" t="str">
        <f t="shared" si="188"/>
        <v/>
      </c>
      <c r="CN2035" s="44" t="str">
        <f>IF(Wedstrijden!AC2200="x","AA","")</f>
        <v/>
      </c>
      <c r="CO2035" s="44" t="str">
        <f>IF(Wedstrijden!AD2200="x","A","")</f>
        <v/>
      </c>
      <c r="CP2035" s="44" t="str">
        <f>IF(Wedstrijden!AE2200="x","BB","")</f>
        <v/>
      </c>
      <c r="CQ2035" s="44" t="str">
        <f>IF(Wedstrijden!AF2200="x","B","")</f>
        <v/>
      </c>
      <c r="CR2035" s="44" t="str">
        <f>IF(Wedstrijden!AG2200="x","L","")</f>
        <v/>
      </c>
      <c r="CS2035" s="44" t="str">
        <f>IF(Wedstrijden!AH2200="x","M","")</f>
        <v/>
      </c>
      <c r="CT2035" s="44" t="str">
        <f>IF(Wedstrijden!AI2200="x","Z","")</f>
        <v/>
      </c>
      <c r="CU2035" s="44" t="str">
        <f>IF(Wedstrijden!AJ2200="x","ZZ","")</f>
        <v/>
      </c>
      <c r="CV2035" s="44" t="str">
        <f>IF(COUNTA(Wedstrijden!AK2200:AQ2200)&lt;&gt;0,2,"")</f>
        <v/>
      </c>
      <c r="CW2035" s="44" t="str">
        <f t="shared" si="189"/>
        <v/>
      </c>
      <c r="CX2035" s="44" t="str">
        <f>IF(Wedstrijden!AK2200="x","BB","")</f>
        <v/>
      </c>
      <c r="CY2035" s="44" t="str">
        <f>IF(Wedstrijden!AL2200="x","B","")</f>
        <v/>
      </c>
      <c r="CZ2035" s="44" t="str">
        <f>IF(Wedstrijden!AM2200="x","L","")</f>
        <v/>
      </c>
      <c r="DA2035" s="44" t="str">
        <f>IF(Wedstrijden!AN2200="x","M","")</f>
        <v/>
      </c>
      <c r="DB2035" s="44" t="str">
        <f>IF(Wedstrijden!AO2200="x","Z","")</f>
        <v/>
      </c>
      <c r="DC2035" s="44" t="str">
        <f>IF(Wedstrijden!AP2200="x","ZZ","")</f>
        <v/>
      </c>
      <c r="DD2035" s="44" t="str">
        <f>IF(Wedstrijden!AQ2200="x","1.40","")</f>
        <v/>
      </c>
      <c r="DE2035" s="44" t="str">
        <f>IF(COUNTA(Wedstrijden!AR2200:AT2200)&lt;&gt;0,6,"")</f>
        <v/>
      </c>
      <c r="DF2035" s="44" t="str">
        <f t="shared" si="190"/>
        <v/>
      </c>
      <c r="DG2035" s="44" t="str">
        <f>IF(Wedstrijden!AR2200="x","L","")</f>
        <v/>
      </c>
      <c r="DH2035" s="44" t="str">
        <f>IF(Wedstrijden!AS2200="x","M","")</f>
        <v/>
      </c>
      <c r="DI2035" s="44" t="str">
        <f>IF(Wedstrijden!AT2200="x","Z","")</f>
        <v/>
      </c>
      <c r="DJ2035" s="44" t="str">
        <f>IF(COUNTA(Wedstrijden!AU2200:AW2200)&lt;&gt;0,6,"")</f>
        <v/>
      </c>
      <c r="DK2035" s="44" t="str">
        <f t="shared" si="191"/>
        <v/>
      </c>
      <c r="DL2035" s="44" t="str">
        <f>IF(Wedstrijden!AU2200="x","L","")</f>
        <v/>
      </c>
      <c r="DM2035" s="44" t="str">
        <f>IF(Wedstrijden!AV2200="x","M","")</f>
        <v/>
      </c>
      <c r="DN2035" s="44" t="str">
        <f>IF(Wedstrijden!AW2200="x","Z","")</f>
        <v/>
      </c>
    </row>
    <row r="2036" spans="1:118" ht="15">
      <c r="A2036" s="48" t="e">
        <f>Wedstrijden!#REF!</f>
        <v>#REF!</v>
      </c>
      <c r="B2036" s="44" t="str">
        <f>IFERROR(VLOOKUP(Wedstrijden!E2201,Wedstrijdlocaties!$B$2:$E$499,2,FALSE),"")</f>
        <v/>
      </c>
      <c r="C2036" s="44" t="str">
        <f>Wedstrijden!F2201</f>
        <v/>
      </c>
      <c r="D2036" s="44" t="str">
        <f>IFERROR(VLOOKUP(Wedstrijden!G2201,Organisaties!$B$2:$C$501,2,FALSE),"")</f>
        <v/>
      </c>
      <c r="E2036" s="44" t="str">
        <f>IFERROR(VLOOKUP(Wedstrijden!G2201,Organisaties!$B$2:$F$501,5,FALSE),"")</f>
        <v/>
      </c>
      <c r="F2036" s="44" t="str">
        <f>IF(Wedstrijden!BC2201&lt;&gt;"",Wedstrijden!BC2201,"")</f>
        <v/>
      </c>
      <c r="G2036" s="44">
        <f>IF(Wedstrijden!AY2201="Indoor",1,0)</f>
        <v>0</v>
      </c>
      <c r="H2036" s="44">
        <f>Wedstrijden!AZ2201</f>
        <v>0</v>
      </c>
      <c r="I2036" s="44" t="str">
        <f>IF(Wedstrijden!AX2201="Nee",0,IF(Wedstrijden!AX2201="Ja",1,""))</f>
        <v/>
      </c>
      <c r="J2036" s="44" t="str">
        <f>IF(Wedstrijden!BA2201&lt;&gt;"",Wedstrijden!BA2201,"")</f>
        <v/>
      </c>
      <c r="W2036" s="45"/>
      <c r="AE2036" s="45"/>
      <c r="AN2036" s="45"/>
      <c r="AU2036" s="45"/>
      <c r="BA2036" s="45"/>
      <c r="BE2036" s="45"/>
      <c r="BJ2036" s="44" t="str">
        <f>IF(COUNTA(Wedstrijden!I2201:S2201)&lt;&gt;0,1,"")</f>
        <v/>
      </c>
      <c r="BK2036" s="44" t="str">
        <f t="shared" si="186"/>
        <v/>
      </c>
      <c r="BL2036" s="44" t="str">
        <f>IF(Wedstrijden!I2201="x","AA","")</f>
        <v/>
      </c>
      <c r="BM2036" s="44" t="str">
        <f>IF(Wedstrijden!J2201="x","A","")</f>
        <v/>
      </c>
      <c r="BN2036" s="44" t="str">
        <f>IF(Wedstrijden!K2201="x","B1","")</f>
        <v/>
      </c>
      <c r="BO2036" s="44" t="str">
        <f>IF(Wedstrijden!L2201="x","BB","")</f>
        <v/>
      </c>
      <c r="BP2036" s="44" t="str">
        <f>IF(Wedstrijden!M2201="x","B","")</f>
        <v/>
      </c>
      <c r="BQ2036" s="44" t="str">
        <f>IF(Wedstrijden!N2201="x","L1","")</f>
        <v/>
      </c>
      <c r="BR2036" s="44" t="str">
        <f>IF(Wedstrijden!O2201="x","L2","")</f>
        <v/>
      </c>
      <c r="BS2036" s="44" t="str">
        <f>IF(Wedstrijden!P2201="x","M1","")</f>
        <v/>
      </c>
      <c r="BT2036" s="44" t="str">
        <f>IF(Wedstrijden!Q2201="x","M2","")</f>
        <v/>
      </c>
      <c r="BU2036" s="44" t="str">
        <f>IF(Wedstrijden!R2201="x","Z1","")</f>
        <v/>
      </c>
      <c r="BV2036" s="44" t="str">
        <f>IF(Wedstrijden!S2201="x","Z2","")</f>
        <v/>
      </c>
      <c r="BW2036" s="44" t="str">
        <f>IF(COUNTA(Wedstrijden!T2201:AB2201)&lt;&gt;0,1,"")</f>
        <v/>
      </c>
      <c r="BX2036" s="44" t="str">
        <f t="shared" si="187"/>
        <v/>
      </c>
      <c r="BY2036" s="44" t="str">
        <f>IF(Wedstrijden!T2201="x","BB","")</f>
        <v/>
      </c>
      <c r="BZ2036" s="44" t="str">
        <f>IF(Wedstrijden!U2201="x","B","")</f>
        <v/>
      </c>
      <c r="CA2036" s="44" t="str">
        <f>IF(Wedstrijden!V2201="x","L1","")</f>
        <v/>
      </c>
      <c r="CB2036" s="44" t="str">
        <f>IF(Wedstrijden!W2201="x","L2","")</f>
        <v/>
      </c>
      <c r="CC2036" s="44" t="str">
        <f>IF(Wedstrijden!X2201="x","M1","")</f>
        <v/>
      </c>
      <c r="CD2036" s="44" t="str">
        <f>IF(Wedstrijden!Y2201="x","M2","")</f>
        <v/>
      </c>
      <c r="CE2036" s="44" t="str">
        <f>IF(Wedstrijden!Z2201="x","Z1","")</f>
        <v/>
      </c>
      <c r="CF2036" s="44" t="str">
        <f>IF(Wedstrijden!AA2201="x","Z2","")</f>
        <v/>
      </c>
      <c r="CG2036" s="44" t="str">
        <f>IF(Wedstrijden!AB2201="x","ZZL","")</f>
        <v/>
      </c>
      <c r="CL2036" s="44" t="str">
        <f>IF(COUNTA(Wedstrijden!AC2201:AJ2201)&lt;&gt;0,2,"")</f>
        <v/>
      </c>
      <c r="CM2036" s="44" t="str">
        <f t="shared" si="188"/>
        <v/>
      </c>
      <c r="CN2036" s="44" t="str">
        <f>IF(Wedstrijden!AC2201="x","AA","")</f>
        <v/>
      </c>
      <c r="CO2036" s="44" t="str">
        <f>IF(Wedstrijden!AD2201="x","A","")</f>
        <v/>
      </c>
      <c r="CP2036" s="44" t="str">
        <f>IF(Wedstrijden!AE2201="x","BB","")</f>
        <v/>
      </c>
      <c r="CQ2036" s="44" t="str">
        <f>IF(Wedstrijden!AF2201="x","B","")</f>
        <v/>
      </c>
      <c r="CR2036" s="44" t="str">
        <f>IF(Wedstrijden!AG2201="x","L","")</f>
        <v/>
      </c>
      <c r="CS2036" s="44" t="str">
        <f>IF(Wedstrijden!AH2201="x","M","")</f>
        <v/>
      </c>
      <c r="CT2036" s="44" t="str">
        <f>IF(Wedstrijden!AI2201="x","Z","")</f>
        <v/>
      </c>
      <c r="CU2036" s="44" t="str">
        <f>IF(Wedstrijden!AJ2201="x","ZZ","")</f>
        <v/>
      </c>
      <c r="CV2036" s="44" t="str">
        <f>IF(COUNTA(Wedstrijden!AK2201:AQ2201)&lt;&gt;0,2,"")</f>
        <v/>
      </c>
      <c r="CW2036" s="44" t="str">
        <f t="shared" si="189"/>
        <v/>
      </c>
      <c r="CX2036" s="44" t="str">
        <f>IF(Wedstrijden!AK2201="x","BB","")</f>
        <v/>
      </c>
      <c r="CY2036" s="44" t="str">
        <f>IF(Wedstrijden!AL2201="x","B","")</f>
        <v/>
      </c>
      <c r="CZ2036" s="44" t="str">
        <f>IF(Wedstrijden!AM2201="x","L","")</f>
        <v/>
      </c>
      <c r="DA2036" s="44" t="str">
        <f>IF(Wedstrijden!AN2201="x","M","")</f>
        <v/>
      </c>
      <c r="DB2036" s="44" t="str">
        <f>IF(Wedstrijden!AO2201="x","Z","")</f>
        <v/>
      </c>
      <c r="DC2036" s="44" t="str">
        <f>IF(Wedstrijden!AP2201="x","ZZ","")</f>
        <v/>
      </c>
      <c r="DD2036" s="44" t="str">
        <f>IF(Wedstrijden!AQ2201="x","1.40","")</f>
        <v/>
      </c>
      <c r="DE2036" s="44" t="str">
        <f>IF(COUNTA(Wedstrijden!AR2201:AT2201)&lt;&gt;0,6,"")</f>
        <v/>
      </c>
      <c r="DF2036" s="44" t="str">
        <f t="shared" si="190"/>
        <v/>
      </c>
      <c r="DG2036" s="44" t="str">
        <f>IF(Wedstrijden!AR2201="x","L","")</f>
        <v/>
      </c>
      <c r="DH2036" s="44" t="str">
        <f>IF(Wedstrijden!AS2201="x","M","")</f>
        <v/>
      </c>
      <c r="DI2036" s="44" t="str">
        <f>IF(Wedstrijden!AT2201="x","Z","")</f>
        <v/>
      </c>
      <c r="DJ2036" s="44" t="str">
        <f>IF(COUNTA(Wedstrijden!AU2201:AW2201)&lt;&gt;0,6,"")</f>
        <v/>
      </c>
      <c r="DK2036" s="44" t="str">
        <f t="shared" si="191"/>
        <v/>
      </c>
      <c r="DL2036" s="44" t="str">
        <f>IF(Wedstrijden!AU2201="x","L","")</f>
        <v/>
      </c>
      <c r="DM2036" s="44" t="str">
        <f>IF(Wedstrijden!AV2201="x","M","")</f>
        <v/>
      </c>
      <c r="DN2036" s="44" t="str">
        <f>IF(Wedstrijden!AW2201="x","Z","")</f>
        <v/>
      </c>
    </row>
    <row r="2037" spans="1:118" ht="15">
      <c r="A2037" s="48" t="e">
        <f>Wedstrijden!#REF!</f>
        <v>#REF!</v>
      </c>
      <c r="B2037" s="44" t="str">
        <f>IFERROR(VLOOKUP(Wedstrijden!E2202,Wedstrijdlocaties!$B$2:$E$499,2,FALSE),"")</f>
        <v/>
      </c>
      <c r="C2037" s="44" t="str">
        <f>Wedstrijden!F2202</f>
        <v/>
      </c>
      <c r="D2037" s="44" t="str">
        <f>IFERROR(VLOOKUP(Wedstrijden!G2202,Organisaties!$B$2:$C$501,2,FALSE),"")</f>
        <v/>
      </c>
      <c r="E2037" s="44" t="str">
        <f>IFERROR(VLOOKUP(Wedstrijden!G2202,Organisaties!$B$2:$F$501,5,FALSE),"")</f>
        <v/>
      </c>
      <c r="F2037" s="44" t="str">
        <f>IF(Wedstrijden!BC2202&lt;&gt;"",Wedstrijden!BC2202,"")</f>
        <v/>
      </c>
      <c r="G2037" s="44">
        <f>IF(Wedstrijden!AY2202="Indoor",1,0)</f>
        <v>0</v>
      </c>
      <c r="H2037" s="44">
        <f>Wedstrijden!AZ2202</f>
        <v>0</v>
      </c>
      <c r="I2037" s="44" t="str">
        <f>IF(Wedstrijden!AX2202="Nee",0,IF(Wedstrijden!AX2202="Ja",1,""))</f>
        <v/>
      </c>
      <c r="J2037" s="44" t="str">
        <f>IF(Wedstrijden!BA2202&lt;&gt;"",Wedstrijden!BA2202,"")</f>
        <v/>
      </c>
      <c r="W2037" s="45"/>
      <c r="AE2037" s="45"/>
      <c r="AN2037" s="45"/>
      <c r="AU2037" s="45"/>
      <c r="BA2037" s="45"/>
      <c r="BE2037" s="45"/>
      <c r="BJ2037" s="44" t="str">
        <f>IF(COUNTA(Wedstrijden!I2202:S2202)&lt;&gt;0,1,"")</f>
        <v/>
      </c>
      <c r="BK2037" s="44" t="str">
        <f t="shared" si="186"/>
        <v/>
      </c>
      <c r="BL2037" s="44" t="str">
        <f>IF(Wedstrijden!I2202="x","AA","")</f>
        <v/>
      </c>
      <c r="BM2037" s="44" t="str">
        <f>IF(Wedstrijden!J2202="x","A","")</f>
        <v/>
      </c>
      <c r="BN2037" s="44" t="str">
        <f>IF(Wedstrijden!K2202="x","B1","")</f>
        <v/>
      </c>
      <c r="BO2037" s="44" t="str">
        <f>IF(Wedstrijden!L2202="x","BB","")</f>
        <v/>
      </c>
      <c r="BP2037" s="44" t="str">
        <f>IF(Wedstrijden!M2202="x","B","")</f>
        <v/>
      </c>
      <c r="BQ2037" s="44" t="str">
        <f>IF(Wedstrijden!N2202="x","L1","")</f>
        <v/>
      </c>
      <c r="BR2037" s="44" t="str">
        <f>IF(Wedstrijden!O2202="x","L2","")</f>
        <v/>
      </c>
      <c r="BS2037" s="44" t="str">
        <f>IF(Wedstrijden!P2202="x","M1","")</f>
        <v/>
      </c>
      <c r="BT2037" s="44" t="str">
        <f>IF(Wedstrijden!Q2202="x","M2","")</f>
        <v/>
      </c>
      <c r="BU2037" s="44" t="str">
        <f>IF(Wedstrijden!R2202="x","Z1","")</f>
        <v/>
      </c>
      <c r="BV2037" s="44" t="str">
        <f>IF(Wedstrijden!S2202="x","Z2","")</f>
        <v/>
      </c>
      <c r="BW2037" s="44" t="str">
        <f>IF(COUNTA(Wedstrijden!T2202:AB2202)&lt;&gt;0,1,"")</f>
        <v/>
      </c>
      <c r="BX2037" s="44" t="str">
        <f t="shared" si="187"/>
        <v/>
      </c>
      <c r="BY2037" s="44" t="str">
        <f>IF(Wedstrijden!T2202="x","BB","")</f>
        <v/>
      </c>
      <c r="BZ2037" s="44" t="str">
        <f>IF(Wedstrijden!U2202="x","B","")</f>
        <v/>
      </c>
      <c r="CA2037" s="44" t="str">
        <f>IF(Wedstrijden!V2202="x","L1","")</f>
        <v/>
      </c>
      <c r="CB2037" s="44" t="str">
        <f>IF(Wedstrijden!W2202="x","L2","")</f>
        <v/>
      </c>
      <c r="CC2037" s="44" t="str">
        <f>IF(Wedstrijden!X2202="x","M1","")</f>
        <v/>
      </c>
      <c r="CD2037" s="44" t="str">
        <f>IF(Wedstrijden!Y2202="x","M2","")</f>
        <v/>
      </c>
      <c r="CE2037" s="44" t="str">
        <f>IF(Wedstrijden!Z2202="x","Z1","")</f>
        <v/>
      </c>
      <c r="CF2037" s="44" t="str">
        <f>IF(Wedstrijden!AA2202="x","Z2","")</f>
        <v/>
      </c>
      <c r="CG2037" s="44" t="str">
        <f>IF(Wedstrijden!AB2202="x","ZZL","")</f>
        <v/>
      </c>
      <c r="CL2037" s="44" t="str">
        <f>IF(COUNTA(Wedstrijden!AC2202:AJ2202)&lt;&gt;0,2,"")</f>
        <v/>
      </c>
      <c r="CM2037" s="44" t="str">
        <f t="shared" si="188"/>
        <v/>
      </c>
      <c r="CN2037" s="44" t="str">
        <f>IF(Wedstrijden!AC2202="x","AA","")</f>
        <v/>
      </c>
      <c r="CO2037" s="44" t="str">
        <f>IF(Wedstrijden!AD2202="x","A","")</f>
        <v/>
      </c>
      <c r="CP2037" s="44" t="str">
        <f>IF(Wedstrijden!AE2202="x","BB","")</f>
        <v/>
      </c>
      <c r="CQ2037" s="44" t="str">
        <f>IF(Wedstrijden!AF2202="x","B","")</f>
        <v/>
      </c>
      <c r="CR2037" s="44" t="str">
        <f>IF(Wedstrijden!AG2202="x","L","")</f>
        <v/>
      </c>
      <c r="CS2037" s="44" t="str">
        <f>IF(Wedstrijden!AH2202="x","M","")</f>
        <v/>
      </c>
      <c r="CT2037" s="44" t="str">
        <f>IF(Wedstrijden!AI2202="x","Z","")</f>
        <v/>
      </c>
      <c r="CU2037" s="44" t="str">
        <f>IF(Wedstrijden!AJ2202="x","ZZ","")</f>
        <v/>
      </c>
      <c r="CV2037" s="44" t="str">
        <f>IF(COUNTA(Wedstrijden!AK2202:AQ2202)&lt;&gt;0,2,"")</f>
        <v/>
      </c>
      <c r="CW2037" s="44" t="str">
        <f t="shared" si="189"/>
        <v/>
      </c>
      <c r="CX2037" s="44" t="str">
        <f>IF(Wedstrijden!AK2202="x","BB","")</f>
        <v/>
      </c>
      <c r="CY2037" s="44" t="str">
        <f>IF(Wedstrijden!AL2202="x","B","")</f>
        <v/>
      </c>
      <c r="CZ2037" s="44" t="str">
        <f>IF(Wedstrijden!AM2202="x","L","")</f>
        <v/>
      </c>
      <c r="DA2037" s="44" t="str">
        <f>IF(Wedstrijden!AN2202="x","M","")</f>
        <v/>
      </c>
      <c r="DB2037" s="44" t="str">
        <f>IF(Wedstrijden!AO2202="x","Z","")</f>
        <v/>
      </c>
      <c r="DC2037" s="44" t="str">
        <f>IF(Wedstrijden!AP2202="x","ZZ","")</f>
        <v/>
      </c>
      <c r="DD2037" s="44" t="str">
        <f>IF(Wedstrijden!AQ2202="x","1.40","")</f>
        <v/>
      </c>
      <c r="DE2037" s="44" t="str">
        <f>IF(COUNTA(Wedstrijden!AR2202:AT2202)&lt;&gt;0,6,"")</f>
        <v/>
      </c>
      <c r="DF2037" s="44" t="str">
        <f t="shared" si="190"/>
        <v/>
      </c>
      <c r="DG2037" s="44" t="str">
        <f>IF(Wedstrijden!AR2202="x","L","")</f>
        <v/>
      </c>
      <c r="DH2037" s="44" t="str">
        <f>IF(Wedstrijden!AS2202="x","M","")</f>
        <v/>
      </c>
      <c r="DI2037" s="44" t="str">
        <f>IF(Wedstrijden!AT2202="x","Z","")</f>
        <v/>
      </c>
      <c r="DJ2037" s="44" t="str">
        <f>IF(COUNTA(Wedstrijden!AU2202:AW2202)&lt;&gt;0,6,"")</f>
        <v/>
      </c>
      <c r="DK2037" s="44" t="str">
        <f t="shared" si="191"/>
        <v/>
      </c>
      <c r="DL2037" s="44" t="str">
        <f>IF(Wedstrijden!AU2202="x","L","")</f>
        <v/>
      </c>
      <c r="DM2037" s="44" t="str">
        <f>IF(Wedstrijden!AV2202="x","M","")</f>
        <v/>
      </c>
      <c r="DN2037" s="44" t="str">
        <f>IF(Wedstrijden!AW2202="x","Z","")</f>
        <v/>
      </c>
    </row>
    <row r="2038" spans="1:118" ht="15">
      <c r="A2038" s="48" t="e">
        <f>Wedstrijden!#REF!</f>
        <v>#REF!</v>
      </c>
      <c r="B2038" s="44" t="str">
        <f>IFERROR(VLOOKUP(Wedstrijden!E2203,Wedstrijdlocaties!$B$2:$E$499,2,FALSE),"")</f>
        <v/>
      </c>
      <c r="C2038" s="44" t="str">
        <f>Wedstrijden!F2203</f>
        <v/>
      </c>
      <c r="D2038" s="44" t="str">
        <f>IFERROR(VLOOKUP(Wedstrijden!G2203,Organisaties!$B$2:$C$501,2,FALSE),"")</f>
        <v/>
      </c>
      <c r="E2038" s="44" t="str">
        <f>IFERROR(VLOOKUP(Wedstrijden!G2203,Organisaties!$B$2:$F$501,5,FALSE),"")</f>
        <v/>
      </c>
      <c r="F2038" s="44" t="str">
        <f>IF(Wedstrijden!BC2203&lt;&gt;"",Wedstrijden!BC2203,"")</f>
        <v/>
      </c>
      <c r="G2038" s="44">
        <f>IF(Wedstrijden!AY2203="Indoor",1,0)</f>
        <v>0</v>
      </c>
      <c r="H2038" s="44">
        <f>Wedstrijden!AZ2203</f>
        <v>0</v>
      </c>
      <c r="I2038" s="44" t="str">
        <f>IF(Wedstrijden!AX2203="Nee",0,IF(Wedstrijden!AX2203="Ja",1,""))</f>
        <v/>
      </c>
      <c r="J2038" s="44" t="str">
        <f>IF(Wedstrijden!BA2203&lt;&gt;"",Wedstrijden!BA2203,"")</f>
        <v/>
      </c>
      <c r="W2038" s="45"/>
      <c r="AE2038" s="45"/>
      <c r="AN2038" s="45"/>
      <c r="AU2038" s="45"/>
      <c r="BA2038" s="45"/>
      <c r="BE2038" s="45"/>
      <c r="BJ2038" s="44" t="str">
        <f>IF(COUNTA(Wedstrijden!I2203:S2203)&lt;&gt;0,1,"")</f>
        <v/>
      </c>
      <c r="BK2038" s="44" t="str">
        <f t="shared" si="186"/>
        <v/>
      </c>
      <c r="BL2038" s="44" t="str">
        <f>IF(Wedstrijden!I2203="x","AA","")</f>
        <v/>
      </c>
      <c r="BM2038" s="44" t="str">
        <f>IF(Wedstrijden!J2203="x","A","")</f>
        <v/>
      </c>
      <c r="BN2038" s="44" t="str">
        <f>IF(Wedstrijden!K2203="x","B1","")</f>
        <v/>
      </c>
      <c r="BO2038" s="44" t="str">
        <f>IF(Wedstrijden!L2203="x","BB","")</f>
        <v/>
      </c>
      <c r="BP2038" s="44" t="str">
        <f>IF(Wedstrijden!M2203="x","B","")</f>
        <v/>
      </c>
      <c r="BQ2038" s="44" t="str">
        <f>IF(Wedstrijden!N2203="x","L1","")</f>
        <v/>
      </c>
      <c r="BR2038" s="44" t="str">
        <f>IF(Wedstrijden!O2203="x","L2","")</f>
        <v/>
      </c>
      <c r="BS2038" s="44" t="str">
        <f>IF(Wedstrijden!P2203="x","M1","")</f>
        <v/>
      </c>
      <c r="BT2038" s="44" t="str">
        <f>IF(Wedstrijden!Q2203="x","M2","")</f>
        <v/>
      </c>
      <c r="BU2038" s="44" t="str">
        <f>IF(Wedstrijden!R2203="x","Z1","")</f>
        <v/>
      </c>
      <c r="BV2038" s="44" t="str">
        <f>IF(Wedstrijden!S2203="x","Z2","")</f>
        <v/>
      </c>
      <c r="BW2038" s="44" t="str">
        <f>IF(COUNTA(Wedstrijden!T2203:AB2203)&lt;&gt;0,1,"")</f>
        <v/>
      </c>
      <c r="BX2038" s="44" t="str">
        <f t="shared" si="187"/>
        <v/>
      </c>
      <c r="BY2038" s="44" t="str">
        <f>IF(Wedstrijden!T2203="x","BB","")</f>
        <v/>
      </c>
      <c r="BZ2038" s="44" t="str">
        <f>IF(Wedstrijden!U2203="x","B","")</f>
        <v/>
      </c>
      <c r="CA2038" s="44" t="str">
        <f>IF(Wedstrijden!V2203="x","L1","")</f>
        <v/>
      </c>
      <c r="CB2038" s="44" t="str">
        <f>IF(Wedstrijden!W2203="x","L2","")</f>
        <v/>
      </c>
      <c r="CC2038" s="44" t="str">
        <f>IF(Wedstrijden!X2203="x","M1","")</f>
        <v/>
      </c>
      <c r="CD2038" s="44" t="str">
        <f>IF(Wedstrijden!Y2203="x","M2","")</f>
        <v/>
      </c>
      <c r="CE2038" s="44" t="str">
        <f>IF(Wedstrijden!Z2203="x","Z1","")</f>
        <v/>
      </c>
      <c r="CF2038" s="44" t="str">
        <f>IF(Wedstrijden!AA2203="x","Z2","")</f>
        <v/>
      </c>
      <c r="CG2038" s="44" t="str">
        <f>IF(Wedstrijden!AB2203="x","ZZL","")</f>
        <v/>
      </c>
      <c r="CL2038" s="44" t="str">
        <f>IF(COUNTA(Wedstrijden!AC2203:AJ2203)&lt;&gt;0,2,"")</f>
        <v/>
      </c>
      <c r="CM2038" s="44" t="str">
        <f t="shared" si="188"/>
        <v/>
      </c>
      <c r="CN2038" s="44" t="str">
        <f>IF(Wedstrijden!AC2203="x","AA","")</f>
        <v/>
      </c>
      <c r="CO2038" s="44" t="str">
        <f>IF(Wedstrijden!AD2203="x","A","")</f>
        <v/>
      </c>
      <c r="CP2038" s="44" t="str">
        <f>IF(Wedstrijden!AE2203="x","BB","")</f>
        <v/>
      </c>
      <c r="CQ2038" s="44" t="str">
        <f>IF(Wedstrijden!AF2203="x","B","")</f>
        <v/>
      </c>
      <c r="CR2038" s="44" t="str">
        <f>IF(Wedstrijden!AG2203="x","L","")</f>
        <v/>
      </c>
      <c r="CS2038" s="44" t="str">
        <f>IF(Wedstrijden!AH2203="x","M","")</f>
        <v/>
      </c>
      <c r="CT2038" s="44" t="str">
        <f>IF(Wedstrijden!AI2203="x","Z","")</f>
        <v/>
      </c>
      <c r="CU2038" s="44" t="str">
        <f>IF(Wedstrijden!AJ2203="x","ZZ","")</f>
        <v/>
      </c>
      <c r="CV2038" s="44" t="str">
        <f>IF(COUNTA(Wedstrijden!AK2203:AQ2203)&lt;&gt;0,2,"")</f>
        <v/>
      </c>
      <c r="CW2038" s="44" t="str">
        <f t="shared" si="189"/>
        <v/>
      </c>
      <c r="CX2038" s="44" t="str">
        <f>IF(Wedstrijden!AK2203="x","BB","")</f>
        <v/>
      </c>
      <c r="CY2038" s="44" t="str">
        <f>IF(Wedstrijden!AL2203="x","B","")</f>
        <v/>
      </c>
      <c r="CZ2038" s="44" t="str">
        <f>IF(Wedstrijden!AM2203="x","L","")</f>
        <v/>
      </c>
      <c r="DA2038" s="44" t="str">
        <f>IF(Wedstrijden!AN2203="x","M","")</f>
        <v/>
      </c>
      <c r="DB2038" s="44" t="str">
        <f>IF(Wedstrijden!AO2203="x","Z","")</f>
        <v/>
      </c>
      <c r="DC2038" s="44" t="str">
        <f>IF(Wedstrijden!AP2203="x","ZZ","")</f>
        <v/>
      </c>
      <c r="DD2038" s="44" t="str">
        <f>IF(Wedstrijden!AQ2203="x","1.40","")</f>
        <v/>
      </c>
      <c r="DE2038" s="44" t="str">
        <f>IF(COUNTA(Wedstrijden!AR2203:AT2203)&lt;&gt;0,6,"")</f>
        <v/>
      </c>
      <c r="DF2038" s="44" t="str">
        <f t="shared" si="190"/>
        <v/>
      </c>
      <c r="DG2038" s="44" t="str">
        <f>IF(Wedstrijden!AR2203="x","L","")</f>
        <v/>
      </c>
      <c r="DH2038" s="44" t="str">
        <f>IF(Wedstrijden!AS2203="x","M","")</f>
        <v/>
      </c>
      <c r="DI2038" s="44" t="str">
        <f>IF(Wedstrijden!AT2203="x","Z","")</f>
        <v/>
      </c>
      <c r="DJ2038" s="44" t="str">
        <f>IF(COUNTA(Wedstrijden!AU2203:AW2203)&lt;&gt;0,6,"")</f>
        <v/>
      </c>
      <c r="DK2038" s="44" t="str">
        <f t="shared" si="191"/>
        <v/>
      </c>
      <c r="DL2038" s="44" t="str">
        <f>IF(Wedstrijden!AU2203="x","L","")</f>
        <v/>
      </c>
      <c r="DM2038" s="44" t="str">
        <f>IF(Wedstrijden!AV2203="x","M","")</f>
        <v/>
      </c>
      <c r="DN2038" s="44" t="str">
        <f>IF(Wedstrijden!AW2203="x","Z","")</f>
        <v/>
      </c>
    </row>
    <row r="2039" spans="1:118" ht="15">
      <c r="A2039" s="48" t="e">
        <f>Wedstrijden!#REF!</f>
        <v>#REF!</v>
      </c>
      <c r="B2039" s="44" t="str">
        <f>IFERROR(VLOOKUP(Wedstrijden!E2204,Wedstrijdlocaties!$B$2:$E$499,2,FALSE),"")</f>
        <v/>
      </c>
      <c r="C2039" s="44" t="str">
        <f>Wedstrijden!F2204</f>
        <v/>
      </c>
      <c r="D2039" s="44" t="str">
        <f>IFERROR(VLOOKUP(Wedstrijden!G2204,Organisaties!$B$2:$C$501,2,FALSE),"")</f>
        <v/>
      </c>
      <c r="E2039" s="44" t="str">
        <f>IFERROR(VLOOKUP(Wedstrijden!G2204,Organisaties!$B$2:$F$501,5,FALSE),"")</f>
        <v/>
      </c>
      <c r="F2039" s="44" t="str">
        <f>IF(Wedstrijden!BC2204&lt;&gt;"",Wedstrijden!BC2204,"")</f>
        <v/>
      </c>
      <c r="G2039" s="44">
        <f>IF(Wedstrijden!AY2204="Indoor",1,0)</f>
        <v>0</v>
      </c>
      <c r="H2039" s="44">
        <f>Wedstrijden!AZ2204</f>
        <v>0</v>
      </c>
      <c r="I2039" s="44" t="str">
        <f>IF(Wedstrijden!AX2204="Nee",0,IF(Wedstrijden!AX2204="Ja",1,""))</f>
        <v/>
      </c>
      <c r="J2039" s="44" t="str">
        <f>IF(Wedstrijden!BA2204&lt;&gt;"",Wedstrijden!BA2204,"")</f>
        <v/>
      </c>
      <c r="W2039" s="45"/>
      <c r="AE2039" s="45"/>
      <c r="AN2039" s="45"/>
      <c r="AU2039" s="45"/>
      <c r="BA2039" s="45"/>
      <c r="BE2039" s="45"/>
      <c r="BJ2039" s="44" t="str">
        <f>IF(COUNTA(Wedstrijden!I2204:S2204)&lt;&gt;0,1,"")</f>
        <v/>
      </c>
      <c r="BK2039" s="44" t="str">
        <f t="shared" si="186"/>
        <v/>
      </c>
      <c r="BL2039" s="44" t="str">
        <f>IF(Wedstrijden!I2204="x","AA","")</f>
        <v/>
      </c>
      <c r="BM2039" s="44" t="str">
        <f>IF(Wedstrijden!J2204="x","A","")</f>
        <v/>
      </c>
      <c r="BN2039" s="44" t="str">
        <f>IF(Wedstrijden!K2204="x","B1","")</f>
        <v/>
      </c>
      <c r="BO2039" s="44" t="str">
        <f>IF(Wedstrijden!L2204="x","BB","")</f>
        <v/>
      </c>
      <c r="BP2039" s="44" t="str">
        <f>IF(Wedstrijden!M2204="x","B","")</f>
        <v/>
      </c>
      <c r="BQ2039" s="44" t="str">
        <f>IF(Wedstrijden!N2204="x","L1","")</f>
        <v/>
      </c>
      <c r="BR2039" s="44" t="str">
        <f>IF(Wedstrijden!O2204="x","L2","")</f>
        <v/>
      </c>
      <c r="BS2039" s="44" t="str">
        <f>IF(Wedstrijden!P2204="x","M1","")</f>
        <v/>
      </c>
      <c r="BT2039" s="44" t="str">
        <f>IF(Wedstrijden!Q2204="x","M2","")</f>
        <v/>
      </c>
      <c r="BU2039" s="44" t="str">
        <f>IF(Wedstrijden!R2204="x","Z1","")</f>
        <v/>
      </c>
      <c r="BV2039" s="44" t="str">
        <f>IF(Wedstrijden!S2204="x","Z2","")</f>
        <v/>
      </c>
      <c r="BW2039" s="44" t="str">
        <f>IF(COUNTA(Wedstrijden!T2204:AB2204)&lt;&gt;0,1,"")</f>
        <v/>
      </c>
      <c r="BX2039" s="44" t="str">
        <f t="shared" si="187"/>
        <v/>
      </c>
      <c r="BY2039" s="44" t="str">
        <f>IF(Wedstrijden!T2204="x","BB","")</f>
        <v/>
      </c>
      <c r="BZ2039" s="44" t="str">
        <f>IF(Wedstrijden!U2204="x","B","")</f>
        <v/>
      </c>
      <c r="CA2039" s="44" t="str">
        <f>IF(Wedstrijden!V2204="x","L1","")</f>
        <v/>
      </c>
      <c r="CB2039" s="44" t="str">
        <f>IF(Wedstrijden!W2204="x","L2","")</f>
        <v/>
      </c>
      <c r="CC2039" s="44" t="str">
        <f>IF(Wedstrijden!X2204="x","M1","")</f>
        <v/>
      </c>
      <c r="CD2039" s="44" t="str">
        <f>IF(Wedstrijden!Y2204="x","M2","")</f>
        <v/>
      </c>
      <c r="CE2039" s="44" t="str">
        <f>IF(Wedstrijden!Z2204="x","Z1","")</f>
        <v/>
      </c>
      <c r="CF2039" s="44" t="str">
        <f>IF(Wedstrijden!AA2204="x","Z2","")</f>
        <v/>
      </c>
      <c r="CG2039" s="44" t="str">
        <f>IF(Wedstrijden!AB2204="x","ZZL","")</f>
        <v/>
      </c>
      <c r="CL2039" s="44" t="str">
        <f>IF(COUNTA(Wedstrijden!AC2204:AJ2204)&lt;&gt;0,2,"")</f>
        <v/>
      </c>
      <c r="CM2039" s="44" t="str">
        <f t="shared" si="188"/>
        <v/>
      </c>
      <c r="CN2039" s="44" t="str">
        <f>IF(Wedstrijden!AC2204="x","AA","")</f>
        <v/>
      </c>
      <c r="CO2039" s="44" t="str">
        <f>IF(Wedstrijden!AD2204="x","A","")</f>
        <v/>
      </c>
      <c r="CP2039" s="44" t="str">
        <f>IF(Wedstrijden!AE2204="x","BB","")</f>
        <v/>
      </c>
      <c r="CQ2039" s="44" t="str">
        <f>IF(Wedstrijden!AF2204="x","B","")</f>
        <v/>
      </c>
      <c r="CR2039" s="44" t="str">
        <f>IF(Wedstrijden!AG2204="x","L","")</f>
        <v/>
      </c>
      <c r="CS2039" s="44" t="str">
        <f>IF(Wedstrijden!AH2204="x","M","")</f>
        <v/>
      </c>
      <c r="CT2039" s="44" t="str">
        <f>IF(Wedstrijden!AI2204="x","Z","")</f>
        <v/>
      </c>
      <c r="CU2039" s="44" t="str">
        <f>IF(Wedstrijden!AJ2204="x","ZZ","")</f>
        <v/>
      </c>
      <c r="CV2039" s="44" t="str">
        <f>IF(COUNTA(Wedstrijden!AK2204:AQ2204)&lt;&gt;0,2,"")</f>
        <v/>
      </c>
      <c r="CW2039" s="44" t="str">
        <f t="shared" si="189"/>
        <v/>
      </c>
      <c r="CX2039" s="44" t="str">
        <f>IF(Wedstrijden!AK2204="x","BB","")</f>
        <v/>
      </c>
      <c r="CY2039" s="44" t="str">
        <f>IF(Wedstrijden!AL2204="x","B","")</f>
        <v/>
      </c>
      <c r="CZ2039" s="44" t="str">
        <f>IF(Wedstrijden!AM2204="x","L","")</f>
        <v/>
      </c>
      <c r="DA2039" s="44" t="str">
        <f>IF(Wedstrijden!AN2204="x","M","")</f>
        <v/>
      </c>
      <c r="DB2039" s="44" t="str">
        <f>IF(Wedstrijden!AO2204="x","Z","")</f>
        <v/>
      </c>
      <c r="DC2039" s="44" t="str">
        <f>IF(Wedstrijden!AP2204="x","ZZ","")</f>
        <v/>
      </c>
      <c r="DD2039" s="44" t="str">
        <f>IF(Wedstrijden!AQ2204="x","1.40","")</f>
        <v/>
      </c>
      <c r="DE2039" s="44" t="str">
        <f>IF(COUNTA(Wedstrijden!AR2204:AT2204)&lt;&gt;0,6,"")</f>
        <v/>
      </c>
      <c r="DF2039" s="44" t="str">
        <f t="shared" si="190"/>
        <v/>
      </c>
      <c r="DG2039" s="44" t="str">
        <f>IF(Wedstrijden!AR2204="x","L","")</f>
        <v/>
      </c>
      <c r="DH2039" s="44" t="str">
        <f>IF(Wedstrijden!AS2204="x","M","")</f>
        <v/>
      </c>
      <c r="DI2039" s="44" t="str">
        <f>IF(Wedstrijden!AT2204="x","Z","")</f>
        <v/>
      </c>
      <c r="DJ2039" s="44" t="str">
        <f>IF(COUNTA(Wedstrijden!AU2204:AW2204)&lt;&gt;0,6,"")</f>
        <v/>
      </c>
      <c r="DK2039" s="44" t="str">
        <f t="shared" si="191"/>
        <v/>
      </c>
      <c r="DL2039" s="44" t="str">
        <f>IF(Wedstrijden!AU2204="x","L","")</f>
        <v/>
      </c>
      <c r="DM2039" s="44" t="str">
        <f>IF(Wedstrijden!AV2204="x","M","")</f>
        <v/>
      </c>
      <c r="DN2039" s="44" t="str">
        <f>IF(Wedstrijden!AW2204="x","Z","")</f>
        <v/>
      </c>
    </row>
    <row r="2040" spans="1:118" ht="15">
      <c r="A2040" s="48" t="e">
        <f>Wedstrijden!#REF!</f>
        <v>#REF!</v>
      </c>
      <c r="B2040" s="44" t="str">
        <f>IFERROR(VLOOKUP(Wedstrijden!E2205,Wedstrijdlocaties!$B$2:$E$499,2,FALSE),"")</f>
        <v/>
      </c>
      <c r="C2040" s="44" t="str">
        <f>Wedstrijden!F2205</f>
        <v/>
      </c>
      <c r="D2040" s="44" t="str">
        <f>IFERROR(VLOOKUP(Wedstrijden!G2205,Organisaties!$B$2:$C$501,2,FALSE),"")</f>
        <v/>
      </c>
      <c r="E2040" s="44" t="str">
        <f>IFERROR(VLOOKUP(Wedstrijden!G2205,Organisaties!$B$2:$F$501,5,FALSE),"")</f>
        <v/>
      </c>
      <c r="F2040" s="44" t="str">
        <f>IF(Wedstrijden!BC2205&lt;&gt;"",Wedstrijden!BC2205,"")</f>
        <v/>
      </c>
      <c r="G2040" s="44">
        <f>IF(Wedstrijden!AY2205="Indoor",1,0)</f>
        <v>0</v>
      </c>
      <c r="H2040" s="44">
        <f>Wedstrijden!AZ2205</f>
        <v>0</v>
      </c>
      <c r="I2040" s="44" t="str">
        <f>IF(Wedstrijden!AX2205="Nee",0,IF(Wedstrijden!AX2205="Ja",1,""))</f>
        <v/>
      </c>
      <c r="J2040" s="44" t="str">
        <f>IF(Wedstrijden!BA2205&lt;&gt;"",Wedstrijden!BA2205,"")</f>
        <v/>
      </c>
      <c r="W2040" s="45"/>
      <c r="AE2040" s="45"/>
      <c r="AN2040" s="45"/>
      <c r="AU2040" s="45"/>
      <c r="BA2040" s="45"/>
      <c r="BE2040" s="45"/>
      <c r="BJ2040" s="44" t="str">
        <f>IF(COUNTA(Wedstrijden!I2205:S2205)&lt;&gt;0,1,"")</f>
        <v/>
      </c>
      <c r="BK2040" s="44" t="str">
        <f t="shared" si="186"/>
        <v/>
      </c>
      <c r="BL2040" s="44" t="str">
        <f>IF(Wedstrijden!I2205="x","AA","")</f>
        <v/>
      </c>
      <c r="BM2040" s="44" t="str">
        <f>IF(Wedstrijden!J2205="x","A","")</f>
        <v/>
      </c>
      <c r="BN2040" s="44" t="str">
        <f>IF(Wedstrijden!K2205="x","B1","")</f>
        <v/>
      </c>
      <c r="BO2040" s="44" t="str">
        <f>IF(Wedstrijden!L2205="x","BB","")</f>
        <v/>
      </c>
      <c r="BP2040" s="44" t="str">
        <f>IF(Wedstrijden!M2205="x","B","")</f>
        <v/>
      </c>
      <c r="BQ2040" s="44" t="str">
        <f>IF(Wedstrijden!N2205="x","L1","")</f>
        <v/>
      </c>
      <c r="BR2040" s="44" t="str">
        <f>IF(Wedstrijden!O2205="x","L2","")</f>
        <v/>
      </c>
      <c r="BS2040" s="44" t="str">
        <f>IF(Wedstrijden!P2205="x","M1","")</f>
        <v/>
      </c>
      <c r="BT2040" s="44" t="str">
        <f>IF(Wedstrijden!Q2205="x","M2","")</f>
        <v/>
      </c>
      <c r="BU2040" s="44" t="str">
        <f>IF(Wedstrijden!R2205="x","Z1","")</f>
        <v/>
      </c>
      <c r="BV2040" s="44" t="str">
        <f>IF(Wedstrijden!S2205="x","Z2","")</f>
        <v/>
      </c>
      <c r="BW2040" s="44" t="str">
        <f>IF(COUNTA(Wedstrijden!T2205:AB2205)&lt;&gt;0,1,"")</f>
        <v/>
      </c>
      <c r="BX2040" s="44" t="str">
        <f t="shared" si="187"/>
        <v/>
      </c>
      <c r="BY2040" s="44" t="str">
        <f>IF(Wedstrijden!T2205="x","BB","")</f>
        <v/>
      </c>
      <c r="BZ2040" s="44" t="str">
        <f>IF(Wedstrijden!U2205="x","B","")</f>
        <v/>
      </c>
      <c r="CA2040" s="44" t="str">
        <f>IF(Wedstrijden!V2205="x","L1","")</f>
        <v/>
      </c>
      <c r="CB2040" s="44" t="str">
        <f>IF(Wedstrijden!W2205="x","L2","")</f>
        <v/>
      </c>
      <c r="CC2040" s="44" t="str">
        <f>IF(Wedstrijden!X2205="x","M1","")</f>
        <v/>
      </c>
      <c r="CD2040" s="44" t="str">
        <f>IF(Wedstrijden!Y2205="x","M2","")</f>
        <v/>
      </c>
      <c r="CE2040" s="44" t="str">
        <f>IF(Wedstrijden!Z2205="x","Z1","")</f>
        <v/>
      </c>
      <c r="CF2040" s="44" t="str">
        <f>IF(Wedstrijden!AA2205="x","Z2","")</f>
        <v/>
      </c>
      <c r="CG2040" s="44" t="str">
        <f>IF(Wedstrijden!AB2205="x","ZZL","")</f>
        <v/>
      </c>
      <c r="CL2040" s="44" t="str">
        <f>IF(COUNTA(Wedstrijden!AC2205:AJ2205)&lt;&gt;0,2,"")</f>
        <v/>
      </c>
      <c r="CM2040" s="44" t="str">
        <f t="shared" si="188"/>
        <v/>
      </c>
      <c r="CN2040" s="44" t="str">
        <f>IF(Wedstrijden!AC2205="x","AA","")</f>
        <v/>
      </c>
      <c r="CO2040" s="44" t="str">
        <f>IF(Wedstrijden!AD2205="x","A","")</f>
        <v/>
      </c>
      <c r="CP2040" s="44" t="str">
        <f>IF(Wedstrijden!AE2205="x","BB","")</f>
        <v/>
      </c>
      <c r="CQ2040" s="44" t="str">
        <f>IF(Wedstrijden!AF2205="x","B","")</f>
        <v/>
      </c>
      <c r="CR2040" s="44" t="str">
        <f>IF(Wedstrijden!AG2205="x","L","")</f>
        <v/>
      </c>
      <c r="CS2040" s="44" t="str">
        <f>IF(Wedstrijden!AH2205="x","M","")</f>
        <v/>
      </c>
      <c r="CT2040" s="44" t="str">
        <f>IF(Wedstrijden!AI2205="x","Z","")</f>
        <v/>
      </c>
      <c r="CU2040" s="44" t="str">
        <f>IF(Wedstrijden!AJ2205="x","ZZ","")</f>
        <v/>
      </c>
      <c r="CV2040" s="44" t="str">
        <f>IF(COUNTA(Wedstrijden!AK2205:AQ2205)&lt;&gt;0,2,"")</f>
        <v/>
      </c>
      <c r="CW2040" s="44" t="str">
        <f t="shared" si="189"/>
        <v/>
      </c>
      <c r="CX2040" s="44" t="str">
        <f>IF(Wedstrijden!AK2205="x","BB","")</f>
        <v/>
      </c>
      <c r="CY2040" s="44" t="str">
        <f>IF(Wedstrijden!AL2205="x","B","")</f>
        <v/>
      </c>
      <c r="CZ2040" s="44" t="str">
        <f>IF(Wedstrijden!AM2205="x","L","")</f>
        <v/>
      </c>
      <c r="DA2040" s="44" t="str">
        <f>IF(Wedstrijden!AN2205="x","M","")</f>
        <v/>
      </c>
      <c r="DB2040" s="44" t="str">
        <f>IF(Wedstrijden!AO2205="x","Z","")</f>
        <v/>
      </c>
      <c r="DC2040" s="44" t="str">
        <f>IF(Wedstrijden!AP2205="x","ZZ","")</f>
        <v/>
      </c>
      <c r="DD2040" s="44" t="str">
        <f>IF(Wedstrijden!AQ2205="x","1.40","")</f>
        <v/>
      </c>
      <c r="DE2040" s="44" t="str">
        <f>IF(COUNTA(Wedstrijden!AR2205:AT2205)&lt;&gt;0,6,"")</f>
        <v/>
      </c>
      <c r="DF2040" s="44" t="str">
        <f t="shared" si="190"/>
        <v/>
      </c>
      <c r="DG2040" s="44" t="str">
        <f>IF(Wedstrijden!AR2205="x","L","")</f>
        <v/>
      </c>
      <c r="DH2040" s="44" t="str">
        <f>IF(Wedstrijden!AS2205="x","M","")</f>
        <v/>
      </c>
      <c r="DI2040" s="44" t="str">
        <f>IF(Wedstrijden!AT2205="x","Z","")</f>
        <v/>
      </c>
      <c r="DJ2040" s="44" t="str">
        <f>IF(COUNTA(Wedstrijden!AU2205:AW2205)&lt;&gt;0,6,"")</f>
        <v/>
      </c>
      <c r="DK2040" s="44" t="str">
        <f t="shared" si="191"/>
        <v/>
      </c>
      <c r="DL2040" s="44" t="str">
        <f>IF(Wedstrijden!AU2205="x","L","")</f>
        <v/>
      </c>
      <c r="DM2040" s="44" t="str">
        <f>IF(Wedstrijden!AV2205="x","M","")</f>
        <v/>
      </c>
      <c r="DN2040" s="44" t="str">
        <f>IF(Wedstrijden!AW2205="x","Z","")</f>
        <v/>
      </c>
    </row>
    <row r="2041" spans="1:118" ht="15">
      <c r="A2041" s="48" t="e">
        <f>Wedstrijden!#REF!</f>
        <v>#REF!</v>
      </c>
      <c r="B2041" s="44" t="str">
        <f>IFERROR(VLOOKUP(Wedstrijden!E2206,Wedstrijdlocaties!$B$2:$E$499,2,FALSE),"")</f>
        <v/>
      </c>
      <c r="C2041" s="44" t="str">
        <f>Wedstrijden!F2206</f>
        <v/>
      </c>
      <c r="D2041" s="44" t="str">
        <f>IFERROR(VLOOKUP(Wedstrijden!G2206,Organisaties!$B$2:$C$501,2,FALSE),"")</f>
        <v/>
      </c>
      <c r="E2041" s="44" t="str">
        <f>IFERROR(VLOOKUP(Wedstrijden!G2206,Organisaties!$B$2:$F$501,5,FALSE),"")</f>
        <v/>
      </c>
      <c r="F2041" s="44" t="str">
        <f>IF(Wedstrijden!BC2206&lt;&gt;"",Wedstrijden!BC2206,"")</f>
        <v/>
      </c>
      <c r="G2041" s="44">
        <f>IF(Wedstrijden!AY2206="Indoor",1,0)</f>
        <v>0</v>
      </c>
      <c r="H2041" s="44">
        <f>Wedstrijden!AZ2206</f>
        <v>0</v>
      </c>
      <c r="I2041" s="44" t="str">
        <f>IF(Wedstrijden!AX2206="Nee",0,IF(Wedstrijden!AX2206="Ja",1,""))</f>
        <v/>
      </c>
      <c r="J2041" s="44" t="str">
        <f>IF(Wedstrijden!BA2206&lt;&gt;"",Wedstrijden!BA2206,"")</f>
        <v/>
      </c>
      <c r="W2041" s="45"/>
      <c r="AE2041" s="45"/>
      <c r="AN2041" s="45"/>
      <c r="AU2041" s="45"/>
      <c r="BA2041" s="45"/>
      <c r="BE2041" s="45"/>
      <c r="BJ2041" s="44" t="str">
        <f>IF(COUNTA(Wedstrijden!I2206:S2206)&lt;&gt;0,1,"")</f>
        <v/>
      </c>
      <c r="BK2041" s="44" t="str">
        <f t="shared" si="186"/>
        <v/>
      </c>
      <c r="BL2041" s="44" t="str">
        <f>IF(Wedstrijden!I2206="x","AA","")</f>
        <v/>
      </c>
      <c r="BM2041" s="44" t="str">
        <f>IF(Wedstrijden!J2206="x","A","")</f>
        <v/>
      </c>
      <c r="BN2041" s="44" t="str">
        <f>IF(Wedstrijden!K2206="x","B1","")</f>
        <v/>
      </c>
      <c r="BO2041" s="44" t="str">
        <f>IF(Wedstrijden!L2206="x","BB","")</f>
        <v/>
      </c>
      <c r="BP2041" s="44" t="str">
        <f>IF(Wedstrijden!M2206="x","B","")</f>
        <v/>
      </c>
      <c r="BQ2041" s="44" t="str">
        <f>IF(Wedstrijden!N2206="x","L1","")</f>
        <v/>
      </c>
      <c r="BR2041" s="44" t="str">
        <f>IF(Wedstrijden!O2206="x","L2","")</f>
        <v/>
      </c>
      <c r="BS2041" s="44" t="str">
        <f>IF(Wedstrijden!P2206="x","M1","")</f>
        <v/>
      </c>
      <c r="BT2041" s="44" t="str">
        <f>IF(Wedstrijden!Q2206="x","M2","")</f>
        <v/>
      </c>
      <c r="BU2041" s="44" t="str">
        <f>IF(Wedstrijden!R2206="x","Z1","")</f>
        <v/>
      </c>
      <c r="BV2041" s="44" t="str">
        <f>IF(Wedstrijden!S2206="x","Z2","")</f>
        <v/>
      </c>
      <c r="BW2041" s="44" t="str">
        <f>IF(COUNTA(Wedstrijden!T2206:AB2206)&lt;&gt;0,1,"")</f>
        <v/>
      </c>
      <c r="BX2041" s="44" t="str">
        <f t="shared" si="187"/>
        <v/>
      </c>
      <c r="BY2041" s="44" t="str">
        <f>IF(Wedstrijden!T2206="x","BB","")</f>
        <v/>
      </c>
      <c r="BZ2041" s="44" t="str">
        <f>IF(Wedstrijden!U2206="x","B","")</f>
        <v/>
      </c>
      <c r="CA2041" s="44" t="str">
        <f>IF(Wedstrijden!V2206="x","L1","")</f>
        <v/>
      </c>
      <c r="CB2041" s="44" t="str">
        <f>IF(Wedstrijden!W2206="x","L2","")</f>
        <v/>
      </c>
      <c r="CC2041" s="44" t="str">
        <f>IF(Wedstrijden!X2206="x","M1","")</f>
        <v/>
      </c>
      <c r="CD2041" s="44" t="str">
        <f>IF(Wedstrijden!Y2206="x","M2","")</f>
        <v/>
      </c>
      <c r="CE2041" s="44" t="str">
        <f>IF(Wedstrijden!Z2206="x","Z1","")</f>
        <v/>
      </c>
      <c r="CF2041" s="44" t="str">
        <f>IF(Wedstrijden!AA2206="x","Z2","")</f>
        <v/>
      </c>
      <c r="CG2041" s="44" t="str">
        <f>IF(Wedstrijden!AB2206="x","ZZL","")</f>
        <v/>
      </c>
      <c r="CL2041" s="44" t="str">
        <f>IF(COUNTA(Wedstrijden!AC2206:AJ2206)&lt;&gt;0,2,"")</f>
        <v/>
      </c>
      <c r="CM2041" s="44" t="str">
        <f t="shared" si="188"/>
        <v/>
      </c>
      <c r="CN2041" s="44" t="str">
        <f>IF(Wedstrijden!AC2206="x","AA","")</f>
        <v/>
      </c>
      <c r="CO2041" s="44" t="str">
        <f>IF(Wedstrijden!AD2206="x","A","")</f>
        <v/>
      </c>
      <c r="CP2041" s="44" t="str">
        <f>IF(Wedstrijden!AE2206="x","BB","")</f>
        <v/>
      </c>
      <c r="CQ2041" s="44" t="str">
        <f>IF(Wedstrijden!AF2206="x","B","")</f>
        <v/>
      </c>
      <c r="CR2041" s="44" t="str">
        <f>IF(Wedstrijden!AG2206="x","L","")</f>
        <v/>
      </c>
      <c r="CS2041" s="44" t="str">
        <f>IF(Wedstrijden!AH2206="x","M","")</f>
        <v/>
      </c>
      <c r="CT2041" s="44" t="str">
        <f>IF(Wedstrijden!AI2206="x","Z","")</f>
        <v/>
      </c>
      <c r="CU2041" s="44" t="str">
        <f>IF(Wedstrijden!AJ2206="x","ZZ","")</f>
        <v/>
      </c>
      <c r="CV2041" s="44" t="str">
        <f>IF(COUNTA(Wedstrijden!AK2206:AQ2206)&lt;&gt;0,2,"")</f>
        <v/>
      </c>
      <c r="CW2041" s="44" t="str">
        <f t="shared" si="189"/>
        <v/>
      </c>
      <c r="CX2041" s="44" t="str">
        <f>IF(Wedstrijden!AK2206="x","BB","")</f>
        <v/>
      </c>
      <c r="CY2041" s="44" t="str">
        <f>IF(Wedstrijden!AL2206="x","B","")</f>
        <v/>
      </c>
      <c r="CZ2041" s="44" t="str">
        <f>IF(Wedstrijden!AM2206="x","L","")</f>
        <v/>
      </c>
      <c r="DA2041" s="44" t="str">
        <f>IF(Wedstrijden!AN2206="x","M","")</f>
        <v/>
      </c>
      <c r="DB2041" s="44" t="str">
        <f>IF(Wedstrijden!AO2206="x","Z","")</f>
        <v/>
      </c>
      <c r="DC2041" s="44" t="str">
        <f>IF(Wedstrijden!AP2206="x","ZZ","")</f>
        <v/>
      </c>
      <c r="DD2041" s="44" t="str">
        <f>IF(Wedstrijden!AQ2206="x","1.40","")</f>
        <v/>
      </c>
      <c r="DE2041" s="44" t="str">
        <f>IF(COUNTA(Wedstrijden!AR2206:AT2206)&lt;&gt;0,6,"")</f>
        <v/>
      </c>
      <c r="DF2041" s="44" t="str">
        <f t="shared" si="190"/>
        <v/>
      </c>
      <c r="DG2041" s="44" t="str">
        <f>IF(Wedstrijden!AR2206="x","L","")</f>
        <v/>
      </c>
      <c r="DH2041" s="44" t="str">
        <f>IF(Wedstrijden!AS2206="x","M","")</f>
        <v/>
      </c>
      <c r="DI2041" s="44" t="str">
        <f>IF(Wedstrijden!AT2206="x","Z","")</f>
        <v/>
      </c>
      <c r="DJ2041" s="44" t="str">
        <f>IF(COUNTA(Wedstrijden!AU2206:AW2206)&lt;&gt;0,6,"")</f>
        <v/>
      </c>
      <c r="DK2041" s="44" t="str">
        <f t="shared" si="191"/>
        <v/>
      </c>
      <c r="DL2041" s="44" t="str">
        <f>IF(Wedstrijden!AU2206="x","L","")</f>
        <v/>
      </c>
      <c r="DM2041" s="44" t="str">
        <f>IF(Wedstrijden!AV2206="x","M","")</f>
        <v/>
      </c>
      <c r="DN2041" s="44" t="str">
        <f>IF(Wedstrijden!AW2206="x","Z","")</f>
        <v/>
      </c>
    </row>
    <row r="2042" spans="1:118" ht="15">
      <c r="A2042" s="48" t="e">
        <f>Wedstrijden!#REF!</f>
        <v>#REF!</v>
      </c>
      <c r="B2042" s="44" t="str">
        <f>IFERROR(VLOOKUP(Wedstrijden!E2207,Wedstrijdlocaties!$B$2:$E$499,2,FALSE),"")</f>
        <v/>
      </c>
      <c r="C2042" s="44" t="str">
        <f>Wedstrijden!F2207</f>
        <v/>
      </c>
      <c r="D2042" s="44" t="str">
        <f>IFERROR(VLOOKUP(Wedstrijden!G2207,Organisaties!$B$2:$C$501,2,FALSE),"")</f>
        <v/>
      </c>
      <c r="E2042" s="44" t="str">
        <f>IFERROR(VLOOKUP(Wedstrijden!G2207,Organisaties!$B$2:$F$501,5,FALSE),"")</f>
        <v/>
      </c>
      <c r="F2042" s="44" t="str">
        <f>IF(Wedstrijden!BC2207&lt;&gt;"",Wedstrijden!BC2207,"")</f>
        <v/>
      </c>
      <c r="G2042" s="44">
        <f>IF(Wedstrijden!AY2207="Indoor",1,0)</f>
        <v>0</v>
      </c>
      <c r="H2042" s="44">
        <f>Wedstrijden!AZ2207</f>
        <v>0</v>
      </c>
      <c r="I2042" s="44" t="str">
        <f>IF(Wedstrijden!AX2207="Nee",0,IF(Wedstrijden!AX2207="Ja",1,""))</f>
        <v/>
      </c>
      <c r="J2042" s="44" t="str">
        <f>IF(Wedstrijden!BA2207&lt;&gt;"",Wedstrijden!BA2207,"")</f>
        <v/>
      </c>
      <c r="W2042" s="45"/>
      <c r="AE2042" s="45"/>
      <c r="AN2042" s="45"/>
      <c r="AU2042" s="45"/>
      <c r="BA2042" s="45"/>
      <c r="BE2042" s="45"/>
      <c r="BJ2042" s="44" t="str">
        <f>IF(COUNTA(Wedstrijden!I2207:S2207)&lt;&gt;0,1,"")</f>
        <v/>
      </c>
      <c r="BK2042" s="44" t="str">
        <f t="shared" si="186"/>
        <v/>
      </c>
      <c r="BL2042" s="44" t="str">
        <f>IF(Wedstrijden!I2207="x","AA","")</f>
        <v/>
      </c>
      <c r="BM2042" s="44" t="str">
        <f>IF(Wedstrijden!J2207="x","A","")</f>
        <v/>
      </c>
      <c r="BN2042" s="44" t="str">
        <f>IF(Wedstrijden!K2207="x","B1","")</f>
        <v/>
      </c>
      <c r="BO2042" s="44" t="str">
        <f>IF(Wedstrijden!L2207="x","BB","")</f>
        <v/>
      </c>
      <c r="BP2042" s="44" t="str">
        <f>IF(Wedstrijden!M2207="x","B","")</f>
        <v/>
      </c>
      <c r="BQ2042" s="44" t="str">
        <f>IF(Wedstrijden!N2207="x","L1","")</f>
        <v/>
      </c>
      <c r="BR2042" s="44" t="str">
        <f>IF(Wedstrijden!O2207="x","L2","")</f>
        <v/>
      </c>
      <c r="BS2042" s="44" t="str">
        <f>IF(Wedstrijden!P2207="x","M1","")</f>
        <v/>
      </c>
      <c r="BT2042" s="44" t="str">
        <f>IF(Wedstrijden!Q2207="x","M2","")</f>
        <v/>
      </c>
      <c r="BU2042" s="44" t="str">
        <f>IF(Wedstrijden!R2207="x","Z1","")</f>
        <v/>
      </c>
      <c r="BV2042" s="44" t="str">
        <f>IF(Wedstrijden!S2207="x","Z2","")</f>
        <v/>
      </c>
      <c r="BW2042" s="44" t="str">
        <f>IF(COUNTA(Wedstrijden!T2207:AB2207)&lt;&gt;0,1,"")</f>
        <v/>
      </c>
      <c r="BX2042" s="44" t="str">
        <f t="shared" si="187"/>
        <v/>
      </c>
      <c r="BY2042" s="44" t="str">
        <f>IF(Wedstrijden!T2207="x","BB","")</f>
        <v/>
      </c>
      <c r="BZ2042" s="44" t="str">
        <f>IF(Wedstrijden!U2207="x","B","")</f>
        <v/>
      </c>
      <c r="CA2042" s="44" t="str">
        <f>IF(Wedstrijden!V2207="x","L1","")</f>
        <v/>
      </c>
      <c r="CB2042" s="44" t="str">
        <f>IF(Wedstrijden!W2207="x","L2","")</f>
        <v/>
      </c>
      <c r="CC2042" s="44" t="str">
        <f>IF(Wedstrijden!X2207="x","M1","")</f>
        <v/>
      </c>
      <c r="CD2042" s="44" t="str">
        <f>IF(Wedstrijden!Y2207="x","M2","")</f>
        <v/>
      </c>
      <c r="CE2042" s="44" t="str">
        <f>IF(Wedstrijden!Z2207="x","Z1","")</f>
        <v/>
      </c>
      <c r="CF2042" s="44" t="str">
        <f>IF(Wedstrijden!AA2207="x","Z2","")</f>
        <v/>
      </c>
      <c r="CG2042" s="44" t="str">
        <f>IF(Wedstrijden!AB2207="x","ZZL","")</f>
        <v/>
      </c>
      <c r="CL2042" s="44" t="str">
        <f>IF(COUNTA(Wedstrijden!AC2207:AJ2207)&lt;&gt;0,2,"")</f>
        <v/>
      </c>
      <c r="CM2042" s="44" t="str">
        <f t="shared" si="188"/>
        <v/>
      </c>
      <c r="CN2042" s="44" t="str">
        <f>IF(Wedstrijden!AC2207="x","AA","")</f>
        <v/>
      </c>
      <c r="CO2042" s="44" t="str">
        <f>IF(Wedstrijden!AD2207="x","A","")</f>
        <v/>
      </c>
      <c r="CP2042" s="44" t="str">
        <f>IF(Wedstrijden!AE2207="x","BB","")</f>
        <v/>
      </c>
      <c r="CQ2042" s="44" t="str">
        <f>IF(Wedstrijden!AF2207="x","B","")</f>
        <v/>
      </c>
      <c r="CR2042" s="44" t="str">
        <f>IF(Wedstrijden!AG2207="x","L","")</f>
        <v/>
      </c>
      <c r="CS2042" s="44" t="str">
        <f>IF(Wedstrijden!AH2207="x","M","")</f>
        <v/>
      </c>
      <c r="CT2042" s="44" t="str">
        <f>IF(Wedstrijden!AI2207="x","Z","")</f>
        <v/>
      </c>
      <c r="CU2042" s="44" t="str">
        <f>IF(Wedstrijden!AJ2207="x","ZZ","")</f>
        <v/>
      </c>
      <c r="CV2042" s="44" t="str">
        <f>IF(COUNTA(Wedstrijden!AK2207:AQ2207)&lt;&gt;0,2,"")</f>
        <v/>
      </c>
      <c r="CW2042" s="44" t="str">
        <f t="shared" si="189"/>
        <v/>
      </c>
      <c r="CX2042" s="44" t="str">
        <f>IF(Wedstrijden!AK2207="x","BB","")</f>
        <v/>
      </c>
      <c r="CY2042" s="44" t="str">
        <f>IF(Wedstrijden!AL2207="x","B","")</f>
        <v/>
      </c>
      <c r="CZ2042" s="44" t="str">
        <f>IF(Wedstrijden!AM2207="x","L","")</f>
        <v/>
      </c>
      <c r="DA2042" s="44" t="str">
        <f>IF(Wedstrijden!AN2207="x","M","")</f>
        <v/>
      </c>
      <c r="DB2042" s="44" t="str">
        <f>IF(Wedstrijden!AO2207="x","Z","")</f>
        <v/>
      </c>
      <c r="DC2042" s="44" t="str">
        <f>IF(Wedstrijden!AP2207="x","ZZ","")</f>
        <v/>
      </c>
      <c r="DD2042" s="44" t="str">
        <f>IF(Wedstrijden!AQ2207="x","1.40","")</f>
        <v/>
      </c>
      <c r="DE2042" s="44" t="str">
        <f>IF(COUNTA(Wedstrijden!AR2207:AT2207)&lt;&gt;0,6,"")</f>
        <v/>
      </c>
      <c r="DF2042" s="44" t="str">
        <f t="shared" si="190"/>
        <v/>
      </c>
      <c r="DG2042" s="44" t="str">
        <f>IF(Wedstrijden!AR2207="x","L","")</f>
        <v/>
      </c>
      <c r="DH2042" s="44" t="str">
        <f>IF(Wedstrijden!AS2207="x","M","")</f>
        <v/>
      </c>
      <c r="DI2042" s="44" t="str">
        <f>IF(Wedstrijden!AT2207="x","Z","")</f>
        <v/>
      </c>
      <c r="DJ2042" s="44" t="str">
        <f>IF(COUNTA(Wedstrijden!AU2207:AW2207)&lt;&gt;0,6,"")</f>
        <v/>
      </c>
      <c r="DK2042" s="44" t="str">
        <f t="shared" si="191"/>
        <v/>
      </c>
      <c r="DL2042" s="44" t="str">
        <f>IF(Wedstrijden!AU2207="x","L","")</f>
        <v/>
      </c>
      <c r="DM2042" s="44" t="str">
        <f>IF(Wedstrijden!AV2207="x","M","")</f>
        <v/>
      </c>
      <c r="DN2042" s="44" t="str">
        <f>IF(Wedstrijden!AW2207="x","Z","")</f>
        <v/>
      </c>
    </row>
    <row r="2043" spans="1:118" ht="15">
      <c r="A2043" s="48" t="e">
        <f>Wedstrijden!#REF!</f>
        <v>#REF!</v>
      </c>
      <c r="B2043" s="44" t="str">
        <f>IFERROR(VLOOKUP(Wedstrijden!E2208,Wedstrijdlocaties!$B$2:$E$499,2,FALSE),"")</f>
        <v/>
      </c>
      <c r="C2043" s="44" t="str">
        <f>Wedstrijden!F2208</f>
        <v/>
      </c>
      <c r="D2043" s="44" t="str">
        <f>IFERROR(VLOOKUP(Wedstrijden!G2208,Organisaties!$B$2:$C$501,2,FALSE),"")</f>
        <v/>
      </c>
      <c r="E2043" s="44" t="str">
        <f>IFERROR(VLOOKUP(Wedstrijden!G2208,Organisaties!$B$2:$F$501,5,FALSE),"")</f>
        <v/>
      </c>
      <c r="F2043" s="44" t="str">
        <f>IF(Wedstrijden!BC2208&lt;&gt;"",Wedstrijden!BC2208,"")</f>
        <v/>
      </c>
      <c r="G2043" s="44">
        <f>IF(Wedstrijden!AY2208="Indoor",1,0)</f>
        <v>0</v>
      </c>
      <c r="H2043" s="44">
        <f>Wedstrijden!AZ2208</f>
        <v>0</v>
      </c>
      <c r="I2043" s="44" t="str">
        <f>IF(Wedstrijden!AX2208="Nee",0,IF(Wedstrijden!AX2208="Ja",1,""))</f>
        <v/>
      </c>
      <c r="J2043" s="44" t="str">
        <f>IF(Wedstrijden!BA2208&lt;&gt;"",Wedstrijden!BA2208,"")</f>
        <v/>
      </c>
      <c r="W2043" s="45"/>
      <c r="AE2043" s="45"/>
      <c r="AN2043" s="45"/>
      <c r="AU2043" s="45"/>
      <c r="BA2043" s="45"/>
      <c r="BE2043" s="45"/>
      <c r="BJ2043" s="44" t="str">
        <f>IF(COUNTA(Wedstrijden!I2208:S2208)&lt;&gt;0,1,"")</f>
        <v/>
      </c>
      <c r="BK2043" s="44" t="str">
        <f t="shared" si="186"/>
        <v/>
      </c>
      <c r="BL2043" s="44" t="str">
        <f>IF(Wedstrijden!I2208="x","AA","")</f>
        <v/>
      </c>
      <c r="BM2043" s="44" t="str">
        <f>IF(Wedstrijden!J2208="x","A","")</f>
        <v/>
      </c>
      <c r="BN2043" s="44" t="str">
        <f>IF(Wedstrijden!K2208="x","B1","")</f>
        <v/>
      </c>
      <c r="BO2043" s="44" t="str">
        <f>IF(Wedstrijden!L2208="x","BB","")</f>
        <v/>
      </c>
      <c r="BP2043" s="44" t="str">
        <f>IF(Wedstrijden!M2208="x","B","")</f>
        <v/>
      </c>
      <c r="BQ2043" s="44" t="str">
        <f>IF(Wedstrijden!N2208="x","L1","")</f>
        <v/>
      </c>
      <c r="BR2043" s="44" t="str">
        <f>IF(Wedstrijden!O2208="x","L2","")</f>
        <v/>
      </c>
      <c r="BS2043" s="44" t="str">
        <f>IF(Wedstrijden!P2208="x","M1","")</f>
        <v/>
      </c>
      <c r="BT2043" s="44" t="str">
        <f>IF(Wedstrijden!Q2208="x","M2","")</f>
        <v/>
      </c>
      <c r="BU2043" s="44" t="str">
        <f>IF(Wedstrijden!R2208="x","Z1","")</f>
        <v/>
      </c>
      <c r="BV2043" s="44" t="str">
        <f>IF(Wedstrijden!S2208="x","Z2","")</f>
        <v/>
      </c>
      <c r="BW2043" s="44" t="str">
        <f>IF(COUNTA(Wedstrijden!T2208:AB2208)&lt;&gt;0,1,"")</f>
        <v/>
      </c>
      <c r="BX2043" s="44" t="str">
        <f t="shared" si="187"/>
        <v/>
      </c>
      <c r="BY2043" s="44" t="str">
        <f>IF(Wedstrijden!T2208="x","BB","")</f>
        <v/>
      </c>
      <c r="BZ2043" s="44" t="str">
        <f>IF(Wedstrijden!U2208="x","B","")</f>
        <v/>
      </c>
      <c r="CA2043" s="44" t="str">
        <f>IF(Wedstrijden!V2208="x","L1","")</f>
        <v/>
      </c>
      <c r="CB2043" s="44" t="str">
        <f>IF(Wedstrijden!W2208="x","L2","")</f>
        <v/>
      </c>
      <c r="CC2043" s="44" t="str">
        <f>IF(Wedstrijden!X2208="x","M1","")</f>
        <v/>
      </c>
      <c r="CD2043" s="44" t="str">
        <f>IF(Wedstrijden!Y2208="x","M2","")</f>
        <v/>
      </c>
      <c r="CE2043" s="44" t="str">
        <f>IF(Wedstrijden!Z2208="x","Z1","")</f>
        <v/>
      </c>
      <c r="CF2043" s="44" t="str">
        <f>IF(Wedstrijden!AA2208="x","Z2","")</f>
        <v/>
      </c>
      <c r="CG2043" s="44" t="str">
        <f>IF(Wedstrijden!AB2208="x","ZZL","")</f>
        <v/>
      </c>
      <c r="CL2043" s="44" t="str">
        <f>IF(COUNTA(Wedstrijden!AC2208:AJ2208)&lt;&gt;0,2,"")</f>
        <v/>
      </c>
      <c r="CM2043" s="44" t="str">
        <f t="shared" si="188"/>
        <v/>
      </c>
      <c r="CN2043" s="44" t="str">
        <f>IF(Wedstrijden!AC2208="x","AA","")</f>
        <v/>
      </c>
      <c r="CO2043" s="44" t="str">
        <f>IF(Wedstrijden!AD2208="x","A","")</f>
        <v/>
      </c>
      <c r="CP2043" s="44" t="str">
        <f>IF(Wedstrijden!AE2208="x","BB","")</f>
        <v/>
      </c>
      <c r="CQ2043" s="44" t="str">
        <f>IF(Wedstrijden!AF2208="x","B","")</f>
        <v/>
      </c>
      <c r="CR2043" s="44" t="str">
        <f>IF(Wedstrijden!AG2208="x","L","")</f>
        <v/>
      </c>
      <c r="CS2043" s="44" t="str">
        <f>IF(Wedstrijden!AH2208="x","M","")</f>
        <v/>
      </c>
      <c r="CT2043" s="44" t="str">
        <f>IF(Wedstrijden!AI2208="x","Z","")</f>
        <v/>
      </c>
      <c r="CU2043" s="44" t="str">
        <f>IF(Wedstrijden!AJ2208="x","ZZ","")</f>
        <v/>
      </c>
      <c r="CV2043" s="44" t="str">
        <f>IF(COUNTA(Wedstrijden!AK2208:AQ2208)&lt;&gt;0,2,"")</f>
        <v/>
      </c>
      <c r="CW2043" s="44" t="str">
        <f t="shared" si="189"/>
        <v/>
      </c>
      <c r="CX2043" s="44" t="str">
        <f>IF(Wedstrijden!AK2208="x","BB","")</f>
        <v/>
      </c>
      <c r="CY2043" s="44" t="str">
        <f>IF(Wedstrijden!AL2208="x","B","")</f>
        <v/>
      </c>
      <c r="CZ2043" s="44" t="str">
        <f>IF(Wedstrijden!AM2208="x","L","")</f>
        <v/>
      </c>
      <c r="DA2043" s="44" t="str">
        <f>IF(Wedstrijden!AN2208="x","M","")</f>
        <v/>
      </c>
      <c r="DB2043" s="44" t="str">
        <f>IF(Wedstrijden!AO2208="x","Z","")</f>
        <v/>
      </c>
      <c r="DC2043" s="44" t="str">
        <f>IF(Wedstrijden!AP2208="x","ZZ","")</f>
        <v/>
      </c>
      <c r="DD2043" s="44" t="str">
        <f>IF(Wedstrijden!AQ2208="x","1.40","")</f>
        <v/>
      </c>
      <c r="DE2043" s="44" t="str">
        <f>IF(COUNTA(Wedstrijden!AR2208:AT2208)&lt;&gt;0,6,"")</f>
        <v/>
      </c>
      <c r="DF2043" s="44" t="str">
        <f t="shared" si="190"/>
        <v/>
      </c>
      <c r="DG2043" s="44" t="str">
        <f>IF(Wedstrijden!AR2208="x","L","")</f>
        <v/>
      </c>
      <c r="DH2043" s="44" t="str">
        <f>IF(Wedstrijden!AS2208="x","M","")</f>
        <v/>
      </c>
      <c r="DI2043" s="44" t="str">
        <f>IF(Wedstrijden!AT2208="x","Z","")</f>
        <v/>
      </c>
      <c r="DJ2043" s="44" t="str">
        <f>IF(COUNTA(Wedstrijden!AU2208:AW2208)&lt;&gt;0,6,"")</f>
        <v/>
      </c>
      <c r="DK2043" s="44" t="str">
        <f t="shared" si="191"/>
        <v/>
      </c>
      <c r="DL2043" s="44" t="str">
        <f>IF(Wedstrijden!AU2208="x","L","")</f>
        <v/>
      </c>
      <c r="DM2043" s="44" t="str">
        <f>IF(Wedstrijden!AV2208="x","M","")</f>
        <v/>
      </c>
      <c r="DN2043" s="44" t="str">
        <f>IF(Wedstrijden!AW2208="x","Z","")</f>
        <v/>
      </c>
    </row>
    <row r="2044" spans="1:118" ht="15">
      <c r="A2044" s="48" t="e">
        <f>Wedstrijden!#REF!</f>
        <v>#REF!</v>
      </c>
      <c r="B2044" s="44" t="str">
        <f>IFERROR(VLOOKUP(Wedstrijden!E2209,Wedstrijdlocaties!$B$2:$E$499,2,FALSE),"")</f>
        <v/>
      </c>
      <c r="C2044" s="44" t="str">
        <f>Wedstrijden!F2209</f>
        <v/>
      </c>
      <c r="D2044" s="44" t="str">
        <f>IFERROR(VLOOKUP(Wedstrijden!G2209,Organisaties!$B$2:$C$501,2,FALSE),"")</f>
        <v/>
      </c>
      <c r="E2044" s="44" t="str">
        <f>IFERROR(VLOOKUP(Wedstrijden!G2209,Organisaties!$B$2:$F$501,5,FALSE),"")</f>
        <v/>
      </c>
      <c r="F2044" s="44" t="str">
        <f>IF(Wedstrijden!BC2209&lt;&gt;"",Wedstrijden!BC2209,"")</f>
        <v/>
      </c>
      <c r="G2044" s="44">
        <f>IF(Wedstrijden!AY2209="Indoor",1,0)</f>
        <v>0</v>
      </c>
      <c r="H2044" s="44">
        <f>Wedstrijden!AZ2209</f>
        <v>0</v>
      </c>
      <c r="I2044" s="44" t="str">
        <f>IF(Wedstrijden!AX2209="Nee",0,IF(Wedstrijden!AX2209="Ja",1,""))</f>
        <v/>
      </c>
      <c r="J2044" s="44" t="str">
        <f>IF(Wedstrijden!BA2209&lt;&gt;"",Wedstrijden!BA2209,"")</f>
        <v/>
      </c>
      <c r="W2044" s="45"/>
      <c r="AE2044" s="45"/>
      <c r="AN2044" s="45"/>
      <c r="AU2044" s="45"/>
      <c r="BA2044" s="45"/>
      <c r="BE2044" s="45"/>
      <c r="BJ2044" s="44" t="str">
        <f>IF(COUNTA(Wedstrijden!I2209:S2209)&lt;&gt;0,1,"")</f>
        <v/>
      </c>
      <c r="BK2044" s="44" t="str">
        <f t="shared" si="186"/>
        <v/>
      </c>
      <c r="BL2044" s="44" t="str">
        <f>IF(Wedstrijden!I2209="x","AA","")</f>
        <v/>
      </c>
      <c r="BM2044" s="44" t="str">
        <f>IF(Wedstrijden!J2209="x","A","")</f>
        <v/>
      </c>
      <c r="BN2044" s="44" t="str">
        <f>IF(Wedstrijden!K2209="x","B1","")</f>
        <v/>
      </c>
      <c r="BO2044" s="44" t="str">
        <f>IF(Wedstrijden!L2209="x","BB","")</f>
        <v/>
      </c>
      <c r="BP2044" s="44" t="str">
        <f>IF(Wedstrijden!M2209="x","B","")</f>
        <v/>
      </c>
      <c r="BQ2044" s="44" t="str">
        <f>IF(Wedstrijden!N2209="x","L1","")</f>
        <v/>
      </c>
      <c r="BR2044" s="44" t="str">
        <f>IF(Wedstrijden!O2209="x","L2","")</f>
        <v/>
      </c>
      <c r="BS2044" s="44" t="str">
        <f>IF(Wedstrijden!P2209="x","M1","")</f>
        <v/>
      </c>
      <c r="BT2044" s="44" t="str">
        <f>IF(Wedstrijden!Q2209="x","M2","")</f>
        <v/>
      </c>
      <c r="BU2044" s="44" t="str">
        <f>IF(Wedstrijden!R2209="x","Z1","")</f>
        <v/>
      </c>
      <c r="BV2044" s="44" t="str">
        <f>IF(Wedstrijden!S2209="x","Z2","")</f>
        <v/>
      </c>
      <c r="BW2044" s="44" t="str">
        <f>IF(COUNTA(Wedstrijden!T2209:AB2209)&lt;&gt;0,1,"")</f>
        <v/>
      </c>
      <c r="BX2044" s="44" t="str">
        <f t="shared" si="187"/>
        <v/>
      </c>
      <c r="BY2044" s="44" t="str">
        <f>IF(Wedstrijden!T2209="x","BB","")</f>
        <v/>
      </c>
      <c r="BZ2044" s="44" t="str">
        <f>IF(Wedstrijden!U2209="x","B","")</f>
        <v/>
      </c>
      <c r="CA2044" s="44" t="str">
        <f>IF(Wedstrijden!V2209="x","L1","")</f>
        <v/>
      </c>
      <c r="CB2044" s="44" t="str">
        <f>IF(Wedstrijden!W2209="x","L2","")</f>
        <v/>
      </c>
      <c r="CC2044" s="44" t="str">
        <f>IF(Wedstrijden!X2209="x","M1","")</f>
        <v/>
      </c>
      <c r="CD2044" s="44" t="str">
        <f>IF(Wedstrijden!Y2209="x","M2","")</f>
        <v/>
      </c>
      <c r="CE2044" s="44" t="str">
        <f>IF(Wedstrijden!Z2209="x","Z1","")</f>
        <v/>
      </c>
      <c r="CF2044" s="44" t="str">
        <f>IF(Wedstrijden!AA2209="x","Z2","")</f>
        <v/>
      </c>
      <c r="CG2044" s="44" t="str">
        <f>IF(Wedstrijden!AB2209="x","ZZL","")</f>
        <v/>
      </c>
      <c r="CL2044" s="44" t="str">
        <f>IF(COUNTA(Wedstrijden!AC2209:AJ2209)&lt;&gt;0,2,"")</f>
        <v/>
      </c>
      <c r="CM2044" s="44" t="str">
        <f t="shared" si="188"/>
        <v/>
      </c>
      <c r="CN2044" s="44" t="str">
        <f>IF(Wedstrijden!AC2209="x","AA","")</f>
        <v/>
      </c>
      <c r="CO2044" s="44" t="str">
        <f>IF(Wedstrijden!AD2209="x","A","")</f>
        <v/>
      </c>
      <c r="CP2044" s="44" t="str">
        <f>IF(Wedstrijden!AE2209="x","BB","")</f>
        <v/>
      </c>
      <c r="CQ2044" s="44" t="str">
        <f>IF(Wedstrijden!AF2209="x","B","")</f>
        <v/>
      </c>
      <c r="CR2044" s="44" t="str">
        <f>IF(Wedstrijden!AG2209="x","L","")</f>
        <v/>
      </c>
      <c r="CS2044" s="44" t="str">
        <f>IF(Wedstrijden!AH2209="x","M","")</f>
        <v/>
      </c>
      <c r="CT2044" s="44" t="str">
        <f>IF(Wedstrijden!AI2209="x","Z","")</f>
        <v/>
      </c>
      <c r="CU2044" s="44" t="str">
        <f>IF(Wedstrijden!AJ2209="x","ZZ","")</f>
        <v/>
      </c>
      <c r="CV2044" s="44" t="str">
        <f>IF(COUNTA(Wedstrijden!AK2209:AQ2209)&lt;&gt;0,2,"")</f>
        <v/>
      </c>
      <c r="CW2044" s="44" t="str">
        <f t="shared" si="189"/>
        <v/>
      </c>
      <c r="CX2044" s="44" t="str">
        <f>IF(Wedstrijden!AK2209="x","BB","")</f>
        <v/>
      </c>
      <c r="CY2044" s="44" t="str">
        <f>IF(Wedstrijden!AL2209="x","B","")</f>
        <v/>
      </c>
      <c r="CZ2044" s="44" t="str">
        <f>IF(Wedstrijden!AM2209="x","L","")</f>
        <v/>
      </c>
      <c r="DA2044" s="44" t="str">
        <f>IF(Wedstrijden!AN2209="x","M","")</f>
        <v/>
      </c>
      <c r="DB2044" s="44" t="str">
        <f>IF(Wedstrijden!AO2209="x","Z","")</f>
        <v/>
      </c>
      <c r="DC2044" s="44" t="str">
        <f>IF(Wedstrijden!AP2209="x","ZZ","")</f>
        <v/>
      </c>
      <c r="DD2044" s="44" t="str">
        <f>IF(Wedstrijden!AQ2209="x","1.40","")</f>
        <v/>
      </c>
      <c r="DE2044" s="44" t="str">
        <f>IF(COUNTA(Wedstrijden!AR2209:AT2209)&lt;&gt;0,6,"")</f>
        <v/>
      </c>
      <c r="DF2044" s="44" t="str">
        <f t="shared" si="190"/>
        <v/>
      </c>
      <c r="DG2044" s="44" t="str">
        <f>IF(Wedstrijden!AR2209="x","L","")</f>
        <v/>
      </c>
      <c r="DH2044" s="44" t="str">
        <f>IF(Wedstrijden!AS2209="x","M","")</f>
        <v/>
      </c>
      <c r="DI2044" s="44" t="str">
        <f>IF(Wedstrijden!AT2209="x","Z","")</f>
        <v/>
      </c>
      <c r="DJ2044" s="44" t="str">
        <f>IF(COUNTA(Wedstrijden!AU2209:AW2209)&lt;&gt;0,6,"")</f>
        <v/>
      </c>
      <c r="DK2044" s="44" t="str">
        <f t="shared" si="191"/>
        <v/>
      </c>
      <c r="DL2044" s="44" t="str">
        <f>IF(Wedstrijden!AU2209="x","L","")</f>
        <v/>
      </c>
      <c r="DM2044" s="44" t="str">
        <f>IF(Wedstrijden!AV2209="x","M","")</f>
        <v/>
      </c>
      <c r="DN2044" s="44" t="str">
        <f>IF(Wedstrijden!AW2209="x","Z","")</f>
        <v/>
      </c>
    </row>
    <row r="2045" spans="1:118" ht="15">
      <c r="A2045" s="48" t="e">
        <f>Wedstrijden!#REF!</f>
        <v>#REF!</v>
      </c>
      <c r="B2045" s="44" t="str">
        <f>IFERROR(VLOOKUP(Wedstrijden!E2210,Wedstrijdlocaties!$B$2:$E$499,2,FALSE),"")</f>
        <v/>
      </c>
      <c r="C2045" s="44" t="str">
        <f>Wedstrijden!F2210</f>
        <v/>
      </c>
      <c r="D2045" s="44" t="str">
        <f>IFERROR(VLOOKUP(Wedstrijden!G2210,Organisaties!$B$2:$C$501,2,FALSE),"")</f>
        <v/>
      </c>
      <c r="E2045" s="44" t="str">
        <f>IFERROR(VLOOKUP(Wedstrijden!G2210,Organisaties!$B$2:$F$501,5,FALSE),"")</f>
        <v/>
      </c>
      <c r="F2045" s="44" t="str">
        <f>IF(Wedstrijden!BC2210&lt;&gt;"",Wedstrijden!BC2210,"")</f>
        <v/>
      </c>
      <c r="G2045" s="44">
        <f>IF(Wedstrijden!AY2210="Indoor",1,0)</f>
        <v>0</v>
      </c>
      <c r="H2045" s="44">
        <f>Wedstrijden!AZ2210</f>
        <v>0</v>
      </c>
      <c r="I2045" s="44" t="str">
        <f>IF(Wedstrijden!AX2210="Nee",0,IF(Wedstrijden!AX2210="Ja",1,""))</f>
        <v/>
      </c>
      <c r="J2045" s="44" t="str">
        <f>IF(Wedstrijden!BA2210&lt;&gt;"",Wedstrijden!BA2210,"")</f>
        <v/>
      </c>
      <c r="W2045" s="45"/>
      <c r="AE2045" s="45"/>
      <c r="AN2045" s="45"/>
      <c r="AU2045" s="45"/>
      <c r="BA2045" s="45"/>
      <c r="BE2045" s="45"/>
      <c r="BJ2045" s="44" t="str">
        <f>IF(COUNTA(Wedstrijden!I2210:S2210)&lt;&gt;0,1,"")</f>
        <v/>
      </c>
      <c r="BK2045" s="44" t="str">
        <f t="shared" si="186"/>
        <v/>
      </c>
      <c r="BL2045" s="44" t="str">
        <f>IF(Wedstrijden!I2210="x","AA","")</f>
        <v/>
      </c>
      <c r="BM2045" s="44" t="str">
        <f>IF(Wedstrijden!J2210="x","A","")</f>
        <v/>
      </c>
      <c r="BN2045" s="44" t="str">
        <f>IF(Wedstrijden!K2210="x","B1","")</f>
        <v/>
      </c>
      <c r="BO2045" s="44" t="str">
        <f>IF(Wedstrijden!L2210="x","BB","")</f>
        <v/>
      </c>
      <c r="BP2045" s="44" t="str">
        <f>IF(Wedstrijden!M2210="x","B","")</f>
        <v/>
      </c>
      <c r="BQ2045" s="44" t="str">
        <f>IF(Wedstrijden!N2210="x","L1","")</f>
        <v/>
      </c>
      <c r="BR2045" s="44" t="str">
        <f>IF(Wedstrijden!O2210="x","L2","")</f>
        <v/>
      </c>
      <c r="BS2045" s="44" t="str">
        <f>IF(Wedstrijden!P2210="x","M1","")</f>
        <v/>
      </c>
      <c r="BT2045" s="44" t="str">
        <f>IF(Wedstrijden!Q2210="x","M2","")</f>
        <v/>
      </c>
      <c r="BU2045" s="44" t="str">
        <f>IF(Wedstrijden!R2210="x","Z1","")</f>
        <v/>
      </c>
      <c r="BV2045" s="44" t="str">
        <f>IF(Wedstrijden!S2210="x","Z2","")</f>
        <v/>
      </c>
      <c r="BW2045" s="44" t="str">
        <f>IF(COUNTA(Wedstrijden!T2210:AB2210)&lt;&gt;0,1,"")</f>
        <v/>
      </c>
      <c r="BX2045" s="44" t="str">
        <f t="shared" si="187"/>
        <v/>
      </c>
      <c r="BY2045" s="44" t="str">
        <f>IF(Wedstrijden!T2210="x","BB","")</f>
        <v/>
      </c>
      <c r="BZ2045" s="44" t="str">
        <f>IF(Wedstrijden!U2210="x","B","")</f>
        <v/>
      </c>
      <c r="CA2045" s="44" t="str">
        <f>IF(Wedstrijden!V2210="x","L1","")</f>
        <v/>
      </c>
      <c r="CB2045" s="44" t="str">
        <f>IF(Wedstrijden!W2210="x","L2","")</f>
        <v/>
      </c>
      <c r="CC2045" s="44" t="str">
        <f>IF(Wedstrijden!X2210="x","M1","")</f>
        <v/>
      </c>
      <c r="CD2045" s="44" t="str">
        <f>IF(Wedstrijden!Y2210="x","M2","")</f>
        <v/>
      </c>
      <c r="CE2045" s="44" t="str">
        <f>IF(Wedstrijden!Z2210="x","Z1","")</f>
        <v/>
      </c>
      <c r="CF2045" s="44" t="str">
        <f>IF(Wedstrijden!AA2210="x","Z2","")</f>
        <v/>
      </c>
      <c r="CG2045" s="44" t="str">
        <f>IF(Wedstrijden!AB2210="x","ZZL","")</f>
        <v/>
      </c>
      <c r="CL2045" s="44" t="str">
        <f>IF(COUNTA(Wedstrijden!AC2210:AJ2210)&lt;&gt;0,2,"")</f>
        <v/>
      </c>
      <c r="CM2045" s="44" t="str">
        <f t="shared" si="188"/>
        <v/>
      </c>
      <c r="CN2045" s="44" t="str">
        <f>IF(Wedstrijden!AC2210="x","AA","")</f>
        <v/>
      </c>
      <c r="CO2045" s="44" t="str">
        <f>IF(Wedstrijden!AD2210="x","A","")</f>
        <v/>
      </c>
      <c r="CP2045" s="44" t="str">
        <f>IF(Wedstrijden!AE2210="x","BB","")</f>
        <v/>
      </c>
      <c r="CQ2045" s="44" t="str">
        <f>IF(Wedstrijden!AF2210="x","B","")</f>
        <v/>
      </c>
      <c r="CR2045" s="44" t="str">
        <f>IF(Wedstrijden!AG2210="x","L","")</f>
        <v/>
      </c>
      <c r="CS2045" s="44" t="str">
        <f>IF(Wedstrijden!AH2210="x","M","")</f>
        <v/>
      </c>
      <c r="CT2045" s="44" t="str">
        <f>IF(Wedstrijden!AI2210="x","Z","")</f>
        <v/>
      </c>
      <c r="CU2045" s="44" t="str">
        <f>IF(Wedstrijden!AJ2210="x","ZZ","")</f>
        <v/>
      </c>
      <c r="CV2045" s="44" t="str">
        <f>IF(COUNTA(Wedstrijden!AK2210:AQ2210)&lt;&gt;0,2,"")</f>
        <v/>
      </c>
      <c r="CW2045" s="44" t="str">
        <f t="shared" si="189"/>
        <v/>
      </c>
      <c r="CX2045" s="44" t="str">
        <f>IF(Wedstrijden!AK2210="x","BB","")</f>
        <v/>
      </c>
      <c r="CY2045" s="44" t="str">
        <f>IF(Wedstrijden!AL2210="x","B","")</f>
        <v/>
      </c>
      <c r="CZ2045" s="44" t="str">
        <f>IF(Wedstrijden!AM2210="x","L","")</f>
        <v/>
      </c>
      <c r="DA2045" s="44" t="str">
        <f>IF(Wedstrijden!AN2210="x","M","")</f>
        <v/>
      </c>
      <c r="DB2045" s="44" t="str">
        <f>IF(Wedstrijden!AO2210="x","Z","")</f>
        <v/>
      </c>
      <c r="DC2045" s="44" t="str">
        <f>IF(Wedstrijden!AP2210="x","ZZ","")</f>
        <v/>
      </c>
      <c r="DD2045" s="44" t="str">
        <f>IF(Wedstrijden!AQ2210="x","1.40","")</f>
        <v/>
      </c>
      <c r="DE2045" s="44" t="str">
        <f>IF(COUNTA(Wedstrijden!AR2210:AT2210)&lt;&gt;0,6,"")</f>
        <v/>
      </c>
      <c r="DF2045" s="44" t="str">
        <f t="shared" si="190"/>
        <v/>
      </c>
      <c r="DG2045" s="44" t="str">
        <f>IF(Wedstrijden!AR2210="x","L","")</f>
        <v/>
      </c>
      <c r="DH2045" s="44" t="str">
        <f>IF(Wedstrijden!AS2210="x","M","")</f>
        <v/>
      </c>
      <c r="DI2045" s="44" t="str">
        <f>IF(Wedstrijden!AT2210="x","Z","")</f>
        <v/>
      </c>
      <c r="DJ2045" s="44" t="str">
        <f>IF(COUNTA(Wedstrijden!AU2210:AW2210)&lt;&gt;0,6,"")</f>
        <v/>
      </c>
      <c r="DK2045" s="44" t="str">
        <f t="shared" si="191"/>
        <v/>
      </c>
      <c r="DL2045" s="44" t="str">
        <f>IF(Wedstrijden!AU2210="x","L","")</f>
        <v/>
      </c>
      <c r="DM2045" s="44" t="str">
        <f>IF(Wedstrijden!AV2210="x","M","")</f>
        <v/>
      </c>
      <c r="DN2045" s="44" t="str">
        <f>IF(Wedstrijden!AW2210="x","Z","")</f>
        <v/>
      </c>
    </row>
    <row r="2046" spans="1:118" ht="15">
      <c r="A2046" s="48" t="e">
        <f>Wedstrijden!#REF!</f>
        <v>#REF!</v>
      </c>
      <c r="B2046" s="44" t="str">
        <f>IFERROR(VLOOKUP(Wedstrijden!E2211,Wedstrijdlocaties!$B$2:$E$499,2,FALSE),"")</f>
        <v/>
      </c>
      <c r="C2046" s="44" t="str">
        <f>Wedstrijden!F2211</f>
        <v/>
      </c>
      <c r="D2046" s="44" t="str">
        <f>IFERROR(VLOOKUP(Wedstrijden!G2211,Organisaties!$B$2:$C$501,2,FALSE),"")</f>
        <v/>
      </c>
      <c r="E2046" s="44" t="str">
        <f>IFERROR(VLOOKUP(Wedstrijden!G2211,Organisaties!$B$2:$F$501,5,FALSE),"")</f>
        <v/>
      </c>
      <c r="F2046" s="44" t="str">
        <f>IF(Wedstrijden!BC2211&lt;&gt;"",Wedstrijden!BC2211,"")</f>
        <v/>
      </c>
      <c r="G2046" s="44">
        <f>IF(Wedstrijden!AY2211="Indoor",1,0)</f>
        <v>0</v>
      </c>
      <c r="H2046" s="44">
        <f>Wedstrijden!AZ2211</f>
        <v>0</v>
      </c>
      <c r="I2046" s="44" t="str">
        <f>IF(Wedstrijden!AX2211="Nee",0,IF(Wedstrijden!AX2211="Ja",1,""))</f>
        <v/>
      </c>
      <c r="J2046" s="44" t="str">
        <f>IF(Wedstrijden!BA2211&lt;&gt;"",Wedstrijden!BA2211,"")</f>
        <v/>
      </c>
      <c r="W2046" s="45"/>
      <c r="AE2046" s="45"/>
      <c r="AN2046" s="45"/>
      <c r="AU2046" s="45"/>
      <c r="BA2046" s="45"/>
      <c r="BE2046" s="45"/>
      <c r="BJ2046" s="44" t="str">
        <f>IF(COUNTA(Wedstrijden!I2211:S2211)&lt;&gt;0,1,"")</f>
        <v/>
      </c>
      <c r="BK2046" s="44" t="str">
        <f t="shared" si="186"/>
        <v/>
      </c>
      <c r="BL2046" s="44" t="str">
        <f>IF(Wedstrijden!I2211="x","AA","")</f>
        <v/>
      </c>
      <c r="BM2046" s="44" t="str">
        <f>IF(Wedstrijden!J2211="x","A","")</f>
        <v/>
      </c>
      <c r="BN2046" s="44" t="str">
        <f>IF(Wedstrijden!K2211="x","B1","")</f>
        <v/>
      </c>
      <c r="BO2046" s="44" t="str">
        <f>IF(Wedstrijden!L2211="x","BB","")</f>
        <v/>
      </c>
      <c r="BP2046" s="44" t="str">
        <f>IF(Wedstrijden!M2211="x","B","")</f>
        <v/>
      </c>
      <c r="BQ2046" s="44" t="str">
        <f>IF(Wedstrijden!N2211="x","L1","")</f>
        <v/>
      </c>
      <c r="BR2046" s="44" t="str">
        <f>IF(Wedstrijden!O2211="x","L2","")</f>
        <v/>
      </c>
      <c r="BS2046" s="44" t="str">
        <f>IF(Wedstrijden!P2211="x","M1","")</f>
        <v/>
      </c>
      <c r="BT2046" s="44" t="str">
        <f>IF(Wedstrijden!Q2211="x","M2","")</f>
        <v/>
      </c>
      <c r="BU2046" s="44" t="str">
        <f>IF(Wedstrijden!R2211="x","Z1","")</f>
        <v/>
      </c>
      <c r="BV2046" s="44" t="str">
        <f>IF(Wedstrijden!S2211="x","Z2","")</f>
        <v/>
      </c>
      <c r="BW2046" s="44" t="str">
        <f>IF(COUNTA(Wedstrijden!T2211:AB2211)&lt;&gt;0,1,"")</f>
        <v/>
      </c>
      <c r="BX2046" s="44" t="str">
        <f t="shared" si="187"/>
        <v/>
      </c>
      <c r="BY2046" s="44" t="str">
        <f>IF(Wedstrijden!T2211="x","BB","")</f>
        <v/>
      </c>
      <c r="BZ2046" s="44" t="str">
        <f>IF(Wedstrijden!U2211="x","B","")</f>
        <v/>
      </c>
      <c r="CA2046" s="44" t="str">
        <f>IF(Wedstrijden!V2211="x","L1","")</f>
        <v/>
      </c>
      <c r="CB2046" s="44" t="str">
        <f>IF(Wedstrijden!W2211="x","L2","")</f>
        <v/>
      </c>
      <c r="CC2046" s="44" t="str">
        <f>IF(Wedstrijden!X2211="x","M1","")</f>
        <v/>
      </c>
      <c r="CD2046" s="44" t="str">
        <f>IF(Wedstrijden!Y2211="x","M2","")</f>
        <v/>
      </c>
      <c r="CE2046" s="44" t="str">
        <f>IF(Wedstrijden!Z2211="x","Z1","")</f>
        <v/>
      </c>
      <c r="CF2046" s="44" t="str">
        <f>IF(Wedstrijden!AA2211="x","Z2","")</f>
        <v/>
      </c>
      <c r="CG2046" s="44" t="str">
        <f>IF(Wedstrijden!AB2211="x","ZZL","")</f>
        <v/>
      </c>
      <c r="CL2046" s="44" t="str">
        <f>IF(COUNTA(Wedstrijden!AC2211:AJ2211)&lt;&gt;0,2,"")</f>
        <v/>
      </c>
      <c r="CM2046" s="44" t="str">
        <f t="shared" si="188"/>
        <v/>
      </c>
      <c r="CN2046" s="44" t="str">
        <f>IF(Wedstrijden!AC2211="x","AA","")</f>
        <v/>
      </c>
      <c r="CO2046" s="44" t="str">
        <f>IF(Wedstrijden!AD2211="x","A","")</f>
        <v/>
      </c>
      <c r="CP2046" s="44" t="str">
        <f>IF(Wedstrijden!AE2211="x","BB","")</f>
        <v/>
      </c>
      <c r="CQ2046" s="44" t="str">
        <f>IF(Wedstrijden!AF2211="x","B","")</f>
        <v/>
      </c>
      <c r="CR2046" s="44" t="str">
        <f>IF(Wedstrijden!AG2211="x","L","")</f>
        <v/>
      </c>
      <c r="CS2046" s="44" t="str">
        <f>IF(Wedstrijden!AH2211="x","M","")</f>
        <v/>
      </c>
      <c r="CT2046" s="44" t="str">
        <f>IF(Wedstrijden!AI2211="x","Z","")</f>
        <v/>
      </c>
      <c r="CU2046" s="44" t="str">
        <f>IF(Wedstrijden!AJ2211="x","ZZ","")</f>
        <v/>
      </c>
      <c r="CV2046" s="44" t="str">
        <f>IF(COUNTA(Wedstrijden!AK2211:AQ2211)&lt;&gt;0,2,"")</f>
        <v/>
      </c>
      <c r="CW2046" s="44" t="str">
        <f t="shared" si="189"/>
        <v/>
      </c>
      <c r="CX2046" s="44" t="str">
        <f>IF(Wedstrijden!AK2211="x","BB","")</f>
        <v/>
      </c>
      <c r="CY2046" s="44" t="str">
        <f>IF(Wedstrijden!AL2211="x","B","")</f>
        <v/>
      </c>
      <c r="CZ2046" s="44" t="str">
        <f>IF(Wedstrijden!AM2211="x","L","")</f>
        <v/>
      </c>
      <c r="DA2046" s="44" t="str">
        <f>IF(Wedstrijden!AN2211="x","M","")</f>
        <v/>
      </c>
      <c r="DB2046" s="44" t="str">
        <f>IF(Wedstrijden!AO2211="x","Z","")</f>
        <v/>
      </c>
      <c r="DC2046" s="44" t="str">
        <f>IF(Wedstrijden!AP2211="x","ZZ","")</f>
        <v/>
      </c>
      <c r="DD2046" s="44" t="str">
        <f>IF(Wedstrijden!AQ2211="x","1.40","")</f>
        <v/>
      </c>
      <c r="DE2046" s="44" t="str">
        <f>IF(COUNTA(Wedstrijden!AR2211:AT2211)&lt;&gt;0,6,"")</f>
        <v/>
      </c>
      <c r="DF2046" s="44" t="str">
        <f t="shared" si="190"/>
        <v/>
      </c>
      <c r="DG2046" s="44" t="str">
        <f>IF(Wedstrijden!AR2211="x","L","")</f>
        <v/>
      </c>
      <c r="DH2046" s="44" t="str">
        <f>IF(Wedstrijden!AS2211="x","M","")</f>
        <v/>
      </c>
      <c r="DI2046" s="44" t="str">
        <f>IF(Wedstrijden!AT2211="x","Z","")</f>
        <v/>
      </c>
      <c r="DJ2046" s="44" t="str">
        <f>IF(COUNTA(Wedstrijden!AU2211:AW2211)&lt;&gt;0,6,"")</f>
        <v/>
      </c>
      <c r="DK2046" s="44" t="str">
        <f t="shared" si="191"/>
        <v/>
      </c>
      <c r="DL2046" s="44" t="str">
        <f>IF(Wedstrijden!AU2211="x","L","")</f>
        <v/>
      </c>
      <c r="DM2046" s="44" t="str">
        <f>IF(Wedstrijden!AV2211="x","M","")</f>
        <v/>
      </c>
      <c r="DN2046" s="44" t="str">
        <f>IF(Wedstrijden!AW2211="x","Z","")</f>
        <v/>
      </c>
    </row>
    <row r="2047" spans="1:118" ht="15">
      <c r="A2047" s="48" t="e">
        <f>Wedstrijden!#REF!</f>
        <v>#REF!</v>
      </c>
      <c r="B2047" s="44" t="str">
        <f>IFERROR(VLOOKUP(Wedstrijden!E2212,Wedstrijdlocaties!$B$2:$E$499,2,FALSE),"")</f>
        <v/>
      </c>
      <c r="C2047" s="44" t="str">
        <f>Wedstrijden!F2212</f>
        <v/>
      </c>
      <c r="D2047" s="44" t="str">
        <f>IFERROR(VLOOKUP(Wedstrijden!G2212,Organisaties!$B$2:$C$501,2,FALSE),"")</f>
        <v/>
      </c>
      <c r="E2047" s="44" t="str">
        <f>IFERROR(VLOOKUP(Wedstrijden!G2212,Organisaties!$B$2:$F$501,5,FALSE),"")</f>
        <v/>
      </c>
      <c r="F2047" s="44" t="str">
        <f>IF(Wedstrijden!BC2212&lt;&gt;"",Wedstrijden!BC2212,"")</f>
        <v/>
      </c>
      <c r="G2047" s="44">
        <f>IF(Wedstrijden!AY2212="Indoor",1,0)</f>
        <v>0</v>
      </c>
      <c r="H2047" s="44">
        <f>Wedstrijden!AZ2212</f>
        <v>0</v>
      </c>
      <c r="I2047" s="44" t="str">
        <f>IF(Wedstrijden!AX2212="Nee",0,IF(Wedstrijden!AX2212="Ja",1,""))</f>
        <v/>
      </c>
      <c r="J2047" s="44" t="str">
        <f>IF(Wedstrijden!BA2212&lt;&gt;"",Wedstrijden!BA2212,"")</f>
        <v/>
      </c>
      <c r="W2047" s="45"/>
      <c r="AE2047" s="45"/>
      <c r="AN2047" s="45"/>
      <c r="AU2047" s="45"/>
      <c r="BA2047" s="45"/>
      <c r="BE2047" s="45"/>
      <c r="BJ2047" s="44" t="str">
        <f>IF(COUNTA(Wedstrijden!I2212:S2212)&lt;&gt;0,1,"")</f>
        <v/>
      </c>
      <c r="BK2047" s="44" t="str">
        <f t="shared" si="186"/>
        <v/>
      </c>
      <c r="BL2047" s="44" t="str">
        <f>IF(Wedstrijden!I2212="x","AA","")</f>
        <v/>
      </c>
      <c r="BM2047" s="44" t="str">
        <f>IF(Wedstrijden!J2212="x","A","")</f>
        <v/>
      </c>
      <c r="BN2047" s="44" t="str">
        <f>IF(Wedstrijden!K2212="x","B1","")</f>
        <v/>
      </c>
      <c r="BO2047" s="44" t="str">
        <f>IF(Wedstrijden!L2212="x","BB","")</f>
        <v/>
      </c>
      <c r="BP2047" s="44" t="str">
        <f>IF(Wedstrijden!M2212="x","B","")</f>
        <v/>
      </c>
      <c r="BQ2047" s="44" t="str">
        <f>IF(Wedstrijden!N2212="x","L1","")</f>
        <v/>
      </c>
      <c r="BR2047" s="44" t="str">
        <f>IF(Wedstrijden!O2212="x","L2","")</f>
        <v/>
      </c>
      <c r="BS2047" s="44" t="str">
        <f>IF(Wedstrijden!P2212="x","M1","")</f>
        <v/>
      </c>
      <c r="BT2047" s="44" t="str">
        <f>IF(Wedstrijden!Q2212="x","M2","")</f>
        <v/>
      </c>
      <c r="BU2047" s="44" t="str">
        <f>IF(Wedstrijden!R2212="x","Z1","")</f>
        <v/>
      </c>
      <c r="BV2047" s="44" t="str">
        <f>IF(Wedstrijden!S2212="x","Z2","")</f>
        <v/>
      </c>
      <c r="BW2047" s="44" t="str">
        <f>IF(COUNTA(Wedstrijden!T2212:AB2212)&lt;&gt;0,1,"")</f>
        <v/>
      </c>
      <c r="BX2047" s="44" t="str">
        <f t="shared" si="187"/>
        <v/>
      </c>
      <c r="BY2047" s="44" t="str">
        <f>IF(Wedstrijden!T2212="x","BB","")</f>
        <v/>
      </c>
      <c r="BZ2047" s="44" t="str">
        <f>IF(Wedstrijden!U2212="x","B","")</f>
        <v/>
      </c>
      <c r="CA2047" s="44" t="str">
        <f>IF(Wedstrijden!V2212="x","L1","")</f>
        <v/>
      </c>
      <c r="CB2047" s="44" t="str">
        <f>IF(Wedstrijden!W2212="x","L2","")</f>
        <v/>
      </c>
      <c r="CC2047" s="44" t="str">
        <f>IF(Wedstrijden!X2212="x","M1","")</f>
        <v/>
      </c>
      <c r="CD2047" s="44" t="str">
        <f>IF(Wedstrijden!Y2212="x","M2","")</f>
        <v/>
      </c>
      <c r="CE2047" s="44" t="str">
        <f>IF(Wedstrijden!Z2212="x","Z1","")</f>
        <v/>
      </c>
      <c r="CF2047" s="44" t="str">
        <f>IF(Wedstrijden!AA2212="x","Z2","")</f>
        <v/>
      </c>
      <c r="CG2047" s="44" t="str">
        <f>IF(Wedstrijden!AB2212="x","ZZL","")</f>
        <v/>
      </c>
      <c r="CL2047" s="44" t="str">
        <f>IF(COUNTA(Wedstrijden!AC2212:AJ2212)&lt;&gt;0,2,"")</f>
        <v/>
      </c>
      <c r="CM2047" s="44" t="str">
        <f t="shared" si="188"/>
        <v/>
      </c>
      <c r="CN2047" s="44" t="str">
        <f>IF(Wedstrijden!AC2212="x","AA","")</f>
        <v/>
      </c>
      <c r="CO2047" s="44" t="str">
        <f>IF(Wedstrijden!AD2212="x","A","")</f>
        <v/>
      </c>
      <c r="CP2047" s="44" t="str">
        <f>IF(Wedstrijden!AE2212="x","BB","")</f>
        <v/>
      </c>
      <c r="CQ2047" s="44" t="str">
        <f>IF(Wedstrijden!AF2212="x","B","")</f>
        <v/>
      </c>
      <c r="CR2047" s="44" t="str">
        <f>IF(Wedstrijden!AG2212="x","L","")</f>
        <v/>
      </c>
      <c r="CS2047" s="44" t="str">
        <f>IF(Wedstrijden!AH2212="x","M","")</f>
        <v/>
      </c>
      <c r="CT2047" s="44" t="str">
        <f>IF(Wedstrijden!AI2212="x","Z","")</f>
        <v/>
      </c>
      <c r="CU2047" s="44" t="str">
        <f>IF(Wedstrijden!AJ2212="x","ZZ","")</f>
        <v/>
      </c>
      <c r="CV2047" s="44" t="str">
        <f>IF(COUNTA(Wedstrijden!AK2212:AQ2212)&lt;&gt;0,2,"")</f>
        <v/>
      </c>
      <c r="CW2047" s="44" t="str">
        <f t="shared" si="189"/>
        <v/>
      </c>
      <c r="CX2047" s="44" t="str">
        <f>IF(Wedstrijden!AK2212="x","BB","")</f>
        <v/>
      </c>
      <c r="CY2047" s="44" t="str">
        <f>IF(Wedstrijden!AL2212="x","B","")</f>
        <v/>
      </c>
      <c r="CZ2047" s="44" t="str">
        <f>IF(Wedstrijden!AM2212="x","L","")</f>
        <v/>
      </c>
      <c r="DA2047" s="44" t="str">
        <f>IF(Wedstrijden!AN2212="x","M","")</f>
        <v/>
      </c>
      <c r="DB2047" s="44" t="str">
        <f>IF(Wedstrijden!AO2212="x","Z","")</f>
        <v/>
      </c>
      <c r="DC2047" s="44" t="str">
        <f>IF(Wedstrijden!AP2212="x","ZZ","")</f>
        <v/>
      </c>
      <c r="DD2047" s="44" t="str">
        <f>IF(Wedstrijden!AQ2212="x","1.40","")</f>
        <v/>
      </c>
      <c r="DE2047" s="44" t="str">
        <f>IF(COUNTA(Wedstrijden!AR2212:AT2212)&lt;&gt;0,6,"")</f>
        <v/>
      </c>
      <c r="DF2047" s="44" t="str">
        <f t="shared" si="190"/>
        <v/>
      </c>
      <c r="DG2047" s="44" t="str">
        <f>IF(Wedstrijden!AR2212="x","L","")</f>
        <v/>
      </c>
      <c r="DH2047" s="44" t="str">
        <f>IF(Wedstrijden!AS2212="x","M","")</f>
        <v/>
      </c>
      <c r="DI2047" s="44" t="str">
        <f>IF(Wedstrijden!AT2212="x","Z","")</f>
        <v/>
      </c>
      <c r="DJ2047" s="44" t="str">
        <f>IF(COUNTA(Wedstrijden!AU2212:AW2212)&lt;&gt;0,6,"")</f>
        <v/>
      </c>
      <c r="DK2047" s="44" t="str">
        <f t="shared" si="191"/>
        <v/>
      </c>
      <c r="DL2047" s="44" t="str">
        <f>IF(Wedstrijden!AU2212="x","L","")</f>
        <v/>
      </c>
      <c r="DM2047" s="44" t="str">
        <f>IF(Wedstrijden!AV2212="x","M","")</f>
        <v/>
      </c>
      <c r="DN2047" s="44" t="str">
        <f>IF(Wedstrijden!AW2212="x","Z","")</f>
        <v/>
      </c>
    </row>
    <row r="2048" spans="1:118" ht="15">
      <c r="A2048" s="48" t="e">
        <f>Wedstrijden!#REF!</f>
        <v>#REF!</v>
      </c>
      <c r="B2048" s="44" t="str">
        <f>IFERROR(VLOOKUP(Wedstrijden!E2213,Wedstrijdlocaties!$B$2:$E$499,2,FALSE),"")</f>
        <v/>
      </c>
      <c r="C2048" s="44" t="str">
        <f>Wedstrijden!F2213</f>
        <v/>
      </c>
      <c r="D2048" s="44" t="str">
        <f>IFERROR(VLOOKUP(Wedstrijden!G2213,Organisaties!$B$2:$C$501,2,FALSE),"")</f>
        <v/>
      </c>
      <c r="E2048" s="44" t="str">
        <f>IFERROR(VLOOKUP(Wedstrijden!G2213,Organisaties!$B$2:$F$501,5,FALSE),"")</f>
        <v/>
      </c>
      <c r="F2048" s="44" t="str">
        <f>IF(Wedstrijden!BC2213&lt;&gt;"",Wedstrijden!BC2213,"")</f>
        <v/>
      </c>
      <c r="G2048" s="44">
        <f>IF(Wedstrijden!AY2213="Indoor",1,0)</f>
        <v>0</v>
      </c>
      <c r="H2048" s="44">
        <f>Wedstrijden!AZ2213</f>
        <v>0</v>
      </c>
      <c r="I2048" s="44" t="str">
        <f>IF(Wedstrijden!AX2213="Nee",0,IF(Wedstrijden!AX2213="Ja",1,""))</f>
        <v/>
      </c>
      <c r="J2048" s="44" t="str">
        <f>IF(Wedstrijden!BA2213&lt;&gt;"",Wedstrijden!BA2213,"")</f>
        <v/>
      </c>
      <c r="W2048" s="45"/>
      <c r="AE2048" s="45"/>
      <c r="AN2048" s="45"/>
      <c r="AU2048" s="45"/>
      <c r="BA2048" s="45"/>
      <c r="BE2048" s="45"/>
      <c r="BJ2048" s="44" t="str">
        <f>IF(COUNTA(Wedstrijden!I2213:S2213)&lt;&gt;0,1,"")</f>
        <v/>
      </c>
      <c r="BK2048" s="44" t="str">
        <f t="shared" si="186"/>
        <v/>
      </c>
      <c r="BL2048" s="44" t="str">
        <f>IF(Wedstrijden!I2213="x","AA","")</f>
        <v/>
      </c>
      <c r="BM2048" s="44" t="str">
        <f>IF(Wedstrijden!J2213="x","A","")</f>
        <v/>
      </c>
      <c r="BN2048" s="44" t="str">
        <f>IF(Wedstrijden!K2213="x","B1","")</f>
        <v/>
      </c>
      <c r="BO2048" s="44" t="str">
        <f>IF(Wedstrijden!L2213="x","BB","")</f>
        <v/>
      </c>
      <c r="BP2048" s="44" t="str">
        <f>IF(Wedstrijden!M2213="x","B","")</f>
        <v/>
      </c>
      <c r="BQ2048" s="44" t="str">
        <f>IF(Wedstrijden!N2213="x","L1","")</f>
        <v/>
      </c>
      <c r="BR2048" s="44" t="str">
        <f>IF(Wedstrijden!O2213="x","L2","")</f>
        <v/>
      </c>
      <c r="BS2048" s="44" t="str">
        <f>IF(Wedstrijden!P2213="x","M1","")</f>
        <v/>
      </c>
      <c r="BT2048" s="44" t="str">
        <f>IF(Wedstrijden!Q2213="x","M2","")</f>
        <v/>
      </c>
      <c r="BU2048" s="44" t="str">
        <f>IF(Wedstrijden!R2213="x","Z1","")</f>
        <v/>
      </c>
      <c r="BV2048" s="44" t="str">
        <f>IF(Wedstrijden!S2213="x","Z2","")</f>
        <v/>
      </c>
      <c r="BW2048" s="44" t="str">
        <f>IF(COUNTA(Wedstrijden!T2213:AB2213)&lt;&gt;0,1,"")</f>
        <v/>
      </c>
      <c r="BX2048" s="44" t="str">
        <f t="shared" si="187"/>
        <v/>
      </c>
      <c r="BY2048" s="44" t="str">
        <f>IF(Wedstrijden!T2213="x","BB","")</f>
        <v/>
      </c>
      <c r="BZ2048" s="44" t="str">
        <f>IF(Wedstrijden!U2213="x","B","")</f>
        <v/>
      </c>
      <c r="CA2048" s="44" t="str">
        <f>IF(Wedstrijden!V2213="x","L1","")</f>
        <v/>
      </c>
      <c r="CB2048" s="44" t="str">
        <f>IF(Wedstrijden!W2213="x","L2","")</f>
        <v/>
      </c>
      <c r="CC2048" s="44" t="str">
        <f>IF(Wedstrijden!X2213="x","M1","")</f>
        <v/>
      </c>
      <c r="CD2048" s="44" t="str">
        <f>IF(Wedstrijden!Y2213="x","M2","")</f>
        <v/>
      </c>
      <c r="CE2048" s="44" t="str">
        <f>IF(Wedstrijden!Z2213="x","Z1","")</f>
        <v/>
      </c>
      <c r="CF2048" s="44" t="str">
        <f>IF(Wedstrijden!AA2213="x","Z2","")</f>
        <v/>
      </c>
      <c r="CG2048" s="44" t="str">
        <f>IF(Wedstrijden!AB2213="x","ZZL","")</f>
        <v/>
      </c>
      <c r="CL2048" s="44" t="str">
        <f>IF(COUNTA(Wedstrijden!AC2213:AJ2213)&lt;&gt;0,2,"")</f>
        <v/>
      </c>
      <c r="CM2048" s="44" t="str">
        <f t="shared" si="188"/>
        <v/>
      </c>
      <c r="CN2048" s="44" t="str">
        <f>IF(Wedstrijden!AC2213="x","AA","")</f>
        <v/>
      </c>
      <c r="CO2048" s="44" t="str">
        <f>IF(Wedstrijden!AD2213="x","A","")</f>
        <v/>
      </c>
      <c r="CP2048" s="44" t="str">
        <f>IF(Wedstrijden!AE2213="x","BB","")</f>
        <v/>
      </c>
      <c r="CQ2048" s="44" t="str">
        <f>IF(Wedstrijden!AF2213="x","B","")</f>
        <v/>
      </c>
      <c r="CR2048" s="44" t="str">
        <f>IF(Wedstrijden!AG2213="x","L","")</f>
        <v/>
      </c>
      <c r="CS2048" s="44" t="str">
        <f>IF(Wedstrijden!AH2213="x","M","")</f>
        <v/>
      </c>
      <c r="CT2048" s="44" t="str">
        <f>IF(Wedstrijden!AI2213="x","Z","")</f>
        <v/>
      </c>
      <c r="CU2048" s="44" t="str">
        <f>IF(Wedstrijden!AJ2213="x","ZZ","")</f>
        <v/>
      </c>
      <c r="CV2048" s="44" t="str">
        <f>IF(COUNTA(Wedstrijden!AK2213:AQ2213)&lt;&gt;0,2,"")</f>
        <v/>
      </c>
      <c r="CW2048" s="44" t="str">
        <f t="shared" si="189"/>
        <v/>
      </c>
      <c r="CX2048" s="44" t="str">
        <f>IF(Wedstrijden!AK2213="x","BB","")</f>
        <v/>
      </c>
      <c r="CY2048" s="44" t="str">
        <f>IF(Wedstrijden!AL2213="x","B","")</f>
        <v/>
      </c>
      <c r="CZ2048" s="44" t="str">
        <f>IF(Wedstrijden!AM2213="x","L","")</f>
        <v/>
      </c>
      <c r="DA2048" s="44" t="str">
        <f>IF(Wedstrijden!AN2213="x","M","")</f>
        <v/>
      </c>
      <c r="DB2048" s="44" t="str">
        <f>IF(Wedstrijden!AO2213="x","Z","")</f>
        <v/>
      </c>
      <c r="DC2048" s="44" t="str">
        <f>IF(Wedstrijden!AP2213="x","ZZ","")</f>
        <v/>
      </c>
      <c r="DD2048" s="44" t="str">
        <f>IF(Wedstrijden!AQ2213="x","1.40","")</f>
        <v/>
      </c>
      <c r="DE2048" s="44" t="str">
        <f>IF(COUNTA(Wedstrijden!AR2213:AT2213)&lt;&gt;0,6,"")</f>
        <v/>
      </c>
      <c r="DF2048" s="44" t="str">
        <f t="shared" si="190"/>
        <v/>
      </c>
      <c r="DG2048" s="44" t="str">
        <f>IF(Wedstrijden!AR2213="x","L","")</f>
        <v/>
      </c>
      <c r="DH2048" s="44" t="str">
        <f>IF(Wedstrijden!AS2213="x","M","")</f>
        <v/>
      </c>
      <c r="DI2048" s="44" t="str">
        <f>IF(Wedstrijden!AT2213="x","Z","")</f>
        <v/>
      </c>
      <c r="DJ2048" s="44" t="str">
        <f>IF(COUNTA(Wedstrijden!AU2213:AW2213)&lt;&gt;0,6,"")</f>
        <v/>
      </c>
      <c r="DK2048" s="44" t="str">
        <f t="shared" si="191"/>
        <v/>
      </c>
      <c r="DL2048" s="44" t="str">
        <f>IF(Wedstrijden!AU2213="x","L","")</f>
        <v/>
      </c>
      <c r="DM2048" s="44" t="str">
        <f>IF(Wedstrijden!AV2213="x","M","")</f>
        <v/>
      </c>
      <c r="DN2048" s="44" t="str">
        <f>IF(Wedstrijden!AW2213="x","Z","")</f>
        <v/>
      </c>
    </row>
    <row r="2049" spans="1:118" ht="15">
      <c r="A2049" s="48" t="e">
        <f>Wedstrijden!#REF!</f>
        <v>#REF!</v>
      </c>
      <c r="B2049" s="44" t="str">
        <f>IFERROR(VLOOKUP(Wedstrijden!E2214,Wedstrijdlocaties!$B$2:$E$499,2,FALSE),"")</f>
        <v/>
      </c>
      <c r="C2049" s="44" t="str">
        <f>Wedstrijden!F2214</f>
        <v/>
      </c>
      <c r="D2049" s="44" t="str">
        <f>IFERROR(VLOOKUP(Wedstrijden!G2214,Organisaties!$B$2:$C$501,2,FALSE),"")</f>
        <v/>
      </c>
      <c r="E2049" s="44" t="str">
        <f>IFERROR(VLOOKUP(Wedstrijden!G2214,Organisaties!$B$2:$F$501,5,FALSE),"")</f>
        <v/>
      </c>
      <c r="F2049" s="44" t="str">
        <f>IF(Wedstrijden!BC2214&lt;&gt;"",Wedstrijden!BC2214,"")</f>
        <v/>
      </c>
      <c r="G2049" s="44">
        <f>IF(Wedstrijden!AY2214="Indoor",1,0)</f>
        <v>0</v>
      </c>
      <c r="H2049" s="44">
        <f>Wedstrijden!AZ2214</f>
        <v>0</v>
      </c>
      <c r="I2049" s="44" t="str">
        <f>IF(Wedstrijden!AX2214="Nee",0,IF(Wedstrijden!AX2214="Ja",1,""))</f>
        <v/>
      </c>
      <c r="J2049" s="44" t="str">
        <f>IF(Wedstrijden!BA2214&lt;&gt;"",Wedstrijden!BA2214,"")</f>
        <v/>
      </c>
      <c r="W2049" s="45"/>
      <c r="AE2049" s="45"/>
      <c r="AN2049" s="45"/>
      <c r="AU2049" s="45"/>
      <c r="BA2049" s="45"/>
      <c r="BE2049" s="45"/>
      <c r="BJ2049" s="44" t="str">
        <f>IF(COUNTA(Wedstrijden!I2214:S2214)&lt;&gt;0,1,"")</f>
        <v/>
      </c>
      <c r="BK2049" s="44" t="str">
        <f t="shared" si="186"/>
        <v/>
      </c>
      <c r="BL2049" s="44" t="str">
        <f>IF(Wedstrijden!I2214="x","AA","")</f>
        <v/>
      </c>
      <c r="BM2049" s="44" t="str">
        <f>IF(Wedstrijden!J2214="x","A","")</f>
        <v/>
      </c>
      <c r="BN2049" s="44" t="str">
        <f>IF(Wedstrijden!K2214="x","B1","")</f>
        <v/>
      </c>
      <c r="BO2049" s="44" t="str">
        <f>IF(Wedstrijden!L2214="x","BB","")</f>
        <v/>
      </c>
      <c r="BP2049" s="44" t="str">
        <f>IF(Wedstrijden!M2214="x","B","")</f>
        <v/>
      </c>
      <c r="BQ2049" s="44" t="str">
        <f>IF(Wedstrijden!N2214="x","L1","")</f>
        <v/>
      </c>
      <c r="BR2049" s="44" t="str">
        <f>IF(Wedstrijden!O2214="x","L2","")</f>
        <v/>
      </c>
      <c r="BS2049" s="44" t="str">
        <f>IF(Wedstrijden!P2214="x","M1","")</f>
        <v/>
      </c>
      <c r="BT2049" s="44" t="str">
        <f>IF(Wedstrijden!Q2214="x","M2","")</f>
        <v/>
      </c>
      <c r="BU2049" s="44" t="str">
        <f>IF(Wedstrijden!R2214="x","Z1","")</f>
        <v/>
      </c>
      <c r="BV2049" s="44" t="str">
        <f>IF(Wedstrijden!S2214="x","Z2","")</f>
        <v/>
      </c>
      <c r="BW2049" s="44" t="str">
        <f>IF(COUNTA(Wedstrijden!T2214:AB2214)&lt;&gt;0,1,"")</f>
        <v/>
      </c>
      <c r="BX2049" s="44" t="str">
        <f t="shared" si="187"/>
        <v/>
      </c>
      <c r="BY2049" s="44" t="str">
        <f>IF(Wedstrijden!T2214="x","BB","")</f>
        <v/>
      </c>
      <c r="BZ2049" s="44" t="str">
        <f>IF(Wedstrijden!U2214="x","B","")</f>
        <v/>
      </c>
      <c r="CA2049" s="44" t="str">
        <f>IF(Wedstrijden!V2214="x","L1","")</f>
        <v/>
      </c>
      <c r="CB2049" s="44" t="str">
        <f>IF(Wedstrijden!W2214="x","L2","")</f>
        <v/>
      </c>
      <c r="CC2049" s="44" t="str">
        <f>IF(Wedstrijden!X2214="x","M1","")</f>
        <v/>
      </c>
      <c r="CD2049" s="44" t="str">
        <f>IF(Wedstrijden!Y2214="x","M2","")</f>
        <v/>
      </c>
      <c r="CE2049" s="44" t="str">
        <f>IF(Wedstrijden!Z2214="x","Z1","")</f>
        <v/>
      </c>
      <c r="CF2049" s="44" t="str">
        <f>IF(Wedstrijden!AA2214="x","Z2","")</f>
        <v/>
      </c>
      <c r="CG2049" s="44" t="str">
        <f>IF(Wedstrijden!AB2214="x","ZZL","")</f>
        <v/>
      </c>
      <c r="CL2049" s="44" t="str">
        <f>IF(COUNTA(Wedstrijden!AC2214:AJ2214)&lt;&gt;0,2,"")</f>
        <v/>
      </c>
      <c r="CM2049" s="44" t="str">
        <f t="shared" si="188"/>
        <v/>
      </c>
      <c r="CN2049" s="44" t="str">
        <f>IF(Wedstrijden!AC2214="x","AA","")</f>
        <v/>
      </c>
      <c r="CO2049" s="44" t="str">
        <f>IF(Wedstrijden!AD2214="x","A","")</f>
        <v/>
      </c>
      <c r="CP2049" s="44" t="str">
        <f>IF(Wedstrijden!AE2214="x","BB","")</f>
        <v/>
      </c>
      <c r="CQ2049" s="44" t="str">
        <f>IF(Wedstrijden!AF2214="x","B","")</f>
        <v/>
      </c>
      <c r="CR2049" s="44" t="str">
        <f>IF(Wedstrijden!AG2214="x","L","")</f>
        <v/>
      </c>
      <c r="CS2049" s="44" t="str">
        <f>IF(Wedstrijden!AH2214="x","M","")</f>
        <v/>
      </c>
      <c r="CT2049" s="44" t="str">
        <f>IF(Wedstrijden!AI2214="x","Z","")</f>
        <v/>
      </c>
      <c r="CU2049" s="44" t="str">
        <f>IF(Wedstrijden!AJ2214="x","ZZ","")</f>
        <v/>
      </c>
      <c r="CV2049" s="44" t="str">
        <f>IF(COUNTA(Wedstrijden!AK2214:AQ2214)&lt;&gt;0,2,"")</f>
        <v/>
      </c>
      <c r="CW2049" s="44" t="str">
        <f t="shared" si="189"/>
        <v/>
      </c>
      <c r="CX2049" s="44" t="str">
        <f>IF(Wedstrijden!AK2214="x","BB","")</f>
        <v/>
      </c>
      <c r="CY2049" s="44" t="str">
        <f>IF(Wedstrijden!AL2214="x","B","")</f>
        <v/>
      </c>
      <c r="CZ2049" s="44" t="str">
        <f>IF(Wedstrijden!AM2214="x","L","")</f>
        <v/>
      </c>
      <c r="DA2049" s="44" t="str">
        <f>IF(Wedstrijden!AN2214="x","M","")</f>
        <v/>
      </c>
      <c r="DB2049" s="44" t="str">
        <f>IF(Wedstrijden!AO2214="x","Z","")</f>
        <v/>
      </c>
      <c r="DC2049" s="44" t="str">
        <f>IF(Wedstrijden!AP2214="x","ZZ","")</f>
        <v/>
      </c>
      <c r="DD2049" s="44" t="str">
        <f>IF(Wedstrijden!AQ2214="x","1.40","")</f>
        <v/>
      </c>
      <c r="DE2049" s="44" t="str">
        <f>IF(COUNTA(Wedstrijden!AR2214:AT2214)&lt;&gt;0,6,"")</f>
        <v/>
      </c>
      <c r="DF2049" s="44" t="str">
        <f t="shared" si="190"/>
        <v/>
      </c>
      <c r="DG2049" s="44" t="str">
        <f>IF(Wedstrijden!AR2214="x","L","")</f>
        <v/>
      </c>
      <c r="DH2049" s="44" t="str">
        <f>IF(Wedstrijden!AS2214="x","M","")</f>
        <v/>
      </c>
      <c r="DI2049" s="44" t="str">
        <f>IF(Wedstrijden!AT2214="x","Z","")</f>
        <v/>
      </c>
      <c r="DJ2049" s="44" t="str">
        <f>IF(COUNTA(Wedstrijden!AU2214:AW2214)&lt;&gt;0,6,"")</f>
        <v/>
      </c>
      <c r="DK2049" s="44" t="str">
        <f t="shared" si="191"/>
        <v/>
      </c>
      <c r="DL2049" s="44" t="str">
        <f>IF(Wedstrijden!AU2214="x","L","")</f>
        <v/>
      </c>
      <c r="DM2049" s="44" t="str">
        <f>IF(Wedstrijden!AV2214="x","M","")</f>
        <v/>
      </c>
      <c r="DN2049" s="44" t="str">
        <f>IF(Wedstrijden!AW2214="x","Z","")</f>
        <v/>
      </c>
    </row>
    <row r="2050" spans="1:118" ht="15">
      <c r="A2050" s="48" t="e">
        <f>Wedstrijden!#REF!</f>
        <v>#REF!</v>
      </c>
      <c r="B2050" s="44" t="str">
        <f>IFERROR(VLOOKUP(Wedstrijden!E2215,Wedstrijdlocaties!$B$2:$E$499,2,FALSE),"")</f>
        <v/>
      </c>
      <c r="C2050" s="44" t="str">
        <f>Wedstrijden!F2215</f>
        <v/>
      </c>
      <c r="D2050" s="44" t="str">
        <f>IFERROR(VLOOKUP(Wedstrijden!G2215,Organisaties!$B$2:$C$501,2,FALSE),"")</f>
        <v/>
      </c>
      <c r="E2050" s="44" t="str">
        <f>IFERROR(VLOOKUP(Wedstrijden!G2215,Organisaties!$B$2:$F$501,5,FALSE),"")</f>
        <v/>
      </c>
      <c r="F2050" s="44" t="str">
        <f>IF(Wedstrijden!BC2215&lt;&gt;"",Wedstrijden!BC2215,"")</f>
        <v/>
      </c>
      <c r="G2050" s="44">
        <f>IF(Wedstrijden!AY2215="Indoor",1,0)</f>
        <v>0</v>
      </c>
      <c r="H2050" s="44">
        <f>Wedstrijden!AZ2215</f>
        <v>0</v>
      </c>
      <c r="I2050" s="44" t="str">
        <f>IF(Wedstrijden!AX2215="Nee",0,IF(Wedstrijden!AX2215="Ja",1,""))</f>
        <v/>
      </c>
      <c r="J2050" s="44" t="str">
        <f>IF(Wedstrijden!BA2215&lt;&gt;"",Wedstrijden!BA2215,"")</f>
        <v/>
      </c>
      <c r="W2050" s="45"/>
      <c r="AE2050" s="45"/>
      <c r="AN2050" s="45"/>
      <c r="AU2050" s="45"/>
      <c r="BA2050" s="45"/>
      <c r="BE2050" s="45"/>
      <c r="BJ2050" s="44" t="str">
        <f>IF(COUNTA(Wedstrijden!I2215:S2215)&lt;&gt;0,1,"")</f>
        <v/>
      </c>
      <c r="BK2050" s="44" t="str">
        <f t="shared" si="186"/>
        <v/>
      </c>
      <c r="BL2050" s="44" t="str">
        <f>IF(Wedstrijden!I2215="x","AA","")</f>
        <v/>
      </c>
      <c r="BM2050" s="44" t="str">
        <f>IF(Wedstrijden!J2215="x","A","")</f>
        <v/>
      </c>
      <c r="BN2050" s="44" t="str">
        <f>IF(Wedstrijden!K2215="x","B1","")</f>
        <v/>
      </c>
      <c r="BO2050" s="44" t="str">
        <f>IF(Wedstrijden!L2215="x","BB","")</f>
        <v/>
      </c>
      <c r="BP2050" s="44" t="str">
        <f>IF(Wedstrijden!M2215="x","B","")</f>
        <v/>
      </c>
      <c r="BQ2050" s="44" t="str">
        <f>IF(Wedstrijden!N2215="x","L1","")</f>
        <v/>
      </c>
      <c r="BR2050" s="44" t="str">
        <f>IF(Wedstrijden!O2215="x","L2","")</f>
        <v/>
      </c>
      <c r="BS2050" s="44" t="str">
        <f>IF(Wedstrijden!P2215="x","M1","")</f>
        <v/>
      </c>
      <c r="BT2050" s="44" t="str">
        <f>IF(Wedstrijden!Q2215="x","M2","")</f>
        <v/>
      </c>
      <c r="BU2050" s="44" t="str">
        <f>IF(Wedstrijden!R2215="x","Z1","")</f>
        <v/>
      </c>
      <c r="BV2050" s="44" t="str">
        <f>IF(Wedstrijden!S2215="x","Z2","")</f>
        <v/>
      </c>
      <c r="BW2050" s="44" t="str">
        <f>IF(COUNTA(Wedstrijden!T2215:AB2215)&lt;&gt;0,1,"")</f>
        <v/>
      </c>
      <c r="BX2050" s="44" t="str">
        <f t="shared" si="187"/>
        <v/>
      </c>
      <c r="BY2050" s="44" t="str">
        <f>IF(Wedstrijden!T2215="x","BB","")</f>
        <v/>
      </c>
      <c r="BZ2050" s="44" t="str">
        <f>IF(Wedstrijden!U2215="x","B","")</f>
        <v/>
      </c>
      <c r="CA2050" s="44" t="str">
        <f>IF(Wedstrijden!V2215="x","L1","")</f>
        <v/>
      </c>
      <c r="CB2050" s="44" t="str">
        <f>IF(Wedstrijden!W2215="x","L2","")</f>
        <v/>
      </c>
      <c r="CC2050" s="44" t="str">
        <f>IF(Wedstrijden!X2215="x","M1","")</f>
        <v/>
      </c>
      <c r="CD2050" s="44" t="str">
        <f>IF(Wedstrijden!Y2215="x","M2","")</f>
        <v/>
      </c>
      <c r="CE2050" s="44" t="str">
        <f>IF(Wedstrijden!Z2215="x","Z1","")</f>
        <v/>
      </c>
      <c r="CF2050" s="44" t="str">
        <f>IF(Wedstrijden!AA2215="x","Z2","")</f>
        <v/>
      </c>
      <c r="CG2050" s="44" t="str">
        <f>IF(Wedstrijden!AB2215="x","ZZL","")</f>
        <v/>
      </c>
      <c r="CL2050" s="44" t="str">
        <f>IF(COUNTA(Wedstrijden!AC2215:AJ2215)&lt;&gt;0,2,"")</f>
        <v/>
      </c>
      <c r="CM2050" s="44" t="str">
        <f t="shared" si="188"/>
        <v/>
      </c>
      <c r="CN2050" s="44" t="str">
        <f>IF(Wedstrijden!AC2215="x","AA","")</f>
        <v/>
      </c>
      <c r="CO2050" s="44" t="str">
        <f>IF(Wedstrijden!AD2215="x","A","")</f>
        <v/>
      </c>
      <c r="CP2050" s="44" t="str">
        <f>IF(Wedstrijden!AE2215="x","BB","")</f>
        <v/>
      </c>
      <c r="CQ2050" s="44" t="str">
        <f>IF(Wedstrijden!AF2215="x","B","")</f>
        <v/>
      </c>
      <c r="CR2050" s="44" t="str">
        <f>IF(Wedstrijden!AG2215="x","L","")</f>
        <v/>
      </c>
      <c r="CS2050" s="44" t="str">
        <f>IF(Wedstrijden!AH2215="x","M","")</f>
        <v/>
      </c>
      <c r="CT2050" s="44" t="str">
        <f>IF(Wedstrijden!AI2215="x","Z","")</f>
        <v/>
      </c>
      <c r="CU2050" s="44" t="str">
        <f>IF(Wedstrijden!AJ2215="x","ZZ","")</f>
        <v/>
      </c>
      <c r="CV2050" s="44" t="str">
        <f>IF(COUNTA(Wedstrijden!AK2215:AQ2215)&lt;&gt;0,2,"")</f>
        <v/>
      </c>
      <c r="CW2050" s="44" t="str">
        <f t="shared" si="189"/>
        <v/>
      </c>
      <c r="CX2050" s="44" t="str">
        <f>IF(Wedstrijden!AK2215="x","BB","")</f>
        <v/>
      </c>
      <c r="CY2050" s="44" t="str">
        <f>IF(Wedstrijden!AL2215="x","B","")</f>
        <v/>
      </c>
      <c r="CZ2050" s="44" t="str">
        <f>IF(Wedstrijden!AM2215="x","L","")</f>
        <v/>
      </c>
      <c r="DA2050" s="44" t="str">
        <f>IF(Wedstrijden!AN2215="x","M","")</f>
        <v/>
      </c>
      <c r="DB2050" s="44" t="str">
        <f>IF(Wedstrijden!AO2215="x","Z","")</f>
        <v/>
      </c>
      <c r="DC2050" s="44" t="str">
        <f>IF(Wedstrijden!AP2215="x","ZZ","")</f>
        <v/>
      </c>
      <c r="DD2050" s="44" t="str">
        <f>IF(Wedstrijden!AQ2215="x","1.40","")</f>
        <v/>
      </c>
      <c r="DE2050" s="44" t="str">
        <f>IF(COUNTA(Wedstrijden!AR2215:AT2215)&lt;&gt;0,6,"")</f>
        <v/>
      </c>
      <c r="DF2050" s="44" t="str">
        <f t="shared" si="190"/>
        <v/>
      </c>
      <c r="DG2050" s="44" t="str">
        <f>IF(Wedstrijden!AR2215="x","L","")</f>
        <v/>
      </c>
      <c r="DH2050" s="44" t="str">
        <f>IF(Wedstrijden!AS2215="x","M","")</f>
        <v/>
      </c>
      <c r="DI2050" s="44" t="str">
        <f>IF(Wedstrijden!AT2215="x","Z","")</f>
        <v/>
      </c>
      <c r="DJ2050" s="44" t="str">
        <f>IF(COUNTA(Wedstrijden!AU2215:AW2215)&lt;&gt;0,6,"")</f>
        <v/>
      </c>
      <c r="DK2050" s="44" t="str">
        <f t="shared" si="191"/>
        <v/>
      </c>
      <c r="DL2050" s="44" t="str">
        <f>IF(Wedstrijden!AU2215="x","L","")</f>
        <v/>
      </c>
      <c r="DM2050" s="44" t="str">
        <f>IF(Wedstrijden!AV2215="x","M","")</f>
        <v/>
      </c>
      <c r="DN2050" s="44" t="str">
        <f>IF(Wedstrijden!AW2215="x","Z","")</f>
        <v/>
      </c>
    </row>
    <row r="2051" spans="1:118" ht="15">
      <c r="A2051" s="48" t="e">
        <f>Wedstrijden!#REF!</f>
        <v>#REF!</v>
      </c>
      <c r="B2051" s="44" t="str">
        <f>IFERROR(VLOOKUP(Wedstrijden!E2216,Wedstrijdlocaties!$B$2:$E$499,2,FALSE),"")</f>
        <v/>
      </c>
      <c r="C2051" s="44" t="str">
        <f>Wedstrijden!F2216</f>
        <v/>
      </c>
      <c r="D2051" s="44" t="str">
        <f>IFERROR(VLOOKUP(Wedstrijden!G2216,Organisaties!$B$2:$C$501,2,FALSE),"")</f>
        <v/>
      </c>
      <c r="E2051" s="44" t="str">
        <f>IFERROR(VLOOKUP(Wedstrijden!G2216,Organisaties!$B$2:$F$501,5,FALSE),"")</f>
        <v/>
      </c>
      <c r="F2051" s="44" t="str">
        <f>IF(Wedstrijden!BC2216&lt;&gt;"",Wedstrijden!BC2216,"")</f>
        <v/>
      </c>
      <c r="G2051" s="44">
        <f>IF(Wedstrijden!AY2216="Indoor",1,0)</f>
        <v>0</v>
      </c>
      <c r="H2051" s="44">
        <f>Wedstrijden!AZ2216</f>
        <v>0</v>
      </c>
      <c r="I2051" s="44" t="str">
        <f>IF(Wedstrijden!AX2216="Nee",0,IF(Wedstrijden!AX2216="Ja",1,""))</f>
        <v/>
      </c>
      <c r="J2051" s="44" t="str">
        <f>IF(Wedstrijden!BA2216&lt;&gt;"",Wedstrijden!BA2216,"")</f>
        <v/>
      </c>
      <c r="W2051" s="45"/>
      <c r="AE2051" s="45"/>
      <c r="AN2051" s="45"/>
      <c r="AU2051" s="45"/>
      <c r="BA2051" s="45"/>
      <c r="BE2051" s="45"/>
      <c r="BJ2051" s="44" t="str">
        <f>IF(COUNTA(Wedstrijden!I2216:S2216)&lt;&gt;0,1,"")</f>
        <v/>
      </c>
      <c r="BK2051" s="44" t="str">
        <f t="shared" ref="BK2051:BK2114" si="192">IF(COUNTBLANK(BJ2051) = 1,"",2)</f>
        <v/>
      </c>
      <c r="BL2051" s="44" t="str">
        <f>IF(Wedstrijden!I2216="x","AA","")</f>
        <v/>
      </c>
      <c r="BM2051" s="44" t="str">
        <f>IF(Wedstrijden!J2216="x","A","")</f>
        <v/>
      </c>
      <c r="BN2051" s="44" t="str">
        <f>IF(Wedstrijden!K2216="x","B1","")</f>
        <v/>
      </c>
      <c r="BO2051" s="44" t="str">
        <f>IF(Wedstrijden!L2216="x","BB","")</f>
        <v/>
      </c>
      <c r="BP2051" s="44" t="str">
        <f>IF(Wedstrijden!M2216="x","B","")</f>
        <v/>
      </c>
      <c r="BQ2051" s="44" t="str">
        <f>IF(Wedstrijden!N2216="x","L1","")</f>
        <v/>
      </c>
      <c r="BR2051" s="44" t="str">
        <f>IF(Wedstrijden!O2216="x","L2","")</f>
        <v/>
      </c>
      <c r="BS2051" s="44" t="str">
        <f>IF(Wedstrijden!P2216="x","M1","")</f>
        <v/>
      </c>
      <c r="BT2051" s="44" t="str">
        <f>IF(Wedstrijden!Q2216="x","M2","")</f>
        <v/>
      </c>
      <c r="BU2051" s="44" t="str">
        <f>IF(Wedstrijden!R2216="x","Z1","")</f>
        <v/>
      </c>
      <c r="BV2051" s="44" t="str">
        <f>IF(Wedstrijden!S2216="x","Z2","")</f>
        <v/>
      </c>
      <c r="BW2051" s="44" t="str">
        <f>IF(COUNTA(Wedstrijden!T2216:AB2216)&lt;&gt;0,1,"")</f>
        <v/>
      </c>
      <c r="BX2051" s="44" t="str">
        <f t="shared" ref="BX2051:BX2114" si="193">IF(COUNTBLANK(BW2051) = 1,"",1)</f>
        <v/>
      </c>
      <c r="BY2051" s="44" t="str">
        <f>IF(Wedstrijden!T2216="x","BB","")</f>
        <v/>
      </c>
      <c r="BZ2051" s="44" t="str">
        <f>IF(Wedstrijden!U2216="x","B","")</f>
        <v/>
      </c>
      <c r="CA2051" s="44" t="str">
        <f>IF(Wedstrijden!V2216="x","L1","")</f>
        <v/>
      </c>
      <c r="CB2051" s="44" t="str">
        <f>IF(Wedstrijden!W2216="x","L2","")</f>
        <v/>
      </c>
      <c r="CC2051" s="44" t="str">
        <f>IF(Wedstrijden!X2216="x","M1","")</f>
        <v/>
      </c>
      <c r="CD2051" s="44" t="str">
        <f>IF(Wedstrijden!Y2216="x","M2","")</f>
        <v/>
      </c>
      <c r="CE2051" s="44" t="str">
        <f>IF(Wedstrijden!Z2216="x","Z1","")</f>
        <v/>
      </c>
      <c r="CF2051" s="44" t="str">
        <f>IF(Wedstrijden!AA2216="x","Z2","")</f>
        <v/>
      </c>
      <c r="CG2051" s="44" t="str">
        <f>IF(Wedstrijden!AB2216="x","ZZL","")</f>
        <v/>
      </c>
      <c r="CL2051" s="44" t="str">
        <f>IF(COUNTA(Wedstrijden!AC2216:AJ2216)&lt;&gt;0,2,"")</f>
        <v/>
      </c>
      <c r="CM2051" s="44" t="str">
        <f t="shared" ref="CM2051:CM2114" si="194">IF(COUNTBLANK(CL2051) = 1,"",2)</f>
        <v/>
      </c>
      <c r="CN2051" s="44" t="str">
        <f>IF(Wedstrijden!AC2216="x","AA","")</f>
        <v/>
      </c>
      <c r="CO2051" s="44" t="str">
        <f>IF(Wedstrijden!AD2216="x","A","")</f>
        <v/>
      </c>
      <c r="CP2051" s="44" t="str">
        <f>IF(Wedstrijden!AE2216="x","BB","")</f>
        <v/>
      </c>
      <c r="CQ2051" s="44" t="str">
        <f>IF(Wedstrijden!AF2216="x","B","")</f>
        <v/>
      </c>
      <c r="CR2051" s="44" t="str">
        <f>IF(Wedstrijden!AG2216="x","L","")</f>
        <v/>
      </c>
      <c r="CS2051" s="44" t="str">
        <f>IF(Wedstrijden!AH2216="x","M","")</f>
        <v/>
      </c>
      <c r="CT2051" s="44" t="str">
        <f>IF(Wedstrijden!AI2216="x","Z","")</f>
        <v/>
      </c>
      <c r="CU2051" s="44" t="str">
        <f>IF(Wedstrijden!AJ2216="x","ZZ","")</f>
        <v/>
      </c>
      <c r="CV2051" s="44" t="str">
        <f>IF(COUNTA(Wedstrijden!AK2216:AQ2216)&lt;&gt;0,2,"")</f>
        <v/>
      </c>
      <c r="CW2051" s="44" t="str">
        <f t="shared" ref="CW2051:CW2114" si="195">IF(COUNTBLANK(CV2051) = 1,"",1)</f>
        <v/>
      </c>
      <c r="CX2051" s="44" t="str">
        <f>IF(Wedstrijden!AK2216="x","BB","")</f>
        <v/>
      </c>
      <c r="CY2051" s="44" t="str">
        <f>IF(Wedstrijden!AL2216="x","B","")</f>
        <v/>
      </c>
      <c r="CZ2051" s="44" t="str">
        <f>IF(Wedstrijden!AM2216="x","L","")</f>
        <v/>
      </c>
      <c r="DA2051" s="44" t="str">
        <f>IF(Wedstrijden!AN2216="x","M","")</f>
        <v/>
      </c>
      <c r="DB2051" s="44" t="str">
        <f>IF(Wedstrijden!AO2216="x","Z","")</f>
        <v/>
      </c>
      <c r="DC2051" s="44" t="str">
        <f>IF(Wedstrijden!AP2216="x","ZZ","")</f>
        <v/>
      </c>
      <c r="DD2051" s="44" t="str">
        <f>IF(Wedstrijden!AQ2216="x","1.40","")</f>
        <v/>
      </c>
      <c r="DE2051" s="44" t="str">
        <f>IF(COUNTA(Wedstrijden!AR2216:AT2216)&lt;&gt;0,6,"")</f>
        <v/>
      </c>
      <c r="DF2051" s="44" t="str">
        <f t="shared" ref="DF2051:DF2114" si="196">IF(COUNTBLANK(DE2051) = 1,"",2)</f>
        <v/>
      </c>
      <c r="DG2051" s="44" t="str">
        <f>IF(Wedstrijden!AR2216="x","L","")</f>
        <v/>
      </c>
      <c r="DH2051" s="44" t="str">
        <f>IF(Wedstrijden!AS2216="x","M","")</f>
        <v/>
      </c>
      <c r="DI2051" s="44" t="str">
        <f>IF(Wedstrijden!AT2216="x","Z","")</f>
        <v/>
      </c>
      <c r="DJ2051" s="44" t="str">
        <f>IF(COUNTA(Wedstrijden!AU2216:AW2216)&lt;&gt;0,6,"")</f>
        <v/>
      </c>
      <c r="DK2051" s="44" t="str">
        <f t="shared" ref="DK2051:DK2114" si="197">IF(COUNTBLANK(DJ2051) = 1,"",1)</f>
        <v/>
      </c>
      <c r="DL2051" s="44" t="str">
        <f>IF(Wedstrijden!AU2216="x","L","")</f>
        <v/>
      </c>
      <c r="DM2051" s="44" t="str">
        <f>IF(Wedstrijden!AV2216="x","M","")</f>
        <v/>
      </c>
      <c r="DN2051" s="44" t="str">
        <f>IF(Wedstrijden!AW2216="x","Z","")</f>
        <v/>
      </c>
    </row>
    <row r="2052" spans="1:118" ht="15">
      <c r="A2052" s="48" t="e">
        <f>Wedstrijden!#REF!</f>
        <v>#REF!</v>
      </c>
      <c r="B2052" s="44" t="str">
        <f>IFERROR(VLOOKUP(Wedstrijden!E2217,Wedstrijdlocaties!$B$2:$E$499,2,FALSE),"")</f>
        <v/>
      </c>
      <c r="C2052" s="44" t="str">
        <f>Wedstrijden!F2217</f>
        <v/>
      </c>
      <c r="D2052" s="44" t="str">
        <f>IFERROR(VLOOKUP(Wedstrijden!G2217,Organisaties!$B$2:$C$501,2,FALSE),"")</f>
        <v/>
      </c>
      <c r="E2052" s="44" t="str">
        <f>IFERROR(VLOOKUP(Wedstrijden!G2217,Organisaties!$B$2:$F$501,5,FALSE),"")</f>
        <v/>
      </c>
      <c r="F2052" s="44" t="str">
        <f>IF(Wedstrijden!BC2217&lt;&gt;"",Wedstrijden!BC2217,"")</f>
        <v/>
      </c>
      <c r="G2052" s="44">
        <f>IF(Wedstrijden!AY2217="Indoor",1,0)</f>
        <v>0</v>
      </c>
      <c r="H2052" s="44">
        <f>Wedstrijden!AZ2217</f>
        <v>0</v>
      </c>
      <c r="I2052" s="44" t="str">
        <f>IF(Wedstrijden!AX2217="Nee",0,IF(Wedstrijden!AX2217="Ja",1,""))</f>
        <v/>
      </c>
      <c r="J2052" s="44" t="str">
        <f>IF(Wedstrijden!BA2217&lt;&gt;"",Wedstrijden!BA2217,"")</f>
        <v/>
      </c>
      <c r="W2052" s="45"/>
      <c r="AE2052" s="45"/>
      <c r="AN2052" s="45"/>
      <c r="AU2052" s="45"/>
      <c r="BA2052" s="45"/>
      <c r="BE2052" s="45"/>
      <c r="BJ2052" s="44" t="str">
        <f>IF(COUNTA(Wedstrijden!I2217:S2217)&lt;&gt;0,1,"")</f>
        <v/>
      </c>
      <c r="BK2052" s="44" t="str">
        <f t="shared" si="192"/>
        <v/>
      </c>
      <c r="BL2052" s="44" t="str">
        <f>IF(Wedstrijden!I2217="x","AA","")</f>
        <v/>
      </c>
      <c r="BM2052" s="44" t="str">
        <f>IF(Wedstrijden!J2217="x","A","")</f>
        <v/>
      </c>
      <c r="BN2052" s="44" t="str">
        <f>IF(Wedstrijden!K2217="x","B1","")</f>
        <v/>
      </c>
      <c r="BO2052" s="44" t="str">
        <f>IF(Wedstrijden!L2217="x","BB","")</f>
        <v/>
      </c>
      <c r="BP2052" s="44" t="str">
        <f>IF(Wedstrijden!M2217="x","B","")</f>
        <v/>
      </c>
      <c r="BQ2052" s="44" t="str">
        <f>IF(Wedstrijden!N2217="x","L1","")</f>
        <v/>
      </c>
      <c r="BR2052" s="44" t="str">
        <f>IF(Wedstrijden!O2217="x","L2","")</f>
        <v/>
      </c>
      <c r="BS2052" s="44" t="str">
        <f>IF(Wedstrijden!P2217="x","M1","")</f>
        <v/>
      </c>
      <c r="BT2052" s="44" t="str">
        <f>IF(Wedstrijden!Q2217="x","M2","")</f>
        <v/>
      </c>
      <c r="BU2052" s="44" t="str">
        <f>IF(Wedstrijden!R2217="x","Z1","")</f>
        <v/>
      </c>
      <c r="BV2052" s="44" t="str">
        <f>IF(Wedstrijden!S2217="x","Z2","")</f>
        <v/>
      </c>
      <c r="BW2052" s="44" t="str">
        <f>IF(COUNTA(Wedstrijden!T2217:AB2217)&lt;&gt;0,1,"")</f>
        <v/>
      </c>
      <c r="BX2052" s="44" t="str">
        <f t="shared" si="193"/>
        <v/>
      </c>
      <c r="BY2052" s="44" t="str">
        <f>IF(Wedstrijden!T2217="x","BB","")</f>
        <v/>
      </c>
      <c r="BZ2052" s="44" t="str">
        <f>IF(Wedstrijden!U2217="x","B","")</f>
        <v/>
      </c>
      <c r="CA2052" s="44" t="str">
        <f>IF(Wedstrijden!V2217="x","L1","")</f>
        <v/>
      </c>
      <c r="CB2052" s="44" t="str">
        <f>IF(Wedstrijden!W2217="x","L2","")</f>
        <v/>
      </c>
      <c r="CC2052" s="44" t="str">
        <f>IF(Wedstrijden!X2217="x","M1","")</f>
        <v/>
      </c>
      <c r="CD2052" s="44" t="str">
        <f>IF(Wedstrijden!Y2217="x","M2","")</f>
        <v/>
      </c>
      <c r="CE2052" s="44" t="str">
        <f>IF(Wedstrijden!Z2217="x","Z1","")</f>
        <v/>
      </c>
      <c r="CF2052" s="44" t="str">
        <f>IF(Wedstrijden!AA2217="x","Z2","")</f>
        <v/>
      </c>
      <c r="CG2052" s="44" t="str">
        <f>IF(Wedstrijden!AB2217="x","ZZL","")</f>
        <v/>
      </c>
      <c r="CL2052" s="44" t="str">
        <f>IF(COUNTA(Wedstrijden!AC2217:AJ2217)&lt;&gt;0,2,"")</f>
        <v/>
      </c>
      <c r="CM2052" s="44" t="str">
        <f t="shared" si="194"/>
        <v/>
      </c>
      <c r="CN2052" s="44" t="str">
        <f>IF(Wedstrijden!AC2217="x","AA","")</f>
        <v/>
      </c>
      <c r="CO2052" s="44" t="str">
        <f>IF(Wedstrijden!AD2217="x","A","")</f>
        <v/>
      </c>
      <c r="CP2052" s="44" t="str">
        <f>IF(Wedstrijden!AE2217="x","BB","")</f>
        <v/>
      </c>
      <c r="CQ2052" s="44" t="str">
        <f>IF(Wedstrijden!AF2217="x","B","")</f>
        <v/>
      </c>
      <c r="CR2052" s="44" t="str">
        <f>IF(Wedstrijden!AG2217="x","L","")</f>
        <v/>
      </c>
      <c r="CS2052" s="44" t="str">
        <f>IF(Wedstrijden!AH2217="x","M","")</f>
        <v/>
      </c>
      <c r="CT2052" s="44" t="str">
        <f>IF(Wedstrijden!AI2217="x","Z","")</f>
        <v/>
      </c>
      <c r="CU2052" s="44" t="str">
        <f>IF(Wedstrijden!AJ2217="x","ZZ","")</f>
        <v/>
      </c>
      <c r="CV2052" s="44" t="str">
        <f>IF(COUNTA(Wedstrijden!AK2217:AQ2217)&lt;&gt;0,2,"")</f>
        <v/>
      </c>
      <c r="CW2052" s="44" t="str">
        <f t="shared" si="195"/>
        <v/>
      </c>
      <c r="CX2052" s="44" t="str">
        <f>IF(Wedstrijden!AK2217="x","BB","")</f>
        <v/>
      </c>
      <c r="CY2052" s="44" t="str">
        <f>IF(Wedstrijden!AL2217="x","B","")</f>
        <v/>
      </c>
      <c r="CZ2052" s="44" t="str">
        <f>IF(Wedstrijden!AM2217="x","L","")</f>
        <v/>
      </c>
      <c r="DA2052" s="44" t="str">
        <f>IF(Wedstrijden!AN2217="x","M","")</f>
        <v/>
      </c>
      <c r="DB2052" s="44" t="str">
        <f>IF(Wedstrijden!AO2217="x","Z","")</f>
        <v/>
      </c>
      <c r="DC2052" s="44" t="str">
        <f>IF(Wedstrijden!AP2217="x","ZZ","")</f>
        <v/>
      </c>
      <c r="DD2052" s="44" t="str">
        <f>IF(Wedstrijden!AQ2217="x","1.40","")</f>
        <v/>
      </c>
      <c r="DE2052" s="44" t="str">
        <f>IF(COUNTA(Wedstrijden!AR2217:AT2217)&lt;&gt;0,6,"")</f>
        <v/>
      </c>
      <c r="DF2052" s="44" t="str">
        <f t="shared" si="196"/>
        <v/>
      </c>
      <c r="DG2052" s="44" t="str">
        <f>IF(Wedstrijden!AR2217="x","L","")</f>
        <v/>
      </c>
      <c r="DH2052" s="44" t="str">
        <f>IF(Wedstrijden!AS2217="x","M","")</f>
        <v/>
      </c>
      <c r="DI2052" s="44" t="str">
        <f>IF(Wedstrijden!AT2217="x","Z","")</f>
        <v/>
      </c>
      <c r="DJ2052" s="44" t="str">
        <f>IF(COUNTA(Wedstrijden!AU2217:AW2217)&lt;&gt;0,6,"")</f>
        <v/>
      </c>
      <c r="DK2052" s="44" t="str">
        <f t="shared" si="197"/>
        <v/>
      </c>
      <c r="DL2052" s="44" t="str">
        <f>IF(Wedstrijden!AU2217="x","L","")</f>
        <v/>
      </c>
      <c r="DM2052" s="44" t="str">
        <f>IF(Wedstrijden!AV2217="x","M","")</f>
        <v/>
      </c>
      <c r="DN2052" s="44" t="str">
        <f>IF(Wedstrijden!AW2217="x","Z","")</f>
        <v/>
      </c>
    </row>
    <row r="2053" spans="1:118" ht="15">
      <c r="A2053" s="48" t="e">
        <f>Wedstrijden!#REF!</f>
        <v>#REF!</v>
      </c>
      <c r="B2053" s="44" t="str">
        <f>IFERROR(VLOOKUP(Wedstrijden!E2218,Wedstrijdlocaties!$B$2:$E$499,2,FALSE),"")</f>
        <v/>
      </c>
      <c r="C2053" s="44" t="str">
        <f>Wedstrijden!F2218</f>
        <v/>
      </c>
      <c r="D2053" s="44" t="str">
        <f>IFERROR(VLOOKUP(Wedstrijden!G2218,Organisaties!$B$2:$C$501,2,FALSE),"")</f>
        <v/>
      </c>
      <c r="E2053" s="44" t="str">
        <f>IFERROR(VLOOKUP(Wedstrijden!G2218,Organisaties!$B$2:$F$501,5,FALSE),"")</f>
        <v/>
      </c>
      <c r="F2053" s="44" t="str">
        <f>IF(Wedstrijden!BC2218&lt;&gt;"",Wedstrijden!BC2218,"")</f>
        <v/>
      </c>
      <c r="G2053" s="44">
        <f>IF(Wedstrijden!AY2218="Indoor",1,0)</f>
        <v>0</v>
      </c>
      <c r="H2053" s="44">
        <f>Wedstrijden!AZ2218</f>
        <v>0</v>
      </c>
      <c r="I2053" s="44" t="str">
        <f>IF(Wedstrijden!AX2218="Nee",0,IF(Wedstrijden!AX2218="Ja",1,""))</f>
        <v/>
      </c>
      <c r="J2053" s="44" t="str">
        <f>IF(Wedstrijden!BA2218&lt;&gt;"",Wedstrijden!BA2218,"")</f>
        <v/>
      </c>
      <c r="W2053" s="45"/>
      <c r="AE2053" s="45"/>
      <c r="AN2053" s="45"/>
      <c r="AU2053" s="45"/>
      <c r="BA2053" s="45"/>
      <c r="BE2053" s="45"/>
      <c r="BJ2053" s="44" t="str">
        <f>IF(COUNTA(Wedstrijden!I2218:S2218)&lt;&gt;0,1,"")</f>
        <v/>
      </c>
      <c r="BK2053" s="44" t="str">
        <f t="shared" si="192"/>
        <v/>
      </c>
      <c r="BL2053" s="44" t="str">
        <f>IF(Wedstrijden!I2218="x","AA","")</f>
        <v/>
      </c>
      <c r="BM2053" s="44" t="str">
        <f>IF(Wedstrijden!J2218="x","A","")</f>
        <v/>
      </c>
      <c r="BN2053" s="44" t="str">
        <f>IF(Wedstrijden!K2218="x","B1","")</f>
        <v/>
      </c>
      <c r="BO2053" s="44" t="str">
        <f>IF(Wedstrijden!L2218="x","BB","")</f>
        <v/>
      </c>
      <c r="BP2053" s="44" t="str">
        <f>IF(Wedstrijden!M2218="x","B","")</f>
        <v/>
      </c>
      <c r="BQ2053" s="44" t="str">
        <f>IF(Wedstrijden!N2218="x","L1","")</f>
        <v/>
      </c>
      <c r="BR2053" s="44" t="str">
        <f>IF(Wedstrijden!O2218="x","L2","")</f>
        <v/>
      </c>
      <c r="BS2053" s="44" t="str">
        <f>IF(Wedstrijden!P2218="x","M1","")</f>
        <v/>
      </c>
      <c r="BT2053" s="44" t="str">
        <f>IF(Wedstrijden!Q2218="x","M2","")</f>
        <v/>
      </c>
      <c r="BU2053" s="44" t="str">
        <f>IF(Wedstrijden!R2218="x","Z1","")</f>
        <v/>
      </c>
      <c r="BV2053" s="44" t="str">
        <f>IF(Wedstrijden!S2218="x","Z2","")</f>
        <v/>
      </c>
      <c r="BW2053" s="44" t="str">
        <f>IF(COUNTA(Wedstrijden!T2218:AB2218)&lt;&gt;0,1,"")</f>
        <v/>
      </c>
      <c r="BX2053" s="44" t="str">
        <f t="shared" si="193"/>
        <v/>
      </c>
      <c r="BY2053" s="44" t="str">
        <f>IF(Wedstrijden!T2218="x","BB","")</f>
        <v/>
      </c>
      <c r="BZ2053" s="44" t="str">
        <f>IF(Wedstrijden!U2218="x","B","")</f>
        <v/>
      </c>
      <c r="CA2053" s="44" t="str">
        <f>IF(Wedstrijden!V2218="x","L1","")</f>
        <v/>
      </c>
      <c r="CB2053" s="44" t="str">
        <f>IF(Wedstrijden!W2218="x","L2","")</f>
        <v/>
      </c>
      <c r="CC2053" s="44" t="str">
        <f>IF(Wedstrijden!X2218="x","M1","")</f>
        <v/>
      </c>
      <c r="CD2053" s="44" t="str">
        <f>IF(Wedstrijden!Y2218="x","M2","")</f>
        <v/>
      </c>
      <c r="CE2053" s="44" t="str">
        <f>IF(Wedstrijden!Z2218="x","Z1","")</f>
        <v/>
      </c>
      <c r="CF2053" s="44" t="str">
        <f>IF(Wedstrijden!AA2218="x","Z2","")</f>
        <v/>
      </c>
      <c r="CG2053" s="44" t="str">
        <f>IF(Wedstrijden!AB2218="x","ZZL","")</f>
        <v/>
      </c>
      <c r="CL2053" s="44" t="str">
        <f>IF(COUNTA(Wedstrijden!AC2218:AJ2218)&lt;&gt;0,2,"")</f>
        <v/>
      </c>
      <c r="CM2053" s="44" t="str">
        <f t="shared" si="194"/>
        <v/>
      </c>
      <c r="CN2053" s="44" t="str">
        <f>IF(Wedstrijden!AC2218="x","AA","")</f>
        <v/>
      </c>
      <c r="CO2053" s="44" t="str">
        <f>IF(Wedstrijden!AD2218="x","A","")</f>
        <v/>
      </c>
      <c r="CP2053" s="44" t="str">
        <f>IF(Wedstrijden!AE2218="x","BB","")</f>
        <v/>
      </c>
      <c r="CQ2053" s="44" t="str">
        <f>IF(Wedstrijden!AF2218="x","B","")</f>
        <v/>
      </c>
      <c r="CR2053" s="44" t="str">
        <f>IF(Wedstrijden!AG2218="x","L","")</f>
        <v/>
      </c>
      <c r="CS2053" s="44" t="str">
        <f>IF(Wedstrijden!AH2218="x","M","")</f>
        <v/>
      </c>
      <c r="CT2053" s="44" t="str">
        <f>IF(Wedstrijden!AI2218="x","Z","")</f>
        <v/>
      </c>
      <c r="CU2053" s="44" t="str">
        <f>IF(Wedstrijden!AJ2218="x","ZZ","")</f>
        <v/>
      </c>
      <c r="CV2053" s="44" t="str">
        <f>IF(COUNTA(Wedstrijden!AK2218:AQ2218)&lt;&gt;0,2,"")</f>
        <v/>
      </c>
      <c r="CW2053" s="44" t="str">
        <f t="shared" si="195"/>
        <v/>
      </c>
      <c r="CX2053" s="44" t="str">
        <f>IF(Wedstrijden!AK2218="x","BB","")</f>
        <v/>
      </c>
      <c r="CY2053" s="44" t="str">
        <f>IF(Wedstrijden!AL2218="x","B","")</f>
        <v/>
      </c>
      <c r="CZ2053" s="44" t="str">
        <f>IF(Wedstrijden!AM2218="x","L","")</f>
        <v/>
      </c>
      <c r="DA2053" s="44" t="str">
        <f>IF(Wedstrijden!AN2218="x","M","")</f>
        <v/>
      </c>
      <c r="DB2053" s="44" t="str">
        <f>IF(Wedstrijden!AO2218="x","Z","")</f>
        <v/>
      </c>
      <c r="DC2053" s="44" t="str">
        <f>IF(Wedstrijden!AP2218="x","ZZ","")</f>
        <v/>
      </c>
      <c r="DD2053" s="44" t="str">
        <f>IF(Wedstrijden!AQ2218="x","1.40","")</f>
        <v/>
      </c>
      <c r="DE2053" s="44" t="str">
        <f>IF(COUNTA(Wedstrijden!AR2218:AT2218)&lt;&gt;0,6,"")</f>
        <v/>
      </c>
      <c r="DF2053" s="44" t="str">
        <f t="shared" si="196"/>
        <v/>
      </c>
      <c r="DG2053" s="44" t="str">
        <f>IF(Wedstrijden!AR2218="x","L","")</f>
        <v/>
      </c>
      <c r="DH2053" s="44" t="str">
        <f>IF(Wedstrijden!AS2218="x","M","")</f>
        <v/>
      </c>
      <c r="DI2053" s="44" t="str">
        <f>IF(Wedstrijden!AT2218="x","Z","")</f>
        <v/>
      </c>
      <c r="DJ2053" s="44" t="str">
        <f>IF(COUNTA(Wedstrijden!AU2218:AW2218)&lt;&gt;0,6,"")</f>
        <v/>
      </c>
      <c r="DK2053" s="44" t="str">
        <f t="shared" si="197"/>
        <v/>
      </c>
      <c r="DL2053" s="44" t="str">
        <f>IF(Wedstrijden!AU2218="x","L","")</f>
        <v/>
      </c>
      <c r="DM2053" s="44" t="str">
        <f>IF(Wedstrijden!AV2218="x","M","")</f>
        <v/>
      </c>
      <c r="DN2053" s="44" t="str">
        <f>IF(Wedstrijden!AW2218="x","Z","")</f>
        <v/>
      </c>
    </row>
    <row r="2054" spans="1:118" ht="15">
      <c r="A2054" s="48" t="e">
        <f>Wedstrijden!#REF!</f>
        <v>#REF!</v>
      </c>
      <c r="B2054" s="44" t="str">
        <f>IFERROR(VLOOKUP(Wedstrijden!E2219,Wedstrijdlocaties!$B$2:$E$499,2,FALSE),"")</f>
        <v/>
      </c>
      <c r="C2054" s="44" t="str">
        <f>Wedstrijden!F2219</f>
        <v/>
      </c>
      <c r="D2054" s="44" t="str">
        <f>IFERROR(VLOOKUP(Wedstrijden!G2219,Organisaties!$B$2:$C$501,2,FALSE),"")</f>
        <v/>
      </c>
      <c r="E2054" s="44" t="str">
        <f>IFERROR(VLOOKUP(Wedstrijden!G2219,Organisaties!$B$2:$F$501,5,FALSE),"")</f>
        <v/>
      </c>
      <c r="F2054" s="44" t="str">
        <f>IF(Wedstrijden!BC2219&lt;&gt;"",Wedstrijden!BC2219,"")</f>
        <v/>
      </c>
      <c r="G2054" s="44">
        <f>IF(Wedstrijden!AY2219="Indoor",1,0)</f>
        <v>0</v>
      </c>
      <c r="H2054" s="44">
        <f>Wedstrijden!AZ2219</f>
        <v>0</v>
      </c>
      <c r="I2054" s="44" t="str">
        <f>IF(Wedstrijden!AX2219="Nee",0,IF(Wedstrijden!AX2219="Ja",1,""))</f>
        <v/>
      </c>
      <c r="J2054" s="44" t="str">
        <f>IF(Wedstrijden!BA2219&lt;&gt;"",Wedstrijden!BA2219,"")</f>
        <v/>
      </c>
      <c r="W2054" s="45"/>
      <c r="AE2054" s="45"/>
      <c r="AN2054" s="45"/>
      <c r="AU2054" s="45"/>
      <c r="BA2054" s="45"/>
      <c r="BE2054" s="45"/>
      <c r="BJ2054" s="44" t="str">
        <f>IF(COUNTA(Wedstrijden!I2219:S2219)&lt;&gt;0,1,"")</f>
        <v/>
      </c>
      <c r="BK2054" s="44" t="str">
        <f t="shared" si="192"/>
        <v/>
      </c>
      <c r="BL2054" s="44" t="str">
        <f>IF(Wedstrijden!I2219="x","AA","")</f>
        <v/>
      </c>
      <c r="BM2054" s="44" t="str">
        <f>IF(Wedstrijden!J2219="x","A","")</f>
        <v/>
      </c>
      <c r="BN2054" s="44" t="str">
        <f>IF(Wedstrijden!K2219="x","B1","")</f>
        <v/>
      </c>
      <c r="BO2054" s="44" t="str">
        <f>IF(Wedstrijden!L2219="x","BB","")</f>
        <v/>
      </c>
      <c r="BP2054" s="44" t="str">
        <f>IF(Wedstrijden!M2219="x","B","")</f>
        <v/>
      </c>
      <c r="BQ2054" s="44" t="str">
        <f>IF(Wedstrijden!N2219="x","L1","")</f>
        <v/>
      </c>
      <c r="BR2054" s="44" t="str">
        <f>IF(Wedstrijden!O2219="x","L2","")</f>
        <v/>
      </c>
      <c r="BS2054" s="44" t="str">
        <f>IF(Wedstrijden!P2219="x","M1","")</f>
        <v/>
      </c>
      <c r="BT2054" s="44" t="str">
        <f>IF(Wedstrijden!Q2219="x","M2","")</f>
        <v/>
      </c>
      <c r="BU2054" s="44" t="str">
        <f>IF(Wedstrijden!R2219="x","Z1","")</f>
        <v/>
      </c>
      <c r="BV2054" s="44" t="str">
        <f>IF(Wedstrijden!S2219="x","Z2","")</f>
        <v/>
      </c>
      <c r="BW2054" s="44" t="str">
        <f>IF(COUNTA(Wedstrijden!T2219:AB2219)&lt;&gt;0,1,"")</f>
        <v/>
      </c>
      <c r="BX2054" s="44" t="str">
        <f t="shared" si="193"/>
        <v/>
      </c>
      <c r="BY2054" s="44" t="str">
        <f>IF(Wedstrijden!T2219="x","BB","")</f>
        <v/>
      </c>
      <c r="BZ2054" s="44" t="str">
        <f>IF(Wedstrijden!U2219="x","B","")</f>
        <v/>
      </c>
      <c r="CA2054" s="44" t="str">
        <f>IF(Wedstrijden!V2219="x","L1","")</f>
        <v/>
      </c>
      <c r="CB2054" s="44" t="str">
        <f>IF(Wedstrijden!W2219="x","L2","")</f>
        <v/>
      </c>
      <c r="CC2054" s="44" t="str">
        <f>IF(Wedstrijden!X2219="x","M1","")</f>
        <v/>
      </c>
      <c r="CD2054" s="44" t="str">
        <f>IF(Wedstrijden!Y2219="x","M2","")</f>
        <v/>
      </c>
      <c r="CE2054" s="44" t="str">
        <f>IF(Wedstrijden!Z2219="x","Z1","")</f>
        <v/>
      </c>
      <c r="CF2054" s="44" t="str">
        <f>IF(Wedstrijden!AA2219="x","Z2","")</f>
        <v/>
      </c>
      <c r="CG2054" s="44" t="str">
        <f>IF(Wedstrijden!AB2219="x","ZZL","")</f>
        <v/>
      </c>
      <c r="CL2054" s="44" t="str">
        <f>IF(COUNTA(Wedstrijden!AC2219:AJ2219)&lt;&gt;0,2,"")</f>
        <v/>
      </c>
      <c r="CM2054" s="44" t="str">
        <f t="shared" si="194"/>
        <v/>
      </c>
      <c r="CN2054" s="44" t="str">
        <f>IF(Wedstrijden!AC2219="x","AA","")</f>
        <v/>
      </c>
      <c r="CO2054" s="44" t="str">
        <f>IF(Wedstrijden!AD2219="x","A","")</f>
        <v/>
      </c>
      <c r="CP2054" s="44" t="str">
        <f>IF(Wedstrijden!AE2219="x","BB","")</f>
        <v/>
      </c>
      <c r="CQ2054" s="44" t="str">
        <f>IF(Wedstrijden!AF2219="x","B","")</f>
        <v/>
      </c>
      <c r="CR2054" s="44" t="str">
        <f>IF(Wedstrijden!AG2219="x","L","")</f>
        <v/>
      </c>
      <c r="CS2054" s="44" t="str">
        <f>IF(Wedstrijden!AH2219="x","M","")</f>
        <v/>
      </c>
      <c r="CT2054" s="44" t="str">
        <f>IF(Wedstrijden!AI2219="x","Z","")</f>
        <v/>
      </c>
      <c r="CU2054" s="44" t="str">
        <f>IF(Wedstrijden!AJ2219="x","ZZ","")</f>
        <v/>
      </c>
      <c r="CV2054" s="44" t="str">
        <f>IF(COUNTA(Wedstrijden!AK2219:AQ2219)&lt;&gt;0,2,"")</f>
        <v/>
      </c>
      <c r="CW2054" s="44" t="str">
        <f t="shared" si="195"/>
        <v/>
      </c>
      <c r="CX2054" s="44" t="str">
        <f>IF(Wedstrijden!AK2219="x","BB","")</f>
        <v/>
      </c>
      <c r="CY2054" s="44" t="str">
        <f>IF(Wedstrijden!AL2219="x","B","")</f>
        <v/>
      </c>
      <c r="CZ2054" s="44" t="str">
        <f>IF(Wedstrijden!AM2219="x","L","")</f>
        <v/>
      </c>
      <c r="DA2054" s="44" t="str">
        <f>IF(Wedstrijden!AN2219="x","M","")</f>
        <v/>
      </c>
      <c r="DB2054" s="44" t="str">
        <f>IF(Wedstrijden!AO2219="x","Z","")</f>
        <v/>
      </c>
      <c r="DC2054" s="44" t="str">
        <f>IF(Wedstrijden!AP2219="x","ZZ","")</f>
        <v/>
      </c>
      <c r="DD2054" s="44" t="str">
        <f>IF(Wedstrijden!AQ2219="x","1.40","")</f>
        <v/>
      </c>
      <c r="DE2054" s="44" t="str">
        <f>IF(COUNTA(Wedstrijden!AR2219:AT2219)&lt;&gt;0,6,"")</f>
        <v/>
      </c>
      <c r="DF2054" s="44" t="str">
        <f t="shared" si="196"/>
        <v/>
      </c>
      <c r="DG2054" s="44" t="str">
        <f>IF(Wedstrijden!AR2219="x","L","")</f>
        <v/>
      </c>
      <c r="DH2054" s="44" t="str">
        <f>IF(Wedstrijden!AS2219="x","M","")</f>
        <v/>
      </c>
      <c r="DI2054" s="44" t="str">
        <f>IF(Wedstrijden!AT2219="x","Z","")</f>
        <v/>
      </c>
      <c r="DJ2054" s="44" t="str">
        <f>IF(COUNTA(Wedstrijden!AU2219:AW2219)&lt;&gt;0,6,"")</f>
        <v/>
      </c>
      <c r="DK2054" s="44" t="str">
        <f t="shared" si="197"/>
        <v/>
      </c>
      <c r="DL2054" s="44" t="str">
        <f>IF(Wedstrijden!AU2219="x","L","")</f>
        <v/>
      </c>
      <c r="DM2054" s="44" t="str">
        <f>IF(Wedstrijden!AV2219="x","M","")</f>
        <v/>
      </c>
      <c r="DN2054" s="44" t="str">
        <f>IF(Wedstrijden!AW2219="x","Z","")</f>
        <v/>
      </c>
    </row>
    <row r="2055" spans="1:118" ht="15">
      <c r="A2055" s="48" t="e">
        <f>Wedstrijden!#REF!</f>
        <v>#REF!</v>
      </c>
      <c r="B2055" s="44" t="str">
        <f>IFERROR(VLOOKUP(Wedstrijden!E2220,Wedstrijdlocaties!$B$2:$E$499,2,FALSE),"")</f>
        <v/>
      </c>
      <c r="C2055" s="44" t="str">
        <f>Wedstrijden!F2220</f>
        <v/>
      </c>
      <c r="D2055" s="44" t="str">
        <f>IFERROR(VLOOKUP(Wedstrijden!G2220,Organisaties!$B$2:$C$501,2,FALSE),"")</f>
        <v/>
      </c>
      <c r="E2055" s="44" t="str">
        <f>IFERROR(VLOOKUP(Wedstrijden!G2220,Organisaties!$B$2:$F$501,5,FALSE),"")</f>
        <v/>
      </c>
      <c r="F2055" s="44" t="str">
        <f>IF(Wedstrijden!BC2220&lt;&gt;"",Wedstrijden!BC2220,"")</f>
        <v/>
      </c>
      <c r="G2055" s="44">
        <f>IF(Wedstrijden!AY2220="Indoor",1,0)</f>
        <v>0</v>
      </c>
      <c r="H2055" s="44">
        <f>Wedstrijden!AZ2220</f>
        <v>0</v>
      </c>
      <c r="I2055" s="44" t="str">
        <f>IF(Wedstrijden!AX2220="Nee",0,IF(Wedstrijden!AX2220="Ja",1,""))</f>
        <v/>
      </c>
      <c r="J2055" s="44" t="str">
        <f>IF(Wedstrijden!BA2220&lt;&gt;"",Wedstrijden!BA2220,"")</f>
        <v/>
      </c>
      <c r="W2055" s="45"/>
      <c r="AE2055" s="45"/>
      <c r="AN2055" s="45"/>
      <c r="AU2055" s="45"/>
      <c r="BA2055" s="45"/>
      <c r="BE2055" s="45"/>
      <c r="BJ2055" s="44" t="str">
        <f>IF(COUNTA(Wedstrijden!I2220:S2220)&lt;&gt;0,1,"")</f>
        <v/>
      </c>
      <c r="BK2055" s="44" t="str">
        <f t="shared" si="192"/>
        <v/>
      </c>
      <c r="BL2055" s="44" t="str">
        <f>IF(Wedstrijden!I2220="x","AA","")</f>
        <v/>
      </c>
      <c r="BM2055" s="44" t="str">
        <f>IF(Wedstrijden!J2220="x","A","")</f>
        <v/>
      </c>
      <c r="BN2055" s="44" t="str">
        <f>IF(Wedstrijden!K2220="x","B1","")</f>
        <v/>
      </c>
      <c r="BO2055" s="44" t="str">
        <f>IF(Wedstrijden!L2220="x","BB","")</f>
        <v/>
      </c>
      <c r="BP2055" s="44" t="str">
        <f>IF(Wedstrijden!M2220="x","B","")</f>
        <v/>
      </c>
      <c r="BQ2055" s="44" t="str">
        <f>IF(Wedstrijden!N2220="x","L1","")</f>
        <v/>
      </c>
      <c r="BR2055" s="44" t="str">
        <f>IF(Wedstrijden!O2220="x","L2","")</f>
        <v/>
      </c>
      <c r="BS2055" s="44" t="str">
        <f>IF(Wedstrijden!P2220="x","M1","")</f>
        <v/>
      </c>
      <c r="BT2055" s="44" t="str">
        <f>IF(Wedstrijden!Q2220="x","M2","")</f>
        <v/>
      </c>
      <c r="BU2055" s="44" t="str">
        <f>IF(Wedstrijden!R2220="x","Z1","")</f>
        <v/>
      </c>
      <c r="BV2055" s="44" t="str">
        <f>IF(Wedstrijden!S2220="x","Z2","")</f>
        <v/>
      </c>
      <c r="BW2055" s="44" t="str">
        <f>IF(COUNTA(Wedstrijden!T2220:AB2220)&lt;&gt;0,1,"")</f>
        <v/>
      </c>
      <c r="BX2055" s="44" t="str">
        <f t="shared" si="193"/>
        <v/>
      </c>
      <c r="BY2055" s="44" t="str">
        <f>IF(Wedstrijden!T2220="x","BB","")</f>
        <v/>
      </c>
      <c r="BZ2055" s="44" t="str">
        <f>IF(Wedstrijden!U2220="x","B","")</f>
        <v/>
      </c>
      <c r="CA2055" s="44" t="str">
        <f>IF(Wedstrijden!V2220="x","L1","")</f>
        <v/>
      </c>
      <c r="CB2055" s="44" t="str">
        <f>IF(Wedstrijden!W2220="x","L2","")</f>
        <v/>
      </c>
      <c r="CC2055" s="44" t="str">
        <f>IF(Wedstrijden!X2220="x","M1","")</f>
        <v/>
      </c>
      <c r="CD2055" s="44" t="str">
        <f>IF(Wedstrijden!Y2220="x","M2","")</f>
        <v/>
      </c>
      <c r="CE2055" s="44" t="str">
        <f>IF(Wedstrijden!Z2220="x","Z1","")</f>
        <v/>
      </c>
      <c r="CF2055" s="44" t="str">
        <f>IF(Wedstrijden!AA2220="x","Z2","")</f>
        <v/>
      </c>
      <c r="CG2055" s="44" t="str">
        <f>IF(Wedstrijden!AB2220="x","ZZL","")</f>
        <v/>
      </c>
      <c r="CL2055" s="44" t="str">
        <f>IF(COUNTA(Wedstrijden!AC2220:AJ2220)&lt;&gt;0,2,"")</f>
        <v/>
      </c>
      <c r="CM2055" s="44" t="str">
        <f t="shared" si="194"/>
        <v/>
      </c>
      <c r="CN2055" s="44" t="str">
        <f>IF(Wedstrijden!AC2220="x","AA","")</f>
        <v/>
      </c>
      <c r="CO2055" s="44" t="str">
        <f>IF(Wedstrijden!AD2220="x","A","")</f>
        <v/>
      </c>
      <c r="CP2055" s="44" t="str">
        <f>IF(Wedstrijden!AE2220="x","BB","")</f>
        <v/>
      </c>
      <c r="CQ2055" s="44" t="str">
        <f>IF(Wedstrijden!AF2220="x","B","")</f>
        <v/>
      </c>
      <c r="CR2055" s="44" t="str">
        <f>IF(Wedstrijden!AG2220="x","L","")</f>
        <v/>
      </c>
      <c r="CS2055" s="44" t="str">
        <f>IF(Wedstrijden!AH2220="x","M","")</f>
        <v/>
      </c>
      <c r="CT2055" s="44" t="str">
        <f>IF(Wedstrijden!AI2220="x","Z","")</f>
        <v/>
      </c>
      <c r="CU2055" s="44" t="str">
        <f>IF(Wedstrijden!AJ2220="x","ZZ","")</f>
        <v/>
      </c>
      <c r="CV2055" s="44" t="str">
        <f>IF(COUNTA(Wedstrijden!AK2220:AQ2220)&lt;&gt;0,2,"")</f>
        <v/>
      </c>
      <c r="CW2055" s="44" t="str">
        <f t="shared" si="195"/>
        <v/>
      </c>
      <c r="CX2055" s="44" t="str">
        <f>IF(Wedstrijden!AK2220="x","BB","")</f>
        <v/>
      </c>
      <c r="CY2055" s="44" t="str">
        <f>IF(Wedstrijden!AL2220="x","B","")</f>
        <v/>
      </c>
      <c r="CZ2055" s="44" t="str">
        <f>IF(Wedstrijden!AM2220="x","L","")</f>
        <v/>
      </c>
      <c r="DA2055" s="44" t="str">
        <f>IF(Wedstrijden!AN2220="x","M","")</f>
        <v/>
      </c>
      <c r="DB2055" s="44" t="str">
        <f>IF(Wedstrijden!AO2220="x","Z","")</f>
        <v/>
      </c>
      <c r="DC2055" s="44" t="str">
        <f>IF(Wedstrijden!AP2220="x","ZZ","")</f>
        <v/>
      </c>
      <c r="DD2055" s="44" t="str">
        <f>IF(Wedstrijden!AQ2220="x","1.40","")</f>
        <v/>
      </c>
      <c r="DE2055" s="44" t="str">
        <f>IF(COUNTA(Wedstrijden!AR2220:AT2220)&lt;&gt;0,6,"")</f>
        <v/>
      </c>
      <c r="DF2055" s="44" t="str">
        <f t="shared" si="196"/>
        <v/>
      </c>
      <c r="DG2055" s="44" t="str">
        <f>IF(Wedstrijden!AR2220="x","L","")</f>
        <v/>
      </c>
      <c r="DH2055" s="44" t="str">
        <f>IF(Wedstrijden!AS2220="x","M","")</f>
        <v/>
      </c>
      <c r="DI2055" s="44" t="str">
        <f>IF(Wedstrijden!AT2220="x","Z","")</f>
        <v/>
      </c>
      <c r="DJ2055" s="44" t="str">
        <f>IF(COUNTA(Wedstrijden!AU2220:AW2220)&lt;&gt;0,6,"")</f>
        <v/>
      </c>
      <c r="DK2055" s="44" t="str">
        <f t="shared" si="197"/>
        <v/>
      </c>
      <c r="DL2055" s="44" t="str">
        <f>IF(Wedstrijden!AU2220="x","L","")</f>
        <v/>
      </c>
      <c r="DM2055" s="44" t="str">
        <f>IF(Wedstrijden!AV2220="x","M","")</f>
        <v/>
      </c>
      <c r="DN2055" s="44" t="str">
        <f>IF(Wedstrijden!AW2220="x","Z","")</f>
        <v/>
      </c>
    </row>
    <row r="2056" spans="1:118" ht="15">
      <c r="A2056" s="48" t="e">
        <f>Wedstrijden!#REF!</f>
        <v>#REF!</v>
      </c>
      <c r="B2056" s="44" t="str">
        <f>IFERROR(VLOOKUP(Wedstrijden!E2221,Wedstrijdlocaties!$B$2:$E$499,2,FALSE),"")</f>
        <v/>
      </c>
      <c r="C2056" s="44" t="str">
        <f>Wedstrijden!F2221</f>
        <v/>
      </c>
      <c r="D2056" s="44" t="str">
        <f>IFERROR(VLOOKUP(Wedstrijden!G2221,Organisaties!$B$2:$C$501,2,FALSE),"")</f>
        <v/>
      </c>
      <c r="E2056" s="44" t="str">
        <f>IFERROR(VLOOKUP(Wedstrijden!G2221,Organisaties!$B$2:$F$501,5,FALSE),"")</f>
        <v/>
      </c>
      <c r="F2056" s="44" t="str">
        <f>IF(Wedstrijden!BC2221&lt;&gt;"",Wedstrijden!BC2221,"")</f>
        <v/>
      </c>
      <c r="G2056" s="44">
        <f>IF(Wedstrijden!AY2221="Indoor",1,0)</f>
        <v>0</v>
      </c>
      <c r="H2056" s="44">
        <f>Wedstrijden!AZ2221</f>
        <v>0</v>
      </c>
      <c r="I2056" s="44" t="str">
        <f>IF(Wedstrijden!AX2221="Nee",0,IF(Wedstrijden!AX2221="Ja",1,""))</f>
        <v/>
      </c>
      <c r="J2056" s="44" t="str">
        <f>IF(Wedstrijden!BA2221&lt;&gt;"",Wedstrijden!BA2221,"")</f>
        <v/>
      </c>
      <c r="W2056" s="45"/>
      <c r="AE2056" s="45"/>
      <c r="AN2056" s="45"/>
      <c r="AU2056" s="45"/>
      <c r="BA2056" s="45"/>
      <c r="BE2056" s="45"/>
      <c r="BJ2056" s="44" t="str">
        <f>IF(COUNTA(Wedstrijden!I2221:S2221)&lt;&gt;0,1,"")</f>
        <v/>
      </c>
      <c r="BK2056" s="44" t="str">
        <f t="shared" si="192"/>
        <v/>
      </c>
      <c r="BL2056" s="44" t="str">
        <f>IF(Wedstrijden!I2221="x","AA","")</f>
        <v/>
      </c>
      <c r="BM2056" s="44" t="str">
        <f>IF(Wedstrijden!J2221="x","A","")</f>
        <v/>
      </c>
      <c r="BN2056" s="44" t="str">
        <f>IF(Wedstrijden!K2221="x","B1","")</f>
        <v/>
      </c>
      <c r="BO2056" s="44" t="str">
        <f>IF(Wedstrijden!L2221="x","BB","")</f>
        <v/>
      </c>
      <c r="BP2056" s="44" t="str">
        <f>IF(Wedstrijden!M2221="x","B","")</f>
        <v/>
      </c>
      <c r="BQ2056" s="44" t="str">
        <f>IF(Wedstrijden!N2221="x","L1","")</f>
        <v/>
      </c>
      <c r="BR2056" s="44" t="str">
        <f>IF(Wedstrijden!O2221="x","L2","")</f>
        <v/>
      </c>
      <c r="BS2056" s="44" t="str">
        <f>IF(Wedstrijden!P2221="x","M1","")</f>
        <v/>
      </c>
      <c r="BT2056" s="44" t="str">
        <f>IF(Wedstrijden!Q2221="x","M2","")</f>
        <v/>
      </c>
      <c r="BU2056" s="44" t="str">
        <f>IF(Wedstrijden!R2221="x","Z1","")</f>
        <v/>
      </c>
      <c r="BV2056" s="44" t="str">
        <f>IF(Wedstrijden!S2221="x","Z2","")</f>
        <v/>
      </c>
      <c r="BW2056" s="44" t="str">
        <f>IF(COUNTA(Wedstrijden!T2221:AB2221)&lt;&gt;0,1,"")</f>
        <v/>
      </c>
      <c r="BX2056" s="44" t="str">
        <f t="shared" si="193"/>
        <v/>
      </c>
      <c r="BY2056" s="44" t="str">
        <f>IF(Wedstrijden!T2221="x","BB","")</f>
        <v/>
      </c>
      <c r="BZ2056" s="44" t="str">
        <f>IF(Wedstrijden!U2221="x","B","")</f>
        <v/>
      </c>
      <c r="CA2056" s="44" t="str">
        <f>IF(Wedstrijden!V2221="x","L1","")</f>
        <v/>
      </c>
      <c r="CB2056" s="44" t="str">
        <f>IF(Wedstrijden!W2221="x","L2","")</f>
        <v/>
      </c>
      <c r="CC2056" s="44" t="str">
        <f>IF(Wedstrijden!X2221="x","M1","")</f>
        <v/>
      </c>
      <c r="CD2056" s="44" t="str">
        <f>IF(Wedstrijden!Y2221="x","M2","")</f>
        <v/>
      </c>
      <c r="CE2056" s="44" t="str">
        <f>IF(Wedstrijden!Z2221="x","Z1","")</f>
        <v/>
      </c>
      <c r="CF2056" s="44" t="str">
        <f>IF(Wedstrijden!AA2221="x","Z2","")</f>
        <v/>
      </c>
      <c r="CG2056" s="44" t="str">
        <f>IF(Wedstrijden!AB2221="x","ZZL","")</f>
        <v/>
      </c>
      <c r="CL2056" s="44" t="str">
        <f>IF(COUNTA(Wedstrijden!AC2221:AJ2221)&lt;&gt;0,2,"")</f>
        <v/>
      </c>
      <c r="CM2056" s="44" t="str">
        <f t="shared" si="194"/>
        <v/>
      </c>
      <c r="CN2056" s="44" t="str">
        <f>IF(Wedstrijden!AC2221="x","AA","")</f>
        <v/>
      </c>
      <c r="CO2056" s="44" t="str">
        <f>IF(Wedstrijden!AD2221="x","A","")</f>
        <v/>
      </c>
      <c r="CP2056" s="44" t="str">
        <f>IF(Wedstrijden!AE2221="x","BB","")</f>
        <v/>
      </c>
      <c r="CQ2056" s="44" t="str">
        <f>IF(Wedstrijden!AF2221="x","B","")</f>
        <v/>
      </c>
      <c r="CR2056" s="44" t="str">
        <f>IF(Wedstrijden!AG2221="x","L","")</f>
        <v/>
      </c>
      <c r="CS2056" s="44" t="str">
        <f>IF(Wedstrijden!AH2221="x","M","")</f>
        <v/>
      </c>
      <c r="CT2056" s="44" t="str">
        <f>IF(Wedstrijden!AI2221="x","Z","")</f>
        <v/>
      </c>
      <c r="CU2056" s="44" t="str">
        <f>IF(Wedstrijden!AJ2221="x","ZZ","")</f>
        <v/>
      </c>
      <c r="CV2056" s="44" t="str">
        <f>IF(COUNTA(Wedstrijden!AK2221:AQ2221)&lt;&gt;0,2,"")</f>
        <v/>
      </c>
      <c r="CW2056" s="44" t="str">
        <f t="shared" si="195"/>
        <v/>
      </c>
      <c r="CX2056" s="44" t="str">
        <f>IF(Wedstrijden!AK2221="x","BB","")</f>
        <v/>
      </c>
      <c r="CY2056" s="44" t="str">
        <f>IF(Wedstrijden!AL2221="x","B","")</f>
        <v/>
      </c>
      <c r="CZ2056" s="44" t="str">
        <f>IF(Wedstrijden!AM2221="x","L","")</f>
        <v/>
      </c>
      <c r="DA2056" s="44" t="str">
        <f>IF(Wedstrijden!AN2221="x","M","")</f>
        <v/>
      </c>
      <c r="DB2056" s="44" t="str">
        <f>IF(Wedstrijden!AO2221="x","Z","")</f>
        <v/>
      </c>
      <c r="DC2056" s="44" t="str">
        <f>IF(Wedstrijden!AP2221="x","ZZ","")</f>
        <v/>
      </c>
      <c r="DD2056" s="44" t="str">
        <f>IF(Wedstrijden!AQ2221="x","1.40","")</f>
        <v/>
      </c>
      <c r="DE2056" s="44" t="str">
        <f>IF(COUNTA(Wedstrijden!AR2221:AT2221)&lt;&gt;0,6,"")</f>
        <v/>
      </c>
      <c r="DF2056" s="44" t="str">
        <f t="shared" si="196"/>
        <v/>
      </c>
      <c r="DG2056" s="44" t="str">
        <f>IF(Wedstrijden!AR2221="x","L","")</f>
        <v/>
      </c>
      <c r="DH2056" s="44" t="str">
        <f>IF(Wedstrijden!AS2221="x","M","")</f>
        <v/>
      </c>
      <c r="DI2056" s="44" t="str">
        <f>IF(Wedstrijden!AT2221="x","Z","")</f>
        <v/>
      </c>
      <c r="DJ2056" s="44" t="str">
        <f>IF(COUNTA(Wedstrijden!AU2221:AW2221)&lt;&gt;0,6,"")</f>
        <v/>
      </c>
      <c r="DK2056" s="44" t="str">
        <f t="shared" si="197"/>
        <v/>
      </c>
      <c r="DL2056" s="44" t="str">
        <f>IF(Wedstrijden!AU2221="x","L","")</f>
        <v/>
      </c>
      <c r="DM2056" s="44" t="str">
        <f>IF(Wedstrijden!AV2221="x","M","")</f>
        <v/>
      </c>
      <c r="DN2056" s="44" t="str">
        <f>IF(Wedstrijden!AW2221="x","Z","")</f>
        <v/>
      </c>
    </row>
    <row r="2057" spans="1:118" ht="15">
      <c r="A2057" s="48" t="e">
        <f>Wedstrijden!#REF!</f>
        <v>#REF!</v>
      </c>
      <c r="B2057" s="44" t="str">
        <f>IFERROR(VLOOKUP(Wedstrijden!E2222,Wedstrijdlocaties!$B$2:$E$499,2,FALSE),"")</f>
        <v/>
      </c>
      <c r="C2057" s="44" t="str">
        <f>Wedstrijden!F2222</f>
        <v/>
      </c>
      <c r="D2057" s="44" t="str">
        <f>IFERROR(VLOOKUP(Wedstrijden!G2222,Organisaties!$B$2:$C$501,2,FALSE),"")</f>
        <v/>
      </c>
      <c r="E2057" s="44" t="str">
        <f>IFERROR(VLOOKUP(Wedstrijden!G2222,Organisaties!$B$2:$F$501,5,FALSE),"")</f>
        <v/>
      </c>
      <c r="F2057" s="44" t="str">
        <f>IF(Wedstrijden!BC2222&lt;&gt;"",Wedstrijden!BC2222,"")</f>
        <v/>
      </c>
      <c r="G2057" s="44">
        <f>IF(Wedstrijden!AY2222="Indoor",1,0)</f>
        <v>0</v>
      </c>
      <c r="H2057" s="44">
        <f>Wedstrijden!AZ2222</f>
        <v>0</v>
      </c>
      <c r="I2057" s="44" t="str">
        <f>IF(Wedstrijden!AX2222="Nee",0,IF(Wedstrijden!AX2222="Ja",1,""))</f>
        <v/>
      </c>
      <c r="J2057" s="44" t="str">
        <f>IF(Wedstrijden!BA2222&lt;&gt;"",Wedstrijden!BA2222,"")</f>
        <v/>
      </c>
      <c r="W2057" s="45"/>
      <c r="AE2057" s="45"/>
      <c r="AN2057" s="45"/>
      <c r="AU2057" s="45"/>
      <c r="BA2057" s="45"/>
      <c r="BE2057" s="45"/>
      <c r="BJ2057" s="44" t="str">
        <f>IF(COUNTA(Wedstrijden!I2222:S2222)&lt;&gt;0,1,"")</f>
        <v/>
      </c>
      <c r="BK2057" s="44" t="str">
        <f t="shared" si="192"/>
        <v/>
      </c>
      <c r="BL2057" s="44" t="str">
        <f>IF(Wedstrijden!I2222="x","AA","")</f>
        <v/>
      </c>
      <c r="BM2057" s="44" t="str">
        <f>IF(Wedstrijden!J2222="x","A","")</f>
        <v/>
      </c>
      <c r="BN2057" s="44" t="str">
        <f>IF(Wedstrijden!K2222="x","B1","")</f>
        <v/>
      </c>
      <c r="BO2057" s="44" t="str">
        <f>IF(Wedstrijden!L2222="x","BB","")</f>
        <v/>
      </c>
      <c r="BP2057" s="44" t="str">
        <f>IF(Wedstrijden!M2222="x","B","")</f>
        <v/>
      </c>
      <c r="BQ2057" s="44" t="str">
        <f>IF(Wedstrijden!N2222="x","L1","")</f>
        <v/>
      </c>
      <c r="BR2057" s="44" t="str">
        <f>IF(Wedstrijden!O2222="x","L2","")</f>
        <v/>
      </c>
      <c r="BS2057" s="44" t="str">
        <f>IF(Wedstrijden!P2222="x","M1","")</f>
        <v/>
      </c>
      <c r="BT2057" s="44" t="str">
        <f>IF(Wedstrijden!Q2222="x","M2","")</f>
        <v/>
      </c>
      <c r="BU2057" s="44" t="str">
        <f>IF(Wedstrijden!R2222="x","Z1","")</f>
        <v/>
      </c>
      <c r="BV2057" s="44" t="str">
        <f>IF(Wedstrijden!S2222="x","Z2","")</f>
        <v/>
      </c>
      <c r="BW2057" s="44" t="str">
        <f>IF(COUNTA(Wedstrijden!T2222:AB2222)&lt;&gt;0,1,"")</f>
        <v/>
      </c>
      <c r="BX2057" s="44" t="str">
        <f t="shared" si="193"/>
        <v/>
      </c>
      <c r="BY2057" s="44" t="str">
        <f>IF(Wedstrijden!T2222="x","BB","")</f>
        <v/>
      </c>
      <c r="BZ2057" s="44" t="str">
        <f>IF(Wedstrijden!U2222="x","B","")</f>
        <v/>
      </c>
      <c r="CA2057" s="44" t="str">
        <f>IF(Wedstrijden!V2222="x","L1","")</f>
        <v/>
      </c>
      <c r="CB2057" s="44" t="str">
        <f>IF(Wedstrijden!W2222="x","L2","")</f>
        <v/>
      </c>
      <c r="CC2057" s="44" t="str">
        <f>IF(Wedstrijden!X2222="x","M1","")</f>
        <v/>
      </c>
      <c r="CD2057" s="44" t="str">
        <f>IF(Wedstrijden!Y2222="x","M2","")</f>
        <v/>
      </c>
      <c r="CE2057" s="44" t="str">
        <f>IF(Wedstrijden!Z2222="x","Z1","")</f>
        <v/>
      </c>
      <c r="CF2057" s="44" t="str">
        <f>IF(Wedstrijden!AA2222="x","Z2","")</f>
        <v/>
      </c>
      <c r="CG2057" s="44" t="str">
        <f>IF(Wedstrijden!AB2222="x","ZZL","")</f>
        <v/>
      </c>
      <c r="CL2057" s="44" t="str">
        <f>IF(COUNTA(Wedstrijden!AC2222:AJ2222)&lt;&gt;0,2,"")</f>
        <v/>
      </c>
      <c r="CM2057" s="44" t="str">
        <f t="shared" si="194"/>
        <v/>
      </c>
      <c r="CN2057" s="44" t="str">
        <f>IF(Wedstrijden!AC2222="x","AA","")</f>
        <v/>
      </c>
      <c r="CO2057" s="44" t="str">
        <f>IF(Wedstrijden!AD2222="x","A","")</f>
        <v/>
      </c>
      <c r="CP2057" s="44" t="str">
        <f>IF(Wedstrijden!AE2222="x","BB","")</f>
        <v/>
      </c>
      <c r="CQ2057" s="44" t="str">
        <f>IF(Wedstrijden!AF2222="x","B","")</f>
        <v/>
      </c>
      <c r="CR2057" s="44" t="str">
        <f>IF(Wedstrijden!AG2222="x","L","")</f>
        <v/>
      </c>
      <c r="CS2057" s="44" t="str">
        <f>IF(Wedstrijden!AH2222="x","M","")</f>
        <v/>
      </c>
      <c r="CT2057" s="44" t="str">
        <f>IF(Wedstrijden!AI2222="x","Z","")</f>
        <v/>
      </c>
      <c r="CU2057" s="44" t="str">
        <f>IF(Wedstrijden!AJ2222="x","ZZ","")</f>
        <v/>
      </c>
      <c r="CV2057" s="44" t="str">
        <f>IF(COUNTA(Wedstrijden!AK2222:AQ2222)&lt;&gt;0,2,"")</f>
        <v/>
      </c>
      <c r="CW2057" s="44" t="str">
        <f t="shared" si="195"/>
        <v/>
      </c>
      <c r="CX2057" s="44" t="str">
        <f>IF(Wedstrijden!AK2222="x","BB","")</f>
        <v/>
      </c>
      <c r="CY2057" s="44" t="str">
        <f>IF(Wedstrijden!AL2222="x","B","")</f>
        <v/>
      </c>
      <c r="CZ2057" s="44" t="str">
        <f>IF(Wedstrijden!AM2222="x","L","")</f>
        <v/>
      </c>
      <c r="DA2057" s="44" t="str">
        <f>IF(Wedstrijden!AN2222="x","M","")</f>
        <v/>
      </c>
      <c r="DB2057" s="44" t="str">
        <f>IF(Wedstrijden!AO2222="x","Z","")</f>
        <v/>
      </c>
      <c r="DC2057" s="44" t="str">
        <f>IF(Wedstrijden!AP2222="x","ZZ","")</f>
        <v/>
      </c>
      <c r="DD2057" s="44" t="str">
        <f>IF(Wedstrijden!AQ2222="x","1.40","")</f>
        <v/>
      </c>
      <c r="DE2057" s="44" t="str">
        <f>IF(COUNTA(Wedstrijden!AR2222:AT2222)&lt;&gt;0,6,"")</f>
        <v/>
      </c>
      <c r="DF2057" s="44" t="str">
        <f t="shared" si="196"/>
        <v/>
      </c>
      <c r="DG2057" s="44" t="str">
        <f>IF(Wedstrijden!AR2222="x","L","")</f>
        <v/>
      </c>
      <c r="DH2057" s="44" t="str">
        <f>IF(Wedstrijden!AS2222="x","M","")</f>
        <v/>
      </c>
      <c r="DI2057" s="44" t="str">
        <f>IF(Wedstrijden!AT2222="x","Z","")</f>
        <v/>
      </c>
      <c r="DJ2057" s="44" t="str">
        <f>IF(COUNTA(Wedstrijden!AU2222:AW2222)&lt;&gt;0,6,"")</f>
        <v/>
      </c>
      <c r="DK2057" s="44" t="str">
        <f t="shared" si="197"/>
        <v/>
      </c>
      <c r="DL2057" s="44" t="str">
        <f>IF(Wedstrijden!AU2222="x","L","")</f>
        <v/>
      </c>
      <c r="DM2057" s="44" t="str">
        <f>IF(Wedstrijden!AV2222="x","M","")</f>
        <v/>
      </c>
      <c r="DN2057" s="44" t="str">
        <f>IF(Wedstrijden!AW2222="x","Z","")</f>
        <v/>
      </c>
    </row>
    <row r="2058" spans="1:118" ht="15">
      <c r="A2058" s="48" t="e">
        <f>Wedstrijden!#REF!</f>
        <v>#REF!</v>
      </c>
      <c r="B2058" s="44" t="str">
        <f>IFERROR(VLOOKUP(Wedstrijden!E2223,Wedstrijdlocaties!$B$2:$E$499,2,FALSE),"")</f>
        <v/>
      </c>
      <c r="C2058" s="44" t="str">
        <f>Wedstrijden!F2223</f>
        <v/>
      </c>
      <c r="D2058" s="44" t="str">
        <f>IFERROR(VLOOKUP(Wedstrijden!G2223,Organisaties!$B$2:$C$501,2,FALSE),"")</f>
        <v/>
      </c>
      <c r="E2058" s="44" t="str">
        <f>IFERROR(VLOOKUP(Wedstrijden!G2223,Organisaties!$B$2:$F$501,5,FALSE),"")</f>
        <v/>
      </c>
      <c r="F2058" s="44" t="str">
        <f>IF(Wedstrijden!BC2223&lt;&gt;"",Wedstrijden!BC2223,"")</f>
        <v/>
      </c>
      <c r="G2058" s="44">
        <f>IF(Wedstrijden!AY2223="Indoor",1,0)</f>
        <v>0</v>
      </c>
      <c r="H2058" s="44">
        <f>Wedstrijden!AZ2223</f>
        <v>0</v>
      </c>
      <c r="I2058" s="44" t="str">
        <f>IF(Wedstrijden!AX2223="Nee",0,IF(Wedstrijden!AX2223="Ja",1,""))</f>
        <v/>
      </c>
      <c r="J2058" s="44" t="str">
        <f>IF(Wedstrijden!BA2223&lt;&gt;"",Wedstrijden!BA2223,"")</f>
        <v/>
      </c>
      <c r="W2058" s="45"/>
      <c r="AE2058" s="45"/>
      <c r="AN2058" s="45"/>
      <c r="AU2058" s="45"/>
      <c r="BA2058" s="45"/>
      <c r="BE2058" s="45"/>
      <c r="BJ2058" s="44" t="str">
        <f>IF(COUNTA(Wedstrijden!I2223:S2223)&lt;&gt;0,1,"")</f>
        <v/>
      </c>
      <c r="BK2058" s="44" t="str">
        <f t="shared" si="192"/>
        <v/>
      </c>
      <c r="BL2058" s="44" t="str">
        <f>IF(Wedstrijden!I2223="x","AA","")</f>
        <v/>
      </c>
      <c r="BM2058" s="44" t="str">
        <f>IF(Wedstrijden!J2223="x","A","")</f>
        <v/>
      </c>
      <c r="BN2058" s="44" t="str">
        <f>IF(Wedstrijden!K2223="x","B1","")</f>
        <v/>
      </c>
      <c r="BO2058" s="44" t="str">
        <f>IF(Wedstrijden!L2223="x","BB","")</f>
        <v/>
      </c>
      <c r="BP2058" s="44" t="str">
        <f>IF(Wedstrijden!M2223="x","B","")</f>
        <v/>
      </c>
      <c r="BQ2058" s="44" t="str">
        <f>IF(Wedstrijden!N2223="x","L1","")</f>
        <v/>
      </c>
      <c r="BR2058" s="44" t="str">
        <f>IF(Wedstrijden!O2223="x","L2","")</f>
        <v/>
      </c>
      <c r="BS2058" s="44" t="str">
        <f>IF(Wedstrijden!P2223="x","M1","")</f>
        <v/>
      </c>
      <c r="BT2058" s="44" t="str">
        <f>IF(Wedstrijden!Q2223="x","M2","")</f>
        <v/>
      </c>
      <c r="BU2058" s="44" t="str">
        <f>IF(Wedstrijden!R2223="x","Z1","")</f>
        <v/>
      </c>
      <c r="BV2058" s="44" t="str">
        <f>IF(Wedstrijden!S2223="x","Z2","")</f>
        <v/>
      </c>
      <c r="BW2058" s="44" t="str">
        <f>IF(COUNTA(Wedstrijden!T2223:AB2223)&lt;&gt;0,1,"")</f>
        <v/>
      </c>
      <c r="BX2058" s="44" t="str">
        <f t="shared" si="193"/>
        <v/>
      </c>
      <c r="BY2058" s="44" t="str">
        <f>IF(Wedstrijden!T2223="x","BB","")</f>
        <v/>
      </c>
      <c r="BZ2058" s="44" t="str">
        <f>IF(Wedstrijden!U2223="x","B","")</f>
        <v/>
      </c>
      <c r="CA2058" s="44" t="str">
        <f>IF(Wedstrijden!V2223="x","L1","")</f>
        <v/>
      </c>
      <c r="CB2058" s="44" t="str">
        <f>IF(Wedstrijden!W2223="x","L2","")</f>
        <v/>
      </c>
      <c r="CC2058" s="44" t="str">
        <f>IF(Wedstrijden!X2223="x","M1","")</f>
        <v/>
      </c>
      <c r="CD2058" s="44" t="str">
        <f>IF(Wedstrijden!Y2223="x","M2","")</f>
        <v/>
      </c>
      <c r="CE2058" s="44" t="str">
        <f>IF(Wedstrijden!Z2223="x","Z1","")</f>
        <v/>
      </c>
      <c r="CF2058" s="44" t="str">
        <f>IF(Wedstrijden!AA2223="x","Z2","")</f>
        <v/>
      </c>
      <c r="CG2058" s="44" t="str">
        <f>IF(Wedstrijden!AB2223="x","ZZL","")</f>
        <v/>
      </c>
      <c r="CL2058" s="44" t="str">
        <f>IF(COUNTA(Wedstrijden!AC2223:AJ2223)&lt;&gt;0,2,"")</f>
        <v/>
      </c>
      <c r="CM2058" s="44" t="str">
        <f t="shared" si="194"/>
        <v/>
      </c>
      <c r="CN2058" s="44" t="str">
        <f>IF(Wedstrijden!AC2223="x","AA","")</f>
        <v/>
      </c>
      <c r="CO2058" s="44" t="str">
        <f>IF(Wedstrijden!AD2223="x","A","")</f>
        <v/>
      </c>
      <c r="CP2058" s="44" t="str">
        <f>IF(Wedstrijden!AE2223="x","BB","")</f>
        <v/>
      </c>
      <c r="CQ2058" s="44" t="str">
        <f>IF(Wedstrijden!AF2223="x","B","")</f>
        <v/>
      </c>
      <c r="CR2058" s="44" t="str">
        <f>IF(Wedstrijden!AG2223="x","L","")</f>
        <v/>
      </c>
      <c r="CS2058" s="44" t="str">
        <f>IF(Wedstrijden!AH2223="x","M","")</f>
        <v/>
      </c>
      <c r="CT2058" s="44" t="str">
        <f>IF(Wedstrijden!AI2223="x","Z","")</f>
        <v/>
      </c>
      <c r="CU2058" s="44" t="str">
        <f>IF(Wedstrijden!AJ2223="x","ZZ","")</f>
        <v/>
      </c>
      <c r="CV2058" s="44" t="str">
        <f>IF(COUNTA(Wedstrijden!AK2223:AQ2223)&lt;&gt;0,2,"")</f>
        <v/>
      </c>
      <c r="CW2058" s="44" t="str">
        <f t="shared" si="195"/>
        <v/>
      </c>
      <c r="CX2058" s="44" t="str">
        <f>IF(Wedstrijden!AK2223="x","BB","")</f>
        <v/>
      </c>
      <c r="CY2058" s="44" t="str">
        <f>IF(Wedstrijden!AL2223="x","B","")</f>
        <v/>
      </c>
      <c r="CZ2058" s="44" t="str">
        <f>IF(Wedstrijden!AM2223="x","L","")</f>
        <v/>
      </c>
      <c r="DA2058" s="44" t="str">
        <f>IF(Wedstrijden!AN2223="x","M","")</f>
        <v/>
      </c>
      <c r="DB2058" s="44" t="str">
        <f>IF(Wedstrijden!AO2223="x","Z","")</f>
        <v/>
      </c>
      <c r="DC2058" s="44" t="str">
        <f>IF(Wedstrijden!AP2223="x","ZZ","")</f>
        <v/>
      </c>
      <c r="DD2058" s="44" t="str">
        <f>IF(Wedstrijden!AQ2223="x","1.40","")</f>
        <v/>
      </c>
      <c r="DE2058" s="44" t="str">
        <f>IF(COUNTA(Wedstrijden!AR2223:AT2223)&lt;&gt;0,6,"")</f>
        <v/>
      </c>
      <c r="DF2058" s="44" t="str">
        <f t="shared" si="196"/>
        <v/>
      </c>
      <c r="DG2058" s="44" t="str">
        <f>IF(Wedstrijden!AR2223="x","L","")</f>
        <v/>
      </c>
      <c r="DH2058" s="44" t="str">
        <f>IF(Wedstrijden!AS2223="x","M","")</f>
        <v/>
      </c>
      <c r="DI2058" s="44" t="str">
        <f>IF(Wedstrijden!AT2223="x","Z","")</f>
        <v/>
      </c>
      <c r="DJ2058" s="44" t="str">
        <f>IF(COUNTA(Wedstrijden!AU2223:AW2223)&lt;&gt;0,6,"")</f>
        <v/>
      </c>
      <c r="DK2058" s="44" t="str">
        <f t="shared" si="197"/>
        <v/>
      </c>
      <c r="DL2058" s="44" t="str">
        <f>IF(Wedstrijden!AU2223="x","L","")</f>
        <v/>
      </c>
      <c r="DM2058" s="44" t="str">
        <f>IF(Wedstrijden!AV2223="x","M","")</f>
        <v/>
      </c>
      <c r="DN2058" s="44" t="str">
        <f>IF(Wedstrijden!AW2223="x","Z","")</f>
        <v/>
      </c>
    </row>
    <row r="2059" spans="1:118" ht="15">
      <c r="A2059" s="48" t="e">
        <f>Wedstrijden!#REF!</f>
        <v>#REF!</v>
      </c>
      <c r="B2059" s="44" t="str">
        <f>IFERROR(VLOOKUP(Wedstrijden!E2224,Wedstrijdlocaties!$B$2:$E$499,2,FALSE),"")</f>
        <v/>
      </c>
      <c r="C2059" s="44" t="str">
        <f>Wedstrijden!F2224</f>
        <v/>
      </c>
      <c r="D2059" s="44" t="str">
        <f>IFERROR(VLOOKUP(Wedstrijden!G2224,Organisaties!$B$2:$C$501,2,FALSE),"")</f>
        <v/>
      </c>
      <c r="E2059" s="44" t="str">
        <f>IFERROR(VLOOKUP(Wedstrijden!G2224,Organisaties!$B$2:$F$501,5,FALSE),"")</f>
        <v/>
      </c>
      <c r="F2059" s="44" t="str">
        <f>IF(Wedstrijden!BC2224&lt;&gt;"",Wedstrijden!BC2224,"")</f>
        <v/>
      </c>
      <c r="G2059" s="44">
        <f>IF(Wedstrijden!AY2224="Indoor",1,0)</f>
        <v>0</v>
      </c>
      <c r="H2059" s="44">
        <f>Wedstrijden!AZ2224</f>
        <v>0</v>
      </c>
      <c r="I2059" s="44" t="str">
        <f>IF(Wedstrijden!AX2224="Nee",0,IF(Wedstrijden!AX2224="Ja",1,""))</f>
        <v/>
      </c>
      <c r="J2059" s="44" t="str">
        <f>IF(Wedstrijden!BA2224&lt;&gt;"",Wedstrijden!BA2224,"")</f>
        <v/>
      </c>
      <c r="W2059" s="45"/>
      <c r="AE2059" s="45"/>
      <c r="AN2059" s="45"/>
      <c r="AU2059" s="45"/>
      <c r="BA2059" s="45"/>
      <c r="BE2059" s="45"/>
      <c r="BJ2059" s="44" t="str">
        <f>IF(COUNTA(Wedstrijden!I2224:S2224)&lt;&gt;0,1,"")</f>
        <v/>
      </c>
      <c r="BK2059" s="44" t="str">
        <f t="shared" si="192"/>
        <v/>
      </c>
      <c r="BL2059" s="44" t="str">
        <f>IF(Wedstrijden!I2224="x","AA","")</f>
        <v/>
      </c>
      <c r="BM2059" s="44" t="str">
        <f>IF(Wedstrijden!J2224="x","A","")</f>
        <v/>
      </c>
      <c r="BN2059" s="44" t="str">
        <f>IF(Wedstrijden!K2224="x","B1","")</f>
        <v/>
      </c>
      <c r="BO2059" s="44" t="str">
        <f>IF(Wedstrijden!L2224="x","BB","")</f>
        <v/>
      </c>
      <c r="BP2059" s="44" t="str">
        <f>IF(Wedstrijden!M2224="x","B","")</f>
        <v/>
      </c>
      <c r="BQ2059" s="44" t="str">
        <f>IF(Wedstrijden!N2224="x","L1","")</f>
        <v/>
      </c>
      <c r="BR2059" s="44" t="str">
        <f>IF(Wedstrijden!O2224="x","L2","")</f>
        <v/>
      </c>
      <c r="BS2059" s="44" t="str">
        <f>IF(Wedstrijden!P2224="x","M1","")</f>
        <v/>
      </c>
      <c r="BT2059" s="44" t="str">
        <f>IF(Wedstrijden!Q2224="x","M2","")</f>
        <v/>
      </c>
      <c r="BU2059" s="44" t="str">
        <f>IF(Wedstrijden!R2224="x","Z1","")</f>
        <v/>
      </c>
      <c r="BV2059" s="44" t="str">
        <f>IF(Wedstrijden!S2224="x","Z2","")</f>
        <v/>
      </c>
      <c r="BW2059" s="44" t="str">
        <f>IF(COUNTA(Wedstrijden!T2224:AB2224)&lt;&gt;0,1,"")</f>
        <v/>
      </c>
      <c r="BX2059" s="44" t="str">
        <f t="shared" si="193"/>
        <v/>
      </c>
      <c r="BY2059" s="44" t="str">
        <f>IF(Wedstrijden!T2224="x","BB","")</f>
        <v/>
      </c>
      <c r="BZ2059" s="44" t="str">
        <f>IF(Wedstrijden!U2224="x","B","")</f>
        <v/>
      </c>
      <c r="CA2059" s="44" t="str">
        <f>IF(Wedstrijden!V2224="x","L1","")</f>
        <v/>
      </c>
      <c r="CB2059" s="44" t="str">
        <f>IF(Wedstrijden!W2224="x","L2","")</f>
        <v/>
      </c>
      <c r="CC2059" s="44" t="str">
        <f>IF(Wedstrijden!X2224="x","M1","")</f>
        <v/>
      </c>
      <c r="CD2059" s="44" t="str">
        <f>IF(Wedstrijden!Y2224="x","M2","")</f>
        <v/>
      </c>
      <c r="CE2059" s="44" t="str">
        <f>IF(Wedstrijden!Z2224="x","Z1","")</f>
        <v/>
      </c>
      <c r="CF2059" s="44" t="str">
        <f>IF(Wedstrijden!AA2224="x","Z2","")</f>
        <v/>
      </c>
      <c r="CG2059" s="44" t="str">
        <f>IF(Wedstrijden!AB2224="x","ZZL","")</f>
        <v/>
      </c>
      <c r="CL2059" s="44" t="str">
        <f>IF(COUNTA(Wedstrijden!AC2224:AJ2224)&lt;&gt;0,2,"")</f>
        <v/>
      </c>
      <c r="CM2059" s="44" t="str">
        <f t="shared" si="194"/>
        <v/>
      </c>
      <c r="CN2059" s="44" t="str">
        <f>IF(Wedstrijden!AC2224="x","AA","")</f>
        <v/>
      </c>
      <c r="CO2059" s="44" t="str">
        <f>IF(Wedstrijden!AD2224="x","A","")</f>
        <v/>
      </c>
      <c r="CP2059" s="44" t="str">
        <f>IF(Wedstrijden!AE2224="x","BB","")</f>
        <v/>
      </c>
      <c r="CQ2059" s="44" t="str">
        <f>IF(Wedstrijden!AF2224="x","B","")</f>
        <v/>
      </c>
      <c r="CR2059" s="44" t="str">
        <f>IF(Wedstrijden!AG2224="x","L","")</f>
        <v/>
      </c>
      <c r="CS2059" s="44" t="str">
        <f>IF(Wedstrijden!AH2224="x","M","")</f>
        <v/>
      </c>
      <c r="CT2059" s="44" t="str">
        <f>IF(Wedstrijden!AI2224="x","Z","")</f>
        <v/>
      </c>
      <c r="CU2059" s="44" t="str">
        <f>IF(Wedstrijden!AJ2224="x","ZZ","")</f>
        <v/>
      </c>
      <c r="CV2059" s="44" t="str">
        <f>IF(COUNTA(Wedstrijden!AK2224:AQ2224)&lt;&gt;0,2,"")</f>
        <v/>
      </c>
      <c r="CW2059" s="44" t="str">
        <f t="shared" si="195"/>
        <v/>
      </c>
      <c r="CX2059" s="44" t="str">
        <f>IF(Wedstrijden!AK2224="x","BB","")</f>
        <v/>
      </c>
      <c r="CY2059" s="44" t="str">
        <f>IF(Wedstrijden!AL2224="x","B","")</f>
        <v/>
      </c>
      <c r="CZ2059" s="44" t="str">
        <f>IF(Wedstrijden!AM2224="x","L","")</f>
        <v/>
      </c>
      <c r="DA2059" s="44" t="str">
        <f>IF(Wedstrijden!AN2224="x","M","")</f>
        <v/>
      </c>
      <c r="DB2059" s="44" t="str">
        <f>IF(Wedstrijden!AO2224="x","Z","")</f>
        <v/>
      </c>
      <c r="DC2059" s="44" t="str">
        <f>IF(Wedstrijden!AP2224="x","ZZ","")</f>
        <v/>
      </c>
      <c r="DD2059" s="44" t="str">
        <f>IF(Wedstrijden!AQ2224="x","1.40","")</f>
        <v/>
      </c>
      <c r="DE2059" s="44" t="str">
        <f>IF(COUNTA(Wedstrijden!AR2224:AT2224)&lt;&gt;0,6,"")</f>
        <v/>
      </c>
      <c r="DF2059" s="44" t="str">
        <f t="shared" si="196"/>
        <v/>
      </c>
      <c r="DG2059" s="44" t="str">
        <f>IF(Wedstrijden!AR2224="x","L","")</f>
        <v/>
      </c>
      <c r="DH2059" s="44" t="str">
        <f>IF(Wedstrijden!AS2224="x","M","")</f>
        <v/>
      </c>
      <c r="DI2059" s="44" t="str">
        <f>IF(Wedstrijden!AT2224="x","Z","")</f>
        <v/>
      </c>
      <c r="DJ2059" s="44" t="str">
        <f>IF(COUNTA(Wedstrijden!AU2224:AW2224)&lt;&gt;0,6,"")</f>
        <v/>
      </c>
      <c r="DK2059" s="44" t="str">
        <f t="shared" si="197"/>
        <v/>
      </c>
      <c r="DL2059" s="44" t="str">
        <f>IF(Wedstrijden!AU2224="x","L","")</f>
        <v/>
      </c>
      <c r="DM2059" s="44" t="str">
        <f>IF(Wedstrijden!AV2224="x","M","")</f>
        <v/>
      </c>
      <c r="DN2059" s="44" t="str">
        <f>IF(Wedstrijden!AW2224="x","Z","")</f>
        <v/>
      </c>
    </row>
    <row r="2060" spans="1:118" ht="15">
      <c r="A2060" s="48" t="e">
        <f>Wedstrijden!#REF!</f>
        <v>#REF!</v>
      </c>
      <c r="B2060" s="44" t="str">
        <f>IFERROR(VLOOKUP(Wedstrijden!E2225,Wedstrijdlocaties!$B$2:$E$499,2,FALSE),"")</f>
        <v/>
      </c>
      <c r="C2060" s="44" t="str">
        <f>Wedstrijden!F2225</f>
        <v/>
      </c>
      <c r="D2060" s="44" t="str">
        <f>IFERROR(VLOOKUP(Wedstrijden!G2225,Organisaties!$B$2:$C$501,2,FALSE),"")</f>
        <v/>
      </c>
      <c r="E2060" s="44" t="str">
        <f>IFERROR(VLOOKUP(Wedstrijden!G2225,Organisaties!$B$2:$F$501,5,FALSE),"")</f>
        <v/>
      </c>
      <c r="F2060" s="44" t="str">
        <f>IF(Wedstrijden!BC2225&lt;&gt;"",Wedstrijden!BC2225,"")</f>
        <v/>
      </c>
      <c r="G2060" s="44">
        <f>IF(Wedstrijden!AY2225="Indoor",1,0)</f>
        <v>0</v>
      </c>
      <c r="H2060" s="44">
        <f>Wedstrijden!AZ2225</f>
        <v>0</v>
      </c>
      <c r="I2060" s="44" t="str">
        <f>IF(Wedstrijden!AX2225="Nee",0,IF(Wedstrijden!AX2225="Ja",1,""))</f>
        <v/>
      </c>
      <c r="J2060" s="44" t="str">
        <f>IF(Wedstrijden!BA2225&lt;&gt;"",Wedstrijden!BA2225,"")</f>
        <v/>
      </c>
      <c r="W2060" s="45"/>
      <c r="AE2060" s="45"/>
      <c r="AN2060" s="45"/>
      <c r="AU2060" s="45"/>
      <c r="BA2060" s="45"/>
      <c r="BE2060" s="45"/>
      <c r="BJ2060" s="44" t="str">
        <f>IF(COUNTA(Wedstrijden!I2225:S2225)&lt;&gt;0,1,"")</f>
        <v/>
      </c>
      <c r="BK2060" s="44" t="str">
        <f t="shared" si="192"/>
        <v/>
      </c>
      <c r="BL2060" s="44" t="str">
        <f>IF(Wedstrijden!I2225="x","AA","")</f>
        <v/>
      </c>
      <c r="BM2060" s="44" t="str">
        <f>IF(Wedstrijden!J2225="x","A","")</f>
        <v/>
      </c>
      <c r="BN2060" s="44" t="str">
        <f>IF(Wedstrijden!K2225="x","B1","")</f>
        <v/>
      </c>
      <c r="BO2060" s="44" t="str">
        <f>IF(Wedstrijden!L2225="x","BB","")</f>
        <v/>
      </c>
      <c r="BP2060" s="44" t="str">
        <f>IF(Wedstrijden!M2225="x","B","")</f>
        <v/>
      </c>
      <c r="BQ2060" s="44" t="str">
        <f>IF(Wedstrijden!N2225="x","L1","")</f>
        <v/>
      </c>
      <c r="BR2060" s="44" t="str">
        <f>IF(Wedstrijden!O2225="x","L2","")</f>
        <v/>
      </c>
      <c r="BS2060" s="44" t="str">
        <f>IF(Wedstrijden!P2225="x","M1","")</f>
        <v/>
      </c>
      <c r="BT2060" s="44" t="str">
        <f>IF(Wedstrijden!Q2225="x","M2","")</f>
        <v/>
      </c>
      <c r="BU2060" s="44" t="str">
        <f>IF(Wedstrijden!R2225="x","Z1","")</f>
        <v/>
      </c>
      <c r="BV2060" s="44" t="str">
        <f>IF(Wedstrijden!S2225="x","Z2","")</f>
        <v/>
      </c>
      <c r="BW2060" s="44" t="str">
        <f>IF(COUNTA(Wedstrijden!T2225:AB2225)&lt;&gt;0,1,"")</f>
        <v/>
      </c>
      <c r="BX2060" s="44" t="str">
        <f t="shared" si="193"/>
        <v/>
      </c>
      <c r="BY2060" s="44" t="str">
        <f>IF(Wedstrijden!T2225="x","BB","")</f>
        <v/>
      </c>
      <c r="BZ2060" s="44" t="str">
        <f>IF(Wedstrijden!U2225="x","B","")</f>
        <v/>
      </c>
      <c r="CA2060" s="44" t="str">
        <f>IF(Wedstrijden!V2225="x","L1","")</f>
        <v/>
      </c>
      <c r="CB2060" s="44" t="str">
        <f>IF(Wedstrijden!W2225="x","L2","")</f>
        <v/>
      </c>
      <c r="CC2060" s="44" t="str">
        <f>IF(Wedstrijden!X2225="x","M1","")</f>
        <v/>
      </c>
      <c r="CD2060" s="44" t="str">
        <f>IF(Wedstrijden!Y2225="x","M2","")</f>
        <v/>
      </c>
      <c r="CE2060" s="44" t="str">
        <f>IF(Wedstrijden!Z2225="x","Z1","")</f>
        <v/>
      </c>
      <c r="CF2060" s="44" t="str">
        <f>IF(Wedstrijden!AA2225="x","Z2","")</f>
        <v/>
      </c>
      <c r="CG2060" s="44" t="str">
        <f>IF(Wedstrijden!AB2225="x","ZZL","")</f>
        <v/>
      </c>
      <c r="CL2060" s="44" t="str">
        <f>IF(COUNTA(Wedstrijden!AC2225:AJ2225)&lt;&gt;0,2,"")</f>
        <v/>
      </c>
      <c r="CM2060" s="44" t="str">
        <f t="shared" si="194"/>
        <v/>
      </c>
      <c r="CN2060" s="44" t="str">
        <f>IF(Wedstrijden!AC2225="x","AA","")</f>
        <v/>
      </c>
      <c r="CO2060" s="44" t="str">
        <f>IF(Wedstrijden!AD2225="x","A","")</f>
        <v/>
      </c>
      <c r="CP2060" s="44" t="str">
        <f>IF(Wedstrijden!AE2225="x","BB","")</f>
        <v/>
      </c>
      <c r="CQ2060" s="44" t="str">
        <f>IF(Wedstrijden!AF2225="x","B","")</f>
        <v/>
      </c>
      <c r="CR2060" s="44" t="str">
        <f>IF(Wedstrijden!AG2225="x","L","")</f>
        <v/>
      </c>
      <c r="CS2060" s="44" t="str">
        <f>IF(Wedstrijden!AH2225="x","M","")</f>
        <v/>
      </c>
      <c r="CT2060" s="44" t="str">
        <f>IF(Wedstrijden!AI2225="x","Z","")</f>
        <v/>
      </c>
      <c r="CU2060" s="44" t="str">
        <f>IF(Wedstrijden!AJ2225="x","ZZ","")</f>
        <v/>
      </c>
      <c r="CV2060" s="44" t="str">
        <f>IF(COUNTA(Wedstrijden!AK2225:AQ2225)&lt;&gt;0,2,"")</f>
        <v/>
      </c>
      <c r="CW2060" s="44" t="str">
        <f t="shared" si="195"/>
        <v/>
      </c>
      <c r="CX2060" s="44" t="str">
        <f>IF(Wedstrijden!AK2225="x","BB","")</f>
        <v/>
      </c>
      <c r="CY2060" s="44" t="str">
        <f>IF(Wedstrijden!AL2225="x","B","")</f>
        <v/>
      </c>
      <c r="CZ2060" s="44" t="str">
        <f>IF(Wedstrijden!AM2225="x","L","")</f>
        <v/>
      </c>
      <c r="DA2060" s="44" t="str">
        <f>IF(Wedstrijden!AN2225="x","M","")</f>
        <v/>
      </c>
      <c r="DB2060" s="44" t="str">
        <f>IF(Wedstrijden!AO2225="x","Z","")</f>
        <v/>
      </c>
      <c r="DC2060" s="44" t="str">
        <f>IF(Wedstrijden!AP2225="x","ZZ","")</f>
        <v/>
      </c>
      <c r="DD2060" s="44" t="str">
        <f>IF(Wedstrijden!AQ2225="x","1.40","")</f>
        <v/>
      </c>
      <c r="DE2060" s="44" t="str">
        <f>IF(COUNTA(Wedstrijden!AR2225:AT2225)&lt;&gt;0,6,"")</f>
        <v/>
      </c>
      <c r="DF2060" s="44" t="str">
        <f t="shared" si="196"/>
        <v/>
      </c>
      <c r="DG2060" s="44" t="str">
        <f>IF(Wedstrijden!AR2225="x","L","")</f>
        <v/>
      </c>
      <c r="DH2060" s="44" t="str">
        <f>IF(Wedstrijden!AS2225="x","M","")</f>
        <v/>
      </c>
      <c r="DI2060" s="44" t="str">
        <f>IF(Wedstrijden!AT2225="x","Z","")</f>
        <v/>
      </c>
      <c r="DJ2060" s="44" t="str">
        <f>IF(COUNTA(Wedstrijden!AU2225:AW2225)&lt;&gt;0,6,"")</f>
        <v/>
      </c>
      <c r="DK2060" s="44" t="str">
        <f t="shared" si="197"/>
        <v/>
      </c>
      <c r="DL2060" s="44" t="str">
        <f>IF(Wedstrijden!AU2225="x","L","")</f>
        <v/>
      </c>
      <c r="DM2060" s="44" t="str">
        <f>IF(Wedstrijden!AV2225="x","M","")</f>
        <v/>
      </c>
      <c r="DN2060" s="44" t="str">
        <f>IF(Wedstrijden!AW2225="x","Z","")</f>
        <v/>
      </c>
    </row>
    <row r="2061" spans="1:118" ht="15">
      <c r="A2061" s="48" t="e">
        <f>Wedstrijden!#REF!</f>
        <v>#REF!</v>
      </c>
      <c r="B2061" s="44" t="str">
        <f>IFERROR(VLOOKUP(Wedstrijden!E2226,Wedstrijdlocaties!$B$2:$E$499,2,FALSE),"")</f>
        <v/>
      </c>
      <c r="C2061" s="44" t="str">
        <f>Wedstrijden!F2226</f>
        <v/>
      </c>
      <c r="D2061" s="44" t="str">
        <f>IFERROR(VLOOKUP(Wedstrijden!G2226,Organisaties!$B$2:$C$501,2,FALSE),"")</f>
        <v/>
      </c>
      <c r="E2061" s="44" t="str">
        <f>IFERROR(VLOOKUP(Wedstrijden!G2226,Organisaties!$B$2:$F$501,5,FALSE),"")</f>
        <v/>
      </c>
      <c r="F2061" s="44" t="str">
        <f>IF(Wedstrijden!BC2226&lt;&gt;"",Wedstrijden!BC2226,"")</f>
        <v/>
      </c>
      <c r="G2061" s="44">
        <f>IF(Wedstrijden!AY2226="Indoor",1,0)</f>
        <v>0</v>
      </c>
      <c r="H2061" s="44">
        <f>Wedstrijden!AZ2226</f>
        <v>0</v>
      </c>
      <c r="I2061" s="44" t="str">
        <f>IF(Wedstrijden!AX2226="Nee",0,IF(Wedstrijden!AX2226="Ja",1,""))</f>
        <v/>
      </c>
      <c r="J2061" s="44" t="str">
        <f>IF(Wedstrijden!BA2226&lt;&gt;"",Wedstrijden!BA2226,"")</f>
        <v/>
      </c>
      <c r="W2061" s="45"/>
      <c r="AE2061" s="45"/>
      <c r="AN2061" s="45"/>
      <c r="AU2061" s="45"/>
      <c r="BA2061" s="45"/>
      <c r="BE2061" s="45"/>
      <c r="BJ2061" s="44" t="str">
        <f>IF(COUNTA(Wedstrijden!I2226:S2226)&lt;&gt;0,1,"")</f>
        <v/>
      </c>
      <c r="BK2061" s="44" t="str">
        <f t="shared" si="192"/>
        <v/>
      </c>
      <c r="BL2061" s="44" t="str">
        <f>IF(Wedstrijden!I2226="x","AA","")</f>
        <v/>
      </c>
      <c r="BM2061" s="44" t="str">
        <f>IF(Wedstrijden!J2226="x","A","")</f>
        <v/>
      </c>
      <c r="BN2061" s="44" t="str">
        <f>IF(Wedstrijden!K2226="x","B1","")</f>
        <v/>
      </c>
      <c r="BO2061" s="44" t="str">
        <f>IF(Wedstrijden!L2226="x","BB","")</f>
        <v/>
      </c>
      <c r="BP2061" s="44" t="str">
        <f>IF(Wedstrijden!M2226="x","B","")</f>
        <v/>
      </c>
      <c r="BQ2061" s="44" t="str">
        <f>IF(Wedstrijden!N2226="x","L1","")</f>
        <v/>
      </c>
      <c r="BR2061" s="44" t="str">
        <f>IF(Wedstrijden!O2226="x","L2","")</f>
        <v/>
      </c>
      <c r="BS2061" s="44" t="str">
        <f>IF(Wedstrijden!P2226="x","M1","")</f>
        <v/>
      </c>
      <c r="BT2061" s="44" t="str">
        <f>IF(Wedstrijden!Q2226="x","M2","")</f>
        <v/>
      </c>
      <c r="BU2061" s="44" t="str">
        <f>IF(Wedstrijden!R2226="x","Z1","")</f>
        <v/>
      </c>
      <c r="BV2061" s="44" t="str">
        <f>IF(Wedstrijden!S2226="x","Z2","")</f>
        <v/>
      </c>
      <c r="BW2061" s="44" t="str">
        <f>IF(COUNTA(Wedstrijden!T2226:AB2226)&lt;&gt;0,1,"")</f>
        <v/>
      </c>
      <c r="BX2061" s="44" t="str">
        <f t="shared" si="193"/>
        <v/>
      </c>
      <c r="BY2061" s="44" t="str">
        <f>IF(Wedstrijden!T2226="x","BB","")</f>
        <v/>
      </c>
      <c r="BZ2061" s="44" t="str">
        <f>IF(Wedstrijden!U2226="x","B","")</f>
        <v/>
      </c>
      <c r="CA2061" s="44" t="str">
        <f>IF(Wedstrijden!V2226="x","L1","")</f>
        <v/>
      </c>
      <c r="CB2061" s="44" t="str">
        <f>IF(Wedstrijden!W2226="x","L2","")</f>
        <v/>
      </c>
      <c r="CC2061" s="44" t="str">
        <f>IF(Wedstrijden!X2226="x","M1","")</f>
        <v/>
      </c>
      <c r="CD2061" s="44" t="str">
        <f>IF(Wedstrijden!Y2226="x","M2","")</f>
        <v/>
      </c>
      <c r="CE2061" s="44" t="str">
        <f>IF(Wedstrijden!Z2226="x","Z1","")</f>
        <v/>
      </c>
      <c r="CF2061" s="44" t="str">
        <f>IF(Wedstrijden!AA2226="x","Z2","")</f>
        <v/>
      </c>
      <c r="CG2061" s="44" t="str">
        <f>IF(Wedstrijden!AB2226="x","ZZL","")</f>
        <v/>
      </c>
      <c r="CL2061" s="44" t="str">
        <f>IF(COUNTA(Wedstrijden!AC2226:AJ2226)&lt;&gt;0,2,"")</f>
        <v/>
      </c>
      <c r="CM2061" s="44" t="str">
        <f t="shared" si="194"/>
        <v/>
      </c>
      <c r="CN2061" s="44" t="str">
        <f>IF(Wedstrijden!AC2226="x","AA","")</f>
        <v/>
      </c>
      <c r="CO2061" s="44" t="str">
        <f>IF(Wedstrijden!AD2226="x","A","")</f>
        <v/>
      </c>
      <c r="CP2061" s="44" t="str">
        <f>IF(Wedstrijden!AE2226="x","BB","")</f>
        <v/>
      </c>
      <c r="CQ2061" s="44" t="str">
        <f>IF(Wedstrijden!AF2226="x","B","")</f>
        <v/>
      </c>
      <c r="CR2061" s="44" t="str">
        <f>IF(Wedstrijden!AG2226="x","L","")</f>
        <v/>
      </c>
      <c r="CS2061" s="44" t="str">
        <f>IF(Wedstrijden!AH2226="x","M","")</f>
        <v/>
      </c>
      <c r="CT2061" s="44" t="str">
        <f>IF(Wedstrijden!AI2226="x","Z","")</f>
        <v/>
      </c>
      <c r="CU2061" s="44" t="str">
        <f>IF(Wedstrijden!AJ2226="x","ZZ","")</f>
        <v/>
      </c>
      <c r="CV2061" s="44" t="str">
        <f>IF(COUNTA(Wedstrijden!AK2226:AQ2226)&lt;&gt;0,2,"")</f>
        <v/>
      </c>
      <c r="CW2061" s="44" t="str">
        <f t="shared" si="195"/>
        <v/>
      </c>
      <c r="CX2061" s="44" t="str">
        <f>IF(Wedstrijden!AK2226="x","BB","")</f>
        <v/>
      </c>
      <c r="CY2061" s="44" t="str">
        <f>IF(Wedstrijden!AL2226="x","B","")</f>
        <v/>
      </c>
      <c r="CZ2061" s="44" t="str">
        <f>IF(Wedstrijden!AM2226="x","L","")</f>
        <v/>
      </c>
      <c r="DA2061" s="44" t="str">
        <f>IF(Wedstrijden!AN2226="x","M","")</f>
        <v/>
      </c>
      <c r="DB2061" s="44" t="str">
        <f>IF(Wedstrijden!AO2226="x","Z","")</f>
        <v/>
      </c>
      <c r="DC2061" s="44" t="str">
        <f>IF(Wedstrijden!AP2226="x","ZZ","")</f>
        <v/>
      </c>
      <c r="DD2061" s="44" t="str">
        <f>IF(Wedstrijden!AQ2226="x","1.40","")</f>
        <v/>
      </c>
      <c r="DE2061" s="44" t="str">
        <f>IF(COUNTA(Wedstrijden!AR2226:AT2226)&lt;&gt;0,6,"")</f>
        <v/>
      </c>
      <c r="DF2061" s="44" t="str">
        <f t="shared" si="196"/>
        <v/>
      </c>
      <c r="DG2061" s="44" t="str">
        <f>IF(Wedstrijden!AR2226="x","L","")</f>
        <v/>
      </c>
      <c r="DH2061" s="44" t="str">
        <f>IF(Wedstrijden!AS2226="x","M","")</f>
        <v/>
      </c>
      <c r="DI2061" s="44" t="str">
        <f>IF(Wedstrijden!AT2226="x","Z","")</f>
        <v/>
      </c>
      <c r="DJ2061" s="44" t="str">
        <f>IF(COUNTA(Wedstrijden!AU2226:AW2226)&lt;&gt;0,6,"")</f>
        <v/>
      </c>
      <c r="DK2061" s="44" t="str">
        <f t="shared" si="197"/>
        <v/>
      </c>
      <c r="DL2061" s="44" t="str">
        <f>IF(Wedstrijden!AU2226="x","L","")</f>
        <v/>
      </c>
      <c r="DM2061" s="44" t="str">
        <f>IF(Wedstrijden!AV2226="x","M","")</f>
        <v/>
      </c>
      <c r="DN2061" s="44" t="str">
        <f>IF(Wedstrijden!AW2226="x","Z","")</f>
        <v/>
      </c>
    </row>
    <row r="2062" spans="1:118" ht="15">
      <c r="A2062" s="48" t="e">
        <f>Wedstrijden!#REF!</f>
        <v>#REF!</v>
      </c>
      <c r="B2062" s="44" t="str">
        <f>IFERROR(VLOOKUP(Wedstrijden!E2227,Wedstrijdlocaties!$B$2:$E$499,2,FALSE),"")</f>
        <v/>
      </c>
      <c r="C2062" s="44" t="str">
        <f>Wedstrijden!F2227</f>
        <v/>
      </c>
      <c r="D2062" s="44" t="str">
        <f>IFERROR(VLOOKUP(Wedstrijden!G2227,Organisaties!$B$2:$C$501,2,FALSE),"")</f>
        <v/>
      </c>
      <c r="E2062" s="44" t="str">
        <f>IFERROR(VLOOKUP(Wedstrijden!G2227,Organisaties!$B$2:$F$501,5,FALSE),"")</f>
        <v/>
      </c>
      <c r="F2062" s="44" t="str">
        <f>IF(Wedstrijden!BC2227&lt;&gt;"",Wedstrijden!BC2227,"")</f>
        <v/>
      </c>
      <c r="G2062" s="44">
        <f>IF(Wedstrijden!AY2227="Indoor",1,0)</f>
        <v>0</v>
      </c>
      <c r="H2062" s="44">
        <f>Wedstrijden!AZ2227</f>
        <v>0</v>
      </c>
      <c r="I2062" s="44" t="str">
        <f>IF(Wedstrijden!AX2227="Nee",0,IF(Wedstrijden!AX2227="Ja",1,""))</f>
        <v/>
      </c>
      <c r="J2062" s="44" t="str">
        <f>IF(Wedstrijden!BA2227&lt;&gt;"",Wedstrijden!BA2227,"")</f>
        <v/>
      </c>
      <c r="W2062" s="45"/>
      <c r="AE2062" s="45"/>
      <c r="AN2062" s="45"/>
      <c r="AU2062" s="45"/>
      <c r="BA2062" s="45"/>
      <c r="BE2062" s="45"/>
      <c r="BJ2062" s="44" t="str">
        <f>IF(COUNTA(Wedstrijden!I2227:S2227)&lt;&gt;0,1,"")</f>
        <v/>
      </c>
      <c r="BK2062" s="44" t="str">
        <f t="shared" si="192"/>
        <v/>
      </c>
      <c r="BL2062" s="44" t="str">
        <f>IF(Wedstrijden!I2227="x","AA","")</f>
        <v/>
      </c>
      <c r="BM2062" s="44" t="str">
        <f>IF(Wedstrijden!J2227="x","A","")</f>
        <v/>
      </c>
      <c r="BN2062" s="44" t="str">
        <f>IF(Wedstrijden!K2227="x","B1","")</f>
        <v/>
      </c>
      <c r="BO2062" s="44" t="str">
        <f>IF(Wedstrijden!L2227="x","BB","")</f>
        <v/>
      </c>
      <c r="BP2062" s="44" t="str">
        <f>IF(Wedstrijden!M2227="x","B","")</f>
        <v/>
      </c>
      <c r="BQ2062" s="44" t="str">
        <f>IF(Wedstrijden!N2227="x","L1","")</f>
        <v/>
      </c>
      <c r="BR2062" s="44" t="str">
        <f>IF(Wedstrijden!O2227="x","L2","")</f>
        <v/>
      </c>
      <c r="BS2062" s="44" t="str">
        <f>IF(Wedstrijden!P2227="x","M1","")</f>
        <v/>
      </c>
      <c r="BT2062" s="44" t="str">
        <f>IF(Wedstrijden!Q2227="x","M2","")</f>
        <v/>
      </c>
      <c r="BU2062" s="44" t="str">
        <f>IF(Wedstrijden!R2227="x","Z1","")</f>
        <v/>
      </c>
      <c r="BV2062" s="44" t="str">
        <f>IF(Wedstrijden!S2227="x","Z2","")</f>
        <v/>
      </c>
      <c r="BW2062" s="44" t="str">
        <f>IF(COUNTA(Wedstrijden!T2227:AB2227)&lt;&gt;0,1,"")</f>
        <v/>
      </c>
      <c r="BX2062" s="44" t="str">
        <f t="shared" si="193"/>
        <v/>
      </c>
      <c r="BY2062" s="44" t="str">
        <f>IF(Wedstrijden!T2227="x","BB","")</f>
        <v/>
      </c>
      <c r="BZ2062" s="44" t="str">
        <f>IF(Wedstrijden!U2227="x","B","")</f>
        <v/>
      </c>
      <c r="CA2062" s="44" t="str">
        <f>IF(Wedstrijden!V2227="x","L1","")</f>
        <v/>
      </c>
      <c r="CB2062" s="44" t="str">
        <f>IF(Wedstrijden!W2227="x","L2","")</f>
        <v/>
      </c>
      <c r="CC2062" s="44" t="str">
        <f>IF(Wedstrijden!X2227="x","M1","")</f>
        <v/>
      </c>
      <c r="CD2062" s="44" t="str">
        <f>IF(Wedstrijden!Y2227="x","M2","")</f>
        <v/>
      </c>
      <c r="CE2062" s="44" t="str">
        <f>IF(Wedstrijden!Z2227="x","Z1","")</f>
        <v/>
      </c>
      <c r="CF2062" s="44" t="str">
        <f>IF(Wedstrijden!AA2227="x","Z2","")</f>
        <v/>
      </c>
      <c r="CG2062" s="44" t="str">
        <f>IF(Wedstrijden!AB2227="x","ZZL","")</f>
        <v/>
      </c>
      <c r="CL2062" s="44" t="str">
        <f>IF(COUNTA(Wedstrijden!AC2227:AJ2227)&lt;&gt;0,2,"")</f>
        <v/>
      </c>
      <c r="CM2062" s="44" t="str">
        <f t="shared" si="194"/>
        <v/>
      </c>
      <c r="CN2062" s="44" t="str">
        <f>IF(Wedstrijden!AC2227="x","AA","")</f>
        <v/>
      </c>
      <c r="CO2062" s="44" t="str">
        <f>IF(Wedstrijden!AD2227="x","A","")</f>
        <v/>
      </c>
      <c r="CP2062" s="44" t="str">
        <f>IF(Wedstrijden!AE2227="x","BB","")</f>
        <v/>
      </c>
      <c r="CQ2062" s="44" t="str">
        <f>IF(Wedstrijden!AF2227="x","B","")</f>
        <v/>
      </c>
      <c r="CR2062" s="44" t="str">
        <f>IF(Wedstrijden!AG2227="x","L","")</f>
        <v/>
      </c>
      <c r="CS2062" s="44" t="str">
        <f>IF(Wedstrijden!AH2227="x","M","")</f>
        <v/>
      </c>
      <c r="CT2062" s="44" t="str">
        <f>IF(Wedstrijden!AI2227="x","Z","")</f>
        <v/>
      </c>
      <c r="CU2062" s="44" t="str">
        <f>IF(Wedstrijden!AJ2227="x","ZZ","")</f>
        <v/>
      </c>
      <c r="CV2062" s="44" t="str">
        <f>IF(COUNTA(Wedstrijden!AK2227:AQ2227)&lt;&gt;0,2,"")</f>
        <v/>
      </c>
      <c r="CW2062" s="44" t="str">
        <f t="shared" si="195"/>
        <v/>
      </c>
      <c r="CX2062" s="44" t="str">
        <f>IF(Wedstrijden!AK2227="x","BB","")</f>
        <v/>
      </c>
      <c r="CY2062" s="44" t="str">
        <f>IF(Wedstrijden!AL2227="x","B","")</f>
        <v/>
      </c>
      <c r="CZ2062" s="44" t="str">
        <f>IF(Wedstrijden!AM2227="x","L","")</f>
        <v/>
      </c>
      <c r="DA2062" s="44" t="str">
        <f>IF(Wedstrijden!AN2227="x","M","")</f>
        <v/>
      </c>
      <c r="DB2062" s="44" t="str">
        <f>IF(Wedstrijden!AO2227="x","Z","")</f>
        <v/>
      </c>
      <c r="DC2062" s="44" t="str">
        <f>IF(Wedstrijden!AP2227="x","ZZ","")</f>
        <v/>
      </c>
      <c r="DD2062" s="44" t="str">
        <f>IF(Wedstrijden!AQ2227="x","1.40","")</f>
        <v/>
      </c>
      <c r="DE2062" s="44" t="str">
        <f>IF(COUNTA(Wedstrijden!AR2227:AT2227)&lt;&gt;0,6,"")</f>
        <v/>
      </c>
      <c r="DF2062" s="44" t="str">
        <f t="shared" si="196"/>
        <v/>
      </c>
      <c r="DG2062" s="44" t="str">
        <f>IF(Wedstrijden!AR2227="x","L","")</f>
        <v/>
      </c>
      <c r="DH2062" s="44" t="str">
        <f>IF(Wedstrijden!AS2227="x","M","")</f>
        <v/>
      </c>
      <c r="DI2062" s="44" t="str">
        <f>IF(Wedstrijden!AT2227="x","Z","")</f>
        <v/>
      </c>
      <c r="DJ2062" s="44" t="str">
        <f>IF(COUNTA(Wedstrijden!AU2227:AW2227)&lt;&gt;0,6,"")</f>
        <v/>
      </c>
      <c r="DK2062" s="44" t="str">
        <f t="shared" si="197"/>
        <v/>
      </c>
      <c r="DL2062" s="44" t="str">
        <f>IF(Wedstrijden!AU2227="x","L","")</f>
        <v/>
      </c>
      <c r="DM2062" s="44" t="str">
        <f>IF(Wedstrijden!AV2227="x","M","")</f>
        <v/>
      </c>
      <c r="DN2062" s="44" t="str">
        <f>IF(Wedstrijden!AW2227="x","Z","")</f>
        <v/>
      </c>
    </row>
    <row r="2063" spans="1:118" ht="15">
      <c r="A2063" s="48" t="e">
        <f>Wedstrijden!#REF!</f>
        <v>#REF!</v>
      </c>
      <c r="B2063" s="44" t="str">
        <f>IFERROR(VLOOKUP(Wedstrijden!E2228,Wedstrijdlocaties!$B$2:$E$499,2,FALSE),"")</f>
        <v/>
      </c>
      <c r="C2063" s="44" t="str">
        <f>Wedstrijden!F2228</f>
        <v/>
      </c>
      <c r="D2063" s="44" t="str">
        <f>IFERROR(VLOOKUP(Wedstrijden!G2228,Organisaties!$B$2:$C$501,2,FALSE),"")</f>
        <v/>
      </c>
      <c r="E2063" s="44" t="str">
        <f>IFERROR(VLOOKUP(Wedstrijden!G2228,Organisaties!$B$2:$F$501,5,FALSE),"")</f>
        <v/>
      </c>
      <c r="F2063" s="44" t="str">
        <f>IF(Wedstrijden!BC2228&lt;&gt;"",Wedstrijden!BC2228,"")</f>
        <v/>
      </c>
      <c r="G2063" s="44">
        <f>IF(Wedstrijden!AY2228="Indoor",1,0)</f>
        <v>0</v>
      </c>
      <c r="H2063" s="44">
        <f>Wedstrijden!AZ2228</f>
        <v>0</v>
      </c>
      <c r="I2063" s="44" t="str">
        <f>IF(Wedstrijden!AX2228="Nee",0,IF(Wedstrijden!AX2228="Ja",1,""))</f>
        <v/>
      </c>
      <c r="J2063" s="44" t="str">
        <f>IF(Wedstrijden!BA2228&lt;&gt;"",Wedstrijden!BA2228,"")</f>
        <v/>
      </c>
      <c r="W2063" s="45"/>
      <c r="AE2063" s="45"/>
      <c r="AN2063" s="45"/>
      <c r="AU2063" s="45"/>
      <c r="BA2063" s="45"/>
      <c r="BE2063" s="45"/>
      <c r="BJ2063" s="44" t="str">
        <f>IF(COUNTA(Wedstrijden!I2228:S2228)&lt;&gt;0,1,"")</f>
        <v/>
      </c>
      <c r="BK2063" s="44" t="str">
        <f t="shared" si="192"/>
        <v/>
      </c>
      <c r="BL2063" s="44" t="str">
        <f>IF(Wedstrijden!I2228="x","AA","")</f>
        <v/>
      </c>
      <c r="BM2063" s="44" t="str">
        <f>IF(Wedstrijden!J2228="x","A","")</f>
        <v/>
      </c>
      <c r="BN2063" s="44" t="str">
        <f>IF(Wedstrijden!K2228="x","B1","")</f>
        <v/>
      </c>
      <c r="BO2063" s="44" t="str">
        <f>IF(Wedstrijden!L2228="x","BB","")</f>
        <v/>
      </c>
      <c r="BP2063" s="44" t="str">
        <f>IF(Wedstrijden!M2228="x","B","")</f>
        <v/>
      </c>
      <c r="BQ2063" s="44" t="str">
        <f>IF(Wedstrijden!N2228="x","L1","")</f>
        <v/>
      </c>
      <c r="BR2063" s="44" t="str">
        <f>IF(Wedstrijden!O2228="x","L2","")</f>
        <v/>
      </c>
      <c r="BS2063" s="44" t="str">
        <f>IF(Wedstrijden!P2228="x","M1","")</f>
        <v/>
      </c>
      <c r="BT2063" s="44" t="str">
        <f>IF(Wedstrijden!Q2228="x","M2","")</f>
        <v/>
      </c>
      <c r="BU2063" s="44" t="str">
        <f>IF(Wedstrijden!R2228="x","Z1","")</f>
        <v/>
      </c>
      <c r="BV2063" s="44" t="str">
        <f>IF(Wedstrijden!S2228="x","Z2","")</f>
        <v/>
      </c>
      <c r="BW2063" s="44" t="str">
        <f>IF(COUNTA(Wedstrijden!T2228:AB2228)&lt;&gt;0,1,"")</f>
        <v/>
      </c>
      <c r="BX2063" s="44" t="str">
        <f t="shared" si="193"/>
        <v/>
      </c>
      <c r="BY2063" s="44" t="str">
        <f>IF(Wedstrijden!T2228="x","BB","")</f>
        <v/>
      </c>
      <c r="BZ2063" s="44" t="str">
        <f>IF(Wedstrijden!U2228="x","B","")</f>
        <v/>
      </c>
      <c r="CA2063" s="44" t="str">
        <f>IF(Wedstrijden!V2228="x","L1","")</f>
        <v/>
      </c>
      <c r="CB2063" s="44" t="str">
        <f>IF(Wedstrijden!W2228="x","L2","")</f>
        <v/>
      </c>
      <c r="CC2063" s="44" t="str">
        <f>IF(Wedstrijden!X2228="x","M1","")</f>
        <v/>
      </c>
      <c r="CD2063" s="44" t="str">
        <f>IF(Wedstrijden!Y2228="x","M2","")</f>
        <v/>
      </c>
      <c r="CE2063" s="44" t="str">
        <f>IF(Wedstrijden!Z2228="x","Z1","")</f>
        <v/>
      </c>
      <c r="CF2063" s="44" t="str">
        <f>IF(Wedstrijden!AA2228="x","Z2","")</f>
        <v/>
      </c>
      <c r="CG2063" s="44" t="str">
        <f>IF(Wedstrijden!AB2228="x","ZZL","")</f>
        <v/>
      </c>
      <c r="CL2063" s="44" t="str">
        <f>IF(COUNTA(Wedstrijden!AC2228:AJ2228)&lt;&gt;0,2,"")</f>
        <v/>
      </c>
      <c r="CM2063" s="44" t="str">
        <f t="shared" si="194"/>
        <v/>
      </c>
      <c r="CN2063" s="44" t="str">
        <f>IF(Wedstrijden!AC2228="x","AA","")</f>
        <v/>
      </c>
      <c r="CO2063" s="44" t="str">
        <f>IF(Wedstrijden!AD2228="x","A","")</f>
        <v/>
      </c>
      <c r="CP2063" s="44" t="str">
        <f>IF(Wedstrijden!AE2228="x","BB","")</f>
        <v/>
      </c>
      <c r="CQ2063" s="44" t="str">
        <f>IF(Wedstrijden!AF2228="x","B","")</f>
        <v/>
      </c>
      <c r="CR2063" s="44" t="str">
        <f>IF(Wedstrijden!AG2228="x","L","")</f>
        <v/>
      </c>
      <c r="CS2063" s="44" t="str">
        <f>IF(Wedstrijden!AH2228="x","M","")</f>
        <v/>
      </c>
      <c r="CT2063" s="44" t="str">
        <f>IF(Wedstrijden!AI2228="x","Z","")</f>
        <v/>
      </c>
      <c r="CU2063" s="44" t="str">
        <f>IF(Wedstrijden!AJ2228="x","ZZ","")</f>
        <v/>
      </c>
      <c r="CV2063" s="44" t="str">
        <f>IF(COUNTA(Wedstrijden!AK2228:AQ2228)&lt;&gt;0,2,"")</f>
        <v/>
      </c>
      <c r="CW2063" s="44" t="str">
        <f t="shared" si="195"/>
        <v/>
      </c>
      <c r="CX2063" s="44" t="str">
        <f>IF(Wedstrijden!AK2228="x","BB","")</f>
        <v/>
      </c>
      <c r="CY2063" s="44" t="str">
        <f>IF(Wedstrijden!AL2228="x","B","")</f>
        <v/>
      </c>
      <c r="CZ2063" s="44" t="str">
        <f>IF(Wedstrijden!AM2228="x","L","")</f>
        <v/>
      </c>
      <c r="DA2063" s="44" t="str">
        <f>IF(Wedstrijden!AN2228="x","M","")</f>
        <v/>
      </c>
      <c r="DB2063" s="44" t="str">
        <f>IF(Wedstrijden!AO2228="x","Z","")</f>
        <v/>
      </c>
      <c r="DC2063" s="44" t="str">
        <f>IF(Wedstrijden!AP2228="x","ZZ","")</f>
        <v/>
      </c>
      <c r="DD2063" s="44" t="str">
        <f>IF(Wedstrijden!AQ2228="x","1.40","")</f>
        <v/>
      </c>
      <c r="DE2063" s="44" t="str">
        <f>IF(COUNTA(Wedstrijden!AR2228:AT2228)&lt;&gt;0,6,"")</f>
        <v/>
      </c>
      <c r="DF2063" s="44" t="str">
        <f t="shared" si="196"/>
        <v/>
      </c>
      <c r="DG2063" s="44" t="str">
        <f>IF(Wedstrijden!AR2228="x","L","")</f>
        <v/>
      </c>
      <c r="DH2063" s="44" t="str">
        <f>IF(Wedstrijden!AS2228="x","M","")</f>
        <v/>
      </c>
      <c r="DI2063" s="44" t="str">
        <f>IF(Wedstrijden!AT2228="x","Z","")</f>
        <v/>
      </c>
      <c r="DJ2063" s="44" t="str">
        <f>IF(COUNTA(Wedstrijden!AU2228:AW2228)&lt;&gt;0,6,"")</f>
        <v/>
      </c>
      <c r="DK2063" s="44" t="str">
        <f t="shared" si="197"/>
        <v/>
      </c>
      <c r="DL2063" s="44" t="str">
        <f>IF(Wedstrijden!AU2228="x","L","")</f>
        <v/>
      </c>
      <c r="DM2063" s="44" t="str">
        <f>IF(Wedstrijden!AV2228="x","M","")</f>
        <v/>
      </c>
      <c r="DN2063" s="44" t="str">
        <f>IF(Wedstrijden!AW2228="x","Z","")</f>
        <v/>
      </c>
    </row>
    <row r="2064" spans="1:118" ht="15">
      <c r="A2064" s="48" t="e">
        <f>Wedstrijden!#REF!</f>
        <v>#REF!</v>
      </c>
      <c r="B2064" s="44" t="str">
        <f>IFERROR(VLOOKUP(Wedstrijden!E2229,Wedstrijdlocaties!$B$2:$E$499,2,FALSE),"")</f>
        <v/>
      </c>
      <c r="C2064" s="44" t="str">
        <f>Wedstrijden!F2229</f>
        <v/>
      </c>
      <c r="D2064" s="44" t="str">
        <f>IFERROR(VLOOKUP(Wedstrijden!G2229,Organisaties!$B$2:$C$501,2,FALSE),"")</f>
        <v/>
      </c>
      <c r="E2064" s="44" t="str">
        <f>IFERROR(VLOOKUP(Wedstrijden!G2229,Organisaties!$B$2:$F$501,5,FALSE),"")</f>
        <v/>
      </c>
      <c r="F2064" s="44" t="str">
        <f>IF(Wedstrijden!BC2229&lt;&gt;"",Wedstrijden!BC2229,"")</f>
        <v/>
      </c>
      <c r="G2064" s="44">
        <f>IF(Wedstrijden!AY2229="Indoor",1,0)</f>
        <v>0</v>
      </c>
      <c r="H2064" s="44">
        <f>Wedstrijden!AZ2229</f>
        <v>0</v>
      </c>
      <c r="I2064" s="44" t="str">
        <f>IF(Wedstrijden!AX2229="Nee",0,IF(Wedstrijden!AX2229="Ja",1,""))</f>
        <v/>
      </c>
      <c r="J2064" s="44" t="str">
        <f>IF(Wedstrijden!BA2229&lt;&gt;"",Wedstrijden!BA2229,"")</f>
        <v/>
      </c>
      <c r="W2064" s="45"/>
      <c r="AE2064" s="45"/>
      <c r="AN2064" s="45"/>
      <c r="AU2064" s="45"/>
      <c r="BA2064" s="45"/>
      <c r="BE2064" s="45"/>
      <c r="BJ2064" s="44" t="str">
        <f>IF(COUNTA(Wedstrijden!I2229:S2229)&lt;&gt;0,1,"")</f>
        <v/>
      </c>
      <c r="BK2064" s="44" t="str">
        <f t="shared" si="192"/>
        <v/>
      </c>
      <c r="BL2064" s="44" t="str">
        <f>IF(Wedstrijden!I2229="x","AA","")</f>
        <v/>
      </c>
      <c r="BM2064" s="44" t="str">
        <f>IF(Wedstrijden!J2229="x","A","")</f>
        <v/>
      </c>
      <c r="BN2064" s="44" t="str">
        <f>IF(Wedstrijden!K2229="x","B1","")</f>
        <v/>
      </c>
      <c r="BO2064" s="44" t="str">
        <f>IF(Wedstrijden!L2229="x","BB","")</f>
        <v/>
      </c>
      <c r="BP2064" s="44" t="str">
        <f>IF(Wedstrijden!M2229="x","B","")</f>
        <v/>
      </c>
      <c r="BQ2064" s="44" t="str">
        <f>IF(Wedstrijden!N2229="x","L1","")</f>
        <v/>
      </c>
      <c r="BR2064" s="44" t="str">
        <f>IF(Wedstrijden!O2229="x","L2","")</f>
        <v/>
      </c>
      <c r="BS2064" s="44" t="str">
        <f>IF(Wedstrijden!P2229="x","M1","")</f>
        <v/>
      </c>
      <c r="BT2064" s="44" t="str">
        <f>IF(Wedstrijden!Q2229="x","M2","")</f>
        <v/>
      </c>
      <c r="BU2064" s="44" t="str">
        <f>IF(Wedstrijden!R2229="x","Z1","")</f>
        <v/>
      </c>
      <c r="BV2064" s="44" t="str">
        <f>IF(Wedstrijden!S2229="x","Z2","")</f>
        <v/>
      </c>
      <c r="BW2064" s="44" t="str">
        <f>IF(COUNTA(Wedstrijden!T2229:AB2229)&lt;&gt;0,1,"")</f>
        <v/>
      </c>
      <c r="BX2064" s="44" t="str">
        <f t="shared" si="193"/>
        <v/>
      </c>
      <c r="BY2064" s="44" t="str">
        <f>IF(Wedstrijden!T2229="x","BB","")</f>
        <v/>
      </c>
      <c r="BZ2064" s="44" t="str">
        <f>IF(Wedstrijden!U2229="x","B","")</f>
        <v/>
      </c>
      <c r="CA2064" s="44" t="str">
        <f>IF(Wedstrijden!V2229="x","L1","")</f>
        <v/>
      </c>
      <c r="CB2064" s="44" t="str">
        <f>IF(Wedstrijden!W2229="x","L2","")</f>
        <v/>
      </c>
      <c r="CC2064" s="44" t="str">
        <f>IF(Wedstrijden!X2229="x","M1","")</f>
        <v/>
      </c>
      <c r="CD2064" s="44" t="str">
        <f>IF(Wedstrijden!Y2229="x","M2","")</f>
        <v/>
      </c>
      <c r="CE2064" s="44" t="str">
        <f>IF(Wedstrijden!Z2229="x","Z1","")</f>
        <v/>
      </c>
      <c r="CF2064" s="44" t="str">
        <f>IF(Wedstrijden!AA2229="x","Z2","")</f>
        <v/>
      </c>
      <c r="CG2064" s="44" t="str">
        <f>IF(Wedstrijden!AB2229="x","ZZL","")</f>
        <v/>
      </c>
      <c r="CL2064" s="44" t="str">
        <f>IF(COUNTA(Wedstrijden!AC2229:AJ2229)&lt;&gt;0,2,"")</f>
        <v/>
      </c>
      <c r="CM2064" s="44" t="str">
        <f t="shared" si="194"/>
        <v/>
      </c>
      <c r="CN2064" s="44" t="str">
        <f>IF(Wedstrijden!AC2229="x","AA","")</f>
        <v/>
      </c>
      <c r="CO2064" s="44" t="str">
        <f>IF(Wedstrijden!AD2229="x","A","")</f>
        <v/>
      </c>
      <c r="CP2064" s="44" t="str">
        <f>IF(Wedstrijden!AE2229="x","BB","")</f>
        <v/>
      </c>
      <c r="CQ2064" s="44" t="str">
        <f>IF(Wedstrijden!AF2229="x","B","")</f>
        <v/>
      </c>
      <c r="CR2064" s="44" t="str">
        <f>IF(Wedstrijden!AG2229="x","L","")</f>
        <v/>
      </c>
      <c r="CS2064" s="44" t="str">
        <f>IF(Wedstrijden!AH2229="x","M","")</f>
        <v/>
      </c>
      <c r="CT2064" s="44" t="str">
        <f>IF(Wedstrijden!AI2229="x","Z","")</f>
        <v/>
      </c>
      <c r="CU2064" s="44" t="str">
        <f>IF(Wedstrijden!AJ2229="x","ZZ","")</f>
        <v/>
      </c>
      <c r="CV2064" s="44" t="str">
        <f>IF(COUNTA(Wedstrijden!AK2229:AQ2229)&lt;&gt;0,2,"")</f>
        <v/>
      </c>
      <c r="CW2064" s="44" t="str">
        <f t="shared" si="195"/>
        <v/>
      </c>
      <c r="CX2064" s="44" t="str">
        <f>IF(Wedstrijden!AK2229="x","BB","")</f>
        <v/>
      </c>
      <c r="CY2064" s="44" t="str">
        <f>IF(Wedstrijden!AL2229="x","B","")</f>
        <v/>
      </c>
      <c r="CZ2064" s="44" t="str">
        <f>IF(Wedstrijden!AM2229="x","L","")</f>
        <v/>
      </c>
      <c r="DA2064" s="44" t="str">
        <f>IF(Wedstrijden!AN2229="x","M","")</f>
        <v/>
      </c>
      <c r="DB2064" s="44" t="str">
        <f>IF(Wedstrijden!AO2229="x","Z","")</f>
        <v/>
      </c>
      <c r="DC2064" s="44" t="str">
        <f>IF(Wedstrijden!AP2229="x","ZZ","")</f>
        <v/>
      </c>
      <c r="DD2064" s="44" t="str">
        <f>IF(Wedstrijden!AQ2229="x","1.40","")</f>
        <v/>
      </c>
      <c r="DE2064" s="44" t="str">
        <f>IF(COUNTA(Wedstrijden!AR2229:AT2229)&lt;&gt;0,6,"")</f>
        <v/>
      </c>
      <c r="DF2064" s="44" t="str">
        <f t="shared" si="196"/>
        <v/>
      </c>
      <c r="DG2064" s="44" t="str">
        <f>IF(Wedstrijden!AR2229="x","L","")</f>
        <v/>
      </c>
      <c r="DH2064" s="44" t="str">
        <f>IF(Wedstrijden!AS2229="x","M","")</f>
        <v/>
      </c>
      <c r="DI2064" s="44" t="str">
        <f>IF(Wedstrijden!AT2229="x","Z","")</f>
        <v/>
      </c>
      <c r="DJ2064" s="44" t="str">
        <f>IF(COUNTA(Wedstrijden!AU2229:AW2229)&lt;&gt;0,6,"")</f>
        <v/>
      </c>
      <c r="DK2064" s="44" t="str">
        <f t="shared" si="197"/>
        <v/>
      </c>
      <c r="DL2064" s="44" t="str">
        <f>IF(Wedstrijden!AU2229="x","L","")</f>
        <v/>
      </c>
      <c r="DM2064" s="44" t="str">
        <f>IF(Wedstrijden!AV2229="x","M","")</f>
        <v/>
      </c>
      <c r="DN2064" s="44" t="str">
        <f>IF(Wedstrijden!AW2229="x","Z","")</f>
        <v/>
      </c>
    </row>
    <row r="2065" spans="1:118" ht="15">
      <c r="A2065" s="48" t="e">
        <f>Wedstrijden!#REF!</f>
        <v>#REF!</v>
      </c>
      <c r="B2065" s="44" t="str">
        <f>IFERROR(VLOOKUP(Wedstrijden!E2230,Wedstrijdlocaties!$B$2:$E$499,2,FALSE),"")</f>
        <v/>
      </c>
      <c r="C2065" s="44" t="str">
        <f>Wedstrijden!F2230</f>
        <v/>
      </c>
      <c r="D2065" s="44" t="str">
        <f>IFERROR(VLOOKUP(Wedstrijden!G2230,Organisaties!$B$2:$C$501,2,FALSE),"")</f>
        <v/>
      </c>
      <c r="E2065" s="44" t="str">
        <f>IFERROR(VLOOKUP(Wedstrijden!G2230,Organisaties!$B$2:$F$501,5,FALSE),"")</f>
        <v/>
      </c>
      <c r="F2065" s="44" t="str">
        <f>IF(Wedstrijden!BC2230&lt;&gt;"",Wedstrijden!BC2230,"")</f>
        <v/>
      </c>
      <c r="G2065" s="44">
        <f>IF(Wedstrijden!AY2230="Indoor",1,0)</f>
        <v>0</v>
      </c>
      <c r="H2065" s="44">
        <f>Wedstrijden!AZ2230</f>
        <v>0</v>
      </c>
      <c r="I2065" s="44" t="str">
        <f>IF(Wedstrijden!AX2230="Nee",0,IF(Wedstrijden!AX2230="Ja",1,""))</f>
        <v/>
      </c>
      <c r="J2065" s="44" t="str">
        <f>IF(Wedstrijden!BA2230&lt;&gt;"",Wedstrijden!BA2230,"")</f>
        <v/>
      </c>
      <c r="W2065" s="45"/>
      <c r="AE2065" s="45"/>
      <c r="AN2065" s="45"/>
      <c r="AU2065" s="45"/>
      <c r="BA2065" s="45"/>
      <c r="BE2065" s="45"/>
      <c r="BJ2065" s="44" t="str">
        <f>IF(COUNTA(Wedstrijden!I2230:S2230)&lt;&gt;0,1,"")</f>
        <v/>
      </c>
      <c r="BK2065" s="44" t="str">
        <f t="shared" si="192"/>
        <v/>
      </c>
      <c r="BL2065" s="44" t="str">
        <f>IF(Wedstrijden!I2230="x","AA","")</f>
        <v/>
      </c>
      <c r="BM2065" s="44" t="str">
        <f>IF(Wedstrijden!J2230="x","A","")</f>
        <v/>
      </c>
      <c r="BN2065" s="44" t="str">
        <f>IF(Wedstrijden!K2230="x","B1","")</f>
        <v/>
      </c>
      <c r="BO2065" s="44" t="str">
        <f>IF(Wedstrijden!L2230="x","BB","")</f>
        <v/>
      </c>
      <c r="BP2065" s="44" t="str">
        <f>IF(Wedstrijden!M2230="x","B","")</f>
        <v/>
      </c>
      <c r="BQ2065" s="44" t="str">
        <f>IF(Wedstrijden!N2230="x","L1","")</f>
        <v/>
      </c>
      <c r="BR2065" s="44" t="str">
        <f>IF(Wedstrijden!O2230="x","L2","")</f>
        <v/>
      </c>
      <c r="BS2065" s="44" t="str">
        <f>IF(Wedstrijden!P2230="x","M1","")</f>
        <v/>
      </c>
      <c r="BT2065" s="44" t="str">
        <f>IF(Wedstrijden!Q2230="x","M2","")</f>
        <v/>
      </c>
      <c r="BU2065" s="44" t="str">
        <f>IF(Wedstrijden!R2230="x","Z1","")</f>
        <v/>
      </c>
      <c r="BV2065" s="44" t="str">
        <f>IF(Wedstrijden!S2230="x","Z2","")</f>
        <v/>
      </c>
      <c r="BW2065" s="44" t="str">
        <f>IF(COUNTA(Wedstrijden!T2230:AB2230)&lt;&gt;0,1,"")</f>
        <v/>
      </c>
      <c r="BX2065" s="44" t="str">
        <f t="shared" si="193"/>
        <v/>
      </c>
      <c r="BY2065" s="44" t="str">
        <f>IF(Wedstrijden!T2230="x","BB","")</f>
        <v/>
      </c>
      <c r="BZ2065" s="44" t="str">
        <f>IF(Wedstrijden!U2230="x","B","")</f>
        <v/>
      </c>
      <c r="CA2065" s="44" t="str">
        <f>IF(Wedstrijden!V2230="x","L1","")</f>
        <v/>
      </c>
      <c r="CB2065" s="44" t="str">
        <f>IF(Wedstrijden!W2230="x","L2","")</f>
        <v/>
      </c>
      <c r="CC2065" s="44" t="str">
        <f>IF(Wedstrijden!X2230="x","M1","")</f>
        <v/>
      </c>
      <c r="CD2065" s="44" t="str">
        <f>IF(Wedstrijden!Y2230="x","M2","")</f>
        <v/>
      </c>
      <c r="CE2065" s="44" t="str">
        <f>IF(Wedstrijden!Z2230="x","Z1","")</f>
        <v/>
      </c>
      <c r="CF2065" s="44" t="str">
        <f>IF(Wedstrijden!AA2230="x","Z2","")</f>
        <v/>
      </c>
      <c r="CG2065" s="44" t="str">
        <f>IF(Wedstrijden!AB2230="x","ZZL","")</f>
        <v/>
      </c>
      <c r="CL2065" s="44" t="str">
        <f>IF(COUNTA(Wedstrijden!AC2230:AJ2230)&lt;&gt;0,2,"")</f>
        <v/>
      </c>
      <c r="CM2065" s="44" t="str">
        <f t="shared" si="194"/>
        <v/>
      </c>
      <c r="CN2065" s="44" t="str">
        <f>IF(Wedstrijden!AC2230="x","AA","")</f>
        <v/>
      </c>
      <c r="CO2065" s="44" t="str">
        <f>IF(Wedstrijden!AD2230="x","A","")</f>
        <v/>
      </c>
      <c r="CP2065" s="44" t="str">
        <f>IF(Wedstrijden!AE2230="x","BB","")</f>
        <v/>
      </c>
      <c r="CQ2065" s="44" t="str">
        <f>IF(Wedstrijden!AF2230="x","B","")</f>
        <v/>
      </c>
      <c r="CR2065" s="44" t="str">
        <f>IF(Wedstrijden!AG2230="x","L","")</f>
        <v/>
      </c>
      <c r="CS2065" s="44" t="str">
        <f>IF(Wedstrijden!AH2230="x","M","")</f>
        <v/>
      </c>
      <c r="CT2065" s="44" t="str">
        <f>IF(Wedstrijden!AI2230="x","Z","")</f>
        <v/>
      </c>
      <c r="CU2065" s="44" t="str">
        <f>IF(Wedstrijden!AJ2230="x","ZZ","")</f>
        <v/>
      </c>
      <c r="CV2065" s="44" t="str">
        <f>IF(COUNTA(Wedstrijden!AK2230:AQ2230)&lt;&gt;0,2,"")</f>
        <v/>
      </c>
      <c r="CW2065" s="44" t="str">
        <f t="shared" si="195"/>
        <v/>
      </c>
      <c r="CX2065" s="44" t="str">
        <f>IF(Wedstrijden!AK2230="x","BB","")</f>
        <v/>
      </c>
      <c r="CY2065" s="44" t="str">
        <f>IF(Wedstrijden!AL2230="x","B","")</f>
        <v/>
      </c>
      <c r="CZ2065" s="44" t="str">
        <f>IF(Wedstrijden!AM2230="x","L","")</f>
        <v/>
      </c>
      <c r="DA2065" s="44" t="str">
        <f>IF(Wedstrijden!AN2230="x","M","")</f>
        <v/>
      </c>
      <c r="DB2065" s="44" t="str">
        <f>IF(Wedstrijden!AO2230="x","Z","")</f>
        <v/>
      </c>
      <c r="DC2065" s="44" t="str">
        <f>IF(Wedstrijden!AP2230="x","ZZ","")</f>
        <v/>
      </c>
      <c r="DD2065" s="44" t="str">
        <f>IF(Wedstrijden!AQ2230="x","1.40","")</f>
        <v/>
      </c>
      <c r="DE2065" s="44" t="str">
        <f>IF(COUNTA(Wedstrijden!AR2230:AT2230)&lt;&gt;0,6,"")</f>
        <v/>
      </c>
      <c r="DF2065" s="44" t="str">
        <f t="shared" si="196"/>
        <v/>
      </c>
      <c r="DG2065" s="44" t="str">
        <f>IF(Wedstrijden!AR2230="x","L","")</f>
        <v/>
      </c>
      <c r="DH2065" s="44" t="str">
        <f>IF(Wedstrijden!AS2230="x","M","")</f>
        <v/>
      </c>
      <c r="DI2065" s="44" t="str">
        <f>IF(Wedstrijden!AT2230="x","Z","")</f>
        <v/>
      </c>
      <c r="DJ2065" s="44" t="str">
        <f>IF(COUNTA(Wedstrijden!AU2230:AW2230)&lt;&gt;0,6,"")</f>
        <v/>
      </c>
      <c r="DK2065" s="44" t="str">
        <f t="shared" si="197"/>
        <v/>
      </c>
      <c r="DL2065" s="44" t="str">
        <f>IF(Wedstrijden!AU2230="x","L","")</f>
        <v/>
      </c>
      <c r="DM2065" s="44" t="str">
        <f>IF(Wedstrijden!AV2230="x","M","")</f>
        <v/>
      </c>
      <c r="DN2065" s="44" t="str">
        <f>IF(Wedstrijden!AW2230="x","Z","")</f>
        <v/>
      </c>
    </row>
    <row r="2066" spans="1:118" ht="15">
      <c r="A2066" s="48" t="e">
        <f>Wedstrijden!#REF!</f>
        <v>#REF!</v>
      </c>
      <c r="B2066" s="44" t="str">
        <f>IFERROR(VLOOKUP(Wedstrijden!E2231,Wedstrijdlocaties!$B$2:$E$499,2,FALSE),"")</f>
        <v/>
      </c>
      <c r="C2066" s="44" t="str">
        <f>Wedstrijden!F2231</f>
        <v/>
      </c>
      <c r="D2066" s="44" t="str">
        <f>IFERROR(VLOOKUP(Wedstrijden!G2231,Organisaties!$B$2:$C$501,2,FALSE),"")</f>
        <v/>
      </c>
      <c r="E2066" s="44" t="str">
        <f>IFERROR(VLOOKUP(Wedstrijden!G2231,Organisaties!$B$2:$F$501,5,FALSE),"")</f>
        <v/>
      </c>
      <c r="F2066" s="44" t="str">
        <f>IF(Wedstrijden!BC2231&lt;&gt;"",Wedstrijden!BC2231,"")</f>
        <v/>
      </c>
      <c r="G2066" s="44">
        <f>IF(Wedstrijden!AY2231="Indoor",1,0)</f>
        <v>0</v>
      </c>
      <c r="H2066" s="44">
        <f>Wedstrijden!AZ2231</f>
        <v>0</v>
      </c>
      <c r="I2066" s="44" t="str">
        <f>IF(Wedstrijden!AX2231="Nee",0,IF(Wedstrijden!AX2231="Ja",1,""))</f>
        <v/>
      </c>
      <c r="J2066" s="44" t="str">
        <f>IF(Wedstrijden!BA2231&lt;&gt;"",Wedstrijden!BA2231,"")</f>
        <v/>
      </c>
      <c r="W2066" s="45"/>
      <c r="AE2066" s="45"/>
      <c r="AN2066" s="45"/>
      <c r="AU2066" s="45"/>
      <c r="BA2066" s="45"/>
      <c r="BE2066" s="45"/>
      <c r="BJ2066" s="44" t="str">
        <f>IF(COUNTA(Wedstrijden!I2231:S2231)&lt;&gt;0,1,"")</f>
        <v/>
      </c>
      <c r="BK2066" s="44" t="str">
        <f t="shared" si="192"/>
        <v/>
      </c>
      <c r="BL2066" s="44" t="str">
        <f>IF(Wedstrijden!I2231="x","AA","")</f>
        <v/>
      </c>
      <c r="BM2066" s="44" t="str">
        <f>IF(Wedstrijden!J2231="x","A","")</f>
        <v/>
      </c>
      <c r="BN2066" s="44" t="str">
        <f>IF(Wedstrijden!K2231="x","B1","")</f>
        <v/>
      </c>
      <c r="BO2066" s="44" t="str">
        <f>IF(Wedstrijden!L2231="x","BB","")</f>
        <v/>
      </c>
      <c r="BP2066" s="44" t="str">
        <f>IF(Wedstrijden!M2231="x","B","")</f>
        <v/>
      </c>
      <c r="BQ2066" s="44" t="str">
        <f>IF(Wedstrijden!N2231="x","L1","")</f>
        <v/>
      </c>
      <c r="BR2066" s="44" t="str">
        <f>IF(Wedstrijden!O2231="x","L2","")</f>
        <v/>
      </c>
      <c r="BS2066" s="44" t="str">
        <f>IF(Wedstrijden!P2231="x","M1","")</f>
        <v/>
      </c>
      <c r="BT2066" s="44" t="str">
        <f>IF(Wedstrijden!Q2231="x","M2","")</f>
        <v/>
      </c>
      <c r="BU2066" s="44" t="str">
        <f>IF(Wedstrijden!R2231="x","Z1","")</f>
        <v/>
      </c>
      <c r="BV2066" s="44" t="str">
        <f>IF(Wedstrijden!S2231="x","Z2","")</f>
        <v/>
      </c>
      <c r="BW2066" s="44" t="str">
        <f>IF(COUNTA(Wedstrijden!T2231:AB2231)&lt;&gt;0,1,"")</f>
        <v/>
      </c>
      <c r="BX2066" s="44" t="str">
        <f t="shared" si="193"/>
        <v/>
      </c>
      <c r="BY2066" s="44" t="str">
        <f>IF(Wedstrijden!T2231="x","BB","")</f>
        <v/>
      </c>
      <c r="BZ2066" s="44" t="str">
        <f>IF(Wedstrijden!U2231="x","B","")</f>
        <v/>
      </c>
      <c r="CA2066" s="44" t="str">
        <f>IF(Wedstrijden!V2231="x","L1","")</f>
        <v/>
      </c>
      <c r="CB2066" s="44" t="str">
        <f>IF(Wedstrijden!W2231="x","L2","")</f>
        <v/>
      </c>
      <c r="CC2066" s="44" t="str">
        <f>IF(Wedstrijden!X2231="x","M1","")</f>
        <v/>
      </c>
      <c r="CD2066" s="44" t="str">
        <f>IF(Wedstrijden!Y2231="x","M2","")</f>
        <v/>
      </c>
      <c r="CE2066" s="44" t="str">
        <f>IF(Wedstrijden!Z2231="x","Z1","")</f>
        <v/>
      </c>
      <c r="CF2066" s="44" t="str">
        <f>IF(Wedstrijden!AA2231="x","Z2","")</f>
        <v/>
      </c>
      <c r="CG2066" s="44" t="str">
        <f>IF(Wedstrijden!AB2231="x","ZZL","")</f>
        <v/>
      </c>
      <c r="CL2066" s="44" t="str">
        <f>IF(COUNTA(Wedstrijden!AC2231:AJ2231)&lt;&gt;0,2,"")</f>
        <v/>
      </c>
      <c r="CM2066" s="44" t="str">
        <f t="shared" si="194"/>
        <v/>
      </c>
      <c r="CN2066" s="44" t="str">
        <f>IF(Wedstrijden!AC2231="x","AA","")</f>
        <v/>
      </c>
      <c r="CO2066" s="44" t="str">
        <f>IF(Wedstrijden!AD2231="x","A","")</f>
        <v/>
      </c>
      <c r="CP2066" s="44" t="str">
        <f>IF(Wedstrijden!AE2231="x","BB","")</f>
        <v/>
      </c>
      <c r="CQ2066" s="44" t="str">
        <f>IF(Wedstrijden!AF2231="x","B","")</f>
        <v/>
      </c>
      <c r="CR2066" s="44" t="str">
        <f>IF(Wedstrijden!AG2231="x","L","")</f>
        <v/>
      </c>
      <c r="CS2066" s="44" t="str">
        <f>IF(Wedstrijden!AH2231="x","M","")</f>
        <v/>
      </c>
      <c r="CT2066" s="44" t="str">
        <f>IF(Wedstrijden!AI2231="x","Z","")</f>
        <v/>
      </c>
      <c r="CU2066" s="44" t="str">
        <f>IF(Wedstrijden!AJ2231="x","ZZ","")</f>
        <v/>
      </c>
      <c r="CV2066" s="44" t="str">
        <f>IF(COUNTA(Wedstrijden!AK2231:AQ2231)&lt;&gt;0,2,"")</f>
        <v/>
      </c>
      <c r="CW2066" s="44" t="str">
        <f t="shared" si="195"/>
        <v/>
      </c>
      <c r="CX2066" s="44" t="str">
        <f>IF(Wedstrijden!AK2231="x","BB","")</f>
        <v/>
      </c>
      <c r="CY2066" s="44" t="str">
        <f>IF(Wedstrijden!AL2231="x","B","")</f>
        <v/>
      </c>
      <c r="CZ2066" s="44" t="str">
        <f>IF(Wedstrijden!AM2231="x","L","")</f>
        <v/>
      </c>
      <c r="DA2066" s="44" t="str">
        <f>IF(Wedstrijden!AN2231="x","M","")</f>
        <v/>
      </c>
      <c r="DB2066" s="44" t="str">
        <f>IF(Wedstrijden!AO2231="x","Z","")</f>
        <v/>
      </c>
      <c r="DC2066" s="44" t="str">
        <f>IF(Wedstrijden!AP2231="x","ZZ","")</f>
        <v/>
      </c>
      <c r="DD2066" s="44" t="str">
        <f>IF(Wedstrijden!AQ2231="x","1.40","")</f>
        <v/>
      </c>
      <c r="DE2066" s="44" t="str">
        <f>IF(COUNTA(Wedstrijden!AR2231:AT2231)&lt;&gt;0,6,"")</f>
        <v/>
      </c>
      <c r="DF2066" s="44" t="str">
        <f t="shared" si="196"/>
        <v/>
      </c>
      <c r="DG2066" s="44" t="str">
        <f>IF(Wedstrijden!AR2231="x","L","")</f>
        <v/>
      </c>
      <c r="DH2066" s="44" t="str">
        <f>IF(Wedstrijden!AS2231="x","M","")</f>
        <v/>
      </c>
      <c r="DI2066" s="44" t="str">
        <f>IF(Wedstrijden!AT2231="x","Z","")</f>
        <v/>
      </c>
      <c r="DJ2066" s="44" t="str">
        <f>IF(COUNTA(Wedstrijden!AU2231:AW2231)&lt;&gt;0,6,"")</f>
        <v/>
      </c>
      <c r="DK2066" s="44" t="str">
        <f t="shared" si="197"/>
        <v/>
      </c>
      <c r="DL2066" s="44" t="str">
        <f>IF(Wedstrijden!AU2231="x","L","")</f>
        <v/>
      </c>
      <c r="DM2066" s="44" t="str">
        <f>IF(Wedstrijden!AV2231="x","M","")</f>
        <v/>
      </c>
      <c r="DN2066" s="44" t="str">
        <f>IF(Wedstrijden!AW2231="x","Z","")</f>
        <v/>
      </c>
    </row>
    <row r="2067" spans="1:118" ht="15">
      <c r="A2067" s="48" t="e">
        <f>Wedstrijden!#REF!</f>
        <v>#REF!</v>
      </c>
      <c r="B2067" s="44" t="str">
        <f>IFERROR(VLOOKUP(Wedstrijden!E2232,Wedstrijdlocaties!$B$2:$E$499,2,FALSE),"")</f>
        <v/>
      </c>
      <c r="C2067" s="44" t="str">
        <f>Wedstrijden!F2232</f>
        <v/>
      </c>
      <c r="D2067" s="44" t="str">
        <f>IFERROR(VLOOKUP(Wedstrijden!G2232,Organisaties!$B$2:$C$501,2,FALSE),"")</f>
        <v/>
      </c>
      <c r="E2067" s="44" t="str">
        <f>IFERROR(VLOOKUP(Wedstrijden!G2232,Organisaties!$B$2:$F$501,5,FALSE),"")</f>
        <v/>
      </c>
      <c r="F2067" s="44" t="str">
        <f>IF(Wedstrijden!BC2232&lt;&gt;"",Wedstrijden!BC2232,"")</f>
        <v/>
      </c>
      <c r="G2067" s="44">
        <f>IF(Wedstrijden!AY2232="Indoor",1,0)</f>
        <v>0</v>
      </c>
      <c r="H2067" s="44">
        <f>Wedstrijden!AZ2232</f>
        <v>0</v>
      </c>
      <c r="I2067" s="44" t="str">
        <f>IF(Wedstrijden!AX2232="Nee",0,IF(Wedstrijden!AX2232="Ja",1,""))</f>
        <v/>
      </c>
      <c r="J2067" s="44" t="str">
        <f>IF(Wedstrijden!BA2232&lt;&gt;"",Wedstrijden!BA2232,"")</f>
        <v/>
      </c>
      <c r="W2067" s="45"/>
      <c r="AE2067" s="45"/>
      <c r="AN2067" s="45"/>
      <c r="AU2067" s="45"/>
      <c r="BA2067" s="45"/>
      <c r="BE2067" s="45"/>
      <c r="BJ2067" s="44" t="str">
        <f>IF(COUNTA(Wedstrijden!I2232:S2232)&lt;&gt;0,1,"")</f>
        <v/>
      </c>
      <c r="BK2067" s="44" t="str">
        <f t="shared" si="192"/>
        <v/>
      </c>
      <c r="BL2067" s="44" t="str">
        <f>IF(Wedstrijden!I2232="x","AA","")</f>
        <v/>
      </c>
      <c r="BM2067" s="44" t="str">
        <f>IF(Wedstrijden!J2232="x","A","")</f>
        <v/>
      </c>
      <c r="BN2067" s="44" t="str">
        <f>IF(Wedstrijden!K2232="x","B1","")</f>
        <v/>
      </c>
      <c r="BO2067" s="44" t="str">
        <f>IF(Wedstrijden!L2232="x","BB","")</f>
        <v/>
      </c>
      <c r="BP2067" s="44" t="str">
        <f>IF(Wedstrijden!M2232="x","B","")</f>
        <v/>
      </c>
      <c r="BQ2067" s="44" t="str">
        <f>IF(Wedstrijden!N2232="x","L1","")</f>
        <v/>
      </c>
      <c r="BR2067" s="44" t="str">
        <f>IF(Wedstrijden!O2232="x","L2","")</f>
        <v/>
      </c>
      <c r="BS2067" s="44" t="str">
        <f>IF(Wedstrijden!P2232="x","M1","")</f>
        <v/>
      </c>
      <c r="BT2067" s="44" t="str">
        <f>IF(Wedstrijden!Q2232="x","M2","")</f>
        <v/>
      </c>
      <c r="BU2067" s="44" t="str">
        <f>IF(Wedstrijden!R2232="x","Z1","")</f>
        <v/>
      </c>
      <c r="BV2067" s="44" t="str">
        <f>IF(Wedstrijden!S2232="x","Z2","")</f>
        <v/>
      </c>
      <c r="BW2067" s="44" t="str">
        <f>IF(COUNTA(Wedstrijden!T2232:AB2232)&lt;&gt;0,1,"")</f>
        <v/>
      </c>
      <c r="BX2067" s="44" t="str">
        <f t="shared" si="193"/>
        <v/>
      </c>
      <c r="BY2067" s="44" t="str">
        <f>IF(Wedstrijden!T2232="x","BB","")</f>
        <v/>
      </c>
      <c r="BZ2067" s="44" t="str">
        <f>IF(Wedstrijden!U2232="x","B","")</f>
        <v/>
      </c>
      <c r="CA2067" s="44" t="str">
        <f>IF(Wedstrijden!V2232="x","L1","")</f>
        <v/>
      </c>
      <c r="CB2067" s="44" t="str">
        <f>IF(Wedstrijden!W2232="x","L2","")</f>
        <v/>
      </c>
      <c r="CC2067" s="44" t="str">
        <f>IF(Wedstrijden!X2232="x","M1","")</f>
        <v/>
      </c>
      <c r="CD2067" s="44" t="str">
        <f>IF(Wedstrijden!Y2232="x","M2","")</f>
        <v/>
      </c>
      <c r="CE2067" s="44" t="str">
        <f>IF(Wedstrijden!Z2232="x","Z1","")</f>
        <v/>
      </c>
      <c r="CF2067" s="44" t="str">
        <f>IF(Wedstrijden!AA2232="x","Z2","")</f>
        <v/>
      </c>
      <c r="CG2067" s="44" t="str">
        <f>IF(Wedstrijden!AB2232="x","ZZL","")</f>
        <v/>
      </c>
      <c r="CL2067" s="44" t="str">
        <f>IF(COUNTA(Wedstrijden!AC2232:AJ2232)&lt;&gt;0,2,"")</f>
        <v/>
      </c>
      <c r="CM2067" s="44" t="str">
        <f t="shared" si="194"/>
        <v/>
      </c>
      <c r="CN2067" s="44" t="str">
        <f>IF(Wedstrijden!AC2232="x","AA","")</f>
        <v/>
      </c>
      <c r="CO2067" s="44" t="str">
        <f>IF(Wedstrijden!AD2232="x","A","")</f>
        <v/>
      </c>
      <c r="CP2067" s="44" t="str">
        <f>IF(Wedstrijden!AE2232="x","BB","")</f>
        <v/>
      </c>
      <c r="CQ2067" s="44" t="str">
        <f>IF(Wedstrijden!AF2232="x","B","")</f>
        <v/>
      </c>
      <c r="CR2067" s="44" t="str">
        <f>IF(Wedstrijden!AG2232="x","L","")</f>
        <v/>
      </c>
      <c r="CS2067" s="44" t="str">
        <f>IF(Wedstrijden!AH2232="x","M","")</f>
        <v/>
      </c>
      <c r="CT2067" s="44" t="str">
        <f>IF(Wedstrijden!AI2232="x","Z","")</f>
        <v/>
      </c>
      <c r="CU2067" s="44" t="str">
        <f>IF(Wedstrijden!AJ2232="x","ZZ","")</f>
        <v/>
      </c>
      <c r="CV2067" s="44" t="str">
        <f>IF(COUNTA(Wedstrijden!AK2232:AQ2232)&lt;&gt;0,2,"")</f>
        <v/>
      </c>
      <c r="CW2067" s="44" t="str">
        <f t="shared" si="195"/>
        <v/>
      </c>
      <c r="CX2067" s="44" t="str">
        <f>IF(Wedstrijden!AK2232="x","BB","")</f>
        <v/>
      </c>
      <c r="CY2067" s="44" t="str">
        <f>IF(Wedstrijden!AL2232="x","B","")</f>
        <v/>
      </c>
      <c r="CZ2067" s="44" t="str">
        <f>IF(Wedstrijden!AM2232="x","L","")</f>
        <v/>
      </c>
      <c r="DA2067" s="44" t="str">
        <f>IF(Wedstrijden!AN2232="x","M","")</f>
        <v/>
      </c>
      <c r="DB2067" s="44" t="str">
        <f>IF(Wedstrijden!AO2232="x","Z","")</f>
        <v/>
      </c>
      <c r="DC2067" s="44" t="str">
        <f>IF(Wedstrijden!AP2232="x","ZZ","")</f>
        <v/>
      </c>
      <c r="DD2067" s="44" t="str">
        <f>IF(Wedstrijden!AQ2232="x","1.40","")</f>
        <v/>
      </c>
      <c r="DE2067" s="44" t="str">
        <f>IF(COUNTA(Wedstrijden!AR2232:AT2232)&lt;&gt;0,6,"")</f>
        <v/>
      </c>
      <c r="DF2067" s="44" t="str">
        <f t="shared" si="196"/>
        <v/>
      </c>
      <c r="DG2067" s="44" t="str">
        <f>IF(Wedstrijden!AR2232="x","L","")</f>
        <v/>
      </c>
      <c r="DH2067" s="44" t="str">
        <f>IF(Wedstrijden!AS2232="x","M","")</f>
        <v/>
      </c>
      <c r="DI2067" s="44" t="str">
        <f>IF(Wedstrijden!AT2232="x","Z","")</f>
        <v/>
      </c>
      <c r="DJ2067" s="44" t="str">
        <f>IF(COUNTA(Wedstrijden!AU2232:AW2232)&lt;&gt;0,6,"")</f>
        <v/>
      </c>
      <c r="DK2067" s="44" t="str">
        <f t="shared" si="197"/>
        <v/>
      </c>
      <c r="DL2067" s="44" t="str">
        <f>IF(Wedstrijden!AU2232="x","L","")</f>
        <v/>
      </c>
      <c r="DM2067" s="44" t="str">
        <f>IF(Wedstrijden!AV2232="x","M","")</f>
        <v/>
      </c>
      <c r="DN2067" s="44" t="str">
        <f>IF(Wedstrijden!AW2232="x","Z","")</f>
        <v/>
      </c>
    </row>
    <row r="2068" spans="1:118" ht="15">
      <c r="A2068" s="48" t="e">
        <f>Wedstrijden!#REF!</f>
        <v>#REF!</v>
      </c>
      <c r="B2068" s="44" t="str">
        <f>IFERROR(VLOOKUP(Wedstrijden!E2233,Wedstrijdlocaties!$B$2:$E$499,2,FALSE),"")</f>
        <v/>
      </c>
      <c r="C2068" s="44" t="str">
        <f>Wedstrijden!F2233</f>
        <v/>
      </c>
      <c r="D2068" s="44" t="str">
        <f>IFERROR(VLOOKUP(Wedstrijden!G2233,Organisaties!$B$2:$C$501,2,FALSE),"")</f>
        <v/>
      </c>
      <c r="E2068" s="44" t="str">
        <f>IFERROR(VLOOKUP(Wedstrijden!G2233,Organisaties!$B$2:$F$501,5,FALSE),"")</f>
        <v/>
      </c>
      <c r="F2068" s="44" t="str">
        <f>IF(Wedstrijden!BC2233&lt;&gt;"",Wedstrijden!BC2233,"")</f>
        <v/>
      </c>
      <c r="G2068" s="44">
        <f>IF(Wedstrijden!AY2233="Indoor",1,0)</f>
        <v>0</v>
      </c>
      <c r="H2068" s="44">
        <f>Wedstrijden!AZ2233</f>
        <v>0</v>
      </c>
      <c r="I2068" s="44" t="str">
        <f>IF(Wedstrijden!AX2233="Nee",0,IF(Wedstrijden!AX2233="Ja",1,""))</f>
        <v/>
      </c>
      <c r="J2068" s="44" t="str">
        <f>IF(Wedstrijden!BA2233&lt;&gt;"",Wedstrijden!BA2233,"")</f>
        <v/>
      </c>
      <c r="W2068" s="45"/>
      <c r="AE2068" s="45"/>
      <c r="AN2068" s="45"/>
      <c r="AU2068" s="45"/>
      <c r="BA2068" s="45"/>
      <c r="BE2068" s="45"/>
      <c r="BJ2068" s="44" t="str">
        <f>IF(COUNTA(Wedstrijden!I2233:S2233)&lt;&gt;0,1,"")</f>
        <v/>
      </c>
      <c r="BK2068" s="44" t="str">
        <f t="shared" si="192"/>
        <v/>
      </c>
      <c r="BL2068" s="44" t="str">
        <f>IF(Wedstrijden!I2233="x","AA","")</f>
        <v/>
      </c>
      <c r="BM2068" s="44" t="str">
        <f>IF(Wedstrijden!J2233="x","A","")</f>
        <v/>
      </c>
      <c r="BN2068" s="44" t="str">
        <f>IF(Wedstrijden!K2233="x","B1","")</f>
        <v/>
      </c>
      <c r="BO2068" s="44" t="str">
        <f>IF(Wedstrijden!L2233="x","BB","")</f>
        <v/>
      </c>
      <c r="BP2068" s="44" t="str">
        <f>IF(Wedstrijden!M2233="x","B","")</f>
        <v/>
      </c>
      <c r="BQ2068" s="44" t="str">
        <f>IF(Wedstrijden!N2233="x","L1","")</f>
        <v/>
      </c>
      <c r="BR2068" s="44" t="str">
        <f>IF(Wedstrijden!O2233="x","L2","")</f>
        <v/>
      </c>
      <c r="BS2068" s="44" t="str">
        <f>IF(Wedstrijden!P2233="x","M1","")</f>
        <v/>
      </c>
      <c r="BT2068" s="44" t="str">
        <f>IF(Wedstrijden!Q2233="x","M2","")</f>
        <v/>
      </c>
      <c r="BU2068" s="44" t="str">
        <f>IF(Wedstrijden!R2233="x","Z1","")</f>
        <v/>
      </c>
      <c r="BV2068" s="44" t="str">
        <f>IF(Wedstrijden!S2233="x","Z2","")</f>
        <v/>
      </c>
      <c r="BW2068" s="44" t="str">
        <f>IF(COUNTA(Wedstrijden!T2233:AB2233)&lt;&gt;0,1,"")</f>
        <v/>
      </c>
      <c r="BX2068" s="44" t="str">
        <f t="shared" si="193"/>
        <v/>
      </c>
      <c r="BY2068" s="44" t="str">
        <f>IF(Wedstrijden!T2233="x","BB","")</f>
        <v/>
      </c>
      <c r="BZ2068" s="44" t="str">
        <f>IF(Wedstrijden!U2233="x","B","")</f>
        <v/>
      </c>
      <c r="CA2068" s="44" t="str">
        <f>IF(Wedstrijden!V2233="x","L1","")</f>
        <v/>
      </c>
      <c r="CB2068" s="44" t="str">
        <f>IF(Wedstrijden!W2233="x","L2","")</f>
        <v/>
      </c>
      <c r="CC2068" s="44" t="str">
        <f>IF(Wedstrijden!X2233="x","M1","")</f>
        <v/>
      </c>
      <c r="CD2068" s="44" t="str">
        <f>IF(Wedstrijden!Y2233="x","M2","")</f>
        <v/>
      </c>
      <c r="CE2068" s="44" t="str">
        <f>IF(Wedstrijden!Z2233="x","Z1","")</f>
        <v/>
      </c>
      <c r="CF2068" s="44" t="str">
        <f>IF(Wedstrijden!AA2233="x","Z2","")</f>
        <v/>
      </c>
      <c r="CG2068" s="44" t="str">
        <f>IF(Wedstrijden!AB2233="x","ZZL","")</f>
        <v/>
      </c>
      <c r="CL2068" s="44" t="str">
        <f>IF(COUNTA(Wedstrijden!AC2233:AJ2233)&lt;&gt;0,2,"")</f>
        <v/>
      </c>
      <c r="CM2068" s="44" t="str">
        <f t="shared" si="194"/>
        <v/>
      </c>
      <c r="CN2068" s="44" t="str">
        <f>IF(Wedstrijden!AC2233="x","AA","")</f>
        <v/>
      </c>
      <c r="CO2068" s="44" t="str">
        <f>IF(Wedstrijden!AD2233="x","A","")</f>
        <v/>
      </c>
      <c r="CP2068" s="44" t="str">
        <f>IF(Wedstrijden!AE2233="x","BB","")</f>
        <v/>
      </c>
      <c r="CQ2068" s="44" t="str">
        <f>IF(Wedstrijden!AF2233="x","B","")</f>
        <v/>
      </c>
      <c r="CR2068" s="44" t="str">
        <f>IF(Wedstrijden!AG2233="x","L","")</f>
        <v/>
      </c>
      <c r="CS2068" s="44" t="str">
        <f>IF(Wedstrijden!AH2233="x","M","")</f>
        <v/>
      </c>
      <c r="CT2068" s="44" t="str">
        <f>IF(Wedstrijden!AI2233="x","Z","")</f>
        <v/>
      </c>
      <c r="CU2068" s="44" t="str">
        <f>IF(Wedstrijden!AJ2233="x","ZZ","")</f>
        <v/>
      </c>
      <c r="CV2068" s="44" t="str">
        <f>IF(COUNTA(Wedstrijden!AK2233:AQ2233)&lt;&gt;0,2,"")</f>
        <v/>
      </c>
      <c r="CW2068" s="44" t="str">
        <f t="shared" si="195"/>
        <v/>
      </c>
      <c r="CX2068" s="44" t="str">
        <f>IF(Wedstrijden!AK2233="x","BB","")</f>
        <v/>
      </c>
      <c r="CY2068" s="44" t="str">
        <f>IF(Wedstrijden!AL2233="x","B","")</f>
        <v/>
      </c>
      <c r="CZ2068" s="44" t="str">
        <f>IF(Wedstrijden!AM2233="x","L","")</f>
        <v/>
      </c>
      <c r="DA2068" s="44" t="str">
        <f>IF(Wedstrijden!AN2233="x","M","")</f>
        <v/>
      </c>
      <c r="DB2068" s="44" t="str">
        <f>IF(Wedstrijden!AO2233="x","Z","")</f>
        <v/>
      </c>
      <c r="DC2068" s="44" t="str">
        <f>IF(Wedstrijden!AP2233="x","ZZ","")</f>
        <v/>
      </c>
      <c r="DD2068" s="44" t="str">
        <f>IF(Wedstrijden!AQ2233="x","1.40","")</f>
        <v/>
      </c>
      <c r="DE2068" s="44" t="str">
        <f>IF(COUNTA(Wedstrijden!AR2233:AT2233)&lt;&gt;0,6,"")</f>
        <v/>
      </c>
      <c r="DF2068" s="44" t="str">
        <f t="shared" si="196"/>
        <v/>
      </c>
      <c r="DG2068" s="44" t="str">
        <f>IF(Wedstrijden!AR2233="x","L","")</f>
        <v/>
      </c>
      <c r="DH2068" s="44" t="str">
        <f>IF(Wedstrijden!AS2233="x","M","")</f>
        <v/>
      </c>
      <c r="DI2068" s="44" t="str">
        <f>IF(Wedstrijden!AT2233="x","Z","")</f>
        <v/>
      </c>
      <c r="DJ2068" s="44" t="str">
        <f>IF(COUNTA(Wedstrijden!AU2233:AW2233)&lt;&gt;0,6,"")</f>
        <v/>
      </c>
      <c r="DK2068" s="44" t="str">
        <f t="shared" si="197"/>
        <v/>
      </c>
      <c r="DL2068" s="44" t="str">
        <f>IF(Wedstrijden!AU2233="x","L","")</f>
        <v/>
      </c>
      <c r="DM2068" s="44" t="str">
        <f>IF(Wedstrijden!AV2233="x","M","")</f>
        <v/>
      </c>
      <c r="DN2068" s="44" t="str">
        <f>IF(Wedstrijden!AW2233="x","Z","")</f>
        <v/>
      </c>
    </row>
    <row r="2069" spans="1:118" ht="15">
      <c r="A2069" s="48" t="e">
        <f>Wedstrijden!#REF!</f>
        <v>#REF!</v>
      </c>
      <c r="B2069" s="44" t="str">
        <f>IFERROR(VLOOKUP(Wedstrijden!E2234,Wedstrijdlocaties!$B$2:$E$499,2,FALSE),"")</f>
        <v/>
      </c>
      <c r="C2069" s="44" t="str">
        <f>Wedstrijden!F2234</f>
        <v/>
      </c>
      <c r="D2069" s="44" t="str">
        <f>IFERROR(VLOOKUP(Wedstrijden!G2234,Organisaties!$B$2:$C$501,2,FALSE),"")</f>
        <v/>
      </c>
      <c r="E2069" s="44" t="str">
        <f>IFERROR(VLOOKUP(Wedstrijden!G2234,Organisaties!$B$2:$F$501,5,FALSE),"")</f>
        <v/>
      </c>
      <c r="F2069" s="44" t="str">
        <f>IF(Wedstrijden!BC2234&lt;&gt;"",Wedstrijden!BC2234,"")</f>
        <v/>
      </c>
      <c r="G2069" s="44">
        <f>IF(Wedstrijden!AY2234="Indoor",1,0)</f>
        <v>0</v>
      </c>
      <c r="H2069" s="44">
        <f>Wedstrijden!AZ2234</f>
        <v>0</v>
      </c>
      <c r="I2069" s="44" t="str">
        <f>IF(Wedstrijden!AX2234="Nee",0,IF(Wedstrijden!AX2234="Ja",1,""))</f>
        <v/>
      </c>
      <c r="J2069" s="44" t="str">
        <f>IF(Wedstrijden!BA2234&lt;&gt;"",Wedstrijden!BA2234,"")</f>
        <v/>
      </c>
      <c r="W2069" s="45"/>
      <c r="AE2069" s="45"/>
      <c r="AN2069" s="45"/>
      <c r="AU2069" s="45"/>
      <c r="BA2069" s="45"/>
      <c r="BE2069" s="45"/>
      <c r="BJ2069" s="44" t="str">
        <f>IF(COUNTA(Wedstrijden!I2234:S2234)&lt;&gt;0,1,"")</f>
        <v/>
      </c>
      <c r="BK2069" s="44" t="str">
        <f t="shared" si="192"/>
        <v/>
      </c>
      <c r="BL2069" s="44" t="str">
        <f>IF(Wedstrijden!I2234="x","AA","")</f>
        <v/>
      </c>
      <c r="BM2069" s="44" t="str">
        <f>IF(Wedstrijden!J2234="x","A","")</f>
        <v/>
      </c>
      <c r="BN2069" s="44" t="str">
        <f>IF(Wedstrijden!K2234="x","B1","")</f>
        <v/>
      </c>
      <c r="BO2069" s="44" t="str">
        <f>IF(Wedstrijden!L2234="x","BB","")</f>
        <v/>
      </c>
      <c r="BP2069" s="44" t="str">
        <f>IF(Wedstrijden!M2234="x","B","")</f>
        <v/>
      </c>
      <c r="BQ2069" s="44" t="str">
        <f>IF(Wedstrijden!N2234="x","L1","")</f>
        <v/>
      </c>
      <c r="BR2069" s="44" t="str">
        <f>IF(Wedstrijden!O2234="x","L2","")</f>
        <v/>
      </c>
      <c r="BS2069" s="44" t="str">
        <f>IF(Wedstrijden!P2234="x","M1","")</f>
        <v/>
      </c>
      <c r="BT2069" s="44" t="str">
        <f>IF(Wedstrijden!Q2234="x","M2","")</f>
        <v/>
      </c>
      <c r="BU2069" s="44" t="str">
        <f>IF(Wedstrijden!R2234="x","Z1","")</f>
        <v/>
      </c>
      <c r="BV2069" s="44" t="str">
        <f>IF(Wedstrijden!S2234="x","Z2","")</f>
        <v/>
      </c>
      <c r="BW2069" s="44" t="str">
        <f>IF(COUNTA(Wedstrijden!T2234:AB2234)&lt;&gt;0,1,"")</f>
        <v/>
      </c>
      <c r="BX2069" s="44" t="str">
        <f t="shared" si="193"/>
        <v/>
      </c>
      <c r="BY2069" s="44" t="str">
        <f>IF(Wedstrijden!T2234="x","BB","")</f>
        <v/>
      </c>
      <c r="BZ2069" s="44" t="str">
        <f>IF(Wedstrijden!U2234="x","B","")</f>
        <v/>
      </c>
      <c r="CA2069" s="44" t="str">
        <f>IF(Wedstrijden!V2234="x","L1","")</f>
        <v/>
      </c>
      <c r="CB2069" s="44" t="str">
        <f>IF(Wedstrijden!W2234="x","L2","")</f>
        <v/>
      </c>
      <c r="CC2069" s="44" t="str">
        <f>IF(Wedstrijden!X2234="x","M1","")</f>
        <v/>
      </c>
      <c r="CD2069" s="44" t="str">
        <f>IF(Wedstrijden!Y2234="x","M2","")</f>
        <v/>
      </c>
      <c r="CE2069" s="44" t="str">
        <f>IF(Wedstrijden!Z2234="x","Z1","")</f>
        <v/>
      </c>
      <c r="CF2069" s="44" t="str">
        <f>IF(Wedstrijden!AA2234="x","Z2","")</f>
        <v/>
      </c>
      <c r="CG2069" s="44" t="str">
        <f>IF(Wedstrijden!AB2234="x","ZZL","")</f>
        <v/>
      </c>
      <c r="CL2069" s="44" t="str">
        <f>IF(COUNTA(Wedstrijden!AC2234:AJ2234)&lt;&gt;0,2,"")</f>
        <v/>
      </c>
      <c r="CM2069" s="44" t="str">
        <f t="shared" si="194"/>
        <v/>
      </c>
      <c r="CN2069" s="44" t="str">
        <f>IF(Wedstrijden!AC2234="x","AA","")</f>
        <v/>
      </c>
      <c r="CO2069" s="44" t="str">
        <f>IF(Wedstrijden!AD2234="x","A","")</f>
        <v/>
      </c>
      <c r="CP2069" s="44" t="str">
        <f>IF(Wedstrijden!AE2234="x","BB","")</f>
        <v/>
      </c>
      <c r="CQ2069" s="44" t="str">
        <f>IF(Wedstrijden!AF2234="x","B","")</f>
        <v/>
      </c>
      <c r="CR2069" s="44" t="str">
        <f>IF(Wedstrijden!AG2234="x","L","")</f>
        <v/>
      </c>
      <c r="CS2069" s="44" t="str">
        <f>IF(Wedstrijden!AH2234="x","M","")</f>
        <v/>
      </c>
      <c r="CT2069" s="44" t="str">
        <f>IF(Wedstrijden!AI2234="x","Z","")</f>
        <v/>
      </c>
      <c r="CU2069" s="44" t="str">
        <f>IF(Wedstrijden!AJ2234="x","ZZ","")</f>
        <v/>
      </c>
      <c r="CV2069" s="44" t="str">
        <f>IF(COUNTA(Wedstrijden!AK2234:AQ2234)&lt;&gt;0,2,"")</f>
        <v/>
      </c>
      <c r="CW2069" s="44" t="str">
        <f t="shared" si="195"/>
        <v/>
      </c>
      <c r="CX2069" s="44" t="str">
        <f>IF(Wedstrijden!AK2234="x","BB","")</f>
        <v/>
      </c>
      <c r="CY2069" s="44" t="str">
        <f>IF(Wedstrijden!AL2234="x","B","")</f>
        <v/>
      </c>
      <c r="CZ2069" s="44" t="str">
        <f>IF(Wedstrijden!AM2234="x","L","")</f>
        <v/>
      </c>
      <c r="DA2069" s="44" t="str">
        <f>IF(Wedstrijden!AN2234="x","M","")</f>
        <v/>
      </c>
      <c r="DB2069" s="44" t="str">
        <f>IF(Wedstrijden!AO2234="x","Z","")</f>
        <v/>
      </c>
      <c r="DC2069" s="44" t="str">
        <f>IF(Wedstrijden!AP2234="x","ZZ","")</f>
        <v/>
      </c>
      <c r="DD2069" s="44" t="str">
        <f>IF(Wedstrijden!AQ2234="x","1.40","")</f>
        <v/>
      </c>
      <c r="DE2069" s="44" t="str">
        <f>IF(COUNTA(Wedstrijden!AR2234:AT2234)&lt;&gt;0,6,"")</f>
        <v/>
      </c>
      <c r="DF2069" s="44" t="str">
        <f t="shared" si="196"/>
        <v/>
      </c>
      <c r="DG2069" s="44" t="str">
        <f>IF(Wedstrijden!AR2234="x","L","")</f>
        <v/>
      </c>
      <c r="DH2069" s="44" t="str">
        <f>IF(Wedstrijden!AS2234="x","M","")</f>
        <v/>
      </c>
      <c r="DI2069" s="44" t="str">
        <f>IF(Wedstrijden!AT2234="x","Z","")</f>
        <v/>
      </c>
      <c r="DJ2069" s="44" t="str">
        <f>IF(COUNTA(Wedstrijden!AU2234:AW2234)&lt;&gt;0,6,"")</f>
        <v/>
      </c>
      <c r="DK2069" s="44" t="str">
        <f t="shared" si="197"/>
        <v/>
      </c>
      <c r="DL2069" s="44" t="str">
        <f>IF(Wedstrijden!AU2234="x","L","")</f>
        <v/>
      </c>
      <c r="DM2069" s="44" t="str">
        <f>IF(Wedstrijden!AV2234="x","M","")</f>
        <v/>
      </c>
      <c r="DN2069" s="44" t="str">
        <f>IF(Wedstrijden!AW2234="x","Z","")</f>
        <v/>
      </c>
    </row>
    <row r="2070" spans="1:118" ht="15">
      <c r="A2070" s="48" t="e">
        <f>Wedstrijden!#REF!</f>
        <v>#REF!</v>
      </c>
      <c r="B2070" s="44" t="str">
        <f>IFERROR(VLOOKUP(Wedstrijden!E2235,Wedstrijdlocaties!$B$2:$E$499,2,FALSE),"")</f>
        <v/>
      </c>
      <c r="C2070" s="44" t="str">
        <f>Wedstrijden!F2235</f>
        <v/>
      </c>
      <c r="D2070" s="44" t="str">
        <f>IFERROR(VLOOKUP(Wedstrijden!G2235,Organisaties!$B$2:$C$501,2,FALSE),"")</f>
        <v/>
      </c>
      <c r="E2070" s="44" t="str">
        <f>IFERROR(VLOOKUP(Wedstrijden!G2235,Organisaties!$B$2:$F$501,5,FALSE),"")</f>
        <v/>
      </c>
      <c r="F2070" s="44" t="str">
        <f>IF(Wedstrijden!BC2235&lt;&gt;"",Wedstrijden!BC2235,"")</f>
        <v/>
      </c>
      <c r="G2070" s="44">
        <f>IF(Wedstrijden!AY2235="Indoor",1,0)</f>
        <v>0</v>
      </c>
      <c r="H2070" s="44">
        <f>Wedstrijden!AZ2235</f>
        <v>0</v>
      </c>
      <c r="I2070" s="44" t="str">
        <f>IF(Wedstrijden!AX2235="Nee",0,IF(Wedstrijden!AX2235="Ja",1,""))</f>
        <v/>
      </c>
      <c r="J2070" s="44" t="str">
        <f>IF(Wedstrijden!BA2235&lt;&gt;"",Wedstrijden!BA2235,"")</f>
        <v/>
      </c>
      <c r="W2070" s="45"/>
      <c r="AE2070" s="45"/>
      <c r="AN2070" s="45"/>
      <c r="AU2070" s="45"/>
      <c r="BA2070" s="45"/>
      <c r="BE2070" s="45"/>
      <c r="BJ2070" s="44" t="str">
        <f>IF(COUNTA(Wedstrijden!I2235:S2235)&lt;&gt;0,1,"")</f>
        <v/>
      </c>
      <c r="BK2070" s="44" t="str">
        <f t="shared" si="192"/>
        <v/>
      </c>
      <c r="BL2070" s="44" t="str">
        <f>IF(Wedstrijden!I2235="x","AA","")</f>
        <v/>
      </c>
      <c r="BM2070" s="44" t="str">
        <f>IF(Wedstrijden!J2235="x","A","")</f>
        <v/>
      </c>
      <c r="BN2070" s="44" t="str">
        <f>IF(Wedstrijden!K2235="x","B1","")</f>
        <v/>
      </c>
      <c r="BO2070" s="44" t="str">
        <f>IF(Wedstrijden!L2235="x","BB","")</f>
        <v/>
      </c>
      <c r="BP2070" s="44" t="str">
        <f>IF(Wedstrijden!M2235="x","B","")</f>
        <v/>
      </c>
      <c r="BQ2070" s="44" t="str">
        <f>IF(Wedstrijden!N2235="x","L1","")</f>
        <v/>
      </c>
      <c r="BR2070" s="44" t="str">
        <f>IF(Wedstrijden!O2235="x","L2","")</f>
        <v/>
      </c>
      <c r="BS2070" s="44" t="str">
        <f>IF(Wedstrijden!P2235="x","M1","")</f>
        <v/>
      </c>
      <c r="BT2070" s="44" t="str">
        <f>IF(Wedstrijden!Q2235="x","M2","")</f>
        <v/>
      </c>
      <c r="BU2070" s="44" t="str">
        <f>IF(Wedstrijden!R2235="x","Z1","")</f>
        <v/>
      </c>
      <c r="BV2070" s="44" t="str">
        <f>IF(Wedstrijden!S2235="x","Z2","")</f>
        <v/>
      </c>
      <c r="BW2070" s="44" t="str">
        <f>IF(COUNTA(Wedstrijden!T2235:AB2235)&lt;&gt;0,1,"")</f>
        <v/>
      </c>
      <c r="BX2070" s="44" t="str">
        <f t="shared" si="193"/>
        <v/>
      </c>
      <c r="BY2070" s="44" t="str">
        <f>IF(Wedstrijden!T2235="x","BB","")</f>
        <v/>
      </c>
      <c r="BZ2070" s="44" t="str">
        <f>IF(Wedstrijden!U2235="x","B","")</f>
        <v/>
      </c>
      <c r="CA2070" s="44" t="str">
        <f>IF(Wedstrijden!V2235="x","L1","")</f>
        <v/>
      </c>
      <c r="CB2070" s="44" t="str">
        <f>IF(Wedstrijden!W2235="x","L2","")</f>
        <v/>
      </c>
      <c r="CC2070" s="44" t="str">
        <f>IF(Wedstrijden!X2235="x","M1","")</f>
        <v/>
      </c>
      <c r="CD2070" s="44" t="str">
        <f>IF(Wedstrijden!Y2235="x","M2","")</f>
        <v/>
      </c>
      <c r="CE2070" s="44" t="str">
        <f>IF(Wedstrijden!Z2235="x","Z1","")</f>
        <v/>
      </c>
      <c r="CF2070" s="44" t="str">
        <f>IF(Wedstrijden!AA2235="x","Z2","")</f>
        <v/>
      </c>
      <c r="CG2070" s="44" t="str">
        <f>IF(Wedstrijden!AB2235="x","ZZL","")</f>
        <v/>
      </c>
      <c r="CL2070" s="44" t="str">
        <f>IF(COUNTA(Wedstrijden!AC2235:AJ2235)&lt;&gt;0,2,"")</f>
        <v/>
      </c>
      <c r="CM2070" s="44" t="str">
        <f t="shared" si="194"/>
        <v/>
      </c>
      <c r="CN2070" s="44" t="str">
        <f>IF(Wedstrijden!AC2235="x","AA","")</f>
        <v/>
      </c>
      <c r="CO2070" s="44" t="str">
        <f>IF(Wedstrijden!AD2235="x","A","")</f>
        <v/>
      </c>
      <c r="CP2070" s="44" t="str">
        <f>IF(Wedstrijden!AE2235="x","BB","")</f>
        <v/>
      </c>
      <c r="CQ2070" s="44" t="str">
        <f>IF(Wedstrijden!AF2235="x","B","")</f>
        <v/>
      </c>
      <c r="CR2070" s="44" t="str">
        <f>IF(Wedstrijden!AG2235="x","L","")</f>
        <v/>
      </c>
      <c r="CS2070" s="44" t="str">
        <f>IF(Wedstrijden!AH2235="x","M","")</f>
        <v/>
      </c>
      <c r="CT2070" s="44" t="str">
        <f>IF(Wedstrijden!AI2235="x","Z","")</f>
        <v/>
      </c>
      <c r="CU2070" s="44" t="str">
        <f>IF(Wedstrijden!AJ2235="x","ZZ","")</f>
        <v/>
      </c>
      <c r="CV2070" s="44" t="str">
        <f>IF(COUNTA(Wedstrijden!AK2235:AQ2235)&lt;&gt;0,2,"")</f>
        <v/>
      </c>
      <c r="CW2070" s="44" t="str">
        <f t="shared" si="195"/>
        <v/>
      </c>
      <c r="CX2070" s="44" t="str">
        <f>IF(Wedstrijden!AK2235="x","BB","")</f>
        <v/>
      </c>
      <c r="CY2070" s="44" t="str">
        <f>IF(Wedstrijden!AL2235="x","B","")</f>
        <v/>
      </c>
      <c r="CZ2070" s="44" t="str">
        <f>IF(Wedstrijden!AM2235="x","L","")</f>
        <v/>
      </c>
      <c r="DA2070" s="44" t="str">
        <f>IF(Wedstrijden!AN2235="x","M","")</f>
        <v/>
      </c>
      <c r="DB2070" s="44" t="str">
        <f>IF(Wedstrijden!AO2235="x","Z","")</f>
        <v/>
      </c>
      <c r="DC2070" s="44" t="str">
        <f>IF(Wedstrijden!AP2235="x","ZZ","")</f>
        <v/>
      </c>
      <c r="DD2070" s="44" t="str">
        <f>IF(Wedstrijden!AQ2235="x","1.40","")</f>
        <v/>
      </c>
      <c r="DE2070" s="44" t="str">
        <f>IF(COUNTA(Wedstrijden!AR2235:AT2235)&lt;&gt;0,6,"")</f>
        <v/>
      </c>
      <c r="DF2070" s="44" t="str">
        <f t="shared" si="196"/>
        <v/>
      </c>
      <c r="DG2070" s="44" t="str">
        <f>IF(Wedstrijden!AR2235="x","L","")</f>
        <v/>
      </c>
      <c r="DH2070" s="44" t="str">
        <f>IF(Wedstrijden!AS2235="x","M","")</f>
        <v/>
      </c>
      <c r="DI2070" s="44" t="str">
        <f>IF(Wedstrijden!AT2235="x","Z","")</f>
        <v/>
      </c>
      <c r="DJ2070" s="44" t="str">
        <f>IF(COUNTA(Wedstrijden!AU2235:AW2235)&lt;&gt;0,6,"")</f>
        <v/>
      </c>
      <c r="DK2070" s="44" t="str">
        <f t="shared" si="197"/>
        <v/>
      </c>
      <c r="DL2070" s="44" t="str">
        <f>IF(Wedstrijden!AU2235="x","L","")</f>
        <v/>
      </c>
      <c r="DM2070" s="44" t="str">
        <f>IF(Wedstrijden!AV2235="x","M","")</f>
        <v/>
      </c>
      <c r="DN2070" s="44" t="str">
        <f>IF(Wedstrijden!AW2235="x","Z","")</f>
        <v/>
      </c>
    </row>
    <row r="2071" spans="1:118" ht="15">
      <c r="A2071" s="48" t="e">
        <f>Wedstrijden!#REF!</f>
        <v>#REF!</v>
      </c>
      <c r="B2071" s="44" t="str">
        <f>IFERROR(VLOOKUP(Wedstrijden!E2236,Wedstrijdlocaties!$B$2:$E$499,2,FALSE),"")</f>
        <v/>
      </c>
      <c r="C2071" s="44" t="str">
        <f>Wedstrijden!F2236</f>
        <v/>
      </c>
      <c r="D2071" s="44" t="str">
        <f>IFERROR(VLOOKUP(Wedstrijden!G2236,Organisaties!$B$2:$C$501,2,FALSE),"")</f>
        <v/>
      </c>
      <c r="E2071" s="44" t="str">
        <f>IFERROR(VLOOKUP(Wedstrijden!G2236,Organisaties!$B$2:$F$501,5,FALSE),"")</f>
        <v/>
      </c>
      <c r="F2071" s="44" t="str">
        <f>IF(Wedstrijden!BC2236&lt;&gt;"",Wedstrijden!BC2236,"")</f>
        <v/>
      </c>
      <c r="G2071" s="44">
        <f>IF(Wedstrijden!AY2236="Indoor",1,0)</f>
        <v>0</v>
      </c>
      <c r="H2071" s="44">
        <f>Wedstrijden!AZ2236</f>
        <v>0</v>
      </c>
      <c r="I2071" s="44" t="str">
        <f>IF(Wedstrijden!AX2236="Nee",0,IF(Wedstrijden!AX2236="Ja",1,""))</f>
        <v/>
      </c>
      <c r="J2071" s="44" t="str">
        <f>IF(Wedstrijden!BA2236&lt;&gt;"",Wedstrijden!BA2236,"")</f>
        <v/>
      </c>
      <c r="W2071" s="45"/>
      <c r="AE2071" s="45"/>
      <c r="AN2071" s="45"/>
      <c r="AU2071" s="45"/>
      <c r="BA2071" s="45"/>
      <c r="BE2071" s="45"/>
      <c r="BJ2071" s="44" t="str">
        <f>IF(COUNTA(Wedstrijden!I2236:S2236)&lt;&gt;0,1,"")</f>
        <v/>
      </c>
      <c r="BK2071" s="44" t="str">
        <f t="shared" si="192"/>
        <v/>
      </c>
      <c r="BL2071" s="44" t="str">
        <f>IF(Wedstrijden!I2236="x","AA","")</f>
        <v/>
      </c>
      <c r="BM2071" s="44" t="str">
        <f>IF(Wedstrijden!J2236="x","A","")</f>
        <v/>
      </c>
      <c r="BN2071" s="44" t="str">
        <f>IF(Wedstrijden!K2236="x","B1","")</f>
        <v/>
      </c>
      <c r="BO2071" s="44" t="str">
        <f>IF(Wedstrijden!L2236="x","BB","")</f>
        <v/>
      </c>
      <c r="BP2071" s="44" t="str">
        <f>IF(Wedstrijden!M2236="x","B","")</f>
        <v/>
      </c>
      <c r="BQ2071" s="44" t="str">
        <f>IF(Wedstrijden!N2236="x","L1","")</f>
        <v/>
      </c>
      <c r="BR2071" s="44" t="str">
        <f>IF(Wedstrijden!O2236="x","L2","")</f>
        <v/>
      </c>
      <c r="BS2071" s="44" t="str">
        <f>IF(Wedstrijden!P2236="x","M1","")</f>
        <v/>
      </c>
      <c r="BT2071" s="44" t="str">
        <f>IF(Wedstrijden!Q2236="x","M2","")</f>
        <v/>
      </c>
      <c r="BU2071" s="44" t="str">
        <f>IF(Wedstrijden!R2236="x","Z1","")</f>
        <v/>
      </c>
      <c r="BV2071" s="44" t="str">
        <f>IF(Wedstrijden!S2236="x","Z2","")</f>
        <v/>
      </c>
      <c r="BW2071" s="44" t="str">
        <f>IF(COUNTA(Wedstrijden!T2236:AB2236)&lt;&gt;0,1,"")</f>
        <v/>
      </c>
      <c r="BX2071" s="44" t="str">
        <f t="shared" si="193"/>
        <v/>
      </c>
      <c r="BY2071" s="44" t="str">
        <f>IF(Wedstrijden!T2236="x","BB","")</f>
        <v/>
      </c>
      <c r="BZ2071" s="44" t="str">
        <f>IF(Wedstrijden!U2236="x","B","")</f>
        <v/>
      </c>
      <c r="CA2071" s="44" t="str">
        <f>IF(Wedstrijden!V2236="x","L1","")</f>
        <v/>
      </c>
      <c r="CB2071" s="44" t="str">
        <f>IF(Wedstrijden!W2236="x","L2","")</f>
        <v/>
      </c>
      <c r="CC2071" s="44" t="str">
        <f>IF(Wedstrijden!X2236="x","M1","")</f>
        <v/>
      </c>
      <c r="CD2071" s="44" t="str">
        <f>IF(Wedstrijden!Y2236="x","M2","")</f>
        <v/>
      </c>
      <c r="CE2071" s="44" t="str">
        <f>IF(Wedstrijden!Z2236="x","Z1","")</f>
        <v/>
      </c>
      <c r="CF2071" s="44" t="str">
        <f>IF(Wedstrijden!AA2236="x","Z2","")</f>
        <v/>
      </c>
      <c r="CG2071" s="44" t="str">
        <f>IF(Wedstrijden!AB2236="x","ZZL","")</f>
        <v/>
      </c>
      <c r="CL2071" s="44" t="str">
        <f>IF(COUNTA(Wedstrijden!AC2236:AJ2236)&lt;&gt;0,2,"")</f>
        <v/>
      </c>
      <c r="CM2071" s="44" t="str">
        <f t="shared" si="194"/>
        <v/>
      </c>
      <c r="CN2071" s="44" t="str">
        <f>IF(Wedstrijden!AC2236="x","AA","")</f>
        <v/>
      </c>
      <c r="CO2071" s="44" t="str">
        <f>IF(Wedstrijden!AD2236="x","A","")</f>
        <v/>
      </c>
      <c r="CP2071" s="44" t="str">
        <f>IF(Wedstrijden!AE2236="x","BB","")</f>
        <v/>
      </c>
      <c r="CQ2071" s="44" t="str">
        <f>IF(Wedstrijden!AF2236="x","B","")</f>
        <v/>
      </c>
      <c r="CR2071" s="44" t="str">
        <f>IF(Wedstrijden!AG2236="x","L","")</f>
        <v/>
      </c>
      <c r="CS2071" s="44" t="str">
        <f>IF(Wedstrijden!AH2236="x","M","")</f>
        <v/>
      </c>
      <c r="CT2071" s="44" t="str">
        <f>IF(Wedstrijden!AI2236="x","Z","")</f>
        <v/>
      </c>
      <c r="CU2071" s="44" t="str">
        <f>IF(Wedstrijden!AJ2236="x","ZZ","")</f>
        <v/>
      </c>
      <c r="CV2071" s="44" t="str">
        <f>IF(COUNTA(Wedstrijden!AK2236:AQ2236)&lt;&gt;0,2,"")</f>
        <v/>
      </c>
      <c r="CW2071" s="44" t="str">
        <f t="shared" si="195"/>
        <v/>
      </c>
      <c r="CX2071" s="44" t="str">
        <f>IF(Wedstrijden!AK2236="x","BB","")</f>
        <v/>
      </c>
      <c r="CY2071" s="44" t="str">
        <f>IF(Wedstrijden!AL2236="x","B","")</f>
        <v/>
      </c>
      <c r="CZ2071" s="44" t="str">
        <f>IF(Wedstrijden!AM2236="x","L","")</f>
        <v/>
      </c>
      <c r="DA2071" s="44" t="str">
        <f>IF(Wedstrijden!AN2236="x","M","")</f>
        <v/>
      </c>
      <c r="DB2071" s="44" t="str">
        <f>IF(Wedstrijden!AO2236="x","Z","")</f>
        <v/>
      </c>
      <c r="DC2071" s="44" t="str">
        <f>IF(Wedstrijden!AP2236="x","ZZ","")</f>
        <v/>
      </c>
      <c r="DD2071" s="44" t="str">
        <f>IF(Wedstrijden!AQ2236="x","1.40","")</f>
        <v/>
      </c>
      <c r="DE2071" s="44" t="str">
        <f>IF(COUNTA(Wedstrijden!AR2236:AT2236)&lt;&gt;0,6,"")</f>
        <v/>
      </c>
      <c r="DF2071" s="44" t="str">
        <f t="shared" si="196"/>
        <v/>
      </c>
      <c r="DG2071" s="44" t="str">
        <f>IF(Wedstrijden!AR2236="x","L","")</f>
        <v/>
      </c>
      <c r="DH2071" s="44" t="str">
        <f>IF(Wedstrijden!AS2236="x","M","")</f>
        <v/>
      </c>
      <c r="DI2071" s="44" t="str">
        <f>IF(Wedstrijden!AT2236="x","Z","")</f>
        <v/>
      </c>
      <c r="DJ2071" s="44" t="str">
        <f>IF(COUNTA(Wedstrijden!AU2236:AW2236)&lt;&gt;0,6,"")</f>
        <v/>
      </c>
      <c r="DK2071" s="44" t="str">
        <f t="shared" si="197"/>
        <v/>
      </c>
      <c r="DL2071" s="44" t="str">
        <f>IF(Wedstrijden!AU2236="x","L","")</f>
        <v/>
      </c>
      <c r="DM2071" s="44" t="str">
        <f>IF(Wedstrijden!AV2236="x","M","")</f>
        <v/>
      </c>
      <c r="DN2071" s="44" t="str">
        <f>IF(Wedstrijden!AW2236="x","Z","")</f>
        <v/>
      </c>
    </row>
    <row r="2072" spans="1:118" ht="15">
      <c r="A2072" s="48" t="e">
        <f>Wedstrijden!#REF!</f>
        <v>#REF!</v>
      </c>
      <c r="B2072" s="44" t="str">
        <f>IFERROR(VLOOKUP(Wedstrijden!E2237,Wedstrijdlocaties!$B$2:$E$499,2,FALSE),"")</f>
        <v/>
      </c>
      <c r="C2072" s="44" t="str">
        <f>Wedstrijden!F2237</f>
        <v/>
      </c>
      <c r="D2072" s="44" t="str">
        <f>IFERROR(VLOOKUP(Wedstrijden!G2237,Organisaties!$B$2:$C$501,2,FALSE),"")</f>
        <v/>
      </c>
      <c r="E2072" s="44" t="str">
        <f>IFERROR(VLOOKUP(Wedstrijden!G2237,Organisaties!$B$2:$F$501,5,FALSE),"")</f>
        <v/>
      </c>
      <c r="F2072" s="44" t="str">
        <f>IF(Wedstrijden!BC2237&lt;&gt;"",Wedstrijden!BC2237,"")</f>
        <v/>
      </c>
      <c r="G2072" s="44">
        <f>IF(Wedstrijden!AY2237="Indoor",1,0)</f>
        <v>0</v>
      </c>
      <c r="H2072" s="44">
        <f>Wedstrijden!AZ2237</f>
        <v>0</v>
      </c>
      <c r="I2072" s="44" t="str">
        <f>IF(Wedstrijden!AX2237="Nee",0,IF(Wedstrijden!AX2237="Ja",1,""))</f>
        <v/>
      </c>
      <c r="J2072" s="44" t="str">
        <f>IF(Wedstrijden!BA2237&lt;&gt;"",Wedstrijden!BA2237,"")</f>
        <v/>
      </c>
      <c r="W2072" s="45"/>
      <c r="AE2072" s="45"/>
      <c r="AN2072" s="45"/>
      <c r="AU2072" s="45"/>
      <c r="BA2072" s="45"/>
      <c r="BE2072" s="45"/>
      <c r="BJ2072" s="44" t="str">
        <f>IF(COUNTA(Wedstrijden!I2237:S2237)&lt;&gt;0,1,"")</f>
        <v/>
      </c>
      <c r="BK2072" s="44" t="str">
        <f t="shared" si="192"/>
        <v/>
      </c>
      <c r="BL2072" s="44" t="str">
        <f>IF(Wedstrijden!I2237="x","AA","")</f>
        <v/>
      </c>
      <c r="BM2072" s="44" t="str">
        <f>IF(Wedstrijden!J2237="x","A","")</f>
        <v/>
      </c>
      <c r="BN2072" s="44" t="str">
        <f>IF(Wedstrijden!K2237="x","B1","")</f>
        <v/>
      </c>
      <c r="BO2072" s="44" t="str">
        <f>IF(Wedstrijden!L2237="x","BB","")</f>
        <v/>
      </c>
      <c r="BP2072" s="44" t="str">
        <f>IF(Wedstrijden!M2237="x","B","")</f>
        <v/>
      </c>
      <c r="BQ2072" s="44" t="str">
        <f>IF(Wedstrijden!N2237="x","L1","")</f>
        <v/>
      </c>
      <c r="BR2072" s="44" t="str">
        <f>IF(Wedstrijden!O2237="x","L2","")</f>
        <v/>
      </c>
      <c r="BS2072" s="44" t="str">
        <f>IF(Wedstrijden!P2237="x","M1","")</f>
        <v/>
      </c>
      <c r="BT2072" s="44" t="str">
        <f>IF(Wedstrijden!Q2237="x","M2","")</f>
        <v/>
      </c>
      <c r="BU2072" s="44" t="str">
        <f>IF(Wedstrijden!R2237="x","Z1","")</f>
        <v/>
      </c>
      <c r="BV2072" s="44" t="str">
        <f>IF(Wedstrijden!S2237="x","Z2","")</f>
        <v/>
      </c>
      <c r="BW2072" s="44" t="str">
        <f>IF(COUNTA(Wedstrijden!T2237:AB2237)&lt;&gt;0,1,"")</f>
        <v/>
      </c>
      <c r="BX2072" s="44" t="str">
        <f t="shared" si="193"/>
        <v/>
      </c>
      <c r="BY2072" s="44" t="str">
        <f>IF(Wedstrijden!T2237="x","BB","")</f>
        <v/>
      </c>
      <c r="BZ2072" s="44" t="str">
        <f>IF(Wedstrijden!U2237="x","B","")</f>
        <v/>
      </c>
      <c r="CA2072" s="44" t="str">
        <f>IF(Wedstrijden!V2237="x","L1","")</f>
        <v/>
      </c>
      <c r="CB2072" s="44" t="str">
        <f>IF(Wedstrijden!W2237="x","L2","")</f>
        <v/>
      </c>
      <c r="CC2072" s="44" t="str">
        <f>IF(Wedstrijden!X2237="x","M1","")</f>
        <v/>
      </c>
      <c r="CD2072" s="44" t="str">
        <f>IF(Wedstrijden!Y2237="x","M2","")</f>
        <v/>
      </c>
      <c r="CE2072" s="44" t="str">
        <f>IF(Wedstrijden!Z2237="x","Z1","")</f>
        <v/>
      </c>
      <c r="CF2072" s="44" t="str">
        <f>IF(Wedstrijden!AA2237="x","Z2","")</f>
        <v/>
      </c>
      <c r="CG2072" s="44" t="str">
        <f>IF(Wedstrijden!AB2237="x","ZZL","")</f>
        <v/>
      </c>
      <c r="CL2072" s="44" t="str">
        <f>IF(COUNTA(Wedstrijden!AC2237:AJ2237)&lt;&gt;0,2,"")</f>
        <v/>
      </c>
      <c r="CM2072" s="44" t="str">
        <f t="shared" si="194"/>
        <v/>
      </c>
      <c r="CN2072" s="44" t="str">
        <f>IF(Wedstrijden!AC2237="x","AA","")</f>
        <v/>
      </c>
      <c r="CO2072" s="44" t="str">
        <f>IF(Wedstrijden!AD2237="x","A","")</f>
        <v/>
      </c>
      <c r="CP2072" s="44" t="str">
        <f>IF(Wedstrijden!AE2237="x","BB","")</f>
        <v/>
      </c>
      <c r="CQ2072" s="44" t="str">
        <f>IF(Wedstrijden!AF2237="x","B","")</f>
        <v/>
      </c>
      <c r="CR2072" s="44" t="str">
        <f>IF(Wedstrijden!AG2237="x","L","")</f>
        <v/>
      </c>
      <c r="CS2072" s="44" t="str">
        <f>IF(Wedstrijden!AH2237="x","M","")</f>
        <v/>
      </c>
      <c r="CT2072" s="44" t="str">
        <f>IF(Wedstrijden!AI2237="x","Z","")</f>
        <v/>
      </c>
      <c r="CU2072" s="44" t="str">
        <f>IF(Wedstrijden!AJ2237="x","ZZ","")</f>
        <v/>
      </c>
      <c r="CV2072" s="44" t="str">
        <f>IF(COUNTA(Wedstrijden!AK2237:AQ2237)&lt;&gt;0,2,"")</f>
        <v/>
      </c>
      <c r="CW2072" s="44" t="str">
        <f t="shared" si="195"/>
        <v/>
      </c>
      <c r="CX2072" s="44" t="str">
        <f>IF(Wedstrijden!AK2237="x","BB","")</f>
        <v/>
      </c>
      <c r="CY2072" s="44" t="str">
        <f>IF(Wedstrijden!AL2237="x","B","")</f>
        <v/>
      </c>
      <c r="CZ2072" s="44" t="str">
        <f>IF(Wedstrijden!AM2237="x","L","")</f>
        <v/>
      </c>
      <c r="DA2072" s="44" t="str">
        <f>IF(Wedstrijden!AN2237="x","M","")</f>
        <v/>
      </c>
      <c r="DB2072" s="44" t="str">
        <f>IF(Wedstrijden!AO2237="x","Z","")</f>
        <v/>
      </c>
      <c r="DC2072" s="44" t="str">
        <f>IF(Wedstrijden!AP2237="x","ZZ","")</f>
        <v/>
      </c>
      <c r="DD2072" s="44" t="str">
        <f>IF(Wedstrijden!AQ2237="x","1.40","")</f>
        <v/>
      </c>
      <c r="DE2072" s="44" t="str">
        <f>IF(COUNTA(Wedstrijden!AR2237:AT2237)&lt;&gt;0,6,"")</f>
        <v/>
      </c>
      <c r="DF2072" s="44" t="str">
        <f t="shared" si="196"/>
        <v/>
      </c>
      <c r="DG2072" s="44" t="str">
        <f>IF(Wedstrijden!AR2237="x","L","")</f>
        <v/>
      </c>
      <c r="DH2072" s="44" t="str">
        <f>IF(Wedstrijden!AS2237="x","M","")</f>
        <v/>
      </c>
      <c r="DI2072" s="44" t="str">
        <f>IF(Wedstrijden!AT2237="x","Z","")</f>
        <v/>
      </c>
      <c r="DJ2072" s="44" t="str">
        <f>IF(COUNTA(Wedstrijden!AU2237:AW2237)&lt;&gt;0,6,"")</f>
        <v/>
      </c>
      <c r="DK2072" s="44" t="str">
        <f t="shared" si="197"/>
        <v/>
      </c>
      <c r="DL2072" s="44" t="str">
        <f>IF(Wedstrijden!AU2237="x","L","")</f>
        <v/>
      </c>
      <c r="DM2072" s="44" t="str">
        <f>IF(Wedstrijden!AV2237="x","M","")</f>
        <v/>
      </c>
      <c r="DN2072" s="44" t="str">
        <f>IF(Wedstrijden!AW2237="x","Z","")</f>
        <v/>
      </c>
    </row>
    <row r="2073" spans="1:118" ht="15">
      <c r="A2073" s="48" t="e">
        <f>Wedstrijden!#REF!</f>
        <v>#REF!</v>
      </c>
      <c r="B2073" s="44" t="str">
        <f>IFERROR(VLOOKUP(Wedstrijden!E2238,Wedstrijdlocaties!$B$2:$E$499,2,FALSE),"")</f>
        <v/>
      </c>
      <c r="C2073" s="44" t="str">
        <f>Wedstrijden!F2238</f>
        <v/>
      </c>
      <c r="D2073" s="44" t="str">
        <f>IFERROR(VLOOKUP(Wedstrijden!G2238,Organisaties!$B$2:$C$501,2,FALSE),"")</f>
        <v/>
      </c>
      <c r="E2073" s="44" t="str">
        <f>IFERROR(VLOOKUP(Wedstrijden!G2238,Organisaties!$B$2:$F$501,5,FALSE),"")</f>
        <v/>
      </c>
      <c r="F2073" s="44" t="str">
        <f>IF(Wedstrijden!BC2238&lt;&gt;"",Wedstrijden!BC2238,"")</f>
        <v/>
      </c>
      <c r="G2073" s="44">
        <f>IF(Wedstrijden!AY2238="Indoor",1,0)</f>
        <v>0</v>
      </c>
      <c r="H2073" s="44">
        <f>Wedstrijden!AZ2238</f>
        <v>0</v>
      </c>
      <c r="I2073" s="44" t="str">
        <f>IF(Wedstrijden!AX2238="Nee",0,IF(Wedstrijden!AX2238="Ja",1,""))</f>
        <v/>
      </c>
      <c r="J2073" s="44" t="str">
        <f>IF(Wedstrijden!BA2238&lt;&gt;"",Wedstrijden!BA2238,"")</f>
        <v/>
      </c>
      <c r="W2073" s="45"/>
      <c r="AE2073" s="45"/>
      <c r="AN2073" s="45"/>
      <c r="AU2073" s="45"/>
      <c r="BA2073" s="45"/>
      <c r="BE2073" s="45"/>
      <c r="BJ2073" s="44" t="str">
        <f>IF(COUNTA(Wedstrijden!I2238:S2238)&lt;&gt;0,1,"")</f>
        <v/>
      </c>
      <c r="BK2073" s="44" t="str">
        <f t="shared" si="192"/>
        <v/>
      </c>
      <c r="BL2073" s="44" t="str">
        <f>IF(Wedstrijden!I2238="x","AA","")</f>
        <v/>
      </c>
      <c r="BM2073" s="44" t="str">
        <f>IF(Wedstrijden!J2238="x","A","")</f>
        <v/>
      </c>
      <c r="BN2073" s="44" t="str">
        <f>IF(Wedstrijden!K2238="x","B1","")</f>
        <v/>
      </c>
      <c r="BO2073" s="44" t="str">
        <f>IF(Wedstrijden!L2238="x","BB","")</f>
        <v/>
      </c>
      <c r="BP2073" s="44" t="str">
        <f>IF(Wedstrijden!M2238="x","B","")</f>
        <v/>
      </c>
      <c r="BQ2073" s="44" t="str">
        <f>IF(Wedstrijden!N2238="x","L1","")</f>
        <v/>
      </c>
      <c r="BR2073" s="44" t="str">
        <f>IF(Wedstrijden!O2238="x","L2","")</f>
        <v/>
      </c>
      <c r="BS2073" s="44" t="str">
        <f>IF(Wedstrijden!P2238="x","M1","")</f>
        <v/>
      </c>
      <c r="BT2073" s="44" t="str">
        <f>IF(Wedstrijden!Q2238="x","M2","")</f>
        <v/>
      </c>
      <c r="BU2073" s="44" t="str">
        <f>IF(Wedstrijden!R2238="x","Z1","")</f>
        <v/>
      </c>
      <c r="BV2073" s="44" t="str">
        <f>IF(Wedstrijden!S2238="x","Z2","")</f>
        <v/>
      </c>
      <c r="BW2073" s="44" t="str">
        <f>IF(COUNTA(Wedstrijden!T2238:AB2238)&lt;&gt;0,1,"")</f>
        <v/>
      </c>
      <c r="BX2073" s="44" t="str">
        <f t="shared" si="193"/>
        <v/>
      </c>
      <c r="BY2073" s="44" t="str">
        <f>IF(Wedstrijden!T2238="x","BB","")</f>
        <v/>
      </c>
      <c r="BZ2073" s="44" t="str">
        <f>IF(Wedstrijden!U2238="x","B","")</f>
        <v/>
      </c>
      <c r="CA2073" s="44" t="str">
        <f>IF(Wedstrijden!V2238="x","L1","")</f>
        <v/>
      </c>
      <c r="CB2073" s="44" t="str">
        <f>IF(Wedstrijden!W2238="x","L2","")</f>
        <v/>
      </c>
      <c r="CC2073" s="44" t="str">
        <f>IF(Wedstrijden!X2238="x","M1","")</f>
        <v/>
      </c>
      <c r="CD2073" s="44" t="str">
        <f>IF(Wedstrijden!Y2238="x","M2","")</f>
        <v/>
      </c>
      <c r="CE2073" s="44" t="str">
        <f>IF(Wedstrijden!Z2238="x","Z1","")</f>
        <v/>
      </c>
      <c r="CF2073" s="44" t="str">
        <f>IF(Wedstrijden!AA2238="x","Z2","")</f>
        <v/>
      </c>
      <c r="CG2073" s="44" t="str">
        <f>IF(Wedstrijden!AB2238="x","ZZL","")</f>
        <v/>
      </c>
      <c r="CL2073" s="44" t="str">
        <f>IF(COUNTA(Wedstrijden!AC2238:AJ2238)&lt;&gt;0,2,"")</f>
        <v/>
      </c>
      <c r="CM2073" s="44" t="str">
        <f t="shared" si="194"/>
        <v/>
      </c>
      <c r="CN2073" s="44" t="str">
        <f>IF(Wedstrijden!AC2238="x","AA","")</f>
        <v/>
      </c>
      <c r="CO2073" s="44" t="str">
        <f>IF(Wedstrijden!AD2238="x","A","")</f>
        <v/>
      </c>
      <c r="CP2073" s="44" t="str">
        <f>IF(Wedstrijden!AE2238="x","BB","")</f>
        <v/>
      </c>
      <c r="CQ2073" s="44" t="str">
        <f>IF(Wedstrijden!AF2238="x","B","")</f>
        <v/>
      </c>
      <c r="CR2073" s="44" t="str">
        <f>IF(Wedstrijden!AG2238="x","L","")</f>
        <v/>
      </c>
      <c r="CS2073" s="44" t="str">
        <f>IF(Wedstrijden!AH2238="x","M","")</f>
        <v/>
      </c>
      <c r="CT2073" s="44" t="str">
        <f>IF(Wedstrijden!AI2238="x","Z","")</f>
        <v/>
      </c>
      <c r="CU2073" s="44" t="str">
        <f>IF(Wedstrijden!AJ2238="x","ZZ","")</f>
        <v/>
      </c>
      <c r="CV2073" s="44" t="str">
        <f>IF(COUNTA(Wedstrijden!AK2238:AQ2238)&lt;&gt;0,2,"")</f>
        <v/>
      </c>
      <c r="CW2073" s="44" t="str">
        <f t="shared" si="195"/>
        <v/>
      </c>
      <c r="CX2073" s="44" t="str">
        <f>IF(Wedstrijden!AK2238="x","BB","")</f>
        <v/>
      </c>
      <c r="CY2073" s="44" t="str">
        <f>IF(Wedstrijden!AL2238="x","B","")</f>
        <v/>
      </c>
      <c r="CZ2073" s="44" t="str">
        <f>IF(Wedstrijden!AM2238="x","L","")</f>
        <v/>
      </c>
      <c r="DA2073" s="44" t="str">
        <f>IF(Wedstrijden!AN2238="x","M","")</f>
        <v/>
      </c>
      <c r="DB2073" s="44" t="str">
        <f>IF(Wedstrijden!AO2238="x","Z","")</f>
        <v/>
      </c>
      <c r="DC2073" s="44" t="str">
        <f>IF(Wedstrijden!AP2238="x","ZZ","")</f>
        <v/>
      </c>
      <c r="DD2073" s="44" t="str">
        <f>IF(Wedstrijden!AQ2238="x","1.40","")</f>
        <v/>
      </c>
      <c r="DE2073" s="44" t="str">
        <f>IF(COUNTA(Wedstrijden!AR2238:AT2238)&lt;&gt;0,6,"")</f>
        <v/>
      </c>
      <c r="DF2073" s="44" t="str">
        <f t="shared" si="196"/>
        <v/>
      </c>
      <c r="DG2073" s="44" t="str">
        <f>IF(Wedstrijden!AR2238="x","L","")</f>
        <v/>
      </c>
      <c r="DH2073" s="44" t="str">
        <f>IF(Wedstrijden!AS2238="x","M","")</f>
        <v/>
      </c>
      <c r="DI2073" s="44" t="str">
        <f>IF(Wedstrijden!AT2238="x","Z","")</f>
        <v/>
      </c>
      <c r="DJ2073" s="44" t="str">
        <f>IF(COUNTA(Wedstrijden!AU2238:AW2238)&lt;&gt;0,6,"")</f>
        <v/>
      </c>
      <c r="DK2073" s="44" t="str">
        <f t="shared" si="197"/>
        <v/>
      </c>
      <c r="DL2073" s="44" t="str">
        <f>IF(Wedstrijden!AU2238="x","L","")</f>
        <v/>
      </c>
      <c r="DM2073" s="44" t="str">
        <f>IF(Wedstrijden!AV2238="x","M","")</f>
        <v/>
      </c>
      <c r="DN2073" s="44" t="str">
        <f>IF(Wedstrijden!AW2238="x","Z","")</f>
        <v/>
      </c>
    </row>
    <row r="2074" spans="1:118" ht="15">
      <c r="A2074" s="48" t="e">
        <f>Wedstrijden!#REF!</f>
        <v>#REF!</v>
      </c>
      <c r="B2074" s="44" t="str">
        <f>IFERROR(VLOOKUP(Wedstrijden!E2239,Wedstrijdlocaties!$B$2:$E$499,2,FALSE),"")</f>
        <v/>
      </c>
      <c r="C2074" s="44" t="str">
        <f>Wedstrijden!F2239</f>
        <v/>
      </c>
      <c r="D2074" s="44" t="str">
        <f>IFERROR(VLOOKUP(Wedstrijden!G2239,Organisaties!$B$2:$C$501,2,FALSE),"")</f>
        <v/>
      </c>
      <c r="E2074" s="44" t="str">
        <f>IFERROR(VLOOKUP(Wedstrijden!G2239,Organisaties!$B$2:$F$501,5,FALSE),"")</f>
        <v/>
      </c>
      <c r="F2074" s="44" t="str">
        <f>IF(Wedstrijden!BC2239&lt;&gt;"",Wedstrijden!BC2239,"")</f>
        <v/>
      </c>
      <c r="G2074" s="44">
        <f>IF(Wedstrijden!AY2239="Indoor",1,0)</f>
        <v>0</v>
      </c>
      <c r="H2074" s="44">
        <f>Wedstrijden!AZ2239</f>
        <v>0</v>
      </c>
      <c r="I2074" s="44" t="str">
        <f>IF(Wedstrijden!AX2239="Nee",0,IF(Wedstrijden!AX2239="Ja",1,""))</f>
        <v/>
      </c>
      <c r="J2074" s="44" t="str">
        <f>IF(Wedstrijden!BA2239&lt;&gt;"",Wedstrijden!BA2239,"")</f>
        <v/>
      </c>
      <c r="W2074" s="45"/>
      <c r="AE2074" s="45"/>
      <c r="AN2074" s="45"/>
      <c r="AU2074" s="45"/>
      <c r="BA2074" s="45"/>
      <c r="BE2074" s="45"/>
      <c r="BJ2074" s="44" t="str">
        <f>IF(COUNTA(Wedstrijden!I2239:S2239)&lt;&gt;0,1,"")</f>
        <v/>
      </c>
      <c r="BK2074" s="44" t="str">
        <f t="shared" si="192"/>
        <v/>
      </c>
      <c r="BL2074" s="44" t="str">
        <f>IF(Wedstrijden!I2239="x","AA","")</f>
        <v/>
      </c>
      <c r="BM2074" s="44" t="str">
        <f>IF(Wedstrijden!J2239="x","A","")</f>
        <v/>
      </c>
      <c r="BN2074" s="44" t="str">
        <f>IF(Wedstrijden!K2239="x","B1","")</f>
        <v/>
      </c>
      <c r="BO2074" s="44" t="str">
        <f>IF(Wedstrijden!L2239="x","BB","")</f>
        <v/>
      </c>
      <c r="BP2074" s="44" t="str">
        <f>IF(Wedstrijden!M2239="x","B","")</f>
        <v/>
      </c>
      <c r="BQ2074" s="44" t="str">
        <f>IF(Wedstrijden!N2239="x","L1","")</f>
        <v/>
      </c>
      <c r="BR2074" s="44" t="str">
        <f>IF(Wedstrijden!O2239="x","L2","")</f>
        <v/>
      </c>
      <c r="BS2074" s="44" t="str">
        <f>IF(Wedstrijden!P2239="x","M1","")</f>
        <v/>
      </c>
      <c r="BT2074" s="44" t="str">
        <f>IF(Wedstrijden!Q2239="x","M2","")</f>
        <v/>
      </c>
      <c r="BU2074" s="44" t="str">
        <f>IF(Wedstrijden!R2239="x","Z1","")</f>
        <v/>
      </c>
      <c r="BV2074" s="44" t="str">
        <f>IF(Wedstrijden!S2239="x","Z2","")</f>
        <v/>
      </c>
      <c r="BW2074" s="44" t="str">
        <f>IF(COUNTA(Wedstrijden!T2239:AB2239)&lt;&gt;0,1,"")</f>
        <v/>
      </c>
      <c r="BX2074" s="44" t="str">
        <f t="shared" si="193"/>
        <v/>
      </c>
      <c r="BY2074" s="44" t="str">
        <f>IF(Wedstrijden!T2239="x","BB","")</f>
        <v/>
      </c>
      <c r="BZ2074" s="44" t="str">
        <f>IF(Wedstrijden!U2239="x","B","")</f>
        <v/>
      </c>
      <c r="CA2074" s="44" t="str">
        <f>IF(Wedstrijden!V2239="x","L1","")</f>
        <v/>
      </c>
      <c r="CB2074" s="44" t="str">
        <f>IF(Wedstrijden!W2239="x","L2","")</f>
        <v/>
      </c>
      <c r="CC2074" s="44" t="str">
        <f>IF(Wedstrijden!X2239="x","M1","")</f>
        <v/>
      </c>
      <c r="CD2074" s="44" t="str">
        <f>IF(Wedstrijden!Y2239="x","M2","")</f>
        <v/>
      </c>
      <c r="CE2074" s="44" t="str">
        <f>IF(Wedstrijden!Z2239="x","Z1","")</f>
        <v/>
      </c>
      <c r="CF2074" s="44" t="str">
        <f>IF(Wedstrijden!AA2239="x","Z2","")</f>
        <v/>
      </c>
      <c r="CG2074" s="44" t="str">
        <f>IF(Wedstrijden!AB2239="x","ZZL","")</f>
        <v/>
      </c>
      <c r="CL2074" s="44" t="str">
        <f>IF(COUNTA(Wedstrijden!AC2239:AJ2239)&lt;&gt;0,2,"")</f>
        <v/>
      </c>
      <c r="CM2074" s="44" t="str">
        <f t="shared" si="194"/>
        <v/>
      </c>
      <c r="CN2074" s="44" t="str">
        <f>IF(Wedstrijden!AC2239="x","AA","")</f>
        <v/>
      </c>
      <c r="CO2074" s="44" t="str">
        <f>IF(Wedstrijden!AD2239="x","A","")</f>
        <v/>
      </c>
      <c r="CP2074" s="44" t="str">
        <f>IF(Wedstrijden!AE2239="x","BB","")</f>
        <v/>
      </c>
      <c r="CQ2074" s="44" t="str">
        <f>IF(Wedstrijden!AF2239="x","B","")</f>
        <v/>
      </c>
      <c r="CR2074" s="44" t="str">
        <f>IF(Wedstrijden!AG2239="x","L","")</f>
        <v/>
      </c>
      <c r="CS2074" s="44" t="str">
        <f>IF(Wedstrijden!AH2239="x","M","")</f>
        <v/>
      </c>
      <c r="CT2074" s="44" t="str">
        <f>IF(Wedstrijden!AI2239="x","Z","")</f>
        <v/>
      </c>
      <c r="CU2074" s="44" t="str">
        <f>IF(Wedstrijden!AJ2239="x","ZZ","")</f>
        <v/>
      </c>
      <c r="CV2074" s="44" t="str">
        <f>IF(COUNTA(Wedstrijden!AK2239:AQ2239)&lt;&gt;0,2,"")</f>
        <v/>
      </c>
      <c r="CW2074" s="44" t="str">
        <f t="shared" si="195"/>
        <v/>
      </c>
      <c r="CX2074" s="44" t="str">
        <f>IF(Wedstrijden!AK2239="x","BB","")</f>
        <v/>
      </c>
      <c r="CY2074" s="44" t="str">
        <f>IF(Wedstrijden!AL2239="x","B","")</f>
        <v/>
      </c>
      <c r="CZ2074" s="44" t="str">
        <f>IF(Wedstrijden!AM2239="x","L","")</f>
        <v/>
      </c>
      <c r="DA2074" s="44" t="str">
        <f>IF(Wedstrijden!AN2239="x","M","")</f>
        <v/>
      </c>
      <c r="DB2074" s="44" t="str">
        <f>IF(Wedstrijden!AO2239="x","Z","")</f>
        <v/>
      </c>
      <c r="DC2074" s="44" t="str">
        <f>IF(Wedstrijden!AP2239="x","ZZ","")</f>
        <v/>
      </c>
      <c r="DD2074" s="44" t="str">
        <f>IF(Wedstrijden!AQ2239="x","1.40","")</f>
        <v/>
      </c>
      <c r="DE2074" s="44" t="str">
        <f>IF(COUNTA(Wedstrijden!AR2239:AT2239)&lt;&gt;0,6,"")</f>
        <v/>
      </c>
      <c r="DF2074" s="44" t="str">
        <f t="shared" si="196"/>
        <v/>
      </c>
      <c r="DG2074" s="44" t="str">
        <f>IF(Wedstrijden!AR2239="x","L","")</f>
        <v/>
      </c>
      <c r="DH2074" s="44" t="str">
        <f>IF(Wedstrijden!AS2239="x","M","")</f>
        <v/>
      </c>
      <c r="DI2074" s="44" t="str">
        <f>IF(Wedstrijden!AT2239="x","Z","")</f>
        <v/>
      </c>
      <c r="DJ2074" s="44" t="str">
        <f>IF(COUNTA(Wedstrijden!AU2239:AW2239)&lt;&gt;0,6,"")</f>
        <v/>
      </c>
      <c r="DK2074" s="44" t="str">
        <f t="shared" si="197"/>
        <v/>
      </c>
      <c r="DL2074" s="44" t="str">
        <f>IF(Wedstrijden!AU2239="x","L","")</f>
        <v/>
      </c>
      <c r="DM2074" s="44" t="str">
        <f>IF(Wedstrijden!AV2239="x","M","")</f>
        <v/>
      </c>
      <c r="DN2074" s="44" t="str">
        <f>IF(Wedstrijden!AW2239="x","Z","")</f>
        <v/>
      </c>
    </row>
    <row r="2075" spans="1:118" ht="15">
      <c r="A2075" s="48" t="e">
        <f>Wedstrijden!#REF!</f>
        <v>#REF!</v>
      </c>
      <c r="B2075" s="44" t="str">
        <f>IFERROR(VLOOKUP(Wedstrijden!E2240,Wedstrijdlocaties!$B$2:$E$499,2,FALSE),"")</f>
        <v/>
      </c>
      <c r="C2075" s="44" t="str">
        <f>Wedstrijden!F2240</f>
        <v/>
      </c>
      <c r="D2075" s="44" t="str">
        <f>IFERROR(VLOOKUP(Wedstrijden!G2240,Organisaties!$B$2:$C$501,2,FALSE),"")</f>
        <v/>
      </c>
      <c r="E2075" s="44" t="str">
        <f>IFERROR(VLOOKUP(Wedstrijden!G2240,Organisaties!$B$2:$F$501,5,FALSE),"")</f>
        <v/>
      </c>
      <c r="F2075" s="44" t="str">
        <f>IF(Wedstrijden!BC2240&lt;&gt;"",Wedstrijden!BC2240,"")</f>
        <v/>
      </c>
      <c r="G2075" s="44">
        <f>IF(Wedstrijden!AY2240="Indoor",1,0)</f>
        <v>0</v>
      </c>
      <c r="H2075" s="44">
        <f>Wedstrijden!AZ2240</f>
        <v>0</v>
      </c>
      <c r="I2075" s="44" t="str">
        <f>IF(Wedstrijden!AX2240="Nee",0,IF(Wedstrijden!AX2240="Ja",1,""))</f>
        <v/>
      </c>
      <c r="J2075" s="44" t="str">
        <f>IF(Wedstrijden!BA2240&lt;&gt;"",Wedstrijden!BA2240,"")</f>
        <v/>
      </c>
      <c r="W2075" s="45"/>
      <c r="AE2075" s="45"/>
      <c r="AN2075" s="45"/>
      <c r="AU2075" s="45"/>
      <c r="BA2075" s="45"/>
      <c r="BE2075" s="45"/>
      <c r="BJ2075" s="44" t="str">
        <f>IF(COUNTA(Wedstrijden!I2240:S2240)&lt;&gt;0,1,"")</f>
        <v/>
      </c>
      <c r="BK2075" s="44" t="str">
        <f t="shared" si="192"/>
        <v/>
      </c>
      <c r="BL2075" s="44" t="str">
        <f>IF(Wedstrijden!I2240="x","AA","")</f>
        <v/>
      </c>
      <c r="BM2075" s="44" t="str">
        <f>IF(Wedstrijden!J2240="x","A","")</f>
        <v/>
      </c>
      <c r="BN2075" s="44" t="str">
        <f>IF(Wedstrijden!K2240="x","B1","")</f>
        <v/>
      </c>
      <c r="BO2075" s="44" t="str">
        <f>IF(Wedstrijden!L2240="x","BB","")</f>
        <v/>
      </c>
      <c r="BP2075" s="44" t="str">
        <f>IF(Wedstrijden!M2240="x","B","")</f>
        <v/>
      </c>
      <c r="BQ2075" s="44" t="str">
        <f>IF(Wedstrijden!N2240="x","L1","")</f>
        <v/>
      </c>
      <c r="BR2075" s="44" t="str">
        <f>IF(Wedstrijden!O2240="x","L2","")</f>
        <v/>
      </c>
      <c r="BS2075" s="44" t="str">
        <f>IF(Wedstrijden!P2240="x","M1","")</f>
        <v/>
      </c>
      <c r="BT2075" s="44" t="str">
        <f>IF(Wedstrijden!Q2240="x","M2","")</f>
        <v/>
      </c>
      <c r="BU2075" s="44" t="str">
        <f>IF(Wedstrijden!R2240="x","Z1","")</f>
        <v/>
      </c>
      <c r="BV2075" s="44" t="str">
        <f>IF(Wedstrijden!S2240="x","Z2","")</f>
        <v/>
      </c>
      <c r="BW2075" s="44" t="str">
        <f>IF(COUNTA(Wedstrijden!T2240:AB2240)&lt;&gt;0,1,"")</f>
        <v/>
      </c>
      <c r="BX2075" s="44" t="str">
        <f t="shared" si="193"/>
        <v/>
      </c>
      <c r="BY2075" s="44" t="str">
        <f>IF(Wedstrijden!T2240="x","BB","")</f>
        <v/>
      </c>
      <c r="BZ2075" s="44" t="str">
        <f>IF(Wedstrijden!U2240="x","B","")</f>
        <v/>
      </c>
      <c r="CA2075" s="44" t="str">
        <f>IF(Wedstrijden!V2240="x","L1","")</f>
        <v/>
      </c>
      <c r="CB2075" s="44" t="str">
        <f>IF(Wedstrijden!W2240="x","L2","")</f>
        <v/>
      </c>
      <c r="CC2075" s="44" t="str">
        <f>IF(Wedstrijden!X2240="x","M1","")</f>
        <v/>
      </c>
      <c r="CD2075" s="44" t="str">
        <f>IF(Wedstrijden!Y2240="x","M2","")</f>
        <v/>
      </c>
      <c r="CE2075" s="44" t="str">
        <f>IF(Wedstrijden!Z2240="x","Z1","")</f>
        <v/>
      </c>
      <c r="CF2075" s="44" t="str">
        <f>IF(Wedstrijden!AA2240="x","Z2","")</f>
        <v/>
      </c>
      <c r="CG2075" s="44" t="str">
        <f>IF(Wedstrijden!AB2240="x","ZZL","")</f>
        <v/>
      </c>
      <c r="CL2075" s="44" t="str">
        <f>IF(COUNTA(Wedstrijden!AC2240:AJ2240)&lt;&gt;0,2,"")</f>
        <v/>
      </c>
      <c r="CM2075" s="44" t="str">
        <f t="shared" si="194"/>
        <v/>
      </c>
      <c r="CN2075" s="44" t="str">
        <f>IF(Wedstrijden!AC2240="x","AA","")</f>
        <v/>
      </c>
      <c r="CO2075" s="44" t="str">
        <f>IF(Wedstrijden!AD2240="x","A","")</f>
        <v/>
      </c>
      <c r="CP2075" s="44" t="str">
        <f>IF(Wedstrijden!AE2240="x","BB","")</f>
        <v/>
      </c>
      <c r="CQ2075" s="44" t="str">
        <f>IF(Wedstrijden!AF2240="x","B","")</f>
        <v/>
      </c>
      <c r="CR2075" s="44" t="str">
        <f>IF(Wedstrijden!AG2240="x","L","")</f>
        <v/>
      </c>
      <c r="CS2075" s="44" t="str">
        <f>IF(Wedstrijden!AH2240="x","M","")</f>
        <v/>
      </c>
      <c r="CT2075" s="44" t="str">
        <f>IF(Wedstrijden!AI2240="x","Z","")</f>
        <v/>
      </c>
      <c r="CU2075" s="44" t="str">
        <f>IF(Wedstrijden!AJ2240="x","ZZ","")</f>
        <v/>
      </c>
      <c r="CV2075" s="44" t="str">
        <f>IF(COUNTA(Wedstrijden!AK2240:AQ2240)&lt;&gt;0,2,"")</f>
        <v/>
      </c>
      <c r="CW2075" s="44" t="str">
        <f t="shared" si="195"/>
        <v/>
      </c>
      <c r="CX2075" s="44" t="str">
        <f>IF(Wedstrijden!AK2240="x","BB","")</f>
        <v/>
      </c>
      <c r="CY2075" s="44" t="str">
        <f>IF(Wedstrijden!AL2240="x","B","")</f>
        <v/>
      </c>
      <c r="CZ2075" s="44" t="str">
        <f>IF(Wedstrijden!AM2240="x","L","")</f>
        <v/>
      </c>
      <c r="DA2075" s="44" t="str">
        <f>IF(Wedstrijden!AN2240="x","M","")</f>
        <v/>
      </c>
      <c r="DB2075" s="44" t="str">
        <f>IF(Wedstrijden!AO2240="x","Z","")</f>
        <v/>
      </c>
      <c r="DC2075" s="44" t="str">
        <f>IF(Wedstrijden!AP2240="x","ZZ","")</f>
        <v/>
      </c>
      <c r="DD2075" s="44" t="str">
        <f>IF(Wedstrijden!AQ2240="x","1.40","")</f>
        <v/>
      </c>
      <c r="DE2075" s="44" t="str">
        <f>IF(COUNTA(Wedstrijden!AR2240:AT2240)&lt;&gt;0,6,"")</f>
        <v/>
      </c>
      <c r="DF2075" s="44" t="str">
        <f t="shared" si="196"/>
        <v/>
      </c>
      <c r="DG2075" s="44" t="str">
        <f>IF(Wedstrijden!AR2240="x","L","")</f>
        <v/>
      </c>
      <c r="DH2075" s="44" t="str">
        <f>IF(Wedstrijden!AS2240="x","M","")</f>
        <v/>
      </c>
      <c r="DI2075" s="44" t="str">
        <f>IF(Wedstrijden!AT2240="x","Z","")</f>
        <v/>
      </c>
      <c r="DJ2075" s="44" t="str">
        <f>IF(COUNTA(Wedstrijden!AU2240:AW2240)&lt;&gt;0,6,"")</f>
        <v/>
      </c>
      <c r="DK2075" s="44" t="str">
        <f t="shared" si="197"/>
        <v/>
      </c>
      <c r="DL2075" s="44" t="str">
        <f>IF(Wedstrijden!AU2240="x","L","")</f>
        <v/>
      </c>
      <c r="DM2075" s="44" t="str">
        <f>IF(Wedstrijden!AV2240="x","M","")</f>
        <v/>
      </c>
      <c r="DN2075" s="44" t="str">
        <f>IF(Wedstrijden!AW2240="x","Z","")</f>
        <v/>
      </c>
    </row>
    <row r="2076" spans="1:118" ht="15">
      <c r="A2076" s="48" t="e">
        <f>Wedstrijden!#REF!</f>
        <v>#REF!</v>
      </c>
      <c r="B2076" s="44" t="str">
        <f>IFERROR(VLOOKUP(Wedstrijden!E2241,Wedstrijdlocaties!$B$2:$E$499,2,FALSE),"")</f>
        <v/>
      </c>
      <c r="C2076" s="44" t="str">
        <f>Wedstrijden!F2241</f>
        <v/>
      </c>
      <c r="D2076" s="44" t="str">
        <f>IFERROR(VLOOKUP(Wedstrijden!G2241,Organisaties!$B$2:$C$501,2,FALSE),"")</f>
        <v/>
      </c>
      <c r="E2076" s="44" t="str">
        <f>IFERROR(VLOOKUP(Wedstrijden!G2241,Organisaties!$B$2:$F$501,5,FALSE),"")</f>
        <v/>
      </c>
      <c r="F2076" s="44" t="str">
        <f>IF(Wedstrijden!BC2241&lt;&gt;"",Wedstrijden!BC2241,"")</f>
        <v/>
      </c>
      <c r="G2076" s="44">
        <f>IF(Wedstrijden!AY2241="Indoor",1,0)</f>
        <v>0</v>
      </c>
      <c r="H2076" s="44">
        <f>Wedstrijden!AZ2241</f>
        <v>0</v>
      </c>
      <c r="I2076" s="44" t="str">
        <f>IF(Wedstrijden!AX2241="Nee",0,IF(Wedstrijden!AX2241="Ja",1,""))</f>
        <v/>
      </c>
      <c r="J2076" s="44" t="str">
        <f>IF(Wedstrijden!BA2241&lt;&gt;"",Wedstrijden!BA2241,"")</f>
        <v/>
      </c>
      <c r="W2076" s="45"/>
      <c r="AE2076" s="45"/>
      <c r="AN2076" s="45"/>
      <c r="AU2076" s="45"/>
      <c r="BA2076" s="45"/>
      <c r="BE2076" s="45"/>
      <c r="BJ2076" s="44" t="str">
        <f>IF(COUNTA(Wedstrijden!I2241:S2241)&lt;&gt;0,1,"")</f>
        <v/>
      </c>
      <c r="BK2076" s="44" t="str">
        <f t="shared" si="192"/>
        <v/>
      </c>
      <c r="BL2076" s="44" t="str">
        <f>IF(Wedstrijden!I2241="x","AA","")</f>
        <v/>
      </c>
      <c r="BM2076" s="44" t="str">
        <f>IF(Wedstrijden!J2241="x","A","")</f>
        <v/>
      </c>
      <c r="BN2076" s="44" t="str">
        <f>IF(Wedstrijden!K2241="x","B1","")</f>
        <v/>
      </c>
      <c r="BO2076" s="44" t="str">
        <f>IF(Wedstrijden!L2241="x","BB","")</f>
        <v/>
      </c>
      <c r="BP2076" s="44" t="str">
        <f>IF(Wedstrijden!M2241="x","B","")</f>
        <v/>
      </c>
      <c r="BQ2076" s="44" t="str">
        <f>IF(Wedstrijden!N2241="x","L1","")</f>
        <v/>
      </c>
      <c r="BR2076" s="44" t="str">
        <f>IF(Wedstrijden!O2241="x","L2","")</f>
        <v/>
      </c>
      <c r="BS2076" s="44" t="str">
        <f>IF(Wedstrijden!P2241="x","M1","")</f>
        <v/>
      </c>
      <c r="BT2076" s="44" t="str">
        <f>IF(Wedstrijden!Q2241="x","M2","")</f>
        <v/>
      </c>
      <c r="BU2076" s="44" t="str">
        <f>IF(Wedstrijden!R2241="x","Z1","")</f>
        <v/>
      </c>
      <c r="BV2076" s="44" t="str">
        <f>IF(Wedstrijden!S2241="x","Z2","")</f>
        <v/>
      </c>
      <c r="BW2076" s="44" t="str">
        <f>IF(COUNTA(Wedstrijden!T2241:AB2241)&lt;&gt;0,1,"")</f>
        <v/>
      </c>
      <c r="BX2076" s="44" t="str">
        <f t="shared" si="193"/>
        <v/>
      </c>
      <c r="BY2076" s="44" t="str">
        <f>IF(Wedstrijden!T2241="x","BB","")</f>
        <v/>
      </c>
      <c r="BZ2076" s="44" t="str">
        <f>IF(Wedstrijden!U2241="x","B","")</f>
        <v/>
      </c>
      <c r="CA2076" s="44" t="str">
        <f>IF(Wedstrijden!V2241="x","L1","")</f>
        <v/>
      </c>
      <c r="CB2076" s="44" t="str">
        <f>IF(Wedstrijden!W2241="x","L2","")</f>
        <v/>
      </c>
      <c r="CC2076" s="44" t="str">
        <f>IF(Wedstrijden!X2241="x","M1","")</f>
        <v/>
      </c>
      <c r="CD2076" s="44" t="str">
        <f>IF(Wedstrijden!Y2241="x","M2","")</f>
        <v/>
      </c>
      <c r="CE2076" s="44" t="str">
        <f>IF(Wedstrijden!Z2241="x","Z1","")</f>
        <v/>
      </c>
      <c r="CF2076" s="44" t="str">
        <f>IF(Wedstrijden!AA2241="x","Z2","")</f>
        <v/>
      </c>
      <c r="CG2076" s="44" t="str">
        <f>IF(Wedstrijden!AB2241="x","ZZL","")</f>
        <v/>
      </c>
      <c r="CL2076" s="44" t="str">
        <f>IF(COUNTA(Wedstrijden!AC2241:AJ2241)&lt;&gt;0,2,"")</f>
        <v/>
      </c>
      <c r="CM2076" s="44" t="str">
        <f t="shared" si="194"/>
        <v/>
      </c>
      <c r="CN2076" s="44" t="str">
        <f>IF(Wedstrijden!AC2241="x","AA","")</f>
        <v/>
      </c>
      <c r="CO2076" s="44" t="str">
        <f>IF(Wedstrijden!AD2241="x","A","")</f>
        <v/>
      </c>
      <c r="CP2076" s="44" t="str">
        <f>IF(Wedstrijden!AE2241="x","BB","")</f>
        <v/>
      </c>
      <c r="CQ2076" s="44" t="str">
        <f>IF(Wedstrijden!AF2241="x","B","")</f>
        <v/>
      </c>
      <c r="CR2076" s="44" t="str">
        <f>IF(Wedstrijden!AG2241="x","L","")</f>
        <v/>
      </c>
      <c r="CS2076" s="44" t="str">
        <f>IF(Wedstrijden!AH2241="x","M","")</f>
        <v/>
      </c>
      <c r="CT2076" s="44" t="str">
        <f>IF(Wedstrijden!AI2241="x","Z","")</f>
        <v/>
      </c>
      <c r="CU2076" s="44" t="str">
        <f>IF(Wedstrijden!AJ2241="x","ZZ","")</f>
        <v/>
      </c>
      <c r="CV2076" s="44" t="str">
        <f>IF(COUNTA(Wedstrijden!AK2241:AQ2241)&lt;&gt;0,2,"")</f>
        <v/>
      </c>
      <c r="CW2076" s="44" t="str">
        <f t="shared" si="195"/>
        <v/>
      </c>
      <c r="CX2076" s="44" t="str">
        <f>IF(Wedstrijden!AK2241="x","BB","")</f>
        <v/>
      </c>
      <c r="CY2076" s="44" t="str">
        <f>IF(Wedstrijden!AL2241="x","B","")</f>
        <v/>
      </c>
      <c r="CZ2076" s="44" t="str">
        <f>IF(Wedstrijden!AM2241="x","L","")</f>
        <v/>
      </c>
      <c r="DA2076" s="44" t="str">
        <f>IF(Wedstrijden!AN2241="x","M","")</f>
        <v/>
      </c>
      <c r="DB2076" s="44" t="str">
        <f>IF(Wedstrijden!AO2241="x","Z","")</f>
        <v/>
      </c>
      <c r="DC2076" s="44" t="str">
        <f>IF(Wedstrijden!AP2241="x","ZZ","")</f>
        <v/>
      </c>
      <c r="DD2076" s="44" t="str">
        <f>IF(Wedstrijden!AQ2241="x","1.40","")</f>
        <v/>
      </c>
      <c r="DE2076" s="44" t="str">
        <f>IF(COUNTA(Wedstrijden!AR2241:AT2241)&lt;&gt;0,6,"")</f>
        <v/>
      </c>
      <c r="DF2076" s="44" t="str">
        <f t="shared" si="196"/>
        <v/>
      </c>
      <c r="DG2076" s="44" t="str">
        <f>IF(Wedstrijden!AR2241="x","L","")</f>
        <v/>
      </c>
      <c r="DH2076" s="44" t="str">
        <f>IF(Wedstrijden!AS2241="x","M","")</f>
        <v/>
      </c>
      <c r="DI2076" s="44" t="str">
        <f>IF(Wedstrijden!AT2241="x","Z","")</f>
        <v/>
      </c>
      <c r="DJ2076" s="44" t="str">
        <f>IF(COUNTA(Wedstrijden!AU2241:AW2241)&lt;&gt;0,6,"")</f>
        <v/>
      </c>
      <c r="DK2076" s="44" t="str">
        <f t="shared" si="197"/>
        <v/>
      </c>
      <c r="DL2076" s="44" t="str">
        <f>IF(Wedstrijden!AU2241="x","L","")</f>
        <v/>
      </c>
      <c r="DM2076" s="44" t="str">
        <f>IF(Wedstrijden!AV2241="x","M","")</f>
        <v/>
      </c>
      <c r="DN2076" s="44" t="str">
        <f>IF(Wedstrijden!AW2241="x","Z","")</f>
        <v/>
      </c>
    </row>
    <row r="2077" spans="1:118" ht="15">
      <c r="A2077" s="48" t="e">
        <f>Wedstrijden!#REF!</f>
        <v>#REF!</v>
      </c>
      <c r="B2077" s="44" t="str">
        <f>IFERROR(VLOOKUP(Wedstrijden!E2242,Wedstrijdlocaties!$B$2:$E$499,2,FALSE),"")</f>
        <v/>
      </c>
      <c r="C2077" s="44" t="str">
        <f>Wedstrijden!F2242</f>
        <v/>
      </c>
      <c r="D2077" s="44" t="str">
        <f>IFERROR(VLOOKUP(Wedstrijden!G2242,Organisaties!$B$2:$C$501,2,FALSE),"")</f>
        <v/>
      </c>
      <c r="E2077" s="44" t="str">
        <f>IFERROR(VLOOKUP(Wedstrijden!G2242,Organisaties!$B$2:$F$501,5,FALSE),"")</f>
        <v/>
      </c>
      <c r="F2077" s="44" t="str">
        <f>IF(Wedstrijden!BC2242&lt;&gt;"",Wedstrijden!BC2242,"")</f>
        <v/>
      </c>
      <c r="G2077" s="44">
        <f>IF(Wedstrijden!AY2242="Indoor",1,0)</f>
        <v>0</v>
      </c>
      <c r="H2077" s="44">
        <f>Wedstrijden!AZ2242</f>
        <v>0</v>
      </c>
      <c r="I2077" s="44" t="str">
        <f>IF(Wedstrijden!AX2242="Nee",0,IF(Wedstrijden!AX2242="Ja",1,""))</f>
        <v/>
      </c>
      <c r="J2077" s="44" t="str">
        <f>IF(Wedstrijden!BA2242&lt;&gt;"",Wedstrijden!BA2242,"")</f>
        <v/>
      </c>
      <c r="W2077" s="45"/>
      <c r="AE2077" s="45"/>
      <c r="AN2077" s="45"/>
      <c r="AU2077" s="45"/>
      <c r="BA2077" s="45"/>
      <c r="BE2077" s="45"/>
      <c r="BJ2077" s="44" t="str">
        <f>IF(COUNTA(Wedstrijden!I2242:S2242)&lt;&gt;0,1,"")</f>
        <v/>
      </c>
      <c r="BK2077" s="44" t="str">
        <f t="shared" si="192"/>
        <v/>
      </c>
      <c r="BL2077" s="44" t="str">
        <f>IF(Wedstrijden!I2242="x","AA","")</f>
        <v/>
      </c>
      <c r="BM2077" s="44" t="str">
        <f>IF(Wedstrijden!J2242="x","A","")</f>
        <v/>
      </c>
      <c r="BN2077" s="44" t="str">
        <f>IF(Wedstrijden!K2242="x","B1","")</f>
        <v/>
      </c>
      <c r="BO2077" s="44" t="str">
        <f>IF(Wedstrijden!L2242="x","BB","")</f>
        <v/>
      </c>
      <c r="BP2077" s="44" t="str">
        <f>IF(Wedstrijden!M2242="x","B","")</f>
        <v/>
      </c>
      <c r="BQ2077" s="44" t="str">
        <f>IF(Wedstrijden!N2242="x","L1","")</f>
        <v/>
      </c>
      <c r="BR2077" s="44" t="str">
        <f>IF(Wedstrijden!O2242="x","L2","")</f>
        <v/>
      </c>
      <c r="BS2077" s="44" t="str">
        <f>IF(Wedstrijden!P2242="x","M1","")</f>
        <v/>
      </c>
      <c r="BT2077" s="44" t="str">
        <f>IF(Wedstrijden!Q2242="x","M2","")</f>
        <v/>
      </c>
      <c r="BU2077" s="44" t="str">
        <f>IF(Wedstrijden!R2242="x","Z1","")</f>
        <v/>
      </c>
      <c r="BV2077" s="44" t="str">
        <f>IF(Wedstrijden!S2242="x","Z2","")</f>
        <v/>
      </c>
      <c r="BW2077" s="44" t="str">
        <f>IF(COUNTA(Wedstrijden!T2242:AB2242)&lt;&gt;0,1,"")</f>
        <v/>
      </c>
      <c r="BX2077" s="44" t="str">
        <f t="shared" si="193"/>
        <v/>
      </c>
      <c r="BY2077" s="44" t="str">
        <f>IF(Wedstrijden!T2242="x","BB","")</f>
        <v/>
      </c>
      <c r="BZ2077" s="44" t="str">
        <f>IF(Wedstrijden!U2242="x","B","")</f>
        <v/>
      </c>
      <c r="CA2077" s="44" t="str">
        <f>IF(Wedstrijden!V2242="x","L1","")</f>
        <v/>
      </c>
      <c r="CB2077" s="44" t="str">
        <f>IF(Wedstrijden!W2242="x","L2","")</f>
        <v/>
      </c>
      <c r="CC2077" s="44" t="str">
        <f>IF(Wedstrijden!X2242="x","M1","")</f>
        <v/>
      </c>
      <c r="CD2077" s="44" t="str">
        <f>IF(Wedstrijden!Y2242="x","M2","")</f>
        <v/>
      </c>
      <c r="CE2077" s="44" t="str">
        <f>IF(Wedstrijden!Z2242="x","Z1","")</f>
        <v/>
      </c>
      <c r="CF2077" s="44" t="str">
        <f>IF(Wedstrijden!AA2242="x","Z2","")</f>
        <v/>
      </c>
      <c r="CG2077" s="44" t="str">
        <f>IF(Wedstrijden!AB2242="x","ZZL","")</f>
        <v/>
      </c>
      <c r="CL2077" s="44" t="str">
        <f>IF(COUNTA(Wedstrijden!AC2242:AJ2242)&lt;&gt;0,2,"")</f>
        <v/>
      </c>
      <c r="CM2077" s="44" t="str">
        <f t="shared" si="194"/>
        <v/>
      </c>
      <c r="CN2077" s="44" t="str">
        <f>IF(Wedstrijden!AC2242="x","AA","")</f>
        <v/>
      </c>
      <c r="CO2077" s="44" t="str">
        <f>IF(Wedstrijden!AD2242="x","A","")</f>
        <v/>
      </c>
      <c r="CP2077" s="44" t="str">
        <f>IF(Wedstrijden!AE2242="x","BB","")</f>
        <v/>
      </c>
      <c r="CQ2077" s="44" t="str">
        <f>IF(Wedstrijden!AF2242="x","B","")</f>
        <v/>
      </c>
      <c r="CR2077" s="44" t="str">
        <f>IF(Wedstrijden!AG2242="x","L","")</f>
        <v/>
      </c>
      <c r="CS2077" s="44" t="str">
        <f>IF(Wedstrijden!AH2242="x","M","")</f>
        <v/>
      </c>
      <c r="CT2077" s="44" t="str">
        <f>IF(Wedstrijden!AI2242="x","Z","")</f>
        <v/>
      </c>
      <c r="CU2077" s="44" t="str">
        <f>IF(Wedstrijden!AJ2242="x","ZZ","")</f>
        <v/>
      </c>
      <c r="CV2077" s="44" t="str">
        <f>IF(COUNTA(Wedstrijden!AK2242:AQ2242)&lt;&gt;0,2,"")</f>
        <v/>
      </c>
      <c r="CW2077" s="44" t="str">
        <f t="shared" si="195"/>
        <v/>
      </c>
      <c r="CX2077" s="44" t="str">
        <f>IF(Wedstrijden!AK2242="x","BB","")</f>
        <v/>
      </c>
      <c r="CY2077" s="44" t="str">
        <f>IF(Wedstrijden!AL2242="x","B","")</f>
        <v/>
      </c>
      <c r="CZ2077" s="44" t="str">
        <f>IF(Wedstrijden!AM2242="x","L","")</f>
        <v/>
      </c>
      <c r="DA2077" s="44" t="str">
        <f>IF(Wedstrijden!AN2242="x","M","")</f>
        <v/>
      </c>
      <c r="DB2077" s="44" t="str">
        <f>IF(Wedstrijden!AO2242="x","Z","")</f>
        <v/>
      </c>
      <c r="DC2077" s="44" t="str">
        <f>IF(Wedstrijden!AP2242="x","ZZ","")</f>
        <v/>
      </c>
      <c r="DD2077" s="44" t="str">
        <f>IF(Wedstrijden!AQ2242="x","1.40","")</f>
        <v/>
      </c>
      <c r="DE2077" s="44" t="str">
        <f>IF(COUNTA(Wedstrijden!AR2242:AT2242)&lt;&gt;0,6,"")</f>
        <v/>
      </c>
      <c r="DF2077" s="44" t="str">
        <f t="shared" si="196"/>
        <v/>
      </c>
      <c r="DG2077" s="44" t="str">
        <f>IF(Wedstrijden!AR2242="x","L","")</f>
        <v/>
      </c>
      <c r="DH2077" s="44" t="str">
        <f>IF(Wedstrijden!AS2242="x","M","")</f>
        <v/>
      </c>
      <c r="DI2077" s="44" t="str">
        <f>IF(Wedstrijden!AT2242="x","Z","")</f>
        <v/>
      </c>
      <c r="DJ2077" s="44" t="str">
        <f>IF(COUNTA(Wedstrijden!AU2242:AW2242)&lt;&gt;0,6,"")</f>
        <v/>
      </c>
      <c r="DK2077" s="44" t="str">
        <f t="shared" si="197"/>
        <v/>
      </c>
      <c r="DL2077" s="44" t="str">
        <f>IF(Wedstrijden!AU2242="x","L","")</f>
        <v/>
      </c>
      <c r="DM2077" s="44" t="str">
        <f>IF(Wedstrijden!AV2242="x","M","")</f>
        <v/>
      </c>
      <c r="DN2077" s="44" t="str">
        <f>IF(Wedstrijden!AW2242="x","Z","")</f>
        <v/>
      </c>
    </row>
    <row r="2078" spans="1:118" ht="15">
      <c r="A2078" s="48" t="e">
        <f>Wedstrijden!#REF!</f>
        <v>#REF!</v>
      </c>
      <c r="B2078" s="44" t="str">
        <f>IFERROR(VLOOKUP(Wedstrijden!E2243,Wedstrijdlocaties!$B$2:$E$499,2,FALSE),"")</f>
        <v/>
      </c>
      <c r="C2078" s="44" t="str">
        <f>Wedstrijden!F2243</f>
        <v/>
      </c>
      <c r="D2078" s="44" t="str">
        <f>IFERROR(VLOOKUP(Wedstrijden!G2243,Organisaties!$B$2:$C$501,2,FALSE),"")</f>
        <v/>
      </c>
      <c r="E2078" s="44" t="str">
        <f>IFERROR(VLOOKUP(Wedstrijden!G2243,Organisaties!$B$2:$F$501,5,FALSE),"")</f>
        <v/>
      </c>
      <c r="F2078" s="44" t="str">
        <f>IF(Wedstrijden!BC2243&lt;&gt;"",Wedstrijden!BC2243,"")</f>
        <v/>
      </c>
      <c r="G2078" s="44">
        <f>IF(Wedstrijden!AY2243="Indoor",1,0)</f>
        <v>0</v>
      </c>
      <c r="H2078" s="44">
        <f>Wedstrijden!AZ2243</f>
        <v>0</v>
      </c>
      <c r="I2078" s="44" t="str">
        <f>IF(Wedstrijden!AX2243="Nee",0,IF(Wedstrijden!AX2243="Ja",1,""))</f>
        <v/>
      </c>
      <c r="J2078" s="44" t="str">
        <f>IF(Wedstrijden!BA2243&lt;&gt;"",Wedstrijden!BA2243,"")</f>
        <v/>
      </c>
      <c r="W2078" s="45"/>
      <c r="AE2078" s="45"/>
      <c r="AN2078" s="45"/>
      <c r="AU2078" s="45"/>
      <c r="BA2078" s="45"/>
      <c r="BE2078" s="45"/>
      <c r="BJ2078" s="44" t="str">
        <f>IF(COUNTA(Wedstrijden!I2243:S2243)&lt;&gt;0,1,"")</f>
        <v/>
      </c>
      <c r="BK2078" s="44" t="str">
        <f t="shared" si="192"/>
        <v/>
      </c>
      <c r="BL2078" s="44" t="str">
        <f>IF(Wedstrijden!I2243="x","AA","")</f>
        <v/>
      </c>
      <c r="BM2078" s="44" t="str">
        <f>IF(Wedstrijden!J2243="x","A","")</f>
        <v/>
      </c>
      <c r="BN2078" s="44" t="str">
        <f>IF(Wedstrijden!K2243="x","B1","")</f>
        <v/>
      </c>
      <c r="BO2078" s="44" t="str">
        <f>IF(Wedstrijden!L2243="x","BB","")</f>
        <v/>
      </c>
      <c r="BP2078" s="44" t="str">
        <f>IF(Wedstrijden!M2243="x","B","")</f>
        <v/>
      </c>
      <c r="BQ2078" s="44" t="str">
        <f>IF(Wedstrijden!N2243="x","L1","")</f>
        <v/>
      </c>
      <c r="BR2078" s="44" t="str">
        <f>IF(Wedstrijden!O2243="x","L2","")</f>
        <v/>
      </c>
      <c r="BS2078" s="44" t="str">
        <f>IF(Wedstrijden!P2243="x","M1","")</f>
        <v/>
      </c>
      <c r="BT2078" s="44" t="str">
        <f>IF(Wedstrijden!Q2243="x","M2","")</f>
        <v/>
      </c>
      <c r="BU2078" s="44" t="str">
        <f>IF(Wedstrijden!R2243="x","Z1","")</f>
        <v/>
      </c>
      <c r="BV2078" s="44" t="str">
        <f>IF(Wedstrijden!S2243="x","Z2","")</f>
        <v/>
      </c>
      <c r="BW2078" s="44" t="str">
        <f>IF(COUNTA(Wedstrijden!T2243:AB2243)&lt;&gt;0,1,"")</f>
        <v/>
      </c>
      <c r="BX2078" s="44" t="str">
        <f t="shared" si="193"/>
        <v/>
      </c>
      <c r="BY2078" s="44" t="str">
        <f>IF(Wedstrijden!T2243="x","BB","")</f>
        <v/>
      </c>
      <c r="BZ2078" s="44" t="str">
        <f>IF(Wedstrijden!U2243="x","B","")</f>
        <v/>
      </c>
      <c r="CA2078" s="44" t="str">
        <f>IF(Wedstrijden!V2243="x","L1","")</f>
        <v/>
      </c>
      <c r="CB2078" s="44" t="str">
        <f>IF(Wedstrijden!W2243="x","L2","")</f>
        <v/>
      </c>
      <c r="CC2078" s="44" t="str">
        <f>IF(Wedstrijden!X2243="x","M1","")</f>
        <v/>
      </c>
      <c r="CD2078" s="44" t="str">
        <f>IF(Wedstrijden!Y2243="x","M2","")</f>
        <v/>
      </c>
      <c r="CE2078" s="44" t="str">
        <f>IF(Wedstrijden!Z2243="x","Z1","")</f>
        <v/>
      </c>
      <c r="CF2078" s="44" t="str">
        <f>IF(Wedstrijden!AA2243="x","Z2","")</f>
        <v/>
      </c>
      <c r="CG2078" s="44" t="str">
        <f>IF(Wedstrijden!AB2243="x","ZZL","")</f>
        <v/>
      </c>
      <c r="CL2078" s="44" t="str">
        <f>IF(COUNTA(Wedstrijden!AC2243:AJ2243)&lt;&gt;0,2,"")</f>
        <v/>
      </c>
      <c r="CM2078" s="44" t="str">
        <f t="shared" si="194"/>
        <v/>
      </c>
      <c r="CN2078" s="44" t="str">
        <f>IF(Wedstrijden!AC2243="x","AA","")</f>
        <v/>
      </c>
      <c r="CO2078" s="44" t="str">
        <f>IF(Wedstrijden!AD2243="x","A","")</f>
        <v/>
      </c>
      <c r="CP2078" s="44" t="str">
        <f>IF(Wedstrijden!AE2243="x","BB","")</f>
        <v/>
      </c>
      <c r="CQ2078" s="44" t="str">
        <f>IF(Wedstrijden!AF2243="x","B","")</f>
        <v/>
      </c>
      <c r="CR2078" s="44" t="str">
        <f>IF(Wedstrijden!AG2243="x","L","")</f>
        <v/>
      </c>
      <c r="CS2078" s="44" t="str">
        <f>IF(Wedstrijden!AH2243="x","M","")</f>
        <v/>
      </c>
      <c r="CT2078" s="44" t="str">
        <f>IF(Wedstrijden!AI2243="x","Z","")</f>
        <v/>
      </c>
      <c r="CU2078" s="44" t="str">
        <f>IF(Wedstrijden!AJ2243="x","ZZ","")</f>
        <v/>
      </c>
      <c r="CV2078" s="44" t="str">
        <f>IF(COUNTA(Wedstrijden!AK2243:AQ2243)&lt;&gt;0,2,"")</f>
        <v/>
      </c>
      <c r="CW2078" s="44" t="str">
        <f t="shared" si="195"/>
        <v/>
      </c>
      <c r="CX2078" s="44" t="str">
        <f>IF(Wedstrijden!AK2243="x","BB","")</f>
        <v/>
      </c>
      <c r="CY2078" s="44" t="str">
        <f>IF(Wedstrijden!AL2243="x","B","")</f>
        <v/>
      </c>
      <c r="CZ2078" s="44" t="str">
        <f>IF(Wedstrijden!AM2243="x","L","")</f>
        <v/>
      </c>
      <c r="DA2078" s="44" t="str">
        <f>IF(Wedstrijden!AN2243="x","M","")</f>
        <v/>
      </c>
      <c r="DB2078" s="44" t="str">
        <f>IF(Wedstrijden!AO2243="x","Z","")</f>
        <v/>
      </c>
      <c r="DC2078" s="44" t="str">
        <f>IF(Wedstrijden!AP2243="x","ZZ","")</f>
        <v/>
      </c>
      <c r="DD2078" s="44" t="str">
        <f>IF(Wedstrijden!AQ2243="x","1.40","")</f>
        <v/>
      </c>
      <c r="DE2078" s="44" t="str">
        <f>IF(COUNTA(Wedstrijden!AR2243:AT2243)&lt;&gt;0,6,"")</f>
        <v/>
      </c>
      <c r="DF2078" s="44" t="str">
        <f t="shared" si="196"/>
        <v/>
      </c>
      <c r="DG2078" s="44" t="str">
        <f>IF(Wedstrijden!AR2243="x","L","")</f>
        <v/>
      </c>
      <c r="DH2078" s="44" t="str">
        <f>IF(Wedstrijden!AS2243="x","M","")</f>
        <v/>
      </c>
      <c r="DI2078" s="44" t="str">
        <f>IF(Wedstrijden!AT2243="x","Z","")</f>
        <v/>
      </c>
      <c r="DJ2078" s="44" t="str">
        <f>IF(COUNTA(Wedstrijden!AU2243:AW2243)&lt;&gt;0,6,"")</f>
        <v/>
      </c>
      <c r="DK2078" s="44" t="str">
        <f t="shared" si="197"/>
        <v/>
      </c>
      <c r="DL2078" s="44" t="str">
        <f>IF(Wedstrijden!AU2243="x","L","")</f>
        <v/>
      </c>
      <c r="DM2078" s="44" t="str">
        <f>IF(Wedstrijden!AV2243="x","M","")</f>
        <v/>
      </c>
      <c r="DN2078" s="44" t="str">
        <f>IF(Wedstrijden!AW2243="x","Z","")</f>
        <v/>
      </c>
    </row>
    <row r="2079" spans="1:118" ht="15">
      <c r="A2079" s="48" t="e">
        <f>Wedstrijden!#REF!</f>
        <v>#REF!</v>
      </c>
      <c r="B2079" s="44" t="str">
        <f>IFERROR(VLOOKUP(Wedstrijden!E2244,Wedstrijdlocaties!$B$2:$E$499,2,FALSE),"")</f>
        <v/>
      </c>
      <c r="C2079" s="44" t="str">
        <f>Wedstrijden!F2244</f>
        <v/>
      </c>
      <c r="D2079" s="44" t="str">
        <f>IFERROR(VLOOKUP(Wedstrijden!G2244,Organisaties!$B$2:$C$501,2,FALSE),"")</f>
        <v/>
      </c>
      <c r="E2079" s="44" t="str">
        <f>IFERROR(VLOOKUP(Wedstrijden!G2244,Organisaties!$B$2:$F$501,5,FALSE),"")</f>
        <v/>
      </c>
      <c r="F2079" s="44" t="str">
        <f>IF(Wedstrijden!BC2244&lt;&gt;"",Wedstrijden!BC2244,"")</f>
        <v/>
      </c>
      <c r="G2079" s="44">
        <f>IF(Wedstrijden!AY2244="Indoor",1,0)</f>
        <v>0</v>
      </c>
      <c r="H2079" s="44">
        <f>Wedstrijden!AZ2244</f>
        <v>0</v>
      </c>
      <c r="I2079" s="44" t="str">
        <f>IF(Wedstrijden!AX2244="Nee",0,IF(Wedstrijden!AX2244="Ja",1,""))</f>
        <v/>
      </c>
      <c r="J2079" s="44" t="str">
        <f>IF(Wedstrijden!BA2244&lt;&gt;"",Wedstrijden!BA2244,"")</f>
        <v/>
      </c>
      <c r="W2079" s="45"/>
      <c r="AE2079" s="45"/>
      <c r="AN2079" s="45"/>
      <c r="AU2079" s="45"/>
      <c r="BA2079" s="45"/>
      <c r="BE2079" s="45"/>
      <c r="BJ2079" s="44" t="str">
        <f>IF(COUNTA(Wedstrijden!I2244:S2244)&lt;&gt;0,1,"")</f>
        <v/>
      </c>
      <c r="BK2079" s="44" t="str">
        <f t="shared" si="192"/>
        <v/>
      </c>
      <c r="BL2079" s="44" t="str">
        <f>IF(Wedstrijden!I2244="x","AA","")</f>
        <v/>
      </c>
      <c r="BM2079" s="44" t="str">
        <f>IF(Wedstrijden!J2244="x","A","")</f>
        <v/>
      </c>
      <c r="BN2079" s="44" t="str">
        <f>IF(Wedstrijden!K2244="x","B1","")</f>
        <v/>
      </c>
      <c r="BO2079" s="44" t="str">
        <f>IF(Wedstrijden!L2244="x","BB","")</f>
        <v/>
      </c>
      <c r="BP2079" s="44" t="str">
        <f>IF(Wedstrijden!M2244="x","B","")</f>
        <v/>
      </c>
      <c r="BQ2079" s="44" t="str">
        <f>IF(Wedstrijden!N2244="x","L1","")</f>
        <v/>
      </c>
      <c r="BR2079" s="44" t="str">
        <f>IF(Wedstrijden!O2244="x","L2","")</f>
        <v/>
      </c>
      <c r="BS2079" s="44" t="str">
        <f>IF(Wedstrijden!P2244="x","M1","")</f>
        <v/>
      </c>
      <c r="BT2079" s="44" t="str">
        <f>IF(Wedstrijden!Q2244="x","M2","")</f>
        <v/>
      </c>
      <c r="BU2079" s="44" t="str">
        <f>IF(Wedstrijden!R2244="x","Z1","")</f>
        <v/>
      </c>
      <c r="BV2079" s="44" t="str">
        <f>IF(Wedstrijden!S2244="x","Z2","")</f>
        <v/>
      </c>
      <c r="BW2079" s="44" t="str">
        <f>IF(COUNTA(Wedstrijden!T2244:AB2244)&lt;&gt;0,1,"")</f>
        <v/>
      </c>
      <c r="BX2079" s="44" t="str">
        <f t="shared" si="193"/>
        <v/>
      </c>
      <c r="BY2079" s="44" t="str">
        <f>IF(Wedstrijden!T2244="x","BB","")</f>
        <v/>
      </c>
      <c r="BZ2079" s="44" t="str">
        <f>IF(Wedstrijden!U2244="x","B","")</f>
        <v/>
      </c>
      <c r="CA2079" s="44" t="str">
        <f>IF(Wedstrijden!V2244="x","L1","")</f>
        <v/>
      </c>
      <c r="CB2079" s="44" t="str">
        <f>IF(Wedstrijden!W2244="x","L2","")</f>
        <v/>
      </c>
      <c r="CC2079" s="44" t="str">
        <f>IF(Wedstrijden!X2244="x","M1","")</f>
        <v/>
      </c>
      <c r="CD2079" s="44" t="str">
        <f>IF(Wedstrijden!Y2244="x","M2","")</f>
        <v/>
      </c>
      <c r="CE2079" s="44" t="str">
        <f>IF(Wedstrijden!Z2244="x","Z1","")</f>
        <v/>
      </c>
      <c r="CF2079" s="44" t="str">
        <f>IF(Wedstrijden!AA2244="x","Z2","")</f>
        <v/>
      </c>
      <c r="CG2079" s="44" t="str">
        <f>IF(Wedstrijden!AB2244="x","ZZL","")</f>
        <v/>
      </c>
      <c r="CL2079" s="44" t="str">
        <f>IF(COUNTA(Wedstrijden!AC2244:AJ2244)&lt;&gt;0,2,"")</f>
        <v/>
      </c>
      <c r="CM2079" s="44" t="str">
        <f t="shared" si="194"/>
        <v/>
      </c>
      <c r="CN2079" s="44" t="str">
        <f>IF(Wedstrijden!AC2244="x","AA","")</f>
        <v/>
      </c>
      <c r="CO2079" s="44" t="str">
        <f>IF(Wedstrijden!AD2244="x","A","")</f>
        <v/>
      </c>
      <c r="CP2079" s="44" t="str">
        <f>IF(Wedstrijden!AE2244="x","BB","")</f>
        <v/>
      </c>
      <c r="CQ2079" s="44" t="str">
        <f>IF(Wedstrijden!AF2244="x","B","")</f>
        <v/>
      </c>
      <c r="CR2079" s="44" t="str">
        <f>IF(Wedstrijden!AG2244="x","L","")</f>
        <v/>
      </c>
      <c r="CS2079" s="44" t="str">
        <f>IF(Wedstrijden!AH2244="x","M","")</f>
        <v/>
      </c>
      <c r="CT2079" s="44" t="str">
        <f>IF(Wedstrijden!AI2244="x","Z","")</f>
        <v/>
      </c>
      <c r="CU2079" s="44" t="str">
        <f>IF(Wedstrijden!AJ2244="x","ZZ","")</f>
        <v/>
      </c>
      <c r="CV2079" s="44" t="str">
        <f>IF(COUNTA(Wedstrijden!AK2244:AQ2244)&lt;&gt;0,2,"")</f>
        <v/>
      </c>
      <c r="CW2079" s="44" t="str">
        <f t="shared" si="195"/>
        <v/>
      </c>
      <c r="CX2079" s="44" t="str">
        <f>IF(Wedstrijden!AK2244="x","BB","")</f>
        <v/>
      </c>
      <c r="CY2079" s="44" t="str">
        <f>IF(Wedstrijden!AL2244="x","B","")</f>
        <v/>
      </c>
      <c r="CZ2079" s="44" t="str">
        <f>IF(Wedstrijden!AM2244="x","L","")</f>
        <v/>
      </c>
      <c r="DA2079" s="44" t="str">
        <f>IF(Wedstrijden!AN2244="x","M","")</f>
        <v/>
      </c>
      <c r="DB2079" s="44" t="str">
        <f>IF(Wedstrijden!AO2244="x","Z","")</f>
        <v/>
      </c>
      <c r="DC2079" s="44" t="str">
        <f>IF(Wedstrijden!AP2244="x","ZZ","")</f>
        <v/>
      </c>
      <c r="DD2079" s="44" t="str">
        <f>IF(Wedstrijden!AQ2244="x","1.40","")</f>
        <v/>
      </c>
      <c r="DE2079" s="44" t="str">
        <f>IF(COUNTA(Wedstrijden!AR2244:AT2244)&lt;&gt;0,6,"")</f>
        <v/>
      </c>
      <c r="DF2079" s="44" t="str">
        <f t="shared" si="196"/>
        <v/>
      </c>
      <c r="DG2079" s="44" t="str">
        <f>IF(Wedstrijden!AR2244="x","L","")</f>
        <v/>
      </c>
      <c r="DH2079" s="44" t="str">
        <f>IF(Wedstrijden!AS2244="x","M","")</f>
        <v/>
      </c>
      <c r="DI2079" s="44" t="str">
        <f>IF(Wedstrijden!AT2244="x","Z","")</f>
        <v/>
      </c>
      <c r="DJ2079" s="44" t="str">
        <f>IF(COUNTA(Wedstrijden!AU2244:AW2244)&lt;&gt;0,6,"")</f>
        <v/>
      </c>
      <c r="DK2079" s="44" t="str">
        <f t="shared" si="197"/>
        <v/>
      </c>
      <c r="DL2079" s="44" t="str">
        <f>IF(Wedstrijden!AU2244="x","L","")</f>
        <v/>
      </c>
      <c r="DM2079" s="44" t="str">
        <f>IF(Wedstrijden!AV2244="x","M","")</f>
        <v/>
      </c>
      <c r="DN2079" s="44" t="str">
        <f>IF(Wedstrijden!AW2244="x","Z","")</f>
        <v/>
      </c>
    </row>
    <row r="2080" spans="1:118" ht="15">
      <c r="A2080" s="48" t="e">
        <f>Wedstrijden!#REF!</f>
        <v>#REF!</v>
      </c>
      <c r="B2080" s="44" t="str">
        <f>IFERROR(VLOOKUP(Wedstrijden!E2245,Wedstrijdlocaties!$B$2:$E$499,2,FALSE),"")</f>
        <v/>
      </c>
      <c r="C2080" s="44" t="str">
        <f>Wedstrijden!F2245</f>
        <v/>
      </c>
      <c r="D2080" s="44" t="str">
        <f>IFERROR(VLOOKUP(Wedstrijden!G2245,Organisaties!$B$2:$C$501,2,FALSE),"")</f>
        <v/>
      </c>
      <c r="E2080" s="44" t="str">
        <f>IFERROR(VLOOKUP(Wedstrijden!G2245,Organisaties!$B$2:$F$501,5,FALSE),"")</f>
        <v/>
      </c>
      <c r="F2080" s="44" t="str">
        <f>IF(Wedstrijden!BC2245&lt;&gt;"",Wedstrijden!BC2245,"")</f>
        <v/>
      </c>
      <c r="G2080" s="44">
        <f>IF(Wedstrijden!AY2245="Indoor",1,0)</f>
        <v>0</v>
      </c>
      <c r="H2080" s="44">
        <f>Wedstrijden!AZ2245</f>
        <v>0</v>
      </c>
      <c r="I2080" s="44" t="str">
        <f>IF(Wedstrijden!AX2245="Nee",0,IF(Wedstrijden!AX2245="Ja",1,""))</f>
        <v/>
      </c>
      <c r="J2080" s="44" t="str">
        <f>IF(Wedstrijden!BA2245&lt;&gt;"",Wedstrijden!BA2245,"")</f>
        <v/>
      </c>
      <c r="W2080" s="45"/>
      <c r="AE2080" s="45"/>
      <c r="AN2080" s="45"/>
      <c r="AU2080" s="45"/>
      <c r="BA2080" s="45"/>
      <c r="BE2080" s="45"/>
      <c r="BJ2080" s="44" t="str">
        <f>IF(COUNTA(Wedstrijden!I2245:S2245)&lt;&gt;0,1,"")</f>
        <v/>
      </c>
      <c r="BK2080" s="44" t="str">
        <f t="shared" si="192"/>
        <v/>
      </c>
      <c r="BL2080" s="44" t="str">
        <f>IF(Wedstrijden!I2245="x","AA","")</f>
        <v/>
      </c>
      <c r="BM2080" s="44" t="str">
        <f>IF(Wedstrijden!J2245="x","A","")</f>
        <v/>
      </c>
      <c r="BN2080" s="44" t="str">
        <f>IF(Wedstrijden!K2245="x","B1","")</f>
        <v/>
      </c>
      <c r="BO2080" s="44" t="str">
        <f>IF(Wedstrijden!L2245="x","BB","")</f>
        <v/>
      </c>
      <c r="BP2080" s="44" t="str">
        <f>IF(Wedstrijden!M2245="x","B","")</f>
        <v/>
      </c>
      <c r="BQ2080" s="44" t="str">
        <f>IF(Wedstrijden!N2245="x","L1","")</f>
        <v/>
      </c>
      <c r="BR2080" s="44" t="str">
        <f>IF(Wedstrijden!O2245="x","L2","")</f>
        <v/>
      </c>
      <c r="BS2080" s="44" t="str">
        <f>IF(Wedstrijden!P2245="x","M1","")</f>
        <v/>
      </c>
      <c r="BT2080" s="44" t="str">
        <f>IF(Wedstrijden!Q2245="x","M2","")</f>
        <v/>
      </c>
      <c r="BU2080" s="44" t="str">
        <f>IF(Wedstrijden!R2245="x","Z1","")</f>
        <v/>
      </c>
      <c r="BV2080" s="44" t="str">
        <f>IF(Wedstrijden!S2245="x","Z2","")</f>
        <v/>
      </c>
      <c r="BW2080" s="44" t="str">
        <f>IF(COUNTA(Wedstrijden!T2245:AB2245)&lt;&gt;0,1,"")</f>
        <v/>
      </c>
      <c r="BX2080" s="44" t="str">
        <f t="shared" si="193"/>
        <v/>
      </c>
      <c r="BY2080" s="44" t="str">
        <f>IF(Wedstrijden!T2245="x","BB","")</f>
        <v/>
      </c>
      <c r="BZ2080" s="44" t="str">
        <f>IF(Wedstrijden!U2245="x","B","")</f>
        <v/>
      </c>
      <c r="CA2080" s="44" t="str">
        <f>IF(Wedstrijden!V2245="x","L1","")</f>
        <v/>
      </c>
      <c r="CB2080" s="44" t="str">
        <f>IF(Wedstrijden!W2245="x","L2","")</f>
        <v/>
      </c>
      <c r="CC2080" s="44" t="str">
        <f>IF(Wedstrijden!X2245="x","M1","")</f>
        <v/>
      </c>
      <c r="CD2080" s="44" t="str">
        <f>IF(Wedstrijden!Y2245="x","M2","")</f>
        <v/>
      </c>
      <c r="CE2080" s="44" t="str">
        <f>IF(Wedstrijden!Z2245="x","Z1","")</f>
        <v/>
      </c>
      <c r="CF2080" s="44" t="str">
        <f>IF(Wedstrijden!AA2245="x","Z2","")</f>
        <v/>
      </c>
      <c r="CG2080" s="44" t="str">
        <f>IF(Wedstrijden!AB2245="x","ZZL","")</f>
        <v/>
      </c>
      <c r="CL2080" s="44" t="str">
        <f>IF(COUNTA(Wedstrijden!AC2245:AJ2245)&lt;&gt;0,2,"")</f>
        <v/>
      </c>
      <c r="CM2080" s="44" t="str">
        <f t="shared" si="194"/>
        <v/>
      </c>
      <c r="CN2080" s="44" t="str">
        <f>IF(Wedstrijden!AC2245="x","AA","")</f>
        <v/>
      </c>
      <c r="CO2080" s="44" t="str">
        <f>IF(Wedstrijden!AD2245="x","A","")</f>
        <v/>
      </c>
      <c r="CP2080" s="44" t="str">
        <f>IF(Wedstrijden!AE2245="x","BB","")</f>
        <v/>
      </c>
      <c r="CQ2080" s="44" t="str">
        <f>IF(Wedstrijden!AF2245="x","B","")</f>
        <v/>
      </c>
      <c r="CR2080" s="44" t="str">
        <f>IF(Wedstrijden!AG2245="x","L","")</f>
        <v/>
      </c>
      <c r="CS2080" s="44" t="str">
        <f>IF(Wedstrijden!AH2245="x","M","")</f>
        <v/>
      </c>
      <c r="CT2080" s="44" t="str">
        <f>IF(Wedstrijden!AI2245="x","Z","")</f>
        <v/>
      </c>
      <c r="CU2080" s="44" t="str">
        <f>IF(Wedstrijden!AJ2245="x","ZZ","")</f>
        <v/>
      </c>
      <c r="CV2080" s="44" t="str">
        <f>IF(COUNTA(Wedstrijden!AK2245:AQ2245)&lt;&gt;0,2,"")</f>
        <v/>
      </c>
      <c r="CW2080" s="44" t="str">
        <f t="shared" si="195"/>
        <v/>
      </c>
      <c r="CX2080" s="44" t="str">
        <f>IF(Wedstrijden!AK2245="x","BB","")</f>
        <v/>
      </c>
      <c r="CY2080" s="44" t="str">
        <f>IF(Wedstrijden!AL2245="x","B","")</f>
        <v/>
      </c>
      <c r="CZ2080" s="44" t="str">
        <f>IF(Wedstrijden!AM2245="x","L","")</f>
        <v/>
      </c>
      <c r="DA2080" s="44" t="str">
        <f>IF(Wedstrijden!AN2245="x","M","")</f>
        <v/>
      </c>
      <c r="DB2080" s="44" t="str">
        <f>IF(Wedstrijden!AO2245="x","Z","")</f>
        <v/>
      </c>
      <c r="DC2080" s="44" t="str">
        <f>IF(Wedstrijden!AP2245="x","ZZ","")</f>
        <v/>
      </c>
      <c r="DD2080" s="44" t="str">
        <f>IF(Wedstrijden!AQ2245="x","1.40","")</f>
        <v/>
      </c>
      <c r="DE2080" s="44" t="str">
        <f>IF(COUNTA(Wedstrijden!AR2245:AT2245)&lt;&gt;0,6,"")</f>
        <v/>
      </c>
      <c r="DF2080" s="44" t="str">
        <f t="shared" si="196"/>
        <v/>
      </c>
      <c r="DG2080" s="44" t="str">
        <f>IF(Wedstrijden!AR2245="x","L","")</f>
        <v/>
      </c>
      <c r="DH2080" s="44" t="str">
        <f>IF(Wedstrijden!AS2245="x","M","")</f>
        <v/>
      </c>
      <c r="DI2080" s="44" t="str">
        <f>IF(Wedstrijden!AT2245="x","Z","")</f>
        <v/>
      </c>
      <c r="DJ2080" s="44" t="str">
        <f>IF(COUNTA(Wedstrijden!AU2245:AW2245)&lt;&gt;0,6,"")</f>
        <v/>
      </c>
      <c r="DK2080" s="44" t="str">
        <f t="shared" si="197"/>
        <v/>
      </c>
      <c r="DL2080" s="44" t="str">
        <f>IF(Wedstrijden!AU2245="x","L","")</f>
        <v/>
      </c>
      <c r="DM2080" s="44" t="str">
        <f>IF(Wedstrijden!AV2245="x","M","")</f>
        <v/>
      </c>
      <c r="DN2080" s="44" t="str">
        <f>IF(Wedstrijden!AW2245="x","Z","")</f>
        <v/>
      </c>
    </row>
    <row r="2081" spans="1:118" ht="15">
      <c r="A2081" s="48" t="e">
        <f>Wedstrijden!#REF!</f>
        <v>#REF!</v>
      </c>
      <c r="B2081" s="44" t="str">
        <f>IFERROR(VLOOKUP(Wedstrijden!E2246,Wedstrijdlocaties!$B$2:$E$499,2,FALSE),"")</f>
        <v/>
      </c>
      <c r="C2081" s="44" t="str">
        <f>Wedstrijden!F2246</f>
        <v/>
      </c>
      <c r="D2081" s="44" t="str">
        <f>IFERROR(VLOOKUP(Wedstrijden!G2246,Organisaties!$B$2:$C$501,2,FALSE),"")</f>
        <v/>
      </c>
      <c r="E2081" s="44" t="str">
        <f>IFERROR(VLOOKUP(Wedstrijden!G2246,Organisaties!$B$2:$F$501,5,FALSE),"")</f>
        <v/>
      </c>
      <c r="F2081" s="44" t="str">
        <f>IF(Wedstrijden!BC2246&lt;&gt;"",Wedstrijden!BC2246,"")</f>
        <v/>
      </c>
      <c r="G2081" s="44">
        <f>IF(Wedstrijden!AY2246="Indoor",1,0)</f>
        <v>0</v>
      </c>
      <c r="H2081" s="44">
        <f>Wedstrijden!AZ2246</f>
        <v>0</v>
      </c>
      <c r="I2081" s="44" t="str">
        <f>IF(Wedstrijden!AX2246="Nee",0,IF(Wedstrijden!AX2246="Ja",1,""))</f>
        <v/>
      </c>
      <c r="J2081" s="44" t="str">
        <f>IF(Wedstrijden!BA2246&lt;&gt;"",Wedstrijden!BA2246,"")</f>
        <v/>
      </c>
      <c r="W2081" s="45"/>
      <c r="AE2081" s="45"/>
      <c r="AN2081" s="45"/>
      <c r="AU2081" s="45"/>
      <c r="BA2081" s="45"/>
      <c r="BE2081" s="45"/>
      <c r="BJ2081" s="44" t="str">
        <f>IF(COUNTA(Wedstrijden!I2246:S2246)&lt;&gt;0,1,"")</f>
        <v/>
      </c>
      <c r="BK2081" s="44" t="str">
        <f t="shared" si="192"/>
        <v/>
      </c>
      <c r="BL2081" s="44" t="str">
        <f>IF(Wedstrijden!I2246="x","AA","")</f>
        <v/>
      </c>
      <c r="BM2081" s="44" t="str">
        <f>IF(Wedstrijden!J2246="x","A","")</f>
        <v/>
      </c>
      <c r="BN2081" s="44" t="str">
        <f>IF(Wedstrijden!K2246="x","B1","")</f>
        <v/>
      </c>
      <c r="BO2081" s="44" t="str">
        <f>IF(Wedstrijden!L2246="x","BB","")</f>
        <v/>
      </c>
      <c r="BP2081" s="44" t="str">
        <f>IF(Wedstrijden!M2246="x","B","")</f>
        <v/>
      </c>
      <c r="BQ2081" s="44" t="str">
        <f>IF(Wedstrijden!N2246="x","L1","")</f>
        <v/>
      </c>
      <c r="BR2081" s="44" t="str">
        <f>IF(Wedstrijden!O2246="x","L2","")</f>
        <v/>
      </c>
      <c r="BS2081" s="44" t="str">
        <f>IF(Wedstrijden!P2246="x","M1","")</f>
        <v/>
      </c>
      <c r="BT2081" s="44" t="str">
        <f>IF(Wedstrijden!Q2246="x","M2","")</f>
        <v/>
      </c>
      <c r="BU2081" s="44" t="str">
        <f>IF(Wedstrijden!R2246="x","Z1","")</f>
        <v/>
      </c>
      <c r="BV2081" s="44" t="str">
        <f>IF(Wedstrijden!S2246="x","Z2","")</f>
        <v/>
      </c>
      <c r="BW2081" s="44" t="str">
        <f>IF(COUNTA(Wedstrijden!T2246:AB2246)&lt;&gt;0,1,"")</f>
        <v/>
      </c>
      <c r="BX2081" s="44" t="str">
        <f t="shared" si="193"/>
        <v/>
      </c>
      <c r="BY2081" s="44" t="str">
        <f>IF(Wedstrijden!T2246="x","BB","")</f>
        <v/>
      </c>
      <c r="BZ2081" s="44" t="str">
        <f>IF(Wedstrijden!U2246="x","B","")</f>
        <v/>
      </c>
      <c r="CA2081" s="44" t="str">
        <f>IF(Wedstrijden!V2246="x","L1","")</f>
        <v/>
      </c>
      <c r="CB2081" s="44" t="str">
        <f>IF(Wedstrijden!W2246="x","L2","")</f>
        <v/>
      </c>
      <c r="CC2081" s="44" t="str">
        <f>IF(Wedstrijden!X2246="x","M1","")</f>
        <v/>
      </c>
      <c r="CD2081" s="44" t="str">
        <f>IF(Wedstrijden!Y2246="x","M2","")</f>
        <v/>
      </c>
      <c r="CE2081" s="44" t="str">
        <f>IF(Wedstrijden!Z2246="x","Z1","")</f>
        <v/>
      </c>
      <c r="CF2081" s="44" t="str">
        <f>IF(Wedstrijden!AA2246="x","Z2","")</f>
        <v/>
      </c>
      <c r="CG2081" s="44" t="str">
        <f>IF(Wedstrijden!AB2246="x","ZZL","")</f>
        <v/>
      </c>
      <c r="CL2081" s="44" t="str">
        <f>IF(COUNTA(Wedstrijden!AC2246:AJ2246)&lt;&gt;0,2,"")</f>
        <v/>
      </c>
      <c r="CM2081" s="44" t="str">
        <f t="shared" si="194"/>
        <v/>
      </c>
      <c r="CN2081" s="44" t="str">
        <f>IF(Wedstrijden!AC2246="x","AA","")</f>
        <v/>
      </c>
      <c r="CO2081" s="44" t="str">
        <f>IF(Wedstrijden!AD2246="x","A","")</f>
        <v/>
      </c>
      <c r="CP2081" s="44" t="str">
        <f>IF(Wedstrijden!AE2246="x","BB","")</f>
        <v/>
      </c>
      <c r="CQ2081" s="44" t="str">
        <f>IF(Wedstrijden!AF2246="x","B","")</f>
        <v/>
      </c>
      <c r="CR2081" s="44" t="str">
        <f>IF(Wedstrijden!AG2246="x","L","")</f>
        <v/>
      </c>
      <c r="CS2081" s="44" t="str">
        <f>IF(Wedstrijden!AH2246="x","M","")</f>
        <v/>
      </c>
      <c r="CT2081" s="44" t="str">
        <f>IF(Wedstrijden!AI2246="x","Z","")</f>
        <v/>
      </c>
      <c r="CU2081" s="44" t="str">
        <f>IF(Wedstrijden!AJ2246="x","ZZ","")</f>
        <v/>
      </c>
      <c r="CV2081" s="44" t="str">
        <f>IF(COUNTA(Wedstrijden!AK2246:AQ2246)&lt;&gt;0,2,"")</f>
        <v/>
      </c>
      <c r="CW2081" s="44" t="str">
        <f t="shared" si="195"/>
        <v/>
      </c>
      <c r="CX2081" s="44" t="str">
        <f>IF(Wedstrijden!AK2246="x","BB","")</f>
        <v/>
      </c>
      <c r="CY2081" s="44" t="str">
        <f>IF(Wedstrijden!AL2246="x","B","")</f>
        <v/>
      </c>
      <c r="CZ2081" s="44" t="str">
        <f>IF(Wedstrijden!AM2246="x","L","")</f>
        <v/>
      </c>
      <c r="DA2081" s="44" t="str">
        <f>IF(Wedstrijden!AN2246="x","M","")</f>
        <v/>
      </c>
      <c r="DB2081" s="44" t="str">
        <f>IF(Wedstrijden!AO2246="x","Z","")</f>
        <v/>
      </c>
      <c r="DC2081" s="44" t="str">
        <f>IF(Wedstrijden!AP2246="x","ZZ","")</f>
        <v/>
      </c>
      <c r="DD2081" s="44" t="str">
        <f>IF(Wedstrijden!AQ2246="x","1.40","")</f>
        <v/>
      </c>
      <c r="DE2081" s="44" t="str">
        <f>IF(COUNTA(Wedstrijden!AR2246:AT2246)&lt;&gt;0,6,"")</f>
        <v/>
      </c>
      <c r="DF2081" s="44" t="str">
        <f t="shared" si="196"/>
        <v/>
      </c>
      <c r="DG2081" s="44" t="str">
        <f>IF(Wedstrijden!AR2246="x","L","")</f>
        <v/>
      </c>
      <c r="DH2081" s="44" t="str">
        <f>IF(Wedstrijden!AS2246="x","M","")</f>
        <v/>
      </c>
      <c r="DI2081" s="44" t="str">
        <f>IF(Wedstrijden!AT2246="x","Z","")</f>
        <v/>
      </c>
      <c r="DJ2081" s="44" t="str">
        <f>IF(COUNTA(Wedstrijden!AU2246:AW2246)&lt;&gt;0,6,"")</f>
        <v/>
      </c>
      <c r="DK2081" s="44" t="str">
        <f t="shared" si="197"/>
        <v/>
      </c>
      <c r="DL2081" s="44" t="str">
        <f>IF(Wedstrijden!AU2246="x","L","")</f>
        <v/>
      </c>
      <c r="DM2081" s="44" t="str">
        <f>IF(Wedstrijden!AV2246="x","M","")</f>
        <v/>
      </c>
      <c r="DN2081" s="44" t="str">
        <f>IF(Wedstrijden!AW2246="x","Z","")</f>
        <v/>
      </c>
    </row>
    <row r="2082" spans="1:118" ht="15">
      <c r="A2082" s="48" t="e">
        <f>Wedstrijden!#REF!</f>
        <v>#REF!</v>
      </c>
      <c r="B2082" s="44" t="str">
        <f>IFERROR(VLOOKUP(Wedstrijden!E2247,Wedstrijdlocaties!$B$2:$E$499,2,FALSE),"")</f>
        <v/>
      </c>
      <c r="C2082" s="44" t="str">
        <f>Wedstrijden!F2247</f>
        <v/>
      </c>
      <c r="D2082" s="44" t="str">
        <f>IFERROR(VLOOKUP(Wedstrijden!G2247,Organisaties!$B$2:$C$501,2,FALSE),"")</f>
        <v/>
      </c>
      <c r="E2082" s="44" t="str">
        <f>IFERROR(VLOOKUP(Wedstrijden!G2247,Organisaties!$B$2:$F$501,5,FALSE),"")</f>
        <v/>
      </c>
      <c r="F2082" s="44" t="str">
        <f>IF(Wedstrijden!BC2247&lt;&gt;"",Wedstrijden!BC2247,"")</f>
        <v/>
      </c>
      <c r="G2082" s="44">
        <f>IF(Wedstrijden!AY2247="Indoor",1,0)</f>
        <v>0</v>
      </c>
      <c r="H2082" s="44">
        <f>Wedstrijden!AZ2247</f>
        <v>0</v>
      </c>
      <c r="I2082" s="44" t="str">
        <f>IF(Wedstrijden!AX2247="Nee",0,IF(Wedstrijden!AX2247="Ja",1,""))</f>
        <v/>
      </c>
      <c r="J2082" s="44" t="str">
        <f>IF(Wedstrijden!BA2247&lt;&gt;"",Wedstrijden!BA2247,"")</f>
        <v/>
      </c>
      <c r="W2082" s="45"/>
      <c r="AE2082" s="45"/>
      <c r="AN2082" s="45"/>
      <c r="AU2082" s="45"/>
      <c r="BA2082" s="45"/>
      <c r="BE2082" s="45"/>
      <c r="BJ2082" s="44" t="str">
        <f>IF(COUNTA(Wedstrijden!I2247:S2247)&lt;&gt;0,1,"")</f>
        <v/>
      </c>
      <c r="BK2082" s="44" t="str">
        <f t="shared" si="192"/>
        <v/>
      </c>
      <c r="BL2082" s="44" t="str">
        <f>IF(Wedstrijden!I2247="x","AA","")</f>
        <v/>
      </c>
      <c r="BM2082" s="44" t="str">
        <f>IF(Wedstrijden!J2247="x","A","")</f>
        <v/>
      </c>
      <c r="BN2082" s="44" t="str">
        <f>IF(Wedstrijden!K2247="x","B1","")</f>
        <v/>
      </c>
      <c r="BO2082" s="44" t="str">
        <f>IF(Wedstrijden!L2247="x","BB","")</f>
        <v/>
      </c>
      <c r="BP2082" s="44" t="str">
        <f>IF(Wedstrijden!M2247="x","B","")</f>
        <v/>
      </c>
      <c r="BQ2082" s="44" t="str">
        <f>IF(Wedstrijden!N2247="x","L1","")</f>
        <v/>
      </c>
      <c r="BR2082" s="44" t="str">
        <f>IF(Wedstrijden!O2247="x","L2","")</f>
        <v/>
      </c>
      <c r="BS2082" s="44" t="str">
        <f>IF(Wedstrijden!P2247="x","M1","")</f>
        <v/>
      </c>
      <c r="BT2082" s="44" t="str">
        <f>IF(Wedstrijden!Q2247="x","M2","")</f>
        <v/>
      </c>
      <c r="BU2082" s="44" t="str">
        <f>IF(Wedstrijden!R2247="x","Z1","")</f>
        <v/>
      </c>
      <c r="BV2082" s="44" t="str">
        <f>IF(Wedstrijden!S2247="x","Z2","")</f>
        <v/>
      </c>
      <c r="BW2082" s="44" t="str">
        <f>IF(COUNTA(Wedstrijden!T2247:AB2247)&lt;&gt;0,1,"")</f>
        <v/>
      </c>
      <c r="BX2082" s="44" t="str">
        <f t="shared" si="193"/>
        <v/>
      </c>
      <c r="BY2082" s="44" t="str">
        <f>IF(Wedstrijden!T2247="x","BB","")</f>
        <v/>
      </c>
      <c r="BZ2082" s="44" t="str">
        <f>IF(Wedstrijden!U2247="x","B","")</f>
        <v/>
      </c>
      <c r="CA2082" s="44" t="str">
        <f>IF(Wedstrijden!V2247="x","L1","")</f>
        <v/>
      </c>
      <c r="CB2082" s="44" t="str">
        <f>IF(Wedstrijden!W2247="x","L2","")</f>
        <v/>
      </c>
      <c r="CC2082" s="44" t="str">
        <f>IF(Wedstrijden!X2247="x","M1","")</f>
        <v/>
      </c>
      <c r="CD2082" s="44" t="str">
        <f>IF(Wedstrijden!Y2247="x","M2","")</f>
        <v/>
      </c>
      <c r="CE2082" s="44" t="str">
        <f>IF(Wedstrijden!Z2247="x","Z1","")</f>
        <v/>
      </c>
      <c r="CF2082" s="44" t="str">
        <f>IF(Wedstrijden!AA2247="x","Z2","")</f>
        <v/>
      </c>
      <c r="CG2082" s="44" t="str">
        <f>IF(Wedstrijden!AB2247="x","ZZL","")</f>
        <v/>
      </c>
      <c r="CL2082" s="44" t="str">
        <f>IF(COUNTA(Wedstrijden!AC2247:AJ2247)&lt;&gt;0,2,"")</f>
        <v/>
      </c>
      <c r="CM2082" s="44" t="str">
        <f t="shared" si="194"/>
        <v/>
      </c>
      <c r="CN2082" s="44" t="str">
        <f>IF(Wedstrijden!AC2247="x","AA","")</f>
        <v/>
      </c>
      <c r="CO2082" s="44" t="str">
        <f>IF(Wedstrijden!AD2247="x","A","")</f>
        <v/>
      </c>
      <c r="CP2082" s="44" t="str">
        <f>IF(Wedstrijden!AE2247="x","BB","")</f>
        <v/>
      </c>
      <c r="CQ2082" s="44" t="str">
        <f>IF(Wedstrijden!AF2247="x","B","")</f>
        <v/>
      </c>
      <c r="CR2082" s="44" t="str">
        <f>IF(Wedstrijden!AG2247="x","L","")</f>
        <v/>
      </c>
      <c r="CS2082" s="44" t="str">
        <f>IF(Wedstrijden!AH2247="x","M","")</f>
        <v/>
      </c>
      <c r="CT2082" s="44" t="str">
        <f>IF(Wedstrijden!AI2247="x","Z","")</f>
        <v/>
      </c>
      <c r="CU2082" s="44" t="str">
        <f>IF(Wedstrijden!AJ2247="x","ZZ","")</f>
        <v/>
      </c>
      <c r="CV2082" s="44" t="str">
        <f>IF(COUNTA(Wedstrijden!AK2247:AQ2247)&lt;&gt;0,2,"")</f>
        <v/>
      </c>
      <c r="CW2082" s="44" t="str">
        <f t="shared" si="195"/>
        <v/>
      </c>
      <c r="CX2082" s="44" t="str">
        <f>IF(Wedstrijden!AK2247="x","BB","")</f>
        <v/>
      </c>
      <c r="CY2082" s="44" t="str">
        <f>IF(Wedstrijden!AL2247="x","B","")</f>
        <v/>
      </c>
      <c r="CZ2082" s="44" t="str">
        <f>IF(Wedstrijden!AM2247="x","L","")</f>
        <v/>
      </c>
      <c r="DA2082" s="44" t="str">
        <f>IF(Wedstrijden!AN2247="x","M","")</f>
        <v/>
      </c>
      <c r="DB2082" s="44" t="str">
        <f>IF(Wedstrijden!AO2247="x","Z","")</f>
        <v/>
      </c>
      <c r="DC2082" s="44" t="str">
        <f>IF(Wedstrijden!AP2247="x","ZZ","")</f>
        <v/>
      </c>
      <c r="DD2082" s="44" t="str">
        <f>IF(Wedstrijden!AQ2247="x","1.40","")</f>
        <v/>
      </c>
      <c r="DE2082" s="44" t="str">
        <f>IF(COUNTA(Wedstrijden!AR2247:AT2247)&lt;&gt;0,6,"")</f>
        <v/>
      </c>
      <c r="DF2082" s="44" t="str">
        <f t="shared" si="196"/>
        <v/>
      </c>
      <c r="DG2082" s="44" t="str">
        <f>IF(Wedstrijden!AR2247="x","L","")</f>
        <v/>
      </c>
      <c r="DH2082" s="44" t="str">
        <f>IF(Wedstrijden!AS2247="x","M","")</f>
        <v/>
      </c>
      <c r="DI2082" s="44" t="str">
        <f>IF(Wedstrijden!AT2247="x","Z","")</f>
        <v/>
      </c>
      <c r="DJ2082" s="44" t="str">
        <f>IF(COUNTA(Wedstrijden!AU2247:AW2247)&lt;&gt;0,6,"")</f>
        <v/>
      </c>
      <c r="DK2082" s="44" t="str">
        <f t="shared" si="197"/>
        <v/>
      </c>
      <c r="DL2082" s="44" t="str">
        <f>IF(Wedstrijden!AU2247="x","L","")</f>
        <v/>
      </c>
      <c r="DM2082" s="44" t="str">
        <f>IF(Wedstrijden!AV2247="x","M","")</f>
        <v/>
      </c>
      <c r="DN2082" s="44" t="str">
        <f>IF(Wedstrijden!AW2247="x","Z","")</f>
        <v/>
      </c>
    </row>
    <row r="2083" spans="1:118" ht="15">
      <c r="A2083" s="48" t="e">
        <f>Wedstrijden!#REF!</f>
        <v>#REF!</v>
      </c>
      <c r="B2083" s="44" t="str">
        <f>IFERROR(VLOOKUP(Wedstrijden!E2248,Wedstrijdlocaties!$B$2:$E$499,2,FALSE),"")</f>
        <v/>
      </c>
      <c r="C2083" s="44" t="str">
        <f>Wedstrijden!F2248</f>
        <v/>
      </c>
      <c r="D2083" s="44" t="str">
        <f>IFERROR(VLOOKUP(Wedstrijden!G2248,Organisaties!$B$2:$C$501,2,FALSE),"")</f>
        <v/>
      </c>
      <c r="E2083" s="44" t="str">
        <f>IFERROR(VLOOKUP(Wedstrijden!G2248,Organisaties!$B$2:$F$501,5,FALSE),"")</f>
        <v/>
      </c>
      <c r="F2083" s="44" t="str">
        <f>IF(Wedstrijden!BC2248&lt;&gt;"",Wedstrijden!BC2248,"")</f>
        <v/>
      </c>
      <c r="G2083" s="44">
        <f>IF(Wedstrijden!AY2248="Indoor",1,0)</f>
        <v>0</v>
      </c>
      <c r="H2083" s="44">
        <f>Wedstrijden!AZ2248</f>
        <v>0</v>
      </c>
      <c r="I2083" s="44" t="str">
        <f>IF(Wedstrijden!AX2248="Nee",0,IF(Wedstrijden!AX2248="Ja",1,""))</f>
        <v/>
      </c>
      <c r="J2083" s="44" t="str">
        <f>IF(Wedstrijden!BA2248&lt;&gt;"",Wedstrijden!BA2248,"")</f>
        <v/>
      </c>
      <c r="W2083" s="45"/>
      <c r="AE2083" s="45"/>
      <c r="AN2083" s="45"/>
      <c r="AU2083" s="45"/>
      <c r="BA2083" s="45"/>
      <c r="BE2083" s="45"/>
      <c r="BJ2083" s="44" t="str">
        <f>IF(COUNTA(Wedstrijden!I2248:S2248)&lt;&gt;0,1,"")</f>
        <v/>
      </c>
      <c r="BK2083" s="44" t="str">
        <f t="shared" si="192"/>
        <v/>
      </c>
      <c r="BL2083" s="44" t="str">
        <f>IF(Wedstrijden!I2248="x","AA","")</f>
        <v/>
      </c>
      <c r="BM2083" s="44" t="str">
        <f>IF(Wedstrijden!J2248="x","A","")</f>
        <v/>
      </c>
      <c r="BN2083" s="44" t="str">
        <f>IF(Wedstrijden!K2248="x","B1","")</f>
        <v/>
      </c>
      <c r="BO2083" s="44" t="str">
        <f>IF(Wedstrijden!L2248="x","BB","")</f>
        <v/>
      </c>
      <c r="BP2083" s="44" t="str">
        <f>IF(Wedstrijden!M2248="x","B","")</f>
        <v/>
      </c>
      <c r="BQ2083" s="44" t="str">
        <f>IF(Wedstrijden!N2248="x","L1","")</f>
        <v/>
      </c>
      <c r="BR2083" s="44" t="str">
        <f>IF(Wedstrijden!O2248="x","L2","")</f>
        <v/>
      </c>
      <c r="BS2083" s="44" t="str">
        <f>IF(Wedstrijden!P2248="x","M1","")</f>
        <v/>
      </c>
      <c r="BT2083" s="44" t="str">
        <f>IF(Wedstrijden!Q2248="x","M2","")</f>
        <v/>
      </c>
      <c r="BU2083" s="44" t="str">
        <f>IF(Wedstrijden!R2248="x","Z1","")</f>
        <v/>
      </c>
      <c r="BV2083" s="44" t="str">
        <f>IF(Wedstrijden!S2248="x","Z2","")</f>
        <v/>
      </c>
      <c r="BW2083" s="44" t="str">
        <f>IF(COUNTA(Wedstrijden!T2248:AB2248)&lt;&gt;0,1,"")</f>
        <v/>
      </c>
      <c r="BX2083" s="44" t="str">
        <f t="shared" si="193"/>
        <v/>
      </c>
      <c r="BY2083" s="44" t="str">
        <f>IF(Wedstrijden!T2248="x","BB","")</f>
        <v/>
      </c>
      <c r="BZ2083" s="44" t="str">
        <f>IF(Wedstrijden!U2248="x","B","")</f>
        <v/>
      </c>
      <c r="CA2083" s="44" t="str">
        <f>IF(Wedstrijden!V2248="x","L1","")</f>
        <v/>
      </c>
      <c r="CB2083" s="44" t="str">
        <f>IF(Wedstrijden!W2248="x","L2","")</f>
        <v/>
      </c>
      <c r="CC2083" s="44" t="str">
        <f>IF(Wedstrijden!X2248="x","M1","")</f>
        <v/>
      </c>
      <c r="CD2083" s="44" t="str">
        <f>IF(Wedstrijden!Y2248="x","M2","")</f>
        <v/>
      </c>
      <c r="CE2083" s="44" t="str">
        <f>IF(Wedstrijden!Z2248="x","Z1","")</f>
        <v/>
      </c>
      <c r="CF2083" s="44" t="str">
        <f>IF(Wedstrijden!AA2248="x","Z2","")</f>
        <v/>
      </c>
      <c r="CG2083" s="44" t="str">
        <f>IF(Wedstrijden!AB2248="x","ZZL","")</f>
        <v/>
      </c>
      <c r="CL2083" s="44" t="str">
        <f>IF(COUNTA(Wedstrijden!AC2248:AJ2248)&lt;&gt;0,2,"")</f>
        <v/>
      </c>
      <c r="CM2083" s="44" t="str">
        <f t="shared" si="194"/>
        <v/>
      </c>
      <c r="CN2083" s="44" t="str">
        <f>IF(Wedstrijden!AC2248="x","AA","")</f>
        <v/>
      </c>
      <c r="CO2083" s="44" t="str">
        <f>IF(Wedstrijden!AD2248="x","A","")</f>
        <v/>
      </c>
      <c r="CP2083" s="44" t="str">
        <f>IF(Wedstrijden!AE2248="x","BB","")</f>
        <v/>
      </c>
      <c r="CQ2083" s="44" t="str">
        <f>IF(Wedstrijden!AF2248="x","B","")</f>
        <v/>
      </c>
      <c r="CR2083" s="44" t="str">
        <f>IF(Wedstrijden!AG2248="x","L","")</f>
        <v/>
      </c>
      <c r="CS2083" s="44" t="str">
        <f>IF(Wedstrijden!AH2248="x","M","")</f>
        <v/>
      </c>
      <c r="CT2083" s="44" t="str">
        <f>IF(Wedstrijden!AI2248="x","Z","")</f>
        <v/>
      </c>
      <c r="CU2083" s="44" t="str">
        <f>IF(Wedstrijden!AJ2248="x","ZZ","")</f>
        <v/>
      </c>
      <c r="CV2083" s="44" t="str">
        <f>IF(COUNTA(Wedstrijden!AK2248:AQ2248)&lt;&gt;0,2,"")</f>
        <v/>
      </c>
      <c r="CW2083" s="44" t="str">
        <f t="shared" si="195"/>
        <v/>
      </c>
      <c r="CX2083" s="44" t="str">
        <f>IF(Wedstrijden!AK2248="x","BB","")</f>
        <v/>
      </c>
      <c r="CY2083" s="44" t="str">
        <f>IF(Wedstrijden!AL2248="x","B","")</f>
        <v/>
      </c>
      <c r="CZ2083" s="44" t="str">
        <f>IF(Wedstrijden!AM2248="x","L","")</f>
        <v/>
      </c>
      <c r="DA2083" s="44" t="str">
        <f>IF(Wedstrijden!AN2248="x","M","")</f>
        <v/>
      </c>
      <c r="DB2083" s="44" t="str">
        <f>IF(Wedstrijden!AO2248="x","Z","")</f>
        <v/>
      </c>
      <c r="DC2083" s="44" t="str">
        <f>IF(Wedstrijden!AP2248="x","ZZ","")</f>
        <v/>
      </c>
      <c r="DD2083" s="44" t="str">
        <f>IF(Wedstrijden!AQ2248="x","1.40","")</f>
        <v/>
      </c>
      <c r="DE2083" s="44" t="str">
        <f>IF(COUNTA(Wedstrijden!AR2248:AT2248)&lt;&gt;0,6,"")</f>
        <v/>
      </c>
      <c r="DF2083" s="44" t="str">
        <f t="shared" si="196"/>
        <v/>
      </c>
      <c r="DG2083" s="44" t="str">
        <f>IF(Wedstrijden!AR2248="x","L","")</f>
        <v/>
      </c>
      <c r="DH2083" s="44" t="str">
        <f>IF(Wedstrijden!AS2248="x","M","")</f>
        <v/>
      </c>
      <c r="DI2083" s="44" t="str">
        <f>IF(Wedstrijden!AT2248="x","Z","")</f>
        <v/>
      </c>
      <c r="DJ2083" s="44" t="str">
        <f>IF(COUNTA(Wedstrijden!AU2248:AW2248)&lt;&gt;0,6,"")</f>
        <v/>
      </c>
      <c r="DK2083" s="44" t="str">
        <f t="shared" si="197"/>
        <v/>
      </c>
      <c r="DL2083" s="44" t="str">
        <f>IF(Wedstrijden!AU2248="x","L","")</f>
        <v/>
      </c>
      <c r="DM2083" s="44" t="str">
        <f>IF(Wedstrijden!AV2248="x","M","")</f>
        <v/>
      </c>
      <c r="DN2083" s="44" t="str">
        <f>IF(Wedstrijden!AW2248="x","Z","")</f>
        <v/>
      </c>
    </row>
    <row r="2084" spans="1:118" ht="15">
      <c r="A2084" s="48" t="e">
        <f>Wedstrijden!#REF!</f>
        <v>#REF!</v>
      </c>
      <c r="B2084" s="44" t="str">
        <f>IFERROR(VLOOKUP(Wedstrijden!E2249,Wedstrijdlocaties!$B$2:$E$499,2,FALSE),"")</f>
        <v/>
      </c>
      <c r="C2084" s="44" t="str">
        <f>Wedstrijden!F2249</f>
        <v/>
      </c>
      <c r="D2084" s="44" t="str">
        <f>IFERROR(VLOOKUP(Wedstrijden!G2249,Organisaties!$B$2:$C$501,2,FALSE),"")</f>
        <v/>
      </c>
      <c r="E2084" s="44" t="str">
        <f>IFERROR(VLOOKUP(Wedstrijden!G2249,Organisaties!$B$2:$F$501,5,FALSE),"")</f>
        <v/>
      </c>
      <c r="F2084" s="44" t="str">
        <f>IF(Wedstrijden!BC2249&lt;&gt;"",Wedstrijden!BC2249,"")</f>
        <v/>
      </c>
      <c r="G2084" s="44">
        <f>IF(Wedstrijden!AY2249="Indoor",1,0)</f>
        <v>0</v>
      </c>
      <c r="H2084" s="44">
        <f>Wedstrijden!AZ2249</f>
        <v>0</v>
      </c>
      <c r="I2084" s="44" t="str">
        <f>IF(Wedstrijden!AX2249="Nee",0,IF(Wedstrijden!AX2249="Ja",1,""))</f>
        <v/>
      </c>
      <c r="J2084" s="44" t="str">
        <f>IF(Wedstrijden!BA2249&lt;&gt;"",Wedstrijden!BA2249,"")</f>
        <v/>
      </c>
      <c r="W2084" s="45"/>
      <c r="AE2084" s="45"/>
      <c r="AN2084" s="45"/>
      <c r="AU2084" s="45"/>
      <c r="BA2084" s="45"/>
      <c r="BE2084" s="45"/>
      <c r="BJ2084" s="44" t="str">
        <f>IF(COUNTA(Wedstrijden!I2249:S2249)&lt;&gt;0,1,"")</f>
        <v/>
      </c>
      <c r="BK2084" s="44" t="str">
        <f t="shared" si="192"/>
        <v/>
      </c>
      <c r="BL2084" s="44" t="str">
        <f>IF(Wedstrijden!I2249="x","AA","")</f>
        <v/>
      </c>
      <c r="BM2084" s="44" t="str">
        <f>IF(Wedstrijden!J2249="x","A","")</f>
        <v/>
      </c>
      <c r="BN2084" s="44" t="str">
        <f>IF(Wedstrijden!K2249="x","B1","")</f>
        <v/>
      </c>
      <c r="BO2084" s="44" t="str">
        <f>IF(Wedstrijden!L2249="x","BB","")</f>
        <v/>
      </c>
      <c r="BP2084" s="44" t="str">
        <f>IF(Wedstrijden!M2249="x","B","")</f>
        <v/>
      </c>
      <c r="BQ2084" s="44" t="str">
        <f>IF(Wedstrijden!N2249="x","L1","")</f>
        <v/>
      </c>
      <c r="BR2084" s="44" t="str">
        <f>IF(Wedstrijden!O2249="x","L2","")</f>
        <v/>
      </c>
      <c r="BS2084" s="44" t="str">
        <f>IF(Wedstrijden!P2249="x","M1","")</f>
        <v/>
      </c>
      <c r="BT2084" s="44" t="str">
        <f>IF(Wedstrijden!Q2249="x","M2","")</f>
        <v/>
      </c>
      <c r="BU2084" s="44" t="str">
        <f>IF(Wedstrijden!R2249="x","Z1","")</f>
        <v/>
      </c>
      <c r="BV2084" s="44" t="str">
        <f>IF(Wedstrijden!S2249="x","Z2","")</f>
        <v/>
      </c>
      <c r="BW2084" s="44" t="str">
        <f>IF(COUNTA(Wedstrijden!T2249:AB2249)&lt;&gt;0,1,"")</f>
        <v/>
      </c>
      <c r="BX2084" s="44" t="str">
        <f t="shared" si="193"/>
        <v/>
      </c>
      <c r="BY2084" s="44" t="str">
        <f>IF(Wedstrijden!T2249="x","BB","")</f>
        <v/>
      </c>
      <c r="BZ2084" s="44" t="str">
        <f>IF(Wedstrijden!U2249="x","B","")</f>
        <v/>
      </c>
      <c r="CA2084" s="44" t="str">
        <f>IF(Wedstrijden!V2249="x","L1","")</f>
        <v/>
      </c>
      <c r="CB2084" s="44" t="str">
        <f>IF(Wedstrijden!W2249="x","L2","")</f>
        <v/>
      </c>
      <c r="CC2084" s="44" t="str">
        <f>IF(Wedstrijden!X2249="x","M1","")</f>
        <v/>
      </c>
      <c r="CD2084" s="44" t="str">
        <f>IF(Wedstrijden!Y2249="x","M2","")</f>
        <v/>
      </c>
      <c r="CE2084" s="44" t="str">
        <f>IF(Wedstrijden!Z2249="x","Z1","")</f>
        <v/>
      </c>
      <c r="CF2084" s="44" t="str">
        <f>IF(Wedstrijden!AA2249="x","Z2","")</f>
        <v/>
      </c>
      <c r="CG2084" s="44" t="str">
        <f>IF(Wedstrijden!AB2249="x","ZZL","")</f>
        <v/>
      </c>
      <c r="CL2084" s="44" t="str">
        <f>IF(COUNTA(Wedstrijden!AC2249:AJ2249)&lt;&gt;0,2,"")</f>
        <v/>
      </c>
      <c r="CM2084" s="44" t="str">
        <f t="shared" si="194"/>
        <v/>
      </c>
      <c r="CN2084" s="44" t="str">
        <f>IF(Wedstrijden!AC2249="x","AA","")</f>
        <v/>
      </c>
      <c r="CO2084" s="44" t="str">
        <f>IF(Wedstrijden!AD2249="x","A","")</f>
        <v/>
      </c>
      <c r="CP2084" s="44" t="str">
        <f>IF(Wedstrijden!AE2249="x","BB","")</f>
        <v/>
      </c>
      <c r="CQ2084" s="44" t="str">
        <f>IF(Wedstrijden!AF2249="x","B","")</f>
        <v/>
      </c>
      <c r="CR2084" s="44" t="str">
        <f>IF(Wedstrijden!AG2249="x","L","")</f>
        <v/>
      </c>
      <c r="CS2084" s="44" t="str">
        <f>IF(Wedstrijden!AH2249="x","M","")</f>
        <v/>
      </c>
      <c r="CT2084" s="44" t="str">
        <f>IF(Wedstrijden!AI2249="x","Z","")</f>
        <v/>
      </c>
      <c r="CU2084" s="44" t="str">
        <f>IF(Wedstrijden!AJ2249="x","ZZ","")</f>
        <v/>
      </c>
      <c r="CV2084" s="44" t="str">
        <f>IF(COUNTA(Wedstrijden!AK2249:AQ2249)&lt;&gt;0,2,"")</f>
        <v/>
      </c>
      <c r="CW2084" s="44" t="str">
        <f t="shared" si="195"/>
        <v/>
      </c>
      <c r="CX2084" s="44" t="str">
        <f>IF(Wedstrijden!AK2249="x","BB","")</f>
        <v/>
      </c>
      <c r="CY2084" s="44" t="str">
        <f>IF(Wedstrijden!AL2249="x","B","")</f>
        <v/>
      </c>
      <c r="CZ2084" s="44" t="str">
        <f>IF(Wedstrijden!AM2249="x","L","")</f>
        <v/>
      </c>
      <c r="DA2084" s="44" t="str">
        <f>IF(Wedstrijden!AN2249="x","M","")</f>
        <v/>
      </c>
      <c r="DB2084" s="44" t="str">
        <f>IF(Wedstrijden!AO2249="x","Z","")</f>
        <v/>
      </c>
      <c r="DC2084" s="44" t="str">
        <f>IF(Wedstrijden!AP2249="x","ZZ","")</f>
        <v/>
      </c>
      <c r="DD2084" s="44" t="str">
        <f>IF(Wedstrijden!AQ2249="x","1.40","")</f>
        <v/>
      </c>
      <c r="DE2084" s="44" t="str">
        <f>IF(COUNTA(Wedstrijden!AR2249:AT2249)&lt;&gt;0,6,"")</f>
        <v/>
      </c>
      <c r="DF2084" s="44" t="str">
        <f t="shared" si="196"/>
        <v/>
      </c>
      <c r="DG2084" s="44" t="str">
        <f>IF(Wedstrijden!AR2249="x","L","")</f>
        <v/>
      </c>
      <c r="DH2084" s="44" t="str">
        <f>IF(Wedstrijden!AS2249="x","M","")</f>
        <v/>
      </c>
      <c r="DI2084" s="44" t="str">
        <f>IF(Wedstrijden!AT2249="x","Z","")</f>
        <v/>
      </c>
      <c r="DJ2084" s="44" t="str">
        <f>IF(COUNTA(Wedstrijden!AU2249:AW2249)&lt;&gt;0,6,"")</f>
        <v/>
      </c>
      <c r="DK2084" s="44" t="str">
        <f t="shared" si="197"/>
        <v/>
      </c>
      <c r="DL2084" s="44" t="str">
        <f>IF(Wedstrijden!AU2249="x","L","")</f>
        <v/>
      </c>
      <c r="DM2084" s="44" t="str">
        <f>IF(Wedstrijden!AV2249="x","M","")</f>
        <v/>
      </c>
      <c r="DN2084" s="44" t="str">
        <f>IF(Wedstrijden!AW2249="x","Z","")</f>
        <v/>
      </c>
    </row>
    <row r="2085" spans="1:118" ht="15">
      <c r="A2085" s="48" t="e">
        <f>Wedstrijden!#REF!</f>
        <v>#REF!</v>
      </c>
      <c r="B2085" s="44" t="str">
        <f>IFERROR(VLOOKUP(Wedstrijden!E2250,Wedstrijdlocaties!$B$2:$E$499,2,FALSE),"")</f>
        <v/>
      </c>
      <c r="C2085" s="44" t="str">
        <f>Wedstrijden!F2250</f>
        <v/>
      </c>
      <c r="D2085" s="44" t="str">
        <f>IFERROR(VLOOKUP(Wedstrijden!G2250,Organisaties!$B$2:$C$501,2,FALSE),"")</f>
        <v/>
      </c>
      <c r="E2085" s="44" t="str">
        <f>IFERROR(VLOOKUP(Wedstrijden!G2250,Organisaties!$B$2:$F$501,5,FALSE),"")</f>
        <v/>
      </c>
      <c r="F2085" s="44" t="str">
        <f>IF(Wedstrijden!BC2250&lt;&gt;"",Wedstrijden!BC2250,"")</f>
        <v/>
      </c>
      <c r="G2085" s="44">
        <f>IF(Wedstrijden!AY2250="Indoor",1,0)</f>
        <v>0</v>
      </c>
      <c r="H2085" s="44">
        <f>Wedstrijden!AZ2250</f>
        <v>0</v>
      </c>
      <c r="I2085" s="44" t="str">
        <f>IF(Wedstrijden!AX2250="Nee",0,IF(Wedstrijden!AX2250="Ja",1,""))</f>
        <v/>
      </c>
      <c r="J2085" s="44" t="str">
        <f>IF(Wedstrijden!BA2250&lt;&gt;"",Wedstrijden!BA2250,"")</f>
        <v/>
      </c>
      <c r="W2085" s="45"/>
      <c r="AE2085" s="45"/>
      <c r="AN2085" s="45"/>
      <c r="AU2085" s="45"/>
      <c r="BA2085" s="45"/>
      <c r="BE2085" s="45"/>
      <c r="BJ2085" s="44" t="str">
        <f>IF(COUNTA(Wedstrijden!I2250:S2250)&lt;&gt;0,1,"")</f>
        <v/>
      </c>
      <c r="BK2085" s="44" t="str">
        <f t="shared" si="192"/>
        <v/>
      </c>
      <c r="BL2085" s="44" t="str">
        <f>IF(Wedstrijden!I2250="x","AA","")</f>
        <v/>
      </c>
      <c r="BM2085" s="44" t="str">
        <f>IF(Wedstrijden!J2250="x","A","")</f>
        <v/>
      </c>
      <c r="BN2085" s="44" t="str">
        <f>IF(Wedstrijden!K2250="x","B1","")</f>
        <v/>
      </c>
      <c r="BO2085" s="44" t="str">
        <f>IF(Wedstrijden!L2250="x","BB","")</f>
        <v/>
      </c>
      <c r="BP2085" s="44" t="str">
        <f>IF(Wedstrijden!M2250="x","B","")</f>
        <v/>
      </c>
      <c r="BQ2085" s="44" t="str">
        <f>IF(Wedstrijden!N2250="x","L1","")</f>
        <v/>
      </c>
      <c r="BR2085" s="44" t="str">
        <f>IF(Wedstrijden!O2250="x","L2","")</f>
        <v/>
      </c>
      <c r="BS2085" s="44" t="str">
        <f>IF(Wedstrijden!P2250="x","M1","")</f>
        <v/>
      </c>
      <c r="BT2085" s="44" t="str">
        <f>IF(Wedstrijden!Q2250="x","M2","")</f>
        <v/>
      </c>
      <c r="BU2085" s="44" t="str">
        <f>IF(Wedstrijden!R2250="x","Z1","")</f>
        <v/>
      </c>
      <c r="BV2085" s="44" t="str">
        <f>IF(Wedstrijden!S2250="x","Z2","")</f>
        <v/>
      </c>
      <c r="BW2085" s="44" t="str">
        <f>IF(COUNTA(Wedstrijden!T2250:AB2250)&lt;&gt;0,1,"")</f>
        <v/>
      </c>
      <c r="BX2085" s="44" t="str">
        <f t="shared" si="193"/>
        <v/>
      </c>
      <c r="BY2085" s="44" t="str">
        <f>IF(Wedstrijden!T2250="x","BB","")</f>
        <v/>
      </c>
      <c r="BZ2085" s="44" t="str">
        <f>IF(Wedstrijden!U2250="x","B","")</f>
        <v/>
      </c>
      <c r="CA2085" s="44" t="str">
        <f>IF(Wedstrijden!V2250="x","L1","")</f>
        <v/>
      </c>
      <c r="CB2085" s="44" t="str">
        <f>IF(Wedstrijden!W2250="x","L2","")</f>
        <v/>
      </c>
      <c r="CC2085" s="44" t="str">
        <f>IF(Wedstrijden!X2250="x","M1","")</f>
        <v/>
      </c>
      <c r="CD2085" s="44" t="str">
        <f>IF(Wedstrijden!Y2250="x","M2","")</f>
        <v/>
      </c>
      <c r="CE2085" s="44" t="str">
        <f>IF(Wedstrijden!Z2250="x","Z1","")</f>
        <v/>
      </c>
      <c r="CF2085" s="44" t="str">
        <f>IF(Wedstrijden!AA2250="x","Z2","")</f>
        <v/>
      </c>
      <c r="CG2085" s="44" t="str">
        <f>IF(Wedstrijden!AB2250="x","ZZL","")</f>
        <v/>
      </c>
      <c r="CL2085" s="44" t="str">
        <f>IF(COUNTA(Wedstrijden!AC2250:AJ2250)&lt;&gt;0,2,"")</f>
        <v/>
      </c>
      <c r="CM2085" s="44" t="str">
        <f t="shared" si="194"/>
        <v/>
      </c>
      <c r="CN2085" s="44" t="str">
        <f>IF(Wedstrijden!AC2250="x","AA","")</f>
        <v/>
      </c>
      <c r="CO2085" s="44" t="str">
        <f>IF(Wedstrijden!AD2250="x","A","")</f>
        <v/>
      </c>
      <c r="CP2085" s="44" t="str">
        <f>IF(Wedstrijden!AE2250="x","BB","")</f>
        <v/>
      </c>
      <c r="CQ2085" s="44" t="str">
        <f>IF(Wedstrijden!AF2250="x","B","")</f>
        <v/>
      </c>
      <c r="CR2085" s="44" t="str">
        <f>IF(Wedstrijden!AG2250="x","L","")</f>
        <v/>
      </c>
      <c r="CS2085" s="44" t="str">
        <f>IF(Wedstrijden!AH2250="x","M","")</f>
        <v/>
      </c>
      <c r="CT2085" s="44" t="str">
        <f>IF(Wedstrijden!AI2250="x","Z","")</f>
        <v/>
      </c>
      <c r="CU2085" s="44" t="str">
        <f>IF(Wedstrijden!AJ2250="x","ZZ","")</f>
        <v/>
      </c>
      <c r="CV2085" s="44" t="str">
        <f>IF(COUNTA(Wedstrijden!AK2250:AQ2250)&lt;&gt;0,2,"")</f>
        <v/>
      </c>
      <c r="CW2085" s="44" t="str">
        <f t="shared" si="195"/>
        <v/>
      </c>
      <c r="CX2085" s="44" t="str">
        <f>IF(Wedstrijden!AK2250="x","BB","")</f>
        <v/>
      </c>
      <c r="CY2085" s="44" t="str">
        <f>IF(Wedstrijden!AL2250="x","B","")</f>
        <v/>
      </c>
      <c r="CZ2085" s="44" t="str">
        <f>IF(Wedstrijden!AM2250="x","L","")</f>
        <v/>
      </c>
      <c r="DA2085" s="44" t="str">
        <f>IF(Wedstrijden!AN2250="x","M","")</f>
        <v/>
      </c>
      <c r="DB2085" s="44" t="str">
        <f>IF(Wedstrijden!AO2250="x","Z","")</f>
        <v/>
      </c>
      <c r="DC2085" s="44" t="str">
        <f>IF(Wedstrijden!AP2250="x","ZZ","")</f>
        <v/>
      </c>
      <c r="DD2085" s="44" t="str">
        <f>IF(Wedstrijden!AQ2250="x","1.40","")</f>
        <v/>
      </c>
      <c r="DE2085" s="44" t="str">
        <f>IF(COUNTA(Wedstrijden!AR2250:AT2250)&lt;&gt;0,6,"")</f>
        <v/>
      </c>
      <c r="DF2085" s="44" t="str">
        <f t="shared" si="196"/>
        <v/>
      </c>
      <c r="DG2085" s="44" t="str">
        <f>IF(Wedstrijden!AR2250="x","L","")</f>
        <v/>
      </c>
      <c r="DH2085" s="44" t="str">
        <f>IF(Wedstrijden!AS2250="x","M","")</f>
        <v/>
      </c>
      <c r="DI2085" s="44" t="str">
        <f>IF(Wedstrijden!AT2250="x","Z","")</f>
        <v/>
      </c>
      <c r="DJ2085" s="44" t="str">
        <f>IF(COUNTA(Wedstrijden!AU2250:AW2250)&lt;&gt;0,6,"")</f>
        <v/>
      </c>
      <c r="DK2085" s="44" t="str">
        <f t="shared" si="197"/>
        <v/>
      </c>
      <c r="DL2085" s="44" t="str">
        <f>IF(Wedstrijden!AU2250="x","L","")</f>
        <v/>
      </c>
      <c r="DM2085" s="44" t="str">
        <f>IF(Wedstrijden!AV2250="x","M","")</f>
        <v/>
      </c>
      <c r="DN2085" s="44" t="str">
        <f>IF(Wedstrijden!AW2250="x","Z","")</f>
        <v/>
      </c>
    </row>
    <row r="2086" spans="1:118" ht="15">
      <c r="A2086" s="48" t="e">
        <f>Wedstrijden!#REF!</f>
        <v>#REF!</v>
      </c>
      <c r="B2086" s="44" t="str">
        <f>IFERROR(VLOOKUP(Wedstrijden!E2251,Wedstrijdlocaties!$B$2:$E$499,2,FALSE),"")</f>
        <v/>
      </c>
      <c r="C2086" s="44" t="str">
        <f>Wedstrijden!F2251</f>
        <v/>
      </c>
      <c r="D2086" s="44" t="str">
        <f>IFERROR(VLOOKUP(Wedstrijden!G2251,Organisaties!$B$2:$C$501,2,FALSE),"")</f>
        <v/>
      </c>
      <c r="E2086" s="44" t="str">
        <f>IFERROR(VLOOKUP(Wedstrijden!G2251,Organisaties!$B$2:$F$501,5,FALSE),"")</f>
        <v/>
      </c>
      <c r="F2086" s="44" t="str">
        <f>IF(Wedstrijden!BC2251&lt;&gt;"",Wedstrijden!BC2251,"")</f>
        <v/>
      </c>
      <c r="G2086" s="44">
        <f>IF(Wedstrijden!AY2251="Indoor",1,0)</f>
        <v>0</v>
      </c>
      <c r="H2086" s="44">
        <f>Wedstrijden!AZ2251</f>
        <v>0</v>
      </c>
      <c r="I2086" s="44" t="str">
        <f>IF(Wedstrijden!AX2251="Nee",0,IF(Wedstrijden!AX2251="Ja",1,""))</f>
        <v/>
      </c>
      <c r="J2086" s="44" t="str">
        <f>IF(Wedstrijden!BA2251&lt;&gt;"",Wedstrijden!BA2251,"")</f>
        <v/>
      </c>
      <c r="W2086" s="45"/>
      <c r="AE2086" s="45"/>
      <c r="AN2086" s="45"/>
      <c r="AU2086" s="45"/>
      <c r="BA2086" s="45"/>
      <c r="BE2086" s="45"/>
      <c r="BJ2086" s="44" t="str">
        <f>IF(COUNTA(Wedstrijden!I2251:S2251)&lt;&gt;0,1,"")</f>
        <v/>
      </c>
      <c r="BK2086" s="44" t="str">
        <f t="shared" si="192"/>
        <v/>
      </c>
      <c r="BL2086" s="44" t="str">
        <f>IF(Wedstrijden!I2251="x","AA","")</f>
        <v/>
      </c>
      <c r="BM2086" s="44" t="str">
        <f>IF(Wedstrijden!J2251="x","A","")</f>
        <v/>
      </c>
      <c r="BN2086" s="44" t="str">
        <f>IF(Wedstrijden!K2251="x","B1","")</f>
        <v/>
      </c>
      <c r="BO2086" s="44" t="str">
        <f>IF(Wedstrijden!L2251="x","BB","")</f>
        <v/>
      </c>
      <c r="BP2086" s="44" t="str">
        <f>IF(Wedstrijden!M2251="x","B","")</f>
        <v/>
      </c>
      <c r="BQ2086" s="44" t="str">
        <f>IF(Wedstrijden!N2251="x","L1","")</f>
        <v/>
      </c>
      <c r="BR2086" s="44" t="str">
        <f>IF(Wedstrijden!O2251="x","L2","")</f>
        <v/>
      </c>
      <c r="BS2086" s="44" t="str">
        <f>IF(Wedstrijden!P2251="x","M1","")</f>
        <v/>
      </c>
      <c r="BT2086" s="44" t="str">
        <f>IF(Wedstrijden!Q2251="x","M2","")</f>
        <v/>
      </c>
      <c r="BU2086" s="44" t="str">
        <f>IF(Wedstrijden!R2251="x","Z1","")</f>
        <v/>
      </c>
      <c r="BV2086" s="44" t="str">
        <f>IF(Wedstrijden!S2251="x","Z2","")</f>
        <v/>
      </c>
      <c r="BW2086" s="44" t="str">
        <f>IF(COUNTA(Wedstrijden!T2251:AB2251)&lt;&gt;0,1,"")</f>
        <v/>
      </c>
      <c r="BX2086" s="44" t="str">
        <f t="shared" si="193"/>
        <v/>
      </c>
      <c r="BY2086" s="44" t="str">
        <f>IF(Wedstrijden!T2251="x","BB","")</f>
        <v/>
      </c>
      <c r="BZ2086" s="44" t="str">
        <f>IF(Wedstrijden!U2251="x","B","")</f>
        <v/>
      </c>
      <c r="CA2086" s="44" t="str">
        <f>IF(Wedstrijden!V2251="x","L1","")</f>
        <v/>
      </c>
      <c r="CB2086" s="44" t="str">
        <f>IF(Wedstrijden!W2251="x","L2","")</f>
        <v/>
      </c>
      <c r="CC2086" s="44" t="str">
        <f>IF(Wedstrijden!X2251="x","M1","")</f>
        <v/>
      </c>
      <c r="CD2086" s="44" t="str">
        <f>IF(Wedstrijden!Y2251="x","M2","")</f>
        <v/>
      </c>
      <c r="CE2086" s="44" t="str">
        <f>IF(Wedstrijden!Z2251="x","Z1","")</f>
        <v/>
      </c>
      <c r="CF2086" s="44" t="str">
        <f>IF(Wedstrijden!AA2251="x","Z2","")</f>
        <v/>
      </c>
      <c r="CG2086" s="44" t="str">
        <f>IF(Wedstrijden!AB2251="x","ZZL","")</f>
        <v/>
      </c>
      <c r="CL2086" s="44" t="str">
        <f>IF(COUNTA(Wedstrijden!AC2251:AJ2251)&lt;&gt;0,2,"")</f>
        <v/>
      </c>
      <c r="CM2086" s="44" t="str">
        <f t="shared" si="194"/>
        <v/>
      </c>
      <c r="CN2086" s="44" t="str">
        <f>IF(Wedstrijden!AC2251="x","AA","")</f>
        <v/>
      </c>
      <c r="CO2086" s="44" t="str">
        <f>IF(Wedstrijden!AD2251="x","A","")</f>
        <v/>
      </c>
      <c r="CP2086" s="44" t="str">
        <f>IF(Wedstrijden!AE2251="x","BB","")</f>
        <v/>
      </c>
      <c r="CQ2086" s="44" t="str">
        <f>IF(Wedstrijden!AF2251="x","B","")</f>
        <v/>
      </c>
      <c r="CR2086" s="44" t="str">
        <f>IF(Wedstrijden!AG2251="x","L","")</f>
        <v/>
      </c>
      <c r="CS2086" s="44" t="str">
        <f>IF(Wedstrijden!AH2251="x","M","")</f>
        <v/>
      </c>
      <c r="CT2086" s="44" t="str">
        <f>IF(Wedstrijden!AI2251="x","Z","")</f>
        <v/>
      </c>
      <c r="CU2086" s="44" t="str">
        <f>IF(Wedstrijden!AJ2251="x","ZZ","")</f>
        <v/>
      </c>
      <c r="CV2086" s="44" t="str">
        <f>IF(COUNTA(Wedstrijden!AK2251:AQ2251)&lt;&gt;0,2,"")</f>
        <v/>
      </c>
      <c r="CW2086" s="44" t="str">
        <f t="shared" si="195"/>
        <v/>
      </c>
      <c r="CX2086" s="44" t="str">
        <f>IF(Wedstrijden!AK2251="x","BB","")</f>
        <v/>
      </c>
      <c r="CY2086" s="44" t="str">
        <f>IF(Wedstrijden!AL2251="x","B","")</f>
        <v/>
      </c>
      <c r="CZ2086" s="44" t="str">
        <f>IF(Wedstrijden!AM2251="x","L","")</f>
        <v/>
      </c>
      <c r="DA2086" s="44" t="str">
        <f>IF(Wedstrijden!AN2251="x","M","")</f>
        <v/>
      </c>
      <c r="DB2086" s="44" t="str">
        <f>IF(Wedstrijden!AO2251="x","Z","")</f>
        <v/>
      </c>
      <c r="DC2086" s="44" t="str">
        <f>IF(Wedstrijden!AP2251="x","ZZ","")</f>
        <v/>
      </c>
      <c r="DD2086" s="44" t="str">
        <f>IF(Wedstrijden!AQ2251="x","1.40","")</f>
        <v/>
      </c>
      <c r="DE2086" s="44" t="str">
        <f>IF(COUNTA(Wedstrijden!AR2251:AT2251)&lt;&gt;0,6,"")</f>
        <v/>
      </c>
      <c r="DF2086" s="44" t="str">
        <f t="shared" si="196"/>
        <v/>
      </c>
      <c r="DG2086" s="44" t="str">
        <f>IF(Wedstrijden!AR2251="x","L","")</f>
        <v/>
      </c>
      <c r="DH2086" s="44" t="str">
        <f>IF(Wedstrijden!AS2251="x","M","")</f>
        <v/>
      </c>
      <c r="DI2086" s="44" t="str">
        <f>IF(Wedstrijden!AT2251="x","Z","")</f>
        <v/>
      </c>
      <c r="DJ2086" s="44" t="str">
        <f>IF(COUNTA(Wedstrijden!AU2251:AW2251)&lt;&gt;0,6,"")</f>
        <v/>
      </c>
      <c r="DK2086" s="44" t="str">
        <f t="shared" si="197"/>
        <v/>
      </c>
      <c r="DL2086" s="44" t="str">
        <f>IF(Wedstrijden!AU2251="x","L","")</f>
        <v/>
      </c>
      <c r="DM2086" s="44" t="str">
        <f>IF(Wedstrijden!AV2251="x","M","")</f>
        <v/>
      </c>
      <c r="DN2086" s="44" t="str">
        <f>IF(Wedstrijden!AW2251="x","Z","")</f>
        <v/>
      </c>
    </row>
    <row r="2087" spans="1:118" ht="15">
      <c r="A2087" s="48" t="e">
        <f>Wedstrijden!#REF!</f>
        <v>#REF!</v>
      </c>
      <c r="B2087" s="44" t="str">
        <f>IFERROR(VLOOKUP(Wedstrijden!E2252,Wedstrijdlocaties!$B$2:$E$499,2,FALSE),"")</f>
        <v/>
      </c>
      <c r="C2087" s="44" t="str">
        <f>Wedstrijden!F2252</f>
        <v/>
      </c>
      <c r="D2087" s="44" t="str">
        <f>IFERROR(VLOOKUP(Wedstrijden!G2252,Organisaties!$B$2:$C$501,2,FALSE),"")</f>
        <v/>
      </c>
      <c r="E2087" s="44" t="str">
        <f>IFERROR(VLOOKUP(Wedstrijden!G2252,Organisaties!$B$2:$F$501,5,FALSE),"")</f>
        <v/>
      </c>
      <c r="F2087" s="44" t="str">
        <f>IF(Wedstrijden!BC2252&lt;&gt;"",Wedstrijden!BC2252,"")</f>
        <v/>
      </c>
      <c r="G2087" s="44">
        <f>IF(Wedstrijden!AY2252="Indoor",1,0)</f>
        <v>0</v>
      </c>
      <c r="H2087" s="44">
        <f>Wedstrijden!AZ2252</f>
        <v>0</v>
      </c>
      <c r="I2087" s="44" t="str">
        <f>IF(Wedstrijden!AX2252="Nee",0,IF(Wedstrijden!AX2252="Ja",1,""))</f>
        <v/>
      </c>
      <c r="J2087" s="44" t="str">
        <f>IF(Wedstrijden!BA2252&lt;&gt;"",Wedstrijden!BA2252,"")</f>
        <v/>
      </c>
      <c r="W2087" s="45"/>
      <c r="AE2087" s="45"/>
      <c r="AN2087" s="45"/>
      <c r="AU2087" s="45"/>
      <c r="BA2087" s="45"/>
      <c r="BE2087" s="45"/>
      <c r="BJ2087" s="44" t="str">
        <f>IF(COUNTA(Wedstrijden!I2252:S2252)&lt;&gt;0,1,"")</f>
        <v/>
      </c>
      <c r="BK2087" s="44" t="str">
        <f t="shared" si="192"/>
        <v/>
      </c>
      <c r="BL2087" s="44" t="str">
        <f>IF(Wedstrijden!I2252="x","AA","")</f>
        <v/>
      </c>
      <c r="BM2087" s="44" t="str">
        <f>IF(Wedstrijden!J2252="x","A","")</f>
        <v/>
      </c>
      <c r="BN2087" s="44" t="str">
        <f>IF(Wedstrijden!K2252="x","B1","")</f>
        <v/>
      </c>
      <c r="BO2087" s="44" t="str">
        <f>IF(Wedstrijden!L2252="x","BB","")</f>
        <v/>
      </c>
      <c r="BP2087" s="44" t="str">
        <f>IF(Wedstrijden!M2252="x","B","")</f>
        <v/>
      </c>
      <c r="BQ2087" s="44" t="str">
        <f>IF(Wedstrijden!N2252="x","L1","")</f>
        <v/>
      </c>
      <c r="BR2087" s="44" t="str">
        <f>IF(Wedstrijden!O2252="x","L2","")</f>
        <v/>
      </c>
      <c r="BS2087" s="44" t="str">
        <f>IF(Wedstrijden!P2252="x","M1","")</f>
        <v/>
      </c>
      <c r="BT2087" s="44" t="str">
        <f>IF(Wedstrijden!Q2252="x","M2","")</f>
        <v/>
      </c>
      <c r="BU2087" s="44" t="str">
        <f>IF(Wedstrijden!R2252="x","Z1","")</f>
        <v/>
      </c>
      <c r="BV2087" s="44" t="str">
        <f>IF(Wedstrijden!S2252="x","Z2","")</f>
        <v/>
      </c>
      <c r="BW2087" s="44" t="str">
        <f>IF(COUNTA(Wedstrijden!T2252:AB2252)&lt;&gt;0,1,"")</f>
        <v/>
      </c>
      <c r="BX2087" s="44" t="str">
        <f t="shared" si="193"/>
        <v/>
      </c>
      <c r="BY2087" s="44" t="str">
        <f>IF(Wedstrijden!T2252="x","BB","")</f>
        <v/>
      </c>
      <c r="BZ2087" s="44" t="str">
        <f>IF(Wedstrijden!U2252="x","B","")</f>
        <v/>
      </c>
      <c r="CA2087" s="44" t="str">
        <f>IF(Wedstrijden!V2252="x","L1","")</f>
        <v/>
      </c>
      <c r="CB2087" s="44" t="str">
        <f>IF(Wedstrijden!W2252="x","L2","")</f>
        <v/>
      </c>
      <c r="CC2087" s="44" t="str">
        <f>IF(Wedstrijden!X2252="x","M1","")</f>
        <v/>
      </c>
      <c r="CD2087" s="44" t="str">
        <f>IF(Wedstrijden!Y2252="x","M2","")</f>
        <v/>
      </c>
      <c r="CE2087" s="44" t="str">
        <f>IF(Wedstrijden!Z2252="x","Z1","")</f>
        <v/>
      </c>
      <c r="CF2087" s="44" t="str">
        <f>IF(Wedstrijden!AA2252="x","Z2","")</f>
        <v/>
      </c>
      <c r="CG2087" s="44" t="str">
        <f>IF(Wedstrijden!AB2252="x","ZZL","")</f>
        <v/>
      </c>
      <c r="CL2087" s="44" t="str">
        <f>IF(COUNTA(Wedstrijden!AC2252:AJ2252)&lt;&gt;0,2,"")</f>
        <v/>
      </c>
      <c r="CM2087" s="44" t="str">
        <f t="shared" si="194"/>
        <v/>
      </c>
      <c r="CN2087" s="44" t="str">
        <f>IF(Wedstrijden!AC2252="x","AA","")</f>
        <v/>
      </c>
      <c r="CO2087" s="44" t="str">
        <f>IF(Wedstrijden!AD2252="x","A","")</f>
        <v/>
      </c>
      <c r="CP2087" s="44" t="str">
        <f>IF(Wedstrijden!AE2252="x","BB","")</f>
        <v/>
      </c>
      <c r="CQ2087" s="44" t="str">
        <f>IF(Wedstrijden!AF2252="x","B","")</f>
        <v/>
      </c>
      <c r="CR2087" s="44" t="str">
        <f>IF(Wedstrijden!AG2252="x","L","")</f>
        <v/>
      </c>
      <c r="CS2087" s="44" t="str">
        <f>IF(Wedstrijden!AH2252="x","M","")</f>
        <v/>
      </c>
      <c r="CT2087" s="44" t="str">
        <f>IF(Wedstrijden!AI2252="x","Z","")</f>
        <v/>
      </c>
      <c r="CU2087" s="44" t="str">
        <f>IF(Wedstrijden!AJ2252="x","ZZ","")</f>
        <v/>
      </c>
      <c r="CV2087" s="44" t="str">
        <f>IF(COUNTA(Wedstrijden!AK2252:AQ2252)&lt;&gt;0,2,"")</f>
        <v/>
      </c>
      <c r="CW2087" s="44" t="str">
        <f t="shared" si="195"/>
        <v/>
      </c>
      <c r="CX2087" s="44" t="str">
        <f>IF(Wedstrijden!AK2252="x","BB","")</f>
        <v/>
      </c>
      <c r="CY2087" s="44" t="str">
        <f>IF(Wedstrijden!AL2252="x","B","")</f>
        <v/>
      </c>
      <c r="CZ2087" s="44" t="str">
        <f>IF(Wedstrijden!AM2252="x","L","")</f>
        <v/>
      </c>
      <c r="DA2087" s="44" t="str">
        <f>IF(Wedstrijden!AN2252="x","M","")</f>
        <v/>
      </c>
      <c r="DB2087" s="44" t="str">
        <f>IF(Wedstrijden!AO2252="x","Z","")</f>
        <v/>
      </c>
      <c r="DC2087" s="44" t="str">
        <f>IF(Wedstrijden!AP2252="x","ZZ","")</f>
        <v/>
      </c>
      <c r="DD2087" s="44" t="str">
        <f>IF(Wedstrijden!AQ2252="x","1.40","")</f>
        <v/>
      </c>
      <c r="DE2087" s="44" t="str">
        <f>IF(COUNTA(Wedstrijden!AR2252:AT2252)&lt;&gt;0,6,"")</f>
        <v/>
      </c>
      <c r="DF2087" s="44" t="str">
        <f t="shared" si="196"/>
        <v/>
      </c>
      <c r="DG2087" s="44" t="str">
        <f>IF(Wedstrijden!AR2252="x","L","")</f>
        <v/>
      </c>
      <c r="DH2087" s="44" t="str">
        <f>IF(Wedstrijden!AS2252="x","M","")</f>
        <v/>
      </c>
      <c r="DI2087" s="44" t="str">
        <f>IF(Wedstrijden!AT2252="x","Z","")</f>
        <v/>
      </c>
      <c r="DJ2087" s="44" t="str">
        <f>IF(COUNTA(Wedstrijden!AU2252:AW2252)&lt;&gt;0,6,"")</f>
        <v/>
      </c>
      <c r="DK2087" s="44" t="str">
        <f t="shared" si="197"/>
        <v/>
      </c>
      <c r="DL2087" s="44" t="str">
        <f>IF(Wedstrijden!AU2252="x","L","")</f>
        <v/>
      </c>
      <c r="DM2087" s="44" t="str">
        <f>IF(Wedstrijden!AV2252="x","M","")</f>
        <v/>
      </c>
      <c r="DN2087" s="44" t="str">
        <f>IF(Wedstrijden!AW2252="x","Z","")</f>
        <v/>
      </c>
    </row>
    <row r="2088" spans="1:118" ht="15">
      <c r="A2088" s="48" t="e">
        <f>Wedstrijden!#REF!</f>
        <v>#REF!</v>
      </c>
      <c r="B2088" s="44" t="str">
        <f>IFERROR(VLOOKUP(Wedstrijden!E2253,Wedstrijdlocaties!$B$2:$E$499,2,FALSE),"")</f>
        <v/>
      </c>
      <c r="C2088" s="44" t="str">
        <f>Wedstrijden!F2253</f>
        <v/>
      </c>
      <c r="D2088" s="44" t="str">
        <f>IFERROR(VLOOKUP(Wedstrijden!G2253,Organisaties!$B$2:$C$501,2,FALSE),"")</f>
        <v/>
      </c>
      <c r="E2088" s="44" t="str">
        <f>IFERROR(VLOOKUP(Wedstrijden!G2253,Organisaties!$B$2:$F$501,5,FALSE),"")</f>
        <v/>
      </c>
      <c r="F2088" s="44" t="str">
        <f>IF(Wedstrijden!BC2253&lt;&gt;"",Wedstrijden!BC2253,"")</f>
        <v/>
      </c>
      <c r="G2088" s="44">
        <f>IF(Wedstrijden!AY2253="Indoor",1,0)</f>
        <v>0</v>
      </c>
      <c r="H2088" s="44">
        <f>Wedstrijden!AZ2253</f>
        <v>0</v>
      </c>
      <c r="I2088" s="44" t="str">
        <f>IF(Wedstrijden!AX2253="Nee",0,IF(Wedstrijden!AX2253="Ja",1,""))</f>
        <v/>
      </c>
      <c r="J2088" s="44" t="str">
        <f>IF(Wedstrijden!BA2253&lt;&gt;"",Wedstrijden!BA2253,"")</f>
        <v/>
      </c>
      <c r="W2088" s="45"/>
      <c r="AE2088" s="45"/>
      <c r="AN2088" s="45"/>
      <c r="AU2088" s="45"/>
      <c r="BA2088" s="45"/>
      <c r="BE2088" s="45"/>
      <c r="BJ2088" s="44" t="str">
        <f>IF(COUNTA(Wedstrijden!I2253:S2253)&lt;&gt;0,1,"")</f>
        <v/>
      </c>
      <c r="BK2088" s="44" t="str">
        <f t="shared" si="192"/>
        <v/>
      </c>
      <c r="BL2088" s="44" t="str">
        <f>IF(Wedstrijden!I2253="x","AA","")</f>
        <v/>
      </c>
      <c r="BM2088" s="44" t="str">
        <f>IF(Wedstrijden!J2253="x","A","")</f>
        <v/>
      </c>
      <c r="BN2088" s="44" t="str">
        <f>IF(Wedstrijden!K2253="x","B1","")</f>
        <v/>
      </c>
      <c r="BO2088" s="44" t="str">
        <f>IF(Wedstrijden!L2253="x","BB","")</f>
        <v/>
      </c>
      <c r="BP2088" s="44" t="str">
        <f>IF(Wedstrijden!M2253="x","B","")</f>
        <v/>
      </c>
      <c r="BQ2088" s="44" t="str">
        <f>IF(Wedstrijden!N2253="x","L1","")</f>
        <v/>
      </c>
      <c r="BR2088" s="44" t="str">
        <f>IF(Wedstrijden!O2253="x","L2","")</f>
        <v/>
      </c>
      <c r="BS2088" s="44" t="str">
        <f>IF(Wedstrijden!P2253="x","M1","")</f>
        <v/>
      </c>
      <c r="BT2088" s="44" t="str">
        <f>IF(Wedstrijden!Q2253="x","M2","")</f>
        <v/>
      </c>
      <c r="BU2088" s="44" t="str">
        <f>IF(Wedstrijden!R2253="x","Z1","")</f>
        <v/>
      </c>
      <c r="BV2088" s="44" t="str">
        <f>IF(Wedstrijden!S2253="x","Z2","")</f>
        <v/>
      </c>
      <c r="BW2088" s="44" t="str">
        <f>IF(COUNTA(Wedstrijden!T2253:AB2253)&lt;&gt;0,1,"")</f>
        <v/>
      </c>
      <c r="BX2088" s="44" t="str">
        <f t="shared" si="193"/>
        <v/>
      </c>
      <c r="BY2088" s="44" t="str">
        <f>IF(Wedstrijden!T2253="x","BB","")</f>
        <v/>
      </c>
      <c r="BZ2088" s="44" t="str">
        <f>IF(Wedstrijden!U2253="x","B","")</f>
        <v/>
      </c>
      <c r="CA2088" s="44" t="str">
        <f>IF(Wedstrijden!V2253="x","L1","")</f>
        <v/>
      </c>
      <c r="CB2088" s="44" t="str">
        <f>IF(Wedstrijden!W2253="x","L2","")</f>
        <v/>
      </c>
      <c r="CC2088" s="44" t="str">
        <f>IF(Wedstrijden!X2253="x","M1","")</f>
        <v/>
      </c>
      <c r="CD2088" s="44" t="str">
        <f>IF(Wedstrijden!Y2253="x","M2","")</f>
        <v/>
      </c>
      <c r="CE2088" s="44" t="str">
        <f>IF(Wedstrijden!Z2253="x","Z1","")</f>
        <v/>
      </c>
      <c r="CF2088" s="44" t="str">
        <f>IF(Wedstrijden!AA2253="x","Z2","")</f>
        <v/>
      </c>
      <c r="CG2088" s="44" t="str">
        <f>IF(Wedstrijden!AB2253="x","ZZL","")</f>
        <v/>
      </c>
      <c r="CL2088" s="44" t="str">
        <f>IF(COUNTA(Wedstrijden!AC2253:AJ2253)&lt;&gt;0,2,"")</f>
        <v/>
      </c>
      <c r="CM2088" s="44" t="str">
        <f t="shared" si="194"/>
        <v/>
      </c>
      <c r="CN2088" s="44" t="str">
        <f>IF(Wedstrijden!AC2253="x","AA","")</f>
        <v/>
      </c>
      <c r="CO2088" s="44" t="str">
        <f>IF(Wedstrijden!AD2253="x","A","")</f>
        <v/>
      </c>
      <c r="CP2088" s="44" t="str">
        <f>IF(Wedstrijden!AE2253="x","BB","")</f>
        <v/>
      </c>
      <c r="CQ2088" s="44" t="str">
        <f>IF(Wedstrijden!AF2253="x","B","")</f>
        <v/>
      </c>
      <c r="CR2088" s="44" t="str">
        <f>IF(Wedstrijden!AG2253="x","L","")</f>
        <v/>
      </c>
      <c r="CS2088" s="44" t="str">
        <f>IF(Wedstrijden!AH2253="x","M","")</f>
        <v/>
      </c>
      <c r="CT2088" s="44" t="str">
        <f>IF(Wedstrijden!AI2253="x","Z","")</f>
        <v/>
      </c>
      <c r="CU2088" s="44" t="str">
        <f>IF(Wedstrijden!AJ2253="x","ZZ","")</f>
        <v/>
      </c>
      <c r="CV2088" s="44" t="str">
        <f>IF(COUNTA(Wedstrijden!AK2253:AQ2253)&lt;&gt;0,2,"")</f>
        <v/>
      </c>
      <c r="CW2088" s="44" t="str">
        <f t="shared" si="195"/>
        <v/>
      </c>
      <c r="CX2088" s="44" t="str">
        <f>IF(Wedstrijden!AK2253="x","BB","")</f>
        <v/>
      </c>
      <c r="CY2088" s="44" t="str">
        <f>IF(Wedstrijden!AL2253="x","B","")</f>
        <v/>
      </c>
      <c r="CZ2088" s="44" t="str">
        <f>IF(Wedstrijden!AM2253="x","L","")</f>
        <v/>
      </c>
      <c r="DA2088" s="44" t="str">
        <f>IF(Wedstrijden!AN2253="x","M","")</f>
        <v/>
      </c>
      <c r="DB2088" s="44" t="str">
        <f>IF(Wedstrijden!AO2253="x","Z","")</f>
        <v/>
      </c>
      <c r="DC2088" s="44" t="str">
        <f>IF(Wedstrijden!AP2253="x","ZZ","")</f>
        <v/>
      </c>
      <c r="DD2088" s="44" t="str">
        <f>IF(Wedstrijden!AQ2253="x","1.40","")</f>
        <v/>
      </c>
      <c r="DE2088" s="44" t="str">
        <f>IF(COUNTA(Wedstrijden!AR2253:AT2253)&lt;&gt;0,6,"")</f>
        <v/>
      </c>
      <c r="DF2088" s="44" t="str">
        <f t="shared" si="196"/>
        <v/>
      </c>
      <c r="DG2088" s="44" t="str">
        <f>IF(Wedstrijden!AR2253="x","L","")</f>
        <v/>
      </c>
      <c r="DH2088" s="44" t="str">
        <f>IF(Wedstrijden!AS2253="x","M","")</f>
        <v/>
      </c>
      <c r="DI2088" s="44" t="str">
        <f>IF(Wedstrijden!AT2253="x","Z","")</f>
        <v/>
      </c>
      <c r="DJ2088" s="44" t="str">
        <f>IF(COUNTA(Wedstrijden!AU2253:AW2253)&lt;&gt;0,6,"")</f>
        <v/>
      </c>
      <c r="DK2088" s="44" t="str">
        <f t="shared" si="197"/>
        <v/>
      </c>
      <c r="DL2088" s="44" t="str">
        <f>IF(Wedstrijden!AU2253="x","L","")</f>
        <v/>
      </c>
      <c r="DM2088" s="44" t="str">
        <f>IF(Wedstrijden!AV2253="x","M","")</f>
        <v/>
      </c>
      <c r="DN2088" s="44" t="str">
        <f>IF(Wedstrijden!AW2253="x","Z","")</f>
        <v/>
      </c>
    </row>
    <row r="2089" spans="1:118" ht="15">
      <c r="A2089" s="48" t="e">
        <f>Wedstrijden!#REF!</f>
        <v>#REF!</v>
      </c>
      <c r="B2089" s="44" t="str">
        <f>IFERROR(VLOOKUP(Wedstrijden!E2254,Wedstrijdlocaties!$B$2:$E$499,2,FALSE),"")</f>
        <v/>
      </c>
      <c r="C2089" s="44" t="str">
        <f>Wedstrijden!F2254</f>
        <v/>
      </c>
      <c r="D2089" s="44" t="str">
        <f>IFERROR(VLOOKUP(Wedstrijden!G2254,Organisaties!$B$2:$C$501,2,FALSE),"")</f>
        <v/>
      </c>
      <c r="E2089" s="44" t="str">
        <f>IFERROR(VLOOKUP(Wedstrijden!G2254,Organisaties!$B$2:$F$501,5,FALSE),"")</f>
        <v/>
      </c>
      <c r="F2089" s="44" t="str">
        <f>IF(Wedstrijden!BC2254&lt;&gt;"",Wedstrijden!BC2254,"")</f>
        <v/>
      </c>
      <c r="G2089" s="44">
        <f>IF(Wedstrijden!AY2254="Indoor",1,0)</f>
        <v>0</v>
      </c>
      <c r="H2089" s="44">
        <f>Wedstrijden!AZ2254</f>
        <v>0</v>
      </c>
      <c r="I2089" s="44" t="str">
        <f>IF(Wedstrijden!AX2254="Nee",0,IF(Wedstrijden!AX2254="Ja",1,""))</f>
        <v/>
      </c>
      <c r="J2089" s="44" t="str">
        <f>IF(Wedstrijden!BA2254&lt;&gt;"",Wedstrijden!BA2254,"")</f>
        <v/>
      </c>
      <c r="W2089" s="45"/>
      <c r="AE2089" s="45"/>
      <c r="AN2089" s="45"/>
      <c r="AU2089" s="45"/>
      <c r="BA2089" s="45"/>
      <c r="BE2089" s="45"/>
      <c r="BJ2089" s="44" t="str">
        <f>IF(COUNTA(Wedstrijden!I2254:S2254)&lt;&gt;0,1,"")</f>
        <v/>
      </c>
      <c r="BK2089" s="44" t="str">
        <f t="shared" si="192"/>
        <v/>
      </c>
      <c r="BL2089" s="44" t="str">
        <f>IF(Wedstrijden!I2254="x","AA","")</f>
        <v/>
      </c>
      <c r="BM2089" s="44" t="str">
        <f>IF(Wedstrijden!J2254="x","A","")</f>
        <v/>
      </c>
      <c r="BN2089" s="44" t="str">
        <f>IF(Wedstrijden!K2254="x","B1","")</f>
        <v/>
      </c>
      <c r="BO2089" s="44" t="str">
        <f>IF(Wedstrijden!L2254="x","BB","")</f>
        <v/>
      </c>
      <c r="BP2089" s="44" t="str">
        <f>IF(Wedstrijden!M2254="x","B","")</f>
        <v/>
      </c>
      <c r="BQ2089" s="44" t="str">
        <f>IF(Wedstrijden!N2254="x","L1","")</f>
        <v/>
      </c>
      <c r="BR2089" s="44" t="str">
        <f>IF(Wedstrijden!O2254="x","L2","")</f>
        <v/>
      </c>
      <c r="BS2089" s="44" t="str">
        <f>IF(Wedstrijden!P2254="x","M1","")</f>
        <v/>
      </c>
      <c r="BT2089" s="44" t="str">
        <f>IF(Wedstrijden!Q2254="x","M2","")</f>
        <v/>
      </c>
      <c r="BU2089" s="44" t="str">
        <f>IF(Wedstrijden!R2254="x","Z1","")</f>
        <v/>
      </c>
      <c r="BV2089" s="44" t="str">
        <f>IF(Wedstrijden!S2254="x","Z2","")</f>
        <v/>
      </c>
      <c r="BW2089" s="44" t="str">
        <f>IF(COUNTA(Wedstrijden!T2254:AB2254)&lt;&gt;0,1,"")</f>
        <v/>
      </c>
      <c r="BX2089" s="44" t="str">
        <f t="shared" si="193"/>
        <v/>
      </c>
      <c r="BY2089" s="44" t="str">
        <f>IF(Wedstrijden!T2254="x","BB","")</f>
        <v/>
      </c>
      <c r="BZ2089" s="44" t="str">
        <f>IF(Wedstrijden!U2254="x","B","")</f>
        <v/>
      </c>
      <c r="CA2089" s="44" t="str">
        <f>IF(Wedstrijden!V2254="x","L1","")</f>
        <v/>
      </c>
      <c r="CB2089" s="44" t="str">
        <f>IF(Wedstrijden!W2254="x","L2","")</f>
        <v/>
      </c>
      <c r="CC2089" s="44" t="str">
        <f>IF(Wedstrijden!X2254="x","M1","")</f>
        <v/>
      </c>
      <c r="CD2089" s="44" t="str">
        <f>IF(Wedstrijden!Y2254="x","M2","")</f>
        <v/>
      </c>
      <c r="CE2089" s="44" t="str">
        <f>IF(Wedstrijden!Z2254="x","Z1","")</f>
        <v/>
      </c>
      <c r="CF2089" s="44" t="str">
        <f>IF(Wedstrijden!AA2254="x","Z2","")</f>
        <v/>
      </c>
      <c r="CG2089" s="44" t="str">
        <f>IF(Wedstrijden!AB2254="x","ZZL","")</f>
        <v/>
      </c>
      <c r="CL2089" s="44" t="str">
        <f>IF(COUNTA(Wedstrijden!AC2254:AJ2254)&lt;&gt;0,2,"")</f>
        <v/>
      </c>
      <c r="CM2089" s="44" t="str">
        <f t="shared" si="194"/>
        <v/>
      </c>
      <c r="CN2089" s="44" t="str">
        <f>IF(Wedstrijden!AC2254="x","AA","")</f>
        <v/>
      </c>
      <c r="CO2089" s="44" t="str">
        <f>IF(Wedstrijden!AD2254="x","A","")</f>
        <v/>
      </c>
      <c r="CP2089" s="44" t="str">
        <f>IF(Wedstrijden!AE2254="x","BB","")</f>
        <v/>
      </c>
      <c r="CQ2089" s="44" t="str">
        <f>IF(Wedstrijden!AF2254="x","B","")</f>
        <v/>
      </c>
      <c r="CR2089" s="44" t="str">
        <f>IF(Wedstrijden!AG2254="x","L","")</f>
        <v/>
      </c>
      <c r="CS2089" s="44" t="str">
        <f>IF(Wedstrijden!AH2254="x","M","")</f>
        <v/>
      </c>
      <c r="CT2089" s="44" t="str">
        <f>IF(Wedstrijden!AI2254="x","Z","")</f>
        <v/>
      </c>
      <c r="CU2089" s="44" t="str">
        <f>IF(Wedstrijden!AJ2254="x","ZZ","")</f>
        <v/>
      </c>
      <c r="CV2089" s="44" t="str">
        <f>IF(COUNTA(Wedstrijden!AK2254:AQ2254)&lt;&gt;0,2,"")</f>
        <v/>
      </c>
      <c r="CW2089" s="44" t="str">
        <f t="shared" si="195"/>
        <v/>
      </c>
      <c r="CX2089" s="44" t="str">
        <f>IF(Wedstrijden!AK2254="x","BB","")</f>
        <v/>
      </c>
      <c r="CY2089" s="44" t="str">
        <f>IF(Wedstrijden!AL2254="x","B","")</f>
        <v/>
      </c>
      <c r="CZ2089" s="44" t="str">
        <f>IF(Wedstrijden!AM2254="x","L","")</f>
        <v/>
      </c>
      <c r="DA2089" s="44" t="str">
        <f>IF(Wedstrijden!AN2254="x","M","")</f>
        <v/>
      </c>
      <c r="DB2089" s="44" t="str">
        <f>IF(Wedstrijden!AO2254="x","Z","")</f>
        <v/>
      </c>
      <c r="DC2089" s="44" t="str">
        <f>IF(Wedstrijden!AP2254="x","ZZ","")</f>
        <v/>
      </c>
      <c r="DD2089" s="44" t="str">
        <f>IF(Wedstrijden!AQ2254="x","1.40","")</f>
        <v/>
      </c>
      <c r="DE2089" s="44" t="str">
        <f>IF(COUNTA(Wedstrijden!AR2254:AT2254)&lt;&gt;0,6,"")</f>
        <v/>
      </c>
      <c r="DF2089" s="44" t="str">
        <f t="shared" si="196"/>
        <v/>
      </c>
      <c r="DG2089" s="44" t="str">
        <f>IF(Wedstrijden!AR2254="x","L","")</f>
        <v/>
      </c>
      <c r="DH2089" s="44" t="str">
        <f>IF(Wedstrijden!AS2254="x","M","")</f>
        <v/>
      </c>
      <c r="DI2089" s="44" t="str">
        <f>IF(Wedstrijden!AT2254="x","Z","")</f>
        <v/>
      </c>
      <c r="DJ2089" s="44" t="str">
        <f>IF(COUNTA(Wedstrijden!AU2254:AW2254)&lt;&gt;0,6,"")</f>
        <v/>
      </c>
      <c r="DK2089" s="44" t="str">
        <f t="shared" si="197"/>
        <v/>
      </c>
      <c r="DL2089" s="44" t="str">
        <f>IF(Wedstrijden!AU2254="x","L","")</f>
        <v/>
      </c>
      <c r="DM2089" s="44" t="str">
        <f>IF(Wedstrijden!AV2254="x","M","")</f>
        <v/>
      </c>
      <c r="DN2089" s="44" t="str">
        <f>IF(Wedstrijden!AW2254="x","Z","")</f>
        <v/>
      </c>
    </row>
    <row r="2090" spans="1:118" ht="15">
      <c r="A2090" s="48" t="e">
        <f>Wedstrijden!#REF!</f>
        <v>#REF!</v>
      </c>
      <c r="B2090" s="44" t="str">
        <f>IFERROR(VLOOKUP(Wedstrijden!E2255,Wedstrijdlocaties!$B$2:$E$499,2,FALSE),"")</f>
        <v/>
      </c>
      <c r="C2090" s="44" t="str">
        <f>Wedstrijden!F2255</f>
        <v/>
      </c>
      <c r="D2090" s="44" t="str">
        <f>IFERROR(VLOOKUP(Wedstrijden!G2255,Organisaties!$B$2:$C$501,2,FALSE),"")</f>
        <v/>
      </c>
      <c r="E2090" s="44" t="str">
        <f>IFERROR(VLOOKUP(Wedstrijden!G2255,Organisaties!$B$2:$F$501,5,FALSE),"")</f>
        <v/>
      </c>
      <c r="F2090" s="44" t="str">
        <f>IF(Wedstrijden!BC2255&lt;&gt;"",Wedstrijden!BC2255,"")</f>
        <v/>
      </c>
      <c r="G2090" s="44">
        <f>IF(Wedstrijden!AY2255="Indoor",1,0)</f>
        <v>0</v>
      </c>
      <c r="H2090" s="44">
        <f>Wedstrijden!AZ2255</f>
        <v>0</v>
      </c>
      <c r="I2090" s="44" t="str">
        <f>IF(Wedstrijden!AX2255="Nee",0,IF(Wedstrijden!AX2255="Ja",1,""))</f>
        <v/>
      </c>
      <c r="J2090" s="44" t="str">
        <f>IF(Wedstrijden!BA2255&lt;&gt;"",Wedstrijden!BA2255,"")</f>
        <v/>
      </c>
      <c r="W2090" s="45"/>
      <c r="AE2090" s="45"/>
      <c r="AN2090" s="45"/>
      <c r="AU2090" s="45"/>
      <c r="BA2090" s="45"/>
      <c r="BE2090" s="45"/>
      <c r="BJ2090" s="44" t="str">
        <f>IF(COUNTA(Wedstrijden!I2255:S2255)&lt;&gt;0,1,"")</f>
        <v/>
      </c>
      <c r="BK2090" s="44" t="str">
        <f t="shared" si="192"/>
        <v/>
      </c>
      <c r="BL2090" s="44" t="str">
        <f>IF(Wedstrijden!I2255="x","AA","")</f>
        <v/>
      </c>
      <c r="BM2090" s="44" t="str">
        <f>IF(Wedstrijden!J2255="x","A","")</f>
        <v/>
      </c>
      <c r="BN2090" s="44" t="str">
        <f>IF(Wedstrijden!K2255="x","B1","")</f>
        <v/>
      </c>
      <c r="BO2090" s="44" t="str">
        <f>IF(Wedstrijden!L2255="x","BB","")</f>
        <v/>
      </c>
      <c r="BP2090" s="44" t="str">
        <f>IF(Wedstrijden!M2255="x","B","")</f>
        <v/>
      </c>
      <c r="BQ2090" s="44" t="str">
        <f>IF(Wedstrijden!N2255="x","L1","")</f>
        <v/>
      </c>
      <c r="BR2090" s="44" t="str">
        <f>IF(Wedstrijden!O2255="x","L2","")</f>
        <v/>
      </c>
      <c r="BS2090" s="44" t="str">
        <f>IF(Wedstrijden!P2255="x","M1","")</f>
        <v/>
      </c>
      <c r="BT2090" s="44" t="str">
        <f>IF(Wedstrijden!Q2255="x","M2","")</f>
        <v/>
      </c>
      <c r="BU2090" s="44" t="str">
        <f>IF(Wedstrijden!R2255="x","Z1","")</f>
        <v/>
      </c>
      <c r="BV2090" s="44" t="str">
        <f>IF(Wedstrijden!S2255="x","Z2","")</f>
        <v/>
      </c>
      <c r="BW2090" s="44" t="str">
        <f>IF(COUNTA(Wedstrijden!T2255:AB2255)&lt;&gt;0,1,"")</f>
        <v/>
      </c>
      <c r="BX2090" s="44" t="str">
        <f t="shared" si="193"/>
        <v/>
      </c>
      <c r="BY2090" s="44" t="str">
        <f>IF(Wedstrijden!T2255="x","BB","")</f>
        <v/>
      </c>
      <c r="BZ2090" s="44" t="str">
        <f>IF(Wedstrijden!U2255="x","B","")</f>
        <v/>
      </c>
      <c r="CA2090" s="44" t="str">
        <f>IF(Wedstrijden!V2255="x","L1","")</f>
        <v/>
      </c>
      <c r="CB2090" s="44" t="str">
        <f>IF(Wedstrijden!W2255="x","L2","")</f>
        <v/>
      </c>
      <c r="CC2090" s="44" t="str">
        <f>IF(Wedstrijden!X2255="x","M1","")</f>
        <v/>
      </c>
      <c r="CD2090" s="44" t="str">
        <f>IF(Wedstrijden!Y2255="x","M2","")</f>
        <v/>
      </c>
      <c r="CE2090" s="44" t="str">
        <f>IF(Wedstrijden!Z2255="x","Z1","")</f>
        <v/>
      </c>
      <c r="CF2090" s="44" t="str">
        <f>IF(Wedstrijden!AA2255="x","Z2","")</f>
        <v/>
      </c>
      <c r="CG2090" s="44" t="str">
        <f>IF(Wedstrijden!AB2255="x","ZZL","")</f>
        <v/>
      </c>
      <c r="CL2090" s="44" t="str">
        <f>IF(COUNTA(Wedstrijden!AC2255:AJ2255)&lt;&gt;0,2,"")</f>
        <v/>
      </c>
      <c r="CM2090" s="44" t="str">
        <f t="shared" si="194"/>
        <v/>
      </c>
      <c r="CN2090" s="44" t="str">
        <f>IF(Wedstrijden!AC2255="x","AA","")</f>
        <v/>
      </c>
      <c r="CO2090" s="44" t="str">
        <f>IF(Wedstrijden!AD2255="x","A","")</f>
        <v/>
      </c>
      <c r="CP2090" s="44" t="str">
        <f>IF(Wedstrijden!AE2255="x","BB","")</f>
        <v/>
      </c>
      <c r="CQ2090" s="44" t="str">
        <f>IF(Wedstrijden!AF2255="x","B","")</f>
        <v/>
      </c>
      <c r="CR2090" s="44" t="str">
        <f>IF(Wedstrijden!AG2255="x","L","")</f>
        <v/>
      </c>
      <c r="CS2090" s="44" t="str">
        <f>IF(Wedstrijden!AH2255="x","M","")</f>
        <v/>
      </c>
      <c r="CT2090" s="44" t="str">
        <f>IF(Wedstrijden!AI2255="x","Z","")</f>
        <v/>
      </c>
      <c r="CU2090" s="44" t="str">
        <f>IF(Wedstrijden!AJ2255="x","ZZ","")</f>
        <v/>
      </c>
      <c r="CV2090" s="44" t="str">
        <f>IF(COUNTA(Wedstrijden!AK2255:AQ2255)&lt;&gt;0,2,"")</f>
        <v/>
      </c>
      <c r="CW2090" s="44" t="str">
        <f t="shared" si="195"/>
        <v/>
      </c>
      <c r="CX2090" s="44" t="str">
        <f>IF(Wedstrijden!AK2255="x","BB","")</f>
        <v/>
      </c>
      <c r="CY2090" s="44" t="str">
        <f>IF(Wedstrijden!AL2255="x","B","")</f>
        <v/>
      </c>
      <c r="CZ2090" s="44" t="str">
        <f>IF(Wedstrijden!AM2255="x","L","")</f>
        <v/>
      </c>
      <c r="DA2090" s="44" t="str">
        <f>IF(Wedstrijden!AN2255="x","M","")</f>
        <v/>
      </c>
      <c r="DB2090" s="44" t="str">
        <f>IF(Wedstrijden!AO2255="x","Z","")</f>
        <v/>
      </c>
      <c r="DC2090" s="44" t="str">
        <f>IF(Wedstrijden!AP2255="x","ZZ","")</f>
        <v/>
      </c>
      <c r="DD2090" s="44" t="str">
        <f>IF(Wedstrijden!AQ2255="x","1.40","")</f>
        <v/>
      </c>
      <c r="DE2090" s="44" t="str">
        <f>IF(COUNTA(Wedstrijden!AR2255:AT2255)&lt;&gt;0,6,"")</f>
        <v/>
      </c>
      <c r="DF2090" s="44" t="str">
        <f t="shared" si="196"/>
        <v/>
      </c>
      <c r="DG2090" s="44" t="str">
        <f>IF(Wedstrijden!AR2255="x","L","")</f>
        <v/>
      </c>
      <c r="DH2090" s="44" t="str">
        <f>IF(Wedstrijden!AS2255="x","M","")</f>
        <v/>
      </c>
      <c r="DI2090" s="44" t="str">
        <f>IF(Wedstrijden!AT2255="x","Z","")</f>
        <v/>
      </c>
      <c r="DJ2090" s="44" t="str">
        <f>IF(COUNTA(Wedstrijden!AU2255:AW2255)&lt;&gt;0,6,"")</f>
        <v/>
      </c>
      <c r="DK2090" s="44" t="str">
        <f t="shared" si="197"/>
        <v/>
      </c>
      <c r="DL2090" s="44" t="str">
        <f>IF(Wedstrijden!AU2255="x","L","")</f>
        <v/>
      </c>
      <c r="DM2090" s="44" t="str">
        <f>IF(Wedstrijden!AV2255="x","M","")</f>
        <v/>
      </c>
      <c r="DN2090" s="44" t="str">
        <f>IF(Wedstrijden!AW2255="x","Z","")</f>
        <v/>
      </c>
    </row>
    <row r="2091" spans="1:118" ht="15">
      <c r="A2091" s="48" t="e">
        <f>Wedstrijden!#REF!</f>
        <v>#REF!</v>
      </c>
      <c r="B2091" s="44" t="str">
        <f>IFERROR(VLOOKUP(Wedstrijden!E2256,Wedstrijdlocaties!$B$2:$E$499,2,FALSE),"")</f>
        <v/>
      </c>
      <c r="C2091" s="44" t="str">
        <f>Wedstrijden!F2256</f>
        <v/>
      </c>
      <c r="D2091" s="44" t="str">
        <f>IFERROR(VLOOKUP(Wedstrijden!G2256,Organisaties!$B$2:$C$501,2,FALSE),"")</f>
        <v/>
      </c>
      <c r="E2091" s="44" t="str">
        <f>IFERROR(VLOOKUP(Wedstrijden!G2256,Organisaties!$B$2:$F$501,5,FALSE),"")</f>
        <v/>
      </c>
      <c r="F2091" s="44" t="str">
        <f>IF(Wedstrijden!BC2256&lt;&gt;"",Wedstrijden!BC2256,"")</f>
        <v/>
      </c>
      <c r="G2091" s="44">
        <f>IF(Wedstrijden!AY2256="Indoor",1,0)</f>
        <v>0</v>
      </c>
      <c r="H2091" s="44">
        <f>Wedstrijden!AZ2256</f>
        <v>0</v>
      </c>
      <c r="I2091" s="44" t="str">
        <f>IF(Wedstrijden!AX2256="Nee",0,IF(Wedstrijden!AX2256="Ja",1,""))</f>
        <v/>
      </c>
      <c r="J2091" s="44" t="str">
        <f>IF(Wedstrijden!BA2256&lt;&gt;"",Wedstrijden!BA2256,"")</f>
        <v/>
      </c>
      <c r="W2091" s="45"/>
      <c r="AE2091" s="45"/>
      <c r="AN2091" s="45"/>
      <c r="AU2091" s="45"/>
      <c r="BA2091" s="45"/>
      <c r="BE2091" s="45"/>
      <c r="BJ2091" s="44" t="str">
        <f>IF(COUNTA(Wedstrijden!I2256:S2256)&lt;&gt;0,1,"")</f>
        <v/>
      </c>
      <c r="BK2091" s="44" t="str">
        <f t="shared" si="192"/>
        <v/>
      </c>
      <c r="BL2091" s="44" t="str">
        <f>IF(Wedstrijden!I2256="x","AA","")</f>
        <v/>
      </c>
      <c r="BM2091" s="44" t="str">
        <f>IF(Wedstrijden!J2256="x","A","")</f>
        <v/>
      </c>
      <c r="BN2091" s="44" t="str">
        <f>IF(Wedstrijden!K2256="x","B1","")</f>
        <v/>
      </c>
      <c r="BO2091" s="44" t="str">
        <f>IF(Wedstrijden!L2256="x","BB","")</f>
        <v/>
      </c>
      <c r="BP2091" s="44" t="str">
        <f>IF(Wedstrijden!M2256="x","B","")</f>
        <v/>
      </c>
      <c r="BQ2091" s="44" t="str">
        <f>IF(Wedstrijden!N2256="x","L1","")</f>
        <v/>
      </c>
      <c r="BR2091" s="44" t="str">
        <f>IF(Wedstrijden!O2256="x","L2","")</f>
        <v/>
      </c>
      <c r="BS2091" s="44" t="str">
        <f>IF(Wedstrijden!P2256="x","M1","")</f>
        <v/>
      </c>
      <c r="BT2091" s="44" t="str">
        <f>IF(Wedstrijden!Q2256="x","M2","")</f>
        <v/>
      </c>
      <c r="BU2091" s="44" t="str">
        <f>IF(Wedstrijden!R2256="x","Z1","")</f>
        <v/>
      </c>
      <c r="BV2091" s="44" t="str">
        <f>IF(Wedstrijden!S2256="x","Z2","")</f>
        <v/>
      </c>
      <c r="BW2091" s="44" t="str">
        <f>IF(COUNTA(Wedstrijden!T2256:AB2256)&lt;&gt;0,1,"")</f>
        <v/>
      </c>
      <c r="BX2091" s="44" t="str">
        <f t="shared" si="193"/>
        <v/>
      </c>
      <c r="BY2091" s="44" t="str">
        <f>IF(Wedstrijden!T2256="x","BB","")</f>
        <v/>
      </c>
      <c r="BZ2091" s="44" t="str">
        <f>IF(Wedstrijden!U2256="x","B","")</f>
        <v/>
      </c>
      <c r="CA2091" s="44" t="str">
        <f>IF(Wedstrijden!V2256="x","L1","")</f>
        <v/>
      </c>
      <c r="CB2091" s="44" t="str">
        <f>IF(Wedstrijden!W2256="x","L2","")</f>
        <v/>
      </c>
      <c r="CC2091" s="44" t="str">
        <f>IF(Wedstrijden!X2256="x","M1","")</f>
        <v/>
      </c>
      <c r="CD2091" s="44" t="str">
        <f>IF(Wedstrijden!Y2256="x","M2","")</f>
        <v/>
      </c>
      <c r="CE2091" s="44" t="str">
        <f>IF(Wedstrijden!Z2256="x","Z1","")</f>
        <v/>
      </c>
      <c r="CF2091" s="44" t="str">
        <f>IF(Wedstrijden!AA2256="x","Z2","")</f>
        <v/>
      </c>
      <c r="CG2091" s="44" t="str">
        <f>IF(Wedstrijden!AB2256="x","ZZL","")</f>
        <v/>
      </c>
      <c r="CL2091" s="44" t="str">
        <f>IF(COUNTA(Wedstrijden!AC2256:AJ2256)&lt;&gt;0,2,"")</f>
        <v/>
      </c>
      <c r="CM2091" s="44" t="str">
        <f t="shared" si="194"/>
        <v/>
      </c>
      <c r="CN2091" s="44" t="str">
        <f>IF(Wedstrijden!AC2256="x","AA","")</f>
        <v/>
      </c>
      <c r="CO2091" s="44" t="str">
        <f>IF(Wedstrijden!AD2256="x","A","")</f>
        <v/>
      </c>
      <c r="CP2091" s="44" t="str">
        <f>IF(Wedstrijden!AE2256="x","BB","")</f>
        <v/>
      </c>
      <c r="CQ2091" s="44" t="str">
        <f>IF(Wedstrijden!AF2256="x","B","")</f>
        <v/>
      </c>
      <c r="CR2091" s="44" t="str">
        <f>IF(Wedstrijden!AG2256="x","L","")</f>
        <v/>
      </c>
      <c r="CS2091" s="44" t="str">
        <f>IF(Wedstrijden!AH2256="x","M","")</f>
        <v/>
      </c>
      <c r="CT2091" s="44" t="str">
        <f>IF(Wedstrijden!AI2256="x","Z","")</f>
        <v/>
      </c>
      <c r="CU2091" s="44" t="str">
        <f>IF(Wedstrijden!AJ2256="x","ZZ","")</f>
        <v/>
      </c>
      <c r="CV2091" s="44" t="str">
        <f>IF(COUNTA(Wedstrijden!AK2256:AQ2256)&lt;&gt;0,2,"")</f>
        <v/>
      </c>
      <c r="CW2091" s="44" t="str">
        <f t="shared" si="195"/>
        <v/>
      </c>
      <c r="CX2091" s="44" t="str">
        <f>IF(Wedstrijden!AK2256="x","BB","")</f>
        <v/>
      </c>
      <c r="CY2091" s="44" t="str">
        <f>IF(Wedstrijden!AL2256="x","B","")</f>
        <v/>
      </c>
      <c r="CZ2091" s="44" t="str">
        <f>IF(Wedstrijden!AM2256="x","L","")</f>
        <v/>
      </c>
      <c r="DA2091" s="44" t="str">
        <f>IF(Wedstrijden!AN2256="x","M","")</f>
        <v/>
      </c>
      <c r="DB2091" s="44" t="str">
        <f>IF(Wedstrijden!AO2256="x","Z","")</f>
        <v/>
      </c>
      <c r="DC2091" s="44" t="str">
        <f>IF(Wedstrijden!AP2256="x","ZZ","")</f>
        <v/>
      </c>
      <c r="DD2091" s="44" t="str">
        <f>IF(Wedstrijden!AQ2256="x","1.40","")</f>
        <v/>
      </c>
      <c r="DE2091" s="44" t="str">
        <f>IF(COUNTA(Wedstrijden!AR2256:AT2256)&lt;&gt;0,6,"")</f>
        <v/>
      </c>
      <c r="DF2091" s="44" t="str">
        <f t="shared" si="196"/>
        <v/>
      </c>
      <c r="DG2091" s="44" t="str">
        <f>IF(Wedstrijden!AR2256="x","L","")</f>
        <v/>
      </c>
      <c r="DH2091" s="44" t="str">
        <f>IF(Wedstrijden!AS2256="x","M","")</f>
        <v/>
      </c>
      <c r="DI2091" s="44" t="str">
        <f>IF(Wedstrijden!AT2256="x","Z","")</f>
        <v/>
      </c>
      <c r="DJ2091" s="44" t="str">
        <f>IF(COUNTA(Wedstrijden!AU2256:AW2256)&lt;&gt;0,6,"")</f>
        <v/>
      </c>
      <c r="DK2091" s="44" t="str">
        <f t="shared" si="197"/>
        <v/>
      </c>
      <c r="DL2091" s="44" t="str">
        <f>IF(Wedstrijden!AU2256="x","L","")</f>
        <v/>
      </c>
      <c r="DM2091" s="44" t="str">
        <f>IF(Wedstrijden!AV2256="x","M","")</f>
        <v/>
      </c>
      <c r="DN2091" s="44" t="str">
        <f>IF(Wedstrijden!AW2256="x","Z","")</f>
        <v/>
      </c>
    </row>
    <row r="2092" spans="1:118" ht="15">
      <c r="A2092" s="48" t="e">
        <f>Wedstrijden!#REF!</f>
        <v>#REF!</v>
      </c>
      <c r="B2092" s="44" t="str">
        <f>IFERROR(VLOOKUP(Wedstrijden!E2257,Wedstrijdlocaties!$B$2:$E$499,2,FALSE),"")</f>
        <v/>
      </c>
      <c r="C2092" s="44" t="str">
        <f>Wedstrijden!F2257</f>
        <v/>
      </c>
      <c r="D2092" s="44" t="str">
        <f>IFERROR(VLOOKUP(Wedstrijden!G2257,Organisaties!$B$2:$C$501,2,FALSE),"")</f>
        <v/>
      </c>
      <c r="E2092" s="44" t="str">
        <f>IFERROR(VLOOKUP(Wedstrijden!G2257,Organisaties!$B$2:$F$501,5,FALSE),"")</f>
        <v/>
      </c>
      <c r="F2092" s="44" t="str">
        <f>IF(Wedstrijden!BC2257&lt;&gt;"",Wedstrijden!BC2257,"")</f>
        <v/>
      </c>
      <c r="G2092" s="44">
        <f>IF(Wedstrijden!AY2257="Indoor",1,0)</f>
        <v>0</v>
      </c>
      <c r="H2092" s="44">
        <f>Wedstrijden!AZ2257</f>
        <v>0</v>
      </c>
      <c r="I2092" s="44" t="str">
        <f>IF(Wedstrijden!AX2257="Nee",0,IF(Wedstrijden!AX2257="Ja",1,""))</f>
        <v/>
      </c>
      <c r="J2092" s="44" t="str">
        <f>IF(Wedstrijden!BA2257&lt;&gt;"",Wedstrijden!BA2257,"")</f>
        <v/>
      </c>
      <c r="W2092" s="45"/>
      <c r="AE2092" s="45"/>
      <c r="AN2092" s="45"/>
      <c r="AU2092" s="45"/>
      <c r="BA2092" s="45"/>
      <c r="BE2092" s="45"/>
      <c r="BJ2092" s="44" t="str">
        <f>IF(COUNTA(Wedstrijden!I2257:S2257)&lt;&gt;0,1,"")</f>
        <v/>
      </c>
      <c r="BK2092" s="44" t="str">
        <f t="shared" si="192"/>
        <v/>
      </c>
      <c r="BL2092" s="44" t="str">
        <f>IF(Wedstrijden!I2257="x","AA","")</f>
        <v/>
      </c>
      <c r="BM2092" s="44" t="str">
        <f>IF(Wedstrijden!J2257="x","A","")</f>
        <v/>
      </c>
      <c r="BN2092" s="44" t="str">
        <f>IF(Wedstrijden!K2257="x","B1","")</f>
        <v/>
      </c>
      <c r="BO2092" s="44" t="str">
        <f>IF(Wedstrijden!L2257="x","BB","")</f>
        <v/>
      </c>
      <c r="BP2092" s="44" t="str">
        <f>IF(Wedstrijden!M2257="x","B","")</f>
        <v/>
      </c>
      <c r="BQ2092" s="44" t="str">
        <f>IF(Wedstrijden!N2257="x","L1","")</f>
        <v/>
      </c>
      <c r="BR2092" s="44" t="str">
        <f>IF(Wedstrijden!O2257="x","L2","")</f>
        <v/>
      </c>
      <c r="BS2092" s="44" t="str">
        <f>IF(Wedstrijden!P2257="x","M1","")</f>
        <v/>
      </c>
      <c r="BT2092" s="44" t="str">
        <f>IF(Wedstrijden!Q2257="x","M2","")</f>
        <v/>
      </c>
      <c r="BU2092" s="44" t="str">
        <f>IF(Wedstrijden!R2257="x","Z1","")</f>
        <v/>
      </c>
      <c r="BV2092" s="44" t="str">
        <f>IF(Wedstrijden!S2257="x","Z2","")</f>
        <v/>
      </c>
      <c r="BW2092" s="44" t="str">
        <f>IF(COUNTA(Wedstrijden!T2257:AB2257)&lt;&gt;0,1,"")</f>
        <v/>
      </c>
      <c r="BX2092" s="44" t="str">
        <f t="shared" si="193"/>
        <v/>
      </c>
      <c r="BY2092" s="44" t="str">
        <f>IF(Wedstrijden!T2257="x","BB","")</f>
        <v/>
      </c>
      <c r="BZ2092" s="44" t="str">
        <f>IF(Wedstrijden!U2257="x","B","")</f>
        <v/>
      </c>
      <c r="CA2092" s="44" t="str">
        <f>IF(Wedstrijden!V2257="x","L1","")</f>
        <v/>
      </c>
      <c r="CB2092" s="44" t="str">
        <f>IF(Wedstrijden!W2257="x","L2","")</f>
        <v/>
      </c>
      <c r="CC2092" s="44" t="str">
        <f>IF(Wedstrijden!X2257="x","M1","")</f>
        <v/>
      </c>
      <c r="CD2092" s="44" t="str">
        <f>IF(Wedstrijden!Y2257="x","M2","")</f>
        <v/>
      </c>
      <c r="CE2092" s="44" t="str">
        <f>IF(Wedstrijden!Z2257="x","Z1","")</f>
        <v/>
      </c>
      <c r="CF2092" s="44" t="str">
        <f>IF(Wedstrijden!AA2257="x","Z2","")</f>
        <v/>
      </c>
      <c r="CG2092" s="44" t="str">
        <f>IF(Wedstrijden!AB2257="x","ZZL","")</f>
        <v/>
      </c>
      <c r="CL2092" s="44" t="str">
        <f>IF(COUNTA(Wedstrijden!AC2257:AJ2257)&lt;&gt;0,2,"")</f>
        <v/>
      </c>
      <c r="CM2092" s="44" t="str">
        <f t="shared" si="194"/>
        <v/>
      </c>
      <c r="CN2092" s="44" t="str">
        <f>IF(Wedstrijden!AC2257="x","AA","")</f>
        <v/>
      </c>
      <c r="CO2092" s="44" t="str">
        <f>IF(Wedstrijden!AD2257="x","A","")</f>
        <v/>
      </c>
      <c r="CP2092" s="44" t="str">
        <f>IF(Wedstrijden!AE2257="x","BB","")</f>
        <v/>
      </c>
      <c r="CQ2092" s="44" t="str">
        <f>IF(Wedstrijden!AF2257="x","B","")</f>
        <v/>
      </c>
      <c r="CR2092" s="44" t="str">
        <f>IF(Wedstrijden!AG2257="x","L","")</f>
        <v/>
      </c>
      <c r="CS2092" s="44" t="str">
        <f>IF(Wedstrijden!AH2257="x","M","")</f>
        <v/>
      </c>
      <c r="CT2092" s="44" t="str">
        <f>IF(Wedstrijden!AI2257="x","Z","")</f>
        <v/>
      </c>
      <c r="CU2092" s="44" t="str">
        <f>IF(Wedstrijden!AJ2257="x","ZZ","")</f>
        <v/>
      </c>
      <c r="CV2092" s="44" t="str">
        <f>IF(COUNTA(Wedstrijden!AK2257:AQ2257)&lt;&gt;0,2,"")</f>
        <v/>
      </c>
      <c r="CW2092" s="44" t="str">
        <f t="shared" si="195"/>
        <v/>
      </c>
      <c r="CX2092" s="44" t="str">
        <f>IF(Wedstrijden!AK2257="x","BB","")</f>
        <v/>
      </c>
      <c r="CY2092" s="44" t="str">
        <f>IF(Wedstrijden!AL2257="x","B","")</f>
        <v/>
      </c>
      <c r="CZ2092" s="44" t="str">
        <f>IF(Wedstrijden!AM2257="x","L","")</f>
        <v/>
      </c>
      <c r="DA2092" s="44" t="str">
        <f>IF(Wedstrijden!AN2257="x","M","")</f>
        <v/>
      </c>
      <c r="DB2092" s="44" t="str">
        <f>IF(Wedstrijden!AO2257="x","Z","")</f>
        <v/>
      </c>
      <c r="DC2092" s="44" t="str">
        <f>IF(Wedstrijden!AP2257="x","ZZ","")</f>
        <v/>
      </c>
      <c r="DD2092" s="44" t="str">
        <f>IF(Wedstrijden!AQ2257="x","1.40","")</f>
        <v/>
      </c>
      <c r="DE2092" s="44" t="str">
        <f>IF(COUNTA(Wedstrijden!AR2257:AT2257)&lt;&gt;0,6,"")</f>
        <v/>
      </c>
      <c r="DF2092" s="44" t="str">
        <f t="shared" si="196"/>
        <v/>
      </c>
      <c r="DG2092" s="44" t="str">
        <f>IF(Wedstrijden!AR2257="x","L","")</f>
        <v/>
      </c>
      <c r="DH2092" s="44" t="str">
        <f>IF(Wedstrijden!AS2257="x","M","")</f>
        <v/>
      </c>
      <c r="DI2092" s="44" t="str">
        <f>IF(Wedstrijden!AT2257="x","Z","")</f>
        <v/>
      </c>
      <c r="DJ2092" s="44" t="str">
        <f>IF(COUNTA(Wedstrijden!AU2257:AW2257)&lt;&gt;0,6,"")</f>
        <v/>
      </c>
      <c r="DK2092" s="44" t="str">
        <f t="shared" si="197"/>
        <v/>
      </c>
      <c r="DL2092" s="44" t="str">
        <f>IF(Wedstrijden!AU2257="x","L","")</f>
        <v/>
      </c>
      <c r="DM2092" s="44" t="str">
        <f>IF(Wedstrijden!AV2257="x","M","")</f>
        <v/>
      </c>
      <c r="DN2092" s="44" t="str">
        <f>IF(Wedstrijden!AW2257="x","Z","")</f>
        <v/>
      </c>
    </row>
    <row r="2093" spans="1:118" ht="15">
      <c r="A2093" s="48" t="e">
        <f>Wedstrijden!#REF!</f>
        <v>#REF!</v>
      </c>
      <c r="B2093" s="44" t="str">
        <f>IFERROR(VLOOKUP(Wedstrijden!E2258,Wedstrijdlocaties!$B$2:$E$499,2,FALSE),"")</f>
        <v/>
      </c>
      <c r="C2093" s="44" t="str">
        <f>Wedstrijden!F2258</f>
        <v/>
      </c>
      <c r="D2093" s="44" t="str">
        <f>IFERROR(VLOOKUP(Wedstrijden!G2258,Organisaties!$B$2:$C$501,2,FALSE),"")</f>
        <v/>
      </c>
      <c r="E2093" s="44" t="str">
        <f>IFERROR(VLOOKUP(Wedstrijden!G2258,Organisaties!$B$2:$F$501,5,FALSE),"")</f>
        <v/>
      </c>
      <c r="F2093" s="44" t="str">
        <f>IF(Wedstrijden!BC2258&lt;&gt;"",Wedstrijden!BC2258,"")</f>
        <v/>
      </c>
      <c r="G2093" s="44">
        <f>IF(Wedstrijden!AY2258="Indoor",1,0)</f>
        <v>0</v>
      </c>
      <c r="H2093" s="44">
        <f>Wedstrijden!AZ2258</f>
        <v>0</v>
      </c>
      <c r="I2093" s="44" t="str">
        <f>IF(Wedstrijden!AX2258="Nee",0,IF(Wedstrijden!AX2258="Ja",1,""))</f>
        <v/>
      </c>
      <c r="J2093" s="44" t="str">
        <f>IF(Wedstrijden!BA2258&lt;&gt;"",Wedstrijden!BA2258,"")</f>
        <v/>
      </c>
      <c r="W2093" s="45"/>
      <c r="AE2093" s="45"/>
      <c r="AN2093" s="45"/>
      <c r="AU2093" s="45"/>
      <c r="BA2093" s="45"/>
      <c r="BE2093" s="45"/>
      <c r="BJ2093" s="44" t="str">
        <f>IF(COUNTA(Wedstrijden!I2258:S2258)&lt;&gt;0,1,"")</f>
        <v/>
      </c>
      <c r="BK2093" s="44" t="str">
        <f t="shared" si="192"/>
        <v/>
      </c>
      <c r="BL2093" s="44" t="str">
        <f>IF(Wedstrijden!I2258="x","AA","")</f>
        <v/>
      </c>
      <c r="BM2093" s="44" t="str">
        <f>IF(Wedstrijden!J2258="x","A","")</f>
        <v/>
      </c>
      <c r="BN2093" s="44" t="str">
        <f>IF(Wedstrijden!K2258="x","B1","")</f>
        <v/>
      </c>
      <c r="BO2093" s="44" t="str">
        <f>IF(Wedstrijden!L2258="x","BB","")</f>
        <v/>
      </c>
      <c r="BP2093" s="44" t="str">
        <f>IF(Wedstrijden!M2258="x","B","")</f>
        <v/>
      </c>
      <c r="BQ2093" s="44" t="str">
        <f>IF(Wedstrijden!N2258="x","L1","")</f>
        <v/>
      </c>
      <c r="BR2093" s="44" t="str">
        <f>IF(Wedstrijden!O2258="x","L2","")</f>
        <v/>
      </c>
      <c r="BS2093" s="44" t="str">
        <f>IF(Wedstrijden!P2258="x","M1","")</f>
        <v/>
      </c>
      <c r="BT2093" s="44" t="str">
        <f>IF(Wedstrijden!Q2258="x","M2","")</f>
        <v/>
      </c>
      <c r="BU2093" s="44" t="str">
        <f>IF(Wedstrijden!R2258="x","Z1","")</f>
        <v/>
      </c>
      <c r="BV2093" s="44" t="str">
        <f>IF(Wedstrijden!S2258="x","Z2","")</f>
        <v/>
      </c>
      <c r="BW2093" s="44" t="str">
        <f>IF(COUNTA(Wedstrijden!T2258:AB2258)&lt;&gt;0,1,"")</f>
        <v/>
      </c>
      <c r="BX2093" s="44" t="str">
        <f t="shared" si="193"/>
        <v/>
      </c>
      <c r="BY2093" s="44" t="str">
        <f>IF(Wedstrijden!T2258="x","BB","")</f>
        <v/>
      </c>
      <c r="BZ2093" s="44" t="str">
        <f>IF(Wedstrijden!U2258="x","B","")</f>
        <v/>
      </c>
      <c r="CA2093" s="44" t="str">
        <f>IF(Wedstrijden!V2258="x","L1","")</f>
        <v/>
      </c>
      <c r="CB2093" s="44" t="str">
        <f>IF(Wedstrijden!W2258="x","L2","")</f>
        <v/>
      </c>
      <c r="CC2093" s="44" t="str">
        <f>IF(Wedstrijden!X2258="x","M1","")</f>
        <v/>
      </c>
      <c r="CD2093" s="44" t="str">
        <f>IF(Wedstrijden!Y2258="x","M2","")</f>
        <v/>
      </c>
      <c r="CE2093" s="44" t="str">
        <f>IF(Wedstrijden!Z2258="x","Z1","")</f>
        <v/>
      </c>
      <c r="CF2093" s="44" t="str">
        <f>IF(Wedstrijden!AA2258="x","Z2","")</f>
        <v/>
      </c>
      <c r="CG2093" s="44" t="str">
        <f>IF(Wedstrijden!AB2258="x","ZZL","")</f>
        <v/>
      </c>
      <c r="CL2093" s="44" t="str">
        <f>IF(COUNTA(Wedstrijden!AC2258:AJ2258)&lt;&gt;0,2,"")</f>
        <v/>
      </c>
      <c r="CM2093" s="44" t="str">
        <f t="shared" si="194"/>
        <v/>
      </c>
      <c r="CN2093" s="44" t="str">
        <f>IF(Wedstrijden!AC2258="x","AA","")</f>
        <v/>
      </c>
      <c r="CO2093" s="44" t="str">
        <f>IF(Wedstrijden!AD2258="x","A","")</f>
        <v/>
      </c>
      <c r="CP2093" s="44" t="str">
        <f>IF(Wedstrijden!AE2258="x","BB","")</f>
        <v/>
      </c>
      <c r="CQ2093" s="44" t="str">
        <f>IF(Wedstrijden!AF2258="x","B","")</f>
        <v/>
      </c>
      <c r="CR2093" s="44" t="str">
        <f>IF(Wedstrijden!AG2258="x","L","")</f>
        <v/>
      </c>
      <c r="CS2093" s="44" t="str">
        <f>IF(Wedstrijden!AH2258="x","M","")</f>
        <v/>
      </c>
      <c r="CT2093" s="44" t="str">
        <f>IF(Wedstrijden!AI2258="x","Z","")</f>
        <v/>
      </c>
      <c r="CU2093" s="44" t="str">
        <f>IF(Wedstrijden!AJ2258="x","ZZ","")</f>
        <v/>
      </c>
      <c r="CV2093" s="44" t="str">
        <f>IF(COUNTA(Wedstrijden!AK2258:AQ2258)&lt;&gt;0,2,"")</f>
        <v/>
      </c>
      <c r="CW2093" s="44" t="str">
        <f t="shared" si="195"/>
        <v/>
      </c>
      <c r="CX2093" s="44" t="str">
        <f>IF(Wedstrijden!AK2258="x","BB","")</f>
        <v/>
      </c>
      <c r="CY2093" s="44" t="str">
        <f>IF(Wedstrijden!AL2258="x","B","")</f>
        <v/>
      </c>
      <c r="CZ2093" s="44" t="str">
        <f>IF(Wedstrijden!AM2258="x","L","")</f>
        <v/>
      </c>
      <c r="DA2093" s="44" t="str">
        <f>IF(Wedstrijden!AN2258="x","M","")</f>
        <v/>
      </c>
      <c r="DB2093" s="44" t="str">
        <f>IF(Wedstrijden!AO2258="x","Z","")</f>
        <v/>
      </c>
      <c r="DC2093" s="44" t="str">
        <f>IF(Wedstrijden!AP2258="x","ZZ","")</f>
        <v/>
      </c>
      <c r="DD2093" s="44" t="str">
        <f>IF(Wedstrijden!AQ2258="x","1.40","")</f>
        <v/>
      </c>
      <c r="DE2093" s="44" t="str">
        <f>IF(COUNTA(Wedstrijden!AR2258:AT2258)&lt;&gt;0,6,"")</f>
        <v/>
      </c>
      <c r="DF2093" s="44" t="str">
        <f t="shared" si="196"/>
        <v/>
      </c>
      <c r="DG2093" s="44" t="str">
        <f>IF(Wedstrijden!AR2258="x","L","")</f>
        <v/>
      </c>
      <c r="DH2093" s="44" t="str">
        <f>IF(Wedstrijden!AS2258="x","M","")</f>
        <v/>
      </c>
      <c r="DI2093" s="44" t="str">
        <f>IF(Wedstrijden!AT2258="x","Z","")</f>
        <v/>
      </c>
      <c r="DJ2093" s="44" t="str">
        <f>IF(COUNTA(Wedstrijden!AU2258:AW2258)&lt;&gt;0,6,"")</f>
        <v/>
      </c>
      <c r="DK2093" s="44" t="str">
        <f t="shared" si="197"/>
        <v/>
      </c>
      <c r="DL2093" s="44" t="str">
        <f>IF(Wedstrijden!AU2258="x","L","")</f>
        <v/>
      </c>
      <c r="DM2093" s="44" t="str">
        <f>IF(Wedstrijden!AV2258="x","M","")</f>
        <v/>
      </c>
      <c r="DN2093" s="44" t="str">
        <f>IF(Wedstrijden!AW2258="x","Z","")</f>
        <v/>
      </c>
    </row>
    <row r="2094" spans="1:118" ht="15">
      <c r="A2094" s="48" t="e">
        <f>Wedstrijden!#REF!</f>
        <v>#REF!</v>
      </c>
      <c r="B2094" s="44" t="str">
        <f>IFERROR(VLOOKUP(Wedstrijden!E2259,Wedstrijdlocaties!$B$2:$E$499,2,FALSE),"")</f>
        <v/>
      </c>
      <c r="C2094" s="44" t="str">
        <f>Wedstrijden!F2259</f>
        <v/>
      </c>
      <c r="D2094" s="44" t="str">
        <f>IFERROR(VLOOKUP(Wedstrijden!G2259,Organisaties!$B$2:$C$501,2,FALSE),"")</f>
        <v/>
      </c>
      <c r="E2094" s="44" t="str">
        <f>IFERROR(VLOOKUP(Wedstrijden!G2259,Organisaties!$B$2:$F$501,5,FALSE),"")</f>
        <v/>
      </c>
      <c r="F2094" s="44" t="str">
        <f>IF(Wedstrijden!BC2259&lt;&gt;"",Wedstrijden!BC2259,"")</f>
        <v/>
      </c>
      <c r="G2094" s="44">
        <f>IF(Wedstrijden!AY2259="Indoor",1,0)</f>
        <v>0</v>
      </c>
      <c r="H2094" s="44">
        <f>Wedstrijden!AZ2259</f>
        <v>0</v>
      </c>
      <c r="I2094" s="44" t="str">
        <f>IF(Wedstrijden!AX2259="Nee",0,IF(Wedstrijden!AX2259="Ja",1,""))</f>
        <v/>
      </c>
      <c r="J2094" s="44" t="str">
        <f>IF(Wedstrijden!BA2259&lt;&gt;"",Wedstrijden!BA2259,"")</f>
        <v/>
      </c>
      <c r="W2094" s="45"/>
      <c r="AE2094" s="45"/>
      <c r="AN2094" s="45"/>
      <c r="AU2094" s="45"/>
      <c r="BA2094" s="45"/>
      <c r="BE2094" s="45"/>
      <c r="BJ2094" s="44" t="str">
        <f>IF(COUNTA(Wedstrijden!I2259:S2259)&lt;&gt;0,1,"")</f>
        <v/>
      </c>
      <c r="BK2094" s="44" t="str">
        <f t="shared" si="192"/>
        <v/>
      </c>
      <c r="BL2094" s="44" t="str">
        <f>IF(Wedstrijden!I2259="x","AA","")</f>
        <v/>
      </c>
      <c r="BM2094" s="44" t="str">
        <f>IF(Wedstrijden!J2259="x","A","")</f>
        <v/>
      </c>
      <c r="BN2094" s="44" t="str">
        <f>IF(Wedstrijden!K2259="x","B1","")</f>
        <v/>
      </c>
      <c r="BO2094" s="44" t="str">
        <f>IF(Wedstrijden!L2259="x","BB","")</f>
        <v/>
      </c>
      <c r="BP2094" s="44" t="str">
        <f>IF(Wedstrijden!M2259="x","B","")</f>
        <v/>
      </c>
      <c r="BQ2094" s="44" t="str">
        <f>IF(Wedstrijden!N2259="x","L1","")</f>
        <v/>
      </c>
      <c r="BR2094" s="44" t="str">
        <f>IF(Wedstrijden!O2259="x","L2","")</f>
        <v/>
      </c>
      <c r="BS2094" s="44" t="str">
        <f>IF(Wedstrijden!P2259="x","M1","")</f>
        <v/>
      </c>
      <c r="BT2094" s="44" t="str">
        <f>IF(Wedstrijden!Q2259="x","M2","")</f>
        <v/>
      </c>
      <c r="BU2094" s="44" t="str">
        <f>IF(Wedstrijden!R2259="x","Z1","")</f>
        <v/>
      </c>
      <c r="BV2094" s="44" t="str">
        <f>IF(Wedstrijden!S2259="x","Z2","")</f>
        <v/>
      </c>
      <c r="BW2094" s="44" t="str">
        <f>IF(COUNTA(Wedstrijden!T2259:AB2259)&lt;&gt;0,1,"")</f>
        <v/>
      </c>
      <c r="BX2094" s="44" t="str">
        <f t="shared" si="193"/>
        <v/>
      </c>
      <c r="BY2094" s="44" t="str">
        <f>IF(Wedstrijden!T2259="x","BB","")</f>
        <v/>
      </c>
      <c r="BZ2094" s="44" t="str">
        <f>IF(Wedstrijden!U2259="x","B","")</f>
        <v/>
      </c>
      <c r="CA2094" s="44" t="str">
        <f>IF(Wedstrijden!V2259="x","L1","")</f>
        <v/>
      </c>
      <c r="CB2094" s="44" t="str">
        <f>IF(Wedstrijden!W2259="x","L2","")</f>
        <v/>
      </c>
      <c r="CC2094" s="44" t="str">
        <f>IF(Wedstrijden!X2259="x","M1","")</f>
        <v/>
      </c>
      <c r="CD2094" s="44" t="str">
        <f>IF(Wedstrijden!Y2259="x","M2","")</f>
        <v/>
      </c>
      <c r="CE2094" s="44" t="str">
        <f>IF(Wedstrijden!Z2259="x","Z1","")</f>
        <v/>
      </c>
      <c r="CF2094" s="44" t="str">
        <f>IF(Wedstrijden!AA2259="x","Z2","")</f>
        <v/>
      </c>
      <c r="CG2094" s="44" t="str">
        <f>IF(Wedstrijden!AB2259="x","ZZL","")</f>
        <v/>
      </c>
      <c r="CL2094" s="44" t="str">
        <f>IF(COUNTA(Wedstrijden!AC2259:AJ2259)&lt;&gt;0,2,"")</f>
        <v/>
      </c>
      <c r="CM2094" s="44" t="str">
        <f t="shared" si="194"/>
        <v/>
      </c>
      <c r="CN2094" s="44" t="str">
        <f>IF(Wedstrijden!AC2259="x","AA","")</f>
        <v/>
      </c>
      <c r="CO2094" s="44" t="str">
        <f>IF(Wedstrijden!AD2259="x","A","")</f>
        <v/>
      </c>
      <c r="CP2094" s="44" t="str">
        <f>IF(Wedstrijden!AE2259="x","BB","")</f>
        <v/>
      </c>
      <c r="CQ2094" s="44" t="str">
        <f>IF(Wedstrijden!AF2259="x","B","")</f>
        <v/>
      </c>
      <c r="CR2094" s="44" t="str">
        <f>IF(Wedstrijden!AG2259="x","L","")</f>
        <v/>
      </c>
      <c r="CS2094" s="44" t="str">
        <f>IF(Wedstrijden!AH2259="x","M","")</f>
        <v/>
      </c>
      <c r="CT2094" s="44" t="str">
        <f>IF(Wedstrijden!AI2259="x","Z","")</f>
        <v/>
      </c>
      <c r="CU2094" s="44" t="str">
        <f>IF(Wedstrijden!AJ2259="x","ZZ","")</f>
        <v/>
      </c>
      <c r="CV2094" s="44" t="str">
        <f>IF(COUNTA(Wedstrijden!AK2259:AQ2259)&lt;&gt;0,2,"")</f>
        <v/>
      </c>
      <c r="CW2094" s="44" t="str">
        <f t="shared" si="195"/>
        <v/>
      </c>
      <c r="CX2094" s="44" t="str">
        <f>IF(Wedstrijden!AK2259="x","BB","")</f>
        <v/>
      </c>
      <c r="CY2094" s="44" t="str">
        <f>IF(Wedstrijden!AL2259="x","B","")</f>
        <v/>
      </c>
      <c r="CZ2094" s="44" t="str">
        <f>IF(Wedstrijden!AM2259="x","L","")</f>
        <v/>
      </c>
      <c r="DA2094" s="44" t="str">
        <f>IF(Wedstrijden!AN2259="x","M","")</f>
        <v/>
      </c>
      <c r="DB2094" s="44" t="str">
        <f>IF(Wedstrijden!AO2259="x","Z","")</f>
        <v/>
      </c>
      <c r="DC2094" s="44" t="str">
        <f>IF(Wedstrijden!AP2259="x","ZZ","")</f>
        <v/>
      </c>
      <c r="DD2094" s="44" t="str">
        <f>IF(Wedstrijden!AQ2259="x","1.40","")</f>
        <v/>
      </c>
      <c r="DE2094" s="44" t="str">
        <f>IF(COUNTA(Wedstrijden!AR2259:AT2259)&lt;&gt;0,6,"")</f>
        <v/>
      </c>
      <c r="DF2094" s="44" t="str">
        <f t="shared" si="196"/>
        <v/>
      </c>
      <c r="DG2094" s="44" t="str">
        <f>IF(Wedstrijden!AR2259="x","L","")</f>
        <v/>
      </c>
      <c r="DH2094" s="44" t="str">
        <f>IF(Wedstrijden!AS2259="x","M","")</f>
        <v/>
      </c>
      <c r="DI2094" s="44" t="str">
        <f>IF(Wedstrijden!AT2259="x","Z","")</f>
        <v/>
      </c>
      <c r="DJ2094" s="44" t="str">
        <f>IF(COUNTA(Wedstrijden!AU2259:AW2259)&lt;&gt;0,6,"")</f>
        <v/>
      </c>
      <c r="DK2094" s="44" t="str">
        <f t="shared" si="197"/>
        <v/>
      </c>
      <c r="DL2094" s="44" t="str">
        <f>IF(Wedstrijden!AU2259="x","L","")</f>
        <v/>
      </c>
      <c r="DM2094" s="44" t="str">
        <f>IF(Wedstrijden!AV2259="x","M","")</f>
        <v/>
      </c>
      <c r="DN2094" s="44" t="str">
        <f>IF(Wedstrijden!AW2259="x","Z","")</f>
        <v/>
      </c>
    </row>
    <row r="2095" spans="1:118" ht="15">
      <c r="A2095" s="48" t="e">
        <f>Wedstrijden!#REF!</f>
        <v>#REF!</v>
      </c>
      <c r="B2095" s="44" t="str">
        <f>IFERROR(VLOOKUP(Wedstrijden!E2260,Wedstrijdlocaties!$B$2:$E$499,2,FALSE),"")</f>
        <v/>
      </c>
      <c r="C2095" s="44" t="str">
        <f>Wedstrijden!F2260</f>
        <v/>
      </c>
      <c r="D2095" s="44" t="str">
        <f>IFERROR(VLOOKUP(Wedstrijden!G2260,Organisaties!$B$2:$C$501,2,FALSE),"")</f>
        <v/>
      </c>
      <c r="E2095" s="44" t="str">
        <f>IFERROR(VLOOKUP(Wedstrijden!G2260,Organisaties!$B$2:$F$501,5,FALSE),"")</f>
        <v/>
      </c>
      <c r="F2095" s="44" t="str">
        <f>IF(Wedstrijden!BC2260&lt;&gt;"",Wedstrijden!BC2260,"")</f>
        <v/>
      </c>
      <c r="G2095" s="44">
        <f>IF(Wedstrijden!AY2260="Indoor",1,0)</f>
        <v>0</v>
      </c>
      <c r="H2095" s="44">
        <f>Wedstrijden!AZ2260</f>
        <v>0</v>
      </c>
      <c r="I2095" s="44" t="str">
        <f>IF(Wedstrijden!AX2260="Nee",0,IF(Wedstrijden!AX2260="Ja",1,""))</f>
        <v/>
      </c>
      <c r="J2095" s="44" t="str">
        <f>IF(Wedstrijden!BA2260&lt;&gt;"",Wedstrijden!BA2260,"")</f>
        <v/>
      </c>
      <c r="W2095" s="45"/>
      <c r="AE2095" s="45"/>
      <c r="AN2095" s="45"/>
      <c r="AU2095" s="45"/>
      <c r="BA2095" s="45"/>
      <c r="BE2095" s="45"/>
      <c r="BJ2095" s="44" t="str">
        <f>IF(COUNTA(Wedstrijden!I2260:S2260)&lt;&gt;0,1,"")</f>
        <v/>
      </c>
      <c r="BK2095" s="44" t="str">
        <f t="shared" si="192"/>
        <v/>
      </c>
      <c r="BL2095" s="44" t="str">
        <f>IF(Wedstrijden!I2260="x","AA","")</f>
        <v/>
      </c>
      <c r="BM2095" s="44" t="str">
        <f>IF(Wedstrijden!J2260="x","A","")</f>
        <v/>
      </c>
      <c r="BN2095" s="44" t="str">
        <f>IF(Wedstrijden!K2260="x","B1","")</f>
        <v/>
      </c>
      <c r="BO2095" s="44" t="str">
        <f>IF(Wedstrijden!L2260="x","BB","")</f>
        <v/>
      </c>
      <c r="BP2095" s="44" t="str">
        <f>IF(Wedstrijden!M2260="x","B","")</f>
        <v/>
      </c>
      <c r="BQ2095" s="44" t="str">
        <f>IF(Wedstrijden!N2260="x","L1","")</f>
        <v/>
      </c>
      <c r="BR2095" s="44" t="str">
        <f>IF(Wedstrijden!O2260="x","L2","")</f>
        <v/>
      </c>
      <c r="BS2095" s="44" t="str">
        <f>IF(Wedstrijden!P2260="x","M1","")</f>
        <v/>
      </c>
      <c r="BT2095" s="44" t="str">
        <f>IF(Wedstrijden!Q2260="x","M2","")</f>
        <v/>
      </c>
      <c r="BU2095" s="44" t="str">
        <f>IF(Wedstrijden!R2260="x","Z1","")</f>
        <v/>
      </c>
      <c r="BV2095" s="44" t="str">
        <f>IF(Wedstrijden!S2260="x","Z2","")</f>
        <v/>
      </c>
      <c r="BW2095" s="44" t="str">
        <f>IF(COUNTA(Wedstrijden!T2260:AB2260)&lt;&gt;0,1,"")</f>
        <v/>
      </c>
      <c r="BX2095" s="44" t="str">
        <f t="shared" si="193"/>
        <v/>
      </c>
      <c r="BY2095" s="44" t="str">
        <f>IF(Wedstrijden!T2260="x","BB","")</f>
        <v/>
      </c>
      <c r="BZ2095" s="44" t="str">
        <f>IF(Wedstrijden!U2260="x","B","")</f>
        <v/>
      </c>
      <c r="CA2095" s="44" t="str">
        <f>IF(Wedstrijden!V2260="x","L1","")</f>
        <v/>
      </c>
      <c r="CB2095" s="44" t="str">
        <f>IF(Wedstrijden!W2260="x","L2","")</f>
        <v/>
      </c>
      <c r="CC2095" s="44" t="str">
        <f>IF(Wedstrijden!X2260="x","M1","")</f>
        <v/>
      </c>
      <c r="CD2095" s="44" t="str">
        <f>IF(Wedstrijden!Y2260="x","M2","")</f>
        <v/>
      </c>
      <c r="CE2095" s="44" t="str">
        <f>IF(Wedstrijden!Z2260="x","Z1","")</f>
        <v/>
      </c>
      <c r="CF2095" s="44" t="str">
        <f>IF(Wedstrijden!AA2260="x","Z2","")</f>
        <v/>
      </c>
      <c r="CG2095" s="44" t="str">
        <f>IF(Wedstrijden!AB2260="x","ZZL","")</f>
        <v/>
      </c>
      <c r="CL2095" s="44" t="str">
        <f>IF(COUNTA(Wedstrijden!AC2260:AJ2260)&lt;&gt;0,2,"")</f>
        <v/>
      </c>
      <c r="CM2095" s="44" t="str">
        <f t="shared" si="194"/>
        <v/>
      </c>
      <c r="CN2095" s="44" t="str">
        <f>IF(Wedstrijden!AC2260="x","AA","")</f>
        <v/>
      </c>
      <c r="CO2095" s="44" t="str">
        <f>IF(Wedstrijden!AD2260="x","A","")</f>
        <v/>
      </c>
      <c r="CP2095" s="44" t="str">
        <f>IF(Wedstrijden!AE2260="x","BB","")</f>
        <v/>
      </c>
      <c r="CQ2095" s="44" t="str">
        <f>IF(Wedstrijden!AF2260="x","B","")</f>
        <v/>
      </c>
      <c r="CR2095" s="44" t="str">
        <f>IF(Wedstrijden!AG2260="x","L","")</f>
        <v/>
      </c>
      <c r="CS2095" s="44" t="str">
        <f>IF(Wedstrijden!AH2260="x","M","")</f>
        <v/>
      </c>
      <c r="CT2095" s="44" t="str">
        <f>IF(Wedstrijden!AI2260="x","Z","")</f>
        <v/>
      </c>
      <c r="CU2095" s="44" t="str">
        <f>IF(Wedstrijden!AJ2260="x","ZZ","")</f>
        <v/>
      </c>
      <c r="CV2095" s="44" t="str">
        <f>IF(COUNTA(Wedstrijden!AK2260:AQ2260)&lt;&gt;0,2,"")</f>
        <v/>
      </c>
      <c r="CW2095" s="44" t="str">
        <f t="shared" si="195"/>
        <v/>
      </c>
      <c r="CX2095" s="44" t="str">
        <f>IF(Wedstrijden!AK2260="x","BB","")</f>
        <v/>
      </c>
      <c r="CY2095" s="44" t="str">
        <f>IF(Wedstrijden!AL2260="x","B","")</f>
        <v/>
      </c>
      <c r="CZ2095" s="44" t="str">
        <f>IF(Wedstrijden!AM2260="x","L","")</f>
        <v/>
      </c>
      <c r="DA2095" s="44" t="str">
        <f>IF(Wedstrijden!AN2260="x","M","")</f>
        <v/>
      </c>
      <c r="DB2095" s="44" t="str">
        <f>IF(Wedstrijden!AO2260="x","Z","")</f>
        <v/>
      </c>
      <c r="DC2095" s="44" t="str">
        <f>IF(Wedstrijden!AP2260="x","ZZ","")</f>
        <v/>
      </c>
      <c r="DD2095" s="44" t="str">
        <f>IF(Wedstrijden!AQ2260="x","1.40","")</f>
        <v/>
      </c>
      <c r="DE2095" s="44" t="str">
        <f>IF(COUNTA(Wedstrijden!AR2260:AT2260)&lt;&gt;0,6,"")</f>
        <v/>
      </c>
      <c r="DF2095" s="44" t="str">
        <f t="shared" si="196"/>
        <v/>
      </c>
      <c r="DG2095" s="44" t="str">
        <f>IF(Wedstrijden!AR2260="x","L","")</f>
        <v/>
      </c>
      <c r="DH2095" s="44" t="str">
        <f>IF(Wedstrijden!AS2260="x","M","")</f>
        <v/>
      </c>
      <c r="DI2095" s="44" t="str">
        <f>IF(Wedstrijden!AT2260="x","Z","")</f>
        <v/>
      </c>
      <c r="DJ2095" s="44" t="str">
        <f>IF(COUNTA(Wedstrijden!AU2260:AW2260)&lt;&gt;0,6,"")</f>
        <v/>
      </c>
      <c r="DK2095" s="44" t="str">
        <f t="shared" si="197"/>
        <v/>
      </c>
      <c r="DL2095" s="44" t="str">
        <f>IF(Wedstrijden!AU2260="x","L","")</f>
        <v/>
      </c>
      <c r="DM2095" s="44" t="str">
        <f>IF(Wedstrijden!AV2260="x","M","")</f>
        <v/>
      </c>
      <c r="DN2095" s="44" t="str">
        <f>IF(Wedstrijden!AW2260="x","Z","")</f>
        <v/>
      </c>
    </row>
    <row r="2096" spans="1:118" ht="15">
      <c r="A2096" s="48" t="e">
        <f>Wedstrijden!#REF!</f>
        <v>#REF!</v>
      </c>
      <c r="B2096" s="44" t="str">
        <f>IFERROR(VLOOKUP(Wedstrijden!E2261,Wedstrijdlocaties!$B$2:$E$499,2,FALSE),"")</f>
        <v/>
      </c>
      <c r="C2096" s="44" t="str">
        <f>Wedstrijden!F2261</f>
        <v/>
      </c>
      <c r="D2096" s="44" t="str">
        <f>IFERROR(VLOOKUP(Wedstrijden!G2261,Organisaties!$B$2:$C$501,2,FALSE),"")</f>
        <v/>
      </c>
      <c r="E2096" s="44" t="str">
        <f>IFERROR(VLOOKUP(Wedstrijden!G2261,Organisaties!$B$2:$F$501,5,FALSE),"")</f>
        <v/>
      </c>
      <c r="F2096" s="44" t="str">
        <f>IF(Wedstrijden!BC2261&lt;&gt;"",Wedstrijden!BC2261,"")</f>
        <v/>
      </c>
      <c r="G2096" s="44">
        <f>IF(Wedstrijden!AY2261="Indoor",1,0)</f>
        <v>0</v>
      </c>
      <c r="H2096" s="44">
        <f>Wedstrijden!AZ2261</f>
        <v>0</v>
      </c>
      <c r="I2096" s="44" t="str">
        <f>IF(Wedstrijden!AX2261="Nee",0,IF(Wedstrijden!AX2261="Ja",1,""))</f>
        <v/>
      </c>
      <c r="J2096" s="44" t="str">
        <f>IF(Wedstrijden!BA2261&lt;&gt;"",Wedstrijden!BA2261,"")</f>
        <v/>
      </c>
      <c r="W2096" s="45"/>
      <c r="AE2096" s="45"/>
      <c r="AN2096" s="45"/>
      <c r="AU2096" s="45"/>
      <c r="BA2096" s="45"/>
      <c r="BE2096" s="45"/>
      <c r="BJ2096" s="44" t="str">
        <f>IF(COUNTA(Wedstrijden!I2261:S2261)&lt;&gt;0,1,"")</f>
        <v/>
      </c>
      <c r="BK2096" s="44" t="str">
        <f t="shared" si="192"/>
        <v/>
      </c>
      <c r="BL2096" s="44" t="str">
        <f>IF(Wedstrijden!I2261="x","AA","")</f>
        <v/>
      </c>
      <c r="BM2096" s="44" t="str">
        <f>IF(Wedstrijden!J2261="x","A","")</f>
        <v/>
      </c>
      <c r="BN2096" s="44" t="str">
        <f>IF(Wedstrijden!K2261="x","B1","")</f>
        <v/>
      </c>
      <c r="BO2096" s="44" t="str">
        <f>IF(Wedstrijden!L2261="x","BB","")</f>
        <v/>
      </c>
      <c r="BP2096" s="44" t="str">
        <f>IF(Wedstrijden!M2261="x","B","")</f>
        <v/>
      </c>
      <c r="BQ2096" s="44" t="str">
        <f>IF(Wedstrijden!N2261="x","L1","")</f>
        <v/>
      </c>
      <c r="BR2096" s="44" t="str">
        <f>IF(Wedstrijden!O2261="x","L2","")</f>
        <v/>
      </c>
      <c r="BS2096" s="44" t="str">
        <f>IF(Wedstrijden!P2261="x","M1","")</f>
        <v/>
      </c>
      <c r="BT2096" s="44" t="str">
        <f>IF(Wedstrijden!Q2261="x","M2","")</f>
        <v/>
      </c>
      <c r="BU2096" s="44" t="str">
        <f>IF(Wedstrijden!R2261="x","Z1","")</f>
        <v/>
      </c>
      <c r="BV2096" s="44" t="str">
        <f>IF(Wedstrijden!S2261="x","Z2","")</f>
        <v/>
      </c>
      <c r="BW2096" s="44" t="str">
        <f>IF(COUNTA(Wedstrijden!T2261:AB2261)&lt;&gt;0,1,"")</f>
        <v/>
      </c>
      <c r="BX2096" s="44" t="str">
        <f t="shared" si="193"/>
        <v/>
      </c>
      <c r="BY2096" s="44" t="str">
        <f>IF(Wedstrijden!T2261="x","BB","")</f>
        <v/>
      </c>
      <c r="BZ2096" s="44" t="str">
        <f>IF(Wedstrijden!U2261="x","B","")</f>
        <v/>
      </c>
      <c r="CA2096" s="44" t="str">
        <f>IF(Wedstrijden!V2261="x","L1","")</f>
        <v/>
      </c>
      <c r="CB2096" s="44" t="str">
        <f>IF(Wedstrijden!W2261="x","L2","")</f>
        <v/>
      </c>
      <c r="CC2096" s="44" t="str">
        <f>IF(Wedstrijden!X2261="x","M1","")</f>
        <v/>
      </c>
      <c r="CD2096" s="44" t="str">
        <f>IF(Wedstrijden!Y2261="x","M2","")</f>
        <v/>
      </c>
      <c r="CE2096" s="44" t="str">
        <f>IF(Wedstrijden!Z2261="x","Z1","")</f>
        <v/>
      </c>
      <c r="CF2096" s="44" t="str">
        <f>IF(Wedstrijden!AA2261="x","Z2","")</f>
        <v/>
      </c>
      <c r="CG2096" s="44" t="str">
        <f>IF(Wedstrijden!AB2261="x","ZZL","")</f>
        <v/>
      </c>
      <c r="CL2096" s="44" t="str">
        <f>IF(COUNTA(Wedstrijden!AC2261:AJ2261)&lt;&gt;0,2,"")</f>
        <v/>
      </c>
      <c r="CM2096" s="44" t="str">
        <f t="shared" si="194"/>
        <v/>
      </c>
      <c r="CN2096" s="44" t="str">
        <f>IF(Wedstrijden!AC2261="x","AA","")</f>
        <v/>
      </c>
      <c r="CO2096" s="44" t="str">
        <f>IF(Wedstrijden!AD2261="x","A","")</f>
        <v/>
      </c>
      <c r="CP2096" s="44" t="str">
        <f>IF(Wedstrijden!AE2261="x","BB","")</f>
        <v/>
      </c>
      <c r="CQ2096" s="44" t="str">
        <f>IF(Wedstrijden!AF2261="x","B","")</f>
        <v/>
      </c>
      <c r="CR2096" s="44" t="str">
        <f>IF(Wedstrijden!AG2261="x","L","")</f>
        <v/>
      </c>
      <c r="CS2096" s="44" t="str">
        <f>IF(Wedstrijden!AH2261="x","M","")</f>
        <v/>
      </c>
      <c r="CT2096" s="44" t="str">
        <f>IF(Wedstrijden!AI2261="x","Z","")</f>
        <v/>
      </c>
      <c r="CU2096" s="44" t="str">
        <f>IF(Wedstrijden!AJ2261="x","ZZ","")</f>
        <v/>
      </c>
      <c r="CV2096" s="44" t="str">
        <f>IF(COUNTA(Wedstrijden!AK2261:AQ2261)&lt;&gt;0,2,"")</f>
        <v/>
      </c>
      <c r="CW2096" s="44" t="str">
        <f t="shared" si="195"/>
        <v/>
      </c>
      <c r="CX2096" s="44" t="str">
        <f>IF(Wedstrijden!AK2261="x","BB","")</f>
        <v/>
      </c>
      <c r="CY2096" s="44" t="str">
        <f>IF(Wedstrijden!AL2261="x","B","")</f>
        <v/>
      </c>
      <c r="CZ2096" s="44" t="str">
        <f>IF(Wedstrijden!AM2261="x","L","")</f>
        <v/>
      </c>
      <c r="DA2096" s="44" t="str">
        <f>IF(Wedstrijden!AN2261="x","M","")</f>
        <v/>
      </c>
      <c r="DB2096" s="44" t="str">
        <f>IF(Wedstrijden!AO2261="x","Z","")</f>
        <v/>
      </c>
      <c r="DC2096" s="44" t="str">
        <f>IF(Wedstrijden!AP2261="x","ZZ","")</f>
        <v/>
      </c>
      <c r="DD2096" s="44" t="str">
        <f>IF(Wedstrijden!AQ2261="x","1.40","")</f>
        <v/>
      </c>
      <c r="DE2096" s="44" t="str">
        <f>IF(COUNTA(Wedstrijden!AR2261:AT2261)&lt;&gt;0,6,"")</f>
        <v/>
      </c>
      <c r="DF2096" s="44" t="str">
        <f t="shared" si="196"/>
        <v/>
      </c>
      <c r="DG2096" s="44" t="str">
        <f>IF(Wedstrijden!AR2261="x","L","")</f>
        <v/>
      </c>
      <c r="DH2096" s="44" t="str">
        <f>IF(Wedstrijden!AS2261="x","M","")</f>
        <v/>
      </c>
      <c r="DI2096" s="44" t="str">
        <f>IF(Wedstrijden!AT2261="x","Z","")</f>
        <v/>
      </c>
      <c r="DJ2096" s="44" t="str">
        <f>IF(COUNTA(Wedstrijden!AU2261:AW2261)&lt;&gt;0,6,"")</f>
        <v/>
      </c>
      <c r="DK2096" s="44" t="str">
        <f t="shared" si="197"/>
        <v/>
      </c>
      <c r="DL2096" s="44" t="str">
        <f>IF(Wedstrijden!AU2261="x","L","")</f>
        <v/>
      </c>
      <c r="DM2096" s="44" t="str">
        <f>IF(Wedstrijden!AV2261="x","M","")</f>
        <v/>
      </c>
      <c r="DN2096" s="44" t="str">
        <f>IF(Wedstrijden!AW2261="x","Z","")</f>
        <v/>
      </c>
    </row>
    <row r="2097" spans="1:118" ht="15">
      <c r="A2097" s="48" t="e">
        <f>Wedstrijden!#REF!</f>
        <v>#REF!</v>
      </c>
      <c r="B2097" s="44" t="str">
        <f>IFERROR(VLOOKUP(Wedstrijden!E2262,Wedstrijdlocaties!$B$2:$E$499,2,FALSE),"")</f>
        <v/>
      </c>
      <c r="C2097" s="44" t="str">
        <f>Wedstrijden!F2262</f>
        <v/>
      </c>
      <c r="D2097" s="44" t="str">
        <f>IFERROR(VLOOKUP(Wedstrijden!G2262,Organisaties!$B$2:$C$501,2,FALSE),"")</f>
        <v/>
      </c>
      <c r="E2097" s="44" t="str">
        <f>IFERROR(VLOOKUP(Wedstrijden!G2262,Organisaties!$B$2:$F$501,5,FALSE),"")</f>
        <v/>
      </c>
      <c r="F2097" s="44" t="str">
        <f>IF(Wedstrijden!BC2262&lt;&gt;"",Wedstrijden!BC2262,"")</f>
        <v/>
      </c>
      <c r="G2097" s="44">
        <f>IF(Wedstrijden!AY2262="Indoor",1,0)</f>
        <v>0</v>
      </c>
      <c r="H2097" s="44">
        <f>Wedstrijden!AZ2262</f>
        <v>0</v>
      </c>
      <c r="I2097" s="44" t="str">
        <f>IF(Wedstrijden!AX2262="Nee",0,IF(Wedstrijden!AX2262="Ja",1,""))</f>
        <v/>
      </c>
      <c r="J2097" s="44" t="str">
        <f>IF(Wedstrijden!BA2262&lt;&gt;"",Wedstrijden!BA2262,"")</f>
        <v/>
      </c>
      <c r="W2097" s="45"/>
      <c r="AE2097" s="45"/>
      <c r="AN2097" s="45"/>
      <c r="AU2097" s="45"/>
      <c r="BA2097" s="45"/>
      <c r="BE2097" s="45"/>
      <c r="BJ2097" s="44" t="str">
        <f>IF(COUNTA(Wedstrijden!I2262:S2262)&lt;&gt;0,1,"")</f>
        <v/>
      </c>
      <c r="BK2097" s="44" t="str">
        <f t="shared" si="192"/>
        <v/>
      </c>
      <c r="BL2097" s="44" t="str">
        <f>IF(Wedstrijden!I2262="x","AA","")</f>
        <v/>
      </c>
      <c r="BM2097" s="44" t="str">
        <f>IF(Wedstrijden!J2262="x","A","")</f>
        <v/>
      </c>
      <c r="BN2097" s="44" t="str">
        <f>IF(Wedstrijden!K2262="x","B1","")</f>
        <v/>
      </c>
      <c r="BO2097" s="44" t="str">
        <f>IF(Wedstrijden!L2262="x","BB","")</f>
        <v/>
      </c>
      <c r="BP2097" s="44" t="str">
        <f>IF(Wedstrijden!M2262="x","B","")</f>
        <v/>
      </c>
      <c r="BQ2097" s="44" t="str">
        <f>IF(Wedstrijden!N2262="x","L1","")</f>
        <v/>
      </c>
      <c r="BR2097" s="44" t="str">
        <f>IF(Wedstrijden!O2262="x","L2","")</f>
        <v/>
      </c>
      <c r="BS2097" s="44" t="str">
        <f>IF(Wedstrijden!P2262="x","M1","")</f>
        <v/>
      </c>
      <c r="BT2097" s="44" t="str">
        <f>IF(Wedstrijden!Q2262="x","M2","")</f>
        <v/>
      </c>
      <c r="BU2097" s="44" t="str">
        <f>IF(Wedstrijden!R2262="x","Z1","")</f>
        <v/>
      </c>
      <c r="BV2097" s="44" t="str">
        <f>IF(Wedstrijden!S2262="x","Z2","")</f>
        <v/>
      </c>
      <c r="BW2097" s="44" t="str">
        <f>IF(COUNTA(Wedstrijden!T2262:AB2262)&lt;&gt;0,1,"")</f>
        <v/>
      </c>
      <c r="BX2097" s="44" t="str">
        <f t="shared" si="193"/>
        <v/>
      </c>
      <c r="BY2097" s="44" t="str">
        <f>IF(Wedstrijden!T2262="x","BB","")</f>
        <v/>
      </c>
      <c r="BZ2097" s="44" t="str">
        <f>IF(Wedstrijden!U2262="x","B","")</f>
        <v/>
      </c>
      <c r="CA2097" s="44" t="str">
        <f>IF(Wedstrijden!V2262="x","L1","")</f>
        <v/>
      </c>
      <c r="CB2097" s="44" t="str">
        <f>IF(Wedstrijden!W2262="x","L2","")</f>
        <v/>
      </c>
      <c r="CC2097" s="44" t="str">
        <f>IF(Wedstrijden!X2262="x","M1","")</f>
        <v/>
      </c>
      <c r="CD2097" s="44" t="str">
        <f>IF(Wedstrijden!Y2262="x","M2","")</f>
        <v/>
      </c>
      <c r="CE2097" s="44" t="str">
        <f>IF(Wedstrijden!Z2262="x","Z1","")</f>
        <v/>
      </c>
      <c r="CF2097" s="44" t="str">
        <f>IF(Wedstrijden!AA2262="x","Z2","")</f>
        <v/>
      </c>
      <c r="CG2097" s="44" t="str">
        <f>IF(Wedstrijden!AB2262="x","ZZL","")</f>
        <v/>
      </c>
      <c r="CL2097" s="44" t="str">
        <f>IF(COUNTA(Wedstrijden!AC2262:AJ2262)&lt;&gt;0,2,"")</f>
        <v/>
      </c>
      <c r="CM2097" s="44" t="str">
        <f t="shared" si="194"/>
        <v/>
      </c>
      <c r="CN2097" s="44" t="str">
        <f>IF(Wedstrijden!AC2262="x","AA","")</f>
        <v/>
      </c>
      <c r="CO2097" s="44" t="str">
        <f>IF(Wedstrijden!AD2262="x","A","")</f>
        <v/>
      </c>
      <c r="CP2097" s="44" t="str">
        <f>IF(Wedstrijden!AE2262="x","BB","")</f>
        <v/>
      </c>
      <c r="CQ2097" s="44" t="str">
        <f>IF(Wedstrijden!AF2262="x","B","")</f>
        <v/>
      </c>
      <c r="CR2097" s="44" t="str">
        <f>IF(Wedstrijden!AG2262="x","L","")</f>
        <v/>
      </c>
      <c r="CS2097" s="44" t="str">
        <f>IF(Wedstrijden!AH2262="x","M","")</f>
        <v/>
      </c>
      <c r="CT2097" s="44" t="str">
        <f>IF(Wedstrijden!AI2262="x","Z","")</f>
        <v/>
      </c>
      <c r="CU2097" s="44" t="str">
        <f>IF(Wedstrijden!AJ2262="x","ZZ","")</f>
        <v/>
      </c>
      <c r="CV2097" s="44" t="str">
        <f>IF(COUNTA(Wedstrijden!AK2262:AQ2262)&lt;&gt;0,2,"")</f>
        <v/>
      </c>
      <c r="CW2097" s="44" t="str">
        <f t="shared" si="195"/>
        <v/>
      </c>
      <c r="CX2097" s="44" t="str">
        <f>IF(Wedstrijden!AK2262="x","BB","")</f>
        <v/>
      </c>
      <c r="CY2097" s="44" t="str">
        <f>IF(Wedstrijden!AL2262="x","B","")</f>
        <v/>
      </c>
      <c r="CZ2097" s="44" t="str">
        <f>IF(Wedstrijden!AM2262="x","L","")</f>
        <v/>
      </c>
      <c r="DA2097" s="44" t="str">
        <f>IF(Wedstrijden!AN2262="x","M","")</f>
        <v/>
      </c>
      <c r="DB2097" s="44" t="str">
        <f>IF(Wedstrijden!AO2262="x","Z","")</f>
        <v/>
      </c>
      <c r="DC2097" s="44" t="str">
        <f>IF(Wedstrijden!AP2262="x","ZZ","")</f>
        <v/>
      </c>
      <c r="DD2097" s="44" t="str">
        <f>IF(Wedstrijden!AQ2262="x","1.40","")</f>
        <v/>
      </c>
      <c r="DE2097" s="44" t="str">
        <f>IF(COUNTA(Wedstrijden!AR2262:AT2262)&lt;&gt;0,6,"")</f>
        <v/>
      </c>
      <c r="DF2097" s="44" t="str">
        <f t="shared" si="196"/>
        <v/>
      </c>
      <c r="DG2097" s="44" t="str">
        <f>IF(Wedstrijden!AR2262="x","L","")</f>
        <v/>
      </c>
      <c r="DH2097" s="44" t="str">
        <f>IF(Wedstrijden!AS2262="x","M","")</f>
        <v/>
      </c>
      <c r="DI2097" s="44" t="str">
        <f>IF(Wedstrijden!AT2262="x","Z","")</f>
        <v/>
      </c>
      <c r="DJ2097" s="44" t="str">
        <f>IF(COUNTA(Wedstrijden!AU2262:AW2262)&lt;&gt;0,6,"")</f>
        <v/>
      </c>
      <c r="DK2097" s="44" t="str">
        <f t="shared" si="197"/>
        <v/>
      </c>
      <c r="DL2097" s="44" t="str">
        <f>IF(Wedstrijden!AU2262="x","L","")</f>
        <v/>
      </c>
      <c r="DM2097" s="44" t="str">
        <f>IF(Wedstrijden!AV2262="x","M","")</f>
        <v/>
      </c>
      <c r="DN2097" s="44" t="str">
        <f>IF(Wedstrijden!AW2262="x","Z","")</f>
        <v/>
      </c>
    </row>
    <row r="2098" spans="1:118" ht="15">
      <c r="A2098" s="48" t="e">
        <f>Wedstrijden!#REF!</f>
        <v>#REF!</v>
      </c>
      <c r="B2098" s="44" t="str">
        <f>IFERROR(VLOOKUP(Wedstrijden!E2263,Wedstrijdlocaties!$B$2:$E$499,2,FALSE),"")</f>
        <v/>
      </c>
      <c r="C2098" s="44" t="str">
        <f>Wedstrijden!F2263</f>
        <v/>
      </c>
      <c r="D2098" s="44" t="str">
        <f>IFERROR(VLOOKUP(Wedstrijden!G2263,Organisaties!$B$2:$C$501,2,FALSE),"")</f>
        <v/>
      </c>
      <c r="E2098" s="44" t="str">
        <f>IFERROR(VLOOKUP(Wedstrijden!G2263,Organisaties!$B$2:$F$501,5,FALSE),"")</f>
        <v/>
      </c>
      <c r="F2098" s="44" t="str">
        <f>IF(Wedstrijden!BC2263&lt;&gt;"",Wedstrijden!BC2263,"")</f>
        <v/>
      </c>
      <c r="G2098" s="44">
        <f>IF(Wedstrijden!AY2263="Indoor",1,0)</f>
        <v>0</v>
      </c>
      <c r="H2098" s="44">
        <f>Wedstrijden!AZ2263</f>
        <v>0</v>
      </c>
      <c r="I2098" s="44" t="str">
        <f>IF(Wedstrijden!AX2263="Nee",0,IF(Wedstrijden!AX2263="Ja",1,""))</f>
        <v/>
      </c>
      <c r="J2098" s="44" t="str">
        <f>IF(Wedstrijden!BA2263&lt;&gt;"",Wedstrijden!BA2263,"")</f>
        <v/>
      </c>
      <c r="W2098" s="45"/>
      <c r="AE2098" s="45"/>
      <c r="AN2098" s="45"/>
      <c r="AU2098" s="45"/>
      <c r="BA2098" s="45"/>
      <c r="BE2098" s="45"/>
      <c r="BJ2098" s="44" t="str">
        <f>IF(COUNTA(Wedstrijden!I2263:S2263)&lt;&gt;0,1,"")</f>
        <v/>
      </c>
      <c r="BK2098" s="44" t="str">
        <f t="shared" si="192"/>
        <v/>
      </c>
      <c r="BL2098" s="44" t="str">
        <f>IF(Wedstrijden!I2263="x","AA","")</f>
        <v/>
      </c>
      <c r="BM2098" s="44" t="str">
        <f>IF(Wedstrijden!J2263="x","A","")</f>
        <v/>
      </c>
      <c r="BN2098" s="44" t="str">
        <f>IF(Wedstrijden!K2263="x","B1","")</f>
        <v/>
      </c>
      <c r="BO2098" s="44" t="str">
        <f>IF(Wedstrijden!L2263="x","BB","")</f>
        <v/>
      </c>
      <c r="BP2098" s="44" t="str">
        <f>IF(Wedstrijden!M2263="x","B","")</f>
        <v/>
      </c>
      <c r="BQ2098" s="44" t="str">
        <f>IF(Wedstrijden!N2263="x","L1","")</f>
        <v/>
      </c>
      <c r="BR2098" s="44" t="str">
        <f>IF(Wedstrijden!O2263="x","L2","")</f>
        <v/>
      </c>
      <c r="BS2098" s="44" t="str">
        <f>IF(Wedstrijden!P2263="x","M1","")</f>
        <v/>
      </c>
      <c r="BT2098" s="44" t="str">
        <f>IF(Wedstrijden!Q2263="x","M2","")</f>
        <v/>
      </c>
      <c r="BU2098" s="44" t="str">
        <f>IF(Wedstrijden!R2263="x","Z1","")</f>
        <v/>
      </c>
      <c r="BV2098" s="44" t="str">
        <f>IF(Wedstrijden!S2263="x","Z2","")</f>
        <v/>
      </c>
      <c r="BW2098" s="44" t="str">
        <f>IF(COUNTA(Wedstrijden!T2263:AB2263)&lt;&gt;0,1,"")</f>
        <v/>
      </c>
      <c r="BX2098" s="44" t="str">
        <f t="shared" si="193"/>
        <v/>
      </c>
      <c r="BY2098" s="44" t="str">
        <f>IF(Wedstrijden!T2263="x","BB","")</f>
        <v/>
      </c>
      <c r="BZ2098" s="44" t="str">
        <f>IF(Wedstrijden!U2263="x","B","")</f>
        <v/>
      </c>
      <c r="CA2098" s="44" t="str">
        <f>IF(Wedstrijden!V2263="x","L1","")</f>
        <v/>
      </c>
      <c r="CB2098" s="44" t="str">
        <f>IF(Wedstrijden!W2263="x","L2","")</f>
        <v/>
      </c>
      <c r="CC2098" s="44" t="str">
        <f>IF(Wedstrijden!X2263="x","M1","")</f>
        <v/>
      </c>
      <c r="CD2098" s="44" t="str">
        <f>IF(Wedstrijden!Y2263="x","M2","")</f>
        <v/>
      </c>
      <c r="CE2098" s="44" t="str">
        <f>IF(Wedstrijden!Z2263="x","Z1","")</f>
        <v/>
      </c>
      <c r="CF2098" s="44" t="str">
        <f>IF(Wedstrijden!AA2263="x","Z2","")</f>
        <v/>
      </c>
      <c r="CG2098" s="44" t="str">
        <f>IF(Wedstrijden!AB2263="x","ZZL","")</f>
        <v/>
      </c>
      <c r="CL2098" s="44" t="str">
        <f>IF(COUNTA(Wedstrijden!AC2263:AJ2263)&lt;&gt;0,2,"")</f>
        <v/>
      </c>
      <c r="CM2098" s="44" t="str">
        <f t="shared" si="194"/>
        <v/>
      </c>
      <c r="CN2098" s="44" t="str">
        <f>IF(Wedstrijden!AC2263="x","AA","")</f>
        <v/>
      </c>
      <c r="CO2098" s="44" t="str">
        <f>IF(Wedstrijden!AD2263="x","A","")</f>
        <v/>
      </c>
      <c r="CP2098" s="44" t="str">
        <f>IF(Wedstrijden!AE2263="x","BB","")</f>
        <v/>
      </c>
      <c r="CQ2098" s="44" t="str">
        <f>IF(Wedstrijden!AF2263="x","B","")</f>
        <v/>
      </c>
      <c r="CR2098" s="44" t="str">
        <f>IF(Wedstrijden!AG2263="x","L","")</f>
        <v/>
      </c>
      <c r="CS2098" s="44" t="str">
        <f>IF(Wedstrijden!AH2263="x","M","")</f>
        <v/>
      </c>
      <c r="CT2098" s="44" t="str">
        <f>IF(Wedstrijden!AI2263="x","Z","")</f>
        <v/>
      </c>
      <c r="CU2098" s="44" t="str">
        <f>IF(Wedstrijden!AJ2263="x","ZZ","")</f>
        <v/>
      </c>
      <c r="CV2098" s="44" t="str">
        <f>IF(COUNTA(Wedstrijden!AK2263:AQ2263)&lt;&gt;0,2,"")</f>
        <v/>
      </c>
      <c r="CW2098" s="44" t="str">
        <f t="shared" si="195"/>
        <v/>
      </c>
      <c r="CX2098" s="44" t="str">
        <f>IF(Wedstrijden!AK2263="x","BB","")</f>
        <v/>
      </c>
      <c r="CY2098" s="44" t="str">
        <f>IF(Wedstrijden!AL2263="x","B","")</f>
        <v/>
      </c>
      <c r="CZ2098" s="44" t="str">
        <f>IF(Wedstrijden!AM2263="x","L","")</f>
        <v/>
      </c>
      <c r="DA2098" s="44" t="str">
        <f>IF(Wedstrijden!AN2263="x","M","")</f>
        <v/>
      </c>
      <c r="DB2098" s="44" t="str">
        <f>IF(Wedstrijden!AO2263="x","Z","")</f>
        <v/>
      </c>
      <c r="DC2098" s="44" t="str">
        <f>IF(Wedstrijden!AP2263="x","ZZ","")</f>
        <v/>
      </c>
      <c r="DD2098" s="44" t="str">
        <f>IF(Wedstrijden!AQ2263="x","1.40","")</f>
        <v/>
      </c>
      <c r="DE2098" s="44" t="str">
        <f>IF(COUNTA(Wedstrijden!AR2263:AT2263)&lt;&gt;0,6,"")</f>
        <v/>
      </c>
      <c r="DF2098" s="44" t="str">
        <f t="shared" si="196"/>
        <v/>
      </c>
      <c r="DG2098" s="44" t="str">
        <f>IF(Wedstrijden!AR2263="x","L","")</f>
        <v/>
      </c>
      <c r="DH2098" s="44" t="str">
        <f>IF(Wedstrijden!AS2263="x","M","")</f>
        <v/>
      </c>
      <c r="DI2098" s="44" t="str">
        <f>IF(Wedstrijden!AT2263="x","Z","")</f>
        <v/>
      </c>
      <c r="DJ2098" s="44" t="str">
        <f>IF(COUNTA(Wedstrijden!AU2263:AW2263)&lt;&gt;0,6,"")</f>
        <v/>
      </c>
      <c r="DK2098" s="44" t="str">
        <f t="shared" si="197"/>
        <v/>
      </c>
      <c r="DL2098" s="44" t="str">
        <f>IF(Wedstrijden!AU2263="x","L","")</f>
        <v/>
      </c>
      <c r="DM2098" s="44" t="str">
        <f>IF(Wedstrijden!AV2263="x","M","")</f>
        <v/>
      </c>
      <c r="DN2098" s="44" t="str">
        <f>IF(Wedstrijden!AW2263="x","Z","")</f>
        <v/>
      </c>
    </row>
    <row r="2099" spans="1:118" ht="15">
      <c r="A2099" s="48" t="e">
        <f>Wedstrijden!#REF!</f>
        <v>#REF!</v>
      </c>
      <c r="B2099" s="44" t="str">
        <f>IFERROR(VLOOKUP(Wedstrijden!E2264,Wedstrijdlocaties!$B$2:$E$499,2,FALSE),"")</f>
        <v/>
      </c>
      <c r="C2099" s="44" t="str">
        <f>Wedstrijden!F2264</f>
        <v/>
      </c>
      <c r="D2099" s="44" t="str">
        <f>IFERROR(VLOOKUP(Wedstrijden!G2264,Organisaties!$B$2:$C$501,2,FALSE),"")</f>
        <v/>
      </c>
      <c r="E2099" s="44" t="str">
        <f>IFERROR(VLOOKUP(Wedstrijden!G2264,Organisaties!$B$2:$F$501,5,FALSE),"")</f>
        <v/>
      </c>
      <c r="F2099" s="44" t="str">
        <f>IF(Wedstrijden!BC2264&lt;&gt;"",Wedstrijden!BC2264,"")</f>
        <v/>
      </c>
      <c r="G2099" s="44">
        <f>IF(Wedstrijden!AY2264="Indoor",1,0)</f>
        <v>0</v>
      </c>
      <c r="H2099" s="44">
        <f>Wedstrijden!AZ2264</f>
        <v>0</v>
      </c>
      <c r="I2099" s="44" t="str">
        <f>IF(Wedstrijden!AX2264="Nee",0,IF(Wedstrijden!AX2264="Ja",1,""))</f>
        <v/>
      </c>
      <c r="J2099" s="44" t="str">
        <f>IF(Wedstrijden!BA2264&lt;&gt;"",Wedstrijden!BA2264,"")</f>
        <v/>
      </c>
      <c r="W2099" s="45"/>
      <c r="AE2099" s="45"/>
      <c r="AN2099" s="45"/>
      <c r="AU2099" s="45"/>
      <c r="BA2099" s="45"/>
      <c r="BE2099" s="45"/>
      <c r="BJ2099" s="44" t="str">
        <f>IF(COUNTA(Wedstrijden!I2264:S2264)&lt;&gt;0,1,"")</f>
        <v/>
      </c>
      <c r="BK2099" s="44" t="str">
        <f t="shared" si="192"/>
        <v/>
      </c>
      <c r="BL2099" s="44" t="str">
        <f>IF(Wedstrijden!I2264="x","AA","")</f>
        <v/>
      </c>
      <c r="BM2099" s="44" t="str">
        <f>IF(Wedstrijden!J2264="x","A","")</f>
        <v/>
      </c>
      <c r="BN2099" s="44" t="str">
        <f>IF(Wedstrijden!K2264="x","B1","")</f>
        <v/>
      </c>
      <c r="BO2099" s="44" t="str">
        <f>IF(Wedstrijden!L2264="x","BB","")</f>
        <v/>
      </c>
      <c r="BP2099" s="44" t="str">
        <f>IF(Wedstrijden!M2264="x","B","")</f>
        <v/>
      </c>
      <c r="BQ2099" s="44" t="str">
        <f>IF(Wedstrijden!N2264="x","L1","")</f>
        <v/>
      </c>
      <c r="BR2099" s="44" t="str">
        <f>IF(Wedstrijden!O2264="x","L2","")</f>
        <v/>
      </c>
      <c r="BS2099" s="44" t="str">
        <f>IF(Wedstrijden!P2264="x","M1","")</f>
        <v/>
      </c>
      <c r="BT2099" s="44" t="str">
        <f>IF(Wedstrijden!Q2264="x","M2","")</f>
        <v/>
      </c>
      <c r="BU2099" s="44" t="str">
        <f>IF(Wedstrijden!R2264="x","Z1","")</f>
        <v/>
      </c>
      <c r="BV2099" s="44" t="str">
        <f>IF(Wedstrijden!S2264="x","Z2","")</f>
        <v/>
      </c>
      <c r="BW2099" s="44" t="str">
        <f>IF(COUNTA(Wedstrijden!T2264:AB2264)&lt;&gt;0,1,"")</f>
        <v/>
      </c>
      <c r="BX2099" s="44" t="str">
        <f t="shared" si="193"/>
        <v/>
      </c>
      <c r="BY2099" s="44" t="str">
        <f>IF(Wedstrijden!T2264="x","BB","")</f>
        <v/>
      </c>
      <c r="BZ2099" s="44" t="str">
        <f>IF(Wedstrijden!U2264="x","B","")</f>
        <v/>
      </c>
      <c r="CA2099" s="44" t="str">
        <f>IF(Wedstrijden!V2264="x","L1","")</f>
        <v/>
      </c>
      <c r="CB2099" s="44" t="str">
        <f>IF(Wedstrijden!W2264="x","L2","")</f>
        <v/>
      </c>
      <c r="CC2099" s="44" t="str">
        <f>IF(Wedstrijden!X2264="x","M1","")</f>
        <v/>
      </c>
      <c r="CD2099" s="44" t="str">
        <f>IF(Wedstrijden!Y2264="x","M2","")</f>
        <v/>
      </c>
      <c r="CE2099" s="44" t="str">
        <f>IF(Wedstrijden!Z2264="x","Z1","")</f>
        <v/>
      </c>
      <c r="CF2099" s="44" t="str">
        <f>IF(Wedstrijden!AA2264="x","Z2","")</f>
        <v/>
      </c>
      <c r="CG2099" s="44" t="str">
        <f>IF(Wedstrijden!AB2264="x","ZZL","")</f>
        <v/>
      </c>
      <c r="CL2099" s="44" t="str">
        <f>IF(COUNTA(Wedstrijden!AC2264:AJ2264)&lt;&gt;0,2,"")</f>
        <v/>
      </c>
      <c r="CM2099" s="44" t="str">
        <f t="shared" si="194"/>
        <v/>
      </c>
      <c r="CN2099" s="44" t="str">
        <f>IF(Wedstrijden!AC2264="x","AA","")</f>
        <v/>
      </c>
      <c r="CO2099" s="44" t="str">
        <f>IF(Wedstrijden!AD2264="x","A","")</f>
        <v/>
      </c>
      <c r="CP2099" s="44" t="str">
        <f>IF(Wedstrijden!AE2264="x","BB","")</f>
        <v/>
      </c>
      <c r="CQ2099" s="44" t="str">
        <f>IF(Wedstrijden!AF2264="x","B","")</f>
        <v/>
      </c>
      <c r="CR2099" s="44" t="str">
        <f>IF(Wedstrijden!AG2264="x","L","")</f>
        <v/>
      </c>
      <c r="CS2099" s="44" t="str">
        <f>IF(Wedstrijden!AH2264="x","M","")</f>
        <v/>
      </c>
      <c r="CT2099" s="44" t="str">
        <f>IF(Wedstrijden!AI2264="x","Z","")</f>
        <v/>
      </c>
      <c r="CU2099" s="44" t="str">
        <f>IF(Wedstrijden!AJ2264="x","ZZ","")</f>
        <v/>
      </c>
      <c r="CV2099" s="44" t="str">
        <f>IF(COUNTA(Wedstrijden!AK2264:AQ2264)&lt;&gt;0,2,"")</f>
        <v/>
      </c>
      <c r="CW2099" s="44" t="str">
        <f t="shared" si="195"/>
        <v/>
      </c>
      <c r="CX2099" s="44" t="str">
        <f>IF(Wedstrijden!AK2264="x","BB","")</f>
        <v/>
      </c>
      <c r="CY2099" s="44" t="str">
        <f>IF(Wedstrijden!AL2264="x","B","")</f>
        <v/>
      </c>
      <c r="CZ2099" s="44" t="str">
        <f>IF(Wedstrijden!AM2264="x","L","")</f>
        <v/>
      </c>
      <c r="DA2099" s="44" t="str">
        <f>IF(Wedstrijden!AN2264="x","M","")</f>
        <v/>
      </c>
      <c r="DB2099" s="44" t="str">
        <f>IF(Wedstrijden!AO2264="x","Z","")</f>
        <v/>
      </c>
      <c r="DC2099" s="44" t="str">
        <f>IF(Wedstrijden!AP2264="x","ZZ","")</f>
        <v/>
      </c>
      <c r="DD2099" s="44" t="str">
        <f>IF(Wedstrijden!AQ2264="x","1.40","")</f>
        <v/>
      </c>
      <c r="DE2099" s="44" t="str">
        <f>IF(COUNTA(Wedstrijden!AR2264:AT2264)&lt;&gt;0,6,"")</f>
        <v/>
      </c>
      <c r="DF2099" s="44" t="str">
        <f t="shared" si="196"/>
        <v/>
      </c>
      <c r="DG2099" s="44" t="str">
        <f>IF(Wedstrijden!AR2264="x","L","")</f>
        <v/>
      </c>
      <c r="DH2099" s="44" t="str">
        <f>IF(Wedstrijden!AS2264="x","M","")</f>
        <v/>
      </c>
      <c r="DI2099" s="44" t="str">
        <f>IF(Wedstrijden!AT2264="x","Z","")</f>
        <v/>
      </c>
      <c r="DJ2099" s="44" t="str">
        <f>IF(COUNTA(Wedstrijden!AU2264:AW2264)&lt;&gt;0,6,"")</f>
        <v/>
      </c>
      <c r="DK2099" s="44" t="str">
        <f t="shared" si="197"/>
        <v/>
      </c>
      <c r="DL2099" s="44" t="str">
        <f>IF(Wedstrijden!AU2264="x","L","")</f>
        <v/>
      </c>
      <c r="DM2099" s="44" t="str">
        <f>IF(Wedstrijden!AV2264="x","M","")</f>
        <v/>
      </c>
      <c r="DN2099" s="44" t="str">
        <f>IF(Wedstrijden!AW2264="x","Z","")</f>
        <v/>
      </c>
    </row>
    <row r="2100" spans="1:118" ht="15">
      <c r="A2100" s="48" t="e">
        <f>Wedstrijden!#REF!</f>
        <v>#REF!</v>
      </c>
      <c r="B2100" s="44" t="str">
        <f>IFERROR(VLOOKUP(Wedstrijden!E2265,Wedstrijdlocaties!$B$2:$E$499,2,FALSE),"")</f>
        <v/>
      </c>
      <c r="C2100" s="44" t="str">
        <f>Wedstrijden!F2265</f>
        <v/>
      </c>
      <c r="D2100" s="44" t="str">
        <f>IFERROR(VLOOKUP(Wedstrijden!G2265,Organisaties!$B$2:$C$501,2,FALSE),"")</f>
        <v/>
      </c>
      <c r="E2100" s="44" t="str">
        <f>IFERROR(VLOOKUP(Wedstrijden!G2265,Organisaties!$B$2:$F$501,5,FALSE),"")</f>
        <v/>
      </c>
      <c r="F2100" s="44" t="str">
        <f>IF(Wedstrijden!BC2265&lt;&gt;"",Wedstrijden!BC2265,"")</f>
        <v/>
      </c>
      <c r="G2100" s="44">
        <f>IF(Wedstrijden!AY2265="Indoor",1,0)</f>
        <v>0</v>
      </c>
      <c r="H2100" s="44">
        <f>Wedstrijden!AZ2265</f>
        <v>0</v>
      </c>
      <c r="I2100" s="44" t="str">
        <f>IF(Wedstrijden!AX2265="Nee",0,IF(Wedstrijden!AX2265="Ja",1,""))</f>
        <v/>
      </c>
      <c r="J2100" s="44" t="str">
        <f>IF(Wedstrijden!BA2265&lt;&gt;"",Wedstrijden!BA2265,"")</f>
        <v/>
      </c>
      <c r="W2100" s="45"/>
      <c r="AE2100" s="45"/>
      <c r="AN2100" s="45"/>
      <c r="AU2100" s="45"/>
      <c r="BA2100" s="45"/>
      <c r="BE2100" s="45"/>
      <c r="BJ2100" s="44" t="str">
        <f>IF(COUNTA(Wedstrijden!I2265:S2265)&lt;&gt;0,1,"")</f>
        <v/>
      </c>
      <c r="BK2100" s="44" t="str">
        <f t="shared" si="192"/>
        <v/>
      </c>
      <c r="BL2100" s="44" t="str">
        <f>IF(Wedstrijden!I2265="x","AA","")</f>
        <v/>
      </c>
      <c r="BM2100" s="44" t="str">
        <f>IF(Wedstrijden!J2265="x","A","")</f>
        <v/>
      </c>
      <c r="BN2100" s="44" t="str">
        <f>IF(Wedstrijden!K2265="x","B1","")</f>
        <v/>
      </c>
      <c r="BO2100" s="44" t="str">
        <f>IF(Wedstrijden!L2265="x","BB","")</f>
        <v/>
      </c>
      <c r="BP2100" s="44" t="str">
        <f>IF(Wedstrijden!M2265="x","B","")</f>
        <v/>
      </c>
      <c r="BQ2100" s="44" t="str">
        <f>IF(Wedstrijden!N2265="x","L1","")</f>
        <v/>
      </c>
      <c r="BR2100" s="44" t="str">
        <f>IF(Wedstrijden!O2265="x","L2","")</f>
        <v/>
      </c>
      <c r="BS2100" s="44" t="str">
        <f>IF(Wedstrijden!P2265="x","M1","")</f>
        <v/>
      </c>
      <c r="BT2100" s="44" t="str">
        <f>IF(Wedstrijden!Q2265="x","M2","")</f>
        <v/>
      </c>
      <c r="BU2100" s="44" t="str">
        <f>IF(Wedstrijden!R2265="x","Z1","")</f>
        <v/>
      </c>
      <c r="BV2100" s="44" t="str">
        <f>IF(Wedstrijden!S2265="x","Z2","")</f>
        <v/>
      </c>
      <c r="BW2100" s="44" t="str">
        <f>IF(COUNTA(Wedstrijden!T2265:AB2265)&lt;&gt;0,1,"")</f>
        <v/>
      </c>
      <c r="BX2100" s="44" t="str">
        <f t="shared" si="193"/>
        <v/>
      </c>
      <c r="BY2100" s="44" t="str">
        <f>IF(Wedstrijden!T2265="x","BB","")</f>
        <v/>
      </c>
      <c r="BZ2100" s="44" t="str">
        <f>IF(Wedstrijden!U2265="x","B","")</f>
        <v/>
      </c>
      <c r="CA2100" s="44" t="str">
        <f>IF(Wedstrijden!V2265="x","L1","")</f>
        <v/>
      </c>
      <c r="CB2100" s="44" t="str">
        <f>IF(Wedstrijden!W2265="x","L2","")</f>
        <v/>
      </c>
      <c r="CC2100" s="44" t="str">
        <f>IF(Wedstrijden!X2265="x","M1","")</f>
        <v/>
      </c>
      <c r="CD2100" s="44" t="str">
        <f>IF(Wedstrijden!Y2265="x","M2","")</f>
        <v/>
      </c>
      <c r="CE2100" s="44" t="str">
        <f>IF(Wedstrijden!Z2265="x","Z1","")</f>
        <v/>
      </c>
      <c r="CF2100" s="44" t="str">
        <f>IF(Wedstrijden!AA2265="x","Z2","")</f>
        <v/>
      </c>
      <c r="CG2100" s="44" t="str">
        <f>IF(Wedstrijden!AB2265="x","ZZL","")</f>
        <v/>
      </c>
      <c r="CL2100" s="44" t="str">
        <f>IF(COUNTA(Wedstrijden!AC2265:AJ2265)&lt;&gt;0,2,"")</f>
        <v/>
      </c>
      <c r="CM2100" s="44" t="str">
        <f t="shared" si="194"/>
        <v/>
      </c>
      <c r="CN2100" s="44" t="str">
        <f>IF(Wedstrijden!AC2265="x","AA","")</f>
        <v/>
      </c>
      <c r="CO2100" s="44" t="str">
        <f>IF(Wedstrijden!AD2265="x","A","")</f>
        <v/>
      </c>
      <c r="CP2100" s="44" t="str">
        <f>IF(Wedstrijden!AE2265="x","BB","")</f>
        <v/>
      </c>
      <c r="CQ2100" s="44" t="str">
        <f>IF(Wedstrijden!AF2265="x","B","")</f>
        <v/>
      </c>
      <c r="CR2100" s="44" t="str">
        <f>IF(Wedstrijden!AG2265="x","L","")</f>
        <v/>
      </c>
      <c r="CS2100" s="44" t="str">
        <f>IF(Wedstrijden!AH2265="x","M","")</f>
        <v/>
      </c>
      <c r="CT2100" s="44" t="str">
        <f>IF(Wedstrijden!AI2265="x","Z","")</f>
        <v/>
      </c>
      <c r="CU2100" s="44" t="str">
        <f>IF(Wedstrijden!AJ2265="x","ZZ","")</f>
        <v/>
      </c>
      <c r="CV2100" s="44" t="str">
        <f>IF(COUNTA(Wedstrijden!AK2265:AQ2265)&lt;&gt;0,2,"")</f>
        <v/>
      </c>
      <c r="CW2100" s="44" t="str">
        <f t="shared" si="195"/>
        <v/>
      </c>
      <c r="CX2100" s="44" t="str">
        <f>IF(Wedstrijden!AK2265="x","BB","")</f>
        <v/>
      </c>
      <c r="CY2100" s="44" t="str">
        <f>IF(Wedstrijden!AL2265="x","B","")</f>
        <v/>
      </c>
      <c r="CZ2100" s="44" t="str">
        <f>IF(Wedstrijden!AM2265="x","L","")</f>
        <v/>
      </c>
      <c r="DA2100" s="44" t="str">
        <f>IF(Wedstrijden!AN2265="x","M","")</f>
        <v/>
      </c>
      <c r="DB2100" s="44" t="str">
        <f>IF(Wedstrijden!AO2265="x","Z","")</f>
        <v/>
      </c>
      <c r="DC2100" s="44" t="str">
        <f>IF(Wedstrijden!AP2265="x","ZZ","")</f>
        <v/>
      </c>
      <c r="DD2100" s="44" t="str">
        <f>IF(Wedstrijden!AQ2265="x","1.40","")</f>
        <v/>
      </c>
      <c r="DE2100" s="44" t="str">
        <f>IF(COUNTA(Wedstrijden!AR2265:AT2265)&lt;&gt;0,6,"")</f>
        <v/>
      </c>
      <c r="DF2100" s="44" t="str">
        <f t="shared" si="196"/>
        <v/>
      </c>
      <c r="DG2100" s="44" t="str">
        <f>IF(Wedstrijden!AR2265="x","L","")</f>
        <v/>
      </c>
      <c r="DH2100" s="44" t="str">
        <f>IF(Wedstrijden!AS2265="x","M","")</f>
        <v/>
      </c>
      <c r="DI2100" s="44" t="str">
        <f>IF(Wedstrijden!AT2265="x","Z","")</f>
        <v/>
      </c>
      <c r="DJ2100" s="44" t="str">
        <f>IF(COUNTA(Wedstrijden!AU2265:AW2265)&lt;&gt;0,6,"")</f>
        <v/>
      </c>
      <c r="DK2100" s="44" t="str">
        <f t="shared" si="197"/>
        <v/>
      </c>
      <c r="DL2100" s="44" t="str">
        <f>IF(Wedstrijden!AU2265="x","L","")</f>
        <v/>
      </c>
      <c r="DM2100" s="44" t="str">
        <f>IF(Wedstrijden!AV2265="x","M","")</f>
        <v/>
      </c>
      <c r="DN2100" s="44" t="str">
        <f>IF(Wedstrijden!AW2265="x","Z","")</f>
        <v/>
      </c>
    </row>
    <row r="2101" spans="1:118" ht="15">
      <c r="A2101" s="48" t="e">
        <f>Wedstrijden!#REF!</f>
        <v>#REF!</v>
      </c>
      <c r="B2101" s="44" t="str">
        <f>IFERROR(VLOOKUP(Wedstrijden!E2266,Wedstrijdlocaties!$B$2:$E$499,2,FALSE),"")</f>
        <v/>
      </c>
      <c r="C2101" s="44" t="str">
        <f>Wedstrijden!F2266</f>
        <v/>
      </c>
      <c r="D2101" s="44" t="str">
        <f>IFERROR(VLOOKUP(Wedstrijden!G2266,Organisaties!$B$2:$C$501,2,FALSE),"")</f>
        <v/>
      </c>
      <c r="E2101" s="44" t="str">
        <f>IFERROR(VLOOKUP(Wedstrijden!G2266,Organisaties!$B$2:$F$501,5,FALSE),"")</f>
        <v/>
      </c>
      <c r="F2101" s="44" t="str">
        <f>IF(Wedstrijden!BC2266&lt;&gt;"",Wedstrijden!BC2266,"")</f>
        <v/>
      </c>
      <c r="G2101" s="44">
        <f>IF(Wedstrijden!AY2266="Indoor",1,0)</f>
        <v>0</v>
      </c>
      <c r="H2101" s="44">
        <f>Wedstrijden!AZ2266</f>
        <v>0</v>
      </c>
      <c r="I2101" s="44" t="str">
        <f>IF(Wedstrijden!AX2266="Nee",0,IF(Wedstrijden!AX2266="Ja",1,""))</f>
        <v/>
      </c>
      <c r="J2101" s="44" t="str">
        <f>IF(Wedstrijden!BA2266&lt;&gt;"",Wedstrijden!BA2266,"")</f>
        <v/>
      </c>
      <c r="W2101" s="45"/>
      <c r="AE2101" s="45"/>
      <c r="AN2101" s="45"/>
      <c r="AU2101" s="45"/>
      <c r="BA2101" s="45"/>
      <c r="BE2101" s="45"/>
      <c r="BJ2101" s="44" t="str">
        <f>IF(COUNTA(Wedstrijden!I2266:S2266)&lt;&gt;0,1,"")</f>
        <v/>
      </c>
      <c r="BK2101" s="44" t="str">
        <f t="shared" si="192"/>
        <v/>
      </c>
      <c r="BL2101" s="44" t="str">
        <f>IF(Wedstrijden!I2266="x","AA","")</f>
        <v/>
      </c>
      <c r="BM2101" s="44" t="str">
        <f>IF(Wedstrijden!J2266="x","A","")</f>
        <v/>
      </c>
      <c r="BN2101" s="44" t="str">
        <f>IF(Wedstrijden!K2266="x","B1","")</f>
        <v/>
      </c>
      <c r="BO2101" s="44" t="str">
        <f>IF(Wedstrijden!L2266="x","BB","")</f>
        <v/>
      </c>
      <c r="BP2101" s="44" t="str">
        <f>IF(Wedstrijden!M2266="x","B","")</f>
        <v/>
      </c>
      <c r="BQ2101" s="44" t="str">
        <f>IF(Wedstrijden!N2266="x","L1","")</f>
        <v/>
      </c>
      <c r="BR2101" s="44" t="str">
        <f>IF(Wedstrijden!O2266="x","L2","")</f>
        <v/>
      </c>
      <c r="BS2101" s="44" t="str">
        <f>IF(Wedstrijden!P2266="x","M1","")</f>
        <v/>
      </c>
      <c r="BT2101" s="44" t="str">
        <f>IF(Wedstrijden!Q2266="x","M2","")</f>
        <v/>
      </c>
      <c r="BU2101" s="44" t="str">
        <f>IF(Wedstrijden!R2266="x","Z1","")</f>
        <v/>
      </c>
      <c r="BV2101" s="44" t="str">
        <f>IF(Wedstrijden!S2266="x","Z2","")</f>
        <v/>
      </c>
      <c r="BW2101" s="44" t="str">
        <f>IF(COUNTA(Wedstrijden!T2266:AB2266)&lt;&gt;0,1,"")</f>
        <v/>
      </c>
      <c r="BX2101" s="44" t="str">
        <f t="shared" si="193"/>
        <v/>
      </c>
      <c r="BY2101" s="44" t="str">
        <f>IF(Wedstrijden!T2266="x","BB","")</f>
        <v/>
      </c>
      <c r="BZ2101" s="44" t="str">
        <f>IF(Wedstrijden!U2266="x","B","")</f>
        <v/>
      </c>
      <c r="CA2101" s="44" t="str">
        <f>IF(Wedstrijden!V2266="x","L1","")</f>
        <v/>
      </c>
      <c r="CB2101" s="44" t="str">
        <f>IF(Wedstrijden!W2266="x","L2","")</f>
        <v/>
      </c>
      <c r="CC2101" s="44" t="str">
        <f>IF(Wedstrijden!X2266="x","M1","")</f>
        <v/>
      </c>
      <c r="CD2101" s="44" t="str">
        <f>IF(Wedstrijden!Y2266="x","M2","")</f>
        <v/>
      </c>
      <c r="CE2101" s="44" t="str">
        <f>IF(Wedstrijden!Z2266="x","Z1","")</f>
        <v/>
      </c>
      <c r="CF2101" s="44" t="str">
        <f>IF(Wedstrijden!AA2266="x","Z2","")</f>
        <v/>
      </c>
      <c r="CG2101" s="44" t="str">
        <f>IF(Wedstrijden!AB2266="x","ZZL","")</f>
        <v/>
      </c>
      <c r="CL2101" s="44" t="str">
        <f>IF(COUNTA(Wedstrijden!AC2266:AJ2266)&lt;&gt;0,2,"")</f>
        <v/>
      </c>
      <c r="CM2101" s="44" t="str">
        <f t="shared" si="194"/>
        <v/>
      </c>
      <c r="CN2101" s="44" t="str">
        <f>IF(Wedstrijden!AC2266="x","AA","")</f>
        <v/>
      </c>
      <c r="CO2101" s="44" t="str">
        <f>IF(Wedstrijden!AD2266="x","A","")</f>
        <v/>
      </c>
      <c r="CP2101" s="44" t="str">
        <f>IF(Wedstrijden!AE2266="x","BB","")</f>
        <v/>
      </c>
      <c r="CQ2101" s="44" t="str">
        <f>IF(Wedstrijden!AF2266="x","B","")</f>
        <v/>
      </c>
      <c r="CR2101" s="44" t="str">
        <f>IF(Wedstrijden!AG2266="x","L","")</f>
        <v/>
      </c>
      <c r="CS2101" s="44" t="str">
        <f>IF(Wedstrijden!AH2266="x","M","")</f>
        <v/>
      </c>
      <c r="CT2101" s="44" t="str">
        <f>IF(Wedstrijden!AI2266="x","Z","")</f>
        <v/>
      </c>
      <c r="CU2101" s="44" t="str">
        <f>IF(Wedstrijden!AJ2266="x","ZZ","")</f>
        <v/>
      </c>
      <c r="CV2101" s="44" t="str">
        <f>IF(COUNTA(Wedstrijden!AK2266:AQ2266)&lt;&gt;0,2,"")</f>
        <v/>
      </c>
      <c r="CW2101" s="44" t="str">
        <f t="shared" si="195"/>
        <v/>
      </c>
      <c r="CX2101" s="44" t="str">
        <f>IF(Wedstrijden!AK2266="x","BB","")</f>
        <v/>
      </c>
      <c r="CY2101" s="44" t="str">
        <f>IF(Wedstrijden!AL2266="x","B","")</f>
        <v/>
      </c>
      <c r="CZ2101" s="44" t="str">
        <f>IF(Wedstrijden!AM2266="x","L","")</f>
        <v/>
      </c>
      <c r="DA2101" s="44" t="str">
        <f>IF(Wedstrijden!AN2266="x","M","")</f>
        <v/>
      </c>
      <c r="DB2101" s="44" t="str">
        <f>IF(Wedstrijden!AO2266="x","Z","")</f>
        <v/>
      </c>
      <c r="DC2101" s="44" t="str">
        <f>IF(Wedstrijden!AP2266="x","ZZ","")</f>
        <v/>
      </c>
      <c r="DD2101" s="44" t="str">
        <f>IF(Wedstrijden!AQ2266="x","1.40","")</f>
        <v/>
      </c>
      <c r="DE2101" s="44" t="str">
        <f>IF(COUNTA(Wedstrijden!AR2266:AT2266)&lt;&gt;0,6,"")</f>
        <v/>
      </c>
      <c r="DF2101" s="44" t="str">
        <f t="shared" si="196"/>
        <v/>
      </c>
      <c r="DG2101" s="44" t="str">
        <f>IF(Wedstrijden!AR2266="x","L","")</f>
        <v/>
      </c>
      <c r="DH2101" s="44" t="str">
        <f>IF(Wedstrijden!AS2266="x","M","")</f>
        <v/>
      </c>
      <c r="DI2101" s="44" t="str">
        <f>IF(Wedstrijden!AT2266="x","Z","")</f>
        <v/>
      </c>
      <c r="DJ2101" s="44" t="str">
        <f>IF(COUNTA(Wedstrijden!AU2266:AW2266)&lt;&gt;0,6,"")</f>
        <v/>
      </c>
      <c r="DK2101" s="44" t="str">
        <f t="shared" si="197"/>
        <v/>
      </c>
      <c r="DL2101" s="44" t="str">
        <f>IF(Wedstrijden!AU2266="x","L","")</f>
        <v/>
      </c>
      <c r="DM2101" s="44" t="str">
        <f>IF(Wedstrijden!AV2266="x","M","")</f>
        <v/>
      </c>
      <c r="DN2101" s="44" t="str">
        <f>IF(Wedstrijden!AW2266="x","Z","")</f>
        <v/>
      </c>
    </row>
    <row r="2102" spans="1:118" ht="15">
      <c r="A2102" s="48" t="e">
        <f>Wedstrijden!#REF!</f>
        <v>#REF!</v>
      </c>
      <c r="B2102" s="44" t="str">
        <f>IFERROR(VLOOKUP(Wedstrijden!E2267,Wedstrijdlocaties!$B$2:$E$499,2,FALSE),"")</f>
        <v/>
      </c>
      <c r="C2102" s="44" t="str">
        <f>Wedstrijden!F2267</f>
        <v/>
      </c>
      <c r="D2102" s="44" t="str">
        <f>IFERROR(VLOOKUP(Wedstrijden!G2267,Organisaties!$B$2:$C$501,2,FALSE),"")</f>
        <v/>
      </c>
      <c r="E2102" s="44" t="str">
        <f>IFERROR(VLOOKUP(Wedstrijden!G2267,Organisaties!$B$2:$F$501,5,FALSE),"")</f>
        <v/>
      </c>
      <c r="F2102" s="44" t="str">
        <f>IF(Wedstrijden!BC2267&lt;&gt;"",Wedstrijden!BC2267,"")</f>
        <v/>
      </c>
      <c r="G2102" s="44">
        <f>IF(Wedstrijden!AY2267="Indoor",1,0)</f>
        <v>0</v>
      </c>
      <c r="H2102" s="44">
        <f>Wedstrijden!AZ2267</f>
        <v>0</v>
      </c>
      <c r="I2102" s="44" t="str">
        <f>IF(Wedstrijden!AX2267="Nee",0,IF(Wedstrijden!AX2267="Ja",1,""))</f>
        <v/>
      </c>
      <c r="J2102" s="44" t="str">
        <f>IF(Wedstrijden!BA2267&lt;&gt;"",Wedstrijden!BA2267,"")</f>
        <v/>
      </c>
      <c r="W2102" s="45"/>
      <c r="AE2102" s="45"/>
      <c r="AN2102" s="45"/>
      <c r="AU2102" s="45"/>
      <c r="BA2102" s="45"/>
      <c r="BE2102" s="45"/>
      <c r="BJ2102" s="44" t="str">
        <f>IF(COUNTA(Wedstrijden!I2267:S2267)&lt;&gt;0,1,"")</f>
        <v/>
      </c>
      <c r="BK2102" s="44" t="str">
        <f t="shared" si="192"/>
        <v/>
      </c>
      <c r="BL2102" s="44" t="str">
        <f>IF(Wedstrijden!I2267="x","AA","")</f>
        <v/>
      </c>
      <c r="BM2102" s="44" t="str">
        <f>IF(Wedstrijden!J2267="x","A","")</f>
        <v/>
      </c>
      <c r="BN2102" s="44" t="str">
        <f>IF(Wedstrijden!K2267="x","B1","")</f>
        <v/>
      </c>
      <c r="BO2102" s="44" t="str">
        <f>IF(Wedstrijden!L2267="x","BB","")</f>
        <v/>
      </c>
      <c r="BP2102" s="44" t="str">
        <f>IF(Wedstrijden!M2267="x","B","")</f>
        <v/>
      </c>
      <c r="BQ2102" s="44" t="str">
        <f>IF(Wedstrijden!N2267="x","L1","")</f>
        <v/>
      </c>
      <c r="BR2102" s="44" t="str">
        <f>IF(Wedstrijden!O2267="x","L2","")</f>
        <v/>
      </c>
      <c r="BS2102" s="44" t="str">
        <f>IF(Wedstrijden!P2267="x","M1","")</f>
        <v/>
      </c>
      <c r="BT2102" s="44" t="str">
        <f>IF(Wedstrijden!Q2267="x","M2","")</f>
        <v/>
      </c>
      <c r="BU2102" s="44" t="str">
        <f>IF(Wedstrijden!R2267="x","Z1","")</f>
        <v/>
      </c>
      <c r="BV2102" s="44" t="str">
        <f>IF(Wedstrijden!S2267="x","Z2","")</f>
        <v/>
      </c>
      <c r="BW2102" s="44" t="str">
        <f>IF(COUNTA(Wedstrijden!T2267:AB2267)&lt;&gt;0,1,"")</f>
        <v/>
      </c>
      <c r="BX2102" s="44" t="str">
        <f t="shared" si="193"/>
        <v/>
      </c>
      <c r="BY2102" s="44" t="str">
        <f>IF(Wedstrijden!T2267="x","BB","")</f>
        <v/>
      </c>
      <c r="BZ2102" s="44" t="str">
        <f>IF(Wedstrijden!U2267="x","B","")</f>
        <v/>
      </c>
      <c r="CA2102" s="44" t="str">
        <f>IF(Wedstrijden!V2267="x","L1","")</f>
        <v/>
      </c>
      <c r="CB2102" s="44" t="str">
        <f>IF(Wedstrijden!W2267="x","L2","")</f>
        <v/>
      </c>
      <c r="CC2102" s="44" t="str">
        <f>IF(Wedstrijden!X2267="x","M1","")</f>
        <v/>
      </c>
      <c r="CD2102" s="44" t="str">
        <f>IF(Wedstrijden!Y2267="x","M2","")</f>
        <v/>
      </c>
      <c r="CE2102" s="44" t="str">
        <f>IF(Wedstrijden!Z2267="x","Z1","")</f>
        <v/>
      </c>
      <c r="CF2102" s="44" t="str">
        <f>IF(Wedstrijden!AA2267="x","Z2","")</f>
        <v/>
      </c>
      <c r="CG2102" s="44" t="str">
        <f>IF(Wedstrijden!AB2267="x","ZZL","")</f>
        <v/>
      </c>
      <c r="CL2102" s="44" t="str">
        <f>IF(COUNTA(Wedstrijden!AC2267:AJ2267)&lt;&gt;0,2,"")</f>
        <v/>
      </c>
      <c r="CM2102" s="44" t="str">
        <f t="shared" si="194"/>
        <v/>
      </c>
      <c r="CN2102" s="44" t="str">
        <f>IF(Wedstrijden!AC2267="x","AA","")</f>
        <v/>
      </c>
      <c r="CO2102" s="44" t="str">
        <f>IF(Wedstrijden!AD2267="x","A","")</f>
        <v/>
      </c>
      <c r="CP2102" s="44" t="str">
        <f>IF(Wedstrijden!AE2267="x","BB","")</f>
        <v/>
      </c>
      <c r="CQ2102" s="44" t="str">
        <f>IF(Wedstrijden!AF2267="x","B","")</f>
        <v/>
      </c>
      <c r="CR2102" s="44" t="str">
        <f>IF(Wedstrijden!AG2267="x","L","")</f>
        <v/>
      </c>
      <c r="CS2102" s="44" t="str">
        <f>IF(Wedstrijden!AH2267="x","M","")</f>
        <v/>
      </c>
      <c r="CT2102" s="44" t="str">
        <f>IF(Wedstrijden!AI2267="x","Z","")</f>
        <v/>
      </c>
      <c r="CU2102" s="44" t="str">
        <f>IF(Wedstrijden!AJ2267="x","ZZ","")</f>
        <v/>
      </c>
      <c r="CV2102" s="44" t="str">
        <f>IF(COUNTA(Wedstrijden!AK2267:AQ2267)&lt;&gt;0,2,"")</f>
        <v/>
      </c>
      <c r="CW2102" s="44" t="str">
        <f t="shared" si="195"/>
        <v/>
      </c>
      <c r="CX2102" s="44" t="str">
        <f>IF(Wedstrijden!AK2267="x","BB","")</f>
        <v/>
      </c>
      <c r="CY2102" s="44" t="str">
        <f>IF(Wedstrijden!AL2267="x","B","")</f>
        <v/>
      </c>
      <c r="CZ2102" s="44" t="str">
        <f>IF(Wedstrijden!AM2267="x","L","")</f>
        <v/>
      </c>
      <c r="DA2102" s="44" t="str">
        <f>IF(Wedstrijden!AN2267="x","M","")</f>
        <v/>
      </c>
      <c r="DB2102" s="44" t="str">
        <f>IF(Wedstrijden!AO2267="x","Z","")</f>
        <v/>
      </c>
      <c r="DC2102" s="44" t="str">
        <f>IF(Wedstrijden!AP2267="x","ZZ","")</f>
        <v/>
      </c>
      <c r="DD2102" s="44" t="str">
        <f>IF(Wedstrijden!AQ2267="x","1.40","")</f>
        <v/>
      </c>
      <c r="DE2102" s="44" t="str">
        <f>IF(COUNTA(Wedstrijden!AR2267:AT2267)&lt;&gt;0,6,"")</f>
        <v/>
      </c>
      <c r="DF2102" s="44" t="str">
        <f t="shared" si="196"/>
        <v/>
      </c>
      <c r="DG2102" s="44" t="str">
        <f>IF(Wedstrijden!AR2267="x","L","")</f>
        <v/>
      </c>
      <c r="DH2102" s="44" t="str">
        <f>IF(Wedstrijden!AS2267="x","M","")</f>
        <v/>
      </c>
      <c r="DI2102" s="44" t="str">
        <f>IF(Wedstrijden!AT2267="x","Z","")</f>
        <v/>
      </c>
      <c r="DJ2102" s="44" t="str">
        <f>IF(COUNTA(Wedstrijden!AU2267:AW2267)&lt;&gt;0,6,"")</f>
        <v/>
      </c>
      <c r="DK2102" s="44" t="str">
        <f t="shared" si="197"/>
        <v/>
      </c>
      <c r="DL2102" s="44" t="str">
        <f>IF(Wedstrijden!AU2267="x","L","")</f>
        <v/>
      </c>
      <c r="DM2102" s="44" t="str">
        <f>IF(Wedstrijden!AV2267="x","M","")</f>
        <v/>
      </c>
      <c r="DN2102" s="44" t="str">
        <f>IF(Wedstrijden!AW2267="x","Z","")</f>
        <v/>
      </c>
    </row>
    <row r="2103" spans="1:118" ht="15">
      <c r="A2103" s="48" t="e">
        <f>Wedstrijden!#REF!</f>
        <v>#REF!</v>
      </c>
      <c r="B2103" s="44" t="str">
        <f>IFERROR(VLOOKUP(Wedstrijden!E2268,Wedstrijdlocaties!$B$2:$E$499,2,FALSE),"")</f>
        <v/>
      </c>
      <c r="C2103" s="44" t="str">
        <f>Wedstrijden!F2268</f>
        <v/>
      </c>
      <c r="D2103" s="44" t="str">
        <f>IFERROR(VLOOKUP(Wedstrijden!G2268,Organisaties!$B$2:$C$501,2,FALSE),"")</f>
        <v/>
      </c>
      <c r="E2103" s="44" t="str">
        <f>IFERROR(VLOOKUP(Wedstrijden!G2268,Organisaties!$B$2:$F$501,5,FALSE),"")</f>
        <v/>
      </c>
      <c r="F2103" s="44" t="str">
        <f>IF(Wedstrijden!BC2268&lt;&gt;"",Wedstrijden!BC2268,"")</f>
        <v/>
      </c>
      <c r="G2103" s="44">
        <f>IF(Wedstrijden!AY2268="Indoor",1,0)</f>
        <v>0</v>
      </c>
      <c r="H2103" s="44">
        <f>Wedstrijden!AZ2268</f>
        <v>0</v>
      </c>
      <c r="I2103" s="44" t="str">
        <f>IF(Wedstrijden!AX2268="Nee",0,IF(Wedstrijden!AX2268="Ja",1,""))</f>
        <v/>
      </c>
      <c r="J2103" s="44" t="str">
        <f>IF(Wedstrijden!BA2268&lt;&gt;"",Wedstrijden!BA2268,"")</f>
        <v/>
      </c>
      <c r="W2103" s="45"/>
      <c r="AE2103" s="45"/>
      <c r="AN2103" s="45"/>
      <c r="AU2103" s="45"/>
      <c r="BA2103" s="45"/>
      <c r="BE2103" s="45"/>
      <c r="BJ2103" s="44" t="str">
        <f>IF(COUNTA(Wedstrijden!I2268:S2268)&lt;&gt;0,1,"")</f>
        <v/>
      </c>
      <c r="BK2103" s="44" t="str">
        <f t="shared" si="192"/>
        <v/>
      </c>
      <c r="BL2103" s="44" t="str">
        <f>IF(Wedstrijden!I2268="x","AA","")</f>
        <v/>
      </c>
      <c r="BM2103" s="44" t="str">
        <f>IF(Wedstrijden!J2268="x","A","")</f>
        <v/>
      </c>
      <c r="BN2103" s="44" t="str">
        <f>IF(Wedstrijden!K2268="x","B1","")</f>
        <v/>
      </c>
      <c r="BO2103" s="44" t="str">
        <f>IF(Wedstrijden!L2268="x","BB","")</f>
        <v/>
      </c>
      <c r="BP2103" s="44" t="str">
        <f>IF(Wedstrijden!M2268="x","B","")</f>
        <v/>
      </c>
      <c r="BQ2103" s="44" t="str">
        <f>IF(Wedstrijden!N2268="x","L1","")</f>
        <v/>
      </c>
      <c r="BR2103" s="44" t="str">
        <f>IF(Wedstrijden!O2268="x","L2","")</f>
        <v/>
      </c>
      <c r="BS2103" s="44" t="str">
        <f>IF(Wedstrijden!P2268="x","M1","")</f>
        <v/>
      </c>
      <c r="BT2103" s="44" t="str">
        <f>IF(Wedstrijden!Q2268="x","M2","")</f>
        <v/>
      </c>
      <c r="BU2103" s="44" t="str">
        <f>IF(Wedstrijden!R2268="x","Z1","")</f>
        <v/>
      </c>
      <c r="BV2103" s="44" t="str">
        <f>IF(Wedstrijden!S2268="x","Z2","")</f>
        <v/>
      </c>
      <c r="BW2103" s="44" t="str">
        <f>IF(COUNTA(Wedstrijden!T2268:AB2268)&lt;&gt;0,1,"")</f>
        <v/>
      </c>
      <c r="BX2103" s="44" t="str">
        <f t="shared" si="193"/>
        <v/>
      </c>
      <c r="BY2103" s="44" t="str">
        <f>IF(Wedstrijden!T2268="x","BB","")</f>
        <v/>
      </c>
      <c r="BZ2103" s="44" t="str">
        <f>IF(Wedstrijden!U2268="x","B","")</f>
        <v/>
      </c>
      <c r="CA2103" s="44" t="str">
        <f>IF(Wedstrijden!V2268="x","L1","")</f>
        <v/>
      </c>
      <c r="CB2103" s="44" t="str">
        <f>IF(Wedstrijden!W2268="x","L2","")</f>
        <v/>
      </c>
      <c r="CC2103" s="44" t="str">
        <f>IF(Wedstrijden!X2268="x","M1","")</f>
        <v/>
      </c>
      <c r="CD2103" s="44" t="str">
        <f>IF(Wedstrijden!Y2268="x","M2","")</f>
        <v/>
      </c>
      <c r="CE2103" s="44" t="str">
        <f>IF(Wedstrijden!Z2268="x","Z1","")</f>
        <v/>
      </c>
      <c r="CF2103" s="44" t="str">
        <f>IF(Wedstrijden!AA2268="x","Z2","")</f>
        <v/>
      </c>
      <c r="CG2103" s="44" t="str">
        <f>IF(Wedstrijden!AB2268="x","ZZL","")</f>
        <v/>
      </c>
      <c r="CL2103" s="44" t="str">
        <f>IF(COUNTA(Wedstrijden!AC2268:AJ2268)&lt;&gt;0,2,"")</f>
        <v/>
      </c>
      <c r="CM2103" s="44" t="str">
        <f t="shared" si="194"/>
        <v/>
      </c>
      <c r="CN2103" s="44" t="str">
        <f>IF(Wedstrijden!AC2268="x","AA","")</f>
        <v/>
      </c>
      <c r="CO2103" s="44" t="str">
        <f>IF(Wedstrijden!AD2268="x","A","")</f>
        <v/>
      </c>
      <c r="CP2103" s="44" t="str">
        <f>IF(Wedstrijden!AE2268="x","BB","")</f>
        <v/>
      </c>
      <c r="CQ2103" s="44" t="str">
        <f>IF(Wedstrijden!AF2268="x","B","")</f>
        <v/>
      </c>
      <c r="CR2103" s="44" t="str">
        <f>IF(Wedstrijden!AG2268="x","L","")</f>
        <v/>
      </c>
      <c r="CS2103" s="44" t="str">
        <f>IF(Wedstrijden!AH2268="x","M","")</f>
        <v/>
      </c>
      <c r="CT2103" s="44" t="str">
        <f>IF(Wedstrijden!AI2268="x","Z","")</f>
        <v/>
      </c>
      <c r="CU2103" s="44" t="str">
        <f>IF(Wedstrijden!AJ2268="x","ZZ","")</f>
        <v/>
      </c>
      <c r="CV2103" s="44" t="str">
        <f>IF(COUNTA(Wedstrijden!AK2268:AQ2268)&lt;&gt;0,2,"")</f>
        <v/>
      </c>
      <c r="CW2103" s="44" t="str">
        <f t="shared" si="195"/>
        <v/>
      </c>
      <c r="CX2103" s="44" t="str">
        <f>IF(Wedstrijden!AK2268="x","BB","")</f>
        <v/>
      </c>
      <c r="CY2103" s="44" t="str">
        <f>IF(Wedstrijden!AL2268="x","B","")</f>
        <v/>
      </c>
      <c r="CZ2103" s="44" t="str">
        <f>IF(Wedstrijden!AM2268="x","L","")</f>
        <v/>
      </c>
      <c r="DA2103" s="44" t="str">
        <f>IF(Wedstrijden!AN2268="x","M","")</f>
        <v/>
      </c>
      <c r="DB2103" s="44" t="str">
        <f>IF(Wedstrijden!AO2268="x","Z","")</f>
        <v/>
      </c>
      <c r="DC2103" s="44" t="str">
        <f>IF(Wedstrijden!AP2268="x","ZZ","")</f>
        <v/>
      </c>
      <c r="DD2103" s="44" t="str">
        <f>IF(Wedstrijden!AQ2268="x","1.40","")</f>
        <v/>
      </c>
      <c r="DE2103" s="44" t="str">
        <f>IF(COUNTA(Wedstrijden!AR2268:AT2268)&lt;&gt;0,6,"")</f>
        <v/>
      </c>
      <c r="DF2103" s="44" t="str">
        <f t="shared" si="196"/>
        <v/>
      </c>
      <c r="DG2103" s="44" t="str">
        <f>IF(Wedstrijden!AR2268="x","L","")</f>
        <v/>
      </c>
      <c r="DH2103" s="44" t="str">
        <f>IF(Wedstrijden!AS2268="x","M","")</f>
        <v/>
      </c>
      <c r="DI2103" s="44" t="str">
        <f>IF(Wedstrijden!AT2268="x","Z","")</f>
        <v/>
      </c>
      <c r="DJ2103" s="44" t="str">
        <f>IF(COUNTA(Wedstrijden!AU2268:AW2268)&lt;&gt;0,6,"")</f>
        <v/>
      </c>
      <c r="DK2103" s="44" t="str">
        <f t="shared" si="197"/>
        <v/>
      </c>
      <c r="DL2103" s="44" t="str">
        <f>IF(Wedstrijden!AU2268="x","L","")</f>
        <v/>
      </c>
      <c r="DM2103" s="44" t="str">
        <f>IF(Wedstrijden!AV2268="x","M","")</f>
        <v/>
      </c>
      <c r="DN2103" s="44" t="str">
        <f>IF(Wedstrijden!AW2268="x","Z","")</f>
        <v/>
      </c>
    </row>
    <row r="2104" spans="1:118" ht="15">
      <c r="A2104" s="48" t="e">
        <f>Wedstrijden!#REF!</f>
        <v>#REF!</v>
      </c>
      <c r="B2104" s="44" t="str">
        <f>IFERROR(VLOOKUP(Wedstrijden!E2269,Wedstrijdlocaties!$B$2:$E$499,2,FALSE),"")</f>
        <v/>
      </c>
      <c r="C2104" s="44" t="str">
        <f>Wedstrijden!F2269</f>
        <v/>
      </c>
      <c r="D2104" s="44" t="str">
        <f>IFERROR(VLOOKUP(Wedstrijden!G2269,Organisaties!$B$2:$C$501,2,FALSE),"")</f>
        <v/>
      </c>
      <c r="E2104" s="44" t="str">
        <f>IFERROR(VLOOKUP(Wedstrijden!G2269,Organisaties!$B$2:$F$501,5,FALSE),"")</f>
        <v/>
      </c>
      <c r="F2104" s="44" t="str">
        <f>IF(Wedstrijden!BC2269&lt;&gt;"",Wedstrijden!BC2269,"")</f>
        <v/>
      </c>
      <c r="G2104" s="44">
        <f>IF(Wedstrijden!AY2269="Indoor",1,0)</f>
        <v>0</v>
      </c>
      <c r="H2104" s="44">
        <f>Wedstrijden!AZ2269</f>
        <v>0</v>
      </c>
      <c r="I2104" s="44" t="str">
        <f>IF(Wedstrijden!AX2269="Nee",0,IF(Wedstrijden!AX2269="Ja",1,""))</f>
        <v/>
      </c>
      <c r="J2104" s="44" t="str">
        <f>IF(Wedstrijden!BA2269&lt;&gt;"",Wedstrijden!BA2269,"")</f>
        <v/>
      </c>
      <c r="W2104" s="45"/>
      <c r="AE2104" s="45"/>
      <c r="AN2104" s="45"/>
      <c r="AU2104" s="45"/>
      <c r="BA2104" s="45"/>
      <c r="BE2104" s="45"/>
      <c r="BJ2104" s="44" t="str">
        <f>IF(COUNTA(Wedstrijden!I2269:S2269)&lt;&gt;0,1,"")</f>
        <v/>
      </c>
      <c r="BK2104" s="44" t="str">
        <f t="shared" si="192"/>
        <v/>
      </c>
      <c r="BL2104" s="44" t="str">
        <f>IF(Wedstrijden!I2269="x","AA","")</f>
        <v/>
      </c>
      <c r="BM2104" s="44" t="str">
        <f>IF(Wedstrijden!J2269="x","A","")</f>
        <v/>
      </c>
      <c r="BN2104" s="44" t="str">
        <f>IF(Wedstrijden!K2269="x","B1","")</f>
        <v/>
      </c>
      <c r="BO2104" s="44" t="str">
        <f>IF(Wedstrijden!L2269="x","BB","")</f>
        <v/>
      </c>
      <c r="BP2104" s="44" t="str">
        <f>IF(Wedstrijden!M2269="x","B","")</f>
        <v/>
      </c>
      <c r="BQ2104" s="44" t="str">
        <f>IF(Wedstrijden!N2269="x","L1","")</f>
        <v/>
      </c>
      <c r="BR2104" s="44" t="str">
        <f>IF(Wedstrijden!O2269="x","L2","")</f>
        <v/>
      </c>
      <c r="BS2104" s="44" t="str">
        <f>IF(Wedstrijden!P2269="x","M1","")</f>
        <v/>
      </c>
      <c r="BT2104" s="44" t="str">
        <f>IF(Wedstrijden!Q2269="x","M2","")</f>
        <v/>
      </c>
      <c r="BU2104" s="44" t="str">
        <f>IF(Wedstrijden!R2269="x","Z1","")</f>
        <v/>
      </c>
      <c r="BV2104" s="44" t="str">
        <f>IF(Wedstrijden!S2269="x","Z2","")</f>
        <v/>
      </c>
      <c r="BW2104" s="44" t="str">
        <f>IF(COUNTA(Wedstrijden!T2269:AB2269)&lt;&gt;0,1,"")</f>
        <v/>
      </c>
      <c r="BX2104" s="44" t="str">
        <f t="shared" si="193"/>
        <v/>
      </c>
      <c r="BY2104" s="44" t="str">
        <f>IF(Wedstrijden!T2269="x","BB","")</f>
        <v/>
      </c>
      <c r="BZ2104" s="44" t="str">
        <f>IF(Wedstrijden!U2269="x","B","")</f>
        <v/>
      </c>
      <c r="CA2104" s="44" t="str">
        <f>IF(Wedstrijden!V2269="x","L1","")</f>
        <v/>
      </c>
      <c r="CB2104" s="44" t="str">
        <f>IF(Wedstrijden!W2269="x","L2","")</f>
        <v/>
      </c>
      <c r="CC2104" s="44" t="str">
        <f>IF(Wedstrijden!X2269="x","M1","")</f>
        <v/>
      </c>
      <c r="CD2104" s="44" t="str">
        <f>IF(Wedstrijden!Y2269="x","M2","")</f>
        <v/>
      </c>
      <c r="CE2104" s="44" t="str">
        <f>IF(Wedstrijden!Z2269="x","Z1","")</f>
        <v/>
      </c>
      <c r="CF2104" s="44" t="str">
        <f>IF(Wedstrijden!AA2269="x","Z2","")</f>
        <v/>
      </c>
      <c r="CG2104" s="44" t="str">
        <f>IF(Wedstrijden!AB2269="x","ZZL","")</f>
        <v/>
      </c>
      <c r="CL2104" s="44" t="str">
        <f>IF(COUNTA(Wedstrijden!AC2269:AJ2269)&lt;&gt;0,2,"")</f>
        <v/>
      </c>
      <c r="CM2104" s="44" t="str">
        <f t="shared" si="194"/>
        <v/>
      </c>
      <c r="CN2104" s="44" t="str">
        <f>IF(Wedstrijden!AC2269="x","AA","")</f>
        <v/>
      </c>
      <c r="CO2104" s="44" t="str">
        <f>IF(Wedstrijden!AD2269="x","A","")</f>
        <v/>
      </c>
      <c r="CP2104" s="44" t="str">
        <f>IF(Wedstrijden!AE2269="x","BB","")</f>
        <v/>
      </c>
      <c r="CQ2104" s="44" t="str">
        <f>IF(Wedstrijden!AF2269="x","B","")</f>
        <v/>
      </c>
      <c r="CR2104" s="44" t="str">
        <f>IF(Wedstrijden!AG2269="x","L","")</f>
        <v/>
      </c>
      <c r="CS2104" s="44" t="str">
        <f>IF(Wedstrijden!AH2269="x","M","")</f>
        <v/>
      </c>
      <c r="CT2104" s="44" t="str">
        <f>IF(Wedstrijden!AI2269="x","Z","")</f>
        <v/>
      </c>
      <c r="CU2104" s="44" t="str">
        <f>IF(Wedstrijden!AJ2269="x","ZZ","")</f>
        <v/>
      </c>
      <c r="CV2104" s="44" t="str">
        <f>IF(COUNTA(Wedstrijden!AK2269:AQ2269)&lt;&gt;0,2,"")</f>
        <v/>
      </c>
      <c r="CW2104" s="44" t="str">
        <f t="shared" si="195"/>
        <v/>
      </c>
      <c r="CX2104" s="44" t="str">
        <f>IF(Wedstrijden!AK2269="x","BB","")</f>
        <v/>
      </c>
      <c r="CY2104" s="44" t="str">
        <f>IF(Wedstrijden!AL2269="x","B","")</f>
        <v/>
      </c>
      <c r="CZ2104" s="44" t="str">
        <f>IF(Wedstrijden!AM2269="x","L","")</f>
        <v/>
      </c>
      <c r="DA2104" s="44" t="str">
        <f>IF(Wedstrijden!AN2269="x","M","")</f>
        <v/>
      </c>
      <c r="DB2104" s="44" t="str">
        <f>IF(Wedstrijden!AO2269="x","Z","")</f>
        <v/>
      </c>
      <c r="DC2104" s="44" t="str">
        <f>IF(Wedstrijden!AP2269="x","ZZ","")</f>
        <v/>
      </c>
      <c r="DD2104" s="44" t="str">
        <f>IF(Wedstrijden!AQ2269="x","1.40","")</f>
        <v/>
      </c>
      <c r="DE2104" s="44" t="str">
        <f>IF(COUNTA(Wedstrijden!AR2269:AT2269)&lt;&gt;0,6,"")</f>
        <v/>
      </c>
      <c r="DF2104" s="44" t="str">
        <f t="shared" si="196"/>
        <v/>
      </c>
      <c r="DG2104" s="44" t="str">
        <f>IF(Wedstrijden!AR2269="x","L","")</f>
        <v/>
      </c>
      <c r="DH2104" s="44" t="str">
        <f>IF(Wedstrijden!AS2269="x","M","")</f>
        <v/>
      </c>
      <c r="DI2104" s="44" t="str">
        <f>IF(Wedstrijden!AT2269="x","Z","")</f>
        <v/>
      </c>
      <c r="DJ2104" s="44" t="str">
        <f>IF(COUNTA(Wedstrijden!AU2269:AW2269)&lt;&gt;0,6,"")</f>
        <v/>
      </c>
      <c r="DK2104" s="44" t="str">
        <f t="shared" si="197"/>
        <v/>
      </c>
      <c r="DL2104" s="44" t="str">
        <f>IF(Wedstrijden!AU2269="x","L","")</f>
        <v/>
      </c>
      <c r="DM2104" s="44" t="str">
        <f>IF(Wedstrijden!AV2269="x","M","")</f>
        <v/>
      </c>
      <c r="DN2104" s="44" t="str">
        <f>IF(Wedstrijden!AW2269="x","Z","")</f>
        <v/>
      </c>
    </row>
    <row r="2105" spans="1:118" ht="15">
      <c r="A2105" s="48" t="e">
        <f>Wedstrijden!#REF!</f>
        <v>#REF!</v>
      </c>
      <c r="B2105" s="44" t="str">
        <f>IFERROR(VLOOKUP(Wedstrijden!E2270,Wedstrijdlocaties!$B$2:$E$499,2,FALSE),"")</f>
        <v/>
      </c>
      <c r="C2105" s="44" t="str">
        <f>Wedstrijden!F2270</f>
        <v/>
      </c>
      <c r="D2105" s="44" t="str">
        <f>IFERROR(VLOOKUP(Wedstrijden!G2270,Organisaties!$B$2:$C$501,2,FALSE),"")</f>
        <v/>
      </c>
      <c r="E2105" s="44" t="str">
        <f>IFERROR(VLOOKUP(Wedstrijden!G2270,Organisaties!$B$2:$F$501,5,FALSE),"")</f>
        <v/>
      </c>
      <c r="F2105" s="44" t="str">
        <f>IF(Wedstrijden!BC2270&lt;&gt;"",Wedstrijden!BC2270,"")</f>
        <v/>
      </c>
      <c r="G2105" s="44">
        <f>IF(Wedstrijden!AY2270="Indoor",1,0)</f>
        <v>0</v>
      </c>
      <c r="H2105" s="44">
        <f>Wedstrijden!AZ2270</f>
        <v>0</v>
      </c>
      <c r="I2105" s="44" t="str">
        <f>IF(Wedstrijden!AX2270="Nee",0,IF(Wedstrijden!AX2270="Ja",1,""))</f>
        <v/>
      </c>
      <c r="J2105" s="44" t="str">
        <f>IF(Wedstrijden!BA2270&lt;&gt;"",Wedstrijden!BA2270,"")</f>
        <v/>
      </c>
      <c r="W2105" s="45"/>
      <c r="AE2105" s="45"/>
      <c r="AN2105" s="45"/>
      <c r="AU2105" s="45"/>
      <c r="BA2105" s="45"/>
      <c r="BE2105" s="45"/>
      <c r="BJ2105" s="44" t="str">
        <f>IF(COUNTA(Wedstrijden!I2270:S2270)&lt;&gt;0,1,"")</f>
        <v/>
      </c>
      <c r="BK2105" s="44" t="str">
        <f t="shared" si="192"/>
        <v/>
      </c>
      <c r="BL2105" s="44" t="str">
        <f>IF(Wedstrijden!I2270="x","AA","")</f>
        <v/>
      </c>
      <c r="BM2105" s="44" t="str">
        <f>IF(Wedstrijden!J2270="x","A","")</f>
        <v/>
      </c>
      <c r="BN2105" s="44" t="str">
        <f>IF(Wedstrijden!K2270="x","B1","")</f>
        <v/>
      </c>
      <c r="BO2105" s="44" t="str">
        <f>IF(Wedstrijden!L2270="x","BB","")</f>
        <v/>
      </c>
      <c r="BP2105" s="44" t="str">
        <f>IF(Wedstrijden!M2270="x","B","")</f>
        <v/>
      </c>
      <c r="BQ2105" s="44" t="str">
        <f>IF(Wedstrijden!N2270="x","L1","")</f>
        <v/>
      </c>
      <c r="BR2105" s="44" t="str">
        <f>IF(Wedstrijden!O2270="x","L2","")</f>
        <v/>
      </c>
      <c r="BS2105" s="44" t="str">
        <f>IF(Wedstrijden!P2270="x","M1","")</f>
        <v/>
      </c>
      <c r="BT2105" s="44" t="str">
        <f>IF(Wedstrijden!Q2270="x","M2","")</f>
        <v/>
      </c>
      <c r="BU2105" s="44" t="str">
        <f>IF(Wedstrijden!R2270="x","Z1","")</f>
        <v/>
      </c>
      <c r="BV2105" s="44" t="str">
        <f>IF(Wedstrijden!S2270="x","Z2","")</f>
        <v/>
      </c>
      <c r="BW2105" s="44" t="str">
        <f>IF(COUNTA(Wedstrijden!T2270:AB2270)&lt;&gt;0,1,"")</f>
        <v/>
      </c>
      <c r="BX2105" s="44" t="str">
        <f t="shared" si="193"/>
        <v/>
      </c>
      <c r="BY2105" s="44" t="str">
        <f>IF(Wedstrijden!T2270="x","BB","")</f>
        <v/>
      </c>
      <c r="BZ2105" s="44" t="str">
        <f>IF(Wedstrijden!U2270="x","B","")</f>
        <v/>
      </c>
      <c r="CA2105" s="44" t="str">
        <f>IF(Wedstrijden!V2270="x","L1","")</f>
        <v/>
      </c>
      <c r="CB2105" s="44" t="str">
        <f>IF(Wedstrijden!W2270="x","L2","")</f>
        <v/>
      </c>
      <c r="CC2105" s="44" t="str">
        <f>IF(Wedstrijden!X2270="x","M1","")</f>
        <v/>
      </c>
      <c r="CD2105" s="44" t="str">
        <f>IF(Wedstrijden!Y2270="x","M2","")</f>
        <v/>
      </c>
      <c r="CE2105" s="44" t="str">
        <f>IF(Wedstrijden!Z2270="x","Z1","")</f>
        <v/>
      </c>
      <c r="CF2105" s="44" t="str">
        <f>IF(Wedstrijden!AA2270="x","Z2","")</f>
        <v/>
      </c>
      <c r="CG2105" s="44" t="str">
        <f>IF(Wedstrijden!AB2270="x","ZZL","")</f>
        <v/>
      </c>
      <c r="CL2105" s="44" t="str">
        <f>IF(COUNTA(Wedstrijden!AC2270:AJ2270)&lt;&gt;0,2,"")</f>
        <v/>
      </c>
      <c r="CM2105" s="44" t="str">
        <f t="shared" si="194"/>
        <v/>
      </c>
      <c r="CN2105" s="44" t="str">
        <f>IF(Wedstrijden!AC2270="x","AA","")</f>
        <v/>
      </c>
      <c r="CO2105" s="44" t="str">
        <f>IF(Wedstrijden!AD2270="x","A","")</f>
        <v/>
      </c>
      <c r="CP2105" s="44" t="str">
        <f>IF(Wedstrijden!AE2270="x","BB","")</f>
        <v/>
      </c>
      <c r="CQ2105" s="44" t="str">
        <f>IF(Wedstrijden!AF2270="x","B","")</f>
        <v/>
      </c>
      <c r="CR2105" s="44" t="str">
        <f>IF(Wedstrijden!AG2270="x","L","")</f>
        <v/>
      </c>
      <c r="CS2105" s="44" t="str">
        <f>IF(Wedstrijden!AH2270="x","M","")</f>
        <v/>
      </c>
      <c r="CT2105" s="44" t="str">
        <f>IF(Wedstrijden!AI2270="x","Z","")</f>
        <v/>
      </c>
      <c r="CU2105" s="44" t="str">
        <f>IF(Wedstrijden!AJ2270="x","ZZ","")</f>
        <v/>
      </c>
      <c r="CV2105" s="44" t="str">
        <f>IF(COUNTA(Wedstrijden!AK2270:AQ2270)&lt;&gt;0,2,"")</f>
        <v/>
      </c>
      <c r="CW2105" s="44" t="str">
        <f t="shared" si="195"/>
        <v/>
      </c>
      <c r="CX2105" s="44" t="str">
        <f>IF(Wedstrijden!AK2270="x","BB","")</f>
        <v/>
      </c>
      <c r="CY2105" s="44" t="str">
        <f>IF(Wedstrijden!AL2270="x","B","")</f>
        <v/>
      </c>
      <c r="CZ2105" s="44" t="str">
        <f>IF(Wedstrijden!AM2270="x","L","")</f>
        <v/>
      </c>
      <c r="DA2105" s="44" t="str">
        <f>IF(Wedstrijden!AN2270="x","M","")</f>
        <v/>
      </c>
      <c r="DB2105" s="44" t="str">
        <f>IF(Wedstrijden!AO2270="x","Z","")</f>
        <v/>
      </c>
      <c r="DC2105" s="44" t="str">
        <f>IF(Wedstrijden!AP2270="x","ZZ","")</f>
        <v/>
      </c>
      <c r="DD2105" s="44" t="str">
        <f>IF(Wedstrijden!AQ2270="x","1.40","")</f>
        <v/>
      </c>
      <c r="DE2105" s="44" t="str">
        <f>IF(COUNTA(Wedstrijden!AR2270:AT2270)&lt;&gt;0,6,"")</f>
        <v/>
      </c>
      <c r="DF2105" s="44" t="str">
        <f t="shared" si="196"/>
        <v/>
      </c>
      <c r="DG2105" s="44" t="str">
        <f>IF(Wedstrijden!AR2270="x","L","")</f>
        <v/>
      </c>
      <c r="DH2105" s="44" t="str">
        <f>IF(Wedstrijden!AS2270="x","M","")</f>
        <v/>
      </c>
      <c r="DI2105" s="44" t="str">
        <f>IF(Wedstrijden!AT2270="x","Z","")</f>
        <v/>
      </c>
      <c r="DJ2105" s="44" t="str">
        <f>IF(COUNTA(Wedstrijden!AU2270:AW2270)&lt;&gt;0,6,"")</f>
        <v/>
      </c>
      <c r="DK2105" s="44" t="str">
        <f t="shared" si="197"/>
        <v/>
      </c>
      <c r="DL2105" s="44" t="str">
        <f>IF(Wedstrijden!AU2270="x","L","")</f>
        <v/>
      </c>
      <c r="DM2105" s="44" t="str">
        <f>IF(Wedstrijden!AV2270="x","M","")</f>
        <v/>
      </c>
      <c r="DN2105" s="44" t="str">
        <f>IF(Wedstrijden!AW2270="x","Z","")</f>
        <v/>
      </c>
    </row>
    <row r="2106" spans="1:118" ht="15">
      <c r="A2106" s="48" t="e">
        <f>Wedstrijden!#REF!</f>
        <v>#REF!</v>
      </c>
      <c r="B2106" s="44" t="str">
        <f>IFERROR(VLOOKUP(Wedstrijden!E2271,Wedstrijdlocaties!$B$2:$E$499,2,FALSE),"")</f>
        <v/>
      </c>
      <c r="C2106" s="44" t="str">
        <f>Wedstrijden!F2271</f>
        <v/>
      </c>
      <c r="D2106" s="44" t="str">
        <f>IFERROR(VLOOKUP(Wedstrijden!G2271,Organisaties!$B$2:$C$501,2,FALSE),"")</f>
        <v/>
      </c>
      <c r="E2106" s="44" t="str">
        <f>IFERROR(VLOOKUP(Wedstrijden!G2271,Organisaties!$B$2:$F$501,5,FALSE),"")</f>
        <v/>
      </c>
      <c r="F2106" s="44" t="str">
        <f>IF(Wedstrijden!BC2271&lt;&gt;"",Wedstrijden!BC2271,"")</f>
        <v/>
      </c>
      <c r="G2106" s="44">
        <f>IF(Wedstrijden!AY2271="Indoor",1,0)</f>
        <v>0</v>
      </c>
      <c r="H2106" s="44">
        <f>Wedstrijden!AZ2271</f>
        <v>0</v>
      </c>
      <c r="I2106" s="44" t="str">
        <f>IF(Wedstrijden!AX2271="Nee",0,IF(Wedstrijden!AX2271="Ja",1,""))</f>
        <v/>
      </c>
      <c r="J2106" s="44" t="str">
        <f>IF(Wedstrijden!BA2271&lt;&gt;"",Wedstrijden!BA2271,"")</f>
        <v/>
      </c>
      <c r="W2106" s="45"/>
      <c r="AE2106" s="45"/>
      <c r="AN2106" s="45"/>
      <c r="AU2106" s="45"/>
      <c r="BA2106" s="45"/>
      <c r="BE2106" s="45"/>
      <c r="BJ2106" s="44" t="str">
        <f>IF(COUNTA(Wedstrijden!I2271:S2271)&lt;&gt;0,1,"")</f>
        <v/>
      </c>
      <c r="BK2106" s="44" t="str">
        <f t="shared" si="192"/>
        <v/>
      </c>
      <c r="BL2106" s="44" t="str">
        <f>IF(Wedstrijden!I2271="x","AA","")</f>
        <v/>
      </c>
      <c r="BM2106" s="44" t="str">
        <f>IF(Wedstrijden!J2271="x","A","")</f>
        <v/>
      </c>
      <c r="BN2106" s="44" t="str">
        <f>IF(Wedstrijden!K2271="x","B1","")</f>
        <v/>
      </c>
      <c r="BO2106" s="44" t="str">
        <f>IF(Wedstrijden!L2271="x","BB","")</f>
        <v/>
      </c>
      <c r="BP2106" s="44" t="str">
        <f>IF(Wedstrijden!M2271="x","B","")</f>
        <v/>
      </c>
      <c r="BQ2106" s="44" t="str">
        <f>IF(Wedstrijden!N2271="x","L1","")</f>
        <v/>
      </c>
      <c r="BR2106" s="44" t="str">
        <f>IF(Wedstrijden!O2271="x","L2","")</f>
        <v/>
      </c>
      <c r="BS2106" s="44" t="str">
        <f>IF(Wedstrijden!P2271="x","M1","")</f>
        <v/>
      </c>
      <c r="BT2106" s="44" t="str">
        <f>IF(Wedstrijden!Q2271="x","M2","")</f>
        <v/>
      </c>
      <c r="BU2106" s="44" t="str">
        <f>IF(Wedstrijden!R2271="x","Z1","")</f>
        <v/>
      </c>
      <c r="BV2106" s="44" t="str">
        <f>IF(Wedstrijden!S2271="x","Z2","")</f>
        <v/>
      </c>
      <c r="BW2106" s="44" t="str">
        <f>IF(COUNTA(Wedstrijden!T2271:AB2271)&lt;&gt;0,1,"")</f>
        <v/>
      </c>
      <c r="BX2106" s="44" t="str">
        <f t="shared" si="193"/>
        <v/>
      </c>
      <c r="BY2106" s="44" t="str">
        <f>IF(Wedstrijden!T2271="x","BB","")</f>
        <v/>
      </c>
      <c r="BZ2106" s="44" t="str">
        <f>IF(Wedstrijden!U2271="x","B","")</f>
        <v/>
      </c>
      <c r="CA2106" s="44" t="str">
        <f>IF(Wedstrijden!V2271="x","L1","")</f>
        <v/>
      </c>
      <c r="CB2106" s="44" t="str">
        <f>IF(Wedstrijden!W2271="x","L2","")</f>
        <v/>
      </c>
      <c r="CC2106" s="44" t="str">
        <f>IF(Wedstrijden!X2271="x","M1","")</f>
        <v/>
      </c>
      <c r="CD2106" s="44" t="str">
        <f>IF(Wedstrijden!Y2271="x","M2","")</f>
        <v/>
      </c>
      <c r="CE2106" s="44" t="str">
        <f>IF(Wedstrijden!Z2271="x","Z1","")</f>
        <v/>
      </c>
      <c r="CF2106" s="44" t="str">
        <f>IF(Wedstrijden!AA2271="x","Z2","")</f>
        <v/>
      </c>
      <c r="CG2106" s="44" t="str">
        <f>IF(Wedstrijden!AB2271="x","ZZL","")</f>
        <v/>
      </c>
      <c r="CL2106" s="44" t="str">
        <f>IF(COUNTA(Wedstrijden!AC2271:AJ2271)&lt;&gt;0,2,"")</f>
        <v/>
      </c>
      <c r="CM2106" s="44" t="str">
        <f t="shared" si="194"/>
        <v/>
      </c>
      <c r="CN2106" s="44" t="str">
        <f>IF(Wedstrijden!AC2271="x","AA","")</f>
        <v/>
      </c>
      <c r="CO2106" s="44" t="str">
        <f>IF(Wedstrijden!AD2271="x","A","")</f>
        <v/>
      </c>
      <c r="CP2106" s="44" t="str">
        <f>IF(Wedstrijden!AE2271="x","BB","")</f>
        <v/>
      </c>
      <c r="CQ2106" s="44" t="str">
        <f>IF(Wedstrijden!AF2271="x","B","")</f>
        <v/>
      </c>
      <c r="CR2106" s="44" t="str">
        <f>IF(Wedstrijden!AG2271="x","L","")</f>
        <v/>
      </c>
      <c r="CS2106" s="44" t="str">
        <f>IF(Wedstrijden!AH2271="x","M","")</f>
        <v/>
      </c>
      <c r="CT2106" s="44" t="str">
        <f>IF(Wedstrijden!AI2271="x","Z","")</f>
        <v/>
      </c>
      <c r="CU2106" s="44" t="str">
        <f>IF(Wedstrijden!AJ2271="x","ZZ","")</f>
        <v/>
      </c>
      <c r="CV2106" s="44" t="str">
        <f>IF(COUNTA(Wedstrijden!AK2271:AQ2271)&lt;&gt;0,2,"")</f>
        <v/>
      </c>
      <c r="CW2106" s="44" t="str">
        <f t="shared" si="195"/>
        <v/>
      </c>
      <c r="CX2106" s="44" t="str">
        <f>IF(Wedstrijden!AK2271="x","BB","")</f>
        <v/>
      </c>
      <c r="CY2106" s="44" t="str">
        <f>IF(Wedstrijden!AL2271="x","B","")</f>
        <v/>
      </c>
      <c r="CZ2106" s="44" t="str">
        <f>IF(Wedstrijden!AM2271="x","L","")</f>
        <v/>
      </c>
      <c r="DA2106" s="44" t="str">
        <f>IF(Wedstrijden!AN2271="x","M","")</f>
        <v/>
      </c>
      <c r="DB2106" s="44" t="str">
        <f>IF(Wedstrijden!AO2271="x","Z","")</f>
        <v/>
      </c>
      <c r="DC2106" s="44" t="str">
        <f>IF(Wedstrijden!AP2271="x","ZZ","")</f>
        <v/>
      </c>
      <c r="DD2106" s="44" t="str">
        <f>IF(Wedstrijden!AQ2271="x","1.40","")</f>
        <v/>
      </c>
      <c r="DE2106" s="44" t="str">
        <f>IF(COUNTA(Wedstrijden!AR2271:AT2271)&lt;&gt;0,6,"")</f>
        <v/>
      </c>
      <c r="DF2106" s="44" t="str">
        <f t="shared" si="196"/>
        <v/>
      </c>
      <c r="DG2106" s="44" t="str">
        <f>IF(Wedstrijden!AR2271="x","L","")</f>
        <v/>
      </c>
      <c r="DH2106" s="44" t="str">
        <f>IF(Wedstrijden!AS2271="x","M","")</f>
        <v/>
      </c>
      <c r="DI2106" s="44" t="str">
        <f>IF(Wedstrijden!AT2271="x","Z","")</f>
        <v/>
      </c>
      <c r="DJ2106" s="44" t="str">
        <f>IF(COUNTA(Wedstrijden!AU2271:AW2271)&lt;&gt;0,6,"")</f>
        <v/>
      </c>
      <c r="DK2106" s="44" t="str">
        <f t="shared" si="197"/>
        <v/>
      </c>
      <c r="DL2106" s="44" t="str">
        <f>IF(Wedstrijden!AU2271="x","L","")</f>
        <v/>
      </c>
      <c r="DM2106" s="44" t="str">
        <f>IF(Wedstrijden!AV2271="x","M","")</f>
        <v/>
      </c>
      <c r="DN2106" s="44" t="str">
        <f>IF(Wedstrijden!AW2271="x","Z","")</f>
        <v/>
      </c>
    </row>
    <row r="2107" spans="1:118" ht="15">
      <c r="A2107" s="48" t="e">
        <f>Wedstrijden!#REF!</f>
        <v>#REF!</v>
      </c>
      <c r="B2107" s="44" t="str">
        <f>IFERROR(VLOOKUP(Wedstrijden!E2272,Wedstrijdlocaties!$B$2:$E$499,2,FALSE),"")</f>
        <v/>
      </c>
      <c r="C2107" s="44" t="str">
        <f>Wedstrijden!F2272</f>
        <v/>
      </c>
      <c r="D2107" s="44" t="str">
        <f>IFERROR(VLOOKUP(Wedstrijden!G2272,Organisaties!$B$2:$C$501,2,FALSE),"")</f>
        <v/>
      </c>
      <c r="E2107" s="44" t="str">
        <f>IFERROR(VLOOKUP(Wedstrijden!G2272,Organisaties!$B$2:$F$501,5,FALSE),"")</f>
        <v/>
      </c>
      <c r="F2107" s="44" t="str">
        <f>IF(Wedstrijden!BC2272&lt;&gt;"",Wedstrijden!BC2272,"")</f>
        <v/>
      </c>
      <c r="G2107" s="44">
        <f>IF(Wedstrijden!AY2272="Indoor",1,0)</f>
        <v>0</v>
      </c>
      <c r="H2107" s="44">
        <f>Wedstrijden!AZ2272</f>
        <v>0</v>
      </c>
      <c r="I2107" s="44" t="str">
        <f>IF(Wedstrijden!AX2272="Nee",0,IF(Wedstrijden!AX2272="Ja",1,""))</f>
        <v/>
      </c>
      <c r="J2107" s="44" t="str">
        <f>IF(Wedstrijden!BA2272&lt;&gt;"",Wedstrijden!BA2272,"")</f>
        <v/>
      </c>
      <c r="W2107" s="45"/>
      <c r="AE2107" s="45"/>
      <c r="AN2107" s="45"/>
      <c r="AU2107" s="45"/>
      <c r="BA2107" s="45"/>
      <c r="BE2107" s="45"/>
      <c r="BJ2107" s="44" t="str">
        <f>IF(COUNTA(Wedstrijden!I2272:S2272)&lt;&gt;0,1,"")</f>
        <v/>
      </c>
      <c r="BK2107" s="44" t="str">
        <f t="shared" si="192"/>
        <v/>
      </c>
      <c r="BL2107" s="44" t="str">
        <f>IF(Wedstrijden!I2272="x","AA","")</f>
        <v/>
      </c>
      <c r="BM2107" s="44" t="str">
        <f>IF(Wedstrijden!J2272="x","A","")</f>
        <v/>
      </c>
      <c r="BN2107" s="44" t="str">
        <f>IF(Wedstrijden!K2272="x","B1","")</f>
        <v/>
      </c>
      <c r="BO2107" s="44" t="str">
        <f>IF(Wedstrijden!L2272="x","BB","")</f>
        <v/>
      </c>
      <c r="BP2107" s="44" t="str">
        <f>IF(Wedstrijden!M2272="x","B","")</f>
        <v/>
      </c>
      <c r="BQ2107" s="44" t="str">
        <f>IF(Wedstrijden!N2272="x","L1","")</f>
        <v/>
      </c>
      <c r="BR2107" s="44" t="str">
        <f>IF(Wedstrijden!O2272="x","L2","")</f>
        <v/>
      </c>
      <c r="BS2107" s="44" t="str">
        <f>IF(Wedstrijden!P2272="x","M1","")</f>
        <v/>
      </c>
      <c r="BT2107" s="44" t="str">
        <f>IF(Wedstrijden!Q2272="x","M2","")</f>
        <v/>
      </c>
      <c r="BU2107" s="44" t="str">
        <f>IF(Wedstrijden!R2272="x","Z1","")</f>
        <v/>
      </c>
      <c r="BV2107" s="44" t="str">
        <f>IF(Wedstrijden!S2272="x","Z2","")</f>
        <v/>
      </c>
      <c r="BW2107" s="44" t="str">
        <f>IF(COUNTA(Wedstrijden!T2272:AB2272)&lt;&gt;0,1,"")</f>
        <v/>
      </c>
      <c r="BX2107" s="44" t="str">
        <f t="shared" si="193"/>
        <v/>
      </c>
      <c r="BY2107" s="44" t="str">
        <f>IF(Wedstrijden!T2272="x","BB","")</f>
        <v/>
      </c>
      <c r="BZ2107" s="44" t="str">
        <f>IF(Wedstrijden!U2272="x","B","")</f>
        <v/>
      </c>
      <c r="CA2107" s="44" t="str">
        <f>IF(Wedstrijden!V2272="x","L1","")</f>
        <v/>
      </c>
      <c r="CB2107" s="44" t="str">
        <f>IF(Wedstrijden!W2272="x","L2","")</f>
        <v/>
      </c>
      <c r="CC2107" s="44" t="str">
        <f>IF(Wedstrijden!X2272="x","M1","")</f>
        <v/>
      </c>
      <c r="CD2107" s="44" t="str">
        <f>IF(Wedstrijden!Y2272="x","M2","")</f>
        <v/>
      </c>
      <c r="CE2107" s="44" t="str">
        <f>IF(Wedstrijden!Z2272="x","Z1","")</f>
        <v/>
      </c>
      <c r="CF2107" s="44" t="str">
        <f>IF(Wedstrijden!AA2272="x","Z2","")</f>
        <v/>
      </c>
      <c r="CG2107" s="44" t="str">
        <f>IF(Wedstrijden!AB2272="x","ZZL","")</f>
        <v/>
      </c>
      <c r="CL2107" s="44" t="str">
        <f>IF(COUNTA(Wedstrijden!AC2272:AJ2272)&lt;&gt;0,2,"")</f>
        <v/>
      </c>
      <c r="CM2107" s="44" t="str">
        <f t="shared" si="194"/>
        <v/>
      </c>
      <c r="CN2107" s="44" t="str">
        <f>IF(Wedstrijden!AC2272="x","AA","")</f>
        <v/>
      </c>
      <c r="CO2107" s="44" t="str">
        <f>IF(Wedstrijden!AD2272="x","A","")</f>
        <v/>
      </c>
      <c r="CP2107" s="44" t="str">
        <f>IF(Wedstrijden!AE2272="x","BB","")</f>
        <v/>
      </c>
      <c r="CQ2107" s="44" t="str">
        <f>IF(Wedstrijden!AF2272="x","B","")</f>
        <v/>
      </c>
      <c r="CR2107" s="44" t="str">
        <f>IF(Wedstrijden!AG2272="x","L","")</f>
        <v/>
      </c>
      <c r="CS2107" s="44" t="str">
        <f>IF(Wedstrijden!AH2272="x","M","")</f>
        <v/>
      </c>
      <c r="CT2107" s="44" t="str">
        <f>IF(Wedstrijden!AI2272="x","Z","")</f>
        <v/>
      </c>
      <c r="CU2107" s="44" t="str">
        <f>IF(Wedstrijden!AJ2272="x","ZZ","")</f>
        <v/>
      </c>
      <c r="CV2107" s="44" t="str">
        <f>IF(COUNTA(Wedstrijden!AK2272:AQ2272)&lt;&gt;0,2,"")</f>
        <v/>
      </c>
      <c r="CW2107" s="44" t="str">
        <f t="shared" si="195"/>
        <v/>
      </c>
      <c r="CX2107" s="44" t="str">
        <f>IF(Wedstrijden!AK2272="x","BB","")</f>
        <v/>
      </c>
      <c r="CY2107" s="44" t="str">
        <f>IF(Wedstrijden!AL2272="x","B","")</f>
        <v/>
      </c>
      <c r="CZ2107" s="44" t="str">
        <f>IF(Wedstrijden!AM2272="x","L","")</f>
        <v/>
      </c>
      <c r="DA2107" s="44" t="str">
        <f>IF(Wedstrijden!AN2272="x","M","")</f>
        <v/>
      </c>
      <c r="DB2107" s="44" t="str">
        <f>IF(Wedstrijden!AO2272="x","Z","")</f>
        <v/>
      </c>
      <c r="DC2107" s="44" t="str">
        <f>IF(Wedstrijden!AP2272="x","ZZ","")</f>
        <v/>
      </c>
      <c r="DD2107" s="44" t="str">
        <f>IF(Wedstrijden!AQ2272="x","1.40","")</f>
        <v/>
      </c>
      <c r="DE2107" s="44" t="str">
        <f>IF(COUNTA(Wedstrijden!AR2272:AT2272)&lt;&gt;0,6,"")</f>
        <v/>
      </c>
      <c r="DF2107" s="44" t="str">
        <f t="shared" si="196"/>
        <v/>
      </c>
      <c r="DG2107" s="44" t="str">
        <f>IF(Wedstrijden!AR2272="x","L","")</f>
        <v/>
      </c>
      <c r="DH2107" s="44" t="str">
        <f>IF(Wedstrijden!AS2272="x","M","")</f>
        <v/>
      </c>
      <c r="DI2107" s="44" t="str">
        <f>IF(Wedstrijden!AT2272="x","Z","")</f>
        <v/>
      </c>
      <c r="DJ2107" s="44" t="str">
        <f>IF(COUNTA(Wedstrijden!AU2272:AW2272)&lt;&gt;0,6,"")</f>
        <v/>
      </c>
      <c r="DK2107" s="44" t="str">
        <f t="shared" si="197"/>
        <v/>
      </c>
      <c r="DL2107" s="44" t="str">
        <f>IF(Wedstrijden!AU2272="x","L","")</f>
        <v/>
      </c>
      <c r="DM2107" s="44" t="str">
        <f>IF(Wedstrijden!AV2272="x","M","")</f>
        <v/>
      </c>
      <c r="DN2107" s="44" t="str">
        <f>IF(Wedstrijden!AW2272="x","Z","")</f>
        <v/>
      </c>
    </row>
    <row r="2108" spans="1:118" ht="15">
      <c r="A2108" s="48" t="e">
        <f>Wedstrijden!#REF!</f>
        <v>#REF!</v>
      </c>
      <c r="B2108" s="44" t="str">
        <f>IFERROR(VLOOKUP(Wedstrijden!E2273,Wedstrijdlocaties!$B$2:$E$499,2,FALSE),"")</f>
        <v/>
      </c>
      <c r="C2108" s="44" t="str">
        <f>Wedstrijden!F2273</f>
        <v/>
      </c>
      <c r="D2108" s="44" t="str">
        <f>IFERROR(VLOOKUP(Wedstrijden!G2273,Organisaties!$B$2:$C$501,2,FALSE),"")</f>
        <v/>
      </c>
      <c r="E2108" s="44" t="str">
        <f>IFERROR(VLOOKUP(Wedstrijden!G2273,Organisaties!$B$2:$F$501,5,FALSE),"")</f>
        <v/>
      </c>
      <c r="F2108" s="44" t="str">
        <f>IF(Wedstrijden!BC2273&lt;&gt;"",Wedstrijden!BC2273,"")</f>
        <v/>
      </c>
      <c r="G2108" s="44">
        <f>IF(Wedstrijden!AY2273="Indoor",1,0)</f>
        <v>0</v>
      </c>
      <c r="H2108" s="44">
        <f>Wedstrijden!AZ2273</f>
        <v>0</v>
      </c>
      <c r="I2108" s="44" t="str">
        <f>IF(Wedstrijden!AX2273="Nee",0,IF(Wedstrijden!AX2273="Ja",1,""))</f>
        <v/>
      </c>
      <c r="J2108" s="44" t="str">
        <f>IF(Wedstrijden!BA2273&lt;&gt;"",Wedstrijden!BA2273,"")</f>
        <v/>
      </c>
      <c r="W2108" s="45"/>
      <c r="AE2108" s="45"/>
      <c r="AN2108" s="45"/>
      <c r="AU2108" s="45"/>
      <c r="BA2108" s="45"/>
      <c r="BE2108" s="45"/>
      <c r="BJ2108" s="44" t="str">
        <f>IF(COUNTA(Wedstrijden!I2273:S2273)&lt;&gt;0,1,"")</f>
        <v/>
      </c>
      <c r="BK2108" s="44" t="str">
        <f t="shared" si="192"/>
        <v/>
      </c>
      <c r="BL2108" s="44" t="str">
        <f>IF(Wedstrijden!I2273="x","AA","")</f>
        <v/>
      </c>
      <c r="BM2108" s="44" t="str">
        <f>IF(Wedstrijden!J2273="x","A","")</f>
        <v/>
      </c>
      <c r="BN2108" s="44" t="str">
        <f>IF(Wedstrijden!K2273="x","B1","")</f>
        <v/>
      </c>
      <c r="BO2108" s="44" t="str">
        <f>IF(Wedstrijden!L2273="x","BB","")</f>
        <v/>
      </c>
      <c r="BP2108" s="44" t="str">
        <f>IF(Wedstrijden!M2273="x","B","")</f>
        <v/>
      </c>
      <c r="BQ2108" s="44" t="str">
        <f>IF(Wedstrijden!N2273="x","L1","")</f>
        <v/>
      </c>
      <c r="BR2108" s="44" t="str">
        <f>IF(Wedstrijden!O2273="x","L2","")</f>
        <v/>
      </c>
      <c r="BS2108" s="44" t="str">
        <f>IF(Wedstrijden!P2273="x","M1","")</f>
        <v/>
      </c>
      <c r="BT2108" s="44" t="str">
        <f>IF(Wedstrijden!Q2273="x","M2","")</f>
        <v/>
      </c>
      <c r="BU2108" s="44" t="str">
        <f>IF(Wedstrijden!R2273="x","Z1","")</f>
        <v/>
      </c>
      <c r="BV2108" s="44" t="str">
        <f>IF(Wedstrijden!S2273="x","Z2","")</f>
        <v/>
      </c>
      <c r="BW2108" s="44" t="str">
        <f>IF(COUNTA(Wedstrijden!T2273:AB2273)&lt;&gt;0,1,"")</f>
        <v/>
      </c>
      <c r="BX2108" s="44" t="str">
        <f t="shared" si="193"/>
        <v/>
      </c>
      <c r="BY2108" s="44" t="str">
        <f>IF(Wedstrijden!T2273="x","BB","")</f>
        <v/>
      </c>
      <c r="BZ2108" s="44" t="str">
        <f>IF(Wedstrijden!U2273="x","B","")</f>
        <v/>
      </c>
      <c r="CA2108" s="44" t="str">
        <f>IF(Wedstrijden!V2273="x","L1","")</f>
        <v/>
      </c>
      <c r="CB2108" s="44" t="str">
        <f>IF(Wedstrijden!W2273="x","L2","")</f>
        <v/>
      </c>
      <c r="CC2108" s="44" t="str">
        <f>IF(Wedstrijden!X2273="x","M1","")</f>
        <v/>
      </c>
      <c r="CD2108" s="44" t="str">
        <f>IF(Wedstrijden!Y2273="x","M2","")</f>
        <v/>
      </c>
      <c r="CE2108" s="44" t="str">
        <f>IF(Wedstrijden!Z2273="x","Z1","")</f>
        <v/>
      </c>
      <c r="CF2108" s="44" t="str">
        <f>IF(Wedstrijden!AA2273="x","Z2","")</f>
        <v/>
      </c>
      <c r="CG2108" s="44" t="str">
        <f>IF(Wedstrijden!AB2273="x","ZZL","")</f>
        <v/>
      </c>
      <c r="CL2108" s="44" t="str">
        <f>IF(COUNTA(Wedstrijden!AC2273:AJ2273)&lt;&gt;0,2,"")</f>
        <v/>
      </c>
      <c r="CM2108" s="44" t="str">
        <f t="shared" si="194"/>
        <v/>
      </c>
      <c r="CN2108" s="44" t="str">
        <f>IF(Wedstrijden!AC2273="x","AA","")</f>
        <v/>
      </c>
      <c r="CO2108" s="44" t="str">
        <f>IF(Wedstrijden!AD2273="x","A","")</f>
        <v/>
      </c>
      <c r="CP2108" s="44" t="str">
        <f>IF(Wedstrijden!AE2273="x","BB","")</f>
        <v/>
      </c>
      <c r="CQ2108" s="44" t="str">
        <f>IF(Wedstrijden!AF2273="x","B","")</f>
        <v/>
      </c>
      <c r="CR2108" s="44" t="str">
        <f>IF(Wedstrijden!AG2273="x","L","")</f>
        <v/>
      </c>
      <c r="CS2108" s="44" t="str">
        <f>IF(Wedstrijden!AH2273="x","M","")</f>
        <v/>
      </c>
      <c r="CT2108" s="44" t="str">
        <f>IF(Wedstrijden!AI2273="x","Z","")</f>
        <v/>
      </c>
      <c r="CU2108" s="44" t="str">
        <f>IF(Wedstrijden!AJ2273="x","ZZ","")</f>
        <v/>
      </c>
      <c r="CV2108" s="44" t="str">
        <f>IF(COUNTA(Wedstrijden!AK2273:AQ2273)&lt;&gt;0,2,"")</f>
        <v/>
      </c>
      <c r="CW2108" s="44" t="str">
        <f t="shared" si="195"/>
        <v/>
      </c>
      <c r="CX2108" s="44" t="str">
        <f>IF(Wedstrijden!AK2273="x","BB","")</f>
        <v/>
      </c>
      <c r="CY2108" s="44" t="str">
        <f>IF(Wedstrijden!AL2273="x","B","")</f>
        <v/>
      </c>
      <c r="CZ2108" s="44" t="str">
        <f>IF(Wedstrijden!AM2273="x","L","")</f>
        <v/>
      </c>
      <c r="DA2108" s="44" t="str">
        <f>IF(Wedstrijden!AN2273="x","M","")</f>
        <v/>
      </c>
      <c r="DB2108" s="44" t="str">
        <f>IF(Wedstrijden!AO2273="x","Z","")</f>
        <v/>
      </c>
      <c r="DC2108" s="44" t="str">
        <f>IF(Wedstrijden!AP2273="x","ZZ","")</f>
        <v/>
      </c>
      <c r="DD2108" s="44" t="str">
        <f>IF(Wedstrijden!AQ2273="x","1.40","")</f>
        <v/>
      </c>
      <c r="DE2108" s="44" t="str">
        <f>IF(COUNTA(Wedstrijden!AR2273:AT2273)&lt;&gt;0,6,"")</f>
        <v/>
      </c>
      <c r="DF2108" s="44" t="str">
        <f t="shared" si="196"/>
        <v/>
      </c>
      <c r="DG2108" s="44" t="str">
        <f>IF(Wedstrijden!AR2273="x","L","")</f>
        <v/>
      </c>
      <c r="DH2108" s="44" t="str">
        <f>IF(Wedstrijden!AS2273="x","M","")</f>
        <v/>
      </c>
      <c r="DI2108" s="44" t="str">
        <f>IF(Wedstrijden!AT2273="x","Z","")</f>
        <v/>
      </c>
      <c r="DJ2108" s="44" t="str">
        <f>IF(COUNTA(Wedstrijden!AU2273:AW2273)&lt;&gt;0,6,"")</f>
        <v/>
      </c>
      <c r="DK2108" s="44" t="str">
        <f t="shared" si="197"/>
        <v/>
      </c>
      <c r="DL2108" s="44" t="str">
        <f>IF(Wedstrijden!AU2273="x","L","")</f>
        <v/>
      </c>
      <c r="DM2108" s="44" t="str">
        <f>IF(Wedstrijden!AV2273="x","M","")</f>
        <v/>
      </c>
      <c r="DN2108" s="44" t="str">
        <f>IF(Wedstrijden!AW2273="x","Z","")</f>
        <v/>
      </c>
    </row>
    <row r="2109" spans="1:118" ht="15">
      <c r="A2109" s="48" t="e">
        <f>Wedstrijden!#REF!</f>
        <v>#REF!</v>
      </c>
      <c r="B2109" s="44" t="str">
        <f>IFERROR(VLOOKUP(Wedstrijden!E2274,Wedstrijdlocaties!$B$2:$E$499,2,FALSE),"")</f>
        <v/>
      </c>
      <c r="C2109" s="44" t="str">
        <f>Wedstrijden!F2274</f>
        <v/>
      </c>
      <c r="D2109" s="44" t="str">
        <f>IFERROR(VLOOKUP(Wedstrijden!G2274,Organisaties!$B$2:$C$501,2,FALSE),"")</f>
        <v/>
      </c>
      <c r="E2109" s="44" t="str">
        <f>IFERROR(VLOOKUP(Wedstrijden!G2274,Organisaties!$B$2:$F$501,5,FALSE),"")</f>
        <v/>
      </c>
      <c r="F2109" s="44" t="str">
        <f>IF(Wedstrijden!BC2274&lt;&gt;"",Wedstrijden!BC2274,"")</f>
        <v/>
      </c>
      <c r="G2109" s="44">
        <f>IF(Wedstrijden!AY2274="Indoor",1,0)</f>
        <v>0</v>
      </c>
      <c r="H2109" s="44">
        <f>Wedstrijden!AZ2274</f>
        <v>0</v>
      </c>
      <c r="I2109" s="44" t="str">
        <f>IF(Wedstrijden!AX2274="Nee",0,IF(Wedstrijden!AX2274="Ja",1,""))</f>
        <v/>
      </c>
      <c r="J2109" s="44" t="str">
        <f>IF(Wedstrijden!BA2274&lt;&gt;"",Wedstrijden!BA2274,"")</f>
        <v/>
      </c>
      <c r="W2109" s="45"/>
      <c r="AE2109" s="45"/>
      <c r="AN2109" s="45"/>
      <c r="AU2109" s="45"/>
      <c r="BA2109" s="45"/>
      <c r="BE2109" s="45"/>
      <c r="BJ2109" s="44" t="str">
        <f>IF(COUNTA(Wedstrijden!I2274:S2274)&lt;&gt;0,1,"")</f>
        <v/>
      </c>
      <c r="BK2109" s="44" t="str">
        <f t="shared" si="192"/>
        <v/>
      </c>
      <c r="BL2109" s="44" t="str">
        <f>IF(Wedstrijden!I2274="x","AA","")</f>
        <v/>
      </c>
      <c r="BM2109" s="44" t="str">
        <f>IF(Wedstrijden!J2274="x","A","")</f>
        <v/>
      </c>
      <c r="BN2109" s="44" t="str">
        <f>IF(Wedstrijden!K2274="x","B1","")</f>
        <v/>
      </c>
      <c r="BO2109" s="44" t="str">
        <f>IF(Wedstrijden!L2274="x","BB","")</f>
        <v/>
      </c>
      <c r="BP2109" s="44" t="str">
        <f>IF(Wedstrijden!M2274="x","B","")</f>
        <v/>
      </c>
      <c r="BQ2109" s="44" t="str">
        <f>IF(Wedstrijden!N2274="x","L1","")</f>
        <v/>
      </c>
      <c r="BR2109" s="44" t="str">
        <f>IF(Wedstrijden!O2274="x","L2","")</f>
        <v/>
      </c>
      <c r="BS2109" s="44" t="str">
        <f>IF(Wedstrijden!P2274="x","M1","")</f>
        <v/>
      </c>
      <c r="BT2109" s="44" t="str">
        <f>IF(Wedstrijden!Q2274="x","M2","")</f>
        <v/>
      </c>
      <c r="BU2109" s="44" t="str">
        <f>IF(Wedstrijden!R2274="x","Z1","")</f>
        <v/>
      </c>
      <c r="BV2109" s="44" t="str">
        <f>IF(Wedstrijden!S2274="x","Z2","")</f>
        <v/>
      </c>
      <c r="BW2109" s="44" t="str">
        <f>IF(COUNTA(Wedstrijden!T2274:AB2274)&lt;&gt;0,1,"")</f>
        <v/>
      </c>
      <c r="BX2109" s="44" t="str">
        <f t="shared" si="193"/>
        <v/>
      </c>
      <c r="BY2109" s="44" t="str">
        <f>IF(Wedstrijden!T2274="x","BB","")</f>
        <v/>
      </c>
      <c r="BZ2109" s="44" t="str">
        <f>IF(Wedstrijden!U2274="x","B","")</f>
        <v/>
      </c>
      <c r="CA2109" s="44" t="str">
        <f>IF(Wedstrijden!V2274="x","L1","")</f>
        <v/>
      </c>
      <c r="CB2109" s="44" t="str">
        <f>IF(Wedstrijden!W2274="x","L2","")</f>
        <v/>
      </c>
      <c r="CC2109" s="44" t="str">
        <f>IF(Wedstrijden!X2274="x","M1","")</f>
        <v/>
      </c>
      <c r="CD2109" s="44" t="str">
        <f>IF(Wedstrijden!Y2274="x","M2","")</f>
        <v/>
      </c>
      <c r="CE2109" s="44" t="str">
        <f>IF(Wedstrijden!Z2274="x","Z1","")</f>
        <v/>
      </c>
      <c r="CF2109" s="44" t="str">
        <f>IF(Wedstrijden!AA2274="x","Z2","")</f>
        <v/>
      </c>
      <c r="CG2109" s="44" t="str">
        <f>IF(Wedstrijden!AB2274="x","ZZL","")</f>
        <v/>
      </c>
      <c r="CL2109" s="44" t="str">
        <f>IF(COUNTA(Wedstrijden!AC2274:AJ2274)&lt;&gt;0,2,"")</f>
        <v/>
      </c>
      <c r="CM2109" s="44" t="str">
        <f t="shared" si="194"/>
        <v/>
      </c>
      <c r="CN2109" s="44" t="str">
        <f>IF(Wedstrijden!AC2274="x","AA","")</f>
        <v/>
      </c>
      <c r="CO2109" s="44" t="str">
        <f>IF(Wedstrijden!AD2274="x","A","")</f>
        <v/>
      </c>
      <c r="CP2109" s="44" t="str">
        <f>IF(Wedstrijden!AE2274="x","BB","")</f>
        <v/>
      </c>
      <c r="CQ2109" s="44" t="str">
        <f>IF(Wedstrijden!AF2274="x","B","")</f>
        <v/>
      </c>
      <c r="CR2109" s="44" t="str">
        <f>IF(Wedstrijden!AG2274="x","L","")</f>
        <v/>
      </c>
      <c r="CS2109" s="44" t="str">
        <f>IF(Wedstrijden!AH2274="x","M","")</f>
        <v/>
      </c>
      <c r="CT2109" s="44" t="str">
        <f>IF(Wedstrijden!AI2274="x","Z","")</f>
        <v/>
      </c>
      <c r="CU2109" s="44" t="str">
        <f>IF(Wedstrijden!AJ2274="x","ZZ","")</f>
        <v/>
      </c>
      <c r="CV2109" s="44" t="str">
        <f>IF(COUNTA(Wedstrijden!AK2274:AQ2274)&lt;&gt;0,2,"")</f>
        <v/>
      </c>
      <c r="CW2109" s="44" t="str">
        <f t="shared" si="195"/>
        <v/>
      </c>
      <c r="CX2109" s="44" t="str">
        <f>IF(Wedstrijden!AK2274="x","BB","")</f>
        <v/>
      </c>
      <c r="CY2109" s="44" t="str">
        <f>IF(Wedstrijden!AL2274="x","B","")</f>
        <v/>
      </c>
      <c r="CZ2109" s="44" t="str">
        <f>IF(Wedstrijden!AM2274="x","L","")</f>
        <v/>
      </c>
      <c r="DA2109" s="44" t="str">
        <f>IF(Wedstrijden!AN2274="x","M","")</f>
        <v/>
      </c>
      <c r="DB2109" s="44" t="str">
        <f>IF(Wedstrijden!AO2274="x","Z","")</f>
        <v/>
      </c>
      <c r="DC2109" s="44" t="str">
        <f>IF(Wedstrijden!AP2274="x","ZZ","")</f>
        <v/>
      </c>
      <c r="DD2109" s="44" t="str">
        <f>IF(Wedstrijden!AQ2274="x","1.40","")</f>
        <v/>
      </c>
      <c r="DE2109" s="44" t="str">
        <f>IF(COUNTA(Wedstrijden!AR2274:AT2274)&lt;&gt;0,6,"")</f>
        <v/>
      </c>
      <c r="DF2109" s="44" t="str">
        <f t="shared" si="196"/>
        <v/>
      </c>
      <c r="DG2109" s="44" t="str">
        <f>IF(Wedstrijden!AR2274="x","L","")</f>
        <v/>
      </c>
      <c r="DH2109" s="44" t="str">
        <f>IF(Wedstrijden!AS2274="x","M","")</f>
        <v/>
      </c>
      <c r="DI2109" s="44" t="str">
        <f>IF(Wedstrijden!AT2274="x","Z","")</f>
        <v/>
      </c>
      <c r="DJ2109" s="44" t="str">
        <f>IF(COUNTA(Wedstrijden!AU2274:AW2274)&lt;&gt;0,6,"")</f>
        <v/>
      </c>
      <c r="DK2109" s="44" t="str">
        <f t="shared" si="197"/>
        <v/>
      </c>
      <c r="DL2109" s="44" t="str">
        <f>IF(Wedstrijden!AU2274="x","L","")</f>
        <v/>
      </c>
      <c r="DM2109" s="44" t="str">
        <f>IF(Wedstrijden!AV2274="x","M","")</f>
        <v/>
      </c>
      <c r="DN2109" s="44" t="str">
        <f>IF(Wedstrijden!AW2274="x","Z","")</f>
        <v/>
      </c>
    </row>
    <row r="2110" spans="1:118" ht="15">
      <c r="A2110" s="48" t="e">
        <f>Wedstrijden!#REF!</f>
        <v>#REF!</v>
      </c>
      <c r="B2110" s="44" t="str">
        <f>IFERROR(VLOOKUP(Wedstrijden!E2275,Wedstrijdlocaties!$B$2:$E$499,2,FALSE),"")</f>
        <v/>
      </c>
      <c r="C2110" s="44" t="str">
        <f>Wedstrijden!F2275</f>
        <v/>
      </c>
      <c r="D2110" s="44" t="str">
        <f>IFERROR(VLOOKUP(Wedstrijden!G2275,Organisaties!$B$2:$C$501,2,FALSE),"")</f>
        <v/>
      </c>
      <c r="E2110" s="44" t="str">
        <f>IFERROR(VLOOKUP(Wedstrijden!G2275,Organisaties!$B$2:$F$501,5,FALSE),"")</f>
        <v/>
      </c>
      <c r="F2110" s="44" t="str">
        <f>IF(Wedstrijden!BC2275&lt;&gt;"",Wedstrijden!BC2275,"")</f>
        <v/>
      </c>
      <c r="G2110" s="44">
        <f>IF(Wedstrijden!AY2275="Indoor",1,0)</f>
        <v>0</v>
      </c>
      <c r="H2110" s="44">
        <f>Wedstrijden!AZ2275</f>
        <v>0</v>
      </c>
      <c r="I2110" s="44" t="str">
        <f>IF(Wedstrijden!AX2275="Nee",0,IF(Wedstrijden!AX2275="Ja",1,""))</f>
        <v/>
      </c>
      <c r="J2110" s="44" t="str">
        <f>IF(Wedstrijden!BA2275&lt;&gt;"",Wedstrijden!BA2275,"")</f>
        <v/>
      </c>
      <c r="W2110" s="45"/>
      <c r="AE2110" s="45"/>
      <c r="AN2110" s="45"/>
      <c r="AU2110" s="45"/>
      <c r="BA2110" s="45"/>
      <c r="BE2110" s="45"/>
      <c r="BJ2110" s="44" t="str">
        <f>IF(COUNTA(Wedstrijden!I2275:S2275)&lt;&gt;0,1,"")</f>
        <v/>
      </c>
      <c r="BK2110" s="44" t="str">
        <f t="shared" si="192"/>
        <v/>
      </c>
      <c r="BL2110" s="44" t="str">
        <f>IF(Wedstrijden!I2275="x","AA","")</f>
        <v/>
      </c>
      <c r="BM2110" s="44" t="str">
        <f>IF(Wedstrijden!J2275="x","A","")</f>
        <v/>
      </c>
      <c r="BN2110" s="44" t="str">
        <f>IF(Wedstrijden!K2275="x","B1","")</f>
        <v/>
      </c>
      <c r="BO2110" s="44" t="str">
        <f>IF(Wedstrijden!L2275="x","BB","")</f>
        <v/>
      </c>
      <c r="BP2110" s="44" t="str">
        <f>IF(Wedstrijden!M2275="x","B","")</f>
        <v/>
      </c>
      <c r="BQ2110" s="44" t="str">
        <f>IF(Wedstrijden!N2275="x","L1","")</f>
        <v/>
      </c>
      <c r="BR2110" s="44" t="str">
        <f>IF(Wedstrijden!O2275="x","L2","")</f>
        <v/>
      </c>
      <c r="BS2110" s="44" t="str">
        <f>IF(Wedstrijden!P2275="x","M1","")</f>
        <v/>
      </c>
      <c r="BT2110" s="44" t="str">
        <f>IF(Wedstrijden!Q2275="x","M2","")</f>
        <v/>
      </c>
      <c r="BU2110" s="44" t="str">
        <f>IF(Wedstrijden!R2275="x","Z1","")</f>
        <v/>
      </c>
      <c r="BV2110" s="44" t="str">
        <f>IF(Wedstrijden!S2275="x","Z2","")</f>
        <v/>
      </c>
      <c r="BW2110" s="44" t="str">
        <f>IF(COUNTA(Wedstrijden!T2275:AB2275)&lt;&gt;0,1,"")</f>
        <v/>
      </c>
      <c r="BX2110" s="44" t="str">
        <f t="shared" si="193"/>
        <v/>
      </c>
      <c r="BY2110" s="44" t="str">
        <f>IF(Wedstrijden!T2275="x","BB","")</f>
        <v/>
      </c>
      <c r="BZ2110" s="44" t="str">
        <f>IF(Wedstrijden!U2275="x","B","")</f>
        <v/>
      </c>
      <c r="CA2110" s="44" t="str">
        <f>IF(Wedstrijden!V2275="x","L1","")</f>
        <v/>
      </c>
      <c r="CB2110" s="44" t="str">
        <f>IF(Wedstrijden!W2275="x","L2","")</f>
        <v/>
      </c>
      <c r="CC2110" s="44" t="str">
        <f>IF(Wedstrijden!X2275="x","M1","")</f>
        <v/>
      </c>
      <c r="CD2110" s="44" t="str">
        <f>IF(Wedstrijden!Y2275="x","M2","")</f>
        <v/>
      </c>
      <c r="CE2110" s="44" t="str">
        <f>IF(Wedstrijden!Z2275="x","Z1","")</f>
        <v/>
      </c>
      <c r="CF2110" s="44" t="str">
        <f>IF(Wedstrijden!AA2275="x","Z2","")</f>
        <v/>
      </c>
      <c r="CG2110" s="44" t="str">
        <f>IF(Wedstrijden!AB2275="x","ZZL","")</f>
        <v/>
      </c>
      <c r="CL2110" s="44" t="str">
        <f>IF(COUNTA(Wedstrijden!AC2275:AJ2275)&lt;&gt;0,2,"")</f>
        <v/>
      </c>
      <c r="CM2110" s="44" t="str">
        <f t="shared" si="194"/>
        <v/>
      </c>
      <c r="CN2110" s="44" t="str">
        <f>IF(Wedstrijden!AC2275="x","AA","")</f>
        <v/>
      </c>
      <c r="CO2110" s="44" t="str">
        <f>IF(Wedstrijden!AD2275="x","A","")</f>
        <v/>
      </c>
      <c r="CP2110" s="44" t="str">
        <f>IF(Wedstrijden!AE2275="x","BB","")</f>
        <v/>
      </c>
      <c r="CQ2110" s="44" t="str">
        <f>IF(Wedstrijden!AF2275="x","B","")</f>
        <v/>
      </c>
      <c r="CR2110" s="44" t="str">
        <f>IF(Wedstrijden!AG2275="x","L","")</f>
        <v/>
      </c>
      <c r="CS2110" s="44" t="str">
        <f>IF(Wedstrijden!AH2275="x","M","")</f>
        <v/>
      </c>
      <c r="CT2110" s="44" t="str">
        <f>IF(Wedstrijden!AI2275="x","Z","")</f>
        <v/>
      </c>
      <c r="CU2110" s="44" t="str">
        <f>IF(Wedstrijden!AJ2275="x","ZZ","")</f>
        <v/>
      </c>
      <c r="CV2110" s="44" t="str">
        <f>IF(COUNTA(Wedstrijden!AK2275:AQ2275)&lt;&gt;0,2,"")</f>
        <v/>
      </c>
      <c r="CW2110" s="44" t="str">
        <f t="shared" si="195"/>
        <v/>
      </c>
      <c r="CX2110" s="44" t="str">
        <f>IF(Wedstrijden!AK2275="x","BB","")</f>
        <v/>
      </c>
      <c r="CY2110" s="44" t="str">
        <f>IF(Wedstrijden!AL2275="x","B","")</f>
        <v/>
      </c>
      <c r="CZ2110" s="44" t="str">
        <f>IF(Wedstrijden!AM2275="x","L","")</f>
        <v/>
      </c>
      <c r="DA2110" s="44" t="str">
        <f>IF(Wedstrijden!AN2275="x","M","")</f>
        <v/>
      </c>
      <c r="DB2110" s="44" t="str">
        <f>IF(Wedstrijden!AO2275="x","Z","")</f>
        <v/>
      </c>
      <c r="DC2110" s="44" t="str">
        <f>IF(Wedstrijden!AP2275="x","ZZ","")</f>
        <v/>
      </c>
      <c r="DD2110" s="44" t="str">
        <f>IF(Wedstrijden!AQ2275="x","1.40","")</f>
        <v/>
      </c>
      <c r="DE2110" s="44" t="str">
        <f>IF(COUNTA(Wedstrijden!AR2275:AT2275)&lt;&gt;0,6,"")</f>
        <v/>
      </c>
      <c r="DF2110" s="44" t="str">
        <f t="shared" si="196"/>
        <v/>
      </c>
      <c r="DG2110" s="44" t="str">
        <f>IF(Wedstrijden!AR2275="x","L","")</f>
        <v/>
      </c>
      <c r="DH2110" s="44" t="str">
        <f>IF(Wedstrijden!AS2275="x","M","")</f>
        <v/>
      </c>
      <c r="DI2110" s="44" t="str">
        <f>IF(Wedstrijden!AT2275="x","Z","")</f>
        <v/>
      </c>
      <c r="DJ2110" s="44" t="str">
        <f>IF(COUNTA(Wedstrijden!AU2275:AW2275)&lt;&gt;0,6,"")</f>
        <v/>
      </c>
      <c r="DK2110" s="44" t="str">
        <f t="shared" si="197"/>
        <v/>
      </c>
      <c r="DL2110" s="44" t="str">
        <f>IF(Wedstrijden!AU2275="x","L","")</f>
        <v/>
      </c>
      <c r="DM2110" s="44" t="str">
        <f>IF(Wedstrijden!AV2275="x","M","")</f>
        <v/>
      </c>
      <c r="DN2110" s="44" t="str">
        <f>IF(Wedstrijden!AW2275="x","Z","")</f>
        <v/>
      </c>
    </row>
    <row r="2111" spans="1:118" ht="15">
      <c r="A2111" s="48" t="e">
        <f>Wedstrijden!#REF!</f>
        <v>#REF!</v>
      </c>
      <c r="B2111" s="44" t="str">
        <f>IFERROR(VLOOKUP(Wedstrijden!E2276,Wedstrijdlocaties!$B$2:$E$499,2,FALSE),"")</f>
        <v/>
      </c>
      <c r="C2111" s="44" t="str">
        <f>Wedstrijden!F2276</f>
        <v/>
      </c>
      <c r="D2111" s="44" t="str">
        <f>IFERROR(VLOOKUP(Wedstrijden!G2276,Organisaties!$B$2:$C$501,2,FALSE),"")</f>
        <v/>
      </c>
      <c r="E2111" s="44" t="str">
        <f>IFERROR(VLOOKUP(Wedstrijden!G2276,Organisaties!$B$2:$F$501,5,FALSE),"")</f>
        <v/>
      </c>
      <c r="F2111" s="44" t="str">
        <f>IF(Wedstrijden!BC2276&lt;&gt;"",Wedstrijden!BC2276,"")</f>
        <v/>
      </c>
      <c r="G2111" s="44">
        <f>IF(Wedstrijden!AY2276="Indoor",1,0)</f>
        <v>0</v>
      </c>
      <c r="H2111" s="44">
        <f>Wedstrijden!AZ2276</f>
        <v>0</v>
      </c>
      <c r="I2111" s="44" t="str">
        <f>IF(Wedstrijden!AX2276="Nee",0,IF(Wedstrijden!AX2276="Ja",1,""))</f>
        <v/>
      </c>
      <c r="J2111" s="44" t="str">
        <f>IF(Wedstrijden!BA2276&lt;&gt;"",Wedstrijden!BA2276,"")</f>
        <v/>
      </c>
      <c r="W2111" s="45"/>
      <c r="AE2111" s="45"/>
      <c r="AN2111" s="45"/>
      <c r="AU2111" s="45"/>
      <c r="BA2111" s="45"/>
      <c r="BE2111" s="45"/>
      <c r="BJ2111" s="44" t="str">
        <f>IF(COUNTA(Wedstrijden!I2276:S2276)&lt;&gt;0,1,"")</f>
        <v/>
      </c>
      <c r="BK2111" s="44" t="str">
        <f t="shared" si="192"/>
        <v/>
      </c>
      <c r="BL2111" s="44" t="str">
        <f>IF(Wedstrijden!I2276="x","AA","")</f>
        <v/>
      </c>
      <c r="BM2111" s="44" t="str">
        <f>IF(Wedstrijden!J2276="x","A","")</f>
        <v/>
      </c>
      <c r="BN2111" s="44" t="str">
        <f>IF(Wedstrijden!K2276="x","B1","")</f>
        <v/>
      </c>
      <c r="BO2111" s="44" t="str">
        <f>IF(Wedstrijden!L2276="x","BB","")</f>
        <v/>
      </c>
      <c r="BP2111" s="44" t="str">
        <f>IF(Wedstrijden!M2276="x","B","")</f>
        <v/>
      </c>
      <c r="BQ2111" s="44" t="str">
        <f>IF(Wedstrijden!N2276="x","L1","")</f>
        <v/>
      </c>
      <c r="BR2111" s="44" t="str">
        <f>IF(Wedstrijden!O2276="x","L2","")</f>
        <v/>
      </c>
      <c r="BS2111" s="44" t="str">
        <f>IF(Wedstrijden!P2276="x","M1","")</f>
        <v/>
      </c>
      <c r="BT2111" s="44" t="str">
        <f>IF(Wedstrijden!Q2276="x","M2","")</f>
        <v/>
      </c>
      <c r="BU2111" s="44" t="str">
        <f>IF(Wedstrijden!R2276="x","Z1","")</f>
        <v/>
      </c>
      <c r="BV2111" s="44" t="str">
        <f>IF(Wedstrijden!S2276="x","Z2","")</f>
        <v/>
      </c>
      <c r="BW2111" s="44" t="str">
        <f>IF(COUNTA(Wedstrijden!T2276:AB2276)&lt;&gt;0,1,"")</f>
        <v/>
      </c>
      <c r="BX2111" s="44" t="str">
        <f t="shared" si="193"/>
        <v/>
      </c>
      <c r="BY2111" s="44" t="str">
        <f>IF(Wedstrijden!T2276="x","BB","")</f>
        <v/>
      </c>
      <c r="BZ2111" s="44" t="str">
        <f>IF(Wedstrijden!U2276="x","B","")</f>
        <v/>
      </c>
      <c r="CA2111" s="44" t="str">
        <f>IF(Wedstrijden!V2276="x","L1","")</f>
        <v/>
      </c>
      <c r="CB2111" s="44" t="str">
        <f>IF(Wedstrijden!W2276="x","L2","")</f>
        <v/>
      </c>
      <c r="CC2111" s="44" t="str">
        <f>IF(Wedstrijden!X2276="x","M1","")</f>
        <v/>
      </c>
      <c r="CD2111" s="44" t="str">
        <f>IF(Wedstrijden!Y2276="x","M2","")</f>
        <v/>
      </c>
      <c r="CE2111" s="44" t="str">
        <f>IF(Wedstrijden!Z2276="x","Z1","")</f>
        <v/>
      </c>
      <c r="CF2111" s="44" t="str">
        <f>IF(Wedstrijden!AA2276="x","Z2","")</f>
        <v/>
      </c>
      <c r="CG2111" s="44" t="str">
        <f>IF(Wedstrijden!AB2276="x","ZZL","")</f>
        <v/>
      </c>
      <c r="CL2111" s="44" t="str">
        <f>IF(COUNTA(Wedstrijden!AC2276:AJ2276)&lt;&gt;0,2,"")</f>
        <v/>
      </c>
      <c r="CM2111" s="44" t="str">
        <f t="shared" si="194"/>
        <v/>
      </c>
      <c r="CN2111" s="44" t="str">
        <f>IF(Wedstrijden!AC2276="x","AA","")</f>
        <v/>
      </c>
      <c r="CO2111" s="44" t="str">
        <f>IF(Wedstrijden!AD2276="x","A","")</f>
        <v/>
      </c>
      <c r="CP2111" s="44" t="str">
        <f>IF(Wedstrijden!AE2276="x","BB","")</f>
        <v/>
      </c>
      <c r="CQ2111" s="44" t="str">
        <f>IF(Wedstrijden!AF2276="x","B","")</f>
        <v/>
      </c>
      <c r="CR2111" s="44" t="str">
        <f>IF(Wedstrijden!AG2276="x","L","")</f>
        <v/>
      </c>
      <c r="CS2111" s="44" t="str">
        <f>IF(Wedstrijden!AH2276="x","M","")</f>
        <v/>
      </c>
      <c r="CT2111" s="44" t="str">
        <f>IF(Wedstrijden!AI2276="x","Z","")</f>
        <v/>
      </c>
      <c r="CU2111" s="44" t="str">
        <f>IF(Wedstrijden!AJ2276="x","ZZ","")</f>
        <v/>
      </c>
      <c r="CV2111" s="44" t="str">
        <f>IF(COUNTA(Wedstrijden!AK2276:AQ2276)&lt;&gt;0,2,"")</f>
        <v/>
      </c>
      <c r="CW2111" s="44" t="str">
        <f t="shared" si="195"/>
        <v/>
      </c>
      <c r="CX2111" s="44" t="str">
        <f>IF(Wedstrijden!AK2276="x","BB","")</f>
        <v/>
      </c>
      <c r="CY2111" s="44" t="str">
        <f>IF(Wedstrijden!AL2276="x","B","")</f>
        <v/>
      </c>
      <c r="CZ2111" s="44" t="str">
        <f>IF(Wedstrijden!AM2276="x","L","")</f>
        <v/>
      </c>
      <c r="DA2111" s="44" t="str">
        <f>IF(Wedstrijden!AN2276="x","M","")</f>
        <v/>
      </c>
      <c r="DB2111" s="44" t="str">
        <f>IF(Wedstrijden!AO2276="x","Z","")</f>
        <v/>
      </c>
      <c r="DC2111" s="44" t="str">
        <f>IF(Wedstrijden!AP2276="x","ZZ","")</f>
        <v/>
      </c>
      <c r="DD2111" s="44" t="str">
        <f>IF(Wedstrijden!AQ2276="x","1.40","")</f>
        <v/>
      </c>
      <c r="DE2111" s="44" t="str">
        <f>IF(COUNTA(Wedstrijden!AR2276:AT2276)&lt;&gt;0,6,"")</f>
        <v/>
      </c>
      <c r="DF2111" s="44" t="str">
        <f t="shared" si="196"/>
        <v/>
      </c>
      <c r="DG2111" s="44" t="str">
        <f>IF(Wedstrijden!AR2276="x","L","")</f>
        <v/>
      </c>
      <c r="DH2111" s="44" t="str">
        <f>IF(Wedstrijden!AS2276="x","M","")</f>
        <v/>
      </c>
      <c r="DI2111" s="44" t="str">
        <f>IF(Wedstrijden!AT2276="x","Z","")</f>
        <v/>
      </c>
      <c r="DJ2111" s="44" t="str">
        <f>IF(COUNTA(Wedstrijden!AU2276:AW2276)&lt;&gt;0,6,"")</f>
        <v/>
      </c>
      <c r="DK2111" s="44" t="str">
        <f t="shared" si="197"/>
        <v/>
      </c>
      <c r="DL2111" s="44" t="str">
        <f>IF(Wedstrijden!AU2276="x","L","")</f>
        <v/>
      </c>
      <c r="DM2111" s="44" t="str">
        <f>IF(Wedstrijden!AV2276="x","M","")</f>
        <v/>
      </c>
      <c r="DN2111" s="44" t="str">
        <f>IF(Wedstrijden!AW2276="x","Z","")</f>
        <v/>
      </c>
    </row>
    <row r="2112" spans="1:118" ht="15">
      <c r="A2112" s="48" t="e">
        <f>Wedstrijden!#REF!</f>
        <v>#REF!</v>
      </c>
      <c r="B2112" s="44" t="str">
        <f>IFERROR(VLOOKUP(Wedstrijden!E2277,Wedstrijdlocaties!$B$2:$E$499,2,FALSE),"")</f>
        <v/>
      </c>
      <c r="C2112" s="44" t="str">
        <f>Wedstrijden!F2277</f>
        <v/>
      </c>
      <c r="D2112" s="44" t="str">
        <f>IFERROR(VLOOKUP(Wedstrijden!G2277,Organisaties!$B$2:$C$501,2,FALSE),"")</f>
        <v/>
      </c>
      <c r="E2112" s="44" t="str">
        <f>IFERROR(VLOOKUP(Wedstrijden!G2277,Organisaties!$B$2:$F$501,5,FALSE),"")</f>
        <v/>
      </c>
      <c r="F2112" s="44" t="str">
        <f>IF(Wedstrijden!BC2277&lt;&gt;"",Wedstrijden!BC2277,"")</f>
        <v/>
      </c>
      <c r="G2112" s="44">
        <f>IF(Wedstrijden!AY2277="Indoor",1,0)</f>
        <v>0</v>
      </c>
      <c r="H2112" s="44">
        <f>Wedstrijden!AZ2277</f>
        <v>0</v>
      </c>
      <c r="I2112" s="44" t="str">
        <f>IF(Wedstrijden!AX2277="Nee",0,IF(Wedstrijden!AX2277="Ja",1,""))</f>
        <v/>
      </c>
      <c r="J2112" s="44" t="str">
        <f>IF(Wedstrijden!BA2277&lt;&gt;"",Wedstrijden!BA2277,"")</f>
        <v/>
      </c>
      <c r="W2112" s="45"/>
      <c r="AE2112" s="45"/>
      <c r="AN2112" s="45"/>
      <c r="AU2112" s="45"/>
      <c r="BA2112" s="45"/>
      <c r="BE2112" s="45"/>
      <c r="BJ2112" s="44" t="str">
        <f>IF(COUNTA(Wedstrijden!I2277:S2277)&lt;&gt;0,1,"")</f>
        <v/>
      </c>
      <c r="BK2112" s="44" t="str">
        <f t="shared" si="192"/>
        <v/>
      </c>
      <c r="BL2112" s="44" t="str">
        <f>IF(Wedstrijden!I2277="x","AA","")</f>
        <v/>
      </c>
      <c r="BM2112" s="44" t="str">
        <f>IF(Wedstrijden!J2277="x","A","")</f>
        <v/>
      </c>
      <c r="BN2112" s="44" t="str">
        <f>IF(Wedstrijden!K2277="x","B1","")</f>
        <v/>
      </c>
      <c r="BO2112" s="44" t="str">
        <f>IF(Wedstrijden!L2277="x","BB","")</f>
        <v/>
      </c>
      <c r="BP2112" s="44" t="str">
        <f>IF(Wedstrijden!M2277="x","B","")</f>
        <v/>
      </c>
      <c r="BQ2112" s="44" t="str">
        <f>IF(Wedstrijden!N2277="x","L1","")</f>
        <v/>
      </c>
      <c r="BR2112" s="44" t="str">
        <f>IF(Wedstrijden!O2277="x","L2","")</f>
        <v/>
      </c>
      <c r="BS2112" s="44" t="str">
        <f>IF(Wedstrijden!P2277="x","M1","")</f>
        <v/>
      </c>
      <c r="BT2112" s="44" t="str">
        <f>IF(Wedstrijden!Q2277="x","M2","")</f>
        <v/>
      </c>
      <c r="BU2112" s="44" t="str">
        <f>IF(Wedstrijden!R2277="x","Z1","")</f>
        <v/>
      </c>
      <c r="BV2112" s="44" t="str">
        <f>IF(Wedstrijden!S2277="x","Z2","")</f>
        <v/>
      </c>
      <c r="BW2112" s="44" t="str">
        <f>IF(COUNTA(Wedstrijden!T2277:AB2277)&lt;&gt;0,1,"")</f>
        <v/>
      </c>
      <c r="BX2112" s="44" t="str">
        <f t="shared" si="193"/>
        <v/>
      </c>
      <c r="BY2112" s="44" t="str">
        <f>IF(Wedstrijden!T2277="x","BB","")</f>
        <v/>
      </c>
      <c r="BZ2112" s="44" t="str">
        <f>IF(Wedstrijden!U2277="x","B","")</f>
        <v/>
      </c>
      <c r="CA2112" s="44" t="str">
        <f>IF(Wedstrijden!V2277="x","L1","")</f>
        <v/>
      </c>
      <c r="CB2112" s="44" t="str">
        <f>IF(Wedstrijden!W2277="x","L2","")</f>
        <v/>
      </c>
      <c r="CC2112" s="44" t="str">
        <f>IF(Wedstrijden!X2277="x","M1","")</f>
        <v/>
      </c>
      <c r="CD2112" s="44" t="str">
        <f>IF(Wedstrijden!Y2277="x","M2","")</f>
        <v/>
      </c>
      <c r="CE2112" s="44" t="str">
        <f>IF(Wedstrijden!Z2277="x","Z1","")</f>
        <v/>
      </c>
      <c r="CF2112" s="44" t="str">
        <f>IF(Wedstrijden!AA2277="x","Z2","")</f>
        <v/>
      </c>
      <c r="CG2112" s="44" t="str">
        <f>IF(Wedstrijden!AB2277="x","ZZL","")</f>
        <v/>
      </c>
      <c r="CL2112" s="44" t="str">
        <f>IF(COUNTA(Wedstrijden!AC2277:AJ2277)&lt;&gt;0,2,"")</f>
        <v/>
      </c>
      <c r="CM2112" s="44" t="str">
        <f t="shared" si="194"/>
        <v/>
      </c>
      <c r="CN2112" s="44" t="str">
        <f>IF(Wedstrijden!AC2277="x","AA","")</f>
        <v/>
      </c>
      <c r="CO2112" s="44" t="str">
        <f>IF(Wedstrijden!AD2277="x","A","")</f>
        <v/>
      </c>
      <c r="CP2112" s="44" t="str">
        <f>IF(Wedstrijden!AE2277="x","BB","")</f>
        <v/>
      </c>
      <c r="CQ2112" s="44" t="str">
        <f>IF(Wedstrijden!AF2277="x","B","")</f>
        <v/>
      </c>
      <c r="CR2112" s="44" t="str">
        <f>IF(Wedstrijden!AG2277="x","L","")</f>
        <v/>
      </c>
      <c r="CS2112" s="44" t="str">
        <f>IF(Wedstrijden!AH2277="x","M","")</f>
        <v/>
      </c>
      <c r="CT2112" s="44" t="str">
        <f>IF(Wedstrijden!AI2277="x","Z","")</f>
        <v/>
      </c>
      <c r="CU2112" s="44" t="str">
        <f>IF(Wedstrijden!AJ2277="x","ZZ","")</f>
        <v/>
      </c>
      <c r="CV2112" s="44" t="str">
        <f>IF(COUNTA(Wedstrijden!AK2277:AQ2277)&lt;&gt;0,2,"")</f>
        <v/>
      </c>
      <c r="CW2112" s="44" t="str">
        <f t="shared" si="195"/>
        <v/>
      </c>
      <c r="CX2112" s="44" t="str">
        <f>IF(Wedstrijden!AK2277="x","BB","")</f>
        <v/>
      </c>
      <c r="CY2112" s="44" t="str">
        <f>IF(Wedstrijden!AL2277="x","B","")</f>
        <v/>
      </c>
      <c r="CZ2112" s="44" t="str">
        <f>IF(Wedstrijden!AM2277="x","L","")</f>
        <v/>
      </c>
      <c r="DA2112" s="44" t="str">
        <f>IF(Wedstrijden!AN2277="x","M","")</f>
        <v/>
      </c>
      <c r="DB2112" s="44" t="str">
        <f>IF(Wedstrijden!AO2277="x","Z","")</f>
        <v/>
      </c>
      <c r="DC2112" s="44" t="str">
        <f>IF(Wedstrijden!AP2277="x","ZZ","")</f>
        <v/>
      </c>
      <c r="DD2112" s="44" t="str">
        <f>IF(Wedstrijden!AQ2277="x","1.40","")</f>
        <v/>
      </c>
      <c r="DE2112" s="44" t="str">
        <f>IF(COUNTA(Wedstrijden!AR2277:AT2277)&lt;&gt;0,6,"")</f>
        <v/>
      </c>
      <c r="DF2112" s="44" t="str">
        <f t="shared" si="196"/>
        <v/>
      </c>
      <c r="DG2112" s="44" t="str">
        <f>IF(Wedstrijden!AR2277="x","L","")</f>
        <v/>
      </c>
      <c r="DH2112" s="44" t="str">
        <f>IF(Wedstrijden!AS2277="x","M","")</f>
        <v/>
      </c>
      <c r="DI2112" s="44" t="str">
        <f>IF(Wedstrijden!AT2277="x","Z","")</f>
        <v/>
      </c>
      <c r="DJ2112" s="44" t="str">
        <f>IF(COUNTA(Wedstrijden!AU2277:AW2277)&lt;&gt;0,6,"")</f>
        <v/>
      </c>
      <c r="DK2112" s="44" t="str">
        <f t="shared" si="197"/>
        <v/>
      </c>
      <c r="DL2112" s="44" t="str">
        <f>IF(Wedstrijden!AU2277="x","L","")</f>
        <v/>
      </c>
      <c r="DM2112" s="44" t="str">
        <f>IF(Wedstrijden!AV2277="x","M","")</f>
        <v/>
      </c>
      <c r="DN2112" s="44" t="str">
        <f>IF(Wedstrijden!AW2277="x","Z","")</f>
        <v/>
      </c>
    </row>
    <row r="2113" spans="1:118" ht="15">
      <c r="A2113" s="48" t="e">
        <f>Wedstrijden!#REF!</f>
        <v>#REF!</v>
      </c>
      <c r="B2113" s="44" t="str">
        <f>IFERROR(VLOOKUP(Wedstrijden!E2278,Wedstrijdlocaties!$B$2:$E$499,2,FALSE),"")</f>
        <v/>
      </c>
      <c r="C2113" s="44" t="str">
        <f>Wedstrijden!F2278</f>
        <v/>
      </c>
      <c r="D2113" s="44" t="str">
        <f>IFERROR(VLOOKUP(Wedstrijden!G2278,Organisaties!$B$2:$C$501,2,FALSE),"")</f>
        <v/>
      </c>
      <c r="E2113" s="44" t="str">
        <f>IFERROR(VLOOKUP(Wedstrijden!G2278,Organisaties!$B$2:$F$501,5,FALSE),"")</f>
        <v/>
      </c>
      <c r="F2113" s="44" t="str">
        <f>IF(Wedstrijden!BC2278&lt;&gt;"",Wedstrijden!BC2278,"")</f>
        <v/>
      </c>
      <c r="G2113" s="44">
        <f>IF(Wedstrijden!AY2278="Indoor",1,0)</f>
        <v>0</v>
      </c>
      <c r="H2113" s="44">
        <f>Wedstrijden!AZ2278</f>
        <v>0</v>
      </c>
      <c r="I2113" s="44" t="str">
        <f>IF(Wedstrijden!AX2278="Nee",0,IF(Wedstrijden!AX2278="Ja",1,""))</f>
        <v/>
      </c>
      <c r="J2113" s="44" t="str">
        <f>IF(Wedstrijden!BA2278&lt;&gt;"",Wedstrijden!BA2278,"")</f>
        <v/>
      </c>
      <c r="W2113" s="45"/>
      <c r="AE2113" s="45"/>
      <c r="AN2113" s="45"/>
      <c r="AU2113" s="45"/>
      <c r="BA2113" s="45"/>
      <c r="BE2113" s="45"/>
      <c r="BJ2113" s="44" t="str">
        <f>IF(COUNTA(Wedstrijden!I2278:S2278)&lt;&gt;0,1,"")</f>
        <v/>
      </c>
      <c r="BK2113" s="44" t="str">
        <f t="shared" si="192"/>
        <v/>
      </c>
      <c r="BL2113" s="44" t="str">
        <f>IF(Wedstrijden!I2278="x","AA","")</f>
        <v/>
      </c>
      <c r="BM2113" s="44" t="str">
        <f>IF(Wedstrijden!J2278="x","A","")</f>
        <v/>
      </c>
      <c r="BN2113" s="44" t="str">
        <f>IF(Wedstrijden!K2278="x","B1","")</f>
        <v/>
      </c>
      <c r="BO2113" s="44" t="str">
        <f>IF(Wedstrijden!L2278="x","BB","")</f>
        <v/>
      </c>
      <c r="BP2113" s="44" t="str">
        <f>IF(Wedstrijden!M2278="x","B","")</f>
        <v/>
      </c>
      <c r="BQ2113" s="44" t="str">
        <f>IF(Wedstrijden!N2278="x","L1","")</f>
        <v/>
      </c>
      <c r="BR2113" s="44" t="str">
        <f>IF(Wedstrijden!O2278="x","L2","")</f>
        <v/>
      </c>
      <c r="BS2113" s="44" t="str">
        <f>IF(Wedstrijden!P2278="x","M1","")</f>
        <v/>
      </c>
      <c r="BT2113" s="44" t="str">
        <f>IF(Wedstrijden!Q2278="x","M2","")</f>
        <v/>
      </c>
      <c r="BU2113" s="44" t="str">
        <f>IF(Wedstrijden!R2278="x","Z1","")</f>
        <v/>
      </c>
      <c r="BV2113" s="44" t="str">
        <f>IF(Wedstrijden!S2278="x","Z2","")</f>
        <v/>
      </c>
      <c r="BW2113" s="44" t="str">
        <f>IF(COUNTA(Wedstrijden!T2278:AB2278)&lt;&gt;0,1,"")</f>
        <v/>
      </c>
      <c r="BX2113" s="44" t="str">
        <f t="shared" si="193"/>
        <v/>
      </c>
      <c r="BY2113" s="44" t="str">
        <f>IF(Wedstrijden!T2278="x","BB","")</f>
        <v/>
      </c>
      <c r="BZ2113" s="44" t="str">
        <f>IF(Wedstrijden!U2278="x","B","")</f>
        <v/>
      </c>
      <c r="CA2113" s="44" t="str">
        <f>IF(Wedstrijden!V2278="x","L1","")</f>
        <v/>
      </c>
      <c r="CB2113" s="44" t="str">
        <f>IF(Wedstrijden!W2278="x","L2","")</f>
        <v/>
      </c>
      <c r="CC2113" s="44" t="str">
        <f>IF(Wedstrijden!X2278="x","M1","")</f>
        <v/>
      </c>
      <c r="CD2113" s="44" t="str">
        <f>IF(Wedstrijden!Y2278="x","M2","")</f>
        <v/>
      </c>
      <c r="CE2113" s="44" t="str">
        <f>IF(Wedstrijden!Z2278="x","Z1","")</f>
        <v/>
      </c>
      <c r="CF2113" s="44" t="str">
        <f>IF(Wedstrijden!AA2278="x","Z2","")</f>
        <v/>
      </c>
      <c r="CG2113" s="44" t="str">
        <f>IF(Wedstrijden!AB2278="x","ZZL","")</f>
        <v/>
      </c>
      <c r="CL2113" s="44" t="str">
        <f>IF(COUNTA(Wedstrijden!AC2278:AJ2278)&lt;&gt;0,2,"")</f>
        <v/>
      </c>
      <c r="CM2113" s="44" t="str">
        <f t="shared" si="194"/>
        <v/>
      </c>
      <c r="CN2113" s="44" t="str">
        <f>IF(Wedstrijden!AC2278="x","AA","")</f>
        <v/>
      </c>
      <c r="CO2113" s="44" t="str">
        <f>IF(Wedstrijden!AD2278="x","A","")</f>
        <v/>
      </c>
      <c r="CP2113" s="44" t="str">
        <f>IF(Wedstrijden!AE2278="x","BB","")</f>
        <v/>
      </c>
      <c r="CQ2113" s="44" t="str">
        <f>IF(Wedstrijden!AF2278="x","B","")</f>
        <v/>
      </c>
      <c r="CR2113" s="44" t="str">
        <f>IF(Wedstrijden!AG2278="x","L","")</f>
        <v/>
      </c>
      <c r="CS2113" s="44" t="str">
        <f>IF(Wedstrijden!AH2278="x","M","")</f>
        <v/>
      </c>
      <c r="CT2113" s="44" t="str">
        <f>IF(Wedstrijden!AI2278="x","Z","")</f>
        <v/>
      </c>
      <c r="CU2113" s="44" t="str">
        <f>IF(Wedstrijden!AJ2278="x","ZZ","")</f>
        <v/>
      </c>
      <c r="CV2113" s="44" t="str">
        <f>IF(COUNTA(Wedstrijden!AK2278:AQ2278)&lt;&gt;0,2,"")</f>
        <v/>
      </c>
      <c r="CW2113" s="44" t="str">
        <f t="shared" si="195"/>
        <v/>
      </c>
      <c r="CX2113" s="44" t="str">
        <f>IF(Wedstrijden!AK2278="x","BB","")</f>
        <v/>
      </c>
      <c r="CY2113" s="44" t="str">
        <f>IF(Wedstrijden!AL2278="x","B","")</f>
        <v/>
      </c>
      <c r="CZ2113" s="44" t="str">
        <f>IF(Wedstrijden!AM2278="x","L","")</f>
        <v/>
      </c>
      <c r="DA2113" s="44" t="str">
        <f>IF(Wedstrijden!AN2278="x","M","")</f>
        <v/>
      </c>
      <c r="DB2113" s="44" t="str">
        <f>IF(Wedstrijden!AO2278="x","Z","")</f>
        <v/>
      </c>
      <c r="DC2113" s="44" t="str">
        <f>IF(Wedstrijden!AP2278="x","ZZ","")</f>
        <v/>
      </c>
      <c r="DD2113" s="44" t="str">
        <f>IF(Wedstrijden!AQ2278="x","1.40","")</f>
        <v/>
      </c>
      <c r="DE2113" s="44" t="str">
        <f>IF(COUNTA(Wedstrijden!AR2278:AT2278)&lt;&gt;0,6,"")</f>
        <v/>
      </c>
      <c r="DF2113" s="44" t="str">
        <f t="shared" si="196"/>
        <v/>
      </c>
      <c r="DG2113" s="44" t="str">
        <f>IF(Wedstrijden!AR2278="x","L","")</f>
        <v/>
      </c>
      <c r="DH2113" s="44" t="str">
        <f>IF(Wedstrijden!AS2278="x","M","")</f>
        <v/>
      </c>
      <c r="DI2113" s="44" t="str">
        <f>IF(Wedstrijden!AT2278="x","Z","")</f>
        <v/>
      </c>
      <c r="DJ2113" s="44" t="str">
        <f>IF(COUNTA(Wedstrijden!AU2278:AW2278)&lt;&gt;0,6,"")</f>
        <v/>
      </c>
      <c r="DK2113" s="44" t="str">
        <f t="shared" si="197"/>
        <v/>
      </c>
      <c r="DL2113" s="44" t="str">
        <f>IF(Wedstrijden!AU2278="x","L","")</f>
        <v/>
      </c>
      <c r="DM2113" s="44" t="str">
        <f>IF(Wedstrijden!AV2278="x","M","")</f>
        <v/>
      </c>
      <c r="DN2113" s="44" t="str">
        <f>IF(Wedstrijden!AW2278="x","Z","")</f>
        <v/>
      </c>
    </row>
    <row r="2114" spans="1:118" ht="15">
      <c r="A2114" s="48" t="e">
        <f>Wedstrijden!#REF!</f>
        <v>#REF!</v>
      </c>
      <c r="B2114" s="44" t="str">
        <f>IFERROR(VLOOKUP(Wedstrijden!E2279,Wedstrijdlocaties!$B$2:$E$499,2,FALSE),"")</f>
        <v/>
      </c>
      <c r="C2114" s="44" t="str">
        <f>Wedstrijden!F2279</f>
        <v/>
      </c>
      <c r="D2114" s="44" t="str">
        <f>IFERROR(VLOOKUP(Wedstrijden!G2279,Organisaties!$B$2:$C$501,2,FALSE),"")</f>
        <v/>
      </c>
      <c r="E2114" s="44" t="str">
        <f>IFERROR(VLOOKUP(Wedstrijden!G2279,Organisaties!$B$2:$F$501,5,FALSE),"")</f>
        <v/>
      </c>
      <c r="F2114" s="44" t="str">
        <f>IF(Wedstrijden!BC2279&lt;&gt;"",Wedstrijden!BC2279,"")</f>
        <v/>
      </c>
      <c r="G2114" s="44">
        <f>IF(Wedstrijden!AY2279="Indoor",1,0)</f>
        <v>0</v>
      </c>
      <c r="H2114" s="44">
        <f>Wedstrijden!AZ2279</f>
        <v>0</v>
      </c>
      <c r="I2114" s="44" t="str">
        <f>IF(Wedstrijden!AX2279="Nee",0,IF(Wedstrijden!AX2279="Ja",1,""))</f>
        <v/>
      </c>
      <c r="J2114" s="44" t="str">
        <f>IF(Wedstrijden!BA2279&lt;&gt;"",Wedstrijden!BA2279,"")</f>
        <v/>
      </c>
      <c r="W2114" s="45"/>
      <c r="AE2114" s="45"/>
      <c r="AN2114" s="45"/>
      <c r="AU2114" s="45"/>
      <c r="BA2114" s="45"/>
      <c r="BE2114" s="45"/>
      <c r="BJ2114" s="44" t="str">
        <f>IF(COUNTA(Wedstrijden!I2279:S2279)&lt;&gt;0,1,"")</f>
        <v/>
      </c>
      <c r="BK2114" s="44" t="str">
        <f t="shared" si="192"/>
        <v/>
      </c>
      <c r="BL2114" s="44" t="str">
        <f>IF(Wedstrijden!I2279="x","AA","")</f>
        <v/>
      </c>
      <c r="BM2114" s="44" t="str">
        <f>IF(Wedstrijden!J2279="x","A","")</f>
        <v/>
      </c>
      <c r="BN2114" s="44" t="str">
        <f>IF(Wedstrijden!K2279="x","B1","")</f>
        <v/>
      </c>
      <c r="BO2114" s="44" t="str">
        <f>IF(Wedstrijden!L2279="x","BB","")</f>
        <v/>
      </c>
      <c r="BP2114" s="44" t="str">
        <f>IF(Wedstrijden!M2279="x","B","")</f>
        <v/>
      </c>
      <c r="BQ2114" s="44" t="str">
        <f>IF(Wedstrijden!N2279="x","L1","")</f>
        <v/>
      </c>
      <c r="BR2114" s="44" t="str">
        <f>IF(Wedstrijden!O2279="x","L2","")</f>
        <v/>
      </c>
      <c r="BS2114" s="44" t="str">
        <f>IF(Wedstrijden!P2279="x","M1","")</f>
        <v/>
      </c>
      <c r="BT2114" s="44" t="str">
        <f>IF(Wedstrijden!Q2279="x","M2","")</f>
        <v/>
      </c>
      <c r="BU2114" s="44" t="str">
        <f>IF(Wedstrijden!R2279="x","Z1","")</f>
        <v/>
      </c>
      <c r="BV2114" s="44" t="str">
        <f>IF(Wedstrijden!S2279="x","Z2","")</f>
        <v/>
      </c>
      <c r="BW2114" s="44" t="str">
        <f>IF(COUNTA(Wedstrijden!T2279:AB2279)&lt;&gt;0,1,"")</f>
        <v/>
      </c>
      <c r="BX2114" s="44" t="str">
        <f t="shared" si="193"/>
        <v/>
      </c>
      <c r="BY2114" s="44" t="str">
        <f>IF(Wedstrijden!T2279="x","BB","")</f>
        <v/>
      </c>
      <c r="BZ2114" s="44" t="str">
        <f>IF(Wedstrijden!U2279="x","B","")</f>
        <v/>
      </c>
      <c r="CA2114" s="44" t="str">
        <f>IF(Wedstrijden!V2279="x","L1","")</f>
        <v/>
      </c>
      <c r="CB2114" s="44" t="str">
        <f>IF(Wedstrijden!W2279="x","L2","")</f>
        <v/>
      </c>
      <c r="CC2114" s="44" t="str">
        <f>IF(Wedstrijden!X2279="x","M1","")</f>
        <v/>
      </c>
      <c r="CD2114" s="44" t="str">
        <f>IF(Wedstrijden!Y2279="x","M2","")</f>
        <v/>
      </c>
      <c r="CE2114" s="44" t="str">
        <f>IF(Wedstrijden!Z2279="x","Z1","")</f>
        <v/>
      </c>
      <c r="CF2114" s="44" t="str">
        <f>IF(Wedstrijden!AA2279="x","Z2","")</f>
        <v/>
      </c>
      <c r="CG2114" s="44" t="str">
        <f>IF(Wedstrijden!AB2279="x","ZZL","")</f>
        <v/>
      </c>
      <c r="CL2114" s="44" t="str">
        <f>IF(COUNTA(Wedstrijden!AC2279:AJ2279)&lt;&gt;0,2,"")</f>
        <v/>
      </c>
      <c r="CM2114" s="44" t="str">
        <f t="shared" si="194"/>
        <v/>
      </c>
      <c r="CN2114" s="44" t="str">
        <f>IF(Wedstrijden!AC2279="x","AA","")</f>
        <v/>
      </c>
      <c r="CO2114" s="44" t="str">
        <f>IF(Wedstrijden!AD2279="x","A","")</f>
        <v/>
      </c>
      <c r="CP2114" s="44" t="str">
        <f>IF(Wedstrijden!AE2279="x","BB","")</f>
        <v/>
      </c>
      <c r="CQ2114" s="44" t="str">
        <f>IF(Wedstrijden!AF2279="x","B","")</f>
        <v/>
      </c>
      <c r="CR2114" s="44" t="str">
        <f>IF(Wedstrijden!AG2279="x","L","")</f>
        <v/>
      </c>
      <c r="CS2114" s="44" t="str">
        <f>IF(Wedstrijden!AH2279="x","M","")</f>
        <v/>
      </c>
      <c r="CT2114" s="44" t="str">
        <f>IF(Wedstrijden!AI2279="x","Z","")</f>
        <v/>
      </c>
      <c r="CU2114" s="44" t="str">
        <f>IF(Wedstrijden!AJ2279="x","ZZ","")</f>
        <v/>
      </c>
      <c r="CV2114" s="44" t="str">
        <f>IF(COUNTA(Wedstrijden!AK2279:AQ2279)&lt;&gt;0,2,"")</f>
        <v/>
      </c>
      <c r="CW2114" s="44" t="str">
        <f t="shared" si="195"/>
        <v/>
      </c>
      <c r="CX2114" s="44" t="str">
        <f>IF(Wedstrijden!AK2279="x","BB","")</f>
        <v/>
      </c>
      <c r="CY2114" s="44" t="str">
        <f>IF(Wedstrijden!AL2279="x","B","")</f>
        <v/>
      </c>
      <c r="CZ2114" s="44" t="str">
        <f>IF(Wedstrijden!AM2279="x","L","")</f>
        <v/>
      </c>
      <c r="DA2114" s="44" t="str">
        <f>IF(Wedstrijden!AN2279="x","M","")</f>
        <v/>
      </c>
      <c r="DB2114" s="44" t="str">
        <f>IF(Wedstrijden!AO2279="x","Z","")</f>
        <v/>
      </c>
      <c r="DC2114" s="44" t="str">
        <f>IF(Wedstrijden!AP2279="x","ZZ","")</f>
        <v/>
      </c>
      <c r="DD2114" s="44" t="str">
        <f>IF(Wedstrijden!AQ2279="x","1.40","")</f>
        <v/>
      </c>
      <c r="DE2114" s="44" t="str">
        <f>IF(COUNTA(Wedstrijden!AR2279:AT2279)&lt;&gt;0,6,"")</f>
        <v/>
      </c>
      <c r="DF2114" s="44" t="str">
        <f t="shared" si="196"/>
        <v/>
      </c>
      <c r="DG2114" s="44" t="str">
        <f>IF(Wedstrijden!AR2279="x","L","")</f>
        <v/>
      </c>
      <c r="DH2114" s="44" t="str">
        <f>IF(Wedstrijden!AS2279="x","M","")</f>
        <v/>
      </c>
      <c r="DI2114" s="44" t="str">
        <f>IF(Wedstrijden!AT2279="x","Z","")</f>
        <v/>
      </c>
      <c r="DJ2114" s="44" t="str">
        <f>IF(COUNTA(Wedstrijden!AU2279:AW2279)&lt;&gt;0,6,"")</f>
        <v/>
      </c>
      <c r="DK2114" s="44" t="str">
        <f t="shared" si="197"/>
        <v/>
      </c>
      <c r="DL2114" s="44" t="str">
        <f>IF(Wedstrijden!AU2279="x","L","")</f>
        <v/>
      </c>
      <c r="DM2114" s="44" t="str">
        <f>IF(Wedstrijden!AV2279="x","M","")</f>
        <v/>
      </c>
      <c r="DN2114" s="44" t="str">
        <f>IF(Wedstrijden!AW2279="x","Z","")</f>
        <v/>
      </c>
    </row>
    <row r="2115" spans="1:118" ht="15">
      <c r="A2115" s="48" t="e">
        <f>Wedstrijden!#REF!</f>
        <v>#REF!</v>
      </c>
      <c r="B2115" s="44" t="str">
        <f>IFERROR(VLOOKUP(Wedstrijden!E2280,Wedstrijdlocaties!$B$2:$E$499,2,FALSE),"")</f>
        <v/>
      </c>
      <c r="C2115" s="44" t="str">
        <f>Wedstrijden!F2280</f>
        <v/>
      </c>
      <c r="D2115" s="44" t="str">
        <f>IFERROR(VLOOKUP(Wedstrijden!G2280,Organisaties!$B$2:$C$501,2,FALSE),"")</f>
        <v/>
      </c>
      <c r="E2115" s="44" t="str">
        <f>IFERROR(VLOOKUP(Wedstrijden!G2280,Organisaties!$B$2:$F$501,5,FALSE),"")</f>
        <v/>
      </c>
      <c r="F2115" s="44" t="str">
        <f>IF(Wedstrijden!BC2280&lt;&gt;"",Wedstrijden!BC2280,"")</f>
        <v/>
      </c>
      <c r="G2115" s="44">
        <f>IF(Wedstrijden!AY2280="Indoor",1,0)</f>
        <v>0</v>
      </c>
      <c r="H2115" s="44">
        <f>Wedstrijden!AZ2280</f>
        <v>0</v>
      </c>
      <c r="I2115" s="44" t="str">
        <f>IF(Wedstrijden!AX2280="Nee",0,IF(Wedstrijden!AX2280="Ja",1,""))</f>
        <v/>
      </c>
      <c r="J2115" s="44" t="str">
        <f>IF(Wedstrijden!BA2280&lt;&gt;"",Wedstrijden!BA2280,"")</f>
        <v/>
      </c>
      <c r="W2115" s="45"/>
      <c r="AE2115" s="45"/>
      <c r="AN2115" s="45"/>
      <c r="AU2115" s="45"/>
      <c r="BA2115" s="45"/>
      <c r="BE2115" s="45"/>
      <c r="BJ2115" s="44" t="str">
        <f>IF(COUNTA(Wedstrijden!I2280:S2280)&lt;&gt;0,1,"")</f>
        <v/>
      </c>
      <c r="BK2115" s="44" t="str">
        <f t="shared" ref="BK2115:BK2178" si="198">IF(COUNTBLANK(BJ2115) = 1,"",2)</f>
        <v/>
      </c>
      <c r="BL2115" s="44" t="str">
        <f>IF(Wedstrijden!I2280="x","AA","")</f>
        <v/>
      </c>
      <c r="BM2115" s="44" t="str">
        <f>IF(Wedstrijden!J2280="x","A","")</f>
        <v/>
      </c>
      <c r="BN2115" s="44" t="str">
        <f>IF(Wedstrijden!K2280="x","B1","")</f>
        <v/>
      </c>
      <c r="BO2115" s="44" t="str">
        <f>IF(Wedstrijden!L2280="x","BB","")</f>
        <v/>
      </c>
      <c r="BP2115" s="44" t="str">
        <f>IF(Wedstrijden!M2280="x","B","")</f>
        <v/>
      </c>
      <c r="BQ2115" s="44" t="str">
        <f>IF(Wedstrijden!N2280="x","L1","")</f>
        <v/>
      </c>
      <c r="BR2115" s="44" t="str">
        <f>IF(Wedstrijden!O2280="x","L2","")</f>
        <v/>
      </c>
      <c r="BS2115" s="44" t="str">
        <f>IF(Wedstrijden!P2280="x","M1","")</f>
        <v/>
      </c>
      <c r="BT2115" s="44" t="str">
        <f>IF(Wedstrijden!Q2280="x","M2","")</f>
        <v/>
      </c>
      <c r="BU2115" s="44" t="str">
        <f>IF(Wedstrijden!R2280="x","Z1","")</f>
        <v/>
      </c>
      <c r="BV2115" s="44" t="str">
        <f>IF(Wedstrijden!S2280="x","Z2","")</f>
        <v/>
      </c>
      <c r="BW2115" s="44" t="str">
        <f>IF(COUNTA(Wedstrijden!T2280:AB2280)&lt;&gt;0,1,"")</f>
        <v/>
      </c>
      <c r="BX2115" s="44" t="str">
        <f t="shared" ref="BX2115:BX2178" si="199">IF(COUNTBLANK(BW2115) = 1,"",1)</f>
        <v/>
      </c>
      <c r="BY2115" s="44" t="str">
        <f>IF(Wedstrijden!T2280="x","BB","")</f>
        <v/>
      </c>
      <c r="BZ2115" s="44" t="str">
        <f>IF(Wedstrijden!U2280="x","B","")</f>
        <v/>
      </c>
      <c r="CA2115" s="44" t="str">
        <f>IF(Wedstrijden!V2280="x","L1","")</f>
        <v/>
      </c>
      <c r="CB2115" s="44" t="str">
        <f>IF(Wedstrijden!W2280="x","L2","")</f>
        <v/>
      </c>
      <c r="CC2115" s="44" t="str">
        <f>IF(Wedstrijden!X2280="x","M1","")</f>
        <v/>
      </c>
      <c r="CD2115" s="44" t="str">
        <f>IF(Wedstrijden!Y2280="x","M2","")</f>
        <v/>
      </c>
      <c r="CE2115" s="44" t="str">
        <f>IF(Wedstrijden!Z2280="x","Z1","")</f>
        <v/>
      </c>
      <c r="CF2115" s="44" t="str">
        <f>IF(Wedstrijden!AA2280="x","Z2","")</f>
        <v/>
      </c>
      <c r="CG2115" s="44" t="str">
        <f>IF(Wedstrijden!AB2280="x","ZZL","")</f>
        <v/>
      </c>
      <c r="CL2115" s="44" t="str">
        <f>IF(COUNTA(Wedstrijden!AC2280:AJ2280)&lt;&gt;0,2,"")</f>
        <v/>
      </c>
      <c r="CM2115" s="44" t="str">
        <f t="shared" ref="CM2115:CM2178" si="200">IF(COUNTBLANK(CL2115) = 1,"",2)</f>
        <v/>
      </c>
      <c r="CN2115" s="44" t="str">
        <f>IF(Wedstrijden!AC2280="x","AA","")</f>
        <v/>
      </c>
      <c r="CO2115" s="44" t="str">
        <f>IF(Wedstrijden!AD2280="x","A","")</f>
        <v/>
      </c>
      <c r="CP2115" s="44" t="str">
        <f>IF(Wedstrijden!AE2280="x","BB","")</f>
        <v/>
      </c>
      <c r="CQ2115" s="44" t="str">
        <f>IF(Wedstrijden!AF2280="x","B","")</f>
        <v/>
      </c>
      <c r="CR2115" s="44" t="str">
        <f>IF(Wedstrijden!AG2280="x","L","")</f>
        <v/>
      </c>
      <c r="CS2115" s="44" t="str">
        <f>IF(Wedstrijden!AH2280="x","M","")</f>
        <v/>
      </c>
      <c r="CT2115" s="44" t="str">
        <f>IF(Wedstrijden!AI2280="x","Z","")</f>
        <v/>
      </c>
      <c r="CU2115" s="44" t="str">
        <f>IF(Wedstrijden!AJ2280="x","ZZ","")</f>
        <v/>
      </c>
      <c r="CV2115" s="44" t="str">
        <f>IF(COUNTA(Wedstrijden!AK2280:AQ2280)&lt;&gt;0,2,"")</f>
        <v/>
      </c>
      <c r="CW2115" s="44" t="str">
        <f t="shared" ref="CW2115:CW2178" si="201">IF(COUNTBLANK(CV2115) = 1,"",1)</f>
        <v/>
      </c>
      <c r="CX2115" s="44" t="str">
        <f>IF(Wedstrijden!AK2280="x","BB","")</f>
        <v/>
      </c>
      <c r="CY2115" s="44" t="str">
        <f>IF(Wedstrijden!AL2280="x","B","")</f>
        <v/>
      </c>
      <c r="CZ2115" s="44" t="str">
        <f>IF(Wedstrijden!AM2280="x","L","")</f>
        <v/>
      </c>
      <c r="DA2115" s="44" t="str">
        <f>IF(Wedstrijden!AN2280="x","M","")</f>
        <v/>
      </c>
      <c r="DB2115" s="44" t="str">
        <f>IF(Wedstrijden!AO2280="x","Z","")</f>
        <v/>
      </c>
      <c r="DC2115" s="44" t="str">
        <f>IF(Wedstrijden!AP2280="x","ZZ","")</f>
        <v/>
      </c>
      <c r="DD2115" s="44" t="str">
        <f>IF(Wedstrijden!AQ2280="x","1.40","")</f>
        <v/>
      </c>
      <c r="DE2115" s="44" t="str">
        <f>IF(COUNTA(Wedstrijden!AR2280:AT2280)&lt;&gt;0,6,"")</f>
        <v/>
      </c>
      <c r="DF2115" s="44" t="str">
        <f t="shared" ref="DF2115:DF2178" si="202">IF(COUNTBLANK(DE2115) = 1,"",2)</f>
        <v/>
      </c>
      <c r="DG2115" s="44" t="str">
        <f>IF(Wedstrijden!AR2280="x","L","")</f>
        <v/>
      </c>
      <c r="DH2115" s="44" t="str">
        <f>IF(Wedstrijden!AS2280="x","M","")</f>
        <v/>
      </c>
      <c r="DI2115" s="44" t="str">
        <f>IF(Wedstrijden!AT2280="x","Z","")</f>
        <v/>
      </c>
      <c r="DJ2115" s="44" t="str">
        <f>IF(COUNTA(Wedstrijden!AU2280:AW2280)&lt;&gt;0,6,"")</f>
        <v/>
      </c>
      <c r="DK2115" s="44" t="str">
        <f t="shared" ref="DK2115:DK2178" si="203">IF(COUNTBLANK(DJ2115) = 1,"",1)</f>
        <v/>
      </c>
      <c r="DL2115" s="44" t="str">
        <f>IF(Wedstrijden!AU2280="x","L","")</f>
        <v/>
      </c>
      <c r="DM2115" s="44" t="str">
        <f>IF(Wedstrijden!AV2280="x","M","")</f>
        <v/>
      </c>
      <c r="DN2115" s="44" t="str">
        <f>IF(Wedstrijden!AW2280="x","Z","")</f>
        <v/>
      </c>
    </row>
    <row r="2116" spans="1:118" ht="15">
      <c r="A2116" s="48" t="e">
        <f>Wedstrijden!#REF!</f>
        <v>#REF!</v>
      </c>
      <c r="B2116" s="44" t="str">
        <f>IFERROR(VLOOKUP(Wedstrijden!E2281,Wedstrijdlocaties!$B$2:$E$499,2,FALSE),"")</f>
        <v/>
      </c>
      <c r="C2116" s="44" t="str">
        <f>Wedstrijden!F2281</f>
        <v/>
      </c>
      <c r="D2116" s="44" t="str">
        <f>IFERROR(VLOOKUP(Wedstrijden!G2281,Organisaties!$B$2:$C$501,2,FALSE),"")</f>
        <v/>
      </c>
      <c r="E2116" s="44" t="str">
        <f>IFERROR(VLOOKUP(Wedstrijden!G2281,Organisaties!$B$2:$F$501,5,FALSE),"")</f>
        <v/>
      </c>
      <c r="F2116" s="44" t="str">
        <f>IF(Wedstrijden!BC2281&lt;&gt;"",Wedstrijden!BC2281,"")</f>
        <v/>
      </c>
      <c r="G2116" s="44">
        <f>IF(Wedstrijden!AY2281="Indoor",1,0)</f>
        <v>0</v>
      </c>
      <c r="H2116" s="44">
        <f>Wedstrijden!AZ2281</f>
        <v>0</v>
      </c>
      <c r="I2116" s="44" t="str">
        <f>IF(Wedstrijden!AX2281="Nee",0,IF(Wedstrijden!AX2281="Ja",1,""))</f>
        <v/>
      </c>
      <c r="J2116" s="44" t="str">
        <f>IF(Wedstrijden!BA2281&lt;&gt;"",Wedstrijden!BA2281,"")</f>
        <v/>
      </c>
      <c r="W2116" s="45"/>
      <c r="AE2116" s="45"/>
      <c r="AN2116" s="45"/>
      <c r="AU2116" s="45"/>
      <c r="BA2116" s="45"/>
      <c r="BE2116" s="45"/>
      <c r="BJ2116" s="44" t="str">
        <f>IF(COUNTA(Wedstrijden!I2281:S2281)&lt;&gt;0,1,"")</f>
        <v/>
      </c>
      <c r="BK2116" s="44" t="str">
        <f t="shared" si="198"/>
        <v/>
      </c>
      <c r="BL2116" s="44" t="str">
        <f>IF(Wedstrijden!I2281="x","AA","")</f>
        <v/>
      </c>
      <c r="BM2116" s="44" t="str">
        <f>IF(Wedstrijden!J2281="x","A","")</f>
        <v/>
      </c>
      <c r="BN2116" s="44" t="str">
        <f>IF(Wedstrijden!K2281="x","B1","")</f>
        <v/>
      </c>
      <c r="BO2116" s="44" t="str">
        <f>IF(Wedstrijden!L2281="x","BB","")</f>
        <v/>
      </c>
      <c r="BP2116" s="44" t="str">
        <f>IF(Wedstrijden!M2281="x","B","")</f>
        <v/>
      </c>
      <c r="BQ2116" s="44" t="str">
        <f>IF(Wedstrijden!N2281="x","L1","")</f>
        <v/>
      </c>
      <c r="BR2116" s="44" t="str">
        <f>IF(Wedstrijden!O2281="x","L2","")</f>
        <v/>
      </c>
      <c r="BS2116" s="44" t="str">
        <f>IF(Wedstrijden!P2281="x","M1","")</f>
        <v/>
      </c>
      <c r="BT2116" s="44" t="str">
        <f>IF(Wedstrijden!Q2281="x","M2","")</f>
        <v/>
      </c>
      <c r="BU2116" s="44" t="str">
        <f>IF(Wedstrijden!R2281="x","Z1","")</f>
        <v/>
      </c>
      <c r="BV2116" s="44" t="str">
        <f>IF(Wedstrijden!S2281="x","Z2","")</f>
        <v/>
      </c>
      <c r="BW2116" s="44" t="str">
        <f>IF(COUNTA(Wedstrijden!T2281:AB2281)&lt;&gt;0,1,"")</f>
        <v/>
      </c>
      <c r="BX2116" s="44" t="str">
        <f t="shared" si="199"/>
        <v/>
      </c>
      <c r="BY2116" s="44" t="str">
        <f>IF(Wedstrijden!T2281="x","BB","")</f>
        <v/>
      </c>
      <c r="BZ2116" s="44" t="str">
        <f>IF(Wedstrijden!U2281="x","B","")</f>
        <v/>
      </c>
      <c r="CA2116" s="44" t="str">
        <f>IF(Wedstrijden!V2281="x","L1","")</f>
        <v/>
      </c>
      <c r="CB2116" s="44" t="str">
        <f>IF(Wedstrijden!W2281="x","L2","")</f>
        <v/>
      </c>
      <c r="CC2116" s="44" t="str">
        <f>IF(Wedstrijden!X2281="x","M1","")</f>
        <v/>
      </c>
      <c r="CD2116" s="44" t="str">
        <f>IF(Wedstrijden!Y2281="x","M2","")</f>
        <v/>
      </c>
      <c r="CE2116" s="44" t="str">
        <f>IF(Wedstrijden!Z2281="x","Z1","")</f>
        <v/>
      </c>
      <c r="CF2116" s="44" t="str">
        <f>IF(Wedstrijden!AA2281="x","Z2","")</f>
        <v/>
      </c>
      <c r="CG2116" s="44" t="str">
        <f>IF(Wedstrijden!AB2281="x","ZZL","")</f>
        <v/>
      </c>
      <c r="CL2116" s="44" t="str">
        <f>IF(COUNTA(Wedstrijden!AC2281:AJ2281)&lt;&gt;0,2,"")</f>
        <v/>
      </c>
      <c r="CM2116" s="44" t="str">
        <f t="shared" si="200"/>
        <v/>
      </c>
      <c r="CN2116" s="44" t="str">
        <f>IF(Wedstrijden!AC2281="x","AA","")</f>
        <v/>
      </c>
      <c r="CO2116" s="44" t="str">
        <f>IF(Wedstrijden!AD2281="x","A","")</f>
        <v/>
      </c>
      <c r="CP2116" s="44" t="str">
        <f>IF(Wedstrijden!AE2281="x","BB","")</f>
        <v/>
      </c>
      <c r="CQ2116" s="44" t="str">
        <f>IF(Wedstrijden!AF2281="x","B","")</f>
        <v/>
      </c>
      <c r="CR2116" s="44" t="str">
        <f>IF(Wedstrijden!AG2281="x","L","")</f>
        <v/>
      </c>
      <c r="CS2116" s="44" t="str">
        <f>IF(Wedstrijden!AH2281="x","M","")</f>
        <v/>
      </c>
      <c r="CT2116" s="44" t="str">
        <f>IF(Wedstrijden!AI2281="x","Z","")</f>
        <v/>
      </c>
      <c r="CU2116" s="44" t="str">
        <f>IF(Wedstrijden!AJ2281="x","ZZ","")</f>
        <v/>
      </c>
      <c r="CV2116" s="44" t="str">
        <f>IF(COUNTA(Wedstrijden!AK2281:AQ2281)&lt;&gt;0,2,"")</f>
        <v/>
      </c>
      <c r="CW2116" s="44" t="str">
        <f t="shared" si="201"/>
        <v/>
      </c>
      <c r="CX2116" s="44" t="str">
        <f>IF(Wedstrijden!AK2281="x","BB","")</f>
        <v/>
      </c>
      <c r="CY2116" s="44" t="str">
        <f>IF(Wedstrijden!AL2281="x","B","")</f>
        <v/>
      </c>
      <c r="CZ2116" s="44" t="str">
        <f>IF(Wedstrijden!AM2281="x","L","")</f>
        <v/>
      </c>
      <c r="DA2116" s="44" t="str">
        <f>IF(Wedstrijden!AN2281="x","M","")</f>
        <v/>
      </c>
      <c r="DB2116" s="44" t="str">
        <f>IF(Wedstrijden!AO2281="x","Z","")</f>
        <v/>
      </c>
      <c r="DC2116" s="44" t="str">
        <f>IF(Wedstrijden!AP2281="x","ZZ","")</f>
        <v/>
      </c>
      <c r="DD2116" s="44" t="str">
        <f>IF(Wedstrijden!AQ2281="x","1.40","")</f>
        <v/>
      </c>
      <c r="DE2116" s="44" t="str">
        <f>IF(COUNTA(Wedstrijden!AR2281:AT2281)&lt;&gt;0,6,"")</f>
        <v/>
      </c>
      <c r="DF2116" s="44" t="str">
        <f t="shared" si="202"/>
        <v/>
      </c>
      <c r="DG2116" s="44" t="str">
        <f>IF(Wedstrijden!AR2281="x","L","")</f>
        <v/>
      </c>
      <c r="DH2116" s="44" t="str">
        <f>IF(Wedstrijden!AS2281="x","M","")</f>
        <v/>
      </c>
      <c r="DI2116" s="44" t="str">
        <f>IF(Wedstrijden!AT2281="x","Z","")</f>
        <v/>
      </c>
      <c r="DJ2116" s="44" t="str">
        <f>IF(COUNTA(Wedstrijden!AU2281:AW2281)&lt;&gt;0,6,"")</f>
        <v/>
      </c>
      <c r="DK2116" s="44" t="str">
        <f t="shared" si="203"/>
        <v/>
      </c>
      <c r="DL2116" s="44" t="str">
        <f>IF(Wedstrijden!AU2281="x","L","")</f>
        <v/>
      </c>
      <c r="DM2116" s="44" t="str">
        <f>IF(Wedstrijden!AV2281="x","M","")</f>
        <v/>
      </c>
      <c r="DN2116" s="44" t="str">
        <f>IF(Wedstrijden!AW2281="x","Z","")</f>
        <v/>
      </c>
    </row>
    <row r="2117" spans="1:118" ht="15">
      <c r="A2117" s="48" t="e">
        <f>Wedstrijden!#REF!</f>
        <v>#REF!</v>
      </c>
      <c r="B2117" s="44" t="str">
        <f>IFERROR(VLOOKUP(Wedstrijden!E2282,Wedstrijdlocaties!$B$2:$E$499,2,FALSE),"")</f>
        <v/>
      </c>
      <c r="C2117" s="44" t="str">
        <f>Wedstrijden!F2282</f>
        <v/>
      </c>
      <c r="D2117" s="44" t="str">
        <f>IFERROR(VLOOKUP(Wedstrijden!G2282,Organisaties!$B$2:$C$501,2,FALSE),"")</f>
        <v/>
      </c>
      <c r="E2117" s="44" t="str">
        <f>IFERROR(VLOOKUP(Wedstrijden!G2282,Organisaties!$B$2:$F$501,5,FALSE),"")</f>
        <v/>
      </c>
      <c r="F2117" s="44" t="str">
        <f>IF(Wedstrijden!BC2282&lt;&gt;"",Wedstrijden!BC2282,"")</f>
        <v/>
      </c>
      <c r="G2117" s="44">
        <f>IF(Wedstrijden!AY2282="Indoor",1,0)</f>
        <v>0</v>
      </c>
      <c r="H2117" s="44">
        <f>Wedstrijden!AZ2282</f>
        <v>0</v>
      </c>
      <c r="I2117" s="44" t="str">
        <f>IF(Wedstrijden!AX2282="Nee",0,IF(Wedstrijden!AX2282="Ja",1,""))</f>
        <v/>
      </c>
      <c r="J2117" s="44" t="str">
        <f>IF(Wedstrijden!BA2282&lt;&gt;"",Wedstrijden!BA2282,"")</f>
        <v/>
      </c>
      <c r="W2117" s="45"/>
      <c r="AE2117" s="45"/>
      <c r="AN2117" s="45"/>
      <c r="AU2117" s="45"/>
      <c r="BA2117" s="45"/>
      <c r="BE2117" s="45"/>
      <c r="BJ2117" s="44" t="str">
        <f>IF(COUNTA(Wedstrijden!I2282:S2282)&lt;&gt;0,1,"")</f>
        <v/>
      </c>
      <c r="BK2117" s="44" t="str">
        <f t="shared" si="198"/>
        <v/>
      </c>
      <c r="BL2117" s="44" t="str">
        <f>IF(Wedstrijden!I2282="x","AA","")</f>
        <v/>
      </c>
      <c r="BM2117" s="44" t="str">
        <f>IF(Wedstrijden!J2282="x","A","")</f>
        <v/>
      </c>
      <c r="BN2117" s="44" t="str">
        <f>IF(Wedstrijden!K2282="x","B1","")</f>
        <v/>
      </c>
      <c r="BO2117" s="44" t="str">
        <f>IF(Wedstrijden!L2282="x","BB","")</f>
        <v/>
      </c>
      <c r="BP2117" s="44" t="str">
        <f>IF(Wedstrijden!M2282="x","B","")</f>
        <v/>
      </c>
      <c r="BQ2117" s="44" t="str">
        <f>IF(Wedstrijden!N2282="x","L1","")</f>
        <v/>
      </c>
      <c r="BR2117" s="44" t="str">
        <f>IF(Wedstrijden!O2282="x","L2","")</f>
        <v/>
      </c>
      <c r="BS2117" s="44" t="str">
        <f>IF(Wedstrijden!P2282="x","M1","")</f>
        <v/>
      </c>
      <c r="BT2117" s="44" t="str">
        <f>IF(Wedstrijden!Q2282="x","M2","")</f>
        <v/>
      </c>
      <c r="BU2117" s="44" t="str">
        <f>IF(Wedstrijden!R2282="x","Z1","")</f>
        <v/>
      </c>
      <c r="BV2117" s="44" t="str">
        <f>IF(Wedstrijden!S2282="x","Z2","")</f>
        <v/>
      </c>
      <c r="BW2117" s="44" t="str">
        <f>IF(COUNTA(Wedstrijden!T2282:AB2282)&lt;&gt;0,1,"")</f>
        <v/>
      </c>
      <c r="BX2117" s="44" t="str">
        <f t="shared" si="199"/>
        <v/>
      </c>
      <c r="BY2117" s="44" t="str">
        <f>IF(Wedstrijden!T2282="x","BB","")</f>
        <v/>
      </c>
      <c r="BZ2117" s="44" t="str">
        <f>IF(Wedstrijden!U2282="x","B","")</f>
        <v/>
      </c>
      <c r="CA2117" s="44" t="str">
        <f>IF(Wedstrijden!V2282="x","L1","")</f>
        <v/>
      </c>
      <c r="CB2117" s="44" t="str">
        <f>IF(Wedstrijden!W2282="x","L2","")</f>
        <v/>
      </c>
      <c r="CC2117" s="44" t="str">
        <f>IF(Wedstrijden!X2282="x","M1","")</f>
        <v/>
      </c>
      <c r="CD2117" s="44" t="str">
        <f>IF(Wedstrijden!Y2282="x","M2","")</f>
        <v/>
      </c>
      <c r="CE2117" s="44" t="str">
        <f>IF(Wedstrijden!Z2282="x","Z1","")</f>
        <v/>
      </c>
      <c r="CF2117" s="44" t="str">
        <f>IF(Wedstrijden!AA2282="x","Z2","")</f>
        <v/>
      </c>
      <c r="CG2117" s="44" t="str">
        <f>IF(Wedstrijden!AB2282="x","ZZL","")</f>
        <v/>
      </c>
      <c r="CL2117" s="44" t="str">
        <f>IF(COUNTA(Wedstrijden!AC2282:AJ2282)&lt;&gt;0,2,"")</f>
        <v/>
      </c>
      <c r="CM2117" s="44" t="str">
        <f t="shared" si="200"/>
        <v/>
      </c>
      <c r="CN2117" s="44" t="str">
        <f>IF(Wedstrijden!AC2282="x","AA","")</f>
        <v/>
      </c>
      <c r="CO2117" s="44" t="str">
        <f>IF(Wedstrijden!AD2282="x","A","")</f>
        <v/>
      </c>
      <c r="CP2117" s="44" t="str">
        <f>IF(Wedstrijden!AE2282="x","BB","")</f>
        <v/>
      </c>
      <c r="CQ2117" s="44" t="str">
        <f>IF(Wedstrijden!AF2282="x","B","")</f>
        <v/>
      </c>
      <c r="CR2117" s="44" t="str">
        <f>IF(Wedstrijden!AG2282="x","L","")</f>
        <v/>
      </c>
      <c r="CS2117" s="44" t="str">
        <f>IF(Wedstrijden!AH2282="x","M","")</f>
        <v/>
      </c>
      <c r="CT2117" s="44" t="str">
        <f>IF(Wedstrijden!AI2282="x","Z","")</f>
        <v/>
      </c>
      <c r="CU2117" s="44" t="str">
        <f>IF(Wedstrijden!AJ2282="x","ZZ","")</f>
        <v/>
      </c>
      <c r="CV2117" s="44" t="str">
        <f>IF(COUNTA(Wedstrijden!AK2282:AQ2282)&lt;&gt;0,2,"")</f>
        <v/>
      </c>
      <c r="CW2117" s="44" t="str">
        <f t="shared" si="201"/>
        <v/>
      </c>
      <c r="CX2117" s="44" t="str">
        <f>IF(Wedstrijden!AK2282="x","BB","")</f>
        <v/>
      </c>
      <c r="CY2117" s="44" t="str">
        <f>IF(Wedstrijden!AL2282="x","B","")</f>
        <v/>
      </c>
      <c r="CZ2117" s="44" t="str">
        <f>IF(Wedstrijden!AM2282="x","L","")</f>
        <v/>
      </c>
      <c r="DA2117" s="44" t="str">
        <f>IF(Wedstrijden!AN2282="x","M","")</f>
        <v/>
      </c>
      <c r="DB2117" s="44" t="str">
        <f>IF(Wedstrijden!AO2282="x","Z","")</f>
        <v/>
      </c>
      <c r="DC2117" s="44" t="str">
        <f>IF(Wedstrijden!AP2282="x","ZZ","")</f>
        <v/>
      </c>
      <c r="DD2117" s="44" t="str">
        <f>IF(Wedstrijden!AQ2282="x","1.40","")</f>
        <v/>
      </c>
      <c r="DE2117" s="44" t="str">
        <f>IF(COUNTA(Wedstrijden!AR2282:AT2282)&lt;&gt;0,6,"")</f>
        <v/>
      </c>
      <c r="DF2117" s="44" t="str">
        <f t="shared" si="202"/>
        <v/>
      </c>
      <c r="DG2117" s="44" t="str">
        <f>IF(Wedstrijden!AR2282="x","L","")</f>
        <v/>
      </c>
      <c r="DH2117" s="44" t="str">
        <f>IF(Wedstrijden!AS2282="x","M","")</f>
        <v/>
      </c>
      <c r="DI2117" s="44" t="str">
        <f>IF(Wedstrijden!AT2282="x","Z","")</f>
        <v/>
      </c>
      <c r="DJ2117" s="44" t="str">
        <f>IF(COUNTA(Wedstrijden!AU2282:AW2282)&lt;&gt;0,6,"")</f>
        <v/>
      </c>
      <c r="DK2117" s="44" t="str">
        <f t="shared" si="203"/>
        <v/>
      </c>
      <c r="DL2117" s="44" t="str">
        <f>IF(Wedstrijden!AU2282="x","L","")</f>
        <v/>
      </c>
      <c r="DM2117" s="44" t="str">
        <f>IF(Wedstrijden!AV2282="x","M","")</f>
        <v/>
      </c>
      <c r="DN2117" s="44" t="str">
        <f>IF(Wedstrijden!AW2282="x","Z","")</f>
        <v/>
      </c>
    </row>
    <row r="2118" spans="1:118" ht="15">
      <c r="A2118" s="48" t="e">
        <f>Wedstrijden!#REF!</f>
        <v>#REF!</v>
      </c>
      <c r="B2118" s="44" t="str">
        <f>IFERROR(VLOOKUP(Wedstrijden!E2283,Wedstrijdlocaties!$B$2:$E$499,2,FALSE),"")</f>
        <v/>
      </c>
      <c r="C2118" s="44" t="str">
        <f>Wedstrijden!F2283</f>
        <v/>
      </c>
      <c r="D2118" s="44" t="str">
        <f>IFERROR(VLOOKUP(Wedstrijden!G2283,Organisaties!$B$2:$C$501,2,FALSE),"")</f>
        <v/>
      </c>
      <c r="E2118" s="44" t="str">
        <f>IFERROR(VLOOKUP(Wedstrijden!G2283,Organisaties!$B$2:$F$501,5,FALSE),"")</f>
        <v/>
      </c>
      <c r="F2118" s="44" t="str">
        <f>IF(Wedstrijden!BC2283&lt;&gt;"",Wedstrijden!BC2283,"")</f>
        <v/>
      </c>
      <c r="G2118" s="44">
        <f>IF(Wedstrijden!AY2283="Indoor",1,0)</f>
        <v>0</v>
      </c>
      <c r="H2118" s="44">
        <f>Wedstrijden!AZ2283</f>
        <v>0</v>
      </c>
      <c r="I2118" s="44" t="str">
        <f>IF(Wedstrijden!AX2283="Nee",0,IF(Wedstrijden!AX2283="Ja",1,""))</f>
        <v/>
      </c>
      <c r="J2118" s="44" t="str">
        <f>IF(Wedstrijden!BA2283&lt;&gt;"",Wedstrijden!BA2283,"")</f>
        <v/>
      </c>
      <c r="W2118" s="45"/>
      <c r="AE2118" s="45"/>
      <c r="AN2118" s="45"/>
      <c r="AU2118" s="45"/>
      <c r="BA2118" s="45"/>
      <c r="BE2118" s="45"/>
      <c r="BJ2118" s="44" t="str">
        <f>IF(COUNTA(Wedstrijden!I2283:S2283)&lt;&gt;0,1,"")</f>
        <v/>
      </c>
      <c r="BK2118" s="44" t="str">
        <f t="shared" si="198"/>
        <v/>
      </c>
      <c r="BL2118" s="44" t="str">
        <f>IF(Wedstrijden!I2283="x","AA","")</f>
        <v/>
      </c>
      <c r="BM2118" s="44" t="str">
        <f>IF(Wedstrijden!J2283="x","A","")</f>
        <v/>
      </c>
      <c r="BN2118" s="44" t="str">
        <f>IF(Wedstrijden!K2283="x","B1","")</f>
        <v/>
      </c>
      <c r="BO2118" s="44" t="str">
        <f>IF(Wedstrijden!L2283="x","BB","")</f>
        <v/>
      </c>
      <c r="BP2118" s="44" t="str">
        <f>IF(Wedstrijden!M2283="x","B","")</f>
        <v/>
      </c>
      <c r="BQ2118" s="44" t="str">
        <f>IF(Wedstrijden!N2283="x","L1","")</f>
        <v/>
      </c>
      <c r="BR2118" s="44" t="str">
        <f>IF(Wedstrijden!O2283="x","L2","")</f>
        <v/>
      </c>
      <c r="BS2118" s="44" t="str">
        <f>IF(Wedstrijden!P2283="x","M1","")</f>
        <v/>
      </c>
      <c r="BT2118" s="44" t="str">
        <f>IF(Wedstrijden!Q2283="x","M2","")</f>
        <v/>
      </c>
      <c r="BU2118" s="44" t="str">
        <f>IF(Wedstrijden!R2283="x","Z1","")</f>
        <v/>
      </c>
      <c r="BV2118" s="44" t="str">
        <f>IF(Wedstrijden!S2283="x","Z2","")</f>
        <v/>
      </c>
      <c r="BW2118" s="44" t="str">
        <f>IF(COUNTA(Wedstrijden!T2283:AB2283)&lt;&gt;0,1,"")</f>
        <v/>
      </c>
      <c r="BX2118" s="44" t="str">
        <f t="shared" si="199"/>
        <v/>
      </c>
      <c r="BY2118" s="44" t="str">
        <f>IF(Wedstrijden!T2283="x","BB","")</f>
        <v/>
      </c>
      <c r="BZ2118" s="44" t="str">
        <f>IF(Wedstrijden!U2283="x","B","")</f>
        <v/>
      </c>
      <c r="CA2118" s="44" t="str">
        <f>IF(Wedstrijden!V2283="x","L1","")</f>
        <v/>
      </c>
      <c r="CB2118" s="44" t="str">
        <f>IF(Wedstrijden!W2283="x","L2","")</f>
        <v/>
      </c>
      <c r="CC2118" s="44" t="str">
        <f>IF(Wedstrijden!X2283="x","M1","")</f>
        <v/>
      </c>
      <c r="CD2118" s="44" t="str">
        <f>IF(Wedstrijden!Y2283="x","M2","")</f>
        <v/>
      </c>
      <c r="CE2118" s="44" t="str">
        <f>IF(Wedstrijden!Z2283="x","Z1","")</f>
        <v/>
      </c>
      <c r="CF2118" s="44" t="str">
        <f>IF(Wedstrijden!AA2283="x","Z2","")</f>
        <v/>
      </c>
      <c r="CG2118" s="44" t="str">
        <f>IF(Wedstrijden!AB2283="x","ZZL","")</f>
        <v/>
      </c>
      <c r="CL2118" s="44" t="str">
        <f>IF(COUNTA(Wedstrijden!AC2283:AJ2283)&lt;&gt;0,2,"")</f>
        <v/>
      </c>
      <c r="CM2118" s="44" t="str">
        <f t="shared" si="200"/>
        <v/>
      </c>
      <c r="CN2118" s="44" t="str">
        <f>IF(Wedstrijden!AC2283="x","AA","")</f>
        <v/>
      </c>
      <c r="CO2118" s="44" t="str">
        <f>IF(Wedstrijden!AD2283="x","A","")</f>
        <v/>
      </c>
      <c r="CP2118" s="44" t="str">
        <f>IF(Wedstrijden!AE2283="x","BB","")</f>
        <v/>
      </c>
      <c r="CQ2118" s="44" t="str">
        <f>IF(Wedstrijden!AF2283="x","B","")</f>
        <v/>
      </c>
      <c r="CR2118" s="44" t="str">
        <f>IF(Wedstrijden!AG2283="x","L","")</f>
        <v/>
      </c>
      <c r="CS2118" s="44" t="str">
        <f>IF(Wedstrijden!AH2283="x","M","")</f>
        <v/>
      </c>
      <c r="CT2118" s="44" t="str">
        <f>IF(Wedstrijden!AI2283="x","Z","")</f>
        <v/>
      </c>
      <c r="CU2118" s="44" t="str">
        <f>IF(Wedstrijden!AJ2283="x","ZZ","")</f>
        <v/>
      </c>
      <c r="CV2118" s="44" t="str">
        <f>IF(COUNTA(Wedstrijden!AK2283:AQ2283)&lt;&gt;0,2,"")</f>
        <v/>
      </c>
      <c r="CW2118" s="44" t="str">
        <f t="shared" si="201"/>
        <v/>
      </c>
      <c r="CX2118" s="44" t="str">
        <f>IF(Wedstrijden!AK2283="x","BB","")</f>
        <v/>
      </c>
      <c r="CY2118" s="44" t="str">
        <f>IF(Wedstrijden!AL2283="x","B","")</f>
        <v/>
      </c>
      <c r="CZ2118" s="44" t="str">
        <f>IF(Wedstrijden!AM2283="x","L","")</f>
        <v/>
      </c>
      <c r="DA2118" s="44" t="str">
        <f>IF(Wedstrijden!AN2283="x","M","")</f>
        <v/>
      </c>
      <c r="DB2118" s="44" t="str">
        <f>IF(Wedstrijden!AO2283="x","Z","")</f>
        <v/>
      </c>
      <c r="DC2118" s="44" t="str">
        <f>IF(Wedstrijden!AP2283="x","ZZ","")</f>
        <v/>
      </c>
      <c r="DD2118" s="44" t="str">
        <f>IF(Wedstrijden!AQ2283="x","1.40","")</f>
        <v/>
      </c>
      <c r="DE2118" s="44" t="str">
        <f>IF(COUNTA(Wedstrijden!AR2283:AT2283)&lt;&gt;0,6,"")</f>
        <v/>
      </c>
      <c r="DF2118" s="44" t="str">
        <f t="shared" si="202"/>
        <v/>
      </c>
      <c r="DG2118" s="44" t="str">
        <f>IF(Wedstrijden!AR2283="x","L","")</f>
        <v/>
      </c>
      <c r="DH2118" s="44" t="str">
        <f>IF(Wedstrijden!AS2283="x","M","")</f>
        <v/>
      </c>
      <c r="DI2118" s="44" t="str">
        <f>IF(Wedstrijden!AT2283="x","Z","")</f>
        <v/>
      </c>
      <c r="DJ2118" s="44" t="str">
        <f>IF(COUNTA(Wedstrijden!AU2283:AW2283)&lt;&gt;0,6,"")</f>
        <v/>
      </c>
      <c r="DK2118" s="44" t="str">
        <f t="shared" si="203"/>
        <v/>
      </c>
      <c r="DL2118" s="44" t="str">
        <f>IF(Wedstrijden!AU2283="x","L","")</f>
        <v/>
      </c>
      <c r="DM2118" s="44" t="str">
        <f>IF(Wedstrijden!AV2283="x","M","")</f>
        <v/>
      </c>
      <c r="DN2118" s="44" t="str">
        <f>IF(Wedstrijden!AW2283="x","Z","")</f>
        <v/>
      </c>
    </row>
    <row r="2119" spans="1:118" ht="15">
      <c r="A2119" s="48" t="e">
        <f>Wedstrijden!#REF!</f>
        <v>#REF!</v>
      </c>
      <c r="B2119" s="44" t="str">
        <f>IFERROR(VLOOKUP(Wedstrijden!E2284,Wedstrijdlocaties!$B$2:$E$499,2,FALSE),"")</f>
        <v/>
      </c>
      <c r="C2119" s="44" t="str">
        <f>Wedstrijden!F2284</f>
        <v/>
      </c>
      <c r="D2119" s="44" t="str">
        <f>IFERROR(VLOOKUP(Wedstrijden!G2284,Organisaties!$B$2:$C$501,2,FALSE),"")</f>
        <v/>
      </c>
      <c r="E2119" s="44" t="str">
        <f>IFERROR(VLOOKUP(Wedstrijden!G2284,Organisaties!$B$2:$F$501,5,FALSE),"")</f>
        <v/>
      </c>
      <c r="F2119" s="44" t="str">
        <f>IF(Wedstrijden!BC2284&lt;&gt;"",Wedstrijden!BC2284,"")</f>
        <v/>
      </c>
      <c r="G2119" s="44">
        <f>IF(Wedstrijden!AY2284="Indoor",1,0)</f>
        <v>0</v>
      </c>
      <c r="H2119" s="44">
        <f>Wedstrijden!AZ2284</f>
        <v>0</v>
      </c>
      <c r="I2119" s="44" t="str">
        <f>IF(Wedstrijden!AX2284="Nee",0,IF(Wedstrijden!AX2284="Ja",1,""))</f>
        <v/>
      </c>
      <c r="J2119" s="44" t="str">
        <f>IF(Wedstrijden!BA2284&lt;&gt;"",Wedstrijden!BA2284,"")</f>
        <v/>
      </c>
      <c r="W2119" s="45"/>
      <c r="AE2119" s="45"/>
      <c r="AN2119" s="45"/>
      <c r="AU2119" s="45"/>
      <c r="BA2119" s="45"/>
      <c r="BE2119" s="45"/>
      <c r="BJ2119" s="44" t="str">
        <f>IF(COUNTA(Wedstrijden!I2284:S2284)&lt;&gt;0,1,"")</f>
        <v/>
      </c>
      <c r="BK2119" s="44" t="str">
        <f t="shared" si="198"/>
        <v/>
      </c>
      <c r="BL2119" s="44" t="str">
        <f>IF(Wedstrijden!I2284="x","AA","")</f>
        <v/>
      </c>
      <c r="BM2119" s="44" t="str">
        <f>IF(Wedstrijden!J2284="x","A","")</f>
        <v/>
      </c>
      <c r="BN2119" s="44" t="str">
        <f>IF(Wedstrijden!K2284="x","B1","")</f>
        <v/>
      </c>
      <c r="BO2119" s="44" t="str">
        <f>IF(Wedstrijden!L2284="x","BB","")</f>
        <v/>
      </c>
      <c r="BP2119" s="44" t="str">
        <f>IF(Wedstrijden!M2284="x","B","")</f>
        <v/>
      </c>
      <c r="BQ2119" s="44" t="str">
        <f>IF(Wedstrijden!N2284="x","L1","")</f>
        <v/>
      </c>
      <c r="BR2119" s="44" t="str">
        <f>IF(Wedstrijden!O2284="x","L2","")</f>
        <v/>
      </c>
      <c r="BS2119" s="44" t="str">
        <f>IF(Wedstrijden!P2284="x","M1","")</f>
        <v/>
      </c>
      <c r="BT2119" s="44" t="str">
        <f>IF(Wedstrijden!Q2284="x","M2","")</f>
        <v/>
      </c>
      <c r="BU2119" s="44" t="str">
        <f>IF(Wedstrijden!R2284="x","Z1","")</f>
        <v/>
      </c>
      <c r="BV2119" s="44" t="str">
        <f>IF(Wedstrijden!S2284="x","Z2","")</f>
        <v/>
      </c>
      <c r="BW2119" s="44" t="str">
        <f>IF(COUNTA(Wedstrijden!T2284:AB2284)&lt;&gt;0,1,"")</f>
        <v/>
      </c>
      <c r="BX2119" s="44" t="str">
        <f t="shared" si="199"/>
        <v/>
      </c>
      <c r="BY2119" s="44" t="str">
        <f>IF(Wedstrijden!T2284="x","BB","")</f>
        <v/>
      </c>
      <c r="BZ2119" s="44" t="str">
        <f>IF(Wedstrijden!U2284="x","B","")</f>
        <v/>
      </c>
      <c r="CA2119" s="44" t="str">
        <f>IF(Wedstrijden!V2284="x","L1","")</f>
        <v/>
      </c>
      <c r="CB2119" s="44" t="str">
        <f>IF(Wedstrijden!W2284="x","L2","")</f>
        <v/>
      </c>
      <c r="CC2119" s="44" t="str">
        <f>IF(Wedstrijden!X2284="x","M1","")</f>
        <v/>
      </c>
      <c r="CD2119" s="44" t="str">
        <f>IF(Wedstrijden!Y2284="x","M2","")</f>
        <v/>
      </c>
      <c r="CE2119" s="44" t="str">
        <f>IF(Wedstrijden!Z2284="x","Z1","")</f>
        <v/>
      </c>
      <c r="CF2119" s="44" t="str">
        <f>IF(Wedstrijden!AA2284="x","Z2","")</f>
        <v/>
      </c>
      <c r="CG2119" s="44" t="str">
        <f>IF(Wedstrijden!AB2284="x","ZZL","")</f>
        <v/>
      </c>
      <c r="CL2119" s="44" t="str">
        <f>IF(COUNTA(Wedstrijden!AC2284:AJ2284)&lt;&gt;0,2,"")</f>
        <v/>
      </c>
      <c r="CM2119" s="44" t="str">
        <f t="shared" si="200"/>
        <v/>
      </c>
      <c r="CN2119" s="44" t="str">
        <f>IF(Wedstrijden!AC2284="x","AA","")</f>
        <v/>
      </c>
      <c r="CO2119" s="44" t="str">
        <f>IF(Wedstrijden!AD2284="x","A","")</f>
        <v/>
      </c>
      <c r="CP2119" s="44" t="str">
        <f>IF(Wedstrijden!AE2284="x","BB","")</f>
        <v/>
      </c>
      <c r="CQ2119" s="44" t="str">
        <f>IF(Wedstrijden!AF2284="x","B","")</f>
        <v/>
      </c>
      <c r="CR2119" s="44" t="str">
        <f>IF(Wedstrijden!AG2284="x","L","")</f>
        <v/>
      </c>
      <c r="CS2119" s="44" t="str">
        <f>IF(Wedstrijden!AH2284="x","M","")</f>
        <v/>
      </c>
      <c r="CT2119" s="44" t="str">
        <f>IF(Wedstrijden!AI2284="x","Z","")</f>
        <v/>
      </c>
      <c r="CU2119" s="44" t="str">
        <f>IF(Wedstrijden!AJ2284="x","ZZ","")</f>
        <v/>
      </c>
      <c r="CV2119" s="44" t="str">
        <f>IF(COUNTA(Wedstrijden!AK2284:AQ2284)&lt;&gt;0,2,"")</f>
        <v/>
      </c>
      <c r="CW2119" s="44" t="str">
        <f t="shared" si="201"/>
        <v/>
      </c>
      <c r="CX2119" s="44" t="str">
        <f>IF(Wedstrijden!AK2284="x","BB","")</f>
        <v/>
      </c>
      <c r="CY2119" s="44" t="str">
        <f>IF(Wedstrijden!AL2284="x","B","")</f>
        <v/>
      </c>
      <c r="CZ2119" s="44" t="str">
        <f>IF(Wedstrijden!AM2284="x","L","")</f>
        <v/>
      </c>
      <c r="DA2119" s="44" t="str">
        <f>IF(Wedstrijden!AN2284="x","M","")</f>
        <v/>
      </c>
      <c r="DB2119" s="44" t="str">
        <f>IF(Wedstrijden!AO2284="x","Z","")</f>
        <v/>
      </c>
      <c r="DC2119" s="44" t="str">
        <f>IF(Wedstrijden!AP2284="x","ZZ","")</f>
        <v/>
      </c>
      <c r="DD2119" s="44" t="str">
        <f>IF(Wedstrijden!AQ2284="x","1.40","")</f>
        <v/>
      </c>
      <c r="DE2119" s="44" t="str">
        <f>IF(COUNTA(Wedstrijden!AR2284:AT2284)&lt;&gt;0,6,"")</f>
        <v/>
      </c>
      <c r="DF2119" s="44" t="str">
        <f t="shared" si="202"/>
        <v/>
      </c>
      <c r="DG2119" s="44" t="str">
        <f>IF(Wedstrijden!AR2284="x","L","")</f>
        <v/>
      </c>
      <c r="DH2119" s="44" t="str">
        <f>IF(Wedstrijden!AS2284="x","M","")</f>
        <v/>
      </c>
      <c r="DI2119" s="44" t="str">
        <f>IF(Wedstrijden!AT2284="x","Z","")</f>
        <v/>
      </c>
      <c r="DJ2119" s="44" t="str">
        <f>IF(COUNTA(Wedstrijden!AU2284:AW2284)&lt;&gt;0,6,"")</f>
        <v/>
      </c>
      <c r="DK2119" s="44" t="str">
        <f t="shared" si="203"/>
        <v/>
      </c>
      <c r="DL2119" s="44" t="str">
        <f>IF(Wedstrijden!AU2284="x","L","")</f>
        <v/>
      </c>
      <c r="DM2119" s="44" t="str">
        <f>IF(Wedstrijden!AV2284="x","M","")</f>
        <v/>
      </c>
      <c r="DN2119" s="44" t="str">
        <f>IF(Wedstrijden!AW2284="x","Z","")</f>
        <v/>
      </c>
    </row>
    <row r="2120" spans="1:118" ht="15">
      <c r="A2120" s="48" t="e">
        <f>Wedstrijden!#REF!</f>
        <v>#REF!</v>
      </c>
      <c r="B2120" s="44" t="str">
        <f>IFERROR(VLOOKUP(Wedstrijden!E2285,Wedstrijdlocaties!$B$2:$E$499,2,FALSE),"")</f>
        <v/>
      </c>
      <c r="C2120" s="44" t="str">
        <f>Wedstrijden!F2285</f>
        <v/>
      </c>
      <c r="D2120" s="44" t="str">
        <f>IFERROR(VLOOKUP(Wedstrijden!G2285,Organisaties!$B$2:$C$501,2,FALSE),"")</f>
        <v/>
      </c>
      <c r="E2120" s="44" t="str">
        <f>IFERROR(VLOOKUP(Wedstrijden!G2285,Organisaties!$B$2:$F$501,5,FALSE),"")</f>
        <v/>
      </c>
      <c r="F2120" s="44" t="str">
        <f>IF(Wedstrijden!BC2285&lt;&gt;"",Wedstrijden!BC2285,"")</f>
        <v/>
      </c>
      <c r="G2120" s="44">
        <f>IF(Wedstrijden!AY2285="Indoor",1,0)</f>
        <v>0</v>
      </c>
      <c r="H2120" s="44">
        <f>Wedstrijden!AZ2285</f>
        <v>0</v>
      </c>
      <c r="I2120" s="44" t="str">
        <f>IF(Wedstrijden!AX2285="Nee",0,IF(Wedstrijden!AX2285="Ja",1,""))</f>
        <v/>
      </c>
      <c r="J2120" s="44" t="str">
        <f>IF(Wedstrijden!BA2285&lt;&gt;"",Wedstrijden!BA2285,"")</f>
        <v/>
      </c>
      <c r="W2120" s="45"/>
      <c r="AE2120" s="45"/>
      <c r="AN2120" s="45"/>
      <c r="AU2120" s="45"/>
      <c r="BA2120" s="45"/>
      <c r="BE2120" s="45"/>
      <c r="BJ2120" s="44" t="str">
        <f>IF(COUNTA(Wedstrijden!I2285:S2285)&lt;&gt;0,1,"")</f>
        <v/>
      </c>
      <c r="BK2120" s="44" t="str">
        <f t="shared" si="198"/>
        <v/>
      </c>
      <c r="BL2120" s="44" t="str">
        <f>IF(Wedstrijden!I2285="x","AA","")</f>
        <v/>
      </c>
      <c r="BM2120" s="44" t="str">
        <f>IF(Wedstrijden!J2285="x","A","")</f>
        <v/>
      </c>
      <c r="BN2120" s="44" t="str">
        <f>IF(Wedstrijden!K2285="x","B1","")</f>
        <v/>
      </c>
      <c r="BO2120" s="44" t="str">
        <f>IF(Wedstrijden!L2285="x","BB","")</f>
        <v/>
      </c>
      <c r="BP2120" s="44" t="str">
        <f>IF(Wedstrijden!M2285="x","B","")</f>
        <v/>
      </c>
      <c r="BQ2120" s="44" t="str">
        <f>IF(Wedstrijden!N2285="x","L1","")</f>
        <v/>
      </c>
      <c r="BR2120" s="44" t="str">
        <f>IF(Wedstrijden!O2285="x","L2","")</f>
        <v/>
      </c>
      <c r="BS2120" s="44" t="str">
        <f>IF(Wedstrijden!P2285="x","M1","")</f>
        <v/>
      </c>
      <c r="BT2120" s="44" t="str">
        <f>IF(Wedstrijden!Q2285="x","M2","")</f>
        <v/>
      </c>
      <c r="BU2120" s="44" t="str">
        <f>IF(Wedstrijden!R2285="x","Z1","")</f>
        <v/>
      </c>
      <c r="BV2120" s="44" t="str">
        <f>IF(Wedstrijden!S2285="x","Z2","")</f>
        <v/>
      </c>
      <c r="BW2120" s="44" t="str">
        <f>IF(COUNTA(Wedstrijden!T2285:AB2285)&lt;&gt;0,1,"")</f>
        <v/>
      </c>
      <c r="BX2120" s="44" t="str">
        <f t="shared" si="199"/>
        <v/>
      </c>
      <c r="BY2120" s="44" t="str">
        <f>IF(Wedstrijden!T2285="x","BB","")</f>
        <v/>
      </c>
      <c r="BZ2120" s="44" t="str">
        <f>IF(Wedstrijden!U2285="x","B","")</f>
        <v/>
      </c>
      <c r="CA2120" s="44" t="str">
        <f>IF(Wedstrijden!V2285="x","L1","")</f>
        <v/>
      </c>
      <c r="CB2120" s="44" t="str">
        <f>IF(Wedstrijden!W2285="x","L2","")</f>
        <v/>
      </c>
      <c r="CC2120" s="44" t="str">
        <f>IF(Wedstrijden!X2285="x","M1","")</f>
        <v/>
      </c>
      <c r="CD2120" s="44" t="str">
        <f>IF(Wedstrijden!Y2285="x","M2","")</f>
        <v/>
      </c>
      <c r="CE2120" s="44" t="str">
        <f>IF(Wedstrijden!Z2285="x","Z1","")</f>
        <v/>
      </c>
      <c r="CF2120" s="44" t="str">
        <f>IF(Wedstrijden!AA2285="x","Z2","")</f>
        <v/>
      </c>
      <c r="CG2120" s="44" t="str">
        <f>IF(Wedstrijden!AB2285="x","ZZL","")</f>
        <v/>
      </c>
      <c r="CL2120" s="44" t="str">
        <f>IF(COUNTA(Wedstrijden!AC2285:AJ2285)&lt;&gt;0,2,"")</f>
        <v/>
      </c>
      <c r="CM2120" s="44" t="str">
        <f t="shared" si="200"/>
        <v/>
      </c>
      <c r="CN2120" s="44" t="str">
        <f>IF(Wedstrijden!AC2285="x","AA","")</f>
        <v/>
      </c>
      <c r="CO2120" s="44" t="str">
        <f>IF(Wedstrijden!AD2285="x","A","")</f>
        <v/>
      </c>
      <c r="CP2120" s="44" t="str">
        <f>IF(Wedstrijden!AE2285="x","BB","")</f>
        <v/>
      </c>
      <c r="CQ2120" s="44" t="str">
        <f>IF(Wedstrijden!AF2285="x","B","")</f>
        <v/>
      </c>
      <c r="CR2120" s="44" t="str">
        <f>IF(Wedstrijden!AG2285="x","L","")</f>
        <v/>
      </c>
      <c r="CS2120" s="44" t="str">
        <f>IF(Wedstrijden!AH2285="x","M","")</f>
        <v/>
      </c>
      <c r="CT2120" s="44" t="str">
        <f>IF(Wedstrijden!AI2285="x","Z","")</f>
        <v/>
      </c>
      <c r="CU2120" s="44" t="str">
        <f>IF(Wedstrijden!AJ2285="x","ZZ","")</f>
        <v/>
      </c>
      <c r="CV2120" s="44" t="str">
        <f>IF(COUNTA(Wedstrijden!AK2285:AQ2285)&lt;&gt;0,2,"")</f>
        <v/>
      </c>
      <c r="CW2120" s="44" t="str">
        <f t="shared" si="201"/>
        <v/>
      </c>
      <c r="CX2120" s="44" t="str">
        <f>IF(Wedstrijden!AK2285="x","BB","")</f>
        <v/>
      </c>
      <c r="CY2120" s="44" t="str">
        <f>IF(Wedstrijden!AL2285="x","B","")</f>
        <v/>
      </c>
      <c r="CZ2120" s="44" t="str">
        <f>IF(Wedstrijden!AM2285="x","L","")</f>
        <v/>
      </c>
      <c r="DA2120" s="44" t="str">
        <f>IF(Wedstrijden!AN2285="x","M","")</f>
        <v/>
      </c>
      <c r="DB2120" s="44" t="str">
        <f>IF(Wedstrijden!AO2285="x","Z","")</f>
        <v/>
      </c>
      <c r="DC2120" s="44" t="str">
        <f>IF(Wedstrijden!AP2285="x","ZZ","")</f>
        <v/>
      </c>
      <c r="DD2120" s="44" t="str">
        <f>IF(Wedstrijden!AQ2285="x","1.40","")</f>
        <v/>
      </c>
      <c r="DE2120" s="44" t="str">
        <f>IF(COUNTA(Wedstrijden!AR2285:AT2285)&lt;&gt;0,6,"")</f>
        <v/>
      </c>
      <c r="DF2120" s="44" t="str">
        <f t="shared" si="202"/>
        <v/>
      </c>
      <c r="DG2120" s="44" t="str">
        <f>IF(Wedstrijden!AR2285="x","L","")</f>
        <v/>
      </c>
      <c r="DH2120" s="44" t="str">
        <f>IF(Wedstrijden!AS2285="x","M","")</f>
        <v/>
      </c>
      <c r="DI2120" s="44" t="str">
        <f>IF(Wedstrijden!AT2285="x","Z","")</f>
        <v/>
      </c>
      <c r="DJ2120" s="44" t="str">
        <f>IF(COUNTA(Wedstrijden!AU2285:AW2285)&lt;&gt;0,6,"")</f>
        <v/>
      </c>
      <c r="DK2120" s="44" t="str">
        <f t="shared" si="203"/>
        <v/>
      </c>
      <c r="DL2120" s="44" t="str">
        <f>IF(Wedstrijden!AU2285="x","L","")</f>
        <v/>
      </c>
      <c r="DM2120" s="44" t="str">
        <f>IF(Wedstrijden!AV2285="x","M","")</f>
        <v/>
      </c>
      <c r="DN2120" s="44" t="str">
        <f>IF(Wedstrijden!AW2285="x","Z","")</f>
        <v/>
      </c>
    </row>
    <row r="2121" spans="1:118" ht="15">
      <c r="A2121" s="48" t="e">
        <f>Wedstrijden!#REF!</f>
        <v>#REF!</v>
      </c>
      <c r="B2121" s="44" t="str">
        <f>IFERROR(VLOOKUP(Wedstrijden!E2286,Wedstrijdlocaties!$B$2:$E$499,2,FALSE),"")</f>
        <v/>
      </c>
      <c r="C2121" s="44" t="str">
        <f>Wedstrijden!F2286</f>
        <v/>
      </c>
      <c r="D2121" s="44" t="str">
        <f>IFERROR(VLOOKUP(Wedstrijden!G2286,Organisaties!$B$2:$C$501,2,FALSE),"")</f>
        <v/>
      </c>
      <c r="E2121" s="44" t="str">
        <f>IFERROR(VLOOKUP(Wedstrijden!G2286,Organisaties!$B$2:$F$501,5,FALSE),"")</f>
        <v/>
      </c>
      <c r="F2121" s="44" t="str">
        <f>IF(Wedstrijden!BC2286&lt;&gt;"",Wedstrijden!BC2286,"")</f>
        <v/>
      </c>
      <c r="G2121" s="44">
        <f>IF(Wedstrijden!AY2286="Indoor",1,0)</f>
        <v>0</v>
      </c>
      <c r="H2121" s="44">
        <f>Wedstrijden!AZ2286</f>
        <v>0</v>
      </c>
      <c r="I2121" s="44" t="str">
        <f>IF(Wedstrijden!AX2286="Nee",0,IF(Wedstrijden!AX2286="Ja",1,""))</f>
        <v/>
      </c>
      <c r="J2121" s="44" t="str">
        <f>IF(Wedstrijden!BA2286&lt;&gt;"",Wedstrijden!BA2286,"")</f>
        <v/>
      </c>
      <c r="W2121" s="45"/>
      <c r="AE2121" s="45"/>
      <c r="AN2121" s="45"/>
      <c r="AU2121" s="45"/>
      <c r="BA2121" s="45"/>
      <c r="BE2121" s="45"/>
      <c r="BJ2121" s="44" t="str">
        <f>IF(COUNTA(Wedstrijden!I2286:S2286)&lt;&gt;0,1,"")</f>
        <v/>
      </c>
      <c r="BK2121" s="44" t="str">
        <f t="shared" si="198"/>
        <v/>
      </c>
      <c r="BL2121" s="44" t="str">
        <f>IF(Wedstrijden!I2286="x","AA","")</f>
        <v/>
      </c>
      <c r="BM2121" s="44" t="str">
        <f>IF(Wedstrijden!J2286="x","A","")</f>
        <v/>
      </c>
      <c r="BN2121" s="44" t="str">
        <f>IF(Wedstrijden!K2286="x","B1","")</f>
        <v/>
      </c>
      <c r="BO2121" s="44" t="str">
        <f>IF(Wedstrijden!L2286="x","BB","")</f>
        <v/>
      </c>
      <c r="BP2121" s="44" t="str">
        <f>IF(Wedstrijden!M2286="x","B","")</f>
        <v/>
      </c>
      <c r="BQ2121" s="44" t="str">
        <f>IF(Wedstrijden!N2286="x","L1","")</f>
        <v/>
      </c>
      <c r="BR2121" s="44" t="str">
        <f>IF(Wedstrijden!O2286="x","L2","")</f>
        <v/>
      </c>
      <c r="BS2121" s="44" t="str">
        <f>IF(Wedstrijden!P2286="x","M1","")</f>
        <v/>
      </c>
      <c r="BT2121" s="44" t="str">
        <f>IF(Wedstrijden!Q2286="x","M2","")</f>
        <v/>
      </c>
      <c r="BU2121" s="44" t="str">
        <f>IF(Wedstrijden!R2286="x","Z1","")</f>
        <v/>
      </c>
      <c r="BV2121" s="44" t="str">
        <f>IF(Wedstrijden!S2286="x","Z2","")</f>
        <v/>
      </c>
      <c r="BW2121" s="44" t="str">
        <f>IF(COUNTA(Wedstrijden!T2286:AB2286)&lt;&gt;0,1,"")</f>
        <v/>
      </c>
      <c r="BX2121" s="44" t="str">
        <f t="shared" si="199"/>
        <v/>
      </c>
      <c r="BY2121" s="44" t="str">
        <f>IF(Wedstrijden!T2286="x","BB","")</f>
        <v/>
      </c>
      <c r="BZ2121" s="44" t="str">
        <f>IF(Wedstrijden!U2286="x","B","")</f>
        <v/>
      </c>
      <c r="CA2121" s="44" t="str">
        <f>IF(Wedstrijden!V2286="x","L1","")</f>
        <v/>
      </c>
      <c r="CB2121" s="44" t="str">
        <f>IF(Wedstrijden!W2286="x","L2","")</f>
        <v/>
      </c>
      <c r="CC2121" s="44" t="str">
        <f>IF(Wedstrijden!X2286="x","M1","")</f>
        <v/>
      </c>
      <c r="CD2121" s="44" t="str">
        <f>IF(Wedstrijden!Y2286="x","M2","")</f>
        <v/>
      </c>
      <c r="CE2121" s="44" t="str">
        <f>IF(Wedstrijden!Z2286="x","Z1","")</f>
        <v/>
      </c>
      <c r="CF2121" s="44" t="str">
        <f>IF(Wedstrijden!AA2286="x","Z2","")</f>
        <v/>
      </c>
      <c r="CG2121" s="44" t="str">
        <f>IF(Wedstrijden!AB2286="x","ZZL","")</f>
        <v/>
      </c>
      <c r="CL2121" s="44" t="str">
        <f>IF(COUNTA(Wedstrijden!AC2286:AJ2286)&lt;&gt;0,2,"")</f>
        <v/>
      </c>
      <c r="CM2121" s="44" t="str">
        <f t="shared" si="200"/>
        <v/>
      </c>
      <c r="CN2121" s="44" t="str">
        <f>IF(Wedstrijden!AC2286="x","AA","")</f>
        <v/>
      </c>
      <c r="CO2121" s="44" t="str">
        <f>IF(Wedstrijden!AD2286="x","A","")</f>
        <v/>
      </c>
      <c r="CP2121" s="44" t="str">
        <f>IF(Wedstrijden!AE2286="x","BB","")</f>
        <v/>
      </c>
      <c r="CQ2121" s="44" t="str">
        <f>IF(Wedstrijden!AF2286="x","B","")</f>
        <v/>
      </c>
      <c r="CR2121" s="44" t="str">
        <f>IF(Wedstrijden!AG2286="x","L","")</f>
        <v/>
      </c>
      <c r="CS2121" s="44" t="str">
        <f>IF(Wedstrijden!AH2286="x","M","")</f>
        <v/>
      </c>
      <c r="CT2121" s="44" t="str">
        <f>IF(Wedstrijden!AI2286="x","Z","")</f>
        <v/>
      </c>
      <c r="CU2121" s="44" t="str">
        <f>IF(Wedstrijden!AJ2286="x","ZZ","")</f>
        <v/>
      </c>
      <c r="CV2121" s="44" t="str">
        <f>IF(COUNTA(Wedstrijden!AK2286:AQ2286)&lt;&gt;0,2,"")</f>
        <v/>
      </c>
      <c r="CW2121" s="44" t="str">
        <f t="shared" si="201"/>
        <v/>
      </c>
      <c r="CX2121" s="44" t="str">
        <f>IF(Wedstrijden!AK2286="x","BB","")</f>
        <v/>
      </c>
      <c r="CY2121" s="44" t="str">
        <f>IF(Wedstrijden!AL2286="x","B","")</f>
        <v/>
      </c>
      <c r="CZ2121" s="44" t="str">
        <f>IF(Wedstrijden!AM2286="x","L","")</f>
        <v/>
      </c>
      <c r="DA2121" s="44" t="str">
        <f>IF(Wedstrijden!AN2286="x","M","")</f>
        <v/>
      </c>
      <c r="DB2121" s="44" t="str">
        <f>IF(Wedstrijden!AO2286="x","Z","")</f>
        <v/>
      </c>
      <c r="DC2121" s="44" t="str">
        <f>IF(Wedstrijden!AP2286="x","ZZ","")</f>
        <v/>
      </c>
      <c r="DD2121" s="44" t="str">
        <f>IF(Wedstrijden!AQ2286="x","1.40","")</f>
        <v/>
      </c>
      <c r="DE2121" s="44" t="str">
        <f>IF(COUNTA(Wedstrijden!AR2286:AT2286)&lt;&gt;0,6,"")</f>
        <v/>
      </c>
      <c r="DF2121" s="44" t="str">
        <f t="shared" si="202"/>
        <v/>
      </c>
      <c r="DG2121" s="44" t="str">
        <f>IF(Wedstrijden!AR2286="x","L","")</f>
        <v/>
      </c>
      <c r="DH2121" s="44" t="str">
        <f>IF(Wedstrijden!AS2286="x","M","")</f>
        <v/>
      </c>
      <c r="DI2121" s="44" t="str">
        <f>IF(Wedstrijden!AT2286="x","Z","")</f>
        <v/>
      </c>
      <c r="DJ2121" s="44" t="str">
        <f>IF(COUNTA(Wedstrijden!AU2286:AW2286)&lt;&gt;0,6,"")</f>
        <v/>
      </c>
      <c r="DK2121" s="44" t="str">
        <f t="shared" si="203"/>
        <v/>
      </c>
      <c r="DL2121" s="44" t="str">
        <f>IF(Wedstrijden!AU2286="x","L","")</f>
        <v/>
      </c>
      <c r="DM2121" s="44" t="str">
        <f>IF(Wedstrijden!AV2286="x","M","")</f>
        <v/>
      </c>
      <c r="DN2121" s="44" t="str">
        <f>IF(Wedstrijden!AW2286="x","Z","")</f>
        <v/>
      </c>
    </row>
    <row r="2122" spans="1:118" ht="15">
      <c r="A2122" s="48" t="e">
        <f>Wedstrijden!#REF!</f>
        <v>#REF!</v>
      </c>
      <c r="B2122" s="44" t="str">
        <f>IFERROR(VLOOKUP(Wedstrijden!E2287,Wedstrijdlocaties!$B$2:$E$499,2,FALSE),"")</f>
        <v/>
      </c>
      <c r="C2122" s="44" t="str">
        <f>Wedstrijden!F2287</f>
        <v/>
      </c>
      <c r="D2122" s="44" t="str">
        <f>IFERROR(VLOOKUP(Wedstrijden!G2287,Organisaties!$B$2:$C$501,2,FALSE),"")</f>
        <v/>
      </c>
      <c r="E2122" s="44" t="str">
        <f>IFERROR(VLOOKUP(Wedstrijden!G2287,Organisaties!$B$2:$F$501,5,FALSE),"")</f>
        <v/>
      </c>
      <c r="F2122" s="44" t="str">
        <f>IF(Wedstrijden!BC2287&lt;&gt;"",Wedstrijden!BC2287,"")</f>
        <v/>
      </c>
      <c r="G2122" s="44">
        <f>IF(Wedstrijden!AY2287="Indoor",1,0)</f>
        <v>0</v>
      </c>
      <c r="H2122" s="44">
        <f>Wedstrijden!AZ2287</f>
        <v>0</v>
      </c>
      <c r="I2122" s="44" t="str">
        <f>IF(Wedstrijden!AX2287="Nee",0,IF(Wedstrijden!AX2287="Ja",1,""))</f>
        <v/>
      </c>
      <c r="J2122" s="44" t="str">
        <f>IF(Wedstrijden!BA2287&lt;&gt;"",Wedstrijden!BA2287,"")</f>
        <v/>
      </c>
      <c r="W2122" s="45"/>
      <c r="AE2122" s="45"/>
      <c r="AN2122" s="45"/>
      <c r="AU2122" s="45"/>
      <c r="BA2122" s="45"/>
      <c r="BE2122" s="45"/>
      <c r="BJ2122" s="44" t="str">
        <f>IF(COUNTA(Wedstrijden!I2287:S2287)&lt;&gt;0,1,"")</f>
        <v/>
      </c>
      <c r="BK2122" s="44" t="str">
        <f t="shared" si="198"/>
        <v/>
      </c>
      <c r="BL2122" s="44" t="str">
        <f>IF(Wedstrijden!I2287="x","AA","")</f>
        <v/>
      </c>
      <c r="BM2122" s="44" t="str">
        <f>IF(Wedstrijden!J2287="x","A","")</f>
        <v/>
      </c>
      <c r="BN2122" s="44" t="str">
        <f>IF(Wedstrijden!K2287="x","B1","")</f>
        <v/>
      </c>
      <c r="BO2122" s="44" t="str">
        <f>IF(Wedstrijden!L2287="x","BB","")</f>
        <v/>
      </c>
      <c r="BP2122" s="44" t="str">
        <f>IF(Wedstrijden!M2287="x","B","")</f>
        <v/>
      </c>
      <c r="BQ2122" s="44" t="str">
        <f>IF(Wedstrijden!N2287="x","L1","")</f>
        <v/>
      </c>
      <c r="BR2122" s="44" t="str">
        <f>IF(Wedstrijden!O2287="x","L2","")</f>
        <v/>
      </c>
      <c r="BS2122" s="44" t="str">
        <f>IF(Wedstrijden!P2287="x","M1","")</f>
        <v/>
      </c>
      <c r="BT2122" s="44" t="str">
        <f>IF(Wedstrijden!Q2287="x","M2","")</f>
        <v/>
      </c>
      <c r="BU2122" s="44" t="str">
        <f>IF(Wedstrijden!R2287="x","Z1","")</f>
        <v/>
      </c>
      <c r="BV2122" s="44" t="str">
        <f>IF(Wedstrijden!S2287="x","Z2","")</f>
        <v/>
      </c>
      <c r="BW2122" s="44" t="str">
        <f>IF(COUNTA(Wedstrijden!T2287:AB2287)&lt;&gt;0,1,"")</f>
        <v/>
      </c>
      <c r="BX2122" s="44" t="str">
        <f t="shared" si="199"/>
        <v/>
      </c>
      <c r="BY2122" s="44" t="str">
        <f>IF(Wedstrijden!T2287="x","BB","")</f>
        <v/>
      </c>
      <c r="BZ2122" s="44" t="str">
        <f>IF(Wedstrijden!U2287="x","B","")</f>
        <v/>
      </c>
      <c r="CA2122" s="44" t="str">
        <f>IF(Wedstrijden!V2287="x","L1","")</f>
        <v/>
      </c>
      <c r="CB2122" s="44" t="str">
        <f>IF(Wedstrijden!W2287="x","L2","")</f>
        <v/>
      </c>
      <c r="CC2122" s="44" t="str">
        <f>IF(Wedstrijden!X2287="x","M1","")</f>
        <v/>
      </c>
      <c r="CD2122" s="44" t="str">
        <f>IF(Wedstrijden!Y2287="x","M2","")</f>
        <v/>
      </c>
      <c r="CE2122" s="44" t="str">
        <f>IF(Wedstrijden!Z2287="x","Z1","")</f>
        <v/>
      </c>
      <c r="CF2122" s="44" t="str">
        <f>IF(Wedstrijden!AA2287="x","Z2","")</f>
        <v/>
      </c>
      <c r="CG2122" s="44" t="str">
        <f>IF(Wedstrijden!AB2287="x","ZZL","")</f>
        <v/>
      </c>
      <c r="CL2122" s="44" t="str">
        <f>IF(COUNTA(Wedstrijden!AC2287:AJ2287)&lt;&gt;0,2,"")</f>
        <v/>
      </c>
      <c r="CM2122" s="44" t="str">
        <f t="shared" si="200"/>
        <v/>
      </c>
      <c r="CN2122" s="44" t="str">
        <f>IF(Wedstrijden!AC2287="x","AA","")</f>
        <v/>
      </c>
      <c r="CO2122" s="44" t="str">
        <f>IF(Wedstrijden!AD2287="x","A","")</f>
        <v/>
      </c>
      <c r="CP2122" s="44" t="str">
        <f>IF(Wedstrijden!AE2287="x","BB","")</f>
        <v/>
      </c>
      <c r="CQ2122" s="44" t="str">
        <f>IF(Wedstrijden!AF2287="x","B","")</f>
        <v/>
      </c>
      <c r="CR2122" s="44" t="str">
        <f>IF(Wedstrijden!AG2287="x","L","")</f>
        <v/>
      </c>
      <c r="CS2122" s="44" t="str">
        <f>IF(Wedstrijden!AH2287="x","M","")</f>
        <v/>
      </c>
      <c r="CT2122" s="44" t="str">
        <f>IF(Wedstrijden!AI2287="x","Z","")</f>
        <v/>
      </c>
      <c r="CU2122" s="44" t="str">
        <f>IF(Wedstrijden!AJ2287="x","ZZ","")</f>
        <v/>
      </c>
      <c r="CV2122" s="44" t="str">
        <f>IF(COUNTA(Wedstrijden!AK2287:AQ2287)&lt;&gt;0,2,"")</f>
        <v/>
      </c>
      <c r="CW2122" s="44" t="str">
        <f t="shared" si="201"/>
        <v/>
      </c>
      <c r="CX2122" s="44" t="str">
        <f>IF(Wedstrijden!AK2287="x","BB","")</f>
        <v/>
      </c>
      <c r="CY2122" s="44" t="str">
        <f>IF(Wedstrijden!AL2287="x","B","")</f>
        <v/>
      </c>
      <c r="CZ2122" s="44" t="str">
        <f>IF(Wedstrijden!AM2287="x","L","")</f>
        <v/>
      </c>
      <c r="DA2122" s="44" t="str">
        <f>IF(Wedstrijden!AN2287="x","M","")</f>
        <v/>
      </c>
      <c r="DB2122" s="44" t="str">
        <f>IF(Wedstrijden!AO2287="x","Z","")</f>
        <v/>
      </c>
      <c r="DC2122" s="44" t="str">
        <f>IF(Wedstrijden!AP2287="x","ZZ","")</f>
        <v/>
      </c>
      <c r="DD2122" s="44" t="str">
        <f>IF(Wedstrijden!AQ2287="x","1.40","")</f>
        <v/>
      </c>
      <c r="DE2122" s="44" t="str">
        <f>IF(COUNTA(Wedstrijden!AR2287:AT2287)&lt;&gt;0,6,"")</f>
        <v/>
      </c>
      <c r="DF2122" s="44" t="str">
        <f t="shared" si="202"/>
        <v/>
      </c>
      <c r="DG2122" s="44" t="str">
        <f>IF(Wedstrijden!AR2287="x","L","")</f>
        <v/>
      </c>
      <c r="DH2122" s="44" t="str">
        <f>IF(Wedstrijden!AS2287="x","M","")</f>
        <v/>
      </c>
      <c r="DI2122" s="44" t="str">
        <f>IF(Wedstrijden!AT2287="x","Z","")</f>
        <v/>
      </c>
      <c r="DJ2122" s="44" t="str">
        <f>IF(COUNTA(Wedstrijden!AU2287:AW2287)&lt;&gt;0,6,"")</f>
        <v/>
      </c>
      <c r="DK2122" s="44" t="str">
        <f t="shared" si="203"/>
        <v/>
      </c>
      <c r="DL2122" s="44" t="str">
        <f>IF(Wedstrijden!AU2287="x","L","")</f>
        <v/>
      </c>
      <c r="DM2122" s="44" t="str">
        <f>IF(Wedstrijden!AV2287="x","M","")</f>
        <v/>
      </c>
      <c r="DN2122" s="44" t="str">
        <f>IF(Wedstrijden!AW2287="x","Z","")</f>
        <v/>
      </c>
    </row>
    <row r="2123" spans="1:118" ht="15">
      <c r="A2123" s="48" t="e">
        <f>Wedstrijden!#REF!</f>
        <v>#REF!</v>
      </c>
      <c r="B2123" s="44" t="str">
        <f>IFERROR(VLOOKUP(Wedstrijden!E2288,Wedstrijdlocaties!$B$2:$E$499,2,FALSE),"")</f>
        <v/>
      </c>
      <c r="C2123" s="44" t="str">
        <f>Wedstrijden!F2288</f>
        <v/>
      </c>
      <c r="D2123" s="44" t="str">
        <f>IFERROR(VLOOKUP(Wedstrijden!G2288,Organisaties!$B$2:$C$501,2,FALSE),"")</f>
        <v/>
      </c>
      <c r="E2123" s="44" t="str">
        <f>IFERROR(VLOOKUP(Wedstrijden!G2288,Organisaties!$B$2:$F$501,5,FALSE),"")</f>
        <v/>
      </c>
      <c r="F2123" s="44" t="str">
        <f>IF(Wedstrijden!BC2288&lt;&gt;"",Wedstrijden!BC2288,"")</f>
        <v/>
      </c>
      <c r="G2123" s="44">
        <f>IF(Wedstrijden!AY2288="Indoor",1,0)</f>
        <v>0</v>
      </c>
      <c r="H2123" s="44">
        <f>Wedstrijden!AZ2288</f>
        <v>0</v>
      </c>
      <c r="I2123" s="44" t="str">
        <f>IF(Wedstrijden!AX2288="Nee",0,IF(Wedstrijden!AX2288="Ja",1,""))</f>
        <v/>
      </c>
      <c r="J2123" s="44" t="str">
        <f>IF(Wedstrijden!BA2288&lt;&gt;"",Wedstrijden!BA2288,"")</f>
        <v/>
      </c>
      <c r="W2123" s="45"/>
      <c r="AE2123" s="45"/>
      <c r="AN2123" s="45"/>
      <c r="AU2123" s="45"/>
      <c r="BA2123" s="45"/>
      <c r="BE2123" s="45"/>
      <c r="BJ2123" s="44" t="str">
        <f>IF(COUNTA(Wedstrijden!I2288:S2288)&lt;&gt;0,1,"")</f>
        <v/>
      </c>
      <c r="BK2123" s="44" t="str">
        <f t="shared" si="198"/>
        <v/>
      </c>
      <c r="BL2123" s="44" t="str">
        <f>IF(Wedstrijden!I2288="x","AA","")</f>
        <v/>
      </c>
      <c r="BM2123" s="44" t="str">
        <f>IF(Wedstrijden!J2288="x","A","")</f>
        <v/>
      </c>
      <c r="BN2123" s="44" t="str">
        <f>IF(Wedstrijden!K2288="x","B1","")</f>
        <v/>
      </c>
      <c r="BO2123" s="44" t="str">
        <f>IF(Wedstrijden!L2288="x","BB","")</f>
        <v/>
      </c>
      <c r="BP2123" s="44" t="str">
        <f>IF(Wedstrijden!M2288="x","B","")</f>
        <v/>
      </c>
      <c r="BQ2123" s="44" t="str">
        <f>IF(Wedstrijden!N2288="x","L1","")</f>
        <v/>
      </c>
      <c r="BR2123" s="44" t="str">
        <f>IF(Wedstrijden!O2288="x","L2","")</f>
        <v/>
      </c>
      <c r="BS2123" s="44" t="str">
        <f>IF(Wedstrijden!P2288="x","M1","")</f>
        <v/>
      </c>
      <c r="BT2123" s="44" t="str">
        <f>IF(Wedstrijden!Q2288="x","M2","")</f>
        <v/>
      </c>
      <c r="BU2123" s="44" t="str">
        <f>IF(Wedstrijden!R2288="x","Z1","")</f>
        <v/>
      </c>
      <c r="BV2123" s="44" t="str">
        <f>IF(Wedstrijden!S2288="x","Z2","")</f>
        <v/>
      </c>
      <c r="BW2123" s="44" t="str">
        <f>IF(COUNTA(Wedstrijden!T2288:AB2288)&lt;&gt;0,1,"")</f>
        <v/>
      </c>
      <c r="BX2123" s="44" t="str">
        <f t="shared" si="199"/>
        <v/>
      </c>
      <c r="BY2123" s="44" t="str">
        <f>IF(Wedstrijden!T2288="x","BB","")</f>
        <v/>
      </c>
      <c r="BZ2123" s="44" t="str">
        <f>IF(Wedstrijden!U2288="x","B","")</f>
        <v/>
      </c>
      <c r="CA2123" s="44" t="str">
        <f>IF(Wedstrijden!V2288="x","L1","")</f>
        <v/>
      </c>
      <c r="CB2123" s="44" t="str">
        <f>IF(Wedstrijden!W2288="x","L2","")</f>
        <v/>
      </c>
      <c r="CC2123" s="44" t="str">
        <f>IF(Wedstrijden!X2288="x","M1","")</f>
        <v/>
      </c>
      <c r="CD2123" s="44" t="str">
        <f>IF(Wedstrijden!Y2288="x","M2","")</f>
        <v/>
      </c>
      <c r="CE2123" s="44" t="str">
        <f>IF(Wedstrijden!Z2288="x","Z1","")</f>
        <v/>
      </c>
      <c r="CF2123" s="44" t="str">
        <f>IF(Wedstrijden!AA2288="x","Z2","")</f>
        <v/>
      </c>
      <c r="CG2123" s="44" t="str">
        <f>IF(Wedstrijden!AB2288="x","ZZL","")</f>
        <v/>
      </c>
      <c r="CL2123" s="44" t="str">
        <f>IF(COUNTA(Wedstrijden!AC2288:AJ2288)&lt;&gt;0,2,"")</f>
        <v/>
      </c>
      <c r="CM2123" s="44" t="str">
        <f t="shared" si="200"/>
        <v/>
      </c>
      <c r="CN2123" s="44" t="str">
        <f>IF(Wedstrijden!AC2288="x","AA","")</f>
        <v/>
      </c>
      <c r="CO2123" s="44" t="str">
        <f>IF(Wedstrijden!AD2288="x","A","")</f>
        <v/>
      </c>
      <c r="CP2123" s="44" t="str">
        <f>IF(Wedstrijden!AE2288="x","BB","")</f>
        <v/>
      </c>
      <c r="CQ2123" s="44" t="str">
        <f>IF(Wedstrijden!AF2288="x","B","")</f>
        <v/>
      </c>
      <c r="CR2123" s="44" t="str">
        <f>IF(Wedstrijden!AG2288="x","L","")</f>
        <v/>
      </c>
      <c r="CS2123" s="44" t="str">
        <f>IF(Wedstrijden!AH2288="x","M","")</f>
        <v/>
      </c>
      <c r="CT2123" s="44" t="str">
        <f>IF(Wedstrijden!AI2288="x","Z","")</f>
        <v/>
      </c>
      <c r="CU2123" s="44" t="str">
        <f>IF(Wedstrijden!AJ2288="x","ZZ","")</f>
        <v/>
      </c>
      <c r="CV2123" s="44" t="str">
        <f>IF(COUNTA(Wedstrijden!AK2288:AQ2288)&lt;&gt;0,2,"")</f>
        <v/>
      </c>
      <c r="CW2123" s="44" t="str">
        <f t="shared" si="201"/>
        <v/>
      </c>
      <c r="CX2123" s="44" t="str">
        <f>IF(Wedstrijden!AK2288="x","BB","")</f>
        <v/>
      </c>
      <c r="CY2123" s="44" t="str">
        <f>IF(Wedstrijden!AL2288="x","B","")</f>
        <v/>
      </c>
      <c r="CZ2123" s="44" t="str">
        <f>IF(Wedstrijden!AM2288="x","L","")</f>
        <v/>
      </c>
      <c r="DA2123" s="44" t="str">
        <f>IF(Wedstrijden!AN2288="x","M","")</f>
        <v/>
      </c>
      <c r="DB2123" s="44" t="str">
        <f>IF(Wedstrijden!AO2288="x","Z","")</f>
        <v/>
      </c>
      <c r="DC2123" s="44" t="str">
        <f>IF(Wedstrijden!AP2288="x","ZZ","")</f>
        <v/>
      </c>
      <c r="DD2123" s="44" t="str">
        <f>IF(Wedstrijden!AQ2288="x","1.40","")</f>
        <v/>
      </c>
      <c r="DE2123" s="44" t="str">
        <f>IF(COUNTA(Wedstrijden!AR2288:AT2288)&lt;&gt;0,6,"")</f>
        <v/>
      </c>
      <c r="DF2123" s="44" t="str">
        <f t="shared" si="202"/>
        <v/>
      </c>
      <c r="DG2123" s="44" t="str">
        <f>IF(Wedstrijden!AR2288="x","L","")</f>
        <v/>
      </c>
      <c r="DH2123" s="44" t="str">
        <f>IF(Wedstrijden!AS2288="x","M","")</f>
        <v/>
      </c>
      <c r="DI2123" s="44" t="str">
        <f>IF(Wedstrijden!AT2288="x","Z","")</f>
        <v/>
      </c>
      <c r="DJ2123" s="44" t="str">
        <f>IF(COUNTA(Wedstrijden!AU2288:AW2288)&lt;&gt;0,6,"")</f>
        <v/>
      </c>
      <c r="DK2123" s="44" t="str">
        <f t="shared" si="203"/>
        <v/>
      </c>
      <c r="DL2123" s="44" t="str">
        <f>IF(Wedstrijden!AU2288="x","L","")</f>
        <v/>
      </c>
      <c r="DM2123" s="44" t="str">
        <f>IF(Wedstrijden!AV2288="x","M","")</f>
        <v/>
      </c>
      <c r="DN2123" s="44" t="str">
        <f>IF(Wedstrijden!AW2288="x","Z","")</f>
        <v/>
      </c>
    </row>
    <row r="2124" spans="1:118" ht="15">
      <c r="A2124" s="48" t="e">
        <f>Wedstrijden!#REF!</f>
        <v>#REF!</v>
      </c>
      <c r="B2124" s="44" t="str">
        <f>IFERROR(VLOOKUP(Wedstrijden!E2289,Wedstrijdlocaties!$B$2:$E$499,2,FALSE),"")</f>
        <v/>
      </c>
      <c r="C2124" s="44" t="str">
        <f>Wedstrijden!F2289</f>
        <v/>
      </c>
      <c r="D2124" s="44" t="str">
        <f>IFERROR(VLOOKUP(Wedstrijden!G2289,Organisaties!$B$2:$C$501,2,FALSE),"")</f>
        <v/>
      </c>
      <c r="E2124" s="44" t="str">
        <f>IFERROR(VLOOKUP(Wedstrijden!G2289,Organisaties!$B$2:$F$501,5,FALSE),"")</f>
        <v/>
      </c>
      <c r="F2124" s="44" t="str">
        <f>IF(Wedstrijden!BC2289&lt;&gt;"",Wedstrijden!BC2289,"")</f>
        <v/>
      </c>
      <c r="G2124" s="44">
        <f>IF(Wedstrijden!AY2289="Indoor",1,0)</f>
        <v>0</v>
      </c>
      <c r="H2124" s="44">
        <f>Wedstrijden!AZ2289</f>
        <v>0</v>
      </c>
      <c r="I2124" s="44" t="str">
        <f>IF(Wedstrijden!AX2289="Nee",0,IF(Wedstrijden!AX2289="Ja",1,""))</f>
        <v/>
      </c>
      <c r="J2124" s="44" t="str">
        <f>IF(Wedstrijden!BA2289&lt;&gt;"",Wedstrijden!BA2289,"")</f>
        <v/>
      </c>
      <c r="W2124" s="45"/>
      <c r="AE2124" s="45"/>
      <c r="AN2124" s="45"/>
      <c r="AU2124" s="45"/>
      <c r="BA2124" s="45"/>
      <c r="BE2124" s="45"/>
      <c r="BJ2124" s="44" t="str">
        <f>IF(COUNTA(Wedstrijden!I2289:S2289)&lt;&gt;0,1,"")</f>
        <v/>
      </c>
      <c r="BK2124" s="44" t="str">
        <f t="shared" si="198"/>
        <v/>
      </c>
      <c r="BL2124" s="44" t="str">
        <f>IF(Wedstrijden!I2289="x","AA","")</f>
        <v/>
      </c>
      <c r="BM2124" s="44" t="str">
        <f>IF(Wedstrijden!J2289="x","A","")</f>
        <v/>
      </c>
      <c r="BN2124" s="44" t="str">
        <f>IF(Wedstrijden!K2289="x","B1","")</f>
        <v/>
      </c>
      <c r="BO2124" s="44" t="str">
        <f>IF(Wedstrijden!L2289="x","BB","")</f>
        <v/>
      </c>
      <c r="BP2124" s="44" t="str">
        <f>IF(Wedstrijden!M2289="x","B","")</f>
        <v/>
      </c>
      <c r="BQ2124" s="44" t="str">
        <f>IF(Wedstrijden!N2289="x","L1","")</f>
        <v/>
      </c>
      <c r="BR2124" s="44" t="str">
        <f>IF(Wedstrijden!O2289="x","L2","")</f>
        <v/>
      </c>
      <c r="BS2124" s="44" t="str">
        <f>IF(Wedstrijden!P2289="x","M1","")</f>
        <v/>
      </c>
      <c r="BT2124" s="44" t="str">
        <f>IF(Wedstrijden!Q2289="x","M2","")</f>
        <v/>
      </c>
      <c r="BU2124" s="44" t="str">
        <f>IF(Wedstrijden!R2289="x","Z1","")</f>
        <v/>
      </c>
      <c r="BV2124" s="44" t="str">
        <f>IF(Wedstrijden!S2289="x","Z2","")</f>
        <v/>
      </c>
      <c r="BW2124" s="44" t="str">
        <f>IF(COUNTA(Wedstrijden!T2289:AB2289)&lt;&gt;0,1,"")</f>
        <v/>
      </c>
      <c r="BX2124" s="44" t="str">
        <f t="shared" si="199"/>
        <v/>
      </c>
      <c r="BY2124" s="44" t="str">
        <f>IF(Wedstrijden!T2289="x","BB","")</f>
        <v/>
      </c>
      <c r="BZ2124" s="44" t="str">
        <f>IF(Wedstrijden!U2289="x","B","")</f>
        <v/>
      </c>
      <c r="CA2124" s="44" t="str">
        <f>IF(Wedstrijden!V2289="x","L1","")</f>
        <v/>
      </c>
      <c r="CB2124" s="44" t="str">
        <f>IF(Wedstrijden!W2289="x","L2","")</f>
        <v/>
      </c>
      <c r="CC2124" s="44" t="str">
        <f>IF(Wedstrijden!X2289="x","M1","")</f>
        <v/>
      </c>
      <c r="CD2124" s="44" t="str">
        <f>IF(Wedstrijden!Y2289="x","M2","")</f>
        <v/>
      </c>
      <c r="CE2124" s="44" t="str">
        <f>IF(Wedstrijden!Z2289="x","Z1","")</f>
        <v/>
      </c>
      <c r="CF2124" s="44" t="str">
        <f>IF(Wedstrijden!AA2289="x","Z2","")</f>
        <v/>
      </c>
      <c r="CG2124" s="44" t="str">
        <f>IF(Wedstrijden!AB2289="x","ZZL","")</f>
        <v/>
      </c>
      <c r="CL2124" s="44" t="str">
        <f>IF(COUNTA(Wedstrijden!AC2289:AJ2289)&lt;&gt;0,2,"")</f>
        <v/>
      </c>
      <c r="CM2124" s="44" t="str">
        <f t="shared" si="200"/>
        <v/>
      </c>
      <c r="CN2124" s="44" t="str">
        <f>IF(Wedstrijden!AC2289="x","AA","")</f>
        <v/>
      </c>
      <c r="CO2124" s="44" t="str">
        <f>IF(Wedstrijden!AD2289="x","A","")</f>
        <v/>
      </c>
      <c r="CP2124" s="44" t="str">
        <f>IF(Wedstrijden!AE2289="x","BB","")</f>
        <v/>
      </c>
      <c r="CQ2124" s="44" t="str">
        <f>IF(Wedstrijden!AF2289="x","B","")</f>
        <v/>
      </c>
      <c r="CR2124" s="44" t="str">
        <f>IF(Wedstrijden!AG2289="x","L","")</f>
        <v/>
      </c>
      <c r="CS2124" s="44" t="str">
        <f>IF(Wedstrijden!AH2289="x","M","")</f>
        <v/>
      </c>
      <c r="CT2124" s="44" t="str">
        <f>IF(Wedstrijden!AI2289="x","Z","")</f>
        <v/>
      </c>
      <c r="CU2124" s="44" t="str">
        <f>IF(Wedstrijden!AJ2289="x","ZZ","")</f>
        <v/>
      </c>
      <c r="CV2124" s="44" t="str">
        <f>IF(COUNTA(Wedstrijden!AK2289:AQ2289)&lt;&gt;0,2,"")</f>
        <v/>
      </c>
      <c r="CW2124" s="44" t="str">
        <f t="shared" si="201"/>
        <v/>
      </c>
      <c r="CX2124" s="44" t="str">
        <f>IF(Wedstrijden!AK2289="x","BB","")</f>
        <v/>
      </c>
      <c r="CY2124" s="44" t="str">
        <f>IF(Wedstrijden!AL2289="x","B","")</f>
        <v/>
      </c>
      <c r="CZ2124" s="44" t="str">
        <f>IF(Wedstrijden!AM2289="x","L","")</f>
        <v/>
      </c>
      <c r="DA2124" s="44" t="str">
        <f>IF(Wedstrijden!AN2289="x","M","")</f>
        <v/>
      </c>
      <c r="DB2124" s="44" t="str">
        <f>IF(Wedstrijden!AO2289="x","Z","")</f>
        <v/>
      </c>
      <c r="DC2124" s="44" t="str">
        <f>IF(Wedstrijden!AP2289="x","ZZ","")</f>
        <v/>
      </c>
      <c r="DD2124" s="44" t="str">
        <f>IF(Wedstrijden!AQ2289="x","1.40","")</f>
        <v/>
      </c>
      <c r="DE2124" s="44" t="str">
        <f>IF(COUNTA(Wedstrijden!AR2289:AT2289)&lt;&gt;0,6,"")</f>
        <v/>
      </c>
      <c r="DF2124" s="44" t="str">
        <f t="shared" si="202"/>
        <v/>
      </c>
      <c r="DG2124" s="44" t="str">
        <f>IF(Wedstrijden!AR2289="x","L","")</f>
        <v/>
      </c>
      <c r="DH2124" s="44" t="str">
        <f>IF(Wedstrijden!AS2289="x","M","")</f>
        <v/>
      </c>
      <c r="DI2124" s="44" t="str">
        <f>IF(Wedstrijden!AT2289="x","Z","")</f>
        <v/>
      </c>
      <c r="DJ2124" s="44" t="str">
        <f>IF(COUNTA(Wedstrijden!AU2289:AW2289)&lt;&gt;0,6,"")</f>
        <v/>
      </c>
      <c r="DK2124" s="44" t="str">
        <f t="shared" si="203"/>
        <v/>
      </c>
      <c r="DL2124" s="44" t="str">
        <f>IF(Wedstrijden!AU2289="x","L","")</f>
        <v/>
      </c>
      <c r="DM2124" s="44" t="str">
        <f>IF(Wedstrijden!AV2289="x","M","")</f>
        <v/>
      </c>
      <c r="DN2124" s="44" t="str">
        <f>IF(Wedstrijden!AW2289="x","Z","")</f>
        <v/>
      </c>
    </row>
    <row r="2125" spans="1:118" ht="15">
      <c r="A2125" s="48" t="e">
        <f>Wedstrijden!#REF!</f>
        <v>#REF!</v>
      </c>
      <c r="B2125" s="44" t="str">
        <f>IFERROR(VLOOKUP(Wedstrijden!E2290,Wedstrijdlocaties!$B$2:$E$499,2,FALSE),"")</f>
        <v/>
      </c>
      <c r="C2125" s="44" t="str">
        <f>Wedstrijden!F2290</f>
        <v/>
      </c>
      <c r="D2125" s="44" t="str">
        <f>IFERROR(VLOOKUP(Wedstrijden!G2290,Organisaties!$B$2:$C$501,2,FALSE),"")</f>
        <v/>
      </c>
      <c r="E2125" s="44" t="str">
        <f>IFERROR(VLOOKUP(Wedstrijden!G2290,Organisaties!$B$2:$F$501,5,FALSE),"")</f>
        <v/>
      </c>
      <c r="F2125" s="44" t="str">
        <f>IF(Wedstrijden!BC2290&lt;&gt;"",Wedstrijden!BC2290,"")</f>
        <v/>
      </c>
      <c r="G2125" s="44">
        <f>IF(Wedstrijden!AY2290="Indoor",1,0)</f>
        <v>0</v>
      </c>
      <c r="H2125" s="44">
        <f>Wedstrijden!AZ2290</f>
        <v>0</v>
      </c>
      <c r="I2125" s="44" t="str">
        <f>IF(Wedstrijden!AX2290="Nee",0,IF(Wedstrijden!AX2290="Ja",1,""))</f>
        <v/>
      </c>
      <c r="J2125" s="44" t="str">
        <f>IF(Wedstrijden!BA2290&lt;&gt;"",Wedstrijden!BA2290,"")</f>
        <v/>
      </c>
      <c r="W2125" s="45"/>
      <c r="AE2125" s="45"/>
      <c r="AN2125" s="45"/>
      <c r="AU2125" s="45"/>
      <c r="BA2125" s="45"/>
      <c r="BE2125" s="45"/>
      <c r="BJ2125" s="44" t="str">
        <f>IF(COUNTA(Wedstrijden!I2290:S2290)&lt;&gt;0,1,"")</f>
        <v/>
      </c>
      <c r="BK2125" s="44" t="str">
        <f t="shared" si="198"/>
        <v/>
      </c>
      <c r="BL2125" s="44" t="str">
        <f>IF(Wedstrijden!I2290="x","AA","")</f>
        <v/>
      </c>
      <c r="BM2125" s="44" t="str">
        <f>IF(Wedstrijden!J2290="x","A","")</f>
        <v/>
      </c>
      <c r="BN2125" s="44" t="str">
        <f>IF(Wedstrijden!K2290="x","B1","")</f>
        <v/>
      </c>
      <c r="BO2125" s="44" t="str">
        <f>IF(Wedstrijden!L2290="x","BB","")</f>
        <v/>
      </c>
      <c r="BP2125" s="44" t="str">
        <f>IF(Wedstrijden!M2290="x","B","")</f>
        <v/>
      </c>
      <c r="BQ2125" s="44" t="str">
        <f>IF(Wedstrijden!N2290="x","L1","")</f>
        <v/>
      </c>
      <c r="BR2125" s="44" t="str">
        <f>IF(Wedstrijden!O2290="x","L2","")</f>
        <v/>
      </c>
      <c r="BS2125" s="44" t="str">
        <f>IF(Wedstrijden!P2290="x","M1","")</f>
        <v/>
      </c>
      <c r="BT2125" s="44" t="str">
        <f>IF(Wedstrijden!Q2290="x","M2","")</f>
        <v/>
      </c>
      <c r="BU2125" s="44" t="str">
        <f>IF(Wedstrijden!R2290="x","Z1","")</f>
        <v/>
      </c>
      <c r="BV2125" s="44" t="str">
        <f>IF(Wedstrijden!S2290="x","Z2","")</f>
        <v/>
      </c>
      <c r="BW2125" s="44" t="str">
        <f>IF(COUNTA(Wedstrijden!T2290:AB2290)&lt;&gt;0,1,"")</f>
        <v/>
      </c>
      <c r="BX2125" s="44" t="str">
        <f t="shared" si="199"/>
        <v/>
      </c>
      <c r="BY2125" s="44" t="str">
        <f>IF(Wedstrijden!T2290="x","BB","")</f>
        <v/>
      </c>
      <c r="BZ2125" s="44" t="str">
        <f>IF(Wedstrijden!U2290="x","B","")</f>
        <v/>
      </c>
      <c r="CA2125" s="44" t="str">
        <f>IF(Wedstrijden!V2290="x","L1","")</f>
        <v/>
      </c>
      <c r="CB2125" s="44" t="str">
        <f>IF(Wedstrijden!W2290="x","L2","")</f>
        <v/>
      </c>
      <c r="CC2125" s="44" t="str">
        <f>IF(Wedstrijden!X2290="x","M1","")</f>
        <v/>
      </c>
      <c r="CD2125" s="44" t="str">
        <f>IF(Wedstrijden!Y2290="x","M2","")</f>
        <v/>
      </c>
      <c r="CE2125" s="44" t="str">
        <f>IF(Wedstrijden!Z2290="x","Z1","")</f>
        <v/>
      </c>
      <c r="CF2125" s="44" t="str">
        <f>IF(Wedstrijden!AA2290="x","Z2","")</f>
        <v/>
      </c>
      <c r="CG2125" s="44" t="str">
        <f>IF(Wedstrijden!AB2290="x","ZZL","")</f>
        <v/>
      </c>
      <c r="CL2125" s="44" t="str">
        <f>IF(COUNTA(Wedstrijden!AC2290:AJ2290)&lt;&gt;0,2,"")</f>
        <v/>
      </c>
      <c r="CM2125" s="44" t="str">
        <f t="shared" si="200"/>
        <v/>
      </c>
      <c r="CN2125" s="44" t="str">
        <f>IF(Wedstrijden!AC2290="x","AA","")</f>
        <v/>
      </c>
      <c r="CO2125" s="44" t="str">
        <f>IF(Wedstrijden!AD2290="x","A","")</f>
        <v/>
      </c>
      <c r="CP2125" s="44" t="str">
        <f>IF(Wedstrijden!AE2290="x","BB","")</f>
        <v/>
      </c>
      <c r="CQ2125" s="44" t="str">
        <f>IF(Wedstrijden!AF2290="x","B","")</f>
        <v/>
      </c>
      <c r="CR2125" s="44" t="str">
        <f>IF(Wedstrijden!AG2290="x","L","")</f>
        <v/>
      </c>
      <c r="CS2125" s="44" t="str">
        <f>IF(Wedstrijden!AH2290="x","M","")</f>
        <v/>
      </c>
      <c r="CT2125" s="44" t="str">
        <f>IF(Wedstrijden!AI2290="x","Z","")</f>
        <v/>
      </c>
      <c r="CU2125" s="44" t="str">
        <f>IF(Wedstrijden!AJ2290="x","ZZ","")</f>
        <v/>
      </c>
      <c r="CV2125" s="44" t="str">
        <f>IF(COUNTA(Wedstrijden!AK2290:AQ2290)&lt;&gt;0,2,"")</f>
        <v/>
      </c>
      <c r="CW2125" s="44" t="str">
        <f t="shared" si="201"/>
        <v/>
      </c>
      <c r="CX2125" s="44" t="str">
        <f>IF(Wedstrijden!AK2290="x","BB","")</f>
        <v/>
      </c>
      <c r="CY2125" s="44" t="str">
        <f>IF(Wedstrijden!AL2290="x","B","")</f>
        <v/>
      </c>
      <c r="CZ2125" s="44" t="str">
        <f>IF(Wedstrijden!AM2290="x","L","")</f>
        <v/>
      </c>
      <c r="DA2125" s="44" t="str">
        <f>IF(Wedstrijden!AN2290="x","M","")</f>
        <v/>
      </c>
      <c r="DB2125" s="44" t="str">
        <f>IF(Wedstrijden!AO2290="x","Z","")</f>
        <v/>
      </c>
      <c r="DC2125" s="44" t="str">
        <f>IF(Wedstrijden!AP2290="x","ZZ","")</f>
        <v/>
      </c>
      <c r="DD2125" s="44" t="str">
        <f>IF(Wedstrijden!AQ2290="x","1.40","")</f>
        <v/>
      </c>
      <c r="DE2125" s="44" t="str">
        <f>IF(COUNTA(Wedstrijden!AR2290:AT2290)&lt;&gt;0,6,"")</f>
        <v/>
      </c>
      <c r="DF2125" s="44" t="str">
        <f t="shared" si="202"/>
        <v/>
      </c>
      <c r="DG2125" s="44" t="str">
        <f>IF(Wedstrijden!AR2290="x","L","")</f>
        <v/>
      </c>
      <c r="DH2125" s="44" t="str">
        <f>IF(Wedstrijden!AS2290="x","M","")</f>
        <v/>
      </c>
      <c r="DI2125" s="44" t="str">
        <f>IF(Wedstrijden!AT2290="x","Z","")</f>
        <v/>
      </c>
      <c r="DJ2125" s="44" t="str">
        <f>IF(COUNTA(Wedstrijden!AU2290:AW2290)&lt;&gt;0,6,"")</f>
        <v/>
      </c>
      <c r="DK2125" s="44" t="str">
        <f t="shared" si="203"/>
        <v/>
      </c>
      <c r="DL2125" s="44" t="str">
        <f>IF(Wedstrijden!AU2290="x","L","")</f>
        <v/>
      </c>
      <c r="DM2125" s="44" t="str">
        <f>IF(Wedstrijden!AV2290="x","M","")</f>
        <v/>
      </c>
      <c r="DN2125" s="44" t="str">
        <f>IF(Wedstrijden!AW2290="x","Z","")</f>
        <v/>
      </c>
    </row>
    <row r="2126" spans="1:118" ht="15">
      <c r="A2126" s="48" t="e">
        <f>Wedstrijden!#REF!</f>
        <v>#REF!</v>
      </c>
      <c r="B2126" s="44" t="str">
        <f>IFERROR(VLOOKUP(Wedstrijden!E2291,Wedstrijdlocaties!$B$2:$E$499,2,FALSE),"")</f>
        <v/>
      </c>
      <c r="C2126" s="44" t="str">
        <f>Wedstrijden!F2291</f>
        <v/>
      </c>
      <c r="D2126" s="44" t="str">
        <f>IFERROR(VLOOKUP(Wedstrijden!G2291,Organisaties!$B$2:$C$501,2,FALSE),"")</f>
        <v/>
      </c>
      <c r="E2126" s="44" t="str">
        <f>IFERROR(VLOOKUP(Wedstrijden!G2291,Organisaties!$B$2:$F$501,5,FALSE),"")</f>
        <v/>
      </c>
      <c r="F2126" s="44" t="str">
        <f>IF(Wedstrijden!BC2291&lt;&gt;"",Wedstrijden!BC2291,"")</f>
        <v/>
      </c>
      <c r="G2126" s="44">
        <f>IF(Wedstrijden!AY2291="Indoor",1,0)</f>
        <v>0</v>
      </c>
      <c r="H2126" s="44">
        <f>Wedstrijden!AZ2291</f>
        <v>0</v>
      </c>
      <c r="I2126" s="44" t="str">
        <f>IF(Wedstrijden!AX2291="Nee",0,IF(Wedstrijden!AX2291="Ja",1,""))</f>
        <v/>
      </c>
      <c r="J2126" s="44" t="str">
        <f>IF(Wedstrijden!BA2291&lt;&gt;"",Wedstrijden!BA2291,"")</f>
        <v/>
      </c>
      <c r="W2126" s="45"/>
      <c r="AE2126" s="45"/>
      <c r="AN2126" s="45"/>
      <c r="AU2126" s="45"/>
      <c r="BA2126" s="45"/>
      <c r="BE2126" s="45"/>
      <c r="BJ2126" s="44" t="str">
        <f>IF(COUNTA(Wedstrijden!I2291:S2291)&lt;&gt;0,1,"")</f>
        <v/>
      </c>
      <c r="BK2126" s="44" t="str">
        <f t="shared" si="198"/>
        <v/>
      </c>
      <c r="BL2126" s="44" t="str">
        <f>IF(Wedstrijden!I2291="x","AA","")</f>
        <v/>
      </c>
      <c r="BM2126" s="44" t="str">
        <f>IF(Wedstrijden!J2291="x","A","")</f>
        <v/>
      </c>
      <c r="BN2126" s="44" t="str">
        <f>IF(Wedstrijden!K2291="x","B1","")</f>
        <v/>
      </c>
      <c r="BO2126" s="44" t="str">
        <f>IF(Wedstrijden!L2291="x","BB","")</f>
        <v/>
      </c>
      <c r="BP2126" s="44" t="str">
        <f>IF(Wedstrijden!M2291="x","B","")</f>
        <v/>
      </c>
      <c r="BQ2126" s="44" t="str">
        <f>IF(Wedstrijden!N2291="x","L1","")</f>
        <v/>
      </c>
      <c r="BR2126" s="44" t="str">
        <f>IF(Wedstrijden!O2291="x","L2","")</f>
        <v/>
      </c>
      <c r="BS2126" s="44" t="str">
        <f>IF(Wedstrijden!P2291="x","M1","")</f>
        <v/>
      </c>
      <c r="BT2126" s="44" t="str">
        <f>IF(Wedstrijden!Q2291="x","M2","")</f>
        <v/>
      </c>
      <c r="BU2126" s="44" t="str">
        <f>IF(Wedstrijden!R2291="x","Z1","")</f>
        <v/>
      </c>
      <c r="BV2126" s="44" t="str">
        <f>IF(Wedstrijden!S2291="x","Z2","")</f>
        <v/>
      </c>
      <c r="BW2126" s="44" t="str">
        <f>IF(COUNTA(Wedstrijden!T2291:AB2291)&lt;&gt;0,1,"")</f>
        <v/>
      </c>
      <c r="BX2126" s="44" t="str">
        <f t="shared" si="199"/>
        <v/>
      </c>
      <c r="BY2126" s="44" t="str">
        <f>IF(Wedstrijden!T2291="x","BB","")</f>
        <v/>
      </c>
      <c r="BZ2126" s="44" t="str">
        <f>IF(Wedstrijden!U2291="x","B","")</f>
        <v/>
      </c>
      <c r="CA2126" s="44" t="str">
        <f>IF(Wedstrijden!V2291="x","L1","")</f>
        <v/>
      </c>
      <c r="CB2126" s="44" t="str">
        <f>IF(Wedstrijden!W2291="x","L2","")</f>
        <v/>
      </c>
      <c r="CC2126" s="44" t="str">
        <f>IF(Wedstrijden!X2291="x","M1","")</f>
        <v/>
      </c>
      <c r="CD2126" s="44" t="str">
        <f>IF(Wedstrijden!Y2291="x","M2","")</f>
        <v/>
      </c>
      <c r="CE2126" s="44" t="str">
        <f>IF(Wedstrijden!Z2291="x","Z1","")</f>
        <v/>
      </c>
      <c r="CF2126" s="44" t="str">
        <f>IF(Wedstrijden!AA2291="x","Z2","")</f>
        <v/>
      </c>
      <c r="CG2126" s="44" t="str">
        <f>IF(Wedstrijden!AB2291="x","ZZL","")</f>
        <v/>
      </c>
      <c r="CL2126" s="44" t="str">
        <f>IF(COUNTA(Wedstrijden!AC2291:AJ2291)&lt;&gt;0,2,"")</f>
        <v/>
      </c>
      <c r="CM2126" s="44" t="str">
        <f t="shared" si="200"/>
        <v/>
      </c>
      <c r="CN2126" s="44" t="str">
        <f>IF(Wedstrijden!AC2291="x","AA","")</f>
        <v/>
      </c>
      <c r="CO2126" s="44" t="str">
        <f>IF(Wedstrijden!AD2291="x","A","")</f>
        <v/>
      </c>
      <c r="CP2126" s="44" t="str">
        <f>IF(Wedstrijden!AE2291="x","BB","")</f>
        <v/>
      </c>
      <c r="CQ2126" s="44" t="str">
        <f>IF(Wedstrijden!AF2291="x","B","")</f>
        <v/>
      </c>
      <c r="CR2126" s="44" t="str">
        <f>IF(Wedstrijden!AG2291="x","L","")</f>
        <v/>
      </c>
      <c r="CS2126" s="44" t="str">
        <f>IF(Wedstrijden!AH2291="x","M","")</f>
        <v/>
      </c>
      <c r="CT2126" s="44" t="str">
        <f>IF(Wedstrijden!AI2291="x","Z","")</f>
        <v/>
      </c>
      <c r="CU2126" s="44" t="str">
        <f>IF(Wedstrijden!AJ2291="x","ZZ","")</f>
        <v/>
      </c>
      <c r="CV2126" s="44" t="str">
        <f>IF(COUNTA(Wedstrijden!AK2291:AQ2291)&lt;&gt;0,2,"")</f>
        <v/>
      </c>
      <c r="CW2126" s="44" t="str">
        <f t="shared" si="201"/>
        <v/>
      </c>
      <c r="CX2126" s="44" t="str">
        <f>IF(Wedstrijden!AK2291="x","BB","")</f>
        <v/>
      </c>
      <c r="CY2126" s="44" t="str">
        <f>IF(Wedstrijden!AL2291="x","B","")</f>
        <v/>
      </c>
      <c r="CZ2126" s="44" t="str">
        <f>IF(Wedstrijden!AM2291="x","L","")</f>
        <v/>
      </c>
      <c r="DA2126" s="44" t="str">
        <f>IF(Wedstrijden!AN2291="x","M","")</f>
        <v/>
      </c>
      <c r="DB2126" s="44" t="str">
        <f>IF(Wedstrijden!AO2291="x","Z","")</f>
        <v/>
      </c>
      <c r="DC2126" s="44" t="str">
        <f>IF(Wedstrijden!AP2291="x","ZZ","")</f>
        <v/>
      </c>
      <c r="DD2126" s="44" t="str">
        <f>IF(Wedstrijden!AQ2291="x","1.40","")</f>
        <v/>
      </c>
      <c r="DE2126" s="44" t="str">
        <f>IF(COUNTA(Wedstrijden!AR2291:AT2291)&lt;&gt;0,6,"")</f>
        <v/>
      </c>
      <c r="DF2126" s="44" t="str">
        <f t="shared" si="202"/>
        <v/>
      </c>
      <c r="DG2126" s="44" t="str">
        <f>IF(Wedstrijden!AR2291="x","L","")</f>
        <v/>
      </c>
      <c r="DH2126" s="44" t="str">
        <f>IF(Wedstrijden!AS2291="x","M","")</f>
        <v/>
      </c>
      <c r="DI2126" s="44" t="str">
        <f>IF(Wedstrijden!AT2291="x","Z","")</f>
        <v/>
      </c>
      <c r="DJ2126" s="44" t="str">
        <f>IF(COUNTA(Wedstrijden!AU2291:AW2291)&lt;&gt;0,6,"")</f>
        <v/>
      </c>
      <c r="DK2126" s="44" t="str">
        <f t="shared" si="203"/>
        <v/>
      </c>
      <c r="DL2126" s="44" t="str">
        <f>IF(Wedstrijden!AU2291="x","L","")</f>
        <v/>
      </c>
      <c r="DM2126" s="44" t="str">
        <f>IF(Wedstrijden!AV2291="x","M","")</f>
        <v/>
      </c>
      <c r="DN2126" s="44" t="str">
        <f>IF(Wedstrijden!AW2291="x","Z","")</f>
        <v/>
      </c>
    </row>
    <row r="2127" spans="1:118" ht="15">
      <c r="A2127" s="48" t="e">
        <f>Wedstrijden!#REF!</f>
        <v>#REF!</v>
      </c>
      <c r="B2127" s="44" t="str">
        <f>IFERROR(VLOOKUP(Wedstrijden!E2292,Wedstrijdlocaties!$B$2:$E$499,2,FALSE),"")</f>
        <v/>
      </c>
      <c r="C2127" s="44" t="str">
        <f>Wedstrijden!F2292</f>
        <v/>
      </c>
      <c r="D2127" s="44" t="str">
        <f>IFERROR(VLOOKUP(Wedstrijden!G2292,Organisaties!$B$2:$C$501,2,FALSE),"")</f>
        <v/>
      </c>
      <c r="E2127" s="44" t="str">
        <f>IFERROR(VLOOKUP(Wedstrijden!G2292,Organisaties!$B$2:$F$501,5,FALSE),"")</f>
        <v/>
      </c>
      <c r="F2127" s="44" t="str">
        <f>IF(Wedstrijden!BC2292&lt;&gt;"",Wedstrijden!BC2292,"")</f>
        <v/>
      </c>
      <c r="G2127" s="44">
        <f>IF(Wedstrijden!AY2292="Indoor",1,0)</f>
        <v>0</v>
      </c>
      <c r="H2127" s="44">
        <f>Wedstrijden!AZ2292</f>
        <v>0</v>
      </c>
      <c r="I2127" s="44" t="str">
        <f>IF(Wedstrijden!AX2292="Nee",0,IF(Wedstrijden!AX2292="Ja",1,""))</f>
        <v/>
      </c>
      <c r="J2127" s="44" t="str">
        <f>IF(Wedstrijden!BA2292&lt;&gt;"",Wedstrijden!BA2292,"")</f>
        <v/>
      </c>
      <c r="W2127" s="45"/>
      <c r="AE2127" s="45"/>
      <c r="AN2127" s="45"/>
      <c r="AU2127" s="45"/>
      <c r="BA2127" s="45"/>
      <c r="BE2127" s="45"/>
      <c r="BJ2127" s="44" t="str">
        <f>IF(COUNTA(Wedstrijden!I2292:S2292)&lt;&gt;0,1,"")</f>
        <v/>
      </c>
      <c r="BK2127" s="44" t="str">
        <f t="shared" si="198"/>
        <v/>
      </c>
      <c r="BL2127" s="44" t="str">
        <f>IF(Wedstrijden!I2292="x","AA","")</f>
        <v/>
      </c>
      <c r="BM2127" s="44" t="str">
        <f>IF(Wedstrijden!J2292="x","A","")</f>
        <v/>
      </c>
      <c r="BN2127" s="44" t="str">
        <f>IF(Wedstrijden!K2292="x","B1","")</f>
        <v/>
      </c>
      <c r="BO2127" s="44" t="str">
        <f>IF(Wedstrijden!L2292="x","BB","")</f>
        <v/>
      </c>
      <c r="BP2127" s="44" t="str">
        <f>IF(Wedstrijden!M2292="x","B","")</f>
        <v/>
      </c>
      <c r="BQ2127" s="44" t="str">
        <f>IF(Wedstrijden!N2292="x","L1","")</f>
        <v/>
      </c>
      <c r="BR2127" s="44" t="str">
        <f>IF(Wedstrijden!O2292="x","L2","")</f>
        <v/>
      </c>
      <c r="BS2127" s="44" t="str">
        <f>IF(Wedstrijden!P2292="x","M1","")</f>
        <v/>
      </c>
      <c r="BT2127" s="44" t="str">
        <f>IF(Wedstrijden!Q2292="x","M2","")</f>
        <v/>
      </c>
      <c r="BU2127" s="44" t="str">
        <f>IF(Wedstrijden!R2292="x","Z1","")</f>
        <v/>
      </c>
      <c r="BV2127" s="44" t="str">
        <f>IF(Wedstrijden!S2292="x","Z2","")</f>
        <v/>
      </c>
      <c r="BW2127" s="44" t="str">
        <f>IF(COUNTA(Wedstrijden!T2292:AB2292)&lt;&gt;0,1,"")</f>
        <v/>
      </c>
      <c r="BX2127" s="44" t="str">
        <f t="shared" si="199"/>
        <v/>
      </c>
      <c r="BY2127" s="44" t="str">
        <f>IF(Wedstrijden!T2292="x","BB","")</f>
        <v/>
      </c>
      <c r="BZ2127" s="44" t="str">
        <f>IF(Wedstrijden!U2292="x","B","")</f>
        <v/>
      </c>
      <c r="CA2127" s="44" t="str">
        <f>IF(Wedstrijden!V2292="x","L1","")</f>
        <v/>
      </c>
      <c r="CB2127" s="44" t="str">
        <f>IF(Wedstrijden!W2292="x","L2","")</f>
        <v/>
      </c>
      <c r="CC2127" s="44" t="str">
        <f>IF(Wedstrijden!X2292="x","M1","")</f>
        <v/>
      </c>
      <c r="CD2127" s="44" t="str">
        <f>IF(Wedstrijden!Y2292="x","M2","")</f>
        <v/>
      </c>
      <c r="CE2127" s="44" t="str">
        <f>IF(Wedstrijden!Z2292="x","Z1","")</f>
        <v/>
      </c>
      <c r="CF2127" s="44" t="str">
        <f>IF(Wedstrijden!AA2292="x","Z2","")</f>
        <v/>
      </c>
      <c r="CG2127" s="44" t="str">
        <f>IF(Wedstrijden!AB2292="x","ZZL","")</f>
        <v/>
      </c>
      <c r="CL2127" s="44" t="str">
        <f>IF(COUNTA(Wedstrijden!AC2292:AJ2292)&lt;&gt;0,2,"")</f>
        <v/>
      </c>
      <c r="CM2127" s="44" t="str">
        <f t="shared" si="200"/>
        <v/>
      </c>
      <c r="CN2127" s="44" t="str">
        <f>IF(Wedstrijden!AC2292="x","AA","")</f>
        <v/>
      </c>
      <c r="CO2127" s="44" t="str">
        <f>IF(Wedstrijden!AD2292="x","A","")</f>
        <v/>
      </c>
      <c r="CP2127" s="44" t="str">
        <f>IF(Wedstrijden!AE2292="x","BB","")</f>
        <v/>
      </c>
      <c r="CQ2127" s="44" t="str">
        <f>IF(Wedstrijden!AF2292="x","B","")</f>
        <v/>
      </c>
      <c r="CR2127" s="44" t="str">
        <f>IF(Wedstrijden!AG2292="x","L","")</f>
        <v/>
      </c>
      <c r="CS2127" s="44" t="str">
        <f>IF(Wedstrijden!AH2292="x","M","")</f>
        <v/>
      </c>
      <c r="CT2127" s="44" t="str">
        <f>IF(Wedstrijden!AI2292="x","Z","")</f>
        <v/>
      </c>
      <c r="CU2127" s="44" t="str">
        <f>IF(Wedstrijden!AJ2292="x","ZZ","")</f>
        <v/>
      </c>
      <c r="CV2127" s="44" t="str">
        <f>IF(COUNTA(Wedstrijden!AK2292:AQ2292)&lt;&gt;0,2,"")</f>
        <v/>
      </c>
      <c r="CW2127" s="44" t="str">
        <f t="shared" si="201"/>
        <v/>
      </c>
      <c r="CX2127" s="44" t="str">
        <f>IF(Wedstrijden!AK2292="x","BB","")</f>
        <v/>
      </c>
      <c r="CY2127" s="44" t="str">
        <f>IF(Wedstrijden!AL2292="x","B","")</f>
        <v/>
      </c>
      <c r="CZ2127" s="44" t="str">
        <f>IF(Wedstrijden!AM2292="x","L","")</f>
        <v/>
      </c>
      <c r="DA2127" s="44" t="str">
        <f>IF(Wedstrijden!AN2292="x","M","")</f>
        <v/>
      </c>
      <c r="DB2127" s="44" t="str">
        <f>IF(Wedstrijden!AO2292="x","Z","")</f>
        <v/>
      </c>
      <c r="DC2127" s="44" t="str">
        <f>IF(Wedstrijden!AP2292="x","ZZ","")</f>
        <v/>
      </c>
      <c r="DD2127" s="44" t="str">
        <f>IF(Wedstrijden!AQ2292="x","1.40","")</f>
        <v/>
      </c>
      <c r="DE2127" s="44" t="str">
        <f>IF(COUNTA(Wedstrijden!AR2292:AT2292)&lt;&gt;0,6,"")</f>
        <v/>
      </c>
      <c r="DF2127" s="44" t="str">
        <f t="shared" si="202"/>
        <v/>
      </c>
      <c r="DG2127" s="44" t="str">
        <f>IF(Wedstrijden!AR2292="x","L","")</f>
        <v/>
      </c>
      <c r="DH2127" s="44" t="str">
        <f>IF(Wedstrijden!AS2292="x","M","")</f>
        <v/>
      </c>
      <c r="DI2127" s="44" t="str">
        <f>IF(Wedstrijden!AT2292="x","Z","")</f>
        <v/>
      </c>
      <c r="DJ2127" s="44" t="str">
        <f>IF(COUNTA(Wedstrijden!AU2292:AW2292)&lt;&gt;0,6,"")</f>
        <v/>
      </c>
      <c r="DK2127" s="44" t="str">
        <f t="shared" si="203"/>
        <v/>
      </c>
      <c r="DL2127" s="44" t="str">
        <f>IF(Wedstrijden!AU2292="x","L","")</f>
        <v/>
      </c>
      <c r="DM2127" s="44" t="str">
        <f>IF(Wedstrijden!AV2292="x","M","")</f>
        <v/>
      </c>
      <c r="DN2127" s="44" t="str">
        <f>IF(Wedstrijden!AW2292="x","Z","")</f>
        <v/>
      </c>
    </row>
    <row r="2128" spans="1:118" ht="15">
      <c r="A2128" s="48" t="e">
        <f>Wedstrijden!#REF!</f>
        <v>#REF!</v>
      </c>
      <c r="B2128" s="44" t="str">
        <f>IFERROR(VLOOKUP(Wedstrijden!E2293,Wedstrijdlocaties!$B$2:$E$499,2,FALSE),"")</f>
        <v/>
      </c>
      <c r="C2128" s="44" t="str">
        <f>Wedstrijden!F2293</f>
        <v/>
      </c>
      <c r="D2128" s="44" t="str">
        <f>IFERROR(VLOOKUP(Wedstrijden!G2293,Organisaties!$B$2:$C$501,2,FALSE),"")</f>
        <v/>
      </c>
      <c r="E2128" s="44" t="str">
        <f>IFERROR(VLOOKUP(Wedstrijden!G2293,Organisaties!$B$2:$F$501,5,FALSE),"")</f>
        <v/>
      </c>
      <c r="F2128" s="44" t="str">
        <f>IF(Wedstrijden!BC2293&lt;&gt;"",Wedstrijden!BC2293,"")</f>
        <v/>
      </c>
      <c r="G2128" s="44">
        <f>IF(Wedstrijden!AY2293="Indoor",1,0)</f>
        <v>0</v>
      </c>
      <c r="H2128" s="44">
        <f>Wedstrijden!AZ2293</f>
        <v>0</v>
      </c>
      <c r="I2128" s="44" t="str">
        <f>IF(Wedstrijden!AX2293="Nee",0,IF(Wedstrijden!AX2293="Ja",1,""))</f>
        <v/>
      </c>
      <c r="J2128" s="44" t="str">
        <f>IF(Wedstrijden!BA2293&lt;&gt;"",Wedstrijden!BA2293,"")</f>
        <v/>
      </c>
      <c r="W2128" s="45"/>
      <c r="AE2128" s="45"/>
      <c r="AN2128" s="45"/>
      <c r="AU2128" s="45"/>
      <c r="BA2128" s="45"/>
      <c r="BE2128" s="45"/>
      <c r="BJ2128" s="44" t="str">
        <f>IF(COUNTA(Wedstrijden!I2293:S2293)&lt;&gt;0,1,"")</f>
        <v/>
      </c>
      <c r="BK2128" s="44" t="str">
        <f t="shared" si="198"/>
        <v/>
      </c>
      <c r="BL2128" s="44" t="str">
        <f>IF(Wedstrijden!I2293="x","AA","")</f>
        <v/>
      </c>
      <c r="BM2128" s="44" t="str">
        <f>IF(Wedstrijden!J2293="x","A","")</f>
        <v/>
      </c>
      <c r="BN2128" s="44" t="str">
        <f>IF(Wedstrijden!K2293="x","B1","")</f>
        <v/>
      </c>
      <c r="BO2128" s="44" t="str">
        <f>IF(Wedstrijden!L2293="x","BB","")</f>
        <v/>
      </c>
      <c r="BP2128" s="44" t="str">
        <f>IF(Wedstrijden!M2293="x","B","")</f>
        <v/>
      </c>
      <c r="BQ2128" s="44" t="str">
        <f>IF(Wedstrijden!N2293="x","L1","")</f>
        <v/>
      </c>
      <c r="BR2128" s="44" t="str">
        <f>IF(Wedstrijden!O2293="x","L2","")</f>
        <v/>
      </c>
      <c r="BS2128" s="44" t="str">
        <f>IF(Wedstrijden!P2293="x","M1","")</f>
        <v/>
      </c>
      <c r="BT2128" s="44" t="str">
        <f>IF(Wedstrijden!Q2293="x","M2","")</f>
        <v/>
      </c>
      <c r="BU2128" s="44" t="str">
        <f>IF(Wedstrijden!R2293="x","Z1","")</f>
        <v/>
      </c>
      <c r="BV2128" s="44" t="str">
        <f>IF(Wedstrijden!S2293="x","Z2","")</f>
        <v/>
      </c>
      <c r="BW2128" s="44" t="str">
        <f>IF(COUNTA(Wedstrijden!T2293:AB2293)&lt;&gt;0,1,"")</f>
        <v/>
      </c>
      <c r="BX2128" s="44" t="str">
        <f t="shared" si="199"/>
        <v/>
      </c>
      <c r="BY2128" s="44" t="str">
        <f>IF(Wedstrijden!T2293="x","BB","")</f>
        <v/>
      </c>
      <c r="BZ2128" s="44" t="str">
        <f>IF(Wedstrijden!U2293="x","B","")</f>
        <v/>
      </c>
      <c r="CA2128" s="44" t="str">
        <f>IF(Wedstrijden!V2293="x","L1","")</f>
        <v/>
      </c>
      <c r="CB2128" s="44" t="str">
        <f>IF(Wedstrijden!W2293="x","L2","")</f>
        <v/>
      </c>
      <c r="CC2128" s="44" t="str">
        <f>IF(Wedstrijden!X2293="x","M1","")</f>
        <v/>
      </c>
      <c r="CD2128" s="44" t="str">
        <f>IF(Wedstrijden!Y2293="x","M2","")</f>
        <v/>
      </c>
      <c r="CE2128" s="44" t="str">
        <f>IF(Wedstrijden!Z2293="x","Z1","")</f>
        <v/>
      </c>
      <c r="CF2128" s="44" t="str">
        <f>IF(Wedstrijden!AA2293="x","Z2","")</f>
        <v/>
      </c>
      <c r="CG2128" s="44" t="str">
        <f>IF(Wedstrijden!AB2293="x","ZZL","")</f>
        <v/>
      </c>
      <c r="CL2128" s="44" t="str">
        <f>IF(COUNTA(Wedstrijden!AC2293:AJ2293)&lt;&gt;0,2,"")</f>
        <v/>
      </c>
      <c r="CM2128" s="44" t="str">
        <f t="shared" si="200"/>
        <v/>
      </c>
      <c r="CN2128" s="44" t="str">
        <f>IF(Wedstrijden!AC2293="x","AA","")</f>
        <v/>
      </c>
      <c r="CO2128" s="44" t="str">
        <f>IF(Wedstrijden!AD2293="x","A","")</f>
        <v/>
      </c>
      <c r="CP2128" s="44" t="str">
        <f>IF(Wedstrijden!AE2293="x","BB","")</f>
        <v/>
      </c>
      <c r="CQ2128" s="44" t="str">
        <f>IF(Wedstrijden!AF2293="x","B","")</f>
        <v/>
      </c>
      <c r="CR2128" s="44" t="str">
        <f>IF(Wedstrijden!AG2293="x","L","")</f>
        <v/>
      </c>
      <c r="CS2128" s="44" t="str">
        <f>IF(Wedstrijden!AH2293="x","M","")</f>
        <v/>
      </c>
      <c r="CT2128" s="44" t="str">
        <f>IF(Wedstrijden!AI2293="x","Z","")</f>
        <v/>
      </c>
      <c r="CU2128" s="44" t="str">
        <f>IF(Wedstrijden!AJ2293="x","ZZ","")</f>
        <v/>
      </c>
      <c r="CV2128" s="44" t="str">
        <f>IF(COUNTA(Wedstrijden!AK2293:AQ2293)&lt;&gt;0,2,"")</f>
        <v/>
      </c>
      <c r="CW2128" s="44" t="str">
        <f t="shared" si="201"/>
        <v/>
      </c>
      <c r="CX2128" s="44" t="str">
        <f>IF(Wedstrijden!AK2293="x","BB","")</f>
        <v/>
      </c>
      <c r="CY2128" s="44" t="str">
        <f>IF(Wedstrijden!AL2293="x","B","")</f>
        <v/>
      </c>
      <c r="CZ2128" s="44" t="str">
        <f>IF(Wedstrijden!AM2293="x","L","")</f>
        <v/>
      </c>
      <c r="DA2128" s="44" t="str">
        <f>IF(Wedstrijden!AN2293="x","M","")</f>
        <v/>
      </c>
      <c r="DB2128" s="44" t="str">
        <f>IF(Wedstrijden!AO2293="x","Z","")</f>
        <v/>
      </c>
      <c r="DC2128" s="44" t="str">
        <f>IF(Wedstrijden!AP2293="x","ZZ","")</f>
        <v/>
      </c>
      <c r="DD2128" s="44" t="str">
        <f>IF(Wedstrijden!AQ2293="x","1.40","")</f>
        <v/>
      </c>
      <c r="DE2128" s="44" t="str">
        <f>IF(COUNTA(Wedstrijden!AR2293:AT2293)&lt;&gt;0,6,"")</f>
        <v/>
      </c>
      <c r="DF2128" s="44" t="str">
        <f t="shared" si="202"/>
        <v/>
      </c>
      <c r="DG2128" s="44" t="str">
        <f>IF(Wedstrijden!AR2293="x","L","")</f>
        <v/>
      </c>
      <c r="DH2128" s="44" t="str">
        <f>IF(Wedstrijden!AS2293="x","M","")</f>
        <v/>
      </c>
      <c r="DI2128" s="44" t="str">
        <f>IF(Wedstrijden!AT2293="x","Z","")</f>
        <v/>
      </c>
      <c r="DJ2128" s="44" t="str">
        <f>IF(COUNTA(Wedstrijden!AU2293:AW2293)&lt;&gt;0,6,"")</f>
        <v/>
      </c>
      <c r="DK2128" s="44" t="str">
        <f t="shared" si="203"/>
        <v/>
      </c>
      <c r="DL2128" s="44" t="str">
        <f>IF(Wedstrijden!AU2293="x","L","")</f>
        <v/>
      </c>
      <c r="DM2128" s="44" t="str">
        <f>IF(Wedstrijden!AV2293="x","M","")</f>
        <v/>
      </c>
      <c r="DN2128" s="44" t="str">
        <f>IF(Wedstrijden!AW2293="x","Z","")</f>
        <v/>
      </c>
    </row>
    <row r="2129" spans="1:118" ht="15">
      <c r="A2129" s="48" t="e">
        <f>Wedstrijden!#REF!</f>
        <v>#REF!</v>
      </c>
      <c r="B2129" s="44" t="str">
        <f>IFERROR(VLOOKUP(Wedstrijden!E2294,Wedstrijdlocaties!$B$2:$E$499,2,FALSE),"")</f>
        <v/>
      </c>
      <c r="C2129" s="44" t="str">
        <f>Wedstrijden!F2294</f>
        <v/>
      </c>
      <c r="D2129" s="44" t="str">
        <f>IFERROR(VLOOKUP(Wedstrijden!G2294,Organisaties!$B$2:$C$501,2,FALSE),"")</f>
        <v/>
      </c>
      <c r="E2129" s="44" t="str">
        <f>IFERROR(VLOOKUP(Wedstrijden!G2294,Organisaties!$B$2:$F$501,5,FALSE),"")</f>
        <v/>
      </c>
      <c r="F2129" s="44" t="str">
        <f>IF(Wedstrijden!BC2294&lt;&gt;"",Wedstrijden!BC2294,"")</f>
        <v/>
      </c>
      <c r="G2129" s="44">
        <f>IF(Wedstrijden!AY2294="Indoor",1,0)</f>
        <v>0</v>
      </c>
      <c r="H2129" s="44">
        <f>Wedstrijden!AZ2294</f>
        <v>0</v>
      </c>
      <c r="I2129" s="44" t="str">
        <f>IF(Wedstrijden!AX2294="Nee",0,IF(Wedstrijden!AX2294="Ja",1,""))</f>
        <v/>
      </c>
      <c r="J2129" s="44" t="str">
        <f>IF(Wedstrijden!BA2294&lt;&gt;"",Wedstrijden!BA2294,"")</f>
        <v/>
      </c>
      <c r="W2129" s="45"/>
      <c r="AE2129" s="45"/>
      <c r="AN2129" s="45"/>
      <c r="AU2129" s="45"/>
      <c r="BA2129" s="45"/>
      <c r="BE2129" s="45"/>
      <c r="BJ2129" s="44" t="str">
        <f>IF(COUNTA(Wedstrijden!I2294:S2294)&lt;&gt;0,1,"")</f>
        <v/>
      </c>
      <c r="BK2129" s="44" t="str">
        <f t="shared" si="198"/>
        <v/>
      </c>
      <c r="BL2129" s="44" t="str">
        <f>IF(Wedstrijden!I2294="x","AA","")</f>
        <v/>
      </c>
      <c r="BM2129" s="44" t="str">
        <f>IF(Wedstrijden!J2294="x","A","")</f>
        <v/>
      </c>
      <c r="BN2129" s="44" t="str">
        <f>IF(Wedstrijden!K2294="x","B1","")</f>
        <v/>
      </c>
      <c r="BO2129" s="44" t="str">
        <f>IF(Wedstrijden!L2294="x","BB","")</f>
        <v/>
      </c>
      <c r="BP2129" s="44" t="str">
        <f>IF(Wedstrijden!M2294="x","B","")</f>
        <v/>
      </c>
      <c r="BQ2129" s="44" t="str">
        <f>IF(Wedstrijden!N2294="x","L1","")</f>
        <v/>
      </c>
      <c r="BR2129" s="44" t="str">
        <f>IF(Wedstrijden!O2294="x","L2","")</f>
        <v/>
      </c>
      <c r="BS2129" s="44" t="str">
        <f>IF(Wedstrijden!P2294="x","M1","")</f>
        <v/>
      </c>
      <c r="BT2129" s="44" t="str">
        <f>IF(Wedstrijden!Q2294="x","M2","")</f>
        <v/>
      </c>
      <c r="BU2129" s="44" t="str">
        <f>IF(Wedstrijden!R2294="x","Z1","")</f>
        <v/>
      </c>
      <c r="BV2129" s="44" t="str">
        <f>IF(Wedstrijden!S2294="x","Z2","")</f>
        <v/>
      </c>
      <c r="BW2129" s="44" t="str">
        <f>IF(COUNTA(Wedstrijden!T2294:AB2294)&lt;&gt;0,1,"")</f>
        <v/>
      </c>
      <c r="BX2129" s="44" t="str">
        <f t="shared" si="199"/>
        <v/>
      </c>
      <c r="BY2129" s="44" t="str">
        <f>IF(Wedstrijden!T2294="x","BB","")</f>
        <v/>
      </c>
      <c r="BZ2129" s="44" t="str">
        <f>IF(Wedstrijden!U2294="x","B","")</f>
        <v/>
      </c>
      <c r="CA2129" s="44" t="str">
        <f>IF(Wedstrijden!V2294="x","L1","")</f>
        <v/>
      </c>
      <c r="CB2129" s="44" t="str">
        <f>IF(Wedstrijden!W2294="x","L2","")</f>
        <v/>
      </c>
      <c r="CC2129" s="44" t="str">
        <f>IF(Wedstrijden!X2294="x","M1","")</f>
        <v/>
      </c>
      <c r="CD2129" s="44" t="str">
        <f>IF(Wedstrijden!Y2294="x","M2","")</f>
        <v/>
      </c>
      <c r="CE2129" s="44" t="str">
        <f>IF(Wedstrijden!Z2294="x","Z1","")</f>
        <v/>
      </c>
      <c r="CF2129" s="44" t="str">
        <f>IF(Wedstrijden!AA2294="x","Z2","")</f>
        <v/>
      </c>
      <c r="CG2129" s="44" t="str">
        <f>IF(Wedstrijden!AB2294="x","ZZL","")</f>
        <v/>
      </c>
      <c r="CL2129" s="44" t="str">
        <f>IF(COUNTA(Wedstrijden!AC2294:AJ2294)&lt;&gt;0,2,"")</f>
        <v/>
      </c>
      <c r="CM2129" s="44" t="str">
        <f t="shared" si="200"/>
        <v/>
      </c>
      <c r="CN2129" s="44" t="str">
        <f>IF(Wedstrijden!AC2294="x","AA","")</f>
        <v/>
      </c>
      <c r="CO2129" s="44" t="str">
        <f>IF(Wedstrijden!AD2294="x","A","")</f>
        <v/>
      </c>
      <c r="CP2129" s="44" t="str">
        <f>IF(Wedstrijden!AE2294="x","BB","")</f>
        <v/>
      </c>
      <c r="CQ2129" s="44" t="str">
        <f>IF(Wedstrijden!AF2294="x","B","")</f>
        <v/>
      </c>
      <c r="CR2129" s="44" t="str">
        <f>IF(Wedstrijden!AG2294="x","L","")</f>
        <v/>
      </c>
      <c r="CS2129" s="44" t="str">
        <f>IF(Wedstrijden!AH2294="x","M","")</f>
        <v/>
      </c>
      <c r="CT2129" s="44" t="str">
        <f>IF(Wedstrijden!AI2294="x","Z","")</f>
        <v/>
      </c>
      <c r="CU2129" s="44" t="str">
        <f>IF(Wedstrijden!AJ2294="x","ZZ","")</f>
        <v/>
      </c>
      <c r="CV2129" s="44" t="str">
        <f>IF(COUNTA(Wedstrijden!AK2294:AQ2294)&lt;&gt;0,2,"")</f>
        <v/>
      </c>
      <c r="CW2129" s="44" t="str">
        <f t="shared" si="201"/>
        <v/>
      </c>
      <c r="CX2129" s="44" t="str">
        <f>IF(Wedstrijden!AK2294="x","BB","")</f>
        <v/>
      </c>
      <c r="CY2129" s="44" t="str">
        <f>IF(Wedstrijden!AL2294="x","B","")</f>
        <v/>
      </c>
      <c r="CZ2129" s="44" t="str">
        <f>IF(Wedstrijden!AM2294="x","L","")</f>
        <v/>
      </c>
      <c r="DA2129" s="44" t="str">
        <f>IF(Wedstrijden!AN2294="x","M","")</f>
        <v/>
      </c>
      <c r="DB2129" s="44" t="str">
        <f>IF(Wedstrijden!AO2294="x","Z","")</f>
        <v/>
      </c>
      <c r="DC2129" s="44" t="str">
        <f>IF(Wedstrijden!AP2294="x","ZZ","")</f>
        <v/>
      </c>
      <c r="DD2129" s="44" t="str">
        <f>IF(Wedstrijden!AQ2294="x","1.40","")</f>
        <v/>
      </c>
      <c r="DE2129" s="44" t="str">
        <f>IF(COUNTA(Wedstrijden!AR2294:AT2294)&lt;&gt;0,6,"")</f>
        <v/>
      </c>
      <c r="DF2129" s="44" t="str">
        <f t="shared" si="202"/>
        <v/>
      </c>
      <c r="DG2129" s="44" t="str">
        <f>IF(Wedstrijden!AR2294="x","L","")</f>
        <v/>
      </c>
      <c r="DH2129" s="44" t="str">
        <f>IF(Wedstrijden!AS2294="x","M","")</f>
        <v/>
      </c>
      <c r="DI2129" s="44" t="str">
        <f>IF(Wedstrijden!AT2294="x","Z","")</f>
        <v/>
      </c>
      <c r="DJ2129" s="44" t="str">
        <f>IF(COUNTA(Wedstrijden!AU2294:AW2294)&lt;&gt;0,6,"")</f>
        <v/>
      </c>
      <c r="DK2129" s="44" t="str">
        <f t="shared" si="203"/>
        <v/>
      </c>
      <c r="DL2129" s="44" t="str">
        <f>IF(Wedstrijden!AU2294="x","L","")</f>
        <v/>
      </c>
      <c r="DM2129" s="44" t="str">
        <f>IF(Wedstrijden!AV2294="x","M","")</f>
        <v/>
      </c>
      <c r="DN2129" s="44" t="str">
        <f>IF(Wedstrijden!AW2294="x","Z","")</f>
        <v/>
      </c>
    </row>
    <row r="2130" spans="1:118" ht="15">
      <c r="A2130" s="48" t="e">
        <f>Wedstrijden!#REF!</f>
        <v>#REF!</v>
      </c>
      <c r="B2130" s="44" t="str">
        <f>IFERROR(VLOOKUP(Wedstrijden!E2295,Wedstrijdlocaties!$B$2:$E$499,2,FALSE),"")</f>
        <v/>
      </c>
      <c r="C2130" s="44" t="str">
        <f>Wedstrijden!F2295</f>
        <v/>
      </c>
      <c r="D2130" s="44" t="str">
        <f>IFERROR(VLOOKUP(Wedstrijden!G2295,Organisaties!$B$2:$C$501,2,FALSE),"")</f>
        <v/>
      </c>
      <c r="E2130" s="44" t="str">
        <f>IFERROR(VLOOKUP(Wedstrijden!G2295,Organisaties!$B$2:$F$501,5,FALSE),"")</f>
        <v/>
      </c>
      <c r="F2130" s="44" t="str">
        <f>IF(Wedstrijden!BC2295&lt;&gt;"",Wedstrijden!BC2295,"")</f>
        <v/>
      </c>
      <c r="G2130" s="44">
        <f>IF(Wedstrijden!AY2295="Indoor",1,0)</f>
        <v>0</v>
      </c>
      <c r="H2130" s="44">
        <f>Wedstrijden!AZ2295</f>
        <v>0</v>
      </c>
      <c r="I2130" s="44" t="str">
        <f>IF(Wedstrijden!AX2295="Nee",0,IF(Wedstrijden!AX2295="Ja",1,""))</f>
        <v/>
      </c>
      <c r="J2130" s="44" t="str">
        <f>IF(Wedstrijden!BA2295&lt;&gt;"",Wedstrijden!BA2295,"")</f>
        <v/>
      </c>
      <c r="W2130" s="45"/>
      <c r="AE2130" s="45"/>
      <c r="AN2130" s="45"/>
      <c r="AU2130" s="45"/>
      <c r="BA2130" s="45"/>
      <c r="BE2130" s="45"/>
      <c r="BJ2130" s="44" t="str">
        <f>IF(COUNTA(Wedstrijden!I2295:S2295)&lt;&gt;0,1,"")</f>
        <v/>
      </c>
      <c r="BK2130" s="44" t="str">
        <f t="shared" si="198"/>
        <v/>
      </c>
      <c r="BL2130" s="44" t="str">
        <f>IF(Wedstrijden!I2295="x","AA","")</f>
        <v/>
      </c>
      <c r="BM2130" s="44" t="str">
        <f>IF(Wedstrijden!J2295="x","A","")</f>
        <v/>
      </c>
      <c r="BN2130" s="44" t="str">
        <f>IF(Wedstrijden!K2295="x","B1","")</f>
        <v/>
      </c>
      <c r="BO2130" s="44" t="str">
        <f>IF(Wedstrijden!L2295="x","BB","")</f>
        <v/>
      </c>
      <c r="BP2130" s="44" t="str">
        <f>IF(Wedstrijden!M2295="x","B","")</f>
        <v/>
      </c>
      <c r="BQ2130" s="44" t="str">
        <f>IF(Wedstrijden!N2295="x","L1","")</f>
        <v/>
      </c>
      <c r="BR2130" s="44" t="str">
        <f>IF(Wedstrijden!O2295="x","L2","")</f>
        <v/>
      </c>
      <c r="BS2130" s="44" t="str">
        <f>IF(Wedstrijden!P2295="x","M1","")</f>
        <v/>
      </c>
      <c r="BT2130" s="44" t="str">
        <f>IF(Wedstrijden!Q2295="x","M2","")</f>
        <v/>
      </c>
      <c r="BU2130" s="44" t="str">
        <f>IF(Wedstrijden!R2295="x","Z1","")</f>
        <v/>
      </c>
      <c r="BV2130" s="44" t="str">
        <f>IF(Wedstrijden!S2295="x","Z2","")</f>
        <v/>
      </c>
      <c r="BW2130" s="44" t="str">
        <f>IF(COUNTA(Wedstrijden!T2295:AB2295)&lt;&gt;0,1,"")</f>
        <v/>
      </c>
      <c r="BX2130" s="44" t="str">
        <f t="shared" si="199"/>
        <v/>
      </c>
      <c r="BY2130" s="44" t="str">
        <f>IF(Wedstrijden!T2295="x","BB","")</f>
        <v/>
      </c>
      <c r="BZ2130" s="44" t="str">
        <f>IF(Wedstrijden!U2295="x","B","")</f>
        <v/>
      </c>
      <c r="CA2130" s="44" t="str">
        <f>IF(Wedstrijden!V2295="x","L1","")</f>
        <v/>
      </c>
      <c r="CB2130" s="44" t="str">
        <f>IF(Wedstrijden!W2295="x","L2","")</f>
        <v/>
      </c>
      <c r="CC2130" s="44" t="str">
        <f>IF(Wedstrijden!X2295="x","M1","")</f>
        <v/>
      </c>
      <c r="CD2130" s="44" t="str">
        <f>IF(Wedstrijden!Y2295="x","M2","")</f>
        <v/>
      </c>
      <c r="CE2130" s="44" t="str">
        <f>IF(Wedstrijden!Z2295="x","Z1","")</f>
        <v/>
      </c>
      <c r="CF2130" s="44" t="str">
        <f>IF(Wedstrijden!AA2295="x","Z2","")</f>
        <v/>
      </c>
      <c r="CG2130" s="44" t="str">
        <f>IF(Wedstrijden!AB2295="x","ZZL","")</f>
        <v/>
      </c>
      <c r="CL2130" s="44" t="str">
        <f>IF(COUNTA(Wedstrijden!AC2295:AJ2295)&lt;&gt;0,2,"")</f>
        <v/>
      </c>
      <c r="CM2130" s="44" t="str">
        <f t="shared" si="200"/>
        <v/>
      </c>
      <c r="CN2130" s="44" t="str">
        <f>IF(Wedstrijden!AC2295="x","AA","")</f>
        <v/>
      </c>
      <c r="CO2130" s="44" t="str">
        <f>IF(Wedstrijden!AD2295="x","A","")</f>
        <v/>
      </c>
      <c r="CP2130" s="44" t="str">
        <f>IF(Wedstrijden!AE2295="x","BB","")</f>
        <v/>
      </c>
      <c r="CQ2130" s="44" t="str">
        <f>IF(Wedstrijden!AF2295="x","B","")</f>
        <v/>
      </c>
      <c r="CR2130" s="44" t="str">
        <f>IF(Wedstrijden!AG2295="x","L","")</f>
        <v/>
      </c>
      <c r="CS2130" s="44" t="str">
        <f>IF(Wedstrijden!AH2295="x","M","")</f>
        <v/>
      </c>
      <c r="CT2130" s="44" t="str">
        <f>IF(Wedstrijden!AI2295="x","Z","")</f>
        <v/>
      </c>
      <c r="CU2130" s="44" t="str">
        <f>IF(Wedstrijden!AJ2295="x","ZZ","")</f>
        <v/>
      </c>
      <c r="CV2130" s="44" t="str">
        <f>IF(COUNTA(Wedstrijden!AK2295:AQ2295)&lt;&gt;0,2,"")</f>
        <v/>
      </c>
      <c r="CW2130" s="44" t="str">
        <f t="shared" si="201"/>
        <v/>
      </c>
      <c r="CX2130" s="44" t="str">
        <f>IF(Wedstrijden!AK2295="x","BB","")</f>
        <v/>
      </c>
      <c r="CY2130" s="44" t="str">
        <f>IF(Wedstrijden!AL2295="x","B","")</f>
        <v/>
      </c>
      <c r="CZ2130" s="44" t="str">
        <f>IF(Wedstrijden!AM2295="x","L","")</f>
        <v/>
      </c>
      <c r="DA2130" s="44" t="str">
        <f>IF(Wedstrijden!AN2295="x","M","")</f>
        <v/>
      </c>
      <c r="DB2130" s="44" t="str">
        <f>IF(Wedstrijden!AO2295="x","Z","")</f>
        <v/>
      </c>
      <c r="DC2130" s="44" t="str">
        <f>IF(Wedstrijden!AP2295="x","ZZ","")</f>
        <v/>
      </c>
      <c r="DD2130" s="44" t="str">
        <f>IF(Wedstrijden!AQ2295="x","1.40","")</f>
        <v/>
      </c>
      <c r="DE2130" s="44" t="str">
        <f>IF(COUNTA(Wedstrijden!AR2295:AT2295)&lt;&gt;0,6,"")</f>
        <v/>
      </c>
      <c r="DF2130" s="44" t="str">
        <f t="shared" si="202"/>
        <v/>
      </c>
      <c r="DG2130" s="44" t="str">
        <f>IF(Wedstrijden!AR2295="x","L","")</f>
        <v/>
      </c>
      <c r="DH2130" s="44" t="str">
        <f>IF(Wedstrijden!AS2295="x","M","")</f>
        <v/>
      </c>
      <c r="DI2130" s="44" t="str">
        <f>IF(Wedstrijden!AT2295="x","Z","")</f>
        <v/>
      </c>
      <c r="DJ2130" s="44" t="str">
        <f>IF(COUNTA(Wedstrijden!AU2295:AW2295)&lt;&gt;0,6,"")</f>
        <v/>
      </c>
      <c r="DK2130" s="44" t="str">
        <f t="shared" si="203"/>
        <v/>
      </c>
      <c r="DL2130" s="44" t="str">
        <f>IF(Wedstrijden!AU2295="x","L","")</f>
        <v/>
      </c>
      <c r="DM2130" s="44" t="str">
        <f>IF(Wedstrijden!AV2295="x","M","")</f>
        <v/>
      </c>
      <c r="DN2130" s="44" t="str">
        <f>IF(Wedstrijden!AW2295="x","Z","")</f>
        <v/>
      </c>
    </row>
    <row r="2131" spans="1:118" ht="15">
      <c r="A2131" s="48" t="e">
        <f>Wedstrijden!#REF!</f>
        <v>#REF!</v>
      </c>
      <c r="B2131" s="44" t="str">
        <f>IFERROR(VLOOKUP(Wedstrijden!E2296,Wedstrijdlocaties!$B$2:$E$499,2,FALSE),"")</f>
        <v/>
      </c>
      <c r="C2131" s="44" t="str">
        <f>Wedstrijden!F2296</f>
        <v/>
      </c>
      <c r="D2131" s="44" t="str">
        <f>IFERROR(VLOOKUP(Wedstrijden!G2296,Organisaties!$B$2:$C$501,2,FALSE),"")</f>
        <v/>
      </c>
      <c r="E2131" s="44" t="str">
        <f>IFERROR(VLOOKUP(Wedstrijden!G2296,Organisaties!$B$2:$F$501,5,FALSE),"")</f>
        <v/>
      </c>
      <c r="F2131" s="44" t="str">
        <f>IF(Wedstrijden!BC2296&lt;&gt;"",Wedstrijden!BC2296,"")</f>
        <v/>
      </c>
      <c r="G2131" s="44">
        <f>IF(Wedstrijden!AY2296="Indoor",1,0)</f>
        <v>0</v>
      </c>
      <c r="H2131" s="44">
        <f>Wedstrijden!AZ2296</f>
        <v>0</v>
      </c>
      <c r="I2131" s="44" t="str">
        <f>IF(Wedstrijden!AX2296="Nee",0,IF(Wedstrijden!AX2296="Ja",1,""))</f>
        <v/>
      </c>
      <c r="J2131" s="44" t="str">
        <f>IF(Wedstrijden!BA2296&lt;&gt;"",Wedstrijden!BA2296,"")</f>
        <v/>
      </c>
      <c r="W2131" s="45"/>
      <c r="AE2131" s="45"/>
      <c r="AN2131" s="45"/>
      <c r="AU2131" s="45"/>
      <c r="BA2131" s="45"/>
      <c r="BE2131" s="45"/>
      <c r="BJ2131" s="44" t="str">
        <f>IF(COUNTA(Wedstrijden!I2296:S2296)&lt;&gt;0,1,"")</f>
        <v/>
      </c>
      <c r="BK2131" s="44" t="str">
        <f t="shared" si="198"/>
        <v/>
      </c>
      <c r="BL2131" s="44" t="str">
        <f>IF(Wedstrijden!I2296="x","AA","")</f>
        <v/>
      </c>
      <c r="BM2131" s="44" t="str">
        <f>IF(Wedstrijden!J2296="x","A","")</f>
        <v/>
      </c>
      <c r="BN2131" s="44" t="str">
        <f>IF(Wedstrijden!K2296="x","B1","")</f>
        <v/>
      </c>
      <c r="BO2131" s="44" t="str">
        <f>IF(Wedstrijden!L2296="x","BB","")</f>
        <v/>
      </c>
      <c r="BP2131" s="44" t="str">
        <f>IF(Wedstrijden!M2296="x","B","")</f>
        <v/>
      </c>
      <c r="BQ2131" s="44" t="str">
        <f>IF(Wedstrijden!N2296="x","L1","")</f>
        <v/>
      </c>
      <c r="BR2131" s="44" t="str">
        <f>IF(Wedstrijden!O2296="x","L2","")</f>
        <v/>
      </c>
      <c r="BS2131" s="44" t="str">
        <f>IF(Wedstrijden!P2296="x","M1","")</f>
        <v/>
      </c>
      <c r="BT2131" s="44" t="str">
        <f>IF(Wedstrijden!Q2296="x","M2","")</f>
        <v/>
      </c>
      <c r="BU2131" s="44" t="str">
        <f>IF(Wedstrijden!R2296="x","Z1","")</f>
        <v/>
      </c>
      <c r="BV2131" s="44" t="str">
        <f>IF(Wedstrijden!S2296="x","Z2","")</f>
        <v/>
      </c>
      <c r="BW2131" s="44" t="str">
        <f>IF(COUNTA(Wedstrijden!T2296:AB2296)&lt;&gt;0,1,"")</f>
        <v/>
      </c>
      <c r="BX2131" s="44" t="str">
        <f t="shared" si="199"/>
        <v/>
      </c>
      <c r="BY2131" s="44" t="str">
        <f>IF(Wedstrijden!T2296="x","BB","")</f>
        <v/>
      </c>
      <c r="BZ2131" s="44" t="str">
        <f>IF(Wedstrijden!U2296="x","B","")</f>
        <v/>
      </c>
      <c r="CA2131" s="44" t="str">
        <f>IF(Wedstrijden!V2296="x","L1","")</f>
        <v/>
      </c>
      <c r="CB2131" s="44" t="str">
        <f>IF(Wedstrijden!W2296="x","L2","")</f>
        <v/>
      </c>
      <c r="CC2131" s="44" t="str">
        <f>IF(Wedstrijden!X2296="x","M1","")</f>
        <v/>
      </c>
      <c r="CD2131" s="44" t="str">
        <f>IF(Wedstrijden!Y2296="x","M2","")</f>
        <v/>
      </c>
      <c r="CE2131" s="44" t="str">
        <f>IF(Wedstrijden!Z2296="x","Z1","")</f>
        <v/>
      </c>
      <c r="CF2131" s="44" t="str">
        <f>IF(Wedstrijden!AA2296="x","Z2","")</f>
        <v/>
      </c>
      <c r="CG2131" s="44" t="str">
        <f>IF(Wedstrijden!AB2296="x","ZZL","")</f>
        <v/>
      </c>
      <c r="CL2131" s="44" t="str">
        <f>IF(COUNTA(Wedstrijden!AC2296:AJ2296)&lt;&gt;0,2,"")</f>
        <v/>
      </c>
      <c r="CM2131" s="44" t="str">
        <f t="shared" si="200"/>
        <v/>
      </c>
      <c r="CN2131" s="44" t="str">
        <f>IF(Wedstrijden!AC2296="x","AA","")</f>
        <v/>
      </c>
      <c r="CO2131" s="44" t="str">
        <f>IF(Wedstrijden!AD2296="x","A","")</f>
        <v/>
      </c>
      <c r="CP2131" s="44" t="str">
        <f>IF(Wedstrijden!AE2296="x","BB","")</f>
        <v/>
      </c>
      <c r="CQ2131" s="44" t="str">
        <f>IF(Wedstrijden!AF2296="x","B","")</f>
        <v/>
      </c>
      <c r="CR2131" s="44" t="str">
        <f>IF(Wedstrijden!AG2296="x","L","")</f>
        <v/>
      </c>
      <c r="CS2131" s="44" t="str">
        <f>IF(Wedstrijden!AH2296="x","M","")</f>
        <v/>
      </c>
      <c r="CT2131" s="44" t="str">
        <f>IF(Wedstrijden!AI2296="x","Z","")</f>
        <v/>
      </c>
      <c r="CU2131" s="44" t="str">
        <f>IF(Wedstrijden!AJ2296="x","ZZ","")</f>
        <v/>
      </c>
      <c r="CV2131" s="44" t="str">
        <f>IF(COUNTA(Wedstrijden!AK2296:AQ2296)&lt;&gt;0,2,"")</f>
        <v/>
      </c>
      <c r="CW2131" s="44" t="str">
        <f t="shared" si="201"/>
        <v/>
      </c>
      <c r="CX2131" s="44" t="str">
        <f>IF(Wedstrijden!AK2296="x","BB","")</f>
        <v/>
      </c>
      <c r="CY2131" s="44" t="str">
        <f>IF(Wedstrijden!AL2296="x","B","")</f>
        <v/>
      </c>
      <c r="CZ2131" s="44" t="str">
        <f>IF(Wedstrijden!AM2296="x","L","")</f>
        <v/>
      </c>
      <c r="DA2131" s="44" t="str">
        <f>IF(Wedstrijden!AN2296="x","M","")</f>
        <v/>
      </c>
      <c r="DB2131" s="44" t="str">
        <f>IF(Wedstrijden!AO2296="x","Z","")</f>
        <v/>
      </c>
      <c r="DC2131" s="44" t="str">
        <f>IF(Wedstrijden!AP2296="x","ZZ","")</f>
        <v/>
      </c>
      <c r="DD2131" s="44" t="str">
        <f>IF(Wedstrijden!AQ2296="x","1.40","")</f>
        <v/>
      </c>
      <c r="DE2131" s="44" t="str">
        <f>IF(COUNTA(Wedstrijden!AR2296:AT2296)&lt;&gt;0,6,"")</f>
        <v/>
      </c>
      <c r="DF2131" s="44" t="str">
        <f t="shared" si="202"/>
        <v/>
      </c>
      <c r="DG2131" s="44" t="str">
        <f>IF(Wedstrijden!AR2296="x","L","")</f>
        <v/>
      </c>
      <c r="DH2131" s="44" t="str">
        <f>IF(Wedstrijden!AS2296="x","M","")</f>
        <v/>
      </c>
      <c r="DI2131" s="44" t="str">
        <f>IF(Wedstrijden!AT2296="x","Z","")</f>
        <v/>
      </c>
      <c r="DJ2131" s="44" t="str">
        <f>IF(COUNTA(Wedstrijden!AU2296:AW2296)&lt;&gt;0,6,"")</f>
        <v/>
      </c>
      <c r="DK2131" s="44" t="str">
        <f t="shared" si="203"/>
        <v/>
      </c>
      <c r="DL2131" s="44" t="str">
        <f>IF(Wedstrijden!AU2296="x","L","")</f>
        <v/>
      </c>
      <c r="DM2131" s="44" t="str">
        <f>IF(Wedstrijden!AV2296="x","M","")</f>
        <v/>
      </c>
      <c r="DN2131" s="44" t="str">
        <f>IF(Wedstrijden!AW2296="x","Z","")</f>
        <v/>
      </c>
    </row>
    <row r="2132" spans="1:118" ht="15">
      <c r="A2132" s="48" t="e">
        <f>Wedstrijden!#REF!</f>
        <v>#REF!</v>
      </c>
      <c r="B2132" s="44" t="str">
        <f>IFERROR(VLOOKUP(Wedstrijden!E2297,Wedstrijdlocaties!$B$2:$E$499,2,FALSE),"")</f>
        <v/>
      </c>
      <c r="C2132" s="44" t="str">
        <f>Wedstrijden!F2297</f>
        <v/>
      </c>
      <c r="D2132" s="44" t="str">
        <f>IFERROR(VLOOKUP(Wedstrijden!G2297,Organisaties!$B$2:$C$501,2,FALSE),"")</f>
        <v/>
      </c>
      <c r="E2132" s="44" t="str">
        <f>IFERROR(VLOOKUP(Wedstrijden!G2297,Organisaties!$B$2:$F$501,5,FALSE),"")</f>
        <v/>
      </c>
      <c r="F2132" s="44" t="str">
        <f>IF(Wedstrijden!BC2297&lt;&gt;"",Wedstrijden!BC2297,"")</f>
        <v/>
      </c>
      <c r="G2132" s="44">
        <f>IF(Wedstrijden!AY2297="Indoor",1,0)</f>
        <v>0</v>
      </c>
      <c r="H2132" s="44">
        <f>Wedstrijden!AZ2297</f>
        <v>0</v>
      </c>
      <c r="I2132" s="44" t="str">
        <f>IF(Wedstrijden!AX2297="Nee",0,IF(Wedstrijden!AX2297="Ja",1,""))</f>
        <v/>
      </c>
      <c r="J2132" s="44" t="str">
        <f>IF(Wedstrijden!BA2297&lt;&gt;"",Wedstrijden!BA2297,"")</f>
        <v/>
      </c>
      <c r="W2132" s="45"/>
      <c r="AE2132" s="45"/>
      <c r="AN2132" s="45"/>
      <c r="AU2132" s="45"/>
      <c r="BA2132" s="45"/>
      <c r="BE2132" s="45"/>
      <c r="BJ2132" s="44" t="str">
        <f>IF(COUNTA(Wedstrijden!I2297:S2297)&lt;&gt;0,1,"")</f>
        <v/>
      </c>
      <c r="BK2132" s="44" t="str">
        <f t="shared" si="198"/>
        <v/>
      </c>
      <c r="BL2132" s="44" t="str">
        <f>IF(Wedstrijden!I2297="x","AA","")</f>
        <v/>
      </c>
      <c r="BM2132" s="44" t="str">
        <f>IF(Wedstrijden!J2297="x","A","")</f>
        <v/>
      </c>
      <c r="BN2132" s="44" t="str">
        <f>IF(Wedstrijden!K2297="x","B1","")</f>
        <v/>
      </c>
      <c r="BO2132" s="44" t="str">
        <f>IF(Wedstrijden!L2297="x","BB","")</f>
        <v/>
      </c>
      <c r="BP2132" s="44" t="str">
        <f>IF(Wedstrijden!M2297="x","B","")</f>
        <v/>
      </c>
      <c r="BQ2132" s="44" t="str">
        <f>IF(Wedstrijden!N2297="x","L1","")</f>
        <v/>
      </c>
      <c r="BR2132" s="44" t="str">
        <f>IF(Wedstrijden!O2297="x","L2","")</f>
        <v/>
      </c>
      <c r="BS2132" s="44" t="str">
        <f>IF(Wedstrijden!P2297="x","M1","")</f>
        <v/>
      </c>
      <c r="BT2132" s="44" t="str">
        <f>IF(Wedstrijden!Q2297="x","M2","")</f>
        <v/>
      </c>
      <c r="BU2132" s="44" t="str">
        <f>IF(Wedstrijden!R2297="x","Z1","")</f>
        <v/>
      </c>
      <c r="BV2132" s="44" t="str">
        <f>IF(Wedstrijden!S2297="x","Z2","")</f>
        <v/>
      </c>
      <c r="BW2132" s="44" t="str">
        <f>IF(COUNTA(Wedstrijden!T2297:AB2297)&lt;&gt;0,1,"")</f>
        <v/>
      </c>
      <c r="BX2132" s="44" t="str">
        <f t="shared" si="199"/>
        <v/>
      </c>
      <c r="BY2132" s="44" t="str">
        <f>IF(Wedstrijden!T2297="x","BB","")</f>
        <v/>
      </c>
      <c r="BZ2132" s="44" t="str">
        <f>IF(Wedstrijden!U2297="x","B","")</f>
        <v/>
      </c>
      <c r="CA2132" s="44" t="str">
        <f>IF(Wedstrijden!V2297="x","L1","")</f>
        <v/>
      </c>
      <c r="CB2132" s="44" t="str">
        <f>IF(Wedstrijden!W2297="x","L2","")</f>
        <v/>
      </c>
      <c r="CC2132" s="44" t="str">
        <f>IF(Wedstrijden!X2297="x","M1","")</f>
        <v/>
      </c>
      <c r="CD2132" s="44" t="str">
        <f>IF(Wedstrijden!Y2297="x","M2","")</f>
        <v/>
      </c>
      <c r="CE2132" s="44" t="str">
        <f>IF(Wedstrijden!Z2297="x","Z1","")</f>
        <v/>
      </c>
      <c r="CF2132" s="44" t="str">
        <f>IF(Wedstrijden!AA2297="x","Z2","")</f>
        <v/>
      </c>
      <c r="CG2132" s="44" t="str">
        <f>IF(Wedstrijden!AB2297="x","ZZL","")</f>
        <v/>
      </c>
      <c r="CL2132" s="44" t="str">
        <f>IF(COUNTA(Wedstrijden!AC2297:AJ2297)&lt;&gt;0,2,"")</f>
        <v/>
      </c>
      <c r="CM2132" s="44" t="str">
        <f t="shared" si="200"/>
        <v/>
      </c>
      <c r="CN2132" s="44" t="str">
        <f>IF(Wedstrijden!AC2297="x","AA","")</f>
        <v/>
      </c>
      <c r="CO2132" s="44" t="str">
        <f>IF(Wedstrijden!AD2297="x","A","")</f>
        <v/>
      </c>
      <c r="CP2132" s="44" t="str">
        <f>IF(Wedstrijden!AE2297="x","BB","")</f>
        <v/>
      </c>
      <c r="CQ2132" s="44" t="str">
        <f>IF(Wedstrijden!AF2297="x","B","")</f>
        <v/>
      </c>
      <c r="CR2132" s="44" t="str">
        <f>IF(Wedstrijden!AG2297="x","L","")</f>
        <v/>
      </c>
      <c r="CS2132" s="44" t="str">
        <f>IF(Wedstrijden!AH2297="x","M","")</f>
        <v/>
      </c>
      <c r="CT2132" s="44" t="str">
        <f>IF(Wedstrijden!AI2297="x","Z","")</f>
        <v/>
      </c>
      <c r="CU2132" s="44" t="str">
        <f>IF(Wedstrijden!AJ2297="x","ZZ","")</f>
        <v/>
      </c>
      <c r="CV2132" s="44" t="str">
        <f>IF(COUNTA(Wedstrijden!AK2297:AQ2297)&lt;&gt;0,2,"")</f>
        <v/>
      </c>
      <c r="CW2132" s="44" t="str">
        <f t="shared" si="201"/>
        <v/>
      </c>
      <c r="CX2132" s="44" t="str">
        <f>IF(Wedstrijden!AK2297="x","BB","")</f>
        <v/>
      </c>
      <c r="CY2132" s="44" t="str">
        <f>IF(Wedstrijden!AL2297="x","B","")</f>
        <v/>
      </c>
      <c r="CZ2132" s="44" t="str">
        <f>IF(Wedstrijden!AM2297="x","L","")</f>
        <v/>
      </c>
      <c r="DA2132" s="44" t="str">
        <f>IF(Wedstrijden!AN2297="x","M","")</f>
        <v/>
      </c>
      <c r="DB2132" s="44" t="str">
        <f>IF(Wedstrijden!AO2297="x","Z","")</f>
        <v/>
      </c>
      <c r="DC2132" s="44" t="str">
        <f>IF(Wedstrijden!AP2297="x","ZZ","")</f>
        <v/>
      </c>
      <c r="DD2132" s="44" t="str">
        <f>IF(Wedstrijden!AQ2297="x","1.40","")</f>
        <v/>
      </c>
      <c r="DE2132" s="44" t="str">
        <f>IF(COUNTA(Wedstrijden!AR2297:AT2297)&lt;&gt;0,6,"")</f>
        <v/>
      </c>
      <c r="DF2132" s="44" t="str">
        <f t="shared" si="202"/>
        <v/>
      </c>
      <c r="DG2132" s="44" t="str">
        <f>IF(Wedstrijden!AR2297="x","L","")</f>
        <v/>
      </c>
      <c r="DH2132" s="44" t="str">
        <f>IF(Wedstrijden!AS2297="x","M","")</f>
        <v/>
      </c>
      <c r="DI2132" s="44" t="str">
        <f>IF(Wedstrijden!AT2297="x","Z","")</f>
        <v/>
      </c>
      <c r="DJ2132" s="44" t="str">
        <f>IF(COUNTA(Wedstrijden!AU2297:AW2297)&lt;&gt;0,6,"")</f>
        <v/>
      </c>
      <c r="DK2132" s="44" t="str">
        <f t="shared" si="203"/>
        <v/>
      </c>
      <c r="DL2132" s="44" t="str">
        <f>IF(Wedstrijden!AU2297="x","L","")</f>
        <v/>
      </c>
      <c r="DM2132" s="44" t="str">
        <f>IF(Wedstrijden!AV2297="x","M","")</f>
        <v/>
      </c>
      <c r="DN2132" s="44" t="str">
        <f>IF(Wedstrijden!AW2297="x","Z","")</f>
        <v/>
      </c>
    </row>
    <row r="2133" spans="1:118" ht="15">
      <c r="A2133" s="48" t="e">
        <f>Wedstrijden!#REF!</f>
        <v>#REF!</v>
      </c>
      <c r="B2133" s="44" t="str">
        <f>IFERROR(VLOOKUP(Wedstrijden!E2298,Wedstrijdlocaties!$B$2:$E$499,2,FALSE),"")</f>
        <v/>
      </c>
      <c r="C2133" s="44" t="str">
        <f>Wedstrijden!F2298</f>
        <v/>
      </c>
      <c r="D2133" s="44" t="str">
        <f>IFERROR(VLOOKUP(Wedstrijden!G2298,Organisaties!$B$2:$C$501,2,FALSE),"")</f>
        <v/>
      </c>
      <c r="E2133" s="44" t="str">
        <f>IFERROR(VLOOKUP(Wedstrijden!G2298,Organisaties!$B$2:$F$501,5,FALSE),"")</f>
        <v/>
      </c>
      <c r="F2133" s="44" t="str">
        <f>IF(Wedstrijden!BC2298&lt;&gt;"",Wedstrijden!BC2298,"")</f>
        <v/>
      </c>
      <c r="G2133" s="44">
        <f>IF(Wedstrijden!AY2298="Indoor",1,0)</f>
        <v>0</v>
      </c>
      <c r="H2133" s="44">
        <f>Wedstrijden!AZ2298</f>
        <v>0</v>
      </c>
      <c r="I2133" s="44" t="str">
        <f>IF(Wedstrijden!AX2298="Nee",0,IF(Wedstrijden!AX2298="Ja",1,""))</f>
        <v/>
      </c>
      <c r="J2133" s="44" t="str">
        <f>IF(Wedstrijden!BA2298&lt;&gt;"",Wedstrijden!BA2298,"")</f>
        <v/>
      </c>
      <c r="W2133" s="45"/>
      <c r="AE2133" s="45"/>
      <c r="AN2133" s="45"/>
      <c r="AU2133" s="45"/>
      <c r="BA2133" s="45"/>
      <c r="BE2133" s="45"/>
      <c r="BJ2133" s="44" t="str">
        <f>IF(COUNTA(Wedstrijden!I2298:S2298)&lt;&gt;0,1,"")</f>
        <v/>
      </c>
      <c r="BK2133" s="44" t="str">
        <f t="shared" si="198"/>
        <v/>
      </c>
      <c r="BL2133" s="44" t="str">
        <f>IF(Wedstrijden!I2298="x","AA","")</f>
        <v/>
      </c>
      <c r="BM2133" s="44" t="str">
        <f>IF(Wedstrijden!J2298="x","A","")</f>
        <v/>
      </c>
      <c r="BN2133" s="44" t="str">
        <f>IF(Wedstrijden!K2298="x","B1","")</f>
        <v/>
      </c>
      <c r="BO2133" s="44" t="str">
        <f>IF(Wedstrijden!L2298="x","BB","")</f>
        <v/>
      </c>
      <c r="BP2133" s="44" t="str">
        <f>IF(Wedstrijden!M2298="x","B","")</f>
        <v/>
      </c>
      <c r="BQ2133" s="44" t="str">
        <f>IF(Wedstrijden!N2298="x","L1","")</f>
        <v/>
      </c>
      <c r="BR2133" s="44" t="str">
        <f>IF(Wedstrijden!O2298="x","L2","")</f>
        <v/>
      </c>
      <c r="BS2133" s="44" t="str">
        <f>IF(Wedstrijden!P2298="x","M1","")</f>
        <v/>
      </c>
      <c r="BT2133" s="44" t="str">
        <f>IF(Wedstrijden!Q2298="x","M2","")</f>
        <v/>
      </c>
      <c r="BU2133" s="44" t="str">
        <f>IF(Wedstrijden!R2298="x","Z1","")</f>
        <v/>
      </c>
      <c r="BV2133" s="44" t="str">
        <f>IF(Wedstrijden!S2298="x","Z2","")</f>
        <v/>
      </c>
      <c r="BW2133" s="44" t="str">
        <f>IF(COUNTA(Wedstrijden!T2298:AB2298)&lt;&gt;0,1,"")</f>
        <v/>
      </c>
      <c r="BX2133" s="44" t="str">
        <f t="shared" si="199"/>
        <v/>
      </c>
      <c r="BY2133" s="44" t="str">
        <f>IF(Wedstrijden!T2298="x","BB","")</f>
        <v/>
      </c>
      <c r="BZ2133" s="44" t="str">
        <f>IF(Wedstrijden!U2298="x","B","")</f>
        <v/>
      </c>
      <c r="CA2133" s="44" t="str">
        <f>IF(Wedstrijden!V2298="x","L1","")</f>
        <v/>
      </c>
      <c r="CB2133" s="44" t="str">
        <f>IF(Wedstrijden!W2298="x","L2","")</f>
        <v/>
      </c>
      <c r="CC2133" s="44" t="str">
        <f>IF(Wedstrijden!X2298="x","M1","")</f>
        <v/>
      </c>
      <c r="CD2133" s="44" t="str">
        <f>IF(Wedstrijden!Y2298="x","M2","")</f>
        <v/>
      </c>
      <c r="CE2133" s="44" t="str">
        <f>IF(Wedstrijden!Z2298="x","Z1","")</f>
        <v/>
      </c>
      <c r="CF2133" s="44" t="str">
        <f>IF(Wedstrijden!AA2298="x","Z2","")</f>
        <v/>
      </c>
      <c r="CG2133" s="44" t="str">
        <f>IF(Wedstrijden!AB2298="x","ZZL","")</f>
        <v/>
      </c>
      <c r="CL2133" s="44" t="str">
        <f>IF(COUNTA(Wedstrijden!AC2298:AJ2298)&lt;&gt;0,2,"")</f>
        <v/>
      </c>
      <c r="CM2133" s="44" t="str">
        <f t="shared" si="200"/>
        <v/>
      </c>
      <c r="CN2133" s="44" t="str">
        <f>IF(Wedstrijden!AC2298="x","AA","")</f>
        <v/>
      </c>
      <c r="CO2133" s="44" t="str">
        <f>IF(Wedstrijden!AD2298="x","A","")</f>
        <v/>
      </c>
      <c r="CP2133" s="44" t="str">
        <f>IF(Wedstrijden!AE2298="x","BB","")</f>
        <v/>
      </c>
      <c r="CQ2133" s="44" t="str">
        <f>IF(Wedstrijden!AF2298="x","B","")</f>
        <v/>
      </c>
      <c r="CR2133" s="44" t="str">
        <f>IF(Wedstrijden!AG2298="x","L","")</f>
        <v/>
      </c>
      <c r="CS2133" s="44" t="str">
        <f>IF(Wedstrijden!AH2298="x","M","")</f>
        <v/>
      </c>
      <c r="CT2133" s="44" t="str">
        <f>IF(Wedstrijden!AI2298="x","Z","")</f>
        <v/>
      </c>
      <c r="CU2133" s="44" t="str">
        <f>IF(Wedstrijden!AJ2298="x","ZZ","")</f>
        <v/>
      </c>
      <c r="CV2133" s="44" t="str">
        <f>IF(COUNTA(Wedstrijden!AK2298:AQ2298)&lt;&gt;0,2,"")</f>
        <v/>
      </c>
      <c r="CW2133" s="44" t="str">
        <f t="shared" si="201"/>
        <v/>
      </c>
      <c r="CX2133" s="44" t="str">
        <f>IF(Wedstrijden!AK2298="x","BB","")</f>
        <v/>
      </c>
      <c r="CY2133" s="44" t="str">
        <f>IF(Wedstrijden!AL2298="x","B","")</f>
        <v/>
      </c>
      <c r="CZ2133" s="44" t="str">
        <f>IF(Wedstrijden!AM2298="x","L","")</f>
        <v/>
      </c>
      <c r="DA2133" s="44" t="str">
        <f>IF(Wedstrijden!AN2298="x","M","")</f>
        <v/>
      </c>
      <c r="DB2133" s="44" t="str">
        <f>IF(Wedstrijden!AO2298="x","Z","")</f>
        <v/>
      </c>
      <c r="DC2133" s="44" t="str">
        <f>IF(Wedstrijden!AP2298="x","ZZ","")</f>
        <v/>
      </c>
      <c r="DD2133" s="44" t="str">
        <f>IF(Wedstrijden!AQ2298="x","1.40","")</f>
        <v/>
      </c>
      <c r="DE2133" s="44" t="str">
        <f>IF(COUNTA(Wedstrijden!AR2298:AT2298)&lt;&gt;0,6,"")</f>
        <v/>
      </c>
      <c r="DF2133" s="44" t="str">
        <f t="shared" si="202"/>
        <v/>
      </c>
      <c r="DG2133" s="44" t="str">
        <f>IF(Wedstrijden!AR2298="x","L","")</f>
        <v/>
      </c>
      <c r="DH2133" s="44" t="str">
        <f>IF(Wedstrijden!AS2298="x","M","")</f>
        <v/>
      </c>
      <c r="DI2133" s="44" t="str">
        <f>IF(Wedstrijden!AT2298="x","Z","")</f>
        <v/>
      </c>
      <c r="DJ2133" s="44" t="str">
        <f>IF(COUNTA(Wedstrijden!AU2298:AW2298)&lt;&gt;0,6,"")</f>
        <v/>
      </c>
      <c r="DK2133" s="44" t="str">
        <f t="shared" si="203"/>
        <v/>
      </c>
      <c r="DL2133" s="44" t="str">
        <f>IF(Wedstrijden!AU2298="x","L","")</f>
        <v/>
      </c>
      <c r="DM2133" s="44" t="str">
        <f>IF(Wedstrijden!AV2298="x","M","")</f>
        <v/>
      </c>
      <c r="DN2133" s="44" t="str">
        <f>IF(Wedstrijden!AW2298="x","Z","")</f>
        <v/>
      </c>
    </row>
    <row r="2134" spans="1:118" ht="15">
      <c r="A2134" s="48" t="e">
        <f>Wedstrijden!#REF!</f>
        <v>#REF!</v>
      </c>
      <c r="B2134" s="44" t="str">
        <f>IFERROR(VLOOKUP(Wedstrijden!E2299,Wedstrijdlocaties!$B$2:$E$499,2,FALSE),"")</f>
        <v/>
      </c>
      <c r="C2134" s="44" t="str">
        <f>Wedstrijden!F2299</f>
        <v/>
      </c>
      <c r="D2134" s="44" t="str">
        <f>IFERROR(VLOOKUP(Wedstrijden!G2299,Organisaties!$B$2:$C$501,2,FALSE),"")</f>
        <v/>
      </c>
      <c r="E2134" s="44" t="str">
        <f>IFERROR(VLOOKUP(Wedstrijden!G2299,Organisaties!$B$2:$F$501,5,FALSE),"")</f>
        <v/>
      </c>
      <c r="F2134" s="44" t="str">
        <f>IF(Wedstrijden!BC2299&lt;&gt;"",Wedstrijden!BC2299,"")</f>
        <v/>
      </c>
      <c r="G2134" s="44">
        <f>IF(Wedstrijden!AY2299="Indoor",1,0)</f>
        <v>0</v>
      </c>
      <c r="H2134" s="44">
        <f>Wedstrijden!AZ2299</f>
        <v>0</v>
      </c>
      <c r="I2134" s="44" t="str">
        <f>IF(Wedstrijden!AX2299="Nee",0,IF(Wedstrijden!AX2299="Ja",1,""))</f>
        <v/>
      </c>
      <c r="J2134" s="44" t="str">
        <f>IF(Wedstrijden!BA2299&lt;&gt;"",Wedstrijden!BA2299,"")</f>
        <v/>
      </c>
      <c r="W2134" s="45"/>
      <c r="AE2134" s="45"/>
      <c r="AN2134" s="45"/>
      <c r="AU2134" s="45"/>
      <c r="BA2134" s="45"/>
      <c r="BE2134" s="45"/>
      <c r="BJ2134" s="44" t="str">
        <f>IF(COUNTA(Wedstrijden!I2299:S2299)&lt;&gt;0,1,"")</f>
        <v/>
      </c>
      <c r="BK2134" s="44" t="str">
        <f t="shared" si="198"/>
        <v/>
      </c>
      <c r="BL2134" s="44" t="str">
        <f>IF(Wedstrijden!I2299="x","AA","")</f>
        <v/>
      </c>
      <c r="BM2134" s="44" t="str">
        <f>IF(Wedstrijden!J2299="x","A","")</f>
        <v/>
      </c>
      <c r="BN2134" s="44" t="str">
        <f>IF(Wedstrijden!K2299="x","B1","")</f>
        <v/>
      </c>
      <c r="BO2134" s="44" t="str">
        <f>IF(Wedstrijden!L2299="x","BB","")</f>
        <v/>
      </c>
      <c r="BP2134" s="44" t="str">
        <f>IF(Wedstrijden!M2299="x","B","")</f>
        <v/>
      </c>
      <c r="BQ2134" s="44" t="str">
        <f>IF(Wedstrijden!N2299="x","L1","")</f>
        <v/>
      </c>
      <c r="BR2134" s="44" t="str">
        <f>IF(Wedstrijden!O2299="x","L2","")</f>
        <v/>
      </c>
      <c r="BS2134" s="44" t="str">
        <f>IF(Wedstrijden!P2299="x","M1","")</f>
        <v/>
      </c>
      <c r="BT2134" s="44" t="str">
        <f>IF(Wedstrijden!Q2299="x","M2","")</f>
        <v/>
      </c>
      <c r="BU2134" s="44" t="str">
        <f>IF(Wedstrijden!R2299="x","Z1","")</f>
        <v/>
      </c>
      <c r="BV2134" s="44" t="str">
        <f>IF(Wedstrijden!S2299="x","Z2","")</f>
        <v/>
      </c>
      <c r="BW2134" s="44" t="str">
        <f>IF(COUNTA(Wedstrijden!T2299:AB2299)&lt;&gt;0,1,"")</f>
        <v/>
      </c>
      <c r="BX2134" s="44" t="str">
        <f t="shared" si="199"/>
        <v/>
      </c>
      <c r="BY2134" s="44" t="str">
        <f>IF(Wedstrijden!T2299="x","BB","")</f>
        <v/>
      </c>
      <c r="BZ2134" s="44" t="str">
        <f>IF(Wedstrijden!U2299="x","B","")</f>
        <v/>
      </c>
      <c r="CA2134" s="44" t="str">
        <f>IF(Wedstrijden!V2299="x","L1","")</f>
        <v/>
      </c>
      <c r="CB2134" s="44" t="str">
        <f>IF(Wedstrijden!W2299="x","L2","")</f>
        <v/>
      </c>
      <c r="CC2134" s="44" t="str">
        <f>IF(Wedstrijden!X2299="x","M1","")</f>
        <v/>
      </c>
      <c r="CD2134" s="44" t="str">
        <f>IF(Wedstrijden!Y2299="x","M2","")</f>
        <v/>
      </c>
      <c r="CE2134" s="44" t="str">
        <f>IF(Wedstrijden!Z2299="x","Z1","")</f>
        <v/>
      </c>
      <c r="CF2134" s="44" t="str">
        <f>IF(Wedstrijden!AA2299="x","Z2","")</f>
        <v/>
      </c>
      <c r="CG2134" s="44" t="str">
        <f>IF(Wedstrijden!AB2299="x","ZZL","")</f>
        <v/>
      </c>
      <c r="CL2134" s="44" t="str">
        <f>IF(COUNTA(Wedstrijden!AC2299:AJ2299)&lt;&gt;0,2,"")</f>
        <v/>
      </c>
      <c r="CM2134" s="44" t="str">
        <f t="shared" si="200"/>
        <v/>
      </c>
      <c r="CN2134" s="44" t="str">
        <f>IF(Wedstrijden!AC2299="x","AA","")</f>
        <v/>
      </c>
      <c r="CO2134" s="44" t="str">
        <f>IF(Wedstrijden!AD2299="x","A","")</f>
        <v/>
      </c>
      <c r="CP2134" s="44" t="str">
        <f>IF(Wedstrijden!AE2299="x","BB","")</f>
        <v/>
      </c>
      <c r="CQ2134" s="44" t="str">
        <f>IF(Wedstrijden!AF2299="x","B","")</f>
        <v/>
      </c>
      <c r="CR2134" s="44" t="str">
        <f>IF(Wedstrijden!AG2299="x","L","")</f>
        <v/>
      </c>
      <c r="CS2134" s="44" t="str">
        <f>IF(Wedstrijden!AH2299="x","M","")</f>
        <v/>
      </c>
      <c r="CT2134" s="44" t="str">
        <f>IF(Wedstrijden!AI2299="x","Z","")</f>
        <v/>
      </c>
      <c r="CU2134" s="44" t="str">
        <f>IF(Wedstrijden!AJ2299="x","ZZ","")</f>
        <v/>
      </c>
      <c r="CV2134" s="44" t="str">
        <f>IF(COUNTA(Wedstrijden!AK2299:AQ2299)&lt;&gt;0,2,"")</f>
        <v/>
      </c>
      <c r="CW2134" s="44" t="str">
        <f t="shared" si="201"/>
        <v/>
      </c>
      <c r="CX2134" s="44" t="str">
        <f>IF(Wedstrijden!AK2299="x","BB","")</f>
        <v/>
      </c>
      <c r="CY2134" s="44" t="str">
        <f>IF(Wedstrijden!AL2299="x","B","")</f>
        <v/>
      </c>
      <c r="CZ2134" s="44" t="str">
        <f>IF(Wedstrijden!AM2299="x","L","")</f>
        <v/>
      </c>
      <c r="DA2134" s="44" t="str">
        <f>IF(Wedstrijden!AN2299="x","M","")</f>
        <v/>
      </c>
      <c r="DB2134" s="44" t="str">
        <f>IF(Wedstrijden!AO2299="x","Z","")</f>
        <v/>
      </c>
      <c r="DC2134" s="44" t="str">
        <f>IF(Wedstrijden!AP2299="x","ZZ","")</f>
        <v/>
      </c>
      <c r="DD2134" s="44" t="str">
        <f>IF(Wedstrijden!AQ2299="x","1.40","")</f>
        <v/>
      </c>
      <c r="DE2134" s="44" t="str">
        <f>IF(COUNTA(Wedstrijden!AR2299:AT2299)&lt;&gt;0,6,"")</f>
        <v/>
      </c>
      <c r="DF2134" s="44" t="str">
        <f t="shared" si="202"/>
        <v/>
      </c>
      <c r="DG2134" s="44" t="str">
        <f>IF(Wedstrijden!AR2299="x","L","")</f>
        <v/>
      </c>
      <c r="DH2134" s="44" t="str">
        <f>IF(Wedstrijden!AS2299="x","M","")</f>
        <v/>
      </c>
      <c r="DI2134" s="44" t="str">
        <f>IF(Wedstrijden!AT2299="x","Z","")</f>
        <v/>
      </c>
      <c r="DJ2134" s="44" t="str">
        <f>IF(COUNTA(Wedstrijden!AU2299:AW2299)&lt;&gt;0,6,"")</f>
        <v/>
      </c>
      <c r="DK2134" s="44" t="str">
        <f t="shared" si="203"/>
        <v/>
      </c>
      <c r="DL2134" s="44" t="str">
        <f>IF(Wedstrijden!AU2299="x","L","")</f>
        <v/>
      </c>
      <c r="DM2134" s="44" t="str">
        <f>IF(Wedstrijden!AV2299="x","M","")</f>
        <v/>
      </c>
      <c r="DN2134" s="44" t="str">
        <f>IF(Wedstrijden!AW2299="x","Z","")</f>
        <v/>
      </c>
    </row>
    <row r="2135" spans="1:118" ht="15">
      <c r="A2135" s="48" t="e">
        <f>Wedstrijden!#REF!</f>
        <v>#REF!</v>
      </c>
      <c r="B2135" s="44" t="str">
        <f>IFERROR(VLOOKUP(Wedstrijden!E2300,Wedstrijdlocaties!$B$2:$E$499,2,FALSE),"")</f>
        <v/>
      </c>
      <c r="C2135" s="44" t="str">
        <f>Wedstrijden!F2300</f>
        <v/>
      </c>
      <c r="D2135" s="44" t="str">
        <f>IFERROR(VLOOKUP(Wedstrijden!G2300,Organisaties!$B$2:$C$501,2,FALSE),"")</f>
        <v/>
      </c>
      <c r="E2135" s="44" t="str">
        <f>IFERROR(VLOOKUP(Wedstrijden!G2300,Organisaties!$B$2:$F$501,5,FALSE),"")</f>
        <v/>
      </c>
      <c r="F2135" s="44" t="str">
        <f>IF(Wedstrijden!BC2300&lt;&gt;"",Wedstrijden!BC2300,"")</f>
        <v/>
      </c>
      <c r="G2135" s="44">
        <f>IF(Wedstrijden!AY2300="Indoor",1,0)</f>
        <v>0</v>
      </c>
      <c r="H2135" s="44">
        <f>Wedstrijden!AZ2300</f>
        <v>0</v>
      </c>
      <c r="I2135" s="44" t="str">
        <f>IF(Wedstrijden!AX2300="Nee",0,IF(Wedstrijden!AX2300="Ja",1,""))</f>
        <v/>
      </c>
      <c r="J2135" s="44" t="str">
        <f>IF(Wedstrijden!BA2300&lt;&gt;"",Wedstrijden!BA2300,"")</f>
        <v/>
      </c>
      <c r="W2135" s="45"/>
      <c r="AE2135" s="45"/>
      <c r="AN2135" s="45"/>
      <c r="AU2135" s="45"/>
      <c r="BA2135" s="45"/>
      <c r="BE2135" s="45"/>
      <c r="BJ2135" s="44" t="str">
        <f>IF(COUNTA(Wedstrijden!I2300:S2300)&lt;&gt;0,1,"")</f>
        <v/>
      </c>
      <c r="BK2135" s="44" t="str">
        <f t="shared" si="198"/>
        <v/>
      </c>
      <c r="BL2135" s="44" t="str">
        <f>IF(Wedstrijden!I2300="x","AA","")</f>
        <v/>
      </c>
      <c r="BM2135" s="44" t="str">
        <f>IF(Wedstrijden!J2300="x","A","")</f>
        <v/>
      </c>
      <c r="BN2135" s="44" t="str">
        <f>IF(Wedstrijden!K2300="x","B1","")</f>
        <v/>
      </c>
      <c r="BO2135" s="44" t="str">
        <f>IF(Wedstrijden!L2300="x","BB","")</f>
        <v/>
      </c>
      <c r="BP2135" s="44" t="str">
        <f>IF(Wedstrijden!M2300="x","B","")</f>
        <v/>
      </c>
      <c r="BQ2135" s="44" t="str">
        <f>IF(Wedstrijden!N2300="x","L1","")</f>
        <v/>
      </c>
      <c r="BR2135" s="44" t="str">
        <f>IF(Wedstrijden!O2300="x","L2","")</f>
        <v/>
      </c>
      <c r="BS2135" s="44" t="str">
        <f>IF(Wedstrijden!P2300="x","M1","")</f>
        <v/>
      </c>
      <c r="BT2135" s="44" t="str">
        <f>IF(Wedstrijden!Q2300="x","M2","")</f>
        <v/>
      </c>
      <c r="BU2135" s="44" t="str">
        <f>IF(Wedstrijden!R2300="x","Z1","")</f>
        <v/>
      </c>
      <c r="BV2135" s="44" t="str">
        <f>IF(Wedstrijden!S2300="x","Z2","")</f>
        <v/>
      </c>
      <c r="BW2135" s="44" t="str">
        <f>IF(COUNTA(Wedstrijden!T2300:AB2300)&lt;&gt;0,1,"")</f>
        <v/>
      </c>
      <c r="BX2135" s="44" t="str">
        <f t="shared" si="199"/>
        <v/>
      </c>
      <c r="BY2135" s="44" t="str">
        <f>IF(Wedstrijden!T2300="x","BB","")</f>
        <v/>
      </c>
      <c r="BZ2135" s="44" t="str">
        <f>IF(Wedstrijden!U2300="x","B","")</f>
        <v/>
      </c>
      <c r="CA2135" s="44" t="str">
        <f>IF(Wedstrijden!V2300="x","L1","")</f>
        <v/>
      </c>
      <c r="CB2135" s="44" t="str">
        <f>IF(Wedstrijden!W2300="x","L2","")</f>
        <v/>
      </c>
      <c r="CC2135" s="44" t="str">
        <f>IF(Wedstrijden!X2300="x","M1","")</f>
        <v/>
      </c>
      <c r="CD2135" s="44" t="str">
        <f>IF(Wedstrijden!Y2300="x","M2","")</f>
        <v/>
      </c>
      <c r="CE2135" s="44" t="str">
        <f>IF(Wedstrijden!Z2300="x","Z1","")</f>
        <v/>
      </c>
      <c r="CF2135" s="44" t="str">
        <f>IF(Wedstrijden!AA2300="x","Z2","")</f>
        <v/>
      </c>
      <c r="CG2135" s="44" t="str">
        <f>IF(Wedstrijden!AB2300="x","ZZL","")</f>
        <v/>
      </c>
      <c r="CL2135" s="44" t="str">
        <f>IF(COUNTA(Wedstrijden!AC2300:AJ2300)&lt;&gt;0,2,"")</f>
        <v/>
      </c>
      <c r="CM2135" s="44" t="str">
        <f t="shared" si="200"/>
        <v/>
      </c>
      <c r="CN2135" s="44" t="str">
        <f>IF(Wedstrijden!AC2300="x","AA","")</f>
        <v/>
      </c>
      <c r="CO2135" s="44" t="str">
        <f>IF(Wedstrijden!AD2300="x","A","")</f>
        <v/>
      </c>
      <c r="CP2135" s="44" t="str">
        <f>IF(Wedstrijden!AE2300="x","BB","")</f>
        <v/>
      </c>
      <c r="CQ2135" s="44" t="str">
        <f>IF(Wedstrijden!AF2300="x","B","")</f>
        <v/>
      </c>
      <c r="CR2135" s="44" t="str">
        <f>IF(Wedstrijden!AG2300="x","L","")</f>
        <v/>
      </c>
      <c r="CS2135" s="44" t="str">
        <f>IF(Wedstrijden!AH2300="x","M","")</f>
        <v/>
      </c>
      <c r="CT2135" s="44" t="str">
        <f>IF(Wedstrijden!AI2300="x","Z","")</f>
        <v/>
      </c>
      <c r="CU2135" s="44" t="str">
        <f>IF(Wedstrijden!AJ2300="x","ZZ","")</f>
        <v/>
      </c>
      <c r="CV2135" s="44" t="str">
        <f>IF(COUNTA(Wedstrijden!AK2300:AQ2300)&lt;&gt;0,2,"")</f>
        <v/>
      </c>
      <c r="CW2135" s="44" t="str">
        <f t="shared" si="201"/>
        <v/>
      </c>
      <c r="CX2135" s="44" t="str">
        <f>IF(Wedstrijden!AK2300="x","BB","")</f>
        <v/>
      </c>
      <c r="CY2135" s="44" t="str">
        <f>IF(Wedstrijden!AL2300="x","B","")</f>
        <v/>
      </c>
      <c r="CZ2135" s="44" t="str">
        <f>IF(Wedstrijden!AM2300="x","L","")</f>
        <v/>
      </c>
      <c r="DA2135" s="44" t="str">
        <f>IF(Wedstrijden!AN2300="x","M","")</f>
        <v/>
      </c>
      <c r="DB2135" s="44" t="str">
        <f>IF(Wedstrijden!AO2300="x","Z","")</f>
        <v/>
      </c>
      <c r="DC2135" s="44" t="str">
        <f>IF(Wedstrijden!AP2300="x","ZZ","")</f>
        <v/>
      </c>
      <c r="DD2135" s="44" t="str">
        <f>IF(Wedstrijden!AQ2300="x","1.40","")</f>
        <v/>
      </c>
      <c r="DE2135" s="44" t="str">
        <f>IF(COUNTA(Wedstrijden!AR2300:AT2300)&lt;&gt;0,6,"")</f>
        <v/>
      </c>
      <c r="DF2135" s="44" t="str">
        <f t="shared" si="202"/>
        <v/>
      </c>
      <c r="DG2135" s="44" t="str">
        <f>IF(Wedstrijden!AR2300="x","L","")</f>
        <v/>
      </c>
      <c r="DH2135" s="44" t="str">
        <f>IF(Wedstrijden!AS2300="x","M","")</f>
        <v/>
      </c>
      <c r="DI2135" s="44" t="str">
        <f>IF(Wedstrijden!AT2300="x","Z","")</f>
        <v/>
      </c>
      <c r="DJ2135" s="44" t="str">
        <f>IF(COUNTA(Wedstrijden!AU2300:AW2300)&lt;&gt;0,6,"")</f>
        <v/>
      </c>
      <c r="DK2135" s="44" t="str">
        <f t="shared" si="203"/>
        <v/>
      </c>
      <c r="DL2135" s="44" t="str">
        <f>IF(Wedstrijden!AU2300="x","L","")</f>
        <v/>
      </c>
      <c r="DM2135" s="44" t="str">
        <f>IF(Wedstrijden!AV2300="x","M","")</f>
        <v/>
      </c>
      <c r="DN2135" s="44" t="str">
        <f>IF(Wedstrijden!AW2300="x","Z","")</f>
        <v/>
      </c>
    </row>
    <row r="2136" spans="1:118" ht="15">
      <c r="A2136" s="48" t="e">
        <f>Wedstrijden!#REF!</f>
        <v>#REF!</v>
      </c>
      <c r="B2136" s="44" t="str">
        <f>IFERROR(VLOOKUP(Wedstrijden!E2301,Wedstrijdlocaties!$B$2:$E$499,2,FALSE),"")</f>
        <v/>
      </c>
      <c r="C2136" s="44" t="str">
        <f>Wedstrijden!F2301</f>
        <v/>
      </c>
      <c r="D2136" s="44" t="str">
        <f>IFERROR(VLOOKUP(Wedstrijden!G2301,Organisaties!$B$2:$C$501,2,FALSE),"")</f>
        <v/>
      </c>
      <c r="E2136" s="44" t="str">
        <f>IFERROR(VLOOKUP(Wedstrijden!G2301,Organisaties!$B$2:$F$501,5,FALSE),"")</f>
        <v/>
      </c>
      <c r="F2136" s="44" t="str">
        <f>IF(Wedstrijden!BC2301&lt;&gt;"",Wedstrijden!BC2301,"")</f>
        <v/>
      </c>
      <c r="G2136" s="44">
        <f>IF(Wedstrijden!AY2301="Indoor",1,0)</f>
        <v>0</v>
      </c>
      <c r="H2136" s="44">
        <f>Wedstrijden!AZ2301</f>
        <v>0</v>
      </c>
      <c r="I2136" s="44" t="str">
        <f>IF(Wedstrijden!AX2301="Nee",0,IF(Wedstrijden!AX2301="Ja",1,""))</f>
        <v/>
      </c>
      <c r="J2136" s="44" t="str">
        <f>IF(Wedstrijden!BA2301&lt;&gt;"",Wedstrijden!BA2301,"")</f>
        <v/>
      </c>
      <c r="W2136" s="45"/>
      <c r="AE2136" s="45"/>
      <c r="AN2136" s="45"/>
      <c r="AU2136" s="45"/>
      <c r="BA2136" s="45"/>
      <c r="BE2136" s="45"/>
      <c r="BJ2136" s="44" t="str">
        <f>IF(COUNTA(Wedstrijden!I2301:S2301)&lt;&gt;0,1,"")</f>
        <v/>
      </c>
      <c r="BK2136" s="44" t="str">
        <f t="shared" si="198"/>
        <v/>
      </c>
      <c r="BL2136" s="44" t="str">
        <f>IF(Wedstrijden!I2301="x","AA","")</f>
        <v/>
      </c>
      <c r="BM2136" s="44" t="str">
        <f>IF(Wedstrijden!J2301="x","A","")</f>
        <v/>
      </c>
      <c r="BN2136" s="44" t="str">
        <f>IF(Wedstrijden!K2301="x","B1","")</f>
        <v/>
      </c>
      <c r="BO2136" s="44" t="str">
        <f>IF(Wedstrijden!L2301="x","BB","")</f>
        <v/>
      </c>
      <c r="BP2136" s="44" t="str">
        <f>IF(Wedstrijden!M2301="x","B","")</f>
        <v/>
      </c>
      <c r="BQ2136" s="44" t="str">
        <f>IF(Wedstrijden!N2301="x","L1","")</f>
        <v/>
      </c>
      <c r="BR2136" s="44" t="str">
        <f>IF(Wedstrijden!O2301="x","L2","")</f>
        <v/>
      </c>
      <c r="BS2136" s="44" t="str">
        <f>IF(Wedstrijden!P2301="x","M1","")</f>
        <v/>
      </c>
      <c r="BT2136" s="44" t="str">
        <f>IF(Wedstrijden!Q2301="x","M2","")</f>
        <v/>
      </c>
      <c r="BU2136" s="44" t="str">
        <f>IF(Wedstrijden!R2301="x","Z1","")</f>
        <v/>
      </c>
      <c r="BV2136" s="44" t="str">
        <f>IF(Wedstrijden!S2301="x","Z2","")</f>
        <v/>
      </c>
      <c r="BW2136" s="44" t="str">
        <f>IF(COUNTA(Wedstrijden!T2301:AB2301)&lt;&gt;0,1,"")</f>
        <v/>
      </c>
      <c r="BX2136" s="44" t="str">
        <f t="shared" si="199"/>
        <v/>
      </c>
      <c r="BY2136" s="44" t="str">
        <f>IF(Wedstrijden!T2301="x","BB","")</f>
        <v/>
      </c>
      <c r="BZ2136" s="44" t="str">
        <f>IF(Wedstrijden!U2301="x","B","")</f>
        <v/>
      </c>
      <c r="CA2136" s="44" t="str">
        <f>IF(Wedstrijden!V2301="x","L1","")</f>
        <v/>
      </c>
      <c r="CB2136" s="44" t="str">
        <f>IF(Wedstrijden!W2301="x","L2","")</f>
        <v/>
      </c>
      <c r="CC2136" s="44" t="str">
        <f>IF(Wedstrijden!X2301="x","M1","")</f>
        <v/>
      </c>
      <c r="CD2136" s="44" t="str">
        <f>IF(Wedstrijden!Y2301="x","M2","")</f>
        <v/>
      </c>
      <c r="CE2136" s="44" t="str">
        <f>IF(Wedstrijden!Z2301="x","Z1","")</f>
        <v/>
      </c>
      <c r="CF2136" s="44" t="str">
        <f>IF(Wedstrijden!AA2301="x","Z2","")</f>
        <v/>
      </c>
      <c r="CG2136" s="44" t="str">
        <f>IF(Wedstrijden!AB2301="x","ZZL","")</f>
        <v/>
      </c>
      <c r="CL2136" s="44" t="str">
        <f>IF(COUNTA(Wedstrijden!AC2301:AJ2301)&lt;&gt;0,2,"")</f>
        <v/>
      </c>
      <c r="CM2136" s="44" t="str">
        <f t="shared" si="200"/>
        <v/>
      </c>
      <c r="CN2136" s="44" t="str">
        <f>IF(Wedstrijden!AC2301="x","AA","")</f>
        <v/>
      </c>
      <c r="CO2136" s="44" t="str">
        <f>IF(Wedstrijden!AD2301="x","A","")</f>
        <v/>
      </c>
      <c r="CP2136" s="44" t="str">
        <f>IF(Wedstrijden!AE2301="x","BB","")</f>
        <v/>
      </c>
      <c r="CQ2136" s="44" t="str">
        <f>IF(Wedstrijden!AF2301="x","B","")</f>
        <v/>
      </c>
      <c r="CR2136" s="44" t="str">
        <f>IF(Wedstrijden!AG2301="x","L","")</f>
        <v/>
      </c>
      <c r="CS2136" s="44" t="str">
        <f>IF(Wedstrijden!AH2301="x","M","")</f>
        <v/>
      </c>
      <c r="CT2136" s="44" t="str">
        <f>IF(Wedstrijden!AI2301="x","Z","")</f>
        <v/>
      </c>
      <c r="CU2136" s="44" t="str">
        <f>IF(Wedstrijden!AJ2301="x","ZZ","")</f>
        <v/>
      </c>
      <c r="CV2136" s="44" t="str">
        <f>IF(COUNTA(Wedstrijden!AK2301:AQ2301)&lt;&gt;0,2,"")</f>
        <v/>
      </c>
      <c r="CW2136" s="44" t="str">
        <f t="shared" si="201"/>
        <v/>
      </c>
      <c r="CX2136" s="44" t="str">
        <f>IF(Wedstrijden!AK2301="x","BB","")</f>
        <v/>
      </c>
      <c r="CY2136" s="44" t="str">
        <f>IF(Wedstrijden!AL2301="x","B","")</f>
        <v/>
      </c>
      <c r="CZ2136" s="44" t="str">
        <f>IF(Wedstrijden!AM2301="x","L","")</f>
        <v/>
      </c>
      <c r="DA2136" s="44" t="str">
        <f>IF(Wedstrijden!AN2301="x","M","")</f>
        <v/>
      </c>
      <c r="DB2136" s="44" t="str">
        <f>IF(Wedstrijden!AO2301="x","Z","")</f>
        <v/>
      </c>
      <c r="DC2136" s="44" t="str">
        <f>IF(Wedstrijden!AP2301="x","ZZ","")</f>
        <v/>
      </c>
      <c r="DD2136" s="44" t="str">
        <f>IF(Wedstrijden!AQ2301="x","1.40","")</f>
        <v/>
      </c>
      <c r="DE2136" s="44" t="str">
        <f>IF(COUNTA(Wedstrijden!AR2301:AT2301)&lt;&gt;0,6,"")</f>
        <v/>
      </c>
      <c r="DF2136" s="44" t="str">
        <f t="shared" si="202"/>
        <v/>
      </c>
      <c r="DG2136" s="44" t="str">
        <f>IF(Wedstrijden!AR2301="x","L","")</f>
        <v/>
      </c>
      <c r="DH2136" s="44" t="str">
        <f>IF(Wedstrijden!AS2301="x","M","")</f>
        <v/>
      </c>
      <c r="DI2136" s="44" t="str">
        <f>IF(Wedstrijden!AT2301="x","Z","")</f>
        <v/>
      </c>
      <c r="DJ2136" s="44" t="str">
        <f>IF(COUNTA(Wedstrijden!AU2301:AW2301)&lt;&gt;0,6,"")</f>
        <v/>
      </c>
      <c r="DK2136" s="44" t="str">
        <f t="shared" si="203"/>
        <v/>
      </c>
      <c r="DL2136" s="44" t="str">
        <f>IF(Wedstrijden!AU2301="x","L","")</f>
        <v/>
      </c>
      <c r="DM2136" s="44" t="str">
        <f>IF(Wedstrijden!AV2301="x","M","")</f>
        <v/>
      </c>
      <c r="DN2136" s="44" t="str">
        <f>IF(Wedstrijden!AW2301="x","Z","")</f>
        <v/>
      </c>
    </row>
    <row r="2137" spans="1:118" ht="15">
      <c r="A2137" s="48" t="e">
        <f>Wedstrijden!#REF!</f>
        <v>#REF!</v>
      </c>
      <c r="B2137" s="44" t="str">
        <f>IFERROR(VLOOKUP(Wedstrijden!E2302,Wedstrijdlocaties!$B$2:$E$499,2,FALSE),"")</f>
        <v/>
      </c>
      <c r="C2137" s="44" t="str">
        <f>Wedstrijden!F2302</f>
        <v/>
      </c>
      <c r="D2137" s="44" t="str">
        <f>IFERROR(VLOOKUP(Wedstrijden!G2302,Organisaties!$B$2:$C$501,2,FALSE),"")</f>
        <v/>
      </c>
      <c r="E2137" s="44" t="str">
        <f>IFERROR(VLOOKUP(Wedstrijden!G2302,Organisaties!$B$2:$F$501,5,FALSE),"")</f>
        <v/>
      </c>
      <c r="F2137" s="44" t="str">
        <f>IF(Wedstrijden!BC2302&lt;&gt;"",Wedstrijden!BC2302,"")</f>
        <v/>
      </c>
      <c r="G2137" s="44">
        <f>IF(Wedstrijden!AY2302="Indoor",1,0)</f>
        <v>0</v>
      </c>
      <c r="H2137" s="44">
        <f>Wedstrijden!AZ2302</f>
        <v>0</v>
      </c>
      <c r="I2137" s="44" t="str">
        <f>IF(Wedstrijden!AX2302="Nee",0,IF(Wedstrijden!AX2302="Ja",1,""))</f>
        <v/>
      </c>
      <c r="J2137" s="44" t="str">
        <f>IF(Wedstrijden!BA2302&lt;&gt;"",Wedstrijden!BA2302,"")</f>
        <v/>
      </c>
      <c r="W2137" s="45"/>
      <c r="AE2137" s="45"/>
      <c r="AN2137" s="45"/>
      <c r="AU2137" s="45"/>
      <c r="BA2137" s="45"/>
      <c r="BE2137" s="45"/>
      <c r="BJ2137" s="44" t="str">
        <f>IF(COUNTA(Wedstrijden!I2302:S2302)&lt;&gt;0,1,"")</f>
        <v/>
      </c>
      <c r="BK2137" s="44" t="str">
        <f t="shared" si="198"/>
        <v/>
      </c>
      <c r="BL2137" s="44" t="str">
        <f>IF(Wedstrijden!I2302="x","AA","")</f>
        <v/>
      </c>
      <c r="BM2137" s="44" t="str">
        <f>IF(Wedstrijden!J2302="x","A","")</f>
        <v/>
      </c>
      <c r="BN2137" s="44" t="str">
        <f>IF(Wedstrijden!K2302="x","B1","")</f>
        <v/>
      </c>
      <c r="BO2137" s="44" t="str">
        <f>IF(Wedstrijden!L2302="x","BB","")</f>
        <v/>
      </c>
      <c r="BP2137" s="44" t="str">
        <f>IF(Wedstrijden!M2302="x","B","")</f>
        <v/>
      </c>
      <c r="BQ2137" s="44" t="str">
        <f>IF(Wedstrijden!N2302="x","L1","")</f>
        <v/>
      </c>
      <c r="BR2137" s="44" t="str">
        <f>IF(Wedstrijden!O2302="x","L2","")</f>
        <v/>
      </c>
      <c r="BS2137" s="44" t="str">
        <f>IF(Wedstrijden!P2302="x","M1","")</f>
        <v/>
      </c>
      <c r="BT2137" s="44" t="str">
        <f>IF(Wedstrijden!Q2302="x","M2","")</f>
        <v/>
      </c>
      <c r="BU2137" s="44" t="str">
        <f>IF(Wedstrijden!R2302="x","Z1","")</f>
        <v/>
      </c>
      <c r="BV2137" s="44" t="str">
        <f>IF(Wedstrijden!S2302="x","Z2","")</f>
        <v/>
      </c>
      <c r="BW2137" s="44" t="str">
        <f>IF(COUNTA(Wedstrijden!T2302:AB2302)&lt;&gt;0,1,"")</f>
        <v/>
      </c>
      <c r="BX2137" s="44" t="str">
        <f t="shared" si="199"/>
        <v/>
      </c>
      <c r="BY2137" s="44" t="str">
        <f>IF(Wedstrijden!T2302="x","BB","")</f>
        <v/>
      </c>
      <c r="BZ2137" s="44" t="str">
        <f>IF(Wedstrijden!U2302="x","B","")</f>
        <v/>
      </c>
      <c r="CA2137" s="44" t="str">
        <f>IF(Wedstrijden!V2302="x","L1","")</f>
        <v/>
      </c>
      <c r="CB2137" s="44" t="str">
        <f>IF(Wedstrijden!W2302="x","L2","")</f>
        <v/>
      </c>
      <c r="CC2137" s="44" t="str">
        <f>IF(Wedstrijden!X2302="x","M1","")</f>
        <v/>
      </c>
      <c r="CD2137" s="44" t="str">
        <f>IF(Wedstrijden!Y2302="x","M2","")</f>
        <v/>
      </c>
      <c r="CE2137" s="44" t="str">
        <f>IF(Wedstrijden!Z2302="x","Z1","")</f>
        <v/>
      </c>
      <c r="CF2137" s="44" t="str">
        <f>IF(Wedstrijden!AA2302="x","Z2","")</f>
        <v/>
      </c>
      <c r="CG2137" s="44" t="str">
        <f>IF(Wedstrijden!AB2302="x","ZZL","")</f>
        <v/>
      </c>
      <c r="CL2137" s="44" t="str">
        <f>IF(COUNTA(Wedstrijden!AC2302:AJ2302)&lt;&gt;0,2,"")</f>
        <v/>
      </c>
      <c r="CM2137" s="44" t="str">
        <f t="shared" si="200"/>
        <v/>
      </c>
      <c r="CN2137" s="44" t="str">
        <f>IF(Wedstrijden!AC2302="x","AA","")</f>
        <v/>
      </c>
      <c r="CO2137" s="44" t="str">
        <f>IF(Wedstrijden!AD2302="x","A","")</f>
        <v/>
      </c>
      <c r="CP2137" s="44" t="str">
        <f>IF(Wedstrijden!AE2302="x","BB","")</f>
        <v/>
      </c>
      <c r="CQ2137" s="44" t="str">
        <f>IF(Wedstrijden!AF2302="x","B","")</f>
        <v/>
      </c>
      <c r="CR2137" s="44" t="str">
        <f>IF(Wedstrijden!AG2302="x","L","")</f>
        <v/>
      </c>
      <c r="CS2137" s="44" t="str">
        <f>IF(Wedstrijden!AH2302="x","M","")</f>
        <v/>
      </c>
      <c r="CT2137" s="44" t="str">
        <f>IF(Wedstrijden!AI2302="x","Z","")</f>
        <v/>
      </c>
      <c r="CU2137" s="44" t="str">
        <f>IF(Wedstrijden!AJ2302="x","ZZ","")</f>
        <v/>
      </c>
      <c r="CV2137" s="44" t="str">
        <f>IF(COUNTA(Wedstrijden!AK2302:AQ2302)&lt;&gt;0,2,"")</f>
        <v/>
      </c>
      <c r="CW2137" s="44" t="str">
        <f t="shared" si="201"/>
        <v/>
      </c>
      <c r="CX2137" s="44" t="str">
        <f>IF(Wedstrijden!AK2302="x","BB","")</f>
        <v/>
      </c>
      <c r="CY2137" s="44" t="str">
        <f>IF(Wedstrijden!AL2302="x","B","")</f>
        <v/>
      </c>
      <c r="CZ2137" s="44" t="str">
        <f>IF(Wedstrijden!AM2302="x","L","")</f>
        <v/>
      </c>
      <c r="DA2137" s="44" t="str">
        <f>IF(Wedstrijden!AN2302="x","M","")</f>
        <v/>
      </c>
      <c r="DB2137" s="44" t="str">
        <f>IF(Wedstrijden!AO2302="x","Z","")</f>
        <v/>
      </c>
      <c r="DC2137" s="44" t="str">
        <f>IF(Wedstrijden!AP2302="x","ZZ","")</f>
        <v/>
      </c>
      <c r="DD2137" s="44" t="str">
        <f>IF(Wedstrijden!AQ2302="x","1.40","")</f>
        <v/>
      </c>
      <c r="DE2137" s="44" t="str">
        <f>IF(COUNTA(Wedstrijden!AR2302:AT2302)&lt;&gt;0,6,"")</f>
        <v/>
      </c>
      <c r="DF2137" s="44" t="str">
        <f t="shared" si="202"/>
        <v/>
      </c>
      <c r="DG2137" s="44" t="str">
        <f>IF(Wedstrijden!AR2302="x","L","")</f>
        <v/>
      </c>
      <c r="DH2137" s="44" t="str">
        <f>IF(Wedstrijden!AS2302="x","M","")</f>
        <v/>
      </c>
      <c r="DI2137" s="44" t="str">
        <f>IF(Wedstrijden!AT2302="x","Z","")</f>
        <v/>
      </c>
      <c r="DJ2137" s="44" t="str">
        <f>IF(COUNTA(Wedstrijden!AU2302:AW2302)&lt;&gt;0,6,"")</f>
        <v/>
      </c>
      <c r="DK2137" s="44" t="str">
        <f t="shared" si="203"/>
        <v/>
      </c>
      <c r="DL2137" s="44" t="str">
        <f>IF(Wedstrijden!AU2302="x","L","")</f>
        <v/>
      </c>
      <c r="DM2137" s="44" t="str">
        <f>IF(Wedstrijden!AV2302="x","M","")</f>
        <v/>
      </c>
      <c r="DN2137" s="44" t="str">
        <f>IF(Wedstrijden!AW2302="x","Z","")</f>
        <v/>
      </c>
    </row>
    <row r="2138" spans="1:118" ht="15">
      <c r="A2138" s="48" t="e">
        <f>Wedstrijden!#REF!</f>
        <v>#REF!</v>
      </c>
      <c r="B2138" s="44" t="str">
        <f>IFERROR(VLOOKUP(Wedstrijden!E2303,Wedstrijdlocaties!$B$2:$E$499,2,FALSE),"")</f>
        <v/>
      </c>
      <c r="C2138" s="44" t="str">
        <f>Wedstrijden!F2303</f>
        <v/>
      </c>
      <c r="D2138" s="44" t="str">
        <f>IFERROR(VLOOKUP(Wedstrijden!G2303,Organisaties!$B$2:$C$501,2,FALSE),"")</f>
        <v/>
      </c>
      <c r="E2138" s="44" t="str">
        <f>IFERROR(VLOOKUP(Wedstrijden!G2303,Organisaties!$B$2:$F$501,5,FALSE),"")</f>
        <v/>
      </c>
      <c r="F2138" s="44" t="str">
        <f>IF(Wedstrijden!BC2303&lt;&gt;"",Wedstrijden!BC2303,"")</f>
        <v/>
      </c>
      <c r="G2138" s="44">
        <f>IF(Wedstrijden!AY2303="Indoor",1,0)</f>
        <v>0</v>
      </c>
      <c r="H2138" s="44">
        <f>Wedstrijden!AZ2303</f>
        <v>0</v>
      </c>
      <c r="I2138" s="44" t="str">
        <f>IF(Wedstrijden!AX2303="Nee",0,IF(Wedstrijden!AX2303="Ja",1,""))</f>
        <v/>
      </c>
      <c r="J2138" s="44" t="str">
        <f>IF(Wedstrijden!BA2303&lt;&gt;"",Wedstrijden!BA2303,"")</f>
        <v/>
      </c>
      <c r="W2138" s="45"/>
      <c r="AE2138" s="45"/>
      <c r="AN2138" s="45"/>
      <c r="AU2138" s="45"/>
      <c r="BA2138" s="45"/>
      <c r="BE2138" s="45"/>
      <c r="BJ2138" s="44" t="str">
        <f>IF(COUNTA(Wedstrijden!I2303:S2303)&lt;&gt;0,1,"")</f>
        <v/>
      </c>
      <c r="BK2138" s="44" t="str">
        <f t="shared" si="198"/>
        <v/>
      </c>
      <c r="BL2138" s="44" t="str">
        <f>IF(Wedstrijden!I2303="x","AA","")</f>
        <v/>
      </c>
      <c r="BM2138" s="44" t="str">
        <f>IF(Wedstrijden!J2303="x","A","")</f>
        <v/>
      </c>
      <c r="BN2138" s="44" t="str">
        <f>IF(Wedstrijden!K2303="x","B1","")</f>
        <v/>
      </c>
      <c r="BO2138" s="44" t="str">
        <f>IF(Wedstrijden!L2303="x","BB","")</f>
        <v/>
      </c>
      <c r="BP2138" s="44" t="str">
        <f>IF(Wedstrijden!M2303="x","B","")</f>
        <v/>
      </c>
      <c r="BQ2138" s="44" t="str">
        <f>IF(Wedstrijden!N2303="x","L1","")</f>
        <v/>
      </c>
      <c r="BR2138" s="44" t="str">
        <f>IF(Wedstrijden!O2303="x","L2","")</f>
        <v/>
      </c>
      <c r="BS2138" s="44" t="str">
        <f>IF(Wedstrijden!P2303="x","M1","")</f>
        <v/>
      </c>
      <c r="BT2138" s="44" t="str">
        <f>IF(Wedstrijden!Q2303="x","M2","")</f>
        <v/>
      </c>
      <c r="BU2138" s="44" t="str">
        <f>IF(Wedstrijden!R2303="x","Z1","")</f>
        <v/>
      </c>
      <c r="BV2138" s="44" t="str">
        <f>IF(Wedstrijden!S2303="x","Z2","")</f>
        <v/>
      </c>
      <c r="BW2138" s="44" t="str">
        <f>IF(COUNTA(Wedstrijden!T2303:AB2303)&lt;&gt;0,1,"")</f>
        <v/>
      </c>
      <c r="BX2138" s="44" t="str">
        <f t="shared" si="199"/>
        <v/>
      </c>
      <c r="BY2138" s="44" t="str">
        <f>IF(Wedstrijden!T2303="x","BB","")</f>
        <v/>
      </c>
      <c r="BZ2138" s="44" t="str">
        <f>IF(Wedstrijden!U2303="x","B","")</f>
        <v/>
      </c>
      <c r="CA2138" s="44" t="str">
        <f>IF(Wedstrijden!V2303="x","L1","")</f>
        <v/>
      </c>
      <c r="CB2138" s="44" t="str">
        <f>IF(Wedstrijden!W2303="x","L2","")</f>
        <v/>
      </c>
      <c r="CC2138" s="44" t="str">
        <f>IF(Wedstrijden!X2303="x","M1","")</f>
        <v/>
      </c>
      <c r="CD2138" s="44" t="str">
        <f>IF(Wedstrijden!Y2303="x","M2","")</f>
        <v/>
      </c>
      <c r="CE2138" s="44" t="str">
        <f>IF(Wedstrijden!Z2303="x","Z1","")</f>
        <v/>
      </c>
      <c r="CF2138" s="44" t="str">
        <f>IF(Wedstrijden!AA2303="x","Z2","")</f>
        <v/>
      </c>
      <c r="CG2138" s="44" t="str">
        <f>IF(Wedstrijden!AB2303="x","ZZL","")</f>
        <v/>
      </c>
      <c r="CL2138" s="44" t="str">
        <f>IF(COUNTA(Wedstrijden!AC2303:AJ2303)&lt;&gt;0,2,"")</f>
        <v/>
      </c>
      <c r="CM2138" s="44" t="str">
        <f t="shared" si="200"/>
        <v/>
      </c>
      <c r="CN2138" s="44" t="str">
        <f>IF(Wedstrijden!AC2303="x","AA","")</f>
        <v/>
      </c>
      <c r="CO2138" s="44" t="str">
        <f>IF(Wedstrijden!AD2303="x","A","")</f>
        <v/>
      </c>
      <c r="CP2138" s="44" t="str">
        <f>IF(Wedstrijden!AE2303="x","BB","")</f>
        <v/>
      </c>
      <c r="CQ2138" s="44" t="str">
        <f>IF(Wedstrijden!AF2303="x","B","")</f>
        <v/>
      </c>
      <c r="CR2138" s="44" t="str">
        <f>IF(Wedstrijden!AG2303="x","L","")</f>
        <v/>
      </c>
      <c r="CS2138" s="44" t="str">
        <f>IF(Wedstrijden!AH2303="x","M","")</f>
        <v/>
      </c>
      <c r="CT2138" s="44" t="str">
        <f>IF(Wedstrijden!AI2303="x","Z","")</f>
        <v/>
      </c>
      <c r="CU2138" s="44" t="str">
        <f>IF(Wedstrijden!AJ2303="x","ZZ","")</f>
        <v/>
      </c>
      <c r="CV2138" s="44" t="str">
        <f>IF(COUNTA(Wedstrijden!AK2303:AQ2303)&lt;&gt;0,2,"")</f>
        <v/>
      </c>
      <c r="CW2138" s="44" t="str">
        <f t="shared" si="201"/>
        <v/>
      </c>
      <c r="CX2138" s="44" t="str">
        <f>IF(Wedstrijden!AK2303="x","BB","")</f>
        <v/>
      </c>
      <c r="CY2138" s="44" t="str">
        <f>IF(Wedstrijden!AL2303="x","B","")</f>
        <v/>
      </c>
      <c r="CZ2138" s="44" t="str">
        <f>IF(Wedstrijden!AM2303="x","L","")</f>
        <v/>
      </c>
      <c r="DA2138" s="44" t="str">
        <f>IF(Wedstrijden!AN2303="x","M","")</f>
        <v/>
      </c>
      <c r="DB2138" s="44" t="str">
        <f>IF(Wedstrijden!AO2303="x","Z","")</f>
        <v/>
      </c>
      <c r="DC2138" s="44" t="str">
        <f>IF(Wedstrijden!AP2303="x","ZZ","")</f>
        <v/>
      </c>
      <c r="DD2138" s="44" t="str">
        <f>IF(Wedstrijden!AQ2303="x","1.40","")</f>
        <v/>
      </c>
      <c r="DE2138" s="44" t="str">
        <f>IF(COUNTA(Wedstrijden!AR2303:AT2303)&lt;&gt;0,6,"")</f>
        <v/>
      </c>
      <c r="DF2138" s="44" t="str">
        <f t="shared" si="202"/>
        <v/>
      </c>
      <c r="DG2138" s="44" t="str">
        <f>IF(Wedstrijden!AR2303="x","L","")</f>
        <v/>
      </c>
      <c r="DH2138" s="44" t="str">
        <f>IF(Wedstrijden!AS2303="x","M","")</f>
        <v/>
      </c>
      <c r="DI2138" s="44" t="str">
        <f>IF(Wedstrijden!AT2303="x","Z","")</f>
        <v/>
      </c>
      <c r="DJ2138" s="44" t="str">
        <f>IF(COUNTA(Wedstrijden!AU2303:AW2303)&lt;&gt;0,6,"")</f>
        <v/>
      </c>
      <c r="DK2138" s="44" t="str">
        <f t="shared" si="203"/>
        <v/>
      </c>
      <c r="DL2138" s="44" t="str">
        <f>IF(Wedstrijden!AU2303="x","L","")</f>
        <v/>
      </c>
      <c r="DM2138" s="44" t="str">
        <f>IF(Wedstrijden!AV2303="x","M","")</f>
        <v/>
      </c>
      <c r="DN2138" s="44" t="str">
        <f>IF(Wedstrijden!AW2303="x","Z","")</f>
        <v/>
      </c>
    </row>
    <row r="2139" spans="1:118" ht="15">
      <c r="A2139" s="48" t="e">
        <f>Wedstrijden!#REF!</f>
        <v>#REF!</v>
      </c>
      <c r="B2139" s="44" t="str">
        <f>IFERROR(VLOOKUP(Wedstrijden!E2304,Wedstrijdlocaties!$B$2:$E$499,2,FALSE),"")</f>
        <v/>
      </c>
      <c r="C2139" s="44" t="str">
        <f>Wedstrijden!F2304</f>
        <v/>
      </c>
      <c r="D2139" s="44" t="str">
        <f>IFERROR(VLOOKUP(Wedstrijden!G2304,Organisaties!$B$2:$C$501,2,FALSE),"")</f>
        <v/>
      </c>
      <c r="E2139" s="44" t="str">
        <f>IFERROR(VLOOKUP(Wedstrijden!G2304,Organisaties!$B$2:$F$501,5,FALSE),"")</f>
        <v/>
      </c>
      <c r="F2139" s="44" t="str">
        <f>IF(Wedstrijden!BC2304&lt;&gt;"",Wedstrijden!BC2304,"")</f>
        <v/>
      </c>
      <c r="G2139" s="44">
        <f>IF(Wedstrijden!AY2304="Indoor",1,0)</f>
        <v>0</v>
      </c>
      <c r="H2139" s="44">
        <f>Wedstrijden!AZ2304</f>
        <v>0</v>
      </c>
      <c r="I2139" s="44" t="str">
        <f>IF(Wedstrijden!AX2304="Nee",0,IF(Wedstrijden!AX2304="Ja",1,""))</f>
        <v/>
      </c>
      <c r="J2139" s="44" t="str">
        <f>IF(Wedstrijden!BA2304&lt;&gt;"",Wedstrijden!BA2304,"")</f>
        <v/>
      </c>
      <c r="W2139" s="45"/>
      <c r="AE2139" s="45"/>
      <c r="AN2139" s="45"/>
      <c r="AU2139" s="45"/>
      <c r="BA2139" s="45"/>
      <c r="BE2139" s="45"/>
      <c r="BJ2139" s="44" t="str">
        <f>IF(COUNTA(Wedstrijden!I2304:S2304)&lt;&gt;0,1,"")</f>
        <v/>
      </c>
      <c r="BK2139" s="44" t="str">
        <f t="shared" si="198"/>
        <v/>
      </c>
      <c r="BL2139" s="44" t="str">
        <f>IF(Wedstrijden!I2304="x","AA","")</f>
        <v/>
      </c>
      <c r="BM2139" s="44" t="str">
        <f>IF(Wedstrijden!J2304="x","A","")</f>
        <v/>
      </c>
      <c r="BN2139" s="44" t="str">
        <f>IF(Wedstrijden!K2304="x","B1","")</f>
        <v/>
      </c>
      <c r="BO2139" s="44" t="str">
        <f>IF(Wedstrijden!L2304="x","BB","")</f>
        <v/>
      </c>
      <c r="BP2139" s="44" t="str">
        <f>IF(Wedstrijden!M2304="x","B","")</f>
        <v/>
      </c>
      <c r="BQ2139" s="44" t="str">
        <f>IF(Wedstrijden!N2304="x","L1","")</f>
        <v/>
      </c>
      <c r="BR2139" s="44" t="str">
        <f>IF(Wedstrijden!O2304="x","L2","")</f>
        <v/>
      </c>
      <c r="BS2139" s="44" t="str">
        <f>IF(Wedstrijden!P2304="x","M1","")</f>
        <v/>
      </c>
      <c r="BT2139" s="44" t="str">
        <f>IF(Wedstrijden!Q2304="x","M2","")</f>
        <v/>
      </c>
      <c r="BU2139" s="44" t="str">
        <f>IF(Wedstrijden!R2304="x","Z1","")</f>
        <v/>
      </c>
      <c r="BV2139" s="44" t="str">
        <f>IF(Wedstrijden!S2304="x","Z2","")</f>
        <v/>
      </c>
      <c r="BW2139" s="44" t="str">
        <f>IF(COUNTA(Wedstrijden!T2304:AB2304)&lt;&gt;0,1,"")</f>
        <v/>
      </c>
      <c r="BX2139" s="44" t="str">
        <f t="shared" si="199"/>
        <v/>
      </c>
      <c r="BY2139" s="44" t="str">
        <f>IF(Wedstrijden!T2304="x","BB","")</f>
        <v/>
      </c>
      <c r="BZ2139" s="44" t="str">
        <f>IF(Wedstrijden!U2304="x","B","")</f>
        <v/>
      </c>
      <c r="CA2139" s="44" t="str">
        <f>IF(Wedstrijden!V2304="x","L1","")</f>
        <v/>
      </c>
      <c r="CB2139" s="44" t="str">
        <f>IF(Wedstrijden!W2304="x","L2","")</f>
        <v/>
      </c>
      <c r="CC2139" s="44" t="str">
        <f>IF(Wedstrijden!X2304="x","M1","")</f>
        <v/>
      </c>
      <c r="CD2139" s="44" t="str">
        <f>IF(Wedstrijden!Y2304="x","M2","")</f>
        <v/>
      </c>
      <c r="CE2139" s="44" t="str">
        <f>IF(Wedstrijden!Z2304="x","Z1","")</f>
        <v/>
      </c>
      <c r="CF2139" s="44" t="str">
        <f>IF(Wedstrijden!AA2304="x","Z2","")</f>
        <v/>
      </c>
      <c r="CG2139" s="44" t="str">
        <f>IF(Wedstrijden!AB2304="x","ZZL","")</f>
        <v/>
      </c>
      <c r="CL2139" s="44" t="str">
        <f>IF(COUNTA(Wedstrijden!AC2304:AJ2304)&lt;&gt;0,2,"")</f>
        <v/>
      </c>
      <c r="CM2139" s="44" t="str">
        <f t="shared" si="200"/>
        <v/>
      </c>
      <c r="CN2139" s="44" t="str">
        <f>IF(Wedstrijden!AC2304="x","AA","")</f>
        <v/>
      </c>
      <c r="CO2139" s="44" t="str">
        <f>IF(Wedstrijden!AD2304="x","A","")</f>
        <v/>
      </c>
      <c r="CP2139" s="44" t="str">
        <f>IF(Wedstrijden!AE2304="x","BB","")</f>
        <v/>
      </c>
      <c r="CQ2139" s="44" t="str">
        <f>IF(Wedstrijden!AF2304="x","B","")</f>
        <v/>
      </c>
      <c r="CR2139" s="44" t="str">
        <f>IF(Wedstrijden!AG2304="x","L","")</f>
        <v/>
      </c>
      <c r="CS2139" s="44" t="str">
        <f>IF(Wedstrijden!AH2304="x","M","")</f>
        <v/>
      </c>
      <c r="CT2139" s="44" t="str">
        <f>IF(Wedstrijden!AI2304="x","Z","")</f>
        <v/>
      </c>
      <c r="CU2139" s="44" t="str">
        <f>IF(Wedstrijden!AJ2304="x","ZZ","")</f>
        <v/>
      </c>
      <c r="CV2139" s="44" t="str">
        <f>IF(COUNTA(Wedstrijden!AK2304:AQ2304)&lt;&gt;0,2,"")</f>
        <v/>
      </c>
      <c r="CW2139" s="44" t="str">
        <f t="shared" si="201"/>
        <v/>
      </c>
      <c r="CX2139" s="44" t="str">
        <f>IF(Wedstrijden!AK2304="x","BB","")</f>
        <v/>
      </c>
      <c r="CY2139" s="44" t="str">
        <f>IF(Wedstrijden!AL2304="x","B","")</f>
        <v/>
      </c>
      <c r="CZ2139" s="44" t="str">
        <f>IF(Wedstrijden!AM2304="x","L","")</f>
        <v/>
      </c>
      <c r="DA2139" s="44" t="str">
        <f>IF(Wedstrijden!AN2304="x","M","")</f>
        <v/>
      </c>
      <c r="DB2139" s="44" t="str">
        <f>IF(Wedstrijden!AO2304="x","Z","")</f>
        <v/>
      </c>
      <c r="DC2139" s="44" t="str">
        <f>IF(Wedstrijden!AP2304="x","ZZ","")</f>
        <v/>
      </c>
      <c r="DD2139" s="44" t="str">
        <f>IF(Wedstrijden!AQ2304="x","1.40","")</f>
        <v/>
      </c>
      <c r="DE2139" s="44" t="str">
        <f>IF(COUNTA(Wedstrijden!AR2304:AT2304)&lt;&gt;0,6,"")</f>
        <v/>
      </c>
      <c r="DF2139" s="44" t="str">
        <f t="shared" si="202"/>
        <v/>
      </c>
      <c r="DG2139" s="44" t="str">
        <f>IF(Wedstrijden!AR2304="x","L","")</f>
        <v/>
      </c>
      <c r="DH2139" s="44" t="str">
        <f>IF(Wedstrijden!AS2304="x","M","")</f>
        <v/>
      </c>
      <c r="DI2139" s="44" t="str">
        <f>IF(Wedstrijden!AT2304="x","Z","")</f>
        <v/>
      </c>
      <c r="DJ2139" s="44" t="str">
        <f>IF(COUNTA(Wedstrijden!AU2304:AW2304)&lt;&gt;0,6,"")</f>
        <v/>
      </c>
      <c r="DK2139" s="44" t="str">
        <f t="shared" si="203"/>
        <v/>
      </c>
      <c r="DL2139" s="44" t="str">
        <f>IF(Wedstrijden!AU2304="x","L","")</f>
        <v/>
      </c>
      <c r="DM2139" s="44" t="str">
        <f>IF(Wedstrijden!AV2304="x","M","")</f>
        <v/>
      </c>
      <c r="DN2139" s="44" t="str">
        <f>IF(Wedstrijden!AW2304="x","Z","")</f>
        <v/>
      </c>
    </row>
    <row r="2140" spans="1:118" ht="15">
      <c r="A2140" s="48" t="e">
        <f>Wedstrijden!#REF!</f>
        <v>#REF!</v>
      </c>
      <c r="B2140" s="44" t="str">
        <f>IFERROR(VLOOKUP(Wedstrijden!E2305,Wedstrijdlocaties!$B$2:$E$499,2,FALSE),"")</f>
        <v/>
      </c>
      <c r="C2140" s="44" t="str">
        <f>Wedstrijden!F2305</f>
        <v/>
      </c>
      <c r="D2140" s="44" t="str">
        <f>IFERROR(VLOOKUP(Wedstrijden!G2305,Organisaties!$B$2:$C$501,2,FALSE),"")</f>
        <v/>
      </c>
      <c r="E2140" s="44" t="str">
        <f>IFERROR(VLOOKUP(Wedstrijden!G2305,Organisaties!$B$2:$F$501,5,FALSE),"")</f>
        <v/>
      </c>
      <c r="F2140" s="44" t="str">
        <f>IF(Wedstrijden!BC2305&lt;&gt;"",Wedstrijden!BC2305,"")</f>
        <v/>
      </c>
      <c r="G2140" s="44">
        <f>IF(Wedstrijden!AY2305="Indoor",1,0)</f>
        <v>0</v>
      </c>
      <c r="H2140" s="44">
        <f>Wedstrijden!AZ2305</f>
        <v>0</v>
      </c>
      <c r="I2140" s="44" t="str">
        <f>IF(Wedstrijden!AX2305="Nee",0,IF(Wedstrijden!AX2305="Ja",1,""))</f>
        <v/>
      </c>
      <c r="J2140" s="44" t="str">
        <f>IF(Wedstrijden!BA2305&lt;&gt;"",Wedstrijden!BA2305,"")</f>
        <v/>
      </c>
      <c r="W2140" s="45"/>
      <c r="AE2140" s="45"/>
      <c r="AN2140" s="45"/>
      <c r="AU2140" s="45"/>
      <c r="BA2140" s="45"/>
      <c r="BE2140" s="45"/>
      <c r="BJ2140" s="44" t="str">
        <f>IF(COUNTA(Wedstrijden!I2305:S2305)&lt;&gt;0,1,"")</f>
        <v/>
      </c>
      <c r="BK2140" s="44" t="str">
        <f t="shared" si="198"/>
        <v/>
      </c>
      <c r="BL2140" s="44" t="str">
        <f>IF(Wedstrijden!I2305="x","AA","")</f>
        <v/>
      </c>
      <c r="BM2140" s="44" t="str">
        <f>IF(Wedstrijden!J2305="x","A","")</f>
        <v/>
      </c>
      <c r="BN2140" s="44" t="str">
        <f>IF(Wedstrijden!K2305="x","B1","")</f>
        <v/>
      </c>
      <c r="BO2140" s="44" t="str">
        <f>IF(Wedstrijden!L2305="x","BB","")</f>
        <v/>
      </c>
      <c r="BP2140" s="44" t="str">
        <f>IF(Wedstrijden!M2305="x","B","")</f>
        <v/>
      </c>
      <c r="BQ2140" s="44" t="str">
        <f>IF(Wedstrijden!N2305="x","L1","")</f>
        <v/>
      </c>
      <c r="BR2140" s="44" t="str">
        <f>IF(Wedstrijden!O2305="x","L2","")</f>
        <v/>
      </c>
      <c r="BS2140" s="44" t="str">
        <f>IF(Wedstrijden!P2305="x","M1","")</f>
        <v/>
      </c>
      <c r="BT2140" s="44" t="str">
        <f>IF(Wedstrijden!Q2305="x","M2","")</f>
        <v/>
      </c>
      <c r="BU2140" s="44" t="str">
        <f>IF(Wedstrijden!R2305="x","Z1","")</f>
        <v/>
      </c>
      <c r="BV2140" s="44" t="str">
        <f>IF(Wedstrijden!S2305="x","Z2","")</f>
        <v/>
      </c>
      <c r="BW2140" s="44" t="str">
        <f>IF(COUNTA(Wedstrijden!T2305:AB2305)&lt;&gt;0,1,"")</f>
        <v/>
      </c>
      <c r="BX2140" s="44" t="str">
        <f t="shared" si="199"/>
        <v/>
      </c>
      <c r="BY2140" s="44" t="str">
        <f>IF(Wedstrijden!T2305="x","BB","")</f>
        <v/>
      </c>
      <c r="BZ2140" s="44" t="str">
        <f>IF(Wedstrijden!U2305="x","B","")</f>
        <v/>
      </c>
      <c r="CA2140" s="44" t="str">
        <f>IF(Wedstrijden!V2305="x","L1","")</f>
        <v/>
      </c>
      <c r="CB2140" s="44" t="str">
        <f>IF(Wedstrijden!W2305="x","L2","")</f>
        <v/>
      </c>
      <c r="CC2140" s="44" t="str">
        <f>IF(Wedstrijden!X2305="x","M1","")</f>
        <v/>
      </c>
      <c r="CD2140" s="44" t="str">
        <f>IF(Wedstrijden!Y2305="x","M2","")</f>
        <v/>
      </c>
      <c r="CE2140" s="44" t="str">
        <f>IF(Wedstrijden!Z2305="x","Z1","")</f>
        <v/>
      </c>
      <c r="CF2140" s="44" t="str">
        <f>IF(Wedstrijden!AA2305="x","Z2","")</f>
        <v/>
      </c>
      <c r="CG2140" s="44" t="str">
        <f>IF(Wedstrijden!AB2305="x","ZZL","")</f>
        <v/>
      </c>
      <c r="CL2140" s="44" t="str">
        <f>IF(COUNTA(Wedstrijden!AC2305:AJ2305)&lt;&gt;0,2,"")</f>
        <v/>
      </c>
      <c r="CM2140" s="44" t="str">
        <f t="shared" si="200"/>
        <v/>
      </c>
      <c r="CN2140" s="44" t="str">
        <f>IF(Wedstrijden!AC2305="x","AA","")</f>
        <v/>
      </c>
      <c r="CO2140" s="44" t="str">
        <f>IF(Wedstrijden!AD2305="x","A","")</f>
        <v/>
      </c>
      <c r="CP2140" s="44" t="str">
        <f>IF(Wedstrijden!AE2305="x","BB","")</f>
        <v/>
      </c>
      <c r="CQ2140" s="44" t="str">
        <f>IF(Wedstrijden!AF2305="x","B","")</f>
        <v/>
      </c>
      <c r="CR2140" s="44" t="str">
        <f>IF(Wedstrijden!AG2305="x","L","")</f>
        <v/>
      </c>
      <c r="CS2140" s="44" t="str">
        <f>IF(Wedstrijden!AH2305="x","M","")</f>
        <v/>
      </c>
      <c r="CT2140" s="44" t="str">
        <f>IF(Wedstrijden!AI2305="x","Z","")</f>
        <v/>
      </c>
      <c r="CU2140" s="44" t="str">
        <f>IF(Wedstrijden!AJ2305="x","ZZ","")</f>
        <v/>
      </c>
      <c r="CV2140" s="44" t="str">
        <f>IF(COUNTA(Wedstrijden!AK2305:AQ2305)&lt;&gt;0,2,"")</f>
        <v/>
      </c>
      <c r="CW2140" s="44" t="str">
        <f t="shared" si="201"/>
        <v/>
      </c>
      <c r="CX2140" s="44" t="str">
        <f>IF(Wedstrijden!AK2305="x","BB","")</f>
        <v/>
      </c>
      <c r="CY2140" s="44" t="str">
        <f>IF(Wedstrijden!AL2305="x","B","")</f>
        <v/>
      </c>
      <c r="CZ2140" s="44" t="str">
        <f>IF(Wedstrijden!AM2305="x","L","")</f>
        <v/>
      </c>
      <c r="DA2140" s="44" t="str">
        <f>IF(Wedstrijden!AN2305="x","M","")</f>
        <v/>
      </c>
      <c r="DB2140" s="44" t="str">
        <f>IF(Wedstrijden!AO2305="x","Z","")</f>
        <v/>
      </c>
      <c r="DC2140" s="44" t="str">
        <f>IF(Wedstrijden!AP2305="x","ZZ","")</f>
        <v/>
      </c>
      <c r="DD2140" s="44" t="str">
        <f>IF(Wedstrijden!AQ2305="x","1.40","")</f>
        <v/>
      </c>
      <c r="DE2140" s="44" t="str">
        <f>IF(COUNTA(Wedstrijden!AR2305:AT2305)&lt;&gt;0,6,"")</f>
        <v/>
      </c>
      <c r="DF2140" s="44" t="str">
        <f t="shared" si="202"/>
        <v/>
      </c>
      <c r="DG2140" s="44" t="str">
        <f>IF(Wedstrijden!AR2305="x","L","")</f>
        <v/>
      </c>
      <c r="DH2140" s="44" t="str">
        <f>IF(Wedstrijden!AS2305="x","M","")</f>
        <v/>
      </c>
      <c r="DI2140" s="44" t="str">
        <f>IF(Wedstrijden!AT2305="x","Z","")</f>
        <v/>
      </c>
      <c r="DJ2140" s="44" t="str">
        <f>IF(COUNTA(Wedstrijden!AU2305:AW2305)&lt;&gt;0,6,"")</f>
        <v/>
      </c>
      <c r="DK2140" s="44" t="str">
        <f t="shared" si="203"/>
        <v/>
      </c>
      <c r="DL2140" s="44" t="str">
        <f>IF(Wedstrijden!AU2305="x","L","")</f>
        <v/>
      </c>
      <c r="DM2140" s="44" t="str">
        <f>IF(Wedstrijden!AV2305="x","M","")</f>
        <v/>
      </c>
      <c r="DN2140" s="44" t="str">
        <f>IF(Wedstrijden!AW2305="x","Z","")</f>
        <v/>
      </c>
    </row>
    <row r="2141" spans="1:118" ht="15">
      <c r="A2141" s="48" t="e">
        <f>Wedstrijden!#REF!</f>
        <v>#REF!</v>
      </c>
      <c r="B2141" s="44" t="str">
        <f>IFERROR(VLOOKUP(Wedstrijden!E2306,Wedstrijdlocaties!$B$2:$E$499,2,FALSE),"")</f>
        <v/>
      </c>
      <c r="C2141" s="44" t="str">
        <f>Wedstrijden!F2306</f>
        <v/>
      </c>
      <c r="D2141" s="44" t="str">
        <f>IFERROR(VLOOKUP(Wedstrijden!G2306,Organisaties!$B$2:$C$501,2,FALSE),"")</f>
        <v/>
      </c>
      <c r="E2141" s="44" t="str">
        <f>IFERROR(VLOOKUP(Wedstrijden!G2306,Organisaties!$B$2:$F$501,5,FALSE),"")</f>
        <v/>
      </c>
      <c r="F2141" s="44" t="str">
        <f>IF(Wedstrijden!BC2306&lt;&gt;"",Wedstrijden!BC2306,"")</f>
        <v/>
      </c>
      <c r="G2141" s="44">
        <f>IF(Wedstrijden!AY2306="Indoor",1,0)</f>
        <v>0</v>
      </c>
      <c r="H2141" s="44">
        <f>Wedstrijden!AZ2306</f>
        <v>0</v>
      </c>
      <c r="I2141" s="44" t="str">
        <f>IF(Wedstrijden!AX2306="Nee",0,IF(Wedstrijden!AX2306="Ja",1,""))</f>
        <v/>
      </c>
      <c r="J2141" s="44" t="str">
        <f>IF(Wedstrijden!BA2306&lt;&gt;"",Wedstrijden!BA2306,"")</f>
        <v/>
      </c>
      <c r="W2141" s="45"/>
      <c r="AE2141" s="45"/>
      <c r="AN2141" s="45"/>
      <c r="AU2141" s="45"/>
      <c r="BA2141" s="45"/>
      <c r="BE2141" s="45"/>
      <c r="BJ2141" s="44" t="str">
        <f>IF(COUNTA(Wedstrijden!I2306:S2306)&lt;&gt;0,1,"")</f>
        <v/>
      </c>
      <c r="BK2141" s="44" t="str">
        <f t="shared" si="198"/>
        <v/>
      </c>
      <c r="BL2141" s="44" t="str">
        <f>IF(Wedstrijden!I2306="x","AA","")</f>
        <v/>
      </c>
      <c r="BM2141" s="44" t="str">
        <f>IF(Wedstrijden!J2306="x","A","")</f>
        <v/>
      </c>
      <c r="BN2141" s="44" t="str">
        <f>IF(Wedstrijden!K2306="x","B1","")</f>
        <v/>
      </c>
      <c r="BO2141" s="44" t="str">
        <f>IF(Wedstrijden!L2306="x","BB","")</f>
        <v/>
      </c>
      <c r="BP2141" s="44" t="str">
        <f>IF(Wedstrijden!M2306="x","B","")</f>
        <v/>
      </c>
      <c r="BQ2141" s="44" t="str">
        <f>IF(Wedstrijden!N2306="x","L1","")</f>
        <v/>
      </c>
      <c r="BR2141" s="44" t="str">
        <f>IF(Wedstrijden!O2306="x","L2","")</f>
        <v/>
      </c>
      <c r="BS2141" s="44" t="str">
        <f>IF(Wedstrijden!P2306="x","M1","")</f>
        <v/>
      </c>
      <c r="BT2141" s="44" t="str">
        <f>IF(Wedstrijden!Q2306="x","M2","")</f>
        <v/>
      </c>
      <c r="BU2141" s="44" t="str">
        <f>IF(Wedstrijden!R2306="x","Z1","")</f>
        <v/>
      </c>
      <c r="BV2141" s="44" t="str">
        <f>IF(Wedstrijden!S2306="x","Z2","")</f>
        <v/>
      </c>
      <c r="BW2141" s="44" t="str">
        <f>IF(COUNTA(Wedstrijden!T2306:AB2306)&lt;&gt;0,1,"")</f>
        <v/>
      </c>
      <c r="BX2141" s="44" t="str">
        <f t="shared" si="199"/>
        <v/>
      </c>
      <c r="BY2141" s="44" t="str">
        <f>IF(Wedstrijden!T2306="x","BB","")</f>
        <v/>
      </c>
      <c r="BZ2141" s="44" t="str">
        <f>IF(Wedstrijden!U2306="x","B","")</f>
        <v/>
      </c>
      <c r="CA2141" s="44" t="str">
        <f>IF(Wedstrijden!V2306="x","L1","")</f>
        <v/>
      </c>
      <c r="CB2141" s="44" t="str">
        <f>IF(Wedstrijden!W2306="x","L2","")</f>
        <v/>
      </c>
      <c r="CC2141" s="44" t="str">
        <f>IF(Wedstrijden!X2306="x","M1","")</f>
        <v/>
      </c>
      <c r="CD2141" s="44" t="str">
        <f>IF(Wedstrijden!Y2306="x","M2","")</f>
        <v/>
      </c>
      <c r="CE2141" s="44" t="str">
        <f>IF(Wedstrijden!Z2306="x","Z1","")</f>
        <v/>
      </c>
      <c r="CF2141" s="44" t="str">
        <f>IF(Wedstrijden!AA2306="x","Z2","")</f>
        <v/>
      </c>
      <c r="CG2141" s="44" t="str">
        <f>IF(Wedstrijden!AB2306="x","ZZL","")</f>
        <v/>
      </c>
      <c r="CL2141" s="44" t="str">
        <f>IF(COUNTA(Wedstrijden!AC2306:AJ2306)&lt;&gt;0,2,"")</f>
        <v/>
      </c>
      <c r="CM2141" s="44" t="str">
        <f t="shared" si="200"/>
        <v/>
      </c>
      <c r="CN2141" s="44" t="str">
        <f>IF(Wedstrijden!AC2306="x","AA","")</f>
        <v/>
      </c>
      <c r="CO2141" s="44" t="str">
        <f>IF(Wedstrijden!AD2306="x","A","")</f>
        <v/>
      </c>
      <c r="CP2141" s="44" t="str">
        <f>IF(Wedstrijden!AE2306="x","BB","")</f>
        <v/>
      </c>
      <c r="CQ2141" s="44" t="str">
        <f>IF(Wedstrijden!AF2306="x","B","")</f>
        <v/>
      </c>
      <c r="CR2141" s="44" t="str">
        <f>IF(Wedstrijden!AG2306="x","L","")</f>
        <v/>
      </c>
      <c r="CS2141" s="44" t="str">
        <f>IF(Wedstrijden!AH2306="x","M","")</f>
        <v/>
      </c>
      <c r="CT2141" s="44" t="str">
        <f>IF(Wedstrijden!AI2306="x","Z","")</f>
        <v/>
      </c>
      <c r="CU2141" s="44" t="str">
        <f>IF(Wedstrijden!AJ2306="x","ZZ","")</f>
        <v/>
      </c>
      <c r="CV2141" s="44" t="str">
        <f>IF(COUNTA(Wedstrijden!AK2306:AQ2306)&lt;&gt;0,2,"")</f>
        <v/>
      </c>
      <c r="CW2141" s="44" t="str">
        <f t="shared" si="201"/>
        <v/>
      </c>
      <c r="CX2141" s="44" t="str">
        <f>IF(Wedstrijden!AK2306="x","BB","")</f>
        <v/>
      </c>
      <c r="CY2141" s="44" t="str">
        <f>IF(Wedstrijden!AL2306="x","B","")</f>
        <v/>
      </c>
      <c r="CZ2141" s="44" t="str">
        <f>IF(Wedstrijden!AM2306="x","L","")</f>
        <v/>
      </c>
      <c r="DA2141" s="44" t="str">
        <f>IF(Wedstrijden!AN2306="x","M","")</f>
        <v/>
      </c>
      <c r="DB2141" s="44" t="str">
        <f>IF(Wedstrijden!AO2306="x","Z","")</f>
        <v/>
      </c>
      <c r="DC2141" s="44" t="str">
        <f>IF(Wedstrijden!AP2306="x","ZZ","")</f>
        <v/>
      </c>
      <c r="DD2141" s="44" t="str">
        <f>IF(Wedstrijden!AQ2306="x","1.40","")</f>
        <v/>
      </c>
      <c r="DE2141" s="44" t="str">
        <f>IF(COUNTA(Wedstrijden!AR2306:AT2306)&lt;&gt;0,6,"")</f>
        <v/>
      </c>
      <c r="DF2141" s="44" t="str">
        <f t="shared" si="202"/>
        <v/>
      </c>
      <c r="DG2141" s="44" t="str">
        <f>IF(Wedstrijden!AR2306="x","L","")</f>
        <v/>
      </c>
      <c r="DH2141" s="44" t="str">
        <f>IF(Wedstrijden!AS2306="x","M","")</f>
        <v/>
      </c>
      <c r="DI2141" s="44" t="str">
        <f>IF(Wedstrijden!AT2306="x","Z","")</f>
        <v/>
      </c>
      <c r="DJ2141" s="44" t="str">
        <f>IF(COUNTA(Wedstrijden!AU2306:AW2306)&lt;&gt;0,6,"")</f>
        <v/>
      </c>
      <c r="DK2141" s="44" t="str">
        <f t="shared" si="203"/>
        <v/>
      </c>
      <c r="DL2141" s="44" t="str">
        <f>IF(Wedstrijden!AU2306="x","L","")</f>
        <v/>
      </c>
      <c r="DM2141" s="44" t="str">
        <f>IF(Wedstrijden!AV2306="x","M","")</f>
        <v/>
      </c>
      <c r="DN2141" s="44" t="str">
        <f>IF(Wedstrijden!AW2306="x","Z","")</f>
        <v/>
      </c>
    </row>
    <row r="2142" spans="1:118" ht="15">
      <c r="A2142" s="48" t="e">
        <f>Wedstrijden!#REF!</f>
        <v>#REF!</v>
      </c>
      <c r="B2142" s="44" t="str">
        <f>IFERROR(VLOOKUP(Wedstrijden!E2307,Wedstrijdlocaties!$B$2:$E$499,2,FALSE),"")</f>
        <v/>
      </c>
      <c r="C2142" s="44" t="str">
        <f>Wedstrijden!F2307</f>
        <v/>
      </c>
      <c r="D2142" s="44" t="str">
        <f>IFERROR(VLOOKUP(Wedstrijden!G2307,Organisaties!$B$2:$C$501,2,FALSE),"")</f>
        <v/>
      </c>
      <c r="E2142" s="44" t="str">
        <f>IFERROR(VLOOKUP(Wedstrijden!G2307,Organisaties!$B$2:$F$501,5,FALSE),"")</f>
        <v/>
      </c>
      <c r="F2142" s="44" t="str">
        <f>IF(Wedstrijden!BC2307&lt;&gt;"",Wedstrijden!BC2307,"")</f>
        <v/>
      </c>
      <c r="G2142" s="44">
        <f>IF(Wedstrijden!AY2307="Indoor",1,0)</f>
        <v>0</v>
      </c>
      <c r="H2142" s="44">
        <f>Wedstrijden!AZ2307</f>
        <v>0</v>
      </c>
      <c r="I2142" s="44" t="str">
        <f>IF(Wedstrijden!AX2307="Nee",0,IF(Wedstrijden!AX2307="Ja",1,""))</f>
        <v/>
      </c>
      <c r="J2142" s="44" t="str">
        <f>IF(Wedstrijden!BA2307&lt;&gt;"",Wedstrijden!BA2307,"")</f>
        <v/>
      </c>
      <c r="W2142" s="45"/>
      <c r="AE2142" s="45"/>
      <c r="AN2142" s="45"/>
      <c r="AU2142" s="45"/>
      <c r="BA2142" s="45"/>
      <c r="BE2142" s="45"/>
      <c r="BJ2142" s="44" t="str">
        <f>IF(COUNTA(Wedstrijden!I2307:S2307)&lt;&gt;0,1,"")</f>
        <v/>
      </c>
      <c r="BK2142" s="44" t="str">
        <f t="shared" si="198"/>
        <v/>
      </c>
      <c r="BL2142" s="44" t="str">
        <f>IF(Wedstrijden!I2307="x","AA","")</f>
        <v/>
      </c>
      <c r="BM2142" s="44" t="str">
        <f>IF(Wedstrijden!J2307="x","A","")</f>
        <v/>
      </c>
      <c r="BN2142" s="44" t="str">
        <f>IF(Wedstrijden!K2307="x","B1","")</f>
        <v/>
      </c>
      <c r="BO2142" s="44" t="str">
        <f>IF(Wedstrijden!L2307="x","BB","")</f>
        <v/>
      </c>
      <c r="BP2142" s="44" t="str">
        <f>IF(Wedstrijden!M2307="x","B","")</f>
        <v/>
      </c>
      <c r="BQ2142" s="44" t="str">
        <f>IF(Wedstrijden!N2307="x","L1","")</f>
        <v/>
      </c>
      <c r="BR2142" s="44" t="str">
        <f>IF(Wedstrijden!O2307="x","L2","")</f>
        <v/>
      </c>
      <c r="BS2142" s="44" t="str">
        <f>IF(Wedstrijden!P2307="x","M1","")</f>
        <v/>
      </c>
      <c r="BT2142" s="44" t="str">
        <f>IF(Wedstrijden!Q2307="x","M2","")</f>
        <v/>
      </c>
      <c r="BU2142" s="44" t="str">
        <f>IF(Wedstrijden!R2307="x","Z1","")</f>
        <v/>
      </c>
      <c r="BV2142" s="44" t="str">
        <f>IF(Wedstrijden!S2307="x","Z2","")</f>
        <v/>
      </c>
      <c r="BW2142" s="44" t="str">
        <f>IF(COUNTA(Wedstrijden!T2307:AB2307)&lt;&gt;0,1,"")</f>
        <v/>
      </c>
      <c r="BX2142" s="44" t="str">
        <f t="shared" si="199"/>
        <v/>
      </c>
      <c r="BY2142" s="44" t="str">
        <f>IF(Wedstrijden!T2307="x","BB","")</f>
        <v/>
      </c>
      <c r="BZ2142" s="44" t="str">
        <f>IF(Wedstrijden!U2307="x","B","")</f>
        <v/>
      </c>
      <c r="CA2142" s="44" t="str">
        <f>IF(Wedstrijden!V2307="x","L1","")</f>
        <v/>
      </c>
      <c r="CB2142" s="44" t="str">
        <f>IF(Wedstrijden!W2307="x","L2","")</f>
        <v/>
      </c>
      <c r="CC2142" s="44" t="str">
        <f>IF(Wedstrijden!X2307="x","M1","")</f>
        <v/>
      </c>
      <c r="CD2142" s="44" t="str">
        <f>IF(Wedstrijden!Y2307="x","M2","")</f>
        <v/>
      </c>
      <c r="CE2142" s="44" t="str">
        <f>IF(Wedstrijden!Z2307="x","Z1","")</f>
        <v/>
      </c>
      <c r="CF2142" s="44" t="str">
        <f>IF(Wedstrijden!AA2307="x","Z2","")</f>
        <v/>
      </c>
      <c r="CG2142" s="44" t="str">
        <f>IF(Wedstrijden!AB2307="x","ZZL","")</f>
        <v/>
      </c>
      <c r="CL2142" s="44" t="str">
        <f>IF(COUNTA(Wedstrijden!AC2307:AJ2307)&lt;&gt;0,2,"")</f>
        <v/>
      </c>
      <c r="CM2142" s="44" t="str">
        <f t="shared" si="200"/>
        <v/>
      </c>
      <c r="CN2142" s="44" t="str">
        <f>IF(Wedstrijden!AC2307="x","AA","")</f>
        <v/>
      </c>
      <c r="CO2142" s="44" t="str">
        <f>IF(Wedstrijden!AD2307="x","A","")</f>
        <v/>
      </c>
      <c r="CP2142" s="44" t="str">
        <f>IF(Wedstrijden!AE2307="x","BB","")</f>
        <v/>
      </c>
      <c r="CQ2142" s="44" t="str">
        <f>IF(Wedstrijden!AF2307="x","B","")</f>
        <v/>
      </c>
      <c r="CR2142" s="44" t="str">
        <f>IF(Wedstrijden!AG2307="x","L","")</f>
        <v/>
      </c>
      <c r="CS2142" s="44" t="str">
        <f>IF(Wedstrijden!AH2307="x","M","")</f>
        <v/>
      </c>
      <c r="CT2142" s="44" t="str">
        <f>IF(Wedstrijden!AI2307="x","Z","")</f>
        <v/>
      </c>
      <c r="CU2142" s="44" t="str">
        <f>IF(Wedstrijden!AJ2307="x","ZZ","")</f>
        <v/>
      </c>
      <c r="CV2142" s="44" t="str">
        <f>IF(COUNTA(Wedstrijden!AK2307:AQ2307)&lt;&gt;0,2,"")</f>
        <v/>
      </c>
      <c r="CW2142" s="44" t="str">
        <f t="shared" si="201"/>
        <v/>
      </c>
      <c r="CX2142" s="44" t="str">
        <f>IF(Wedstrijden!AK2307="x","BB","")</f>
        <v/>
      </c>
      <c r="CY2142" s="44" t="str">
        <f>IF(Wedstrijden!AL2307="x","B","")</f>
        <v/>
      </c>
      <c r="CZ2142" s="44" t="str">
        <f>IF(Wedstrijden!AM2307="x","L","")</f>
        <v/>
      </c>
      <c r="DA2142" s="44" t="str">
        <f>IF(Wedstrijden!AN2307="x","M","")</f>
        <v/>
      </c>
      <c r="DB2142" s="44" t="str">
        <f>IF(Wedstrijden!AO2307="x","Z","")</f>
        <v/>
      </c>
      <c r="DC2142" s="44" t="str">
        <f>IF(Wedstrijden!AP2307="x","ZZ","")</f>
        <v/>
      </c>
      <c r="DD2142" s="44" t="str">
        <f>IF(Wedstrijden!AQ2307="x","1.40","")</f>
        <v/>
      </c>
      <c r="DE2142" s="44" t="str">
        <f>IF(COUNTA(Wedstrijden!AR2307:AT2307)&lt;&gt;0,6,"")</f>
        <v/>
      </c>
      <c r="DF2142" s="44" t="str">
        <f t="shared" si="202"/>
        <v/>
      </c>
      <c r="DG2142" s="44" t="str">
        <f>IF(Wedstrijden!AR2307="x","L","")</f>
        <v/>
      </c>
      <c r="DH2142" s="44" t="str">
        <f>IF(Wedstrijden!AS2307="x","M","")</f>
        <v/>
      </c>
      <c r="DI2142" s="44" t="str">
        <f>IF(Wedstrijden!AT2307="x","Z","")</f>
        <v/>
      </c>
      <c r="DJ2142" s="44" t="str">
        <f>IF(COUNTA(Wedstrijden!AU2307:AW2307)&lt;&gt;0,6,"")</f>
        <v/>
      </c>
      <c r="DK2142" s="44" t="str">
        <f t="shared" si="203"/>
        <v/>
      </c>
      <c r="DL2142" s="44" t="str">
        <f>IF(Wedstrijden!AU2307="x","L","")</f>
        <v/>
      </c>
      <c r="DM2142" s="44" t="str">
        <f>IF(Wedstrijden!AV2307="x","M","")</f>
        <v/>
      </c>
      <c r="DN2142" s="44" t="str">
        <f>IF(Wedstrijden!AW2307="x","Z","")</f>
        <v/>
      </c>
    </row>
    <row r="2143" spans="1:118" ht="15">
      <c r="A2143" s="48" t="e">
        <f>Wedstrijden!#REF!</f>
        <v>#REF!</v>
      </c>
      <c r="B2143" s="44" t="str">
        <f>IFERROR(VLOOKUP(Wedstrijden!E2308,Wedstrijdlocaties!$B$2:$E$499,2,FALSE),"")</f>
        <v/>
      </c>
      <c r="C2143" s="44" t="str">
        <f>Wedstrijden!F2308</f>
        <v/>
      </c>
      <c r="D2143" s="44" t="str">
        <f>IFERROR(VLOOKUP(Wedstrijden!G2308,Organisaties!$B$2:$C$501,2,FALSE),"")</f>
        <v/>
      </c>
      <c r="E2143" s="44" t="str">
        <f>IFERROR(VLOOKUP(Wedstrijden!G2308,Organisaties!$B$2:$F$501,5,FALSE),"")</f>
        <v/>
      </c>
      <c r="F2143" s="44" t="str">
        <f>IF(Wedstrijden!BC2308&lt;&gt;"",Wedstrijden!BC2308,"")</f>
        <v/>
      </c>
      <c r="G2143" s="44">
        <f>IF(Wedstrijden!AY2308="Indoor",1,0)</f>
        <v>0</v>
      </c>
      <c r="H2143" s="44">
        <f>Wedstrijden!AZ2308</f>
        <v>0</v>
      </c>
      <c r="I2143" s="44" t="str">
        <f>IF(Wedstrijden!AX2308="Nee",0,IF(Wedstrijden!AX2308="Ja",1,""))</f>
        <v/>
      </c>
      <c r="J2143" s="44" t="str">
        <f>IF(Wedstrijden!BA2308&lt;&gt;"",Wedstrijden!BA2308,"")</f>
        <v/>
      </c>
      <c r="W2143" s="45"/>
      <c r="AE2143" s="45"/>
      <c r="AN2143" s="45"/>
      <c r="AU2143" s="45"/>
      <c r="BA2143" s="45"/>
      <c r="BE2143" s="45"/>
      <c r="BJ2143" s="44" t="str">
        <f>IF(COUNTA(Wedstrijden!I2308:S2308)&lt;&gt;0,1,"")</f>
        <v/>
      </c>
      <c r="BK2143" s="44" t="str">
        <f t="shared" si="198"/>
        <v/>
      </c>
      <c r="BL2143" s="44" t="str">
        <f>IF(Wedstrijden!I2308="x","AA","")</f>
        <v/>
      </c>
      <c r="BM2143" s="44" t="str">
        <f>IF(Wedstrijden!J2308="x","A","")</f>
        <v/>
      </c>
      <c r="BN2143" s="44" t="str">
        <f>IF(Wedstrijden!K2308="x","B1","")</f>
        <v/>
      </c>
      <c r="BO2143" s="44" t="str">
        <f>IF(Wedstrijden!L2308="x","BB","")</f>
        <v/>
      </c>
      <c r="BP2143" s="44" t="str">
        <f>IF(Wedstrijden!M2308="x","B","")</f>
        <v/>
      </c>
      <c r="BQ2143" s="44" t="str">
        <f>IF(Wedstrijden!N2308="x","L1","")</f>
        <v/>
      </c>
      <c r="BR2143" s="44" t="str">
        <f>IF(Wedstrijden!O2308="x","L2","")</f>
        <v/>
      </c>
      <c r="BS2143" s="44" t="str">
        <f>IF(Wedstrijden!P2308="x","M1","")</f>
        <v/>
      </c>
      <c r="BT2143" s="44" t="str">
        <f>IF(Wedstrijden!Q2308="x","M2","")</f>
        <v/>
      </c>
      <c r="BU2143" s="44" t="str">
        <f>IF(Wedstrijden!R2308="x","Z1","")</f>
        <v/>
      </c>
      <c r="BV2143" s="44" t="str">
        <f>IF(Wedstrijden!S2308="x","Z2","")</f>
        <v/>
      </c>
      <c r="BW2143" s="44" t="str">
        <f>IF(COUNTA(Wedstrijden!T2308:AB2308)&lt;&gt;0,1,"")</f>
        <v/>
      </c>
      <c r="BX2143" s="44" t="str">
        <f t="shared" si="199"/>
        <v/>
      </c>
      <c r="BY2143" s="44" t="str">
        <f>IF(Wedstrijden!T2308="x","BB","")</f>
        <v/>
      </c>
      <c r="BZ2143" s="44" t="str">
        <f>IF(Wedstrijden!U2308="x","B","")</f>
        <v/>
      </c>
      <c r="CA2143" s="44" t="str">
        <f>IF(Wedstrijden!V2308="x","L1","")</f>
        <v/>
      </c>
      <c r="CB2143" s="44" t="str">
        <f>IF(Wedstrijden!W2308="x","L2","")</f>
        <v/>
      </c>
      <c r="CC2143" s="44" t="str">
        <f>IF(Wedstrijden!X2308="x","M1","")</f>
        <v/>
      </c>
      <c r="CD2143" s="44" t="str">
        <f>IF(Wedstrijden!Y2308="x","M2","")</f>
        <v/>
      </c>
      <c r="CE2143" s="44" t="str">
        <f>IF(Wedstrijden!Z2308="x","Z1","")</f>
        <v/>
      </c>
      <c r="CF2143" s="44" t="str">
        <f>IF(Wedstrijden!AA2308="x","Z2","")</f>
        <v/>
      </c>
      <c r="CG2143" s="44" t="str">
        <f>IF(Wedstrijden!AB2308="x","ZZL","")</f>
        <v/>
      </c>
      <c r="CL2143" s="44" t="str">
        <f>IF(COUNTA(Wedstrijden!AC2308:AJ2308)&lt;&gt;0,2,"")</f>
        <v/>
      </c>
      <c r="CM2143" s="44" t="str">
        <f t="shared" si="200"/>
        <v/>
      </c>
      <c r="CN2143" s="44" t="str">
        <f>IF(Wedstrijden!AC2308="x","AA","")</f>
        <v/>
      </c>
      <c r="CO2143" s="44" t="str">
        <f>IF(Wedstrijden!AD2308="x","A","")</f>
        <v/>
      </c>
      <c r="CP2143" s="44" t="str">
        <f>IF(Wedstrijden!AE2308="x","BB","")</f>
        <v/>
      </c>
      <c r="CQ2143" s="44" t="str">
        <f>IF(Wedstrijden!AF2308="x","B","")</f>
        <v/>
      </c>
      <c r="CR2143" s="44" t="str">
        <f>IF(Wedstrijden!AG2308="x","L","")</f>
        <v/>
      </c>
      <c r="CS2143" s="44" t="str">
        <f>IF(Wedstrijden!AH2308="x","M","")</f>
        <v/>
      </c>
      <c r="CT2143" s="44" t="str">
        <f>IF(Wedstrijden!AI2308="x","Z","")</f>
        <v/>
      </c>
      <c r="CU2143" s="44" t="str">
        <f>IF(Wedstrijden!AJ2308="x","ZZ","")</f>
        <v/>
      </c>
      <c r="CV2143" s="44" t="str">
        <f>IF(COUNTA(Wedstrijden!AK2308:AQ2308)&lt;&gt;0,2,"")</f>
        <v/>
      </c>
      <c r="CW2143" s="44" t="str">
        <f t="shared" si="201"/>
        <v/>
      </c>
      <c r="CX2143" s="44" t="str">
        <f>IF(Wedstrijden!AK2308="x","BB","")</f>
        <v/>
      </c>
      <c r="CY2143" s="44" t="str">
        <f>IF(Wedstrijden!AL2308="x","B","")</f>
        <v/>
      </c>
      <c r="CZ2143" s="44" t="str">
        <f>IF(Wedstrijden!AM2308="x","L","")</f>
        <v/>
      </c>
      <c r="DA2143" s="44" t="str">
        <f>IF(Wedstrijden!AN2308="x","M","")</f>
        <v/>
      </c>
      <c r="DB2143" s="44" t="str">
        <f>IF(Wedstrijden!AO2308="x","Z","")</f>
        <v/>
      </c>
      <c r="DC2143" s="44" t="str">
        <f>IF(Wedstrijden!AP2308="x","ZZ","")</f>
        <v/>
      </c>
      <c r="DD2143" s="44" t="str">
        <f>IF(Wedstrijden!AQ2308="x","1.40","")</f>
        <v/>
      </c>
      <c r="DE2143" s="44" t="str">
        <f>IF(COUNTA(Wedstrijden!AR2308:AT2308)&lt;&gt;0,6,"")</f>
        <v/>
      </c>
      <c r="DF2143" s="44" t="str">
        <f t="shared" si="202"/>
        <v/>
      </c>
      <c r="DG2143" s="44" t="str">
        <f>IF(Wedstrijden!AR2308="x","L","")</f>
        <v/>
      </c>
      <c r="DH2143" s="44" t="str">
        <f>IF(Wedstrijden!AS2308="x","M","")</f>
        <v/>
      </c>
      <c r="DI2143" s="44" t="str">
        <f>IF(Wedstrijden!AT2308="x","Z","")</f>
        <v/>
      </c>
      <c r="DJ2143" s="44" t="str">
        <f>IF(COUNTA(Wedstrijden!AU2308:AW2308)&lt;&gt;0,6,"")</f>
        <v/>
      </c>
      <c r="DK2143" s="44" t="str">
        <f t="shared" si="203"/>
        <v/>
      </c>
      <c r="DL2143" s="44" t="str">
        <f>IF(Wedstrijden!AU2308="x","L","")</f>
        <v/>
      </c>
      <c r="DM2143" s="44" t="str">
        <f>IF(Wedstrijden!AV2308="x","M","")</f>
        <v/>
      </c>
      <c r="DN2143" s="44" t="str">
        <f>IF(Wedstrijden!AW2308="x","Z","")</f>
        <v/>
      </c>
    </row>
    <row r="2144" spans="1:118" ht="15">
      <c r="A2144" s="48" t="e">
        <f>Wedstrijden!#REF!</f>
        <v>#REF!</v>
      </c>
      <c r="B2144" s="44" t="str">
        <f>IFERROR(VLOOKUP(Wedstrijden!E2309,Wedstrijdlocaties!$B$2:$E$499,2,FALSE),"")</f>
        <v/>
      </c>
      <c r="C2144" s="44" t="str">
        <f>Wedstrijden!F2309</f>
        <v/>
      </c>
      <c r="D2144" s="44" t="str">
        <f>IFERROR(VLOOKUP(Wedstrijden!G2309,Organisaties!$B$2:$C$501,2,FALSE),"")</f>
        <v/>
      </c>
      <c r="E2144" s="44" t="str">
        <f>IFERROR(VLOOKUP(Wedstrijden!G2309,Organisaties!$B$2:$F$501,5,FALSE),"")</f>
        <v/>
      </c>
      <c r="F2144" s="44" t="str">
        <f>IF(Wedstrijden!BC2309&lt;&gt;"",Wedstrijden!BC2309,"")</f>
        <v/>
      </c>
      <c r="G2144" s="44">
        <f>IF(Wedstrijden!AY2309="Indoor",1,0)</f>
        <v>0</v>
      </c>
      <c r="H2144" s="44">
        <f>Wedstrijden!AZ2309</f>
        <v>0</v>
      </c>
      <c r="I2144" s="44" t="str">
        <f>IF(Wedstrijden!AX2309="Nee",0,IF(Wedstrijden!AX2309="Ja",1,""))</f>
        <v/>
      </c>
      <c r="J2144" s="44" t="str">
        <f>IF(Wedstrijden!BA2309&lt;&gt;"",Wedstrijden!BA2309,"")</f>
        <v/>
      </c>
      <c r="W2144" s="45"/>
      <c r="AE2144" s="45"/>
      <c r="AN2144" s="45"/>
      <c r="AU2144" s="45"/>
      <c r="BA2144" s="45"/>
      <c r="BE2144" s="45"/>
      <c r="BJ2144" s="44" t="str">
        <f>IF(COUNTA(Wedstrijden!I2309:S2309)&lt;&gt;0,1,"")</f>
        <v/>
      </c>
      <c r="BK2144" s="44" t="str">
        <f t="shared" si="198"/>
        <v/>
      </c>
      <c r="BL2144" s="44" t="str">
        <f>IF(Wedstrijden!I2309="x","AA","")</f>
        <v/>
      </c>
      <c r="BM2144" s="44" t="str">
        <f>IF(Wedstrijden!J2309="x","A","")</f>
        <v/>
      </c>
      <c r="BN2144" s="44" t="str">
        <f>IF(Wedstrijden!K2309="x","B1","")</f>
        <v/>
      </c>
      <c r="BO2144" s="44" t="str">
        <f>IF(Wedstrijden!L2309="x","BB","")</f>
        <v/>
      </c>
      <c r="BP2144" s="44" t="str">
        <f>IF(Wedstrijden!M2309="x","B","")</f>
        <v/>
      </c>
      <c r="BQ2144" s="44" t="str">
        <f>IF(Wedstrijden!N2309="x","L1","")</f>
        <v/>
      </c>
      <c r="BR2144" s="44" t="str">
        <f>IF(Wedstrijden!O2309="x","L2","")</f>
        <v/>
      </c>
      <c r="BS2144" s="44" t="str">
        <f>IF(Wedstrijden!P2309="x","M1","")</f>
        <v/>
      </c>
      <c r="BT2144" s="44" t="str">
        <f>IF(Wedstrijden!Q2309="x","M2","")</f>
        <v/>
      </c>
      <c r="BU2144" s="44" t="str">
        <f>IF(Wedstrijden!R2309="x","Z1","")</f>
        <v/>
      </c>
      <c r="BV2144" s="44" t="str">
        <f>IF(Wedstrijden!S2309="x","Z2","")</f>
        <v/>
      </c>
      <c r="BW2144" s="44" t="str">
        <f>IF(COUNTA(Wedstrijden!T2309:AB2309)&lt;&gt;0,1,"")</f>
        <v/>
      </c>
      <c r="BX2144" s="44" t="str">
        <f t="shared" si="199"/>
        <v/>
      </c>
      <c r="BY2144" s="44" t="str">
        <f>IF(Wedstrijden!T2309="x","BB","")</f>
        <v/>
      </c>
      <c r="BZ2144" s="44" t="str">
        <f>IF(Wedstrijden!U2309="x","B","")</f>
        <v/>
      </c>
      <c r="CA2144" s="44" t="str">
        <f>IF(Wedstrijden!V2309="x","L1","")</f>
        <v/>
      </c>
      <c r="CB2144" s="44" t="str">
        <f>IF(Wedstrijden!W2309="x","L2","")</f>
        <v/>
      </c>
      <c r="CC2144" s="44" t="str">
        <f>IF(Wedstrijden!X2309="x","M1","")</f>
        <v/>
      </c>
      <c r="CD2144" s="44" t="str">
        <f>IF(Wedstrijden!Y2309="x","M2","")</f>
        <v/>
      </c>
      <c r="CE2144" s="44" t="str">
        <f>IF(Wedstrijden!Z2309="x","Z1","")</f>
        <v/>
      </c>
      <c r="CF2144" s="44" t="str">
        <f>IF(Wedstrijden!AA2309="x","Z2","")</f>
        <v/>
      </c>
      <c r="CG2144" s="44" t="str">
        <f>IF(Wedstrijden!AB2309="x","ZZL","")</f>
        <v/>
      </c>
      <c r="CL2144" s="44" t="str">
        <f>IF(COUNTA(Wedstrijden!AC2309:AJ2309)&lt;&gt;0,2,"")</f>
        <v/>
      </c>
      <c r="CM2144" s="44" t="str">
        <f t="shared" si="200"/>
        <v/>
      </c>
      <c r="CN2144" s="44" t="str">
        <f>IF(Wedstrijden!AC2309="x","AA","")</f>
        <v/>
      </c>
      <c r="CO2144" s="44" t="str">
        <f>IF(Wedstrijden!AD2309="x","A","")</f>
        <v/>
      </c>
      <c r="CP2144" s="44" t="str">
        <f>IF(Wedstrijden!AE2309="x","BB","")</f>
        <v/>
      </c>
      <c r="CQ2144" s="44" t="str">
        <f>IF(Wedstrijden!AF2309="x","B","")</f>
        <v/>
      </c>
      <c r="CR2144" s="44" t="str">
        <f>IF(Wedstrijden!AG2309="x","L","")</f>
        <v/>
      </c>
      <c r="CS2144" s="44" t="str">
        <f>IF(Wedstrijden!AH2309="x","M","")</f>
        <v/>
      </c>
      <c r="CT2144" s="44" t="str">
        <f>IF(Wedstrijden!AI2309="x","Z","")</f>
        <v/>
      </c>
      <c r="CU2144" s="44" t="str">
        <f>IF(Wedstrijden!AJ2309="x","ZZ","")</f>
        <v/>
      </c>
      <c r="CV2144" s="44" t="str">
        <f>IF(COUNTA(Wedstrijden!AK2309:AQ2309)&lt;&gt;0,2,"")</f>
        <v/>
      </c>
      <c r="CW2144" s="44" t="str">
        <f t="shared" si="201"/>
        <v/>
      </c>
      <c r="CX2144" s="44" t="str">
        <f>IF(Wedstrijden!AK2309="x","BB","")</f>
        <v/>
      </c>
      <c r="CY2144" s="44" t="str">
        <f>IF(Wedstrijden!AL2309="x","B","")</f>
        <v/>
      </c>
      <c r="CZ2144" s="44" t="str">
        <f>IF(Wedstrijden!AM2309="x","L","")</f>
        <v/>
      </c>
      <c r="DA2144" s="44" t="str">
        <f>IF(Wedstrijden!AN2309="x","M","")</f>
        <v/>
      </c>
      <c r="DB2144" s="44" t="str">
        <f>IF(Wedstrijden!AO2309="x","Z","")</f>
        <v/>
      </c>
      <c r="DC2144" s="44" t="str">
        <f>IF(Wedstrijden!AP2309="x","ZZ","")</f>
        <v/>
      </c>
      <c r="DD2144" s="44" t="str">
        <f>IF(Wedstrijden!AQ2309="x","1.40","")</f>
        <v/>
      </c>
      <c r="DE2144" s="44" t="str">
        <f>IF(COUNTA(Wedstrijden!AR2309:AT2309)&lt;&gt;0,6,"")</f>
        <v/>
      </c>
      <c r="DF2144" s="44" t="str">
        <f t="shared" si="202"/>
        <v/>
      </c>
      <c r="DG2144" s="44" t="str">
        <f>IF(Wedstrijden!AR2309="x","L","")</f>
        <v/>
      </c>
      <c r="DH2144" s="44" t="str">
        <f>IF(Wedstrijden!AS2309="x","M","")</f>
        <v/>
      </c>
      <c r="DI2144" s="44" t="str">
        <f>IF(Wedstrijden!AT2309="x","Z","")</f>
        <v/>
      </c>
      <c r="DJ2144" s="44" t="str">
        <f>IF(COUNTA(Wedstrijden!AU2309:AW2309)&lt;&gt;0,6,"")</f>
        <v/>
      </c>
      <c r="DK2144" s="44" t="str">
        <f t="shared" si="203"/>
        <v/>
      </c>
      <c r="DL2144" s="44" t="str">
        <f>IF(Wedstrijden!AU2309="x","L","")</f>
        <v/>
      </c>
      <c r="DM2144" s="44" t="str">
        <f>IF(Wedstrijden!AV2309="x","M","")</f>
        <v/>
      </c>
      <c r="DN2144" s="44" t="str">
        <f>IF(Wedstrijden!AW2309="x","Z","")</f>
        <v/>
      </c>
    </row>
    <row r="2145" spans="1:118" ht="15">
      <c r="A2145" s="48" t="e">
        <f>Wedstrijden!#REF!</f>
        <v>#REF!</v>
      </c>
      <c r="B2145" s="44" t="str">
        <f>IFERROR(VLOOKUP(Wedstrijden!E2310,Wedstrijdlocaties!$B$2:$E$499,2,FALSE),"")</f>
        <v/>
      </c>
      <c r="C2145" s="44" t="str">
        <f>Wedstrijden!F2310</f>
        <v/>
      </c>
      <c r="D2145" s="44" t="str">
        <f>IFERROR(VLOOKUP(Wedstrijden!G2310,Organisaties!$B$2:$C$501,2,FALSE),"")</f>
        <v/>
      </c>
      <c r="E2145" s="44" t="str">
        <f>IFERROR(VLOOKUP(Wedstrijden!G2310,Organisaties!$B$2:$F$501,5,FALSE),"")</f>
        <v/>
      </c>
      <c r="F2145" s="44" t="str">
        <f>IF(Wedstrijden!BC2310&lt;&gt;"",Wedstrijden!BC2310,"")</f>
        <v/>
      </c>
      <c r="G2145" s="44">
        <f>IF(Wedstrijden!AY2310="Indoor",1,0)</f>
        <v>0</v>
      </c>
      <c r="H2145" s="44">
        <f>Wedstrijden!AZ2310</f>
        <v>0</v>
      </c>
      <c r="I2145" s="44" t="str">
        <f>IF(Wedstrijden!AX2310="Nee",0,IF(Wedstrijden!AX2310="Ja",1,""))</f>
        <v/>
      </c>
      <c r="J2145" s="44" t="str">
        <f>IF(Wedstrijden!BA2310&lt;&gt;"",Wedstrijden!BA2310,"")</f>
        <v/>
      </c>
      <c r="W2145" s="45"/>
      <c r="AE2145" s="45"/>
      <c r="AN2145" s="45"/>
      <c r="AU2145" s="45"/>
      <c r="BA2145" s="45"/>
      <c r="BE2145" s="45"/>
      <c r="BJ2145" s="44" t="str">
        <f>IF(COUNTA(Wedstrijden!I2310:S2310)&lt;&gt;0,1,"")</f>
        <v/>
      </c>
      <c r="BK2145" s="44" t="str">
        <f t="shared" si="198"/>
        <v/>
      </c>
      <c r="BL2145" s="44" t="str">
        <f>IF(Wedstrijden!I2310="x","AA","")</f>
        <v/>
      </c>
      <c r="BM2145" s="44" t="str">
        <f>IF(Wedstrijden!J2310="x","A","")</f>
        <v/>
      </c>
      <c r="BN2145" s="44" t="str">
        <f>IF(Wedstrijden!K2310="x","B1","")</f>
        <v/>
      </c>
      <c r="BO2145" s="44" t="str">
        <f>IF(Wedstrijden!L2310="x","BB","")</f>
        <v/>
      </c>
      <c r="BP2145" s="44" t="str">
        <f>IF(Wedstrijden!M2310="x","B","")</f>
        <v/>
      </c>
      <c r="BQ2145" s="44" t="str">
        <f>IF(Wedstrijden!N2310="x","L1","")</f>
        <v/>
      </c>
      <c r="BR2145" s="44" t="str">
        <f>IF(Wedstrijden!O2310="x","L2","")</f>
        <v/>
      </c>
      <c r="BS2145" s="44" t="str">
        <f>IF(Wedstrijden!P2310="x","M1","")</f>
        <v/>
      </c>
      <c r="BT2145" s="44" t="str">
        <f>IF(Wedstrijden!Q2310="x","M2","")</f>
        <v/>
      </c>
      <c r="BU2145" s="44" t="str">
        <f>IF(Wedstrijden!R2310="x","Z1","")</f>
        <v/>
      </c>
      <c r="BV2145" s="44" t="str">
        <f>IF(Wedstrijden!S2310="x","Z2","")</f>
        <v/>
      </c>
      <c r="BW2145" s="44" t="str">
        <f>IF(COUNTA(Wedstrijden!T2310:AB2310)&lt;&gt;0,1,"")</f>
        <v/>
      </c>
      <c r="BX2145" s="44" t="str">
        <f t="shared" si="199"/>
        <v/>
      </c>
      <c r="BY2145" s="44" t="str">
        <f>IF(Wedstrijden!T2310="x","BB","")</f>
        <v/>
      </c>
      <c r="BZ2145" s="44" t="str">
        <f>IF(Wedstrijden!U2310="x","B","")</f>
        <v/>
      </c>
      <c r="CA2145" s="44" t="str">
        <f>IF(Wedstrijden!V2310="x","L1","")</f>
        <v/>
      </c>
      <c r="CB2145" s="44" t="str">
        <f>IF(Wedstrijden!W2310="x","L2","")</f>
        <v/>
      </c>
      <c r="CC2145" s="44" t="str">
        <f>IF(Wedstrijden!X2310="x","M1","")</f>
        <v/>
      </c>
      <c r="CD2145" s="44" t="str">
        <f>IF(Wedstrijden!Y2310="x","M2","")</f>
        <v/>
      </c>
      <c r="CE2145" s="44" t="str">
        <f>IF(Wedstrijden!Z2310="x","Z1","")</f>
        <v/>
      </c>
      <c r="CF2145" s="44" t="str">
        <f>IF(Wedstrijden!AA2310="x","Z2","")</f>
        <v/>
      </c>
      <c r="CG2145" s="44" t="str">
        <f>IF(Wedstrijden!AB2310="x","ZZL","")</f>
        <v/>
      </c>
      <c r="CL2145" s="44" t="str">
        <f>IF(COUNTA(Wedstrijden!AC2310:AJ2310)&lt;&gt;0,2,"")</f>
        <v/>
      </c>
      <c r="CM2145" s="44" t="str">
        <f t="shared" si="200"/>
        <v/>
      </c>
      <c r="CN2145" s="44" t="str">
        <f>IF(Wedstrijden!AC2310="x","AA","")</f>
        <v/>
      </c>
      <c r="CO2145" s="44" t="str">
        <f>IF(Wedstrijden!AD2310="x","A","")</f>
        <v/>
      </c>
      <c r="CP2145" s="44" t="str">
        <f>IF(Wedstrijden!AE2310="x","BB","")</f>
        <v/>
      </c>
      <c r="CQ2145" s="44" t="str">
        <f>IF(Wedstrijden!AF2310="x","B","")</f>
        <v/>
      </c>
      <c r="CR2145" s="44" t="str">
        <f>IF(Wedstrijden!AG2310="x","L","")</f>
        <v/>
      </c>
      <c r="CS2145" s="44" t="str">
        <f>IF(Wedstrijden!AH2310="x","M","")</f>
        <v/>
      </c>
      <c r="CT2145" s="44" t="str">
        <f>IF(Wedstrijden!AI2310="x","Z","")</f>
        <v/>
      </c>
      <c r="CU2145" s="44" t="str">
        <f>IF(Wedstrijden!AJ2310="x","ZZ","")</f>
        <v/>
      </c>
      <c r="CV2145" s="44" t="str">
        <f>IF(COUNTA(Wedstrijden!AK2310:AQ2310)&lt;&gt;0,2,"")</f>
        <v/>
      </c>
      <c r="CW2145" s="44" t="str">
        <f t="shared" si="201"/>
        <v/>
      </c>
      <c r="CX2145" s="44" t="str">
        <f>IF(Wedstrijden!AK2310="x","BB","")</f>
        <v/>
      </c>
      <c r="CY2145" s="44" t="str">
        <f>IF(Wedstrijden!AL2310="x","B","")</f>
        <v/>
      </c>
      <c r="CZ2145" s="44" t="str">
        <f>IF(Wedstrijden!AM2310="x","L","")</f>
        <v/>
      </c>
      <c r="DA2145" s="44" t="str">
        <f>IF(Wedstrijden!AN2310="x","M","")</f>
        <v/>
      </c>
      <c r="DB2145" s="44" t="str">
        <f>IF(Wedstrijden!AO2310="x","Z","")</f>
        <v/>
      </c>
      <c r="DC2145" s="44" t="str">
        <f>IF(Wedstrijden!AP2310="x","ZZ","")</f>
        <v/>
      </c>
      <c r="DD2145" s="44" t="str">
        <f>IF(Wedstrijden!AQ2310="x","1.40","")</f>
        <v/>
      </c>
      <c r="DE2145" s="44" t="str">
        <f>IF(COUNTA(Wedstrijden!AR2310:AT2310)&lt;&gt;0,6,"")</f>
        <v/>
      </c>
      <c r="DF2145" s="44" t="str">
        <f t="shared" si="202"/>
        <v/>
      </c>
      <c r="DG2145" s="44" t="str">
        <f>IF(Wedstrijden!AR2310="x","L","")</f>
        <v/>
      </c>
      <c r="DH2145" s="44" t="str">
        <f>IF(Wedstrijden!AS2310="x","M","")</f>
        <v/>
      </c>
      <c r="DI2145" s="44" t="str">
        <f>IF(Wedstrijden!AT2310="x","Z","")</f>
        <v/>
      </c>
      <c r="DJ2145" s="44" t="str">
        <f>IF(COUNTA(Wedstrijden!AU2310:AW2310)&lt;&gt;0,6,"")</f>
        <v/>
      </c>
      <c r="DK2145" s="44" t="str">
        <f t="shared" si="203"/>
        <v/>
      </c>
      <c r="DL2145" s="44" t="str">
        <f>IF(Wedstrijden!AU2310="x","L","")</f>
        <v/>
      </c>
      <c r="DM2145" s="44" t="str">
        <f>IF(Wedstrijden!AV2310="x","M","")</f>
        <v/>
      </c>
      <c r="DN2145" s="44" t="str">
        <f>IF(Wedstrijden!AW2310="x","Z","")</f>
        <v/>
      </c>
    </row>
    <row r="2146" spans="1:118" ht="15">
      <c r="A2146" s="48" t="e">
        <f>Wedstrijden!#REF!</f>
        <v>#REF!</v>
      </c>
      <c r="B2146" s="44" t="str">
        <f>IFERROR(VLOOKUP(Wedstrijden!E2311,Wedstrijdlocaties!$B$2:$E$499,2,FALSE),"")</f>
        <v/>
      </c>
      <c r="C2146" s="44" t="str">
        <f>Wedstrijden!F2311</f>
        <v/>
      </c>
      <c r="D2146" s="44" t="str">
        <f>IFERROR(VLOOKUP(Wedstrijden!G2311,Organisaties!$B$2:$C$501,2,FALSE),"")</f>
        <v/>
      </c>
      <c r="E2146" s="44" t="str">
        <f>IFERROR(VLOOKUP(Wedstrijden!G2311,Organisaties!$B$2:$F$501,5,FALSE),"")</f>
        <v/>
      </c>
      <c r="F2146" s="44" t="str">
        <f>IF(Wedstrijden!BC2311&lt;&gt;"",Wedstrijden!BC2311,"")</f>
        <v/>
      </c>
      <c r="G2146" s="44">
        <f>IF(Wedstrijden!AY2311="Indoor",1,0)</f>
        <v>0</v>
      </c>
      <c r="H2146" s="44">
        <f>Wedstrijden!AZ2311</f>
        <v>0</v>
      </c>
      <c r="I2146" s="44" t="str">
        <f>IF(Wedstrijden!AX2311="Nee",0,IF(Wedstrijden!AX2311="Ja",1,""))</f>
        <v/>
      </c>
      <c r="J2146" s="44" t="str">
        <f>IF(Wedstrijden!BA2311&lt;&gt;"",Wedstrijden!BA2311,"")</f>
        <v/>
      </c>
      <c r="W2146" s="45"/>
      <c r="AE2146" s="45"/>
      <c r="AN2146" s="45"/>
      <c r="AU2146" s="45"/>
      <c r="BA2146" s="45"/>
      <c r="BE2146" s="45"/>
      <c r="BJ2146" s="44" t="str">
        <f>IF(COUNTA(Wedstrijden!I2311:S2311)&lt;&gt;0,1,"")</f>
        <v/>
      </c>
      <c r="BK2146" s="44" t="str">
        <f t="shared" si="198"/>
        <v/>
      </c>
      <c r="BL2146" s="44" t="str">
        <f>IF(Wedstrijden!I2311="x","AA","")</f>
        <v/>
      </c>
      <c r="BM2146" s="44" t="str">
        <f>IF(Wedstrijden!J2311="x","A","")</f>
        <v/>
      </c>
      <c r="BN2146" s="44" t="str">
        <f>IF(Wedstrijden!K2311="x","B1","")</f>
        <v/>
      </c>
      <c r="BO2146" s="44" t="str">
        <f>IF(Wedstrijden!L2311="x","BB","")</f>
        <v/>
      </c>
      <c r="BP2146" s="44" t="str">
        <f>IF(Wedstrijden!M2311="x","B","")</f>
        <v/>
      </c>
      <c r="BQ2146" s="44" t="str">
        <f>IF(Wedstrijden!N2311="x","L1","")</f>
        <v/>
      </c>
      <c r="BR2146" s="44" t="str">
        <f>IF(Wedstrijden!O2311="x","L2","")</f>
        <v/>
      </c>
      <c r="BS2146" s="44" t="str">
        <f>IF(Wedstrijden!P2311="x","M1","")</f>
        <v/>
      </c>
      <c r="BT2146" s="44" t="str">
        <f>IF(Wedstrijden!Q2311="x","M2","")</f>
        <v/>
      </c>
      <c r="BU2146" s="44" t="str">
        <f>IF(Wedstrijden!R2311="x","Z1","")</f>
        <v/>
      </c>
      <c r="BV2146" s="44" t="str">
        <f>IF(Wedstrijden!S2311="x","Z2","")</f>
        <v/>
      </c>
      <c r="BW2146" s="44" t="str">
        <f>IF(COUNTA(Wedstrijden!T2311:AB2311)&lt;&gt;0,1,"")</f>
        <v/>
      </c>
      <c r="BX2146" s="44" t="str">
        <f t="shared" si="199"/>
        <v/>
      </c>
      <c r="BY2146" s="44" t="str">
        <f>IF(Wedstrijden!T2311="x","BB","")</f>
        <v/>
      </c>
      <c r="BZ2146" s="44" t="str">
        <f>IF(Wedstrijden!U2311="x","B","")</f>
        <v/>
      </c>
      <c r="CA2146" s="44" t="str">
        <f>IF(Wedstrijden!V2311="x","L1","")</f>
        <v/>
      </c>
      <c r="CB2146" s="44" t="str">
        <f>IF(Wedstrijden!W2311="x","L2","")</f>
        <v/>
      </c>
      <c r="CC2146" s="44" t="str">
        <f>IF(Wedstrijden!X2311="x","M1","")</f>
        <v/>
      </c>
      <c r="CD2146" s="44" t="str">
        <f>IF(Wedstrijden!Y2311="x","M2","")</f>
        <v/>
      </c>
      <c r="CE2146" s="44" t="str">
        <f>IF(Wedstrijden!Z2311="x","Z1","")</f>
        <v/>
      </c>
      <c r="CF2146" s="44" t="str">
        <f>IF(Wedstrijden!AA2311="x","Z2","")</f>
        <v/>
      </c>
      <c r="CG2146" s="44" t="str">
        <f>IF(Wedstrijden!AB2311="x","ZZL","")</f>
        <v/>
      </c>
      <c r="CL2146" s="44" t="str">
        <f>IF(COUNTA(Wedstrijden!AC2311:AJ2311)&lt;&gt;0,2,"")</f>
        <v/>
      </c>
      <c r="CM2146" s="44" t="str">
        <f t="shared" si="200"/>
        <v/>
      </c>
      <c r="CN2146" s="44" t="str">
        <f>IF(Wedstrijden!AC2311="x","AA","")</f>
        <v/>
      </c>
      <c r="CO2146" s="44" t="str">
        <f>IF(Wedstrijden!AD2311="x","A","")</f>
        <v/>
      </c>
      <c r="CP2146" s="44" t="str">
        <f>IF(Wedstrijden!AE2311="x","BB","")</f>
        <v/>
      </c>
      <c r="CQ2146" s="44" t="str">
        <f>IF(Wedstrijden!AF2311="x","B","")</f>
        <v/>
      </c>
      <c r="CR2146" s="44" t="str">
        <f>IF(Wedstrijden!AG2311="x","L","")</f>
        <v/>
      </c>
      <c r="CS2146" s="44" t="str">
        <f>IF(Wedstrijden!AH2311="x","M","")</f>
        <v/>
      </c>
      <c r="CT2146" s="44" t="str">
        <f>IF(Wedstrijden!AI2311="x","Z","")</f>
        <v/>
      </c>
      <c r="CU2146" s="44" t="str">
        <f>IF(Wedstrijden!AJ2311="x","ZZ","")</f>
        <v/>
      </c>
      <c r="CV2146" s="44" t="str">
        <f>IF(COUNTA(Wedstrijden!AK2311:AQ2311)&lt;&gt;0,2,"")</f>
        <v/>
      </c>
      <c r="CW2146" s="44" t="str">
        <f t="shared" si="201"/>
        <v/>
      </c>
      <c r="CX2146" s="44" t="str">
        <f>IF(Wedstrijden!AK2311="x","BB","")</f>
        <v/>
      </c>
      <c r="CY2146" s="44" t="str">
        <f>IF(Wedstrijden!AL2311="x","B","")</f>
        <v/>
      </c>
      <c r="CZ2146" s="44" t="str">
        <f>IF(Wedstrijden!AM2311="x","L","")</f>
        <v/>
      </c>
      <c r="DA2146" s="44" t="str">
        <f>IF(Wedstrijden!AN2311="x","M","")</f>
        <v/>
      </c>
      <c r="DB2146" s="44" t="str">
        <f>IF(Wedstrijden!AO2311="x","Z","")</f>
        <v/>
      </c>
      <c r="DC2146" s="44" t="str">
        <f>IF(Wedstrijden!AP2311="x","ZZ","")</f>
        <v/>
      </c>
      <c r="DD2146" s="44" t="str">
        <f>IF(Wedstrijden!AQ2311="x","1.40","")</f>
        <v/>
      </c>
      <c r="DE2146" s="44" t="str">
        <f>IF(COUNTA(Wedstrijden!AR2311:AT2311)&lt;&gt;0,6,"")</f>
        <v/>
      </c>
      <c r="DF2146" s="44" t="str">
        <f t="shared" si="202"/>
        <v/>
      </c>
      <c r="DG2146" s="44" t="str">
        <f>IF(Wedstrijden!AR2311="x","L","")</f>
        <v/>
      </c>
      <c r="DH2146" s="44" t="str">
        <f>IF(Wedstrijden!AS2311="x","M","")</f>
        <v/>
      </c>
      <c r="DI2146" s="44" t="str">
        <f>IF(Wedstrijden!AT2311="x","Z","")</f>
        <v/>
      </c>
      <c r="DJ2146" s="44" t="str">
        <f>IF(COUNTA(Wedstrijden!AU2311:AW2311)&lt;&gt;0,6,"")</f>
        <v/>
      </c>
      <c r="DK2146" s="44" t="str">
        <f t="shared" si="203"/>
        <v/>
      </c>
      <c r="DL2146" s="44" t="str">
        <f>IF(Wedstrijden!AU2311="x","L","")</f>
        <v/>
      </c>
      <c r="DM2146" s="44" t="str">
        <f>IF(Wedstrijden!AV2311="x","M","")</f>
        <v/>
      </c>
      <c r="DN2146" s="44" t="str">
        <f>IF(Wedstrijden!AW2311="x","Z","")</f>
        <v/>
      </c>
    </row>
    <row r="2147" spans="1:118" ht="15">
      <c r="A2147" s="48" t="e">
        <f>Wedstrijden!#REF!</f>
        <v>#REF!</v>
      </c>
      <c r="B2147" s="44" t="str">
        <f>IFERROR(VLOOKUP(Wedstrijden!E2312,Wedstrijdlocaties!$B$2:$E$499,2,FALSE),"")</f>
        <v/>
      </c>
      <c r="C2147" s="44" t="str">
        <f>Wedstrijden!F2312</f>
        <v/>
      </c>
      <c r="D2147" s="44" t="str">
        <f>IFERROR(VLOOKUP(Wedstrijden!G2312,Organisaties!$B$2:$C$501,2,FALSE),"")</f>
        <v/>
      </c>
      <c r="E2147" s="44" t="str">
        <f>IFERROR(VLOOKUP(Wedstrijden!G2312,Organisaties!$B$2:$F$501,5,FALSE),"")</f>
        <v/>
      </c>
      <c r="F2147" s="44" t="str">
        <f>IF(Wedstrijden!BC2312&lt;&gt;"",Wedstrijden!BC2312,"")</f>
        <v/>
      </c>
      <c r="G2147" s="44">
        <f>IF(Wedstrijden!AY2312="Indoor",1,0)</f>
        <v>0</v>
      </c>
      <c r="H2147" s="44">
        <f>Wedstrijden!AZ2312</f>
        <v>0</v>
      </c>
      <c r="I2147" s="44" t="str">
        <f>IF(Wedstrijden!AX2312="Nee",0,IF(Wedstrijden!AX2312="Ja",1,""))</f>
        <v/>
      </c>
      <c r="J2147" s="44" t="str">
        <f>IF(Wedstrijden!BA2312&lt;&gt;"",Wedstrijden!BA2312,"")</f>
        <v/>
      </c>
      <c r="W2147" s="45"/>
      <c r="AE2147" s="45"/>
      <c r="AN2147" s="45"/>
      <c r="AU2147" s="45"/>
      <c r="BA2147" s="45"/>
      <c r="BE2147" s="45"/>
      <c r="BJ2147" s="44" t="str">
        <f>IF(COUNTA(Wedstrijden!I2312:S2312)&lt;&gt;0,1,"")</f>
        <v/>
      </c>
      <c r="BK2147" s="44" t="str">
        <f t="shared" si="198"/>
        <v/>
      </c>
      <c r="BL2147" s="44" t="str">
        <f>IF(Wedstrijden!I2312="x","AA","")</f>
        <v/>
      </c>
      <c r="BM2147" s="44" t="str">
        <f>IF(Wedstrijden!J2312="x","A","")</f>
        <v/>
      </c>
      <c r="BN2147" s="44" t="str">
        <f>IF(Wedstrijden!K2312="x","B1","")</f>
        <v/>
      </c>
      <c r="BO2147" s="44" t="str">
        <f>IF(Wedstrijden!L2312="x","BB","")</f>
        <v/>
      </c>
      <c r="BP2147" s="44" t="str">
        <f>IF(Wedstrijden!M2312="x","B","")</f>
        <v/>
      </c>
      <c r="BQ2147" s="44" t="str">
        <f>IF(Wedstrijden!N2312="x","L1","")</f>
        <v/>
      </c>
      <c r="BR2147" s="44" t="str">
        <f>IF(Wedstrijden!O2312="x","L2","")</f>
        <v/>
      </c>
      <c r="BS2147" s="44" t="str">
        <f>IF(Wedstrijden!P2312="x","M1","")</f>
        <v/>
      </c>
      <c r="BT2147" s="44" t="str">
        <f>IF(Wedstrijden!Q2312="x","M2","")</f>
        <v/>
      </c>
      <c r="BU2147" s="44" t="str">
        <f>IF(Wedstrijden!R2312="x","Z1","")</f>
        <v/>
      </c>
      <c r="BV2147" s="44" t="str">
        <f>IF(Wedstrijden!S2312="x","Z2","")</f>
        <v/>
      </c>
      <c r="BW2147" s="44" t="str">
        <f>IF(COUNTA(Wedstrijden!T2312:AB2312)&lt;&gt;0,1,"")</f>
        <v/>
      </c>
      <c r="BX2147" s="44" t="str">
        <f t="shared" si="199"/>
        <v/>
      </c>
      <c r="BY2147" s="44" t="str">
        <f>IF(Wedstrijden!T2312="x","BB","")</f>
        <v/>
      </c>
      <c r="BZ2147" s="44" t="str">
        <f>IF(Wedstrijden!U2312="x","B","")</f>
        <v/>
      </c>
      <c r="CA2147" s="44" t="str">
        <f>IF(Wedstrijden!V2312="x","L1","")</f>
        <v/>
      </c>
      <c r="CB2147" s="44" t="str">
        <f>IF(Wedstrijden!W2312="x","L2","")</f>
        <v/>
      </c>
      <c r="CC2147" s="44" t="str">
        <f>IF(Wedstrijden!X2312="x","M1","")</f>
        <v/>
      </c>
      <c r="CD2147" s="44" t="str">
        <f>IF(Wedstrijden!Y2312="x","M2","")</f>
        <v/>
      </c>
      <c r="CE2147" s="44" t="str">
        <f>IF(Wedstrijden!Z2312="x","Z1","")</f>
        <v/>
      </c>
      <c r="CF2147" s="44" t="str">
        <f>IF(Wedstrijden!AA2312="x","Z2","")</f>
        <v/>
      </c>
      <c r="CG2147" s="44" t="str">
        <f>IF(Wedstrijden!AB2312="x","ZZL","")</f>
        <v/>
      </c>
      <c r="CL2147" s="44" t="str">
        <f>IF(COUNTA(Wedstrijden!AC2312:AJ2312)&lt;&gt;0,2,"")</f>
        <v/>
      </c>
      <c r="CM2147" s="44" t="str">
        <f t="shared" si="200"/>
        <v/>
      </c>
      <c r="CN2147" s="44" t="str">
        <f>IF(Wedstrijden!AC2312="x","AA","")</f>
        <v/>
      </c>
      <c r="CO2147" s="44" t="str">
        <f>IF(Wedstrijden!AD2312="x","A","")</f>
        <v/>
      </c>
      <c r="CP2147" s="44" t="str">
        <f>IF(Wedstrijden!AE2312="x","BB","")</f>
        <v/>
      </c>
      <c r="CQ2147" s="44" t="str">
        <f>IF(Wedstrijden!AF2312="x","B","")</f>
        <v/>
      </c>
      <c r="CR2147" s="44" t="str">
        <f>IF(Wedstrijden!AG2312="x","L","")</f>
        <v/>
      </c>
      <c r="CS2147" s="44" t="str">
        <f>IF(Wedstrijden!AH2312="x","M","")</f>
        <v/>
      </c>
      <c r="CT2147" s="44" t="str">
        <f>IF(Wedstrijden!AI2312="x","Z","")</f>
        <v/>
      </c>
      <c r="CU2147" s="44" t="str">
        <f>IF(Wedstrijden!AJ2312="x","ZZ","")</f>
        <v/>
      </c>
      <c r="CV2147" s="44" t="str">
        <f>IF(COUNTA(Wedstrijden!AK2312:AQ2312)&lt;&gt;0,2,"")</f>
        <v/>
      </c>
      <c r="CW2147" s="44" t="str">
        <f t="shared" si="201"/>
        <v/>
      </c>
      <c r="CX2147" s="44" t="str">
        <f>IF(Wedstrijden!AK2312="x","BB","")</f>
        <v/>
      </c>
      <c r="CY2147" s="44" t="str">
        <f>IF(Wedstrijden!AL2312="x","B","")</f>
        <v/>
      </c>
      <c r="CZ2147" s="44" t="str">
        <f>IF(Wedstrijden!AM2312="x","L","")</f>
        <v/>
      </c>
      <c r="DA2147" s="44" t="str">
        <f>IF(Wedstrijden!AN2312="x","M","")</f>
        <v/>
      </c>
      <c r="DB2147" s="44" t="str">
        <f>IF(Wedstrijden!AO2312="x","Z","")</f>
        <v/>
      </c>
      <c r="DC2147" s="44" t="str">
        <f>IF(Wedstrijden!AP2312="x","ZZ","")</f>
        <v/>
      </c>
      <c r="DD2147" s="44" t="str">
        <f>IF(Wedstrijden!AQ2312="x","1.40","")</f>
        <v/>
      </c>
      <c r="DE2147" s="44" t="str">
        <f>IF(COUNTA(Wedstrijden!AR2312:AT2312)&lt;&gt;0,6,"")</f>
        <v/>
      </c>
      <c r="DF2147" s="44" t="str">
        <f t="shared" si="202"/>
        <v/>
      </c>
      <c r="DG2147" s="44" t="str">
        <f>IF(Wedstrijden!AR2312="x","L","")</f>
        <v/>
      </c>
      <c r="DH2147" s="44" t="str">
        <f>IF(Wedstrijden!AS2312="x","M","")</f>
        <v/>
      </c>
      <c r="DI2147" s="44" t="str">
        <f>IF(Wedstrijden!AT2312="x","Z","")</f>
        <v/>
      </c>
      <c r="DJ2147" s="44" t="str">
        <f>IF(COUNTA(Wedstrijden!AU2312:AW2312)&lt;&gt;0,6,"")</f>
        <v/>
      </c>
      <c r="DK2147" s="44" t="str">
        <f t="shared" si="203"/>
        <v/>
      </c>
      <c r="DL2147" s="44" t="str">
        <f>IF(Wedstrijden!AU2312="x","L","")</f>
        <v/>
      </c>
      <c r="DM2147" s="44" t="str">
        <f>IF(Wedstrijden!AV2312="x","M","")</f>
        <v/>
      </c>
      <c r="DN2147" s="44" t="str">
        <f>IF(Wedstrijden!AW2312="x","Z","")</f>
        <v/>
      </c>
    </row>
    <row r="2148" spans="1:118" ht="15">
      <c r="A2148" s="48" t="e">
        <f>Wedstrijden!#REF!</f>
        <v>#REF!</v>
      </c>
      <c r="B2148" s="44" t="str">
        <f>IFERROR(VLOOKUP(Wedstrijden!E2313,Wedstrijdlocaties!$B$2:$E$499,2,FALSE),"")</f>
        <v/>
      </c>
      <c r="C2148" s="44" t="str">
        <f>Wedstrijden!F2313</f>
        <v/>
      </c>
      <c r="D2148" s="44" t="str">
        <f>IFERROR(VLOOKUP(Wedstrijden!G2313,Organisaties!$B$2:$C$501,2,FALSE),"")</f>
        <v/>
      </c>
      <c r="E2148" s="44" t="str">
        <f>IFERROR(VLOOKUP(Wedstrijden!G2313,Organisaties!$B$2:$F$501,5,FALSE),"")</f>
        <v/>
      </c>
      <c r="F2148" s="44" t="str">
        <f>IF(Wedstrijden!BC2313&lt;&gt;"",Wedstrijden!BC2313,"")</f>
        <v/>
      </c>
      <c r="G2148" s="44">
        <f>IF(Wedstrijden!AY2313="Indoor",1,0)</f>
        <v>0</v>
      </c>
      <c r="H2148" s="44">
        <f>Wedstrijden!AZ2313</f>
        <v>0</v>
      </c>
      <c r="I2148" s="44" t="str">
        <f>IF(Wedstrijden!AX2313="Nee",0,IF(Wedstrijden!AX2313="Ja",1,""))</f>
        <v/>
      </c>
      <c r="J2148" s="44" t="str">
        <f>IF(Wedstrijden!BA2313&lt;&gt;"",Wedstrijden!BA2313,"")</f>
        <v/>
      </c>
      <c r="W2148" s="45"/>
      <c r="AE2148" s="45"/>
      <c r="AN2148" s="45"/>
      <c r="AU2148" s="45"/>
      <c r="BA2148" s="45"/>
      <c r="BE2148" s="45"/>
      <c r="BJ2148" s="44" t="str">
        <f>IF(COUNTA(Wedstrijden!I2313:S2313)&lt;&gt;0,1,"")</f>
        <v/>
      </c>
      <c r="BK2148" s="44" t="str">
        <f t="shared" si="198"/>
        <v/>
      </c>
      <c r="BL2148" s="44" t="str">
        <f>IF(Wedstrijden!I2313="x","AA","")</f>
        <v/>
      </c>
      <c r="BM2148" s="44" t="str">
        <f>IF(Wedstrijden!J2313="x","A","")</f>
        <v/>
      </c>
      <c r="BN2148" s="44" t="str">
        <f>IF(Wedstrijden!K2313="x","B1","")</f>
        <v/>
      </c>
      <c r="BO2148" s="44" t="str">
        <f>IF(Wedstrijden!L2313="x","BB","")</f>
        <v/>
      </c>
      <c r="BP2148" s="44" t="str">
        <f>IF(Wedstrijden!M2313="x","B","")</f>
        <v/>
      </c>
      <c r="BQ2148" s="44" t="str">
        <f>IF(Wedstrijden!N2313="x","L1","")</f>
        <v/>
      </c>
      <c r="BR2148" s="44" t="str">
        <f>IF(Wedstrijden!O2313="x","L2","")</f>
        <v/>
      </c>
      <c r="BS2148" s="44" t="str">
        <f>IF(Wedstrijden!P2313="x","M1","")</f>
        <v/>
      </c>
      <c r="BT2148" s="44" t="str">
        <f>IF(Wedstrijden!Q2313="x","M2","")</f>
        <v/>
      </c>
      <c r="BU2148" s="44" t="str">
        <f>IF(Wedstrijden!R2313="x","Z1","")</f>
        <v/>
      </c>
      <c r="BV2148" s="44" t="str">
        <f>IF(Wedstrijden!S2313="x","Z2","")</f>
        <v/>
      </c>
      <c r="BW2148" s="44" t="str">
        <f>IF(COUNTA(Wedstrijden!T2313:AB2313)&lt;&gt;0,1,"")</f>
        <v/>
      </c>
      <c r="BX2148" s="44" t="str">
        <f t="shared" si="199"/>
        <v/>
      </c>
      <c r="BY2148" s="44" t="str">
        <f>IF(Wedstrijden!T2313="x","BB","")</f>
        <v/>
      </c>
      <c r="BZ2148" s="44" t="str">
        <f>IF(Wedstrijden!U2313="x","B","")</f>
        <v/>
      </c>
      <c r="CA2148" s="44" t="str">
        <f>IF(Wedstrijden!V2313="x","L1","")</f>
        <v/>
      </c>
      <c r="CB2148" s="44" t="str">
        <f>IF(Wedstrijden!W2313="x","L2","")</f>
        <v/>
      </c>
      <c r="CC2148" s="44" t="str">
        <f>IF(Wedstrijden!X2313="x","M1","")</f>
        <v/>
      </c>
      <c r="CD2148" s="44" t="str">
        <f>IF(Wedstrijden!Y2313="x","M2","")</f>
        <v/>
      </c>
      <c r="CE2148" s="44" t="str">
        <f>IF(Wedstrijden!Z2313="x","Z1","")</f>
        <v/>
      </c>
      <c r="CF2148" s="44" t="str">
        <f>IF(Wedstrijden!AA2313="x","Z2","")</f>
        <v/>
      </c>
      <c r="CG2148" s="44" t="str">
        <f>IF(Wedstrijden!AB2313="x","ZZL","")</f>
        <v/>
      </c>
      <c r="CL2148" s="44" t="str">
        <f>IF(COUNTA(Wedstrijden!AC2313:AJ2313)&lt;&gt;0,2,"")</f>
        <v/>
      </c>
      <c r="CM2148" s="44" t="str">
        <f t="shared" si="200"/>
        <v/>
      </c>
      <c r="CN2148" s="44" t="str">
        <f>IF(Wedstrijden!AC2313="x","AA","")</f>
        <v/>
      </c>
      <c r="CO2148" s="44" t="str">
        <f>IF(Wedstrijden!AD2313="x","A","")</f>
        <v/>
      </c>
      <c r="CP2148" s="44" t="str">
        <f>IF(Wedstrijden!AE2313="x","BB","")</f>
        <v/>
      </c>
      <c r="CQ2148" s="44" t="str">
        <f>IF(Wedstrijden!AF2313="x","B","")</f>
        <v/>
      </c>
      <c r="CR2148" s="44" t="str">
        <f>IF(Wedstrijden!AG2313="x","L","")</f>
        <v/>
      </c>
      <c r="CS2148" s="44" t="str">
        <f>IF(Wedstrijden!AH2313="x","M","")</f>
        <v/>
      </c>
      <c r="CT2148" s="44" t="str">
        <f>IF(Wedstrijden!AI2313="x","Z","")</f>
        <v/>
      </c>
      <c r="CU2148" s="44" t="str">
        <f>IF(Wedstrijden!AJ2313="x","ZZ","")</f>
        <v/>
      </c>
      <c r="CV2148" s="44" t="str">
        <f>IF(COUNTA(Wedstrijden!AK2313:AQ2313)&lt;&gt;0,2,"")</f>
        <v/>
      </c>
      <c r="CW2148" s="44" t="str">
        <f t="shared" si="201"/>
        <v/>
      </c>
      <c r="CX2148" s="44" t="str">
        <f>IF(Wedstrijden!AK2313="x","BB","")</f>
        <v/>
      </c>
      <c r="CY2148" s="44" t="str">
        <f>IF(Wedstrijden!AL2313="x","B","")</f>
        <v/>
      </c>
      <c r="CZ2148" s="44" t="str">
        <f>IF(Wedstrijden!AM2313="x","L","")</f>
        <v/>
      </c>
      <c r="DA2148" s="44" t="str">
        <f>IF(Wedstrijden!AN2313="x","M","")</f>
        <v/>
      </c>
      <c r="DB2148" s="44" t="str">
        <f>IF(Wedstrijden!AO2313="x","Z","")</f>
        <v/>
      </c>
      <c r="DC2148" s="44" t="str">
        <f>IF(Wedstrijden!AP2313="x","ZZ","")</f>
        <v/>
      </c>
      <c r="DD2148" s="44" t="str">
        <f>IF(Wedstrijden!AQ2313="x","1.40","")</f>
        <v/>
      </c>
      <c r="DE2148" s="44" t="str">
        <f>IF(COUNTA(Wedstrijden!AR2313:AT2313)&lt;&gt;0,6,"")</f>
        <v/>
      </c>
      <c r="DF2148" s="44" t="str">
        <f t="shared" si="202"/>
        <v/>
      </c>
      <c r="DG2148" s="44" t="str">
        <f>IF(Wedstrijden!AR2313="x","L","")</f>
        <v/>
      </c>
      <c r="DH2148" s="44" t="str">
        <f>IF(Wedstrijden!AS2313="x","M","")</f>
        <v/>
      </c>
      <c r="DI2148" s="44" t="str">
        <f>IF(Wedstrijden!AT2313="x","Z","")</f>
        <v/>
      </c>
      <c r="DJ2148" s="44" t="str">
        <f>IF(COUNTA(Wedstrijden!AU2313:AW2313)&lt;&gt;0,6,"")</f>
        <v/>
      </c>
      <c r="DK2148" s="44" t="str">
        <f t="shared" si="203"/>
        <v/>
      </c>
      <c r="DL2148" s="44" t="str">
        <f>IF(Wedstrijden!AU2313="x","L","")</f>
        <v/>
      </c>
      <c r="DM2148" s="44" t="str">
        <f>IF(Wedstrijden!AV2313="x","M","")</f>
        <v/>
      </c>
      <c r="DN2148" s="44" t="str">
        <f>IF(Wedstrijden!AW2313="x","Z","")</f>
        <v/>
      </c>
    </row>
    <row r="2149" spans="1:118" ht="15">
      <c r="A2149" s="48" t="e">
        <f>Wedstrijden!#REF!</f>
        <v>#REF!</v>
      </c>
      <c r="B2149" s="44" t="str">
        <f>IFERROR(VLOOKUP(Wedstrijden!E2314,Wedstrijdlocaties!$B$2:$E$499,2,FALSE),"")</f>
        <v/>
      </c>
      <c r="C2149" s="44" t="str">
        <f>Wedstrijden!F2314</f>
        <v/>
      </c>
      <c r="D2149" s="44" t="str">
        <f>IFERROR(VLOOKUP(Wedstrijden!G2314,Organisaties!$B$2:$C$501,2,FALSE),"")</f>
        <v/>
      </c>
      <c r="E2149" s="44" t="str">
        <f>IFERROR(VLOOKUP(Wedstrijden!G2314,Organisaties!$B$2:$F$501,5,FALSE),"")</f>
        <v/>
      </c>
      <c r="F2149" s="44" t="str">
        <f>IF(Wedstrijden!BC2314&lt;&gt;"",Wedstrijden!BC2314,"")</f>
        <v/>
      </c>
      <c r="G2149" s="44">
        <f>IF(Wedstrijden!AY2314="Indoor",1,0)</f>
        <v>0</v>
      </c>
      <c r="H2149" s="44">
        <f>Wedstrijden!AZ2314</f>
        <v>0</v>
      </c>
      <c r="I2149" s="44" t="str">
        <f>IF(Wedstrijden!AX2314="Nee",0,IF(Wedstrijden!AX2314="Ja",1,""))</f>
        <v/>
      </c>
      <c r="J2149" s="44" t="str">
        <f>IF(Wedstrijden!BA2314&lt;&gt;"",Wedstrijden!BA2314,"")</f>
        <v/>
      </c>
      <c r="W2149" s="45"/>
      <c r="AE2149" s="45"/>
      <c r="AN2149" s="45"/>
      <c r="AU2149" s="45"/>
      <c r="BA2149" s="45"/>
      <c r="BE2149" s="45"/>
      <c r="BJ2149" s="44" t="str">
        <f>IF(COUNTA(Wedstrijden!I2314:S2314)&lt;&gt;0,1,"")</f>
        <v/>
      </c>
      <c r="BK2149" s="44" t="str">
        <f t="shared" si="198"/>
        <v/>
      </c>
      <c r="BL2149" s="44" t="str">
        <f>IF(Wedstrijden!I2314="x","AA","")</f>
        <v/>
      </c>
      <c r="BM2149" s="44" t="str">
        <f>IF(Wedstrijden!J2314="x","A","")</f>
        <v/>
      </c>
      <c r="BN2149" s="44" t="str">
        <f>IF(Wedstrijden!K2314="x","B1","")</f>
        <v/>
      </c>
      <c r="BO2149" s="44" t="str">
        <f>IF(Wedstrijden!L2314="x","BB","")</f>
        <v/>
      </c>
      <c r="BP2149" s="44" t="str">
        <f>IF(Wedstrijden!M2314="x","B","")</f>
        <v/>
      </c>
      <c r="BQ2149" s="44" t="str">
        <f>IF(Wedstrijden!N2314="x","L1","")</f>
        <v/>
      </c>
      <c r="BR2149" s="44" t="str">
        <f>IF(Wedstrijden!O2314="x","L2","")</f>
        <v/>
      </c>
      <c r="BS2149" s="44" t="str">
        <f>IF(Wedstrijden!P2314="x","M1","")</f>
        <v/>
      </c>
      <c r="BT2149" s="44" t="str">
        <f>IF(Wedstrijden!Q2314="x","M2","")</f>
        <v/>
      </c>
      <c r="BU2149" s="44" t="str">
        <f>IF(Wedstrijden!R2314="x","Z1","")</f>
        <v/>
      </c>
      <c r="BV2149" s="44" t="str">
        <f>IF(Wedstrijden!S2314="x","Z2","")</f>
        <v/>
      </c>
      <c r="BW2149" s="44" t="str">
        <f>IF(COUNTA(Wedstrijden!T2314:AB2314)&lt;&gt;0,1,"")</f>
        <v/>
      </c>
      <c r="BX2149" s="44" t="str">
        <f t="shared" si="199"/>
        <v/>
      </c>
      <c r="BY2149" s="44" t="str">
        <f>IF(Wedstrijden!T2314="x","BB","")</f>
        <v/>
      </c>
      <c r="BZ2149" s="44" t="str">
        <f>IF(Wedstrijden!U2314="x","B","")</f>
        <v/>
      </c>
      <c r="CA2149" s="44" t="str">
        <f>IF(Wedstrijden!V2314="x","L1","")</f>
        <v/>
      </c>
      <c r="CB2149" s="44" t="str">
        <f>IF(Wedstrijden!W2314="x","L2","")</f>
        <v/>
      </c>
      <c r="CC2149" s="44" t="str">
        <f>IF(Wedstrijden!X2314="x","M1","")</f>
        <v/>
      </c>
      <c r="CD2149" s="44" t="str">
        <f>IF(Wedstrijden!Y2314="x","M2","")</f>
        <v/>
      </c>
      <c r="CE2149" s="44" t="str">
        <f>IF(Wedstrijden!Z2314="x","Z1","")</f>
        <v/>
      </c>
      <c r="CF2149" s="44" t="str">
        <f>IF(Wedstrijden!AA2314="x","Z2","")</f>
        <v/>
      </c>
      <c r="CG2149" s="44" t="str">
        <f>IF(Wedstrijden!AB2314="x","ZZL","")</f>
        <v/>
      </c>
      <c r="CL2149" s="44" t="str">
        <f>IF(COUNTA(Wedstrijden!AC2314:AJ2314)&lt;&gt;0,2,"")</f>
        <v/>
      </c>
      <c r="CM2149" s="44" t="str">
        <f t="shared" si="200"/>
        <v/>
      </c>
      <c r="CN2149" s="44" t="str">
        <f>IF(Wedstrijden!AC2314="x","AA","")</f>
        <v/>
      </c>
      <c r="CO2149" s="44" t="str">
        <f>IF(Wedstrijden!AD2314="x","A","")</f>
        <v/>
      </c>
      <c r="CP2149" s="44" t="str">
        <f>IF(Wedstrijden!AE2314="x","BB","")</f>
        <v/>
      </c>
      <c r="CQ2149" s="44" t="str">
        <f>IF(Wedstrijden!AF2314="x","B","")</f>
        <v/>
      </c>
      <c r="CR2149" s="44" t="str">
        <f>IF(Wedstrijden!AG2314="x","L","")</f>
        <v/>
      </c>
      <c r="CS2149" s="44" t="str">
        <f>IF(Wedstrijden!AH2314="x","M","")</f>
        <v/>
      </c>
      <c r="CT2149" s="44" t="str">
        <f>IF(Wedstrijden!AI2314="x","Z","")</f>
        <v/>
      </c>
      <c r="CU2149" s="44" t="str">
        <f>IF(Wedstrijden!AJ2314="x","ZZ","")</f>
        <v/>
      </c>
      <c r="CV2149" s="44" t="str">
        <f>IF(COUNTA(Wedstrijden!AK2314:AQ2314)&lt;&gt;0,2,"")</f>
        <v/>
      </c>
      <c r="CW2149" s="44" t="str">
        <f t="shared" si="201"/>
        <v/>
      </c>
      <c r="CX2149" s="44" t="str">
        <f>IF(Wedstrijden!AK2314="x","BB","")</f>
        <v/>
      </c>
      <c r="CY2149" s="44" t="str">
        <f>IF(Wedstrijden!AL2314="x","B","")</f>
        <v/>
      </c>
      <c r="CZ2149" s="44" t="str">
        <f>IF(Wedstrijden!AM2314="x","L","")</f>
        <v/>
      </c>
      <c r="DA2149" s="44" t="str">
        <f>IF(Wedstrijden!AN2314="x","M","")</f>
        <v/>
      </c>
      <c r="DB2149" s="44" t="str">
        <f>IF(Wedstrijden!AO2314="x","Z","")</f>
        <v/>
      </c>
      <c r="DC2149" s="44" t="str">
        <f>IF(Wedstrijden!AP2314="x","ZZ","")</f>
        <v/>
      </c>
      <c r="DD2149" s="44" t="str">
        <f>IF(Wedstrijden!AQ2314="x","1.40","")</f>
        <v/>
      </c>
      <c r="DE2149" s="44" t="str">
        <f>IF(COUNTA(Wedstrijden!AR2314:AT2314)&lt;&gt;0,6,"")</f>
        <v/>
      </c>
      <c r="DF2149" s="44" t="str">
        <f t="shared" si="202"/>
        <v/>
      </c>
      <c r="DG2149" s="44" t="str">
        <f>IF(Wedstrijden!AR2314="x","L","")</f>
        <v/>
      </c>
      <c r="DH2149" s="44" t="str">
        <f>IF(Wedstrijden!AS2314="x","M","")</f>
        <v/>
      </c>
      <c r="DI2149" s="44" t="str">
        <f>IF(Wedstrijden!AT2314="x","Z","")</f>
        <v/>
      </c>
      <c r="DJ2149" s="44" t="str">
        <f>IF(COUNTA(Wedstrijden!AU2314:AW2314)&lt;&gt;0,6,"")</f>
        <v/>
      </c>
      <c r="DK2149" s="44" t="str">
        <f t="shared" si="203"/>
        <v/>
      </c>
      <c r="DL2149" s="44" t="str">
        <f>IF(Wedstrijden!AU2314="x","L","")</f>
        <v/>
      </c>
      <c r="DM2149" s="44" t="str">
        <f>IF(Wedstrijden!AV2314="x","M","")</f>
        <v/>
      </c>
      <c r="DN2149" s="44" t="str">
        <f>IF(Wedstrijden!AW2314="x","Z","")</f>
        <v/>
      </c>
    </row>
    <row r="2150" spans="1:118" ht="15">
      <c r="A2150" s="48" t="e">
        <f>Wedstrijden!#REF!</f>
        <v>#REF!</v>
      </c>
      <c r="B2150" s="44" t="str">
        <f>IFERROR(VLOOKUP(Wedstrijden!E2315,Wedstrijdlocaties!$B$2:$E$499,2,FALSE),"")</f>
        <v/>
      </c>
      <c r="C2150" s="44" t="str">
        <f>Wedstrijden!F2315</f>
        <v/>
      </c>
      <c r="D2150" s="44" t="str">
        <f>IFERROR(VLOOKUP(Wedstrijden!G2315,Organisaties!$B$2:$C$501,2,FALSE),"")</f>
        <v/>
      </c>
      <c r="E2150" s="44" t="str">
        <f>IFERROR(VLOOKUP(Wedstrijden!G2315,Organisaties!$B$2:$F$501,5,FALSE),"")</f>
        <v/>
      </c>
      <c r="F2150" s="44" t="str">
        <f>IF(Wedstrijden!BC2315&lt;&gt;"",Wedstrijden!BC2315,"")</f>
        <v/>
      </c>
      <c r="G2150" s="44">
        <f>IF(Wedstrijden!AY2315="Indoor",1,0)</f>
        <v>0</v>
      </c>
      <c r="H2150" s="44">
        <f>Wedstrijden!AZ2315</f>
        <v>0</v>
      </c>
      <c r="I2150" s="44" t="str">
        <f>IF(Wedstrijden!AX2315="Nee",0,IF(Wedstrijden!AX2315="Ja",1,""))</f>
        <v/>
      </c>
      <c r="J2150" s="44" t="str">
        <f>IF(Wedstrijden!BA2315&lt;&gt;"",Wedstrijden!BA2315,"")</f>
        <v/>
      </c>
      <c r="W2150" s="45"/>
      <c r="AE2150" s="45"/>
      <c r="AN2150" s="45"/>
      <c r="AU2150" s="45"/>
      <c r="BA2150" s="45"/>
      <c r="BE2150" s="45"/>
      <c r="BJ2150" s="44" t="str">
        <f>IF(COUNTA(Wedstrijden!I2315:S2315)&lt;&gt;0,1,"")</f>
        <v/>
      </c>
      <c r="BK2150" s="44" t="str">
        <f t="shared" si="198"/>
        <v/>
      </c>
      <c r="BL2150" s="44" t="str">
        <f>IF(Wedstrijden!I2315="x","AA","")</f>
        <v/>
      </c>
      <c r="BM2150" s="44" t="str">
        <f>IF(Wedstrijden!J2315="x","A","")</f>
        <v/>
      </c>
      <c r="BN2150" s="44" t="str">
        <f>IF(Wedstrijden!K2315="x","B1","")</f>
        <v/>
      </c>
      <c r="BO2150" s="44" t="str">
        <f>IF(Wedstrijden!L2315="x","BB","")</f>
        <v/>
      </c>
      <c r="BP2150" s="44" t="str">
        <f>IF(Wedstrijden!M2315="x","B","")</f>
        <v/>
      </c>
      <c r="BQ2150" s="44" t="str">
        <f>IF(Wedstrijden!N2315="x","L1","")</f>
        <v/>
      </c>
      <c r="BR2150" s="44" t="str">
        <f>IF(Wedstrijden!O2315="x","L2","")</f>
        <v/>
      </c>
      <c r="BS2150" s="44" t="str">
        <f>IF(Wedstrijden!P2315="x","M1","")</f>
        <v/>
      </c>
      <c r="BT2150" s="44" t="str">
        <f>IF(Wedstrijden!Q2315="x","M2","")</f>
        <v/>
      </c>
      <c r="BU2150" s="44" t="str">
        <f>IF(Wedstrijden!R2315="x","Z1","")</f>
        <v/>
      </c>
      <c r="BV2150" s="44" t="str">
        <f>IF(Wedstrijden!S2315="x","Z2","")</f>
        <v/>
      </c>
      <c r="BW2150" s="44" t="str">
        <f>IF(COUNTA(Wedstrijden!T2315:AB2315)&lt;&gt;0,1,"")</f>
        <v/>
      </c>
      <c r="BX2150" s="44" t="str">
        <f t="shared" si="199"/>
        <v/>
      </c>
      <c r="BY2150" s="44" t="str">
        <f>IF(Wedstrijden!T2315="x","BB","")</f>
        <v/>
      </c>
      <c r="BZ2150" s="44" t="str">
        <f>IF(Wedstrijden!U2315="x","B","")</f>
        <v/>
      </c>
      <c r="CA2150" s="44" t="str">
        <f>IF(Wedstrijden!V2315="x","L1","")</f>
        <v/>
      </c>
      <c r="CB2150" s="44" t="str">
        <f>IF(Wedstrijden!W2315="x","L2","")</f>
        <v/>
      </c>
      <c r="CC2150" s="44" t="str">
        <f>IF(Wedstrijden!X2315="x","M1","")</f>
        <v/>
      </c>
      <c r="CD2150" s="44" t="str">
        <f>IF(Wedstrijden!Y2315="x","M2","")</f>
        <v/>
      </c>
      <c r="CE2150" s="44" t="str">
        <f>IF(Wedstrijden!Z2315="x","Z1","")</f>
        <v/>
      </c>
      <c r="CF2150" s="44" t="str">
        <f>IF(Wedstrijden!AA2315="x","Z2","")</f>
        <v/>
      </c>
      <c r="CG2150" s="44" t="str">
        <f>IF(Wedstrijden!AB2315="x","ZZL","")</f>
        <v/>
      </c>
      <c r="CL2150" s="44" t="str">
        <f>IF(COUNTA(Wedstrijden!AC2315:AJ2315)&lt;&gt;0,2,"")</f>
        <v/>
      </c>
      <c r="CM2150" s="44" t="str">
        <f t="shared" si="200"/>
        <v/>
      </c>
      <c r="CN2150" s="44" t="str">
        <f>IF(Wedstrijden!AC2315="x","AA","")</f>
        <v/>
      </c>
      <c r="CO2150" s="44" t="str">
        <f>IF(Wedstrijden!AD2315="x","A","")</f>
        <v/>
      </c>
      <c r="CP2150" s="44" t="str">
        <f>IF(Wedstrijden!AE2315="x","BB","")</f>
        <v/>
      </c>
      <c r="CQ2150" s="44" t="str">
        <f>IF(Wedstrijden!AF2315="x","B","")</f>
        <v/>
      </c>
      <c r="CR2150" s="44" t="str">
        <f>IF(Wedstrijden!AG2315="x","L","")</f>
        <v/>
      </c>
      <c r="CS2150" s="44" t="str">
        <f>IF(Wedstrijden!AH2315="x","M","")</f>
        <v/>
      </c>
      <c r="CT2150" s="44" t="str">
        <f>IF(Wedstrijden!AI2315="x","Z","")</f>
        <v/>
      </c>
      <c r="CU2150" s="44" t="str">
        <f>IF(Wedstrijden!AJ2315="x","ZZ","")</f>
        <v/>
      </c>
      <c r="CV2150" s="44" t="str">
        <f>IF(COUNTA(Wedstrijden!AK2315:AQ2315)&lt;&gt;0,2,"")</f>
        <v/>
      </c>
      <c r="CW2150" s="44" t="str">
        <f t="shared" si="201"/>
        <v/>
      </c>
      <c r="CX2150" s="44" t="str">
        <f>IF(Wedstrijden!AK2315="x","BB","")</f>
        <v/>
      </c>
      <c r="CY2150" s="44" t="str">
        <f>IF(Wedstrijden!AL2315="x","B","")</f>
        <v/>
      </c>
      <c r="CZ2150" s="44" t="str">
        <f>IF(Wedstrijden!AM2315="x","L","")</f>
        <v/>
      </c>
      <c r="DA2150" s="44" t="str">
        <f>IF(Wedstrijden!AN2315="x","M","")</f>
        <v/>
      </c>
      <c r="DB2150" s="44" t="str">
        <f>IF(Wedstrijden!AO2315="x","Z","")</f>
        <v/>
      </c>
      <c r="DC2150" s="44" t="str">
        <f>IF(Wedstrijden!AP2315="x","ZZ","")</f>
        <v/>
      </c>
      <c r="DD2150" s="44" t="str">
        <f>IF(Wedstrijden!AQ2315="x","1.40","")</f>
        <v/>
      </c>
      <c r="DE2150" s="44" t="str">
        <f>IF(COUNTA(Wedstrijden!AR2315:AT2315)&lt;&gt;0,6,"")</f>
        <v/>
      </c>
      <c r="DF2150" s="44" t="str">
        <f t="shared" si="202"/>
        <v/>
      </c>
      <c r="DG2150" s="44" t="str">
        <f>IF(Wedstrijden!AR2315="x","L","")</f>
        <v/>
      </c>
      <c r="DH2150" s="44" t="str">
        <f>IF(Wedstrijden!AS2315="x","M","")</f>
        <v/>
      </c>
      <c r="DI2150" s="44" t="str">
        <f>IF(Wedstrijden!AT2315="x","Z","")</f>
        <v/>
      </c>
      <c r="DJ2150" s="44" t="str">
        <f>IF(COUNTA(Wedstrijden!AU2315:AW2315)&lt;&gt;0,6,"")</f>
        <v/>
      </c>
      <c r="DK2150" s="44" t="str">
        <f t="shared" si="203"/>
        <v/>
      </c>
      <c r="DL2150" s="44" t="str">
        <f>IF(Wedstrijden!AU2315="x","L","")</f>
        <v/>
      </c>
      <c r="DM2150" s="44" t="str">
        <f>IF(Wedstrijden!AV2315="x","M","")</f>
        <v/>
      </c>
      <c r="DN2150" s="44" t="str">
        <f>IF(Wedstrijden!AW2315="x","Z","")</f>
        <v/>
      </c>
    </row>
    <row r="2151" spans="1:118" ht="15">
      <c r="A2151" s="48" t="e">
        <f>Wedstrijden!#REF!</f>
        <v>#REF!</v>
      </c>
      <c r="B2151" s="44" t="str">
        <f>IFERROR(VLOOKUP(Wedstrijden!E2316,Wedstrijdlocaties!$B$2:$E$499,2,FALSE),"")</f>
        <v/>
      </c>
      <c r="C2151" s="44" t="str">
        <f>Wedstrijden!F2316</f>
        <v/>
      </c>
      <c r="D2151" s="44" t="str">
        <f>IFERROR(VLOOKUP(Wedstrijden!G2316,Organisaties!$B$2:$C$501,2,FALSE),"")</f>
        <v/>
      </c>
      <c r="E2151" s="44" t="str">
        <f>IFERROR(VLOOKUP(Wedstrijden!G2316,Organisaties!$B$2:$F$501,5,FALSE),"")</f>
        <v/>
      </c>
      <c r="F2151" s="44" t="str">
        <f>IF(Wedstrijden!BC2316&lt;&gt;"",Wedstrijden!BC2316,"")</f>
        <v/>
      </c>
      <c r="G2151" s="44">
        <f>IF(Wedstrijden!AY2316="Indoor",1,0)</f>
        <v>0</v>
      </c>
      <c r="H2151" s="44">
        <f>Wedstrijden!AZ2316</f>
        <v>0</v>
      </c>
      <c r="I2151" s="44" t="str">
        <f>IF(Wedstrijden!AX2316="Nee",0,IF(Wedstrijden!AX2316="Ja",1,""))</f>
        <v/>
      </c>
      <c r="J2151" s="44" t="str">
        <f>IF(Wedstrijden!BA2316&lt;&gt;"",Wedstrijden!BA2316,"")</f>
        <v/>
      </c>
      <c r="W2151" s="45"/>
      <c r="AE2151" s="45"/>
      <c r="AN2151" s="45"/>
      <c r="AU2151" s="45"/>
      <c r="BA2151" s="45"/>
      <c r="BE2151" s="45"/>
      <c r="BJ2151" s="44" t="str">
        <f>IF(COUNTA(Wedstrijden!I2316:S2316)&lt;&gt;0,1,"")</f>
        <v/>
      </c>
      <c r="BK2151" s="44" t="str">
        <f t="shared" si="198"/>
        <v/>
      </c>
      <c r="BL2151" s="44" t="str">
        <f>IF(Wedstrijden!I2316="x","AA","")</f>
        <v/>
      </c>
      <c r="BM2151" s="44" t="str">
        <f>IF(Wedstrijden!J2316="x","A","")</f>
        <v/>
      </c>
      <c r="BN2151" s="44" t="str">
        <f>IF(Wedstrijden!K2316="x","B1","")</f>
        <v/>
      </c>
      <c r="BO2151" s="44" t="str">
        <f>IF(Wedstrijden!L2316="x","BB","")</f>
        <v/>
      </c>
      <c r="BP2151" s="44" t="str">
        <f>IF(Wedstrijden!M2316="x","B","")</f>
        <v/>
      </c>
      <c r="BQ2151" s="44" t="str">
        <f>IF(Wedstrijden!N2316="x","L1","")</f>
        <v/>
      </c>
      <c r="BR2151" s="44" t="str">
        <f>IF(Wedstrijden!O2316="x","L2","")</f>
        <v/>
      </c>
      <c r="BS2151" s="44" t="str">
        <f>IF(Wedstrijden!P2316="x","M1","")</f>
        <v/>
      </c>
      <c r="BT2151" s="44" t="str">
        <f>IF(Wedstrijden!Q2316="x","M2","")</f>
        <v/>
      </c>
      <c r="BU2151" s="44" t="str">
        <f>IF(Wedstrijden!R2316="x","Z1","")</f>
        <v/>
      </c>
      <c r="BV2151" s="44" t="str">
        <f>IF(Wedstrijden!S2316="x","Z2","")</f>
        <v/>
      </c>
      <c r="BW2151" s="44" t="str">
        <f>IF(COUNTA(Wedstrijden!T2316:AB2316)&lt;&gt;0,1,"")</f>
        <v/>
      </c>
      <c r="BX2151" s="44" t="str">
        <f t="shared" si="199"/>
        <v/>
      </c>
      <c r="BY2151" s="44" t="str">
        <f>IF(Wedstrijden!T2316="x","BB","")</f>
        <v/>
      </c>
      <c r="BZ2151" s="44" t="str">
        <f>IF(Wedstrijden!U2316="x","B","")</f>
        <v/>
      </c>
      <c r="CA2151" s="44" t="str">
        <f>IF(Wedstrijden!V2316="x","L1","")</f>
        <v/>
      </c>
      <c r="CB2151" s="44" t="str">
        <f>IF(Wedstrijden!W2316="x","L2","")</f>
        <v/>
      </c>
      <c r="CC2151" s="44" t="str">
        <f>IF(Wedstrijden!X2316="x","M1","")</f>
        <v/>
      </c>
      <c r="CD2151" s="44" t="str">
        <f>IF(Wedstrijden!Y2316="x","M2","")</f>
        <v/>
      </c>
      <c r="CE2151" s="44" t="str">
        <f>IF(Wedstrijden!Z2316="x","Z1","")</f>
        <v/>
      </c>
      <c r="CF2151" s="44" t="str">
        <f>IF(Wedstrijden!AA2316="x","Z2","")</f>
        <v/>
      </c>
      <c r="CG2151" s="44" t="str">
        <f>IF(Wedstrijden!AB2316="x","ZZL","")</f>
        <v/>
      </c>
      <c r="CL2151" s="44" t="str">
        <f>IF(COUNTA(Wedstrijden!AC2316:AJ2316)&lt;&gt;0,2,"")</f>
        <v/>
      </c>
      <c r="CM2151" s="44" t="str">
        <f t="shared" si="200"/>
        <v/>
      </c>
      <c r="CN2151" s="44" t="str">
        <f>IF(Wedstrijden!AC2316="x","AA","")</f>
        <v/>
      </c>
      <c r="CO2151" s="44" t="str">
        <f>IF(Wedstrijden!AD2316="x","A","")</f>
        <v/>
      </c>
      <c r="CP2151" s="44" t="str">
        <f>IF(Wedstrijden!AE2316="x","BB","")</f>
        <v/>
      </c>
      <c r="CQ2151" s="44" t="str">
        <f>IF(Wedstrijden!AF2316="x","B","")</f>
        <v/>
      </c>
      <c r="CR2151" s="44" t="str">
        <f>IF(Wedstrijden!AG2316="x","L","")</f>
        <v/>
      </c>
      <c r="CS2151" s="44" t="str">
        <f>IF(Wedstrijden!AH2316="x","M","")</f>
        <v/>
      </c>
      <c r="CT2151" s="44" t="str">
        <f>IF(Wedstrijden!AI2316="x","Z","")</f>
        <v/>
      </c>
      <c r="CU2151" s="44" t="str">
        <f>IF(Wedstrijden!AJ2316="x","ZZ","")</f>
        <v/>
      </c>
      <c r="CV2151" s="44" t="str">
        <f>IF(COUNTA(Wedstrijden!AK2316:AQ2316)&lt;&gt;0,2,"")</f>
        <v/>
      </c>
      <c r="CW2151" s="44" t="str">
        <f t="shared" si="201"/>
        <v/>
      </c>
      <c r="CX2151" s="44" t="str">
        <f>IF(Wedstrijden!AK2316="x","BB","")</f>
        <v/>
      </c>
      <c r="CY2151" s="44" t="str">
        <f>IF(Wedstrijden!AL2316="x","B","")</f>
        <v/>
      </c>
      <c r="CZ2151" s="44" t="str">
        <f>IF(Wedstrijden!AM2316="x","L","")</f>
        <v/>
      </c>
      <c r="DA2151" s="44" t="str">
        <f>IF(Wedstrijden!AN2316="x","M","")</f>
        <v/>
      </c>
      <c r="DB2151" s="44" t="str">
        <f>IF(Wedstrijden!AO2316="x","Z","")</f>
        <v/>
      </c>
      <c r="DC2151" s="44" t="str">
        <f>IF(Wedstrijden!AP2316="x","ZZ","")</f>
        <v/>
      </c>
      <c r="DD2151" s="44" t="str">
        <f>IF(Wedstrijden!AQ2316="x","1.40","")</f>
        <v/>
      </c>
      <c r="DE2151" s="44" t="str">
        <f>IF(COUNTA(Wedstrijden!AR2316:AT2316)&lt;&gt;0,6,"")</f>
        <v/>
      </c>
      <c r="DF2151" s="44" t="str">
        <f t="shared" si="202"/>
        <v/>
      </c>
      <c r="DG2151" s="44" t="str">
        <f>IF(Wedstrijden!AR2316="x","L","")</f>
        <v/>
      </c>
      <c r="DH2151" s="44" t="str">
        <f>IF(Wedstrijden!AS2316="x","M","")</f>
        <v/>
      </c>
      <c r="DI2151" s="44" t="str">
        <f>IF(Wedstrijden!AT2316="x","Z","")</f>
        <v/>
      </c>
      <c r="DJ2151" s="44" t="str">
        <f>IF(COUNTA(Wedstrijden!AU2316:AW2316)&lt;&gt;0,6,"")</f>
        <v/>
      </c>
      <c r="DK2151" s="44" t="str">
        <f t="shared" si="203"/>
        <v/>
      </c>
      <c r="DL2151" s="44" t="str">
        <f>IF(Wedstrijden!AU2316="x","L","")</f>
        <v/>
      </c>
      <c r="DM2151" s="44" t="str">
        <f>IF(Wedstrijden!AV2316="x","M","")</f>
        <v/>
      </c>
      <c r="DN2151" s="44" t="str">
        <f>IF(Wedstrijden!AW2316="x","Z","")</f>
        <v/>
      </c>
    </row>
    <row r="2152" spans="1:118" ht="15">
      <c r="A2152" s="48" t="e">
        <f>Wedstrijden!#REF!</f>
        <v>#REF!</v>
      </c>
      <c r="B2152" s="44" t="str">
        <f>IFERROR(VLOOKUP(Wedstrijden!E2317,Wedstrijdlocaties!$B$2:$E$499,2,FALSE),"")</f>
        <v/>
      </c>
      <c r="C2152" s="44" t="str">
        <f>Wedstrijden!F2317</f>
        <v/>
      </c>
      <c r="D2152" s="44" t="str">
        <f>IFERROR(VLOOKUP(Wedstrijden!G2317,Organisaties!$B$2:$C$501,2,FALSE),"")</f>
        <v/>
      </c>
      <c r="E2152" s="44" t="str">
        <f>IFERROR(VLOOKUP(Wedstrijden!G2317,Organisaties!$B$2:$F$501,5,FALSE),"")</f>
        <v/>
      </c>
      <c r="F2152" s="44" t="str">
        <f>IF(Wedstrijden!BC2317&lt;&gt;"",Wedstrijden!BC2317,"")</f>
        <v/>
      </c>
      <c r="G2152" s="44">
        <f>IF(Wedstrijden!AY2317="Indoor",1,0)</f>
        <v>0</v>
      </c>
      <c r="H2152" s="44">
        <f>Wedstrijden!AZ2317</f>
        <v>0</v>
      </c>
      <c r="I2152" s="44" t="str">
        <f>IF(Wedstrijden!AX2317="Nee",0,IF(Wedstrijden!AX2317="Ja",1,""))</f>
        <v/>
      </c>
      <c r="J2152" s="44" t="str">
        <f>IF(Wedstrijden!BA2317&lt;&gt;"",Wedstrijden!BA2317,"")</f>
        <v/>
      </c>
      <c r="W2152" s="45"/>
      <c r="AE2152" s="45"/>
      <c r="AN2152" s="45"/>
      <c r="AU2152" s="45"/>
      <c r="BA2152" s="45"/>
      <c r="BE2152" s="45"/>
      <c r="BJ2152" s="44" t="str">
        <f>IF(COUNTA(Wedstrijden!I2317:S2317)&lt;&gt;0,1,"")</f>
        <v/>
      </c>
      <c r="BK2152" s="44" t="str">
        <f t="shared" si="198"/>
        <v/>
      </c>
      <c r="BL2152" s="44" t="str">
        <f>IF(Wedstrijden!I2317="x","AA","")</f>
        <v/>
      </c>
      <c r="BM2152" s="44" t="str">
        <f>IF(Wedstrijden!J2317="x","A","")</f>
        <v/>
      </c>
      <c r="BN2152" s="44" t="str">
        <f>IF(Wedstrijden!K2317="x","B1","")</f>
        <v/>
      </c>
      <c r="BO2152" s="44" t="str">
        <f>IF(Wedstrijden!L2317="x","BB","")</f>
        <v/>
      </c>
      <c r="BP2152" s="44" t="str">
        <f>IF(Wedstrijden!M2317="x","B","")</f>
        <v/>
      </c>
      <c r="BQ2152" s="44" t="str">
        <f>IF(Wedstrijden!N2317="x","L1","")</f>
        <v/>
      </c>
      <c r="BR2152" s="44" t="str">
        <f>IF(Wedstrijden!O2317="x","L2","")</f>
        <v/>
      </c>
      <c r="BS2152" s="44" t="str">
        <f>IF(Wedstrijden!P2317="x","M1","")</f>
        <v/>
      </c>
      <c r="BT2152" s="44" t="str">
        <f>IF(Wedstrijden!Q2317="x","M2","")</f>
        <v/>
      </c>
      <c r="BU2152" s="44" t="str">
        <f>IF(Wedstrijden!R2317="x","Z1","")</f>
        <v/>
      </c>
      <c r="BV2152" s="44" t="str">
        <f>IF(Wedstrijden!S2317="x","Z2","")</f>
        <v/>
      </c>
      <c r="BW2152" s="44" t="str">
        <f>IF(COUNTA(Wedstrijden!T2317:AB2317)&lt;&gt;0,1,"")</f>
        <v/>
      </c>
      <c r="BX2152" s="44" t="str">
        <f t="shared" si="199"/>
        <v/>
      </c>
      <c r="BY2152" s="44" t="str">
        <f>IF(Wedstrijden!T2317="x","BB","")</f>
        <v/>
      </c>
      <c r="BZ2152" s="44" t="str">
        <f>IF(Wedstrijden!U2317="x","B","")</f>
        <v/>
      </c>
      <c r="CA2152" s="44" t="str">
        <f>IF(Wedstrijden!V2317="x","L1","")</f>
        <v/>
      </c>
      <c r="CB2152" s="44" t="str">
        <f>IF(Wedstrijden!W2317="x","L2","")</f>
        <v/>
      </c>
      <c r="CC2152" s="44" t="str">
        <f>IF(Wedstrijden!X2317="x","M1","")</f>
        <v/>
      </c>
      <c r="CD2152" s="44" t="str">
        <f>IF(Wedstrijden!Y2317="x","M2","")</f>
        <v/>
      </c>
      <c r="CE2152" s="44" t="str">
        <f>IF(Wedstrijden!Z2317="x","Z1","")</f>
        <v/>
      </c>
      <c r="CF2152" s="44" t="str">
        <f>IF(Wedstrijden!AA2317="x","Z2","")</f>
        <v/>
      </c>
      <c r="CG2152" s="44" t="str">
        <f>IF(Wedstrijden!AB2317="x","ZZL","")</f>
        <v/>
      </c>
      <c r="CL2152" s="44" t="str">
        <f>IF(COUNTA(Wedstrijden!AC2317:AJ2317)&lt;&gt;0,2,"")</f>
        <v/>
      </c>
      <c r="CM2152" s="44" t="str">
        <f t="shared" si="200"/>
        <v/>
      </c>
      <c r="CN2152" s="44" t="str">
        <f>IF(Wedstrijden!AC2317="x","AA","")</f>
        <v/>
      </c>
      <c r="CO2152" s="44" t="str">
        <f>IF(Wedstrijden!AD2317="x","A","")</f>
        <v/>
      </c>
      <c r="CP2152" s="44" t="str">
        <f>IF(Wedstrijden!AE2317="x","BB","")</f>
        <v/>
      </c>
      <c r="CQ2152" s="44" t="str">
        <f>IF(Wedstrijden!AF2317="x","B","")</f>
        <v/>
      </c>
      <c r="CR2152" s="44" t="str">
        <f>IF(Wedstrijden!AG2317="x","L","")</f>
        <v/>
      </c>
      <c r="CS2152" s="44" t="str">
        <f>IF(Wedstrijden!AH2317="x","M","")</f>
        <v/>
      </c>
      <c r="CT2152" s="44" t="str">
        <f>IF(Wedstrijden!AI2317="x","Z","")</f>
        <v/>
      </c>
      <c r="CU2152" s="44" t="str">
        <f>IF(Wedstrijden!AJ2317="x","ZZ","")</f>
        <v/>
      </c>
      <c r="CV2152" s="44" t="str">
        <f>IF(COUNTA(Wedstrijden!AK2317:AQ2317)&lt;&gt;0,2,"")</f>
        <v/>
      </c>
      <c r="CW2152" s="44" t="str">
        <f t="shared" si="201"/>
        <v/>
      </c>
      <c r="CX2152" s="44" t="str">
        <f>IF(Wedstrijden!AK2317="x","BB","")</f>
        <v/>
      </c>
      <c r="CY2152" s="44" t="str">
        <f>IF(Wedstrijden!AL2317="x","B","")</f>
        <v/>
      </c>
      <c r="CZ2152" s="44" t="str">
        <f>IF(Wedstrijden!AM2317="x","L","")</f>
        <v/>
      </c>
      <c r="DA2152" s="44" t="str">
        <f>IF(Wedstrijden!AN2317="x","M","")</f>
        <v/>
      </c>
      <c r="DB2152" s="44" t="str">
        <f>IF(Wedstrijden!AO2317="x","Z","")</f>
        <v/>
      </c>
      <c r="DC2152" s="44" t="str">
        <f>IF(Wedstrijden!AP2317="x","ZZ","")</f>
        <v/>
      </c>
      <c r="DD2152" s="44" t="str">
        <f>IF(Wedstrijden!AQ2317="x","1.40","")</f>
        <v/>
      </c>
      <c r="DE2152" s="44" t="str">
        <f>IF(COUNTA(Wedstrijden!AR2317:AT2317)&lt;&gt;0,6,"")</f>
        <v/>
      </c>
      <c r="DF2152" s="44" t="str">
        <f t="shared" si="202"/>
        <v/>
      </c>
      <c r="DG2152" s="44" t="str">
        <f>IF(Wedstrijden!AR2317="x","L","")</f>
        <v/>
      </c>
      <c r="DH2152" s="44" t="str">
        <f>IF(Wedstrijden!AS2317="x","M","")</f>
        <v/>
      </c>
      <c r="DI2152" s="44" t="str">
        <f>IF(Wedstrijden!AT2317="x","Z","")</f>
        <v/>
      </c>
      <c r="DJ2152" s="44" t="str">
        <f>IF(COUNTA(Wedstrijden!AU2317:AW2317)&lt;&gt;0,6,"")</f>
        <v/>
      </c>
      <c r="DK2152" s="44" t="str">
        <f t="shared" si="203"/>
        <v/>
      </c>
      <c r="DL2152" s="44" t="str">
        <f>IF(Wedstrijden!AU2317="x","L","")</f>
        <v/>
      </c>
      <c r="DM2152" s="44" t="str">
        <f>IF(Wedstrijden!AV2317="x","M","")</f>
        <v/>
      </c>
      <c r="DN2152" s="44" t="str">
        <f>IF(Wedstrijden!AW2317="x","Z","")</f>
        <v/>
      </c>
    </row>
    <row r="2153" spans="1:118" ht="15">
      <c r="A2153" s="48" t="e">
        <f>Wedstrijden!#REF!</f>
        <v>#REF!</v>
      </c>
      <c r="B2153" s="44" t="str">
        <f>IFERROR(VLOOKUP(Wedstrijden!E2318,Wedstrijdlocaties!$B$2:$E$499,2,FALSE),"")</f>
        <v/>
      </c>
      <c r="C2153" s="44" t="str">
        <f>Wedstrijden!F2318</f>
        <v/>
      </c>
      <c r="D2153" s="44" t="str">
        <f>IFERROR(VLOOKUP(Wedstrijden!G2318,Organisaties!$B$2:$C$501,2,FALSE),"")</f>
        <v/>
      </c>
      <c r="E2153" s="44" t="str">
        <f>IFERROR(VLOOKUP(Wedstrijden!G2318,Organisaties!$B$2:$F$501,5,FALSE),"")</f>
        <v/>
      </c>
      <c r="F2153" s="44" t="str">
        <f>IF(Wedstrijden!BC2318&lt;&gt;"",Wedstrijden!BC2318,"")</f>
        <v/>
      </c>
      <c r="G2153" s="44">
        <f>IF(Wedstrijden!AY2318="Indoor",1,0)</f>
        <v>0</v>
      </c>
      <c r="H2153" s="44">
        <f>Wedstrijden!AZ2318</f>
        <v>0</v>
      </c>
      <c r="I2153" s="44" t="str">
        <f>IF(Wedstrijden!AX2318="Nee",0,IF(Wedstrijden!AX2318="Ja",1,""))</f>
        <v/>
      </c>
      <c r="J2153" s="44" t="str">
        <f>IF(Wedstrijden!BA2318&lt;&gt;"",Wedstrijden!BA2318,"")</f>
        <v/>
      </c>
      <c r="W2153" s="45"/>
      <c r="AE2153" s="45"/>
      <c r="AN2153" s="45"/>
      <c r="AU2153" s="45"/>
      <c r="BA2153" s="45"/>
      <c r="BE2153" s="45"/>
      <c r="BJ2153" s="44" t="str">
        <f>IF(COUNTA(Wedstrijden!I2318:S2318)&lt;&gt;0,1,"")</f>
        <v/>
      </c>
      <c r="BK2153" s="44" t="str">
        <f t="shared" si="198"/>
        <v/>
      </c>
      <c r="BL2153" s="44" t="str">
        <f>IF(Wedstrijden!I2318="x","AA","")</f>
        <v/>
      </c>
      <c r="BM2153" s="44" t="str">
        <f>IF(Wedstrijden!J2318="x","A","")</f>
        <v/>
      </c>
      <c r="BN2153" s="44" t="str">
        <f>IF(Wedstrijden!K2318="x","B1","")</f>
        <v/>
      </c>
      <c r="BO2153" s="44" t="str">
        <f>IF(Wedstrijden!L2318="x","BB","")</f>
        <v/>
      </c>
      <c r="BP2153" s="44" t="str">
        <f>IF(Wedstrijden!M2318="x","B","")</f>
        <v/>
      </c>
      <c r="BQ2153" s="44" t="str">
        <f>IF(Wedstrijden!N2318="x","L1","")</f>
        <v/>
      </c>
      <c r="BR2153" s="44" t="str">
        <f>IF(Wedstrijden!O2318="x","L2","")</f>
        <v/>
      </c>
      <c r="BS2153" s="44" t="str">
        <f>IF(Wedstrijden!P2318="x","M1","")</f>
        <v/>
      </c>
      <c r="BT2153" s="44" t="str">
        <f>IF(Wedstrijden!Q2318="x","M2","")</f>
        <v/>
      </c>
      <c r="BU2153" s="44" t="str">
        <f>IF(Wedstrijden!R2318="x","Z1","")</f>
        <v/>
      </c>
      <c r="BV2153" s="44" t="str">
        <f>IF(Wedstrijden!S2318="x","Z2","")</f>
        <v/>
      </c>
      <c r="BW2153" s="44" t="str">
        <f>IF(COUNTA(Wedstrijden!T2318:AB2318)&lt;&gt;0,1,"")</f>
        <v/>
      </c>
      <c r="BX2153" s="44" t="str">
        <f t="shared" si="199"/>
        <v/>
      </c>
      <c r="BY2153" s="44" t="str">
        <f>IF(Wedstrijden!T2318="x","BB","")</f>
        <v/>
      </c>
      <c r="BZ2153" s="44" t="str">
        <f>IF(Wedstrijden!U2318="x","B","")</f>
        <v/>
      </c>
      <c r="CA2153" s="44" t="str">
        <f>IF(Wedstrijden!V2318="x","L1","")</f>
        <v/>
      </c>
      <c r="CB2153" s="44" t="str">
        <f>IF(Wedstrijden!W2318="x","L2","")</f>
        <v/>
      </c>
      <c r="CC2153" s="44" t="str">
        <f>IF(Wedstrijden!X2318="x","M1","")</f>
        <v/>
      </c>
      <c r="CD2153" s="44" t="str">
        <f>IF(Wedstrijden!Y2318="x","M2","")</f>
        <v/>
      </c>
      <c r="CE2153" s="44" t="str">
        <f>IF(Wedstrijden!Z2318="x","Z1","")</f>
        <v/>
      </c>
      <c r="CF2153" s="44" t="str">
        <f>IF(Wedstrijden!AA2318="x","Z2","")</f>
        <v/>
      </c>
      <c r="CG2153" s="44" t="str">
        <f>IF(Wedstrijden!AB2318="x","ZZL","")</f>
        <v/>
      </c>
      <c r="CL2153" s="44" t="str">
        <f>IF(COUNTA(Wedstrijden!AC2318:AJ2318)&lt;&gt;0,2,"")</f>
        <v/>
      </c>
      <c r="CM2153" s="44" t="str">
        <f t="shared" si="200"/>
        <v/>
      </c>
      <c r="CN2153" s="44" t="str">
        <f>IF(Wedstrijden!AC2318="x","AA","")</f>
        <v/>
      </c>
      <c r="CO2153" s="44" t="str">
        <f>IF(Wedstrijden!AD2318="x","A","")</f>
        <v/>
      </c>
      <c r="CP2153" s="44" t="str">
        <f>IF(Wedstrijden!AE2318="x","BB","")</f>
        <v/>
      </c>
      <c r="CQ2153" s="44" t="str">
        <f>IF(Wedstrijden!AF2318="x","B","")</f>
        <v/>
      </c>
      <c r="CR2153" s="44" t="str">
        <f>IF(Wedstrijden!AG2318="x","L","")</f>
        <v/>
      </c>
      <c r="CS2153" s="44" t="str">
        <f>IF(Wedstrijden!AH2318="x","M","")</f>
        <v/>
      </c>
      <c r="CT2153" s="44" t="str">
        <f>IF(Wedstrijden!AI2318="x","Z","")</f>
        <v/>
      </c>
      <c r="CU2153" s="44" t="str">
        <f>IF(Wedstrijden!AJ2318="x","ZZ","")</f>
        <v/>
      </c>
      <c r="CV2153" s="44" t="str">
        <f>IF(COUNTA(Wedstrijden!AK2318:AQ2318)&lt;&gt;0,2,"")</f>
        <v/>
      </c>
      <c r="CW2153" s="44" t="str">
        <f t="shared" si="201"/>
        <v/>
      </c>
      <c r="CX2153" s="44" t="str">
        <f>IF(Wedstrijden!AK2318="x","BB","")</f>
        <v/>
      </c>
      <c r="CY2153" s="44" t="str">
        <f>IF(Wedstrijden!AL2318="x","B","")</f>
        <v/>
      </c>
      <c r="CZ2153" s="44" t="str">
        <f>IF(Wedstrijden!AM2318="x","L","")</f>
        <v/>
      </c>
      <c r="DA2153" s="44" t="str">
        <f>IF(Wedstrijden!AN2318="x","M","")</f>
        <v/>
      </c>
      <c r="DB2153" s="44" t="str">
        <f>IF(Wedstrijden!AO2318="x","Z","")</f>
        <v/>
      </c>
      <c r="DC2153" s="44" t="str">
        <f>IF(Wedstrijden!AP2318="x","ZZ","")</f>
        <v/>
      </c>
      <c r="DD2153" s="44" t="str">
        <f>IF(Wedstrijden!AQ2318="x","1.40","")</f>
        <v/>
      </c>
      <c r="DE2153" s="44" t="str">
        <f>IF(COUNTA(Wedstrijden!AR2318:AT2318)&lt;&gt;0,6,"")</f>
        <v/>
      </c>
      <c r="DF2153" s="44" t="str">
        <f t="shared" si="202"/>
        <v/>
      </c>
      <c r="DG2153" s="44" t="str">
        <f>IF(Wedstrijden!AR2318="x","L","")</f>
        <v/>
      </c>
      <c r="DH2153" s="44" t="str">
        <f>IF(Wedstrijden!AS2318="x","M","")</f>
        <v/>
      </c>
      <c r="DI2153" s="44" t="str">
        <f>IF(Wedstrijden!AT2318="x","Z","")</f>
        <v/>
      </c>
      <c r="DJ2153" s="44" t="str">
        <f>IF(COUNTA(Wedstrijden!AU2318:AW2318)&lt;&gt;0,6,"")</f>
        <v/>
      </c>
      <c r="DK2153" s="44" t="str">
        <f t="shared" si="203"/>
        <v/>
      </c>
      <c r="DL2153" s="44" t="str">
        <f>IF(Wedstrijden!AU2318="x","L","")</f>
        <v/>
      </c>
      <c r="DM2153" s="44" t="str">
        <f>IF(Wedstrijden!AV2318="x","M","")</f>
        <v/>
      </c>
      <c r="DN2153" s="44" t="str">
        <f>IF(Wedstrijden!AW2318="x","Z","")</f>
        <v/>
      </c>
    </row>
    <row r="2154" spans="1:118" ht="15">
      <c r="A2154" s="48" t="e">
        <f>Wedstrijden!#REF!</f>
        <v>#REF!</v>
      </c>
      <c r="B2154" s="44" t="str">
        <f>IFERROR(VLOOKUP(Wedstrijden!E2319,Wedstrijdlocaties!$B$2:$E$499,2,FALSE),"")</f>
        <v/>
      </c>
      <c r="C2154" s="44" t="str">
        <f>Wedstrijden!F2319</f>
        <v/>
      </c>
      <c r="D2154" s="44" t="str">
        <f>IFERROR(VLOOKUP(Wedstrijden!G2319,Organisaties!$B$2:$C$501,2,FALSE),"")</f>
        <v/>
      </c>
      <c r="E2154" s="44" t="str">
        <f>IFERROR(VLOOKUP(Wedstrijden!G2319,Organisaties!$B$2:$F$501,5,FALSE),"")</f>
        <v/>
      </c>
      <c r="F2154" s="44" t="str">
        <f>IF(Wedstrijden!BC2319&lt;&gt;"",Wedstrijden!BC2319,"")</f>
        <v/>
      </c>
      <c r="G2154" s="44">
        <f>IF(Wedstrijden!AY2319="Indoor",1,0)</f>
        <v>0</v>
      </c>
      <c r="H2154" s="44">
        <f>Wedstrijden!AZ2319</f>
        <v>0</v>
      </c>
      <c r="I2154" s="44" t="str">
        <f>IF(Wedstrijden!AX2319="Nee",0,IF(Wedstrijden!AX2319="Ja",1,""))</f>
        <v/>
      </c>
      <c r="J2154" s="44" t="str">
        <f>IF(Wedstrijden!BA2319&lt;&gt;"",Wedstrijden!BA2319,"")</f>
        <v/>
      </c>
      <c r="W2154" s="45"/>
      <c r="AE2154" s="45"/>
      <c r="AN2154" s="45"/>
      <c r="AU2154" s="45"/>
      <c r="BA2154" s="45"/>
      <c r="BE2154" s="45"/>
      <c r="BJ2154" s="44" t="str">
        <f>IF(COUNTA(Wedstrijden!I2319:S2319)&lt;&gt;0,1,"")</f>
        <v/>
      </c>
      <c r="BK2154" s="44" t="str">
        <f t="shared" si="198"/>
        <v/>
      </c>
      <c r="BL2154" s="44" t="str">
        <f>IF(Wedstrijden!I2319="x","AA","")</f>
        <v/>
      </c>
      <c r="BM2154" s="44" t="str">
        <f>IF(Wedstrijden!J2319="x","A","")</f>
        <v/>
      </c>
      <c r="BN2154" s="44" t="str">
        <f>IF(Wedstrijden!K2319="x","B1","")</f>
        <v/>
      </c>
      <c r="BO2154" s="44" t="str">
        <f>IF(Wedstrijden!L2319="x","BB","")</f>
        <v/>
      </c>
      <c r="BP2154" s="44" t="str">
        <f>IF(Wedstrijden!M2319="x","B","")</f>
        <v/>
      </c>
      <c r="BQ2154" s="44" t="str">
        <f>IF(Wedstrijden!N2319="x","L1","")</f>
        <v/>
      </c>
      <c r="BR2154" s="44" t="str">
        <f>IF(Wedstrijden!O2319="x","L2","")</f>
        <v/>
      </c>
      <c r="BS2154" s="44" t="str">
        <f>IF(Wedstrijden!P2319="x","M1","")</f>
        <v/>
      </c>
      <c r="BT2154" s="44" t="str">
        <f>IF(Wedstrijden!Q2319="x","M2","")</f>
        <v/>
      </c>
      <c r="BU2154" s="44" t="str">
        <f>IF(Wedstrijden!R2319="x","Z1","")</f>
        <v/>
      </c>
      <c r="BV2154" s="44" t="str">
        <f>IF(Wedstrijden!S2319="x","Z2","")</f>
        <v/>
      </c>
      <c r="BW2154" s="44" t="str">
        <f>IF(COUNTA(Wedstrijden!T2319:AB2319)&lt;&gt;0,1,"")</f>
        <v/>
      </c>
      <c r="BX2154" s="44" t="str">
        <f t="shared" si="199"/>
        <v/>
      </c>
      <c r="BY2154" s="44" t="str">
        <f>IF(Wedstrijden!T2319="x","BB","")</f>
        <v/>
      </c>
      <c r="BZ2154" s="44" t="str">
        <f>IF(Wedstrijden!U2319="x","B","")</f>
        <v/>
      </c>
      <c r="CA2154" s="44" t="str">
        <f>IF(Wedstrijden!V2319="x","L1","")</f>
        <v/>
      </c>
      <c r="CB2154" s="44" t="str">
        <f>IF(Wedstrijden!W2319="x","L2","")</f>
        <v/>
      </c>
      <c r="CC2154" s="44" t="str">
        <f>IF(Wedstrijden!X2319="x","M1","")</f>
        <v/>
      </c>
      <c r="CD2154" s="44" t="str">
        <f>IF(Wedstrijden!Y2319="x","M2","")</f>
        <v/>
      </c>
      <c r="CE2154" s="44" t="str">
        <f>IF(Wedstrijden!Z2319="x","Z1","")</f>
        <v/>
      </c>
      <c r="CF2154" s="44" t="str">
        <f>IF(Wedstrijden!AA2319="x","Z2","")</f>
        <v/>
      </c>
      <c r="CG2154" s="44" t="str">
        <f>IF(Wedstrijden!AB2319="x","ZZL","")</f>
        <v/>
      </c>
      <c r="CL2154" s="44" t="str">
        <f>IF(COUNTA(Wedstrijden!AC2319:AJ2319)&lt;&gt;0,2,"")</f>
        <v/>
      </c>
      <c r="CM2154" s="44" t="str">
        <f t="shared" si="200"/>
        <v/>
      </c>
      <c r="CN2154" s="44" t="str">
        <f>IF(Wedstrijden!AC2319="x","AA","")</f>
        <v/>
      </c>
      <c r="CO2154" s="44" t="str">
        <f>IF(Wedstrijden!AD2319="x","A","")</f>
        <v/>
      </c>
      <c r="CP2154" s="44" t="str">
        <f>IF(Wedstrijden!AE2319="x","BB","")</f>
        <v/>
      </c>
      <c r="CQ2154" s="44" t="str">
        <f>IF(Wedstrijden!AF2319="x","B","")</f>
        <v/>
      </c>
      <c r="CR2154" s="44" t="str">
        <f>IF(Wedstrijden!AG2319="x","L","")</f>
        <v/>
      </c>
      <c r="CS2154" s="44" t="str">
        <f>IF(Wedstrijden!AH2319="x","M","")</f>
        <v/>
      </c>
      <c r="CT2154" s="44" t="str">
        <f>IF(Wedstrijden!AI2319="x","Z","")</f>
        <v/>
      </c>
      <c r="CU2154" s="44" t="str">
        <f>IF(Wedstrijden!AJ2319="x","ZZ","")</f>
        <v/>
      </c>
      <c r="CV2154" s="44" t="str">
        <f>IF(COUNTA(Wedstrijden!AK2319:AQ2319)&lt;&gt;0,2,"")</f>
        <v/>
      </c>
      <c r="CW2154" s="44" t="str">
        <f t="shared" si="201"/>
        <v/>
      </c>
      <c r="CX2154" s="44" t="str">
        <f>IF(Wedstrijden!AK2319="x","BB","")</f>
        <v/>
      </c>
      <c r="CY2154" s="44" t="str">
        <f>IF(Wedstrijden!AL2319="x","B","")</f>
        <v/>
      </c>
      <c r="CZ2154" s="44" t="str">
        <f>IF(Wedstrijden!AM2319="x","L","")</f>
        <v/>
      </c>
      <c r="DA2154" s="44" t="str">
        <f>IF(Wedstrijden!AN2319="x","M","")</f>
        <v/>
      </c>
      <c r="DB2154" s="44" t="str">
        <f>IF(Wedstrijden!AO2319="x","Z","")</f>
        <v/>
      </c>
      <c r="DC2154" s="44" t="str">
        <f>IF(Wedstrijden!AP2319="x","ZZ","")</f>
        <v/>
      </c>
      <c r="DD2154" s="44" t="str">
        <f>IF(Wedstrijden!AQ2319="x","1.40","")</f>
        <v/>
      </c>
      <c r="DE2154" s="44" t="str">
        <f>IF(COUNTA(Wedstrijden!AR2319:AT2319)&lt;&gt;0,6,"")</f>
        <v/>
      </c>
      <c r="DF2154" s="44" t="str">
        <f t="shared" si="202"/>
        <v/>
      </c>
      <c r="DG2154" s="44" t="str">
        <f>IF(Wedstrijden!AR2319="x","L","")</f>
        <v/>
      </c>
      <c r="DH2154" s="44" t="str">
        <f>IF(Wedstrijden!AS2319="x","M","")</f>
        <v/>
      </c>
      <c r="DI2154" s="44" t="str">
        <f>IF(Wedstrijden!AT2319="x","Z","")</f>
        <v/>
      </c>
      <c r="DJ2154" s="44" t="str">
        <f>IF(COUNTA(Wedstrijden!AU2319:AW2319)&lt;&gt;0,6,"")</f>
        <v/>
      </c>
      <c r="DK2154" s="44" t="str">
        <f t="shared" si="203"/>
        <v/>
      </c>
      <c r="DL2154" s="44" t="str">
        <f>IF(Wedstrijden!AU2319="x","L","")</f>
        <v/>
      </c>
      <c r="DM2154" s="44" t="str">
        <f>IF(Wedstrijden!AV2319="x","M","")</f>
        <v/>
      </c>
      <c r="DN2154" s="44" t="str">
        <f>IF(Wedstrijden!AW2319="x","Z","")</f>
        <v/>
      </c>
    </row>
    <row r="2155" spans="1:118" ht="15">
      <c r="A2155" s="48" t="e">
        <f>Wedstrijden!#REF!</f>
        <v>#REF!</v>
      </c>
      <c r="B2155" s="44" t="str">
        <f>IFERROR(VLOOKUP(Wedstrijden!E2320,Wedstrijdlocaties!$B$2:$E$499,2,FALSE),"")</f>
        <v/>
      </c>
      <c r="C2155" s="44" t="str">
        <f>Wedstrijden!F2320</f>
        <v/>
      </c>
      <c r="D2155" s="44" t="str">
        <f>IFERROR(VLOOKUP(Wedstrijden!G2320,Organisaties!$B$2:$C$501,2,FALSE),"")</f>
        <v/>
      </c>
      <c r="E2155" s="44" t="str">
        <f>IFERROR(VLOOKUP(Wedstrijden!G2320,Organisaties!$B$2:$F$501,5,FALSE),"")</f>
        <v/>
      </c>
      <c r="F2155" s="44" t="str">
        <f>IF(Wedstrijden!BC2320&lt;&gt;"",Wedstrijden!BC2320,"")</f>
        <v/>
      </c>
      <c r="G2155" s="44">
        <f>IF(Wedstrijden!AY2320="Indoor",1,0)</f>
        <v>0</v>
      </c>
      <c r="H2155" s="44">
        <f>Wedstrijden!AZ2320</f>
        <v>0</v>
      </c>
      <c r="I2155" s="44" t="str">
        <f>IF(Wedstrijden!AX2320="Nee",0,IF(Wedstrijden!AX2320="Ja",1,""))</f>
        <v/>
      </c>
      <c r="J2155" s="44" t="str">
        <f>IF(Wedstrijden!BA2320&lt;&gt;"",Wedstrijden!BA2320,"")</f>
        <v/>
      </c>
      <c r="W2155" s="45"/>
      <c r="AE2155" s="45"/>
      <c r="AN2155" s="45"/>
      <c r="AU2155" s="45"/>
      <c r="BA2155" s="45"/>
      <c r="BE2155" s="45"/>
      <c r="BJ2155" s="44" t="str">
        <f>IF(COUNTA(Wedstrijden!I2320:S2320)&lt;&gt;0,1,"")</f>
        <v/>
      </c>
      <c r="BK2155" s="44" t="str">
        <f t="shared" si="198"/>
        <v/>
      </c>
      <c r="BL2155" s="44" t="str">
        <f>IF(Wedstrijden!I2320="x","AA","")</f>
        <v/>
      </c>
      <c r="BM2155" s="44" t="str">
        <f>IF(Wedstrijden!J2320="x","A","")</f>
        <v/>
      </c>
      <c r="BN2155" s="44" t="str">
        <f>IF(Wedstrijden!K2320="x","B1","")</f>
        <v/>
      </c>
      <c r="BO2155" s="44" t="str">
        <f>IF(Wedstrijden!L2320="x","BB","")</f>
        <v/>
      </c>
      <c r="BP2155" s="44" t="str">
        <f>IF(Wedstrijden!M2320="x","B","")</f>
        <v/>
      </c>
      <c r="BQ2155" s="44" t="str">
        <f>IF(Wedstrijden!N2320="x","L1","")</f>
        <v/>
      </c>
      <c r="BR2155" s="44" t="str">
        <f>IF(Wedstrijden!O2320="x","L2","")</f>
        <v/>
      </c>
      <c r="BS2155" s="44" t="str">
        <f>IF(Wedstrijden!P2320="x","M1","")</f>
        <v/>
      </c>
      <c r="BT2155" s="44" t="str">
        <f>IF(Wedstrijden!Q2320="x","M2","")</f>
        <v/>
      </c>
      <c r="BU2155" s="44" t="str">
        <f>IF(Wedstrijden!R2320="x","Z1","")</f>
        <v/>
      </c>
      <c r="BV2155" s="44" t="str">
        <f>IF(Wedstrijden!S2320="x","Z2","")</f>
        <v/>
      </c>
      <c r="BW2155" s="44" t="str">
        <f>IF(COUNTA(Wedstrijden!T2320:AB2320)&lt;&gt;0,1,"")</f>
        <v/>
      </c>
      <c r="BX2155" s="44" t="str">
        <f t="shared" si="199"/>
        <v/>
      </c>
      <c r="BY2155" s="44" t="str">
        <f>IF(Wedstrijden!T2320="x","BB","")</f>
        <v/>
      </c>
      <c r="BZ2155" s="44" t="str">
        <f>IF(Wedstrijden!U2320="x","B","")</f>
        <v/>
      </c>
      <c r="CA2155" s="44" t="str">
        <f>IF(Wedstrijden!V2320="x","L1","")</f>
        <v/>
      </c>
      <c r="CB2155" s="44" t="str">
        <f>IF(Wedstrijden!W2320="x","L2","")</f>
        <v/>
      </c>
      <c r="CC2155" s="44" t="str">
        <f>IF(Wedstrijden!X2320="x","M1","")</f>
        <v/>
      </c>
      <c r="CD2155" s="44" t="str">
        <f>IF(Wedstrijden!Y2320="x","M2","")</f>
        <v/>
      </c>
      <c r="CE2155" s="44" t="str">
        <f>IF(Wedstrijden!Z2320="x","Z1","")</f>
        <v/>
      </c>
      <c r="CF2155" s="44" t="str">
        <f>IF(Wedstrijden!AA2320="x","Z2","")</f>
        <v/>
      </c>
      <c r="CG2155" s="44" t="str">
        <f>IF(Wedstrijden!AB2320="x","ZZL","")</f>
        <v/>
      </c>
      <c r="CL2155" s="44" t="str">
        <f>IF(COUNTA(Wedstrijden!AC2320:AJ2320)&lt;&gt;0,2,"")</f>
        <v/>
      </c>
      <c r="CM2155" s="44" t="str">
        <f t="shared" si="200"/>
        <v/>
      </c>
      <c r="CN2155" s="44" t="str">
        <f>IF(Wedstrijden!AC2320="x","AA","")</f>
        <v/>
      </c>
      <c r="CO2155" s="44" t="str">
        <f>IF(Wedstrijden!AD2320="x","A","")</f>
        <v/>
      </c>
      <c r="CP2155" s="44" t="str">
        <f>IF(Wedstrijden!AE2320="x","BB","")</f>
        <v/>
      </c>
      <c r="CQ2155" s="44" t="str">
        <f>IF(Wedstrijden!AF2320="x","B","")</f>
        <v/>
      </c>
      <c r="CR2155" s="44" t="str">
        <f>IF(Wedstrijden!AG2320="x","L","")</f>
        <v/>
      </c>
      <c r="CS2155" s="44" t="str">
        <f>IF(Wedstrijden!AH2320="x","M","")</f>
        <v/>
      </c>
      <c r="CT2155" s="44" t="str">
        <f>IF(Wedstrijden!AI2320="x","Z","")</f>
        <v/>
      </c>
      <c r="CU2155" s="44" t="str">
        <f>IF(Wedstrijden!AJ2320="x","ZZ","")</f>
        <v/>
      </c>
      <c r="CV2155" s="44" t="str">
        <f>IF(COUNTA(Wedstrijden!AK2320:AQ2320)&lt;&gt;0,2,"")</f>
        <v/>
      </c>
      <c r="CW2155" s="44" t="str">
        <f t="shared" si="201"/>
        <v/>
      </c>
      <c r="CX2155" s="44" t="str">
        <f>IF(Wedstrijden!AK2320="x","BB","")</f>
        <v/>
      </c>
      <c r="CY2155" s="44" t="str">
        <f>IF(Wedstrijden!AL2320="x","B","")</f>
        <v/>
      </c>
      <c r="CZ2155" s="44" t="str">
        <f>IF(Wedstrijden!AM2320="x","L","")</f>
        <v/>
      </c>
      <c r="DA2155" s="44" t="str">
        <f>IF(Wedstrijden!AN2320="x","M","")</f>
        <v/>
      </c>
      <c r="DB2155" s="44" t="str">
        <f>IF(Wedstrijden!AO2320="x","Z","")</f>
        <v/>
      </c>
      <c r="DC2155" s="44" t="str">
        <f>IF(Wedstrijden!AP2320="x","ZZ","")</f>
        <v/>
      </c>
      <c r="DD2155" s="44" t="str">
        <f>IF(Wedstrijden!AQ2320="x","1.40","")</f>
        <v/>
      </c>
      <c r="DE2155" s="44" t="str">
        <f>IF(COUNTA(Wedstrijden!AR2320:AT2320)&lt;&gt;0,6,"")</f>
        <v/>
      </c>
      <c r="DF2155" s="44" t="str">
        <f t="shared" si="202"/>
        <v/>
      </c>
      <c r="DG2155" s="44" t="str">
        <f>IF(Wedstrijden!AR2320="x","L","")</f>
        <v/>
      </c>
      <c r="DH2155" s="44" t="str">
        <f>IF(Wedstrijden!AS2320="x","M","")</f>
        <v/>
      </c>
      <c r="DI2155" s="44" t="str">
        <f>IF(Wedstrijden!AT2320="x","Z","")</f>
        <v/>
      </c>
      <c r="DJ2155" s="44" t="str">
        <f>IF(COUNTA(Wedstrijden!AU2320:AW2320)&lt;&gt;0,6,"")</f>
        <v/>
      </c>
      <c r="DK2155" s="44" t="str">
        <f t="shared" si="203"/>
        <v/>
      </c>
      <c r="DL2155" s="44" t="str">
        <f>IF(Wedstrijden!AU2320="x","L","")</f>
        <v/>
      </c>
      <c r="DM2155" s="44" t="str">
        <f>IF(Wedstrijden!AV2320="x","M","")</f>
        <v/>
      </c>
      <c r="DN2155" s="44" t="str">
        <f>IF(Wedstrijden!AW2320="x","Z","")</f>
        <v/>
      </c>
    </row>
    <row r="2156" spans="1:118" ht="15">
      <c r="A2156" s="48" t="e">
        <f>Wedstrijden!#REF!</f>
        <v>#REF!</v>
      </c>
      <c r="B2156" s="44" t="str">
        <f>IFERROR(VLOOKUP(Wedstrijden!E2321,Wedstrijdlocaties!$B$2:$E$499,2,FALSE),"")</f>
        <v/>
      </c>
      <c r="C2156" s="44" t="str">
        <f>Wedstrijden!F2321</f>
        <v/>
      </c>
      <c r="D2156" s="44" t="str">
        <f>IFERROR(VLOOKUP(Wedstrijden!G2321,Organisaties!$B$2:$C$501,2,FALSE),"")</f>
        <v/>
      </c>
      <c r="E2156" s="44" t="str">
        <f>IFERROR(VLOOKUP(Wedstrijden!G2321,Organisaties!$B$2:$F$501,5,FALSE),"")</f>
        <v/>
      </c>
      <c r="F2156" s="44" t="str">
        <f>IF(Wedstrijden!BC2321&lt;&gt;"",Wedstrijden!BC2321,"")</f>
        <v/>
      </c>
      <c r="G2156" s="44">
        <f>IF(Wedstrijden!AY2321="Indoor",1,0)</f>
        <v>0</v>
      </c>
      <c r="H2156" s="44">
        <f>Wedstrijden!AZ2321</f>
        <v>0</v>
      </c>
      <c r="I2156" s="44" t="str">
        <f>IF(Wedstrijden!AX2321="Nee",0,IF(Wedstrijden!AX2321="Ja",1,""))</f>
        <v/>
      </c>
      <c r="J2156" s="44" t="str">
        <f>IF(Wedstrijden!BA2321&lt;&gt;"",Wedstrijden!BA2321,"")</f>
        <v/>
      </c>
      <c r="W2156" s="45"/>
      <c r="AE2156" s="45"/>
      <c r="AN2156" s="45"/>
      <c r="AU2156" s="45"/>
      <c r="BA2156" s="45"/>
      <c r="BE2156" s="45"/>
      <c r="BJ2156" s="44" t="str">
        <f>IF(COUNTA(Wedstrijden!I2321:S2321)&lt;&gt;0,1,"")</f>
        <v/>
      </c>
      <c r="BK2156" s="44" t="str">
        <f t="shared" si="198"/>
        <v/>
      </c>
      <c r="BL2156" s="44" t="str">
        <f>IF(Wedstrijden!I2321="x","AA","")</f>
        <v/>
      </c>
      <c r="BM2156" s="44" t="str">
        <f>IF(Wedstrijden!J2321="x","A","")</f>
        <v/>
      </c>
      <c r="BN2156" s="44" t="str">
        <f>IF(Wedstrijden!K2321="x","B1","")</f>
        <v/>
      </c>
      <c r="BO2156" s="44" t="str">
        <f>IF(Wedstrijden!L2321="x","BB","")</f>
        <v/>
      </c>
      <c r="BP2156" s="44" t="str">
        <f>IF(Wedstrijden!M2321="x","B","")</f>
        <v/>
      </c>
      <c r="BQ2156" s="44" t="str">
        <f>IF(Wedstrijden!N2321="x","L1","")</f>
        <v/>
      </c>
      <c r="BR2156" s="44" t="str">
        <f>IF(Wedstrijden!O2321="x","L2","")</f>
        <v/>
      </c>
      <c r="BS2156" s="44" t="str">
        <f>IF(Wedstrijden!P2321="x","M1","")</f>
        <v/>
      </c>
      <c r="BT2156" s="44" t="str">
        <f>IF(Wedstrijden!Q2321="x","M2","")</f>
        <v/>
      </c>
      <c r="BU2156" s="44" t="str">
        <f>IF(Wedstrijden!R2321="x","Z1","")</f>
        <v/>
      </c>
      <c r="BV2156" s="44" t="str">
        <f>IF(Wedstrijden!S2321="x","Z2","")</f>
        <v/>
      </c>
      <c r="BW2156" s="44" t="str">
        <f>IF(COUNTA(Wedstrijden!T2321:AB2321)&lt;&gt;0,1,"")</f>
        <v/>
      </c>
      <c r="BX2156" s="44" t="str">
        <f t="shared" si="199"/>
        <v/>
      </c>
      <c r="BY2156" s="44" t="str">
        <f>IF(Wedstrijden!T2321="x","BB","")</f>
        <v/>
      </c>
      <c r="BZ2156" s="44" t="str">
        <f>IF(Wedstrijden!U2321="x","B","")</f>
        <v/>
      </c>
      <c r="CA2156" s="44" t="str">
        <f>IF(Wedstrijden!V2321="x","L1","")</f>
        <v/>
      </c>
      <c r="CB2156" s="44" t="str">
        <f>IF(Wedstrijden!W2321="x","L2","")</f>
        <v/>
      </c>
      <c r="CC2156" s="44" t="str">
        <f>IF(Wedstrijden!X2321="x","M1","")</f>
        <v/>
      </c>
      <c r="CD2156" s="44" t="str">
        <f>IF(Wedstrijden!Y2321="x","M2","")</f>
        <v/>
      </c>
      <c r="CE2156" s="44" t="str">
        <f>IF(Wedstrijden!Z2321="x","Z1","")</f>
        <v/>
      </c>
      <c r="CF2156" s="44" t="str">
        <f>IF(Wedstrijden!AA2321="x","Z2","")</f>
        <v/>
      </c>
      <c r="CG2156" s="44" t="str">
        <f>IF(Wedstrijden!AB2321="x","ZZL","")</f>
        <v/>
      </c>
      <c r="CL2156" s="44" t="str">
        <f>IF(COUNTA(Wedstrijden!AC2321:AJ2321)&lt;&gt;0,2,"")</f>
        <v/>
      </c>
      <c r="CM2156" s="44" t="str">
        <f t="shared" si="200"/>
        <v/>
      </c>
      <c r="CN2156" s="44" t="str">
        <f>IF(Wedstrijden!AC2321="x","AA","")</f>
        <v/>
      </c>
      <c r="CO2156" s="44" t="str">
        <f>IF(Wedstrijden!AD2321="x","A","")</f>
        <v/>
      </c>
      <c r="CP2156" s="44" t="str">
        <f>IF(Wedstrijden!AE2321="x","BB","")</f>
        <v/>
      </c>
      <c r="CQ2156" s="44" t="str">
        <f>IF(Wedstrijden!AF2321="x","B","")</f>
        <v/>
      </c>
      <c r="CR2156" s="44" t="str">
        <f>IF(Wedstrijden!AG2321="x","L","")</f>
        <v/>
      </c>
      <c r="CS2156" s="44" t="str">
        <f>IF(Wedstrijden!AH2321="x","M","")</f>
        <v/>
      </c>
      <c r="CT2156" s="44" t="str">
        <f>IF(Wedstrijden!AI2321="x","Z","")</f>
        <v/>
      </c>
      <c r="CU2156" s="44" t="str">
        <f>IF(Wedstrijden!AJ2321="x","ZZ","")</f>
        <v/>
      </c>
      <c r="CV2156" s="44" t="str">
        <f>IF(COUNTA(Wedstrijden!AK2321:AQ2321)&lt;&gt;0,2,"")</f>
        <v/>
      </c>
      <c r="CW2156" s="44" t="str">
        <f t="shared" si="201"/>
        <v/>
      </c>
      <c r="CX2156" s="44" t="str">
        <f>IF(Wedstrijden!AK2321="x","BB","")</f>
        <v/>
      </c>
      <c r="CY2156" s="44" t="str">
        <f>IF(Wedstrijden!AL2321="x","B","")</f>
        <v/>
      </c>
      <c r="CZ2156" s="44" t="str">
        <f>IF(Wedstrijden!AM2321="x","L","")</f>
        <v/>
      </c>
      <c r="DA2156" s="44" t="str">
        <f>IF(Wedstrijden!AN2321="x","M","")</f>
        <v/>
      </c>
      <c r="DB2156" s="44" t="str">
        <f>IF(Wedstrijden!AO2321="x","Z","")</f>
        <v/>
      </c>
      <c r="DC2156" s="44" t="str">
        <f>IF(Wedstrijden!AP2321="x","ZZ","")</f>
        <v/>
      </c>
      <c r="DD2156" s="44" t="str">
        <f>IF(Wedstrijden!AQ2321="x","1.40","")</f>
        <v/>
      </c>
      <c r="DE2156" s="44" t="str">
        <f>IF(COUNTA(Wedstrijden!AR2321:AT2321)&lt;&gt;0,6,"")</f>
        <v/>
      </c>
      <c r="DF2156" s="44" t="str">
        <f t="shared" si="202"/>
        <v/>
      </c>
      <c r="DG2156" s="44" t="str">
        <f>IF(Wedstrijden!AR2321="x","L","")</f>
        <v/>
      </c>
      <c r="DH2156" s="44" t="str">
        <f>IF(Wedstrijden!AS2321="x","M","")</f>
        <v/>
      </c>
      <c r="DI2156" s="44" t="str">
        <f>IF(Wedstrijden!AT2321="x","Z","")</f>
        <v/>
      </c>
      <c r="DJ2156" s="44" t="str">
        <f>IF(COUNTA(Wedstrijden!AU2321:AW2321)&lt;&gt;0,6,"")</f>
        <v/>
      </c>
      <c r="DK2156" s="44" t="str">
        <f t="shared" si="203"/>
        <v/>
      </c>
      <c r="DL2156" s="44" t="str">
        <f>IF(Wedstrijden!AU2321="x","L","")</f>
        <v/>
      </c>
      <c r="DM2156" s="44" t="str">
        <f>IF(Wedstrijden!AV2321="x","M","")</f>
        <v/>
      </c>
      <c r="DN2156" s="44" t="str">
        <f>IF(Wedstrijden!AW2321="x","Z","")</f>
        <v/>
      </c>
    </row>
    <row r="2157" spans="1:118" ht="15">
      <c r="A2157" s="48" t="e">
        <f>Wedstrijden!#REF!</f>
        <v>#REF!</v>
      </c>
      <c r="B2157" s="44" t="str">
        <f>IFERROR(VLOOKUP(Wedstrijden!E2322,Wedstrijdlocaties!$B$2:$E$499,2,FALSE),"")</f>
        <v/>
      </c>
      <c r="C2157" s="44" t="str">
        <f>Wedstrijden!F2322</f>
        <v/>
      </c>
      <c r="D2157" s="44" t="str">
        <f>IFERROR(VLOOKUP(Wedstrijden!G2322,Organisaties!$B$2:$C$501,2,FALSE),"")</f>
        <v/>
      </c>
      <c r="E2157" s="44" t="str">
        <f>IFERROR(VLOOKUP(Wedstrijden!G2322,Organisaties!$B$2:$F$501,5,FALSE),"")</f>
        <v/>
      </c>
      <c r="F2157" s="44" t="str">
        <f>IF(Wedstrijden!BC2322&lt;&gt;"",Wedstrijden!BC2322,"")</f>
        <v/>
      </c>
      <c r="G2157" s="44">
        <f>IF(Wedstrijden!AY2322="Indoor",1,0)</f>
        <v>0</v>
      </c>
      <c r="H2157" s="44">
        <f>Wedstrijden!AZ2322</f>
        <v>0</v>
      </c>
      <c r="I2157" s="44" t="str">
        <f>IF(Wedstrijden!AX2322="Nee",0,IF(Wedstrijden!AX2322="Ja",1,""))</f>
        <v/>
      </c>
      <c r="J2157" s="44" t="str">
        <f>IF(Wedstrijden!BA2322&lt;&gt;"",Wedstrijden!BA2322,"")</f>
        <v/>
      </c>
      <c r="W2157" s="45"/>
      <c r="AE2157" s="45"/>
      <c r="AN2157" s="45"/>
      <c r="AU2157" s="45"/>
      <c r="BA2157" s="45"/>
      <c r="BE2157" s="45"/>
      <c r="BJ2157" s="44" t="str">
        <f>IF(COUNTA(Wedstrijden!I2322:S2322)&lt;&gt;0,1,"")</f>
        <v/>
      </c>
      <c r="BK2157" s="44" t="str">
        <f t="shared" si="198"/>
        <v/>
      </c>
      <c r="BL2157" s="44" t="str">
        <f>IF(Wedstrijden!I2322="x","AA","")</f>
        <v/>
      </c>
      <c r="BM2157" s="44" t="str">
        <f>IF(Wedstrijden!J2322="x","A","")</f>
        <v/>
      </c>
      <c r="BN2157" s="44" t="str">
        <f>IF(Wedstrijden!K2322="x","B1","")</f>
        <v/>
      </c>
      <c r="BO2157" s="44" t="str">
        <f>IF(Wedstrijden!L2322="x","BB","")</f>
        <v/>
      </c>
      <c r="BP2157" s="44" t="str">
        <f>IF(Wedstrijden!M2322="x","B","")</f>
        <v/>
      </c>
      <c r="BQ2157" s="44" t="str">
        <f>IF(Wedstrijden!N2322="x","L1","")</f>
        <v/>
      </c>
      <c r="BR2157" s="44" t="str">
        <f>IF(Wedstrijden!O2322="x","L2","")</f>
        <v/>
      </c>
      <c r="BS2157" s="44" t="str">
        <f>IF(Wedstrijden!P2322="x","M1","")</f>
        <v/>
      </c>
      <c r="BT2157" s="44" t="str">
        <f>IF(Wedstrijden!Q2322="x","M2","")</f>
        <v/>
      </c>
      <c r="BU2157" s="44" t="str">
        <f>IF(Wedstrijden!R2322="x","Z1","")</f>
        <v/>
      </c>
      <c r="BV2157" s="44" t="str">
        <f>IF(Wedstrijden!S2322="x","Z2","")</f>
        <v/>
      </c>
      <c r="BW2157" s="44" t="str">
        <f>IF(COUNTA(Wedstrijden!T2322:AB2322)&lt;&gt;0,1,"")</f>
        <v/>
      </c>
      <c r="BX2157" s="44" t="str">
        <f t="shared" si="199"/>
        <v/>
      </c>
      <c r="BY2157" s="44" t="str">
        <f>IF(Wedstrijden!T2322="x","BB","")</f>
        <v/>
      </c>
      <c r="BZ2157" s="44" t="str">
        <f>IF(Wedstrijden!U2322="x","B","")</f>
        <v/>
      </c>
      <c r="CA2157" s="44" t="str">
        <f>IF(Wedstrijden!V2322="x","L1","")</f>
        <v/>
      </c>
      <c r="CB2157" s="44" t="str">
        <f>IF(Wedstrijden!W2322="x","L2","")</f>
        <v/>
      </c>
      <c r="CC2157" s="44" t="str">
        <f>IF(Wedstrijden!X2322="x","M1","")</f>
        <v/>
      </c>
      <c r="CD2157" s="44" t="str">
        <f>IF(Wedstrijden!Y2322="x","M2","")</f>
        <v/>
      </c>
      <c r="CE2157" s="44" t="str">
        <f>IF(Wedstrijden!Z2322="x","Z1","")</f>
        <v/>
      </c>
      <c r="CF2157" s="44" t="str">
        <f>IF(Wedstrijden!AA2322="x","Z2","")</f>
        <v/>
      </c>
      <c r="CG2157" s="44" t="str">
        <f>IF(Wedstrijden!AB2322="x","ZZL","")</f>
        <v/>
      </c>
      <c r="CL2157" s="44" t="str">
        <f>IF(COUNTA(Wedstrijden!AC2322:AJ2322)&lt;&gt;0,2,"")</f>
        <v/>
      </c>
      <c r="CM2157" s="44" t="str">
        <f t="shared" si="200"/>
        <v/>
      </c>
      <c r="CN2157" s="44" t="str">
        <f>IF(Wedstrijden!AC2322="x","AA","")</f>
        <v/>
      </c>
      <c r="CO2157" s="44" t="str">
        <f>IF(Wedstrijden!AD2322="x","A","")</f>
        <v/>
      </c>
      <c r="CP2157" s="44" t="str">
        <f>IF(Wedstrijden!AE2322="x","BB","")</f>
        <v/>
      </c>
      <c r="CQ2157" s="44" t="str">
        <f>IF(Wedstrijden!AF2322="x","B","")</f>
        <v/>
      </c>
      <c r="CR2157" s="44" t="str">
        <f>IF(Wedstrijden!AG2322="x","L","")</f>
        <v/>
      </c>
      <c r="CS2157" s="44" t="str">
        <f>IF(Wedstrijden!AH2322="x","M","")</f>
        <v/>
      </c>
      <c r="CT2157" s="44" t="str">
        <f>IF(Wedstrijden!AI2322="x","Z","")</f>
        <v/>
      </c>
      <c r="CU2157" s="44" t="str">
        <f>IF(Wedstrijden!AJ2322="x","ZZ","")</f>
        <v/>
      </c>
      <c r="CV2157" s="44" t="str">
        <f>IF(COUNTA(Wedstrijden!AK2322:AQ2322)&lt;&gt;0,2,"")</f>
        <v/>
      </c>
      <c r="CW2157" s="44" t="str">
        <f t="shared" si="201"/>
        <v/>
      </c>
      <c r="CX2157" s="44" t="str">
        <f>IF(Wedstrijden!AK2322="x","BB","")</f>
        <v/>
      </c>
      <c r="CY2157" s="44" t="str">
        <f>IF(Wedstrijden!AL2322="x","B","")</f>
        <v/>
      </c>
      <c r="CZ2157" s="44" t="str">
        <f>IF(Wedstrijden!AM2322="x","L","")</f>
        <v/>
      </c>
      <c r="DA2157" s="44" t="str">
        <f>IF(Wedstrijden!AN2322="x","M","")</f>
        <v/>
      </c>
      <c r="DB2157" s="44" t="str">
        <f>IF(Wedstrijden!AO2322="x","Z","")</f>
        <v/>
      </c>
      <c r="DC2157" s="44" t="str">
        <f>IF(Wedstrijden!AP2322="x","ZZ","")</f>
        <v/>
      </c>
      <c r="DD2157" s="44" t="str">
        <f>IF(Wedstrijden!AQ2322="x","1.40","")</f>
        <v/>
      </c>
      <c r="DE2157" s="44" t="str">
        <f>IF(COUNTA(Wedstrijden!AR2322:AT2322)&lt;&gt;0,6,"")</f>
        <v/>
      </c>
      <c r="DF2157" s="44" t="str">
        <f t="shared" si="202"/>
        <v/>
      </c>
      <c r="DG2157" s="44" t="str">
        <f>IF(Wedstrijden!AR2322="x","L","")</f>
        <v/>
      </c>
      <c r="DH2157" s="44" t="str">
        <f>IF(Wedstrijden!AS2322="x","M","")</f>
        <v/>
      </c>
      <c r="DI2157" s="44" t="str">
        <f>IF(Wedstrijden!AT2322="x","Z","")</f>
        <v/>
      </c>
      <c r="DJ2157" s="44" t="str">
        <f>IF(COUNTA(Wedstrijden!AU2322:AW2322)&lt;&gt;0,6,"")</f>
        <v/>
      </c>
      <c r="DK2157" s="44" t="str">
        <f t="shared" si="203"/>
        <v/>
      </c>
      <c r="DL2157" s="44" t="str">
        <f>IF(Wedstrijden!AU2322="x","L","")</f>
        <v/>
      </c>
      <c r="DM2157" s="44" t="str">
        <f>IF(Wedstrijden!AV2322="x","M","")</f>
        <v/>
      </c>
      <c r="DN2157" s="44" t="str">
        <f>IF(Wedstrijden!AW2322="x","Z","")</f>
        <v/>
      </c>
    </row>
    <row r="2158" spans="1:118" ht="15">
      <c r="A2158" s="48" t="e">
        <f>Wedstrijden!#REF!</f>
        <v>#REF!</v>
      </c>
      <c r="B2158" s="44" t="str">
        <f>IFERROR(VLOOKUP(Wedstrijden!E2323,Wedstrijdlocaties!$B$2:$E$499,2,FALSE),"")</f>
        <v/>
      </c>
      <c r="C2158" s="44" t="str">
        <f>Wedstrijden!F2323</f>
        <v/>
      </c>
      <c r="D2158" s="44" t="str">
        <f>IFERROR(VLOOKUP(Wedstrijden!G2323,Organisaties!$B$2:$C$501,2,FALSE),"")</f>
        <v/>
      </c>
      <c r="E2158" s="44" t="str">
        <f>IFERROR(VLOOKUP(Wedstrijden!G2323,Organisaties!$B$2:$F$501,5,FALSE),"")</f>
        <v/>
      </c>
      <c r="F2158" s="44" t="str">
        <f>IF(Wedstrijden!BC2323&lt;&gt;"",Wedstrijden!BC2323,"")</f>
        <v/>
      </c>
      <c r="G2158" s="44">
        <f>IF(Wedstrijden!AY2323="Indoor",1,0)</f>
        <v>0</v>
      </c>
      <c r="H2158" s="44">
        <f>Wedstrijden!AZ2323</f>
        <v>0</v>
      </c>
      <c r="I2158" s="44" t="str">
        <f>IF(Wedstrijden!AX2323="Nee",0,IF(Wedstrijden!AX2323="Ja",1,""))</f>
        <v/>
      </c>
      <c r="J2158" s="44" t="str">
        <f>IF(Wedstrijden!BA2323&lt;&gt;"",Wedstrijden!BA2323,"")</f>
        <v/>
      </c>
      <c r="W2158" s="45"/>
      <c r="AE2158" s="45"/>
      <c r="AN2158" s="45"/>
      <c r="AU2158" s="45"/>
      <c r="BA2158" s="45"/>
      <c r="BE2158" s="45"/>
      <c r="BJ2158" s="44" t="str">
        <f>IF(COUNTA(Wedstrijden!I2323:S2323)&lt;&gt;0,1,"")</f>
        <v/>
      </c>
      <c r="BK2158" s="44" t="str">
        <f t="shared" si="198"/>
        <v/>
      </c>
      <c r="BL2158" s="44" t="str">
        <f>IF(Wedstrijden!I2323="x","AA","")</f>
        <v/>
      </c>
      <c r="BM2158" s="44" t="str">
        <f>IF(Wedstrijden!J2323="x","A","")</f>
        <v/>
      </c>
      <c r="BN2158" s="44" t="str">
        <f>IF(Wedstrijden!K2323="x","B1","")</f>
        <v/>
      </c>
      <c r="BO2158" s="44" t="str">
        <f>IF(Wedstrijden!L2323="x","BB","")</f>
        <v/>
      </c>
      <c r="BP2158" s="44" t="str">
        <f>IF(Wedstrijden!M2323="x","B","")</f>
        <v/>
      </c>
      <c r="BQ2158" s="44" t="str">
        <f>IF(Wedstrijden!N2323="x","L1","")</f>
        <v/>
      </c>
      <c r="BR2158" s="44" t="str">
        <f>IF(Wedstrijden!O2323="x","L2","")</f>
        <v/>
      </c>
      <c r="BS2158" s="44" t="str">
        <f>IF(Wedstrijden!P2323="x","M1","")</f>
        <v/>
      </c>
      <c r="BT2158" s="44" t="str">
        <f>IF(Wedstrijden!Q2323="x","M2","")</f>
        <v/>
      </c>
      <c r="BU2158" s="44" t="str">
        <f>IF(Wedstrijden!R2323="x","Z1","")</f>
        <v/>
      </c>
      <c r="BV2158" s="44" t="str">
        <f>IF(Wedstrijden!S2323="x","Z2","")</f>
        <v/>
      </c>
      <c r="BW2158" s="44" t="str">
        <f>IF(COUNTA(Wedstrijden!T2323:AB2323)&lt;&gt;0,1,"")</f>
        <v/>
      </c>
      <c r="BX2158" s="44" t="str">
        <f t="shared" si="199"/>
        <v/>
      </c>
      <c r="BY2158" s="44" t="str">
        <f>IF(Wedstrijden!T2323="x","BB","")</f>
        <v/>
      </c>
      <c r="BZ2158" s="44" t="str">
        <f>IF(Wedstrijden!U2323="x","B","")</f>
        <v/>
      </c>
      <c r="CA2158" s="44" t="str">
        <f>IF(Wedstrijden!V2323="x","L1","")</f>
        <v/>
      </c>
      <c r="CB2158" s="44" t="str">
        <f>IF(Wedstrijden!W2323="x","L2","")</f>
        <v/>
      </c>
      <c r="CC2158" s="44" t="str">
        <f>IF(Wedstrijden!X2323="x","M1","")</f>
        <v/>
      </c>
      <c r="CD2158" s="44" t="str">
        <f>IF(Wedstrijden!Y2323="x","M2","")</f>
        <v/>
      </c>
      <c r="CE2158" s="44" t="str">
        <f>IF(Wedstrijden!Z2323="x","Z1","")</f>
        <v/>
      </c>
      <c r="CF2158" s="44" t="str">
        <f>IF(Wedstrijden!AA2323="x","Z2","")</f>
        <v/>
      </c>
      <c r="CG2158" s="44" t="str">
        <f>IF(Wedstrijden!AB2323="x","ZZL","")</f>
        <v/>
      </c>
      <c r="CL2158" s="44" t="str">
        <f>IF(COUNTA(Wedstrijden!AC2323:AJ2323)&lt;&gt;0,2,"")</f>
        <v/>
      </c>
      <c r="CM2158" s="44" t="str">
        <f t="shared" si="200"/>
        <v/>
      </c>
      <c r="CN2158" s="44" t="str">
        <f>IF(Wedstrijden!AC2323="x","AA","")</f>
        <v/>
      </c>
      <c r="CO2158" s="44" t="str">
        <f>IF(Wedstrijden!AD2323="x","A","")</f>
        <v/>
      </c>
      <c r="CP2158" s="44" t="str">
        <f>IF(Wedstrijden!AE2323="x","BB","")</f>
        <v/>
      </c>
      <c r="CQ2158" s="44" t="str">
        <f>IF(Wedstrijden!AF2323="x","B","")</f>
        <v/>
      </c>
      <c r="CR2158" s="44" t="str">
        <f>IF(Wedstrijden!AG2323="x","L","")</f>
        <v/>
      </c>
      <c r="CS2158" s="44" t="str">
        <f>IF(Wedstrijden!AH2323="x","M","")</f>
        <v/>
      </c>
      <c r="CT2158" s="44" t="str">
        <f>IF(Wedstrijden!AI2323="x","Z","")</f>
        <v/>
      </c>
      <c r="CU2158" s="44" t="str">
        <f>IF(Wedstrijden!AJ2323="x","ZZ","")</f>
        <v/>
      </c>
      <c r="CV2158" s="44" t="str">
        <f>IF(COUNTA(Wedstrijden!AK2323:AQ2323)&lt;&gt;0,2,"")</f>
        <v/>
      </c>
      <c r="CW2158" s="44" t="str">
        <f t="shared" si="201"/>
        <v/>
      </c>
      <c r="CX2158" s="44" t="str">
        <f>IF(Wedstrijden!AK2323="x","BB","")</f>
        <v/>
      </c>
      <c r="CY2158" s="44" t="str">
        <f>IF(Wedstrijden!AL2323="x","B","")</f>
        <v/>
      </c>
      <c r="CZ2158" s="44" t="str">
        <f>IF(Wedstrijden!AM2323="x","L","")</f>
        <v/>
      </c>
      <c r="DA2158" s="44" t="str">
        <f>IF(Wedstrijden!AN2323="x","M","")</f>
        <v/>
      </c>
      <c r="DB2158" s="44" t="str">
        <f>IF(Wedstrijden!AO2323="x","Z","")</f>
        <v/>
      </c>
      <c r="DC2158" s="44" t="str">
        <f>IF(Wedstrijden!AP2323="x","ZZ","")</f>
        <v/>
      </c>
      <c r="DD2158" s="44" t="str">
        <f>IF(Wedstrijden!AQ2323="x","1.40","")</f>
        <v/>
      </c>
      <c r="DE2158" s="44" t="str">
        <f>IF(COUNTA(Wedstrijden!AR2323:AT2323)&lt;&gt;0,6,"")</f>
        <v/>
      </c>
      <c r="DF2158" s="44" t="str">
        <f t="shared" si="202"/>
        <v/>
      </c>
      <c r="DG2158" s="44" t="str">
        <f>IF(Wedstrijden!AR2323="x","L","")</f>
        <v/>
      </c>
      <c r="DH2158" s="44" t="str">
        <f>IF(Wedstrijden!AS2323="x","M","")</f>
        <v/>
      </c>
      <c r="DI2158" s="44" t="str">
        <f>IF(Wedstrijden!AT2323="x","Z","")</f>
        <v/>
      </c>
      <c r="DJ2158" s="44" t="str">
        <f>IF(COUNTA(Wedstrijden!AU2323:AW2323)&lt;&gt;0,6,"")</f>
        <v/>
      </c>
      <c r="DK2158" s="44" t="str">
        <f t="shared" si="203"/>
        <v/>
      </c>
      <c r="DL2158" s="44" t="str">
        <f>IF(Wedstrijden!AU2323="x","L","")</f>
        <v/>
      </c>
      <c r="DM2158" s="44" t="str">
        <f>IF(Wedstrijden!AV2323="x","M","")</f>
        <v/>
      </c>
      <c r="DN2158" s="44" t="str">
        <f>IF(Wedstrijden!AW2323="x","Z","")</f>
        <v/>
      </c>
    </row>
    <row r="2159" spans="1:118" ht="15">
      <c r="A2159" s="48" t="e">
        <f>Wedstrijden!#REF!</f>
        <v>#REF!</v>
      </c>
      <c r="B2159" s="44" t="str">
        <f>IFERROR(VLOOKUP(Wedstrijden!E2324,Wedstrijdlocaties!$B$2:$E$499,2,FALSE),"")</f>
        <v/>
      </c>
      <c r="C2159" s="44" t="str">
        <f>Wedstrijden!F2324</f>
        <v/>
      </c>
      <c r="D2159" s="44" t="str">
        <f>IFERROR(VLOOKUP(Wedstrijden!G2324,Organisaties!$B$2:$C$501,2,FALSE),"")</f>
        <v/>
      </c>
      <c r="E2159" s="44" t="str">
        <f>IFERROR(VLOOKUP(Wedstrijden!G2324,Organisaties!$B$2:$F$501,5,FALSE),"")</f>
        <v/>
      </c>
      <c r="F2159" s="44" t="str">
        <f>IF(Wedstrijden!BC2324&lt;&gt;"",Wedstrijden!BC2324,"")</f>
        <v/>
      </c>
      <c r="G2159" s="44">
        <f>IF(Wedstrijden!AY2324="Indoor",1,0)</f>
        <v>0</v>
      </c>
      <c r="H2159" s="44">
        <f>Wedstrijden!AZ2324</f>
        <v>0</v>
      </c>
      <c r="I2159" s="44" t="str">
        <f>IF(Wedstrijden!AX2324="Nee",0,IF(Wedstrijden!AX2324="Ja",1,""))</f>
        <v/>
      </c>
      <c r="J2159" s="44" t="str">
        <f>IF(Wedstrijden!BA2324&lt;&gt;"",Wedstrijden!BA2324,"")</f>
        <v/>
      </c>
      <c r="W2159" s="45"/>
      <c r="AE2159" s="45"/>
      <c r="AN2159" s="45"/>
      <c r="AU2159" s="45"/>
      <c r="BA2159" s="45"/>
      <c r="BE2159" s="45"/>
      <c r="BJ2159" s="44" t="str">
        <f>IF(COUNTA(Wedstrijden!I2324:S2324)&lt;&gt;0,1,"")</f>
        <v/>
      </c>
      <c r="BK2159" s="44" t="str">
        <f t="shared" si="198"/>
        <v/>
      </c>
      <c r="BL2159" s="44" t="str">
        <f>IF(Wedstrijden!I2324="x","AA","")</f>
        <v/>
      </c>
      <c r="BM2159" s="44" t="str">
        <f>IF(Wedstrijden!J2324="x","A","")</f>
        <v/>
      </c>
      <c r="BN2159" s="44" t="str">
        <f>IF(Wedstrijden!K2324="x","B1","")</f>
        <v/>
      </c>
      <c r="BO2159" s="44" t="str">
        <f>IF(Wedstrijden!L2324="x","BB","")</f>
        <v/>
      </c>
      <c r="BP2159" s="44" t="str">
        <f>IF(Wedstrijden!M2324="x","B","")</f>
        <v/>
      </c>
      <c r="BQ2159" s="44" t="str">
        <f>IF(Wedstrijden!N2324="x","L1","")</f>
        <v/>
      </c>
      <c r="BR2159" s="44" t="str">
        <f>IF(Wedstrijden!O2324="x","L2","")</f>
        <v/>
      </c>
      <c r="BS2159" s="44" t="str">
        <f>IF(Wedstrijden!P2324="x","M1","")</f>
        <v/>
      </c>
      <c r="BT2159" s="44" t="str">
        <f>IF(Wedstrijden!Q2324="x","M2","")</f>
        <v/>
      </c>
      <c r="BU2159" s="44" t="str">
        <f>IF(Wedstrijden!R2324="x","Z1","")</f>
        <v/>
      </c>
      <c r="BV2159" s="44" t="str">
        <f>IF(Wedstrijden!S2324="x","Z2","")</f>
        <v/>
      </c>
      <c r="BW2159" s="44" t="str">
        <f>IF(COUNTA(Wedstrijden!T2324:AB2324)&lt;&gt;0,1,"")</f>
        <v/>
      </c>
      <c r="BX2159" s="44" t="str">
        <f t="shared" si="199"/>
        <v/>
      </c>
      <c r="BY2159" s="44" t="str">
        <f>IF(Wedstrijden!T2324="x","BB","")</f>
        <v/>
      </c>
      <c r="BZ2159" s="44" t="str">
        <f>IF(Wedstrijden!U2324="x","B","")</f>
        <v/>
      </c>
      <c r="CA2159" s="44" t="str">
        <f>IF(Wedstrijden!V2324="x","L1","")</f>
        <v/>
      </c>
      <c r="CB2159" s="44" t="str">
        <f>IF(Wedstrijden!W2324="x","L2","")</f>
        <v/>
      </c>
      <c r="CC2159" s="44" t="str">
        <f>IF(Wedstrijden!X2324="x","M1","")</f>
        <v/>
      </c>
      <c r="CD2159" s="44" t="str">
        <f>IF(Wedstrijden!Y2324="x","M2","")</f>
        <v/>
      </c>
      <c r="CE2159" s="44" t="str">
        <f>IF(Wedstrijden!Z2324="x","Z1","")</f>
        <v/>
      </c>
      <c r="CF2159" s="44" t="str">
        <f>IF(Wedstrijden!AA2324="x","Z2","")</f>
        <v/>
      </c>
      <c r="CG2159" s="44" t="str">
        <f>IF(Wedstrijden!AB2324="x","ZZL","")</f>
        <v/>
      </c>
      <c r="CL2159" s="44" t="str">
        <f>IF(COUNTA(Wedstrijden!AC2324:AJ2324)&lt;&gt;0,2,"")</f>
        <v/>
      </c>
      <c r="CM2159" s="44" t="str">
        <f t="shared" si="200"/>
        <v/>
      </c>
      <c r="CN2159" s="44" t="str">
        <f>IF(Wedstrijden!AC2324="x","AA","")</f>
        <v/>
      </c>
      <c r="CO2159" s="44" t="str">
        <f>IF(Wedstrijden!AD2324="x","A","")</f>
        <v/>
      </c>
      <c r="CP2159" s="44" t="str">
        <f>IF(Wedstrijden!AE2324="x","BB","")</f>
        <v/>
      </c>
      <c r="CQ2159" s="44" t="str">
        <f>IF(Wedstrijden!AF2324="x","B","")</f>
        <v/>
      </c>
      <c r="CR2159" s="44" t="str">
        <f>IF(Wedstrijden!AG2324="x","L","")</f>
        <v/>
      </c>
      <c r="CS2159" s="44" t="str">
        <f>IF(Wedstrijden!AH2324="x","M","")</f>
        <v/>
      </c>
      <c r="CT2159" s="44" t="str">
        <f>IF(Wedstrijden!AI2324="x","Z","")</f>
        <v/>
      </c>
      <c r="CU2159" s="44" t="str">
        <f>IF(Wedstrijden!AJ2324="x","ZZ","")</f>
        <v/>
      </c>
      <c r="CV2159" s="44" t="str">
        <f>IF(COUNTA(Wedstrijden!AK2324:AQ2324)&lt;&gt;0,2,"")</f>
        <v/>
      </c>
      <c r="CW2159" s="44" t="str">
        <f t="shared" si="201"/>
        <v/>
      </c>
      <c r="CX2159" s="44" t="str">
        <f>IF(Wedstrijden!AK2324="x","BB","")</f>
        <v/>
      </c>
      <c r="CY2159" s="44" t="str">
        <f>IF(Wedstrijden!AL2324="x","B","")</f>
        <v/>
      </c>
      <c r="CZ2159" s="44" t="str">
        <f>IF(Wedstrijden!AM2324="x","L","")</f>
        <v/>
      </c>
      <c r="DA2159" s="44" t="str">
        <f>IF(Wedstrijden!AN2324="x","M","")</f>
        <v/>
      </c>
      <c r="DB2159" s="44" t="str">
        <f>IF(Wedstrijden!AO2324="x","Z","")</f>
        <v/>
      </c>
      <c r="DC2159" s="44" t="str">
        <f>IF(Wedstrijden!AP2324="x","ZZ","")</f>
        <v/>
      </c>
      <c r="DD2159" s="44" t="str">
        <f>IF(Wedstrijden!AQ2324="x","1.40","")</f>
        <v/>
      </c>
      <c r="DE2159" s="44" t="str">
        <f>IF(COUNTA(Wedstrijden!AR2324:AT2324)&lt;&gt;0,6,"")</f>
        <v/>
      </c>
      <c r="DF2159" s="44" t="str">
        <f t="shared" si="202"/>
        <v/>
      </c>
      <c r="DG2159" s="44" t="str">
        <f>IF(Wedstrijden!AR2324="x","L","")</f>
        <v/>
      </c>
      <c r="DH2159" s="44" t="str">
        <f>IF(Wedstrijden!AS2324="x","M","")</f>
        <v/>
      </c>
      <c r="DI2159" s="44" t="str">
        <f>IF(Wedstrijden!AT2324="x","Z","")</f>
        <v/>
      </c>
      <c r="DJ2159" s="44" t="str">
        <f>IF(COUNTA(Wedstrijden!AU2324:AW2324)&lt;&gt;0,6,"")</f>
        <v/>
      </c>
      <c r="DK2159" s="44" t="str">
        <f t="shared" si="203"/>
        <v/>
      </c>
      <c r="DL2159" s="44" t="str">
        <f>IF(Wedstrijden!AU2324="x","L","")</f>
        <v/>
      </c>
      <c r="DM2159" s="44" t="str">
        <f>IF(Wedstrijden!AV2324="x","M","")</f>
        <v/>
      </c>
      <c r="DN2159" s="44" t="str">
        <f>IF(Wedstrijden!AW2324="x","Z","")</f>
        <v/>
      </c>
    </row>
    <row r="2160" spans="1:118" ht="15">
      <c r="A2160" s="48" t="e">
        <f>Wedstrijden!#REF!</f>
        <v>#REF!</v>
      </c>
      <c r="B2160" s="44" t="str">
        <f>IFERROR(VLOOKUP(Wedstrijden!E2325,Wedstrijdlocaties!$B$2:$E$499,2,FALSE),"")</f>
        <v/>
      </c>
      <c r="C2160" s="44" t="str">
        <f>Wedstrijden!F2325</f>
        <v/>
      </c>
      <c r="D2160" s="44" t="str">
        <f>IFERROR(VLOOKUP(Wedstrijden!G2325,Organisaties!$B$2:$C$501,2,FALSE),"")</f>
        <v/>
      </c>
      <c r="E2160" s="44" t="str">
        <f>IFERROR(VLOOKUP(Wedstrijden!G2325,Organisaties!$B$2:$F$501,5,FALSE),"")</f>
        <v/>
      </c>
      <c r="F2160" s="44" t="str">
        <f>IF(Wedstrijden!BC2325&lt;&gt;"",Wedstrijden!BC2325,"")</f>
        <v/>
      </c>
      <c r="G2160" s="44">
        <f>IF(Wedstrijden!AY2325="Indoor",1,0)</f>
        <v>0</v>
      </c>
      <c r="H2160" s="44">
        <f>Wedstrijden!AZ2325</f>
        <v>0</v>
      </c>
      <c r="I2160" s="44" t="str">
        <f>IF(Wedstrijden!AX2325="Nee",0,IF(Wedstrijden!AX2325="Ja",1,""))</f>
        <v/>
      </c>
      <c r="J2160" s="44" t="str">
        <f>IF(Wedstrijden!BA2325&lt;&gt;"",Wedstrijden!BA2325,"")</f>
        <v/>
      </c>
      <c r="W2160" s="45"/>
      <c r="AE2160" s="45"/>
      <c r="AN2160" s="45"/>
      <c r="AU2160" s="45"/>
      <c r="BA2160" s="45"/>
      <c r="BE2160" s="45"/>
      <c r="BJ2160" s="44" t="str">
        <f>IF(COUNTA(Wedstrijden!I2325:S2325)&lt;&gt;0,1,"")</f>
        <v/>
      </c>
      <c r="BK2160" s="44" t="str">
        <f t="shared" si="198"/>
        <v/>
      </c>
      <c r="BL2160" s="44" t="str">
        <f>IF(Wedstrijden!I2325="x","AA","")</f>
        <v/>
      </c>
      <c r="BM2160" s="44" t="str">
        <f>IF(Wedstrijden!J2325="x","A","")</f>
        <v/>
      </c>
      <c r="BN2160" s="44" t="str">
        <f>IF(Wedstrijden!K2325="x","B1","")</f>
        <v/>
      </c>
      <c r="BO2160" s="44" t="str">
        <f>IF(Wedstrijden!L2325="x","BB","")</f>
        <v/>
      </c>
      <c r="BP2160" s="44" t="str">
        <f>IF(Wedstrijden!M2325="x","B","")</f>
        <v/>
      </c>
      <c r="BQ2160" s="44" t="str">
        <f>IF(Wedstrijden!N2325="x","L1","")</f>
        <v/>
      </c>
      <c r="BR2160" s="44" t="str">
        <f>IF(Wedstrijden!O2325="x","L2","")</f>
        <v/>
      </c>
      <c r="BS2160" s="44" t="str">
        <f>IF(Wedstrijden!P2325="x","M1","")</f>
        <v/>
      </c>
      <c r="BT2160" s="44" t="str">
        <f>IF(Wedstrijden!Q2325="x","M2","")</f>
        <v/>
      </c>
      <c r="BU2160" s="44" t="str">
        <f>IF(Wedstrijden!R2325="x","Z1","")</f>
        <v/>
      </c>
      <c r="BV2160" s="44" t="str">
        <f>IF(Wedstrijden!S2325="x","Z2","")</f>
        <v/>
      </c>
      <c r="BW2160" s="44" t="str">
        <f>IF(COUNTA(Wedstrijden!T2325:AB2325)&lt;&gt;0,1,"")</f>
        <v/>
      </c>
      <c r="BX2160" s="44" t="str">
        <f t="shared" si="199"/>
        <v/>
      </c>
      <c r="BY2160" s="44" t="str">
        <f>IF(Wedstrijden!T2325="x","BB","")</f>
        <v/>
      </c>
      <c r="BZ2160" s="44" t="str">
        <f>IF(Wedstrijden!U2325="x","B","")</f>
        <v/>
      </c>
      <c r="CA2160" s="44" t="str">
        <f>IF(Wedstrijden!V2325="x","L1","")</f>
        <v/>
      </c>
      <c r="CB2160" s="44" t="str">
        <f>IF(Wedstrijden!W2325="x","L2","")</f>
        <v/>
      </c>
      <c r="CC2160" s="44" t="str">
        <f>IF(Wedstrijden!X2325="x","M1","")</f>
        <v/>
      </c>
      <c r="CD2160" s="44" t="str">
        <f>IF(Wedstrijden!Y2325="x","M2","")</f>
        <v/>
      </c>
      <c r="CE2160" s="44" t="str">
        <f>IF(Wedstrijden!Z2325="x","Z1","")</f>
        <v/>
      </c>
      <c r="CF2160" s="44" t="str">
        <f>IF(Wedstrijden!AA2325="x","Z2","")</f>
        <v/>
      </c>
      <c r="CG2160" s="44" t="str">
        <f>IF(Wedstrijden!AB2325="x","ZZL","")</f>
        <v/>
      </c>
      <c r="CL2160" s="44" t="str">
        <f>IF(COUNTA(Wedstrijden!AC2325:AJ2325)&lt;&gt;0,2,"")</f>
        <v/>
      </c>
      <c r="CM2160" s="44" t="str">
        <f t="shared" si="200"/>
        <v/>
      </c>
      <c r="CN2160" s="44" t="str">
        <f>IF(Wedstrijden!AC2325="x","AA","")</f>
        <v/>
      </c>
      <c r="CO2160" s="44" t="str">
        <f>IF(Wedstrijden!AD2325="x","A","")</f>
        <v/>
      </c>
      <c r="CP2160" s="44" t="str">
        <f>IF(Wedstrijden!AE2325="x","BB","")</f>
        <v/>
      </c>
      <c r="CQ2160" s="44" t="str">
        <f>IF(Wedstrijden!AF2325="x","B","")</f>
        <v/>
      </c>
      <c r="CR2160" s="44" t="str">
        <f>IF(Wedstrijden!AG2325="x","L","")</f>
        <v/>
      </c>
      <c r="CS2160" s="44" t="str">
        <f>IF(Wedstrijden!AH2325="x","M","")</f>
        <v/>
      </c>
      <c r="CT2160" s="44" t="str">
        <f>IF(Wedstrijden!AI2325="x","Z","")</f>
        <v/>
      </c>
      <c r="CU2160" s="44" t="str">
        <f>IF(Wedstrijden!AJ2325="x","ZZ","")</f>
        <v/>
      </c>
      <c r="CV2160" s="44" t="str">
        <f>IF(COUNTA(Wedstrijden!AK2325:AQ2325)&lt;&gt;0,2,"")</f>
        <v/>
      </c>
      <c r="CW2160" s="44" t="str">
        <f t="shared" si="201"/>
        <v/>
      </c>
      <c r="CX2160" s="44" t="str">
        <f>IF(Wedstrijden!AK2325="x","BB","")</f>
        <v/>
      </c>
      <c r="CY2160" s="44" t="str">
        <f>IF(Wedstrijden!AL2325="x","B","")</f>
        <v/>
      </c>
      <c r="CZ2160" s="44" t="str">
        <f>IF(Wedstrijden!AM2325="x","L","")</f>
        <v/>
      </c>
      <c r="DA2160" s="44" t="str">
        <f>IF(Wedstrijden!AN2325="x","M","")</f>
        <v/>
      </c>
      <c r="DB2160" s="44" t="str">
        <f>IF(Wedstrijden!AO2325="x","Z","")</f>
        <v/>
      </c>
      <c r="DC2160" s="44" t="str">
        <f>IF(Wedstrijden!AP2325="x","ZZ","")</f>
        <v/>
      </c>
      <c r="DD2160" s="44" t="str">
        <f>IF(Wedstrijden!AQ2325="x","1.40","")</f>
        <v/>
      </c>
      <c r="DE2160" s="44" t="str">
        <f>IF(COUNTA(Wedstrijden!AR2325:AT2325)&lt;&gt;0,6,"")</f>
        <v/>
      </c>
      <c r="DF2160" s="44" t="str">
        <f t="shared" si="202"/>
        <v/>
      </c>
      <c r="DG2160" s="44" t="str">
        <f>IF(Wedstrijden!AR2325="x","L","")</f>
        <v/>
      </c>
      <c r="DH2160" s="44" t="str">
        <f>IF(Wedstrijden!AS2325="x","M","")</f>
        <v/>
      </c>
      <c r="DI2160" s="44" t="str">
        <f>IF(Wedstrijden!AT2325="x","Z","")</f>
        <v/>
      </c>
      <c r="DJ2160" s="44" t="str">
        <f>IF(COUNTA(Wedstrijden!AU2325:AW2325)&lt;&gt;0,6,"")</f>
        <v/>
      </c>
      <c r="DK2160" s="44" t="str">
        <f t="shared" si="203"/>
        <v/>
      </c>
      <c r="DL2160" s="44" t="str">
        <f>IF(Wedstrijden!AU2325="x","L","")</f>
        <v/>
      </c>
      <c r="DM2160" s="44" t="str">
        <f>IF(Wedstrijden!AV2325="x","M","")</f>
        <v/>
      </c>
      <c r="DN2160" s="44" t="str">
        <f>IF(Wedstrijden!AW2325="x","Z","")</f>
        <v/>
      </c>
    </row>
    <row r="2161" spans="1:118" ht="15">
      <c r="A2161" s="48" t="e">
        <f>Wedstrijden!#REF!</f>
        <v>#REF!</v>
      </c>
      <c r="B2161" s="44" t="str">
        <f>IFERROR(VLOOKUP(Wedstrijden!E2326,Wedstrijdlocaties!$B$2:$E$499,2,FALSE),"")</f>
        <v/>
      </c>
      <c r="C2161" s="44" t="str">
        <f>Wedstrijden!F2326</f>
        <v/>
      </c>
      <c r="D2161" s="44" t="str">
        <f>IFERROR(VLOOKUP(Wedstrijden!G2326,Organisaties!$B$2:$C$501,2,FALSE),"")</f>
        <v/>
      </c>
      <c r="E2161" s="44" t="str">
        <f>IFERROR(VLOOKUP(Wedstrijden!G2326,Organisaties!$B$2:$F$501,5,FALSE),"")</f>
        <v/>
      </c>
      <c r="F2161" s="44" t="str">
        <f>IF(Wedstrijden!BC2326&lt;&gt;"",Wedstrijden!BC2326,"")</f>
        <v/>
      </c>
      <c r="G2161" s="44">
        <f>IF(Wedstrijden!AY2326="Indoor",1,0)</f>
        <v>0</v>
      </c>
      <c r="H2161" s="44">
        <f>Wedstrijden!AZ2326</f>
        <v>0</v>
      </c>
      <c r="I2161" s="44" t="str">
        <f>IF(Wedstrijden!AX2326="Nee",0,IF(Wedstrijden!AX2326="Ja",1,""))</f>
        <v/>
      </c>
      <c r="J2161" s="44" t="str">
        <f>IF(Wedstrijden!BA2326&lt;&gt;"",Wedstrijden!BA2326,"")</f>
        <v/>
      </c>
      <c r="W2161" s="45"/>
      <c r="AE2161" s="45"/>
      <c r="AN2161" s="45"/>
      <c r="AU2161" s="45"/>
      <c r="BA2161" s="45"/>
      <c r="BE2161" s="45"/>
      <c r="BJ2161" s="44" t="str">
        <f>IF(COUNTA(Wedstrijden!I2326:S2326)&lt;&gt;0,1,"")</f>
        <v/>
      </c>
      <c r="BK2161" s="44" t="str">
        <f t="shared" si="198"/>
        <v/>
      </c>
      <c r="BL2161" s="44" t="str">
        <f>IF(Wedstrijden!I2326="x","AA","")</f>
        <v/>
      </c>
      <c r="BM2161" s="44" t="str">
        <f>IF(Wedstrijden!J2326="x","A","")</f>
        <v/>
      </c>
      <c r="BN2161" s="44" t="str">
        <f>IF(Wedstrijden!K2326="x","B1","")</f>
        <v/>
      </c>
      <c r="BO2161" s="44" t="str">
        <f>IF(Wedstrijden!L2326="x","BB","")</f>
        <v/>
      </c>
      <c r="BP2161" s="44" t="str">
        <f>IF(Wedstrijden!M2326="x","B","")</f>
        <v/>
      </c>
      <c r="BQ2161" s="44" t="str">
        <f>IF(Wedstrijden!N2326="x","L1","")</f>
        <v/>
      </c>
      <c r="BR2161" s="44" t="str">
        <f>IF(Wedstrijden!O2326="x","L2","")</f>
        <v/>
      </c>
      <c r="BS2161" s="44" t="str">
        <f>IF(Wedstrijden!P2326="x","M1","")</f>
        <v/>
      </c>
      <c r="BT2161" s="44" t="str">
        <f>IF(Wedstrijden!Q2326="x","M2","")</f>
        <v/>
      </c>
      <c r="BU2161" s="44" t="str">
        <f>IF(Wedstrijden!R2326="x","Z1","")</f>
        <v/>
      </c>
      <c r="BV2161" s="44" t="str">
        <f>IF(Wedstrijden!S2326="x","Z2","")</f>
        <v/>
      </c>
      <c r="BW2161" s="44" t="str">
        <f>IF(COUNTA(Wedstrijden!T2326:AB2326)&lt;&gt;0,1,"")</f>
        <v/>
      </c>
      <c r="BX2161" s="44" t="str">
        <f t="shared" si="199"/>
        <v/>
      </c>
      <c r="BY2161" s="44" t="str">
        <f>IF(Wedstrijden!T2326="x","BB","")</f>
        <v/>
      </c>
      <c r="BZ2161" s="44" t="str">
        <f>IF(Wedstrijden!U2326="x","B","")</f>
        <v/>
      </c>
      <c r="CA2161" s="44" t="str">
        <f>IF(Wedstrijden!V2326="x","L1","")</f>
        <v/>
      </c>
      <c r="CB2161" s="44" t="str">
        <f>IF(Wedstrijden!W2326="x","L2","")</f>
        <v/>
      </c>
      <c r="CC2161" s="44" t="str">
        <f>IF(Wedstrijden!X2326="x","M1","")</f>
        <v/>
      </c>
      <c r="CD2161" s="44" t="str">
        <f>IF(Wedstrijden!Y2326="x","M2","")</f>
        <v/>
      </c>
      <c r="CE2161" s="44" t="str">
        <f>IF(Wedstrijden!Z2326="x","Z1","")</f>
        <v/>
      </c>
      <c r="CF2161" s="44" t="str">
        <f>IF(Wedstrijden!AA2326="x","Z2","")</f>
        <v/>
      </c>
      <c r="CG2161" s="44" t="str">
        <f>IF(Wedstrijden!AB2326="x","ZZL","")</f>
        <v/>
      </c>
      <c r="CL2161" s="44" t="str">
        <f>IF(COUNTA(Wedstrijden!AC2326:AJ2326)&lt;&gt;0,2,"")</f>
        <v/>
      </c>
      <c r="CM2161" s="44" t="str">
        <f t="shared" si="200"/>
        <v/>
      </c>
      <c r="CN2161" s="44" t="str">
        <f>IF(Wedstrijden!AC2326="x","AA","")</f>
        <v/>
      </c>
      <c r="CO2161" s="44" t="str">
        <f>IF(Wedstrijden!AD2326="x","A","")</f>
        <v/>
      </c>
      <c r="CP2161" s="44" t="str">
        <f>IF(Wedstrijden!AE2326="x","BB","")</f>
        <v/>
      </c>
      <c r="CQ2161" s="44" t="str">
        <f>IF(Wedstrijden!AF2326="x","B","")</f>
        <v/>
      </c>
      <c r="CR2161" s="44" t="str">
        <f>IF(Wedstrijden!AG2326="x","L","")</f>
        <v/>
      </c>
      <c r="CS2161" s="44" t="str">
        <f>IF(Wedstrijden!AH2326="x","M","")</f>
        <v/>
      </c>
      <c r="CT2161" s="44" t="str">
        <f>IF(Wedstrijden!AI2326="x","Z","")</f>
        <v/>
      </c>
      <c r="CU2161" s="44" t="str">
        <f>IF(Wedstrijden!AJ2326="x","ZZ","")</f>
        <v/>
      </c>
      <c r="CV2161" s="44" t="str">
        <f>IF(COUNTA(Wedstrijden!AK2326:AQ2326)&lt;&gt;0,2,"")</f>
        <v/>
      </c>
      <c r="CW2161" s="44" t="str">
        <f t="shared" si="201"/>
        <v/>
      </c>
      <c r="CX2161" s="44" t="str">
        <f>IF(Wedstrijden!AK2326="x","BB","")</f>
        <v/>
      </c>
      <c r="CY2161" s="44" t="str">
        <f>IF(Wedstrijden!AL2326="x","B","")</f>
        <v/>
      </c>
      <c r="CZ2161" s="44" t="str">
        <f>IF(Wedstrijden!AM2326="x","L","")</f>
        <v/>
      </c>
      <c r="DA2161" s="44" t="str">
        <f>IF(Wedstrijden!AN2326="x","M","")</f>
        <v/>
      </c>
      <c r="DB2161" s="44" t="str">
        <f>IF(Wedstrijden!AO2326="x","Z","")</f>
        <v/>
      </c>
      <c r="DC2161" s="44" t="str">
        <f>IF(Wedstrijden!AP2326="x","ZZ","")</f>
        <v/>
      </c>
      <c r="DD2161" s="44" t="str">
        <f>IF(Wedstrijden!AQ2326="x","1.40","")</f>
        <v/>
      </c>
      <c r="DE2161" s="44" t="str">
        <f>IF(COUNTA(Wedstrijden!AR2326:AT2326)&lt;&gt;0,6,"")</f>
        <v/>
      </c>
      <c r="DF2161" s="44" t="str">
        <f t="shared" si="202"/>
        <v/>
      </c>
      <c r="DG2161" s="44" t="str">
        <f>IF(Wedstrijden!AR2326="x","L","")</f>
        <v/>
      </c>
      <c r="DH2161" s="44" t="str">
        <f>IF(Wedstrijden!AS2326="x","M","")</f>
        <v/>
      </c>
      <c r="DI2161" s="44" t="str">
        <f>IF(Wedstrijden!AT2326="x","Z","")</f>
        <v/>
      </c>
      <c r="DJ2161" s="44" t="str">
        <f>IF(COUNTA(Wedstrijden!AU2326:AW2326)&lt;&gt;0,6,"")</f>
        <v/>
      </c>
      <c r="DK2161" s="44" t="str">
        <f t="shared" si="203"/>
        <v/>
      </c>
      <c r="DL2161" s="44" t="str">
        <f>IF(Wedstrijden!AU2326="x","L","")</f>
        <v/>
      </c>
      <c r="DM2161" s="44" t="str">
        <f>IF(Wedstrijden!AV2326="x","M","")</f>
        <v/>
      </c>
      <c r="DN2161" s="44" t="str">
        <f>IF(Wedstrijden!AW2326="x","Z","")</f>
        <v/>
      </c>
    </row>
    <row r="2162" spans="1:118" ht="15">
      <c r="A2162" s="48" t="e">
        <f>Wedstrijden!#REF!</f>
        <v>#REF!</v>
      </c>
      <c r="B2162" s="44" t="str">
        <f>IFERROR(VLOOKUP(Wedstrijden!E2327,Wedstrijdlocaties!$B$2:$E$499,2,FALSE),"")</f>
        <v/>
      </c>
      <c r="C2162" s="44" t="str">
        <f>Wedstrijden!F2327</f>
        <v/>
      </c>
      <c r="D2162" s="44" t="str">
        <f>IFERROR(VLOOKUP(Wedstrijden!G2327,Organisaties!$B$2:$C$501,2,FALSE),"")</f>
        <v/>
      </c>
      <c r="E2162" s="44" t="str">
        <f>IFERROR(VLOOKUP(Wedstrijden!G2327,Organisaties!$B$2:$F$501,5,FALSE),"")</f>
        <v/>
      </c>
      <c r="F2162" s="44" t="str">
        <f>IF(Wedstrijden!BC2327&lt;&gt;"",Wedstrijden!BC2327,"")</f>
        <v/>
      </c>
      <c r="G2162" s="44">
        <f>IF(Wedstrijden!AY2327="Indoor",1,0)</f>
        <v>0</v>
      </c>
      <c r="H2162" s="44">
        <f>Wedstrijden!AZ2327</f>
        <v>0</v>
      </c>
      <c r="I2162" s="44" t="str">
        <f>IF(Wedstrijden!AX2327="Nee",0,IF(Wedstrijden!AX2327="Ja",1,""))</f>
        <v/>
      </c>
      <c r="J2162" s="44" t="str">
        <f>IF(Wedstrijden!BA2327&lt;&gt;"",Wedstrijden!BA2327,"")</f>
        <v/>
      </c>
      <c r="W2162" s="45"/>
      <c r="AE2162" s="45"/>
      <c r="AN2162" s="45"/>
      <c r="AU2162" s="45"/>
      <c r="BA2162" s="45"/>
      <c r="BE2162" s="45"/>
      <c r="BJ2162" s="44" t="str">
        <f>IF(COUNTA(Wedstrijden!I2327:S2327)&lt;&gt;0,1,"")</f>
        <v/>
      </c>
      <c r="BK2162" s="44" t="str">
        <f t="shared" si="198"/>
        <v/>
      </c>
      <c r="BL2162" s="44" t="str">
        <f>IF(Wedstrijden!I2327="x","AA","")</f>
        <v/>
      </c>
      <c r="BM2162" s="44" t="str">
        <f>IF(Wedstrijden!J2327="x","A","")</f>
        <v/>
      </c>
      <c r="BN2162" s="44" t="str">
        <f>IF(Wedstrijden!K2327="x","B1","")</f>
        <v/>
      </c>
      <c r="BO2162" s="44" t="str">
        <f>IF(Wedstrijden!L2327="x","BB","")</f>
        <v/>
      </c>
      <c r="BP2162" s="44" t="str">
        <f>IF(Wedstrijden!M2327="x","B","")</f>
        <v/>
      </c>
      <c r="BQ2162" s="44" t="str">
        <f>IF(Wedstrijden!N2327="x","L1","")</f>
        <v/>
      </c>
      <c r="BR2162" s="44" t="str">
        <f>IF(Wedstrijden!O2327="x","L2","")</f>
        <v/>
      </c>
      <c r="BS2162" s="44" t="str">
        <f>IF(Wedstrijden!P2327="x","M1","")</f>
        <v/>
      </c>
      <c r="BT2162" s="44" t="str">
        <f>IF(Wedstrijden!Q2327="x","M2","")</f>
        <v/>
      </c>
      <c r="BU2162" s="44" t="str">
        <f>IF(Wedstrijden!R2327="x","Z1","")</f>
        <v/>
      </c>
      <c r="BV2162" s="44" t="str">
        <f>IF(Wedstrijden!S2327="x","Z2","")</f>
        <v/>
      </c>
      <c r="BW2162" s="44" t="str">
        <f>IF(COUNTA(Wedstrijden!T2327:AB2327)&lt;&gt;0,1,"")</f>
        <v/>
      </c>
      <c r="BX2162" s="44" t="str">
        <f t="shared" si="199"/>
        <v/>
      </c>
      <c r="BY2162" s="44" t="str">
        <f>IF(Wedstrijden!T2327="x","BB","")</f>
        <v/>
      </c>
      <c r="BZ2162" s="44" t="str">
        <f>IF(Wedstrijden!U2327="x","B","")</f>
        <v/>
      </c>
      <c r="CA2162" s="44" t="str">
        <f>IF(Wedstrijden!V2327="x","L1","")</f>
        <v/>
      </c>
      <c r="CB2162" s="44" t="str">
        <f>IF(Wedstrijden!W2327="x","L2","")</f>
        <v/>
      </c>
      <c r="CC2162" s="44" t="str">
        <f>IF(Wedstrijden!X2327="x","M1","")</f>
        <v/>
      </c>
      <c r="CD2162" s="44" t="str">
        <f>IF(Wedstrijden!Y2327="x","M2","")</f>
        <v/>
      </c>
      <c r="CE2162" s="44" t="str">
        <f>IF(Wedstrijden!Z2327="x","Z1","")</f>
        <v/>
      </c>
      <c r="CF2162" s="44" t="str">
        <f>IF(Wedstrijden!AA2327="x","Z2","")</f>
        <v/>
      </c>
      <c r="CG2162" s="44" t="str">
        <f>IF(Wedstrijden!AB2327="x","ZZL","")</f>
        <v/>
      </c>
      <c r="CL2162" s="44" t="str">
        <f>IF(COUNTA(Wedstrijden!AC2327:AJ2327)&lt;&gt;0,2,"")</f>
        <v/>
      </c>
      <c r="CM2162" s="44" t="str">
        <f t="shared" si="200"/>
        <v/>
      </c>
      <c r="CN2162" s="44" t="str">
        <f>IF(Wedstrijden!AC2327="x","AA","")</f>
        <v/>
      </c>
      <c r="CO2162" s="44" t="str">
        <f>IF(Wedstrijden!AD2327="x","A","")</f>
        <v/>
      </c>
      <c r="CP2162" s="44" t="str">
        <f>IF(Wedstrijden!AE2327="x","BB","")</f>
        <v/>
      </c>
      <c r="CQ2162" s="44" t="str">
        <f>IF(Wedstrijden!AF2327="x","B","")</f>
        <v/>
      </c>
      <c r="CR2162" s="44" t="str">
        <f>IF(Wedstrijden!AG2327="x","L","")</f>
        <v/>
      </c>
      <c r="CS2162" s="44" t="str">
        <f>IF(Wedstrijden!AH2327="x","M","")</f>
        <v/>
      </c>
      <c r="CT2162" s="44" t="str">
        <f>IF(Wedstrijden!AI2327="x","Z","")</f>
        <v/>
      </c>
      <c r="CU2162" s="44" t="str">
        <f>IF(Wedstrijden!AJ2327="x","ZZ","")</f>
        <v/>
      </c>
      <c r="CV2162" s="44" t="str">
        <f>IF(COUNTA(Wedstrijden!AK2327:AQ2327)&lt;&gt;0,2,"")</f>
        <v/>
      </c>
      <c r="CW2162" s="44" t="str">
        <f t="shared" si="201"/>
        <v/>
      </c>
      <c r="CX2162" s="44" t="str">
        <f>IF(Wedstrijden!AK2327="x","BB","")</f>
        <v/>
      </c>
      <c r="CY2162" s="44" t="str">
        <f>IF(Wedstrijden!AL2327="x","B","")</f>
        <v/>
      </c>
      <c r="CZ2162" s="44" t="str">
        <f>IF(Wedstrijden!AM2327="x","L","")</f>
        <v/>
      </c>
      <c r="DA2162" s="44" t="str">
        <f>IF(Wedstrijden!AN2327="x","M","")</f>
        <v/>
      </c>
      <c r="DB2162" s="44" t="str">
        <f>IF(Wedstrijden!AO2327="x","Z","")</f>
        <v/>
      </c>
      <c r="DC2162" s="44" t="str">
        <f>IF(Wedstrijden!AP2327="x","ZZ","")</f>
        <v/>
      </c>
      <c r="DD2162" s="44" t="str">
        <f>IF(Wedstrijden!AQ2327="x","1.40","")</f>
        <v/>
      </c>
      <c r="DE2162" s="44" t="str">
        <f>IF(COUNTA(Wedstrijden!AR2327:AT2327)&lt;&gt;0,6,"")</f>
        <v/>
      </c>
      <c r="DF2162" s="44" t="str">
        <f t="shared" si="202"/>
        <v/>
      </c>
      <c r="DG2162" s="44" t="str">
        <f>IF(Wedstrijden!AR2327="x","L","")</f>
        <v/>
      </c>
      <c r="DH2162" s="44" t="str">
        <f>IF(Wedstrijden!AS2327="x","M","")</f>
        <v/>
      </c>
      <c r="DI2162" s="44" t="str">
        <f>IF(Wedstrijden!AT2327="x","Z","")</f>
        <v/>
      </c>
      <c r="DJ2162" s="44" t="str">
        <f>IF(COUNTA(Wedstrijden!AU2327:AW2327)&lt;&gt;0,6,"")</f>
        <v/>
      </c>
      <c r="DK2162" s="44" t="str">
        <f t="shared" si="203"/>
        <v/>
      </c>
      <c r="DL2162" s="44" t="str">
        <f>IF(Wedstrijden!AU2327="x","L","")</f>
        <v/>
      </c>
      <c r="DM2162" s="44" t="str">
        <f>IF(Wedstrijden!AV2327="x","M","")</f>
        <v/>
      </c>
      <c r="DN2162" s="44" t="str">
        <f>IF(Wedstrijden!AW2327="x","Z","")</f>
        <v/>
      </c>
    </row>
    <row r="2163" spans="1:118" ht="15">
      <c r="A2163" s="48" t="e">
        <f>Wedstrijden!#REF!</f>
        <v>#REF!</v>
      </c>
      <c r="B2163" s="44" t="str">
        <f>IFERROR(VLOOKUP(Wedstrijden!E2328,Wedstrijdlocaties!$B$2:$E$499,2,FALSE),"")</f>
        <v/>
      </c>
      <c r="C2163" s="44" t="str">
        <f>Wedstrijden!F2328</f>
        <v/>
      </c>
      <c r="D2163" s="44" t="str">
        <f>IFERROR(VLOOKUP(Wedstrijden!G2328,Organisaties!$B$2:$C$501,2,FALSE),"")</f>
        <v/>
      </c>
      <c r="E2163" s="44" t="str">
        <f>IFERROR(VLOOKUP(Wedstrijden!G2328,Organisaties!$B$2:$F$501,5,FALSE),"")</f>
        <v/>
      </c>
      <c r="F2163" s="44" t="str">
        <f>IF(Wedstrijden!BC2328&lt;&gt;"",Wedstrijden!BC2328,"")</f>
        <v/>
      </c>
      <c r="G2163" s="44">
        <f>IF(Wedstrijden!AY2328="Indoor",1,0)</f>
        <v>0</v>
      </c>
      <c r="H2163" s="44">
        <f>Wedstrijden!AZ2328</f>
        <v>0</v>
      </c>
      <c r="I2163" s="44" t="str">
        <f>IF(Wedstrijden!AX2328="Nee",0,IF(Wedstrijden!AX2328="Ja",1,""))</f>
        <v/>
      </c>
      <c r="J2163" s="44" t="str">
        <f>IF(Wedstrijden!BA2328&lt;&gt;"",Wedstrijden!BA2328,"")</f>
        <v/>
      </c>
      <c r="W2163" s="45"/>
      <c r="AE2163" s="45"/>
      <c r="AN2163" s="45"/>
      <c r="AU2163" s="45"/>
      <c r="BA2163" s="45"/>
      <c r="BE2163" s="45"/>
      <c r="BJ2163" s="44" t="str">
        <f>IF(COUNTA(Wedstrijden!I2328:S2328)&lt;&gt;0,1,"")</f>
        <v/>
      </c>
      <c r="BK2163" s="44" t="str">
        <f t="shared" si="198"/>
        <v/>
      </c>
      <c r="BL2163" s="44" t="str">
        <f>IF(Wedstrijden!I2328="x","AA","")</f>
        <v/>
      </c>
      <c r="BM2163" s="44" t="str">
        <f>IF(Wedstrijden!J2328="x","A","")</f>
        <v/>
      </c>
      <c r="BN2163" s="44" t="str">
        <f>IF(Wedstrijden!K2328="x","B1","")</f>
        <v/>
      </c>
      <c r="BO2163" s="44" t="str">
        <f>IF(Wedstrijden!L2328="x","BB","")</f>
        <v/>
      </c>
      <c r="BP2163" s="44" t="str">
        <f>IF(Wedstrijden!M2328="x","B","")</f>
        <v/>
      </c>
      <c r="BQ2163" s="44" t="str">
        <f>IF(Wedstrijden!N2328="x","L1","")</f>
        <v/>
      </c>
      <c r="BR2163" s="44" t="str">
        <f>IF(Wedstrijden!O2328="x","L2","")</f>
        <v/>
      </c>
      <c r="BS2163" s="44" t="str">
        <f>IF(Wedstrijden!P2328="x","M1","")</f>
        <v/>
      </c>
      <c r="BT2163" s="44" t="str">
        <f>IF(Wedstrijden!Q2328="x","M2","")</f>
        <v/>
      </c>
      <c r="BU2163" s="44" t="str">
        <f>IF(Wedstrijden!R2328="x","Z1","")</f>
        <v/>
      </c>
      <c r="BV2163" s="44" t="str">
        <f>IF(Wedstrijden!S2328="x","Z2","")</f>
        <v/>
      </c>
      <c r="BW2163" s="44" t="str">
        <f>IF(COUNTA(Wedstrijden!T2328:AB2328)&lt;&gt;0,1,"")</f>
        <v/>
      </c>
      <c r="BX2163" s="44" t="str">
        <f t="shared" si="199"/>
        <v/>
      </c>
      <c r="BY2163" s="44" t="str">
        <f>IF(Wedstrijden!T2328="x","BB","")</f>
        <v/>
      </c>
      <c r="BZ2163" s="44" t="str">
        <f>IF(Wedstrijden!U2328="x","B","")</f>
        <v/>
      </c>
      <c r="CA2163" s="44" t="str">
        <f>IF(Wedstrijden!V2328="x","L1","")</f>
        <v/>
      </c>
      <c r="CB2163" s="44" t="str">
        <f>IF(Wedstrijden!W2328="x","L2","")</f>
        <v/>
      </c>
      <c r="CC2163" s="44" t="str">
        <f>IF(Wedstrijden!X2328="x","M1","")</f>
        <v/>
      </c>
      <c r="CD2163" s="44" t="str">
        <f>IF(Wedstrijden!Y2328="x","M2","")</f>
        <v/>
      </c>
      <c r="CE2163" s="44" t="str">
        <f>IF(Wedstrijden!Z2328="x","Z1","")</f>
        <v/>
      </c>
      <c r="CF2163" s="44" t="str">
        <f>IF(Wedstrijden!AA2328="x","Z2","")</f>
        <v/>
      </c>
      <c r="CG2163" s="44" t="str">
        <f>IF(Wedstrijden!AB2328="x","ZZL","")</f>
        <v/>
      </c>
      <c r="CL2163" s="44" t="str">
        <f>IF(COUNTA(Wedstrijden!AC2328:AJ2328)&lt;&gt;0,2,"")</f>
        <v/>
      </c>
      <c r="CM2163" s="44" t="str">
        <f t="shared" si="200"/>
        <v/>
      </c>
      <c r="CN2163" s="44" t="str">
        <f>IF(Wedstrijden!AC2328="x","AA","")</f>
        <v/>
      </c>
      <c r="CO2163" s="44" t="str">
        <f>IF(Wedstrijden!AD2328="x","A","")</f>
        <v/>
      </c>
      <c r="CP2163" s="44" t="str">
        <f>IF(Wedstrijden!AE2328="x","BB","")</f>
        <v/>
      </c>
      <c r="CQ2163" s="44" t="str">
        <f>IF(Wedstrijden!AF2328="x","B","")</f>
        <v/>
      </c>
      <c r="CR2163" s="44" t="str">
        <f>IF(Wedstrijden!AG2328="x","L","")</f>
        <v/>
      </c>
      <c r="CS2163" s="44" t="str">
        <f>IF(Wedstrijden!AH2328="x","M","")</f>
        <v/>
      </c>
      <c r="CT2163" s="44" t="str">
        <f>IF(Wedstrijden!AI2328="x","Z","")</f>
        <v/>
      </c>
      <c r="CU2163" s="44" t="str">
        <f>IF(Wedstrijden!AJ2328="x","ZZ","")</f>
        <v/>
      </c>
      <c r="CV2163" s="44" t="str">
        <f>IF(COUNTA(Wedstrijden!AK2328:AQ2328)&lt;&gt;0,2,"")</f>
        <v/>
      </c>
      <c r="CW2163" s="44" t="str">
        <f t="shared" si="201"/>
        <v/>
      </c>
      <c r="CX2163" s="44" t="str">
        <f>IF(Wedstrijden!AK2328="x","BB","")</f>
        <v/>
      </c>
      <c r="CY2163" s="44" t="str">
        <f>IF(Wedstrijden!AL2328="x","B","")</f>
        <v/>
      </c>
      <c r="CZ2163" s="44" t="str">
        <f>IF(Wedstrijden!AM2328="x","L","")</f>
        <v/>
      </c>
      <c r="DA2163" s="44" t="str">
        <f>IF(Wedstrijden!AN2328="x","M","")</f>
        <v/>
      </c>
      <c r="DB2163" s="44" t="str">
        <f>IF(Wedstrijden!AO2328="x","Z","")</f>
        <v/>
      </c>
      <c r="DC2163" s="44" t="str">
        <f>IF(Wedstrijden!AP2328="x","ZZ","")</f>
        <v/>
      </c>
      <c r="DD2163" s="44" t="str">
        <f>IF(Wedstrijden!AQ2328="x","1.40","")</f>
        <v/>
      </c>
      <c r="DE2163" s="44" t="str">
        <f>IF(COUNTA(Wedstrijden!AR2328:AT2328)&lt;&gt;0,6,"")</f>
        <v/>
      </c>
      <c r="DF2163" s="44" t="str">
        <f t="shared" si="202"/>
        <v/>
      </c>
      <c r="DG2163" s="44" t="str">
        <f>IF(Wedstrijden!AR2328="x","L","")</f>
        <v/>
      </c>
      <c r="DH2163" s="44" t="str">
        <f>IF(Wedstrijden!AS2328="x","M","")</f>
        <v/>
      </c>
      <c r="DI2163" s="44" t="str">
        <f>IF(Wedstrijden!AT2328="x","Z","")</f>
        <v/>
      </c>
      <c r="DJ2163" s="44" t="str">
        <f>IF(COUNTA(Wedstrijden!AU2328:AW2328)&lt;&gt;0,6,"")</f>
        <v/>
      </c>
      <c r="DK2163" s="44" t="str">
        <f t="shared" si="203"/>
        <v/>
      </c>
      <c r="DL2163" s="44" t="str">
        <f>IF(Wedstrijden!AU2328="x","L","")</f>
        <v/>
      </c>
      <c r="DM2163" s="44" t="str">
        <f>IF(Wedstrijden!AV2328="x","M","")</f>
        <v/>
      </c>
      <c r="DN2163" s="44" t="str">
        <f>IF(Wedstrijden!AW2328="x","Z","")</f>
        <v/>
      </c>
    </row>
    <row r="2164" spans="1:118" ht="15">
      <c r="A2164" s="48" t="e">
        <f>Wedstrijden!#REF!</f>
        <v>#REF!</v>
      </c>
      <c r="B2164" s="44" t="str">
        <f>IFERROR(VLOOKUP(Wedstrijden!E2329,Wedstrijdlocaties!$B$2:$E$499,2,FALSE),"")</f>
        <v/>
      </c>
      <c r="C2164" s="44" t="str">
        <f>Wedstrijden!F2329</f>
        <v/>
      </c>
      <c r="D2164" s="44" t="str">
        <f>IFERROR(VLOOKUP(Wedstrijden!G2329,Organisaties!$B$2:$C$501,2,FALSE),"")</f>
        <v/>
      </c>
      <c r="E2164" s="44" t="str">
        <f>IFERROR(VLOOKUP(Wedstrijden!G2329,Organisaties!$B$2:$F$501,5,FALSE),"")</f>
        <v/>
      </c>
      <c r="F2164" s="44" t="str">
        <f>IF(Wedstrijden!BC2329&lt;&gt;"",Wedstrijden!BC2329,"")</f>
        <v/>
      </c>
      <c r="G2164" s="44">
        <f>IF(Wedstrijden!AY2329="Indoor",1,0)</f>
        <v>0</v>
      </c>
      <c r="H2164" s="44">
        <f>Wedstrijden!AZ2329</f>
        <v>0</v>
      </c>
      <c r="I2164" s="44" t="str">
        <f>IF(Wedstrijden!AX2329="Nee",0,IF(Wedstrijden!AX2329="Ja",1,""))</f>
        <v/>
      </c>
      <c r="J2164" s="44" t="str">
        <f>IF(Wedstrijden!BA2329&lt;&gt;"",Wedstrijden!BA2329,"")</f>
        <v/>
      </c>
      <c r="W2164" s="45"/>
      <c r="AE2164" s="45"/>
      <c r="AN2164" s="45"/>
      <c r="AU2164" s="45"/>
      <c r="BA2164" s="45"/>
      <c r="BE2164" s="45"/>
      <c r="BJ2164" s="44" t="str">
        <f>IF(COUNTA(Wedstrijden!I2329:S2329)&lt;&gt;0,1,"")</f>
        <v/>
      </c>
      <c r="BK2164" s="44" t="str">
        <f t="shared" si="198"/>
        <v/>
      </c>
      <c r="BL2164" s="44" t="str">
        <f>IF(Wedstrijden!I2329="x","AA","")</f>
        <v/>
      </c>
      <c r="BM2164" s="44" t="str">
        <f>IF(Wedstrijden!J2329="x","A","")</f>
        <v/>
      </c>
      <c r="BN2164" s="44" t="str">
        <f>IF(Wedstrijden!K2329="x","B1","")</f>
        <v/>
      </c>
      <c r="BO2164" s="44" t="str">
        <f>IF(Wedstrijden!L2329="x","BB","")</f>
        <v/>
      </c>
      <c r="BP2164" s="44" t="str">
        <f>IF(Wedstrijden!M2329="x","B","")</f>
        <v/>
      </c>
      <c r="BQ2164" s="44" t="str">
        <f>IF(Wedstrijden!N2329="x","L1","")</f>
        <v/>
      </c>
      <c r="BR2164" s="44" t="str">
        <f>IF(Wedstrijden!O2329="x","L2","")</f>
        <v/>
      </c>
      <c r="BS2164" s="44" t="str">
        <f>IF(Wedstrijden!P2329="x","M1","")</f>
        <v/>
      </c>
      <c r="BT2164" s="44" t="str">
        <f>IF(Wedstrijden!Q2329="x","M2","")</f>
        <v/>
      </c>
      <c r="BU2164" s="44" t="str">
        <f>IF(Wedstrijden!R2329="x","Z1","")</f>
        <v/>
      </c>
      <c r="BV2164" s="44" t="str">
        <f>IF(Wedstrijden!S2329="x","Z2","")</f>
        <v/>
      </c>
      <c r="BW2164" s="44" t="str">
        <f>IF(COUNTA(Wedstrijden!T2329:AB2329)&lt;&gt;0,1,"")</f>
        <v/>
      </c>
      <c r="BX2164" s="44" t="str">
        <f t="shared" si="199"/>
        <v/>
      </c>
      <c r="BY2164" s="44" t="str">
        <f>IF(Wedstrijden!T2329="x","BB","")</f>
        <v/>
      </c>
      <c r="BZ2164" s="44" t="str">
        <f>IF(Wedstrijden!U2329="x","B","")</f>
        <v/>
      </c>
      <c r="CA2164" s="44" t="str">
        <f>IF(Wedstrijden!V2329="x","L1","")</f>
        <v/>
      </c>
      <c r="CB2164" s="44" t="str">
        <f>IF(Wedstrijden!W2329="x","L2","")</f>
        <v/>
      </c>
      <c r="CC2164" s="44" t="str">
        <f>IF(Wedstrijden!X2329="x","M1","")</f>
        <v/>
      </c>
      <c r="CD2164" s="44" t="str">
        <f>IF(Wedstrijden!Y2329="x","M2","")</f>
        <v/>
      </c>
      <c r="CE2164" s="44" t="str">
        <f>IF(Wedstrijden!Z2329="x","Z1","")</f>
        <v/>
      </c>
      <c r="CF2164" s="44" t="str">
        <f>IF(Wedstrijden!AA2329="x","Z2","")</f>
        <v/>
      </c>
      <c r="CG2164" s="44" t="str">
        <f>IF(Wedstrijden!AB2329="x","ZZL","")</f>
        <v/>
      </c>
      <c r="CL2164" s="44" t="str">
        <f>IF(COUNTA(Wedstrijden!AC2329:AJ2329)&lt;&gt;0,2,"")</f>
        <v/>
      </c>
      <c r="CM2164" s="44" t="str">
        <f t="shared" si="200"/>
        <v/>
      </c>
      <c r="CN2164" s="44" t="str">
        <f>IF(Wedstrijden!AC2329="x","AA","")</f>
        <v/>
      </c>
      <c r="CO2164" s="44" t="str">
        <f>IF(Wedstrijden!AD2329="x","A","")</f>
        <v/>
      </c>
      <c r="CP2164" s="44" t="str">
        <f>IF(Wedstrijden!AE2329="x","BB","")</f>
        <v/>
      </c>
      <c r="CQ2164" s="44" t="str">
        <f>IF(Wedstrijden!AF2329="x","B","")</f>
        <v/>
      </c>
      <c r="CR2164" s="44" t="str">
        <f>IF(Wedstrijden!AG2329="x","L","")</f>
        <v/>
      </c>
      <c r="CS2164" s="44" t="str">
        <f>IF(Wedstrijden!AH2329="x","M","")</f>
        <v/>
      </c>
      <c r="CT2164" s="44" t="str">
        <f>IF(Wedstrijden!AI2329="x","Z","")</f>
        <v/>
      </c>
      <c r="CU2164" s="44" t="str">
        <f>IF(Wedstrijden!AJ2329="x","ZZ","")</f>
        <v/>
      </c>
      <c r="CV2164" s="44" t="str">
        <f>IF(COUNTA(Wedstrijden!AK2329:AQ2329)&lt;&gt;0,2,"")</f>
        <v/>
      </c>
      <c r="CW2164" s="44" t="str">
        <f t="shared" si="201"/>
        <v/>
      </c>
      <c r="CX2164" s="44" t="str">
        <f>IF(Wedstrijden!AK2329="x","BB","")</f>
        <v/>
      </c>
      <c r="CY2164" s="44" t="str">
        <f>IF(Wedstrijden!AL2329="x","B","")</f>
        <v/>
      </c>
      <c r="CZ2164" s="44" t="str">
        <f>IF(Wedstrijden!AM2329="x","L","")</f>
        <v/>
      </c>
      <c r="DA2164" s="44" t="str">
        <f>IF(Wedstrijden!AN2329="x","M","")</f>
        <v/>
      </c>
      <c r="DB2164" s="44" t="str">
        <f>IF(Wedstrijden!AO2329="x","Z","")</f>
        <v/>
      </c>
      <c r="DC2164" s="44" t="str">
        <f>IF(Wedstrijden!AP2329="x","ZZ","")</f>
        <v/>
      </c>
      <c r="DD2164" s="44" t="str">
        <f>IF(Wedstrijden!AQ2329="x","1.40","")</f>
        <v/>
      </c>
      <c r="DE2164" s="44" t="str">
        <f>IF(COUNTA(Wedstrijden!AR2329:AT2329)&lt;&gt;0,6,"")</f>
        <v/>
      </c>
      <c r="DF2164" s="44" t="str">
        <f t="shared" si="202"/>
        <v/>
      </c>
      <c r="DG2164" s="44" t="str">
        <f>IF(Wedstrijden!AR2329="x","L","")</f>
        <v/>
      </c>
      <c r="DH2164" s="44" t="str">
        <f>IF(Wedstrijden!AS2329="x","M","")</f>
        <v/>
      </c>
      <c r="DI2164" s="44" t="str">
        <f>IF(Wedstrijden!AT2329="x","Z","")</f>
        <v/>
      </c>
      <c r="DJ2164" s="44" t="str">
        <f>IF(COUNTA(Wedstrijden!AU2329:AW2329)&lt;&gt;0,6,"")</f>
        <v/>
      </c>
      <c r="DK2164" s="44" t="str">
        <f t="shared" si="203"/>
        <v/>
      </c>
      <c r="DL2164" s="44" t="str">
        <f>IF(Wedstrijden!AU2329="x","L","")</f>
        <v/>
      </c>
      <c r="DM2164" s="44" t="str">
        <f>IF(Wedstrijden!AV2329="x","M","")</f>
        <v/>
      </c>
      <c r="DN2164" s="44" t="str">
        <f>IF(Wedstrijden!AW2329="x","Z","")</f>
        <v/>
      </c>
    </row>
    <row r="2165" spans="1:118" ht="15">
      <c r="A2165" s="48" t="e">
        <f>Wedstrijden!#REF!</f>
        <v>#REF!</v>
      </c>
      <c r="B2165" s="44" t="str">
        <f>IFERROR(VLOOKUP(Wedstrijden!E2330,Wedstrijdlocaties!$B$2:$E$499,2,FALSE),"")</f>
        <v/>
      </c>
      <c r="C2165" s="44" t="str">
        <f>Wedstrijden!F2330</f>
        <v/>
      </c>
      <c r="D2165" s="44" t="str">
        <f>IFERROR(VLOOKUP(Wedstrijden!G2330,Organisaties!$B$2:$C$501,2,FALSE),"")</f>
        <v/>
      </c>
      <c r="E2165" s="44" t="str">
        <f>IFERROR(VLOOKUP(Wedstrijden!G2330,Organisaties!$B$2:$F$501,5,FALSE),"")</f>
        <v/>
      </c>
      <c r="F2165" s="44" t="str">
        <f>IF(Wedstrijden!BC2330&lt;&gt;"",Wedstrijden!BC2330,"")</f>
        <v/>
      </c>
      <c r="G2165" s="44">
        <f>IF(Wedstrijden!AY2330="Indoor",1,0)</f>
        <v>0</v>
      </c>
      <c r="H2165" s="44">
        <f>Wedstrijden!AZ2330</f>
        <v>0</v>
      </c>
      <c r="I2165" s="44" t="str">
        <f>IF(Wedstrijden!AX2330="Nee",0,IF(Wedstrijden!AX2330="Ja",1,""))</f>
        <v/>
      </c>
      <c r="J2165" s="44" t="str">
        <f>IF(Wedstrijden!BA2330&lt;&gt;"",Wedstrijden!BA2330,"")</f>
        <v/>
      </c>
      <c r="W2165" s="45"/>
      <c r="AE2165" s="45"/>
      <c r="AN2165" s="45"/>
      <c r="AU2165" s="45"/>
      <c r="BA2165" s="45"/>
      <c r="BE2165" s="45"/>
      <c r="BJ2165" s="44" t="str">
        <f>IF(COUNTA(Wedstrijden!I2330:S2330)&lt;&gt;0,1,"")</f>
        <v/>
      </c>
      <c r="BK2165" s="44" t="str">
        <f t="shared" si="198"/>
        <v/>
      </c>
      <c r="BL2165" s="44" t="str">
        <f>IF(Wedstrijden!I2330="x","AA","")</f>
        <v/>
      </c>
      <c r="BM2165" s="44" t="str">
        <f>IF(Wedstrijden!J2330="x","A","")</f>
        <v/>
      </c>
      <c r="BN2165" s="44" t="str">
        <f>IF(Wedstrijden!K2330="x","B1","")</f>
        <v/>
      </c>
      <c r="BO2165" s="44" t="str">
        <f>IF(Wedstrijden!L2330="x","BB","")</f>
        <v/>
      </c>
      <c r="BP2165" s="44" t="str">
        <f>IF(Wedstrijden!M2330="x","B","")</f>
        <v/>
      </c>
      <c r="BQ2165" s="44" t="str">
        <f>IF(Wedstrijden!N2330="x","L1","")</f>
        <v/>
      </c>
      <c r="BR2165" s="44" t="str">
        <f>IF(Wedstrijden!O2330="x","L2","")</f>
        <v/>
      </c>
      <c r="BS2165" s="44" t="str">
        <f>IF(Wedstrijden!P2330="x","M1","")</f>
        <v/>
      </c>
      <c r="BT2165" s="44" t="str">
        <f>IF(Wedstrijden!Q2330="x","M2","")</f>
        <v/>
      </c>
      <c r="BU2165" s="44" t="str">
        <f>IF(Wedstrijden!R2330="x","Z1","")</f>
        <v/>
      </c>
      <c r="BV2165" s="44" t="str">
        <f>IF(Wedstrijden!S2330="x","Z2","")</f>
        <v/>
      </c>
      <c r="BW2165" s="44" t="str">
        <f>IF(COUNTA(Wedstrijden!T2330:AB2330)&lt;&gt;0,1,"")</f>
        <v/>
      </c>
      <c r="BX2165" s="44" t="str">
        <f t="shared" si="199"/>
        <v/>
      </c>
      <c r="BY2165" s="44" t="str">
        <f>IF(Wedstrijden!T2330="x","BB","")</f>
        <v/>
      </c>
      <c r="BZ2165" s="44" t="str">
        <f>IF(Wedstrijden!U2330="x","B","")</f>
        <v/>
      </c>
      <c r="CA2165" s="44" t="str">
        <f>IF(Wedstrijden!V2330="x","L1","")</f>
        <v/>
      </c>
      <c r="CB2165" s="44" t="str">
        <f>IF(Wedstrijden!W2330="x","L2","")</f>
        <v/>
      </c>
      <c r="CC2165" s="44" t="str">
        <f>IF(Wedstrijden!X2330="x","M1","")</f>
        <v/>
      </c>
      <c r="CD2165" s="44" t="str">
        <f>IF(Wedstrijden!Y2330="x","M2","")</f>
        <v/>
      </c>
      <c r="CE2165" s="44" t="str">
        <f>IF(Wedstrijden!Z2330="x","Z1","")</f>
        <v/>
      </c>
      <c r="CF2165" s="44" t="str">
        <f>IF(Wedstrijden!AA2330="x","Z2","")</f>
        <v/>
      </c>
      <c r="CG2165" s="44" t="str">
        <f>IF(Wedstrijden!AB2330="x","ZZL","")</f>
        <v/>
      </c>
      <c r="CL2165" s="44" t="str">
        <f>IF(COUNTA(Wedstrijden!AC2330:AJ2330)&lt;&gt;0,2,"")</f>
        <v/>
      </c>
      <c r="CM2165" s="44" t="str">
        <f t="shared" si="200"/>
        <v/>
      </c>
      <c r="CN2165" s="44" t="str">
        <f>IF(Wedstrijden!AC2330="x","AA","")</f>
        <v/>
      </c>
      <c r="CO2165" s="44" t="str">
        <f>IF(Wedstrijden!AD2330="x","A","")</f>
        <v/>
      </c>
      <c r="CP2165" s="44" t="str">
        <f>IF(Wedstrijden!AE2330="x","BB","")</f>
        <v/>
      </c>
      <c r="CQ2165" s="44" t="str">
        <f>IF(Wedstrijden!AF2330="x","B","")</f>
        <v/>
      </c>
      <c r="CR2165" s="44" t="str">
        <f>IF(Wedstrijden!AG2330="x","L","")</f>
        <v/>
      </c>
      <c r="CS2165" s="44" t="str">
        <f>IF(Wedstrijden!AH2330="x","M","")</f>
        <v/>
      </c>
      <c r="CT2165" s="44" t="str">
        <f>IF(Wedstrijden!AI2330="x","Z","")</f>
        <v/>
      </c>
      <c r="CU2165" s="44" t="str">
        <f>IF(Wedstrijden!AJ2330="x","ZZ","")</f>
        <v/>
      </c>
      <c r="CV2165" s="44" t="str">
        <f>IF(COUNTA(Wedstrijden!AK2330:AQ2330)&lt;&gt;0,2,"")</f>
        <v/>
      </c>
      <c r="CW2165" s="44" t="str">
        <f t="shared" si="201"/>
        <v/>
      </c>
      <c r="CX2165" s="44" t="str">
        <f>IF(Wedstrijden!AK2330="x","BB","")</f>
        <v/>
      </c>
      <c r="CY2165" s="44" t="str">
        <f>IF(Wedstrijden!AL2330="x","B","")</f>
        <v/>
      </c>
      <c r="CZ2165" s="44" t="str">
        <f>IF(Wedstrijden!AM2330="x","L","")</f>
        <v/>
      </c>
      <c r="DA2165" s="44" t="str">
        <f>IF(Wedstrijden!AN2330="x","M","")</f>
        <v/>
      </c>
      <c r="DB2165" s="44" t="str">
        <f>IF(Wedstrijden!AO2330="x","Z","")</f>
        <v/>
      </c>
      <c r="DC2165" s="44" t="str">
        <f>IF(Wedstrijden!AP2330="x","ZZ","")</f>
        <v/>
      </c>
      <c r="DD2165" s="44" t="str">
        <f>IF(Wedstrijden!AQ2330="x","1.40","")</f>
        <v/>
      </c>
      <c r="DE2165" s="44" t="str">
        <f>IF(COUNTA(Wedstrijden!AR2330:AT2330)&lt;&gt;0,6,"")</f>
        <v/>
      </c>
      <c r="DF2165" s="44" t="str">
        <f t="shared" si="202"/>
        <v/>
      </c>
      <c r="DG2165" s="44" t="str">
        <f>IF(Wedstrijden!AR2330="x","L","")</f>
        <v/>
      </c>
      <c r="DH2165" s="44" t="str">
        <f>IF(Wedstrijden!AS2330="x","M","")</f>
        <v/>
      </c>
      <c r="DI2165" s="44" t="str">
        <f>IF(Wedstrijden!AT2330="x","Z","")</f>
        <v/>
      </c>
      <c r="DJ2165" s="44" t="str">
        <f>IF(COUNTA(Wedstrijden!AU2330:AW2330)&lt;&gt;0,6,"")</f>
        <v/>
      </c>
      <c r="DK2165" s="44" t="str">
        <f t="shared" si="203"/>
        <v/>
      </c>
      <c r="DL2165" s="44" t="str">
        <f>IF(Wedstrijden!AU2330="x","L","")</f>
        <v/>
      </c>
      <c r="DM2165" s="44" t="str">
        <f>IF(Wedstrijden!AV2330="x","M","")</f>
        <v/>
      </c>
      <c r="DN2165" s="44" t="str">
        <f>IF(Wedstrijden!AW2330="x","Z","")</f>
        <v/>
      </c>
    </row>
    <row r="2166" spans="1:118" ht="15">
      <c r="A2166" s="48" t="e">
        <f>Wedstrijden!#REF!</f>
        <v>#REF!</v>
      </c>
      <c r="B2166" s="44" t="str">
        <f>IFERROR(VLOOKUP(Wedstrijden!E2331,Wedstrijdlocaties!$B$2:$E$499,2,FALSE),"")</f>
        <v/>
      </c>
      <c r="C2166" s="44" t="str">
        <f>Wedstrijden!F2331</f>
        <v/>
      </c>
      <c r="D2166" s="44" t="str">
        <f>IFERROR(VLOOKUP(Wedstrijden!G2331,Organisaties!$B$2:$C$501,2,FALSE),"")</f>
        <v/>
      </c>
      <c r="E2166" s="44" t="str">
        <f>IFERROR(VLOOKUP(Wedstrijden!G2331,Organisaties!$B$2:$F$501,5,FALSE),"")</f>
        <v/>
      </c>
      <c r="F2166" s="44" t="str">
        <f>IF(Wedstrijden!BC2331&lt;&gt;"",Wedstrijden!BC2331,"")</f>
        <v/>
      </c>
      <c r="G2166" s="44">
        <f>IF(Wedstrijden!AY2331="Indoor",1,0)</f>
        <v>0</v>
      </c>
      <c r="H2166" s="44">
        <f>Wedstrijden!AZ2331</f>
        <v>0</v>
      </c>
      <c r="I2166" s="44" t="str">
        <f>IF(Wedstrijden!AX2331="Nee",0,IF(Wedstrijden!AX2331="Ja",1,""))</f>
        <v/>
      </c>
      <c r="J2166" s="44" t="str">
        <f>IF(Wedstrijden!BA2331&lt;&gt;"",Wedstrijden!BA2331,"")</f>
        <v/>
      </c>
      <c r="W2166" s="45"/>
      <c r="AE2166" s="45"/>
      <c r="AN2166" s="45"/>
      <c r="AU2166" s="45"/>
      <c r="BA2166" s="45"/>
      <c r="BE2166" s="45"/>
      <c r="BJ2166" s="44" t="str">
        <f>IF(COUNTA(Wedstrijden!I2331:S2331)&lt;&gt;0,1,"")</f>
        <v/>
      </c>
      <c r="BK2166" s="44" t="str">
        <f t="shared" si="198"/>
        <v/>
      </c>
      <c r="BL2166" s="44" t="str">
        <f>IF(Wedstrijden!I2331="x","AA","")</f>
        <v/>
      </c>
      <c r="BM2166" s="44" t="str">
        <f>IF(Wedstrijden!J2331="x","A","")</f>
        <v/>
      </c>
      <c r="BN2166" s="44" t="str">
        <f>IF(Wedstrijden!K2331="x","B1","")</f>
        <v/>
      </c>
      <c r="BO2166" s="44" t="str">
        <f>IF(Wedstrijden!L2331="x","BB","")</f>
        <v/>
      </c>
      <c r="BP2166" s="44" t="str">
        <f>IF(Wedstrijden!M2331="x","B","")</f>
        <v/>
      </c>
      <c r="BQ2166" s="44" t="str">
        <f>IF(Wedstrijden!N2331="x","L1","")</f>
        <v/>
      </c>
      <c r="BR2166" s="44" t="str">
        <f>IF(Wedstrijden!O2331="x","L2","")</f>
        <v/>
      </c>
      <c r="BS2166" s="44" t="str">
        <f>IF(Wedstrijden!P2331="x","M1","")</f>
        <v/>
      </c>
      <c r="BT2166" s="44" t="str">
        <f>IF(Wedstrijden!Q2331="x","M2","")</f>
        <v/>
      </c>
      <c r="BU2166" s="44" t="str">
        <f>IF(Wedstrijden!R2331="x","Z1","")</f>
        <v/>
      </c>
      <c r="BV2166" s="44" t="str">
        <f>IF(Wedstrijden!S2331="x","Z2","")</f>
        <v/>
      </c>
      <c r="BW2166" s="44" t="str">
        <f>IF(COUNTA(Wedstrijden!T2331:AB2331)&lt;&gt;0,1,"")</f>
        <v/>
      </c>
      <c r="BX2166" s="44" t="str">
        <f t="shared" si="199"/>
        <v/>
      </c>
      <c r="BY2166" s="44" t="str">
        <f>IF(Wedstrijden!T2331="x","BB","")</f>
        <v/>
      </c>
      <c r="BZ2166" s="44" t="str">
        <f>IF(Wedstrijden!U2331="x","B","")</f>
        <v/>
      </c>
      <c r="CA2166" s="44" t="str">
        <f>IF(Wedstrijden!V2331="x","L1","")</f>
        <v/>
      </c>
      <c r="CB2166" s="44" t="str">
        <f>IF(Wedstrijden!W2331="x","L2","")</f>
        <v/>
      </c>
      <c r="CC2166" s="44" t="str">
        <f>IF(Wedstrijden!X2331="x","M1","")</f>
        <v/>
      </c>
      <c r="CD2166" s="44" t="str">
        <f>IF(Wedstrijden!Y2331="x","M2","")</f>
        <v/>
      </c>
      <c r="CE2166" s="44" t="str">
        <f>IF(Wedstrijden!Z2331="x","Z1","")</f>
        <v/>
      </c>
      <c r="CF2166" s="44" t="str">
        <f>IF(Wedstrijden!AA2331="x","Z2","")</f>
        <v/>
      </c>
      <c r="CG2166" s="44" t="str">
        <f>IF(Wedstrijden!AB2331="x","ZZL","")</f>
        <v/>
      </c>
      <c r="CL2166" s="44" t="str">
        <f>IF(COUNTA(Wedstrijden!AC2331:AJ2331)&lt;&gt;0,2,"")</f>
        <v/>
      </c>
      <c r="CM2166" s="44" t="str">
        <f t="shared" si="200"/>
        <v/>
      </c>
      <c r="CN2166" s="44" t="str">
        <f>IF(Wedstrijden!AC2331="x","AA","")</f>
        <v/>
      </c>
      <c r="CO2166" s="44" t="str">
        <f>IF(Wedstrijden!AD2331="x","A","")</f>
        <v/>
      </c>
      <c r="CP2166" s="44" t="str">
        <f>IF(Wedstrijden!AE2331="x","BB","")</f>
        <v/>
      </c>
      <c r="CQ2166" s="44" t="str">
        <f>IF(Wedstrijden!AF2331="x","B","")</f>
        <v/>
      </c>
      <c r="CR2166" s="44" t="str">
        <f>IF(Wedstrijden!AG2331="x","L","")</f>
        <v/>
      </c>
      <c r="CS2166" s="44" t="str">
        <f>IF(Wedstrijden!AH2331="x","M","")</f>
        <v/>
      </c>
      <c r="CT2166" s="44" t="str">
        <f>IF(Wedstrijden!AI2331="x","Z","")</f>
        <v/>
      </c>
      <c r="CU2166" s="44" t="str">
        <f>IF(Wedstrijden!AJ2331="x","ZZ","")</f>
        <v/>
      </c>
      <c r="CV2166" s="44" t="str">
        <f>IF(COUNTA(Wedstrijden!AK2331:AQ2331)&lt;&gt;0,2,"")</f>
        <v/>
      </c>
      <c r="CW2166" s="44" t="str">
        <f t="shared" si="201"/>
        <v/>
      </c>
      <c r="CX2166" s="44" t="str">
        <f>IF(Wedstrijden!AK2331="x","BB","")</f>
        <v/>
      </c>
      <c r="CY2166" s="44" t="str">
        <f>IF(Wedstrijden!AL2331="x","B","")</f>
        <v/>
      </c>
      <c r="CZ2166" s="44" t="str">
        <f>IF(Wedstrijden!AM2331="x","L","")</f>
        <v/>
      </c>
      <c r="DA2166" s="44" t="str">
        <f>IF(Wedstrijden!AN2331="x","M","")</f>
        <v/>
      </c>
      <c r="DB2166" s="44" t="str">
        <f>IF(Wedstrijden!AO2331="x","Z","")</f>
        <v/>
      </c>
      <c r="DC2166" s="44" t="str">
        <f>IF(Wedstrijden!AP2331="x","ZZ","")</f>
        <v/>
      </c>
      <c r="DD2166" s="44" t="str">
        <f>IF(Wedstrijden!AQ2331="x","1.40","")</f>
        <v/>
      </c>
      <c r="DE2166" s="44" t="str">
        <f>IF(COUNTA(Wedstrijden!AR2331:AT2331)&lt;&gt;0,6,"")</f>
        <v/>
      </c>
      <c r="DF2166" s="44" t="str">
        <f t="shared" si="202"/>
        <v/>
      </c>
      <c r="DG2166" s="44" t="str">
        <f>IF(Wedstrijden!AR2331="x","L","")</f>
        <v/>
      </c>
      <c r="DH2166" s="44" t="str">
        <f>IF(Wedstrijden!AS2331="x","M","")</f>
        <v/>
      </c>
      <c r="DI2166" s="44" t="str">
        <f>IF(Wedstrijden!AT2331="x","Z","")</f>
        <v/>
      </c>
      <c r="DJ2166" s="44" t="str">
        <f>IF(COUNTA(Wedstrijden!AU2331:AW2331)&lt;&gt;0,6,"")</f>
        <v/>
      </c>
      <c r="DK2166" s="44" t="str">
        <f t="shared" si="203"/>
        <v/>
      </c>
      <c r="DL2166" s="44" t="str">
        <f>IF(Wedstrijden!AU2331="x","L","")</f>
        <v/>
      </c>
      <c r="DM2166" s="44" t="str">
        <f>IF(Wedstrijden!AV2331="x","M","")</f>
        <v/>
      </c>
      <c r="DN2166" s="44" t="str">
        <f>IF(Wedstrijden!AW2331="x","Z","")</f>
        <v/>
      </c>
    </row>
    <row r="2167" spans="1:118" ht="15">
      <c r="A2167" s="48" t="e">
        <f>Wedstrijden!#REF!</f>
        <v>#REF!</v>
      </c>
      <c r="B2167" s="44" t="str">
        <f>IFERROR(VLOOKUP(Wedstrijden!E2332,Wedstrijdlocaties!$B$2:$E$499,2,FALSE),"")</f>
        <v/>
      </c>
      <c r="C2167" s="44" t="str">
        <f>Wedstrijden!F2332</f>
        <v/>
      </c>
      <c r="D2167" s="44" t="str">
        <f>IFERROR(VLOOKUP(Wedstrijden!G2332,Organisaties!$B$2:$C$501,2,FALSE),"")</f>
        <v/>
      </c>
      <c r="E2167" s="44" t="str">
        <f>IFERROR(VLOOKUP(Wedstrijden!G2332,Organisaties!$B$2:$F$501,5,FALSE),"")</f>
        <v/>
      </c>
      <c r="F2167" s="44" t="str">
        <f>IF(Wedstrijden!BC2332&lt;&gt;"",Wedstrijden!BC2332,"")</f>
        <v/>
      </c>
      <c r="G2167" s="44">
        <f>IF(Wedstrijden!AY2332="Indoor",1,0)</f>
        <v>0</v>
      </c>
      <c r="H2167" s="44">
        <f>Wedstrijden!AZ2332</f>
        <v>0</v>
      </c>
      <c r="I2167" s="44" t="str">
        <f>IF(Wedstrijden!AX2332="Nee",0,IF(Wedstrijden!AX2332="Ja",1,""))</f>
        <v/>
      </c>
      <c r="J2167" s="44" t="str">
        <f>IF(Wedstrijden!BA2332&lt;&gt;"",Wedstrijden!BA2332,"")</f>
        <v/>
      </c>
      <c r="W2167" s="45"/>
      <c r="AE2167" s="45"/>
      <c r="AN2167" s="45"/>
      <c r="AU2167" s="45"/>
      <c r="BA2167" s="45"/>
      <c r="BE2167" s="45"/>
      <c r="BJ2167" s="44" t="str">
        <f>IF(COUNTA(Wedstrijden!I2332:S2332)&lt;&gt;0,1,"")</f>
        <v/>
      </c>
      <c r="BK2167" s="44" t="str">
        <f t="shared" si="198"/>
        <v/>
      </c>
      <c r="BL2167" s="44" t="str">
        <f>IF(Wedstrijden!I2332="x","AA","")</f>
        <v/>
      </c>
      <c r="BM2167" s="44" t="str">
        <f>IF(Wedstrijden!J2332="x","A","")</f>
        <v/>
      </c>
      <c r="BN2167" s="44" t="str">
        <f>IF(Wedstrijden!K2332="x","B1","")</f>
        <v/>
      </c>
      <c r="BO2167" s="44" t="str">
        <f>IF(Wedstrijden!L2332="x","BB","")</f>
        <v/>
      </c>
      <c r="BP2167" s="44" t="str">
        <f>IF(Wedstrijden!M2332="x","B","")</f>
        <v/>
      </c>
      <c r="BQ2167" s="44" t="str">
        <f>IF(Wedstrijden!N2332="x","L1","")</f>
        <v/>
      </c>
      <c r="BR2167" s="44" t="str">
        <f>IF(Wedstrijden!O2332="x","L2","")</f>
        <v/>
      </c>
      <c r="BS2167" s="44" t="str">
        <f>IF(Wedstrijden!P2332="x","M1","")</f>
        <v/>
      </c>
      <c r="BT2167" s="44" t="str">
        <f>IF(Wedstrijden!Q2332="x","M2","")</f>
        <v/>
      </c>
      <c r="BU2167" s="44" t="str">
        <f>IF(Wedstrijden!R2332="x","Z1","")</f>
        <v/>
      </c>
      <c r="BV2167" s="44" t="str">
        <f>IF(Wedstrijden!S2332="x","Z2","")</f>
        <v/>
      </c>
      <c r="BW2167" s="44" t="str">
        <f>IF(COUNTA(Wedstrijden!T2332:AB2332)&lt;&gt;0,1,"")</f>
        <v/>
      </c>
      <c r="BX2167" s="44" t="str">
        <f t="shared" si="199"/>
        <v/>
      </c>
      <c r="BY2167" s="44" t="str">
        <f>IF(Wedstrijden!T2332="x","BB","")</f>
        <v/>
      </c>
      <c r="BZ2167" s="44" t="str">
        <f>IF(Wedstrijden!U2332="x","B","")</f>
        <v/>
      </c>
      <c r="CA2167" s="44" t="str">
        <f>IF(Wedstrijden!V2332="x","L1","")</f>
        <v/>
      </c>
      <c r="CB2167" s="44" t="str">
        <f>IF(Wedstrijden!W2332="x","L2","")</f>
        <v/>
      </c>
      <c r="CC2167" s="44" t="str">
        <f>IF(Wedstrijden!X2332="x","M1","")</f>
        <v/>
      </c>
      <c r="CD2167" s="44" t="str">
        <f>IF(Wedstrijden!Y2332="x","M2","")</f>
        <v/>
      </c>
      <c r="CE2167" s="44" t="str">
        <f>IF(Wedstrijden!Z2332="x","Z1","")</f>
        <v/>
      </c>
      <c r="CF2167" s="44" t="str">
        <f>IF(Wedstrijden!AA2332="x","Z2","")</f>
        <v/>
      </c>
      <c r="CG2167" s="44" t="str">
        <f>IF(Wedstrijden!AB2332="x","ZZL","")</f>
        <v/>
      </c>
      <c r="CL2167" s="44" t="str">
        <f>IF(COUNTA(Wedstrijden!AC2332:AJ2332)&lt;&gt;0,2,"")</f>
        <v/>
      </c>
      <c r="CM2167" s="44" t="str">
        <f t="shared" si="200"/>
        <v/>
      </c>
      <c r="CN2167" s="44" t="str">
        <f>IF(Wedstrijden!AC2332="x","AA","")</f>
        <v/>
      </c>
      <c r="CO2167" s="44" t="str">
        <f>IF(Wedstrijden!AD2332="x","A","")</f>
        <v/>
      </c>
      <c r="CP2167" s="44" t="str">
        <f>IF(Wedstrijden!AE2332="x","BB","")</f>
        <v/>
      </c>
      <c r="CQ2167" s="44" t="str">
        <f>IF(Wedstrijden!AF2332="x","B","")</f>
        <v/>
      </c>
      <c r="CR2167" s="44" t="str">
        <f>IF(Wedstrijden!AG2332="x","L","")</f>
        <v/>
      </c>
      <c r="CS2167" s="44" t="str">
        <f>IF(Wedstrijden!AH2332="x","M","")</f>
        <v/>
      </c>
      <c r="CT2167" s="44" t="str">
        <f>IF(Wedstrijden!AI2332="x","Z","")</f>
        <v/>
      </c>
      <c r="CU2167" s="44" t="str">
        <f>IF(Wedstrijden!AJ2332="x","ZZ","")</f>
        <v/>
      </c>
      <c r="CV2167" s="44" t="str">
        <f>IF(COUNTA(Wedstrijden!AK2332:AQ2332)&lt;&gt;0,2,"")</f>
        <v/>
      </c>
      <c r="CW2167" s="44" t="str">
        <f t="shared" si="201"/>
        <v/>
      </c>
      <c r="CX2167" s="44" t="str">
        <f>IF(Wedstrijden!AK2332="x","BB","")</f>
        <v/>
      </c>
      <c r="CY2167" s="44" t="str">
        <f>IF(Wedstrijden!AL2332="x","B","")</f>
        <v/>
      </c>
      <c r="CZ2167" s="44" t="str">
        <f>IF(Wedstrijden!AM2332="x","L","")</f>
        <v/>
      </c>
      <c r="DA2167" s="44" t="str">
        <f>IF(Wedstrijden!AN2332="x","M","")</f>
        <v/>
      </c>
      <c r="DB2167" s="44" t="str">
        <f>IF(Wedstrijden!AO2332="x","Z","")</f>
        <v/>
      </c>
      <c r="DC2167" s="44" t="str">
        <f>IF(Wedstrijden!AP2332="x","ZZ","")</f>
        <v/>
      </c>
      <c r="DD2167" s="44" t="str">
        <f>IF(Wedstrijden!AQ2332="x","1.40","")</f>
        <v/>
      </c>
      <c r="DE2167" s="44" t="str">
        <f>IF(COUNTA(Wedstrijden!AR2332:AT2332)&lt;&gt;0,6,"")</f>
        <v/>
      </c>
      <c r="DF2167" s="44" t="str">
        <f t="shared" si="202"/>
        <v/>
      </c>
      <c r="DG2167" s="44" t="str">
        <f>IF(Wedstrijden!AR2332="x","L","")</f>
        <v/>
      </c>
      <c r="DH2167" s="44" t="str">
        <f>IF(Wedstrijden!AS2332="x","M","")</f>
        <v/>
      </c>
      <c r="DI2167" s="44" t="str">
        <f>IF(Wedstrijden!AT2332="x","Z","")</f>
        <v/>
      </c>
      <c r="DJ2167" s="44" t="str">
        <f>IF(COUNTA(Wedstrijden!AU2332:AW2332)&lt;&gt;0,6,"")</f>
        <v/>
      </c>
      <c r="DK2167" s="44" t="str">
        <f t="shared" si="203"/>
        <v/>
      </c>
      <c r="DL2167" s="44" t="str">
        <f>IF(Wedstrijden!AU2332="x","L","")</f>
        <v/>
      </c>
      <c r="DM2167" s="44" t="str">
        <f>IF(Wedstrijden!AV2332="x","M","")</f>
        <v/>
      </c>
      <c r="DN2167" s="44" t="str">
        <f>IF(Wedstrijden!AW2332="x","Z","")</f>
        <v/>
      </c>
    </row>
    <row r="2168" spans="1:118" ht="15">
      <c r="A2168" s="48" t="e">
        <f>Wedstrijden!#REF!</f>
        <v>#REF!</v>
      </c>
      <c r="B2168" s="44" t="str">
        <f>IFERROR(VLOOKUP(Wedstrijden!E2333,Wedstrijdlocaties!$B$2:$E$499,2,FALSE),"")</f>
        <v/>
      </c>
      <c r="C2168" s="44" t="str">
        <f>Wedstrijden!F2333</f>
        <v/>
      </c>
      <c r="D2168" s="44" t="str">
        <f>IFERROR(VLOOKUP(Wedstrijden!G2333,Organisaties!$B$2:$C$501,2,FALSE),"")</f>
        <v/>
      </c>
      <c r="E2168" s="44" t="str">
        <f>IFERROR(VLOOKUP(Wedstrijden!G2333,Organisaties!$B$2:$F$501,5,FALSE),"")</f>
        <v/>
      </c>
      <c r="F2168" s="44" t="str">
        <f>IF(Wedstrijden!BC2333&lt;&gt;"",Wedstrijden!BC2333,"")</f>
        <v/>
      </c>
      <c r="G2168" s="44">
        <f>IF(Wedstrijden!AY2333="Indoor",1,0)</f>
        <v>0</v>
      </c>
      <c r="H2168" s="44">
        <f>Wedstrijden!AZ2333</f>
        <v>0</v>
      </c>
      <c r="I2168" s="44" t="str">
        <f>IF(Wedstrijden!AX2333="Nee",0,IF(Wedstrijden!AX2333="Ja",1,""))</f>
        <v/>
      </c>
      <c r="J2168" s="44" t="str">
        <f>IF(Wedstrijden!BA2333&lt;&gt;"",Wedstrijden!BA2333,"")</f>
        <v/>
      </c>
      <c r="W2168" s="45"/>
      <c r="AE2168" s="45"/>
      <c r="AN2168" s="45"/>
      <c r="AU2168" s="45"/>
      <c r="BA2168" s="45"/>
      <c r="BE2168" s="45"/>
      <c r="BJ2168" s="44" t="str">
        <f>IF(COUNTA(Wedstrijden!I2333:S2333)&lt;&gt;0,1,"")</f>
        <v/>
      </c>
      <c r="BK2168" s="44" t="str">
        <f t="shared" si="198"/>
        <v/>
      </c>
      <c r="BL2168" s="44" t="str">
        <f>IF(Wedstrijden!I2333="x","AA","")</f>
        <v/>
      </c>
      <c r="BM2168" s="44" t="str">
        <f>IF(Wedstrijden!J2333="x","A","")</f>
        <v/>
      </c>
      <c r="BN2168" s="44" t="str">
        <f>IF(Wedstrijden!K2333="x","B1","")</f>
        <v/>
      </c>
      <c r="BO2168" s="44" t="str">
        <f>IF(Wedstrijden!L2333="x","BB","")</f>
        <v/>
      </c>
      <c r="BP2168" s="44" t="str">
        <f>IF(Wedstrijden!M2333="x","B","")</f>
        <v/>
      </c>
      <c r="BQ2168" s="44" t="str">
        <f>IF(Wedstrijden!N2333="x","L1","")</f>
        <v/>
      </c>
      <c r="BR2168" s="44" t="str">
        <f>IF(Wedstrijden!O2333="x","L2","")</f>
        <v/>
      </c>
      <c r="BS2168" s="44" t="str">
        <f>IF(Wedstrijden!P2333="x","M1","")</f>
        <v/>
      </c>
      <c r="BT2168" s="44" t="str">
        <f>IF(Wedstrijden!Q2333="x","M2","")</f>
        <v/>
      </c>
      <c r="BU2168" s="44" t="str">
        <f>IF(Wedstrijden!R2333="x","Z1","")</f>
        <v/>
      </c>
      <c r="BV2168" s="44" t="str">
        <f>IF(Wedstrijden!S2333="x","Z2","")</f>
        <v/>
      </c>
      <c r="BW2168" s="44" t="str">
        <f>IF(COUNTA(Wedstrijden!T2333:AB2333)&lt;&gt;0,1,"")</f>
        <v/>
      </c>
      <c r="BX2168" s="44" t="str">
        <f t="shared" si="199"/>
        <v/>
      </c>
      <c r="BY2168" s="44" t="str">
        <f>IF(Wedstrijden!T2333="x","BB","")</f>
        <v/>
      </c>
      <c r="BZ2168" s="44" t="str">
        <f>IF(Wedstrijden!U2333="x","B","")</f>
        <v/>
      </c>
      <c r="CA2168" s="44" t="str">
        <f>IF(Wedstrijden!V2333="x","L1","")</f>
        <v/>
      </c>
      <c r="CB2168" s="44" t="str">
        <f>IF(Wedstrijden!W2333="x","L2","")</f>
        <v/>
      </c>
      <c r="CC2168" s="44" t="str">
        <f>IF(Wedstrijden!X2333="x","M1","")</f>
        <v/>
      </c>
      <c r="CD2168" s="44" t="str">
        <f>IF(Wedstrijden!Y2333="x","M2","")</f>
        <v/>
      </c>
      <c r="CE2168" s="44" t="str">
        <f>IF(Wedstrijden!Z2333="x","Z1","")</f>
        <v/>
      </c>
      <c r="CF2168" s="44" t="str">
        <f>IF(Wedstrijden!AA2333="x","Z2","")</f>
        <v/>
      </c>
      <c r="CG2168" s="44" t="str">
        <f>IF(Wedstrijden!AB2333="x","ZZL","")</f>
        <v/>
      </c>
      <c r="CL2168" s="44" t="str">
        <f>IF(COUNTA(Wedstrijden!AC2333:AJ2333)&lt;&gt;0,2,"")</f>
        <v/>
      </c>
      <c r="CM2168" s="44" t="str">
        <f t="shared" si="200"/>
        <v/>
      </c>
      <c r="CN2168" s="44" t="str">
        <f>IF(Wedstrijden!AC2333="x","AA","")</f>
        <v/>
      </c>
      <c r="CO2168" s="44" t="str">
        <f>IF(Wedstrijden!AD2333="x","A","")</f>
        <v/>
      </c>
      <c r="CP2168" s="44" t="str">
        <f>IF(Wedstrijden!AE2333="x","BB","")</f>
        <v/>
      </c>
      <c r="CQ2168" s="44" t="str">
        <f>IF(Wedstrijden!AF2333="x","B","")</f>
        <v/>
      </c>
      <c r="CR2168" s="44" t="str">
        <f>IF(Wedstrijden!AG2333="x","L","")</f>
        <v/>
      </c>
      <c r="CS2168" s="44" t="str">
        <f>IF(Wedstrijden!AH2333="x","M","")</f>
        <v/>
      </c>
      <c r="CT2168" s="44" t="str">
        <f>IF(Wedstrijden!AI2333="x","Z","")</f>
        <v/>
      </c>
      <c r="CU2168" s="44" t="str">
        <f>IF(Wedstrijden!AJ2333="x","ZZ","")</f>
        <v/>
      </c>
      <c r="CV2168" s="44" t="str">
        <f>IF(COUNTA(Wedstrijden!AK2333:AQ2333)&lt;&gt;0,2,"")</f>
        <v/>
      </c>
      <c r="CW2168" s="44" t="str">
        <f t="shared" si="201"/>
        <v/>
      </c>
      <c r="CX2168" s="44" t="str">
        <f>IF(Wedstrijden!AK2333="x","BB","")</f>
        <v/>
      </c>
      <c r="CY2168" s="44" t="str">
        <f>IF(Wedstrijden!AL2333="x","B","")</f>
        <v/>
      </c>
      <c r="CZ2168" s="44" t="str">
        <f>IF(Wedstrijden!AM2333="x","L","")</f>
        <v/>
      </c>
      <c r="DA2168" s="44" t="str">
        <f>IF(Wedstrijden!AN2333="x","M","")</f>
        <v/>
      </c>
      <c r="DB2168" s="44" t="str">
        <f>IF(Wedstrijden!AO2333="x","Z","")</f>
        <v/>
      </c>
      <c r="DC2168" s="44" t="str">
        <f>IF(Wedstrijden!AP2333="x","ZZ","")</f>
        <v/>
      </c>
      <c r="DD2168" s="44" t="str">
        <f>IF(Wedstrijden!AQ2333="x","1.40","")</f>
        <v/>
      </c>
      <c r="DE2168" s="44" t="str">
        <f>IF(COUNTA(Wedstrijden!AR2333:AT2333)&lt;&gt;0,6,"")</f>
        <v/>
      </c>
      <c r="DF2168" s="44" t="str">
        <f t="shared" si="202"/>
        <v/>
      </c>
      <c r="DG2168" s="44" t="str">
        <f>IF(Wedstrijden!AR2333="x","L","")</f>
        <v/>
      </c>
      <c r="DH2168" s="44" t="str">
        <f>IF(Wedstrijden!AS2333="x","M","")</f>
        <v/>
      </c>
      <c r="DI2168" s="44" t="str">
        <f>IF(Wedstrijden!AT2333="x","Z","")</f>
        <v/>
      </c>
      <c r="DJ2168" s="44" t="str">
        <f>IF(COUNTA(Wedstrijden!AU2333:AW2333)&lt;&gt;0,6,"")</f>
        <v/>
      </c>
      <c r="DK2168" s="44" t="str">
        <f t="shared" si="203"/>
        <v/>
      </c>
      <c r="DL2168" s="44" t="str">
        <f>IF(Wedstrijden!AU2333="x","L","")</f>
        <v/>
      </c>
      <c r="DM2168" s="44" t="str">
        <f>IF(Wedstrijden!AV2333="x","M","")</f>
        <v/>
      </c>
      <c r="DN2168" s="44" t="str">
        <f>IF(Wedstrijden!AW2333="x","Z","")</f>
        <v/>
      </c>
    </row>
    <row r="2169" spans="1:118" ht="15">
      <c r="A2169" s="48" t="e">
        <f>Wedstrijden!#REF!</f>
        <v>#REF!</v>
      </c>
      <c r="B2169" s="44" t="str">
        <f>IFERROR(VLOOKUP(Wedstrijden!E2334,Wedstrijdlocaties!$B$2:$E$499,2,FALSE),"")</f>
        <v/>
      </c>
      <c r="C2169" s="44" t="str">
        <f>Wedstrijden!F2334</f>
        <v/>
      </c>
      <c r="D2169" s="44" t="str">
        <f>IFERROR(VLOOKUP(Wedstrijden!G2334,Organisaties!$B$2:$C$501,2,FALSE),"")</f>
        <v/>
      </c>
      <c r="E2169" s="44" t="str">
        <f>IFERROR(VLOOKUP(Wedstrijden!G2334,Organisaties!$B$2:$F$501,5,FALSE),"")</f>
        <v/>
      </c>
      <c r="F2169" s="44" t="str">
        <f>IF(Wedstrijden!BC2334&lt;&gt;"",Wedstrijden!BC2334,"")</f>
        <v/>
      </c>
      <c r="G2169" s="44">
        <f>IF(Wedstrijden!AY2334="Indoor",1,0)</f>
        <v>0</v>
      </c>
      <c r="H2169" s="44">
        <f>Wedstrijden!AZ2334</f>
        <v>0</v>
      </c>
      <c r="I2169" s="44" t="str">
        <f>IF(Wedstrijden!AX2334="Nee",0,IF(Wedstrijden!AX2334="Ja",1,""))</f>
        <v/>
      </c>
      <c r="J2169" s="44" t="str">
        <f>IF(Wedstrijden!BA2334&lt;&gt;"",Wedstrijden!BA2334,"")</f>
        <v/>
      </c>
      <c r="W2169" s="45"/>
      <c r="AE2169" s="45"/>
      <c r="AN2169" s="45"/>
      <c r="AU2169" s="45"/>
      <c r="BA2169" s="45"/>
      <c r="BE2169" s="45"/>
      <c r="BJ2169" s="44" t="str">
        <f>IF(COUNTA(Wedstrijden!I2334:S2334)&lt;&gt;0,1,"")</f>
        <v/>
      </c>
      <c r="BK2169" s="44" t="str">
        <f t="shared" si="198"/>
        <v/>
      </c>
      <c r="BL2169" s="44" t="str">
        <f>IF(Wedstrijden!I2334="x","AA","")</f>
        <v/>
      </c>
      <c r="BM2169" s="44" t="str">
        <f>IF(Wedstrijden!J2334="x","A","")</f>
        <v/>
      </c>
      <c r="BN2169" s="44" t="str">
        <f>IF(Wedstrijden!K2334="x","B1","")</f>
        <v/>
      </c>
      <c r="BO2169" s="44" t="str">
        <f>IF(Wedstrijden!L2334="x","BB","")</f>
        <v/>
      </c>
      <c r="BP2169" s="44" t="str">
        <f>IF(Wedstrijden!M2334="x","B","")</f>
        <v/>
      </c>
      <c r="BQ2169" s="44" t="str">
        <f>IF(Wedstrijden!N2334="x","L1","")</f>
        <v/>
      </c>
      <c r="BR2169" s="44" t="str">
        <f>IF(Wedstrijden!O2334="x","L2","")</f>
        <v/>
      </c>
      <c r="BS2169" s="44" t="str">
        <f>IF(Wedstrijden!P2334="x","M1","")</f>
        <v/>
      </c>
      <c r="BT2169" s="44" t="str">
        <f>IF(Wedstrijden!Q2334="x","M2","")</f>
        <v/>
      </c>
      <c r="BU2169" s="44" t="str">
        <f>IF(Wedstrijden!R2334="x","Z1","")</f>
        <v/>
      </c>
      <c r="BV2169" s="44" t="str">
        <f>IF(Wedstrijden!S2334="x","Z2","")</f>
        <v/>
      </c>
      <c r="BW2169" s="44" t="str">
        <f>IF(COUNTA(Wedstrijden!T2334:AB2334)&lt;&gt;0,1,"")</f>
        <v/>
      </c>
      <c r="BX2169" s="44" t="str">
        <f t="shared" si="199"/>
        <v/>
      </c>
      <c r="BY2169" s="44" t="str">
        <f>IF(Wedstrijden!T2334="x","BB","")</f>
        <v/>
      </c>
      <c r="BZ2169" s="44" t="str">
        <f>IF(Wedstrijden!U2334="x","B","")</f>
        <v/>
      </c>
      <c r="CA2169" s="44" t="str">
        <f>IF(Wedstrijden!V2334="x","L1","")</f>
        <v/>
      </c>
      <c r="CB2169" s="44" t="str">
        <f>IF(Wedstrijden!W2334="x","L2","")</f>
        <v/>
      </c>
      <c r="CC2169" s="44" t="str">
        <f>IF(Wedstrijden!X2334="x","M1","")</f>
        <v/>
      </c>
      <c r="CD2169" s="44" t="str">
        <f>IF(Wedstrijden!Y2334="x","M2","")</f>
        <v/>
      </c>
      <c r="CE2169" s="44" t="str">
        <f>IF(Wedstrijden!Z2334="x","Z1","")</f>
        <v/>
      </c>
      <c r="CF2169" s="44" t="str">
        <f>IF(Wedstrijden!AA2334="x","Z2","")</f>
        <v/>
      </c>
      <c r="CG2169" s="44" t="str">
        <f>IF(Wedstrijden!AB2334="x","ZZL","")</f>
        <v/>
      </c>
      <c r="CL2169" s="44" t="str">
        <f>IF(COUNTA(Wedstrijden!AC2334:AJ2334)&lt;&gt;0,2,"")</f>
        <v/>
      </c>
      <c r="CM2169" s="44" t="str">
        <f t="shared" si="200"/>
        <v/>
      </c>
      <c r="CN2169" s="44" t="str">
        <f>IF(Wedstrijden!AC2334="x","AA","")</f>
        <v/>
      </c>
      <c r="CO2169" s="44" t="str">
        <f>IF(Wedstrijden!AD2334="x","A","")</f>
        <v/>
      </c>
      <c r="CP2169" s="44" t="str">
        <f>IF(Wedstrijden!AE2334="x","BB","")</f>
        <v/>
      </c>
      <c r="CQ2169" s="44" t="str">
        <f>IF(Wedstrijden!AF2334="x","B","")</f>
        <v/>
      </c>
      <c r="CR2169" s="44" t="str">
        <f>IF(Wedstrijden!AG2334="x","L","")</f>
        <v/>
      </c>
      <c r="CS2169" s="44" t="str">
        <f>IF(Wedstrijden!AH2334="x","M","")</f>
        <v/>
      </c>
      <c r="CT2169" s="44" t="str">
        <f>IF(Wedstrijden!AI2334="x","Z","")</f>
        <v/>
      </c>
      <c r="CU2169" s="44" t="str">
        <f>IF(Wedstrijden!AJ2334="x","ZZ","")</f>
        <v/>
      </c>
      <c r="CV2169" s="44" t="str">
        <f>IF(COUNTA(Wedstrijden!AK2334:AQ2334)&lt;&gt;0,2,"")</f>
        <v/>
      </c>
      <c r="CW2169" s="44" t="str">
        <f t="shared" si="201"/>
        <v/>
      </c>
      <c r="CX2169" s="44" t="str">
        <f>IF(Wedstrijden!AK2334="x","BB","")</f>
        <v/>
      </c>
      <c r="CY2169" s="44" t="str">
        <f>IF(Wedstrijden!AL2334="x","B","")</f>
        <v/>
      </c>
      <c r="CZ2169" s="44" t="str">
        <f>IF(Wedstrijden!AM2334="x","L","")</f>
        <v/>
      </c>
      <c r="DA2169" s="44" t="str">
        <f>IF(Wedstrijden!AN2334="x","M","")</f>
        <v/>
      </c>
      <c r="DB2169" s="44" t="str">
        <f>IF(Wedstrijden!AO2334="x","Z","")</f>
        <v/>
      </c>
      <c r="DC2169" s="44" t="str">
        <f>IF(Wedstrijden!AP2334="x","ZZ","")</f>
        <v/>
      </c>
      <c r="DD2169" s="44" t="str">
        <f>IF(Wedstrijden!AQ2334="x","1.40","")</f>
        <v/>
      </c>
      <c r="DE2169" s="44" t="str">
        <f>IF(COUNTA(Wedstrijden!AR2334:AT2334)&lt;&gt;0,6,"")</f>
        <v/>
      </c>
      <c r="DF2169" s="44" t="str">
        <f t="shared" si="202"/>
        <v/>
      </c>
      <c r="DG2169" s="44" t="str">
        <f>IF(Wedstrijden!AR2334="x","L","")</f>
        <v/>
      </c>
      <c r="DH2169" s="44" t="str">
        <f>IF(Wedstrijden!AS2334="x","M","")</f>
        <v/>
      </c>
      <c r="DI2169" s="44" t="str">
        <f>IF(Wedstrijden!AT2334="x","Z","")</f>
        <v/>
      </c>
      <c r="DJ2169" s="44" t="str">
        <f>IF(COUNTA(Wedstrijden!AU2334:AW2334)&lt;&gt;0,6,"")</f>
        <v/>
      </c>
      <c r="DK2169" s="44" t="str">
        <f t="shared" si="203"/>
        <v/>
      </c>
      <c r="DL2169" s="44" t="str">
        <f>IF(Wedstrijden!AU2334="x","L","")</f>
        <v/>
      </c>
      <c r="DM2169" s="44" t="str">
        <f>IF(Wedstrijden!AV2334="x","M","")</f>
        <v/>
      </c>
      <c r="DN2169" s="44" t="str">
        <f>IF(Wedstrijden!AW2334="x","Z","")</f>
        <v/>
      </c>
    </row>
    <row r="2170" spans="1:118" ht="15">
      <c r="A2170" s="48" t="e">
        <f>Wedstrijden!#REF!</f>
        <v>#REF!</v>
      </c>
      <c r="B2170" s="44" t="str">
        <f>IFERROR(VLOOKUP(Wedstrijden!E2335,Wedstrijdlocaties!$B$2:$E$499,2,FALSE),"")</f>
        <v/>
      </c>
      <c r="C2170" s="44" t="str">
        <f>Wedstrijden!F2335</f>
        <v/>
      </c>
      <c r="D2170" s="44" t="str">
        <f>IFERROR(VLOOKUP(Wedstrijden!G2335,Organisaties!$B$2:$C$501,2,FALSE),"")</f>
        <v/>
      </c>
      <c r="E2170" s="44" t="str">
        <f>IFERROR(VLOOKUP(Wedstrijden!G2335,Organisaties!$B$2:$F$501,5,FALSE),"")</f>
        <v/>
      </c>
      <c r="F2170" s="44" t="str">
        <f>IF(Wedstrijden!BC2335&lt;&gt;"",Wedstrijden!BC2335,"")</f>
        <v/>
      </c>
      <c r="G2170" s="44">
        <f>IF(Wedstrijden!AY2335="Indoor",1,0)</f>
        <v>0</v>
      </c>
      <c r="H2170" s="44">
        <f>Wedstrijden!AZ2335</f>
        <v>0</v>
      </c>
      <c r="I2170" s="44" t="str">
        <f>IF(Wedstrijden!AX2335="Nee",0,IF(Wedstrijden!AX2335="Ja",1,""))</f>
        <v/>
      </c>
      <c r="J2170" s="44" t="str">
        <f>IF(Wedstrijden!BA2335&lt;&gt;"",Wedstrijden!BA2335,"")</f>
        <v/>
      </c>
      <c r="W2170" s="45"/>
      <c r="AE2170" s="45"/>
      <c r="AN2170" s="45"/>
      <c r="AU2170" s="45"/>
      <c r="BA2170" s="45"/>
      <c r="BE2170" s="45"/>
      <c r="BJ2170" s="44" t="str">
        <f>IF(COUNTA(Wedstrijden!I2335:S2335)&lt;&gt;0,1,"")</f>
        <v/>
      </c>
      <c r="BK2170" s="44" t="str">
        <f t="shared" si="198"/>
        <v/>
      </c>
      <c r="BL2170" s="44" t="str">
        <f>IF(Wedstrijden!I2335="x","AA","")</f>
        <v/>
      </c>
      <c r="BM2170" s="44" t="str">
        <f>IF(Wedstrijden!J2335="x","A","")</f>
        <v/>
      </c>
      <c r="BN2170" s="44" t="str">
        <f>IF(Wedstrijden!K2335="x","B1","")</f>
        <v/>
      </c>
      <c r="BO2170" s="44" t="str">
        <f>IF(Wedstrijden!L2335="x","BB","")</f>
        <v/>
      </c>
      <c r="BP2170" s="44" t="str">
        <f>IF(Wedstrijden!M2335="x","B","")</f>
        <v/>
      </c>
      <c r="BQ2170" s="44" t="str">
        <f>IF(Wedstrijden!N2335="x","L1","")</f>
        <v/>
      </c>
      <c r="BR2170" s="44" t="str">
        <f>IF(Wedstrijden!O2335="x","L2","")</f>
        <v/>
      </c>
      <c r="BS2170" s="44" t="str">
        <f>IF(Wedstrijden!P2335="x","M1","")</f>
        <v/>
      </c>
      <c r="BT2170" s="44" t="str">
        <f>IF(Wedstrijden!Q2335="x","M2","")</f>
        <v/>
      </c>
      <c r="BU2170" s="44" t="str">
        <f>IF(Wedstrijden!R2335="x","Z1","")</f>
        <v/>
      </c>
      <c r="BV2170" s="44" t="str">
        <f>IF(Wedstrijden!S2335="x","Z2","")</f>
        <v/>
      </c>
      <c r="BW2170" s="44" t="str">
        <f>IF(COUNTA(Wedstrijden!T2335:AB2335)&lt;&gt;0,1,"")</f>
        <v/>
      </c>
      <c r="BX2170" s="44" t="str">
        <f t="shared" si="199"/>
        <v/>
      </c>
      <c r="BY2170" s="44" t="str">
        <f>IF(Wedstrijden!T2335="x","BB","")</f>
        <v/>
      </c>
      <c r="BZ2170" s="44" t="str">
        <f>IF(Wedstrijden!U2335="x","B","")</f>
        <v/>
      </c>
      <c r="CA2170" s="44" t="str">
        <f>IF(Wedstrijden!V2335="x","L1","")</f>
        <v/>
      </c>
      <c r="CB2170" s="44" t="str">
        <f>IF(Wedstrijden!W2335="x","L2","")</f>
        <v/>
      </c>
      <c r="CC2170" s="44" t="str">
        <f>IF(Wedstrijden!X2335="x","M1","")</f>
        <v/>
      </c>
      <c r="CD2170" s="44" t="str">
        <f>IF(Wedstrijden!Y2335="x","M2","")</f>
        <v/>
      </c>
      <c r="CE2170" s="44" t="str">
        <f>IF(Wedstrijden!Z2335="x","Z1","")</f>
        <v/>
      </c>
      <c r="CF2170" s="44" t="str">
        <f>IF(Wedstrijden!AA2335="x","Z2","")</f>
        <v/>
      </c>
      <c r="CG2170" s="44" t="str">
        <f>IF(Wedstrijden!AB2335="x","ZZL","")</f>
        <v/>
      </c>
      <c r="CL2170" s="44" t="str">
        <f>IF(COUNTA(Wedstrijden!AC2335:AJ2335)&lt;&gt;0,2,"")</f>
        <v/>
      </c>
      <c r="CM2170" s="44" t="str">
        <f t="shared" si="200"/>
        <v/>
      </c>
      <c r="CN2170" s="44" t="str">
        <f>IF(Wedstrijden!AC2335="x","AA","")</f>
        <v/>
      </c>
      <c r="CO2170" s="44" t="str">
        <f>IF(Wedstrijden!AD2335="x","A","")</f>
        <v/>
      </c>
      <c r="CP2170" s="44" t="str">
        <f>IF(Wedstrijden!AE2335="x","BB","")</f>
        <v/>
      </c>
      <c r="CQ2170" s="44" t="str">
        <f>IF(Wedstrijden!AF2335="x","B","")</f>
        <v/>
      </c>
      <c r="CR2170" s="44" t="str">
        <f>IF(Wedstrijden!AG2335="x","L","")</f>
        <v/>
      </c>
      <c r="CS2170" s="44" t="str">
        <f>IF(Wedstrijden!AH2335="x","M","")</f>
        <v/>
      </c>
      <c r="CT2170" s="44" t="str">
        <f>IF(Wedstrijden!AI2335="x","Z","")</f>
        <v/>
      </c>
      <c r="CU2170" s="44" t="str">
        <f>IF(Wedstrijden!AJ2335="x","ZZ","")</f>
        <v/>
      </c>
      <c r="CV2170" s="44" t="str">
        <f>IF(COUNTA(Wedstrijden!AK2335:AQ2335)&lt;&gt;0,2,"")</f>
        <v/>
      </c>
      <c r="CW2170" s="44" t="str">
        <f t="shared" si="201"/>
        <v/>
      </c>
      <c r="CX2170" s="44" t="str">
        <f>IF(Wedstrijden!AK2335="x","BB","")</f>
        <v/>
      </c>
      <c r="CY2170" s="44" t="str">
        <f>IF(Wedstrijden!AL2335="x","B","")</f>
        <v/>
      </c>
      <c r="CZ2170" s="44" t="str">
        <f>IF(Wedstrijden!AM2335="x","L","")</f>
        <v/>
      </c>
      <c r="DA2170" s="44" t="str">
        <f>IF(Wedstrijden!AN2335="x","M","")</f>
        <v/>
      </c>
      <c r="DB2170" s="44" t="str">
        <f>IF(Wedstrijden!AO2335="x","Z","")</f>
        <v/>
      </c>
      <c r="DC2170" s="44" t="str">
        <f>IF(Wedstrijden!AP2335="x","ZZ","")</f>
        <v/>
      </c>
      <c r="DD2170" s="44" t="str">
        <f>IF(Wedstrijden!AQ2335="x","1.40","")</f>
        <v/>
      </c>
      <c r="DE2170" s="44" t="str">
        <f>IF(COUNTA(Wedstrijden!AR2335:AT2335)&lt;&gt;0,6,"")</f>
        <v/>
      </c>
      <c r="DF2170" s="44" t="str">
        <f t="shared" si="202"/>
        <v/>
      </c>
      <c r="DG2170" s="44" t="str">
        <f>IF(Wedstrijden!AR2335="x","L","")</f>
        <v/>
      </c>
      <c r="DH2170" s="44" t="str">
        <f>IF(Wedstrijden!AS2335="x","M","")</f>
        <v/>
      </c>
      <c r="DI2170" s="44" t="str">
        <f>IF(Wedstrijden!AT2335="x","Z","")</f>
        <v/>
      </c>
      <c r="DJ2170" s="44" t="str">
        <f>IF(COUNTA(Wedstrijden!AU2335:AW2335)&lt;&gt;0,6,"")</f>
        <v/>
      </c>
      <c r="DK2170" s="44" t="str">
        <f t="shared" si="203"/>
        <v/>
      </c>
      <c r="DL2170" s="44" t="str">
        <f>IF(Wedstrijden!AU2335="x","L","")</f>
        <v/>
      </c>
      <c r="DM2170" s="44" t="str">
        <f>IF(Wedstrijden!AV2335="x","M","")</f>
        <v/>
      </c>
      <c r="DN2170" s="44" t="str">
        <f>IF(Wedstrijden!AW2335="x","Z","")</f>
        <v/>
      </c>
    </row>
    <row r="2171" spans="1:118" ht="15">
      <c r="A2171" s="48" t="e">
        <f>Wedstrijden!#REF!</f>
        <v>#REF!</v>
      </c>
      <c r="B2171" s="44" t="str">
        <f>IFERROR(VLOOKUP(Wedstrijden!E2336,Wedstrijdlocaties!$B$2:$E$499,2,FALSE),"")</f>
        <v/>
      </c>
      <c r="C2171" s="44" t="str">
        <f>Wedstrijden!F2336</f>
        <v/>
      </c>
      <c r="D2171" s="44" t="str">
        <f>IFERROR(VLOOKUP(Wedstrijden!G2336,Organisaties!$B$2:$C$501,2,FALSE),"")</f>
        <v/>
      </c>
      <c r="E2171" s="44" t="str">
        <f>IFERROR(VLOOKUP(Wedstrijden!G2336,Organisaties!$B$2:$F$501,5,FALSE),"")</f>
        <v/>
      </c>
      <c r="F2171" s="44" t="str">
        <f>IF(Wedstrijden!BC2336&lt;&gt;"",Wedstrijden!BC2336,"")</f>
        <v/>
      </c>
      <c r="G2171" s="44">
        <f>IF(Wedstrijden!AY2336="Indoor",1,0)</f>
        <v>0</v>
      </c>
      <c r="H2171" s="44">
        <f>Wedstrijden!AZ2336</f>
        <v>0</v>
      </c>
      <c r="I2171" s="44" t="str">
        <f>IF(Wedstrijden!AX2336="Nee",0,IF(Wedstrijden!AX2336="Ja",1,""))</f>
        <v/>
      </c>
      <c r="J2171" s="44" t="str">
        <f>IF(Wedstrijden!BA2336&lt;&gt;"",Wedstrijden!BA2336,"")</f>
        <v/>
      </c>
      <c r="W2171" s="45"/>
      <c r="AE2171" s="45"/>
      <c r="AN2171" s="45"/>
      <c r="AU2171" s="45"/>
      <c r="BA2171" s="45"/>
      <c r="BE2171" s="45"/>
      <c r="BJ2171" s="44" t="str">
        <f>IF(COUNTA(Wedstrijden!I2336:S2336)&lt;&gt;0,1,"")</f>
        <v/>
      </c>
      <c r="BK2171" s="44" t="str">
        <f t="shared" si="198"/>
        <v/>
      </c>
      <c r="BL2171" s="44" t="str">
        <f>IF(Wedstrijden!I2336="x","AA","")</f>
        <v/>
      </c>
      <c r="BM2171" s="44" t="str">
        <f>IF(Wedstrijden!J2336="x","A","")</f>
        <v/>
      </c>
      <c r="BN2171" s="44" t="str">
        <f>IF(Wedstrijden!K2336="x","B1","")</f>
        <v/>
      </c>
      <c r="BO2171" s="44" t="str">
        <f>IF(Wedstrijden!L2336="x","BB","")</f>
        <v/>
      </c>
      <c r="BP2171" s="44" t="str">
        <f>IF(Wedstrijden!M2336="x","B","")</f>
        <v/>
      </c>
      <c r="BQ2171" s="44" t="str">
        <f>IF(Wedstrijden!N2336="x","L1","")</f>
        <v/>
      </c>
      <c r="BR2171" s="44" t="str">
        <f>IF(Wedstrijden!O2336="x","L2","")</f>
        <v/>
      </c>
      <c r="BS2171" s="44" t="str">
        <f>IF(Wedstrijden!P2336="x","M1","")</f>
        <v/>
      </c>
      <c r="BT2171" s="44" t="str">
        <f>IF(Wedstrijden!Q2336="x","M2","")</f>
        <v/>
      </c>
      <c r="BU2171" s="44" t="str">
        <f>IF(Wedstrijden!R2336="x","Z1","")</f>
        <v/>
      </c>
      <c r="BV2171" s="44" t="str">
        <f>IF(Wedstrijden!S2336="x","Z2","")</f>
        <v/>
      </c>
      <c r="BW2171" s="44" t="str">
        <f>IF(COUNTA(Wedstrijden!T2336:AB2336)&lt;&gt;0,1,"")</f>
        <v/>
      </c>
      <c r="BX2171" s="44" t="str">
        <f t="shared" si="199"/>
        <v/>
      </c>
      <c r="BY2171" s="44" t="str">
        <f>IF(Wedstrijden!T2336="x","BB","")</f>
        <v/>
      </c>
      <c r="BZ2171" s="44" t="str">
        <f>IF(Wedstrijden!U2336="x","B","")</f>
        <v/>
      </c>
      <c r="CA2171" s="44" t="str">
        <f>IF(Wedstrijden!V2336="x","L1","")</f>
        <v/>
      </c>
      <c r="CB2171" s="44" t="str">
        <f>IF(Wedstrijden!W2336="x","L2","")</f>
        <v/>
      </c>
      <c r="CC2171" s="44" t="str">
        <f>IF(Wedstrijden!X2336="x","M1","")</f>
        <v/>
      </c>
      <c r="CD2171" s="44" t="str">
        <f>IF(Wedstrijden!Y2336="x","M2","")</f>
        <v/>
      </c>
      <c r="CE2171" s="44" t="str">
        <f>IF(Wedstrijden!Z2336="x","Z1","")</f>
        <v/>
      </c>
      <c r="CF2171" s="44" t="str">
        <f>IF(Wedstrijden!AA2336="x","Z2","")</f>
        <v/>
      </c>
      <c r="CG2171" s="44" t="str">
        <f>IF(Wedstrijden!AB2336="x","ZZL","")</f>
        <v/>
      </c>
      <c r="CL2171" s="44" t="str">
        <f>IF(COUNTA(Wedstrijden!AC2336:AJ2336)&lt;&gt;0,2,"")</f>
        <v/>
      </c>
      <c r="CM2171" s="44" t="str">
        <f t="shared" si="200"/>
        <v/>
      </c>
      <c r="CN2171" s="44" t="str">
        <f>IF(Wedstrijden!AC2336="x","AA","")</f>
        <v/>
      </c>
      <c r="CO2171" s="44" t="str">
        <f>IF(Wedstrijden!AD2336="x","A","")</f>
        <v/>
      </c>
      <c r="CP2171" s="44" t="str">
        <f>IF(Wedstrijden!AE2336="x","BB","")</f>
        <v/>
      </c>
      <c r="CQ2171" s="44" t="str">
        <f>IF(Wedstrijden!AF2336="x","B","")</f>
        <v/>
      </c>
      <c r="CR2171" s="44" t="str">
        <f>IF(Wedstrijden!AG2336="x","L","")</f>
        <v/>
      </c>
      <c r="CS2171" s="44" t="str">
        <f>IF(Wedstrijden!AH2336="x","M","")</f>
        <v/>
      </c>
      <c r="CT2171" s="44" t="str">
        <f>IF(Wedstrijden!AI2336="x","Z","")</f>
        <v/>
      </c>
      <c r="CU2171" s="44" t="str">
        <f>IF(Wedstrijden!AJ2336="x","ZZ","")</f>
        <v/>
      </c>
      <c r="CV2171" s="44" t="str">
        <f>IF(COUNTA(Wedstrijden!AK2336:AQ2336)&lt;&gt;0,2,"")</f>
        <v/>
      </c>
      <c r="CW2171" s="44" t="str">
        <f t="shared" si="201"/>
        <v/>
      </c>
      <c r="CX2171" s="44" t="str">
        <f>IF(Wedstrijden!AK2336="x","BB","")</f>
        <v/>
      </c>
      <c r="CY2171" s="44" t="str">
        <f>IF(Wedstrijden!AL2336="x","B","")</f>
        <v/>
      </c>
      <c r="CZ2171" s="44" t="str">
        <f>IF(Wedstrijden!AM2336="x","L","")</f>
        <v/>
      </c>
      <c r="DA2171" s="44" t="str">
        <f>IF(Wedstrijden!AN2336="x","M","")</f>
        <v/>
      </c>
      <c r="DB2171" s="44" t="str">
        <f>IF(Wedstrijden!AO2336="x","Z","")</f>
        <v/>
      </c>
      <c r="DC2171" s="44" t="str">
        <f>IF(Wedstrijden!AP2336="x","ZZ","")</f>
        <v/>
      </c>
      <c r="DD2171" s="44" t="str">
        <f>IF(Wedstrijden!AQ2336="x","1.40","")</f>
        <v/>
      </c>
      <c r="DE2171" s="44" t="str">
        <f>IF(COUNTA(Wedstrijden!AR2336:AT2336)&lt;&gt;0,6,"")</f>
        <v/>
      </c>
      <c r="DF2171" s="44" t="str">
        <f t="shared" si="202"/>
        <v/>
      </c>
      <c r="DG2171" s="44" t="str">
        <f>IF(Wedstrijden!AR2336="x","L","")</f>
        <v/>
      </c>
      <c r="DH2171" s="44" t="str">
        <f>IF(Wedstrijden!AS2336="x","M","")</f>
        <v/>
      </c>
      <c r="DI2171" s="44" t="str">
        <f>IF(Wedstrijden!AT2336="x","Z","")</f>
        <v/>
      </c>
      <c r="DJ2171" s="44" t="str">
        <f>IF(COUNTA(Wedstrijden!AU2336:AW2336)&lt;&gt;0,6,"")</f>
        <v/>
      </c>
      <c r="DK2171" s="44" t="str">
        <f t="shared" si="203"/>
        <v/>
      </c>
      <c r="DL2171" s="44" t="str">
        <f>IF(Wedstrijden!AU2336="x","L","")</f>
        <v/>
      </c>
      <c r="DM2171" s="44" t="str">
        <f>IF(Wedstrijden!AV2336="x","M","")</f>
        <v/>
      </c>
      <c r="DN2171" s="44" t="str">
        <f>IF(Wedstrijden!AW2336="x","Z","")</f>
        <v/>
      </c>
    </row>
    <row r="2172" spans="1:118" ht="15">
      <c r="A2172" s="48" t="e">
        <f>Wedstrijden!#REF!</f>
        <v>#REF!</v>
      </c>
      <c r="B2172" s="44" t="str">
        <f>IFERROR(VLOOKUP(Wedstrijden!E2337,Wedstrijdlocaties!$B$2:$E$499,2,FALSE),"")</f>
        <v/>
      </c>
      <c r="C2172" s="44" t="str">
        <f>Wedstrijden!F2337</f>
        <v/>
      </c>
      <c r="D2172" s="44" t="str">
        <f>IFERROR(VLOOKUP(Wedstrijden!G2337,Organisaties!$B$2:$C$501,2,FALSE),"")</f>
        <v/>
      </c>
      <c r="E2172" s="44" t="str">
        <f>IFERROR(VLOOKUP(Wedstrijden!G2337,Organisaties!$B$2:$F$501,5,FALSE),"")</f>
        <v/>
      </c>
      <c r="F2172" s="44" t="str">
        <f>IF(Wedstrijden!BC2337&lt;&gt;"",Wedstrijden!BC2337,"")</f>
        <v/>
      </c>
      <c r="G2172" s="44">
        <f>IF(Wedstrijden!AY2337="Indoor",1,0)</f>
        <v>0</v>
      </c>
      <c r="H2172" s="44">
        <f>Wedstrijden!AZ2337</f>
        <v>0</v>
      </c>
      <c r="I2172" s="44" t="str">
        <f>IF(Wedstrijden!AX2337="Nee",0,IF(Wedstrijden!AX2337="Ja",1,""))</f>
        <v/>
      </c>
      <c r="J2172" s="44" t="str">
        <f>IF(Wedstrijden!BA2337&lt;&gt;"",Wedstrijden!BA2337,"")</f>
        <v/>
      </c>
      <c r="W2172" s="45"/>
      <c r="AE2172" s="45"/>
      <c r="AN2172" s="45"/>
      <c r="AU2172" s="45"/>
      <c r="BA2172" s="45"/>
      <c r="BE2172" s="45"/>
      <c r="BJ2172" s="44" t="str">
        <f>IF(COUNTA(Wedstrijden!I2337:S2337)&lt;&gt;0,1,"")</f>
        <v/>
      </c>
      <c r="BK2172" s="44" t="str">
        <f t="shared" si="198"/>
        <v/>
      </c>
      <c r="BL2172" s="44" t="str">
        <f>IF(Wedstrijden!I2337="x","AA","")</f>
        <v/>
      </c>
      <c r="BM2172" s="44" t="str">
        <f>IF(Wedstrijden!J2337="x","A","")</f>
        <v/>
      </c>
      <c r="BN2172" s="44" t="str">
        <f>IF(Wedstrijden!K2337="x","B1","")</f>
        <v/>
      </c>
      <c r="BO2172" s="44" t="str">
        <f>IF(Wedstrijden!L2337="x","BB","")</f>
        <v/>
      </c>
      <c r="BP2172" s="44" t="str">
        <f>IF(Wedstrijden!M2337="x","B","")</f>
        <v/>
      </c>
      <c r="BQ2172" s="44" t="str">
        <f>IF(Wedstrijden!N2337="x","L1","")</f>
        <v/>
      </c>
      <c r="BR2172" s="44" t="str">
        <f>IF(Wedstrijden!O2337="x","L2","")</f>
        <v/>
      </c>
      <c r="BS2172" s="44" t="str">
        <f>IF(Wedstrijden!P2337="x","M1","")</f>
        <v/>
      </c>
      <c r="BT2172" s="44" t="str">
        <f>IF(Wedstrijden!Q2337="x","M2","")</f>
        <v/>
      </c>
      <c r="BU2172" s="44" t="str">
        <f>IF(Wedstrijden!R2337="x","Z1","")</f>
        <v/>
      </c>
      <c r="BV2172" s="44" t="str">
        <f>IF(Wedstrijden!S2337="x","Z2","")</f>
        <v/>
      </c>
      <c r="BW2172" s="44" t="str">
        <f>IF(COUNTA(Wedstrijden!T2337:AB2337)&lt;&gt;0,1,"")</f>
        <v/>
      </c>
      <c r="BX2172" s="44" t="str">
        <f t="shared" si="199"/>
        <v/>
      </c>
      <c r="BY2172" s="44" t="str">
        <f>IF(Wedstrijden!T2337="x","BB","")</f>
        <v/>
      </c>
      <c r="BZ2172" s="44" t="str">
        <f>IF(Wedstrijden!U2337="x","B","")</f>
        <v/>
      </c>
      <c r="CA2172" s="44" t="str">
        <f>IF(Wedstrijden!V2337="x","L1","")</f>
        <v/>
      </c>
      <c r="CB2172" s="44" t="str">
        <f>IF(Wedstrijden!W2337="x","L2","")</f>
        <v/>
      </c>
      <c r="CC2172" s="44" t="str">
        <f>IF(Wedstrijden!X2337="x","M1","")</f>
        <v/>
      </c>
      <c r="CD2172" s="44" t="str">
        <f>IF(Wedstrijden!Y2337="x","M2","")</f>
        <v/>
      </c>
      <c r="CE2172" s="44" t="str">
        <f>IF(Wedstrijden!Z2337="x","Z1","")</f>
        <v/>
      </c>
      <c r="CF2172" s="44" t="str">
        <f>IF(Wedstrijden!AA2337="x","Z2","")</f>
        <v/>
      </c>
      <c r="CG2172" s="44" t="str">
        <f>IF(Wedstrijden!AB2337="x","ZZL","")</f>
        <v/>
      </c>
      <c r="CL2172" s="44" t="str">
        <f>IF(COUNTA(Wedstrijden!AC2337:AJ2337)&lt;&gt;0,2,"")</f>
        <v/>
      </c>
      <c r="CM2172" s="44" t="str">
        <f t="shared" si="200"/>
        <v/>
      </c>
      <c r="CN2172" s="44" t="str">
        <f>IF(Wedstrijden!AC2337="x","AA","")</f>
        <v/>
      </c>
      <c r="CO2172" s="44" t="str">
        <f>IF(Wedstrijden!AD2337="x","A","")</f>
        <v/>
      </c>
      <c r="CP2172" s="44" t="str">
        <f>IF(Wedstrijden!AE2337="x","BB","")</f>
        <v/>
      </c>
      <c r="CQ2172" s="44" t="str">
        <f>IF(Wedstrijden!AF2337="x","B","")</f>
        <v/>
      </c>
      <c r="CR2172" s="44" t="str">
        <f>IF(Wedstrijden!AG2337="x","L","")</f>
        <v/>
      </c>
      <c r="CS2172" s="44" t="str">
        <f>IF(Wedstrijden!AH2337="x","M","")</f>
        <v/>
      </c>
      <c r="CT2172" s="44" t="str">
        <f>IF(Wedstrijden!AI2337="x","Z","")</f>
        <v/>
      </c>
      <c r="CU2172" s="44" t="str">
        <f>IF(Wedstrijden!AJ2337="x","ZZ","")</f>
        <v/>
      </c>
      <c r="CV2172" s="44" t="str">
        <f>IF(COUNTA(Wedstrijden!AK2337:AQ2337)&lt;&gt;0,2,"")</f>
        <v/>
      </c>
      <c r="CW2172" s="44" t="str">
        <f t="shared" si="201"/>
        <v/>
      </c>
      <c r="CX2172" s="44" t="str">
        <f>IF(Wedstrijden!AK2337="x","BB","")</f>
        <v/>
      </c>
      <c r="CY2172" s="44" t="str">
        <f>IF(Wedstrijden!AL2337="x","B","")</f>
        <v/>
      </c>
      <c r="CZ2172" s="44" t="str">
        <f>IF(Wedstrijden!AM2337="x","L","")</f>
        <v/>
      </c>
      <c r="DA2172" s="44" t="str">
        <f>IF(Wedstrijden!AN2337="x","M","")</f>
        <v/>
      </c>
      <c r="DB2172" s="44" t="str">
        <f>IF(Wedstrijden!AO2337="x","Z","")</f>
        <v/>
      </c>
      <c r="DC2172" s="44" t="str">
        <f>IF(Wedstrijden!AP2337="x","ZZ","")</f>
        <v/>
      </c>
      <c r="DD2172" s="44" t="str">
        <f>IF(Wedstrijden!AQ2337="x","1.40","")</f>
        <v/>
      </c>
      <c r="DE2172" s="44" t="str">
        <f>IF(COUNTA(Wedstrijden!AR2337:AT2337)&lt;&gt;0,6,"")</f>
        <v/>
      </c>
      <c r="DF2172" s="44" t="str">
        <f t="shared" si="202"/>
        <v/>
      </c>
      <c r="DG2172" s="44" t="str">
        <f>IF(Wedstrijden!AR2337="x","L","")</f>
        <v/>
      </c>
      <c r="DH2172" s="44" t="str">
        <f>IF(Wedstrijden!AS2337="x","M","")</f>
        <v/>
      </c>
      <c r="DI2172" s="44" t="str">
        <f>IF(Wedstrijden!AT2337="x","Z","")</f>
        <v/>
      </c>
      <c r="DJ2172" s="44" t="str">
        <f>IF(COUNTA(Wedstrijden!AU2337:AW2337)&lt;&gt;0,6,"")</f>
        <v/>
      </c>
      <c r="DK2172" s="44" t="str">
        <f t="shared" si="203"/>
        <v/>
      </c>
      <c r="DL2172" s="44" t="str">
        <f>IF(Wedstrijden!AU2337="x","L","")</f>
        <v/>
      </c>
      <c r="DM2172" s="44" t="str">
        <f>IF(Wedstrijden!AV2337="x","M","")</f>
        <v/>
      </c>
      <c r="DN2172" s="44" t="str">
        <f>IF(Wedstrijden!AW2337="x","Z","")</f>
        <v/>
      </c>
    </row>
    <row r="2173" spans="1:118" ht="15">
      <c r="A2173" s="48" t="e">
        <f>Wedstrijden!#REF!</f>
        <v>#REF!</v>
      </c>
      <c r="B2173" s="44" t="str">
        <f>IFERROR(VLOOKUP(Wedstrijden!E2338,Wedstrijdlocaties!$B$2:$E$499,2,FALSE),"")</f>
        <v/>
      </c>
      <c r="C2173" s="44" t="str">
        <f>Wedstrijden!F2338</f>
        <v/>
      </c>
      <c r="D2173" s="44" t="str">
        <f>IFERROR(VLOOKUP(Wedstrijden!G2338,Organisaties!$B$2:$C$501,2,FALSE),"")</f>
        <v/>
      </c>
      <c r="E2173" s="44" t="str">
        <f>IFERROR(VLOOKUP(Wedstrijden!G2338,Organisaties!$B$2:$F$501,5,FALSE),"")</f>
        <v/>
      </c>
      <c r="F2173" s="44" t="str">
        <f>IF(Wedstrijden!BC2338&lt;&gt;"",Wedstrijden!BC2338,"")</f>
        <v/>
      </c>
      <c r="G2173" s="44">
        <f>IF(Wedstrijden!AY2338="Indoor",1,0)</f>
        <v>0</v>
      </c>
      <c r="H2173" s="44">
        <f>Wedstrijden!AZ2338</f>
        <v>0</v>
      </c>
      <c r="I2173" s="44" t="str">
        <f>IF(Wedstrijden!AX2338="Nee",0,IF(Wedstrijden!AX2338="Ja",1,""))</f>
        <v/>
      </c>
      <c r="J2173" s="44" t="str">
        <f>IF(Wedstrijden!BA2338&lt;&gt;"",Wedstrijden!BA2338,"")</f>
        <v/>
      </c>
      <c r="W2173" s="45"/>
      <c r="AE2173" s="45"/>
      <c r="AN2173" s="45"/>
      <c r="AU2173" s="45"/>
      <c r="BA2173" s="45"/>
      <c r="BE2173" s="45"/>
      <c r="BJ2173" s="44" t="str">
        <f>IF(COUNTA(Wedstrijden!I2338:S2338)&lt;&gt;0,1,"")</f>
        <v/>
      </c>
      <c r="BK2173" s="44" t="str">
        <f t="shared" si="198"/>
        <v/>
      </c>
      <c r="BL2173" s="44" t="str">
        <f>IF(Wedstrijden!I2338="x","AA","")</f>
        <v/>
      </c>
      <c r="BM2173" s="44" t="str">
        <f>IF(Wedstrijden!J2338="x","A","")</f>
        <v/>
      </c>
      <c r="BN2173" s="44" t="str">
        <f>IF(Wedstrijden!K2338="x","B1","")</f>
        <v/>
      </c>
      <c r="BO2173" s="44" t="str">
        <f>IF(Wedstrijden!L2338="x","BB","")</f>
        <v/>
      </c>
      <c r="BP2173" s="44" t="str">
        <f>IF(Wedstrijden!M2338="x","B","")</f>
        <v/>
      </c>
      <c r="BQ2173" s="44" t="str">
        <f>IF(Wedstrijden!N2338="x","L1","")</f>
        <v/>
      </c>
      <c r="BR2173" s="44" t="str">
        <f>IF(Wedstrijden!O2338="x","L2","")</f>
        <v/>
      </c>
      <c r="BS2173" s="44" t="str">
        <f>IF(Wedstrijden!P2338="x","M1","")</f>
        <v/>
      </c>
      <c r="BT2173" s="44" t="str">
        <f>IF(Wedstrijden!Q2338="x","M2","")</f>
        <v/>
      </c>
      <c r="BU2173" s="44" t="str">
        <f>IF(Wedstrijden!R2338="x","Z1","")</f>
        <v/>
      </c>
      <c r="BV2173" s="44" t="str">
        <f>IF(Wedstrijden!S2338="x","Z2","")</f>
        <v/>
      </c>
      <c r="BW2173" s="44" t="str">
        <f>IF(COUNTA(Wedstrijden!T2338:AB2338)&lt;&gt;0,1,"")</f>
        <v/>
      </c>
      <c r="BX2173" s="44" t="str">
        <f t="shared" si="199"/>
        <v/>
      </c>
      <c r="BY2173" s="44" t="str">
        <f>IF(Wedstrijden!T2338="x","BB","")</f>
        <v/>
      </c>
      <c r="BZ2173" s="44" t="str">
        <f>IF(Wedstrijden!U2338="x","B","")</f>
        <v/>
      </c>
      <c r="CA2173" s="44" t="str">
        <f>IF(Wedstrijden!V2338="x","L1","")</f>
        <v/>
      </c>
      <c r="CB2173" s="44" t="str">
        <f>IF(Wedstrijden!W2338="x","L2","")</f>
        <v/>
      </c>
      <c r="CC2173" s="44" t="str">
        <f>IF(Wedstrijden!X2338="x","M1","")</f>
        <v/>
      </c>
      <c r="CD2173" s="44" t="str">
        <f>IF(Wedstrijden!Y2338="x","M2","")</f>
        <v/>
      </c>
      <c r="CE2173" s="44" t="str">
        <f>IF(Wedstrijden!Z2338="x","Z1","")</f>
        <v/>
      </c>
      <c r="CF2173" s="44" t="str">
        <f>IF(Wedstrijden!AA2338="x","Z2","")</f>
        <v/>
      </c>
      <c r="CG2173" s="44" t="str">
        <f>IF(Wedstrijden!AB2338="x","ZZL","")</f>
        <v/>
      </c>
      <c r="CL2173" s="44" t="str">
        <f>IF(COUNTA(Wedstrijden!AC2338:AJ2338)&lt;&gt;0,2,"")</f>
        <v/>
      </c>
      <c r="CM2173" s="44" t="str">
        <f t="shared" si="200"/>
        <v/>
      </c>
      <c r="CN2173" s="44" t="str">
        <f>IF(Wedstrijden!AC2338="x","AA","")</f>
        <v/>
      </c>
      <c r="CO2173" s="44" t="str">
        <f>IF(Wedstrijden!AD2338="x","A","")</f>
        <v/>
      </c>
      <c r="CP2173" s="44" t="str">
        <f>IF(Wedstrijden!AE2338="x","BB","")</f>
        <v/>
      </c>
      <c r="CQ2173" s="44" t="str">
        <f>IF(Wedstrijden!AF2338="x","B","")</f>
        <v/>
      </c>
      <c r="CR2173" s="44" t="str">
        <f>IF(Wedstrijden!AG2338="x","L","")</f>
        <v/>
      </c>
      <c r="CS2173" s="44" t="str">
        <f>IF(Wedstrijden!AH2338="x","M","")</f>
        <v/>
      </c>
      <c r="CT2173" s="44" t="str">
        <f>IF(Wedstrijden!AI2338="x","Z","")</f>
        <v/>
      </c>
      <c r="CU2173" s="44" t="str">
        <f>IF(Wedstrijden!AJ2338="x","ZZ","")</f>
        <v/>
      </c>
      <c r="CV2173" s="44" t="str">
        <f>IF(COUNTA(Wedstrijden!AK2338:AQ2338)&lt;&gt;0,2,"")</f>
        <v/>
      </c>
      <c r="CW2173" s="44" t="str">
        <f t="shared" si="201"/>
        <v/>
      </c>
      <c r="CX2173" s="44" t="str">
        <f>IF(Wedstrijden!AK2338="x","BB","")</f>
        <v/>
      </c>
      <c r="CY2173" s="44" t="str">
        <f>IF(Wedstrijden!AL2338="x","B","")</f>
        <v/>
      </c>
      <c r="CZ2173" s="44" t="str">
        <f>IF(Wedstrijden!AM2338="x","L","")</f>
        <v/>
      </c>
      <c r="DA2173" s="44" t="str">
        <f>IF(Wedstrijden!AN2338="x","M","")</f>
        <v/>
      </c>
      <c r="DB2173" s="44" t="str">
        <f>IF(Wedstrijden!AO2338="x","Z","")</f>
        <v/>
      </c>
      <c r="DC2173" s="44" t="str">
        <f>IF(Wedstrijden!AP2338="x","ZZ","")</f>
        <v/>
      </c>
      <c r="DD2173" s="44" t="str">
        <f>IF(Wedstrijden!AQ2338="x","1.40","")</f>
        <v/>
      </c>
      <c r="DE2173" s="44" t="str">
        <f>IF(COUNTA(Wedstrijden!AR2338:AT2338)&lt;&gt;0,6,"")</f>
        <v/>
      </c>
      <c r="DF2173" s="44" t="str">
        <f t="shared" si="202"/>
        <v/>
      </c>
      <c r="DG2173" s="44" t="str">
        <f>IF(Wedstrijden!AR2338="x","L","")</f>
        <v/>
      </c>
      <c r="DH2173" s="44" t="str">
        <f>IF(Wedstrijden!AS2338="x","M","")</f>
        <v/>
      </c>
      <c r="DI2173" s="44" t="str">
        <f>IF(Wedstrijden!AT2338="x","Z","")</f>
        <v/>
      </c>
      <c r="DJ2173" s="44" t="str">
        <f>IF(COUNTA(Wedstrijden!AU2338:AW2338)&lt;&gt;0,6,"")</f>
        <v/>
      </c>
      <c r="DK2173" s="44" t="str">
        <f t="shared" si="203"/>
        <v/>
      </c>
      <c r="DL2173" s="44" t="str">
        <f>IF(Wedstrijden!AU2338="x","L","")</f>
        <v/>
      </c>
      <c r="DM2173" s="44" t="str">
        <f>IF(Wedstrijden!AV2338="x","M","")</f>
        <v/>
      </c>
      <c r="DN2173" s="44" t="str">
        <f>IF(Wedstrijden!AW2338="x","Z","")</f>
        <v/>
      </c>
    </row>
    <row r="2174" spans="1:118" ht="15">
      <c r="A2174" s="48" t="e">
        <f>Wedstrijden!#REF!</f>
        <v>#REF!</v>
      </c>
      <c r="B2174" s="44" t="str">
        <f>IFERROR(VLOOKUP(Wedstrijden!E2339,Wedstrijdlocaties!$B$2:$E$499,2,FALSE),"")</f>
        <v/>
      </c>
      <c r="C2174" s="44" t="str">
        <f>Wedstrijden!F2339</f>
        <v/>
      </c>
      <c r="D2174" s="44" t="str">
        <f>IFERROR(VLOOKUP(Wedstrijden!G2339,Organisaties!$B$2:$C$501,2,FALSE),"")</f>
        <v/>
      </c>
      <c r="E2174" s="44" t="str">
        <f>IFERROR(VLOOKUP(Wedstrijden!G2339,Organisaties!$B$2:$F$501,5,FALSE),"")</f>
        <v/>
      </c>
      <c r="F2174" s="44" t="str">
        <f>IF(Wedstrijden!BC2339&lt;&gt;"",Wedstrijden!BC2339,"")</f>
        <v/>
      </c>
      <c r="G2174" s="44">
        <f>IF(Wedstrijden!AY2339="Indoor",1,0)</f>
        <v>0</v>
      </c>
      <c r="H2174" s="44">
        <f>Wedstrijden!AZ2339</f>
        <v>0</v>
      </c>
      <c r="I2174" s="44" t="str">
        <f>IF(Wedstrijden!AX2339="Nee",0,IF(Wedstrijden!AX2339="Ja",1,""))</f>
        <v/>
      </c>
      <c r="J2174" s="44" t="str">
        <f>IF(Wedstrijden!BA2339&lt;&gt;"",Wedstrijden!BA2339,"")</f>
        <v/>
      </c>
      <c r="W2174" s="45"/>
      <c r="AE2174" s="45"/>
      <c r="AN2174" s="45"/>
      <c r="AU2174" s="45"/>
      <c r="BA2174" s="45"/>
      <c r="BE2174" s="45"/>
      <c r="BJ2174" s="44" t="str">
        <f>IF(COUNTA(Wedstrijden!I2339:S2339)&lt;&gt;0,1,"")</f>
        <v/>
      </c>
      <c r="BK2174" s="44" t="str">
        <f t="shared" si="198"/>
        <v/>
      </c>
      <c r="BL2174" s="44" t="str">
        <f>IF(Wedstrijden!I2339="x","AA","")</f>
        <v/>
      </c>
      <c r="BM2174" s="44" t="str">
        <f>IF(Wedstrijden!J2339="x","A","")</f>
        <v/>
      </c>
      <c r="BN2174" s="44" t="str">
        <f>IF(Wedstrijden!K2339="x","B1","")</f>
        <v/>
      </c>
      <c r="BO2174" s="44" t="str">
        <f>IF(Wedstrijden!L2339="x","BB","")</f>
        <v/>
      </c>
      <c r="BP2174" s="44" t="str">
        <f>IF(Wedstrijden!M2339="x","B","")</f>
        <v/>
      </c>
      <c r="BQ2174" s="44" t="str">
        <f>IF(Wedstrijden!N2339="x","L1","")</f>
        <v/>
      </c>
      <c r="BR2174" s="44" t="str">
        <f>IF(Wedstrijden!O2339="x","L2","")</f>
        <v/>
      </c>
      <c r="BS2174" s="44" t="str">
        <f>IF(Wedstrijden!P2339="x","M1","")</f>
        <v/>
      </c>
      <c r="BT2174" s="44" t="str">
        <f>IF(Wedstrijden!Q2339="x","M2","")</f>
        <v/>
      </c>
      <c r="BU2174" s="44" t="str">
        <f>IF(Wedstrijden!R2339="x","Z1","")</f>
        <v/>
      </c>
      <c r="BV2174" s="44" t="str">
        <f>IF(Wedstrijden!S2339="x","Z2","")</f>
        <v/>
      </c>
      <c r="BW2174" s="44" t="str">
        <f>IF(COUNTA(Wedstrijden!T2339:AB2339)&lt;&gt;0,1,"")</f>
        <v/>
      </c>
      <c r="BX2174" s="44" t="str">
        <f t="shared" si="199"/>
        <v/>
      </c>
      <c r="BY2174" s="44" t="str">
        <f>IF(Wedstrijden!T2339="x","BB","")</f>
        <v/>
      </c>
      <c r="BZ2174" s="44" t="str">
        <f>IF(Wedstrijden!U2339="x","B","")</f>
        <v/>
      </c>
      <c r="CA2174" s="44" t="str">
        <f>IF(Wedstrijden!V2339="x","L1","")</f>
        <v/>
      </c>
      <c r="CB2174" s="44" t="str">
        <f>IF(Wedstrijden!W2339="x","L2","")</f>
        <v/>
      </c>
      <c r="CC2174" s="44" t="str">
        <f>IF(Wedstrijden!X2339="x","M1","")</f>
        <v/>
      </c>
      <c r="CD2174" s="44" t="str">
        <f>IF(Wedstrijden!Y2339="x","M2","")</f>
        <v/>
      </c>
      <c r="CE2174" s="44" t="str">
        <f>IF(Wedstrijden!Z2339="x","Z1","")</f>
        <v/>
      </c>
      <c r="CF2174" s="44" t="str">
        <f>IF(Wedstrijden!AA2339="x","Z2","")</f>
        <v/>
      </c>
      <c r="CG2174" s="44" t="str">
        <f>IF(Wedstrijden!AB2339="x","ZZL","")</f>
        <v/>
      </c>
      <c r="CL2174" s="44" t="str">
        <f>IF(COUNTA(Wedstrijden!AC2339:AJ2339)&lt;&gt;0,2,"")</f>
        <v/>
      </c>
      <c r="CM2174" s="44" t="str">
        <f t="shared" si="200"/>
        <v/>
      </c>
      <c r="CN2174" s="44" t="str">
        <f>IF(Wedstrijden!AC2339="x","AA","")</f>
        <v/>
      </c>
      <c r="CO2174" s="44" t="str">
        <f>IF(Wedstrijden!AD2339="x","A","")</f>
        <v/>
      </c>
      <c r="CP2174" s="44" t="str">
        <f>IF(Wedstrijden!AE2339="x","BB","")</f>
        <v/>
      </c>
      <c r="CQ2174" s="44" t="str">
        <f>IF(Wedstrijden!AF2339="x","B","")</f>
        <v/>
      </c>
      <c r="CR2174" s="44" t="str">
        <f>IF(Wedstrijden!AG2339="x","L","")</f>
        <v/>
      </c>
      <c r="CS2174" s="44" t="str">
        <f>IF(Wedstrijden!AH2339="x","M","")</f>
        <v/>
      </c>
      <c r="CT2174" s="44" t="str">
        <f>IF(Wedstrijden!AI2339="x","Z","")</f>
        <v/>
      </c>
      <c r="CU2174" s="44" t="str">
        <f>IF(Wedstrijden!AJ2339="x","ZZ","")</f>
        <v/>
      </c>
      <c r="CV2174" s="44" t="str">
        <f>IF(COUNTA(Wedstrijden!AK2339:AQ2339)&lt;&gt;0,2,"")</f>
        <v/>
      </c>
      <c r="CW2174" s="44" t="str">
        <f t="shared" si="201"/>
        <v/>
      </c>
      <c r="CX2174" s="44" t="str">
        <f>IF(Wedstrijden!AK2339="x","BB","")</f>
        <v/>
      </c>
      <c r="CY2174" s="44" t="str">
        <f>IF(Wedstrijden!AL2339="x","B","")</f>
        <v/>
      </c>
      <c r="CZ2174" s="44" t="str">
        <f>IF(Wedstrijden!AM2339="x","L","")</f>
        <v/>
      </c>
      <c r="DA2174" s="44" t="str">
        <f>IF(Wedstrijden!AN2339="x","M","")</f>
        <v/>
      </c>
      <c r="DB2174" s="44" t="str">
        <f>IF(Wedstrijden!AO2339="x","Z","")</f>
        <v/>
      </c>
      <c r="DC2174" s="44" t="str">
        <f>IF(Wedstrijden!AP2339="x","ZZ","")</f>
        <v/>
      </c>
      <c r="DD2174" s="44" t="str">
        <f>IF(Wedstrijden!AQ2339="x","1.40","")</f>
        <v/>
      </c>
      <c r="DE2174" s="44" t="str">
        <f>IF(COUNTA(Wedstrijden!AR2339:AT2339)&lt;&gt;0,6,"")</f>
        <v/>
      </c>
      <c r="DF2174" s="44" t="str">
        <f t="shared" si="202"/>
        <v/>
      </c>
      <c r="DG2174" s="44" t="str">
        <f>IF(Wedstrijden!AR2339="x","L","")</f>
        <v/>
      </c>
      <c r="DH2174" s="44" t="str">
        <f>IF(Wedstrijden!AS2339="x","M","")</f>
        <v/>
      </c>
      <c r="DI2174" s="44" t="str">
        <f>IF(Wedstrijden!AT2339="x","Z","")</f>
        <v/>
      </c>
      <c r="DJ2174" s="44" t="str">
        <f>IF(COUNTA(Wedstrijden!AU2339:AW2339)&lt;&gt;0,6,"")</f>
        <v/>
      </c>
      <c r="DK2174" s="44" t="str">
        <f t="shared" si="203"/>
        <v/>
      </c>
      <c r="DL2174" s="44" t="str">
        <f>IF(Wedstrijden!AU2339="x","L","")</f>
        <v/>
      </c>
      <c r="DM2174" s="44" t="str">
        <f>IF(Wedstrijden!AV2339="x","M","")</f>
        <v/>
      </c>
      <c r="DN2174" s="44" t="str">
        <f>IF(Wedstrijden!AW2339="x","Z","")</f>
        <v/>
      </c>
    </row>
    <row r="2175" spans="1:118" ht="15">
      <c r="A2175" s="48" t="e">
        <f>Wedstrijden!#REF!</f>
        <v>#REF!</v>
      </c>
      <c r="B2175" s="44" t="str">
        <f>IFERROR(VLOOKUP(Wedstrijden!E2340,Wedstrijdlocaties!$B$2:$E$499,2,FALSE),"")</f>
        <v/>
      </c>
      <c r="C2175" s="44" t="str">
        <f>Wedstrijden!F2340</f>
        <v/>
      </c>
      <c r="D2175" s="44" t="str">
        <f>IFERROR(VLOOKUP(Wedstrijden!G2340,Organisaties!$B$2:$C$501,2,FALSE),"")</f>
        <v/>
      </c>
      <c r="E2175" s="44" t="str">
        <f>IFERROR(VLOOKUP(Wedstrijden!G2340,Organisaties!$B$2:$F$501,5,FALSE),"")</f>
        <v/>
      </c>
      <c r="F2175" s="44" t="str">
        <f>IF(Wedstrijden!BC2340&lt;&gt;"",Wedstrijden!BC2340,"")</f>
        <v/>
      </c>
      <c r="G2175" s="44">
        <f>IF(Wedstrijden!AY2340="Indoor",1,0)</f>
        <v>0</v>
      </c>
      <c r="H2175" s="44">
        <f>Wedstrijden!AZ2340</f>
        <v>0</v>
      </c>
      <c r="I2175" s="44" t="str">
        <f>IF(Wedstrijden!AX2340="Nee",0,IF(Wedstrijden!AX2340="Ja",1,""))</f>
        <v/>
      </c>
      <c r="J2175" s="44" t="str">
        <f>IF(Wedstrijden!BA2340&lt;&gt;"",Wedstrijden!BA2340,"")</f>
        <v/>
      </c>
      <c r="W2175" s="45"/>
      <c r="AE2175" s="45"/>
      <c r="AN2175" s="45"/>
      <c r="AU2175" s="45"/>
      <c r="BA2175" s="45"/>
      <c r="BE2175" s="45"/>
      <c r="BJ2175" s="44" t="str">
        <f>IF(COUNTA(Wedstrijden!I2340:S2340)&lt;&gt;0,1,"")</f>
        <v/>
      </c>
      <c r="BK2175" s="44" t="str">
        <f t="shared" si="198"/>
        <v/>
      </c>
      <c r="BL2175" s="44" t="str">
        <f>IF(Wedstrijden!I2340="x","AA","")</f>
        <v/>
      </c>
      <c r="BM2175" s="44" t="str">
        <f>IF(Wedstrijden!J2340="x","A","")</f>
        <v/>
      </c>
      <c r="BN2175" s="44" t="str">
        <f>IF(Wedstrijden!K2340="x","B1","")</f>
        <v/>
      </c>
      <c r="BO2175" s="44" t="str">
        <f>IF(Wedstrijden!L2340="x","BB","")</f>
        <v/>
      </c>
      <c r="BP2175" s="44" t="str">
        <f>IF(Wedstrijden!M2340="x","B","")</f>
        <v/>
      </c>
      <c r="BQ2175" s="44" t="str">
        <f>IF(Wedstrijden!N2340="x","L1","")</f>
        <v/>
      </c>
      <c r="BR2175" s="44" t="str">
        <f>IF(Wedstrijden!O2340="x","L2","")</f>
        <v/>
      </c>
      <c r="BS2175" s="44" t="str">
        <f>IF(Wedstrijden!P2340="x","M1","")</f>
        <v/>
      </c>
      <c r="BT2175" s="44" t="str">
        <f>IF(Wedstrijden!Q2340="x","M2","")</f>
        <v/>
      </c>
      <c r="BU2175" s="44" t="str">
        <f>IF(Wedstrijden!R2340="x","Z1","")</f>
        <v/>
      </c>
      <c r="BV2175" s="44" t="str">
        <f>IF(Wedstrijden!S2340="x","Z2","")</f>
        <v/>
      </c>
      <c r="BW2175" s="44" t="str">
        <f>IF(COUNTA(Wedstrijden!T2340:AB2340)&lt;&gt;0,1,"")</f>
        <v/>
      </c>
      <c r="BX2175" s="44" t="str">
        <f t="shared" si="199"/>
        <v/>
      </c>
      <c r="BY2175" s="44" t="str">
        <f>IF(Wedstrijden!T2340="x","BB","")</f>
        <v/>
      </c>
      <c r="BZ2175" s="44" t="str">
        <f>IF(Wedstrijden!U2340="x","B","")</f>
        <v/>
      </c>
      <c r="CA2175" s="44" t="str">
        <f>IF(Wedstrijden!V2340="x","L1","")</f>
        <v/>
      </c>
      <c r="CB2175" s="44" t="str">
        <f>IF(Wedstrijden!W2340="x","L2","")</f>
        <v/>
      </c>
      <c r="CC2175" s="44" t="str">
        <f>IF(Wedstrijden!X2340="x","M1","")</f>
        <v/>
      </c>
      <c r="CD2175" s="44" t="str">
        <f>IF(Wedstrijden!Y2340="x","M2","")</f>
        <v/>
      </c>
      <c r="CE2175" s="44" t="str">
        <f>IF(Wedstrijden!Z2340="x","Z1","")</f>
        <v/>
      </c>
      <c r="CF2175" s="44" t="str">
        <f>IF(Wedstrijden!AA2340="x","Z2","")</f>
        <v/>
      </c>
      <c r="CG2175" s="44" t="str">
        <f>IF(Wedstrijden!AB2340="x","ZZL","")</f>
        <v/>
      </c>
      <c r="CL2175" s="44" t="str">
        <f>IF(COUNTA(Wedstrijden!AC2340:AJ2340)&lt;&gt;0,2,"")</f>
        <v/>
      </c>
      <c r="CM2175" s="44" t="str">
        <f t="shared" si="200"/>
        <v/>
      </c>
      <c r="CN2175" s="44" t="str">
        <f>IF(Wedstrijden!AC2340="x","AA","")</f>
        <v/>
      </c>
      <c r="CO2175" s="44" t="str">
        <f>IF(Wedstrijden!AD2340="x","A","")</f>
        <v/>
      </c>
      <c r="CP2175" s="44" t="str">
        <f>IF(Wedstrijden!AE2340="x","BB","")</f>
        <v/>
      </c>
      <c r="CQ2175" s="44" t="str">
        <f>IF(Wedstrijden!AF2340="x","B","")</f>
        <v/>
      </c>
      <c r="CR2175" s="44" t="str">
        <f>IF(Wedstrijden!AG2340="x","L","")</f>
        <v/>
      </c>
      <c r="CS2175" s="44" t="str">
        <f>IF(Wedstrijden!AH2340="x","M","")</f>
        <v/>
      </c>
      <c r="CT2175" s="44" t="str">
        <f>IF(Wedstrijden!AI2340="x","Z","")</f>
        <v/>
      </c>
      <c r="CU2175" s="44" t="str">
        <f>IF(Wedstrijden!AJ2340="x","ZZ","")</f>
        <v/>
      </c>
      <c r="CV2175" s="44" t="str">
        <f>IF(COUNTA(Wedstrijden!AK2340:AQ2340)&lt;&gt;0,2,"")</f>
        <v/>
      </c>
      <c r="CW2175" s="44" t="str">
        <f t="shared" si="201"/>
        <v/>
      </c>
      <c r="CX2175" s="44" t="str">
        <f>IF(Wedstrijden!AK2340="x","BB","")</f>
        <v/>
      </c>
      <c r="CY2175" s="44" t="str">
        <f>IF(Wedstrijden!AL2340="x","B","")</f>
        <v/>
      </c>
      <c r="CZ2175" s="44" t="str">
        <f>IF(Wedstrijden!AM2340="x","L","")</f>
        <v/>
      </c>
      <c r="DA2175" s="44" t="str">
        <f>IF(Wedstrijden!AN2340="x","M","")</f>
        <v/>
      </c>
      <c r="DB2175" s="44" t="str">
        <f>IF(Wedstrijden!AO2340="x","Z","")</f>
        <v/>
      </c>
      <c r="DC2175" s="44" t="str">
        <f>IF(Wedstrijden!AP2340="x","ZZ","")</f>
        <v/>
      </c>
      <c r="DD2175" s="44" t="str">
        <f>IF(Wedstrijden!AQ2340="x","1.40","")</f>
        <v/>
      </c>
      <c r="DE2175" s="44" t="str">
        <f>IF(COUNTA(Wedstrijden!AR2340:AT2340)&lt;&gt;0,6,"")</f>
        <v/>
      </c>
      <c r="DF2175" s="44" t="str">
        <f t="shared" si="202"/>
        <v/>
      </c>
      <c r="DG2175" s="44" t="str">
        <f>IF(Wedstrijden!AR2340="x","L","")</f>
        <v/>
      </c>
      <c r="DH2175" s="44" t="str">
        <f>IF(Wedstrijden!AS2340="x","M","")</f>
        <v/>
      </c>
      <c r="DI2175" s="44" t="str">
        <f>IF(Wedstrijden!AT2340="x","Z","")</f>
        <v/>
      </c>
      <c r="DJ2175" s="44" t="str">
        <f>IF(COUNTA(Wedstrijden!AU2340:AW2340)&lt;&gt;0,6,"")</f>
        <v/>
      </c>
      <c r="DK2175" s="44" t="str">
        <f t="shared" si="203"/>
        <v/>
      </c>
      <c r="DL2175" s="44" t="str">
        <f>IF(Wedstrijden!AU2340="x","L","")</f>
        <v/>
      </c>
      <c r="DM2175" s="44" t="str">
        <f>IF(Wedstrijden!AV2340="x","M","")</f>
        <v/>
      </c>
      <c r="DN2175" s="44" t="str">
        <f>IF(Wedstrijden!AW2340="x","Z","")</f>
        <v/>
      </c>
    </row>
    <row r="2176" spans="1:118" ht="15">
      <c r="A2176" s="48" t="e">
        <f>Wedstrijden!#REF!</f>
        <v>#REF!</v>
      </c>
      <c r="B2176" s="44" t="str">
        <f>IFERROR(VLOOKUP(Wedstrijden!E2341,Wedstrijdlocaties!$B$2:$E$499,2,FALSE),"")</f>
        <v/>
      </c>
      <c r="C2176" s="44" t="str">
        <f>Wedstrijden!F2341</f>
        <v/>
      </c>
      <c r="D2176" s="44" t="str">
        <f>IFERROR(VLOOKUP(Wedstrijden!G2341,Organisaties!$B$2:$C$501,2,FALSE),"")</f>
        <v/>
      </c>
      <c r="E2176" s="44" t="str">
        <f>IFERROR(VLOOKUP(Wedstrijden!G2341,Organisaties!$B$2:$F$501,5,FALSE),"")</f>
        <v/>
      </c>
      <c r="F2176" s="44" t="str">
        <f>IF(Wedstrijden!BC2341&lt;&gt;"",Wedstrijden!BC2341,"")</f>
        <v/>
      </c>
      <c r="G2176" s="44">
        <f>IF(Wedstrijden!AY2341="Indoor",1,0)</f>
        <v>0</v>
      </c>
      <c r="H2176" s="44">
        <f>Wedstrijden!AZ2341</f>
        <v>0</v>
      </c>
      <c r="I2176" s="44" t="str">
        <f>IF(Wedstrijden!AX2341="Nee",0,IF(Wedstrijden!AX2341="Ja",1,""))</f>
        <v/>
      </c>
      <c r="J2176" s="44" t="str">
        <f>IF(Wedstrijden!BA2341&lt;&gt;"",Wedstrijden!BA2341,"")</f>
        <v/>
      </c>
      <c r="W2176" s="45"/>
      <c r="AE2176" s="45"/>
      <c r="AN2176" s="45"/>
      <c r="AU2176" s="45"/>
      <c r="BA2176" s="45"/>
      <c r="BE2176" s="45"/>
      <c r="BJ2176" s="44" t="str">
        <f>IF(COUNTA(Wedstrijden!I2341:S2341)&lt;&gt;0,1,"")</f>
        <v/>
      </c>
      <c r="BK2176" s="44" t="str">
        <f t="shared" si="198"/>
        <v/>
      </c>
      <c r="BL2176" s="44" t="str">
        <f>IF(Wedstrijden!I2341="x","AA","")</f>
        <v/>
      </c>
      <c r="BM2176" s="44" t="str">
        <f>IF(Wedstrijden!J2341="x","A","")</f>
        <v/>
      </c>
      <c r="BN2176" s="44" t="str">
        <f>IF(Wedstrijden!K2341="x","B1","")</f>
        <v/>
      </c>
      <c r="BO2176" s="44" t="str">
        <f>IF(Wedstrijden!L2341="x","BB","")</f>
        <v/>
      </c>
      <c r="BP2176" s="44" t="str">
        <f>IF(Wedstrijden!M2341="x","B","")</f>
        <v/>
      </c>
      <c r="BQ2176" s="44" t="str">
        <f>IF(Wedstrijden!N2341="x","L1","")</f>
        <v/>
      </c>
      <c r="BR2176" s="44" t="str">
        <f>IF(Wedstrijden!O2341="x","L2","")</f>
        <v/>
      </c>
      <c r="BS2176" s="44" t="str">
        <f>IF(Wedstrijden!P2341="x","M1","")</f>
        <v/>
      </c>
      <c r="BT2176" s="44" t="str">
        <f>IF(Wedstrijden!Q2341="x","M2","")</f>
        <v/>
      </c>
      <c r="BU2176" s="44" t="str">
        <f>IF(Wedstrijden!R2341="x","Z1","")</f>
        <v/>
      </c>
      <c r="BV2176" s="44" t="str">
        <f>IF(Wedstrijden!S2341="x","Z2","")</f>
        <v/>
      </c>
      <c r="BW2176" s="44" t="str">
        <f>IF(COUNTA(Wedstrijden!T2341:AB2341)&lt;&gt;0,1,"")</f>
        <v/>
      </c>
      <c r="BX2176" s="44" t="str">
        <f t="shared" si="199"/>
        <v/>
      </c>
      <c r="BY2176" s="44" t="str">
        <f>IF(Wedstrijden!T2341="x","BB","")</f>
        <v/>
      </c>
      <c r="BZ2176" s="44" t="str">
        <f>IF(Wedstrijden!U2341="x","B","")</f>
        <v/>
      </c>
      <c r="CA2176" s="44" t="str">
        <f>IF(Wedstrijden!V2341="x","L1","")</f>
        <v/>
      </c>
      <c r="CB2176" s="44" t="str">
        <f>IF(Wedstrijden!W2341="x","L2","")</f>
        <v/>
      </c>
      <c r="CC2176" s="44" t="str">
        <f>IF(Wedstrijden!X2341="x","M1","")</f>
        <v/>
      </c>
      <c r="CD2176" s="44" t="str">
        <f>IF(Wedstrijden!Y2341="x","M2","")</f>
        <v/>
      </c>
      <c r="CE2176" s="44" t="str">
        <f>IF(Wedstrijden!Z2341="x","Z1","")</f>
        <v/>
      </c>
      <c r="CF2176" s="44" t="str">
        <f>IF(Wedstrijden!AA2341="x","Z2","")</f>
        <v/>
      </c>
      <c r="CG2176" s="44" t="str">
        <f>IF(Wedstrijden!AB2341="x","ZZL","")</f>
        <v/>
      </c>
      <c r="CL2176" s="44" t="str">
        <f>IF(COUNTA(Wedstrijden!AC2341:AJ2341)&lt;&gt;0,2,"")</f>
        <v/>
      </c>
      <c r="CM2176" s="44" t="str">
        <f t="shared" si="200"/>
        <v/>
      </c>
      <c r="CN2176" s="44" t="str">
        <f>IF(Wedstrijden!AC2341="x","AA","")</f>
        <v/>
      </c>
      <c r="CO2176" s="44" t="str">
        <f>IF(Wedstrijden!AD2341="x","A","")</f>
        <v/>
      </c>
      <c r="CP2176" s="44" t="str">
        <f>IF(Wedstrijden!AE2341="x","BB","")</f>
        <v/>
      </c>
      <c r="CQ2176" s="44" t="str">
        <f>IF(Wedstrijden!AF2341="x","B","")</f>
        <v/>
      </c>
      <c r="CR2176" s="44" t="str">
        <f>IF(Wedstrijden!AG2341="x","L","")</f>
        <v/>
      </c>
      <c r="CS2176" s="44" t="str">
        <f>IF(Wedstrijden!AH2341="x","M","")</f>
        <v/>
      </c>
      <c r="CT2176" s="44" t="str">
        <f>IF(Wedstrijden!AI2341="x","Z","")</f>
        <v/>
      </c>
      <c r="CU2176" s="44" t="str">
        <f>IF(Wedstrijden!AJ2341="x","ZZ","")</f>
        <v/>
      </c>
      <c r="CV2176" s="44" t="str">
        <f>IF(COUNTA(Wedstrijden!AK2341:AQ2341)&lt;&gt;0,2,"")</f>
        <v/>
      </c>
      <c r="CW2176" s="44" t="str">
        <f t="shared" si="201"/>
        <v/>
      </c>
      <c r="CX2176" s="44" t="str">
        <f>IF(Wedstrijden!AK2341="x","BB","")</f>
        <v/>
      </c>
      <c r="CY2176" s="44" t="str">
        <f>IF(Wedstrijden!AL2341="x","B","")</f>
        <v/>
      </c>
      <c r="CZ2176" s="44" t="str">
        <f>IF(Wedstrijden!AM2341="x","L","")</f>
        <v/>
      </c>
      <c r="DA2176" s="44" t="str">
        <f>IF(Wedstrijden!AN2341="x","M","")</f>
        <v/>
      </c>
      <c r="DB2176" s="44" t="str">
        <f>IF(Wedstrijden!AO2341="x","Z","")</f>
        <v/>
      </c>
      <c r="DC2176" s="44" t="str">
        <f>IF(Wedstrijden!AP2341="x","ZZ","")</f>
        <v/>
      </c>
      <c r="DD2176" s="44" t="str">
        <f>IF(Wedstrijden!AQ2341="x","1.40","")</f>
        <v/>
      </c>
      <c r="DE2176" s="44" t="str">
        <f>IF(COUNTA(Wedstrijden!AR2341:AT2341)&lt;&gt;0,6,"")</f>
        <v/>
      </c>
      <c r="DF2176" s="44" t="str">
        <f t="shared" si="202"/>
        <v/>
      </c>
      <c r="DG2176" s="44" t="str">
        <f>IF(Wedstrijden!AR2341="x","L","")</f>
        <v/>
      </c>
      <c r="DH2176" s="44" t="str">
        <f>IF(Wedstrijden!AS2341="x","M","")</f>
        <v/>
      </c>
      <c r="DI2176" s="44" t="str">
        <f>IF(Wedstrijden!AT2341="x","Z","")</f>
        <v/>
      </c>
      <c r="DJ2176" s="44" t="str">
        <f>IF(COUNTA(Wedstrijden!AU2341:AW2341)&lt;&gt;0,6,"")</f>
        <v/>
      </c>
      <c r="DK2176" s="44" t="str">
        <f t="shared" si="203"/>
        <v/>
      </c>
      <c r="DL2176" s="44" t="str">
        <f>IF(Wedstrijden!AU2341="x","L","")</f>
        <v/>
      </c>
      <c r="DM2176" s="44" t="str">
        <f>IF(Wedstrijden!AV2341="x","M","")</f>
        <v/>
      </c>
      <c r="DN2176" s="44" t="str">
        <f>IF(Wedstrijden!AW2341="x","Z","")</f>
        <v/>
      </c>
    </row>
    <row r="2177" spans="1:118" ht="15">
      <c r="A2177" s="48" t="e">
        <f>Wedstrijden!#REF!</f>
        <v>#REF!</v>
      </c>
      <c r="B2177" s="44" t="str">
        <f>IFERROR(VLOOKUP(Wedstrijden!E2342,Wedstrijdlocaties!$B$2:$E$499,2,FALSE),"")</f>
        <v/>
      </c>
      <c r="C2177" s="44" t="str">
        <f>Wedstrijden!F2342</f>
        <v/>
      </c>
      <c r="D2177" s="44" t="str">
        <f>IFERROR(VLOOKUP(Wedstrijden!G2342,Organisaties!$B$2:$C$501,2,FALSE),"")</f>
        <v/>
      </c>
      <c r="E2177" s="44" t="str">
        <f>IFERROR(VLOOKUP(Wedstrijden!G2342,Organisaties!$B$2:$F$501,5,FALSE),"")</f>
        <v/>
      </c>
      <c r="F2177" s="44" t="str">
        <f>IF(Wedstrijden!BC2342&lt;&gt;"",Wedstrijden!BC2342,"")</f>
        <v/>
      </c>
      <c r="G2177" s="44">
        <f>IF(Wedstrijden!AY2342="Indoor",1,0)</f>
        <v>0</v>
      </c>
      <c r="H2177" s="44">
        <f>Wedstrijden!AZ2342</f>
        <v>0</v>
      </c>
      <c r="I2177" s="44" t="str">
        <f>IF(Wedstrijden!AX2342="Nee",0,IF(Wedstrijden!AX2342="Ja",1,""))</f>
        <v/>
      </c>
      <c r="J2177" s="44" t="str">
        <f>IF(Wedstrijden!BA2342&lt;&gt;"",Wedstrijden!BA2342,"")</f>
        <v/>
      </c>
      <c r="W2177" s="45"/>
      <c r="AE2177" s="45"/>
      <c r="AN2177" s="45"/>
      <c r="AU2177" s="45"/>
      <c r="BA2177" s="45"/>
      <c r="BE2177" s="45"/>
      <c r="BJ2177" s="44" t="str">
        <f>IF(COUNTA(Wedstrijden!I2342:S2342)&lt;&gt;0,1,"")</f>
        <v/>
      </c>
      <c r="BK2177" s="44" t="str">
        <f t="shared" si="198"/>
        <v/>
      </c>
      <c r="BL2177" s="44" t="str">
        <f>IF(Wedstrijden!I2342="x","AA","")</f>
        <v/>
      </c>
      <c r="BM2177" s="44" t="str">
        <f>IF(Wedstrijden!J2342="x","A","")</f>
        <v/>
      </c>
      <c r="BN2177" s="44" t="str">
        <f>IF(Wedstrijden!K2342="x","B1","")</f>
        <v/>
      </c>
      <c r="BO2177" s="44" t="str">
        <f>IF(Wedstrijden!L2342="x","BB","")</f>
        <v/>
      </c>
      <c r="BP2177" s="44" t="str">
        <f>IF(Wedstrijden!M2342="x","B","")</f>
        <v/>
      </c>
      <c r="BQ2177" s="44" t="str">
        <f>IF(Wedstrijden!N2342="x","L1","")</f>
        <v/>
      </c>
      <c r="BR2177" s="44" t="str">
        <f>IF(Wedstrijden!O2342="x","L2","")</f>
        <v/>
      </c>
      <c r="BS2177" s="44" t="str">
        <f>IF(Wedstrijden!P2342="x","M1","")</f>
        <v/>
      </c>
      <c r="BT2177" s="44" t="str">
        <f>IF(Wedstrijden!Q2342="x","M2","")</f>
        <v/>
      </c>
      <c r="BU2177" s="44" t="str">
        <f>IF(Wedstrijden!R2342="x","Z1","")</f>
        <v/>
      </c>
      <c r="BV2177" s="44" t="str">
        <f>IF(Wedstrijden!S2342="x","Z2","")</f>
        <v/>
      </c>
      <c r="BW2177" s="44" t="str">
        <f>IF(COUNTA(Wedstrijden!T2342:AB2342)&lt;&gt;0,1,"")</f>
        <v/>
      </c>
      <c r="BX2177" s="44" t="str">
        <f t="shared" si="199"/>
        <v/>
      </c>
      <c r="BY2177" s="44" t="str">
        <f>IF(Wedstrijden!T2342="x","BB","")</f>
        <v/>
      </c>
      <c r="BZ2177" s="44" t="str">
        <f>IF(Wedstrijden!U2342="x","B","")</f>
        <v/>
      </c>
      <c r="CA2177" s="44" t="str">
        <f>IF(Wedstrijden!V2342="x","L1","")</f>
        <v/>
      </c>
      <c r="CB2177" s="44" t="str">
        <f>IF(Wedstrijden!W2342="x","L2","")</f>
        <v/>
      </c>
      <c r="CC2177" s="44" t="str">
        <f>IF(Wedstrijden!X2342="x","M1","")</f>
        <v/>
      </c>
      <c r="CD2177" s="44" t="str">
        <f>IF(Wedstrijden!Y2342="x","M2","")</f>
        <v/>
      </c>
      <c r="CE2177" s="44" t="str">
        <f>IF(Wedstrijden!Z2342="x","Z1","")</f>
        <v/>
      </c>
      <c r="CF2177" s="44" t="str">
        <f>IF(Wedstrijden!AA2342="x","Z2","")</f>
        <v/>
      </c>
      <c r="CG2177" s="44" t="str">
        <f>IF(Wedstrijden!AB2342="x","ZZL","")</f>
        <v/>
      </c>
      <c r="CL2177" s="44" t="str">
        <f>IF(COUNTA(Wedstrijden!AC2342:AJ2342)&lt;&gt;0,2,"")</f>
        <v/>
      </c>
      <c r="CM2177" s="44" t="str">
        <f t="shared" si="200"/>
        <v/>
      </c>
      <c r="CN2177" s="44" t="str">
        <f>IF(Wedstrijden!AC2342="x","AA","")</f>
        <v/>
      </c>
      <c r="CO2177" s="44" t="str">
        <f>IF(Wedstrijden!AD2342="x","A","")</f>
        <v/>
      </c>
      <c r="CP2177" s="44" t="str">
        <f>IF(Wedstrijden!AE2342="x","BB","")</f>
        <v/>
      </c>
      <c r="CQ2177" s="44" t="str">
        <f>IF(Wedstrijden!AF2342="x","B","")</f>
        <v/>
      </c>
      <c r="CR2177" s="44" t="str">
        <f>IF(Wedstrijden!AG2342="x","L","")</f>
        <v/>
      </c>
      <c r="CS2177" s="44" t="str">
        <f>IF(Wedstrijden!AH2342="x","M","")</f>
        <v/>
      </c>
      <c r="CT2177" s="44" t="str">
        <f>IF(Wedstrijden!AI2342="x","Z","")</f>
        <v/>
      </c>
      <c r="CU2177" s="44" t="str">
        <f>IF(Wedstrijden!AJ2342="x","ZZ","")</f>
        <v/>
      </c>
      <c r="CV2177" s="44" t="str">
        <f>IF(COUNTA(Wedstrijden!AK2342:AQ2342)&lt;&gt;0,2,"")</f>
        <v/>
      </c>
      <c r="CW2177" s="44" t="str">
        <f t="shared" si="201"/>
        <v/>
      </c>
      <c r="CX2177" s="44" t="str">
        <f>IF(Wedstrijden!AK2342="x","BB","")</f>
        <v/>
      </c>
      <c r="CY2177" s="44" t="str">
        <f>IF(Wedstrijden!AL2342="x","B","")</f>
        <v/>
      </c>
      <c r="CZ2177" s="44" t="str">
        <f>IF(Wedstrijden!AM2342="x","L","")</f>
        <v/>
      </c>
      <c r="DA2177" s="44" t="str">
        <f>IF(Wedstrijden!AN2342="x","M","")</f>
        <v/>
      </c>
      <c r="DB2177" s="44" t="str">
        <f>IF(Wedstrijden!AO2342="x","Z","")</f>
        <v/>
      </c>
      <c r="DC2177" s="44" t="str">
        <f>IF(Wedstrijden!AP2342="x","ZZ","")</f>
        <v/>
      </c>
      <c r="DD2177" s="44" t="str">
        <f>IF(Wedstrijden!AQ2342="x","1.40","")</f>
        <v/>
      </c>
      <c r="DE2177" s="44" t="str">
        <f>IF(COUNTA(Wedstrijden!AR2342:AT2342)&lt;&gt;0,6,"")</f>
        <v/>
      </c>
      <c r="DF2177" s="44" t="str">
        <f t="shared" si="202"/>
        <v/>
      </c>
      <c r="DG2177" s="44" t="str">
        <f>IF(Wedstrijden!AR2342="x","L","")</f>
        <v/>
      </c>
      <c r="DH2177" s="44" t="str">
        <f>IF(Wedstrijden!AS2342="x","M","")</f>
        <v/>
      </c>
      <c r="DI2177" s="44" t="str">
        <f>IF(Wedstrijden!AT2342="x","Z","")</f>
        <v/>
      </c>
      <c r="DJ2177" s="44" t="str">
        <f>IF(COUNTA(Wedstrijden!AU2342:AW2342)&lt;&gt;0,6,"")</f>
        <v/>
      </c>
      <c r="DK2177" s="44" t="str">
        <f t="shared" si="203"/>
        <v/>
      </c>
      <c r="DL2177" s="44" t="str">
        <f>IF(Wedstrijden!AU2342="x","L","")</f>
        <v/>
      </c>
      <c r="DM2177" s="44" t="str">
        <f>IF(Wedstrijden!AV2342="x","M","")</f>
        <v/>
      </c>
      <c r="DN2177" s="44" t="str">
        <f>IF(Wedstrijden!AW2342="x","Z","")</f>
        <v/>
      </c>
    </row>
    <row r="2178" spans="1:118" ht="15">
      <c r="A2178" s="48" t="e">
        <f>Wedstrijden!#REF!</f>
        <v>#REF!</v>
      </c>
      <c r="B2178" s="44" t="str">
        <f>IFERROR(VLOOKUP(Wedstrijden!E2343,Wedstrijdlocaties!$B$2:$E$499,2,FALSE),"")</f>
        <v/>
      </c>
      <c r="C2178" s="44" t="str">
        <f>Wedstrijden!F2343</f>
        <v/>
      </c>
      <c r="D2178" s="44" t="str">
        <f>IFERROR(VLOOKUP(Wedstrijden!G2343,Organisaties!$B$2:$C$501,2,FALSE),"")</f>
        <v/>
      </c>
      <c r="E2178" s="44" t="str">
        <f>IFERROR(VLOOKUP(Wedstrijden!G2343,Organisaties!$B$2:$F$501,5,FALSE),"")</f>
        <v/>
      </c>
      <c r="F2178" s="44" t="str">
        <f>IF(Wedstrijden!BC2343&lt;&gt;"",Wedstrijden!BC2343,"")</f>
        <v/>
      </c>
      <c r="G2178" s="44">
        <f>IF(Wedstrijden!AY2343="Indoor",1,0)</f>
        <v>0</v>
      </c>
      <c r="H2178" s="44">
        <f>Wedstrijden!AZ2343</f>
        <v>0</v>
      </c>
      <c r="I2178" s="44" t="str">
        <f>IF(Wedstrijden!AX2343="Nee",0,IF(Wedstrijden!AX2343="Ja",1,""))</f>
        <v/>
      </c>
      <c r="J2178" s="44" t="str">
        <f>IF(Wedstrijden!BA2343&lt;&gt;"",Wedstrijden!BA2343,"")</f>
        <v/>
      </c>
      <c r="W2178" s="45"/>
      <c r="AE2178" s="45"/>
      <c r="AN2178" s="45"/>
      <c r="AU2178" s="45"/>
      <c r="BA2178" s="45"/>
      <c r="BE2178" s="45"/>
      <c r="BJ2178" s="44" t="str">
        <f>IF(COUNTA(Wedstrijden!I2343:S2343)&lt;&gt;0,1,"")</f>
        <v/>
      </c>
      <c r="BK2178" s="44" t="str">
        <f t="shared" si="198"/>
        <v/>
      </c>
      <c r="BL2178" s="44" t="str">
        <f>IF(Wedstrijden!I2343="x","AA","")</f>
        <v/>
      </c>
      <c r="BM2178" s="44" t="str">
        <f>IF(Wedstrijden!J2343="x","A","")</f>
        <v/>
      </c>
      <c r="BN2178" s="44" t="str">
        <f>IF(Wedstrijden!K2343="x","B1","")</f>
        <v/>
      </c>
      <c r="BO2178" s="44" t="str">
        <f>IF(Wedstrijden!L2343="x","BB","")</f>
        <v/>
      </c>
      <c r="BP2178" s="44" t="str">
        <f>IF(Wedstrijden!M2343="x","B","")</f>
        <v/>
      </c>
      <c r="BQ2178" s="44" t="str">
        <f>IF(Wedstrijden!N2343="x","L1","")</f>
        <v/>
      </c>
      <c r="BR2178" s="44" t="str">
        <f>IF(Wedstrijden!O2343="x","L2","")</f>
        <v/>
      </c>
      <c r="BS2178" s="44" t="str">
        <f>IF(Wedstrijden!P2343="x","M1","")</f>
        <v/>
      </c>
      <c r="BT2178" s="44" t="str">
        <f>IF(Wedstrijden!Q2343="x","M2","")</f>
        <v/>
      </c>
      <c r="BU2178" s="44" t="str">
        <f>IF(Wedstrijden!R2343="x","Z1","")</f>
        <v/>
      </c>
      <c r="BV2178" s="44" t="str">
        <f>IF(Wedstrijden!S2343="x","Z2","")</f>
        <v/>
      </c>
      <c r="BW2178" s="44" t="str">
        <f>IF(COUNTA(Wedstrijden!T2343:AB2343)&lt;&gt;0,1,"")</f>
        <v/>
      </c>
      <c r="BX2178" s="44" t="str">
        <f t="shared" si="199"/>
        <v/>
      </c>
      <c r="BY2178" s="44" t="str">
        <f>IF(Wedstrijden!T2343="x","BB","")</f>
        <v/>
      </c>
      <c r="BZ2178" s="44" t="str">
        <f>IF(Wedstrijden!U2343="x","B","")</f>
        <v/>
      </c>
      <c r="CA2178" s="44" t="str">
        <f>IF(Wedstrijden!V2343="x","L1","")</f>
        <v/>
      </c>
      <c r="CB2178" s="44" t="str">
        <f>IF(Wedstrijden!W2343="x","L2","")</f>
        <v/>
      </c>
      <c r="CC2178" s="44" t="str">
        <f>IF(Wedstrijden!X2343="x","M1","")</f>
        <v/>
      </c>
      <c r="CD2178" s="44" t="str">
        <f>IF(Wedstrijden!Y2343="x","M2","")</f>
        <v/>
      </c>
      <c r="CE2178" s="44" t="str">
        <f>IF(Wedstrijden!Z2343="x","Z1","")</f>
        <v/>
      </c>
      <c r="CF2178" s="44" t="str">
        <f>IF(Wedstrijden!AA2343="x","Z2","")</f>
        <v/>
      </c>
      <c r="CG2178" s="44" t="str">
        <f>IF(Wedstrijden!AB2343="x","ZZL","")</f>
        <v/>
      </c>
      <c r="CL2178" s="44" t="str">
        <f>IF(COUNTA(Wedstrijden!AC2343:AJ2343)&lt;&gt;0,2,"")</f>
        <v/>
      </c>
      <c r="CM2178" s="44" t="str">
        <f t="shared" si="200"/>
        <v/>
      </c>
      <c r="CN2178" s="44" t="str">
        <f>IF(Wedstrijden!AC2343="x","AA","")</f>
        <v/>
      </c>
      <c r="CO2178" s="44" t="str">
        <f>IF(Wedstrijden!AD2343="x","A","")</f>
        <v/>
      </c>
      <c r="CP2178" s="44" t="str">
        <f>IF(Wedstrijden!AE2343="x","BB","")</f>
        <v/>
      </c>
      <c r="CQ2178" s="44" t="str">
        <f>IF(Wedstrijden!AF2343="x","B","")</f>
        <v/>
      </c>
      <c r="CR2178" s="44" t="str">
        <f>IF(Wedstrijden!AG2343="x","L","")</f>
        <v/>
      </c>
      <c r="CS2178" s="44" t="str">
        <f>IF(Wedstrijden!AH2343="x","M","")</f>
        <v/>
      </c>
      <c r="CT2178" s="44" t="str">
        <f>IF(Wedstrijden!AI2343="x","Z","")</f>
        <v/>
      </c>
      <c r="CU2178" s="44" t="str">
        <f>IF(Wedstrijden!AJ2343="x","ZZ","")</f>
        <v/>
      </c>
      <c r="CV2178" s="44" t="str">
        <f>IF(COUNTA(Wedstrijden!AK2343:AQ2343)&lt;&gt;0,2,"")</f>
        <v/>
      </c>
      <c r="CW2178" s="44" t="str">
        <f t="shared" si="201"/>
        <v/>
      </c>
      <c r="CX2178" s="44" t="str">
        <f>IF(Wedstrijden!AK2343="x","BB","")</f>
        <v/>
      </c>
      <c r="CY2178" s="44" t="str">
        <f>IF(Wedstrijden!AL2343="x","B","")</f>
        <v/>
      </c>
      <c r="CZ2178" s="44" t="str">
        <f>IF(Wedstrijden!AM2343="x","L","")</f>
        <v/>
      </c>
      <c r="DA2178" s="44" t="str">
        <f>IF(Wedstrijden!AN2343="x","M","")</f>
        <v/>
      </c>
      <c r="DB2178" s="44" t="str">
        <f>IF(Wedstrijden!AO2343="x","Z","")</f>
        <v/>
      </c>
      <c r="DC2178" s="44" t="str">
        <f>IF(Wedstrijden!AP2343="x","ZZ","")</f>
        <v/>
      </c>
      <c r="DD2178" s="44" t="str">
        <f>IF(Wedstrijden!AQ2343="x","1.40","")</f>
        <v/>
      </c>
      <c r="DE2178" s="44" t="str">
        <f>IF(COUNTA(Wedstrijden!AR2343:AT2343)&lt;&gt;0,6,"")</f>
        <v/>
      </c>
      <c r="DF2178" s="44" t="str">
        <f t="shared" si="202"/>
        <v/>
      </c>
      <c r="DG2178" s="44" t="str">
        <f>IF(Wedstrijden!AR2343="x","L","")</f>
        <v/>
      </c>
      <c r="DH2178" s="44" t="str">
        <f>IF(Wedstrijden!AS2343="x","M","")</f>
        <v/>
      </c>
      <c r="DI2178" s="44" t="str">
        <f>IF(Wedstrijden!AT2343="x","Z","")</f>
        <v/>
      </c>
      <c r="DJ2178" s="44" t="str">
        <f>IF(COUNTA(Wedstrijden!AU2343:AW2343)&lt;&gt;0,6,"")</f>
        <v/>
      </c>
      <c r="DK2178" s="44" t="str">
        <f t="shared" si="203"/>
        <v/>
      </c>
      <c r="DL2178" s="44" t="str">
        <f>IF(Wedstrijden!AU2343="x","L","")</f>
        <v/>
      </c>
      <c r="DM2178" s="44" t="str">
        <f>IF(Wedstrijden!AV2343="x","M","")</f>
        <v/>
      </c>
      <c r="DN2178" s="44" t="str">
        <f>IF(Wedstrijden!AW2343="x","Z","")</f>
        <v/>
      </c>
    </row>
    <row r="2179" spans="1:118" ht="15">
      <c r="A2179" s="48" t="e">
        <f>Wedstrijden!#REF!</f>
        <v>#REF!</v>
      </c>
      <c r="B2179" s="44" t="str">
        <f>IFERROR(VLOOKUP(Wedstrijden!E2344,Wedstrijdlocaties!$B$2:$E$499,2,FALSE),"")</f>
        <v/>
      </c>
      <c r="C2179" s="44" t="str">
        <f>Wedstrijden!F2344</f>
        <v/>
      </c>
      <c r="D2179" s="44" t="str">
        <f>IFERROR(VLOOKUP(Wedstrijden!G2344,Organisaties!$B$2:$C$501,2,FALSE),"")</f>
        <v/>
      </c>
      <c r="E2179" s="44" t="str">
        <f>IFERROR(VLOOKUP(Wedstrijden!G2344,Organisaties!$B$2:$F$501,5,FALSE),"")</f>
        <v/>
      </c>
      <c r="F2179" s="44" t="str">
        <f>IF(Wedstrijden!BC2344&lt;&gt;"",Wedstrijden!BC2344,"")</f>
        <v/>
      </c>
      <c r="G2179" s="44">
        <f>IF(Wedstrijden!AY2344="Indoor",1,0)</f>
        <v>0</v>
      </c>
      <c r="H2179" s="44">
        <f>Wedstrijden!AZ2344</f>
        <v>0</v>
      </c>
      <c r="I2179" s="44" t="str">
        <f>IF(Wedstrijden!AX2344="Nee",0,IF(Wedstrijden!AX2344="Ja",1,""))</f>
        <v/>
      </c>
      <c r="J2179" s="44" t="str">
        <f>IF(Wedstrijden!BA2344&lt;&gt;"",Wedstrijden!BA2344,"")</f>
        <v/>
      </c>
      <c r="W2179" s="45"/>
      <c r="AE2179" s="45"/>
      <c r="AN2179" s="45"/>
      <c r="AU2179" s="45"/>
      <c r="BA2179" s="45"/>
      <c r="BE2179" s="45"/>
      <c r="BJ2179" s="44" t="str">
        <f>IF(COUNTA(Wedstrijden!I2344:S2344)&lt;&gt;0,1,"")</f>
        <v/>
      </c>
      <c r="BK2179" s="44" t="str">
        <f t="shared" ref="BK2179:BK2242" si="204">IF(COUNTBLANK(BJ2179) = 1,"",2)</f>
        <v/>
      </c>
      <c r="BL2179" s="44" t="str">
        <f>IF(Wedstrijden!I2344="x","AA","")</f>
        <v/>
      </c>
      <c r="BM2179" s="44" t="str">
        <f>IF(Wedstrijden!J2344="x","A","")</f>
        <v/>
      </c>
      <c r="BN2179" s="44" t="str">
        <f>IF(Wedstrijden!K2344="x","B1","")</f>
        <v/>
      </c>
      <c r="BO2179" s="44" t="str">
        <f>IF(Wedstrijden!L2344="x","BB","")</f>
        <v/>
      </c>
      <c r="BP2179" s="44" t="str">
        <f>IF(Wedstrijden!M2344="x","B","")</f>
        <v/>
      </c>
      <c r="BQ2179" s="44" t="str">
        <f>IF(Wedstrijden!N2344="x","L1","")</f>
        <v/>
      </c>
      <c r="BR2179" s="44" t="str">
        <f>IF(Wedstrijden!O2344="x","L2","")</f>
        <v/>
      </c>
      <c r="BS2179" s="44" t="str">
        <f>IF(Wedstrijden!P2344="x","M1","")</f>
        <v/>
      </c>
      <c r="BT2179" s="44" t="str">
        <f>IF(Wedstrijden!Q2344="x","M2","")</f>
        <v/>
      </c>
      <c r="BU2179" s="44" t="str">
        <f>IF(Wedstrijden!R2344="x","Z1","")</f>
        <v/>
      </c>
      <c r="BV2179" s="44" t="str">
        <f>IF(Wedstrijden!S2344="x","Z2","")</f>
        <v/>
      </c>
      <c r="BW2179" s="44" t="str">
        <f>IF(COUNTA(Wedstrijden!T2344:AB2344)&lt;&gt;0,1,"")</f>
        <v/>
      </c>
      <c r="BX2179" s="44" t="str">
        <f t="shared" ref="BX2179:BX2242" si="205">IF(COUNTBLANK(BW2179) = 1,"",1)</f>
        <v/>
      </c>
      <c r="BY2179" s="44" t="str">
        <f>IF(Wedstrijden!T2344="x","BB","")</f>
        <v/>
      </c>
      <c r="BZ2179" s="44" t="str">
        <f>IF(Wedstrijden!U2344="x","B","")</f>
        <v/>
      </c>
      <c r="CA2179" s="44" t="str">
        <f>IF(Wedstrijden!V2344="x","L1","")</f>
        <v/>
      </c>
      <c r="CB2179" s="44" t="str">
        <f>IF(Wedstrijden!W2344="x","L2","")</f>
        <v/>
      </c>
      <c r="CC2179" s="44" t="str">
        <f>IF(Wedstrijden!X2344="x","M1","")</f>
        <v/>
      </c>
      <c r="CD2179" s="44" t="str">
        <f>IF(Wedstrijden!Y2344="x","M2","")</f>
        <v/>
      </c>
      <c r="CE2179" s="44" t="str">
        <f>IF(Wedstrijden!Z2344="x","Z1","")</f>
        <v/>
      </c>
      <c r="CF2179" s="44" t="str">
        <f>IF(Wedstrijden!AA2344="x","Z2","")</f>
        <v/>
      </c>
      <c r="CG2179" s="44" t="str">
        <f>IF(Wedstrijden!AB2344="x","ZZL","")</f>
        <v/>
      </c>
      <c r="CL2179" s="44" t="str">
        <f>IF(COUNTA(Wedstrijden!AC2344:AJ2344)&lt;&gt;0,2,"")</f>
        <v/>
      </c>
      <c r="CM2179" s="44" t="str">
        <f t="shared" ref="CM2179:CM2242" si="206">IF(COUNTBLANK(CL2179) = 1,"",2)</f>
        <v/>
      </c>
      <c r="CN2179" s="44" t="str">
        <f>IF(Wedstrijden!AC2344="x","AA","")</f>
        <v/>
      </c>
      <c r="CO2179" s="44" t="str">
        <f>IF(Wedstrijden!AD2344="x","A","")</f>
        <v/>
      </c>
      <c r="CP2179" s="44" t="str">
        <f>IF(Wedstrijden!AE2344="x","BB","")</f>
        <v/>
      </c>
      <c r="CQ2179" s="44" t="str">
        <f>IF(Wedstrijden!AF2344="x","B","")</f>
        <v/>
      </c>
      <c r="CR2179" s="44" t="str">
        <f>IF(Wedstrijden!AG2344="x","L","")</f>
        <v/>
      </c>
      <c r="CS2179" s="44" t="str">
        <f>IF(Wedstrijden!AH2344="x","M","")</f>
        <v/>
      </c>
      <c r="CT2179" s="44" t="str">
        <f>IF(Wedstrijden!AI2344="x","Z","")</f>
        <v/>
      </c>
      <c r="CU2179" s="44" t="str">
        <f>IF(Wedstrijden!AJ2344="x","ZZ","")</f>
        <v/>
      </c>
      <c r="CV2179" s="44" t="str">
        <f>IF(COUNTA(Wedstrijden!AK2344:AQ2344)&lt;&gt;0,2,"")</f>
        <v/>
      </c>
      <c r="CW2179" s="44" t="str">
        <f t="shared" ref="CW2179:CW2242" si="207">IF(COUNTBLANK(CV2179) = 1,"",1)</f>
        <v/>
      </c>
      <c r="CX2179" s="44" t="str">
        <f>IF(Wedstrijden!AK2344="x","BB","")</f>
        <v/>
      </c>
      <c r="CY2179" s="44" t="str">
        <f>IF(Wedstrijden!AL2344="x","B","")</f>
        <v/>
      </c>
      <c r="CZ2179" s="44" t="str">
        <f>IF(Wedstrijden!AM2344="x","L","")</f>
        <v/>
      </c>
      <c r="DA2179" s="44" t="str">
        <f>IF(Wedstrijden!AN2344="x","M","")</f>
        <v/>
      </c>
      <c r="DB2179" s="44" t="str">
        <f>IF(Wedstrijden!AO2344="x","Z","")</f>
        <v/>
      </c>
      <c r="DC2179" s="44" t="str">
        <f>IF(Wedstrijden!AP2344="x","ZZ","")</f>
        <v/>
      </c>
      <c r="DD2179" s="44" t="str">
        <f>IF(Wedstrijden!AQ2344="x","1.40","")</f>
        <v/>
      </c>
      <c r="DE2179" s="44" t="str">
        <f>IF(COUNTA(Wedstrijden!AR2344:AT2344)&lt;&gt;0,6,"")</f>
        <v/>
      </c>
      <c r="DF2179" s="44" t="str">
        <f t="shared" ref="DF2179:DF2242" si="208">IF(COUNTBLANK(DE2179) = 1,"",2)</f>
        <v/>
      </c>
      <c r="DG2179" s="44" t="str">
        <f>IF(Wedstrijden!AR2344="x","L","")</f>
        <v/>
      </c>
      <c r="DH2179" s="44" t="str">
        <f>IF(Wedstrijden!AS2344="x","M","")</f>
        <v/>
      </c>
      <c r="DI2179" s="44" t="str">
        <f>IF(Wedstrijden!AT2344="x","Z","")</f>
        <v/>
      </c>
      <c r="DJ2179" s="44" t="str">
        <f>IF(COUNTA(Wedstrijden!AU2344:AW2344)&lt;&gt;0,6,"")</f>
        <v/>
      </c>
      <c r="DK2179" s="44" t="str">
        <f t="shared" ref="DK2179:DK2242" si="209">IF(COUNTBLANK(DJ2179) = 1,"",1)</f>
        <v/>
      </c>
      <c r="DL2179" s="44" t="str">
        <f>IF(Wedstrijden!AU2344="x","L","")</f>
        <v/>
      </c>
      <c r="DM2179" s="44" t="str">
        <f>IF(Wedstrijden!AV2344="x","M","")</f>
        <v/>
      </c>
      <c r="DN2179" s="44" t="str">
        <f>IF(Wedstrijden!AW2344="x","Z","")</f>
        <v/>
      </c>
    </row>
    <row r="2180" spans="1:118" ht="15">
      <c r="A2180" s="48" t="e">
        <f>Wedstrijden!#REF!</f>
        <v>#REF!</v>
      </c>
      <c r="B2180" s="44" t="str">
        <f>IFERROR(VLOOKUP(Wedstrijden!E2345,Wedstrijdlocaties!$B$2:$E$499,2,FALSE),"")</f>
        <v/>
      </c>
      <c r="C2180" s="44" t="str">
        <f>Wedstrijden!F2345</f>
        <v/>
      </c>
      <c r="D2180" s="44" t="str">
        <f>IFERROR(VLOOKUP(Wedstrijden!G2345,Organisaties!$B$2:$C$501,2,FALSE),"")</f>
        <v/>
      </c>
      <c r="E2180" s="44" t="str">
        <f>IFERROR(VLOOKUP(Wedstrijden!G2345,Organisaties!$B$2:$F$501,5,FALSE),"")</f>
        <v/>
      </c>
      <c r="F2180" s="44" t="str">
        <f>IF(Wedstrijden!BC2345&lt;&gt;"",Wedstrijden!BC2345,"")</f>
        <v/>
      </c>
      <c r="G2180" s="44">
        <f>IF(Wedstrijden!AY2345="Indoor",1,0)</f>
        <v>0</v>
      </c>
      <c r="H2180" s="44">
        <f>Wedstrijden!AZ2345</f>
        <v>0</v>
      </c>
      <c r="I2180" s="44" t="str">
        <f>IF(Wedstrijden!AX2345="Nee",0,IF(Wedstrijden!AX2345="Ja",1,""))</f>
        <v/>
      </c>
      <c r="J2180" s="44" t="str">
        <f>IF(Wedstrijden!BA2345&lt;&gt;"",Wedstrijden!BA2345,"")</f>
        <v/>
      </c>
      <c r="W2180" s="45"/>
      <c r="AE2180" s="45"/>
      <c r="AN2180" s="45"/>
      <c r="AU2180" s="45"/>
      <c r="BA2180" s="45"/>
      <c r="BE2180" s="45"/>
      <c r="BJ2180" s="44" t="str">
        <f>IF(COUNTA(Wedstrijden!I2345:S2345)&lt;&gt;0,1,"")</f>
        <v/>
      </c>
      <c r="BK2180" s="44" t="str">
        <f t="shared" si="204"/>
        <v/>
      </c>
      <c r="BL2180" s="44" t="str">
        <f>IF(Wedstrijden!I2345="x","AA","")</f>
        <v/>
      </c>
      <c r="BM2180" s="44" t="str">
        <f>IF(Wedstrijden!J2345="x","A","")</f>
        <v/>
      </c>
      <c r="BN2180" s="44" t="str">
        <f>IF(Wedstrijden!K2345="x","B1","")</f>
        <v/>
      </c>
      <c r="BO2180" s="44" t="str">
        <f>IF(Wedstrijden!L2345="x","BB","")</f>
        <v/>
      </c>
      <c r="BP2180" s="44" t="str">
        <f>IF(Wedstrijden!M2345="x","B","")</f>
        <v/>
      </c>
      <c r="BQ2180" s="44" t="str">
        <f>IF(Wedstrijden!N2345="x","L1","")</f>
        <v/>
      </c>
      <c r="BR2180" s="44" t="str">
        <f>IF(Wedstrijden!O2345="x","L2","")</f>
        <v/>
      </c>
      <c r="BS2180" s="44" t="str">
        <f>IF(Wedstrijden!P2345="x","M1","")</f>
        <v/>
      </c>
      <c r="BT2180" s="44" t="str">
        <f>IF(Wedstrijden!Q2345="x","M2","")</f>
        <v/>
      </c>
      <c r="BU2180" s="44" t="str">
        <f>IF(Wedstrijden!R2345="x","Z1","")</f>
        <v/>
      </c>
      <c r="BV2180" s="44" t="str">
        <f>IF(Wedstrijden!S2345="x","Z2","")</f>
        <v/>
      </c>
      <c r="BW2180" s="44" t="str">
        <f>IF(COUNTA(Wedstrijden!T2345:AB2345)&lt;&gt;0,1,"")</f>
        <v/>
      </c>
      <c r="BX2180" s="44" t="str">
        <f t="shared" si="205"/>
        <v/>
      </c>
      <c r="BY2180" s="44" t="str">
        <f>IF(Wedstrijden!T2345="x","BB","")</f>
        <v/>
      </c>
      <c r="BZ2180" s="44" t="str">
        <f>IF(Wedstrijden!U2345="x","B","")</f>
        <v/>
      </c>
      <c r="CA2180" s="44" t="str">
        <f>IF(Wedstrijden!V2345="x","L1","")</f>
        <v/>
      </c>
      <c r="CB2180" s="44" t="str">
        <f>IF(Wedstrijden!W2345="x","L2","")</f>
        <v/>
      </c>
      <c r="CC2180" s="44" t="str">
        <f>IF(Wedstrijden!X2345="x","M1","")</f>
        <v/>
      </c>
      <c r="CD2180" s="44" t="str">
        <f>IF(Wedstrijden!Y2345="x","M2","")</f>
        <v/>
      </c>
      <c r="CE2180" s="44" t="str">
        <f>IF(Wedstrijden!Z2345="x","Z1","")</f>
        <v/>
      </c>
      <c r="CF2180" s="44" t="str">
        <f>IF(Wedstrijden!AA2345="x","Z2","")</f>
        <v/>
      </c>
      <c r="CG2180" s="44" t="str">
        <f>IF(Wedstrijden!AB2345="x","ZZL","")</f>
        <v/>
      </c>
      <c r="CL2180" s="44" t="str">
        <f>IF(COUNTA(Wedstrijden!AC2345:AJ2345)&lt;&gt;0,2,"")</f>
        <v/>
      </c>
      <c r="CM2180" s="44" t="str">
        <f t="shared" si="206"/>
        <v/>
      </c>
      <c r="CN2180" s="44" t="str">
        <f>IF(Wedstrijden!AC2345="x","AA","")</f>
        <v/>
      </c>
      <c r="CO2180" s="44" t="str">
        <f>IF(Wedstrijden!AD2345="x","A","")</f>
        <v/>
      </c>
      <c r="CP2180" s="44" t="str">
        <f>IF(Wedstrijden!AE2345="x","BB","")</f>
        <v/>
      </c>
      <c r="CQ2180" s="44" t="str">
        <f>IF(Wedstrijden!AF2345="x","B","")</f>
        <v/>
      </c>
      <c r="CR2180" s="44" t="str">
        <f>IF(Wedstrijden!AG2345="x","L","")</f>
        <v/>
      </c>
      <c r="CS2180" s="44" t="str">
        <f>IF(Wedstrijden!AH2345="x","M","")</f>
        <v/>
      </c>
      <c r="CT2180" s="44" t="str">
        <f>IF(Wedstrijden!AI2345="x","Z","")</f>
        <v/>
      </c>
      <c r="CU2180" s="44" t="str">
        <f>IF(Wedstrijden!AJ2345="x","ZZ","")</f>
        <v/>
      </c>
      <c r="CV2180" s="44" t="str">
        <f>IF(COUNTA(Wedstrijden!AK2345:AQ2345)&lt;&gt;0,2,"")</f>
        <v/>
      </c>
      <c r="CW2180" s="44" t="str">
        <f t="shared" si="207"/>
        <v/>
      </c>
      <c r="CX2180" s="44" t="str">
        <f>IF(Wedstrijden!AK2345="x","BB","")</f>
        <v/>
      </c>
      <c r="CY2180" s="44" t="str">
        <f>IF(Wedstrijden!AL2345="x","B","")</f>
        <v/>
      </c>
      <c r="CZ2180" s="44" t="str">
        <f>IF(Wedstrijden!AM2345="x","L","")</f>
        <v/>
      </c>
      <c r="DA2180" s="44" t="str">
        <f>IF(Wedstrijden!AN2345="x","M","")</f>
        <v/>
      </c>
      <c r="DB2180" s="44" t="str">
        <f>IF(Wedstrijden!AO2345="x","Z","")</f>
        <v/>
      </c>
      <c r="DC2180" s="44" t="str">
        <f>IF(Wedstrijden!AP2345="x","ZZ","")</f>
        <v/>
      </c>
      <c r="DD2180" s="44" t="str">
        <f>IF(Wedstrijden!AQ2345="x","1.40","")</f>
        <v/>
      </c>
      <c r="DE2180" s="44" t="str">
        <f>IF(COUNTA(Wedstrijden!AR2345:AT2345)&lt;&gt;0,6,"")</f>
        <v/>
      </c>
      <c r="DF2180" s="44" t="str">
        <f t="shared" si="208"/>
        <v/>
      </c>
      <c r="DG2180" s="44" t="str">
        <f>IF(Wedstrijden!AR2345="x","L","")</f>
        <v/>
      </c>
      <c r="DH2180" s="44" t="str">
        <f>IF(Wedstrijden!AS2345="x","M","")</f>
        <v/>
      </c>
      <c r="DI2180" s="44" t="str">
        <f>IF(Wedstrijden!AT2345="x","Z","")</f>
        <v/>
      </c>
      <c r="DJ2180" s="44" t="str">
        <f>IF(COUNTA(Wedstrijden!AU2345:AW2345)&lt;&gt;0,6,"")</f>
        <v/>
      </c>
      <c r="DK2180" s="44" t="str">
        <f t="shared" si="209"/>
        <v/>
      </c>
      <c r="DL2180" s="44" t="str">
        <f>IF(Wedstrijden!AU2345="x","L","")</f>
        <v/>
      </c>
      <c r="DM2180" s="44" t="str">
        <f>IF(Wedstrijden!AV2345="x","M","")</f>
        <v/>
      </c>
      <c r="DN2180" s="44" t="str">
        <f>IF(Wedstrijden!AW2345="x","Z","")</f>
        <v/>
      </c>
    </row>
    <row r="2181" spans="1:118" ht="15">
      <c r="A2181" s="48" t="e">
        <f>Wedstrijden!#REF!</f>
        <v>#REF!</v>
      </c>
      <c r="B2181" s="44" t="str">
        <f>IFERROR(VLOOKUP(Wedstrijden!E2346,Wedstrijdlocaties!$B$2:$E$499,2,FALSE),"")</f>
        <v/>
      </c>
      <c r="C2181" s="44" t="str">
        <f>Wedstrijden!F2346</f>
        <v/>
      </c>
      <c r="D2181" s="44" t="str">
        <f>IFERROR(VLOOKUP(Wedstrijden!G2346,Organisaties!$B$2:$C$501,2,FALSE),"")</f>
        <v/>
      </c>
      <c r="E2181" s="44" t="str">
        <f>IFERROR(VLOOKUP(Wedstrijden!G2346,Organisaties!$B$2:$F$501,5,FALSE),"")</f>
        <v/>
      </c>
      <c r="F2181" s="44" t="str">
        <f>IF(Wedstrijden!BC2346&lt;&gt;"",Wedstrijden!BC2346,"")</f>
        <v/>
      </c>
      <c r="G2181" s="44">
        <f>IF(Wedstrijden!AY2346="Indoor",1,0)</f>
        <v>0</v>
      </c>
      <c r="H2181" s="44">
        <f>Wedstrijden!AZ2346</f>
        <v>0</v>
      </c>
      <c r="I2181" s="44" t="str">
        <f>IF(Wedstrijden!AX2346="Nee",0,IF(Wedstrijden!AX2346="Ja",1,""))</f>
        <v/>
      </c>
      <c r="J2181" s="44" t="str">
        <f>IF(Wedstrijden!BA2346&lt;&gt;"",Wedstrijden!BA2346,"")</f>
        <v/>
      </c>
      <c r="W2181" s="45"/>
      <c r="AE2181" s="45"/>
      <c r="AN2181" s="45"/>
      <c r="AU2181" s="45"/>
      <c r="BA2181" s="45"/>
      <c r="BE2181" s="45"/>
      <c r="BJ2181" s="44" t="str">
        <f>IF(COUNTA(Wedstrijden!I2346:S2346)&lt;&gt;0,1,"")</f>
        <v/>
      </c>
      <c r="BK2181" s="44" t="str">
        <f t="shared" si="204"/>
        <v/>
      </c>
      <c r="BL2181" s="44" t="str">
        <f>IF(Wedstrijden!I2346="x","AA","")</f>
        <v/>
      </c>
      <c r="BM2181" s="44" t="str">
        <f>IF(Wedstrijden!J2346="x","A","")</f>
        <v/>
      </c>
      <c r="BN2181" s="44" t="str">
        <f>IF(Wedstrijden!K2346="x","B1","")</f>
        <v/>
      </c>
      <c r="BO2181" s="44" t="str">
        <f>IF(Wedstrijden!L2346="x","BB","")</f>
        <v/>
      </c>
      <c r="BP2181" s="44" t="str">
        <f>IF(Wedstrijden!M2346="x","B","")</f>
        <v/>
      </c>
      <c r="BQ2181" s="44" t="str">
        <f>IF(Wedstrijden!N2346="x","L1","")</f>
        <v/>
      </c>
      <c r="BR2181" s="44" t="str">
        <f>IF(Wedstrijden!O2346="x","L2","")</f>
        <v/>
      </c>
      <c r="BS2181" s="44" t="str">
        <f>IF(Wedstrijden!P2346="x","M1","")</f>
        <v/>
      </c>
      <c r="BT2181" s="44" t="str">
        <f>IF(Wedstrijden!Q2346="x","M2","")</f>
        <v/>
      </c>
      <c r="BU2181" s="44" t="str">
        <f>IF(Wedstrijden!R2346="x","Z1","")</f>
        <v/>
      </c>
      <c r="BV2181" s="44" t="str">
        <f>IF(Wedstrijden!S2346="x","Z2","")</f>
        <v/>
      </c>
      <c r="BW2181" s="44" t="str">
        <f>IF(COUNTA(Wedstrijden!T2346:AB2346)&lt;&gt;0,1,"")</f>
        <v/>
      </c>
      <c r="BX2181" s="44" t="str">
        <f t="shared" si="205"/>
        <v/>
      </c>
      <c r="BY2181" s="44" t="str">
        <f>IF(Wedstrijden!T2346="x","BB","")</f>
        <v/>
      </c>
      <c r="BZ2181" s="44" t="str">
        <f>IF(Wedstrijden!U2346="x","B","")</f>
        <v/>
      </c>
      <c r="CA2181" s="44" t="str">
        <f>IF(Wedstrijden!V2346="x","L1","")</f>
        <v/>
      </c>
      <c r="CB2181" s="44" t="str">
        <f>IF(Wedstrijden!W2346="x","L2","")</f>
        <v/>
      </c>
      <c r="CC2181" s="44" t="str">
        <f>IF(Wedstrijden!X2346="x","M1","")</f>
        <v/>
      </c>
      <c r="CD2181" s="44" t="str">
        <f>IF(Wedstrijden!Y2346="x","M2","")</f>
        <v/>
      </c>
      <c r="CE2181" s="44" t="str">
        <f>IF(Wedstrijden!Z2346="x","Z1","")</f>
        <v/>
      </c>
      <c r="CF2181" s="44" t="str">
        <f>IF(Wedstrijden!AA2346="x","Z2","")</f>
        <v/>
      </c>
      <c r="CG2181" s="44" t="str">
        <f>IF(Wedstrijden!AB2346="x","ZZL","")</f>
        <v/>
      </c>
      <c r="CL2181" s="44" t="str">
        <f>IF(COUNTA(Wedstrijden!AC2346:AJ2346)&lt;&gt;0,2,"")</f>
        <v/>
      </c>
      <c r="CM2181" s="44" t="str">
        <f t="shared" si="206"/>
        <v/>
      </c>
      <c r="CN2181" s="44" t="str">
        <f>IF(Wedstrijden!AC2346="x","AA","")</f>
        <v/>
      </c>
      <c r="CO2181" s="44" t="str">
        <f>IF(Wedstrijden!AD2346="x","A","")</f>
        <v/>
      </c>
      <c r="CP2181" s="44" t="str">
        <f>IF(Wedstrijden!AE2346="x","BB","")</f>
        <v/>
      </c>
      <c r="CQ2181" s="44" t="str">
        <f>IF(Wedstrijden!AF2346="x","B","")</f>
        <v/>
      </c>
      <c r="CR2181" s="44" t="str">
        <f>IF(Wedstrijden!AG2346="x","L","")</f>
        <v/>
      </c>
      <c r="CS2181" s="44" t="str">
        <f>IF(Wedstrijden!AH2346="x","M","")</f>
        <v/>
      </c>
      <c r="CT2181" s="44" t="str">
        <f>IF(Wedstrijden!AI2346="x","Z","")</f>
        <v/>
      </c>
      <c r="CU2181" s="44" t="str">
        <f>IF(Wedstrijden!AJ2346="x","ZZ","")</f>
        <v/>
      </c>
      <c r="CV2181" s="44" t="str">
        <f>IF(COUNTA(Wedstrijden!AK2346:AQ2346)&lt;&gt;0,2,"")</f>
        <v/>
      </c>
      <c r="CW2181" s="44" t="str">
        <f t="shared" si="207"/>
        <v/>
      </c>
      <c r="CX2181" s="44" t="str">
        <f>IF(Wedstrijden!AK2346="x","BB","")</f>
        <v/>
      </c>
      <c r="CY2181" s="44" t="str">
        <f>IF(Wedstrijden!AL2346="x","B","")</f>
        <v/>
      </c>
      <c r="CZ2181" s="44" t="str">
        <f>IF(Wedstrijden!AM2346="x","L","")</f>
        <v/>
      </c>
      <c r="DA2181" s="44" t="str">
        <f>IF(Wedstrijden!AN2346="x","M","")</f>
        <v/>
      </c>
      <c r="DB2181" s="44" t="str">
        <f>IF(Wedstrijden!AO2346="x","Z","")</f>
        <v/>
      </c>
      <c r="DC2181" s="44" t="str">
        <f>IF(Wedstrijden!AP2346="x","ZZ","")</f>
        <v/>
      </c>
      <c r="DD2181" s="44" t="str">
        <f>IF(Wedstrijden!AQ2346="x","1.40","")</f>
        <v/>
      </c>
      <c r="DE2181" s="44" t="str">
        <f>IF(COUNTA(Wedstrijden!AR2346:AT2346)&lt;&gt;0,6,"")</f>
        <v/>
      </c>
      <c r="DF2181" s="44" t="str">
        <f t="shared" si="208"/>
        <v/>
      </c>
      <c r="DG2181" s="44" t="str">
        <f>IF(Wedstrijden!AR2346="x","L","")</f>
        <v/>
      </c>
      <c r="DH2181" s="44" t="str">
        <f>IF(Wedstrijden!AS2346="x","M","")</f>
        <v/>
      </c>
      <c r="DI2181" s="44" t="str">
        <f>IF(Wedstrijden!AT2346="x","Z","")</f>
        <v/>
      </c>
      <c r="DJ2181" s="44" t="str">
        <f>IF(COUNTA(Wedstrijden!AU2346:AW2346)&lt;&gt;0,6,"")</f>
        <v/>
      </c>
      <c r="DK2181" s="44" t="str">
        <f t="shared" si="209"/>
        <v/>
      </c>
      <c r="DL2181" s="44" t="str">
        <f>IF(Wedstrijden!AU2346="x","L","")</f>
        <v/>
      </c>
      <c r="DM2181" s="44" t="str">
        <f>IF(Wedstrijden!AV2346="x","M","")</f>
        <v/>
      </c>
      <c r="DN2181" s="44" t="str">
        <f>IF(Wedstrijden!AW2346="x","Z","")</f>
        <v/>
      </c>
    </row>
    <row r="2182" spans="1:118" ht="15">
      <c r="A2182" s="48" t="e">
        <f>Wedstrijden!#REF!</f>
        <v>#REF!</v>
      </c>
      <c r="B2182" s="44" t="str">
        <f>IFERROR(VLOOKUP(Wedstrijden!E2347,Wedstrijdlocaties!$B$2:$E$499,2,FALSE),"")</f>
        <v/>
      </c>
      <c r="C2182" s="44" t="str">
        <f>Wedstrijden!F2347</f>
        <v/>
      </c>
      <c r="D2182" s="44" t="str">
        <f>IFERROR(VLOOKUP(Wedstrijden!G2347,Organisaties!$B$2:$C$501,2,FALSE),"")</f>
        <v/>
      </c>
      <c r="E2182" s="44" t="str">
        <f>IFERROR(VLOOKUP(Wedstrijden!G2347,Organisaties!$B$2:$F$501,5,FALSE),"")</f>
        <v/>
      </c>
      <c r="F2182" s="44" t="str">
        <f>IF(Wedstrijden!BC2347&lt;&gt;"",Wedstrijden!BC2347,"")</f>
        <v/>
      </c>
      <c r="G2182" s="44">
        <f>IF(Wedstrijden!AY2347="Indoor",1,0)</f>
        <v>0</v>
      </c>
      <c r="H2182" s="44">
        <f>Wedstrijden!AZ2347</f>
        <v>0</v>
      </c>
      <c r="I2182" s="44" t="str">
        <f>IF(Wedstrijden!AX2347="Nee",0,IF(Wedstrijden!AX2347="Ja",1,""))</f>
        <v/>
      </c>
      <c r="J2182" s="44" t="str">
        <f>IF(Wedstrijden!BA2347&lt;&gt;"",Wedstrijden!BA2347,"")</f>
        <v/>
      </c>
      <c r="W2182" s="45"/>
      <c r="AE2182" s="45"/>
      <c r="AN2182" s="45"/>
      <c r="AU2182" s="45"/>
      <c r="BA2182" s="45"/>
      <c r="BE2182" s="45"/>
      <c r="BJ2182" s="44" t="str">
        <f>IF(COUNTA(Wedstrijden!I2347:S2347)&lt;&gt;0,1,"")</f>
        <v/>
      </c>
      <c r="BK2182" s="44" t="str">
        <f t="shared" si="204"/>
        <v/>
      </c>
      <c r="BL2182" s="44" t="str">
        <f>IF(Wedstrijden!I2347="x","AA","")</f>
        <v/>
      </c>
      <c r="BM2182" s="44" t="str">
        <f>IF(Wedstrijden!J2347="x","A","")</f>
        <v/>
      </c>
      <c r="BN2182" s="44" t="str">
        <f>IF(Wedstrijden!K2347="x","B1","")</f>
        <v/>
      </c>
      <c r="BO2182" s="44" t="str">
        <f>IF(Wedstrijden!L2347="x","BB","")</f>
        <v/>
      </c>
      <c r="BP2182" s="44" t="str">
        <f>IF(Wedstrijden!M2347="x","B","")</f>
        <v/>
      </c>
      <c r="BQ2182" s="44" t="str">
        <f>IF(Wedstrijden!N2347="x","L1","")</f>
        <v/>
      </c>
      <c r="BR2182" s="44" t="str">
        <f>IF(Wedstrijden!O2347="x","L2","")</f>
        <v/>
      </c>
      <c r="BS2182" s="44" t="str">
        <f>IF(Wedstrijden!P2347="x","M1","")</f>
        <v/>
      </c>
      <c r="BT2182" s="44" t="str">
        <f>IF(Wedstrijden!Q2347="x","M2","")</f>
        <v/>
      </c>
      <c r="BU2182" s="44" t="str">
        <f>IF(Wedstrijden!R2347="x","Z1","")</f>
        <v/>
      </c>
      <c r="BV2182" s="44" t="str">
        <f>IF(Wedstrijden!S2347="x","Z2","")</f>
        <v/>
      </c>
      <c r="BW2182" s="44" t="str">
        <f>IF(COUNTA(Wedstrijden!T2347:AB2347)&lt;&gt;0,1,"")</f>
        <v/>
      </c>
      <c r="BX2182" s="44" t="str">
        <f t="shared" si="205"/>
        <v/>
      </c>
      <c r="BY2182" s="44" t="str">
        <f>IF(Wedstrijden!T2347="x","BB","")</f>
        <v/>
      </c>
      <c r="BZ2182" s="44" t="str">
        <f>IF(Wedstrijden!U2347="x","B","")</f>
        <v/>
      </c>
      <c r="CA2182" s="44" t="str">
        <f>IF(Wedstrijden!V2347="x","L1","")</f>
        <v/>
      </c>
      <c r="CB2182" s="44" t="str">
        <f>IF(Wedstrijden!W2347="x","L2","")</f>
        <v/>
      </c>
      <c r="CC2182" s="44" t="str">
        <f>IF(Wedstrijden!X2347="x","M1","")</f>
        <v/>
      </c>
      <c r="CD2182" s="44" t="str">
        <f>IF(Wedstrijden!Y2347="x","M2","")</f>
        <v/>
      </c>
      <c r="CE2182" s="44" t="str">
        <f>IF(Wedstrijden!Z2347="x","Z1","")</f>
        <v/>
      </c>
      <c r="CF2182" s="44" t="str">
        <f>IF(Wedstrijden!AA2347="x","Z2","")</f>
        <v/>
      </c>
      <c r="CG2182" s="44" t="str">
        <f>IF(Wedstrijden!AB2347="x","ZZL","")</f>
        <v/>
      </c>
      <c r="CL2182" s="44" t="str">
        <f>IF(COUNTA(Wedstrijden!AC2347:AJ2347)&lt;&gt;0,2,"")</f>
        <v/>
      </c>
      <c r="CM2182" s="44" t="str">
        <f t="shared" si="206"/>
        <v/>
      </c>
      <c r="CN2182" s="44" t="str">
        <f>IF(Wedstrijden!AC2347="x","AA","")</f>
        <v/>
      </c>
      <c r="CO2182" s="44" t="str">
        <f>IF(Wedstrijden!AD2347="x","A","")</f>
        <v/>
      </c>
      <c r="CP2182" s="44" t="str">
        <f>IF(Wedstrijden!AE2347="x","BB","")</f>
        <v/>
      </c>
      <c r="CQ2182" s="44" t="str">
        <f>IF(Wedstrijden!AF2347="x","B","")</f>
        <v/>
      </c>
      <c r="CR2182" s="44" t="str">
        <f>IF(Wedstrijden!AG2347="x","L","")</f>
        <v/>
      </c>
      <c r="CS2182" s="44" t="str">
        <f>IF(Wedstrijden!AH2347="x","M","")</f>
        <v/>
      </c>
      <c r="CT2182" s="44" t="str">
        <f>IF(Wedstrijden!AI2347="x","Z","")</f>
        <v/>
      </c>
      <c r="CU2182" s="44" t="str">
        <f>IF(Wedstrijden!AJ2347="x","ZZ","")</f>
        <v/>
      </c>
      <c r="CV2182" s="44" t="str">
        <f>IF(COUNTA(Wedstrijden!AK2347:AQ2347)&lt;&gt;0,2,"")</f>
        <v/>
      </c>
      <c r="CW2182" s="44" t="str">
        <f t="shared" si="207"/>
        <v/>
      </c>
      <c r="CX2182" s="44" t="str">
        <f>IF(Wedstrijden!AK2347="x","BB","")</f>
        <v/>
      </c>
      <c r="CY2182" s="44" t="str">
        <f>IF(Wedstrijden!AL2347="x","B","")</f>
        <v/>
      </c>
      <c r="CZ2182" s="44" t="str">
        <f>IF(Wedstrijden!AM2347="x","L","")</f>
        <v/>
      </c>
      <c r="DA2182" s="44" t="str">
        <f>IF(Wedstrijden!AN2347="x","M","")</f>
        <v/>
      </c>
      <c r="DB2182" s="44" t="str">
        <f>IF(Wedstrijden!AO2347="x","Z","")</f>
        <v/>
      </c>
      <c r="DC2182" s="44" t="str">
        <f>IF(Wedstrijden!AP2347="x","ZZ","")</f>
        <v/>
      </c>
      <c r="DD2182" s="44" t="str">
        <f>IF(Wedstrijden!AQ2347="x","1.40","")</f>
        <v/>
      </c>
      <c r="DE2182" s="44" t="str">
        <f>IF(COUNTA(Wedstrijden!AR2347:AT2347)&lt;&gt;0,6,"")</f>
        <v/>
      </c>
      <c r="DF2182" s="44" t="str">
        <f t="shared" si="208"/>
        <v/>
      </c>
      <c r="DG2182" s="44" t="str">
        <f>IF(Wedstrijden!AR2347="x","L","")</f>
        <v/>
      </c>
      <c r="DH2182" s="44" t="str">
        <f>IF(Wedstrijden!AS2347="x","M","")</f>
        <v/>
      </c>
      <c r="DI2182" s="44" t="str">
        <f>IF(Wedstrijden!AT2347="x","Z","")</f>
        <v/>
      </c>
      <c r="DJ2182" s="44" t="str">
        <f>IF(COUNTA(Wedstrijden!AU2347:AW2347)&lt;&gt;0,6,"")</f>
        <v/>
      </c>
      <c r="DK2182" s="44" t="str">
        <f t="shared" si="209"/>
        <v/>
      </c>
      <c r="DL2182" s="44" t="str">
        <f>IF(Wedstrijden!AU2347="x","L","")</f>
        <v/>
      </c>
      <c r="DM2182" s="44" t="str">
        <f>IF(Wedstrijden!AV2347="x","M","")</f>
        <v/>
      </c>
      <c r="DN2182" s="44" t="str">
        <f>IF(Wedstrijden!AW2347="x","Z","")</f>
        <v/>
      </c>
    </row>
    <row r="2183" spans="1:118" ht="15">
      <c r="A2183" s="48" t="e">
        <f>Wedstrijden!#REF!</f>
        <v>#REF!</v>
      </c>
      <c r="B2183" s="44" t="str">
        <f>IFERROR(VLOOKUP(Wedstrijden!E2348,Wedstrijdlocaties!$B$2:$E$499,2,FALSE),"")</f>
        <v/>
      </c>
      <c r="C2183" s="44" t="str">
        <f>Wedstrijden!F2348</f>
        <v/>
      </c>
      <c r="D2183" s="44" t="str">
        <f>IFERROR(VLOOKUP(Wedstrijden!G2348,Organisaties!$B$2:$C$501,2,FALSE),"")</f>
        <v/>
      </c>
      <c r="E2183" s="44" t="str">
        <f>IFERROR(VLOOKUP(Wedstrijden!G2348,Organisaties!$B$2:$F$501,5,FALSE),"")</f>
        <v/>
      </c>
      <c r="F2183" s="44" t="str">
        <f>IF(Wedstrijden!BC2348&lt;&gt;"",Wedstrijden!BC2348,"")</f>
        <v/>
      </c>
      <c r="G2183" s="44">
        <f>IF(Wedstrijden!AY2348="Indoor",1,0)</f>
        <v>0</v>
      </c>
      <c r="H2183" s="44">
        <f>Wedstrijden!AZ2348</f>
        <v>0</v>
      </c>
      <c r="I2183" s="44" t="str">
        <f>IF(Wedstrijden!AX2348="Nee",0,IF(Wedstrijden!AX2348="Ja",1,""))</f>
        <v/>
      </c>
      <c r="J2183" s="44" t="str">
        <f>IF(Wedstrijden!BA2348&lt;&gt;"",Wedstrijden!BA2348,"")</f>
        <v/>
      </c>
      <c r="W2183" s="45"/>
      <c r="AE2183" s="45"/>
      <c r="AN2183" s="45"/>
      <c r="AU2183" s="45"/>
      <c r="BA2183" s="45"/>
      <c r="BE2183" s="45"/>
      <c r="BJ2183" s="44" t="str">
        <f>IF(COUNTA(Wedstrijden!I2348:S2348)&lt;&gt;0,1,"")</f>
        <v/>
      </c>
      <c r="BK2183" s="44" t="str">
        <f t="shared" si="204"/>
        <v/>
      </c>
      <c r="BL2183" s="44" t="str">
        <f>IF(Wedstrijden!I2348="x","AA","")</f>
        <v/>
      </c>
      <c r="BM2183" s="44" t="str">
        <f>IF(Wedstrijden!J2348="x","A","")</f>
        <v/>
      </c>
      <c r="BN2183" s="44" t="str">
        <f>IF(Wedstrijden!K2348="x","B1","")</f>
        <v/>
      </c>
      <c r="BO2183" s="44" t="str">
        <f>IF(Wedstrijden!L2348="x","BB","")</f>
        <v/>
      </c>
      <c r="BP2183" s="44" t="str">
        <f>IF(Wedstrijden!M2348="x","B","")</f>
        <v/>
      </c>
      <c r="BQ2183" s="44" t="str">
        <f>IF(Wedstrijden!N2348="x","L1","")</f>
        <v/>
      </c>
      <c r="BR2183" s="44" t="str">
        <f>IF(Wedstrijden!O2348="x","L2","")</f>
        <v/>
      </c>
      <c r="BS2183" s="44" t="str">
        <f>IF(Wedstrijden!P2348="x","M1","")</f>
        <v/>
      </c>
      <c r="BT2183" s="44" t="str">
        <f>IF(Wedstrijden!Q2348="x","M2","")</f>
        <v/>
      </c>
      <c r="BU2183" s="44" t="str">
        <f>IF(Wedstrijden!R2348="x","Z1","")</f>
        <v/>
      </c>
      <c r="BV2183" s="44" t="str">
        <f>IF(Wedstrijden!S2348="x","Z2","")</f>
        <v/>
      </c>
      <c r="BW2183" s="44" t="str">
        <f>IF(COUNTA(Wedstrijden!T2348:AB2348)&lt;&gt;0,1,"")</f>
        <v/>
      </c>
      <c r="BX2183" s="44" t="str">
        <f t="shared" si="205"/>
        <v/>
      </c>
      <c r="BY2183" s="44" t="str">
        <f>IF(Wedstrijden!T2348="x","BB","")</f>
        <v/>
      </c>
      <c r="BZ2183" s="44" t="str">
        <f>IF(Wedstrijden!U2348="x","B","")</f>
        <v/>
      </c>
      <c r="CA2183" s="44" t="str">
        <f>IF(Wedstrijden!V2348="x","L1","")</f>
        <v/>
      </c>
      <c r="CB2183" s="44" t="str">
        <f>IF(Wedstrijden!W2348="x","L2","")</f>
        <v/>
      </c>
      <c r="CC2183" s="44" t="str">
        <f>IF(Wedstrijden!X2348="x","M1","")</f>
        <v/>
      </c>
      <c r="CD2183" s="44" t="str">
        <f>IF(Wedstrijden!Y2348="x","M2","")</f>
        <v/>
      </c>
      <c r="CE2183" s="44" t="str">
        <f>IF(Wedstrijden!Z2348="x","Z1","")</f>
        <v/>
      </c>
      <c r="CF2183" s="44" t="str">
        <f>IF(Wedstrijden!AA2348="x","Z2","")</f>
        <v/>
      </c>
      <c r="CG2183" s="44" t="str">
        <f>IF(Wedstrijden!AB2348="x","ZZL","")</f>
        <v/>
      </c>
      <c r="CL2183" s="44" t="str">
        <f>IF(COUNTA(Wedstrijden!AC2348:AJ2348)&lt;&gt;0,2,"")</f>
        <v/>
      </c>
      <c r="CM2183" s="44" t="str">
        <f t="shared" si="206"/>
        <v/>
      </c>
      <c r="CN2183" s="44" t="str">
        <f>IF(Wedstrijden!AC2348="x","AA","")</f>
        <v/>
      </c>
      <c r="CO2183" s="44" t="str">
        <f>IF(Wedstrijden!AD2348="x","A","")</f>
        <v/>
      </c>
      <c r="CP2183" s="44" t="str">
        <f>IF(Wedstrijden!AE2348="x","BB","")</f>
        <v/>
      </c>
      <c r="CQ2183" s="44" t="str">
        <f>IF(Wedstrijden!AF2348="x","B","")</f>
        <v/>
      </c>
      <c r="CR2183" s="44" t="str">
        <f>IF(Wedstrijden!AG2348="x","L","")</f>
        <v/>
      </c>
      <c r="CS2183" s="44" t="str">
        <f>IF(Wedstrijden!AH2348="x","M","")</f>
        <v/>
      </c>
      <c r="CT2183" s="44" t="str">
        <f>IF(Wedstrijden!AI2348="x","Z","")</f>
        <v/>
      </c>
      <c r="CU2183" s="44" t="str">
        <f>IF(Wedstrijden!AJ2348="x","ZZ","")</f>
        <v/>
      </c>
      <c r="CV2183" s="44" t="str">
        <f>IF(COUNTA(Wedstrijden!AK2348:AQ2348)&lt;&gt;0,2,"")</f>
        <v/>
      </c>
      <c r="CW2183" s="44" t="str">
        <f t="shared" si="207"/>
        <v/>
      </c>
      <c r="CX2183" s="44" t="str">
        <f>IF(Wedstrijden!AK2348="x","BB","")</f>
        <v/>
      </c>
      <c r="CY2183" s="44" t="str">
        <f>IF(Wedstrijden!AL2348="x","B","")</f>
        <v/>
      </c>
      <c r="CZ2183" s="44" t="str">
        <f>IF(Wedstrijden!AM2348="x","L","")</f>
        <v/>
      </c>
      <c r="DA2183" s="44" t="str">
        <f>IF(Wedstrijden!AN2348="x","M","")</f>
        <v/>
      </c>
      <c r="DB2183" s="44" t="str">
        <f>IF(Wedstrijden!AO2348="x","Z","")</f>
        <v/>
      </c>
      <c r="DC2183" s="44" t="str">
        <f>IF(Wedstrijden!AP2348="x","ZZ","")</f>
        <v/>
      </c>
      <c r="DD2183" s="44" t="str">
        <f>IF(Wedstrijden!AQ2348="x","1.40","")</f>
        <v/>
      </c>
      <c r="DE2183" s="44" t="str">
        <f>IF(COUNTA(Wedstrijden!AR2348:AT2348)&lt;&gt;0,6,"")</f>
        <v/>
      </c>
      <c r="DF2183" s="44" t="str">
        <f t="shared" si="208"/>
        <v/>
      </c>
      <c r="DG2183" s="44" t="str">
        <f>IF(Wedstrijden!AR2348="x","L","")</f>
        <v/>
      </c>
      <c r="DH2183" s="44" t="str">
        <f>IF(Wedstrijden!AS2348="x","M","")</f>
        <v/>
      </c>
      <c r="DI2183" s="44" t="str">
        <f>IF(Wedstrijden!AT2348="x","Z","")</f>
        <v/>
      </c>
      <c r="DJ2183" s="44" t="str">
        <f>IF(COUNTA(Wedstrijden!AU2348:AW2348)&lt;&gt;0,6,"")</f>
        <v/>
      </c>
      <c r="DK2183" s="44" t="str">
        <f t="shared" si="209"/>
        <v/>
      </c>
      <c r="DL2183" s="44" t="str">
        <f>IF(Wedstrijden!AU2348="x","L","")</f>
        <v/>
      </c>
      <c r="DM2183" s="44" t="str">
        <f>IF(Wedstrijden!AV2348="x","M","")</f>
        <v/>
      </c>
      <c r="DN2183" s="44" t="str">
        <f>IF(Wedstrijden!AW2348="x","Z","")</f>
        <v/>
      </c>
    </row>
    <row r="2184" spans="1:118" ht="15">
      <c r="A2184" s="48" t="e">
        <f>Wedstrijden!#REF!</f>
        <v>#REF!</v>
      </c>
      <c r="B2184" s="44" t="str">
        <f>IFERROR(VLOOKUP(Wedstrijden!E2349,Wedstrijdlocaties!$B$2:$E$499,2,FALSE),"")</f>
        <v/>
      </c>
      <c r="C2184" s="44" t="str">
        <f>Wedstrijden!F2349</f>
        <v/>
      </c>
      <c r="D2184" s="44" t="str">
        <f>IFERROR(VLOOKUP(Wedstrijden!G2349,Organisaties!$B$2:$C$501,2,FALSE),"")</f>
        <v/>
      </c>
      <c r="E2184" s="44" t="str">
        <f>IFERROR(VLOOKUP(Wedstrijden!G2349,Organisaties!$B$2:$F$501,5,FALSE),"")</f>
        <v/>
      </c>
      <c r="F2184" s="44" t="str">
        <f>IF(Wedstrijden!BC2349&lt;&gt;"",Wedstrijden!BC2349,"")</f>
        <v/>
      </c>
      <c r="G2184" s="44">
        <f>IF(Wedstrijden!AY2349="Indoor",1,0)</f>
        <v>0</v>
      </c>
      <c r="H2184" s="44">
        <f>Wedstrijden!AZ2349</f>
        <v>0</v>
      </c>
      <c r="I2184" s="44" t="str">
        <f>IF(Wedstrijden!AX2349="Nee",0,IF(Wedstrijden!AX2349="Ja",1,""))</f>
        <v/>
      </c>
      <c r="J2184" s="44" t="str">
        <f>IF(Wedstrijden!BA2349&lt;&gt;"",Wedstrijden!BA2349,"")</f>
        <v/>
      </c>
      <c r="W2184" s="45"/>
      <c r="AE2184" s="45"/>
      <c r="AN2184" s="45"/>
      <c r="AU2184" s="45"/>
      <c r="BA2184" s="45"/>
      <c r="BE2184" s="45"/>
      <c r="BJ2184" s="44" t="str">
        <f>IF(COUNTA(Wedstrijden!I2349:S2349)&lt;&gt;0,1,"")</f>
        <v/>
      </c>
      <c r="BK2184" s="44" t="str">
        <f t="shared" si="204"/>
        <v/>
      </c>
      <c r="BL2184" s="44" t="str">
        <f>IF(Wedstrijden!I2349="x","AA","")</f>
        <v/>
      </c>
      <c r="BM2184" s="44" t="str">
        <f>IF(Wedstrijden!J2349="x","A","")</f>
        <v/>
      </c>
      <c r="BN2184" s="44" t="str">
        <f>IF(Wedstrijden!K2349="x","B1","")</f>
        <v/>
      </c>
      <c r="BO2184" s="44" t="str">
        <f>IF(Wedstrijden!L2349="x","BB","")</f>
        <v/>
      </c>
      <c r="BP2184" s="44" t="str">
        <f>IF(Wedstrijden!M2349="x","B","")</f>
        <v/>
      </c>
      <c r="BQ2184" s="44" t="str">
        <f>IF(Wedstrijden!N2349="x","L1","")</f>
        <v/>
      </c>
      <c r="BR2184" s="44" t="str">
        <f>IF(Wedstrijden!O2349="x","L2","")</f>
        <v/>
      </c>
      <c r="BS2184" s="44" t="str">
        <f>IF(Wedstrijden!P2349="x","M1","")</f>
        <v/>
      </c>
      <c r="BT2184" s="44" t="str">
        <f>IF(Wedstrijden!Q2349="x","M2","")</f>
        <v/>
      </c>
      <c r="BU2184" s="44" t="str">
        <f>IF(Wedstrijden!R2349="x","Z1","")</f>
        <v/>
      </c>
      <c r="BV2184" s="44" t="str">
        <f>IF(Wedstrijden!S2349="x","Z2","")</f>
        <v/>
      </c>
      <c r="BW2184" s="44" t="str">
        <f>IF(COUNTA(Wedstrijden!T2349:AB2349)&lt;&gt;0,1,"")</f>
        <v/>
      </c>
      <c r="BX2184" s="44" t="str">
        <f t="shared" si="205"/>
        <v/>
      </c>
      <c r="BY2184" s="44" t="str">
        <f>IF(Wedstrijden!T2349="x","BB","")</f>
        <v/>
      </c>
      <c r="BZ2184" s="44" t="str">
        <f>IF(Wedstrijden!U2349="x","B","")</f>
        <v/>
      </c>
      <c r="CA2184" s="44" t="str">
        <f>IF(Wedstrijden!V2349="x","L1","")</f>
        <v/>
      </c>
      <c r="CB2184" s="44" t="str">
        <f>IF(Wedstrijden!W2349="x","L2","")</f>
        <v/>
      </c>
      <c r="CC2184" s="44" t="str">
        <f>IF(Wedstrijden!X2349="x","M1","")</f>
        <v/>
      </c>
      <c r="CD2184" s="44" t="str">
        <f>IF(Wedstrijden!Y2349="x","M2","")</f>
        <v/>
      </c>
      <c r="CE2184" s="44" t="str">
        <f>IF(Wedstrijden!Z2349="x","Z1","")</f>
        <v/>
      </c>
      <c r="CF2184" s="44" t="str">
        <f>IF(Wedstrijden!AA2349="x","Z2","")</f>
        <v/>
      </c>
      <c r="CG2184" s="44" t="str">
        <f>IF(Wedstrijden!AB2349="x","ZZL","")</f>
        <v/>
      </c>
      <c r="CL2184" s="44" t="str">
        <f>IF(COUNTA(Wedstrijden!AC2349:AJ2349)&lt;&gt;0,2,"")</f>
        <v/>
      </c>
      <c r="CM2184" s="44" t="str">
        <f t="shared" si="206"/>
        <v/>
      </c>
      <c r="CN2184" s="44" t="str">
        <f>IF(Wedstrijden!AC2349="x","AA","")</f>
        <v/>
      </c>
      <c r="CO2184" s="44" t="str">
        <f>IF(Wedstrijden!AD2349="x","A","")</f>
        <v/>
      </c>
      <c r="CP2184" s="44" t="str">
        <f>IF(Wedstrijden!AE2349="x","BB","")</f>
        <v/>
      </c>
      <c r="CQ2184" s="44" t="str">
        <f>IF(Wedstrijden!AF2349="x","B","")</f>
        <v/>
      </c>
      <c r="CR2184" s="44" t="str">
        <f>IF(Wedstrijden!AG2349="x","L","")</f>
        <v/>
      </c>
      <c r="CS2184" s="44" t="str">
        <f>IF(Wedstrijden!AH2349="x","M","")</f>
        <v/>
      </c>
      <c r="CT2184" s="44" t="str">
        <f>IF(Wedstrijden!AI2349="x","Z","")</f>
        <v/>
      </c>
      <c r="CU2184" s="44" t="str">
        <f>IF(Wedstrijden!AJ2349="x","ZZ","")</f>
        <v/>
      </c>
      <c r="CV2184" s="44" t="str">
        <f>IF(COUNTA(Wedstrijden!AK2349:AQ2349)&lt;&gt;0,2,"")</f>
        <v/>
      </c>
      <c r="CW2184" s="44" t="str">
        <f t="shared" si="207"/>
        <v/>
      </c>
      <c r="CX2184" s="44" t="str">
        <f>IF(Wedstrijden!AK2349="x","BB","")</f>
        <v/>
      </c>
      <c r="CY2184" s="44" t="str">
        <f>IF(Wedstrijden!AL2349="x","B","")</f>
        <v/>
      </c>
      <c r="CZ2184" s="44" t="str">
        <f>IF(Wedstrijden!AM2349="x","L","")</f>
        <v/>
      </c>
      <c r="DA2184" s="44" t="str">
        <f>IF(Wedstrijden!AN2349="x","M","")</f>
        <v/>
      </c>
      <c r="DB2184" s="44" t="str">
        <f>IF(Wedstrijden!AO2349="x","Z","")</f>
        <v/>
      </c>
      <c r="DC2184" s="44" t="str">
        <f>IF(Wedstrijden!AP2349="x","ZZ","")</f>
        <v/>
      </c>
      <c r="DD2184" s="44" t="str">
        <f>IF(Wedstrijden!AQ2349="x","1.40","")</f>
        <v/>
      </c>
      <c r="DE2184" s="44" t="str">
        <f>IF(COUNTA(Wedstrijden!AR2349:AT2349)&lt;&gt;0,6,"")</f>
        <v/>
      </c>
      <c r="DF2184" s="44" t="str">
        <f t="shared" si="208"/>
        <v/>
      </c>
      <c r="DG2184" s="44" t="str">
        <f>IF(Wedstrijden!AR2349="x","L","")</f>
        <v/>
      </c>
      <c r="DH2184" s="44" t="str">
        <f>IF(Wedstrijden!AS2349="x","M","")</f>
        <v/>
      </c>
      <c r="DI2184" s="44" t="str">
        <f>IF(Wedstrijden!AT2349="x","Z","")</f>
        <v/>
      </c>
      <c r="DJ2184" s="44" t="str">
        <f>IF(COUNTA(Wedstrijden!AU2349:AW2349)&lt;&gt;0,6,"")</f>
        <v/>
      </c>
      <c r="DK2184" s="44" t="str">
        <f t="shared" si="209"/>
        <v/>
      </c>
      <c r="DL2184" s="44" t="str">
        <f>IF(Wedstrijden!AU2349="x","L","")</f>
        <v/>
      </c>
      <c r="DM2184" s="44" t="str">
        <f>IF(Wedstrijden!AV2349="x","M","")</f>
        <v/>
      </c>
      <c r="DN2184" s="44" t="str">
        <f>IF(Wedstrijden!AW2349="x","Z","")</f>
        <v/>
      </c>
    </row>
    <row r="2185" spans="1:118" ht="15">
      <c r="A2185" s="48" t="e">
        <f>Wedstrijden!#REF!</f>
        <v>#REF!</v>
      </c>
      <c r="B2185" s="44" t="str">
        <f>IFERROR(VLOOKUP(Wedstrijden!E2350,Wedstrijdlocaties!$B$2:$E$499,2,FALSE),"")</f>
        <v/>
      </c>
      <c r="C2185" s="44" t="str">
        <f>Wedstrijden!F2350</f>
        <v/>
      </c>
      <c r="D2185" s="44" t="str">
        <f>IFERROR(VLOOKUP(Wedstrijden!G2350,Organisaties!$B$2:$C$501,2,FALSE),"")</f>
        <v/>
      </c>
      <c r="E2185" s="44" t="str">
        <f>IFERROR(VLOOKUP(Wedstrijden!G2350,Organisaties!$B$2:$F$501,5,FALSE),"")</f>
        <v/>
      </c>
      <c r="F2185" s="44" t="str">
        <f>IF(Wedstrijden!BC2350&lt;&gt;"",Wedstrijden!BC2350,"")</f>
        <v/>
      </c>
      <c r="G2185" s="44">
        <f>IF(Wedstrijden!AY2350="Indoor",1,0)</f>
        <v>0</v>
      </c>
      <c r="H2185" s="44">
        <f>Wedstrijden!AZ2350</f>
        <v>0</v>
      </c>
      <c r="I2185" s="44" t="str">
        <f>IF(Wedstrijden!AX2350="Nee",0,IF(Wedstrijden!AX2350="Ja",1,""))</f>
        <v/>
      </c>
      <c r="J2185" s="44" t="str">
        <f>IF(Wedstrijden!BA2350&lt;&gt;"",Wedstrijden!BA2350,"")</f>
        <v/>
      </c>
      <c r="W2185" s="45"/>
      <c r="AE2185" s="45"/>
      <c r="AN2185" s="45"/>
      <c r="AU2185" s="45"/>
      <c r="BA2185" s="45"/>
      <c r="BE2185" s="45"/>
      <c r="BJ2185" s="44" t="str">
        <f>IF(COUNTA(Wedstrijden!I2350:S2350)&lt;&gt;0,1,"")</f>
        <v/>
      </c>
      <c r="BK2185" s="44" t="str">
        <f t="shared" si="204"/>
        <v/>
      </c>
      <c r="BL2185" s="44" t="str">
        <f>IF(Wedstrijden!I2350="x","AA","")</f>
        <v/>
      </c>
      <c r="BM2185" s="44" t="str">
        <f>IF(Wedstrijden!J2350="x","A","")</f>
        <v/>
      </c>
      <c r="BN2185" s="44" t="str">
        <f>IF(Wedstrijden!K2350="x","B1","")</f>
        <v/>
      </c>
      <c r="BO2185" s="44" t="str">
        <f>IF(Wedstrijden!L2350="x","BB","")</f>
        <v/>
      </c>
      <c r="BP2185" s="44" t="str">
        <f>IF(Wedstrijden!M2350="x","B","")</f>
        <v/>
      </c>
      <c r="BQ2185" s="44" t="str">
        <f>IF(Wedstrijden!N2350="x","L1","")</f>
        <v/>
      </c>
      <c r="BR2185" s="44" t="str">
        <f>IF(Wedstrijden!O2350="x","L2","")</f>
        <v/>
      </c>
      <c r="BS2185" s="44" t="str">
        <f>IF(Wedstrijden!P2350="x","M1","")</f>
        <v/>
      </c>
      <c r="BT2185" s="44" t="str">
        <f>IF(Wedstrijden!Q2350="x","M2","")</f>
        <v/>
      </c>
      <c r="BU2185" s="44" t="str">
        <f>IF(Wedstrijden!R2350="x","Z1","")</f>
        <v/>
      </c>
      <c r="BV2185" s="44" t="str">
        <f>IF(Wedstrijden!S2350="x","Z2","")</f>
        <v/>
      </c>
      <c r="BW2185" s="44" t="str">
        <f>IF(COUNTA(Wedstrijden!T2350:AB2350)&lt;&gt;0,1,"")</f>
        <v/>
      </c>
      <c r="BX2185" s="44" t="str">
        <f t="shared" si="205"/>
        <v/>
      </c>
      <c r="BY2185" s="44" t="str">
        <f>IF(Wedstrijden!T2350="x","BB","")</f>
        <v/>
      </c>
      <c r="BZ2185" s="44" t="str">
        <f>IF(Wedstrijden!U2350="x","B","")</f>
        <v/>
      </c>
      <c r="CA2185" s="44" t="str">
        <f>IF(Wedstrijden!V2350="x","L1","")</f>
        <v/>
      </c>
      <c r="CB2185" s="44" t="str">
        <f>IF(Wedstrijden!W2350="x","L2","")</f>
        <v/>
      </c>
      <c r="CC2185" s="44" t="str">
        <f>IF(Wedstrijden!X2350="x","M1","")</f>
        <v/>
      </c>
      <c r="CD2185" s="44" t="str">
        <f>IF(Wedstrijden!Y2350="x","M2","")</f>
        <v/>
      </c>
      <c r="CE2185" s="44" t="str">
        <f>IF(Wedstrijden!Z2350="x","Z1","")</f>
        <v/>
      </c>
      <c r="CF2185" s="44" t="str">
        <f>IF(Wedstrijden!AA2350="x","Z2","")</f>
        <v/>
      </c>
      <c r="CG2185" s="44" t="str">
        <f>IF(Wedstrijden!AB2350="x","ZZL","")</f>
        <v/>
      </c>
      <c r="CL2185" s="44" t="str">
        <f>IF(COUNTA(Wedstrijden!AC2350:AJ2350)&lt;&gt;0,2,"")</f>
        <v/>
      </c>
      <c r="CM2185" s="44" t="str">
        <f t="shared" si="206"/>
        <v/>
      </c>
      <c r="CN2185" s="44" t="str">
        <f>IF(Wedstrijden!AC2350="x","AA","")</f>
        <v/>
      </c>
      <c r="CO2185" s="44" t="str">
        <f>IF(Wedstrijden!AD2350="x","A","")</f>
        <v/>
      </c>
      <c r="CP2185" s="44" t="str">
        <f>IF(Wedstrijden!AE2350="x","BB","")</f>
        <v/>
      </c>
      <c r="CQ2185" s="44" t="str">
        <f>IF(Wedstrijden!AF2350="x","B","")</f>
        <v/>
      </c>
      <c r="CR2185" s="44" t="str">
        <f>IF(Wedstrijden!AG2350="x","L","")</f>
        <v/>
      </c>
      <c r="CS2185" s="44" t="str">
        <f>IF(Wedstrijden!AH2350="x","M","")</f>
        <v/>
      </c>
      <c r="CT2185" s="44" t="str">
        <f>IF(Wedstrijden!AI2350="x","Z","")</f>
        <v/>
      </c>
      <c r="CU2185" s="44" t="str">
        <f>IF(Wedstrijden!AJ2350="x","ZZ","")</f>
        <v/>
      </c>
      <c r="CV2185" s="44" t="str">
        <f>IF(COUNTA(Wedstrijden!AK2350:AQ2350)&lt;&gt;0,2,"")</f>
        <v/>
      </c>
      <c r="CW2185" s="44" t="str">
        <f t="shared" si="207"/>
        <v/>
      </c>
      <c r="CX2185" s="44" t="str">
        <f>IF(Wedstrijden!AK2350="x","BB","")</f>
        <v/>
      </c>
      <c r="CY2185" s="44" t="str">
        <f>IF(Wedstrijden!AL2350="x","B","")</f>
        <v/>
      </c>
      <c r="CZ2185" s="44" t="str">
        <f>IF(Wedstrijden!AM2350="x","L","")</f>
        <v/>
      </c>
      <c r="DA2185" s="44" t="str">
        <f>IF(Wedstrijden!AN2350="x","M","")</f>
        <v/>
      </c>
      <c r="DB2185" s="44" t="str">
        <f>IF(Wedstrijden!AO2350="x","Z","")</f>
        <v/>
      </c>
      <c r="DC2185" s="44" t="str">
        <f>IF(Wedstrijden!AP2350="x","ZZ","")</f>
        <v/>
      </c>
      <c r="DD2185" s="44" t="str">
        <f>IF(Wedstrijden!AQ2350="x","1.40","")</f>
        <v/>
      </c>
      <c r="DE2185" s="44" t="str">
        <f>IF(COUNTA(Wedstrijden!AR2350:AT2350)&lt;&gt;0,6,"")</f>
        <v/>
      </c>
      <c r="DF2185" s="44" t="str">
        <f t="shared" si="208"/>
        <v/>
      </c>
      <c r="DG2185" s="44" t="str">
        <f>IF(Wedstrijden!AR2350="x","L","")</f>
        <v/>
      </c>
      <c r="DH2185" s="44" t="str">
        <f>IF(Wedstrijden!AS2350="x","M","")</f>
        <v/>
      </c>
      <c r="DI2185" s="44" t="str">
        <f>IF(Wedstrijden!AT2350="x","Z","")</f>
        <v/>
      </c>
      <c r="DJ2185" s="44" t="str">
        <f>IF(COUNTA(Wedstrijden!AU2350:AW2350)&lt;&gt;0,6,"")</f>
        <v/>
      </c>
      <c r="DK2185" s="44" t="str">
        <f t="shared" si="209"/>
        <v/>
      </c>
      <c r="DL2185" s="44" t="str">
        <f>IF(Wedstrijden!AU2350="x","L","")</f>
        <v/>
      </c>
      <c r="DM2185" s="44" t="str">
        <f>IF(Wedstrijden!AV2350="x","M","")</f>
        <v/>
      </c>
      <c r="DN2185" s="44" t="str">
        <f>IF(Wedstrijden!AW2350="x","Z","")</f>
        <v/>
      </c>
    </row>
    <row r="2186" spans="1:118" ht="15">
      <c r="A2186" s="48" t="e">
        <f>Wedstrijden!#REF!</f>
        <v>#REF!</v>
      </c>
      <c r="B2186" s="44" t="str">
        <f>IFERROR(VLOOKUP(Wedstrijden!E2351,Wedstrijdlocaties!$B$2:$E$499,2,FALSE),"")</f>
        <v/>
      </c>
      <c r="C2186" s="44" t="str">
        <f>Wedstrijden!F2351</f>
        <v/>
      </c>
      <c r="D2186" s="44" t="str">
        <f>IFERROR(VLOOKUP(Wedstrijden!G2351,Organisaties!$B$2:$C$501,2,FALSE),"")</f>
        <v/>
      </c>
      <c r="E2186" s="44" t="str">
        <f>IFERROR(VLOOKUP(Wedstrijden!G2351,Organisaties!$B$2:$F$501,5,FALSE),"")</f>
        <v/>
      </c>
      <c r="F2186" s="44" t="str">
        <f>IF(Wedstrijden!BC2351&lt;&gt;"",Wedstrijden!BC2351,"")</f>
        <v/>
      </c>
      <c r="G2186" s="44">
        <f>IF(Wedstrijden!AY2351="Indoor",1,0)</f>
        <v>0</v>
      </c>
      <c r="H2186" s="44">
        <f>Wedstrijden!AZ2351</f>
        <v>0</v>
      </c>
      <c r="I2186" s="44" t="str">
        <f>IF(Wedstrijden!AX2351="Nee",0,IF(Wedstrijden!AX2351="Ja",1,""))</f>
        <v/>
      </c>
      <c r="J2186" s="44" t="str">
        <f>IF(Wedstrijden!BA2351&lt;&gt;"",Wedstrijden!BA2351,"")</f>
        <v/>
      </c>
      <c r="W2186" s="45"/>
      <c r="AE2186" s="45"/>
      <c r="AN2186" s="45"/>
      <c r="AU2186" s="45"/>
      <c r="BA2186" s="45"/>
      <c r="BE2186" s="45"/>
      <c r="BJ2186" s="44" t="str">
        <f>IF(COUNTA(Wedstrijden!I2351:S2351)&lt;&gt;0,1,"")</f>
        <v/>
      </c>
      <c r="BK2186" s="44" t="str">
        <f t="shared" si="204"/>
        <v/>
      </c>
      <c r="BL2186" s="44" t="str">
        <f>IF(Wedstrijden!I2351="x","AA","")</f>
        <v/>
      </c>
      <c r="BM2186" s="44" t="str">
        <f>IF(Wedstrijden!J2351="x","A","")</f>
        <v/>
      </c>
      <c r="BN2186" s="44" t="str">
        <f>IF(Wedstrijden!K2351="x","B1","")</f>
        <v/>
      </c>
      <c r="BO2186" s="44" t="str">
        <f>IF(Wedstrijden!L2351="x","BB","")</f>
        <v/>
      </c>
      <c r="BP2186" s="44" t="str">
        <f>IF(Wedstrijden!M2351="x","B","")</f>
        <v/>
      </c>
      <c r="BQ2186" s="44" t="str">
        <f>IF(Wedstrijden!N2351="x","L1","")</f>
        <v/>
      </c>
      <c r="BR2186" s="44" t="str">
        <f>IF(Wedstrijden!O2351="x","L2","")</f>
        <v/>
      </c>
      <c r="BS2186" s="44" t="str">
        <f>IF(Wedstrijden!P2351="x","M1","")</f>
        <v/>
      </c>
      <c r="BT2186" s="44" t="str">
        <f>IF(Wedstrijden!Q2351="x","M2","")</f>
        <v/>
      </c>
      <c r="BU2186" s="44" t="str">
        <f>IF(Wedstrijden!R2351="x","Z1","")</f>
        <v/>
      </c>
      <c r="BV2186" s="44" t="str">
        <f>IF(Wedstrijden!S2351="x","Z2","")</f>
        <v/>
      </c>
      <c r="BW2186" s="44" t="str">
        <f>IF(COUNTA(Wedstrijden!T2351:AB2351)&lt;&gt;0,1,"")</f>
        <v/>
      </c>
      <c r="BX2186" s="44" t="str">
        <f t="shared" si="205"/>
        <v/>
      </c>
      <c r="BY2186" s="44" t="str">
        <f>IF(Wedstrijden!T2351="x","BB","")</f>
        <v/>
      </c>
      <c r="BZ2186" s="44" t="str">
        <f>IF(Wedstrijden!U2351="x","B","")</f>
        <v/>
      </c>
      <c r="CA2186" s="44" t="str">
        <f>IF(Wedstrijden!V2351="x","L1","")</f>
        <v/>
      </c>
      <c r="CB2186" s="44" t="str">
        <f>IF(Wedstrijden!W2351="x","L2","")</f>
        <v/>
      </c>
      <c r="CC2186" s="44" t="str">
        <f>IF(Wedstrijden!X2351="x","M1","")</f>
        <v/>
      </c>
      <c r="CD2186" s="44" t="str">
        <f>IF(Wedstrijden!Y2351="x","M2","")</f>
        <v/>
      </c>
      <c r="CE2186" s="44" t="str">
        <f>IF(Wedstrijden!Z2351="x","Z1","")</f>
        <v/>
      </c>
      <c r="CF2186" s="44" t="str">
        <f>IF(Wedstrijden!AA2351="x","Z2","")</f>
        <v/>
      </c>
      <c r="CG2186" s="44" t="str">
        <f>IF(Wedstrijden!AB2351="x","ZZL","")</f>
        <v/>
      </c>
      <c r="CL2186" s="44" t="str">
        <f>IF(COUNTA(Wedstrijden!AC2351:AJ2351)&lt;&gt;0,2,"")</f>
        <v/>
      </c>
      <c r="CM2186" s="44" t="str">
        <f t="shared" si="206"/>
        <v/>
      </c>
      <c r="CN2186" s="44" t="str">
        <f>IF(Wedstrijden!AC2351="x","AA","")</f>
        <v/>
      </c>
      <c r="CO2186" s="44" t="str">
        <f>IF(Wedstrijden!AD2351="x","A","")</f>
        <v/>
      </c>
      <c r="CP2186" s="44" t="str">
        <f>IF(Wedstrijden!AE2351="x","BB","")</f>
        <v/>
      </c>
      <c r="CQ2186" s="44" t="str">
        <f>IF(Wedstrijden!AF2351="x","B","")</f>
        <v/>
      </c>
      <c r="CR2186" s="44" t="str">
        <f>IF(Wedstrijden!AG2351="x","L","")</f>
        <v/>
      </c>
      <c r="CS2186" s="44" t="str">
        <f>IF(Wedstrijden!AH2351="x","M","")</f>
        <v/>
      </c>
      <c r="CT2186" s="44" t="str">
        <f>IF(Wedstrijden!AI2351="x","Z","")</f>
        <v/>
      </c>
      <c r="CU2186" s="44" t="str">
        <f>IF(Wedstrijden!AJ2351="x","ZZ","")</f>
        <v/>
      </c>
      <c r="CV2186" s="44" t="str">
        <f>IF(COUNTA(Wedstrijden!AK2351:AQ2351)&lt;&gt;0,2,"")</f>
        <v/>
      </c>
      <c r="CW2186" s="44" t="str">
        <f t="shared" si="207"/>
        <v/>
      </c>
      <c r="CX2186" s="44" t="str">
        <f>IF(Wedstrijden!AK2351="x","BB","")</f>
        <v/>
      </c>
      <c r="CY2186" s="44" t="str">
        <f>IF(Wedstrijden!AL2351="x","B","")</f>
        <v/>
      </c>
      <c r="CZ2186" s="44" t="str">
        <f>IF(Wedstrijden!AM2351="x","L","")</f>
        <v/>
      </c>
      <c r="DA2186" s="44" t="str">
        <f>IF(Wedstrijden!AN2351="x","M","")</f>
        <v/>
      </c>
      <c r="DB2186" s="44" t="str">
        <f>IF(Wedstrijden!AO2351="x","Z","")</f>
        <v/>
      </c>
      <c r="DC2186" s="44" t="str">
        <f>IF(Wedstrijden!AP2351="x","ZZ","")</f>
        <v/>
      </c>
      <c r="DD2186" s="44" t="str">
        <f>IF(Wedstrijden!AQ2351="x","1.40","")</f>
        <v/>
      </c>
      <c r="DE2186" s="44" t="str">
        <f>IF(COUNTA(Wedstrijden!AR2351:AT2351)&lt;&gt;0,6,"")</f>
        <v/>
      </c>
      <c r="DF2186" s="44" t="str">
        <f t="shared" si="208"/>
        <v/>
      </c>
      <c r="DG2186" s="44" t="str">
        <f>IF(Wedstrijden!AR2351="x","L","")</f>
        <v/>
      </c>
      <c r="DH2186" s="44" t="str">
        <f>IF(Wedstrijden!AS2351="x","M","")</f>
        <v/>
      </c>
      <c r="DI2186" s="44" t="str">
        <f>IF(Wedstrijden!AT2351="x","Z","")</f>
        <v/>
      </c>
      <c r="DJ2186" s="44" t="str">
        <f>IF(COUNTA(Wedstrijden!AU2351:AW2351)&lt;&gt;0,6,"")</f>
        <v/>
      </c>
      <c r="DK2186" s="44" t="str">
        <f t="shared" si="209"/>
        <v/>
      </c>
      <c r="DL2186" s="44" t="str">
        <f>IF(Wedstrijden!AU2351="x","L","")</f>
        <v/>
      </c>
      <c r="DM2186" s="44" t="str">
        <f>IF(Wedstrijden!AV2351="x","M","")</f>
        <v/>
      </c>
      <c r="DN2186" s="44" t="str">
        <f>IF(Wedstrijden!AW2351="x","Z","")</f>
        <v/>
      </c>
    </row>
    <row r="2187" spans="1:118" ht="15">
      <c r="A2187" s="48" t="e">
        <f>Wedstrijden!#REF!</f>
        <v>#REF!</v>
      </c>
      <c r="B2187" s="44" t="str">
        <f>IFERROR(VLOOKUP(Wedstrijden!E2352,Wedstrijdlocaties!$B$2:$E$499,2,FALSE),"")</f>
        <v/>
      </c>
      <c r="C2187" s="44" t="str">
        <f>Wedstrijden!F2352</f>
        <v/>
      </c>
      <c r="D2187" s="44" t="str">
        <f>IFERROR(VLOOKUP(Wedstrijden!G2352,Organisaties!$B$2:$C$501,2,FALSE),"")</f>
        <v/>
      </c>
      <c r="E2187" s="44" t="str">
        <f>IFERROR(VLOOKUP(Wedstrijden!G2352,Organisaties!$B$2:$F$501,5,FALSE),"")</f>
        <v/>
      </c>
      <c r="F2187" s="44" t="str">
        <f>IF(Wedstrijden!BC2352&lt;&gt;"",Wedstrijden!BC2352,"")</f>
        <v/>
      </c>
      <c r="G2187" s="44">
        <f>IF(Wedstrijden!AY2352="Indoor",1,0)</f>
        <v>0</v>
      </c>
      <c r="H2187" s="44">
        <f>Wedstrijden!AZ2352</f>
        <v>0</v>
      </c>
      <c r="I2187" s="44" t="str">
        <f>IF(Wedstrijden!AX2352="Nee",0,IF(Wedstrijden!AX2352="Ja",1,""))</f>
        <v/>
      </c>
      <c r="J2187" s="44" t="str">
        <f>IF(Wedstrijden!BA2352&lt;&gt;"",Wedstrijden!BA2352,"")</f>
        <v/>
      </c>
      <c r="W2187" s="45"/>
      <c r="AE2187" s="45"/>
      <c r="AN2187" s="45"/>
      <c r="AU2187" s="45"/>
      <c r="BA2187" s="45"/>
      <c r="BE2187" s="45"/>
      <c r="BJ2187" s="44" t="str">
        <f>IF(COUNTA(Wedstrijden!I2352:S2352)&lt;&gt;0,1,"")</f>
        <v/>
      </c>
      <c r="BK2187" s="44" t="str">
        <f t="shared" si="204"/>
        <v/>
      </c>
      <c r="BL2187" s="44" t="str">
        <f>IF(Wedstrijden!I2352="x","AA","")</f>
        <v/>
      </c>
      <c r="BM2187" s="44" t="str">
        <f>IF(Wedstrijden!J2352="x","A","")</f>
        <v/>
      </c>
      <c r="BN2187" s="44" t="str">
        <f>IF(Wedstrijden!K2352="x","B1","")</f>
        <v/>
      </c>
      <c r="BO2187" s="44" t="str">
        <f>IF(Wedstrijden!L2352="x","BB","")</f>
        <v/>
      </c>
      <c r="BP2187" s="44" t="str">
        <f>IF(Wedstrijden!M2352="x","B","")</f>
        <v/>
      </c>
      <c r="BQ2187" s="44" t="str">
        <f>IF(Wedstrijden!N2352="x","L1","")</f>
        <v/>
      </c>
      <c r="BR2187" s="44" t="str">
        <f>IF(Wedstrijden!O2352="x","L2","")</f>
        <v/>
      </c>
      <c r="BS2187" s="44" t="str">
        <f>IF(Wedstrijden!P2352="x","M1","")</f>
        <v/>
      </c>
      <c r="BT2187" s="44" t="str">
        <f>IF(Wedstrijden!Q2352="x","M2","")</f>
        <v/>
      </c>
      <c r="BU2187" s="44" t="str">
        <f>IF(Wedstrijden!R2352="x","Z1","")</f>
        <v/>
      </c>
      <c r="BV2187" s="44" t="str">
        <f>IF(Wedstrijden!S2352="x","Z2","")</f>
        <v/>
      </c>
      <c r="BW2187" s="44" t="str">
        <f>IF(COUNTA(Wedstrijden!T2352:AB2352)&lt;&gt;0,1,"")</f>
        <v/>
      </c>
      <c r="BX2187" s="44" t="str">
        <f t="shared" si="205"/>
        <v/>
      </c>
      <c r="BY2187" s="44" t="str">
        <f>IF(Wedstrijden!T2352="x","BB","")</f>
        <v/>
      </c>
      <c r="BZ2187" s="44" t="str">
        <f>IF(Wedstrijden!U2352="x","B","")</f>
        <v/>
      </c>
      <c r="CA2187" s="44" t="str">
        <f>IF(Wedstrijden!V2352="x","L1","")</f>
        <v/>
      </c>
      <c r="CB2187" s="44" t="str">
        <f>IF(Wedstrijden!W2352="x","L2","")</f>
        <v/>
      </c>
      <c r="CC2187" s="44" t="str">
        <f>IF(Wedstrijden!X2352="x","M1","")</f>
        <v/>
      </c>
      <c r="CD2187" s="44" t="str">
        <f>IF(Wedstrijden!Y2352="x","M2","")</f>
        <v/>
      </c>
      <c r="CE2187" s="44" t="str">
        <f>IF(Wedstrijden!Z2352="x","Z1","")</f>
        <v/>
      </c>
      <c r="CF2187" s="44" t="str">
        <f>IF(Wedstrijden!AA2352="x","Z2","")</f>
        <v/>
      </c>
      <c r="CG2187" s="44" t="str">
        <f>IF(Wedstrijden!AB2352="x","ZZL","")</f>
        <v/>
      </c>
      <c r="CL2187" s="44" t="str">
        <f>IF(COUNTA(Wedstrijden!AC2352:AJ2352)&lt;&gt;0,2,"")</f>
        <v/>
      </c>
      <c r="CM2187" s="44" t="str">
        <f t="shared" si="206"/>
        <v/>
      </c>
      <c r="CN2187" s="44" t="str">
        <f>IF(Wedstrijden!AC2352="x","AA","")</f>
        <v/>
      </c>
      <c r="CO2187" s="44" t="str">
        <f>IF(Wedstrijden!AD2352="x","A","")</f>
        <v/>
      </c>
      <c r="CP2187" s="44" t="str">
        <f>IF(Wedstrijden!AE2352="x","BB","")</f>
        <v/>
      </c>
      <c r="CQ2187" s="44" t="str">
        <f>IF(Wedstrijden!AF2352="x","B","")</f>
        <v/>
      </c>
      <c r="CR2187" s="44" t="str">
        <f>IF(Wedstrijden!AG2352="x","L","")</f>
        <v/>
      </c>
      <c r="CS2187" s="44" t="str">
        <f>IF(Wedstrijden!AH2352="x","M","")</f>
        <v/>
      </c>
      <c r="CT2187" s="44" t="str">
        <f>IF(Wedstrijden!AI2352="x","Z","")</f>
        <v/>
      </c>
      <c r="CU2187" s="44" t="str">
        <f>IF(Wedstrijden!AJ2352="x","ZZ","")</f>
        <v/>
      </c>
      <c r="CV2187" s="44" t="str">
        <f>IF(COUNTA(Wedstrijden!AK2352:AQ2352)&lt;&gt;0,2,"")</f>
        <v/>
      </c>
      <c r="CW2187" s="44" t="str">
        <f t="shared" si="207"/>
        <v/>
      </c>
      <c r="CX2187" s="44" t="str">
        <f>IF(Wedstrijden!AK2352="x","BB","")</f>
        <v/>
      </c>
      <c r="CY2187" s="44" t="str">
        <f>IF(Wedstrijden!AL2352="x","B","")</f>
        <v/>
      </c>
      <c r="CZ2187" s="44" t="str">
        <f>IF(Wedstrijden!AM2352="x","L","")</f>
        <v/>
      </c>
      <c r="DA2187" s="44" t="str">
        <f>IF(Wedstrijden!AN2352="x","M","")</f>
        <v/>
      </c>
      <c r="DB2187" s="44" t="str">
        <f>IF(Wedstrijden!AO2352="x","Z","")</f>
        <v/>
      </c>
      <c r="DC2187" s="44" t="str">
        <f>IF(Wedstrijden!AP2352="x","ZZ","")</f>
        <v/>
      </c>
      <c r="DD2187" s="44" t="str">
        <f>IF(Wedstrijden!AQ2352="x","1.40","")</f>
        <v/>
      </c>
      <c r="DE2187" s="44" t="str">
        <f>IF(COUNTA(Wedstrijden!AR2352:AT2352)&lt;&gt;0,6,"")</f>
        <v/>
      </c>
      <c r="DF2187" s="44" t="str">
        <f t="shared" si="208"/>
        <v/>
      </c>
      <c r="DG2187" s="44" t="str">
        <f>IF(Wedstrijden!AR2352="x","L","")</f>
        <v/>
      </c>
      <c r="DH2187" s="44" t="str">
        <f>IF(Wedstrijden!AS2352="x","M","")</f>
        <v/>
      </c>
      <c r="DI2187" s="44" t="str">
        <f>IF(Wedstrijden!AT2352="x","Z","")</f>
        <v/>
      </c>
      <c r="DJ2187" s="44" t="str">
        <f>IF(COUNTA(Wedstrijden!AU2352:AW2352)&lt;&gt;0,6,"")</f>
        <v/>
      </c>
      <c r="DK2187" s="44" t="str">
        <f t="shared" si="209"/>
        <v/>
      </c>
      <c r="DL2187" s="44" t="str">
        <f>IF(Wedstrijden!AU2352="x","L","")</f>
        <v/>
      </c>
      <c r="DM2187" s="44" t="str">
        <f>IF(Wedstrijden!AV2352="x","M","")</f>
        <v/>
      </c>
      <c r="DN2187" s="44" t="str">
        <f>IF(Wedstrijden!AW2352="x","Z","")</f>
        <v/>
      </c>
    </row>
    <row r="2188" spans="1:118" ht="15">
      <c r="A2188" s="48" t="e">
        <f>Wedstrijden!#REF!</f>
        <v>#REF!</v>
      </c>
      <c r="B2188" s="44" t="str">
        <f>IFERROR(VLOOKUP(Wedstrijden!E2353,Wedstrijdlocaties!$B$2:$E$499,2,FALSE),"")</f>
        <v/>
      </c>
      <c r="C2188" s="44" t="str">
        <f>Wedstrijden!F2353</f>
        <v/>
      </c>
      <c r="D2188" s="44" t="str">
        <f>IFERROR(VLOOKUP(Wedstrijden!G2353,Organisaties!$B$2:$C$501,2,FALSE),"")</f>
        <v/>
      </c>
      <c r="E2188" s="44" t="str">
        <f>IFERROR(VLOOKUP(Wedstrijden!G2353,Organisaties!$B$2:$F$501,5,FALSE),"")</f>
        <v/>
      </c>
      <c r="F2188" s="44" t="str">
        <f>IF(Wedstrijden!BC2353&lt;&gt;"",Wedstrijden!BC2353,"")</f>
        <v/>
      </c>
      <c r="G2188" s="44">
        <f>IF(Wedstrijden!AY2353="Indoor",1,0)</f>
        <v>0</v>
      </c>
      <c r="H2188" s="44">
        <f>Wedstrijden!AZ2353</f>
        <v>0</v>
      </c>
      <c r="I2188" s="44" t="str">
        <f>IF(Wedstrijden!AX2353="Nee",0,IF(Wedstrijden!AX2353="Ja",1,""))</f>
        <v/>
      </c>
      <c r="J2188" s="44" t="str">
        <f>IF(Wedstrijden!BA2353&lt;&gt;"",Wedstrijden!BA2353,"")</f>
        <v/>
      </c>
      <c r="W2188" s="45"/>
      <c r="AE2188" s="45"/>
      <c r="AN2188" s="45"/>
      <c r="AU2188" s="45"/>
      <c r="BA2188" s="45"/>
      <c r="BE2188" s="45"/>
      <c r="BJ2188" s="44" t="str">
        <f>IF(COUNTA(Wedstrijden!I2353:S2353)&lt;&gt;0,1,"")</f>
        <v/>
      </c>
      <c r="BK2188" s="44" t="str">
        <f t="shared" si="204"/>
        <v/>
      </c>
      <c r="BL2188" s="44" t="str">
        <f>IF(Wedstrijden!I2353="x","AA","")</f>
        <v/>
      </c>
      <c r="BM2188" s="44" t="str">
        <f>IF(Wedstrijden!J2353="x","A","")</f>
        <v/>
      </c>
      <c r="BN2188" s="44" t="str">
        <f>IF(Wedstrijden!K2353="x","B1","")</f>
        <v/>
      </c>
      <c r="BO2188" s="44" t="str">
        <f>IF(Wedstrijden!L2353="x","BB","")</f>
        <v/>
      </c>
      <c r="BP2188" s="44" t="str">
        <f>IF(Wedstrijden!M2353="x","B","")</f>
        <v/>
      </c>
      <c r="BQ2188" s="44" t="str">
        <f>IF(Wedstrijden!N2353="x","L1","")</f>
        <v/>
      </c>
      <c r="BR2188" s="44" t="str">
        <f>IF(Wedstrijden!O2353="x","L2","")</f>
        <v/>
      </c>
      <c r="BS2188" s="44" t="str">
        <f>IF(Wedstrijden!P2353="x","M1","")</f>
        <v/>
      </c>
      <c r="BT2188" s="44" t="str">
        <f>IF(Wedstrijden!Q2353="x","M2","")</f>
        <v/>
      </c>
      <c r="BU2188" s="44" t="str">
        <f>IF(Wedstrijden!R2353="x","Z1","")</f>
        <v/>
      </c>
      <c r="BV2188" s="44" t="str">
        <f>IF(Wedstrijden!S2353="x","Z2","")</f>
        <v/>
      </c>
      <c r="BW2188" s="44" t="str">
        <f>IF(COUNTA(Wedstrijden!T2353:AB2353)&lt;&gt;0,1,"")</f>
        <v/>
      </c>
      <c r="BX2188" s="44" t="str">
        <f t="shared" si="205"/>
        <v/>
      </c>
      <c r="BY2188" s="44" t="str">
        <f>IF(Wedstrijden!T2353="x","BB","")</f>
        <v/>
      </c>
      <c r="BZ2188" s="44" t="str">
        <f>IF(Wedstrijden!U2353="x","B","")</f>
        <v/>
      </c>
      <c r="CA2188" s="44" t="str">
        <f>IF(Wedstrijden!V2353="x","L1","")</f>
        <v/>
      </c>
      <c r="CB2188" s="44" t="str">
        <f>IF(Wedstrijden!W2353="x","L2","")</f>
        <v/>
      </c>
      <c r="CC2188" s="44" t="str">
        <f>IF(Wedstrijden!X2353="x","M1","")</f>
        <v/>
      </c>
      <c r="CD2188" s="44" t="str">
        <f>IF(Wedstrijden!Y2353="x","M2","")</f>
        <v/>
      </c>
      <c r="CE2188" s="44" t="str">
        <f>IF(Wedstrijden!Z2353="x","Z1","")</f>
        <v/>
      </c>
      <c r="CF2188" s="44" t="str">
        <f>IF(Wedstrijden!AA2353="x","Z2","")</f>
        <v/>
      </c>
      <c r="CG2188" s="44" t="str">
        <f>IF(Wedstrijden!AB2353="x","ZZL","")</f>
        <v/>
      </c>
      <c r="CL2188" s="44" t="str">
        <f>IF(COUNTA(Wedstrijden!AC2353:AJ2353)&lt;&gt;0,2,"")</f>
        <v/>
      </c>
      <c r="CM2188" s="44" t="str">
        <f t="shared" si="206"/>
        <v/>
      </c>
      <c r="CN2188" s="44" t="str">
        <f>IF(Wedstrijden!AC2353="x","AA","")</f>
        <v/>
      </c>
      <c r="CO2188" s="44" t="str">
        <f>IF(Wedstrijden!AD2353="x","A","")</f>
        <v/>
      </c>
      <c r="CP2188" s="44" t="str">
        <f>IF(Wedstrijden!AE2353="x","BB","")</f>
        <v/>
      </c>
      <c r="CQ2188" s="44" t="str">
        <f>IF(Wedstrijden!AF2353="x","B","")</f>
        <v/>
      </c>
      <c r="CR2188" s="44" t="str">
        <f>IF(Wedstrijden!AG2353="x","L","")</f>
        <v/>
      </c>
      <c r="CS2188" s="44" t="str">
        <f>IF(Wedstrijden!AH2353="x","M","")</f>
        <v/>
      </c>
      <c r="CT2188" s="44" t="str">
        <f>IF(Wedstrijden!AI2353="x","Z","")</f>
        <v/>
      </c>
      <c r="CU2188" s="44" t="str">
        <f>IF(Wedstrijden!AJ2353="x","ZZ","")</f>
        <v/>
      </c>
      <c r="CV2188" s="44" t="str">
        <f>IF(COUNTA(Wedstrijden!AK2353:AQ2353)&lt;&gt;0,2,"")</f>
        <v/>
      </c>
      <c r="CW2188" s="44" t="str">
        <f t="shared" si="207"/>
        <v/>
      </c>
      <c r="CX2188" s="44" t="str">
        <f>IF(Wedstrijden!AK2353="x","BB","")</f>
        <v/>
      </c>
      <c r="CY2188" s="44" t="str">
        <f>IF(Wedstrijden!AL2353="x","B","")</f>
        <v/>
      </c>
      <c r="CZ2188" s="44" t="str">
        <f>IF(Wedstrijden!AM2353="x","L","")</f>
        <v/>
      </c>
      <c r="DA2188" s="44" t="str">
        <f>IF(Wedstrijden!AN2353="x","M","")</f>
        <v/>
      </c>
      <c r="DB2188" s="44" t="str">
        <f>IF(Wedstrijden!AO2353="x","Z","")</f>
        <v/>
      </c>
      <c r="DC2188" s="44" t="str">
        <f>IF(Wedstrijden!AP2353="x","ZZ","")</f>
        <v/>
      </c>
      <c r="DD2188" s="44" t="str">
        <f>IF(Wedstrijden!AQ2353="x","1.40","")</f>
        <v/>
      </c>
      <c r="DE2188" s="44" t="str">
        <f>IF(COUNTA(Wedstrijden!AR2353:AT2353)&lt;&gt;0,6,"")</f>
        <v/>
      </c>
      <c r="DF2188" s="44" t="str">
        <f t="shared" si="208"/>
        <v/>
      </c>
      <c r="DG2188" s="44" t="str">
        <f>IF(Wedstrijden!AR2353="x","L","")</f>
        <v/>
      </c>
      <c r="DH2188" s="44" t="str">
        <f>IF(Wedstrijden!AS2353="x","M","")</f>
        <v/>
      </c>
      <c r="DI2188" s="44" t="str">
        <f>IF(Wedstrijden!AT2353="x","Z","")</f>
        <v/>
      </c>
      <c r="DJ2188" s="44" t="str">
        <f>IF(COUNTA(Wedstrijden!AU2353:AW2353)&lt;&gt;0,6,"")</f>
        <v/>
      </c>
      <c r="DK2188" s="44" t="str">
        <f t="shared" si="209"/>
        <v/>
      </c>
      <c r="DL2188" s="44" t="str">
        <f>IF(Wedstrijden!AU2353="x","L","")</f>
        <v/>
      </c>
      <c r="DM2188" s="44" t="str">
        <f>IF(Wedstrijden!AV2353="x","M","")</f>
        <v/>
      </c>
      <c r="DN2188" s="44" t="str">
        <f>IF(Wedstrijden!AW2353="x","Z","")</f>
        <v/>
      </c>
    </row>
    <row r="2189" spans="1:118" ht="15">
      <c r="A2189" s="48" t="e">
        <f>Wedstrijden!#REF!</f>
        <v>#REF!</v>
      </c>
      <c r="B2189" s="44" t="str">
        <f>IFERROR(VLOOKUP(Wedstrijden!E2354,Wedstrijdlocaties!$B$2:$E$499,2,FALSE),"")</f>
        <v/>
      </c>
      <c r="C2189" s="44" t="str">
        <f>Wedstrijden!F2354</f>
        <v/>
      </c>
      <c r="D2189" s="44" t="str">
        <f>IFERROR(VLOOKUP(Wedstrijden!G2354,Organisaties!$B$2:$C$501,2,FALSE),"")</f>
        <v/>
      </c>
      <c r="E2189" s="44" t="str">
        <f>IFERROR(VLOOKUP(Wedstrijden!G2354,Organisaties!$B$2:$F$501,5,FALSE),"")</f>
        <v/>
      </c>
      <c r="F2189" s="44" t="str">
        <f>IF(Wedstrijden!BC2354&lt;&gt;"",Wedstrijden!BC2354,"")</f>
        <v/>
      </c>
      <c r="G2189" s="44">
        <f>IF(Wedstrijden!AY2354="Indoor",1,0)</f>
        <v>0</v>
      </c>
      <c r="H2189" s="44">
        <f>Wedstrijden!AZ2354</f>
        <v>0</v>
      </c>
      <c r="I2189" s="44" t="str">
        <f>IF(Wedstrijden!AX2354="Nee",0,IF(Wedstrijden!AX2354="Ja",1,""))</f>
        <v/>
      </c>
      <c r="J2189" s="44" t="str">
        <f>IF(Wedstrijden!BA2354&lt;&gt;"",Wedstrijden!BA2354,"")</f>
        <v/>
      </c>
      <c r="W2189" s="45"/>
      <c r="AE2189" s="45"/>
      <c r="AN2189" s="45"/>
      <c r="AU2189" s="45"/>
      <c r="BA2189" s="45"/>
      <c r="BE2189" s="45"/>
      <c r="BJ2189" s="44" t="str">
        <f>IF(COUNTA(Wedstrijden!I2354:S2354)&lt;&gt;0,1,"")</f>
        <v/>
      </c>
      <c r="BK2189" s="44" t="str">
        <f t="shared" si="204"/>
        <v/>
      </c>
      <c r="BL2189" s="44" t="str">
        <f>IF(Wedstrijden!I2354="x","AA","")</f>
        <v/>
      </c>
      <c r="BM2189" s="44" t="str">
        <f>IF(Wedstrijden!J2354="x","A","")</f>
        <v/>
      </c>
      <c r="BN2189" s="44" t="str">
        <f>IF(Wedstrijden!K2354="x","B1","")</f>
        <v/>
      </c>
      <c r="BO2189" s="44" t="str">
        <f>IF(Wedstrijden!L2354="x","BB","")</f>
        <v/>
      </c>
      <c r="BP2189" s="44" t="str">
        <f>IF(Wedstrijden!M2354="x","B","")</f>
        <v/>
      </c>
      <c r="BQ2189" s="44" t="str">
        <f>IF(Wedstrijden!N2354="x","L1","")</f>
        <v/>
      </c>
      <c r="BR2189" s="44" t="str">
        <f>IF(Wedstrijden!O2354="x","L2","")</f>
        <v/>
      </c>
      <c r="BS2189" s="44" t="str">
        <f>IF(Wedstrijden!P2354="x","M1","")</f>
        <v/>
      </c>
      <c r="BT2189" s="44" t="str">
        <f>IF(Wedstrijden!Q2354="x","M2","")</f>
        <v/>
      </c>
      <c r="BU2189" s="44" t="str">
        <f>IF(Wedstrijden!R2354="x","Z1","")</f>
        <v/>
      </c>
      <c r="BV2189" s="44" t="str">
        <f>IF(Wedstrijden!S2354="x","Z2","")</f>
        <v/>
      </c>
      <c r="BW2189" s="44" t="str">
        <f>IF(COUNTA(Wedstrijden!T2354:AB2354)&lt;&gt;0,1,"")</f>
        <v/>
      </c>
      <c r="BX2189" s="44" t="str">
        <f t="shared" si="205"/>
        <v/>
      </c>
      <c r="BY2189" s="44" t="str">
        <f>IF(Wedstrijden!T2354="x","BB","")</f>
        <v/>
      </c>
      <c r="BZ2189" s="44" t="str">
        <f>IF(Wedstrijden!U2354="x","B","")</f>
        <v/>
      </c>
      <c r="CA2189" s="44" t="str">
        <f>IF(Wedstrijden!V2354="x","L1","")</f>
        <v/>
      </c>
      <c r="CB2189" s="44" t="str">
        <f>IF(Wedstrijden!W2354="x","L2","")</f>
        <v/>
      </c>
      <c r="CC2189" s="44" t="str">
        <f>IF(Wedstrijden!X2354="x","M1","")</f>
        <v/>
      </c>
      <c r="CD2189" s="44" t="str">
        <f>IF(Wedstrijden!Y2354="x","M2","")</f>
        <v/>
      </c>
      <c r="CE2189" s="44" t="str">
        <f>IF(Wedstrijden!Z2354="x","Z1","")</f>
        <v/>
      </c>
      <c r="CF2189" s="44" t="str">
        <f>IF(Wedstrijden!AA2354="x","Z2","")</f>
        <v/>
      </c>
      <c r="CG2189" s="44" t="str">
        <f>IF(Wedstrijden!AB2354="x","ZZL","")</f>
        <v/>
      </c>
      <c r="CL2189" s="44" t="str">
        <f>IF(COUNTA(Wedstrijden!AC2354:AJ2354)&lt;&gt;0,2,"")</f>
        <v/>
      </c>
      <c r="CM2189" s="44" t="str">
        <f t="shared" si="206"/>
        <v/>
      </c>
      <c r="CN2189" s="44" t="str">
        <f>IF(Wedstrijden!AC2354="x","AA","")</f>
        <v/>
      </c>
      <c r="CO2189" s="44" t="str">
        <f>IF(Wedstrijden!AD2354="x","A","")</f>
        <v/>
      </c>
      <c r="CP2189" s="44" t="str">
        <f>IF(Wedstrijden!AE2354="x","BB","")</f>
        <v/>
      </c>
      <c r="CQ2189" s="44" t="str">
        <f>IF(Wedstrijden!AF2354="x","B","")</f>
        <v/>
      </c>
      <c r="CR2189" s="44" t="str">
        <f>IF(Wedstrijden!AG2354="x","L","")</f>
        <v/>
      </c>
      <c r="CS2189" s="44" t="str">
        <f>IF(Wedstrijden!AH2354="x","M","")</f>
        <v/>
      </c>
      <c r="CT2189" s="44" t="str">
        <f>IF(Wedstrijden!AI2354="x","Z","")</f>
        <v/>
      </c>
      <c r="CU2189" s="44" t="str">
        <f>IF(Wedstrijden!AJ2354="x","ZZ","")</f>
        <v/>
      </c>
      <c r="CV2189" s="44" t="str">
        <f>IF(COUNTA(Wedstrijden!AK2354:AQ2354)&lt;&gt;0,2,"")</f>
        <v/>
      </c>
      <c r="CW2189" s="44" t="str">
        <f t="shared" si="207"/>
        <v/>
      </c>
      <c r="CX2189" s="44" t="str">
        <f>IF(Wedstrijden!AK2354="x","BB","")</f>
        <v/>
      </c>
      <c r="CY2189" s="44" t="str">
        <f>IF(Wedstrijden!AL2354="x","B","")</f>
        <v/>
      </c>
      <c r="CZ2189" s="44" t="str">
        <f>IF(Wedstrijden!AM2354="x","L","")</f>
        <v/>
      </c>
      <c r="DA2189" s="44" t="str">
        <f>IF(Wedstrijden!AN2354="x","M","")</f>
        <v/>
      </c>
      <c r="DB2189" s="44" t="str">
        <f>IF(Wedstrijden!AO2354="x","Z","")</f>
        <v/>
      </c>
      <c r="DC2189" s="44" t="str">
        <f>IF(Wedstrijden!AP2354="x","ZZ","")</f>
        <v/>
      </c>
      <c r="DD2189" s="44" t="str">
        <f>IF(Wedstrijden!AQ2354="x","1.40","")</f>
        <v/>
      </c>
      <c r="DE2189" s="44" t="str">
        <f>IF(COUNTA(Wedstrijden!AR2354:AT2354)&lt;&gt;0,6,"")</f>
        <v/>
      </c>
      <c r="DF2189" s="44" t="str">
        <f t="shared" si="208"/>
        <v/>
      </c>
      <c r="DG2189" s="44" t="str">
        <f>IF(Wedstrijden!AR2354="x","L","")</f>
        <v/>
      </c>
      <c r="DH2189" s="44" t="str">
        <f>IF(Wedstrijden!AS2354="x","M","")</f>
        <v/>
      </c>
      <c r="DI2189" s="44" t="str">
        <f>IF(Wedstrijden!AT2354="x","Z","")</f>
        <v/>
      </c>
      <c r="DJ2189" s="44" t="str">
        <f>IF(COUNTA(Wedstrijden!AU2354:AW2354)&lt;&gt;0,6,"")</f>
        <v/>
      </c>
      <c r="DK2189" s="44" t="str">
        <f t="shared" si="209"/>
        <v/>
      </c>
      <c r="DL2189" s="44" t="str">
        <f>IF(Wedstrijden!AU2354="x","L","")</f>
        <v/>
      </c>
      <c r="DM2189" s="44" t="str">
        <f>IF(Wedstrijden!AV2354="x","M","")</f>
        <v/>
      </c>
      <c r="DN2189" s="44" t="str">
        <f>IF(Wedstrijden!AW2354="x","Z","")</f>
        <v/>
      </c>
    </row>
    <row r="2190" spans="1:118" ht="15">
      <c r="A2190" s="48" t="e">
        <f>Wedstrijden!#REF!</f>
        <v>#REF!</v>
      </c>
      <c r="B2190" s="44" t="str">
        <f>IFERROR(VLOOKUP(Wedstrijden!E2355,Wedstrijdlocaties!$B$2:$E$499,2,FALSE),"")</f>
        <v/>
      </c>
      <c r="C2190" s="44" t="str">
        <f>Wedstrijden!F2355</f>
        <v/>
      </c>
      <c r="D2190" s="44" t="str">
        <f>IFERROR(VLOOKUP(Wedstrijden!G2355,Organisaties!$B$2:$C$501,2,FALSE),"")</f>
        <v/>
      </c>
      <c r="E2190" s="44" t="str">
        <f>IFERROR(VLOOKUP(Wedstrijden!G2355,Organisaties!$B$2:$F$501,5,FALSE),"")</f>
        <v/>
      </c>
      <c r="F2190" s="44" t="str">
        <f>IF(Wedstrijden!BC2355&lt;&gt;"",Wedstrijden!BC2355,"")</f>
        <v/>
      </c>
      <c r="G2190" s="44">
        <f>IF(Wedstrijden!AY2355="Indoor",1,0)</f>
        <v>0</v>
      </c>
      <c r="H2190" s="44">
        <f>Wedstrijden!AZ2355</f>
        <v>0</v>
      </c>
      <c r="I2190" s="44" t="str">
        <f>IF(Wedstrijden!AX2355="Nee",0,IF(Wedstrijden!AX2355="Ja",1,""))</f>
        <v/>
      </c>
      <c r="J2190" s="44" t="str">
        <f>IF(Wedstrijden!BA2355&lt;&gt;"",Wedstrijden!BA2355,"")</f>
        <v/>
      </c>
      <c r="W2190" s="45"/>
      <c r="AE2190" s="45"/>
      <c r="AN2190" s="45"/>
      <c r="AU2190" s="45"/>
      <c r="BA2190" s="45"/>
      <c r="BE2190" s="45"/>
      <c r="BJ2190" s="44" t="str">
        <f>IF(COUNTA(Wedstrijden!I2355:S2355)&lt;&gt;0,1,"")</f>
        <v/>
      </c>
      <c r="BK2190" s="44" t="str">
        <f t="shared" si="204"/>
        <v/>
      </c>
      <c r="BL2190" s="44" t="str">
        <f>IF(Wedstrijden!I2355="x","AA","")</f>
        <v/>
      </c>
      <c r="BM2190" s="44" t="str">
        <f>IF(Wedstrijden!J2355="x","A","")</f>
        <v/>
      </c>
      <c r="BN2190" s="44" t="str">
        <f>IF(Wedstrijden!K2355="x","B1","")</f>
        <v/>
      </c>
      <c r="BO2190" s="44" t="str">
        <f>IF(Wedstrijden!L2355="x","BB","")</f>
        <v/>
      </c>
      <c r="BP2190" s="44" t="str">
        <f>IF(Wedstrijden!M2355="x","B","")</f>
        <v/>
      </c>
      <c r="BQ2190" s="44" t="str">
        <f>IF(Wedstrijden!N2355="x","L1","")</f>
        <v/>
      </c>
      <c r="BR2190" s="44" t="str">
        <f>IF(Wedstrijden!O2355="x","L2","")</f>
        <v/>
      </c>
      <c r="BS2190" s="44" t="str">
        <f>IF(Wedstrijden!P2355="x","M1","")</f>
        <v/>
      </c>
      <c r="BT2190" s="44" t="str">
        <f>IF(Wedstrijden!Q2355="x","M2","")</f>
        <v/>
      </c>
      <c r="BU2190" s="44" t="str">
        <f>IF(Wedstrijden!R2355="x","Z1","")</f>
        <v/>
      </c>
      <c r="BV2190" s="44" t="str">
        <f>IF(Wedstrijden!S2355="x","Z2","")</f>
        <v/>
      </c>
      <c r="BW2190" s="44" t="str">
        <f>IF(COUNTA(Wedstrijden!T2355:AB2355)&lt;&gt;0,1,"")</f>
        <v/>
      </c>
      <c r="BX2190" s="44" t="str">
        <f t="shared" si="205"/>
        <v/>
      </c>
      <c r="BY2190" s="44" t="str">
        <f>IF(Wedstrijden!T2355="x","BB","")</f>
        <v/>
      </c>
      <c r="BZ2190" s="44" t="str">
        <f>IF(Wedstrijden!U2355="x","B","")</f>
        <v/>
      </c>
      <c r="CA2190" s="44" t="str">
        <f>IF(Wedstrijden!V2355="x","L1","")</f>
        <v/>
      </c>
      <c r="CB2190" s="44" t="str">
        <f>IF(Wedstrijden!W2355="x","L2","")</f>
        <v/>
      </c>
      <c r="CC2190" s="44" t="str">
        <f>IF(Wedstrijden!X2355="x","M1","")</f>
        <v/>
      </c>
      <c r="CD2190" s="44" t="str">
        <f>IF(Wedstrijden!Y2355="x","M2","")</f>
        <v/>
      </c>
      <c r="CE2190" s="44" t="str">
        <f>IF(Wedstrijden!Z2355="x","Z1","")</f>
        <v/>
      </c>
      <c r="CF2190" s="44" t="str">
        <f>IF(Wedstrijden!AA2355="x","Z2","")</f>
        <v/>
      </c>
      <c r="CG2190" s="44" t="str">
        <f>IF(Wedstrijden!AB2355="x","ZZL","")</f>
        <v/>
      </c>
      <c r="CL2190" s="44" t="str">
        <f>IF(COUNTA(Wedstrijden!AC2355:AJ2355)&lt;&gt;0,2,"")</f>
        <v/>
      </c>
      <c r="CM2190" s="44" t="str">
        <f t="shared" si="206"/>
        <v/>
      </c>
      <c r="CN2190" s="44" t="str">
        <f>IF(Wedstrijden!AC2355="x","AA","")</f>
        <v/>
      </c>
      <c r="CO2190" s="44" t="str">
        <f>IF(Wedstrijden!AD2355="x","A","")</f>
        <v/>
      </c>
      <c r="CP2190" s="44" t="str">
        <f>IF(Wedstrijden!AE2355="x","BB","")</f>
        <v/>
      </c>
      <c r="CQ2190" s="44" t="str">
        <f>IF(Wedstrijden!AF2355="x","B","")</f>
        <v/>
      </c>
      <c r="CR2190" s="44" t="str">
        <f>IF(Wedstrijden!AG2355="x","L","")</f>
        <v/>
      </c>
      <c r="CS2190" s="44" t="str">
        <f>IF(Wedstrijden!AH2355="x","M","")</f>
        <v/>
      </c>
      <c r="CT2190" s="44" t="str">
        <f>IF(Wedstrijden!AI2355="x","Z","")</f>
        <v/>
      </c>
      <c r="CU2190" s="44" t="str">
        <f>IF(Wedstrijden!AJ2355="x","ZZ","")</f>
        <v/>
      </c>
      <c r="CV2190" s="44" t="str">
        <f>IF(COUNTA(Wedstrijden!AK2355:AQ2355)&lt;&gt;0,2,"")</f>
        <v/>
      </c>
      <c r="CW2190" s="44" t="str">
        <f t="shared" si="207"/>
        <v/>
      </c>
      <c r="CX2190" s="44" t="str">
        <f>IF(Wedstrijden!AK2355="x","BB","")</f>
        <v/>
      </c>
      <c r="CY2190" s="44" t="str">
        <f>IF(Wedstrijden!AL2355="x","B","")</f>
        <v/>
      </c>
      <c r="CZ2190" s="44" t="str">
        <f>IF(Wedstrijden!AM2355="x","L","")</f>
        <v/>
      </c>
      <c r="DA2190" s="44" t="str">
        <f>IF(Wedstrijden!AN2355="x","M","")</f>
        <v/>
      </c>
      <c r="DB2190" s="44" t="str">
        <f>IF(Wedstrijden!AO2355="x","Z","")</f>
        <v/>
      </c>
      <c r="DC2190" s="44" t="str">
        <f>IF(Wedstrijden!AP2355="x","ZZ","")</f>
        <v/>
      </c>
      <c r="DD2190" s="44" t="str">
        <f>IF(Wedstrijden!AQ2355="x","1.40","")</f>
        <v/>
      </c>
      <c r="DE2190" s="44" t="str">
        <f>IF(COUNTA(Wedstrijden!AR2355:AT2355)&lt;&gt;0,6,"")</f>
        <v/>
      </c>
      <c r="DF2190" s="44" t="str">
        <f t="shared" si="208"/>
        <v/>
      </c>
      <c r="DG2190" s="44" t="str">
        <f>IF(Wedstrijden!AR2355="x","L","")</f>
        <v/>
      </c>
      <c r="DH2190" s="44" t="str">
        <f>IF(Wedstrijden!AS2355="x","M","")</f>
        <v/>
      </c>
      <c r="DI2190" s="44" t="str">
        <f>IF(Wedstrijden!AT2355="x","Z","")</f>
        <v/>
      </c>
      <c r="DJ2190" s="44" t="str">
        <f>IF(COUNTA(Wedstrijden!AU2355:AW2355)&lt;&gt;0,6,"")</f>
        <v/>
      </c>
      <c r="DK2190" s="44" t="str">
        <f t="shared" si="209"/>
        <v/>
      </c>
      <c r="DL2190" s="44" t="str">
        <f>IF(Wedstrijden!AU2355="x","L","")</f>
        <v/>
      </c>
      <c r="DM2190" s="44" t="str">
        <f>IF(Wedstrijden!AV2355="x","M","")</f>
        <v/>
      </c>
      <c r="DN2190" s="44" t="str">
        <f>IF(Wedstrijden!AW2355="x","Z","")</f>
        <v/>
      </c>
    </row>
    <row r="2191" spans="1:118" ht="15">
      <c r="A2191" s="48" t="e">
        <f>Wedstrijden!#REF!</f>
        <v>#REF!</v>
      </c>
      <c r="B2191" s="44" t="str">
        <f>IFERROR(VLOOKUP(Wedstrijden!E2356,Wedstrijdlocaties!$B$2:$E$499,2,FALSE),"")</f>
        <v/>
      </c>
      <c r="C2191" s="44" t="str">
        <f>Wedstrijden!F2356</f>
        <v/>
      </c>
      <c r="D2191" s="44" t="str">
        <f>IFERROR(VLOOKUP(Wedstrijden!G2356,Organisaties!$B$2:$C$501,2,FALSE),"")</f>
        <v/>
      </c>
      <c r="E2191" s="44" t="str">
        <f>IFERROR(VLOOKUP(Wedstrijden!G2356,Organisaties!$B$2:$F$501,5,FALSE),"")</f>
        <v/>
      </c>
      <c r="F2191" s="44" t="str">
        <f>IF(Wedstrijden!BC2356&lt;&gt;"",Wedstrijden!BC2356,"")</f>
        <v/>
      </c>
      <c r="G2191" s="44">
        <f>IF(Wedstrijden!AY2356="Indoor",1,0)</f>
        <v>0</v>
      </c>
      <c r="H2191" s="44">
        <f>Wedstrijden!AZ2356</f>
        <v>0</v>
      </c>
      <c r="I2191" s="44" t="str">
        <f>IF(Wedstrijden!AX2356="Nee",0,IF(Wedstrijden!AX2356="Ja",1,""))</f>
        <v/>
      </c>
      <c r="J2191" s="44" t="str">
        <f>IF(Wedstrijden!BA2356&lt;&gt;"",Wedstrijden!BA2356,"")</f>
        <v/>
      </c>
      <c r="W2191" s="45"/>
      <c r="AE2191" s="45"/>
      <c r="AN2191" s="45"/>
      <c r="AU2191" s="45"/>
      <c r="BA2191" s="45"/>
      <c r="BE2191" s="45"/>
      <c r="BJ2191" s="44" t="str">
        <f>IF(COUNTA(Wedstrijden!I2356:S2356)&lt;&gt;0,1,"")</f>
        <v/>
      </c>
      <c r="BK2191" s="44" t="str">
        <f t="shared" si="204"/>
        <v/>
      </c>
      <c r="BL2191" s="44" t="str">
        <f>IF(Wedstrijden!I2356="x","AA","")</f>
        <v/>
      </c>
      <c r="BM2191" s="44" t="str">
        <f>IF(Wedstrijden!J2356="x","A","")</f>
        <v/>
      </c>
      <c r="BN2191" s="44" t="str">
        <f>IF(Wedstrijden!K2356="x","B1","")</f>
        <v/>
      </c>
      <c r="BO2191" s="44" t="str">
        <f>IF(Wedstrijden!L2356="x","BB","")</f>
        <v/>
      </c>
      <c r="BP2191" s="44" t="str">
        <f>IF(Wedstrijden!M2356="x","B","")</f>
        <v/>
      </c>
      <c r="BQ2191" s="44" t="str">
        <f>IF(Wedstrijden!N2356="x","L1","")</f>
        <v/>
      </c>
      <c r="BR2191" s="44" t="str">
        <f>IF(Wedstrijden!O2356="x","L2","")</f>
        <v/>
      </c>
      <c r="BS2191" s="44" t="str">
        <f>IF(Wedstrijden!P2356="x","M1","")</f>
        <v/>
      </c>
      <c r="BT2191" s="44" t="str">
        <f>IF(Wedstrijden!Q2356="x","M2","")</f>
        <v/>
      </c>
      <c r="BU2191" s="44" t="str">
        <f>IF(Wedstrijden!R2356="x","Z1","")</f>
        <v/>
      </c>
      <c r="BV2191" s="44" t="str">
        <f>IF(Wedstrijden!S2356="x","Z2","")</f>
        <v/>
      </c>
      <c r="BW2191" s="44" t="str">
        <f>IF(COUNTA(Wedstrijden!T2356:AB2356)&lt;&gt;0,1,"")</f>
        <v/>
      </c>
      <c r="BX2191" s="44" t="str">
        <f t="shared" si="205"/>
        <v/>
      </c>
      <c r="BY2191" s="44" t="str">
        <f>IF(Wedstrijden!T2356="x","BB","")</f>
        <v/>
      </c>
      <c r="BZ2191" s="44" t="str">
        <f>IF(Wedstrijden!U2356="x","B","")</f>
        <v/>
      </c>
      <c r="CA2191" s="44" t="str">
        <f>IF(Wedstrijden!V2356="x","L1","")</f>
        <v/>
      </c>
      <c r="CB2191" s="44" t="str">
        <f>IF(Wedstrijden!W2356="x","L2","")</f>
        <v/>
      </c>
      <c r="CC2191" s="44" t="str">
        <f>IF(Wedstrijden!X2356="x","M1","")</f>
        <v/>
      </c>
      <c r="CD2191" s="44" t="str">
        <f>IF(Wedstrijden!Y2356="x","M2","")</f>
        <v/>
      </c>
      <c r="CE2191" s="44" t="str">
        <f>IF(Wedstrijden!Z2356="x","Z1","")</f>
        <v/>
      </c>
      <c r="CF2191" s="44" t="str">
        <f>IF(Wedstrijden!AA2356="x","Z2","")</f>
        <v/>
      </c>
      <c r="CG2191" s="44" t="str">
        <f>IF(Wedstrijden!AB2356="x","ZZL","")</f>
        <v/>
      </c>
      <c r="CL2191" s="44" t="str">
        <f>IF(COUNTA(Wedstrijden!AC2356:AJ2356)&lt;&gt;0,2,"")</f>
        <v/>
      </c>
      <c r="CM2191" s="44" t="str">
        <f t="shared" si="206"/>
        <v/>
      </c>
      <c r="CN2191" s="44" t="str">
        <f>IF(Wedstrijden!AC2356="x","AA","")</f>
        <v/>
      </c>
      <c r="CO2191" s="44" t="str">
        <f>IF(Wedstrijden!AD2356="x","A","")</f>
        <v/>
      </c>
      <c r="CP2191" s="44" t="str">
        <f>IF(Wedstrijden!AE2356="x","BB","")</f>
        <v/>
      </c>
      <c r="CQ2191" s="44" t="str">
        <f>IF(Wedstrijden!AF2356="x","B","")</f>
        <v/>
      </c>
      <c r="CR2191" s="44" t="str">
        <f>IF(Wedstrijden!AG2356="x","L","")</f>
        <v/>
      </c>
      <c r="CS2191" s="44" t="str">
        <f>IF(Wedstrijden!AH2356="x","M","")</f>
        <v/>
      </c>
      <c r="CT2191" s="44" t="str">
        <f>IF(Wedstrijden!AI2356="x","Z","")</f>
        <v/>
      </c>
      <c r="CU2191" s="44" t="str">
        <f>IF(Wedstrijden!AJ2356="x","ZZ","")</f>
        <v/>
      </c>
      <c r="CV2191" s="44" t="str">
        <f>IF(COUNTA(Wedstrijden!AK2356:AQ2356)&lt;&gt;0,2,"")</f>
        <v/>
      </c>
      <c r="CW2191" s="44" t="str">
        <f t="shared" si="207"/>
        <v/>
      </c>
      <c r="CX2191" s="44" t="str">
        <f>IF(Wedstrijden!AK2356="x","BB","")</f>
        <v/>
      </c>
      <c r="CY2191" s="44" t="str">
        <f>IF(Wedstrijden!AL2356="x","B","")</f>
        <v/>
      </c>
      <c r="CZ2191" s="44" t="str">
        <f>IF(Wedstrijden!AM2356="x","L","")</f>
        <v/>
      </c>
      <c r="DA2191" s="44" t="str">
        <f>IF(Wedstrijden!AN2356="x","M","")</f>
        <v/>
      </c>
      <c r="DB2191" s="44" t="str">
        <f>IF(Wedstrijden!AO2356="x","Z","")</f>
        <v/>
      </c>
      <c r="DC2191" s="44" t="str">
        <f>IF(Wedstrijden!AP2356="x","ZZ","")</f>
        <v/>
      </c>
      <c r="DD2191" s="44" t="str">
        <f>IF(Wedstrijden!AQ2356="x","1.40","")</f>
        <v/>
      </c>
      <c r="DE2191" s="44" t="str">
        <f>IF(COUNTA(Wedstrijden!AR2356:AT2356)&lt;&gt;0,6,"")</f>
        <v/>
      </c>
      <c r="DF2191" s="44" t="str">
        <f t="shared" si="208"/>
        <v/>
      </c>
      <c r="DG2191" s="44" t="str">
        <f>IF(Wedstrijden!AR2356="x","L","")</f>
        <v/>
      </c>
      <c r="DH2191" s="44" t="str">
        <f>IF(Wedstrijden!AS2356="x","M","")</f>
        <v/>
      </c>
      <c r="DI2191" s="44" t="str">
        <f>IF(Wedstrijden!AT2356="x","Z","")</f>
        <v/>
      </c>
      <c r="DJ2191" s="44" t="str">
        <f>IF(COUNTA(Wedstrijden!AU2356:AW2356)&lt;&gt;0,6,"")</f>
        <v/>
      </c>
      <c r="DK2191" s="44" t="str">
        <f t="shared" si="209"/>
        <v/>
      </c>
      <c r="DL2191" s="44" t="str">
        <f>IF(Wedstrijden!AU2356="x","L","")</f>
        <v/>
      </c>
      <c r="DM2191" s="44" t="str">
        <f>IF(Wedstrijden!AV2356="x","M","")</f>
        <v/>
      </c>
      <c r="DN2191" s="44" t="str">
        <f>IF(Wedstrijden!AW2356="x","Z","")</f>
        <v/>
      </c>
    </row>
    <row r="2192" spans="1:118" ht="15">
      <c r="A2192" s="48" t="e">
        <f>Wedstrijden!#REF!</f>
        <v>#REF!</v>
      </c>
      <c r="B2192" s="44" t="str">
        <f>IFERROR(VLOOKUP(Wedstrijden!E2357,Wedstrijdlocaties!$B$2:$E$499,2,FALSE),"")</f>
        <v/>
      </c>
      <c r="C2192" s="44" t="str">
        <f>Wedstrijden!F2357</f>
        <v/>
      </c>
      <c r="D2192" s="44" t="str">
        <f>IFERROR(VLOOKUP(Wedstrijden!G2357,Organisaties!$B$2:$C$501,2,FALSE),"")</f>
        <v/>
      </c>
      <c r="E2192" s="44" t="str">
        <f>IFERROR(VLOOKUP(Wedstrijden!G2357,Organisaties!$B$2:$F$501,5,FALSE),"")</f>
        <v/>
      </c>
      <c r="F2192" s="44" t="str">
        <f>IF(Wedstrijden!BC2357&lt;&gt;"",Wedstrijden!BC2357,"")</f>
        <v/>
      </c>
      <c r="G2192" s="44">
        <f>IF(Wedstrijden!AY2357="Indoor",1,0)</f>
        <v>0</v>
      </c>
      <c r="H2192" s="44">
        <f>Wedstrijden!AZ2357</f>
        <v>0</v>
      </c>
      <c r="I2192" s="44" t="str">
        <f>IF(Wedstrijden!AX2357="Nee",0,IF(Wedstrijden!AX2357="Ja",1,""))</f>
        <v/>
      </c>
      <c r="J2192" s="44" t="str">
        <f>IF(Wedstrijden!BA2357&lt;&gt;"",Wedstrijden!BA2357,"")</f>
        <v/>
      </c>
      <c r="W2192" s="45"/>
      <c r="AE2192" s="45"/>
      <c r="AN2192" s="45"/>
      <c r="AU2192" s="45"/>
      <c r="BA2192" s="45"/>
      <c r="BE2192" s="45"/>
      <c r="BJ2192" s="44" t="str">
        <f>IF(COUNTA(Wedstrijden!I2357:S2357)&lt;&gt;0,1,"")</f>
        <v/>
      </c>
      <c r="BK2192" s="44" t="str">
        <f t="shared" si="204"/>
        <v/>
      </c>
      <c r="BL2192" s="44" t="str">
        <f>IF(Wedstrijden!I2357="x","AA","")</f>
        <v/>
      </c>
      <c r="BM2192" s="44" t="str">
        <f>IF(Wedstrijden!J2357="x","A","")</f>
        <v/>
      </c>
      <c r="BN2192" s="44" t="str">
        <f>IF(Wedstrijden!K2357="x","B1","")</f>
        <v/>
      </c>
      <c r="BO2192" s="44" t="str">
        <f>IF(Wedstrijden!L2357="x","BB","")</f>
        <v/>
      </c>
      <c r="BP2192" s="44" t="str">
        <f>IF(Wedstrijden!M2357="x","B","")</f>
        <v/>
      </c>
      <c r="BQ2192" s="44" t="str">
        <f>IF(Wedstrijden!N2357="x","L1","")</f>
        <v/>
      </c>
      <c r="BR2192" s="44" t="str">
        <f>IF(Wedstrijden!O2357="x","L2","")</f>
        <v/>
      </c>
      <c r="BS2192" s="44" t="str">
        <f>IF(Wedstrijden!P2357="x","M1","")</f>
        <v/>
      </c>
      <c r="BT2192" s="44" t="str">
        <f>IF(Wedstrijden!Q2357="x","M2","")</f>
        <v/>
      </c>
      <c r="BU2192" s="44" t="str">
        <f>IF(Wedstrijden!R2357="x","Z1","")</f>
        <v/>
      </c>
      <c r="BV2192" s="44" t="str">
        <f>IF(Wedstrijden!S2357="x","Z2","")</f>
        <v/>
      </c>
      <c r="BW2192" s="44" t="str">
        <f>IF(COUNTA(Wedstrijden!T2357:AB2357)&lt;&gt;0,1,"")</f>
        <v/>
      </c>
      <c r="BX2192" s="44" t="str">
        <f t="shared" si="205"/>
        <v/>
      </c>
      <c r="BY2192" s="44" t="str">
        <f>IF(Wedstrijden!T2357="x","BB","")</f>
        <v/>
      </c>
      <c r="BZ2192" s="44" t="str">
        <f>IF(Wedstrijden!U2357="x","B","")</f>
        <v/>
      </c>
      <c r="CA2192" s="44" t="str">
        <f>IF(Wedstrijden!V2357="x","L1","")</f>
        <v/>
      </c>
      <c r="CB2192" s="44" t="str">
        <f>IF(Wedstrijden!W2357="x","L2","")</f>
        <v/>
      </c>
      <c r="CC2192" s="44" t="str">
        <f>IF(Wedstrijden!X2357="x","M1","")</f>
        <v/>
      </c>
      <c r="CD2192" s="44" t="str">
        <f>IF(Wedstrijden!Y2357="x","M2","")</f>
        <v/>
      </c>
      <c r="CE2192" s="44" t="str">
        <f>IF(Wedstrijden!Z2357="x","Z1","")</f>
        <v/>
      </c>
      <c r="CF2192" s="44" t="str">
        <f>IF(Wedstrijden!AA2357="x","Z2","")</f>
        <v/>
      </c>
      <c r="CG2192" s="44" t="str">
        <f>IF(Wedstrijden!AB2357="x","ZZL","")</f>
        <v/>
      </c>
      <c r="CL2192" s="44" t="str">
        <f>IF(COUNTA(Wedstrijden!AC2357:AJ2357)&lt;&gt;0,2,"")</f>
        <v/>
      </c>
      <c r="CM2192" s="44" t="str">
        <f t="shared" si="206"/>
        <v/>
      </c>
      <c r="CN2192" s="44" t="str">
        <f>IF(Wedstrijden!AC2357="x","AA","")</f>
        <v/>
      </c>
      <c r="CO2192" s="44" t="str">
        <f>IF(Wedstrijden!AD2357="x","A","")</f>
        <v/>
      </c>
      <c r="CP2192" s="44" t="str">
        <f>IF(Wedstrijden!AE2357="x","BB","")</f>
        <v/>
      </c>
      <c r="CQ2192" s="44" t="str">
        <f>IF(Wedstrijden!AF2357="x","B","")</f>
        <v/>
      </c>
      <c r="CR2192" s="44" t="str">
        <f>IF(Wedstrijden!AG2357="x","L","")</f>
        <v/>
      </c>
      <c r="CS2192" s="44" t="str">
        <f>IF(Wedstrijden!AH2357="x","M","")</f>
        <v/>
      </c>
      <c r="CT2192" s="44" t="str">
        <f>IF(Wedstrijden!AI2357="x","Z","")</f>
        <v/>
      </c>
      <c r="CU2192" s="44" t="str">
        <f>IF(Wedstrijden!AJ2357="x","ZZ","")</f>
        <v/>
      </c>
      <c r="CV2192" s="44" t="str">
        <f>IF(COUNTA(Wedstrijden!AK2357:AQ2357)&lt;&gt;0,2,"")</f>
        <v/>
      </c>
      <c r="CW2192" s="44" t="str">
        <f t="shared" si="207"/>
        <v/>
      </c>
      <c r="CX2192" s="44" t="str">
        <f>IF(Wedstrijden!AK2357="x","BB","")</f>
        <v/>
      </c>
      <c r="CY2192" s="44" t="str">
        <f>IF(Wedstrijden!AL2357="x","B","")</f>
        <v/>
      </c>
      <c r="CZ2192" s="44" t="str">
        <f>IF(Wedstrijden!AM2357="x","L","")</f>
        <v/>
      </c>
      <c r="DA2192" s="44" t="str">
        <f>IF(Wedstrijden!AN2357="x","M","")</f>
        <v/>
      </c>
      <c r="DB2192" s="44" t="str">
        <f>IF(Wedstrijden!AO2357="x","Z","")</f>
        <v/>
      </c>
      <c r="DC2192" s="44" t="str">
        <f>IF(Wedstrijden!AP2357="x","ZZ","")</f>
        <v/>
      </c>
      <c r="DD2192" s="44" t="str">
        <f>IF(Wedstrijden!AQ2357="x","1.40","")</f>
        <v/>
      </c>
      <c r="DE2192" s="44" t="str">
        <f>IF(COUNTA(Wedstrijden!AR2357:AT2357)&lt;&gt;0,6,"")</f>
        <v/>
      </c>
      <c r="DF2192" s="44" t="str">
        <f t="shared" si="208"/>
        <v/>
      </c>
      <c r="DG2192" s="44" t="str">
        <f>IF(Wedstrijden!AR2357="x","L","")</f>
        <v/>
      </c>
      <c r="DH2192" s="44" t="str">
        <f>IF(Wedstrijden!AS2357="x","M","")</f>
        <v/>
      </c>
      <c r="DI2192" s="44" t="str">
        <f>IF(Wedstrijden!AT2357="x","Z","")</f>
        <v/>
      </c>
      <c r="DJ2192" s="44" t="str">
        <f>IF(COUNTA(Wedstrijden!AU2357:AW2357)&lt;&gt;0,6,"")</f>
        <v/>
      </c>
      <c r="DK2192" s="44" t="str">
        <f t="shared" si="209"/>
        <v/>
      </c>
      <c r="DL2192" s="44" t="str">
        <f>IF(Wedstrijden!AU2357="x","L","")</f>
        <v/>
      </c>
      <c r="DM2192" s="44" t="str">
        <f>IF(Wedstrijden!AV2357="x","M","")</f>
        <v/>
      </c>
      <c r="DN2192" s="44" t="str">
        <f>IF(Wedstrijden!AW2357="x","Z","")</f>
        <v/>
      </c>
    </row>
    <row r="2193" spans="1:118" ht="15">
      <c r="A2193" s="48" t="e">
        <f>Wedstrijden!#REF!</f>
        <v>#REF!</v>
      </c>
      <c r="B2193" s="44" t="str">
        <f>IFERROR(VLOOKUP(Wedstrijden!E2358,Wedstrijdlocaties!$B$2:$E$499,2,FALSE),"")</f>
        <v/>
      </c>
      <c r="C2193" s="44" t="str">
        <f>Wedstrijden!F2358</f>
        <v/>
      </c>
      <c r="D2193" s="44" t="str">
        <f>IFERROR(VLOOKUP(Wedstrijden!G2358,Organisaties!$B$2:$C$501,2,FALSE),"")</f>
        <v/>
      </c>
      <c r="E2193" s="44" t="str">
        <f>IFERROR(VLOOKUP(Wedstrijden!G2358,Organisaties!$B$2:$F$501,5,FALSE),"")</f>
        <v/>
      </c>
      <c r="F2193" s="44" t="str">
        <f>IF(Wedstrijden!BC2358&lt;&gt;"",Wedstrijden!BC2358,"")</f>
        <v/>
      </c>
      <c r="G2193" s="44">
        <f>IF(Wedstrijden!AY2358="Indoor",1,0)</f>
        <v>0</v>
      </c>
      <c r="H2193" s="44">
        <f>Wedstrijden!AZ2358</f>
        <v>0</v>
      </c>
      <c r="I2193" s="44" t="str">
        <f>IF(Wedstrijden!AX2358="Nee",0,IF(Wedstrijden!AX2358="Ja",1,""))</f>
        <v/>
      </c>
      <c r="J2193" s="44" t="str">
        <f>IF(Wedstrijden!BA2358&lt;&gt;"",Wedstrijden!BA2358,"")</f>
        <v/>
      </c>
      <c r="W2193" s="45"/>
      <c r="AE2193" s="45"/>
      <c r="AN2193" s="45"/>
      <c r="AU2193" s="45"/>
      <c r="BA2193" s="45"/>
      <c r="BE2193" s="45"/>
      <c r="BJ2193" s="44" t="str">
        <f>IF(COUNTA(Wedstrijden!I2358:S2358)&lt;&gt;0,1,"")</f>
        <v/>
      </c>
      <c r="BK2193" s="44" t="str">
        <f t="shared" si="204"/>
        <v/>
      </c>
      <c r="BL2193" s="44" t="str">
        <f>IF(Wedstrijden!I2358="x","AA","")</f>
        <v/>
      </c>
      <c r="BM2193" s="44" t="str">
        <f>IF(Wedstrijden!J2358="x","A","")</f>
        <v/>
      </c>
      <c r="BN2193" s="44" t="str">
        <f>IF(Wedstrijden!K2358="x","B1","")</f>
        <v/>
      </c>
      <c r="BO2193" s="44" t="str">
        <f>IF(Wedstrijden!L2358="x","BB","")</f>
        <v/>
      </c>
      <c r="BP2193" s="44" t="str">
        <f>IF(Wedstrijden!M2358="x","B","")</f>
        <v/>
      </c>
      <c r="BQ2193" s="44" t="str">
        <f>IF(Wedstrijden!N2358="x","L1","")</f>
        <v/>
      </c>
      <c r="BR2193" s="44" t="str">
        <f>IF(Wedstrijden!O2358="x","L2","")</f>
        <v/>
      </c>
      <c r="BS2193" s="44" t="str">
        <f>IF(Wedstrijden!P2358="x","M1","")</f>
        <v/>
      </c>
      <c r="BT2193" s="44" t="str">
        <f>IF(Wedstrijden!Q2358="x","M2","")</f>
        <v/>
      </c>
      <c r="BU2193" s="44" t="str">
        <f>IF(Wedstrijden!R2358="x","Z1","")</f>
        <v/>
      </c>
      <c r="BV2193" s="44" t="str">
        <f>IF(Wedstrijden!S2358="x","Z2","")</f>
        <v/>
      </c>
      <c r="BW2193" s="44" t="str">
        <f>IF(COUNTA(Wedstrijden!T2358:AB2358)&lt;&gt;0,1,"")</f>
        <v/>
      </c>
      <c r="BX2193" s="44" t="str">
        <f t="shared" si="205"/>
        <v/>
      </c>
      <c r="BY2193" s="44" t="str">
        <f>IF(Wedstrijden!T2358="x","BB","")</f>
        <v/>
      </c>
      <c r="BZ2193" s="44" t="str">
        <f>IF(Wedstrijden!U2358="x","B","")</f>
        <v/>
      </c>
      <c r="CA2193" s="44" t="str">
        <f>IF(Wedstrijden!V2358="x","L1","")</f>
        <v/>
      </c>
      <c r="CB2193" s="44" t="str">
        <f>IF(Wedstrijden!W2358="x","L2","")</f>
        <v/>
      </c>
      <c r="CC2193" s="44" t="str">
        <f>IF(Wedstrijden!X2358="x","M1","")</f>
        <v/>
      </c>
      <c r="CD2193" s="44" t="str">
        <f>IF(Wedstrijden!Y2358="x","M2","")</f>
        <v/>
      </c>
      <c r="CE2193" s="44" t="str">
        <f>IF(Wedstrijden!Z2358="x","Z1","")</f>
        <v/>
      </c>
      <c r="CF2193" s="44" t="str">
        <f>IF(Wedstrijden!AA2358="x","Z2","")</f>
        <v/>
      </c>
      <c r="CG2193" s="44" t="str">
        <f>IF(Wedstrijden!AB2358="x","ZZL","")</f>
        <v/>
      </c>
      <c r="CL2193" s="44" t="str">
        <f>IF(COUNTA(Wedstrijden!AC2358:AJ2358)&lt;&gt;0,2,"")</f>
        <v/>
      </c>
      <c r="CM2193" s="44" t="str">
        <f t="shared" si="206"/>
        <v/>
      </c>
      <c r="CN2193" s="44" t="str">
        <f>IF(Wedstrijden!AC2358="x","AA","")</f>
        <v/>
      </c>
      <c r="CO2193" s="44" t="str">
        <f>IF(Wedstrijden!AD2358="x","A","")</f>
        <v/>
      </c>
      <c r="CP2193" s="44" t="str">
        <f>IF(Wedstrijden!AE2358="x","BB","")</f>
        <v/>
      </c>
      <c r="CQ2193" s="44" t="str">
        <f>IF(Wedstrijden!AF2358="x","B","")</f>
        <v/>
      </c>
      <c r="CR2193" s="44" t="str">
        <f>IF(Wedstrijden!AG2358="x","L","")</f>
        <v/>
      </c>
      <c r="CS2193" s="44" t="str">
        <f>IF(Wedstrijden!AH2358="x","M","")</f>
        <v/>
      </c>
      <c r="CT2193" s="44" t="str">
        <f>IF(Wedstrijden!AI2358="x","Z","")</f>
        <v/>
      </c>
      <c r="CU2193" s="44" t="str">
        <f>IF(Wedstrijden!AJ2358="x","ZZ","")</f>
        <v/>
      </c>
      <c r="CV2193" s="44" t="str">
        <f>IF(COUNTA(Wedstrijden!AK2358:AQ2358)&lt;&gt;0,2,"")</f>
        <v/>
      </c>
      <c r="CW2193" s="44" t="str">
        <f t="shared" si="207"/>
        <v/>
      </c>
      <c r="CX2193" s="44" t="str">
        <f>IF(Wedstrijden!AK2358="x","BB","")</f>
        <v/>
      </c>
      <c r="CY2193" s="44" t="str">
        <f>IF(Wedstrijden!AL2358="x","B","")</f>
        <v/>
      </c>
      <c r="CZ2193" s="44" t="str">
        <f>IF(Wedstrijden!AM2358="x","L","")</f>
        <v/>
      </c>
      <c r="DA2193" s="44" t="str">
        <f>IF(Wedstrijden!AN2358="x","M","")</f>
        <v/>
      </c>
      <c r="DB2193" s="44" t="str">
        <f>IF(Wedstrijden!AO2358="x","Z","")</f>
        <v/>
      </c>
      <c r="DC2193" s="44" t="str">
        <f>IF(Wedstrijden!AP2358="x","ZZ","")</f>
        <v/>
      </c>
      <c r="DD2193" s="44" t="str">
        <f>IF(Wedstrijden!AQ2358="x","1.40","")</f>
        <v/>
      </c>
      <c r="DE2193" s="44" t="str">
        <f>IF(COUNTA(Wedstrijden!AR2358:AT2358)&lt;&gt;0,6,"")</f>
        <v/>
      </c>
      <c r="DF2193" s="44" t="str">
        <f t="shared" si="208"/>
        <v/>
      </c>
      <c r="DG2193" s="44" t="str">
        <f>IF(Wedstrijden!AR2358="x","L","")</f>
        <v/>
      </c>
      <c r="DH2193" s="44" t="str">
        <f>IF(Wedstrijden!AS2358="x","M","")</f>
        <v/>
      </c>
      <c r="DI2193" s="44" t="str">
        <f>IF(Wedstrijden!AT2358="x","Z","")</f>
        <v/>
      </c>
      <c r="DJ2193" s="44" t="str">
        <f>IF(COUNTA(Wedstrijden!AU2358:AW2358)&lt;&gt;0,6,"")</f>
        <v/>
      </c>
      <c r="DK2193" s="44" t="str">
        <f t="shared" si="209"/>
        <v/>
      </c>
      <c r="DL2193" s="44" t="str">
        <f>IF(Wedstrijden!AU2358="x","L","")</f>
        <v/>
      </c>
      <c r="DM2193" s="44" t="str">
        <f>IF(Wedstrijden!AV2358="x","M","")</f>
        <v/>
      </c>
      <c r="DN2193" s="44" t="str">
        <f>IF(Wedstrijden!AW2358="x","Z","")</f>
        <v/>
      </c>
    </row>
    <row r="2194" spans="1:118" ht="15">
      <c r="A2194" s="48" t="e">
        <f>Wedstrijden!#REF!</f>
        <v>#REF!</v>
      </c>
      <c r="B2194" s="44" t="str">
        <f>IFERROR(VLOOKUP(Wedstrijden!E2359,Wedstrijdlocaties!$B$2:$E$499,2,FALSE),"")</f>
        <v/>
      </c>
      <c r="C2194" s="44" t="str">
        <f>Wedstrijden!F2359</f>
        <v/>
      </c>
      <c r="D2194" s="44" t="str">
        <f>IFERROR(VLOOKUP(Wedstrijden!G2359,Organisaties!$B$2:$C$501,2,FALSE),"")</f>
        <v/>
      </c>
      <c r="E2194" s="44" t="str">
        <f>IFERROR(VLOOKUP(Wedstrijden!G2359,Organisaties!$B$2:$F$501,5,FALSE),"")</f>
        <v/>
      </c>
      <c r="F2194" s="44" t="str">
        <f>IF(Wedstrijden!BC2359&lt;&gt;"",Wedstrijden!BC2359,"")</f>
        <v/>
      </c>
      <c r="G2194" s="44">
        <f>IF(Wedstrijden!AY2359="Indoor",1,0)</f>
        <v>0</v>
      </c>
      <c r="H2194" s="44">
        <f>Wedstrijden!AZ2359</f>
        <v>0</v>
      </c>
      <c r="I2194" s="44" t="str">
        <f>IF(Wedstrijden!AX2359="Nee",0,IF(Wedstrijden!AX2359="Ja",1,""))</f>
        <v/>
      </c>
      <c r="J2194" s="44" t="str">
        <f>IF(Wedstrijden!BA2359&lt;&gt;"",Wedstrijden!BA2359,"")</f>
        <v/>
      </c>
      <c r="W2194" s="45"/>
      <c r="AE2194" s="45"/>
      <c r="AN2194" s="45"/>
      <c r="AU2194" s="45"/>
      <c r="BA2194" s="45"/>
      <c r="BE2194" s="45"/>
      <c r="BJ2194" s="44" t="str">
        <f>IF(COUNTA(Wedstrijden!I2359:S2359)&lt;&gt;0,1,"")</f>
        <v/>
      </c>
      <c r="BK2194" s="44" t="str">
        <f t="shared" si="204"/>
        <v/>
      </c>
      <c r="BL2194" s="44" t="str">
        <f>IF(Wedstrijden!I2359="x","AA","")</f>
        <v/>
      </c>
      <c r="BM2194" s="44" t="str">
        <f>IF(Wedstrijden!J2359="x","A","")</f>
        <v/>
      </c>
      <c r="BN2194" s="44" t="str">
        <f>IF(Wedstrijden!K2359="x","B1","")</f>
        <v/>
      </c>
      <c r="BO2194" s="44" t="str">
        <f>IF(Wedstrijden!L2359="x","BB","")</f>
        <v/>
      </c>
      <c r="BP2194" s="44" t="str">
        <f>IF(Wedstrijden!M2359="x","B","")</f>
        <v/>
      </c>
      <c r="BQ2194" s="44" t="str">
        <f>IF(Wedstrijden!N2359="x","L1","")</f>
        <v/>
      </c>
      <c r="BR2194" s="44" t="str">
        <f>IF(Wedstrijden!O2359="x","L2","")</f>
        <v/>
      </c>
      <c r="BS2194" s="44" t="str">
        <f>IF(Wedstrijden!P2359="x","M1","")</f>
        <v/>
      </c>
      <c r="BT2194" s="44" t="str">
        <f>IF(Wedstrijden!Q2359="x","M2","")</f>
        <v/>
      </c>
      <c r="BU2194" s="44" t="str">
        <f>IF(Wedstrijden!R2359="x","Z1","")</f>
        <v/>
      </c>
      <c r="BV2194" s="44" t="str">
        <f>IF(Wedstrijden!S2359="x","Z2","")</f>
        <v/>
      </c>
      <c r="BW2194" s="44" t="str">
        <f>IF(COUNTA(Wedstrijden!T2359:AB2359)&lt;&gt;0,1,"")</f>
        <v/>
      </c>
      <c r="BX2194" s="44" t="str">
        <f t="shared" si="205"/>
        <v/>
      </c>
      <c r="BY2194" s="44" t="str">
        <f>IF(Wedstrijden!T2359="x","BB","")</f>
        <v/>
      </c>
      <c r="BZ2194" s="44" t="str">
        <f>IF(Wedstrijden!U2359="x","B","")</f>
        <v/>
      </c>
      <c r="CA2194" s="44" t="str">
        <f>IF(Wedstrijden!V2359="x","L1","")</f>
        <v/>
      </c>
      <c r="CB2194" s="44" t="str">
        <f>IF(Wedstrijden!W2359="x","L2","")</f>
        <v/>
      </c>
      <c r="CC2194" s="44" t="str">
        <f>IF(Wedstrijden!X2359="x","M1","")</f>
        <v/>
      </c>
      <c r="CD2194" s="44" t="str">
        <f>IF(Wedstrijden!Y2359="x","M2","")</f>
        <v/>
      </c>
      <c r="CE2194" s="44" t="str">
        <f>IF(Wedstrijden!Z2359="x","Z1","")</f>
        <v/>
      </c>
      <c r="CF2194" s="44" t="str">
        <f>IF(Wedstrijden!AA2359="x","Z2","")</f>
        <v/>
      </c>
      <c r="CG2194" s="44" t="str">
        <f>IF(Wedstrijden!AB2359="x","ZZL","")</f>
        <v/>
      </c>
      <c r="CL2194" s="44" t="str">
        <f>IF(COUNTA(Wedstrijden!AC2359:AJ2359)&lt;&gt;0,2,"")</f>
        <v/>
      </c>
      <c r="CM2194" s="44" t="str">
        <f t="shared" si="206"/>
        <v/>
      </c>
      <c r="CN2194" s="44" t="str">
        <f>IF(Wedstrijden!AC2359="x","AA","")</f>
        <v/>
      </c>
      <c r="CO2194" s="44" t="str">
        <f>IF(Wedstrijden!AD2359="x","A","")</f>
        <v/>
      </c>
      <c r="CP2194" s="44" t="str">
        <f>IF(Wedstrijden!AE2359="x","BB","")</f>
        <v/>
      </c>
      <c r="CQ2194" s="44" t="str">
        <f>IF(Wedstrijden!AF2359="x","B","")</f>
        <v/>
      </c>
      <c r="CR2194" s="44" t="str">
        <f>IF(Wedstrijden!AG2359="x","L","")</f>
        <v/>
      </c>
      <c r="CS2194" s="44" t="str">
        <f>IF(Wedstrijden!AH2359="x","M","")</f>
        <v/>
      </c>
      <c r="CT2194" s="44" t="str">
        <f>IF(Wedstrijden!AI2359="x","Z","")</f>
        <v/>
      </c>
      <c r="CU2194" s="44" t="str">
        <f>IF(Wedstrijden!AJ2359="x","ZZ","")</f>
        <v/>
      </c>
      <c r="CV2194" s="44" t="str">
        <f>IF(COUNTA(Wedstrijden!AK2359:AQ2359)&lt;&gt;0,2,"")</f>
        <v/>
      </c>
      <c r="CW2194" s="44" t="str">
        <f t="shared" si="207"/>
        <v/>
      </c>
      <c r="CX2194" s="44" t="str">
        <f>IF(Wedstrijden!AK2359="x","BB","")</f>
        <v/>
      </c>
      <c r="CY2194" s="44" t="str">
        <f>IF(Wedstrijden!AL2359="x","B","")</f>
        <v/>
      </c>
      <c r="CZ2194" s="44" t="str">
        <f>IF(Wedstrijden!AM2359="x","L","")</f>
        <v/>
      </c>
      <c r="DA2194" s="44" t="str">
        <f>IF(Wedstrijden!AN2359="x","M","")</f>
        <v/>
      </c>
      <c r="DB2194" s="44" t="str">
        <f>IF(Wedstrijden!AO2359="x","Z","")</f>
        <v/>
      </c>
      <c r="DC2194" s="44" t="str">
        <f>IF(Wedstrijden!AP2359="x","ZZ","")</f>
        <v/>
      </c>
      <c r="DD2194" s="44" t="str">
        <f>IF(Wedstrijden!AQ2359="x","1.40","")</f>
        <v/>
      </c>
      <c r="DE2194" s="44" t="str">
        <f>IF(COUNTA(Wedstrijden!AR2359:AT2359)&lt;&gt;0,6,"")</f>
        <v/>
      </c>
      <c r="DF2194" s="44" t="str">
        <f t="shared" si="208"/>
        <v/>
      </c>
      <c r="DG2194" s="44" t="str">
        <f>IF(Wedstrijden!AR2359="x","L","")</f>
        <v/>
      </c>
      <c r="DH2194" s="44" t="str">
        <f>IF(Wedstrijden!AS2359="x","M","")</f>
        <v/>
      </c>
      <c r="DI2194" s="44" t="str">
        <f>IF(Wedstrijden!AT2359="x","Z","")</f>
        <v/>
      </c>
      <c r="DJ2194" s="44" t="str">
        <f>IF(COUNTA(Wedstrijden!AU2359:AW2359)&lt;&gt;0,6,"")</f>
        <v/>
      </c>
      <c r="DK2194" s="44" t="str">
        <f t="shared" si="209"/>
        <v/>
      </c>
      <c r="DL2194" s="44" t="str">
        <f>IF(Wedstrijden!AU2359="x","L","")</f>
        <v/>
      </c>
      <c r="DM2194" s="44" t="str">
        <f>IF(Wedstrijden!AV2359="x","M","")</f>
        <v/>
      </c>
      <c r="DN2194" s="44" t="str">
        <f>IF(Wedstrijden!AW2359="x","Z","")</f>
        <v/>
      </c>
    </row>
    <row r="2195" spans="1:118" ht="15">
      <c r="A2195" s="48" t="e">
        <f>Wedstrijden!#REF!</f>
        <v>#REF!</v>
      </c>
      <c r="B2195" s="44" t="str">
        <f>IFERROR(VLOOKUP(Wedstrijden!E2360,Wedstrijdlocaties!$B$2:$E$499,2,FALSE),"")</f>
        <v/>
      </c>
      <c r="C2195" s="44" t="str">
        <f>Wedstrijden!F2360</f>
        <v/>
      </c>
      <c r="D2195" s="44" t="str">
        <f>IFERROR(VLOOKUP(Wedstrijden!G2360,Organisaties!$B$2:$C$501,2,FALSE),"")</f>
        <v/>
      </c>
      <c r="E2195" s="44" t="str">
        <f>IFERROR(VLOOKUP(Wedstrijden!G2360,Organisaties!$B$2:$F$501,5,FALSE),"")</f>
        <v/>
      </c>
      <c r="F2195" s="44" t="str">
        <f>IF(Wedstrijden!BC2360&lt;&gt;"",Wedstrijden!BC2360,"")</f>
        <v/>
      </c>
      <c r="G2195" s="44">
        <f>IF(Wedstrijden!AY2360="Indoor",1,0)</f>
        <v>0</v>
      </c>
      <c r="H2195" s="44">
        <f>Wedstrijden!AZ2360</f>
        <v>0</v>
      </c>
      <c r="I2195" s="44" t="str">
        <f>IF(Wedstrijden!AX2360="Nee",0,IF(Wedstrijden!AX2360="Ja",1,""))</f>
        <v/>
      </c>
      <c r="J2195" s="44" t="str">
        <f>IF(Wedstrijden!BA2360&lt;&gt;"",Wedstrijden!BA2360,"")</f>
        <v/>
      </c>
      <c r="W2195" s="45"/>
      <c r="AE2195" s="45"/>
      <c r="AN2195" s="45"/>
      <c r="AU2195" s="45"/>
      <c r="BA2195" s="45"/>
      <c r="BE2195" s="45"/>
      <c r="BJ2195" s="44" t="str">
        <f>IF(COUNTA(Wedstrijden!I2360:S2360)&lt;&gt;0,1,"")</f>
        <v/>
      </c>
      <c r="BK2195" s="44" t="str">
        <f t="shared" si="204"/>
        <v/>
      </c>
      <c r="BL2195" s="44" t="str">
        <f>IF(Wedstrijden!I2360="x","AA","")</f>
        <v/>
      </c>
      <c r="BM2195" s="44" t="str">
        <f>IF(Wedstrijden!J2360="x","A","")</f>
        <v/>
      </c>
      <c r="BN2195" s="44" t="str">
        <f>IF(Wedstrijden!K2360="x","B1","")</f>
        <v/>
      </c>
      <c r="BO2195" s="44" t="str">
        <f>IF(Wedstrijden!L2360="x","BB","")</f>
        <v/>
      </c>
      <c r="BP2195" s="44" t="str">
        <f>IF(Wedstrijden!M2360="x","B","")</f>
        <v/>
      </c>
      <c r="BQ2195" s="44" t="str">
        <f>IF(Wedstrijden!N2360="x","L1","")</f>
        <v/>
      </c>
      <c r="BR2195" s="44" t="str">
        <f>IF(Wedstrijden!O2360="x","L2","")</f>
        <v/>
      </c>
      <c r="BS2195" s="44" t="str">
        <f>IF(Wedstrijden!P2360="x","M1","")</f>
        <v/>
      </c>
      <c r="BT2195" s="44" t="str">
        <f>IF(Wedstrijden!Q2360="x","M2","")</f>
        <v/>
      </c>
      <c r="BU2195" s="44" t="str">
        <f>IF(Wedstrijden!R2360="x","Z1","")</f>
        <v/>
      </c>
      <c r="BV2195" s="44" t="str">
        <f>IF(Wedstrijden!S2360="x","Z2","")</f>
        <v/>
      </c>
      <c r="BW2195" s="44" t="str">
        <f>IF(COUNTA(Wedstrijden!T2360:AB2360)&lt;&gt;0,1,"")</f>
        <v/>
      </c>
      <c r="BX2195" s="44" t="str">
        <f t="shared" si="205"/>
        <v/>
      </c>
      <c r="BY2195" s="44" t="str">
        <f>IF(Wedstrijden!T2360="x","BB","")</f>
        <v/>
      </c>
      <c r="BZ2195" s="44" t="str">
        <f>IF(Wedstrijden!U2360="x","B","")</f>
        <v/>
      </c>
      <c r="CA2195" s="44" t="str">
        <f>IF(Wedstrijden!V2360="x","L1","")</f>
        <v/>
      </c>
      <c r="CB2195" s="44" t="str">
        <f>IF(Wedstrijden!W2360="x","L2","")</f>
        <v/>
      </c>
      <c r="CC2195" s="44" t="str">
        <f>IF(Wedstrijden!X2360="x","M1","")</f>
        <v/>
      </c>
      <c r="CD2195" s="44" t="str">
        <f>IF(Wedstrijden!Y2360="x","M2","")</f>
        <v/>
      </c>
      <c r="CE2195" s="44" t="str">
        <f>IF(Wedstrijden!Z2360="x","Z1","")</f>
        <v/>
      </c>
      <c r="CF2195" s="44" t="str">
        <f>IF(Wedstrijden!AA2360="x","Z2","")</f>
        <v/>
      </c>
      <c r="CG2195" s="44" t="str">
        <f>IF(Wedstrijden!AB2360="x","ZZL","")</f>
        <v/>
      </c>
      <c r="CL2195" s="44" t="str">
        <f>IF(COUNTA(Wedstrijden!AC2360:AJ2360)&lt;&gt;0,2,"")</f>
        <v/>
      </c>
      <c r="CM2195" s="44" t="str">
        <f t="shared" si="206"/>
        <v/>
      </c>
      <c r="CN2195" s="44" t="str">
        <f>IF(Wedstrijden!AC2360="x","AA","")</f>
        <v/>
      </c>
      <c r="CO2195" s="44" t="str">
        <f>IF(Wedstrijden!AD2360="x","A","")</f>
        <v/>
      </c>
      <c r="CP2195" s="44" t="str">
        <f>IF(Wedstrijden!AE2360="x","BB","")</f>
        <v/>
      </c>
      <c r="CQ2195" s="44" t="str">
        <f>IF(Wedstrijden!AF2360="x","B","")</f>
        <v/>
      </c>
      <c r="CR2195" s="44" t="str">
        <f>IF(Wedstrijden!AG2360="x","L","")</f>
        <v/>
      </c>
      <c r="CS2195" s="44" t="str">
        <f>IF(Wedstrijden!AH2360="x","M","")</f>
        <v/>
      </c>
      <c r="CT2195" s="44" t="str">
        <f>IF(Wedstrijden!AI2360="x","Z","")</f>
        <v/>
      </c>
      <c r="CU2195" s="44" t="str">
        <f>IF(Wedstrijden!AJ2360="x","ZZ","")</f>
        <v/>
      </c>
      <c r="CV2195" s="44" t="str">
        <f>IF(COUNTA(Wedstrijden!AK2360:AQ2360)&lt;&gt;0,2,"")</f>
        <v/>
      </c>
      <c r="CW2195" s="44" t="str">
        <f t="shared" si="207"/>
        <v/>
      </c>
      <c r="CX2195" s="44" t="str">
        <f>IF(Wedstrijden!AK2360="x","BB","")</f>
        <v/>
      </c>
      <c r="CY2195" s="44" t="str">
        <f>IF(Wedstrijden!AL2360="x","B","")</f>
        <v/>
      </c>
      <c r="CZ2195" s="44" t="str">
        <f>IF(Wedstrijden!AM2360="x","L","")</f>
        <v/>
      </c>
      <c r="DA2195" s="44" t="str">
        <f>IF(Wedstrijden!AN2360="x","M","")</f>
        <v/>
      </c>
      <c r="DB2195" s="44" t="str">
        <f>IF(Wedstrijden!AO2360="x","Z","")</f>
        <v/>
      </c>
      <c r="DC2195" s="44" t="str">
        <f>IF(Wedstrijden!AP2360="x","ZZ","")</f>
        <v/>
      </c>
      <c r="DD2195" s="44" t="str">
        <f>IF(Wedstrijden!AQ2360="x","1.40","")</f>
        <v/>
      </c>
      <c r="DE2195" s="44" t="str">
        <f>IF(COUNTA(Wedstrijden!AR2360:AT2360)&lt;&gt;0,6,"")</f>
        <v/>
      </c>
      <c r="DF2195" s="44" t="str">
        <f t="shared" si="208"/>
        <v/>
      </c>
      <c r="DG2195" s="44" t="str">
        <f>IF(Wedstrijden!AR2360="x","L","")</f>
        <v/>
      </c>
      <c r="DH2195" s="44" t="str">
        <f>IF(Wedstrijden!AS2360="x","M","")</f>
        <v/>
      </c>
      <c r="DI2195" s="44" t="str">
        <f>IF(Wedstrijden!AT2360="x","Z","")</f>
        <v/>
      </c>
      <c r="DJ2195" s="44" t="str">
        <f>IF(COUNTA(Wedstrijden!AU2360:AW2360)&lt;&gt;0,6,"")</f>
        <v/>
      </c>
      <c r="DK2195" s="44" t="str">
        <f t="shared" si="209"/>
        <v/>
      </c>
      <c r="DL2195" s="44" t="str">
        <f>IF(Wedstrijden!AU2360="x","L","")</f>
        <v/>
      </c>
      <c r="DM2195" s="44" t="str">
        <f>IF(Wedstrijden!AV2360="x","M","")</f>
        <v/>
      </c>
      <c r="DN2195" s="44" t="str">
        <f>IF(Wedstrijden!AW2360="x","Z","")</f>
        <v/>
      </c>
    </row>
    <row r="2196" spans="1:118" ht="15">
      <c r="A2196" s="48" t="e">
        <f>Wedstrijden!#REF!</f>
        <v>#REF!</v>
      </c>
      <c r="B2196" s="44" t="str">
        <f>IFERROR(VLOOKUP(Wedstrijden!E2361,Wedstrijdlocaties!$B$2:$E$499,2,FALSE),"")</f>
        <v/>
      </c>
      <c r="C2196" s="44" t="str">
        <f>Wedstrijden!F2361</f>
        <v/>
      </c>
      <c r="D2196" s="44" t="str">
        <f>IFERROR(VLOOKUP(Wedstrijden!G2361,Organisaties!$B$2:$C$501,2,FALSE),"")</f>
        <v/>
      </c>
      <c r="E2196" s="44" t="str">
        <f>IFERROR(VLOOKUP(Wedstrijden!G2361,Organisaties!$B$2:$F$501,5,FALSE),"")</f>
        <v/>
      </c>
      <c r="F2196" s="44" t="str">
        <f>IF(Wedstrijden!BC2361&lt;&gt;"",Wedstrijden!BC2361,"")</f>
        <v/>
      </c>
      <c r="G2196" s="44">
        <f>IF(Wedstrijden!AY2361="Indoor",1,0)</f>
        <v>0</v>
      </c>
      <c r="H2196" s="44">
        <f>Wedstrijden!AZ2361</f>
        <v>0</v>
      </c>
      <c r="I2196" s="44" t="str">
        <f>IF(Wedstrijden!AX2361="Nee",0,IF(Wedstrijden!AX2361="Ja",1,""))</f>
        <v/>
      </c>
      <c r="J2196" s="44" t="str">
        <f>IF(Wedstrijden!BA2361&lt;&gt;"",Wedstrijden!BA2361,"")</f>
        <v/>
      </c>
      <c r="W2196" s="45"/>
      <c r="AE2196" s="45"/>
      <c r="AN2196" s="45"/>
      <c r="AU2196" s="45"/>
      <c r="BA2196" s="45"/>
      <c r="BE2196" s="45"/>
      <c r="BJ2196" s="44" t="str">
        <f>IF(COUNTA(Wedstrijden!I2361:S2361)&lt;&gt;0,1,"")</f>
        <v/>
      </c>
      <c r="BK2196" s="44" t="str">
        <f t="shared" si="204"/>
        <v/>
      </c>
      <c r="BL2196" s="44" t="str">
        <f>IF(Wedstrijden!I2361="x","AA","")</f>
        <v/>
      </c>
      <c r="BM2196" s="44" t="str">
        <f>IF(Wedstrijden!J2361="x","A","")</f>
        <v/>
      </c>
      <c r="BN2196" s="44" t="str">
        <f>IF(Wedstrijden!K2361="x","B1","")</f>
        <v/>
      </c>
      <c r="BO2196" s="44" t="str">
        <f>IF(Wedstrijden!L2361="x","BB","")</f>
        <v/>
      </c>
      <c r="BP2196" s="44" t="str">
        <f>IF(Wedstrijden!M2361="x","B","")</f>
        <v/>
      </c>
      <c r="BQ2196" s="44" t="str">
        <f>IF(Wedstrijden!N2361="x","L1","")</f>
        <v/>
      </c>
      <c r="BR2196" s="44" t="str">
        <f>IF(Wedstrijden!O2361="x","L2","")</f>
        <v/>
      </c>
      <c r="BS2196" s="44" t="str">
        <f>IF(Wedstrijden!P2361="x","M1","")</f>
        <v/>
      </c>
      <c r="BT2196" s="44" t="str">
        <f>IF(Wedstrijden!Q2361="x","M2","")</f>
        <v/>
      </c>
      <c r="BU2196" s="44" t="str">
        <f>IF(Wedstrijden!R2361="x","Z1","")</f>
        <v/>
      </c>
      <c r="BV2196" s="44" t="str">
        <f>IF(Wedstrijden!S2361="x","Z2","")</f>
        <v/>
      </c>
      <c r="BW2196" s="44" t="str">
        <f>IF(COUNTA(Wedstrijden!T2361:AB2361)&lt;&gt;0,1,"")</f>
        <v/>
      </c>
      <c r="BX2196" s="44" t="str">
        <f t="shared" si="205"/>
        <v/>
      </c>
      <c r="BY2196" s="44" t="str">
        <f>IF(Wedstrijden!T2361="x","BB","")</f>
        <v/>
      </c>
      <c r="BZ2196" s="44" t="str">
        <f>IF(Wedstrijden!U2361="x","B","")</f>
        <v/>
      </c>
      <c r="CA2196" s="44" t="str">
        <f>IF(Wedstrijden!V2361="x","L1","")</f>
        <v/>
      </c>
      <c r="CB2196" s="44" t="str">
        <f>IF(Wedstrijden!W2361="x","L2","")</f>
        <v/>
      </c>
      <c r="CC2196" s="44" t="str">
        <f>IF(Wedstrijden!X2361="x","M1","")</f>
        <v/>
      </c>
      <c r="CD2196" s="44" t="str">
        <f>IF(Wedstrijden!Y2361="x","M2","")</f>
        <v/>
      </c>
      <c r="CE2196" s="44" t="str">
        <f>IF(Wedstrijden!Z2361="x","Z1","")</f>
        <v/>
      </c>
      <c r="CF2196" s="44" t="str">
        <f>IF(Wedstrijden!AA2361="x","Z2","")</f>
        <v/>
      </c>
      <c r="CG2196" s="44" t="str">
        <f>IF(Wedstrijden!AB2361="x","ZZL","")</f>
        <v/>
      </c>
      <c r="CL2196" s="44" t="str">
        <f>IF(COUNTA(Wedstrijden!AC2361:AJ2361)&lt;&gt;0,2,"")</f>
        <v/>
      </c>
      <c r="CM2196" s="44" t="str">
        <f t="shared" si="206"/>
        <v/>
      </c>
      <c r="CN2196" s="44" t="str">
        <f>IF(Wedstrijden!AC2361="x","AA","")</f>
        <v/>
      </c>
      <c r="CO2196" s="44" t="str">
        <f>IF(Wedstrijden!AD2361="x","A","")</f>
        <v/>
      </c>
      <c r="CP2196" s="44" t="str">
        <f>IF(Wedstrijden!AE2361="x","BB","")</f>
        <v/>
      </c>
      <c r="CQ2196" s="44" t="str">
        <f>IF(Wedstrijden!AF2361="x","B","")</f>
        <v/>
      </c>
      <c r="CR2196" s="44" t="str">
        <f>IF(Wedstrijden!AG2361="x","L","")</f>
        <v/>
      </c>
      <c r="CS2196" s="44" t="str">
        <f>IF(Wedstrijden!AH2361="x","M","")</f>
        <v/>
      </c>
      <c r="CT2196" s="44" t="str">
        <f>IF(Wedstrijden!AI2361="x","Z","")</f>
        <v/>
      </c>
      <c r="CU2196" s="44" t="str">
        <f>IF(Wedstrijden!AJ2361="x","ZZ","")</f>
        <v/>
      </c>
      <c r="CV2196" s="44" t="str">
        <f>IF(COUNTA(Wedstrijden!AK2361:AQ2361)&lt;&gt;0,2,"")</f>
        <v/>
      </c>
      <c r="CW2196" s="44" t="str">
        <f t="shared" si="207"/>
        <v/>
      </c>
      <c r="CX2196" s="44" t="str">
        <f>IF(Wedstrijden!AK2361="x","BB","")</f>
        <v/>
      </c>
      <c r="CY2196" s="44" t="str">
        <f>IF(Wedstrijden!AL2361="x","B","")</f>
        <v/>
      </c>
      <c r="CZ2196" s="44" t="str">
        <f>IF(Wedstrijden!AM2361="x","L","")</f>
        <v/>
      </c>
      <c r="DA2196" s="44" t="str">
        <f>IF(Wedstrijden!AN2361="x","M","")</f>
        <v/>
      </c>
      <c r="DB2196" s="44" t="str">
        <f>IF(Wedstrijden!AO2361="x","Z","")</f>
        <v/>
      </c>
      <c r="DC2196" s="44" t="str">
        <f>IF(Wedstrijden!AP2361="x","ZZ","")</f>
        <v/>
      </c>
      <c r="DD2196" s="44" t="str">
        <f>IF(Wedstrijden!AQ2361="x","1.40","")</f>
        <v/>
      </c>
      <c r="DE2196" s="44" t="str">
        <f>IF(COUNTA(Wedstrijden!AR2361:AT2361)&lt;&gt;0,6,"")</f>
        <v/>
      </c>
      <c r="DF2196" s="44" t="str">
        <f t="shared" si="208"/>
        <v/>
      </c>
      <c r="DG2196" s="44" t="str">
        <f>IF(Wedstrijden!AR2361="x","L","")</f>
        <v/>
      </c>
      <c r="DH2196" s="44" t="str">
        <f>IF(Wedstrijden!AS2361="x","M","")</f>
        <v/>
      </c>
      <c r="DI2196" s="44" t="str">
        <f>IF(Wedstrijden!AT2361="x","Z","")</f>
        <v/>
      </c>
      <c r="DJ2196" s="44" t="str">
        <f>IF(COUNTA(Wedstrijden!AU2361:AW2361)&lt;&gt;0,6,"")</f>
        <v/>
      </c>
      <c r="DK2196" s="44" t="str">
        <f t="shared" si="209"/>
        <v/>
      </c>
      <c r="DL2196" s="44" t="str">
        <f>IF(Wedstrijden!AU2361="x","L","")</f>
        <v/>
      </c>
      <c r="DM2196" s="44" t="str">
        <f>IF(Wedstrijden!AV2361="x","M","")</f>
        <v/>
      </c>
      <c r="DN2196" s="44" t="str">
        <f>IF(Wedstrijden!AW2361="x","Z","")</f>
        <v/>
      </c>
    </row>
    <row r="2197" spans="1:118" ht="15">
      <c r="A2197" s="48" t="e">
        <f>Wedstrijden!#REF!</f>
        <v>#REF!</v>
      </c>
      <c r="B2197" s="44" t="str">
        <f>IFERROR(VLOOKUP(Wedstrijden!E2362,Wedstrijdlocaties!$B$2:$E$499,2,FALSE),"")</f>
        <v/>
      </c>
      <c r="C2197" s="44" t="str">
        <f>Wedstrijden!F2362</f>
        <v/>
      </c>
      <c r="D2197" s="44" t="str">
        <f>IFERROR(VLOOKUP(Wedstrijden!G2362,Organisaties!$B$2:$C$501,2,FALSE),"")</f>
        <v/>
      </c>
      <c r="E2197" s="44" t="str">
        <f>IFERROR(VLOOKUP(Wedstrijden!G2362,Organisaties!$B$2:$F$501,5,FALSE),"")</f>
        <v/>
      </c>
      <c r="F2197" s="44" t="str">
        <f>IF(Wedstrijden!BC2362&lt;&gt;"",Wedstrijden!BC2362,"")</f>
        <v/>
      </c>
      <c r="G2197" s="44">
        <f>IF(Wedstrijden!AY2362="Indoor",1,0)</f>
        <v>0</v>
      </c>
      <c r="H2197" s="44">
        <f>Wedstrijden!AZ2362</f>
        <v>0</v>
      </c>
      <c r="I2197" s="44" t="str">
        <f>IF(Wedstrijden!AX2362="Nee",0,IF(Wedstrijden!AX2362="Ja",1,""))</f>
        <v/>
      </c>
      <c r="J2197" s="44" t="str">
        <f>IF(Wedstrijden!BA2362&lt;&gt;"",Wedstrijden!BA2362,"")</f>
        <v/>
      </c>
      <c r="W2197" s="45"/>
      <c r="AE2197" s="45"/>
      <c r="AN2197" s="45"/>
      <c r="AU2197" s="45"/>
      <c r="BA2197" s="45"/>
      <c r="BE2197" s="45"/>
      <c r="BJ2197" s="44" t="str">
        <f>IF(COUNTA(Wedstrijden!I2362:S2362)&lt;&gt;0,1,"")</f>
        <v/>
      </c>
      <c r="BK2197" s="44" t="str">
        <f t="shared" si="204"/>
        <v/>
      </c>
      <c r="BL2197" s="44" t="str">
        <f>IF(Wedstrijden!I2362="x","AA","")</f>
        <v/>
      </c>
      <c r="BM2197" s="44" t="str">
        <f>IF(Wedstrijden!J2362="x","A","")</f>
        <v/>
      </c>
      <c r="BN2197" s="44" t="str">
        <f>IF(Wedstrijden!K2362="x","B1","")</f>
        <v/>
      </c>
      <c r="BO2197" s="44" t="str">
        <f>IF(Wedstrijden!L2362="x","BB","")</f>
        <v/>
      </c>
      <c r="BP2197" s="44" t="str">
        <f>IF(Wedstrijden!M2362="x","B","")</f>
        <v/>
      </c>
      <c r="BQ2197" s="44" t="str">
        <f>IF(Wedstrijden!N2362="x","L1","")</f>
        <v/>
      </c>
      <c r="BR2197" s="44" t="str">
        <f>IF(Wedstrijden!O2362="x","L2","")</f>
        <v/>
      </c>
      <c r="BS2197" s="44" t="str">
        <f>IF(Wedstrijden!P2362="x","M1","")</f>
        <v/>
      </c>
      <c r="BT2197" s="44" t="str">
        <f>IF(Wedstrijden!Q2362="x","M2","")</f>
        <v/>
      </c>
      <c r="BU2197" s="44" t="str">
        <f>IF(Wedstrijden!R2362="x","Z1","")</f>
        <v/>
      </c>
      <c r="BV2197" s="44" t="str">
        <f>IF(Wedstrijden!S2362="x","Z2","")</f>
        <v/>
      </c>
      <c r="BW2197" s="44" t="str">
        <f>IF(COUNTA(Wedstrijden!T2362:AB2362)&lt;&gt;0,1,"")</f>
        <v/>
      </c>
      <c r="BX2197" s="44" t="str">
        <f t="shared" si="205"/>
        <v/>
      </c>
      <c r="BY2197" s="44" t="str">
        <f>IF(Wedstrijden!T2362="x","BB","")</f>
        <v/>
      </c>
      <c r="BZ2197" s="44" t="str">
        <f>IF(Wedstrijden!U2362="x","B","")</f>
        <v/>
      </c>
      <c r="CA2197" s="44" t="str">
        <f>IF(Wedstrijden!V2362="x","L1","")</f>
        <v/>
      </c>
      <c r="CB2197" s="44" t="str">
        <f>IF(Wedstrijden!W2362="x","L2","")</f>
        <v/>
      </c>
      <c r="CC2197" s="44" t="str">
        <f>IF(Wedstrijden!X2362="x","M1","")</f>
        <v/>
      </c>
      <c r="CD2197" s="44" t="str">
        <f>IF(Wedstrijden!Y2362="x","M2","")</f>
        <v/>
      </c>
      <c r="CE2197" s="44" t="str">
        <f>IF(Wedstrijden!Z2362="x","Z1","")</f>
        <v/>
      </c>
      <c r="CF2197" s="44" t="str">
        <f>IF(Wedstrijden!AA2362="x","Z2","")</f>
        <v/>
      </c>
      <c r="CG2197" s="44" t="str">
        <f>IF(Wedstrijden!AB2362="x","ZZL","")</f>
        <v/>
      </c>
      <c r="CL2197" s="44" t="str">
        <f>IF(COUNTA(Wedstrijden!AC2362:AJ2362)&lt;&gt;0,2,"")</f>
        <v/>
      </c>
      <c r="CM2197" s="44" t="str">
        <f t="shared" si="206"/>
        <v/>
      </c>
      <c r="CN2197" s="44" t="str">
        <f>IF(Wedstrijden!AC2362="x","AA","")</f>
        <v/>
      </c>
      <c r="CO2197" s="44" t="str">
        <f>IF(Wedstrijden!AD2362="x","A","")</f>
        <v/>
      </c>
      <c r="CP2197" s="44" t="str">
        <f>IF(Wedstrijden!AE2362="x","BB","")</f>
        <v/>
      </c>
      <c r="CQ2197" s="44" t="str">
        <f>IF(Wedstrijden!AF2362="x","B","")</f>
        <v/>
      </c>
      <c r="CR2197" s="44" t="str">
        <f>IF(Wedstrijden!AG2362="x","L","")</f>
        <v/>
      </c>
      <c r="CS2197" s="44" t="str">
        <f>IF(Wedstrijden!AH2362="x","M","")</f>
        <v/>
      </c>
      <c r="CT2197" s="44" t="str">
        <f>IF(Wedstrijden!AI2362="x","Z","")</f>
        <v/>
      </c>
      <c r="CU2197" s="44" t="str">
        <f>IF(Wedstrijden!AJ2362="x","ZZ","")</f>
        <v/>
      </c>
      <c r="CV2197" s="44" t="str">
        <f>IF(COUNTA(Wedstrijden!AK2362:AQ2362)&lt;&gt;0,2,"")</f>
        <v/>
      </c>
      <c r="CW2197" s="44" t="str">
        <f t="shared" si="207"/>
        <v/>
      </c>
      <c r="CX2197" s="44" t="str">
        <f>IF(Wedstrijden!AK2362="x","BB","")</f>
        <v/>
      </c>
      <c r="CY2197" s="44" t="str">
        <f>IF(Wedstrijden!AL2362="x","B","")</f>
        <v/>
      </c>
      <c r="CZ2197" s="44" t="str">
        <f>IF(Wedstrijden!AM2362="x","L","")</f>
        <v/>
      </c>
      <c r="DA2197" s="44" t="str">
        <f>IF(Wedstrijden!AN2362="x","M","")</f>
        <v/>
      </c>
      <c r="DB2197" s="44" t="str">
        <f>IF(Wedstrijden!AO2362="x","Z","")</f>
        <v/>
      </c>
      <c r="DC2197" s="44" t="str">
        <f>IF(Wedstrijden!AP2362="x","ZZ","")</f>
        <v/>
      </c>
      <c r="DD2197" s="44" t="str">
        <f>IF(Wedstrijden!AQ2362="x","1.40","")</f>
        <v/>
      </c>
      <c r="DE2197" s="44" t="str">
        <f>IF(COUNTA(Wedstrijden!AR2362:AT2362)&lt;&gt;0,6,"")</f>
        <v/>
      </c>
      <c r="DF2197" s="44" t="str">
        <f t="shared" si="208"/>
        <v/>
      </c>
      <c r="DG2197" s="44" t="str">
        <f>IF(Wedstrijden!AR2362="x","L","")</f>
        <v/>
      </c>
      <c r="DH2197" s="44" t="str">
        <f>IF(Wedstrijden!AS2362="x","M","")</f>
        <v/>
      </c>
      <c r="DI2197" s="44" t="str">
        <f>IF(Wedstrijden!AT2362="x","Z","")</f>
        <v/>
      </c>
      <c r="DJ2197" s="44" t="str">
        <f>IF(COUNTA(Wedstrijden!AU2362:AW2362)&lt;&gt;0,6,"")</f>
        <v/>
      </c>
      <c r="DK2197" s="44" t="str">
        <f t="shared" si="209"/>
        <v/>
      </c>
      <c r="DL2197" s="44" t="str">
        <f>IF(Wedstrijden!AU2362="x","L","")</f>
        <v/>
      </c>
      <c r="DM2197" s="44" t="str">
        <f>IF(Wedstrijden!AV2362="x","M","")</f>
        <v/>
      </c>
      <c r="DN2197" s="44" t="str">
        <f>IF(Wedstrijden!AW2362="x","Z","")</f>
        <v/>
      </c>
    </row>
    <row r="2198" spans="1:118" ht="15">
      <c r="A2198" s="48" t="e">
        <f>Wedstrijden!#REF!</f>
        <v>#REF!</v>
      </c>
      <c r="B2198" s="44" t="str">
        <f>IFERROR(VLOOKUP(Wedstrijden!E2363,Wedstrijdlocaties!$B$2:$E$499,2,FALSE),"")</f>
        <v/>
      </c>
      <c r="C2198" s="44" t="str">
        <f>Wedstrijden!F2363</f>
        <v/>
      </c>
      <c r="D2198" s="44" t="str">
        <f>IFERROR(VLOOKUP(Wedstrijden!G2363,Organisaties!$B$2:$C$501,2,FALSE),"")</f>
        <v/>
      </c>
      <c r="E2198" s="44" t="str">
        <f>IFERROR(VLOOKUP(Wedstrijden!G2363,Organisaties!$B$2:$F$501,5,FALSE),"")</f>
        <v/>
      </c>
      <c r="F2198" s="44" t="str">
        <f>IF(Wedstrijden!BC2363&lt;&gt;"",Wedstrijden!BC2363,"")</f>
        <v/>
      </c>
      <c r="G2198" s="44">
        <f>IF(Wedstrijden!AY2363="Indoor",1,0)</f>
        <v>0</v>
      </c>
      <c r="H2198" s="44">
        <f>Wedstrijden!AZ2363</f>
        <v>0</v>
      </c>
      <c r="I2198" s="44" t="str">
        <f>IF(Wedstrijden!AX2363="Nee",0,IF(Wedstrijden!AX2363="Ja",1,""))</f>
        <v/>
      </c>
      <c r="J2198" s="44" t="str">
        <f>IF(Wedstrijden!BA2363&lt;&gt;"",Wedstrijden!BA2363,"")</f>
        <v/>
      </c>
      <c r="W2198" s="45"/>
      <c r="AE2198" s="45"/>
      <c r="AN2198" s="45"/>
      <c r="AU2198" s="45"/>
      <c r="BA2198" s="45"/>
      <c r="BE2198" s="45"/>
      <c r="BJ2198" s="44" t="str">
        <f>IF(COUNTA(Wedstrijden!I2363:S2363)&lt;&gt;0,1,"")</f>
        <v/>
      </c>
      <c r="BK2198" s="44" t="str">
        <f t="shared" si="204"/>
        <v/>
      </c>
      <c r="BL2198" s="44" t="str">
        <f>IF(Wedstrijden!I2363="x","AA","")</f>
        <v/>
      </c>
      <c r="BM2198" s="44" t="str">
        <f>IF(Wedstrijden!J2363="x","A","")</f>
        <v/>
      </c>
      <c r="BN2198" s="44" t="str">
        <f>IF(Wedstrijden!K2363="x","B1","")</f>
        <v/>
      </c>
      <c r="BO2198" s="44" t="str">
        <f>IF(Wedstrijden!L2363="x","BB","")</f>
        <v/>
      </c>
      <c r="BP2198" s="44" t="str">
        <f>IF(Wedstrijden!M2363="x","B","")</f>
        <v/>
      </c>
      <c r="BQ2198" s="44" t="str">
        <f>IF(Wedstrijden!N2363="x","L1","")</f>
        <v/>
      </c>
      <c r="BR2198" s="44" t="str">
        <f>IF(Wedstrijden!O2363="x","L2","")</f>
        <v/>
      </c>
      <c r="BS2198" s="44" t="str">
        <f>IF(Wedstrijden!P2363="x","M1","")</f>
        <v/>
      </c>
      <c r="BT2198" s="44" t="str">
        <f>IF(Wedstrijden!Q2363="x","M2","")</f>
        <v/>
      </c>
      <c r="BU2198" s="44" t="str">
        <f>IF(Wedstrijden!R2363="x","Z1","")</f>
        <v/>
      </c>
      <c r="BV2198" s="44" t="str">
        <f>IF(Wedstrijden!S2363="x","Z2","")</f>
        <v/>
      </c>
      <c r="BW2198" s="44" t="str">
        <f>IF(COUNTA(Wedstrijden!T2363:AB2363)&lt;&gt;0,1,"")</f>
        <v/>
      </c>
      <c r="BX2198" s="44" t="str">
        <f t="shared" si="205"/>
        <v/>
      </c>
      <c r="BY2198" s="44" t="str">
        <f>IF(Wedstrijden!T2363="x","BB","")</f>
        <v/>
      </c>
      <c r="BZ2198" s="44" t="str">
        <f>IF(Wedstrijden!U2363="x","B","")</f>
        <v/>
      </c>
      <c r="CA2198" s="44" t="str">
        <f>IF(Wedstrijden!V2363="x","L1","")</f>
        <v/>
      </c>
      <c r="CB2198" s="44" t="str">
        <f>IF(Wedstrijden!W2363="x","L2","")</f>
        <v/>
      </c>
      <c r="CC2198" s="44" t="str">
        <f>IF(Wedstrijden!X2363="x","M1","")</f>
        <v/>
      </c>
      <c r="CD2198" s="44" t="str">
        <f>IF(Wedstrijden!Y2363="x","M2","")</f>
        <v/>
      </c>
      <c r="CE2198" s="44" t="str">
        <f>IF(Wedstrijden!Z2363="x","Z1","")</f>
        <v/>
      </c>
      <c r="CF2198" s="44" t="str">
        <f>IF(Wedstrijden!AA2363="x","Z2","")</f>
        <v/>
      </c>
      <c r="CG2198" s="44" t="str">
        <f>IF(Wedstrijden!AB2363="x","ZZL","")</f>
        <v/>
      </c>
      <c r="CL2198" s="44" t="str">
        <f>IF(COUNTA(Wedstrijden!AC2363:AJ2363)&lt;&gt;0,2,"")</f>
        <v/>
      </c>
      <c r="CM2198" s="44" t="str">
        <f t="shared" si="206"/>
        <v/>
      </c>
      <c r="CN2198" s="44" t="str">
        <f>IF(Wedstrijden!AC2363="x","AA","")</f>
        <v/>
      </c>
      <c r="CO2198" s="44" t="str">
        <f>IF(Wedstrijden!AD2363="x","A","")</f>
        <v/>
      </c>
      <c r="CP2198" s="44" t="str">
        <f>IF(Wedstrijden!AE2363="x","BB","")</f>
        <v/>
      </c>
      <c r="CQ2198" s="44" t="str">
        <f>IF(Wedstrijden!AF2363="x","B","")</f>
        <v/>
      </c>
      <c r="CR2198" s="44" t="str">
        <f>IF(Wedstrijden!AG2363="x","L","")</f>
        <v/>
      </c>
      <c r="CS2198" s="44" t="str">
        <f>IF(Wedstrijden!AH2363="x","M","")</f>
        <v/>
      </c>
      <c r="CT2198" s="44" t="str">
        <f>IF(Wedstrijden!AI2363="x","Z","")</f>
        <v/>
      </c>
      <c r="CU2198" s="44" t="str">
        <f>IF(Wedstrijden!AJ2363="x","ZZ","")</f>
        <v/>
      </c>
      <c r="CV2198" s="44" t="str">
        <f>IF(COUNTA(Wedstrijden!AK2363:AQ2363)&lt;&gt;0,2,"")</f>
        <v/>
      </c>
      <c r="CW2198" s="44" t="str">
        <f t="shared" si="207"/>
        <v/>
      </c>
      <c r="CX2198" s="44" t="str">
        <f>IF(Wedstrijden!AK2363="x","BB","")</f>
        <v/>
      </c>
      <c r="CY2198" s="44" t="str">
        <f>IF(Wedstrijden!AL2363="x","B","")</f>
        <v/>
      </c>
      <c r="CZ2198" s="44" t="str">
        <f>IF(Wedstrijden!AM2363="x","L","")</f>
        <v/>
      </c>
      <c r="DA2198" s="44" t="str">
        <f>IF(Wedstrijden!AN2363="x","M","")</f>
        <v/>
      </c>
      <c r="DB2198" s="44" t="str">
        <f>IF(Wedstrijden!AO2363="x","Z","")</f>
        <v/>
      </c>
      <c r="DC2198" s="44" t="str">
        <f>IF(Wedstrijden!AP2363="x","ZZ","")</f>
        <v/>
      </c>
      <c r="DD2198" s="44" t="str">
        <f>IF(Wedstrijden!AQ2363="x","1.40","")</f>
        <v/>
      </c>
      <c r="DE2198" s="44" t="str">
        <f>IF(COUNTA(Wedstrijden!AR2363:AT2363)&lt;&gt;0,6,"")</f>
        <v/>
      </c>
      <c r="DF2198" s="44" t="str">
        <f t="shared" si="208"/>
        <v/>
      </c>
      <c r="DG2198" s="44" t="str">
        <f>IF(Wedstrijden!AR2363="x","L","")</f>
        <v/>
      </c>
      <c r="DH2198" s="44" t="str">
        <f>IF(Wedstrijden!AS2363="x","M","")</f>
        <v/>
      </c>
      <c r="DI2198" s="44" t="str">
        <f>IF(Wedstrijden!AT2363="x","Z","")</f>
        <v/>
      </c>
      <c r="DJ2198" s="44" t="str">
        <f>IF(COUNTA(Wedstrijden!AU2363:AW2363)&lt;&gt;0,6,"")</f>
        <v/>
      </c>
      <c r="DK2198" s="44" t="str">
        <f t="shared" si="209"/>
        <v/>
      </c>
      <c r="DL2198" s="44" t="str">
        <f>IF(Wedstrijden!AU2363="x","L","")</f>
        <v/>
      </c>
      <c r="DM2198" s="44" t="str">
        <f>IF(Wedstrijden!AV2363="x","M","")</f>
        <v/>
      </c>
      <c r="DN2198" s="44" t="str">
        <f>IF(Wedstrijden!AW2363="x","Z","")</f>
        <v/>
      </c>
    </row>
    <row r="2199" spans="1:118" ht="15">
      <c r="A2199" s="48" t="e">
        <f>Wedstrijden!#REF!</f>
        <v>#REF!</v>
      </c>
      <c r="B2199" s="44" t="str">
        <f>IFERROR(VLOOKUP(Wedstrijden!E2364,Wedstrijdlocaties!$B$2:$E$499,2,FALSE),"")</f>
        <v/>
      </c>
      <c r="C2199" s="44" t="str">
        <f>Wedstrijden!F2364</f>
        <v/>
      </c>
      <c r="D2199" s="44" t="str">
        <f>IFERROR(VLOOKUP(Wedstrijden!G2364,Organisaties!$B$2:$C$501,2,FALSE),"")</f>
        <v/>
      </c>
      <c r="E2199" s="44" t="str">
        <f>IFERROR(VLOOKUP(Wedstrijden!G2364,Organisaties!$B$2:$F$501,5,FALSE),"")</f>
        <v/>
      </c>
      <c r="F2199" s="44" t="str">
        <f>IF(Wedstrijden!BC2364&lt;&gt;"",Wedstrijden!BC2364,"")</f>
        <v/>
      </c>
      <c r="G2199" s="44">
        <f>IF(Wedstrijden!AY2364="Indoor",1,0)</f>
        <v>0</v>
      </c>
      <c r="H2199" s="44">
        <f>Wedstrijden!AZ2364</f>
        <v>0</v>
      </c>
      <c r="I2199" s="44" t="str">
        <f>IF(Wedstrijden!AX2364="Nee",0,IF(Wedstrijden!AX2364="Ja",1,""))</f>
        <v/>
      </c>
      <c r="J2199" s="44" t="str">
        <f>IF(Wedstrijden!BA2364&lt;&gt;"",Wedstrijden!BA2364,"")</f>
        <v/>
      </c>
      <c r="W2199" s="45"/>
      <c r="AE2199" s="45"/>
      <c r="AN2199" s="45"/>
      <c r="AU2199" s="45"/>
      <c r="BA2199" s="45"/>
      <c r="BE2199" s="45"/>
      <c r="BJ2199" s="44" t="str">
        <f>IF(COUNTA(Wedstrijden!I2364:S2364)&lt;&gt;0,1,"")</f>
        <v/>
      </c>
      <c r="BK2199" s="44" t="str">
        <f t="shared" si="204"/>
        <v/>
      </c>
      <c r="BL2199" s="44" t="str">
        <f>IF(Wedstrijden!I2364="x","AA","")</f>
        <v/>
      </c>
      <c r="BM2199" s="44" t="str">
        <f>IF(Wedstrijden!J2364="x","A","")</f>
        <v/>
      </c>
      <c r="BN2199" s="44" t="str">
        <f>IF(Wedstrijden!K2364="x","B1","")</f>
        <v/>
      </c>
      <c r="BO2199" s="44" t="str">
        <f>IF(Wedstrijden!L2364="x","BB","")</f>
        <v/>
      </c>
      <c r="BP2199" s="44" t="str">
        <f>IF(Wedstrijden!M2364="x","B","")</f>
        <v/>
      </c>
      <c r="BQ2199" s="44" t="str">
        <f>IF(Wedstrijden!N2364="x","L1","")</f>
        <v/>
      </c>
      <c r="BR2199" s="44" t="str">
        <f>IF(Wedstrijden!O2364="x","L2","")</f>
        <v/>
      </c>
      <c r="BS2199" s="44" t="str">
        <f>IF(Wedstrijden!P2364="x","M1","")</f>
        <v/>
      </c>
      <c r="BT2199" s="44" t="str">
        <f>IF(Wedstrijden!Q2364="x","M2","")</f>
        <v/>
      </c>
      <c r="BU2199" s="44" t="str">
        <f>IF(Wedstrijden!R2364="x","Z1","")</f>
        <v/>
      </c>
      <c r="BV2199" s="44" t="str">
        <f>IF(Wedstrijden!S2364="x","Z2","")</f>
        <v/>
      </c>
      <c r="BW2199" s="44" t="str">
        <f>IF(COUNTA(Wedstrijden!T2364:AB2364)&lt;&gt;0,1,"")</f>
        <v/>
      </c>
      <c r="BX2199" s="44" t="str">
        <f t="shared" si="205"/>
        <v/>
      </c>
      <c r="BY2199" s="44" t="str">
        <f>IF(Wedstrijden!T2364="x","BB","")</f>
        <v/>
      </c>
      <c r="BZ2199" s="44" t="str">
        <f>IF(Wedstrijden!U2364="x","B","")</f>
        <v/>
      </c>
      <c r="CA2199" s="44" t="str">
        <f>IF(Wedstrijden!V2364="x","L1","")</f>
        <v/>
      </c>
      <c r="CB2199" s="44" t="str">
        <f>IF(Wedstrijden!W2364="x","L2","")</f>
        <v/>
      </c>
      <c r="CC2199" s="44" t="str">
        <f>IF(Wedstrijden!X2364="x","M1","")</f>
        <v/>
      </c>
      <c r="CD2199" s="44" t="str">
        <f>IF(Wedstrijden!Y2364="x","M2","")</f>
        <v/>
      </c>
      <c r="CE2199" s="44" t="str">
        <f>IF(Wedstrijden!Z2364="x","Z1","")</f>
        <v/>
      </c>
      <c r="CF2199" s="44" t="str">
        <f>IF(Wedstrijden!AA2364="x","Z2","")</f>
        <v/>
      </c>
      <c r="CG2199" s="44" t="str">
        <f>IF(Wedstrijden!AB2364="x","ZZL","")</f>
        <v/>
      </c>
      <c r="CL2199" s="44" t="str">
        <f>IF(COUNTA(Wedstrijden!AC2364:AJ2364)&lt;&gt;0,2,"")</f>
        <v/>
      </c>
      <c r="CM2199" s="44" t="str">
        <f t="shared" si="206"/>
        <v/>
      </c>
      <c r="CN2199" s="44" t="str">
        <f>IF(Wedstrijden!AC2364="x","AA","")</f>
        <v/>
      </c>
      <c r="CO2199" s="44" t="str">
        <f>IF(Wedstrijden!AD2364="x","A","")</f>
        <v/>
      </c>
      <c r="CP2199" s="44" t="str">
        <f>IF(Wedstrijden!AE2364="x","BB","")</f>
        <v/>
      </c>
      <c r="CQ2199" s="44" t="str">
        <f>IF(Wedstrijden!AF2364="x","B","")</f>
        <v/>
      </c>
      <c r="CR2199" s="44" t="str">
        <f>IF(Wedstrijden!AG2364="x","L","")</f>
        <v/>
      </c>
      <c r="CS2199" s="44" t="str">
        <f>IF(Wedstrijden!AH2364="x","M","")</f>
        <v/>
      </c>
      <c r="CT2199" s="44" t="str">
        <f>IF(Wedstrijden!AI2364="x","Z","")</f>
        <v/>
      </c>
      <c r="CU2199" s="44" t="str">
        <f>IF(Wedstrijden!AJ2364="x","ZZ","")</f>
        <v/>
      </c>
      <c r="CV2199" s="44" t="str">
        <f>IF(COUNTA(Wedstrijden!AK2364:AQ2364)&lt;&gt;0,2,"")</f>
        <v/>
      </c>
      <c r="CW2199" s="44" t="str">
        <f t="shared" si="207"/>
        <v/>
      </c>
      <c r="CX2199" s="44" t="str">
        <f>IF(Wedstrijden!AK2364="x","BB","")</f>
        <v/>
      </c>
      <c r="CY2199" s="44" t="str">
        <f>IF(Wedstrijden!AL2364="x","B","")</f>
        <v/>
      </c>
      <c r="CZ2199" s="44" t="str">
        <f>IF(Wedstrijden!AM2364="x","L","")</f>
        <v/>
      </c>
      <c r="DA2199" s="44" t="str">
        <f>IF(Wedstrijden!AN2364="x","M","")</f>
        <v/>
      </c>
      <c r="DB2199" s="44" t="str">
        <f>IF(Wedstrijden!AO2364="x","Z","")</f>
        <v/>
      </c>
      <c r="DC2199" s="44" t="str">
        <f>IF(Wedstrijden!AP2364="x","ZZ","")</f>
        <v/>
      </c>
      <c r="DD2199" s="44" t="str">
        <f>IF(Wedstrijden!AQ2364="x","1.40","")</f>
        <v/>
      </c>
      <c r="DE2199" s="44" t="str">
        <f>IF(COUNTA(Wedstrijden!AR2364:AT2364)&lt;&gt;0,6,"")</f>
        <v/>
      </c>
      <c r="DF2199" s="44" t="str">
        <f t="shared" si="208"/>
        <v/>
      </c>
      <c r="DG2199" s="44" t="str">
        <f>IF(Wedstrijden!AR2364="x","L","")</f>
        <v/>
      </c>
      <c r="DH2199" s="44" t="str">
        <f>IF(Wedstrijden!AS2364="x","M","")</f>
        <v/>
      </c>
      <c r="DI2199" s="44" t="str">
        <f>IF(Wedstrijden!AT2364="x","Z","")</f>
        <v/>
      </c>
      <c r="DJ2199" s="44" t="str">
        <f>IF(COUNTA(Wedstrijden!AU2364:AW2364)&lt;&gt;0,6,"")</f>
        <v/>
      </c>
      <c r="DK2199" s="44" t="str">
        <f t="shared" si="209"/>
        <v/>
      </c>
      <c r="DL2199" s="44" t="str">
        <f>IF(Wedstrijden!AU2364="x","L","")</f>
        <v/>
      </c>
      <c r="DM2199" s="44" t="str">
        <f>IF(Wedstrijden!AV2364="x","M","")</f>
        <v/>
      </c>
      <c r="DN2199" s="44" t="str">
        <f>IF(Wedstrijden!AW2364="x","Z","")</f>
        <v/>
      </c>
    </row>
    <row r="2200" spans="1:118" ht="15">
      <c r="A2200" s="48" t="e">
        <f>Wedstrijden!#REF!</f>
        <v>#REF!</v>
      </c>
      <c r="B2200" s="44" t="str">
        <f>IFERROR(VLOOKUP(Wedstrijden!E2365,Wedstrijdlocaties!$B$2:$E$499,2,FALSE),"")</f>
        <v/>
      </c>
      <c r="C2200" s="44" t="str">
        <f>Wedstrijden!F2365</f>
        <v/>
      </c>
      <c r="D2200" s="44" t="str">
        <f>IFERROR(VLOOKUP(Wedstrijden!G2365,Organisaties!$B$2:$C$501,2,FALSE),"")</f>
        <v/>
      </c>
      <c r="E2200" s="44" t="str">
        <f>IFERROR(VLOOKUP(Wedstrijden!G2365,Organisaties!$B$2:$F$501,5,FALSE),"")</f>
        <v/>
      </c>
      <c r="F2200" s="44" t="str">
        <f>IF(Wedstrijden!BC2365&lt;&gt;"",Wedstrijden!BC2365,"")</f>
        <v/>
      </c>
      <c r="G2200" s="44">
        <f>IF(Wedstrijden!AY2365="Indoor",1,0)</f>
        <v>0</v>
      </c>
      <c r="H2200" s="44">
        <f>Wedstrijden!AZ2365</f>
        <v>0</v>
      </c>
      <c r="I2200" s="44" t="str">
        <f>IF(Wedstrijden!AX2365="Nee",0,IF(Wedstrijden!AX2365="Ja",1,""))</f>
        <v/>
      </c>
      <c r="J2200" s="44" t="str">
        <f>IF(Wedstrijden!BA2365&lt;&gt;"",Wedstrijden!BA2365,"")</f>
        <v/>
      </c>
      <c r="W2200" s="45"/>
      <c r="AE2200" s="45"/>
      <c r="AN2200" s="45"/>
      <c r="AU2200" s="45"/>
      <c r="BA2200" s="45"/>
      <c r="BE2200" s="45"/>
      <c r="BJ2200" s="44" t="str">
        <f>IF(COUNTA(Wedstrijden!I2365:S2365)&lt;&gt;0,1,"")</f>
        <v/>
      </c>
      <c r="BK2200" s="44" t="str">
        <f t="shared" si="204"/>
        <v/>
      </c>
      <c r="BL2200" s="44" t="str">
        <f>IF(Wedstrijden!I2365="x","AA","")</f>
        <v/>
      </c>
      <c r="BM2200" s="44" t="str">
        <f>IF(Wedstrijden!J2365="x","A","")</f>
        <v/>
      </c>
      <c r="BN2200" s="44" t="str">
        <f>IF(Wedstrijden!K2365="x","B1","")</f>
        <v/>
      </c>
      <c r="BO2200" s="44" t="str">
        <f>IF(Wedstrijden!L2365="x","BB","")</f>
        <v/>
      </c>
      <c r="BP2200" s="44" t="str">
        <f>IF(Wedstrijden!M2365="x","B","")</f>
        <v/>
      </c>
      <c r="BQ2200" s="44" t="str">
        <f>IF(Wedstrijden!N2365="x","L1","")</f>
        <v/>
      </c>
      <c r="BR2200" s="44" t="str">
        <f>IF(Wedstrijden!O2365="x","L2","")</f>
        <v/>
      </c>
      <c r="BS2200" s="44" t="str">
        <f>IF(Wedstrijden!P2365="x","M1","")</f>
        <v/>
      </c>
      <c r="BT2200" s="44" t="str">
        <f>IF(Wedstrijden!Q2365="x","M2","")</f>
        <v/>
      </c>
      <c r="BU2200" s="44" t="str">
        <f>IF(Wedstrijden!R2365="x","Z1","")</f>
        <v/>
      </c>
      <c r="BV2200" s="44" t="str">
        <f>IF(Wedstrijden!S2365="x","Z2","")</f>
        <v/>
      </c>
      <c r="BW2200" s="44" t="str">
        <f>IF(COUNTA(Wedstrijden!T2365:AB2365)&lt;&gt;0,1,"")</f>
        <v/>
      </c>
      <c r="BX2200" s="44" t="str">
        <f t="shared" si="205"/>
        <v/>
      </c>
      <c r="BY2200" s="44" t="str">
        <f>IF(Wedstrijden!T2365="x","BB","")</f>
        <v/>
      </c>
      <c r="BZ2200" s="44" t="str">
        <f>IF(Wedstrijden!U2365="x","B","")</f>
        <v/>
      </c>
      <c r="CA2200" s="44" t="str">
        <f>IF(Wedstrijden!V2365="x","L1","")</f>
        <v/>
      </c>
      <c r="CB2200" s="44" t="str">
        <f>IF(Wedstrijden!W2365="x","L2","")</f>
        <v/>
      </c>
      <c r="CC2200" s="44" t="str">
        <f>IF(Wedstrijden!X2365="x","M1","")</f>
        <v/>
      </c>
      <c r="CD2200" s="44" t="str">
        <f>IF(Wedstrijden!Y2365="x","M2","")</f>
        <v/>
      </c>
      <c r="CE2200" s="44" t="str">
        <f>IF(Wedstrijden!Z2365="x","Z1","")</f>
        <v/>
      </c>
      <c r="CF2200" s="44" t="str">
        <f>IF(Wedstrijden!AA2365="x","Z2","")</f>
        <v/>
      </c>
      <c r="CG2200" s="44" t="str">
        <f>IF(Wedstrijden!AB2365="x","ZZL","")</f>
        <v/>
      </c>
      <c r="CL2200" s="44" t="str">
        <f>IF(COUNTA(Wedstrijden!AC2365:AJ2365)&lt;&gt;0,2,"")</f>
        <v/>
      </c>
      <c r="CM2200" s="44" t="str">
        <f t="shared" si="206"/>
        <v/>
      </c>
      <c r="CN2200" s="44" t="str">
        <f>IF(Wedstrijden!AC2365="x","AA","")</f>
        <v/>
      </c>
      <c r="CO2200" s="44" t="str">
        <f>IF(Wedstrijden!AD2365="x","A","")</f>
        <v/>
      </c>
      <c r="CP2200" s="44" t="str">
        <f>IF(Wedstrijden!AE2365="x","BB","")</f>
        <v/>
      </c>
      <c r="CQ2200" s="44" t="str">
        <f>IF(Wedstrijden!AF2365="x","B","")</f>
        <v/>
      </c>
      <c r="CR2200" s="44" t="str">
        <f>IF(Wedstrijden!AG2365="x","L","")</f>
        <v/>
      </c>
      <c r="CS2200" s="44" t="str">
        <f>IF(Wedstrijden!AH2365="x","M","")</f>
        <v/>
      </c>
      <c r="CT2200" s="44" t="str">
        <f>IF(Wedstrijden!AI2365="x","Z","")</f>
        <v/>
      </c>
      <c r="CU2200" s="44" t="str">
        <f>IF(Wedstrijden!AJ2365="x","ZZ","")</f>
        <v/>
      </c>
      <c r="CV2200" s="44" t="str">
        <f>IF(COUNTA(Wedstrijden!AK2365:AQ2365)&lt;&gt;0,2,"")</f>
        <v/>
      </c>
      <c r="CW2200" s="44" t="str">
        <f t="shared" si="207"/>
        <v/>
      </c>
      <c r="CX2200" s="44" t="str">
        <f>IF(Wedstrijden!AK2365="x","BB","")</f>
        <v/>
      </c>
      <c r="CY2200" s="44" t="str">
        <f>IF(Wedstrijden!AL2365="x","B","")</f>
        <v/>
      </c>
      <c r="CZ2200" s="44" t="str">
        <f>IF(Wedstrijden!AM2365="x","L","")</f>
        <v/>
      </c>
      <c r="DA2200" s="44" t="str">
        <f>IF(Wedstrijden!AN2365="x","M","")</f>
        <v/>
      </c>
      <c r="DB2200" s="44" t="str">
        <f>IF(Wedstrijden!AO2365="x","Z","")</f>
        <v/>
      </c>
      <c r="DC2200" s="44" t="str">
        <f>IF(Wedstrijden!AP2365="x","ZZ","")</f>
        <v/>
      </c>
      <c r="DD2200" s="44" t="str">
        <f>IF(Wedstrijden!AQ2365="x","1.40","")</f>
        <v/>
      </c>
      <c r="DE2200" s="44" t="str">
        <f>IF(COUNTA(Wedstrijden!AR2365:AT2365)&lt;&gt;0,6,"")</f>
        <v/>
      </c>
      <c r="DF2200" s="44" t="str">
        <f t="shared" si="208"/>
        <v/>
      </c>
      <c r="DG2200" s="44" t="str">
        <f>IF(Wedstrijden!AR2365="x","L","")</f>
        <v/>
      </c>
      <c r="DH2200" s="44" t="str">
        <f>IF(Wedstrijden!AS2365="x","M","")</f>
        <v/>
      </c>
      <c r="DI2200" s="44" t="str">
        <f>IF(Wedstrijden!AT2365="x","Z","")</f>
        <v/>
      </c>
      <c r="DJ2200" s="44" t="str">
        <f>IF(COUNTA(Wedstrijden!AU2365:AW2365)&lt;&gt;0,6,"")</f>
        <v/>
      </c>
      <c r="DK2200" s="44" t="str">
        <f t="shared" si="209"/>
        <v/>
      </c>
      <c r="DL2200" s="44" t="str">
        <f>IF(Wedstrijden!AU2365="x","L","")</f>
        <v/>
      </c>
      <c r="DM2200" s="44" t="str">
        <f>IF(Wedstrijden!AV2365="x","M","")</f>
        <v/>
      </c>
      <c r="DN2200" s="44" t="str">
        <f>IF(Wedstrijden!AW2365="x","Z","")</f>
        <v/>
      </c>
    </row>
    <row r="2201" spans="1:118" ht="15">
      <c r="A2201" s="48" t="e">
        <f>Wedstrijden!#REF!</f>
        <v>#REF!</v>
      </c>
      <c r="B2201" s="44" t="str">
        <f>IFERROR(VLOOKUP(Wedstrijden!E2366,Wedstrijdlocaties!$B$2:$E$499,2,FALSE),"")</f>
        <v/>
      </c>
      <c r="C2201" s="44" t="str">
        <f>Wedstrijden!F2366</f>
        <v/>
      </c>
      <c r="D2201" s="44" t="str">
        <f>IFERROR(VLOOKUP(Wedstrijden!G2366,Organisaties!$B$2:$C$501,2,FALSE),"")</f>
        <v/>
      </c>
      <c r="E2201" s="44" t="str">
        <f>IFERROR(VLOOKUP(Wedstrijden!G2366,Organisaties!$B$2:$F$501,5,FALSE),"")</f>
        <v/>
      </c>
      <c r="F2201" s="44" t="str">
        <f>IF(Wedstrijden!BC2366&lt;&gt;"",Wedstrijden!BC2366,"")</f>
        <v/>
      </c>
      <c r="G2201" s="44">
        <f>IF(Wedstrijden!AY2366="Indoor",1,0)</f>
        <v>0</v>
      </c>
      <c r="H2201" s="44">
        <f>Wedstrijden!AZ2366</f>
        <v>0</v>
      </c>
      <c r="I2201" s="44" t="str">
        <f>IF(Wedstrijden!AX2366="Nee",0,IF(Wedstrijden!AX2366="Ja",1,""))</f>
        <v/>
      </c>
      <c r="J2201" s="44" t="str">
        <f>IF(Wedstrijden!BA2366&lt;&gt;"",Wedstrijden!BA2366,"")</f>
        <v/>
      </c>
      <c r="W2201" s="45"/>
      <c r="AE2201" s="45"/>
      <c r="AN2201" s="45"/>
      <c r="AU2201" s="45"/>
      <c r="BA2201" s="45"/>
      <c r="BE2201" s="45"/>
      <c r="BJ2201" s="44" t="str">
        <f>IF(COUNTA(Wedstrijden!I2366:S2366)&lt;&gt;0,1,"")</f>
        <v/>
      </c>
      <c r="BK2201" s="44" t="str">
        <f t="shared" si="204"/>
        <v/>
      </c>
      <c r="BL2201" s="44" t="str">
        <f>IF(Wedstrijden!I2366="x","AA","")</f>
        <v/>
      </c>
      <c r="BM2201" s="44" t="str">
        <f>IF(Wedstrijden!J2366="x","A","")</f>
        <v/>
      </c>
      <c r="BN2201" s="44" t="str">
        <f>IF(Wedstrijden!K2366="x","B1","")</f>
        <v/>
      </c>
      <c r="BO2201" s="44" t="str">
        <f>IF(Wedstrijden!L2366="x","BB","")</f>
        <v/>
      </c>
      <c r="BP2201" s="44" t="str">
        <f>IF(Wedstrijden!M2366="x","B","")</f>
        <v/>
      </c>
      <c r="BQ2201" s="44" t="str">
        <f>IF(Wedstrijden!N2366="x","L1","")</f>
        <v/>
      </c>
      <c r="BR2201" s="44" t="str">
        <f>IF(Wedstrijden!O2366="x","L2","")</f>
        <v/>
      </c>
      <c r="BS2201" s="44" t="str">
        <f>IF(Wedstrijden!P2366="x","M1","")</f>
        <v/>
      </c>
      <c r="BT2201" s="44" t="str">
        <f>IF(Wedstrijden!Q2366="x","M2","")</f>
        <v/>
      </c>
      <c r="BU2201" s="44" t="str">
        <f>IF(Wedstrijden!R2366="x","Z1","")</f>
        <v/>
      </c>
      <c r="BV2201" s="44" t="str">
        <f>IF(Wedstrijden!S2366="x","Z2","")</f>
        <v/>
      </c>
      <c r="BW2201" s="44" t="str">
        <f>IF(COUNTA(Wedstrijden!T2366:AB2366)&lt;&gt;0,1,"")</f>
        <v/>
      </c>
      <c r="BX2201" s="44" t="str">
        <f t="shared" si="205"/>
        <v/>
      </c>
      <c r="BY2201" s="44" t="str">
        <f>IF(Wedstrijden!T2366="x","BB","")</f>
        <v/>
      </c>
      <c r="BZ2201" s="44" t="str">
        <f>IF(Wedstrijden!U2366="x","B","")</f>
        <v/>
      </c>
      <c r="CA2201" s="44" t="str">
        <f>IF(Wedstrijden!V2366="x","L1","")</f>
        <v/>
      </c>
      <c r="CB2201" s="44" t="str">
        <f>IF(Wedstrijden!W2366="x","L2","")</f>
        <v/>
      </c>
      <c r="CC2201" s="44" t="str">
        <f>IF(Wedstrijden!X2366="x","M1","")</f>
        <v/>
      </c>
      <c r="CD2201" s="44" t="str">
        <f>IF(Wedstrijden!Y2366="x","M2","")</f>
        <v/>
      </c>
      <c r="CE2201" s="44" t="str">
        <f>IF(Wedstrijden!Z2366="x","Z1","")</f>
        <v/>
      </c>
      <c r="CF2201" s="44" t="str">
        <f>IF(Wedstrijden!AA2366="x","Z2","")</f>
        <v/>
      </c>
      <c r="CG2201" s="44" t="str">
        <f>IF(Wedstrijden!AB2366="x","ZZL","")</f>
        <v/>
      </c>
      <c r="CL2201" s="44" t="str">
        <f>IF(COUNTA(Wedstrijden!AC2366:AJ2366)&lt;&gt;0,2,"")</f>
        <v/>
      </c>
      <c r="CM2201" s="44" t="str">
        <f t="shared" si="206"/>
        <v/>
      </c>
      <c r="CN2201" s="44" t="str">
        <f>IF(Wedstrijden!AC2366="x","AA","")</f>
        <v/>
      </c>
      <c r="CO2201" s="44" t="str">
        <f>IF(Wedstrijden!AD2366="x","A","")</f>
        <v/>
      </c>
      <c r="CP2201" s="44" t="str">
        <f>IF(Wedstrijden!AE2366="x","BB","")</f>
        <v/>
      </c>
      <c r="CQ2201" s="44" t="str">
        <f>IF(Wedstrijden!AF2366="x","B","")</f>
        <v/>
      </c>
      <c r="CR2201" s="44" t="str">
        <f>IF(Wedstrijden!AG2366="x","L","")</f>
        <v/>
      </c>
      <c r="CS2201" s="44" t="str">
        <f>IF(Wedstrijden!AH2366="x","M","")</f>
        <v/>
      </c>
      <c r="CT2201" s="44" t="str">
        <f>IF(Wedstrijden!AI2366="x","Z","")</f>
        <v/>
      </c>
      <c r="CU2201" s="44" t="str">
        <f>IF(Wedstrijden!AJ2366="x","ZZ","")</f>
        <v/>
      </c>
      <c r="CV2201" s="44" t="str">
        <f>IF(COUNTA(Wedstrijden!AK2366:AQ2366)&lt;&gt;0,2,"")</f>
        <v/>
      </c>
      <c r="CW2201" s="44" t="str">
        <f t="shared" si="207"/>
        <v/>
      </c>
      <c r="CX2201" s="44" t="str">
        <f>IF(Wedstrijden!AK2366="x","BB","")</f>
        <v/>
      </c>
      <c r="CY2201" s="44" t="str">
        <f>IF(Wedstrijden!AL2366="x","B","")</f>
        <v/>
      </c>
      <c r="CZ2201" s="44" t="str">
        <f>IF(Wedstrijden!AM2366="x","L","")</f>
        <v/>
      </c>
      <c r="DA2201" s="44" t="str">
        <f>IF(Wedstrijden!AN2366="x","M","")</f>
        <v/>
      </c>
      <c r="DB2201" s="44" t="str">
        <f>IF(Wedstrijden!AO2366="x","Z","")</f>
        <v/>
      </c>
      <c r="DC2201" s="44" t="str">
        <f>IF(Wedstrijden!AP2366="x","ZZ","")</f>
        <v/>
      </c>
      <c r="DD2201" s="44" t="str">
        <f>IF(Wedstrijden!AQ2366="x","1.40","")</f>
        <v/>
      </c>
      <c r="DE2201" s="44" t="str">
        <f>IF(COUNTA(Wedstrijden!AR2366:AT2366)&lt;&gt;0,6,"")</f>
        <v/>
      </c>
      <c r="DF2201" s="44" t="str">
        <f t="shared" si="208"/>
        <v/>
      </c>
      <c r="DG2201" s="44" t="str">
        <f>IF(Wedstrijden!AR2366="x","L","")</f>
        <v/>
      </c>
      <c r="DH2201" s="44" t="str">
        <f>IF(Wedstrijden!AS2366="x","M","")</f>
        <v/>
      </c>
      <c r="DI2201" s="44" t="str">
        <f>IF(Wedstrijden!AT2366="x","Z","")</f>
        <v/>
      </c>
      <c r="DJ2201" s="44" t="str">
        <f>IF(COUNTA(Wedstrijden!AU2366:AW2366)&lt;&gt;0,6,"")</f>
        <v/>
      </c>
      <c r="DK2201" s="44" t="str">
        <f t="shared" si="209"/>
        <v/>
      </c>
      <c r="DL2201" s="44" t="str">
        <f>IF(Wedstrijden!AU2366="x","L","")</f>
        <v/>
      </c>
      <c r="DM2201" s="44" t="str">
        <f>IF(Wedstrijden!AV2366="x","M","")</f>
        <v/>
      </c>
      <c r="DN2201" s="44" t="str">
        <f>IF(Wedstrijden!AW2366="x","Z","")</f>
        <v/>
      </c>
    </row>
    <row r="2202" spans="1:118" ht="15">
      <c r="A2202" s="48" t="e">
        <f>Wedstrijden!#REF!</f>
        <v>#REF!</v>
      </c>
      <c r="B2202" s="44" t="str">
        <f>IFERROR(VLOOKUP(Wedstrijden!E2367,Wedstrijdlocaties!$B$2:$E$499,2,FALSE),"")</f>
        <v/>
      </c>
      <c r="C2202" s="44" t="str">
        <f>Wedstrijden!F2367</f>
        <v/>
      </c>
      <c r="D2202" s="44" t="str">
        <f>IFERROR(VLOOKUP(Wedstrijden!G2367,Organisaties!$B$2:$C$501,2,FALSE),"")</f>
        <v/>
      </c>
      <c r="E2202" s="44" t="str">
        <f>IFERROR(VLOOKUP(Wedstrijden!G2367,Organisaties!$B$2:$F$501,5,FALSE),"")</f>
        <v/>
      </c>
      <c r="F2202" s="44" t="str">
        <f>IF(Wedstrijden!BC2367&lt;&gt;"",Wedstrijden!BC2367,"")</f>
        <v/>
      </c>
      <c r="G2202" s="44">
        <f>IF(Wedstrijden!AY2367="Indoor",1,0)</f>
        <v>0</v>
      </c>
      <c r="H2202" s="44">
        <f>Wedstrijden!AZ2367</f>
        <v>0</v>
      </c>
      <c r="I2202" s="44" t="str">
        <f>IF(Wedstrijden!AX2367="Nee",0,IF(Wedstrijden!AX2367="Ja",1,""))</f>
        <v/>
      </c>
      <c r="J2202" s="44" t="str">
        <f>IF(Wedstrijden!BA2367&lt;&gt;"",Wedstrijden!BA2367,"")</f>
        <v/>
      </c>
      <c r="W2202" s="45"/>
      <c r="AE2202" s="45"/>
      <c r="AN2202" s="45"/>
      <c r="AU2202" s="45"/>
      <c r="BA2202" s="45"/>
      <c r="BE2202" s="45"/>
      <c r="BJ2202" s="44" t="str">
        <f>IF(COUNTA(Wedstrijden!I2367:S2367)&lt;&gt;0,1,"")</f>
        <v/>
      </c>
      <c r="BK2202" s="44" t="str">
        <f t="shared" si="204"/>
        <v/>
      </c>
      <c r="BL2202" s="44" t="str">
        <f>IF(Wedstrijden!I2367="x","AA","")</f>
        <v/>
      </c>
      <c r="BM2202" s="44" t="str">
        <f>IF(Wedstrijden!J2367="x","A","")</f>
        <v/>
      </c>
      <c r="BN2202" s="44" t="str">
        <f>IF(Wedstrijden!K2367="x","B1","")</f>
        <v/>
      </c>
      <c r="BO2202" s="44" t="str">
        <f>IF(Wedstrijden!L2367="x","BB","")</f>
        <v/>
      </c>
      <c r="BP2202" s="44" t="str">
        <f>IF(Wedstrijden!M2367="x","B","")</f>
        <v/>
      </c>
      <c r="BQ2202" s="44" t="str">
        <f>IF(Wedstrijden!N2367="x","L1","")</f>
        <v/>
      </c>
      <c r="BR2202" s="44" t="str">
        <f>IF(Wedstrijden!O2367="x","L2","")</f>
        <v/>
      </c>
      <c r="BS2202" s="44" t="str">
        <f>IF(Wedstrijden!P2367="x","M1","")</f>
        <v/>
      </c>
      <c r="BT2202" s="44" t="str">
        <f>IF(Wedstrijden!Q2367="x","M2","")</f>
        <v/>
      </c>
      <c r="BU2202" s="44" t="str">
        <f>IF(Wedstrijden!R2367="x","Z1","")</f>
        <v/>
      </c>
      <c r="BV2202" s="44" t="str">
        <f>IF(Wedstrijden!S2367="x","Z2","")</f>
        <v/>
      </c>
      <c r="BW2202" s="44" t="str">
        <f>IF(COUNTA(Wedstrijden!T2367:AB2367)&lt;&gt;0,1,"")</f>
        <v/>
      </c>
      <c r="BX2202" s="44" t="str">
        <f t="shared" si="205"/>
        <v/>
      </c>
      <c r="BY2202" s="44" t="str">
        <f>IF(Wedstrijden!T2367="x","BB","")</f>
        <v/>
      </c>
      <c r="BZ2202" s="44" t="str">
        <f>IF(Wedstrijden!U2367="x","B","")</f>
        <v/>
      </c>
      <c r="CA2202" s="44" t="str">
        <f>IF(Wedstrijden!V2367="x","L1","")</f>
        <v/>
      </c>
      <c r="CB2202" s="44" t="str">
        <f>IF(Wedstrijden!W2367="x","L2","")</f>
        <v/>
      </c>
      <c r="CC2202" s="44" t="str">
        <f>IF(Wedstrijden!X2367="x","M1","")</f>
        <v/>
      </c>
      <c r="CD2202" s="44" t="str">
        <f>IF(Wedstrijden!Y2367="x","M2","")</f>
        <v/>
      </c>
      <c r="CE2202" s="44" t="str">
        <f>IF(Wedstrijden!Z2367="x","Z1","")</f>
        <v/>
      </c>
      <c r="CF2202" s="44" t="str">
        <f>IF(Wedstrijden!AA2367="x","Z2","")</f>
        <v/>
      </c>
      <c r="CG2202" s="44" t="str">
        <f>IF(Wedstrijden!AB2367="x","ZZL","")</f>
        <v/>
      </c>
      <c r="CL2202" s="44" t="str">
        <f>IF(COUNTA(Wedstrijden!AC2367:AJ2367)&lt;&gt;0,2,"")</f>
        <v/>
      </c>
      <c r="CM2202" s="44" t="str">
        <f t="shared" si="206"/>
        <v/>
      </c>
      <c r="CN2202" s="44" t="str">
        <f>IF(Wedstrijden!AC2367="x","AA","")</f>
        <v/>
      </c>
      <c r="CO2202" s="44" t="str">
        <f>IF(Wedstrijden!AD2367="x","A","")</f>
        <v/>
      </c>
      <c r="CP2202" s="44" t="str">
        <f>IF(Wedstrijden!AE2367="x","BB","")</f>
        <v/>
      </c>
      <c r="CQ2202" s="44" t="str">
        <f>IF(Wedstrijden!AF2367="x","B","")</f>
        <v/>
      </c>
      <c r="CR2202" s="44" t="str">
        <f>IF(Wedstrijden!AG2367="x","L","")</f>
        <v/>
      </c>
      <c r="CS2202" s="44" t="str">
        <f>IF(Wedstrijden!AH2367="x","M","")</f>
        <v/>
      </c>
      <c r="CT2202" s="44" t="str">
        <f>IF(Wedstrijden!AI2367="x","Z","")</f>
        <v/>
      </c>
      <c r="CU2202" s="44" t="str">
        <f>IF(Wedstrijden!AJ2367="x","ZZ","")</f>
        <v/>
      </c>
      <c r="CV2202" s="44" t="str">
        <f>IF(COUNTA(Wedstrijden!AK2367:AQ2367)&lt;&gt;0,2,"")</f>
        <v/>
      </c>
      <c r="CW2202" s="44" t="str">
        <f t="shared" si="207"/>
        <v/>
      </c>
      <c r="CX2202" s="44" t="str">
        <f>IF(Wedstrijden!AK2367="x","BB","")</f>
        <v/>
      </c>
      <c r="CY2202" s="44" t="str">
        <f>IF(Wedstrijden!AL2367="x","B","")</f>
        <v/>
      </c>
      <c r="CZ2202" s="44" t="str">
        <f>IF(Wedstrijden!AM2367="x","L","")</f>
        <v/>
      </c>
      <c r="DA2202" s="44" t="str">
        <f>IF(Wedstrijden!AN2367="x","M","")</f>
        <v/>
      </c>
      <c r="DB2202" s="44" t="str">
        <f>IF(Wedstrijden!AO2367="x","Z","")</f>
        <v/>
      </c>
      <c r="DC2202" s="44" t="str">
        <f>IF(Wedstrijden!AP2367="x","ZZ","")</f>
        <v/>
      </c>
      <c r="DD2202" s="44" t="str">
        <f>IF(Wedstrijden!AQ2367="x","1.40","")</f>
        <v/>
      </c>
      <c r="DE2202" s="44" t="str">
        <f>IF(COUNTA(Wedstrijden!AR2367:AT2367)&lt;&gt;0,6,"")</f>
        <v/>
      </c>
      <c r="DF2202" s="44" t="str">
        <f t="shared" si="208"/>
        <v/>
      </c>
      <c r="DG2202" s="44" t="str">
        <f>IF(Wedstrijden!AR2367="x","L","")</f>
        <v/>
      </c>
      <c r="DH2202" s="44" t="str">
        <f>IF(Wedstrijden!AS2367="x","M","")</f>
        <v/>
      </c>
      <c r="DI2202" s="44" t="str">
        <f>IF(Wedstrijden!AT2367="x","Z","")</f>
        <v/>
      </c>
      <c r="DJ2202" s="44" t="str">
        <f>IF(COUNTA(Wedstrijden!AU2367:AW2367)&lt;&gt;0,6,"")</f>
        <v/>
      </c>
      <c r="DK2202" s="44" t="str">
        <f t="shared" si="209"/>
        <v/>
      </c>
      <c r="DL2202" s="44" t="str">
        <f>IF(Wedstrijden!AU2367="x","L","")</f>
        <v/>
      </c>
      <c r="DM2202" s="44" t="str">
        <f>IF(Wedstrijden!AV2367="x","M","")</f>
        <v/>
      </c>
      <c r="DN2202" s="44" t="str">
        <f>IF(Wedstrijden!AW2367="x","Z","")</f>
        <v/>
      </c>
    </row>
    <row r="2203" spans="1:118" ht="15">
      <c r="A2203" s="48" t="e">
        <f>Wedstrijden!#REF!</f>
        <v>#REF!</v>
      </c>
      <c r="B2203" s="44" t="str">
        <f>IFERROR(VLOOKUP(Wedstrijden!E2368,Wedstrijdlocaties!$B$2:$E$499,2,FALSE),"")</f>
        <v/>
      </c>
      <c r="C2203" s="44" t="str">
        <f>Wedstrijden!F2368</f>
        <v/>
      </c>
      <c r="D2203" s="44" t="str">
        <f>IFERROR(VLOOKUP(Wedstrijden!G2368,Organisaties!$B$2:$C$501,2,FALSE),"")</f>
        <v/>
      </c>
      <c r="E2203" s="44" t="str">
        <f>IFERROR(VLOOKUP(Wedstrijden!G2368,Organisaties!$B$2:$F$501,5,FALSE),"")</f>
        <v/>
      </c>
      <c r="F2203" s="44" t="str">
        <f>IF(Wedstrijden!BC2368&lt;&gt;"",Wedstrijden!BC2368,"")</f>
        <v/>
      </c>
      <c r="G2203" s="44">
        <f>IF(Wedstrijden!AY2368="Indoor",1,0)</f>
        <v>0</v>
      </c>
      <c r="H2203" s="44">
        <f>Wedstrijden!AZ2368</f>
        <v>0</v>
      </c>
      <c r="I2203" s="44" t="str">
        <f>IF(Wedstrijden!AX2368="Nee",0,IF(Wedstrijden!AX2368="Ja",1,""))</f>
        <v/>
      </c>
      <c r="J2203" s="44" t="str">
        <f>IF(Wedstrijden!BA2368&lt;&gt;"",Wedstrijden!BA2368,"")</f>
        <v/>
      </c>
      <c r="W2203" s="45"/>
      <c r="AE2203" s="45"/>
      <c r="AN2203" s="45"/>
      <c r="AU2203" s="45"/>
      <c r="BA2203" s="45"/>
      <c r="BE2203" s="45"/>
      <c r="BJ2203" s="44" t="str">
        <f>IF(COUNTA(Wedstrijden!I2368:S2368)&lt;&gt;0,1,"")</f>
        <v/>
      </c>
      <c r="BK2203" s="44" t="str">
        <f t="shared" si="204"/>
        <v/>
      </c>
      <c r="BL2203" s="44" t="str">
        <f>IF(Wedstrijden!I2368="x","AA","")</f>
        <v/>
      </c>
      <c r="BM2203" s="44" t="str">
        <f>IF(Wedstrijden!J2368="x","A","")</f>
        <v/>
      </c>
      <c r="BN2203" s="44" t="str">
        <f>IF(Wedstrijden!K2368="x","B1","")</f>
        <v/>
      </c>
      <c r="BO2203" s="44" t="str">
        <f>IF(Wedstrijden!L2368="x","BB","")</f>
        <v/>
      </c>
      <c r="BP2203" s="44" t="str">
        <f>IF(Wedstrijden!M2368="x","B","")</f>
        <v/>
      </c>
      <c r="BQ2203" s="44" t="str">
        <f>IF(Wedstrijden!N2368="x","L1","")</f>
        <v/>
      </c>
      <c r="BR2203" s="44" t="str">
        <f>IF(Wedstrijden!O2368="x","L2","")</f>
        <v/>
      </c>
      <c r="BS2203" s="44" t="str">
        <f>IF(Wedstrijden!P2368="x","M1","")</f>
        <v/>
      </c>
      <c r="BT2203" s="44" t="str">
        <f>IF(Wedstrijden!Q2368="x","M2","")</f>
        <v/>
      </c>
      <c r="BU2203" s="44" t="str">
        <f>IF(Wedstrijden!R2368="x","Z1","")</f>
        <v/>
      </c>
      <c r="BV2203" s="44" t="str">
        <f>IF(Wedstrijden!S2368="x","Z2","")</f>
        <v/>
      </c>
      <c r="BW2203" s="44" t="str">
        <f>IF(COUNTA(Wedstrijden!T2368:AB2368)&lt;&gt;0,1,"")</f>
        <v/>
      </c>
      <c r="BX2203" s="44" t="str">
        <f t="shared" si="205"/>
        <v/>
      </c>
      <c r="BY2203" s="44" t="str">
        <f>IF(Wedstrijden!T2368="x","BB","")</f>
        <v/>
      </c>
      <c r="BZ2203" s="44" t="str">
        <f>IF(Wedstrijden!U2368="x","B","")</f>
        <v/>
      </c>
      <c r="CA2203" s="44" t="str">
        <f>IF(Wedstrijden!V2368="x","L1","")</f>
        <v/>
      </c>
      <c r="CB2203" s="44" t="str">
        <f>IF(Wedstrijden!W2368="x","L2","")</f>
        <v/>
      </c>
      <c r="CC2203" s="44" t="str">
        <f>IF(Wedstrijden!X2368="x","M1","")</f>
        <v/>
      </c>
      <c r="CD2203" s="44" t="str">
        <f>IF(Wedstrijden!Y2368="x","M2","")</f>
        <v/>
      </c>
      <c r="CE2203" s="44" t="str">
        <f>IF(Wedstrijden!Z2368="x","Z1","")</f>
        <v/>
      </c>
      <c r="CF2203" s="44" t="str">
        <f>IF(Wedstrijden!AA2368="x","Z2","")</f>
        <v/>
      </c>
      <c r="CG2203" s="44" t="str">
        <f>IF(Wedstrijden!AB2368="x","ZZL","")</f>
        <v/>
      </c>
      <c r="CL2203" s="44" t="str">
        <f>IF(COUNTA(Wedstrijden!AC2368:AJ2368)&lt;&gt;0,2,"")</f>
        <v/>
      </c>
      <c r="CM2203" s="44" t="str">
        <f t="shared" si="206"/>
        <v/>
      </c>
      <c r="CN2203" s="44" t="str">
        <f>IF(Wedstrijden!AC2368="x","AA","")</f>
        <v/>
      </c>
      <c r="CO2203" s="44" t="str">
        <f>IF(Wedstrijden!AD2368="x","A","")</f>
        <v/>
      </c>
      <c r="CP2203" s="44" t="str">
        <f>IF(Wedstrijden!AE2368="x","BB","")</f>
        <v/>
      </c>
      <c r="CQ2203" s="44" t="str">
        <f>IF(Wedstrijden!AF2368="x","B","")</f>
        <v/>
      </c>
      <c r="CR2203" s="44" t="str">
        <f>IF(Wedstrijden!AG2368="x","L","")</f>
        <v/>
      </c>
      <c r="CS2203" s="44" t="str">
        <f>IF(Wedstrijden!AH2368="x","M","")</f>
        <v/>
      </c>
      <c r="CT2203" s="44" t="str">
        <f>IF(Wedstrijden!AI2368="x","Z","")</f>
        <v/>
      </c>
      <c r="CU2203" s="44" t="str">
        <f>IF(Wedstrijden!AJ2368="x","ZZ","")</f>
        <v/>
      </c>
      <c r="CV2203" s="44" t="str">
        <f>IF(COUNTA(Wedstrijden!AK2368:AQ2368)&lt;&gt;0,2,"")</f>
        <v/>
      </c>
      <c r="CW2203" s="44" t="str">
        <f t="shared" si="207"/>
        <v/>
      </c>
      <c r="CX2203" s="44" t="str">
        <f>IF(Wedstrijden!AK2368="x","BB","")</f>
        <v/>
      </c>
      <c r="CY2203" s="44" t="str">
        <f>IF(Wedstrijden!AL2368="x","B","")</f>
        <v/>
      </c>
      <c r="CZ2203" s="44" t="str">
        <f>IF(Wedstrijden!AM2368="x","L","")</f>
        <v/>
      </c>
      <c r="DA2203" s="44" t="str">
        <f>IF(Wedstrijden!AN2368="x","M","")</f>
        <v/>
      </c>
      <c r="DB2203" s="44" t="str">
        <f>IF(Wedstrijden!AO2368="x","Z","")</f>
        <v/>
      </c>
      <c r="DC2203" s="44" t="str">
        <f>IF(Wedstrijden!AP2368="x","ZZ","")</f>
        <v/>
      </c>
      <c r="DD2203" s="44" t="str">
        <f>IF(Wedstrijden!AQ2368="x","1.40","")</f>
        <v/>
      </c>
      <c r="DE2203" s="44" t="str">
        <f>IF(COUNTA(Wedstrijden!AR2368:AT2368)&lt;&gt;0,6,"")</f>
        <v/>
      </c>
      <c r="DF2203" s="44" t="str">
        <f t="shared" si="208"/>
        <v/>
      </c>
      <c r="DG2203" s="44" t="str">
        <f>IF(Wedstrijden!AR2368="x","L","")</f>
        <v/>
      </c>
      <c r="DH2203" s="44" t="str">
        <f>IF(Wedstrijden!AS2368="x","M","")</f>
        <v/>
      </c>
      <c r="DI2203" s="44" t="str">
        <f>IF(Wedstrijden!AT2368="x","Z","")</f>
        <v/>
      </c>
      <c r="DJ2203" s="44" t="str">
        <f>IF(COUNTA(Wedstrijden!AU2368:AW2368)&lt;&gt;0,6,"")</f>
        <v/>
      </c>
      <c r="DK2203" s="44" t="str">
        <f t="shared" si="209"/>
        <v/>
      </c>
      <c r="DL2203" s="44" t="str">
        <f>IF(Wedstrijden!AU2368="x","L","")</f>
        <v/>
      </c>
      <c r="DM2203" s="44" t="str">
        <f>IF(Wedstrijden!AV2368="x","M","")</f>
        <v/>
      </c>
      <c r="DN2203" s="44" t="str">
        <f>IF(Wedstrijden!AW2368="x","Z","")</f>
        <v/>
      </c>
    </row>
    <row r="2204" spans="1:118" ht="15">
      <c r="A2204" s="48" t="e">
        <f>Wedstrijden!#REF!</f>
        <v>#REF!</v>
      </c>
      <c r="B2204" s="44" t="str">
        <f>IFERROR(VLOOKUP(Wedstrijden!E2369,Wedstrijdlocaties!$B$2:$E$499,2,FALSE),"")</f>
        <v/>
      </c>
      <c r="C2204" s="44" t="str">
        <f>Wedstrijden!F2369</f>
        <v/>
      </c>
      <c r="D2204" s="44" t="str">
        <f>IFERROR(VLOOKUP(Wedstrijden!G2369,Organisaties!$B$2:$C$501,2,FALSE),"")</f>
        <v/>
      </c>
      <c r="E2204" s="44" t="str">
        <f>IFERROR(VLOOKUP(Wedstrijden!G2369,Organisaties!$B$2:$F$501,5,FALSE),"")</f>
        <v/>
      </c>
      <c r="F2204" s="44" t="str">
        <f>IF(Wedstrijden!BC2369&lt;&gt;"",Wedstrijden!BC2369,"")</f>
        <v/>
      </c>
      <c r="G2204" s="44">
        <f>IF(Wedstrijden!AY2369="Indoor",1,0)</f>
        <v>0</v>
      </c>
      <c r="H2204" s="44">
        <f>Wedstrijden!AZ2369</f>
        <v>0</v>
      </c>
      <c r="I2204" s="44" t="str">
        <f>IF(Wedstrijden!AX2369="Nee",0,IF(Wedstrijden!AX2369="Ja",1,""))</f>
        <v/>
      </c>
      <c r="J2204" s="44" t="str">
        <f>IF(Wedstrijden!BA2369&lt;&gt;"",Wedstrijden!BA2369,"")</f>
        <v/>
      </c>
      <c r="W2204" s="45"/>
      <c r="AE2204" s="45"/>
      <c r="AN2204" s="45"/>
      <c r="AU2204" s="45"/>
      <c r="BA2204" s="45"/>
      <c r="BE2204" s="45"/>
      <c r="BJ2204" s="44" t="str">
        <f>IF(COUNTA(Wedstrijden!I2369:S2369)&lt;&gt;0,1,"")</f>
        <v/>
      </c>
      <c r="BK2204" s="44" t="str">
        <f t="shared" si="204"/>
        <v/>
      </c>
      <c r="BL2204" s="44" t="str">
        <f>IF(Wedstrijden!I2369="x","AA","")</f>
        <v/>
      </c>
      <c r="BM2204" s="44" t="str">
        <f>IF(Wedstrijden!J2369="x","A","")</f>
        <v/>
      </c>
      <c r="BN2204" s="44" t="str">
        <f>IF(Wedstrijden!K2369="x","B1","")</f>
        <v/>
      </c>
      <c r="BO2204" s="44" t="str">
        <f>IF(Wedstrijden!L2369="x","BB","")</f>
        <v/>
      </c>
      <c r="BP2204" s="44" t="str">
        <f>IF(Wedstrijden!M2369="x","B","")</f>
        <v/>
      </c>
      <c r="BQ2204" s="44" t="str">
        <f>IF(Wedstrijden!N2369="x","L1","")</f>
        <v/>
      </c>
      <c r="BR2204" s="44" t="str">
        <f>IF(Wedstrijden!O2369="x","L2","")</f>
        <v/>
      </c>
      <c r="BS2204" s="44" t="str">
        <f>IF(Wedstrijden!P2369="x","M1","")</f>
        <v/>
      </c>
      <c r="BT2204" s="44" t="str">
        <f>IF(Wedstrijden!Q2369="x","M2","")</f>
        <v/>
      </c>
      <c r="BU2204" s="44" t="str">
        <f>IF(Wedstrijden!R2369="x","Z1","")</f>
        <v/>
      </c>
      <c r="BV2204" s="44" t="str">
        <f>IF(Wedstrijden!S2369="x","Z2","")</f>
        <v/>
      </c>
      <c r="BW2204" s="44" t="str">
        <f>IF(COUNTA(Wedstrijden!T2369:AB2369)&lt;&gt;0,1,"")</f>
        <v/>
      </c>
      <c r="BX2204" s="44" t="str">
        <f t="shared" si="205"/>
        <v/>
      </c>
      <c r="BY2204" s="44" t="str">
        <f>IF(Wedstrijden!T2369="x","BB","")</f>
        <v/>
      </c>
      <c r="BZ2204" s="44" t="str">
        <f>IF(Wedstrijden!U2369="x","B","")</f>
        <v/>
      </c>
      <c r="CA2204" s="44" t="str">
        <f>IF(Wedstrijden!V2369="x","L1","")</f>
        <v/>
      </c>
      <c r="CB2204" s="44" t="str">
        <f>IF(Wedstrijden!W2369="x","L2","")</f>
        <v/>
      </c>
      <c r="CC2204" s="44" t="str">
        <f>IF(Wedstrijden!X2369="x","M1","")</f>
        <v/>
      </c>
      <c r="CD2204" s="44" t="str">
        <f>IF(Wedstrijden!Y2369="x","M2","")</f>
        <v/>
      </c>
      <c r="CE2204" s="44" t="str">
        <f>IF(Wedstrijden!Z2369="x","Z1","")</f>
        <v/>
      </c>
      <c r="CF2204" s="44" t="str">
        <f>IF(Wedstrijden!AA2369="x","Z2","")</f>
        <v/>
      </c>
      <c r="CG2204" s="44" t="str">
        <f>IF(Wedstrijden!AB2369="x","ZZL","")</f>
        <v/>
      </c>
      <c r="CL2204" s="44" t="str">
        <f>IF(COUNTA(Wedstrijden!AC2369:AJ2369)&lt;&gt;0,2,"")</f>
        <v/>
      </c>
      <c r="CM2204" s="44" t="str">
        <f t="shared" si="206"/>
        <v/>
      </c>
      <c r="CN2204" s="44" t="str">
        <f>IF(Wedstrijden!AC2369="x","AA","")</f>
        <v/>
      </c>
      <c r="CO2204" s="44" t="str">
        <f>IF(Wedstrijden!AD2369="x","A","")</f>
        <v/>
      </c>
      <c r="CP2204" s="44" t="str">
        <f>IF(Wedstrijden!AE2369="x","BB","")</f>
        <v/>
      </c>
      <c r="CQ2204" s="44" t="str">
        <f>IF(Wedstrijden!AF2369="x","B","")</f>
        <v/>
      </c>
      <c r="CR2204" s="44" t="str">
        <f>IF(Wedstrijden!AG2369="x","L","")</f>
        <v/>
      </c>
      <c r="CS2204" s="44" t="str">
        <f>IF(Wedstrijden!AH2369="x","M","")</f>
        <v/>
      </c>
      <c r="CT2204" s="44" t="str">
        <f>IF(Wedstrijden!AI2369="x","Z","")</f>
        <v/>
      </c>
      <c r="CU2204" s="44" t="str">
        <f>IF(Wedstrijden!AJ2369="x","ZZ","")</f>
        <v/>
      </c>
      <c r="CV2204" s="44" t="str">
        <f>IF(COUNTA(Wedstrijden!AK2369:AQ2369)&lt;&gt;0,2,"")</f>
        <v/>
      </c>
      <c r="CW2204" s="44" t="str">
        <f t="shared" si="207"/>
        <v/>
      </c>
      <c r="CX2204" s="44" t="str">
        <f>IF(Wedstrijden!AK2369="x","BB","")</f>
        <v/>
      </c>
      <c r="CY2204" s="44" t="str">
        <f>IF(Wedstrijden!AL2369="x","B","")</f>
        <v/>
      </c>
      <c r="CZ2204" s="44" t="str">
        <f>IF(Wedstrijden!AM2369="x","L","")</f>
        <v/>
      </c>
      <c r="DA2204" s="44" t="str">
        <f>IF(Wedstrijden!AN2369="x","M","")</f>
        <v/>
      </c>
      <c r="DB2204" s="44" t="str">
        <f>IF(Wedstrijden!AO2369="x","Z","")</f>
        <v/>
      </c>
      <c r="DC2204" s="44" t="str">
        <f>IF(Wedstrijden!AP2369="x","ZZ","")</f>
        <v/>
      </c>
      <c r="DD2204" s="44" t="str">
        <f>IF(Wedstrijden!AQ2369="x","1.40","")</f>
        <v/>
      </c>
      <c r="DE2204" s="44" t="str">
        <f>IF(COUNTA(Wedstrijden!AR2369:AT2369)&lt;&gt;0,6,"")</f>
        <v/>
      </c>
      <c r="DF2204" s="44" t="str">
        <f t="shared" si="208"/>
        <v/>
      </c>
      <c r="DG2204" s="44" t="str">
        <f>IF(Wedstrijden!AR2369="x","L","")</f>
        <v/>
      </c>
      <c r="DH2204" s="44" t="str">
        <f>IF(Wedstrijden!AS2369="x","M","")</f>
        <v/>
      </c>
      <c r="DI2204" s="44" t="str">
        <f>IF(Wedstrijden!AT2369="x","Z","")</f>
        <v/>
      </c>
      <c r="DJ2204" s="44" t="str">
        <f>IF(COUNTA(Wedstrijden!AU2369:AW2369)&lt;&gt;0,6,"")</f>
        <v/>
      </c>
      <c r="DK2204" s="44" t="str">
        <f t="shared" si="209"/>
        <v/>
      </c>
      <c r="DL2204" s="44" t="str">
        <f>IF(Wedstrijden!AU2369="x","L","")</f>
        <v/>
      </c>
      <c r="DM2204" s="44" t="str">
        <f>IF(Wedstrijden!AV2369="x","M","")</f>
        <v/>
      </c>
      <c r="DN2204" s="44" t="str">
        <f>IF(Wedstrijden!AW2369="x","Z","")</f>
        <v/>
      </c>
    </row>
    <row r="2205" spans="1:118" ht="15">
      <c r="A2205" s="48" t="e">
        <f>Wedstrijden!#REF!</f>
        <v>#REF!</v>
      </c>
      <c r="B2205" s="44" t="str">
        <f>IFERROR(VLOOKUP(Wedstrijden!E2370,Wedstrijdlocaties!$B$2:$E$499,2,FALSE),"")</f>
        <v/>
      </c>
      <c r="C2205" s="44" t="str">
        <f>Wedstrijden!F2370</f>
        <v/>
      </c>
      <c r="D2205" s="44" t="str">
        <f>IFERROR(VLOOKUP(Wedstrijden!G2370,Organisaties!$B$2:$C$501,2,FALSE),"")</f>
        <v/>
      </c>
      <c r="E2205" s="44" t="str">
        <f>IFERROR(VLOOKUP(Wedstrijden!G2370,Organisaties!$B$2:$F$501,5,FALSE),"")</f>
        <v/>
      </c>
      <c r="F2205" s="44" t="str">
        <f>IF(Wedstrijden!BC2370&lt;&gt;"",Wedstrijden!BC2370,"")</f>
        <v/>
      </c>
      <c r="G2205" s="44">
        <f>IF(Wedstrijden!AY2370="Indoor",1,0)</f>
        <v>0</v>
      </c>
      <c r="H2205" s="44">
        <f>Wedstrijden!AZ2370</f>
        <v>0</v>
      </c>
      <c r="I2205" s="44" t="str">
        <f>IF(Wedstrijden!AX2370="Nee",0,IF(Wedstrijden!AX2370="Ja",1,""))</f>
        <v/>
      </c>
      <c r="J2205" s="44" t="str">
        <f>IF(Wedstrijden!BA2370&lt;&gt;"",Wedstrijden!BA2370,"")</f>
        <v/>
      </c>
      <c r="W2205" s="45"/>
      <c r="AE2205" s="45"/>
      <c r="AN2205" s="45"/>
      <c r="AU2205" s="45"/>
      <c r="BA2205" s="45"/>
      <c r="BE2205" s="45"/>
      <c r="BJ2205" s="44" t="str">
        <f>IF(COUNTA(Wedstrijden!I2370:S2370)&lt;&gt;0,1,"")</f>
        <v/>
      </c>
      <c r="BK2205" s="44" t="str">
        <f t="shared" si="204"/>
        <v/>
      </c>
      <c r="BL2205" s="44" t="str">
        <f>IF(Wedstrijden!I2370="x","AA","")</f>
        <v/>
      </c>
      <c r="BM2205" s="44" t="str">
        <f>IF(Wedstrijden!J2370="x","A","")</f>
        <v/>
      </c>
      <c r="BN2205" s="44" t="str">
        <f>IF(Wedstrijden!K2370="x","B1","")</f>
        <v/>
      </c>
      <c r="BO2205" s="44" t="str">
        <f>IF(Wedstrijden!L2370="x","BB","")</f>
        <v/>
      </c>
      <c r="BP2205" s="44" t="str">
        <f>IF(Wedstrijden!M2370="x","B","")</f>
        <v/>
      </c>
      <c r="BQ2205" s="44" t="str">
        <f>IF(Wedstrijden!N2370="x","L1","")</f>
        <v/>
      </c>
      <c r="BR2205" s="44" t="str">
        <f>IF(Wedstrijden!O2370="x","L2","")</f>
        <v/>
      </c>
      <c r="BS2205" s="44" t="str">
        <f>IF(Wedstrijden!P2370="x","M1","")</f>
        <v/>
      </c>
      <c r="BT2205" s="44" t="str">
        <f>IF(Wedstrijden!Q2370="x","M2","")</f>
        <v/>
      </c>
      <c r="BU2205" s="44" t="str">
        <f>IF(Wedstrijden!R2370="x","Z1","")</f>
        <v/>
      </c>
      <c r="BV2205" s="44" t="str">
        <f>IF(Wedstrijden!S2370="x","Z2","")</f>
        <v/>
      </c>
      <c r="BW2205" s="44" t="str">
        <f>IF(COUNTA(Wedstrijden!T2370:AB2370)&lt;&gt;0,1,"")</f>
        <v/>
      </c>
      <c r="BX2205" s="44" t="str">
        <f t="shared" si="205"/>
        <v/>
      </c>
      <c r="BY2205" s="44" t="str">
        <f>IF(Wedstrijden!T2370="x","BB","")</f>
        <v/>
      </c>
      <c r="BZ2205" s="44" t="str">
        <f>IF(Wedstrijden!U2370="x","B","")</f>
        <v/>
      </c>
      <c r="CA2205" s="44" t="str">
        <f>IF(Wedstrijden!V2370="x","L1","")</f>
        <v/>
      </c>
      <c r="CB2205" s="44" t="str">
        <f>IF(Wedstrijden!W2370="x","L2","")</f>
        <v/>
      </c>
      <c r="CC2205" s="44" t="str">
        <f>IF(Wedstrijden!X2370="x","M1","")</f>
        <v/>
      </c>
      <c r="CD2205" s="44" t="str">
        <f>IF(Wedstrijden!Y2370="x","M2","")</f>
        <v/>
      </c>
      <c r="CE2205" s="44" t="str">
        <f>IF(Wedstrijden!Z2370="x","Z1","")</f>
        <v/>
      </c>
      <c r="CF2205" s="44" t="str">
        <f>IF(Wedstrijden!AA2370="x","Z2","")</f>
        <v/>
      </c>
      <c r="CG2205" s="44" t="str">
        <f>IF(Wedstrijden!AB2370="x","ZZL","")</f>
        <v/>
      </c>
      <c r="CL2205" s="44" t="str">
        <f>IF(COUNTA(Wedstrijden!AC2370:AJ2370)&lt;&gt;0,2,"")</f>
        <v/>
      </c>
      <c r="CM2205" s="44" t="str">
        <f t="shared" si="206"/>
        <v/>
      </c>
      <c r="CN2205" s="44" t="str">
        <f>IF(Wedstrijden!AC2370="x","AA","")</f>
        <v/>
      </c>
      <c r="CO2205" s="44" t="str">
        <f>IF(Wedstrijden!AD2370="x","A","")</f>
        <v/>
      </c>
      <c r="CP2205" s="44" t="str">
        <f>IF(Wedstrijden!AE2370="x","BB","")</f>
        <v/>
      </c>
      <c r="CQ2205" s="44" t="str">
        <f>IF(Wedstrijden!AF2370="x","B","")</f>
        <v/>
      </c>
      <c r="CR2205" s="44" t="str">
        <f>IF(Wedstrijden!AG2370="x","L","")</f>
        <v/>
      </c>
      <c r="CS2205" s="44" t="str">
        <f>IF(Wedstrijden!AH2370="x","M","")</f>
        <v/>
      </c>
      <c r="CT2205" s="44" t="str">
        <f>IF(Wedstrijden!AI2370="x","Z","")</f>
        <v/>
      </c>
      <c r="CU2205" s="44" t="str">
        <f>IF(Wedstrijden!AJ2370="x","ZZ","")</f>
        <v/>
      </c>
      <c r="CV2205" s="44" t="str">
        <f>IF(COUNTA(Wedstrijden!AK2370:AQ2370)&lt;&gt;0,2,"")</f>
        <v/>
      </c>
      <c r="CW2205" s="44" t="str">
        <f t="shared" si="207"/>
        <v/>
      </c>
      <c r="CX2205" s="44" t="str">
        <f>IF(Wedstrijden!AK2370="x","BB","")</f>
        <v/>
      </c>
      <c r="CY2205" s="44" t="str">
        <f>IF(Wedstrijden!AL2370="x","B","")</f>
        <v/>
      </c>
      <c r="CZ2205" s="44" t="str">
        <f>IF(Wedstrijden!AM2370="x","L","")</f>
        <v/>
      </c>
      <c r="DA2205" s="44" t="str">
        <f>IF(Wedstrijden!AN2370="x","M","")</f>
        <v/>
      </c>
      <c r="DB2205" s="44" t="str">
        <f>IF(Wedstrijden!AO2370="x","Z","")</f>
        <v/>
      </c>
      <c r="DC2205" s="44" t="str">
        <f>IF(Wedstrijden!AP2370="x","ZZ","")</f>
        <v/>
      </c>
      <c r="DD2205" s="44" t="str">
        <f>IF(Wedstrijden!AQ2370="x","1.40","")</f>
        <v/>
      </c>
      <c r="DE2205" s="44" t="str">
        <f>IF(COUNTA(Wedstrijden!AR2370:AT2370)&lt;&gt;0,6,"")</f>
        <v/>
      </c>
      <c r="DF2205" s="44" t="str">
        <f t="shared" si="208"/>
        <v/>
      </c>
      <c r="DG2205" s="44" t="str">
        <f>IF(Wedstrijden!AR2370="x","L","")</f>
        <v/>
      </c>
      <c r="DH2205" s="44" t="str">
        <f>IF(Wedstrijden!AS2370="x","M","")</f>
        <v/>
      </c>
      <c r="DI2205" s="44" t="str">
        <f>IF(Wedstrijden!AT2370="x","Z","")</f>
        <v/>
      </c>
      <c r="DJ2205" s="44" t="str">
        <f>IF(COUNTA(Wedstrijden!AU2370:AW2370)&lt;&gt;0,6,"")</f>
        <v/>
      </c>
      <c r="DK2205" s="44" t="str">
        <f t="shared" si="209"/>
        <v/>
      </c>
      <c r="DL2205" s="44" t="str">
        <f>IF(Wedstrijden!AU2370="x","L","")</f>
        <v/>
      </c>
      <c r="DM2205" s="44" t="str">
        <f>IF(Wedstrijden!AV2370="x","M","")</f>
        <v/>
      </c>
      <c r="DN2205" s="44" t="str">
        <f>IF(Wedstrijden!AW2370="x","Z","")</f>
        <v/>
      </c>
    </row>
    <row r="2206" spans="1:118" ht="15">
      <c r="A2206" s="48" t="e">
        <f>Wedstrijden!#REF!</f>
        <v>#REF!</v>
      </c>
      <c r="B2206" s="44" t="str">
        <f>IFERROR(VLOOKUP(Wedstrijden!E2371,Wedstrijdlocaties!$B$2:$E$499,2,FALSE),"")</f>
        <v/>
      </c>
      <c r="C2206" s="44" t="str">
        <f>Wedstrijden!F2371</f>
        <v/>
      </c>
      <c r="D2206" s="44" t="str">
        <f>IFERROR(VLOOKUP(Wedstrijden!G2371,Organisaties!$B$2:$C$501,2,FALSE),"")</f>
        <v/>
      </c>
      <c r="E2206" s="44" t="str">
        <f>IFERROR(VLOOKUP(Wedstrijden!G2371,Organisaties!$B$2:$F$501,5,FALSE),"")</f>
        <v/>
      </c>
      <c r="F2206" s="44" t="str">
        <f>IF(Wedstrijden!BC2371&lt;&gt;"",Wedstrijden!BC2371,"")</f>
        <v/>
      </c>
      <c r="G2206" s="44">
        <f>IF(Wedstrijden!AY2371="Indoor",1,0)</f>
        <v>0</v>
      </c>
      <c r="H2206" s="44">
        <f>Wedstrijden!AZ2371</f>
        <v>0</v>
      </c>
      <c r="I2206" s="44" t="str">
        <f>IF(Wedstrijden!AX2371="Nee",0,IF(Wedstrijden!AX2371="Ja",1,""))</f>
        <v/>
      </c>
      <c r="J2206" s="44" t="str">
        <f>IF(Wedstrijden!BA2371&lt;&gt;"",Wedstrijden!BA2371,"")</f>
        <v/>
      </c>
      <c r="W2206" s="45"/>
      <c r="AE2206" s="45"/>
      <c r="AN2206" s="45"/>
      <c r="AU2206" s="45"/>
      <c r="BA2206" s="45"/>
      <c r="BE2206" s="45"/>
      <c r="BJ2206" s="44" t="str">
        <f>IF(COUNTA(Wedstrijden!I2371:S2371)&lt;&gt;0,1,"")</f>
        <v/>
      </c>
      <c r="BK2206" s="44" t="str">
        <f t="shared" si="204"/>
        <v/>
      </c>
      <c r="BL2206" s="44" t="str">
        <f>IF(Wedstrijden!I2371="x","AA","")</f>
        <v/>
      </c>
      <c r="BM2206" s="44" t="str">
        <f>IF(Wedstrijden!J2371="x","A","")</f>
        <v/>
      </c>
      <c r="BN2206" s="44" t="str">
        <f>IF(Wedstrijden!K2371="x","B1","")</f>
        <v/>
      </c>
      <c r="BO2206" s="44" t="str">
        <f>IF(Wedstrijden!L2371="x","BB","")</f>
        <v/>
      </c>
      <c r="BP2206" s="44" t="str">
        <f>IF(Wedstrijden!M2371="x","B","")</f>
        <v/>
      </c>
      <c r="BQ2206" s="44" t="str">
        <f>IF(Wedstrijden!N2371="x","L1","")</f>
        <v/>
      </c>
      <c r="BR2206" s="44" t="str">
        <f>IF(Wedstrijden!O2371="x","L2","")</f>
        <v/>
      </c>
      <c r="BS2206" s="44" t="str">
        <f>IF(Wedstrijden!P2371="x","M1","")</f>
        <v/>
      </c>
      <c r="BT2206" s="44" t="str">
        <f>IF(Wedstrijden!Q2371="x","M2","")</f>
        <v/>
      </c>
      <c r="BU2206" s="44" t="str">
        <f>IF(Wedstrijden!R2371="x","Z1","")</f>
        <v/>
      </c>
      <c r="BV2206" s="44" t="str">
        <f>IF(Wedstrijden!S2371="x","Z2","")</f>
        <v/>
      </c>
      <c r="BW2206" s="44" t="str">
        <f>IF(COUNTA(Wedstrijden!T2371:AB2371)&lt;&gt;0,1,"")</f>
        <v/>
      </c>
      <c r="BX2206" s="44" t="str">
        <f t="shared" si="205"/>
        <v/>
      </c>
      <c r="BY2206" s="44" t="str">
        <f>IF(Wedstrijden!T2371="x","BB","")</f>
        <v/>
      </c>
      <c r="BZ2206" s="44" t="str">
        <f>IF(Wedstrijden!U2371="x","B","")</f>
        <v/>
      </c>
      <c r="CA2206" s="44" t="str">
        <f>IF(Wedstrijden!V2371="x","L1","")</f>
        <v/>
      </c>
      <c r="CB2206" s="44" t="str">
        <f>IF(Wedstrijden!W2371="x","L2","")</f>
        <v/>
      </c>
      <c r="CC2206" s="44" t="str">
        <f>IF(Wedstrijden!X2371="x","M1","")</f>
        <v/>
      </c>
      <c r="CD2206" s="44" t="str">
        <f>IF(Wedstrijden!Y2371="x","M2","")</f>
        <v/>
      </c>
      <c r="CE2206" s="44" t="str">
        <f>IF(Wedstrijden!Z2371="x","Z1","")</f>
        <v/>
      </c>
      <c r="CF2206" s="44" t="str">
        <f>IF(Wedstrijden!AA2371="x","Z2","")</f>
        <v/>
      </c>
      <c r="CG2206" s="44" t="str">
        <f>IF(Wedstrijden!AB2371="x","ZZL","")</f>
        <v/>
      </c>
      <c r="CL2206" s="44" t="str">
        <f>IF(COUNTA(Wedstrijden!AC2371:AJ2371)&lt;&gt;0,2,"")</f>
        <v/>
      </c>
      <c r="CM2206" s="44" t="str">
        <f t="shared" si="206"/>
        <v/>
      </c>
      <c r="CN2206" s="44" t="str">
        <f>IF(Wedstrijden!AC2371="x","AA","")</f>
        <v/>
      </c>
      <c r="CO2206" s="44" t="str">
        <f>IF(Wedstrijden!AD2371="x","A","")</f>
        <v/>
      </c>
      <c r="CP2206" s="44" t="str">
        <f>IF(Wedstrijden!AE2371="x","BB","")</f>
        <v/>
      </c>
      <c r="CQ2206" s="44" t="str">
        <f>IF(Wedstrijden!AF2371="x","B","")</f>
        <v/>
      </c>
      <c r="CR2206" s="44" t="str">
        <f>IF(Wedstrijden!AG2371="x","L","")</f>
        <v/>
      </c>
      <c r="CS2206" s="44" t="str">
        <f>IF(Wedstrijden!AH2371="x","M","")</f>
        <v/>
      </c>
      <c r="CT2206" s="44" t="str">
        <f>IF(Wedstrijden!AI2371="x","Z","")</f>
        <v/>
      </c>
      <c r="CU2206" s="44" t="str">
        <f>IF(Wedstrijden!AJ2371="x","ZZ","")</f>
        <v/>
      </c>
      <c r="CV2206" s="44" t="str">
        <f>IF(COUNTA(Wedstrijden!AK2371:AQ2371)&lt;&gt;0,2,"")</f>
        <v/>
      </c>
      <c r="CW2206" s="44" t="str">
        <f t="shared" si="207"/>
        <v/>
      </c>
      <c r="CX2206" s="44" t="str">
        <f>IF(Wedstrijden!AK2371="x","BB","")</f>
        <v/>
      </c>
      <c r="CY2206" s="44" t="str">
        <f>IF(Wedstrijden!AL2371="x","B","")</f>
        <v/>
      </c>
      <c r="CZ2206" s="44" t="str">
        <f>IF(Wedstrijden!AM2371="x","L","")</f>
        <v/>
      </c>
      <c r="DA2206" s="44" t="str">
        <f>IF(Wedstrijden!AN2371="x","M","")</f>
        <v/>
      </c>
      <c r="DB2206" s="44" t="str">
        <f>IF(Wedstrijden!AO2371="x","Z","")</f>
        <v/>
      </c>
      <c r="DC2206" s="44" t="str">
        <f>IF(Wedstrijden!AP2371="x","ZZ","")</f>
        <v/>
      </c>
      <c r="DD2206" s="44" t="str">
        <f>IF(Wedstrijden!AQ2371="x","1.40","")</f>
        <v/>
      </c>
      <c r="DE2206" s="44" t="str">
        <f>IF(COUNTA(Wedstrijden!AR2371:AT2371)&lt;&gt;0,6,"")</f>
        <v/>
      </c>
      <c r="DF2206" s="44" t="str">
        <f t="shared" si="208"/>
        <v/>
      </c>
      <c r="DG2206" s="44" t="str">
        <f>IF(Wedstrijden!AR2371="x","L","")</f>
        <v/>
      </c>
      <c r="DH2206" s="44" t="str">
        <f>IF(Wedstrijden!AS2371="x","M","")</f>
        <v/>
      </c>
      <c r="DI2206" s="44" t="str">
        <f>IF(Wedstrijden!AT2371="x","Z","")</f>
        <v/>
      </c>
      <c r="DJ2206" s="44" t="str">
        <f>IF(COUNTA(Wedstrijden!AU2371:AW2371)&lt;&gt;0,6,"")</f>
        <v/>
      </c>
      <c r="DK2206" s="44" t="str">
        <f t="shared" si="209"/>
        <v/>
      </c>
      <c r="DL2206" s="44" t="str">
        <f>IF(Wedstrijden!AU2371="x","L","")</f>
        <v/>
      </c>
      <c r="DM2206" s="44" t="str">
        <f>IF(Wedstrijden!AV2371="x","M","")</f>
        <v/>
      </c>
      <c r="DN2206" s="44" t="str">
        <f>IF(Wedstrijden!AW2371="x","Z","")</f>
        <v/>
      </c>
    </row>
    <row r="2207" spans="1:118" ht="15">
      <c r="A2207" s="48" t="e">
        <f>Wedstrijden!#REF!</f>
        <v>#REF!</v>
      </c>
      <c r="B2207" s="44" t="str">
        <f>IFERROR(VLOOKUP(Wedstrijden!E2372,Wedstrijdlocaties!$B$2:$E$499,2,FALSE),"")</f>
        <v/>
      </c>
      <c r="C2207" s="44" t="str">
        <f>Wedstrijden!F2372</f>
        <v/>
      </c>
      <c r="D2207" s="44" t="str">
        <f>IFERROR(VLOOKUP(Wedstrijden!G2372,Organisaties!$B$2:$C$501,2,FALSE),"")</f>
        <v/>
      </c>
      <c r="E2207" s="44" t="str">
        <f>IFERROR(VLOOKUP(Wedstrijden!G2372,Organisaties!$B$2:$F$501,5,FALSE),"")</f>
        <v/>
      </c>
      <c r="F2207" s="44" t="str">
        <f>IF(Wedstrijden!BC2372&lt;&gt;"",Wedstrijden!BC2372,"")</f>
        <v/>
      </c>
      <c r="G2207" s="44">
        <f>IF(Wedstrijden!AY2372="Indoor",1,0)</f>
        <v>0</v>
      </c>
      <c r="H2207" s="44">
        <f>Wedstrijden!AZ2372</f>
        <v>0</v>
      </c>
      <c r="I2207" s="44" t="str">
        <f>IF(Wedstrijden!AX2372="Nee",0,IF(Wedstrijden!AX2372="Ja",1,""))</f>
        <v/>
      </c>
      <c r="J2207" s="44" t="str">
        <f>IF(Wedstrijden!BA2372&lt;&gt;"",Wedstrijden!BA2372,"")</f>
        <v/>
      </c>
      <c r="W2207" s="45"/>
      <c r="AE2207" s="45"/>
      <c r="AN2207" s="45"/>
      <c r="AU2207" s="45"/>
      <c r="BA2207" s="45"/>
      <c r="BE2207" s="45"/>
      <c r="BJ2207" s="44" t="str">
        <f>IF(COUNTA(Wedstrijden!I2372:S2372)&lt;&gt;0,1,"")</f>
        <v/>
      </c>
      <c r="BK2207" s="44" t="str">
        <f t="shared" si="204"/>
        <v/>
      </c>
      <c r="BL2207" s="44" t="str">
        <f>IF(Wedstrijden!I2372="x","AA","")</f>
        <v/>
      </c>
      <c r="BM2207" s="44" t="str">
        <f>IF(Wedstrijden!J2372="x","A","")</f>
        <v/>
      </c>
      <c r="BN2207" s="44" t="str">
        <f>IF(Wedstrijden!K2372="x","B1","")</f>
        <v/>
      </c>
      <c r="BO2207" s="44" t="str">
        <f>IF(Wedstrijden!L2372="x","BB","")</f>
        <v/>
      </c>
      <c r="BP2207" s="44" t="str">
        <f>IF(Wedstrijden!M2372="x","B","")</f>
        <v/>
      </c>
      <c r="BQ2207" s="44" t="str">
        <f>IF(Wedstrijden!N2372="x","L1","")</f>
        <v/>
      </c>
      <c r="BR2207" s="44" t="str">
        <f>IF(Wedstrijden!O2372="x","L2","")</f>
        <v/>
      </c>
      <c r="BS2207" s="44" t="str">
        <f>IF(Wedstrijden!P2372="x","M1","")</f>
        <v/>
      </c>
      <c r="BT2207" s="44" t="str">
        <f>IF(Wedstrijden!Q2372="x","M2","")</f>
        <v/>
      </c>
      <c r="BU2207" s="44" t="str">
        <f>IF(Wedstrijden!R2372="x","Z1","")</f>
        <v/>
      </c>
      <c r="BV2207" s="44" t="str">
        <f>IF(Wedstrijden!S2372="x","Z2","")</f>
        <v/>
      </c>
      <c r="BW2207" s="44" t="str">
        <f>IF(COUNTA(Wedstrijden!T2372:AB2372)&lt;&gt;0,1,"")</f>
        <v/>
      </c>
      <c r="BX2207" s="44" t="str">
        <f t="shared" si="205"/>
        <v/>
      </c>
      <c r="BY2207" s="44" t="str">
        <f>IF(Wedstrijden!T2372="x","BB","")</f>
        <v/>
      </c>
      <c r="BZ2207" s="44" t="str">
        <f>IF(Wedstrijden!U2372="x","B","")</f>
        <v/>
      </c>
      <c r="CA2207" s="44" t="str">
        <f>IF(Wedstrijden!V2372="x","L1","")</f>
        <v/>
      </c>
      <c r="CB2207" s="44" t="str">
        <f>IF(Wedstrijden!W2372="x","L2","")</f>
        <v/>
      </c>
      <c r="CC2207" s="44" t="str">
        <f>IF(Wedstrijden!X2372="x","M1","")</f>
        <v/>
      </c>
      <c r="CD2207" s="44" t="str">
        <f>IF(Wedstrijden!Y2372="x","M2","")</f>
        <v/>
      </c>
      <c r="CE2207" s="44" t="str">
        <f>IF(Wedstrijden!Z2372="x","Z1","")</f>
        <v/>
      </c>
      <c r="CF2207" s="44" t="str">
        <f>IF(Wedstrijden!AA2372="x","Z2","")</f>
        <v/>
      </c>
      <c r="CG2207" s="44" t="str">
        <f>IF(Wedstrijden!AB2372="x","ZZL","")</f>
        <v/>
      </c>
      <c r="CL2207" s="44" t="str">
        <f>IF(COUNTA(Wedstrijden!AC2372:AJ2372)&lt;&gt;0,2,"")</f>
        <v/>
      </c>
      <c r="CM2207" s="44" t="str">
        <f t="shared" si="206"/>
        <v/>
      </c>
      <c r="CN2207" s="44" t="str">
        <f>IF(Wedstrijden!AC2372="x","AA","")</f>
        <v/>
      </c>
      <c r="CO2207" s="44" t="str">
        <f>IF(Wedstrijden!AD2372="x","A","")</f>
        <v/>
      </c>
      <c r="CP2207" s="44" t="str">
        <f>IF(Wedstrijden!AE2372="x","BB","")</f>
        <v/>
      </c>
      <c r="CQ2207" s="44" t="str">
        <f>IF(Wedstrijden!AF2372="x","B","")</f>
        <v/>
      </c>
      <c r="CR2207" s="44" t="str">
        <f>IF(Wedstrijden!AG2372="x","L","")</f>
        <v/>
      </c>
      <c r="CS2207" s="44" t="str">
        <f>IF(Wedstrijden!AH2372="x","M","")</f>
        <v/>
      </c>
      <c r="CT2207" s="44" t="str">
        <f>IF(Wedstrijden!AI2372="x","Z","")</f>
        <v/>
      </c>
      <c r="CU2207" s="44" t="str">
        <f>IF(Wedstrijden!AJ2372="x","ZZ","")</f>
        <v/>
      </c>
      <c r="CV2207" s="44" t="str">
        <f>IF(COUNTA(Wedstrijden!AK2372:AQ2372)&lt;&gt;0,2,"")</f>
        <v/>
      </c>
      <c r="CW2207" s="44" t="str">
        <f t="shared" si="207"/>
        <v/>
      </c>
      <c r="CX2207" s="44" t="str">
        <f>IF(Wedstrijden!AK2372="x","BB","")</f>
        <v/>
      </c>
      <c r="CY2207" s="44" t="str">
        <f>IF(Wedstrijden!AL2372="x","B","")</f>
        <v/>
      </c>
      <c r="CZ2207" s="44" t="str">
        <f>IF(Wedstrijden!AM2372="x","L","")</f>
        <v/>
      </c>
      <c r="DA2207" s="44" t="str">
        <f>IF(Wedstrijden!AN2372="x","M","")</f>
        <v/>
      </c>
      <c r="DB2207" s="44" t="str">
        <f>IF(Wedstrijden!AO2372="x","Z","")</f>
        <v/>
      </c>
      <c r="DC2207" s="44" t="str">
        <f>IF(Wedstrijden!AP2372="x","ZZ","")</f>
        <v/>
      </c>
      <c r="DD2207" s="44" t="str">
        <f>IF(Wedstrijden!AQ2372="x","1.40","")</f>
        <v/>
      </c>
      <c r="DE2207" s="44" t="str">
        <f>IF(COUNTA(Wedstrijden!AR2372:AT2372)&lt;&gt;0,6,"")</f>
        <v/>
      </c>
      <c r="DF2207" s="44" t="str">
        <f t="shared" si="208"/>
        <v/>
      </c>
      <c r="DG2207" s="44" t="str">
        <f>IF(Wedstrijden!AR2372="x","L","")</f>
        <v/>
      </c>
      <c r="DH2207" s="44" t="str">
        <f>IF(Wedstrijden!AS2372="x","M","")</f>
        <v/>
      </c>
      <c r="DI2207" s="44" t="str">
        <f>IF(Wedstrijden!AT2372="x","Z","")</f>
        <v/>
      </c>
      <c r="DJ2207" s="44" t="str">
        <f>IF(COUNTA(Wedstrijden!AU2372:AW2372)&lt;&gt;0,6,"")</f>
        <v/>
      </c>
      <c r="DK2207" s="44" t="str">
        <f t="shared" si="209"/>
        <v/>
      </c>
      <c r="DL2207" s="44" t="str">
        <f>IF(Wedstrijden!AU2372="x","L","")</f>
        <v/>
      </c>
      <c r="DM2207" s="44" t="str">
        <f>IF(Wedstrijden!AV2372="x","M","")</f>
        <v/>
      </c>
      <c r="DN2207" s="44" t="str">
        <f>IF(Wedstrijden!AW2372="x","Z","")</f>
        <v/>
      </c>
    </row>
    <row r="2208" spans="1:118" ht="15">
      <c r="A2208" s="48" t="e">
        <f>Wedstrijden!#REF!</f>
        <v>#REF!</v>
      </c>
      <c r="B2208" s="44" t="str">
        <f>IFERROR(VLOOKUP(Wedstrijden!E2373,Wedstrijdlocaties!$B$2:$E$499,2,FALSE),"")</f>
        <v/>
      </c>
      <c r="C2208" s="44" t="str">
        <f>Wedstrijden!F2373</f>
        <v/>
      </c>
      <c r="D2208" s="44" t="str">
        <f>IFERROR(VLOOKUP(Wedstrijden!G2373,Organisaties!$B$2:$C$501,2,FALSE),"")</f>
        <v/>
      </c>
      <c r="E2208" s="44" t="str">
        <f>IFERROR(VLOOKUP(Wedstrijden!G2373,Organisaties!$B$2:$F$501,5,FALSE),"")</f>
        <v/>
      </c>
      <c r="F2208" s="44" t="str">
        <f>IF(Wedstrijden!BC2373&lt;&gt;"",Wedstrijden!BC2373,"")</f>
        <v/>
      </c>
      <c r="G2208" s="44">
        <f>IF(Wedstrijden!AY2373="Indoor",1,0)</f>
        <v>0</v>
      </c>
      <c r="H2208" s="44">
        <f>Wedstrijden!AZ2373</f>
        <v>0</v>
      </c>
      <c r="I2208" s="44" t="str">
        <f>IF(Wedstrijden!AX2373="Nee",0,IF(Wedstrijden!AX2373="Ja",1,""))</f>
        <v/>
      </c>
      <c r="J2208" s="44" t="str">
        <f>IF(Wedstrijden!BA2373&lt;&gt;"",Wedstrijden!BA2373,"")</f>
        <v/>
      </c>
      <c r="W2208" s="45"/>
      <c r="AE2208" s="45"/>
      <c r="AN2208" s="45"/>
      <c r="AU2208" s="45"/>
      <c r="BA2208" s="45"/>
      <c r="BE2208" s="45"/>
      <c r="BJ2208" s="44" t="str">
        <f>IF(COUNTA(Wedstrijden!I2373:S2373)&lt;&gt;0,1,"")</f>
        <v/>
      </c>
      <c r="BK2208" s="44" t="str">
        <f t="shared" si="204"/>
        <v/>
      </c>
      <c r="BL2208" s="44" t="str">
        <f>IF(Wedstrijden!I2373="x","AA","")</f>
        <v/>
      </c>
      <c r="BM2208" s="44" t="str">
        <f>IF(Wedstrijden!J2373="x","A","")</f>
        <v/>
      </c>
      <c r="BN2208" s="44" t="str">
        <f>IF(Wedstrijden!K2373="x","B1","")</f>
        <v/>
      </c>
      <c r="BO2208" s="44" t="str">
        <f>IF(Wedstrijden!L2373="x","BB","")</f>
        <v/>
      </c>
      <c r="BP2208" s="44" t="str">
        <f>IF(Wedstrijden!M2373="x","B","")</f>
        <v/>
      </c>
      <c r="BQ2208" s="44" t="str">
        <f>IF(Wedstrijden!N2373="x","L1","")</f>
        <v/>
      </c>
      <c r="BR2208" s="44" t="str">
        <f>IF(Wedstrijden!O2373="x","L2","")</f>
        <v/>
      </c>
      <c r="BS2208" s="44" t="str">
        <f>IF(Wedstrijden!P2373="x","M1","")</f>
        <v/>
      </c>
      <c r="BT2208" s="44" t="str">
        <f>IF(Wedstrijden!Q2373="x","M2","")</f>
        <v/>
      </c>
      <c r="BU2208" s="44" t="str">
        <f>IF(Wedstrijden!R2373="x","Z1","")</f>
        <v/>
      </c>
      <c r="BV2208" s="44" t="str">
        <f>IF(Wedstrijden!S2373="x","Z2","")</f>
        <v/>
      </c>
      <c r="BW2208" s="44" t="str">
        <f>IF(COUNTA(Wedstrijden!T2373:AB2373)&lt;&gt;0,1,"")</f>
        <v/>
      </c>
      <c r="BX2208" s="44" t="str">
        <f t="shared" si="205"/>
        <v/>
      </c>
      <c r="BY2208" s="44" t="str">
        <f>IF(Wedstrijden!T2373="x","BB","")</f>
        <v/>
      </c>
      <c r="BZ2208" s="44" t="str">
        <f>IF(Wedstrijden!U2373="x","B","")</f>
        <v/>
      </c>
      <c r="CA2208" s="44" t="str">
        <f>IF(Wedstrijden!V2373="x","L1","")</f>
        <v/>
      </c>
      <c r="CB2208" s="44" t="str">
        <f>IF(Wedstrijden!W2373="x","L2","")</f>
        <v/>
      </c>
      <c r="CC2208" s="44" t="str">
        <f>IF(Wedstrijden!X2373="x","M1","")</f>
        <v/>
      </c>
      <c r="CD2208" s="44" t="str">
        <f>IF(Wedstrijden!Y2373="x","M2","")</f>
        <v/>
      </c>
      <c r="CE2208" s="44" t="str">
        <f>IF(Wedstrijden!Z2373="x","Z1","")</f>
        <v/>
      </c>
      <c r="CF2208" s="44" t="str">
        <f>IF(Wedstrijden!AA2373="x","Z2","")</f>
        <v/>
      </c>
      <c r="CG2208" s="44" t="str">
        <f>IF(Wedstrijden!AB2373="x","ZZL","")</f>
        <v/>
      </c>
      <c r="CL2208" s="44" t="str">
        <f>IF(COUNTA(Wedstrijden!AC2373:AJ2373)&lt;&gt;0,2,"")</f>
        <v/>
      </c>
      <c r="CM2208" s="44" t="str">
        <f t="shared" si="206"/>
        <v/>
      </c>
      <c r="CN2208" s="44" t="str">
        <f>IF(Wedstrijden!AC2373="x","AA","")</f>
        <v/>
      </c>
      <c r="CO2208" s="44" t="str">
        <f>IF(Wedstrijden!AD2373="x","A","")</f>
        <v/>
      </c>
      <c r="CP2208" s="44" t="str">
        <f>IF(Wedstrijden!AE2373="x","BB","")</f>
        <v/>
      </c>
      <c r="CQ2208" s="44" t="str">
        <f>IF(Wedstrijden!AF2373="x","B","")</f>
        <v/>
      </c>
      <c r="CR2208" s="44" t="str">
        <f>IF(Wedstrijden!AG2373="x","L","")</f>
        <v/>
      </c>
      <c r="CS2208" s="44" t="str">
        <f>IF(Wedstrijden!AH2373="x","M","")</f>
        <v/>
      </c>
      <c r="CT2208" s="44" t="str">
        <f>IF(Wedstrijden!AI2373="x","Z","")</f>
        <v/>
      </c>
      <c r="CU2208" s="44" t="str">
        <f>IF(Wedstrijden!AJ2373="x","ZZ","")</f>
        <v/>
      </c>
      <c r="CV2208" s="44" t="str">
        <f>IF(COUNTA(Wedstrijden!AK2373:AQ2373)&lt;&gt;0,2,"")</f>
        <v/>
      </c>
      <c r="CW2208" s="44" t="str">
        <f t="shared" si="207"/>
        <v/>
      </c>
      <c r="CX2208" s="44" t="str">
        <f>IF(Wedstrijden!AK2373="x","BB","")</f>
        <v/>
      </c>
      <c r="CY2208" s="44" t="str">
        <f>IF(Wedstrijden!AL2373="x","B","")</f>
        <v/>
      </c>
      <c r="CZ2208" s="44" t="str">
        <f>IF(Wedstrijden!AM2373="x","L","")</f>
        <v/>
      </c>
      <c r="DA2208" s="44" t="str">
        <f>IF(Wedstrijden!AN2373="x","M","")</f>
        <v/>
      </c>
      <c r="DB2208" s="44" t="str">
        <f>IF(Wedstrijden!AO2373="x","Z","")</f>
        <v/>
      </c>
      <c r="DC2208" s="44" t="str">
        <f>IF(Wedstrijden!AP2373="x","ZZ","")</f>
        <v/>
      </c>
      <c r="DD2208" s="44" t="str">
        <f>IF(Wedstrijden!AQ2373="x","1.40","")</f>
        <v/>
      </c>
      <c r="DE2208" s="44" t="str">
        <f>IF(COUNTA(Wedstrijden!AR2373:AT2373)&lt;&gt;0,6,"")</f>
        <v/>
      </c>
      <c r="DF2208" s="44" t="str">
        <f t="shared" si="208"/>
        <v/>
      </c>
      <c r="DG2208" s="44" t="str">
        <f>IF(Wedstrijden!AR2373="x","L","")</f>
        <v/>
      </c>
      <c r="DH2208" s="44" t="str">
        <f>IF(Wedstrijden!AS2373="x","M","")</f>
        <v/>
      </c>
      <c r="DI2208" s="44" t="str">
        <f>IF(Wedstrijden!AT2373="x","Z","")</f>
        <v/>
      </c>
      <c r="DJ2208" s="44" t="str">
        <f>IF(COUNTA(Wedstrijden!AU2373:AW2373)&lt;&gt;0,6,"")</f>
        <v/>
      </c>
      <c r="DK2208" s="44" t="str">
        <f t="shared" si="209"/>
        <v/>
      </c>
      <c r="DL2208" s="44" t="str">
        <f>IF(Wedstrijden!AU2373="x","L","")</f>
        <v/>
      </c>
      <c r="DM2208" s="44" t="str">
        <f>IF(Wedstrijden!AV2373="x","M","")</f>
        <v/>
      </c>
      <c r="DN2208" s="44" t="str">
        <f>IF(Wedstrijden!AW2373="x","Z","")</f>
        <v/>
      </c>
    </row>
    <row r="2209" spans="1:118" ht="15">
      <c r="A2209" s="48" t="e">
        <f>Wedstrijden!#REF!</f>
        <v>#REF!</v>
      </c>
      <c r="B2209" s="44" t="str">
        <f>IFERROR(VLOOKUP(Wedstrijden!E2374,Wedstrijdlocaties!$B$2:$E$499,2,FALSE),"")</f>
        <v/>
      </c>
      <c r="C2209" s="44" t="str">
        <f>Wedstrijden!F2374</f>
        <v/>
      </c>
      <c r="D2209" s="44" t="str">
        <f>IFERROR(VLOOKUP(Wedstrijden!G2374,Organisaties!$B$2:$C$501,2,FALSE),"")</f>
        <v/>
      </c>
      <c r="E2209" s="44" t="str">
        <f>IFERROR(VLOOKUP(Wedstrijden!G2374,Organisaties!$B$2:$F$501,5,FALSE),"")</f>
        <v/>
      </c>
      <c r="F2209" s="44" t="str">
        <f>IF(Wedstrijden!BC2374&lt;&gt;"",Wedstrijden!BC2374,"")</f>
        <v/>
      </c>
      <c r="G2209" s="44">
        <f>IF(Wedstrijden!AY2374="Indoor",1,0)</f>
        <v>0</v>
      </c>
      <c r="H2209" s="44">
        <f>Wedstrijden!AZ2374</f>
        <v>0</v>
      </c>
      <c r="I2209" s="44" t="str">
        <f>IF(Wedstrijden!AX2374="Nee",0,IF(Wedstrijden!AX2374="Ja",1,""))</f>
        <v/>
      </c>
      <c r="J2209" s="44" t="str">
        <f>IF(Wedstrijden!BA2374&lt;&gt;"",Wedstrijden!BA2374,"")</f>
        <v/>
      </c>
      <c r="W2209" s="45"/>
      <c r="AE2209" s="45"/>
      <c r="AN2209" s="45"/>
      <c r="AU2209" s="45"/>
      <c r="BA2209" s="45"/>
      <c r="BE2209" s="45"/>
      <c r="BJ2209" s="44" t="str">
        <f>IF(COUNTA(Wedstrijden!I2374:S2374)&lt;&gt;0,1,"")</f>
        <v/>
      </c>
      <c r="BK2209" s="44" t="str">
        <f t="shared" si="204"/>
        <v/>
      </c>
      <c r="BL2209" s="44" t="str">
        <f>IF(Wedstrijden!I2374="x","AA","")</f>
        <v/>
      </c>
      <c r="BM2209" s="44" t="str">
        <f>IF(Wedstrijden!J2374="x","A","")</f>
        <v/>
      </c>
      <c r="BN2209" s="44" t="str">
        <f>IF(Wedstrijden!K2374="x","B1","")</f>
        <v/>
      </c>
      <c r="BO2209" s="44" t="str">
        <f>IF(Wedstrijden!L2374="x","BB","")</f>
        <v/>
      </c>
      <c r="BP2209" s="44" t="str">
        <f>IF(Wedstrijden!M2374="x","B","")</f>
        <v/>
      </c>
      <c r="BQ2209" s="44" t="str">
        <f>IF(Wedstrijden!N2374="x","L1","")</f>
        <v/>
      </c>
      <c r="BR2209" s="44" t="str">
        <f>IF(Wedstrijden!O2374="x","L2","")</f>
        <v/>
      </c>
      <c r="BS2209" s="44" t="str">
        <f>IF(Wedstrijden!P2374="x","M1","")</f>
        <v/>
      </c>
      <c r="BT2209" s="44" t="str">
        <f>IF(Wedstrijden!Q2374="x","M2","")</f>
        <v/>
      </c>
      <c r="BU2209" s="44" t="str">
        <f>IF(Wedstrijden!R2374="x","Z1","")</f>
        <v/>
      </c>
      <c r="BV2209" s="44" t="str">
        <f>IF(Wedstrijden!S2374="x","Z2","")</f>
        <v/>
      </c>
      <c r="BW2209" s="44" t="str">
        <f>IF(COUNTA(Wedstrijden!T2374:AB2374)&lt;&gt;0,1,"")</f>
        <v/>
      </c>
      <c r="BX2209" s="44" t="str">
        <f t="shared" si="205"/>
        <v/>
      </c>
      <c r="BY2209" s="44" t="str">
        <f>IF(Wedstrijden!T2374="x","BB","")</f>
        <v/>
      </c>
      <c r="BZ2209" s="44" t="str">
        <f>IF(Wedstrijden!U2374="x","B","")</f>
        <v/>
      </c>
      <c r="CA2209" s="44" t="str">
        <f>IF(Wedstrijden!V2374="x","L1","")</f>
        <v/>
      </c>
      <c r="CB2209" s="44" t="str">
        <f>IF(Wedstrijden!W2374="x","L2","")</f>
        <v/>
      </c>
      <c r="CC2209" s="44" t="str">
        <f>IF(Wedstrijden!X2374="x","M1","")</f>
        <v/>
      </c>
      <c r="CD2209" s="44" t="str">
        <f>IF(Wedstrijden!Y2374="x","M2","")</f>
        <v/>
      </c>
      <c r="CE2209" s="44" t="str">
        <f>IF(Wedstrijden!Z2374="x","Z1","")</f>
        <v/>
      </c>
      <c r="CF2209" s="44" t="str">
        <f>IF(Wedstrijden!AA2374="x","Z2","")</f>
        <v/>
      </c>
      <c r="CG2209" s="44" t="str">
        <f>IF(Wedstrijden!AB2374="x","ZZL","")</f>
        <v/>
      </c>
      <c r="CL2209" s="44" t="str">
        <f>IF(COUNTA(Wedstrijden!AC2374:AJ2374)&lt;&gt;0,2,"")</f>
        <v/>
      </c>
      <c r="CM2209" s="44" t="str">
        <f t="shared" si="206"/>
        <v/>
      </c>
      <c r="CN2209" s="44" t="str">
        <f>IF(Wedstrijden!AC2374="x","AA","")</f>
        <v/>
      </c>
      <c r="CO2209" s="44" t="str">
        <f>IF(Wedstrijden!AD2374="x","A","")</f>
        <v/>
      </c>
      <c r="CP2209" s="44" t="str">
        <f>IF(Wedstrijden!AE2374="x","BB","")</f>
        <v/>
      </c>
      <c r="CQ2209" s="44" t="str">
        <f>IF(Wedstrijden!AF2374="x","B","")</f>
        <v/>
      </c>
      <c r="CR2209" s="44" t="str">
        <f>IF(Wedstrijden!AG2374="x","L","")</f>
        <v/>
      </c>
      <c r="CS2209" s="44" t="str">
        <f>IF(Wedstrijden!AH2374="x","M","")</f>
        <v/>
      </c>
      <c r="CT2209" s="44" t="str">
        <f>IF(Wedstrijden!AI2374="x","Z","")</f>
        <v/>
      </c>
      <c r="CU2209" s="44" t="str">
        <f>IF(Wedstrijden!AJ2374="x","ZZ","")</f>
        <v/>
      </c>
      <c r="CV2209" s="44" t="str">
        <f>IF(COUNTA(Wedstrijden!AK2374:AQ2374)&lt;&gt;0,2,"")</f>
        <v/>
      </c>
      <c r="CW2209" s="44" t="str">
        <f t="shared" si="207"/>
        <v/>
      </c>
      <c r="CX2209" s="44" t="str">
        <f>IF(Wedstrijden!AK2374="x","BB","")</f>
        <v/>
      </c>
      <c r="CY2209" s="44" t="str">
        <f>IF(Wedstrijden!AL2374="x","B","")</f>
        <v/>
      </c>
      <c r="CZ2209" s="44" t="str">
        <f>IF(Wedstrijden!AM2374="x","L","")</f>
        <v/>
      </c>
      <c r="DA2209" s="44" t="str">
        <f>IF(Wedstrijden!AN2374="x","M","")</f>
        <v/>
      </c>
      <c r="DB2209" s="44" t="str">
        <f>IF(Wedstrijden!AO2374="x","Z","")</f>
        <v/>
      </c>
      <c r="DC2209" s="44" t="str">
        <f>IF(Wedstrijden!AP2374="x","ZZ","")</f>
        <v/>
      </c>
      <c r="DD2209" s="44" t="str">
        <f>IF(Wedstrijden!AQ2374="x","1.40","")</f>
        <v/>
      </c>
      <c r="DE2209" s="44" t="str">
        <f>IF(COUNTA(Wedstrijden!AR2374:AT2374)&lt;&gt;0,6,"")</f>
        <v/>
      </c>
      <c r="DF2209" s="44" t="str">
        <f t="shared" si="208"/>
        <v/>
      </c>
      <c r="DG2209" s="44" t="str">
        <f>IF(Wedstrijden!AR2374="x","L","")</f>
        <v/>
      </c>
      <c r="DH2209" s="44" t="str">
        <f>IF(Wedstrijden!AS2374="x","M","")</f>
        <v/>
      </c>
      <c r="DI2209" s="44" t="str">
        <f>IF(Wedstrijden!AT2374="x","Z","")</f>
        <v/>
      </c>
      <c r="DJ2209" s="44" t="str">
        <f>IF(COUNTA(Wedstrijden!AU2374:AW2374)&lt;&gt;0,6,"")</f>
        <v/>
      </c>
      <c r="DK2209" s="44" t="str">
        <f t="shared" si="209"/>
        <v/>
      </c>
      <c r="DL2209" s="44" t="str">
        <f>IF(Wedstrijden!AU2374="x","L","")</f>
        <v/>
      </c>
      <c r="DM2209" s="44" t="str">
        <f>IF(Wedstrijden!AV2374="x","M","")</f>
        <v/>
      </c>
      <c r="DN2209" s="44" t="str">
        <f>IF(Wedstrijden!AW2374="x","Z","")</f>
        <v/>
      </c>
    </row>
    <row r="2210" spans="1:118" ht="15">
      <c r="A2210" s="48" t="e">
        <f>Wedstrijden!#REF!</f>
        <v>#REF!</v>
      </c>
      <c r="B2210" s="44" t="str">
        <f>IFERROR(VLOOKUP(Wedstrijden!E2375,Wedstrijdlocaties!$B$2:$E$499,2,FALSE),"")</f>
        <v/>
      </c>
      <c r="C2210" s="44" t="str">
        <f>Wedstrijden!F2375</f>
        <v/>
      </c>
      <c r="D2210" s="44" t="str">
        <f>IFERROR(VLOOKUP(Wedstrijden!G2375,Organisaties!$B$2:$C$501,2,FALSE),"")</f>
        <v/>
      </c>
      <c r="E2210" s="44" t="str">
        <f>IFERROR(VLOOKUP(Wedstrijden!G2375,Organisaties!$B$2:$F$501,5,FALSE),"")</f>
        <v/>
      </c>
      <c r="F2210" s="44" t="str">
        <f>IF(Wedstrijden!BC2375&lt;&gt;"",Wedstrijden!BC2375,"")</f>
        <v/>
      </c>
      <c r="G2210" s="44">
        <f>IF(Wedstrijden!AY2375="Indoor",1,0)</f>
        <v>0</v>
      </c>
      <c r="H2210" s="44">
        <f>Wedstrijden!AZ2375</f>
        <v>0</v>
      </c>
      <c r="I2210" s="44" t="str">
        <f>IF(Wedstrijden!AX2375="Nee",0,IF(Wedstrijden!AX2375="Ja",1,""))</f>
        <v/>
      </c>
      <c r="J2210" s="44" t="str">
        <f>IF(Wedstrijden!BA2375&lt;&gt;"",Wedstrijden!BA2375,"")</f>
        <v/>
      </c>
      <c r="W2210" s="45"/>
      <c r="AE2210" s="45"/>
      <c r="AN2210" s="45"/>
      <c r="AU2210" s="45"/>
      <c r="BA2210" s="45"/>
      <c r="BE2210" s="45"/>
      <c r="BJ2210" s="44" t="str">
        <f>IF(COUNTA(Wedstrijden!I2375:S2375)&lt;&gt;0,1,"")</f>
        <v/>
      </c>
      <c r="BK2210" s="44" t="str">
        <f t="shared" si="204"/>
        <v/>
      </c>
      <c r="BL2210" s="44" t="str">
        <f>IF(Wedstrijden!I2375="x","AA","")</f>
        <v/>
      </c>
      <c r="BM2210" s="44" t="str">
        <f>IF(Wedstrijden!J2375="x","A","")</f>
        <v/>
      </c>
      <c r="BN2210" s="44" t="str">
        <f>IF(Wedstrijden!K2375="x","B1","")</f>
        <v/>
      </c>
      <c r="BO2210" s="44" t="str">
        <f>IF(Wedstrijden!L2375="x","BB","")</f>
        <v/>
      </c>
      <c r="BP2210" s="44" t="str">
        <f>IF(Wedstrijden!M2375="x","B","")</f>
        <v/>
      </c>
      <c r="BQ2210" s="44" t="str">
        <f>IF(Wedstrijden!N2375="x","L1","")</f>
        <v/>
      </c>
      <c r="BR2210" s="44" t="str">
        <f>IF(Wedstrijden!O2375="x","L2","")</f>
        <v/>
      </c>
      <c r="BS2210" s="44" t="str">
        <f>IF(Wedstrijden!P2375="x","M1","")</f>
        <v/>
      </c>
      <c r="BT2210" s="44" t="str">
        <f>IF(Wedstrijden!Q2375="x","M2","")</f>
        <v/>
      </c>
      <c r="BU2210" s="44" t="str">
        <f>IF(Wedstrijden!R2375="x","Z1","")</f>
        <v/>
      </c>
      <c r="BV2210" s="44" t="str">
        <f>IF(Wedstrijden!S2375="x","Z2","")</f>
        <v/>
      </c>
      <c r="BW2210" s="44" t="str">
        <f>IF(COUNTA(Wedstrijden!T2375:AB2375)&lt;&gt;0,1,"")</f>
        <v/>
      </c>
      <c r="BX2210" s="44" t="str">
        <f t="shared" si="205"/>
        <v/>
      </c>
      <c r="BY2210" s="44" t="str">
        <f>IF(Wedstrijden!T2375="x","BB","")</f>
        <v/>
      </c>
      <c r="BZ2210" s="44" t="str">
        <f>IF(Wedstrijden!U2375="x","B","")</f>
        <v/>
      </c>
      <c r="CA2210" s="44" t="str">
        <f>IF(Wedstrijden!V2375="x","L1","")</f>
        <v/>
      </c>
      <c r="CB2210" s="44" t="str">
        <f>IF(Wedstrijden!W2375="x","L2","")</f>
        <v/>
      </c>
      <c r="CC2210" s="44" t="str">
        <f>IF(Wedstrijden!X2375="x","M1","")</f>
        <v/>
      </c>
      <c r="CD2210" s="44" t="str">
        <f>IF(Wedstrijden!Y2375="x","M2","")</f>
        <v/>
      </c>
      <c r="CE2210" s="44" t="str">
        <f>IF(Wedstrijden!Z2375="x","Z1","")</f>
        <v/>
      </c>
      <c r="CF2210" s="44" t="str">
        <f>IF(Wedstrijden!AA2375="x","Z2","")</f>
        <v/>
      </c>
      <c r="CG2210" s="44" t="str">
        <f>IF(Wedstrijden!AB2375="x","ZZL","")</f>
        <v/>
      </c>
      <c r="CL2210" s="44" t="str">
        <f>IF(COUNTA(Wedstrijden!AC2375:AJ2375)&lt;&gt;0,2,"")</f>
        <v/>
      </c>
      <c r="CM2210" s="44" t="str">
        <f t="shared" si="206"/>
        <v/>
      </c>
      <c r="CN2210" s="44" t="str">
        <f>IF(Wedstrijden!AC2375="x","AA","")</f>
        <v/>
      </c>
      <c r="CO2210" s="44" t="str">
        <f>IF(Wedstrijden!AD2375="x","A","")</f>
        <v/>
      </c>
      <c r="CP2210" s="44" t="str">
        <f>IF(Wedstrijden!AE2375="x","BB","")</f>
        <v/>
      </c>
      <c r="CQ2210" s="44" t="str">
        <f>IF(Wedstrijden!AF2375="x","B","")</f>
        <v/>
      </c>
      <c r="CR2210" s="44" t="str">
        <f>IF(Wedstrijden!AG2375="x","L","")</f>
        <v/>
      </c>
      <c r="CS2210" s="44" t="str">
        <f>IF(Wedstrijden!AH2375="x","M","")</f>
        <v/>
      </c>
      <c r="CT2210" s="44" t="str">
        <f>IF(Wedstrijden!AI2375="x","Z","")</f>
        <v/>
      </c>
      <c r="CU2210" s="44" t="str">
        <f>IF(Wedstrijden!AJ2375="x","ZZ","")</f>
        <v/>
      </c>
      <c r="CV2210" s="44" t="str">
        <f>IF(COUNTA(Wedstrijden!AK2375:AQ2375)&lt;&gt;0,2,"")</f>
        <v/>
      </c>
      <c r="CW2210" s="44" t="str">
        <f t="shared" si="207"/>
        <v/>
      </c>
      <c r="CX2210" s="44" t="str">
        <f>IF(Wedstrijden!AK2375="x","BB","")</f>
        <v/>
      </c>
      <c r="CY2210" s="44" t="str">
        <f>IF(Wedstrijden!AL2375="x","B","")</f>
        <v/>
      </c>
      <c r="CZ2210" s="44" t="str">
        <f>IF(Wedstrijden!AM2375="x","L","")</f>
        <v/>
      </c>
      <c r="DA2210" s="44" t="str">
        <f>IF(Wedstrijden!AN2375="x","M","")</f>
        <v/>
      </c>
      <c r="DB2210" s="44" t="str">
        <f>IF(Wedstrijden!AO2375="x","Z","")</f>
        <v/>
      </c>
      <c r="DC2210" s="44" t="str">
        <f>IF(Wedstrijden!AP2375="x","ZZ","")</f>
        <v/>
      </c>
      <c r="DD2210" s="44" t="str">
        <f>IF(Wedstrijden!AQ2375="x","1.40","")</f>
        <v/>
      </c>
      <c r="DE2210" s="44" t="str">
        <f>IF(COUNTA(Wedstrijden!AR2375:AT2375)&lt;&gt;0,6,"")</f>
        <v/>
      </c>
      <c r="DF2210" s="44" t="str">
        <f t="shared" si="208"/>
        <v/>
      </c>
      <c r="DG2210" s="44" t="str">
        <f>IF(Wedstrijden!AR2375="x","L","")</f>
        <v/>
      </c>
      <c r="DH2210" s="44" t="str">
        <f>IF(Wedstrijden!AS2375="x","M","")</f>
        <v/>
      </c>
      <c r="DI2210" s="44" t="str">
        <f>IF(Wedstrijden!AT2375="x","Z","")</f>
        <v/>
      </c>
      <c r="DJ2210" s="44" t="str">
        <f>IF(COUNTA(Wedstrijden!AU2375:AW2375)&lt;&gt;0,6,"")</f>
        <v/>
      </c>
      <c r="DK2210" s="44" t="str">
        <f t="shared" si="209"/>
        <v/>
      </c>
      <c r="DL2210" s="44" t="str">
        <f>IF(Wedstrijden!AU2375="x","L","")</f>
        <v/>
      </c>
      <c r="DM2210" s="44" t="str">
        <f>IF(Wedstrijden!AV2375="x","M","")</f>
        <v/>
      </c>
      <c r="DN2210" s="44" t="str">
        <f>IF(Wedstrijden!AW2375="x","Z","")</f>
        <v/>
      </c>
    </row>
    <row r="2211" spans="1:118" ht="15">
      <c r="A2211" s="48" t="e">
        <f>Wedstrijden!#REF!</f>
        <v>#REF!</v>
      </c>
      <c r="B2211" s="44" t="str">
        <f>IFERROR(VLOOKUP(Wedstrijden!E2376,Wedstrijdlocaties!$B$2:$E$499,2,FALSE),"")</f>
        <v/>
      </c>
      <c r="C2211" s="44" t="str">
        <f>Wedstrijden!F2376</f>
        <v/>
      </c>
      <c r="D2211" s="44" t="str">
        <f>IFERROR(VLOOKUP(Wedstrijden!G2376,Organisaties!$B$2:$C$501,2,FALSE),"")</f>
        <v/>
      </c>
      <c r="E2211" s="44" t="str">
        <f>IFERROR(VLOOKUP(Wedstrijden!G2376,Organisaties!$B$2:$F$501,5,FALSE),"")</f>
        <v/>
      </c>
      <c r="F2211" s="44" t="str">
        <f>IF(Wedstrijden!BC2376&lt;&gt;"",Wedstrijden!BC2376,"")</f>
        <v/>
      </c>
      <c r="G2211" s="44">
        <f>IF(Wedstrijden!AY2376="Indoor",1,0)</f>
        <v>0</v>
      </c>
      <c r="H2211" s="44">
        <f>Wedstrijden!AZ2376</f>
        <v>0</v>
      </c>
      <c r="I2211" s="44" t="str">
        <f>IF(Wedstrijden!AX2376="Nee",0,IF(Wedstrijden!AX2376="Ja",1,""))</f>
        <v/>
      </c>
      <c r="J2211" s="44" t="str">
        <f>IF(Wedstrijden!BA2376&lt;&gt;"",Wedstrijden!BA2376,"")</f>
        <v/>
      </c>
      <c r="W2211" s="45"/>
      <c r="AE2211" s="45"/>
      <c r="AN2211" s="45"/>
      <c r="AU2211" s="45"/>
      <c r="BA2211" s="45"/>
      <c r="BE2211" s="45"/>
      <c r="BJ2211" s="44" t="str">
        <f>IF(COUNTA(Wedstrijden!I2376:S2376)&lt;&gt;0,1,"")</f>
        <v/>
      </c>
      <c r="BK2211" s="44" t="str">
        <f t="shared" si="204"/>
        <v/>
      </c>
      <c r="BL2211" s="44" t="str">
        <f>IF(Wedstrijden!I2376="x","AA","")</f>
        <v/>
      </c>
      <c r="BM2211" s="44" t="str">
        <f>IF(Wedstrijden!J2376="x","A","")</f>
        <v/>
      </c>
      <c r="BN2211" s="44" t="str">
        <f>IF(Wedstrijden!K2376="x","B1","")</f>
        <v/>
      </c>
      <c r="BO2211" s="44" t="str">
        <f>IF(Wedstrijden!L2376="x","BB","")</f>
        <v/>
      </c>
      <c r="BP2211" s="44" t="str">
        <f>IF(Wedstrijden!M2376="x","B","")</f>
        <v/>
      </c>
      <c r="BQ2211" s="44" t="str">
        <f>IF(Wedstrijden!N2376="x","L1","")</f>
        <v/>
      </c>
      <c r="BR2211" s="44" t="str">
        <f>IF(Wedstrijden!O2376="x","L2","")</f>
        <v/>
      </c>
      <c r="BS2211" s="44" t="str">
        <f>IF(Wedstrijden!P2376="x","M1","")</f>
        <v/>
      </c>
      <c r="BT2211" s="44" t="str">
        <f>IF(Wedstrijden!Q2376="x","M2","")</f>
        <v/>
      </c>
      <c r="BU2211" s="44" t="str">
        <f>IF(Wedstrijden!R2376="x","Z1","")</f>
        <v/>
      </c>
      <c r="BV2211" s="44" t="str">
        <f>IF(Wedstrijden!S2376="x","Z2","")</f>
        <v/>
      </c>
      <c r="BW2211" s="44" t="str">
        <f>IF(COUNTA(Wedstrijden!T2376:AB2376)&lt;&gt;0,1,"")</f>
        <v/>
      </c>
      <c r="BX2211" s="44" t="str">
        <f t="shared" si="205"/>
        <v/>
      </c>
      <c r="BY2211" s="44" t="str">
        <f>IF(Wedstrijden!T2376="x","BB","")</f>
        <v/>
      </c>
      <c r="BZ2211" s="44" t="str">
        <f>IF(Wedstrijden!U2376="x","B","")</f>
        <v/>
      </c>
      <c r="CA2211" s="44" t="str">
        <f>IF(Wedstrijden!V2376="x","L1","")</f>
        <v/>
      </c>
      <c r="CB2211" s="44" t="str">
        <f>IF(Wedstrijden!W2376="x","L2","")</f>
        <v/>
      </c>
      <c r="CC2211" s="44" t="str">
        <f>IF(Wedstrijden!X2376="x","M1","")</f>
        <v/>
      </c>
      <c r="CD2211" s="44" t="str">
        <f>IF(Wedstrijden!Y2376="x","M2","")</f>
        <v/>
      </c>
      <c r="CE2211" s="44" t="str">
        <f>IF(Wedstrijden!Z2376="x","Z1","")</f>
        <v/>
      </c>
      <c r="CF2211" s="44" t="str">
        <f>IF(Wedstrijden!AA2376="x","Z2","")</f>
        <v/>
      </c>
      <c r="CG2211" s="44" t="str">
        <f>IF(Wedstrijden!AB2376="x","ZZL","")</f>
        <v/>
      </c>
      <c r="CL2211" s="44" t="str">
        <f>IF(COUNTA(Wedstrijden!AC2376:AJ2376)&lt;&gt;0,2,"")</f>
        <v/>
      </c>
      <c r="CM2211" s="44" t="str">
        <f t="shared" si="206"/>
        <v/>
      </c>
      <c r="CN2211" s="44" t="str">
        <f>IF(Wedstrijden!AC2376="x","AA","")</f>
        <v/>
      </c>
      <c r="CO2211" s="44" t="str">
        <f>IF(Wedstrijden!AD2376="x","A","")</f>
        <v/>
      </c>
      <c r="CP2211" s="44" t="str">
        <f>IF(Wedstrijden!AE2376="x","BB","")</f>
        <v/>
      </c>
      <c r="CQ2211" s="44" t="str">
        <f>IF(Wedstrijden!AF2376="x","B","")</f>
        <v/>
      </c>
      <c r="CR2211" s="44" t="str">
        <f>IF(Wedstrijden!AG2376="x","L","")</f>
        <v/>
      </c>
      <c r="CS2211" s="44" t="str">
        <f>IF(Wedstrijden!AH2376="x","M","")</f>
        <v/>
      </c>
      <c r="CT2211" s="44" t="str">
        <f>IF(Wedstrijden!AI2376="x","Z","")</f>
        <v/>
      </c>
      <c r="CU2211" s="44" t="str">
        <f>IF(Wedstrijden!AJ2376="x","ZZ","")</f>
        <v/>
      </c>
      <c r="CV2211" s="44" t="str">
        <f>IF(COUNTA(Wedstrijden!AK2376:AQ2376)&lt;&gt;0,2,"")</f>
        <v/>
      </c>
      <c r="CW2211" s="44" t="str">
        <f t="shared" si="207"/>
        <v/>
      </c>
      <c r="CX2211" s="44" t="str">
        <f>IF(Wedstrijden!AK2376="x","BB","")</f>
        <v/>
      </c>
      <c r="CY2211" s="44" t="str">
        <f>IF(Wedstrijden!AL2376="x","B","")</f>
        <v/>
      </c>
      <c r="CZ2211" s="44" t="str">
        <f>IF(Wedstrijden!AM2376="x","L","")</f>
        <v/>
      </c>
      <c r="DA2211" s="44" t="str">
        <f>IF(Wedstrijden!AN2376="x","M","")</f>
        <v/>
      </c>
      <c r="DB2211" s="44" t="str">
        <f>IF(Wedstrijden!AO2376="x","Z","")</f>
        <v/>
      </c>
      <c r="DC2211" s="44" t="str">
        <f>IF(Wedstrijden!AP2376="x","ZZ","")</f>
        <v/>
      </c>
      <c r="DD2211" s="44" t="str">
        <f>IF(Wedstrijden!AQ2376="x","1.40","")</f>
        <v/>
      </c>
      <c r="DE2211" s="44" t="str">
        <f>IF(COUNTA(Wedstrijden!AR2376:AT2376)&lt;&gt;0,6,"")</f>
        <v/>
      </c>
      <c r="DF2211" s="44" t="str">
        <f t="shared" si="208"/>
        <v/>
      </c>
      <c r="DG2211" s="44" t="str">
        <f>IF(Wedstrijden!AR2376="x","L","")</f>
        <v/>
      </c>
      <c r="DH2211" s="44" t="str">
        <f>IF(Wedstrijden!AS2376="x","M","")</f>
        <v/>
      </c>
      <c r="DI2211" s="44" t="str">
        <f>IF(Wedstrijden!AT2376="x","Z","")</f>
        <v/>
      </c>
      <c r="DJ2211" s="44" t="str">
        <f>IF(COUNTA(Wedstrijden!AU2376:AW2376)&lt;&gt;0,6,"")</f>
        <v/>
      </c>
      <c r="DK2211" s="44" t="str">
        <f t="shared" si="209"/>
        <v/>
      </c>
      <c r="DL2211" s="44" t="str">
        <f>IF(Wedstrijden!AU2376="x","L","")</f>
        <v/>
      </c>
      <c r="DM2211" s="44" t="str">
        <f>IF(Wedstrijden!AV2376="x","M","")</f>
        <v/>
      </c>
      <c r="DN2211" s="44" t="str">
        <f>IF(Wedstrijden!AW2376="x","Z","")</f>
        <v/>
      </c>
    </row>
    <row r="2212" spans="1:118" ht="15">
      <c r="A2212" s="48" t="e">
        <f>Wedstrijden!#REF!</f>
        <v>#REF!</v>
      </c>
      <c r="B2212" s="44" t="str">
        <f>IFERROR(VLOOKUP(Wedstrijden!E2377,Wedstrijdlocaties!$B$2:$E$499,2,FALSE),"")</f>
        <v/>
      </c>
      <c r="C2212" s="44" t="str">
        <f>Wedstrijden!F2377</f>
        <v/>
      </c>
      <c r="D2212" s="44" t="str">
        <f>IFERROR(VLOOKUP(Wedstrijden!G2377,Organisaties!$B$2:$C$501,2,FALSE),"")</f>
        <v/>
      </c>
      <c r="E2212" s="44" t="str">
        <f>IFERROR(VLOOKUP(Wedstrijden!G2377,Organisaties!$B$2:$F$501,5,FALSE),"")</f>
        <v/>
      </c>
      <c r="F2212" s="44" t="str">
        <f>IF(Wedstrijden!BC2377&lt;&gt;"",Wedstrijden!BC2377,"")</f>
        <v/>
      </c>
      <c r="G2212" s="44">
        <f>IF(Wedstrijden!AY2377="Indoor",1,0)</f>
        <v>0</v>
      </c>
      <c r="H2212" s="44">
        <f>Wedstrijden!AZ2377</f>
        <v>0</v>
      </c>
      <c r="I2212" s="44" t="str">
        <f>IF(Wedstrijden!AX2377="Nee",0,IF(Wedstrijden!AX2377="Ja",1,""))</f>
        <v/>
      </c>
      <c r="J2212" s="44" t="str">
        <f>IF(Wedstrijden!BA2377&lt;&gt;"",Wedstrijden!BA2377,"")</f>
        <v/>
      </c>
      <c r="W2212" s="45"/>
      <c r="AE2212" s="45"/>
      <c r="AN2212" s="45"/>
      <c r="AU2212" s="45"/>
      <c r="BA2212" s="45"/>
      <c r="BE2212" s="45"/>
      <c r="BJ2212" s="44" t="str">
        <f>IF(COUNTA(Wedstrijden!I2377:S2377)&lt;&gt;0,1,"")</f>
        <v/>
      </c>
      <c r="BK2212" s="44" t="str">
        <f t="shared" si="204"/>
        <v/>
      </c>
      <c r="BL2212" s="44" t="str">
        <f>IF(Wedstrijden!I2377="x","AA","")</f>
        <v/>
      </c>
      <c r="BM2212" s="44" t="str">
        <f>IF(Wedstrijden!J2377="x","A","")</f>
        <v/>
      </c>
      <c r="BN2212" s="44" t="str">
        <f>IF(Wedstrijden!K2377="x","B1","")</f>
        <v/>
      </c>
      <c r="BO2212" s="44" t="str">
        <f>IF(Wedstrijden!L2377="x","BB","")</f>
        <v/>
      </c>
      <c r="BP2212" s="44" t="str">
        <f>IF(Wedstrijden!M2377="x","B","")</f>
        <v/>
      </c>
      <c r="BQ2212" s="44" t="str">
        <f>IF(Wedstrijden!N2377="x","L1","")</f>
        <v/>
      </c>
      <c r="BR2212" s="44" t="str">
        <f>IF(Wedstrijden!O2377="x","L2","")</f>
        <v/>
      </c>
      <c r="BS2212" s="44" t="str">
        <f>IF(Wedstrijden!P2377="x","M1","")</f>
        <v/>
      </c>
      <c r="BT2212" s="44" t="str">
        <f>IF(Wedstrijden!Q2377="x","M2","")</f>
        <v/>
      </c>
      <c r="BU2212" s="44" t="str">
        <f>IF(Wedstrijden!R2377="x","Z1","")</f>
        <v/>
      </c>
      <c r="BV2212" s="44" t="str">
        <f>IF(Wedstrijden!S2377="x","Z2","")</f>
        <v/>
      </c>
      <c r="BW2212" s="44" t="str">
        <f>IF(COUNTA(Wedstrijden!T2377:AB2377)&lt;&gt;0,1,"")</f>
        <v/>
      </c>
      <c r="BX2212" s="44" t="str">
        <f t="shared" si="205"/>
        <v/>
      </c>
      <c r="BY2212" s="44" t="str">
        <f>IF(Wedstrijden!T2377="x","BB","")</f>
        <v/>
      </c>
      <c r="BZ2212" s="44" t="str">
        <f>IF(Wedstrijden!U2377="x","B","")</f>
        <v/>
      </c>
      <c r="CA2212" s="44" t="str">
        <f>IF(Wedstrijden!V2377="x","L1","")</f>
        <v/>
      </c>
      <c r="CB2212" s="44" t="str">
        <f>IF(Wedstrijden!W2377="x","L2","")</f>
        <v/>
      </c>
      <c r="CC2212" s="44" t="str">
        <f>IF(Wedstrijden!X2377="x","M1","")</f>
        <v/>
      </c>
      <c r="CD2212" s="44" t="str">
        <f>IF(Wedstrijden!Y2377="x","M2","")</f>
        <v/>
      </c>
      <c r="CE2212" s="44" t="str">
        <f>IF(Wedstrijden!Z2377="x","Z1","")</f>
        <v/>
      </c>
      <c r="CF2212" s="44" t="str">
        <f>IF(Wedstrijden!AA2377="x","Z2","")</f>
        <v/>
      </c>
      <c r="CG2212" s="44" t="str">
        <f>IF(Wedstrijden!AB2377="x","ZZL","")</f>
        <v/>
      </c>
      <c r="CL2212" s="44" t="str">
        <f>IF(COUNTA(Wedstrijden!AC2377:AJ2377)&lt;&gt;0,2,"")</f>
        <v/>
      </c>
      <c r="CM2212" s="44" t="str">
        <f t="shared" si="206"/>
        <v/>
      </c>
      <c r="CN2212" s="44" t="str">
        <f>IF(Wedstrijden!AC2377="x","AA","")</f>
        <v/>
      </c>
      <c r="CO2212" s="44" t="str">
        <f>IF(Wedstrijden!AD2377="x","A","")</f>
        <v/>
      </c>
      <c r="CP2212" s="44" t="str">
        <f>IF(Wedstrijden!AE2377="x","BB","")</f>
        <v/>
      </c>
      <c r="CQ2212" s="44" t="str">
        <f>IF(Wedstrijden!AF2377="x","B","")</f>
        <v/>
      </c>
      <c r="CR2212" s="44" t="str">
        <f>IF(Wedstrijden!AG2377="x","L","")</f>
        <v/>
      </c>
      <c r="CS2212" s="44" t="str">
        <f>IF(Wedstrijden!AH2377="x","M","")</f>
        <v/>
      </c>
      <c r="CT2212" s="44" t="str">
        <f>IF(Wedstrijden!AI2377="x","Z","")</f>
        <v/>
      </c>
      <c r="CU2212" s="44" t="str">
        <f>IF(Wedstrijden!AJ2377="x","ZZ","")</f>
        <v/>
      </c>
      <c r="CV2212" s="44" t="str">
        <f>IF(COUNTA(Wedstrijden!AK2377:AQ2377)&lt;&gt;0,2,"")</f>
        <v/>
      </c>
      <c r="CW2212" s="44" t="str">
        <f t="shared" si="207"/>
        <v/>
      </c>
      <c r="CX2212" s="44" t="str">
        <f>IF(Wedstrijden!AK2377="x","BB","")</f>
        <v/>
      </c>
      <c r="CY2212" s="44" t="str">
        <f>IF(Wedstrijden!AL2377="x","B","")</f>
        <v/>
      </c>
      <c r="CZ2212" s="44" t="str">
        <f>IF(Wedstrijden!AM2377="x","L","")</f>
        <v/>
      </c>
      <c r="DA2212" s="44" t="str">
        <f>IF(Wedstrijden!AN2377="x","M","")</f>
        <v/>
      </c>
      <c r="DB2212" s="44" t="str">
        <f>IF(Wedstrijden!AO2377="x","Z","")</f>
        <v/>
      </c>
      <c r="DC2212" s="44" t="str">
        <f>IF(Wedstrijden!AP2377="x","ZZ","")</f>
        <v/>
      </c>
      <c r="DD2212" s="44" t="str">
        <f>IF(Wedstrijden!AQ2377="x","1.40","")</f>
        <v/>
      </c>
      <c r="DE2212" s="44" t="str">
        <f>IF(COUNTA(Wedstrijden!AR2377:AT2377)&lt;&gt;0,6,"")</f>
        <v/>
      </c>
      <c r="DF2212" s="44" t="str">
        <f t="shared" si="208"/>
        <v/>
      </c>
      <c r="DG2212" s="44" t="str">
        <f>IF(Wedstrijden!AR2377="x","L","")</f>
        <v/>
      </c>
      <c r="DH2212" s="44" t="str">
        <f>IF(Wedstrijden!AS2377="x","M","")</f>
        <v/>
      </c>
      <c r="DI2212" s="44" t="str">
        <f>IF(Wedstrijden!AT2377="x","Z","")</f>
        <v/>
      </c>
      <c r="DJ2212" s="44" t="str">
        <f>IF(COUNTA(Wedstrijden!AU2377:AW2377)&lt;&gt;0,6,"")</f>
        <v/>
      </c>
      <c r="DK2212" s="44" t="str">
        <f t="shared" si="209"/>
        <v/>
      </c>
      <c r="DL2212" s="44" t="str">
        <f>IF(Wedstrijden!AU2377="x","L","")</f>
        <v/>
      </c>
      <c r="DM2212" s="44" t="str">
        <f>IF(Wedstrijden!AV2377="x","M","")</f>
        <v/>
      </c>
      <c r="DN2212" s="44" t="str">
        <f>IF(Wedstrijden!AW2377="x","Z","")</f>
        <v/>
      </c>
    </row>
    <row r="2213" spans="1:118" ht="15">
      <c r="A2213" s="48" t="e">
        <f>Wedstrijden!#REF!</f>
        <v>#REF!</v>
      </c>
      <c r="B2213" s="44" t="str">
        <f>IFERROR(VLOOKUP(Wedstrijden!E2378,Wedstrijdlocaties!$B$2:$E$499,2,FALSE),"")</f>
        <v/>
      </c>
      <c r="C2213" s="44" t="str">
        <f>Wedstrijden!F2378</f>
        <v/>
      </c>
      <c r="D2213" s="44" t="str">
        <f>IFERROR(VLOOKUP(Wedstrijden!G2378,Organisaties!$B$2:$C$501,2,FALSE),"")</f>
        <v/>
      </c>
      <c r="E2213" s="44" t="str">
        <f>IFERROR(VLOOKUP(Wedstrijden!G2378,Organisaties!$B$2:$F$501,5,FALSE),"")</f>
        <v/>
      </c>
      <c r="F2213" s="44" t="str">
        <f>IF(Wedstrijden!BC2378&lt;&gt;"",Wedstrijden!BC2378,"")</f>
        <v/>
      </c>
      <c r="G2213" s="44">
        <f>IF(Wedstrijden!AY2378="Indoor",1,0)</f>
        <v>0</v>
      </c>
      <c r="H2213" s="44">
        <f>Wedstrijden!AZ2378</f>
        <v>0</v>
      </c>
      <c r="I2213" s="44" t="str">
        <f>IF(Wedstrijden!AX2378="Nee",0,IF(Wedstrijden!AX2378="Ja",1,""))</f>
        <v/>
      </c>
      <c r="J2213" s="44" t="str">
        <f>IF(Wedstrijden!BA2378&lt;&gt;"",Wedstrijden!BA2378,"")</f>
        <v/>
      </c>
      <c r="W2213" s="45"/>
      <c r="AE2213" s="45"/>
      <c r="AN2213" s="45"/>
      <c r="AU2213" s="45"/>
      <c r="BA2213" s="45"/>
      <c r="BE2213" s="45"/>
      <c r="BJ2213" s="44" t="str">
        <f>IF(COUNTA(Wedstrijden!I2378:S2378)&lt;&gt;0,1,"")</f>
        <v/>
      </c>
      <c r="BK2213" s="44" t="str">
        <f t="shared" si="204"/>
        <v/>
      </c>
      <c r="BL2213" s="44" t="str">
        <f>IF(Wedstrijden!I2378="x","AA","")</f>
        <v/>
      </c>
      <c r="BM2213" s="44" t="str">
        <f>IF(Wedstrijden!J2378="x","A","")</f>
        <v/>
      </c>
      <c r="BN2213" s="44" t="str">
        <f>IF(Wedstrijden!K2378="x","B1","")</f>
        <v/>
      </c>
      <c r="BO2213" s="44" t="str">
        <f>IF(Wedstrijden!L2378="x","BB","")</f>
        <v/>
      </c>
      <c r="BP2213" s="44" t="str">
        <f>IF(Wedstrijden!M2378="x","B","")</f>
        <v/>
      </c>
      <c r="BQ2213" s="44" t="str">
        <f>IF(Wedstrijden!N2378="x","L1","")</f>
        <v/>
      </c>
      <c r="BR2213" s="44" t="str">
        <f>IF(Wedstrijden!O2378="x","L2","")</f>
        <v/>
      </c>
      <c r="BS2213" s="44" t="str">
        <f>IF(Wedstrijden!P2378="x","M1","")</f>
        <v/>
      </c>
      <c r="BT2213" s="44" t="str">
        <f>IF(Wedstrijden!Q2378="x","M2","")</f>
        <v/>
      </c>
      <c r="BU2213" s="44" t="str">
        <f>IF(Wedstrijden!R2378="x","Z1","")</f>
        <v/>
      </c>
      <c r="BV2213" s="44" t="str">
        <f>IF(Wedstrijden!S2378="x","Z2","")</f>
        <v/>
      </c>
      <c r="BW2213" s="44" t="str">
        <f>IF(COUNTA(Wedstrijden!T2378:AB2378)&lt;&gt;0,1,"")</f>
        <v/>
      </c>
      <c r="BX2213" s="44" t="str">
        <f t="shared" si="205"/>
        <v/>
      </c>
      <c r="BY2213" s="44" t="str">
        <f>IF(Wedstrijden!T2378="x","BB","")</f>
        <v/>
      </c>
      <c r="BZ2213" s="44" t="str">
        <f>IF(Wedstrijden!U2378="x","B","")</f>
        <v/>
      </c>
      <c r="CA2213" s="44" t="str">
        <f>IF(Wedstrijden!V2378="x","L1","")</f>
        <v/>
      </c>
      <c r="CB2213" s="44" t="str">
        <f>IF(Wedstrijden!W2378="x","L2","")</f>
        <v/>
      </c>
      <c r="CC2213" s="44" t="str">
        <f>IF(Wedstrijden!X2378="x","M1","")</f>
        <v/>
      </c>
      <c r="CD2213" s="44" t="str">
        <f>IF(Wedstrijden!Y2378="x","M2","")</f>
        <v/>
      </c>
      <c r="CE2213" s="44" t="str">
        <f>IF(Wedstrijden!Z2378="x","Z1","")</f>
        <v/>
      </c>
      <c r="CF2213" s="44" t="str">
        <f>IF(Wedstrijden!AA2378="x","Z2","")</f>
        <v/>
      </c>
      <c r="CG2213" s="44" t="str">
        <f>IF(Wedstrijden!AB2378="x","ZZL","")</f>
        <v/>
      </c>
      <c r="CL2213" s="44" t="str">
        <f>IF(COUNTA(Wedstrijden!AC2378:AJ2378)&lt;&gt;0,2,"")</f>
        <v/>
      </c>
      <c r="CM2213" s="44" t="str">
        <f t="shared" si="206"/>
        <v/>
      </c>
      <c r="CN2213" s="44" t="str">
        <f>IF(Wedstrijden!AC2378="x","AA","")</f>
        <v/>
      </c>
      <c r="CO2213" s="44" t="str">
        <f>IF(Wedstrijden!AD2378="x","A","")</f>
        <v/>
      </c>
      <c r="CP2213" s="44" t="str">
        <f>IF(Wedstrijden!AE2378="x","BB","")</f>
        <v/>
      </c>
      <c r="CQ2213" s="44" t="str">
        <f>IF(Wedstrijden!AF2378="x","B","")</f>
        <v/>
      </c>
      <c r="CR2213" s="44" t="str">
        <f>IF(Wedstrijden!AG2378="x","L","")</f>
        <v/>
      </c>
      <c r="CS2213" s="44" t="str">
        <f>IF(Wedstrijden!AH2378="x","M","")</f>
        <v/>
      </c>
      <c r="CT2213" s="44" t="str">
        <f>IF(Wedstrijden!AI2378="x","Z","")</f>
        <v/>
      </c>
      <c r="CU2213" s="44" t="str">
        <f>IF(Wedstrijden!AJ2378="x","ZZ","")</f>
        <v/>
      </c>
      <c r="CV2213" s="44" t="str">
        <f>IF(COUNTA(Wedstrijden!AK2378:AQ2378)&lt;&gt;0,2,"")</f>
        <v/>
      </c>
      <c r="CW2213" s="44" t="str">
        <f t="shared" si="207"/>
        <v/>
      </c>
      <c r="CX2213" s="44" t="str">
        <f>IF(Wedstrijden!AK2378="x","BB","")</f>
        <v/>
      </c>
      <c r="CY2213" s="44" t="str">
        <f>IF(Wedstrijden!AL2378="x","B","")</f>
        <v/>
      </c>
      <c r="CZ2213" s="44" t="str">
        <f>IF(Wedstrijden!AM2378="x","L","")</f>
        <v/>
      </c>
      <c r="DA2213" s="44" t="str">
        <f>IF(Wedstrijden!AN2378="x","M","")</f>
        <v/>
      </c>
      <c r="DB2213" s="44" t="str">
        <f>IF(Wedstrijden!AO2378="x","Z","")</f>
        <v/>
      </c>
      <c r="DC2213" s="44" t="str">
        <f>IF(Wedstrijden!AP2378="x","ZZ","")</f>
        <v/>
      </c>
      <c r="DD2213" s="44" t="str">
        <f>IF(Wedstrijden!AQ2378="x","1.40","")</f>
        <v/>
      </c>
      <c r="DE2213" s="44" t="str">
        <f>IF(COUNTA(Wedstrijden!AR2378:AT2378)&lt;&gt;0,6,"")</f>
        <v/>
      </c>
      <c r="DF2213" s="44" t="str">
        <f t="shared" si="208"/>
        <v/>
      </c>
      <c r="DG2213" s="44" t="str">
        <f>IF(Wedstrijden!AR2378="x","L","")</f>
        <v/>
      </c>
      <c r="DH2213" s="44" t="str">
        <f>IF(Wedstrijden!AS2378="x","M","")</f>
        <v/>
      </c>
      <c r="DI2213" s="44" t="str">
        <f>IF(Wedstrijden!AT2378="x","Z","")</f>
        <v/>
      </c>
      <c r="DJ2213" s="44" t="str">
        <f>IF(COUNTA(Wedstrijden!AU2378:AW2378)&lt;&gt;0,6,"")</f>
        <v/>
      </c>
      <c r="DK2213" s="44" t="str">
        <f t="shared" si="209"/>
        <v/>
      </c>
      <c r="DL2213" s="44" t="str">
        <f>IF(Wedstrijden!AU2378="x","L","")</f>
        <v/>
      </c>
      <c r="DM2213" s="44" t="str">
        <f>IF(Wedstrijden!AV2378="x","M","")</f>
        <v/>
      </c>
      <c r="DN2213" s="44" t="str">
        <f>IF(Wedstrijden!AW2378="x","Z","")</f>
        <v/>
      </c>
    </row>
    <row r="2214" spans="1:118" ht="15">
      <c r="A2214" s="48" t="e">
        <f>Wedstrijden!#REF!</f>
        <v>#REF!</v>
      </c>
      <c r="B2214" s="44" t="str">
        <f>IFERROR(VLOOKUP(Wedstrijden!E2379,Wedstrijdlocaties!$B$2:$E$499,2,FALSE),"")</f>
        <v/>
      </c>
      <c r="C2214" s="44" t="str">
        <f>Wedstrijden!F2379</f>
        <v/>
      </c>
      <c r="D2214" s="44" t="str">
        <f>IFERROR(VLOOKUP(Wedstrijden!G2379,Organisaties!$B$2:$C$501,2,FALSE),"")</f>
        <v/>
      </c>
      <c r="E2214" s="44" t="str">
        <f>IFERROR(VLOOKUP(Wedstrijden!G2379,Organisaties!$B$2:$F$501,5,FALSE),"")</f>
        <v/>
      </c>
      <c r="F2214" s="44" t="str">
        <f>IF(Wedstrijden!BC2379&lt;&gt;"",Wedstrijden!BC2379,"")</f>
        <v/>
      </c>
      <c r="G2214" s="44">
        <f>IF(Wedstrijden!AY2379="Indoor",1,0)</f>
        <v>0</v>
      </c>
      <c r="H2214" s="44">
        <f>Wedstrijden!AZ2379</f>
        <v>0</v>
      </c>
      <c r="I2214" s="44" t="str">
        <f>IF(Wedstrijden!AX2379="Nee",0,IF(Wedstrijden!AX2379="Ja",1,""))</f>
        <v/>
      </c>
      <c r="J2214" s="44" t="str">
        <f>IF(Wedstrijden!BA2379&lt;&gt;"",Wedstrijden!BA2379,"")</f>
        <v/>
      </c>
      <c r="W2214" s="45"/>
      <c r="AE2214" s="45"/>
      <c r="AN2214" s="45"/>
      <c r="AU2214" s="45"/>
      <c r="BA2214" s="45"/>
      <c r="BE2214" s="45"/>
      <c r="BJ2214" s="44" t="str">
        <f>IF(COUNTA(Wedstrijden!I2379:S2379)&lt;&gt;0,1,"")</f>
        <v/>
      </c>
      <c r="BK2214" s="44" t="str">
        <f t="shared" si="204"/>
        <v/>
      </c>
      <c r="BL2214" s="44" t="str">
        <f>IF(Wedstrijden!I2379="x","AA","")</f>
        <v/>
      </c>
      <c r="BM2214" s="44" t="str">
        <f>IF(Wedstrijden!J2379="x","A","")</f>
        <v/>
      </c>
      <c r="BN2214" s="44" t="str">
        <f>IF(Wedstrijden!K2379="x","B1","")</f>
        <v/>
      </c>
      <c r="BO2214" s="44" t="str">
        <f>IF(Wedstrijden!L2379="x","BB","")</f>
        <v/>
      </c>
      <c r="BP2214" s="44" t="str">
        <f>IF(Wedstrijden!M2379="x","B","")</f>
        <v/>
      </c>
      <c r="BQ2214" s="44" t="str">
        <f>IF(Wedstrijden!N2379="x","L1","")</f>
        <v/>
      </c>
      <c r="BR2214" s="44" t="str">
        <f>IF(Wedstrijden!O2379="x","L2","")</f>
        <v/>
      </c>
      <c r="BS2214" s="44" t="str">
        <f>IF(Wedstrijden!P2379="x","M1","")</f>
        <v/>
      </c>
      <c r="BT2214" s="44" t="str">
        <f>IF(Wedstrijden!Q2379="x","M2","")</f>
        <v/>
      </c>
      <c r="BU2214" s="44" t="str">
        <f>IF(Wedstrijden!R2379="x","Z1","")</f>
        <v/>
      </c>
      <c r="BV2214" s="44" t="str">
        <f>IF(Wedstrijden!S2379="x","Z2","")</f>
        <v/>
      </c>
      <c r="BW2214" s="44" t="str">
        <f>IF(COUNTA(Wedstrijden!T2379:AB2379)&lt;&gt;0,1,"")</f>
        <v/>
      </c>
      <c r="BX2214" s="44" t="str">
        <f t="shared" si="205"/>
        <v/>
      </c>
      <c r="BY2214" s="44" t="str">
        <f>IF(Wedstrijden!T2379="x","BB","")</f>
        <v/>
      </c>
      <c r="BZ2214" s="44" t="str">
        <f>IF(Wedstrijden!U2379="x","B","")</f>
        <v/>
      </c>
      <c r="CA2214" s="44" t="str">
        <f>IF(Wedstrijden!V2379="x","L1","")</f>
        <v/>
      </c>
      <c r="CB2214" s="44" t="str">
        <f>IF(Wedstrijden!W2379="x","L2","")</f>
        <v/>
      </c>
      <c r="CC2214" s="44" t="str">
        <f>IF(Wedstrijden!X2379="x","M1","")</f>
        <v/>
      </c>
      <c r="CD2214" s="44" t="str">
        <f>IF(Wedstrijden!Y2379="x","M2","")</f>
        <v/>
      </c>
      <c r="CE2214" s="44" t="str">
        <f>IF(Wedstrijden!Z2379="x","Z1","")</f>
        <v/>
      </c>
      <c r="CF2214" s="44" t="str">
        <f>IF(Wedstrijden!AA2379="x","Z2","")</f>
        <v/>
      </c>
      <c r="CG2214" s="44" t="str">
        <f>IF(Wedstrijden!AB2379="x","ZZL","")</f>
        <v/>
      </c>
      <c r="CL2214" s="44" t="str">
        <f>IF(COUNTA(Wedstrijden!AC2379:AJ2379)&lt;&gt;0,2,"")</f>
        <v/>
      </c>
      <c r="CM2214" s="44" t="str">
        <f t="shared" si="206"/>
        <v/>
      </c>
      <c r="CN2214" s="44" t="str">
        <f>IF(Wedstrijden!AC2379="x","AA","")</f>
        <v/>
      </c>
      <c r="CO2214" s="44" t="str">
        <f>IF(Wedstrijden!AD2379="x","A","")</f>
        <v/>
      </c>
      <c r="CP2214" s="44" t="str">
        <f>IF(Wedstrijden!AE2379="x","BB","")</f>
        <v/>
      </c>
      <c r="CQ2214" s="44" t="str">
        <f>IF(Wedstrijden!AF2379="x","B","")</f>
        <v/>
      </c>
      <c r="CR2214" s="44" t="str">
        <f>IF(Wedstrijden!AG2379="x","L","")</f>
        <v/>
      </c>
      <c r="CS2214" s="44" t="str">
        <f>IF(Wedstrijden!AH2379="x","M","")</f>
        <v/>
      </c>
      <c r="CT2214" s="44" t="str">
        <f>IF(Wedstrijden!AI2379="x","Z","")</f>
        <v/>
      </c>
      <c r="CU2214" s="44" t="str">
        <f>IF(Wedstrijden!AJ2379="x","ZZ","")</f>
        <v/>
      </c>
      <c r="CV2214" s="44" t="str">
        <f>IF(COUNTA(Wedstrijden!AK2379:AQ2379)&lt;&gt;0,2,"")</f>
        <v/>
      </c>
      <c r="CW2214" s="44" t="str">
        <f t="shared" si="207"/>
        <v/>
      </c>
      <c r="CX2214" s="44" t="str">
        <f>IF(Wedstrijden!AK2379="x","BB","")</f>
        <v/>
      </c>
      <c r="CY2214" s="44" t="str">
        <f>IF(Wedstrijden!AL2379="x","B","")</f>
        <v/>
      </c>
      <c r="CZ2214" s="44" t="str">
        <f>IF(Wedstrijden!AM2379="x","L","")</f>
        <v/>
      </c>
      <c r="DA2214" s="44" t="str">
        <f>IF(Wedstrijden!AN2379="x","M","")</f>
        <v/>
      </c>
      <c r="DB2214" s="44" t="str">
        <f>IF(Wedstrijden!AO2379="x","Z","")</f>
        <v/>
      </c>
      <c r="DC2214" s="44" t="str">
        <f>IF(Wedstrijden!AP2379="x","ZZ","")</f>
        <v/>
      </c>
      <c r="DD2214" s="44" t="str">
        <f>IF(Wedstrijden!AQ2379="x","1.40","")</f>
        <v/>
      </c>
      <c r="DE2214" s="44" t="str">
        <f>IF(COUNTA(Wedstrijden!AR2379:AT2379)&lt;&gt;0,6,"")</f>
        <v/>
      </c>
      <c r="DF2214" s="44" t="str">
        <f t="shared" si="208"/>
        <v/>
      </c>
      <c r="DG2214" s="44" t="str">
        <f>IF(Wedstrijden!AR2379="x","L","")</f>
        <v/>
      </c>
      <c r="DH2214" s="44" t="str">
        <f>IF(Wedstrijden!AS2379="x","M","")</f>
        <v/>
      </c>
      <c r="DI2214" s="44" t="str">
        <f>IF(Wedstrijden!AT2379="x","Z","")</f>
        <v/>
      </c>
      <c r="DJ2214" s="44" t="str">
        <f>IF(COUNTA(Wedstrijden!AU2379:AW2379)&lt;&gt;0,6,"")</f>
        <v/>
      </c>
      <c r="DK2214" s="44" t="str">
        <f t="shared" si="209"/>
        <v/>
      </c>
      <c r="DL2214" s="44" t="str">
        <f>IF(Wedstrijden!AU2379="x","L","")</f>
        <v/>
      </c>
      <c r="DM2214" s="44" t="str">
        <f>IF(Wedstrijden!AV2379="x","M","")</f>
        <v/>
      </c>
      <c r="DN2214" s="44" t="str">
        <f>IF(Wedstrijden!AW2379="x","Z","")</f>
        <v/>
      </c>
    </row>
    <row r="2215" spans="1:118" ht="15">
      <c r="A2215" s="48" t="e">
        <f>Wedstrijden!#REF!</f>
        <v>#REF!</v>
      </c>
      <c r="B2215" s="44" t="str">
        <f>IFERROR(VLOOKUP(Wedstrijden!E2380,Wedstrijdlocaties!$B$2:$E$499,2,FALSE),"")</f>
        <v/>
      </c>
      <c r="C2215" s="44" t="str">
        <f>Wedstrijden!F2380</f>
        <v/>
      </c>
      <c r="D2215" s="44" t="str">
        <f>IFERROR(VLOOKUP(Wedstrijden!G2380,Organisaties!$B$2:$C$501,2,FALSE),"")</f>
        <v/>
      </c>
      <c r="E2215" s="44" t="str">
        <f>IFERROR(VLOOKUP(Wedstrijden!G2380,Organisaties!$B$2:$F$501,5,FALSE),"")</f>
        <v/>
      </c>
      <c r="F2215" s="44" t="str">
        <f>IF(Wedstrijden!BC2380&lt;&gt;"",Wedstrijden!BC2380,"")</f>
        <v/>
      </c>
      <c r="G2215" s="44">
        <f>IF(Wedstrijden!AY2380="Indoor",1,0)</f>
        <v>0</v>
      </c>
      <c r="H2215" s="44">
        <f>Wedstrijden!AZ2380</f>
        <v>0</v>
      </c>
      <c r="I2215" s="44" t="str">
        <f>IF(Wedstrijden!AX2380="Nee",0,IF(Wedstrijden!AX2380="Ja",1,""))</f>
        <v/>
      </c>
      <c r="J2215" s="44" t="str">
        <f>IF(Wedstrijden!BA2380&lt;&gt;"",Wedstrijden!BA2380,"")</f>
        <v/>
      </c>
      <c r="W2215" s="45"/>
      <c r="AE2215" s="45"/>
      <c r="AN2215" s="45"/>
      <c r="AU2215" s="45"/>
      <c r="BA2215" s="45"/>
      <c r="BE2215" s="45"/>
      <c r="BJ2215" s="44" t="str">
        <f>IF(COUNTA(Wedstrijden!I2380:S2380)&lt;&gt;0,1,"")</f>
        <v/>
      </c>
      <c r="BK2215" s="44" t="str">
        <f t="shared" si="204"/>
        <v/>
      </c>
      <c r="BL2215" s="44" t="str">
        <f>IF(Wedstrijden!I2380="x","AA","")</f>
        <v/>
      </c>
      <c r="BM2215" s="44" t="str">
        <f>IF(Wedstrijden!J2380="x","A","")</f>
        <v/>
      </c>
      <c r="BN2215" s="44" t="str">
        <f>IF(Wedstrijden!K2380="x","B1","")</f>
        <v/>
      </c>
      <c r="BO2215" s="44" t="str">
        <f>IF(Wedstrijden!L2380="x","BB","")</f>
        <v/>
      </c>
      <c r="BP2215" s="44" t="str">
        <f>IF(Wedstrijden!M2380="x","B","")</f>
        <v/>
      </c>
      <c r="BQ2215" s="44" t="str">
        <f>IF(Wedstrijden!N2380="x","L1","")</f>
        <v/>
      </c>
      <c r="BR2215" s="44" t="str">
        <f>IF(Wedstrijden!O2380="x","L2","")</f>
        <v/>
      </c>
      <c r="BS2215" s="44" t="str">
        <f>IF(Wedstrijden!P2380="x","M1","")</f>
        <v/>
      </c>
      <c r="BT2215" s="44" t="str">
        <f>IF(Wedstrijden!Q2380="x","M2","")</f>
        <v/>
      </c>
      <c r="BU2215" s="44" t="str">
        <f>IF(Wedstrijden!R2380="x","Z1","")</f>
        <v/>
      </c>
      <c r="BV2215" s="44" t="str">
        <f>IF(Wedstrijden!S2380="x","Z2","")</f>
        <v/>
      </c>
      <c r="BW2215" s="44" t="str">
        <f>IF(COUNTA(Wedstrijden!T2380:AB2380)&lt;&gt;0,1,"")</f>
        <v/>
      </c>
      <c r="BX2215" s="44" t="str">
        <f t="shared" si="205"/>
        <v/>
      </c>
      <c r="BY2215" s="44" t="str">
        <f>IF(Wedstrijden!T2380="x","BB","")</f>
        <v/>
      </c>
      <c r="BZ2215" s="44" t="str">
        <f>IF(Wedstrijden!U2380="x","B","")</f>
        <v/>
      </c>
      <c r="CA2215" s="44" t="str">
        <f>IF(Wedstrijden!V2380="x","L1","")</f>
        <v/>
      </c>
      <c r="CB2215" s="44" t="str">
        <f>IF(Wedstrijden!W2380="x","L2","")</f>
        <v/>
      </c>
      <c r="CC2215" s="44" t="str">
        <f>IF(Wedstrijden!X2380="x","M1","")</f>
        <v/>
      </c>
      <c r="CD2215" s="44" t="str">
        <f>IF(Wedstrijden!Y2380="x","M2","")</f>
        <v/>
      </c>
      <c r="CE2215" s="44" t="str">
        <f>IF(Wedstrijden!Z2380="x","Z1","")</f>
        <v/>
      </c>
      <c r="CF2215" s="44" t="str">
        <f>IF(Wedstrijden!AA2380="x","Z2","")</f>
        <v/>
      </c>
      <c r="CG2215" s="44" t="str">
        <f>IF(Wedstrijden!AB2380="x","ZZL","")</f>
        <v/>
      </c>
      <c r="CL2215" s="44" t="str">
        <f>IF(COUNTA(Wedstrijden!AC2380:AJ2380)&lt;&gt;0,2,"")</f>
        <v/>
      </c>
      <c r="CM2215" s="44" t="str">
        <f t="shared" si="206"/>
        <v/>
      </c>
      <c r="CN2215" s="44" t="str">
        <f>IF(Wedstrijden!AC2380="x","AA","")</f>
        <v/>
      </c>
      <c r="CO2215" s="44" t="str">
        <f>IF(Wedstrijden!AD2380="x","A","")</f>
        <v/>
      </c>
      <c r="CP2215" s="44" t="str">
        <f>IF(Wedstrijden!AE2380="x","BB","")</f>
        <v/>
      </c>
      <c r="CQ2215" s="44" t="str">
        <f>IF(Wedstrijden!AF2380="x","B","")</f>
        <v/>
      </c>
      <c r="CR2215" s="44" t="str">
        <f>IF(Wedstrijden!AG2380="x","L","")</f>
        <v/>
      </c>
      <c r="CS2215" s="44" t="str">
        <f>IF(Wedstrijden!AH2380="x","M","")</f>
        <v/>
      </c>
      <c r="CT2215" s="44" t="str">
        <f>IF(Wedstrijden!AI2380="x","Z","")</f>
        <v/>
      </c>
      <c r="CU2215" s="44" t="str">
        <f>IF(Wedstrijden!AJ2380="x","ZZ","")</f>
        <v/>
      </c>
      <c r="CV2215" s="44" t="str">
        <f>IF(COUNTA(Wedstrijden!AK2380:AQ2380)&lt;&gt;0,2,"")</f>
        <v/>
      </c>
      <c r="CW2215" s="44" t="str">
        <f t="shared" si="207"/>
        <v/>
      </c>
      <c r="CX2215" s="44" t="str">
        <f>IF(Wedstrijden!AK2380="x","BB","")</f>
        <v/>
      </c>
      <c r="CY2215" s="44" t="str">
        <f>IF(Wedstrijden!AL2380="x","B","")</f>
        <v/>
      </c>
      <c r="CZ2215" s="44" t="str">
        <f>IF(Wedstrijden!AM2380="x","L","")</f>
        <v/>
      </c>
      <c r="DA2215" s="44" t="str">
        <f>IF(Wedstrijden!AN2380="x","M","")</f>
        <v/>
      </c>
      <c r="DB2215" s="44" t="str">
        <f>IF(Wedstrijden!AO2380="x","Z","")</f>
        <v/>
      </c>
      <c r="DC2215" s="44" t="str">
        <f>IF(Wedstrijden!AP2380="x","ZZ","")</f>
        <v/>
      </c>
      <c r="DD2215" s="44" t="str">
        <f>IF(Wedstrijden!AQ2380="x","1.40","")</f>
        <v/>
      </c>
      <c r="DE2215" s="44" t="str">
        <f>IF(COUNTA(Wedstrijden!AR2380:AT2380)&lt;&gt;0,6,"")</f>
        <v/>
      </c>
      <c r="DF2215" s="44" t="str">
        <f t="shared" si="208"/>
        <v/>
      </c>
      <c r="DG2215" s="44" t="str">
        <f>IF(Wedstrijden!AR2380="x","L","")</f>
        <v/>
      </c>
      <c r="DH2215" s="44" t="str">
        <f>IF(Wedstrijden!AS2380="x","M","")</f>
        <v/>
      </c>
      <c r="DI2215" s="44" t="str">
        <f>IF(Wedstrijden!AT2380="x","Z","")</f>
        <v/>
      </c>
      <c r="DJ2215" s="44" t="str">
        <f>IF(COUNTA(Wedstrijden!AU2380:AW2380)&lt;&gt;0,6,"")</f>
        <v/>
      </c>
      <c r="DK2215" s="44" t="str">
        <f t="shared" si="209"/>
        <v/>
      </c>
      <c r="DL2215" s="44" t="str">
        <f>IF(Wedstrijden!AU2380="x","L","")</f>
        <v/>
      </c>
      <c r="DM2215" s="44" t="str">
        <f>IF(Wedstrijden!AV2380="x","M","")</f>
        <v/>
      </c>
      <c r="DN2215" s="44" t="str">
        <f>IF(Wedstrijden!AW2380="x","Z","")</f>
        <v/>
      </c>
    </row>
    <row r="2216" spans="1:118" ht="15">
      <c r="A2216" s="48" t="e">
        <f>Wedstrijden!#REF!</f>
        <v>#REF!</v>
      </c>
      <c r="B2216" s="44" t="str">
        <f>IFERROR(VLOOKUP(Wedstrijden!E2381,Wedstrijdlocaties!$B$2:$E$499,2,FALSE),"")</f>
        <v/>
      </c>
      <c r="C2216" s="44" t="str">
        <f>Wedstrijden!F2381</f>
        <v/>
      </c>
      <c r="D2216" s="44" t="str">
        <f>IFERROR(VLOOKUP(Wedstrijden!G2381,Organisaties!$B$2:$C$501,2,FALSE),"")</f>
        <v/>
      </c>
      <c r="E2216" s="44" t="str">
        <f>IFERROR(VLOOKUP(Wedstrijden!G2381,Organisaties!$B$2:$F$501,5,FALSE),"")</f>
        <v/>
      </c>
      <c r="F2216" s="44" t="str">
        <f>IF(Wedstrijden!BC2381&lt;&gt;"",Wedstrijden!BC2381,"")</f>
        <v/>
      </c>
      <c r="G2216" s="44">
        <f>IF(Wedstrijden!AY2381="Indoor",1,0)</f>
        <v>0</v>
      </c>
      <c r="H2216" s="44">
        <f>Wedstrijden!AZ2381</f>
        <v>0</v>
      </c>
      <c r="I2216" s="44" t="str">
        <f>IF(Wedstrijden!AX2381="Nee",0,IF(Wedstrijden!AX2381="Ja",1,""))</f>
        <v/>
      </c>
      <c r="J2216" s="44" t="str">
        <f>IF(Wedstrijden!BA2381&lt;&gt;"",Wedstrijden!BA2381,"")</f>
        <v/>
      </c>
      <c r="W2216" s="45"/>
      <c r="AE2216" s="45"/>
      <c r="AN2216" s="45"/>
      <c r="AU2216" s="45"/>
      <c r="BA2216" s="45"/>
      <c r="BE2216" s="45"/>
      <c r="BJ2216" s="44" t="str">
        <f>IF(COUNTA(Wedstrijden!I2381:S2381)&lt;&gt;0,1,"")</f>
        <v/>
      </c>
      <c r="BK2216" s="44" t="str">
        <f t="shared" si="204"/>
        <v/>
      </c>
      <c r="BL2216" s="44" t="str">
        <f>IF(Wedstrijden!I2381="x","AA","")</f>
        <v/>
      </c>
      <c r="BM2216" s="44" t="str">
        <f>IF(Wedstrijden!J2381="x","A","")</f>
        <v/>
      </c>
      <c r="BN2216" s="44" t="str">
        <f>IF(Wedstrijden!K2381="x","B1","")</f>
        <v/>
      </c>
      <c r="BO2216" s="44" t="str">
        <f>IF(Wedstrijden!L2381="x","BB","")</f>
        <v/>
      </c>
      <c r="BP2216" s="44" t="str">
        <f>IF(Wedstrijden!M2381="x","B","")</f>
        <v/>
      </c>
      <c r="BQ2216" s="44" t="str">
        <f>IF(Wedstrijden!N2381="x","L1","")</f>
        <v/>
      </c>
      <c r="BR2216" s="44" t="str">
        <f>IF(Wedstrijden!O2381="x","L2","")</f>
        <v/>
      </c>
      <c r="BS2216" s="44" t="str">
        <f>IF(Wedstrijden!P2381="x","M1","")</f>
        <v/>
      </c>
      <c r="BT2216" s="44" t="str">
        <f>IF(Wedstrijden!Q2381="x","M2","")</f>
        <v/>
      </c>
      <c r="BU2216" s="44" t="str">
        <f>IF(Wedstrijden!R2381="x","Z1","")</f>
        <v/>
      </c>
      <c r="BV2216" s="44" t="str">
        <f>IF(Wedstrijden!S2381="x","Z2","")</f>
        <v/>
      </c>
      <c r="BW2216" s="44" t="str">
        <f>IF(COUNTA(Wedstrijden!T2381:AB2381)&lt;&gt;0,1,"")</f>
        <v/>
      </c>
      <c r="BX2216" s="44" t="str">
        <f t="shared" si="205"/>
        <v/>
      </c>
      <c r="BY2216" s="44" t="str">
        <f>IF(Wedstrijden!T2381="x","BB","")</f>
        <v/>
      </c>
      <c r="BZ2216" s="44" t="str">
        <f>IF(Wedstrijden!U2381="x","B","")</f>
        <v/>
      </c>
      <c r="CA2216" s="44" t="str">
        <f>IF(Wedstrijden!V2381="x","L1","")</f>
        <v/>
      </c>
      <c r="CB2216" s="44" t="str">
        <f>IF(Wedstrijden!W2381="x","L2","")</f>
        <v/>
      </c>
      <c r="CC2216" s="44" t="str">
        <f>IF(Wedstrijden!X2381="x","M1","")</f>
        <v/>
      </c>
      <c r="CD2216" s="44" t="str">
        <f>IF(Wedstrijden!Y2381="x","M2","")</f>
        <v/>
      </c>
      <c r="CE2216" s="44" t="str">
        <f>IF(Wedstrijden!Z2381="x","Z1","")</f>
        <v/>
      </c>
      <c r="CF2216" s="44" t="str">
        <f>IF(Wedstrijden!AA2381="x","Z2","")</f>
        <v/>
      </c>
      <c r="CG2216" s="44" t="str">
        <f>IF(Wedstrijden!AB2381="x","ZZL","")</f>
        <v/>
      </c>
      <c r="CL2216" s="44" t="str">
        <f>IF(COUNTA(Wedstrijden!AC2381:AJ2381)&lt;&gt;0,2,"")</f>
        <v/>
      </c>
      <c r="CM2216" s="44" t="str">
        <f t="shared" si="206"/>
        <v/>
      </c>
      <c r="CN2216" s="44" t="str">
        <f>IF(Wedstrijden!AC2381="x","AA","")</f>
        <v/>
      </c>
      <c r="CO2216" s="44" t="str">
        <f>IF(Wedstrijden!AD2381="x","A","")</f>
        <v/>
      </c>
      <c r="CP2216" s="44" t="str">
        <f>IF(Wedstrijden!AE2381="x","BB","")</f>
        <v/>
      </c>
      <c r="CQ2216" s="44" t="str">
        <f>IF(Wedstrijden!AF2381="x","B","")</f>
        <v/>
      </c>
      <c r="CR2216" s="44" t="str">
        <f>IF(Wedstrijden!AG2381="x","L","")</f>
        <v/>
      </c>
      <c r="CS2216" s="44" t="str">
        <f>IF(Wedstrijden!AH2381="x","M","")</f>
        <v/>
      </c>
      <c r="CT2216" s="44" t="str">
        <f>IF(Wedstrijden!AI2381="x","Z","")</f>
        <v/>
      </c>
      <c r="CU2216" s="44" t="str">
        <f>IF(Wedstrijden!AJ2381="x","ZZ","")</f>
        <v/>
      </c>
      <c r="CV2216" s="44" t="str">
        <f>IF(COUNTA(Wedstrijden!AK2381:AQ2381)&lt;&gt;0,2,"")</f>
        <v/>
      </c>
      <c r="CW2216" s="44" t="str">
        <f t="shared" si="207"/>
        <v/>
      </c>
      <c r="CX2216" s="44" t="str">
        <f>IF(Wedstrijden!AK2381="x","BB","")</f>
        <v/>
      </c>
      <c r="CY2216" s="44" t="str">
        <f>IF(Wedstrijden!AL2381="x","B","")</f>
        <v/>
      </c>
      <c r="CZ2216" s="44" t="str">
        <f>IF(Wedstrijden!AM2381="x","L","")</f>
        <v/>
      </c>
      <c r="DA2216" s="44" t="str">
        <f>IF(Wedstrijden!AN2381="x","M","")</f>
        <v/>
      </c>
      <c r="DB2216" s="44" t="str">
        <f>IF(Wedstrijden!AO2381="x","Z","")</f>
        <v/>
      </c>
      <c r="DC2216" s="44" t="str">
        <f>IF(Wedstrijden!AP2381="x","ZZ","")</f>
        <v/>
      </c>
      <c r="DD2216" s="44" t="str">
        <f>IF(Wedstrijden!AQ2381="x","1.40","")</f>
        <v/>
      </c>
      <c r="DE2216" s="44" t="str">
        <f>IF(COUNTA(Wedstrijden!AR2381:AT2381)&lt;&gt;0,6,"")</f>
        <v/>
      </c>
      <c r="DF2216" s="44" t="str">
        <f t="shared" si="208"/>
        <v/>
      </c>
      <c r="DG2216" s="44" t="str">
        <f>IF(Wedstrijden!AR2381="x","L","")</f>
        <v/>
      </c>
      <c r="DH2216" s="44" t="str">
        <f>IF(Wedstrijden!AS2381="x","M","")</f>
        <v/>
      </c>
      <c r="DI2216" s="44" t="str">
        <f>IF(Wedstrijden!AT2381="x","Z","")</f>
        <v/>
      </c>
      <c r="DJ2216" s="44" t="str">
        <f>IF(COUNTA(Wedstrijden!AU2381:AW2381)&lt;&gt;0,6,"")</f>
        <v/>
      </c>
      <c r="DK2216" s="44" t="str">
        <f t="shared" si="209"/>
        <v/>
      </c>
      <c r="DL2216" s="44" t="str">
        <f>IF(Wedstrijden!AU2381="x","L","")</f>
        <v/>
      </c>
      <c r="DM2216" s="44" t="str">
        <f>IF(Wedstrijden!AV2381="x","M","")</f>
        <v/>
      </c>
      <c r="DN2216" s="44" t="str">
        <f>IF(Wedstrijden!AW2381="x","Z","")</f>
        <v/>
      </c>
    </row>
    <row r="2217" spans="1:118" ht="15">
      <c r="A2217" s="48" t="e">
        <f>Wedstrijden!#REF!</f>
        <v>#REF!</v>
      </c>
      <c r="B2217" s="44" t="str">
        <f>IFERROR(VLOOKUP(Wedstrijden!E2382,Wedstrijdlocaties!$B$2:$E$499,2,FALSE),"")</f>
        <v/>
      </c>
      <c r="C2217" s="44" t="str">
        <f>Wedstrijden!F2382</f>
        <v/>
      </c>
      <c r="D2217" s="44" t="str">
        <f>IFERROR(VLOOKUP(Wedstrijden!G2382,Organisaties!$B$2:$C$501,2,FALSE),"")</f>
        <v/>
      </c>
      <c r="E2217" s="44" t="str">
        <f>IFERROR(VLOOKUP(Wedstrijden!G2382,Organisaties!$B$2:$F$501,5,FALSE),"")</f>
        <v/>
      </c>
      <c r="F2217" s="44" t="str">
        <f>IF(Wedstrijden!BC2382&lt;&gt;"",Wedstrijden!BC2382,"")</f>
        <v/>
      </c>
      <c r="G2217" s="44">
        <f>IF(Wedstrijden!AY2382="Indoor",1,0)</f>
        <v>0</v>
      </c>
      <c r="H2217" s="44">
        <f>Wedstrijden!AZ2382</f>
        <v>0</v>
      </c>
      <c r="I2217" s="44" t="str">
        <f>IF(Wedstrijden!AX2382="Nee",0,IF(Wedstrijden!AX2382="Ja",1,""))</f>
        <v/>
      </c>
      <c r="J2217" s="44" t="str">
        <f>IF(Wedstrijden!BA2382&lt;&gt;"",Wedstrijden!BA2382,"")</f>
        <v/>
      </c>
      <c r="W2217" s="45"/>
      <c r="AE2217" s="45"/>
      <c r="AN2217" s="45"/>
      <c r="AU2217" s="45"/>
      <c r="BA2217" s="45"/>
      <c r="BE2217" s="45"/>
      <c r="BJ2217" s="44" t="str">
        <f>IF(COUNTA(Wedstrijden!I2382:S2382)&lt;&gt;0,1,"")</f>
        <v/>
      </c>
      <c r="BK2217" s="44" t="str">
        <f t="shared" si="204"/>
        <v/>
      </c>
      <c r="BL2217" s="44" t="str">
        <f>IF(Wedstrijden!I2382="x","AA","")</f>
        <v/>
      </c>
      <c r="BM2217" s="44" t="str">
        <f>IF(Wedstrijden!J2382="x","A","")</f>
        <v/>
      </c>
      <c r="BN2217" s="44" t="str">
        <f>IF(Wedstrijden!K2382="x","B1","")</f>
        <v/>
      </c>
      <c r="BO2217" s="44" t="str">
        <f>IF(Wedstrijden!L2382="x","BB","")</f>
        <v/>
      </c>
      <c r="BP2217" s="44" t="str">
        <f>IF(Wedstrijden!M2382="x","B","")</f>
        <v/>
      </c>
      <c r="BQ2217" s="44" t="str">
        <f>IF(Wedstrijden!N2382="x","L1","")</f>
        <v/>
      </c>
      <c r="BR2217" s="44" t="str">
        <f>IF(Wedstrijden!O2382="x","L2","")</f>
        <v/>
      </c>
      <c r="BS2217" s="44" t="str">
        <f>IF(Wedstrijden!P2382="x","M1","")</f>
        <v/>
      </c>
      <c r="BT2217" s="44" t="str">
        <f>IF(Wedstrijden!Q2382="x","M2","")</f>
        <v/>
      </c>
      <c r="BU2217" s="44" t="str">
        <f>IF(Wedstrijden!R2382="x","Z1","")</f>
        <v/>
      </c>
      <c r="BV2217" s="44" t="str">
        <f>IF(Wedstrijden!S2382="x","Z2","")</f>
        <v/>
      </c>
      <c r="BW2217" s="44" t="str">
        <f>IF(COUNTA(Wedstrijden!T2382:AB2382)&lt;&gt;0,1,"")</f>
        <v/>
      </c>
      <c r="BX2217" s="44" t="str">
        <f t="shared" si="205"/>
        <v/>
      </c>
      <c r="BY2217" s="44" t="str">
        <f>IF(Wedstrijden!T2382="x","BB","")</f>
        <v/>
      </c>
      <c r="BZ2217" s="44" t="str">
        <f>IF(Wedstrijden!U2382="x","B","")</f>
        <v/>
      </c>
      <c r="CA2217" s="44" t="str">
        <f>IF(Wedstrijden!V2382="x","L1","")</f>
        <v/>
      </c>
      <c r="CB2217" s="44" t="str">
        <f>IF(Wedstrijden!W2382="x","L2","")</f>
        <v/>
      </c>
      <c r="CC2217" s="44" t="str">
        <f>IF(Wedstrijden!X2382="x","M1","")</f>
        <v/>
      </c>
      <c r="CD2217" s="44" t="str">
        <f>IF(Wedstrijden!Y2382="x","M2","")</f>
        <v/>
      </c>
      <c r="CE2217" s="44" t="str">
        <f>IF(Wedstrijden!Z2382="x","Z1","")</f>
        <v/>
      </c>
      <c r="CF2217" s="44" t="str">
        <f>IF(Wedstrijden!AA2382="x","Z2","")</f>
        <v/>
      </c>
      <c r="CG2217" s="44" t="str">
        <f>IF(Wedstrijden!AB2382="x","ZZL","")</f>
        <v/>
      </c>
      <c r="CL2217" s="44" t="str">
        <f>IF(COUNTA(Wedstrijden!AC2382:AJ2382)&lt;&gt;0,2,"")</f>
        <v/>
      </c>
      <c r="CM2217" s="44" t="str">
        <f t="shared" si="206"/>
        <v/>
      </c>
      <c r="CN2217" s="44" t="str">
        <f>IF(Wedstrijden!AC2382="x","AA","")</f>
        <v/>
      </c>
      <c r="CO2217" s="44" t="str">
        <f>IF(Wedstrijden!AD2382="x","A","")</f>
        <v/>
      </c>
      <c r="CP2217" s="44" t="str">
        <f>IF(Wedstrijden!AE2382="x","BB","")</f>
        <v/>
      </c>
      <c r="CQ2217" s="44" t="str">
        <f>IF(Wedstrijden!AF2382="x","B","")</f>
        <v/>
      </c>
      <c r="CR2217" s="44" t="str">
        <f>IF(Wedstrijden!AG2382="x","L","")</f>
        <v/>
      </c>
      <c r="CS2217" s="44" t="str">
        <f>IF(Wedstrijden!AH2382="x","M","")</f>
        <v/>
      </c>
      <c r="CT2217" s="44" t="str">
        <f>IF(Wedstrijden!AI2382="x","Z","")</f>
        <v/>
      </c>
      <c r="CU2217" s="44" t="str">
        <f>IF(Wedstrijden!AJ2382="x","ZZ","")</f>
        <v/>
      </c>
      <c r="CV2217" s="44" t="str">
        <f>IF(COUNTA(Wedstrijden!AK2382:AQ2382)&lt;&gt;0,2,"")</f>
        <v/>
      </c>
      <c r="CW2217" s="44" t="str">
        <f t="shared" si="207"/>
        <v/>
      </c>
      <c r="CX2217" s="44" t="str">
        <f>IF(Wedstrijden!AK2382="x","BB","")</f>
        <v/>
      </c>
      <c r="CY2217" s="44" t="str">
        <f>IF(Wedstrijden!AL2382="x","B","")</f>
        <v/>
      </c>
      <c r="CZ2217" s="44" t="str">
        <f>IF(Wedstrijden!AM2382="x","L","")</f>
        <v/>
      </c>
      <c r="DA2217" s="44" t="str">
        <f>IF(Wedstrijden!AN2382="x","M","")</f>
        <v/>
      </c>
      <c r="DB2217" s="44" t="str">
        <f>IF(Wedstrijden!AO2382="x","Z","")</f>
        <v/>
      </c>
      <c r="DC2217" s="44" t="str">
        <f>IF(Wedstrijden!AP2382="x","ZZ","")</f>
        <v/>
      </c>
      <c r="DD2217" s="44" t="str">
        <f>IF(Wedstrijden!AQ2382="x","1.40","")</f>
        <v/>
      </c>
      <c r="DE2217" s="44" t="str">
        <f>IF(COUNTA(Wedstrijden!AR2382:AT2382)&lt;&gt;0,6,"")</f>
        <v/>
      </c>
      <c r="DF2217" s="44" t="str">
        <f t="shared" si="208"/>
        <v/>
      </c>
      <c r="DG2217" s="44" t="str">
        <f>IF(Wedstrijden!AR2382="x","L","")</f>
        <v/>
      </c>
      <c r="DH2217" s="44" t="str">
        <f>IF(Wedstrijden!AS2382="x","M","")</f>
        <v/>
      </c>
      <c r="DI2217" s="44" t="str">
        <f>IF(Wedstrijden!AT2382="x","Z","")</f>
        <v/>
      </c>
      <c r="DJ2217" s="44" t="str">
        <f>IF(COUNTA(Wedstrijden!AU2382:AW2382)&lt;&gt;0,6,"")</f>
        <v/>
      </c>
      <c r="DK2217" s="44" t="str">
        <f t="shared" si="209"/>
        <v/>
      </c>
      <c r="DL2217" s="44" t="str">
        <f>IF(Wedstrijden!AU2382="x","L","")</f>
        <v/>
      </c>
      <c r="DM2217" s="44" t="str">
        <f>IF(Wedstrijden!AV2382="x","M","")</f>
        <v/>
      </c>
      <c r="DN2217" s="44" t="str">
        <f>IF(Wedstrijden!AW2382="x","Z","")</f>
        <v/>
      </c>
    </row>
    <row r="2218" spans="1:118" ht="15">
      <c r="A2218" s="48" t="e">
        <f>Wedstrijden!#REF!</f>
        <v>#REF!</v>
      </c>
      <c r="B2218" s="44" t="str">
        <f>IFERROR(VLOOKUP(Wedstrijden!E2383,Wedstrijdlocaties!$B$2:$E$499,2,FALSE),"")</f>
        <v/>
      </c>
      <c r="C2218" s="44" t="str">
        <f>Wedstrijden!F2383</f>
        <v/>
      </c>
      <c r="D2218" s="44" t="str">
        <f>IFERROR(VLOOKUP(Wedstrijden!G2383,Organisaties!$B$2:$C$501,2,FALSE),"")</f>
        <v/>
      </c>
      <c r="E2218" s="44" t="str">
        <f>IFERROR(VLOOKUP(Wedstrijden!G2383,Organisaties!$B$2:$F$501,5,FALSE),"")</f>
        <v/>
      </c>
      <c r="F2218" s="44" t="str">
        <f>IF(Wedstrijden!BC2383&lt;&gt;"",Wedstrijden!BC2383,"")</f>
        <v/>
      </c>
      <c r="G2218" s="44">
        <f>IF(Wedstrijden!AY2383="Indoor",1,0)</f>
        <v>0</v>
      </c>
      <c r="H2218" s="44">
        <f>Wedstrijden!AZ2383</f>
        <v>0</v>
      </c>
      <c r="I2218" s="44" t="str">
        <f>IF(Wedstrijden!AX2383="Nee",0,IF(Wedstrijden!AX2383="Ja",1,""))</f>
        <v/>
      </c>
      <c r="J2218" s="44" t="str">
        <f>IF(Wedstrijden!BA2383&lt;&gt;"",Wedstrijden!BA2383,"")</f>
        <v/>
      </c>
      <c r="W2218" s="45"/>
      <c r="AE2218" s="45"/>
      <c r="AN2218" s="45"/>
      <c r="AU2218" s="45"/>
      <c r="BA2218" s="45"/>
      <c r="BE2218" s="45"/>
      <c r="BJ2218" s="44" t="str">
        <f>IF(COUNTA(Wedstrijden!I2383:S2383)&lt;&gt;0,1,"")</f>
        <v/>
      </c>
      <c r="BK2218" s="44" t="str">
        <f t="shared" si="204"/>
        <v/>
      </c>
      <c r="BL2218" s="44" t="str">
        <f>IF(Wedstrijden!I2383="x","AA","")</f>
        <v/>
      </c>
      <c r="BM2218" s="44" t="str">
        <f>IF(Wedstrijden!J2383="x","A","")</f>
        <v/>
      </c>
      <c r="BN2218" s="44" t="str">
        <f>IF(Wedstrijden!K2383="x","B1","")</f>
        <v/>
      </c>
      <c r="BO2218" s="44" t="str">
        <f>IF(Wedstrijden!L2383="x","BB","")</f>
        <v/>
      </c>
      <c r="BP2218" s="44" t="str">
        <f>IF(Wedstrijden!M2383="x","B","")</f>
        <v/>
      </c>
      <c r="BQ2218" s="44" t="str">
        <f>IF(Wedstrijden!N2383="x","L1","")</f>
        <v/>
      </c>
      <c r="BR2218" s="44" t="str">
        <f>IF(Wedstrijden!O2383="x","L2","")</f>
        <v/>
      </c>
      <c r="BS2218" s="44" t="str">
        <f>IF(Wedstrijden!P2383="x","M1","")</f>
        <v/>
      </c>
      <c r="BT2218" s="44" t="str">
        <f>IF(Wedstrijden!Q2383="x","M2","")</f>
        <v/>
      </c>
      <c r="BU2218" s="44" t="str">
        <f>IF(Wedstrijden!R2383="x","Z1","")</f>
        <v/>
      </c>
      <c r="BV2218" s="44" t="str">
        <f>IF(Wedstrijden!S2383="x","Z2","")</f>
        <v/>
      </c>
      <c r="BW2218" s="44" t="str">
        <f>IF(COUNTA(Wedstrijden!T2383:AB2383)&lt;&gt;0,1,"")</f>
        <v/>
      </c>
      <c r="BX2218" s="44" t="str">
        <f t="shared" si="205"/>
        <v/>
      </c>
      <c r="BY2218" s="44" t="str">
        <f>IF(Wedstrijden!T2383="x","BB","")</f>
        <v/>
      </c>
      <c r="BZ2218" s="44" t="str">
        <f>IF(Wedstrijden!U2383="x","B","")</f>
        <v/>
      </c>
      <c r="CA2218" s="44" t="str">
        <f>IF(Wedstrijden!V2383="x","L1","")</f>
        <v/>
      </c>
      <c r="CB2218" s="44" t="str">
        <f>IF(Wedstrijden!W2383="x","L2","")</f>
        <v/>
      </c>
      <c r="CC2218" s="44" t="str">
        <f>IF(Wedstrijden!X2383="x","M1","")</f>
        <v/>
      </c>
      <c r="CD2218" s="44" t="str">
        <f>IF(Wedstrijden!Y2383="x","M2","")</f>
        <v/>
      </c>
      <c r="CE2218" s="44" t="str">
        <f>IF(Wedstrijden!Z2383="x","Z1","")</f>
        <v/>
      </c>
      <c r="CF2218" s="44" t="str">
        <f>IF(Wedstrijden!AA2383="x","Z2","")</f>
        <v/>
      </c>
      <c r="CG2218" s="44" t="str">
        <f>IF(Wedstrijden!AB2383="x","ZZL","")</f>
        <v/>
      </c>
      <c r="CL2218" s="44" t="str">
        <f>IF(COUNTA(Wedstrijden!AC2383:AJ2383)&lt;&gt;0,2,"")</f>
        <v/>
      </c>
      <c r="CM2218" s="44" t="str">
        <f t="shared" si="206"/>
        <v/>
      </c>
      <c r="CN2218" s="44" t="str">
        <f>IF(Wedstrijden!AC2383="x","AA","")</f>
        <v/>
      </c>
      <c r="CO2218" s="44" t="str">
        <f>IF(Wedstrijden!AD2383="x","A","")</f>
        <v/>
      </c>
      <c r="CP2218" s="44" t="str">
        <f>IF(Wedstrijden!AE2383="x","BB","")</f>
        <v/>
      </c>
      <c r="CQ2218" s="44" t="str">
        <f>IF(Wedstrijden!AF2383="x","B","")</f>
        <v/>
      </c>
      <c r="CR2218" s="44" t="str">
        <f>IF(Wedstrijden!AG2383="x","L","")</f>
        <v/>
      </c>
      <c r="CS2218" s="44" t="str">
        <f>IF(Wedstrijden!AH2383="x","M","")</f>
        <v/>
      </c>
      <c r="CT2218" s="44" t="str">
        <f>IF(Wedstrijden!AI2383="x","Z","")</f>
        <v/>
      </c>
      <c r="CU2218" s="44" t="str">
        <f>IF(Wedstrijden!AJ2383="x","ZZ","")</f>
        <v/>
      </c>
      <c r="CV2218" s="44" t="str">
        <f>IF(COUNTA(Wedstrijden!AK2383:AQ2383)&lt;&gt;0,2,"")</f>
        <v/>
      </c>
      <c r="CW2218" s="44" t="str">
        <f t="shared" si="207"/>
        <v/>
      </c>
      <c r="CX2218" s="44" t="str">
        <f>IF(Wedstrijden!AK2383="x","BB","")</f>
        <v/>
      </c>
      <c r="CY2218" s="44" t="str">
        <f>IF(Wedstrijden!AL2383="x","B","")</f>
        <v/>
      </c>
      <c r="CZ2218" s="44" t="str">
        <f>IF(Wedstrijden!AM2383="x","L","")</f>
        <v/>
      </c>
      <c r="DA2218" s="44" t="str">
        <f>IF(Wedstrijden!AN2383="x","M","")</f>
        <v/>
      </c>
      <c r="DB2218" s="44" t="str">
        <f>IF(Wedstrijden!AO2383="x","Z","")</f>
        <v/>
      </c>
      <c r="DC2218" s="44" t="str">
        <f>IF(Wedstrijden!AP2383="x","ZZ","")</f>
        <v/>
      </c>
      <c r="DD2218" s="44" t="str">
        <f>IF(Wedstrijden!AQ2383="x","1.40","")</f>
        <v/>
      </c>
      <c r="DE2218" s="44" t="str">
        <f>IF(COUNTA(Wedstrijden!AR2383:AT2383)&lt;&gt;0,6,"")</f>
        <v/>
      </c>
      <c r="DF2218" s="44" t="str">
        <f t="shared" si="208"/>
        <v/>
      </c>
      <c r="DG2218" s="44" t="str">
        <f>IF(Wedstrijden!AR2383="x","L","")</f>
        <v/>
      </c>
      <c r="DH2218" s="44" t="str">
        <f>IF(Wedstrijden!AS2383="x","M","")</f>
        <v/>
      </c>
      <c r="DI2218" s="44" t="str">
        <f>IF(Wedstrijden!AT2383="x","Z","")</f>
        <v/>
      </c>
      <c r="DJ2218" s="44" t="str">
        <f>IF(COUNTA(Wedstrijden!AU2383:AW2383)&lt;&gt;0,6,"")</f>
        <v/>
      </c>
      <c r="DK2218" s="44" t="str">
        <f t="shared" si="209"/>
        <v/>
      </c>
      <c r="DL2218" s="44" t="str">
        <f>IF(Wedstrijden!AU2383="x","L","")</f>
        <v/>
      </c>
      <c r="DM2218" s="44" t="str">
        <f>IF(Wedstrijden!AV2383="x","M","")</f>
        <v/>
      </c>
      <c r="DN2218" s="44" t="str">
        <f>IF(Wedstrijden!AW2383="x","Z","")</f>
        <v/>
      </c>
    </row>
    <row r="2219" spans="1:118" ht="15">
      <c r="A2219" s="48" t="e">
        <f>Wedstrijden!#REF!</f>
        <v>#REF!</v>
      </c>
      <c r="B2219" s="44" t="str">
        <f>IFERROR(VLOOKUP(Wedstrijden!E2384,Wedstrijdlocaties!$B$2:$E$499,2,FALSE),"")</f>
        <v/>
      </c>
      <c r="C2219" s="44" t="str">
        <f>Wedstrijden!F2384</f>
        <v/>
      </c>
      <c r="D2219" s="44" t="str">
        <f>IFERROR(VLOOKUP(Wedstrijden!G2384,Organisaties!$B$2:$C$501,2,FALSE),"")</f>
        <v/>
      </c>
      <c r="E2219" s="44" t="str">
        <f>IFERROR(VLOOKUP(Wedstrijden!G2384,Organisaties!$B$2:$F$501,5,FALSE),"")</f>
        <v/>
      </c>
      <c r="F2219" s="44" t="str">
        <f>IF(Wedstrijden!BC2384&lt;&gt;"",Wedstrijden!BC2384,"")</f>
        <v/>
      </c>
      <c r="G2219" s="44">
        <f>IF(Wedstrijden!AY2384="Indoor",1,0)</f>
        <v>0</v>
      </c>
      <c r="H2219" s="44">
        <f>Wedstrijden!AZ2384</f>
        <v>0</v>
      </c>
      <c r="I2219" s="44" t="str">
        <f>IF(Wedstrijden!AX2384="Nee",0,IF(Wedstrijden!AX2384="Ja",1,""))</f>
        <v/>
      </c>
      <c r="J2219" s="44" t="str">
        <f>IF(Wedstrijden!BA2384&lt;&gt;"",Wedstrijden!BA2384,"")</f>
        <v/>
      </c>
      <c r="W2219" s="45"/>
      <c r="AE2219" s="45"/>
      <c r="AN2219" s="45"/>
      <c r="AU2219" s="45"/>
      <c r="BA2219" s="45"/>
      <c r="BE2219" s="45"/>
      <c r="BJ2219" s="44" t="str">
        <f>IF(COUNTA(Wedstrijden!I2384:S2384)&lt;&gt;0,1,"")</f>
        <v/>
      </c>
      <c r="BK2219" s="44" t="str">
        <f t="shared" si="204"/>
        <v/>
      </c>
      <c r="BL2219" s="44" t="str">
        <f>IF(Wedstrijden!I2384="x","AA","")</f>
        <v/>
      </c>
      <c r="BM2219" s="44" t="str">
        <f>IF(Wedstrijden!J2384="x","A","")</f>
        <v/>
      </c>
      <c r="BN2219" s="44" t="str">
        <f>IF(Wedstrijden!K2384="x","B1","")</f>
        <v/>
      </c>
      <c r="BO2219" s="44" t="str">
        <f>IF(Wedstrijden!L2384="x","BB","")</f>
        <v/>
      </c>
      <c r="BP2219" s="44" t="str">
        <f>IF(Wedstrijden!M2384="x","B","")</f>
        <v/>
      </c>
      <c r="BQ2219" s="44" t="str">
        <f>IF(Wedstrijden!N2384="x","L1","")</f>
        <v/>
      </c>
      <c r="BR2219" s="44" t="str">
        <f>IF(Wedstrijden!O2384="x","L2","")</f>
        <v/>
      </c>
      <c r="BS2219" s="44" t="str">
        <f>IF(Wedstrijden!P2384="x","M1","")</f>
        <v/>
      </c>
      <c r="BT2219" s="44" t="str">
        <f>IF(Wedstrijden!Q2384="x","M2","")</f>
        <v/>
      </c>
      <c r="BU2219" s="44" t="str">
        <f>IF(Wedstrijden!R2384="x","Z1","")</f>
        <v/>
      </c>
      <c r="BV2219" s="44" t="str">
        <f>IF(Wedstrijden!S2384="x","Z2","")</f>
        <v/>
      </c>
      <c r="BW2219" s="44" t="str">
        <f>IF(COUNTA(Wedstrijden!T2384:AB2384)&lt;&gt;0,1,"")</f>
        <v/>
      </c>
      <c r="BX2219" s="44" t="str">
        <f t="shared" si="205"/>
        <v/>
      </c>
      <c r="BY2219" s="44" t="str">
        <f>IF(Wedstrijden!T2384="x","BB","")</f>
        <v/>
      </c>
      <c r="BZ2219" s="44" t="str">
        <f>IF(Wedstrijden!U2384="x","B","")</f>
        <v/>
      </c>
      <c r="CA2219" s="44" t="str">
        <f>IF(Wedstrijden!V2384="x","L1","")</f>
        <v/>
      </c>
      <c r="CB2219" s="44" t="str">
        <f>IF(Wedstrijden!W2384="x","L2","")</f>
        <v/>
      </c>
      <c r="CC2219" s="44" t="str">
        <f>IF(Wedstrijden!X2384="x","M1","")</f>
        <v/>
      </c>
      <c r="CD2219" s="44" t="str">
        <f>IF(Wedstrijden!Y2384="x","M2","")</f>
        <v/>
      </c>
      <c r="CE2219" s="44" t="str">
        <f>IF(Wedstrijden!Z2384="x","Z1","")</f>
        <v/>
      </c>
      <c r="CF2219" s="44" t="str">
        <f>IF(Wedstrijden!AA2384="x","Z2","")</f>
        <v/>
      </c>
      <c r="CG2219" s="44" t="str">
        <f>IF(Wedstrijden!AB2384="x","ZZL","")</f>
        <v/>
      </c>
      <c r="CL2219" s="44" t="str">
        <f>IF(COUNTA(Wedstrijden!AC2384:AJ2384)&lt;&gt;0,2,"")</f>
        <v/>
      </c>
      <c r="CM2219" s="44" t="str">
        <f t="shared" si="206"/>
        <v/>
      </c>
      <c r="CN2219" s="44" t="str">
        <f>IF(Wedstrijden!AC2384="x","AA","")</f>
        <v/>
      </c>
      <c r="CO2219" s="44" t="str">
        <f>IF(Wedstrijden!AD2384="x","A","")</f>
        <v/>
      </c>
      <c r="CP2219" s="44" t="str">
        <f>IF(Wedstrijden!AE2384="x","BB","")</f>
        <v/>
      </c>
      <c r="CQ2219" s="44" t="str">
        <f>IF(Wedstrijden!AF2384="x","B","")</f>
        <v/>
      </c>
      <c r="CR2219" s="44" t="str">
        <f>IF(Wedstrijden!AG2384="x","L","")</f>
        <v/>
      </c>
      <c r="CS2219" s="44" t="str">
        <f>IF(Wedstrijden!AH2384="x","M","")</f>
        <v/>
      </c>
      <c r="CT2219" s="44" t="str">
        <f>IF(Wedstrijden!AI2384="x","Z","")</f>
        <v/>
      </c>
      <c r="CU2219" s="44" t="str">
        <f>IF(Wedstrijden!AJ2384="x","ZZ","")</f>
        <v/>
      </c>
      <c r="CV2219" s="44" t="str">
        <f>IF(COUNTA(Wedstrijden!AK2384:AQ2384)&lt;&gt;0,2,"")</f>
        <v/>
      </c>
      <c r="CW2219" s="44" t="str">
        <f t="shared" si="207"/>
        <v/>
      </c>
      <c r="CX2219" s="44" t="str">
        <f>IF(Wedstrijden!AK2384="x","BB","")</f>
        <v/>
      </c>
      <c r="CY2219" s="44" t="str">
        <f>IF(Wedstrijden!AL2384="x","B","")</f>
        <v/>
      </c>
      <c r="CZ2219" s="44" t="str">
        <f>IF(Wedstrijden!AM2384="x","L","")</f>
        <v/>
      </c>
      <c r="DA2219" s="44" t="str">
        <f>IF(Wedstrijden!AN2384="x","M","")</f>
        <v/>
      </c>
      <c r="DB2219" s="44" t="str">
        <f>IF(Wedstrijden!AO2384="x","Z","")</f>
        <v/>
      </c>
      <c r="DC2219" s="44" t="str">
        <f>IF(Wedstrijden!AP2384="x","ZZ","")</f>
        <v/>
      </c>
      <c r="DD2219" s="44" t="str">
        <f>IF(Wedstrijden!AQ2384="x","1.40","")</f>
        <v/>
      </c>
      <c r="DE2219" s="44" t="str">
        <f>IF(COUNTA(Wedstrijden!AR2384:AT2384)&lt;&gt;0,6,"")</f>
        <v/>
      </c>
      <c r="DF2219" s="44" t="str">
        <f t="shared" si="208"/>
        <v/>
      </c>
      <c r="DG2219" s="44" t="str">
        <f>IF(Wedstrijden!AR2384="x","L","")</f>
        <v/>
      </c>
      <c r="DH2219" s="44" t="str">
        <f>IF(Wedstrijden!AS2384="x","M","")</f>
        <v/>
      </c>
      <c r="DI2219" s="44" t="str">
        <f>IF(Wedstrijden!AT2384="x","Z","")</f>
        <v/>
      </c>
      <c r="DJ2219" s="44" t="str">
        <f>IF(COUNTA(Wedstrijden!AU2384:AW2384)&lt;&gt;0,6,"")</f>
        <v/>
      </c>
      <c r="DK2219" s="44" t="str">
        <f t="shared" si="209"/>
        <v/>
      </c>
      <c r="DL2219" s="44" t="str">
        <f>IF(Wedstrijden!AU2384="x","L","")</f>
        <v/>
      </c>
      <c r="DM2219" s="44" t="str">
        <f>IF(Wedstrijden!AV2384="x","M","")</f>
        <v/>
      </c>
      <c r="DN2219" s="44" t="str">
        <f>IF(Wedstrijden!AW2384="x","Z","")</f>
        <v/>
      </c>
    </row>
    <row r="2220" spans="1:118" ht="15">
      <c r="A2220" s="48" t="e">
        <f>Wedstrijden!#REF!</f>
        <v>#REF!</v>
      </c>
      <c r="B2220" s="44" t="str">
        <f>IFERROR(VLOOKUP(Wedstrijden!E2385,Wedstrijdlocaties!$B$2:$E$499,2,FALSE),"")</f>
        <v/>
      </c>
      <c r="C2220" s="44" t="str">
        <f>Wedstrijden!F2385</f>
        <v/>
      </c>
      <c r="D2220" s="44" t="str">
        <f>IFERROR(VLOOKUP(Wedstrijden!G2385,Organisaties!$B$2:$C$501,2,FALSE),"")</f>
        <v/>
      </c>
      <c r="E2220" s="44" t="str">
        <f>IFERROR(VLOOKUP(Wedstrijden!G2385,Organisaties!$B$2:$F$501,5,FALSE),"")</f>
        <v/>
      </c>
      <c r="F2220" s="44" t="str">
        <f>IF(Wedstrijden!BC2385&lt;&gt;"",Wedstrijden!BC2385,"")</f>
        <v/>
      </c>
      <c r="G2220" s="44">
        <f>IF(Wedstrijden!AY2385="Indoor",1,0)</f>
        <v>0</v>
      </c>
      <c r="H2220" s="44">
        <f>Wedstrijden!AZ2385</f>
        <v>0</v>
      </c>
      <c r="I2220" s="44" t="str">
        <f>IF(Wedstrijden!AX2385="Nee",0,IF(Wedstrijden!AX2385="Ja",1,""))</f>
        <v/>
      </c>
      <c r="J2220" s="44" t="str">
        <f>IF(Wedstrijden!BA2385&lt;&gt;"",Wedstrijden!BA2385,"")</f>
        <v/>
      </c>
      <c r="W2220" s="45"/>
      <c r="AE2220" s="45"/>
      <c r="AN2220" s="45"/>
      <c r="AU2220" s="45"/>
      <c r="BA2220" s="45"/>
      <c r="BE2220" s="45"/>
      <c r="BJ2220" s="44" t="str">
        <f>IF(COUNTA(Wedstrijden!I2385:S2385)&lt;&gt;0,1,"")</f>
        <v/>
      </c>
      <c r="BK2220" s="44" t="str">
        <f t="shared" si="204"/>
        <v/>
      </c>
      <c r="BL2220" s="44" t="str">
        <f>IF(Wedstrijden!I2385="x","AA","")</f>
        <v/>
      </c>
      <c r="BM2220" s="44" t="str">
        <f>IF(Wedstrijden!J2385="x","A","")</f>
        <v/>
      </c>
      <c r="BN2220" s="44" t="str">
        <f>IF(Wedstrijden!K2385="x","B1","")</f>
        <v/>
      </c>
      <c r="BO2220" s="44" t="str">
        <f>IF(Wedstrijden!L2385="x","BB","")</f>
        <v/>
      </c>
      <c r="BP2220" s="44" t="str">
        <f>IF(Wedstrijden!M2385="x","B","")</f>
        <v/>
      </c>
      <c r="BQ2220" s="44" t="str">
        <f>IF(Wedstrijden!N2385="x","L1","")</f>
        <v/>
      </c>
      <c r="BR2220" s="44" t="str">
        <f>IF(Wedstrijden!O2385="x","L2","")</f>
        <v/>
      </c>
      <c r="BS2220" s="44" t="str">
        <f>IF(Wedstrijden!P2385="x","M1","")</f>
        <v/>
      </c>
      <c r="BT2220" s="44" t="str">
        <f>IF(Wedstrijden!Q2385="x","M2","")</f>
        <v/>
      </c>
      <c r="BU2220" s="44" t="str">
        <f>IF(Wedstrijden!R2385="x","Z1","")</f>
        <v/>
      </c>
      <c r="BV2220" s="44" t="str">
        <f>IF(Wedstrijden!S2385="x","Z2","")</f>
        <v/>
      </c>
      <c r="BW2220" s="44" t="str">
        <f>IF(COUNTA(Wedstrijden!T2385:AB2385)&lt;&gt;0,1,"")</f>
        <v/>
      </c>
      <c r="BX2220" s="44" t="str">
        <f t="shared" si="205"/>
        <v/>
      </c>
      <c r="BY2220" s="44" t="str">
        <f>IF(Wedstrijden!T2385="x","BB","")</f>
        <v/>
      </c>
      <c r="BZ2220" s="44" t="str">
        <f>IF(Wedstrijden!U2385="x","B","")</f>
        <v/>
      </c>
      <c r="CA2220" s="44" t="str">
        <f>IF(Wedstrijden!V2385="x","L1","")</f>
        <v/>
      </c>
      <c r="CB2220" s="44" t="str">
        <f>IF(Wedstrijden!W2385="x","L2","")</f>
        <v/>
      </c>
      <c r="CC2220" s="44" t="str">
        <f>IF(Wedstrijden!X2385="x","M1","")</f>
        <v/>
      </c>
      <c r="CD2220" s="44" t="str">
        <f>IF(Wedstrijden!Y2385="x","M2","")</f>
        <v/>
      </c>
      <c r="CE2220" s="44" t="str">
        <f>IF(Wedstrijden!Z2385="x","Z1","")</f>
        <v/>
      </c>
      <c r="CF2220" s="44" t="str">
        <f>IF(Wedstrijden!AA2385="x","Z2","")</f>
        <v/>
      </c>
      <c r="CG2220" s="44" t="str">
        <f>IF(Wedstrijden!AB2385="x","ZZL","")</f>
        <v/>
      </c>
      <c r="CL2220" s="44" t="str">
        <f>IF(COUNTA(Wedstrijden!AC2385:AJ2385)&lt;&gt;0,2,"")</f>
        <v/>
      </c>
      <c r="CM2220" s="44" t="str">
        <f t="shared" si="206"/>
        <v/>
      </c>
      <c r="CN2220" s="44" t="str">
        <f>IF(Wedstrijden!AC2385="x","AA","")</f>
        <v/>
      </c>
      <c r="CO2220" s="44" t="str">
        <f>IF(Wedstrijden!AD2385="x","A","")</f>
        <v/>
      </c>
      <c r="CP2220" s="44" t="str">
        <f>IF(Wedstrijden!AE2385="x","BB","")</f>
        <v/>
      </c>
      <c r="CQ2220" s="44" t="str">
        <f>IF(Wedstrijden!AF2385="x","B","")</f>
        <v/>
      </c>
      <c r="CR2220" s="44" t="str">
        <f>IF(Wedstrijden!AG2385="x","L","")</f>
        <v/>
      </c>
      <c r="CS2220" s="44" t="str">
        <f>IF(Wedstrijden!AH2385="x","M","")</f>
        <v/>
      </c>
      <c r="CT2220" s="44" t="str">
        <f>IF(Wedstrijden!AI2385="x","Z","")</f>
        <v/>
      </c>
      <c r="CU2220" s="44" t="str">
        <f>IF(Wedstrijden!AJ2385="x","ZZ","")</f>
        <v/>
      </c>
      <c r="CV2220" s="44" t="str">
        <f>IF(COUNTA(Wedstrijden!AK2385:AQ2385)&lt;&gt;0,2,"")</f>
        <v/>
      </c>
      <c r="CW2220" s="44" t="str">
        <f t="shared" si="207"/>
        <v/>
      </c>
      <c r="CX2220" s="44" t="str">
        <f>IF(Wedstrijden!AK2385="x","BB","")</f>
        <v/>
      </c>
      <c r="CY2220" s="44" t="str">
        <f>IF(Wedstrijden!AL2385="x","B","")</f>
        <v/>
      </c>
      <c r="CZ2220" s="44" t="str">
        <f>IF(Wedstrijden!AM2385="x","L","")</f>
        <v/>
      </c>
      <c r="DA2220" s="44" t="str">
        <f>IF(Wedstrijden!AN2385="x","M","")</f>
        <v/>
      </c>
      <c r="DB2220" s="44" t="str">
        <f>IF(Wedstrijden!AO2385="x","Z","")</f>
        <v/>
      </c>
      <c r="DC2220" s="44" t="str">
        <f>IF(Wedstrijden!AP2385="x","ZZ","")</f>
        <v/>
      </c>
      <c r="DD2220" s="44" t="str">
        <f>IF(Wedstrijden!AQ2385="x","1.40","")</f>
        <v/>
      </c>
      <c r="DE2220" s="44" t="str">
        <f>IF(COUNTA(Wedstrijden!AR2385:AT2385)&lt;&gt;0,6,"")</f>
        <v/>
      </c>
      <c r="DF2220" s="44" t="str">
        <f t="shared" si="208"/>
        <v/>
      </c>
      <c r="DG2220" s="44" t="str">
        <f>IF(Wedstrijden!AR2385="x","L","")</f>
        <v/>
      </c>
      <c r="DH2220" s="44" t="str">
        <f>IF(Wedstrijden!AS2385="x","M","")</f>
        <v/>
      </c>
      <c r="DI2220" s="44" t="str">
        <f>IF(Wedstrijden!AT2385="x","Z","")</f>
        <v/>
      </c>
      <c r="DJ2220" s="44" t="str">
        <f>IF(COUNTA(Wedstrijden!AU2385:AW2385)&lt;&gt;0,6,"")</f>
        <v/>
      </c>
      <c r="DK2220" s="44" t="str">
        <f t="shared" si="209"/>
        <v/>
      </c>
      <c r="DL2220" s="44" t="str">
        <f>IF(Wedstrijden!AU2385="x","L","")</f>
        <v/>
      </c>
      <c r="DM2220" s="44" t="str">
        <f>IF(Wedstrijden!AV2385="x","M","")</f>
        <v/>
      </c>
      <c r="DN2220" s="44" t="str">
        <f>IF(Wedstrijden!AW2385="x","Z","")</f>
        <v/>
      </c>
    </row>
    <row r="2221" spans="1:118" ht="15">
      <c r="A2221" s="48" t="e">
        <f>Wedstrijden!#REF!</f>
        <v>#REF!</v>
      </c>
      <c r="B2221" s="44" t="str">
        <f>IFERROR(VLOOKUP(Wedstrijden!E2386,Wedstrijdlocaties!$B$2:$E$499,2,FALSE),"")</f>
        <v/>
      </c>
      <c r="C2221" s="44" t="str">
        <f>Wedstrijden!F2386</f>
        <v/>
      </c>
      <c r="D2221" s="44" t="str">
        <f>IFERROR(VLOOKUP(Wedstrijden!G2386,Organisaties!$B$2:$C$501,2,FALSE),"")</f>
        <v/>
      </c>
      <c r="E2221" s="44" t="str">
        <f>IFERROR(VLOOKUP(Wedstrijden!G2386,Organisaties!$B$2:$F$501,5,FALSE),"")</f>
        <v/>
      </c>
      <c r="F2221" s="44" t="str">
        <f>IF(Wedstrijden!BC2386&lt;&gt;"",Wedstrijden!BC2386,"")</f>
        <v/>
      </c>
      <c r="G2221" s="44">
        <f>IF(Wedstrijden!AY2386="Indoor",1,0)</f>
        <v>0</v>
      </c>
      <c r="H2221" s="44">
        <f>Wedstrijden!AZ2386</f>
        <v>0</v>
      </c>
      <c r="I2221" s="44" t="str">
        <f>IF(Wedstrijden!AX2386="Nee",0,IF(Wedstrijden!AX2386="Ja",1,""))</f>
        <v/>
      </c>
      <c r="J2221" s="44" t="str">
        <f>IF(Wedstrijden!BA2386&lt;&gt;"",Wedstrijden!BA2386,"")</f>
        <v/>
      </c>
      <c r="W2221" s="45"/>
      <c r="AE2221" s="45"/>
      <c r="AN2221" s="45"/>
      <c r="AU2221" s="45"/>
      <c r="BA2221" s="45"/>
      <c r="BE2221" s="45"/>
      <c r="BJ2221" s="44" t="str">
        <f>IF(COUNTA(Wedstrijden!I2386:S2386)&lt;&gt;0,1,"")</f>
        <v/>
      </c>
      <c r="BK2221" s="44" t="str">
        <f t="shared" si="204"/>
        <v/>
      </c>
      <c r="BL2221" s="44" t="str">
        <f>IF(Wedstrijden!I2386="x","AA","")</f>
        <v/>
      </c>
      <c r="BM2221" s="44" t="str">
        <f>IF(Wedstrijden!J2386="x","A","")</f>
        <v/>
      </c>
      <c r="BN2221" s="44" t="str">
        <f>IF(Wedstrijden!K2386="x","B1","")</f>
        <v/>
      </c>
      <c r="BO2221" s="44" t="str">
        <f>IF(Wedstrijden!L2386="x","BB","")</f>
        <v/>
      </c>
      <c r="BP2221" s="44" t="str">
        <f>IF(Wedstrijden!M2386="x","B","")</f>
        <v/>
      </c>
      <c r="BQ2221" s="44" t="str">
        <f>IF(Wedstrijden!N2386="x","L1","")</f>
        <v/>
      </c>
      <c r="BR2221" s="44" t="str">
        <f>IF(Wedstrijden!O2386="x","L2","")</f>
        <v/>
      </c>
      <c r="BS2221" s="44" t="str">
        <f>IF(Wedstrijden!P2386="x","M1","")</f>
        <v/>
      </c>
      <c r="BT2221" s="44" t="str">
        <f>IF(Wedstrijden!Q2386="x","M2","")</f>
        <v/>
      </c>
      <c r="BU2221" s="44" t="str">
        <f>IF(Wedstrijden!R2386="x","Z1","")</f>
        <v/>
      </c>
      <c r="BV2221" s="44" t="str">
        <f>IF(Wedstrijden!S2386="x","Z2","")</f>
        <v/>
      </c>
      <c r="BW2221" s="44" t="str">
        <f>IF(COUNTA(Wedstrijden!T2386:AB2386)&lt;&gt;0,1,"")</f>
        <v/>
      </c>
      <c r="BX2221" s="44" t="str">
        <f t="shared" si="205"/>
        <v/>
      </c>
      <c r="BY2221" s="44" t="str">
        <f>IF(Wedstrijden!T2386="x","BB","")</f>
        <v/>
      </c>
      <c r="BZ2221" s="44" t="str">
        <f>IF(Wedstrijden!U2386="x","B","")</f>
        <v/>
      </c>
      <c r="CA2221" s="44" t="str">
        <f>IF(Wedstrijden!V2386="x","L1","")</f>
        <v/>
      </c>
      <c r="CB2221" s="44" t="str">
        <f>IF(Wedstrijden!W2386="x","L2","")</f>
        <v/>
      </c>
      <c r="CC2221" s="44" t="str">
        <f>IF(Wedstrijden!X2386="x","M1","")</f>
        <v/>
      </c>
      <c r="CD2221" s="44" t="str">
        <f>IF(Wedstrijden!Y2386="x","M2","")</f>
        <v/>
      </c>
      <c r="CE2221" s="44" t="str">
        <f>IF(Wedstrijden!Z2386="x","Z1","")</f>
        <v/>
      </c>
      <c r="CF2221" s="44" t="str">
        <f>IF(Wedstrijden!AA2386="x","Z2","")</f>
        <v/>
      </c>
      <c r="CG2221" s="44" t="str">
        <f>IF(Wedstrijden!AB2386="x","ZZL","")</f>
        <v/>
      </c>
      <c r="CL2221" s="44" t="str">
        <f>IF(COUNTA(Wedstrijden!AC2386:AJ2386)&lt;&gt;0,2,"")</f>
        <v/>
      </c>
      <c r="CM2221" s="44" t="str">
        <f t="shared" si="206"/>
        <v/>
      </c>
      <c r="CN2221" s="44" t="str">
        <f>IF(Wedstrijden!AC2386="x","AA","")</f>
        <v/>
      </c>
      <c r="CO2221" s="44" t="str">
        <f>IF(Wedstrijden!AD2386="x","A","")</f>
        <v/>
      </c>
      <c r="CP2221" s="44" t="str">
        <f>IF(Wedstrijden!AE2386="x","BB","")</f>
        <v/>
      </c>
      <c r="CQ2221" s="44" t="str">
        <f>IF(Wedstrijden!AF2386="x","B","")</f>
        <v/>
      </c>
      <c r="CR2221" s="44" t="str">
        <f>IF(Wedstrijden!AG2386="x","L","")</f>
        <v/>
      </c>
      <c r="CS2221" s="44" t="str">
        <f>IF(Wedstrijden!AH2386="x","M","")</f>
        <v/>
      </c>
      <c r="CT2221" s="44" t="str">
        <f>IF(Wedstrijden!AI2386="x","Z","")</f>
        <v/>
      </c>
      <c r="CU2221" s="44" t="str">
        <f>IF(Wedstrijden!AJ2386="x","ZZ","")</f>
        <v/>
      </c>
      <c r="CV2221" s="44" t="str">
        <f>IF(COUNTA(Wedstrijden!AK2386:AQ2386)&lt;&gt;0,2,"")</f>
        <v/>
      </c>
      <c r="CW2221" s="44" t="str">
        <f t="shared" si="207"/>
        <v/>
      </c>
      <c r="CX2221" s="44" t="str">
        <f>IF(Wedstrijden!AK2386="x","BB","")</f>
        <v/>
      </c>
      <c r="CY2221" s="44" t="str">
        <f>IF(Wedstrijden!AL2386="x","B","")</f>
        <v/>
      </c>
      <c r="CZ2221" s="44" t="str">
        <f>IF(Wedstrijden!AM2386="x","L","")</f>
        <v/>
      </c>
      <c r="DA2221" s="44" t="str">
        <f>IF(Wedstrijden!AN2386="x","M","")</f>
        <v/>
      </c>
      <c r="DB2221" s="44" t="str">
        <f>IF(Wedstrijden!AO2386="x","Z","")</f>
        <v/>
      </c>
      <c r="DC2221" s="44" t="str">
        <f>IF(Wedstrijden!AP2386="x","ZZ","")</f>
        <v/>
      </c>
      <c r="DD2221" s="44" t="str">
        <f>IF(Wedstrijden!AQ2386="x","1.40","")</f>
        <v/>
      </c>
      <c r="DE2221" s="44" t="str">
        <f>IF(COUNTA(Wedstrijden!AR2386:AT2386)&lt;&gt;0,6,"")</f>
        <v/>
      </c>
      <c r="DF2221" s="44" t="str">
        <f t="shared" si="208"/>
        <v/>
      </c>
      <c r="DG2221" s="44" t="str">
        <f>IF(Wedstrijden!AR2386="x","L","")</f>
        <v/>
      </c>
      <c r="DH2221" s="44" t="str">
        <f>IF(Wedstrijden!AS2386="x","M","")</f>
        <v/>
      </c>
      <c r="DI2221" s="44" t="str">
        <f>IF(Wedstrijden!AT2386="x","Z","")</f>
        <v/>
      </c>
      <c r="DJ2221" s="44" t="str">
        <f>IF(COUNTA(Wedstrijden!AU2386:AW2386)&lt;&gt;0,6,"")</f>
        <v/>
      </c>
      <c r="DK2221" s="44" t="str">
        <f t="shared" si="209"/>
        <v/>
      </c>
      <c r="DL2221" s="44" t="str">
        <f>IF(Wedstrijden!AU2386="x","L","")</f>
        <v/>
      </c>
      <c r="DM2221" s="44" t="str">
        <f>IF(Wedstrijden!AV2386="x","M","")</f>
        <v/>
      </c>
      <c r="DN2221" s="44" t="str">
        <f>IF(Wedstrijden!AW2386="x","Z","")</f>
        <v/>
      </c>
    </row>
    <row r="2222" spans="1:118" ht="15">
      <c r="A2222" s="48" t="e">
        <f>Wedstrijden!#REF!</f>
        <v>#REF!</v>
      </c>
      <c r="B2222" s="44" t="str">
        <f>IFERROR(VLOOKUP(Wedstrijden!E2387,Wedstrijdlocaties!$B$2:$E$499,2,FALSE),"")</f>
        <v/>
      </c>
      <c r="C2222" s="44" t="str">
        <f>Wedstrijden!F2387</f>
        <v/>
      </c>
      <c r="D2222" s="44" t="str">
        <f>IFERROR(VLOOKUP(Wedstrijden!G2387,Organisaties!$B$2:$C$501,2,FALSE),"")</f>
        <v/>
      </c>
      <c r="E2222" s="44" t="str">
        <f>IFERROR(VLOOKUP(Wedstrijden!G2387,Organisaties!$B$2:$F$501,5,FALSE),"")</f>
        <v/>
      </c>
      <c r="F2222" s="44" t="str">
        <f>IF(Wedstrijden!BC2387&lt;&gt;"",Wedstrijden!BC2387,"")</f>
        <v/>
      </c>
      <c r="G2222" s="44">
        <f>IF(Wedstrijden!AY2387="Indoor",1,0)</f>
        <v>0</v>
      </c>
      <c r="H2222" s="44">
        <f>Wedstrijden!AZ2387</f>
        <v>0</v>
      </c>
      <c r="I2222" s="44" t="str">
        <f>IF(Wedstrijden!AX2387="Nee",0,IF(Wedstrijden!AX2387="Ja",1,""))</f>
        <v/>
      </c>
      <c r="J2222" s="44" t="str">
        <f>IF(Wedstrijden!BA2387&lt;&gt;"",Wedstrijden!BA2387,"")</f>
        <v/>
      </c>
      <c r="W2222" s="45"/>
      <c r="AE2222" s="45"/>
      <c r="AN2222" s="45"/>
      <c r="AU2222" s="45"/>
      <c r="BA2222" s="45"/>
      <c r="BE2222" s="45"/>
      <c r="BJ2222" s="44" t="str">
        <f>IF(COUNTA(Wedstrijden!I2387:S2387)&lt;&gt;0,1,"")</f>
        <v/>
      </c>
      <c r="BK2222" s="44" t="str">
        <f t="shared" si="204"/>
        <v/>
      </c>
      <c r="BL2222" s="44" t="str">
        <f>IF(Wedstrijden!I2387="x","AA","")</f>
        <v/>
      </c>
      <c r="BM2222" s="44" t="str">
        <f>IF(Wedstrijden!J2387="x","A","")</f>
        <v/>
      </c>
      <c r="BN2222" s="44" t="str">
        <f>IF(Wedstrijden!K2387="x","B1","")</f>
        <v/>
      </c>
      <c r="BO2222" s="44" t="str">
        <f>IF(Wedstrijden!L2387="x","BB","")</f>
        <v/>
      </c>
      <c r="BP2222" s="44" t="str">
        <f>IF(Wedstrijden!M2387="x","B","")</f>
        <v/>
      </c>
      <c r="BQ2222" s="44" t="str">
        <f>IF(Wedstrijden!N2387="x","L1","")</f>
        <v/>
      </c>
      <c r="BR2222" s="44" t="str">
        <f>IF(Wedstrijden!O2387="x","L2","")</f>
        <v/>
      </c>
      <c r="BS2222" s="44" t="str">
        <f>IF(Wedstrijden!P2387="x","M1","")</f>
        <v/>
      </c>
      <c r="BT2222" s="44" t="str">
        <f>IF(Wedstrijden!Q2387="x","M2","")</f>
        <v/>
      </c>
      <c r="BU2222" s="44" t="str">
        <f>IF(Wedstrijden!R2387="x","Z1","")</f>
        <v/>
      </c>
      <c r="BV2222" s="44" t="str">
        <f>IF(Wedstrijden!S2387="x","Z2","")</f>
        <v/>
      </c>
      <c r="BW2222" s="44" t="str">
        <f>IF(COUNTA(Wedstrijden!T2387:AB2387)&lt;&gt;0,1,"")</f>
        <v/>
      </c>
      <c r="BX2222" s="44" t="str">
        <f t="shared" si="205"/>
        <v/>
      </c>
      <c r="BY2222" s="44" t="str">
        <f>IF(Wedstrijden!T2387="x","BB","")</f>
        <v/>
      </c>
      <c r="BZ2222" s="44" t="str">
        <f>IF(Wedstrijden!U2387="x","B","")</f>
        <v/>
      </c>
      <c r="CA2222" s="44" t="str">
        <f>IF(Wedstrijden!V2387="x","L1","")</f>
        <v/>
      </c>
      <c r="CB2222" s="44" t="str">
        <f>IF(Wedstrijden!W2387="x","L2","")</f>
        <v/>
      </c>
      <c r="CC2222" s="44" t="str">
        <f>IF(Wedstrijden!X2387="x","M1","")</f>
        <v/>
      </c>
      <c r="CD2222" s="44" t="str">
        <f>IF(Wedstrijden!Y2387="x","M2","")</f>
        <v/>
      </c>
      <c r="CE2222" s="44" t="str">
        <f>IF(Wedstrijden!Z2387="x","Z1","")</f>
        <v/>
      </c>
      <c r="CF2222" s="44" t="str">
        <f>IF(Wedstrijden!AA2387="x","Z2","")</f>
        <v/>
      </c>
      <c r="CG2222" s="44" t="str">
        <f>IF(Wedstrijden!AB2387="x","ZZL","")</f>
        <v/>
      </c>
      <c r="CL2222" s="44" t="str">
        <f>IF(COUNTA(Wedstrijden!AC2387:AJ2387)&lt;&gt;0,2,"")</f>
        <v/>
      </c>
      <c r="CM2222" s="44" t="str">
        <f t="shared" si="206"/>
        <v/>
      </c>
      <c r="CN2222" s="44" t="str">
        <f>IF(Wedstrijden!AC2387="x","AA","")</f>
        <v/>
      </c>
      <c r="CO2222" s="44" t="str">
        <f>IF(Wedstrijden!AD2387="x","A","")</f>
        <v/>
      </c>
      <c r="CP2222" s="44" t="str">
        <f>IF(Wedstrijden!AE2387="x","BB","")</f>
        <v/>
      </c>
      <c r="CQ2222" s="44" t="str">
        <f>IF(Wedstrijden!AF2387="x","B","")</f>
        <v/>
      </c>
      <c r="CR2222" s="44" t="str">
        <f>IF(Wedstrijden!AG2387="x","L","")</f>
        <v/>
      </c>
      <c r="CS2222" s="44" t="str">
        <f>IF(Wedstrijden!AH2387="x","M","")</f>
        <v/>
      </c>
      <c r="CT2222" s="44" t="str">
        <f>IF(Wedstrijden!AI2387="x","Z","")</f>
        <v/>
      </c>
      <c r="CU2222" s="44" t="str">
        <f>IF(Wedstrijden!AJ2387="x","ZZ","")</f>
        <v/>
      </c>
      <c r="CV2222" s="44" t="str">
        <f>IF(COUNTA(Wedstrijden!AK2387:AQ2387)&lt;&gt;0,2,"")</f>
        <v/>
      </c>
      <c r="CW2222" s="44" t="str">
        <f t="shared" si="207"/>
        <v/>
      </c>
      <c r="CX2222" s="44" t="str">
        <f>IF(Wedstrijden!AK2387="x","BB","")</f>
        <v/>
      </c>
      <c r="CY2222" s="44" t="str">
        <f>IF(Wedstrijden!AL2387="x","B","")</f>
        <v/>
      </c>
      <c r="CZ2222" s="44" t="str">
        <f>IF(Wedstrijden!AM2387="x","L","")</f>
        <v/>
      </c>
      <c r="DA2222" s="44" t="str">
        <f>IF(Wedstrijden!AN2387="x","M","")</f>
        <v/>
      </c>
      <c r="DB2222" s="44" t="str">
        <f>IF(Wedstrijden!AO2387="x","Z","")</f>
        <v/>
      </c>
      <c r="DC2222" s="44" t="str">
        <f>IF(Wedstrijden!AP2387="x","ZZ","")</f>
        <v/>
      </c>
      <c r="DD2222" s="44" t="str">
        <f>IF(Wedstrijden!AQ2387="x","1.40","")</f>
        <v/>
      </c>
      <c r="DE2222" s="44" t="str">
        <f>IF(COUNTA(Wedstrijden!AR2387:AT2387)&lt;&gt;0,6,"")</f>
        <v/>
      </c>
      <c r="DF2222" s="44" t="str">
        <f t="shared" si="208"/>
        <v/>
      </c>
      <c r="DG2222" s="44" t="str">
        <f>IF(Wedstrijden!AR2387="x","L","")</f>
        <v/>
      </c>
      <c r="DH2222" s="44" t="str">
        <f>IF(Wedstrijden!AS2387="x","M","")</f>
        <v/>
      </c>
      <c r="DI2222" s="44" t="str">
        <f>IF(Wedstrijden!AT2387="x","Z","")</f>
        <v/>
      </c>
      <c r="DJ2222" s="44" t="str">
        <f>IF(COUNTA(Wedstrijden!AU2387:AW2387)&lt;&gt;0,6,"")</f>
        <v/>
      </c>
      <c r="DK2222" s="44" t="str">
        <f t="shared" si="209"/>
        <v/>
      </c>
      <c r="DL2222" s="44" t="str">
        <f>IF(Wedstrijden!AU2387="x","L","")</f>
        <v/>
      </c>
      <c r="DM2222" s="44" t="str">
        <f>IF(Wedstrijden!AV2387="x","M","")</f>
        <v/>
      </c>
      <c r="DN2222" s="44" t="str">
        <f>IF(Wedstrijden!AW2387="x","Z","")</f>
        <v/>
      </c>
    </row>
    <row r="2223" spans="1:118" ht="15">
      <c r="A2223" s="48" t="e">
        <f>Wedstrijden!#REF!</f>
        <v>#REF!</v>
      </c>
      <c r="B2223" s="44" t="str">
        <f>IFERROR(VLOOKUP(Wedstrijden!E2388,Wedstrijdlocaties!$B$2:$E$499,2,FALSE),"")</f>
        <v/>
      </c>
      <c r="C2223" s="44" t="str">
        <f>Wedstrijden!F2388</f>
        <v/>
      </c>
      <c r="D2223" s="44" t="str">
        <f>IFERROR(VLOOKUP(Wedstrijden!G2388,Organisaties!$B$2:$C$501,2,FALSE),"")</f>
        <v/>
      </c>
      <c r="E2223" s="44" t="str">
        <f>IFERROR(VLOOKUP(Wedstrijden!G2388,Organisaties!$B$2:$F$501,5,FALSE),"")</f>
        <v/>
      </c>
      <c r="F2223" s="44" t="str">
        <f>IF(Wedstrijden!BC2388&lt;&gt;"",Wedstrijden!BC2388,"")</f>
        <v/>
      </c>
      <c r="G2223" s="44">
        <f>IF(Wedstrijden!AY2388="Indoor",1,0)</f>
        <v>0</v>
      </c>
      <c r="H2223" s="44">
        <f>Wedstrijden!AZ2388</f>
        <v>0</v>
      </c>
      <c r="I2223" s="44" t="str">
        <f>IF(Wedstrijden!AX2388="Nee",0,IF(Wedstrijden!AX2388="Ja",1,""))</f>
        <v/>
      </c>
      <c r="J2223" s="44" t="str">
        <f>IF(Wedstrijden!BA2388&lt;&gt;"",Wedstrijden!BA2388,"")</f>
        <v/>
      </c>
      <c r="W2223" s="45"/>
      <c r="AE2223" s="45"/>
      <c r="AN2223" s="45"/>
      <c r="AU2223" s="45"/>
      <c r="BA2223" s="45"/>
      <c r="BE2223" s="45"/>
      <c r="BJ2223" s="44" t="str">
        <f>IF(COUNTA(Wedstrijden!I2388:S2388)&lt;&gt;0,1,"")</f>
        <v/>
      </c>
      <c r="BK2223" s="44" t="str">
        <f t="shared" si="204"/>
        <v/>
      </c>
      <c r="BL2223" s="44" t="str">
        <f>IF(Wedstrijden!I2388="x","AA","")</f>
        <v/>
      </c>
      <c r="BM2223" s="44" t="str">
        <f>IF(Wedstrijden!J2388="x","A","")</f>
        <v/>
      </c>
      <c r="BN2223" s="44" t="str">
        <f>IF(Wedstrijden!K2388="x","B1","")</f>
        <v/>
      </c>
      <c r="BO2223" s="44" t="str">
        <f>IF(Wedstrijden!L2388="x","BB","")</f>
        <v/>
      </c>
      <c r="BP2223" s="44" t="str">
        <f>IF(Wedstrijden!M2388="x","B","")</f>
        <v/>
      </c>
      <c r="BQ2223" s="44" t="str">
        <f>IF(Wedstrijden!N2388="x","L1","")</f>
        <v/>
      </c>
      <c r="BR2223" s="44" t="str">
        <f>IF(Wedstrijden!O2388="x","L2","")</f>
        <v/>
      </c>
      <c r="BS2223" s="44" t="str">
        <f>IF(Wedstrijden!P2388="x","M1","")</f>
        <v/>
      </c>
      <c r="BT2223" s="44" t="str">
        <f>IF(Wedstrijden!Q2388="x","M2","")</f>
        <v/>
      </c>
      <c r="BU2223" s="44" t="str">
        <f>IF(Wedstrijden!R2388="x","Z1","")</f>
        <v/>
      </c>
      <c r="BV2223" s="44" t="str">
        <f>IF(Wedstrijden!S2388="x","Z2","")</f>
        <v/>
      </c>
      <c r="BW2223" s="44" t="str">
        <f>IF(COUNTA(Wedstrijden!T2388:AB2388)&lt;&gt;0,1,"")</f>
        <v/>
      </c>
      <c r="BX2223" s="44" t="str">
        <f t="shared" si="205"/>
        <v/>
      </c>
      <c r="BY2223" s="44" t="str">
        <f>IF(Wedstrijden!T2388="x","BB","")</f>
        <v/>
      </c>
      <c r="BZ2223" s="44" t="str">
        <f>IF(Wedstrijden!U2388="x","B","")</f>
        <v/>
      </c>
      <c r="CA2223" s="44" t="str">
        <f>IF(Wedstrijden!V2388="x","L1","")</f>
        <v/>
      </c>
      <c r="CB2223" s="44" t="str">
        <f>IF(Wedstrijden!W2388="x","L2","")</f>
        <v/>
      </c>
      <c r="CC2223" s="44" t="str">
        <f>IF(Wedstrijden!X2388="x","M1","")</f>
        <v/>
      </c>
      <c r="CD2223" s="44" t="str">
        <f>IF(Wedstrijden!Y2388="x","M2","")</f>
        <v/>
      </c>
      <c r="CE2223" s="44" t="str">
        <f>IF(Wedstrijden!Z2388="x","Z1","")</f>
        <v/>
      </c>
      <c r="CF2223" s="44" t="str">
        <f>IF(Wedstrijden!AA2388="x","Z2","")</f>
        <v/>
      </c>
      <c r="CG2223" s="44" t="str">
        <f>IF(Wedstrijden!AB2388="x","ZZL","")</f>
        <v/>
      </c>
      <c r="CL2223" s="44" t="str">
        <f>IF(COUNTA(Wedstrijden!AC2388:AJ2388)&lt;&gt;0,2,"")</f>
        <v/>
      </c>
      <c r="CM2223" s="44" t="str">
        <f t="shared" si="206"/>
        <v/>
      </c>
      <c r="CN2223" s="44" t="str">
        <f>IF(Wedstrijden!AC2388="x","AA","")</f>
        <v/>
      </c>
      <c r="CO2223" s="44" t="str">
        <f>IF(Wedstrijden!AD2388="x","A","")</f>
        <v/>
      </c>
      <c r="CP2223" s="44" t="str">
        <f>IF(Wedstrijden!AE2388="x","BB","")</f>
        <v/>
      </c>
      <c r="CQ2223" s="44" t="str">
        <f>IF(Wedstrijden!AF2388="x","B","")</f>
        <v/>
      </c>
      <c r="CR2223" s="44" t="str">
        <f>IF(Wedstrijden!AG2388="x","L","")</f>
        <v/>
      </c>
      <c r="CS2223" s="44" t="str">
        <f>IF(Wedstrijden!AH2388="x","M","")</f>
        <v/>
      </c>
      <c r="CT2223" s="44" t="str">
        <f>IF(Wedstrijden!AI2388="x","Z","")</f>
        <v/>
      </c>
      <c r="CU2223" s="44" t="str">
        <f>IF(Wedstrijden!AJ2388="x","ZZ","")</f>
        <v/>
      </c>
      <c r="CV2223" s="44" t="str">
        <f>IF(COUNTA(Wedstrijden!AK2388:AQ2388)&lt;&gt;0,2,"")</f>
        <v/>
      </c>
      <c r="CW2223" s="44" t="str">
        <f t="shared" si="207"/>
        <v/>
      </c>
      <c r="CX2223" s="44" t="str">
        <f>IF(Wedstrijden!AK2388="x","BB","")</f>
        <v/>
      </c>
      <c r="CY2223" s="44" t="str">
        <f>IF(Wedstrijden!AL2388="x","B","")</f>
        <v/>
      </c>
      <c r="CZ2223" s="44" t="str">
        <f>IF(Wedstrijden!AM2388="x","L","")</f>
        <v/>
      </c>
      <c r="DA2223" s="44" t="str">
        <f>IF(Wedstrijden!AN2388="x","M","")</f>
        <v/>
      </c>
      <c r="DB2223" s="44" t="str">
        <f>IF(Wedstrijden!AO2388="x","Z","")</f>
        <v/>
      </c>
      <c r="DC2223" s="44" t="str">
        <f>IF(Wedstrijden!AP2388="x","ZZ","")</f>
        <v/>
      </c>
      <c r="DD2223" s="44" t="str">
        <f>IF(Wedstrijden!AQ2388="x","1.40","")</f>
        <v/>
      </c>
      <c r="DE2223" s="44" t="str">
        <f>IF(COUNTA(Wedstrijden!AR2388:AT2388)&lt;&gt;0,6,"")</f>
        <v/>
      </c>
      <c r="DF2223" s="44" t="str">
        <f t="shared" si="208"/>
        <v/>
      </c>
      <c r="DG2223" s="44" t="str">
        <f>IF(Wedstrijden!AR2388="x","L","")</f>
        <v/>
      </c>
      <c r="DH2223" s="44" t="str">
        <f>IF(Wedstrijden!AS2388="x","M","")</f>
        <v/>
      </c>
      <c r="DI2223" s="44" t="str">
        <f>IF(Wedstrijden!AT2388="x","Z","")</f>
        <v/>
      </c>
      <c r="DJ2223" s="44" t="str">
        <f>IF(COUNTA(Wedstrijden!AU2388:AW2388)&lt;&gt;0,6,"")</f>
        <v/>
      </c>
      <c r="DK2223" s="44" t="str">
        <f t="shared" si="209"/>
        <v/>
      </c>
      <c r="DL2223" s="44" t="str">
        <f>IF(Wedstrijden!AU2388="x","L","")</f>
        <v/>
      </c>
      <c r="DM2223" s="44" t="str">
        <f>IF(Wedstrijden!AV2388="x","M","")</f>
        <v/>
      </c>
      <c r="DN2223" s="44" t="str">
        <f>IF(Wedstrijden!AW2388="x","Z","")</f>
        <v/>
      </c>
    </row>
    <row r="2224" spans="1:118" ht="15">
      <c r="A2224" s="48" t="e">
        <f>Wedstrijden!#REF!</f>
        <v>#REF!</v>
      </c>
      <c r="B2224" s="44" t="str">
        <f>IFERROR(VLOOKUP(Wedstrijden!E2389,Wedstrijdlocaties!$B$2:$E$499,2,FALSE),"")</f>
        <v/>
      </c>
      <c r="C2224" s="44" t="str">
        <f>Wedstrijden!F2389</f>
        <v/>
      </c>
      <c r="D2224" s="44" t="str">
        <f>IFERROR(VLOOKUP(Wedstrijden!G2389,Organisaties!$B$2:$C$501,2,FALSE),"")</f>
        <v/>
      </c>
      <c r="E2224" s="44" t="str">
        <f>IFERROR(VLOOKUP(Wedstrijden!G2389,Organisaties!$B$2:$F$501,5,FALSE),"")</f>
        <v/>
      </c>
      <c r="F2224" s="44" t="str">
        <f>IF(Wedstrijden!BC2389&lt;&gt;"",Wedstrijden!BC2389,"")</f>
        <v/>
      </c>
      <c r="G2224" s="44">
        <f>IF(Wedstrijden!AY2389="Indoor",1,0)</f>
        <v>0</v>
      </c>
      <c r="H2224" s="44">
        <f>Wedstrijden!AZ2389</f>
        <v>0</v>
      </c>
      <c r="I2224" s="44" t="str">
        <f>IF(Wedstrijden!AX2389="Nee",0,IF(Wedstrijden!AX2389="Ja",1,""))</f>
        <v/>
      </c>
      <c r="J2224" s="44" t="str">
        <f>IF(Wedstrijden!BA2389&lt;&gt;"",Wedstrijden!BA2389,"")</f>
        <v/>
      </c>
      <c r="W2224" s="45"/>
      <c r="AE2224" s="45"/>
      <c r="AN2224" s="45"/>
      <c r="AU2224" s="45"/>
      <c r="BA2224" s="45"/>
      <c r="BE2224" s="45"/>
      <c r="BJ2224" s="44" t="str">
        <f>IF(COUNTA(Wedstrijden!I2389:S2389)&lt;&gt;0,1,"")</f>
        <v/>
      </c>
      <c r="BK2224" s="44" t="str">
        <f t="shared" si="204"/>
        <v/>
      </c>
      <c r="BL2224" s="44" t="str">
        <f>IF(Wedstrijden!I2389="x","AA","")</f>
        <v/>
      </c>
      <c r="BM2224" s="44" t="str">
        <f>IF(Wedstrijden!J2389="x","A","")</f>
        <v/>
      </c>
      <c r="BN2224" s="44" t="str">
        <f>IF(Wedstrijden!K2389="x","B1","")</f>
        <v/>
      </c>
      <c r="BO2224" s="44" t="str">
        <f>IF(Wedstrijden!L2389="x","BB","")</f>
        <v/>
      </c>
      <c r="BP2224" s="44" t="str">
        <f>IF(Wedstrijden!M2389="x","B","")</f>
        <v/>
      </c>
      <c r="BQ2224" s="44" t="str">
        <f>IF(Wedstrijden!N2389="x","L1","")</f>
        <v/>
      </c>
      <c r="BR2224" s="44" t="str">
        <f>IF(Wedstrijden!O2389="x","L2","")</f>
        <v/>
      </c>
      <c r="BS2224" s="44" t="str">
        <f>IF(Wedstrijden!P2389="x","M1","")</f>
        <v/>
      </c>
      <c r="BT2224" s="44" t="str">
        <f>IF(Wedstrijden!Q2389="x","M2","")</f>
        <v/>
      </c>
      <c r="BU2224" s="44" t="str">
        <f>IF(Wedstrijden!R2389="x","Z1","")</f>
        <v/>
      </c>
      <c r="BV2224" s="44" t="str">
        <f>IF(Wedstrijden!S2389="x","Z2","")</f>
        <v/>
      </c>
      <c r="BW2224" s="44" t="str">
        <f>IF(COUNTA(Wedstrijden!T2389:AB2389)&lt;&gt;0,1,"")</f>
        <v/>
      </c>
      <c r="BX2224" s="44" t="str">
        <f t="shared" si="205"/>
        <v/>
      </c>
      <c r="BY2224" s="44" t="str">
        <f>IF(Wedstrijden!T2389="x","BB","")</f>
        <v/>
      </c>
      <c r="BZ2224" s="44" t="str">
        <f>IF(Wedstrijden!U2389="x","B","")</f>
        <v/>
      </c>
      <c r="CA2224" s="44" t="str">
        <f>IF(Wedstrijden!V2389="x","L1","")</f>
        <v/>
      </c>
      <c r="CB2224" s="44" t="str">
        <f>IF(Wedstrijden!W2389="x","L2","")</f>
        <v/>
      </c>
      <c r="CC2224" s="44" t="str">
        <f>IF(Wedstrijden!X2389="x","M1","")</f>
        <v/>
      </c>
      <c r="CD2224" s="44" t="str">
        <f>IF(Wedstrijden!Y2389="x","M2","")</f>
        <v/>
      </c>
      <c r="CE2224" s="44" t="str">
        <f>IF(Wedstrijden!Z2389="x","Z1","")</f>
        <v/>
      </c>
      <c r="CF2224" s="44" t="str">
        <f>IF(Wedstrijden!AA2389="x","Z2","")</f>
        <v/>
      </c>
      <c r="CG2224" s="44" t="str">
        <f>IF(Wedstrijden!AB2389="x","ZZL","")</f>
        <v/>
      </c>
      <c r="CL2224" s="44" t="str">
        <f>IF(COUNTA(Wedstrijden!AC2389:AJ2389)&lt;&gt;0,2,"")</f>
        <v/>
      </c>
      <c r="CM2224" s="44" t="str">
        <f t="shared" si="206"/>
        <v/>
      </c>
      <c r="CN2224" s="44" t="str">
        <f>IF(Wedstrijden!AC2389="x","AA","")</f>
        <v/>
      </c>
      <c r="CO2224" s="44" t="str">
        <f>IF(Wedstrijden!AD2389="x","A","")</f>
        <v/>
      </c>
      <c r="CP2224" s="44" t="str">
        <f>IF(Wedstrijden!AE2389="x","BB","")</f>
        <v/>
      </c>
      <c r="CQ2224" s="44" t="str">
        <f>IF(Wedstrijden!AF2389="x","B","")</f>
        <v/>
      </c>
      <c r="CR2224" s="44" t="str">
        <f>IF(Wedstrijden!AG2389="x","L","")</f>
        <v/>
      </c>
      <c r="CS2224" s="44" t="str">
        <f>IF(Wedstrijden!AH2389="x","M","")</f>
        <v/>
      </c>
      <c r="CT2224" s="44" t="str">
        <f>IF(Wedstrijden!AI2389="x","Z","")</f>
        <v/>
      </c>
      <c r="CU2224" s="44" t="str">
        <f>IF(Wedstrijden!AJ2389="x","ZZ","")</f>
        <v/>
      </c>
      <c r="CV2224" s="44" t="str">
        <f>IF(COUNTA(Wedstrijden!AK2389:AQ2389)&lt;&gt;0,2,"")</f>
        <v/>
      </c>
      <c r="CW2224" s="44" t="str">
        <f t="shared" si="207"/>
        <v/>
      </c>
      <c r="CX2224" s="44" t="str">
        <f>IF(Wedstrijden!AK2389="x","BB","")</f>
        <v/>
      </c>
      <c r="CY2224" s="44" t="str">
        <f>IF(Wedstrijden!AL2389="x","B","")</f>
        <v/>
      </c>
      <c r="CZ2224" s="44" t="str">
        <f>IF(Wedstrijden!AM2389="x","L","")</f>
        <v/>
      </c>
      <c r="DA2224" s="44" t="str">
        <f>IF(Wedstrijden!AN2389="x","M","")</f>
        <v/>
      </c>
      <c r="DB2224" s="44" t="str">
        <f>IF(Wedstrijden!AO2389="x","Z","")</f>
        <v/>
      </c>
      <c r="DC2224" s="44" t="str">
        <f>IF(Wedstrijden!AP2389="x","ZZ","")</f>
        <v/>
      </c>
      <c r="DD2224" s="44" t="str">
        <f>IF(Wedstrijden!AQ2389="x","1.40","")</f>
        <v/>
      </c>
      <c r="DE2224" s="44" t="str">
        <f>IF(COUNTA(Wedstrijden!AR2389:AT2389)&lt;&gt;0,6,"")</f>
        <v/>
      </c>
      <c r="DF2224" s="44" t="str">
        <f t="shared" si="208"/>
        <v/>
      </c>
      <c r="DG2224" s="44" t="str">
        <f>IF(Wedstrijden!AR2389="x","L","")</f>
        <v/>
      </c>
      <c r="DH2224" s="44" t="str">
        <f>IF(Wedstrijden!AS2389="x","M","")</f>
        <v/>
      </c>
      <c r="DI2224" s="44" t="str">
        <f>IF(Wedstrijden!AT2389="x","Z","")</f>
        <v/>
      </c>
      <c r="DJ2224" s="44" t="str">
        <f>IF(COUNTA(Wedstrijden!AU2389:AW2389)&lt;&gt;0,6,"")</f>
        <v/>
      </c>
      <c r="DK2224" s="44" t="str">
        <f t="shared" si="209"/>
        <v/>
      </c>
      <c r="DL2224" s="44" t="str">
        <f>IF(Wedstrijden!AU2389="x","L","")</f>
        <v/>
      </c>
      <c r="DM2224" s="44" t="str">
        <f>IF(Wedstrijden!AV2389="x","M","")</f>
        <v/>
      </c>
      <c r="DN2224" s="44" t="str">
        <f>IF(Wedstrijden!AW2389="x","Z","")</f>
        <v/>
      </c>
    </row>
    <row r="2225" spans="1:118" ht="15">
      <c r="A2225" s="48" t="e">
        <f>Wedstrijden!#REF!</f>
        <v>#REF!</v>
      </c>
      <c r="B2225" s="44" t="str">
        <f>IFERROR(VLOOKUP(Wedstrijden!E2390,Wedstrijdlocaties!$B$2:$E$499,2,FALSE),"")</f>
        <v/>
      </c>
      <c r="C2225" s="44" t="str">
        <f>Wedstrijden!F2390</f>
        <v/>
      </c>
      <c r="D2225" s="44" t="str">
        <f>IFERROR(VLOOKUP(Wedstrijden!G2390,Organisaties!$B$2:$C$501,2,FALSE),"")</f>
        <v/>
      </c>
      <c r="E2225" s="44" t="str">
        <f>IFERROR(VLOOKUP(Wedstrijden!G2390,Organisaties!$B$2:$F$501,5,FALSE),"")</f>
        <v/>
      </c>
      <c r="F2225" s="44" t="str">
        <f>IF(Wedstrijden!BC2390&lt;&gt;"",Wedstrijden!BC2390,"")</f>
        <v/>
      </c>
      <c r="G2225" s="44">
        <f>IF(Wedstrijden!AY2390="Indoor",1,0)</f>
        <v>0</v>
      </c>
      <c r="H2225" s="44">
        <f>Wedstrijden!AZ2390</f>
        <v>0</v>
      </c>
      <c r="I2225" s="44" t="str">
        <f>IF(Wedstrijden!AX2390="Nee",0,IF(Wedstrijden!AX2390="Ja",1,""))</f>
        <v/>
      </c>
      <c r="J2225" s="44" t="str">
        <f>IF(Wedstrijden!BA2390&lt;&gt;"",Wedstrijden!BA2390,"")</f>
        <v/>
      </c>
      <c r="W2225" s="45"/>
      <c r="AE2225" s="45"/>
      <c r="AN2225" s="45"/>
      <c r="AU2225" s="45"/>
      <c r="BA2225" s="45"/>
      <c r="BE2225" s="45"/>
      <c r="BJ2225" s="44" t="str">
        <f>IF(COUNTA(Wedstrijden!I2390:S2390)&lt;&gt;0,1,"")</f>
        <v/>
      </c>
      <c r="BK2225" s="44" t="str">
        <f t="shared" si="204"/>
        <v/>
      </c>
      <c r="BL2225" s="44" t="str">
        <f>IF(Wedstrijden!I2390="x","AA","")</f>
        <v/>
      </c>
      <c r="BM2225" s="44" t="str">
        <f>IF(Wedstrijden!J2390="x","A","")</f>
        <v/>
      </c>
      <c r="BN2225" s="44" t="str">
        <f>IF(Wedstrijden!K2390="x","B1","")</f>
        <v/>
      </c>
      <c r="BO2225" s="44" t="str">
        <f>IF(Wedstrijden!L2390="x","BB","")</f>
        <v/>
      </c>
      <c r="BP2225" s="44" t="str">
        <f>IF(Wedstrijden!M2390="x","B","")</f>
        <v/>
      </c>
      <c r="BQ2225" s="44" t="str">
        <f>IF(Wedstrijden!N2390="x","L1","")</f>
        <v/>
      </c>
      <c r="BR2225" s="44" t="str">
        <f>IF(Wedstrijden!O2390="x","L2","")</f>
        <v/>
      </c>
      <c r="BS2225" s="44" t="str">
        <f>IF(Wedstrijden!P2390="x","M1","")</f>
        <v/>
      </c>
      <c r="BT2225" s="44" t="str">
        <f>IF(Wedstrijden!Q2390="x","M2","")</f>
        <v/>
      </c>
      <c r="BU2225" s="44" t="str">
        <f>IF(Wedstrijden!R2390="x","Z1","")</f>
        <v/>
      </c>
      <c r="BV2225" s="44" t="str">
        <f>IF(Wedstrijden!S2390="x","Z2","")</f>
        <v/>
      </c>
      <c r="BW2225" s="44" t="str">
        <f>IF(COUNTA(Wedstrijden!T2390:AB2390)&lt;&gt;0,1,"")</f>
        <v/>
      </c>
      <c r="BX2225" s="44" t="str">
        <f t="shared" si="205"/>
        <v/>
      </c>
      <c r="BY2225" s="44" t="str">
        <f>IF(Wedstrijden!T2390="x","BB","")</f>
        <v/>
      </c>
      <c r="BZ2225" s="44" t="str">
        <f>IF(Wedstrijden!U2390="x","B","")</f>
        <v/>
      </c>
      <c r="CA2225" s="44" t="str">
        <f>IF(Wedstrijden!V2390="x","L1","")</f>
        <v/>
      </c>
      <c r="CB2225" s="44" t="str">
        <f>IF(Wedstrijden!W2390="x","L2","")</f>
        <v/>
      </c>
      <c r="CC2225" s="44" t="str">
        <f>IF(Wedstrijden!X2390="x","M1","")</f>
        <v/>
      </c>
      <c r="CD2225" s="44" t="str">
        <f>IF(Wedstrijden!Y2390="x","M2","")</f>
        <v/>
      </c>
      <c r="CE2225" s="44" t="str">
        <f>IF(Wedstrijden!Z2390="x","Z1","")</f>
        <v/>
      </c>
      <c r="CF2225" s="44" t="str">
        <f>IF(Wedstrijden!AA2390="x","Z2","")</f>
        <v/>
      </c>
      <c r="CG2225" s="44" t="str">
        <f>IF(Wedstrijden!AB2390="x","ZZL","")</f>
        <v/>
      </c>
      <c r="CL2225" s="44" t="str">
        <f>IF(COUNTA(Wedstrijden!AC2390:AJ2390)&lt;&gt;0,2,"")</f>
        <v/>
      </c>
      <c r="CM2225" s="44" t="str">
        <f t="shared" si="206"/>
        <v/>
      </c>
      <c r="CN2225" s="44" t="str">
        <f>IF(Wedstrijden!AC2390="x","AA","")</f>
        <v/>
      </c>
      <c r="CO2225" s="44" t="str">
        <f>IF(Wedstrijden!AD2390="x","A","")</f>
        <v/>
      </c>
      <c r="CP2225" s="44" t="str">
        <f>IF(Wedstrijden!AE2390="x","BB","")</f>
        <v/>
      </c>
      <c r="CQ2225" s="44" t="str">
        <f>IF(Wedstrijden!AF2390="x","B","")</f>
        <v/>
      </c>
      <c r="CR2225" s="44" t="str">
        <f>IF(Wedstrijden!AG2390="x","L","")</f>
        <v/>
      </c>
      <c r="CS2225" s="44" t="str">
        <f>IF(Wedstrijden!AH2390="x","M","")</f>
        <v/>
      </c>
      <c r="CT2225" s="44" t="str">
        <f>IF(Wedstrijden!AI2390="x","Z","")</f>
        <v/>
      </c>
      <c r="CU2225" s="44" t="str">
        <f>IF(Wedstrijden!AJ2390="x","ZZ","")</f>
        <v/>
      </c>
      <c r="CV2225" s="44" t="str">
        <f>IF(COUNTA(Wedstrijden!AK2390:AQ2390)&lt;&gt;0,2,"")</f>
        <v/>
      </c>
      <c r="CW2225" s="44" t="str">
        <f t="shared" si="207"/>
        <v/>
      </c>
      <c r="CX2225" s="44" t="str">
        <f>IF(Wedstrijden!AK2390="x","BB","")</f>
        <v/>
      </c>
      <c r="CY2225" s="44" t="str">
        <f>IF(Wedstrijden!AL2390="x","B","")</f>
        <v/>
      </c>
      <c r="CZ2225" s="44" t="str">
        <f>IF(Wedstrijden!AM2390="x","L","")</f>
        <v/>
      </c>
      <c r="DA2225" s="44" t="str">
        <f>IF(Wedstrijden!AN2390="x","M","")</f>
        <v/>
      </c>
      <c r="DB2225" s="44" t="str">
        <f>IF(Wedstrijden!AO2390="x","Z","")</f>
        <v/>
      </c>
      <c r="DC2225" s="44" t="str">
        <f>IF(Wedstrijden!AP2390="x","ZZ","")</f>
        <v/>
      </c>
      <c r="DD2225" s="44" t="str">
        <f>IF(Wedstrijden!AQ2390="x","1.40","")</f>
        <v/>
      </c>
      <c r="DE2225" s="44" t="str">
        <f>IF(COUNTA(Wedstrijden!AR2390:AT2390)&lt;&gt;0,6,"")</f>
        <v/>
      </c>
      <c r="DF2225" s="44" t="str">
        <f t="shared" si="208"/>
        <v/>
      </c>
      <c r="DG2225" s="44" t="str">
        <f>IF(Wedstrijden!AR2390="x","L","")</f>
        <v/>
      </c>
      <c r="DH2225" s="44" t="str">
        <f>IF(Wedstrijden!AS2390="x","M","")</f>
        <v/>
      </c>
      <c r="DI2225" s="44" t="str">
        <f>IF(Wedstrijden!AT2390="x","Z","")</f>
        <v/>
      </c>
      <c r="DJ2225" s="44" t="str">
        <f>IF(COUNTA(Wedstrijden!AU2390:AW2390)&lt;&gt;0,6,"")</f>
        <v/>
      </c>
      <c r="DK2225" s="44" t="str">
        <f t="shared" si="209"/>
        <v/>
      </c>
      <c r="DL2225" s="44" t="str">
        <f>IF(Wedstrijden!AU2390="x","L","")</f>
        <v/>
      </c>
      <c r="DM2225" s="44" t="str">
        <f>IF(Wedstrijden!AV2390="x","M","")</f>
        <v/>
      </c>
      <c r="DN2225" s="44" t="str">
        <f>IF(Wedstrijden!AW2390="x","Z","")</f>
        <v/>
      </c>
    </row>
    <row r="2226" spans="1:118" ht="15">
      <c r="A2226" s="48" t="e">
        <f>Wedstrijden!#REF!</f>
        <v>#REF!</v>
      </c>
      <c r="B2226" s="44" t="str">
        <f>IFERROR(VLOOKUP(Wedstrijden!E2391,Wedstrijdlocaties!$B$2:$E$499,2,FALSE),"")</f>
        <v/>
      </c>
      <c r="C2226" s="44" t="str">
        <f>Wedstrijden!F2391</f>
        <v/>
      </c>
      <c r="D2226" s="44" t="str">
        <f>IFERROR(VLOOKUP(Wedstrijden!G2391,Organisaties!$B$2:$C$501,2,FALSE),"")</f>
        <v/>
      </c>
      <c r="E2226" s="44" t="str">
        <f>IFERROR(VLOOKUP(Wedstrijden!G2391,Organisaties!$B$2:$F$501,5,FALSE),"")</f>
        <v/>
      </c>
      <c r="F2226" s="44" t="str">
        <f>IF(Wedstrijden!BC2391&lt;&gt;"",Wedstrijden!BC2391,"")</f>
        <v/>
      </c>
      <c r="G2226" s="44">
        <f>IF(Wedstrijden!AY2391="Indoor",1,0)</f>
        <v>0</v>
      </c>
      <c r="H2226" s="44">
        <f>Wedstrijden!AZ2391</f>
        <v>0</v>
      </c>
      <c r="I2226" s="44" t="str">
        <f>IF(Wedstrijden!AX2391="Nee",0,IF(Wedstrijden!AX2391="Ja",1,""))</f>
        <v/>
      </c>
      <c r="J2226" s="44" t="str">
        <f>IF(Wedstrijden!BA2391&lt;&gt;"",Wedstrijden!BA2391,"")</f>
        <v/>
      </c>
      <c r="W2226" s="45"/>
      <c r="AE2226" s="45"/>
      <c r="AN2226" s="45"/>
      <c r="AU2226" s="45"/>
      <c r="BA2226" s="45"/>
      <c r="BE2226" s="45"/>
      <c r="BJ2226" s="44" t="str">
        <f>IF(COUNTA(Wedstrijden!I2391:S2391)&lt;&gt;0,1,"")</f>
        <v/>
      </c>
      <c r="BK2226" s="44" t="str">
        <f t="shared" si="204"/>
        <v/>
      </c>
      <c r="BL2226" s="44" t="str">
        <f>IF(Wedstrijden!I2391="x","AA","")</f>
        <v/>
      </c>
      <c r="BM2226" s="44" t="str">
        <f>IF(Wedstrijden!J2391="x","A","")</f>
        <v/>
      </c>
      <c r="BN2226" s="44" t="str">
        <f>IF(Wedstrijden!K2391="x","B1","")</f>
        <v/>
      </c>
      <c r="BO2226" s="44" t="str">
        <f>IF(Wedstrijden!L2391="x","BB","")</f>
        <v/>
      </c>
      <c r="BP2226" s="44" t="str">
        <f>IF(Wedstrijden!M2391="x","B","")</f>
        <v/>
      </c>
      <c r="BQ2226" s="44" t="str">
        <f>IF(Wedstrijden!N2391="x","L1","")</f>
        <v/>
      </c>
      <c r="BR2226" s="44" t="str">
        <f>IF(Wedstrijden!O2391="x","L2","")</f>
        <v/>
      </c>
      <c r="BS2226" s="44" t="str">
        <f>IF(Wedstrijden!P2391="x","M1","")</f>
        <v/>
      </c>
      <c r="BT2226" s="44" t="str">
        <f>IF(Wedstrijden!Q2391="x","M2","")</f>
        <v/>
      </c>
      <c r="BU2226" s="44" t="str">
        <f>IF(Wedstrijden!R2391="x","Z1","")</f>
        <v/>
      </c>
      <c r="BV2226" s="44" t="str">
        <f>IF(Wedstrijden!S2391="x","Z2","")</f>
        <v/>
      </c>
      <c r="BW2226" s="44" t="str">
        <f>IF(COUNTA(Wedstrijden!T2391:AB2391)&lt;&gt;0,1,"")</f>
        <v/>
      </c>
      <c r="BX2226" s="44" t="str">
        <f t="shared" si="205"/>
        <v/>
      </c>
      <c r="BY2226" s="44" t="str">
        <f>IF(Wedstrijden!T2391="x","BB","")</f>
        <v/>
      </c>
      <c r="BZ2226" s="44" t="str">
        <f>IF(Wedstrijden!U2391="x","B","")</f>
        <v/>
      </c>
      <c r="CA2226" s="44" t="str">
        <f>IF(Wedstrijden!V2391="x","L1","")</f>
        <v/>
      </c>
      <c r="CB2226" s="44" t="str">
        <f>IF(Wedstrijden!W2391="x","L2","")</f>
        <v/>
      </c>
      <c r="CC2226" s="44" t="str">
        <f>IF(Wedstrijden!X2391="x","M1","")</f>
        <v/>
      </c>
      <c r="CD2226" s="44" t="str">
        <f>IF(Wedstrijden!Y2391="x","M2","")</f>
        <v/>
      </c>
      <c r="CE2226" s="44" t="str">
        <f>IF(Wedstrijden!Z2391="x","Z1","")</f>
        <v/>
      </c>
      <c r="CF2226" s="44" t="str">
        <f>IF(Wedstrijden!AA2391="x","Z2","")</f>
        <v/>
      </c>
      <c r="CG2226" s="44" t="str">
        <f>IF(Wedstrijden!AB2391="x","ZZL","")</f>
        <v/>
      </c>
      <c r="CL2226" s="44" t="str">
        <f>IF(COUNTA(Wedstrijden!AC2391:AJ2391)&lt;&gt;0,2,"")</f>
        <v/>
      </c>
      <c r="CM2226" s="44" t="str">
        <f t="shared" si="206"/>
        <v/>
      </c>
      <c r="CN2226" s="44" t="str">
        <f>IF(Wedstrijden!AC2391="x","AA","")</f>
        <v/>
      </c>
      <c r="CO2226" s="44" t="str">
        <f>IF(Wedstrijden!AD2391="x","A","")</f>
        <v/>
      </c>
      <c r="CP2226" s="44" t="str">
        <f>IF(Wedstrijden!AE2391="x","BB","")</f>
        <v/>
      </c>
      <c r="CQ2226" s="44" t="str">
        <f>IF(Wedstrijden!AF2391="x","B","")</f>
        <v/>
      </c>
      <c r="CR2226" s="44" t="str">
        <f>IF(Wedstrijden!AG2391="x","L","")</f>
        <v/>
      </c>
      <c r="CS2226" s="44" t="str">
        <f>IF(Wedstrijden!AH2391="x","M","")</f>
        <v/>
      </c>
      <c r="CT2226" s="44" t="str">
        <f>IF(Wedstrijden!AI2391="x","Z","")</f>
        <v/>
      </c>
      <c r="CU2226" s="44" t="str">
        <f>IF(Wedstrijden!AJ2391="x","ZZ","")</f>
        <v/>
      </c>
      <c r="CV2226" s="44" t="str">
        <f>IF(COUNTA(Wedstrijden!AK2391:AQ2391)&lt;&gt;0,2,"")</f>
        <v/>
      </c>
      <c r="CW2226" s="44" t="str">
        <f t="shared" si="207"/>
        <v/>
      </c>
      <c r="CX2226" s="44" t="str">
        <f>IF(Wedstrijden!AK2391="x","BB","")</f>
        <v/>
      </c>
      <c r="CY2226" s="44" t="str">
        <f>IF(Wedstrijden!AL2391="x","B","")</f>
        <v/>
      </c>
      <c r="CZ2226" s="44" t="str">
        <f>IF(Wedstrijden!AM2391="x","L","")</f>
        <v/>
      </c>
      <c r="DA2226" s="44" t="str">
        <f>IF(Wedstrijden!AN2391="x","M","")</f>
        <v/>
      </c>
      <c r="DB2226" s="44" t="str">
        <f>IF(Wedstrijden!AO2391="x","Z","")</f>
        <v/>
      </c>
      <c r="DC2226" s="44" t="str">
        <f>IF(Wedstrijden!AP2391="x","ZZ","")</f>
        <v/>
      </c>
      <c r="DD2226" s="44" t="str">
        <f>IF(Wedstrijden!AQ2391="x","1.40","")</f>
        <v/>
      </c>
      <c r="DE2226" s="44" t="str">
        <f>IF(COUNTA(Wedstrijden!AR2391:AT2391)&lt;&gt;0,6,"")</f>
        <v/>
      </c>
      <c r="DF2226" s="44" t="str">
        <f t="shared" si="208"/>
        <v/>
      </c>
      <c r="DG2226" s="44" t="str">
        <f>IF(Wedstrijden!AR2391="x","L","")</f>
        <v/>
      </c>
      <c r="DH2226" s="44" t="str">
        <f>IF(Wedstrijden!AS2391="x","M","")</f>
        <v/>
      </c>
      <c r="DI2226" s="44" t="str">
        <f>IF(Wedstrijden!AT2391="x","Z","")</f>
        <v/>
      </c>
      <c r="DJ2226" s="44" t="str">
        <f>IF(COUNTA(Wedstrijden!AU2391:AW2391)&lt;&gt;0,6,"")</f>
        <v/>
      </c>
      <c r="DK2226" s="44" t="str">
        <f t="shared" si="209"/>
        <v/>
      </c>
      <c r="DL2226" s="44" t="str">
        <f>IF(Wedstrijden!AU2391="x","L","")</f>
        <v/>
      </c>
      <c r="DM2226" s="44" t="str">
        <f>IF(Wedstrijden!AV2391="x","M","")</f>
        <v/>
      </c>
      <c r="DN2226" s="44" t="str">
        <f>IF(Wedstrijden!AW2391="x","Z","")</f>
        <v/>
      </c>
    </row>
    <row r="2227" spans="1:118" ht="15">
      <c r="A2227" s="48" t="e">
        <f>Wedstrijden!#REF!</f>
        <v>#REF!</v>
      </c>
      <c r="B2227" s="44" t="str">
        <f>IFERROR(VLOOKUP(Wedstrijden!E2392,Wedstrijdlocaties!$B$2:$E$499,2,FALSE),"")</f>
        <v/>
      </c>
      <c r="C2227" s="44" t="str">
        <f>Wedstrijden!F2392</f>
        <v/>
      </c>
      <c r="D2227" s="44" t="str">
        <f>IFERROR(VLOOKUP(Wedstrijden!G2392,Organisaties!$B$2:$C$501,2,FALSE),"")</f>
        <v/>
      </c>
      <c r="E2227" s="44" t="str">
        <f>IFERROR(VLOOKUP(Wedstrijden!G2392,Organisaties!$B$2:$F$501,5,FALSE),"")</f>
        <v/>
      </c>
      <c r="F2227" s="44" t="str">
        <f>IF(Wedstrijden!BC2392&lt;&gt;"",Wedstrijden!BC2392,"")</f>
        <v/>
      </c>
      <c r="G2227" s="44">
        <f>IF(Wedstrijden!AY2392="Indoor",1,0)</f>
        <v>0</v>
      </c>
      <c r="H2227" s="44">
        <f>Wedstrijden!AZ2392</f>
        <v>0</v>
      </c>
      <c r="I2227" s="44" t="str">
        <f>IF(Wedstrijden!AX2392="Nee",0,IF(Wedstrijden!AX2392="Ja",1,""))</f>
        <v/>
      </c>
      <c r="J2227" s="44" t="str">
        <f>IF(Wedstrijden!BA2392&lt;&gt;"",Wedstrijden!BA2392,"")</f>
        <v/>
      </c>
      <c r="W2227" s="45"/>
      <c r="AE2227" s="45"/>
      <c r="AN2227" s="45"/>
      <c r="AU2227" s="45"/>
      <c r="BA2227" s="45"/>
      <c r="BE2227" s="45"/>
      <c r="BJ2227" s="44" t="str">
        <f>IF(COUNTA(Wedstrijden!I2392:S2392)&lt;&gt;0,1,"")</f>
        <v/>
      </c>
      <c r="BK2227" s="44" t="str">
        <f t="shared" si="204"/>
        <v/>
      </c>
      <c r="BL2227" s="44" t="str">
        <f>IF(Wedstrijden!I2392="x","AA","")</f>
        <v/>
      </c>
      <c r="BM2227" s="44" t="str">
        <f>IF(Wedstrijden!J2392="x","A","")</f>
        <v/>
      </c>
      <c r="BN2227" s="44" t="str">
        <f>IF(Wedstrijden!K2392="x","B1","")</f>
        <v/>
      </c>
      <c r="BO2227" s="44" t="str">
        <f>IF(Wedstrijden!L2392="x","BB","")</f>
        <v/>
      </c>
      <c r="BP2227" s="44" t="str">
        <f>IF(Wedstrijden!M2392="x","B","")</f>
        <v/>
      </c>
      <c r="BQ2227" s="44" t="str">
        <f>IF(Wedstrijden!N2392="x","L1","")</f>
        <v/>
      </c>
      <c r="BR2227" s="44" t="str">
        <f>IF(Wedstrijden!O2392="x","L2","")</f>
        <v/>
      </c>
      <c r="BS2227" s="44" t="str">
        <f>IF(Wedstrijden!P2392="x","M1","")</f>
        <v/>
      </c>
      <c r="BT2227" s="44" t="str">
        <f>IF(Wedstrijden!Q2392="x","M2","")</f>
        <v/>
      </c>
      <c r="BU2227" s="44" t="str">
        <f>IF(Wedstrijden!R2392="x","Z1","")</f>
        <v/>
      </c>
      <c r="BV2227" s="44" t="str">
        <f>IF(Wedstrijden!S2392="x","Z2","")</f>
        <v/>
      </c>
      <c r="BW2227" s="44" t="str">
        <f>IF(COUNTA(Wedstrijden!T2392:AB2392)&lt;&gt;0,1,"")</f>
        <v/>
      </c>
      <c r="BX2227" s="44" t="str">
        <f t="shared" si="205"/>
        <v/>
      </c>
      <c r="BY2227" s="44" t="str">
        <f>IF(Wedstrijden!T2392="x","BB","")</f>
        <v/>
      </c>
      <c r="BZ2227" s="44" t="str">
        <f>IF(Wedstrijden!U2392="x","B","")</f>
        <v/>
      </c>
      <c r="CA2227" s="44" t="str">
        <f>IF(Wedstrijden!V2392="x","L1","")</f>
        <v/>
      </c>
      <c r="CB2227" s="44" t="str">
        <f>IF(Wedstrijden!W2392="x","L2","")</f>
        <v/>
      </c>
      <c r="CC2227" s="44" t="str">
        <f>IF(Wedstrijden!X2392="x","M1","")</f>
        <v/>
      </c>
      <c r="CD2227" s="44" t="str">
        <f>IF(Wedstrijden!Y2392="x","M2","")</f>
        <v/>
      </c>
      <c r="CE2227" s="44" t="str">
        <f>IF(Wedstrijden!Z2392="x","Z1","")</f>
        <v/>
      </c>
      <c r="CF2227" s="44" t="str">
        <f>IF(Wedstrijden!AA2392="x","Z2","")</f>
        <v/>
      </c>
      <c r="CG2227" s="44" t="str">
        <f>IF(Wedstrijden!AB2392="x","ZZL","")</f>
        <v/>
      </c>
      <c r="CL2227" s="44" t="str">
        <f>IF(COUNTA(Wedstrijden!AC2392:AJ2392)&lt;&gt;0,2,"")</f>
        <v/>
      </c>
      <c r="CM2227" s="44" t="str">
        <f t="shared" si="206"/>
        <v/>
      </c>
      <c r="CN2227" s="44" t="str">
        <f>IF(Wedstrijden!AC2392="x","AA","")</f>
        <v/>
      </c>
      <c r="CO2227" s="44" t="str">
        <f>IF(Wedstrijden!AD2392="x","A","")</f>
        <v/>
      </c>
      <c r="CP2227" s="44" t="str">
        <f>IF(Wedstrijden!AE2392="x","BB","")</f>
        <v/>
      </c>
      <c r="CQ2227" s="44" t="str">
        <f>IF(Wedstrijden!AF2392="x","B","")</f>
        <v/>
      </c>
      <c r="CR2227" s="44" t="str">
        <f>IF(Wedstrijden!AG2392="x","L","")</f>
        <v/>
      </c>
      <c r="CS2227" s="44" t="str">
        <f>IF(Wedstrijden!AH2392="x","M","")</f>
        <v/>
      </c>
      <c r="CT2227" s="44" t="str">
        <f>IF(Wedstrijden!AI2392="x","Z","")</f>
        <v/>
      </c>
      <c r="CU2227" s="44" t="str">
        <f>IF(Wedstrijden!AJ2392="x","ZZ","")</f>
        <v/>
      </c>
      <c r="CV2227" s="44" t="str">
        <f>IF(COUNTA(Wedstrijden!AK2392:AQ2392)&lt;&gt;0,2,"")</f>
        <v/>
      </c>
      <c r="CW2227" s="44" t="str">
        <f t="shared" si="207"/>
        <v/>
      </c>
      <c r="CX2227" s="44" t="str">
        <f>IF(Wedstrijden!AK2392="x","BB","")</f>
        <v/>
      </c>
      <c r="CY2227" s="44" t="str">
        <f>IF(Wedstrijden!AL2392="x","B","")</f>
        <v/>
      </c>
      <c r="CZ2227" s="44" t="str">
        <f>IF(Wedstrijden!AM2392="x","L","")</f>
        <v/>
      </c>
      <c r="DA2227" s="44" t="str">
        <f>IF(Wedstrijden!AN2392="x","M","")</f>
        <v/>
      </c>
      <c r="DB2227" s="44" t="str">
        <f>IF(Wedstrijden!AO2392="x","Z","")</f>
        <v/>
      </c>
      <c r="DC2227" s="44" t="str">
        <f>IF(Wedstrijden!AP2392="x","ZZ","")</f>
        <v/>
      </c>
      <c r="DD2227" s="44" t="str">
        <f>IF(Wedstrijden!AQ2392="x","1.40","")</f>
        <v/>
      </c>
      <c r="DE2227" s="44" t="str">
        <f>IF(COUNTA(Wedstrijden!AR2392:AT2392)&lt;&gt;0,6,"")</f>
        <v/>
      </c>
      <c r="DF2227" s="44" t="str">
        <f t="shared" si="208"/>
        <v/>
      </c>
      <c r="DG2227" s="44" t="str">
        <f>IF(Wedstrijden!AR2392="x","L","")</f>
        <v/>
      </c>
      <c r="DH2227" s="44" t="str">
        <f>IF(Wedstrijden!AS2392="x","M","")</f>
        <v/>
      </c>
      <c r="DI2227" s="44" t="str">
        <f>IF(Wedstrijden!AT2392="x","Z","")</f>
        <v/>
      </c>
      <c r="DJ2227" s="44" t="str">
        <f>IF(COUNTA(Wedstrijden!AU2392:AW2392)&lt;&gt;0,6,"")</f>
        <v/>
      </c>
      <c r="DK2227" s="44" t="str">
        <f t="shared" si="209"/>
        <v/>
      </c>
      <c r="DL2227" s="44" t="str">
        <f>IF(Wedstrijden!AU2392="x","L","")</f>
        <v/>
      </c>
      <c r="DM2227" s="44" t="str">
        <f>IF(Wedstrijden!AV2392="x","M","")</f>
        <v/>
      </c>
      <c r="DN2227" s="44" t="str">
        <f>IF(Wedstrijden!AW2392="x","Z","")</f>
        <v/>
      </c>
    </row>
    <row r="2228" spans="1:118" ht="15">
      <c r="A2228" s="48" t="e">
        <f>Wedstrijden!#REF!</f>
        <v>#REF!</v>
      </c>
      <c r="B2228" s="44" t="str">
        <f>IFERROR(VLOOKUP(Wedstrijden!E2393,Wedstrijdlocaties!$B$2:$E$499,2,FALSE),"")</f>
        <v/>
      </c>
      <c r="C2228" s="44" t="str">
        <f>Wedstrijden!F2393</f>
        <v/>
      </c>
      <c r="D2228" s="44" t="str">
        <f>IFERROR(VLOOKUP(Wedstrijden!G2393,Organisaties!$B$2:$C$501,2,FALSE),"")</f>
        <v/>
      </c>
      <c r="E2228" s="44" t="str">
        <f>IFERROR(VLOOKUP(Wedstrijden!G2393,Organisaties!$B$2:$F$501,5,FALSE),"")</f>
        <v/>
      </c>
      <c r="F2228" s="44" t="str">
        <f>IF(Wedstrijden!BC2393&lt;&gt;"",Wedstrijden!BC2393,"")</f>
        <v/>
      </c>
      <c r="G2228" s="44">
        <f>IF(Wedstrijden!AY2393="Indoor",1,0)</f>
        <v>0</v>
      </c>
      <c r="H2228" s="44">
        <f>Wedstrijden!AZ2393</f>
        <v>0</v>
      </c>
      <c r="I2228" s="44" t="str">
        <f>IF(Wedstrijden!AX2393="Nee",0,IF(Wedstrijden!AX2393="Ja",1,""))</f>
        <v/>
      </c>
      <c r="J2228" s="44" t="str">
        <f>IF(Wedstrijden!BA2393&lt;&gt;"",Wedstrijden!BA2393,"")</f>
        <v/>
      </c>
      <c r="W2228" s="45"/>
      <c r="AE2228" s="45"/>
      <c r="AN2228" s="45"/>
      <c r="AU2228" s="45"/>
      <c r="BA2228" s="45"/>
      <c r="BE2228" s="45"/>
      <c r="BJ2228" s="44" t="str">
        <f>IF(COUNTA(Wedstrijden!I2393:S2393)&lt;&gt;0,1,"")</f>
        <v/>
      </c>
      <c r="BK2228" s="44" t="str">
        <f t="shared" si="204"/>
        <v/>
      </c>
      <c r="BL2228" s="44" t="str">
        <f>IF(Wedstrijden!I2393="x","AA","")</f>
        <v/>
      </c>
      <c r="BM2228" s="44" t="str">
        <f>IF(Wedstrijden!J2393="x","A","")</f>
        <v/>
      </c>
      <c r="BN2228" s="44" t="str">
        <f>IF(Wedstrijden!K2393="x","B1","")</f>
        <v/>
      </c>
      <c r="BO2228" s="44" t="str">
        <f>IF(Wedstrijden!L2393="x","BB","")</f>
        <v/>
      </c>
      <c r="BP2228" s="44" t="str">
        <f>IF(Wedstrijden!M2393="x","B","")</f>
        <v/>
      </c>
      <c r="BQ2228" s="44" t="str">
        <f>IF(Wedstrijden!N2393="x","L1","")</f>
        <v/>
      </c>
      <c r="BR2228" s="44" t="str">
        <f>IF(Wedstrijden!O2393="x","L2","")</f>
        <v/>
      </c>
      <c r="BS2228" s="44" t="str">
        <f>IF(Wedstrijden!P2393="x","M1","")</f>
        <v/>
      </c>
      <c r="BT2228" s="44" t="str">
        <f>IF(Wedstrijden!Q2393="x","M2","")</f>
        <v/>
      </c>
      <c r="BU2228" s="44" t="str">
        <f>IF(Wedstrijden!R2393="x","Z1","")</f>
        <v/>
      </c>
      <c r="BV2228" s="44" t="str">
        <f>IF(Wedstrijden!S2393="x","Z2","")</f>
        <v/>
      </c>
      <c r="BW2228" s="44" t="str">
        <f>IF(COUNTA(Wedstrijden!T2393:AB2393)&lt;&gt;0,1,"")</f>
        <v/>
      </c>
      <c r="BX2228" s="44" t="str">
        <f t="shared" si="205"/>
        <v/>
      </c>
      <c r="BY2228" s="44" t="str">
        <f>IF(Wedstrijden!T2393="x","BB","")</f>
        <v/>
      </c>
      <c r="BZ2228" s="44" t="str">
        <f>IF(Wedstrijden!U2393="x","B","")</f>
        <v/>
      </c>
      <c r="CA2228" s="44" t="str">
        <f>IF(Wedstrijden!V2393="x","L1","")</f>
        <v/>
      </c>
      <c r="CB2228" s="44" t="str">
        <f>IF(Wedstrijden!W2393="x","L2","")</f>
        <v/>
      </c>
      <c r="CC2228" s="44" t="str">
        <f>IF(Wedstrijden!X2393="x","M1","")</f>
        <v/>
      </c>
      <c r="CD2228" s="44" t="str">
        <f>IF(Wedstrijden!Y2393="x","M2","")</f>
        <v/>
      </c>
      <c r="CE2228" s="44" t="str">
        <f>IF(Wedstrijden!Z2393="x","Z1","")</f>
        <v/>
      </c>
      <c r="CF2228" s="44" t="str">
        <f>IF(Wedstrijden!AA2393="x","Z2","")</f>
        <v/>
      </c>
      <c r="CG2228" s="44" t="str">
        <f>IF(Wedstrijden!AB2393="x","ZZL","")</f>
        <v/>
      </c>
      <c r="CL2228" s="44" t="str">
        <f>IF(COUNTA(Wedstrijden!AC2393:AJ2393)&lt;&gt;0,2,"")</f>
        <v/>
      </c>
      <c r="CM2228" s="44" t="str">
        <f t="shared" si="206"/>
        <v/>
      </c>
      <c r="CN2228" s="44" t="str">
        <f>IF(Wedstrijden!AC2393="x","AA","")</f>
        <v/>
      </c>
      <c r="CO2228" s="44" t="str">
        <f>IF(Wedstrijden!AD2393="x","A","")</f>
        <v/>
      </c>
      <c r="CP2228" s="44" t="str">
        <f>IF(Wedstrijden!AE2393="x","BB","")</f>
        <v/>
      </c>
      <c r="CQ2228" s="44" t="str">
        <f>IF(Wedstrijden!AF2393="x","B","")</f>
        <v/>
      </c>
      <c r="CR2228" s="44" t="str">
        <f>IF(Wedstrijden!AG2393="x","L","")</f>
        <v/>
      </c>
      <c r="CS2228" s="44" t="str">
        <f>IF(Wedstrijden!AH2393="x","M","")</f>
        <v/>
      </c>
      <c r="CT2228" s="44" t="str">
        <f>IF(Wedstrijden!AI2393="x","Z","")</f>
        <v/>
      </c>
      <c r="CU2228" s="44" t="str">
        <f>IF(Wedstrijden!AJ2393="x","ZZ","")</f>
        <v/>
      </c>
      <c r="CV2228" s="44" t="str">
        <f>IF(COUNTA(Wedstrijden!AK2393:AQ2393)&lt;&gt;0,2,"")</f>
        <v/>
      </c>
      <c r="CW2228" s="44" t="str">
        <f t="shared" si="207"/>
        <v/>
      </c>
      <c r="CX2228" s="44" t="str">
        <f>IF(Wedstrijden!AK2393="x","BB","")</f>
        <v/>
      </c>
      <c r="CY2228" s="44" t="str">
        <f>IF(Wedstrijden!AL2393="x","B","")</f>
        <v/>
      </c>
      <c r="CZ2228" s="44" t="str">
        <f>IF(Wedstrijden!AM2393="x","L","")</f>
        <v/>
      </c>
      <c r="DA2228" s="44" t="str">
        <f>IF(Wedstrijden!AN2393="x","M","")</f>
        <v/>
      </c>
      <c r="DB2228" s="44" t="str">
        <f>IF(Wedstrijden!AO2393="x","Z","")</f>
        <v/>
      </c>
      <c r="DC2228" s="44" t="str">
        <f>IF(Wedstrijden!AP2393="x","ZZ","")</f>
        <v/>
      </c>
      <c r="DD2228" s="44" t="str">
        <f>IF(Wedstrijden!AQ2393="x","1.40","")</f>
        <v/>
      </c>
      <c r="DE2228" s="44" t="str">
        <f>IF(COUNTA(Wedstrijden!AR2393:AT2393)&lt;&gt;0,6,"")</f>
        <v/>
      </c>
      <c r="DF2228" s="44" t="str">
        <f t="shared" si="208"/>
        <v/>
      </c>
      <c r="DG2228" s="44" t="str">
        <f>IF(Wedstrijden!AR2393="x","L","")</f>
        <v/>
      </c>
      <c r="DH2228" s="44" t="str">
        <f>IF(Wedstrijden!AS2393="x","M","")</f>
        <v/>
      </c>
      <c r="DI2228" s="44" t="str">
        <f>IF(Wedstrijden!AT2393="x","Z","")</f>
        <v/>
      </c>
      <c r="DJ2228" s="44" t="str">
        <f>IF(COUNTA(Wedstrijden!AU2393:AW2393)&lt;&gt;0,6,"")</f>
        <v/>
      </c>
      <c r="DK2228" s="44" t="str">
        <f t="shared" si="209"/>
        <v/>
      </c>
      <c r="DL2228" s="44" t="str">
        <f>IF(Wedstrijden!AU2393="x","L","")</f>
        <v/>
      </c>
      <c r="DM2228" s="44" t="str">
        <f>IF(Wedstrijden!AV2393="x","M","")</f>
        <v/>
      </c>
      <c r="DN2228" s="44" t="str">
        <f>IF(Wedstrijden!AW2393="x","Z","")</f>
        <v/>
      </c>
    </row>
    <row r="2229" spans="1:118" ht="15">
      <c r="A2229" s="48" t="e">
        <f>Wedstrijden!#REF!</f>
        <v>#REF!</v>
      </c>
      <c r="B2229" s="44" t="str">
        <f>IFERROR(VLOOKUP(Wedstrijden!E2394,Wedstrijdlocaties!$B$2:$E$499,2,FALSE),"")</f>
        <v/>
      </c>
      <c r="C2229" s="44" t="str">
        <f>Wedstrijden!F2394</f>
        <v/>
      </c>
      <c r="D2229" s="44" t="str">
        <f>IFERROR(VLOOKUP(Wedstrijden!G2394,Organisaties!$B$2:$C$501,2,FALSE),"")</f>
        <v/>
      </c>
      <c r="E2229" s="44" t="str">
        <f>IFERROR(VLOOKUP(Wedstrijden!G2394,Organisaties!$B$2:$F$501,5,FALSE),"")</f>
        <v/>
      </c>
      <c r="F2229" s="44" t="str">
        <f>IF(Wedstrijden!BC2394&lt;&gt;"",Wedstrijden!BC2394,"")</f>
        <v/>
      </c>
      <c r="G2229" s="44">
        <f>IF(Wedstrijden!AY2394="Indoor",1,0)</f>
        <v>0</v>
      </c>
      <c r="H2229" s="44">
        <f>Wedstrijden!AZ2394</f>
        <v>0</v>
      </c>
      <c r="I2229" s="44" t="str">
        <f>IF(Wedstrijden!AX2394="Nee",0,IF(Wedstrijden!AX2394="Ja",1,""))</f>
        <v/>
      </c>
      <c r="J2229" s="44" t="str">
        <f>IF(Wedstrijden!BA2394&lt;&gt;"",Wedstrijden!BA2394,"")</f>
        <v/>
      </c>
      <c r="W2229" s="45"/>
      <c r="AE2229" s="45"/>
      <c r="AN2229" s="45"/>
      <c r="AU2229" s="45"/>
      <c r="BA2229" s="45"/>
      <c r="BE2229" s="45"/>
      <c r="BJ2229" s="44" t="str">
        <f>IF(COUNTA(Wedstrijden!I2394:S2394)&lt;&gt;0,1,"")</f>
        <v/>
      </c>
      <c r="BK2229" s="44" t="str">
        <f t="shared" si="204"/>
        <v/>
      </c>
      <c r="BL2229" s="44" t="str">
        <f>IF(Wedstrijden!I2394="x","AA","")</f>
        <v/>
      </c>
      <c r="BM2229" s="44" t="str">
        <f>IF(Wedstrijden!J2394="x","A","")</f>
        <v/>
      </c>
      <c r="BN2229" s="44" t="str">
        <f>IF(Wedstrijden!K2394="x","B1","")</f>
        <v/>
      </c>
      <c r="BO2229" s="44" t="str">
        <f>IF(Wedstrijden!L2394="x","BB","")</f>
        <v/>
      </c>
      <c r="BP2229" s="44" t="str">
        <f>IF(Wedstrijden!M2394="x","B","")</f>
        <v/>
      </c>
      <c r="BQ2229" s="44" t="str">
        <f>IF(Wedstrijden!N2394="x","L1","")</f>
        <v/>
      </c>
      <c r="BR2229" s="44" t="str">
        <f>IF(Wedstrijden!O2394="x","L2","")</f>
        <v/>
      </c>
      <c r="BS2229" s="44" t="str">
        <f>IF(Wedstrijden!P2394="x","M1","")</f>
        <v/>
      </c>
      <c r="BT2229" s="44" t="str">
        <f>IF(Wedstrijden!Q2394="x","M2","")</f>
        <v/>
      </c>
      <c r="BU2229" s="44" t="str">
        <f>IF(Wedstrijden!R2394="x","Z1","")</f>
        <v/>
      </c>
      <c r="BV2229" s="44" t="str">
        <f>IF(Wedstrijden!S2394="x","Z2","")</f>
        <v/>
      </c>
      <c r="BW2229" s="44" t="str">
        <f>IF(COUNTA(Wedstrijden!T2394:AB2394)&lt;&gt;0,1,"")</f>
        <v/>
      </c>
      <c r="BX2229" s="44" t="str">
        <f t="shared" si="205"/>
        <v/>
      </c>
      <c r="BY2229" s="44" t="str">
        <f>IF(Wedstrijden!T2394="x","BB","")</f>
        <v/>
      </c>
      <c r="BZ2229" s="44" t="str">
        <f>IF(Wedstrijden!U2394="x","B","")</f>
        <v/>
      </c>
      <c r="CA2229" s="44" t="str">
        <f>IF(Wedstrijden!V2394="x","L1","")</f>
        <v/>
      </c>
      <c r="CB2229" s="44" t="str">
        <f>IF(Wedstrijden!W2394="x","L2","")</f>
        <v/>
      </c>
      <c r="CC2229" s="44" t="str">
        <f>IF(Wedstrijden!X2394="x","M1","")</f>
        <v/>
      </c>
      <c r="CD2229" s="44" t="str">
        <f>IF(Wedstrijden!Y2394="x","M2","")</f>
        <v/>
      </c>
      <c r="CE2229" s="44" t="str">
        <f>IF(Wedstrijden!Z2394="x","Z1","")</f>
        <v/>
      </c>
      <c r="CF2229" s="44" t="str">
        <f>IF(Wedstrijden!AA2394="x","Z2","")</f>
        <v/>
      </c>
      <c r="CG2229" s="44" t="str">
        <f>IF(Wedstrijden!AB2394="x","ZZL","")</f>
        <v/>
      </c>
      <c r="CL2229" s="44" t="str">
        <f>IF(COUNTA(Wedstrijden!AC2394:AJ2394)&lt;&gt;0,2,"")</f>
        <v/>
      </c>
      <c r="CM2229" s="44" t="str">
        <f t="shared" si="206"/>
        <v/>
      </c>
      <c r="CN2229" s="44" t="str">
        <f>IF(Wedstrijden!AC2394="x","AA","")</f>
        <v/>
      </c>
      <c r="CO2229" s="44" t="str">
        <f>IF(Wedstrijden!AD2394="x","A","")</f>
        <v/>
      </c>
      <c r="CP2229" s="44" t="str">
        <f>IF(Wedstrijden!AE2394="x","BB","")</f>
        <v/>
      </c>
      <c r="CQ2229" s="44" t="str">
        <f>IF(Wedstrijden!AF2394="x","B","")</f>
        <v/>
      </c>
      <c r="CR2229" s="44" t="str">
        <f>IF(Wedstrijden!AG2394="x","L","")</f>
        <v/>
      </c>
      <c r="CS2229" s="44" t="str">
        <f>IF(Wedstrijden!AH2394="x","M","")</f>
        <v/>
      </c>
      <c r="CT2229" s="44" t="str">
        <f>IF(Wedstrijden!AI2394="x","Z","")</f>
        <v/>
      </c>
      <c r="CU2229" s="44" t="str">
        <f>IF(Wedstrijden!AJ2394="x","ZZ","")</f>
        <v/>
      </c>
      <c r="CV2229" s="44" t="str">
        <f>IF(COUNTA(Wedstrijden!AK2394:AQ2394)&lt;&gt;0,2,"")</f>
        <v/>
      </c>
      <c r="CW2229" s="44" t="str">
        <f t="shared" si="207"/>
        <v/>
      </c>
      <c r="CX2229" s="44" t="str">
        <f>IF(Wedstrijden!AK2394="x","BB","")</f>
        <v/>
      </c>
      <c r="CY2229" s="44" t="str">
        <f>IF(Wedstrijden!AL2394="x","B","")</f>
        <v/>
      </c>
      <c r="CZ2229" s="44" t="str">
        <f>IF(Wedstrijden!AM2394="x","L","")</f>
        <v/>
      </c>
      <c r="DA2229" s="44" t="str">
        <f>IF(Wedstrijden!AN2394="x","M","")</f>
        <v/>
      </c>
      <c r="DB2229" s="44" t="str">
        <f>IF(Wedstrijden!AO2394="x","Z","")</f>
        <v/>
      </c>
      <c r="DC2229" s="44" t="str">
        <f>IF(Wedstrijden!AP2394="x","ZZ","")</f>
        <v/>
      </c>
      <c r="DD2229" s="44" t="str">
        <f>IF(Wedstrijden!AQ2394="x","1.40","")</f>
        <v/>
      </c>
      <c r="DE2229" s="44" t="str">
        <f>IF(COUNTA(Wedstrijden!AR2394:AT2394)&lt;&gt;0,6,"")</f>
        <v/>
      </c>
      <c r="DF2229" s="44" t="str">
        <f t="shared" si="208"/>
        <v/>
      </c>
      <c r="DG2229" s="44" t="str">
        <f>IF(Wedstrijden!AR2394="x","L","")</f>
        <v/>
      </c>
      <c r="DH2229" s="44" t="str">
        <f>IF(Wedstrijden!AS2394="x","M","")</f>
        <v/>
      </c>
      <c r="DI2229" s="44" t="str">
        <f>IF(Wedstrijden!AT2394="x","Z","")</f>
        <v/>
      </c>
      <c r="DJ2229" s="44" t="str">
        <f>IF(COUNTA(Wedstrijden!AU2394:AW2394)&lt;&gt;0,6,"")</f>
        <v/>
      </c>
      <c r="DK2229" s="44" t="str">
        <f t="shared" si="209"/>
        <v/>
      </c>
      <c r="DL2229" s="44" t="str">
        <f>IF(Wedstrijden!AU2394="x","L","")</f>
        <v/>
      </c>
      <c r="DM2229" s="44" t="str">
        <f>IF(Wedstrijden!AV2394="x","M","")</f>
        <v/>
      </c>
      <c r="DN2229" s="44" t="str">
        <f>IF(Wedstrijden!AW2394="x","Z","")</f>
        <v/>
      </c>
    </row>
    <row r="2230" spans="1:118" ht="15">
      <c r="A2230" s="48" t="e">
        <f>Wedstrijden!#REF!</f>
        <v>#REF!</v>
      </c>
      <c r="B2230" s="44" t="str">
        <f>IFERROR(VLOOKUP(Wedstrijden!E2395,Wedstrijdlocaties!$B$2:$E$499,2,FALSE),"")</f>
        <v/>
      </c>
      <c r="C2230" s="44" t="str">
        <f>Wedstrijden!F2395</f>
        <v/>
      </c>
      <c r="D2230" s="44" t="str">
        <f>IFERROR(VLOOKUP(Wedstrijden!G2395,Organisaties!$B$2:$C$501,2,FALSE),"")</f>
        <v/>
      </c>
      <c r="E2230" s="44" t="str">
        <f>IFERROR(VLOOKUP(Wedstrijden!G2395,Organisaties!$B$2:$F$501,5,FALSE),"")</f>
        <v/>
      </c>
      <c r="F2230" s="44" t="str">
        <f>IF(Wedstrijden!BC2395&lt;&gt;"",Wedstrijden!BC2395,"")</f>
        <v/>
      </c>
      <c r="G2230" s="44">
        <f>IF(Wedstrijden!AY2395="Indoor",1,0)</f>
        <v>0</v>
      </c>
      <c r="H2230" s="44">
        <f>Wedstrijden!AZ2395</f>
        <v>0</v>
      </c>
      <c r="I2230" s="44" t="str">
        <f>IF(Wedstrijden!AX2395="Nee",0,IF(Wedstrijden!AX2395="Ja",1,""))</f>
        <v/>
      </c>
      <c r="J2230" s="44" t="str">
        <f>IF(Wedstrijden!BA2395&lt;&gt;"",Wedstrijden!BA2395,"")</f>
        <v/>
      </c>
      <c r="W2230" s="45"/>
      <c r="AE2230" s="45"/>
      <c r="AN2230" s="45"/>
      <c r="AU2230" s="45"/>
      <c r="BA2230" s="45"/>
      <c r="BE2230" s="45"/>
      <c r="BJ2230" s="44" t="str">
        <f>IF(COUNTA(Wedstrijden!I2395:S2395)&lt;&gt;0,1,"")</f>
        <v/>
      </c>
      <c r="BK2230" s="44" t="str">
        <f t="shared" si="204"/>
        <v/>
      </c>
      <c r="BL2230" s="44" t="str">
        <f>IF(Wedstrijden!I2395="x","AA","")</f>
        <v/>
      </c>
      <c r="BM2230" s="44" t="str">
        <f>IF(Wedstrijden!J2395="x","A","")</f>
        <v/>
      </c>
      <c r="BN2230" s="44" t="str">
        <f>IF(Wedstrijden!K2395="x","B1","")</f>
        <v/>
      </c>
      <c r="BO2230" s="44" t="str">
        <f>IF(Wedstrijden!L2395="x","BB","")</f>
        <v/>
      </c>
      <c r="BP2230" s="44" t="str">
        <f>IF(Wedstrijden!M2395="x","B","")</f>
        <v/>
      </c>
      <c r="BQ2230" s="44" t="str">
        <f>IF(Wedstrijden!N2395="x","L1","")</f>
        <v/>
      </c>
      <c r="BR2230" s="44" t="str">
        <f>IF(Wedstrijden!O2395="x","L2","")</f>
        <v/>
      </c>
      <c r="BS2230" s="44" t="str">
        <f>IF(Wedstrijden!P2395="x","M1","")</f>
        <v/>
      </c>
      <c r="BT2230" s="44" t="str">
        <f>IF(Wedstrijden!Q2395="x","M2","")</f>
        <v/>
      </c>
      <c r="BU2230" s="44" t="str">
        <f>IF(Wedstrijden!R2395="x","Z1","")</f>
        <v/>
      </c>
      <c r="BV2230" s="44" t="str">
        <f>IF(Wedstrijden!S2395="x","Z2","")</f>
        <v/>
      </c>
      <c r="BW2230" s="44" t="str">
        <f>IF(COUNTA(Wedstrijden!T2395:AB2395)&lt;&gt;0,1,"")</f>
        <v/>
      </c>
      <c r="BX2230" s="44" t="str">
        <f t="shared" si="205"/>
        <v/>
      </c>
      <c r="BY2230" s="44" t="str">
        <f>IF(Wedstrijden!T2395="x","BB","")</f>
        <v/>
      </c>
      <c r="BZ2230" s="44" t="str">
        <f>IF(Wedstrijden!U2395="x","B","")</f>
        <v/>
      </c>
      <c r="CA2230" s="44" t="str">
        <f>IF(Wedstrijden!V2395="x","L1","")</f>
        <v/>
      </c>
      <c r="CB2230" s="44" t="str">
        <f>IF(Wedstrijden!W2395="x","L2","")</f>
        <v/>
      </c>
      <c r="CC2230" s="44" t="str">
        <f>IF(Wedstrijden!X2395="x","M1","")</f>
        <v/>
      </c>
      <c r="CD2230" s="44" t="str">
        <f>IF(Wedstrijden!Y2395="x","M2","")</f>
        <v/>
      </c>
      <c r="CE2230" s="44" t="str">
        <f>IF(Wedstrijden!Z2395="x","Z1","")</f>
        <v/>
      </c>
      <c r="CF2230" s="44" t="str">
        <f>IF(Wedstrijden!AA2395="x","Z2","")</f>
        <v/>
      </c>
      <c r="CG2230" s="44" t="str">
        <f>IF(Wedstrijden!AB2395="x","ZZL","")</f>
        <v/>
      </c>
      <c r="CL2230" s="44" t="str">
        <f>IF(COUNTA(Wedstrijden!AC2395:AJ2395)&lt;&gt;0,2,"")</f>
        <v/>
      </c>
      <c r="CM2230" s="44" t="str">
        <f t="shared" si="206"/>
        <v/>
      </c>
      <c r="CN2230" s="44" t="str">
        <f>IF(Wedstrijden!AC2395="x","AA","")</f>
        <v/>
      </c>
      <c r="CO2230" s="44" t="str">
        <f>IF(Wedstrijden!AD2395="x","A","")</f>
        <v/>
      </c>
      <c r="CP2230" s="44" t="str">
        <f>IF(Wedstrijden!AE2395="x","BB","")</f>
        <v/>
      </c>
      <c r="CQ2230" s="44" t="str">
        <f>IF(Wedstrijden!AF2395="x","B","")</f>
        <v/>
      </c>
      <c r="CR2230" s="44" t="str">
        <f>IF(Wedstrijden!AG2395="x","L","")</f>
        <v/>
      </c>
      <c r="CS2230" s="44" t="str">
        <f>IF(Wedstrijden!AH2395="x","M","")</f>
        <v/>
      </c>
      <c r="CT2230" s="44" t="str">
        <f>IF(Wedstrijden!AI2395="x","Z","")</f>
        <v/>
      </c>
      <c r="CU2230" s="44" t="str">
        <f>IF(Wedstrijden!AJ2395="x","ZZ","")</f>
        <v/>
      </c>
      <c r="CV2230" s="44" t="str">
        <f>IF(COUNTA(Wedstrijden!AK2395:AQ2395)&lt;&gt;0,2,"")</f>
        <v/>
      </c>
      <c r="CW2230" s="44" t="str">
        <f t="shared" si="207"/>
        <v/>
      </c>
      <c r="CX2230" s="44" t="str">
        <f>IF(Wedstrijden!AK2395="x","BB","")</f>
        <v/>
      </c>
      <c r="CY2230" s="44" t="str">
        <f>IF(Wedstrijden!AL2395="x","B","")</f>
        <v/>
      </c>
      <c r="CZ2230" s="44" t="str">
        <f>IF(Wedstrijden!AM2395="x","L","")</f>
        <v/>
      </c>
      <c r="DA2230" s="44" t="str">
        <f>IF(Wedstrijden!AN2395="x","M","")</f>
        <v/>
      </c>
      <c r="DB2230" s="44" t="str">
        <f>IF(Wedstrijden!AO2395="x","Z","")</f>
        <v/>
      </c>
      <c r="DC2230" s="44" t="str">
        <f>IF(Wedstrijden!AP2395="x","ZZ","")</f>
        <v/>
      </c>
      <c r="DD2230" s="44" t="str">
        <f>IF(Wedstrijden!AQ2395="x","1.40","")</f>
        <v/>
      </c>
      <c r="DE2230" s="44" t="str">
        <f>IF(COUNTA(Wedstrijden!AR2395:AT2395)&lt;&gt;0,6,"")</f>
        <v/>
      </c>
      <c r="DF2230" s="44" t="str">
        <f t="shared" si="208"/>
        <v/>
      </c>
      <c r="DG2230" s="44" t="str">
        <f>IF(Wedstrijden!AR2395="x","L","")</f>
        <v/>
      </c>
      <c r="DH2230" s="44" t="str">
        <f>IF(Wedstrijden!AS2395="x","M","")</f>
        <v/>
      </c>
      <c r="DI2230" s="44" t="str">
        <f>IF(Wedstrijden!AT2395="x","Z","")</f>
        <v/>
      </c>
      <c r="DJ2230" s="44" t="str">
        <f>IF(COUNTA(Wedstrijden!AU2395:AW2395)&lt;&gt;0,6,"")</f>
        <v/>
      </c>
      <c r="DK2230" s="44" t="str">
        <f t="shared" si="209"/>
        <v/>
      </c>
      <c r="DL2230" s="44" t="str">
        <f>IF(Wedstrijden!AU2395="x","L","")</f>
        <v/>
      </c>
      <c r="DM2230" s="44" t="str">
        <f>IF(Wedstrijden!AV2395="x","M","")</f>
        <v/>
      </c>
      <c r="DN2230" s="44" t="str">
        <f>IF(Wedstrijden!AW2395="x","Z","")</f>
        <v/>
      </c>
    </row>
    <row r="2231" spans="1:118" ht="15">
      <c r="A2231" s="48" t="e">
        <f>Wedstrijden!#REF!</f>
        <v>#REF!</v>
      </c>
      <c r="B2231" s="44" t="str">
        <f>IFERROR(VLOOKUP(Wedstrijden!E2396,Wedstrijdlocaties!$B$2:$E$499,2,FALSE),"")</f>
        <v/>
      </c>
      <c r="C2231" s="44" t="str">
        <f>Wedstrijden!F2396</f>
        <v/>
      </c>
      <c r="D2231" s="44" t="str">
        <f>IFERROR(VLOOKUP(Wedstrijden!G2396,Organisaties!$B$2:$C$501,2,FALSE),"")</f>
        <v/>
      </c>
      <c r="E2231" s="44" t="str">
        <f>IFERROR(VLOOKUP(Wedstrijden!G2396,Organisaties!$B$2:$F$501,5,FALSE),"")</f>
        <v/>
      </c>
      <c r="F2231" s="44" t="str">
        <f>IF(Wedstrijden!BC2396&lt;&gt;"",Wedstrijden!BC2396,"")</f>
        <v/>
      </c>
      <c r="G2231" s="44">
        <f>IF(Wedstrijden!AY2396="Indoor",1,0)</f>
        <v>0</v>
      </c>
      <c r="H2231" s="44">
        <f>Wedstrijden!AZ2396</f>
        <v>0</v>
      </c>
      <c r="I2231" s="44" t="str">
        <f>IF(Wedstrijden!AX2396="Nee",0,IF(Wedstrijden!AX2396="Ja",1,""))</f>
        <v/>
      </c>
      <c r="J2231" s="44" t="str">
        <f>IF(Wedstrijden!BA2396&lt;&gt;"",Wedstrijden!BA2396,"")</f>
        <v/>
      </c>
      <c r="W2231" s="45"/>
      <c r="AE2231" s="45"/>
      <c r="AN2231" s="45"/>
      <c r="AU2231" s="45"/>
      <c r="BA2231" s="45"/>
      <c r="BE2231" s="45"/>
      <c r="BJ2231" s="44" t="str">
        <f>IF(COUNTA(Wedstrijden!I2396:S2396)&lt;&gt;0,1,"")</f>
        <v/>
      </c>
      <c r="BK2231" s="44" t="str">
        <f t="shared" si="204"/>
        <v/>
      </c>
      <c r="BL2231" s="44" t="str">
        <f>IF(Wedstrijden!I2396="x","AA","")</f>
        <v/>
      </c>
      <c r="BM2231" s="44" t="str">
        <f>IF(Wedstrijden!J2396="x","A","")</f>
        <v/>
      </c>
      <c r="BN2231" s="44" t="str">
        <f>IF(Wedstrijden!K2396="x","B1","")</f>
        <v/>
      </c>
      <c r="BO2231" s="44" t="str">
        <f>IF(Wedstrijden!L2396="x","BB","")</f>
        <v/>
      </c>
      <c r="BP2231" s="44" t="str">
        <f>IF(Wedstrijden!M2396="x","B","")</f>
        <v/>
      </c>
      <c r="BQ2231" s="44" t="str">
        <f>IF(Wedstrijden!N2396="x","L1","")</f>
        <v/>
      </c>
      <c r="BR2231" s="44" t="str">
        <f>IF(Wedstrijden!O2396="x","L2","")</f>
        <v/>
      </c>
      <c r="BS2231" s="44" t="str">
        <f>IF(Wedstrijden!P2396="x","M1","")</f>
        <v/>
      </c>
      <c r="BT2231" s="44" t="str">
        <f>IF(Wedstrijden!Q2396="x","M2","")</f>
        <v/>
      </c>
      <c r="BU2231" s="44" t="str">
        <f>IF(Wedstrijden!R2396="x","Z1","")</f>
        <v/>
      </c>
      <c r="BV2231" s="44" t="str">
        <f>IF(Wedstrijden!S2396="x","Z2","")</f>
        <v/>
      </c>
      <c r="BW2231" s="44" t="str">
        <f>IF(COUNTA(Wedstrijden!T2396:AB2396)&lt;&gt;0,1,"")</f>
        <v/>
      </c>
      <c r="BX2231" s="44" t="str">
        <f t="shared" si="205"/>
        <v/>
      </c>
      <c r="BY2231" s="44" t="str">
        <f>IF(Wedstrijden!T2396="x","BB","")</f>
        <v/>
      </c>
      <c r="BZ2231" s="44" t="str">
        <f>IF(Wedstrijden!U2396="x","B","")</f>
        <v/>
      </c>
      <c r="CA2231" s="44" t="str">
        <f>IF(Wedstrijden!V2396="x","L1","")</f>
        <v/>
      </c>
      <c r="CB2231" s="44" t="str">
        <f>IF(Wedstrijden!W2396="x","L2","")</f>
        <v/>
      </c>
      <c r="CC2231" s="44" t="str">
        <f>IF(Wedstrijden!X2396="x","M1","")</f>
        <v/>
      </c>
      <c r="CD2231" s="44" t="str">
        <f>IF(Wedstrijden!Y2396="x","M2","")</f>
        <v/>
      </c>
      <c r="CE2231" s="44" t="str">
        <f>IF(Wedstrijden!Z2396="x","Z1","")</f>
        <v/>
      </c>
      <c r="CF2231" s="44" t="str">
        <f>IF(Wedstrijden!AA2396="x","Z2","")</f>
        <v/>
      </c>
      <c r="CG2231" s="44" t="str">
        <f>IF(Wedstrijden!AB2396="x","ZZL","")</f>
        <v/>
      </c>
      <c r="CL2231" s="44" t="str">
        <f>IF(COUNTA(Wedstrijden!AC2396:AJ2396)&lt;&gt;0,2,"")</f>
        <v/>
      </c>
      <c r="CM2231" s="44" t="str">
        <f t="shared" si="206"/>
        <v/>
      </c>
      <c r="CN2231" s="44" t="str">
        <f>IF(Wedstrijden!AC2396="x","AA","")</f>
        <v/>
      </c>
      <c r="CO2231" s="44" t="str">
        <f>IF(Wedstrijden!AD2396="x","A","")</f>
        <v/>
      </c>
      <c r="CP2231" s="44" t="str">
        <f>IF(Wedstrijden!AE2396="x","BB","")</f>
        <v/>
      </c>
      <c r="CQ2231" s="44" t="str">
        <f>IF(Wedstrijden!AF2396="x","B","")</f>
        <v/>
      </c>
      <c r="CR2231" s="44" t="str">
        <f>IF(Wedstrijden!AG2396="x","L","")</f>
        <v/>
      </c>
      <c r="CS2231" s="44" t="str">
        <f>IF(Wedstrijden!AH2396="x","M","")</f>
        <v/>
      </c>
      <c r="CT2231" s="44" t="str">
        <f>IF(Wedstrijden!AI2396="x","Z","")</f>
        <v/>
      </c>
      <c r="CU2231" s="44" t="str">
        <f>IF(Wedstrijden!AJ2396="x","ZZ","")</f>
        <v/>
      </c>
      <c r="CV2231" s="44" t="str">
        <f>IF(COUNTA(Wedstrijden!AK2396:AQ2396)&lt;&gt;0,2,"")</f>
        <v/>
      </c>
      <c r="CW2231" s="44" t="str">
        <f t="shared" si="207"/>
        <v/>
      </c>
      <c r="CX2231" s="44" t="str">
        <f>IF(Wedstrijden!AK2396="x","BB","")</f>
        <v/>
      </c>
      <c r="CY2231" s="44" t="str">
        <f>IF(Wedstrijden!AL2396="x","B","")</f>
        <v/>
      </c>
      <c r="CZ2231" s="44" t="str">
        <f>IF(Wedstrijden!AM2396="x","L","")</f>
        <v/>
      </c>
      <c r="DA2231" s="44" t="str">
        <f>IF(Wedstrijden!AN2396="x","M","")</f>
        <v/>
      </c>
      <c r="DB2231" s="44" t="str">
        <f>IF(Wedstrijden!AO2396="x","Z","")</f>
        <v/>
      </c>
      <c r="DC2231" s="44" t="str">
        <f>IF(Wedstrijden!AP2396="x","ZZ","")</f>
        <v/>
      </c>
      <c r="DD2231" s="44" t="str">
        <f>IF(Wedstrijden!AQ2396="x","1.40","")</f>
        <v/>
      </c>
      <c r="DE2231" s="44" t="str">
        <f>IF(COUNTA(Wedstrijden!AR2396:AT2396)&lt;&gt;0,6,"")</f>
        <v/>
      </c>
      <c r="DF2231" s="44" t="str">
        <f t="shared" si="208"/>
        <v/>
      </c>
      <c r="DG2231" s="44" t="str">
        <f>IF(Wedstrijden!AR2396="x","L","")</f>
        <v/>
      </c>
      <c r="DH2231" s="44" t="str">
        <f>IF(Wedstrijden!AS2396="x","M","")</f>
        <v/>
      </c>
      <c r="DI2231" s="44" t="str">
        <f>IF(Wedstrijden!AT2396="x","Z","")</f>
        <v/>
      </c>
      <c r="DJ2231" s="44" t="str">
        <f>IF(COUNTA(Wedstrijden!AU2396:AW2396)&lt;&gt;0,6,"")</f>
        <v/>
      </c>
      <c r="DK2231" s="44" t="str">
        <f t="shared" si="209"/>
        <v/>
      </c>
      <c r="DL2231" s="44" t="str">
        <f>IF(Wedstrijden!AU2396="x","L","")</f>
        <v/>
      </c>
      <c r="DM2231" s="44" t="str">
        <f>IF(Wedstrijden!AV2396="x","M","")</f>
        <v/>
      </c>
      <c r="DN2231" s="44" t="str">
        <f>IF(Wedstrijden!AW2396="x","Z","")</f>
        <v/>
      </c>
    </row>
    <row r="2232" spans="1:118" ht="15">
      <c r="A2232" s="48" t="e">
        <f>Wedstrijden!#REF!</f>
        <v>#REF!</v>
      </c>
      <c r="B2232" s="44" t="str">
        <f>IFERROR(VLOOKUP(Wedstrijden!E2397,Wedstrijdlocaties!$B$2:$E$499,2,FALSE),"")</f>
        <v/>
      </c>
      <c r="C2232" s="44" t="str">
        <f>Wedstrijden!F2397</f>
        <v/>
      </c>
      <c r="D2232" s="44" t="str">
        <f>IFERROR(VLOOKUP(Wedstrijden!G2397,Organisaties!$B$2:$C$501,2,FALSE),"")</f>
        <v/>
      </c>
      <c r="E2232" s="44" t="str">
        <f>IFERROR(VLOOKUP(Wedstrijden!G2397,Organisaties!$B$2:$F$501,5,FALSE),"")</f>
        <v/>
      </c>
      <c r="F2232" s="44" t="str">
        <f>IF(Wedstrijden!BC2397&lt;&gt;"",Wedstrijden!BC2397,"")</f>
        <v/>
      </c>
      <c r="G2232" s="44">
        <f>IF(Wedstrijden!AY2397="Indoor",1,0)</f>
        <v>0</v>
      </c>
      <c r="H2232" s="44">
        <f>Wedstrijden!AZ2397</f>
        <v>0</v>
      </c>
      <c r="I2232" s="44" t="str">
        <f>IF(Wedstrijden!AX2397="Nee",0,IF(Wedstrijden!AX2397="Ja",1,""))</f>
        <v/>
      </c>
      <c r="J2232" s="44" t="str">
        <f>IF(Wedstrijden!BA2397&lt;&gt;"",Wedstrijden!BA2397,"")</f>
        <v/>
      </c>
      <c r="W2232" s="45"/>
      <c r="AE2232" s="45"/>
      <c r="AN2232" s="45"/>
      <c r="AU2232" s="45"/>
      <c r="BA2232" s="45"/>
      <c r="BE2232" s="45"/>
      <c r="BJ2232" s="44" t="str">
        <f>IF(COUNTA(Wedstrijden!I2397:S2397)&lt;&gt;0,1,"")</f>
        <v/>
      </c>
      <c r="BK2232" s="44" t="str">
        <f t="shared" si="204"/>
        <v/>
      </c>
      <c r="BL2232" s="44" t="str">
        <f>IF(Wedstrijden!I2397="x","AA","")</f>
        <v/>
      </c>
      <c r="BM2232" s="44" t="str">
        <f>IF(Wedstrijden!J2397="x","A","")</f>
        <v/>
      </c>
      <c r="BN2232" s="44" t="str">
        <f>IF(Wedstrijden!K2397="x","B1","")</f>
        <v/>
      </c>
      <c r="BO2232" s="44" t="str">
        <f>IF(Wedstrijden!L2397="x","BB","")</f>
        <v/>
      </c>
      <c r="BP2232" s="44" t="str">
        <f>IF(Wedstrijden!M2397="x","B","")</f>
        <v/>
      </c>
      <c r="BQ2232" s="44" t="str">
        <f>IF(Wedstrijden!N2397="x","L1","")</f>
        <v/>
      </c>
      <c r="BR2232" s="44" t="str">
        <f>IF(Wedstrijden!O2397="x","L2","")</f>
        <v/>
      </c>
      <c r="BS2232" s="44" t="str">
        <f>IF(Wedstrijden!P2397="x","M1","")</f>
        <v/>
      </c>
      <c r="BT2232" s="44" t="str">
        <f>IF(Wedstrijden!Q2397="x","M2","")</f>
        <v/>
      </c>
      <c r="BU2232" s="44" t="str">
        <f>IF(Wedstrijden!R2397="x","Z1","")</f>
        <v/>
      </c>
      <c r="BV2232" s="44" t="str">
        <f>IF(Wedstrijden!S2397="x","Z2","")</f>
        <v/>
      </c>
      <c r="BW2232" s="44" t="str">
        <f>IF(COUNTA(Wedstrijden!T2397:AB2397)&lt;&gt;0,1,"")</f>
        <v/>
      </c>
      <c r="BX2232" s="44" t="str">
        <f t="shared" si="205"/>
        <v/>
      </c>
      <c r="BY2232" s="44" t="str">
        <f>IF(Wedstrijden!T2397="x","BB","")</f>
        <v/>
      </c>
      <c r="BZ2232" s="44" t="str">
        <f>IF(Wedstrijden!U2397="x","B","")</f>
        <v/>
      </c>
      <c r="CA2232" s="44" t="str">
        <f>IF(Wedstrijden!V2397="x","L1","")</f>
        <v/>
      </c>
      <c r="CB2232" s="44" t="str">
        <f>IF(Wedstrijden!W2397="x","L2","")</f>
        <v/>
      </c>
      <c r="CC2232" s="44" t="str">
        <f>IF(Wedstrijden!X2397="x","M1","")</f>
        <v/>
      </c>
      <c r="CD2232" s="44" t="str">
        <f>IF(Wedstrijden!Y2397="x","M2","")</f>
        <v/>
      </c>
      <c r="CE2232" s="44" t="str">
        <f>IF(Wedstrijden!Z2397="x","Z1","")</f>
        <v/>
      </c>
      <c r="CF2232" s="44" t="str">
        <f>IF(Wedstrijden!AA2397="x","Z2","")</f>
        <v/>
      </c>
      <c r="CG2232" s="44" t="str">
        <f>IF(Wedstrijden!AB2397="x","ZZL","")</f>
        <v/>
      </c>
      <c r="CL2232" s="44" t="str">
        <f>IF(COUNTA(Wedstrijden!AC2397:AJ2397)&lt;&gt;0,2,"")</f>
        <v/>
      </c>
      <c r="CM2232" s="44" t="str">
        <f t="shared" si="206"/>
        <v/>
      </c>
      <c r="CN2232" s="44" t="str">
        <f>IF(Wedstrijden!AC2397="x","AA","")</f>
        <v/>
      </c>
      <c r="CO2232" s="44" t="str">
        <f>IF(Wedstrijden!AD2397="x","A","")</f>
        <v/>
      </c>
      <c r="CP2232" s="44" t="str">
        <f>IF(Wedstrijden!AE2397="x","BB","")</f>
        <v/>
      </c>
      <c r="CQ2232" s="44" t="str">
        <f>IF(Wedstrijden!AF2397="x","B","")</f>
        <v/>
      </c>
      <c r="CR2232" s="44" t="str">
        <f>IF(Wedstrijden!AG2397="x","L","")</f>
        <v/>
      </c>
      <c r="CS2232" s="44" t="str">
        <f>IF(Wedstrijden!AH2397="x","M","")</f>
        <v/>
      </c>
      <c r="CT2232" s="44" t="str">
        <f>IF(Wedstrijden!AI2397="x","Z","")</f>
        <v/>
      </c>
      <c r="CU2232" s="44" t="str">
        <f>IF(Wedstrijden!AJ2397="x","ZZ","")</f>
        <v/>
      </c>
      <c r="CV2232" s="44" t="str">
        <f>IF(COUNTA(Wedstrijden!AK2397:AQ2397)&lt;&gt;0,2,"")</f>
        <v/>
      </c>
      <c r="CW2232" s="44" t="str">
        <f t="shared" si="207"/>
        <v/>
      </c>
      <c r="CX2232" s="44" t="str">
        <f>IF(Wedstrijden!AK2397="x","BB","")</f>
        <v/>
      </c>
      <c r="CY2232" s="44" t="str">
        <f>IF(Wedstrijden!AL2397="x","B","")</f>
        <v/>
      </c>
      <c r="CZ2232" s="44" t="str">
        <f>IF(Wedstrijden!AM2397="x","L","")</f>
        <v/>
      </c>
      <c r="DA2232" s="44" t="str">
        <f>IF(Wedstrijden!AN2397="x","M","")</f>
        <v/>
      </c>
      <c r="DB2232" s="44" t="str">
        <f>IF(Wedstrijden!AO2397="x","Z","")</f>
        <v/>
      </c>
      <c r="DC2232" s="44" t="str">
        <f>IF(Wedstrijden!AP2397="x","ZZ","")</f>
        <v/>
      </c>
      <c r="DD2232" s="44" t="str">
        <f>IF(Wedstrijden!AQ2397="x","1.40","")</f>
        <v/>
      </c>
      <c r="DE2232" s="44" t="str">
        <f>IF(COUNTA(Wedstrijden!AR2397:AT2397)&lt;&gt;0,6,"")</f>
        <v/>
      </c>
      <c r="DF2232" s="44" t="str">
        <f t="shared" si="208"/>
        <v/>
      </c>
      <c r="DG2232" s="44" t="str">
        <f>IF(Wedstrijden!AR2397="x","L","")</f>
        <v/>
      </c>
      <c r="DH2232" s="44" t="str">
        <f>IF(Wedstrijden!AS2397="x","M","")</f>
        <v/>
      </c>
      <c r="DI2232" s="44" t="str">
        <f>IF(Wedstrijden!AT2397="x","Z","")</f>
        <v/>
      </c>
      <c r="DJ2232" s="44" t="str">
        <f>IF(COUNTA(Wedstrijden!AU2397:AW2397)&lt;&gt;0,6,"")</f>
        <v/>
      </c>
      <c r="DK2232" s="44" t="str">
        <f t="shared" si="209"/>
        <v/>
      </c>
      <c r="DL2232" s="44" t="str">
        <f>IF(Wedstrijden!AU2397="x","L","")</f>
        <v/>
      </c>
      <c r="DM2232" s="44" t="str">
        <f>IF(Wedstrijden!AV2397="x","M","")</f>
        <v/>
      </c>
      <c r="DN2232" s="44" t="str">
        <f>IF(Wedstrijden!AW2397="x","Z","")</f>
        <v/>
      </c>
    </row>
    <row r="2233" spans="1:118" ht="15">
      <c r="A2233" s="48" t="e">
        <f>Wedstrijden!#REF!</f>
        <v>#REF!</v>
      </c>
      <c r="B2233" s="44" t="str">
        <f>IFERROR(VLOOKUP(Wedstrijden!E2398,Wedstrijdlocaties!$B$2:$E$499,2,FALSE),"")</f>
        <v/>
      </c>
      <c r="C2233" s="44" t="str">
        <f>Wedstrijden!F2398</f>
        <v/>
      </c>
      <c r="D2233" s="44" t="str">
        <f>IFERROR(VLOOKUP(Wedstrijden!G2398,Organisaties!$B$2:$C$501,2,FALSE),"")</f>
        <v/>
      </c>
      <c r="E2233" s="44" t="str">
        <f>IFERROR(VLOOKUP(Wedstrijden!G2398,Organisaties!$B$2:$F$501,5,FALSE),"")</f>
        <v/>
      </c>
      <c r="F2233" s="44" t="str">
        <f>IF(Wedstrijden!BC2398&lt;&gt;"",Wedstrijden!BC2398,"")</f>
        <v/>
      </c>
      <c r="G2233" s="44">
        <f>IF(Wedstrijden!AY2398="Indoor",1,0)</f>
        <v>0</v>
      </c>
      <c r="H2233" s="44">
        <f>Wedstrijden!AZ2398</f>
        <v>0</v>
      </c>
      <c r="I2233" s="44" t="str">
        <f>IF(Wedstrijden!AX2398="Nee",0,IF(Wedstrijden!AX2398="Ja",1,""))</f>
        <v/>
      </c>
      <c r="J2233" s="44" t="str">
        <f>IF(Wedstrijden!BA2398&lt;&gt;"",Wedstrijden!BA2398,"")</f>
        <v/>
      </c>
      <c r="W2233" s="45"/>
      <c r="AE2233" s="45"/>
      <c r="AN2233" s="45"/>
      <c r="AU2233" s="45"/>
      <c r="BA2233" s="45"/>
      <c r="BE2233" s="45"/>
      <c r="BJ2233" s="44" t="str">
        <f>IF(COUNTA(Wedstrijden!I2398:S2398)&lt;&gt;0,1,"")</f>
        <v/>
      </c>
      <c r="BK2233" s="44" t="str">
        <f t="shared" si="204"/>
        <v/>
      </c>
      <c r="BL2233" s="44" t="str">
        <f>IF(Wedstrijden!I2398="x","AA","")</f>
        <v/>
      </c>
      <c r="BM2233" s="44" t="str">
        <f>IF(Wedstrijden!J2398="x","A","")</f>
        <v/>
      </c>
      <c r="BN2233" s="44" t="str">
        <f>IF(Wedstrijden!K2398="x","B1","")</f>
        <v/>
      </c>
      <c r="BO2233" s="44" t="str">
        <f>IF(Wedstrijden!L2398="x","BB","")</f>
        <v/>
      </c>
      <c r="BP2233" s="44" t="str">
        <f>IF(Wedstrijden!M2398="x","B","")</f>
        <v/>
      </c>
      <c r="BQ2233" s="44" t="str">
        <f>IF(Wedstrijden!N2398="x","L1","")</f>
        <v/>
      </c>
      <c r="BR2233" s="44" t="str">
        <f>IF(Wedstrijden!O2398="x","L2","")</f>
        <v/>
      </c>
      <c r="BS2233" s="44" t="str">
        <f>IF(Wedstrijden!P2398="x","M1","")</f>
        <v/>
      </c>
      <c r="BT2233" s="44" t="str">
        <f>IF(Wedstrijden!Q2398="x","M2","")</f>
        <v/>
      </c>
      <c r="BU2233" s="44" t="str">
        <f>IF(Wedstrijden!R2398="x","Z1","")</f>
        <v/>
      </c>
      <c r="BV2233" s="44" t="str">
        <f>IF(Wedstrijden!S2398="x","Z2","")</f>
        <v/>
      </c>
      <c r="BW2233" s="44" t="str">
        <f>IF(COUNTA(Wedstrijden!T2398:AB2398)&lt;&gt;0,1,"")</f>
        <v/>
      </c>
      <c r="BX2233" s="44" t="str">
        <f t="shared" si="205"/>
        <v/>
      </c>
      <c r="BY2233" s="44" t="str">
        <f>IF(Wedstrijden!T2398="x","BB","")</f>
        <v/>
      </c>
      <c r="BZ2233" s="44" t="str">
        <f>IF(Wedstrijden!U2398="x","B","")</f>
        <v/>
      </c>
      <c r="CA2233" s="44" t="str">
        <f>IF(Wedstrijden!V2398="x","L1","")</f>
        <v/>
      </c>
      <c r="CB2233" s="44" t="str">
        <f>IF(Wedstrijden!W2398="x","L2","")</f>
        <v/>
      </c>
      <c r="CC2233" s="44" t="str">
        <f>IF(Wedstrijden!X2398="x","M1","")</f>
        <v/>
      </c>
      <c r="CD2233" s="44" t="str">
        <f>IF(Wedstrijden!Y2398="x","M2","")</f>
        <v/>
      </c>
      <c r="CE2233" s="44" t="str">
        <f>IF(Wedstrijden!Z2398="x","Z1","")</f>
        <v/>
      </c>
      <c r="CF2233" s="44" t="str">
        <f>IF(Wedstrijden!AA2398="x","Z2","")</f>
        <v/>
      </c>
      <c r="CG2233" s="44" t="str">
        <f>IF(Wedstrijden!AB2398="x","ZZL","")</f>
        <v/>
      </c>
      <c r="CL2233" s="44" t="str">
        <f>IF(COUNTA(Wedstrijden!AC2398:AJ2398)&lt;&gt;0,2,"")</f>
        <v/>
      </c>
      <c r="CM2233" s="44" t="str">
        <f t="shared" si="206"/>
        <v/>
      </c>
      <c r="CN2233" s="44" t="str">
        <f>IF(Wedstrijden!AC2398="x","AA","")</f>
        <v/>
      </c>
      <c r="CO2233" s="44" t="str">
        <f>IF(Wedstrijden!AD2398="x","A","")</f>
        <v/>
      </c>
      <c r="CP2233" s="44" t="str">
        <f>IF(Wedstrijden!AE2398="x","BB","")</f>
        <v/>
      </c>
      <c r="CQ2233" s="44" t="str">
        <f>IF(Wedstrijden!AF2398="x","B","")</f>
        <v/>
      </c>
      <c r="CR2233" s="44" t="str">
        <f>IF(Wedstrijden!AG2398="x","L","")</f>
        <v/>
      </c>
      <c r="CS2233" s="44" t="str">
        <f>IF(Wedstrijden!AH2398="x","M","")</f>
        <v/>
      </c>
      <c r="CT2233" s="44" t="str">
        <f>IF(Wedstrijden!AI2398="x","Z","")</f>
        <v/>
      </c>
      <c r="CU2233" s="44" t="str">
        <f>IF(Wedstrijden!AJ2398="x","ZZ","")</f>
        <v/>
      </c>
      <c r="CV2233" s="44" t="str">
        <f>IF(COUNTA(Wedstrijden!AK2398:AQ2398)&lt;&gt;0,2,"")</f>
        <v/>
      </c>
      <c r="CW2233" s="44" t="str">
        <f t="shared" si="207"/>
        <v/>
      </c>
      <c r="CX2233" s="44" t="str">
        <f>IF(Wedstrijden!AK2398="x","BB","")</f>
        <v/>
      </c>
      <c r="CY2233" s="44" t="str">
        <f>IF(Wedstrijden!AL2398="x","B","")</f>
        <v/>
      </c>
      <c r="CZ2233" s="44" t="str">
        <f>IF(Wedstrijden!AM2398="x","L","")</f>
        <v/>
      </c>
      <c r="DA2233" s="44" t="str">
        <f>IF(Wedstrijden!AN2398="x","M","")</f>
        <v/>
      </c>
      <c r="DB2233" s="44" t="str">
        <f>IF(Wedstrijden!AO2398="x","Z","")</f>
        <v/>
      </c>
      <c r="DC2233" s="44" t="str">
        <f>IF(Wedstrijden!AP2398="x","ZZ","")</f>
        <v/>
      </c>
      <c r="DD2233" s="44" t="str">
        <f>IF(Wedstrijden!AQ2398="x","1.40","")</f>
        <v/>
      </c>
      <c r="DE2233" s="44" t="str">
        <f>IF(COUNTA(Wedstrijden!AR2398:AT2398)&lt;&gt;0,6,"")</f>
        <v/>
      </c>
      <c r="DF2233" s="44" t="str">
        <f t="shared" si="208"/>
        <v/>
      </c>
      <c r="DG2233" s="44" t="str">
        <f>IF(Wedstrijden!AR2398="x","L","")</f>
        <v/>
      </c>
      <c r="DH2233" s="44" t="str">
        <f>IF(Wedstrijden!AS2398="x","M","")</f>
        <v/>
      </c>
      <c r="DI2233" s="44" t="str">
        <f>IF(Wedstrijden!AT2398="x","Z","")</f>
        <v/>
      </c>
      <c r="DJ2233" s="44" t="str">
        <f>IF(COUNTA(Wedstrijden!AU2398:AW2398)&lt;&gt;0,6,"")</f>
        <v/>
      </c>
      <c r="DK2233" s="44" t="str">
        <f t="shared" si="209"/>
        <v/>
      </c>
      <c r="DL2233" s="44" t="str">
        <f>IF(Wedstrijden!AU2398="x","L","")</f>
        <v/>
      </c>
      <c r="DM2233" s="44" t="str">
        <f>IF(Wedstrijden!AV2398="x","M","")</f>
        <v/>
      </c>
      <c r="DN2233" s="44" t="str">
        <f>IF(Wedstrijden!AW2398="x","Z","")</f>
        <v/>
      </c>
    </row>
    <row r="2234" spans="1:118" ht="15">
      <c r="A2234" s="48" t="e">
        <f>Wedstrijden!#REF!</f>
        <v>#REF!</v>
      </c>
      <c r="B2234" s="44" t="str">
        <f>IFERROR(VLOOKUP(Wedstrijden!E2399,Wedstrijdlocaties!$B$2:$E$499,2,FALSE),"")</f>
        <v/>
      </c>
      <c r="C2234" s="44" t="str">
        <f>Wedstrijden!F2399</f>
        <v/>
      </c>
      <c r="D2234" s="44" t="str">
        <f>IFERROR(VLOOKUP(Wedstrijden!G2399,Organisaties!$B$2:$C$501,2,FALSE),"")</f>
        <v/>
      </c>
      <c r="E2234" s="44" t="str">
        <f>IFERROR(VLOOKUP(Wedstrijden!G2399,Organisaties!$B$2:$F$501,5,FALSE),"")</f>
        <v/>
      </c>
      <c r="F2234" s="44" t="str">
        <f>IF(Wedstrijden!BC2399&lt;&gt;"",Wedstrijden!BC2399,"")</f>
        <v/>
      </c>
      <c r="G2234" s="44">
        <f>IF(Wedstrijden!AY2399="Indoor",1,0)</f>
        <v>0</v>
      </c>
      <c r="H2234" s="44">
        <f>Wedstrijden!AZ2399</f>
        <v>0</v>
      </c>
      <c r="I2234" s="44" t="str">
        <f>IF(Wedstrijden!AX2399="Nee",0,IF(Wedstrijden!AX2399="Ja",1,""))</f>
        <v/>
      </c>
      <c r="J2234" s="44" t="str">
        <f>IF(Wedstrijden!BA2399&lt;&gt;"",Wedstrijden!BA2399,"")</f>
        <v/>
      </c>
      <c r="W2234" s="45"/>
      <c r="AE2234" s="45"/>
      <c r="AN2234" s="45"/>
      <c r="AU2234" s="45"/>
      <c r="BA2234" s="45"/>
      <c r="BE2234" s="45"/>
      <c r="BJ2234" s="44" t="str">
        <f>IF(COUNTA(Wedstrijden!I2399:S2399)&lt;&gt;0,1,"")</f>
        <v/>
      </c>
      <c r="BK2234" s="44" t="str">
        <f t="shared" si="204"/>
        <v/>
      </c>
      <c r="BL2234" s="44" t="str">
        <f>IF(Wedstrijden!I2399="x","AA","")</f>
        <v/>
      </c>
      <c r="BM2234" s="44" t="str">
        <f>IF(Wedstrijden!J2399="x","A","")</f>
        <v/>
      </c>
      <c r="BN2234" s="44" t="str">
        <f>IF(Wedstrijden!K2399="x","B1","")</f>
        <v/>
      </c>
      <c r="BO2234" s="44" t="str">
        <f>IF(Wedstrijden!L2399="x","BB","")</f>
        <v/>
      </c>
      <c r="BP2234" s="44" t="str">
        <f>IF(Wedstrijden!M2399="x","B","")</f>
        <v/>
      </c>
      <c r="BQ2234" s="44" t="str">
        <f>IF(Wedstrijden!N2399="x","L1","")</f>
        <v/>
      </c>
      <c r="BR2234" s="44" t="str">
        <f>IF(Wedstrijden!O2399="x","L2","")</f>
        <v/>
      </c>
      <c r="BS2234" s="44" t="str">
        <f>IF(Wedstrijden!P2399="x","M1","")</f>
        <v/>
      </c>
      <c r="BT2234" s="44" t="str">
        <f>IF(Wedstrijden!Q2399="x","M2","")</f>
        <v/>
      </c>
      <c r="BU2234" s="44" t="str">
        <f>IF(Wedstrijden!R2399="x","Z1","")</f>
        <v/>
      </c>
      <c r="BV2234" s="44" t="str">
        <f>IF(Wedstrijden!S2399="x","Z2","")</f>
        <v/>
      </c>
      <c r="BW2234" s="44" t="str">
        <f>IF(COUNTA(Wedstrijden!T2399:AB2399)&lt;&gt;0,1,"")</f>
        <v/>
      </c>
      <c r="BX2234" s="44" t="str">
        <f t="shared" si="205"/>
        <v/>
      </c>
      <c r="BY2234" s="44" t="str">
        <f>IF(Wedstrijden!T2399="x","BB","")</f>
        <v/>
      </c>
      <c r="BZ2234" s="44" t="str">
        <f>IF(Wedstrijden!U2399="x","B","")</f>
        <v/>
      </c>
      <c r="CA2234" s="44" t="str">
        <f>IF(Wedstrijden!V2399="x","L1","")</f>
        <v/>
      </c>
      <c r="CB2234" s="44" t="str">
        <f>IF(Wedstrijden!W2399="x","L2","")</f>
        <v/>
      </c>
      <c r="CC2234" s="44" t="str">
        <f>IF(Wedstrijden!X2399="x","M1","")</f>
        <v/>
      </c>
      <c r="CD2234" s="44" t="str">
        <f>IF(Wedstrijden!Y2399="x","M2","")</f>
        <v/>
      </c>
      <c r="CE2234" s="44" t="str">
        <f>IF(Wedstrijden!Z2399="x","Z1","")</f>
        <v/>
      </c>
      <c r="CF2234" s="44" t="str">
        <f>IF(Wedstrijden!AA2399="x","Z2","")</f>
        <v/>
      </c>
      <c r="CG2234" s="44" t="str">
        <f>IF(Wedstrijden!AB2399="x","ZZL","")</f>
        <v/>
      </c>
      <c r="CL2234" s="44" t="str">
        <f>IF(COUNTA(Wedstrijden!AC2399:AJ2399)&lt;&gt;0,2,"")</f>
        <v/>
      </c>
      <c r="CM2234" s="44" t="str">
        <f t="shared" si="206"/>
        <v/>
      </c>
      <c r="CN2234" s="44" t="str">
        <f>IF(Wedstrijden!AC2399="x","AA","")</f>
        <v/>
      </c>
      <c r="CO2234" s="44" t="str">
        <f>IF(Wedstrijden!AD2399="x","A","")</f>
        <v/>
      </c>
      <c r="CP2234" s="44" t="str">
        <f>IF(Wedstrijden!AE2399="x","BB","")</f>
        <v/>
      </c>
      <c r="CQ2234" s="44" t="str">
        <f>IF(Wedstrijden!AF2399="x","B","")</f>
        <v/>
      </c>
      <c r="CR2234" s="44" t="str">
        <f>IF(Wedstrijden!AG2399="x","L","")</f>
        <v/>
      </c>
      <c r="CS2234" s="44" t="str">
        <f>IF(Wedstrijden!AH2399="x","M","")</f>
        <v/>
      </c>
      <c r="CT2234" s="44" t="str">
        <f>IF(Wedstrijden!AI2399="x","Z","")</f>
        <v/>
      </c>
      <c r="CU2234" s="44" t="str">
        <f>IF(Wedstrijden!AJ2399="x","ZZ","")</f>
        <v/>
      </c>
      <c r="CV2234" s="44" t="str">
        <f>IF(COUNTA(Wedstrijden!AK2399:AQ2399)&lt;&gt;0,2,"")</f>
        <v/>
      </c>
      <c r="CW2234" s="44" t="str">
        <f t="shared" si="207"/>
        <v/>
      </c>
      <c r="CX2234" s="44" t="str">
        <f>IF(Wedstrijden!AK2399="x","BB","")</f>
        <v/>
      </c>
      <c r="CY2234" s="44" t="str">
        <f>IF(Wedstrijden!AL2399="x","B","")</f>
        <v/>
      </c>
      <c r="CZ2234" s="44" t="str">
        <f>IF(Wedstrijden!AM2399="x","L","")</f>
        <v/>
      </c>
      <c r="DA2234" s="44" t="str">
        <f>IF(Wedstrijden!AN2399="x","M","")</f>
        <v/>
      </c>
      <c r="DB2234" s="44" t="str">
        <f>IF(Wedstrijden!AO2399="x","Z","")</f>
        <v/>
      </c>
      <c r="DC2234" s="44" t="str">
        <f>IF(Wedstrijden!AP2399="x","ZZ","")</f>
        <v/>
      </c>
      <c r="DD2234" s="44" t="str">
        <f>IF(Wedstrijden!AQ2399="x","1.40","")</f>
        <v/>
      </c>
      <c r="DE2234" s="44" t="str">
        <f>IF(COUNTA(Wedstrijden!AR2399:AT2399)&lt;&gt;0,6,"")</f>
        <v/>
      </c>
      <c r="DF2234" s="44" t="str">
        <f t="shared" si="208"/>
        <v/>
      </c>
      <c r="DG2234" s="44" t="str">
        <f>IF(Wedstrijden!AR2399="x","L","")</f>
        <v/>
      </c>
      <c r="DH2234" s="44" t="str">
        <f>IF(Wedstrijden!AS2399="x","M","")</f>
        <v/>
      </c>
      <c r="DI2234" s="44" t="str">
        <f>IF(Wedstrijden!AT2399="x","Z","")</f>
        <v/>
      </c>
      <c r="DJ2234" s="44" t="str">
        <f>IF(COUNTA(Wedstrijden!AU2399:AW2399)&lt;&gt;0,6,"")</f>
        <v/>
      </c>
      <c r="DK2234" s="44" t="str">
        <f t="shared" si="209"/>
        <v/>
      </c>
      <c r="DL2234" s="44" t="str">
        <f>IF(Wedstrijden!AU2399="x","L","")</f>
        <v/>
      </c>
      <c r="DM2234" s="44" t="str">
        <f>IF(Wedstrijden!AV2399="x","M","")</f>
        <v/>
      </c>
      <c r="DN2234" s="44" t="str">
        <f>IF(Wedstrijden!AW2399="x","Z","")</f>
        <v/>
      </c>
    </row>
    <row r="2235" spans="1:118" ht="15">
      <c r="A2235" s="48" t="e">
        <f>Wedstrijden!#REF!</f>
        <v>#REF!</v>
      </c>
      <c r="B2235" s="44" t="str">
        <f>IFERROR(VLOOKUP(Wedstrijden!E2400,Wedstrijdlocaties!$B$2:$E$499,2,FALSE),"")</f>
        <v/>
      </c>
      <c r="C2235" s="44" t="str">
        <f>Wedstrijden!F2400</f>
        <v/>
      </c>
      <c r="D2235" s="44" t="str">
        <f>IFERROR(VLOOKUP(Wedstrijden!G2400,Organisaties!$B$2:$C$501,2,FALSE),"")</f>
        <v/>
      </c>
      <c r="E2235" s="44" t="str">
        <f>IFERROR(VLOOKUP(Wedstrijden!G2400,Organisaties!$B$2:$F$501,5,FALSE),"")</f>
        <v/>
      </c>
      <c r="F2235" s="44" t="str">
        <f>IF(Wedstrijden!BC2400&lt;&gt;"",Wedstrijden!BC2400,"")</f>
        <v/>
      </c>
      <c r="G2235" s="44">
        <f>IF(Wedstrijden!AY2400="Indoor",1,0)</f>
        <v>0</v>
      </c>
      <c r="H2235" s="44">
        <f>Wedstrijden!AZ2400</f>
        <v>0</v>
      </c>
      <c r="I2235" s="44" t="str">
        <f>IF(Wedstrijden!AX2400="Nee",0,IF(Wedstrijden!AX2400="Ja",1,""))</f>
        <v/>
      </c>
      <c r="J2235" s="44" t="str">
        <f>IF(Wedstrijden!BA2400&lt;&gt;"",Wedstrijden!BA2400,"")</f>
        <v/>
      </c>
      <c r="W2235" s="45"/>
      <c r="AE2235" s="45"/>
      <c r="AN2235" s="45"/>
      <c r="AU2235" s="45"/>
      <c r="BA2235" s="45"/>
      <c r="BE2235" s="45"/>
      <c r="BJ2235" s="44" t="str">
        <f>IF(COUNTA(Wedstrijden!I2400:S2400)&lt;&gt;0,1,"")</f>
        <v/>
      </c>
      <c r="BK2235" s="44" t="str">
        <f t="shared" si="204"/>
        <v/>
      </c>
      <c r="BL2235" s="44" t="str">
        <f>IF(Wedstrijden!I2400="x","AA","")</f>
        <v/>
      </c>
      <c r="BM2235" s="44" t="str">
        <f>IF(Wedstrijden!J2400="x","A","")</f>
        <v/>
      </c>
      <c r="BN2235" s="44" t="str">
        <f>IF(Wedstrijden!K2400="x","B1","")</f>
        <v/>
      </c>
      <c r="BO2235" s="44" t="str">
        <f>IF(Wedstrijden!L2400="x","BB","")</f>
        <v/>
      </c>
      <c r="BP2235" s="44" t="str">
        <f>IF(Wedstrijden!M2400="x","B","")</f>
        <v/>
      </c>
      <c r="BQ2235" s="44" t="str">
        <f>IF(Wedstrijden!N2400="x","L1","")</f>
        <v/>
      </c>
      <c r="BR2235" s="44" t="str">
        <f>IF(Wedstrijden!O2400="x","L2","")</f>
        <v/>
      </c>
      <c r="BS2235" s="44" t="str">
        <f>IF(Wedstrijden!P2400="x","M1","")</f>
        <v/>
      </c>
      <c r="BT2235" s="44" t="str">
        <f>IF(Wedstrijden!Q2400="x","M2","")</f>
        <v/>
      </c>
      <c r="BU2235" s="44" t="str">
        <f>IF(Wedstrijden!R2400="x","Z1","")</f>
        <v/>
      </c>
      <c r="BV2235" s="44" t="str">
        <f>IF(Wedstrijden!S2400="x","Z2","")</f>
        <v/>
      </c>
      <c r="BW2235" s="44" t="str">
        <f>IF(COUNTA(Wedstrijden!T2400:AB2400)&lt;&gt;0,1,"")</f>
        <v/>
      </c>
      <c r="BX2235" s="44" t="str">
        <f t="shared" si="205"/>
        <v/>
      </c>
      <c r="BY2235" s="44" t="str">
        <f>IF(Wedstrijden!T2400="x","BB","")</f>
        <v/>
      </c>
      <c r="BZ2235" s="44" t="str">
        <f>IF(Wedstrijden!U2400="x","B","")</f>
        <v/>
      </c>
      <c r="CA2235" s="44" t="str">
        <f>IF(Wedstrijden!V2400="x","L1","")</f>
        <v/>
      </c>
      <c r="CB2235" s="44" t="str">
        <f>IF(Wedstrijden!W2400="x","L2","")</f>
        <v/>
      </c>
      <c r="CC2235" s="44" t="str">
        <f>IF(Wedstrijden!X2400="x","M1","")</f>
        <v/>
      </c>
      <c r="CD2235" s="44" t="str">
        <f>IF(Wedstrijden!Y2400="x","M2","")</f>
        <v/>
      </c>
      <c r="CE2235" s="44" t="str">
        <f>IF(Wedstrijden!Z2400="x","Z1","")</f>
        <v/>
      </c>
      <c r="CF2235" s="44" t="str">
        <f>IF(Wedstrijden!AA2400="x","Z2","")</f>
        <v/>
      </c>
      <c r="CG2235" s="44" t="str">
        <f>IF(Wedstrijden!AB2400="x","ZZL","")</f>
        <v/>
      </c>
      <c r="CL2235" s="44" t="str">
        <f>IF(COUNTA(Wedstrijden!AC2400:AJ2400)&lt;&gt;0,2,"")</f>
        <v/>
      </c>
      <c r="CM2235" s="44" t="str">
        <f t="shared" si="206"/>
        <v/>
      </c>
      <c r="CN2235" s="44" t="str">
        <f>IF(Wedstrijden!AC2400="x","AA","")</f>
        <v/>
      </c>
      <c r="CO2235" s="44" t="str">
        <f>IF(Wedstrijden!AD2400="x","A","")</f>
        <v/>
      </c>
      <c r="CP2235" s="44" t="str">
        <f>IF(Wedstrijden!AE2400="x","BB","")</f>
        <v/>
      </c>
      <c r="CQ2235" s="44" t="str">
        <f>IF(Wedstrijden!AF2400="x","B","")</f>
        <v/>
      </c>
      <c r="CR2235" s="44" t="str">
        <f>IF(Wedstrijden!AG2400="x","L","")</f>
        <v/>
      </c>
      <c r="CS2235" s="44" t="str">
        <f>IF(Wedstrijden!AH2400="x","M","")</f>
        <v/>
      </c>
      <c r="CT2235" s="44" t="str">
        <f>IF(Wedstrijden!AI2400="x","Z","")</f>
        <v/>
      </c>
      <c r="CU2235" s="44" t="str">
        <f>IF(Wedstrijden!AJ2400="x","ZZ","")</f>
        <v/>
      </c>
      <c r="CV2235" s="44" t="str">
        <f>IF(COUNTA(Wedstrijden!AK2400:AQ2400)&lt;&gt;0,2,"")</f>
        <v/>
      </c>
      <c r="CW2235" s="44" t="str">
        <f t="shared" si="207"/>
        <v/>
      </c>
      <c r="CX2235" s="44" t="str">
        <f>IF(Wedstrijden!AK2400="x","BB","")</f>
        <v/>
      </c>
      <c r="CY2235" s="44" t="str">
        <f>IF(Wedstrijden!AL2400="x","B","")</f>
        <v/>
      </c>
      <c r="CZ2235" s="44" t="str">
        <f>IF(Wedstrijden!AM2400="x","L","")</f>
        <v/>
      </c>
      <c r="DA2235" s="44" t="str">
        <f>IF(Wedstrijden!AN2400="x","M","")</f>
        <v/>
      </c>
      <c r="DB2235" s="44" t="str">
        <f>IF(Wedstrijden!AO2400="x","Z","")</f>
        <v/>
      </c>
      <c r="DC2235" s="44" t="str">
        <f>IF(Wedstrijden!AP2400="x","ZZ","")</f>
        <v/>
      </c>
      <c r="DD2235" s="44" t="str">
        <f>IF(Wedstrijden!AQ2400="x","1.40","")</f>
        <v/>
      </c>
      <c r="DE2235" s="44" t="str">
        <f>IF(COUNTA(Wedstrijden!AR2400:AT2400)&lt;&gt;0,6,"")</f>
        <v/>
      </c>
      <c r="DF2235" s="44" t="str">
        <f t="shared" si="208"/>
        <v/>
      </c>
      <c r="DG2235" s="44" t="str">
        <f>IF(Wedstrijden!AR2400="x","L","")</f>
        <v/>
      </c>
      <c r="DH2235" s="44" t="str">
        <f>IF(Wedstrijden!AS2400="x","M","")</f>
        <v/>
      </c>
      <c r="DI2235" s="44" t="str">
        <f>IF(Wedstrijden!AT2400="x","Z","")</f>
        <v/>
      </c>
      <c r="DJ2235" s="44" t="str">
        <f>IF(COUNTA(Wedstrijden!AU2400:AW2400)&lt;&gt;0,6,"")</f>
        <v/>
      </c>
      <c r="DK2235" s="44" t="str">
        <f t="shared" si="209"/>
        <v/>
      </c>
      <c r="DL2235" s="44" t="str">
        <f>IF(Wedstrijden!AU2400="x","L","")</f>
        <v/>
      </c>
      <c r="DM2235" s="44" t="str">
        <f>IF(Wedstrijden!AV2400="x","M","")</f>
        <v/>
      </c>
      <c r="DN2235" s="44" t="str">
        <f>IF(Wedstrijden!AW2400="x","Z","")</f>
        <v/>
      </c>
    </row>
    <row r="2236" spans="1:118" ht="15">
      <c r="A2236" s="48" t="e">
        <f>Wedstrijden!#REF!</f>
        <v>#REF!</v>
      </c>
      <c r="B2236" s="44" t="str">
        <f>IFERROR(VLOOKUP(Wedstrijden!E2401,Wedstrijdlocaties!$B$2:$E$499,2,FALSE),"")</f>
        <v/>
      </c>
      <c r="C2236" s="44" t="str">
        <f>Wedstrijden!F2401</f>
        <v/>
      </c>
      <c r="D2236" s="44" t="str">
        <f>IFERROR(VLOOKUP(Wedstrijden!G2401,Organisaties!$B$2:$C$501,2,FALSE),"")</f>
        <v/>
      </c>
      <c r="E2236" s="44" t="str">
        <f>IFERROR(VLOOKUP(Wedstrijden!G2401,Organisaties!$B$2:$F$501,5,FALSE),"")</f>
        <v/>
      </c>
      <c r="F2236" s="44" t="str">
        <f>IF(Wedstrijden!BC2401&lt;&gt;"",Wedstrijden!BC2401,"")</f>
        <v/>
      </c>
      <c r="G2236" s="44">
        <f>IF(Wedstrijden!AY2401="Indoor",1,0)</f>
        <v>0</v>
      </c>
      <c r="H2236" s="44">
        <f>Wedstrijden!AZ2401</f>
        <v>0</v>
      </c>
      <c r="I2236" s="44" t="str">
        <f>IF(Wedstrijden!AX2401="Nee",0,IF(Wedstrijden!AX2401="Ja",1,""))</f>
        <v/>
      </c>
      <c r="J2236" s="44" t="str">
        <f>IF(Wedstrijden!BA2401&lt;&gt;"",Wedstrijden!BA2401,"")</f>
        <v/>
      </c>
      <c r="W2236" s="45"/>
      <c r="AE2236" s="45"/>
      <c r="AN2236" s="45"/>
      <c r="AU2236" s="45"/>
      <c r="BA2236" s="45"/>
      <c r="BE2236" s="45"/>
      <c r="BJ2236" s="44" t="str">
        <f>IF(COUNTA(Wedstrijden!I2401:S2401)&lt;&gt;0,1,"")</f>
        <v/>
      </c>
      <c r="BK2236" s="44" t="str">
        <f t="shared" si="204"/>
        <v/>
      </c>
      <c r="BL2236" s="44" t="str">
        <f>IF(Wedstrijden!I2401="x","AA","")</f>
        <v/>
      </c>
      <c r="BM2236" s="44" t="str">
        <f>IF(Wedstrijden!J2401="x","A","")</f>
        <v/>
      </c>
      <c r="BN2236" s="44" t="str">
        <f>IF(Wedstrijden!K2401="x","B1","")</f>
        <v/>
      </c>
      <c r="BO2236" s="44" t="str">
        <f>IF(Wedstrijden!L2401="x","BB","")</f>
        <v/>
      </c>
      <c r="BP2236" s="44" t="str">
        <f>IF(Wedstrijden!M2401="x","B","")</f>
        <v/>
      </c>
      <c r="BQ2236" s="44" t="str">
        <f>IF(Wedstrijden!N2401="x","L1","")</f>
        <v/>
      </c>
      <c r="BR2236" s="44" t="str">
        <f>IF(Wedstrijden!O2401="x","L2","")</f>
        <v/>
      </c>
      <c r="BS2236" s="44" t="str">
        <f>IF(Wedstrijden!P2401="x","M1","")</f>
        <v/>
      </c>
      <c r="BT2236" s="44" t="str">
        <f>IF(Wedstrijden!Q2401="x","M2","")</f>
        <v/>
      </c>
      <c r="BU2236" s="44" t="str">
        <f>IF(Wedstrijden!R2401="x","Z1","")</f>
        <v/>
      </c>
      <c r="BV2236" s="44" t="str">
        <f>IF(Wedstrijden!S2401="x","Z2","")</f>
        <v/>
      </c>
      <c r="BW2236" s="44" t="str">
        <f>IF(COUNTA(Wedstrijden!T2401:AB2401)&lt;&gt;0,1,"")</f>
        <v/>
      </c>
      <c r="BX2236" s="44" t="str">
        <f t="shared" si="205"/>
        <v/>
      </c>
      <c r="BY2236" s="44" t="str">
        <f>IF(Wedstrijden!T2401="x","BB","")</f>
        <v/>
      </c>
      <c r="BZ2236" s="44" t="str">
        <f>IF(Wedstrijden!U2401="x","B","")</f>
        <v/>
      </c>
      <c r="CA2236" s="44" t="str">
        <f>IF(Wedstrijden!V2401="x","L1","")</f>
        <v/>
      </c>
      <c r="CB2236" s="44" t="str">
        <f>IF(Wedstrijden!W2401="x","L2","")</f>
        <v/>
      </c>
      <c r="CC2236" s="44" t="str">
        <f>IF(Wedstrijden!X2401="x","M1","")</f>
        <v/>
      </c>
      <c r="CD2236" s="44" t="str">
        <f>IF(Wedstrijden!Y2401="x","M2","")</f>
        <v/>
      </c>
      <c r="CE2236" s="44" t="str">
        <f>IF(Wedstrijden!Z2401="x","Z1","")</f>
        <v/>
      </c>
      <c r="CF2236" s="44" t="str">
        <f>IF(Wedstrijden!AA2401="x","Z2","")</f>
        <v/>
      </c>
      <c r="CG2236" s="44" t="str">
        <f>IF(Wedstrijden!AB2401="x","ZZL","")</f>
        <v/>
      </c>
      <c r="CL2236" s="44" t="str">
        <f>IF(COUNTA(Wedstrijden!AC2401:AJ2401)&lt;&gt;0,2,"")</f>
        <v/>
      </c>
      <c r="CM2236" s="44" t="str">
        <f t="shared" si="206"/>
        <v/>
      </c>
      <c r="CN2236" s="44" t="str">
        <f>IF(Wedstrijden!AC2401="x","AA","")</f>
        <v/>
      </c>
      <c r="CO2236" s="44" t="str">
        <f>IF(Wedstrijden!AD2401="x","A","")</f>
        <v/>
      </c>
      <c r="CP2236" s="44" t="str">
        <f>IF(Wedstrijden!AE2401="x","BB","")</f>
        <v/>
      </c>
      <c r="CQ2236" s="44" t="str">
        <f>IF(Wedstrijden!AF2401="x","B","")</f>
        <v/>
      </c>
      <c r="CR2236" s="44" t="str">
        <f>IF(Wedstrijden!AG2401="x","L","")</f>
        <v/>
      </c>
      <c r="CS2236" s="44" t="str">
        <f>IF(Wedstrijden!AH2401="x","M","")</f>
        <v/>
      </c>
      <c r="CT2236" s="44" t="str">
        <f>IF(Wedstrijden!AI2401="x","Z","")</f>
        <v/>
      </c>
      <c r="CU2236" s="44" t="str">
        <f>IF(Wedstrijden!AJ2401="x","ZZ","")</f>
        <v/>
      </c>
      <c r="CV2236" s="44" t="str">
        <f>IF(COUNTA(Wedstrijden!AK2401:AQ2401)&lt;&gt;0,2,"")</f>
        <v/>
      </c>
      <c r="CW2236" s="44" t="str">
        <f t="shared" si="207"/>
        <v/>
      </c>
      <c r="CX2236" s="44" t="str">
        <f>IF(Wedstrijden!AK2401="x","BB","")</f>
        <v/>
      </c>
      <c r="CY2236" s="44" t="str">
        <f>IF(Wedstrijden!AL2401="x","B","")</f>
        <v/>
      </c>
      <c r="CZ2236" s="44" t="str">
        <f>IF(Wedstrijden!AM2401="x","L","")</f>
        <v/>
      </c>
      <c r="DA2236" s="44" t="str">
        <f>IF(Wedstrijden!AN2401="x","M","")</f>
        <v/>
      </c>
      <c r="DB2236" s="44" t="str">
        <f>IF(Wedstrijden!AO2401="x","Z","")</f>
        <v/>
      </c>
      <c r="DC2236" s="44" t="str">
        <f>IF(Wedstrijden!AP2401="x","ZZ","")</f>
        <v/>
      </c>
      <c r="DD2236" s="44" t="str">
        <f>IF(Wedstrijden!AQ2401="x","1.40","")</f>
        <v/>
      </c>
      <c r="DE2236" s="44" t="str">
        <f>IF(COUNTA(Wedstrijden!AR2401:AT2401)&lt;&gt;0,6,"")</f>
        <v/>
      </c>
      <c r="DF2236" s="44" t="str">
        <f t="shared" si="208"/>
        <v/>
      </c>
      <c r="DG2236" s="44" t="str">
        <f>IF(Wedstrijden!AR2401="x","L","")</f>
        <v/>
      </c>
      <c r="DH2236" s="44" t="str">
        <f>IF(Wedstrijden!AS2401="x","M","")</f>
        <v/>
      </c>
      <c r="DI2236" s="44" t="str">
        <f>IF(Wedstrijden!AT2401="x","Z","")</f>
        <v/>
      </c>
      <c r="DJ2236" s="44" t="str">
        <f>IF(COUNTA(Wedstrijden!AU2401:AW2401)&lt;&gt;0,6,"")</f>
        <v/>
      </c>
      <c r="DK2236" s="44" t="str">
        <f t="shared" si="209"/>
        <v/>
      </c>
      <c r="DL2236" s="44" t="str">
        <f>IF(Wedstrijden!AU2401="x","L","")</f>
        <v/>
      </c>
      <c r="DM2236" s="44" t="str">
        <f>IF(Wedstrijden!AV2401="x","M","")</f>
        <v/>
      </c>
      <c r="DN2236" s="44" t="str">
        <f>IF(Wedstrijden!AW2401="x","Z","")</f>
        <v/>
      </c>
    </row>
    <row r="2237" spans="1:118" ht="15">
      <c r="A2237" s="48" t="e">
        <f>Wedstrijden!#REF!</f>
        <v>#REF!</v>
      </c>
      <c r="B2237" s="44" t="str">
        <f>IFERROR(VLOOKUP(Wedstrijden!E2402,Wedstrijdlocaties!$B$2:$E$499,2,FALSE),"")</f>
        <v/>
      </c>
      <c r="C2237" s="44" t="str">
        <f>Wedstrijden!F2402</f>
        <v/>
      </c>
      <c r="D2237" s="44" t="str">
        <f>IFERROR(VLOOKUP(Wedstrijden!G2402,Organisaties!$B$2:$C$501,2,FALSE),"")</f>
        <v/>
      </c>
      <c r="E2237" s="44" t="str">
        <f>IFERROR(VLOOKUP(Wedstrijden!G2402,Organisaties!$B$2:$F$501,5,FALSE),"")</f>
        <v/>
      </c>
      <c r="F2237" s="44" t="str">
        <f>IF(Wedstrijden!BC2402&lt;&gt;"",Wedstrijden!BC2402,"")</f>
        <v/>
      </c>
      <c r="G2237" s="44">
        <f>IF(Wedstrijden!AY2402="Indoor",1,0)</f>
        <v>0</v>
      </c>
      <c r="H2237" s="44">
        <f>Wedstrijden!AZ2402</f>
        <v>0</v>
      </c>
      <c r="I2237" s="44" t="str">
        <f>IF(Wedstrijden!AX2402="Nee",0,IF(Wedstrijden!AX2402="Ja",1,""))</f>
        <v/>
      </c>
      <c r="J2237" s="44" t="str">
        <f>IF(Wedstrijden!BA2402&lt;&gt;"",Wedstrijden!BA2402,"")</f>
        <v/>
      </c>
      <c r="W2237" s="45"/>
      <c r="AE2237" s="45"/>
      <c r="AN2237" s="45"/>
      <c r="AU2237" s="45"/>
      <c r="BA2237" s="45"/>
      <c r="BE2237" s="45"/>
      <c r="BJ2237" s="44" t="str">
        <f>IF(COUNTA(Wedstrijden!I2402:S2402)&lt;&gt;0,1,"")</f>
        <v/>
      </c>
      <c r="BK2237" s="44" t="str">
        <f t="shared" si="204"/>
        <v/>
      </c>
      <c r="BL2237" s="44" t="str">
        <f>IF(Wedstrijden!I2402="x","AA","")</f>
        <v/>
      </c>
      <c r="BM2237" s="44" t="str">
        <f>IF(Wedstrijden!J2402="x","A","")</f>
        <v/>
      </c>
      <c r="BN2237" s="44" t="str">
        <f>IF(Wedstrijden!K2402="x","B1","")</f>
        <v/>
      </c>
      <c r="BO2237" s="44" t="str">
        <f>IF(Wedstrijden!L2402="x","BB","")</f>
        <v/>
      </c>
      <c r="BP2237" s="44" t="str">
        <f>IF(Wedstrijden!M2402="x","B","")</f>
        <v/>
      </c>
      <c r="BQ2237" s="44" t="str">
        <f>IF(Wedstrijden!N2402="x","L1","")</f>
        <v/>
      </c>
      <c r="BR2237" s="44" t="str">
        <f>IF(Wedstrijden!O2402="x","L2","")</f>
        <v/>
      </c>
      <c r="BS2237" s="44" t="str">
        <f>IF(Wedstrijden!P2402="x","M1","")</f>
        <v/>
      </c>
      <c r="BT2237" s="44" t="str">
        <f>IF(Wedstrijden!Q2402="x","M2","")</f>
        <v/>
      </c>
      <c r="BU2237" s="44" t="str">
        <f>IF(Wedstrijden!R2402="x","Z1","")</f>
        <v/>
      </c>
      <c r="BV2237" s="44" t="str">
        <f>IF(Wedstrijden!S2402="x","Z2","")</f>
        <v/>
      </c>
      <c r="BW2237" s="44" t="str">
        <f>IF(COUNTA(Wedstrijden!T2402:AB2402)&lt;&gt;0,1,"")</f>
        <v/>
      </c>
      <c r="BX2237" s="44" t="str">
        <f t="shared" si="205"/>
        <v/>
      </c>
      <c r="BY2237" s="44" t="str">
        <f>IF(Wedstrijden!T2402="x","BB","")</f>
        <v/>
      </c>
      <c r="BZ2237" s="44" t="str">
        <f>IF(Wedstrijden!U2402="x","B","")</f>
        <v/>
      </c>
      <c r="CA2237" s="44" t="str">
        <f>IF(Wedstrijden!V2402="x","L1","")</f>
        <v/>
      </c>
      <c r="CB2237" s="44" t="str">
        <f>IF(Wedstrijden!W2402="x","L2","")</f>
        <v/>
      </c>
      <c r="CC2237" s="44" t="str">
        <f>IF(Wedstrijden!X2402="x","M1","")</f>
        <v/>
      </c>
      <c r="CD2237" s="44" t="str">
        <f>IF(Wedstrijden!Y2402="x","M2","")</f>
        <v/>
      </c>
      <c r="CE2237" s="44" t="str">
        <f>IF(Wedstrijden!Z2402="x","Z1","")</f>
        <v/>
      </c>
      <c r="CF2237" s="44" t="str">
        <f>IF(Wedstrijden!AA2402="x","Z2","")</f>
        <v/>
      </c>
      <c r="CG2237" s="44" t="str">
        <f>IF(Wedstrijden!AB2402="x","ZZL","")</f>
        <v/>
      </c>
      <c r="CL2237" s="44" t="str">
        <f>IF(COUNTA(Wedstrijden!AC2402:AJ2402)&lt;&gt;0,2,"")</f>
        <v/>
      </c>
      <c r="CM2237" s="44" t="str">
        <f t="shared" si="206"/>
        <v/>
      </c>
      <c r="CN2237" s="44" t="str">
        <f>IF(Wedstrijden!AC2402="x","AA","")</f>
        <v/>
      </c>
      <c r="CO2237" s="44" t="str">
        <f>IF(Wedstrijden!AD2402="x","A","")</f>
        <v/>
      </c>
      <c r="CP2237" s="44" t="str">
        <f>IF(Wedstrijden!AE2402="x","BB","")</f>
        <v/>
      </c>
      <c r="CQ2237" s="44" t="str">
        <f>IF(Wedstrijden!AF2402="x","B","")</f>
        <v/>
      </c>
      <c r="CR2237" s="44" t="str">
        <f>IF(Wedstrijden!AG2402="x","L","")</f>
        <v/>
      </c>
      <c r="CS2237" s="44" t="str">
        <f>IF(Wedstrijden!AH2402="x","M","")</f>
        <v/>
      </c>
      <c r="CT2237" s="44" t="str">
        <f>IF(Wedstrijden!AI2402="x","Z","")</f>
        <v/>
      </c>
      <c r="CU2237" s="44" t="str">
        <f>IF(Wedstrijden!AJ2402="x","ZZ","")</f>
        <v/>
      </c>
      <c r="CV2237" s="44" t="str">
        <f>IF(COUNTA(Wedstrijden!AK2402:AQ2402)&lt;&gt;0,2,"")</f>
        <v/>
      </c>
      <c r="CW2237" s="44" t="str">
        <f t="shared" si="207"/>
        <v/>
      </c>
      <c r="CX2237" s="44" t="str">
        <f>IF(Wedstrijden!AK2402="x","BB","")</f>
        <v/>
      </c>
      <c r="CY2237" s="44" t="str">
        <f>IF(Wedstrijden!AL2402="x","B","")</f>
        <v/>
      </c>
      <c r="CZ2237" s="44" t="str">
        <f>IF(Wedstrijden!AM2402="x","L","")</f>
        <v/>
      </c>
      <c r="DA2237" s="44" t="str">
        <f>IF(Wedstrijden!AN2402="x","M","")</f>
        <v/>
      </c>
      <c r="DB2237" s="44" t="str">
        <f>IF(Wedstrijden!AO2402="x","Z","")</f>
        <v/>
      </c>
      <c r="DC2237" s="44" t="str">
        <f>IF(Wedstrijden!AP2402="x","ZZ","")</f>
        <v/>
      </c>
      <c r="DD2237" s="44" t="str">
        <f>IF(Wedstrijden!AQ2402="x","1.40","")</f>
        <v/>
      </c>
      <c r="DE2237" s="44" t="str">
        <f>IF(COUNTA(Wedstrijden!AR2402:AT2402)&lt;&gt;0,6,"")</f>
        <v/>
      </c>
      <c r="DF2237" s="44" t="str">
        <f t="shared" si="208"/>
        <v/>
      </c>
      <c r="DG2237" s="44" t="str">
        <f>IF(Wedstrijden!AR2402="x","L","")</f>
        <v/>
      </c>
      <c r="DH2237" s="44" t="str">
        <f>IF(Wedstrijden!AS2402="x","M","")</f>
        <v/>
      </c>
      <c r="DI2237" s="44" t="str">
        <f>IF(Wedstrijden!AT2402="x","Z","")</f>
        <v/>
      </c>
      <c r="DJ2237" s="44" t="str">
        <f>IF(COUNTA(Wedstrijden!AU2402:AW2402)&lt;&gt;0,6,"")</f>
        <v/>
      </c>
      <c r="DK2237" s="44" t="str">
        <f t="shared" si="209"/>
        <v/>
      </c>
      <c r="DL2237" s="44" t="str">
        <f>IF(Wedstrijden!AU2402="x","L","")</f>
        <v/>
      </c>
      <c r="DM2237" s="44" t="str">
        <f>IF(Wedstrijden!AV2402="x","M","")</f>
        <v/>
      </c>
      <c r="DN2237" s="44" t="str">
        <f>IF(Wedstrijden!AW2402="x","Z","")</f>
        <v/>
      </c>
    </row>
    <row r="2238" spans="1:118" ht="15">
      <c r="A2238" s="48" t="e">
        <f>Wedstrijden!#REF!</f>
        <v>#REF!</v>
      </c>
      <c r="B2238" s="44" t="str">
        <f>IFERROR(VLOOKUP(Wedstrijden!E2403,Wedstrijdlocaties!$B$2:$E$499,2,FALSE),"")</f>
        <v/>
      </c>
      <c r="C2238" s="44" t="str">
        <f>Wedstrijden!F2403</f>
        <v/>
      </c>
      <c r="D2238" s="44" t="str">
        <f>IFERROR(VLOOKUP(Wedstrijden!G2403,Organisaties!$B$2:$C$501,2,FALSE),"")</f>
        <v/>
      </c>
      <c r="E2238" s="44" t="str">
        <f>IFERROR(VLOOKUP(Wedstrijden!G2403,Organisaties!$B$2:$F$501,5,FALSE),"")</f>
        <v/>
      </c>
      <c r="F2238" s="44" t="str">
        <f>IF(Wedstrijden!BC2403&lt;&gt;"",Wedstrijden!BC2403,"")</f>
        <v/>
      </c>
      <c r="G2238" s="44">
        <f>IF(Wedstrijden!AY2403="Indoor",1,0)</f>
        <v>0</v>
      </c>
      <c r="H2238" s="44">
        <f>Wedstrijden!AZ2403</f>
        <v>0</v>
      </c>
      <c r="I2238" s="44" t="str">
        <f>IF(Wedstrijden!AX2403="Nee",0,IF(Wedstrijden!AX2403="Ja",1,""))</f>
        <v/>
      </c>
      <c r="J2238" s="44" t="str">
        <f>IF(Wedstrijden!BA2403&lt;&gt;"",Wedstrijden!BA2403,"")</f>
        <v/>
      </c>
      <c r="W2238" s="45"/>
      <c r="AE2238" s="45"/>
      <c r="AN2238" s="45"/>
      <c r="AU2238" s="45"/>
      <c r="BA2238" s="45"/>
      <c r="BE2238" s="45"/>
      <c r="BJ2238" s="44" t="str">
        <f>IF(COUNTA(Wedstrijden!I2403:S2403)&lt;&gt;0,1,"")</f>
        <v/>
      </c>
      <c r="BK2238" s="44" t="str">
        <f t="shared" si="204"/>
        <v/>
      </c>
      <c r="BL2238" s="44" t="str">
        <f>IF(Wedstrijden!I2403="x","AA","")</f>
        <v/>
      </c>
      <c r="BM2238" s="44" t="str">
        <f>IF(Wedstrijden!J2403="x","A","")</f>
        <v/>
      </c>
      <c r="BN2238" s="44" t="str">
        <f>IF(Wedstrijden!K2403="x","B1","")</f>
        <v/>
      </c>
      <c r="BO2238" s="44" t="str">
        <f>IF(Wedstrijden!L2403="x","BB","")</f>
        <v/>
      </c>
      <c r="BP2238" s="44" t="str">
        <f>IF(Wedstrijden!M2403="x","B","")</f>
        <v/>
      </c>
      <c r="BQ2238" s="44" t="str">
        <f>IF(Wedstrijden!N2403="x","L1","")</f>
        <v/>
      </c>
      <c r="BR2238" s="44" t="str">
        <f>IF(Wedstrijden!O2403="x","L2","")</f>
        <v/>
      </c>
      <c r="BS2238" s="44" t="str">
        <f>IF(Wedstrijden!P2403="x","M1","")</f>
        <v/>
      </c>
      <c r="BT2238" s="44" t="str">
        <f>IF(Wedstrijden!Q2403="x","M2","")</f>
        <v/>
      </c>
      <c r="BU2238" s="44" t="str">
        <f>IF(Wedstrijden!R2403="x","Z1","")</f>
        <v/>
      </c>
      <c r="BV2238" s="44" t="str">
        <f>IF(Wedstrijden!S2403="x","Z2","")</f>
        <v/>
      </c>
      <c r="BW2238" s="44" t="str">
        <f>IF(COUNTA(Wedstrijden!T2403:AB2403)&lt;&gt;0,1,"")</f>
        <v/>
      </c>
      <c r="BX2238" s="44" t="str">
        <f t="shared" si="205"/>
        <v/>
      </c>
      <c r="BY2238" s="44" t="str">
        <f>IF(Wedstrijden!T2403="x","BB","")</f>
        <v/>
      </c>
      <c r="BZ2238" s="44" t="str">
        <f>IF(Wedstrijden!U2403="x","B","")</f>
        <v/>
      </c>
      <c r="CA2238" s="44" t="str">
        <f>IF(Wedstrijden!V2403="x","L1","")</f>
        <v/>
      </c>
      <c r="CB2238" s="44" t="str">
        <f>IF(Wedstrijden!W2403="x","L2","")</f>
        <v/>
      </c>
      <c r="CC2238" s="44" t="str">
        <f>IF(Wedstrijden!X2403="x","M1","")</f>
        <v/>
      </c>
      <c r="CD2238" s="44" t="str">
        <f>IF(Wedstrijden!Y2403="x","M2","")</f>
        <v/>
      </c>
      <c r="CE2238" s="44" t="str">
        <f>IF(Wedstrijden!Z2403="x","Z1","")</f>
        <v/>
      </c>
      <c r="CF2238" s="44" t="str">
        <f>IF(Wedstrijden!AA2403="x","Z2","")</f>
        <v/>
      </c>
      <c r="CG2238" s="44" t="str">
        <f>IF(Wedstrijden!AB2403="x","ZZL","")</f>
        <v/>
      </c>
      <c r="CL2238" s="44" t="str">
        <f>IF(COUNTA(Wedstrijden!AC2403:AJ2403)&lt;&gt;0,2,"")</f>
        <v/>
      </c>
      <c r="CM2238" s="44" t="str">
        <f t="shared" si="206"/>
        <v/>
      </c>
      <c r="CN2238" s="44" t="str">
        <f>IF(Wedstrijden!AC2403="x","AA","")</f>
        <v/>
      </c>
      <c r="CO2238" s="44" t="str">
        <f>IF(Wedstrijden!AD2403="x","A","")</f>
        <v/>
      </c>
      <c r="CP2238" s="44" t="str">
        <f>IF(Wedstrijden!AE2403="x","BB","")</f>
        <v/>
      </c>
      <c r="CQ2238" s="44" t="str">
        <f>IF(Wedstrijden!AF2403="x","B","")</f>
        <v/>
      </c>
      <c r="CR2238" s="44" t="str">
        <f>IF(Wedstrijden!AG2403="x","L","")</f>
        <v/>
      </c>
      <c r="CS2238" s="44" t="str">
        <f>IF(Wedstrijden!AH2403="x","M","")</f>
        <v/>
      </c>
      <c r="CT2238" s="44" t="str">
        <f>IF(Wedstrijden!AI2403="x","Z","")</f>
        <v/>
      </c>
      <c r="CU2238" s="44" t="str">
        <f>IF(Wedstrijden!AJ2403="x","ZZ","")</f>
        <v/>
      </c>
      <c r="CV2238" s="44" t="str">
        <f>IF(COUNTA(Wedstrijden!AK2403:AQ2403)&lt;&gt;0,2,"")</f>
        <v/>
      </c>
      <c r="CW2238" s="44" t="str">
        <f t="shared" si="207"/>
        <v/>
      </c>
      <c r="CX2238" s="44" t="str">
        <f>IF(Wedstrijden!AK2403="x","BB","")</f>
        <v/>
      </c>
      <c r="CY2238" s="44" t="str">
        <f>IF(Wedstrijden!AL2403="x","B","")</f>
        <v/>
      </c>
      <c r="CZ2238" s="44" t="str">
        <f>IF(Wedstrijden!AM2403="x","L","")</f>
        <v/>
      </c>
      <c r="DA2238" s="44" t="str">
        <f>IF(Wedstrijden!AN2403="x","M","")</f>
        <v/>
      </c>
      <c r="DB2238" s="44" t="str">
        <f>IF(Wedstrijden!AO2403="x","Z","")</f>
        <v/>
      </c>
      <c r="DC2238" s="44" t="str">
        <f>IF(Wedstrijden!AP2403="x","ZZ","")</f>
        <v/>
      </c>
      <c r="DD2238" s="44" t="str">
        <f>IF(Wedstrijden!AQ2403="x","1.40","")</f>
        <v/>
      </c>
      <c r="DE2238" s="44" t="str">
        <f>IF(COUNTA(Wedstrijden!AR2403:AT2403)&lt;&gt;0,6,"")</f>
        <v/>
      </c>
      <c r="DF2238" s="44" t="str">
        <f t="shared" si="208"/>
        <v/>
      </c>
      <c r="DG2238" s="44" t="str">
        <f>IF(Wedstrijden!AR2403="x","L","")</f>
        <v/>
      </c>
      <c r="DH2238" s="44" t="str">
        <f>IF(Wedstrijden!AS2403="x","M","")</f>
        <v/>
      </c>
      <c r="DI2238" s="44" t="str">
        <f>IF(Wedstrijden!AT2403="x","Z","")</f>
        <v/>
      </c>
      <c r="DJ2238" s="44" t="str">
        <f>IF(COUNTA(Wedstrijden!AU2403:AW2403)&lt;&gt;0,6,"")</f>
        <v/>
      </c>
      <c r="DK2238" s="44" t="str">
        <f t="shared" si="209"/>
        <v/>
      </c>
      <c r="DL2238" s="44" t="str">
        <f>IF(Wedstrijden!AU2403="x","L","")</f>
        <v/>
      </c>
      <c r="DM2238" s="44" t="str">
        <f>IF(Wedstrijden!AV2403="x","M","")</f>
        <v/>
      </c>
      <c r="DN2238" s="44" t="str">
        <f>IF(Wedstrijden!AW2403="x","Z","")</f>
        <v/>
      </c>
    </row>
    <row r="2239" spans="1:118" ht="15">
      <c r="A2239" s="48" t="e">
        <f>Wedstrijden!#REF!</f>
        <v>#REF!</v>
      </c>
      <c r="B2239" s="44" t="str">
        <f>IFERROR(VLOOKUP(Wedstrijden!E2404,Wedstrijdlocaties!$B$2:$E$499,2,FALSE),"")</f>
        <v/>
      </c>
      <c r="C2239" s="44" t="str">
        <f>Wedstrijden!F2404</f>
        <v/>
      </c>
      <c r="D2239" s="44" t="str">
        <f>IFERROR(VLOOKUP(Wedstrijden!G2404,Organisaties!$B$2:$C$501,2,FALSE),"")</f>
        <v/>
      </c>
      <c r="E2239" s="44" t="str">
        <f>IFERROR(VLOOKUP(Wedstrijden!G2404,Organisaties!$B$2:$F$501,5,FALSE),"")</f>
        <v/>
      </c>
      <c r="F2239" s="44" t="str">
        <f>IF(Wedstrijden!BC2404&lt;&gt;"",Wedstrijden!BC2404,"")</f>
        <v/>
      </c>
      <c r="G2239" s="44">
        <f>IF(Wedstrijden!AY2404="Indoor",1,0)</f>
        <v>0</v>
      </c>
      <c r="H2239" s="44">
        <f>Wedstrijden!AZ2404</f>
        <v>0</v>
      </c>
      <c r="I2239" s="44" t="str">
        <f>IF(Wedstrijden!AX2404="Nee",0,IF(Wedstrijden!AX2404="Ja",1,""))</f>
        <v/>
      </c>
      <c r="J2239" s="44" t="str">
        <f>IF(Wedstrijden!BA2404&lt;&gt;"",Wedstrijden!BA2404,"")</f>
        <v/>
      </c>
      <c r="W2239" s="45"/>
      <c r="AE2239" s="45"/>
      <c r="AN2239" s="45"/>
      <c r="AU2239" s="45"/>
      <c r="BA2239" s="45"/>
      <c r="BE2239" s="45"/>
      <c r="BJ2239" s="44" t="str">
        <f>IF(COUNTA(Wedstrijden!I2404:S2404)&lt;&gt;0,1,"")</f>
        <v/>
      </c>
      <c r="BK2239" s="44" t="str">
        <f t="shared" si="204"/>
        <v/>
      </c>
      <c r="BL2239" s="44" t="str">
        <f>IF(Wedstrijden!I2404="x","AA","")</f>
        <v/>
      </c>
      <c r="BM2239" s="44" t="str">
        <f>IF(Wedstrijden!J2404="x","A","")</f>
        <v/>
      </c>
      <c r="BN2239" s="44" t="str">
        <f>IF(Wedstrijden!K2404="x","B1","")</f>
        <v/>
      </c>
      <c r="BO2239" s="44" t="str">
        <f>IF(Wedstrijden!L2404="x","BB","")</f>
        <v/>
      </c>
      <c r="BP2239" s="44" t="str">
        <f>IF(Wedstrijden!M2404="x","B","")</f>
        <v/>
      </c>
      <c r="BQ2239" s="44" t="str">
        <f>IF(Wedstrijden!N2404="x","L1","")</f>
        <v/>
      </c>
      <c r="BR2239" s="44" t="str">
        <f>IF(Wedstrijden!O2404="x","L2","")</f>
        <v/>
      </c>
      <c r="BS2239" s="44" t="str">
        <f>IF(Wedstrijden!P2404="x","M1","")</f>
        <v/>
      </c>
      <c r="BT2239" s="44" t="str">
        <f>IF(Wedstrijden!Q2404="x","M2","")</f>
        <v/>
      </c>
      <c r="BU2239" s="44" t="str">
        <f>IF(Wedstrijden!R2404="x","Z1","")</f>
        <v/>
      </c>
      <c r="BV2239" s="44" t="str">
        <f>IF(Wedstrijden!S2404="x","Z2","")</f>
        <v/>
      </c>
      <c r="BW2239" s="44" t="str">
        <f>IF(COUNTA(Wedstrijden!T2404:AB2404)&lt;&gt;0,1,"")</f>
        <v/>
      </c>
      <c r="BX2239" s="44" t="str">
        <f t="shared" si="205"/>
        <v/>
      </c>
      <c r="BY2239" s="44" t="str">
        <f>IF(Wedstrijden!T2404="x","BB","")</f>
        <v/>
      </c>
      <c r="BZ2239" s="44" t="str">
        <f>IF(Wedstrijden!U2404="x","B","")</f>
        <v/>
      </c>
      <c r="CA2239" s="44" t="str">
        <f>IF(Wedstrijden!V2404="x","L1","")</f>
        <v/>
      </c>
      <c r="CB2239" s="44" t="str">
        <f>IF(Wedstrijden!W2404="x","L2","")</f>
        <v/>
      </c>
      <c r="CC2239" s="44" t="str">
        <f>IF(Wedstrijden!X2404="x","M1","")</f>
        <v/>
      </c>
      <c r="CD2239" s="44" t="str">
        <f>IF(Wedstrijden!Y2404="x","M2","")</f>
        <v/>
      </c>
      <c r="CE2239" s="44" t="str">
        <f>IF(Wedstrijden!Z2404="x","Z1","")</f>
        <v/>
      </c>
      <c r="CF2239" s="44" t="str">
        <f>IF(Wedstrijden!AA2404="x","Z2","")</f>
        <v/>
      </c>
      <c r="CG2239" s="44" t="str">
        <f>IF(Wedstrijden!AB2404="x","ZZL","")</f>
        <v/>
      </c>
      <c r="CL2239" s="44" t="str">
        <f>IF(COUNTA(Wedstrijden!AC2404:AJ2404)&lt;&gt;0,2,"")</f>
        <v/>
      </c>
      <c r="CM2239" s="44" t="str">
        <f t="shared" si="206"/>
        <v/>
      </c>
      <c r="CN2239" s="44" t="str">
        <f>IF(Wedstrijden!AC2404="x","AA","")</f>
        <v/>
      </c>
      <c r="CO2239" s="44" t="str">
        <f>IF(Wedstrijden!AD2404="x","A","")</f>
        <v/>
      </c>
      <c r="CP2239" s="44" t="str">
        <f>IF(Wedstrijden!AE2404="x","BB","")</f>
        <v/>
      </c>
      <c r="CQ2239" s="44" t="str">
        <f>IF(Wedstrijden!AF2404="x","B","")</f>
        <v/>
      </c>
      <c r="CR2239" s="44" t="str">
        <f>IF(Wedstrijden!AG2404="x","L","")</f>
        <v/>
      </c>
      <c r="CS2239" s="44" t="str">
        <f>IF(Wedstrijden!AH2404="x","M","")</f>
        <v/>
      </c>
      <c r="CT2239" s="44" t="str">
        <f>IF(Wedstrijden!AI2404="x","Z","")</f>
        <v/>
      </c>
      <c r="CU2239" s="44" t="str">
        <f>IF(Wedstrijden!AJ2404="x","ZZ","")</f>
        <v/>
      </c>
      <c r="CV2239" s="44" t="str">
        <f>IF(COUNTA(Wedstrijden!AK2404:AQ2404)&lt;&gt;0,2,"")</f>
        <v/>
      </c>
      <c r="CW2239" s="44" t="str">
        <f t="shared" si="207"/>
        <v/>
      </c>
      <c r="CX2239" s="44" t="str">
        <f>IF(Wedstrijden!AK2404="x","BB","")</f>
        <v/>
      </c>
      <c r="CY2239" s="44" t="str">
        <f>IF(Wedstrijden!AL2404="x","B","")</f>
        <v/>
      </c>
      <c r="CZ2239" s="44" t="str">
        <f>IF(Wedstrijden!AM2404="x","L","")</f>
        <v/>
      </c>
      <c r="DA2239" s="44" t="str">
        <f>IF(Wedstrijden!AN2404="x","M","")</f>
        <v/>
      </c>
      <c r="DB2239" s="44" t="str">
        <f>IF(Wedstrijden!AO2404="x","Z","")</f>
        <v/>
      </c>
      <c r="DC2239" s="44" t="str">
        <f>IF(Wedstrijden!AP2404="x","ZZ","")</f>
        <v/>
      </c>
      <c r="DD2239" s="44" t="str">
        <f>IF(Wedstrijden!AQ2404="x","1.40","")</f>
        <v/>
      </c>
      <c r="DE2239" s="44" t="str">
        <f>IF(COUNTA(Wedstrijden!AR2404:AT2404)&lt;&gt;0,6,"")</f>
        <v/>
      </c>
      <c r="DF2239" s="44" t="str">
        <f t="shared" si="208"/>
        <v/>
      </c>
      <c r="DG2239" s="44" t="str">
        <f>IF(Wedstrijden!AR2404="x","L","")</f>
        <v/>
      </c>
      <c r="DH2239" s="44" t="str">
        <f>IF(Wedstrijden!AS2404="x","M","")</f>
        <v/>
      </c>
      <c r="DI2239" s="44" t="str">
        <f>IF(Wedstrijden!AT2404="x","Z","")</f>
        <v/>
      </c>
      <c r="DJ2239" s="44" t="str">
        <f>IF(COUNTA(Wedstrijden!AU2404:AW2404)&lt;&gt;0,6,"")</f>
        <v/>
      </c>
      <c r="DK2239" s="44" t="str">
        <f t="shared" si="209"/>
        <v/>
      </c>
      <c r="DL2239" s="44" t="str">
        <f>IF(Wedstrijden!AU2404="x","L","")</f>
        <v/>
      </c>
      <c r="DM2239" s="44" t="str">
        <f>IF(Wedstrijden!AV2404="x","M","")</f>
        <v/>
      </c>
      <c r="DN2239" s="44" t="str">
        <f>IF(Wedstrijden!AW2404="x","Z","")</f>
        <v/>
      </c>
    </row>
    <row r="2240" spans="1:118" ht="15">
      <c r="A2240" s="48" t="e">
        <f>Wedstrijden!#REF!</f>
        <v>#REF!</v>
      </c>
      <c r="B2240" s="44" t="str">
        <f>IFERROR(VLOOKUP(Wedstrijden!E2405,Wedstrijdlocaties!$B$2:$E$499,2,FALSE),"")</f>
        <v/>
      </c>
      <c r="C2240" s="44" t="str">
        <f>Wedstrijden!F2405</f>
        <v/>
      </c>
      <c r="D2240" s="44" t="str">
        <f>IFERROR(VLOOKUP(Wedstrijden!G2405,Organisaties!$B$2:$C$501,2,FALSE),"")</f>
        <v/>
      </c>
      <c r="E2240" s="44" t="str">
        <f>IFERROR(VLOOKUP(Wedstrijden!G2405,Organisaties!$B$2:$F$501,5,FALSE),"")</f>
        <v/>
      </c>
      <c r="F2240" s="44" t="str">
        <f>IF(Wedstrijden!BC2405&lt;&gt;"",Wedstrijden!BC2405,"")</f>
        <v/>
      </c>
      <c r="G2240" s="44">
        <f>IF(Wedstrijden!AY2405="Indoor",1,0)</f>
        <v>0</v>
      </c>
      <c r="H2240" s="44">
        <f>Wedstrijden!AZ2405</f>
        <v>0</v>
      </c>
      <c r="I2240" s="44" t="str">
        <f>IF(Wedstrijden!AX2405="Nee",0,IF(Wedstrijden!AX2405="Ja",1,""))</f>
        <v/>
      </c>
      <c r="J2240" s="44" t="str">
        <f>IF(Wedstrijden!BA2405&lt;&gt;"",Wedstrijden!BA2405,"")</f>
        <v/>
      </c>
      <c r="W2240" s="45"/>
      <c r="AE2240" s="45"/>
      <c r="AN2240" s="45"/>
      <c r="AU2240" s="45"/>
      <c r="BA2240" s="45"/>
      <c r="BE2240" s="45"/>
      <c r="BJ2240" s="44" t="str">
        <f>IF(COUNTA(Wedstrijden!I2405:S2405)&lt;&gt;0,1,"")</f>
        <v/>
      </c>
      <c r="BK2240" s="44" t="str">
        <f t="shared" si="204"/>
        <v/>
      </c>
      <c r="BL2240" s="44" t="str">
        <f>IF(Wedstrijden!I2405="x","AA","")</f>
        <v/>
      </c>
      <c r="BM2240" s="44" t="str">
        <f>IF(Wedstrijden!J2405="x","A","")</f>
        <v/>
      </c>
      <c r="BN2240" s="44" t="str">
        <f>IF(Wedstrijden!K2405="x","B1","")</f>
        <v/>
      </c>
      <c r="BO2240" s="44" t="str">
        <f>IF(Wedstrijden!L2405="x","BB","")</f>
        <v/>
      </c>
      <c r="BP2240" s="44" t="str">
        <f>IF(Wedstrijden!M2405="x","B","")</f>
        <v/>
      </c>
      <c r="BQ2240" s="44" t="str">
        <f>IF(Wedstrijden!N2405="x","L1","")</f>
        <v/>
      </c>
      <c r="BR2240" s="44" t="str">
        <f>IF(Wedstrijden!O2405="x","L2","")</f>
        <v/>
      </c>
      <c r="BS2240" s="44" t="str">
        <f>IF(Wedstrijden!P2405="x","M1","")</f>
        <v/>
      </c>
      <c r="BT2240" s="44" t="str">
        <f>IF(Wedstrijden!Q2405="x","M2","")</f>
        <v/>
      </c>
      <c r="BU2240" s="44" t="str">
        <f>IF(Wedstrijden!R2405="x","Z1","")</f>
        <v/>
      </c>
      <c r="BV2240" s="44" t="str">
        <f>IF(Wedstrijden!S2405="x","Z2","")</f>
        <v/>
      </c>
      <c r="BW2240" s="44" t="str">
        <f>IF(COUNTA(Wedstrijden!T2405:AB2405)&lt;&gt;0,1,"")</f>
        <v/>
      </c>
      <c r="BX2240" s="44" t="str">
        <f t="shared" si="205"/>
        <v/>
      </c>
      <c r="BY2240" s="44" t="str">
        <f>IF(Wedstrijden!T2405="x","BB","")</f>
        <v/>
      </c>
      <c r="BZ2240" s="44" t="str">
        <f>IF(Wedstrijden!U2405="x","B","")</f>
        <v/>
      </c>
      <c r="CA2240" s="44" t="str">
        <f>IF(Wedstrijden!V2405="x","L1","")</f>
        <v/>
      </c>
      <c r="CB2240" s="44" t="str">
        <f>IF(Wedstrijden!W2405="x","L2","")</f>
        <v/>
      </c>
      <c r="CC2240" s="44" t="str">
        <f>IF(Wedstrijden!X2405="x","M1","")</f>
        <v/>
      </c>
      <c r="CD2240" s="44" t="str">
        <f>IF(Wedstrijden!Y2405="x","M2","")</f>
        <v/>
      </c>
      <c r="CE2240" s="44" t="str">
        <f>IF(Wedstrijden!Z2405="x","Z1","")</f>
        <v/>
      </c>
      <c r="CF2240" s="44" t="str">
        <f>IF(Wedstrijden!AA2405="x","Z2","")</f>
        <v/>
      </c>
      <c r="CG2240" s="44" t="str">
        <f>IF(Wedstrijden!AB2405="x","ZZL","")</f>
        <v/>
      </c>
      <c r="CL2240" s="44" t="str">
        <f>IF(COUNTA(Wedstrijden!AC2405:AJ2405)&lt;&gt;0,2,"")</f>
        <v/>
      </c>
      <c r="CM2240" s="44" t="str">
        <f t="shared" si="206"/>
        <v/>
      </c>
      <c r="CN2240" s="44" t="str">
        <f>IF(Wedstrijden!AC2405="x","AA","")</f>
        <v/>
      </c>
      <c r="CO2240" s="44" t="str">
        <f>IF(Wedstrijden!AD2405="x","A","")</f>
        <v/>
      </c>
      <c r="CP2240" s="44" t="str">
        <f>IF(Wedstrijden!AE2405="x","BB","")</f>
        <v/>
      </c>
      <c r="CQ2240" s="44" t="str">
        <f>IF(Wedstrijden!AF2405="x","B","")</f>
        <v/>
      </c>
      <c r="CR2240" s="44" t="str">
        <f>IF(Wedstrijden!AG2405="x","L","")</f>
        <v/>
      </c>
      <c r="CS2240" s="44" t="str">
        <f>IF(Wedstrijden!AH2405="x","M","")</f>
        <v/>
      </c>
      <c r="CT2240" s="44" t="str">
        <f>IF(Wedstrijden!AI2405="x","Z","")</f>
        <v/>
      </c>
      <c r="CU2240" s="44" t="str">
        <f>IF(Wedstrijden!AJ2405="x","ZZ","")</f>
        <v/>
      </c>
      <c r="CV2240" s="44" t="str">
        <f>IF(COUNTA(Wedstrijden!AK2405:AQ2405)&lt;&gt;0,2,"")</f>
        <v/>
      </c>
      <c r="CW2240" s="44" t="str">
        <f t="shared" si="207"/>
        <v/>
      </c>
      <c r="CX2240" s="44" t="str">
        <f>IF(Wedstrijden!AK2405="x","BB","")</f>
        <v/>
      </c>
      <c r="CY2240" s="44" t="str">
        <f>IF(Wedstrijden!AL2405="x","B","")</f>
        <v/>
      </c>
      <c r="CZ2240" s="44" t="str">
        <f>IF(Wedstrijden!AM2405="x","L","")</f>
        <v/>
      </c>
      <c r="DA2240" s="44" t="str">
        <f>IF(Wedstrijden!AN2405="x","M","")</f>
        <v/>
      </c>
      <c r="DB2240" s="44" t="str">
        <f>IF(Wedstrijden!AO2405="x","Z","")</f>
        <v/>
      </c>
      <c r="DC2240" s="44" t="str">
        <f>IF(Wedstrijden!AP2405="x","ZZ","")</f>
        <v/>
      </c>
      <c r="DD2240" s="44" t="str">
        <f>IF(Wedstrijden!AQ2405="x","1.40","")</f>
        <v/>
      </c>
      <c r="DE2240" s="44" t="str">
        <f>IF(COUNTA(Wedstrijden!AR2405:AT2405)&lt;&gt;0,6,"")</f>
        <v/>
      </c>
      <c r="DF2240" s="44" t="str">
        <f t="shared" si="208"/>
        <v/>
      </c>
      <c r="DG2240" s="44" t="str">
        <f>IF(Wedstrijden!AR2405="x","L","")</f>
        <v/>
      </c>
      <c r="DH2240" s="44" t="str">
        <f>IF(Wedstrijden!AS2405="x","M","")</f>
        <v/>
      </c>
      <c r="DI2240" s="44" t="str">
        <f>IF(Wedstrijden!AT2405="x","Z","")</f>
        <v/>
      </c>
      <c r="DJ2240" s="44" t="str">
        <f>IF(COUNTA(Wedstrijden!AU2405:AW2405)&lt;&gt;0,6,"")</f>
        <v/>
      </c>
      <c r="DK2240" s="44" t="str">
        <f t="shared" si="209"/>
        <v/>
      </c>
      <c r="DL2240" s="44" t="str">
        <f>IF(Wedstrijden!AU2405="x","L","")</f>
        <v/>
      </c>
      <c r="DM2240" s="44" t="str">
        <f>IF(Wedstrijden!AV2405="x","M","")</f>
        <v/>
      </c>
      <c r="DN2240" s="44" t="str">
        <f>IF(Wedstrijden!AW2405="x","Z","")</f>
        <v/>
      </c>
    </row>
    <row r="2241" spans="1:118" ht="15">
      <c r="A2241" s="48" t="e">
        <f>Wedstrijden!#REF!</f>
        <v>#REF!</v>
      </c>
      <c r="B2241" s="44" t="str">
        <f>IFERROR(VLOOKUP(Wedstrijden!E2406,Wedstrijdlocaties!$B$2:$E$499,2,FALSE),"")</f>
        <v/>
      </c>
      <c r="C2241" s="44" t="str">
        <f>Wedstrijden!F2406</f>
        <v/>
      </c>
      <c r="D2241" s="44" t="str">
        <f>IFERROR(VLOOKUP(Wedstrijden!G2406,Organisaties!$B$2:$C$501,2,FALSE),"")</f>
        <v/>
      </c>
      <c r="E2241" s="44" t="str">
        <f>IFERROR(VLOOKUP(Wedstrijden!G2406,Organisaties!$B$2:$F$501,5,FALSE),"")</f>
        <v/>
      </c>
      <c r="F2241" s="44" t="str">
        <f>IF(Wedstrijden!BC2406&lt;&gt;"",Wedstrijden!BC2406,"")</f>
        <v/>
      </c>
      <c r="G2241" s="44">
        <f>IF(Wedstrijden!AY2406="Indoor",1,0)</f>
        <v>0</v>
      </c>
      <c r="H2241" s="44">
        <f>Wedstrijden!AZ2406</f>
        <v>0</v>
      </c>
      <c r="I2241" s="44" t="str">
        <f>IF(Wedstrijden!AX2406="Nee",0,IF(Wedstrijden!AX2406="Ja",1,""))</f>
        <v/>
      </c>
      <c r="J2241" s="44" t="str">
        <f>IF(Wedstrijden!BA2406&lt;&gt;"",Wedstrijden!BA2406,"")</f>
        <v/>
      </c>
      <c r="W2241" s="45"/>
      <c r="AE2241" s="45"/>
      <c r="AN2241" s="45"/>
      <c r="AU2241" s="45"/>
      <c r="BA2241" s="45"/>
      <c r="BE2241" s="45"/>
      <c r="BJ2241" s="44" t="str">
        <f>IF(COUNTA(Wedstrijden!I2406:S2406)&lt;&gt;0,1,"")</f>
        <v/>
      </c>
      <c r="BK2241" s="44" t="str">
        <f t="shared" si="204"/>
        <v/>
      </c>
      <c r="BL2241" s="44" t="str">
        <f>IF(Wedstrijden!I2406="x","AA","")</f>
        <v/>
      </c>
      <c r="BM2241" s="44" t="str">
        <f>IF(Wedstrijden!J2406="x","A","")</f>
        <v/>
      </c>
      <c r="BN2241" s="44" t="str">
        <f>IF(Wedstrijden!K2406="x","B1","")</f>
        <v/>
      </c>
      <c r="BO2241" s="44" t="str">
        <f>IF(Wedstrijden!L2406="x","BB","")</f>
        <v/>
      </c>
      <c r="BP2241" s="44" t="str">
        <f>IF(Wedstrijden!M2406="x","B","")</f>
        <v/>
      </c>
      <c r="BQ2241" s="44" t="str">
        <f>IF(Wedstrijden!N2406="x","L1","")</f>
        <v/>
      </c>
      <c r="BR2241" s="44" t="str">
        <f>IF(Wedstrijden!O2406="x","L2","")</f>
        <v/>
      </c>
      <c r="BS2241" s="44" t="str">
        <f>IF(Wedstrijden!P2406="x","M1","")</f>
        <v/>
      </c>
      <c r="BT2241" s="44" t="str">
        <f>IF(Wedstrijden!Q2406="x","M2","")</f>
        <v/>
      </c>
      <c r="BU2241" s="44" t="str">
        <f>IF(Wedstrijden!R2406="x","Z1","")</f>
        <v/>
      </c>
      <c r="BV2241" s="44" t="str">
        <f>IF(Wedstrijden!S2406="x","Z2","")</f>
        <v/>
      </c>
      <c r="BW2241" s="44" t="str">
        <f>IF(COUNTA(Wedstrijden!T2406:AB2406)&lt;&gt;0,1,"")</f>
        <v/>
      </c>
      <c r="BX2241" s="44" t="str">
        <f t="shared" si="205"/>
        <v/>
      </c>
      <c r="BY2241" s="44" t="str">
        <f>IF(Wedstrijden!T2406="x","BB","")</f>
        <v/>
      </c>
      <c r="BZ2241" s="44" t="str">
        <f>IF(Wedstrijden!U2406="x","B","")</f>
        <v/>
      </c>
      <c r="CA2241" s="44" t="str">
        <f>IF(Wedstrijden!V2406="x","L1","")</f>
        <v/>
      </c>
      <c r="CB2241" s="44" t="str">
        <f>IF(Wedstrijden!W2406="x","L2","")</f>
        <v/>
      </c>
      <c r="CC2241" s="44" t="str">
        <f>IF(Wedstrijden!X2406="x","M1","")</f>
        <v/>
      </c>
      <c r="CD2241" s="44" t="str">
        <f>IF(Wedstrijden!Y2406="x","M2","")</f>
        <v/>
      </c>
      <c r="CE2241" s="44" t="str">
        <f>IF(Wedstrijden!Z2406="x","Z1","")</f>
        <v/>
      </c>
      <c r="CF2241" s="44" t="str">
        <f>IF(Wedstrijden!AA2406="x","Z2","")</f>
        <v/>
      </c>
      <c r="CG2241" s="44" t="str">
        <f>IF(Wedstrijden!AB2406="x","ZZL","")</f>
        <v/>
      </c>
      <c r="CL2241" s="44" t="str">
        <f>IF(COUNTA(Wedstrijden!AC2406:AJ2406)&lt;&gt;0,2,"")</f>
        <v/>
      </c>
      <c r="CM2241" s="44" t="str">
        <f t="shared" si="206"/>
        <v/>
      </c>
      <c r="CN2241" s="44" t="str">
        <f>IF(Wedstrijden!AC2406="x","AA","")</f>
        <v/>
      </c>
      <c r="CO2241" s="44" t="str">
        <f>IF(Wedstrijden!AD2406="x","A","")</f>
        <v/>
      </c>
      <c r="CP2241" s="44" t="str">
        <f>IF(Wedstrijden!AE2406="x","BB","")</f>
        <v/>
      </c>
      <c r="CQ2241" s="44" t="str">
        <f>IF(Wedstrijden!AF2406="x","B","")</f>
        <v/>
      </c>
      <c r="CR2241" s="44" t="str">
        <f>IF(Wedstrijden!AG2406="x","L","")</f>
        <v/>
      </c>
      <c r="CS2241" s="44" t="str">
        <f>IF(Wedstrijden!AH2406="x","M","")</f>
        <v/>
      </c>
      <c r="CT2241" s="44" t="str">
        <f>IF(Wedstrijden!AI2406="x","Z","")</f>
        <v/>
      </c>
      <c r="CU2241" s="44" t="str">
        <f>IF(Wedstrijden!AJ2406="x","ZZ","")</f>
        <v/>
      </c>
      <c r="CV2241" s="44" t="str">
        <f>IF(COUNTA(Wedstrijden!AK2406:AQ2406)&lt;&gt;0,2,"")</f>
        <v/>
      </c>
      <c r="CW2241" s="44" t="str">
        <f t="shared" si="207"/>
        <v/>
      </c>
      <c r="CX2241" s="44" t="str">
        <f>IF(Wedstrijden!AK2406="x","BB","")</f>
        <v/>
      </c>
      <c r="CY2241" s="44" t="str">
        <f>IF(Wedstrijden!AL2406="x","B","")</f>
        <v/>
      </c>
      <c r="CZ2241" s="44" t="str">
        <f>IF(Wedstrijden!AM2406="x","L","")</f>
        <v/>
      </c>
      <c r="DA2241" s="44" t="str">
        <f>IF(Wedstrijden!AN2406="x","M","")</f>
        <v/>
      </c>
      <c r="DB2241" s="44" t="str">
        <f>IF(Wedstrijden!AO2406="x","Z","")</f>
        <v/>
      </c>
      <c r="DC2241" s="44" t="str">
        <f>IF(Wedstrijden!AP2406="x","ZZ","")</f>
        <v/>
      </c>
      <c r="DD2241" s="44" t="str">
        <f>IF(Wedstrijden!AQ2406="x","1.40","")</f>
        <v/>
      </c>
      <c r="DE2241" s="44" t="str">
        <f>IF(COUNTA(Wedstrijden!AR2406:AT2406)&lt;&gt;0,6,"")</f>
        <v/>
      </c>
      <c r="DF2241" s="44" t="str">
        <f t="shared" si="208"/>
        <v/>
      </c>
      <c r="DG2241" s="44" t="str">
        <f>IF(Wedstrijden!AR2406="x","L","")</f>
        <v/>
      </c>
      <c r="DH2241" s="44" t="str">
        <f>IF(Wedstrijden!AS2406="x","M","")</f>
        <v/>
      </c>
      <c r="DI2241" s="44" t="str">
        <f>IF(Wedstrijden!AT2406="x","Z","")</f>
        <v/>
      </c>
      <c r="DJ2241" s="44" t="str">
        <f>IF(COUNTA(Wedstrijden!AU2406:AW2406)&lt;&gt;0,6,"")</f>
        <v/>
      </c>
      <c r="DK2241" s="44" t="str">
        <f t="shared" si="209"/>
        <v/>
      </c>
      <c r="DL2241" s="44" t="str">
        <f>IF(Wedstrijden!AU2406="x","L","")</f>
        <v/>
      </c>
      <c r="DM2241" s="44" t="str">
        <f>IF(Wedstrijden!AV2406="x","M","")</f>
        <v/>
      </c>
      <c r="DN2241" s="44" t="str">
        <f>IF(Wedstrijden!AW2406="x","Z","")</f>
        <v/>
      </c>
    </row>
    <row r="2242" spans="1:118" ht="15">
      <c r="A2242" s="48" t="e">
        <f>Wedstrijden!#REF!</f>
        <v>#REF!</v>
      </c>
      <c r="B2242" s="44" t="str">
        <f>IFERROR(VLOOKUP(Wedstrijden!E2407,Wedstrijdlocaties!$B$2:$E$499,2,FALSE),"")</f>
        <v/>
      </c>
      <c r="C2242" s="44" t="str">
        <f>Wedstrijden!F2407</f>
        <v/>
      </c>
      <c r="D2242" s="44" t="str">
        <f>IFERROR(VLOOKUP(Wedstrijden!G2407,Organisaties!$B$2:$C$501,2,FALSE),"")</f>
        <v/>
      </c>
      <c r="E2242" s="44" t="str">
        <f>IFERROR(VLOOKUP(Wedstrijden!G2407,Organisaties!$B$2:$F$501,5,FALSE),"")</f>
        <v/>
      </c>
      <c r="F2242" s="44" t="str">
        <f>IF(Wedstrijden!BC2407&lt;&gt;"",Wedstrijden!BC2407,"")</f>
        <v/>
      </c>
      <c r="G2242" s="44">
        <f>IF(Wedstrijden!AY2407="Indoor",1,0)</f>
        <v>0</v>
      </c>
      <c r="H2242" s="44">
        <f>Wedstrijden!AZ2407</f>
        <v>0</v>
      </c>
      <c r="I2242" s="44" t="str">
        <f>IF(Wedstrijden!AX2407="Nee",0,IF(Wedstrijden!AX2407="Ja",1,""))</f>
        <v/>
      </c>
      <c r="J2242" s="44" t="str">
        <f>IF(Wedstrijden!BA2407&lt;&gt;"",Wedstrijden!BA2407,"")</f>
        <v/>
      </c>
      <c r="W2242" s="45"/>
      <c r="AE2242" s="45"/>
      <c r="AN2242" s="45"/>
      <c r="AU2242" s="45"/>
      <c r="BA2242" s="45"/>
      <c r="BE2242" s="45"/>
      <c r="BJ2242" s="44" t="str">
        <f>IF(COUNTA(Wedstrijden!I2407:S2407)&lt;&gt;0,1,"")</f>
        <v/>
      </c>
      <c r="BK2242" s="44" t="str">
        <f t="shared" si="204"/>
        <v/>
      </c>
      <c r="BL2242" s="44" t="str">
        <f>IF(Wedstrijden!I2407="x","AA","")</f>
        <v/>
      </c>
      <c r="BM2242" s="44" t="str">
        <f>IF(Wedstrijden!J2407="x","A","")</f>
        <v/>
      </c>
      <c r="BN2242" s="44" t="str">
        <f>IF(Wedstrijden!K2407="x","B1","")</f>
        <v/>
      </c>
      <c r="BO2242" s="44" t="str">
        <f>IF(Wedstrijden!L2407="x","BB","")</f>
        <v/>
      </c>
      <c r="BP2242" s="44" t="str">
        <f>IF(Wedstrijden!M2407="x","B","")</f>
        <v/>
      </c>
      <c r="BQ2242" s="44" t="str">
        <f>IF(Wedstrijden!N2407="x","L1","")</f>
        <v/>
      </c>
      <c r="BR2242" s="44" t="str">
        <f>IF(Wedstrijden!O2407="x","L2","")</f>
        <v/>
      </c>
      <c r="BS2242" s="44" t="str">
        <f>IF(Wedstrijden!P2407="x","M1","")</f>
        <v/>
      </c>
      <c r="BT2242" s="44" t="str">
        <f>IF(Wedstrijden!Q2407="x","M2","")</f>
        <v/>
      </c>
      <c r="BU2242" s="44" t="str">
        <f>IF(Wedstrijden!R2407="x","Z1","")</f>
        <v/>
      </c>
      <c r="BV2242" s="44" t="str">
        <f>IF(Wedstrijden!S2407="x","Z2","")</f>
        <v/>
      </c>
      <c r="BW2242" s="44" t="str">
        <f>IF(COUNTA(Wedstrijden!T2407:AB2407)&lt;&gt;0,1,"")</f>
        <v/>
      </c>
      <c r="BX2242" s="44" t="str">
        <f t="shared" si="205"/>
        <v/>
      </c>
      <c r="BY2242" s="44" t="str">
        <f>IF(Wedstrijden!T2407="x","BB","")</f>
        <v/>
      </c>
      <c r="BZ2242" s="44" t="str">
        <f>IF(Wedstrijden!U2407="x","B","")</f>
        <v/>
      </c>
      <c r="CA2242" s="44" t="str">
        <f>IF(Wedstrijden!V2407="x","L1","")</f>
        <v/>
      </c>
      <c r="CB2242" s="44" t="str">
        <f>IF(Wedstrijden!W2407="x","L2","")</f>
        <v/>
      </c>
      <c r="CC2242" s="44" t="str">
        <f>IF(Wedstrijden!X2407="x","M1","")</f>
        <v/>
      </c>
      <c r="CD2242" s="44" t="str">
        <f>IF(Wedstrijden!Y2407="x","M2","")</f>
        <v/>
      </c>
      <c r="CE2242" s="44" t="str">
        <f>IF(Wedstrijden!Z2407="x","Z1","")</f>
        <v/>
      </c>
      <c r="CF2242" s="44" t="str">
        <f>IF(Wedstrijden!AA2407="x","Z2","")</f>
        <v/>
      </c>
      <c r="CG2242" s="44" t="str">
        <f>IF(Wedstrijden!AB2407="x","ZZL","")</f>
        <v/>
      </c>
      <c r="CL2242" s="44" t="str">
        <f>IF(COUNTA(Wedstrijden!AC2407:AJ2407)&lt;&gt;0,2,"")</f>
        <v/>
      </c>
      <c r="CM2242" s="44" t="str">
        <f t="shared" si="206"/>
        <v/>
      </c>
      <c r="CN2242" s="44" t="str">
        <f>IF(Wedstrijden!AC2407="x","AA","")</f>
        <v/>
      </c>
      <c r="CO2242" s="44" t="str">
        <f>IF(Wedstrijden!AD2407="x","A","")</f>
        <v/>
      </c>
      <c r="CP2242" s="44" t="str">
        <f>IF(Wedstrijden!AE2407="x","BB","")</f>
        <v/>
      </c>
      <c r="CQ2242" s="44" t="str">
        <f>IF(Wedstrijden!AF2407="x","B","")</f>
        <v/>
      </c>
      <c r="CR2242" s="44" t="str">
        <f>IF(Wedstrijden!AG2407="x","L","")</f>
        <v/>
      </c>
      <c r="CS2242" s="44" t="str">
        <f>IF(Wedstrijden!AH2407="x","M","")</f>
        <v/>
      </c>
      <c r="CT2242" s="44" t="str">
        <f>IF(Wedstrijden!AI2407="x","Z","")</f>
        <v/>
      </c>
      <c r="CU2242" s="44" t="str">
        <f>IF(Wedstrijden!AJ2407="x","ZZ","")</f>
        <v/>
      </c>
      <c r="CV2242" s="44" t="str">
        <f>IF(COUNTA(Wedstrijden!AK2407:AQ2407)&lt;&gt;0,2,"")</f>
        <v/>
      </c>
      <c r="CW2242" s="44" t="str">
        <f t="shared" si="207"/>
        <v/>
      </c>
      <c r="CX2242" s="44" t="str">
        <f>IF(Wedstrijden!AK2407="x","BB","")</f>
        <v/>
      </c>
      <c r="CY2242" s="44" t="str">
        <f>IF(Wedstrijden!AL2407="x","B","")</f>
        <v/>
      </c>
      <c r="CZ2242" s="44" t="str">
        <f>IF(Wedstrijden!AM2407="x","L","")</f>
        <v/>
      </c>
      <c r="DA2242" s="44" t="str">
        <f>IF(Wedstrijden!AN2407="x","M","")</f>
        <v/>
      </c>
      <c r="DB2242" s="44" t="str">
        <f>IF(Wedstrijden!AO2407="x","Z","")</f>
        <v/>
      </c>
      <c r="DC2242" s="44" t="str">
        <f>IF(Wedstrijden!AP2407="x","ZZ","")</f>
        <v/>
      </c>
      <c r="DD2242" s="44" t="str">
        <f>IF(Wedstrijden!AQ2407="x","1.40","")</f>
        <v/>
      </c>
      <c r="DE2242" s="44" t="str">
        <f>IF(COUNTA(Wedstrijden!AR2407:AT2407)&lt;&gt;0,6,"")</f>
        <v/>
      </c>
      <c r="DF2242" s="44" t="str">
        <f t="shared" si="208"/>
        <v/>
      </c>
      <c r="DG2242" s="44" t="str">
        <f>IF(Wedstrijden!AR2407="x","L","")</f>
        <v/>
      </c>
      <c r="DH2242" s="44" t="str">
        <f>IF(Wedstrijden!AS2407="x","M","")</f>
        <v/>
      </c>
      <c r="DI2242" s="44" t="str">
        <f>IF(Wedstrijden!AT2407="x","Z","")</f>
        <v/>
      </c>
      <c r="DJ2242" s="44" t="str">
        <f>IF(COUNTA(Wedstrijden!AU2407:AW2407)&lt;&gt;0,6,"")</f>
        <v/>
      </c>
      <c r="DK2242" s="44" t="str">
        <f t="shared" si="209"/>
        <v/>
      </c>
      <c r="DL2242" s="44" t="str">
        <f>IF(Wedstrijden!AU2407="x","L","")</f>
        <v/>
      </c>
      <c r="DM2242" s="44" t="str">
        <f>IF(Wedstrijden!AV2407="x","M","")</f>
        <v/>
      </c>
      <c r="DN2242" s="44" t="str">
        <f>IF(Wedstrijden!AW2407="x","Z","")</f>
        <v/>
      </c>
    </row>
    <row r="2243" spans="1:118" ht="15">
      <c r="A2243" s="48" t="e">
        <f>Wedstrijden!#REF!</f>
        <v>#REF!</v>
      </c>
      <c r="B2243" s="44" t="str">
        <f>IFERROR(VLOOKUP(Wedstrijden!E2408,Wedstrijdlocaties!$B$2:$E$499,2,FALSE),"")</f>
        <v/>
      </c>
      <c r="C2243" s="44" t="str">
        <f>Wedstrijden!F2408</f>
        <v/>
      </c>
      <c r="D2243" s="44" t="str">
        <f>IFERROR(VLOOKUP(Wedstrijden!G2408,Organisaties!$B$2:$C$501,2,FALSE),"")</f>
        <v/>
      </c>
      <c r="E2243" s="44" t="str">
        <f>IFERROR(VLOOKUP(Wedstrijden!G2408,Organisaties!$B$2:$F$501,5,FALSE),"")</f>
        <v/>
      </c>
      <c r="F2243" s="44" t="str">
        <f>IF(Wedstrijden!BC2408&lt;&gt;"",Wedstrijden!BC2408,"")</f>
        <v/>
      </c>
      <c r="G2243" s="44">
        <f>IF(Wedstrijden!AY2408="Indoor",1,0)</f>
        <v>0</v>
      </c>
      <c r="H2243" s="44">
        <f>Wedstrijden!AZ2408</f>
        <v>0</v>
      </c>
      <c r="I2243" s="44" t="str">
        <f>IF(Wedstrijden!AX2408="Nee",0,IF(Wedstrijden!AX2408="Ja",1,""))</f>
        <v/>
      </c>
      <c r="J2243" s="44" t="str">
        <f>IF(Wedstrijden!BA2408&lt;&gt;"",Wedstrijden!BA2408,"")</f>
        <v/>
      </c>
      <c r="W2243" s="45"/>
      <c r="AE2243" s="45"/>
      <c r="AN2243" s="45"/>
      <c r="AU2243" s="45"/>
      <c r="BA2243" s="45"/>
      <c r="BE2243" s="45"/>
      <c r="BJ2243" s="44" t="str">
        <f>IF(COUNTA(Wedstrijden!I2408:S2408)&lt;&gt;0,1,"")</f>
        <v/>
      </c>
      <c r="BK2243" s="44" t="str">
        <f t="shared" ref="BK2243:BK2306" si="210">IF(COUNTBLANK(BJ2243) = 1,"",2)</f>
        <v/>
      </c>
      <c r="BL2243" s="44" t="str">
        <f>IF(Wedstrijden!I2408="x","AA","")</f>
        <v/>
      </c>
      <c r="BM2243" s="44" t="str">
        <f>IF(Wedstrijden!J2408="x","A","")</f>
        <v/>
      </c>
      <c r="BN2243" s="44" t="str">
        <f>IF(Wedstrijden!K2408="x","B1","")</f>
        <v/>
      </c>
      <c r="BO2243" s="44" t="str">
        <f>IF(Wedstrijden!L2408="x","BB","")</f>
        <v/>
      </c>
      <c r="BP2243" s="44" t="str">
        <f>IF(Wedstrijden!M2408="x","B","")</f>
        <v/>
      </c>
      <c r="BQ2243" s="44" t="str">
        <f>IF(Wedstrijden!N2408="x","L1","")</f>
        <v/>
      </c>
      <c r="BR2243" s="44" t="str">
        <f>IF(Wedstrijden!O2408="x","L2","")</f>
        <v/>
      </c>
      <c r="BS2243" s="44" t="str">
        <f>IF(Wedstrijden!P2408="x","M1","")</f>
        <v/>
      </c>
      <c r="BT2243" s="44" t="str">
        <f>IF(Wedstrijden!Q2408="x","M2","")</f>
        <v/>
      </c>
      <c r="BU2243" s="44" t="str">
        <f>IF(Wedstrijden!R2408="x","Z1","")</f>
        <v/>
      </c>
      <c r="BV2243" s="44" t="str">
        <f>IF(Wedstrijden!S2408="x","Z2","")</f>
        <v/>
      </c>
      <c r="BW2243" s="44" t="str">
        <f>IF(COUNTA(Wedstrijden!T2408:AB2408)&lt;&gt;0,1,"")</f>
        <v/>
      </c>
      <c r="BX2243" s="44" t="str">
        <f t="shared" ref="BX2243:BX2306" si="211">IF(COUNTBLANK(BW2243) = 1,"",1)</f>
        <v/>
      </c>
      <c r="BY2243" s="44" t="str">
        <f>IF(Wedstrijden!T2408="x","BB","")</f>
        <v/>
      </c>
      <c r="BZ2243" s="44" t="str">
        <f>IF(Wedstrijden!U2408="x","B","")</f>
        <v/>
      </c>
      <c r="CA2243" s="44" t="str">
        <f>IF(Wedstrijden!V2408="x","L1","")</f>
        <v/>
      </c>
      <c r="CB2243" s="44" t="str">
        <f>IF(Wedstrijden!W2408="x","L2","")</f>
        <v/>
      </c>
      <c r="CC2243" s="44" t="str">
        <f>IF(Wedstrijden!X2408="x","M1","")</f>
        <v/>
      </c>
      <c r="CD2243" s="44" t="str">
        <f>IF(Wedstrijden!Y2408="x","M2","")</f>
        <v/>
      </c>
      <c r="CE2243" s="44" t="str">
        <f>IF(Wedstrijden!Z2408="x","Z1","")</f>
        <v/>
      </c>
      <c r="CF2243" s="44" t="str">
        <f>IF(Wedstrijden!AA2408="x","Z2","")</f>
        <v/>
      </c>
      <c r="CG2243" s="44" t="str">
        <f>IF(Wedstrijden!AB2408="x","ZZL","")</f>
        <v/>
      </c>
      <c r="CL2243" s="44" t="str">
        <f>IF(COUNTA(Wedstrijden!AC2408:AJ2408)&lt;&gt;0,2,"")</f>
        <v/>
      </c>
      <c r="CM2243" s="44" t="str">
        <f t="shared" ref="CM2243:CM2306" si="212">IF(COUNTBLANK(CL2243) = 1,"",2)</f>
        <v/>
      </c>
      <c r="CN2243" s="44" t="str">
        <f>IF(Wedstrijden!AC2408="x","AA","")</f>
        <v/>
      </c>
      <c r="CO2243" s="44" t="str">
        <f>IF(Wedstrijden!AD2408="x","A","")</f>
        <v/>
      </c>
      <c r="CP2243" s="44" t="str">
        <f>IF(Wedstrijden!AE2408="x","BB","")</f>
        <v/>
      </c>
      <c r="CQ2243" s="44" t="str">
        <f>IF(Wedstrijden!AF2408="x","B","")</f>
        <v/>
      </c>
      <c r="CR2243" s="44" t="str">
        <f>IF(Wedstrijden!AG2408="x","L","")</f>
        <v/>
      </c>
      <c r="CS2243" s="44" t="str">
        <f>IF(Wedstrijden!AH2408="x","M","")</f>
        <v/>
      </c>
      <c r="CT2243" s="44" t="str">
        <f>IF(Wedstrijden!AI2408="x","Z","")</f>
        <v/>
      </c>
      <c r="CU2243" s="44" t="str">
        <f>IF(Wedstrijden!AJ2408="x","ZZ","")</f>
        <v/>
      </c>
      <c r="CV2243" s="44" t="str">
        <f>IF(COUNTA(Wedstrijden!AK2408:AQ2408)&lt;&gt;0,2,"")</f>
        <v/>
      </c>
      <c r="CW2243" s="44" t="str">
        <f t="shared" ref="CW2243:CW2306" si="213">IF(COUNTBLANK(CV2243) = 1,"",1)</f>
        <v/>
      </c>
      <c r="CX2243" s="44" t="str">
        <f>IF(Wedstrijden!AK2408="x","BB","")</f>
        <v/>
      </c>
      <c r="CY2243" s="44" t="str">
        <f>IF(Wedstrijden!AL2408="x","B","")</f>
        <v/>
      </c>
      <c r="CZ2243" s="44" t="str">
        <f>IF(Wedstrijden!AM2408="x","L","")</f>
        <v/>
      </c>
      <c r="DA2243" s="44" t="str">
        <f>IF(Wedstrijden!AN2408="x","M","")</f>
        <v/>
      </c>
      <c r="DB2243" s="44" t="str">
        <f>IF(Wedstrijden!AO2408="x","Z","")</f>
        <v/>
      </c>
      <c r="DC2243" s="44" t="str">
        <f>IF(Wedstrijden!AP2408="x","ZZ","")</f>
        <v/>
      </c>
      <c r="DD2243" s="44" t="str">
        <f>IF(Wedstrijden!AQ2408="x","1.40","")</f>
        <v/>
      </c>
      <c r="DE2243" s="44" t="str">
        <f>IF(COUNTA(Wedstrijden!AR2408:AT2408)&lt;&gt;0,6,"")</f>
        <v/>
      </c>
      <c r="DF2243" s="44" t="str">
        <f t="shared" ref="DF2243:DF2306" si="214">IF(COUNTBLANK(DE2243) = 1,"",2)</f>
        <v/>
      </c>
      <c r="DG2243" s="44" t="str">
        <f>IF(Wedstrijden!AR2408="x","L","")</f>
        <v/>
      </c>
      <c r="DH2243" s="44" t="str">
        <f>IF(Wedstrijden!AS2408="x","M","")</f>
        <v/>
      </c>
      <c r="DI2243" s="44" t="str">
        <f>IF(Wedstrijden!AT2408="x","Z","")</f>
        <v/>
      </c>
      <c r="DJ2243" s="44" t="str">
        <f>IF(COUNTA(Wedstrijden!AU2408:AW2408)&lt;&gt;0,6,"")</f>
        <v/>
      </c>
      <c r="DK2243" s="44" t="str">
        <f t="shared" ref="DK2243:DK2306" si="215">IF(COUNTBLANK(DJ2243) = 1,"",1)</f>
        <v/>
      </c>
      <c r="DL2243" s="44" t="str">
        <f>IF(Wedstrijden!AU2408="x","L","")</f>
        <v/>
      </c>
      <c r="DM2243" s="44" t="str">
        <f>IF(Wedstrijden!AV2408="x","M","")</f>
        <v/>
      </c>
      <c r="DN2243" s="44" t="str">
        <f>IF(Wedstrijden!AW2408="x","Z","")</f>
        <v/>
      </c>
    </row>
    <row r="2244" spans="1:118" ht="15">
      <c r="A2244" s="48" t="e">
        <f>Wedstrijden!#REF!</f>
        <v>#REF!</v>
      </c>
      <c r="B2244" s="44" t="str">
        <f>IFERROR(VLOOKUP(Wedstrijden!E2409,Wedstrijdlocaties!$B$2:$E$499,2,FALSE),"")</f>
        <v/>
      </c>
      <c r="C2244" s="44" t="str">
        <f>Wedstrijden!F2409</f>
        <v/>
      </c>
      <c r="D2244" s="44" t="str">
        <f>IFERROR(VLOOKUP(Wedstrijden!G2409,Organisaties!$B$2:$C$501,2,FALSE),"")</f>
        <v/>
      </c>
      <c r="E2244" s="44" t="str">
        <f>IFERROR(VLOOKUP(Wedstrijden!G2409,Organisaties!$B$2:$F$501,5,FALSE),"")</f>
        <v/>
      </c>
      <c r="F2244" s="44" t="str">
        <f>IF(Wedstrijden!BC2409&lt;&gt;"",Wedstrijden!BC2409,"")</f>
        <v/>
      </c>
      <c r="G2244" s="44">
        <f>IF(Wedstrijden!AY2409="Indoor",1,0)</f>
        <v>0</v>
      </c>
      <c r="H2244" s="44">
        <f>Wedstrijden!AZ2409</f>
        <v>0</v>
      </c>
      <c r="I2244" s="44" t="str">
        <f>IF(Wedstrijden!AX2409="Nee",0,IF(Wedstrijden!AX2409="Ja",1,""))</f>
        <v/>
      </c>
      <c r="J2244" s="44" t="str">
        <f>IF(Wedstrijden!BA2409&lt;&gt;"",Wedstrijden!BA2409,"")</f>
        <v/>
      </c>
      <c r="W2244" s="45"/>
      <c r="AE2244" s="45"/>
      <c r="AN2244" s="45"/>
      <c r="AU2244" s="45"/>
      <c r="BA2244" s="45"/>
      <c r="BE2244" s="45"/>
      <c r="BJ2244" s="44" t="str">
        <f>IF(COUNTA(Wedstrijden!I2409:S2409)&lt;&gt;0,1,"")</f>
        <v/>
      </c>
      <c r="BK2244" s="44" t="str">
        <f t="shared" si="210"/>
        <v/>
      </c>
      <c r="BL2244" s="44" t="str">
        <f>IF(Wedstrijden!I2409="x","AA","")</f>
        <v/>
      </c>
      <c r="BM2244" s="44" t="str">
        <f>IF(Wedstrijden!J2409="x","A","")</f>
        <v/>
      </c>
      <c r="BN2244" s="44" t="str">
        <f>IF(Wedstrijden!K2409="x","B1","")</f>
        <v/>
      </c>
      <c r="BO2244" s="44" t="str">
        <f>IF(Wedstrijden!L2409="x","BB","")</f>
        <v/>
      </c>
      <c r="BP2244" s="44" t="str">
        <f>IF(Wedstrijden!M2409="x","B","")</f>
        <v/>
      </c>
      <c r="BQ2244" s="44" t="str">
        <f>IF(Wedstrijden!N2409="x","L1","")</f>
        <v/>
      </c>
      <c r="BR2244" s="44" t="str">
        <f>IF(Wedstrijden!O2409="x","L2","")</f>
        <v/>
      </c>
      <c r="BS2244" s="44" t="str">
        <f>IF(Wedstrijden!P2409="x","M1","")</f>
        <v/>
      </c>
      <c r="BT2244" s="44" t="str">
        <f>IF(Wedstrijden!Q2409="x","M2","")</f>
        <v/>
      </c>
      <c r="BU2244" s="44" t="str">
        <f>IF(Wedstrijden!R2409="x","Z1","")</f>
        <v/>
      </c>
      <c r="BV2244" s="44" t="str">
        <f>IF(Wedstrijden!S2409="x","Z2","")</f>
        <v/>
      </c>
      <c r="BW2244" s="44" t="str">
        <f>IF(COUNTA(Wedstrijden!T2409:AB2409)&lt;&gt;0,1,"")</f>
        <v/>
      </c>
      <c r="BX2244" s="44" t="str">
        <f t="shared" si="211"/>
        <v/>
      </c>
      <c r="BY2244" s="44" t="str">
        <f>IF(Wedstrijden!T2409="x","BB","")</f>
        <v/>
      </c>
      <c r="BZ2244" s="44" t="str">
        <f>IF(Wedstrijden!U2409="x","B","")</f>
        <v/>
      </c>
      <c r="CA2244" s="44" t="str">
        <f>IF(Wedstrijden!V2409="x","L1","")</f>
        <v/>
      </c>
      <c r="CB2244" s="44" t="str">
        <f>IF(Wedstrijden!W2409="x","L2","")</f>
        <v/>
      </c>
      <c r="CC2244" s="44" t="str">
        <f>IF(Wedstrijden!X2409="x","M1","")</f>
        <v/>
      </c>
      <c r="CD2244" s="44" t="str">
        <f>IF(Wedstrijden!Y2409="x","M2","")</f>
        <v/>
      </c>
      <c r="CE2244" s="44" t="str">
        <f>IF(Wedstrijden!Z2409="x","Z1","")</f>
        <v/>
      </c>
      <c r="CF2244" s="44" t="str">
        <f>IF(Wedstrijden!AA2409="x","Z2","")</f>
        <v/>
      </c>
      <c r="CG2244" s="44" t="str">
        <f>IF(Wedstrijden!AB2409="x","ZZL","")</f>
        <v/>
      </c>
      <c r="CL2244" s="44" t="str">
        <f>IF(COUNTA(Wedstrijden!AC2409:AJ2409)&lt;&gt;0,2,"")</f>
        <v/>
      </c>
      <c r="CM2244" s="44" t="str">
        <f t="shared" si="212"/>
        <v/>
      </c>
      <c r="CN2244" s="44" t="str">
        <f>IF(Wedstrijden!AC2409="x","AA","")</f>
        <v/>
      </c>
      <c r="CO2244" s="44" t="str">
        <f>IF(Wedstrijden!AD2409="x","A","")</f>
        <v/>
      </c>
      <c r="CP2244" s="44" t="str">
        <f>IF(Wedstrijden!AE2409="x","BB","")</f>
        <v/>
      </c>
      <c r="CQ2244" s="44" t="str">
        <f>IF(Wedstrijden!AF2409="x","B","")</f>
        <v/>
      </c>
      <c r="CR2244" s="44" t="str">
        <f>IF(Wedstrijden!AG2409="x","L","")</f>
        <v/>
      </c>
      <c r="CS2244" s="44" t="str">
        <f>IF(Wedstrijden!AH2409="x","M","")</f>
        <v/>
      </c>
      <c r="CT2244" s="44" t="str">
        <f>IF(Wedstrijden!AI2409="x","Z","")</f>
        <v/>
      </c>
      <c r="CU2244" s="44" t="str">
        <f>IF(Wedstrijden!AJ2409="x","ZZ","")</f>
        <v/>
      </c>
      <c r="CV2244" s="44" t="str">
        <f>IF(COUNTA(Wedstrijden!AK2409:AQ2409)&lt;&gt;0,2,"")</f>
        <v/>
      </c>
      <c r="CW2244" s="44" t="str">
        <f t="shared" si="213"/>
        <v/>
      </c>
      <c r="CX2244" s="44" t="str">
        <f>IF(Wedstrijden!AK2409="x","BB","")</f>
        <v/>
      </c>
      <c r="CY2244" s="44" t="str">
        <f>IF(Wedstrijden!AL2409="x","B","")</f>
        <v/>
      </c>
      <c r="CZ2244" s="44" t="str">
        <f>IF(Wedstrijden!AM2409="x","L","")</f>
        <v/>
      </c>
      <c r="DA2244" s="44" t="str">
        <f>IF(Wedstrijden!AN2409="x","M","")</f>
        <v/>
      </c>
      <c r="DB2244" s="44" t="str">
        <f>IF(Wedstrijden!AO2409="x","Z","")</f>
        <v/>
      </c>
      <c r="DC2244" s="44" t="str">
        <f>IF(Wedstrijden!AP2409="x","ZZ","")</f>
        <v/>
      </c>
      <c r="DD2244" s="44" t="str">
        <f>IF(Wedstrijden!AQ2409="x","1.40","")</f>
        <v/>
      </c>
      <c r="DE2244" s="44" t="str">
        <f>IF(COUNTA(Wedstrijden!AR2409:AT2409)&lt;&gt;0,6,"")</f>
        <v/>
      </c>
      <c r="DF2244" s="44" t="str">
        <f t="shared" si="214"/>
        <v/>
      </c>
      <c r="DG2244" s="44" t="str">
        <f>IF(Wedstrijden!AR2409="x","L","")</f>
        <v/>
      </c>
      <c r="DH2244" s="44" t="str">
        <f>IF(Wedstrijden!AS2409="x","M","")</f>
        <v/>
      </c>
      <c r="DI2244" s="44" t="str">
        <f>IF(Wedstrijden!AT2409="x","Z","")</f>
        <v/>
      </c>
      <c r="DJ2244" s="44" t="str">
        <f>IF(COUNTA(Wedstrijden!AU2409:AW2409)&lt;&gt;0,6,"")</f>
        <v/>
      </c>
      <c r="DK2244" s="44" t="str">
        <f t="shared" si="215"/>
        <v/>
      </c>
      <c r="DL2244" s="44" t="str">
        <f>IF(Wedstrijden!AU2409="x","L","")</f>
        <v/>
      </c>
      <c r="DM2244" s="44" t="str">
        <f>IF(Wedstrijden!AV2409="x","M","")</f>
        <v/>
      </c>
      <c r="DN2244" s="44" t="str">
        <f>IF(Wedstrijden!AW2409="x","Z","")</f>
        <v/>
      </c>
    </row>
    <row r="2245" spans="1:118" ht="15">
      <c r="A2245" s="48" t="e">
        <f>Wedstrijden!#REF!</f>
        <v>#REF!</v>
      </c>
      <c r="B2245" s="44" t="str">
        <f>IFERROR(VLOOKUP(Wedstrijden!E2410,Wedstrijdlocaties!$B$2:$E$499,2,FALSE),"")</f>
        <v/>
      </c>
      <c r="C2245" s="44" t="str">
        <f>Wedstrijden!F2410</f>
        <v/>
      </c>
      <c r="D2245" s="44" t="str">
        <f>IFERROR(VLOOKUP(Wedstrijden!G2410,Organisaties!$B$2:$C$501,2,FALSE),"")</f>
        <v/>
      </c>
      <c r="E2245" s="44" t="str">
        <f>IFERROR(VLOOKUP(Wedstrijden!G2410,Organisaties!$B$2:$F$501,5,FALSE),"")</f>
        <v/>
      </c>
      <c r="F2245" s="44" t="str">
        <f>IF(Wedstrijden!BC2410&lt;&gt;"",Wedstrijden!BC2410,"")</f>
        <v/>
      </c>
      <c r="G2245" s="44">
        <f>IF(Wedstrijden!AY2410="Indoor",1,0)</f>
        <v>0</v>
      </c>
      <c r="H2245" s="44">
        <f>Wedstrijden!AZ2410</f>
        <v>0</v>
      </c>
      <c r="I2245" s="44" t="str">
        <f>IF(Wedstrijden!AX2410="Nee",0,IF(Wedstrijden!AX2410="Ja",1,""))</f>
        <v/>
      </c>
      <c r="J2245" s="44" t="str">
        <f>IF(Wedstrijden!BA2410&lt;&gt;"",Wedstrijden!BA2410,"")</f>
        <v/>
      </c>
      <c r="W2245" s="45"/>
      <c r="AE2245" s="45"/>
      <c r="AN2245" s="45"/>
      <c r="AU2245" s="45"/>
      <c r="BA2245" s="45"/>
      <c r="BE2245" s="45"/>
      <c r="BJ2245" s="44" t="str">
        <f>IF(COUNTA(Wedstrijden!I2410:S2410)&lt;&gt;0,1,"")</f>
        <v/>
      </c>
      <c r="BK2245" s="44" t="str">
        <f t="shared" si="210"/>
        <v/>
      </c>
      <c r="BL2245" s="44" t="str">
        <f>IF(Wedstrijden!I2410="x","AA","")</f>
        <v/>
      </c>
      <c r="BM2245" s="44" t="str">
        <f>IF(Wedstrijden!J2410="x","A","")</f>
        <v/>
      </c>
      <c r="BN2245" s="44" t="str">
        <f>IF(Wedstrijden!K2410="x","B1","")</f>
        <v/>
      </c>
      <c r="BO2245" s="44" t="str">
        <f>IF(Wedstrijden!L2410="x","BB","")</f>
        <v/>
      </c>
      <c r="BP2245" s="44" t="str">
        <f>IF(Wedstrijden!M2410="x","B","")</f>
        <v/>
      </c>
      <c r="BQ2245" s="44" t="str">
        <f>IF(Wedstrijden!N2410="x","L1","")</f>
        <v/>
      </c>
      <c r="BR2245" s="44" t="str">
        <f>IF(Wedstrijden!O2410="x","L2","")</f>
        <v/>
      </c>
      <c r="BS2245" s="44" t="str">
        <f>IF(Wedstrijden!P2410="x","M1","")</f>
        <v/>
      </c>
      <c r="BT2245" s="44" t="str">
        <f>IF(Wedstrijden!Q2410="x","M2","")</f>
        <v/>
      </c>
      <c r="BU2245" s="44" t="str">
        <f>IF(Wedstrijden!R2410="x","Z1","")</f>
        <v/>
      </c>
      <c r="BV2245" s="44" t="str">
        <f>IF(Wedstrijden!S2410="x","Z2","")</f>
        <v/>
      </c>
      <c r="BW2245" s="44" t="str">
        <f>IF(COUNTA(Wedstrijden!T2410:AB2410)&lt;&gt;0,1,"")</f>
        <v/>
      </c>
      <c r="BX2245" s="44" t="str">
        <f t="shared" si="211"/>
        <v/>
      </c>
      <c r="BY2245" s="44" t="str">
        <f>IF(Wedstrijden!T2410="x","BB","")</f>
        <v/>
      </c>
      <c r="BZ2245" s="44" t="str">
        <f>IF(Wedstrijden!U2410="x","B","")</f>
        <v/>
      </c>
      <c r="CA2245" s="44" t="str">
        <f>IF(Wedstrijden!V2410="x","L1","")</f>
        <v/>
      </c>
      <c r="CB2245" s="44" t="str">
        <f>IF(Wedstrijden!W2410="x","L2","")</f>
        <v/>
      </c>
      <c r="CC2245" s="44" t="str">
        <f>IF(Wedstrijden!X2410="x","M1","")</f>
        <v/>
      </c>
      <c r="CD2245" s="44" t="str">
        <f>IF(Wedstrijden!Y2410="x","M2","")</f>
        <v/>
      </c>
      <c r="CE2245" s="44" t="str">
        <f>IF(Wedstrijden!Z2410="x","Z1","")</f>
        <v/>
      </c>
      <c r="CF2245" s="44" t="str">
        <f>IF(Wedstrijden!AA2410="x","Z2","")</f>
        <v/>
      </c>
      <c r="CG2245" s="44" t="str">
        <f>IF(Wedstrijden!AB2410="x","ZZL","")</f>
        <v/>
      </c>
      <c r="CL2245" s="44" t="str">
        <f>IF(COUNTA(Wedstrijden!AC2410:AJ2410)&lt;&gt;0,2,"")</f>
        <v/>
      </c>
      <c r="CM2245" s="44" t="str">
        <f t="shared" si="212"/>
        <v/>
      </c>
      <c r="CN2245" s="44" t="str">
        <f>IF(Wedstrijden!AC2410="x","AA","")</f>
        <v/>
      </c>
      <c r="CO2245" s="44" t="str">
        <f>IF(Wedstrijden!AD2410="x","A","")</f>
        <v/>
      </c>
      <c r="CP2245" s="44" t="str">
        <f>IF(Wedstrijden!AE2410="x","BB","")</f>
        <v/>
      </c>
      <c r="CQ2245" s="44" t="str">
        <f>IF(Wedstrijden!AF2410="x","B","")</f>
        <v/>
      </c>
      <c r="CR2245" s="44" t="str">
        <f>IF(Wedstrijden!AG2410="x","L","")</f>
        <v/>
      </c>
      <c r="CS2245" s="44" t="str">
        <f>IF(Wedstrijden!AH2410="x","M","")</f>
        <v/>
      </c>
      <c r="CT2245" s="44" t="str">
        <f>IF(Wedstrijden!AI2410="x","Z","")</f>
        <v/>
      </c>
      <c r="CU2245" s="44" t="str">
        <f>IF(Wedstrijden!AJ2410="x","ZZ","")</f>
        <v/>
      </c>
      <c r="CV2245" s="44" t="str">
        <f>IF(COUNTA(Wedstrijden!AK2410:AQ2410)&lt;&gt;0,2,"")</f>
        <v/>
      </c>
      <c r="CW2245" s="44" t="str">
        <f t="shared" si="213"/>
        <v/>
      </c>
      <c r="CX2245" s="44" t="str">
        <f>IF(Wedstrijden!AK2410="x","BB","")</f>
        <v/>
      </c>
      <c r="CY2245" s="44" t="str">
        <f>IF(Wedstrijden!AL2410="x","B","")</f>
        <v/>
      </c>
      <c r="CZ2245" s="44" t="str">
        <f>IF(Wedstrijden!AM2410="x","L","")</f>
        <v/>
      </c>
      <c r="DA2245" s="44" t="str">
        <f>IF(Wedstrijden!AN2410="x","M","")</f>
        <v/>
      </c>
      <c r="DB2245" s="44" t="str">
        <f>IF(Wedstrijden!AO2410="x","Z","")</f>
        <v/>
      </c>
      <c r="DC2245" s="44" t="str">
        <f>IF(Wedstrijden!AP2410="x","ZZ","")</f>
        <v/>
      </c>
      <c r="DD2245" s="44" t="str">
        <f>IF(Wedstrijden!AQ2410="x","1.40","")</f>
        <v/>
      </c>
      <c r="DE2245" s="44" t="str">
        <f>IF(COUNTA(Wedstrijden!AR2410:AT2410)&lt;&gt;0,6,"")</f>
        <v/>
      </c>
      <c r="DF2245" s="44" t="str">
        <f t="shared" si="214"/>
        <v/>
      </c>
      <c r="DG2245" s="44" t="str">
        <f>IF(Wedstrijden!AR2410="x","L","")</f>
        <v/>
      </c>
      <c r="DH2245" s="44" t="str">
        <f>IF(Wedstrijden!AS2410="x","M","")</f>
        <v/>
      </c>
      <c r="DI2245" s="44" t="str">
        <f>IF(Wedstrijden!AT2410="x","Z","")</f>
        <v/>
      </c>
      <c r="DJ2245" s="44" t="str">
        <f>IF(COUNTA(Wedstrijden!AU2410:AW2410)&lt;&gt;0,6,"")</f>
        <v/>
      </c>
      <c r="DK2245" s="44" t="str">
        <f t="shared" si="215"/>
        <v/>
      </c>
      <c r="DL2245" s="44" t="str">
        <f>IF(Wedstrijden!AU2410="x","L","")</f>
        <v/>
      </c>
      <c r="DM2245" s="44" t="str">
        <f>IF(Wedstrijden!AV2410="x","M","")</f>
        <v/>
      </c>
      <c r="DN2245" s="44" t="str">
        <f>IF(Wedstrijden!AW2410="x","Z","")</f>
        <v/>
      </c>
    </row>
    <row r="2246" spans="1:118" ht="15">
      <c r="A2246" s="48" t="e">
        <f>Wedstrijden!#REF!</f>
        <v>#REF!</v>
      </c>
      <c r="B2246" s="44" t="str">
        <f>IFERROR(VLOOKUP(Wedstrijden!E2411,Wedstrijdlocaties!$B$2:$E$499,2,FALSE),"")</f>
        <v/>
      </c>
      <c r="C2246" s="44" t="str">
        <f>Wedstrijden!F2411</f>
        <v/>
      </c>
      <c r="D2246" s="44" t="str">
        <f>IFERROR(VLOOKUP(Wedstrijden!G2411,Organisaties!$B$2:$C$501,2,FALSE),"")</f>
        <v/>
      </c>
      <c r="E2246" s="44" t="str">
        <f>IFERROR(VLOOKUP(Wedstrijden!G2411,Organisaties!$B$2:$F$501,5,FALSE),"")</f>
        <v/>
      </c>
      <c r="F2246" s="44" t="str">
        <f>IF(Wedstrijden!BC2411&lt;&gt;"",Wedstrijden!BC2411,"")</f>
        <v/>
      </c>
      <c r="G2246" s="44">
        <f>IF(Wedstrijden!AY2411="Indoor",1,0)</f>
        <v>0</v>
      </c>
      <c r="H2246" s="44">
        <f>Wedstrijden!AZ2411</f>
        <v>0</v>
      </c>
      <c r="I2246" s="44" t="str">
        <f>IF(Wedstrijden!AX2411="Nee",0,IF(Wedstrijden!AX2411="Ja",1,""))</f>
        <v/>
      </c>
      <c r="J2246" s="44" t="str">
        <f>IF(Wedstrijden!BA2411&lt;&gt;"",Wedstrijden!BA2411,"")</f>
        <v/>
      </c>
      <c r="W2246" s="45"/>
      <c r="AE2246" s="45"/>
      <c r="AN2246" s="45"/>
      <c r="AU2246" s="45"/>
      <c r="BA2246" s="45"/>
      <c r="BE2246" s="45"/>
      <c r="BJ2246" s="44" t="str">
        <f>IF(COUNTA(Wedstrijden!I2411:S2411)&lt;&gt;0,1,"")</f>
        <v/>
      </c>
      <c r="BK2246" s="44" t="str">
        <f t="shared" si="210"/>
        <v/>
      </c>
      <c r="BL2246" s="44" t="str">
        <f>IF(Wedstrijden!I2411="x","AA","")</f>
        <v/>
      </c>
      <c r="BM2246" s="44" t="str">
        <f>IF(Wedstrijden!J2411="x","A","")</f>
        <v/>
      </c>
      <c r="BN2246" s="44" t="str">
        <f>IF(Wedstrijden!K2411="x","B1","")</f>
        <v/>
      </c>
      <c r="BO2246" s="44" t="str">
        <f>IF(Wedstrijden!L2411="x","BB","")</f>
        <v/>
      </c>
      <c r="BP2246" s="44" t="str">
        <f>IF(Wedstrijden!M2411="x","B","")</f>
        <v/>
      </c>
      <c r="BQ2246" s="44" t="str">
        <f>IF(Wedstrijden!N2411="x","L1","")</f>
        <v/>
      </c>
      <c r="BR2246" s="44" t="str">
        <f>IF(Wedstrijden!O2411="x","L2","")</f>
        <v/>
      </c>
      <c r="BS2246" s="44" t="str">
        <f>IF(Wedstrijden!P2411="x","M1","")</f>
        <v/>
      </c>
      <c r="BT2246" s="44" t="str">
        <f>IF(Wedstrijden!Q2411="x","M2","")</f>
        <v/>
      </c>
      <c r="BU2246" s="44" t="str">
        <f>IF(Wedstrijden!R2411="x","Z1","")</f>
        <v/>
      </c>
      <c r="BV2246" s="44" t="str">
        <f>IF(Wedstrijden!S2411="x","Z2","")</f>
        <v/>
      </c>
      <c r="BW2246" s="44" t="str">
        <f>IF(COUNTA(Wedstrijden!T2411:AB2411)&lt;&gt;0,1,"")</f>
        <v/>
      </c>
      <c r="BX2246" s="44" t="str">
        <f t="shared" si="211"/>
        <v/>
      </c>
      <c r="BY2246" s="44" t="str">
        <f>IF(Wedstrijden!T2411="x","BB","")</f>
        <v/>
      </c>
      <c r="BZ2246" s="44" t="str">
        <f>IF(Wedstrijden!U2411="x","B","")</f>
        <v/>
      </c>
      <c r="CA2246" s="44" t="str">
        <f>IF(Wedstrijden!V2411="x","L1","")</f>
        <v/>
      </c>
      <c r="CB2246" s="44" t="str">
        <f>IF(Wedstrijden!W2411="x","L2","")</f>
        <v/>
      </c>
      <c r="CC2246" s="44" t="str">
        <f>IF(Wedstrijden!X2411="x","M1","")</f>
        <v/>
      </c>
      <c r="CD2246" s="44" t="str">
        <f>IF(Wedstrijden!Y2411="x","M2","")</f>
        <v/>
      </c>
      <c r="CE2246" s="44" t="str">
        <f>IF(Wedstrijden!Z2411="x","Z1","")</f>
        <v/>
      </c>
      <c r="CF2246" s="44" t="str">
        <f>IF(Wedstrijden!AA2411="x","Z2","")</f>
        <v/>
      </c>
      <c r="CG2246" s="44" t="str">
        <f>IF(Wedstrijden!AB2411="x","ZZL","")</f>
        <v/>
      </c>
      <c r="CL2246" s="44" t="str">
        <f>IF(COUNTA(Wedstrijden!AC2411:AJ2411)&lt;&gt;0,2,"")</f>
        <v/>
      </c>
      <c r="CM2246" s="44" t="str">
        <f t="shared" si="212"/>
        <v/>
      </c>
      <c r="CN2246" s="44" t="str">
        <f>IF(Wedstrijden!AC2411="x","AA","")</f>
        <v/>
      </c>
      <c r="CO2246" s="44" t="str">
        <f>IF(Wedstrijden!AD2411="x","A","")</f>
        <v/>
      </c>
      <c r="CP2246" s="44" t="str">
        <f>IF(Wedstrijden!AE2411="x","BB","")</f>
        <v/>
      </c>
      <c r="CQ2246" s="44" t="str">
        <f>IF(Wedstrijden!AF2411="x","B","")</f>
        <v/>
      </c>
      <c r="CR2246" s="44" t="str">
        <f>IF(Wedstrijden!AG2411="x","L","")</f>
        <v/>
      </c>
      <c r="CS2246" s="44" t="str">
        <f>IF(Wedstrijden!AH2411="x","M","")</f>
        <v/>
      </c>
      <c r="CT2246" s="44" t="str">
        <f>IF(Wedstrijden!AI2411="x","Z","")</f>
        <v/>
      </c>
      <c r="CU2246" s="44" t="str">
        <f>IF(Wedstrijden!AJ2411="x","ZZ","")</f>
        <v/>
      </c>
      <c r="CV2246" s="44" t="str">
        <f>IF(COUNTA(Wedstrijden!AK2411:AQ2411)&lt;&gt;0,2,"")</f>
        <v/>
      </c>
      <c r="CW2246" s="44" t="str">
        <f t="shared" si="213"/>
        <v/>
      </c>
      <c r="CX2246" s="44" t="str">
        <f>IF(Wedstrijden!AK2411="x","BB","")</f>
        <v/>
      </c>
      <c r="CY2246" s="44" t="str">
        <f>IF(Wedstrijden!AL2411="x","B","")</f>
        <v/>
      </c>
      <c r="CZ2246" s="44" t="str">
        <f>IF(Wedstrijden!AM2411="x","L","")</f>
        <v/>
      </c>
      <c r="DA2246" s="44" t="str">
        <f>IF(Wedstrijden!AN2411="x","M","")</f>
        <v/>
      </c>
      <c r="DB2246" s="44" t="str">
        <f>IF(Wedstrijden!AO2411="x","Z","")</f>
        <v/>
      </c>
      <c r="DC2246" s="44" t="str">
        <f>IF(Wedstrijden!AP2411="x","ZZ","")</f>
        <v/>
      </c>
      <c r="DD2246" s="44" t="str">
        <f>IF(Wedstrijden!AQ2411="x","1.40","")</f>
        <v/>
      </c>
      <c r="DE2246" s="44" t="str">
        <f>IF(COUNTA(Wedstrijden!AR2411:AT2411)&lt;&gt;0,6,"")</f>
        <v/>
      </c>
      <c r="DF2246" s="44" t="str">
        <f t="shared" si="214"/>
        <v/>
      </c>
      <c r="DG2246" s="44" t="str">
        <f>IF(Wedstrijden!AR2411="x","L","")</f>
        <v/>
      </c>
      <c r="DH2246" s="44" t="str">
        <f>IF(Wedstrijden!AS2411="x","M","")</f>
        <v/>
      </c>
      <c r="DI2246" s="44" t="str">
        <f>IF(Wedstrijden!AT2411="x","Z","")</f>
        <v/>
      </c>
      <c r="DJ2246" s="44" t="str">
        <f>IF(COUNTA(Wedstrijden!AU2411:AW2411)&lt;&gt;0,6,"")</f>
        <v/>
      </c>
      <c r="DK2246" s="44" t="str">
        <f t="shared" si="215"/>
        <v/>
      </c>
      <c r="DL2246" s="44" t="str">
        <f>IF(Wedstrijden!AU2411="x","L","")</f>
        <v/>
      </c>
      <c r="DM2246" s="44" t="str">
        <f>IF(Wedstrijden!AV2411="x","M","")</f>
        <v/>
      </c>
      <c r="DN2246" s="44" t="str">
        <f>IF(Wedstrijden!AW2411="x","Z","")</f>
        <v/>
      </c>
    </row>
    <row r="2247" spans="1:118" ht="15">
      <c r="A2247" s="48" t="e">
        <f>Wedstrijden!#REF!</f>
        <v>#REF!</v>
      </c>
      <c r="B2247" s="44" t="str">
        <f>IFERROR(VLOOKUP(Wedstrijden!E2412,Wedstrijdlocaties!$B$2:$E$499,2,FALSE),"")</f>
        <v/>
      </c>
      <c r="C2247" s="44" t="str">
        <f>Wedstrijden!F2412</f>
        <v/>
      </c>
      <c r="D2247" s="44" t="str">
        <f>IFERROR(VLOOKUP(Wedstrijden!G2412,Organisaties!$B$2:$C$501,2,FALSE),"")</f>
        <v/>
      </c>
      <c r="E2247" s="44" t="str">
        <f>IFERROR(VLOOKUP(Wedstrijden!G2412,Organisaties!$B$2:$F$501,5,FALSE),"")</f>
        <v/>
      </c>
      <c r="F2247" s="44" t="str">
        <f>IF(Wedstrijden!BC2412&lt;&gt;"",Wedstrijden!BC2412,"")</f>
        <v/>
      </c>
      <c r="G2247" s="44">
        <f>IF(Wedstrijden!AY2412="Indoor",1,0)</f>
        <v>0</v>
      </c>
      <c r="H2247" s="44">
        <f>Wedstrijden!AZ2412</f>
        <v>0</v>
      </c>
      <c r="I2247" s="44" t="str">
        <f>IF(Wedstrijden!AX2412="Nee",0,IF(Wedstrijden!AX2412="Ja",1,""))</f>
        <v/>
      </c>
      <c r="J2247" s="44" t="str">
        <f>IF(Wedstrijden!BA2412&lt;&gt;"",Wedstrijden!BA2412,"")</f>
        <v/>
      </c>
      <c r="W2247" s="45"/>
      <c r="AE2247" s="45"/>
      <c r="AN2247" s="45"/>
      <c r="AU2247" s="45"/>
      <c r="BA2247" s="45"/>
      <c r="BE2247" s="45"/>
      <c r="BJ2247" s="44" t="str">
        <f>IF(COUNTA(Wedstrijden!I2412:S2412)&lt;&gt;0,1,"")</f>
        <v/>
      </c>
      <c r="BK2247" s="44" t="str">
        <f t="shared" si="210"/>
        <v/>
      </c>
      <c r="BL2247" s="44" t="str">
        <f>IF(Wedstrijden!I2412="x","AA","")</f>
        <v/>
      </c>
      <c r="BM2247" s="44" t="str">
        <f>IF(Wedstrijden!J2412="x","A","")</f>
        <v/>
      </c>
      <c r="BN2247" s="44" t="str">
        <f>IF(Wedstrijden!K2412="x","B1","")</f>
        <v/>
      </c>
      <c r="BO2247" s="44" t="str">
        <f>IF(Wedstrijden!L2412="x","BB","")</f>
        <v/>
      </c>
      <c r="BP2247" s="44" t="str">
        <f>IF(Wedstrijden!M2412="x","B","")</f>
        <v/>
      </c>
      <c r="BQ2247" s="44" t="str">
        <f>IF(Wedstrijden!N2412="x","L1","")</f>
        <v/>
      </c>
      <c r="BR2247" s="44" t="str">
        <f>IF(Wedstrijden!O2412="x","L2","")</f>
        <v/>
      </c>
      <c r="BS2247" s="44" t="str">
        <f>IF(Wedstrijden!P2412="x","M1","")</f>
        <v/>
      </c>
      <c r="BT2247" s="44" t="str">
        <f>IF(Wedstrijden!Q2412="x","M2","")</f>
        <v/>
      </c>
      <c r="BU2247" s="44" t="str">
        <f>IF(Wedstrijden!R2412="x","Z1","")</f>
        <v/>
      </c>
      <c r="BV2247" s="44" t="str">
        <f>IF(Wedstrijden!S2412="x","Z2","")</f>
        <v/>
      </c>
      <c r="BW2247" s="44" t="str">
        <f>IF(COUNTA(Wedstrijden!T2412:AB2412)&lt;&gt;0,1,"")</f>
        <v/>
      </c>
      <c r="BX2247" s="44" t="str">
        <f t="shared" si="211"/>
        <v/>
      </c>
      <c r="BY2247" s="44" t="str">
        <f>IF(Wedstrijden!T2412="x","BB","")</f>
        <v/>
      </c>
      <c r="BZ2247" s="44" t="str">
        <f>IF(Wedstrijden!U2412="x","B","")</f>
        <v/>
      </c>
      <c r="CA2247" s="44" t="str">
        <f>IF(Wedstrijden!V2412="x","L1","")</f>
        <v/>
      </c>
      <c r="CB2247" s="44" t="str">
        <f>IF(Wedstrijden!W2412="x","L2","")</f>
        <v/>
      </c>
      <c r="CC2247" s="44" t="str">
        <f>IF(Wedstrijden!X2412="x","M1","")</f>
        <v/>
      </c>
      <c r="CD2247" s="44" t="str">
        <f>IF(Wedstrijden!Y2412="x","M2","")</f>
        <v/>
      </c>
      <c r="CE2247" s="44" t="str">
        <f>IF(Wedstrijden!Z2412="x","Z1","")</f>
        <v/>
      </c>
      <c r="CF2247" s="44" t="str">
        <f>IF(Wedstrijden!AA2412="x","Z2","")</f>
        <v/>
      </c>
      <c r="CG2247" s="44" t="str">
        <f>IF(Wedstrijden!AB2412="x","ZZL","")</f>
        <v/>
      </c>
      <c r="CL2247" s="44" t="str">
        <f>IF(COUNTA(Wedstrijden!AC2412:AJ2412)&lt;&gt;0,2,"")</f>
        <v/>
      </c>
      <c r="CM2247" s="44" t="str">
        <f t="shared" si="212"/>
        <v/>
      </c>
      <c r="CN2247" s="44" t="str">
        <f>IF(Wedstrijden!AC2412="x","AA","")</f>
        <v/>
      </c>
      <c r="CO2247" s="44" t="str">
        <f>IF(Wedstrijden!AD2412="x","A","")</f>
        <v/>
      </c>
      <c r="CP2247" s="44" t="str">
        <f>IF(Wedstrijden!AE2412="x","BB","")</f>
        <v/>
      </c>
      <c r="CQ2247" s="44" t="str">
        <f>IF(Wedstrijden!AF2412="x","B","")</f>
        <v/>
      </c>
      <c r="CR2247" s="44" t="str">
        <f>IF(Wedstrijden!AG2412="x","L","")</f>
        <v/>
      </c>
      <c r="CS2247" s="44" t="str">
        <f>IF(Wedstrijden!AH2412="x","M","")</f>
        <v/>
      </c>
      <c r="CT2247" s="44" t="str">
        <f>IF(Wedstrijden!AI2412="x","Z","")</f>
        <v/>
      </c>
      <c r="CU2247" s="44" t="str">
        <f>IF(Wedstrijden!AJ2412="x","ZZ","")</f>
        <v/>
      </c>
      <c r="CV2247" s="44" t="str">
        <f>IF(COUNTA(Wedstrijden!AK2412:AQ2412)&lt;&gt;0,2,"")</f>
        <v/>
      </c>
      <c r="CW2247" s="44" t="str">
        <f t="shared" si="213"/>
        <v/>
      </c>
      <c r="CX2247" s="44" t="str">
        <f>IF(Wedstrijden!AK2412="x","BB","")</f>
        <v/>
      </c>
      <c r="CY2247" s="44" t="str">
        <f>IF(Wedstrijden!AL2412="x","B","")</f>
        <v/>
      </c>
      <c r="CZ2247" s="44" t="str">
        <f>IF(Wedstrijden!AM2412="x","L","")</f>
        <v/>
      </c>
      <c r="DA2247" s="44" t="str">
        <f>IF(Wedstrijden!AN2412="x","M","")</f>
        <v/>
      </c>
      <c r="DB2247" s="44" t="str">
        <f>IF(Wedstrijden!AO2412="x","Z","")</f>
        <v/>
      </c>
      <c r="DC2247" s="44" t="str">
        <f>IF(Wedstrijden!AP2412="x","ZZ","")</f>
        <v/>
      </c>
      <c r="DD2247" s="44" t="str">
        <f>IF(Wedstrijden!AQ2412="x","1.40","")</f>
        <v/>
      </c>
      <c r="DE2247" s="44" t="str">
        <f>IF(COUNTA(Wedstrijden!AR2412:AT2412)&lt;&gt;0,6,"")</f>
        <v/>
      </c>
      <c r="DF2247" s="44" t="str">
        <f t="shared" si="214"/>
        <v/>
      </c>
      <c r="DG2247" s="44" t="str">
        <f>IF(Wedstrijden!AR2412="x","L","")</f>
        <v/>
      </c>
      <c r="DH2247" s="44" t="str">
        <f>IF(Wedstrijden!AS2412="x","M","")</f>
        <v/>
      </c>
      <c r="DI2247" s="44" t="str">
        <f>IF(Wedstrijden!AT2412="x","Z","")</f>
        <v/>
      </c>
      <c r="DJ2247" s="44" t="str">
        <f>IF(COUNTA(Wedstrijden!AU2412:AW2412)&lt;&gt;0,6,"")</f>
        <v/>
      </c>
      <c r="DK2247" s="44" t="str">
        <f t="shared" si="215"/>
        <v/>
      </c>
      <c r="DL2247" s="44" t="str">
        <f>IF(Wedstrijden!AU2412="x","L","")</f>
        <v/>
      </c>
      <c r="DM2247" s="44" t="str">
        <f>IF(Wedstrijden!AV2412="x","M","")</f>
        <v/>
      </c>
      <c r="DN2247" s="44" t="str">
        <f>IF(Wedstrijden!AW2412="x","Z","")</f>
        <v/>
      </c>
    </row>
    <row r="2248" spans="1:118" ht="15">
      <c r="A2248" s="48" t="e">
        <f>Wedstrijden!#REF!</f>
        <v>#REF!</v>
      </c>
      <c r="B2248" s="44" t="str">
        <f>IFERROR(VLOOKUP(Wedstrijden!E2413,Wedstrijdlocaties!$B$2:$E$499,2,FALSE),"")</f>
        <v/>
      </c>
      <c r="C2248" s="44" t="str">
        <f>Wedstrijden!F2413</f>
        <v/>
      </c>
      <c r="D2248" s="44" t="str">
        <f>IFERROR(VLOOKUP(Wedstrijden!G2413,Organisaties!$B$2:$C$501,2,FALSE),"")</f>
        <v/>
      </c>
      <c r="E2248" s="44" t="str">
        <f>IFERROR(VLOOKUP(Wedstrijden!G2413,Organisaties!$B$2:$F$501,5,FALSE),"")</f>
        <v/>
      </c>
      <c r="F2248" s="44" t="str">
        <f>IF(Wedstrijden!BC2413&lt;&gt;"",Wedstrijden!BC2413,"")</f>
        <v/>
      </c>
      <c r="G2248" s="44">
        <f>IF(Wedstrijden!AY2413="Indoor",1,0)</f>
        <v>0</v>
      </c>
      <c r="H2248" s="44">
        <f>Wedstrijden!AZ2413</f>
        <v>0</v>
      </c>
      <c r="I2248" s="44" t="str">
        <f>IF(Wedstrijden!AX2413="Nee",0,IF(Wedstrijden!AX2413="Ja",1,""))</f>
        <v/>
      </c>
      <c r="J2248" s="44" t="str">
        <f>IF(Wedstrijden!BA2413&lt;&gt;"",Wedstrijden!BA2413,"")</f>
        <v/>
      </c>
      <c r="W2248" s="45"/>
      <c r="AE2248" s="45"/>
      <c r="AN2248" s="45"/>
      <c r="AU2248" s="45"/>
      <c r="BA2248" s="45"/>
      <c r="BE2248" s="45"/>
      <c r="BJ2248" s="44" t="str">
        <f>IF(COUNTA(Wedstrijden!I2413:S2413)&lt;&gt;0,1,"")</f>
        <v/>
      </c>
      <c r="BK2248" s="44" t="str">
        <f t="shared" si="210"/>
        <v/>
      </c>
      <c r="BL2248" s="44" t="str">
        <f>IF(Wedstrijden!I2413="x","AA","")</f>
        <v/>
      </c>
      <c r="BM2248" s="44" t="str">
        <f>IF(Wedstrijden!J2413="x","A","")</f>
        <v/>
      </c>
      <c r="BN2248" s="44" t="str">
        <f>IF(Wedstrijden!K2413="x","B1","")</f>
        <v/>
      </c>
      <c r="BO2248" s="44" t="str">
        <f>IF(Wedstrijden!L2413="x","BB","")</f>
        <v/>
      </c>
      <c r="BP2248" s="44" t="str">
        <f>IF(Wedstrijden!M2413="x","B","")</f>
        <v/>
      </c>
      <c r="BQ2248" s="44" t="str">
        <f>IF(Wedstrijden!N2413="x","L1","")</f>
        <v/>
      </c>
      <c r="BR2248" s="44" t="str">
        <f>IF(Wedstrijden!O2413="x","L2","")</f>
        <v/>
      </c>
      <c r="BS2248" s="44" t="str">
        <f>IF(Wedstrijden!P2413="x","M1","")</f>
        <v/>
      </c>
      <c r="BT2248" s="44" t="str">
        <f>IF(Wedstrijden!Q2413="x","M2","")</f>
        <v/>
      </c>
      <c r="BU2248" s="44" t="str">
        <f>IF(Wedstrijden!R2413="x","Z1","")</f>
        <v/>
      </c>
      <c r="BV2248" s="44" t="str">
        <f>IF(Wedstrijden!S2413="x","Z2","")</f>
        <v/>
      </c>
      <c r="BW2248" s="44" t="str">
        <f>IF(COUNTA(Wedstrijden!T2413:AB2413)&lt;&gt;0,1,"")</f>
        <v/>
      </c>
      <c r="BX2248" s="44" t="str">
        <f t="shared" si="211"/>
        <v/>
      </c>
      <c r="BY2248" s="44" t="str">
        <f>IF(Wedstrijden!T2413="x","BB","")</f>
        <v/>
      </c>
      <c r="BZ2248" s="44" t="str">
        <f>IF(Wedstrijden!U2413="x","B","")</f>
        <v/>
      </c>
      <c r="CA2248" s="44" t="str">
        <f>IF(Wedstrijden!V2413="x","L1","")</f>
        <v/>
      </c>
      <c r="CB2248" s="44" t="str">
        <f>IF(Wedstrijden!W2413="x","L2","")</f>
        <v/>
      </c>
      <c r="CC2248" s="44" t="str">
        <f>IF(Wedstrijden!X2413="x","M1","")</f>
        <v/>
      </c>
      <c r="CD2248" s="44" t="str">
        <f>IF(Wedstrijden!Y2413="x","M2","")</f>
        <v/>
      </c>
      <c r="CE2248" s="44" t="str">
        <f>IF(Wedstrijden!Z2413="x","Z1","")</f>
        <v/>
      </c>
      <c r="CF2248" s="44" t="str">
        <f>IF(Wedstrijden!AA2413="x","Z2","")</f>
        <v/>
      </c>
      <c r="CG2248" s="44" t="str">
        <f>IF(Wedstrijden!AB2413="x","ZZL","")</f>
        <v/>
      </c>
      <c r="CL2248" s="44" t="str">
        <f>IF(COUNTA(Wedstrijden!AC2413:AJ2413)&lt;&gt;0,2,"")</f>
        <v/>
      </c>
      <c r="CM2248" s="44" t="str">
        <f t="shared" si="212"/>
        <v/>
      </c>
      <c r="CN2248" s="44" t="str">
        <f>IF(Wedstrijden!AC2413="x","AA","")</f>
        <v/>
      </c>
      <c r="CO2248" s="44" t="str">
        <f>IF(Wedstrijden!AD2413="x","A","")</f>
        <v/>
      </c>
      <c r="CP2248" s="44" t="str">
        <f>IF(Wedstrijden!AE2413="x","BB","")</f>
        <v/>
      </c>
      <c r="CQ2248" s="44" t="str">
        <f>IF(Wedstrijden!AF2413="x","B","")</f>
        <v/>
      </c>
      <c r="CR2248" s="44" t="str">
        <f>IF(Wedstrijden!AG2413="x","L","")</f>
        <v/>
      </c>
      <c r="CS2248" s="44" t="str">
        <f>IF(Wedstrijden!AH2413="x","M","")</f>
        <v/>
      </c>
      <c r="CT2248" s="44" t="str">
        <f>IF(Wedstrijden!AI2413="x","Z","")</f>
        <v/>
      </c>
      <c r="CU2248" s="44" t="str">
        <f>IF(Wedstrijden!AJ2413="x","ZZ","")</f>
        <v/>
      </c>
      <c r="CV2248" s="44" t="str">
        <f>IF(COUNTA(Wedstrijden!AK2413:AQ2413)&lt;&gt;0,2,"")</f>
        <v/>
      </c>
      <c r="CW2248" s="44" t="str">
        <f t="shared" si="213"/>
        <v/>
      </c>
      <c r="CX2248" s="44" t="str">
        <f>IF(Wedstrijden!AK2413="x","BB","")</f>
        <v/>
      </c>
      <c r="CY2248" s="44" t="str">
        <f>IF(Wedstrijden!AL2413="x","B","")</f>
        <v/>
      </c>
      <c r="CZ2248" s="44" t="str">
        <f>IF(Wedstrijden!AM2413="x","L","")</f>
        <v/>
      </c>
      <c r="DA2248" s="44" t="str">
        <f>IF(Wedstrijden!AN2413="x","M","")</f>
        <v/>
      </c>
      <c r="DB2248" s="44" t="str">
        <f>IF(Wedstrijden!AO2413="x","Z","")</f>
        <v/>
      </c>
      <c r="DC2248" s="44" t="str">
        <f>IF(Wedstrijden!AP2413="x","ZZ","")</f>
        <v/>
      </c>
      <c r="DD2248" s="44" t="str">
        <f>IF(Wedstrijden!AQ2413="x","1.40","")</f>
        <v/>
      </c>
      <c r="DE2248" s="44" t="str">
        <f>IF(COUNTA(Wedstrijden!AR2413:AT2413)&lt;&gt;0,6,"")</f>
        <v/>
      </c>
      <c r="DF2248" s="44" t="str">
        <f t="shared" si="214"/>
        <v/>
      </c>
      <c r="DG2248" s="44" t="str">
        <f>IF(Wedstrijden!AR2413="x","L","")</f>
        <v/>
      </c>
      <c r="DH2248" s="44" t="str">
        <f>IF(Wedstrijden!AS2413="x","M","")</f>
        <v/>
      </c>
      <c r="DI2248" s="44" t="str">
        <f>IF(Wedstrijden!AT2413="x","Z","")</f>
        <v/>
      </c>
      <c r="DJ2248" s="44" t="str">
        <f>IF(COUNTA(Wedstrijden!AU2413:AW2413)&lt;&gt;0,6,"")</f>
        <v/>
      </c>
      <c r="DK2248" s="44" t="str">
        <f t="shared" si="215"/>
        <v/>
      </c>
      <c r="DL2248" s="44" t="str">
        <f>IF(Wedstrijden!AU2413="x","L","")</f>
        <v/>
      </c>
      <c r="DM2248" s="44" t="str">
        <f>IF(Wedstrijden!AV2413="x","M","")</f>
        <v/>
      </c>
      <c r="DN2248" s="44" t="str">
        <f>IF(Wedstrijden!AW2413="x","Z","")</f>
        <v/>
      </c>
    </row>
    <row r="2249" spans="1:118" ht="15">
      <c r="A2249" s="48" t="e">
        <f>Wedstrijden!#REF!</f>
        <v>#REF!</v>
      </c>
      <c r="B2249" s="44" t="str">
        <f>IFERROR(VLOOKUP(Wedstrijden!E2414,Wedstrijdlocaties!$B$2:$E$499,2,FALSE),"")</f>
        <v/>
      </c>
      <c r="C2249" s="44" t="str">
        <f>Wedstrijden!F2414</f>
        <v/>
      </c>
      <c r="D2249" s="44" t="str">
        <f>IFERROR(VLOOKUP(Wedstrijden!G2414,Organisaties!$B$2:$C$501,2,FALSE),"")</f>
        <v/>
      </c>
      <c r="E2249" s="44" t="str">
        <f>IFERROR(VLOOKUP(Wedstrijden!G2414,Organisaties!$B$2:$F$501,5,FALSE),"")</f>
        <v/>
      </c>
      <c r="F2249" s="44" t="str">
        <f>IF(Wedstrijden!BC2414&lt;&gt;"",Wedstrijden!BC2414,"")</f>
        <v/>
      </c>
      <c r="G2249" s="44">
        <f>IF(Wedstrijden!AY2414="Indoor",1,0)</f>
        <v>0</v>
      </c>
      <c r="H2249" s="44">
        <f>Wedstrijden!AZ2414</f>
        <v>0</v>
      </c>
      <c r="I2249" s="44" t="str">
        <f>IF(Wedstrijden!AX2414="Nee",0,IF(Wedstrijden!AX2414="Ja",1,""))</f>
        <v/>
      </c>
      <c r="J2249" s="44" t="str">
        <f>IF(Wedstrijden!BA2414&lt;&gt;"",Wedstrijden!BA2414,"")</f>
        <v/>
      </c>
      <c r="W2249" s="45"/>
      <c r="AE2249" s="45"/>
      <c r="AN2249" s="45"/>
      <c r="AU2249" s="45"/>
      <c r="BA2249" s="45"/>
      <c r="BE2249" s="45"/>
      <c r="BJ2249" s="44" t="str">
        <f>IF(COUNTA(Wedstrijden!I2414:S2414)&lt;&gt;0,1,"")</f>
        <v/>
      </c>
      <c r="BK2249" s="44" t="str">
        <f t="shared" si="210"/>
        <v/>
      </c>
      <c r="BL2249" s="44" t="str">
        <f>IF(Wedstrijden!I2414="x","AA","")</f>
        <v/>
      </c>
      <c r="BM2249" s="44" t="str">
        <f>IF(Wedstrijden!J2414="x","A","")</f>
        <v/>
      </c>
      <c r="BN2249" s="44" t="str">
        <f>IF(Wedstrijden!K2414="x","B1","")</f>
        <v/>
      </c>
      <c r="BO2249" s="44" t="str">
        <f>IF(Wedstrijden!L2414="x","BB","")</f>
        <v/>
      </c>
      <c r="BP2249" s="44" t="str">
        <f>IF(Wedstrijden!M2414="x","B","")</f>
        <v/>
      </c>
      <c r="BQ2249" s="44" t="str">
        <f>IF(Wedstrijden!N2414="x","L1","")</f>
        <v/>
      </c>
      <c r="BR2249" s="44" t="str">
        <f>IF(Wedstrijden!O2414="x","L2","")</f>
        <v/>
      </c>
      <c r="BS2249" s="44" t="str">
        <f>IF(Wedstrijden!P2414="x","M1","")</f>
        <v/>
      </c>
      <c r="BT2249" s="44" t="str">
        <f>IF(Wedstrijden!Q2414="x","M2","")</f>
        <v/>
      </c>
      <c r="BU2249" s="44" t="str">
        <f>IF(Wedstrijden!R2414="x","Z1","")</f>
        <v/>
      </c>
      <c r="BV2249" s="44" t="str">
        <f>IF(Wedstrijden!S2414="x","Z2","")</f>
        <v/>
      </c>
      <c r="BW2249" s="44" t="str">
        <f>IF(COUNTA(Wedstrijden!T2414:AB2414)&lt;&gt;0,1,"")</f>
        <v/>
      </c>
      <c r="BX2249" s="44" t="str">
        <f t="shared" si="211"/>
        <v/>
      </c>
      <c r="BY2249" s="44" t="str">
        <f>IF(Wedstrijden!T2414="x","BB","")</f>
        <v/>
      </c>
      <c r="BZ2249" s="44" t="str">
        <f>IF(Wedstrijden!U2414="x","B","")</f>
        <v/>
      </c>
      <c r="CA2249" s="44" t="str">
        <f>IF(Wedstrijden!V2414="x","L1","")</f>
        <v/>
      </c>
      <c r="CB2249" s="44" t="str">
        <f>IF(Wedstrijden!W2414="x","L2","")</f>
        <v/>
      </c>
      <c r="CC2249" s="44" t="str">
        <f>IF(Wedstrijden!X2414="x","M1","")</f>
        <v/>
      </c>
      <c r="CD2249" s="44" t="str">
        <f>IF(Wedstrijden!Y2414="x","M2","")</f>
        <v/>
      </c>
      <c r="CE2249" s="44" t="str">
        <f>IF(Wedstrijden!Z2414="x","Z1","")</f>
        <v/>
      </c>
      <c r="CF2249" s="44" t="str">
        <f>IF(Wedstrijden!AA2414="x","Z2","")</f>
        <v/>
      </c>
      <c r="CG2249" s="44" t="str">
        <f>IF(Wedstrijden!AB2414="x","ZZL","")</f>
        <v/>
      </c>
      <c r="CL2249" s="44" t="str">
        <f>IF(COUNTA(Wedstrijden!AC2414:AJ2414)&lt;&gt;0,2,"")</f>
        <v/>
      </c>
      <c r="CM2249" s="44" t="str">
        <f t="shared" si="212"/>
        <v/>
      </c>
      <c r="CN2249" s="44" t="str">
        <f>IF(Wedstrijden!AC2414="x","AA","")</f>
        <v/>
      </c>
      <c r="CO2249" s="44" t="str">
        <f>IF(Wedstrijden!AD2414="x","A","")</f>
        <v/>
      </c>
      <c r="CP2249" s="44" t="str">
        <f>IF(Wedstrijden!AE2414="x","BB","")</f>
        <v/>
      </c>
      <c r="CQ2249" s="44" t="str">
        <f>IF(Wedstrijden!AF2414="x","B","")</f>
        <v/>
      </c>
      <c r="CR2249" s="44" t="str">
        <f>IF(Wedstrijden!AG2414="x","L","")</f>
        <v/>
      </c>
      <c r="CS2249" s="44" t="str">
        <f>IF(Wedstrijden!AH2414="x","M","")</f>
        <v/>
      </c>
      <c r="CT2249" s="44" t="str">
        <f>IF(Wedstrijden!AI2414="x","Z","")</f>
        <v/>
      </c>
      <c r="CU2249" s="44" t="str">
        <f>IF(Wedstrijden!AJ2414="x","ZZ","")</f>
        <v/>
      </c>
      <c r="CV2249" s="44" t="str">
        <f>IF(COUNTA(Wedstrijden!AK2414:AQ2414)&lt;&gt;0,2,"")</f>
        <v/>
      </c>
      <c r="CW2249" s="44" t="str">
        <f t="shared" si="213"/>
        <v/>
      </c>
      <c r="CX2249" s="44" t="str">
        <f>IF(Wedstrijden!AK2414="x","BB","")</f>
        <v/>
      </c>
      <c r="CY2249" s="44" t="str">
        <f>IF(Wedstrijden!AL2414="x","B","")</f>
        <v/>
      </c>
      <c r="CZ2249" s="44" t="str">
        <f>IF(Wedstrijden!AM2414="x","L","")</f>
        <v/>
      </c>
      <c r="DA2249" s="44" t="str">
        <f>IF(Wedstrijden!AN2414="x","M","")</f>
        <v/>
      </c>
      <c r="DB2249" s="44" t="str">
        <f>IF(Wedstrijden!AO2414="x","Z","")</f>
        <v/>
      </c>
      <c r="DC2249" s="44" t="str">
        <f>IF(Wedstrijden!AP2414="x","ZZ","")</f>
        <v/>
      </c>
      <c r="DD2249" s="44" t="str">
        <f>IF(Wedstrijden!AQ2414="x","1.40","")</f>
        <v/>
      </c>
      <c r="DE2249" s="44" t="str">
        <f>IF(COUNTA(Wedstrijden!AR2414:AT2414)&lt;&gt;0,6,"")</f>
        <v/>
      </c>
      <c r="DF2249" s="44" t="str">
        <f t="shared" si="214"/>
        <v/>
      </c>
      <c r="DG2249" s="44" t="str">
        <f>IF(Wedstrijden!AR2414="x","L","")</f>
        <v/>
      </c>
      <c r="DH2249" s="44" t="str">
        <f>IF(Wedstrijden!AS2414="x","M","")</f>
        <v/>
      </c>
      <c r="DI2249" s="44" t="str">
        <f>IF(Wedstrijden!AT2414="x","Z","")</f>
        <v/>
      </c>
      <c r="DJ2249" s="44" t="str">
        <f>IF(COUNTA(Wedstrijden!AU2414:AW2414)&lt;&gt;0,6,"")</f>
        <v/>
      </c>
      <c r="DK2249" s="44" t="str">
        <f t="shared" si="215"/>
        <v/>
      </c>
      <c r="DL2249" s="44" t="str">
        <f>IF(Wedstrijden!AU2414="x","L","")</f>
        <v/>
      </c>
      <c r="DM2249" s="44" t="str">
        <f>IF(Wedstrijden!AV2414="x","M","")</f>
        <v/>
      </c>
      <c r="DN2249" s="44" t="str">
        <f>IF(Wedstrijden!AW2414="x","Z","")</f>
        <v/>
      </c>
    </row>
    <row r="2250" spans="1:118" ht="15">
      <c r="A2250" s="48" t="e">
        <f>Wedstrijden!#REF!</f>
        <v>#REF!</v>
      </c>
      <c r="B2250" s="44" t="str">
        <f>IFERROR(VLOOKUP(Wedstrijden!E2415,Wedstrijdlocaties!$B$2:$E$499,2,FALSE),"")</f>
        <v/>
      </c>
      <c r="C2250" s="44" t="str">
        <f>Wedstrijden!F2415</f>
        <v/>
      </c>
      <c r="D2250" s="44" t="str">
        <f>IFERROR(VLOOKUP(Wedstrijden!G2415,Organisaties!$B$2:$C$501,2,FALSE),"")</f>
        <v/>
      </c>
      <c r="E2250" s="44" t="str">
        <f>IFERROR(VLOOKUP(Wedstrijden!G2415,Organisaties!$B$2:$F$501,5,FALSE),"")</f>
        <v/>
      </c>
      <c r="F2250" s="44" t="str">
        <f>IF(Wedstrijden!BC2415&lt;&gt;"",Wedstrijden!BC2415,"")</f>
        <v/>
      </c>
      <c r="G2250" s="44">
        <f>IF(Wedstrijden!AY2415="Indoor",1,0)</f>
        <v>0</v>
      </c>
      <c r="H2250" s="44">
        <f>Wedstrijden!AZ2415</f>
        <v>0</v>
      </c>
      <c r="I2250" s="44" t="str">
        <f>IF(Wedstrijden!AX2415="Nee",0,IF(Wedstrijden!AX2415="Ja",1,""))</f>
        <v/>
      </c>
      <c r="J2250" s="44" t="str">
        <f>IF(Wedstrijden!BA2415&lt;&gt;"",Wedstrijden!BA2415,"")</f>
        <v/>
      </c>
      <c r="W2250" s="45"/>
      <c r="AE2250" s="45"/>
      <c r="AN2250" s="45"/>
      <c r="AU2250" s="45"/>
      <c r="BA2250" s="45"/>
      <c r="BE2250" s="45"/>
      <c r="BJ2250" s="44" t="str">
        <f>IF(COUNTA(Wedstrijden!I2415:S2415)&lt;&gt;0,1,"")</f>
        <v/>
      </c>
      <c r="BK2250" s="44" t="str">
        <f t="shared" si="210"/>
        <v/>
      </c>
      <c r="BL2250" s="44" t="str">
        <f>IF(Wedstrijden!I2415="x","AA","")</f>
        <v/>
      </c>
      <c r="BM2250" s="44" t="str">
        <f>IF(Wedstrijden!J2415="x","A","")</f>
        <v/>
      </c>
      <c r="BN2250" s="44" t="str">
        <f>IF(Wedstrijden!K2415="x","B1","")</f>
        <v/>
      </c>
      <c r="BO2250" s="44" t="str">
        <f>IF(Wedstrijden!L2415="x","BB","")</f>
        <v/>
      </c>
      <c r="BP2250" s="44" t="str">
        <f>IF(Wedstrijden!M2415="x","B","")</f>
        <v/>
      </c>
      <c r="BQ2250" s="44" t="str">
        <f>IF(Wedstrijden!N2415="x","L1","")</f>
        <v/>
      </c>
      <c r="BR2250" s="44" t="str">
        <f>IF(Wedstrijden!O2415="x","L2","")</f>
        <v/>
      </c>
      <c r="BS2250" s="44" t="str">
        <f>IF(Wedstrijden!P2415="x","M1","")</f>
        <v/>
      </c>
      <c r="BT2250" s="44" t="str">
        <f>IF(Wedstrijden!Q2415="x","M2","")</f>
        <v/>
      </c>
      <c r="BU2250" s="44" t="str">
        <f>IF(Wedstrijden!R2415="x","Z1","")</f>
        <v/>
      </c>
      <c r="BV2250" s="44" t="str">
        <f>IF(Wedstrijden!S2415="x","Z2","")</f>
        <v/>
      </c>
      <c r="BW2250" s="44" t="str">
        <f>IF(COUNTA(Wedstrijden!T2415:AB2415)&lt;&gt;0,1,"")</f>
        <v/>
      </c>
      <c r="BX2250" s="44" t="str">
        <f t="shared" si="211"/>
        <v/>
      </c>
      <c r="BY2250" s="44" t="str">
        <f>IF(Wedstrijden!T2415="x","BB","")</f>
        <v/>
      </c>
      <c r="BZ2250" s="44" t="str">
        <f>IF(Wedstrijden!U2415="x","B","")</f>
        <v/>
      </c>
      <c r="CA2250" s="44" t="str">
        <f>IF(Wedstrijden!V2415="x","L1","")</f>
        <v/>
      </c>
      <c r="CB2250" s="44" t="str">
        <f>IF(Wedstrijden!W2415="x","L2","")</f>
        <v/>
      </c>
      <c r="CC2250" s="44" t="str">
        <f>IF(Wedstrijden!X2415="x","M1","")</f>
        <v/>
      </c>
      <c r="CD2250" s="44" t="str">
        <f>IF(Wedstrijden!Y2415="x","M2","")</f>
        <v/>
      </c>
      <c r="CE2250" s="44" t="str">
        <f>IF(Wedstrijden!Z2415="x","Z1","")</f>
        <v/>
      </c>
      <c r="CF2250" s="44" t="str">
        <f>IF(Wedstrijden!AA2415="x","Z2","")</f>
        <v/>
      </c>
      <c r="CG2250" s="44" t="str">
        <f>IF(Wedstrijden!AB2415="x","ZZL","")</f>
        <v/>
      </c>
      <c r="CL2250" s="44" t="str">
        <f>IF(COUNTA(Wedstrijden!AC2415:AJ2415)&lt;&gt;0,2,"")</f>
        <v/>
      </c>
      <c r="CM2250" s="44" t="str">
        <f t="shared" si="212"/>
        <v/>
      </c>
      <c r="CN2250" s="44" t="str">
        <f>IF(Wedstrijden!AC2415="x","AA","")</f>
        <v/>
      </c>
      <c r="CO2250" s="44" t="str">
        <f>IF(Wedstrijden!AD2415="x","A","")</f>
        <v/>
      </c>
      <c r="CP2250" s="44" t="str">
        <f>IF(Wedstrijden!AE2415="x","BB","")</f>
        <v/>
      </c>
      <c r="CQ2250" s="44" t="str">
        <f>IF(Wedstrijden!AF2415="x","B","")</f>
        <v/>
      </c>
      <c r="CR2250" s="44" t="str">
        <f>IF(Wedstrijden!AG2415="x","L","")</f>
        <v/>
      </c>
      <c r="CS2250" s="44" t="str">
        <f>IF(Wedstrijden!AH2415="x","M","")</f>
        <v/>
      </c>
      <c r="CT2250" s="44" t="str">
        <f>IF(Wedstrijden!AI2415="x","Z","")</f>
        <v/>
      </c>
      <c r="CU2250" s="44" t="str">
        <f>IF(Wedstrijden!AJ2415="x","ZZ","")</f>
        <v/>
      </c>
      <c r="CV2250" s="44" t="str">
        <f>IF(COUNTA(Wedstrijden!AK2415:AQ2415)&lt;&gt;0,2,"")</f>
        <v/>
      </c>
      <c r="CW2250" s="44" t="str">
        <f t="shared" si="213"/>
        <v/>
      </c>
      <c r="CX2250" s="44" t="str">
        <f>IF(Wedstrijden!AK2415="x","BB","")</f>
        <v/>
      </c>
      <c r="CY2250" s="44" t="str">
        <f>IF(Wedstrijden!AL2415="x","B","")</f>
        <v/>
      </c>
      <c r="CZ2250" s="44" t="str">
        <f>IF(Wedstrijden!AM2415="x","L","")</f>
        <v/>
      </c>
      <c r="DA2250" s="44" t="str">
        <f>IF(Wedstrijden!AN2415="x","M","")</f>
        <v/>
      </c>
      <c r="DB2250" s="44" t="str">
        <f>IF(Wedstrijden!AO2415="x","Z","")</f>
        <v/>
      </c>
      <c r="DC2250" s="44" t="str">
        <f>IF(Wedstrijden!AP2415="x","ZZ","")</f>
        <v/>
      </c>
      <c r="DD2250" s="44" t="str">
        <f>IF(Wedstrijden!AQ2415="x","1.40","")</f>
        <v/>
      </c>
      <c r="DE2250" s="44" t="str">
        <f>IF(COUNTA(Wedstrijden!AR2415:AT2415)&lt;&gt;0,6,"")</f>
        <v/>
      </c>
      <c r="DF2250" s="44" t="str">
        <f t="shared" si="214"/>
        <v/>
      </c>
      <c r="DG2250" s="44" t="str">
        <f>IF(Wedstrijden!AR2415="x","L","")</f>
        <v/>
      </c>
      <c r="DH2250" s="44" t="str">
        <f>IF(Wedstrijden!AS2415="x","M","")</f>
        <v/>
      </c>
      <c r="DI2250" s="44" t="str">
        <f>IF(Wedstrijden!AT2415="x","Z","")</f>
        <v/>
      </c>
      <c r="DJ2250" s="44" t="str">
        <f>IF(COUNTA(Wedstrijden!AU2415:AW2415)&lt;&gt;0,6,"")</f>
        <v/>
      </c>
      <c r="DK2250" s="44" t="str">
        <f t="shared" si="215"/>
        <v/>
      </c>
      <c r="DL2250" s="44" t="str">
        <f>IF(Wedstrijden!AU2415="x","L","")</f>
        <v/>
      </c>
      <c r="DM2250" s="44" t="str">
        <f>IF(Wedstrijden!AV2415="x","M","")</f>
        <v/>
      </c>
      <c r="DN2250" s="44" t="str">
        <f>IF(Wedstrijden!AW2415="x","Z","")</f>
        <v/>
      </c>
    </row>
    <row r="2251" spans="1:118" ht="15">
      <c r="A2251" s="48" t="e">
        <f>Wedstrijden!#REF!</f>
        <v>#REF!</v>
      </c>
      <c r="B2251" s="44" t="str">
        <f>IFERROR(VLOOKUP(Wedstrijden!E2416,Wedstrijdlocaties!$B$2:$E$499,2,FALSE),"")</f>
        <v/>
      </c>
      <c r="C2251" s="44" t="str">
        <f>Wedstrijden!F2416</f>
        <v/>
      </c>
      <c r="D2251" s="44" t="str">
        <f>IFERROR(VLOOKUP(Wedstrijden!G2416,Organisaties!$B$2:$C$501,2,FALSE),"")</f>
        <v/>
      </c>
      <c r="E2251" s="44" t="str">
        <f>IFERROR(VLOOKUP(Wedstrijden!G2416,Organisaties!$B$2:$F$501,5,FALSE),"")</f>
        <v/>
      </c>
      <c r="F2251" s="44" t="str">
        <f>IF(Wedstrijden!BC2416&lt;&gt;"",Wedstrijden!BC2416,"")</f>
        <v/>
      </c>
      <c r="G2251" s="44">
        <f>IF(Wedstrijden!AY2416="Indoor",1,0)</f>
        <v>0</v>
      </c>
      <c r="H2251" s="44">
        <f>Wedstrijden!AZ2416</f>
        <v>0</v>
      </c>
      <c r="I2251" s="44" t="str">
        <f>IF(Wedstrijden!AX2416="Nee",0,IF(Wedstrijden!AX2416="Ja",1,""))</f>
        <v/>
      </c>
      <c r="J2251" s="44" t="str">
        <f>IF(Wedstrijden!BA2416&lt;&gt;"",Wedstrijden!BA2416,"")</f>
        <v/>
      </c>
      <c r="W2251" s="45"/>
      <c r="AE2251" s="45"/>
      <c r="AN2251" s="45"/>
      <c r="AU2251" s="45"/>
      <c r="BA2251" s="45"/>
      <c r="BE2251" s="45"/>
      <c r="BJ2251" s="44" t="str">
        <f>IF(COUNTA(Wedstrijden!I2416:S2416)&lt;&gt;0,1,"")</f>
        <v/>
      </c>
      <c r="BK2251" s="44" t="str">
        <f t="shared" si="210"/>
        <v/>
      </c>
      <c r="BL2251" s="44" t="str">
        <f>IF(Wedstrijden!I2416="x","AA","")</f>
        <v/>
      </c>
      <c r="BM2251" s="44" t="str">
        <f>IF(Wedstrijden!J2416="x","A","")</f>
        <v/>
      </c>
      <c r="BN2251" s="44" t="str">
        <f>IF(Wedstrijden!K2416="x","B1","")</f>
        <v/>
      </c>
      <c r="BO2251" s="44" t="str">
        <f>IF(Wedstrijden!L2416="x","BB","")</f>
        <v/>
      </c>
      <c r="BP2251" s="44" t="str">
        <f>IF(Wedstrijden!M2416="x","B","")</f>
        <v/>
      </c>
      <c r="BQ2251" s="44" t="str">
        <f>IF(Wedstrijden!N2416="x","L1","")</f>
        <v/>
      </c>
      <c r="BR2251" s="44" t="str">
        <f>IF(Wedstrijden!O2416="x","L2","")</f>
        <v/>
      </c>
      <c r="BS2251" s="44" t="str">
        <f>IF(Wedstrijden!P2416="x","M1","")</f>
        <v/>
      </c>
      <c r="BT2251" s="44" t="str">
        <f>IF(Wedstrijden!Q2416="x","M2","")</f>
        <v/>
      </c>
      <c r="BU2251" s="44" t="str">
        <f>IF(Wedstrijden!R2416="x","Z1","")</f>
        <v/>
      </c>
      <c r="BV2251" s="44" t="str">
        <f>IF(Wedstrijden!S2416="x","Z2","")</f>
        <v/>
      </c>
      <c r="BW2251" s="44" t="str">
        <f>IF(COUNTA(Wedstrijden!T2416:AB2416)&lt;&gt;0,1,"")</f>
        <v/>
      </c>
      <c r="BX2251" s="44" t="str">
        <f t="shared" si="211"/>
        <v/>
      </c>
      <c r="BY2251" s="44" t="str">
        <f>IF(Wedstrijden!T2416="x","BB","")</f>
        <v/>
      </c>
      <c r="BZ2251" s="44" t="str">
        <f>IF(Wedstrijden!U2416="x","B","")</f>
        <v/>
      </c>
      <c r="CA2251" s="44" t="str">
        <f>IF(Wedstrijden!V2416="x","L1","")</f>
        <v/>
      </c>
      <c r="CB2251" s="44" t="str">
        <f>IF(Wedstrijden!W2416="x","L2","")</f>
        <v/>
      </c>
      <c r="CC2251" s="44" t="str">
        <f>IF(Wedstrijden!X2416="x","M1","")</f>
        <v/>
      </c>
      <c r="CD2251" s="44" t="str">
        <f>IF(Wedstrijden!Y2416="x","M2","")</f>
        <v/>
      </c>
      <c r="CE2251" s="44" t="str">
        <f>IF(Wedstrijden!Z2416="x","Z1","")</f>
        <v/>
      </c>
      <c r="CF2251" s="44" t="str">
        <f>IF(Wedstrijden!AA2416="x","Z2","")</f>
        <v/>
      </c>
      <c r="CG2251" s="44" t="str">
        <f>IF(Wedstrijden!AB2416="x","ZZL","")</f>
        <v/>
      </c>
      <c r="CL2251" s="44" t="str">
        <f>IF(COUNTA(Wedstrijden!AC2416:AJ2416)&lt;&gt;0,2,"")</f>
        <v/>
      </c>
      <c r="CM2251" s="44" t="str">
        <f t="shared" si="212"/>
        <v/>
      </c>
      <c r="CN2251" s="44" t="str">
        <f>IF(Wedstrijden!AC2416="x","AA","")</f>
        <v/>
      </c>
      <c r="CO2251" s="44" t="str">
        <f>IF(Wedstrijden!AD2416="x","A","")</f>
        <v/>
      </c>
      <c r="CP2251" s="44" t="str">
        <f>IF(Wedstrijden!AE2416="x","BB","")</f>
        <v/>
      </c>
      <c r="CQ2251" s="44" t="str">
        <f>IF(Wedstrijden!AF2416="x","B","")</f>
        <v/>
      </c>
      <c r="CR2251" s="44" t="str">
        <f>IF(Wedstrijden!AG2416="x","L","")</f>
        <v/>
      </c>
      <c r="CS2251" s="44" t="str">
        <f>IF(Wedstrijden!AH2416="x","M","")</f>
        <v/>
      </c>
      <c r="CT2251" s="44" t="str">
        <f>IF(Wedstrijden!AI2416="x","Z","")</f>
        <v/>
      </c>
      <c r="CU2251" s="44" t="str">
        <f>IF(Wedstrijden!AJ2416="x","ZZ","")</f>
        <v/>
      </c>
      <c r="CV2251" s="44" t="str">
        <f>IF(COUNTA(Wedstrijden!AK2416:AQ2416)&lt;&gt;0,2,"")</f>
        <v/>
      </c>
      <c r="CW2251" s="44" t="str">
        <f t="shared" si="213"/>
        <v/>
      </c>
      <c r="CX2251" s="44" t="str">
        <f>IF(Wedstrijden!AK2416="x","BB","")</f>
        <v/>
      </c>
      <c r="CY2251" s="44" t="str">
        <f>IF(Wedstrijden!AL2416="x","B","")</f>
        <v/>
      </c>
      <c r="CZ2251" s="44" t="str">
        <f>IF(Wedstrijden!AM2416="x","L","")</f>
        <v/>
      </c>
      <c r="DA2251" s="44" t="str">
        <f>IF(Wedstrijden!AN2416="x","M","")</f>
        <v/>
      </c>
      <c r="DB2251" s="44" t="str">
        <f>IF(Wedstrijden!AO2416="x","Z","")</f>
        <v/>
      </c>
      <c r="DC2251" s="44" t="str">
        <f>IF(Wedstrijden!AP2416="x","ZZ","")</f>
        <v/>
      </c>
      <c r="DD2251" s="44" t="str">
        <f>IF(Wedstrijden!AQ2416="x","1.40","")</f>
        <v/>
      </c>
      <c r="DE2251" s="44" t="str">
        <f>IF(COUNTA(Wedstrijden!AR2416:AT2416)&lt;&gt;0,6,"")</f>
        <v/>
      </c>
      <c r="DF2251" s="44" t="str">
        <f t="shared" si="214"/>
        <v/>
      </c>
      <c r="DG2251" s="44" t="str">
        <f>IF(Wedstrijden!AR2416="x","L","")</f>
        <v/>
      </c>
      <c r="DH2251" s="44" t="str">
        <f>IF(Wedstrijden!AS2416="x","M","")</f>
        <v/>
      </c>
      <c r="DI2251" s="44" t="str">
        <f>IF(Wedstrijden!AT2416="x","Z","")</f>
        <v/>
      </c>
      <c r="DJ2251" s="44" t="str">
        <f>IF(COUNTA(Wedstrijden!AU2416:AW2416)&lt;&gt;0,6,"")</f>
        <v/>
      </c>
      <c r="DK2251" s="44" t="str">
        <f t="shared" si="215"/>
        <v/>
      </c>
      <c r="DL2251" s="44" t="str">
        <f>IF(Wedstrijden!AU2416="x","L","")</f>
        <v/>
      </c>
      <c r="DM2251" s="44" t="str">
        <f>IF(Wedstrijden!AV2416="x","M","")</f>
        <v/>
      </c>
      <c r="DN2251" s="44" t="str">
        <f>IF(Wedstrijden!AW2416="x","Z","")</f>
        <v/>
      </c>
    </row>
    <row r="2252" spans="1:118" ht="15">
      <c r="A2252" s="48" t="e">
        <f>Wedstrijden!#REF!</f>
        <v>#REF!</v>
      </c>
      <c r="B2252" s="44" t="str">
        <f>IFERROR(VLOOKUP(Wedstrijden!E2417,Wedstrijdlocaties!$B$2:$E$499,2,FALSE),"")</f>
        <v/>
      </c>
      <c r="C2252" s="44" t="str">
        <f>Wedstrijden!F2417</f>
        <v/>
      </c>
      <c r="D2252" s="44" t="str">
        <f>IFERROR(VLOOKUP(Wedstrijden!G2417,Organisaties!$B$2:$C$501,2,FALSE),"")</f>
        <v/>
      </c>
      <c r="E2252" s="44" t="str">
        <f>IFERROR(VLOOKUP(Wedstrijden!G2417,Organisaties!$B$2:$F$501,5,FALSE),"")</f>
        <v/>
      </c>
      <c r="F2252" s="44" t="str">
        <f>IF(Wedstrijden!BC2417&lt;&gt;"",Wedstrijden!BC2417,"")</f>
        <v/>
      </c>
      <c r="G2252" s="44">
        <f>IF(Wedstrijden!AY2417="Indoor",1,0)</f>
        <v>0</v>
      </c>
      <c r="H2252" s="44">
        <f>Wedstrijden!AZ2417</f>
        <v>0</v>
      </c>
      <c r="I2252" s="44" t="str">
        <f>IF(Wedstrijden!AX2417="Nee",0,IF(Wedstrijden!AX2417="Ja",1,""))</f>
        <v/>
      </c>
      <c r="J2252" s="44" t="str">
        <f>IF(Wedstrijden!BA2417&lt;&gt;"",Wedstrijden!BA2417,"")</f>
        <v/>
      </c>
      <c r="W2252" s="45"/>
      <c r="AE2252" s="45"/>
      <c r="AN2252" s="45"/>
      <c r="AU2252" s="45"/>
      <c r="BA2252" s="45"/>
      <c r="BE2252" s="45"/>
      <c r="BJ2252" s="44" t="str">
        <f>IF(COUNTA(Wedstrijden!I2417:S2417)&lt;&gt;0,1,"")</f>
        <v/>
      </c>
      <c r="BK2252" s="44" t="str">
        <f t="shared" si="210"/>
        <v/>
      </c>
      <c r="BL2252" s="44" t="str">
        <f>IF(Wedstrijden!I2417="x","AA","")</f>
        <v/>
      </c>
      <c r="BM2252" s="44" t="str">
        <f>IF(Wedstrijden!J2417="x","A","")</f>
        <v/>
      </c>
      <c r="BN2252" s="44" t="str">
        <f>IF(Wedstrijden!K2417="x","B1","")</f>
        <v/>
      </c>
      <c r="BO2252" s="44" t="str">
        <f>IF(Wedstrijden!L2417="x","BB","")</f>
        <v/>
      </c>
      <c r="BP2252" s="44" t="str">
        <f>IF(Wedstrijden!M2417="x","B","")</f>
        <v/>
      </c>
      <c r="BQ2252" s="44" t="str">
        <f>IF(Wedstrijden!N2417="x","L1","")</f>
        <v/>
      </c>
      <c r="BR2252" s="44" t="str">
        <f>IF(Wedstrijden!O2417="x","L2","")</f>
        <v/>
      </c>
      <c r="BS2252" s="44" t="str">
        <f>IF(Wedstrijden!P2417="x","M1","")</f>
        <v/>
      </c>
      <c r="BT2252" s="44" t="str">
        <f>IF(Wedstrijden!Q2417="x","M2","")</f>
        <v/>
      </c>
      <c r="BU2252" s="44" t="str">
        <f>IF(Wedstrijden!R2417="x","Z1","")</f>
        <v/>
      </c>
      <c r="BV2252" s="44" t="str">
        <f>IF(Wedstrijden!S2417="x","Z2","")</f>
        <v/>
      </c>
      <c r="BW2252" s="44" t="str">
        <f>IF(COUNTA(Wedstrijden!T2417:AB2417)&lt;&gt;0,1,"")</f>
        <v/>
      </c>
      <c r="BX2252" s="44" t="str">
        <f t="shared" si="211"/>
        <v/>
      </c>
      <c r="BY2252" s="44" t="str">
        <f>IF(Wedstrijden!T2417="x","BB","")</f>
        <v/>
      </c>
      <c r="BZ2252" s="44" t="str">
        <f>IF(Wedstrijden!U2417="x","B","")</f>
        <v/>
      </c>
      <c r="CA2252" s="44" t="str">
        <f>IF(Wedstrijden!V2417="x","L1","")</f>
        <v/>
      </c>
      <c r="CB2252" s="44" t="str">
        <f>IF(Wedstrijden!W2417="x","L2","")</f>
        <v/>
      </c>
      <c r="CC2252" s="44" t="str">
        <f>IF(Wedstrijden!X2417="x","M1","")</f>
        <v/>
      </c>
      <c r="CD2252" s="44" t="str">
        <f>IF(Wedstrijden!Y2417="x","M2","")</f>
        <v/>
      </c>
      <c r="CE2252" s="44" t="str">
        <f>IF(Wedstrijden!Z2417="x","Z1","")</f>
        <v/>
      </c>
      <c r="CF2252" s="44" t="str">
        <f>IF(Wedstrijden!AA2417="x","Z2","")</f>
        <v/>
      </c>
      <c r="CG2252" s="44" t="str">
        <f>IF(Wedstrijden!AB2417="x","ZZL","")</f>
        <v/>
      </c>
      <c r="CL2252" s="44" t="str">
        <f>IF(COUNTA(Wedstrijden!AC2417:AJ2417)&lt;&gt;0,2,"")</f>
        <v/>
      </c>
      <c r="CM2252" s="44" t="str">
        <f t="shared" si="212"/>
        <v/>
      </c>
      <c r="CN2252" s="44" t="str">
        <f>IF(Wedstrijden!AC2417="x","AA","")</f>
        <v/>
      </c>
      <c r="CO2252" s="44" t="str">
        <f>IF(Wedstrijden!AD2417="x","A","")</f>
        <v/>
      </c>
      <c r="CP2252" s="44" t="str">
        <f>IF(Wedstrijden!AE2417="x","BB","")</f>
        <v/>
      </c>
      <c r="CQ2252" s="44" t="str">
        <f>IF(Wedstrijden!AF2417="x","B","")</f>
        <v/>
      </c>
      <c r="CR2252" s="44" t="str">
        <f>IF(Wedstrijden!AG2417="x","L","")</f>
        <v/>
      </c>
      <c r="CS2252" s="44" t="str">
        <f>IF(Wedstrijden!AH2417="x","M","")</f>
        <v/>
      </c>
      <c r="CT2252" s="44" t="str">
        <f>IF(Wedstrijden!AI2417="x","Z","")</f>
        <v/>
      </c>
      <c r="CU2252" s="44" t="str">
        <f>IF(Wedstrijden!AJ2417="x","ZZ","")</f>
        <v/>
      </c>
      <c r="CV2252" s="44" t="str">
        <f>IF(COUNTA(Wedstrijden!AK2417:AQ2417)&lt;&gt;0,2,"")</f>
        <v/>
      </c>
      <c r="CW2252" s="44" t="str">
        <f t="shared" si="213"/>
        <v/>
      </c>
      <c r="CX2252" s="44" t="str">
        <f>IF(Wedstrijden!AK2417="x","BB","")</f>
        <v/>
      </c>
      <c r="CY2252" s="44" t="str">
        <f>IF(Wedstrijden!AL2417="x","B","")</f>
        <v/>
      </c>
      <c r="CZ2252" s="44" t="str">
        <f>IF(Wedstrijden!AM2417="x","L","")</f>
        <v/>
      </c>
      <c r="DA2252" s="44" t="str">
        <f>IF(Wedstrijden!AN2417="x","M","")</f>
        <v/>
      </c>
      <c r="DB2252" s="44" t="str">
        <f>IF(Wedstrijden!AO2417="x","Z","")</f>
        <v/>
      </c>
      <c r="DC2252" s="44" t="str">
        <f>IF(Wedstrijden!AP2417="x","ZZ","")</f>
        <v/>
      </c>
      <c r="DD2252" s="44" t="str">
        <f>IF(Wedstrijden!AQ2417="x","1.40","")</f>
        <v/>
      </c>
      <c r="DE2252" s="44" t="str">
        <f>IF(COUNTA(Wedstrijden!AR2417:AT2417)&lt;&gt;0,6,"")</f>
        <v/>
      </c>
      <c r="DF2252" s="44" t="str">
        <f t="shared" si="214"/>
        <v/>
      </c>
      <c r="DG2252" s="44" t="str">
        <f>IF(Wedstrijden!AR2417="x","L","")</f>
        <v/>
      </c>
      <c r="DH2252" s="44" t="str">
        <f>IF(Wedstrijden!AS2417="x","M","")</f>
        <v/>
      </c>
      <c r="DI2252" s="44" t="str">
        <f>IF(Wedstrijden!AT2417="x","Z","")</f>
        <v/>
      </c>
      <c r="DJ2252" s="44" t="str">
        <f>IF(COUNTA(Wedstrijden!AU2417:AW2417)&lt;&gt;0,6,"")</f>
        <v/>
      </c>
      <c r="DK2252" s="44" t="str">
        <f t="shared" si="215"/>
        <v/>
      </c>
      <c r="DL2252" s="44" t="str">
        <f>IF(Wedstrijden!AU2417="x","L","")</f>
        <v/>
      </c>
      <c r="DM2252" s="44" t="str">
        <f>IF(Wedstrijden!AV2417="x","M","")</f>
        <v/>
      </c>
      <c r="DN2252" s="44" t="str">
        <f>IF(Wedstrijden!AW2417="x","Z","")</f>
        <v/>
      </c>
    </row>
    <row r="2253" spans="1:118" ht="15">
      <c r="A2253" s="48" t="e">
        <f>Wedstrijden!#REF!</f>
        <v>#REF!</v>
      </c>
      <c r="B2253" s="44" t="str">
        <f>IFERROR(VLOOKUP(Wedstrijden!E2418,Wedstrijdlocaties!$B$2:$E$499,2,FALSE),"")</f>
        <v/>
      </c>
      <c r="C2253" s="44" t="str">
        <f>Wedstrijden!F2418</f>
        <v/>
      </c>
      <c r="D2253" s="44" t="str">
        <f>IFERROR(VLOOKUP(Wedstrijden!G2418,Organisaties!$B$2:$C$501,2,FALSE),"")</f>
        <v/>
      </c>
      <c r="E2253" s="44" t="str">
        <f>IFERROR(VLOOKUP(Wedstrijden!G2418,Organisaties!$B$2:$F$501,5,FALSE),"")</f>
        <v/>
      </c>
      <c r="F2253" s="44" t="str">
        <f>IF(Wedstrijden!BC2418&lt;&gt;"",Wedstrijden!BC2418,"")</f>
        <v/>
      </c>
      <c r="G2253" s="44">
        <f>IF(Wedstrijden!AY2418="Indoor",1,0)</f>
        <v>0</v>
      </c>
      <c r="H2253" s="44">
        <f>Wedstrijden!AZ2418</f>
        <v>0</v>
      </c>
      <c r="I2253" s="44" t="str">
        <f>IF(Wedstrijden!AX2418="Nee",0,IF(Wedstrijden!AX2418="Ja",1,""))</f>
        <v/>
      </c>
      <c r="J2253" s="44" t="str">
        <f>IF(Wedstrijden!BA2418&lt;&gt;"",Wedstrijden!BA2418,"")</f>
        <v/>
      </c>
      <c r="W2253" s="45"/>
      <c r="AE2253" s="45"/>
      <c r="AN2253" s="45"/>
      <c r="AU2253" s="45"/>
      <c r="BA2253" s="45"/>
      <c r="BE2253" s="45"/>
      <c r="BJ2253" s="44" t="str">
        <f>IF(COUNTA(Wedstrijden!I2418:S2418)&lt;&gt;0,1,"")</f>
        <v/>
      </c>
      <c r="BK2253" s="44" t="str">
        <f t="shared" si="210"/>
        <v/>
      </c>
      <c r="BL2253" s="44" t="str">
        <f>IF(Wedstrijden!I2418="x","AA","")</f>
        <v/>
      </c>
      <c r="BM2253" s="44" t="str">
        <f>IF(Wedstrijden!J2418="x","A","")</f>
        <v/>
      </c>
      <c r="BN2253" s="44" t="str">
        <f>IF(Wedstrijden!K2418="x","B1","")</f>
        <v/>
      </c>
      <c r="BO2253" s="44" t="str">
        <f>IF(Wedstrijden!L2418="x","BB","")</f>
        <v/>
      </c>
      <c r="BP2253" s="44" t="str">
        <f>IF(Wedstrijden!M2418="x","B","")</f>
        <v/>
      </c>
      <c r="BQ2253" s="44" t="str">
        <f>IF(Wedstrijden!N2418="x","L1","")</f>
        <v/>
      </c>
      <c r="BR2253" s="44" t="str">
        <f>IF(Wedstrijden!O2418="x","L2","")</f>
        <v/>
      </c>
      <c r="BS2253" s="44" t="str">
        <f>IF(Wedstrijden!P2418="x","M1","")</f>
        <v/>
      </c>
      <c r="BT2253" s="44" t="str">
        <f>IF(Wedstrijden!Q2418="x","M2","")</f>
        <v/>
      </c>
      <c r="BU2253" s="44" t="str">
        <f>IF(Wedstrijden!R2418="x","Z1","")</f>
        <v/>
      </c>
      <c r="BV2253" s="44" t="str">
        <f>IF(Wedstrijden!S2418="x","Z2","")</f>
        <v/>
      </c>
      <c r="BW2253" s="44" t="str">
        <f>IF(COUNTA(Wedstrijden!T2418:AB2418)&lt;&gt;0,1,"")</f>
        <v/>
      </c>
      <c r="BX2253" s="44" t="str">
        <f t="shared" si="211"/>
        <v/>
      </c>
      <c r="BY2253" s="44" t="str">
        <f>IF(Wedstrijden!T2418="x","BB","")</f>
        <v/>
      </c>
      <c r="BZ2253" s="44" t="str">
        <f>IF(Wedstrijden!U2418="x","B","")</f>
        <v/>
      </c>
      <c r="CA2253" s="44" t="str">
        <f>IF(Wedstrijden!V2418="x","L1","")</f>
        <v/>
      </c>
      <c r="CB2253" s="44" t="str">
        <f>IF(Wedstrijden!W2418="x","L2","")</f>
        <v/>
      </c>
      <c r="CC2253" s="44" t="str">
        <f>IF(Wedstrijden!X2418="x","M1","")</f>
        <v/>
      </c>
      <c r="CD2253" s="44" t="str">
        <f>IF(Wedstrijden!Y2418="x","M2","")</f>
        <v/>
      </c>
      <c r="CE2253" s="44" t="str">
        <f>IF(Wedstrijden!Z2418="x","Z1","")</f>
        <v/>
      </c>
      <c r="CF2253" s="44" t="str">
        <f>IF(Wedstrijden!AA2418="x","Z2","")</f>
        <v/>
      </c>
      <c r="CG2253" s="44" t="str">
        <f>IF(Wedstrijden!AB2418="x","ZZL","")</f>
        <v/>
      </c>
      <c r="CL2253" s="44" t="str">
        <f>IF(COUNTA(Wedstrijden!AC2418:AJ2418)&lt;&gt;0,2,"")</f>
        <v/>
      </c>
      <c r="CM2253" s="44" t="str">
        <f t="shared" si="212"/>
        <v/>
      </c>
      <c r="CN2253" s="44" t="str">
        <f>IF(Wedstrijden!AC2418="x","AA","")</f>
        <v/>
      </c>
      <c r="CO2253" s="44" t="str">
        <f>IF(Wedstrijden!AD2418="x","A","")</f>
        <v/>
      </c>
      <c r="CP2253" s="44" t="str">
        <f>IF(Wedstrijden!AE2418="x","BB","")</f>
        <v/>
      </c>
      <c r="CQ2253" s="44" t="str">
        <f>IF(Wedstrijden!AF2418="x","B","")</f>
        <v/>
      </c>
      <c r="CR2253" s="44" t="str">
        <f>IF(Wedstrijden!AG2418="x","L","")</f>
        <v/>
      </c>
      <c r="CS2253" s="44" t="str">
        <f>IF(Wedstrijden!AH2418="x","M","")</f>
        <v/>
      </c>
      <c r="CT2253" s="44" t="str">
        <f>IF(Wedstrijden!AI2418="x","Z","")</f>
        <v/>
      </c>
      <c r="CU2253" s="44" t="str">
        <f>IF(Wedstrijden!AJ2418="x","ZZ","")</f>
        <v/>
      </c>
      <c r="CV2253" s="44" t="str">
        <f>IF(COUNTA(Wedstrijden!AK2418:AQ2418)&lt;&gt;0,2,"")</f>
        <v/>
      </c>
      <c r="CW2253" s="44" t="str">
        <f t="shared" si="213"/>
        <v/>
      </c>
      <c r="CX2253" s="44" t="str">
        <f>IF(Wedstrijden!AK2418="x","BB","")</f>
        <v/>
      </c>
      <c r="CY2253" s="44" t="str">
        <f>IF(Wedstrijden!AL2418="x","B","")</f>
        <v/>
      </c>
      <c r="CZ2253" s="44" t="str">
        <f>IF(Wedstrijden!AM2418="x","L","")</f>
        <v/>
      </c>
      <c r="DA2253" s="44" t="str">
        <f>IF(Wedstrijden!AN2418="x","M","")</f>
        <v/>
      </c>
      <c r="DB2253" s="44" t="str">
        <f>IF(Wedstrijden!AO2418="x","Z","")</f>
        <v/>
      </c>
      <c r="DC2253" s="44" t="str">
        <f>IF(Wedstrijden!AP2418="x","ZZ","")</f>
        <v/>
      </c>
      <c r="DD2253" s="44" t="str">
        <f>IF(Wedstrijden!AQ2418="x","1.40","")</f>
        <v/>
      </c>
      <c r="DE2253" s="44" t="str">
        <f>IF(COUNTA(Wedstrijden!AR2418:AT2418)&lt;&gt;0,6,"")</f>
        <v/>
      </c>
      <c r="DF2253" s="44" t="str">
        <f t="shared" si="214"/>
        <v/>
      </c>
      <c r="DG2253" s="44" t="str">
        <f>IF(Wedstrijden!AR2418="x","L","")</f>
        <v/>
      </c>
      <c r="DH2253" s="44" t="str">
        <f>IF(Wedstrijden!AS2418="x","M","")</f>
        <v/>
      </c>
      <c r="DI2253" s="44" t="str">
        <f>IF(Wedstrijden!AT2418="x","Z","")</f>
        <v/>
      </c>
      <c r="DJ2253" s="44" t="str">
        <f>IF(COUNTA(Wedstrijden!AU2418:AW2418)&lt;&gt;0,6,"")</f>
        <v/>
      </c>
      <c r="DK2253" s="44" t="str">
        <f t="shared" si="215"/>
        <v/>
      </c>
      <c r="DL2253" s="44" t="str">
        <f>IF(Wedstrijden!AU2418="x","L","")</f>
        <v/>
      </c>
      <c r="DM2253" s="44" t="str">
        <f>IF(Wedstrijden!AV2418="x","M","")</f>
        <v/>
      </c>
      <c r="DN2253" s="44" t="str">
        <f>IF(Wedstrijden!AW2418="x","Z","")</f>
        <v/>
      </c>
    </row>
    <row r="2254" spans="1:118" ht="15">
      <c r="A2254" s="48" t="e">
        <f>Wedstrijden!#REF!</f>
        <v>#REF!</v>
      </c>
      <c r="B2254" s="44" t="str">
        <f>IFERROR(VLOOKUP(Wedstrijden!E2419,Wedstrijdlocaties!$B$2:$E$499,2,FALSE),"")</f>
        <v/>
      </c>
      <c r="C2254" s="44" t="str">
        <f>Wedstrijden!F2419</f>
        <v/>
      </c>
      <c r="D2254" s="44" t="str">
        <f>IFERROR(VLOOKUP(Wedstrijden!G2419,Organisaties!$B$2:$C$501,2,FALSE),"")</f>
        <v/>
      </c>
      <c r="E2254" s="44" t="str">
        <f>IFERROR(VLOOKUP(Wedstrijden!G2419,Organisaties!$B$2:$F$501,5,FALSE),"")</f>
        <v/>
      </c>
      <c r="F2254" s="44" t="str">
        <f>IF(Wedstrijden!BC2419&lt;&gt;"",Wedstrijden!BC2419,"")</f>
        <v/>
      </c>
      <c r="G2254" s="44">
        <f>IF(Wedstrijden!AY2419="Indoor",1,0)</f>
        <v>0</v>
      </c>
      <c r="H2254" s="44">
        <f>Wedstrijden!AZ2419</f>
        <v>0</v>
      </c>
      <c r="I2254" s="44" t="str">
        <f>IF(Wedstrijden!AX2419="Nee",0,IF(Wedstrijden!AX2419="Ja",1,""))</f>
        <v/>
      </c>
      <c r="J2254" s="44" t="str">
        <f>IF(Wedstrijden!BA2419&lt;&gt;"",Wedstrijden!BA2419,"")</f>
        <v/>
      </c>
      <c r="W2254" s="45"/>
      <c r="AE2254" s="45"/>
      <c r="AN2254" s="45"/>
      <c r="AU2254" s="45"/>
      <c r="BA2254" s="45"/>
      <c r="BE2254" s="45"/>
      <c r="BJ2254" s="44" t="str">
        <f>IF(COUNTA(Wedstrijden!I2419:S2419)&lt;&gt;0,1,"")</f>
        <v/>
      </c>
      <c r="BK2254" s="44" t="str">
        <f t="shared" si="210"/>
        <v/>
      </c>
      <c r="BL2254" s="44" t="str">
        <f>IF(Wedstrijden!I2419="x","AA","")</f>
        <v/>
      </c>
      <c r="BM2254" s="44" t="str">
        <f>IF(Wedstrijden!J2419="x","A","")</f>
        <v/>
      </c>
      <c r="BN2254" s="44" t="str">
        <f>IF(Wedstrijden!K2419="x","B1","")</f>
        <v/>
      </c>
      <c r="BO2254" s="44" t="str">
        <f>IF(Wedstrijden!L2419="x","BB","")</f>
        <v/>
      </c>
      <c r="BP2254" s="44" t="str">
        <f>IF(Wedstrijden!M2419="x","B","")</f>
        <v/>
      </c>
      <c r="BQ2254" s="44" t="str">
        <f>IF(Wedstrijden!N2419="x","L1","")</f>
        <v/>
      </c>
      <c r="BR2254" s="44" t="str">
        <f>IF(Wedstrijden!O2419="x","L2","")</f>
        <v/>
      </c>
      <c r="BS2254" s="44" t="str">
        <f>IF(Wedstrijden!P2419="x","M1","")</f>
        <v/>
      </c>
      <c r="BT2254" s="44" t="str">
        <f>IF(Wedstrijden!Q2419="x","M2","")</f>
        <v/>
      </c>
      <c r="BU2254" s="44" t="str">
        <f>IF(Wedstrijden!R2419="x","Z1","")</f>
        <v/>
      </c>
      <c r="BV2254" s="44" t="str">
        <f>IF(Wedstrijden!S2419="x","Z2","")</f>
        <v/>
      </c>
      <c r="BW2254" s="44" t="str">
        <f>IF(COUNTA(Wedstrijden!T2419:AB2419)&lt;&gt;0,1,"")</f>
        <v/>
      </c>
      <c r="BX2254" s="44" t="str">
        <f t="shared" si="211"/>
        <v/>
      </c>
      <c r="BY2254" s="44" t="str">
        <f>IF(Wedstrijden!T2419="x","BB","")</f>
        <v/>
      </c>
      <c r="BZ2254" s="44" t="str">
        <f>IF(Wedstrijden!U2419="x","B","")</f>
        <v/>
      </c>
      <c r="CA2254" s="44" t="str">
        <f>IF(Wedstrijden!V2419="x","L1","")</f>
        <v/>
      </c>
      <c r="CB2254" s="44" t="str">
        <f>IF(Wedstrijden!W2419="x","L2","")</f>
        <v/>
      </c>
      <c r="CC2254" s="44" t="str">
        <f>IF(Wedstrijden!X2419="x","M1","")</f>
        <v/>
      </c>
      <c r="CD2254" s="44" t="str">
        <f>IF(Wedstrijden!Y2419="x","M2","")</f>
        <v/>
      </c>
      <c r="CE2254" s="44" t="str">
        <f>IF(Wedstrijden!Z2419="x","Z1","")</f>
        <v/>
      </c>
      <c r="CF2254" s="44" t="str">
        <f>IF(Wedstrijden!AA2419="x","Z2","")</f>
        <v/>
      </c>
      <c r="CG2254" s="44" t="str">
        <f>IF(Wedstrijden!AB2419="x","ZZL","")</f>
        <v/>
      </c>
      <c r="CL2254" s="44" t="str">
        <f>IF(COUNTA(Wedstrijden!AC2419:AJ2419)&lt;&gt;0,2,"")</f>
        <v/>
      </c>
      <c r="CM2254" s="44" t="str">
        <f t="shared" si="212"/>
        <v/>
      </c>
      <c r="CN2254" s="44" t="str">
        <f>IF(Wedstrijden!AC2419="x","AA","")</f>
        <v/>
      </c>
      <c r="CO2254" s="44" t="str">
        <f>IF(Wedstrijden!AD2419="x","A","")</f>
        <v/>
      </c>
      <c r="CP2254" s="44" t="str">
        <f>IF(Wedstrijden!AE2419="x","BB","")</f>
        <v/>
      </c>
      <c r="CQ2254" s="44" t="str">
        <f>IF(Wedstrijden!AF2419="x","B","")</f>
        <v/>
      </c>
      <c r="CR2254" s="44" t="str">
        <f>IF(Wedstrijden!AG2419="x","L","")</f>
        <v/>
      </c>
      <c r="CS2254" s="44" t="str">
        <f>IF(Wedstrijden!AH2419="x","M","")</f>
        <v/>
      </c>
      <c r="CT2254" s="44" t="str">
        <f>IF(Wedstrijden!AI2419="x","Z","")</f>
        <v/>
      </c>
      <c r="CU2254" s="44" t="str">
        <f>IF(Wedstrijden!AJ2419="x","ZZ","")</f>
        <v/>
      </c>
      <c r="CV2254" s="44" t="str">
        <f>IF(COUNTA(Wedstrijden!AK2419:AQ2419)&lt;&gt;0,2,"")</f>
        <v/>
      </c>
      <c r="CW2254" s="44" t="str">
        <f t="shared" si="213"/>
        <v/>
      </c>
      <c r="CX2254" s="44" t="str">
        <f>IF(Wedstrijden!AK2419="x","BB","")</f>
        <v/>
      </c>
      <c r="CY2254" s="44" t="str">
        <f>IF(Wedstrijden!AL2419="x","B","")</f>
        <v/>
      </c>
      <c r="CZ2254" s="44" t="str">
        <f>IF(Wedstrijden!AM2419="x","L","")</f>
        <v/>
      </c>
      <c r="DA2254" s="44" t="str">
        <f>IF(Wedstrijden!AN2419="x","M","")</f>
        <v/>
      </c>
      <c r="DB2254" s="44" t="str">
        <f>IF(Wedstrijden!AO2419="x","Z","")</f>
        <v/>
      </c>
      <c r="DC2254" s="44" t="str">
        <f>IF(Wedstrijden!AP2419="x","ZZ","")</f>
        <v/>
      </c>
      <c r="DD2254" s="44" t="str">
        <f>IF(Wedstrijden!AQ2419="x","1.40","")</f>
        <v/>
      </c>
      <c r="DE2254" s="44" t="str">
        <f>IF(COUNTA(Wedstrijden!AR2419:AT2419)&lt;&gt;0,6,"")</f>
        <v/>
      </c>
      <c r="DF2254" s="44" t="str">
        <f t="shared" si="214"/>
        <v/>
      </c>
      <c r="DG2254" s="44" t="str">
        <f>IF(Wedstrijden!AR2419="x","L","")</f>
        <v/>
      </c>
      <c r="DH2254" s="44" t="str">
        <f>IF(Wedstrijden!AS2419="x","M","")</f>
        <v/>
      </c>
      <c r="DI2254" s="44" t="str">
        <f>IF(Wedstrijden!AT2419="x","Z","")</f>
        <v/>
      </c>
      <c r="DJ2254" s="44" t="str">
        <f>IF(COUNTA(Wedstrijden!AU2419:AW2419)&lt;&gt;0,6,"")</f>
        <v/>
      </c>
      <c r="DK2254" s="44" t="str">
        <f t="shared" si="215"/>
        <v/>
      </c>
      <c r="DL2254" s="44" t="str">
        <f>IF(Wedstrijden!AU2419="x","L","")</f>
        <v/>
      </c>
      <c r="DM2254" s="44" t="str">
        <f>IF(Wedstrijden!AV2419="x","M","")</f>
        <v/>
      </c>
      <c r="DN2254" s="44" t="str">
        <f>IF(Wedstrijden!AW2419="x","Z","")</f>
        <v/>
      </c>
    </row>
    <row r="2255" spans="1:118" ht="15">
      <c r="A2255" s="48" t="e">
        <f>Wedstrijden!#REF!</f>
        <v>#REF!</v>
      </c>
      <c r="B2255" s="44" t="str">
        <f>IFERROR(VLOOKUP(Wedstrijden!E2420,Wedstrijdlocaties!$B$2:$E$499,2,FALSE),"")</f>
        <v/>
      </c>
      <c r="C2255" s="44" t="str">
        <f>Wedstrijden!F2420</f>
        <v/>
      </c>
      <c r="D2255" s="44" t="str">
        <f>IFERROR(VLOOKUP(Wedstrijden!G2420,Organisaties!$B$2:$C$501,2,FALSE),"")</f>
        <v/>
      </c>
      <c r="E2255" s="44" t="str">
        <f>IFERROR(VLOOKUP(Wedstrijden!G2420,Organisaties!$B$2:$F$501,5,FALSE),"")</f>
        <v/>
      </c>
      <c r="F2255" s="44" t="str">
        <f>IF(Wedstrijden!BC2420&lt;&gt;"",Wedstrijden!BC2420,"")</f>
        <v/>
      </c>
      <c r="G2255" s="44">
        <f>IF(Wedstrijden!AY2420="Indoor",1,0)</f>
        <v>0</v>
      </c>
      <c r="H2255" s="44">
        <f>Wedstrijden!AZ2420</f>
        <v>0</v>
      </c>
      <c r="I2255" s="44" t="str">
        <f>IF(Wedstrijden!AX2420="Nee",0,IF(Wedstrijden!AX2420="Ja",1,""))</f>
        <v/>
      </c>
      <c r="J2255" s="44" t="str">
        <f>IF(Wedstrijden!BA2420&lt;&gt;"",Wedstrijden!BA2420,"")</f>
        <v/>
      </c>
      <c r="W2255" s="45"/>
      <c r="AE2255" s="45"/>
      <c r="AN2255" s="45"/>
      <c r="AU2255" s="45"/>
      <c r="BA2255" s="45"/>
      <c r="BE2255" s="45"/>
      <c r="BJ2255" s="44" t="str">
        <f>IF(COUNTA(Wedstrijden!I2420:S2420)&lt;&gt;0,1,"")</f>
        <v/>
      </c>
      <c r="BK2255" s="44" t="str">
        <f t="shared" si="210"/>
        <v/>
      </c>
      <c r="BL2255" s="44" t="str">
        <f>IF(Wedstrijden!I2420="x","AA","")</f>
        <v/>
      </c>
      <c r="BM2255" s="44" t="str">
        <f>IF(Wedstrijden!J2420="x","A","")</f>
        <v/>
      </c>
      <c r="BN2255" s="44" t="str">
        <f>IF(Wedstrijden!K2420="x","B1","")</f>
        <v/>
      </c>
      <c r="BO2255" s="44" t="str">
        <f>IF(Wedstrijden!L2420="x","BB","")</f>
        <v/>
      </c>
      <c r="BP2255" s="44" t="str">
        <f>IF(Wedstrijden!M2420="x","B","")</f>
        <v/>
      </c>
      <c r="BQ2255" s="44" t="str">
        <f>IF(Wedstrijden!N2420="x","L1","")</f>
        <v/>
      </c>
      <c r="BR2255" s="44" t="str">
        <f>IF(Wedstrijden!O2420="x","L2","")</f>
        <v/>
      </c>
      <c r="BS2255" s="44" t="str">
        <f>IF(Wedstrijden!P2420="x","M1","")</f>
        <v/>
      </c>
      <c r="BT2255" s="44" t="str">
        <f>IF(Wedstrijden!Q2420="x","M2","")</f>
        <v/>
      </c>
      <c r="BU2255" s="44" t="str">
        <f>IF(Wedstrijden!R2420="x","Z1","")</f>
        <v/>
      </c>
      <c r="BV2255" s="44" t="str">
        <f>IF(Wedstrijden!S2420="x","Z2","")</f>
        <v/>
      </c>
      <c r="BW2255" s="44" t="str">
        <f>IF(COUNTA(Wedstrijden!T2420:AB2420)&lt;&gt;0,1,"")</f>
        <v/>
      </c>
      <c r="BX2255" s="44" t="str">
        <f t="shared" si="211"/>
        <v/>
      </c>
      <c r="BY2255" s="44" t="str">
        <f>IF(Wedstrijden!T2420="x","BB","")</f>
        <v/>
      </c>
      <c r="BZ2255" s="44" t="str">
        <f>IF(Wedstrijden!U2420="x","B","")</f>
        <v/>
      </c>
      <c r="CA2255" s="44" t="str">
        <f>IF(Wedstrijden!V2420="x","L1","")</f>
        <v/>
      </c>
      <c r="CB2255" s="44" t="str">
        <f>IF(Wedstrijden!W2420="x","L2","")</f>
        <v/>
      </c>
      <c r="CC2255" s="44" t="str">
        <f>IF(Wedstrijden!X2420="x","M1","")</f>
        <v/>
      </c>
      <c r="CD2255" s="44" t="str">
        <f>IF(Wedstrijden!Y2420="x","M2","")</f>
        <v/>
      </c>
      <c r="CE2255" s="44" t="str">
        <f>IF(Wedstrijden!Z2420="x","Z1","")</f>
        <v/>
      </c>
      <c r="CF2255" s="44" t="str">
        <f>IF(Wedstrijden!AA2420="x","Z2","")</f>
        <v/>
      </c>
      <c r="CG2255" s="44" t="str">
        <f>IF(Wedstrijden!AB2420="x","ZZL","")</f>
        <v/>
      </c>
      <c r="CL2255" s="44" t="str">
        <f>IF(COUNTA(Wedstrijden!AC2420:AJ2420)&lt;&gt;0,2,"")</f>
        <v/>
      </c>
      <c r="CM2255" s="44" t="str">
        <f t="shared" si="212"/>
        <v/>
      </c>
      <c r="CN2255" s="44" t="str">
        <f>IF(Wedstrijden!AC2420="x","AA","")</f>
        <v/>
      </c>
      <c r="CO2255" s="44" t="str">
        <f>IF(Wedstrijden!AD2420="x","A","")</f>
        <v/>
      </c>
      <c r="CP2255" s="44" t="str">
        <f>IF(Wedstrijden!AE2420="x","BB","")</f>
        <v/>
      </c>
      <c r="CQ2255" s="44" t="str">
        <f>IF(Wedstrijden!AF2420="x","B","")</f>
        <v/>
      </c>
      <c r="CR2255" s="44" t="str">
        <f>IF(Wedstrijden!AG2420="x","L","")</f>
        <v/>
      </c>
      <c r="CS2255" s="44" t="str">
        <f>IF(Wedstrijden!AH2420="x","M","")</f>
        <v/>
      </c>
      <c r="CT2255" s="44" t="str">
        <f>IF(Wedstrijden!AI2420="x","Z","")</f>
        <v/>
      </c>
      <c r="CU2255" s="44" t="str">
        <f>IF(Wedstrijden!AJ2420="x","ZZ","")</f>
        <v/>
      </c>
      <c r="CV2255" s="44" t="str">
        <f>IF(COUNTA(Wedstrijden!AK2420:AQ2420)&lt;&gt;0,2,"")</f>
        <v/>
      </c>
      <c r="CW2255" s="44" t="str">
        <f t="shared" si="213"/>
        <v/>
      </c>
      <c r="CX2255" s="44" t="str">
        <f>IF(Wedstrijden!AK2420="x","BB","")</f>
        <v/>
      </c>
      <c r="CY2255" s="44" t="str">
        <f>IF(Wedstrijden!AL2420="x","B","")</f>
        <v/>
      </c>
      <c r="CZ2255" s="44" t="str">
        <f>IF(Wedstrijden!AM2420="x","L","")</f>
        <v/>
      </c>
      <c r="DA2255" s="44" t="str">
        <f>IF(Wedstrijden!AN2420="x","M","")</f>
        <v/>
      </c>
      <c r="DB2255" s="44" t="str">
        <f>IF(Wedstrijden!AO2420="x","Z","")</f>
        <v/>
      </c>
      <c r="DC2255" s="44" t="str">
        <f>IF(Wedstrijden!AP2420="x","ZZ","")</f>
        <v/>
      </c>
      <c r="DD2255" s="44" t="str">
        <f>IF(Wedstrijden!AQ2420="x","1.40","")</f>
        <v/>
      </c>
      <c r="DE2255" s="44" t="str">
        <f>IF(COUNTA(Wedstrijden!AR2420:AT2420)&lt;&gt;0,6,"")</f>
        <v/>
      </c>
      <c r="DF2255" s="44" t="str">
        <f t="shared" si="214"/>
        <v/>
      </c>
      <c r="DG2255" s="44" t="str">
        <f>IF(Wedstrijden!AR2420="x","L","")</f>
        <v/>
      </c>
      <c r="DH2255" s="44" t="str">
        <f>IF(Wedstrijden!AS2420="x","M","")</f>
        <v/>
      </c>
      <c r="DI2255" s="44" t="str">
        <f>IF(Wedstrijden!AT2420="x","Z","")</f>
        <v/>
      </c>
      <c r="DJ2255" s="44" t="str">
        <f>IF(COUNTA(Wedstrijden!AU2420:AW2420)&lt;&gt;0,6,"")</f>
        <v/>
      </c>
      <c r="DK2255" s="44" t="str">
        <f t="shared" si="215"/>
        <v/>
      </c>
      <c r="DL2255" s="44" t="str">
        <f>IF(Wedstrijden!AU2420="x","L","")</f>
        <v/>
      </c>
      <c r="DM2255" s="44" t="str">
        <f>IF(Wedstrijden!AV2420="x","M","")</f>
        <v/>
      </c>
      <c r="DN2255" s="44" t="str">
        <f>IF(Wedstrijden!AW2420="x","Z","")</f>
        <v/>
      </c>
    </row>
    <row r="2256" spans="1:118" ht="15">
      <c r="A2256" s="48" t="e">
        <f>Wedstrijden!#REF!</f>
        <v>#REF!</v>
      </c>
      <c r="B2256" s="44" t="str">
        <f>IFERROR(VLOOKUP(Wedstrijden!E2421,Wedstrijdlocaties!$B$2:$E$499,2,FALSE),"")</f>
        <v/>
      </c>
      <c r="C2256" s="44" t="str">
        <f>Wedstrijden!F2421</f>
        <v/>
      </c>
      <c r="D2256" s="44" t="str">
        <f>IFERROR(VLOOKUP(Wedstrijden!G2421,Organisaties!$B$2:$C$501,2,FALSE),"")</f>
        <v/>
      </c>
      <c r="E2256" s="44" t="str">
        <f>IFERROR(VLOOKUP(Wedstrijden!G2421,Organisaties!$B$2:$F$501,5,FALSE),"")</f>
        <v/>
      </c>
      <c r="F2256" s="44" t="str">
        <f>IF(Wedstrijden!BC2421&lt;&gt;"",Wedstrijden!BC2421,"")</f>
        <v/>
      </c>
      <c r="G2256" s="44">
        <f>IF(Wedstrijden!AY2421="Indoor",1,0)</f>
        <v>0</v>
      </c>
      <c r="H2256" s="44">
        <f>Wedstrijden!AZ2421</f>
        <v>0</v>
      </c>
      <c r="I2256" s="44" t="str">
        <f>IF(Wedstrijden!AX2421="Nee",0,IF(Wedstrijden!AX2421="Ja",1,""))</f>
        <v/>
      </c>
      <c r="J2256" s="44" t="str">
        <f>IF(Wedstrijden!BA2421&lt;&gt;"",Wedstrijden!BA2421,"")</f>
        <v/>
      </c>
      <c r="W2256" s="45"/>
      <c r="AE2256" s="45"/>
      <c r="AN2256" s="45"/>
      <c r="AU2256" s="45"/>
      <c r="BA2256" s="45"/>
      <c r="BE2256" s="45"/>
      <c r="BJ2256" s="44" t="str">
        <f>IF(COUNTA(Wedstrijden!I2421:S2421)&lt;&gt;0,1,"")</f>
        <v/>
      </c>
      <c r="BK2256" s="44" t="str">
        <f t="shared" si="210"/>
        <v/>
      </c>
      <c r="BL2256" s="44" t="str">
        <f>IF(Wedstrijden!I2421="x","AA","")</f>
        <v/>
      </c>
      <c r="BM2256" s="44" t="str">
        <f>IF(Wedstrijden!J2421="x","A","")</f>
        <v/>
      </c>
      <c r="BN2256" s="44" t="str">
        <f>IF(Wedstrijden!K2421="x","B1","")</f>
        <v/>
      </c>
      <c r="BO2256" s="44" t="str">
        <f>IF(Wedstrijden!L2421="x","BB","")</f>
        <v/>
      </c>
      <c r="BP2256" s="44" t="str">
        <f>IF(Wedstrijden!M2421="x","B","")</f>
        <v/>
      </c>
      <c r="BQ2256" s="44" t="str">
        <f>IF(Wedstrijden!N2421="x","L1","")</f>
        <v/>
      </c>
      <c r="BR2256" s="44" t="str">
        <f>IF(Wedstrijden!O2421="x","L2","")</f>
        <v/>
      </c>
      <c r="BS2256" s="44" t="str">
        <f>IF(Wedstrijden!P2421="x","M1","")</f>
        <v/>
      </c>
      <c r="BT2256" s="44" t="str">
        <f>IF(Wedstrijden!Q2421="x","M2","")</f>
        <v/>
      </c>
      <c r="BU2256" s="44" t="str">
        <f>IF(Wedstrijden!R2421="x","Z1","")</f>
        <v/>
      </c>
      <c r="BV2256" s="44" t="str">
        <f>IF(Wedstrijden!S2421="x","Z2","")</f>
        <v/>
      </c>
      <c r="BW2256" s="44" t="str">
        <f>IF(COUNTA(Wedstrijden!T2421:AB2421)&lt;&gt;0,1,"")</f>
        <v/>
      </c>
      <c r="BX2256" s="44" t="str">
        <f t="shared" si="211"/>
        <v/>
      </c>
      <c r="BY2256" s="44" t="str">
        <f>IF(Wedstrijden!T2421="x","BB","")</f>
        <v/>
      </c>
      <c r="BZ2256" s="44" t="str">
        <f>IF(Wedstrijden!U2421="x","B","")</f>
        <v/>
      </c>
      <c r="CA2256" s="44" t="str">
        <f>IF(Wedstrijden!V2421="x","L1","")</f>
        <v/>
      </c>
      <c r="CB2256" s="44" t="str">
        <f>IF(Wedstrijden!W2421="x","L2","")</f>
        <v/>
      </c>
      <c r="CC2256" s="44" t="str">
        <f>IF(Wedstrijden!X2421="x","M1","")</f>
        <v/>
      </c>
      <c r="CD2256" s="44" t="str">
        <f>IF(Wedstrijden!Y2421="x","M2","")</f>
        <v/>
      </c>
      <c r="CE2256" s="44" t="str">
        <f>IF(Wedstrijden!Z2421="x","Z1","")</f>
        <v/>
      </c>
      <c r="CF2256" s="44" t="str">
        <f>IF(Wedstrijden!AA2421="x","Z2","")</f>
        <v/>
      </c>
      <c r="CG2256" s="44" t="str">
        <f>IF(Wedstrijden!AB2421="x","ZZL","")</f>
        <v/>
      </c>
      <c r="CL2256" s="44" t="str">
        <f>IF(COUNTA(Wedstrijden!AC2421:AJ2421)&lt;&gt;0,2,"")</f>
        <v/>
      </c>
      <c r="CM2256" s="44" t="str">
        <f t="shared" si="212"/>
        <v/>
      </c>
      <c r="CN2256" s="44" t="str">
        <f>IF(Wedstrijden!AC2421="x","AA","")</f>
        <v/>
      </c>
      <c r="CO2256" s="44" t="str">
        <f>IF(Wedstrijden!AD2421="x","A","")</f>
        <v/>
      </c>
      <c r="CP2256" s="44" t="str">
        <f>IF(Wedstrijden!AE2421="x","BB","")</f>
        <v/>
      </c>
      <c r="CQ2256" s="44" t="str">
        <f>IF(Wedstrijden!AF2421="x","B","")</f>
        <v/>
      </c>
      <c r="CR2256" s="44" t="str">
        <f>IF(Wedstrijden!AG2421="x","L","")</f>
        <v/>
      </c>
      <c r="CS2256" s="44" t="str">
        <f>IF(Wedstrijden!AH2421="x","M","")</f>
        <v/>
      </c>
      <c r="CT2256" s="44" t="str">
        <f>IF(Wedstrijden!AI2421="x","Z","")</f>
        <v/>
      </c>
      <c r="CU2256" s="44" t="str">
        <f>IF(Wedstrijden!AJ2421="x","ZZ","")</f>
        <v/>
      </c>
      <c r="CV2256" s="44" t="str">
        <f>IF(COUNTA(Wedstrijden!AK2421:AQ2421)&lt;&gt;0,2,"")</f>
        <v/>
      </c>
      <c r="CW2256" s="44" t="str">
        <f t="shared" si="213"/>
        <v/>
      </c>
      <c r="CX2256" s="44" t="str">
        <f>IF(Wedstrijden!AK2421="x","BB","")</f>
        <v/>
      </c>
      <c r="CY2256" s="44" t="str">
        <f>IF(Wedstrijden!AL2421="x","B","")</f>
        <v/>
      </c>
      <c r="CZ2256" s="44" t="str">
        <f>IF(Wedstrijden!AM2421="x","L","")</f>
        <v/>
      </c>
      <c r="DA2256" s="44" t="str">
        <f>IF(Wedstrijden!AN2421="x","M","")</f>
        <v/>
      </c>
      <c r="DB2256" s="44" t="str">
        <f>IF(Wedstrijden!AO2421="x","Z","")</f>
        <v/>
      </c>
      <c r="DC2256" s="44" t="str">
        <f>IF(Wedstrijden!AP2421="x","ZZ","")</f>
        <v/>
      </c>
      <c r="DD2256" s="44" t="str">
        <f>IF(Wedstrijden!AQ2421="x","1.40","")</f>
        <v/>
      </c>
      <c r="DE2256" s="44" t="str">
        <f>IF(COUNTA(Wedstrijden!AR2421:AT2421)&lt;&gt;0,6,"")</f>
        <v/>
      </c>
      <c r="DF2256" s="44" t="str">
        <f t="shared" si="214"/>
        <v/>
      </c>
      <c r="DG2256" s="44" t="str">
        <f>IF(Wedstrijden!AR2421="x","L","")</f>
        <v/>
      </c>
      <c r="DH2256" s="44" t="str">
        <f>IF(Wedstrijden!AS2421="x","M","")</f>
        <v/>
      </c>
      <c r="DI2256" s="44" t="str">
        <f>IF(Wedstrijden!AT2421="x","Z","")</f>
        <v/>
      </c>
      <c r="DJ2256" s="44" t="str">
        <f>IF(COUNTA(Wedstrijden!AU2421:AW2421)&lt;&gt;0,6,"")</f>
        <v/>
      </c>
      <c r="DK2256" s="44" t="str">
        <f t="shared" si="215"/>
        <v/>
      </c>
      <c r="DL2256" s="44" t="str">
        <f>IF(Wedstrijden!AU2421="x","L","")</f>
        <v/>
      </c>
      <c r="DM2256" s="44" t="str">
        <f>IF(Wedstrijden!AV2421="x","M","")</f>
        <v/>
      </c>
      <c r="DN2256" s="44" t="str">
        <f>IF(Wedstrijden!AW2421="x","Z","")</f>
        <v/>
      </c>
    </row>
    <row r="2257" spans="1:118" ht="15">
      <c r="A2257" s="48" t="e">
        <f>Wedstrijden!#REF!</f>
        <v>#REF!</v>
      </c>
      <c r="B2257" s="44" t="str">
        <f>IFERROR(VLOOKUP(Wedstrijden!E2422,Wedstrijdlocaties!$B$2:$E$499,2,FALSE),"")</f>
        <v/>
      </c>
      <c r="C2257" s="44" t="str">
        <f>Wedstrijden!F2422</f>
        <v/>
      </c>
      <c r="D2257" s="44" t="str">
        <f>IFERROR(VLOOKUP(Wedstrijden!G2422,Organisaties!$B$2:$C$501,2,FALSE),"")</f>
        <v/>
      </c>
      <c r="E2257" s="44" t="str">
        <f>IFERROR(VLOOKUP(Wedstrijden!G2422,Organisaties!$B$2:$F$501,5,FALSE),"")</f>
        <v/>
      </c>
      <c r="F2257" s="44" t="str">
        <f>IF(Wedstrijden!BC2422&lt;&gt;"",Wedstrijden!BC2422,"")</f>
        <v/>
      </c>
      <c r="G2257" s="44">
        <f>IF(Wedstrijden!AY2422="Indoor",1,0)</f>
        <v>0</v>
      </c>
      <c r="H2257" s="44">
        <f>Wedstrijden!AZ2422</f>
        <v>0</v>
      </c>
      <c r="I2257" s="44" t="str">
        <f>IF(Wedstrijden!AX2422="Nee",0,IF(Wedstrijden!AX2422="Ja",1,""))</f>
        <v/>
      </c>
      <c r="J2257" s="44" t="str">
        <f>IF(Wedstrijden!BA2422&lt;&gt;"",Wedstrijden!BA2422,"")</f>
        <v/>
      </c>
      <c r="W2257" s="45"/>
      <c r="AE2257" s="45"/>
      <c r="AN2257" s="45"/>
      <c r="AU2257" s="45"/>
      <c r="BA2257" s="45"/>
      <c r="BE2257" s="45"/>
      <c r="BJ2257" s="44" t="str">
        <f>IF(COUNTA(Wedstrijden!I2422:S2422)&lt;&gt;0,1,"")</f>
        <v/>
      </c>
      <c r="BK2257" s="44" t="str">
        <f t="shared" si="210"/>
        <v/>
      </c>
      <c r="BL2257" s="44" t="str">
        <f>IF(Wedstrijden!I2422="x","AA","")</f>
        <v/>
      </c>
      <c r="BM2257" s="44" t="str">
        <f>IF(Wedstrijden!J2422="x","A","")</f>
        <v/>
      </c>
      <c r="BN2257" s="44" t="str">
        <f>IF(Wedstrijden!K2422="x","B1","")</f>
        <v/>
      </c>
      <c r="BO2257" s="44" t="str">
        <f>IF(Wedstrijden!L2422="x","BB","")</f>
        <v/>
      </c>
      <c r="BP2257" s="44" t="str">
        <f>IF(Wedstrijden!M2422="x","B","")</f>
        <v/>
      </c>
      <c r="BQ2257" s="44" t="str">
        <f>IF(Wedstrijden!N2422="x","L1","")</f>
        <v/>
      </c>
      <c r="BR2257" s="44" t="str">
        <f>IF(Wedstrijden!O2422="x","L2","")</f>
        <v/>
      </c>
      <c r="BS2257" s="44" t="str">
        <f>IF(Wedstrijden!P2422="x","M1","")</f>
        <v/>
      </c>
      <c r="BT2257" s="44" t="str">
        <f>IF(Wedstrijden!Q2422="x","M2","")</f>
        <v/>
      </c>
      <c r="BU2257" s="44" t="str">
        <f>IF(Wedstrijden!R2422="x","Z1","")</f>
        <v/>
      </c>
      <c r="BV2257" s="44" t="str">
        <f>IF(Wedstrijden!S2422="x","Z2","")</f>
        <v/>
      </c>
      <c r="BW2257" s="44" t="str">
        <f>IF(COUNTA(Wedstrijden!T2422:AB2422)&lt;&gt;0,1,"")</f>
        <v/>
      </c>
      <c r="BX2257" s="44" t="str">
        <f t="shared" si="211"/>
        <v/>
      </c>
      <c r="BY2257" s="44" t="str">
        <f>IF(Wedstrijden!T2422="x","BB","")</f>
        <v/>
      </c>
      <c r="BZ2257" s="44" t="str">
        <f>IF(Wedstrijden!U2422="x","B","")</f>
        <v/>
      </c>
      <c r="CA2257" s="44" t="str">
        <f>IF(Wedstrijden!V2422="x","L1","")</f>
        <v/>
      </c>
      <c r="CB2257" s="44" t="str">
        <f>IF(Wedstrijden!W2422="x","L2","")</f>
        <v/>
      </c>
      <c r="CC2257" s="44" t="str">
        <f>IF(Wedstrijden!X2422="x","M1","")</f>
        <v/>
      </c>
      <c r="CD2257" s="44" t="str">
        <f>IF(Wedstrijden!Y2422="x","M2","")</f>
        <v/>
      </c>
      <c r="CE2257" s="44" t="str">
        <f>IF(Wedstrijden!Z2422="x","Z1","")</f>
        <v/>
      </c>
      <c r="CF2257" s="44" t="str">
        <f>IF(Wedstrijden!AA2422="x","Z2","")</f>
        <v/>
      </c>
      <c r="CG2257" s="44" t="str">
        <f>IF(Wedstrijden!AB2422="x","ZZL","")</f>
        <v/>
      </c>
      <c r="CL2257" s="44" t="str">
        <f>IF(COUNTA(Wedstrijden!AC2422:AJ2422)&lt;&gt;0,2,"")</f>
        <v/>
      </c>
      <c r="CM2257" s="44" t="str">
        <f t="shared" si="212"/>
        <v/>
      </c>
      <c r="CN2257" s="44" t="str">
        <f>IF(Wedstrijden!AC2422="x","AA","")</f>
        <v/>
      </c>
      <c r="CO2257" s="44" t="str">
        <f>IF(Wedstrijden!AD2422="x","A","")</f>
        <v/>
      </c>
      <c r="CP2257" s="44" t="str">
        <f>IF(Wedstrijden!AE2422="x","BB","")</f>
        <v/>
      </c>
      <c r="CQ2257" s="44" t="str">
        <f>IF(Wedstrijden!AF2422="x","B","")</f>
        <v/>
      </c>
      <c r="CR2257" s="44" t="str">
        <f>IF(Wedstrijden!AG2422="x","L","")</f>
        <v/>
      </c>
      <c r="CS2257" s="44" t="str">
        <f>IF(Wedstrijden!AH2422="x","M","")</f>
        <v/>
      </c>
      <c r="CT2257" s="44" t="str">
        <f>IF(Wedstrijden!AI2422="x","Z","")</f>
        <v/>
      </c>
      <c r="CU2257" s="44" t="str">
        <f>IF(Wedstrijden!AJ2422="x","ZZ","")</f>
        <v/>
      </c>
      <c r="CV2257" s="44" t="str">
        <f>IF(COUNTA(Wedstrijden!AK2422:AQ2422)&lt;&gt;0,2,"")</f>
        <v/>
      </c>
      <c r="CW2257" s="44" t="str">
        <f t="shared" si="213"/>
        <v/>
      </c>
      <c r="CX2257" s="44" t="str">
        <f>IF(Wedstrijden!AK2422="x","BB","")</f>
        <v/>
      </c>
      <c r="CY2257" s="44" t="str">
        <f>IF(Wedstrijden!AL2422="x","B","")</f>
        <v/>
      </c>
      <c r="CZ2257" s="44" t="str">
        <f>IF(Wedstrijden!AM2422="x","L","")</f>
        <v/>
      </c>
      <c r="DA2257" s="44" t="str">
        <f>IF(Wedstrijden!AN2422="x","M","")</f>
        <v/>
      </c>
      <c r="DB2257" s="44" t="str">
        <f>IF(Wedstrijden!AO2422="x","Z","")</f>
        <v/>
      </c>
      <c r="DC2257" s="44" t="str">
        <f>IF(Wedstrijden!AP2422="x","ZZ","")</f>
        <v/>
      </c>
      <c r="DD2257" s="44" t="str">
        <f>IF(Wedstrijden!AQ2422="x","1.40","")</f>
        <v/>
      </c>
      <c r="DE2257" s="44" t="str">
        <f>IF(COUNTA(Wedstrijden!AR2422:AT2422)&lt;&gt;0,6,"")</f>
        <v/>
      </c>
      <c r="DF2257" s="44" t="str">
        <f t="shared" si="214"/>
        <v/>
      </c>
      <c r="DG2257" s="44" t="str">
        <f>IF(Wedstrijden!AR2422="x","L","")</f>
        <v/>
      </c>
      <c r="DH2257" s="44" t="str">
        <f>IF(Wedstrijden!AS2422="x","M","")</f>
        <v/>
      </c>
      <c r="DI2257" s="44" t="str">
        <f>IF(Wedstrijden!AT2422="x","Z","")</f>
        <v/>
      </c>
      <c r="DJ2257" s="44" t="str">
        <f>IF(COUNTA(Wedstrijden!AU2422:AW2422)&lt;&gt;0,6,"")</f>
        <v/>
      </c>
      <c r="DK2257" s="44" t="str">
        <f t="shared" si="215"/>
        <v/>
      </c>
      <c r="DL2257" s="44" t="str">
        <f>IF(Wedstrijden!AU2422="x","L","")</f>
        <v/>
      </c>
      <c r="DM2257" s="44" t="str">
        <f>IF(Wedstrijden!AV2422="x","M","")</f>
        <v/>
      </c>
      <c r="DN2257" s="44" t="str">
        <f>IF(Wedstrijden!AW2422="x","Z","")</f>
        <v/>
      </c>
    </row>
    <row r="2258" spans="1:118" ht="15">
      <c r="A2258" s="48" t="e">
        <f>Wedstrijden!#REF!</f>
        <v>#REF!</v>
      </c>
      <c r="B2258" s="44" t="str">
        <f>IFERROR(VLOOKUP(Wedstrijden!E2423,Wedstrijdlocaties!$B$2:$E$499,2,FALSE),"")</f>
        <v/>
      </c>
      <c r="C2258" s="44" t="str">
        <f>Wedstrijden!F2423</f>
        <v/>
      </c>
      <c r="D2258" s="44" t="str">
        <f>IFERROR(VLOOKUP(Wedstrijden!G2423,Organisaties!$B$2:$C$501,2,FALSE),"")</f>
        <v/>
      </c>
      <c r="E2258" s="44" t="str">
        <f>IFERROR(VLOOKUP(Wedstrijden!G2423,Organisaties!$B$2:$F$501,5,FALSE),"")</f>
        <v/>
      </c>
      <c r="F2258" s="44" t="str">
        <f>IF(Wedstrijden!BC2423&lt;&gt;"",Wedstrijden!BC2423,"")</f>
        <v/>
      </c>
      <c r="G2258" s="44">
        <f>IF(Wedstrijden!AY2423="Indoor",1,0)</f>
        <v>0</v>
      </c>
      <c r="H2258" s="44">
        <f>Wedstrijden!AZ2423</f>
        <v>0</v>
      </c>
      <c r="I2258" s="44" t="str">
        <f>IF(Wedstrijden!AX2423="Nee",0,IF(Wedstrijden!AX2423="Ja",1,""))</f>
        <v/>
      </c>
      <c r="J2258" s="44" t="str">
        <f>IF(Wedstrijden!BA2423&lt;&gt;"",Wedstrijden!BA2423,"")</f>
        <v/>
      </c>
      <c r="W2258" s="45"/>
      <c r="AE2258" s="45"/>
      <c r="AN2258" s="45"/>
      <c r="AU2258" s="45"/>
      <c r="BA2258" s="45"/>
      <c r="BE2258" s="45"/>
      <c r="BJ2258" s="44" t="str">
        <f>IF(COUNTA(Wedstrijden!I2423:S2423)&lt;&gt;0,1,"")</f>
        <v/>
      </c>
      <c r="BK2258" s="44" t="str">
        <f t="shared" si="210"/>
        <v/>
      </c>
      <c r="BL2258" s="44" t="str">
        <f>IF(Wedstrijden!I2423="x","AA","")</f>
        <v/>
      </c>
      <c r="BM2258" s="44" t="str">
        <f>IF(Wedstrijden!J2423="x","A","")</f>
        <v/>
      </c>
      <c r="BN2258" s="44" t="str">
        <f>IF(Wedstrijden!K2423="x","B1","")</f>
        <v/>
      </c>
      <c r="BO2258" s="44" t="str">
        <f>IF(Wedstrijden!L2423="x","BB","")</f>
        <v/>
      </c>
      <c r="BP2258" s="44" t="str">
        <f>IF(Wedstrijden!M2423="x","B","")</f>
        <v/>
      </c>
      <c r="BQ2258" s="44" t="str">
        <f>IF(Wedstrijden!N2423="x","L1","")</f>
        <v/>
      </c>
      <c r="BR2258" s="44" t="str">
        <f>IF(Wedstrijden!O2423="x","L2","")</f>
        <v/>
      </c>
      <c r="BS2258" s="44" t="str">
        <f>IF(Wedstrijden!P2423="x","M1","")</f>
        <v/>
      </c>
      <c r="BT2258" s="44" t="str">
        <f>IF(Wedstrijden!Q2423="x","M2","")</f>
        <v/>
      </c>
      <c r="BU2258" s="44" t="str">
        <f>IF(Wedstrijden!R2423="x","Z1","")</f>
        <v/>
      </c>
      <c r="BV2258" s="44" t="str">
        <f>IF(Wedstrijden!S2423="x","Z2","")</f>
        <v/>
      </c>
      <c r="BW2258" s="44" t="str">
        <f>IF(COUNTA(Wedstrijden!T2423:AB2423)&lt;&gt;0,1,"")</f>
        <v/>
      </c>
      <c r="BX2258" s="44" t="str">
        <f t="shared" si="211"/>
        <v/>
      </c>
      <c r="BY2258" s="44" t="str">
        <f>IF(Wedstrijden!T2423="x","BB","")</f>
        <v/>
      </c>
      <c r="BZ2258" s="44" t="str">
        <f>IF(Wedstrijden!U2423="x","B","")</f>
        <v/>
      </c>
      <c r="CA2258" s="44" t="str">
        <f>IF(Wedstrijden!V2423="x","L1","")</f>
        <v/>
      </c>
      <c r="CB2258" s="44" t="str">
        <f>IF(Wedstrijden!W2423="x","L2","")</f>
        <v/>
      </c>
      <c r="CC2258" s="44" t="str">
        <f>IF(Wedstrijden!X2423="x","M1","")</f>
        <v/>
      </c>
      <c r="CD2258" s="44" t="str">
        <f>IF(Wedstrijden!Y2423="x","M2","")</f>
        <v/>
      </c>
      <c r="CE2258" s="44" t="str">
        <f>IF(Wedstrijden!Z2423="x","Z1","")</f>
        <v/>
      </c>
      <c r="CF2258" s="44" t="str">
        <f>IF(Wedstrijden!AA2423="x","Z2","")</f>
        <v/>
      </c>
      <c r="CG2258" s="44" t="str">
        <f>IF(Wedstrijden!AB2423="x","ZZL","")</f>
        <v/>
      </c>
      <c r="CL2258" s="44" t="str">
        <f>IF(COUNTA(Wedstrijden!AC2423:AJ2423)&lt;&gt;0,2,"")</f>
        <v/>
      </c>
      <c r="CM2258" s="44" t="str">
        <f t="shared" si="212"/>
        <v/>
      </c>
      <c r="CN2258" s="44" t="str">
        <f>IF(Wedstrijden!AC2423="x","AA","")</f>
        <v/>
      </c>
      <c r="CO2258" s="44" t="str">
        <f>IF(Wedstrijden!AD2423="x","A","")</f>
        <v/>
      </c>
      <c r="CP2258" s="44" t="str">
        <f>IF(Wedstrijden!AE2423="x","BB","")</f>
        <v/>
      </c>
      <c r="CQ2258" s="44" t="str">
        <f>IF(Wedstrijden!AF2423="x","B","")</f>
        <v/>
      </c>
      <c r="CR2258" s="44" t="str">
        <f>IF(Wedstrijden!AG2423="x","L","")</f>
        <v/>
      </c>
      <c r="CS2258" s="44" t="str">
        <f>IF(Wedstrijden!AH2423="x","M","")</f>
        <v/>
      </c>
      <c r="CT2258" s="44" t="str">
        <f>IF(Wedstrijden!AI2423="x","Z","")</f>
        <v/>
      </c>
      <c r="CU2258" s="44" t="str">
        <f>IF(Wedstrijden!AJ2423="x","ZZ","")</f>
        <v/>
      </c>
      <c r="CV2258" s="44" t="str">
        <f>IF(COUNTA(Wedstrijden!AK2423:AQ2423)&lt;&gt;0,2,"")</f>
        <v/>
      </c>
      <c r="CW2258" s="44" t="str">
        <f t="shared" si="213"/>
        <v/>
      </c>
      <c r="CX2258" s="44" t="str">
        <f>IF(Wedstrijden!AK2423="x","BB","")</f>
        <v/>
      </c>
      <c r="CY2258" s="44" t="str">
        <f>IF(Wedstrijden!AL2423="x","B","")</f>
        <v/>
      </c>
      <c r="CZ2258" s="44" t="str">
        <f>IF(Wedstrijden!AM2423="x","L","")</f>
        <v/>
      </c>
      <c r="DA2258" s="44" t="str">
        <f>IF(Wedstrijden!AN2423="x","M","")</f>
        <v/>
      </c>
      <c r="DB2258" s="44" t="str">
        <f>IF(Wedstrijden!AO2423="x","Z","")</f>
        <v/>
      </c>
      <c r="DC2258" s="44" t="str">
        <f>IF(Wedstrijden!AP2423="x","ZZ","")</f>
        <v/>
      </c>
      <c r="DD2258" s="44" t="str">
        <f>IF(Wedstrijden!AQ2423="x","1.40","")</f>
        <v/>
      </c>
      <c r="DE2258" s="44" t="str">
        <f>IF(COUNTA(Wedstrijden!AR2423:AT2423)&lt;&gt;0,6,"")</f>
        <v/>
      </c>
      <c r="DF2258" s="44" t="str">
        <f t="shared" si="214"/>
        <v/>
      </c>
      <c r="DG2258" s="44" t="str">
        <f>IF(Wedstrijden!AR2423="x","L","")</f>
        <v/>
      </c>
      <c r="DH2258" s="44" t="str">
        <f>IF(Wedstrijden!AS2423="x","M","")</f>
        <v/>
      </c>
      <c r="DI2258" s="44" t="str">
        <f>IF(Wedstrijden!AT2423="x","Z","")</f>
        <v/>
      </c>
      <c r="DJ2258" s="44" t="str">
        <f>IF(COUNTA(Wedstrijden!AU2423:AW2423)&lt;&gt;0,6,"")</f>
        <v/>
      </c>
      <c r="DK2258" s="44" t="str">
        <f t="shared" si="215"/>
        <v/>
      </c>
      <c r="DL2258" s="44" t="str">
        <f>IF(Wedstrijden!AU2423="x","L","")</f>
        <v/>
      </c>
      <c r="DM2258" s="44" t="str">
        <f>IF(Wedstrijden!AV2423="x","M","")</f>
        <v/>
      </c>
      <c r="DN2258" s="44" t="str">
        <f>IF(Wedstrijden!AW2423="x","Z","")</f>
        <v/>
      </c>
    </row>
    <row r="2259" spans="1:118" ht="15">
      <c r="A2259" s="48" t="e">
        <f>Wedstrijden!#REF!</f>
        <v>#REF!</v>
      </c>
      <c r="B2259" s="44" t="str">
        <f>IFERROR(VLOOKUP(Wedstrijden!E2424,Wedstrijdlocaties!$B$2:$E$499,2,FALSE),"")</f>
        <v/>
      </c>
      <c r="C2259" s="44" t="str">
        <f>Wedstrijden!F2424</f>
        <v/>
      </c>
      <c r="D2259" s="44" t="str">
        <f>IFERROR(VLOOKUP(Wedstrijden!G2424,Organisaties!$B$2:$C$501,2,FALSE),"")</f>
        <v/>
      </c>
      <c r="E2259" s="44" t="str">
        <f>IFERROR(VLOOKUP(Wedstrijden!G2424,Organisaties!$B$2:$F$501,5,FALSE),"")</f>
        <v/>
      </c>
      <c r="F2259" s="44" t="str">
        <f>IF(Wedstrijden!BC2424&lt;&gt;"",Wedstrijden!BC2424,"")</f>
        <v/>
      </c>
      <c r="G2259" s="44">
        <f>IF(Wedstrijden!AY2424="Indoor",1,0)</f>
        <v>0</v>
      </c>
      <c r="H2259" s="44">
        <f>Wedstrijden!AZ2424</f>
        <v>0</v>
      </c>
      <c r="I2259" s="44" t="str">
        <f>IF(Wedstrijden!AX2424="Nee",0,IF(Wedstrijden!AX2424="Ja",1,""))</f>
        <v/>
      </c>
      <c r="J2259" s="44" t="str">
        <f>IF(Wedstrijden!BA2424&lt;&gt;"",Wedstrijden!BA2424,"")</f>
        <v/>
      </c>
      <c r="W2259" s="45"/>
      <c r="AE2259" s="45"/>
      <c r="AN2259" s="45"/>
      <c r="AU2259" s="45"/>
      <c r="BA2259" s="45"/>
      <c r="BE2259" s="45"/>
      <c r="BJ2259" s="44" t="str">
        <f>IF(COUNTA(Wedstrijden!I2424:S2424)&lt;&gt;0,1,"")</f>
        <v/>
      </c>
      <c r="BK2259" s="44" t="str">
        <f t="shared" si="210"/>
        <v/>
      </c>
      <c r="BL2259" s="44" t="str">
        <f>IF(Wedstrijden!I2424="x","AA","")</f>
        <v/>
      </c>
      <c r="BM2259" s="44" t="str">
        <f>IF(Wedstrijden!J2424="x","A","")</f>
        <v/>
      </c>
      <c r="BN2259" s="44" t="str">
        <f>IF(Wedstrijden!K2424="x","B1","")</f>
        <v/>
      </c>
      <c r="BO2259" s="44" t="str">
        <f>IF(Wedstrijden!L2424="x","BB","")</f>
        <v/>
      </c>
      <c r="BP2259" s="44" t="str">
        <f>IF(Wedstrijden!M2424="x","B","")</f>
        <v/>
      </c>
      <c r="BQ2259" s="44" t="str">
        <f>IF(Wedstrijden!N2424="x","L1","")</f>
        <v/>
      </c>
      <c r="BR2259" s="44" t="str">
        <f>IF(Wedstrijden!O2424="x","L2","")</f>
        <v/>
      </c>
      <c r="BS2259" s="44" t="str">
        <f>IF(Wedstrijden!P2424="x","M1","")</f>
        <v/>
      </c>
      <c r="BT2259" s="44" t="str">
        <f>IF(Wedstrijden!Q2424="x","M2","")</f>
        <v/>
      </c>
      <c r="BU2259" s="44" t="str">
        <f>IF(Wedstrijden!R2424="x","Z1","")</f>
        <v/>
      </c>
      <c r="BV2259" s="44" t="str">
        <f>IF(Wedstrijden!S2424="x","Z2","")</f>
        <v/>
      </c>
      <c r="BW2259" s="44" t="str">
        <f>IF(COUNTA(Wedstrijden!T2424:AB2424)&lt;&gt;0,1,"")</f>
        <v/>
      </c>
      <c r="BX2259" s="44" t="str">
        <f t="shared" si="211"/>
        <v/>
      </c>
      <c r="BY2259" s="44" t="str">
        <f>IF(Wedstrijden!T2424="x","BB","")</f>
        <v/>
      </c>
      <c r="BZ2259" s="44" t="str">
        <f>IF(Wedstrijden!U2424="x","B","")</f>
        <v/>
      </c>
      <c r="CA2259" s="44" t="str">
        <f>IF(Wedstrijden!V2424="x","L1","")</f>
        <v/>
      </c>
      <c r="CB2259" s="44" t="str">
        <f>IF(Wedstrijden!W2424="x","L2","")</f>
        <v/>
      </c>
      <c r="CC2259" s="44" t="str">
        <f>IF(Wedstrijden!X2424="x","M1","")</f>
        <v/>
      </c>
      <c r="CD2259" s="44" t="str">
        <f>IF(Wedstrijden!Y2424="x","M2","")</f>
        <v/>
      </c>
      <c r="CE2259" s="44" t="str">
        <f>IF(Wedstrijden!Z2424="x","Z1","")</f>
        <v/>
      </c>
      <c r="CF2259" s="44" t="str">
        <f>IF(Wedstrijden!AA2424="x","Z2","")</f>
        <v/>
      </c>
      <c r="CG2259" s="44" t="str">
        <f>IF(Wedstrijden!AB2424="x","ZZL","")</f>
        <v/>
      </c>
      <c r="CL2259" s="44" t="str">
        <f>IF(COUNTA(Wedstrijden!AC2424:AJ2424)&lt;&gt;0,2,"")</f>
        <v/>
      </c>
      <c r="CM2259" s="44" t="str">
        <f t="shared" si="212"/>
        <v/>
      </c>
      <c r="CN2259" s="44" t="str">
        <f>IF(Wedstrijden!AC2424="x","AA","")</f>
        <v/>
      </c>
      <c r="CO2259" s="44" t="str">
        <f>IF(Wedstrijden!AD2424="x","A","")</f>
        <v/>
      </c>
      <c r="CP2259" s="44" t="str">
        <f>IF(Wedstrijden!AE2424="x","BB","")</f>
        <v/>
      </c>
      <c r="CQ2259" s="44" t="str">
        <f>IF(Wedstrijden!AF2424="x","B","")</f>
        <v/>
      </c>
      <c r="CR2259" s="44" t="str">
        <f>IF(Wedstrijden!AG2424="x","L","")</f>
        <v/>
      </c>
      <c r="CS2259" s="44" t="str">
        <f>IF(Wedstrijden!AH2424="x","M","")</f>
        <v/>
      </c>
      <c r="CT2259" s="44" t="str">
        <f>IF(Wedstrijden!AI2424="x","Z","")</f>
        <v/>
      </c>
      <c r="CU2259" s="44" t="str">
        <f>IF(Wedstrijden!AJ2424="x","ZZ","")</f>
        <v/>
      </c>
      <c r="CV2259" s="44" t="str">
        <f>IF(COUNTA(Wedstrijden!AK2424:AQ2424)&lt;&gt;0,2,"")</f>
        <v/>
      </c>
      <c r="CW2259" s="44" t="str">
        <f t="shared" si="213"/>
        <v/>
      </c>
      <c r="CX2259" s="44" t="str">
        <f>IF(Wedstrijden!AK2424="x","BB","")</f>
        <v/>
      </c>
      <c r="CY2259" s="44" t="str">
        <f>IF(Wedstrijden!AL2424="x","B","")</f>
        <v/>
      </c>
      <c r="CZ2259" s="44" t="str">
        <f>IF(Wedstrijden!AM2424="x","L","")</f>
        <v/>
      </c>
      <c r="DA2259" s="44" t="str">
        <f>IF(Wedstrijden!AN2424="x","M","")</f>
        <v/>
      </c>
      <c r="DB2259" s="44" t="str">
        <f>IF(Wedstrijden!AO2424="x","Z","")</f>
        <v/>
      </c>
      <c r="DC2259" s="44" t="str">
        <f>IF(Wedstrijden!AP2424="x","ZZ","")</f>
        <v/>
      </c>
      <c r="DD2259" s="44" t="str">
        <f>IF(Wedstrijden!AQ2424="x","1.40","")</f>
        <v/>
      </c>
      <c r="DE2259" s="44" t="str">
        <f>IF(COUNTA(Wedstrijden!AR2424:AT2424)&lt;&gt;0,6,"")</f>
        <v/>
      </c>
      <c r="DF2259" s="44" t="str">
        <f t="shared" si="214"/>
        <v/>
      </c>
      <c r="DG2259" s="44" t="str">
        <f>IF(Wedstrijden!AR2424="x","L","")</f>
        <v/>
      </c>
      <c r="DH2259" s="44" t="str">
        <f>IF(Wedstrijden!AS2424="x","M","")</f>
        <v/>
      </c>
      <c r="DI2259" s="44" t="str">
        <f>IF(Wedstrijden!AT2424="x","Z","")</f>
        <v/>
      </c>
      <c r="DJ2259" s="44" t="str">
        <f>IF(COUNTA(Wedstrijden!AU2424:AW2424)&lt;&gt;0,6,"")</f>
        <v/>
      </c>
      <c r="DK2259" s="44" t="str">
        <f t="shared" si="215"/>
        <v/>
      </c>
      <c r="DL2259" s="44" t="str">
        <f>IF(Wedstrijden!AU2424="x","L","")</f>
        <v/>
      </c>
      <c r="DM2259" s="44" t="str">
        <f>IF(Wedstrijden!AV2424="x","M","")</f>
        <v/>
      </c>
      <c r="DN2259" s="44" t="str">
        <f>IF(Wedstrijden!AW2424="x","Z","")</f>
        <v/>
      </c>
    </row>
    <row r="2260" spans="1:118" ht="15">
      <c r="A2260" s="48" t="e">
        <f>Wedstrijden!#REF!</f>
        <v>#REF!</v>
      </c>
      <c r="B2260" s="44" t="str">
        <f>IFERROR(VLOOKUP(Wedstrijden!E2425,Wedstrijdlocaties!$B$2:$E$499,2,FALSE),"")</f>
        <v/>
      </c>
      <c r="C2260" s="44" t="str">
        <f>Wedstrijden!F2425</f>
        <v/>
      </c>
      <c r="D2260" s="44" t="str">
        <f>IFERROR(VLOOKUP(Wedstrijden!G2425,Organisaties!$B$2:$C$501,2,FALSE),"")</f>
        <v/>
      </c>
      <c r="E2260" s="44" t="str">
        <f>IFERROR(VLOOKUP(Wedstrijden!G2425,Organisaties!$B$2:$F$501,5,FALSE),"")</f>
        <v/>
      </c>
      <c r="F2260" s="44" t="str">
        <f>IF(Wedstrijden!BC2425&lt;&gt;"",Wedstrijden!BC2425,"")</f>
        <v/>
      </c>
      <c r="G2260" s="44">
        <f>IF(Wedstrijden!AY2425="Indoor",1,0)</f>
        <v>0</v>
      </c>
      <c r="H2260" s="44">
        <f>Wedstrijden!AZ2425</f>
        <v>0</v>
      </c>
      <c r="I2260" s="44" t="str">
        <f>IF(Wedstrijden!AX2425="Nee",0,IF(Wedstrijden!AX2425="Ja",1,""))</f>
        <v/>
      </c>
      <c r="J2260" s="44" t="str">
        <f>IF(Wedstrijden!BA2425&lt;&gt;"",Wedstrijden!BA2425,"")</f>
        <v/>
      </c>
      <c r="W2260" s="45"/>
      <c r="AE2260" s="45"/>
      <c r="AN2260" s="45"/>
      <c r="AU2260" s="45"/>
      <c r="BA2260" s="45"/>
      <c r="BE2260" s="45"/>
      <c r="BJ2260" s="44" t="str">
        <f>IF(COUNTA(Wedstrijden!I2425:S2425)&lt;&gt;0,1,"")</f>
        <v/>
      </c>
      <c r="BK2260" s="44" t="str">
        <f t="shared" si="210"/>
        <v/>
      </c>
      <c r="BL2260" s="44" t="str">
        <f>IF(Wedstrijden!I2425="x","AA","")</f>
        <v/>
      </c>
      <c r="BM2260" s="44" t="str">
        <f>IF(Wedstrijden!J2425="x","A","")</f>
        <v/>
      </c>
      <c r="BN2260" s="44" t="str">
        <f>IF(Wedstrijden!K2425="x","B1","")</f>
        <v/>
      </c>
      <c r="BO2260" s="44" t="str">
        <f>IF(Wedstrijden!L2425="x","BB","")</f>
        <v/>
      </c>
      <c r="BP2260" s="44" t="str">
        <f>IF(Wedstrijden!M2425="x","B","")</f>
        <v/>
      </c>
      <c r="BQ2260" s="44" t="str">
        <f>IF(Wedstrijden!N2425="x","L1","")</f>
        <v/>
      </c>
      <c r="BR2260" s="44" t="str">
        <f>IF(Wedstrijden!O2425="x","L2","")</f>
        <v/>
      </c>
      <c r="BS2260" s="44" t="str">
        <f>IF(Wedstrijden!P2425="x","M1","")</f>
        <v/>
      </c>
      <c r="BT2260" s="44" t="str">
        <f>IF(Wedstrijden!Q2425="x","M2","")</f>
        <v/>
      </c>
      <c r="BU2260" s="44" t="str">
        <f>IF(Wedstrijden!R2425="x","Z1","")</f>
        <v/>
      </c>
      <c r="BV2260" s="44" t="str">
        <f>IF(Wedstrijden!S2425="x","Z2","")</f>
        <v/>
      </c>
      <c r="BW2260" s="44" t="str">
        <f>IF(COUNTA(Wedstrijden!T2425:AB2425)&lt;&gt;0,1,"")</f>
        <v/>
      </c>
      <c r="BX2260" s="44" t="str">
        <f t="shared" si="211"/>
        <v/>
      </c>
      <c r="BY2260" s="44" t="str">
        <f>IF(Wedstrijden!T2425="x","BB","")</f>
        <v/>
      </c>
      <c r="BZ2260" s="44" t="str">
        <f>IF(Wedstrijden!U2425="x","B","")</f>
        <v/>
      </c>
      <c r="CA2260" s="44" t="str">
        <f>IF(Wedstrijden!V2425="x","L1","")</f>
        <v/>
      </c>
      <c r="CB2260" s="44" t="str">
        <f>IF(Wedstrijden!W2425="x","L2","")</f>
        <v/>
      </c>
      <c r="CC2260" s="44" t="str">
        <f>IF(Wedstrijden!X2425="x","M1","")</f>
        <v/>
      </c>
      <c r="CD2260" s="44" t="str">
        <f>IF(Wedstrijden!Y2425="x","M2","")</f>
        <v/>
      </c>
      <c r="CE2260" s="44" t="str">
        <f>IF(Wedstrijden!Z2425="x","Z1","")</f>
        <v/>
      </c>
      <c r="CF2260" s="44" t="str">
        <f>IF(Wedstrijden!AA2425="x","Z2","")</f>
        <v/>
      </c>
      <c r="CG2260" s="44" t="str">
        <f>IF(Wedstrijden!AB2425="x","ZZL","")</f>
        <v/>
      </c>
      <c r="CL2260" s="44" t="str">
        <f>IF(COUNTA(Wedstrijden!AC2425:AJ2425)&lt;&gt;0,2,"")</f>
        <v/>
      </c>
      <c r="CM2260" s="44" t="str">
        <f t="shared" si="212"/>
        <v/>
      </c>
      <c r="CN2260" s="44" t="str">
        <f>IF(Wedstrijden!AC2425="x","AA","")</f>
        <v/>
      </c>
      <c r="CO2260" s="44" t="str">
        <f>IF(Wedstrijden!AD2425="x","A","")</f>
        <v/>
      </c>
      <c r="CP2260" s="44" t="str">
        <f>IF(Wedstrijden!AE2425="x","BB","")</f>
        <v/>
      </c>
      <c r="CQ2260" s="44" t="str">
        <f>IF(Wedstrijden!AF2425="x","B","")</f>
        <v/>
      </c>
      <c r="CR2260" s="44" t="str">
        <f>IF(Wedstrijden!AG2425="x","L","")</f>
        <v/>
      </c>
      <c r="CS2260" s="44" t="str">
        <f>IF(Wedstrijden!AH2425="x","M","")</f>
        <v/>
      </c>
      <c r="CT2260" s="44" t="str">
        <f>IF(Wedstrijden!AI2425="x","Z","")</f>
        <v/>
      </c>
      <c r="CU2260" s="44" t="str">
        <f>IF(Wedstrijden!AJ2425="x","ZZ","")</f>
        <v/>
      </c>
      <c r="CV2260" s="44" t="str">
        <f>IF(COUNTA(Wedstrijden!AK2425:AQ2425)&lt;&gt;0,2,"")</f>
        <v/>
      </c>
      <c r="CW2260" s="44" t="str">
        <f t="shared" si="213"/>
        <v/>
      </c>
      <c r="CX2260" s="44" t="str">
        <f>IF(Wedstrijden!AK2425="x","BB","")</f>
        <v/>
      </c>
      <c r="CY2260" s="44" t="str">
        <f>IF(Wedstrijden!AL2425="x","B","")</f>
        <v/>
      </c>
      <c r="CZ2260" s="44" t="str">
        <f>IF(Wedstrijden!AM2425="x","L","")</f>
        <v/>
      </c>
      <c r="DA2260" s="44" t="str">
        <f>IF(Wedstrijden!AN2425="x","M","")</f>
        <v/>
      </c>
      <c r="DB2260" s="44" t="str">
        <f>IF(Wedstrijden!AO2425="x","Z","")</f>
        <v/>
      </c>
      <c r="DC2260" s="44" t="str">
        <f>IF(Wedstrijden!AP2425="x","ZZ","")</f>
        <v/>
      </c>
      <c r="DD2260" s="44" t="str">
        <f>IF(Wedstrijden!AQ2425="x","1.40","")</f>
        <v/>
      </c>
      <c r="DE2260" s="44" t="str">
        <f>IF(COUNTA(Wedstrijden!AR2425:AT2425)&lt;&gt;0,6,"")</f>
        <v/>
      </c>
      <c r="DF2260" s="44" t="str">
        <f t="shared" si="214"/>
        <v/>
      </c>
      <c r="DG2260" s="44" t="str">
        <f>IF(Wedstrijden!AR2425="x","L","")</f>
        <v/>
      </c>
      <c r="DH2260" s="44" t="str">
        <f>IF(Wedstrijden!AS2425="x","M","")</f>
        <v/>
      </c>
      <c r="DI2260" s="44" t="str">
        <f>IF(Wedstrijden!AT2425="x","Z","")</f>
        <v/>
      </c>
      <c r="DJ2260" s="44" t="str">
        <f>IF(COUNTA(Wedstrijden!AU2425:AW2425)&lt;&gt;0,6,"")</f>
        <v/>
      </c>
      <c r="DK2260" s="44" t="str">
        <f t="shared" si="215"/>
        <v/>
      </c>
      <c r="DL2260" s="44" t="str">
        <f>IF(Wedstrijden!AU2425="x","L","")</f>
        <v/>
      </c>
      <c r="DM2260" s="44" t="str">
        <f>IF(Wedstrijden!AV2425="x","M","")</f>
        <v/>
      </c>
      <c r="DN2260" s="44" t="str">
        <f>IF(Wedstrijden!AW2425="x","Z","")</f>
        <v/>
      </c>
    </row>
    <row r="2261" spans="1:118" ht="15">
      <c r="A2261" s="48" t="e">
        <f>Wedstrijden!#REF!</f>
        <v>#REF!</v>
      </c>
      <c r="B2261" s="44" t="str">
        <f>IFERROR(VLOOKUP(Wedstrijden!E2426,Wedstrijdlocaties!$B$2:$E$499,2,FALSE),"")</f>
        <v/>
      </c>
      <c r="C2261" s="44" t="str">
        <f>Wedstrijden!F2426</f>
        <v/>
      </c>
      <c r="D2261" s="44" t="str">
        <f>IFERROR(VLOOKUP(Wedstrijden!G2426,Organisaties!$B$2:$C$501,2,FALSE),"")</f>
        <v/>
      </c>
      <c r="E2261" s="44" t="str">
        <f>IFERROR(VLOOKUP(Wedstrijden!G2426,Organisaties!$B$2:$F$501,5,FALSE),"")</f>
        <v/>
      </c>
      <c r="F2261" s="44" t="str">
        <f>IF(Wedstrijden!BC2426&lt;&gt;"",Wedstrijden!BC2426,"")</f>
        <v/>
      </c>
      <c r="G2261" s="44">
        <f>IF(Wedstrijden!AY2426="Indoor",1,0)</f>
        <v>0</v>
      </c>
      <c r="H2261" s="44">
        <f>Wedstrijden!AZ2426</f>
        <v>0</v>
      </c>
      <c r="I2261" s="44" t="str">
        <f>IF(Wedstrijden!AX2426="Nee",0,IF(Wedstrijden!AX2426="Ja",1,""))</f>
        <v/>
      </c>
      <c r="J2261" s="44" t="str">
        <f>IF(Wedstrijden!BA2426&lt;&gt;"",Wedstrijden!BA2426,"")</f>
        <v/>
      </c>
      <c r="W2261" s="45"/>
      <c r="AE2261" s="45"/>
      <c r="AN2261" s="45"/>
      <c r="AU2261" s="45"/>
      <c r="BA2261" s="45"/>
      <c r="BE2261" s="45"/>
      <c r="BJ2261" s="44" t="str">
        <f>IF(COUNTA(Wedstrijden!I2426:S2426)&lt;&gt;0,1,"")</f>
        <v/>
      </c>
      <c r="BK2261" s="44" t="str">
        <f t="shared" si="210"/>
        <v/>
      </c>
      <c r="BL2261" s="44" t="str">
        <f>IF(Wedstrijden!I2426="x","AA","")</f>
        <v/>
      </c>
      <c r="BM2261" s="44" t="str">
        <f>IF(Wedstrijden!J2426="x","A","")</f>
        <v/>
      </c>
      <c r="BN2261" s="44" t="str">
        <f>IF(Wedstrijden!K2426="x","B1","")</f>
        <v/>
      </c>
      <c r="BO2261" s="44" t="str">
        <f>IF(Wedstrijden!L2426="x","BB","")</f>
        <v/>
      </c>
      <c r="BP2261" s="44" t="str">
        <f>IF(Wedstrijden!M2426="x","B","")</f>
        <v/>
      </c>
      <c r="BQ2261" s="44" t="str">
        <f>IF(Wedstrijden!N2426="x","L1","")</f>
        <v/>
      </c>
      <c r="BR2261" s="44" t="str">
        <f>IF(Wedstrijden!O2426="x","L2","")</f>
        <v/>
      </c>
      <c r="BS2261" s="44" t="str">
        <f>IF(Wedstrijden!P2426="x","M1","")</f>
        <v/>
      </c>
      <c r="BT2261" s="44" t="str">
        <f>IF(Wedstrijden!Q2426="x","M2","")</f>
        <v/>
      </c>
      <c r="BU2261" s="44" t="str">
        <f>IF(Wedstrijden!R2426="x","Z1","")</f>
        <v/>
      </c>
      <c r="BV2261" s="44" t="str">
        <f>IF(Wedstrijden!S2426="x","Z2","")</f>
        <v/>
      </c>
      <c r="BW2261" s="44" t="str">
        <f>IF(COUNTA(Wedstrijden!T2426:AB2426)&lt;&gt;0,1,"")</f>
        <v/>
      </c>
      <c r="BX2261" s="44" t="str">
        <f t="shared" si="211"/>
        <v/>
      </c>
      <c r="BY2261" s="44" t="str">
        <f>IF(Wedstrijden!T2426="x","BB","")</f>
        <v/>
      </c>
      <c r="BZ2261" s="44" t="str">
        <f>IF(Wedstrijden!U2426="x","B","")</f>
        <v/>
      </c>
      <c r="CA2261" s="44" t="str">
        <f>IF(Wedstrijden!V2426="x","L1","")</f>
        <v/>
      </c>
      <c r="CB2261" s="44" t="str">
        <f>IF(Wedstrijden!W2426="x","L2","")</f>
        <v/>
      </c>
      <c r="CC2261" s="44" t="str">
        <f>IF(Wedstrijden!X2426="x","M1","")</f>
        <v/>
      </c>
      <c r="CD2261" s="44" t="str">
        <f>IF(Wedstrijden!Y2426="x","M2","")</f>
        <v/>
      </c>
      <c r="CE2261" s="44" t="str">
        <f>IF(Wedstrijden!Z2426="x","Z1","")</f>
        <v/>
      </c>
      <c r="CF2261" s="44" t="str">
        <f>IF(Wedstrijden!AA2426="x","Z2","")</f>
        <v/>
      </c>
      <c r="CG2261" s="44" t="str">
        <f>IF(Wedstrijden!AB2426="x","ZZL","")</f>
        <v/>
      </c>
      <c r="CL2261" s="44" t="str">
        <f>IF(COUNTA(Wedstrijden!AC2426:AJ2426)&lt;&gt;0,2,"")</f>
        <v/>
      </c>
      <c r="CM2261" s="44" t="str">
        <f t="shared" si="212"/>
        <v/>
      </c>
      <c r="CN2261" s="44" t="str">
        <f>IF(Wedstrijden!AC2426="x","AA","")</f>
        <v/>
      </c>
      <c r="CO2261" s="44" t="str">
        <f>IF(Wedstrijden!AD2426="x","A","")</f>
        <v/>
      </c>
      <c r="CP2261" s="44" t="str">
        <f>IF(Wedstrijden!AE2426="x","BB","")</f>
        <v/>
      </c>
      <c r="CQ2261" s="44" t="str">
        <f>IF(Wedstrijden!AF2426="x","B","")</f>
        <v/>
      </c>
      <c r="CR2261" s="44" t="str">
        <f>IF(Wedstrijden!AG2426="x","L","")</f>
        <v/>
      </c>
      <c r="CS2261" s="44" t="str">
        <f>IF(Wedstrijden!AH2426="x","M","")</f>
        <v/>
      </c>
      <c r="CT2261" s="44" t="str">
        <f>IF(Wedstrijden!AI2426="x","Z","")</f>
        <v/>
      </c>
      <c r="CU2261" s="44" t="str">
        <f>IF(Wedstrijden!AJ2426="x","ZZ","")</f>
        <v/>
      </c>
      <c r="CV2261" s="44" t="str">
        <f>IF(COUNTA(Wedstrijden!AK2426:AQ2426)&lt;&gt;0,2,"")</f>
        <v/>
      </c>
      <c r="CW2261" s="44" t="str">
        <f t="shared" si="213"/>
        <v/>
      </c>
      <c r="CX2261" s="44" t="str">
        <f>IF(Wedstrijden!AK2426="x","BB","")</f>
        <v/>
      </c>
      <c r="CY2261" s="44" t="str">
        <f>IF(Wedstrijden!AL2426="x","B","")</f>
        <v/>
      </c>
      <c r="CZ2261" s="44" t="str">
        <f>IF(Wedstrijden!AM2426="x","L","")</f>
        <v/>
      </c>
      <c r="DA2261" s="44" t="str">
        <f>IF(Wedstrijden!AN2426="x","M","")</f>
        <v/>
      </c>
      <c r="DB2261" s="44" t="str">
        <f>IF(Wedstrijden!AO2426="x","Z","")</f>
        <v/>
      </c>
      <c r="DC2261" s="44" t="str">
        <f>IF(Wedstrijden!AP2426="x","ZZ","")</f>
        <v/>
      </c>
      <c r="DD2261" s="44" t="str">
        <f>IF(Wedstrijden!AQ2426="x","1.40","")</f>
        <v/>
      </c>
      <c r="DE2261" s="44" t="str">
        <f>IF(COUNTA(Wedstrijden!AR2426:AT2426)&lt;&gt;0,6,"")</f>
        <v/>
      </c>
      <c r="DF2261" s="44" t="str">
        <f t="shared" si="214"/>
        <v/>
      </c>
      <c r="DG2261" s="44" t="str">
        <f>IF(Wedstrijden!AR2426="x","L","")</f>
        <v/>
      </c>
      <c r="DH2261" s="44" t="str">
        <f>IF(Wedstrijden!AS2426="x","M","")</f>
        <v/>
      </c>
      <c r="DI2261" s="44" t="str">
        <f>IF(Wedstrijden!AT2426="x","Z","")</f>
        <v/>
      </c>
      <c r="DJ2261" s="44" t="str">
        <f>IF(COUNTA(Wedstrijden!AU2426:AW2426)&lt;&gt;0,6,"")</f>
        <v/>
      </c>
      <c r="DK2261" s="44" t="str">
        <f t="shared" si="215"/>
        <v/>
      </c>
      <c r="DL2261" s="44" t="str">
        <f>IF(Wedstrijden!AU2426="x","L","")</f>
        <v/>
      </c>
      <c r="DM2261" s="44" t="str">
        <f>IF(Wedstrijden!AV2426="x","M","")</f>
        <v/>
      </c>
      <c r="DN2261" s="44" t="str">
        <f>IF(Wedstrijden!AW2426="x","Z","")</f>
        <v/>
      </c>
    </row>
    <row r="2262" spans="1:118" ht="15">
      <c r="A2262" s="48" t="e">
        <f>Wedstrijden!#REF!</f>
        <v>#REF!</v>
      </c>
      <c r="B2262" s="44" t="str">
        <f>IFERROR(VLOOKUP(Wedstrijden!E2427,Wedstrijdlocaties!$B$2:$E$499,2,FALSE),"")</f>
        <v/>
      </c>
      <c r="C2262" s="44" t="str">
        <f>Wedstrijden!F2427</f>
        <v/>
      </c>
      <c r="D2262" s="44" t="str">
        <f>IFERROR(VLOOKUP(Wedstrijden!G2427,Organisaties!$B$2:$C$501,2,FALSE),"")</f>
        <v/>
      </c>
      <c r="E2262" s="44" t="str">
        <f>IFERROR(VLOOKUP(Wedstrijden!G2427,Organisaties!$B$2:$F$501,5,FALSE),"")</f>
        <v/>
      </c>
      <c r="F2262" s="44" t="str">
        <f>IF(Wedstrijden!BC2427&lt;&gt;"",Wedstrijden!BC2427,"")</f>
        <v/>
      </c>
      <c r="G2262" s="44">
        <f>IF(Wedstrijden!AY2427="Indoor",1,0)</f>
        <v>0</v>
      </c>
      <c r="H2262" s="44">
        <f>Wedstrijden!AZ2427</f>
        <v>0</v>
      </c>
      <c r="I2262" s="44" t="str">
        <f>IF(Wedstrijden!AX2427="Nee",0,IF(Wedstrijden!AX2427="Ja",1,""))</f>
        <v/>
      </c>
      <c r="J2262" s="44" t="str">
        <f>IF(Wedstrijden!BA2427&lt;&gt;"",Wedstrijden!BA2427,"")</f>
        <v/>
      </c>
      <c r="W2262" s="45"/>
      <c r="AE2262" s="45"/>
      <c r="AN2262" s="45"/>
      <c r="AU2262" s="45"/>
      <c r="BA2262" s="45"/>
      <c r="BE2262" s="45"/>
      <c r="BJ2262" s="44" t="str">
        <f>IF(COUNTA(Wedstrijden!I2427:S2427)&lt;&gt;0,1,"")</f>
        <v/>
      </c>
      <c r="BK2262" s="44" t="str">
        <f t="shared" si="210"/>
        <v/>
      </c>
      <c r="BL2262" s="44" t="str">
        <f>IF(Wedstrijden!I2427="x","AA","")</f>
        <v/>
      </c>
      <c r="BM2262" s="44" t="str">
        <f>IF(Wedstrijden!J2427="x","A","")</f>
        <v/>
      </c>
      <c r="BN2262" s="44" t="str">
        <f>IF(Wedstrijden!K2427="x","B1","")</f>
        <v/>
      </c>
      <c r="BO2262" s="44" t="str">
        <f>IF(Wedstrijden!L2427="x","BB","")</f>
        <v/>
      </c>
      <c r="BP2262" s="44" t="str">
        <f>IF(Wedstrijden!M2427="x","B","")</f>
        <v/>
      </c>
      <c r="BQ2262" s="44" t="str">
        <f>IF(Wedstrijden!N2427="x","L1","")</f>
        <v/>
      </c>
      <c r="BR2262" s="44" t="str">
        <f>IF(Wedstrijden!O2427="x","L2","")</f>
        <v/>
      </c>
      <c r="BS2262" s="44" t="str">
        <f>IF(Wedstrijden!P2427="x","M1","")</f>
        <v/>
      </c>
      <c r="BT2262" s="44" t="str">
        <f>IF(Wedstrijden!Q2427="x","M2","")</f>
        <v/>
      </c>
      <c r="BU2262" s="44" t="str">
        <f>IF(Wedstrijden!R2427="x","Z1","")</f>
        <v/>
      </c>
      <c r="BV2262" s="44" t="str">
        <f>IF(Wedstrijden!S2427="x","Z2","")</f>
        <v/>
      </c>
      <c r="BW2262" s="44" t="str">
        <f>IF(COUNTA(Wedstrijden!T2427:AB2427)&lt;&gt;0,1,"")</f>
        <v/>
      </c>
      <c r="BX2262" s="44" t="str">
        <f t="shared" si="211"/>
        <v/>
      </c>
      <c r="BY2262" s="44" t="str">
        <f>IF(Wedstrijden!T2427="x","BB","")</f>
        <v/>
      </c>
      <c r="BZ2262" s="44" t="str">
        <f>IF(Wedstrijden!U2427="x","B","")</f>
        <v/>
      </c>
      <c r="CA2262" s="44" t="str">
        <f>IF(Wedstrijden!V2427="x","L1","")</f>
        <v/>
      </c>
      <c r="CB2262" s="44" t="str">
        <f>IF(Wedstrijden!W2427="x","L2","")</f>
        <v/>
      </c>
      <c r="CC2262" s="44" t="str">
        <f>IF(Wedstrijden!X2427="x","M1","")</f>
        <v/>
      </c>
      <c r="CD2262" s="44" t="str">
        <f>IF(Wedstrijden!Y2427="x","M2","")</f>
        <v/>
      </c>
      <c r="CE2262" s="44" t="str">
        <f>IF(Wedstrijden!Z2427="x","Z1","")</f>
        <v/>
      </c>
      <c r="CF2262" s="44" t="str">
        <f>IF(Wedstrijden!AA2427="x","Z2","")</f>
        <v/>
      </c>
      <c r="CG2262" s="44" t="str">
        <f>IF(Wedstrijden!AB2427="x","ZZL","")</f>
        <v/>
      </c>
      <c r="CL2262" s="44" t="str">
        <f>IF(COUNTA(Wedstrijden!AC2427:AJ2427)&lt;&gt;0,2,"")</f>
        <v/>
      </c>
      <c r="CM2262" s="44" t="str">
        <f t="shared" si="212"/>
        <v/>
      </c>
      <c r="CN2262" s="44" t="str">
        <f>IF(Wedstrijden!AC2427="x","AA","")</f>
        <v/>
      </c>
      <c r="CO2262" s="44" t="str">
        <f>IF(Wedstrijden!AD2427="x","A","")</f>
        <v/>
      </c>
      <c r="CP2262" s="44" t="str">
        <f>IF(Wedstrijden!AE2427="x","BB","")</f>
        <v/>
      </c>
      <c r="CQ2262" s="44" t="str">
        <f>IF(Wedstrijden!AF2427="x","B","")</f>
        <v/>
      </c>
      <c r="CR2262" s="44" t="str">
        <f>IF(Wedstrijden!AG2427="x","L","")</f>
        <v/>
      </c>
      <c r="CS2262" s="44" t="str">
        <f>IF(Wedstrijden!AH2427="x","M","")</f>
        <v/>
      </c>
      <c r="CT2262" s="44" t="str">
        <f>IF(Wedstrijden!AI2427="x","Z","")</f>
        <v/>
      </c>
      <c r="CU2262" s="44" t="str">
        <f>IF(Wedstrijden!AJ2427="x","ZZ","")</f>
        <v/>
      </c>
      <c r="CV2262" s="44" t="str">
        <f>IF(COUNTA(Wedstrijden!AK2427:AQ2427)&lt;&gt;0,2,"")</f>
        <v/>
      </c>
      <c r="CW2262" s="44" t="str">
        <f t="shared" si="213"/>
        <v/>
      </c>
      <c r="CX2262" s="44" t="str">
        <f>IF(Wedstrijden!AK2427="x","BB","")</f>
        <v/>
      </c>
      <c r="CY2262" s="44" t="str">
        <f>IF(Wedstrijden!AL2427="x","B","")</f>
        <v/>
      </c>
      <c r="CZ2262" s="44" t="str">
        <f>IF(Wedstrijden!AM2427="x","L","")</f>
        <v/>
      </c>
      <c r="DA2262" s="44" t="str">
        <f>IF(Wedstrijden!AN2427="x","M","")</f>
        <v/>
      </c>
      <c r="DB2262" s="44" t="str">
        <f>IF(Wedstrijden!AO2427="x","Z","")</f>
        <v/>
      </c>
      <c r="DC2262" s="44" t="str">
        <f>IF(Wedstrijden!AP2427="x","ZZ","")</f>
        <v/>
      </c>
      <c r="DD2262" s="44" t="str">
        <f>IF(Wedstrijden!AQ2427="x","1.40","")</f>
        <v/>
      </c>
      <c r="DE2262" s="44" t="str">
        <f>IF(COUNTA(Wedstrijden!AR2427:AT2427)&lt;&gt;0,6,"")</f>
        <v/>
      </c>
      <c r="DF2262" s="44" t="str">
        <f t="shared" si="214"/>
        <v/>
      </c>
      <c r="DG2262" s="44" t="str">
        <f>IF(Wedstrijden!AR2427="x","L","")</f>
        <v/>
      </c>
      <c r="DH2262" s="44" t="str">
        <f>IF(Wedstrijden!AS2427="x","M","")</f>
        <v/>
      </c>
      <c r="DI2262" s="44" t="str">
        <f>IF(Wedstrijden!AT2427="x","Z","")</f>
        <v/>
      </c>
      <c r="DJ2262" s="44" t="str">
        <f>IF(COUNTA(Wedstrijden!AU2427:AW2427)&lt;&gt;0,6,"")</f>
        <v/>
      </c>
      <c r="DK2262" s="44" t="str">
        <f t="shared" si="215"/>
        <v/>
      </c>
      <c r="DL2262" s="44" t="str">
        <f>IF(Wedstrijden!AU2427="x","L","")</f>
        <v/>
      </c>
      <c r="DM2262" s="44" t="str">
        <f>IF(Wedstrijden!AV2427="x","M","")</f>
        <v/>
      </c>
      <c r="DN2262" s="44" t="str">
        <f>IF(Wedstrijden!AW2427="x","Z","")</f>
        <v/>
      </c>
    </row>
    <row r="2263" spans="1:118" ht="15">
      <c r="A2263" s="48" t="e">
        <f>Wedstrijden!#REF!</f>
        <v>#REF!</v>
      </c>
      <c r="B2263" s="44" t="str">
        <f>IFERROR(VLOOKUP(Wedstrijden!E2428,Wedstrijdlocaties!$B$2:$E$499,2,FALSE),"")</f>
        <v/>
      </c>
      <c r="C2263" s="44" t="str">
        <f>Wedstrijden!F2428</f>
        <v/>
      </c>
      <c r="D2263" s="44" t="str">
        <f>IFERROR(VLOOKUP(Wedstrijden!G2428,Organisaties!$B$2:$C$501,2,FALSE),"")</f>
        <v/>
      </c>
      <c r="E2263" s="44" t="str">
        <f>IFERROR(VLOOKUP(Wedstrijden!G2428,Organisaties!$B$2:$F$501,5,FALSE),"")</f>
        <v/>
      </c>
      <c r="F2263" s="44" t="str">
        <f>IF(Wedstrijden!BC2428&lt;&gt;"",Wedstrijden!BC2428,"")</f>
        <v/>
      </c>
      <c r="G2263" s="44">
        <f>IF(Wedstrijden!AY2428="Indoor",1,0)</f>
        <v>0</v>
      </c>
      <c r="H2263" s="44">
        <f>Wedstrijden!AZ2428</f>
        <v>0</v>
      </c>
      <c r="I2263" s="44" t="str">
        <f>IF(Wedstrijden!AX2428="Nee",0,IF(Wedstrijden!AX2428="Ja",1,""))</f>
        <v/>
      </c>
      <c r="J2263" s="44" t="str">
        <f>IF(Wedstrijden!BA2428&lt;&gt;"",Wedstrijden!BA2428,"")</f>
        <v/>
      </c>
      <c r="W2263" s="45"/>
      <c r="AE2263" s="45"/>
      <c r="AN2263" s="45"/>
      <c r="AU2263" s="45"/>
      <c r="BA2263" s="45"/>
      <c r="BE2263" s="45"/>
      <c r="BJ2263" s="44" t="str">
        <f>IF(COUNTA(Wedstrijden!I2428:S2428)&lt;&gt;0,1,"")</f>
        <v/>
      </c>
      <c r="BK2263" s="44" t="str">
        <f t="shared" si="210"/>
        <v/>
      </c>
      <c r="BL2263" s="44" t="str">
        <f>IF(Wedstrijden!I2428="x","AA","")</f>
        <v/>
      </c>
      <c r="BM2263" s="44" t="str">
        <f>IF(Wedstrijden!J2428="x","A","")</f>
        <v/>
      </c>
      <c r="BN2263" s="44" t="str">
        <f>IF(Wedstrijden!K2428="x","B1","")</f>
        <v/>
      </c>
      <c r="BO2263" s="44" t="str">
        <f>IF(Wedstrijden!L2428="x","BB","")</f>
        <v/>
      </c>
      <c r="BP2263" s="44" t="str">
        <f>IF(Wedstrijden!M2428="x","B","")</f>
        <v/>
      </c>
      <c r="BQ2263" s="44" t="str">
        <f>IF(Wedstrijden!N2428="x","L1","")</f>
        <v/>
      </c>
      <c r="BR2263" s="44" t="str">
        <f>IF(Wedstrijden!O2428="x","L2","")</f>
        <v/>
      </c>
      <c r="BS2263" s="44" t="str">
        <f>IF(Wedstrijden!P2428="x","M1","")</f>
        <v/>
      </c>
      <c r="BT2263" s="44" t="str">
        <f>IF(Wedstrijden!Q2428="x","M2","")</f>
        <v/>
      </c>
      <c r="BU2263" s="44" t="str">
        <f>IF(Wedstrijden!R2428="x","Z1","")</f>
        <v/>
      </c>
      <c r="BV2263" s="44" t="str">
        <f>IF(Wedstrijden!S2428="x","Z2","")</f>
        <v/>
      </c>
      <c r="BW2263" s="44" t="str">
        <f>IF(COUNTA(Wedstrijden!T2428:AB2428)&lt;&gt;0,1,"")</f>
        <v/>
      </c>
      <c r="BX2263" s="44" t="str">
        <f t="shared" si="211"/>
        <v/>
      </c>
      <c r="BY2263" s="44" t="str">
        <f>IF(Wedstrijden!T2428="x","BB","")</f>
        <v/>
      </c>
      <c r="BZ2263" s="44" t="str">
        <f>IF(Wedstrijden!U2428="x","B","")</f>
        <v/>
      </c>
      <c r="CA2263" s="44" t="str">
        <f>IF(Wedstrijden!V2428="x","L1","")</f>
        <v/>
      </c>
      <c r="CB2263" s="44" t="str">
        <f>IF(Wedstrijden!W2428="x","L2","")</f>
        <v/>
      </c>
      <c r="CC2263" s="44" t="str">
        <f>IF(Wedstrijden!X2428="x","M1","")</f>
        <v/>
      </c>
      <c r="CD2263" s="44" t="str">
        <f>IF(Wedstrijden!Y2428="x","M2","")</f>
        <v/>
      </c>
      <c r="CE2263" s="44" t="str">
        <f>IF(Wedstrijden!Z2428="x","Z1","")</f>
        <v/>
      </c>
      <c r="CF2263" s="44" t="str">
        <f>IF(Wedstrijden!AA2428="x","Z2","")</f>
        <v/>
      </c>
      <c r="CG2263" s="44" t="str">
        <f>IF(Wedstrijden!AB2428="x","ZZL","")</f>
        <v/>
      </c>
      <c r="CL2263" s="44" t="str">
        <f>IF(COUNTA(Wedstrijden!AC2428:AJ2428)&lt;&gt;0,2,"")</f>
        <v/>
      </c>
      <c r="CM2263" s="44" t="str">
        <f t="shared" si="212"/>
        <v/>
      </c>
      <c r="CN2263" s="44" t="str">
        <f>IF(Wedstrijden!AC2428="x","AA","")</f>
        <v/>
      </c>
      <c r="CO2263" s="44" t="str">
        <f>IF(Wedstrijden!AD2428="x","A","")</f>
        <v/>
      </c>
      <c r="CP2263" s="44" t="str">
        <f>IF(Wedstrijden!AE2428="x","BB","")</f>
        <v/>
      </c>
      <c r="CQ2263" s="44" t="str">
        <f>IF(Wedstrijden!AF2428="x","B","")</f>
        <v/>
      </c>
      <c r="CR2263" s="44" t="str">
        <f>IF(Wedstrijden!AG2428="x","L","")</f>
        <v/>
      </c>
      <c r="CS2263" s="44" t="str">
        <f>IF(Wedstrijden!AH2428="x","M","")</f>
        <v/>
      </c>
      <c r="CT2263" s="44" t="str">
        <f>IF(Wedstrijden!AI2428="x","Z","")</f>
        <v/>
      </c>
      <c r="CU2263" s="44" t="str">
        <f>IF(Wedstrijden!AJ2428="x","ZZ","")</f>
        <v/>
      </c>
      <c r="CV2263" s="44" t="str">
        <f>IF(COUNTA(Wedstrijden!AK2428:AQ2428)&lt;&gt;0,2,"")</f>
        <v/>
      </c>
      <c r="CW2263" s="44" t="str">
        <f t="shared" si="213"/>
        <v/>
      </c>
      <c r="CX2263" s="44" t="str">
        <f>IF(Wedstrijden!AK2428="x","BB","")</f>
        <v/>
      </c>
      <c r="CY2263" s="44" t="str">
        <f>IF(Wedstrijden!AL2428="x","B","")</f>
        <v/>
      </c>
      <c r="CZ2263" s="44" t="str">
        <f>IF(Wedstrijden!AM2428="x","L","")</f>
        <v/>
      </c>
      <c r="DA2263" s="44" t="str">
        <f>IF(Wedstrijden!AN2428="x","M","")</f>
        <v/>
      </c>
      <c r="DB2263" s="44" t="str">
        <f>IF(Wedstrijden!AO2428="x","Z","")</f>
        <v/>
      </c>
      <c r="DC2263" s="44" t="str">
        <f>IF(Wedstrijden!AP2428="x","ZZ","")</f>
        <v/>
      </c>
      <c r="DD2263" s="44" t="str">
        <f>IF(Wedstrijden!AQ2428="x","1.40","")</f>
        <v/>
      </c>
      <c r="DE2263" s="44" t="str">
        <f>IF(COUNTA(Wedstrijden!AR2428:AT2428)&lt;&gt;0,6,"")</f>
        <v/>
      </c>
      <c r="DF2263" s="44" t="str">
        <f t="shared" si="214"/>
        <v/>
      </c>
      <c r="DG2263" s="44" t="str">
        <f>IF(Wedstrijden!AR2428="x","L","")</f>
        <v/>
      </c>
      <c r="DH2263" s="44" t="str">
        <f>IF(Wedstrijden!AS2428="x","M","")</f>
        <v/>
      </c>
      <c r="DI2263" s="44" t="str">
        <f>IF(Wedstrijden!AT2428="x","Z","")</f>
        <v/>
      </c>
      <c r="DJ2263" s="44" t="str">
        <f>IF(COUNTA(Wedstrijden!AU2428:AW2428)&lt;&gt;0,6,"")</f>
        <v/>
      </c>
      <c r="DK2263" s="44" t="str">
        <f t="shared" si="215"/>
        <v/>
      </c>
      <c r="DL2263" s="44" t="str">
        <f>IF(Wedstrijden!AU2428="x","L","")</f>
        <v/>
      </c>
      <c r="DM2263" s="44" t="str">
        <f>IF(Wedstrijden!AV2428="x","M","")</f>
        <v/>
      </c>
      <c r="DN2263" s="44" t="str">
        <f>IF(Wedstrijden!AW2428="x","Z","")</f>
        <v/>
      </c>
    </row>
    <row r="2264" spans="1:118" ht="15">
      <c r="A2264" s="48" t="e">
        <f>Wedstrijden!#REF!</f>
        <v>#REF!</v>
      </c>
      <c r="B2264" s="44" t="str">
        <f>IFERROR(VLOOKUP(Wedstrijden!E2429,Wedstrijdlocaties!$B$2:$E$499,2,FALSE),"")</f>
        <v/>
      </c>
      <c r="C2264" s="44" t="str">
        <f>Wedstrijden!F2429</f>
        <v/>
      </c>
      <c r="D2264" s="44" t="str">
        <f>IFERROR(VLOOKUP(Wedstrijden!G2429,Organisaties!$B$2:$C$501,2,FALSE),"")</f>
        <v/>
      </c>
      <c r="E2264" s="44" t="str">
        <f>IFERROR(VLOOKUP(Wedstrijden!G2429,Organisaties!$B$2:$F$501,5,FALSE),"")</f>
        <v/>
      </c>
      <c r="F2264" s="44" t="str">
        <f>IF(Wedstrijden!BC2429&lt;&gt;"",Wedstrijden!BC2429,"")</f>
        <v/>
      </c>
      <c r="G2264" s="44">
        <f>IF(Wedstrijden!AY2429="Indoor",1,0)</f>
        <v>0</v>
      </c>
      <c r="H2264" s="44">
        <f>Wedstrijden!AZ2429</f>
        <v>0</v>
      </c>
      <c r="I2264" s="44" t="str">
        <f>IF(Wedstrijden!AX2429="Nee",0,IF(Wedstrijden!AX2429="Ja",1,""))</f>
        <v/>
      </c>
      <c r="J2264" s="44" t="str">
        <f>IF(Wedstrijden!BA2429&lt;&gt;"",Wedstrijden!BA2429,"")</f>
        <v/>
      </c>
      <c r="W2264" s="45"/>
      <c r="AE2264" s="45"/>
      <c r="AN2264" s="45"/>
      <c r="AU2264" s="45"/>
      <c r="BA2264" s="45"/>
      <c r="BE2264" s="45"/>
      <c r="BJ2264" s="44" t="str">
        <f>IF(COUNTA(Wedstrijden!I2429:S2429)&lt;&gt;0,1,"")</f>
        <v/>
      </c>
      <c r="BK2264" s="44" t="str">
        <f t="shared" si="210"/>
        <v/>
      </c>
      <c r="BL2264" s="44" t="str">
        <f>IF(Wedstrijden!I2429="x","AA","")</f>
        <v/>
      </c>
      <c r="BM2264" s="44" t="str">
        <f>IF(Wedstrijden!J2429="x","A","")</f>
        <v/>
      </c>
      <c r="BN2264" s="44" t="str">
        <f>IF(Wedstrijden!K2429="x","B1","")</f>
        <v/>
      </c>
      <c r="BO2264" s="44" t="str">
        <f>IF(Wedstrijden!L2429="x","BB","")</f>
        <v/>
      </c>
      <c r="BP2264" s="44" t="str">
        <f>IF(Wedstrijden!M2429="x","B","")</f>
        <v/>
      </c>
      <c r="BQ2264" s="44" t="str">
        <f>IF(Wedstrijden!N2429="x","L1","")</f>
        <v/>
      </c>
      <c r="BR2264" s="44" t="str">
        <f>IF(Wedstrijden!O2429="x","L2","")</f>
        <v/>
      </c>
      <c r="BS2264" s="44" t="str">
        <f>IF(Wedstrijden!P2429="x","M1","")</f>
        <v/>
      </c>
      <c r="BT2264" s="44" t="str">
        <f>IF(Wedstrijden!Q2429="x","M2","")</f>
        <v/>
      </c>
      <c r="BU2264" s="44" t="str">
        <f>IF(Wedstrijden!R2429="x","Z1","")</f>
        <v/>
      </c>
      <c r="BV2264" s="44" t="str">
        <f>IF(Wedstrijden!S2429="x","Z2","")</f>
        <v/>
      </c>
      <c r="BW2264" s="44" t="str">
        <f>IF(COUNTA(Wedstrijden!T2429:AB2429)&lt;&gt;0,1,"")</f>
        <v/>
      </c>
      <c r="BX2264" s="44" t="str">
        <f t="shared" si="211"/>
        <v/>
      </c>
      <c r="BY2264" s="44" t="str">
        <f>IF(Wedstrijden!T2429="x","BB","")</f>
        <v/>
      </c>
      <c r="BZ2264" s="44" t="str">
        <f>IF(Wedstrijden!U2429="x","B","")</f>
        <v/>
      </c>
      <c r="CA2264" s="44" t="str">
        <f>IF(Wedstrijden!V2429="x","L1","")</f>
        <v/>
      </c>
      <c r="CB2264" s="44" t="str">
        <f>IF(Wedstrijden!W2429="x","L2","")</f>
        <v/>
      </c>
      <c r="CC2264" s="44" t="str">
        <f>IF(Wedstrijden!X2429="x","M1","")</f>
        <v/>
      </c>
      <c r="CD2264" s="44" t="str">
        <f>IF(Wedstrijden!Y2429="x","M2","")</f>
        <v/>
      </c>
      <c r="CE2264" s="44" t="str">
        <f>IF(Wedstrijden!Z2429="x","Z1","")</f>
        <v/>
      </c>
      <c r="CF2264" s="44" t="str">
        <f>IF(Wedstrijden!AA2429="x","Z2","")</f>
        <v/>
      </c>
      <c r="CG2264" s="44" t="str">
        <f>IF(Wedstrijden!AB2429="x","ZZL","")</f>
        <v/>
      </c>
      <c r="CL2264" s="44" t="str">
        <f>IF(COUNTA(Wedstrijden!AC2429:AJ2429)&lt;&gt;0,2,"")</f>
        <v/>
      </c>
      <c r="CM2264" s="44" t="str">
        <f t="shared" si="212"/>
        <v/>
      </c>
      <c r="CN2264" s="44" t="str">
        <f>IF(Wedstrijden!AC2429="x","AA","")</f>
        <v/>
      </c>
      <c r="CO2264" s="44" t="str">
        <f>IF(Wedstrijden!AD2429="x","A","")</f>
        <v/>
      </c>
      <c r="CP2264" s="44" t="str">
        <f>IF(Wedstrijden!AE2429="x","BB","")</f>
        <v/>
      </c>
      <c r="CQ2264" s="44" t="str">
        <f>IF(Wedstrijden!AF2429="x","B","")</f>
        <v/>
      </c>
      <c r="CR2264" s="44" t="str">
        <f>IF(Wedstrijden!AG2429="x","L","")</f>
        <v/>
      </c>
      <c r="CS2264" s="44" t="str">
        <f>IF(Wedstrijden!AH2429="x","M","")</f>
        <v/>
      </c>
      <c r="CT2264" s="44" t="str">
        <f>IF(Wedstrijden!AI2429="x","Z","")</f>
        <v/>
      </c>
      <c r="CU2264" s="44" t="str">
        <f>IF(Wedstrijden!AJ2429="x","ZZ","")</f>
        <v/>
      </c>
      <c r="CV2264" s="44" t="str">
        <f>IF(COUNTA(Wedstrijden!AK2429:AQ2429)&lt;&gt;0,2,"")</f>
        <v/>
      </c>
      <c r="CW2264" s="44" t="str">
        <f t="shared" si="213"/>
        <v/>
      </c>
      <c r="CX2264" s="44" t="str">
        <f>IF(Wedstrijden!AK2429="x","BB","")</f>
        <v/>
      </c>
      <c r="CY2264" s="44" t="str">
        <f>IF(Wedstrijden!AL2429="x","B","")</f>
        <v/>
      </c>
      <c r="CZ2264" s="44" t="str">
        <f>IF(Wedstrijden!AM2429="x","L","")</f>
        <v/>
      </c>
      <c r="DA2264" s="44" t="str">
        <f>IF(Wedstrijden!AN2429="x","M","")</f>
        <v/>
      </c>
      <c r="DB2264" s="44" t="str">
        <f>IF(Wedstrijden!AO2429="x","Z","")</f>
        <v/>
      </c>
      <c r="DC2264" s="44" t="str">
        <f>IF(Wedstrijden!AP2429="x","ZZ","")</f>
        <v/>
      </c>
      <c r="DD2264" s="44" t="str">
        <f>IF(Wedstrijden!AQ2429="x","1.40","")</f>
        <v/>
      </c>
      <c r="DE2264" s="44" t="str">
        <f>IF(COUNTA(Wedstrijden!AR2429:AT2429)&lt;&gt;0,6,"")</f>
        <v/>
      </c>
      <c r="DF2264" s="44" t="str">
        <f t="shared" si="214"/>
        <v/>
      </c>
      <c r="DG2264" s="44" t="str">
        <f>IF(Wedstrijden!AR2429="x","L","")</f>
        <v/>
      </c>
      <c r="DH2264" s="44" t="str">
        <f>IF(Wedstrijden!AS2429="x","M","")</f>
        <v/>
      </c>
      <c r="DI2264" s="44" t="str">
        <f>IF(Wedstrijden!AT2429="x","Z","")</f>
        <v/>
      </c>
      <c r="DJ2264" s="44" t="str">
        <f>IF(COUNTA(Wedstrijden!AU2429:AW2429)&lt;&gt;0,6,"")</f>
        <v/>
      </c>
      <c r="DK2264" s="44" t="str">
        <f t="shared" si="215"/>
        <v/>
      </c>
      <c r="DL2264" s="44" t="str">
        <f>IF(Wedstrijden!AU2429="x","L","")</f>
        <v/>
      </c>
      <c r="DM2264" s="44" t="str">
        <f>IF(Wedstrijden!AV2429="x","M","")</f>
        <v/>
      </c>
      <c r="DN2264" s="44" t="str">
        <f>IF(Wedstrijden!AW2429="x","Z","")</f>
        <v/>
      </c>
    </row>
    <row r="2265" spans="1:118" ht="15">
      <c r="A2265" s="48" t="e">
        <f>Wedstrijden!#REF!</f>
        <v>#REF!</v>
      </c>
      <c r="B2265" s="44" t="str">
        <f>IFERROR(VLOOKUP(Wedstrijden!E2430,Wedstrijdlocaties!$B$2:$E$499,2,FALSE),"")</f>
        <v/>
      </c>
      <c r="C2265" s="44" t="str">
        <f>Wedstrijden!F2430</f>
        <v/>
      </c>
      <c r="D2265" s="44" t="str">
        <f>IFERROR(VLOOKUP(Wedstrijden!G2430,Organisaties!$B$2:$C$501,2,FALSE),"")</f>
        <v/>
      </c>
      <c r="E2265" s="44" t="str">
        <f>IFERROR(VLOOKUP(Wedstrijden!G2430,Organisaties!$B$2:$F$501,5,FALSE),"")</f>
        <v/>
      </c>
      <c r="F2265" s="44" t="str">
        <f>IF(Wedstrijden!BC2430&lt;&gt;"",Wedstrijden!BC2430,"")</f>
        <v/>
      </c>
      <c r="G2265" s="44">
        <f>IF(Wedstrijden!AY2430="Indoor",1,0)</f>
        <v>0</v>
      </c>
      <c r="H2265" s="44">
        <f>Wedstrijden!AZ2430</f>
        <v>0</v>
      </c>
      <c r="I2265" s="44" t="str">
        <f>IF(Wedstrijden!AX2430="Nee",0,IF(Wedstrijden!AX2430="Ja",1,""))</f>
        <v/>
      </c>
      <c r="J2265" s="44" t="str">
        <f>IF(Wedstrijden!BA2430&lt;&gt;"",Wedstrijden!BA2430,"")</f>
        <v/>
      </c>
      <c r="W2265" s="45"/>
      <c r="AE2265" s="45"/>
      <c r="AN2265" s="45"/>
      <c r="AU2265" s="45"/>
      <c r="BA2265" s="45"/>
      <c r="BE2265" s="45"/>
      <c r="BJ2265" s="44" t="str">
        <f>IF(COUNTA(Wedstrijden!I2430:S2430)&lt;&gt;0,1,"")</f>
        <v/>
      </c>
      <c r="BK2265" s="44" t="str">
        <f t="shared" si="210"/>
        <v/>
      </c>
      <c r="BL2265" s="44" t="str">
        <f>IF(Wedstrijden!I2430="x","AA","")</f>
        <v/>
      </c>
      <c r="BM2265" s="44" t="str">
        <f>IF(Wedstrijden!J2430="x","A","")</f>
        <v/>
      </c>
      <c r="BN2265" s="44" t="str">
        <f>IF(Wedstrijden!K2430="x","B1","")</f>
        <v/>
      </c>
      <c r="BO2265" s="44" t="str">
        <f>IF(Wedstrijden!L2430="x","BB","")</f>
        <v/>
      </c>
      <c r="BP2265" s="44" t="str">
        <f>IF(Wedstrijden!M2430="x","B","")</f>
        <v/>
      </c>
      <c r="BQ2265" s="44" t="str">
        <f>IF(Wedstrijden!N2430="x","L1","")</f>
        <v/>
      </c>
      <c r="BR2265" s="44" t="str">
        <f>IF(Wedstrijden!O2430="x","L2","")</f>
        <v/>
      </c>
      <c r="BS2265" s="44" t="str">
        <f>IF(Wedstrijden!P2430="x","M1","")</f>
        <v/>
      </c>
      <c r="BT2265" s="44" t="str">
        <f>IF(Wedstrijden!Q2430="x","M2","")</f>
        <v/>
      </c>
      <c r="BU2265" s="44" t="str">
        <f>IF(Wedstrijden!R2430="x","Z1","")</f>
        <v/>
      </c>
      <c r="BV2265" s="44" t="str">
        <f>IF(Wedstrijden!S2430="x","Z2","")</f>
        <v/>
      </c>
      <c r="BW2265" s="44" t="str">
        <f>IF(COUNTA(Wedstrijden!T2430:AB2430)&lt;&gt;0,1,"")</f>
        <v/>
      </c>
      <c r="BX2265" s="44" t="str">
        <f t="shared" si="211"/>
        <v/>
      </c>
      <c r="BY2265" s="44" t="str">
        <f>IF(Wedstrijden!T2430="x","BB","")</f>
        <v/>
      </c>
      <c r="BZ2265" s="44" t="str">
        <f>IF(Wedstrijden!U2430="x","B","")</f>
        <v/>
      </c>
      <c r="CA2265" s="44" t="str">
        <f>IF(Wedstrijden!V2430="x","L1","")</f>
        <v/>
      </c>
      <c r="CB2265" s="44" t="str">
        <f>IF(Wedstrijden!W2430="x","L2","")</f>
        <v/>
      </c>
      <c r="CC2265" s="44" t="str">
        <f>IF(Wedstrijden!X2430="x","M1","")</f>
        <v/>
      </c>
      <c r="CD2265" s="44" t="str">
        <f>IF(Wedstrijden!Y2430="x","M2","")</f>
        <v/>
      </c>
      <c r="CE2265" s="44" t="str">
        <f>IF(Wedstrijden!Z2430="x","Z1","")</f>
        <v/>
      </c>
      <c r="CF2265" s="44" t="str">
        <f>IF(Wedstrijden!AA2430="x","Z2","")</f>
        <v/>
      </c>
      <c r="CG2265" s="44" t="str">
        <f>IF(Wedstrijden!AB2430="x","ZZL","")</f>
        <v/>
      </c>
      <c r="CL2265" s="44" t="str">
        <f>IF(COUNTA(Wedstrijden!AC2430:AJ2430)&lt;&gt;0,2,"")</f>
        <v/>
      </c>
      <c r="CM2265" s="44" t="str">
        <f t="shared" si="212"/>
        <v/>
      </c>
      <c r="CN2265" s="44" t="str">
        <f>IF(Wedstrijden!AC2430="x","AA","")</f>
        <v/>
      </c>
      <c r="CO2265" s="44" t="str">
        <f>IF(Wedstrijden!AD2430="x","A","")</f>
        <v/>
      </c>
      <c r="CP2265" s="44" t="str">
        <f>IF(Wedstrijden!AE2430="x","BB","")</f>
        <v/>
      </c>
      <c r="CQ2265" s="44" t="str">
        <f>IF(Wedstrijden!AF2430="x","B","")</f>
        <v/>
      </c>
      <c r="CR2265" s="44" t="str">
        <f>IF(Wedstrijden!AG2430="x","L","")</f>
        <v/>
      </c>
      <c r="CS2265" s="44" t="str">
        <f>IF(Wedstrijden!AH2430="x","M","")</f>
        <v/>
      </c>
      <c r="CT2265" s="44" t="str">
        <f>IF(Wedstrijden!AI2430="x","Z","")</f>
        <v/>
      </c>
      <c r="CU2265" s="44" t="str">
        <f>IF(Wedstrijden!AJ2430="x","ZZ","")</f>
        <v/>
      </c>
      <c r="CV2265" s="44" t="str">
        <f>IF(COUNTA(Wedstrijden!AK2430:AQ2430)&lt;&gt;0,2,"")</f>
        <v/>
      </c>
      <c r="CW2265" s="44" t="str">
        <f t="shared" si="213"/>
        <v/>
      </c>
      <c r="CX2265" s="44" t="str">
        <f>IF(Wedstrijden!AK2430="x","BB","")</f>
        <v/>
      </c>
      <c r="CY2265" s="44" t="str">
        <f>IF(Wedstrijden!AL2430="x","B","")</f>
        <v/>
      </c>
      <c r="CZ2265" s="44" t="str">
        <f>IF(Wedstrijden!AM2430="x","L","")</f>
        <v/>
      </c>
      <c r="DA2265" s="44" t="str">
        <f>IF(Wedstrijden!AN2430="x","M","")</f>
        <v/>
      </c>
      <c r="DB2265" s="44" t="str">
        <f>IF(Wedstrijden!AO2430="x","Z","")</f>
        <v/>
      </c>
      <c r="DC2265" s="44" t="str">
        <f>IF(Wedstrijden!AP2430="x","ZZ","")</f>
        <v/>
      </c>
      <c r="DD2265" s="44" t="str">
        <f>IF(Wedstrijden!AQ2430="x","1.40","")</f>
        <v/>
      </c>
      <c r="DE2265" s="44" t="str">
        <f>IF(COUNTA(Wedstrijden!AR2430:AT2430)&lt;&gt;0,6,"")</f>
        <v/>
      </c>
      <c r="DF2265" s="44" t="str">
        <f t="shared" si="214"/>
        <v/>
      </c>
      <c r="DG2265" s="44" t="str">
        <f>IF(Wedstrijden!AR2430="x","L","")</f>
        <v/>
      </c>
      <c r="DH2265" s="44" t="str">
        <f>IF(Wedstrijden!AS2430="x","M","")</f>
        <v/>
      </c>
      <c r="DI2265" s="44" t="str">
        <f>IF(Wedstrijden!AT2430="x","Z","")</f>
        <v/>
      </c>
      <c r="DJ2265" s="44" t="str">
        <f>IF(COUNTA(Wedstrijden!AU2430:AW2430)&lt;&gt;0,6,"")</f>
        <v/>
      </c>
      <c r="DK2265" s="44" t="str">
        <f t="shared" si="215"/>
        <v/>
      </c>
      <c r="DL2265" s="44" t="str">
        <f>IF(Wedstrijden!AU2430="x","L","")</f>
        <v/>
      </c>
      <c r="DM2265" s="44" t="str">
        <f>IF(Wedstrijden!AV2430="x","M","")</f>
        <v/>
      </c>
      <c r="DN2265" s="44" t="str">
        <f>IF(Wedstrijden!AW2430="x","Z","")</f>
        <v/>
      </c>
    </row>
    <row r="2266" spans="1:118" ht="15">
      <c r="A2266" s="48" t="e">
        <f>Wedstrijden!#REF!</f>
        <v>#REF!</v>
      </c>
      <c r="B2266" s="44" t="str">
        <f>IFERROR(VLOOKUP(Wedstrijden!E2431,Wedstrijdlocaties!$B$2:$E$499,2,FALSE),"")</f>
        <v/>
      </c>
      <c r="C2266" s="44" t="str">
        <f>Wedstrijden!F2431</f>
        <v/>
      </c>
      <c r="D2266" s="44" t="str">
        <f>IFERROR(VLOOKUP(Wedstrijden!G2431,Organisaties!$B$2:$C$501,2,FALSE),"")</f>
        <v/>
      </c>
      <c r="E2266" s="44" t="str">
        <f>IFERROR(VLOOKUP(Wedstrijden!G2431,Organisaties!$B$2:$F$501,5,FALSE),"")</f>
        <v/>
      </c>
      <c r="F2266" s="44" t="str">
        <f>IF(Wedstrijden!BC2431&lt;&gt;"",Wedstrijden!BC2431,"")</f>
        <v/>
      </c>
      <c r="G2266" s="44">
        <f>IF(Wedstrijden!AY2431="Indoor",1,0)</f>
        <v>0</v>
      </c>
      <c r="H2266" s="44">
        <f>Wedstrijden!AZ2431</f>
        <v>0</v>
      </c>
      <c r="I2266" s="44" t="str">
        <f>IF(Wedstrijden!AX2431="Nee",0,IF(Wedstrijden!AX2431="Ja",1,""))</f>
        <v/>
      </c>
      <c r="J2266" s="44" t="str">
        <f>IF(Wedstrijden!BA2431&lt;&gt;"",Wedstrijden!BA2431,"")</f>
        <v/>
      </c>
      <c r="W2266" s="45"/>
      <c r="AE2266" s="45"/>
      <c r="AN2266" s="45"/>
      <c r="AU2266" s="45"/>
      <c r="BA2266" s="45"/>
      <c r="BE2266" s="45"/>
      <c r="BJ2266" s="44" t="str">
        <f>IF(COUNTA(Wedstrijden!I2431:S2431)&lt;&gt;0,1,"")</f>
        <v/>
      </c>
      <c r="BK2266" s="44" t="str">
        <f t="shared" si="210"/>
        <v/>
      </c>
      <c r="BL2266" s="44" t="str">
        <f>IF(Wedstrijden!I2431="x","AA","")</f>
        <v/>
      </c>
      <c r="BM2266" s="44" t="str">
        <f>IF(Wedstrijden!J2431="x","A","")</f>
        <v/>
      </c>
      <c r="BN2266" s="44" t="str">
        <f>IF(Wedstrijden!K2431="x","B1","")</f>
        <v/>
      </c>
      <c r="BO2266" s="44" t="str">
        <f>IF(Wedstrijden!L2431="x","BB","")</f>
        <v/>
      </c>
      <c r="BP2266" s="44" t="str">
        <f>IF(Wedstrijden!M2431="x","B","")</f>
        <v/>
      </c>
      <c r="BQ2266" s="44" t="str">
        <f>IF(Wedstrijden!N2431="x","L1","")</f>
        <v/>
      </c>
      <c r="BR2266" s="44" t="str">
        <f>IF(Wedstrijden!O2431="x","L2","")</f>
        <v/>
      </c>
      <c r="BS2266" s="44" t="str">
        <f>IF(Wedstrijden!P2431="x","M1","")</f>
        <v/>
      </c>
      <c r="BT2266" s="44" t="str">
        <f>IF(Wedstrijden!Q2431="x","M2","")</f>
        <v/>
      </c>
      <c r="BU2266" s="44" t="str">
        <f>IF(Wedstrijden!R2431="x","Z1","")</f>
        <v/>
      </c>
      <c r="BV2266" s="44" t="str">
        <f>IF(Wedstrijden!S2431="x","Z2","")</f>
        <v/>
      </c>
      <c r="BW2266" s="44" t="str">
        <f>IF(COUNTA(Wedstrijden!T2431:AB2431)&lt;&gt;0,1,"")</f>
        <v/>
      </c>
      <c r="BX2266" s="44" t="str">
        <f t="shared" si="211"/>
        <v/>
      </c>
      <c r="BY2266" s="44" t="str">
        <f>IF(Wedstrijden!T2431="x","BB","")</f>
        <v/>
      </c>
      <c r="BZ2266" s="44" t="str">
        <f>IF(Wedstrijden!U2431="x","B","")</f>
        <v/>
      </c>
      <c r="CA2266" s="44" t="str">
        <f>IF(Wedstrijden!V2431="x","L1","")</f>
        <v/>
      </c>
      <c r="CB2266" s="44" t="str">
        <f>IF(Wedstrijden!W2431="x","L2","")</f>
        <v/>
      </c>
      <c r="CC2266" s="44" t="str">
        <f>IF(Wedstrijden!X2431="x","M1","")</f>
        <v/>
      </c>
      <c r="CD2266" s="44" t="str">
        <f>IF(Wedstrijden!Y2431="x","M2","")</f>
        <v/>
      </c>
      <c r="CE2266" s="44" t="str">
        <f>IF(Wedstrijden!Z2431="x","Z1","")</f>
        <v/>
      </c>
      <c r="CF2266" s="44" t="str">
        <f>IF(Wedstrijden!AA2431="x","Z2","")</f>
        <v/>
      </c>
      <c r="CG2266" s="44" t="str">
        <f>IF(Wedstrijden!AB2431="x","ZZL","")</f>
        <v/>
      </c>
      <c r="CL2266" s="44" t="str">
        <f>IF(COUNTA(Wedstrijden!AC2431:AJ2431)&lt;&gt;0,2,"")</f>
        <v/>
      </c>
      <c r="CM2266" s="44" t="str">
        <f t="shared" si="212"/>
        <v/>
      </c>
      <c r="CN2266" s="44" t="str">
        <f>IF(Wedstrijden!AC2431="x","AA","")</f>
        <v/>
      </c>
      <c r="CO2266" s="44" t="str">
        <f>IF(Wedstrijden!AD2431="x","A","")</f>
        <v/>
      </c>
      <c r="CP2266" s="44" t="str">
        <f>IF(Wedstrijden!AE2431="x","BB","")</f>
        <v/>
      </c>
      <c r="CQ2266" s="44" t="str">
        <f>IF(Wedstrijden!AF2431="x","B","")</f>
        <v/>
      </c>
      <c r="CR2266" s="44" t="str">
        <f>IF(Wedstrijden!AG2431="x","L","")</f>
        <v/>
      </c>
      <c r="CS2266" s="44" t="str">
        <f>IF(Wedstrijden!AH2431="x","M","")</f>
        <v/>
      </c>
      <c r="CT2266" s="44" t="str">
        <f>IF(Wedstrijden!AI2431="x","Z","")</f>
        <v/>
      </c>
      <c r="CU2266" s="44" t="str">
        <f>IF(Wedstrijden!AJ2431="x","ZZ","")</f>
        <v/>
      </c>
      <c r="CV2266" s="44" t="str">
        <f>IF(COUNTA(Wedstrijden!AK2431:AQ2431)&lt;&gt;0,2,"")</f>
        <v/>
      </c>
      <c r="CW2266" s="44" t="str">
        <f t="shared" si="213"/>
        <v/>
      </c>
      <c r="CX2266" s="44" t="str">
        <f>IF(Wedstrijden!AK2431="x","BB","")</f>
        <v/>
      </c>
      <c r="CY2266" s="44" t="str">
        <f>IF(Wedstrijden!AL2431="x","B","")</f>
        <v/>
      </c>
      <c r="CZ2266" s="44" t="str">
        <f>IF(Wedstrijden!AM2431="x","L","")</f>
        <v/>
      </c>
      <c r="DA2266" s="44" t="str">
        <f>IF(Wedstrijden!AN2431="x","M","")</f>
        <v/>
      </c>
      <c r="DB2266" s="44" t="str">
        <f>IF(Wedstrijden!AO2431="x","Z","")</f>
        <v/>
      </c>
      <c r="DC2266" s="44" t="str">
        <f>IF(Wedstrijden!AP2431="x","ZZ","")</f>
        <v/>
      </c>
      <c r="DD2266" s="44" t="str">
        <f>IF(Wedstrijden!AQ2431="x","1.40","")</f>
        <v/>
      </c>
      <c r="DE2266" s="44" t="str">
        <f>IF(COUNTA(Wedstrijden!AR2431:AT2431)&lt;&gt;0,6,"")</f>
        <v/>
      </c>
      <c r="DF2266" s="44" t="str">
        <f t="shared" si="214"/>
        <v/>
      </c>
      <c r="DG2266" s="44" t="str">
        <f>IF(Wedstrijden!AR2431="x","L","")</f>
        <v/>
      </c>
      <c r="DH2266" s="44" t="str">
        <f>IF(Wedstrijden!AS2431="x","M","")</f>
        <v/>
      </c>
      <c r="DI2266" s="44" t="str">
        <f>IF(Wedstrijden!AT2431="x","Z","")</f>
        <v/>
      </c>
      <c r="DJ2266" s="44" t="str">
        <f>IF(COUNTA(Wedstrijden!AU2431:AW2431)&lt;&gt;0,6,"")</f>
        <v/>
      </c>
      <c r="DK2266" s="44" t="str">
        <f t="shared" si="215"/>
        <v/>
      </c>
      <c r="DL2266" s="44" t="str">
        <f>IF(Wedstrijden!AU2431="x","L","")</f>
        <v/>
      </c>
      <c r="DM2266" s="44" t="str">
        <f>IF(Wedstrijden!AV2431="x","M","")</f>
        <v/>
      </c>
      <c r="DN2266" s="44" t="str">
        <f>IF(Wedstrijden!AW2431="x","Z","")</f>
        <v/>
      </c>
    </row>
    <row r="2267" spans="1:118" ht="15">
      <c r="A2267" s="48" t="e">
        <f>Wedstrijden!#REF!</f>
        <v>#REF!</v>
      </c>
      <c r="B2267" s="44" t="str">
        <f>IFERROR(VLOOKUP(Wedstrijden!E2432,Wedstrijdlocaties!$B$2:$E$499,2,FALSE),"")</f>
        <v/>
      </c>
      <c r="C2267" s="44" t="str">
        <f>Wedstrijden!F2432</f>
        <v/>
      </c>
      <c r="D2267" s="44" t="str">
        <f>IFERROR(VLOOKUP(Wedstrijden!G2432,Organisaties!$B$2:$C$501,2,FALSE),"")</f>
        <v/>
      </c>
      <c r="E2267" s="44" t="str">
        <f>IFERROR(VLOOKUP(Wedstrijden!G2432,Organisaties!$B$2:$F$501,5,FALSE),"")</f>
        <v/>
      </c>
      <c r="F2267" s="44" t="str">
        <f>IF(Wedstrijden!BC2432&lt;&gt;"",Wedstrijden!BC2432,"")</f>
        <v/>
      </c>
      <c r="G2267" s="44">
        <f>IF(Wedstrijden!AY2432="Indoor",1,0)</f>
        <v>0</v>
      </c>
      <c r="H2267" s="44">
        <f>Wedstrijden!AZ2432</f>
        <v>0</v>
      </c>
      <c r="I2267" s="44" t="str">
        <f>IF(Wedstrijden!AX2432="Nee",0,IF(Wedstrijden!AX2432="Ja",1,""))</f>
        <v/>
      </c>
      <c r="J2267" s="44" t="str">
        <f>IF(Wedstrijden!BA2432&lt;&gt;"",Wedstrijden!BA2432,"")</f>
        <v/>
      </c>
      <c r="W2267" s="45"/>
      <c r="AE2267" s="45"/>
      <c r="AN2267" s="45"/>
      <c r="AU2267" s="45"/>
      <c r="BA2267" s="45"/>
      <c r="BE2267" s="45"/>
      <c r="BJ2267" s="44" t="str">
        <f>IF(COUNTA(Wedstrijden!I2432:S2432)&lt;&gt;0,1,"")</f>
        <v/>
      </c>
      <c r="BK2267" s="44" t="str">
        <f t="shared" si="210"/>
        <v/>
      </c>
      <c r="BL2267" s="44" t="str">
        <f>IF(Wedstrijden!I2432="x","AA","")</f>
        <v/>
      </c>
      <c r="BM2267" s="44" t="str">
        <f>IF(Wedstrijden!J2432="x","A","")</f>
        <v/>
      </c>
      <c r="BN2267" s="44" t="str">
        <f>IF(Wedstrijden!K2432="x","B1","")</f>
        <v/>
      </c>
      <c r="BO2267" s="44" t="str">
        <f>IF(Wedstrijden!L2432="x","BB","")</f>
        <v/>
      </c>
      <c r="BP2267" s="44" t="str">
        <f>IF(Wedstrijden!M2432="x","B","")</f>
        <v/>
      </c>
      <c r="BQ2267" s="44" t="str">
        <f>IF(Wedstrijden!N2432="x","L1","")</f>
        <v/>
      </c>
      <c r="BR2267" s="44" t="str">
        <f>IF(Wedstrijden!O2432="x","L2","")</f>
        <v/>
      </c>
      <c r="BS2267" s="44" t="str">
        <f>IF(Wedstrijden!P2432="x","M1","")</f>
        <v/>
      </c>
      <c r="BT2267" s="44" t="str">
        <f>IF(Wedstrijden!Q2432="x","M2","")</f>
        <v/>
      </c>
      <c r="BU2267" s="44" t="str">
        <f>IF(Wedstrijden!R2432="x","Z1","")</f>
        <v/>
      </c>
      <c r="BV2267" s="44" t="str">
        <f>IF(Wedstrijden!S2432="x","Z2","")</f>
        <v/>
      </c>
      <c r="BW2267" s="44" t="str">
        <f>IF(COUNTA(Wedstrijden!T2432:AB2432)&lt;&gt;0,1,"")</f>
        <v/>
      </c>
      <c r="BX2267" s="44" t="str">
        <f t="shared" si="211"/>
        <v/>
      </c>
      <c r="BY2267" s="44" t="str">
        <f>IF(Wedstrijden!T2432="x","BB","")</f>
        <v/>
      </c>
      <c r="BZ2267" s="44" t="str">
        <f>IF(Wedstrijden!U2432="x","B","")</f>
        <v/>
      </c>
      <c r="CA2267" s="44" t="str">
        <f>IF(Wedstrijden!V2432="x","L1","")</f>
        <v/>
      </c>
      <c r="CB2267" s="44" t="str">
        <f>IF(Wedstrijden!W2432="x","L2","")</f>
        <v/>
      </c>
      <c r="CC2267" s="44" t="str">
        <f>IF(Wedstrijden!X2432="x","M1","")</f>
        <v/>
      </c>
      <c r="CD2267" s="44" t="str">
        <f>IF(Wedstrijden!Y2432="x","M2","")</f>
        <v/>
      </c>
      <c r="CE2267" s="44" t="str">
        <f>IF(Wedstrijden!Z2432="x","Z1","")</f>
        <v/>
      </c>
      <c r="CF2267" s="44" t="str">
        <f>IF(Wedstrijden!AA2432="x","Z2","")</f>
        <v/>
      </c>
      <c r="CG2267" s="44" t="str">
        <f>IF(Wedstrijden!AB2432="x","ZZL","")</f>
        <v/>
      </c>
      <c r="CL2267" s="44" t="str">
        <f>IF(COUNTA(Wedstrijden!AC2432:AJ2432)&lt;&gt;0,2,"")</f>
        <v/>
      </c>
      <c r="CM2267" s="44" t="str">
        <f t="shared" si="212"/>
        <v/>
      </c>
      <c r="CN2267" s="44" t="str">
        <f>IF(Wedstrijden!AC2432="x","AA","")</f>
        <v/>
      </c>
      <c r="CO2267" s="44" t="str">
        <f>IF(Wedstrijden!AD2432="x","A","")</f>
        <v/>
      </c>
      <c r="CP2267" s="44" t="str">
        <f>IF(Wedstrijden!AE2432="x","BB","")</f>
        <v/>
      </c>
      <c r="CQ2267" s="44" t="str">
        <f>IF(Wedstrijden!AF2432="x","B","")</f>
        <v/>
      </c>
      <c r="CR2267" s="44" t="str">
        <f>IF(Wedstrijden!AG2432="x","L","")</f>
        <v/>
      </c>
      <c r="CS2267" s="44" t="str">
        <f>IF(Wedstrijden!AH2432="x","M","")</f>
        <v/>
      </c>
      <c r="CT2267" s="44" t="str">
        <f>IF(Wedstrijden!AI2432="x","Z","")</f>
        <v/>
      </c>
      <c r="CU2267" s="44" t="str">
        <f>IF(Wedstrijden!AJ2432="x","ZZ","")</f>
        <v/>
      </c>
      <c r="CV2267" s="44" t="str">
        <f>IF(COUNTA(Wedstrijden!AK2432:AQ2432)&lt;&gt;0,2,"")</f>
        <v/>
      </c>
      <c r="CW2267" s="44" t="str">
        <f t="shared" si="213"/>
        <v/>
      </c>
      <c r="CX2267" s="44" t="str">
        <f>IF(Wedstrijden!AK2432="x","BB","")</f>
        <v/>
      </c>
      <c r="CY2267" s="44" t="str">
        <f>IF(Wedstrijden!AL2432="x","B","")</f>
        <v/>
      </c>
      <c r="CZ2267" s="44" t="str">
        <f>IF(Wedstrijden!AM2432="x","L","")</f>
        <v/>
      </c>
      <c r="DA2267" s="44" t="str">
        <f>IF(Wedstrijden!AN2432="x","M","")</f>
        <v/>
      </c>
      <c r="DB2267" s="44" t="str">
        <f>IF(Wedstrijden!AO2432="x","Z","")</f>
        <v/>
      </c>
      <c r="DC2267" s="44" t="str">
        <f>IF(Wedstrijden!AP2432="x","ZZ","")</f>
        <v/>
      </c>
      <c r="DD2267" s="44" t="str">
        <f>IF(Wedstrijden!AQ2432="x","1.40","")</f>
        <v/>
      </c>
      <c r="DE2267" s="44" t="str">
        <f>IF(COUNTA(Wedstrijden!AR2432:AT2432)&lt;&gt;0,6,"")</f>
        <v/>
      </c>
      <c r="DF2267" s="44" t="str">
        <f t="shared" si="214"/>
        <v/>
      </c>
      <c r="DG2267" s="44" t="str">
        <f>IF(Wedstrijden!AR2432="x","L","")</f>
        <v/>
      </c>
      <c r="DH2267" s="44" t="str">
        <f>IF(Wedstrijden!AS2432="x","M","")</f>
        <v/>
      </c>
      <c r="DI2267" s="44" t="str">
        <f>IF(Wedstrijden!AT2432="x","Z","")</f>
        <v/>
      </c>
      <c r="DJ2267" s="44" t="str">
        <f>IF(COUNTA(Wedstrijden!AU2432:AW2432)&lt;&gt;0,6,"")</f>
        <v/>
      </c>
      <c r="DK2267" s="44" t="str">
        <f t="shared" si="215"/>
        <v/>
      </c>
      <c r="DL2267" s="44" t="str">
        <f>IF(Wedstrijden!AU2432="x","L","")</f>
        <v/>
      </c>
      <c r="DM2267" s="44" t="str">
        <f>IF(Wedstrijden!AV2432="x","M","")</f>
        <v/>
      </c>
      <c r="DN2267" s="44" t="str">
        <f>IF(Wedstrijden!AW2432="x","Z","")</f>
        <v/>
      </c>
    </row>
    <row r="2268" spans="1:118" ht="15">
      <c r="A2268" s="48" t="e">
        <f>Wedstrijden!#REF!</f>
        <v>#REF!</v>
      </c>
      <c r="B2268" s="44" t="str">
        <f>IFERROR(VLOOKUP(Wedstrijden!E2433,Wedstrijdlocaties!$B$2:$E$499,2,FALSE),"")</f>
        <v/>
      </c>
      <c r="C2268" s="44" t="str">
        <f>Wedstrijden!F2433</f>
        <v/>
      </c>
      <c r="D2268" s="44" t="str">
        <f>IFERROR(VLOOKUP(Wedstrijden!G2433,Organisaties!$B$2:$C$501,2,FALSE),"")</f>
        <v/>
      </c>
      <c r="E2268" s="44" t="str">
        <f>IFERROR(VLOOKUP(Wedstrijden!G2433,Organisaties!$B$2:$F$501,5,FALSE),"")</f>
        <v/>
      </c>
      <c r="F2268" s="44" t="str">
        <f>IF(Wedstrijden!BC2433&lt;&gt;"",Wedstrijden!BC2433,"")</f>
        <v/>
      </c>
      <c r="G2268" s="44">
        <f>IF(Wedstrijden!AY2433="Indoor",1,0)</f>
        <v>0</v>
      </c>
      <c r="H2268" s="44">
        <f>Wedstrijden!AZ2433</f>
        <v>0</v>
      </c>
      <c r="I2268" s="44" t="str">
        <f>IF(Wedstrijden!AX2433="Nee",0,IF(Wedstrijden!AX2433="Ja",1,""))</f>
        <v/>
      </c>
      <c r="J2268" s="44" t="str">
        <f>IF(Wedstrijden!BA2433&lt;&gt;"",Wedstrijden!BA2433,"")</f>
        <v/>
      </c>
      <c r="W2268" s="45"/>
      <c r="AE2268" s="45"/>
      <c r="AN2268" s="45"/>
      <c r="AU2268" s="45"/>
      <c r="BA2268" s="45"/>
      <c r="BE2268" s="45"/>
      <c r="BJ2268" s="44" t="str">
        <f>IF(COUNTA(Wedstrijden!I2433:S2433)&lt;&gt;0,1,"")</f>
        <v/>
      </c>
      <c r="BK2268" s="44" t="str">
        <f t="shared" si="210"/>
        <v/>
      </c>
      <c r="BL2268" s="44" t="str">
        <f>IF(Wedstrijden!I2433="x","AA","")</f>
        <v/>
      </c>
      <c r="BM2268" s="44" t="str">
        <f>IF(Wedstrijden!J2433="x","A","")</f>
        <v/>
      </c>
      <c r="BN2268" s="44" t="str">
        <f>IF(Wedstrijden!K2433="x","B1","")</f>
        <v/>
      </c>
      <c r="BO2268" s="44" t="str">
        <f>IF(Wedstrijden!L2433="x","BB","")</f>
        <v/>
      </c>
      <c r="BP2268" s="44" t="str">
        <f>IF(Wedstrijden!M2433="x","B","")</f>
        <v/>
      </c>
      <c r="BQ2268" s="44" t="str">
        <f>IF(Wedstrijden!N2433="x","L1","")</f>
        <v/>
      </c>
      <c r="BR2268" s="44" t="str">
        <f>IF(Wedstrijden!O2433="x","L2","")</f>
        <v/>
      </c>
      <c r="BS2268" s="44" t="str">
        <f>IF(Wedstrijden!P2433="x","M1","")</f>
        <v/>
      </c>
      <c r="BT2268" s="44" t="str">
        <f>IF(Wedstrijden!Q2433="x","M2","")</f>
        <v/>
      </c>
      <c r="BU2268" s="44" t="str">
        <f>IF(Wedstrijden!R2433="x","Z1","")</f>
        <v/>
      </c>
      <c r="BV2268" s="44" t="str">
        <f>IF(Wedstrijden!S2433="x","Z2","")</f>
        <v/>
      </c>
      <c r="BW2268" s="44" t="str">
        <f>IF(COUNTA(Wedstrijden!T2433:AB2433)&lt;&gt;0,1,"")</f>
        <v/>
      </c>
      <c r="BX2268" s="44" t="str">
        <f t="shared" si="211"/>
        <v/>
      </c>
      <c r="BY2268" s="44" t="str">
        <f>IF(Wedstrijden!T2433="x","BB","")</f>
        <v/>
      </c>
      <c r="BZ2268" s="44" t="str">
        <f>IF(Wedstrijden!U2433="x","B","")</f>
        <v/>
      </c>
      <c r="CA2268" s="44" t="str">
        <f>IF(Wedstrijden!V2433="x","L1","")</f>
        <v/>
      </c>
      <c r="CB2268" s="44" t="str">
        <f>IF(Wedstrijden!W2433="x","L2","")</f>
        <v/>
      </c>
      <c r="CC2268" s="44" t="str">
        <f>IF(Wedstrijden!X2433="x","M1","")</f>
        <v/>
      </c>
      <c r="CD2268" s="44" t="str">
        <f>IF(Wedstrijden!Y2433="x","M2","")</f>
        <v/>
      </c>
      <c r="CE2268" s="44" t="str">
        <f>IF(Wedstrijden!Z2433="x","Z1","")</f>
        <v/>
      </c>
      <c r="CF2268" s="44" t="str">
        <f>IF(Wedstrijden!AA2433="x","Z2","")</f>
        <v/>
      </c>
      <c r="CG2268" s="44" t="str">
        <f>IF(Wedstrijden!AB2433="x","ZZL","")</f>
        <v/>
      </c>
      <c r="CL2268" s="44" t="str">
        <f>IF(COUNTA(Wedstrijden!AC2433:AJ2433)&lt;&gt;0,2,"")</f>
        <v/>
      </c>
      <c r="CM2268" s="44" t="str">
        <f t="shared" si="212"/>
        <v/>
      </c>
      <c r="CN2268" s="44" t="str">
        <f>IF(Wedstrijden!AC2433="x","AA","")</f>
        <v/>
      </c>
      <c r="CO2268" s="44" t="str">
        <f>IF(Wedstrijden!AD2433="x","A","")</f>
        <v/>
      </c>
      <c r="CP2268" s="44" t="str">
        <f>IF(Wedstrijden!AE2433="x","BB","")</f>
        <v/>
      </c>
      <c r="CQ2268" s="44" t="str">
        <f>IF(Wedstrijden!AF2433="x","B","")</f>
        <v/>
      </c>
      <c r="CR2268" s="44" t="str">
        <f>IF(Wedstrijden!AG2433="x","L","")</f>
        <v/>
      </c>
      <c r="CS2268" s="44" t="str">
        <f>IF(Wedstrijden!AH2433="x","M","")</f>
        <v/>
      </c>
      <c r="CT2268" s="44" t="str">
        <f>IF(Wedstrijden!AI2433="x","Z","")</f>
        <v/>
      </c>
      <c r="CU2268" s="44" t="str">
        <f>IF(Wedstrijden!AJ2433="x","ZZ","")</f>
        <v/>
      </c>
      <c r="CV2268" s="44" t="str">
        <f>IF(COUNTA(Wedstrijden!AK2433:AQ2433)&lt;&gt;0,2,"")</f>
        <v/>
      </c>
      <c r="CW2268" s="44" t="str">
        <f t="shared" si="213"/>
        <v/>
      </c>
      <c r="CX2268" s="44" t="str">
        <f>IF(Wedstrijden!AK2433="x","BB","")</f>
        <v/>
      </c>
      <c r="CY2268" s="44" t="str">
        <f>IF(Wedstrijden!AL2433="x","B","")</f>
        <v/>
      </c>
      <c r="CZ2268" s="44" t="str">
        <f>IF(Wedstrijden!AM2433="x","L","")</f>
        <v/>
      </c>
      <c r="DA2268" s="44" t="str">
        <f>IF(Wedstrijden!AN2433="x","M","")</f>
        <v/>
      </c>
      <c r="DB2268" s="44" t="str">
        <f>IF(Wedstrijden!AO2433="x","Z","")</f>
        <v/>
      </c>
      <c r="DC2268" s="44" t="str">
        <f>IF(Wedstrijden!AP2433="x","ZZ","")</f>
        <v/>
      </c>
      <c r="DD2268" s="44" t="str">
        <f>IF(Wedstrijden!AQ2433="x","1.40","")</f>
        <v/>
      </c>
      <c r="DE2268" s="44" t="str">
        <f>IF(COUNTA(Wedstrijden!AR2433:AT2433)&lt;&gt;0,6,"")</f>
        <v/>
      </c>
      <c r="DF2268" s="44" t="str">
        <f t="shared" si="214"/>
        <v/>
      </c>
      <c r="DG2268" s="44" t="str">
        <f>IF(Wedstrijden!AR2433="x","L","")</f>
        <v/>
      </c>
      <c r="DH2268" s="44" t="str">
        <f>IF(Wedstrijden!AS2433="x","M","")</f>
        <v/>
      </c>
      <c r="DI2268" s="44" t="str">
        <f>IF(Wedstrijden!AT2433="x","Z","")</f>
        <v/>
      </c>
      <c r="DJ2268" s="44" t="str">
        <f>IF(COUNTA(Wedstrijden!AU2433:AW2433)&lt;&gt;0,6,"")</f>
        <v/>
      </c>
      <c r="DK2268" s="44" t="str">
        <f t="shared" si="215"/>
        <v/>
      </c>
      <c r="DL2268" s="44" t="str">
        <f>IF(Wedstrijden!AU2433="x","L","")</f>
        <v/>
      </c>
      <c r="DM2268" s="44" t="str">
        <f>IF(Wedstrijden!AV2433="x","M","")</f>
        <v/>
      </c>
      <c r="DN2268" s="44" t="str">
        <f>IF(Wedstrijden!AW2433="x","Z","")</f>
        <v/>
      </c>
    </row>
    <row r="2269" spans="1:118" ht="15">
      <c r="A2269" s="48" t="e">
        <f>Wedstrijden!#REF!</f>
        <v>#REF!</v>
      </c>
      <c r="B2269" s="44" t="str">
        <f>IFERROR(VLOOKUP(Wedstrijden!E2434,Wedstrijdlocaties!$B$2:$E$499,2,FALSE),"")</f>
        <v/>
      </c>
      <c r="C2269" s="44" t="str">
        <f>Wedstrijden!F2434</f>
        <v/>
      </c>
      <c r="D2269" s="44" t="str">
        <f>IFERROR(VLOOKUP(Wedstrijden!G2434,Organisaties!$B$2:$C$501,2,FALSE),"")</f>
        <v/>
      </c>
      <c r="E2269" s="44" t="str">
        <f>IFERROR(VLOOKUP(Wedstrijden!G2434,Organisaties!$B$2:$F$501,5,FALSE),"")</f>
        <v/>
      </c>
      <c r="F2269" s="44" t="str">
        <f>IF(Wedstrijden!BC2434&lt;&gt;"",Wedstrijden!BC2434,"")</f>
        <v/>
      </c>
      <c r="G2269" s="44">
        <f>IF(Wedstrijden!AY2434="Indoor",1,0)</f>
        <v>0</v>
      </c>
      <c r="H2269" s="44">
        <f>Wedstrijden!AZ2434</f>
        <v>0</v>
      </c>
      <c r="I2269" s="44" t="str">
        <f>IF(Wedstrijden!AX2434="Nee",0,IF(Wedstrijden!AX2434="Ja",1,""))</f>
        <v/>
      </c>
      <c r="J2269" s="44" t="str">
        <f>IF(Wedstrijden!BA2434&lt;&gt;"",Wedstrijden!BA2434,"")</f>
        <v/>
      </c>
      <c r="W2269" s="45"/>
      <c r="AE2269" s="45"/>
      <c r="AN2269" s="45"/>
      <c r="AU2269" s="45"/>
      <c r="BA2269" s="45"/>
      <c r="BE2269" s="45"/>
      <c r="BJ2269" s="44" t="str">
        <f>IF(COUNTA(Wedstrijden!I2434:S2434)&lt;&gt;0,1,"")</f>
        <v/>
      </c>
      <c r="BK2269" s="44" t="str">
        <f t="shared" si="210"/>
        <v/>
      </c>
      <c r="BL2269" s="44" t="str">
        <f>IF(Wedstrijden!I2434="x","AA","")</f>
        <v/>
      </c>
      <c r="BM2269" s="44" t="str">
        <f>IF(Wedstrijden!J2434="x","A","")</f>
        <v/>
      </c>
      <c r="BN2269" s="44" t="str">
        <f>IF(Wedstrijden!K2434="x","B1","")</f>
        <v/>
      </c>
      <c r="BO2269" s="44" t="str">
        <f>IF(Wedstrijden!L2434="x","BB","")</f>
        <v/>
      </c>
      <c r="BP2269" s="44" t="str">
        <f>IF(Wedstrijden!M2434="x","B","")</f>
        <v/>
      </c>
      <c r="BQ2269" s="44" t="str">
        <f>IF(Wedstrijden!N2434="x","L1","")</f>
        <v/>
      </c>
      <c r="BR2269" s="44" t="str">
        <f>IF(Wedstrijden!O2434="x","L2","")</f>
        <v/>
      </c>
      <c r="BS2269" s="44" t="str">
        <f>IF(Wedstrijden!P2434="x","M1","")</f>
        <v/>
      </c>
      <c r="BT2269" s="44" t="str">
        <f>IF(Wedstrijden!Q2434="x","M2","")</f>
        <v/>
      </c>
      <c r="BU2269" s="44" t="str">
        <f>IF(Wedstrijden!R2434="x","Z1","")</f>
        <v/>
      </c>
      <c r="BV2269" s="44" t="str">
        <f>IF(Wedstrijden!S2434="x","Z2","")</f>
        <v/>
      </c>
      <c r="BW2269" s="44" t="str">
        <f>IF(COUNTA(Wedstrijden!T2434:AB2434)&lt;&gt;0,1,"")</f>
        <v/>
      </c>
      <c r="BX2269" s="44" t="str">
        <f t="shared" si="211"/>
        <v/>
      </c>
      <c r="BY2269" s="44" t="str">
        <f>IF(Wedstrijden!T2434="x","BB","")</f>
        <v/>
      </c>
      <c r="BZ2269" s="44" t="str">
        <f>IF(Wedstrijden!U2434="x","B","")</f>
        <v/>
      </c>
      <c r="CA2269" s="44" t="str">
        <f>IF(Wedstrijden!V2434="x","L1","")</f>
        <v/>
      </c>
      <c r="CB2269" s="44" t="str">
        <f>IF(Wedstrijden!W2434="x","L2","")</f>
        <v/>
      </c>
      <c r="CC2269" s="44" t="str">
        <f>IF(Wedstrijden!X2434="x","M1","")</f>
        <v/>
      </c>
      <c r="CD2269" s="44" t="str">
        <f>IF(Wedstrijden!Y2434="x","M2","")</f>
        <v/>
      </c>
      <c r="CE2269" s="44" t="str">
        <f>IF(Wedstrijden!Z2434="x","Z1","")</f>
        <v/>
      </c>
      <c r="CF2269" s="44" t="str">
        <f>IF(Wedstrijden!AA2434="x","Z2","")</f>
        <v/>
      </c>
      <c r="CG2269" s="44" t="str">
        <f>IF(Wedstrijden!AB2434="x","ZZL","")</f>
        <v/>
      </c>
      <c r="CL2269" s="44" t="str">
        <f>IF(COUNTA(Wedstrijden!AC2434:AJ2434)&lt;&gt;0,2,"")</f>
        <v/>
      </c>
      <c r="CM2269" s="44" t="str">
        <f t="shared" si="212"/>
        <v/>
      </c>
      <c r="CN2269" s="44" t="str">
        <f>IF(Wedstrijden!AC2434="x","AA","")</f>
        <v/>
      </c>
      <c r="CO2269" s="44" t="str">
        <f>IF(Wedstrijden!AD2434="x","A","")</f>
        <v/>
      </c>
      <c r="CP2269" s="44" t="str">
        <f>IF(Wedstrijden!AE2434="x","BB","")</f>
        <v/>
      </c>
      <c r="CQ2269" s="44" t="str">
        <f>IF(Wedstrijden!AF2434="x","B","")</f>
        <v/>
      </c>
      <c r="CR2269" s="44" t="str">
        <f>IF(Wedstrijden!AG2434="x","L","")</f>
        <v/>
      </c>
      <c r="CS2269" s="44" t="str">
        <f>IF(Wedstrijden!AH2434="x","M","")</f>
        <v/>
      </c>
      <c r="CT2269" s="44" t="str">
        <f>IF(Wedstrijden!AI2434="x","Z","")</f>
        <v/>
      </c>
      <c r="CU2269" s="44" t="str">
        <f>IF(Wedstrijden!AJ2434="x","ZZ","")</f>
        <v/>
      </c>
      <c r="CV2269" s="44" t="str">
        <f>IF(COUNTA(Wedstrijden!AK2434:AQ2434)&lt;&gt;0,2,"")</f>
        <v/>
      </c>
      <c r="CW2269" s="44" t="str">
        <f t="shared" si="213"/>
        <v/>
      </c>
      <c r="CX2269" s="44" t="str">
        <f>IF(Wedstrijden!AK2434="x","BB","")</f>
        <v/>
      </c>
      <c r="CY2269" s="44" t="str">
        <f>IF(Wedstrijden!AL2434="x","B","")</f>
        <v/>
      </c>
      <c r="CZ2269" s="44" t="str">
        <f>IF(Wedstrijden!AM2434="x","L","")</f>
        <v/>
      </c>
      <c r="DA2269" s="44" t="str">
        <f>IF(Wedstrijden!AN2434="x","M","")</f>
        <v/>
      </c>
      <c r="DB2269" s="44" t="str">
        <f>IF(Wedstrijden!AO2434="x","Z","")</f>
        <v/>
      </c>
      <c r="DC2269" s="44" t="str">
        <f>IF(Wedstrijden!AP2434="x","ZZ","")</f>
        <v/>
      </c>
      <c r="DD2269" s="44" t="str">
        <f>IF(Wedstrijden!AQ2434="x","1.40","")</f>
        <v/>
      </c>
      <c r="DE2269" s="44" t="str">
        <f>IF(COUNTA(Wedstrijden!AR2434:AT2434)&lt;&gt;0,6,"")</f>
        <v/>
      </c>
      <c r="DF2269" s="44" t="str">
        <f t="shared" si="214"/>
        <v/>
      </c>
      <c r="DG2269" s="44" t="str">
        <f>IF(Wedstrijden!AR2434="x","L","")</f>
        <v/>
      </c>
      <c r="DH2269" s="44" t="str">
        <f>IF(Wedstrijden!AS2434="x","M","")</f>
        <v/>
      </c>
      <c r="DI2269" s="44" t="str">
        <f>IF(Wedstrijden!AT2434="x","Z","")</f>
        <v/>
      </c>
      <c r="DJ2269" s="44" t="str">
        <f>IF(COUNTA(Wedstrijden!AU2434:AW2434)&lt;&gt;0,6,"")</f>
        <v/>
      </c>
      <c r="DK2269" s="44" t="str">
        <f t="shared" si="215"/>
        <v/>
      </c>
      <c r="DL2269" s="44" t="str">
        <f>IF(Wedstrijden!AU2434="x","L","")</f>
        <v/>
      </c>
      <c r="DM2269" s="44" t="str">
        <f>IF(Wedstrijden!AV2434="x","M","")</f>
        <v/>
      </c>
      <c r="DN2269" s="44" t="str">
        <f>IF(Wedstrijden!AW2434="x","Z","")</f>
        <v/>
      </c>
    </row>
    <row r="2270" spans="1:118" ht="15">
      <c r="A2270" s="48" t="e">
        <f>Wedstrijden!#REF!</f>
        <v>#REF!</v>
      </c>
      <c r="B2270" s="44" t="str">
        <f>IFERROR(VLOOKUP(Wedstrijden!E2435,Wedstrijdlocaties!$B$2:$E$499,2,FALSE),"")</f>
        <v/>
      </c>
      <c r="C2270" s="44" t="str">
        <f>Wedstrijden!F2435</f>
        <v/>
      </c>
      <c r="D2270" s="44" t="str">
        <f>IFERROR(VLOOKUP(Wedstrijden!G2435,Organisaties!$B$2:$C$501,2,FALSE),"")</f>
        <v/>
      </c>
      <c r="E2270" s="44" t="str">
        <f>IFERROR(VLOOKUP(Wedstrijden!G2435,Organisaties!$B$2:$F$501,5,FALSE),"")</f>
        <v/>
      </c>
      <c r="F2270" s="44" t="str">
        <f>IF(Wedstrijden!BC2435&lt;&gt;"",Wedstrijden!BC2435,"")</f>
        <v/>
      </c>
      <c r="G2270" s="44">
        <f>IF(Wedstrijden!AY2435="Indoor",1,0)</f>
        <v>0</v>
      </c>
      <c r="H2270" s="44">
        <f>Wedstrijden!AZ2435</f>
        <v>0</v>
      </c>
      <c r="I2270" s="44" t="str">
        <f>IF(Wedstrijden!AX2435="Nee",0,IF(Wedstrijden!AX2435="Ja",1,""))</f>
        <v/>
      </c>
      <c r="J2270" s="44" t="str">
        <f>IF(Wedstrijden!BA2435&lt;&gt;"",Wedstrijden!BA2435,"")</f>
        <v/>
      </c>
      <c r="W2270" s="45"/>
      <c r="AE2270" s="45"/>
      <c r="AN2270" s="45"/>
      <c r="AU2270" s="45"/>
      <c r="BA2270" s="45"/>
      <c r="BE2270" s="45"/>
      <c r="BJ2270" s="44" t="str">
        <f>IF(COUNTA(Wedstrijden!I2435:S2435)&lt;&gt;0,1,"")</f>
        <v/>
      </c>
      <c r="BK2270" s="44" t="str">
        <f t="shared" si="210"/>
        <v/>
      </c>
      <c r="BL2270" s="44" t="str">
        <f>IF(Wedstrijden!I2435="x","AA","")</f>
        <v/>
      </c>
      <c r="BM2270" s="44" t="str">
        <f>IF(Wedstrijden!J2435="x","A","")</f>
        <v/>
      </c>
      <c r="BN2270" s="44" t="str">
        <f>IF(Wedstrijden!K2435="x","B1","")</f>
        <v/>
      </c>
      <c r="BO2270" s="44" t="str">
        <f>IF(Wedstrijden!L2435="x","BB","")</f>
        <v/>
      </c>
      <c r="BP2270" s="44" t="str">
        <f>IF(Wedstrijden!M2435="x","B","")</f>
        <v/>
      </c>
      <c r="BQ2270" s="44" t="str">
        <f>IF(Wedstrijden!N2435="x","L1","")</f>
        <v/>
      </c>
      <c r="BR2270" s="44" t="str">
        <f>IF(Wedstrijden!O2435="x","L2","")</f>
        <v/>
      </c>
      <c r="BS2270" s="44" t="str">
        <f>IF(Wedstrijden!P2435="x","M1","")</f>
        <v/>
      </c>
      <c r="BT2270" s="44" t="str">
        <f>IF(Wedstrijden!Q2435="x","M2","")</f>
        <v/>
      </c>
      <c r="BU2270" s="44" t="str">
        <f>IF(Wedstrijden!R2435="x","Z1","")</f>
        <v/>
      </c>
      <c r="BV2270" s="44" t="str">
        <f>IF(Wedstrijden!S2435="x","Z2","")</f>
        <v/>
      </c>
      <c r="BW2270" s="44" t="str">
        <f>IF(COUNTA(Wedstrijden!T2435:AB2435)&lt;&gt;0,1,"")</f>
        <v/>
      </c>
      <c r="BX2270" s="44" t="str">
        <f t="shared" si="211"/>
        <v/>
      </c>
      <c r="BY2270" s="44" t="str">
        <f>IF(Wedstrijden!T2435="x","BB","")</f>
        <v/>
      </c>
      <c r="BZ2270" s="44" t="str">
        <f>IF(Wedstrijden!U2435="x","B","")</f>
        <v/>
      </c>
      <c r="CA2270" s="44" t="str">
        <f>IF(Wedstrijden!V2435="x","L1","")</f>
        <v/>
      </c>
      <c r="CB2270" s="44" t="str">
        <f>IF(Wedstrijden!W2435="x","L2","")</f>
        <v/>
      </c>
      <c r="CC2270" s="44" t="str">
        <f>IF(Wedstrijden!X2435="x","M1","")</f>
        <v/>
      </c>
      <c r="CD2270" s="44" t="str">
        <f>IF(Wedstrijden!Y2435="x","M2","")</f>
        <v/>
      </c>
      <c r="CE2270" s="44" t="str">
        <f>IF(Wedstrijden!Z2435="x","Z1","")</f>
        <v/>
      </c>
      <c r="CF2270" s="44" t="str">
        <f>IF(Wedstrijden!AA2435="x","Z2","")</f>
        <v/>
      </c>
      <c r="CG2270" s="44" t="str">
        <f>IF(Wedstrijden!AB2435="x","ZZL","")</f>
        <v/>
      </c>
      <c r="CL2270" s="44" t="str">
        <f>IF(COUNTA(Wedstrijden!AC2435:AJ2435)&lt;&gt;0,2,"")</f>
        <v/>
      </c>
      <c r="CM2270" s="44" t="str">
        <f t="shared" si="212"/>
        <v/>
      </c>
      <c r="CN2270" s="44" t="str">
        <f>IF(Wedstrijden!AC2435="x","AA","")</f>
        <v/>
      </c>
      <c r="CO2270" s="44" t="str">
        <f>IF(Wedstrijden!AD2435="x","A","")</f>
        <v/>
      </c>
      <c r="CP2270" s="44" t="str">
        <f>IF(Wedstrijden!AE2435="x","BB","")</f>
        <v/>
      </c>
      <c r="CQ2270" s="44" t="str">
        <f>IF(Wedstrijden!AF2435="x","B","")</f>
        <v/>
      </c>
      <c r="CR2270" s="44" t="str">
        <f>IF(Wedstrijden!AG2435="x","L","")</f>
        <v/>
      </c>
      <c r="CS2270" s="44" t="str">
        <f>IF(Wedstrijden!AH2435="x","M","")</f>
        <v/>
      </c>
      <c r="CT2270" s="44" t="str">
        <f>IF(Wedstrijden!AI2435="x","Z","")</f>
        <v/>
      </c>
      <c r="CU2270" s="44" t="str">
        <f>IF(Wedstrijden!AJ2435="x","ZZ","")</f>
        <v/>
      </c>
      <c r="CV2270" s="44" t="str">
        <f>IF(COUNTA(Wedstrijden!AK2435:AQ2435)&lt;&gt;0,2,"")</f>
        <v/>
      </c>
      <c r="CW2270" s="44" t="str">
        <f t="shared" si="213"/>
        <v/>
      </c>
      <c r="CX2270" s="44" t="str">
        <f>IF(Wedstrijden!AK2435="x","BB","")</f>
        <v/>
      </c>
      <c r="CY2270" s="44" t="str">
        <f>IF(Wedstrijden!AL2435="x","B","")</f>
        <v/>
      </c>
      <c r="CZ2270" s="44" t="str">
        <f>IF(Wedstrijden!AM2435="x","L","")</f>
        <v/>
      </c>
      <c r="DA2270" s="44" t="str">
        <f>IF(Wedstrijden!AN2435="x","M","")</f>
        <v/>
      </c>
      <c r="DB2270" s="44" t="str">
        <f>IF(Wedstrijden!AO2435="x","Z","")</f>
        <v/>
      </c>
      <c r="DC2270" s="44" t="str">
        <f>IF(Wedstrijden!AP2435="x","ZZ","")</f>
        <v/>
      </c>
      <c r="DD2270" s="44" t="str">
        <f>IF(Wedstrijden!AQ2435="x","1.40","")</f>
        <v/>
      </c>
      <c r="DE2270" s="44" t="str">
        <f>IF(COUNTA(Wedstrijden!AR2435:AT2435)&lt;&gt;0,6,"")</f>
        <v/>
      </c>
      <c r="DF2270" s="44" t="str">
        <f t="shared" si="214"/>
        <v/>
      </c>
      <c r="DG2270" s="44" t="str">
        <f>IF(Wedstrijden!AR2435="x","L","")</f>
        <v/>
      </c>
      <c r="DH2270" s="44" t="str">
        <f>IF(Wedstrijden!AS2435="x","M","")</f>
        <v/>
      </c>
      <c r="DI2270" s="44" t="str">
        <f>IF(Wedstrijden!AT2435="x","Z","")</f>
        <v/>
      </c>
      <c r="DJ2270" s="44" t="str">
        <f>IF(COUNTA(Wedstrijden!AU2435:AW2435)&lt;&gt;0,6,"")</f>
        <v/>
      </c>
      <c r="DK2270" s="44" t="str">
        <f t="shared" si="215"/>
        <v/>
      </c>
      <c r="DL2270" s="44" t="str">
        <f>IF(Wedstrijden!AU2435="x","L","")</f>
        <v/>
      </c>
      <c r="DM2270" s="44" t="str">
        <f>IF(Wedstrijden!AV2435="x","M","")</f>
        <v/>
      </c>
      <c r="DN2270" s="44" t="str">
        <f>IF(Wedstrijden!AW2435="x","Z","")</f>
        <v/>
      </c>
    </row>
    <row r="2271" spans="1:118" ht="15">
      <c r="A2271" s="48" t="e">
        <f>Wedstrijden!#REF!</f>
        <v>#REF!</v>
      </c>
      <c r="B2271" s="44" t="str">
        <f>IFERROR(VLOOKUP(Wedstrijden!E2436,Wedstrijdlocaties!$B$2:$E$499,2,FALSE),"")</f>
        <v/>
      </c>
      <c r="C2271" s="44" t="str">
        <f>Wedstrijden!F2436</f>
        <v/>
      </c>
      <c r="D2271" s="44" t="str">
        <f>IFERROR(VLOOKUP(Wedstrijden!G2436,Organisaties!$B$2:$C$501,2,FALSE),"")</f>
        <v/>
      </c>
      <c r="E2271" s="44" t="str">
        <f>IFERROR(VLOOKUP(Wedstrijden!G2436,Organisaties!$B$2:$F$501,5,FALSE),"")</f>
        <v/>
      </c>
      <c r="F2271" s="44" t="str">
        <f>IF(Wedstrijden!BC2436&lt;&gt;"",Wedstrijden!BC2436,"")</f>
        <v/>
      </c>
      <c r="G2271" s="44">
        <f>IF(Wedstrijden!AY2436="Indoor",1,0)</f>
        <v>0</v>
      </c>
      <c r="H2271" s="44">
        <f>Wedstrijden!AZ2436</f>
        <v>0</v>
      </c>
      <c r="I2271" s="44" t="str">
        <f>IF(Wedstrijden!AX2436="Nee",0,IF(Wedstrijden!AX2436="Ja",1,""))</f>
        <v/>
      </c>
      <c r="J2271" s="44" t="str">
        <f>IF(Wedstrijden!BA2436&lt;&gt;"",Wedstrijden!BA2436,"")</f>
        <v/>
      </c>
      <c r="W2271" s="45"/>
      <c r="AE2271" s="45"/>
      <c r="AN2271" s="45"/>
      <c r="AU2271" s="45"/>
      <c r="BA2271" s="45"/>
      <c r="BE2271" s="45"/>
      <c r="BJ2271" s="44" t="str">
        <f>IF(COUNTA(Wedstrijden!I2436:S2436)&lt;&gt;0,1,"")</f>
        <v/>
      </c>
      <c r="BK2271" s="44" t="str">
        <f t="shared" si="210"/>
        <v/>
      </c>
      <c r="BL2271" s="44" t="str">
        <f>IF(Wedstrijden!I2436="x","AA","")</f>
        <v/>
      </c>
      <c r="BM2271" s="44" t="str">
        <f>IF(Wedstrijden!J2436="x","A","")</f>
        <v/>
      </c>
      <c r="BN2271" s="44" t="str">
        <f>IF(Wedstrijden!K2436="x","B1","")</f>
        <v/>
      </c>
      <c r="BO2271" s="44" t="str">
        <f>IF(Wedstrijden!L2436="x","BB","")</f>
        <v/>
      </c>
      <c r="BP2271" s="44" t="str">
        <f>IF(Wedstrijden!M2436="x","B","")</f>
        <v/>
      </c>
      <c r="BQ2271" s="44" t="str">
        <f>IF(Wedstrijden!N2436="x","L1","")</f>
        <v/>
      </c>
      <c r="BR2271" s="44" t="str">
        <f>IF(Wedstrijden!O2436="x","L2","")</f>
        <v/>
      </c>
      <c r="BS2271" s="44" t="str">
        <f>IF(Wedstrijden!P2436="x","M1","")</f>
        <v/>
      </c>
      <c r="BT2271" s="44" t="str">
        <f>IF(Wedstrijden!Q2436="x","M2","")</f>
        <v/>
      </c>
      <c r="BU2271" s="44" t="str">
        <f>IF(Wedstrijden!R2436="x","Z1","")</f>
        <v/>
      </c>
      <c r="BV2271" s="44" t="str">
        <f>IF(Wedstrijden!S2436="x","Z2","")</f>
        <v/>
      </c>
      <c r="BW2271" s="44" t="str">
        <f>IF(COUNTA(Wedstrijden!T2436:AB2436)&lt;&gt;0,1,"")</f>
        <v/>
      </c>
      <c r="BX2271" s="44" t="str">
        <f t="shared" si="211"/>
        <v/>
      </c>
      <c r="BY2271" s="44" t="str">
        <f>IF(Wedstrijden!T2436="x","BB","")</f>
        <v/>
      </c>
      <c r="BZ2271" s="44" t="str">
        <f>IF(Wedstrijden!U2436="x","B","")</f>
        <v/>
      </c>
      <c r="CA2271" s="44" t="str">
        <f>IF(Wedstrijden!V2436="x","L1","")</f>
        <v/>
      </c>
      <c r="CB2271" s="44" t="str">
        <f>IF(Wedstrijden!W2436="x","L2","")</f>
        <v/>
      </c>
      <c r="CC2271" s="44" t="str">
        <f>IF(Wedstrijden!X2436="x","M1","")</f>
        <v/>
      </c>
      <c r="CD2271" s="44" t="str">
        <f>IF(Wedstrijden!Y2436="x","M2","")</f>
        <v/>
      </c>
      <c r="CE2271" s="44" t="str">
        <f>IF(Wedstrijden!Z2436="x","Z1","")</f>
        <v/>
      </c>
      <c r="CF2271" s="44" t="str">
        <f>IF(Wedstrijden!AA2436="x","Z2","")</f>
        <v/>
      </c>
      <c r="CG2271" s="44" t="str">
        <f>IF(Wedstrijden!AB2436="x","ZZL","")</f>
        <v/>
      </c>
      <c r="CL2271" s="44" t="str">
        <f>IF(COUNTA(Wedstrijden!AC2436:AJ2436)&lt;&gt;0,2,"")</f>
        <v/>
      </c>
      <c r="CM2271" s="44" t="str">
        <f t="shared" si="212"/>
        <v/>
      </c>
      <c r="CN2271" s="44" t="str">
        <f>IF(Wedstrijden!AC2436="x","AA","")</f>
        <v/>
      </c>
      <c r="CO2271" s="44" t="str">
        <f>IF(Wedstrijden!AD2436="x","A","")</f>
        <v/>
      </c>
      <c r="CP2271" s="44" t="str">
        <f>IF(Wedstrijden!AE2436="x","BB","")</f>
        <v/>
      </c>
      <c r="CQ2271" s="44" t="str">
        <f>IF(Wedstrijden!AF2436="x","B","")</f>
        <v/>
      </c>
      <c r="CR2271" s="44" t="str">
        <f>IF(Wedstrijden!AG2436="x","L","")</f>
        <v/>
      </c>
      <c r="CS2271" s="44" t="str">
        <f>IF(Wedstrijden!AH2436="x","M","")</f>
        <v/>
      </c>
      <c r="CT2271" s="44" t="str">
        <f>IF(Wedstrijden!AI2436="x","Z","")</f>
        <v/>
      </c>
      <c r="CU2271" s="44" t="str">
        <f>IF(Wedstrijden!AJ2436="x","ZZ","")</f>
        <v/>
      </c>
      <c r="CV2271" s="44" t="str">
        <f>IF(COUNTA(Wedstrijden!AK2436:AQ2436)&lt;&gt;0,2,"")</f>
        <v/>
      </c>
      <c r="CW2271" s="44" t="str">
        <f t="shared" si="213"/>
        <v/>
      </c>
      <c r="CX2271" s="44" t="str">
        <f>IF(Wedstrijden!AK2436="x","BB","")</f>
        <v/>
      </c>
      <c r="CY2271" s="44" t="str">
        <f>IF(Wedstrijden!AL2436="x","B","")</f>
        <v/>
      </c>
      <c r="CZ2271" s="44" t="str">
        <f>IF(Wedstrijden!AM2436="x","L","")</f>
        <v/>
      </c>
      <c r="DA2271" s="44" t="str">
        <f>IF(Wedstrijden!AN2436="x","M","")</f>
        <v/>
      </c>
      <c r="DB2271" s="44" t="str">
        <f>IF(Wedstrijden!AO2436="x","Z","")</f>
        <v/>
      </c>
      <c r="DC2271" s="44" t="str">
        <f>IF(Wedstrijden!AP2436="x","ZZ","")</f>
        <v/>
      </c>
      <c r="DD2271" s="44" t="str">
        <f>IF(Wedstrijden!AQ2436="x","1.40","")</f>
        <v/>
      </c>
      <c r="DE2271" s="44" t="str">
        <f>IF(COUNTA(Wedstrijden!AR2436:AT2436)&lt;&gt;0,6,"")</f>
        <v/>
      </c>
      <c r="DF2271" s="44" t="str">
        <f t="shared" si="214"/>
        <v/>
      </c>
      <c r="DG2271" s="44" t="str">
        <f>IF(Wedstrijden!AR2436="x","L","")</f>
        <v/>
      </c>
      <c r="DH2271" s="44" t="str">
        <f>IF(Wedstrijden!AS2436="x","M","")</f>
        <v/>
      </c>
      <c r="DI2271" s="44" t="str">
        <f>IF(Wedstrijden!AT2436="x","Z","")</f>
        <v/>
      </c>
      <c r="DJ2271" s="44" t="str">
        <f>IF(COUNTA(Wedstrijden!AU2436:AW2436)&lt;&gt;0,6,"")</f>
        <v/>
      </c>
      <c r="DK2271" s="44" t="str">
        <f t="shared" si="215"/>
        <v/>
      </c>
      <c r="DL2271" s="44" t="str">
        <f>IF(Wedstrijden!AU2436="x","L","")</f>
        <v/>
      </c>
      <c r="DM2271" s="44" t="str">
        <f>IF(Wedstrijden!AV2436="x","M","")</f>
        <v/>
      </c>
      <c r="DN2271" s="44" t="str">
        <f>IF(Wedstrijden!AW2436="x","Z","")</f>
        <v/>
      </c>
    </row>
    <row r="2272" spans="1:118" ht="15">
      <c r="A2272" s="48" t="e">
        <f>Wedstrijden!#REF!</f>
        <v>#REF!</v>
      </c>
      <c r="B2272" s="44" t="str">
        <f>IFERROR(VLOOKUP(Wedstrijden!E2437,Wedstrijdlocaties!$B$2:$E$499,2,FALSE),"")</f>
        <v/>
      </c>
      <c r="C2272" s="44" t="str">
        <f>Wedstrijden!F2437</f>
        <v/>
      </c>
      <c r="D2272" s="44" t="str">
        <f>IFERROR(VLOOKUP(Wedstrijden!G2437,Organisaties!$B$2:$C$501,2,FALSE),"")</f>
        <v/>
      </c>
      <c r="E2272" s="44" t="str">
        <f>IFERROR(VLOOKUP(Wedstrijden!G2437,Organisaties!$B$2:$F$501,5,FALSE),"")</f>
        <v/>
      </c>
      <c r="F2272" s="44" t="str">
        <f>IF(Wedstrijden!BC2437&lt;&gt;"",Wedstrijden!BC2437,"")</f>
        <v/>
      </c>
      <c r="G2272" s="44">
        <f>IF(Wedstrijden!AY2437="Indoor",1,0)</f>
        <v>0</v>
      </c>
      <c r="H2272" s="44">
        <f>Wedstrijden!AZ2437</f>
        <v>0</v>
      </c>
      <c r="I2272" s="44" t="str">
        <f>IF(Wedstrijden!AX2437="Nee",0,IF(Wedstrijden!AX2437="Ja",1,""))</f>
        <v/>
      </c>
      <c r="J2272" s="44" t="str">
        <f>IF(Wedstrijden!BA2437&lt;&gt;"",Wedstrijden!BA2437,"")</f>
        <v/>
      </c>
      <c r="W2272" s="45"/>
      <c r="AE2272" s="45"/>
      <c r="AN2272" s="45"/>
      <c r="AU2272" s="45"/>
      <c r="BA2272" s="45"/>
      <c r="BE2272" s="45"/>
      <c r="BJ2272" s="44" t="str">
        <f>IF(COUNTA(Wedstrijden!I2437:S2437)&lt;&gt;0,1,"")</f>
        <v/>
      </c>
      <c r="BK2272" s="44" t="str">
        <f t="shared" si="210"/>
        <v/>
      </c>
      <c r="BL2272" s="44" t="str">
        <f>IF(Wedstrijden!I2437="x","AA","")</f>
        <v/>
      </c>
      <c r="BM2272" s="44" t="str">
        <f>IF(Wedstrijden!J2437="x","A","")</f>
        <v/>
      </c>
      <c r="BN2272" s="44" t="str">
        <f>IF(Wedstrijden!K2437="x","B1","")</f>
        <v/>
      </c>
      <c r="BO2272" s="44" t="str">
        <f>IF(Wedstrijden!L2437="x","BB","")</f>
        <v/>
      </c>
      <c r="BP2272" s="44" t="str">
        <f>IF(Wedstrijden!M2437="x","B","")</f>
        <v/>
      </c>
      <c r="BQ2272" s="44" t="str">
        <f>IF(Wedstrijden!N2437="x","L1","")</f>
        <v/>
      </c>
      <c r="BR2272" s="44" t="str">
        <f>IF(Wedstrijden!O2437="x","L2","")</f>
        <v/>
      </c>
      <c r="BS2272" s="44" t="str">
        <f>IF(Wedstrijden!P2437="x","M1","")</f>
        <v/>
      </c>
      <c r="BT2272" s="44" t="str">
        <f>IF(Wedstrijden!Q2437="x","M2","")</f>
        <v/>
      </c>
      <c r="BU2272" s="44" t="str">
        <f>IF(Wedstrijden!R2437="x","Z1","")</f>
        <v/>
      </c>
      <c r="BV2272" s="44" t="str">
        <f>IF(Wedstrijden!S2437="x","Z2","")</f>
        <v/>
      </c>
      <c r="BW2272" s="44" t="str">
        <f>IF(COUNTA(Wedstrijden!T2437:AB2437)&lt;&gt;0,1,"")</f>
        <v/>
      </c>
      <c r="BX2272" s="44" t="str">
        <f t="shared" si="211"/>
        <v/>
      </c>
      <c r="BY2272" s="44" t="str">
        <f>IF(Wedstrijden!T2437="x","BB","")</f>
        <v/>
      </c>
      <c r="BZ2272" s="44" t="str">
        <f>IF(Wedstrijden!U2437="x","B","")</f>
        <v/>
      </c>
      <c r="CA2272" s="44" t="str">
        <f>IF(Wedstrijden!V2437="x","L1","")</f>
        <v/>
      </c>
      <c r="CB2272" s="44" t="str">
        <f>IF(Wedstrijden!W2437="x","L2","")</f>
        <v/>
      </c>
      <c r="CC2272" s="44" t="str">
        <f>IF(Wedstrijden!X2437="x","M1","")</f>
        <v/>
      </c>
      <c r="CD2272" s="44" t="str">
        <f>IF(Wedstrijden!Y2437="x","M2","")</f>
        <v/>
      </c>
      <c r="CE2272" s="44" t="str">
        <f>IF(Wedstrijden!Z2437="x","Z1","")</f>
        <v/>
      </c>
      <c r="CF2272" s="44" t="str">
        <f>IF(Wedstrijden!AA2437="x","Z2","")</f>
        <v/>
      </c>
      <c r="CG2272" s="44" t="str">
        <f>IF(Wedstrijden!AB2437="x","ZZL","")</f>
        <v/>
      </c>
      <c r="CL2272" s="44" t="str">
        <f>IF(COUNTA(Wedstrijden!AC2437:AJ2437)&lt;&gt;0,2,"")</f>
        <v/>
      </c>
      <c r="CM2272" s="44" t="str">
        <f t="shared" si="212"/>
        <v/>
      </c>
      <c r="CN2272" s="44" t="str">
        <f>IF(Wedstrijden!AC2437="x","AA","")</f>
        <v/>
      </c>
      <c r="CO2272" s="44" t="str">
        <f>IF(Wedstrijden!AD2437="x","A","")</f>
        <v/>
      </c>
      <c r="CP2272" s="44" t="str">
        <f>IF(Wedstrijden!AE2437="x","BB","")</f>
        <v/>
      </c>
      <c r="CQ2272" s="44" t="str">
        <f>IF(Wedstrijden!AF2437="x","B","")</f>
        <v/>
      </c>
      <c r="CR2272" s="44" t="str">
        <f>IF(Wedstrijden!AG2437="x","L","")</f>
        <v/>
      </c>
      <c r="CS2272" s="44" t="str">
        <f>IF(Wedstrijden!AH2437="x","M","")</f>
        <v/>
      </c>
      <c r="CT2272" s="44" t="str">
        <f>IF(Wedstrijden!AI2437="x","Z","")</f>
        <v/>
      </c>
      <c r="CU2272" s="44" t="str">
        <f>IF(Wedstrijden!AJ2437="x","ZZ","")</f>
        <v/>
      </c>
      <c r="CV2272" s="44" t="str">
        <f>IF(COUNTA(Wedstrijden!AK2437:AQ2437)&lt;&gt;0,2,"")</f>
        <v/>
      </c>
      <c r="CW2272" s="44" t="str">
        <f t="shared" si="213"/>
        <v/>
      </c>
      <c r="CX2272" s="44" t="str">
        <f>IF(Wedstrijden!AK2437="x","BB","")</f>
        <v/>
      </c>
      <c r="CY2272" s="44" t="str">
        <f>IF(Wedstrijden!AL2437="x","B","")</f>
        <v/>
      </c>
      <c r="CZ2272" s="44" t="str">
        <f>IF(Wedstrijden!AM2437="x","L","")</f>
        <v/>
      </c>
      <c r="DA2272" s="44" t="str">
        <f>IF(Wedstrijden!AN2437="x","M","")</f>
        <v/>
      </c>
      <c r="DB2272" s="44" t="str">
        <f>IF(Wedstrijden!AO2437="x","Z","")</f>
        <v/>
      </c>
      <c r="DC2272" s="44" t="str">
        <f>IF(Wedstrijden!AP2437="x","ZZ","")</f>
        <v/>
      </c>
      <c r="DD2272" s="44" t="str">
        <f>IF(Wedstrijden!AQ2437="x","1.40","")</f>
        <v/>
      </c>
      <c r="DE2272" s="44" t="str">
        <f>IF(COUNTA(Wedstrijden!AR2437:AT2437)&lt;&gt;0,6,"")</f>
        <v/>
      </c>
      <c r="DF2272" s="44" t="str">
        <f t="shared" si="214"/>
        <v/>
      </c>
      <c r="DG2272" s="44" t="str">
        <f>IF(Wedstrijden!AR2437="x","L","")</f>
        <v/>
      </c>
      <c r="DH2272" s="44" t="str">
        <f>IF(Wedstrijden!AS2437="x","M","")</f>
        <v/>
      </c>
      <c r="DI2272" s="44" t="str">
        <f>IF(Wedstrijden!AT2437="x","Z","")</f>
        <v/>
      </c>
      <c r="DJ2272" s="44" t="str">
        <f>IF(COUNTA(Wedstrijden!AU2437:AW2437)&lt;&gt;0,6,"")</f>
        <v/>
      </c>
      <c r="DK2272" s="44" t="str">
        <f t="shared" si="215"/>
        <v/>
      </c>
      <c r="DL2272" s="44" t="str">
        <f>IF(Wedstrijden!AU2437="x","L","")</f>
        <v/>
      </c>
      <c r="DM2272" s="44" t="str">
        <f>IF(Wedstrijden!AV2437="x","M","")</f>
        <v/>
      </c>
      <c r="DN2272" s="44" t="str">
        <f>IF(Wedstrijden!AW2437="x","Z","")</f>
        <v/>
      </c>
    </row>
    <row r="2273" spans="1:118" ht="15">
      <c r="A2273" s="48" t="e">
        <f>Wedstrijden!#REF!</f>
        <v>#REF!</v>
      </c>
      <c r="B2273" s="44" t="str">
        <f>IFERROR(VLOOKUP(Wedstrijden!E2438,Wedstrijdlocaties!$B$2:$E$499,2,FALSE),"")</f>
        <v/>
      </c>
      <c r="C2273" s="44" t="str">
        <f>Wedstrijden!F2438</f>
        <v/>
      </c>
      <c r="D2273" s="44" t="str">
        <f>IFERROR(VLOOKUP(Wedstrijden!G2438,Organisaties!$B$2:$C$501,2,FALSE),"")</f>
        <v/>
      </c>
      <c r="E2273" s="44" t="str">
        <f>IFERROR(VLOOKUP(Wedstrijden!G2438,Organisaties!$B$2:$F$501,5,FALSE),"")</f>
        <v/>
      </c>
      <c r="F2273" s="44" t="str">
        <f>IF(Wedstrijden!BC2438&lt;&gt;"",Wedstrijden!BC2438,"")</f>
        <v/>
      </c>
      <c r="G2273" s="44">
        <f>IF(Wedstrijden!AY2438="Indoor",1,0)</f>
        <v>0</v>
      </c>
      <c r="H2273" s="44">
        <f>Wedstrijden!AZ2438</f>
        <v>0</v>
      </c>
      <c r="I2273" s="44" t="str">
        <f>IF(Wedstrijden!AX2438="Nee",0,IF(Wedstrijden!AX2438="Ja",1,""))</f>
        <v/>
      </c>
      <c r="J2273" s="44" t="str">
        <f>IF(Wedstrijden!BA2438&lt;&gt;"",Wedstrijden!BA2438,"")</f>
        <v/>
      </c>
      <c r="W2273" s="45"/>
      <c r="AE2273" s="45"/>
      <c r="AN2273" s="45"/>
      <c r="AU2273" s="45"/>
      <c r="BA2273" s="45"/>
      <c r="BE2273" s="45"/>
      <c r="BJ2273" s="44" t="str">
        <f>IF(COUNTA(Wedstrijden!I2438:S2438)&lt;&gt;0,1,"")</f>
        <v/>
      </c>
      <c r="BK2273" s="44" t="str">
        <f t="shared" si="210"/>
        <v/>
      </c>
      <c r="BL2273" s="44" t="str">
        <f>IF(Wedstrijden!I2438="x","AA","")</f>
        <v/>
      </c>
      <c r="BM2273" s="44" t="str">
        <f>IF(Wedstrijden!J2438="x","A","")</f>
        <v/>
      </c>
      <c r="BN2273" s="44" t="str">
        <f>IF(Wedstrijden!K2438="x","B1","")</f>
        <v/>
      </c>
      <c r="BO2273" s="44" t="str">
        <f>IF(Wedstrijden!L2438="x","BB","")</f>
        <v/>
      </c>
      <c r="BP2273" s="44" t="str">
        <f>IF(Wedstrijden!M2438="x","B","")</f>
        <v/>
      </c>
      <c r="BQ2273" s="44" t="str">
        <f>IF(Wedstrijden!N2438="x","L1","")</f>
        <v/>
      </c>
      <c r="BR2273" s="44" t="str">
        <f>IF(Wedstrijden!O2438="x","L2","")</f>
        <v/>
      </c>
      <c r="BS2273" s="44" t="str">
        <f>IF(Wedstrijden!P2438="x","M1","")</f>
        <v/>
      </c>
      <c r="BT2273" s="44" t="str">
        <f>IF(Wedstrijden!Q2438="x","M2","")</f>
        <v/>
      </c>
      <c r="BU2273" s="44" t="str">
        <f>IF(Wedstrijden!R2438="x","Z1","")</f>
        <v/>
      </c>
      <c r="BV2273" s="44" t="str">
        <f>IF(Wedstrijden!S2438="x","Z2","")</f>
        <v/>
      </c>
      <c r="BW2273" s="44" t="str">
        <f>IF(COUNTA(Wedstrijden!T2438:AB2438)&lt;&gt;0,1,"")</f>
        <v/>
      </c>
      <c r="BX2273" s="44" t="str">
        <f t="shared" si="211"/>
        <v/>
      </c>
      <c r="BY2273" s="44" t="str">
        <f>IF(Wedstrijden!T2438="x","BB","")</f>
        <v/>
      </c>
      <c r="BZ2273" s="44" t="str">
        <f>IF(Wedstrijden!U2438="x","B","")</f>
        <v/>
      </c>
      <c r="CA2273" s="44" t="str">
        <f>IF(Wedstrijden!V2438="x","L1","")</f>
        <v/>
      </c>
      <c r="CB2273" s="44" t="str">
        <f>IF(Wedstrijden!W2438="x","L2","")</f>
        <v/>
      </c>
      <c r="CC2273" s="44" t="str">
        <f>IF(Wedstrijden!X2438="x","M1","")</f>
        <v/>
      </c>
      <c r="CD2273" s="44" t="str">
        <f>IF(Wedstrijden!Y2438="x","M2","")</f>
        <v/>
      </c>
      <c r="CE2273" s="44" t="str">
        <f>IF(Wedstrijden!Z2438="x","Z1","")</f>
        <v/>
      </c>
      <c r="CF2273" s="44" t="str">
        <f>IF(Wedstrijden!AA2438="x","Z2","")</f>
        <v/>
      </c>
      <c r="CG2273" s="44" t="str">
        <f>IF(Wedstrijden!AB2438="x","ZZL","")</f>
        <v/>
      </c>
      <c r="CL2273" s="44" t="str">
        <f>IF(COUNTA(Wedstrijden!AC2438:AJ2438)&lt;&gt;0,2,"")</f>
        <v/>
      </c>
      <c r="CM2273" s="44" t="str">
        <f t="shared" si="212"/>
        <v/>
      </c>
      <c r="CN2273" s="44" t="str">
        <f>IF(Wedstrijden!AC2438="x","AA","")</f>
        <v/>
      </c>
      <c r="CO2273" s="44" t="str">
        <f>IF(Wedstrijden!AD2438="x","A","")</f>
        <v/>
      </c>
      <c r="CP2273" s="44" t="str">
        <f>IF(Wedstrijden!AE2438="x","BB","")</f>
        <v/>
      </c>
      <c r="CQ2273" s="44" t="str">
        <f>IF(Wedstrijden!AF2438="x","B","")</f>
        <v/>
      </c>
      <c r="CR2273" s="44" t="str">
        <f>IF(Wedstrijden!AG2438="x","L","")</f>
        <v/>
      </c>
      <c r="CS2273" s="44" t="str">
        <f>IF(Wedstrijden!AH2438="x","M","")</f>
        <v/>
      </c>
      <c r="CT2273" s="44" t="str">
        <f>IF(Wedstrijden!AI2438="x","Z","")</f>
        <v/>
      </c>
      <c r="CU2273" s="44" t="str">
        <f>IF(Wedstrijden!AJ2438="x","ZZ","")</f>
        <v/>
      </c>
      <c r="CV2273" s="44" t="str">
        <f>IF(COUNTA(Wedstrijden!AK2438:AQ2438)&lt;&gt;0,2,"")</f>
        <v/>
      </c>
      <c r="CW2273" s="44" t="str">
        <f t="shared" si="213"/>
        <v/>
      </c>
      <c r="CX2273" s="44" t="str">
        <f>IF(Wedstrijden!AK2438="x","BB","")</f>
        <v/>
      </c>
      <c r="CY2273" s="44" t="str">
        <f>IF(Wedstrijden!AL2438="x","B","")</f>
        <v/>
      </c>
      <c r="CZ2273" s="44" t="str">
        <f>IF(Wedstrijden!AM2438="x","L","")</f>
        <v/>
      </c>
      <c r="DA2273" s="44" t="str">
        <f>IF(Wedstrijden!AN2438="x","M","")</f>
        <v/>
      </c>
      <c r="DB2273" s="44" t="str">
        <f>IF(Wedstrijden!AO2438="x","Z","")</f>
        <v/>
      </c>
      <c r="DC2273" s="44" t="str">
        <f>IF(Wedstrijden!AP2438="x","ZZ","")</f>
        <v/>
      </c>
      <c r="DD2273" s="44" t="str">
        <f>IF(Wedstrijden!AQ2438="x","1.40","")</f>
        <v/>
      </c>
      <c r="DE2273" s="44" t="str">
        <f>IF(COUNTA(Wedstrijden!AR2438:AT2438)&lt;&gt;0,6,"")</f>
        <v/>
      </c>
      <c r="DF2273" s="44" t="str">
        <f t="shared" si="214"/>
        <v/>
      </c>
      <c r="DG2273" s="44" t="str">
        <f>IF(Wedstrijden!AR2438="x","L","")</f>
        <v/>
      </c>
      <c r="DH2273" s="44" t="str">
        <f>IF(Wedstrijden!AS2438="x","M","")</f>
        <v/>
      </c>
      <c r="DI2273" s="44" t="str">
        <f>IF(Wedstrijden!AT2438="x","Z","")</f>
        <v/>
      </c>
      <c r="DJ2273" s="44" t="str">
        <f>IF(COUNTA(Wedstrijden!AU2438:AW2438)&lt;&gt;0,6,"")</f>
        <v/>
      </c>
      <c r="DK2273" s="44" t="str">
        <f t="shared" si="215"/>
        <v/>
      </c>
      <c r="DL2273" s="44" t="str">
        <f>IF(Wedstrijden!AU2438="x","L","")</f>
        <v/>
      </c>
      <c r="DM2273" s="44" t="str">
        <f>IF(Wedstrijden!AV2438="x","M","")</f>
        <v/>
      </c>
      <c r="DN2273" s="44" t="str">
        <f>IF(Wedstrijden!AW2438="x","Z","")</f>
        <v/>
      </c>
    </row>
    <row r="2274" spans="1:118" ht="15">
      <c r="A2274" s="48" t="e">
        <f>Wedstrijden!#REF!</f>
        <v>#REF!</v>
      </c>
      <c r="B2274" s="44" t="str">
        <f>IFERROR(VLOOKUP(Wedstrijden!E2439,Wedstrijdlocaties!$B$2:$E$499,2,FALSE),"")</f>
        <v/>
      </c>
      <c r="C2274" s="44" t="str">
        <f>Wedstrijden!F2439</f>
        <v/>
      </c>
      <c r="D2274" s="44" t="str">
        <f>IFERROR(VLOOKUP(Wedstrijden!G2439,Organisaties!$B$2:$C$501,2,FALSE),"")</f>
        <v/>
      </c>
      <c r="E2274" s="44" t="str">
        <f>IFERROR(VLOOKUP(Wedstrijden!G2439,Organisaties!$B$2:$F$501,5,FALSE),"")</f>
        <v/>
      </c>
      <c r="F2274" s="44" t="str">
        <f>IF(Wedstrijden!BC2439&lt;&gt;"",Wedstrijden!BC2439,"")</f>
        <v/>
      </c>
      <c r="G2274" s="44">
        <f>IF(Wedstrijden!AY2439="Indoor",1,0)</f>
        <v>0</v>
      </c>
      <c r="H2274" s="44">
        <f>Wedstrijden!AZ2439</f>
        <v>0</v>
      </c>
      <c r="I2274" s="44" t="str">
        <f>IF(Wedstrijden!AX2439="Nee",0,IF(Wedstrijden!AX2439="Ja",1,""))</f>
        <v/>
      </c>
      <c r="J2274" s="44" t="str">
        <f>IF(Wedstrijden!BA2439&lt;&gt;"",Wedstrijden!BA2439,"")</f>
        <v/>
      </c>
      <c r="W2274" s="45"/>
      <c r="AE2274" s="45"/>
      <c r="AN2274" s="45"/>
      <c r="AU2274" s="45"/>
      <c r="BA2274" s="45"/>
      <c r="BE2274" s="45"/>
      <c r="BJ2274" s="44" t="str">
        <f>IF(COUNTA(Wedstrijden!I2439:S2439)&lt;&gt;0,1,"")</f>
        <v/>
      </c>
      <c r="BK2274" s="44" t="str">
        <f t="shared" si="210"/>
        <v/>
      </c>
      <c r="BL2274" s="44" t="str">
        <f>IF(Wedstrijden!I2439="x","AA","")</f>
        <v/>
      </c>
      <c r="BM2274" s="44" t="str">
        <f>IF(Wedstrijden!J2439="x","A","")</f>
        <v/>
      </c>
      <c r="BN2274" s="44" t="str">
        <f>IF(Wedstrijden!K2439="x","B1","")</f>
        <v/>
      </c>
      <c r="BO2274" s="44" t="str">
        <f>IF(Wedstrijden!L2439="x","BB","")</f>
        <v/>
      </c>
      <c r="BP2274" s="44" t="str">
        <f>IF(Wedstrijden!M2439="x","B","")</f>
        <v/>
      </c>
      <c r="BQ2274" s="44" t="str">
        <f>IF(Wedstrijden!N2439="x","L1","")</f>
        <v/>
      </c>
      <c r="BR2274" s="44" t="str">
        <f>IF(Wedstrijden!O2439="x","L2","")</f>
        <v/>
      </c>
      <c r="BS2274" s="44" t="str">
        <f>IF(Wedstrijden!P2439="x","M1","")</f>
        <v/>
      </c>
      <c r="BT2274" s="44" t="str">
        <f>IF(Wedstrijden!Q2439="x","M2","")</f>
        <v/>
      </c>
      <c r="BU2274" s="44" t="str">
        <f>IF(Wedstrijden!R2439="x","Z1","")</f>
        <v/>
      </c>
      <c r="BV2274" s="44" t="str">
        <f>IF(Wedstrijden!S2439="x","Z2","")</f>
        <v/>
      </c>
      <c r="BW2274" s="44" t="str">
        <f>IF(COUNTA(Wedstrijden!T2439:AB2439)&lt;&gt;0,1,"")</f>
        <v/>
      </c>
      <c r="BX2274" s="44" t="str">
        <f t="shared" si="211"/>
        <v/>
      </c>
      <c r="BY2274" s="44" t="str">
        <f>IF(Wedstrijden!T2439="x","BB","")</f>
        <v/>
      </c>
      <c r="BZ2274" s="44" t="str">
        <f>IF(Wedstrijden!U2439="x","B","")</f>
        <v/>
      </c>
      <c r="CA2274" s="44" t="str">
        <f>IF(Wedstrijden!V2439="x","L1","")</f>
        <v/>
      </c>
      <c r="CB2274" s="44" t="str">
        <f>IF(Wedstrijden!W2439="x","L2","")</f>
        <v/>
      </c>
      <c r="CC2274" s="44" t="str">
        <f>IF(Wedstrijden!X2439="x","M1","")</f>
        <v/>
      </c>
      <c r="CD2274" s="44" t="str">
        <f>IF(Wedstrijden!Y2439="x","M2","")</f>
        <v/>
      </c>
      <c r="CE2274" s="44" t="str">
        <f>IF(Wedstrijden!Z2439="x","Z1","")</f>
        <v/>
      </c>
      <c r="CF2274" s="44" t="str">
        <f>IF(Wedstrijden!AA2439="x","Z2","")</f>
        <v/>
      </c>
      <c r="CG2274" s="44" t="str">
        <f>IF(Wedstrijden!AB2439="x","ZZL","")</f>
        <v/>
      </c>
      <c r="CL2274" s="44" t="str">
        <f>IF(COUNTA(Wedstrijden!AC2439:AJ2439)&lt;&gt;0,2,"")</f>
        <v/>
      </c>
      <c r="CM2274" s="44" t="str">
        <f t="shared" si="212"/>
        <v/>
      </c>
      <c r="CN2274" s="44" t="str">
        <f>IF(Wedstrijden!AC2439="x","AA","")</f>
        <v/>
      </c>
      <c r="CO2274" s="44" t="str">
        <f>IF(Wedstrijden!AD2439="x","A","")</f>
        <v/>
      </c>
      <c r="CP2274" s="44" t="str">
        <f>IF(Wedstrijden!AE2439="x","BB","")</f>
        <v/>
      </c>
      <c r="CQ2274" s="44" t="str">
        <f>IF(Wedstrijden!AF2439="x","B","")</f>
        <v/>
      </c>
      <c r="CR2274" s="44" t="str">
        <f>IF(Wedstrijden!AG2439="x","L","")</f>
        <v/>
      </c>
      <c r="CS2274" s="44" t="str">
        <f>IF(Wedstrijden!AH2439="x","M","")</f>
        <v/>
      </c>
      <c r="CT2274" s="44" t="str">
        <f>IF(Wedstrijden!AI2439="x","Z","")</f>
        <v/>
      </c>
      <c r="CU2274" s="44" t="str">
        <f>IF(Wedstrijden!AJ2439="x","ZZ","")</f>
        <v/>
      </c>
      <c r="CV2274" s="44" t="str">
        <f>IF(COUNTA(Wedstrijden!AK2439:AQ2439)&lt;&gt;0,2,"")</f>
        <v/>
      </c>
      <c r="CW2274" s="44" t="str">
        <f t="shared" si="213"/>
        <v/>
      </c>
      <c r="CX2274" s="44" t="str">
        <f>IF(Wedstrijden!AK2439="x","BB","")</f>
        <v/>
      </c>
      <c r="CY2274" s="44" t="str">
        <f>IF(Wedstrijden!AL2439="x","B","")</f>
        <v/>
      </c>
      <c r="CZ2274" s="44" t="str">
        <f>IF(Wedstrijden!AM2439="x","L","")</f>
        <v/>
      </c>
      <c r="DA2274" s="44" t="str">
        <f>IF(Wedstrijden!AN2439="x","M","")</f>
        <v/>
      </c>
      <c r="DB2274" s="44" t="str">
        <f>IF(Wedstrijden!AO2439="x","Z","")</f>
        <v/>
      </c>
      <c r="DC2274" s="44" t="str">
        <f>IF(Wedstrijden!AP2439="x","ZZ","")</f>
        <v/>
      </c>
      <c r="DD2274" s="44" t="str">
        <f>IF(Wedstrijden!AQ2439="x","1.40","")</f>
        <v/>
      </c>
      <c r="DE2274" s="44" t="str">
        <f>IF(COUNTA(Wedstrijden!AR2439:AT2439)&lt;&gt;0,6,"")</f>
        <v/>
      </c>
      <c r="DF2274" s="44" t="str">
        <f t="shared" si="214"/>
        <v/>
      </c>
      <c r="DG2274" s="44" t="str">
        <f>IF(Wedstrijden!AR2439="x","L","")</f>
        <v/>
      </c>
      <c r="DH2274" s="44" t="str">
        <f>IF(Wedstrijden!AS2439="x","M","")</f>
        <v/>
      </c>
      <c r="DI2274" s="44" t="str">
        <f>IF(Wedstrijden!AT2439="x","Z","")</f>
        <v/>
      </c>
      <c r="DJ2274" s="44" t="str">
        <f>IF(COUNTA(Wedstrijden!AU2439:AW2439)&lt;&gt;0,6,"")</f>
        <v/>
      </c>
      <c r="DK2274" s="44" t="str">
        <f t="shared" si="215"/>
        <v/>
      </c>
      <c r="DL2274" s="44" t="str">
        <f>IF(Wedstrijden!AU2439="x","L","")</f>
        <v/>
      </c>
      <c r="DM2274" s="44" t="str">
        <f>IF(Wedstrijden!AV2439="x","M","")</f>
        <v/>
      </c>
      <c r="DN2274" s="44" t="str">
        <f>IF(Wedstrijden!AW2439="x","Z","")</f>
        <v/>
      </c>
    </row>
    <row r="2275" spans="1:118" ht="15">
      <c r="A2275" s="48" t="e">
        <f>Wedstrijden!#REF!</f>
        <v>#REF!</v>
      </c>
      <c r="B2275" s="44" t="str">
        <f>IFERROR(VLOOKUP(Wedstrijden!E2440,Wedstrijdlocaties!$B$2:$E$499,2,FALSE),"")</f>
        <v/>
      </c>
      <c r="C2275" s="44" t="str">
        <f>Wedstrijden!F2440</f>
        <v/>
      </c>
      <c r="D2275" s="44" t="str">
        <f>IFERROR(VLOOKUP(Wedstrijden!G2440,Organisaties!$B$2:$C$501,2,FALSE),"")</f>
        <v/>
      </c>
      <c r="E2275" s="44" t="str">
        <f>IFERROR(VLOOKUP(Wedstrijden!G2440,Organisaties!$B$2:$F$501,5,FALSE),"")</f>
        <v/>
      </c>
      <c r="F2275" s="44" t="str">
        <f>IF(Wedstrijden!BC2440&lt;&gt;"",Wedstrijden!BC2440,"")</f>
        <v/>
      </c>
      <c r="G2275" s="44">
        <f>IF(Wedstrijden!AY2440="Indoor",1,0)</f>
        <v>0</v>
      </c>
      <c r="H2275" s="44">
        <f>Wedstrijden!AZ2440</f>
        <v>0</v>
      </c>
      <c r="I2275" s="44" t="str">
        <f>IF(Wedstrijden!AX2440="Nee",0,IF(Wedstrijden!AX2440="Ja",1,""))</f>
        <v/>
      </c>
      <c r="J2275" s="44" t="str">
        <f>IF(Wedstrijden!BA2440&lt;&gt;"",Wedstrijden!BA2440,"")</f>
        <v/>
      </c>
      <c r="W2275" s="45"/>
      <c r="AE2275" s="45"/>
      <c r="AN2275" s="45"/>
      <c r="AU2275" s="45"/>
      <c r="BA2275" s="45"/>
      <c r="BE2275" s="45"/>
      <c r="BJ2275" s="44" t="str">
        <f>IF(COUNTA(Wedstrijden!I2440:S2440)&lt;&gt;0,1,"")</f>
        <v/>
      </c>
      <c r="BK2275" s="44" t="str">
        <f t="shared" si="210"/>
        <v/>
      </c>
      <c r="BL2275" s="44" t="str">
        <f>IF(Wedstrijden!I2440="x","AA","")</f>
        <v/>
      </c>
      <c r="BM2275" s="44" t="str">
        <f>IF(Wedstrijden!J2440="x","A","")</f>
        <v/>
      </c>
      <c r="BN2275" s="44" t="str">
        <f>IF(Wedstrijden!K2440="x","B1","")</f>
        <v/>
      </c>
      <c r="BO2275" s="44" t="str">
        <f>IF(Wedstrijden!L2440="x","BB","")</f>
        <v/>
      </c>
      <c r="BP2275" s="44" t="str">
        <f>IF(Wedstrijden!M2440="x","B","")</f>
        <v/>
      </c>
      <c r="BQ2275" s="44" t="str">
        <f>IF(Wedstrijden!N2440="x","L1","")</f>
        <v/>
      </c>
      <c r="BR2275" s="44" t="str">
        <f>IF(Wedstrijden!O2440="x","L2","")</f>
        <v/>
      </c>
      <c r="BS2275" s="44" t="str">
        <f>IF(Wedstrijden!P2440="x","M1","")</f>
        <v/>
      </c>
      <c r="BT2275" s="44" t="str">
        <f>IF(Wedstrijden!Q2440="x","M2","")</f>
        <v/>
      </c>
      <c r="BU2275" s="44" t="str">
        <f>IF(Wedstrijden!R2440="x","Z1","")</f>
        <v/>
      </c>
      <c r="BV2275" s="44" t="str">
        <f>IF(Wedstrijden!S2440="x","Z2","")</f>
        <v/>
      </c>
      <c r="BW2275" s="44" t="str">
        <f>IF(COUNTA(Wedstrijden!T2440:AB2440)&lt;&gt;0,1,"")</f>
        <v/>
      </c>
      <c r="BX2275" s="44" t="str">
        <f t="shared" si="211"/>
        <v/>
      </c>
      <c r="BY2275" s="44" t="str">
        <f>IF(Wedstrijden!T2440="x","BB","")</f>
        <v/>
      </c>
      <c r="BZ2275" s="44" t="str">
        <f>IF(Wedstrijden!U2440="x","B","")</f>
        <v/>
      </c>
      <c r="CA2275" s="44" t="str">
        <f>IF(Wedstrijden!V2440="x","L1","")</f>
        <v/>
      </c>
      <c r="CB2275" s="44" t="str">
        <f>IF(Wedstrijden!W2440="x","L2","")</f>
        <v/>
      </c>
      <c r="CC2275" s="44" t="str">
        <f>IF(Wedstrijden!X2440="x","M1","")</f>
        <v/>
      </c>
      <c r="CD2275" s="44" t="str">
        <f>IF(Wedstrijden!Y2440="x","M2","")</f>
        <v/>
      </c>
      <c r="CE2275" s="44" t="str">
        <f>IF(Wedstrijden!Z2440="x","Z1","")</f>
        <v/>
      </c>
      <c r="CF2275" s="44" t="str">
        <f>IF(Wedstrijden!AA2440="x","Z2","")</f>
        <v/>
      </c>
      <c r="CG2275" s="44" t="str">
        <f>IF(Wedstrijden!AB2440="x","ZZL","")</f>
        <v/>
      </c>
      <c r="CL2275" s="44" t="str">
        <f>IF(COUNTA(Wedstrijden!AC2440:AJ2440)&lt;&gt;0,2,"")</f>
        <v/>
      </c>
      <c r="CM2275" s="44" t="str">
        <f t="shared" si="212"/>
        <v/>
      </c>
      <c r="CN2275" s="44" t="str">
        <f>IF(Wedstrijden!AC2440="x","AA","")</f>
        <v/>
      </c>
      <c r="CO2275" s="44" t="str">
        <f>IF(Wedstrijden!AD2440="x","A","")</f>
        <v/>
      </c>
      <c r="CP2275" s="44" t="str">
        <f>IF(Wedstrijden!AE2440="x","BB","")</f>
        <v/>
      </c>
      <c r="CQ2275" s="44" t="str">
        <f>IF(Wedstrijden!AF2440="x","B","")</f>
        <v/>
      </c>
      <c r="CR2275" s="44" t="str">
        <f>IF(Wedstrijden!AG2440="x","L","")</f>
        <v/>
      </c>
      <c r="CS2275" s="44" t="str">
        <f>IF(Wedstrijden!AH2440="x","M","")</f>
        <v/>
      </c>
      <c r="CT2275" s="44" t="str">
        <f>IF(Wedstrijden!AI2440="x","Z","")</f>
        <v/>
      </c>
      <c r="CU2275" s="44" t="str">
        <f>IF(Wedstrijden!AJ2440="x","ZZ","")</f>
        <v/>
      </c>
      <c r="CV2275" s="44" t="str">
        <f>IF(COUNTA(Wedstrijden!AK2440:AQ2440)&lt;&gt;0,2,"")</f>
        <v/>
      </c>
      <c r="CW2275" s="44" t="str">
        <f t="shared" si="213"/>
        <v/>
      </c>
      <c r="CX2275" s="44" t="str">
        <f>IF(Wedstrijden!AK2440="x","BB","")</f>
        <v/>
      </c>
      <c r="CY2275" s="44" t="str">
        <f>IF(Wedstrijden!AL2440="x","B","")</f>
        <v/>
      </c>
      <c r="CZ2275" s="44" t="str">
        <f>IF(Wedstrijden!AM2440="x","L","")</f>
        <v/>
      </c>
      <c r="DA2275" s="44" t="str">
        <f>IF(Wedstrijden!AN2440="x","M","")</f>
        <v/>
      </c>
      <c r="DB2275" s="44" t="str">
        <f>IF(Wedstrijden!AO2440="x","Z","")</f>
        <v/>
      </c>
      <c r="DC2275" s="44" t="str">
        <f>IF(Wedstrijden!AP2440="x","ZZ","")</f>
        <v/>
      </c>
      <c r="DD2275" s="44" t="str">
        <f>IF(Wedstrijden!AQ2440="x","1.40","")</f>
        <v/>
      </c>
      <c r="DE2275" s="44" t="str">
        <f>IF(COUNTA(Wedstrijden!AR2440:AT2440)&lt;&gt;0,6,"")</f>
        <v/>
      </c>
      <c r="DF2275" s="44" t="str">
        <f t="shared" si="214"/>
        <v/>
      </c>
      <c r="DG2275" s="44" t="str">
        <f>IF(Wedstrijden!AR2440="x","L","")</f>
        <v/>
      </c>
      <c r="DH2275" s="44" t="str">
        <f>IF(Wedstrijden!AS2440="x","M","")</f>
        <v/>
      </c>
      <c r="DI2275" s="44" t="str">
        <f>IF(Wedstrijden!AT2440="x","Z","")</f>
        <v/>
      </c>
      <c r="DJ2275" s="44" t="str">
        <f>IF(COUNTA(Wedstrijden!AU2440:AW2440)&lt;&gt;0,6,"")</f>
        <v/>
      </c>
      <c r="DK2275" s="44" t="str">
        <f t="shared" si="215"/>
        <v/>
      </c>
      <c r="DL2275" s="44" t="str">
        <f>IF(Wedstrijden!AU2440="x","L","")</f>
        <v/>
      </c>
      <c r="DM2275" s="44" t="str">
        <f>IF(Wedstrijden!AV2440="x","M","")</f>
        <v/>
      </c>
      <c r="DN2275" s="44" t="str">
        <f>IF(Wedstrijden!AW2440="x","Z","")</f>
        <v/>
      </c>
    </row>
    <row r="2276" spans="1:118" ht="15">
      <c r="A2276" s="48" t="e">
        <f>Wedstrijden!#REF!</f>
        <v>#REF!</v>
      </c>
      <c r="B2276" s="44" t="str">
        <f>IFERROR(VLOOKUP(Wedstrijden!E2441,Wedstrijdlocaties!$B$2:$E$499,2,FALSE),"")</f>
        <v/>
      </c>
      <c r="C2276" s="44" t="str">
        <f>Wedstrijden!F2441</f>
        <v/>
      </c>
      <c r="D2276" s="44" t="str">
        <f>IFERROR(VLOOKUP(Wedstrijden!G2441,Organisaties!$B$2:$C$501,2,FALSE),"")</f>
        <v/>
      </c>
      <c r="E2276" s="44" t="str">
        <f>IFERROR(VLOOKUP(Wedstrijden!G2441,Organisaties!$B$2:$F$501,5,FALSE),"")</f>
        <v/>
      </c>
      <c r="F2276" s="44" t="str">
        <f>IF(Wedstrijden!BC2441&lt;&gt;"",Wedstrijden!BC2441,"")</f>
        <v/>
      </c>
      <c r="G2276" s="44">
        <f>IF(Wedstrijden!AY2441="Indoor",1,0)</f>
        <v>0</v>
      </c>
      <c r="H2276" s="44">
        <f>Wedstrijden!AZ2441</f>
        <v>0</v>
      </c>
      <c r="I2276" s="44" t="str">
        <f>IF(Wedstrijden!AX2441="Nee",0,IF(Wedstrijden!AX2441="Ja",1,""))</f>
        <v/>
      </c>
      <c r="J2276" s="44" t="str">
        <f>IF(Wedstrijden!BA2441&lt;&gt;"",Wedstrijden!BA2441,"")</f>
        <v/>
      </c>
      <c r="W2276" s="45"/>
      <c r="AE2276" s="45"/>
      <c r="AN2276" s="45"/>
      <c r="AU2276" s="45"/>
      <c r="BA2276" s="45"/>
      <c r="BE2276" s="45"/>
      <c r="BJ2276" s="44" t="str">
        <f>IF(COUNTA(Wedstrijden!I2441:S2441)&lt;&gt;0,1,"")</f>
        <v/>
      </c>
      <c r="BK2276" s="44" t="str">
        <f t="shared" si="210"/>
        <v/>
      </c>
      <c r="BL2276" s="44" t="str">
        <f>IF(Wedstrijden!I2441="x","AA","")</f>
        <v/>
      </c>
      <c r="BM2276" s="44" t="str">
        <f>IF(Wedstrijden!J2441="x","A","")</f>
        <v/>
      </c>
      <c r="BN2276" s="44" t="str">
        <f>IF(Wedstrijden!K2441="x","B1","")</f>
        <v/>
      </c>
      <c r="BO2276" s="44" t="str">
        <f>IF(Wedstrijden!L2441="x","BB","")</f>
        <v/>
      </c>
      <c r="BP2276" s="44" t="str">
        <f>IF(Wedstrijden!M2441="x","B","")</f>
        <v/>
      </c>
      <c r="BQ2276" s="44" t="str">
        <f>IF(Wedstrijden!N2441="x","L1","")</f>
        <v/>
      </c>
      <c r="BR2276" s="44" t="str">
        <f>IF(Wedstrijden!O2441="x","L2","")</f>
        <v/>
      </c>
      <c r="BS2276" s="44" t="str">
        <f>IF(Wedstrijden!P2441="x","M1","")</f>
        <v/>
      </c>
      <c r="BT2276" s="44" t="str">
        <f>IF(Wedstrijden!Q2441="x","M2","")</f>
        <v/>
      </c>
      <c r="BU2276" s="44" t="str">
        <f>IF(Wedstrijden!R2441="x","Z1","")</f>
        <v/>
      </c>
      <c r="BV2276" s="44" t="str">
        <f>IF(Wedstrijden!S2441="x","Z2","")</f>
        <v/>
      </c>
      <c r="BW2276" s="44" t="str">
        <f>IF(COUNTA(Wedstrijden!T2441:AB2441)&lt;&gt;0,1,"")</f>
        <v/>
      </c>
      <c r="BX2276" s="44" t="str">
        <f t="shared" si="211"/>
        <v/>
      </c>
      <c r="BY2276" s="44" t="str">
        <f>IF(Wedstrijden!T2441="x","BB","")</f>
        <v/>
      </c>
      <c r="BZ2276" s="44" t="str">
        <f>IF(Wedstrijden!U2441="x","B","")</f>
        <v/>
      </c>
      <c r="CA2276" s="44" t="str">
        <f>IF(Wedstrijden!V2441="x","L1","")</f>
        <v/>
      </c>
      <c r="CB2276" s="44" t="str">
        <f>IF(Wedstrijden!W2441="x","L2","")</f>
        <v/>
      </c>
      <c r="CC2276" s="44" t="str">
        <f>IF(Wedstrijden!X2441="x","M1","")</f>
        <v/>
      </c>
      <c r="CD2276" s="44" t="str">
        <f>IF(Wedstrijden!Y2441="x","M2","")</f>
        <v/>
      </c>
      <c r="CE2276" s="44" t="str">
        <f>IF(Wedstrijden!Z2441="x","Z1","")</f>
        <v/>
      </c>
      <c r="CF2276" s="44" t="str">
        <f>IF(Wedstrijden!AA2441="x","Z2","")</f>
        <v/>
      </c>
      <c r="CG2276" s="44" t="str">
        <f>IF(Wedstrijden!AB2441="x","ZZL","")</f>
        <v/>
      </c>
      <c r="CL2276" s="44" t="str">
        <f>IF(COUNTA(Wedstrijden!AC2441:AJ2441)&lt;&gt;0,2,"")</f>
        <v/>
      </c>
      <c r="CM2276" s="44" t="str">
        <f t="shared" si="212"/>
        <v/>
      </c>
      <c r="CN2276" s="44" t="str">
        <f>IF(Wedstrijden!AC2441="x","AA","")</f>
        <v/>
      </c>
      <c r="CO2276" s="44" t="str">
        <f>IF(Wedstrijden!AD2441="x","A","")</f>
        <v/>
      </c>
      <c r="CP2276" s="44" t="str">
        <f>IF(Wedstrijden!AE2441="x","BB","")</f>
        <v/>
      </c>
      <c r="CQ2276" s="44" t="str">
        <f>IF(Wedstrijden!AF2441="x","B","")</f>
        <v/>
      </c>
      <c r="CR2276" s="44" t="str">
        <f>IF(Wedstrijden!AG2441="x","L","")</f>
        <v/>
      </c>
      <c r="CS2276" s="44" t="str">
        <f>IF(Wedstrijden!AH2441="x","M","")</f>
        <v/>
      </c>
      <c r="CT2276" s="44" t="str">
        <f>IF(Wedstrijden!AI2441="x","Z","")</f>
        <v/>
      </c>
      <c r="CU2276" s="44" t="str">
        <f>IF(Wedstrijden!AJ2441="x","ZZ","")</f>
        <v/>
      </c>
      <c r="CV2276" s="44" t="str">
        <f>IF(COUNTA(Wedstrijden!AK2441:AQ2441)&lt;&gt;0,2,"")</f>
        <v/>
      </c>
      <c r="CW2276" s="44" t="str">
        <f t="shared" si="213"/>
        <v/>
      </c>
      <c r="CX2276" s="44" t="str">
        <f>IF(Wedstrijden!AK2441="x","BB","")</f>
        <v/>
      </c>
      <c r="CY2276" s="44" t="str">
        <f>IF(Wedstrijden!AL2441="x","B","")</f>
        <v/>
      </c>
      <c r="CZ2276" s="44" t="str">
        <f>IF(Wedstrijden!AM2441="x","L","")</f>
        <v/>
      </c>
      <c r="DA2276" s="44" t="str">
        <f>IF(Wedstrijden!AN2441="x","M","")</f>
        <v/>
      </c>
      <c r="DB2276" s="44" t="str">
        <f>IF(Wedstrijden!AO2441="x","Z","")</f>
        <v/>
      </c>
      <c r="DC2276" s="44" t="str">
        <f>IF(Wedstrijden!AP2441="x","ZZ","")</f>
        <v/>
      </c>
      <c r="DD2276" s="44" t="str">
        <f>IF(Wedstrijden!AQ2441="x","1.40","")</f>
        <v/>
      </c>
      <c r="DE2276" s="44" t="str">
        <f>IF(COUNTA(Wedstrijden!AR2441:AT2441)&lt;&gt;0,6,"")</f>
        <v/>
      </c>
      <c r="DF2276" s="44" t="str">
        <f t="shared" si="214"/>
        <v/>
      </c>
      <c r="DG2276" s="44" t="str">
        <f>IF(Wedstrijden!AR2441="x","L","")</f>
        <v/>
      </c>
      <c r="DH2276" s="44" t="str">
        <f>IF(Wedstrijden!AS2441="x","M","")</f>
        <v/>
      </c>
      <c r="DI2276" s="44" t="str">
        <f>IF(Wedstrijden!AT2441="x","Z","")</f>
        <v/>
      </c>
      <c r="DJ2276" s="44" t="str">
        <f>IF(COUNTA(Wedstrijden!AU2441:AW2441)&lt;&gt;0,6,"")</f>
        <v/>
      </c>
      <c r="DK2276" s="44" t="str">
        <f t="shared" si="215"/>
        <v/>
      </c>
      <c r="DL2276" s="44" t="str">
        <f>IF(Wedstrijden!AU2441="x","L","")</f>
        <v/>
      </c>
      <c r="DM2276" s="44" t="str">
        <f>IF(Wedstrijden!AV2441="x","M","")</f>
        <v/>
      </c>
      <c r="DN2276" s="44" t="str">
        <f>IF(Wedstrijden!AW2441="x","Z","")</f>
        <v/>
      </c>
    </row>
    <row r="2277" spans="1:118" ht="15">
      <c r="A2277" s="48" t="e">
        <f>Wedstrijden!#REF!</f>
        <v>#REF!</v>
      </c>
      <c r="B2277" s="44" t="str">
        <f>IFERROR(VLOOKUP(Wedstrijden!E2442,Wedstrijdlocaties!$B$2:$E$499,2,FALSE),"")</f>
        <v/>
      </c>
      <c r="C2277" s="44" t="str">
        <f>Wedstrijden!F2442</f>
        <v/>
      </c>
      <c r="D2277" s="44" t="str">
        <f>IFERROR(VLOOKUP(Wedstrijden!G2442,Organisaties!$B$2:$C$501,2,FALSE),"")</f>
        <v/>
      </c>
      <c r="E2277" s="44" t="str">
        <f>IFERROR(VLOOKUP(Wedstrijden!G2442,Organisaties!$B$2:$F$501,5,FALSE),"")</f>
        <v/>
      </c>
      <c r="F2277" s="44" t="str">
        <f>IF(Wedstrijden!BC2442&lt;&gt;"",Wedstrijden!BC2442,"")</f>
        <v/>
      </c>
      <c r="G2277" s="44">
        <f>IF(Wedstrijden!AY2442="Indoor",1,0)</f>
        <v>0</v>
      </c>
      <c r="H2277" s="44">
        <f>Wedstrijden!AZ2442</f>
        <v>0</v>
      </c>
      <c r="I2277" s="44" t="str">
        <f>IF(Wedstrijden!AX2442="Nee",0,IF(Wedstrijden!AX2442="Ja",1,""))</f>
        <v/>
      </c>
      <c r="J2277" s="44" t="str">
        <f>IF(Wedstrijden!BA2442&lt;&gt;"",Wedstrijden!BA2442,"")</f>
        <v/>
      </c>
      <c r="W2277" s="45"/>
      <c r="AE2277" s="45"/>
      <c r="AN2277" s="45"/>
      <c r="AU2277" s="45"/>
      <c r="BA2277" s="45"/>
      <c r="BE2277" s="45"/>
      <c r="BJ2277" s="44" t="str">
        <f>IF(COUNTA(Wedstrijden!I2442:S2442)&lt;&gt;0,1,"")</f>
        <v/>
      </c>
      <c r="BK2277" s="44" t="str">
        <f t="shared" si="210"/>
        <v/>
      </c>
      <c r="BL2277" s="44" t="str">
        <f>IF(Wedstrijden!I2442="x","AA","")</f>
        <v/>
      </c>
      <c r="BM2277" s="44" t="str">
        <f>IF(Wedstrijden!J2442="x","A","")</f>
        <v/>
      </c>
      <c r="BN2277" s="44" t="str">
        <f>IF(Wedstrijden!K2442="x","B1","")</f>
        <v/>
      </c>
      <c r="BO2277" s="44" t="str">
        <f>IF(Wedstrijden!L2442="x","BB","")</f>
        <v/>
      </c>
      <c r="BP2277" s="44" t="str">
        <f>IF(Wedstrijden!M2442="x","B","")</f>
        <v/>
      </c>
      <c r="BQ2277" s="44" t="str">
        <f>IF(Wedstrijden!N2442="x","L1","")</f>
        <v/>
      </c>
      <c r="BR2277" s="44" t="str">
        <f>IF(Wedstrijden!O2442="x","L2","")</f>
        <v/>
      </c>
      <c r="BS2277" s="44" t="str">
        <f>IF(Wedstrijden!P2442="x","M1","")</f>
        <v/>
      </c>
      <c r="BT2277" s="44" t="str">
        <f>IF(Wedstrijden!Q2442="x","M2","")</f>
        <v/>
      </c>
      <c r="BU2277" s="44" t="str">
        <f>IF(Wedstrijden!R2442="x","Z1","")</f>
        <v/>
      </c>
      <c r="BV2277" s="44" t="str">
        <f>IF(Wedstrijden!S2442="x","Z2","")</f>
        <v/>
      </c>
      <c r="BW2277" s="44" t="str">
        <f>IF(COUNTA(Wedstrijden!T2442:AB2442)&lt;&gt;0,1,"")</f>
        <v/>
      </c>
      <c r="BX2277" s="44" t="str">
        <f t="shared" si="211"/>
        <v/>
      </c>
      <c r="BY2277" s="44" t="str">
        <f>IF(Wedstrijden!T2442="x","BB","")</f>
        <v/>
      </c>
      <c r="BZ2277" s="44" t="str">
        <f>IF(Wedstrijden!U2442="x","B","")</f>
        <v/>
      </c>
      <c r="CA2277" s="44" t="str">
        <f>IF(Wedstrijden!V2442="x","L1","")</f>
        <v/>
      </c>
      <c r="CB2277" s="44" t="str">
        <f>IF(Wedstrijden!W2442="x","L2","")</f>
        <v/>
      </c>
      <c r="CC2277" s="44" t="str">
        <f>IF(Wedstrijden!X2442="x","M1","")</f>
        <v/>
      </c>
      <c r="CD2277" s="44" t="str">
        <f>IF(Wedstrijden!Y2442="x","M2","")</f>
        <v/>
      </c>
      <c r="CE2277" s="44" t="str">
        <f>IF(Wedstrijden!Z2442="x","Z1","")</f>
        <v/>
      </c>
      <c r="CF2277" s="44" t="str">
        <f>IF(Wedstrijden!AA2442="x","Z2","")</f>
        <v/>
      </c>
      <c r="CG2277" s="44" t="str">
        <f>IF(Wedstrijden!AB2442="x","ZZL","")</f>
        <v/>
      </c>
      <c r="CL2277" s="44" t="str">
        <f>IF(COUNTA(Wedstrijden!AC2442:AJ2442)&lt;&gt;0,2,"")</f>
        <v/>
      </c>
      <c r="CM2277" s="44" t="str">
        <f t="shared" si="212"/>
        <v/>
      </c>
      <c r="CN2277" s="44" t="str">
        <f>IF(Wedstrijden!AC2442="x","AA","")</f>
        <v/>
      </c>
      <c r="CO2277" s="44" t="str">
        <f>IF(Wedstrijden!AD2442="x","A","")</f>
        <v/>
      </c>
      <c r="CP2277" s="44" t="str">
        <f>IF(Wedstrijden!AE2442="x","BB","")</f>
        <v/>
      </c>
      <c r="CQ2277" s="44" t="str">
        <f>IF(Wedstrijden!AF2442="x","B","")</f>
        <v/>
      </c>
      <c r="CR2277" s="44" t="str">
        <f>IF(Wedstrijden!AG2442="x","L","")</f>
        <v/>
      </c>
      <c r="CS2277" s="44" t="str">
        <f>IF(Wedstrijden!AH2442="x","M","")</f>
        <v/>
      </c>
      <c r="CT2277" s="44" t="str">
        <f>IF(Wedstrijden!AI2442="x","Z","")</f>
        <v/>
      </c>
      <c r="CU2277" s="44" t="str">
        <f>IF(Wedstrijden!AJ2442="x","ZZ","")</f>
        <v/>
      </c>
      <c r="CV2277" s="44" t="str">
        <f>IF(COUNTA(Wedstrijden!AK2442:AQ2442)&lt;&gt;0,2,"")</f>
        <v/>
      </c>
      <c r="CW2277" s="44" t="str">
        <f t="shared" si="213"/>
        <v/>
      </c>
      <c r="CX2277" s="44" t="str">
        <f>IF(Wedstrijden!AK2442="x","BB","")</f>
        <v/>
      </c>
      <c r="CY2277" s="44" t="str">
        <f>IF(Wedstrijden!AL2442="x","B","")</f>
        <v/>
      </c>
      <c r="CZ2277" s="44" t="str">
        <f>IF(Wedstrijden!AM2442="x","L","")</f>
        <v/>
      </c>
      <c r="DA2277" s="44" t="str">
        <f>IF(Wedstrijden!AN2442="x","M","")</f>
        <v/>
      </c>
      <c r="DB2277" s="44" t="str">
        <f>IF(Wedstrijden!AO2442="x","Z","")</f>
        <v/>
      </c>
      <c r="DC2277" s="44" t="str">
        <f>IF(Wedstrijden!AP2442="x","ZZ","")</f>
        <v/>
      </c>
      <c r="DD2277" s="44" t="str">
        <f>IF(Wedstrijden!AQ2442="x","1.40","")</f>
        <v/>
      </c>
      <c r="DE2277" s="44" t="str">
        <f>IF(COUNTA(Wedstrijden!AR2442:AT2442)&lt;&gt;0,6,"")</f>
        <v/>
      </c>
      <c r="DF2277" s="44" t="str">
        <f t="shared" si="214"/>
        <v/>
      </c>
      <c r="DG2277" s="44" t="str">
        <f>IF(Wedstrijden!AR2442="x","L","")</f>
        <v/>
      </c>
      <c r="DH2277" s="44" t="str">
        <f>IF(Wedstrijden!AS2442="x","M","")</f>
        <v/>
      </c>
      <c r="DI2277" s="44" t="str">
        <f>IF(Wedstrijden!AT2442="x","Z","")</f>
        <v/>
      </c>
      <c r="DJ2277" s="44" t="str">
        <f>IF(COUNTA(Wedstrijden!AU2442:AW2442)&lt;&gt;0,6,"")</f>
        <v/>
      </c>
      <c r="DK2277" s="44" t="str">
        <f t="shared" si="215"/>
        <v/>
      </c>
      <c r="DL2277" s="44" t="str">
        <f>IF(Wedstrijden!AU2442="x","L","")</f>
        <v/>
      </c>
      <c r="DM2277" s="44" t="str">
        <f>IF(Wedstrijden!AV2442="x","M","")</f>
        <v/>
      </c>
      <c r="DN2277" s="44" t="str">
        <f>IF(Wedstrijden!AW2442="x","Z","")</f>
        <v/>
      </c>
    </row>
    <row r="2278" spans="1:118" ht="15">
      <c r="A2278" s="48" t="e">
        <f>Wedstrijden!#REF!</f>
        <v>#REF!</v>
      </c>
      <c r="B2278" s="44" t="str">
        <f>IFERROR(VLOOKUP(Wedstrijden!E2443,Wedstrijdlocaties!$B$2:$E$499,2,FALSE),"")</f>
        <v/>
      </c>
      <c r="C2278" s="44" t="str">
        <f>Wedstrijden!F2443</f>
        <v/>
      </c>
      <c r="D2278" s="44" t="str">
        <f>IFERROR(VLOOKUP(Wedstrijden!G2443,Organisaties!$B$2:$C$501,2,FALSE),"")</f>
        <v/>
      </c>
      <c r="E2278" s="44" t="str">
        <f>IFERROR(VLOOKUP(Wedstrijden!G2443,Organisaties!$B$2:$F$501,5,FALSE),"")</f>
        <v/>
      </c>
      <c r="F2278" s="44" t="str">
        <f>IF(Wedstrijden!BC2443&lt;&gt;"",Wedstrijden!BC2443,"")</f>
        <v/>
      </c>
      <c r="G2278" s="44">
        <f>IF(Wedstrijden!AY2443="Indoor",1,0)</f>
        <v>0</v>
      </c>
      <c r="H2278" s="44">
        <f>Wedstrijden!AZ2443</f>
        <v>0</v>
      </c>
      <c r="I2278" s="44" t="str">
        <f>IF(Wedstrijden!AX2443="Nee",0,IF(Wedstrijden!AX2443="Ja",1,""))</f>
        <v/>
      </c>
      <c r="J2278" s="44" t="str">
        <f>IF(Wedstrijden!BA2443&lt;&gt;"",Wedstrijden!BA2443,"")</f>
        <v/>
      </c>
      <c r="W2278" s="45"/>
      <c r="AE2278" s="45"/>
      <c r="AN2278" s="45"/>
      <c r="AU2278" s="45"/>
      <c r="BA2278" s="45"/>
      <c r="BE2278" s="45"/>
      <c r="BJ2278" s="44" t="str">
        <f>IF(COUNTA(Wedstrijden!I2443:S2443)&lt;&gt;0,1,"")</f>
        <v/>
      </c>
      <c r="BK2278" s="44" t="str">
        <f t="shared" si="210"/>
        <v/>
      </c>
      <c r="BL2278" s="44" t="str">
        <f>IF(Wedstrijden!I2443="x","AA","")</f>
        <v/>
      </c>
      <c r="BM2278" s="44" t="str">
        <f>IF(Wedstrijden!J2443="x","A","")</f>
        <v/>
      </c>
      <c r="BN2278" s="44" t="str">
        <f>IF(Wedstrijden!K2443="x","B1","")</f>
        <v/>
      </c>
      <c r="BO2278" s="44" t="str">
        <f>IF(Wedstrijden!L2443="x","BB","")</f>
        <v/>
      </c>
      <c r="BP2278" s="44" t="str">
        <f>IF(Wedstrijden!M2443="x","B","")</f>
        <v/>
      </c>
      <c r="BQ2278" s="44" t="str">
        <f>IF(Wedstrijden!N2443="x","L1","")</f>
        <v/>
      </c>
      <c r="BR2278" s="44" t="str">
        <f>IF(Wedstrijden!O2443="x","L2","")</f>
        <v/>
      </c>
      <c r="BS2278" s="44" t="str">
        <f>IF(Wedstrijden!P2443="x","M1","")</f>
        <v/>
      </c>
      <c r="BT2278" s="44" t="str">
        <f>IF(Wedstrijden!Q2443="x","M2","")</f>
        <v/>
      </c>
      <c r="BU2278" s="44" t="str">
        <f>IF(Wedstrijden!R2443="x","Z1","")</f>
        <v/>
      </c>
      <c r="BV2278" s="44" t="str">
        <f>IF(Wedstrijden!S2443="x","Z2","")</f>
        <v/>
      </c>
      <c r="BW2278" s="44" t="str">
        <f>IF(COUNTA(Wedstrijden!T2443:AB2443)&lt;&gt;0,1,"")</f>
        <v/>
      </c>
      <c r="BX2278" s="44" t="str">
        <f t="shared" si="211"/>
        <v/>
      </c>
      <c r="BY2278" s="44" t="str">
        <f>IF(Wedstrijden!T2443="x","BB","")</f>
        <v/>
      </c>
      <c r="BZ2278" s="44" t="str">
        <f>IF(Wedstrijden!U2443="x","B","")</f>
        <v/>
      </c>
      <c r="CA2278" s="44" t="str">
        <f>IF(Wedstrijden!V2443="x","L1","")</f>
        <v/>
      </c>
      <c r="CB2278" s="44" t="str">
        <f>IF(Wedstrijden!W2443="x","L2","")</f>
        <v/>
      </c>
      <c r="CC2278" s="44" t="str">
        <f>IF(Wedstrijden!X2443="x","M1","")</f>
        <v/>
      </c>
      <c r="CD2278" s="44" t="str">
        <f>IF(Wedstrijden!Y2443="x","M2","")</f>
        <v/>
      </c>
      <c r="CE2278" s="44" t="str">
        <f>IF(Wedstrijden!Z2443="x","Z1","")</f>
        <v/>
      </c>
      <c r="CF2278" s="44" t="str">
        <f>IF(Wedstrijden!AA2443="x","Z2","")</f>
        <v/>
      </c>
      <c r="CG2278" s="44" t="str">
        <f>IF(Wedstrijden!AB2443="x","ZZL","")</f>
        <v/>
      </c>
      <c r="CL2278" s="44" t="str">
        <f>IF(COUNTA(Wedstrijden!AC2443:AJ2443)&lt;&gt;0,2,"")</f>
        <v/>
      </c>
      <c r="CM2278" s="44" t="str">
        <f t="shared" si="212"/>
        <v/>
      </c>
      <c r="CN2278" s="44" t="str">
        <f>IF(Wedstrijden!AC2443="x","AA","")</f>
        <v/>
      </c>
      <c r="CO2278" s="44" t="str">
        <f>IF(Wedstrijden!AD2443="x","A","")</f>
        <v/>
      </c>
      <c r="CP2278" s="44" t="str">
        <f>IF(Wedstrijden!AE2443="x","BB","")</f>
        <v/>
      </c>
      <c r="CQ2278" s="44" t="str">
        <f>IF(Wedstrijden!AF2443="x","B","")</f>
        <v/>
      </c>
      <c r="CR2278" s="44" t="str">
        <f>IF(Wedstrijden!AG2443="x","L","")</f>
        <v/>
      </c>
      <c r="CS2278" s="44" t="str">
        <f>IF(Wedstrijden!AH2443="x","M","")</f>
        <v/>
      </c>
      <c r="CT2278" s="44" t="str">
        <f>IF(Wedstrijden!AI2443="x","Z","")</f>
        <v/>
      </c>
      <c r="CU2278" s="44" t="str">
        <f>IF(Wedstrijden!AJ2443="x","ZZ","")</f>
        <v/>
      </c>
      <c r="CV2278" s="44" t="str">
        <f>IF(COUNTA(Wedstrijden!AK2443:AQ2443)&lt;&gt;0,2,"")</f>
        <v/>
      </c>
      <c r="CW2278" s="44" t="str">
        <f t="shared" si="213"/>
        <v/>
      </c>
      <c r="CX2278" s="44" t="str">
        <f>IF(Wedstrijden!AK2443="x","BB","")</f>
        <v/>
      </c>
      <c r="CY2278" s="44" t="str">
        <f>IF(Wedstrijden!AL2443="x","B","")</f>
        <v/>
      </c>
      <c r="CZ2278" s="44" t="str">
        <f>IF(Wedstrijden!AM2443="x","L","")</f>
        <v/>
      </c>
      <c r="DA2278" s="44" t="str">
        <f>IF(Wedstrijden!AN2443="x","M","")</f>
        <v/>
      </c>
      <c r="DB2278" s="44" t="str">
        <f>IF(Wedstrijden!AO2443="x","Z","")</f>
        <v/>
      </c>
      <c r="DC2278" s="44" t="str">
        <f>IF(Wedstrijden!AP2443="x","ZZ","")</f>
        <v/>
      </c>
      <c r="DD2278" s="44" t="str">
        <f>IF(Wedstrijden!AQ2443="x","1.40","")</f>
        <v/>
      </c>
      <c r="DE2278" s="44" t="str">
        <f>IF(COUNTA(Wedstrijden!AR2443:AT2443)&lt;&gt;0,6,"")</f>
        <v/>
      </c>
      <c r="DF2278" s="44" t="str">
        <f t="shared" si="214"/>
        <v/>
      </c>
      <c r="DG2278" s="44" t="str">
        <f>IF(Wedstrijden!AR2443="x","L","")</f>
        <v/>
      </c>
      <c r="DH2278" s="44" t="str">
        <f>IF(Wedstrijden!AS2443="x","M","")</f>
        <v/>
      </c>
      <c r="DI2278" s="44" t="str">
        <f>IF(Wedstrijden!AT2443="x","Z","")</f>
        <v/>
      </c>
      <c r="DJ2278" s="44" t="str">
        <f>IF(COUNTA(Wedstrijden!AU2443:AW2443)&lt;&gt;0,6,"")</f>
        <v/>
      </c>
      <c r="DK2278" s="44" t="str">
        <f t="shared" si="215"/>
        <v/>
      </c>
      <c r="DL2278" s="44" t="str">
        <f>IF(Wedstrijden!AU2443="x","L","")</f>
        <v/>
      </c>
      <c r="DM2278" s="44" t="str">
        <f>IF(Wedstrijden!AV2443="x","M","")</f>
        <v/>
      </c>
      <c r="DN2278" s="44" t="str">
        <f>IF(Wedstrijden!AW2443="x","Z","")</f>
        <v/>
      </c>
    </row>
    <row r="2279" spans="1:118" ht="15">
      <c r="A2279" s="48" t="e">
        <f>Wedstrijden!#REF!</f>
        <v>#REF!</v>
      </c>
      <c r="B2279" s="44" t="str">
        <f>IFERROR(VLOOKUP(Wedstrijden!E2444,Wedstrijdlocaties!$B$2:$E$499,2,FALSE),"")</f>
        <v/>
      </c>
      <c r="C2279" s="44" t="str">
        <f>Wedstrijden!F2444</f>
        <v/>
      </c>
      <c r="D2279" s="44" t="str">
        <f>IFERROR(VLOOKUP(Wedstrijden!G2444,Organisaties!$B$2:$C$501,2,FALSE),"")</f>
        <v/>
      </c>
      <c r="E2279" s="44" t="str">
        <f>IFERROR(VLOOKUP(Wedstrijden!G2444,Organisaties!$B$2:$F$501,5,FALSE),"")</f>
        <v/>
      </c>
      <c r="F2279" s="44" t="str">
        <f>IF(Wedstrijden!BC2444&lt;&gt;"",Wedstrijden!BC2444,"")</f>
        <v/>
      </c>
      <c r="G2279" s="44">
        <f>IF(Wedstrijden!AY2444="Indoor",1,0)</f>
        <v>0</v>
      </c>
      <c r="H2279" s="44">
        <f>Wedstrijden!AZ2444</f>
        <v>0</v>
      </c>
      <c r="I2279" s="44" t="str">
        <f>IF(Wedstrijden!AX2444="Nee",0,IF(Wedstrijden!AX2444="Ja",1,""))</f>
        <v/>
      </c>
      <c r="J2279" s="44" t="str">
        <f>IF(Wedstrijden!BA2444&lt;&gt;"",Wedstrijden!BA2444,"")</f>
        <v/>
      </c>
      <c r="W2279" s="45"/>
      <c r="AE2279" s="45"/>
      <c r="AN2279" s="45"/>
      <c r="AU2279" s="45"/>
      <c r="BA2279" s="45"/>
      <c r="BE2279" s="45"/>
      <c r="BJ2279" s="44" t="str">
        <f>IF(COUNTA(Wedstrijden!I2444:S2444)&lt;&gt;0,1,"")</f>
        <v/>
      </c>
      <c r="BK2279" s="44" t="str">
        <f t="shared" si="210"/>
        <v/>
      </c>
      <c r="BL2279" s="44" t="str">
        <f>IF(Wedstrijden!I2444="x","AA","")</f>
        <v/>
      </c>
      <c r="BM2279" s="44" t="str">
        <f>IF(Wedstrijden!J2444="x","A","")</f>
        <v/>
      </c>
      <c r="BN2279" s="44" t="str">
        <f>IF(Wedstrijden!K2444="x","B1","")</f>
        <v/>
      </c>
      <c r="BO2279" s="44" t="str">
        <f>IF(Wedstrijden!L2444="x","BB","")</f>
        <v/>
      </c>
      <c r="BP2279" s="44" t="str">
        <f>IF(Wedstrijden!M2444="x","B","")</f>
        <v/>
      </c>
      <c r="BQ2279" s="44" t="str">
        <f>IF(Wedstrijden!N2444="x","L1","")</f>
        <v/>
      </c>
      <c r="BR2279" s="44" t="str">
        <f>IF(Wedstrijden!O2444="x","L2","")</f>
        <v/>
      </c>
      <c r="BS2279" s="44" t="str">
        <f>IF(Wedstrijden!P2444="x","M1","")</f>
        <v/>
      </c>
      <c r="BT2279" s="44" t="str">
        <f>IF(Wedstrijden!Q2444="x","M2","")</f>
        <v/>
      </c>
      <c r="BU2279" s="44" t="str">
        <f>IF(Wedstrijden!R2444="x","Z1","")</f>
        <v/>
      </c>
      <c r="BV2279" s="44" t="str">
        <f>IF(Wedstrijden!S2444="x","Z2","")</f>
        <v/>
      </c>
      <c r="BW2279" s="44" t="str">
        <f>IF(COUNTA(Wedstrijden!T2444:AB2444)&lt;&gt;0,1,"")</f>
        <v/>
      </c>
      <c r="BX2279" s="44" t="str">
        <f t="shared" si="211"/>
        <v/>
      </c>
      <c r="BY2279" s="44" t="str">
        <f>IF(Wedstrijden!T2444="x","BB","")</f>
        <v/>
      </c>
      <c r="BZ2279" s="44" t="str">
        <f>IF(Wedstrijden!U2444="x","B","")</f>
        <v/>
      </c>
      <c r="CA2279" s="44" t="str">
        <f>IF(Wedstrijden!V2444="x","L1","")</f>
        <v/>
      </c>
      <c r="CB2279" s="44" t="str">
        <f>IF(Wedstrijden!W2444="x","L2","")</f>
        <v/>
      </c>
      <c r="CC2279" s="44" t="str">
        <f>IF(Wedstrijden!X2444="x","M1","")</f>
        <v/>
      </c>
      <c r="CD2279" s="44" t="str">
        <f>IF(Wedstrijden!Y2444="x","M2","")</f>
        <v/>
      </c>
      <c r="CE2279" s="44" t="str">
        <f>IF(Wedstrijden!Z2444="x","Z1","")</f>
        <v/>
      </c>
      <c r="CF2279" s="44" t="str">
        <f>IF(Wedstrijden!AA2444="x","Z2","")</f>
        <v/>
      </c>
      <c r="CG2279" s="44" t="str">
        <f>IF(Wedstrijden!AB2444="x","ZZL","")</f>
        <v/>
      </c>
      <c r="CL2279" s="44" t="str">
        <f>IF(COUNTA(Wedstrijden!AC2444:AJ2444)&lt;&gt;0,2,"")</f>
        <v/>
      </c>
      <c r="CM2279" s="44" t="str">
        <f t="shared" si="212"/>
        <v/>
      </c>
      <c r="CN2279" s="44" t="str">
        <f>IF(Wedstrijden!AC2444="x","AA","")</f>
        <v/>
      </c>
      <c r="CO2279" s="44" t="str">
        <f>IF(Wedstrijden!AD2444="x","A","")</f>
        <v/>
      </c>
      <c r="CP2279" s="44" t="str">
        <f>IF(Wedstrijden!AE2444="x","BB","")</f>
        <v/>
      </c>
      <c r="CQ2279" s="44" t="str">
        <f>IF(Wedstrijden!AF2444="x","B","")</f>
        <v/>
      </c>
      <c r="CR2279" s="44" t="str">
        <f>IF(Wedstrijden!AG2444="x","L","")</f>
        <v/>
      </c>
      <c r="CS2279" s="44" t="str">
        <f>IF(Wedstrijden!AH2444="x","M","")</f>
        <v/>
      </c>
      <c r="CT2279" s="44" t="str">
        <f>IF(Wedstrijden!AI2444="x","Z","")</f>
        <v/>
      </c>
      <c r="CU2279" s="44" t="str">
        <f>IF(Wedstrijden!AJ2444="x","ZZ","")</f>
        <v/>
      </c>
      <c r="CV2279" s="44" t="str">
        <f>IF(COUNTA(Wedstrijden!AK2444:AQ2444)&lt;&gt;0,2,"")</f>
        <v/>
      </c>
      <c r="CW2279" s="44" t="str">
        <f t="shared" si="213"/>
        <v/>
      </c>
      <c r="CX2279" s="44" t="str">
        <f>IF(Wedstrijden!AK2444="x","BB","")</f>
        <v/>
      </c>
      <c r="CY2279" s="44" t="str">
        <f>IF(Wedstrijden!AL2444="x","B","")</f>
        <v/>
      </c>
      <c r="CZ2279" s="44" t="str">
        <f>IF(Wedstrijden!AM2444="x","L","")</f>
        <v/>
      </c>
      <c r="DA2279" s="44" t="str">
        <f>IF(Wedstrijden!AN2444="x","M","")</f>
        <v/>
      </c>
      <c r="DB2279" s="44" t="str">
        <f>IF(Wedstrijden!AO2444="x","Z","")</f>
        <v/>
      </c>
      <c r="DC2279" s="44" t="str">
        <f>IF(Wedstrijden!AP2444="x","ZZ","")</f>
        <v/>
      </c>
      <c r="DD2279" s="44" t="str">
        <f>IF(Wedstrijden!AQ2444="x","1.40","")</f>
        <v/>
      </c>
      <c r="DE2279" s="44" t="str">
        <f>IF(COUNTA(Wedstrijden!AR2444:AT2444)&lt;&gt;0,6,"")</f>
        <v/>
      </c>
      <c r="DF2279" s="44" t="str">
        <f t="shared" si="214"/>
        <v/>
      </c>
      <c r="DG2279" s="44" t="str">
        <f>IF(Wedstrijden!AR2444="x","L","")</f>
        <v/>
      </c>
      <c r="DH2279" s="44" t="str">
        <f>IF(Wedstrijden!AS2444="x","M","")</f>
        <v/>
      </c>
      <c r="DI2279" s="44" t="str">
        <f>IF(Wedstrijden!AT2444="x","Z","")</f>
        <v/>
      </c>
      <c r="DJ2279" s="44" t="str">
        <f>IF(COUNTA(Wedstrijden!AU2444:AW2444)&lt;&gt;0,6,"")</f>
        <v/>
      </c>
      <c r="DK2279" s="44" t="str">
        <f t="shared" si="215"/>
        <v/>
      </c>
      <c r="DL2279" s="44" t="str">
        <f>IF(Wedstrijden!AU2444="x","L","")</f>
        <v/>
      </c>
      <c r="DM2279" s="44" t="str">
        <f>IF(Wedstrijden!AV2444="x","M","")</f>
        <v/>
      </c>
      <c r="DN2279" s="44" t="str">
        <f>IF(Wedstrijden!AW2444="x","Z","")</f>
        <v/>
      </c>
    </row>
    <row r="2280" spans="1:118" ht="15">
      <c r="A2280" s="48" t="e">
        <f>Wedstrijden!#REF!</f>
        <v>#REF!</v>
      </c>
      <c r="B2280" s="44" t="str">
        <f>IFERROR(VLOOKUP(Wedstrijden!E2445,Wedstrijdlocaties!$B$2:$E$499,2,FALSE),"")</f>
        <v/>
      </c>
      <c r="C2280" s="44" t="str">
        <f>Wedstrijden!F2445</f>
        <v/>
      </c>
      <c r="D2280" s="44" t="str">
        <f>IFERROR(VLOOKUP(Wedstrijden!G2445,Organisaties!$B$2:$C$501,2,FALSE),"")</f>
        <v/>
      </c>
      <c r="E2280" s="44" t="str">
        <f>IFERROR(VLOOKUP(Wedstrijden!G2445,Organisaties!$B$2:$F$501,5,FALSE),"")</f>
        <v/>
      </c>
      <c r="F2280" s="44" t="str">
        <f>IF(Wedstrijden!BC2445&lt;&gt;"",Wedstrijden!BC2445,"")</f>
        <v/>
      </c>
      <c r="G2280" s="44">
        <f>IF(Wedstrijden!AY2445="Indoor",1,0)</f>
        <v>0</v>
      </c>
      <c r="H2280" s="44">
        <f>Wedstrijden!AZ2445</f>
        <v>0</v>
      </c>
      <c r="I2280" s="44" t="str">
        <f>IF(Wedstrijden!AX2445="Nee",0,IF(Wedstrijden!AX2445="Ja",1,""))</f>
        <v/>
      </c>
      <c r="J2280" s="44" t="str">
        <f>IF(Wedstrijden!BA2445&lt;&gt;"",Wedstrijden!BA2445,"")</f>
        <v/>
      </c>
      <c r="W2280" s="45"/>
      <c r="AE2280" s="45"/>
      <c r="AN2280" s="45"/>
      <c r="AU2280" s="45"/>
      <c r="BA2280" s="45"/>
      <c r="BE2280" s="45"/>
      <c r="BJ2280" s="44" t="str">
        <f>IF(COUNTA(Wedstrijden!I2445:S2445)&lt;&gt;0,1,"")</f>
        <v/>
      </c>
      <c r="BK2280" s="44" t="str">
        <f t="shared" si="210"/>
        <v/>
      </c>
      <c r="BL2280" s="44" t="str">
        <f>IF(Wedstrijden!I2445="x","AA","")</f>
        <v/>
      </c>
      <c r="BM2280" s="44" t="str">
        <f>IF(Wedstrijden!J2445="x","A","")</f>
        <v/>
      </c>
      <c r="BN2280" s="44" t="str">
        <f>IF(Wedstrijden!K2445="x","B1","")</f>
        <v/>
      </c>
      <c r="BO2280" s="44" t="str">
        <f>IF(Wedstrijden!L2445="x","BB","")</f>
        <v/>
      </c>
      <c r="BP2280" s="44" t="str">
        <f>IF(Wedstrijden!M2445="x","B","")</f>
        <v/>
      </c>
      <c r="BQ2280" s="44" t="str">
        <f>IF(Wedstrijden!N2445="x","L1","")</f>
        <v/>
      </c>
      <c r="BR2280" s="44" t="str">
        <f>IF(Wedstrijden!O2445="x","L2","")</f>
        <v/>
      </c>
      <c r="BS2280" s="44" t="str">
        <f>IF(Wedstrijden!P2445="x","M1","")</f>
        <v/>
      </c>
      <c r="BT2280" s="44" t="str">
        <f>IF(Wedstrijden!Q2445="x","M2","")</f>
        <v/>
      </c>
      <c r="BU2280" s="44" t="str">
        <f>IF(Wedstrijden!R2445="x","Z1","")</f>
        <v/>
      </c>
      <c r="BV2280" s="44" t="str">
        <f>IF(Wedstrijden!S2445="x","Z2","")</f>
        <v/>
      </c>
      <c r="BW2280" s="44" t="str">
        <f>IF(COUNTA(Wedstrijden!T2445:AB2445)&lt;&gt;0,1,"")</f>
        <v/>
      </c>
      <c r="BX2280" s="44" t="str">
        <f t="shared" si="211"/>
        <v/>
      </c>
      <c r="BY2280" s="44" t="str">
        <f>IF(Wedstrijden!T2445="x","BB","")</f>
        <v/>
      </c>
      <c r="BZ2280" s="44" t="str">
        <f>IF(Wedstrijden!U2445="x","B","")</f>
        <v/>
      </c>
      <c r="CA2280" s="44" t="str">
        <f>IF(Wedstrijden!V2445="x","L1","")</f>
        <v/>
      </c>
      <c r="CB2280" s="44" t="str">
        <f>IF(Wedstrijden!W2445="x","L2","")</f>
        <v/>
      </c>
      <c r="CC2280" s="44" t="str">
        <f>IF(Wedstrijden!X2445="x","M1","")</f>
        <v/>
      </c>
      <c r="CD2280" s="44" t="str">
        <f>IF(Wedstrijden!Y2445="x","M2","")</f>
        <v/>
      </c>
      <c r="CE2280" s="44" t="str">
        <f>IF(Wedstrijden!Z2445="x","Z1","")</f>
        <v/>
      </c>
      <c r="CF2280" s="44" t="str">
        <f>IF(Wedstrijden!AA2445="x","Z2","")</f>
        <v/>
      </c>
      <c r="CG2280" s="44" t="str">
        <f>IF(Wedstrijden!AB2445="x","ZZL","")</f>
        <v/>
      </c>
      <c r="CL2280" s="44" t="str">
        <f>IF(COUNTA(Wedstrijden!AC2445:AJ2445)&lt;&gt;0,2,"")</f>
        <v/>
      </c>
      <c r="CM2280" s="44" t="str">
        <f t="shared" si="212"/>
        <v/>
      </c>
      <c r="CN2280" s="44" t="str">
        <f>IF(Wedstrijden!AC2445="x","AA","")</f>
        <v/>
      </c>
      <c r="CO2280" s="44" t="str">
        <f>IF(Wedstrijden!AD2445="x","A","")</f>
        <v/>
      </c>
      <c r="CP2280" s="44" t="str">
        <f>IF(Wedstrijden!AE2445="x","BB","")</f>
        <v/>
      </c>
      <c r="CQ2280" s="44" t="str">
        <f>IF(Wedstrijden!AF2445="x","B","")</f>
        <v/>
      </c>
      <c r="CR2280" s="44" t="str">
        <f>IF(Wedstrijden!AG2445="x","L","")</f>
        <v/>
      </c>
      <c r="CS2280" s="44" t="str">
        <f>IF(Wedstrijden!AH2445="x","M","")</f>
        <v/>
      </c>
      <c r="CT2280" s="44" t="str">
        <f>IF(Wedstrijden!AI2445="x","Z","")</f>
        <v/>
      </c>
      <c r="CU2280" s="44" t="str">
        <f>IF(Wedstrijden!AJ2445="x","ZZ","")</f>
        <v/>
      </c>
      <c r="CV2280" s="44" t="str">
        <f>IF(COUNTA(Wedstrijden!AK2445:AQ2445)&lt;&gt;0,2,"")</f>
        <v/>
      </c>
      <c r="CW2280" s="44" t="str">
        <f t="shared" si="213"/>
        <v/>
      </c>
      <c r="CX2280" s="44" t="str">
        <f>IF(Wedstrijden!AK2445="x","BB","")</f>
        <v/>
      </c>
      <c r="CY2280" s="44" t="str">
        <f>IF(Wedstrijden!AL2445="x","B","")</f>
        <v/>
      </c>
      <c r="CZ2280" s="44" t="str">
        <f>IF(Wedstrijden!AM2445="x","L","")</f>
        <v/>
      </c>
      <c r="DA2280" s="44" t="str">
        <f>IF(Wedstrijden!AN2445="x","M","")</f>
        <v/>
      </c>
      <c r="DB2280" s="44" t="str">
        <f>IF(Wedstrijden!AO2445="x","Z","")</f>
        <v/>
      </c>
      <c r="DC2280" s="44" t="str">
        <f>IF(Wedstrijden!AP2445="x","ZZ","")</f>
        <v/>
      </c>
      <c r="DD2280" s="44" t="str">
        <f>IF(Wedstrijden!AQ2445="x","1.40","")</f>
        <v/>
      </c>
      <c r="DE2280" s="44" t="str">
        <f>IF(COUNTA(Wedstrijden!AR2445:AT2445)&lt;&gt;0,6,"")</f>
        <v/>
      </c>
      <c r="DF2280" s="44" t="str">
        <f t="shared" si="214"/>
        <v/>
      </c>
      <c r="DG2280" s="44" t="str">
        <f>IF(Wedstrijden!AR2445="x","L","")</f>
        <v/>
      </c>
      <c r="DH2280" s="44" t="str">
        <f>IF(Wedstrijden!AS2445="x","M","")</f>
        <v/>
      </c>
      <c r="DI2280" s="44" t="str">
        <f>IF(Wedstrijden!AT2445="x","Z","")</f>
        <v/>
      </c>
      <c r="DJ2280" s="44" t="str">
        <f>IF(COUNTA(Wedstrijden!AU2445:AW2445)&lt;&gt;0,6,"")</f>
        <v/>
      </c>
      <c r="DK2280" s="44" t="str">
        <f t="shared" si="215"/>
        <v/>
      </c>
      <c r="DL2280" s="44" t="str">
        <f>IF(Wedstrijden!AU2445="x","L","")</f>
        <v/>
      </c>
      <c r="DM2280" s="44" t="str">
        <f>IF(Wedstrijden!AV2445="x","M","")</f>
        <v/>
      </c>
      <c r="DN2280" s="44" t="str">
        <f>IF(Wedstrijden!AW2445="x","Z","")</f>
        <v/>
      </c>
    </row>
    <row r="2281" spans="1:118" ht="15">
      <c r="A2281" s="48" t="e">
        <f>Wedstrijden!#REF!</f>
        <v>#REF!</v>
      </c>
      <c r="B2281" s="44" t="str">
        <f>IFERROR(VLOOKUP(Wedstrijden!E2446,Wedstrijdlocaties!$B$2:$E$499,2,FALSE),"")</f>
        <v/>
      </c>
      <c r="C2281" s="44" t="str">
        <f>Wedstrijden!F2446</f>
        <v/>
      </c>
      <c r="D2281" s="44" t="str">
        <f>IFERROR(VLOOKUP(Wedstrijden!G2446,Organisaties!$B$2:$C$501,2,FALSE),"")</f>
        <v/>
      </c>
      <c r="E2281" s="44" t="str">
        <f>IFERROR(VLOOKUP(Wedstrijden!G2446,Organisaties!$B$2:$F$501,5,FALSE),"")</f>
        <v/>
      </c>
      <c r="F2281" s="44" t="str">
        <f>IF(Wedstrijden!BC2446&lt;&gt;"",Wedstrijden!BC2446,"")</f>
        <v/>
      </c>
      <c r="G2281" s="44">
        <f>IF(Wedstrijden!AY2446="Indoor",1,0)</f>
        <v>0</v>
      </c>
      <c r="H2281" s="44">
        <f>Wedstrijden!AZ2446</f>
        <v>0</v>
      </c>
      <c r="I2281" s="44" t="str">
        <f>IF(Wedstrijden!AX2446="Nee",0,IF(Wedstrijden!AX2446="Ja",1,""))</f>
        <v/>
      </c>
      <c r="J2281" s="44" t="str">
        <f>IF(Wedstrijden!BA2446&lt;&gt;"",Wedstrijden!BA2446,"")</f>
        <v/>
      </c>
      <c r="W2281" s="45"/>
      <c r="AE2281" s="45"/>
      <c r="AN2281" s="45"/>
      <c r="AU2281" s="45"/>
      <c r="BA2281" s="45"/>
      <c r="BE2281" s="45"/>
      <c r="BJ2281" s="44" t="str">
        <f>IF(COUNTA(Wedstrijden!I2446:S2446)&lt;&gt;0,1,"")</f>
        <v/>
      </c>
      <c r="BK2281" s="44" t="str">
        <f t="shared" si="210"/>
        <v/>
      </c>
      <c r="BL2281" s="44" t="str">
        <f>IF(Wedstrijden!I2446="x","AA","")</f>
        <v/>
      </c>
      <c r="BM2281" s="44" t="str">
        <f>IF(Wedstrijden!J2446="x","A","")</f>
        <v/>
      </c>
      <c r="BN2281" s="44" t="str">
        <f>IF(Wedstrijden!K2446="x","B1","")</f>
        <v/>
      </c>
      <c r="BO2281" s="44" t="str">
        <f>IF(Wedstrijden!L2446="x","BB","")</f>
        <v/>
      </c>
      <c r="BP2281" s="44" t="str">
        <f>IF(Wedstrijden!M2446="x","B","")</f>
        <v/>
      </c>
      <c r="BQ2281" s="44" t="str">
        <f>IF(Wedstrijden!N2446="x","L1","")</f>
        <v/>
      </c>
      <c r="BR2281" s="44" t="str">
        <f>IF(Wedstrijden!O2446="x","L2","")</f>
        <v/>
      </c>
      <c r="BS2281" s="44" t="str">
        <f>IF(Wedstrijden!P2446="x","M1","")</f>
        <v/>
      </c>
      <c r="BT2281" s="44" t="str">
        <f>IF(Wedstrijden!Q2446="x","M2","")</f>
        <v/>
      </c>
      <c r="BU2281" s="44" t="str">
        <f>IF(Wedstrijden!R2446="x","Z1","")</f>
        <v/>
      </c>
      <c r="BV2281" s="44" t="str">
        <f>IF(Wedstrijden!S2446="x","Z2","")</f>
        <v/>
      </c>
      <c r="BW2281" s="44" t="str">
        <f>IF(COUNTA(Wedstrijden!T2446:AB2446)&lt;&gt;0,1,"")</f>
        <v/>
      </c>
      <c r="BX2281" s="44" t="str">
        <f t="shared" si="211"/>
        <v/>
      </c>
      <c r="BY2281" s="44" t="str">
        <f>IF(Wedstrijden!T2446="x","BB","")</f>
        <v/>
      </c>
      <c r="BZ2281" s="44" t="str">
        <f>IF(Wedstrijden!U2446="x","B","")</f>
        <v/>
      </c>
      <c r="CA2281" s="44" t="str">
        <f>IF(Wedstrijden!V2446="x","L1","")</f>
        <v/>
      </c>
      <c r="CB2281" s="44" t="str">
        <f>IF(Wedstrijden!W2446="x","L2","")</f>
        <v/>
      </c>
      <c r="CC2281" s="44" t="str">
        <f>IF(Wedstrijden!X2446="x","M1","")</f>
        <v/>
      </c>
      <c r="CD2281" s="44" t="str">
        <f>IF(Wedstrijden!Y2446="x","M2","")</f>
        <v/>
      </c>
      <c r="CE2281" s="44" t="str">
        <f>IF(Wedstrijden!Z2446="x","Z1","")</f>
        <v/>
      </c>
      <c r="CF2281" s="44" t="str">
        <f>IF(Wedstrijden!AA2446="x","Z2","")</f>
        <v/>
      </c>
      <c r="CG2281" s="44" t="str">
        <f>IF(Wedstrijden!AB2446="x","ZZL","")</f>
        <v/>
      </c>
      <c r="CL2281" s="44" t="str">
        <f>IF(COUNTA(Wedstrijden!AC2446:AJ2446)&lt;&gt;0,2,"")</f>
        <v/>
      </c>
      <c r="CM2281" s="44" t="str">
        <f t="shared" si="212"/>
        <v/>
      </c>
      <c r="CN2281" s="44" t="str">
        <f>IF(Wedstrijden!AC2446="x","AA","")</f>
        <v/>
      </c>
      <c r="CO2281" s="44" t="str">
        <f>IF(Wedstrijden!AD2446="x","A","")</f>
        <v/>
      </c>
      <c r="CP2281" s="44" t="str">
        <f>IF(Wedstrijden!AE2446="x","BB","")</f>
        <v/>
      </c>
      <c r="CQ2281" s="44" t="str">
        <f>IF(Wedstrijden!AF2446="x","B","")</f>
        <v/>
      </c>
      <c r="CR2281" s="44" t="str">
        <f>IF(Wedstrijden!AG2446="x","L","")</f>
        <v/>
      </c>
      <c r="CS2281" s="44" t="str">
        <f>IF(Wedstrijden!AH2446="x","M","")</f>
        <v/>
      </c>
      <c r="CT2281" s="44" t="str">
        <f>IF(Wedstrijden!AI2446="x","Z","")</f>
        <v/>
      </c>
      <c r="CU2281" s="44" t="str">
        <f>IF(Wedstrijden!AJ2446="x","ZZ","")</f>
        <v/>
      </c>
      <c r="CV2281" s="44" t="str">
        <f>IF(COUNTA(Wedstrijden!AK2446:AQ2446)&lt;&gt;0,2,"")</f>
        <v/>
      </c>
      <c r="CW2281" s="44" t="str">
        <f t="shared" si="213"/>
        <v/>
      </c>
      <c r="CX2281" s="44" t="str">
        <f>IF(Wedstrijden!AK2446="x","BB","")</f>
        <v/>
      </c>
      <c r="CY2281" s="44" t="str">
        <f>IF(Wedstrijden!AL2446="x","B","")</f>
        <v/>
      </c>
      <c r="CZ2281" s="44" t="str">
        <f>IF(Wedstrijden!AM2446="x","L","")</f>
        <v/>
      </c>
      <c r="DA2281" s="44" t="str">
        <f>IF(Wedstrijden!AN2446="x","M","")</f>
        <v/>
      </c>
      <c r="DB2281" s="44" t="str">
        <f>IF(Wedstrijden!AO2446="x","Z","")</f>
        <v/>
      </c>
      <c r="DC2281" s="44" t="str">
        <f>IF(Wedstrijden!AP2446="x","ZZ","")</f>
        <v/>
      </c>
      <c r="DD2281" s="44" t="str">
        <f>IF(Wedstrijden!AQ2446="x","1.40","")</f>
        <v/>
      </c>
      <c r="DE2281" s="44" t="str">
        <f>IF(COUNTA(Wedstrijden!AR2446:AT2446)&lt;&gt;0,6,"")</f>
        <v/>
      </c>
      <c r="DF2281" s="44" t="str">
        <f t="shared" si="214"/>
        <v/>
      </c>
      <c r="DG2281" s="44" t="str">
        <f>IF(Wedstrijden!AR2446="x","L","")</f>
        <v/>
      </c>
      <c r="DH2281" s="44" t="str">
        <f>IF(Wedstrijden!AS2446="x","M","")</f>
        <v/>
      </c>
      <c r="DI2281" s="44" t="str">
        <f>IF(Wedstrijden!AT2446="x","Z","")</f>
        <v/>
      </c>
      <c r="DJ2281" s="44" t="str">
        <f>IF(COUNTA(Wedstrijden!AU2446:AW2446)&lt;&gt;0,6,"")</f>
        <v/>
      </c>
      <c r="DK2281" s="44" t="str">
        <f t="shared" si="215"/>
        <v/>
      </c>
      <c r="DL2281" s="44" t="str">
        <f>IF(Wedstrijden!AU2446="x","L","")</f>
        <v/>
      </c>
      <c r="DM2281" s="44" t="str">
        <f>IF(Wedstrijden!AV2446="x","M","")</f>
        <v/>
      </c>
      <c r="DN2281" s="44" t="str">
        <f>IF(Wedstrijden!AW2446="x","Z","")</f>
        <v/>
      </c>
    </row>
    <row r="2282" spans="1:118" ht="15">
      <c r="A2282" s="48" t="e">
        <f>Wedstrijden!#REF!</f>
        <v>#REF!</v>
      </c>
      <c r="B2282" s="44" t="str">
        <f>IFERROR(VLOOKUP(Wedstrijden!E2447,Wedstrijdlocaties!$B$2:$E$499,2,FALSE),"")</f>
        <v/>
      </c>
      <c r="C2282" s="44" t="str">
        <f>Wedstrijden!F2447</f>
        <v/>
      </c>
      <c r="D2282" s="44" t="str">
        <f>IFERROR(VLOOKUP(Wedstrijden!G2447,Organisaties!$B$2:$C$501,2,FALSE),"")</f>
        <v/>
      </c>
      <c r="E2282" s="44" t="str">
        <f>IFERROR(VLOOKUP(Wedstrijden!G2447,Organisaties!$B$2:$F$501,5,FALSE),"")</f>
        <v/>
      </c>
      <c r="F2282" s="44" t="str">
        <f>IF(Wedstrijden!BC2447&lt;&gt;"",Wedstrijden!BC2447,"")</f>
        <v/>
      </c>
      <c r="G2282" s="44">
        <f>IF(Wedstrijden!AY2447="Indoor",1,0)</f>
        <v>0</v>
      </c>
      <c r="H2282" s="44">
        <f>Wedstrijden!AZ2447</f>
        <v>0</v>
      </c>
      <c r="I2282" s="44" t="str">
        <f>IF(Wedstrijden!AX2447="Nee",0,IF(Wedstrijden!AX2447="Ja",1,""))</f>
        <v/>
      </c>
      <c r="J2282" s="44" t="str">
        <f>IF(Wedstrijden!BA2447&lt;&gt;"",Wedstrijden!BA2447,"")</f>
        <v/>
      </c>
      <c r="W2282" s="45"/>
      <c r="AE2282" s="45"/>
      <c r="AN2282" s="45"/>
      <c r="AU2282" s="45"/>
      <c r="BA2282" s="45"/>
      <c r="BE2282" s="45"/>
      <c r="BJ2282" s="44" t="str">
        <f>IF(COUNTA(Wedstrijden!I2447:S2447)&lt;&gt;0,1,"")</f>
        <v/>
      </c>
      <c r="BK2282" s="44" t="str">
        <f t="shared" si="210"/>
        <v/>
      </c>
      <c r="BL2282" s="44" t="str">
        <f>IF(Wedstrijden!I2447="x","AA","")</f>
        <v/>
      </c>
      <c r="BM2282" s="44" t="str">
        <f>IF(Wedstrijden!J2447="x","A","")</f>
        <v/>
      </c>
      <c r="BN2282" s="44" t="str">
        <f>IF(Wedstrijden!K2447="x","B1","")</f>
        <v/>
      </c>
      <c r="BO2282" s="44" t="str">
        <f>IF(Wedstrijden!L2447="x","BB","")</f>
        <v/>
      </c>
      <c r="BP2282" s="44" t="str">
        <f>IF(Wedstrijden!M2447="x","B","")</f>
        <v/>
      </c>
      <c r="BQ2282" s="44" t="str">
        <f>IF(Wedstrijden!N2447="x","L1","")</f>
        <v/>
      </c>
      <c r="BR2282" s="44" t="str">
        <f>IF(Wedstrijden!O2447="x","L2","")</f>
        <v/>
      </c>
      <c r="BS2282" s="44" t="str">
        <f>IF(Wedstrijden!P2447="x","M1","")</f>
        <v/>
      </c>
      <c r="BT2282" s="44" t="str">
        <f>IF(Wedstrijden!Q2447="x","M2","")</f>
        <v/>
      </c>
      <c r="BU2282" s="44" t="str">
        <f>IF(Wedstrijden!R2447="x","Z1","")</f>
        <v/>
      </c>
      <c r="BV2282" s="44" t="str">
        <f>IF(Wedstrijden!S2447="x","Z2","")</f>
        <v/>
      </c>
      <c r="BW2282" s="44" t="str">
        <f>IF(COUNTA(Wedstrijden!T2447:AB2447)&lt;&gt;0,1,"")</f>
        <v/>
      </c>
      <c r="BX2282" s="44" t="str">
        <f t="shared" si="211"/>
        <v/>
      </c>
      <c r="BY2282" s="44" t="str">
        <f>IF(Wedstrijden!T2447="x","BB","")</f>
        <v/>
      </c>
      <c r="BZ2282" s="44" t="str">
        <f>IF(Wedstrijden!U2447="x","B","")</f>
        <v/>
      </c>
      <c r="CA2282" s="44" t="str">
        <f>IF(Wedstrijden!V2447="x","L1","")</f>
        <v/>
      </c>
      <c r="CB2282" s="44" t="str">
        <f>IF(Wedstrijden!W2447="x","L2","")</f>
        <v/>
      </c>
      <c r="CC2282" s="44" t="str">
        <f>IF(Wedstrijden!X2447="x","M1","")</f>
        <v/>
      </c>
      <c r="CD2282" s="44" t="str">
        <f>IF(Wedstrijden!Y2447="x","M2","")</f>
        <v/>
      </c>
      <c r="CE2282" s="44" t="str">
        <f>IF(Wedstrijden!Z2447="x","Z1","")</f>
        <v/>
      </c>
      <c r="CF2282" s="44" t="str">
        <f>IF(Wedstrijden!AA2447="x","Z2","")</f>
        <v/>
      </c>
      <c r="CG2282" s="44" t="str">
        <f>IF(Wedstrijden!AB2447="x","ZZL","")</f>
        <v/>
      </c>
      <c r="CL2282" s="44" t="str">
        <f>IF(COUNTA(Wedstrijden!AC2447:AJ2447)&lt;&gt;0,2,"")</f>
        <v/>
      </c>
      <c r="CM2282" s="44" t="str">
        <f t="shared" si="212"/>
        <v/>
      </c>
      <c r="CN2282" s="44" t="str">
        <f>IF(Wedstrijden!AC2447="x","AA","")</f>
        <v/>
      </c>
      <c r="CO2282" s="44" t="str">
        <f>IF(Wedstrijden!AD2447="x","A","")</f>
        <v/>
      </c>
      <c r="CP2282" s="44" t="str">
        <f>IF(Wedstrijden!AE2447="x","BB","")</f>
        <v/>
      </c>
      <c r="CQ2282" s="44" t="str">
        <f>IF(Wedstrijden!AF2447="x","B","")</f>
        <v/>
      </c>
      <c r="CR2282" s="44" t="str">
        <f>IF(Wedstrijden!AG2447="x","L","")</f>
        <v/>
      </c>
      <c r="CS2282" s="44" t="str">
        <f>IF(Wedstrijden!AH2447="x","M","")</f>
        <v/>
      </c>
      <c r="CT2282" s="44" t="str">
        <f>IF(Wedstrijden!AI2447="x","Z","")</f>
        <v/>
      </c>
      <c r="CU2282" s="44" t="str">
        <f>IF(Wedstrijden!AJ2447="x","ZZ","")</f>
        <v/>
      </c>
      <c r="CV2282" s="44" t="str">
        <f>IF(COUNTA(Wedstrijden!AK2447:AQ2447)&lt;&gt;0,2,"")</f>
        <v/>
      </c>
      <c r="CW2282" s="44" t="str">
        <f t="shared" si="213"/>
        <v/>
      </c>
      <c r="CX2282" s="44" t="str">
        <f>IF(Wedstrijden!AK2447="x","BB","")</f>
        <v/>
      </c>
      <c r="CY2282" s="44" t="str">
        <f>IF(Wedstrijden!AL2447="x","B","")</f>
        <v/>
      </c>
      <c r="CZ2282" s="44" t="str">
        <f>IF(Wedstrijden!AM2447="x","L","")</f>
        <v/>
      </c>
      <c r="DA2282" s="44" t="str">
        <f>IF(Wedstrijden!AN2447="x","M","")</f>
        <v/>
      </c>
      <c r="DB2282" s="44" t="str">
        <f>IF(Wedstrijden!AO2447="x","Z","")</f>
        <v/>
      </c>
      <c r="DC2282" s="44" t="str">
        <f>IF(Wedstrijden!AP2447="x","ZZ","")</f>
        <v/>
      </c>
      <c r="DD2282" s="44" t="str">
        <f>IF(Wedstrijden!AQ2447="x","1.40","")</f>
        <v/>
      </c>
      <c r="DE2282" s="44" t="str">
        <f>IF(COUNTA(Wedstrijden!AR2447:AT2447)&lt;&gt;0,6,"")</f>
        <v/>
      </c>
      <c r="DF2282" s="44" t="str">
        <f t="shared" si="214"/>
        <v/>
      </c>
      <c r="DG2282" s="44" t="str">
        <f>IF(Wedstrijden!AR2447="x","L","")</f>
        <v/>
      </c>
      <c r="DH2282" s="44" t="str">
        <f>IF(Wedstrijden!AS2447="x","M","")</f>
        <v/>
      </c>
      <c r="DI2282" s="44" t="str">
        <f>IF(Wedstrijden!AT2447="x","Z","")</f>
        <v/>
      </c>
      <c r="DJ2282" s="44" t="str">
        <f>IF(COUNTA(Wedstrijden!AU2447:AW2447)&lt;&gt;0,6,"")</f>
        <v/>
      </c>
      <c r="DK2282" s="44" t="str">
        <f t="shared" si="215"/>
        <v/>
      </c>
      <c r="DL2282" s="44" t="str">
        <f>IF(Wedstrijden!AU2447="x","L","")</f>
        <v/>
      </c>
      <c r="DM2282" s="44" t="str">
        <f>IF(Wedstrijden!AV2447="x","M","")</f>
        <v/>
      </c>
      <c r="DN2282" s="44" t="str">
        <f>IF(Wedstrijden!AW2447="x","Z","")</f>
        <v/>
      </c>
    </row>
    <row r="2283" spans="1:118" ht="15">
      <c r="A2283" s="48" t="e">
        <f>Wedstrijden!#REF!</f>
        <v>#REF!</v>
      </c>
      <c r="B2283" s="44" t="str">
        <f>IFERROR(VLOOKUP(Wedstrijden!E2448,Wedstrijdlocaties!$B$2:$E$499,2,FALSE),"")</f>
        <v/>
      </c>
      <c r="C2283" s="44" t="str">
        <f>Wedstrijden!F2448</f>
        <v/>
      </c>
      <c r="D2283" s="44" t="str">
        <f>IFERROR(VLOOKUP(Wedstrijden!G2448,Organisaties!$B$2:$C$501,2,FALSE),"")</f>
        <v/>
      </c>
      <c r="E2283" s="44" t="str">
        <f>IFERROR(VLOOKUP(Wedstrijden!G2448,Organisaties!$B$2:$F$501,5,FALSE),"")</f>
        <v/>
      </c>
      <c r="F2283" s="44" t="str">
        <f>IF(Wedstrijden!BC2448&lt;&gt;"",Wedstrijden!BC2448,"")</f>
        <v/>
      </c>
      <c r="G2283" s="44">
        <f>IF(Wedstrijden!AY2448="Indoor",1,0)</f>
        <v>0</v>
      </c>
      <c r="H2283" s="44">
        <f>Wedstrijden!AZ2448</f>
        <v>0</v>
      </c>
      <c r="I2283" s="44" t="str">
        <f>IF(Wedstrijden!AX2448="Nee",0,IF(Wedstrijden!AX2448="Ja",1,""))</f>
        <v/>
      </c>
      <c r="J2283" s="44" t="str">
        <f>IF(Wedstrijden!BA2448&lt;&gt;"",Wedstrijden!BA2448,"")</f>
        <v/>
      </c>
      <c r="W2283" s="45"/>
      <c r="AE2283" s="45"/>
      <c r="AN2283" s="45"/>
      <c r="AU2283" s="45"/>
      <c r="BA2283" s="45"/>
      <c r="BE2283" s="45"/>
      <c r="BJ2283" s="44" t="str">
        <f>IF(COUNTA(Wedstrijden!I2448:S2448)&lt;&gt;0,1,"")</f>
        <v/>
      </c>
      <c r="BK2283" s="44" t="str">
        <f t="shared" si="210"/>
        <v/>
      </c>
      <c r="BL2283" s="44" t="str">
        <f>IF(Wedstrijden!I2448="x","AA","")</f>
        <v/>
      </c>
      <c r="BM2283" s="44" t="str">
        <f>IF(Wedstrijden!J2448="x","A","")</f>
        <v/>
      </c>
      <c r="BN2283" s="44" t="str">
        <f>IF(Wedstrijden!K2448="x","B1","")</f>
        <v/>
      </c>
      <c r="BO2283" s="44" t="str">
        <f>IF(Wedstrijden!L2448="x","BB","")</f>
        <v/>
      </c>
      <c r="BP2283" s="44" t="str">
        <f>IF(Wedstrijden!M2448="x","B","")</f>
        <v/>
      </c>
      <c r="BQ2283" s="44" t="str">
        <f>IF(Wedstrijden!N2448="x","L1","")</f>
        <v/>
      </c>
      <c r="BR2283" s="44" t="str">
        <f>IF(Wedstrijden!O2448="x","L2","")</f>
        <v/>
      </c>
      <c r="BS2283" s="44" t="str">
        <f>IF(Wedstrijden!P2448="x","M1","")</f>
        <v/>
      </c>
      <c r="BT2283" s="44" t="str">
        <f>IF(Wedstrijden!Q2448="x","M2","")</f>
        <v/>
      </c>
      <c r="BU2283" s="44" t="str">
        <f>IF(Wedstrijden!R2448="x","Z1","")</f>
        <v/>
      </c>
      <c r="BV2283" s="44" t="str">
        <f>IF(Wedstrijden!S2448="x","Z2","")</f>
        <v/>
      </c>
      <c r="BW2283" s="44" t="str">
        <f>IF(COUNTA(Wedstrijden!T2448:AB2448)&lt;&gt;0,1,"")</f>
        <v/>
      </c>
      <c r="BX2283" s="44" t="str">
        <f t="shared" si="211"/>
        <v/>
      </c>
      <c r="BY2283" s="44" t="str">
        <f>IF(Wedstrijden!T2448="x","BB","")</f>
        <v/>
      </c>
      <c r="BZ2283" s="44" t="str">
        <f>IF(Wedstrijden!U2448="x","B","")</f>
        <v/>
      </c>
      <c r="CA2283" s="44" t="str">
        <f>IF(Wedstrijden!V2448="x","L1","")</f>
        <v/>
      </c>
      <c r="CB2283" s="44" t="str">
        <f>IF(Wedstrijden!W2448="x","L2","")</f>
        <v/>
      </c>
      <c r="CC2283" s="44" t="str">
        <f>IF(Wedstrijden!X2448="x","M1","")</f>
        <v/>
      </c>
      <c r="CD2283" s="44" t="str">
        <f>IF(Wedstrijden!Y2448="x","M2","")</f>
        <v/>
      </c>
      <c r="CE2283" s="44" t="str">
        <f>IF(Wedstrijden!Z2448="x","Z1","")</f>
        <v/>
      </c>
      <c r="CF2283" s="44" t="str">
        <f>IF(Wedstrijden!AA2448="x","Z2","")</f>
        <v/>
      </c>
      <c r="CG2283" s="44" t="str">
        <f>IF(Wedstrijden!AB2448="x","ZZL","")</f>
        <v/>
      </c>
      <c r="CL2283" s="44" t="str">
        <f>IF(COUNTA(Wedstrijden!AC2448:AJ2448)&lt;&gt;0,2,"")</f>
        <v/>
      </c>
      <c r="CM2283" s="44" t="str">
        <f t="shared" si="212"/>
        <v/>
      </c>
      <c r="CN2283" s="44" t="str">
        <f>IF(Wedstrijden!AC2448="x","AA","")</f>
        <v/>
      </c>
      <c r="CO2283" s="44" t="str">
        <f>IF(Wedstrijden!AD2448="x","A","")</f>
        <v/>
      </c>
      <c r="CP2283" s="44" t="str">
        <f>IF(Wedstrijden!AE2448="x","BB","")</f>
        <v/>
      </c>
      <c r="CQ2283" s="44" t="str">
        <f>IF(Wedstrijden!AF2448="x","B","")</f>
        <v/>
      </c>
      <c r="CR2283" s="44" t="str">
        <f>IF(Wedstrijden!AG2448="x","L","")</f>
        <v/>
      </c>
      <c r="CS2283" s="44" t="str">
        <f>IF(Wedstrijden!AH2448="x","M","")</f>
        <v/>
      </c>
      <c r="CT2283" s="44" t="str">
        <f>IF(Wedstrijden!AI2448="x","Z","")</f>
        <v/>
      </c>
      <c r="CU2283" s="44" t="str">
        <f>IF(Wedstrijden!AJ2448="x","ZZ","")</f>
        <v/>
      </c>
      <c r="CV2283" s="44" t="str">
        <f>IF(COUNTA(Wedstrijden!AK2448:AQ2448)&lt;&gt;0,2,"")</f>
        <v/>
      </c>
      <c r="CW2283" s="44" t="str">
        <f t="shared" si="213"/>
        <v/>
      </c>
      <c r="CX2283" s="44" t="str">
        <f>IF(Wedstrijden!AK2448="x","BB","")</f>
        <v/>
      </c>
      <c r="CY2283" s="44" t="str">
        <f>IF(Wedstrijden!AL2448="x","B","")</f>
        <v/>
      </c>
      <c r="CZ2283" s="44" t="str">
        <f>IF(Wedstrijden!AM2448="x","L","")</f>
        <v/>
      </c>
      <c r="DA2283" s="44" t="str">
        <f>IF(Wedstrijden!AN2448="x","M","")</f>
        <v/>
      </c>
      <c r="DB2283" s="44" t="str">
        <f>IF(Wedstrijden!AO2448="x","Z","")</f>
        <v/>
      </c>
      <c r="DC2283" s="44" t="str">
        <f>IF(Wedstrijden!AP2448="x","ZZ","")</f>
        <v/>
      </c>
      <c r="DD2283" s="44" t="str">
        <f>IF(Wedstrijden!AQ2448="x","1.40","")</f>
        <v/>
      </c>
      <c r="DE2283" s="44" t="str">
        <f>IF(COUNTA(Wedstrijden!AR2448:AT2448)&lt;&gt;0,6,"")</f>
        <v/>
      </c>
      <c r="DF2283" s="44" t="str">
        <f t="shared" si="214"/>
        <v/>
      </c>
      <c r="DG2283" s="44" t="str">
        <f>IF(Wedstrijden!AR2448="x","L","")</f>
        <v/>
      </c>
      <c r="DH2283" s="44" t="str">
        <f>IF(Wedstrijden!AS2448="x","M","")</f>
        <v/>
      </c>
      <c r="DI2283" s="44" t="str">
        <f>IF(Wedstrijden!AT2448="x","Z","")</f>
        <v/>
      </c>
      <c r="DJ2283" s="44" t="str">
        <f>IF(COUNTA(Wedstrijden!AU2448:AW2448)&lt;&gt;0,6,"")</f>
        <v/>
      </c>
      <c r="DK2283" s="44" t="str">
        <f t="shared" si="215"/>
        <v/>
      </c>
      <c r="DL2283" s="44" t="str">
        <f>IF(Wedstrijden!AU2448="x","L","")</f>
        <v/>
      </c>
      <c r="DM2283" s="44" t="str">
        <f>IF(Wedstrijden!AV2448="x","M","")</f>
        <v/>
      </c>
      <c r="DN2283" s="44" t="str">
        <f>IF(Wedstrijden!AW2448="x","Z","")</f>
        <v/>
      </c>
    </row>
    <row r="2284" spans="1:118" ht="15">
      <c r="A2284" s="48" t="e">
        <f>Wedstrijden!#REF!</f>
        <v>#REF!</v>
      </c>
      <c r="B2284" s="44" t="str">
        <f>IFERROR(VLOOKUP(Wedstrijden!E2449,Wedstrijdlocaties!$B$2:$E$499,2,FALSE),"")</f>
        <v/>
      </c>
      <c r="C2284" s="44" t="str">
        <f>Wedstrijden!F2449</f>
        <v/>
      </c>
      <c r="D2284" s="44" t="str">
        <f>IFERROR(VLOOKUP(Wedstrijden!G2449,Organisaties!$B$2:$C$501,2,FALSE),"")</f>
        <v/>
      </c>
      <c r="E2284" s="44" t="str">
        <f>IFERROR(VLOOKUP(Wedstrijden!G2449,Organisaties!$B$2:$F$501,5,FALSE),"")</f>
        <v/>
      </c>
      <c r="F2284" s="44" t="str">
        <f>IF(Wedstrijden!BC2449&lt;&gt;"",Wedstrijden!BC2449,"")</f>
        <v/>
      </c>
      <c r="G2284" s="44">
        <f>IF(Wedstrijden!AY2449="Indoor",1,0)</f>
        <v>0</v>
      </c>
      <c r="H2284" s="44">
        <f>Wedstrijden!AZ2449</f>
        <v>0</v>
      </c>
      <c r="I2284" s="44" t="str">
        <f>IF(Wedstrijden!AX2449="Nee",0,IF(Wedstrijden!AX2449="Ja",1,""))</f>
        <v/>
      </c>
      <c r="J2284" s="44" t="str">
        <f>IF(Wedstrijden!BA2449&lt;&gt;"",Wedstrijden!BA2449,"")</f>
        <v/>
      </c>
      <c r="W2284" s="45"/>
      <c r="AE2284" s="45"/>
      <c r="AN2284" s="45"/>
      <c r="AU2284" s="45"/>
      <c r="BA2284" s="45"/>
      <c r="BE2284" s="45"/>
      <c r="BJ2284" s="44" t="str">
        <f>IF(COUNTA(Wedstrijden!I2449:S2449)&lt;&gt;0,1,"")</f>
        <v/>
      </c>
      <c r="BK2284" s="44" t="str">
        <f t="shared" si="210"/>
        <v/>
      </c>
      <c r="BL2284" s="44" t="str">
        <f>IF(Wedstrijden!I2449="x","AA","")</f>
        <v/>
      </c>
      <c r="BM2284" s="44" t="str">
        <f>IF(Wedstrijden!J2449="x","A","")</f>
        <v/>
      </c>
      <c r="BN2284" s="44" t="str">
        <f>IF(Wedstrijden!K2449="x","B1","")</f>
        <v/>
      </c>
      <c r="BO2284" s="44" t="str">
        <f>IF(Wedstrijden!L2449="x","BB","")</f>
        <v/>
      </c>
      <c r="BP2284" s="44" t="str">
        <f>IF(Wedstrijden!M2449="x","B","")</f>
        <v/>
      </c>
      <c r="BQ2284" s="44" t="str">
        <f>IF(Wedstrijden!N2449="x","L1","")</f>
        <v/>
      </c>
      <c r="BR2284" s="44" t="str">
        <f>IF(Wedstrijden!O2449="x","L2","")</f>
        <v/>
      </c>
      <c r="BS2284" s="44" t="str">
        <f>IF(Wedstrijden!P2449="x","M1","")</f>
        <v/>
      </c>
      <c r="BT2284" s="44" t="str">
        <f>IF(Wedstrijden!Q2449="x","M2","")</f>
        <v/>
      </c>
      <c r="BU2284" s="44" t="str">
        <f>IF(Wedstrijden!R2449="x","Z1","")</f>
        <v/>
      </c>
      <c r="BV2284" s="44" t="str">
        <f>IF(Wedstrijden!S2449="x","Z2","")</f>
        <v/>
      </c>
      <c r="BW2284" s="44" t="str">
        <f>IF(COUNTA(Wedstrijden!T2449:AB2449)&lt;&gt;0,1,"")</f>
        <v/>
      </c>
      <c r="BX2284" s="44" t="str">
        <f t="shared" si="211"/>
        <v/>
      </c>
      <c r="BY2284" s="44" t="str">
        <f>IF(Wedstrijden!T2449="x","BB","")</f>
        <v/>
      </c>
      <c r="BZ2284" s="44" t="str">
        <f>IF(Wedstrijden!U2449="x","B","")</f>
        <v/>
      </c>
      <c r="CA2284" s="44" t="str">
        <f>IF(Wedstrijden!V2449="x","L1","")</f>
        <v/>
      </c>
      <c r="CB2284" s="44" t="str">
        <f>IF(Wedstrijden!W2449="x","L2","")</f>
        <v/>
      </c>
      <c r="CC2284" s="44" t="str">
        <f>IF(Wedstrijden!X2449="x","M1","")</f>
        <v/>
      </c>
      <c r="CD2284" s="44" t="str">
        <f>IF(Wedstrijden!Y2449="x","M2","")</f>
        <v/>
      </c>
      <c r="CE2284" s="44" t="str">
        <f>IF(Wedstrijden!Z2449="x","Z1","")</f>
        <v/>
      </c>
      <c r="CF2284" s="44" t="str">
        <f>IF(Wedstrijden!AA2449="x","Z2","")</f>
        <v/>
      </c>
      <c r="CG2284" s="44" t="str">
        <f>IF(Wedstrijden!AB2449="x","ZZL","")</f>
        <v/>
      </c>
      <c r="CL2284" s="44" t="str">
        <f>IF(COUNTA(Wedstrijden!AC2449:AJ2449)&lt;&gt;0,2,"")</f>
        <v/>
      </c>
      <c r="CM2284" s="44" t="str">
        <f t="shared" si="212"/>
        <v/>
      </c>
      <c r="CN2284" s="44" t="str">
        <f>IF(Wedstrijden!AC2449="x","AA","")</f>
        <v/>
      </c>
      <c r="CO2284" s="44" t="str">
        <f>IF(Wedstrijden!AD2449="x","A","")</f>
        <v/>
      </c>
      <c r="CP2284" s="44" t="str">
        <f>IF(Wedstrijden!AE2449="x","BB","")</f>
        <v/>
      </c>
      <c r="CQ2284" s="44" t="str">
        <f>IF(Wedstrijden!AF2449="x","B","")</f>
        <v/>
      </c>
      <c r="CR2284" s="44" t="str">
        <f>IF(Wedstrijden!AG2449="x","L","")</f>
        <v/>
      </c>
      <c r="CS2284" s="44" t="str">
        <f>IF(Wedstrijden!AH2449="x","M","")</f>
        <v/>
      </c>
      <c r="CT2284" s="44" t="str">
        <f>IF(Wedstrijden!AI2449="x","Z","")</f>
        <v/>
      </c>
      <c r="CU2284" s="44" t="str">
        <f>IF(Wedstrijden!AJ2449="x","ZZ","")</f>
        <v/>
      </c>
      <c r="CV2284" s="44" t="str">
        <f>IF(COUNTA(Wedstrijden!AK2449:AQ2449)&lt;&gt;0,2,"")</f>
        <v/>
      </c>
      <c r="CW2284" s="44" t="str">
        <f t="shared" si="213"/>
        <v/>
      </c>
      <c r="CX2284" s="44" t="str">
        <f>IF(Wedstrijden!AK2449="x","BB","")</f>
        <v/>
      </c>
      <c r="CY2284" s="44" t="str">
        <f>IF(Wedstrijden!AL2449="x","B","")</f>
        <v/>
      </c>
      <c r="CZ2284" s="44" t="str">
        <f>IF(Wedstrijden!AM2449="x","L","")</f>
        <v/>
      </c>
      <c r="DA2284" s="44" t="str">
        <f>IF(Wedstrijden!AN2449="x","M","")</f>
        <v/>
      </c>
      <c r="DB2284" s="44" t="str">
        <f>IF(Wedstrijden!AO2449="x","Z","")</f>
        <v/>
      </c>
      <c r="DC2284" s="44" t="str">
        <f>IF(Wedstrijden!AP2449="x","ZZ","")</f>
        <v/>
      </c>
      <c r="DD2284" s="44" t="str">
        <f>IF(Wedstrijden!AQ2449="x","1.40","")</f>
        <v/>
      </c>
      <c r="DE2284" s="44" t="str">
        <f>IF(COUNTA(Wedstrijden!AR2449:AT2449)&lt;&gt;0,6,"")</f>
        <v/>
      </c>
      <c r="DF2284" s="44" t="str">
        <f t="shared" si="214"/>
        <v/>
      </c>
      <c r="DG2284" s="44" t="str">
        <f>IF(Wedstrijden!AR2449="x","L","")</f>
        <v/>
      </c>
      <c r="DH2284" s="44" t="str">
        <f>IF(Wedstrijden!AS2449="x","M","")</f>
        <v/>
      </c>
      <c r="DI2284" s="44" t="str">
        <f>IF(Wedstrijden!AT2449="x","Z","")</f>
        <v/>
      </c>
      <c r="DJ2284" s="44" t="str">
        <f>IF(COUNTA(Wedstrijden!AU2449:AW2449)&lt;&gt;0,6,"")</f>
        <v/>
      </c>
      <c r="DK2284" s="44" t="str">
        <f t="shared" si="215"/>
        <v/>
      </c>
      <c r="DL2284" s="44" t="str">
        <f>IF(Wedstrijden!AU2449="x","L","")</f>
        <v/>
      </c>
      <c r="DM2284" s="44" t="str">
        <f>IF(Wedstrijden!AV2449="x","M","")</f>
        <v/>
      </c>
      <c r="DN2284" s="44" t="str">
        <f>IF(Wedstrijden!AW2449="x","Z","")</f>
        <v/>
      </c>
    </row>
    <row r="2285" spans="1:118" ht="15">
      <c r="A2285" s="48" t="e">
        <f>Wedstrijden!#REF!</f>
        <v>#REF!</v>
      </c>
      <c r="B2285" s="44" t="str">
        <f>IFERROR(VLOOKUP(Wedstrijden!E2450,Wedstrijdlocaties!$B$2:$E$499,2,FALSE),"")</f>
        <v/>
      </c>
      <c r="C2285" s="44" t="str">
        <f>Wedstrijden!F2450</f>
        <v/>
      </c>
      <c r="D2285" s="44" t="str">
        <f>IFERROR(VLOOKUP(Wedstrijden!G2450,Organisaties!$B$2:$C$501,2,FALSE),"")</f>
        <v/>
      </c>
      <c r="E2285" s="44" t="str">
        <f>IFERROR(VLOOKUP(Wedstrijden!G2450,Organisaties!$B$2:$F$501,5,FALSE),"")</f>
        <v/>
      </c>
      <c r="F2285" s="44" t="str">
        <f>IF(Wedstrijden!BC2450&lt;&gt;"",Wedstrijden!BC2450,"")</f>
        <v/>
      </c>
      <c r="G2285" s="44">
        <f>IF(Wedstrijden!AY2450="Indoor",1,0)</f>
        <v>0</v>
      </c>
      <c r="H2285" s="44">
        <f>Wedstrijden!AZ2450</f>
        <v>0</v>
      </c>
      <c r="I2285" s="44" t="str">
        <f>IF(Wedstrijden!AX2450="Nee",0,IF(Wedstrijden!AX2450="Ja",1,""))</f>
        <v/>
      </c>
      <c r="J2285" s="44" t="str">
        <f>IF(Wedstrijden!BA2450&lt;&gt;"",Wedstrijden!BA2450,"")</f>
        <v/>
      </c>
      <c r="W2285" s="45"/>
      <c r="AE2285" s="45"/>
      <c r="AN2285" s="45"/>
      <c r="AU2285" s="45"/>
      <c r="BA2285" s="45"/>
      <c r="BE2285" s="45"/>
      <c r="BJ2285" s="44" t="str">
        <f>IF(COUNTA(Wedstrijden!I2450:S2450)&lt;&gt;0,1,"")</f>
        <v/>
      </c>
      <c r="BK2285" s="44" t="str">
        <f t="shared" si="210"/>
        <v/>
      </c>
      <c r="BL2285" s="44" t="str">
        <f>IF(Wedstrijden!I2450="x","AA","")</f>
        <v/>
      </c>
      <c r="BM2285" s="44" t="str">
        <f>IF(Wedstrijden!J2450="x","A","")</f>
        <v/>
      </c>
      <c r="BN2285" s="44" t="str">
        <f>IF(Wedstrijden!K2450="x","B1","")</f>
        <v/>
      </c>
      <c r="BO2285" s="44" t="str">
        <f>IF(Wedstrijden!L2450="x","BB","")</f>
        <v/>
      </c>
      <c r="BP2285" s="44" t="str">
        <f>IF(Wedstrijden!M2450="x","B","")</f>
        <v/>
      </c>
      <c r="BQ2285" s="44" t="str">
        <f>IF(Wedstrijden!N2450="x","L1","")</f>
        <v/>
      </c>
      <c r="BR2285" s="44" t="str">
        <f>IF(Wedstrijden!O2450="x","L2","")</f>
        <v/>
      </c>
      <c r="BS2285" s="44" t="str">
        <f>IF(Wedstrijden!P2450="x","M1","")</f>
        <v/>
      </c>
      <c r="BT2285" s="44" t="str">
        <f>IF(Wedstrijden!Q2450="x","M2","")</f>
        <v/>
      </c>
      <c r="BU2285" s="44" t="str">
        <f>IF(Wedstrijden!R2450="x","Z1","")</f>
        <v/>
      </c>
      <c r="BV2285" s="44" t="str">
        <f>IF(Wedstrijden!S2450="x","Z2","")</f>
        <v/>
      </c>
      <c r="BW2285" s="44" t="str">
        <f>IF(COUNTA(Wedstrijden!T2450:AB2450)&lt;&gt;0,1,"")</f>
        <v/>
      </c>
      <c r="BX2285" s="44" t="str">
        <f t="shared" si="211"/>
        <v/>
      </c>
      <c r="BY2285" s="44" t="str">
        <f>IF(Wedstrijden!T2450="x","BB","")</f>
        <v/>
      </c>
      <c r="BZ2285" s="44" t="str">
        <f>IF(Wedstrijden!U2450="x","B","")</f>
        <v/>
      </c>
      <c r="CA2285" s="44" t="str">
        <f>IF(Wedstrijden!V2450="x","L1","")</f>
        <v/>
      </c>
      <c r="CB2285" s="44" t="str">
        <f>IF(Wedstrijden!W2450="x","L2","")</f>
        <v/>
      </c>
      <c r="CC2285" s="44" t="str">
        <f>IF(Wedstrijden!X2450="x","M1","")</f>
        <v/>
      </c>
      <c r="CD2285" s="44" t="str">
        <f>IF(Wedstrijden!Y2450="x","M2","")</f>
        <v/>
      </c>
      <c r="CE2285" s="44" t="str">
        <f>IF(Wedstrijden!Z2450="x","Z1","")</f>
        <v/>
      </c>
      <c r="CF2285" s="44" t="str">
        <f>IF(Wedstrijden!AA2450="x","Z2","")</f>
        <v/>
      </c>
      <c r="CG2285" s="44" t="str">
        <f>IF(Wedstrijden!AB2450="x","ZZL","")</f>
        <v/>
      </c>
      <c r="CL2285" s="44" t="str">
        <f>IF(COUNTA(Wedstrijden!AC2450:AJ2450)&lt;&gt;0,2,"")</f>
        <v/>
      </c>
      <c r="CM2285" s="44" t="str">
        <f t="shared" si="212"/>
        <v/>
      </c>
      <c r="CN2285" s="44" t="str">
        <f>IF(Wedstrijden!AC2450="x","AA","")</f>
        <v/>
      </c>
      <c r="CO2285" s="44" t="str">
        <f>IF(Wedstrijden!AD2450="x","A","")</f>
        <v/>
      </c>
      <c r="CP2285" s="44" t="str">
        <f>IF(Wedstrijden!AE2450="x","BB","")</f>
        <v/>
      </c>
      <c r="CQ2285" s="44" t="str">
        <f>IF(Wedstrijden!AF2450="x","B","")</f>
        <v/>
      </c>
      <c r="CR2285" s="44" t="str">
        <f>IF(Wedstrijden!AG2450="x","L","")</f>
        <v/>
      </c>
      <c r="CS2285" s="44" t="str">
        <f>IF(Wedstrijden!AH2450="x","M","")</f>
        <v/>
      </c>
      <c r="CT2285" s="44" t="str">
        <f>IF(Wedstrijden!AI2450="x","Z","")</f>
        <v/>
      </c>
      <c r="CU2285" s="44" t="str">
        <f>IF(Wedstrijden!AJ2450="x","ZZ","")</f>
        <v/>
      </c>
      <c r="CV2285" s="44" t="str">
        <f>IF(COUNTA(Wedstrijden!AK2450:AQ2450)&lt;&gt;0,2,"")</f>
        <v/>
      </c>
      <c r="CW2285" s="44" t="str">
        <f t="shared" si="213"/>
        <v/>
      </c>
      <c r="CX2285" s="44" t="str">
        <f>IF(Wedstrijden!AK2450="x","BB","")</f>
        <v/>
      </c>
      <c r="CY2285" s="44" t="str">
        <f>IF(Wedstrijden!AL2450="x","B","")</f>
        <v/>
      </c>
      <c r="CZ2285" s="44" t="str">
        <f>IF(Wedstrijden!AM2450="x","L","")</f>
        <v/>
      </c>
      <c r="DA2285" s="44" t="str">
        <f>IF(Wedstrijden!AN2450="x","M","")</f>
        <v/>
      </c>
      <c r="DB2285" s="44" t="str">
        <f>IF(Wedstrijden!AO2450="x","Z","")</f>
        <v/>
      </c>
      <c r="DC2285" s="44" t="str">
        <f>IF(Wedstrijden!AP2450="x","ZZ","")</f>
        <v/>
      </c>
      <c r="DD2285" s="44" t="str">
        <f>IF(Wedstrijden!AQ2450="x","1.40","")</f>
        <v/>
      </c>
      <c r="DE2285" s="44" t="str">
        <f>IF(COUNTA(Wedstrijden!AR2450:AT2450)&lt;&gt;0,6,"")</f>
        <v/>
      </c>
      <c r="DF2285" s="44" t="str">
        <f t="shared" si="214"/>
        <v/>
      </c>
      <c r="DG2285" s="44" t="str">
        <f>IF(Wedstrijden!AR2450="x","L","")</f>
        <v/>
      </c>
      <c r="DH2285" s="44" t="str">
        <f>IF(Wedstrijden!AS2450="x","M","")</f>
        <v/>
      </c>
      <c r="DI2285" s="44" t="str">
        <f>IF(Wedstrijden!AT2450="x","Z","")</f>
        <v/>
      </c>
      <c r="DJ2285" s="44" t="str">
        <f>IF(COUNTA(Wedstrijden!AU2450:AW2450)&lt;&gt;0,6,"")</f>
        <v/>
      </c>
      <c r="DK2285" s="44" t="str">
        <f t="shared" si="215"/>
        <v/>
      </c>
      <c r="DL2285" s="44" t="str">
        <f>IF(Wedstrijden!AU2450="x","L","")</f>
        <v/>
      </c>
      <c r="DM2285" s="44" t="str">
        <f>IF(Wedstrijden!AV2450="x","M","")</f>
        <v/>
      </c>
      <c r="DN2285" s="44" t="str">
        <f>IF(Wedstrijden!AW2450="x","Z","")</f>
        <v/>
      </c>
    </row>
    <row r="2286" spans="1:118" ht="15">
      <c r="A2286" s="48" t="e">
        <f>Wedstrijden!#REF!</f>
        <v>#REF!</v>
      </c>
      <c r="B2286" s="44" t="str">
        <f>IFERROR(VLOOKUP(Wedstrijden!E2451,Wedstrijdlocaties!$B$2:$E$499,2,FALSE),"")</f>
        <v/>
      </c>
      <c r="C2286" s="44" t="str">
        <f>Wedstrijden!F2451</f>
        <v/>
      </c>
      <c r="D2286" s="44" t="str">
        <f>IFERROR(VLOOKUP(Wedstrijden!G2451,Organisaties!$B$2:$C$501,2,FALSE),"")</f>
        <v/>
      </c>
      <c r="E2286" s="44" t="str">
        <f>IFERROR(VLOOKUP(Wedstrijden!G2451,Organisaties!$B$2:$F$501,5,FALSE),"")</f>
        <v/>
      </c>
      <c r="F2286" s="44" t="str">
        <f>IF(Wedstrijden!BC2451&lt;&gt;"",Wedstrijden!BC2451,"")</f>
        <v/>
      </c>
      <c r="G2286" s="44">
        <f>IF(Wedstrijden!AY2451="Indoor",1,0)</f>
        <v>0</v>
      </c>
      <c r="H2286" s="44">
        <f>Wedstrijden!AZ2451</f>
        <v>0</v>
      </c>
      <c r="I2286" s="44" t="str">
        <f>IF(Wedstrijden!AX2451="Nee",0,IF(Wedstrijden!AX2451="Ja",1,""))</f>
        <v/>
      </c>
      <c r="J2286" s="44" t="str">
        <f>IF(Wedstrijden!BA2451&lt;&gt;"",Wedstrijden!BA2451,"")</f>
        <v/>
      </c>
      <c r="W2286" s="45"/>
      <c r="AE2286" s="45"/>
      <c r="AN2286" s="45"/>
      <c r="AU2286" s="45"/>
      <c r="BA2286" s="45"/>
      <c r="BE2286" s="45"/>
      <c r="BJ2286" s="44" t="str">
        <f>IF(COUNTA(Wedstrijden!I2451:S2451)&lt;&gt;0,1,"")</f>
        <v/>
      </c>
      <c r="BK2286" s="44" t="str">
        <f t="shared" si="210"/>
        <v/>
      </c>
      <c r="BL2286" s="44" t="str">
        <f>IF(Wedstrijden!I2451="x","AA","")</f>
        <v/>
      </c>
      <c r="BM2286" s="44" t="str">
        <f>IF(Wedstrijden!J2451="x","A","")</f>
        <v/>
      </c>
      <c r="BN2286" s="44" t="str">
        <f>IF(Wedstrijden!K2451="x","B1","")</f>
        <v/>
      </c>
      <c r="BO2286" s="44" t="str">
        <f>IF(Wedstrijden!L2451="x","BB","")</f>
        <v/>
      </c>
      <c r="BP2286" s="44" t="str">
        <f>IF(Wedstrijden!M2451="x","B","")</f>
        <v/>
      </c>
      <c r="BQ2286" s="44" t="str">
        <f>IF(Wedstrijden!N2451="x","L1","")</f>
        <v/>
      </c>
      <c r="BR2286" s="44" t="str">
        <f>IF(Wedstrijden!O2451="x","L2","")</f>
        <v/>
      </c>
      <c r="BS2286" s="44" t="str">
        <f>IF(Wedstrijden!P2451="x","M1","")</f>
        <v/>
      </c>
      <c r="BT2286" s="44" t="str">
        <f>IF(Wedstrijden!Q2451="x","M2","")</f>
        <v/>
      </c>
      <c r="BU2286" s="44" t="str">
        <f>IF(Wedstrijden!R2451="x","Z1","")</f>
        <v/>
      </c>
      <c r="BV2286" s="44" t="str">
        <f>IF(Wedstrijden!S2451="x","Z2","")</f>
        <v/>
      </c>
      <c r="BW2286" s="44" t="str">
        <f>IF(COUNTA(Wedstrijden!T2451:AB2451)&lt;&gt;0,1,"")</f>
        <v/>
      </c>
      <c r="BX2286" s="44" t="str">
        <f t="shared" si="211"/>
        <v/>
      </c>
      <c r="BY2286" s="44" t="str">
        <f>IF(Wedstrijden!T2451="x","BB","")</f>
        <v/>
      </c>
      <c r="BZ2286" s="44" t="str">
        <f>IF(Wedstrijden!U2451="x","B","")</f>
        <v/>
      </c>
      <c r="CA2286" s="44" t="str">
        <f>IF(Wedstrijden!V2451="x","L1","")</f>
        <v/>
      </c>
      <c r="CB2286" s="44" t="str">
        <f>IF(Wedstrijden!W2451="x","L2","")</f>
        <v/>
      </c>
      <c r="CC2286" s="44" t="str">
        <f>IF(Wedstrijden!X2451="x","M1","")</f>
        <v/>
      </c>
      <c r="CD2286" s="44" t="str">
        <f>IF(Wedstrijden!Y2451="x","M2","")</f>
        <v/>
      </c>
      <c r="CE2286" s="44" t="str">
        <f>IF(Wedstrijden!Z2451="x","Z1","")</f>
        <v/>
      </c>
      <c r="CF2286" s="44" t="str">
        <f>IF(Wedstrijden!AA2451="x","Z2","")</f>
        <v/>
      </c>
      <c r="CG2286" s="44" t="str">
        <f>IF(Wedstrijden!AB2451="x","ZZL","")</f>
        <v/>
      </c>
      <c r="CL2286" s="44" t="str">
        <f>IF(COUNTA(Wedstrijden!AC2451:AJ2451)&lt;&gt;0,2,"")</f>
        <v/>
      </c>
      <c r="CM2286" s="44" t="str">
        <f t="shared" si="212"/>
        <v/>
      </c>
      <c r="CN2286" s="44" t="str">
        <f>IF(Wedstrijden!AC2451="x","AA","")</f>
        <v/>
      </c>
      <c r="CO2286" s="44" t="str">
        <f>IF(Wedstrijden!AD2451="x","A","")</f>
        <v/>
      </c>
      <c r="CP2286" s="44" t="str">
        <f>IF(Wedstrijden!AE2451="x","BB","")</f>
        <v/>
      </c>
      <c r="CQ2286" s="44" t="str">
        <f>IF(Wedstrijden!AF2451="x","B","")</f>
        <v/>
      </c>
      <c r="CR2286" s="44" t="str">
        <f>IF(Wedstrijden!AG2451="x","L","")</f>
        <v/>
      </c>
      <c r="CS2286" s="44" t="str">
        <f>IF(Wedstrijden!AH2451="x","M","")</f>
        <v/>
      </c>
      <c r="CT2286" s="44" t="str">
        <f>IF(Wedstrijden!AI2451="x","Z","")</f>
        <v/>
      </c>
      <c r="CU2286" s="44" t="str">
        <f>IF(Wedstrijden!AJ2451="x","ZZ","")</f>
        <v/>
      </c>
      <c r="CV2286" s="44" t="str">
        <f>IF(COUNTA(Wedstrijden!AK2451:AQ2451)&lt;&gt;0,2,"")</f>
        <v/>
      </c>
      <c r="CW2286" s="44" t="str">
        <f t="shared" si="213"/>
        <v/>
      </c>
      <c r="CX2286" s="44" t="str">
        <f>IF(Wedstrijden!AK2451="x","BB","")</f>
        <v/>
      </c>
      <c r="CY2286" s="44" t="str">
        <f>IF(Wedstrijden!AL2451="x","B","")</f>
        <v/>
      </c>
      <c r="CZ2286" s="44" t="str">
        <f>IF(Wedstrijden!AM2451="x","L","")</f>
        <v/>
      </c>
      <c r="DA2286" s="44" t="str">
        <f>IF(Wedstrijden!AN2451="x","M","")</f>
        <v/>
      </c>
      <c r="DB2286" s="44" t="str">
        <f>IF(Wedstrijden!AO2451="x","Z","")</f>
        <v/>
      </c>
      <c r="DC2286" s="44" t="str">
        <f>IF(Wedstrijden!AP2451="x","ZZ","")</f>
        <v/>
      </c>
      <c r="DD2286" s="44" t="str">
        <f>IF(Wedstrijden!AQ2451="x","1.40","")</f>
        <v/>
      </c>
      <c r="DE2286" s="44" t="str">
        <f>IF(COUNTA(Wedstrijden!AR2451:AT2451)&lt;&gt;0,6,"")</f>
        <v/>
      </c>
      <c r="DF2286" s="44" t="str">
        <f t="shared" si="214"/>
        <v/>
      </c>
      <c r="DG2286" s="44" t="str">
        <f>IF(Wedstrijden!AR2451="x","L","")</f>
        <v/>
      </c>
      <c r="DH2286" s="44" t="str">
        <f>IF(Wedstrijden!AS2451="x","M","")</f>
        <v/>
      </c>
      <c r="DI2286" s="44" t="str">
        <f>IF(Wedstrijden!AT2451="x","Z","")</f>
        <v/>
      </c>
      <c r="DJ2286" s="44" t="str">
        <f>IF(COUNTA(Wedstrijden!AU2451:AW2451)&lt;&gt;0,6,"")</f>
        <v/>
      </c>
      <c r="DK2286" s="44" t="str">
        <f t="shared" si="215"/>
        <v/>
      </c>
      <c r="DL2286" s="44" t="str">
        <f>IF(Wedstrijden!AU2451="x","L","")</f>
        <v/>
      </c>
      <c r="DM2286" s="44" t="str">
        <f>IF(Wedstrijden!AV2451="x","M","")</f>
        <v/>
      </c>
      <c r="DN2286" s="44" t="str">
        <f>IF(Wedstrijden!AW2451="x","Z","")</f>
        <v/>
      </c>
    </row>
    <row r="2287" spans="1:118" ht="15">
      <c r="A2287" s="48" t="e">
        <f>Wedstrijden!#REF!</f>
        <v>#REF!</v>
      </c>
      <c r="B2287" s="44" t="str">
        <f>IFERROR(VLOOKUP(Wedstrijden!E2452,Wedstrijdlocaties!$B$2:$E$499,2,FALSE),"")</f>
        <v/>
      </c>
      <c r="C2287" s="44" t="str">
        <f>Wedstrijden!F2452</f>
        <v/>
      </c>
      <c r="D2287" s="44" t="str">
        <f>IFERROR(VLOOKUP(Wedstrijden!G2452,Organisaties!$B$2:$C$501,2,FALSE),"")</f>
        <v/>
      </c>
      <c r="E2287" s="44" t="str">
        <f>IFERROR(VLOOKUP(Wedstrijden!G2452,Organisaties!$B$2:$F$501,5,FALSE),"")</f>
        <v/>
      </c>
      <c r="F2287" s="44" t="str">
        <f>IF(Wedstrijden!BC2452&lt;&gt;"",Wedstrijden!BC2452,"")</f>
        <v/>
      </c>
      <c r="G2287" s="44">
        <f>IF(Wedstrijden!AY2452="Indoor",1,0)</f>
        <v>0</v>
      </c>
      <c r="H2287" s="44">
        <f>Wedstrijden!AZ2452</f>
        <v>0</v>
      </c>
      <c r="I2287" s="44" t="str">
        <f>IF(Wedstrijden!AX2452="Nee",0,IF(Wedstrijden!AX2452="Ja",1,""))</f>
        <v/>
      </c>
      <c r="J2287" s="44" t="str">
        <f>IF(Wedstrijden!BA2452&lt;&gt;"",Wedstrijden!BA2452,"")</f>
        <v/>
      </c>
      <c r="W2287" s="45"/>
      <c r="AE2287" s="45"/>
      <c r="AN2287" s="45"/>
      <c r="AU2287" s="45"/>
      <c r="BA2287" s="45"/>
      <c r="BE2287" s="45"/>
      <c r="BJ2287" s="44" t="str">
        <f>IF(COUNTA(Wedstrijden!I2452:S2452)&lt;&gt;0,1,"")</f>
        <v/>
      </c>
      <c r="BK2287" s="44" t="str">
        <f t="shared" si="210"/>
        <v/>
      </c>
      <c r="BL2287" s="44" t="str">
        <f>IF(Wedstrijden!I2452="x","AA","")</f>
        <v/>
      </c>
      <c r="BM2287" s="44" t="str">
        <f>IF(Wedstrijden!J2452="x","A","")</f>
        <v/>
      </c>
      <c r="BN2287" s="44" t="str">
        <f>IF(Wedstrijden!K2452="x","B1","")</f>
        <v/>
      </c>
      <c r="BO2287" s="44" t="str">
        <f>IF(Wedstrijden!L2452="x","BB","")</f>
        <v/>
      </c>
      <c r="BP2287" s="44" t="str">
        <f>IF(Wedstrijden!M2452="x","B","")</f>
        <v/>
      </c>
      <c r="BQ2287" s="44" t="str">
        <f>IF(Wedstrijden!N2452="x","L1","")</f>
        <v/>
      </c>
      <c r="BR2287" s="44" t="str">
        <f>IF(Wedstrijden!O2452="x","L2","")</f>
        <v/>
      </c>
      <c r="BS2287" s="44" t="str">
        <f>IF(Wedstrijden!P2452="x","M1","")</f>
        <v/>
      </c>
      <c r="BT2287" s="44" t="str">
        <f>IF(Wedstrijden!Q2452="x","M2","")</f>
        <v/>
      </c>
      <c r="BU2287" s="44" t="str">
        <f>IF(Wedstrijden!R2452="x","Z1","")</f>
        <v/>
      </c>
      <c r="BV2287" s="44" t="str">
        <f>IF(Wedstrijden!S2452="x","Z2","")</f>
        <v/>
      </c>
      <c r="BW2287" s="44" t="str">
        <f>IF(COUNTA(Wedstrijden!T2452:AB2452)&lt;&gt;0,1,"")</f>
        <v/>
      </c>
      <c r="BX2287" s="44" t="str">
        <f t="shared" si="211"/>
        <v/>
      </c>
      <c r="BY2287" s="44" t="str">
        <f>IF(Wedstrijden!T2452="x","BB","")</f>
        <v/>
      </c>
      <c r="BZ2287" s="44" t="str">
        <f>IF(Wedstrijden!U2452="x","B","")</f>
        <v/>
      </c>
      <c r="CA2287" s="44" t="str">
        <f>IF(Wedstrijden!V2452="x","L1","")</f>
        <v/>
      </c>
      <c r="CB2287" s="44" t="str">
        <f>IF(Wedstrijden!W2452="x","L2","")</f>
        <v/>
      </c>
      <c r="CC2287" s="44" t="str">
        <f>IF(Wedstrijden!X2452="x","M1","")</f>
        <v/>
      </c>
      <c r="CD2287" s="44" t="str">
        <f>IF(Wedstrijden!Y2452="x","M2","")</f>
        <v/>
      </c>
      <c r="CE2287" s="44" t="str">
        <f>IF(Wedstrijden!Z2452="x","Z1","")</f>
        <v/>
      </c>
      <c r="CF2287" s="44" t="str">
        <f>IF(Wedstrijden!AA2452="x","Z2","")</f>
        <v/>
      </c>
      <c r="CG2287" s="44" t="str">
        <f>IF(Wedstrijden!AB2452="x","ZZL","")</f>
        <v/>
      </c>
      <c r="CL2287" s="44" t="str">
        <f>IF(COUNTA(Wedstrijden!AC2452:AJ2452)&lt;&gt;0,2,"")</f>
        <v/>
      </c>
      <c r="CM2287" s="44" t="str">
        <f t="shared" si="212"/>
        <v/>
      </c>
      <c r="CN2287" s="44" t="str">
        <f>IF(Wedstrijden!AC2452="x","AA","")</f>
        <v/>
      </c>
      <c r="CO2287" s="44" t="str">
        <f>IF(Wedstrijden!AD2452="x","A","")</f>
        <v/>
      </c>
      <c r="CP2287" s="44" t="str">
        <f>IF(Wedstrijden!AE2452="x","BB","")</f>
        <v/>
      </c>
      <c r="CQ2287" s="44" t="str">
        <f>IF(Wedstrijden!AF2452="x","B","")</f>
        <v/>
      </c>
      <c r="CR2287" s="44" t="str">
        <f>IF(Wedstrijden!AG2452="x","L","")</f>
        <v/>
      </c>
      <c r="CS2287" s="44" t="str">
        <f>IF(Wedstrijden!AH2452="x","M","")</f>
        <v/>
      </c>
      <c r="CT2287" s="44" t="str">
        <f>IF(Wedstrijden!AI2452="x","Z","")</f>
        <v/>
      </c>
      <c r="CU2287" s="44" t="str">
        <f>IF(Wedstrijden!AJ2452="x","ZZ","")</f>
        <v/>
      </c>
      <c r="CV2287" s="44" t="str">
        <f>IF(COUNTA(Wedstrijden!AK2452:AQ2452)&lt;&gt;0,2,"")</f>
        <v/>
      </c>
      <c r="CW2287" s="44" t="str">
        <f t="shared" si="213"/>
        <v/>
      </c>
      <c r="CX2287" s="44" t="str">
        <f>IF(Wedstrijden!AK2452="x","BB","")</f>
        <v/>
      </c>
      <c r="CY2287" s="44" t="str">
        <f>IF(Wedstrijden!AL2452="x","B","")</f>
        <v/>
      </c>
      <c r="CZ2287" s="44" t="str">
        <f>IF(Wedstrijden!AM2452="x","L","")</f>
        <v/>
      </c>
      <c r="DA2287" s="44" t="str">
        <f>IF(Wedstrijden!AN2452="x","M","")</f>
        <v/>
      </c>
      <c r="DB2287" s="44" t="str">
        <f>IF(Wedstrijden!AO2452="x","Z","")</f>
        <v/>
      </c>
      <c r="DC2287" s="44" t="str">
        <f>IF(Wedstrijden!AP2452="x","ZZ","")</f>
        <v/>
      </c>
      <c r="DD2287" s="44" t="str">
        <f>IF(Wedstrijden!AQ2452="x","1.40","")</f>
        <v/>
      </c>
      <c r="DE2287" s="44" t="str">
        <f>IF(COUNTA(Wedstrijden!AR2452:AT2452)&lt;&gt;0,6,"")</f>
        <v/>
      </c>
      <c r="DF2287" s="44" t="str">
        <f t="shared" si="214"/>
        <v/>
      </c>
      <c r="DG2287" s="44" t="str">
        <f>IF(Wedstrijden!AR2452="x","L","")</f>
        <v/>
      </c>
      <c r="DH2287" s="44" t="str">
        <f>IF(Wedstrijden!AS2452="x","M","")</f>
        <v/>
      </c>
      <c r="DI2287" s="44" t="str">
        <f>IF(Wedstrijden!AT2452="x","Z","")</f>
        <v/>
      </c>
      <c r="DJ2287" s="44" t="str">
        <f>IF(COUNTA(Wedstrijden!AU2452:AW2452)&lt;&gt;0,6,"")</f>
        <v/>
      </c>
      <c r="DK2287" s="44" t="str">
        <f t="shared" si="215"/>
        <v/>
      </c>
      <c r="DL2287" s="44" t="str">
        <f>IF(Wedstrijden!AU2452="x","L","")</f>
        <v/>
      </c>
      <c r="DM2287" s="44" t="str">
        <f>IF(Wedstrijden!AV2452="x","M","")</f>
        <v/>
      </c>
      <c r="DN2287" s="44" t="str">
        <f>IF(Wedstrijden!AW2452="x","Z","")</f>
        <v/>
      </c>
    </row>
    <row r="2288" spans="1:118" ht="15">
      <c r="A2288" s="48" t="e">
        <f>Wedstrijden!#REF!</f>
        <v>#REF!</v>
      </c>
      <c r="B2288" s="44" t="str">
        <f>IFERROR(VLOOKUP(Wedstrijden!E2453,Wedstrijdlocaties!$B$2:$E$499,2,FALSE),"")</f>
        <v/>
      </c>
      <c r="C2288" s="44" t="str">
        <f>Wedstrijden!F2453</f>
        <v/>
      </c>
      <c r="D2288" s="44" t="str">
        <f>IFERROR(VLOOKUP(Wedstrijden!G2453,Organisaties!$B$2:$C$501,2,FALSE),"")</f>
        <v/>
      </c>
      <c r="E2288" s="44" t="str">
        <f>IFERROR(VLOOKUP(Wedstrijden!G2453,Organisaties!$B$2:$F$501,5,FALSE),"")</f>
        <v/>
      </c>
      <c r="F2288" s="44" t="str">
        <f>IF(Wedstrijden!BC2453&lt;&gt;"",Wedstrijden!BC2453,"")</f>
        <v/>
      </c>
      <c r="G2288" s="44">
        <f>IF(Wedstrijden!AY2453="Indoor",1,0)</f>
        <v>0</v>
      </c>
      <c r="H2288" s="44">
        <f>Wedstrijden!AZ2453</f>
        <v>0</v>
      </c>
      <c r="I2288" s="44" t="str">
        <f>IF(Wedstrijden!AX2453="Nee",0,IF(Wedstrijden!AX2453="Ja",1,""))</f>
        <v/>
      </c>
      <c r="J2288" s="44" t="str">
        <f>IF(Wedstrijden!BA2453&lt;&gt;"",Wedstrijden!BA2453,"")</f>
        <v/>
      </c>
      <c r="W2288" s="45"/>
      <c r="AE2288" s="45"/>
      <c r="AN2288" s="45"/>
      <c r="AU2288" s="45"/>
      <c r="BA2288" s="45"/>
      <c r="BE2288" s="45"/>
      <c r="BJ2288" s="44" t="str">
        <f>IF(COUNTA(Wedstrijden!I2453:S2453)&lt;&gt;0,1,"")</f>
        <v/>
      </c>
      <c r="BK2288" s="44" t="str">
        <f t="shared" si="210"/>
        <v/>
      </c>
      <c r="BL2288" s="44" t="str">
        <f>IF(Wedstrijden!I2453="x","AA","")</f>
        <v/>
      </c>
      <c r="BM2288" s="44" t="str">
        <f>IF(Wedstrijden!J2453="x","A","")</f>
        <v/>
      </c>
      <c r="BN2288" s="44" t="str">
        <f>IF(Wedstrijden!K2453="x","B1","")</f>
        <v/>
      </c>
      <c r="BO2288" s="44" t="str">
        <f>IF(Wedstrijden!L2453="x","BB","")</f>
        <v/>
      </c>
      <c r="BP2288" s="44" t="str">
        <f>IF(Wedstrijden!M2453="x","B","")</f>
        <v/>
      </c>
      <c r="BQ2288" s="44" t="str">
        <f>IF(Wedstrijden!N2453="x","L1","")</f>
        <v/>
      </c>
      <c r="BR2288" s="44" t="str">
        <f>IF(Wedstrijden!O2453="x","L2","")</f>
        <v/>
      </c>
      <c r="BS2288" s="44" t="str">
        <f>IF(Wedstrijden!P2453="x","M1","")</f>
        <v/>
      </c>
      <c r="BT2288" s="44" t="str">
        <f>IF(Wedstrijden!Q2453="x","M2","")</f>
        <v/>
      </c>
      <c r="BU2288" s="44" t="str">
        <f>IF(Wedstrijden!R2453="x","Z1","")</f>
        <v/>
      </c>
      <c r="BV2288" s="44" t="str">
        <f>IF(Wedstrijden!S2453="x","Z2","")</f>
        <v/>
      </c>
      <c r="BW2288" s="44" t="str">
        <f>IF(COUNTA(Wedstrijden!T2453:AB2453)&lt;&gt;0,1,"")</f>
        <v/>
      </c>
      <c r="BX2288" s="44" t="str">
        <f t="shared" si="211"/>
        <v/>
      </c>
      <c r="BY2288" s="44" t="str">
        <f>IF(Wedstrijden!T2453="x","BB","")</f>
        <v/>
      </c>
      <c r="BZ2288" s="44" t="str">
        <f>IF(Wedstrijden!U2453="x","B","")</f>
        <v/>
      </c>
      <c r="CA2288" s="44" t="str">
        <f>IF(Wedstrijden!V2453="x","L1","")</f>
        <v/>
      </c>
      <c r="CB2288" s="44" t="str">
        <f>IF(Wedstrijden!W2453="x","L2","")</f>
        <v/>
      </c>
      <c r="CC2288" s="44" t="str">
        <f>IF(Wedstrijden!X2453="x","M1","")</f>
        <v/>
      </c>
      <c r="CD2288" s="44" t="str">
        <f>IF(Wedstrijden!Y2453="x","M2","")</f>
        <v/>
      </c>
      <c r="CE2288" s="44" t="str">
        <f>IF(Wedstrijden!Z2453="x","Z1","")</f>
        <v/>
      </c>
      <c r="CF2288" s="44" t="str">
        <f>IF(Wedstrijden!AA2453="x","Z2","")</f>
        <v/>
      </c>
      <c r="CG2288" s="44" t="str">
        <f>IF(Wedstrijden!AB2453="x","ZZL","")</f>
        <v/>
      </c>
      <c r="CL2288" s="44" t="str">
        <f>IF(COUNTA(Wedstrijden!AC2453:AJ2453)&lt;&gt;0,2,"")</f>
        <v/>
      </c>
      <c r="CM2288" s="44" t="str">
        <f t="shared" si="212"/>
        <v/>
      </c>
      <c r="CN2288" s="44" t="str">
        <f>IF(Wedstrijden!AC2453="x","AA","")</f>
        <v/>
      </c>
      <c r="CO2288" s="44" t="str">
        <f>IF(Wedstrijden!AD2453="x","A","")</f>
        <v/>
      </c>
      <c r="CP2288" s="44" t="str">
        <f>IF(Wedstrijden!AE2453="x","BB","")</f>
        <v/>
      </c>
      <c r="CQ2288" s="44" t="str">
        <f>IF(Wedstrijden!AF2453="x","B","")</f>
        <v/>
      </c>
      <c r="CR2288" s="44" t="str">
        <f>IF(Wedstrijden!AG2453="x","L","")</f>
        <v/>
      </c>
      <c r="CS2288" s="44" t="str">
        <f>IF(Wedstrijden!AH2453="x","M","")</f>
        <v/>
      </c>
      <c r="CT2288" s="44" t="str">
        <f>IF(Wedstrijden!AI2453="x","Z","")</f>
        <v/>
      </c>
      <c r="CU2288" s="44" t="str">
        <f>IF(Wedstrijden!AJ2453="x","ZZ","")</f>
        <v/>
      </c>
      <c r="CV2288" s="44" t="str">
        <f>IF(COUNTA(Wedstrijden!AK2453:AQ2453)&lt;&gt;0,2,"")</f>
        <v/>
      </c>
      <c r="CW2288" s="44" t="str">
        <f t="shared" si="213"/>
        <v/>
      </c>
      <c r="CX2288" s="44" t="str">
        <f>IF(Wedstrijden!AK2453="x","BB","")</f>
        <v/>
      </c>
      <c r="CY2288" s="44" t="str">
        <f>IF(Wedstrijden!AL2453="x","B","")</f>
        <v/>
      </c>
      <c r="CZ2288" s="44" t="str">
        <f>IF(Wedstrijden!AM2453="x","L","")</f>
        <v/>
      </c>
      <c r="DA2288" s="44" t="str">
        <f>IF(Wedstrijden!AN2453="x","M","")</f>
        <v/>
      </c>
      <c r="DB2288" s="44" t="str">
        <f>IF(Wedstrijden!AO2453="x","Z","")</f>
        <v/>
      </c>
      <c r="DC2288" s="44" t="str">
        <f>IF(Wedstrijden!AP2453="x","ZZ","")</f>
        <v/>
      </c>
      <c r="DD2288" s="44" t="str">
        <f>IF(Wedstrijden!AQ2453="x","1.40","")</f>
        <v/>
      </c>
      <c r="DE2288" s="44" t="str">
        <f>IF(COUNTA(Wedstrijden!AR2453:AT2453)&lt;&gt;0,6,"")</f>
        <v/>
      </c>
      <c r="DF2288" s="44" t="str">
        <f t="shared" si="214"/>
        <v/>
      </c>
      <c r="DG2288" s="44" t="str">
        <f>IF(Wedstrijden!AR2453="x","L","")</f>
        <v/>
      </c>
      <c r="DH2288" s="44" t="str">
        <f>IF(Wedstrijden!AS2453="x","M","")</f>
        <v/>
      </c>
      <c r="DI2288" s="44" t="str">
        <f>IF(Wedstrijden!AT2453="x","Z","")</f>
        <v/>
      </c>
      <c r="DJ2288" s="44" t="str">
        <f>IF(COUNTA(Wedstrijden!AU2453:AW2453)&lt;&gt;0,6,"")</f>
        <v/>
      </c>
      <c r="DK2288" s="44" t="str">
        <f t="shared" si="215"/>
        <v/>
      </c>
      <c r="DL2288" s="44" t="str">
        <f>IF(Wedstrijden!AU2453="x","L","")</f>
        <v/>
      </c>
      <c r="DM2288" s="44" t="str">
        <f>IF(Wedstrijden!AV2453="x","M","")</f>
        <v/>
      </c>
      <c r="DN2288" s="44" t="str">
        <f>IF(Wedstrijden!AW2453="x","Z","")</f>
        <v/>
      </c>
    </row>
    <row r="2289" spans="1:118" ht="15">
      <c r="A2289" s="48" t="e">
        <f>Wedstrijden!#REF!</f>
        <v>#REF!</v>
      </c>
      <c r="B2289" s="44" t="str">
        <f>IFERROR(VLOOKUP(Wedstrijden!E2454,Wedstrijdlocaties!$B$2:$E$499,2,FALSE),"")</f>
        <v/>
      </c>
      <c r="C2289" s="44" t="str">
        <f>Wedstrijden!F2454</f>
        <v/>
      </c>
      <c r="D2289" s="44" t="str">
        <f>IFERROR(VLOOKUP(Wedstrijden!G2454,Organisaties!$B$2:$C$501,2,FALSE),"")</f>
        <v/>
      </c>
      <c r="E2289" s="44" t="str">
        <f>IFERROR(VLOOKUP(Wedstrijden!G2454,Organisaties!$B$2:$F$501,5,FALSE),"")</f>
        <v/>
      </c>
      <c r="F2289" s="44" t="str">
        <f>IF(Wedstrijden!BC2454&lt;&gt;"",Wedstrijden!BC2454,"")</f>
        <v/>
      </c>
      <c r="G2289" s="44">
        <f>IF(Wedstrijden!AY2454="Indoor",1,0)</f>
        <v>0</v>
      </c>
      <c r="H2289" s="44">
        <f>Wedstrijden!AZ2454</f>
        <v>0</v>
      </c>
      <c r="I2289" s="44" t="str">
        <f>IF(Wedstrijden!AX2454="Nee",0,IF(Wedstrijden!AX2454="Ja",1,""))</f>
        <v/>
      </c>
      <c r="J2289" s="44" t="str">
        <f>IF(Wedstrijden!BA2454&lt;&gt;"",Wedstrijden!BA2454,"")</f>
        <v/>
      </c>
      <c r="W2289" s="45"/>
      <c r="AE2289" s="45"/>
      <c r="AN2289" s="45"/>
      <c r="AU2289" s="45"/>
      <c r="BA2289" s="45"/>
      <c r="BE2289" s="45"/>
      <c r="BJ2289" s="44" t="str">
        <f>IF(COUNTA(Wedstrijden!I2454:S2454)&lt;&gt;0,1,"")</f>
        <v/>
      </c>
      <c r="BK2289" s="44" t="str">
        <f t="shared" si="210"/>
        <v/>
      </c>
      <c r="BL2289" s="44" t="str">
        <f>IF(Wedstrijden!I2454="x","AA","")</f>
        <v/>
      </c>
      <c r="BM2289" s="44" t="str">
        <f>IF(Wedstrijden!J2454="x","A","")</f>
        <v/>
      </c>
      <c r="BN2289" s="44" t="str">
        <f>IF(Wedstrijden!K2454="x","B1","")</f>
        <v/>
      </c>
      <c r="BO2289" s="44" t="str">
        <f>IF(Wedstrijden!L2454="x","BB","")</f>
        <v/>
      </c>
      <c r="BP2289" s="44" t="str">
        <f>IF(Wedstrijden!M2454="x","B","")</f>
        <v/>
      </c>
      <c r="BQ2289" s="44" t="str">
        <f>IF(Wedstrijden!N2454="x","L1","")</f>
        <v/>
      </c>
      <c r="BR2289" s="44" t="str">
        <f>IF(Wedstrijden!O2454="x","L2","")</f>
        <v/>
      </c>
      <c r="BS2289" s="44" t="str">
        <f>IF(Wedstrijden!P2454="x","M1","")</f>
        <v/>
      </c>
      <c r="BT2289" s="44" t="str">
        <f>IF(Wedstrijden!Q2454="x","M2","")</f>
        <v/>
      </c>
      <c r="BU2289" s="44" t="str">
        <f>IF(Wedstrijden!R2454="x","Z1","")</f>
        <v/>
      </c>
      <c r="BV2289" s="44" t="str">
        <f>IF(Wedstrijden!S2454="x","Z2","")</f>
        <v/>
      </c>
      <c r="BW2289" s="44" t="str">
        <f>IF(COUNTA(Wedstrijden!T2454:AB2454)&lt;&gt;0,1,"")</f>
        <v/>
      </c>
      <c r="BX2289" s="44" t="str">
        <f t="shared" si="211"/>
        <v/>
      </c>
      <c r="BY2289" s="44" t="str">
        <f>IF(Wedstrijden!T2454="x","BB","")</f>
        <v/>
      </c>
      <c r="BZ2289" s="44" t="str">
        <f>IF(Wedstrijden!U2454="x","B","")</f>
        <v/>
      </c>
      <c r="CA2289" s="44" t="str">
        <f>IF(Wedstrijden!V2454="x","L1","")</f>
        <v/>
      </c>
      <c r="CB2289" s="44" t="str">
        <f>IF(Wedstrijden!W2454="x","L2","")</f>
        <v/>
      </c>
      <c r="CC2289" s="44" t="str">
        <f>IF(Wedstrijden!X2454="x","M1","")</f>
        <v/>
      </c>
      <c r="CD2289" s="44" t="str">
        <f>IF(Wedstrijden!Y2454="x","M2","")</f>
        <v/>
      </c>
      <c r="CE2289" s="44" t="str">
        <f>IF(Wedstrijden!Z2454="x","Z1","")</f>
        <v/>
      </c>
      <c r="CF2289" s="44" t="str">
        <f>IF(Wedstrijden!AA2454="x","Z2","")</f>
        <v/>
      </c>
      <c r="CG2289" s="44" t="str">
        <f>IF(Wedstrijden!AB2454="x","ZZL","")</f>
        <v/>
      </c>
      <c r="CL2289" s="44" t="str">
        <f>IF(COUNTA(Wedstrijden!AC2454:AJ2454)&lt;&gt;0,2,"")</f>
        <v/>
      </c>
      <c r="CM2289" s="44" t="str">
        <f t="shared" si="212"/>
        <v/>
      </c>
      <c r="CN2289" s="44" t="str">
        <f>IF(Wedstrijden!AC2454="x","AA","")</f>
        <v/>
      </c>
      <c r="CO2289" s="44" t="str">
        <f>IF(Wedstrijden!AD2454="x","A","")</f>
        <v/>
      </c>
      <c r="CP2289" s="44" t="str">
        <f>IF(Wedstrijden!AE2454="x","BB","")</f>
        <v/>
      </c>
      <c r="CQ2289" s="44" t="str">
        <f>IF(Wedstrijden!AF2454="x","B","")</f>
        <v/>
      </c>
      <c r="CR2289" s="44" t="str">
        <f>IF(Wedstrijden!AG2454="x","L","")</f>
        <v/>
      </c>
      <c r="CS2289" s="44" t="str">
        <f>IF(Wedstrijden!AH2454="x","M","")</f>
        <v/>
      </c>
      <c r="CT2289" s="44" t="str">
        <f>IF(Wedstrijden!AI2454="x","Z","")</f>
        <v/>
      </c>
      <c r="CU2289" s="44" t="str">
        <f>IF(Wedstrijden!AJ2454="x","ZZ","")</f>
        <v/>
      </c>
      <c r="CV2289" s="44" t="str">
        <f>IF(COUNTA(Wedstrijden!AK2454:AQ2454)&lt;&gt;0,2,"")</f>
        <v/>
      </c>
      <c r="CW2289" s="44" t="str">
        <f t="shared" si="213"/>
        <v/>
      </c>
      <c r="CX2289" s="44" t="str">
        <f>IF(Wedstrijden!AK2454="x","BB","")</f>
        <v/>
      </c>
      <c r="CY2289" s="44" t="str">
        <f>IF(Wedstrijden!AL2454="x","B","")</f>
        <v/>
      </c>
      <c r="CZ2289" s="44" t="str">
        <f>IF(Wedstrijden!AM2454="x","L","")</f>
        <v/>
      </c>
      <c r="DA2289" s="44" t="str">
        <f>IF(Wedstrijden!AN2454="x","M","")</f>
        <v/>
      </c>
      <c r="DB2289" s="44" t="str">
        <f>IF(Wedstrijden!AO2454="x","Z","")</f>
        <v/>
      </c>
      <c r="DC2289" s="44" t="str">
        <f>IF(Wedstrijden!AP2454="x","ZZ","")</f>
        <v/>
      </c>
      <c r="DD2289" s="44" t="str">
        <f>IF(Wedstrijden!AQ2454="x","1.40","")</f>
        <v/>
      </c>
      <c r="DE2289" s="44" t="str">
        <f>IF(COUNTA(Wedstrijden!AR2454:AT2454)&lt;&gt;0,6,"")</f>
        <v/>
      </c>
      <c r="DF2289" s="44" t="str">
        <f t="shared" si="214"/>
        <v/>
      </c>
      <c r="DG2289" s="44" t="str">
        <f>IF(Wedstrijden!AR2454="x","L","")</f>
        <v/>
      </c>
      <c r="DH2289" s="44" t="str">
        <f>IF(Wedstrijden!AS2454="x","M","")</f>
        <v/>
      </c>
      <c r="DI2289" s="44" t="str">
        <f>IF(Wedstrijden!AT2454="x","Z","")</f>
        <v/>
      </c>
      <c r="DJ2289" s="44" t="str">
        <f>IF(COUNTA(Wedstrijden!AU2454:AW2454)&lt;&gt;0,6,"")</f>
        <v/>
      </c>
      <c r="DK2289" s="44" t="str">
        <f t="shared" si="215"/>
        <v/>
      </c>
      <c r="DL2289" s="44" t="str">
        <f>IF(Wedstrijden!AU2454="x","L","")</f>
        <v/>
      </c>
      <c r="DM2289" s="44" t="str">
        <f>IF(Wedstrijden!AV2454="x","M","")</f>
        <v/>
      </c>
      <c r="DN2289" s="44" t="str">
        <f>IF(Wedstrijden!AW2454="x","Z","")</f>
        <v/>
      </c>
    </row>
    <row r="2290" spans="1:118" ht="15">
      <c r="A2290" s="48" t="e">
        <f>Wedstrijden!#REF!</f>
        <v>#REF!</v>
      </c>
      <c r="B2290" s="44" t="str">
        <f>IFERROR(VLOOKUP(Wedstrijden!E2455,Wedstrijdlocaties!$B$2:$E$499,2,FALSE),"")</f>
        <v/>
      </c>
      <c r="C2290" s="44" t="str">
        <f>Wedstrijden!F2455</f>
        <v/>
      </c>
      <c r="D2290" s="44" t="str">
        <f>IFERROR(VLOOKUP(Wedstrijden!G2455,Organisaties!$B$2:$C$501,2,FALSE),"")</f>
        <v/>
      </c>
      <c r="E2290" s="44" t="str">
        <f>IFERROR(VLOOKUP(Wedstrijden!G2455,Organisaties!$B$2:$F$501,5,FALSE),"")</f>
        <v/>
      </c>
      <c r="F2290" s="44" t="str">
        <f>IF(Wedstrijden!BC2455&lt;&gt;"",Wedstrijden!BC2455,"")</f>
        <v/>
      </c>
      <c r="G2290" s="44">
        <f>IF(Wedstrijden!AY2455="Indoor",1,0)</f>
        <v>0</v>
      </c>
      <c r="H2290" s="44">
        <f>Wedstrijden!AZ2455</f>
        <v>0</v>
      </c>
      <c r="I2290" s="44" t="str">
        <f>IF(Wedstrijden!AX2455="Nee",0,IF(Wedstrijden!AX2455="Ja",1,""))</f>
        <v/>
      </c>
      <c r="J2290" s="44" t="str">
        <f>IF(Wedstrijden!BA2455&lt;&gt;"",Wedstrijden!BA2455,"")</f>
        <v/>
      </c>
      <c r="W2290" s="45"/>
      <c r="AE2290" s="45"/>
      <c r="AN2290" s="45"/>
      <c r="AU2290" s="45"/>
      <c r="BA2290" s="45"/>
      <c r="BE2290" s="45"/>
      <c r="BJ2290" s="44" t="str">
        <f>IF(COUNTA(Wedstrijden!I2455:S2455)&lt;&gt;0,1,"")</f>
        <v/>
      </c>
      <c r="BK2290" s="44" t="str">
        <f t="shared" si="210"/>
        <v/>
      </c>
      <c r="BL2290" s="44" t="str">
        <f>IF(Wedstrijden!I2455="x","AA","")</f>
        <v/>
      </c>
      <c r="BM2290" s="44" t="str">
        <f>IF(Wedstrijden!J2455="x","A","")</f>
        <v/>
      </c>
      <c r="BN2290" s="44" t="str">
        <f>IF(Wedstrijden!K2455="x","B1","")</f>
        <v/>
      </c>
      <c r="BO2290" s="44" t="str">
        <f>IF(Wedstrijden!L2455="x","BB","")</f>
        <v/>
      </c>
      <c r="BP2290" s="44" t="str">
        <f>IF(Wedstrijden!M2455="x","B","")</f>
        <v/>
      </c>
      <c r="BQ2290" s="44" t="str">
        <f>IF(Wedstrijden!N2455="x","L1","")</f>
        <v/>
      </c>
      <c r="BR2290" s="44" t="str">
        <f>IF(Wedstrijden!O2455="x","L2","")</f>
        <v/>
      </c>
      <c r="BS2290" s="44" t="str">
        <f>IF(Wedstrijden!P2455="x","M1","")</f>
        <v/>
      </c>
      <c r="BT2290" s="44" t="str">
        <f>IF(Wedstrijden!Q2455="x","M2","")</f>
        <v/>
      </c>
      <c r="BU2290" s="44" t="str">
        <f>IF(Wedstrijden!R2455="x","Z1","")</f>
        <v/>
      </c>
      <c r="BV2290" s="44" t="str">
        <f>IF(Wedstrijden!S2455="x","Z2","")</f>
        <v/>
      </c>
      <c r="BW2290" s="44" t="str">
        <f>IF(COUNTA(Wedstrijden!T2455:AB2455)&lt;&gt;0,1,"")</f>
        <v/>
      </c>
      <c r="BX2290" s="44" t="str">
        <f t="shared" si="211"/>
        <v/>
      </c>
      <c r="BY2290" s="44" t="str">
        <f>IF(Wedstrijden!T2455="x","BB","")</f>
        <v/>
      </c>
      <c r="BZ2290" s="44" t="str">
        <f>IF(Wedstrijden!U2455="x","B","")</f>
        <v/>
      </c>
      <c r="CA2290" s="44" t="str">
        <f>IF(Wedstrijden!V2455="x","L1","")</f>
        <v/>
      </c>
      <c r="CB2290" s="44" t="str">
        <f>IF(Wedstrijden!W2455="x","L2","")</f>
        <v/>
      </c>
      <c r="CC2290" s="44" t="str">
        <f>IF(Wedstrijden!X2455="x","M1","")</f>
        <v/>
      </c>
      <c r="CD2290" s="44" t="str">
        <f>IF(Wedstrijden!Y2455="x","M2","")</f>
        <v/>
      </c>
      <c r="CE2290" s="44" t="str">
        <f>IF(Wedstrijden!Z2455="x","Z1","")</f>
        <v/>
      </c>
      <c r="CF2290" s="44" t="str">
        <f>IF(Wedstrijden!AA2455="x","Z2","")</f>
        <v/>
      </c>
      <c r="CG2290" s="44" t="str">
        <f>IF(Wedstrijden!AB2455="x","ZZL","")</f>
        <v/>
      </c>
      <c r="CL2290" s="44" t="str">
        <f>IF(COUNTA(Wedstrijden!AC2455:AJ2455)&lt;&gt;0,2,"")</f>
        <v/>
      </c>
      <c r="CM2290" s="44" t="str">
        <f t="shared" si="212"/>
        <v/>
      </c>
      <c r="CN2290" s="44" t="str">
        <f>IF(Wedstrijden!AC2455="x","AA","")</f>
        <v/>
      </c>
      <c r="CO2290" s="44" t="str">
        <f>IF(Wedstrijden!AD2455="x","A","")</f>
        <v/>
      </c>
      <c r="CP2290" s="44" t="str">
        <f>IF(Wedstrijden!AE2455="x","BB","")</f>
        <v/>
      </c>
      <c r="CQ2290" s="44" t="str">
        <f>IF(Wedstrijden!AF2455="x","B","")</f>
        <v/>
      </c>
      <c r="CR2290" s="44" t="str">
        <f>IF(Wedstrijden!AG2455="x","L","")</f>
        <v/>
      </c>
      <c r="CS2290" s="44" t="str">
        <f>IF(Wedstrijden!AH2455="x","M","")</f>
        <v/>
      </c>
      <c r="CT2290" s="44" t="str">
        <f>IF(Wedstrijden!AI2455="x","Z","")</f>
        <v/>
      </c>
      <c r="CU2290" s="44" t="str">
        <f>IF(Wedstrijden!AJ2455="x","ZZ","")</f>
        <v/>
      </c>
      <c r="CV2290" s="44" t="str">
        <f>IF(COUNTA(Wedstrijden!AK2455:AQ2455)&lt;&gt;0,2,"")</f>
        <v/>
      </c>
      <c r="CW2290" s="44" t="str">
        <f t="shared" si="213"/>
        <v/>
      </c>
      <c r="CX2290" s="44" t="str">
        <f>IF(Wedstrijden!AK2455="x","BB","")</f>
        <v/>
      </c>
      <c r="CY2290" s="44" t="str">
        <f>IF(Wedstrijden!AL2455="x","B","")</f>
        <v/>
      </c>
      <c r="CZ2290" s="44" t="str">
        <f>IF(Wedstrijden!AM2455="x","L","")</f>
        <v/>
      </c>
      <c r="DA2290" s="44" t="str">
        <f>IF(Wedstrijden!AN2455="x","M","")</f>
        <v/>
      </c>
      <c r="DB2290" s="44" t="str">
        <f>IF(Wedstrijden!AO2455="x","Z","")</f>
        <v/>
      </c>
      <c r="DC2290" s="44" t="str">
        <f>IF(Wedstrijden!AP2455="x","ZZ","")</f>
        <v/>
      </c>
      <c r="DD2290" s="44" t="str">
        <f>IF(Wedstrijden!AQ2455="x","1.40","")</f>
        <v/>
      </c>
      <c r="DE2290" s="44" t="str">
        <f>IF(COUNTA(Wedstrijden!AR2455:AT2455)&lt;&gt;0,6,"")</f>
        <v/>
      </c>
      <c r="DF2290" s="44" t="str">
        <f t="shared" si="214"/>
        <v/>
      </c>
      <c r="DG2290" s="44" t="str">
        <f>IF(Wedstrijden!AR2455="x","L","")</f>
        <v/>
      </c>
      <c r="DH2290" s="44" t="str">
        <f>IF(Wedstrijden!AS2455="x","M","")</f>
        <v/>
      </c>
      <c r="DI2290" s="44" t="str">
        <f>IF(Wedstrijden!AT2455="x","Z","")</f>
        <v/>
      </c>
      <c r="DJ2290" s="44" t="str">
        <f>IF(COUNTA(Wedstrijden!AU2455:AW2455)&lt;&gt;0,6,"")</f>
        <v/>
      </c>
      <c r="DK2290" s="44" t="str">
        <f t="shared" si="215"/>
        <v/>
      </c>
      <c r="DL2290" s="44" t="str">
        <f>IF(Wedstrijden!AU2455="x","L","")</f>
        <v/>
      </c>
      <c r="DM2290" s="44" t="str">
        <f>IF(Wedstrijden!AV2455="x","M","")</f>
        <v/>
      </c>
      <c r="DN2290" s="44" t="str">
        <f>IF(Wedstrijden!AW2455="x","Z","")</f>
        <v/>
      </c>
    </row>
    <row r="2291" spans="1:118" ht="15">
      <c r="A2291" s="48" t="e">
        <f>Wedstrijden!#REF!</f>
        <v>#REF!</v>
      </c>
      <c r="B2291" s="44" t="str">
        <f>IFERROR(VLOOKUP(Wedstrijden!E2456,Wedstrijdlocaties!$B$2:$E$499,2,FALSE),"")</f>
        <v/>
      </c>
      <c r="C2291" s="44" t="str">
        <f>Wedstrijden!F2456</f>
        <v/>
      </c>
      <c r="D2291" s="44" t="str">
        <f>IFERROR(VLOOKUP(Wedstrijden!G2456,Organisaties!$B$2:$C$501,2,FALSE),"")</f>
        <v/>
      </c>
      <c r="E2291" s="44" t="str">
        <f>IFERROR(VLOOKUP(Wedstrijden!G2456,Organisaties!$B$2:$F$501,5,FALSE),"")</f>
        <v/>
      </c>
      <c r="F2291" s="44" t="str">
        <f>IF(Wedstrijden!BC2456&lt;&gt;"",Wedstrijden!BC2456,"")</f>
        <v/>
      </c>
      <c r="G2291" s="44">
        <f>IF(Wedstrijden!AY2456="Indoor",1,0)</f>
        <v>0</v>
      </c>
      <c r="H2291" s="44">
        <f>Wedstrijden!AZ2456</f>
        <v>0</v>
      </c>
      <c r="I2291" s="44" t="str">
        <f>IF(Wedstrijden!AX2456="Nee",0,IF(Wedstrijden!AX2456="Ja",1,""))</f>
        <v/>
      </c>
      <c r="J2291" s="44" t="str">
        <f>IF(Wedstrijden!BA2456&lt;&gt;"",Wedstrijden!BA2456,"")</f>
        <v/>
      </c>
      <c r="W2291" s="45"/>
      <c r="AE2291" s="45"/>
      <c r="AN2291" s="45"/>
      <c r="AU2291" s="45"/>
      <c r="BA2291" s="45"/>
      <c r="BE2291" s="45"/>
      <c r="BJ2291" s="44" t="str">
        <f>IF(COUNTA(Wedstrijden!I2456:S2456)&lt;&gt;0,1,"")</f>
        <v/>
      </c>
      <c r="BK2291" s="44" t="str">
        <f t="shared" si="210"/>
        <v/>
      </c>
      <c r="BL2291" s="44" t="str">
        <f>IF(Wedstrijden!I2456="x","AA","")</f>
        <v/>
      </c>
      <c r="BM2291" s="44" t="str">
        <f>IF(Wedstrijden!J2456="x","A","")</f>
        <v/>
      </c>
      <c r="BN2291" s="44" t="str">
        <f>IF(Wedstrijden!K2456="x","B1","")</f>
        <v/>
      </c>
      <c r="BO2291" s="44" t="str">
        <f>IF(Wedstrijden!L2456="x","BB","")</f>
        <v/>
      </c>
      <c r="BP2291" s="44" t="str">
        <f>IF(Wedstrijden!M2456="x","B","")</f>
        <v/>
      </c>
      <c r="BQ2291" s="44" t="str">
        <f>IF(Wedstrijden!N2456="x","L1","")</f>
        <v/>
      </c>
      <c r="BR2291" s="44" t="str">
        <f>IF(Wedstrijden!O2456="x","L2","")</f>
        <v/>
      </c>
      <c r="BS2291" s="44" t="str">
        <f>IF(Wedstrijden!P2456="x","M1","")</f>
        <v/>
      </c>
      <c r="BT2291" s="44" t="str">
        <f>IF(Wedstrijden!Q2456="x","M2","")</f>
        <v/>
      </c>
      <c r="BU2291" s="44" t="str">
        <f>IF(Wedstrijden!R2456="x","Z1","")</f>
        <v/>
      </c>
      <c r="BV2291" s="44" t="str">
        <f>IF(Wedstrijden!S2456="x","Z2","")</f>
        <v/>
      </c>
      <c r="BW2291" s="44" t="str">
        <f>IF(COUNTA(Wedstrijden!T2456:AB2456)&lt;&gt;0,1,"")</f>
        <v/>
      </c>
      <c r="BX2291" s="44" t="str">
        <f t="shared" si="211"/>
        <v/>
      </c>
      <c r="BY2291" s="44" t="str">
        <f>IF(Wedstrijden!T2456="x","BB","")</f>
        <v/>
      </c>
      <c r="BZ2291" s="44" t="str">
        <f>IF(Wedstrijden!U2456="x","B","")</f>
        <v/>
      </c>
      <c r="CA2291" s="44" t="str">
        <f>IF(Wedstrijden!V2456="x","L1","")</f>
        <v/>
      </c>
      <c r="CB2291" s="44" t="str">
        <f>IF(Wedstrijden!W2456="x","L2","")</f>
        <v/>
      </c>
      <c r="CC2291" s="44" t="str">
        <f>IF(Wedstrijden!X2456="x","M1","")</f>
        <v/>
      </c>
      <c r="CD2291" s="44" t="str">
        <f>IF(Wedstrijden!Y2456="x","M2","")</f>
        <v/>
      </c>
      <c r="CE2291" s="44" t="str">
        <f>IF(Wedstrijden!Z2456="x","Z1","")</f>
        <v/>
      </c>
      <c r="CF2291" s="44" t="str">
        <f>IF(Wedstrijden!AA2456="x","Z2","")</f>
        <v/>
      </c>
      <c r="CG2291" s="44" t="str">
        <f>IF(Wedstrijden!AB2456="x","ZZL","")</f>
        <v/>
      </c>
      <c r="CL2291" s="44" t="str">
        <f>IF(COUNTA(Wedstrijden!AC2456:AJ2456)&lt;&gt;0,2,"")</f>
        <v/>
      </c>
      <c r="CM2291" s="44" t="str">
        <f t="shared" si="212"/>
        <v/>
      </c>
      <c r="CN2291" s="44" t="str">
        <f>IF(Wedstrijden!AC2456="x","AA","")</f>
        <v/>
      </c>
      <c r="CO2291" s="44" t="str">
        <f>IF(Wedstrijden!AD2456="x","A","")</f>
        <v/>
      </c>
      <c r="CP2291" s="44" t="str">
        <f>IF(Wedstrijden!AE2456="x","BB","")</f>
        <v/>
      </c>
      <c r="CQ2291" s="44" t="str">
        <f>IF(Wedstrijden!AF2456="x","B","")</f>
        <v/>
      </c>
      <c r="CR2291" s="44" t="str">
        <f>IF(Wedstrijden!AG2456="x","L","")</f>
        <v/>
      </c>
      <c r="CS2291" s="44" t="str">
        <f>IF(Wedstrijden!AH2456="x","M","")</f>
        <v/>
      </c>
      <c r="CT2291" s="44" t="str">
        <f>IF(Wedstrijden!AI2456="x","Z","")</f>
        <v/>
      </c>
      <c r="CU2291" s="44" t="str">
        <f>IF(Wedstrijden!AJ2456="x","ZZ","")</f>
        <v/>
      </c>
      <c r="CV2291" s="44" t="str">
        <f>IF(COUNTA(Wedstrijden!AK2456:AQ2456)&lt;&gt;0,2,"")</f>
        <v/>
      </c>
      <c r="CW2291" s="44" t="str">
        <f t="shared" si="213"/>
        <v/>
      </c>
      <c r="CX2291" s="44" t="str">
        <f>IF(Wedstrijden!AK2456="x","BB","")</f>
        <v/>
      </c>
      <c r="CY2291" s="44" t="str">
        <f>IF(Wedstrijden!AL2456="x","B","")</f>
        <v/>
      </c>
      <c r="CZ2291" s="44" t="str">
        <f>IF(Wedstrijden!AM2456="x","L","")</f>
        <v/>
      </c>
      <c r="DA2291" s="44" t="str">
        <f>IF(Wedstrijden!AN2456="x","M","")</f>
        <v/>
      </c>
      <c r="DB2291" s="44" t="str">
        <f>IF(Wedstrijden!AO2456="x","Z","")</f>
        <v/>
      </c>
      <c r="DC2291" s="44" t="str">
        <f>IF(Wedstrijden!AP2456="x","ZZ","")</f>
        <v/>
      </c>
      <c r="DD2291" s="44" t="str">
        <f>IF(Wedstrijden!AQ2456="x","1.40","")</f>
        <v/>
      </c>
      <c r="DE2291" s="44" t="str">
        <f>IF(COUNTA(Wedstrijden!AR2456:AT2456)&lt;&gt;0,6,"")</f>
        <v/>
      </c>
      <c r="DF2291" s="44" t="str">
        <f t="shared" si="214"/>
        <v/>
      </c>
      <c r="DG2291" s="44" t="str">
        <f>IF(Wedstrijden!AR2456="x","L","")</f>
        <v/>
      </c>
      <c r="DH2291" s="44" t="str">
        <f>IF(Wedstrijden!AS2456="x","M","")</f>
        <v/>
      </c>
      <c r="DI2291" s="44" t="str">
        <f>IF(Wedstrijden!AT2456="x","Z","")</f>
        <v/>
      </c>
      <c r="DJ2291" s="44" t="str">
        <f>IF(COUNTA(Wedstrijden!AU2456:AW2456)&lt;&gt;0,6,"")</f>
        <v/>
      </c>
      <c r="DK2291" s="44" t="str">
        <f t="shared" si="215"/>
        <v/>
      </c>
      <c r="DL2291" s="44" t="str">
        <f>IF(Wedstrijden!AU2456="x","L","")</f>
        <v/>
      </c>
      <c r="DM2291" s="44" t="str">
        <f>IF(Wedstrijden!AV2456="x","M","")</f>
        <v/>
      </c>
      <c r="DN2291" s="44" t="str">
        <f>IF(Wedstrijden!AW2456="x","Z","")</f>
        <v/>
      </c>
    </row>
    <row r="2292" spans="1:118" ht="15">
      <c r="A2292" s="48" t="e">
        <f>Wedstrijden!#REF!</f>
        <v>#REF!</v>
      </c>
      <c r="B2292" s="44" t="str">
        <f>IFERROR(VLOOKUP(Wedstrijden!E2457,Wedstrijdlocaties!$B$2:$E$499,2,FALSE),"")</f>
        <v/>
      </c>
      <c r="C2292" s="44" t="str">
        <f>Wedstrijden!F2457</f>
        <v/>
      </c>
      <c r="D2292" s="44" t="str">
        <f>IFERROR(VLOOKUP(Wedstrijden!G2457,Organisaties!$B$2:$C$501,2,FALSE),"")</f>
        <v/>
      </c>
      <c r="E2292" s="44" t="str">
        <f>IFERROR(VLOOKUP(Wedstrijden!G2457,Organisaties!$B$2:$F$501,5,FALSE),"")</f>
        <v/>
      </c>
      <c r="F2292" s="44" t="str">
        <f>IF(Wedstrijden!BC2457&lt;&gt;"",Wedstrijden!BC2457,"")</f>
        <v/>
      </c>
      <c r="G2292" s="44">
        <f>IF(Wedstrijden!AY2457="Indoor",1,0)</f>
        <v>0</v>
      </c>
      <c r="H2292" s="44">
        <f>Wedstrijden!AZ2457</f>
        <v>0</v>
      </c>
      <c r="I2292" s="44" t="str">
        <f>IF(Wedstrijden!AX2457="Nee",0,IF(Wedstrijden!AX2457="Ja",1,""))</f>
        <v/>
      </c>
      <c r="J2292" s="44" t="str">
        <f>IF(Wedstrijden!BA2457&lt;&gt;"",Wedstrijden!BA2457,"")</f>
        <v/>
      </c>
      <c r="W2292" s="45"/>
      <c r="AE2292" s="45"/>
      <c r="AN2292" s="45"/>
      <c r="AU2292" s="45"/>
      <c r="BA2292" s="45"/>
      <c r="BE2292" s="45"/>
      <c r="BJ2292" s="44" t="str">
        <f>IF(COUNTA(Wedstrijden!I2457:S2457)&lt;&gt;0,1,"")</f>
        <v/>
      </c>
      <c r="BK2292" s="44" t="str">
        <f t="shared" si="210"/>
        <v/>
      </c>
      <c r="BL2292" s="44" t="str">
        <f>IF(Wedstrijden!I2457="x","AA","")</f>
        <v/>
      </c>
      <c r="BM2292" s="44" t="str">
        <f>IF(Wedstrijden!J2457="x","A","")</f>
        <v/>
      </c>
      <c r="BN2292" s="44" t="str">
        <f>IF(Wedstrijden!K2457="x","B1","")</f>
        <v/>
      </c>
      <c r="BO2292" s="44" t="str">
        <f>IF(Wedstrijden!L2457="x","BB","")</f>
        <v/>
      </c>
      <c r="BP2292" s="44" t="str">
        <f>IF(Wedstrijden!M2457="x","B","")</f>
        <v/>
      </c>
      <c r="BQ2292" s="44" t="str">
        <f>IF(Wedstrijden!N2457="x","L1","")</f>
        <v/>
      </c>
      <c r="BR2292" s="44" t="str">
        <f>IF(Wedstrijden!O2457="x","L2","")</f>
        <v/>
      </c>
      <c r="BS2292" s="44" t="str">
        <f>IF(Wedstrijden!P2457="x","M1","")</f>
        <v/>
      </c>
      <c r="BT2292" s="44" t="str">
        <f>IF(Wedstrijden!Q2457="x","M2","")</f>
        <v/>
      </c>
      <c r="BU2292" s="44" t="str">
        <f>IF(Wedstrijden!R2457="x","Z1","")</f>
        <v/>
      </c>
      <c r="BV2292" s="44" t="str">
        <f>IF(Wedstrijden!S2457="x","Z2","")</f>
        <v/>
      </c>
      <c r="BW2292" s="44" t="str">
        <f>IF(COUNTA(Wedstrijden!T2457:AB2457)&lt;&gt;0,1,"")</f>
        <v/>
      </c>
      <c r="BX2292" s="44" t="str">
        <f t="shared" si="211"/>
        <v/>
      </c>
      <c r="BY2292" s="44" t="str">
        <f>IF(Wedstrijden!T2457="x","BB","")</f>
        <v/>
      </c>
      <c r="BZ2292" s="44" t="str">
        <f>IF(Wedstrijden!U2457="x","B","")</f>
        <v/>
      </c>
      <c r="CA2292" s="44" t="str">
        <f>IF(Wedstrijden!V2457="x","L1","")</f>
        <v/>
      </c>
      <c r="CB2292" s="44" t="str">
        <f>IF(Wedstrijden!W2457="x","L2","")</f>
        <v/>
      </c>
      <c r="CC2292" s="44" t="str">
        <f>IF(Wedstrijden!X2457="x","M1","")</f>
        <v/>
      </c>
      <c r="CD2292" s="44" t="str">
        <f>IF(Wedstrijden!Y2457="x","M2","")</f>
        <v/>
      </c>
      <c r="CE2292" s="44" t="str">
        <f>IF(Wedstrijden!Z2457="x","Z1","")</f>
        <v/>
      </c>
      <c r="CF2292" s="44" t="str">
        <f>IF(Wedstrijden!AA2457="x","Z2","")</f>
        <v/>
      </c>
      <c r="CG2292" s="44" t="str">
        <f>IF(Wedstrijden!AB2457="x","ZZL","")</f>
        <v/>
      </c>
      <c r="CL2292" s="44" t="str">
        <f>IF(COUNTA(Wedstrijden!AC2457:AJ2457)&lt;&gt;0,2,"")</f>
        <v/>
      </c>
      <c r="CM2292" s="44" t="str">
        <f t="shared" si="212"/>
        <v/>
      </c>
      <c r="CN2292" s="44" t="str">
        <f>IF(Wedstrijden!AC2457="x","AA","")</f>
        <v/>
      </c>
      <c r="CO2292" s="44" t="str">
        <f>IF(Wedstrijden!AD2457="x","A","")</f>
        <v/>
      </c>
      <c r="CP2292" s="44" t="str">
        <f>IF(Wedstrijden!AE2457="x","BB","")</f>
        <v/>
      </c>
      <c r="CQ2292" s="44" t="str">
        <f>IF(Wedstrijden!AF2457="x","B","")</f>
        <v/>
      </c>
      <c r="CR2292" s="44" t="str">
        <f>IF(Wedstrijden!AG2457="x","L","")</f>
        <v/>
      </c>
      <c r="CS2292" s="44" t="str">
        <f>IF(Wedstrijden!AH2457="x","M","")</f>
        <v/>
      </c>
      <c r="CT2292" s="44" t="str">
        <f>IF(Wedstrijden!AI2457="x","Z","")</f>
        <v/>
      </c>
      <c r="CU2292" s="44" t="str">
        <f>IF(Wedstrijden!AJ2457="x","ZZ","")</f>
        <v/>
      </c>
      <c r="CV2292" s="44" t="str">
        <f>IF(COUNTA(Wedstrijden!AK2457:AQ2457)&lt;&gt;0,2,"")</f>
        <v/>
      </c>
      <c r="CW2292" s="44" t="str">
        <f t="shared" si="213"/>
        <v/>
      </c>
      <c r="CX2292" s="44" t="str">
        <f>IF(Wedstrijden!AK2457="x","BB","")</f>
        <v/>
      </c>
      <c r="CY2292" s="44" t="str">
        <f>IF(Wedstrijden!AL2457="x","B","")</f>
        <v/>
      </c>
      <c r="CZ2292" s="44" t="str">
        <f>IF(Wedstrijden!AM2457="x","L","")</f>
        <v/>
      </c>
      <c r="DA2292" s="44" t="str">
        <f>IF(Wedstrijden!AN2457="x","M","")</f>
        <v/>
      </c>
      <c r="DB2292" s="44" t="str">
        <f>IF(Wedstrijden!AO2457="x","Z","")</f>
        <v/>
      </c>
      <c r="DC2292" s="44" t="str">
        <f>IF(Wedstrijden!AP2457="x","ZZ","")</f>
        <v/>
      </c>
      <c r="DD2292" s="44" t="str">
        <f>IF(Wedstrijden!AQ2457="x","1.40","")</f>
        <v/>
      </c>
      <c r="DE2292" s="44" t="str">
        <f>IF(COUNTA(Wedstrijden!AR2457:AT2457)&lt;&gt;0,6,"")</f>
        <v/>
      </c>
      <c r="DF2292" s="44" t="str">
        <f t="shared" si="214"/>
        <v/>
      </c>
      <c r="DG2292" s="44" t="str">
        <f>IF(Wedstrijden!AR2457="x","L","")</f>
        <v/>
      </c>
      <c r="DH2292" s="44" t="str">
        <f>IF(Wedstrijden!AS2457="x","M","")</f>
        <v/>
      </c>
      <c r="DI2292" s="44" t="str">
        <f>IF(Wedstrijden!AT2457="x","Z","")</f>
        <v/>
      </c>
      <c r="DJ2292" s="44" t="str">
        <f>IF(COUNTA(Wedstrijden!AU2457:AW2457)&lt;&gt;0,6,"")</f>
        <v/>
      </c>
      <c r="DK2292" s="44" t="str">
        <f t="shared" si="215"/>
        <v/>
      </c>
      <c r="DL2292" s="44" t="str">
        <f>IF(Wedstrijden!AU2457="x","L","")</f>
        <v/>
      </c>
      <c r="DM2292" s="44" t="str">
        <f>IF(Wedstrijden!AV2457="x","M","")</f>
        <v/>
      </c>
      <c r="DN2292" s="44" t="str">
        <f>IF(Wedstrijden!AW2457="x","Z","")</f>
        <v/>
      </c>
    </row>
    <row r="2293" spans="1:118" ht="15">
      <c r="A2293" s="48" t="e">
        <f>Wedstrijden!#REF!</f>
        <v>#REF!</v>
      </c>
      <c r="B2293" s="44" t="str">
        <f>IFERROR(VLOOKUP(Wedstrijden!E2458,Wedstrijdlocaties!$B$2:$E$499,2,FALSE),"")</f>
        <v/>
      </c>
      <c r="C2293" s="44" t="str">
        <f>Wedstrijden!F2458</f>
        <v/>
      </c>
      <c r="D2293" s="44" t="str">
        <f>IFERROR(VLOOKUP(Wedstrijden!G2458,Organisaties!$B$2:$C$501,2,FALSE),"")</f>
        <v/>
      </c>
      <c r="E2293" s="44" t="str">
        <f>IFERROR(VLOOKUP(Wedstrijden!G2458,Organisaties!$B$2:$F$501,5,FALSE),"")</f>
        <v/>
      </c>
      <c r="F2293" s="44" t="str">
        <f>IF(Wedstrijden!BC2458&lt;&gt;"",Wedstrijden!BC2458,"")</f>
        <v/>
      </c>
      <c r="G2293" s="44">
        <f>IF(Wedstrijden!AY2458="Indoor",1,0)</f>
        <v>0</v>
      </c>
      <c r="H2293" s="44">
        <f>Wedstrijden!AZ2458</f>
        <v>0</v>
      </c>
      <c r="I2293" s="44" t="str">
        <f>IF(Wedstrijden!AX2458="Nee",0,IF(Wedstrijden!AX2458="Ja",1,""))</f>
        <v/>
      </c>
      <c r="J2293" s="44" t="str">
        <f>IF(Wedstrijden!BA2458&lt;&gt;"",Wedstrijden!BA2458,"")</f>
        <v/>
      </c>
      <c r="W2293" s="45"/>
      <c r="AE2293" s="45"/>
      <c r="AN2293" s="45"/>
      <c r="AU2293" s="45"/>
      <c r="BA2293" s="45"/>
      <c r="BE2293" s="45"/>
      <c r="BJ2293" s="44" t="str">
        <f>IF(COUNTA(Wedstrijden!I2458:S2458)&lt;&gt;0,1,"")</f>
        <v/>
      </c>
      <c r="BK2293" s="44" t="str">
        <f t="shared" si="210"/>
        <v/>
      </c>
      <c r="BL2293" s="44" t="str">
        <f>IF(Wedstrijden!I2458="x","AA","")</f>
        <v/>
      </c>
      <c r="BM2293" s="44" t="str">
        <f>IF(Wedstrijden!J2458="x","A","")</f>
        <v/>
      </c>
      <c r="BN2293" s="44" t="str">
        <f>IF(Wedstrijden!K2458="x","B1","")</f>
        <v/>
      </c>
      <c r="BO2293" s="44" t="str">
        <f>IF(Wedstrijden!L2458="x","BB","")</f>
        <v/>
      </c>
      <c r="BP2293" s="44" t="str">
        <f>IF(Wedstrijden!M2458="x","B","")</f>
        <v/>
      </c>
      <c r="BQ2293" s="44" t="str">
        <f>IF(Wedstrijden!N2458="x","L1","")</f>
        <v/>
      </c>
      <c r="BR2293" s="44" t="str">
        <f>IF(Wedstrijden!O2458="x","L2","")</f>
        <v/>
      </c>
      <c r="BS2293" s="44" t="str">
        <f>IF(Wedstrijden!P2458="x","M1","")</f>
        <v/>
      </c>
      <c r="BT2293" s="44" t="str">
        <f>IF(Wedstrijden!Q2458="x","M2","")</f>
        <v/>
      </c>
      <c r="BU2293" s="44" t="str">
        <f>IF(Wedstrijden!R2458="x","Z1","")</f>
        <v/>
      </c>
      <c r="BV2293" s="44" t="str">
        <f>IF(Wedstrijden!S2458="x","Z2","")</f>
        <v/>
      </c>
      <c r="BW2293" s="44" t="str">
        <f>IF(COUNTA(Wedstrijden!T2458:AB2458)&lt;&gt;0,1,"")</f>
        <v/>
      </c>
      <c r="BX2293" s="44" t="str">
        <f t="shared" si="211"/>
        <v/>
      </c>
      <c r="BY2293" s="44" t="str">
        <f>IF(Wedstrijden!T2458="x","BB","")</f>
        <v/>
      </c>
      <c r="BZ2293" s="44" t="str">
        <f>IF(Wedstrijden!U2458="x","B","")</f>
        <v/>
      </c>
      <c r="CA2293" s="44" t="str">
        <f>IF(Wedstrijden!V2458="x","L1","")</f>
        <v/>
      </c>
      <c r="CB2293" s="44" t="str">
        <f>IF(Wedstrijden!W2458="x","L2","")</f>
        <v/>
      </c>
      <c r="CC2293" s="44" t="str">
        <f>IF(Wedstrijden!X2458="x","M1","")</f>
        <v/>
      </c>
      <c r="CD2293" s="44" t="str">
        <f>IF(Wedstrijden!Y2458="x","M2","")</f>
        <v/>
      </c>
      <c r="CE2293" s="44" t="str">
        <f>IF(Wedstrijden!Z2458="x","Z1","")</f>
        <v/>
      </c>
      <c r="CF2293" s="44" t="str">
        <f>IF(Wedstrijden!AA2458="x","Z2","")</f>
        <v/>
      </c>
      <c r="CG2293" s="44" t="str">
        <f>IF(Wedstrijden!AB2458="x","ZZL","")</f>
        <v/>
      </c>
      <c r="CL2293" s="44" t="str">
        <f>IF(COUNTA(Wedstrijden!AC2458:AJ2458)&lt;&gt;0,2,"")</f>
        <v/>
      </c>
      <c r="CM2293" s="44" t="str">
        <f t="shared" si="212"/>
        <v/>
      </c>
      <c r="CN2293" s="44" t="str">
        <f>IF(Wedstrijden!AC2458="x","AA","")</f>
        <v/>
      </c>
      <c r="CO2293" s="44" t="str">
        <f>IF(Wedstrijden!AD2458="x","A","")</f>
        <v/>
      </c>
      <c r="CP2293" s="44" t="str">
        <f>IF(Wedstrijden!AE2458="x","BB","")</f>
        <v/>
      </c>
      <c r="CQ2293" s="44" t="str">
        <f>IF(Wedstrijden!AF2458="x","B","")</f>
        <v/>
      </c>
      <c r="CR2293" s="44" t="str">
        <f>IF(Wedstrijden!AG2458="x","L","")</f>
        <v/>
      </c>
      <c r="CS2293" s="44" t="str">
        <f>IF(Wedstrijden!AH2458="x","M","")</f>
        <v/>
      </c>
      <c r="CT2293" s="44" t="str">
        <f>IF(Wedstrijden!AI2458="x","Z","")</f>
        <v/>
      </c>
      <c r="CU2293" s="44" t="str">
        <f>IF(Wedstrijden!AJ2458="x","ZZ","")</f>
        <v/>
      </c>
      <c r="CV2293" s="44" t="str">
        <f>IF(COUNTA(Wedstrijden!AK2458:AQ2458)&lt;&gt;0,2,"")</f>
        <v/>
      </c>
      <c r="CW2293" s="44" t="str">
        <f t="shared" si="213"/>
        <v/>
      </c>
      <c r="CX2293" s="44" t="str">
        <f>IF(Wedstrijden!AK2458="x","BB","")</f>
        <v/>
      </c>
      <c r="CY2293" s="44" t="str">
        <f>IF(Wedstrijden!AL2458="x","B","")</f>
        <v/>
      </c>
      <c r="CZ2293" s="44" t="str">
        <f>IF(Wedstrijden!AM2458="x","L","")</f>
        <v/>
      </c>
      <c r="DA2293" s="44" t="str">
        <f>IF(Wedstrijden!AN2458="x","M","")</f>
        <v/>
      </c>
      <c r="DB2293" s="44" t="str">
        <f>IF(Wedstrijden!AO2458="x","Z","")</f>
        <v/>
      </c>
      <c r="DC2293" s="44" t="str">
        <f>IF(Wedstrijden!AP2458="x","ZZ","")</f>
        <v/>
      </c>
      <c r="DD2293" s="44" t="str">
        <f>IF(Wedstrijden!AQ2458="x","1.40","")</f>
        <v/>
      </c>
      <c r="DE2293" s="44" t="str">
        <f>IF(COUNTA(Wedstrijden!AR2458:AT2458)&lt;&gt;0,6,"")</f>
        <v/>
      </c>
      <c r="DF2293" s="44" t="str">
        <f t="shared" si="214"/>
        <v/>
      </c>
      <c r="DG2293" s="44" t="str">
        <f>IF(Wedstrijden!AR2458="x","L","")</f>
        <v/>
      </c>
      <c r="DH2293" s="44" t="str">
        <f>IF(Wedstrijden!AS2458="x","M","")</f>
        <v/>
      </c>
      <c r="DI2293" s="44" t="str">
        <f>IF(Wedstrijden!AT2458="x","Z","")</f>
        <v/>
      </c>
      <c r="DJ2293" s="44" t="str">
        <f>IF(COUNTA(Wedstrijden!AU2458:AW2458)&lt;&gt;0,6,"")</f>
        <v/>
      </c>
      <c r="DK2293" s="44" t="str">
        <f t="shared" si="215"/>
        <v/>
      </c>
      <c r="DL2293" s="44" t="str">
        <f>IF(Wedstrijden!AU2458="x","L","")</f>
        <v/>
      </c>
      <c r="DM2293" s="44" t="str">
        <f>IF(Wedstrijden!AV2458="x","M","")</f>
        <v/>
      </c>
      <c r="DN2293" s="44" t="str">
        <f>IF(Wedstrijden!AW2458="x","Z","")</f>
        <v/>
      </c>
    </row>
    <row r="2294" spans="1:118" ht="15">
      <c r="A2294" s="48" t="e">
        <f>Wedstrijden!#REF!</f>
        <v>#REF!</v>
      </c>
      <c r="B2294" s="44" t="str">
        <f>IFERROR(VLOOKUP(Wedstrijden!E2459,Wedstrijdlocaties!$B$2:$E$499,2,FALSE),"")</f>
        <v/>
      </c>
      <c r="C2294" s="44" t="str">
        <f>Wedstrijden!F2459</f>
        <v/>
      </c>
      <c r="D2294" s="44" t="str">
        <f>IFERROR(VLOOKUP(Wedstrijden!G2459,Organisaties!$B$2:$C$501,2,FALSE),"")</f>
        <v/>
      </c>
      <c r="E2294" s="44" t="str">
        <f>IFERROR(VLOOKUP(Wedstrijden!G2459,Organisaties!$B$2:$F$501,5,FALSE),"")</f>
        <v/>
      </c>
      <c r="F2294" s="44" t="str">
        <f>IF(Wedstrijden!BC2459&lt;&gt;"",Wedstrijden!BC2459,"")</f>
        <v/>
      </c>
      <c r="G2294" s="44">
        <f>IF(Wedstrijden!AY2459="Indoor",1,0)</f>
        <v>0</v>
      </c>
      <c r="H2294" s="44">
        <f>Wedstrijden!AZ2459</f>
        <v>0</v>
      </c>
      <c r="I2294" s="44" t="str">
        <f>IF(Wedstrijden!AX2459="Nee",0,IF(Wedstrijden!AX2459="Ja",1,""))</f>
        <v/>
      </c>
      <c r="J2294" s="44" t="str">
        <f>IF(Wedstrijden!BA2459&lt;&gt;"",Wedstrijden!BA2459,"")</f>
        <v/>
      </c>
      <c r="W2294" s="45"/>
      <c r="AE2294" s="45"/>
      <c r="AN2294" s="45"/>
      <c r="AU2294" s="45"/>
      <c r="BA2294" s="45"/>
      <c r="BE2294" s="45"/>
      <c r="BJ2294" s="44" t="str">
        <f>IF(COUNTA(Wedstrijden!I2459:S2459)&lt;&gt;0,1,"")</f>
        <v/>
      </c>
      <c r="BK2294" s="44" t="str">
        <f t="shared" si="210"/>
        <v/>
      </c>
      <c r="BL2294" s="44" t="str">
        <f>IF(Wedstrijden!I2459="x","AA","")</f>
        <v/>
      </c>
      <c r="BM2294" s="44" t="str">
        <f>IF(Wedstrijden!J2459="x","A","")</f>
        <v/>
      </c>
      <c r="BN2294" s="44" t="str">
        <f>IF(Wedstrijden!K2459="x","B1","")</f>
        <v/>
      </c>
      <c r="BO2294" s="44" t="str">
        <f>IF(Wedstrijden!L2459="x","BB","")</f>
        <v/>
      </c>
      <c r="BP2294" s="44" t="str">
        <f>IF(Wedstrijden!M2459="x","B","")</f>
        <v/>
      </c>
      <c r="BQ2294" s="44" t="str">
        <f>IF(Wedstrijden!N2459="x","L1","")</f>
        <v/>
      </c>
      <c r="BR2294" s="44" t="str">
        <f>IF(Wedstrijden!O2459="x","L2","")</f>
        <v/>
      </c>
      <c r="BS2294" s="44" t="str">
        <f>IF(Wedstrijden!P2459="x","M1","")</f>
        <v/>
      </c>
      <c r="BT2294" s="44" t="str">
        <f>IF(Wedstrijden!Q2459="x","M2","")</f>
        <v/>
      </c>
      <c r="BU2294" s="44" t="str">
        <f>IF(Wedstrijden!R2459="x","Z1","")</f>
        <v/>
      </c>
      <c r="BV2294" s="44" t="str">
        <f>IF(Wedstrijden!S2459="x","Z2","")</f>
        <v/>
      </c>
      <c r="BW2294" s="44" t="str">
        <f>IF(COUNTA(Wedstrijden!T2459:AB2459)&lt;&gt;0,1,"")</f>
        <v/>
      </c>
      <c r="BX2294" s="44" t="str">
        <f t="shared" si="211"/>
        <v/>
      </c>
      <c r="BY2294" s="44" t="str">
        <f>IF(Wedstrijden!T2459="x","BB","")</f>
        <v/>
      </c>
      <c r="BZ2294" s="44" t="str">
        <f>IF(Wedstrijden!U2459="x","B","")</f>
        <v/>
      </c>
      <c r="CA2294" s="44" t="str">
        <f>IF(Wedstrijden!V2459="x","L1","")</f>
        <v/>
      </c>
      <c r="CB2294" s="44" t="str">
        <f>IF(Wedstrijden!W2459="x","L2","")</f>
        <v/>
      </c>
      <c r="CC2294" s="44" t="str">
        <f>IF(Wedstrijden!X2459="x","M1","")</f>
        <v/>
      </c>
      <c r="CD2294" s="44" t="str">
        <f>IF(Wedstrijden!Y2459="x","M2","")</f>
        <v/>
      </c>
      <c r="CE2294" s="44" t="str">
        <f>IF(Wedstrijden!Z2459="x","Z1","")</f>
        <v/>
      </c>
      <c r="CF2294" s="44" t="str">
        <f>IF(Wedstrijden!AA2459="x","Z2","")</f>
        <v/>
      </c>
      <c r="CG2294" s="44" t="str">
        <f>IF(Wedstrijden!AB2459="x","ZZL","")</f>
        <v/>
      </c>
      <c r="CL2294" s="44" t="str">
        <f>IF(COUNTA(Wedstrijden!AC2459:AJ2459)&lt;&gt;0,2,"")</f>
        <v/>
      </c>
      <c r="CM2294" s="44" t="str">
        <f t="shared" si="212"/>
        <v/>
      </c>
      <c r="CN2294" s="44" t="str">
        <f>IF(Wedstrijden!AC2459="x","AA","")</f>
        <v/>
      </c>
      <c r="CO2294" s="44" t="str">
        <f>IF(Wedstrijden!AD2459="x","A","")</f>
        <v/>
      </c>
      <c r="CP2294" s="44" t="str">
        <f>IF(Wedstrijden!AE2459="x","BB","")</f>
        <v/>
      </c>
      <c r="CQ2294" s="44" t="str">
        <f>IF(Wedstrijden!AF2459="x","B","")</f>
        <v/>
      </c>
      <c r="CR2294" s="44" t="str">
        <f>IF(Wedstrijden!AG2459="x","L","")</f>
        <v/>
      </c>
      <c r="CS2294" s="44" t="str">
        <f>IF(Wedstrijden!AH2459="x","M","")</f>
        <v/>
      </c>
      <c r="CT2294" s="44" t="str">
        <f>IF(Wedstrijden!AI2459="x","Z","")</f>
        <v/>
      </c>
      <c r="CU2294" s="44" t="str">
        <f>IF(Wedstrijden!AJ2459="x","ZZ","")</f>
        <v/>
      </c>
      <c r="CV2294" s="44" t="str">
        <f>IF(COUNTA(Wedstrijden!AK2459:AQ2459)&lt;&gt;0,2,"")</f>
        <v/>
      </c>
      <c r="CW2294" s="44" t="str">
        <f t="shared" si="213"/>
        <v/>
      </c>
      <c r="CX2294" s="44" t="str">
        <f>IF(Wedstrijden!AK2459="x","BB","")</f>
        <v/>
      </c>
      <c r="CY2294" s="44" t="str">
        <f>IF(Wedstrijden!AL2459="x","B","")</f>
        <v/>
      </c>
      <c r="CZ2294" s="44" t="str">
        <f>IF(Wedstrijden!AM2459="x","L","")</f>
        <v/>
      </c>
      <c r="DA2294" s="44" t="str">
        <f>IF(Wedstrijden!AN2459="x","M","")</f>
        <v/>
      </c>
      <c r="DB2294" s="44" t="str">
        <f>IF(Wedstrijden!AO2459="x","Z","")</f>
        <v/>
      </c>
      <c r="DC2294" s="44" t="str">
        <f>IF(Wedstrijden!AP2459="x","ZZ","")</f>
        <v/>
      </c>
      <c r="DD2294" s="44" t="str">
        <f>IF(Wedstrijden!AQ2459="x","1.40","")</f>
        <v/>
      </c>
      <c r="DE2294" s="44" t="str">
        <f>IF(COUNTA(Wedstrijden!AR2459:AT2459)&lt;&gt;0,6,"")</f>
        <v/>
      </c>
      <c r="DF2294" s="44" t="str">
        <f t="shared" si="214"/>
        <v/>
      </c>
      <c r="DG2294" s="44" t="str">
        <f>IF(Wedstrijden!AR2459="x","L","")</f>
        <v/>
      </c>
      <c r="DH2294" s="44" t="str">
        <f>IF(Wedstrijden!AS2459="x","M","")</f>
        <v/>
      </c>
      <c r="DI2294" s="44" t="str">
        <f>IF(Wedstrijden!AT2459="x","Z","")</f>
        <v/>
      </c>
      <c r="DJ2294" s="44" t="str">
        <f>IF(COUNTA(Wedstrijden!AU2459:AW2459)&lt;&gt;0,6,"")</f>
        <v/>
      </c>
      <c r="DK2294" s="44" t="str">
        <f t="shared" si="215"/>
        <v/>
      </c>
      <c r="DL2294" s="44" t="str">
        <f>IF(Wedstrijden!AU2459="x","L","")</f>
        <v/>
      </c>
      <c r="DM2294" s="44" t="str">
        <f>IF(Wedstrijden!AV2459="x","M","")</f>
        <v/>
      </c>
      <c r="DN2294" s="44" t="str">
        <f>IF(Wedstrijden!AW2459="x","Z","")</f>
        <v/>
      </c>
    </row>
    <row r="2295" spans="1:118" ht="15">
      <c r="A2295" s="48" t="e">
        <f>Wedstrijden!#REF!</f>
        <v>#REF!</v>
      </c>
      <c r="B2295" s="44" t="str">
        <f>IFERROR(VLOOKUP(Wedstrijden!E2460,Wedstrijdlocaties!$B$2:$E$499,2,FALSE),"")</f>
        <v/>
      </c>
      <c r="C2295" s="44" t="str">
        <f>Wedstrijden!F2460</f>
        <v/>
      </c>
      <c r="D2295" s="44" t="str">
        <f>IFERROR(VLOOKUP(Wedstrijden!G2460,Organisaties!$B$2:$C$501,2,FALSE),"")</f>
        <v/>
      </c>
      <c r="E2295" s="44" t="str">
        <f>IFERROR(VLOOKUP(Wedstrijden!G2460,Organisaties!$B$2:$F$501,5,FALSE),"")</f>
        <v/>
      </c>
      <c r="F2295" s="44" t="str">
        <f>IF(Wedstrijden!BC2460&lt;&gt;"",Wedstrijden!BC2460,"")</f>
        <v/>
      </c>
      <c r="G2295" s="44">
        <f>IF(Wedstrijden!AY2460="Indoor",1,0)</f>
        <v>0</v>
      </c>
      <c r="H2295" s="44">
        <f>Wedstrijden!AZ2460</f>
        <v>0</v>
      </c>
      <c r="I2295" s="44" t="str">
        <f>IF(Wedstrijden!AX2460="Nee",0,IF(Wedstrijden!AX2460="Ja",1,""))</f>
        <v/>
      </c>
      <c r="J2295" s="44" t="str">
        <f>IF(Wedstrijden!BA2460&lt;&gt;"",Wedstrijden!BA2460,"")</f>
        <v/>
      </c>
      <c r="W2295" s="45"/>
      <c r="AE2295" s="45"/>
      <c r="AN2295" s="45"/>
      <c r="AU2295" s="45"/>
      <c r="BA2295" s="45"/>
      <c r="BE2295" s="45"/>
      <c r="BJ2295" s="44" t="str">
        <f>IF(COUNTA(Wedstrijden!I2460:S2460)&lt;&gt;0,1,"")</f>
        <v/>
      </c>
      <c r="BK2295" s="44" t="str">
        <f t="shared" si="210"/>
        <v/>
      </c>
      <c r="BL2295" s="44" t="str">
        <f>IF(Wedstrijden!I2460="x","AA","")</f>
        <v/>
      </c>
      <c r="BM2295" s="44" t="str">
        <f>IF(Wedstrijden!J2460="x","A","")</f>
        <v/>
      </c>
      <c r="BN2295" s="44" t="str">
        <f>IF(Wedstrijden!K2460="x","B1","")</f>
        <v/>
      </c>
      <c r="BO2295" s="44" t="str">
        <f>IF(Wedstrijden!L2460="x","BB","")</f>
        <v/>
      </c>
      <c r="BP2295" s="44" t="str">
        <f>IF(Wedstrijden!M2460="x","B","")</f>
        <v/>
      </c>
      <c r="BQ2295" s="44" t="str">
        <f>IF(Wedstrijden!N2460="x","L1","")</f>
        <v/>
      </c>
      <c r="BR2295" s="44" t="str">
        <f>IF(Wedstrijden!O2460="x","L2","")</f>
        <v/>
      </c>
      <c r="BS2295" s="44" t="str">
        <f>IF(Wedstrijden!P2460="x","M1","")</f>
        <v/>
      </c>
      <c r="BT2295" s="44" t="str">
        <f>IF(Wedstrijden!Q2460="x","M2","")</f>
        <v/>
      </c>
      <c r="BU2295" s="44" t="str">
        <f>IF(Wedstrijden!R2460="x","Z1","")</f>
        <v/>
      </c>
      <c r="BV2295" s="44" t="str">
        <f>IF(Wedstrijden!S2460="x","Z2","")</f>
        <v/>
      </c>
      <c r="BW2295" s="44" t="str">
        <f>IF(COUNTA(Wedstrijden!T2460:AB2460)&lt;&gt;0,1,"")</f>
        <v/>
      </c>
      <c r="BX2295" s="44" t="str">
        <f t="shared" si="211"/>
        <v/>
      </c>
      <c r="BY2295" s="44" t="str">
        <f>IF(Wedstrijden!T2460="x","BB","")</f>
        <v/>
      </c>
      <c r="BZ2295" s="44" t="str">
        <f>IF(Wedstrijden!U2460="x","B","")</f>
        <v/>
      </c>
      <c r="CA2295" s="44" t="str">
        <f>IF(Wedstrijden!V2460="x","L1","")</f>
        <v/>
      </c>
      <c r="CB2295" s="44" t="str">
        <f>IF(Wedstrijden!W2460="x","L2","")</f>
        <v/>
      </c>
      <c r="CC2295" s="44" t="str">
        <f>IF(Wedstrijden!X2460="x","M1","")</f>
        <v/>
      </c>
      <c r="CD2295" s="44" t="str">
        <f>IF(Wedstrijden!Y2460="x","M2","")</f>
        <v/>
      </c>
      <c r="CE2295" s="44" t="str">
        <f>IF(Wedstrijden!Z2460="x","Z1","")</f>
        <v/>
      </c>
      <c r="CF2295" s="44" t="str">
        <f>IF(Wedstrijden!AA2460="x","Z2","")</f>
        <v/>
      </c>
      <c r="CG2295" s="44" t="str">
        <f>IF(Wedstrijden!AB2460="x","ZZL","")</f>
        <v/>
      </c>
      <c r="CL2295" s="44" t="str">
        <f>IF(COUNTA(Wedstrijden!AC2460:AJ2460)&lt;&gt;0,2,"")</f>
        <v/>
      </c>
      <c r="CM2295" s="44" t="str">
        <f t="shared" si="212"/>
        <v/>
      </c>
      <c r="CN2295" s="44" t="str">
        <f>IF(Wedstrijden!AC2460="x","AA","")</f>
        <v/>
      </c>
      <c r="CO2295" s="44" t="str">
        <f>IF(Wedstrijden!AD2460="x","A","")</f>
        <v/>
      </c>
      <c r="CP2295" s="44" t="str">
        <f>IF(Wedstrijden!AE2460="x","BB","")</f>
        <v/>
      </c>
      <c r="CQ2295" s="44" t="str">
        <f>IF(Wedstrijden!AF2460="x","B","")</f>
        <v/>
      </c>
      <c r="CR2295" s="44" t="str">
        <f>IF(Wedstrijden!AG2460="x","L","")</f>
        <v/>
      </c>
      <c r="CS2295" s="44" t="str">
        <f>IF(Wedstrijden!AH2460="x","M","")</f>
        <v/>
      </c>
      <c r="CT2295" s="44" t="str">
        <f>IF(Wedstrijden!AI2460="x","Z","")</f>
        <v/>
      </c>
      <c r="CU2295" s="44" t="str">
        <f>IF(Wedstrijden!AJ2460="x","ZZ","")</f>
        <v/>
      </c>
      <c r="CV2295" s="44" t="str">
        <f>IF(COUNTA(Wedstrijden!AK2460:AQ2460)&lt;&gt;0,2,"")</f>
        <v/>
      </c>
      <c r="CW2295" s="44" t="str">
        <f t="shared" si="213"/>
        <v/>
      </c>
      <c r="CX2295" s="44" t="str">
        <f>IF(Wedstrijden!AK2460="x","BB","")</f>
        <v/>
      </c>
      <c r="CY2295" s="44" t="str">
        <f>IF(Wedstrijden!AL2460="x","B","")</f>
        <v/>
      </c>
      <c r="CZ2295" s="44" t="str">
        <f>IF(Wedstrijden!AM2460="x","L","")</f>
        <v/>
      </c>
      <c r="DA2295" s="44" t="str">
        <f>IF(Wedstrijden!AN2460="x","M","")</f>
        <v/>
      </c>
      <c r="DB2295" s="44" t="str">
        <f>IF(Wedstrijden!AO2460="x","Z","")</f>
        <v/>
      </c>
      <c r="DC2295" s="44" t="str">
        <f>IF(Wedstrijden!AP2460="x","ZZ","")</f>
        <v/>
      </c>
      <c r="DD2295" s="44" t="str">
        <f>IF(Wedstrijden!AQ2460="x","1.40","")</f>
        <v/>
      </c>
      <c r="DE2295" s="44" t="str">
        <f>IF(COUNTA(Wedstrijden!AR2460:AT2460)&lt;&gt;0,6,"")</f>
        <v/>
      </c>
      <c r="DF2295" s="44" t="str">
        <f t="shared" si="214"/>
        <v/>
      </c>
      <c r="DG2295" s="44" t="str">
        <f>IF(Wedstrijden!AR2460="x","L","")</f>
        <v/>
      </c>
      <c r="DH2295" s="44" t="str">
        <f>IF(Wedstrijden!AS2460="x","M","")</f>
        <v/>
      </c>
      <c r="DI2295" s="44" t="str">
        <f>IF(Wedstrijden!AT2460="x","Z","")</f>
        <v/>
      </c>
      <c r="DJ2295" s="44" t="str">
        <f>IF(COUNTA(Wedstrijden!AU2460:AW2460)&lt;&gt;0,6,"")</f>
        <v/>
      </c>
      <c r="DK2295" s="44" t="str">
        <f t="shared" si="215"/>
        <v/>
      </c>
      <c r="DL2295" s="44" t="str">
        <f>IF(Wedstrijden!AU2460="x","L","")</f>
        <v/>
      </c>
      <c r="DM2295" s="44" t="str">
        <f>IF(Wedstrijden!AV2460="x","M","")</f>
        <v/>
      </c>
      <c r="DN2295" s="44" t="str">
        <f>IF(Wedstrijden!AW2460="x","Z","")</f>
        <v/>
      </c>
    </row>
    <row r="2296" spans="1:118" ht="15">
      <c r="A2296" s="48" t="e">
        <f>Wedstrijden!#REF!</f>
        <v>#REF!</v>
      </c>
      <c r="B2296" s="44" t="str">
        <f>IFERROR(VLOOKUP(Wedstrijden!E2461,Wedstrijdlocaties!$B$2:$E$499,2,FALSE),"")</f>
        <v/>
      </c>
      <c r="C2296" s="44" t="str">
        <f>Wedstrijden!F2461</f>
        <v/>
      </c>
      <c r="D2296" s="44" t="str">
        <f>IFERROR(VLOOKUP(Wedstrijden!G2461,Organisaties!$B$2:$C$501,2,FALSE),"")</f>
        <v/>
      </c>
      <c r="E2296" s="44" t="str">
        <f>IFERROR(VLOOKUP(Wedstrijden!G2461,Organisaties!$B$2:$F$501,5,FALSE),"")</f>
        <v/>
      </c>
      <c r="F2296" s="44" t="str">
        <f>IF(Wedstrijden!BC2461&lt;&gt;"",Wedstrijden!BC2461,"")</f>
        <v/>
      </c>
      <c r="G2296" s="44">
        <f>IF(Wedstrijden!AY2461="Indoor",1,0)</f>
        <v>0</v>
      </c>
      <c r="H2296" s="44">
        <f>Wedstrijden!AZ2461</f>
        <v>0</v>
      </c>
      <c r="I2296" s="44" t="str">
        <f>IF(Wedstrijden!AX2461="Nee",0,IF(Wedstrijden!AX2461="Ja",1,""))</f>
        <v/>
      </c>
      <c r="J2296" s="44" t="str">
        <f>IF(Wedstrijden!BA2461&lt;&gt;"",Wedstrijden!BA2461,"")</f>
        <v/>
      </c>
      <c r="W2296" s="45"/>
      <c r="AE2296" s="45"/>
      <c r="AN2296" s="45"/>
      <c r="AU2296" s="45"/>
      <c r="BA2296" s="45"/>
      <c r="BE2296" s="45"/>
      <c r="BJ2296" s="44" t="str">
        <f>IF(COUNTA(Wedstrijden!I2461:S2461)&lt;&gt;0,1,"")</f>
        <v/>
      </c>
      <c r="BK2296" s="44" t="str">
        <f t="shared" si="210"/>
        <v/>
      </c>
      <c r="BL2296" s="44" t="str">
        <f>IF(Wedstrijden!I2461="x","AA","")</f>
        <v/>
      </c>
      <c r="BM2296" s="44" t="str">
        <f>IF(Wedstrijden!J2461="x","A","")</f>
        <v/>
      </c>
      <c r="BN2296" s="44" t="str">
        <f>IF(Wedstrijden!K2461="x","B1","")</f>
        <v/>
      </c>
      <c r="BO2296" s="44" t="str">
        <f>IF(Wedstrijden!L2461="x","BB","")</f>
        <v/>
      </c>
      <c r="BP2296" s="44" t="str">
        <f>IF(Wedstrijden!M2461="x","B","")</f>
        <v/>
      </c>
      <c r="BQ2296" s="44" t="str">
        <f>IF(Wedstrijden!N2461="x","L1","")</f>
        <v/>
      </c>
      <c r="BR2296" s="44" t="str">
        <f>IF(Wedstrijden!O2461="x","L2","")</f>
        <v/>
      </c>
      <c r="BS2296" s="44" t="str">
        <f>IF(Wedstrijden!P2461="x","M1","")</f>
        <v/>
      </c>
      <c r="BT2296" s="44" t="str">
        <f>IF(Wedstrijden!Q2461="x","M2","")</f>
        <v/>
      </c>
      <c r="BU2296" s="44" t="str">
        <f>IF(Wedstrijden!R2461="x","Z1","")</f>
        <v/>
      </c>
      <c r="BV2296" s="44" t="str">
        <f>IF(Wedstrijden!S2461="x","Z2","")</f>
        <v/>
      </c>
      <c r="BW2296" s="44" t="str">
        <f>IF(COUNTA(Wedstrijden!T2461:AB2461)&lt;&gt;0,1,"")</f>
        <v/>
      </c>
      <c r="BX2296" s="44" t="str">
        <f t="shared" si="211"/>
        <v/>
      </c>
      <c r="BY2296" s="44" t="str">
        <f>IF(Wedstrijden!T2461="x","BB","")</f>
        <v/>
      </c>
      <c r="BZ2296" s="44" t="str">
        <f>IF(Wedstrijden!U2461="x","B","")</f>
        <v/>
      </c>
      <c r="CA2296" s="44" t="str">
        <f>IF(Wedstrijden!V2461="x","L1","")</f>
        <v/>
      </c>
      <c r="CB2296" s="44" t="str">
        <f>IF(Wedstrijden!W2461="x","L2","")</f>
        <v/>
      </c>
      <c r="CC2296" s="44" t="str">
        <f>IF(Wedstrijden!X2461="x","M1","")</f>
        <v/>
      </c>
      <c r="CD2296" s="44" t="str">
        <f>IF(Wedstrijden!Y2461="x","M2","")</f>
        <v/>
      </c>
      <c r="CE2296" s="44" t="str">
        <f>IF(Wedstrijden!Z2461="x","Z1","")</f>
        <v/>
      </c>
      <c r="CF2296" s="44" t="str">
        <f>IF(Wedstrijden!AA2461="x","Z2","")</f>
        <v/>
      </c>
      <c r="CG2296" s="44" t="str">
        <f>IF(Wedstrijden!AB2461="x","ZZL","")</f>
        <v/>
      </c>
      <c r="CL2296" s="44" t="str">
        <f>IF(COUNTA(Wedstrijden!AC2461:AJ2461)&lt;&gt;0,2,"")</f>
        <v/>
      </c>
      <c r="CM2296" s="44" t="str">
        <f t="shared" si="212"/>
        <v/>
      </c>
      <c r="CN2296" s="44" t="str">
        <f>IF(Wedstrijden!AC2461="x","AA","")</f>
        <v/>
      </c>
      <c r="CO2296" s="44" t="str">
        <f>IF(Wedstrijden!AD2461="x","A","")</f>
        <v/>
      </c>
      <c r="CP2296" s="44" t="str">
        <f>IF(Wedstrijden!AE2461="x","BB","")</f>
        <v/>
      </c>
      <c r="CQ2296" s="44" t="str">
        <f>IF(Wedstrijden!AF2461="x","B","")</f>
        <v/>
      </c>
      <c r="CR2296" s="44" t="str">
        <f>IF(Wedstrijden!AG2461="x","L","")</f>
        <v/>
      </c>
      <c r="CS2296" s="44" t="str">
        <f>IF(Wedstrijden!AH2461="x","M","")</f>
        <v/>
      </c>
      <c r="CT2296" s="44" t="str">
        <f>IF(Wedstrijden!AI2461="x","Z","")</f>
        <v/>
      </c>
      <c r="CU2296" s="44" t="str">
        <f>IF(Wedstrijden!AJ2461="x","ZZ","")</f>
        <v/>
      </c>
      <c r="CV2296" s="44" t="str">
        <f>IF(COUNTA(Wedstrijden!AK2461:AQ2461)&lt;&gt;0,2,"")</f>
        <v/>
      </c>
      <c r="CW2296" s="44" t="str">
        <f t="shared" si="213"/>
        <v/>
      </c>
      <c r="CX2296" s="44" t="str">
        <f>IF(Wedstrijden!AK2461="x","BB","")</f>
        <v/>
      </c>
      <c r="CY2296" s="44" t="str">
        <f>IF(Wedstrijden!AL2461="x","B","")</f>
        <v/>
      </c>
      <c r="CZ2296" s="44" t="str">
        <f>IF(Wedstrijden!AM2461="x","L","")</f>
        <v/>
      </c>
      <c r="DA2296" s="44" t="str">
        <f>IF(Wedstrijden!AN2461="x","M","")</f>
        <v/>
      </c>
      <c r="DB2296" s="44" t="str">
        <f>IF(Wedstrijden!AO2461="x","Z","")</f>
        <v/>
      </c>
      <c r="DC2296" s="44" t="str">
        <f>IF(Wedstrijden!AP2461="x","ZZ","")</f>
        <v/>
      </c>
      <c r="DD2296" s="44" t="str">
        <f>IF(Wedstrijden!AQ2461="x","1.40","")</f>
        <v/>
      </c>
      <c r="DE2296" s="44" t="str">
        <f>IF(COUNTA(Wedstrijden!AR2461:AT2461)&lt;&gt;0,6,"")</f>
        <v/>
      </c>
      <c r="DF2296" s="44" t="str">
        <f t="shared" si="214"/>
        <v/>
      </c>
      <c r="DG2296" s="44" t="str">
        <f>IF(Wedstrijden!AR2461="x","L","")</f>
        <v/>
      </c>
      <c r="DH2296" s="44" t="str">
        <f>IF(Wedstrijden!AS2461="x","M","")</f>
        <v/>
      </c>
      <c r="DI2296" s="44" t="str">
        <f>IF(Wedstrijden!AT2461="x","Z","")</f>
        <v/>
      </c>
      <c r="DJ2296" s="44" t="str">
        <f>IF(COUNTA(Wedstrijden!AU2461:AW2461)&lt;&gt;0,6,"")</f>
        <v/>
      </c>
      <c r="DK2296" s="44" t="str">
        <f t="shared" si="215"/>
        <v/>
      </c>
      <c r="DL2296" s="44" t="str">
        <f>IF(Wedstrijden!AU2461="x","L","")</f>
        <v/>
      </c>
      <c r="DM2296" s="44" t="str">
        <f>IF(Wedstrijden!AV2461="x","M","")</f>
        <v/>
      </c>
      <c r="DN2296" s="44" t="str">
        <f>IF(Wedstrijden!AW2461="x","Z","")</f>
        <v/>
      </c>
    </row>
    <row r="2297" spans="1:118" ht="15">
      <c r="A2297" s="48" t="e">
        <f>Wedstrijden!#REF!</f>
        <v>#REF!</v>
      </c>
      <c r="B2297" s="44" t="str">
        <f>IFERROR(VLOOKUP(Wedstrijden!E2462,Wedstrijdlocaties!$B$2:$E$499,2,FALSE),"")</f>
        <v/>
      </c>
      <c r="C2297" s="44" t="str">
        <f>Wedstrijden!F2462</f>
        <v/>
      </c>
      <c r="D2297" s="44" t="str">
        <f>IFERROR(VLOOKUP(Wedstrijden!G2462,Organisaties!$B$2:$C$501,2,FALSE),"")</f>
        <v/>
      </c>
      <c r="E2297" s="44" t="str">
        <f>IFERROR(VLOOKUP(Wedstrijden!G2462,Organisaties!$B$2:$F$501,5,FALSE),"")</f>
        <v/>
      </c>
      <c r="F2297" s="44" t="str">
        <f>IF(Wedstrijden!BC2462&lt;&gt;"",Wedstrijden!BC2462,"")</f>
        <v/>
      </c>
      <c r="G2297" s="44">
        <f>IF(Wedstrijden!AY2462="Indoor",1,0)</f>
        <v>0</v>
      </c>
      <c r="H2297" s="44">
        <f>Wedstrijden!AZ2462</f>
        <v>0</v>
      </c>
      <c r="I2297" s="44" t="str">
        <f>IF(Wedstrijden!AX2462="Nee",0,IF(Wedstrijden!AX2462="Ja",1,""))</f>
        <v/>
      </c>
      <c r="J2297" s="44" t="str">
        <f>IF(Wedstrijden!BA2462&lt;&gt;"",Wedstrijden!BA2462,"")</f>
        <v/>
      </c>
      <c r="W2297" s="45"/>
      <c r="AE2297" s="45"/>
      <c r="AN2297" s="45"/>
      <c r="AU2297" s="45"/>
      <c r="BA2297" s="45"/>
      <c r="BE2297" s="45"/>
      <c r="BJ2297" s="44" t="str">
        <f>IF(COUNTA(Wedstrijden!I2462:S2462)&lt;&gt;0,1,"")</f>
        <v/>
      </c>
      <c r="BK2297" s="44" t="str">
        <f t="shared" si="210"/>
        <v/>
      </c>
      <c r="BL2297" s="44" t="str">
        <f>IF(Wedstrijden!I2462="x","AA","")</f>
        <v/>
      </c>
      <c r="BM2297" s="44" t="str">
        <f>IF(Wedstrijden!J2462="x","A","")</f>
        <v/>
      </c>
      <c r="BN2297" s="44" t="str">
        <f>IF(Wedstrijden!K2462="x","B1","")</f>
        <v/>
      </c>
      <c r="BO2297" s="44" t="str">
        <f>IF(Wedstrijden!L2462="x","BB","")</f>
        <v/>
      </c>
      <c r="BP2297" s="44" t="str">
        <f>IF(Wedstrijden!M2462="x","B","")</f>
        <v/>
      </c>
      <c r="BQ2297" s="44" t="str">
        <f>IF(Wedstrijden!N2462="x","L1","")</f>
        <v/>
      </c>
      <c r="BR2297" s="44" t="str">
        <f>IF(Wedstrijden!O2462="x","L2","")</f>
        <v/>
      </c>
      <c r="BS2297" s="44" t="str">
        <f>IF(Wedstrijden!P2462="x","M1","")</f>
        <v/>
      </c>
      <c r="BT2297" s="44" t="str">
        <f>IF(Wedstrijden!Q2462="x","M2","")</f>
        <v/>
      </c>
      <c r="BU2297" s="44" t="str">
        <f>IF(Wedstrijden!R2462="x","Z1","")</f>
        <v/>
      </c>
      <c r="BV2297" s="44" t="str">
        <f>IF(Wedstrijden!S2462="x","Z2","")</f>
        <v/>
      </c>
      <c r="BW2297" s="44" t="str">
        <f>IF(COUNTA(Wedstrijden!T2462:AB2462)&lt;&gt;0,1,"")</f>
        <v/>
      </c>
      <c r="BX2297" s="44" t="str">
        <f t="shared" si="211"/>
        <v/>
      </c>
      <c r="BY2297" s="44" t="str">
        <f>IF(Wedstrijden!T2462="x","BB","")</f>
        <v/>
      </c>
      <c r="BZ2297" s="44" t="str">
        <f>IF(Wedstrijden!U2462="x","B","")</f>
        <v/>
      </c>
      <c r="CA2297" s="44" t="str">
        <f>IF(Wedstrijden!V2462="x","L1","")</f>
        <v/>
      </c>
      <c r="CB2297" s="44" t="str">
        <f>IF(Wedstrijden!W2462="x","L2","")</f>
        <v/>
      </c>
      <c r="CC2297" s="44" t="str">
        <f>IF(Wedstrijden!X2462="x","M1","")</f>
        <v/>
      </c>
      <c r="CD2297" s="44" t="str">
        <f>IF(Wedstrijden!Y2462="x","M2","")</f>
        <v/>
      </c>
      <c r="CE2297" s="44" t="str">
        <f>IF(Wedstrijden!Z2462="x","Z1","")</f>
        <v/>
      </c>
      <c r="CF2297" s="44" t="str">
        <f>IF(Wedstrijden!AA2462="x","Z2","")</f>
        <v/>
      </c>
      <c r="CG2297" s="44" t="str">
        <f>IF(Wedstrijden!AB2462="x","ZZL","")</f>
        <v/>
      </c>
      <c r="CL2297" s="44" t="str">
        <f>IF(COUNTA(Wedstrijden!AC2462:AJ2462)&lt;&gt;0,2,"")</f>
        <v/>
      </c>
      <c r="CM2297" s="44" t="str">
        <f t="shared" si="212"/>
        <v/>
      </c>
      <c r="CN2297" s="44" t="str">
        <f>IF(Wedstrijden!AC2462="x","AA","")</f>
        <v/>
      </c>
      <c r="CO2297" s="44" t="str">
        <f>IF(Wedstrijden!AD2462="x","A","")</f>
        <v/>
      </c>
      <c r="CP2297" s="44" t="str">
        <f>IF(Wedstrijden!AE2462="x","BB","")</f>
        <v/>
      </c>
      <c r="CQ2297" s="44" t="str">
        <f>IF(Wedstrijden!AF2462="x","B","")</f>
        <v/>
      </c>
      <c r="CR2297" s="44" t="str">
        <f>IF(Wedstrijden!AG2462="x","L","")</f>
        <v/>
      </c>
      <c r="CS2297" s="44" t="str">
        <f>IF(Wedstrijden!AH2462="x","M","")</f>
        <v/>
      </c>
      <c r="CT2297" s="44" t="str">
        <f>IF(Wedstrijden!AI2462="x","Z","")</f>
        <v/>
      </c>
      <c r="CU2297" s="44" t="str">
        <f>IF(Wedstrijden!AJ2462="x","ZZ","")</f>
        <v/>
      </c>
      <c r="CV2297" s="44" t="str">
        <f>IF(COUNTA(Wedstrijden!AK2462:AQ2462)&lt;&gt;0,2,"")</f>
        <v/>
      </c>
      <c r="CW2297" s="44" t="str">
        <f t="shared" si="213"/>
        <v/>
      </c>
      <c r="CX2297" s="44" t="str">
        <f>IF(Wedstrijden!AK2462="x","BB","")</f>
        <v/>
      </c>
      <c r="CY2297" s="44" t="str">
        <f>IF(Wedstrijden!AL2462="x","B","")</f>
        <v/>
      </c>
      <c r="CZ2297" s="44" t="str">
        <f>IF(Wedstrijden!AM2462="x","L","")</f>
        <v/>
      </c>
      <c r="DA2297" s="44" t="str">
        <f>IF(Wedstrijden!AN2462="x","M","")</f>
        <v/>
      </c>
      <c r="DB2297" s="44" t="str">
        <f>IF(Wedstrijden!AO2462="x","Z","")</f>
        <v/>
      </c>
      <c r="DC2297" s="44" t="str">
        <f>IF(Wedstrijden!AP2462="x","ZZ","")</f>
        <v/>
      </c>
      <c r="DD2297" s="44" t="str">
        <f>IF(Wedstrijden!AQ2462="x","1.40","")</f>
        <v/>
      </c>
      <c r="DE2297" s="44" t="str">
        <f>IF(COUNTA(Wedstrijden!AR2462:AT2462)&lt;&gt;0,6,"")</f>
        <v/>
      </c>
      <c r="DF2297" s="44" t="str">
        <f t="shared" si="214"/>
        <v/>
      </c>
      <c r="DG2297" s="44" t="str">
        <f>IF(Wedstrijden!AR2462="x","L","")</f>
        <v/>
      </c>
      <c r="DH2297" s="44" t="str">
        <f>IF(Wedstrijden!AS2462="x","M","")</f>
        <v/>
      </c>
      <c r="DI2297" s="44" t="str">
        <f>IF(Wedstrijden!AT2462="x","Z","")</f>
        <v/>
      </c>
      <c r="DJ2297" s="44" t="str">
        <f>IF(COUNTA(Wedstrijden!AU2462:AW2462)&lt;&gt;0,6,"")</f>
        <v/>
      </c>
      <c r="DK2297" s="44" t="str">
        <f t="shared" si="215"/>
        <v/>
      </c>
      <c r="DL2297" s="44" t="str">
        <f>IF(Wedstrijden!AU2462="x","L","")</f>
        <v/>
      </c>
      <c r="DM2297" s="44" t="str">
        <f>IF(Wedstrijden!AV2462="x","M","")</f>
        <v/>
      </c>
      <c r="DN2297" s="44" t="str">
        <f>IF(Wedstrijden!AW2462="x","Z","")</f>
        <v/>
      </c>
    </row>
    <row r="2298" spans="1:118" ht="15">
      <c r="A2298" s="48" t="e">
        <f>Wedstrijden!#REF!</f>
        <v>#REF!</v>
      </c>
      <c r="B2298" s="44" t="str">
        <f>IFERROR(VLOOKUP(Wedstrijden!E2463,Wedstrijdlocaties!$B$2:$E$499,2,FALSE),"")</f>
        <v/>
      </c>
      <c r="C2298" s="44" t="str">
        <f>Wedstrijden!F2463</f>
        <v/>
      </c>
      <c r="D2298" s="44" t="str">
        <f>IFERROR(VLOOKUP(Wedstrijden!G2463,Organisaties!$B$2:$C$501,2,FALSE),"")</f>
        <v/>
      </c>
      <c r="E2298" s="44" t="str">
        <f>IFERROR(VLOOKUP(Wedstrijden!G2463,Organisaties!$B$2:$F$501,5,FALSE),"")</f>
        <v/>
      </c>
      <c r="F2298" s="44" t="str">
        <f>IF(Wedstrijden!BC2463&lt;&gt;"",Wedstrijden!BC2463,"")</f>
        <v/>
      </c>
      <c r="G2298" s="44">
        <f>IF(Wedstrijden!AY2463="Indoor",1,0)</f>
        <v>0</v>
      </c>
      <c r="H2298" s="44">
        <f>Wedstrijden!AZ2463</f>
        <v>0</v>
      </c>
      <c r="I2298" s="44" t="str">
        <f>IF(Wedstrijden!AX2463="Nee",0,IF(Wedstrijden!AX2463="Ja",1,""))</f>
        <v/>
      </c>
      <c r="J2298" s="44" t="str">
        <f>IF(Wedstrijden!BA2463&lt;&gt;"",Wedstrijden!BA2463,"")</f>
        <v/>
      </c>
      <c r="W2298" s="45"/>
      <c r="AE2298" s="45"/>
      <c r="AN2298" s="45"/>
      <c r="AU2298" s="45"/>
      <c r="BA2298" s="45"/>
      <c r="BE2298" s="45"/>
      <c r="BJ2298" s="44" t="str">
        <f>IF(COUNTA(Wedstrijden!I2463:S2463)&lt;&gt;0,1,"")</f>
        <v/>
      </c>
      <c r="BK2298" s="44" t="str">
        <f t="shared" si="210"/>
        <v/>
      </c>
      <c r="BL2298" s="44" t="str">
        <f>IF(Wedstrijden!I2463="x","AA","")</f>
        <v/>
      </c>
      <c r="BM2298" s="44" t="str">
        <f>IF(Wedstrijden!J2463="x","A","")</f>
        <v/>
      </c>
      <c r="BN2298" s="44" t="str">
        <f>IF(Wedstrijden!K2463="x","B1","")</f>
        <v/>
      </c>
      <c r="BO2298" s="44" t="str">
        <f>IF(Wedstrijden!L2463="x","BB","")</f>
        <v/>
      </c>
      <c r="BP2298" s="44" t="str">
        <f>IF(Wedstrijden!M2463="x","B","")</f>
        <v/>
      </c>
      <c r="BQ2298" s="44" t="str">
        <f>IF(Wedstrijden!N2463="x","L1","")</f>
        <v/>
      </c>
      <c r="BR2298" s="44" t="str">
        <f>IF(Wedstrijden!O2463="x","L2","")</f>
        <v/>
      </c>
      <c r="BS2298" s="44" t="str">
        <f>IF(Wedstrijden!P2463="x","M1","")</f>
        <v/>
      </c>
      <c r="BT2298" s="44" t="str">
        <f>IF(Wedstrijden!Q2463="x","M2","")</f>
        <v/>
      </c>
      <c r="BU2298" s="44" t="str">
        <f>IF(Wedstrijden!R2463="x","Z1","")</f>
        <v/>
      </c>
      <c r="BV2298" s="44" t="str">
        <f>IF(Wedstrijden!S2463="x","Z2","")</f>
        <v/>
      </c>
      <c r="BW2298" s="44" t="str">
        <f>IF(COUNTA(Wedstrijden!T2463:AB2463)&lt;&gt;0,1,"")</f>
        <v/>
      </c>
      <c r="BX2298" s="44" t="str">
        <f t="shared" si="211"/>
        <v/>
      </c>
      <c r="BY2298" s="44" t="str">
        <f>IF(Wedstrijden!T2463="x","BB","")</f>
        <v/>
      </c>
      <c r="BZ2298" s="44" t="str">
        <f>IF(Wedstrijden!U2463="x","B","")</f>
        <v/>
      </c>
      <c r="CA2298" s="44" t="str">
        <f>IF(Wedstrijden!V2463="x","L1","")</f>
        <v/>
      </c>
      <c r="CB2298" s="44" t="str">
        <f>IF(Wedstrijden!W2463="x","L2","")</f>
        <v/>
      </c>
      <c r="CC2298" s="44" t="str">
        <f>IF(Wedstrijden!X2463="x","M1","")</f>
        <v/>
      </c>
      <c r="CD2298" s="44" t="str">
        <f>IF(Wedstrijden!Y2463="x","M2","")</f>
        <v/>
      </c>
      <c r="CE2298" s="44" t="str">
        <f>IF(Wedstrijden!Z2463="x","Z1","")</f>
        <v/>
      </c>
      <c r="CF2298" s="44" t="str">
        <f>IF(Wedstrijden!AA2463="x","Z2","")</f>
        <v/>
      </c>
      <c r="CG2298" s="44" t="str">
        <f>IF(Wedstrijden!AB2463="x","ZZL","")</f>
        <v/>
      </c>
      <c r="CL2298" s="44" t="str">
        <f>IF(COUNTA(Wedstrijden!AC2463:AJ2463)&lt;&gt;0,2,"")</f>
        <v/>
      </c>
      <c r="CM2298" s="44" t="str">
        <f t="shared" si="212"/>
        <v/>
      </c>
      <c r="CN2298" s="44" t="str">
        <f>IF(Wedstrijden!AC2463="x","AA","")</f>
        <v/>
      </c>
      <c r="CO2298" s="44" t="str">
        <f>IF(Wedstrijden!AD2463="x","A","")</f>
        <v/>
      </c>
      <c r="CP2298" s="44" t="str">
        <f>IF(Wedstrijden!AE2463="x","BB","")</f>
        <v/>
      </c>
      <c r="CQ2298" s="44" t="str">
        <f>IF(Wedstrijden!AF2463="x","B","")</f>
        <v/>
      </c>
      <c r="CR2298" s="44" t="str">
        <f>IF(Wedstrijden!AG2463="x","L","")</f>
        <v/>
      </c>
      <c r="CS2298" s="44" t="str">
        <f>IF(Wedstrijden!AH2463="x","M","")</f>
        <v/>
      </c>
      <c r="CT2298" s="44" t="str">
        <f>IF(Wedstrijden!AI2463="x","Z","")</f>
        <v/>
      </c>
      <c r="CU2298" s="44" t="str">
        <f>IF(Wedstrijden!AJ2463="x","ZZ","")</f>
        <v/>
      </c>
      <c r="CV2298" s="44" t="str">
        <f>IF(COUNTA(Wedstrijden!AK2463:AQ2463)&lt;&gt;0,2,"")</f>
        <v/>
      </c>
      <c r="CW2298" s="44" t="str">
        <f t="shared" si="213"/>
        <v/>
      </c>
      <c r="CX2298" s="44" t="str">
        <f>IF(Wedstrijden!AK2463="x","BB","")</f>
        <v/>
      </c>
      <c r="CY2298" s="44" t="str">
        <f>IF(Wedstrijden!AL2463="x","B","")</f>
        <v/>
      </c>
      <c r="CZ2298" s="44" t="str">
        <f>IF(Wedstrijden!AM2463="x","L","")</f>
        <v/>
      </c>
      <c r="DA2298" s="44" t="str">
        <f>IF(Wedstrijden!AN2463="x","M","")</f>
        <v/>
      </c>
      <c r="DB2298" s="44" t="str">
        <f>IF(Wedstrijden!AO2463="x","Z","")</f>
        <v/>
      </c>
      <c r="DC2298" s="44" t="str">
        <f>IF(Wedstrijden!AP2463="x","ZZ","")</f>
        <v/>
      </c>
      <c r="DD2298" s="44" t="str">
        <f>IF(Wedstrijden!AQ2463="x","1.40","")</f>
        <v/>
      </c>
      <c r="DE2298" s="44" t="str">
        <f>IF(COUNTA(Wedstrijden!AR2463:AT2463)&lt;&gt;0,6,"")</f>
        <v/>
      </c>
      <c r="DF2298" s="44" t="str">
        <f t="shared" si="214"/>
        <v/>
      </c>
      <c r="DG2298" s="44" t="str">
        <f>IF(Wedstrijden!AR2463="x","L","")</f>
        <v/>
      </c>
      <c r="DH2298" s="44" t="str">
        <f>IF(Wedstrijden!AS2463="x","M","")</f>
        <v/>
      </c>
      <c r="DI2298" s="44" t="str">
        <f>IF(Wedstrijden!AT2463="x","Z","")</f>
        <v/>
      </c>
      <c r="DJ2298" s="44" t="str">
        <f>IF(COUNTA(Wedstrijden!AU2463:AW2463)&lt;&gt;0,6,"")</f>
        <v/>
      </c>
      <c r="DK2298" s="44" t="str">
        <f t="shared" si="215"/>
        <v/>
      </c>
      <c r="DL2298" s="44" t="str">
        <f>IF(Wedstrijden!AU2463="x","L","")</f>
        <v/>
      </c>
      <c r="DM2298" s="44" t="str">
        <f>IF(Wedstrijden!AV2463="x","M","")</f>
        <v/>
      </c>
      <c r="DN2298" s="44" t="str">
        <f>IF(Wedstrijden!AW2463="x","Z","")</f>
        <v/>
      </c>
    </row>
    <row r="2299" spans="1:118" ht="15">
      <c r="A2299" s="48" t="e">
        <f>Wedstrijden!#REF!</f>
        <v>#REF!</v>
      </c>
      <c r="B2299" s="44" t="str">
        <f>IFERROR(VLOOKUP(Wedstrijden!E2464,Wedstrijdlocaties!$B$2:$E$499,2,FALSE),"")</f>
        <v/>
      </c>
      <c r="C2299" s="44" t="str">
        <f>Wedstrijden!F2464</f>
        <v/>
      </c>
      <c r="D2299" s="44" t="str">
        <f>IFERROR(VLOOKUP(Wedstrijden!G2464,Organisaties!$B$2:$C$501,2,FALSE),"")</f>
        <v/>
      </c>
      <c r="E2299" s="44" t="str">
        <f>IFERROR(VLOOKUP(Wedstrijden!G2464,Organisaties!$B$2:$F$501,5,FALSE),"")</f>
        <v/>
      </c>
      <c r="F2299" s="44" t="str">
        <f>IF(Wedstrijden!BC2464&lt;&gt;"",Wedstrijden!BC2464,"")</f>
        <v/>
      </c>
      <c r="G2299" s="44">
        <f>IF(Wedstrijden!AY2464="Indoor",1,0)</f>
        <v>0</v>
      </c>
      <c r="H2299" s="44">
        <f>Wedstrijden!AZ2464</f>
        <v>0</v>
      </c>
      <c r="I2299" s="44" t="str">
        <f>IF(Wedstrijden!AX2464="Nee",0,IF(Wedstrijden!AX2464="Ja",1,""))</f>
        <v/>
      </c>
      <c r="J2299" s="44" t="str">
        <f>IF(Wedstrijden!BA2464&lt;&gt;"",Wedstrijden!BA2464,"")</f>
        <v/>
      </c>
      <c r="W2299" s="45"/>
      <c r="AE2299" s="45"/>
      <c r="AN2299" s="45"/>
      <c r="AU2299" s="45"/>
      <c r="BA2299" s="45"/>
      <c r="BE2299" s="45"/>
      <c r="BJ2299" s="44" t="str">
        <f>IF(COUNTA(Wedstrijden!I2464:S2464)&lt;&gt;0,1,"")</f>
        <v/>
      </c>
      <c r="BK2299" s="44" t="str">
        <f t="shared" si="210"/>
        <v/>
      </c>
      <c r="BL2299" s="44" t="str">
        <f>IF(Wedstrijden!I2464="x","AA","")</f>
        <v/>
      </c>
      <c r="BM2299" s="44" t="str">
        <f>IF(Wedstrijden!J2464="x","A","")</f>
        <v/>
      </c>
      <c r="BN2299" s="44" t="str">
        <f>IF(Wedstrijden!K2464="x","B1","")</f>
        <v/>
      </c>
      <c r="BO2299" s="44" t="str">
        <f>IF(Wedstrijden!L2464="x","BB","")</f>
        <v/>
      </c>
      <c r="BP2299" s="44" t="str">
        <f>IF(Wedstrijden!M2464="x","B","")</f>
        <v/>
      </c>
      <c r="BQ2299" s="44" t="str">
        <f>IF(Wedstrijden!N2464="x","L1","")</f>
        <v/>
      </c>
      <c r="BR2299" s="44" t="str">
        <f>IF(Wedstrijden!O2464="x","L2","")</f>
        <v/>
      </c>
      <c r="BS2299" s="44" t="str">
        <f>IF(Wedstrijden!P2464="x","M1","")</f>
        <v/>
      </c>
      <c r="BT2299" s="44" t="str">
        <f>IF(Wedstrijden!Q2464="x","M2","")</f>
        <v/>
      </c>
      <c r="BU2299" s="44" t="str">
        <f>IF(Wedstrijden!R2464="x","Z1","")</f>
        <v/>
      </c>
      <c r="BV2299" s="44" t="str">
        <f>IF(Wedstrijden!S2464="x","Z2","")</f>
        <v/>
      </c>
      <c r="BW2299" s="44" t="str">
        <f>IF(COUNTA(Wedstrijden!T2464:AB2464)&lt;&gt;0,1,"")</f>
        <v/>
      </c>
      <c r="BX2299" s="44" t="str">
        <f t="shared" si="211"/>
        <v/>
      </c>
      <c r="BY2299" s="44" t="str">
        <f>IF(Wedstrijden!T2464="x","BB","")</f>
        <v/>
      </c>
      <c r="BZ2299" s="44" t="str">
        <f>IF(Wedstrijden!U2464="x","B","")</f>
        <v/>
      </c>
      <c r="CA2299" s="44" t="str">
        <f>IF(Wedstrijden!V2464="x","L1","")</f>
        <v/>
      </c>
      <c r="CB2299" s="44" t="str">
        <f>IF(Wedstrijden!W2464="x","L2","")</f>
        <v/>
      </c>
      <c r="CC2299" s="44" t="str">
        <f>IF(Wedstrijden!X2464="x","M1","")</f>
        <v/>
      </c>
      <c r="CD2299" s="44" t="str">
        <f>IF(Wedstrijden!Y2464="x","M2","")</f>
        <v/>
      </c>
      <c r="CE2299" s="44" t="str">
        <f>IF(Wedstrijden!Z2464="x","Z1","")</f>
        <v/>
      </c>
      <c r="CF2299" s="44" t="str">
        <f>IF(Wedstrijden!AA2464="x","Z2","")</f>
        <v/>
      </c>
      <c r="CG2299" s="44" t="str">
        <f>IF(Wedstrijden!AB2464="x","ZZL","")</f>
        <v/>
      </c>
      <c r="CL2299" s="44" t="str">
        <f>IF(COUNTA(Wedstrijden!AC2464:AJ2464)&lt;&gt;0,2,"")</f>
        <v/>
      </c>
      <c r="CM2299" s="44" t="str">
        <f t="shared" si="212"/>
        <v/>
      </c>
      <c r="CN2299" s="44" t="str">
        <f>IF(Wedstrijden!AC2464="x","AA","")</f>
        <v/>
      </c>
      <c r="CO2299" s="44" t="str">
        <f>IF(Wedstrijden!AD2464="x","A","")</f>
        <v/>
      </c>
      <c r="CP2299" s="44" t="str">
        <f>IF(Wedstrijden!AE2464="x","BB","")</f>
        <v/>
      </c>
      <c r="CQ2299" s="44" t="str">
        <f>IF(Wedstrijden!AF2464="x","B","")</f>
        <v/>
      </c>
      <c r="CR2299" s="44" t="str">
        <f>IF(Wedstrijden!AG2464="x","L","")</f>
        <v/>
      </c>
      <c r="CS2299" s="44" t="str">
        <f>IF(Wedstrijden!AH2464="x","M","")</f>
        <v/>
      </c>
      <c r="CT2299" s="44" t="str">
        <f>IF(Wedstrijden!AI2464="x","Z","")</f>
        <v/>
      </c>
      <c r="CU2299" s="44" t="str">
        <f>IF(Wedstrijden!AJ2464="x","ZZ","")</f>
        <v/>
      </c>
      <c r="CV2299" s="44" t="str">
        <f>IF(COUNTA(Wedstrijden!AK2464:AQ2464)&lt;&gt;0,2,"")</f>
        <v/>
      </c>
      <c r="CW2299" s="44" t="str">
        <f t="shared" si="213"/>
        <v/>
      </c>
      <c r="CX2299" s="44" t="str">
        <f>IF(Wedstrijden!AK2464="x","BB","")</f>
        <v/>
      </c>
      <c r="CY2299" s="44" t="str">
        <f>IF(Wedstrijden!AL2464="x","B","")</f>
        <v/>
      </c>
      <c r="CZ2299" s="44" t="str">
        <f>IF(Wedstrijden!AM2464="x","L","")</f>
        <v/>
      </c>
      <c r="DA2299" s="44" t="str">
        <f>IF(Wedstrijden!AN2464="x","M","")</f>
        <v/>
      </c>
      <c r="DB2299" s="44" t="str">
        <f>IF(Wedstrijden!AO2464="x","Z","")</f>
        <v/>
      </c>
      <c r="DC2299" s="44" t="str">
        <f>IF(Wedstrijden!AP2464="x","ZZ","")</f>
        <v/>
      </c>
      <c r="DD2299" s="44" t="str">
        <f>IF(Wedstrijden!AQ2464="x","1.40","")</f>
        <v/>
      </c>
      <c r="DE2299" s="44" t="str">
        <f>IF(COUNTA(Wedstrijden!AR2464:AT2464)&lt;&gt;0,6,"")</f>
        <v/>
      </c>
      <c r="DF2299" s="44" t="str">
        <f t="shared" si="214"/>
        <v/>
      </c>
      <c r="DG2299" s="44" t="str">
        <f>IF(Wedstrijden!AR2464="x","L","")</f>
        <v/>
      </c>
      <c r="DH2299" s="44" t="str">
        <f>IF(Wedstrijden!AS2464="x","M","")</f>
        <v/>
      </c>
      <c r="DI2299" s="44" t="str">
        <f>IF(Wedstrijden!AT2464="x","Z","")</f>
        <v/>
      </c>
      <c r="DJ2299" s="44" t="str">
        <f>IF(COUNTA(Wedstrijden!AU2464:AW2464)&lt;&gt;0,6,"")</f>
        <v/>
      </c>
      <c r="DK2299" s="44" t="str">
        <f t="shared" si="215"/>
        <v/>
      </c>
      <c r="DL2299" s="44" t="str">
        <f>IF(Wedstrijden!AU2464="x","L","")</f>
        <v/>
      </c>
      <c r="DM2299" s="44" t="str">
        <f>IF(Wedstrijden!AV2464="x","M","")</f>
        <v/>
      </c>
      <c r="DN2299" s="44" t="str">
        <f>IF(Wedstrijden!AW2464="x","Z","")</f>
        <v/>
      </c>
    </row>
    <row r="2300" spans="1:118" ht="15">
      <c r="A2300" s="48" t="e">
        <f>Wedstrijden!#REF!</f>
        <v>#REF!</v>
      </c>
      <c r="B2300" s="44" t="str">
        <f>IFERROR(VLOOKUP(Wedstrijden!E2465,Wedstrijdlocaties!$B$2:$E$499,2,FALSE),"")</f>
        <v/>
      </c>
      <c r="C2300" s="44" t="str">
        <f>Wedstrijden!F2465</f>
        <v/>
      </c>
      <c r="D2300" s="44" t="str">
        <f>IFERROR(VLOOKUP(Wedstrijden!G2465,Organisaties!$B$2:$C$501,2,FALSE),"")</f>
        <v/>
      </c>
      <c r="E2300" s="44" t="str">
        <f>IFERROR(VLOOKUP(Wedstrijden!G2465,Organisaties!$B$2:$F$501,5,FALSE),"")</f>
        <v/>
      </c>
      <c r="F2300" s="44" t="str">
        <f>IF(Wedstrijden!BC2465&lt;&gt;"",Wedstrijden!BC2465,"")</f>
        <v/>
      </c>
      <c r="G2300" s="44">
        <f>IF(Wedstrijden!AY2465="Indoor",1,0)</f>
        <v>0</v>
      </c>
      <c r="H2300" s="44">
        <f>Wedstrijden!AZ2465</f>
        <v>0</v>
      </c>
      <c r="I2300" s="44" t="str">
        <f>IF(Wedstrijden!AX2465="Nee",0,IF(Wedstrijden!AX2465="Ja",1,""))</f>
        <v/>
      </c>
      <c r="J2300" s="44" t="str">
        <f>IF(Wedstrijden!BA2465&lt;&gt;"",Wedstrijden!BA2465,"")</f>
        <v/>
      </c>
      <c r="W2300" s="45"/>
      <c r="AE2300" s="45"/>
      <c r="AN2300" s="45"/>
      <c r="AU2300" s="45"/>
      <c r="BA2300" s="45"/>
      <c r="BE2300" s="45"/>
      <c r="BJ2300" s="44" t="str">
        <f>IF(COUNTA(Wedstrijden!I2465:S2465)&lt;&gt;0,1,"")</f>
        <v/>
      </c>
      <c r="BK2300" s="44" t="str">
        <f t="shared" si="210"/>
        <v/>
      </c>
      <c r="BL2300" s="44" t="str">
        <f>IF(Wedstrijden!I2465="x","AA","")</f>
        <v/>
      </c>
      <c r="BM2300" s="44" t="str">
        <f>IF(Wedstrijden!J2465="x","A","")</f>
        <v/>
      </c>
      <c r="BN2300" s="44" t="str">
        <f>IF(Wedstrijden!K2465="x","B1","")</f>
        <v/>
      </c>
      <c r="BO2300" s="44" t="str">
        <f>IF(Wedstrijden!L2465="x","BB","")</f>
        <v/>
      </c>
      <c r="BP2300" s="44" t="str">
        <f>IF(Wedstrijden!M2465="x","B","")</f>
        <v/>
      </c>
      <c r="BQ2300" s="44" t="str">
        <f>IF(Wedstrijden!N2465="x","L1","")</f>
        <v/>
      </c>
      <c r="BR2300" s="44" t="str">
        <f>IF(Wedstrijden!O2465="x","L2","")</f>
        <v/>
      </c>
      <c r="BS2300" s="44" t="str">
        <f>IF(Wedstrijden!P2465="x","M1","")</f>
        <v/>
      </c>
      <c r="BT2300" s="44" t="str">
        <f>IF(Wedstrijden!Q2465="x","M2","")</f>
        <v/>
      </c>
      <c r="BU2300" s="44" t="str">
        <f>IF(Wedstrijden!R2465="x","Z1","")</f>
        <v/>
      </c>
      <c r="BV2300" s="44" t="str">
        <f>IF(Wedstrijden!S2465="x","Z2","")</f>
        <v/>
      </c>
      <c r="BW2300" s="44" t="str">
        <f>IF(COUNTA(Wedstrijden!T2465:AB2465)&lt;&gt;0,1,"")</f>
        <v/>
      </c>
      <c r="BX2300" s="44" t="str">
        <f t="shared" si="211"/>
        <v/>
      </c>
      <c r="BY2300" s="44" t="str">
        <f>IF(Wedstrijden!T2465="x","BB","")</f>
        <v/>
      </c>
      <c r="BZ2300" s="44" t="str">
        <f>IF(Wedstrijden!U2465="x","B","")</f>
        <v/>
      </c>
      <c r="CA2300" s="44" t="str">
        <f>IF(Wedstrijden!V2465="x","L1","")</f>
        <v/>
      </c>
      <c r="CB2300" s="44" t="str">
        <f>IF(Wedstrijden!W2465="x","L2","")</f>
        <v/>
      </c>
      <c r="CC2300" s="44" t="str">
        <f>IF(Wedstrijden!X2465="x","M1","")</f>
        <v/>
      </c>
      <c r="CD2300" s="44" t="str">
        <f>IF(Wedstrijden!Y2465="x","M2","")</f>
        <v/>
      </c>
      <c r="CE2300" s="44" t="str">
        <f>IF(Wedstrijden!Z2465="x","Z1","")</f>
        <v/>
      </c>
      <c r="CF2300" s="44" t="str">
        <f>IF(Wedstrijden!AA2465="x","Z2","")</f>
        <v/>
      </c>
      <c r="CG2300" s="44" t="str">
        <f>IF(Wedstrijden!AB2465="x","ZZL","")</f>
        <v/>
      </c>
      <c r="CL2300" s="44" t="str">
        <f>IF(COUNTA(Wedstrijden!AC2465:AJ2465)&lt;&gt;0,2,"")</f>
        <v/>
      </c>
      <c r="CM2300" s="44" t="str">
        <f t="shared" si="212"/>
        <v/>
      </c>
      <c r="CN2300" s="44" t="str">
        <f>IF(Wedstrijden!AC2465="x","AA","")</f>
        <v/>
      </c>
      <c r="CO2300" s="44" t="str">
        <f>IF(Wedstrijden!AD2465="x","A","")</f>
        <v/>
      </c>
      <c r="CP2300" s="44" t="str">
        <f>IF(Wedstrijden!AE2465="x","BB","")</f>
        <v/>
      </c>
      <c r="CQ2300" s="44" t="str">
        <f>IF(Wedstrijden!AF2465="x","B","")</f>
        <v/>
      </c>
      <c r="CR2300" s="44" t="str">
        <f>IF(Wedstrijden!AG2465="x","L","")</f>
        <v/>
      </c>
      <c r="CS2300" s="44" t="str">
        <f>IF(Wedstrijden!AH2465="x","M","")</f>
        <v/>
      </c>
      <c r="CT2300" s="44" t="str">
        <f>IF(Wedstrijden!AI2465="x","Z","")</f>
        <v/>
      </c>
      <c r="CU2300" s="44" t="str">
        <f>IF(Wedstrijden!AJ2465="x","ZZ","")</f>
        <v/>
      </c>
      <c r="CV2300" s="44" t="str">
        <f>IF(COUNTA(Wedstrijden!AK2465:AQ2465)&lt;&gt;0,2,"")</f>
        <v/>
      </c>
      <c r="CW2300" s="44" t="str">
        <f t="shared" si="213"/>
        <v/>
      </c>
      <c r="CX2300" s="44" t="str">
        <f>IF(Wedstrijden!AK2465="x","BB","")</f>
        <v/>
      </c>
      <c r="CY2300" s="44" t="str">
        <f>IF(Wedstrijden!AL2465="x","B","")</f>
        <v/>
      </c>
      <c r="CZ2300" s="44" t="str">
        <f>IF(Wedstrijden!AM2465="x","L","")</f>
        <v/>
      </c>
      <c r="DA2300" s="44" t="str">
        <f>IF(Wedstrijden!AN2465="x","M","")</f>
        <v/>
      </c>
      <c r="DB2300" s="44" t="str">
        <f>IF(Wedstrijden!AO2465="x","Z","")</f>
        <v/>
      </c>
      <c r="DC2300" s="44" t="str">
        <f>IF(Wedstrijden!AP2465="x","ZZ","")</f>
        <v/>
      </c>
      <c r="DD2300" s="44" t="str">
        <f>IF(Wedstrijden!AQ2465="x","1.40","")</f>
        <v/>
      </c>
      <c r="DE2300" s="44" t="str">
        <f>IF(COUNTA(Wedstrijden!AR2465:AT2465)&lt;&gt;0,6,"")</f>
        <v/>
      </c>
      <c r="DF2300" s="44" t="str">
        <f t="shared" si="214"/>
        <v/>
      </c>
      <c r="DG2300" s="44" t="str">
        <f>IF(Wedstrijden!AR2465="x","L","")</f>
        <v/>
      </c>
      <c r="DH2300" s="44" t="str">
        <f>IF(Wedstrijden!AS2465="x","M","")</f>
        <v/>
      </c>
      <c r="DI2300" s="44" t="str">
        <f>IF(Wedstrijden!AT2465="x","Z","")</f>
        <v/>
      </c>
      <c r="DJ2300" s="44" t="str">
        <f>IF(COUNTA(Wedstrijden!AU2465:AW2465)&lt;&gt;0,6,"")</f>
        <v/>
      </c>
      <c r="DK2300" s="44" t="str">
        <f t="shared" si="215"/>
        <v/>
      </c>
      <c r="DL2300" s="44" t="str">
        <f>IF(Wedstrijden!AU2465="x","L","")</f>
        <v/>
      </c>
      <c r="DM2300" s="44" t="str">
        <f>IF(Wedstrijden!AV2465="x","M","")</f>
        <v/>
      </c>
      <c r="DN2300" s="44" t="str">
        <f>IF(Wedstrijden!AW2465="x","Z","")</f>
        <v/>
      </c>
    </row>
    <row r="2301" spans="1:118" ht="15">
      <c r="A2301" s="48" t="e">
        <f>Wedstrijden!#REF!</f>
        <v>#REF!</v>
      </c>
      <c r="B2301" s="44" t="str">
        <f>IFERROR(VLOOKUP(Wedstrijden!E2466,Wedstrijdlocaties!$B$2:$E$499,2,FALSE),"")</f>
        <v/>
      </c>
      <c r="C2301" s="44" t="str">
        <f>Wedstrijden!F2466</f>
        <v/>
      </c>
      <c r="D2301" s="44" t="str">
        <f>IFERROR(VLOOKUP(Wedstrijden!G2466,Organisaties!$B$2:$C$501,2,FALSE),"")</f>
        <v/>
      </c>
      <c r="E2301" s="44" t="str">
        <f>IFERROR(VLOOKUP(Wedstrijden!G2466,Organisaties!$B$2:$F$501,5,FALSE),"")</f>
        <v/>
      </c>
      <c r="F2301" s="44" t="str">
        <f>IF(Wedstrijden!BC2466&lt;&gt;"",Wedstrijden!BC2466,"")</f>
        <v/>
      </c>
      <c r="G2301" s="44">
        <f>IF(Wedstrijden!AY2466="Indoor",1,0)</f>
        <v>0</v>
      </c>
      <c r="H2301" s="44">
        <f>Wedstrijden!AZ2466</f>
        <v>0</v>
      </c>
      <c r="I2301" s="44" t="str">
        <f>IF(Wedstrijden!AX2466="Nee",0,IF(Wedstrijden!AX2466="Ja",1,""))</f>
        <v/>
      </c>
      <c r="J2301" s="44" t="str">
        <f>IF(Wedstrijden!BA2466&lt;&gt;"",Wedstrijden!BA2466,"")</f>
        <v/>
      </c>
      <c r="W2301" s="45"/>
      <c r="AE2301" s="45"/>
      <c r="AN2301" s="45"/>
      <c r="AU2301" s="45"/>
      <c r="BA2301" s="45"/>
      <c r="BE2301" s="45"/>
      <c r="BJ2301" s="44" t="str">
        <f>IF(COUNTA(Wedstrijden!I2466:S2466)&lt;&gt;0,1,"")</f>
        <v/>
      </c>
      <c r="BK2301" s="44" t="str">
        <f t="shared" si="210"/>
        <v/>
      </c>
      <c r="BL2301" s="44" t="str">
        <f>IF(Wedstrijden!I2466="x","AA","")</f>
        <v/>
      </c>
      <c r="BM2301" s="44" t="str">
        <f>IF(Wedstrijden!J2466="x","A","")</f>
        <v/>
      </c>
      <c r="BN2301" s="44" t="str">
        <f>IF(Wedstrijden!K2466="x","B1","")</f>
        <v/>
      </c>
      <c r="BO2301" s="44" t="str">
        <f>IF(Wedstrijden!L2466="x","BB","")</f>
        <v/>
      </c>
      <c r="BP2301" s="44" t="str">
        <f>IF(Wedstrijden!M2466="x","B","")</f>
        <v/>
      </c>
      <c r="BQ2301" s="44" t="str">
        <f>IF(Wedstrijden!N2466="x","L1","")</f>
        <v/>
      </c>
      <c r="BR2301" s="44" t="str">
        <f>IF(Wedstrijden!O2466="x","L2","")</f>
        <v/>
      </c>
      <c r="BS2301" s="44" t="str">
        <f>IF(Wedstrijden!P2466="x","M1","")</f>
        <v/>
      </c>
      <c r="BT2301" s="44" t="str">
        <f>IF(Wedstrijden!Q2466="x","M2","")</f>
        <v/>
      </c>
      <c r="BU2301" s="44" t="str">
        <f>IF(Wedstrijden!R2466="x","Z1","")</f>
        <v/>
      </c>
      <c r="BV2301" s="44" t="str">
        <f>IF(Wedstrijden!S2466="x","Z2","")</f>
        <v/>
      </c>
      <c r="BW2301" s="44" t="str">
        <f>IF(COUNTA(Wedstrijden!T2466:AB2466)&lt;&gt;0,1,"")</f>
        <v/>
      </c>
      <c r="BX2301" s="44" t="str">
        <f t="shared" si="211"/>
        <v/>
      </c>
      <c r="BY2301" s="44" t="str">
        <f>IF(Wedstrijden!T2466="x","BB","")</f>
        <v/>
      </c>
      <c r="BZ2301" s="44" t="str">
        <f>IF(Wedstrijden!U2466="x","B","")</f>
        <v/>
      </c>
      <c r="CA2301" s="44" t="str">
        <f>IF(Wedstrijden!V2466="x","L1","")</f>
        <v/>
      </c>
      <c r="CB2301" s="44" t="str">
        <f>IF(Wedstrijden!W2466="x","L2","")</f>
        <v/>
      </c>
      <c r="CC2301" s="44" t="str">
        <f>IF(Wedstrijden!X2466="x","M1","")</f>
        <v/>
      </c>
      <c r="CD2301" s="44" t="str">
        <f>IF(Wedstrijden!Y2466="x","M2","")</f>
        <v/>
      </c>
      <c r="CE2301" s="44" t="str">
        <f>IF(Wedstrijden!Z2466="x","Z1","")</f>
        <v/>
      </c>
      <c r="CF2301" s="44" t="str">
        <f>IF(Wedstrijden!AA2466="x","Z2","")</f>
        <v/>
      </c>
      <c r="CG2301" s="44" t="str">
        <f>IF(Wedstrijden!AB2466="x","ZZL","")</f>
        <v/>
      </c>
      <c r="CL2301" s="44" t="str">
        <f>IF(COUNTA(Wedstrijden!AC2466:AJ2466)&lt;&gt;0,2,"")</f>
        <v/>
      </c>
      <c r="CM2301" s="44" t="str">
        <f t="shared" si="212"/>
        <v/>
      </c>
      <c r="CN2301" s="44" t="str">
        <f>IF(Wedstrijden!AC2466="x","AA","")</f>
        <v/>
      </c>
      <c r="CO2301" s="44" t="str">
        <f>IF(Wedstrijden!AD2466="x","A","")</f>
        <v/>
      </c>
      <c r="CP2301" s="44" t="str">
        <f>IF(Wedstrijden!AE2466="x","BB","")</f>
        <v/>
      </c>
      <c r="CQ2301" s="44" t="str">
        <f>IF(Wedstrijden!AF2466="x","B","")</f>
        <v/>
      </c>
      <c r="CR2301" s="44" t="str">
        <f>IF(Wedstrijden!AG2466="x","L","")</f>
        <v/>
      </c>
      <c r="CS2301" s="44" t="str">
        <f>IF(Wedstrijden!AH2466="x","M","")</f>
        <v/>
      </c>
      <c r="CT2301" s="44" t="str">
        <f>IF(Wedstrijden!AI2466="x","Z","")</f>
        <v/>
      </c>
      <c r="CU2301" s="44" t="str">
        <f>IF(Wedstrijden!AJ2466="x","ZZ","")</f>
        <v/>
      </c>
      <c r="CV2301" s="44" t="str">
        <f>IF(COUNTA(Wedstrijden!AK2466:AQ2466)&lt;&gt;0,2,"")</f>
        <v/>
      </c>
      <c r="CW2301" s="44" t="str">
        <f t="shared" si="213"/>
        <v/>
      </c>
      <c r="CX2301" s="44" t="str">
        <f>IF(Wedstrijden!AK2466="x","BB","")</f>
        <v/>
      </c>
      <c r="CY2301" s="44" t="str">
        <f>IF(Wedstrijden!AL2466="x","B","")</f>
        <v/>
      </c>
      <c r="CZ2301" s="44" t="str">
        <f>IF(Wedstrijden!AM2466="x","L","")</f>
        <v/>
      </c>
      <c r="DA2301" s="44" t="str">
        <f>IF(Wedstrijden!AN2466="x","M","")</f>
        <v/>
      </c>
      <c r="DB2301" s="44" t="str">
        <f>IF(Wedstrijden!AO2466="x","Z","")</f>
        <v/>
      </c>
      <c r="DC2301" s="44" t="str">
        <f>IF(Wedstrijden!AP2466="x","ZZ","")</f>
        <v/>
      </c>
      <c r="DD2301" s="44" t="str">
        <f>IF(Wedstrijden!AQ2466="x","1.40","")</f>
        <v/>
      </c>
      <c r="DE2301" s="44" t="str">
        <f>IF(COUNTA(Wedstrijden!AR2466:AT2466)&lt;&gt;0,6,"")</f>
        <v/>
      </c>
      <c r="DF2301" s="44" t="str">
        <f t="shared" si="214"/>
        <v/>
      </c>
      <c r="DG2301" s="44" t="str">
        <f>IF(Wedstrijden!AR2466="x","L","")</f>
        <v/>
      </c>
      <c r="DH2301" s="44" t="str">
        <f>IF(Wedstrijden!AS2466="x","M","")</f>
        <v/>
      </c>
      <c r="DI2301" s="44" t="str">
        <f>IF(Wedstrijden!AT2466="x","Z","")</f>
        <v/>
      </c>
      <c r="DJ2301" s="44" t="str">
        <f>IF(COUNTA(Wedstrijden!AU2466:AW2466)&lt;&gt;0,6,"")</f>
        <v/>
      </c>
      <c r="DK2301" s="44" t="str">
        <f t="shared" si="215"/>
        <v/>
      </c>
      <c r="DL2301" s="44" t="str">
        <f>IF(Wedstrijden!AU2466="x","L","")</f>
        <v/>
      </c>
      <c r="DM2301" s="44" t="str">
        <f>IF(Wedstrijden!AV2466="x","M","")</f>
        <v/>
      </c>
      <c r="DN2301" s="44" t="str">
        <f>IF(Wedstrijden!AW2466="x","Z","")</f>
        <v/>
      </c>
    </row>
    <row r="2302" spans="1:118" ht="15">
      <c r="A2302" s="48" t="e">
        <f>Wedstrijden!#REF!</f>
        <v>#REF!</v>
      </c>
      <c r="B2302" s="44" t="str">
        <f>IFERROR(VLOOKUP(Wedstrijden!E2467,Wedstrijdlocaties!$B$2:$E$499,2,FALSE),"")</f>
        <v/>
      </c>
      <c r="C2302" s="44" t="str">
        <f>Wedstrijden!F2467</f>
        <v/>
      </c>
      <c r="D2302" s="44" t="str">
        <f>IFERROR(VLOOKUP(Wedstrijden!G2467,Organisaties!$B$2:$C$501,2,FALSE),"")</f>
        <v/>
      </c>
      <c r="E2302" s="44" t="str">
        <f>IFERROR(VLOOKUP(Wedstrijden!G2467,Organisaties!$B$2:$F$501,5,FALSE),"")</f>
        <v/>
      </c>
      <c r="F2302" s="44" t="str">
        <f>IF(Wedstrijden!BC2467&lt;&gt;"",Wedstrijden!BC2467,"")</f>
        <v/>
      </c>
      <c r="G2302" s="44">
        <f>IF(Wedstrijden!AY2467="Indoor",1,0)</f>
        <v>0</v>
      </c>
      <c r="H2302" s="44">
        <f>Wedstrijden!AZ2467</f>
        <v>0</v>
      </c>
      <c r="I2302" s="44" t="str">
        <f>IF(Wedstrijden!AX2467="Nee",0,IF(Wedstrijden!AX2467="Ja",1,""))</f>
        <v/>
      </c>
      <c r="J2302" s="44" t="str">
        <f>IF(Wedstrijden!BA2467&lt;&gt;"",Wedstrijden!BA2467,"")</f>
        <v/>
      </c>
      <c r="W2302" s="45"/>
      <c r="AE2302" s="45"/>
      <c r="AN2302" s="45"/>
      <c r="AU2302" s="45"/>
      <c r="BA2302" s="45"/>
      <c r="BE2302" s="45"/>
      <c r="BJ2302" s="44" t="str">
        <f>IF(COUNTA(Wedstrijden!I2467:S2467)&lt;&gt;0,1,"")</f>
        <v/>
      </c>
      <c r="BK2302" s="44" t="str">
        <f t="shared" si="210"/>
        <v/>
      </c>
      <c r="BL2302" s="44" t="str">
        <f>IF(Wedstrijden!I2467="x","AA","")</f>
        <v/>
      </c>
      <c r="BM2302" s="44" t="str">
        <f>IF(Wedstrijden!J2467="x","A","")</f>
        <v/>
      </c>
      <c r="BN2302" s="44" t="str">
        <f>IF(Wedstrijden!K2467="x","B1","")</f>
        <v/>
      </c>
      <c r="BO2302" s="44" t="str">
        <f>IF(Wedstrijden!L2467="x","BB","")</f>
        <v/>
      </c>
      <c r="BP2302" s="44" t="str">
        <f>IF(Wedstrijden!M2467="x","B","")</f>
        <v/>
      </c>
      <c r="BQ2302" s="44" t="str">
        <f>IF(Wedstrijden!N2467="x","L1","")</f>
        <v/>
      </c>
      <c r="BR2302" s="44" t="str">
        <f>IF(Wedstrijden!O2467="x","L2","")</f>
        <v/>
      </c>
      <c r="BS2302" s="44" t="str">
        <f>IF(Wedstrijden!P2467="x","M1","")</f>
        <v/>
      </c>
      <c r="BT2302" s="44" t="str">
        <f>IF(Wedstrijden!Q2467="x","M2","")</f>
        <v/>
      </c>
      <c r="BU2302" s="44" t="str">
        <f>IF(Wedstrijden!R2467="x","Z1","")</f>
        <v/>
      </c>
      <c r="BV2302" s="44" t="str">
        <f>IF(Wedstrijden!S2467="x","Z2","")</f>
        <v/>
      </c>
      <c r="BW2302" s="44" t="str">
        <f>IF(COUNTA(Wedstrijden!T2467:AB2467)&lt;&gt;0,1,"")</f>
        <v/>
      </c>
      <c r="BX2302" s="44" t="str">
        <f t="shared" si="211"/>
        <v/>
      </c>
      <c r="BY2302" s="44" t="str">
        <f>IF(Wedstrijden!T2467="x","BB","")</f>
        <v/>
      </c>
      <c r="BZ2302" s="44" t="str">
        <f>IF(Wedstrijden!U2467="x","B","")</f>
        <v/>
      </c>
      <c r="CA2302" s="44" t="str">
        <f>IF(Wedstrijden!V2467="x","L1","")</f>
        <v/>
      </c>
      <c r="CB2302" s="44" t="str">
        <f>IF(Wedstrijden!W2467="x","L2","")</f>
        <v/>
      </c>
      <c r="CC2302" s="44" t="str">
        <f>IF(Wedstrijden!X2467="x","M1","")</f>
        <v/>
      </c>
      <c r="CD2302" s="44" t="str">
        <f>IF(Wedstrijden!Y2467="x","M2","")</f>
        <v/>
      </c>
      <c r="CE2302" s="44" t="str">
        <f>IF(Wedstrijden!Z2467="x","Z1","")</f>
        <v/>
      </c>
      <c r="CF2302" s="44" t="str">
        <f>IF(Wedstrijden!AA2467="x","Z2","")</f>
        <v/>
      </c>
      <c r="CG2302" s="44" t="str">
        <f>IF(Wedstrijden!AB2467="x","ZZL","")</f>
        <v/>
      </c>
      <c r="CL2302" s="44" t="str">
        <f>IF(COUNTA(Wedstrijden!AC2467:AJ2467)&lt;&gt;0,2,"")</f>
        <v/>
      </c>
      <c r="CM2302" s="44" t="str">
        <f t="shared" si="212"/>
        <v/>
      </c>
      <c r="CN2302" s="44" t="str">
        <f>IF(Wedstrijden!AC2467="x","AA","")</f>
        <v/>
      </c>
      <c r="CO2302" s="44" t="str">
        <f>IF(Wedstrijden!AD2467="x","A","")</f>
        <v/>
      </c>
      <c r="CP2302" s="44" t="str">
        <f>IF(Wedstrijden!AE2467="x","BB","")</f>
        <v/>
      </c>
      <c r="CQ2302" s="44" t="str">
        <f>IF(Wedstrijden!AF2467="x","B","")</f>
        <v/>
      </c>
      <c r="CR2302" s="44" t="str">
        <f>IF(Wedstrijden!AG2467="x","L","")</f>
        <v/>
      </c>
      <c r="CS2302" s="44" t="str">
        <f>IF(Wedstrijden!AH2467="x","M","")</f>
        <v/>
      </c>
      <c r="CT2302" s="44" t="str">
        <f>IF(Wedstrijden!AI2467="x","Z","")</f>
        <v/>
      </c>
      <c r="CU2302" s="44" t="str">
        <f>IF(Wedstrijden!AJ2467="x","ZZ","")</f>
        <v/>
      </c>
      <c r="CV2302" s="44" t="str">
        <f>IF(COUNTA(Wedstrijden!AK2467:AQ2467)&lt;&gt;0,2,"")</f>
        <v/>
      </c>
      <c r="CW2302" s="44" t="str">
        <f t="shared" si="213"/>
        <v/>
      </c>
      <c r="CX2302" s="44" t="str">
        <f>IF(Wedstrijden!AK2467="x","BB","")</f>
        <v/>
      </c>
      <c r="CY2302" s="44" t="str">
        <f>IF(Wedstrijden!AL2467="x","B","")</f>
        <v/>
      </c>
      <c r="CZ2302" s="44" t="str">
        <f>IF(Wedstrijden!AM2467="x","L","")</f>
        <v/>
      </c>
      <c r="DA2302" s="44" t="str">
        <f>IF(Wedstrijden!AN2467="x","M","")</f>
        <v/>
      </c>
      <c r="DB2302" s="44" t="str">
        <f>IF(Wedstrijden!AO2467="x","Z","")</f>
        <v/>
      </c>
      <c r="DC2302" s="44" t="str">
        <f>IF(Wedstrijden!AP2467="x","ZZ","")</f>
        <v/>
      </c>
      <c r="DD2302" s="44" t="str">
        <f>IF(Wedstrijden!AQ2467="x","1.40","")</f>
        <v/>
      </c>
      <c r="DE2302" s="44" t="str">
        <f>IF(COUNTA(Wedstrijden!AR2467:AT2467)&lt;&gt;0,6,"")</f>
        <v/>
      </c>
      <c r="DF2302" s="44" t="str">
        <f t="shared" si="214"/>
        <v/>
      </c>
      <c r="DG2302" s="44" t="str">
        <f>IF(Wedstrijden!AR2467="x","L","")</f>
        <v/>
      </c>
      <c r="DH2302" s="44" t="str">
        <f>IF(Wedstrijden!AS2467="x","M","")</f>
        <v/>
      </c>
      <c r="DI2302" s="44" t="str">
        <f>IF(Wedstrijden!AT2467="x","Z","")</f>
        <v/>
      </c>
      <c r="DJ2302" s="44" t="str">
        <f>IF(COUNTA(Wedstrijden!AU2467:AW2467)&lt;&gt;0,6,"")</f>
        <v/>
      </c>
      <c r="DK2302" s="44" t="str">
        <f t="shared" si="215"/>
        <v/>
      </c>
      <c r="DL2302" s="44" t="str">
        <f>IF(Wedstrijden!AU2467="x","L","")</f>
        <v/>
      </c>
      <c r="DM2302" s="44" t="str">
        <f>IF(Wedstrijden!AV2467="x","M","")</f>
        <v/>
      </c>
      <c r="DN2302" s="44" t="str">
        <f>IF(Wedstrijden!AW2467="x","Z","")</f>
        <v/>
      </c>
    </row>
    <row r="2303" spans="1:118" ht="15">
      <c r="A2303" s="48" t="e">
        <f>Wedstrijden!#REF!</f>
        <v>#REF!</v>
      </c>
      <c r="B2303" s="44" t="str">
        <f>IFERROR(VLOOKUP(Wedstrijden!E2468,Wedstrijdlocaties!$B$2:$E$499,2,FALSE),"")</f>
        <v/>
      </c>
      <c r="C2303" s="44" t="str">
        <f>Wedstrijden!F2468</f>
        <v/>
      </c>
      <c r="D2303" s="44" t="str">
        <f>IFERROR(VLOOKUP(Wedstrijden!G2468,Organisaties!$B$2:$C$501,2,FALSE),"")</f>
        <v/>
      </c>
      <c r="E2303" s="44" t="str">
        <f>IFERROR(VLOOKUP(Wedstrijden!G2468,Organisaties!$B$2:$F$501,5,FALSE),"")</f>
        <v/>
      </c>
      <c r="F2303" s="44" t="str">
        <f>IF(Wedstrijden!BC2468&lt;&gt;"",Wedstrijden!BC2468,"")</f>
        <v/>
      </c>
      <c r="G2303" s="44">
        <f>IF(Wedstrijden!AY2468="Indoor",1,0)</f>
        <v>0</v>
      </c>
      <c r="H2303" s="44">
        <f>Wedstrijden!AZ2468</f>
        <v>0</v>
      </c>
      <c r="I2303" s="44" t="str">
        <f>IF(Wedstrijden!AX2468="Nee",0,IF(Wedstrijden!AX2468="Ja",1,""))</f>
        <v/>
      </c>
      <c r="J2303" s="44" t="str">
        <f>IF(Wedstrijden!BA2468&lt;&gt;"",Wedstrijden!BA2468,"")</f>
        <v/>
      </c>
      <c r="W2303" s="45"/>
      <c r="AE2303" s="45"/>
      <c r="AN2303" s="45"/>
      <c r="AU2303" s="45"/>
      <c r="BA2303" s="45"/>
      <c r="BE2303" s="45"/>
      <c r="BJ2303" s="44" t="str">
        <f>IF(COUNTA(Wedstrijden!I2468:S2468)&lt;&gt;0,1,"")</f>
        <v/>
      </c>
      <c r="BK2303" s="44" t="str">
        <f t="shared" si="210"/>
        <v/>
      </c>
      <c r="BL2303" s="44" t="str">
        <f>IF(Wedstrijden!I2468="x","AA","")</f>
        <v/>
      </c>
      <c r="BM2303" s="44" t="str">
        <f>IF(Wedstrijden!J2468="x","A","")</f>
        <v/>
      </c>
      <c r="BN2303" s="44" t="str">
        <f>IF(Wedstrijden!K2468="x","B1","")</f>
        <v/>
      </c>
      <c r="BO2303" s="44" t="str">
        <f>IF(Wedstrijden!L2468="x","BB","")</f>
        <v/>
      </c>
      <c r="BP2303" s="44" t="str">
        <f>IF(Wedstrijden!M2468="x","B","")</f>
        <v/>
      </c>
      <c r="BQ2303" s="44" t="str">
        <f>IF(Wedstrijden!N2468="x","L1","")</f>
        <v/>
      </c>
      <c r="BR2303" s="44" t="str">
        <f>IF(Wedstrijden!O2468="x","L2","")</f>
        <v/>
      </c>
      <c r="BS2303" s="44" t="str">
        <f>IF(Wedstrijden!P2468="x","M1","")</f>
        <v/>
      </c>
      <c r="BT2303" s="44" t="str">
        <f>IF(Wedstrijden!Q2468="x","M2","")</f>
        <v/>
      </c>
      <c r="BU2303" s="44" t="str">
        <f>IF(Wedstrijden!R2468="x","Z1","")</f>
        <v/>
      </c>
      <c r="BV2303" s="44" t="str">
        <f>IF(Wedstrijden!S2468="x","Z2","")</f>
        <v/>
      </c>
      <c r="BW2303" s="44" t="str">
        <f>IF(COUNTA(Wedstrijden!T2468:AB2468)&lt;&gt;0,1,"")</f>
        <v/>
      </c>
      <c r="BX2303" s="44" t="str">
        <f t="shared" si="211"/>
        <v/>
      </c>
      <c r="BY2303" s="44" t="str">
        <f>IF(Wedstrijden!T2468="x","BB","")</f>
        <v/>
      </c>
      <c r="BZ2303" s="44" t="str">
        <f>IF(Wedstrijden!U2468="x","B","")</f>
        <v/>
      </c>
      <c r="CA2303" s="44" t="str">
        <f>IF(Wedstrijden!V2468="x","L1","")</f>
        <v/>
      </c>
      <c r="CB2303" s="44" t="str">
        <f>IF(Wedstrijden!W2468="x","L2","")</f>
        <v/>
      </c>
      <c r="CC2303" s="44" t="str">
        <f>IF(Wedstrijden!X2468="x","M1","")</f>
        <v/>
      </c>
      <c r="CD2303" s="44" t="str">
        <f>IF(Wedstrijden!Y2468="x","M2","")</f>
        <v/>
      </c>
      <c r="CE2303" s="44" t="str">
        <f>IF(Wedstrijden!Z2468="x","Z1","")</f>
        <v/>
      </c>
      <c r="CF2303" s="44" t="str">
        <f>IF(Wedstrijden!AA2468="x","Z2","")</f>
        <v/>
      </c>
      <c r="CG2303" s="44" t="str">
        <f>IF(Wedstrijden!AB2468="x","ZZL","")</f>
        <v/>
      </c>
      <c r="CL2303" s="44" t="str">
        <f>IF(COUNTA(Wedstrijden!AC2468:AJ2468)&lt;&gt;0,2,"")</f>
        <v/>
      </c>
      <c r="CM2303" s="44" t="str">
        <f t="shared" si="212"/>
        <v/>
      </c>
      <c r="CN2303" s="44" t="str">
        <f>IF(Wedstrijden!AC2468="x","AA","")</f>
        <v/>
      </c>
      <c r="CO2303" s="44" t="str">
        <f>IF(Wedstrijden!AD2468="x","A","")</f>
        <v/>
      </c>
      <c r="CP2303" s="44" t="str">
        <f>IF(Wedstrijden!AE2468="x","BB","")</f>
        <v/>
      </c>
      <c r="CQ2303" s="44" t="str">
        <f>IF(Wedstrijden!AF2468="x","B","")</f>
        <v/>
      </c>
      <c r="CR2303" s="44" t="str">
        <f>IF(Wedstrijden!AG2468="x","L","")</f>
        <v/>
      </c>
      <c r="CS2303" s="44" t="str">
        <f>IF(Wedstrijden!AH2468="x","M","")</f>
        <v/>
      </c>
      <c r="CT2303" s="44" t="str">
        <f>IF(Wedstrijden!AI2468="x","Z","")</f>
        <v/>
      </c>
      <c r="CU2303" s="44" t="str">
        <f>IF(Wedstrijden!AJ2468="x","ZZ","")</f>
        <v/>
      </c>
      <c r="CV2303" s="44" t="str">
        <f>IF(COUNTA(Wedstrijden!AK2468:AQ2468)&lt;&gt;0,2,"")</f>
        <v/>
      </c>
      <c r="CW2303" s="44" t="str">
        <f t="shared" si="213"/>
        <v/>
      </c>
      <c r="CX2303" s="44" t="str">
        <f>IF(Wedstrijden!AK2468="x","BB","")</f>
        <v/>
      </c>
      <c r="CY2303" s="44" t="str">
        <f>IF(Wedstrijden!AL2468="x","B","")</f>
        <v/>
      </c>
      <c r="CZ2303" s="44" t="str">
        <f>IF(Wedstrijden!AM2468="x","L","")</f>
        <v/>
      </c>
      <c r="DA2303" s="44" t="str">
        <f>IF(Wedstrijden!AN2468="x","M","")</f>
        <v/>
      </c>
      <c r="DB2303" s="44" t="str">
        <f>IF(Wedstrijden!AO2468="x","Z","")</f>
        <v/>
      </c>
      <c r="DC2303" s="44" t="str">
        <f>IF(Wedstrijden!AP2468="x","ZZ","")</f>
        <v/>
      </c>
      <c r="DD2303" s="44" t="str">
        <f>IF(Wedstrijden!AQ2468="x","1.40","")</f>
        <v/>
      </c>
      <c r="DE2303" s="44" t="str">
        <f>IF(COUNTA(Wedstrijden!AR2468:AT2468)&lt;&gt;0,6,"")</f>
        <v/>
      </c>
      <c r="DF2303" s="44" t="str">
        <f t="shared" si="214"/>
        <v/>
      </c>
      <c r="DG2303" s="44" t="str">
        <f>IF(Wedstrijden!AR2468="x","L","")</f>
        <v/>
      </c>
      <c r="DH2303" s="44" t="str">
        <f>IF(Wedstrijden!AS2468="x","M","")</f>
        <v/>
      </c>
      <c r="DI2303" s="44" t="str">
        <f>IF(Wedstrijden!AT2468="x","Z","")</f>
        <v/>
      </c>
      <c r="DJ2303" s="44" t="str">
        <f>IF(COUNTA(Wedstrijden!AU2468:AW2468)&lt;&gt;0,6,"")</f>
        <v/>
      </c>
      <c r="DK2303" s="44" t="str">
        <f t="shared" si="215"/>
        <v/>
      </c>
      <c r="DL2303" s="44" t="str">
        <f>IF(Wedstrijden!AU2468="x","L","")</f>
        <v/>
      </c>
      <c r="DM2303" s="44" t="str">
        <f>IF(Wedstrijden!AV2468="x","M","")</f>
        <v/>
      </c>
      <c r="DN2303" s="44" t="str">
        <f>IF(Wedstrijden!AW2468="x","Z","")</f>
        <v/>
      </c>
    </row>
    <row r="2304" spans="1:118" ht="15">
      <c r="A2304" s="48" t="e">
        <f>Wedstrijden!#REF!</f>
        <v>#REF!</v>
      </c>
      <c r="B2304" s="44" t="str">
        <f>IFERROR(VLOOKUP(Wedstrijden!E2469,Wedstrijdlocaties!$B$2:$E$499,2,FALSE),"")</f>
        <v/>
      </c>
      <c r="C2304" s="44" t="str">
        <f>Wedstrijden!F2469</f>
        <v/>
      </c>
      <c r="D2304" s="44" t="str">
        <f>IFERROR(VLOOKUP(Wedstrijden!G2469,Organisaties!$B$2:$C$501,2,FALSE),"")</f>
        <v/>
      </c>
      <c r="E2304" s="44" t="str">
        <f>IFERROR(VLOOKUP(Wedstrijden!G2469,Organisaties!$B$2:$F$501,5,FALSE),"")</f>
        <v/>
      </c>
      <c r="F2304" s="44" t="str">
        <f>IF(Wedstrijden!BC2469&lt;&gt;"",Wedstrijden!BC2469,"")</f>
        <v/>
      </c>
      <c r="G2304" s="44">
        <f>IF(Wedstrijden!AY2469="Indoor",1,0)</f>
        <v>0</v>
      </c>
      <c r="H2304" s="44">
        <f>Wedstrijden!AZ2469</f>
        <v>0</v>
      </c>
      <c r="I2304" s="44" t="str">
        <f>IF(Wedstrijden!AX2469="Nee",0,IF(Wedstrijden!AX2469="Ja",1,""))</f>
        <v/>
      </c>
      <c r="J2304" s="44" t="str">
        <f>IF(Wedstrijden!BA2469&lt;&gt;"",Wedstrijden!BA2469,"")</f>
        <v/>
      </c>
      <c r="W2304" s="45"/>
      <c r="AE2304" s="45"/>
      <c r="AN2304" s="45"/>
      <c r="AU2304" s="45"/>
      <c r="BA2304" s="45"/>
      <c r="BE2304" s="45"/>
      <c r="BJ2304" s="44" t="str">
        <f>IF(COUNTA(Wedstrijden!I2469:S2469)&lt;&gt;0,1,"")</f>
        <v/>
      </c>
      <c r="BK2304" s="44" t="str">
        <f t="shared" si="210"/>
        <v/>
      </c>
      <c r="BL2304" s="44" t="str">
        <f>IF(Wedstrijden!I2469="x","AA","")</f>
        <v/>
      </c>
      <c r="BM2304" s="44" t="str">
        <f>IF(Wedstrijden!J2469="x","A","")</f>
        <v/>
      </c>
      <c r="BN2304" s="44" t="str">
        <f>IF(Wedstrijden!K2469="x","B1","")</f>
        <v/>
      </c>
      <c r="BO2304" s="44" t="str">
        <f>IF(Wedstrijden!L2469="x","BB","")</f>
        <v/>
      </c>
      <c r="BP2304" s="44" t="str">
        <f>IF(Wedstrijden!M2469="x","B","")</f>
        <v/>
      </c>
      <c r="BQ2304" s="44" t="str">
        <f>IF(Wedstrijden!N2469="x","L1","")</f>
        <v/>
      </c>
      <c r="BR2304" s="44" t="str">
        <f>IF(Wedstrijden!O2469="x","L2","")</f>
        <v/>
      </c>
      <c r="BS2304" s="44" t="str">
        <f>IF(Wedstrijden!P2469="x","M1","")</f>
        <v/>
      </c>
      <c r="BT2304" s="44" t="str">
        <f>IF(Wedstrijden!Q2469="x","M2","")</f>
        <v/>
      </c>
      <c r="BU2304" s="44" t="str">
        <f>IF(Wedstrijden!R2469="x","Z1","")</f>
        <v/>
      </c>
      <c r="BV2304" s="44" t="str">
        <f>IF(Wedstrijden!S2469="x","Z2","")</f>
        <v/>
      </c>
      <c r="BW2304" s="44" t="str">
        <f>IF(COUNTA(Wedstrijden!T2469:AB2469)&lt;&gt;0,1,"")</f>
        <v/>
      </c>
      <c r="BX2304" s="44" t="str">
        <f t="shared" si="211"/>
        <v/>
      </c>
      <c r="BY2304" s="44" t="str">
        <f>IF(Wedstrijden!T2469="x","BB","")</f>
        <v/>
      </c>
      <c r="BZ2304" s="44" t="str">
        <f>IF(Wedstrijden!U2469="x","B","")</f>
        <v/>
      </c>
      <c r="CA2304" s="44" t="str">
        <f>IF(Wedstrijden!V2469="x","L1","")</f>
        <v/>
      </c>
      <c r="CB2304" s="44" t="str">
        <f>IF(Wedstrijden!W2469="x","L2","")</f>
        <v/>
      </c>
      <c r="CC2304" s="44" t="str">
        <f>IF(Wedstrijden!X2469="x","M1","")</f>
        <v/>
      </c>
      <c r="CD2304" s="44" t="str">
        <f>IF(Wedstrijden!Y2469="x","M2","")</f>
        <v/>
      </c>
      <c r="CE2304" s="44" t="str">
        <f>IF(Wedstrijden!Z2469="x","Z1","")</f>
        <v/>
      </c>
      <c r="CF2304" s="44" t="str">
        <f>IF(Wedstrijden!AA2469="x","Z2","")</f>
        <v/>
      </c>
      <c r="CG2304" s="44" t="str">
        <f>IF(Wedstrijden!AB2469="x","ZZL","")</f>
        <v/>
      </c>
      <c r="CL2304" s="44" t="str">
        <f>IF(COUNTA(Wedstrijden!AC2469:AJ2469)&lt;&gt;0,2,"")</f>
        <v/>
      </c>
      <c r="CM2304" s="44" t="str">
        <f t="shared" si="212"/>
        <v/>
      </c>
      <c r="CN2304" s="44" t="str">
        <f>IF(Wedstrijden!AC2469="x","AA","")</f>
        <v/>
      </c>
      <c r="CO2304" s="44" t="str">
        <f>IF(Wedstrijden!AD2469="x","A","")</f>
        <v/>
      </c>
      <c r="CP2304" s="44" t="str">
        <f>IF(Wedstrijden!AE2469="x","BB","")</f>
        <v/>
      </c>
      <c r="CQ2304" s="44" t="str">
        <f>IF(Wedstrijden!AF2469="x","B","")</f>
        <v/>
      </c>
      <c r="CR2304" s="44" t="str">
        <f>IF(Wedstrijden!AG2469="x","L","")</f>
        <v/>
      </c>
      <c r="CS2304" s="44" t="str">
        <f>IF(Wedstrijden!AH2469="x","M","")</f>
        <v/>
      </c>
      <c r="CT2304" s="44" t="str">
        <f>IF(Wedstrijden!AI2469="x","Z","")</f>
        <v/>
      </c>
      <c r="CU2304" s="44" t="str">
        <f>IF(Wedstrijden!AJ2469="x","ZZ","")</f>
        <v/>
      </c>
      <c r="CV2304" s="44" t="str">
        <f>IF(COUNTA(Wedstrijden!AK2469:AQ2469)&lt;&gt;0,2,"")</f>
        <v/>
      </c>
      <c r="CW2304" s="44" t="str">
        <f t="shared" si="213"/>
        <v/>
      </c>
      <c r="CX2304" s="44" t="str">
        <f>IF(Wedstrijden!AK2469="x","BB","")</f>
        <v/>
      </c>
      <c r="CY2304" s="44" t="str">
        <f>IF(Wedstrijden!AL2469="x","B","")</f>
        <v/>
      </c>
      <c r="CZ2304" s="44" t="str">
        <f>IF(Wedstrijden!AM2469="x","L","")</f>
        <v/>
      </c>
      <c r="DA2304" s="44" t="str">
        <f>IF(Wedstrijden!AN2469="x","M","")</f>
        <v/>
      </c>
      <c r="DB2304" s="44" t="str">
        <f>IF(Wedstrijden!AO2469="x","Z","")</f>
        <v/>
      </c>
      <c r="DC2304" s="44" t="str">
        <f>IF(Wedstrijden!AP2469="x","ZZ","")</f>
        <v/>
      </c>
      <c r="DD2304" s="44" t="str">
        <f>IF(Wedstrijden!AQ2469="x","1.40","")</f>
        <v/>
      </c>
      <c r="DE2304" s="44" t="str">
        <f>IF(COUNTA(Wedstrijden!AR2469:AT2469)&lt;&gt;0,6,"")</f>
        <v/>
      </c>
      <c r="DF2304" s="44" t="str">
        <f t="shared" si="214"/>
        <v/>
      </c>
      <c r="DG2304" s="44" t="str">
        <f>IF(Wedstrijden!AR2469="x","L","")</f>
        <v/>
      </c>
      <c r="DH2304" s="44" t="str">
        <f>IF(Wedstrijden!AS2469="x","M","")</f>
        <v/>
      </c>
      <c r="DI2304" s="44" t="str">
        <f>IF(Wedstrijden!AT2469="x","Z","")</f>
        <v/>
      </c>
      <c r="DJ2304" s="44" t="str">
        <f>IF(COUNTA(Wedstrijden!AU2469:AW2469)&lt;&gt;0,6,"")</f>
        <v/>
      </c>
      <c r="DK2304" s="44" t="str">
        <f t="shared" si="215"/>
        <v/>
      </c>
      <c r="DL2304" s="44" t="str">
        <f>IF(Wedstrijden!AU2469="x","L","")</f>
        <v/>
      </c>
      <c r="DM2304" s="44" t="str">
        <f>IF(Wedstrijden!AV2469="x","M","")</f>
        <v/>
      </c>
      <c r="DN2304" s="44" t="str">
        <f>IF(Wedstrijden!AW2469="x","Z","")</f>
        <v/>
      </c>
    </row>
    <row r="2305" spans="1:118" ht="15">
      <c r="A2305" s="48" t="e">
        <f>Wedstrijden!#REF!</f>
        <v>#REF!</v>
      </c>
      <c r="B2305" s="44" t="str">
        <f>IFERROR(VLOOKUP(Wedstrijden!E2470,Wedstrijdlocaties!$B$2:$E$499,2,FALSE),"")</f>
        <v/>
      </c>
      <c r="C2305" s="44" t="str">
        <f>Wedstrijden!F2470</f>
        <v/>
      </c>
      <c r="D2305" s="44" t="str">
        <f>IFERROR(VLOOKUP(Wedstrijden!G2470,Organisaties!$B$2:$C$501,2,FALSE),"")</f>
        <v/>
      </c>
      <c r="E2305" s="44" t="str">
        <f>IFERROR(VLOOKUP(Wedstrijden!G2470,Organisaties!$B$2:$F$501,5,FALSE),"")</f>
        <v/>
      </c>
      <c r="F2305" s="44" t="str">
        <f>IF(Wedstrijden!BC2470&lt;&gt;"",Wedstrijden!BC2470,"")</f>
        <v/>
      </c>
      <c r="G2305" s="44">
        <f>IF(Wedstrijden!AY2470="Indoor",1,0)</f>
        <v>0</v>
      </c>
      <c r="H2305" s="44">
        <f>Wedstrijden!AZ2470</f>
        <v>0</v>
      </c>
      <c r="I2305" s="44" t="str">
        <f>IF(Wedstrijden!AX2470="Nee",0,IF(Wedstrijden!AX2470="Ja",1,""))</f>
        <v/>
      </c>
      <c r="J2305" s="44" t="str">
        <f>IF(Wedstrijden!BA2470&lt;&gt;"",Wedstrijden!BA2470,"")</f>
        <v/>
      </c>
      <c r="W2305" s="45"/>
      <c r="AE2305" s="45"/>
      <c r="AN2305" s="45"/>
      <c r="AU2305" s="45"/>
      <c r="BA2305" s="45"/>
      <c r="BE2305" s="45"/>
      <c r="BJ2305" s="44" t="str">
        <f>IF(COUNTA(Wedstrijden!I2470:S2470)&lt;&gt;0,1,"")</f>
        <v/>
      </c>
      <c r="BK2305" s="44" t="str">
        <f t="shared" si="210"/>
        <v/>
      </c>
      <c r="BL2305" s="44" t="str">
        <f>IF(Wedstrijden!I2470="x","AA","")</f>
        <v/>
      </c>
      <c r="BM2305" s="44" t="str">
        <f>IF(Wedstrijden!J2470="x","A","")</f>
        <v/>
      </c>
      <c r="BN2305" s="44" t="str">
        <f>IF(Wedstrijden!K2470="x","B1","")</f>
        <v/>
      </c>
      <c r="BO2305" s="44" t="str">
        <f>IF(Wedstrijden!L2470="x","BB","")</f>
        <v/>
      </c>
      <c r="BP2305" s="44" t="str">
        <f>IF(Wedstrijden!M2470="x","B","")</f>
        <v/>
      </c>
      <c r="BQ2305" s="44" t="str">
        <f>IF(Wedstrijden!N2470="x","L1","")</f>
        <v/>
      </c>
      <c r="BR2305" s="44" t="str">
        <f>IF(Wedstrijden!O2470="x","L2","")</f>
        <v/>
      </c>
      <c r="BS2305" s="44" t="str">
        <f>IF(Wedstrijden!P2470="x","M1","")</f>
        <v/>
      </c>
      <c r="BT2305" s="44" t="str">
        <f>IF(Wedstrijden!Q2470="x","M2","")</f>
        <v/>
      </c>
      <c r="BU2305" s="44" t="str">
        <f>IF(Wedstrijden!R2470="x","Z1","")</f>
        <v/>
      </c>
      <c r="BV2305" s="44" t="str">
        <f>IF(Wedstrijden!S2470="x","Z2","")</f>
        <v/>
      </c>
      <c r="BW2305" s="44" t="str">
        <f>IF(COUNTA(Wedstrijden!T2470:AB2470)&lt;&gt;0,1,"")</f>
        <v/>
      </c>
      <c r="BX2305" s="44" t="str">
        <f t="shared" si="211"/>
        <v/>
      </c>
      <c r="BY2305" s="44" t="str">
        <f>IF(Wedstrijden!T2470="x","BB","")</f>
        <v/>
      </c>
      <c r="BZ2305" s="44" t="str">
        <f>IF(Wedstrijden!U2470="x","B","")</f>
        <v/>
      </c>
      <c r="CA2305" s="44" t="str">
        <f>IF(Wedstrijden!V2470="x","L1","")</f>
        <v/>
      </c>
      <c r="CB2305" s="44" t="str">
        <f>IF(Wedstrijden!W2470="x","L2","")</f>
        <v/>
      </c>
      <c r="CC2305" s="44" t="str">
        <f>IF(Wedstrijden!X2470="x","M1","")</f>
        <v/>
      </c>
      <c r="CD2305" s="44" t="str">
        <f>IF(Wedstrijden!Y2470="x","M2","")</f>
        <v/>
      </c>
      <c r="CE2305" s="44" t="str">
        <f>IF(Wedstrijden!Z2470="x","Z1","")</f>
        <v/>
      </c>
      <c r="CF2305" s="44" t="str">
        <f>IF(Wedstrijden!AA2470="x","Z2","")</f>
        <v/>
      </c>
      <c r="CG2305" s="44" t="str">
        <f>IF(Wedstrijden!AB2470="x","ZZL","")</f>
        <v/>
      </c>
      <c r="CL2305" s="44" t="str">
        <f>IF(COUNTA(Wedstrijden!AC2470:AJ2470)&lt;&gt;0,2,"")</f>
        <v/>
      </c>
      <c r="CM2305" s="44" t="str">
        <f t="shared" si="212"/>
        <v/>
      </c>
      <c r="CN2305" s="44" t="str">
        <f>IF(Wedstrijden!AC2470="x","AA","")</f>
        <v/>
      </c>
      <c r="CO2305" s="44" t="str">
        <f>IF(Wedstrijden!AD2470="x","A","")</f>
        <v/>
      </c>
      <c r="CP2305" s="44" t="str">
        <f>IF(Wedstrijden!AE2470="x","BB","")</f>
        <v/>
      </c>
      <c r="CQ2305" s="44" t="str">
        <f>IF(Wedstrijden!AF2470="x","B","")</f>
        <v/>
      </c>
      <c r="CR2305" s="44" t="str">
        <f>IF(Wedstrijden!AG2470="x","L","")</f>
        <v/>
      </c>
      <c r="CS2305" s="44" t="str">
        <f>IF(Wedstrijden!AH2470="x","M","")</f>
        <v/>
      </c>
      <c r="CT2305" s="44" t="str">
        <f>IF(Wedstrijden!AI2470="x","Z","")</f>
        <v/>
      </c>
      <c r="CU2305" s="44" t="str">
        <f>IF(Wedstrijden!AJ2470="x","ZZ","")</f>
        <v/>
      </c>
      <c r="CV2305" s="44" t="str">
        <f>IF(COUNTA(Wedstrijden!AK2470:AQ2470)&lt;&gt;0,2,"")</f>
        <v/>
      </c>
      <c r="CW2305" s="44" t="str">
        <f t="shared" si="213"/>
        <v/>
      </c>
      <c r="CX2305" s="44" t="str">
        <f>IF(Wedstrijden!AK2470="x","BB","")</f>
        <v/>
      </c>
      <c r="CY2305" s="44" t="str">
        <f>IF(Wedstrijden!AL2470="x","B","")</f>
        <v/>
      </c>
      <c r="CZ2305" s="44" t="str">
        <f>IF(Wedstrijden!AM2470="x","L","")</f>
        <v/>
      </c>
      <c r="DA2305" s="44" t="str">
        <f>IF(Wedstrijden!AN2470="x","M","")</f>
        <v/>
      </c>
      <c r="DB2305" s="44" t="str">
        <f>IF(Wedstrijden!AO2470="x","Z","")</f>
        <v/>
      </c>
      <c r="DC2305" s="44" t="str">
        <f>IF(Wedstrijden!AP2470="x","ZZ","")</f>
        <v/>
      </c>
      <c r="DD2305" s="44" t="str">
        <f>IF(Wedstrijden!AQ2470="x","1.40","")</f>
        <v/>
      </c>
      <c r="DE2305" s="44" t="str">
        <f>IF(COUNTA(Wedstrijden!AR2470:AT2470)&lt;&gt;0,6,"")</f>
        <v/>
      </c>
      <c r="DF2305" s="44" t="str">
        <f t="shared" si="214"/>
        <v/>
      </c>
      <c r="DG2305" s="44" t="str">
        <f>IF(Wedstrijden!AR2470="x","L","")</f>
        <v/>
      </c>
      <c r="DH2305" s="44" t="str">
        <f>IF(Wedstrijden!AS2470="x","M","")</f>
        <v/>
      </c>
      <c r="DI2305" s="44" t="str">
        <f>IF(Wedstrijden!AT2470="x","Z","")</f>
        <v/>
      </c>
      <c r="DJ2305" s="44" t="str">
        <f>IF(COUNTA(Wedstrijden!AU2470:AW2470)&lt;&gt;0,6,"")</f>
        <v/>
      </c>
      <c r="DK2305" s="44" t="str">
        <f t="shared" si="215"/>
        <v/>
      </c>
      <c r="DL2305" s="44" t="str">
        <f>IF(Wedstrijden!AU2470="x","L","")</f>
        <v/>
      </c>
      <c r="DM2305" s="44" t="str">
        <f>IF(Wedstrijden!AV2470="x","M","")</f>
        <v/>
      </c>
      <c r="DN2305" s="44" t="str">
        <f>IF(Wedstrijden!AW2470="x","Z","")</f>
        <v/>
      </c>
    </row>
    <row r="2306" spans="1:118" ht="15">
      <c r="A2306" s="48" t="e">
        <f>Wedstrijden!#REF!</f>
        <v>#REF!</v>
      </c>
      <c r="B2306" s="44" t="str">
        <f>IFERROR(VLOOKUP(Wedstrijden!E2471,Wedstrijdlocaties!$B$2:$E$499,2,FALSE),"")</f>
        <v/>
      </c>
      <c r="C2306" s="44" t="str">
        <f>Wedstrijden!F2471</f>
        <v/>
      </c>
      <c r="D2306" s="44" t="str">
        <f>IFERROR(VLOOKUP(Wedstrijden!G2471,Organisaties!$B$2:$C$501,2,FALSE),"")</f>
        <v/>
      </c>
      <c r="E2306" s="44" t="str">
        <f>IFERROR(VLOOKUP(Wedstrijden!G2471,Organisaties!$B$2:$F$501,5,FALSE),"")</f>
        <v/>
      </c>
      <c r="F2306" s="44" t="str">
        <f>IF(Wedstrijden!BC2471&lt;&gt;"",Wedstrijden!BC2471,"")</f>
        <v/>
      </c>
      <c r="G2306" s="44">
        <f>IF(Wedstrijden!AY2471="Indoor",1,0)</f>
        <v>0</v>
      </c>
      <c r="H2306" s="44">
        <f>Wedstrijden!AZ2471</f>
        <v>0</v>
      </c>
      <c r="I2306" s="44" t="str">
        <f>IF(Wedstrijden!AX2471="Nee",0,IF(Wedstrijden!AX2471="Ja",1,""))</f>
        <v/>
      </c>
      <c r="J2306" s="44" t="str">
        <f>IF(Wedstrijden!BA2471&lt;&gt;"",Wedstrijden!BA2471,"")</f>
        <v/>
      </c>
      <c r="W2306" s="45"/>
      <c r="AE2306" s="45"/>
      <c r="AN2306" s="45"/>
      <c r="AU2306" s="45"/>
      <c r="BA2306" s="45"/>
      <c r="BE2306" s="45"/>
      <c r="BJ2306" s="44" t="str">
        <f>IF(COUNTA(Wedstrijden!I2471:S2471)&lt;&gt;0,1,"")</f>
        <v/>
      </c>
      <c r="BK2306" s="44" t="str">
        <f t="shared" si="210"/>
        <v/>
      </c>
      <c r="BL2306" s="44" t="str">
        <f>IF(Wedstrijden!I2471="x","AA","")</f>
        <v/>
      </c>
      <c r="BM2306" s="44" t="str">
        <f>IF(Wedstrijden!J2471="x","A","")</f>
        <v/>
      </c>
      <c r="BN2306" s="44" t="str">
        <f>IF(Wedstrijden!K2471="x","B1","")</f>
        <v/>
      </c>
      <c r="BO2306" s="44" t="str">
        <f>IF(Wedstrijden!L2471="x","BB","")</f>
        <v/>
      </c>
      <c r="BP2306" s="44" t="str">
        <f>IF(Wedstrijden!M2471="x","B","")</f>
        <v/>
      </c>
      <c r="BQ2306" s="44" t="str">
        <f>IF(Wedstrijden!N2471="x","L1","")</f>
        <v/>
      </c>
      <c r="BR2306" s="44" t="str">
        <f>IF(Wedstrijden!O2471="x","L2","")</f>
        <v/>
      </c>
      <c r="BS2306" s="44" t="str">
        <f>IF(Wedstrijden!P2471="x","M1","")</f>
        <v/>
      </c>
      <c r="BT2306" s="44" t="str">
        <f>IF(Wedstrijden!Q2471="x","M2","")</f>
        <v/>
      </c>
      <c r="BU2306" s="44" t="str">
        <f>IF(Wedstrijden!R2471="x","Z1","")</f>
        <v/>
      </c>
      <c r="BV2306" s="44" t="str">
        <f>IF(Wedstrijden!S2471="x","Z2","")</f>
        <v/>
      </c>
      <c r="BW2306" s="44" t="str">
        <f>IF(COUNTA(Wedstrijden!T2471:AB2471)&lt;&gt;0,1,"")</f>
        <v/>
      </c>
      <c r="BX2306" s="44" t="str">
        <f t="shared" si="211"/>
        <v/>
      </c>
      <c r="BY2306" s="44" t="str">
        <f>IF(Wedstrijden!T2471="x","BB","")</f>
        <v/>
      </c>
      <c r="BZ2306" s="44" t="str">
        <f>IF(Wedstrijden!U2471="x","B","")</f>
        <v/>
      </c>
      <c r="CA2306" s="44" t="str">
        <f>IF(Wedstrijden!V2471="x","L1","")</f>
        <v/>
      </c>
      <c r="CB2306" s="44" t="str">
        <f>IF(Wedstrijden!W2471="x","L2","")</f>
        <v/>
      </c>
      <c r="CC2306" s="44" t="str">
        <f>IF(Wedstrijden!X2471="x","M1","")</f>
        <v/>
      </c>
      <c r="CD2306" s="44" t="str">
        <f>IF(Wedstrijden!Y2471="x","M2","")</f>
        <v/>
      </c>
      <c r="CE2306" s="44" t="str">
        <f>IF(Wedstrijden!Z2471="x","Z1","")</f>
        <v/>
      </c>
      <c r="CF2306" s="44" t="str">
        <f>IF(Wedstrijden!AA2471="x","Z2","")</f>
        <v/>
      </c>
      <c r="CG2306" s="44" t="str">
        <f>IF(Wedstrijden!AB2471="x","ZZL","")</f>
        <v/>
      </c>
      <c r="CL2306" s="44" t="str">
        <f>IF(COUNTA(Wedstrijden!AC2471:AJ2471)&lt;&gt;0,2,"")</f>
        <v/>
      </c>
      <c r="CM2306" s="44" t="str">
        <f t="shared" si="212"/>
        <v/>
      </c>
      <c r="CN2306" s="44" t="str">
        <f>IF(Wedstrijden!AC2471="x","AA","")</f>
        <v/>
      </c>
      <c r="CO2306" s="44" t="str">
        <f>IF(Wedstrijden!AD2471="x","A","")</f>
        <v/>
      </c>
      <c r="CP2306" s="44" t="str">
        <f>IF(Wedstrijden!AE2471="x","BB","")</f>
        <v/>
      </c>
      <c r="CQ2306" s="44" t="str">
        <f>IF(Wedstrijden!AF2471="x","B","")</f>
        <v/>
      </c>
      <c r="CR2306" s="44" t="str">
        <f>IF(Wedstrijden!AG2471="x","L","")</f>
        <v/>
      </c>
      <c r="CS2306" s="44" t="str">
        <f>IF(Wedstrijden!AH2471="x","M","")</f>
        <v/>
      </c>
      <c r="CT2306" s="44" t="str">
        <f>IF(Wedstrijden!AI2471="x","Z","")</f>
        <v/>
      </c>
      <c r="CU2306" s="44" t="str">
        <f>IF(Wedstrijden!AJ2471="x","ZZ","")</f>
        <v/>
      </c>
      <c r="CV2306" s="44" t="str">
        <f>IF(COUNTA(Wedstrijden!AK2471:AQ2471)&lt;&gt;0,2,"")</f>
        <v/>
      </c>
      <c r="CW2306" s="44" t="str">
        <f t="shared" si="213"/>
        <v/>
      </c>
      <c r="CX2306" s="44" t="str">
        <f>IF(Wedstrijden!AK2471="x","BB","")</f>
        <v/>
      </c>
      <c r="CY2306" s="44" t="str">
        <f>IF(Wedstrijden!AL2471="x","B","")</f>
        <v/>
      </c>
      <c r="CZ2306" s="44" t="str">
        <f>IF(Wedstrijden!AM2471="x","L","")</f>
        <v/>
      </c>
      <c r="DA2306" s="44" t="str">
        <f>IF(Wedstrijden!AN2471="x","M","")</f>
        <v/>
      </c>
      <c r="DB2306" s="44" t="str">
        <f>IF(Wedstrijden!AO2471="x","Z","")</f>
        <v/>
      </c>
      <c r="DC2306" s="44" t="str">
        <f>IF(Wedstrijden!AP2471="x","ZZ","")</f>
        <v/>
      </c>
      <c r="DD2306" s="44" t="str">
        <f>IF(Wedstrijden!AQ2471="x","1.40","")</f>
        <v/>
      </c>
      <c r="DE2306" s="44" t="str">
        <f>IF(COUNTA(Wedstrijden!AR2471:AT2471)&lt;&gt;0,6,"")</f>
        <v/>
      </c>
      <c r="DF2306" s="44" t="str">
        <f t="shared" si="214"/>
        <v/>
      </c>
      <c r="DG2306" s="44" t="str">
        <f>IF(Wedstrijden!AR2471="x","L","")</f>
        <v/>
      </c>
      <c r="DH2306" s="44" t="str">
        <f>IF(Wedstrijden!AS2471="x","M","")</f>
        <v/>
      </c>
      <c r="DI2306" s="44" t="str">
        <f>IF(Wedstrijden!AT2471="x","Z","")</f>
        <v/>
      </c>
      <c r="DJ2306" s="44" t="str">
        <f>IF(COUNTA(Wedstrijden!AU2471:AW2471)&lt;&gt;0,6,"")</f>
        <v/>
      </c>
      <c r="DK2306" s="44" t="str">
        <f t="shared" si="215"/>
        <v/>
      </c>
      <c r="DL2306" s="44" t="str">
        <f>IF(Wedstrijden!AU2471="x","L","")</f>
        <v/>
      </c>
      <c r="DM2306" s="44" t="str">
        <f>IF(Wedstrijden!AV2471="x","M","")</f>
        <v/>
      </c>
      <c r="DN2306" s="44" t="str">
        <f>IF(Wedstrijden!AW2471="x","Z","")</f>
        <v/>
      </c>
    </row>
    <row r="2307" spans="1:118" ht="15">
      <c r="A2307" s="48" t="e">
        <f>Wedstrijden!#REF!</f>
        <v>#REF!</v>
      </c>
      <c r="B2307" s="44" t="str">
        <f>IFERROR(VLOOKUP(Wedstrijden!E2472,Wedstrijdlocaties!$B$2:$E$499,2,FALSE),"")</f>
        <v/>
      </c>
      <c r="C2307" s="44" t="str">
        <f>Wedstrijden!F2472</f>
        <v/>
      </c>
      <c r="D2307" s="44" t="str">
        <f>IFERROR(VLOOKUP(Wedstrijden!G2472,Organisaties!$B$2:$C$501,2,FALSE),"")</f>
        <v/>
      </c>
      <c r="E2307" s="44" t="str">
        <f>IFERROR(VLOOKUP(Wedstrijden!G2472,Organisaties!$B$2:$F$501,5,FALSE),"")</f>
        <v/>
      </c>
      <c r="F2307" s="44" t="str">
        <f>IF(Wedstrijden!BC2472&lt;&gt;"",Wedstrijden!BC2472,"")</f>
        <v/>
      </c>
      <c r="G2307" s="44">
        <f>IF(Wedstrijden!AY2472="Indoor",1,0)</f>
        <v>0</v>
      </c>
      <c r="H2307" s="44">
        <f>Wedstrijden!AZ2472</f>
        <v>0</v>
      </c>
      <c r="I2307" s="44" t="str">
        <f>IF(Wedstrijden!AX2472="Nee",0,IF(Wedstrijden!AX2472="Ja",1,""))</f>
        <v/>
      </c>
      <c r="J2307" s="44" t="str">
        <f>IF(Wedstrijden!BA2472&lt;&gt;"",Wedstrijden!BA2472,"")</f>
        <v/>
      </c>
      <c r="W2307" s="45"/>
      <c r="AE2307" s="45"/>
      <c r="AN2307" s="45"/>
      <c r="AU2307" s="45"/>
      <c r="BA2307" s="45"/>
      <c r="BE2307" s="45"/>
      <c r="BJ2307" s="44" t="str">
        <f>IF(COUNTA(Wedstrijden!I2472:S2472)&lt;&gt;0,1,"")</f>
        <v/>
      </c>
      <c r="BK2307" s="44" t="str">
        <f t="shared" ref="BK2307:BK2370" si="216">IF(COUNTBLANK(BJ2307) = 1,"",2)</f>
        <v/>
      </c>
      <c r="BL2307" s="44" t="str">
        <f>IF(Wedstrijden!I2472="x","AA","")</f>
        <v/>
      </c>
      <c r="BM2307" s="44" t="str">
        <f>IF(Wedstrijden!J2472="x","A","")</f>
        <v/>
      </c>
      <c r="BN2307" s="44" t="str">
        <f>IF(Wedstrijden!K2472="x","B1","")</f>
        <v/>
      </c>
      <c r="BO2307" s="44" t="str">
        <f>IF(Wedstrijden!L2472="x","BB","")</f>
        <v/>
      </c>
      <c r="BP2307" s="44" t="str">
        <f>IF(Wedstrijden!M2472="x","B","")</f>
        <v/>
      </c>
      <c r="BQ2307" s="44" t="str">
        <f>IF(Wedstrijden!N2472="x","L1","")</f>
        <v/>
      </c>
      <c r="BR2307" s="44" t="str">
        <f>IF(Wedstrijden!O2472="x","L2","")</f>
        <v/>
      </c>
      <c r="BS2307" s="44" t="str">
        <f>IF(Wedstrijden!P2472="x","M1","")</f>
        <v/>
      </c>
      <c r="BT2307" s="44" t="str">
        <f>IF(Wedstrijden!Q2472="x","M2","")</f>
        <v/>
      </c>
      <c r="BU2307" s="44" t="str">
        <f>IF(Wedstrijden!R2472="x","Z1","")</f>
        <v/>
      </c>
      <c r="BV2307" s="44" t="str">
        <f>IF(Wedstrijden!S2472="x","Z2","")</f>
        <v/>
      </c>
      <c r="BW2307" s="44" t="str">
        <f>IF(COUNTA(Wedstrijden!T2472:AB2472)&lt;&gt;0,1,"")</f>
        <v/>
      </c>
      <c r="BX2307" s="44" t="str">
        <f t="shared" ref="BX2307:BX2370" si="217">IF(COUNTBLANK(BW2307) = 1,"",1)</f>
        <v/>
      </c>
      <c r="BY2307" s="44" t="str">
        <f>IF(Wedstrijden!T2472="x","BB","")</f>
        <v/>
      </c>
      <c r="BZ2307" s="44" t="str">
        <f>IF(Wedstrijden!U2472="x","B","")</f>
        <v/>
      </c>
      <c r="CA2307" s="44" t="str">
        <f>IF(Wedstrijden!V2472="x","L1","")</f>
        <v/>
      </c>
      <c r="CB2307" s="44" t="str">
        <f>IF(Wedstrijden!W2472="x","L2","")</f>
        <v/>
      </c>
      <c r="CC2307" s="44" t="str">
        <f>IF(Wedstrijden!X2472="x","M1","")</f>
        <v/>
      </c>
      <c r="CD2307" s="44" t="str">
        <f>IF(Wedstrijden!Y2472="x","M2","")</f>
        <v/>
      </c>
      <c r="CE2307" s="44" t="str">
        <f>IF(Wedstrijden!Z2472="x","Z1","")</f>
        <v/>
      </c>
      <c r="CF2307" s="44" t="str">
        <f>IF(Wedstrijden!AA2472="x","Z2","")</f>
        <v/>
      </c>
      <c r="CG2307" s="44" t="str">
        <f>IF(Wedstrijden!AB2472="x","ZZL","")</f>
        <v/>
      </c>
      <c r="CL2307" s="44" t="str">
        <f>IF(COUNTA(Wedstrijden!AC2472:AJ2472)&lt;&gt;0,2,"")</f>
        <v/>
      </c>
      <c r="CM2307" s="44" t="str">
        <f t="shared" ref="CM2307:CM2370" si="218">IF(COUNTBLANK(CL2307) = 1,"",2)</f>
        <v/>
      </c>
      <c r="CN2307" s="44" t="str">
        <f>IF(Wedstrijden!AC2472="x","AA","")</f>
        <v/>
      </c>
      <c r="CO2307" s="44" t="str">
        <f>IF(Wedstrijden!AD2472="x","A","")</f>
        <v/>
      </c>
      <c r="CP2307" s="44" t="str">
        <f>IF(Wedstrijden!AE2472="x","BB","")</f>
        <v/>
      </c>
      <c r="CQ2307" s="44" t="str">
        <f>IF(Wedstrijden!AF2472="x","B","")</f>
        <v/>
      </c>
      <c r="CR2307" s="44" t="str">
        <f>IF(Wedstrijden!AG2472="x","L","")</f>
        <v/>
      </c>
      <c r="CS2307" s="44" t="str">
        <f>IF(Wedstrijden!AH2472="x","M","")</f>
        <v/>
      </c>
      <c r="CT2307" s="44" t="str">
        <f>IF(Wedstrijden!AI2472="x","Z","")</f>
        <v/>
      </c>
      <c r="CU2307" s="44" t="str">
        <f>IF(Wedstrijden!AJ2472="x","ZZ","")</f>
        <v/>
      </c>
      <c r="CV2307" s="44" t="str">
        <f>IF(COUNTA(Wedstrijden!AK2472:AQ2472)&lt;&gt;0,2,"")</f>
        <v/>
      </c>
      <c r="CW2307" s="44" t="str">
        <f t="shared" ref="CW2307:CW2370" si="219">IF(COUNTBLANK(CV2307) = 1,"",1)</f>
        <v/>
      </c>
      <c r="CX2307" s="44" t="str">
        <f>IF(Wedstrijden!AK2472="x","BB","")</f>
        <v/>
      </c>
      <c r="CY2307" s="44" t="str">
        <f>IF(Wedstrijden!AL2472="x","B","")</f>
        <v/>
      </c>
      <c r="CZ2307" s="44" t="str">
        <f>IF(Wedstrijden!AM2472="x","L","")</f>
        <v/>
      </c>
      <c r="DA2307" s="44" t="str">
        <f>IF(Wedstrijden!AN2472="x","M","")</f>
        <v/>
      </c>
      <c r="DB2307" s="44" t="str">
        <f>IF(Wedstrijden!AO2472="x","Z","")</f>
        <v/>
      </c>
      <c r="DC2307" s="44" t="str">
        <f>IF(Wedstrijden!AP2472="x","ZZ","")</f>
        <v/>
      </c>
      <c r="DD2307" s="44" t="str">
        <f>IF(Wedstrijden!AQ2472="x","1.40","")</f>
        <v/>
      </c>
      <c r="DE2307" s="44" t="str">
        <f>IF(COUNTA(Wedstrijden!AR2472:AT2472)&lt;&gt;0,6,"")</f>
        <v/>
      </c>
      <c r="DF2307" s="44" t="str">
        <f t="shared" ref="DF2307:DF2370" si="220">IF(COUNTBLANK(DE2307) = 1,"",2)</f>
        <v/>
      </c>
      <c r="DG2307" s="44" t="str">
        <f>IF(Wedstrijden!AR2472="x","L","")</f>
        <v/>
      </c>
      <c r="DH2307" s="44" t="str">
        <f>IF(Wedstrijden!AS2472="x","M","")</f>
        <v/>
      </c>
      <c r="DI2307" s="44" t="str">
        <f>IF(Wedstrijden!AT2472="x","Z","")</f>
        <v/>
      </c>
      <c r="DJ2307" s="44" t="str">
        <f>IF(COUNTA(Wedstrijden!AU2472:AW2472)&lt;&gt;0,6,"")</f>
        <v/>
      </c>
      <c r="DK2307" s="44" t="str">
        <f t="shared" ref="DK2307:DK2370" si="221">IF(COUNTBLANK(DJ2307) = 1,"",1)</f>
        <v/>
      </c>
      <c r="DL2307" s="44" t="str">
        <f>IF(Wedstrijden!AU2472="x","L","")</f>
        <v/>
      </c>
      <c r="DM2307" s="44" t="str">
        <f>IF(Wedstrijden!AV2472="x","M","")</f>
        <v/>
      </c>
      <c r="DN2307" s="44" t="str">
        <f>IF(Wedstrijden!AW2472="x","Z","")</f>
        <v/>
      </c>
    </row>
    <row r="2308" spans="1:118" ht="15">
      <c r="A2308" s="48" t="e">
        <f>Wedstrijden!#REF!</f>
        <v>#REF!</v>
      </c>
      <c r="B2308" s="44" t="str">
        <f>IFERROR(VLOOKUP(Wedstrijden!E2473,Wedstrijdlocaties!$B$2:$E$499,2,FALSE),"")</f>
        <v/>
      </c>
      <c r="C2308" s="44" t="str">
        <f>Wedstrijden!F2473</f>
        <v/>
      </c>
      <c r="D2308" s="44" t="str">
        <f>IFERROR(VLOOKUP(Wedstrijden!G2473,Organisaties!$B$2:$C$501,2,FALSE),"")</f>
        <v/>
      </c>
      <c r="E2308" s="44" t="str">
        <f>IFERROR(VLOOKUP(Wedstrijden!G2473,Organisaties!$B$2:$F$501,5,FALSE),"")</f>
        <v/>
      </c>
      <c r="F2308" s="44" t="str">
        <f>IF(Wedstrijden!BC2473&lt;&gt;"",Wedstrijden!BC2473,"")</f>
        <v/>
      </c>
      <c r="G2308" s="44">
        <f>IF(Wedstrijden!AY2473="Indoor",1,0)</f>
        <v>0</v>
      </c>
      <c r="H2308" s="44">
        <f>Wedstrijden!AZ2473</f>
        <v>0</v>
      </c>
      <c r="I2308" s="44" t="str">
        <f>IF(Wedstrijden!AX2473="Nee",0,IF(Wedstrijden!AX2473="Ja",1,""))</f>
        <v/>
      </c>
      <c r="J2308" s="44" t="str">
        <f>IF(Wedstrijden!BA2473&lt;&gt;"",Wedstrijden!BA2473,"")</f>
        <v/>
      </c>
      <c r="W2308" s="45"/>
      <c r="AE2308" s="45"/>
      <c r="AN2308" s="45"/>
      <c r="AU2308" s="45"/>
      <c r="BA2308" s="45"/>
      <c r="BE2308" s="45"/>
      <c r="BJ2308" s="44" t="str">
        <f>IF(COUNTA(Wedstrijden!I2473:S2473)&lt;&gt;0,1,"")</f>
        <v/>
      </c>
      <c r="BK2308" s="44" t="str">
        <f t="shared" si="216"/>
        <v/>
      </c>
      <c r="BL2308" s="44" t="str">
        <f>IF(Wedstrijden!I2473="x","AA","")</f>
        <v/>
      </c>
      <c r="BM2308" s="44" t="str">
        <f>IF(Wedstrijden!J2473="x","A","")</f>
        <v/>
      </c>
      <c r="BN2308" s="44" t="str">
        <f>IF(Wedstrijden!K2473="x","B1","")</f>
        <v/>
      </c>
      <c r="BO2308" s="44" t="str">
        <f>IF(Wedstrijden!L2473="x","BB","")</f>
        <v/>
      </c>
      <c r="BP2308" s="44" t="str">
        <f>IF(Wedstrijden!M2473="x","B","")</f>
        <v/>
      </c>
      <c r="BQ2308" s="44" t="str">
        <f>IF(Wedstrijden!N2473="x","L1","")</f>
        <v/>
      </c>
      <c r="BR2308" s="44" t="str">
        <f>IF(Wedstrijden!O2473="x","L2","")</f>
        <v/>
      </c>
      <c r="BS2308" s="44" t="str">
        <f>IF(Wedstrijden!P2473="x","M1","")</f>
        <v/>
      </c>
      <c r="BT2308" s="44" t="str">
        <f>IF(Wedstrijden!Q2473="x","M2","")</f>
        <v/>
      </c>
      <c r="BU2308" s="44" t="str">
        <f>IF(Wedstrijden!R2473="x","Z1","")</f>
        <v/>
      </c>
      <c r="BV2308" s="44" t="str">
        <f>IF(Wedstrijden!S2473="x","Z2","")</f>
        <v/>
      </c>
      <c r="BW2308" s="44" t="str">
        <f>IF(COUNTA(Wedstrijden!T2473:AB2473)&lt;&gt;0,1,"")</f>
        <v/>
      </c>
      <c r="BX2308" s="44" t="str">
        <f t="shared" si="217"/>
        <v/>
      </c>
      <c r="BY2308" s="44" t="str">
        <f>IF(Wedstrijden!T2473="x","BB","")</f>
        <v/>
      </c>
      <c r="BZ2308" s="44" t="str">
        <f>IF(Wedstrijden!U2473="x","B","")</f>
        <v/>
      </c>
      <c r="CA2308" s="44" t="str">
        <f>IF(Wedstrijden!V2473="x","L1","")</f>
        <v/>
      </c>
      <c r="CB2308" s="44" t="str">
        <f>IF(Wedstrijden!W2473="x","L2","")</f>
        <v/>
      </c>
      <c r="CC2308" s="44" t="str">
        <f>IF(Wedstrijden!X2473="x","M1","")</f>
        <v/>
      </c>
      <c r="CD2308" s="44" t="str">
        <f>IF(Wedstrijden!Y2473="x","M2","")</f>
        <v/>
      </c>
      <c r="CE2308" s="44" t="str">
        <f>IF(Wedstrijden!Z2473="x","Z1","")</f>
        <v/>
      </c>
      <c r="CF2308" s="44" t="str">
        <f>IF(Wedstrijden!AA2473="x","Z2","")</f>
        <v/>
      </c>
      <c r="CG2308" s="44" t="str">
        <f>IF(Wedstrijden!AB2473="x","ZZL","")</f>
        <v/>
      </c>
      <c r="CL2308" s="44" t="str">
        <f>IF(COUNTA(Wedstrijden!AC2473:AJ2473)&lt;&gt;0,2,"")</f>
        <v/>
      </c>
      <c r="CM2308" s="44" t="str">
        <f t="shared" si="218"/>
        <v/>
      </c>
      <c r="CN2308" s="44" t="str">
        <f>IF(Wedstrijden!AC2473="x","AA","")</f>
        <v/>
      </c>
      <c r="CO2308" s="44" t="str">
        <f>IF(Wedstrijden!AD2473="x","A","")</f>
        <v/>
      </c>
      <c r="CP2308" s="44" t="str">
        <f>IF(Wedstrijden!AE2473="x","BB","")</f>
        <v/>
      </c>
      <c r="CQ2308" s="44" t="str">
        <f>IF(Wedstrijden!AF2473="x","B","")</f>
        <v/>
      </c>
      <c r="CR2308" s="44" t="str">
        <f>IF(Wedstrijden!AG2473="x","L","")</f>
        <v/>
      </c>
      <c r="CS2308" s="44" t="str">
        <f>IF(Wedstrijden!AH2473="x","M","")</f>
        <v/>
      </c>
      <c r="CT2308" s="44" t="str">
        <f>IF(Wedstrijden!AI2473="x","Z","")</f>
        <v/>
      </c>
      <c r="CU2308" s="44" t="str">
        <f>IF(Wedstrijden!AJ2473="x","ZZ","")</f>
        <v/>
      </c>
      <c r="CV2308" s="44" t="str">
        <f>IF(COUNTA(Wedstrijden!AK2473:AQ2473)&lt;&gt;0,2,"")</f>
        <v/>
      </c>
      <c r="CW2308" s="44" t="str">
        <f t="shared" si="219"/>
        <v/>
      </c>
      <c r="CX2308" s="44" t="str">
        <f>IF(Wedstrijden!AK2473="x","BB","")</f>
        <v/>
      </c>
      <c r="CY2308" s="44" t="str">
        <f>IF(Wedstrijden!AL2473="x","B","")</f>
        <v/>
      </c>
      <c r="CZ2308" s="44" t="str">
        <f>IF(Wedstrijden!AM2473="x","L","")</f>
        <v/>
      </c>
      <c r="DA2308" s="44" t="str">
        <f>IF(Wedstrijden!AN2473="x","M","")</f>
        <v/>
      </c>
      <c r="DB2308" s="44" t="str">
        <f>IF(Wedstrijden!AO2473="x","Z","")</f>
        <v/>
      </c>
      <c r="DC2308" s="44" t="str">
        <f>IF(Wedstrijden!AP2473="x","ZZ","")</f>
        <v/>
      </c>
      <c r="DD2308" s="44" t="str">
        <f>IF(Wedstrijden!AQ2473="x","1.40","")</f>
        <v/>
      </c>
      <c r="DE2308" s="44" t="str">
        <f>IF(COUNTA(Wedstrijden!AR2473:AT2473)&lt;&gt;0,6,"")</f>
        <v/>
      </c>
      <c r="DF2308" s="44" t="str">
        <f t="shared" si="220"/>
        <v/>
      </c>
      <c r="DG2308" s="44" t="str">
        <f>IF(Wedstrijden!AR2473="x","L","")</f>
        <v/>
      </c>
      <c r="DH2308" s="44" t="str">
        <f>IF(Wedstrijden!AS2473="x","M","")</f>
        <v/>
      </c>
      <c r="DI2308" s="44" t="str">
        <f>IF(Wedstrijden!AT2473="x","Z","")</f>
        <v/>
      </c>
      <c r="DJ2308" s="44" t="str">
        <f>IF(COUNTA(Wedstrijden!AU2473:AW2473)&lt;&gt;0,6,"")</f>
        <v/>
      </c>
      <c r="DK2308" s="44" t="str">
        <f t="shared" si="221"/>
        <v/>
      </c>
      <c r="DL2308" s="44" t="str">
        <f>IF(Wedstrijden!AU2473="x","L","")</f>
        <v/>
      </c>
      <c r="DM2308" s="44" t="str">
        <f>IF(Wedstrijden!AV2473="x","M","")</f>
        <v/>
      </c>
      <c r="DN2308" s="44" t="str">
        <f>IF(Wedstrijden!AW2473="x","Z","")</f>
        <v/>
      </c>
    </row>
    <row r="2309" spans="1:118" ht="15">
      <c r="A2309" s="48" t="e">
        <f>Wedstrijden!#REF!</f>
        <v>#REF!</v>
      </c>
      <c r="B2309" s="44" t="str">
        <f>IFERROR(VLOOKUP(Wedstrijden!E2474,Wedstrijdlocaties!$B$2:$E$499,2,FALSE),"")</f>
        <v/>
      </c>
      <c r="C2309" s="44" t="str">
        <f>Wedstrijden!F2474</f>
        <v/>
      </c>
      <c r="D2309" s="44" t="str">
        <f>IFERROR(VLOOKUP(Wedstrijden!G2474,Organisaties!$B$2:$C$501,2,FALSE),"")</f>
        <v/>
      </c>
      <c r="E2309" s="44" t="str">
        <f>IFERROR(VLOOKUP(Wedstrijden!G2474,Organisaties!$B$2:$F$501,5,FALSE),"")</f>
        <v/>
      </c>
      <c r="F2309" s="44" t="str">
        <f>IF(Wedstrijden!BC2474&lt;&gt;"",Wedstrijden!BC2474,"")</f>
        <v/>
      </c>
      <c r="G2309" s="44">
        <f>IF(Wedstrijden!AY2474="Indoor",1,0)</f>
        <v>0</v>
      </c>
      <c r="H2309" s="44">
        <f>Wedstrijden!AZ2474</f>
        <v>0</v>
      </c>
      <c r="I2309" s="44" t="str">
        <f>IF(Wedstrijden!AX2474="Nee",0,IF(Wedstrijden!AX2474="Ja",1,""))</f>
        <v/>
      </c>
      <c r="J2309" s="44" t="str">
        <f>IF(Wedstrijden!BA2474&lt;&gt;"",Wedstrijden!BA2474,"")</f>
        <v/>
      </c>
      <c r="W2309" s="45"/>
      <c r="AE2309" s="45"/>
      <c r="AN2309" s="45"/>
      <c r="AU2309" s="45"/>
      <c r="BA2309" s="45"/>
      <c r="BE2309" s="45"/>
      <c r="BJ2309" s="44" t="str">
        <f>IF(COUNTA(Wedstrijden!I2474:S2474)&lt;&gt;0,1,"")</f>
        <v/>
      </c>
      <c r="BK2309" s="44" t="str">
        <f t="shared" si="216"/>
        <v/>
      </c>
      <c r="BL2309" s="44" t="str">
        <f>IF(Wedstrijden!I2474="x","AA","")</f>
        <v/>
      </c>
      <c r="BM2309" s="44" t="str">
        <f>IF(Wedstrijden!J2474="x","A","")</f>
        <v/>
      </c>
      <c r="BN2309" s="44" t="str">
        <f>IF(Wedstrijden!K2474="x","B1","")</f>
        <v/>
      </c>
      <c r="BO2309" s="44" t="str">
        <f>IF(Wedstrijden!L2474="x","BB","")</f>
        <v/>
      </c>
      <c r="BP2309" s="44" t="str">
        <f>IF(Wedstrijden!M2474="x","B","")</f>
        <v/>
      </c>
      <c r="BQ2309" s="44" t="str">
        <f>IF(Wedstrijden!N2474="x","L1","")</f>
        <v/>
      </c>
      <c r="BR2309" s="44" t="str">
        <f>IF(Wedstrijden!O2474="x","L2","")</f>
        <v/>
      </c>
      <c r="BS2309" s="44" t="str">
        <f>IF(Wedstrijden!P2474="x","M1","")</f>
        <v/>
      </c>
      <c r="BT2309" s="44" t="str">
        <f>IF(Wedstrijden!Q2474="x","M2","")</f>
        <v/>
      </c>
      <c r="BU2309" s="44" t="str">
        <f>IF(Wedstrijden!R2474="x","Z1","")</f>
        <v/>
      </c>
      <c r="BV2309" s="44" t="str">
        <f>IF(Wedstrijden!S2474="x","Z2","")</f>
        <v/>
      </c>
      <c r="BW2309" s="44" t="str">
        <f>IF(COUNTA(Wedstrijden!T2474:AB2474)&lt;&gt;0,1,"")</f>
        <v/>
      </c>
      <c r="BX2309" s="44" t="str">
        <f t="shared" si="217"/>
        <v/>
      </c>
      <c r="BY2309" s="44" t="str">
        <f>IF(Wedstrijden!T2474="x","BB","")</f>
        <v/>
      </c>
      <c r="BZ2309" s="44" t="str">
        <f>IF(Wedstrijden!U2474="x","B","")</f>
        <v/>
      </c>
      <c r="CA2309" s="44" t="str">
        <f>IF(Wedstrijden!V2474="x","L1","")</f>
        <v/>
      </c>
      <c r="CB2309" s="44" t="str">
        <f>IF(Wedstrijden!W2474="x","L2","")</f>
        <v/>
      </c>
      <c r="CC2309" s="44" t="str">
        <f>IF(Wedstrijden!X2474="x","M1","")</f>
        <v/>
      </c>
      <c r="CD2309" s="44" t="str">
        <f>IF(Wedstrijden!Y2474="x","M2","")</f>
        <v/>
      </c>
      <c r="CE2309" s="44" t="str">
        <f>IF(Wedstrijden!Z2474="x","Z1","")</f>
        <v/>
      </c>
      <c r="CF2309" s="44" t="str">
        <f>IF(Wedstrijden!AA2474="x","Z2","")</f>
        <v/>
      </c>
      <c r="CG2309" s="44" t="str">
        <f>IF(Wedstrijden!AB2474="x","ZZL","")</f>
        <v/>
      </c>
      <c r="CL2309" s="44" t="str">
        <f>IF(COUNTA(Wedstrijden!AC2474:AJ2474)&lt;&gt;0,2,"")</f>
        <v/>
      </c>
      <c r="CM2309" s="44" t="str">
        <f t="shared" si="218"/>
        <v/>
      </c>
      <c r="CN2309" s="44" t="str">
        <f>IF(Wedstrijden!AC2474="x","AA","")</f>
        <v/>
      </c>
      <c r="CO2309" s="44" t="str">
        <f>IF(Wedstrijden!AD2474="x","A","")</f>
        <v/>
      </c>
      <c r="CP2309" s="44" t="str">
        <f>IF(Wedstrijden!AE2474="x","BB","")</f>
        <v/>
      </c>
      <c r="CQ2309" s="44" t="str">
        <f>IF(Wedstrijden!AF2474="x","B","")</f>
        <v/>
      </c>
      <c r="CR2309" s="44" t="str">
        <f>IF(Wedstrijden!AG2474="x","L","")</f>
        <v/>
      </c>
      <c r="CS2309" s="44" t="str">
        <f>IF(Wedstrijden!AH2474="x","M","")</f>
        <v/>
      </c>
      <c r="CT2309" s="44" t="str">
        <f>IF(Wedstrijden!AI2474="x","Z","")</f>
        <v/>
      </c>
      <c r="CU2309" s="44" t="str">
        <f>IF(Wedstrijden!AJ2474="x","ZZ","")</f>
        <v/>
      </c>
      <c r="CV2309" s="44" t="str">
        <f>IF(COUNTA(Wedstrijden!AK2474:AQ2474)&lt;&gt;0,2,"")</f>
        <v/>
      </c>
      <c r="CW2309" s="44" t="str">
        <f t="shared" si="219"/>
        <v/>
      </c>
      <c r="CX2309" s="44" t="str">
        <f>IF(Wedstrijden!AK2474="x","BB","")</f>
        <v/>
      </c>
      <c r="CY2309" s="44" t="str">
        <f>IF(Wedstrijden!AL2474="x","B","")</f>
        <v/>
      </c>
      <c r="CZ2309" s="44" t="str">
        <f>IF(Wedstrijden!AM2474="x","L","")</f>
        <v/>
      </c>
      <c r="DA2309" s="44" t="str">
        <f>IF(Wedstrijden!AN2474="x","M","")</f>
        <v/>
      </c>
      <c r="DB2309" s="44" t="str">
        <f>IF(Wedstrijden!AO2474="x","Z","")</f>
        <v/>
      </c>
      <c r="DC2309" s="44" t="str">
        <f>IF(Wedstrijden!AP2474="x","ZZ","")</f>
        <v/>
      </c>
      <c r="DD2309" s="44" t="str">
        <f>IF(Wedstrijden!AQ2474="x","1.40","")</f>
        <v/>
      </c>
      <c r="DE2309" s="44" t="str">
        <f>IF(COUNTA(Wedstrijden!AR2474:AT2474)&lt;&gt;0,6,"")</f>
        <v/>
      </c>
      <c r="DF2309" s="44" t="str">
        <f t="shared" si="220"/>
        <v/>
      </c>
      <c r="DG2309" s="44" t="str">
        <f>IF(Wedstrijden!AR2474="x","L","")</f>
        <v/>
      </c>
      <c r="DH2309" s="44" t="str">
        <f>IF(Wedstrijden!AS2474="x","M","")</f>
        <v/>
      </c>
      <c r="DI2309" s="44" t="str">
        <f>IF(Wedstrijden!AT2474="x","Z","")</f>
        <v/>
      </c>
      <c r="DJ2309" s="44" t="str">
        <f>IF(COUNTA(Wedstrijden!AU2474:AW2474)&lt;&gt;0,6,"")</f>
        <v/>
      </c>
      <c r="DK2309" s="44" t="str">
        <f t="shared" si="221"/>
        <v/>
      </c>
      <c r="DL2309" s="44" t="str">
        <f>IF(Wedstrijden!AU2474="x","L","")</f>
        <v/>
      </c>
      <c r="DM2309" s="44" t="str">
        <f>IF(Wedstrijden!AV2474="x","M","")</f>
        <v/>
      </c>
      <c r="DN2309" s="44" t="str">
        <f>IF(Wedstrijden!AW2474="x","Z","")</f>
        <v/>
      </c>
    </row>
    <row r="2310" spans="1:118" ht="15">
      <c r="A2310" s="48" t="e">
        <f>Wedstrijden!#REF!</f>
        <v>#REF!</v>
      </c>
      <c r="B2310" s="44" t="str">
        <f>IFERROR(VLOOKUP(Wedstrijden!E2475,Wedstrijdlocaties!$B$2:$E$499,2,FALSE),"")</f>
        <v/>
      </c>
      <c r="C2310" s="44" t="str">
        <f>Wedstrijden!F2475</f>
        <v/>
      </c>
      <c r="D2310" s="44" t="str">
        <f>IFERROR(VLOOKUP(Wedstrijden!G2475,Organisaties!$B$2:$C$501,2,FALSE),"")</f>
        <v/>
      </c>
      <c r="E2310" s="44" t="str">
        <f>IFERROR(VLOOKUP(Wedstrijden!G2475,Organisaties!$B$2:$F$501,5,FALSE),"")</f>
        <v/>
      </c>
      <c r="F2310" s="44" t="str">
        <f>IF(Wedstrijden!BC2475&lt;&gt;"",Wedstrijden!BC2475,"")</f>
        <v/>
      </c>
      <c r="G2310" s="44">
        <f>IF(Wedstrijden!AY2475="Indoor",1,0)</f>
        <v>0</v>
      </c>
      <c r="H2310" s="44">
        <f>Wedstrijden!AZ2475</f>
        <v>0</v>
      </c>
      <c r="I2310" s="44" t="str">
        <f>IF(Wedstrijden!AX2475="Nee",0,IF(Wedstrijden!AX2475="Ja",1,""))</f>
        <v/>
      </c>
      <c r="J2310" s="44" t="str">
        <f>IF(Wedstrijden!BA2475&lt;&gt;"",Wedstrijden!BA2475,"")</f>
        <v/>
      </c>
      <c r="W2310" s="45"/>
      <c r="AE2310" s="45"/>
      <c r="AN2310" s="45"/>
      <c r="AU2310" s="45"/>
      <c r="BA2310" s="45"/>
      <c r="BE2310" s="45"/>
      <c r="BJ2310" s="44" t="str">
        <f>IF(COUNTA(Wedstrijden!I2475:S2475)&lt;&gt;0,1,"")</f>
        <v/>
      </c>
      <c r="BK2310" s="44" t="str">
        <f t="shared" si="216"/>
        <v/>
      </c>
      <c r="BL2310" s="44" t="str">
        <f>IF(Wedstrijden!I2475="x","AA","")</f>
        <v/>
      </c>
      <c r="BM2310" s="44" t="str">
        <f>IF(Wedstrijden!J2475="x","A","")</f>
        <v/>
      </c>
      <c r="BN2310" s="44" t="str">
        <f>IF(Wedstrijden!K2475="x","B1","")</f>
        <v/>
      </c>
      <c r="BO2310" s="44" t="str">
        <f>IF(Wedstrijden!L2475="x","BB","")</f>
        <v/>
      </c>
      <c r="BP2310" s="44" t="str">
        <f>IF(Wedstrijden!M2475="x","B","")</f>
        <v/>
      </c>
      <c r="BQ2310" s="44" t="str">
        <f>IF(Wedstrijden!N2475="x","L1","")</f>
        <v/>
      </c>
      <c r="BR2310" s="44" t="str">
        <f>IF(Wedstrijden!O2475="x","L2","")</f>
        <v/>
      </c>
      <c r="BS2310" s="44" t="str">
        <f>IF(Wedstrijden!P2475="x","M1","")</f>
        <v/>
      </c>
      <c r="BT2310" s="44" t="str">
        <f>IF(Wedstrijden!Q2475="x","M2","")</f>
        <v/>
      </c>
      <c r="BU2310" s="44" t="str">
        <f>IF(Wedstrijden!R2475="x","Z1","")</f>
        <v/>
      </c>
      <c r="BV2310" s="44" t="str">
        <f>IF(Wedstrijden!S2475="x","Z2","")</f>
        <v/>
      </c>
      <c r="BW2310" s="44" t="str">
        <f>IF(COUNTA(Wedstrijden!T2475:AB2475)&lt;&gt;0,1,"")</f>
        <v/>
      </c>
      <c r="BX2310" s="44" t="str">
        <f t="shared" si="217"/>
        <v/>
      </c>
      <c r="BY2310" s="44" t="str">
        <f>IF(Wedstrijden!T2475="x","BB","")</f>
        <v/>
      </c>
      <c r="BZ2310" s="44" t="str">
        <f>IF(Wedstrijden!U2475="x","B","")</f>
        <v/>
      </c>
      <c r="CA2310" s="44" t="str">
        <f>IF(Wedstrijden!V2475="x","L1","")</f>
        <v/>
      </c>
      <c r="CB2310" s="44" t="str">
        <f>IF(Wedstrijden!W2475="x","L2","")</f>
        <v/>
      </c>
      <c r="CC2310" s="44" t="str">
        <f>IF(Wedstrijden!X2475="x","M1","")</f>
        <v/>
      </c>
      <c r="CD2310" s="44" t="str">
        <f>IF(Wedstrijden!Y2475="x","M2","")</f>
        <v/>
      </c>
      <c r="CE2310" s="44" t="str">
        <f>IF(Wedstrijden!Z2475="x","Z1","")</f>
        <v/>
      </c>
      <c r="CF2310" s="44" t="str">
        <f>IF(Wedstrijden!AA2475="x","Z2","")</f>
        <v/>
      </c>
      <c r="CG2310" s="44" t="str">
        <f>IF(Wedstrijden!AB2475="x","ZZL","")</f>
        <v/>
      </c>
      <c r="CL2310" s="44" t="str">
        <f>IF(COUNTA(Wedstrijden!AC2475:AJ2475)&lt;&gt;0,2,"")</f>
        <v/>
      </c>
      <c r="CM2310" s="44" t="str">
        <f t="shared" si="218"/>
        <v/>
      </c>
      <c r="CN2310" s="44" t="str">
        <f>IF(Wedstrijden!AC2475="x","AA","")</f>
        <v/>
      </c>
      <c r="CO2310" s="44" t="str">
        <f>IF(Wedstrijden!AD2475="x","A","")</f>
        <v/>
      </c>
      <c r="CP2310" s="44" t="str">
        <f>IF(Wedstrijden!AE2475="x","BB","")</f>
        <v/>
      </c>
      <c r="CQ2310" s="44" t="str">
        <f>IF(Wedstrijden!AF2475="x","B","")</f>
        <v/>
      </c>
      <c r="CR2310" s="44" t="str">
        <f>IF(Wedstrijden!AG2475="x","L","")</f>
        <v/>
      </c>
      <c r="CS2310" s="44" t="str">
        <f>IF(Wedstrijden!AH2475="x","M","")</f>
        <v/>
      </c>
      <c r="CT2310" s="44" t="str">
        <f>IF(Wedstrijden!AI2475="x","Z","")</f>
        <v/>
      </c>
      <c r="CU2310" s="44" t="str">
        <f>IF(Wedstrijden!AJ2475="x","ZZ","")</f>
        <v/>
      </c>
      <c r="CV2310" s="44" t="str">
        <f>IF(COUNTA(Wedstrijden!AK2475:AQ2475)&lt;&gt;0,2,"")</f>
        <v/>
      </c>
      <c r="CW2310" s="44" t="str">
        <f t="shared" si="219"/>
        <v/>
      </c>
      <c r="CX2310" s="44" t="str">
        <f>IF(Wedstrijden!AK2475="x","BB","")</f>
        <v/>
      </c>
      <c r="CY2310" s="44" t="str">
        <f>IF(Wedstrijden!AL2475="x","B","")</f>
        <v/>
      </c>
      <c r="CZ2310" s="44" t="str">
        <f>IF(Wedstrijden!AM2475="x","L","")</f>
        <v/>
      </c>
      <c r="DA2310" s="44" t="str">
        <f>IF(Wedstrijden!AN2475="x","M","")</f>
        <v/>
      </c>
      <c r="DB2310" s="44" t="str">
        <f>IF(Wedstrijden!AO2475="x","Z","")</f>
        <v/>
      </c>
      <c r="DC2310" s="44" t="str">
        <f>IF(Wedstrijden!AP2475="x","ZZ","")</f>
        <v/>
      </c>
      <c r="DD2310" s="44" t="str">
        <f>IF(Wedstrijden!AQ2475="x","1.40","")</f>
        <v/>
      </c>
      <c r="DE2310" s="44" t="str">
        <f>IF(COUNTA(Wedstrijden!AR2475:AT2475)&lt;&gt;0,6,"")</f>
        <v/>
      </c>
      <c r="DF2310" s="44" t="str">
        <f t="shared" si="220"/>
        <v/>
      </c>
      <c r="DG2310" s="44" t="str">
        <f>IF(Wedstrijden!AR2475="x","L","")</f>
        <v/>
      </c>
      <c r="DH2310" s="44" t="str">
        <f>IF(Wedstrijden!AS2475="x","M","")</f>
        <v/>
      </c>
      <c r="DI2310" s="44" t="str">
        <f>IF(Wedstrijden!AT2475="x","Z","")</f>
        <v/>
      </c>
      <c r="DJ2310" s="44" t="str">
        <f>IF(COUNTA(Wedstrijden!AU2475:AW2475)&lt;&gt;0,6,"")</f>
        <v/>
      </c>
      <c r="DK2310" s="44" t="str">
        <f t="shared" si="221"/>
        <v/>
      </c>
      <c r="DL2310" s="44" t="str">
        <f>IF(Wedstrijden!AU2475="x","L","")</f>
        <v/>
      </c>
      <c r="DM2310" s="44" t="str">
        <f>IF(Wedstrijden!AV2475="x","M","")</f>
        <v/>
      </c>
      <c r="DN2310" s="44" t="str">
        <f>IF(Wedstrijden!AW2475="x","Z","")</f>
        <v/>
      </c>
    </row>
    <row r="2311" spans="1:118" ht="15">
      <c r="A2311" s="48" t="e">
        <f>Wedstrijden!#REF!</f>
        <v>#REF!</v>
      </c>
      <c r="B2311" s="44" t="str">
        <f>IFERROR(VLOOKUP(Wedstrijden!E2476,Wedstrijdlocaties!$B$2:$E$499,2,FALSE),"")</f>
        <v/>
      </c>
      <c r="C2311" s="44" t="str">
        <f>Wedstrijden!F2476</f>
        <v/>
      </c>
      <c r="D2311" s="44" t="str">
        <f>IFERROR(VLOOKUP(Wedstrijden!G2476,Organisaties!$B$2:$C$501,2,FALSE),"")</f>
        <v/>
      </c>
      <c r="E2311" s="44" t="str">
        <f>IFERROR(VLOOKUP(Wedstrijden!G2476,Organisaties!$B$2:$F$501,5,FALSE),"")</f>
        <v/>
      </c>
      <c r="F2311" s="44" t="str">
        <f>IF(Wedstrijden!BC2476&lt;&gt;"",Wedstrijden!BC2476,"")</f>
        <v/>
      </c>
      <c r="G2311" s="44">
        <f>IF(Wedstrijden!AY2476="Indoor",1,0)</f>
        <v>0</v>
      </c>
      <c r="H2311" s="44">
        <f>Wedstrijden!AZ2476</f>
        <v>0</v>
      </c>
      <c r="I2311" s="44" t="str">
        <f>IF(Wedstrijden!AX2476="Nee",0,IF(Wedstrijden!AX2476="Ja",1,""))</f>
        <v/>
      </c>
      <c r="J2311" s="44" t="str">
        <f>IF(Wedstrijden!BA2476&lt;&gt;"",Wedstrijden!BA2476,"")</f>
        <v/>
      </c>
      <c r="W2311" s="45"/>
      <c r="AE2311" s="45"/>
      <c r="AN2311" s="45"/>
      <c r="AU2311" s="45"/>
      <c r="BA2311" s="45"/>
      <c r="BE2311" s="45"/>
      <c r="BJ2311" s="44" t="str">
        <f>IF(COUNTA(Wedstrijden!I2476:S2476)&lt;&gt;0,1,"")</f>
        <v/>
      </c>
      <c r="BK2311" s="44" t="str">
        <f t="shared" si="216"/>
        <v/>
      </c>
      <c r="BL2311" s="44" t="str">
        <f>IF(Wedstrijden!I2476="x","AA","")</f>
        <v/>
      </c>
      <c r="BM2311" s="44" t="str">
        <f>IF(Wedstrijden!J2476="x","A","")</f>
        <v/>
      </c>
      <c r="BN2311" s="44" t="str">
        <f>IF(Wedstrijden!K2476="x","B1","")</f>
        <v/>
      </c>
      <c r="BO2311" s="44" t="str">
        <f>IF(Wedstrijden!L2476="x","BB","")</f>
        <v/>
      </c>
      <c r="BP2311" s="44" t="str">
        <f>IF(Wedstrijden!M2476="x","B","")</f>
        <v/>
      </c>
      <c r="BQ2311" s="44" t="str">
        <f>IF(Wedstrijden!N2476="x","L1","")</f>
        <v/>
      </c>
      <c r="BR2311" s="44" t="str">
        <f>IF(Wedstrijden!O2476="x","L2","")</f>
        <v/>
      </c>
      <c r="BS2311" s="44" t="str">
        <f>IF(Wedstrijden!P2476="x","M1","")</f>
        <v/>
      </c>
      <c r="BT2311" s="44" t="str">
        <f>IF(Wedstrijden!Q2476="x","M2","")</f>
        <v/>
      </c>
      <c r="BU2311" s="44" t="str">
        <f>IF(Wedstrijden!R2476="x","Z1","")</f>
        <v/>
      </c>
      <c r="BV2311" s="44" t="str">
        <f>IF(Wedstrijden!S2476="x","Z2","")</f>
        <v/>
      </c>
      <c r="BW2311" s="44" t="str">
        <f>IF(COUNTA(Wedstrijden!T2476:AB2476)&lt;&gt;0,1,"")</f>
        <v/>
      </c>
      <c r="BX2311" s="44" t="str">
        <f t="shared" si="217"/>
        <v/>
      </c>
      <c r="BY2311" s="44" t="str">
        <f>IF(Wedstrijden!T2476="x","BB","")</f>
        <v/>
      </c>
      <c r="BZ2311" s="44" t="str">
        <f>IF(Wedstrijden!U2476="x","B","")</f>
        <v/>
      </c>
      <c r="CA2311" s="44" t="str">
        <f>IF(Wedstrijden!V2476="x","L1","")</f>
        <v/>
      </c>
      <c r="CB2311" s="44" t="str">
        <f>IF(Wedstrijden!W2476="x","L2","")</f>
        <v/>
      </c>
      <c r="CC2311" s="44" t="str">
        <f>IF(Wedstrijden!X2476="x","M1","")</f>
        <v/>
      </c>
      <c r="CD2311" s="44" t="str">
        <f>IF(Wedstrijden!Y2476="x","M2","")</f>
        <v/>
      </c>
      <c r="CE2311" s="44" t="str">
        <f>IF(Wedstrijden!Z2476="x","Z1","")</f>
        <v/>
      </c>
      <c r="CF2311" s="44" t="str">
        <f>IF(Wedstrijden!AA2476="x","Z2","")</f>
        <v/>
      </c>
      <c r="CG2311" s="44" t="str">
        <f>IF(Wedstrijden!AB2476="x","ZZL","")</f>
        <v/>
      </c>
      <c r="CL2311" s="44" t="str">
        <f>IF(COUNTA(Wedstrijden!AC2476:AJ2476)&lt;&gt;0,2,"")</f>
        <v/>
      </c>
      <c r="CM2311" s="44" t="str">
        <f t="shared" si="218"/>
        <v/>
      </c>
      <c r="CN2311" s="44" t="str">
        <f>IF(Wedstrijden!AC2476="x","AA","")</f>
        <v/>
      </c>
      <c r="CO2311" s="44" t="str">
        <f>IF(Wedstrijden!AD2476="x","A","")</f>
        <v/>
      </c>
      <c r="CP2311" s="44" t="str">
        <f>IF(Wedstrijden!AE2476="x","BB","")</f>
        <v/>
      </c>
      <c r="CQ2311" s="44" t="str">
        <f>IF(Wedstrijden!AF2476="x","B","")</f>
        <v/>
      </c>
      <c r="CR2311" s="44" t="str">
        <f>IF(Wedstrijden!AG2476="x","L","")</f>
        <v/>
      </c>
      <c r="CS2311" s="44" t="str">
        <f>IF(Wedstrijden!AH2476="x","M","")</f>
        <v/>
      </c>
      <c r="CT2311" s="44" t="str">
        <f>IF(Wedstrijden!AI2476="x","Z","")</f>
        <v/>
      </c>
      <c r="CU2311" s="44" t="str">
        <f>IF(Wedstrijden!AJ2476="x","ZZ","")</f>
        <v/>
      </c>
      <c r="CV2311" s="44" t="str">
        <f>IF(COUNTA(Wedstrijden!AK2476:AQ2476)&lt;&gt;0,2,"")</f>
        <v/>
      </c>
      <c r="CW2311" s="44" t="str">
        <f t="shared" si="219"/>
        <v/>
      </c>
      <c r="CX2311" s="44" t="str">
        <f>IF(Wedstrijden!AK2476="x","BB","")</f>
        <v/>
      </c>
      <c r="CY2311" s="44" t="str">
        <f>IF(Wedstrijden!AL2476="x","B","")</f>
        <v/>
      </c>
      <c r="CZ2311" s="44" t="str">
        <f>IF(Wedstrijden!AM2476="x","L","")</f>
        <v/>
      </c>
      <c r="DA2311" s="44" t="str">
        <f>IF(Wedstrijden!AN2476="x","M","")</f>
        <v/>
      </c>
      <c r="DB2311" s="44" t="str">
        <f>IF(Wedstrijden!AO2476="x","Z","")</f>
        <v/>
      </c>
      <c r="DC2311" s="44" t="str">
        <f>IF(Wedstrijden!AP2476="x","ZZ","")</f>
        <v/>
      </c>
      <c r="DD2311" s="44" t="str">
        <f>IF(Wedstrijden!AQ2476="x","1.40","")</f>
        <v/>
      </c>
      <c r="DE2311" s="44" t="str">
        <f>IF(COUNTA(Wedstrijden!AR2476:AT2476)&lt;&gt;0,6,"")</f>
        <v/>
      </c>
      <c r="DF2311" s="44" t="str">
        <f t="shared" si="220"/>
        <v/>
      </c>
      <c r="DG2311" s="44" t="str">
        <f>IF(Wedstrijden!AR2476="x","L","")</f>
        <v/>
      </c>
      <c r="DH2311" s="44" t="str">
        <f>IF(Wedstrijden!AS2476="x","M","")</f>
        <v/>
      </c>
      <c r="DI2311" s="44" t="str">
        <f>IF(Wedstrijden!AT2476="x","Z","")</f>
        <v/>
      </c>
      <c r="DJ2311" s="44" t="str">
        <f>IF(COUNTA(Wedstrijden!AU2476:AW2476)&lt;&gt;0,6,"")</f>
        <v/>
      </c>
      <c r="DK2311" s="44" t="str">
        <f t="shared" si="221"/>
        <v/>
      </c>
      <c r="DL2311" s="44" t="str">
        <f>IF(Wedstrijden!AU2476="x","L","")</f>
        <v/>
      </c>
      <c r="DM2311" s="44" t="str">
        <f>IF(Wedstrijden!AV2476="x","M","")</f>
        <v/>
      </c>
      <c r="DN2311" s="44" t="str">
        <f>IF(Wedstrijden!AW2476="x","Z","")</f>
        <v/>
      </c>
    </row>
    <row r="2312" spans="1:118" ht="15">
      <c r="A2312" s="48" t="e">
        <f>Wedstrijden!#REF!</f>
        <v>#REF!</v>
      </c>
      <c r="B2312" s="44" t="str">
        <f>IFERROR(VLOOKUP(Wedstrijden!E2477,Wedstrijdlocaties!$B$2:$E$499,2,FALSE),"")</f>
        <v/>
      </c>
      <c r="C2312" s="44" t="str">
        <f>Wedstrijden!F2477</f>
        <v/>
      </c>
      <c r="D2312" s="44" t="str">
        <f>IFERROR(VLOOKUP(Wedstrijden!G2477,Organisaties!$B$2:$C$501,2,FALSE),"")</f>
        <v/>
      </c>
      <c r="E2312" s="44" t="str">
        <f>IFERROR(VLOOKUP(Wedstrijden!G2477,Organisaties!$B$2:$F$501,5,FALSE),"")</f>
        <v/>
      </c>
      <c r="F2312" s="44" t="str">
        <f>IF(Wedstrijden!BC2477&lt;&gt;"",Wedstrijden!BC2477,"")</f>
        <v/>
      </c>
      <c r="G2312" s="44">
        <f>IF(Wedstrijden!AY2477="Indoor",1,0)</f>
        <v>0</v>
      </c>
      <c r="H2312" s="44">
        <f>Wedstrijden!AZ2477</f>
        <v>0</v>
      </c>
      <c r="I2312" s="44" t="str">
        <f>IF(Wedstrijden!AX2477="Nee",0,IF(Wedstrijden!AX2477="Ja",1,""))</f>
        <v/>
      </c>
      <c r="J2312" s="44" t="str">
        <f>IF(Wedstrijden!BA2477&lt;&gt;"",Wedstrijden!BA2477,"")</f>
        <v/>
      </c>
      <c r="W2312" s="45"/>
      <c r="AE2312" s="45"/>
      <c r="AN2312" s="45"/>
      <c r="AU2312" s="45"/>
      <c r="BA2312" s="45"/>
      <c r="BE2312" s="45"/>
      <c r="BJ2312" s="44" t="str">
        <f>IF(COUNTA(Wedstrijden!I2477:S2477)&lt;&gt;0,1,"")</f>
        <v/>
      </c>
      <c r="BK2312" s="44" t="str">
        <f t="shared" si="216"/>
        <v/>
      </c>
      <c r="BL2312" s="44" t="str">
        <f>IF(Wedstrijden!I2477="x","AA","")</f>
        <v/>
      </c>
      <c r="BM2312" s="44" t="str">
        <f>IF(Wedstrijden!J2477="x","A","")</f>
        <v/>
      </c>
      <c r="BN2312" s="44" t="str">
        <f>IF(Wedstrijden!K2477="x","B1","")</f>
        <v/>
      </c>
      <c r="BO2312" s="44" t="str">
        <f>IF(Wedstrijden!L2477="x","BB","")</f>
        <v/>
      </c>
      <c r="BP2312" s="44" t="str">
        <f>IF(Wedstrijden!M2477="x","B","")</f>
        <v/>
      </c>
      <c r="BQ2312" s="44" t="str">
        <f>IF(Wedstrijden!N2477="x","L1","")</f>
        <v/>
      </c>
      <c r="BR2312" s="44" t="str">
        <f>IF(Wedstrijden!O2477="x","L2","")</f>
        <v/>
      </c>
      <c r="BS2312" s="44" t="str">
        <f>IF(Wedstrijden!P2477="x","M1","")</f>
        <v/>
      </c>
      <c r="BT2312" s="44" t="str">
        <f>IF(Wedstrijden!Q2477="x","M2","")</f>
        <v/>
      </c>
      <c r="BU2312" s="44" t="str">
        <f>IF(Wedstrijden!R2477="x","Z1","")</f>
        <v/>
      </c>
      <c r="BV2312" s="44" t="str">
        <f>IF(Wedstrijden!S2477="x","Z2","")</f>
        <v/>
      </c>
      <c r="BW2312" s="44" t="str">
        <f>IF(COUNTA(Wedstrijden!T2477:AB2477)&lt;&gt;0,1,"")</f>
        <v/>
      </c>
      <c r="BX2312" s="44" t="str">
        <f t="shared" si="217"/>
        <v/>
      </c>
      <c r="BY2312" s="44" t="str">
        <f>IF(Wedstrijden!T2477="x","BB","")</f>
        <v/>
      </c>
      <c r="BZ2312" s="44" t="str">
        <f>IF(Wedstrijden!U2477="x","B","")</f>
        <v/>
      </c>
      <c r="CA2312" s="44" t="str">
        <f>IF(Wedstrijden!V2477="x","L1","")</f>
        <v/>
      </c>
      <c r="CB2312" s="44" t="str">
        <f>IF(Wedstrijden!W2477="x","L2","")</f>
        <v/>
      </c>
      <c r="CC2312" s="44" t="str">
        <f>IF(Wedstrijden!X2477="x","M1","")</f>
        <v/>
      </c>
      <c r="CD2312" s="44" t="str">
        <f>IF(Wedstrijden!Y2477="x","M2","")</f>
        <v/>
      </c>
      <c r="CE2312" s="44" t="str">
        <f>IF(Wedstrijden!Z2477="x","Z1","")</f>
        <v/>
      </c>
      <c r="CF2312" s="44" t="str">
        <f>IF(Wedstrijden!AA2477="x","Z2","")</f>
        <v/>
      </c>
      <c r="CG2312" s="44" t="str">
        <f>IF(Wedstrijden!AB2477="x","ZZL","")</f>
        <v/>
      </c>
      <c r="CL2312" s="44" t="str">
        <f>IF(COUNTA(Wedstrijden!AC2477:AJ2477)&lt;&gt;0,2,"")</f>
        <v/>
      </c>
      <c r="CM2312" s="44" t="str">
        <f t="shared" si="218"/>
        <v/>
      </c>
      <c r="CN2312" s="44" t="str">
        <f>IF(Wedstrijden!AC2477="x","AA","")</f>
        <v/>
      </c>
      <c r="CO2312" s="44" t="str">
        <f>IF(Wedstrijden!AD2477="x","A","")</f>
        <v/>
      </c>
      <c r="CP2312" s="44" t="str">
        <f>IF(Wedstrijden!AE2477="x","BB","")</f>
        <v/>
      </c>
      <c r="CQ2312" s="44" t="str">
        <f>IF(Wedstrijden!AF2477="x","B","")</f>
        <v/>
      </c>
      <c r="CR2312" s="44" t="str">
        <f>IF(Wedstrijden!AG2477="x","L","")</f>
        <v/>
      </c>
      <c r="CS2312" s="44" t="str">
        <f>IF(Wedstrijden!AH2477="x","M","")</f>
        <v/>
      </c>
      <c r="CT2312" s="44" t="str">
        <f>IF(Wedstrijden!AI2477="x","Z","")</f>
        <v/>
      </c>
      <c r="CU2312" s="44" t="str">
        <f>IF(Wedstrijden!AJ2477="x","ZZ","")</f>
        <v/>
      </c>
      <c r="CV2312" s="44" t="str">
        <f>IF(COUNTA(Wedstrijden!AK2477:AQ2477)&lt;&gt;0,2,"")</f>
        <v/>
      </c>
      <c r="CW2312" s="44" t="str">
        <f t="shared" si="219"/>
        <v/>
      </c>
      <c r="CX2312" s="44" t="str">
        <f>IF(Wedstrijden!AK2477="x","BB","")</f>
        <v/>
      </c>
      <c r="CY2312" s="44" t="str">
        <f>IF(Wedstrijden!AL2477="x","B","")</f>
        <v/>
      </c>
      <c r="CZ2312" s="44" t="str">
        <f>IF(Wedstrijden!AM2477="x","L","")</f>
        <v/>
      </c>
      <c r="DA2312" s="44" t="str">
        <f>IF(Wedstrijden!AN2477="x","M","")</f>
        <v/>
      </c>
      <c r="DB2312" s="44" t="str">
        <f>IF(Wedstrijden!AO2477="x","Z","")</f>
        <v/>
      </c>
      <c r="DC2312" s="44" t="str">
        <f>IF(Wedstrijden!AP2477="x","ZZ","")</f>
        <v/>
      </c>
      <c r="DD2312" s="44" t="str">
        <f>IF(Wedstrijden!AQ2477="x","1.40","")</f>
        <v/>
      </c>
      <c r="DE2312" s="44" t="str">
        <f>IF(COUNTA(Wedstrijden!AR2477:AT2477)&lt;&gt;0,6,"")</f>
        <v/>
      </c>
      <c r="DF2312" s="44" t="str">
        <f t="shared" si="220"/>
        <v/>
      </c>
      <c r="DG2312" s="44" t="str">
        <f>IF(Wedstrijden!AR2477="x","L","")</f>
        <v/>
      </c>
      <c r="DH2312" s="44" t="str">
        <f>IF(Wedstrijden!AS2477="x","M","")</f>
        <v/>
      </c>
      <c r="DI2312" s="44" t="str">
        <f>IF(Wedstrijden!AT2477="x","Z","")</f>
        <v/>
      </c>
      <c r="DJ2312" s="44" t="str">
        <f>IF(COUNTA(Wedstrijden!AU2477:AW2477)&lt;&gt;0,6,"")</f>
        <v/>
      </c>
      <c r="DK2312" s="44" t="str">
        <f t="shared" si="221"/>
        <v/>
      </c>
      <c r="DL2312" s="44" t="str">
        <f>IF(Wedstrijden!AU2477="x","L","")</f>
        <v/>
      </c>
      <c r="DM2312" s="44" t="str">
        <f>IF(Wedstrijden!AV2477="x","M","")</f>
        <v/>
      </c>
      <c r="DN2312" s="44" t="str">
        <f>IF(Wedstrijden!AW2477="x","Z","")</f>
        <v/>
      </c>
    </row>
    <row r="2313" spans="1:118" ht="15">
      <c r="A2313" s="48" t="e">
        <f>Wedstrijden!#REF!</f>
        <v>#REF!</v>
      </c>
      <c r="B2313" s="44" t="str">
        <f>IFERROR(VLOOKUP(Wedstrijden!E2478,Wedstrijdlocaties!$B$2:$E$499,2,FALSE),"")</f>
        <v/>
      </c>
      <c r="C2313" s="44" t="str">
        <f>Wedstrijden!F2478</f>
        <v/>
      </c>
      <c r="D2313" s="44" t="str">
        <f>IFERROR(VLOOKUP(Wedstrijden!G2478,Organisaties!$B$2:$C$501,2,FALSE),"")</f>
        <v/>
      </c>
      <c r="E2313" s="44" t="str">
        <f>IFERROR(VLOOKUP(Wedstrijden!G2478,Organisaties!$B$2:$F$501,5,FALSE),"")</f>
        <v/>
      </c>
      <c r="F2313" s="44" t="str">
        <f>IF(Wedstrijden!BC2478&lt;&gt;"",Wedstrijden!BC2478,"")</f>
        <v/>
      </c>
      <c r="G2313" s="44">
        <f>IF(Wedstrijden!AY2478="Indoor",1,0)</f>
        <v>0</v>
      </c>
      <c r="H2313" s="44">
        <f>Wedstrijden!AZ2478</f>
        <v>0</v>
      </c>
      <c r="I2313" s="44" t="str">
        <f>IF(Wedstrijden!AX2478="Nee",0,IF(Wedstrijden!AX2478="Ja",1,""))</f>
        <v/>
      </c>
      <c r="J2313" s="44" t="str">
        <f>IF(Wedstrijden!BA2478&lt;&gt;"",Wedstrijden!BA2478,"")</f>
        <v/>
      </c>
      <c r="W2313" s="45"/>
      <c r="AE2313" s="45"/>
      <c r="AN2313" s="45"/>
      <c r="AU2313" s="45"/>
      <c r="BA2313" s="45"/>
      <c r="BE2313" s="45"/>
      <c r="BJ2313" s="44" t="str">
        <f>IF(COUNTA(Wedstrijden!I2478:S2478)&lt;&gt;0,1,"")</f>
        <v/>
      </c>
      <c r="BK2313" s="44" t="str">
        <f t="shared" si="216"/>
        <v/>
      </c>
      <c r="BL2313" s="44" t="str">
        <f>IF(Wedstrijden!I2478="x","AA","")</f>
        <v/>
      </c>
      <c r="BM2313" s="44" t="str">
        <f>IF(Wedstrijden!J2478="x","A","")</f>
        <v/>
      </c>
      <c r="BN2313" s="44" t="str">
        <f>IF(Wedstrijden!K2478="x","B1","")</f>
        <v/>
      </c>
      <c r="BO2313" s="44" t="str">
        <f>IF(Wedstrijden!L2478="x","BB","")</f>
        <v/>
      </c>
      <c r="BP2313" s="44" t="str">
        <f>IF(Wedstrijden!M2478="x","B","")</f>
        <v/>
      </c>
      <c r="BQ2313" s="44" t="str">
        <f>IF(Wedstrijden!N2478="x","L1","")</f>
        <v/>
      </c>
      <c r="BR2313" s="44" t="str">
        <f>IF(Wedstrijden!O2478="x","L2","")</f>
        <v/>
      </c>
      <c r="BS2313" s="44" t="str">
        <f>IF(Wedstrijden!P2478="x","M1","")</f>
        <v/>
      </c>
      <c r="BT2313" s="44" t="str">
        <f>IF(Wedstrijden!Q2478="x","M2","")</f>
        <v/>
      </c>
      <c r="BU2313" s="44" t="str">
        <f>IF(Wedstrijden!R2478="x","Z1","")</f>
        <v/>
      </c>
      <c r="BV2313" s="44" t="str">
        <f>IF(Wedstrijden!S2478="x","Z2","")</f>
        <v/>
      </c>
      <c r="BW2313" s="44" t="str">
        <f>IF(COUNTA(Wedstrijden!T2478:AB2478)&lt;&gt;0,1,"")</f>
        <v/>
      </c>
      <c r="BX2313" s="44" t="str">
        <f t="shared" si="217"/>
        <v/>
      </c>
      <c r="BY2313" s="44" t="str">
        <f>IF(Wedstrijden!T2478="x","BB","")</f>
        <v/>
      </c>
      <c r="BZ2313" s="44" t="str">
        <f>IF(Wedstrijden!U2478="x","B","")</f>
        <v/>
      </c>
      <c r="CA2313" s="44" t="str">
        <f>IF(Wedstrijden!V2478="x","L1","")</f>
        <v/>
      </c>
      <c r="CB2313" s="44" t="str">
        <f>IF(Wedstrijden!W2478="x","L2","")</f>
        <v/>
      </c>
      <c r="CC2313" s="44" t="str">
        <f>IF(Wedstrijden!X2478="x","M1","")</f>
        <v/>
      </c>
      <c r="CD2313" s="44" t="str">
        <f>IF(Wedstrijden!Y2478="x","M2","")</f>
        <v/>
      </c>
      <c r="CE2313" s="44" t="str">
        <f>IF(Wedstrijden!Z2478="x","Z1","")</f>
        <v/>
      </c>
      <c r="CF2313" s="44" t="str">
        <f>IF(Wedstrijden!AA2478="x","Z2","")</f>
        <v/>
      </c>
      <c r="CG2313" s="44" t="str">
        <f>IF(Wedstrijden!AB2478="x","ZZL","")</f>
        <v/>
      </c>
      <c r="CL2313" s="44" t="str">
        <f>IF(COUNTA(Wedstrijden!AC2478:AJ2478)&lt;&gt;0,2,"")</f>
        <v/>
      </c>
      <c r="CM2313" s="44" t="str">
        <f t="shared" si="218"/>
        <v/>
      </c>
      <c r="CN2313" s="44" t="str">
        <f>IF(Wedstrijden!AC2478="x","AA","")</f>
        <v/>
      </c>
      <c r="CO2313" s="44" t="str">
        <f>IF(Wedstrijden!AD2478="x","A","")</f>
        <v/>
      </c>
      <c r="CP2313" s="44" t="str">
        <f>IF(Wedstrijden!AE2478="x","BB","")</f>
        <v/>
      </c>
      <c r="CQ2313" s="44" t="str">
        <f>IF(Wedstrijden!AF2478="x","B","")</f>
        <v/>
      </c>
      <c r="CR2313" s="44" t="str">
        <f>IF(Wedstrijden!AG2478="x","L","")</f>
        <v/>
      </c>
      <c r="CS2313" s="44" t="str">
        <f>IF(Wedstrijden!AH2478="x","M","")</f>
        <v/>
      </c>
      <c r="CT2313" s="44" t="str">
        <f>IF(Wedstrijden!AI2478="x","Z","")</f>
        <v/>
      </c>
      <c r="CU2313" s="44" t="str">
        <f>IF(Wedstrijden!AJ2478="x","ZZ","")</f>
        <v/>
      </c>
      <c r="CV2313" s="44" t="str">
        <f>IF(COUNTA(Wedstrijden!AK2478:AQ2478)&lt;&gt;0,2,"")</f>
        <v/>
      </c>
      <c r="CW2313" s="44" t="str">
        <f t="shared" si="219"/>
        <v/>
      </c>
      <c r="CX2313" s="44" t="str">
        <f>IF(Wedstrijden!AK2478="x","BB","")</f>
        <v/>
      </c>
      <c r="CY2313" s="44" t="str">
        <f>IF(Wedstrijden!AL2478="x","B","")</f>
        <v/>
      </c>
      <c r="CZ2313" s="44" t="str">
        <f>IF(Wedstrijden!AM2478="x","L","")</f>
        <v/>
      </c>
      <c r="DA2313" s="44" t="str">
        <f>IF(Wedstrijden!AN2478="x","M","")</f>
        <v/>
      </c>
      <c r="DB2313" s="44" t="str">
        <f>IF(Wedstrijden!AO2478="x","Z","")</f>
        <v/>
      </c>
      <c r="DC2313" s="44" t="str">
        <f>IF(Wedstrijden!AP2478="x","ZZ","")</f>
        <v/>
      </c>
      <c r="DD2313" s="44" t="str">
        <f>IF(Wedstrijden!AQ2478="x","1.40","")</f>
        <v/>
      </c>
      <c r="DE2313" s="44" t="str">
        <f>IF(COUNTA(Wedstrijden!AR2478:AT2478)&lt;&gt;0,6,"")</f>
        <v/>
      </c>
      <c r="DF2313" s="44" t="str">
        <f t="shared" si="220"/>
        <v/>
      </c>
      <c r="DG2313" s="44" t="str">
        <f>IF(Wedstrijden!AR2478="x","L","")</f>
        <v/>
      </c>
      <c r="DH2313" s="44" t="str">
        <f>IF(Wedstrijden!AS2478="x","M","")</f>
        <v/>
      </c>
      <c r="DI2313" s="44" t="str">
        <f>IF(Wedstrijden!AT2478="x","Z","")</f>
        <v/>
      </c>
      <c r="DJ2313" s="44" t="str">
        <f>IF(COUNTA(Wedstrijden!AU2478:AW2478)&lt;&gt;0,6,"")</f>
        <v/>
      </c>
      <c r="DK2313" s="44" t="str">
        <f t="shared" si="221"/>
        <v/>
      </c>
      <c r="DL2313" s="44" t="str">
        <f>IF(Wedstrijden!AU2478="x","L","")</f>
        <v/>
      </c>
      <c r="DM2313" s="44" t="str">
        <f>IF(Wedstrijden!AV2478="x","M","")</f>
        <v/>
      </c>
      <c r="DN2313" s="44" t="str">
        <f>IF(Wedstrijden!AW2478="x","Z","")</f>
        <v/>
      </c>
    </row>
    <row r="2314" spans="1:118" ht="15">
      <c r="A2314" s="48" t="e">
        <f>Wedstrijden!#REF!</f>
        <v>#REF!</v>
      </c>
      <c r="B2314" s="44" t="str">
        <f>IFERROR(VLOOKUP(Wedstrijden!E2479,Wedstrijdlocaties!$B$2:$E$499,2,FALSE),"")</f>
        <v/>
      </c>
      <c r="C2314" s="44" t="str">
        <f>Wedstrijden!F2479</f>
        <v/>
      </c>
      <c r="D2314" s="44" t="str">
        <f>IFERROR(VLOOKUP(Wedstrijden!G2479,Organisaties!$B$2:$C$501,2,FALSE),"")</f>
        <v/>
      </c>
      <c r="E2314" s="44" t="str">
        <f>IFERROR(VLOOKUP(Wedstrijden!G2479,Organisaties!$B$2:$F$501,5,FALSE),"")</f>
        <v/>
      </c>
      <c r="F2314" s="44" t="str">
        <f>IF(Wedstrijden!BC2479&lt;&gt;"",Wedstrijden!BC2479,"")</f>
        <v/>
      </c>
      <c r="G2314" s="44">
        <f>IF(Wedstrijden!AY2479="Indoor",1,0)</f>
        <v>0</v>
      </c>
      <c r="H2314" s="44">
        <f>Wedstrijden!AZ2479</f>
        <v>0</v>
      </c>
      <c r="I2314" s="44" t="str">
        <f>IF(Wedstrijden!AX2479="Nee",0,IF(Wedstrijden!AX2479="Ja",1,""))</f>
        <v/>
      </c>
      <c r="J2314" s="44" t="str">
        <f>IF(Wedstrijden!BA2479&lt;&gt;"",Wedstrijden!BA2479,"")</f>
        <v/>
      </c>
      <c r="W2314" s="45"/>
      <c r="AE2314" s="45"/>
      <c r="AN2314" s="45"/>
      <c r="AU2314" s="45"/>
      <c r="BA2314" s="45"/>
      <c r="BE2314" s="45"/>
      <c r="BJ2314" s="44" t="str">
        <f>IF(COUNTA(Wedstrijden!I2479:S2479)&lt;&gt;0,1,"")</f>
        <v/>
      </c>
      <c r="BK2314" s="44" t="str">
        <f t="shared" si="216"/>
        <v/>
      </c>
      <c r="BL2314" s="44" t="str">
        <f>IF(Wedstrijden!I2479="x","AA","")</f>
        <v/>
      </c>
      <c r="BM2314" s="44" t="str">
        <f>IF(Wedstrijden!J2479="x","A","")</f>
        <v/>
      </c>
      <c r="BN2314" s="44" t="str">
        <f>IF(Wedstrijden!K2479="x","B1","")</f>
        <v/>
      </c>
      <c r="BO2314" s="44" t="str">
        <f>IF(Wedstrijden!L2479="x","BB","")</f>
        <v/>
      </c>
      <c r="BP2314" s="44" t="str">
        <f>IF(Wedstrijden!M2479="x","B","")</f>
        <v/>
      </c>
      <c r="BQ2314" s="44" t="str">
        <f>IF(Wedstrijden!N2479="x","L1","")</f>
        <v/>
      </c>
      <c r="BR2314" s="44" t="str">
        <f>IF(Wedstrijden!O2479="x","L2","")</f>
        <v/>
      </c>
      <c r="BS2314" s="44" t="str">
        <f>IF(Wedstrijden!P2479="x","M1","")</f>
        <v/>
      </c>
      <c r="BT2314" s="44" t="str">
        <f>IF(Wedstrijden!Q2479="x","M2","")</f>
        <v/>
      </c>
      <c r="BU2314" s="44" t="str">
        <f>IF(Wedstrijden!R2479="x","Z1","")</f>
        <v/>
      </c>
      <c r="BV2314" s="44" t="str">
        <f>IF(Wedstrijden!S2479="x","Z2","")</f>
        <v/>
      </c>
      <c r="BW2314" s="44" t="str">
        <f>IF(COUNTA(Wedstrijden!T2479:AB2479)&lt;&gt;0,1,"")</f>
        <v/>
      </c>
      <c r="BX2314" s="44" t="str">
        <f t="shared" si="217"/>
        <v/>
      </c>
      <c r="BY2314" s="44" t="str">
        <f>IF(Wedstrijden!T2479="x","BB","")</f>
        <v/>
      </c>
      <c r="BZ2314" s="44" t="str">
        <f>IF(Wedstrijden!U2479="x","B","")</f>
        <v/>
      </c>
      <c r="CA2314" s="44" t="str">
        <f>IF(Wedstrijden!V2479="x","L1","")</f>
        <v/>
      </c>
      <c r="CB2314" s="44" t="str">
        <f>IF(Wedstrijden!W2479="x","L2","")</f>
        <v/>
      </c>
      <c r="CC2314" s="44" t="str">
        <f>IF(Wedstrijden!X2479="x","M1","")</f>
        <v/>
      </c>
      <c r="CD2314" s="44" t="str">
        <f>IF(Wedstrijden!Y2479="x","M2","")</f>
        <v/>
      </c>
      <c r="CE2314" s="44" t="str">
        <f>IF(Wedstrijden!Z2479="x","Z1","")</f>
        <v/>
      </c>
      <c r="CF2314" s="44" t="str">
        <f>IF(Wedstrijden!AA2479="x","Z2","")</f>
        <v/>
      </c>
      <c r="CG2314" s="44" t="str">
        <f>IF(Wedstrijden!AB2479="x","ZZL","")</f>
        <v/>
      </c>
      <c r="CL2314" s="44" t="str">
        <f>IF(COUNTA(Wedstrijden!AC2479:AJ2479)&lt;&gt;0,2,"")</f>
        <v/>
      </c>
      <c r="CM2314" s="44" t="str">
        <f t="shared" si="218"/>
        <v/>
      </c>
      <c r="CN2314" s="44" t="str">
        <f>IF(Wedstrijden!AC2479="x","AA","")</f>
        <v/>
      </c>
      <c r="CO2314" s="44" t="str">
        <f>IF(Wedstrijden!AD2479="x","A","")</f>
        <v/>
      </c>
      <c r="CP2314" s="44" t="str">
        <f>IF(Wedstrijden!AE2479="x","BB","")</f>
        <v/>
      </c>
      <c r="CQ2314" s="44" t="str">
        <f>IF(Wedstrijden!AF2479="x","B","")</f>
        <v/>
      </c>
      <c r="CR2314" s="44" t="str">
        <f>IF(Wedstrijden!AG2479="x","L","")</f>
        <v/>
      </c>
      <c r="CS2314" s="44" t="str">
        <f>IF(Wedstrijden!AH2479="x","M","")</f>
        <v/>
      </c>
      <c r="CT2314" s="44" t="str">
        <f>IF(Wedstrijden!AI2479="x","Z","")</f>
        <v/>
      </c>
      <c r="CU2314" s="44" t="str">
        <f>IF(Wedstrijden!AJ2479="x","ZZ","")</f>
        <v/>
      </c>
      <c r="CV2314" s="44" t="str">
        <f>IF(COUNTA(Wedstrijden!AK2479:AQ2479)&lt;&gt;0,2,"")</f>
        <v/>
      </c>
      <c r="CW2314" s="44" t="str">
        <f t="shared" si="219"/>
        <v/>
      </c>
      <c r="CX2314" s="44" t="str">
        <f>IF(Wedstrijden!AK2479="x","BB","")</f>
        <v/>
      </c>
      <c r="CY2314" s="44" t="str">
        <f>IF(Wedstrijden!AL2479="x","B","")</f>
        <v/>
      </c>
      <c r="CZ2314" s="44" t="str">
        <f>IF(Wedstrijden!AM2479="x","L","")</f>
        <v/>
      </c>
      <c r="DA2314" s="44" t="str">
        <f>IF(Wedstrijden!AN2479="x","M","")</f>
        <v/>
      </c>
      <c r="DB2314" s="44" t="str">
        <f>IF(Wedstrijden!AO2479="x","Z","")</f>
        <v/>
      </c>
      <c r="DC2314" s="44" t="str">
        <f>IF(Wedstrijden!AP2479="x","ZZ","")</f>
        <v/>
      </c>
      <c r="DD2314" s="44" t="str">
        <f>IF(Wedstrijden!AQ2479="x","1.40","")</f>
        <v/>
      </c>
      <c r="DE2314" s="44" t="str">
        <f>IF(COUNTA(Wedstrijden!AR2479:AT2479)&lt;&gt;0,6,"")</f>
        <v/>
      </c>
      <c r="DF2314" s="44" t="str">
        <f t="shared" si="220"/>
        <v/>
      </c>
      <c r="DG2314" s="44" t="str">
        <f>IF(Wedstrijden!AR2479="x","L","")</f>
        <v/>
      </c>
      <c r="DH2314" s="44" t="str">
        <f>IF(Wedstrijden!AS2479="x","M","")</f>
        <v/>
      </c>
      <c r="DI2314" s="44" t="str">
        <f>IF(Wedstrijden!AT2479="x","Z","")</f>
        <v/>
      </c>
      <c r="DJ2314" s="44" t="str">
        <f>IF(COUNTA(Wedstrijden!AU2479:AW2479)&lt;&gt;0,6,"")</f>
        <v/>
      </c>
      <c r="DK2314" s="44" t="str">
        <f t="shared" si="221"/>
        <v/>
      </c>
      <c r="DL2314" s="44" t="str">
        <f>IF(Wedstrijden!AU2479="x","L","")</f>
        <v/>
      </c>
      <c r="DM2314" s="44" t="str">
        <f>IF(Wedstrijden!AV2479="x","M","")</f>
        <v/>
      </c>
      <c r="DN2314" s="44" t="str">
        <f>IF(Wedstrijden!AW2479="x","Z","")</f>
        <v/>
      </c>
    </row>
    <row r="2315" spans="1:118" ht="15">
      <c r="A2315" s="48" t="e">
        <f>Wedstrijden!#REF!</f>
        <v>#REF!</v>
      </c>
      <c r="B2315" s="44" t="str">
        <f>IFERROR(VLOOKUP(Wedstrijden!E2480,Wedstrijdlocaties!$B$2:$E$499,2,FALSE),"")</f>
        <v/>
      </c>
      <c r="C2315" s="44" t="str">
        <f>Wedstrijden!F2480</f>
        <v/>
      </c>
      <c r="D2315" s="44" t="str">
        <f>IFERROR(VLOOKUP(Wedstrijden!G2480,Organisaties!$B$2:$C$501,2,FALSE),"")</f>
        <v/>
      </c>
      <c r="E2315" s="44" t="str">
        <f>IFERROR(VLOOKUP(Wedstrijden!G2480,Organisaties!$B$2:$F$501,5,FALSE),"")</f>
        <v/>
      </c>
      <c r="F2315" s="44" t="str">
        <f>IF(Wedstrijden!BC2480&lt;&gt;"",Wedstrijden!BC2480,"")</f>
        <v/>
      </c>
      <c r="G2315" s="44">
        <f>IF(Wedstrijden!AY2480="Indoor",1,0)</f>
        <v>0</v>
      </c>
      <c r="H2315" s="44">
        <f>Wedstrijden!AZ2480</f>
        <v>0</v>
      </c>
      <c r="I2315" s="44" t="str">
        <f>IF(Wedstrijden!AX2480="Nee",0,IF(Wedstrijden!AX2480="Ja",1,""))</f>
        <v/>
      </c>
      <c r="J2315" s="44" t="str">
        <f>IF(Wedstrijden!BA2480&lt;&gt;"",Wedstrijden!BA2480,"")</f>
        <v/>
      </c>
      <c r="W2315" s="45"/>
      <c r="AE2315" s="45"/>
      <c r="AN2315" s="45"/>
      <c r="AU2315" s="45"/>
      <c r="BA2315" s="45"/>
      <c r="BE2315" s="45"/>
      <c r="BJ2315" s="44" t="str">
        <f>IF(COUNTA(Wedstrijden!I2480:S2480)&lt;&gt;0,1,"")</f>
        <v/>
      </c>
      <c r="BK2315" s="44" t="str">
        <f t="shared" si="216"/>
        <v/>
      </c>
      <c r="BL2315" s="44" t="str">
        <f>IF(Wedstrijden!I2480="x","AA","")</f>
        <v/>
      </c>
      <c r="BM2315" s="44" t="str">
        <f>IF(Wedstrijden!J2480="x","A","")</f>
        <v/>
      </c>
      <c r="BN2315" s="44" t="str">
        <f>IF(Wedstrijden!K2480="x","B1","")</f>
        <v/>
      </c>
      <c r="BO2315" s="44" t="str">
        <f>IF(Wedstrijden!L2480="x","BB","")</f>
        <v/>
      </c>
      <c r="BP2315" s="44" t="str">
        <f>IF(Wedstrijden!M2480="x","B","")</f>
        <v/>
      </c>
      <c r="BQ2315" s="44" t="str">
        <f>IF(Wedstrijden!N2480="x","L1","")</f>
        <v/>
      </c>
      <c r="BR2315" s="44" t="str">
        <f>IF(Wedstrijden!O2480="x","L2","")</f>
        <v/>
      </c>
      <c r="BS2315" s="44" t="str">
        <f>IF(Wedstrijden!P2480="x","M1","")</f>
        <v/>
      </c>
      <c r="BT2315" s="44" t="str">
        <f>IF(Wedstrijden!Q2480="x","M2","")</f>
        <v/>
      </c>
      <c r="BU2315" s="44" t="str">
        <f>IF(Wedstrijden!R2480="x","Z1","")</f>
        <v/>
      </c>
      <c r="BV2315" s="44" t="str">
        <f>IF(Wedstrijden!S2480="x","Z2","")</f>
        <v/>
      </c>
      <c r="BW2315" s="44" t="str">
        <f>IF(COUNTA(Wedstrijden!T2480:AB2480)&lt;&gt;0,1,"")</f>
        <v/>
      </c>
      <c r="BX2315" s="44" t="str">
        <f t="shared" si="217"/>
        <v/>
      </c>
      <c r="BY2315" s="44" t="str">
        <f>IF(Wedstrijden!T2480="x","BB","")</f>
        <v/>
      </c>
      <c r="BZ2315" s="44" t="str">
        <f>IF(Wedstrijden!U2480="x","B","")</f>
        <v/>
      </c>
      <c r="CA2315" s="44" t="str">
        <f>IF(Wedstrijden!V2480="x","L1","")</f>
        <v/>
      </c>
      <c r="CB2315" s="44" t="str">
        <f>IF(Wedstrijden!W2480="x","L2","")</f>
        <v/>
      </c>
      <c r="CC2315" s="44" t="str">
        <f>IF(Wedstrijden!X2480="x","M1","")</f>
        <v/>
      </c>
      <c r="CD2315" s="44" t="str">
        <f>IF(Wedstrijden!Y2480="x","M2","")</f>
        <v/>
      </c>
      <c r="CE2315" s="44" t="str">
        <f>IF(Wedstrijden!Z2480="x","Z1","")</f>
        <v/>
      </c>
      <c r="CF2315" s="44" t="str">
        <f>IF(Wedstrijden!AA2480="x","Z2","")</f>
        <v/>
      </c>
      <c r="CG2315" s="44" t="str">
        <f>IF(Wedstrijden!AB2480="x","ZZL","")</f>
        <v/>
      </c>
      <c r="CL2315" s="44" t="str">
        <f>IF(COUNTA(Wedstrijden!AC2480:AJ2480)&lt;&gt;0,2,"")</f>
        <v/>
      </c>
      <c r="CM2315" s="44" t="str">
        <f t="shared" si="218"/>
        <v/>
      </c>
      <c r="CN2315" s="44" t="str">
        <f>IF(Wedstrijden!AC2480="x","AA","")</f>
        <v/>
      </c>
      <c r="CO2315" s="44" t="str">
        <f>IF(Wedstrijden!AD2480="x","A","")</f>
        <v/>
      </c>
      <c r="CP2315" s="44" t="str">
        <f>IF(Wedstrijden!AE2480="x","BB","")</f>
        <v/>
      </c>
      <c r="CQ2315" s="44" t="str">
        <f>IF(Wedstrijden!AF2480="x","B","")</f>
        <v/>
      </c>
      <c r="CR2315" s="44" t="str">
        <f>IF(Wedstrijden!AG2480="x","L","")</f>
        <v/>
      </c>
      <c r="CS2315" s="44" t="str">
        <f>IF(Wedstrijden!AH2480="x","M","")</f>
        <v/>
      </c>
      <c r="CT2315" s="44" t="str">
        <f>IF(Wedstrijden!AI2480="x","Z","")</f>
        <v/>
      </c>
      <c r="CU2315" s="44" t="str">
        <f>IF(Wedstrijden!AJ2480="x","ZZ","")</f>
        <v/>
      </c>
      <c r="CV2315" s="44" t="str">
        <f>IF(COUNTA(Wedstrijden!AK2480:AQ2480)&lt;&gt;0,2,"")</f>
        <v/>
      </c>
      <c r="CW2315" s="44" t="str">
        <f t="shared" si="219"/>
        <v/>
      </c>
      <c r="CX2315" s="44" t="str">
        <f>IF(Wedstrijden!AK2480="x","BB","")</f>
        <v/>
      </c>
      <c r="CY2315" s="44" t="str">
        <f>IF(Wedstrijden!AL2480="x","B","")</f>
        <v/>
      </c>
      <c r="CZ2315" s="44" t="str">
        <f>IF(Wedstrijden!AM2480="x","L","")</f>
        <v/>
      </c>
      <c r="DA2315" s="44" t="str">
        <f>IF(Wedstrijden!AN2480="x","M","")</f>
        <v/>
      </c>
      <c r="DB2315" s="44" t="str">
        <f>IF(Wedstrijden!AO2480="x","Z","")</f>
        <v/>
      </c>
      <c r="DC2315" s="44" t="str">
        <f>IF(Wedstrijden!AP2480="x","ZZ","")</f>
        <v/>
      </c>
      <c r="DD2315" s="44" t="str">
        <f>IF(Wedstrijden!AQ2480="x","1.40","")</f>
        <v/>
      </c>
      <c r="DE2315" s="44" t="str">
        <f>IF(COUNTA(Wedstrijden!AR2480:AT2480)&lt;&gt;0,6,"")</f>
        <v/>
      </c>
      <c r="DF2315" s="44" t="str">
        <f t="shared" si="220"/>
        <v/>
      </c>
      <c r="DG2315" s="44" t="str">
        <f>IF(Wedstrijden!AR2480="x","L","")</f>
        <v/>
      </c>
      <c r="DH2315" s="44" t="str">
        <f>IF(Wedstrijden!AS2480="x","M","")</f>
        <v/>
      </c>
      <c r="DI2315" s="44" t="str">
        <f>IF(Wedstrijden!AT2480="x","Z","")</f>
        <v/>
      </c>
      <c r="DJ2315" s="44" t="str">
        <f>IF(COUNTA(Wedstrijden!AU2480:AW2480)&lt;&gt;0,6,"")</f>
        <v/>
      </c>
      <c r="DK2315" s="44" t="str">
        <f t="shared" si="221"/>
        <v/>
      </c>
      <c r="DL2315" s="44" t="str">
        <f>IF(Wedstrijden!AU2480="x","L","")</f>
        <v/>
      </c>
      <c r="DM2315" s="44" t="str">
        <f>IF(Wedstrijden!AV2480="x","M","")</f>
        <v/>
      </c>
      <c r="DN2315" s="44" t="str">
        <f>IF(Wedstrijden!AW2480="x","Z","")</f>
        <v/>
      </c>
    </row>
    <row r="2316" spans="1:118" ht="15">
      <c r="A2316" s="48" t="e">
        <f>Wedstrijden!#REF!</f>
        <v>#REF!</v>
      </c>
      <c r="B2316" s="44" t="str">
        <f>IFERROR(VLOOKUP(Wedstrijden!E2481,Wedstrijdlocaties!$B$2:$E$499,2,FALSE),"")</f>
        <v/>
      </c>
      <c r="C2316" s="44" t="str">
        <f>Wedstrijden!F2481</f>
        <v/>
      </c>
      <c r="D2316" s="44" t="str">
        <f>IFERROR(VLOOKUP(Wedstrijden!G2481,Organisaties!$B$2:$C$501,2,FALSE),"")</f>
        <v/>
      </c>
      <c r="E2316" s="44" t="str">
        <f>IFERROR(VLOOKUP(Wedstrijden!G2481,Organisaties!$B$2:$F$501,5,FALSE),"")</f>
        <v/>
      </c>
      <c r="F2316" s="44" t="str">
        <f>IF(Wedstrijden!BC2481&lt;&gt;"",Wedstrijden!BC2481,"")</f>
        <v/>
      </c>
      <c r="G2316" s="44">
        <f>IF(Wedstrijden!AY2481="Indoor",1,0)</f>
        <v>0</v>
      </c>
      <c r="H2316" s="44">
        <f>Wedstrijden!AZ2481</f>
        <v>0</v>
      </c>
      <c r="I2316" s="44" t="str">
        <f>IF(Wedstrijden!AX2481="Nee",0,IF(Wedstrijden!AX2481="Ja",1,""))</f>
        <v/>
      </c>
      <c r="J2316" s="44" t="str">
        <f>IF(Wedstrijden!BA2481&lt;&gt;"",Wedstrijden!BA2481,"")</f>
        <v/>
      </c>
      <c r="W2316" s="45"/>
      <c r="AE2316" s="45"/>
      <c r="AN2316" s="45"/>
      <c r="AU2316" s="45"/>
      <c r="BA2316" s="45"/>
      <c r="BE2316" s="45"/>
      <c r="BJ2316" s="44" t="str">
        <f>IF(COUNTA(Wedstrijden!I2481:S2481)&lt;&gt;0,1,"")</f>
        <v/>
      </c>
      <c r="BK2316" s="44" t="str">
        <f t="shared" si="216"/>
        <v/>
      </c>
      <c r="BL2316" s="44" t="str">
        <f>IF(Wedstrijden!I2481="x","AA","")</f>
        <v/>
      </c>
      <c r="BM2316" s="44" t="str">
        <f>IF(Wedstrijden!J2481="x","A","")</f>
        <v/>
      </c>
      <c r="BN2316" s="44" t="str">
        <f>IF(Wedstrijden!K2481="x","B1","")</f>
        <v/>
      </c>
      <c r="BO2316" s="44" t="str">
        <f>IF(Wedstrijden!L2481="x","BB","")</f>
        <v/>
      </c>
      <c r="BP2316" s="44" t="str">
        <f>IF(Wedstrijden!M2481="x","B","")</f>
        <v/>
      </c>
      <c r="BQ2316" s="44" t="str">
        <f>IF(Wedstrijden!N2481="x","L1","")</f>
        <v/>
      </c>
      <c r="BR2316" s="44" t="str">
        <f>IF(Wedstrijden!O2481="x","L2","")</f>
        <v/>
      </c>
      <c r="BS2316" s="44" t="str">
        <f>IF(Wedstrijden!P2481="x","M1","")</f>
        <v/>
      </c>
      <c r="BT2316" s="44" t="str">
        <f>IF(Wedstrijden!Q2481="x","M2","")</f>
        <v/>
      </c>
      <c r="BU2316" s="44" t="str">
        <f>IF(Wedstrijden!R2481="x","Z1","")</f>
        <v/>
      </c>
      <c r="BV2316" s="44" t="str">
        <f>IF(Wedstrijden!S2481="x","Z2","")</f>
        <v/>
      </c>
      <c r="BW2316" s="44" t="str">
        <f>IF(COUNTA(Wedstrijden!T2481:AB2481)&lt;&gt;0,1,"")</f>
        <v/>
      </c>
      <c r="BX2316" s="44" t="str">
        <f t="shared" si="217"/>
        <v/>
      </c>
      <c r="BY2316" s="44" t="str">
        <f>IF(Wedstrijden!T2481="x","BB","")</f>
        <v/>
      </c>
      <c r="BZ2316" s="44" t="str">
        <f>IF(Wedstrijden!U2481="x","B","")</f>
        <v/>
      </c>
      <c r="CA2316" s="44" t="str">
        <f>IF(Wedstrijden!V2481="x","L1","")</f>
        <v/>
      </c>
      <c r="CB2316" s="44" t="str">
        <f>IF(Wedstrijden!W2481="x","L2","")</f>
        <v/>
      </c>
      <c r="CC2316" s="44" t="str">
        <f>IF(Wedstrijden!X2481="x","M1","")</f>
        <v/>
      </c>
      <c r="CD2316" s="44" t="str">
        <f>IF(Wedstrijden!Y2481="x","M2","")</f>
        <v/>
      </c>
      <c r="CE2316" s="44" t="str">
        <f>IF(Wedstrijden!Z2481="x","Z1","")</f>
        <v/>
      </c>
      <c r="CF2316" s="44" t="str">
        <f>IF(Wedstrijden!AA2481="x","Z2","")</f>
        <v/>
      </c>
      <c r="CG2316" s="44" t="str">
        <f>IF(Wedstrijden!AB2481="x","ZZL","")</f>
        <v/>
      </c>
      <c r="CL2316" s="44" t="str">
        <f>IF(COUNTA(Wedstrijden!AC2481:AJ2481)&lt;&gt;0,2,"")</f>
        <v/>
      </c>
      <c r="CM2316" s="44" t="str">
        <f t="shared" si="218"/>
        <v/>
      </c>
      <c r="CN2316" s="44" t="str">
        <f>IF(Wedstrijden!AC2481="x","AA","")</f>
        <v/>
      </c>
      <c r="CO2316" s="44" t="str">
        <f>IF(Wedstrijden!AD2481="x","A","")</f>
        <v/>
      </c>
      <c r="CP2316" s="44" t="str">
        <f>IF(Wedstrijden!AE2481="x","BB","")</f>
        <v/>
      </c>
      <c r="CQ2316" s="44" t="str">
        <f>IF(Wedstrijden!AF2481="x","B","")</f>
        <v/>
      </c>
      <c r="CR2316" s="44" t="str">
        <f>IF(Wedstrijden!AG2481="x","L","")</f>
        <v/>
      </c>
      <c r="CS2316" s="44" t="str">
        <f>IF(Wedstrijden!AH2481="x","M","")</f>
        <v/>
      </c>
      <c r="CT2316" s="44" t="str">
        <f>IF(Wedstrijden!AI2481="x","Z","")</f>
        <v/>
      </c>
      <c r="CU2316" s="44" t="str">
        <f>IF(Wedstrijden!AJ2481="x","ZZ","")</f>
        <v/>
      </c>
      <c r="CV2316" s="44" t="str">
        <f>IF(COUNTA(Wedstrijden!AK2481:AQ2481)&lt;&gt;0,2,"")</f>
        <v/>
      </c>
      <c r="CW2316" s="44" t="str">
        <f t="shared" si="219"/>
        <v/>
      </c>
      <c r="CX2316" s="44" t="str">
        <f>IF(Wedstrijden!AK2481="x","BB","")</f>
        <v/>
      </c>
      <c r="CY2316" s="44" t="str">
        <f>IF(Wedstrijden!AL2481="x","B","")</f>
        <v/>
      </c>
      <c r="CZ2316" s="44" t="str">
        <f>IF(Wedstrijden!AM2481="x","L","")</f>
        <v/>
      </c>
      <c r="DA2316" s="44" t="str">
        <f>IF(Wedstrijden!AN2481="x","M","")</f>
        <v/>
      </c>
      <c r="DB2316" s="44" t="str">
        <f>IF(Wedstrijden!AO2481="x","Z","")</f>
        <v/>
      </c>
      <c r="DC2316" s="44" t="str">
        <f>IF(Wedstrijden!AP2481="x","ZZ","")</f>
        <v/>
      </c>
      <c r="DD2316" s="44" t="str">
        <f>IF(Wedstrijden!AQ2481="x","1.40","")</f>
        <v/>
      </c>
      <c r="DE2316" s="44" t="str">
        <f>IF(COUNTA(Wedstrijden!AR2481:AT2481)&lt;&gt;0,6,"")</f>
        <v/>
      </c>
      <c r="DF2316" s="44" t="str">
        <f t="shared" si="220"/>
        <v/>
      </c>
      <c r="DG2316" s="44" t="str">
        <f>IF(Wedstrijden!AR2481="x","L","")</f>
        <v/>
      </c>
      <c r="DH2316" s="44" t="str">
        <f>IF(Wedstrijden!AS2481="x","M","")</f>
        <v/>
      </c>
      <c r="DI2316" s="44" t="str">
        <f>IF(Wedstrijden!AT2481="x","Z","")</f>
        <v/>
      </c>
      <c r="DJ2316" s="44" t="str">
        <f>IF(COUNTA(Wedstrijden!AU2481:AW2481)&lt;&gt;0,6,"")</f>
        <v/>
      </c>
      <c r="DK2316" s="44" t="str">
        <f t="shared" si="221"/>
        <v/>
      </c>
      <c r="DL2316" s="44" t="str">
        <f>IF(Wedstrijden!AU2481="x","L","")</f>
        <v/>
      </c>
      <c r="DM2316" s="44" t="str">
        <f>IF(Wedstrijden!AV2481="x","M","")</f>
        <v/>
      </c>
      <c r="DN2316" s="44" t="str">
        <f>IF(Wedstrijden!AW2481="x","Z","")</f>
        <v/>
      </c>
    </row>
    <row r="2317" spans="1:118" ht="15">
      <c r="A2317" s="48" t="e">
        <f>Wedstrijden!#REF!</f>
        <v>#REF!</v>
      </c>
      <c r="B2317" s="44" t="str">
        <f>IFERROR(VLOOKUP(Wedstrijden!E2482,Wedstrijdlocaties!$B$2:$E$499,2,FALSE),"")</f>
        <v/>
      </c>
      <c r="C2317" s="44" t="str">
        <f>Wedstrijden!F2482</f>
        <v/>
      </c>
      <c r="D2317" s="44" t="str">
        <f>IFERROR(VLOOKUP(Wedstrijden!G2482,Organisaties!$B$2:$C$501,2,FALSE),"")</f>
        <v/>
      </c>
      <c r="E2317" s="44" t="str">
        <f>IFERROR(VLOOKUP(Wedstrijden!G2482,Organisaties!$B$2:$F$501,5,FALSE),"")</f>
        <v/>
      </c>
      <c r="F2317" s="44" t="str">
        <f>IF(Wedstrijden!BC2482&lt;&gt;"",Wedstrijden!BC2482,"")</f>
        <v/>
      </c>
      <c r="G2317" s="44">
        <f>IF(Wedstrijden!AY2482="Indoor",1,0)</f>
        <v>0</v>
      </c>
      <c r="H2317" s="44">
        <f>Wedstrijden!AZ2482</f>
        <v>0</v>
      </c>
      <c r="I2317" s="44" t="str">
        <f>IF(Wedstrijden!AX2482="Nee",0,IF(Wedstrijden!AX2482="Ja",1,""))</f>
        <v/>
      </c>
      <c r="J2317" s="44" t="str">
        <f>IF(Wedstrijden!BA2482&lt;&gt;"",Wedstrijden!BA2482,"")</f>
        <v/>
      </c>
      <c r="W2317" s="45"/>
      <c r="AE2317" s="45"/>
      <c r="AN2317" s="45"/>
      <c r="AU2317" s="45"/>
      <c r="BA2317" s="45"/>
      <c r="BE2317" s="45"/>
      <c r="BJ2317" s="44" t="str">
        <f>IF(COUNTA(Wedstrijden!I2482:S2482)&lt;&gt;0,1,"")</f>
        <v/>
      </c>
      <c r="BK2317" s="44" t="str">
        <f t="shared" si="216"/>
        <v/>
      </c>
      <c r="BL2317" s="44" t="str">
        <f>IF(Wedstrijden!I2482="x","AA","")</f>
        <v/>
      </c>
      <c r="BM2317" s="44" t="str">
        <f>IF(Wedstrijden!J2482="x","A","")</f>
        <v/>
      </c>
      <c r="BN2317" s="44" t="str">
        <f>IF(Wedstrijden!K2482="x","B1","")</f>
        <v/>
      </c>
      <c r="BO2317" s="44" t="str">
        <f>IF(Wedstrijden!L2482="x","BB","")</f>
        <v/>
      </c>
      <c r="BP2317" s="44" t="str">
        <f>IF(Wedstrijden!M2482="x","B","")</f>
        <v/>
      </c>
      <c r="BQ2317" s="44" t="str">
        <f>IF(Wedstrijden!N2482="x","L1","")</f>
        <v/>
      </c>
      <c r="BR2317" s="44" t="str">
        <f>IF(Wedstrijden!O2482="x","L2","")</f>
        <v/>
      </c>
      <c r="BS2317" s="44" t="str">
        <f>IF(Wedstrijden!P2482="x","M1","")</f>
        <v/>
      </c>
      <c r="BT2317" s="44" t="str">
        <f>IF(Wedstrijden!Q2482="x","M2","")</f>
        <v/>
      </c>
      <c r="BU2317" s="44" t="str">
        <f>IF(Wedstrijden!R2482="x","Z1","")</f>
        <v/>
      </c>
      <c r="BV2317" s="44" t="str">
        <f>IF(Wedstrijden!S2482="x","Z2","")</f>
        <v/>
      </c>
      <c r="BW2317" s="44" t="str">
        <f>IF(COUNTA(Wedstrijden!T2482:AB2482)&lt;&gt;0,1,"")</f>
        <v/>
      </c>
      <c r="BX2317" s="44" t="str">
        <f t="shared" si="217"/>
        <v/>
      </c>
      <c r="BY2317" s="44" t="str">
        <f>IF(Wedstrijden!T2482="x","BB","")</f>
        <v/>
      </c>
      <c r="BZ2317" s="44" t="str">
        <f>IF(Wedstrijden!U2482="x","B","")</f>
        <v/>
      </c>
      <c r="CA2317" s="44" t="str">
        <f>IF(Wedstrijden!V2482="x","L1","")</f>
        <v/>
      </c>
      <c r="CB2317" s="44" t="str">
        <f>IF(Wedstrijden!W2482="x","L2","")</f>
        <v/>
      </c>
      <c r="CC2317" s="44" t="str">
        <f>IF(Wedstrijden!X2482="x","M1","")</f>
        <v/>
      </c>
      <c r="CD2317" s="44" t="str">
        <f>IF(Wedstrijden!Y2482="x","M2","")</f>
        <v/>
      </c>
      <c r="CE2317" s="44" t="str">
        <f>IF(Wedstrijden!Z2482="x","Z1","")</f>
        <v/>
      </c>
      <c r="CF2317" s="44" t="str">
        <f>IF(Wedstrijden!AA2482="x","Z2","")</f>
        <v/>
      </c>
      <c r="CG2317" s="44" t="str">
        <f>IF(Wedstrijden!AB2482="x","ZZL","")</f>
        <v/>
      </c>
      <c r="CL2317" s="44" t="str">
        <f>IF(COUNTA(Wedstrijden!AC2482:AJ2482)&lt;&gt;0,2,"")</f>
        <v/>
      </c>
      <c r="CM2317" s="44" t="str">
        <f t="shared" si="218"/>
        <v/>
      </c>
      <c r="CN2317" s="44" t="str">
        <f>IF(Wedstrijden!AC2482="x","AA","")</f>
        <v/>
      </c>
      <c r="CO2317" s="44" t="str">
        <f>IF(Wedstrijden!AD2482="x","A","")</f>
        <v/>
      </c>
      <c r="CP2317" s="44" t="str">
        <f>IF(Wedstrijden!AE2482="x","BB","")</f>
        <v/>
      </c>
      <c r="CQ2317" s="44" t="str">
        <f>IF(Wedstrijden!AF2482="x","B","")</f>
        <v/>
      </c>
      <c r="CR2317" s="44" t="str">
        <f>IF(Wedstrijden!AG2482="x","L","")</f>
        <v/>
      </c>
      <c r="CS2317" s="44" t="str">
        <f>IF(Wedstrijden!AH2482="x","M","")</f>
        <v/>
      </c>
      <c r="CT2317" s="44" t="str">
        <f>IF(Wedstrijden!AI2482="x","Z","")</f>
        <v/>
      </c>
      <c r="CU2317" s="44" t="str">
        <f>IF(Wedstrijden!AJ2482="x","ZZ","")</f>
        <v/>
      </c>
      <c r="CV2317" s="44" t="str">
        <f>IF(COUNTA(Wedstrijden!AK2482:AQ2482)&lt;&gt;0,2,"")</f>
        <v/>
      </c>
      <c r="CW2317" s="44" t="str">
        <f t="shared" si="219"/>
        <v/>
      </c>
      <c r="CX2317" s="44" t="str">
        <f>IF(Wedstrijden!AK2482="x","BB","")</f>
        <v/>
      </c>
      <c r="CY2317" s="44" t="str">
        <f>IF(Wedstrijden!AL2482="x","B","")</f>
        <v/>
      </c>
      <c r="CZ2317" s="44" t="str">
        <f>IF(Wedstrijden!AM2482="x","L","")</f>
        <v/>
      </c>
      <c r="DA2317" s="44" t="str">
        <f>IF(Wedstrijden!AN2482="x","M","")</f>
        <v/>
      </c>
      <c r="DB2317" s="44" t="str">
        <f>IF(Wedstrijden!AO2482="x","Z","")</f>
        <v/>
      </c>
      <c r="DC2317" s="44" t="str">
        <f>IF(Wedstrijden!AP2482="x","ZZ","")</f>
        <v/>
      </c>
      <c r="DD2317" s="44" t="str">
        <f>IF(Wedstrijden!AQ2482="x","1.40","")</f>
        <v/>
      </c>
      <c r="DE2317" s="44" t="str">
        <f>IF(COUNTA(Wedstrijden!AR2482:AT2482)&lt;&gt;0,6,"")</f>
        <v/>
      </c>
      <c r="DF2317" s="44" t="str">
        <f t="shared" si="220"/>
        <v/>
      </c>
      <c r="DG2317" s="44" t="str">
        <f>IF(Wedstrijden!AR2482="x","L","")</f>
        <v/>
      </c>
      <c r="DH2317" s="44" t="str">
        <f>IF(Wedstrijden!AS2482="x","M","")</f>
        <v/>
      </c>
      <c r="DI2317" s="44" t="str">
        <f>IF(Wedstrijden!AT2482="x","Z","")</f>
        <v/>
      </c>
      <c r="DJ2317" s="44" t="str">
        <f>IF(COUNTA(Wedstrijden!AU2482:AW2482)&lt;&gt;0,6,"")</f>
        <v/>
      </c>
      <c r="DK2317" s="44" t="str">
        <f t="shared" si="221"/>
        <v/>
      </c>
      <c r="DL2317" s="44" t="str">
        <f>IF(Wedstrijden!AU2482="x","L","")</f>
        <v/>
      </c>
      <c r="DM2317" s="44" t="str">
        <f>IF(Wedstrijden!AV2482="x","M","")</f>
        <v/>
      </c>
      <c r="DN2317" s="44" t="str">
        <f>IF(Wedstrijden!AW2482="x","Z","")</f>
        <v/>
      </c>
    </row>
    <row r="2318" spans="1:118" ht="15">
      <c r="A2318" s="48" t="e">
        <f>Wedstrijden!#REF!</f>
        <v>#REF!</v>
      </c>
      <c r="B2318" s="44" t="str">
        <f>IFERROR(VLOOKUP(Wedstrijden!E2483,Wedstrijdlocaties!$B$2:$E$499,2,FALSE),"")</f>
        <v/>
      </c>
      <c r="C2318" s="44" t="str">
        <f>Wedstrijden!F2483</f>
        <v/>
      </c>
      <c r="D2318" s="44" t="str">
        <f>IFERROR(VLOOKUP(Wedstrijden!G2483,Organisaties!$B$2:$C$501,2,FALSE),"")</f>
        <v/>
      </c>
      <c r="E2318" s="44" t="str">
        <f>IFERROR(VLOOKUP(Wedstrijden!G2483,Organisaties!$B$2:$F$501,5,FALSE),"")</f>
        <v/>
      </c>
      <c r="F2318" s="44" t="str">
        <f>IF(Wedstrijden!BC2483&lt;&gt;"",Wedstrijden!BC2483,"")</f>
        <v/>
      </c>
      <c r="G2318" s="44">
        <f>IF(Wedstrijden!AY2483="Indoor",1,0)</f>
        <v>0</v>
      </c>
      <c r="H2318" s="44">
        <f>Wedstrijden!AZ2483</f>
        <v>0</v>
      </c>
      <c r="I2318" s="44" t="str">
        <f>IF(Wedstrijden!AX2483="Nee",0,IF(Wedstrijden!AX2483="Ja",1,""))</f>
        <v/>
      </c>
      <c r="J2318" s="44" t="str">
        <f>IF(Wedstrijden!BA2483&lt;&gt;"",Wedstrijden!BA2483,"")</f>
        <v/>
      </c>
      <c r="W2318" s="45"/>
      <c r="AE2318" s="45"/>
      <c r="AN2318" s="45"/>
      <c r="AU2318" s="45"/>
      <c r="BA2318" s="45"/>
      <c r="BE2318" s="45"/>
      <c r="BJ2318" s="44" t="str">
        <f>IF(COUNTA(Wedstrijden!I2483:S2483)&lt;&gt;0,1,"")</f>
        <v/>
      </c>
      <c r="BK2318" s="44" t="str">
        <f t="shared" si="216"/>
        <v/>
      </c>
      <c r="BL2318" s="44" t="str">
        <f>IF(Wedstrijden!I2483="x","AA","")</f>
        <v/>
      </c>
      <c r="BM2318" s="44" t="str">
        <f>IF(Wedstrijden!J2483="x","A","")</f>
        <v/>
      </c>
      <c r="BN2318" s="44" t="str">
        <f>IF(Wedstrijden!K2483="x","B1","")</f>
        <v/>
      </c>
      <c r="BO2318" s="44" t="str">
        <f>IF(Wedstrijden!L2483="x","BB","")</f>
        <v/>
      </c>
      <c r="BP2318" s="44" t="str">
        <f>IF(Wedstrijden!M2483="x","B","")</f>
        <v/>
      </c>
      <c r="BQ2318" s="44" t="str">
        <f>IF(Wedstrijden!N2483="x","L1","")</f>
        <v/>
      </c>
      <c r="BR2318" s="44" t="str">
        <f>IF(Wedstrijden!O2483="x","L2","")</f>
        <v/>
      </c>
      <c r="BS2318" s="44" t="str">
        <f>IF(Wedstrijden!P2483="x","M1","")</f>
        <v/>
      </c>
      <c r="BT2318" s="44" t="str">
        <f>IF(Wedstrijden!Q2483="x","M2","")</f>
        <v/>
      </c>
      <c r="BU2318" s="44" t="str">
        <f>IF(Wedstrijden!R2483="x","Z1","")</f>
        <v/>
      </c>
      <c r="BV2318" s="44" t="str">
        <f>IF(Wedstrijden!S2483="x","Z2","")</f>
        <v/>
      </c>
      <c r="BW2318" s="44" t="str">
        <f>IF(COUNTA(Wedstrijden!T2483:AB2483)&lt;&gt;0,1,"")</f>
        <v/>
      </c>
      <c r="BX2318" s="44" t="str">
        <f t="shared" si="217"/>
        <v/>
      </c>
      <c r="BY2318" s="44" t="str">
        <f>IF(Wedstrijden!T2483="x","BB","")</f>
        <v/>
      </c>
      <c r="BZ2318" s="44" t="str">
        <f>IF(Wedstrijden!U2483="x","B","")</f>
        <v/>
      </c>
      <c r="CA2318" s="44" t="str">
        <f>IF(Wedstrijden!V2483="x","L1","")</f>
        <v/>
      </c>
      <c r="CB2318" s="44" t="str">
        <f>IF(Wedstrijden!W2483="x","L2","")</f>
        <v/>
      </c>
      <c r="CC2318" s="44" t="str">
        <f>IF(Wedstrijden!X2483="x","M1","")</f>
        <v/>
      </c>
      <c r="CD2318" s="44" t="str">
        <f>IF(Wedstrijden!Y2483="x","M2","")</f>
        <v/>
      </c>
      <c r="CE2318" s="44" t="str">
        <f>IF(Wedstrijden!Z2483="x","Z1","")</f>
        <v/>
      </c>
      <c r="CF2318" s="44" t="str">
        <f>IF(Wedstrijden!AA2483="x","Z2","")</f>
        <v/>
      </c>
      <c r="CG2318" s="44" t="str">
        <f>IF(Wedstrijden!AB2483="x","ZZL","")</f>
        <v/>
      </c>
      <c r="CL2318" s="44" t="str">
        <f>IF(COUNTA(Wedstrijden!AC2483:AJ2483)&lt;&gt;0,2,"")</f>
        <v/>
      </c>
      <c r="CM2318" s="44" t="str">
        <f t="shared" si="218"/>
        <v/>
      </c>
      <c r="CN2318" s="44" t="str">
        <f>IF(Wedstrijden!AC2483="x","AA","")</f>
        <v/>
      </c>
      <c r="CO2318" s="44" t="str">
        <f>IF(Wedstrijden!AD2483="x","A","")</f>
        <v/>
      </c>
      <c r="CP2318" s="44" t="str">
        <f>IF(Wedstrijden!AE2483="x","BB","")</f>
        <v/>
      </c>
      <c r="CQ2318" s="44" t="str">
        <f>IF(Wedstrijden!AF2483="x","B","")</f>
        <v/>
      </c>
      <c r="CR2318" s="44" t="str">
        <f>IF(Wedstrijden!AG2483="x","L","")</f>
        <v/>
      </c>
      <c r="CS2318" s="44" t="str">
        <f>IF(Wedstrijden!AH2483="x","M","")</f>
        <v/>
      </c>
      <c r="CT2318" s="44" t="str">
        <f>IF(Wedstrijden!AI2483="x","Z","")</f>
        <v/>
      </c>
      <c r="CU2318" s="44" t="str">
        <f>IF(Wedstrijden!AJ2483="x","ZZ","")</f>
        <v/>
      </c>
      <c r="CV2318" s="44" t="str">
        <f>IF(COUNTA(Wedstrijden!AK2483:AQ2483)&lt;&gt;0,2,"")</f>
        <v/>
      </c>
      <c r="CW2318" s="44" t="str">
        <f t="shared" si="219"/>
        <v/>
      </c>
      <c r="CX2318" s="44" t="str">
        <f>IF(Wedstrijden!AK2483="x","BB","")</f>
        <v/>
      </c>
      <c r="CY2318" s="44" t="str">
        <f>IF(Wedstrijden!AL2483="x","B","")</f>
        <v/>
      </c>
      <c r="CZ2318" s="44" t="str">
        <f>IF(Wedstrijden!AM2483="x","L","")</f>
        <v/>
      </c>
      <c r="DA2318" s="44" t="str">
        <f>IF(Wedstrijden!AN2483="x","M","")</f>
        <v/>
      </c>
      <c r="DB2318" s="44" t="str">
        <f>IF(Wedstrijden!AO2483="x","Z","")</f>
        <v/>
      </c>
      <c r="DC2318" s="44" t="str">
        <f>IF(Wedstrijden!AP2483="x","ZZ","")</f>
        <v/>
      </c>
      <c r="DD2318" s="44" t="str">
        <f>IF(Wedstrijden!AQ2483="x","1.40","")</f>
        <v/>
      </c>
      <c r="DE2318" s="44" t="str">
        <f>IF(COUNTA(Wedstrijden!AR2483:AT2483)&lt;&gt;0,6,"")</f>
        <v/>
      </c>
      <c r="DF2318" s="44" t="str">
        <f t="shared" si="220"/>
        <v/>
      </c>
      <c r="DG2318" s="44" t="str">
        <f>IF(Wedstrijden!AR2483="x","L","")</f>
        <v/>
      </c>
      <c r="DH2318" s="44" t="str">
        <f>IF(Wedstrijden!AS2483="x","M","")</f>
        <v/>
      </c>
      <c r="DI2318" s="44" t="str">
        <f>IF(Wedstrijden!AT2483="x","Z","")</f>
        <v/>
      </c>
      <c r="DJ2318" s="44" t="str">
        <f>IF(COUNTA(Wedstrijden!AU2483:AW2483)&lt;&gt;0,6,"")</f>
        <v/>
      </c>
      <c r="DK2318" s="44" t="str">
        <f t="shared" si="221"/>
        <v/>
      </c>
      <c r="DL2318" s="44" t="str">
        <f>IF(Wedstrijden!AU2483="x","L","")</f>
        <v/>
      </c>
      <c r="DM2318" s="44" t="str">
        <f>IF(Wedstrijden!AV2483="x","M","")</f>
        <v/>
      </c>
      <c r="DN2318" s="44" t="str">
        <f>IF(Wedstrijden!AW2483="x","Z","")</f>
        <v/>
      </c>
    </row>
    <row r="2319" spans="1:118" ht="15">
      <c r="A2319" s="48" t="e">
        <f>Wedstrijden!#REF!</f>
        <v>#REF!</v>
      </c>
      <c r="B2319" s="44" t="str">
        <f>IFERROR(VLOOKUP(Wedstrijden!E2484,Wedstrijdlocaties!$B$2:$E$499,2,FALSE),"")</f>
        <v/>
      </c>
      <c r="C2319" s="44" t="str">
        <f>Wedstrijden!F2484</f>
        <v/>
      </c>
      <c r="D2319" s="44" t="str">
        <f>IFERROR(VLOOKUP(Wedstrijden!G2484,Organisaties!$B$2:$C$501,2,FALSE),"")</f>
        <v/>
      </c>
      <c r="E2319" s="44" t="str">
        <f>IFERROR(VLOOKUP(Wedstrijden!G2484,Organisaties!$B$2:$F$501,5,FALSE),"")</f>
        <v/>
      </c>
      <c r="F2319" s="44" t="str">
        <f>IF(Wedstrijden!BC2484&lt;&gt;"",Wedstrijden!BC2484,"")</f>
        <v/>
      </c>
      <c r="G2319" s="44">
        <f>IF(Wedstrijden!AY2484="Indoor",1,0)</f>
        <v>0</v>
      </c>
      <c r="H2319" s="44">
        <f>Wedstrijden!AZ2484</f>
        <v>0</v>
      </c>
      <c r="I2319" s="44" t="str">
        <f>IF(Wedstrijden!AX2484="Nee",0,IF(Wedstrijden!AX2484="Ja",1,""))</f>
        <v/>
      </c>
      <c r="J2319" s="44" t="str">
        <f>IF(Wedstrijden!BA2484&lt;&gt;"",Wedstrijden!BA2484,"")</f>
        <v/>
      </c>
      <c r="W2319" s="45"/>
      <c r="AE2319" s="45"/>
      <c r="AN2319" s="45"/>
      <c r="AU2319" s="45"/>
      <c r="BA2319" s="45"/>
      <c r="BE2319" s="45"/>
      <c r="BJ2319" s="44" t="str">
        <f>IF(COUNTA(Wedstrijden!I2484:S2484)&lt;&gt;0,1,"")</f>
        <v/>
      </c>
      <c r="BK2319" s="44" t="str">
        <f t="shared" si="216"/>
        <v/>
      </c>
      <c r="BL2319" s="44" t="str">
        <f>IF(Wedstrijden!I2484="x","AA","")</f>
        <v/>
      </c>
      <c r="BM2319" s="44" t="str">
        <f>IF(Wedstrijden!J2484="x","A","")</f>
        <v/>
      </c>
      <c r="BN2319" s="44" t="str">
        <f>IF(Wedstrijden!K2484="x","B1","")</f>
        <v/>
      </c>
      <c r="BO2319" s="44" t="str">
        <f>IF(Wedstrijden!L2484="x","BB","")</f>
        <v/>
      </c>
      <c r="BP2319" s="44" t="str">
        <f>IF(Wedstrijden!M2484="x","B","")</f>
        <v/>
      </c>
      <c r="BQ2319" s="44" t="str">
        <f>IF(Wedstrijden!N2484="x","L1","")</f>
        <v/>
      </c>
      <c r="BR2319" s="44" t="str">
        <f>IF(Wedstrijden!O2484="x","L2","")</f>
        <v/>
      </c>
      <c r="BS2319" s="44" t="str">
        <f>IF(Wedstrijden!P2484="x","M1","")</f>
        <v/>
      </c>
      <c r="BT2319" s="44" t="str">
        <f>IF(Wedstrijden!Q2484="x","M2","")</f>
        <v/>
      </c>
      <c r="BU2319" s="44" t="str">
        <f>IF(Wedstrijden!R2484="x","Z1","")</f>
        <v/>
      </c>
      <c r="BV2319" s="44" t="str">
        <f>IF(Wedstrijden!S2484="x","Z2","")</f>
        <v/>
      </c>
      <c r="BW2319" s="44" t="str">
        <f>IF(COUNTA(Wedstrijden!T2484:AB2484)&lt;&gt;0,1,"")</f>
        <v/>
      </c>
      <c r="BX2319" s="44" t="str">
        <f t="shared" si="217"/>
        <v/>
      </c>
      <c r="BY2319" s="44" t="str">
        <f>IF(Wedstrijden!T2484="x","BB","")</f>
        <v/>
      </c>
      <c r="BZ2319" s="44" t="str">
        <f>IF(Wedstrijden!U2484="x","B","")</f>
        <v/>
      </c>
      <c r="CA2319" s="44" t="str">
        <f>IF(Wedstrijden!V2484="x","L1","")</f>
        <v/>
      </c>
      <c r="CB2319" s="44" t="str">
        <f>IF(Wedstrijden!W2484="x","L2","")</f>
        <v/>
      </c>
      <c r="CC2319" s="44" t="str">
        <f>IF(Wedstrijden!X2484="x","M1","")</f>
        <v/>
      </c>
      <c r="CD2319" s="44" t="str">
        <f>IF(Wedstrijden!Y2484="x","M2","")</f>
        <v/>
      </c>
      <c r="CE2319" s="44" t="str">
        <f>IF(Wedstrijden!Z2484="x","Z1","")</f>
        <v/>
      </c>
      <c r="CF2319" s="44" t="str">
        <f>IF(Wedstrijden!AA2484="x","Z2","")</f>
        <v/>
      </c>
      <c r="CG2319" s="44" t="str">
        <f>IF(Wedstrijden!AB2484="x","ZZL","")</f>
        <v/>
      </c>
      <c r="CL2319" s="44" t="str">
        <f>IF(COUNTA(Wedstrijden!AC2484:AJ2484)&lt;&gt;0,2,"")</f>
        <v/>
      </c>
      <c r="CM2319" s="44" t="str">
        <f t="shared" si="218"/>
        <v/>
      </c>
      <c r="CN2319" s="44" t="str">
        <f>IF(Wedstrijden!AC2484="x","AA","")</f>
        <v/>
      </c>
      <c r="CO2319" s="44" t="str">
        <f>IF(Wedstrijden!AD2484="x","A","")</f>
        <v/>
      </c>
      <c r="CP2319" s="44" t="str">
        <f>IF(Wedstrijden!AE2484="x","BB","")</f>
        <v/>
      </c>
      <c r="CQ2319" s="44" t="str">
        <f>IF(Wedstrijden!AF2484="x","B","")</f>
        <v/>
      </c>
      <c r="CR2319" s="44" t="str">
        <f>IF(Wedstrijden!AG2484="x","L","")</f>
        <v/>
      </c>
      <c r="CS2319" s="44" t="str">
        <f>IF(Wedstrijden!AH2484="x","M","")</f>
        <v/>
      </c>
      <c r="CT2319" s="44" t="str">
        <f>IF(Wedstrijden!AI2484="x","Z","")</f>
        <v/>
      </c>
      <c r="CU2319" s="44" t="str">
        <f>IF(Wedstrijden!AJ2484="x","ZZ","")</f>
        <v/>
      </c>
      <c r="CV2319" s="44" t="str">
        <f>IF(COUNTA(Wedstrijden!AK2484:AQ2484)&lt;&gt;0,2,"")</f>
        <v/>
      </c>
      <c r="CW2319" s="44" t="str">
        <f t="shared" si="219"/>
        <v/>
      </c>
      <c r="CX2319" s="44" t="str">
        <f>IF(Wedstrijden!AK2484="x","BB","")</f>
        <v/>
      </c>
      <c r="CY2319" s="44" t="str">
        <f>IF(Wedstrijden!AL2484="x","B","")</f>
        <v/>
      </c>
      <c r="CZ2319" s="44" t="str">
        <f>IF(Wedstrijden!AM2484="x","L","")</f>
        <v/>
      </c>
      <c r="DA2319" s="44" t="str">
        <f>IF(Wedstrijden!AN2484="x","M","")</f>
        <v/>
      </c>
      <c r="DB2319" s="44" t="str">
        <f>IF(Wedstrijden!AO2484="x","Z","")</f>
        <v/>
      </c>
      <c r="DC2319" s="44" t="str">
        <f>IF(Wedstrijden!AP2484="x","ZZ","")</f>
        <v/>
      </c>
      <c r="DD2319" s="44" t="str">
        <f>IF(Wedstrijden!AQ2484="x","1.40","")</f>
        <v/>
      </c>
      <c r="DE2319" s="44" t="str">
        <f>IF(COUNTA(Wedstrijden!AR2484:AT2484)&lt;&gt;0,6,"")</f>
        <v/>
      </c>
      <c r="DF2319" s="44" t="str">
        <f t="shared" si="220"/>
        <v/>
      </c>
      <c r="DG2319" s="44" t="str">
        <f>IF(Wedstrijden!AR2484="x","L","")</f>
        <v/>
      </c>
      <c r="DH2319" s="44" t="str">
        <f>IF(Wedstrijden!AS2484="x","M","")</f>
        <v/>
      </c>
      <c r="DI2319" s="44" t="str">
        <f>IF(Wedstrijden!AT2484="x","Z","")</f>
        <v/>
      </c>
      <c r="DJ2319" s="44" t="str">
        <f>IF(COUNTA(Wedstrijden!AU2484:AW2484)&lt;&gt;0,6,"")</f>
        <v/>
      </c>
      <c r="DK2319" s="44" t="str">
        <f t="shared" si="221"/>
        <v/>
      </c>
      <c r="DL2319" s="44" t="str">
        <f>IF(Wedstrijden!AU2484="x","L","")</f>
        <v/>
      </c>
      <c r="DM2319" s="44" t="str">
        <f>IF(Wedstrijden!AV2484="x","M","")</f>
        <v/>
      </c>
      <c r="DN2319" s="44" t="str">
        <f>IF(Wedstrijden!AW2484="x","Z","")</f>
        <v/>
      </c>
    </row>
    <row r="2320" spans="1:118" ht="15">
      <c r="A2320" s="48" t="e">
        <f>Wedstrijden!#REF!</f>
        <v>#REF!</v>
      </c>
      <c r="B2320" s="44" t="str">
        <f>IFERROR(VLOOKUP(Wedstrijden!E2485,Wedstrijdlocaties!$B$2:$E$499,2,FALSE),"")</f>
        <v/>
      </c>
      <c r="C2320" s="44" t="str">
        <f>Wedstrijden!F2485</f>
        <v/>
      </c>
      <c r="D2320" s="44" t="str">
        <f>IFERROR(VLOOKUP(Wedstrijden!G2485,Organisaties!$B$2:$C$501,2,FALSE),"")</f>
        <v/>
      </c>
      <c r="E2320" s="44" t="str">
        <f>IFERROR(VLOOKUP(Wedstrijden!G2485,Organisaties!$B$2:$F$501,5,FALSE),"")</f>
        <v/>
      </c>
      <c r="F2320" s="44" t="str">
        <f>IF(Wedstrijden!BC2485&lt;&gt;"",Wedstrijden!BC2485,"")</f>
        <v/>
      </c>
      <c r="G2320" s="44">
        <f>IF(Wedstrijden!AY2485="Indoor",1,0)</f>
        <v>0</v>
      </c>
      <c r="H2320" s="44">
        <f>Wedstrijden!AZ2485</f>
        <v>0</v>
      </c>
      <c r="I2320" s="44" t="str">
        <f>IF(Wedstrijden!AX2485="Nee",0,IF(Wedstrijden!AX2485="Ja",1,""))</f>
        <v/>
      </c>
      <c r="J2320" s="44" t="str">
        <f>IF(Wedstrijden!BA2485&lt;&gt;"",Wedstrijden!BA2485,"")</f>
        <v/>
      </c>
      <c r="W2320" s="45"/>
      <c r="AE2320" s="45"/>
      <c r="AN2320" s="45"/>
      <c r="AU2320" s="45"/>
      <c r="BA2320" s="45"/>
      <c r="BE2320" s="45"/>
      <c r="BJ2320" s="44" t="str">
        <f>IF(COUNTA(Wedstrijden!I2485:S2485)&lt;&gt;0,1,"")</f>
        <v/>
      </c>
      <c r="BK2320" s="44" t="str">
        <f t="shared" si="216"/>
        <v/>
      </c>
      <c r="BL2320" s="44" t="str">
        <f>IF(Wedstrijden!I2485="x","AA","")</f>
        <v/>
      </c>
      <c r="BM2320" s="44" t="str">
        <f>IF(Wedstrijden!J2485="x","A","")</f>
        <v/>
      </c>
      <c r="BN2320" s="44" t="str">
        <f>IF(Wedstrijden!K2485="x","B1","")</f>
        <v/>
      </c>
      <c r="BO2320" s="44" t="str">
        <f>IF(Wedstrijden!L2485="x","BB","")</f>
        <v/>
      </c>
      <c r="BP2320" s="44" t="str">
        <f>IF(Wedstrijden!M2485="x","B","")</f>
        <v/>
      </c>
      <c r="BQ2320" s="44" t="str">
        <f>IF(Wedstrijden!N2485="x","L1","")</f>
        <v/>
      </c>
      <c r="BR2320" s="44" t="str">
        <f>IF(Wedstrijden!O2485="x","L2","")</f>
        <v/>
      </c>
      <c r="BS2320" s="44" t="str">
        <f>IF(Wedstrijden!P2485="x","M1","")</f>
        <v/>
      </c>
      <c r="BT2320" s="44" t="str">
        <f>IF(Wedstrijden!Q2485="x","M2","")</f>
        <v/>
      </c>
      <c r="BU2320" s="44" t="str">
        <f>IF(Wedstrijden!R2485="x","Z1","")</f>
        <v/>
      </c>
      <c r="BV2320" s="44" t="str">
        <f>IF(Wedstrijden!S2485="x","Z2","")</f>
        <v/>
      </c>
      <c r="BW2320" s="44" t="str">
        <f>IF(COUNTA(Wedstrijden!T2485:AB2485)&lt;&gt;0,1,"")</f>
        <v/>
      </c>
      <c r="BX2320" s="44" t="str">
        <f t="shared" si="217"/>
        <v/>
      </c>
      <c r="BY2320" s="44" t="str">
        <f>IF(Wedstrijden!T2485="x","BB","")</f>
        <v/>
      </c>
      <c r="BZ2320" s="44" t="str">
        <f>IF(Wedstrijden!U2485="x","B","")</f>
        <v/>
      </c>
      <c r="CA2320" s="44" t="str">
        <f>IF(Wedstrijden!V2485="x","L1","")</f>
        <v/>
      </c>
      <c r="CB2320" s="44" t="str">
        <f>IF(Wedstrijden!W2485="x","L2","")</f>
        <v/>
      </c>
      <c r="CC2320" s="44" t="str">
        <f>IF(Wedstrijden!X2485="x","M1","")</f>
        <v/>
      </c>
      <c r="CD2320" s="44" t="str">
        <f>IF(Wedstrijden!Y2485="x","M2","")</f>
        <v/>
      </c>
      <c r="CE2320" s="44" t="str">
        <f>IF(Wedstrijden!Z2485="x","Z1","")</f>
        <v/>
      </c>
      <c r="CF2320" s="44" t="str">
        <f>IF(Wedstrijden!AA2485="x","Z2","")</f>
        <v/>
      </c>
      <c r="CG2320" s="44" t="str">
        <f>IF(Wedstrijden!AB2485="x","ZZL","")</f>
        <v/>
      </c>
      <c r="CL2320" s="44" t="str">
        <f>IF(COUNTA(Wedstrijden!AC2485:AJ2485)&lt;&gt;0,2,"")</f>
        <v/>
      </c>
      <c r="CM2320" s="44" t="str">
        <f t="shared" si="218"/>
        <v/>
      </c>
      <c r="CN2320" s="44" t="str">
        <f>IF(Wedstrijden!AC2485="x","AA","")</f>
        <v/>
      </c>
      <c r="CO2320" s="44" t="str">
        <f>IF(Wedstrijden!AD2485="x","A","")</f>
        <v/>
      </c>
      <c r="CP2320" s="44" t="str">
        <f>IF(Wedstrijden!AE2485="x","BB","")</f>
        <v/>
      </c>
      <c r="CQ2320" s="44" t="str">
        <f>IF(Wedstrijden!AF2485="x","B","")</f>
        <v/>
      </c>
      <c r="CR2320" s="44" t="str">
        <f>IF(Wedstrijden!AG2485="x","L","")</f>
        <v/>
      </c>
      <c r="CS2320" s="44" t="str">
        <f>IF(Wedstrijden!AH2485="x","M","")</f>
        <v/>
      </c>
      <c r="CT2320" s="44" t="str">
        <f>IF(Wedstrijden!AI2485="x","Z","")</f>
        <v/>
      </c>
      <c r="CU2320" s="44" t="str">
        <f>IF(Wedstrijden!AJ2485="x","ZZ","")</f>
        <v/>
      </c>
      <c r="CV2320" s="44" t="str">
        <f>IF(COUNTA(Wedstrijden!AK2485:AQ2485)&lt;&gt;0,2,"")</f>
        <v/>
      </c>
      <c r="CW2320" s="44" t="str">
        <f t="shared" si="219"/>
        <v/>
      </c>
      <c r="CX2320" s="44" t="str">
        <f>IF(Wedstrijden!AK2485="x","BB","")</f>
        <v/>
      </c>
      <c r="CY2320" s="44" t="str">
        <f>IF(Wedstrijden!AL2485="x","B","")</f>
        <v/>
      </c>
      <c r="CZ2320" s="44" t="str">
        <f>IF(Wedstrijden!AM2485="x","L","")</f>
        <v/>
      </c>
      <c r="DA2320" s="44" t="str">
        <f>IF(Wedstrijden!AN2485="x","M","")</f>
        <v/>
      </c>
      <c r="DB2320" s="44" t="str">
        <f>IF(Wedstrijden!AO2485="x","Z","")</f>
        <v/>
      </c>
      <c r="DC2320" s="44" t="str">
        <f>IF(Wedstrijden!AP2485="x","ZZ","")</f>
        <v/>
      </c>
      <c r="DD2320" s="44" t="str">
        <f>IF(Wedstrijden!AQ2485="x","1.40","")</f>
        <v/>
      </c>
      <c r="DE2320" s="44" t="str">
        <f>IF(COUNTA(Wedstrijden!AR2485:AT2485)&lt;&gt;0,6,"")</f>
        <v/>
      </c>
      <c r="DF2320" s="44" t="str">
        <f t="shared" si="220"/>
        <v/>
      </c>
      <c r="DG2320" s="44" t="str">
        <f>IF(Wedstrijden!AR2485="x","L","")</f>
        <v/>
      </c>
      <c r="DH2320" s="44" t="str">
        <f>IF(Wedstrijden!AS2485="x","M","")</f>
        <v/>
      </c>
      <c r="DI2320" s="44" t="str">
        <f>IF(Wedstrijden!AT2485="x","Z","")</f>
        <v/>
      </c>
      <c r="DJ2320" s="44" t="str">
        <f>IF(COUNTA(Wedstrijden!AU2485:AW2485)&lt;&gt;0,6,"")</f>
        <v/>
      </c>
      <c r="DK2320" s="44" t="str">
        <f t="shared" si="221"/>
        <v/>
      </c>
      <c r="DL2320" s="44" t="str">
        <f>IF(Wedstrijden!AU2485="x","L","")</f>
        <v/>
      </c>
      <c r="DM2320" s="44" t="str">
        <f>IF(Wedstrijden!AV2485="x","M","")</f>
        <v/>
      </c>
      <c r="DN2320" s="44" t="str">
        <f>IF(Wedstrijden!AW2485="x","Z","")</f>
        <v/>
      </c>
    </row>
    <row r="2321" spans="1:118" ht="15">
      <c r="A2321" s="48" t="e">
        <f>Wedstrijden!#REF!</f>
        <v>#REF!</v>
      </c>
      <c r="B2321" s="44" t="str">
        <f>IFERROR(VLOOKUP(Wedstrijden!E2486,Wedstrijdlocaties!$B$2:$E$499,2,FALSE),"")</f>
        <v/>
      </c>
      <c r="C2321" s="44" t="str">
        <f>Wedstrijden!F2486</f>
        <v/>
      </c>
      <c r="D2321" s="44" t="str">
        <f>IFERROR(VLOOKUP(Wedstrijden!G2486,Organisaties!$B$2:$C$501,2,FALSE),"")</f>
        <v/>
      </c>
      <c r="E2321" s="44" t="str">
        <f>IFERROR(VLOOKUP(Wedstrijden!G2486,Organisaties!$B$2:$F$501,5,FALSE),"")</f>
        <v/>
      </c>
      <c r="F2321" s="44" t="str">
        <f>IF(Wedstrijden!BC2486&lt;&gt;"",Wedstrijden!BC2486,"")</f>
        <v/>
      </c>
      <c r="G2321" s="44">
        <f>IF(Wedstrijden!AY2486="Indoor",1,0)</f>
        <v>0</v>
      </c>
      <c r="H2321" s="44">
        <f>Wedstrijden!AZ2486</f>
        <v>0</v>
      </c>
      <c r="I2321" s="44" t="str">
        <f>IF(Wedstrijden!AX2486="Nee",0,IF(Wedstrijden!AX2486="Ja",1,""))</f>
        <v/>
      </c>
      <c r="J2321" s="44" t="str">
        <f>IF(Wedstrijden!BA2486&lt;&gt;"",Wedstrijden!BA2486,"")</f>
        <v/>
      </c>
      <c r="W2321" s="45"/>
      <c r="AE2321" s="45"/>
      <c r="AN2321" s="45"/>
      <c r="AU2321" s="45"/>
      <c r="BA2321" s="45"/>
      <c r="BE2321" s="45"/>
      <c r="BJ2321" s="44" t="str">
        <f>IF(COUNTA(Wedstrijden!I2486:S2486)&lt;&gt;0,1,"")</f>
        <v/>
      </c>
      <c r="BK2321" s="44" t="str">
        <f t="shared" si="216"/>
        <v/>
      </c>
      <c r="BL2321" s="44" t="str">
        <f>IF(Wedstrijden!I2486="x","AA","")</f>
        <v/>
      </c>
      <c r="BM2321" s="44" t="str">
        <f>IF(Wedstrijden!J2486="x","A","")</f>
        <v/>
      </c>
      <c r="BN2321" s="44" t="str">
        <f>IF(Wedstrijden!K2486="x","B1","")</f>
        <v/>
      </c>
      <c r="BO2321" s="44" t="str">
        <f>IF(Wedstrijden!L2486="x","BB","")</f>
        <v/>
      </c>
      <c r="BP2321" s="44" t="str">
        <f>IF(Wedstrijden!M2486="x","B","")</f>
        <v/>
      </c>
      <c r="BQ2321" s="44" t="str">
        <f>IF(Wedstrijden!N2486="x","L1","")</f>
        <v/>
      </c>
      <c r="BR2321" s="44" t="str">
        <f>IF(Wedstrijden!O2486="x","L2","")</f>
        <v/>
      </c>
      <c r="BS2321" s="44" t="str">
        <f>IF(Wedstrijden!P2486="x","M1","")</f>
        <v/>
      </c>
      <c r="BT2321" s="44" t="str">
        <f>IF(Wedstrijden!Q2486="x","M2","")</f>
        <v/>
      </c>
      <c r="BU2321" s="44" t="str">
        <f>IF(Wedstrijden!R2486="x","Z1","")</f>
        <v/>
      </c>
      <c r="BV2321" s="44" t="str">
        <f>IF(Wedstrijden!S2486="x","Z2","")</f>
        <v/>
      </c>
      <c r="BW2321" s="44" t="str">
        <f>IF(COUNTA(Wedstrijden!T2486:AB2486)&lt;&gt;0,1,"")</f>
        <v/>
      </c>
      <c r="BX2321" s="44" t="str">
        <f t="shared" si="217"/>
        <v/>
      </c>
      <c r="BY2321" s="44" t="str">
        <f>IF(Wedstrijden!T2486="x","BB","")</f>
        <v/>
      </c>
      <c r="BZ2321" s="44" t="str">
        <f>IF(Wedstrijden!U2486="x","B","")</f>
        <v/>
      </c>
      <c r="CA2321" s="44" t="str">
        <f>IF(Wedstrijden!V2486="x","L1","")</f>
        <v/>
      </c>
      <c r="CB2321" s="44" t="str">
        <f>IF(Wedstrijden!W2486="x","L2","")</f>
        <v/>
      </c>
      <c r="CC2321" s="44" t="str">
        <f>IF(Wedstrijden!X2486="x","M1","")</f>
        <v/>
      </c>
      <c r="CD2321" s="44" t="str">
        <f>IF(Wedstrijden!Y2486="x","M2","")</f>
        <v/>
      </c>
      <c r="CE2321" s="44" t="str">
        <f>IF(Wedstrijden!Z2486="x","Z1","")</f>
        <v/>
      </c>
      <c r="CF2321" s="44" t="str">
        <f>IF(Wedstrijden!AA2486="x","Z2","")</f>
        <v/>
      </c>
      <c r="CG2321" s="44" t="str">
        <f>IF(Wedstrijden!AB2486="x","ZZL","")</f>
        <v/>
      </c>
      <c r="CL2321" s="44" t="str">
        <f>IF(COUNTA(Wedstrijden!AC2486:AJ2486)&lt;&gt;0,2,"")</f>
        <v/>
      </c>
      <c r="CM2321" s="44" t="str">
        <f t="shared" si="218"/>
        <v/>
      </c>
      <c r="CN2321" s="44" t="str">
        <f>IF(Wedstrijden!AC2486="x","AA","")</f>
        <v/>
      </c>
      <c r="CO2321" s="44" t="str">
        <f>IF(Wedstrijden!AD2486="x","A","")</f>
        <v/>
      </c>
      <c r="CP2321" s="44" t="str">
        <f>IF(Wedstrijden!AE2486="x","BB","")</f>
        <v/>
      </c>
      <c r="CQ2321" s="44" t="str">
        <f>IF(Wedstrijden!AF2486="x","B","")</f>
        <v/>
      </c>
      <c r="CR2321" s="44" t="str">
        <f>IF(Wedstrijden!AG2486="x","L","")</f>
        <v/>
      </c>
      <c r="CS2321" s="44" t="str">
        <f>IF(Wedstrijden!AH2486="x","M","")</f>
        <v/>
      </c>
      <c r="CT2321" s="44" t="str">
        <f>IF(Wedstrijden!AI2486="x","Z","")</f>
        <v/>
      </c>
      <c r="CU2321" s="44" t="str">
        <f>IF(Wedstrijden!AJ2486="x","ZZ","")</f>
        <v/>
      </c>
      <c r="CV2321" s="44" t="str">
        <f>IF(COUNTA(Wedstrijden!AK2486:AQ2486)&lt;&gt;0,2,"")</f>
        <v/>
      </c>
      <c r="CW2321" s="44" t="str">
        <f t="shared" si="219"/>
        <v/>
      </c>
      <c r="CX2321" s="44" t="str">
        <f>IF(Wedstrijden!AK2486="x","BB","")</f>
        <v/>
      </c>
      <c r="CY2321" s="44" t="str">
        <f>IF(Wedstrijden!AL2486="x","B","")</f>
        <v/>
      </c>
      <c r="CZ2321" s="44" t="str">
        <f>IF(Wedstrijden!AM2486="x","L","")</f>
        <v/>
      </c>
      <c r="DA2321" s="44" t="str">
        <f>IF(Wedstrijden!AN2486="x","M","")</f>
        <v/>
      </c>
      <c r="DB2321" s="44" t="str">
        <f>IF(Wedstrijden!AO2486="x","Z","")</f>
        <v/>
      </c>
      <c r="DC2321" s="44" t="str">
        <f>IF(Wedstrijden!AP2486="x","ZZ","")</f>
        <v/>
      </c>
      <c r="DD2321" s="44" t="str">
        <f>IF(Wedstrijden!AQ2486="x","1.40","")</f>
        <v/>
      </c>
      <c r="DE2321" s="44" t="str">
        <f>IF(COUNTA(Wedstrijden!AR2486:AT2486)&lt;&gt;0,6,"")</f>
        <v/>
      </c>
      <c r="DF2321" s="44" t="str">
        <f t="shared" si="220"/>
        <v/>
      </c>
      <c r="DG2321" s="44" t="str">
        <f>IF(Wedstrijden!AR2486="x","L","")</f>
        <v/>
      </c>
      <c r="DH2321" s="44" t="str">
        <f>IF(Wedstrijden!AS2486="x","M","")</f>
        <v/>
      </c>
      <c r="DI2321" s="44" t="str">
        <f>IF(Wedstrijden!AT2486="x","Z","")</f>
        <v/>
      </c>
      <c r="DJ2321" s="44" t="str">
        <f>IF(COUNTA(Wedstrijden!AU2486:AW2486)&lt;&gt;0,6,"")</f>
        <v/>
      </c>
      <c r="DK2321" s="44" t="str">
        <f t="shared" si="221"/>
        <v/>
      </c>
      <c r="DL2321" s="44" t="str">
        <f>IF(Wedstrijden!AU2486="x","L","")</f>
        <v/>
      </c>
      <c r="DM2321" s="44" t="str">
        <f>IF(Wedstrijden!AV2486="x","M","")</f>
        <v/>
      </c>
      <c r="DN2321" s="44" t="str">
        <f>IF(Wedstrijden!AW2486="x","Z","")</f>
        <v/>
      </c>
    </row>
    <row r="2322" spans="1:118" ht="15">
      <c r="A2322" s="48" t="e">
        <f>Wedstrijden!#REF!</f>
        <v>#REF!</v>
      </c>
      <c r="B2322" s="44" t="str">
        <f>IFERROR(VLOOKUP(Wedstrijden!E2487,Wedstrijdlocaties!$B$2:$E$499,2,FALSE),"")</f>
        <v/>
      </c>
      <c r="C2322" s="44" t="str">
        <f>Wedstrijden!F2487</f>
        <v/>
      </c>
      <c r="D2322" s="44" t="str">
        <f>IFERROR(VLOOKUP(Wedstrijden!G2487,Organisaties!$B$2:$C$501,2,FALSE),"")</f>
        <v/>
      </c>
      <c r="E2322" s="44" t="str">
        <f>IFERROR(VLOOKUP(Wedstrijden!G2487,Organisaties!$B$2:$F$501,5,FALSE),"")</f>
        <v/>
      </c>
      <c r="F2322" s="44" t="str">
        <f>IF(Wedstrijden!BC2487&lt;&gt;"",Wedstrijden!BC2487,"")</f>
        <v/>
      </c>
      <c r="G2322" s="44">
        <f>IF(Wedstrijden!AY2487="Indoor",1,0)</f>
        <v>0</v>
      </c>
      <c r="H2322" s="44">
        <f>Wedstrijden!AZ2487</f>
        <v>0</v>
      </c>
      <c r="I2322" s="44" t="str">
        <f>IF(Wedstrijden!AX2487="Nee",0,IF(Wedstrijden!AX2487="Ja",1,""))</f>
        <v/>
      </c>
      <c r="J2322" s="44" t="str">
        <f>IF(Wedstrijden!BA2487&lt;&gt;"",Wedstrijden!BA2487,"")</f>
        <v/>
      </c>
      <c r="W2322" s="45"/>
      <c r="AE2322" s="45"/>
      <c r="AN2322" s="45"/>
      <c r="AU2322" s="45"/>
      <c r="BA2322" s="45"/>
      <c r="BE2322" s="45"/>
      <c r="BJ2322" s="44" t="str">
        <f>IF(COUNTA(Wedstrijden!I2487:S2487)&lt;&gt;0,1,"")</f>
        <v/>
      </c>
      <c r="BK2322" s="44" t="str">
        <f t="shared" si="216"/>
        <v/>
      </c>
      <c r="BL2322" s="44" t="str">
        <f>IF(Wedstrijden!I2487="x","AA","")</f>
        <v/>
      </c>
      <c r="BM2322" s="44" t="str">
        <f>IF(Wedstrijden!J2487="x","A","")</f>
        <v/>
      </c>
      <c r="BN2322" s="44" t="str">
        <f>IF(Wedstrijden!K2487="x","B1","")</f>
        <v/>
      </c>
      <c r="BO2322" s="44" t="str">
        <f>IF(Wedstrijden!L2487="x","BB","")</f>
        <v/>
      </c>
      <c r="BP2322" s="44" t="str">
        <f>IF(Wedstrijden!M2487="x","B","")</f>
        <v/>
      </c>
      <c r="BQ2322" s="44" t="str">
        <f>IF(Wedstrijden!N2487="x","L1","")</f>
        <v/>
      </c>
      <c r="BR2322" s="44" t="str">
        <f>IF(Wedstrijden!O2487="x","L2","")</f>
        <v/>
      </c>
      <c r="BS2322" s="44" t="str">
        <f>IF(Wedstrijden!P2487="x","M1","")</f>
        <v/>
      </c>
      <c r="BT2322" s="44" t="str">
        <f>IF(Wedstrijden!Q2487="x","M2","")</f>
        <v/>
      </c>
      <c r="BU2322" s="44" t="str">
        <f>IF(Wedstrijden!R2487="x","Z1","")</f>
        <v/>
      </c>
      <c r="BV2322" s="44" t="str">
        <f>IF(Wedstrijden!S2487="x","Z2","")</f>
        <v/>
      </c>
      <c r="BW2322" s="44" t="str">
        <f>IF(COUNTA(Wedstrijden!T2487:AB2487)&lt;&gt;0,1,"")</f>
        <v/>
      </c>
      <c r="BX2322" s="44" t="str">
        <f t="shared" si="217"/>
        <v/>
      </c>
      <c r="BY2322" s="44" t="str">
        <f>IF(Wedstrijden!T2487="x","BB","")</f>
        <v/>
      </c>
      <c r="BZ2322" s="44" t="str">
        <f>IF(Wedstrijden!U2487="x","B","")</f>
        <v/>
      </c>
      <c r="CA2322" s="44" t="str">
        <f>IF(Wedstrijden!V2487="x","L1","")</f>
        <v/>
      </c>
      <c r="CB2322" s="44" t="str">
        <f>IF(Wedstrijden!W2487="x","L2","")</f>
        <v/>
      </c>
      <c r="CC2322" s="44" t="str">
        <f>IF(Wedstrijden!X2487="x","M1","")</f>
        <v/>
      </c>
      <c r="CD2322" s="44" t="str">
        <f>IF(Wedstrijden!Y2487="x","M2","")</f>
        <v/>
      </c>
      <c r="CE2322" s="44" t="str">
        <f>IF(Wedstrijden!Z2487="x","Z1","")</f>
        <v/>
      </c>
      <c r="CF2322" s="44" t="str">
        <f>IF(Wedstrijden!AA2487="x","Z2","")</f>
        <v/>
      </c>
      <c r="CG2322" s="44" t="str">
        <f>IF(Wedstrijden!AB2487="x","ZZL","")</f>
        <v/>
      </c>
      <c r="CL2322" s="44" t="str">
        <f>IF(COUNTA(Wedstrijden!AC2487:AJ2487)&lt;&gt;0,2,"")</f>
        <v/>
      </c>
      <c r="CM2322" s="44" t="str">
        <f t="shared" si="218"/>
        <v/>
      </c>
      <c r="CN2322" s="44" t="str">
        <f>IF(Wedstrijden!AC2487="x","AA","")</f>
        <v/>
      </c>
      <c r="CO2322" s="44" t="str">
        <f>IF(Wedstrijden!AD2487="x","A","")</f>
        <v/>
      </c>
      <c r="CP2322" s="44" t="str">
        <f>IF(Wedstrijden!AE2487="x","BB","")</f>
        <v/>
      </c>
      <c r="CQ2322" s="44" t="str">
        <f>IF(Wedstrijden!AF2487="x","B","")</f>
        <v/>
      </c>
      <c r="CR2322" s="44" t="str">
        <f>IF(Wedstrijden!AG2487="x","L","")</f>
        <v/>
      </c>
      <c r="CS2322" s="44" t="str">
        <f>IF(Wedstrijden!AH2487="x","M","")</f>
        <v/>
      </c>
      <c r="CT2322" s="44" t="str">
        <f>IF(Wedstrijden!AI2487="x","Z","")</f>
        <v/>
      </c>
      <c r="CU2322" s="44" t="str">
        <f>IF(Wedstrijden!AJ2487="x","ZZ","")</f>
        <v/>
      </c>
      <c r="CV2322" s="44" t="str">
        <f>IF(COUNTA(Wedstrijden!AK2487:AQ2487)&lt;&gt;0,2,"")</f>
        <v/>
      </c>
      <c r="CW2322" s="44" t="str">
        <f t="shared" si="219"/>
        <v/>
      </c>
      <c r="CX2322" s="44" t="str">
        <f>IF(Wedstrijden!AK2487="x","BB","")</f>
        <v/>
      </c>
      <c r="CY2322" s="44" t="str">
        <f>IF(Wedstrijden!AL2487="x","B","")</f>
        <v/>
      </c>
      <c r="CZ2322" s="44" t="str">
        <f>IF(Wedstrijden!AM2487="x","L","")</f>
        <v/>
      </c>
      <c r="DA2322" s="44" t="str">
        <f>IF(Wedstrijden!AN2487="x","M","")</f>
        <v/>
      </c>
      <c r="DB2322" s="44" t="str">
        <f>IF(Wedstrijden!AO2487="x","Z","")</f>
        <v/>
      </c>
      <c r="DC2322" s="44" t="str">
        <f>IF(Wedstrijden!AP2487="x","ZZ","")</f>
        <v/>
      </c>
      <c r="DD2322" s="44" t="str">
        <f>IF(Wedstrijden!AQ2487="x","1.40","")</f>
        <v/>
      </c>
      <c r="DE2322" s="44" t="str">
        <f>IF(COUNTA(Wedstrijden!AR2487:AT2487)&lt;&gt;0,6,"")</f>
        <v/>
      </c>
      <c r="DF2322" s="44" t="str">
        <f t="shared" si="220"/>
        <v/>
      </c>
      <c r="DG2322" s="44" t="str">
        <f>IF(Wedstrijden!AR2487="x","L","")</f>
        <v/>
      </c>
      <c r="DH2322" s="44" t="str">
        <f>IF(Wedstrijden!AS2487="x","M","")</f>
        <v/>
      </c>
      <c r="DI2322" s="44" t="str">
        <f>IF(Wedstrijden!AT2487="x","Z","")</f>
        <v/>
      </c>
      <c r="DJ2322" s="44" t="str">
        <f>IF(COUNTA(Wedstrijden!AU2487:AW2487)&lt;&gt;0,6,"")</f>
        <v/>
      </c>
      <c r="DK2322" s="44" t="str">
        <f t="shared" si="221"/>
        <v/>
      </c>
      <c r="DL2322" s="44" t="str">
        <f>IF(Wedstrijden!AU2487="x","L","")</f>
        <v/>
      </c>
      <c r="DM2322" s="44" t="str">
        <f>IF(Wedstrijden!AV2487="x","M","")</f>
        <v/>
      </c>
      <c r="DN2322" s="44" t="str">
        <f>IF(Wedstrijden!AW2487="x","Z","")</f>
        <v/>
      </c>
    </row>
    <row r="2323" spans="1:118" ht="15">
      <c r="A2323" s="48" t="e">
        <f>Wedstrijden!#REF!</f>
        <v>#REF!</v>
      </c>
      <c r="B2323" s="44" t="str">
        <f>IFERROR(VLOOKUP(Wedstrijden!E2488,Wedstrijdlocaties!$B$2:$E$499,2,FALSE),"")</f>
        <v/>
      </c>
      <c r="C2323" s="44" t="str">
        <f>Wedstrijden!F2488</f>
        <v/>
      </c>
      <c r="D2323" s="44" t="str">
        <f>IFERROR(VLOOKUP(Wedstrijden!G2488,Organisaties!$B$2:$C$501,2,FALSE),"")</f>
        <v/>
      </c>
      <c r="E2323" s="44" t="str">
        <f>IFERROR(VLOOKUP(Wedstrijden!G2488,Organisaties!$B$2:$F$501,5,FALSE),"")</f>
        <v/>
      </c>
      <c r="F2323" s="44" t="str">
        <f>IF(Wedstrijden!BC2488&lt;&gt;"",Wedstrijden!BC2488,"")</f>
        <v/>
      </c>
      <c r="G2323" s="44">
        <f>IF(Wedstrijden!AY2488="Indoor",1,0)</f>
        <v>0</v>
      </c>
      <c r="H2323" s="44">
        <f>Wedstrijden!AZ2488</f>
        <v>0</v>
      </c>
      <c r="I2323" s="44" t="str">
        <f>IF(Wedstrijden!AX2488="Nee",0,IF(Wedstrijden!AX2488="Ja",1,""))</f>
        <v/>
      </c>
      <c r="J2323" s="44" t="str">
        <f>IF(Wedstrijden!BA2488&lt;&gt;"",Wedstrijden!BA2488,"")</f>
        <v/>
      </c>
      <c r="W2323" s="45"/>
      <c r="AE2323" s="45"/>
      <c r="AN2323" s="45"/>
      <c r="AU2323" s="45"/>
      <c r="BA2323" s="45"/>
      <c r="BE2323" s="45"/>
      <c r="BJ2323" s="44" t="str">
        <f>IF(COUNTA(Wedstrijden!I2488:S2488)&lt;&gt;0,1,"")</f>
        <v/>
      </c>
      <c r="BK2323" s="44" t="str">
        <f t="shared" si="216"/>
        <v/>
      </c>
      <c r="BL2323" s="44" t="str">
        <f>IF(Wedstrijden!I2488="x","AA","")</f>
        <v/>
      </c>
      <c r="BM2323" s="44" t="str">
        <f>IF(Wedstrijden!J2488="x","A","")</f>
        <v/>
      </c>
      <c r="BN2323" s="44" t="str">
        <f>IF(Wedstrijden!K2488="x","B1","")</f>
        <v/>
      </c>
      <c r="BO2323" s="44" t="str">
        <f>IF(Wedstrijden!L2488="x","BB","")</f>
        <v/>
      </c>
      <c r="BP2323" s="44" t="str">
        <f>IF(Wedstrijden!M2488="x","B","")</f>
        <v/>
      </c>
      <c r="BQ2323" s="44" t="str">
        <f>IF(Wedstrijden!N2488="x","L1","")</f>
        <v/>
      </c>
      <c r="BR2323" s="44" t="str">
        <f>IF(Wedstrijden!O2488="x","L2","")</f>
        <v/>
      </c>
      <c r="BS2323" s="44" t="str">
        <f>IF(Wedstrijden!P2488="x","M1","")</f>
        <v/>
      </c>
      <c r="BT2323" s="44" t="str">
        <f>IF(Wedstrijden!Q2488="x","M2","")</f>
        <v/>
      </c>
      <c r="BU2323" s="44" t="str">
        <f>IF(Wedstrijden!R2488="x","Z1","")</f>
        <v/>
      </c>
      <c r="BV2323" s="44" t="str">
        <f>IF(Wedstrijden!S2488="x","Z2","")</f>
        <v/>
      </c>
      <c r="BW2323" s="44" t="str">
        <f>IF(COUNTA(Wedstrijden!T2488:AB2488)&lt;&gt;0,1,"")</f>
        <v/>
      </c>
      <c r="BX2323" s="44" t="str">
        <f t="shared" si="217"/>
        <v/>
      </c>
      <c r="BY2323" s="44" t="str">
        <f>IF(Wedstrijden!T2488="x","BB","")</f>
        <v/>
      </c>
      <c r="BZ2323" s="44" t="str">
        <f>IF(Wedstrijden!U2488="x","B","")</f>
        <v/>
      </c>
      <c r="CA2323" s="44" t="str">
        <f>IF(Wedstrijden!V2488="x","L1","")</f>
        <v/>
      </c>
      <c r="CB2323" s="44" t="str">
        <f>IF(Wedstrijden!W2488="x","L2","")</f>
        <v/>
      </c>
      <c r="CC2323" s="44" t="str">
        <f>IF(Wedstrijden!X2488="x","M1","")</f>
        <v/>
      </c>
      <c r="CD2323" s="44" t="str">
        <f>IF(Wedstrijden!Y2488="x","M2","")</f>
        <v/>
      </c>
      <c r="CE2323" s="44" t="str">
        <f>IF(Wedstrijden!Z2488="x","Z1","")</f>
        <v/>
      </c>
      <c r="CF2323" s="44" t="str">
        <f>IF(Wedstrijden!AA2488="x","Z2","")</f>
        <v/>
      </c>
      <c r="CG2323" s="44" t="str">
        <f>IF(Wedstrijden!AB2488="x","ZZL","")</f>
        <v/>
      </c>
      <c r="CL2323" s="44" t="str">
        <f>IF(COUNTA(Wedstrijden!AC2488:AJ2488)&lt;&gt;0,2,"")</f>
        <v/>
      </c>
      <c r="CM2323" s="44" t="str">
        <f t="shared" si="218"/>
        <v/>
      </c>
      <c r="CN2323" s="44" t="str">
        <f>IF(Wedstrijden!AC2488="x","AA","")</f>
        <v/>
      </c>
      <c r="CO2323" s="44" t="str">
        <f>IF(Wedstrijden!AD2488="x","A","")</f>
        <v/>
      </c>
      <c r="CP2323" s="44" t="str">
        <f>IF(Wedstrijden!AE2488="x","BB","")</f>
        <v/>
      </c>
      <c r="CQ2323" s="44" t="str">
        <f>IF(Wedstrijden!AF2488="x","B","")</f>
        <v/>
      </c>
      <c r="CR2323" s="44" t="str">
        <f>IF(Wedstrijden!AG2488="x","L","")</f>
        <v/>
      </c>
      <c r="CS2323" s="44" t="str">
        <f>IF(Wedstrijden!AH2488="x","M","")</f>
        <v/>
      </c>
      <c r="CT2323" s="44" t="str">
        <f>IF(Wedstrijden!AI2488="x","Z","")</f>
        <v/>
      </c>
      <c r="CU2323" s="44" t="str">
        <f>IF(Wedstrijden!AJ2488="x","ZZ","")</f>
        <v/>
      </c>
      <c r="CV2323" s="44" t="str">
        <f>IF(COUNTA(Wedstrijden!AK2488:AQ2488)&lt;&gt;0,2,"")</f>
        <v/>
      </c>
      <c r="CW2323" s="44" t="str">
        <f t="shared" si="219"/>
        <v/>
      </c>
      <c r="CX2323" s="44" t="str">
        <f>IF(Wedstrijden!AK2488="x","BB","")</f>
        <v/>
      </c>
      <c r="CY2323" s="44" t="str">
        <f>IF(Wedstrijden!AL2488="x","B","")</f>
        <v/>
      </c>
      <c r="CZ2323" s="44" t="str">
        <f>IF(Wedstrijden!AM2488="x","L","")</f>
        <v/>
      </c>
      <c r="DA2323" s="44" t="str">
        <f>IF(Wedstrijden!AN2488="x","M","")</f>
        <v/>
      </c>
      <c r="DB2323" s="44" t="str">
        <f>IF(Wedstrijden!AO2488="x","Z","")</f>
        <v/>
      </c>
      <c r="DC2323" s="44" t="str">
        <f>IF(Wedstrijden!AP2488="x","ZZ","")</f>
        <v/>
      </c>
      <c r="DD2323" s="44" t="str">
        <f>IF(Wedstrijden!AQ2488="x","1.40","")</f>
        <v/>
      </c>
      <c r="DE2323" s="44" t="str">
        <f>IF(COUNTA(Wedstrijden!AR2488:AT2488)&lt;&gt;0,6,"")</f>
        <v/>
      </c>
      <c r="DF2323" s="44" t="str">
        <f t="shared" si="220"/>
        <v/>
      </c>
      <c r="DG2323" s="44" t="str">
        <f>IF(Wedstrijden!AR2488="x","L","")</f>
        <v/>
      </c>
      <c r="DH2323" s="44" t="str">
        <f>IF(Wedstrijden!AS2488="x","M","")</f>
        <v/>
      </c>
      <c r="DI2323" s="44" t="str">
        <f>IF(Wedstrijden!AT2488="x","Z","")</f>
        <v/>
      </c>
      <c r="DJ2323" s="44" t="str">
        <f>IF(COUNTA(Wedstrijden!AU2488:AW2488)&lt;&gt;0,6,"")</f>
        <v/>
      </c>
      <c r="DK2323" s="44" t="str">
        <f t="shared" si="221"/>
        <v/>
      </c>
      <c r="DL2323" s="44" t="str">
        <f>IF(Wedstrijden!AU2488="x","L","")</f>
        <v/>
      </c>
      <c r="DM2323" s="44" t="str">
        <f>IF(Wedstrijden!AV2488="x","M","")</f>
        <v/>
      </c>
      <c r="DN2323" s="44" t="str">
        <f>IF(Wedstrijden!AW2488="x","Z","")</f>
        <v/>
      </c>
    </row>
    <row r="2324" spans="1:118" ht="15">
      <c r="A2324" s="48" t="e">
        <f>Wedstrijden!#REF!</f>
        <v>#REF!</v>
      </c>
      <c r="B2324" s="44" t="str">
        <f>IFERROR(VLOOKUP(Wedstrijden!E2489,Wedstrijdlocaties!$B$2:$E$499,2,FALSE),"")</f>
        <v/>
      </c>
      <c r="C2324" s="44" t="str">
        <f>Wedstrijden!F2489</f>
        <v/>
      </c>
      <c r="D2324" s="44" t="str">
        <f>IFERROR(VLOOKUP(Wedstrijden!G2489,Organisaties!$B$2:$C$501,2,FALSE),"")</f>
        <v/>
      </c>
      <c r="E2324" s="44" t="str">
        <f>IFERROR(VLOOKUP(Wedstrijden!G2489,Organisaties!$B$2:$F$501,5,FALSE),"")</f>
        <v/>
      </c>
      <c r="F2324" s="44" t="str">
        <f>IF(Wedstrijden!BC2489&lt;&gt;"",Wedstrijden!BC2489,"")</f>
        <v/>
      </c>
      <c r="G2324" s="44">
        <f>IF(Wedstrijden!AY2489="Indoor",1,0)</f>
        <v>0</v>
      </c>
      <c r="H2324" s="44">
        <f>Wedstrijden!AZ2489</f>
        <v>0</v>
      </c>
      <c r="I2324" s="44" t="str">
        <f>IF(Wedstrijden!AX2489="Nee",0,IF(Wedstrijden!AX2489="Ja",1,""))</f>
        <v/>
      </c>
      <c r="J2324" s="44" t="str">
        <f>IF(Wedstrijden!BA2489&lt;&gt;"",Wedstrijden!BA2489,"")</f>
        <v/>
      </c>
      <c r="W2324" s="45"/>
      <c r="AE2324" s="45"/>
      <c r="AN2324" s="45"/>
      <c r="AU2324" s="45"/>
      <c r="BA2324" s="45"/>
      <c r="BE2324" s="45"/>
      <c r="BJ2324" s="44" t="str">
        <f>IF(COUNTA(Wedstrijden!I2489:S2489)&lt;&gt;0,1,"")</f>
        <v/>
      </c>
      <c r="BK2324" s="44" t="str">
        <f t="shared" si="216"/>
        <v/>
      </c>
      <c r="BL2324" s="44" t="str">
        <f>IF(Wedstrijden!I2489="x","AA","")</f>
        <v/>
      </c>
      <c r="BM2324" s="44" t="str">
        <f>IF(Wedstrijden!J2489="x","A","")</f>
        <v/>
      </c>
      <c r="BN2324" s="44" t="str">
        <f>IF(Wedstrijden!K2489="x","B1","")</f>
        <v/>
      </c>
      <c r="BO2324" s="44" t="str">
        <f>IF(Wedstrijden!L2489="x","BB","")</f>
        <v/>
      </c>
      <c r="BP2324" s="44" t="str">
        <f>IF(Wedstrijden!M2489="x","B","")</f>
        <v/>
      </c>
      <c r="BQ2324" s="44" t="str">
        <f>IF(Wedstrijden!N2489="x","L1","")</f>
        <v/>
      </c>
      <c r="BR2324" s="44" t="str">
        <f>IF(Wedstrijden!O2489="x","L2","")</f>
        <v/>
      </c>
      <c r="BS2324" s="44" t="str">
        <f>IF(Wedstrijden!P2489="x","M1","")</f>
        <v/>
      </c>
      <c r="BT2324" s="44" t="str">
        <f>IF(Wedstrijden!Q2489="x","M2","")</f>
        <v/>
      </c>
      <c r="BU2324" s="44" t="str">
        <f>IF(Wedstrijden!R2489="x","Z1","")</f>
        <v/>
      </c>
      <c r="BV2324" s="44" t="str">
        <f>IF(Wedstrijden!S2489="x","Z2","")</f>
        <v/>
      </c>
      <c r="BW2324" s="44" t="str">
        <f>IF(COUNTA(Wedstrijden!T2489:AB2489)&lt;&gt;0,1,"")</f>
        <v/>
      </c>
      <c r="BX2324" s="44" t="str">
        <f t="shared" si="217"/>
        <v/>
      </c>
      <c r="BY2324" s="44" t="str">
        <f>IF(Wedstrijden!T2489="x","BB","")</f>
        <v/>
      </c>
      <c r="BZ2324" s="44" t="str">
        <f>IF(Wedstrijden!U2489="x","B","")</f>
        <v/>
      </c>
      <c r="CA2324" s="44" t="str">
        <f>IF(Wedstrijden!V2489="x","L1","")</f>
        <v/>
      </c>
      <c r="CB2324" s="44" t="str">
        <f>IF(Wedstrijden!W2489="x","L2","")</f>
        <v/>
      </c>
      <c r="CC2324" s="44" t="str">
        <f>IF(Wedstrijden!X2489="x","M1","")</f>
        <v/>
      </c>
      <c r="CD2324" s="44" t="str">
        <f>IF(Wedstrijden!Y2489="x","M2","")</f>
        <v/>
      </c>
      <c r="CE2324" s="44" t="str">
        <f>IF(Wedstrijden!Z2489="x","Z1","")</f>
        <v/>
      </c>
      <c r="CF2324" s="44" t="str">
        <f>IF(Wedstrijden!AA2489="x","Z2","")</f>
        <v/>
      </c>
      <c r="CG2324" s="44" t="str">
        <f>IF(Wedstrijden!AB2489="x","ZZL","")</f>
        <v/>
      </c>
      <c r="CL2324" s="44" t="str">
        <f>IF(COUNTA(Wedstrijden!AC2489:AJ2489)&lt;&gt;0,2,"")</f>
        <v/>
      </c>
      <c r="CM2324" s="44" t="str">
        <f t="shared" si="218"/>
        <v/>
      </c>
      <c r="CN2324" s="44" t="str">
        <f>IF(Wedstrijden!AC2489="x","AA","")</f>
        <v/>
      </c>
      <c r="CO2324" s="44" t="str">
        <f>IF(Wedstrijden!AD2489="x","A","")</f>
        <v/>
      </c>
      <c r="CP2324" s="44" t="str">
        <f>IF(Wedstrijden!AE2489="x","BB","")</f>
        <v/>
      </c>
      <c r="CQ2324" s="44" t="str">
        <f>IF(Wedstrijden!AF2489="x","B","")</f>
        <v/>
      </c>
      <c r="CR2324" s="44" t="str">
        <f>IF(Wedstrijden!AG2489="x","L","")</f>
        <v/>
      </c>
      <c r="CS2324" s="44" t="str">
        <f>IF(Wedstrijden!AH2489="x","M","")</f>
        <v/>
      </c>
      <c r="CT2324" s="44" t="str">
        <f>IF(Wedstrijden!AI2489="x","Z","")</f>
        <v/>
      </c>
      <c r="CU2324" s="44" t="str">
        <f>IF(Wedstrijden!AJ2489="x","ZZ","")</f>
        <v/>
      </c>
      <c r="CV2324" s="44" t="str">
        <f>IF(COUNTA(Wedstrijden!AK2489:AQ2489)&lt;&gt;0,2,"")</f>
        <v/>
      </c>
      <c r="CW2324" s="44" t="str">
        <f t="shared" si="219"/>
        <v/>
      </c>
      <c r="CX2324" s="44" t="str">
        <f>IF(Wedstrijden!AK2489="x","BB","")</f>
        <v/>
      </c>
      <c r="CY2324" s="44" t="str">
        <f>IF(Wedstrijden!AL2489="x","B","")</f>
        <v/>
      </c>
      <c r="CZ2324" s="44" t="str">
        <f>IF(Wedstrijden!AM2489="x","L","")</f>
        <v/>
      </c>
      <c r="DA2324" s="44" t="str">
        <f>IF(Wedstrijden!AN2489="x","M","")</f>
        <v/>
      </c>
      <c r="DB2324" s="44" t="str">
        <f>IF(Wedstrijden!AO2489="x","Z","")</f>
        <v/>
      </c>
      <c r="DC2324" s="44" t="str">
        <f>IF(Wedstrijden!AP2489="x","ZZ","")</f>
        <v/>
      </c>
      <c r="DD2324" s="44" t="str">
        <f>IF(Wedstrijden!AQ2489="x","1.40","")</f>
        <v/>
      </c>
      <c r="DE2324" s="44" t="str">
        <f>IF(COUNTA(Wedstrijden!AR2489:AT2489)&lt;&gt;0,6,"")</f>
        <v/>
      </c>
      <c r="DF2324" s="44" t="str">
        <f t="shared" si="220"/>
        <v/>
      </c>
      <c r="DG2324" s="44" t="str">
        <f>IF(Wedstrijden!AR2489="x","L","")</f>
        <v/>
      </c>
      <c r="DH2324" s="44" t="str">
        <f>IF(Wedstrijden!AS2489="x","M","")</f>
        <v/>
      </c>
      <c r="DI2324" s="44" t="str">
        <f>IF(Wedstrijden!AT2489="x","Z","")</f>
        <v/>
      </c>
      <c r="DJ2324" s="44" t="str">
        <f>IF(COUNTA(Wedstrijden!AU2489:AW2489)&lt;&gt;0,6,"")</f>
        <v/>
      </c>
      <c r="DK2324" s="44" t="str">
        <f t="shared" si="221"/>
        <v/>
      </c>
      <c r="DL2324" s="44" t="str">
        <f>IF(Wedstrijden!AU2489="x","L","")</f>
        <v/>
      </c>
      <c r="DM2324" s="44" t="str">
        <f>IF(Wedstrijden!AV2489="x","M","")</f>
        <v/>
      </c>
      <c r="DN2324" s="44" t="str">
        <f>IF(Wedstrijden!AW2489="x","Z","")</f>
        <v/>
      </c>
    </row>
    <row r="2325" spans="1:118" ht="15">
      <c r="A2325" s="48" t="e">
        <f>Wedstrijden!#REF!</f>
        <v>#REF!</v>
      </c>
      <c r="B2325" s="44" t="str">
        <f>IFERROR(VLOOKUP(Wedstrijden!E2490,Wedstrijdlocaties!$B$2:$E$499,2,FALSE),"")</f>
        <v/>
      </c>
      <c r="C2325" s="44" t="str">
        <f>Wedstrijden!F2490</f>
        <v/>
      </c>
      <c r="D2325" s="44" t="str">
        <f>IFERROR(VLOOKUP(Wedstrijden!G2490,Organisaties!$B$2:$C$501,2,FALSE),"")</f>
        <v/>
      </c>
      <c r="E2325" s="44" t="str">
        <f>IFERROR(VLOOKUP(Wedstrijden!G2490,Organisaties!$B$2:$F$501,5,FALSE),"")</f>
        <v/>
      </c>
      <c r="F2325" s="44" t="str">
        <f>IF(Wedstrijden!BC2490&lt;&gt;"",Wedstrijden!BC2490,"")</f>
        <v/>
      </c>
      <c r="G2325" s="44">
        <f>IF(Wedstrijden!AY2490="Indoor",1,0)</f>
        <v>0</v>
      </c>
      <c r="H2325" s="44">
        <f>Wedstrijden!AZ2490</f>
        <v>0</v>
      </c>
      <c r="I2325" s="44" t="str">
        <f>IF(Wedstrijden!AX2490="Nee",0,IF(Wedstrijden!AX2490="Ja",1,""))</f>
        <v/>
      </c>
      <c r="J2325" s="44" t="str">
        <f>IF(Wedstrijden!BA2490&lt;&gt;"",Wedstrijden!BA2490,"")</f>
        <v/>
      </c>
      <c r="W2325" s="45"/>
      <c r="AE2325" s="45"/>
      <c r="AN2325" s="45"/>
      <c r="AU2325" s="45"/>
      <c r="BA2325" s="45"/>
      <c r="BE2325" s="45"/>
      <c r="BJ2325" s="44" t="str">
        <f>IF(COUNTA(Wedstrijden!I2490:S2490)&lt;&gt;0,1,"")</f>
        <v/>
      </c>
      <c r="BK2325" s="44" t="str">
        <f t="shared" si="216"/>
        <v/>
      </c>
      <c r="BL2325" s="44" t="str">
        <f>IF(Wedstrijden!I2490="x","AA","")</f>
        <v/>
      </c>
      <c r="BM2325" s="44" t="str">
        <f>IF(Wedstrijden!J2490="x","A","")</f>
        <v/>
      </c>
      <c r="BN2325" s="44" t="str">
        <f>IF(Wedstrijden!K2490="x","B1","")</f>
        <v/>
      </c>
      <c r="BO2325" s="44" t="str">
        <f>IF(Wedstrijden!L2490="x","BB","")</f>
        <v/>
      </c>
      <c r="BP2325" s="44" t="str">
        <f>IF(Wedstrijden!M2490="x","B","")</f>
        <v/>
      </c>
      <c r="BQ2325" s="44" t="str">
        <f>IF(Wedstrijden!N2490="x","L1","")</f>
        <v/>
      </c>
      <c r="BR2325" s="44" t="str">
        <f>IF(Wedstrijden!O2490="x","L2","")</f>
        <v/>
      </c>
      <c r="BS2325" s="44" t="str">
        <f>IF(Wedstrijden!P2490="x","M1","")</f>
        <v/>
      </c>
      <c r="BT2325" s="44" t="str">
        <f>IF(Wedstrijden!Q2490="x","M2","")</f>
        <v/>
      </c>
      <c r="BU2325" s="44" t="str">
        <f>IF(Wedstrijden!R2490="x","Z1","")</f>
        <v/>
      </c>
      <c r="BV2325" s="44" t="str">
        <f>IF(Wedstrijden!S2490="x","Z2","")</f>
        <v/>
      </c>
      <c r="BW2325" s="44" t="str">
        <f>IF(COUNTA(Wedstrijden!T2490:AB2490)&lt;&gt;0,1,"")</f>
        <v/>
      </c>
      <c r="BX2325" s="44" t="str">
        <f t="shared" si="217"/>
        <v/>
      </c>
      <c r="BY2325" s="44" t="str">
        <f>IF(Wedstrijden!T2490="x","BB","")</f>
        <v/>
      </c>
      <c r="BZ2325" s="44" t="str">
        <f>IF(Wedstrijden!U2490="x","B","")</f>
        <v/>
      </c>
      <c r="CA2325" s="44" t="str">
        <f>IF(Wedstrijden!V2490="x","L1","")</f>
        <v/>
      </c>
      <c r="CB2325" s="44" t="str">
        <f>IF(Wedstrijden!W2490="x","L2","")</f>
        <v/>
      </c>
      <c r="CC2325" s="44" t="str">
        <f>IF(Wedstrijden!X2490="x","M1","")</f>
        <v/>
      </c>
      <c r="CD2325" s="44" t="str">
        <f>IF(Wedstrijden!Y2490="x","M2","")</f>
        <v/>
      </c>
      <c r="CE2325" s="44" t="str">
        <f>IF(Wedstrijden!Z2490="x","Z1","")</f>
        <v/>
      </c>
      <c r="CF2325" s="44" t="str">
        <f>IF(Wedstrijden!AA2490="x","Z2","")</f>
        <v/>
      </c>
      <c r="CG2325" s="44" t="str">
        <f>IF(Wedstrijden!AB2490="x","ZZL","")</f>
        <v/>
      </c>
      <c r="CL2325" s="44" t="str">
        <f>IF(COUNTA(Wedstrijden!AC2490:AJ2490)&lt;&gt;0,2,"")</f>
        <v/>
      </c>
      <c r="CM2325" s="44" t="str">
        <f t="shared" si="218"/>
        <v/>
      </c>
      <c r="CN2325" s="44" t="str">
        <f>IF(Wedstrijden!AC2490="x","AA","")</f>
        <v/>
      </c>
      <c r="CO2325" s="44" t="str">
        <f>IF(Wedstrijden!AD2490="x","A","")</f>
        <v/>
      </c>
      <c r="CP2325" s="44" t="str">
        <f>IF(Wedstrijden!AE2490="x","BB","")</f>
        <v/>
      </c>
      <c r="CQ2325" s="44" t="str">
        <f>IF(Wedstrijden!AF2490="x","B","")</f>
        <v/>
      </c>
      <c r="CR2325" s="44" t="str">
        <f>IF(Wedstrijden!AG2490="x","L","")</f>
        <v/>
      </c>
      <c r="CS2325" s="44" t="str">
        <f>IF(Wedstrijden!AH2490="x","M","")</f>
        <v/>
      </c>
      <c r="CT2325" s="44" t="str">
        <f>IF(Wedstrijden!AI2490="x","Z","")</f>
        <v/>
      </c>
      <c r="CU2325" s="44" t="str">
        <f>IF(Wedstrijden!AJ2490="x","ZZ","")</f>
        <v/>
      </c>
      <c r="CV2325" s="44" t="str">
        <f>IF(COUNTA(Wedstrijden!AK2490:AQ2490)&lt;&gt;0,2,"")</f>
        <v/>
      </c>
      <c r="CW2325" s="44" t="str">
        <f t="shared" si="219"/>
        <v/>
      </c>
      <c r="CX2325" s="44" t="str">
        <f>IF(Wedstrijden!AK2490="x","BB","")</f>
        <v/>
      </c>
      <c r="CY2325" s="44" t="str">
        <f>IF(Wedstrijden!AL2490="x","B","")</f>
        <v/>
      </c>
      <c r="CZ2325" s="44" t="str">
        <f>IF(Wedstrijden!AM2490="x","L","")</f>
        <v/>
      </c>
      <c r="DA2325" s="44" t="str">
        <f>IF(Wedstrijden!AN2490="x","M","")</f>
        <v/>
      </c>
      <c r="DB2325" s="44" t="str">
        <f>IF(Wedstrijden!AO2490="x","Z","")</f>
        <v/>
      </c>
      <c r="DC2325" s="44" t="str">
        <f>IF(Wedstrijden!AP2490="x","ZZ","")</f>
        <v/>
      </c>
      <c r="DD2325" s="44" t="str">
        <f>IF(Wedstrijden!AQ2490="x","1.40","")</f>
        <v/>
      </c>
      <c r="DE2325" s="44" t="str">
        <f>IF(COUNTA(Wedstrijden!AR2490:AT2490)&lt;&gt;0,6,"")</f>
        <v/>
      </c>
      <c r="DF2325" s="44" t="str">
        <f t="shared" si="220"/>
        <v/>
      </c>
      <c r="DG2325" s="44" t="str">
        <f>IF(Wedstrijden!AR2490="x","L","")</f>
        <v/>
      </c>
      <c r="DH2325" s="44" t="str">
        <f>IF(Wedstrijden!AS2490="x","M","")</f>
        <v/>
      </c>
      <c r="DI2325" s="44" t="str">
        <f>IF(Wedstrijden!AT2490="x","Z","")</f>
        <v/>
      </c>
      <c r="DJ2325" s="44" t="str">
        <f>IF(COUNTA(Wedstrijden!AU2490:AW2490)&lt;&gt;0,6,"")</f>
        <v/>
      </c>
      <c r="DK2325" s="44" t="str">
        <f t="shared" si="221"/>
        <v/>
      </c>
      <c r="DL2325" s="44" t="str">
        <f>IF(Wedstrijden!AU2490="x","L","")</f>
        <v/>
      </c>
      <c r="DM2325" s="44" t="str">
        <f>IF(Wedstrijden!AV2490="x","M","")</f>
        <v/>
      </c>
      <c r="DN2325" s="44" t="str">
        <f>IF(Wedstrijden!AW2490="x","Z","")</f>
        <v/>
      </c>
    </row>
    <row r="2326" spans="1:118" ht="15">
      <c r="A2326" s="48" t="e">
        <f>Wedstrijden!#REF!</f>
        <v>#REF!</v>
      </c>
      <c r="B2326" s="44" t="str">
        <f>IFERROR(VLOOKUP(Wedstrijden!E2491,Wedstrijdlocaties!$B$2:$E$499,2,FALSE),"")</f>
        <v/>
      </c>
      <c r="C2326" s="44" t="str">
        <f>Wedstrijden!F2491</f>
        <v/>
      </c>
      <c r="D2326" s="44" t="str">
        <f>IFERROR(VLOOKUP(Wedstrijden!G2491,Organisaties!$B$2:$C$501,2,FALSE),"")</f>
        <v/>
      </c>
      <c r="E2326" s="44" t="str">
        <f>IFERROR(VLOOKUP(Wedstrijden!G2491,Organisaties!$B$2:$F$501,5,FALSE),"")</f>
        <v/>
      </c>
      <c r="F2326" s="44" t="str">
        <f>IF(Wedstrijden!BC2491&lt;&gt;"",Wedstrijden!BC2491,"")</f>
        <v/>
      </c>
      <c r="G2326" s="44">
        <f>IF(Wedstrijden!AY2491="Indoor",1,0)</f>
        <v>0</v>
      </c>
      <c r="H2326" s="44">
        <f>Wedstrijden!AZ2491</f>
        <v>0</v>
      </c>
      <c r="I2326" s="44" t="str">
        <f>IF(Wedstrijden!AX2491="Nee",0,IF(Wedstrijden!AX2491="Ja",1,""))</f>
        <v/>
      </c>
      <c r="J2326" s="44" t="str">
        <f>IF(Wedstrijden!BA2491&lt;&gt;"",Wedstrijden!BA2491,"")</f>
        <v/>
      </c>
      <c r="W2326" s="45"/>
      <c r="AE2326" s="45"/>
      <c r="AN2326" s="45"/>
      <c r="AU2326" s="45"/>
      <c r="BA2326" s="45"/>
      <c r="BE2326" s="45"/>
      <c r="BJ2326" s="44" t="str">
        <f>IF(COUNTA(Wedstrijden!I2491:S2491)&lt;&gt;0,1,"")</f>
        <v/>
      </c>
      <c r="BK2326" s="44" t="str">
        <f t="shared" si="216"/>
        <v/>
      </c>
      <c r="BL2326" s="44" t="str">
        <f>IF(Wedstrijden!I2491="x","AA","")</f>
        <v/>
      </c>
      <c r="BM2326" s="44" t="str">
        <f>IF(Wedstrijden!J2491="x","A","")</f>
        <v/>
      </c>
      <c r="BN2326" s="44" t="str">
        <f>IF(Wedstrijden!K2491="x","B1","")</f>
        <v/>
      </c>
      <c r="BO2326" s="44" t="str">
        <f>IF(Wedstrijden!L2491="x","BB","")</f>
        <v/>
      </c>
      <c r="BP2326" s="44" t="str">
        <f>IF(Wedstrijden!M2491="x","B","")</f>
        <v/>
      </c>
      <c r="BQ2326" s="44" t="str">
        <f>IF(Wedstrijden!N2491="x","L1","")</f>
        <v/>
      </c>
      <c r="BR2326" s="44" t="str">
        <f>IF(Wedstrijden!O2491="x","L2","")</f>
        <v/>
      </c>
      <c r="BS2326" s="44" t="str">
        <f>IF(Wedstrijden!P2491="x","M1","")</f>
        <v/>
      </c>
      <c r="BT2326" s="44" t="str">
        <f>IF(Wedstrijden!Q2491="x","M2","")</f>
        <v/>
      </c>
      <c r="BU2326" s="44" t="str">
        <f>IF(Wedstrijden!R2491="x","Z1","")</f>
        <v/>
      </c>
      <c r="BV2326" s="44" t="str">
        <f>IF(Wedstrijden!S2491="x","Z2","")</f>
        <v/>
      </c>
      <c r="BW2326" s="44" t="str">
        <f>IF(COUNTA(Wedstrijden!T2491:AB2491)&lt;&gt;0,1,"")</f>
        <v/>
      </c>
      <c r="BX2326" s="44" t="str">
        <f t="shared" si="217"/>
        <v/>
      </c>
      <c r="BY2326" s="44" t="str">
        <f>IF(Wedstrijden!T2491="x","BB","")</f>
        <v/>
      </c>
      <c r="BZ2326" s="44" t="str">
        <f>IF(Wedstrijden!U2491="x","B","")</f>
        <v/>
      </c>
      <c r="CA2326" s="44" t="str">
        <f>IF(Wedstrijden!V2491="x","L1","")</f>
        <v/>
      </c>
      <c r="CB2326" s="44" t="str">
        <f>IF(Wedstrijden!W2491="x","L2","")</f>
        <v/>
      </c>
      <c r="CC2326" s="44" t="str">
        <f>IF(Wedstrijden!X2491="x","M1","")</f>
        <v/>
      </c>
      <c r="CD2326" s="44" t="str">
        <f>IF(Wedstrijden!Y2491="x","M2","")</f>
        <v/>
      </c>
      <c r="CE2326" s="44" t="str">
        <f>IF(Wedstrijden!Z2491="x","Z1","")</f>
        <v/>
      </c>
      <c r="CF2326" s="44" t="str">
        <f>IF(Wedstrijden!AA2491="x","Z2","")</f>
        <v/>
      </c>
      <c r="CG2326" s="44" t="str">
        <f>IF(Wedstrijden!AB2491="x","ZZL","")</f>
        <v/>
      </c>
      <c r="CL2326" s="44" t="str">
        <f>IF(COUNTA(Wedstrijden!AC2491:AJ2491)&lt;&gt;0,2,"")</f>
        <v/>
      </c>
      <c r="CM2326" s="44" t="str">
        <f t="shared" si="218"/>
        <v/>
      </c>
      <c r="CN2326" s="44" t="str">
        <f>IF(Wedstrijden!AC2491="x","AA","")</f>
        <v/>
      </c>
      <c r="CO2326" s="44" t="str">
        <f>IF(Wedstrijden!AD2491="x","A","")</f>
        <v/>
      </c>
      <c r="CP2326" s="44" t="str">
        <f>IF(Wedstrijden!AE2491="x","BB","")</f>
        <v/>
      </c>
      <c r="CQ2326" s="44" t="str">
        <f>IF(Wedstrijden!AF2491="x","B","")</f>
        <v/>
      </c>
      <c r="CR2326" s="44" t="str">
        <f>IF(Wedstrijden!AG2491="x","L","")</f>
        <v/>
      </c>
      <c r="CS2326" s="44" t="str">
        <f>IF(Wedstrijden!AH2491="x","M","")</f>
        <v/>
      </c>
      <c r="CT2326" s="44" t="str">
        <f>IF(Wedstrijden!AI2491="x","Z","")</f>
        <v/>
      </c>
      <c r="CU2326" s="44" t="str">
        <f>IF(Wedstrijden!AJ2491="x","ZZ","")</f>
        <v/>
      </c>
      <c r="CV2326" s="44" t="str">
        <f>IF(COUNTA(Wedstrijden!AK2491:AQ2491)&lt;&gt;0,2,"")</f>
        <v/>
      </c>
      <c r="CW2326" s="44" t="str">
        <f t="shared" si="219"/>
        <v/>
      </c>
      <c r="CX2326" s="44" t="str">
        <f>IF(Wedstrijden!AK2491="x","BB","")</f>
        <v/>
      </c>
      <c r="CY2326" s="44" t="str">
        <f>IF(Wedstrijden!AL2491="x","B","")</f>
        <v/>
      </c>
      <c r="CZ2326" s="44" t="str">
        <f>IF(Wedstrijden!AM2491="x","L","")</f>
        <v/>
      </c>
      <c r="DA2326" s="44" t="str">
        <f>IF(Wedstrijden!AN2491="x","M","")</f>
        <v/>
      </c>
      <c r="DB2326" s="44" t="str">
        <f>IF(Wedstrijden!AO2491="x","Z","")</f>
        <v/>
      </c>
      <c r="DC2326" s="44" t="str">
        <f>IF(Wedstrijden!AP2491="x","ZZ","")</f>
        <v/>
      </c>
      <c r="DD2326" s="44" t="str">
        <f>IF(Wedstrijden!AQ2491="x","1.40","")</f>
        <v/>
      </c>
      <c r="DE2326" s="44" t="str">
        <f>IF(COUNTA(Wedstrijden!AR2491:AT2491)&lt;&gt;0,6,"")</f>
        <v/>
      </c>
      <c r="DF2326" s="44" t="str">
        <f t="shared" si="220"/>
        <v/>
      </c>
      <c r="DG2326" s="44" t="str">
        <f>IF(Wedstrijden!AR2491="x","L","")</f>
        <v/>
      </c>
      <c r="DH2326" s="44" t="str">
        <f>IF(Wedstrijden!AS2491="x","M","")</f>
        <v/>
      </c>
      <c r="DI2326" s="44" t="str">
        <f>IF(Wedstrijden!AT2491="x","Z","")</f>
        <v/>
      </c>
      <c r="DJ2326" s="44" t="str">
        <f>IF(COUNTA(Wedstrijden!AU2491:AW2491)&lt;&gt;0,6,"")</f>
        <v/>
      </c>
      <c r="DK2326" s="44" t="str">
        <f t="shared" si="221"/>
        <v/>
      </c>
      <c r="DL2326" s="44" t="str">
        <f>IF(Wedstrijden!AU2491="x","L","")</f>
        <v/>
      </c>
      <c r="DM2326" s="44" t="str">
        <f>IF(Wedstrijden!AV2491="x","M","")</f>
        <v/>
      </c>
      <c r="DN2326" s="44" t="str">
        <f>IF(Wedstrijden!AW2491="x","Z","")</f>
        <v/>
      </c>
    </row>
    <row r="2327" spans="1:118" ht="15">
      <c r="A2327" s="48" t="e">
        <f>Wedstrijden!#REF!</f>
        <v>#REF!</v>
      </c>
      <c r="B2327" s="44" t="str">
        <f>IFERROR(VLOOKUP(Wedstrijden!E2492,Wedstrijdlocaties!$B$2:$E$499,2,FALSE),"")</f>
        <v/>
      </c>
      <c r="C2327" s="44" t="str">
        <f>Wedstrijden!F2492</f>
        <v/>
      </c>
      <c r="D2327" s="44" t="str">
        <f>IFERROR(VLOOKUP(Wedstrijden!G2492,Organisaties!$B$2:$C$501,2,FALSE),"")</f>
        <v/>
      </c>
      <c r="E2327" s="44" t="str">
        <f>IFERROR(VLOOKUP(Wedstrijden!G2492,Organisaties!$B$2:$F$501,5,FALSE),"")</f>
        <v/>
      </c>
      <c r="F2327" s="44" t="str">
        <f>IF(Wedstrijden!BC2492&lt;&gt;"",Wedstrijden!BC2492,"")</f>
        <v/>
      </c>
      <c r="G2327" s="44">
        <f>IF(Wedstrijden!AY2492="Indoor",1,0)</f>
        <v>0</v>
      </c>
      <c r="H2327" s="44">
        <f>Wedstrijden!AZ2492</f>
        <v>0</v>
      </c>
      <c r="I2327" s="44" t="str">
        <f>IF(Wedstrijden!AX2492="Nee",0,IF(Wedstrijden!AX2492="Ja",1,""))</f>
        <v/>
      </c>
      <c r="J2327" s="44" t="str">
        <f>IF(Wedstrijden!BA2492&lt;&gt;"",Wedstrijden!BA2492,"")</f>
        <v/>
      </c>
      <c r="W2327" s="45"/>
      <c r="AE2327" s="45"/>
      <c r="AN2327" s="45"/>
      <c r="AU2327" s="45"/>
      <c r="BA2327" s="45"/>
      <c r="BE2327" s="45"/>
      <c r="BJ2327" s="44" t="str">
        <f>IF(COUNTA(Wedstrijden!I2492:S2492)&lt;&gt;0,1,"")</f>
        <v/>
      </c>
      <c r="BK2327" s="44" t="str">
        <f t="shared" si="216"/>
        <v/>
      </c>
      <c r="BL2327" s="44" t="str">
        <f>IF(Wedstrijden!I2492="x","AA","")</f>
        <v/>
      </c>
      <c r="BM2327" s="44" t="str">
        <f>IF(Wedstrijden!J2492="x","A","")</f>
        <v/>
      </c>
      <c r="BN2327" s="44" t="str">
        <f>IF(Wedstrijden!K2492="x","B1","")</f>
        <v/>
      </c>
      <c r="BO2327" s="44" t="str">
        <f>IF(Wedstrijden!L2492="x","BB","")</f>
        <v/>
      </c>
      <c r="BP2327" s="44" t="str">
        <f>IF(Wedstrijden!M2492="x","B","")</f>
        <v/>
      </c>
      <c r="BQ2327" s="44" t="str">
        <f>IF(Wedstrijden!N2492="x","L1","")</f>
        <v/>
      </c>
      <c r="BR2327" s="44" t="str">
        <f>IF(Wedstrijden!O2492="x","L2","")</f>
        <v/>
      </c>
      <c r="BS2327" s="44" t="str">
        <f>IF(Wedstrijden!P2492="x","M1","")</f>
        <v/>
      </c>
      <c r="BT2327" s="44" t="str">
        <f>IF(Wedstrijden!Q2492="x","M2","")</f>
        <v/>
      </c>
      <c r="BU2327" s="44" t="str">
        <f>IF(Wedstrijden!R2492="x","Z1","")</f>
        <v/>
      </c>
      <c r="BV2327" s="44" t="str">
        <f>IF(Wedstrijden!S2492="x","Z2","")</f>
        <v/>
      </c>
      <c r="BW2327" s="44" t="str">
        <f>IF(COUNTA(Wedstrijden!T2492:AB2492)&lt;&gt;0,1,"")</f>
        <v/>
      </c>
      <c r="BX2327" s="44" t="str">
        <f t="shared" si="217"/>
        <v/>
      </c>
      <c r="BY2327" s="44" t="str">
        <f>IF(Wedstrijden!T2492="x","BB","")</f>
        <v/>
      </c>
      <c r="BZ2327" s="44" t="str">
        <f>IF(Wedstrijden!U2492="x","B","")</f>
        <v/>
      </c>
      <c r="CA2327" s="44" t="str">
        <f>IF(Wedstrijden!V2492="x","L1","")</f>
        <v/>
      </c>
      <c r="CB2327" s="44" t="str">
        <f>IF(Wedstrijden!W2492="x","L2","")</f>
        <v/>
      </c>
      <c r="CC2327" s="44" t="str">
        <f>IF(Wedstrijden!X2492="x","M1","")</f>
        <v/>
      </c>
      <c r="CD2327" s="44" t="str">
        <f>IF(Wedstrijden!Y2492="x","M2","")</f>
        <v/>
      </c>
      <c r="CE2327" s="44" t="str">
        <f>IF(Wedstrijden!Z2492="x","Z1","")</f>
        <v/>
      </c>
      <c r="CF2327" s="44" t="str">
        <f>IF(Wedstrijden!AA2492="x","Z2","")</f>
        <v/>
      </c>
      <c r="CG2327" s="44" t="str">
        <f>IF(Wedstrijden!AB2492="x","ZZL","")</f>
        <v/>
      </c>
      <c r="CL2327" s="44" t="str">
        <f>IF(COUNTA(Wedstrijden!AC2492:AJ2492)&lt;&gt;0,2,"")</f>
        <v/>
      </c>
      <c r="CM2327" s="44" t="str">
        <f t="shared" si="218"/>
        <v/>
      </c>
      <c r="CN2327" s="44" t="str">
        <f>IF(Wedstrijden!AC2492="x","AA","")</f>
        <v/>
      </c>
      <c r="CO2327" s="44" t="str">
        <f>IF(Wedstrijden!AD2492="x","A","")</f>
        <v/>
      </c>
      <c r="CP2327" s="44" t="str">
        <f>IF(Wedstrijden!AE2492="x","BB","")</f>
        <v/>
      </c>
      <c r="CQ2327" s="44" t="str">
        <f>IF(Wedstrijden!AF2492="x","B","")</f>
        <v/>
      </c>
      <c r="CR2327" s="44" t="str">
        <f>IF(Wedstrijden!AG2492="x","L","")</f>
        <v/>
      </c>
      <c r="CS2327" s="44" t="str">
        <f>IF(Wedstrijden!AH2492="x","M","")</f>
        <v/>
      </c>
      <c r="CT2327" s="44" t="str">
        <f>IF(Wedstrijden!AI2492="x","Z","")</f>
        <v/>
      </c>
      <c r="CU2327" s="44" t="str">
        <f>IF(Wedstrijden!AJ2492="x","ZZ","")</f>
        <v/>
      </c>
      <c r="CV2327" s="44" t="str">
        <f>IF(COUNTA(Wedstrijden!AK2492:AQ2492)&lt;&gt;0,2,"")</f>
        <v/>
      </c>
      <c r="CW2327" s="44" t="str">
        <f t="shared" si="219"/>
        <v/>
      </c>
      <c r="CX2327" s="44" t="str">
        <f>IF(Wedstrijden!AK2492="x","BB","")</f>
        <v/>
      </c>
      <c r="CY2327" s="44" t="str">
        <f>IF(Wedstrijden!AL2492="x","B","")</f>
        <v/>
      </c>
      <c r="CZ2327" s="44" t="str">
        <f>IF(Wedstrijden!AM2492="x","L","")</f>
        <v/>
      </c>
      <c r="DA2327" s="44" t="str">
        <f>IF(Wedstrijden!AN2492="x","M","")</f>
        <v/>
      </c>
      <c r="DB2327" s="44" t="str">
        <f>IF(Wedstrijden!AO2492="x","Z","")</f>
        <v/>
      </c>
      <c r="DC2327" s="44" t="str">
        <f>IF(Wedstrijden!AP2492="x","ZZ","")</f>
        <v/>
      </c>
      <c r="DD2327" s="44" t="str">
        <f>IF(Wedstrijden!AQ2492="x","1.40","")</f>
        <v/>
      </c>
      <c r="DE2327" s="44" t="str">
        <f>IF(COUNTA(Wedstrijden!AR2492:AT2492)&lt;&gt;0,6,"")</f>
        <v/>
      </c>
      <c r="DF2327" s="44" t="str">
        <f t="shared" si="220"/>
        <v/>
      </c>
      <c r="DG2327" s="44" t="str">
        <f>IF(Wedstrijden!AR2492="x","L","")</f>
        <v/>
      </c>
      <c r="DH2327" s="44" t="str">
        <f>IF(Wedstrijden!AS2492="x","M","")</f>
        <v/>
      </c>
      <c r="DI2327" s="44" t="str">
        <f>IF(Wedstrijden!AT2492="x","Z","")</f>
        <v/>
      </c>
      <c r="DJ2327" s="44" t="str">
        <f>IF(COUNTA(Wedstrijden!AU2492:AW2492)&lt;&gt;0,6,"")</f>
        <v/>
      </c>
      <c r="DK2327" s="44" t="str">
        <f t="shared" si="221"/>
        <v/>
      </c>
      <c r="DL2327" s="44" t="str">
        <f>IF(Wedstrijden!AU2492="x","L","")</f>
        <v/>
      </c>
      <c r="DM2327" s="44" t="str">
        <f>IF(Wedstrijden!AV2492="x","M","")</f>
        <v/>
      </c>
      <c r="DN2327" s="44" t="str">
        <f>IF(Wedstrijden!AW2492="x","Z","")</f>
        <v/>
      </c>
    </row>
    <row r="2328" spans="1:118" ht="15">
      <c r="A2328" s="48" t="e">
        <f>Wedstrijden!#REF!</f>
        <v>#REF!</v>
      </c>
      <c r="B2328" s="44" t="str">
        <f>IFERROR(VLOOKUP(Wedstrijden!E2493,Wedstrijdlocaties!$B$2:$E$499,2,FALSE),"")</f>
        <v/>
      </c>
      <c r="C2328" s="44" t="str">
        <f>Wedstrijden!F2493</f>
        <v/>
      </c>
      <c r="D2328" s="44" t="str">
        <f>IFERROR(VLOOKUP(Wedstrijden!G2493,Organisaties!$B$2:$C$501,2,FALSE),"")</f>
        <v/>
      </c>
      <c r="E2328" s="44" t="str">
        <f>IFERROR(VLOOKUP(Wedstrijden!G2493,Organisaties!$B$2:$F$501,5,FALSE),"")</f>
        <v/>
      </c>
      <c r="F2328" s="44" t="str">
        <f>IF(Wedstrijden!BC2493&lt;&gt;"",Wedstrijden!BC2493,"")</f>
        <v/>
      </c>
      <c r="G2328" s="44">
        <f>IF(Wedstrijden!AY2493="Indoor",1,0)</f>
        <v>0</v>
      </c>
      <c r="H2328" s="44">
        <f>Wedstrijden!AZ2493</f>
        <v>0</v>
      </c>
      <c r="I2328" s="44" t="str">
        <f>IF(Wedstrijden!AX2493="Nee",0,IF(Wedstrijden!AX2493="Ja",1,""))</f>
        <v/>
      </c>
      <c r="J2328" s="44" t="str">
        <f>IF(Wedstrijden!BA2493&lt;&gt;"",Wedstrijden!BA2493,"")</f>
        <v/>
      </c>
      <c r="W2328" s="45"/>
      <c r="AE2328" s="45"/>
      <c r="AN2328" s="45"/>
      <c r="AU2328" s="45"/>
      <c r="BA2328" s="45"/>
      <c r="BE2328" s="45"/>
      <c r="BJ2328" s="44" t="str">
        <f>IF(COUNTA(Wedstrijden!I2493:S2493)&lt;&gt;0,1,"")</f>
        <v/>
      </c>
      <c r="BK2328" s="44" t="str">
        <f t="shared" si="216"/>
        <v/>
      </c>
      <c r="BL2328" s="44" t="str">
        <f>IF(Wedstrijden!I2493="x","AA","")</f>
        <v/>
      </c>
      <c r="BM2328" s="44" t="str">
        <f>IF(Wedstrijden!J2493="x","A","")</f>
        <v/>
      </c>
      <c r="BN2328" s="44" t="str">
        <f>IF(Wedstrijden!K2493="x","B1","")</f>
        <v/>
      </c>
      <c r="BO2328" s="44" t="str">
        <f>IF(Wedstrijden!L2493="x","BB","")</f>
        <v/>
      </c>
      <c r="BP2328" s="44" t="str">
        <f>IF(Wedstrijden!M2493="x","B","")</f>
        <v/>
      </c>
      <c r="BQ2328" s="44" t="str">
        <f>IF(Wedstrijden!N2493="x","L1","")</f>
        <v/>
      </c>
      <c r="BR2328" s="44" t="str">
        <f>IF(Wedstrijden!O2493="x","L2","")</f>
        <v/>
      </c>
      <c r="BS2328" s="44" t="str">
        <f>IF(Wedstrijden!P2493="x","M1","")</f>
        <v/>
      </c>
      <c r="BT2328" s="44" t="str">
        <f>IF(Wedstrijden!Q2493="x","M2","")</f>
        <v/>
      </c>
      <c r="BU2328" s="44" t="str">
        <f>IF(Wedstrijden!R2493="x","Z1","")</f>
        <v/>
      </c>
      <c r="BV2328" s="44" t="str">
        <f>IF(Wedstrijden!S2493="x","Z2","")</f>
        <v/>
      </c>
      <c r="BW2328" s="44" t="str">
        <f>IF(COUNTA(Wedstrijden!T2493:AB2493)&lt;&gt;0,1,"")</f>
        <v/>
      </c>
      <c r="BX2328" s="44" t="str">
        <f t="shared" si="217"/>
        <v/>
      </c>
      <c r="BY2328" s="44" t="str">
        <f>IF(Wedstrijden!T2493="x","BB","")</f>
        <v/>
      </c>
      <c r="BZ2328" s="44" t="str">
        <f>IF(Wedstrijden!U2493="x","B","")</f>
        <v/>
      </c>
      <c r="CA2328" s="44" t="str">
        <f>IF(Wedstrijden!V2493="x","L1","")</f>
        <v/>
      </c>
      <c r="CB2328" s="44" t="str">
        <f>IF(Wedstrijden!W2493="x","L2","")</f>
        <v/>
      </c>
      <c r="CC2328" s="44" t="str">
        <f>IF(Wedstrijden!X2493="x","M1","")</f>
        <v/>
      </c>
      <c r="CD2328" s="44" t="str">
        <f>IF(Wedstrijden!Y2493="x","M2","")</f>
        <v/>
      </c>
      <c r="CE2328" s="44" t="str">
        <f>IF(Wedstrijden!Z2493="x","Z1","")</f>
        <v/>
      </c>
      <c r="CF2328" s="44" t="str">
        <f>IF(Wedstrijden!AA2493="x","Z2","")</f>
        <v/>
      </c>
      <c r="CG2328" s="44" t="str">
        <f>IF(Wedstrijden!AB2493="x","ZZL","")</f>
        <v/>
      </c>
      <c r="CL2328" s="44" t="str">
        <f>IF(COUNTA(Wedstrijden!AC2493:AJ2493)&lt;&gt;0,2,"")</f>
        <v/>
      </c>
      <c r="CM2328" s="44" t="str">
        <f t="shared" si="218"/>
        <v/>
      </c>
      <c r="CN2328" s="44" t="str">
        <f>IF(Wedstrijden!AC2493="x","AA","")</f>
        <v/>
      </c>
      <c r="CO2328" s="44" t="str">
        <f>IF(Wedstrijden!AD2493="x","A","")</f>
        <v/>
      </c>
      <c r="CP2328" s="44" t="str">
        <f>IF(Wedstrijden!AE2493="x","BB","")</f>
        <v/>
      </c>
      <c r="CQ2328" s="44" t="str">
        <f>IF(Wedstrijden!AF2493="x","B","")</f>
        <v/>
      </c>
      <c r="CR2328" s="44" t="str">
        <f>IF(Wedstrijden!AG2493="x","L","")</f>
        <v/>
      </c>
      <c r="CS2328" s="44" t="str">
        <f>IF(Wedstrijden!AH2493="x","M","")</f>
        <v/>
      </c>
      <c r="CT2328" s="44" t="str">
        <f>IF(Wedstrijden!AI2493="x","Z","")</f>
        <v/>
      </c>
      <c r="CU2328" s="44" t="str">
        <f>IF(Wedstrijden!AJ2493="x","ZZ","")</f>
        <v/>
      </c>
      <c r="CV2328" s="44" t="str">
        <f>IF(COUNTA(Wedstrijden!AK2493:AQ2493)&lt;&gt;0,2,"")</f>
        <v/>
      </c>
      <c r="CW2328" s="44" t="str">
        <f t="shared" si="219"/>
        <v/>
      </c>
      <c r="CX2328" s="44" t="str">
        <f>IF(Wedstrijden!AK2493="x","BB","")</f>
        <v/>
      </c>
      <c r="CY2328" s="44" t="str">
        <f>IF(Wedstrijden!AL2493="x","B","")</f>
        <v/>
      </c>
      <c r="CZ2328" s="44" t="str">
        <f>IF(Wedstrijden!AM2493="x","L","")</f>
        <v/>
      </c>
      <c r="DA2328" s="44" t="str">
        <f>IF(Wedstrijden!AN2493="x","M","")</f>
        <v/>
      </c>
      <c r="DB2328" s="44" t="str">
        <f>IF(Wedstrijden!AO2493="x","Z","")</f>
        <v/>
      </c>
      <c r="DC2328" s="44" t="str">
        <f>IF(Wedstrijden!AP2493="x","ZZ","")</f>
        <v/>
      </c>
      <c r="DD2328" s="44" t="str">
        <f>IF(Wedstrijden!AQ2493="x","1.40","")</f>
        <v/>
      </c>
      <c r="DE2328" s="44" t="str">
        <f>IF(COUNTA(Wedstrijden!AR2493:AT2493)&lt;&gt;0,6,"")</f>
        <v/>
      </c>
      <c r="DF2328" s="44" t="str">
        <f t="shared" si="220"/>
        <v/>
      </c>
      <c r="DG2328" s="44" t="str">
        <f>IF(Wedstrijden!AR2493="x","L","")</f>
        <v/>
      </c>
      <c r="DH2328" s="44" t="str">
        <f>IF(Wedstrijden!AS2493="x","M","")</f>
        <v/>
      </c>
      <c r="DI2328" s="44" t="str">
        <f>IF(Wedstrijden!AT2493="x","Z","")</f>
        <v/>
      </c>
      <c r="DJ2328" s="44" t="str">
        <f>IF(COUNTA(Wedstrijden!AU2493:AW2493)&lt;&gt;0,6,"")</f>
        <v/>
      </c>
      <c r="DK2328" s="44" t="str">
        <f t="shared" si="221"/>
        <v/>
      </c>
      <c r="DL2328" s="44" t="str">
        <f>IF(Wedstrijden!AU2493="x","L","")</f>
        <v/>
      </c>
      <c r="DM2328" s="44" t="str">
        <f>IF(Wedstrijden!AV2493="x","M","")</f>
        <v/>
      </c>
      <c r="DN2328" s="44" t="str">
        <f>IF(Wedstrijden!AW2493="x","Z","")</f>
        <v/>
      </c>
    </row>
    <row r="2329" spans="1:118" ht="15">
      <c r="A2329" s="48" t="e">
        <f>Wedstrijden!#REF!</f>
        <v>#REF!</v>
      </c>
      <c r="B2329" s="44" t="str">
        <f>IFERROR(VLOOKUP(Wedstrijden!E2494,Wedstrijdlocaties!$B$2:$E$499,2,FALSE),"")</f>
        <v/>
      </c>
      <c r="C2329" s="44" t="str">
        <f>Wedstrijden!F2494</f>
        <v/>
      </c>
      <c r="D2329" s="44" t="str">
        <f>IFERROR(VLOOKUP(Wedstrijden!G2494,Organisaties!$B$2:$C$501,2,FALSE),"")</f>
        <v/>
      </c>
      <c r="E2329" s="44" t="str">
        <f>IFERROR(VLOOKUP(Wedstrijden!G2494,Organisaties!$B$2:$F$501,5,FALSE),"")</f>
        <v/>
      </c>
      <c r="F2329" s="44" t="str">
        <f>IF(Wedstrijden!BC2494&lt;&gt;"",Wedstrijden!BC2494,"")</f>
        <v/>
      </c>
      <c r="G2329" s="44">
        <f>IF(Wedstrijden!AY2494="Indoor",1,0)</f>
        <v>0</v>
      </c>
      <c r="H2329" s="44">
        <f>Wedstrijden!AZ2494</f>
        <v>0</v>
      </c>
      <c r="I2329" s="44" t="str">
        <f>IF(Wedstrijden!AX2494="Nee",0,IF(Wedstrijden!AX2494="Ja",1,""))</f>
        <v/>
      </c>
      <c r="J2329" s="44" t="str">
        <f>IF(Wedstrijden!BA2494&lt;&gt;"",Wedstrijden!BA2494,"")</f>
        <v/>
      </c>
      <c r="W2329" s="45"/>
      <c r="AE2329" s="45"/>
      <c r="AN2329" s="45"/>
      <c r="AU2329" s="45"/>
      <c r="BA2329" s="45"/>
      <c r="BE2329" s="45"/>
      <c r="BJ2329" s="44" t="str">
        <f>IF(COUNTA(Wedstrijden!I2494:S2494)&lt;&gt;0,1,"")</f>
        <v/>
      </c>
      <c r="BK2329" s="44" t="str">
        <f t="shared" si="216"/>
        <v/>
      </c>
      <c r="BL2329" s="44" t="str">
        <f>IF(Wedstrijden!I2494="x","AA","")</f>
        <v/>
      </c>
      <c r="BM2329" s="44" t="str">
        <f>IF(Wedstrijden!J2494="x","A","")</f>
        <v/>
      </c>
      <c r="BN2329" s="44" t="str">
        <f>IF(Wedstrijden!K2494="x","B1","")</f>
        <v/>
      </c>
      <c r="BO2329" s="44" t="str">
        <f>IF(Wedstrijden!L2494="x","BB","")</f>
        <v/>
      </c>
      <c r="BP2329" s="44" t="str">
        <f>IF(Wedstrijden!M2494="x","B","")</f>
        <v/>
      </c>
      <c r="BQ2329" s="44" t="str">
        <f>IF(Wedstrijden!N2494="x","L1","")</f>
        <v/>
      </c>
      <c r="BR2329" s="44" t="str">
        <f>IF(Wedstrijden!O2494="x","L2","")</f>
        <v/>
      </c>
      <c r="BS2329" s="44" t="str">
        <f>IF(Wedstrijden!P2494="x","M1","")</f>
        <v/>
      </c>
      <c r="BT2329" s="44" t="str">
        <f>IF(Wedstrijden!Q2494="x","M2","")</f>
        <v/>
      </c>
      <c r="BU2329" s="44" t="str">
        <f>IF(Wedstrijden!R2494="x","Z1","")</f>
        <v/>
      </c>
      <c r="BV2329" s="44" t="str">
        <f>IF(Wedstrijden!S2494="x","Z2","")</f>
        <v/>
      </c>
      <c r="BW2329" s="44" t="str">
        <f>IF(COUNTA(Wedstrijden!T2494:AB2494)&lt;&gt;0,1,"")</f>
        <v/>
      </c>
      <c r="BX2329" s="44" t="str">
        <f t="shared" si="217"/>
        <v/>
      </c>
      <c r="BY2329" s="44" t="str">
        <f>IF(Wedstrijden!T2494="x","BB","")</f>
        <v/>
      </c>
      <c r="BZ2329" s="44" t="str">
        <f>IF(Wedstrijden!U2494="x","B","")</f>
        <v/>
      </c>
      <c r="CA2329" s="44" t="str">
        <f>IF(Wedstrijden!V2494="x","L1","")</f>
        <v/>
      </c>
      <c r="CB2329" s="44" t="str">
        <f>IF(Wedstrijden!W2494="x","L2","")</f>
        <v/>
      </c>
      <c r="CC2329" s="44" t="str">
        <f>IF(Wedstrijden!X2494="x","M1","")</f>
        <v/>
      </c>
      <c r="CD2329" s="44" t="str">
        <f>IF(Wedstrijden!Y2494="x","M2","")</f>
        <v/>
      </c>
      <c r="CE2329" s="44" t="str">
        <f>IF(Wedstrijden!Z2494="x","Z1","")</f>
        <v/>
      </c>
      <c r="CF2329" s="44" t="str">
        <f>IF(Wedstrijden!AA2494="x","Z2","")</f>
        <v/>
      </c>
      <c r="CG2329" s="44" t="str">
        <f>IF(Wedstrijden!AB2494="x","ZZL","")</f>
        <v/>
      </c>
      <c r="CL2329" s="44" t="str">
        <f>IF(COUNTA(Wedstrijden!AC2494:AJ2494)&lt;&gt;0,2,"")</f>
        <v/>
      </c>
      <c r="CM2329" s="44" t="str">
        <f t="shared" si="218"/>
        <v/>
      </c>
      <c r="CN2329" s="44" t="str">
        <f>IF(Wedstrijden!AC2494="x","AA","")</f>
        <v/>
      </c>
      <c r="CO2329" s="44" t="str">
        <f>IF(Wedstrijden!AD2494="x","A","")</f>
        <v/>
      </c>
      <c r="CP2329" s="44" t="str">
        <f>IF(Wedstrijden!AE2494="x","BB","")</f>
        <v/>
      </c>
      <c r="CQ2329" s="44" t="str">
        <f>IF(Wedstrijden!AF2494="x","B","")</f>
        <v/>
      </c>
      <c r="CR2329" s="44" t="str">
        <f>IF(Wedstrijden!AG2494="x","L","")</f>
        <v/>
      </c>
      <c r="CS2329" s="44" t="str">
        <f>IF(Wedstrijden!AH2494="x","M","")</f>
        <v/>
      </c>
      <c r="CT2329" s="44" t="str">
        <f>IF(Wedstrijden!AI2494="x","Z","")</f>
        <v/>
      </c>
      <c r="CU2329" s="44" t="str">
        <f>IF(Wedstrijden!AJ2494="x","ZZ","")</f>
        <v/>
      </c>
      <c r="CV2329" s="44" t="str">
        <f>IF(COUNTA(Wedstrijden!AK2494:AQ2494)&lt;&gt;0,2,"")</f>
        <v/>
      </c>
      <c r="CW2329" s="44" t="str">
        <f t="shared" si="219"/>
        <v/>
      </c>
      <c r="CX2329" s="44" t="str">
        <f>IF(Wedstrijden!AK2494="x","BB","")</f>
        <v/>
      </c>
      <c r="CY2329" s="44" t="str">
        <f>IF(Wedstrijden!AL2494="x","B","")</f>
        <v/>
      </c>
      <c r="CZ2329" s="44" t="str">
        <f>IF(Wedstrijden!AM2494="x","L","")</f>
        <v/>
      </c>
      <c r="DA2329" s="44" t="str">
        <f>IF(Wedstrijden!AN2494="x","M","")</f>
        <v/>
      </c>
      <c r="DB2329" s="44" t="str">
        <f>IF(Wedstrijden!AO2494="x","Z","")</f>
        <v/>
      </c>
      <c r="DC2329" s="44" t="str">
        <f>IF(Wedstrijden!AP2494="x","ZZ","")</f>
        <v/>
      </c>
      <c r="DD2329" s="44" t="str">
        <f>IF(Wedstrijden!AQ2494="x","1.40","")</f>
        <v/>
      </c>
      <c r="DE2329" s="44" t="str">
        <f>IF(COUNTA(Wedstrijden!AR2494:AT2494)&lt;&gt;0,6,"")</f>
        <v/>
      </c>
      <c r="DF2329" s="44" t="str">
        <f t="shared" si="220"/>
        <v/>
      </c>
      <c r="DG2329" s="44" t="str">
        <f>IF(Wedstrijden!AR2494="x","L","")</f>
        <v/>
      </c>
      <c r="DH2329" s="44" t="str">
        <f>IF(Wedstrijden!AS2494="x","M","")</f>
        <v/>
      </c>
      <c r="DI2329" s="44" t="str">
        <f>IF(Wedstrijden!AT2494="x","Z","")</f>
        <v/>
      </c>
      <c r="DJ2329" s="44" t="str">
        <f>IF(COUNTA(Wedstrijden!AU2494:AW2494)&lt;&gt;0,6,"")</f>
        <v/>
      </c>
      <c r="DK2329" s="44" t="str">
        <f t="shared" si="221"/>
        <v/>
      </c>
      <c r="DL2329" s="44" t="str">
        <f>IF(Wedstrijden!AU2494="x","L","")</f>
        <v/>
      </c>
      <c r="DM2329" s="44" t="str">
        <f>IF(Wedstrijden!AV2494="x","M","")</f>
        <v/>
      </c>
      <c r="DN2329" s="44" t="str">
        <f>IF(Wedstrijden!AW2494="x","Z","")</f>
        <v/>
      </c>
    </row>
    <row r="2330" spans="1:118" ht="15">
      <c r="A2330" s="48" t="e">
        <f>Wedstrijden!#REF!</f>
        <v>#REF!</v>
      </c>
      <c r="B2330" s="44" t="str">
        <f>IFERROR(VLOOKUP(Wedstrijden!E2495,Wedstrijdlocaties!$B$2:$E$499,2,FALSE),"")</f>
        <v/>
      </c>
      <c r="C2330" s="44" t="str">
        <f>Wedstrijden!F2495</f>
        <v/>
      </c>
      <c r="D2330" s="44" t="str">
        <f>IFERROR(VLOOKUP(Wedstrijden!G2495,Organisaties!$B$2:$C$501,2,FALSE),"")</f>
        <v/>
      </c>
      <c r="E2330" s="44" t="str">
        <f>IFERROR(VLOOKUP(Wedstrijden!G2495,Organisaties!$B$2:$F$501,5,FALSE),"")</f>
        <v/>
      </c>
      <c r="F2330" s="44" t="str">
        <f>IF(Wedstrijden!BC2495&lt;&gt;"",Wedstrijden!BC2495,"")</f>
        <v/>
      </c>
      <c r="G2330" s="44">
        <f>IF(Wedstrijden!AY2495="Indoor",1,0)</f>
        <v>0</v>
      </c>
      <c r="H2330" s="44">
        <f>Wedstrijden!AZ2495</f>
        <v>0</v>
      </c>
      <c r="I2330" s="44" t="str">
        <f>IF(Wedstrijden!AX2495="Nee",0,IF(Wedstrijden!AX2495="Ja",1,""))</f>
        <v/>
      </c>
      <c r="J2330" s="44" t="str">
        <f>IF(Wedstrijden!BA2495&lt;&gt;"",Wedstrijden!BA2495,"")</f>
        <v/>
      </c>
      <c r="W2330" s="45"/>
      <c r="AE2330" s="45"/>
      <c r="AN2330" s="45"/>
      <c r="AU2330" s="45"/>
      <c r="BA2330" s="45"/>
      <c r="BE2330" s="45"/>
      <c r="BJ2330" s="44" t="str">
        <f>IF(COUNTA(Wedstrijden!I2495:S2495)&lt;&gt;0,1,"")</f>
        <v/>
      </c>
      <c r="BK2330" s="44" t="str">
        <f t="shared" si="216"/>
        <v/>
      </c>
      <c r="BL2330" s="44" t="str">
        <f>IF(Wedstrijden!I2495="x","AA","")</f>
        <v/>
      </c>
      <c r="BM2330" s="44" t="str">
        <f>IF(Wedstrijden!J2495="x","A","")</f>
        <v/>
      </c>
      <c r="BN2330" s="44" t="str">
        <f>IF(Wedstrijden!K2495="x","B1","")</f>
        <v/>
      </c>
      <c r="BO2330" s="44" t="str">
        <f>IF(Wedstrijden!L2495="x","BB","")</f>
        <v/>
      </c>
      <c r="BP2330" s="44" t="str">
        <f>IF(Wedstrijden!M2495="x","B","")</f>
        <v/>
      </c>
      <c r="BQ2330" s="44" t="str">
        <f>IF(Wedstrijden!N2495="x","L1","")</f>
        <v/>
      </c>
      <c r="BR2330" s="44" t="str">
        <f>IF(Wedstrijden!O2495="x","L2","")</f>
        <v/>
      </c>
      <c r="BS2330" s="44" t="str">
        <f>IF(Wedstrijden!P2495="x","M1","")</f>
        <v/>
      </c>
      <c r="BT2330" s="44" t="str">
        <f>IF(Wedstrijden!Q2495="x","M2","")</f>
        <v/>
      </c>
      <c r="BU2330" s="44" t="str">
        <f>IF(Wedstrijden!R2495="x","Z1","")</f>
        <v/>
      </c>
      <c r="BV2330" s="44" t="str">
        <f>IF(Wedstrijden!S2495="x","Z2","")</f>
        <v/>
      </c>
      <c r="BW2330" s="44" t="str">
        <f>IF(COUNTA(Wedstrijden!T2495:AB2495)&lt;&gt;0,1,"")</f>
        <v/>
      </c>
      <c r="BX2330" s="44" t="str">
        <f t="shared" si="217"/>
        <v/>
      </c>
      <c r="BY2330" s="44" t="str">
        <f>IF(Wedstrijden!T2495="x","BB","")</f>
        <v/>
      </c>
      <c r="BZ2330" s="44" t="str">
        <f>IF(Wedstrijden!U2495="x","B","")</f>
        <v/>
      </c>
      <c r="CA2330" s="44" t="str">
        <f>IF(Wedstrijden!V2495="x","L1","")</f>
        <v/>
      </c>
      <c r="CB2330" s="44" t="str">
        <f>IF(Wedstrijden!W2495="x","L2","")</f>
        <v/>
      </c>
      <c r="CC2330" s="44" t="str">
        <f>IF(Wedstrijden!X2495="x","M1","")</f>
        <v/>
      </c>
      <c r="CD2330" s="44" t="str">
        <f>IF(Wedstrijden!Y2495="x","M2","")</f>
        <v/>
      </c>
      <c r="CE2330" s="44" t="str">
        <f>IF(Wedstrijden!Z2495="x","Z1","")</f>
        <v/>
      </c>
      <c r="CF2330" s="44" t="str">
        <f>IF(Wedstrijden!AA2495="x","Z2","")</f>
        <v/>
      </c>
      <c r="CG2330" s="44" t="str">
        <f>IF(Wedstrijden!AB2495="x","ZZL","")</f>
        <v/>
      </c>
      <c r="CL2330" s="44" t="str">
        <f>IF(COUNTA(Wedstrijden!AC2495:AJ2495)&lt;&gt;0,2,"")</f>
        <v/>
      </c>
      <c r="CM2330" s="44" t="str">
        <f t="shared" si="218"/>
        <v/>
      </c>
      <c r="CN2330" s="44" t="str">
        <f>IF(Wedstrijden!AC2495="x","AA","")</f>
        <v/>
      </c>
      <c r="CO2330" s="44" t="str">
        <f>IF(Wedstrijden!AD2495="x","A","")</f>
        <v/>
      </c>
      <c r="CP2330" s="44" t="str">
        <f>IF(Wedstrijden!AE2495="x","BB","")</f>
        <v/>
      </c>
      <c r="CQ2330" s="44" t="str">
        <f>IF(Wedstrijden!AF2495="x","B","")</f>
        <v/>
      </c>
      <c r="CR2330" s="44" t="str">
        <f>IF(Wedstrijden!AG2495="x","L","")</f>
        <v/>
      </c>
      <c r="CS2330" s="44" t="str">
        <f>IF(Wedstrijden!AH2495="x","M","")</f>
        <v/>
      </c>
      <c r="CT2330" s="44" t="str">
        <f>IF(Wedstrijden!AI2495="x","Z","")</f>
        <v/>
      </c>
      <c r="CU2330" s="44" t="str">
        <f>IF(Wedstrijden!AJ2495="x","ZZ","")</f>
        <v/>
      </c>
      <c r="CV2330" s="44" t="str">
        <f>IF(COUNTA(Wedstrijden!AK2495:AQ2495)&lt;&gt;0,2,"")</f>
        <v/>
      </c>
      <c r="CW2330" s="44" t="str">
        <f t="shared" si="219"/>
        <v/>
      </c>
      <c r="CX2330" s="44" t="str">
        <f>IF(Wedstrijden!AK2495="x","BB","")</f>
        <v/>
      </c>
      <c r="CY2330" s="44" t="str">
        <f>IF(Wedstrijden!AL2495="x","B","")</f>
        <v/>
      </c>
      <c r="CZ2330" s="44" t="str">
        <f>IF(Wedstrijden!AM2495="x","L","")</f>
        <v/>
      </c>
      <c r="DA2330" s="44" t="str">
        <f>IF(Wedstrijden!AN2495="x","M","")</f>
        <v/>
      </c>
      <c r="DB2330" s="44" t="str">
        <f>IF(Wedstrijden!AO2495="x","Z","")</f>
        <v/>
      </c>
      <c r="DC2330" s="44" t="str">
        <f>IF(Wedstrijden!AP2495="x","ZZ","")</f>
        <v/>
      </c>
      <c r="DD2330" s="44" t="str">
        <f>IF(Wedstrijden!AQ2495="x","1.40","")</f>
        <v/>
      </c>
      <c r="DE2330" s="44" t="str">
        <f>IF(COUNTA(Wedstrijden!AR2495:AT2495)&lt;&gt;0,6,"")</f>
        <v/>
      </c>
      <c r="DF2330" s="44" t="str">
        <f t="shared" si="220"/>
        <v/>
      </c>
      <c r="DG2330" s="44" t="str">
        <f>IF(Wedstrijden!AR2495="x","L","")</f>
        <v/>
      </c>
      <c r="DH2330" s="44" t="str">
        <f>IF(Wedstrijden!AS2495="x","M","")</f>
        <v/>
      </c>
      <c r="DI2330" s="44" t="str">
        <f>IF(Wedstrijden!AT2495="x","Z","")</f>
        <v/>
      </c>
      <c r="DJ2330" s="44" t="str">
        <f>IF(COUNTA(Wedstrijden!AU2495:AW2495)&lt;&gt;0,6,"")</f>
        <v/>
      </c>
      <c r="DK2330" s="44" t="str">
        <f t="shared" si="221"/>
        <v/>
      </c>
      <c r="DL2330" s="44" t="str">
        <f>IF(Wedstrijden!AU2495="x","L","")</f>
        <v/>
      </c>
      <c r="DM2330" s="44" t="str">
        <f>IF(Wedstrijden!AV2495="x","M","")</f>
        <v/>
      </c>
      <c r="DN2330" s="44" t="str">
        <f>IF(Wedstrijden!AW2495="x","Z","")</f>
        <v/>
      </c>
    </row>
    <row r="2331" spans="1:118" ht="15">
      <c r="A2331" s="48" t="e">
        <f>Wedstrijden!#REF!</f>
        <v>#REF!</v>
      </c>
      <c r="B2331" s="44" t="str">
        <f>IFERROR(VLOOKUP(Wedstrijden!E2496,Wedstrijdlocaties!$B$2:$E$499,2,FALSE),"")</f>
        <v/>
      </c>
      <c r="C2331" s="44" t="str">
        <f>Wedstrijden!F2496</f>
        <v/>
      </c>
      <c r="D2331" s="44" t="str">
        <f>IFERROR(VLOOKUP(Wedstrijden!G2496,Organisaties!$B$2:$C$501,2,FALSE),"")</f>
        <v/>
      </c>
      <c r="E2331" s="44" t="str">
        <f>IFERROR(VLOOKUP(Wedstrijden!G2496,Organisaties!$B$2:$F$501,5,FALSE),"")</f>
        <v/>
      </c>
      <c r="F2331" s="44" t="str">
        <f>IF(Wedstrijden!BC2496&lt;&gt;"",Wedstrijden!BC2496,"")</f>
        <v/>
      </c>
      <c r="G2331" s="44">
        <f>IF(Wedstrijden!AY2496="Indoor",1,0)</f>
        <v>0</v>
      </c>
      <c r="H2331" s="44">
        <f>Wedstrijden!AZ2496</f>
        <v>0</v>
      </c>
      <c r="I2331" s="44" t="str">
        <f>IF(Wedstrijden!AX2496="Nee",0,IF(Wedstrijden!AX2496="Ja",1,""))</f>
        <v/>
      </c>
      <c r="J2331" s="44" t="str">
        <f>IF(Wedstrijden!BA2496&lt;&gt;"",Wedstrijden!BA2496,"")</f>
        <v/>
      </c>
      <c r="W2331" s="45"/>
      <c r="AE2331" s="45"/>
      <c r="AN2331" s="45"/>
      <c r="AU2331" s="45"/>
      <c r="BA2331" s="45"/>
      <c r="BE2331" s="45"/>
      <c r="BJ2331" s="44" t="str">
        <f>IF(COUNTA(Wedstrijden!I2496:S2496)&lt;&gt;0,1,"")</f>
        <v/>
      </c>
      <c r="BK2331" s="44" t="str">
        <f t="shared" si="216"/>
        <v/>
      </c>
      <c r="BL2331" s="44" t="str">
        <f>IF(Wedstrijden!I2496="x","AA","")</f>
        <v/>
      </c>
      <c r="BM2331" s="44" t="str">
        <f>IF(Wedstrijden!J2496="x","A","")</f>
        <v/>
      </c>
      <c r="BN2331" s="44" t="str">
        <f>IF(Wedstrijden!K2496="x","B1","")</f>
        <v/>
      </c>
      <c r="BO2331" s="44" t="str">
        <f>IF(Wedstrijden!L2496="x","BB","")</f>
        <v/>
      </c>
      <c r="BP2331" s="44" t="str">
        <f>IF(Wedstrijden!M2496="x","B","")</f>
        <v/>
      </c>
      <c r="BQ2331" s="44" t="str">
        <f>IF(Wedstrijden!N2496="x","L1","")</f>
        <v/>
      </c>
      <c r="BR2331" s="44" t="str">
        <f>IF(Wedstrijden!O2496="x","L2","")</f>
        <v/>
      </c>
      <c r="BS2331" s="44" t="str">
        <f>IF(Wedstrijden!P2496="x","M1","")</f>
        <v/>
      </c>
      <c r="BT2331" s="44" t="str">
        <f>IF(Wedstrijden!Q2496="x","M2","")</f>
        <v/>
      </c>
      <c r="BU2331" s="44" t="str">
        <f>IF(Wedstrijden!R2496="x","Z1","")</f>
        <v/>
      </c>
      <c r="BV2331" s="44" t="str">
        <f>IF(Wedstrijden!S2496="x","Z2","")</f>
        <v/>
      </c>
      <c r="BW2331" s="44" t="str">
        <f>IF(COUNTA(Wedstrijden!T2496:AB2496)&lt;&gt;0,1,"")</f>
        <v/>
      </c>
      <c r="BX2331" s="44" t="str">
        <f t="shared" si="217"/>
        <v/>
      </c>
      <c r="BY2331" s="44" t="str">
        <f>IF(Wedstrijden!T2496="x","BB","")</f>
        <v/>
      </c>
      <c r="BZ2331" s="44" t="str">
        <f>IF(Wedstrijden!U2496="x","B","")</f>
        <v/>
      </c>
      <c r="CA2331" s="44" t="str">
        <f>IF(Wedstrijden!V2496="x","L1","")</f>
        <v/>
      </c>
      <c r="CB2331" s="44" t="str">
        <f>IF(Wedstrijden!W2496="x","L2","")</f>
        <v/>
      </c>
      <c r="CC2331" s="44" t="str">
        <f>IF(Wedstrijden!X2496="x","M1","")</f>
        <v/>
      </c>
      <c r="CD2331" s="44" t="str">
        <f>IF(Wedstrijden!Y2496="x","M2","")</f>
        <v/>
      </c>
      <c r="CE2331" s="44" t="str">
        <f>IF(Wedstrijden!Z2496="x","Z1","")</f>
        <v/>
      </c>
      <c r="CF2331" s="44" t="str">
        <f>IF(Wedstrijden!AA2496="x","Z2","")</f>
        <v/>
      </c>
      <c r="CG2331" s="44" t="str">
        <f>IF(Wedstrijden!AB2496="x","ZZL","")</f>
        <v/>
      </c>
      <c r="CL2331" s="44" t="str">
        <f>IF(COUNTA(Wedstrijden!AC2496:AJ2496)&lt;&gt;0,2,"")</f>
        <v/>
      </c>
      <c r="CM2331" s="44" t="str">
        <f t="shared" si="218"/>
        <v/>
      </c>
      <c r="CN2331" s="44" t="str">
        <f>IF(Wedstrijden!AC2496="x","AA","")</f>
        <v/>
      </c>
      <c r="CO2331" s="44" t="str">
        <f>IF(Wedstrijden!AD2496="x","A","")</f>
        <v/>
      </c>
      <c r="CP2331" s="44" t="str">
        <f>IF(Wedstrijden!AE2496="x","BB","")</f>
        <v/>
      </c>
      <c r="CQ2331" s="44" t="str">
        <f>IF(Wedstrijden!AF2496="x","B","")</f>
        <v/>
      </c>
      <c r="CR2331" s="44" t="str">
        <f>IF(Wedstrijden!AG2496="x","L","")</f>
        <v/>
      </c>
      <c r="CS2331" s="44" t="str">
        <f>IF(Wedstrijden!AH2496="x","M","")</f>
        <v/>
      </c>
      <c r="CT2331" s="44" t="str">
        <f>IF(Wedstrijden!AI2496="x","Z","")</f>
        <v/>
      </c>
      <c r="CU2331" s="44" t="str">
        <f>IF(Wedstrijden!AJ2496="x","ZZ","")</f>
        <v/>
      </c>
      <c r="CV2331" s="44" t="str">
        <f>IF(COUNTA(Wedstrijden!AK2496:AQ2496)&lt;&gt;0,2,"")</f>
        <v/>
      </c>
      <c r="CW2331" s="44" t="str">
        <f t="shared" si="219"/>
        <v/>
      </c>
      <c r="CX2331" s="44" t="str">
        <f>IF(Wedstrijden!AK2496="x","BB","")</f>
        <v/>
      </c>
      <c r="CY2331" s="44" t="str">
        <f>IF(Wedstrijden!AL2496="x","B","")</f>
        <v/>
      </c>
      <c r="CZ2331" s="44" t="str">
        <f>IF(Wedstrijden!AM2496="x","L","")</f>
        <v/>
      </c>
      <c r="DA2331" s="44" t="str">
        <f>IF(Wedstrijden!AN2496="x","M","")</f>
        <v/>
      </c>
      <c r="DB2331" s="44" t="str">
        <f>IF(Wedstrijden!AO2496="x","Z","")</f>
        <v/>
      </c>
      <c r="DC2331" s="44" t="str">
        <f>IF(Wedstrijden!AP2496="x","ZZ","")</f>
        <v/>
      </c>
      <c r="DD2331" s="44" t="str">
        <f>IF(Wedstrijden!AQ2496="x","1.40","")</f>
        <v/>
      </c>
      <c r="DE2331" s="44" t="str">
        <f>IF(COUNTA(Wedstrijden!AR2496:AT2496)&lt;&gt;0,6,"")</f>
        <v/>
      </c>
      <c r="DF2331" s="44" t="str">
        <f t="shared" si="220"/>
        <v/>
      </c>
      <c r="DG2331" s="44" t="str">
        <f>IF(Wedstrijden!AR2496="x","L","")</f>
        <v/>
      </c>
      <c r="DH2331" s="44" t="str">
        <f>IF(Wedstrijden!AS2496="x","M","")</f>
        <v/>
      </c>
      <c r="DI2331" s="44" t="str">
        <f>IF(Wedstrijden!AT2496="x","Z","")</f>
        <v/>
      </c>
      <c r="DJ2331" s="44" t="str">
        <f>IF(COUNTA(Wedstrijden!AU2496:AW2496)&lt;&gt;0,6,"")</f>
        <v/>
      </c>
      <c r="DK2331" s="44" t="str">
        <f t="shared" si="221"/>
        <v/>
      </c>
      <c r="DL2331" s="44" t="str">
        <f>IF(Wedstrijden!AU2496="x","L","")</f>
        <v/>
      </c>
      <c r="DM2331" s="44" t="str">
        <f>IF(Wedstrijden!AV2496="x","M","")</f>
        <v/>
      </c>
      <c r="DN2331" s="44" t="str">
        <f>IF(Wedstrijden!AW2496="x","Z","")</f>
        <v/>
      </c>
    </row>
    <row r="2332" spans="1:118" ht="15">
      <c r="A2332" s="48" t="e">
        <f>Wedstrijden!#REF!</f>
        <v>#REF!</v>
      </c>
      <c r="B2332" s="44" t="str">
        <f>IFERROR(VLOOKUP(Wedstrijden!E2497,Wedstrijdlocaties!$B$2:$E$499,2,FALSE),"")</f>
        <v/>
      </c>
      <c r="C2332" s="44" t="str">
        <f>Wedstrijden!F2497</f>
        <v/>
      </c>
      <c r="D2332" s="44" t="str">
        <f>IFERROR(VLOOKUP(Wedstrijden!G2497,Organisaties!$B$2:$C$501,2,FALSE),"")</f>
        <v/>
      </c>
      <c r="E2332" s="44" t="str">
        <f>IFERROR(VLOOKUP(Wedstrijden!G2497,Organisaties!$B$2:$F$501,5,FALSE),"")</f>
        <v/>
      </c>
      <c r="F2332" s="44" t="str">
        <f>IF(Wedstrijden!BC2497&lt;&gt;"",Wedstrijden!BC2497,"")</f>
        <v/>
      </c>
      <c r="G2332" s="44">
        <f>IF(Wedstrijden!AY2497="Indoor",1,0)</f>
        <v>0</v>
      </c>
      <c r="H2332" s="44">
        <f>Wedstrijden!AZ2497</f>
        <v>0</v>
      </c>
      <c r="I2332" s="44" t="str">
        <f>IF(Wedstrijden!AX2497="Nee",0,IF(Wedstrijden!AX2497="Ja",1,""))</f>
        <v/>
      </c>
      <c r="J2332" s="44" t="str">
        <f>IF(Wedstrijden!BA2497&lt;&gt;"",Wedstrijden!BA2497,"")</f>
        <v/>
      </c>
      <c r="W2332" s="45"/>
      <c r="AE2332" s="45"/>
      <c r="AN2332" s="45"/>
      <c r="AU2332" s="45"/>
      <c r="BA2332" s="45"/>
      <c r="BE2332" s="45"/>
      <c r="BJ2332" s="44" t="str">
        <f>IF(COUNTA(Wedstrijden!I2497:S2497)&lt;&gt;0,1,"")</f>
        <v/>
      </c>
      <c r="BK2332" s="44" t="str">
        <f t="shared" si="216"/>
        <v/>
      </c>
      <c r="BL2332" s="44" t="str">
        <f>IF(Wedstrijden!I2497="x","AA","")</f>
        <v/>
      </c>
      <c r="BM2332" s="44" t="str">
        <f>IF(Wedstrijden!J2497="x","A","")</f>
        <v/>
      </c>
      <c r="BN2332" s="44" t="str">
        <f>IF(Wedstrijden!K2497="x","B1","")</f>
        <v/>
      </c>
      <c r="BO2332" s="44" t="str">
        <f>IF(Wedstrijden!L2497="x","BB","")</f>
        <v/>
      </c>
      <c r="BP2332" s="44" t="str">
        <f>IF(Wedstrijden!M2497="x","B","")</f>
        <v/>
      </c>
      <c r="BQ2332" s="44" t="str">
        <f>IF(Wedstrijden!N2497="x","L1","")</f>
        <v/>
      </c>
      <c r="BR2332" s="44" t="str">
        <f>IF(Wedstrijden!O2497="x","L2","")</f>
        <v/>
      </c>
      <c r="BS2332" s="44" t="str">
        <f>IF(Wedstrijden!P2497="x","M1","")</f>
        <v/>
      </c>
      <c r="BT2332" s="44" t="str">
        <f>IF(Wedstrijden!Q2497="x","M2","")</f>
        <v/>
      </c>
      <c r="BU2332" s="44" t="str">
        <f>IF(Wedstrijden!R2497="x","Z1","")</f>
        <v/>
      </c>
      <c r="BV2332" s="44" t="str">
        <f>IF(Wedstrijden!S2497="x","Z2","")</f>
        <v/>
      </c>
      <c r="BW2332" s="44" t="str">
        <f>IF(COUNTA(Wedstrijden!T2497:AB2497)&lt;&gt;0,1,"")</f>
        <v/>
      </c>
      <c r="BX2332" s="44" t="str">
        <f t="shared" si="217"/>
        <v/>
      </c>
      <c r="BY2332" s="44" t="str">
        <f>IF(Wedstrijden!T2497="x","BB","")</f>
        <v/>
      </c>
      <c r="BZ2332" s="44" t="str">
        <f>IF(Wedstrijden!U2497="x","B","")</f>
        <v/>
      </c>
      <c r="CA2332" s="44" t="str">
        <f>IF(Wedstrijden!V2497="x","L1","")</f>
        <v/>
      </c>
      <c r="CB2332" s="44" t="str">
        <f>IF(Wedstrijden!W2497="x","L2","")</f>
        <v/>
      </c>
      <c r="CC2332" s="44" t="str">
        <f>IF(Wedstrijden!X2497="x","M1","")</f>
        <v/>
      </c>
      <c r="CD2332" s="44" t="str">
        <f>IF(Wedstrijden!Y2497="x","M2","")</f>
        <v/>
      </c>
      <c r="CE2332" s="44" t="str">
        <f>IF(Wedstrijden!Z2497="x","Z1","")</f>
        <v/>
      </c>
      <c r="CF2332" s="44" t="str">
        <f>IF(Wedstrijden!AA2497="x","Z2","")</f>
        <v/>
      </c>
      <c r="CG2332" s="44" t="str">
        <f>IF(Wedstrijden!AB2497="x","ZZL","")</f>
        <v/>
      </c>
      <c r="CL2332" s="44" t="str">
        <f>IF(COUNTA(Wedstrijden!AC2497:AJ2497)&lt;&gt;0,2,"")</f>
        <v/>
      </c>
      <c r="CM2332" s="44" t="str">
        <f t="shared" si="218"/>
        <v/>
      </c>
      <c r="CN2332" s="44" t="str">
        <f>IF(Wedstrijden!AC2497="x","AA","")</f>
        <v/>
      </c>
      <c r="CO2332" s="44" t="str">
        <f>IF(Wedstrijden!AD2497="x","A","")</f>
        <v/>
      </c>
      <c r="CP2332" s="44" t="str">
        <f>IF(Wedstrijden!AE2497="x","BB","")</f>
        <v/>
      </c>
      <c r="CQ2332" s="44" t="str">
        <f>IF(Wedstrijden!AF2497="x","B","")</f>
        <v/>
      </c>
      <c r="CR2332" s="44" t="str">
        <f>IF(Wedstrijden!AG2497="x","L","")</f>
        <v/>
      </c>
      <c r="CS2332" s="44" t="str">
        <f>IF(Wedstrijden!AH2497="x","M","")</f>
        <v/>
      </c>
      <c r="CT2332" s="44" t="str">
        <f>IF(Wedstrijden!AI2497="x","Z","")</f>
        <v/>
      </c>
      <c r="CU2332" s="44" t="str">
        <f>IF(Wedstrijden!AJ2497="x","ZZ","")</f>
        <v/>
      </c>
      <c r="CV2332" s="44" t="str">
        <f>IF(COUNTA(Wedstrijden!AK2497:AQ2497)&lt;&gt;0,2,"")</f>
        <v/>
      </c>
      <c r="CW2332" s="44" t="str">
        <f t="shared" si="219"/>
        <v/>
      </c>
      <c r="CX2332" s="44" t="str">
        <f>IF(Wedstrijden!AK2497="x","BB","")</f>
        <v/>
      </c>
      <c r="CY2332" s="44" t="str">
        <f>IF(Wedstrijden!AL2497="x","B","")</f>
        <v/>
      </c>
      <c r="CZ2332" s="44" t="str">
        <f>IF(Wedstrijden!AM2497="x","L","")</f>
        <v/>
      </c>
      <c r="DA2332" s="44" t="str">
        <f>IF(Wedstrijden!AN2497="x","M","")</f>
        <v/>
      </c>
      <c r="DB2332" s="44" t="str">
        <f>IF(Wedstrijden!AO2497="x","Z","")</f>
        <v/>
      </c>
      <c r="DC2332" s="44" t="str">
        <f>IF(Wedstrijden!AP2497="x","ZZ","")</f>
        <v/>
      </c>
      <c r="DD2332" s="44" t="str">
        <f>IF(Wedstrijden!AQ2497="x","1.40","")</f>
        <v/>
      </c>
      <c r="DE2332" s="44" t="str">
        <f>IF(COUNTA(Wedstrijden!AR2497:AT2497)&lt;&gt;0,6,"")</f>
        <v/>
      </c>
      <c r="DF2332" s="44" t="str">
        <f t="shared" si="220"/>
        <v/>
      </c>
      <c r="DG2332" s="44" t="str">
        <f>IF(Wedstrijden!AR2497="x","L","")</f>
        <v/>
      </c>
      <c r="DH2332" s="44" t="str">
        <f>IF(Wedstrijden!AS2497="x","M","")</f>
        <v/>
      </c>
      <c r="DI2332" s="44" t="str">
        <f>IF(Wedstrijden!AT2497="x","Z","")</f>
        <v/>
      </c>
      <c r="DJ2332" s="44" t="str">
        <f>IF(COUNTA(Wedstrijden!AU2497:AW2497)&lt;&gt;0,6,"")</f>
        <v/>
      </c>
      <c r="DK2332" s="44" t="str">
        <f t="shared" si="221"/>
        <v/>
      </c>
      <c r="DL2332" s="44" t="str">
        <f>IF(Wedstrijden!AU2497="x","L","")</f>
        <v/>
      </c>
      <c r="DM2332" s="44" t="str">
        <f>IF(Wedstrijden!AV2497="x","M","")</f>
        <v/>
      </c>
      <c r="DN2332" s="44" t="str">
        <f>IF(Wedstrijden!AW2497="x","Z","")</f>
        <v/>
      </c>
    </row>
    <row r="2333" spans="1:118" ht="15">
      <c r="A2333" s="48" t="e">
        <f>Wedstrijden!#REF!</f>
        <v>#REF!</v>
      </c>
      <c r="B2333" s="44" t="str">
        <f>IFERROR(VLOOKUP(Wedstrijden!E2498,Wedstrijdlocaties!$B$2:$E$499,2,FALSE),"")</f>
        <v/>
      </c>
      <c r="C2333" s="44" t="str">
        <f>Wedstrijden!F2498</f>
        <v/>
      </c>
      <c r="D2333" s="44" t="str">
        <f>IFERROR(VLOOKUP(Wedstrijden!G2498,Organisaties!$B$2:$C$501,2,FALSE),"")</f>
        <v/>
      </c>
      <c r="E2333" s="44" t="str">
        <f>IFERROR(VLOOKUP(Wedstrijden!G2498,Organisaties!$B$2:$F$501,5,FALSE),"")</f>
        <v/>
      </c>
      <c r="F2333" s="44" t="str">
        <f>IF(Wedstrijden!BC2498&lt;&gt;"",Wedstrijden!BC2498,"")</f>
        <v/>
      </c>
      <c r="G2333" s="44">
        <f>IF(Wedstrijden!AY2498="Indoor",1,0)</f>
        <v>0</v>
      </c>
      <c r="H2333" s="44">
        <f>Wedstrijden!AZ2498</f>
        <v>0</v>
      </c>
      <c r="I2333" s="44" t="str">
        <f>IF(Wedstrijden!AX2498="Nee",0,IF(Wedstrijden!AX2498="Ja",1,""))</f>
        <v/>
      </c>
      <c r="J2333" s="44" t="str">
        <f>IF(Wedstrijden!BA2498&lt;&gt;"",Wedstrijden!BA2498,"")</f>
        <v/>
      </c>
      <c r="W2333" s="45"/>
      <c r="AE2333" s="45"/>
      <c r="AN2333" s="45"/>
      <c r="AU2333" s="45"/>
      <c r="BA2333" s="45"/>
      <c r="BE2333" s="45"/>
      <c r="BJ2333" s="44" t="str">
        <f>IF(COUNTA(Wedstrijden!I2498:S2498)&lt;&gt;0,1,"")</f>
        <v/>
      </c>
      <c r="BK2333" s="44" t="str">
        <f t="shared" si="216"/>
        <v/>
      </c>
      <c r="BL2333" s="44" t="str">
        <f>IF(Wedstrijden!I2498="x","AA","")</f>
        <v/>
      </c>
      <c r="BM2333" s="44" t="str">
        <f>IF(Wedstrijden!J2498="x","A","")</f>
        <v/>
      </c>
      <c r="BN2333" s="44" t="str">
        <f>IF(Wedstrijden!K2498="x","B1","")</f>
        <v/>
      </c>
      <c r="BO2333" s="44" t="str">
        <f>IF(Wedstrijden!L2498="x","BB","")</f>
        <v/>
      </c>
      <c r="BP2333" s="44" t="str">
        <f>IF(Wedstrijden!M2498="x","B","")</f>
        <v/>
      </c>
      <c r="BQ2333" s="44" t="str">
        <f>IF(Wedstrijden!N2498="x","L1","")</f>
        <v/>
      </c>
      <c r="BR2333" s="44" t="str">
        <f>IF(Wedstrijden!O2498="x","L2","")</f>
        <v/>
      </c>
      <c r="BS2333" s="44" t="str">
        <f>IF(Wedstrijden!P2498="x","M1","")</f>
        <v/>
      </c>
      <c r="BT2333" s="44" t="str">
        <f>IF(Wedstrijden!Q2498="x","M2","")</f>
        <v/>
      </c>
      <c r="BU2333" s="44" t="str">
        <f>IF(Wedstrijden!R2498="x","Z1","")</f>
        <v/>
      </c>
      <c r="BV2333" s="44" t="str">
        <f>IF(Wedstrijden!S2498="x","Z2","")</f>
        <v/>
      </c>
      <c r="BW2333" s="44" t="str">
        <f>IF(COUNTA(Wedstrijden!T2498:AB2498)&lt;&gt;0,1,"")</f>
        <v/>
      </c>
      <c r="BX2333" s="44" t="str">
        <f t="shared" si="217"/>
        <v/>
      </c>
      <c r="BY2333" s="44" t="str">
        <f>IF(Wedstrijden!T2498="x","BB","")</f>
        <v/>
      </c>
      <c r="BZ2333" s="44" t="str">
        <f>IF(Wedstrijden!U2498="x","B","")</f>
        <v/>
      </c>
      <c r="CA2333" s="44" t="str">
        <f>IF(Wedstrijden!V2498="x","L1","")</f>
        <v/>
      </c>
      <c r="CB2333" s="44" t="str">
        <f>IF(Wedstrijden!W2498="x","L2","")</f>
        <v/>
      </c>
      <c r="CC2333" s="44" t="str">
        <f>IF(Wedstrijden!X2498="x","M1","")</f>
        <v/>
      </c>
      <c r="CD2333" s="44" t="str">
        <f>IF(Wedstrijden!Y2498="x","M2","")</f>
        <v/>
      </c>
      <c r="CE2333" s="44" t="str">
        <f>IF(Wedstrijden!Z2498="x","Z1","")</f>
        <v/>
      </c>
      <c r="CF2333" s="44" t="str">
        <f>IF(Wedstrijden!AA2498="x","Z2","")</f>
        <v/>
      </c>
      <c r="CG2333" s="44" t="str">
        <f>IF(Wedstrijden!AB2498="x","ZZL","")</f>
        <v/>
      </c>
      <c r="CL2333" s="44" t="str">
        <f>IF(COUNTA(Wedstrijden!AC2498:AJ2498)&lt;&gt;0,2,"")</f>
        <v/>
      </c>
      <c r="CM2333" s="44" t="str">
        <f t="shared" si="218"/>
        <v/>
      </c>
      <c r="CN2333" s="44" t="str">
        <f>IF(Wedstrijden!AC2498="x","AA","")</f>
        <v/>
      </c>
      <c r="CO2333" s="44" t="str">
        <f>IF(Wedstrijden!AD2498="x","A","")</f>
        <v/>
      </c>
      <c r="CP2333" s="44" t="str">
        <f>IF(Wedstrijden!AE2498="x","BB","")</f>
        <v/>
      </c>
      <c r="CQ2333" s="44" t="str">
        <f>IF(Wedstrijden!AF2498="x","B","")</f>
        <v/>
      </c>
      <c r="CR2333" s="44" t="str">
        <f>IF(Wedstrijden!AG2498="x","L","")</f>
        <v/>
      </c>
      <c r="CS2333" s="44" t="str">
        <f>IF(Wedstrijden!AH2498="x","M","")</f>
        <v/>
      </c>
      <c r="CT2333" s="44" t="str">
        <f>IF(Wedstrijden!AI2498="x","Z","")</f>
        <v/>
      </c>
      <c r="CU2333" s="44" t="str">
        <f>IF(Wedstrijden!AJ2498="x","ZZ","")</f>
        <v/>
      </c>
      <c r="CV2333" s="44" t="str">
        <f>IF(COUNTA(Wedstrijden!AK2498:AQ2498)&lt;&gt;0,2,"")</f>
        <v/>
      </c>
      <c r="CW2333" s="44" t="str">
        <f t="shared" si="219"/>
        <v/>
      </c>
      <c r="CX2333" s="44" t="str">
        <f>IF(Wedstrijden!AK2498="x","BB","")</f>
        <v/>
      </c>
      <c r="CY2333" s="44" t="str">
        <f>IF(Wedstrijden!AL2498="x","B","")</f>
        <v/>
      </c>
      <c r="CZ2333" s="44" t="str">
        <f>IF(Wedstrijden!AM2498="x","L","")</f>
        <v/>
      </c>
      <c r="DA2333" s="44" t="str">
        <f>IF(Wedstrijden!AN2498="x","M","")</f>
        <v/>
      </c>
      <c r="DB2333" s="44" t="str">
        <f>IF(Wedstrijden!AO2498="x","Z","")</f>
        <v/>
      </c>
      <c r="DC2333" s="44" t="str">
        <f>IF(Wedstrijden!AP2498="x","ZZ","")</f>
        <v/>
      </c>
      <c r="DD2333" s="44" t="str">
        <f>IF(Wedstrijden!AQ2498="x","1.40","")</f>
        <v/>
      </c>
      <c r="DE2333" s="44" t="str">
        <f>IF(COUNTA(Wedstrijden!AR2498:AT2498)&lt;&gt;0,6,"")</f>
        <v/>
      </c>
      <c r="DF2333" s="44" t="str">
        <f t="shared" si="220"/>
        <v/>
      </c>
      <c r="DG2333" s="44" t="str">
        <f>IF(Wedstrijden!AR2498="x","L","")</f>
        <v/>
      </c>
      <c r="DH2333" s="44" t="str">
        <f>IF(Wedstrijden!AS2498="x","M","")</f>
        <v/>
      </c>
      <c r="DI2333" s="44" t="str">
        <f>IF(Wedstrijden!AT2498="x","Z","")</f>
        <v/>
      </c>
      <c r="DJ2333" s="44" t="str">
        <f>IF(COUNTA(Wedstrijden!AU2498:AW2498)&lt;&gt;0,6,"")</f>
        <v/>
      </c>
      <c r="DK2333" s="44" t="str">
        <f t="shared" si="221"/>
        <v/>
      </c>
      <c r="DL2333" s="44" t="str">
        <f>IF(Wedstrijden!AU2498="x","L","")</f>
        <v/>
      </c>
      <c r="DM2333" s="44" t="str">
        <f>IF(Wedstrijden!AV2498="x","M","")</f>
        <v/>
      </c>
      <c r="DN2333" s="44" t="str">
        <f>IF(Wedstrijden!AW2498="x","Z","")</f>
        <v/>
      </c>
    </row>
    <row r="2334" spans="1:118" ht="15">
      <c r="A2334" s="48" t="e">
        <f>Wedstrijden!#REF!</f>
        <v>#REF!</v>
      </c>
      <c r="B2334" s="44" t="str">
        <f>IFERROR(VLOOKUP(Wedstrijden!E2499,Wedstrijdlocaties!$B$2:$E$499,2,FALSE),"")</f>
        <v/>
      </c>
      <c r="C2334" s="44" t="str">
        <f>Wedstrijden!F2499</f>
        <v/>
      </c>
      <c r="D2334" s="44" t="str">
        <f>IFERROR(VLOOKUP(Wedstrijden!G2499,Organisaties!$B$2:$C$501,2,FALSE),"")</f>
        <v/>
      </c>
      <c r="E2334" s="44" t="str">
        <f>IFERROR(VLOOKUP(Wedstrijden!G2499,Organisaties!$B$2:$F$501,5,FALSE),"")</f>
        <v/>
      </c>
      <c r="F2334" s="44" t="str">
        <f>IF(Wedstrijden!BC2499&lt;&gt;"",Wedstrijden!BC2499,"")</f>
        <v/>
      </c>
      <c r="G2334" s="44">
        <f>IF(Wedstrijden!AY2499="Indoor",1,0)</f>
        <v>0</v>
      </c>
      <c r="H2334" s="44">
        <f>Wedstrijden!AZ2499</f>
        <v>0</v>
      </c>
      <c r="I2334" s="44" t="str">
        <f>IF(Wedstrijden!AX2499="Nee",0,IF(Wedstrijden!AX2499="Ja",1,""))</f>
        <v/>
      </c>
      <c r="J2334" s="44" t="str">
        <f>IF(Wedstrijden!BA2499&lt;&gt;"",Wedstrijden!BA2499,"")</f>
        <v/>
      </c>
      <c r="W2334" s="45"/>
      <c r="AE2334" s="45"/>
      <c r="AN2334" s="45"/>
      <c r="AU2334" s="45"/>
      <c r="BA2334" s="45"/>
      <c r="BE2334" s="45"/>
      <c r="BJ2334" s="44" t="str">
        <f>IF(COUNTA(Wedstrijden!I2499:S2499)&lt;&gt;0,1,"")</f>
        <v/>
      </c>
      <c r="BK2334" s="44" t="str">
        <f t="shared" si="216"/>
        <v/>
      </c>
      <c r="BL2334" s="44" t="str">
        <f>IF(Wedstrijden!I2499="x","AA","")</f>
        <v/>
      </c>
      <c r="BM2334" s="44" t="str">
        <f>IF(Wedstrijden!J2499="x","A","")</f>
        <v/>
      </c>
      <c r="BN2334" s="44" t="str">
        <f>IF(Wedstrijden!K2499="x","B1","")</f>
        <v/>
      </c>
      <c r="BO2334" s="44" t="str">
        <f>IF(Wedstrijden!L2499="x","BB","")</f>
        <v/>
      </c>
      <c r="BP2334" s="44" t="str">
        <f>IF(Wedstrijden!M2499="x","B","")</f>
        <v/>
      </c>
      <c r="BQ2334" s="44" t="str">
        <f>IF(Wedstrijden!N2499="x","L1","")</f>
        <v/>
      </c>
      <c r="BR2334" s="44" t="str">
        <f>IF(Wedstrijden!O2499="x","L2","")</f>
        <v/>
      </c>
      <c r="BS2334" s="44" t="str">
        <f>IF(Wedstrijden!P2499="x","M1","")</f>
        <v/>
      </c>
      <c r="BT2334" s="44" t="str">
        <f>IF(Wedstrijden!Q2499="x","M2","")</f>
        <v/>
      </c>
      <c r="BU2334" s="44" t="str">
        <f>IF(Wedstrijden!R2499="x","Z1","")</f>
        <v/>
      </c>
      <c r="BV2334" s="44" t="str">
        <f>IF(Wedstrijden!S2499="x","Z2","")</f>
        <v/>
      </c>
      <c r="BW2334" s="44" t="str">
        <f>IF(COUNTA(Wedstrijden!T2499:AB2499)&lt;&gt;0,1,"")</f>
        <v/>
      </c>
      <c r="BX2334" s="44" t="str">
        <f t="shared" si="217"/>
        <v/>
      </c>
      <c r="BY2334" s="44" t="str">
        <f>IF(Wedstrijden!T2499="x","BB","")</f>
        <v/>
      </c>
      <c r="BZ2334" s="44" t="str">
        <f>IF(Wedstrijden!U2499="x","B","")</f>
        <v/>
      </c>
      <c r="CA2334" s="44" t="str">
        <f>IF(Wedstrijden!V2499="x","L1","")</f>
        <v/>
      </c>
      <c r="CB2334" s="44" t="str">
        <f>IF(Wedstrijden!W2499="x","L2","")</f>
        <v/>
      </c>
      <c r="CC2334" s="44" t="str">
        <f>IF(Wedstrijden!X2499="x","M1","")</f>
        <v/>
      </c>
      <c r="CD2334" s="44" t="str">
        <f>IF(Wedstrijden!Y2499="x","M2","")</f>
        <v/>
      </c>
      <c r="CE2334" s="44" t="str">
        <f>IF(Wedstrijden!Z2499="x","Z1","")</f>
        <v/>
      </c>
      <c r="CF2334" s="44" t="str">
        <f>IF(Wedstrijden!AA2499="x","Z2","")</f>
        <v/>
      </c>
      <c r="CG2334" s="44" t="str">
        <f>IF(Wedstrijden!AB2499="x","ZZL","")</f>
        <v/>
      </c>
      <c r="CL2334" s="44" t="str">
        <f>IF(COUNTA(Wedstrijden!AC2499:AJ2499)&lt;&gt;0,2,"")</f>
        <v/>
      </c>
      <c r="CM2334" s="44" t="str">
        <f t="shared" si="218"/>
        <v/>
      </c>
      <c r="CN2334" s="44" t="str">
        <f>IF(Wedstrijden!AC2499="x","AA","")</f>
        <v/>
      </c>
      <c r="CO2334" s="44" t="str">
        <f>IF(Wedstrijden!AD2499="x","A","")</f>
        <v/>
      </c>
      <c r="CP2334" s="44" t="str">
        <f>IF(Wedstrijden!AE2499="x","BB","")</f>
        <v/>
      </c>
      <c r="CQ2334" s="44" t="str">
        <f>IF(Wedstrijden!AF2499="x","B","")</f>
        <v/>
      </c>
      <c r="CR2334" s="44" t="str">
        <f>IF(Wedstrijden!AG2499="x","L","")</f>
        <v/>
      </c>
      <c r="CS2334" s="44" t="str">
        <f>IF(Wedstrijden!AH2499="x","M","")</f>
        <v/>
      </c>
      <c r="CT2334" s="44" t="str">
        <f>IF(Wedstrijden!AI2499="x","Z","")</f>
        <v/>
      </c>
      <c r="CU2334" s="44" t="str">
        <f>IF(Wedstrijden!AJ2499="x","ZZ","")</f>
        <v/>
      </c>
      <c r="CV2334" s="44" t="str">
        <f>IF(COUNTA(Wedstrijden!AK2499:AQ2499)&lt;&gt;0,2,"")</f>
        <v/>
      </c>
      <c r="CW2334" s="44" t="str">
        <f t="shared" si="219"/>
        <v/>
      </c>
      <c r="CX2334" s="44" t="str">
        <f>IF(Wedstrijden!AK2499="x","BB","")</f>
        <v/>
      </c>
      <c r="CY2334" s="44" t="str">
        <f>IF(Wedstrijden!AL2499="x","B","")</f>
        <v/>
      </c>
      <c r="CZ2334" s="44" t="str">
        <f>IF(Wedstrijden!AM2499="x","L","")</f>
        <v/>
      </c>
      <c r="DA2334" s="44" t="str">
        <f>IF(Wedstrijden!AN2499="x","M","")</f>
        <v/>
      </c>
      <c r="DB2334" s="44" t="str">
        <f>IF(Wedstrijden!AO2499="x","Z","")</f>
        <v/>
      </c>
      <c r="DC2334" s="44" t="str">
        <f>IF(Wedstrijden!AP2499="x","ZZ","")</f>
        <v/>
      </c>
      <c r="DD2334" s="44" t="str">
        <f>IF(Wedstrijden!AQ2499="x","1.40","")</f>
        <v/>
      </c>
      <c r="DE2334" s="44" t="str">
        <f>IF(COUNTA(Wedstrijden!AR2499:AT2499)&lt;&gt;0,6,"")</f>
        <v/>
      </c>
      <c r="DF2334" s="44" t="str">
        <f t="shared" si="220"/>
        <v/>
      </c>
      <c r="DG2334" s="44" t="str">
        <f>IF(Wedstrijden!AR2499="x","L","")</f>
        <v/>
      </c>
      <c r="DH2334" s="44" t="str">
        <f>IF(Wedstrijden!AS2499="x","M","")</f>
        <v/>
      </c>
      <c r="DI2334" s="44" t="str">
        <f>IF(Wedstrijden!AT2499="x","Z","")</f>
        <v/>
      </c>
      <c r="DJ2334" s="44" t="str">
        <f>IF(COUNTA(Wedstrijden!AU2499:AW2499)&lt;&gt;0,6,"")</f>
        <v/>
      </c>
      <c r="DK2334" s="44" t="str">
        <f t="shared" si="221"/>
        <v/>
      </c>
      <c r="DL2334" s="44" t="str">
        <f>IF(Wedstrijden!AU2499="x","L","")</f>
        <v/>
      </c>
      <c r="DM2334" s="44" t="str">
        <f>IF(Wedstrijden!AV2499="x","M","")</f>
        <v/>
      </c>
      <c r="DN2334" s="44" t="str">
        <f>IF(Wedstrijden!AW2499="x","Z","")</f>
        <v/>
      </c>
    </row>
    <row r="2335" spans="1:118" ht="15">
      <c r="A2335" s="48" t="e">
        <f>Wedstrijden!#REF!</f>
        <v>#REF!</v>
      </c>
      <c r="B2335" s="44" t="str">
        <f>IFERROR(VLOOKUP(Wedstrijden!E2500,Wedstrijdlocaties!$B$2:$E$499,2,FALSE),"")</f>
        <v/>
      </c>
      <c r="C2335" s="44" t="str">
        <f>Wedstrijden!F2500</f>
        <v/>
      </c>
      <c r="D2335" s="44" t="str">
        <f>IFERROR(VLOOKUP(Wedstrijden!G2500,Organisaties!$B$2:$C$501,2,FALSE),"")</f>
        <v/>
      </c>
      <c r="E2335" s="44" t="str">
        <f>IFERROR(VLOOKUP(Wedstrijden!G2500,Organisaties!$B$2:$F$501,5,FALSE),"")</f>
        <v/>
      </c>
      <c r="F2335" s="44" t="str">
        <f>IF(Wedstrijden!BC2500&lt;&gt;"",Wedstrijden!BC2500,"")</f>
        <v/>
      </c>
      <c r="G2335" s="44">
        <f>IF(Wedstrijden!AY2500="Indoor",1,0)</f>
        <v>0</v>
      </c>
      <c r="H2335" s="44">
        <f>Wedstrijden!AZ2500</f>
        <v>0</v>
      </c>
      <c r="I2335" s="44" t="str">
        <f>IF(Wedstrijden!AX2500="Nee",0,IF(Wedstrijden!AX2500="Ja",1,""))</f>
        <v/>
      </c>
      <c r="J2335" s="44" t="str">
        <f>IF(Wedstrijden!BA2500&lt;&gt;"",Wedstrijden!BA2500,"")</f>
        <v/>
      </c>
      <c r="W2335" s="45"/>
      <c r="AE2335" s="45"/>
      <c r="AN2335" s="45"/>
      <c r="AU2335" s="45"/>
      <c r="BA2335" s="45"/>
      <c r="BE2335" s="45"/>
      <c r="BJ2335" s="44" t="str">
        <f>IF(COUNTA(Wedstrijden!I2500:S2500)&lt;&gt;0,1,"")</f>
        <v/>
      </c>
      <c r="BK2335" s="44" t="str">
        <f t="shared" si="216"/>
        <v/>
      </c>
      <c r="BL2335" s="44" t="str">
        <f>IF(Wedstrijden!I2500="x","AA","")</f>
        <v/>
      </c>
      <c r="BM2335" s="44" t="str">
        <f>IF(Wedstrijden!J2500="x","A","")</f>
        <v/>
      </c>
      <c r="BN2335" s="44" t="str">
        <f>IF(Wedstrijden!K2500="x","B1","")</f>
        <v/>
      </c>
      <c r="BO2335" s="44" t="str">
        <f>IF(Wedstrijden!L2500="x","BB","")</f>
        <v/>
      </c>
      <c r="BP2335" s="44" t="str">
        <f>IF(Wedstrijden!M2500="x","B","")</f>
        <v/>
      </c>
      <c r="BQ2335" s="44" t="str">
        <f>IF(Wedstrijden!N2500="x","L1","")</f>
        <v/>
      </c>
      <c r="BR2335" s="44" t="str">
        <f>IF(Wedstrijden!O2500="x","L2","")</f>
        <v/>
      </c>
      <c r="BS2335" s="44" t="str">
        <f>IF(Wedstrijden!P2500="x","M1","")</f>
        <v/>
      </c>
      <c r="BT2335" s="44" t="str">
        <f>IF(Wedstrijden!Q2500="x","M2","")</f>
        <v/>
      </c>
      <c r="BU2335" s="44" t="str">
        <f>IF(Wedstrijden!R2500="x","Z1","")</f>
        <v/>
      </c>
      <c r="BV2335" s="44" t="str">
        <f>IF(Wedstrijden!S2500="x","Z2","")</f>
        <v/>
      </c>
      <c r="BW2335" s="44" t="str">
        <f>IF(COUNTA(Wedstrijden!T2500:AB2500)&lt;&gt;0,1,"")</f>
        <v/>
      </c>
      <c r="BX2335" s="44" t="str">
        <f t="shared" si="217"/>
        <v/>
      </c>
      <c r="BY2335" s="44" t="str">
        <f>IF(Wedstrijden!T2500="x","BB","")</f>
        <v/>
      </c>
      <c r="BZ2335" s="44" t="str">
        <f>IF(Wedstrijden!U2500="x","B","")</f>
        <v/>
      </c>
      <c r="CA2335" s="44" t="str">
        <f>IF(Wedstrijden!V2500="x","L1","")</f>
        <v/>
      </c>
      <c r="CB2335" s="44" t="str">
        <f>IF(Wedstrijden!W2500="x","L2","")</f>
        <v/>
      </c>
      <c r="CC2335" s="44" t="str">
        <f>IF(Wedstrijden!X2500="x","M1","")</f>
        <v/>
      </c>
      <c r="CD2335" s="44" t="str">
        <f>IF(Wedstrijden!Y2500="x","M2","")</f>
        <v/>
      </c>
      <c r="CE2335" s="44" t="str">
        <f>IF(Wedstrijden!Z2500="x","Z1","")</f>
        <v/>
      </c>
      <c r="CF2335" s="44" t="str">
        <f>IF(Wedstrijden!AA2500="x","Z2","")</f>
        <v/>
      </c>
      <c r="CG2335" s="44" t="str">
        <f>IF(Wedstrijden!AB2500="x","ZZL","")</f>
        <v/>
      </c>
      <c r="CL2335" s="44" t="str">
        <f>IF(COUNTA(Wedstrijden!AC2500:AJ2500)&lt;&gt;0,2,"")</f>
        <v/>
      </c>
      <c r="CM2335" s="44" t="str">
        <f t="shared" si="218"/>
        <v/>
      </c>
      <c r="CN2335" s="44" t="str">
        <f>IF(Wedstrijden!AC2500="x","AA","")</f>
        <v/>
      </c>
      <c r="CO2335" s="44" t="str">
        <f>IF(Wedstrijden!AD2500="x","A","")</f>
        <v/>
      </c>
      <c r="CP2335" s="44" t="str">
        <f>IF(Wedstrijden!AE2500="x","BB","")</f>
        <v/>
      </c>
      <c r="CQ2335" s="44" t="str">
        <f>IF(Wedstrijden!AF2500="x","B","")</f>
        <v/>
      </c>
      <c r="CR2335" s="44" t="str">
        <f>IF(Wedstrijden!AG2500="x","L","")</f>
        <v/>
      </c>
      <c r="CS2335" s="44" t="str">
        <f>IF(Wedstrijden!AH2500="x","M","")</f>
        <v/>
      </c>
      <c r="CT2335" s="44" t="str">
        <f>IF(Wedstrijden!AI2500="x","Z","")</f>
        <v/>
      </c>
      <c r="CU2335" s="44" t="str">
        <f>IF(Wedstrijden!AJ2500="x","ZZ","")</f>
        <v/>
      </c>
      <c r="CV2335" s="44" t="str">
        <f>IF(COUNTA(Wedstrijden!AK2500:AQ2500)&lt;&gt;0,2,"")</f>
        <v/>
      </c>
      <c r="CW2335" s="44" t="str">
        <f t="shared" si="219"/>
        <v/>
      </c>
      <c r="CX2335" s="44" t="str">
        <f>IF(Wedstrijden!AK2500="x","BB","")</f>
        <v/>
      </c>
      <c r="CY2335" s="44" t="str">
        <f>IF(Wedstrijden!AL2500="x","B","")</f>
        <v/>
      </c>
      <c r="CZ2335" s="44" t="str">
        <f>IF(Wedstrijden!AM2500="x","L","")</f>
        <v/>
      </c>
      <c r="DA2335" s="44" t="str">
        <f>IF(Wedstrijden!AN2500="x","M","")</f>
        <v/>
      </c>
      <c r="DB2335" s="44" t="str">
        <f>IF(Wedstrijden!AO2500="x","Z","")</f>
        <v/>
      </c>
      <c r="DC2335" s="44" t="str">
        <f>IF(Wedstrijden!AP2500="x","ZZ","")</f>
        <v/>
      </c>
      <c r="DD2335" s="44" t="str">
        <f>IF(Wedstrijden!AQ2500="x","1.40","")</f>
        <v/>
      </c>
      <c r="DE2335" s="44" t="str">
        <f>IF(COUNTA(Wedstrijden!AR2500:AT2500)&lt;&gt;0,6,"")</f>
        <v/>
      </c>
      <c r="DF2335" s="44" t="str">
        <f t="shared" si="220"/>
        <v/>
      </c>
      <c r="DG2335" s="44" t="str">
        <f>IF(Wedstrijden!AR2500="x","L","")</f>
        <v/>
      </c>
      <c r="DH2335" s="44" t="str">
        <f>IF(Wedstrijden!AS2500="x","M","")</f>
        <v/>
      </c>
      <c r="DI2335" s="44" t="str">
        <f>IF(Wedstrijden!AT2500="x","Z","")</f>
        <v/>
      </c>
      <c r="DJ2335" s="44" t="str">
        <f>IF(COUNTA(Wedstrijden!AU2500:AW2500)&lt;&gt;0,6,"")</f>
        <v/>
      </c>
      <c r="DK2335" s="44" t="str">
        <f t="shared" si="221"/>
        <v/>
      </c>
      <c r="DL2335" s="44" t="str">
        <f>IF(Wedstrijden!AU2500="x","L","")</f>
        <v/>
      </c>
      <c r="DM2335" s="44" t="str">
        <f>IF(Wedstrijden!AV2500="x","M","")</f>
        <v/>
      </c>
      <c r="DN2335" s="44" t="str">
        <f>IF(Wedstrijden!AW2500="x","Z","")</f>
        <v/>
      </c>
    </row>
    <row r="2336" spans="1:118" ht="15">
      <c r="A2336" s="48" t="e">
        <f>Wedstrijden!#REF!</f>
        <v>#REF!</v>
      </c>
      <c r="B2336" s="44" t="str">
        <f>IFERROR(VLOOKUP(Wedstrijden!E2501,Wedstrijdlocaties!$B$2:$E$499,2,FALSE),"")</f>
        <v/>
      </c>
      <c r="C2336" s="44" t="str">
        <f>Wedstrijden!F2501</f>
        <v/>
      </c>
      <c r="D2336" s="44" t="str">
        <f>IFERROR(VLOOKUP(Wedstrijden!G2501,Organisaties!$B$2:$C$501,2,FALSE),"")</f>
        <v/>
      </c>
      <c r="E2336" s="44" t="str">
        <f>IFERROR(VLOOKUP(Wedstrijden!G2501,Organisaties!$B$2:$F$501,5,FALSE),"")</f>
        <v/>
      </c>
      <c r="F2336" s="44" t="str">
        <f>IF(Wedstrijden!BC2501&lt;&gt;"",Wedstrijden!BC2501,"")</f>
        <v/>
      </c>
      <c r="G2336" s="44">
        <f>IF(Wedstrijden!AY2501="Indoor",1,0)</f>
        <v>0</v>
      </c>
      <c r="H2336" s="44">
        <f>Wedstrijden!AZ2501</f>
        <v>0</v>
      </c>
      <c r="I2336" s="44" t="str">
        <f>IF(Wedstrijden!AX2501="Nee",0,IF(Wedstrijden!AX2501="Ja",1,""))</f>
        <v/>
      </c>
      <c r="J2336" s="44" t="str">
        <f>IF(Wedstrijden!BA2501&lt;&gt;"",Wedstrijden!BA2501,"")</f>
        <v/>
      </c>
      <c r="W2336" s="45"/>
      <c r="AE2336" s="45"/>
      <c r="AN2336" s="45"/>
      <c r="AU2336" s="45"/>
      <c r="BA2336" s="45"/>
      <c r="BE2336" s="45"/>
      <c r="BJ2336" s="44" t="str">
        <f>IF(COUNTA(Wedstrijden!I2501:S2501)&lt;&gt;0,1,"")</f>
        <v/>
      </c>
      <c r="BK2336" s="44" t="str">
        <f t="shared" si="216"/>
        <v/>
      </c>
      <c r="BL2336" s="44" t="str">
        <f>IF(Wedstrijden!I2501="x","AA","")</f>
        <v/>
      </c>
      <c r="BM2336" s="44" t="str">
        <f>IF(Wedstrijden!J2501="x","A","")</f>
        <v/>
      </c>
      <c r="BN2336" s="44" t="str">
        <f>IF(Wedstrijden!K2501="x","B1","")</f>
        <v/>
      </c>
      <c r="BO2336" s="44" t="str">
        <f>IF(Wedstrijden!L2501="x","BB","")</f>
        <v/>
      </c>
      <c r="BP2336" s="44" t="str">
        <f>IF(Wedstrijden!M2501="x","B","")</f>
        <v/>
      </c>
      <c r="BQ2336" s="44" t="str">
        <f>IF(Wedstrijden!N2501="x","L1","")</f>
        <v/>
      </c>
      <c r="BR2336" s="44" t="str">
        <f>IF(Wedstrijden!O2501="x","L2","")</f>
        <v/>
      </c>
      <c r="BS2336" s="44" t="str">
        <f>IF(Wedstrijden!P2501="x","M1","")</f>
        <v/>
      </c>
      <c r="BT2336" s="44" t="str">
        <f>IF(Wedstrijden!Q2501="x","M2","")</f>
        <v/>
      </c>
      <c r="BU2336" s="44" t="str">
        <f>IF(Wedstrijden!R2501="x","Z1","")</f>
        <v/>
      </c>
      <c r="BV2336" s="44" t="str">
        <f>IF(Wedstrijden!S2501="x","Z2","")</f>
        <v/>
      </c>
      <c r="BW2336" s="44" t="str">
        <f>IF(COUNTA(Wedstrijden!T2501:AB2501)&lt;&gt;0,1,"")</f>
        <v/>
      </c>
      <c r="BX2336" s="44" t="str">
        <f t="shared" si="217"/>
        <v/>
      </c>
      <c r="BY2336" s="44" t="str">
        <f>IF(Wedstrijden!T2501="x","BB","")</f>
        <v/>
      </c>
      <c r="BZ2336" s="44" t="str">
        <f>IF(Wedstrijden!U2501="x","B","")</f>
        <v/>
      </c>
      <c r="CA2336" s="44" t="str">
        <f>IF(Wedstrijden!V2501="x","L1","")</f>
        <v/>
      </c>
      <c r="CB2336" s="44" t="str">
        <f>IF(Wedstrijden!W2501="x","L2","")</f>
        <v/>
      </c>
      <c r="CC2336" s="44" t="str">
        <f>IF(Wedstrijden!X2501="x","M1","")</f>
        <v/>
      </c>
      <c r="CD2336" s="44" t="str">
        <f>IF(Wedstrijden!Y2501="x","M2","")</f>
        <v/>
      </c>
      <c r="CE2336" s="44" t="str">
        <f>IF(Wedstrijden!Z2501="x","Z1","")</f>
        <v/>
      </c>
      <c r="CF2336" s="44" t="str">
        <f>IF(Wedstrijden!AA2501="x","Z2","")</f>
        <v/>
      </c>
      <c r="CG2336" s="44" t="str">
        <f>IF(Wedstrijden!AB2501="x","ZZL","")</f>
        <v/>
      </c>
      <c r="CL2336" s="44" t="str">
        <f>IF(COUNTA(Wedstrijden!AC2501:AJ2501)&lt;&gt;0,2,"")</f>
        <v/>
      </c>
      <c r="CM2336" s="44" t="str">
        <f t="shared" si="218"/>
        <v/>
      </c>
      <c r="CN2336" s="44" t="str">
        <f>IF(Wedstrijden!AC2501="x","AA","")</f>
        <v/>
      </c>
      <c r="CO2336" s="44" t="str">
        <f>IF(Wedstrijden!AD2501="x","A","")</f>
        <v/>
      </c>
      <c r="CP2336" s="44" t="str">
        <f>IF(Wedstrijden!AE2501="x","BB","")</f>
        <v/>
      </c>
      <c r="CQ2336" s="44" t="str">
        <f>IF(Wedstrijden!AF2501="x","B","")</f>
        <v/>
      </c>
      <c r="CR2336" s="44" t="str">
        <f>IF(Wedstrijden!AG2501="x","L","")</f>
        <v/>
      </c>
      <c r="CS2336" s="44" t="str">
        <f>IF(Wedstrijden!AH2501="x","M","")</f>
        <v/>
      </c>
      <c r="CT2336" s="44" t="str">
        <f>IF(Wedstrijden!AI2501="x","Z","")</f>
        <v/>
      </c>
      <c r="CU2336" s="44" t="str">
        <f>IF(Wedstrijden!AJ2501="x","ZZ","")</f>
        <v/>
      </c>
      <c r="CV2336" s="44" t="str">
        <f>IF(COUNTA(Wedstrijden!AK2501:AQ2501)&lt;&gt;0,2,"")</f>
        <v/>
      </c>
      <c r="CW2336" s="44" t="str">
        <f t="shared" si="219"/>
        <v/>
      </c>
      <c r="CX2336" s="44" t="str">
        <f>IF(Wedstrijden!AK2501="x","BB","")</f>
        <v/>
      </c>
      <c r="CY2336" s="44" t="str">
        <f>IF(Wedstrijden!AL2501="x","B","")</f>
        <v/>
      </c>
      <c r="CZ2336" s="44" t="str">
        <f>IF(Wedstrijden!AM2501="x","L","")</f>
        <v/>
      </c>
      <c r="DA2336" s="44" t="str">
        <f>IF(Wedstrijden!AN2501="x","M","")</f>
        <v/>
      </c>
      <c r="DB2336" s="44" t="str">
        <f>IF(Wedstrijden!AO2501="x","Z","")</f>
        <v/>
      </c>
      <c r="DC2336" s="44" t="str">
        <f>IF(Wedstrijden!AP2501="x","ZZ","")</f>
        <v/>
      </c>
      <c r="DD2336" s="44" t="str">
        <f>IF(Wedstrijden!AQ2501="x","1.40","")</f>
        <v/>
      </c>
      <c r="DE2336" s="44" t="str">
        <f>IF(COUNTA(Wedstrijden!AR2501:AT2501)&lt;&gt;0,6,"")</f>
        <v/>
      </c>
      <c r="DF2336" s="44" t="str">
        <f t="shared" si="220"/>
        <v/>
      </c>
      <c r="DG2336" s="44" t="str">
        <f>IF(Wedstrijden!AR2501="x","L","")</f>
        <v/>
      </c>
      <c r="DH2336" s="44" t="str">
        <f>IF(Wedstrijden!AS2501="x","M","")</f>
        <v/>
      </c>
      <c r="DI2336" s="44" t="str">
        <f>IF(Wedstrijden!AT2501="x","Z","")</f>
        <v/>
      </c>
      <c r="DJ2336" s="44" t="str">
        <f>IF(COUNTA(Wedstrijden!AU2501:AW2501)&lt;&gt;0,6,"")</f>
        <v/>
      </c>
      <c r="DK2336" s="44" t="str">
        <f t="shared" si="221"/>
        <v/>
      </c>
      <c r="DL2336" s="44" t="str">
        <f>IF(Wedstrijden!AU2501="x","L","")</f>
        <v/>
      </c>
      <c r="DM2336" s="44" t="str">
        <f>IF(Wedstrijden!AV2501="x","M","")</f>
        <v/>
      </c>
      <c r="DN2336" s="44" t="str">
        <f>IF(Wedstrijden!AW2501="x","Z","")</f>
        <v/>
      </c>
    </row>
    <row r="2337" spans="1:118" ht="15">
      <c r="A2337" s="48" t="e">
        <f>Wedstrijden!#REF!</f>
        <v>#REF!</v>
      </c>
      <c r="B2337" s="44" t="str">
        <f>IFERROR(VLOOKUP(Wedstrijden!E2502,Wedstrijdlocaties!$B$2:$E$499,2,FALSE),"")</f>
        <v/>
      </c>
      <c r="C2337" s="44" t="str">
        <f>Wedstrijden!F2502</f>
        <v/>
      </c>
      <c r="D2337" s="44" t="str">
        <f>IFERROR(VLOOKUP(Wedstrijden!G2502,Organisaties!$B$2:$C$501,2,FALSE),"")</f>
        <v/>
      </c>
      <c r="E2337" s="44" t="str">
        <f>IFERROR(VLOOKUP(Wedstrijden!G2502,Organisaties!$B$2:$F$501,5,FALSE),"")</f>
        <v/>
      </c>
      <c r="F2337" s="44" t="str">
        <f>IF(Wedstrijden!BC2502&lt;&gt;"",Wedstrijden!BC2502,"")</f>
        <v/>
      </c>
      <c r="G2337" s="44">
        <f>IF(Wedstrijden!AY2502="Indoor",1,0)</f>
        <v>0</v>
      </c>
      <c r="H2337" s="44">
        <f>Wedstrijden!AZ2502</f>
        <v>0</v>
      </c>
      <c r="I2337" s="44" t="str">
        <f>IF(Wedstrijden!AX2502="Nee",0,IF(Wedstrijden!AX2502="Ja",1,""))</f>
        <v/>
      </c>
      <c r="J2337" s="44" t="str">
        <f>IF(Wedstrijden!BA2502&lt;&gt;"",Wedstrijden!BA2502,"")</f>
        <v/>
      </c>
      <c r="W2337" s="45"/>
      <c r="AE2337" s="45"/>
      <c r="AN2337" s="45"/>
      <c r="AU2337" s="45"/>
      <c r="BA2337" s="45"/>
      <c r="BE2337" s="45"/>
      <c r="BJ2337" s="44" t="str">
        <f>IF(COUNTA(Wedstrijden!I2502:S2502)&lt;&gt;0,1,"")</f>
        <v/>
      </c>
      <c r="BK2337" s="44" t="str">
        <f t="shared" si="216"/>
        <v/>
      </c>
      <c r="BL2337" s="44" t="str">
        <f>IF(Wedstrijden!I2502="x","AA","")</f>
        <v/>
      </c>
      <c r="BM2337" s="44" t="str">
        <f>IF(Wedstrijden!J2502="x","A","")</f>
        <v/>
      </c>
      <c r="BN2337" s="44" t="str">
        <f>IF(Wedstrijden!K2502="x","B1","")</f>
        <v/>
      </c>
      <c r="BO2337" s="44" t="str">
        <f>IF(Wedstrijden!L2502="x","BB","")</f>
        <v/>
      </c>
      <c r="BP2337" s="44" t="str">
        <f>IF(Wedstrijden!M2502="x","B","")</f>
        <v/>
      </c>
      <c r="BQ2337" s="44" t="str">
        <f>IF(Wedstrijden!N2502="x","L1","")</f>
        <v/>
      </c>
      <c r="BR2337" s="44" t="str">
        <f>IF(Wedstrijden!O2502="x","L2","")</f>
        <v/>
      </c>
      <c r="BS2337" s="44" t="str">
        <f>IF(Wedstrijden!P2502="x","M1","")</f>
        <v/>
      </c>
      <c r="BT2337" s="44" t="str">
        <f>IF(Wedstrijden!Q2502="x","M2","")</f>
        <v/>
      </c>
      <c r="BU2337" s="44" t="str">
        <f>IF(Wedstrijden!R2502="x","Z1","")</f>
        <v/>
      </c>
      <c r="BV2337" s="44" t="str">
        <f>IF(Wedstrijden!S2502="x","Z2","")</f>
        <v/>
      </c>
      <c r="BW2337" s="44" t="str">
        <f>IF(COUNTA(Wedstrijden!T2502:AB2502)&lt;&gt;0,1,"")</f>
        <v/>
      </c>
      <c r="BX2337" s="44" t="str">
        <f t="shared" si="217"/>
        <v/>
      </c>
      <c r="BY2337" s="44" t="str">
        <f>IF(Wedstrijden!T2502="x","BB","")</f>
        <v/>
      </c>
      <c r="BZ2337" s="44" t="str">
        <f>IF(Wedstrijden!U2502="x","B","")</f>
        <v/>
      </c>
      <c r="CA2337" s="44" t="str">
        <f>IF(Wedstrijden!V2502="x","L1","")</f>
        <v/>
      </c>
      <c r="CB2337" s="44" t="str">
        <f>IF(Wedstrijden!W2502="x","L2","")</f>
        <v/>
      </c>
      <c r="CC2337" s="44" t="str">
        <f>IF(Wedstrijden!X2502="x","M1","")</f>
        <v/>
      </c>
      <c r="CD2337" s="44" t="str">
        <f>IF(Wedstrijden!Y2502="x","M2","")</f>
        <v/>
      </c>
      <c r="CE2337" s="44" t="str">
        <f>IF(Wedstrijden!Z2502="x","Z1","")</f>
        <v/>
      </c>
      <c r="CF2337" s="44" t="str">
        <f>IF(Wedstrijden!AA2502="x","Z2","")</f>
        <v/>
      </c>
      <c r="CG2337" s="44" t="str">
        <f>IF(Wedstrijden!AB2502="x","ZZL","")</f>
        <v/>
      </c>
      <c r="CL2337" s="44" t="str">
        <f>IF(COUNTA(Wedstrijden!AC2502:AJ2502)&lt;&gt;0,2,"")</f>
        <v/>
      </c>
      <c r="CM2337" s="44" t="str">
        <f t="shared" si="218"/>
        <v/>
      </c>
      <c r="CN2337" s="44" t="str">
        <f>IF(Wedstrijden!AC2502="x","AA","")</f>
        <v/>
      </c>
      <c r="CO2337" s="44" t="str">
        <f>IF(Wedstrijden!AD2502="x","A","")</f>
        <v/>
      </c>
      <c r="CP2337" s="44" t="str">
        <f>IF(Wedstrijden!AE2502="x","BB","")</f>
        <v/>
      </c>
      <c r="CQ2337" s="44" t="str">
        <f>IF(Wedstrijden!AF2502="x","B","")</f>
        <v/>
      </c>
      <c r="CR2337" s="44" t="str">
        <f>IF(Wedstrijden!AG2502="x","L","")</f>
        <v/>
      </c>
      <c r="CS2337" s="44" t="str">
        <f>IF(Wedstrijden!AH2502="x","M","")</f>
        <v/>
      </c>
      <c r="CT2337" s="44" t="str">
        <f>IF(Wedstrijden!AI2502="x","Z","")</f>
        <v/>
      </c>
      <c r="CU2337" s="44" t="str">
        <f>IF(Wedstrijden!AJ2502="x","ZZ","")</f>
        <v/>
      </c>
      <c r="CV2337" s="44" t="str">
        <f>IF(COUNTA(Wedstrijden!AK2502:AQ2502)&lt;&gt;0,2,"")</f>
        <v/>
      </c>
      <c r="CW2337" s="44" t="str">
        <f t="shared" si="219"/>
        <v/>
      </c>
      <c r="CX2337" s="44" t="str">
        <f>IF(Wedstrijden!AK2502="x","BB","")</f>
        <v/>
      </c>
      <c r="CY2337" s="44" t="str">
        <f>IF(Wedstrijden!AL2502="x","B","")</f>
        <v/>
      </c>
      <c r="CZ2337" s="44" t="str">
        <f>IF(Wedstrijden!AM2502="x","L","")</f>
        <v/>
      </c>
      <c r="DA2337" s="44" t="str">
        <f>IF(Wedstrijden!AN2502="x","M","")</f>
        <v/>
      </c>
      <c r="DB2337" s="44" t="str">
        <f>IF(Wedstrijden!AO2502="x","Z","")</f>
        <v/>
      </c>
      <c r="DC2337" s="44" t="str">
        <f>IF(Wedstrijden!AP2502="x","ZZ","")</f>
        <v/>
      </c>
      <c r="DD2337" s="44" t="str">
        <f>IF(Wedstrijden!AQ2502="x","1.40","")</f>
        <v/>
      </c>
      <c r="DE2337" s="44" t="str">
        <f>IF(COUNTA(Wedstrijden!AR2502:AT2502)&lt;&gt;0,6,"")</f>
        <v/>
      </c>
      <c r="DF2337" s="44" t="str">
        <f t="shared" si="220"/>
        <v/>
      </c>
      <c r="DG2337" s="44" t="str">
        <f>IF(Wedstrijden!AR2502="x","L","")</f>
        <v/>
      </c>
      <c r="DH2337" s="44" t="str">
        <f>IF(Wedstrijden!AS2502="x","M","")</f>
        <v/>
      </c>
      <c r="DI2337" s="44" t="str">
        <f>IF(Wedstrijden!AT2502="x","Z","")</f>
        <v/>
      </c>
      <c r="DJ2337" s="44" t="str">
        <f>IF(COUNTA(Wedstrijden!AU2502:AW2502)&lt;&gt;0,6,"")</f>
        <v/>
      </c>
      <c r="DK2337" s="44" t="str">
        <f t="shared" si="221"/>
        <v/>
      </c>
      <c r="DL2337" s="44" t="str">
        <f>IF(Wedstrijden!AU2502="x","L","")</f>
        <v/>
      </c>
      <c r="DM2337" s="44" t="str">
        <f>IF(Wedstrijden!AV2502="x","M","")</f>
        <v/>
      </c>
      <c r="DN2337" s="44" t="str">
        <f>IF(Wedstrijden!AW2502="x","Z","")</f>
        <v/>
      </c>
    </row>
    <row r="2338" spans="1:118" ht="15">
      <c r="A2338" s="48" t="e">
        <f>Wedstrijden!#REF!</f>
        <v>#REF!</v>
      </c>
      <c r="B2338" s="44" t="str">
        <f>IFERROR(VLOOKUP(Wedstrijden!E2503,Wedstrijdlocaties!$B$2:$E$499,2,FALSE),"")</f>
        <v/>
      </c>
      <c r="C2338" s="44" t="str">
        <f>Wedstrijden!F2503</f>
        <v/>
      </c>
      <c r="D2338" s="44" t="str">
        <f>IFERROR(VLOOKUP(Wedstrijden!G2503,Organisaties!$B$2:$C$501,2,FALSE),"")</f>
        <v/>
      </c>
      <c r="E2338" s="44" t="str">
        <f>IFERROR(VLOOKUP(Wedstrijden!G2503,Organisaties!$B$2:$F$501,5,FALSE),"")</f>
        <v/>
      </c>
      <c r="F2338" s="44" t="str">
        <f>IF(Wedstrijden!BC2503&lt;&gt;"",Wedstrijden!BC2503,"")</f>
        <v/>
      </c>
      <c r="G2338" s="44">
        <f>IF(Wedstrijden!AY2503="Indoor",1,0)</f>
        <v>0</v>
      </c>
      <c r="H2338" s="44">
        <f>Wedstrijden!AZ2503</f>
        <v>0</v>
      </c>
      <c r="I2338" s="44" t="str">
        <f>IF(Wedstrijden!AX2503="Nee",0,IF(Wedstrijden!AX2503="Ja",1,""))</f>
        <v/>
      </c>
      <c r="J2338" s="44" t="str">
        <f>IF(Wedstrijden!BA2503&lt;&gt;"",Wedstrijden!BA2503,"")</f>
        <v/>
      </c>
      <c r="W2338" s="45"/>
      <c r="AE2338" s="45"/>
      <c r="AN2338" s="45"/>
      <c r="AU2338" s="45"/>
      <c r="BA2338" s="45"/>
      <c r="BE2338" s="45"/>
      <c r="BJ2338" s="44" t="str">
        <f>IF(COUNTA(Wedstrijden!I2503:S2503)&lt;&gt;0,1,"")</f>
        <v/>
      </c>
      <c r="BK2338" s="44" t="str">
        <f t="shared" si="216"/>
        <v/>
      </c>
      <c r="BL2338" s="44" t="str">
        <f>IF(Wedstrijden!I2503="x","AA","")</f>
        <v/>
      </c>
      <c r="BM2338" s="44" t="str">
        <f>IF(Wedstrijden!J2503="x","A","")</f>
        <v/>
      </c>
      <c r="BN2338" s="44" t="str">
        <f>IF(Wedstrijden!K2503="x","B1","")</f>
        <v/>
      </c>
      <c r="BO2338" s="44" t="str">
        <f>IF(Wedstrijden!L2503="x","BB","")</f>
        <v/>
      </c>
      <c r="BP2338" s="44" t="str">
        <f>IF(Wedstrijden!M2503="x","B","")</f>
        <v/>
      </c>
      <c r="BQ2338" s="44" t="str">
        <f>IF(Wedstrijden!N2503="x","L1","")</f>
        <v/>
      </c>
      <c r="BR2338" s="44" t="str">
        <f>IF(Wedstrijden!O2503="x","L2","")</f>
        <v/>
      </c>
      <c r="BS2338" s="44" t="str">
        <f>IF(Wedstrijden!P2503="x","M1","")</f>
        <v/>
      </c>
      <c r="BT2338" s="44" t="str">
        <f>IF(Wedstrijden!Q2503="x","M2","")</f>
        <v/>
      </c>
      <c r="BU2338" s="44" t="str">
        <f>IF(Wedstrijden!R2503="x","Z1","")</f>
        <v/>
      </c>
      <c r="BV2338" s="44" t="str">
        <f>IF(Wedstrijden!S2503="x","Z2","")</f>
        <v/>
      </c>
      <c r="BW2338" s="44" t="str">
        <f>IF(COUNTA(Wedstrijden!T2503:AB2503)&lt;&gt;0,1,"")</f>
        <v/>
      </c>
      <c r="BX2338" s="44" t="str">
        <f t="shared" si="217"/>
        <v/>
      </c>
      <c r="BY2338" s="44" t="str">
        <f>IF(Wedstrijden!T2503="x","BB","")</f>
        <v/>
      </c>
      <c r="BZ2338" s="44" t="str">
        <f>IF(Wedstrijden!U2503="x","B","")</f>
        <v/>
      </c>
      <c r="CA2338" s="44" t="str">
        <f>IF(Wedstrijden!V2503="x","L1","")</f>
        <v/>
      </c>
      <c r="CB2338" s="44" t="str">
        <f>IF(Wedstrijden!W2503="x","L2","")</f>
        <v/>
      </c>
      <c r="CC2338" s="44" t="str">
        <f>IF(Wedstrijden!X2503="x","M1","")</f>
        <v/>
      </c>
      <c r="CD2338" s="44" t="str">
        <f>IF(Wedstrijden!Y2503="x","M2","")</f>
        <v/>
      </c>
      <c r="CE2338" s="44" t="str">
        <f>IF(Wedstrijden!Z2503="x","Z1","")</f>
        <v/>
      </c>
      <c r="CF2338" s="44" t="str">
        <f>IF(Wedstrijden!AA2503="x","Z2","")</f>
        <v/>
      </c>
      <c r="CG2338" s="44" t="str">
        <f>IF(Wedstrijden!AB2503="x","ZZL","")</f>
        <v/>
      </c>
      <c r="CL2338" s="44" t="str">
        <f>IF(COUNTA(Wedstrijden!AC2503:AJ2503)&lt;&gt;0,2,"")</f>
        <v/>
      </c>
      <c r="CM2338" s="44" t="str">
        <f t="shared" si="218"/>
        <v/>
      </c>
      <c r="CN2338" s="44" t="str">
        <f>IF(Wedstrijden!AC2503="x","AA","")</f>
        <v/>
      </c>
      <c r="CO2338" s="44" t="str">
        <f>IF(Wedstrijden!AD2503="x","A","")</f>
        <v/>
      </c>
      <c r="CP2338" s="44" t="str">
        <f>IF(Wedstrijden!AE2503="x","BB","")</f>
        <v/>
      </c>
      <c r="CQ2338" s="44" t="str">
        <f>IF(Wedstrijden!AF2503="x","B","")</f>
        <v/>
      </c>
      <c r="CR2338" s="44" t="str">
        <f>IF(Wedstrijden!AG2503="x","L","")</f>
        <v/>
      </c>
      <c r="CS2338" s="44" t="str">
        <f>IF(Wedstrijden!AH2503="x","M","")</f>
        <v/>
      </c>
      <c r="CT2338" s="44" t="str">
        <f>IF(Wedstrijden!AI2503="x","Z","")</f>
        <v/>
      </c>
      <c r="CU2338" s="44" t="str">
        <f>IF(Wedstrijden!AJ2503="x","ZZ","")</f>
        <v/>
      </c>
      <c r="CV2338" s="44" t="str">
        <f>IF(COUNTA(Wedstrijden!AK2503:AQ2503)&lt;&gt;0,2,"")</f>
        <v/>
      </c>
      <c r="CW2338" s="44" t="str">
        <f t="shared" si="219"/>
        <v/>
      </c>
      <c r="CX2338" s="44" t="str">
        <f>IF(Wedstrijden!AK2503="x","BB","")</f>
        <v/>
      </c>
      <c r="CY2338" s="44" t="str">
        <f>IF(Wedstrijden!AL2503="x","B","")</f>
        <v/>
      </c>
      <c r="CZ2338" s="44" t="str">
        <f>IF(Wedstrijden!AM2503="x","L","")</f>
        <v/>
      </c>
      <c r="DA2338" s="44" t="str">
        <f>IF(Wedstrijden!AN2503="x","M","")</f>
        <v/>
      </c>
      <c r="DB2338" s="44" t="str">
        <f>IF(Wedstrijden!AO2503="x","Z","")</f>
        <v/>
      </c>
      <c r="DC2338" s="44" t="str">
        <f>IF(Wedstrijden!AP2503="x","ZZ","")</f>
        <v/>
      </c>
      <c r="DD2338" s="44" t="str">
        <f>IF(Wedstrijden!AQ2503="x","1.40","")</f>
        <v/>
      </c>
      <c r="DE2338" s="44" t="str">
        <f>IF(COUNTA(Wedstrijden!AR2503:AT2503)&lt;&gt;0,6,"")</f>
        <v/>
      </c>
      <c r="DF2338" s="44" t="str">
        <f t="shared" si="220"/>
        <v/>
      </c>
      <c r="DG2338" s="44" t="str">
        <f>IF(Wedstrijden!AR2503="x","L","")</f>
        <v/>
      </c>
      <c r="DH2338" s="44" t="str">
        <f>IF(Wedstrijden!AS2503="x","M","")</f>
        <v/>
      </c>
      <c r="DI2338" s="44" t="str">
        <f>IF(Wedstrijden!AT2503="x","Z","")</f>
        <v/>
      </c>
      <c r="DJ2338" s="44" t="str">
        <f>IF(COUNTA(Wedstrijden!AU2503:AW2503)&lt;&gt;0,6,"")</f>
        <v/>
      </c>
      <c r="DK2338" s="44" t="str">
        <f t="shared" si="221"/>
        <v/>
      </c>
      <c r="DL2338" s="44" t="str">
        <f>IF(Wedstrijden!AU2503="x","L","")</f>
        <v/>
      </c>
      <c r="DM2338" s="44" t="str">
        <f>IF(Wedstrijden!AV2503="x","M","")</f>
        <v/>
      </c>
      <c r="DN2338" s="44" t="str">
        <f>IF(Wedstrijden!AW2503="x","Z","")</f>
        <v/>
      </c>
    </row>
    <row r="2339" spans="1:118" ht="15">
      <c r="A2339" s="48" t="e">
        <f>Wedstrijden!#REF!</f>
        <v>#REF!</v>
      </c>
      <c r="B2339" s="44" t="str">
        <f>IFERROR(VLOOKUP(Wedstrijden!E2504,Wedstrijdlocaties!$B$2:$E$499,2,FALSE),"")</f>
        <v/>
      </c>
      <c r="C2339" s="44" t="str">
        <f>Wedstrijden!F2504</f>
        <v/>
      </c>
      <c r="D2339" s="44" t="str">
        <f>IFERROR(VLOOKUP(Wedstrijden!G2504,Organisaties!$B$2:$C$501,2,FALSE),"")</f>
        <v/>
      </c>
      <c r="E2339" s="44" t="str">
        <f>IFERROR(VLOOKUP(Wedstrijden!G2504,Organisaties!$B$2:$F$501,5,FALSE),"")</f>
        <v/>
      </c>
      <c r="F2339" s="44" t="str">
        <f>IF(Wedstrijden!BC2504&lt;&gt;"",Wedstrijden!BC2504,"")</f>
        <v/>
      </c>
      <c r="G2339" s="44">
        <f>IF(Wedstrijden!AY2504="Indoor",1,0)</f>
        <v>0</v>
      </c>
      <c r="H2339" s="44">
        <f>Wedstrijden!AZ2504</f>
        <v>0</v>
      </c>
      <c r="I2339" s="44" t="str">
        <f>IF(Wedstrijden!AX2504="Nee",0,IF(Wedstrijden!AX2504="Ja",1,""))</f>
        <v/>
      </c>
      <c r="J2339" s="44" t="str">
        <f>IF(Wedstrijden!BA2504&lt;&gt;"",Wedstrijden!BA2504,"")</f>
        <v/>
      </c>
      <c r="W2339" s="45"/>
      <c r="AE2339" s="45"/>
      <c r="AN2339" s="45"/>
      <c r="AU2339" s="45"/>
      <c r="BA2339" s="45"/>
      <c r="BE2339" s="45"/>
      <c r="BJ2339" s="44" t="str">
        <f>IF(COUNTA(Wedstrijden!I2504:S2504)&lt;&gt;0,1,"")</f>
        <v/>
      </c>
      <c r="BK2339" s="44" t="str">
        <f t="shared" si="216"/>
        <v/>
      </c>
      <c r="BL2339" s="44" t="str">
        <f>IF(Wedstrijden!I2504="x","AA","")</f>
        <v/>
      </c>
      <c r="BM2339" s="44" t="str">
        <f>IF(Wedstrijden!J2504="x","A","")</f>
        <v/>
      </c>
      <c r="BN2339" s="44" t="str">
        <f>IF(Wedstrijden!K2504="x","B1","")</f>
        <v/>
      </c>
      <c r="BO2339" s="44" t="str">
        <f>IF(Wedstrijden!L2504="x","BB","")</f>
        <v/>
      </c>
      <c r="BP2339" s="44" t="str">
        <f>IF(Wedstrijden!M2504="x","B","")</f>
        <v/>
      </c>
      <c r="BQ2339" s="44" t="str">
        <f>IF(Wedstrijden!N2504="x","L1","")</f>
        <v/>
      </c>
      <c r="BR2339" s="44" t="str">
        <f>IF(Wedstrijden!O2504="x","L2","")</f>
        <v/>
      </c>
      <c r="BS2339" s="44" t="str">
        <f>IF(Wedstrijden!P2504="x","M1","")</f>
        <v/>
      </c>
      <c r="BT2339" s="44" t="str">
        <f>IF(Wedstrijden!Q2504="x","M2","")</f>
        <v/>
      </c>
      <c r="BU2339" s="44" t="str">
        <f>IF(Wedstrijden!R2504="x","Z1","")</f>
        <v/>
      </c>
      <c r="BV2339" s="44" t="str">
        <f>IF(Wedstrijden!S2504="x","Z2","")</f>
        <v/>
      </c>
      <c r="BW2339" s="44" t="str">
        <f>IF(COUNTA(Wedstrijden!T2504:AB2504)&lt;&gt;0,1,"")</f>
        <v/>
      </c>
      <c r="BX2339" s="44" t="str">
        <f t="shared" si="217"/>
        <v/>
      </c>
      <c r="BY2339" s="44" t="str">
        <f>IF(Wedstrijden!T2504="x","BB","")</f>
        <v/>
      </c>
      <c r="BZ2339" s="44" t="str">
        <f>IF(Wedstrijden!U2504="x","B","")</f>
        <v/>
      </c>
      <c r="CA2339" s="44" t="str">
        <f>IF(Wedstrijden!V2504="x","L1","")</f>
        <v/>
      </c>
      <c r="CB2339" s="44" t="str">
        <f>IF(Wedstrijden!W2504="x","L2","")</f>
        <v/>
      </c>
      <c r="CC2339" s="44" t="str">
        <f>IF(Wedstrijden!X2504="x","M1","")</f>
        <v/>
      </c>
      <c r="CD2339" s="44" t="str">
        <f>IF(Wedstrijden!Y2504="x","M2","")</f>
        <v/>
      </c>
      <c r="CE2339" s="44" t="str">
        <f>IF(Wedstrijden!Z2504="x","Z1","")</f>
        <v/>
      </c>
      <c r="CF2339" s="44" t="str">
        <f>IF(Wedstrijden!AA2504="x","Z2","")</f>
        <v/>
      </c>
      <c r="CG2339" s="44" t="str">
        <f>IF(Wedstrijden!AB2504="x","ZZL","")</f>
        <v/>
      </c>
      <c r="CL2339" s="44" t="str">
        <f>IF(COUNTA(Wedstrijden!AC2504:AJ2504)&lt;&gt;0,2,"")</f>
        <v/>
      </c>
      <c r="CM2339" s="44" t="str">
        <f t="shared" si="218"/>
        <v/>
      </c>
      <c r="CN2339" s="44" t="str">
        <f>IF(Wedstrijden!AC2504="x","AA","")</f>
        <v/>
      </c>
      <c r="CO2339" s="44" t="str">
        <f>IF(Wedstrijden!AD2504="x","A","")</f>
        <v/>
      </c>
      <c r="CP2339" s="44" t="str">
        <f>IF(Wedstrijden!AE2504="x","BB","")</f>
        <v/>
      </c>
      <c r="CQ2339" s="44" t="str">
        <f>IF(Wedstrijden!AF2504="x","B","")</f>
        <v/>
      </c>
      <c r="CR2339" s="44" t="str">
        <f>IF(Wedstrijden!AG2504="x","L","")</f>
        <v/>
      </c>
      <c r="CS2339" s="44" t="str">
        <f>IF(Wedstrijden!AH2504="x","M","")</f>
        <v/>
      </c>
      <c r="CT2339" s="44" t="str">
        <f>IF(Wedstrijden!AI2504="x","Z","")</f>
        <v/>
      </c>
      <c r="CU2339" s="44" t="str">
        <f>IF(Wedstrijden!AJ2504="x","ZZ","")</f>
        <v/>
      </c>
      <c r="CV2339" s="44" t="str">
        <f>IF(COUNTA(Wedstrijden!AK2504:AQ2504)&lt;&gt;0,2,"")</f>
        <v/>
      </c>
      <c r="CW2339" s="44" t="str">
        <f t="shared" si="219"/>
        <v/>
      </c>
      <c r="CX2339" s="44" t="str">
        <f>IF(Wedstrijden!AK2504="x","BB","")</f>
        <v/>
      </c>
      <c r="CY2339" s="44" t="str">
        <f>IF(Wedstrijden!AL2504="x","B","")</f>
        <v/>
      </c>
      <c r="CZ2339" s="44" t="str">
        <f>IF(Wedstrijden!AM2504="x","L","")</f>
        <v/>
      </c>
      <c r="DA2339" s="44" t="str">
        <f>IF(Wedstrijden!AN2504="x","M","")</f>
        <v/>
      </c>
      <c r="DB2339" s="44" t="str">
        <f>IF(Wedstrijden!AO2504="x","Z","")</f>
        <v/>
      </c>
      <c r="DC2339" s="44" t="str">
        <f>IF(Wedstrijden!AP2504="x","ZZ","")</f>
        <v/>
      </c>
      <c r="DD2339" s="44" t="str">
        <f>IF(Wedstrijden!AQ2504="x","1.40","")</f>
        <v/>
      </c>
      <c r="DE2339" s="44" t="str">
        <f>IF(COUNTA(Wedstrijden!AR2504:AT2504)&lt;&gt;0,6,"")</f>
        <v/>
      </c>
      <c r="DF2339" s="44" t="str">
        <f t="shared" si="220"/>
        <v/>
      </c>
      <c r="DG2339" s="44" t="str">
        <f>IF(Wedstrijden!AR2504="x","L","")</f>
        <v/>
      </c>
      <c r="DH2339" s="44" t="str">
        <f>IF(Wedstrijden!AS2504="x","M","")</f>
        <v/>
      </c>
      <c r="DI2339" s="44" t="str">
        <f>IF(Wedstrijden!AT2504="x","Z","")</f>
        <v/>
      </c>
      <c r="DJ2339" s="44" t="str">
        <f>IF(COUNTA(Wedstrijden!AU2504:AW2504)&lt;&gt;0,6,"")</f>
        <v/>
      </c>
      <c r="DK2339" s="44" t="str">
        <f t="shared" si="221"/>
        <v/>
      </c>
      <c r="DL2339" s="44" t="str">
        <f>IF(Wedstrijden!AU2504="x","L","")</f>
        <v/>
      </c>
      <c r="DM2339" s="44" t="str">
        <f>IF(Wedstrijden!AV2504="x","M","")</f>
        <v/>
      </c>
      <c r="DN2339" s="44" t="str">
        <f>IF(Wedstrijden!AW2504="x","Z","")</f>
        <v/>
      </c>
    </row>
    <row r="2340" spans="1:118" ht="15">
      <c r="A2340" s="48" t="e">
        <f>Wedstrijden!#REF!</f>
        <v>#REF!</v>
      </c>
      <c r="B2340" s="44" t="str">
        <f>IFERROR(VLOOKUP(Wedstrijden!E2505,Wedstrijdlocaties!$B$2:$E$499,2,FALSE),"")</f>
        <v/>
      </c>
      <c r="C2340" s="44" t="str">
        <f>Wedstrijden!F2505</f>
        <v/>
      </c>
      <c r="D2340" s="44" t="str">
        <f>IFERROR(VLOOKUP(Wedstrijden!G2505,Organisaties!$B$2:$C$501,2,FALSE),"")</f>
        <v/>
      </c>
      <c r="E2340" s="44" t="str">
        <f>IFERROR(VLOOKUP(Wedstrijden!G2505,Organisaties!$B$2:$F$501,5,FALSE),"")</f>
        <v/>
      </c>
      <c r="F2340" s="44" t="str">
        <f>IF(Wedstrijden!BC2505&lt;&gt;"",Wedstrijden!BC2505,"")</f>
        <v/>
      </c>
      <c r="G2340" s="44">
        <f>IF(Wedstrijden!AY2505="Indoor",1,0)</f>
        <v>0</v>
      </c>
      <c r="H2340" s="44">
        <f>Wedstrijden!AZ2505</f>
        <v>0</v>
      </c>
      <c r="I2340" s="44" t="str">
        <f>IF(Wedstrijden!AX2505="Nee",0,IF(Wedstrijden!AX2505="Ja",1,""))</f>
        <v/>
      </c>
      <c r="J2340" s="44" t="str">
        <f>IF(Wedstrijden!BA2505&lt;&gt;"",Wedstrijden!BA2505,"")</f>
        <v/>
      </c>
      <c r="W2340" s="45"/>
      <c r="AE2340" s="45"/>
      <c r="AN2340" s="45"/>
      <c r="AU2340" s="45"/>
      <c r="BA2340" s="45"/>
      <c r="BE2340" s="45"/>
      <c r="BJ2340" s="44" t="str">
        <f>IF(COUNTA(Wedstrijden!I2505:S2505)&lt;&gt;0,1,"")</f>
        <v/>
      </c>
      <c r="BK2340" s="44" t="str">
        <f t="shared" si="216"/>
        <v/>
      </c>
      <c r="BL2340" s="44" t="str">
        <f>IF(Wedstrijden!I2505="x","AA","")</f>
        <v/>
      </c>
      <c r="BM2340" s="44" t="str">
        <f>IF(Wedstrijden!J2505="x","A","")</f>
        <v/>
      </c>
      <c r="BN2340" s="44" t="str">
        <f>IF(Wedstrijden!K2505="x","B1","")</f>
        <v/>
      </c>
      <c r="BO2340" s="44" t="str">
        <f>IF(Wedstrijden!L2505="x","BB","")</f>
        <v/>
      </c>
      <c r="BP2340" s="44" t="str">
        <f>IF(Wedstrijden!M2505="x","B","")</f>
        <v/>
      </c>
      <c r="BQ2340" s="44" t="str">
        <f>IF(Wedstrijden!N2505="x","L1","")</f>
        <v/>
      </c>
      <c r="BR2340" s="44" t="str">
        <f>IF(Wedstrijden!O2505="x","L2","")</f>
        <v/>
      </c>
      <c r="BS2340" s="44" t="str">
        <f>IF(Wedstrijden!P2505="x","M1","")</f>
        <v/>
      </c>
      <c r="BT2340" s="44" t="str">
        <f>IF(Wedstrijden!Q2505="x","M2","")</f>
        <v/>
      </c>
      <c r="BU2340" s="44" t="str">
        <f>IF(Wedstrijden!R2505="x","Z1","")</f>
        <v/>
      </c>
      <c r="BV2340" s="44" t="str">
        <f>IF(Wedstrijden!S2505="x","Z2","")</f>
        <v/>
      </c>
      <c r="BW2340" s="44" t="str">
        <f>IF(COUNTA(Wedstrijden!T2505:AB2505)&lt;&gt;0,1,"")</f>
        <v/>
      </c>
      <c r="BX2340" s="44" t="str">
        <f t="shared" si="217"/>
        <v/>
      </c>
      <c r="BY2340" s="44" t="str">
        <f>IF(Wedstrijden!T2505="x","BB","")</f>
        <v/>
      </c>
      <c r="BZ2340" s="44" t="str">
        <f>IF(Wedstrijden!U2505="x","B","")</f>
        <v/>
      </c>
      <c r="CA2340" s="44" t="str">
        <f>IF(Wedstrijden!V2505="x","L1","")</f>
        <v/>
      </c>
      <c r="CB2340" s="44" t="str">
        <f>IF(Wedstrijden!W2505="x","L2","")</f>
        <v/>
      </c>
      <c r="CC2340" s="44" t="str">
        <f>IF(Wedstrijden!X2505="x","M1","")</f>
        <v/>
      </c>
      <c r="CD2340" s="44" t="str">
        <f>IF(Wedstrijden!Y2505="x","M2","")</f>
        <v/>
      </c>
      <c r="CE2340" s="44" t="str">
        <f>IF(Wedstrijden!Z2505="x","Z1","")</f>
        <v/>
      </c>
      <c r="CF2340" s="44" t="str">
        <f>IF(Wedstrijden!AA2505="x","Z2","")</f>
        <v/>
      </c>
      <c r="CG2340" s="44" t="str">
        <f>IF(Wedstrijden!AB2505="x","ZZL","")</f>
        <v/>
      </c>
      <c r="CL2340" s="44" t="str">
        <f>IF(COUNTA(Wedstrijden!AC2505:AJ2505)&lt;&gt;0,2,"")</f>
        <v/>
      </c>
      <c r="CM2340" s="44" t="str">
        <f t="shared" si="218"/>
        <v/>
      </c>
      <c r="CN2340" s="44" t="str">
        <f>IF(Wedstrijden!AC2505="x","AA","")</f>
        <v/>
      </c>
      <c r="CO2340" s="44" t="str">
        <f>IF(Wedstrijden!AD2505="x","A","")</f>
        <v/>
      </c>
      <c r="CP2340" s="44" t="str">
        <f>IF(Wedstrijden!AE2505="x","BB","")</f>
        <v/>
      </c>
      <c r="CQ2340" s="44" t="str">
        <f>IF(Wedstrijden!AF2505="x","B","")</f>
        <v/>
      </c>
      <c r="CR2340" s="44" t="str">
        <f>IF(Wedstrijden!AG2505="x","L","")</f>
        <v/>
      </c>
      <c r="CS2340" s="44" t="str">
        <f>IF(Wedstrijden!AH2505="x","M","")</f>
        <v/>
      </c>
      <c r="CT2340" s="44" t="str">
        <f>IF(Wedstrijden!AI2505="x","Z","")</f>
        <v/>
      </c>
      <c r="CU2340" s="44" t="str">
        <f>IF(Wedstrijden!AJ2505="x","ZZ","")</f>
        <v/>
      </c>
      <c r="CV2340" s="44" t="str">
        <f>IF(COUNTA(Wedstrijden!AK2505:AQ2505)&lt;&gt;0,2,"")</f>
        <v/>
      </c>
      <c r="CW2340" s="44" t="str">
        <f t="shared" si="219"/>
        <v/>
      </c>
      <c r="CX2340" s="44" t="str">
        <f>IF(Wedstrijden!AK2505="x","BB","")</f>
        <v/>
      </c>
      <c r="CY2340" s="44" t="str">
        <f>IF(Wedstrijden!AL2505="x","B","")</f>
        <v/>
      </c>
      <c r="CZ2340" s="44" t="str">
        <f>IF(Wedstrijden!AM2505="x","L","")</f>
        <v/>
      </c>
      <c r="DA2340" s="44" t="str">
        <f>IF(Wedstrijden!AN2505="x","M","")</f>
        <v/>
      </c>
      <c r="DB2340" s="44" t="str">
        <f>IF(Wedstrijden!AO2505="x","Z","")</f>
        <v/>
      </c>
      <c r="DC2340" s="44" t="str">
        <f>IF(Wedstrijden!AP2505="x","ZZ","")</f>
        <v/>
      </c>
      <c r="DD2340" s="44" t="str">
        <f>IF(Wedstrijden!AQ2505="x","1.40","")</f>
        <v/>
      </c>
      <c r="DE2340" s="44" t="str">
        <f>IF(COUNTA(Wedstrijden!AR2505:AT2505)&lt;&gt;0,6,"")</f>
        <v/>
      </c>
      <c r="DF2340" s="44" t="str">
        <f t="shared" si="220"/>
        <v/>
      </c>
      <c r="DG2340" s="44" t="str">
        <f>IF(Wedstrijden!AR2505="x","L","")</f>
        <v/>
      </c>
      <c r="DH2340" s="44" t="str">
        <f>IF(Wedstrijden!AS2505="x","M","")</f>
        <v/>
      </c>
      <c r="DI2340" s="44" t="str">
        <f>IF(Wedstrijden!AT2505="x","Z","")</f>
        <v/>
      </c>
      <c r="DJ2340" s="44" t="str">
        <f>IF(COUNTA(Wedstrijden!AU2505:AW2505)&lt;&gt;0,6,"")</f>
        <v/>
      </c>
      <c r="DK2340" s="44" t="str">
        <f t="shared" si="221"/>
        <v/>
      </c>
      <c r="DL2340" s="44" t="str">
        <f>IF(Wedstrijden!AU2505="x","L","")</f>
        <v/>
      </c>
      <c r="DM2340" s="44" t="str">
        <f>IF(Wedstrijden!AV2505="x","M","")</f>
        <v/>
      </c>
      <c r="DN2340" s="44" t="str">
        <f>IF(Wedstrijden!AW2505="x","Z","")</f>
        <v/>
      </c>
    </row>
    <row r="2341" spans="1:118" ht="15">
      <c r="A2341" s="48" t="e">
        <f>Wedstrijden!#REF!</f>
        <v>#REF!</v>
      </c>
      <c r="B2341" s="44" t="str">
        <f>IFERROR(VLOOKUP(Wedstrijden!E2506,Wedstrijdlocaties!$B$2:$E$499,2,FALSE),"")</f>
        <v/>
      </c>
      <c r="C2341" s="44" t="str">
        <f>Wedstrijden!F2506</f>
        <v/>
      </c>
      <c r="D2341" s="44" t="str">
        <f>IFERROR(VLOOKUP(Wedstrijden!G2506,Organisaties!$B$2:$C$501,2,FALSE),"")</f>
        <v/>
      </c>
      <c r="E2341" s="44" t="str">
        <f>IFERROR(VLOOKUP(Wedstrijden!G2506,Organisaties!$B$2:$F$501,5,FALSE),"")</f>
        <v/>
      </c>
      <c r="F2341" s="44" t="str">
        <f>IF(Wedstrijden!BC2506&lt;&gt;"",Wedstrijden!BC2506,"")</f>
        <v/>
      </c>
      <c r="G2341" s="44">
        <f>IF(Wedstrijden!AY2506="Indoor",1,0)</f>
        <v>0</v>
      </c>
      <c r="H2341" s="44">
        <f>Wedstrijden!AZ2506</f>
        <v>0</v>
      </c>
      <c r="I2341" s="44" t="str">
        <f>IF(Wedstrijden!AX2506="Nee",0,IF(Wedstrijden!AX2506="Ja",1,""))</f>
        <v/>
      </c>
      <c r="J2341" s="44" t="str">
        <f>IF(Wedstrijden!BA2506&lt;&gt;"",Wedstrijden!BA2506,"")</f>
        <v/>
      </c>
      <c r="W2341" s="45"/>
      <c r="AE2341" s="45"/>
      <c r="AN2341" s="45"/>
      <c r="AU2341" s="45"/>
      <c r="BA2341" s="45"/>
      <c r="BE2341" s="45"/>
      <c r="BJ2341" s="44" t="str">
        <f>IF(COUNTA(Wedstrijden!I2506:S2506)&lt;&gt;0,1,"")</f>
        <v/>
      </c>
      <c r="BK2341" s="44" t="str">
        <f t="shared" si="216"/>
        <v/>
      </c>
      <c r="BL2341" s="44" t="str">
        <f>IF(Wedstrijden!I2506="x","AA","")</f>
        <v/>
      </c>
      <c r="BM2341" s="44" t="str">
        <f>IF(Wedstrijden!J2506="x","A","")</f>
        <v/>
      </c>
      <c r="BN2341" s="44" t="str">
        <f>IF(Wedstrijden!K2506="x","B1","")</f>
        <v/>
      </c>
      <c r="BO2341" s="44" t="str">
        <f>IF(Wedstrijden!L2506="x","BB","")</f>
        <v/>
      </c>
      <c r="BP2341" s="44" t="str">
        <f>IF(Wedstrijden!M2506="x","B","")</f>
        <v/>
      </c>
      <c r="BQ2341" s="44" t="str">
        <f>IF(Wedstrijden!N2506="x","L1","")</f>
        <v/>
      </c>
      <c r="BR2341" s="44" t="str">
        <f>IF(Wedstrijden!O2506="x","L2","")</f>
        <v/>
      </c>
      <c r="BS2341" s="44" t="str">
        <f>IF(Wedstrijden!P2506="x","M1","")</f>
        <v/>
      </c>
      <c r="BT2341" s="44" t="str">
        <f>IF(Wedstrijden!Q2506="x","M2","")</f>
        <v/>
      </c>
      <c r="BU2341" s="44" t="str">
        <f>IF(Wedstrijden!R2506="x","Z1","")</f>
        <v/>
      </c>
      <c r="BV2341" s="44" t="str">
        <f>IF(Wedstrijden!S2506="x","Z2","")</f>
        <v/>
      </c>
      <c r="BW2341" s="44" t="str">
        <f>IF(COUNTA(Wedstrijden!T2506:AB2506)&lt;&gt;0,1,"")</f>
        <v/>
      </c>
      <c r="BX2341" s="44" t="str">
        <f t="shared" si="217"/>
        <v/>
      </c>
      <c r="BY2341" s="44" t="str">
        <f>IF(Wedstrijden!T2506="x","BB","")</f>
        <v/>
      </c>
      <c r="BZ2341" s="44" t="str">
        <f>IF(Wedstrijden!U2506="x","B","")</f>
        <v/>
      </c>
      <c r="CA2341" s="44" t="str">
        <f>IF(Wedstrijden!V2506="x","L1","")</f>
        <v/>
      </c>
      <c r="CB2341" s="44" t="str">
        <f>IF(Wedstrijden!W2506="x","L2","")</f>
        <v/>
      </c>
      <c r="CC2341" s="44" t="str">
        <f>IF(Wedstrijden!X2506="x","M1","")</f>
        <v/>
      </c>
      <c r="CD2341" s="44" t="str">
        <f>IF(Wedstrijden!Y2506="x","M2","")</f>
        <v/>
      </c>
      <c r="CE2341" s="44" t="str">
        <f>IF(Wedstrijden!Z2506="x","Z1","")</f>
        <v/>
      </c>
      <c r="CF2341" s="44" t="str">
        <f>IF(Wedstrijden!AA2506="x","Z2","")</f>
        <v/>
      </c>
      <c r="CG2341" s="44" t="str">
        <f>IF(Wedstrijden!AB2506="x","ZZL","")</f>
        <v/>
      </c>
      <c r="CL2341" s="44" t="str">
        <f>IF(COUNTA(Wedstrijden!AC2506:AJ2506)&lt;&gt;0,2,"")</f>
        <v/>
      </c>
      <c r="CM2341" s="44" t="str">
        <f t="shared" si="218"/>
        <v/>
      </c>
      <c r="CN2341" s="44" t="str">
        <f>IF(Wedstrijden!AC2506="x","AA","")</f>
        <v/>
      </c>
      <c r="CO2341" s="44" t="str">
        <f>IF(Wedstrijden!AD2506="x","A","")</f>
        <v/>
      </c>
      <c r="CP2341" s="44" t="str">
        <f>IF(Wedstrijden!AE2506="x","BB","")</f>
        <v/>
      </c>
      <c r="CQ2341" s="44" t="str">
        <f>IF(Wedstrijden!AF2506="x","B","")</f>
        <v/>
      </c>
      <c r="CR2341" s="44" t="str">
        <f>IF(Wedstrijden!AG2506="x","L","")</f>
        <v/>
      </c>
      <c r="CS2341" s="44" t="str">
        <f>IF(Wedstrijden!AH2506="x","M","")</f>
        <v/>
      </c>
      <c r="CT2341" s="44" t="str">
        <f>IF(Wedstrijden!AI2506="x","Z","")</f>
        <v/>
      </c>
      <c r="CU2341" s="44" t="str">
        <f>IF(Wedstrijden!AJ2506="x","ZZ","")</f>
        <v/>
      </c>
      <c r="CV2341" s="44" t="str">
        <f>IF(COUNTA(Wedstrijden!AK2506:AQ2506)&lt;&gt;0,2,"")</f>
        <v/>
      </c>
      <c r="CW2341" s="44" t="str">
        <f t="shared" si="219"/>
        <v/>
      </c>
      <c r="CX2341" s="44" t="str">
        <f>IF(Wedstrijden!AK2506="x","BB","")</f>
        <v/>
      </c>
      <c r="CY2341" s="44" t="str">
        <f>IF(Wedstrijden!AL2506="x","B","")</f>
        <v/>
      </c>
      <c r="CZ2341" s="44" t="str">
        <f>IF(Wedstrijden!AM2506="x","L","")</f>
        <v/>
      </c>
      <c r="DA2341" s="44" t="str">
        <f>IF(Wedstrijden!AN2506="x","M","")</f>
        <v/>
      </c>
      <c r="DB2341" s="44" t="str">
        <f>IF(Wedstrijden!AO2506="x","Z","")</f>
        <v/>
      </c>
      <c r="DC2341" s="44" t="str">
        <f>IF(Wedstrijden!AP2506="x","ZZ","")</f>
        <v/>
      </c>
      <c r="DD2341" s="44" t="str">
        <f>IF(Wedstrijden!AQ2506="x","1.40","")</f>
        <v/>
      </c>
      <c r="DE2341" s="44" t="str">
        <f>IF(COUNTA(Wedstrijden!AR2506:AT2506)&lt;&gt;0,6,"")</f>
        <v/>
      </c>
      <c r="DF2341" s="44" t="str">
        <f t="shared" si="220"/>
        <v/>
      </c>
      <c r="DG2341" s="44" t="str">
        <f>IF(Wedstrijden!AR2506="x","L","")</f>
        <v/>
      </c>
      <c r="DH2341" s="44" t="str">
        <f>IF(Wedstrijden!AS2506="x","M","")</f>
        <v/>
      </c>
      <c r="DI2341" s="44" t="str">
        <f>IF(Wedstrijden!AT2506="x","Z","")</f>
        <v/>
      </c>
      <c r="DJ2341" s="44" t="str">
        <f>IF(COUNTA(Wedstrijden!AU2506:AW2506)&lt;&gt;0,6,"")</f>
        <v/>
      </c>
      <c r="DK2341" s="44" t="str">
        <f t="shared" si="221"/>
        <v/>
      </c>
      <c r="DL2341" s="44" t="str">
        <f>IF(Wedstrijden!AU2506="x","L","")</f>
        <v/>
      </c>
      <c r="DM2341" s="44" t="str">
        <f>IF(Wedstrijden!AV2506="x","M","")</f>
        <v/>
      </c>
      <c r="DN2341" s="44" t="str">
        <f>IF(Wedstrijden!AW2506="x","Z","")</f>
        <v/>
      </c>
    </row>
    <row r="2342" spans="1:118" ht="15">
      <c r="A2342" s="48" t="e">
        <f>Wedstrijden!#REF!</f>
        <v>#REF!</v>
      </c>
      <c r="B2342" s="44" t="str">
        <f>IFERROR(VLOOKUP(Wedstrijden!E2507,Wedstrijdlocaties!$B$2:$E$499,2,FALSE),"")</f>
        <v/>
      </c>
      <c r="C2342" s="44" t="str">
        <f>Wedstrijden!F2507</f>
        <v/>
      </c>
      <c r="D2342" s="44" t="str">
        <f>IFERROR(VLOOKUP(Wedstrijden!G2507,Organisaties!$B$2:$C$501,2,FALSE),"")</f>
        <v/>
      </c>
      <c r="E2342" s="44" t="str">
        <f>IFERROR(VLOOKUP(Wedstrijden!G2507,Organisaties!$B$2:$F$501,5,FALSE),"")</f>
        <v/>
      </c>
      <c r="F2342" s="44" t="str">
        <f>IF(Wedstrijden!BC2507&lt;&gt;"",Wedstrijden!BC2507,"")</f>
        <v/>
      </c>
      <c r="G2342" s="44">
        <f>IF(Wedstrijden!AY2507="Indoor",1,0)</f>
        <v>0</v>
      </c>
      <c r="H2342" s="44">
        <f>Wedstrijden!AZ2507</f>
        <v>0</v>
      </c>
      <c r="I2342" s="44" t="str">
        <f>IF(Wedstrijden!AX2507="Nee",0,IF(Wedstrijden!AX2507="Ja",1,""))</f>
        <v/>
      </c>
      <c r="J2342" s="44" t="str">
        <f>IF(Wedstrijden!BA2507&lt;&gt;"",Wedstrijden!BA2507,"")</f>
        <v/>
      </c>
      <c r="W2342" s="45"/>
      <c r="AE2342" s="45"/>
      <c r="AN2342" s="45"/>
      <c r="AU2342" s="45"/>
      <c r="BA2342" s="45"/>
      <c r="BE2342" s="45"/>
      <c r="BJ2342" s="44" t="str">
        <f>IF(COUNTA(Wedstrijden!I2507:S2507)&lt;&gt;0,1,"")</f>
        <v/>
      </c>
      <c r="BK2342" s="44" t="str">
        <f t="shared" si="216"/>
        <v/>
      </c>
      <c r="BL2342" s="44" t="str">
        <f>IF(Wedstrijden!I2507="x","AA","")</f>
        <v/>
      </c>
      <c r="BM2342" s="44" t="str">
        <f>IF(Wedstrijden!J2507="x","A","")</f>
        <v/>
      </c>
      <c r="BN2342" s="44" t="str">
        <f>IF(Wedstrijden!K2507="x","B1","")</f>
        <v/>
      </c>
      <c r="BO2342" s="44" t="str">
        <f>IF(Wedstrijden!L2507="x","BB","")</f>
        <v/>
      </c>
      <c r="BP2342" s="44" t="str">
        <f>IF(Wedstrijden!M2507="x","B","")</f>
        <v/>
      </c>
      <c r="BQ2342" s="44" t="str">
        <f>IF(Wedstrijden!N2507="x","L1","")</f>
        <v/>
      </c>
      <c r="BR2342" s="44" t="str">
        <f>IF(Wedstrijden!O2507="x","L2","")</f>
        <v/>
      </c>
      <c r="BS2342" s="44" t="str">
        <f>IF(Wedstrijden!P2507="x","M1","")</f>
        <v/>
      </c>
      <c r="BT2342" s="44" t="str">
        <f>IF(Wedstrijden!Q2507="x","M2","")</f>
        <v/>
      </c>
      <c r="BU2342" s="44" t="str">
        <f>IF(Wedstrijden!R2507="x","Z1","")</f>
        <v/>
      </c>
      <c r="BV2342" s="44" t="str">
        <f>IF(Wedstrijden!S2507="x","Z2","")</f>
        <v/>
      </c>
      <c r="BW2342" s="44" t="str">
        <f>IF(COUNTA(Wedstrijden!T2507:AB2507)&lt;&gt;0,1,"")</f>
        <v/>
      </c>
      <c r="BX2342" s="44" t="str">
        <f t="shared" si="217"/>
        <v/>
      </c>
      <c r="BY2342" s="44" t="str">
        <f>IF(Wedstrijden!T2507="x","BB","")</f>
        <v/>
      </c>
      <c r="BZ2342" s="44" t="str">
        <f>IF(Wedstrijden!U2507="x","B","")</f>
        <v/>
      </c>
      <c r="CA2342" s="44" t="str">
        <f>IF(Wedstrijden!V2507="x","L1","")</f>
        <v/>
      </c>
      <c r="CB2342" s="44" t="str">
        <f>IF(Wedstrijden!W2507="x","L2","")</f>
        <v/>
      </c>
      <c r="CC2342" s="44" t="str">
        <f>IF(Wedstrijden!X2507="x","M1","")</f>
        <v/>
      </c>
      <c r="CD2342" s="44" t="str">
        <f>IF(Wedstrijden!Y2507="x","M2","")</f>
        <v/>
      </c>
      <c r="CE2342" s="44" t="str">
        <f>IF(Wedstrijden!Z2507="x","Z1","")</f>
        <v/>
      </c>
      <c r="CF2342" s="44" t="str">
        <f>IF(Wedstrijden!AA2507="x","Z2","")</f>
        <v/>
      </c>
      <c r="CG2342" s="44" t="str">
        <f>IF(Wedstrijden!AB2507="x","ZZL","")</f>
        <v/>
      </c>
      <c r="CL2342" s="44" t="str">
        <f>IF(COUNTA(Wedstrijden!AC2507:AJ2507)&lt;&gt;0,2,"")</f>
        <v/>
      </c>
      <c r="CM2342" s="44" t="str">
        <f t="shared" si="218"/>
        <v/>
      </c>
      <c r="CN2342" s="44" t="str">
        <f>IF(Wedstrijden!AC2507="x","AA","")</f>
        <v/>
      </c>
      <c r="CO2342" s="44" t="str">
        <f>IF(Wedstrijden!AD2507="x","A","")</f>
        <v/>
      </c>
      <c r="CP2342" s="44" t="str">
        <f>IF(Wedstrijden!AE2507="x","BB","")</f>
        <v/>
      </c>
      <c r="CQ2342" s="44" t="str">
        <f>IF(Wedstrijden!AF2507="x","B","")</f>
        <v/>
      </c>
      <c r="CR2342" s="44" t="str">
        <f>IF(Wedstrijden!AG2507="x","L","")</f>
        <v/>
      </c>
      <c r="CS2342" s="44" t="str">
        <f>IF(Wedstrijden!AH2507="x","M","")</f>
        <v/>
      </c>
      <c r="CT2342" s="44" t="str">
        <f>IF(Wedstrijden!AI2507="x","Z","")</f>
        <v/>
      </c>
      <c r="CU2342" s="44" t="str">
        <f>IF(Wedstrijden!AJ2507="x","ZZ","")</f>
        <v/>
      </c>
      <c r="CV2342" s="44" t="str">
        <f>IF(COUNTA(Wedstrijden!AK2507:AQ2507)&lt;&gt;0,2,"")</f>
        <v/>
      </c>
      <c r="CW2342" s="44" t="str">
        <f t="shared" si="219"/>
        <v/>
      </c>
      <c r="CX2342" s="44" t="str">
        <f>IF(Wedstrijden!AK2507="x","BB","")</f>
        <v/>
      </c>
      <c r="CY2342" s="44" t="str">
        <f>IF(Wedstrijden!AL2507="x","B","")</f>
        <v/>
      </c>
      <c r="CZ2342" s="44" t="str">
        <f>IF(Wedstrijden!AM2507="x","L","")</f>
        <v/>
      </c>
      <c r="DA2342" s="44" t="str">
        <f>IF(Wedstrijden!AN2507="x","M","")</f>
        <v/>
      </c>
      <c r="DB2342" s="44" t="str">
        <f>IF(Wedstrijden!AO2507="x","Z","")</f>
        <v/>
      </c>
      <c r="DC2342" s="44" t="str">
        <f>IF(Wedstrijden!AP2507="x","ZZ","")</f>
        <v/>
      </c>
      <c r="DD2342" s="44" t="str">
        <f>IF(Wedstrijden!AQ2507="x","1.40","")</f>
        <v/>
      </c>
      <c r="DE2342" s="44" t="str">
        <f>IF(COUNTA(Wedstrijden!AR2507:AT2507)&lt;&gt;0,6,"")</f>
        <v/>
      </c>
      <c r="DF2342" s="44" t="str">
        <f t="shared" si="220"/>
        <v/>
      </c>
      <c r="DG2342" s="44" t="str">
        <f>IF(Wedstrijden!AR2507="x","L","")</f>
        <v/>
      </c>
      <c r="DH2342" s="44" t="str">
        <f>IF(Wedstrijden!AS2507="x","M","")</f>
        <v/>
      </c>
      <c r="DI2342" s="44" t="str">
        <f>IF(Wedstrijden!AT2507="x","Z","")</f>
        <v/>
      </c>
      <c r="DJ2342" s="44" t="str">
        <f>IF(COUNTA(Wedstrijden!AU2507:AW2507)&lt;&gt;0,6,"")</f>
        <v/>
      </c>
      <c r="DK2342" s="44" t="str">
        <f t="shared" si="221"/>
        <v/>
      </c>
      <c r="DL2342" s="44" t="str">
        <f>IF(Wedstrijden!AU2507="x","L","")</f>
        <v/>
      </c>
      <c r="DM2342" s="44" t="str">
        <f>IF(Wedstrijden!AV2507="x","M","")</f>
        <v/>
      </c>
      <c r="DN2342" s="44" t="str">
        <f>IF(Wedstrijden!AW2507="x","Z","")</f>
        <v/>
      </c>
    </row>
    <row r="2343" spans="1:118" ht="15">
      <c r="A2343" s="48" t="e">
        <f>Wedstrijden!#REF!</f>
        <v>#REF!</v>
      </c>
      <c r="B2343" s="44" t="str">
        <f>IFERROR(VLOOKUP(Wedstrijden!E2508,Wedstrijdlocaties!$B$2:$E$499,2,FALSE),"")</f>
        <v/>
      </c>
      <c r="C2343" s="44" t="str">
        <f>Wedstrijden!F2508</f>
        <v/>
      </c>
      <c r="D2343" s="44" t="str">
        <f>IFERROR(VLOOKUP(Wedstrijden!G2508,Organisaties!$B$2:$C$501,2,FALSE),"")</f>
        <v/>
      </c>
      <c r="E2343" s="44" t="str">
        <f>IFERROR(VLOOKUP(Wedstrijden!G2508,Organisaties!$B$2:$F$501,5,FALSE),"")</f>
        <v/>
      </c>
      <c r="F2343" s="44" t="str">
        <f>IF(Wedstrijden!BC2508&lt;&gt;"",Wedstrijden!BC2508,"")</f>
        <v/>
      </c>
      <c r="G2343" s="44">
        <f>IF(Wedstrijden!AY2508="Indoor",1,0)</f>
        <v>0</v>
      </c>
      <c r="H2343" s="44">
        <f>Wedstrijden!AZ2508</f>
        <v>0</v>
      </c>
      <c r="I2343" s="44" t="str">
        <f>IF(Wedstrijden!AX2508="Nee",0,IF(Wedstrijden!AX2508="Ja",1,""))</f>
        <v/>
      </c>
      <c r="J2343" s="44" t="str">
        <f>IF(Wedstrijden!BA2508&lt;&gt;"",Wedstrijden!BA2508,"")</f>
        <v/>
      </c>
      <c r="W2343" s="45"/>
      <c r="AE2343" s="45"/>
      <c r="AN2343" s="45"/>
      <c r="AU2343" s="45"/>
      <c r="BA2343" s="45"/>
      <c r="BE2343" s="45"/>
      <c r="BJ2343" s="44" t="str">
        <f>IF(COUNTA(Wedstrijden!I2508:S2508)&lt;&gt;0,1,"")</f>
        <v/>
      </c>
      <c r="BK2343" s="44" t="str">
        <f t="shared" si="216"/>
        <v/>
      </c>
      <c r="BL2343" s="44" t="str">
        <f>IF(Wedstrijden!I2508="x","AA","")</f>
        <v/>
      </c>
      <c r="BM2343" s="44" t="str">
        <f>IF(Wedstrijden!J2508="x","A","")</f>
        <v/>
      </c>
      <c r="BN2343" s="44" t="str">
        <f>IF(Wedstrijden!K2508="x","B1","")</f>
        <v/>
      </c>
      <c r="BO2343" s="44" t="str">
        <f>IF(Wedstrijden!L2508="x","BB","")</f>
        <v/>
      </c>
      <c r="BP2343" s="44" t="str">
        <f>IF(Wedstrijden!M2508="x","B","")</f>
        <v/>
      </c>
      <c r="BQ2343" s="44" t="str">
        <f>IF(Wedstrijden!N2508="x","L1","")</f>
        <v/>
      </c>
      <c r="BR2343" s="44" t="str">
        <f>IF(Wedstrijden!O2508="x","L2","")</f>
        <v/>
      </c>
      <c r="BS2343" s="44" t="str">
        <f>IF(Wedstrijden!P2508="x","M1","")</f>
        <v/>
      </c>
      <c r="BT2343" s="44" t="str">
        <f>IF(Wedstrijden!Q2508="x","M2","")</f>
        <v/>
      </c>
      <c r="BU2343" s="44" t="str">
        <f>IF(Wedstrijden!R2508="x","Z1","")</f>
        <v/>
      </c>
      <c r="BV2343" s="44" t="str">
        <f>IF(Wedstrijden!S2508="x","Z2","")</f>
        <v/>
      </c>
      <c r="BW2343" s="44" t="str">
        <f>IF(COUNTA(Wedstrijden!T2508:AB2508)&lt;&gt;0,1,"")</f>
        <v/>
      </c>
      <c r="BX2343" s="44" t="str">
        <f t="shared" si="217"/>
        <v/>
      </c>
      <c r="BY2343" s="44" t="str">
        <f>IF(Wedstrijden!T2508="x","BB","")</f>
        <v/>
      </c>
      <c r="BZ2343" s="44" t="str">
        <f>IF(Wedstrijden!U2508="x","B","")</f>
        <v/>
      </c>
      <c r="CA2343" s="44" t="str">
        <f>IF(Wedstrijden!V2508="x","L1","")</f>
        <v/>
      </c>
      <c r="CB2343" s="44" t="str">
        <f>IF(Wedstrijden!W2508="x","L2","")</f>
        <v/>
      </c>
      <c r="CC2343" s="44" t="str">
        <f>IF(Wedstrijden!X2508="x","M1","")</f>
        <v/>
      </c>
      <c r="CD2343" s="44" t="str">
        <f>IF(Wedstrijden!Y2508="x","M2","")</f>
        <v/>
      </c>
      <c r="CE2343" s="44" t="str">
        <f>IF(Wedstrijden!Z2508="x","Z1","")</f>
        <v/>
      </c>
      <c r="CF2343" s="44" t="str">
        <f>IF(Wedstrijden!AA2508="x","Z2","")</f>
        <v/>
      </c>
      <c r="CG2343" s="44" t="str">
        <f>IF(Wedstrijden!AB2508="x","ZZL","")</f>
        <v/>
      </c>
      <c r="CL2343" s="44" t="str">
        <f>IF(COUNTA(Wedstrijden!AC2508:AJ2508)&lt;&gt;0,2,"")</f>
        <v/>
      </c>
      <c r="CM2343" s="44" t="str">
        <f t="shared" si="218"/>
        <v/>
      </c>
      <c r="CN2343" s="44" t="str">
        <f>IF(Wedstrijden!AC2508="x","AA","")</f>
        <v/>
      </c>
      <c r="CO2343" s="44" t="str">
        <f>IF(Wedstrijden!AD2508="x","A","")</f>
        <v/>
      </c>
      <c r="CP2343" s="44" t="str">
        <f>IF(Wedstrijden!AE2508="x","BB","")</f>
        <v/>
      </c>
      <c r="CQ2343" s="44" t="str">
        <f>IF(Wedstrijden!AF2508="x","B","")</f>
        <v/>
      </c>
      <c r="CR2343" s="44" t="str">
        <f>IF(Wedstrijden!AG2508="x","L","")</f>
        <v/>
      </c>
      <c r="CS2343" s="44" t="str">
        <f>IF(Wedstrijden!AH2508="x","M","")</f>
        <v/>
      </c>
      <c r="CT2343" s="44" t="str">
        <f>IF(Wedstrijden!AI2508="x","Z","")</f>
        <v/>
      </c>
      <c r="CU2343" s="44" t="str">
        <f>IF(Wedstrijden!AJ2508="x","ZZ","")</f>
        <v/>
      </c>
      <c r="CV2343" s="44" t="str">
        <f>IF(COUNTA(Wedstrijden!AK2508:AQ2508)&lt;&gt;0,2,"")</f>
        <v/>
      </c>
      <c r="CW2343" s="44" t="str">
        <f t="shared" si="219"/>
        <v/>
      </c>
      <c r="CX2343" s="44" t="str">
        <f>IF(Wedstrijden!AK2508="x","BB","")</f>
        <v/>
      </c>
      <c r="CY2343" s="44" t="str">
        <f>IF(Wedstrijden!AL2508="x","B","")</f>
        <v/>
      </c>
      <c r="CZ2343" s="44" t="str">
        <f>IF(Wedstrijden!AM2508="x","L","")</f>
        <v/>
      </c>
      <c r="DA2343" s="44" t="str">
        <f>IF(Wedstrijden!AN2508="x","M","")</f>
        <v/>
      </c>
      <c r="DB2343" s="44" t="str">
        <f>IF(Wedstrijden!AO2508="x","Z","")</f>
        <v/>
      </c>
      <c r="DC2343" s="44" t="str">
        <f>IF(Wedstrijden!AP2508="x","ZZ","")</f>
        <v/>
      </c>
      <c r="DD2343" s="44" t="str">
        <f>IF(Wedstrijden!AQ2508="x","1.40","")</f>
        <v/>
      </c>
      <c r="DE2343" s="44" t="str">
        <f>IF(COUNTA(Wedstrijden!AR2508:AT2508)&lt;&gt;0,6,"")</f>
        <v/>
      </c>
      <c r="DF2343" s="44" t="str">
        <f t="shared" si="220"/>
        <v/>
      </c>
      <c r="DG2343" s="44" t="str">
        <f>IF(Wedstrijden!AR2508="x","L","")</f>
        <v/>
      </c>
      <c r="DH2343" s="44" t="str">
        <f>IF(Wedstrijden!AS2508="x","M","")</f>
        <v/>
      </c>
      <c r="DI2343" s="44" t="str">
        <f>IF(Wedstrijden!AT2508="x","Z","")</f>
        <v/>
      </c>
      <c r="DJ2343" s="44" t="str">
        <f>IF(COUNTA(Wedstrijden!AU2508:AW2508)&lt;&gt;0,6,"")</f>
        <v/>
      </c>
      <c r="DK2343" s="44" t="str">
        <f t="shared" si="221"/>
        <v/>
      </c>
      <c r="DL2343" s="44" t="str">
        <f>IF(Wedstrijden!AU2508="x","L","")</f>
        <v/>
      </c>
      <c r="DM2343" s="44" t="str">
        <f>IF(Wedstrijden!AV2508="x","M","")</f>
        <v/>
      </c>
      <c r="DN2343" s="44" t="str">
        <f>IF(Wedstrijden!AW2508="x","Z","")</f>
        <v/>
      </c>
    </row>
    <row r="2344" spans="1:118" ht="15">
      <c r="A2344" s="48" t="e">
        <f>Wedstrijden!#REF!</f>
        <v>#REF!</v>
      </c>
      <c r="B2344" s="44" t="str">
        <f>IFERROR(VLOOKUP(Wedstrijden!E2509,Wedstrijdlocaties!$B$2:$E$499,2,FALSE),"")</f>
        <v/>
      </c>
      <c r="C2344" s="44" t="str">
        <f>Wedstrijden!F2509</f>
        <v/>
      </c>
      <c r="D2344" s="44" t="str">
        <f>IFERROR(VLOOKUP(Wedstrijden!G2509,Organisaties!$B$2:$C$501,2,FALSE),"")</f>
        <v/>
      </c>
      <c r="E2344" s="44" t="str">
        <f>IFERROR(VLOOKUP(Wedstrijden!G2509,Organisaties!$B$2:$F$501,5,FALSE),"")</f>
        <v/>
      </c>
      <c r="F2344" s="44" t="str">
        <f>IF(Wedstrijden!BC2509&lt;&gt;"",Wedstrijden!BC2509,"")</f>
        <v/>
      </c>
      <c r="G2344" s="44">
        <f>IF(Wedstrijden!AY2509="Indoor",1,0)</f>
        <v>0</v>
      </c>
      <c r="H2344" s="44">
        <f>Wedstrijden!AZ2509</f>
        <v>0</v>
      </c>
      <c r="I2344" s="44" t="str">
        <f>IF(Wedstrijden!AX2509="Nee",0,IF(Wedstrijden!AX2509="Ja",1,""))</f>
        <v/>
      </c>
      <c r="J2344" s="44" t="str">
        <f>IF(Wedstrijden!BA2509&lt;&gt;"",Wedstrijden!BA2509,"")</f>
        <v/>
      </c>
      <c r="W2344" s="45"/>
      <c r="AE2344" s="45"/>
      <c r="AN2344" s="45"/>
      <c r="AU2344" s="45"/>
      <c r="BA2344" s="45"/>
      <c r="BE2344" s="45"/>
      <c r="BJ2344" s="44" t="str">
        <f>IF(COUNTA(Wedstrijden!I2509:S2509)&lt;&gt;0,1,"")</f>
        <v/>
      </c>
      <c r="BK2344" s="44" t="str">
        <f t="shared" si="216"/>
        <v/>
      </c>
      <c r="BL2344" s="44" t="str">
        <f>IF(Wedstrijden!I2509="x","AA","")</f>
        <v/>
      </c>
      <c r="BM2344" s="44" t="str">
        <f>IF(Wedstrijden!J2509="x","A","")</f>
        <v/>
      </c>
      <c r="BN2344" s="44" t="str">
        <f>IF(Wedstrijden!K2509="x","B1","")</f>
        <v/>
      </c>
      <c r="BO2344" s="44" t="str">
        <f>IF(Wedstrijden!L2509="x","BB","")</f>
        <v/>
      </c>
      <c r="BP2344" s="44" t="str">
        <f>IF(Wedstrijden!M2509="x","B","")</f>
        <v/>
      </c>
      <c r="BQ2344" s="44" t="str">
        <f>IF(Wedstrijden!N2509="x","L1","")</f>
        <v/>
      </c>
      <c r="BR2344" s="44" t="str">
        <f>IF(Wedstrijden!O2509="x","L2","")</f>
        <v/>
      </c>
      <c r="BS2344" s="44" t="str">
        <f>IF(Wedstrijden!P2509="x","M1","")</f>
        <v/>
      </c>
      <c r="BT2344" s="44" t="str">
        <f>IF(Wedstrijden!Q2509="x","M2","")</f>
        <v/>
      </c>
      <c r="BU2344" s="44" t="str">
        <f>IF(Wedstrijden!R2509="x","Z1","")</f>
        <v/>
      </c>
      <c r="BV2344" s="44" t="str">
        <f>IF(Wedstrijden!S2509="x","Z2","")</f>
        <v/>
      </c>
      <c r="BW2344" s="44" t="str">
        <f>IF(COUNTA(Wedstrijden!T2509:AB2509)&lt;&gt;0,1,"")</f>
        <v/>
      </c>
      <c r="BX2344" s="44" t="str">
        <f t="shared" si="217"/>
        <v/>
      </c>
      <c r="BY2344" s="44" t="str">
        <f>IF(Wedstrijden!T2509="x","BB","")</f>
        <v/>
      </c>
      <c r="BZ2344" s="44" t="str">
        <f>IF(Wedstrijden!U2509="x","B","")</f>
        <v/>
      </c>
      <c r="CA2344" s="44" t="str">
        <f>IF(Wedstrijden!V2509="x","L1","")</f>
        <v/>
      </c>
      <c r="CB2344" s="44" t="str">
        <f>IF(Wedstrijden!W2509="x","L2","")</f>
        <v/>
      </c>
      <c r="CC2344" s="44" t="str">
        <f>IF(Wedstrijden!X2509="x","M1","")</f>
        <v/>
      </c>
      <c r="CD2344" s="44" t="str">
        <f>IF(Wedstrijden!Y2509="x","M2","")</f>
        <v/>
      </c>
      <c r="CE2344" s="44" t="str">
        <f>IF(Wedstrijden!Z2509="x","Z1","")</f>
        <v/>
      </c>
      <c r="CF2344" s="44" t="str">
        <f>IF(Wedstrijden!AA2509="x","Z2","")</f>
        <v/>
      </c>
      <c r="CG2344" s="44" t="str">
        <f>IF(Wedstrijden!AB2509="x","ZZL","")</f>
        <v/>
      </c>
      <c r="CL2344" s="44" t="str">
        <f>IF(COUNTA(Wedstrijden!AC2509:AJ2509)&lt;&gt;0,2,"")</f>
        <v/>
      </c>
      <c r="CM2344" s="44" t="str">
        <f t="shared" si="218"/>
        <v/>
      </c>
      <c r="CN2344" s="44" t="str">
        <f>IF(Wedstrijden!AC2509="x","AA","")</f>
        <v/>
      </c>
      <c r="CO2344" s="44" t="str">
        <f>IF(Wedstrijden!AD2509="x","A","")</f>
        <v/>
      </c>
      <c r="CP2344" s="44" t="str">
        <f>IF(Wedstrijden!AE2509="x","BB","")</f>
        <v/>
      </c>
      <c r="CQ2344" s="44" t="str">
        <f>IF(Wedstrijden!AF2509="x","B","")</f>
        <v/>
      </c>
      <c r="CR2344" s="44" t="str">
        <f>IF(Wedstrijden!AG2509="x","L","")</f>
        <v/>
      </c>
      <c r="CS2344" s="44" t="str">
        <f>IF(Wedstrijden!AH2509="x","M","")</f>
        <v/>
      </c>
      <c r="CT2344" s="44" t="str">
        <f>IF(Wedstrijden!AI2509="x","Z","")</f>
        <v/>
      </c>
      <c r="CU2344" s="44" t="str">
        <f>IF(Wedstrijden!AJ2509="x","ZZ","")</f>
        <v/>
      </c>
      <c r="CV2344" s="44" t="str">
        <f>IF(COUNTA(Wedstrijden!AK2509:AQ2509)&lt;&gt;0,2,"")</f>
        <v/>
      </c>
      <c r="CW2344" s="44" t="str">
        <f t="shared" si="219"/>
        <v/>
      </c>
      <c r="CX2344" s="44" t="str">
        <f>IF(Wedstrijden!AK2509="x","BB","")</f>
        <v/>
      </c>
      <c r="CY2344" s="44" t="str">
        <f>IF(Wedstrijden!AL2509="x","B","")</f>
        <v/>
      </c>
      <c r="CZ2344" s="44" t="str">
        <f>IF(Wedstrijden!AM2509="x","L","")</f>
        <v/>
      </c>
      <c r="DA2344" s="44" t="str">
        <f>IF(Wedstrijden!AN2509="x","M","")</f>
        <v/>
      </c>
      <c r="DB2344" s="44" t="str">
        <f>IF(Wedstrijden!AO2509="x","Z","")</f>
        <v/>
      </c>
      <c r="DC2344" s="44" t="str">
        <f>IF(Wedstrijden!AP2509="x","ZZ","")</f>
        <v/>
      </c>
      <c r="DD2344" s="44" t="str">
        <f>IF(Wedstrijden!AQ2509="x","1.40","")</f>
        <v/>
      </c>
      <c r="DE2344" s="44" t="str">
        <f>IF(COUNTA(Wedstrijden!AR2509:AT2509)&lt;&gt;0,6,"")</f>
        <v/>
      </c>
      <c r="DF2344" s="44" t="str">
        <f t="shared" si="220"/>
        <v/>
      </c>
      <c r="DG2344" s="44" t="str">
        <f>IF(Wedstrijden!AR2509="x","L","")</f>
        <v/>
      </c>
      <c r="DH2344" s="44" t="str">
        <f>IF(Wedstrijden!AS2509="x","M","")</f>
        <v/>
      </c>
      <c r="DI2344" s="44" t="str">
        <f>IF(Wedstrijden!AT2509="x","Z","")</f>
        <v/>
      </c>
      <c r="DJ2344" s="44" t="str">
        <f>IF(COUNTA(Wedstrijden!AU2509:AW2509)&lt;&gt;0,6,"")</f>
        <v/>
      </c>
      <c r="DK2344" s="44" t="str">
        <f t="shared" si="221"/>
        <v/>
      </c>
      <c r="DL2344" s="44" t="str">
        <f>IF(Wedstrijden!AU2509="x","L","")</f>
        <v/>
      </c>
      <c r="DM2344" s="44" t="str">
        <f>IF(Wedstrijden!AV2509="x","M","")</f>
        <v/>
      </c>
      <c r="DN2344" s="44" t="str">
        <f>IF(Wedstrijden!AW2509="x","Z","")</f>
        <v/>
      </c>
    </row>
    <row r="2345" spans="1:118" ht="15">
      <c r="A2345" s="48" t="e">
        <f>Wedstrijden!#REF!</f>
        <v>#REF!</v>
      </c>
      <c r="B2345" s="44" t="str">
        <f>IFERROR(VLOOKUP(Wedstrijden!E2510,Wedstrijdlocaties!$B$2:$E$499,2,FALSE),"")</f>
        <v/>
      </c>
      <c r="C2345" s="44" t="str">
        <f>Wedstrijden!F2510</f>
        <v/>
      </c>
      <c r="D2345" s="44" t="str">
        <f>IFERROR(VLOOKUP(Wedstrijden!G2510,Organisaties!$B$2:$C$501,2,FALSE),"")</f>
        <v/>
      </c>
      <c r="E2345" s="44" t="str">
        <f>IFERROR(VLOOKUP(Wedstrijden!G2510,Organisaties!$B$2:$F$501,5,FALSE),"")</f>
        <v/>
      </c>
      <c r="F2345" s="44" t="str">
        <f>IF(Wedstrijden!BC2510&lt;&gt;"",Wedstrijden!BC2510,"")</f>
        <v/>
      </c>
      <c r="G2345" s="44">
        <f>IF(Wedstrijden!AY2510="Indoor",1,0)</f>
        <v>0</v>
      </c>
      <c r="H2345" s="44">
        <f>Wedstrijden!AZ2510</f>
        <v>0</v>
      </c>
      <c r="I2345" s="44" t="str">
        <f>IF(Wedstrijden!AX2510="Nee",0,IF(Wedstrijden!AX2510="Ja",1,""))</f>
        <v/>
      </c>
      <c r="J2345" s="44" t="str">
        <f>IF(Wedstrijden!BA2510&lt;&gt;"",Wedstrijden!BA2510,"")</f>
        <v/>
      </c>
      <c r="W2345" s="45"/>
      <c r="AE2345" s="45"/>
      <c r="AN2345" s="45"/>
      <c r="AU2345" s="45"/>
      <c r="BA2345" s="45"/>
      <c r="BE2345" s="45"/>
      <c r="BJ2345" s="44" t="str">
        <f>IF(COUNTA(Wedstrijden!I2510:S2510)&lt;&gt;0,1,"")</f>
        <v/>
      </c>
      <c r="BK2345" s="44" t="str">
        <f t="shared" si="216"/>
        <v/>
      </c>
      <c r="BL2345" s="44" t="str">
        <f>IF(Wedstrijden!I2510="x","AA","")</f>
        <v/>
      </c>
      <c r="BM2345" s="44" t="str">
        <f>IF(Wedstrijden!J2510="x","A","")</f>
        <v/>
      </c>
      <c r="BN2345" s="44" t="str">
        <f>IF(Wedstrijden!K2510="x","B1","")</f>
        <v/>
      </c>
      <c r="BO2345" s="44" t="str">
        <f>IF(Wedstrijden!L2510="x","BB","")</f>
        <v/>
      </c>
      <c r="BP2345" s="44" t="str">
        <f>IF(Wedstrijden!M2510="x","B","")</f>
        <v/>
      </c>
      <c r="BQ2345" s="44" t="str">
        <f>IF(Wedstrijden!N2510="x","L1","")</f>
        <v/>
      </c>
      <c r="BR2345" s="44" t="str">
        <f>IF(Wedstrijden!O2510="x","L2","")</f>
        <v/>
      </c>
      <c r="BS2345" s="44" t="str">
        <f>IF(Wedstrijden!P2510="x","M1","")</f>
        <v/>
      </c>
      <c r="BT2345" s="44" t="str">
        <f>IF(Wedstrijden!Q2510="x","M2","")</f>
        <v/>
      </c>
      <c r="BU2345" s="44" t="str">
        <f>IF(Wedstrijden!R2510="x","Z1","")</f>
        <v/>
      </c>
      <c r="BV2345" s="44" t="str">
        <f>IF(Wedstrijden!S2510="x","Z2","")</f>
        <v/>
      </c>
      <c r="BW2345" s="44" t="str">
        <f>IF(COUNTA(Wedstrijden!T2510:AB2510)&lt;&gt;0,1,"")</f>
        <v/>
      </c>
      <c r="BX2345" s="44" t="str">
        <f t="shared" si="217"/>
        <v/>
      </c>
      <c r="BY2345" s="44" t="str">
        <f>IF(Wedstrijden!T2510="x","BB","")</f>
        <v/>
      </c>
      <c r="BZ2345" s="44" t="str">
        <f>IF(Wedstrijden!U2510="x","B","")</f>
        <v/>
      </c>
      <c r="CA2345" s="44" t="str">
        <f>IF(Wedstrijden!V2510="x","L1","")</f>
        <v/>
      </c>
      <c r="CB2345" s="44" t="str">
        <f>IF(Wedstrijden!W2510="x","L2","")</f>
        <v/>
      </c>
      <c r="CC2345" s="44" t="str">
        <f>IF(Wedstrijden!X2510="x","M1","")</f>
        <v/>
      </c>
      <c r="CD2345" s="44" t="str">
        <f>IF(Wedstrijden!Y2510="x","M2","")</f>
        <v/>
      </c>
      <c r="CE2345" s="44" t="str">
        <f>IF(Wedstrijden!Z2510="x","Z1","")</f>
        <v/>
      </c>
      <c r="CF2345" s="44" t="str">
        <f>IF(Wedstrijden!AA2510="x","Z2","")</f>
        <v/>
      </c>
      <c r="CG2345" s="44" t="str">
        <f>IF(Wedstrijden!AB2510="x","ZZL","")</f>
        <v/>
      </c>
      <c r="CL2345" s="44" t="str">
        <f>IF(COUNTA(Wedstrijden!AC2510:AJ2510)&lt;&gt;0,2,"")</f>
        <v/>
      </c>
      <c r="CM2345" s="44" t="str">
        <f t="shared" si="218"/>
        <v/>
      </c>
      <c r="CN2345" s="44" t="str">
        <f>IF(Wedstrijden!AC2510="x","AA","")</f>
        <v/>
      </c>
      <c r="CO2345" s="44" t="str">
        <f>IF(Wedstrijden!AD2510="x","A","")</f>
        <v/>
      </c>
      <c r="CP2345" s="44" t="str">
        <f>IF(Wedstrijden!AE2510="x","BB","")</f>
        <v/>
      </c>
      <c r="CQ2345" s="44" t="str">
        <f>IF(Wedstrijden!AF2510="x","B","")</f>
        <v/>
      </c>
      <c r="CR2345" s="44" t="str">
        <f>IF(Wedstrijden!AG2510="x","L","")</f>
        <v/>
      </c>
      <c r="CS2345" s="44" t="str">
        <f>IF(Wedstrijden!AH2510="x","M","")</f>
        <v/>
      </c>
      <c r="CT2345" s="44" t="str">
        <f>IF(Wedstrijden!AI2510="x","Z","")</f>
        <v/>
      </c>
      <c r="CU2345" s="44" t="str">
        <f>IF(Wedstrijden!AJ2510="x","ZZ","")</f>
        <v/>
      </c>
      <c r="CV2345" s="44" t="str">
        <f>IF(COUNTA(Wedstrijden!AK2510:AQ2510)&lt;&gt;0,2,"")</f>
        <v/>
      </c>
      <c r="CW2345" s="44" t="str">
        <f t="shared" si="219"/>
        <v/>
      </c>
      <c r="CX2345" s="44" t="str">
        <f>IF(Wedstrijden!AK2510="x","BB","")</f>
        <v/>
      </c>
      <c r="CY2345" s="44" t="str">
        <f>IF(Wedstrijden!AL2510="x","B","")</f>
        <v/>
      </c>
      <c r="CZ2345" s="44" t="str">
        <f>IF(Wedstrijden!AM2510="x","L","")</f>
        <v/>
      </c>
      <c r="DA2345" s="44" t="str">
        <f>IF(Wedstrijden!AN2510="x","M","")</f>
        <v/>
      </c>
      <c r="DB2345" s="44" t="str">
        <f>IF(Wedstrijden!AO2510="x","Z","")</f>
        <v/>
      </c>
      <c r="DC2345" s="44" t="str">
        <f>IF(Wedstrijden!AP2510="x","ZZ","")</f>
        <v/>
      </c>
      <c r="DD2345" s="44" t="str">
        <f>IF(Wedstrijden!AQ2510="x","1.40","")</f>
        <v/>
      </c>
      <c r="DE2345" s="44" t="str">
        <f>IF(COUNTA(Wedstrijden!AR2510:AT2510)&lt;&gt;0,6,"")</f>
        <v/>
      </c>
      <c r="DF2345" s="44" t="str">
        <f t="shared" si="220"/>
        <v/>
      </c>
      <c r="DG2345" s="44" t="str">
        <f>IF(Wedstrijden!AR2510="x","L","")</f>
        <v/>
      </c>
      <c r="DH2345" s="44" t="str">
        <f>IF(Wedstrijden!AS2510="x","M","")</f>
        <v/>
      </c>
      <c r="DI2345" s="44" t="str">
        <f>IF(Wedstrijden!AT2510="x","Z","")</f>
        <v/>
      </c>
      <c r="DJ2345" s="44" t="str">
        <f>IF(COUNTA(Wedstrijden!AU2510:AW2510)&lt;&gt;0,6,"")</f>
        <v/>
      </c>
      <c r="DK2345" s="44" t="str">
        <f t="shared" si="221"/>
        <v/>
      </c>
      <c r="DL2345" s="44" t="str">
        <f>IF(Wedstrijden!AU2510="x","L","")</f>
        <v/>
      </c>
      <c r="DM2345" s="44" t="str">
        <f>IF(Wedstrijden!AV2510="x","M","")</f>
        <v/>
      </c>
      <c r="DN2345" s="44" t="str">
        <f>IF(Wedstrijden!AW2510="x","Z","")</f>
        <v/>
      </c>
    </row>
    <row r="2346" spans="1:118" ht="15">
      <c r="A2346" s="48" t="e">
        <f>Wedstrijden!#REF!</f>
        <v>#REF!</v>
      </c>
      <c r="B2346" s="44" t="str">
        <f>IFERROR(VLOOKUP(Wedstrijden!E2511,Wedstrijdlocaties!$B$2:$E$499,2,FALSE),"")</f>
        <v/>
      </c>
      <c r="C2346" s="44" t="str">
        <f>Wedstrijden!F2511</f>
        <v/>
      </c>
      <c r="D2346" s="44" t="str">
        <f>IFERROR(VLOOKUP(Wedstrijden!G2511,Organisaties!$B$2:$C$501,2,FALSE),"")</f>
        <v/>
      </c>
      <c r="E2346" s="44" t="str">
        <f>IFERROR(VLOOKUP(Wedstrijden!G2511,Organisaties!$B$2:$F$501,5,FALSE),"")</f>
        <v/>
      </c>
      <c r="F2346" s="44" t="str">
        <f>IF(Wedstrijden!BC2511&lt;&gt;"",Wedstrijden!BC2511,"")</f>
        <v/>
      </c>
      <c r="G2346" s="44">
        <f>IF(Wedstrijden!AY2511="Indoor",1,0)</f>
        <v>0</v>
      </c>
      <c r="H2346" s="44">
        <f>Wedstrijden!AZ2511</f>
        <v>0</v>
      </c>
      <c r="I2346" s="44" t="str">
        <f>IF(Wedstrijden!AX2511="Nee",0,IF(Wedstrijden!AX2511="Ja",1,""))</f>
        <v/>
      </c>
      <c r="J2346" s="44" t="str">
        <f>IF(Wedstrijden!BA2511&lt;&gt;"",Wedstrijden!BA2511,"")</f>
        <v/>
      </c>
      <c r="W2346" s="45"/>
      <c r="AE2346" s="45"/>
      <c r="AN2346" s="45"/>
      <c r="AU2346" s="45"/>
      <c r="BA2346" s="45"/>
      <c r="BE2346" s="45"/>
      <c r="BJ2346" s="44" t="str">
        <f>IF(COUNTA(Wedstrijden!I2511:S2511)&lt;&gt;0,1,"")</f>
        <v/>
      </c>
      <c r="BK2346" s="44" t="str">
        <f t="shared" si="216"/>
        <v/>
      </c>
      <c r="BL2346" s="44" t="str">
        <f>IF(Wedstrijden!I2511="x","AA","")</f>
        <v/>
      </c>
      <c r="BM2346" s="44" t="str">
        <f>IF(Wedstrijden!J2511="x","A","")</f>
        <v/>
      </c>
      <c r="BN2346" s="44" t="str">
        <f>IF(Wedstrijden!K2511="x","B1","")</f>
        <v/>
      </c>
      <c r="BO2346" s="44" t="str">
        <f>IF(Wedstrijden!L2511="x","BB","")</f>
        <v/>
      </c>
      <c r="BP2346" s="44" t="str">
        <f>IF(Wedstrijden!M2511="x","B","")</f>
        <v/>
      </c>
      <c r="BQ2346" s="44" t="str">
        <f>IF(Wedstrijden!N2511="x","L1","")</f>
        <v/>
      </c>
      <c r="BR2346" s="44" t="str">
        <f>IF(Wedstrijden!O2511="x","L2","")</f>
        <v/>
      </c>
      <c r="BS2346" s="44" t="str">
        <f>IF(Wedstrijden!P2511="x","M1","")</f>
        <v/>
      </c>
      <c r="BT2346" s="44" t="str">
        <f>IF(Wedstrijden!Q2511="x","M2","")</f>
        <v/>
      </c>
      <c r="BU2346" s="44" t="str">
        <f>IF(Wedstrijden!R2511="x","Z1","")</f>
        <v/>
      </c>
      <c r="BV2346" s="44" t="str">
        <f>IF(Wedstrijden!S2511="x","Z2","")</f>
        <v/>
      </c>
      <c r="BW2346" s="44" t="str">
        <f>IF(COUNTA(Wedstrijden!T2511:AB2511)&lt;&gt;0,1,"")</f>
        <v/>
      </c>
      <c r="BX2346" s="44" t="str">
        <f t="shared" si="217"/>
        <v/>
      </c>
      <c r="BY2346" s="44" t="str">
        <f>IF(Wedstrijden!T2511="x","BB","")</f>
        <v/>
      </c>
      <c r="BZ2346" s="44" t="str">
        <f>IF(Wedstrijden!U2511="x","B","")</f>
        <v/>
      </c>
      <c r="CA2346" s="44" t="str">
        <f>IF(Wedstrijden!V2511="x","L1","")</f>
        <v/>
      </c>
      <c r="CB2346" s="44" t="str">
        <f>IF(Wedstrijden!W2511="x","L2","")</f>
        <v/>
      </c>
      <c r="CC2346" s="44" t="str">
        <f>IF(Wedstrijden!X2511="x","M1","")</f>
        <v/>
      </c>
      <c r="CD2346" s="44" t="str">
        <f>IF(Wedstrijden!Y2511="x","M2","")</f>
        <v/>
      </c>
      <c r="CE2346" s="44" t="str">
        <f>IF(Wedstrijden!Z2511="x","Z1","")</f>
        <v/>
      </c>
      <c r="CF2346" s="44" t="str">
        <f>IF(Wedstrijden!AA2511="x","Z2","")</f>
        <v/>
      </c>
      <c r="CG2346" s="44" t="str">
        <f>IF(Wedstrijden!AB2511="x","ZZL","")</f>
        <v/>
      </c>
      <c r="CL2346" s="44" t="str">
        <f>IF(COUNTA(Wedstrijden!AC2511:AJ2511)&lt;&gt;0,2,"")</f>
        <v/>
      </c>
      <c r="CM2346" s="44" t="str">
        <f t="shared" si="218"/>
        <v/>
      </c>
      <c r="CN2346" s="44" t="str">
        <f>IF(Wedstrijden!AC2511="x","AA","")</f>
        <v/>
      </c>
      <c r="CO2346" s="44" t="str">
        <f>IF(Wedstrijden!AD2511="x","A","")</f>
        <v/>
      </c>
      <c r="CP2346" s="44" t="str">
        <f>IF(Wedstrijden!AE2511="x","BB","")</f>
        <v/>
      </c>
      <c r="CQ2346" s="44" t="str">
        <f>IF(Wedstrijden!AF2511="x","B","")</f>
        <v/>
      </c>
      <c r="CR2346" s="44" t="str">
        <f>IF(Wedstrijden!AG2511="x","L","")</f>
        <v/>
      </c>
      <c r="CS2346" s="44" t="str">
        <f>IF(Wedstrijden!AH2511="x","M","")</f>
        <v/>
      </c>
      <c r="CT2346" s="44" t="str">
        <f>IF(Wedstrijden!AI2511="x","Z","")</f>
        <v/>
      </c>
      <c r="CU2346" s="44" t="str">
        <f>IF(Wedstrijden!AJ2511="x","ZZ","")</f>
        <v/>
      </c>
      <c r="CV2346" s="44" t="str">
        <f>IF(COUNTA(Wedstrijden!AK2511:AQ2511)&lt;&gt;0,2,"")</f>
        <v/>
      </c>
      <c r="CW2346" s="44" t="str">
        <f t="shared" si="219"/>
        <v/>
      </c>
      <c r="CX2346" s="44" t="str">
        <f>IF(Wedstrijden!AK2511="x","BB","")</f>
        <v/>
      </c>
      <c r="CY2346" s="44" t="str">
        <f>IF(Wedstrijden!AL2511="x","B","")</f>
        <v/>
      </c>
      <c r="CZ2346" s="44" t="str">
        <f>IF(Wedstrijden!AM2511="x","L","")</f>
        <v/>
      </c>
      <c r="DA2346" s="44" t="str">
        <f>IF(Wedstrijden!AN2511="x","M","")</f>
        <v/>
      </c>
      <c r="DB2346" s="44" t="str">
        <f>IF(Wedstrijden!AO2511="x","Z","")</f>
        <v/>
      </c>
      <c r="DC2346" s="44" t="str">
        <f>IF(Wedstrijden!AP2511="x","ZZ","")</f>
        <v/>
      </c>
      <c r="DD2346" s="44" t="str">
        <f>IF(Wedstrijden!AQ2511="x","1.40","")</f>
        <v/>
      </c>
      <c r="DE2346" s="44" t="str">
        <f>IF(COUNTA(Wedstrijden!AR2511:AT2511)&lt;&gt;0,6,"")</f>
        <v/>
      </c>
      <c r="DF2346" s="44" t="str">
        <f t="shared" si="220"/>
        <v/>
      </c>
      <c r="DG2346" s="44" t="str">
        <f>IF(Wedstrijden!AR2511="x","L","")</f>
        <v/>
      </c>
      <c r="DH2346" s="44" t="str">
        <f>IF(Wedstrijden!AS2511="x","M","")</f>
        <v/>
      </c>
      <c r="DI2346" s="44" t="str">
        <f>IF(Wedstrijden!AT2511="x","Z","")</f>
        <v/>
      </c>
      <c r="DJ2346" s="44" t="str">
        <f>IF(COUNTA(Wedstrijden!AU2511:AW2511)&lt;&gt;0,6,"")</f>
        <v/>
      </c>
      <c r="DK2346" s="44" t="str">
        <f t="shared" si="221"/>
        <v/>
      </c>
      <c r="DL2346" s="44" t="str">
        <f>IF(Wedstrijden!AU2511="x","L","")</f>
        <v/>
      </c>
      <c r="DM2346" s="44" t="str">
        <f>IF(Wedstrijden!AV2511="x","M","")</f>
        <v/>
      </c>
      <c r="DN2346" s="44" t="str">
        <f>IF(Wedstrijden!AW2511="x","Z","")</f>
        <v/>
      </c>
    </row>
    <row r="2347" spans="1:118" ht="15">
      <c r="A2347" s="48" t="e">
        <f>Wedstrijden!#REF!</f>
        <v>#REF!</v>
      </c>
      <c r="B2347" s="44" t="str">
        <f>IFERROR(VLOOKUP(Wedstrijden!E2512,Wedstrijdlocaties!$B$2:$E$499,2,FALSE),"")</f>
        <v/>
      </c>
      <c r="C2347" s="44" t="str">
        <f>Wedstrijden!F2512</f>
        <v/>
      </c>
      <c r="D2347" s="44" t="str">
        <f>IFERROR(VLOOKUP(Wedstrijden!G2512,Organisaties!$B$2:$C$501,2,FALSE),"")</f>
        <v/>
      </c>
      <c r="E2347" s="44" t="str">
        <f>IFERROR(VLOOKUP(Wedstrijden!G2512,Organisaties!$B$2:$F$501,5,FALSE),"")</f>
        <v/>
      </c>
      <c r="F2347" s="44" t="str">
        <f>IF(Wedstrijden!BC2512&lt;&gt;"",Wedstrijden!BC2512,"")</f>
        <v/>
      </c>
      <c r="G2347" s="44">
        <f>IF(Wedstrijden!AY2512="Indoor",1,0)</f>
        <v>0</v>
      </c>
      <c r="H2347" s="44">
        <f>Wedstrijden!AZ2512</f>
        <v>0</v>
      </c>
      <c r="I2347" s="44" t="str">
        <f>IF(Wedstrijden!AX2512="Nee",0,IF(Wedstrijden!AX2512="Ja",1,""))</f>
        <v/>
      </c>
      <c r="J2347" s="44" t="str">
        <f>IF(Wedstrijden!BA2512&lt;&gt;"",Wedstrijden!BA2512,"")</f>
        <v/>
      </c>
      <c r="W2347" s="45"/>
      <c r="AE2347" s="45"/>
      <c r="AN2347" s="45"/>
      <c r="AU2347" s="45"/>
      <c r="BA2347" s="45"/>
      <c r="BE2347" s="45"/>
      <c r="BJ2347" s="44" t="str">
        <f>IF(COUNTA(Wedstrijden!I2512:S2512)&lt;&gt;0,1,"")</f>
        <v/>
      </c>
      <c r="BK2347" s="44" t="str">
        <f t="shared" si="216"/>
        <v/>
      </c>
      <c r="BL2347" s="44" t="str">
        <f>IF(Wedstrijden!I2512="x","AA","")</f>
        <v/>
      </c>
      <c r="BM2347" s="44" t="str">
        <f>IF(Wedstrijden!J2512="x","A","")</f>
        <v/>
      </c>
      <c r="BN2347" s="44" t="str">
        <f>IF(Wedstrijden!K2512="x","B1","")</f>
        <v/>
      </c>
      <c r="BO2347" s="44" t="str">
        <f>IF(Wedstrijden!L2512="x","BB","")</f>
        <v/>
      </c>
      <c r="BP2347" s="44" t="str">
        <f>IF(Wedstrijden!M2512="x","B","")</f>
        <v/>
      </c>
      <c r="BQ2347" s="44" t="str">
        <f>IF(Wedstrijden!N2512="x","L1","")</f>
        <v/>
      </c>
      <c r="BR2347" s="44" t="str">
        <f>IF(Wedstrijden!O2512="x","L2","")</f>
        <v/>
      </c>
      <c r="BS2347" s="44" t="str">
        <f>IF(Wedstrijden!P2512="x","M1","")</f>
        <v/>
      </c>
      <c r="BT2347" s="44" t="str">
        <f>IF(Wedstrijden!Q2512="x","M2","")</f>
        <v/>
      </c>
      <c r="BU2347" s="44" t="str">
        <f>IF(Wedstrijden!R2512="x","Z1","")</f>
        <v/>
      </c>
      <c r="BV2347" s="44" t="str">
        <f>IF(Wedstrijden!S2512="x","Z2","")</f>
        <v/>
      </c>
      <c r="BW2347" s="44" t="str">
        <f>IF(COUNTA(Wedstrijden!T2512:AB2512)&lt;&gt;0,1,"")</f>
        <v/>
      </c>
      <c r="BX2347" s="44" t="str">
        <f t="shared" si="217"/>
        <v/>
      </c>
      <c r="BY2347" s="44" t="str">
        <f>IF(Wedstrijden!T2512="x","BB","")</f>
        <v/>
      </c>
      <c r="BZ2347" s="44" t="str">
        <f>IF(Wedstrijden!U2512="x","B","")</f>
        <v/>
      </c>
      <c r="CA2347" s="44" t="str">
        <f>IF(Wedstrijden!V2512="x","L1","")</f>
        <v/>
      </c>
      <c r="CB2347" s="44" t="str">
        <f>IF(Wedstrijden!W2512="x","L2","")</f>
        <v/>
      </c>
      <c r="CC2347" s="44" t="str">
        <f>IF(Wedstrijden!X2512="x","M1","")</f>
        <v/>
      </c>
      <c r="CD2347" s="44" t="str">
        <f>IF(Wedstrijden!Y2512="x","M2","")</f>
        <v/>
      </c>
      <c r="CE2347" s="44" t="str">
        <f>IF(Wedstrijden!Z2512="x","Z1","")</f>
        <v/>
      </c>
      <c r="CF2347" s="44" t="str">
        <f>IF(Wedstrijden!AA2512="x","Z2","")</f>
        <v/>
      </c>
      <c r="CG2347" s="44" t="str">
        <f>IF(Wedstrijden!AB2512="x","ZZL","")</f>
        <v/>
      </c>
      <c r="CL2347" s="44" t="str">
        <f>IF(COUNTA(Wedstrijden!AC2512:AJ2512)&lt;&gt;0,2,"")</f>
        <v/>
      </c>
      <c r="CM2347" s="44" t="str">
        <f t="shared" si="218"/>
        <v/>
      </c>
      <c r="CN2347" s="44" t="str">
        <f>IF(Wedstrijden!AC2512="x","AA","")</f>
        <v/>
      </c>
      <c r="CO2347" s="44" t="str">
        <f>IF(Wedstrijden!AD2512="x","A","")</f>
        <v/>
      </c>
      <c r="CP2347" s="44" t="str">
        <f>IF(Wedstrijden!AE2512="x","BB","")</f>
        <v/>
      </c>
      <c r="CQ2347" s="44" t="str">
        <f>IF(Wedstrijden!AF2512="x","B","")</f>
        <v/>
      </c>
      <c r="CR2347" s="44" t="str">
        <f>IF(Wedstrijden!AG2512="x","L","")</f>
        <v/>
      </c>
      <c r="CS2347" s="44" t="str">
        <f>IF(Wedstrijden!AH2512="x","M","")</f>
        <v/>
      </c>
      <c r="CT2347" s="44" t="str">
        <f>IF(Wedstrijden!AI2512="x","Z","")</f>
        <v/>
      </c>
      <c r="CU2347" s="44" t="str">
        <f>IF(Wedstrijden!AJ2512="x","ZZ","")</f>
        <v/>
      </c>
      <c r="CV2347" s="44" t="str">
        <f>IF(COUNTA(Wedstrijden!AK2512:AQ2512)&lt;&gt;0,2,"")</f>
        <v/>
      </c>
      <c r="CW2347" s="44" t="str">
        <f t="shared" si="219"/>
        <v/>
      </c>
      <c r="CX2347" s="44" t="str">
        <f>IF(Wedstrijden!AK2512="x","BB","")</f>
        <v/>
      </c>
      <c r="CY2347" s="44" t="str">
        <f>IF(Wedstrijden!AL2512="x","B","")</f>
        <v/>
      </c>
      <c r="CZ2347" s="44" t="str">
        <f>IF(Wedstrijden!AM2512="x","L","")</f>
        <v/>
      </c>
      <c r="DA2347" s="44" t="str">
        <f>IF(Wedstrijden!AN2512="x","M","")</f>
        <v/>
      </c>
      <c r="DB2347" s="44" t="str">
        <f>IF(Wedstrijden!AO2512="x","Z","")</f>
        <v/>
      </c>
      <c r="DC2347" s="44" t="str">
        <f>IF(Wedstrijden!AP2512="x","ZZ","")</f>
        <v/>
      </c>
      <c r="DD2347" s="44" t="str">
        <f>IF(Wedstrijden!AQ2512="x","1.40","")</f>
        <v/>
      </c>
      <c r="DE2347" s="44" t="str">
        <f>IF(COUNTA(Wedstrijden!AR2512:AT2512)&lt;&gt;0,6,"")</f>
        <v/>
      </c>
      <c r="DF2347" s="44" t="str">
        <f t="shared" si="220"/>
        <v/>
      </c>
      <c r="DG2347" s="44" t="str">
        <f>IF(Wedstrijden!AR2512="x","L","")</f>
        <v/>
      </c>
      <c r="DH2347" s="44" t="str">
        <f>IF(Wedstrijden!AS2512="x","M","")</f>
        <v/>
      </c>
      <c r="DI2347" s="44" t="str">
        <f>IF(Wedstrijden!AT2512="x","Z","")</f>
        <v/>
      </c>
      <c r="DJ2347" s="44" t="str">
        <f>IF(COUNTA(Wedstrijden!AU2512:AW2512)&lt;&gt;0,6,"")</f>
        <v/>
      </c>
      <c r="DK2347" s="44" t="str">
        <f t="shared" si="221"/>
        <v/>
      </c>
      <c r="DL2347" s="44" t="str">
        <f>IF(Wedstrijden!AU2512="x","L","")</f>
        <v/>
      </c>
      <c r="DM2347" s="44" t="str">
        <f>IF(Wedstrijden!AV2512="x","M","")</f>
        <v/>
      </c>
      <c r="DN2347" s="44" t="str">
        <f>IF(Wedstrijden!AW2512="x","Z","")</f>
        <v/>
      </c>
    </row>
    <row r="2348" spans="1:118" ht="15">
      <c r="A2348" s="48" t="e">
        <f>Wedstrijden!#REF!</f>
        <v>#REF!</v>
      </c>
      <c r="B2348" s="44" t="str">
        <f>IFERROR(VLOOKUP(Wedstrijden!E2513,Wedstrijdlocaties!$B$2:$E$499,2,FALSE),"")</f>
        <v/>
      </c>
      <c r="C2348" s="44" t="str">
        <f>Wedstrijden!F2513</f>
        <v/>
      </c>
      <c r="D2348" s="44" t="str">
        <f>IFERROR(VLOOKUP(Wedstrijden!G2513,Organisaties!$B$2:$C$501,2,FALSE),"")</f>
        <v/>
      </c>
      <c r="E2348" s="44" t="str">
        <f>IFERROR(VLOOKUP(Wedstrijden!G2513,Organisaties!$B$2:$F$501,5,FALSE),"")</f>
        <v/>
      </c>
      <c r="F2348" s="44" t="str">
        <f>IF(Wedstrijden!BC2513&lt;&gt;"",Wedstrijden!BC2513,"")</f>
        <v/>
      </c>
      <c r="G2348" s="44">
        <f>IF(Wedstrijden!AY2513="Indoor",1,0)</f>
        <v>0</v>
      </c>
      <c r="H2348" s="44">
        <f>Wedstrijden!AZ2513</f>
        <v>0</v>
      </c>
      <c r="I2348" s="44" t="str">
        <f>IF(Wedstrijden!AX2513="Nee",0,IF(Wedstrijden!AX2513="Ja",1,""))</f>
        <v/>
      </c>
      <c r="J2348" s="44" t="str">
        <f>IF(Wedstrijden!BA2513&lt;&gt;"",Wedstrijden!BA2513,"")</f>
        <v/>
      </c>
      <c r="W2348" s="45"/>
      <c r="AE2348" s="45"/>
      <c r="AN2348" s="45"/>
      <c r="AU2348" s="45"/>
      <c r="BA2348" s="45"/>
      <c r="BE2348" s="45"/>
      <c r="BJ2348" s="44" t="str">
        <f>IF(COUNTA(Wedstrijden!I2513:S2513)&lt;&gt;0,1,"")</f>
        <v/>
      </c>
      <c r="BK2348" s="44" t="str">
        <f t="shared" si="216"/>
        <v/>
      </c>
      <c r="BL2348" s="44" t="str">
        <f>IF(Wedstrijden!I2513="x","AA","")</f>
        <v/>
      </c>
      <c r="BM2348" s="44" t="str">
        <f>IF(Wedstrijden!J2513="x","A","")</f>
        <v/>
      </c>
      <c r="BN2348" s="44" t="str">
        <f>IF(Wedstrijden!K2513="x","B1","")</f>
        <v/>
      </c>
      <c r="BO2348" s="44" t="str">
        <f>IF(Wedstrijden!L2513="x","BB","")</f>
        <v/>
      </c>
      <c r="BP2348" s="44" t="str">
        <f>IF(Wedstrijden!M2513="x","B","")</f>
        <v/>
      </c>
      <c r="BQ2348" s="44" t="str">
        <f>IF(Wedstrijden!N2513="x","L1","")</f>
        <v/>
      </c>
      <c r="BR2348" s="44" t="str">
        <f>IF(Wedstrijden!O2513="x","L2","")</f>
        <v/>
      </c>
      <c r="BS2348" s="44" t="str">
        <f>IF(Wedstrijden!P2513="x","M1","")</f>
        <v/>
      </c>
      <c r="BT2348" s="44" t="str">
        <f>IF(Wedstrijden!Q2513="x","M2","")</f>
        <v/>
      </c>
      <c r="BU2348" s="44" t="str">
        <f>IF(Wedstrijden!R2513="x","Z1","")</f>
        <v/>
      </c>
      <c r="BV2348" s="44" t="str">
        <f>IF(Wedstrijden!S2513="x","Z2","")</f>
        <v/>
      </c>
      <c r="BW2348" s="44" t="str">
        <f>IF(COUNTA(Wedstrijden!T2513:AB2513)&lt;&gt;0,1,"")</f>
        <v/>
      </c>
      <c r="BX2348" s="44" t="str">
        <f t="shared" si="217"/>
        <v/>
      </c>
      <c r="BY2348" s="44" t="str">
        <f>IF(Wedstrijden!T2513="x","BB","")</f>
        <v/>
      </c>
      <c r="BZ2348" s="44" t="str">
        <f>IF(Wedstrijden!U2513="x","B","")</f>
        <v/>
      </c>
      <c r="CA2348" s="44" t="str">
        <f>IF(Wedstrijden!V2513="x","L1","")</f>
        <v/>
      </c>
      <c r="CB2348" s="44" t="str">
        <f>IF(Wedstrijden!W2513="x","L2","")</f>
        <v/>
      </c>
      <c r="CC2348" s="44" t="str">
        <f>IF(Wedstrijden!X2513="x","M1","")</f>
        <v/>
      </c>
      <c r="CD2348" s="44" t="str">
        <f>IF(Wedstrijden!Y2513="x","M2","")</f>
        <v/>
      </c>
      <c r="CE2348" s="44" t="str">
        <f>IF(Wedstrijden!Z2513="x","Z1","")</f>
        <v/>
      </c>
      <c r="CF2348" s="44" t="str">
        <f>IF(Wedstrijden!AA2513="x","Z2","")</f>
        <v/>
      </c>
      <c r="CG2348" s="44" t="str">
        <f>IF(Wedstrijden!AB2513="x","ZZL","")</f>
        <v/>
      </c>
      <c r="CL2348" s="44" t="str">
        <f>IF(COUNTA(Wedstrijden!AC2513:AJ2513)&lt;&gt;0,2,"")</f>
        <v/>
      </c>
      <c r="CM2348" s="44" t="str">
        <f t="shared" si="218"/>
        <v/>
      </c>
      <c r="CN2348" s="44" t="str">
        <f>IF(Wedstrijden!AC2513="x","AA","")</f>
        <v/>
      </c>
      <c r="CO2348" s="44" t="str">
        <f>IF(Wedstrijden!AD2513="x","A","")</f>
        <v/>
      </c>
      <c r="CP2348" s="44" t="str">
        <f>IF(Wedstrijden!AE2513="x","BB","")</f>
        <v/>
      </c>
      <c r="CQ2348" s="44" t="str">
        <f>IF(Wedstrijden!AF2513="x","B","")</f>
        <v/>
      </c>
      <c r="CR2348" s="44" t="str">
        <f>IF(Wedstrijden!AG2513="x","L","")</f>
        <v/>
      </c>
      <c r="CS2348" s="44" t="str">
        <f>IF(Wedstrijden!AH2513="x","M","")</f>
        <v/>
      </c>
      <c r="CT2348" s="44" t="str">
        <f>IF(Wedstrijden!AI2513="x","Z","")</f>
        <v/>
      </c>
      <c r="CU2348" s="44" t="str">
        <f>IF(Wedstrijden!AJ2513="x","ZZ","")</f>
        <v/>
      </c>
      <c r="CV2348" s="44" t="str">
        <f>IF(COUNTA(Wedstrijden!AK2513:AQ2513)&lt;&gt;0,2,"")</f>
        <v/>
      </c>
      <c r="CW2348" s="44" t="str">
        <f t="shared" si="219"/>
        <v/>
      </c>
      <c r="CX2348" s="44" t="str">
        <f>IF(Wedstrijden!AK2513="x","BB","")</f>
        <v/>
      </c>
      <c r="CY2348" s="44" t="str">
        <f>IF(Wedstrijden!AL2513="x","B","")</f>
        <v/>
      </c>
      <c r="CZ2348" s="44" t="str">
        <f>IF(Wedstrijden!AM2513="x","L","")</f>
        <v/>
      </c>
      <c r="DA2348" s="44" t="str">
        <f>IF(Wedstrijden!AN2513="x","M","")</f>
        <v/>
      </c>
      <c r="DB2348" s="44" t="str">
        <f>IF(Wedstrijden!AO2513="x","Z","")</f>
        <v/>
      </c>
      <c r="DC2348" s="44" t="str">
        <f>IF(Wedstrijden!AP2513="x","ZZ","")</f>
        <v/>
      </c>
      <c r="DD2348" s="44" t="str">
        <f>IF(Wedstrijden!AQ2513="x","1.40","")</f>
        <v/>
      </c>
      <c r="DE2348" s="44" t="str">
        <f>IF(COUNTA(Wedstrijden!AR2513:AT2513)&lt;&gt;0,6,"")</f>
        <v/>
      </c>
      <c r="DF2348" s="44" t="str">
        <f t="shared" si="220"/>
        <v/>
      </c>
      <c r="DG2348" s="44" t="str">
        <f>IF(Wedstrijden!AR2513="x","L","")</f>
        <v/>
      </c>
      <c r="DH2348" s="44" t="str">
        <f>IF(Wedstrijden!AS2513="x","M","")</f>
        <v/>
      </c>
      <c r="DI2348" s="44" t="str">
        <f>IF(Wedstrijden!AT2513="x","Z","")</f>
        <v/>
      </c>
      <c r="DJ2348" s="44" t="str">
        <f>IF(COUNTA(Wedstrijden!AU2513:AW2513)&lt;&gt;0,6,"")</f>
        <v/>
      </c>
      <c r="DK2348" s="44" t="str">
        <f t="shared" si="221"/>
        <v/>
      </c>
      <c r="DL2348" s="44" t="str">
        <f>IF(Wedstrijden!AU2513="x","L","")</f>
        <v/>
      </c>
      <c r="DM2348" s="44" t="str">
        <f>IF(Wedstrijden!AV2513="x","M","")</f>
        <v/>
      </c>
      <c r="DN2348" s="44" t="str">
        <f>IF(Wedstrijden!AW2513="x","Z","")</f>
        <v/>
      </c>
    </row>
    <row r="2349" spans="1:118" ht="15">
      <c r="A2349" s="48" t="e">
        <f>Wedstrijden!#REF!</f>
        <v>#REF!</v>
      </c>
      <c r="B2349" s="44" t="str">
        <f>IFERROR(VLOOKUP(Wedstrijden!E2514,Wedstrijdlocaties!$B$2:$E$499,2,FALSE),"")</f>
        <v/>
      </c>
      <c r="C2349" s="44" t="str">
        <f>Wedstrijden!F2514</f>
        <v/>
      </c>
      <c r="D2349" s="44" t="str">
        <f>IFERROR(VLOOKUP(Wedstrijden!G2514,Organisaties!$B$2:$C$501,2,FALSE),"")</f>
        <v/>
      </c>
      <c r="E2349" s="44" t="str">
        <f>IFERROR(VLOOKUP(Wedstrijden!G2514,Organisaties!$B$2:$F$501,5,FALSE),"")</f>
        <v/>
      </c>
      <c r="F2349" s="44" t="str">
        <f>IF(Wedstrijden!BC2514&lt;&gt;"",Wedstrijden!BC2514,"")</f>
        <v/>
      </c>
      <c r="G2349" s="44">
        <f>IF(Wedstrijden!AY2514="Indoor",1,0)</f>
        <v>0</v>
      </c>
      <c r="H2349" s="44">
        <f>Wedstrijden!AZ2514</f>
        <v>0</v>
      </c>
      <c r="I2349" s="44" t="str">
        <f>IF(Wedstrijden!AX2514="Nee",0,IF(Wedstrijden!AX2514="Ja",1,""))</f>
        <v/>
      </c>
      <c r="J2349" s="44" t="str">
        <f>IF(Wedstrijden!BA2514&lt;&gt;"",Wedstrijden!BA2514,"")</f>
        <v/>
      </c>
      <c r="W2349" s="45"/>
      <c r="AE2349" s="45"/>
      <c r="AN2349" s="45"/>
      <c r="AU2349" s="45"/>
      <c r="BA2349" s="45"/>
      <c r="BE2349" s="45"/>
      <c r="BJ2349" s="44" t="str">
        <f>IF(COUNTA(Wedstrijden!I2514:S2514)&lt;&gt;0,1,"")</f>
        <v/>
      </c>
      <c r="BK2349" s="44" t="str">
        <f t="shared" si="216"/>
        <v/>
      </c>
      <c r="BL2349" s="44" t="str">
        <f>IF(Wedstrijden!I2514="x","AA","")</f>
        <v/>
      </c>
      <c r="BM2349" s="44" t="str">
        <f>IF(Wedstrijden!J2514="x","A","")</f>
        <v/>
      </c>
      <c r="BN2349" s="44" t="str">
        <f>IF(Wedstrijden!K2514="x","B1","")</f>
        <v/>
      </c>
      <c r="BO2349" s="44" t="str">
        <f>IF(Wedstrijden!L2514="x","BB","")</f>
        <v/>
      </c>
      <c r="BP2349" s="44" t="str">
        <f>IF(Wedstrijden!M2514="x","B","")</f>
        <v/>
      </c>
      <c r="BQ2349" s="44" t="str">
        <f>IF(Wedstrijden!N2514="x","L1","")</f>
        <v/>
      </c>
      <c r="BR2349" s="44" t="str">
        <f>IF(Wedstrijden!O2514="x","L2","")</f>
        <v/>
      </c>
      <c r="BS2349" s="44" t="str">
        <f>IF(Wedstrijden!P2514="x","M1","")</f>
        <v/>
      </c>
      <c r="BT2349" s="44" t="str">
        <f>IF(Wedstrijden!Q2514="x","M2","")</f>
        <v/>
      </c>
      <c r="BU2349" s="44" t="str">
        <f>IF(Wedstrijden!R2514="x","Z1","")</f>
        <v/>
      </c>
      <c r="BV2349" s="44" t="str">
        <f>IF(Wedstrijden!S2514="x","Z2","")</f>
        <v/>
      </c>
      <c r="BW2349" s="44" t="str">
        <f>IF(COUNTA(Wedstrijden!T2514:AB2514)&lt;&gt;0,1,"")</f>
        <v/>
      </c>
      <c r="BX2349" s="44" t="str">
        <f t="shared" si="217"/>
        <v/>
      </c>
      <c r="BY2349" s="44" t="str">
        <f>IF(Wedstrijden!T2514="x","BB","")</f>
        <v/>
      </c>
      <c r="BZ2349" s="44" t="str">
        <f>IF(Wedstrijden!U2514="x","B","")</f>
        <v/>
      </c>
      <c r="CA2349" s="44" t="str">
        <f>IF(Wedstrijden!V2514="x","L1","")</f>
        <v/>
      </c>
      <c r="CB2349" s="44" t="str">
        <f>IF(Wedstrijden!W2514="x","L2","")</f>
        <v/>
      </c>
      <c r="CC2349" s="44" t="str">
        <f>IF(Wedstrijden!X2514="x","M1","")</f>
        <v/>
      </c>
      <c r="CD2349" s="44" t="str">
        <f>IF(Wedstrijden!Y2514="x","M2","")</f>
        <v/>
      </c>
      <c r="CE2349" s="44" t="str">
        <f>IF(Wedstrijden!Z2514="x","Z1","")</f>
        <v/>
      </c>
      <c r="CF2349" s="44" t="str">
        <f>IF(Wedstrijden!AA2514="x","Z2","")</f>
        <v/>
      </c>
      <c r="CG2349" s="44" t="str">
        <f>IF(Wedstrijden!AB2514="x","ZZL","")</f>
        <v/>
      </c>
      <c r="CL2349" s="44" t="str">
        <f>IF(COUNTA(Wedstrijden!AC2514:AJ2514)&lt;&gt;0,2,"")</f>
        <v/>
      </c>
      <c r="CM2349" s="44" t="str">
        <f t="shared" si="218"/>
        <v/>
      </c>
      <c r="CN2349" s="44" t="str">
        <f>IF(Wedstrijden!AC2514="x","AA","")</f>
        <v/>
      </c>
      <c r="CO2349" s="44" t="str">
        <f>IF(Wedstrijden!AD2514="x","A","")</f>
        <v/>
      </c>
      <c r="CP2349" s="44" t="str">
        <f>IF(Wedstrijden!AE2514="x","BB","")</f>
        <v/>
      </c>
      <c r="CQ2349" s="44" t="str">
        <f>IF(Wedstrijden!AF2514="x","B","")</f>
        <v/>
      </c>
      <c r="CR2349" s="44" t="str">
        <f>IF(Wedstrijden!AG2514="x","L","")</f>
        <v/>
      </c>
      <c r="CS2349" s="44" t="str">
        <f>IF(Wedstrijden!AH2514="x","M","")</f>
        <v/>
      </c>
      <c r="CT2349" s="44" t="str">
        <f>IF(Wedstrijden!AI2514="x","Z","")</f>
        <v/>
      </c>
      <c r="CU2349" s="44" t="str">
        <f>IF(Wedstrijden!AJ2514="x","ZZ","")</f>
        <v/>
      </c>
      <c r="CV2349" s="44" t="str">
        <f>IF(COUNTA(Wedstrijden!AK2514:AQ2514)&lt;&gt;0,2,"")</f>
        <v/>
      </c>
      <c r="CW2349" s="44" t="str">
        <f t="shared" si="219"/>
        <v/>
      </c>
      <c r="CX2349" s="44" t="str">
        <f>IF(Wedstrijden!AK2514="x","BB","")</f>
        <v/>
      </c>
      <c r="CY2349" s="44" t="str">
        <f>IF(Wedstrijden!AL2514="x","B","")</f>
        <v/>
      </c>
      <c r="CZ2349" s="44" t="str">
        <f>IF(Wedstrijden!AM2514="x","L","")</f>
        <v/>
      </c>
      <c r="DA2349" s="44" t="str">
        <f>IF(Wedstrijden!AN2514="x","M","")</f>
        <v/>
      </c>
      <c r="DB2349" s="44" t="str">
        <f>IF(Wedstrijden!AO2514="x","Z","")</f>
        <v/>
      </c>
      <c r="DC2349" s="44" t="str">
        <f>IF(Wedstrijden!AP2514="x","ZZ","")</f>
        <v/>
      </c>
      <c r="DD2349" s="44" t="str">
        <f>IF(Wedstrijden!AQ2514="x","1.40","")</f>
        <v/>
      </c>
      <c r="DE2349" s="44" t="str">
        <f>IF(COUNTA(Wedstrijden!AR2514:AT2514)&lt;&gt;0,6,"")</f>
        <v/>
      </c>
      <c r="DF2349" s="44" t="str">
        <f t="shared" si="220"/>
        <v/>
      </c>
      <c r="DG2349" s="44" t="str">
        <f>IF(Wedstrijden!AR2514="x","L","")</f>
        <v/>
      </c>
      <c r="DH2349" s="44" t="str">
        <f>IF(Wedstrijden!AS2514="x","M","")</f>
        <v/>
      </c>
      <c r="DI2349" s="44" t="str">
        <f>IF(Wedstrijden!AT2514="x","Z","")</f>
        <v/>
      </c>
      <c r="DJ2349" s="44" t="str">
        <f>IF(COUNTA(Wedstrijden!AU2514:AW2514)&lt;&gt;0,6,"")</f>
        <v/>
      </c>
      <c r="DK2349" s="44" t="str">
        <f t="shared" si="221"/>
        <v/>
      </c>
      <c r="DL2349" s="44" t="str">
        <f>IF(Wedstrijden!AU2514="x","L","")</f>
        <v/>
      </c>
      <c r="DM2349" s="44" t="str">
        <f>IF(Wedstrijden!AV2514="x","M","")</f>
        <v/>
      </c>
      <c r="DN2349" s="44" t="str">
        <f>IF(Wedstrijden!AW2514="x","Z","")</f>
        <v/>
      </c>
    </row>
    <row r="2350" spans="1:118" ht="15">
      <c r="A2350" s="48" t="e">
        <f>Wedstrijden!#REF!</f>
        <v>#REF!</v>
      </c>
      <c r="B2350" s="44" t="str">
        <f>IFERROR(VLOOKUP(Wedstrijden!E2515,Wedstrijdlocaties!$B$2:$E$499,2,FALSE),"")</f>
        <v/>
      </c>
      <c r="C2350" s="44" t="str">
        <f>Wedstrijden!F2515</f>
        <v/>
      </c>
      <c r="D2350" s="44" t="str">
        <f>IFERROR(VLOOKUP(Wedstrijden!G2515,Organisaties!$B$2:$C$501,2,FALSE),"")</f>
        <v/>
      </c>
      <c r="E2350" s="44" t="str">
        <f>IFERROR(VLOOKUP(Wedstrijden!G2515,Organisaties!$B$2:$F$501,5,FALSE),"")</f>
        <v/>
      </c>
      <c r="F2350" s="44" t="str">
        <f>IF(Wedstrijden!BC2515&lt;&gt;"",Wedstrijden!BC2515,"")</f>
        <v/>
      </c>
      <c r="G2350" s="44">
        <f>IF(Wedstrijden!AY2515="Indoor",1,0)</f>
        <v>0</v>
      </c>
      <c r="H2350" s="44">
        <f>Wedstrijden!AZ2515</f>
        <v>0</v>
      </c>
      <c r="I2350" s="44" t="str">
        <f>IF(Wedstrijden!AX2515="Nee",0,IF(Wedstrijden!AX2515="Ja",1,""))</f>
        <v/>
      </c>
      <c r="J2350" s="44" t="str">
        <f>IF(Wedstrijden!BA2515&lt;&gt;"",Wedstrijden!BA2515,"")</f>
        <v/>
      </c>
      <c r="W2350" s="45"/>
      <c r="AE2350" s="45"/>
      <c r="AN2350" s="45"/>
      <c r="AU2350" s="45"/>
      <c r="BA2350" s="45"/>
      <c r="BE2350" s="45"/>
      <c r="BJ2350" s="44" t="str">
        <f>IF(COUNTA(Wedstrijden!I2515:S2515)&lt;&gt;0,1,"")</f>
        <v/>
      </c>
      <c r="BK2350" s="44" t="str">
        <f t="shared" si="216"/>
        <v/>
      </c>
      <c r="BL2350" s="44" t="str">
        <f>IF(Wedstrijden!I2515="x","AA","")</f>
        <v/>
      </c>
      <c r="BM2350" s="44" t="str">
        <f>IF(Wedstrijden!J2515="x","A","")</f>
        <v/>
      </c>
      <c r="BN2350" s="44" t="str">
        <f>IF(Wedstrijden!K2515="x","B1","")</f>
        <v/>
      </c>
      <c r="BO2350" s="44" t="str">
        <f>IF(Wedstrijden!L2515="x","BB","")</f>
        <v/>
      </c>
      <c r="BP2350" s="44" t="str">
        <f>IF(Wedstrijden!M2515="x","B","")</f>
        <v/>
      </c>
      <c r="BQ2350" s="44" t="str">
        <f>IF(Wedstrijden!N2515="x","L1","")</f>
        <v/>
      </c>
      <c r="BR2350" s="44" t="str">
        <f>IF(Wedstrijden!O2515="x","L2","")</f>
        <v/>
      </c>
      <c r="BS2350" s="44" t="str">
        <f>IF(Wedstrijden!P2515="x","M1","")</f>
        <v/>
      </c>
      <c r="BT2350" s="44" t="str">
        <f>IF(Wedstrijden!Q2515="x","M2","")</f>
        <v/>
      </c>
      <c r="BU2350" s="44" t="str">
        <f>IF(Wedstrijden!R2515="x","Z1","")</f>
        <v/>
      </c>
      <c r="BV2350" s="44" t="str">
        <f>IF(Wedstrijden!S2515="x","Z2","")</f>
        <v/>
      </c>
      <c r="BW2350" s="44" t="str">
        <f>IF(COUNTA(Wedstrijden!T2515:AB2515)&lt;&gt;0,1,"")</f>
        <v/>
      </c>
      <c r="BX2350" s="44" t="str">
        <f t="shared" si="217"/>
        <v/>
      </c>
      <c r="BY2350" s="44" t="str">
        <f>IF(Wedstrijden!T2515="x","BB","")</f>
        <v/>
      </c>
      <c r="BZ2350" s="44" t="str">
        <f>IF(Wedstrijden!U2515="x","B","")</f>
        <v/>
      </c>
      <c r="CA2350" s="44" t="str">
        <f>IF(Wedstrijden!V2515="x","L1","")</f>
        <v/>
      </c>
      <c r="CB2350" s="44" t="str">
        <f>IF(Wedstrijden!W2515="x","L2","")</f>
        <v/>
      </c>
      <c r="CC2350" s="44" t="str">
        <f>IF(Wedstrijden!X2515="x","M1","")</f>
        <v/>
      </c>
      <c r="CD2350" s="44" t="str">
        <f>IF(Wedstrijden!Y2515="x","M2","")</f>
        <v/>
      </c>
      <c r="CE2350" s="44" t="str">
        <f>IF(Wedstrijden!Z2515="x","Z1","")</f>
        <v/>
      </c>
      <c r="CF2350" s="44" t="str">
        <f>IF(Wedstrijden!AA2515="x","Z2","")</f>
        <v/>
      </c>
      <c r="CG2350" s="44" t="str">
        <f>IF(Wedstrijden!AB2515="x","ZZL","")</f>
        <v/>
      </c>
      <c r="CL2350" s="44" t="str">
        <f>IF(COUNTA(Wedstrijden!AC2515:AJ2515)&lt;&gt;0,2,"")</f>
        <v/>
      </c>
      <c r="CM2350" s="44" t="str">
        <f t="shared" si="218"/>
        <v/>
      </c>
      <c r="CN2350" s="44" t="str">
        <f>IF(Wedstrijden!AC2515="x","AA","")</f>
        <v/>
      </c>
      <c r="CO2350" s="44" t="str">
        <f>IF(Wedstrijden!AD2515="x","A","")</f>
        <v/>
      </c>
      <c r="CP2350" s="44" t="str">
        <f>IF(Wedstrijden!AE2515="x","BB","")</f>
        <v/>
      </c>
      <c r="CQ2350" s="44" t="str">
        <f>IF(Wedstrijden!AF2515="x","B","")</f>
        <v/>
      </c>
      <c r="CR2350" s="44" t="str">
        <f>IF(Wedstrijden!AG2515="x","L","")</f>
        <v/>
      </c>
      <c r="CS2350" s="44" t="str">
        <f>IF(Wedstrijden!AH2515="x","M","")</f>
        <v/>
      </c>
      <c r="CT2350" s="44" t="str">
        <f>IF(Wedstrijden!AI2515="x","Z","")</f>
        <v/>
      </c>
      <c r="CU2350" s="44" t="str">
        <f>IF(Wedstrijden!AJ2515="x","ZZ","")</f>
        <v/>
      </c>
      <c r="CV2350" s="44" t="str">
        <f>IF(COUNTA(Wedstrijden!AK2515:AQ2515)&lt;&gt;0,2,"")</f>
        <v/>
      </c>
      <c r="CW2350" s="44" t="str">
        <f t="shared" si="219"/>
        <v/>
      </c>
      <c r="CX2350" s="44" t="str">
        <f>IF(Wedstrijden!AK2515="x","BB","")</f>
        <v/>
      </c>
      <c r="CY2350" s="44" t="str">
        <f>IF(Wedstrijden!AL2515="x","B","")</f>
        <v/>
      </c>
      <c r="CZ2350" s="44" t="str">
        <f>IF(Wedstrijden!AM2515="x","L","")</f>
        <v/>
      </c>
      <c r="DA2350" s="44" t="str">
        <f>IF(Wedstrijden!AN2515="x","M","")</f>
        <v/>
      </c>
      <c r="DB2350" s="44" t="str">
        <f>IF(Wedstrijden!AO2515="x","Z","")</f>
        <v/>
      </c>
      <c r="DC2350" s="44" t="str">
        <f>IF(Wedstrijden!AP2515="x","ZZ","")</f>
        <v/>
      </c>
      <c r="DD2350" s="44" t="str">
        <f>IF(Wedstrijden!AQ2515="x","1.40","")</f>
        <v/>
      </c>
      <c r="DE2350" s="44" t="str">
        <f>IF(COUNTA(Wedstrijden!AR2515:AT2515)&lt;&gt;0,6,"")</f>
        <v/>
      </c>
      <c r="DF2350" s="44" t="str">
        <f t="shared" si="220"/>
        <v/>
      </c>
      <c r="DG2350" s="44" t="str">
        <f>IF(Wedstrijden!AR2515="x","L","")</f>
        <v/>
      </c>
      <c r="DH2350" s="44" t="str">
        <f>IF(Wedstrijden!AS2515="x","M","")</f>
        <v/>
      </c>
      <c r="DI2350" s="44" t="str">
        <f>IF(Wedstrijden!AT2515="x","Z","")</f>
        <v/>
      </c>
      <c r="DJ2350" s="44" t="str">
        <f>IF(COUNTA(Wedstrijden!AU2515:AW2515)&lt;&gt;0,6,"")</f>
        <v/>
      </c>
      <c r="DK2350" s="44" t="str">
        <f t="shared" si="221"/>
        <v/>
      </c>
      <c r="DL2350" s="44" t="str">
        <f>IF(Wedstrijden!AU2515="x","L","")</f>
        <v/>
      </c>
      <c r="DM2350" s="44" t="str">
        <f>IF(Wedstrijden!AV2515="x","M","")</f>
        <v/>
      </c>
      <c r="DN2350" s="44" t="str">
        <f>IF(Wedstrijden!AW2515="x","Z","")</f>
        <v/>
      </c>
    </row>
    <row r="2351" spans="1:118" ht="15">
      <c r="A2351" s="48" t="e">
        <f>Wedstrijden!#REF!</f>
        <v>#REF!</v>
      </c>
      <c r="B2351" s="44" t="str">
        <f>IFERROR(VLOOKUP(Wedstrijden!E2516,Wedstrijdlocaties!$B$2:$E$499,2,FALSE),"")</f>
        <v/>
      </c>
      <c r="C2351" s="44" t="str">
        <f>Wedstrijden!F2516</f>
        <v/>
      </c>
      <c r="D2351" s="44" t="str">
        <f>IFERROR(VLOOKUP(Wedstrijden!G2516,Organisaties!$B$2:$C$501,2,FALSE),"")</f>
        <v/>
      </c>
      <c r="E2351" s="44" t="str">
        <f>IFERROR(VLOOKUP(Wedstrijden!G2516,Organisaties!$B$2:$F$501,5,FALSE),"")</f>
        <v/>
      </c>
      <c r="F2351" s="44" t="str">
        <f>IF(Wedstrijden!BC2516&lt;&gt;"",Wedstrijden!BC2516,"")</f>
        <v/>
      </c>
      <c r="G2351" s="44">
        <f>IF(Wedstrijden!AY2516="Indoor",1,0)</f>
        <v>0</v>
      </c>
      <c r="H2351" s="44">
        <f>Wedstrijden!AZ2516</f>
        <v>0</v>
      </c>
      <c r="I2351" s="44" t="str">
        <f>IF(Wedstrijden!AX2516="Nee",0,IF(Wedstrijden!AX2516="Ja",1,""))</f>
        <v/>
      </c>
      <c r="J2351" s="44" t="str">
        <f>IF(Wedstrijden!BA2516&lt;&gt;"",Wedstrijden!BA2516,"")</f>
        <v/>
      </c>
      <c r="W2351" s="45"/>
      <c r="AE2351" s="45"/>
      <c r="AN2351" s="45"/>
      <c r="AU2351" s="45"/>
      <c r="BA2351" s="45"/>
      <c r="BE2351" s="45"/>
      <c r="BJ2351" s="44" t="str">
        <f>IF(COUNTA(Wedstrijden!I2516:S2516)&lt;&gt;0,1,"")</f>
        <v/>
      </c>
      <c r="BK2351" s="44" t="str">
        <f t="shared" si="216"/>
        <v/>
      </c>
      <c r="BL2351" s="44" t="str">
        <f>IF(Wedstrijden!I2516="x","AA","")</f>
        <v/>
      </c>
      <c r="BM2351" s="44" t="str">
        <f>IF(Wedstrijden!J2516="x","A","")</f>
        <v/>
      </c>
      <c r="BN2351" s="44" t="str">
        <f>IF(Wedstrijden!K2516="x","B1","")</f>
        <v/>
      </c>
      <c r="BO2351" s="44" t="str">
        <f>IF(Wedstrijden!L2516="x","BB","")</f>
        <v/>
      </c>
      <c r="BP2351" s="44" t="str">
        <f>IF(Wedstrijden!M2516="x","B","")</f>
        <v/>
      </c>
      <c r="BQ2351" s="44" t="str">
        <f>IF(Wedstrijden!N2516="x","L1","")</f>
        <v/>
      </c>
      <c r="BR2351" s="44" t="str">
        <f>IF(Wedstrijden!O2516="x","L2","")</f>
        <v/>
      </c>
      <c r="BS2351" s="44" t="str">
        <f>IF(Wedstrijden!P2516="x","M1","")</f>
        <v/>
      </c>
      <c r="BT2351" s="44" t="str">
        <f>IF(Wedstrijden!Q2516="x","M2","")</f>
        <v/>
      </c>
      <c r="BU2351" s="44" t="str">
        <f>IF(Wedstrijden!R2516="x","Z1","")</f>
        <v/>
      </c>
      <c r="BV2351" s="44" t="str">
        <f>IF(Wedstrijden!S2516="x","Z2","")</f>
        <v/>
      </c>
      <c r="BW2351" s="44" t="str">
        <f>IF(COUNTA(Wedstrijden!T2516:AB2516)&lt;&gt;0,1,"")</f>
        <v/>
      </c>
      <c r="BX2351" s="44" t="str">
        <f t="shared" si="217"/>
        <v/>
      </c>
      <c r="BY2351" s="44" t="str">
        <f>IF(Wedstrijden!T2516="x","BB","")</f>
        <v/>
      </c>
      <c r="BZ2351" s="44" t="str">
        <f>IF(Wedstrijden!U2516="x","B","")</f>
        <v/>
      </c>
      <c r="CA2351" s="44" t="str">
        <f>IF(Wedstrijden!V2516="x","L1","")</f>
        <v/>
      </c>
      <c r="CB2351" s="44" t="str">
        <f>IF(Wedstrijden!W2516="x","L2","")</f>
        <v/>
      </c>
      <c r="CC2351" s="44" t="str">
        <f>IF(Wedstrijden!X2516="x","M1","")</f>
        <v/>
      </c>
      <c r="CD2351" s="44" t="str">
        <f>IF(Wedstrijden!Y2516="x","M2","")</f>
        <v/>
      </c>
      <c r="CE2351" s="44" t="str">
        <f>IF(Wedstrijden!Z2516="x","Z1","")</f>
        <v/>
      </c>
      <c r="CF2351" s="44" t="str">
        <f>IF(Wedstrijden!AA2516="x","Z2","")</f>
        <v/>
      </c>
      <c r="CG2351" s="44" t="str">
        <f>IF(Wedstrijden!AB2516="x","ZZL","")</f>
        <v/>
      </c>
      <c r="CL2351" s="44" t="str">
        <f>IF(COUNTA(Wedstrijden!AC2516:AJ2516)&lt;&gt;0,2,"")</f>
        <v/>
      </c>
      <c r="CM2351" s="44" t="str">
        <f t="shared" si="218"/>
        <v/>
      </c>
      <c r="CN2351" s="44" t="str">
        <f>IF(Wedstrijden!AC2516="x","AA","")</f>
        <v/>
      </c>
      <c r="CO2351" s="44" t="str">
        <f>IF(Wedstrijden!AD2516="x","A","")</f>
        <v/>
      </c>
      <c r="CP2351" s="44" t="str">
        <f>IF(Wedstrijden!AE2516="x","BB","")</f>
        <v/>
      </c>
      <c r="CQ2351" s="44" t="str">
        <f>IF(Wedstrijden!AF2516="x","B","")</f>
        <v/>
      </c>
      <c r="CR2351" s="44" t="str">
        <f>IF(Wedstrijden!AG2516="x","L","")</f>
        <v/>
      </c>
      <c r="CS2351" s="44" t="str">
        <f>IF(Wedstrijden!AH2516="x","M","")</f>
        <v/>
      </c>
      <c r="CT2351" s="44" t="str">
        <f>IF(Wedstrijden!AI2516="x","Z","")</f>
        <v/>
      </c>
      <c r="CU2351" s="44" t="str">
        <f>IF(Wedstrijden!AJ2516="x","ZZ","")</f>
        <v/>
      </c>
      <c r="CV2351" s="44" t="str">
        <f>IF(COUNTA(Wedstrijden!AK2516:AQ2516)&lt;&gt;0,2,"")</f>
        <v/>
      </c>
      <c r="CW2351" s="44" t="str">
        <f t="shared" si="219"/>
        <v/>
      </c>
      <c r="CX2351" s="44" t="str">
        <f>IF(Wedstrijden!AK2516="x","BB","")</f>
        <v/>
      </c>
      <c r="CY2351" s="44" t="str">
        <f>IF(Wedstrijden!AL2516="x","B","")</f>
        <v/>
      </c>
      <c r="CZ2351" s="44" t="str">
        <f>IF(Wedstrijden!AM2516="x","L","")</f>
        <v/>
      </c>
      <c r="DA2351" s="44" t="str">
        <f>IF(Wedstrijden!AN2516="x","M","")</f>
        <v/>
      </c>
      <c r="DB2351" s="44" t="str">
        <f>IF(Wedstrijden!AO2516="x","Z","")</f>
        <v/>
      </c>
      <c r="DC2351" s="44" t="str">
        <f>IF(Wedstrijden!AP2516="x","ZZ","")</f>
        <v/>
      </c>
      <c r="DD2351" s="44" t="str">
        <f>IF(Wedstrijden!AQ2516="x","1.40","")</f>
        <v/>
      </c>
      <c r="DE2351" s="44" t="str">
        <f>IF(COUNTA(Wedstrijden!AR2516:AT2516)&lt;&gt;0,6,"")</f>
        <v/>
      </c>
      <c r="DF2351" s="44" t="str">
        <f t="shared" si="220"/>
        <v/>
      </c>
      <c r="DG2351" s="44" t="str">
        <f>IF(Wedstrijden!AR2516="x","L","")</f>
        <v/>
      </c>
      <c r="DH2351" s="44" t="str">
        <f>IF(Wedstrijden!AS2516="x","M","")</f>
        <v/>
      </c>
      <c r="DI2351" s="44" t="str">
        <f>IF(Wedstrijden!AT2516="x","Z","")</f>
        <v/>
      </c>
      <c r="DJ2351" s="44" t="str">
        <f>IF(COUNTA(Wedstrijden!AU2516:AW2516)&lt;&gt;0,6,"")</f>
        <v/>
      </c>
      <c r="DK2351" s="44" t="str">
        <f t="shared" si="221"/>
        <v/>
      </c>
      <c r="DL2351" s="44" t="str">
        <f>IF(Wedstrijden!AU2516="x","L","")</f>
        <v/>
      </c>
      <c r="DM2351" s="44" t="str">
        <f>IF(Wedstrijden!AV2516="x","M","")</f>
        <v/>
      </c>
      <c r="DN2351" s="44" t="str">
        <f>IF(Wedstrijden!AW2516="x","Z","")</f>
        <v/>
      </c>
    </row>
    <row r="2352" spans="1:118" ht="15">
      <c r="A2352" s="48" t="e">
        <f>Wedstrijden!#REF!</f>
        <v>#REF!</v>
      </c>
      <c r="B2352" s="44" t="str">
        <f>IFERROR(VLOOKUP(Wedstrijden!E2517,Wedstrijdlocaties!$B$2:$E$499,2,FALSE),"")</f>
        <v/>
      </c>
      <c r="C2352" s="44" t="str">
        <f>Wedstrijden!F2517</f>
        <v/>
      </c>
      <c r="D2352" s="44" t="str">
        <f>IFERROR(VLOOKUP(Wedstrijden!G2517,Organisaties!$B$2:$C$501,2,FALSE),"")</f>
        <v/>
      </c>
      <c r="E2352" s="44" t="str">
        <f>IFERROR(VLOOKUP(Wedstrijden!G2517,Organisaties!$B$2:$F$501,5,FALSE),"")</f>
        <v/>
      </c>
      <c r="F2352" s="44" t="str">
        <f>IF(Wedstrijden!BC2517&lt;&gt;"",Wedstrijden!BC2517,"")</f>
        <v/>
      </c>
      <c r="G2352" s="44">
        <f>IF(Wedstrijden!AY2517="Indoor",1,0)</f>
        <v>0</v>
      </c>
      <c r="H2352" s="44">
        <f>Wedstrijden!AZ2517</f>
        <v>0</v>
      </c>
      <c r="I2352" s="44" t="str">
        <f>IF(Wedstrijden!AX2517="Nee",0,IF(Wedstrijden!AX2517="Ja",1,""))</f>
        <v/>
      </c>
      <c r="J2352" s="44" t="str">
        <f>IF(Wedstrijden!BA2517&lt;&gt;"",Wedstrijden!BA2517,"")</f>
        <v/>
      </c>
      <c r="W2352" s="45"/>
      <c r="AE2352" s="45"/>
      <c r="AN2352" s="45"/>
      <c r="AU2352" s="45"/>
      <c r="BA2352" s="45"/>
      <c r="BE2352" s="45"/>
      <c r="BJ2352" s="44" t="str">
        <f>IF(COUNTA(Wedstrijden!I2517:S2517)&lt;&gt;0,1,"")</f>
        <v/>
      </c>
      <c r="BK2352" s="44" t="str">
        <f t="shared" si="216"/>
        <v/>
      </c>
      <c r="BL2352" s="44" t="str">
        <f>IF(Wedstrijden!I2517="x","AA","")</f>
        <v/>
      </c>
      <c r="BM2352" s="44" t="str">
        <f>IF(Wedstrijden!J2517="x","A","")</f>
        <v/>
      </c>
      <c r="BN2352" s="44" t="str">
        <f>IF(Wedstrijden!K2517="x","B1","")</f>
        <v/>
      </c>
      <c r="BO2352" s="44" t="str">
        <f>IF(Wedstrijden!L2517="x","BB","")</f>
        <v/>
      </c>
      <c r="BP2352" s="44" t="str">
        <f>IF(Wedstrijden!M2517="x","B","")</f>
        <v/>
      </c>
      <c r="BQ2352" s="44" t="str">
        <f>IF(Wedstrijden!N2517="x","L1","")</f>
        <v/>
      </c>
      <c r="BR2352" s="44" t="str">
        <f>IF(Wedstrijden!O2517="x","L2","")</f>
        <v/>
      </c>
      <c r="BS2352" s="44" t="str">
        <f>IF(Wedstrijden!P2517="x","M1","")</f>
        <v/>
      </c>
      <c r="BT2352" s="44" t="str">
        <f>IF(Wedstrijden!Q2517="x","M2","")</f>
        <v/>
      </c>
      <c r="BU2352" s="44" t="str">
        <f>IF(Wedstrijden!R2517="x","Z1","")</f>
        <v/>
      </c>
      <c r="BV2352" s="44" t="str">
        <f>IF(Wedstrijden!S2517="x","Z2","")</f>
        <v/>
      </c>
      <c r="BW2352" s="44" t="str">
        <f>IF(COUNTA(Wedstrijden!T2517:AB2517)&lt;&gt;0,1,"")</f>
        <v/>
      </c>
      <c r="BX2352" s="44" t="str">
        <f t="shared" si="217"/>
        <v/>
      </c>
      <c r="BY2352" s="44" t="str">
        <f>IF(Wedstrijden!T2517="x","BB","")</f>
        <v/>
      </c>
      <c r="BZ2352" s="44" t="str">
        <f>IF(Wedstrijden!U2517="x","B","")</f>
        <v/>
      </c>
      <c r="CA2352" s="44" t="str">
        <f>IF(Wedstrijden!V2517="x","L1","")</f>
        <v/>
      </c>
      <c r="CB2352" s="44" t="str">
        <f>IF(Wedstrijden!W2517="x","L2","")</f>
        <v/>
      </c>
      <c r="CC2352" s="44" t="str">
        <f>IF(Wedstrijden!X2517="x","M1","")</f>
        <v/>
      </c>
      <c r="CD2352" s="44" t="str">
        <f>IF(Wedstrijden!Y2517="x","M2","")</f>
        <v/>
      </c>
      <c r="CE2352" s="44" t="str">
        <f>IF(Wedstrijden!Z2517="x","Z1","")</f>
        <v/>
      </c>
      <c r="CF2352" s="44" t="str">
        <f>IF(Wedstrijden!AA2517="x","Z2","")</f>
        <v/>
      </c>
      <c r="CG2352" s="44" t="str">
        <f>IF(Wedstrijden!AB2517="x","ZZL","")</f>
        <v/>
      </c>
      <c r="CL2352" s="44" t="str">
        <f>IF(COUNTA(Wedstrijden!AC2517:AJ2517)&lt;&gt;0,2,"")</f>
        <v/>
      </c>
      <c r="CM2352" s="44" t="str">
        <f t="shared" si="218"/>
        <v/>
      </c>
      <c r="CN2352" s="44" t="str">
        <f>IF(Wedstrijden!AC2517="x","AA","")</f>
        <v/>
      </c>
      <c r="CO2352" s="44" t="str">
        <f>IF(Wedstrijden!AD2517="x","A","")</f>
        <v/>
      </c>
      <c r="CP2352" s="44" t="str">
        <f>IF(Wedstrijden!AE2517="x","BB","")</f>
        <v/>
      </c>
      <c r="CQ2352" s="44" t="str">
        <f>IF(Wedstrijden!AF2517="x","B","")</f>
        <v/>
      </c>
      <c r="CR2352" s="44" t="str">
        <f>IF(Wedstrijden!AG2517="x","L","")</f>
        <v/>
      </c>
      <c r="CS2352" s="44" t="str">
        <f>IF(Wedstrijden!AH2517="x","M","")</f>
        <v/>
      </c>
      <c r="CT2352" s="44" t="str">
        <f>IF(Wedstrijden!AI2517="x","Z","")</f>
        <v/>
      </c>
      <c r="CU2352" s="44" t="str">
        <f>IF(Wedstrijden!AJ2517="x","ZZ","")</f>
        <v/>
      </c>
      <c r="CV2352" s="44" t="str">
        <f>IF(COUNTA(Wedstrijden!AK2517:AQ2517)&lt;&gt;0,2,"")</f>
        <v/>
      </c>
      <c r="CW2352" s="44" t="str">
        <f t="shared" si="219"/>
        <v/>
      </c>
      <c r="CX2352" s="44" t="str">
        <f>IF(Wedstrijden!AK2517="x","BB","")</f>
        <v/>
      </c>
      <c r="CY2352" s="44" t="str">
        <f>IF(Wedstrijden!AL2517="x","B","")</f>
        <v/>
      </c>
      <c r="CZ2352" s="44" t="str">
        <f>IF(Wedstrijden!AM2517="x","L","")</f>
        <v/>
      </c>
      <c r="DA2352" s="44" t="str">
        <f>IF(Wedstrijden!AN2517="x","M","")</f>
        <v/>
      </c>
      <c r="DB2352" s="44" t="str">
        <f>IF(Wedstrijden!AO2517="x","Z","")</f>
        <v/>
      </c>
      <c r="DC2352" s="44" t="str">
        <f>IF(Wedstrijden!AP2517="x","ZZ","")</f>
        <v/>
      </c>
      <c r="DD2352" s="44" t="str">
        <f>IF(Wedstrijden!AQ2517="x","1.40","")</f>
        <v/>
      </c>
      <c r="DE2352" s="44" t="str">
        <f>IF(COUNTA(Wedstrijden!AR2517:AT2517)&lt;&gt;0,6,"")</f>
        <v/>
      </c>
      <c r="DF2352" s="44" t="str">
        <f t="shared" si="220"/>
        <v/>
      </c>
      <c r="DG2352" s="44" t="str">
        <f>IF(Wedstrijden!AR2517="x","L","")</f>
        <v/>
      </c>
      <c r="DH2352" s="44" t="str">
        <f>IF(Wedstrijden!AS2517="x","M","")</f>
        <v/>
      </c>
      <c r="DI2352" s="44" t="str">
        <f>IF(Wedstrijden!AT2517="x","Z","")</f>
        <v/>
      </c>
      <c r="DJ2352" s="44" t="str">
        <f>IF(COUNTA(Wedstrijden!AU2517:AW2517)&lt;&gt;0,6,"")</f>
        <v/>
      </c>
      <c r="DK2352" s="44" t="str">
        <f t="shared" si="221"/>
        <v/>
      </c>
      <c r="DL2352" s="44" t="str">
        <f>IF(Wedstrijden!AU2517="x","L","")</f>
        <v/>
      </c>
      <c r="DM2352" s="44" t="str">
        <f>IF(Wedstrijden!AV2517="x","M","")</f>
        <v/>
      </c>
      <c r="DN2352" s="44" t="str">
        <f>IF(Wedstrijden!AW2517="x","Z","")</f>
        <v/>
      </c>
    </row>
    <row r="2353" spans="1:118" ht="15">
      <c r="A2353" s="48" t="e">
        <f>Wedstrijden!#REF!</f>
        <v>#REF!</v>
      </c>
      <c r="B2353" s="44" t="str">
        <f>IFERROR(VLOOKUP(Wedstrijden!E2518,Wedstrijdlocaties!$B$2:$E$499,2,FALSE),"")</f>
        <v/>
      </c>
      <c r="C2353" s="44" t="str">
        <f>Wedstrijden!F2518</f>
        <v/>
      </c>
      <c r="D2353" s="44" t="str">
        <f>IFERROR(VLOOKUP(Wedstrijden!G2518,Organisaties!$B$2:$C$501,2,FALSE),"")</f>
        <v/>
      </c>
      <c r="E2353" s="44" t="str">
        <f>IFERROR(VLOOKUP(Wedstrijden!G2518,Organisaties!$B$2:$F$501,5,FALSE),"")</f>
        <v/>
      </c>
      <c r="F2353" s="44" t="str">
        <f>IF(Wedstrijden!BC2518&lt;&gt;"",Wedstrijden!BC2518,"")</f>
        <v/>
      </c>
      <c r="G2353" s="44">
        <f>IF(Wedstrijden!AY2518="Indoor",1,0)</f>
        <v>0</v>
      </c>
      <c r="H2353" s="44">
        <f>Wedstrijden!AZ2518</f>
        <v>0</v>
      </c>
      <c r="I2353" s="44" t="str">
        <f>IF(Wedstrijden!AX2518="Nee",0,IF(Wedstrijden!AX2518="Ja",1,""))</f>
        <v/>
      </c>
      <c r="J2353" s="44" t="str">
        <f>IF(Wedstrijden!BA2518&lt;&gt;"",Wedstrijden!BA2518,"")</f>
        <v/>
      </c>
      <c r="W2353" s="45"/>
      <c r="AE2353" s="45"/>
      <c r="AN2353" s="45"/>
      <c r="AU2353" s="45"/>
      <c r="BA2353" s="45"/>
      <c r="BE2353" s="45"/>
      <c r="BJ2353" s="44" t="str">
        <f>IF(COUNTA(Wedstrijden!I2518:S2518)&lt;&gt;0,1,"")</f>
        <v/>
      </c>
      <c r="BK2353" s="44" t="str">
        <f t="shared" si="216"/>
        <v/>
      </c>
      <c r="BL2353" s="44" t="str">
        <f>IF(Wedstrijden!I2518="x","AA","")</f>
        <v/>
      </c>
      <c r="BM2353" s="44" t="str">
        <f>IF(Wedstrijden!J2518="x","A","")</f>
        <v/>
      </c>
      <c r="BN2353" s="44" t="str">
        <f>IF(Wedstrijden!K2518="x","B1","")</f>
        <v/>
      </c>
      <c r="BO2353" s="44" t="str">
        <f>IF(Wedstrijden!L2518="x","BB","")</f>
        <v/>
      </c>
      <c r="BP2353" s="44" t="str">
        <f>IF(Wedstrijden!M2518="x","B","")</f>
        <v/>
      </c>
      <c r="BQ2353" s="44" t="str">
        <f>IF(Wedstrijden!N2518="x","L1","")</f>
        <v/>
      </c>
      <c r="BR2353" s="44" t="str">
        <f>IF(Wedstrijden!O2518="x","L2","")</f>
        <v/>
      </c>
      <c r="BS2353" s="44" t="str">
        <f>IF(Wedstrijden!P2518="x","M1","")</f>
        <v/>
      </c>
      <c r="BT2353" s="44" t="str">
        <f>IF(Wedstrijden!Q2518="x","M2","")</f>
        <v/>
      </c>
      <c r="BU2353" s="44" t="str">
        <f>IF(Wedstrijden!R2518="x","Z1","")</f>
        <v/>
      </c>
      <c r="BV2353" s="44" t="str">
        <f>IF(Wedstrijden!S2518="x","Z2","")</f>
        <v/>
      </c>
      <c r="BW2353" s="44" t="str">
        <f>IF(COUNTA(Wedstrijden!T2518:AB2518)&lt;&gt;0,1,"")</f>
        <v/>
      </c>
      <c r="BX2353" s="44" t="str">
        <f t="shared" si="217"/>
        <v/>
      </c>
      <c r="BY2353" s="44" t="str">
        <f>IF(Wedstrijden!T2518="x","BB","")</f>
        <v/>
      </c>
      <c r="BZ2353" s="44" t="str">
        <f>IF(Wedstrijden!U2518="x","B","")</f>
        <v/>
      </c>
      <c r="CA2353" s="44" t="str">
        <f>IF(Wedstrijden!V2518="x","L1","")</f>
        <v/>
      </c>
      <c r="CB2353" s="44" t="str">
        <f>IF(Wedstrijden!W2518="x","L2","")</f>
        <v/>
      </c>
      <c r="CC2353" s="44" t="str">
        <f>IF(Wedstrijden!X2518="x","M1","")</f>
        <v/>
      </c>
      <c r="CD2353" s="44" t="str">
        <f>IF(Wedstrijden!Y2518="x","M2","")</f>
        <v/>
      </c>
      <c r="CE2353" s="44" t="str">
        <f>IF(Wedstrijden!Z2518="x","Z1","")</f>
        <v/>
      </c>
      <c r="CF2353" s="44" t="str">
        <f>IF(Wedstrijden!AA2518="x","Z2","")</f>
        <v/>
      </c>
      <c r="CG2353" s="44" t="str">
        <f>IF(Wedstrijden!AB2518="x","ZZL","")</f>
        <v/>
      </c>
      <c r="CL2353" s="44" t="str">
        <f>IF(COUNTA(Wedstrijden!AC2518:AJ2518)&lt;&gt;0,2,"")</f>
        <v/>
      </c>
      <c r="CM2353" s="44" t="str">
        <f t="shared" si="218"/>
        <v/>
      </c>
      <c r="CN2353" s="44" t="str">
        <f>IF(Wedstrijden!AC2518="x","AA","")</f>
        <v/>
      </c>
      <c r="CO2353" s="44" t="str">
        <f>IF(Wedstrijden!AD2518="x","A","")</f>
        <v/>
      </c>
      <c r="CP2353" s="44" t="str">
        <f>IF(Wedstrijden!AE2518="x","BB","")</f>
        <v/>
      </c>
      <c r="CQ2353" s="44" t="str">
        <f>IF(Wedstrijden!AF2518="x","B","")</f>
        <v/>
      </c>
      <c r="CR2353" s="44" t="str">
        <f>IF(Wedstrijden!AG2518="x","L","")</f>
        <v/>
      </c>
      <c r="CS2353" s="44" t="str">
        <f>IF(Wedstrijden!AH2518="x","M","")</f>
        <v/>
      </c>
      <c r="CT2353" s="44" t="str">
        <f>IF(Wedstrijden!AI2518="x","Z","")</f>
        <v/>
      </c>
      <c r="CU2353" s="44" t="str">
        <f>IF(Wedstrijden!AJ2518="x","ZZ","")</f>
        <v/>
      </c>
      <c r="CV2353" s="44" t="str">
        <f>IF(COUNTA(Wedstrijden!AK2518:AQ2518)&lt;&gt;0,2,"")</f>
        <v/>
      </c>
      <c r="CW2353" s="44" t="str">
        <f t="shared" si="219"/>
        <v/>
      </c>
      <c r="CX2353" s="44" t="str">
        <f>IF(Wedstrijden!AK2518="x","BB","")</f>
        <v/>
      </c>
      <c r="CY2353" s="44" t="str">
        <f>IF(Wedstrijden!AL2518="x","B","")</f>
        <v/>
      </c>
      <c r="CZ2353" s="44" t="str">
        <f>IF(Wedstrijden!AM2518="x","L","")</f>
        <v/>
      </c>
      <c r="DA2353" s="44" t="str">
        <f>IF(Wedstrijden!AN2518="x","M","")</f>
        <v/>
      </c>
      <c r="DB2353" s="44" t="str">
        <f>IF(Wedstrijden!AO2518="x","Z","")</f>
        <v/>
      </c>
      <c r="DC2353" s="44" t="str">
        <f>IF(Wedstrijden!AP2518="x","ZZ","")</f>
        <v/>
      </c>
      <c r="DD2353" s="44" t="str">
        <f>IF(Wedstrijden!AQ2518="x","1.40","")</f>
        <v/>
      </c>
      <c r="DE2353" s="44" t="str">
        <f>IF(COUNTA(Wedstrijden!AR2518:AT2518)&lt;&gt;0,6,"")</f>
        <v/>
      </c>
      <c r="DF2353" s="44" t="str">
        <f t="shared" si="220"/>
        <v/>
      </c>
      <c r="DG2353" s="44" t="str">
        <f>IF(Wedstrijden!AR2518="x","L","")</f>
        <v/>
      </c>
      <c r="DH2353" s="44" t="str">
        <f>IF(Wedstrijden!AS2518="x","M","")</f>
        <v/>
      </c>
      <c r="DI2353" s="44" t="str">
        <f>IF(Wedstrijden!AT2518="x","Z","")</f>
        <v/>
      </c>
      <c r="DJ2353" s="44" t="str">
        <f>IF(COUNTA(Wedstrijden!AU2518:AW2518)&lt;&gt;0,6,"")</f>
        <v/>
      </c>
      <c r="DK2353" s="44" t="str">
        <f t="shared" si="221"/>
        <v/>
      </c>
      <c r="DL2353" s="44" t="str">
        <f>IF(Wedstrijden!AU2518="x","L","")</f>
        <v/>
      </c>
      <c r="DM2353" s="44" t="str">
        <f>IF(Wedstrijden!AV2518="x","M","")</f>
        <v/>
      </c>
      <c r="DN2353" s="44" t="str">
        <f>IF(Wedstrijden!AW2518="x","Z","")</f>
        <v/>
      </c>
    </row>
    <row r="2354" spans="1:118" ht="15">
      <c r="A2354" s="48" t="e">
        <f>Wedstrijden!#REF!</f>
        <v>#REF!</v>
      </c>
      <c r="B2354" s="44" t="str">
        <f>IFERROR(VLOOKUP(Wedstrijden!E2519,Wedstrijdlocaties!$B$2:$E$499,2,FALSE),"")</f>
        <v/>
      </c>
      <c r="C2354" s="44" t="str">
        <f>Wedstrijden!F2519</f>
        <v/>
      </c>
      <c r="D2354" s="44" t="str">
        <f>IFERROR(VLOOKUP(Wedstrijden!G2519,Organisaties!$B$2:$C$501,2,FALSE),"")</f>
        <v/>
      </c>
      <c r="E2354" s="44" t="str">
        <f>IFERROR(VLOOKUP(Wedstrijden!G2519,Organisaties!$B$2:$F$501,5,FALSE),"")</f>
        <v/>
      </c>
      <c r="F2354" s="44" t="str">
        <f>IF(Wedstrijden!BC2519&lt;&gt;"",Wedstrijden!BC2519,"")</f>
        <v/>
      </c>
      <c r="G2354" s="44">
        <f>IF(Wedstrijden!AY2519="Indoor",1,0)</f>
        <v>0</v>
      </c>
      <c r="H2354" s="44">
        <f>Wedstrijden!AZ2519</f>
        <v>0</v>
      </c>
      <c r="I2354" s="44" t="str">
        <f>IF(Wedstrijden!AX2519="Nee",0,IF(Wedstrijden!AX2519="Ja",1,""))</f>
        <v/>
      </c>
      <c r="J2354" s="44" t="str">
        <f>IF(Wedstrijden!BA2519&lt;&gt;"",Wedstrijden!BA2519,"")</f>
        <v/>
      </c>
      <c r="W2354" s="45"/>
      <c r="AE2354" s="45"/>
      <c r="AN2354" s="45"/>
      <c r="AU2354" s="45"/>
      <c r="BA2354" s="45"/>
      <c r="BE2354" s="45"/>
      <c r="BJ2354" s="44" t="str">
        <f>IF(COUNTA(Wedstrijden!I2519:S2519)&lt;&gt;0,1,"")</f>
        <v/>
      </c>
      <c r="BK2354" s="44" t="str">
        <f t="shared" si="216"/>
        <v/>
      </c>
      <c r="BL2354" s="44" t="str">
        <f>IF(Wedstrijden!I2519="x","AA","")</f>
        <v/>
      </c>
      <c r="BM2354" s="44" t="str">
        <f>IF(Wedstrijden!J2519="x","A","")</f>
        <v/>
      </c>
      <c r="BN2354" s="44" t="str">
        <f>IF(Wedstrijden!K2519="x","B1","")</f>
        <v/>
      </c>
      <c r="BO2354" s="44" t="str">
        <f>IF(Wedstrijden!L2519="x","BB","")</f>
        <v/>
      </c>
      <c r="BP2354" s="44" t="str">
        <f>IF(Wedstrijden!M2519="x","B","")</f>
        <v/>
      </c>
      <c r="BQ2354" s="44" t="str">
        <f>IF(Wedstrijden!N2519="x","L1","")</f>
        <v/>
      </c>
      <c r="BR2354" s="44" t="str">
        <f>IF(Wedstrijden!O2519="x","L2","")</f>
        <v/>
      </c>
      <c r="BS2354" s="44" t="str">
        <f>IF(Wedstrijden!P2519="x","M1","")</f>
        <v/>
      </c>
      <c r="BT2354" s="44" t="str">
        <f>IF(Wedstrijden!Q2519="x","M2","")</f>
        <v/>
      </c>
      <c r="BU2354" s="44" t="str">
        <f>IF(Wedstrijden!R2519="x","Z1","")</f>
        <v/>
      </c>
      <c r="BV2354" s="44" t="str">
        <f>IF(Wedstrijden!S2519="x","Z2","")</f>
        <v/>
      </c>
      <c r="BW2354" s="44" t="str">
        <f>IF(COUNTA(Wedstrijden!T2519:AB2519)&lt;&gt;0,1,"")</f>
        <v/>
      </c>
      <c r="BX2354" s="44" t="str">
        <f t="shared" si="217"/>
        <v/>
      </c>
      <c r="BY2354" s="44" t="str">
        <f>IF(Wedstrijden!T2519="x","BB","")</f>
        <v/>
      </c>
      <c r="BZ2354" s="44" t="str">
        <f>IF(Wedstrijden!U2519="x","B","")</f>
        <v/>
      </c>
      <c r="CA2354" s="44" t="str">
        <f>IF(Wedstrijden!V2519="x","L1","")</f>
        <v/>
      </c>
      <c r="CB2354" s="44" t="str">
        <f>IF(Wedstrijden!W2519="x","L2","")</f>
        <v/>
      </c>
      <c r="CC2354" s="44" t="str">
        <f>IF(Wedstrijden!X2519="x","M1","")</f>
        <v/>
      </c>
      <c r="CD2354" s="44" t="str">
        <f>IF(Wedstrijden!Y2519="x","M2","")</f>
        <v/>
      </c>
      <c r="CE2354" s="44" t="str">
        <f>IF(Wedstrijden!Z2519="x","Z1","")</f>
        <v/>
      </c>
      <c r="CF2354" s="44" t="str">
        <f>IF(Wedstrijden!AA2519="x","Z2","")</f>
        <v/>
      </c>
      <c r="CG2354" s="44" t="str">
        <f>IF(Wedstrijden!AB2519="x","ZZL","")</f>
        <v/>
      </c>
      <c r="CL2354" s="44" t="str">
        <f>IF(COUNTA(Wedstrijden!AC2519:AJ2519)&lt;&gt;0,2,"")</f>
        <v/>
      </c>
      <c r="CM2354" s="44" t="str">
        <f t="shared" si="218"/>
        <v/>
      </c>
      <c r="CN2354" s="44" t="str">
        <f>IF(Wedstrijden!AC2519="x","AA","")</f>
        <v/>
      </c>
      <c r="CO2354" s="44" t="str">
        <f>IF(Wedstrijden!AD2519="x","A","")</f>
        <v/>
      </c>
      <c r="CP2354" s="44" t="str">
        <f>IF(Wedstrijden!AE2519="x","BB","")</f>
        <v/>
      </c>
      <c r="CQ2354" s="44" t="str">
        <f>IF(Wedstrijden!AF2519="x","B","")</f>
        <v/>
      </c>
      <c r="CR2354" s="44" t="str">
        <f>IF(Wedstrijden!AG2519="x","L","")</f>
        <v/>
      </c>
      <c r="CS2354" s="44" t="str">
        <f>IF(Wedstrijden!AH2519="x","M","")</f>
        <v/>
      </c>
      <c r="CT2354" s="44" t="str">
        <f>IF(Wedstrijden!AI2519="x","Z","")</f>
        <v/>
      </c>
      <c r="CU2354" s="44" t="str">
        <f>IF(Wedstrijden!AJ2519="x","ZZ","")</f>
        <v/>
      </c>
      <c r="CV2354" s="44" t="str">
        <f>IF(COUNTA(Wedstrijden!AK2519:AQ2519)&lt;&gt;0,2,"")</f>
        <v/>
      </c>
      <c r="CW2354" s="44" t="str">
        <f t="shared" si="219"/>
        <v/>
      </c>
      <c r="CX2354" s="44" t="str">
        <f>IF(Wedstrijden!AK2519="x","BB","")</f>
        <v/>
      </c>
      <c r="CY2354" s="44" t="str">
        <f>IF(Wedstrijden!AL2519="x","B","")</f>
        <v/>
      </c>
      <c r="CZ2354" s="44" t="str">
        <f>IF(Wedstrijden!AM2519="x","L","")</f>
        <v/>
      </c>
      <c r="DA2354" s="44" t="str">
        <f>IF(Wedstrijden!AN2519="x","M","")</f>
        <v/>
      </c>
      <c r="DB2354" s="44" t="str">
        <f>IF(Wedstrijden!AO2519="x","Z","")</f>
        <v/>
      </c>
      <c r="DC2354" s="44" t="str">
        <f>IF(Wedstrijden!AP2519="x","ZZ","")</f>
        <v/>
      </c>
      <c r="DD2354" s="44" t="str">
        <f>IF(Wedstrijden!AQ2519="x","1.40","")</f>
        <v/>
      </c>
      <c r="DE2354" s="44" t="str">
        <f>IF(COUNTA(Wedstrijden!AR2519:AT2519)&lt;&gt;0,6,"")</f>
        <v/>
      </c>
      <c r="DF2354" s="44" t="str">
        <f t="shared" si="220"/>
        <v/>
      </c>
      <c r="DG2354" s="44" t="str">
        <f>IF(Wedstrijden!AR2519="x","L","")</f>
        <v/>
      </c>
      <c r="DH2354" s="44" t="str">
        <f>IF(Wedstrijden!AS2519="x","M","")</f>
        <v/>
      </c>
      <c r="DI2354" s="44" t="str">
        <f>IF(Wedstrijden!AT2519="x","Z","")</f>
        <v/>
      </c>
      <c r="DJ2354" s="44" t="str">
        <f>IF(COUNTA(Wedstrijden!AU2519:AW2519)&lt;&gt;0,6,"")</f>
        <v/>
      </c>
      <c r="DK2354" s="44" t="str">
        <f t="shared" si="221"/>
        <v/>
      </c>
      <c r="DL2354" s="44" t="str">
        <f>IF(Wedstrijden!AU2519="x","L","")</f>
        <v/>
      </c>
      <c r="DM2354" s="44" t="str">
        <f>IF(Wedstrijden!AV2519="x","M","")</f>
        <v/>
      </c>
      <c r="DN2354" s="44" t="str">
        <f>IF(Wedstrijden!AW2519="x","Z","")</f>
        <v/>
      </c>
    </row>
    <row r="2355" spans="1:118" ht="15">
      <c r="A2355" s="48" t="e">
        <f>Wedstrijden!#REF!</f>
        <v>#REF!</v>
      </c>
      <c r="B2355" s="44" t="str">
        <f>IFERROR(VLOOKUP(Wedstrijden!E2520,Wedstrijdlocaties!$B$2:$E$499,2,FALSE),"")</f>
        <v/>
      </c>
      <c r="C2355" s="44" t="str">
        <f>Wedstrijden!F2520</f>
        <v/>
      </c>
      <c r="D2355" s="44" t="str">
        <f>IFERROR(VLOOKUP(Wedstrijden!G2520,Organisaties!$B$2:$C$501,2,FALSE),"")</f>
        <v/>
      </c>
      <c r="E2355" s="44" t="str">
        <f>IFERROR(VLOOKUP(Wedstrijden!G2520,Organisaties!$B$2:$F$501,5,FALSE),"")</f>
        <v/>
      </c>
      <c r="F2355" s="44" t="str">
        <f>IF(Wedstrijden!BC2520&lt;&gt;"",Wedstrijden!BC2520,"")</f>
        <v/>
      </c>
      <c r="G2355" s="44">
        <f>IF(Wedstrijden!AY2520="Indoor",1,0)</f>
        <v>0</v>
      </c>
      <c r="H2355" s="44">
        <f>Wedstrijden!AZ2520</f>
        <v>0</v>
      </c>
      <c r="I2355" s="44" t="str">
        <f>IF(Wedstrijden!AX2520="Nee",0,IF(Wedstrijden!AX2520="Ja",1,""))</f>
        <v/>
      </c>
      <c r="J2355" s="44" t="str">
        <f>IF(Wedstrijden!BA2520&lt;&gt;"",Wedstrijden!BA2520,"")</f>
        <v/>
      </c>
      <c r="W2355" s="45"/>
      <c r="AE2355" s="45"/>
      <c r="AN2355" s="45"/>
      <c r="AU2355" s="45"/>
      <c r="BA2355" s="45"/>
      <c r="BE2355" s="45"/>
      <c r="BJ2355" s="44" t="str">
        <f>IF(COUNTA(Wedstrijden!I2520:S2520)&lt;&gt;0,1,"")</f>
        <v/>
      </c>
      <c r="BK2355" s="44" t="str">
        <f t="shared" si="216"/>
        <v/>
      </c>
      <c r="BL2355" s="44" t="str">
        <f>IF(Wedstrijden!I2520="x","AA","")</f>
        <v/>
      </c>
      <c r="BM2355" s="44" t="str">
        <f>IF(Wedstrijden!J2520="x","A","")</f>
        <v/>
      </c>
      <c r="BN2355" s="44" t="str">
        <f>IF(Wedstrijden!K2520="x","B1","")</f>
        <v/>
      </c>
      <c r="BO2355" s="44" t="str">
        <f>IF(Wedstrijden!L2520="x","BB","")</f>
        <v/>
      </c>
      <c r="BP2355" s="44" t="str">
        <f>IF(Wedstrijden!M2520="x","B","")</f>
        <v/>
      </c>
      <c r="BQ2355" s="44" t="str">
        <f>IF(Wedstrijden!N2520="x","L1","")</f>
        <v/>
      </c>
      <c r="BR2355" s="44" t="str">
        <f>IF(Wedstrijden!O2520="x","L2","")</f>
        <v/>
      </c>
      <c r="BS2355" s="44" t="str">
        <f>IF(Wedstrijden!P2520="x","M1","")</f>
        <v/>
      </c>
      <c r="BT2355" s="44" t="str">
        <f>IF(Wedstrijden!Q2520="x","M2","")</f>
        <v/>
      </c>
      <c r="BU2355" s="44" t="str">
        <f>IF(Wedstrijden!R2520="x","Z1","")</f>
        <v/>
      </c>
      <c r="BV2355" s="44" t="str">
        <f>IF(Wedstrijden!S2520="x","Z2","")</f>
        <v/>
      </c>
      <c r="BW2355" s="44" t="str">
        <f>IF(COUNTA(Wedstrijden!T2520:AB2520)&lt;&gt;0,1,"")</f>
        <v/>
      </c>
      <c r="BX2355" s="44" t="str">
        <f t="shared" si="217"/>
        <v/>
      </c>
      <c r="BY2355" s="44" t="str">
        <f>IF(Wedstrijden!T2520="x","BB","")</f>
        <v/>
      </c>
      <c r="BZ2355" s="44" t="str">
        <f>IF(Wedstrijden!U2520="x","B","")</f>
        <v/>
      </c>
      <c r="CA2355" s="44" t="str">
        <f>IF(Wedstrijden!V2520="x","L1","")</f>
        <v/>
      </c>
      <c r="CB2355" s="44" t="str">
        <f>IF(Wedstrijden!W2520="x","L2","")</f>
        <v/>
      </c>
      <c r="CC2355" s="44" t="str">
        <f>IF(Wedstrijden!X2520="x","M1","")</f>
        <v/>
      </c>
      <c r="CD2355" s="44" t="str">
        <f>IF(Wedstrijden!Y2520="x","M2","")</f>
        <v/>
      </c>
      <c r="CE2355" s="44" t="str">
        <f>IF(Wedstrijden!Z2520="x","Z1","")</f>
        <v/>
      </c>
      <c r="CF2355" s="44" t="str">
        <f>IF(Wedstrijden!AA2520="x","Z2","")</f>
        <v/>
      </c>
      <c r="CG2355" s="44" t="str">
        <f>IF(Wedstrijden!AB2520="x","ZZL","")</f>
        <v/>
      </c>
      <c r="CL2355" s="44" t="str">
        <f>IF(COUNTA(Wedstrijden!AC2520:AJ2520)&lt;&gt;0,2,"")</f>
        <v/>
      </c>
      <c r="CM2355" s="44" t="str">
        <f t="shared" si="218"/>
        <v/>
      </c>
      <c r="CN2355" s="44" t="str">
        <f>IF(Wedstrijden!AC2520="x","AA","")</f>
        <v/>
      </c>
      <c r="CO2355" s="44" t="str">
        <f>IF(Wedstrijden!AD2520="x","A","")</f>
        <v/>
      </c>
      <c r="CP2355" s="44" t="str">
        <f>IF(Wedstrijden!AE2520="x","BB","")</f>
        <v/>
      </c>
      <c r="CQ2355" s="44" t="str">
        <f>IF(Wedstrijden!AF2520="x","B","")</f>
        <v/>
      </c>
      <c r="CR2355" s="44" t="str">
        <f>IF(Wedstrijden!AG2520="x","L","")</f>
        <v/>
      </c>
      <c r="CS2355" s="44" t="str">
        <f>IF(Wedstrijden!AH2520="x","M","")</f>
        <v/>
      </c>
      <c r="CT2355" s="44" t="str">
        <f>IF(Wedstrijden!AI2520="x","Z","")</f>
        <v/>
      </c>
      <c r="CU2355" s="44" t="str">
        <f>IF(Wedstrijden!AJ2520="x","ZZ","")</f>
        <v/>
      </c>
      <c r="CV2355" s="44" t="str">
        <f>IF(COUNTA(Wedstrijden!AK2520:AQ2520)&lt;&gt;0,2,"")</f>
        <v/>
      </c>
      <c r="CW2355" s="44" t="str">
        <f t="shared" si="219"/>
        <v/>
      </c>
      <c r="CX2355" s="44" t="str">
        <f>IF(Wedstrijden!AK2520="x","BB","")</f>
        <v/>
      </c>
      <c r="CY2355" s="44" t="str">
        <f>IF(Wedstrijden!AL2520="x","B","")</f>
        <v/>
      </c>
      <c r="CZ2355" s="44" t="str">
        <f>IF(Wedstrijden!AM2520="x","L","")</f>
        <v/>
      </c>
      <c r="DA2355" s="44" t="str">
        <f>IF(Wedstrijden!AN2520="x","M","")</f>
        <v/>
      </c>
      <c r="DB2355" s="44" t="str">
        <f>IF(Wedstrijden!AO2520="x","Z","")</f>
        <v/>
      </c>
      <c r="DC2355" s="44" t="str">
        <f>IF(Wedstrijden!AP2520="x","ZZ","")</f>
        <v/>
      </c>
      <c r="DD2355" s="44" t="str">
        <f>IF(Wedstrijden!AQ2520="x","1.40","")</f>
        <v/>
      </c>
      <c r="DE2355" s="44" t="str">
        <f>IF(COUNTA(Wedstrijden!AR2520:AT2520)&lt;&gt;0,6,"")</f>
        <v/>
      </c>
      <c r="DF2355" s="44" t="str">
        <f t="shared" si="220"/>
        <v/>
      </c>
      <c r="DG2355" s="44" t="str">
        <f>IF(Wedstrijden!AR2520="x","L","")</f>
        <v/>
      </c>
      <c r="DH2355" s="44" t="str">
        <f>IF(Wedstrijden!AS2520="x","M","")</f>
        <v/>
      </c>
      <c r="DI2355" s="44" t="str">
        <f>IF(Wedstrijden!AT2520="x","Z","")</f>
        <v/>
      </c>
      <c r="DJ2355" s="44" t="str">
        <f>IF(COUNTA(Wedstrijden!AU2520:AW2520)&lt;&gt;0,6,"")</f>
        <v/>
      </c>
      <c r="DK2355" s="44" t="str">
        <f t="shared" si="221"/>
        <v/>
      </c>
      <c r="DL2355" s="44" t="str">
        <f>IF(Wedstrijden!AU2520="x","L","")</f>
        <v/>
      </c>
      <c r="DM2355" s="44" t="str">
        <f>IF(Wedstrijden!AV2520="x","M","")</f>
        <v/>
      </c>
      <c r="DN2355" s="44" t="str">
        <f>IF(Wedstrijden!AW2520="x","Z","")</f>
        <v/>
      </c>
    </row>
    <row r="2356" spans="1:118" ht="15">
      <c r="A2356" s="48" t="e">
        <f>Wedstrijden!#REF!</f>
        <v>#REF!</v>
      </c>
      <c r="B2356" s="44" t="str">
        <f>IFERROR(VLOOKUP(Wedstrijden!E2521,Wedstrijdlocaties!$B$2:$E$499,2,FALSE),"")</f>
        <v/>
      </c>
      <c r="C2356" s="44" t="str">
        <f>Wedstrijden!F2521</f>
        <v/>
      </c>
      <c r="D2356" s="44" t="str">
        <f>IFERROR(VLOOKUP(Wedstrijden!G2521,Organisaties!$B$2:$C$501,2,FALSE),"")</f>
        <v/>
      </c>
      <c r="E2356" s="44" t="str">
        <f>IFERROR(VLOOKUP(Wedstrijden!G2521,Organisaties!$B$2:$F$501,5,FALSE),"")</f>
        <v/>
      </c>
      <c r="F2356" s="44" t="str">
        <f>IF(Wedstrijden!BC2521&lt;&gt;"",Wedstrijden!BC2521,"")</f>
        <v/>
      </c>
      <c r="G2356" s="44">
        <f>IF(Wedstrijden!AY2521="Indoor",1,0)</f>
        <v>0</v>
      </c>
      <c r="H2356" s="44">
        <f>Wedstrijden!AZ2521</f>
        <v>0</v>
      </c>
      <c r="I2356" s="44" t="str">
        <f>IF(Wedstrijden!AX2521="Nee",0,IF(Wedstrijden!AX2521="Ja",1,""))</f>
        <v/>
      </c>
      <c r="J2356" s="44" t="str">
        <f>IF(Wedstrijden!BA2521&lt;&gt;"",Wedstrijden!BA2521,"")</f>
        <v/>
      </c>
      <c r="W2356" s="45"/>
      <c r="AE2356" s="45"/>
      <c r="AN2356" s="45"/>
      <c r="AU2356" s="45"/>
      <c r="BA2356" s="45"/>
      <c r="BE2356" s="45"/>
      <c r="BJ2356" s="44" t="str">
        <f>IF(COUNTA(Wedstrijden!I2521:S2521)&lt;&gt;0,1,"")</f>
        <v/>
      </c>
      <c r="BK2356" s="44" t="str">
        <f t="shared" si="216"/>
        <v/>
      </c>
      <c r="BL2356" s="44" t="str">
        <f>IF(Wedstrijden!I2521="x","AA","")</f>
        <v/>
      </c>
      <c r="BM2356" s="44" t="str">
        <f>IF(Wedstrijden!J2521="x","A","")</f>
        <v/>
      </c>
      <c r="BN2356" s="44" t="str">
        <f>IF(Wedstrijden!K2521="x","B1","")</f>
        <v/>
      </c>
      <c r="BO2356" s="44" t="str">
        <f>IF(Wedstrijden!L2521="x","BB","")</f>
        <v/>
      </c>
      <c r="BP2356" s="44" t="str">
        <f>IF(Wedstrijden!M2521="x","B","")</f>
        <v/>
      </c>
      <c r="BQ2356" s="44" t="str">
        <f>IF(Wedstrijden!N2521="x","L1","")</f>
        <v/>
      </c>
      <c r="BR2356" s="44" t="str">
        <f>IF(Wedstrijden!O2521="x","L2","")</f>
        <v/>
      </c>
      <c r="BS2356" s="44" t="str">
        <f>IF(Wedstrijden!P2521="x","M1","")</f>
        <v/>
      </c>
      <c r="BT2356" s="44" t="str">
        <f>IF(Wedstrijden!Q2521="x","M2","")</f>
        <v/>
      </c>
      <c r="BU2356" s="44" t="str">
        <f>IF(Wedstrijden!R2521="x","Z1","")</f>
        <v/>
      </c>
      <c r="BV2356" s="44" t="str">
        <f>IF(Wedstrijden!S2521="x","Z2","")</f>
        <v/>
      </c>
      <c r="BW2356" s="44" t="str">
        <f>IF(COUNTA(Wedstrijden!T2521:AB2521)&lt;&gt;0,1,"")</f>
        <v/>
      </c>
      <c r="BX2356" s="44" t="str">
        <f t="shared" si="217"/>
        <v/>
      </c>
      <c r="BY2356" s="44" t="str">
        <f>IF(Wedstrijden!T2521="x","BB","")</f>
        <v/>
      </c>
      <c r="BZ2356" s="44" t="str">
        <f>IF(Wedstrijden!U2521="x","B","")</f>
        <v/>
      </c>
      <c r="CA2356" s="44" t="str">
        <f>IF(Wedstrijden!V2521="x","L1","")</f>
        <v/>
      </c>
      <c r="CB2356" s="44" t="str">
        <f>IF(Wedstrijden!W2521="x","L2","")</f>
        <v/>
      </c>
      <c r="CC2356" s="44" t="str">
        <f>IF(Wedstrijden!X2521="x","M1","")</f>
        <v/>
      </c>
      <c r="CD2356" s="44" t="str">
        <f>IF(Wedstrijden!Y2521="x","M2","")</f>
        <v/>
      </c>
      <c r="CE2356" s="44" t="str">
        <f>IF(Wedstrijden!Z2521="x","Z1","")</f>
        <v/>
      </c>
      <c r="CF2356" s="44" t="str">
        <f>IF(Wedstrijden!AA2521="x","Z2","")</f>
        <v/>
      </c>
      <c r="CG2356" s="44" t="str">
        <f>IF(Wedstrijden!AB2521="x","ZZL","")</f>
        <v/>
      </c>
      <c r="CL2356" s="44" t="str">
        <f>IF(COUNTA(Wedstrijden!AC2521:AJ2521)&lt;&gt;0,2,"")</f>
        <v/>
      </c>
      <c r="CM2356" s="44" t="str">
        <f t="shared" si="218"/>
        <v/>
      </c>
      <c r="CN2356" s="44" t="str">
        <f>IF(Wedstrijden!AC2521="x","AA","")</f>
        <v/>
      </c>
      <c r="CO2356" s="44" t="str">
        <f>IF(Wedstrijden!AD2521="x","A","")</f>
        <v/>
      </c>
      <c r="CP2356" s="44" t="str">
        <f>IF(Wedstrijden!AE2521="x","BB","")</f>
        <v/>
      </c>
      <c r="CQ2356" s="44" t="str">
        <f>IF(Wedstrijden!AF2521="x","B","")</f>
        <v/>
      </c>
      <c r="CR2356" s="44" t="str">
        <f>IF(Wedstrijden!AG2521="x","L","")</f>
        <v/>
      </c>
      <c r="CS2356" s="44" t="str">
        <f>IF(Wedstrijden!AH2521="x","M","")</f>
        <v/>
      </c>
      <c r="CT2356" s="44" t="str">
        <f>IF(Wedstrijden!AI2521="x","Z","")</f>
        <v/>
      </c>
      <c r="CU2356" s="44" t="str">
        <f>IF(Wedstrijden!AJ2521="x","ZZ","")</f>
        <v/>
      </c>
      <c r="CV2356" s="44" t="str">
        <f>IF(COUNTA(Wedstrijden!AK2521:AQ2521)&lt;&gt;0,2,"")</f>
        <v/>
      </c>
      <c r="CW2356" s="44" t="str">
        <f t="shared" si="219"/>
        <v/>
      </c>
      <c r="CX2356" s="44" t="str">
        <f>IF(Wedstrijden!AK2521="x","BB","")</f>
        <v/>
      </c>
      <c r="CY2356" s="44" t="str">
        <f>IF(Wedstrijden!AL2521="x","B","")</f>
        <v/>
      </c>
      <c r="CZ2356" s="44" t="str">
        <f>IF(Wedstrijden!AM2521="x","L","")</f>
        <v/>
      </c>
      <c r="DA2356" s="44" t="str">
        <f>IF(Wedstrijden!AN2521="x","M","")</f>
        <v/>
      </c>
      <c r="DB2356" s="44" t="str">
        <f>IF(Wedstrijden!AO2521="x","Z","")</f>
        <v/>
      </c>
      <c r="DC2356" s="44" t="str">
        <f>IF(Wedstrijden!AP2521="x","ZZ","")</f>
        <v/>
      </c>
      <c r="DD2356" s="44" t="str">
        <f>IF(Wedstrijden!AQ2521="x","1.40","")</f>
        <v/>
      </c>
      <c r="DE2356" s="44" t="str">
        <f>IF(COUNTA(Wedstrijden!AR2521:AT2521)&lt;&gt;0,6,"")</f>
        <v/>
      </c>
      <c r="DF2356" s="44" t="str">
        <f t="shared" si="220"/>
        <v/>
      </c>
      <c r="DG2356" s="44" t="str">
        <f>IF(Wedstrijden!AR2521="x","L","")</f>
        <v/>
      </c>
      <c r="DH2356" s="44" t="str">
        <f>IF(Wedstrijden!AS2521="x","M","")</f>
        <v/>
      </c>
      <c r="DI2356" s="44" t="str">
        <f>IF(Wedstrijden!AT2521="x","Z","")</f>
        <v/>
      </c>
      <c r="DJ2356" s="44" t="str">
        <f>IF(COUNTA(Wedstrijden!AU2521:AW2521)&lt;&gt;0,6,"")</f>
        <v/>
      </c>
      <c r="DK2356" s="44" t="str">
        <f t="shared" si="221"/>
        <v/>
      </c>
      <c r="DL2356" s="44" t="str">
        <f>IF(Wedstrijden!AU2521="x","L","")</f>
        <v/>
      </c>
      <c r="DM2356" s="44" t="str">
        <f>IF(Wedstrijden!AV2521="x","M","")</f>
        <v/>
      </c>
      <c r="DN2356" s="44" t="str">
        <f>IF(Wedstrijden!AW2521="x","Z","")</f>
        <v/>
      </c>
    </row>
    <row r="2357" spans="1:118" ht="15">
      <c r="A2357" s="48" t="e">
        <f>Wedstrijden!#REF!</f>
        <v>#REF!</v>
      </c>
      <c r="B2357" s="44" t="str">
        <f>IFERROR(VLOOKUP(Wedstrijden!E2522,Wedstrijdlocaties!$B$2:$E$499,2,FALSE),"")</f>
        <v/>
      </c>
      <c r="C2357" s="44" t="str">
        <f>Wedstrijden!F2522</f>
        <v/>
      </c>
      <c r="D2357" s="44" t="str">
        <f>IFERROR(VLOOKUP(Wedstrijden!G2522,Organisaties!$B$2:$C$501,2,FALSE),"")</f>
        <v/>
      </c>
      <c r="E2357" s="44" t="str">
        <f>IFERROR(VLOOKUP(Wedstrijden!G2522,Organisaties!$B$2:$F$501,5,FALSE),"")</f>
        <v/>
      </c>
      <c r="F2357" s="44" t="str">
        <f>IF(Wedstrijden!BC2522&lt;&gt;"",Wedstrijden!BC2522,"")</f>
        <v/>
      </c>
      <c r="G2357" s="44">
        <f>IF(Wedstrijden!AY2522="Indoor",1,0)</f>
        <v>0</v>
      </c>
      <c r="H2357" s="44">
        <f>Wedstrijden!AZ2522</f>
        <v>0</v>
      </c>
      <c r="I2357" s="44" t="str">
        <f>IF(Wedstrijden!AX2522="Nee",0,IF(Wedstrijden!AX2522="Ja",1,""))</f>
        <v/>
      </c>
      <c r="J2357" s="44" t="str">
        <f>IF(Wedstrijden!BA2522&lt;&gt;"",Wedstrijden!BA2522,"")</f>
        <v/>
      </c>
      <c r="W2357" s="45"/>
      <c r="AE2357" s="45"/>
      <c r="AN2357" s="45"/>
      <c r="AU2357" s="45"/>
      <c r="BA2357" s="45"/>
      <c r="BE2357" s="45"/>
      <c r="BJ2357" s="44" t="str">
        <f>IF(COUNTA(Wedstrijden!I2522:S2522)&lt;&gt;0,1,"")</f>
        <v/>
      </c>
      <c r="BK2357" s="44" t="str">
        <f t="shared" si="216"/>
        <v/>
      </c>
      <c r="BL2357" s="44" t="str">
        <f>IF(Wedstrijden!I2522="x","AA","")</f>
        <v/>
      </c>
      <c r="BM2357" s="44" t="str">
        <f>IF(Wedstrijden!J2522="x","A","")</f>
        <v/>
      </c>
      <c r="BN2357" s="44" t="str">
        <f>IF(Wedstrijden!K2522="x","B1","")</f>
        <v/>
      </c>
      <c r="BO2357" s="44" t="str">
        <f>IF(Wedstrijden!L2522="x","BB","")</f>
        <v/>
      </c>
      <c r="BP2357" s="44" t="str">
        <f>IF(Wedstrijden!M2522="x","B","")</f>
        <v/>
      </c>
      <c r="BQ2357" s="44" t="str">
        <f>IF(Wedstrijden!N2522="x","L1","")</f>
        <v/>
      </c>
      <c r="BR2357" s="44" t="str">
        <f>IF(Wedstrijden!O2522="x","L2","")</f>
        <v/>
      </c>
      <c r="BS2357" s="44" t="str">
        <f>IF(Wedstrijden!P2522="x","M1","")</f>
        <v/>
      </c>
      <c r="BT2357" s="44" t="str">
        <f>IF(Wedstrijden!Q2522="x","M2","")</f>
        <v/>
      </c>
      <c r="BU2357" s="44" t="str">
        <f>IF(Wedstrijden!R2522="x","Z1","")</f>
        <v/>
      </c>
      <c r="BV2357" s="44" t="str">
        <f>IF(Wedstrijden!S2522="x","Z2","")</f>
        <v/>
      </c>
      <c r="BW2357" s="44" t="str">
        <f>IF(COUNTA(Wedstrijden!T2522:AB2522)&lt;&gt;0,1,"")</f>
        <v/>
      </c>
      <c r="BX2357" s="44" t="str">
        <f t="shared" si="217"/>
        <v/>
      </c>
      <c r="BY2357" s="44" t="str">
        <f>IF(Wedstrijden!T2522="x","BB","")</f>
        <v/>
      </c>
      <c r="BZ2357" s="44" t="str">
        <f>IF(Wedstrijden!U2522="x","B","")</f>
        <v/>
      </c>
      <c r="CA2357" s="44" t="str">
        <f>IF(Wedstrijden!V2522="x","L1","")</f>
        <v/>
      </c>
      <c r="CB2357" s="44" t="str">
        <f>IF(Wedstrijden!W2522="x","L2","")</f>
        <v/>
      </c>
      <c r="CC2357" s="44" t="str">
        <f>IF(Wedstrijden!X2522="x","M1","")</f>
        <v/>
      </c>
      <c r="CD2357" s="44" t="str">
        <f>IF(Wedstrijden!Y2522="x","M2","")</f>
        <v/>
      </c>
      <c r="CE2357" s="44" t="str">
        <f>IF(Wedstrijden!Z2522="x","Z1","")</f>
        <v/>
      </c>
      <c r="CF2357" s="44" t="str">
        <f>IF(Wedstrijden!AA2522="x","Z2","")</f>
        <v/>
      </c>
      <c r="CG2357" s="44" t="str">
        <f>IF(Wedstrijden!AB2522="x","ZZL","")</f>
        <v/>
      </c>
      <c r="CL2357" s="44" t="str">
        <f>IF(COUNTA(Wedstrijden!AC2522:AJ2522)&lt;&gt;0,2,"")</f>
        <v/>
      </c>
      <c r="CM2357" s="44" t="str">
        <f t="shared" si="218"/>
        <v/>
      </c>
      <c r="CN2357" s="44" t="str">
        <f>IF(Wedstrijden!AC2522="x","AA","")</f>
        <v/>
      </c>
      <c r="CO2357" s="44" t="str">
        <f>IF(Wedstrijden!AD2522="x","A","")</f>
        <v/>
      </c>
      <c r="CP2357" s="44" t="str">
        <f>IF(Wedstrijden!AE2522="x","BB","")</f>
        <v/>
      </c>
      <c r="CQ2357" s="44" t="str">
        <f>IF(Wedstrijden!AF2522="x","B","")</f>
        <v/>
      </c>
      <c r="CR2357" s="44" t="str">
        <f>IF(Wedstrijden!AG2522="x","L","")</f>
        <v/>
      </c>
      <c r="CS2357" s="44" t="str">
        <f>IF(Wedstrijden!AH2522="x","M","")</f>
        <v/>
      </c>
      <c r="CT2357" s="44" t="str">
        <f>IF(Wedstrijden!AI2522="x","Z","")</f>
        <v/>
      </c>
      <c r="CU2357" s="44" t="str">
        <f>IF(Wedstrijden!AJ2522="x","ZZ","")</f>
        <v/>
      </c>
      <c r="CV2357" s="44" t="str">
        <f>IF(COUNTA(Wedstrijden!AK2522:AQ2522)&lt;&gt;0,2,"")</f>
        <v/>
      </c>
      <c r="CW2357" s="44" t="str">
        <f t="shared" si="219"/>
        <v/>
      </c>
      <c r="CX2357" s="44" t="str">
        <f>IF(Wedstrijden!AK2522="x","BB","")</f>
        <v/>
      </c>
      <c r="CY2357" s="44" t="str">
        <f>IF(Wedstrijden!AL2522="x","B","")</f>
        <v/>
      </c>
      <c r="CZ2357" s="44" t="str">
        <f>IF(Wedstrijden!AM2522="x","L","")</f>
        <v/>
      </c>
      <c r="DA2357" s="44" t="str">
        <f>IF(Wedstrijden!AN2522="x","M","")</f>
        <v/>
      </c>
      <c r="DB2357" s="44" t="str">
        <f>IF(Wedstrijden!AO2522="x","Z","")</f>
        <v/>
      </c>
      <c r="DC2357" s="44" t="str">
        <f>IF(Wedstrijden!AP2522="x","ZZ","")</f>
        <v/>
      </c>
      <c r="DD2357" s="44" t="str">
        <f>IF(Wedstrijden!AQ2522="x","1.40","")</f>
        <v/>
      </c>
      <c r="DE2357" s="44" t="str">
        <f>IF(COUNTA(Wedstrijden!AR2522:AT2522)&lt;&gt;0,6,"")</f>
        <v/>
      </c>
      <c r="DF2357" s="44" t="str">
        <f t="shared" si="220"/>
        <v/>
      </c>
      <c r="DG2357" s="44" t="str">
        <f>IF(Wedstrijden!AR2522="x","L","")</f>
        <v/>
      </c>
      <c r="DH2357" s="44" t="str">
        <f>IF(Wedstrijden!AS2522="x","M","")</f>
        <v/>
      </c>
      <c r="DI2357" s="44" t="str">
        <f>IF(Wedstrijden!AT2522="x","Z","")</f>
        <v/>
      </c>
      <c r="DJ2357" s="44" t="str">
        <f>IF(COUNTA(Wedstrijden!AU2522:AW2522)&lt;&gt;0,6,"")</f>
        <v/>
      </c>
      <c r="DK2357" s="44" t="str">
        <f t="shared" si="221"/>
        <v/>
      </c>
      <c r="DL2357" s="44" t="str">
        <f>IF(Wedstrijden!AU2522="x","L","")</f>
        <v/>
      </c>
      <c r="DM2357" s="44" t="str">
        <f>IF(Wedstrijden!AV2522="x","M","")</f>
        <v/>
      </c>
      <c r="DN2357" s="44" t="str">
        <f>IF(Wedstrijden!AW2522="x","Z","")</f>
        <v/>
      </c>
    </row>
    <row r="2358" spans="1:118" ht="15">
      <c r="A2358" s="48" t="e">
        <f>Wedstrijden!#REF!</f>
        <v>#REF!</v>
      </c>
      <c r="B2358" s="44" t="str">
        <f>IFERROR(VLOOKUP(Wedstrijden!E2523,Wedstrijdlocaties!$B$2:$E$499,2,FALSE),"")</f>
        <v/>
      </c>
      <c r="C2358" s="44" t="str">
        <f>Wedstrijden!F2523</f>
        <v/>
      </c>
      <c r="D2358" s="44" t="str">
        <f>IFERROR(VLOOKUP(Wedstrijden!G2523,Organisaties!$B$2:$C$501,2,FALSE),"")</f>
        <v/>
      </c>
      <c r="E2358" s="44" t="str">
        <f>IFERROR(VLOOKUP(Wedstrijden!G2523,Organisaties!$B$2:$F$501,5,FALSE),"")</f>
        <v/>
      </c>
      <c r="F2358" s="44" t="str">
        <f>IF(Wedstrijden!BC2523&lt;&gt;"",Wedstrijden!BC2523,"")</f>
        <v/>
      </c>
      <c r="G2358" s="44">
        <f>IF(Wedstrijden!AY2523="Indoor",1,0)</f>
        <v>0</v>
      </c>
      <c r="H2358" s="44">
        <f>Wedstrijden!AZ2523</f>
        <v>0</v>
      </c>
      <c r="I2358" s="44" t="str">
        <f>IF(Wedstrijden!AX2523="Nee",0,IF(Wedstrijden!AX2523="Ja",1,""))</f>
        <v/>
      </c>
      <c r="J2358" s="44" t="str">
        <f>IF(Wedstrijden!BA2523&lt;&gt;"",Wedstrijden!BA2523,"")</f>
        <v/>
      </c>
      <c r="W2358" s="45"/>
      <c r="AE2358" s="45"/>
      <c r="AN2358" s="45"/>
      <c r="AU2358" s="45"/>
      <c r="BA2358" s="45"/>
      <c r="BE2358" s="45"/>
      <c r="BJ2358" s="44" t="str">
        <f>IF(COUNTA(Wedstrijden!I2523:S2523)&lt;&gt;0,1,"")</f>
        <v/>
      </c>
      <c r="BK2358" s="44" t="str">
        <f t="shared" si="216"/>
        <v/>
      </c>
      <c r="BL2358" s="44" t="str">
        <f>IF(Wedstrijden!I2523="x","AA","")</f>
        <v/>
      </c>
      <c r="BM2358" s="44" t="str">
        <f>IF(Wedstrijden!J2523="x","A","")</f>
        <v/>
      </c>
      <c r="BN2358" s="44" t="str">
        <f>IF(Wedstrijden!K2523="x","B1","")</f>
        <v/>
      </c>
      <c r="BO2358" s="44" t="str">
        <f>IF(Wedstrijden!L2523="x","BB","")</f>
        <v/>
      </c>
      <c r="BP2358" s="44" t="str">
        <f>IF(Wedstrijden!M2523="x","B","")</f>
        <v/>
      </c>
      <c r="BQ2358" s="44" t="str">
        <f>IF(Wedstrijden!N2523="x","L1","")</f>
        <v/>
      </c>
      <c r="BR2358" s="44" t="str">
        <f>IF(Wedstrijden!O2523="x","L2","")</f>
        <v/>
      </c>
      <c r="BS2358" s="44" t="str">
        <f>IF(Wedstrijden!P2523="x","M1","")</f>
        <v/>
      </c>
      <c r="BT2358" s="44" t="str">
        <f>IF(Wedstrijden!Q2523="x","M2","")</f>
        <v/>
      </c>
      <c r="BU2358" s="44" t="str">
        <f>IF(Wedstrijden!R2523="x","Z1","")</f>
        <v/>
      </c>
      <c r="BV2358" s="44" t="str">
        <f>IF(Wedstrijden!S2523="x","Z2","")</f>
        <v/>
      </c>
      <c r="BW2358" s="44" t="str">
        <f>IF(COUNTA(Wedstrijden!T2523:AB2523)&lt;&gt;0,1,"")</f>
        <v/>
      </c>
      <c r="BX2358" s="44" t="str">
        <f t="shared" si="217"/>
        <v/>
      </c>
      <c r="BY2358" s="44" t="str">
        <f>IF(Wedstrijden!T2523="x","BB","")</f>
        <v/>
      </c>
      <c r="BZ2358" s="44" t="str">
        <f>IF(Wedstrijden!U2523="x","B","")</f>
        <v/>
      </c>
      <c r="CA2358" s="44" t="str">
        <f>IF(Wedstrijden!V2523="x","L1","")</f>
        <v/>
      </c>
      <c r="CB2358" s="44" t="str">
        <f>IF(Wedstrijden!W2523="x","L2","")</f>
        <v/>
      </c>
      <c r="CC2358" s="44" t="str">
        <f>IF(Wedstrijden!X2523="x","M1","")</f>
        <v/>
      </c>
      <c r="CD2358" s="44" t="str">
        <f>IF(Wedstrijden!Y2523="x","M2","")</f>
        <v/>
      </c>
      <c r="CE2358" s="44" t="str">
        <f>IF(Wedstrijden!Z2523="x","Z1","")</f>
        <v/>
      </c>
      <c r="CF2358" s="44" t="str">
        <f>IF(Wedstrijden!AA2523="x","Z2","")</f>
        <v/>
      </c>
      <c r="CG2358" s="44" t="str">
        <f>IF(Wedstrijden!AB2523="x","ZZL","")</f>
        <v/>
      </c>
      <c r="CL2358" s="44" t="str">
        <f>IF(COUNTA(Wedstrijden!AC2523:AJ2523)&lt;&gt;0,2,"")</f>
        <v/>
      </c>
      <c r="CM2358" s="44" t="str">
        <f t="shared" si="218"/>
        <v/>
      </c>
      <c r="CN2358" s="44" t="str">
        <f>IF(Wedstrijden!AC2523="x","AA","")</f>
        <v/>
      </c>
      <c r="CO2358" s="44" t="str">
        <f>IF(Wedstrijden!AD2523="x","A","")</f>
        <v/>
      </c>
      <c r="CP2358" s="44" t="str">
        <f>IF(Wedstrijden!AE2523="x","BB","")</f>
        <v/>
      </c>
      <c r="CQ2358" s="44" t="str">
        <f>IF(Wedstrijden!AF2523="x","B","")</f>
        <v/>
      </c>
      <c r="CR2358" s="44" t="str">
        <f>IF(Wedstrijden!AG2523="x","L","")</f>
        <v/>
      </c>
      <c r="CS2358" s="44" t="str">
        <f>IF(Wedstrijden!AH2523="x","M","")</f>
        <v/>
      </c>
      <c r="CT2358" s="44" t="str">
        <f>IF(Wedstrijden!AI2523="x","Z","")</f>
        <v/>
      </c>
      <c r="CU2358" s="44" t="str">
        <f>IF(Wedstrijden!AJ2523="x","ZZ","")</f>
        <v/>
      </c>
      <c r="CV2358" s="44" t="str">
        <f>IF(COUNTA(Wedstrijden!AK2523:AQ2523)&lt;&gt;0,2,"")</f>
        <v/>
      </c>
      <c r="CW2358" s="44" t="str">
        <f t="shared" si="219"/>
        <v/>
      </c>
      <c r="CX2358" s="44" t="str">
        <f>IF(Wedstrijden!AK2523="x","BB","")</f>
        <v/>
      </c>
      <c r="CY2358" s="44" t="str">
        <f>IF(Wedstrijden!AL2523="x","B","")</f>
        <v/>
      </c>
      <c r="CZ2358" s="44" t="str">
        <f>IF(Wedstrijden!AM2523="x","L","")</f>
        <v/>
      </c>
      <c r="DA2358" s="44" t="str">
        <f>IF(Wedstrijden!AN2523="x","M","")</f>
        <v/>
      </c>
      <c r="DB2358" s="44" t="str">
        <f>IF(Wedstrijden!AO2523="x","Z","")</f>
        <v/>
      </c>
      <c r="DC2358" s="44" t="str">
        <f>IF(Wedstrijden!AP2523="x","ZZ","")</f>
        <v/>
      </c>
      <c r="DD2358" s="44" t="str">
        <f>IF(Wedstrijden!AQ2523="x","1.40","")</f>
        <v/>
      </c>
      <c r="DE2358" s="44" t="str">
        <f>IF(COUNTA(Wedstrijden!AR2523:AT2523)&lt;&gt;0,6,"")</f>
        <v/>
      </c>
      <c r="DF2358" s="44" t="str">
        <f t="shared" si="220"/>
        <v/>
      </c>
      <c r="DG2358" s="44" t="str">
        <f>IF(Wedstrijden!AR2523="x","L","")</f>
        <v/>
      </c>
      <c r="DH2358" s="44" t="str">
        <f>IF(Wedstrijden!AS2523="x","M","")</f>
        <v/>
      </c>
      <c r="DI2358" s="44" t="str">
        <f>IF(Wedstrijden!AT2523="x","Z","")</f>
        <v/>
      </c>
      <c r="DJ2358" s="44" t="str">
        <f>IF(COUNTA(Wedstrijden!AU2523:AW2523)&lt;&gt;0,6,"")</f>
        <v/>
      </c>
      <c r="DK2358" s="44" t="str">
        <f t="shared" si="221"/>
        <v/>
      </c>
      <c r="DL2358" s="44" t="str">
        <f>IF(Wedstrijden!AU2523="x","L","")</f>
        <v/>
      </c>
      <c r="DM2358" s="44" t="str">
        <f>IF(Wedstrijden!AV2523="x","M","")</f>
        <v/>
      </c>
      <c r="DN2358" s="44" t="str">
        <f>IF(Wedstrijden!AW2523="x","Z","")</f>
        <v/>
      </c>
    </row>
    <row r="2359" spans="1:118" ht="15">
      <c r="A2359" s="48" t="e">
        <f>Wedstrijden!#REF!</f>
        <v>#REF!</v>
      </c>
      <c r="B2359" s="44" t="str">
        <f>IFERROR(VLOOKUP(Wedstrijden!E2524,Wedstrijdlocaties!$B$2:$E$499,2,FALSE),"")</f>
        <v/>
      </c>
      <c r="C2359" s="44" t="str">
        <f>Wedstrijden!F2524</f>
        <v/>
      </c>
      <c r="D2359" s="44" t="str">
        <f>IFERROR(VLOOKUP(Wedstrijden!G2524,Organisaties!$B$2:$C$501,2,FALSE),"")</f>
        <v/>
      </c>
      <c r="E2359" s="44" t="str">
        <f>IFERROR(VLOOKUP(Wedstrijden!G2524,Organisaties!$B$2:$F$501,5,FALSE),"")</f>
        <v/>
      </c>
      <c r="F2359" s="44" t="str">
        <f>IF(Wedstrijden!BC2524&lt;&gt;"",Wedstrijden!BC2524,"")</f>
        <v/>
      </c>
      <c r="G2359" s="44">
        <f>IF(Wedstrijden!AY2524="Indoor",1,0)</f>
        <v>0</v>
      </c>
      <c r="H2359" s="44">
        <f>Wedstrijden!AZ2524</f>
        <v>0</v>
      </c>
      <c r="I2359" s="44" t="str">
        <f>IF(Wedstrijden!AX2524="Nee",0,IF(Wedstrijden!AX2524="Ja",1,""))</f>
        <v/>
      </c>
      <c r="J2359" s="44" t="str">
        <f>IF(Wedstrijden!BA2524&lt;&gt;"",Wedstrijden!BA2524,"")</f>
        <v/>
      </c>
      <c r="W2359" s="45"/>
      <c r="AE2359" s="45"/>
      <c r="AN2359" s="45"/>
      <c r="AU2359" s="45"/>
      <c r="BA2359" s="45"/>
      <c r="BE2359" s="45"/>
      <c r="BJ2359" s="44" t="str">
        <f>IF(COUNTA(Wedstrijden!I2524:S2524)&lt;&gt;0,1,"")</f>
        <v/>
      </c>
      <c r="BK2359" s="44" t="str">
        <f t="shared" si="216"/>
        <v/>
      </c>
      <c r="BL2359" s="44" t="str">
        <f>IF(Wedstrijden!I2524="x","AA","")</f>
        <v/>
      </c>
      <c r="BM2359" s="44" t="str">
        <f>IF(Wedstrijden!J2524="x","A","")</f>
        <v/>
      </c>
      <c r="BN2359" s="44" t="str">
        <f>IF(Wedstrijden!K2524="x","B1","")</f>
        <v/>
      </c>
      <c r="BO2359" s="44" t="str">
        <f>IF(Wedstrijden!L2524="x","BB","")</f>
        <v/>
      </c>
      <c r="BP2359" s="44" t="str">
        <f>IF(Wedstrijden!M2524="x","B","")</f>
        <v/>
      </c>
      <c r="BQ2359" s="44" t="str">
        <f>IF(Wedstrijden!N2524="x","L1","")</f>
        <v/>
      </c>
      <c r="BR2359" s="44" t="str">
        <f>IF(Wedstrijden!O2524="x","L2","")</f>
        <v/>
      </c>
      <c r="BS2359" s="44" t="str">
        <f>IF(Wedstrijden!P2524="x","M1","")</f>
        <v/>
      </c>
      <c r="BT2359" s="44" t="str">
        <f>IF(Wedstrijden!Q2524="x","M2","")</f>
        <v/>
      </c>
      <c r="BU2359" s="44" t="str">
        <f>IF(Wedstrijden!R2524="x","Z1","")</f>
        <v/>
      </c>
      <c r="BV2359" s="44" t="str">
        <f>IF(Wedstrijden!S2524="x","Z2","")</f>
        <v/>
      </c>
      <c r="BW2359" s="44" t="str">
        <f>IF(COUNTA(Wedstrijden!T2524:AB2524)&lt;&gt;0,1,"")</f>
        <v/>
      </c>
      <c r="BX2359" s="44" t="str">
        <f t="shared" si="217"/>
        <v/>
      </c>
      <c r="BY2359" s="44" t="str">
        <f>IF(Wedstrijden!T2524="x","BB","")</f>
        <v/>
      </c>
      <c r="BZ2359" s="44" t="str">
        <f>IF(Wedstrijden!U2524="x","B","")</f>
        <v/>
      </c>
      <c r="CA2359" s="44" t="str">
        <f>IF(Wedstrijden!V2524="x","L1","")</f>
        <v/>
      </c>
      <c r="CB2359" s="44" t="str">
        <f>IF(Wedstrijden!W2524="x","L2","")</f>
        <v/>
      </c>
      <c r="CC2359" s="44" t="str">
        <f>IF(Wedstrijden!X2524="x","M1","")</f>
        <v/>
      </c>
      <c r="CD2359" s="44" t="str">
        <f>IF(Wedstrijden!Y2524="x","M2","")</f>
        <v/>
      </c>
      <c r="CE2359" s="44" t="str">
        <f>IF(Wedstrijden!Z2524="x","Z1","")</f>
        <v/>
      </c>
      <c r="CF2359" s="44" t="str">
        <f>IF(Wedstrijden!AA2524="x","Z2","")</f>
        <v/>
      </c>
      <c r="CG2359" s="44" t="str">
        <f>IF(Wedstrijden!AB2524="x","ZZL","")</f>
        <v/>
      </c>
      <c r="CL2359" s="44" t="str">
        <f>IF(COUNTA(Wedstrijden!AC2524:AJ2524)&lt;&gt;0,2,"")</f>
        <v/>
      </c>
      <c r="CM2359" s="44" t="str">
        <f t="shared" si="218"/>
        <v/>
      </c>
      <c r="CN2359" s="44" t="str">
        <f>IF(Wedstrijden!AC2524="x","AA","")</f>
        <v/>
      </c>
      <c r="CO2359" s="44" t="str">
        <f>IF(Wedstrijden!AD2524="x","A","")</f>
        <v/>
      </c>
      <c r="CP2359" s="44" t="str">
        <f>IF(Wedstrijden!AE2524="x","BB","")</f>
        <v/>
      </c>
      <c r="CQ2359" s="44" t="str">
        <f>IF(Wedstrijden!AF2524="x","B","")</f>
        <v/>
      </c>
      <c r="CR2359" s="44" t="str">
        <f>IF(Wedstrijden!AG2524="x","L","")</f>
        <v/>
      </c>
      <c r="CS2359" s="44" t="str">
        <f>IF(Wedstrijden!AH2524="x","M","")</f>
        <v/>
      </c>
      <c r="CT2359" s="44" t="str">
        <f>IF(Wedstrijden!AI2524="x","Z","")</f>
        <v/>
      </c>
      <c r="CU2359" s="44" t="str">
        <f>IF(Wedstrijden!AJ2524="x","ZZ","")</f>
        <v/>
      </c>
      <c r="CV2359" s="44" t="str">
        <f>IF(COUNTA(Wedstrijden!AK2524:AQ2524)&lt;&gt;0,2,"")</f>
        <v/>
      </c>
      <c r="CW2359" s="44" t="str">
        <f t="shared" si="219"/>
        <v/>
      </c>
      <c r="CX2359" s="44" t="str">
        <f>IF(Wedstrijden!AK2524="x","BB","")</f>
        <v/>
      </c>
      <c r="CY2359" s="44" t="str">
        <f>IF(Wedstrijden!AL2524="x","B","")</f>
        <v/>
      </c>
      <c r="CZ2359" s="44" t="str">
        <f>IF(Wedstrijden!AM2524="x","L","")</f>
        <v/>
      </c>
      <c r="DA2359" s="44" t="str">
        <f>IF(Wedstrijden!AN2524="x","M","")</f>
        <v/>
      </c>
      <c r="DB2359" s="44" t="str">
        <f>IF(Wedstrijden!AO2524="x","Z","")</f>
        <v/>
      </c>
      <c r="DC2359" s="44" t="str">
        <f>IF(Wedstrijden!AP2524="x","ZZ","")</f>
        <v/>
      </c>
      <c r="DD2359" s="44" t="str">
        <f>IF(Wedstrijden!AQ2524="x","1.40","")</f>
        <v/>
      </c>
      <c r="DE2359" s="44" t="str">
        <f>IF(COUNTA(Wedstrijden!AR2524:AT2524)&lt;&gt;0,6,"")</f>
        <v/>
      </c>
      <c r="DF2359" s="44" t="str">
        <f t="shared" si="220"/>
        <v/>
      </c>
      <c r="DG2359" s="44" t="str">
        <f>IF(Wedstrijden!AR2524="x","L","")</f>
        <v/>
      </c>
      <c r="DH2359" s="44" t="str">
        <f>IF(Wedstrijden!AS2524="x","M","")</f>
        <v/>
      </c>
      <c r="DI2359" s="44" t="str">
        <f>IF(Wedstrijden!AT2524="x","Z","")</f>
        <v/>
      </c>
      <c r="DJ2359" s="44" t="str">
        <f>IF(COUNTA(Wedstrijden!AU2524:AW2524)&lt;&gt;0,6,"")</f>
        <v/>
      </c>
      <c r="DK2359" s="44" t="str">
        <f t="shared" si="221"/>
        <v/>
      </c>
      <c r="DL2359" s="44" t="str">
        <f>IF(Wedstrijden!AU2524="x","L","")</f>
        <v/>
      </c>
      <c r="DM2359" s="44" t="str">
        <f>IF(Wedstrijden!AV2524="x","M","")</f>
        <v/>
      </c>
      <c r="DN2359" s="44" t="str">
        <f>IF(Wedstrijden!AW2524="x","Z","")</f>
        <v/>
      </c>
    </row>
    <row r="2360" spans="1:118" ht="15">
      <c r="A2360" s="48" t="e">
        <f>Wedstrijden!#REF!</f>
        <v>#REF!</v>
      </c>
      <c r="B2360" s="44" t="str">
        <f>IFERROR(VLOOKUP(Wedstrijden!E2525,Wedstrijdlocaties!$B$2:$E$499,2,FALSE),"")</f>
        <v/>
      </c>
      <c r="C2360" s="44" t="str">
        <f>Wedstrijden!F2525</f>
        <v/>
      </c>
      <c r="D2360" s="44" t="str">
        <f>IFERROR(VLOOKUP(Wedstrijden!G2525,Organisaties!$B$2:$C$501,2,FALSE),"")</f>
        <v/>
      </c>
      <c r="E2360" s="44" t="str">
        <f>IFERROR(VLOOKUP(Wedstrijden!G2525,Organisaties!$B$2:$F$501,5,FALSE),"")</f>
        <v/>
      </c>
      <c r="F2360" s="44" t="str">
        <f>IF(Wedstrijden!BC2525&lt;&gt;"",Wedstrijden!BC2525,"")</f>
        <v/>
      </c>
      <c r="G2360" s="44">
        <f>IF(Wedstrijden!AY2525="Indoor",1,0)</f>
        <v>0</v>
      </c>
      <c r="H2360" s="44">
        <f>Wedstrijden!AZ2525</f>
        <v>0</v>
      </c>
      <c r="I2360" s="44" t="str">
        <f>IF(Wedstrijden!AX2525="Nee",0,IF(Wedstrijden!AX2525="Ja",1,""))</f>
        <v/>
      </c>
      <c r="J2360" s="44" t="str">
        <f>IF(Wedstrijden!BA2525&lt;&gt;"",Wedstrijden!BA2525,"")</f>
        <v/>
      </c>
      <c r="W2360" s="45"/>
      <c r="AE2360" s="45"/>
      <c r="AN2360" s="45"/>
      <c r="AU2360" s="45"/>
      <c r="BA2360" s="45"/>
      <c r="BE2360" s="45"/>
      <c r="BJ2360" s="44" t="str">
        <f>IF(COUNTA(Wedstrijden!I2525:S2525)&lt;&gt;0,1,"")</f>
        <v/>
      </c>
      <c r="BK2360" s="44" t="str">
        <f t="shared" si="216"/>
        <v/>
      </c>
      <c r="BL2360" s="44" t="str">
        <f>IF(Wedstrijden!I2525="x","AA","")</f>
        <v/>
      </c>
      <c r="BM2360" s="44" t="str">
        <f>IF(Wedstrijden!J2525="x","A","")</f>
        <v/>
      </c>
      <c r="BN2360" s="44" t="str">
        <f>IF(Wedstrijden!K2525="x","B1","")</f>
        <v/>
      </c>
      <c r="BO2360" s="44" t="str">
        <f>IF(Wedstrijden!L2525="x","BB","")</f>
        <v/>
      </c>
      <c r="BP2360" s="44" t="str">
        <f>IF(Wedstrijden!M2525="x","B","")</f>
        <v/>
      </c>
      <c r="BQ2360" s="44" t="str">
        <f>IF(Wedstrijden!N2525="x","L1","")</f>
        <v/>
      </c>
      <c r="BR2360" s="44" t="str">
        <f>IF(Wedstrijden!O2525="x","L2","")</f>
        <v/>
      </c>
      <c r="BS2360" s="44" t="str">
        <f>IF(Wedstrijden!P2525="x","M1","")</f>
        <v/>
      </c>
      <c r="BT2360" s="44" t="str">
        <f>IF(Wedstrijden!Q2525="x","M2","")</f>
        <v/>
      </c>
      <c r="BU2360" s="44" t="str">
        <f>IF(Wedstrijden!R2525="x","Z1","")</f>
        <v/>
      </c>
      <c r="BV2360" s="44" t="str">
        <f>IF(Wedstrijden!S2525="x","Z2","")</f>
        <v/>
      </c>
      <c r="BW2360" s="44" t="str">
        <f>IF(COUNTA(Wedstrijden!T2525:AB2525)&lt;&gt;0,1,"")</f>
        <v/>
      </c>
      <c r="BX2360" s="44" t="str">
        <f t="shared" si="217"/>
        <v/>
      </c>
      <c r="BY2360" s="44" t="str">
        <f>IF(Wedstrijden!T2525="x","BB","")</f>
        <v/>
      </c>
      <c r="BZ2360" s="44" t="str">
        <f>IF(Wedstrijden!U2525="x","B","")</f>
        <v/>
      </c>
      <c r="CA2360" s="44" t="str">
        <f>IF(Wedstrijden!V2525="x","L1","")</f>
        <v/>
      </c>
      <c r="CB2360" s="44" t="str">
        <f>IF(Wedstrijden!W2525="x","L2","")</f>
        <v/>
      </c>
      <c r="CC2360" s="44" t="str">
        <f>IF(Wedstrijden!X2525="x","M1","")</f>
        <v/>
      </c>
      <c r="CD2360" s="44" t="str">
        <f>IF(Wedstrijden!Y2525="x","M2","")</f>
        <v/>
      </c>
      <c r="CE2360" s="44" t="str">
        <f>IF(Wedstrijden!Z2525="x","Z1","")</f>
        <v/>
      </c>
      <c r="CF2360" s="44" t="str">
        <f>IF(Wedstrijden!AA2525="x","Z2","")</f>
        <v/>
      </c>
      <c r="CG2360" s="44" t="str">
        <f>IF(Wedstrijden!AB2525="x","ZZL","")</f>
        <v/>
      </c>
      <c r="CL2360" s="44" t="str">
        <f>IF(COUNTA(Wedstrijden!AC2525:AJ2525)&lt;&gt;0,2,"")</f>
        <v/>
      </c>
      <c r="CM2360" s="44" t="str">
        <f t="shared" si="218"/>
        <v/>
      </c>
      <c r="CN2360" s="44" t="str">
        <f>IF(Wedstrijden!AC2525="x","AA","")</f>
        <v/>
      </c>
      <c r="CO2360" s="44" t="str">
        <f>IF(Wedstrijden!AD2525="x","A","")</f>
        <v/>
      </c>
      <c r="CP2360" s="44" t="str">
        <f>IF(Wedstrijden!AE2525="x","BB","")</f>
        <v/>
      </c>
      <c r="CQ2360" s="44" t="str">
        <f>IF(Wedstrijden!AF2525="x","B","")</f>
        <v/>
      </c>
      <c r="CR2360" s="44" t="str">
        <f>IF(Wedstrijden!AG2525="x","L","")</f>
        <v/>
      </c>
      <c r="CS2360" s="44" t="str">
        <f>IF(Wedstrijden!AH2525="x","M","")</f>
        <v/>
      </c>
      <c r="CT2360" s="44" t="str">
        <f>IF(Wedstrijden!AI2525="x","Z","")</f>
        <v/>
      </c>
      <c r="CU2360" s="44" t="str">
        <f>IF(Wedstrijden!AJ2525="x","ZZ","")</f>
        <v/>
      </c>
      <c r="CV2360" s="44" t="str">
        <f>IF(COUNTA(Wedstrijden!AK2525:AQ2525)&lt;&gt;0,2,"")</f>
        <v/>
      </c>
      <c r="CW2360" s="44" t="str">
        <f t="shared" si="219"/>
        <v/>
      </c>
      <c r="CX2360" s="44" t="str">
        <f>IF(Wedstrijden!AK2525="x","BB","")</f>
        <v/>
      </c>
      <c r="CY2360" s="44" t="str">
        <f>IF(Wedstrijden!AL2525="x","B","")</f>
        <v/>
      </c>
      <c r="CZ2360" s="44" t="str">
        <f>IF(Wedstrijden!AM2525="x","L","")</f>
        <v/>
      </c>
      <c r="DA2360" s="44" t="str">
        <f>IF(Wedstrijden!AN2525="x","M","")</f>
        <v/>
      </c>
      <c r="DB2360" s="44" t="str">
        <f>IF(Wedstrijden!AO2525="x","Z","")</f>
        <v/>
      </c>
      <c r="DC2360" s="44" t="str">
        <f>IF(Wedstrijden!AP2525="x","ZZ","")</f>
        <v/>
      </c>
      <c r="DD2360" s="44" t="str">
        <f>IF(Wedstrijden!AQ2525="x","1.40","")</f>
        <v/>
      </c>
      <c r="DE2360" s="44" t="str">
        <f>IF(COUNTA(Wedstrijden!AR2525:AT2525)&lt;&gt;0,6,"")</f>
        <v/>
      </c>
      <c r="DF2360" s="44" t="str">
        <f t="shared" si="220"/>
        <v/>
      </c>
      <c r="DG2360" s="44" t="str">
        <f>IF(Wedstrijden!AR2525="x","L","")</f>
        <v/>
      </c>
      <c r="DH2360" s="44" t="str">
        <f>IF(Wedstrijden!AS2525="x","M","")</f>
        <v/>
      </c>
      <c r="DI2360" s="44" t="str">
        <f>IF(Wedstrijden!AT2525="x","Z","")</f>
        <v/>
      </c>
      <c r="DJ2360" s="44" t="str">
        <f>IF(COUNTA(Wedstrijden!AU2525:AW2525)&lt;&gt;0,6,"")</f>
        <v/>
      </c>
      <c r="DK2360" s="44" t="str">
        <f t="shared" si="221"/>
        <v/>
      </c>
      <c r="DL2360" s="44" t="str">
        <f>IF(Wedstrijden!AU2525="x","L","")</f>
        <v/>
      </c>
      <c r="DM2360" s="44" t="str">
        <f>IF(Wedstrijden!AV2525="x","M","")</f>
        <v/>
      </c>
      <c r="DN2360" s="44" t="str">
        <f>IF(Wedstrijden!AW2525="x","Z","")</f>
        <v/>
      </c>
    </row>
    <row r="2361" spans="1:118" ht="15">
      <c r="A2361" s="48" t="e">
        <f>Wedstrijden!#REF!</f>
        <v>#REF!</v>
      </c>
      <c r="B2361" s="44" t="str">
        <f>IFERROR(VLOOKUP(Wedstrijden!E2526,Wedstrijdlocaties!$B$2:$E$499,2,FALSE),"")</f>
        <v/>
      </c>
      <c r="C2361" s="44" t="str">
        <f>Wedstrijden!F2526</f>
        <v/>
      </c>
      <c r="D2361" s="44" t="str">
        <f>IFERROR(VLOOKUP(Wedstrijden!G2526,Organisaties!$B$2:$C$501,2,FALSE),"")</f>
        <v/>
      </c>
      <c r="E2361" s="44" t="str">
        <f>IFERROR(VLOOKUP(Wedstrijden!G2526,Organisaties!$B$2:$F$501,5,FALSE),"")</f>
        <v/>
      </c>
      <c r="F2361" s="44" t="str">
        <f>IF(Wedstrijden!BC2526&lt;&gt;"",Wedstrijden!BC2526,"")</f>
        <v/>
      </c>
      <c r="G2361" s="44">
        <f>IF(Wedstrijden!AY2526="Indoor",1,0)</f>
        <v>0</v>
      </c>
      <c r="H2361" s="44">
        <f>Wedstrijden!AZ2526</f>
        <v>0</v>
      </c>
      <c r="I2361" s="44" t="str">
        <f>IF(Wedstrijden!AX2526="Nee",0,IF(Wedstrijden!AX2526="Ja",1,""))</f>
        <v/>
      </c>
      <c r="J2361" s="44" t="str">
        <f>IF(Wedstrijden!BA2526&lt;&gt;"",Wedstrijden!BA2526,"")</f>
        <v/>
      </c>
      <c r="W2361" s="45"/>
      <c r="AE2361" s="45"/>
      <c r="AN2361" s="45"/>
      <c r="AU2361" s="45"/>
      <c r="BA2361" s="45"/>
      <c r="BE2361" s="45"/>
      <c r="BJ2361" s="44" t="str">
        <f>IF(COUNTA(Wedstrijden!I2526:S2526)&lt;&gt;0,1,"")</f>
        <v/>
      </c>
      <c r="BK2361" s="44" t="str">
        <f t="shared" si="216"/>
        <v/>
      </c>
      <c r="BL2361" s="44" t="str">
        <f>IF(Wedstrijden!I2526="x","AA","")</f>
        <v/>
      </c>
      <c r="BM2361" s="44" t="str">
        <f>IF(Wedstrijden!J2526="x","A","")</f>
        <v/>
      </c>
      <c r="BN2361" s="44" t="str">
        <f>IF(Wedstrijden!K2526="x","B1","")</f>
        <v/>
      </c>
      <c r="BO2361" s="44" t="str">
        <f>IF(Wedstrijden!L2526="x","BB","")</f>
        <v/>
      </c>
      <c r="BP2361" s="44" t="str">
        <f>IF(Wedstrijden!M2526="x","B","")</f>
        <v/>
      </c>
      <c r="BQ2361" s="44" t="str">
        <f>IF(Wedstrijden!N2526="x","L1","")</f>
        <v/>
      </c>
      <c r="BR2361" s="44" t="str">
        <f>IF(Wedstrijden!O2526="x","L2","")</f>
        <v/>
      </c>
      <c r="BS2361" s="44" t="str">
        <f>IF(Wedstrijden!P2526="x","M1","")</f>
        <v/>
      </c>
      <c r="BT2361" s="44" t="str">
        <f>IF(Wedstrijden!Q2526="x","M2","")</f>
        <v/>
      </c>
      <c r="BU2361" s="44" t="str">
        <f>IF(Wedstrijden!R2526="x","Z1","")</f>
        <v/>
      </c>
      <c r="BV2361" s="44" t="str">
        <f>IF(Wedstrijden!S2526="x","Z2","")</f>
        <v/>
      </c>
      <c r="BW2361" s="44" t="str">
        <f>IF(COUNTA(Wedstrijden!T2526:AB2526)&lt;&gt;0,1,"")</f>
        <v/>
      </c>
      <c r="BX2361" s="44" t="str">
        <f t="shared" si="217"/>
        <v/>
      </c>
      <c r="BY2361" s="44" t="str">
        <f>IF(Wedstrijden!T2526="x","BB","")</f>
        <v/>
      </c>
      <c r="BZ2361" s="44" t="str">
        <f>IF(Wedstrijden!U2526="x","B","")</f>
        <v/>
      </c>
      <c r="CA2361" s="44" t="str">
        <f>IF(Wedstrijden!V2526="x","L1","")</f>
        <v/>
      </c>
      <c r="CB2361" s="44" t="str">
        <f>IF(Wedstrijden!W2526="x","L2","")</f>
        <v/>
      </c>
      <c r="CC2361" s="44" t="str">
        <f>IF(Wedstrijden!X2526="x","M1","")</f>
        <v/>
      </c>
      <c r="CD2361" s="44" t="str">
        <f>IF(Wedstrijden!Y2526="x","M2","")</f>
        <v/>
      </c>
      <c r="CE2361" s="44" t="str">
        <f>IF(Wedstrijden!Z2526="x","Z1","")</f>
        <v/>
      </c>
      <c r="CF2361" s="44" t="str">
        <f>IF(Wedstrijden!AA2526="x","Z2","")</f>
        <v/>
      </c>
      <c r="CG2361" s="44" t="str">
        <f>IF(Wedstrijden!AB2526="x","ZZL","")</f>
        <v/>
      </c>
      <c r="CL2361" s="44" t="str">
        <f>IF(COUNTA(Wedstrijden!AC2526:AJ2526)&lt;&gt;0,2,"")</f>
        <v/>
      </c>
      <c r="CM2361" s="44" t="str">
        <f t="shared" si="218"/>
        <v/>
      </c>
      <c r="CN2361" s="44" t="str">
        <f>IF(Wedstrijden!AC2526="x","AA","")</f>
        <v/>
      </c>
      <c r="CO2361" s="44" t="str">
        <f>IF(Wedstrijden!AD2526="x","A","")</f>
        <v/>
      </c>
      <c r="CP2361" s="44" t="str">
        <f>IF(Wedstrijden!AE2526="x","BB","")</f>
        <v/>
      </c>
      <c r="CQ2361" s="44" t="str">
        <f>IF(Wedstrijden!AF2526="x","B","")</f>
        <v/>
      </c>
      <c r="CR2361" s="44" t="str">
        <f>IF(Wedstrijden!AG2526="x","L","")</f>
        <v/>
      </c>
      <c r="CS2361" s="44" t="str">
        <f>IF(Wedstrijden!AH2526="x","M","")</f>
        <v/>
      </c>
      <c r="CT2361" s="44" t="str">
        <f>IF(Wedstrijden!AI2526="x","Z","")</f>
        <v/>
      </c>
      <c r="CU2361" s="44" t="str">
        <f>IF(Wedstrijden!AJ2526="x","ZZ","")</f>
        <v/>
      </c>
      <c r="CV2361" s="44" t="str">
        <f>IF(COUNTA(Wedstrijden!AK2526:AQ2526)&lt;&gt;0,2,"")</f>
        <v/>
      </c>
      <c r="CW2361" s="44" t="str">
        <f t="shared" si="219"/>
        <v/>
      </c>
      <c r="CX2361" s="44" t="str">
        <f>IF(Wedstrijden!AK2526="x","BB","")</f>
        <v/>
      </c>
      <c r="CY2361" s="44" t="str">
        <f>IF(Wedstrijden!AL2526="x","B","")</f>
        <v/>
      </c>
      <c r="CZ2361" s="44" t="str">
        <f>IF(Wedstrijden!AM2526="x","L","")</f>
        <v/>
      </c>
      <c r="DA2361" s="44" t="str">
        <f>IF(Wedstrijden!AN2526="x","M","")</f>
        <v/>
      </c>
      <c r="DB2361" s="44" t="str">
        <f>IF(Wedstrijden!AO2526="x","Z","")</f>
        <v/>
      </c>
      <c r="DC2361" s="44" t="str">
        <f>IF(Wedstrijden!AP2526="x","ZZ","")</f>
        <v/>
      </c>
      <c r="DD2361" s="44" t="str">
        <f>IF(Wedstrijden!AQ2526="x","1.40","")</f>
        <v/>
      </c>
      <c r="DE2361" s="44" t="str">
        <f>IF(COUNTA(Wedstrijden!AR2526:AT2526)&lt;&gt;0,6,"")</f>
        <v/>
      </c>
      <c r="DF2361" s="44" t="str">
        <f t="shared" si="220"/>
        <v/>
      </c>
      <c r="DG2361" s="44" t="str">
        <f>IF(Wedstrijden!AR2526="x","L","")</f>
        <v/>
      </c>
      <c r="DH2361" s="44" t="str">
        <f>IF(Wedstrijden!AS2526="x","M","")</f>
        <v/>
      </c>
      <c r="DI2361" s="44" t="str">
        <f>IF(Wedstrijden!AT2526="x","Z","")</f>
        <v/>
      </c>
      <c r="DJ2361" s="44" t="str">
        <f>IF(COUNTA(Wedstrijden!AU2526:AW2526)&lt;&gt;0,6,"")</f>
        <v/>
      </c>
      <c r="DK2361" s="44" t="str">
        <f t="shared" si="221"/>
        <v/>
      </c>
      <c r="DL2361" s="44" t="str">
        <f>IF(Wedstrijden!AU2526="x","L","")</f>
        <v/>
      </c>
      <c r="DM2361" s="44" t="str">
        <f>IF(Wedstrijden!AV2526="x","M","")</f>
        <v/>
      </c>
      <c r="DN2361" s="44" t="str">
        <f>IF(Wedstrijden!AW2526="x","Z","")</f>
        <v/>
      </c>
    </row>
    <row r="2362" spans="1:118" ht="15">
      <c r="A2362" s="48" t="e">
        <f>Wedstrijden!#REF!</f>
        <v>#REF!</v>
      </c>
      <c r="B2362" s="44" t="str">
        <f>IFERROR(VLOOKUP(Wedstrijden!E2527,Wedstrijdlocaties!$B$2:$E$499,2,FALSE),"")</f>
        <v/>
      </c>
      <c r="C2362" s="44" t="str">
        <f>Wedstrijden!F2527</f>
        <v/>
      </c>
      <c r="D2362" s="44" t="str">
        <f>IFERROR(VLOOKUP(Wedstrijden!G2527,Organisaties!$B$2:$C$501,2,FALSE),"")</f>
        <v/>
      </c>
      <c r="E2362" s="44" t="str">
        <f>IFERROR(VLOOKUP(Wedstrijden!G2527,Organisaties!$B$2:$F$501,5,FALSE),"")</f>
        <v/>
      </c>
      <c r="F2362" s="44" t="str">
        <f>IF(Wedstrijden!BC2527&lt;&gt;"",Wedstrijden!BC2527,"")</f>
        <v/>
      </c>
      <c r="G2362" s="44">
        <f>IF(Wedstrijden!AY2527="Indoor",1,0)</f>
        <v>0</v>
      </c>
      <c r="H2362" s="44">
        <f>Wedstrijden!AZ2527</f>
        <v>0</v>
      </c>
      <c r="I2362" s="44" t="str">
        <f>IF(Wedstrijden!AX2527="Nee",0,IF(Wedstrijden!AX2527="Ja",1,""))</f>
        <v/>
      </c>
      <c r="J2362" s="44" t="str">
        <f>IF(Wedstrijden!BA2527&lt;&gt;"",Wedstrijden!BA2527,"")</f>
        <v/>
      </c>
      <c r="W2362" s="45"/>
      <c r="AE2362" s="45"/>
      <c r="AN2362" s="45"/>
      <c r="AU2362" s="45"/>
      <c r="BA2362" s="45"/>
      <c r="BE2362" s="45"/>
      <c r="BJ2362" s="44" t="str">
        <f>IF(COUNTA(Wedstrijden!I2527:S2527)&lt;&gt;0,1,"")</f>
        <v/>
      </c>
      <c r="BK2362" s="44" t="str">
        <f t="shared" si="216"/>
        <v/>
      </c>
      <c r="BL2362" s="44" t="str">
        <f>IF(Wedstrijden!I2527="x","AA","")</f>
        <v/>
      </c>
      <c r="BM2362" s="44" t="str">
        <f>IF(Wedstrijden!J2527="x","A","")</f>
        <v/>
      </c>
      <c r="BN2362" s="44" t="str">
        <f>IF(Wedstrijden!K2527="x","B1","")</f>
        <v/>
      </c>
      <c r="BO2362" s="44" t="str">
        <f>IF(Wedstrijden!L2527="x","BB","")</f>
        <v/>
      </c>
      <c r="BP2362" s="44" t="str">
        <f>IF(Wedstrijden!M2527="x","B","")</f>
        <v/>
      </c>
      <c r="BQ2362" s="44" t="str">
        <f>IF(Wedstrijden!N2527="x","L1","")</f>
        <v/>
      </c>
      <c r="BR2362" s="44" t="str">
        <f>IF(Wedstrijden!O2527="x","L2","")</f>
        <v/>
      </c>
      <c r="BS2362" s="44" t="str">
        <f>IF(Wedstrijden!P2527="x","M1","")</f>
        <v/>
      </c>
      <c r="BT2362" s="44" t="str">
        <f>IF(Wedstrijden!Q2527="x","M2","")</f>
        <v/>
      </c>
      <c r="BU2362" s="44" t="str">
        <f>IF(Wedstrijden!R2527="x","Z1","")</f>
        <v/>
      </c>
      <c r="BV2362" s="44" t="str">
        <f>IF(Wedstrijden!S2527="x","Z2","")</f>
        <v/>
      </c>
      <c r="BW2362" s="44" t="str">
        <f>IF(COUNTA(Wedstrijden!T2527:AB2527)&lt;&gt;0,1,"")</f>
        <v/>
      </c>
      <c r="BX2362" s="44" t="str">
        <f t="shared" si="217"/>
        <v/>
      </c>
      <c r="BY2362" s="44" t="str">
        <f>IF(Wedstrijden!T2527="x","BB","")</f>
        <v/>
      </c>
      <c r="BZ2362" s="44" t="str">
        <f>IF(Wedstrijden!U2527="x","B","")</f>
        <v/>
      </c>
      <c r="CA2362" s="44" t="str">
        <f>IF(Wedstrijden!V2527="x","L1","")</f>
        <v/>
      </c>
      <c r="CB2362" s="44" t="str">
        <f>IF(Wedstrijden!W2527="x","L2","")</f>
        <v/>
      </c>
      <c r="CC2362" s="44" t="str">
        <f>IF(Wedstrijden!X2527="x","M1","")</f>
        <v/>
      </c>
      <c r="CD2362" s="44" t="str">
        <f>IF(Wedstrijden!Y2527="x","M2","")</f>
        <v/>
      </c>
      <c r="CE2362" s="44" t="str">
        <f>IF(Wedstrijden!Z2527="x","Z1","")</f>
        <v/>
      </c>
      <c r="CF2362" s="44" t="str">
        <f>IF(Wedstrijden!AA2527="x","Z2","")</f>
        <v/>
      </c>
      <c r="CG2362" s="44" t="str">
        <f>IF(Wedstrijden!AB2527="x","ZZL","")</f>
        <v/>
      </c>
      <c r="CL2362" s="44" t="str">
        <f>IF(COUNTA(Wedstrijden!AC2527:AJ2527)&lt;&gt;0,2,"")</f>
        <v/>
      </c>
      <c r="CM2362" s="44" t="str">
        <f t="shared" si="218"/>
        <v/>
      </c>
      <c r="CN2362" s="44" t="str">
        <f>IF(Wedstrijden!AC2527="x","AA","")</f>
        <v/>
      </c>
      <c r="CO2362" s="44" t="str">
        <f>IF(Wedstrijden!AD2527="x","A","")</f>
        <v/>
      </c>
      <c r="CP2362" s="44" t="str">
        <f>IF(Wedstrijden!AE2527="x","BB","")</f>
        <v/>
      </c>
      <c r="CQ2362" s="44" t="str">
        <f>IF(Wedstrijden!AF2527="x","B","")</f>
        <v/>
      </c>
      <c r="CR2362" s="44" t="str">
        <f>IF(Wedstrijden!AG2527="x","L","")</f>
        <v/>
      </c>
      <c r="CS2362" s="44" t="str">
        <f>IF(Wedstrijden!AH2527="x","M","")</f>
        <v/>
      </c>
      <c r="CT2362" s="44" t="str">
        <f>IF(Wedstrijden!AI2527="x","Z","")</f>
        <v/>
      </c>
      <c r="CU2362" s="44" t="str">
        <f>IF(Wedstrijden!AJ2527="x","ZZ","")</f>
        <v/>
      </c>
      <c r="CV2362" s="44" t="str">
        <f>IF(COUNTA(Wedstrijden!AK2527:AQ2527)&lt;&gt;0,2,"")</f>
        <v/>
      </c>
      <c r="CW2362" s="44" t="str">
        <f t="shared" si="219"/>
        <v/>
      </c>
      <c r="CX2362" s="44" t="str">
        <f>IF(Wedstrijden!AK2527="x","BB","")</f>
        <v/>
      </c>
      <c r="CY2362" s="44" t="str">
        <f>IF(Wedstrijden!AL2527="x","B","")</f>
        <v/>
      </c>
      <c r="CZ2362" s="44" t="str">
        <f>IF(Wedstrijden!AM2527="x","L","")</f>
        <v/>
      </c>
      <c r="DA2362" s="44" t="str">
        <f>IF(Wedstrijden!AN2527="x","M","")</f>
        <v/>
      </c>
      <c r="DB2362" s="44" t="str">
        <f>IF(Wedstrijden!AO2527="x","Z","")</f>
        <v/>
      </c>
      <c r="DC2362" s="44" t="str">
        <f>IF(Wedstrijden!AP2527="x","ZZ","")</f>
        <v/>
      </c>
      <c r="DD2362" s="44" t="str">
        <f>IF(Wedstrijden!AQ2527="x","1.40","")</f>
        <v/>
      </c>
      <c r="DE2362" s="44" t="str">
        <f>IF(COUNTA(Wedstrijden!AR2527:AT2527)&lt;&gt;0,6,"")</f>
        <v/>
      </c>
      <c r="DF2362" s="44" t="str">
        <f t="shared" si="220"/>
        <v/>
      </c>
      <c r="DG2362" s="44" t="str">
        <f>IF(Wedstrijden!AR2527="x","L","")</f>
        <v/>
      </c>
      <c r="DH2362" s="44" t="str">
        <f>IF(Wedstrijden!AS2527="x","M","")</f>
        <v/>
      </c>
      <c r="DI2362" s="44" t="str">
        <f>IF(Wedstrijden!AT2527="x","Z","")</f>
        <v/>
      </c>
      <c r="DJ2362" s="44" t="str">
        <f>IF(COUNTA(Wedstrijden!AU2527:AW2527)&lt;&gt;0,6,"")</f>
        <v/>
      </c>
      <c r="DK2362" s="44" t="str">
        <f t="shared" si="221"/>
        <v/>
      </c>
      <c r="DL2362" s="44" t="str">
        <f>IF(Wedstrijden!AU2527="x","L","")</f>
        <v/>
      </c>
      <c r="DM2362" s="44" t="str">
        <f>IF(Wedstrijden!AV2527="x","M","")</f>
        <v/>
      </c>
      <c r="DN2362" s="44" t="str">
        <f>IF(Wedstrijden!AW2527="x","Z","")</f>
        <v/>
      </c>
    </row>
    <row r="2363" spans="1:118" ht="15">
      <c r="A2363" s="48" t="e">
        <f>Wedstrijden!#REF!</f>
        <v>#REF!</v>
      </c>
      <c r="B2363" s="44" t="str">
        <f>IFERROR(VLOOKUP(Wedstrijden!E2528,Wedstrijdlocaties!$B$2:$E$499,2,FALSE),"")</f>
        <v/>
      </c>
      <c r="C2363" s="44" t="str">
        <f>Wedstrijden!F2528</f>
        <v/>
      </c>
      <c r="D2363" s="44" t="str">
        <f>IFERROR(VLOOKUP(Wedstrijden!G2528,Organisaties!$B$2:$C$501,2,FALSE),"")</f>
        <v/>
      </c>
      <c r="E2363" s="44" t="str">
        <f>IFERROR(VLOOKUP(Wedstrijden!G2528,Organisaties!$B$2:$F$501,5,FALSE),"")</f>
        <v/>
      </c>
      <c r="F2363" s="44" t="str">
        <f>IF(Wedstrijden!BC2528&lt;&gt;"",Wedstrijden!BC2528,"")</f>
        <v/>
      </c>
      <c r="G2363" s="44">
        <f>IF(Wedstrijden!AY2528="Indoor",1,0)</f>
        <v>0</v>
      </c>
      <c r="H2363" s="44">
        <f>Wedstrijden!AZ2528</f>
        <v>0</v>
      </c>
      <c r="I2363" s="44" t="str">
        <f>IF(Wedstrijden!AX2528="Nee",0,IF(Wedstrijden!AX2528="Ja",1,""))</f>
        <v/>
      </c>
      <c r="J2363" s="44" t="str">
        <f>IF(Wedstrijden!BA2528&lt;&gt;"",Wedstrijden!BA2528,"")</f>
        <v/>
      </c>
      <c r="W2363" s="45"/>
      <c r="AE2363" s="45"/>
      <c r="AN2363" s="45"/>
      <c r="AU2363" s="45"/>
      <c r="BA2363" s="45"/>
      <c r="BE2363" s="45"/>
      <c r="BJ2363" s="44" t="str">
        <f>IF(COUNTA(Wedstrijden!I2528:S2528)&lt;&gt;0,1,"")</f>
        <v/>
      </c>
      <c r="BK2363" s="44" t="str">
        <f t="shared" si="216"/>
        <v/>
      </c>
      <c r="BL2363" s="44" t="str">
        <f>IF(Wedstrijden!I2528="x","AA","")</f>
        <v/>
      </c>
      <c r="BM2363" s="44" t="str">
        <f>IF(Wedstrijden!J2528="x","A","")</f>
        <v/>
      </c>
      <c r="BN2363" s="44" t="str">
        <f>IF(Wedstrijden!K2528="x","B1","")</f>
        <v/>
      </c>
      <c r="BO2363" s="44" t="str">
        <f>IF(Wedstrijden!L2528="x","BB","")</f>
        <v/>
      </c>
      <c r="BP2363" s="44" t="str">
        <f>IF(Wedstrijden!M2528="x","B","")</f>
        <v/>
      </c>
      <c r="BQ2363" s="44" t="str">
        <f>IF(Wedstrijden!N2528="x","L1","")</f>
        <v/>
      </c>
      <c r="BR2363" s="44" t="str">
        <f>IF(Wedstrijden!O2528="x","L2","")</f>
        <v/>
      </c>
      <c r="BS2363" s="44" t="str">
        <f>IF(Wedstrijden!P2528="x","M1","")</f>
        <v/>
      </c>
      <c r="BT2363" s="44" t="str">
        <f>IF(Wedstrijden!Q2528="x","M2","")</f>
        <v/>
      </c>
      <c r="BU2363" s="44" t="str">
        <f>IF(Wedstrijden!R2528="x","Z1","")</f>
        <v/>
      </c>
      <c r="BV2363" s="44" t="str">
        <f>IF(Wedstrijden!S2528="x","Z2","")</f>
        <v/>
      </c>
      <c r="BW2363" s="44" t="str">
        <f>IF(COUNTA(Wedstrijden!T2528:AB2528)&lt;&gt;0,1,"")</f>
        <v/>
      </c>
      <c r="BX2363" s="44" t="str">
        <f t="shared" si="217"/>
        <v/>
      </c>
      <c r="BY2363" s="44" t="str">
        <f>IF(Wedstrijden!T2528="x","BB","")</f>
        <v/>
      </c>
      <c r="BZ2363" s="44" t="str">
        <f>IF(Wedstrijden!U2528="x","B","")</f>
        <v/>
      </c>
      <c r="CA2363" s="44" t="str">
        <f>IF(Wedstrijden!V2528="x","L1","")</f>
        <v/>
      </c>
      <c r="CB2363" s="44" t="str">
        <f>IF(Wedstrijden!W2528="x","L2","")</f>
        <v/>
      </c>
      <c r="CC2363" s="44" t="str">
        <f>IF(Wedstrijden!X2528="x","M1","")</f>
        <v/>
      </c>
      <c r="CD2363" s="44" t="str">
        <f>IF(Wedstrijden!Y2528="x","M2","")</f>
        <v/>
      </c>
      <c r="CE2363" s="44" t="str">
        <f>IF(Wedstrijden!Z2528="x","Z1","")</f>
        <v/>
      </c>
      <c r="CF2363" s="44" t="str">
        <f>IF(Wedstrijden!AA2528="x","Z2","")</f>
        <v/>
      </c>
      <c r="CG2363" s="44" t="str">
        <f>IF(Wedstrijden!AB2528="x","ZZL","")</f>
        <v/>
      </c>
      <c r="CL2363" s="44" t="str">
        <f>IF(COUNTA(Wedstrijden!AC2528:AJ2528)&lt;&gt;0,2,"")</f>
        <v/>
      </c>
      <c r="CM2363" s="44" t="str">
        <f t="shared" si="218"/>
        <v/>
      </c>
      <c r="CN2363" s="44" t="str">
        <f>IF(Wedstrijden!AC2528="x","AA","")</f>
        <v/>
      </c>
      <c r="CO2363" s="44" t="str">
        <f>IF(Wedstrijden!AD2528="x","A","")</f>
        <v/>
      </c>
      <c r="CP2363" s="44" t="str">
        <f>IF(Wedstrijden!AE2528="x","BB","")</f>
        <v/>
      </c>
      <c r="CQ2363" s="44" t="str">
        <f>IF(Wedstrijden!AF2528="x","B","")</f>
        <v/>
      </c>
      <c r="CR2363" s="44" t="str">
        <f>IF(Wedstrijden!AG2528="x","L","")</f>
        <v/>
      </c>
      <c r="CS2363" s="44" t="str">
        <f>IF(Wedstrijden!AH2528="x","M","")</f>
        <v/>
      </c>
      <c r="CT2363" s="44" t="str">
        <f>IF(Wedstrijden!AI2528="x","Z","")</f>
        <v/>
      </c>
      <c r="CU2363" s="44" t="str">
        <f>IF(Wedstrijden!AJ2528="x","ZZ","")</f>
        <v/>
      </c>
      <c r="CV2363" s="44" t="str">
        <f>IF(COUNTA(Wedstrijden!AK2528:AQ2528)&lt;&gt;0,2,"")</f>
        <v/>
      </c>
      <c r="CW2363" s="44" t="str">
        <f t="shared" si="219"/>
        <v/>
      </c>
      <c r="CX2363" s="44" t="str">
        <f>IF(Wedstrijden!AK2528="x","BB","")</f>
        <v/>
      </c>
      <c r="CY2363" s="44" t="str">
        <f>IF(Wedstrijden!AL2528="x","B","")</f>
        <v/>
      </c>
      <c r="CZ2363" s="44" t="str">
        <f>IF(Wedstrijden!AM2528="x","L","")</f>
        <v/>
      </c>
      <c r="DA2363" s="44" t="str">
        <f>IF(Wedstrijden!AN2528="x","M","")</f>
        <v/>
      </c>
      <c r="DB2363" s="44" t="str">
        <f>IF(Wedstrijden!AO2528="x","Z","")</f>
        <v/>
      </c>
      <c r="DC2363" s="44" t="str">
        <f>IF(Wedstrijden!AP2528="x","ZZ","")</f>
        <v/>
      </c>
      <c r="DD2363" s="44" t="str">
        <f>IF(Wedstrijden!AQ2528="x","1.40","")</f>
        <v/>
      </c>
      <c r="DE2363" s="44" t="str">
        <f>IF(COUNTA(Wedstrijden!AR2528:AT2528)&lt;&gt;0,6,"")</f>
        <v/>
      </c>
      <c r="DF2363" s="44" t="str">
        <f t="shared" si="220"/>
        <v/>
      </c>
      <c r="DG2363" s="44" t="str">
        <f>IF(Wedstrijden!AR2528="x","L","")</f>
        <v/>
      </c>
      <c r="DH2363" s="44" t="str">
        <f>IF(Wedstrijden!AS2528="x","M","")</f>
        <v/>
      </c>
      <c r="DI2363" s="44" t="str">
        <f>IF(Wedstrijden!AT2528="x","Z","")</f>
        <v/>
      </c>
      <c r="DJ2363" s="44" t="str">
        <f>IF(COUNTA(Wedstrijden!AU2528:AW2528)&lt;&gt;0,6,"")</f>
        <v/>
      </c>
      <c r="DK2363" s="44" t="str">
        <f t="shared" si="221"/>
        <v/>
      </c>
      <c r="DL2363" s="44" t="str">
        <f>IF(Wedstrijden!AU2528="x","L","")</f>
        <v/>
      </c>
      <c r="DM2363" s="44" t="str">
        <f>IF(Wedstrijden!AV2528="x","M","")</f>
        <v/>
      </c>
      <c r="DN2363" s="44" t="str">
        <f>IF(Wedstrijden!AW2528="x","Z","")</f>
        <v/>
      </c>
    </row>
    <row r="2364" spans="1:118" ht="15">
      <c r="A2364" s="48" t="e">
        <f>Wedstrijden!#REF!</f>
        <v>#REF!</v>
      </c>
      <c r="B2364" s="44" t="str">
        <f>IFERROR(VLOOKUP(Wedstrijden!E2529,Wedstrijdlocaties!$B$2:$E$499,2,FALSE),"")</f>
        <v/>
      </c>
      <c r="C2364" s="44" t="str">
        <f>Wedstrijden!F2529</f>
        <v/>
      </c>
      <c r="D2364" s="44" t="str">
        <f>IFERROR(VLOOKUP(Wedstrijden!G2529,Organisaties!$B$2:$C$501,2,FALSE),"")</f>
        <v/>
      </c>
      <c r="E2364" s="44" t="str">
        <f>IFERROR(VLOOKUP(Wedstrijden!G2529,Organisaties!$B$2:$F$501,5,FALSE),"")</f>
        <v/>
      </c>
      <c r="F2364" s="44" t="str">
        <f>IF(Wedstrijden!BC2529&lt;&gt;"",Wedstrijden!BC2529,"")</f>
        <v/>
      </c>
      <c r="G2364" s="44">
        <f>IF(Wedstrijden!AY2529="Indoor",1,0)</f>
        <v>0</v>
      </c>
      <c r="H2364" s="44">
        <f>Wedstrijden!AZ2529</f>
        <v>0</v>
      </c>
      <c r="I2364" s="44" t="str">
        <f>IF(Wedstrijden!AX2529="Nee",0,IF(Wedstrijden!AX2529="Ja",1,""))</f>
        <v/>
      </c>
      <c r="J2364" s="44" t="str">
        <f>IF(Wedstrijden!BA2529&lt;&gt;"",Wedstrijden!BA2529,"")</f>
        <v/>
      </c>
      <c r="W2364" s="45"/>
      <c r="AE2364" s="45"/>
      <c r="AN2364" s="45"/>
      <c r="AU2364" s="45"/>
      <c r="BA2364" s="45"/>
      <c r="BE2364" s="45"/>
      <c r="BJ2364" s="44" t="str">
        <f>IF(COUNTA(Wedstrijden!I2529:S2529)&lt;&gt;0,1,"")</f>
        <v/>
      </c>
      <c r="BK2364" s="44" t="str">
        <f t="shared" si="216"/>
        <v/>
      </c>
      <c r="BL2364" s="44" t="str">
        <f>IF(Wedstrijden!I2529="x","AA","")</f>
        <v/>
      </c>
      <c r="BM2364" s="44" t="str">
        <f>IF(Wedstrijden!J2529="x","A","")</f>
        <v/>
      </c>
      <c r="BN2364" s="44" t="str">
        <f>IF(Wedstrijden!K2529="x","B1","")</f>
        <v/>
      </c>
      <c r="BO2364" s="44" t="str">
        <f>IF(Wedstrijden!L2529="x","BB","")</f>
        <v/>
      </c>
      <c r="BP2364" s="44" t="str">
        <f>IF(Wedstrijden!M2529="x","B","")</f>
        <v/>
      </c>
      <c r="BQ2364" s="44" t="str">
        <f>IF(Wedstrijden!N2529="x","L1","")</f>
        <v/>
      </c>
      <c r="BR2364" s="44" t="str">
        <f>IF(Wedstrijden!O2529="x","L2","")</f>
        <v/>
      </c>
      <c r="BS2364" s="44" t="str">
        <f>IF(Wedstrijden!P2529="x","M1","")</f>
        <v/>
      </c>
      <c r="BT2364" s="44" t="str">
        <f>IF(Wedstrijden!Q2529="x","M2","")</f>
        <v/>
      </c>
      <c r="BU2364" s="44" t="str">
        <f>IF(Wedstrijden!R2529="x","Z1","")</f>
        <v/>
      </c>
      <c r="BV2364" s="44" t="str">
        <f>IF(Wedstrijden!S2529="x","Z2","")</f>
        <v/>
      </c>
      <c r="BW2364" s="44" t="str">
        <f>IF(COUNTA(Wedstrijden!T2529:AB2529)&lt;&gt;0,1,"")</f>
        <v/>
      </c>
      <c r="BX2364" s="44" t="str">
        <f t="shared" si="217"/>
        <v/>
      </c>
      <c r="BY2364" s="44" t="str">
        <f>IF(Wedstrijden!T2529="x","BB","")</f>
        <v/>
      </c>
      <c r="BZ2364" s="44" t="str">
        <f>IF(Wedstrijden!U2529="x","B","")</f>
        <v/>
      </c>
      <c r="CA2364" s="44" t="str">
        <f>IF(Wedstrijden!V2529="x","L1","")</f>
        <v/>
      </c>
      <c r="CB2364" s="44" t="str">
        <f>IF(Wedstrijden!W2529="x","L2","")</f>
        <v/>
      </c>
      <c r="CC2364" s="44" t="str">
        <f>IF(Wedstrijden!X2529="x","M1","")</f>
        <v/>
      </c>
      <c r="CD2364" s="44" t="str">
        <f>IF(Wedstrijden!Y2529="x","M2","")</f>
        <v/>
      </c>
      <c r="CE2364" s="44" t="str">
        <f>IF(Wedstrijden!Z2529="x","Z1","")</f>
        <v/>
      </c>
      <c r="CF2364" s="44" t="str">
        <f>IF(Wedstrijden!AA2529="x","Z2","")</f>
        <v/>
      </c>
      <c r="CG2364" s="44" t="str">
        <f>IF(Wedstrijden!AB2529="x","ZZL","")</f>
        <v/>
      </c>
      <c r="CL2364" s="44" t="str">
        <f>IF(COUNTA(Wedstrijden!AC2529:AJ2529)&lt;&gt;0,2,"")</f>
        <v/>
      </c>
      <c r="CM2364" s="44" t="str">
        <f t="shared" si="218"/>
        <v/>
      </c>
      <c r="CN2364" s="44" t="str">
        <f>IF(Wedstrijden!AC2529="x","AA","")</f>
        <v/>
      </c>
      <c r="CO2364" s="44" t="str">
        <f>IF(Wedstrijden!AD2529="x","A","")</f>
        <v/>
      </c>
      <c r="CP2364" s="44" t="str">
        <f>IF(Wedstrijden!AE2529="x","BB","")</f>
        <v/>
      </c>
      <c r="CQ2364" s="44" t="str">
        <f>IF(Wedstrijden!AF2529="x","B","")</f>
        <v/>
      </c>
      <c r="CR2364" s="44" t="str">
        <f>IF(Wedstrijden!AG2529="x","L","")</f>
        <v/>
      </c>
      <c r="CS2364" s="44" t="str">
        <f>IF(Wedstrijden!AH2529="x","M","")</f>
        <v/>
      </c>
      <c r="CT2364" s="44" t="str">
        <f>IF(Wedstrijden!AI2529="x","Z","")</f>
        <v/>
      </c>
      <c r="CU2364" s="44" t="str">
        <f>IF(Wedstrijden!AJ2529="x","ZZ","")</f>
        <v/>
      </c>
      <c r="CV2364" s="44" t="str">
        <f>IF(COUNTA(Wedstrijden!AK2529:AQ2529)&lt;&gt;0,2,"")</f>
        <v/>
      </c>
      <c r="CW2364" s="44" t="str">
        <f t="shared" si="219"/>
        <v/>
      </c>
      <c r="CX2364" s="44" t="str">
        <f>IF(Wedstrijden!AK2529="x","BB","")</f>
        <v/>
      </c>
      <c r="CY2364" s="44" t="str">
        <f>IF(Wedstrijden!AL2529="x","B","")</f>
        <v/>
      </c>
      <c r="CZ2364" s="44" t="str">
        <f>IF(Wedstrijden!AM2529="x","L","")</f>
        <v/>
      </c>
      <c r="DA2364" s="44" t="str">
        <f>IF(Wedstrijden!AN2529="x","M","")</f>
        <v/>
      </c>
      <c r="DB2364" s="44" t="str">
        <f>IF(Wedstrijden!AO2529="x","Z","")</f>
        <v/>
      </c>
      <c r="DC2364" s="44" t="str">
        <f>IF(Wedstrijden!AP2529="x","ZZ","")</f>
        <v/>
      </c>
      <c r="DD2364" s="44" t="str">
        <f>IF(Wedstrijden!AQ2529="x","1.40","")</f>
        <v/>
      </c>
      <c r="DE2364" s="44" t="str">
        <f>IF(COUNTA(Wedstrijden!AR2529:AT2529)&lt;&gt;0,6,"")</f>
        <v/>
      </c>
      <c r="DF2364" s="44" t="str">
        <f t="shared" si="220"/>
        <v/>
      </c>
      <c r="DG2364" s="44" t="str">
        <f>IF(Wedstrijden!AR2529="x","L","")</f>
        <v/>
      </c>
      <c r="DH2364" s="44" t="str">
        <f>IF(Wedstrijden!AS2529="x","M","")</f>
        <v/>
      </c>
      <c r="DI2364" s="44" t="str">
        <f>IF(Wedstrijden!AT2529="x","Z","")</f>
        <v/>
      </c>
      <c r="DJ2364" s="44" t="str">
        <f>IF(COUNTA(Wedstrijden!AU2529:AW2529)&lt;&gt;0,6,"")</f>
        <v/>
      </c>
      <c r="DK2364" s="44" t="str">
        <f t="shared" si="221"/>
        <v/>
      </c>
      <c r="DL2364" s="44" t="str">
        <f>IF(Wedstrijden!AU2529="x","L","")</f>
        <v/>
      </c>
      <c r="DM2364" s="44" t="str">
        <f>IF(Wedstrijden!AV2529="x","M","")</f>
        <v/>
      </c>
      <c r="DN2364" s="44" t="str">
        <f>IF(Wedstrijden!AW2529="x","Z","")</f>
        <v/>
      </c>
    </row>
    <row r="2365" spans="1:118" ht="15">
      <c r="A2365" s="48" t="e">
        <f>Wedstrijden!#REF!</f>
        <v>#REF!</v>
      </c>
      <c r="B2365" s="44" t="str">
        <f>IFERROR(VLOOKUP(Wedstrijden!E2530,Wedstrijdlocaties!$B$2:$E$499,2,FALSE),"")</f>
        <v/>
      </c>
      <c r="C2365" s="44" t="str">
        <f>Wedstrijden!F2530</f>
        <v/>
      </c>
      <c r="D2365" s="44" t="str">
        <f>IFERROR(VLOOKUP(Wedstrijden!G2530,Organisaties!$B$2:$C$501,2,FALSE),"")</f>
        <v/>
      </c>
      <c r="E2365" s="44" t="str">
        <f>IFERROR(VLOOKUP(Wedstrijden!G2530,Organisaties!$B$2:$F$501,5,FALSE),"")</f>
        <v/>
      </c>
      <c r="F2365" s="44" t="str">
        <f>IF(Wedstrijden!BC2530&lt;&gt;"",Wedstrijden!BC2530,"")</f>
        <v/>
      </c>
      <c r="G2365" s="44">
        <f>IF(Wedstrijden!AY2530="Indoor",1,0)</f>
        <v>0</v>
      </c>
      <c r="H2365" s="44">
        <f>Wedstrijden!AZ2530</f>
        <v>0</v>
      </c>
      <c r="I2365" s="44" t="str">
        <f>IF(Wedstrijden!AX2530="Nee",0,IF(Wedstrijden!AX2530="Ja",1,""))</f>
        <v/>
      </c>
      <c r="J2365" s="44" t="str">
        <f>IF(Wedstrijden!BA2530&lt;&gt;"",Wedstrijden!BA2530,"")</f>
        <v/>
      </c>
      <c r="W2365" s="45"/>
      <c r="AE2365" s="45"/>
      <c r="AN2365" s="45"/>
      <c r="AU2365" s="45"/>
      <c r="BA2365" s="45"/>
      <c r="BE2365" s="45"/>
      <c r="BJ2365" s="44" t="str">
        <f>IF(COUNTA(Wedstrijden!I2530:S2530)&lt;&gt;0,1,"")</f>
        <v/>
      </c>
      <c r="BK2365" s="44" t="str">
        <f t="shared" si="216"/>
        <v/>
      </c>
      <c r="BL2365" s="44" t="str">
        <f>IF(Wedstrijden!I2530="x","AA","")</f>
        <v/>
      </c>
      <c r="BM2365" s="44" t="str">
        <f>IF(Wedstrijden!J2530="x","A","")</f>
        <v/>
      </c>
      <c r="BN2365" s="44" t="str">
        <f>IF(Wedstrijden!K2530="x","B1","")</f>
        <v/>
      </c>
      <c r="BO2365" s="44" t="str">
        <f>IF(Wedstrijden!L2530="x","BB","")</f>
        <v/>
      </c>
      <c r="BP2365" s="44" t="str">
        <f>IF(Wedstrijden!M2530="x","B","")</f>
        <v/>
      </c>
      <c r="BQ2365" s="44" t="str">
        <f>IF(Wedstrijden!N2530="x","L1","")</f>
        <v/>
      </c>
      <c r="BR2365" s="44" t="str">
        <f>IF(Wedstrijden!O2530="x","L2","")</f>
        <v/>
      </c>
      <c r="BS2365" s="44" t="str">
        <f>IF(Wedstrijden!P2530="x","M1","")</f>
        <v/>
      </c>
      <c r="BT2365" s="44" t="str">
        <f>IF(Wedstrijden!Q2530="x","M2","")</f>
        <v/>
      </c>
      <c r="BU2365" s="44" t="str">
        <f>IF(Wedstrijden!R2530="x","Z1","")</f>
        <v/>
      </c>
      <c r="BV2365" s="44" t="str">
        <f>IF(Wedstrijden!S2530="x","Z2","")</f>
        <v/>
      </c>
      <c r="BW2365" s="44" t="str">
        <f>IF(COUNTA(Wedstrijden!T2530:AB2530)&lt;&gt;0,1,"")</f>
        <v/>
      </c>
      <c r="BX2365" s="44" t="str">
        <f t="shared" si="217"/>
        <v/>
      </c>
      <c r="BY2365" s="44" t="str">
        <f>IF(Wedstrijden!T2530="x","BB","")</f>
        <v/>
      </c>
      <c r="BZ2365" s="44" t="str">
        <f>IF(Wedstrijden!U2530="x","B","")</f>
        <v/>
      </c>
      <c r="CA2365" s="44" t="str">
        <f>IF(Wedstrijden!V2530="x","L1","")</f>
        <v/>
      </c>
      <c r="CB2365" s="44" t="str">
        <f>IF(Wedstrijden!W2530="x","L2","")</f>
        <v/>
      </c>
      <c r="CC2365" s="44" t="str">
        <f>IF(Wedstrijden!X2530="x","M1","")</f>
        <v/>
      </c>
      <c r="CD2365" s="44" t="str">
        <f>IF(Wedstrijden!Y2530="x","M2","")</f>
        <v/>
      </c>
      <c r="CE2365" s="44" t="str">
        <f>IF(Wedstrijden!Z2530="x","Z1","")</f>
        <v/>
      </c>
      <c r="CF2365" s="44" t="str">
        <f>IF(Wedstrijden!AA2530="x","Z2","")</f>
        <v/>
      </c>
      <c r="CG2365" s="44" t="str">
        <f>IF(Wedstrijden!AB2530="x","ZZL","")</f>
        <v/>
      </c>
      <c r="CL2365" s="44" t="str">
        <f>IF(COUNTA(Wedstrijden!AC2530:AJ2530)&lt;&gt;0,2,"")</f>
        <v/>
      </c>
      <c r="CM2365" s="44" t="str">
        <f t="shared" si="218"/>
        <v/>
      </c>
      <c r="CN2365" s="44" t="str">
        <f>IF(Wedstrijden!AC2530="x","AA","")</f>
        <v/>
      </c>
      <c r="CO2365" s="44" t="str">
        <f>IF(Wedstrijden!AD2530="x","A","")</f>
        <v/>
      </c>
      <c r="CP2365" s="44" t="str">
        <f>IF(Wedstrijden!AE2530="x","BB","")</f>
        <v/>
      </c>
      <c r="CQ2365" s="44" t="str">
        <f>IF(Wedstrijden!AF2530="x","B","")</f>
        <v/>
      </c>
      <c r="CR2365" s="44" t="str">
        <f>IF(Wedstrijden!AG2530="x","L","")</f>
        <v/>
      </c>
      <c r="CS2365" s="44" t="str">
        <f>IF(Wedstrijden!AH2530="x","M","")</f>
        <v/>
      </c>
      <c r="CT2365" s="44" t="str">
        <f>IF(Wedstrijden!AI2530="x","Z","")</f>
        <v/>
      </c>
      <c r="CU2365" s="44" t="str">
        <f>IF(Wedstrijden!AJ2530="x","ZZ","")</f>
        <v/>
      </c>
      <c r="CV2365" s="44" t="str">
        <f>IF(COUNTA(Wedstrijden!AK2530:AQ2530)&lt;&gt;0,2,"")</f>
        <v/>
      </c>
      <c r="CW2365" s="44" t="str">
        <f t="shared" si="219"/>
        <v/>
      </c>
      <c r="CX2365" s="44" t="str">
        <f>IF(Wedstrijden!AK2530="x","BB","")</f>
        <v/>
      </c>
      <c r="CY2365" s="44" t="str">
        <f>IF(Wedstrijden!AL2530="x","B","")</f>
        <v/>
      </c>
      <c r="CZ2365" s="44" t="str">
        <f>IF(Wedstrijden!AM2530="x","L","")</f>
        <v/>
      </c>
      <c r="DA2365" s="44" t="str">
        <f>IF(Wedstrijden!AN2530="x","M","")</f>
        <v/>
      </c>
      <c r="DB2365" s="44" t="str">
        <f>IF(Wedstrijden!AO2530="x","Z","")</f>
        <v/>
      </c>
      <c r="DC2365" s="44" t="str">
        <f>IF(Wedstrijden!AP2530="x","ZZ","")</f>
        <v/>
      </c>
      <c r="DD2365" s="44" t="str">
        <f>IF(Wedstrijden!AQ2530="x","1.40","")</f>
        <v/>
      </c>
      <c r="DE2365" s="44" t="str">
        <f>IF(COUNTA(Wedstrijden!AR2530:AT2530)&lt;&gt;0,6,"")</f>
        <v/>
      </c>
      <c r="DF2365" s="44" t="str">
        <f t="shared" si="220"/>
        <v/>
      </c>
      <c r="DG2365" s="44" t="str">
        <f>IF(Wedstrijden!AR2530="x","L","")</f>
        <v/>
      </c>
      <c r="DH2365" s="44" t="str">
        <f>IF(Wedstrijden!AS2530="x","M","")</f>
        <v/>
      </c>
      <c r="DI2365" s="44" t="str">
        <f>IF(Wedstrijden!AT2530="x","Z","")</f>
        <v/>
      </c>
      <c r="DJ2365" s="44" t="str">
        <f>IF(COUNTA(Wedstrijden!AU2530:AW2530)&lt;&gt;0,6,"")</f>
        <v/>
      </c>
      <c r="DK2365" s="44" t="str">
        <f t="shared" si="221"/>
        <v/>
      </c>
      <c r="DL2365" s="44" t="str">
        <f>IF(Wedstrijden!AU2530="x","L","")</f>
        <v/>
      </c>
      <c r="DM2365" s="44" t="str">
        <f>IF(Wedstrijden!AV2530="x","M","")</f>
        <v/>
      </c>
      <c r="DN2365" s="44" t="str">
        <f>IF(Wedstrijden!AW2530="x","Z","")</f>
        <v/>
      </c>
    </row>
    <row r="2366" spans="1:118" ht="15">
      <c r="A2366" s="48" t="e">
        <f>Wedstrijden!#REF!</f>
        <v>#REF!</v>
      </c>
      <c r="B2366" s="44" t="str">
        <f>IFERROR(VLOOKUP(Wedstrijden!E2531,Wedstrijdlocaties!$B$2:$E$499,2,FALSE),"")</f>
        <v/>
      </c>
      <c r="C2366" s="44" t="str">
        <f>Wedstrijden!F2531</f>
        <v/>
      </c>
      <c r="D2366" s="44" t="str">
        <f>IFERROR(VLOOKUP(Wedstrijden!G2531,Organisaties!$B$2:$C$501,2,FALSE),"")</f>
        <v/>
      </c>
      <c r="E2366" s="44" t="str">
        <f>IFERROR(VLOOKUP(Wedstrijden!G2531,Organisaties!$B$2:$F$501,5,FALSE),"")</f>
        <v/>
      </c>
      <c r="F2366" s="44" t="str">
        <f>IF(Wedstrijden!BC2531&lt;&gt;"",Wedstrijden!BC2531,"")</f>
        <v/>
      </c>
      <c r="G2366" s="44">
        <f>IF(Wedstrijden!AY2531="Indoor",1,0)</f>
        <v>0</v>
      </c>
      <c r="H2366" s="44">
        <f>Wedstrijden!AZ2531</f>
        <v>0</v>
      </c>
      <c r="I2366" s="44" t="str">
        <f>IF(Wedstrijden!AX2531="Nee",0,IF(Wedstrijden!AX2531="Ja",1,""))</f>
        <v/>
      </c>
      <c r="J2366" s="44" t="str">
        <f>IF(Wedstrijden!BA2531&lt;&gt;"",Wedstrijden!BA2531,"")</f>
        <v/>
      </c>
      <c r="W2366" s="45"/>
      <c r="AE2366" s="45"/>
      <c r="AN2366" s="45"/>
      <c r="AU2366" s="45"/>
      <c r="BA2366" s="45"/>
      <c r="BE2366" s="45"/>
      <c r="BJ2366" s="44" t="str">
        <f>IF(COUNTA(Wedstrijden!I2531:S2531)&lt;&gt;0,1,"")</f>
        <v/>
      </c>
      <c r="BK2366" s="44" t="str">
        <f t="shared" si="216"/>
        <v/>
      </c>
      <c r="BL2366" s="44" t="str">
        <f>IF(Wedstrijden!I2531="x","AA","")</f>
        <v/>
      </c>
      <c r="BM2366" s="44" t="str">
        <f>IF(Wedstrijden!J2531="x","A","")</f>
        <v/>
      </c>
      <c r="BN2366" s="44" t="str">
        <f>IF(Wedstrijden!K2531="x","B1","")</f>
        <v/>
      </c>
      <c r="BO2366" s="44" t="str">
        <f>IF(Wedstrijden!L2531="x","BB","")</f>
        <v/>
      </c>
      <c r="BP2366" s="44" t="str">
        <f>IF(Wedstrijden!M2531="x","B","")</f>
        <v/>
      </c>
      <c r="BQ2366" s="44" t="str">
        <f>IF(Wedstrijden!N2531="x","L1","")</f>
        <v/>
      </c>
      <c r="BR2366" s="44" t="str">
        <f>IF(Wedstrijden!O2531="x","L2","")</f>
        <v/>
      </c>
      <c r="BS2366" s="44" t="str">
        <f>IF(Wedstrijden!P2531="x","M1","")</f>
        <v/>
      </c>
      <c r="BT2366" s="44" t="str">
        <f>IF(Wedstrijden!Q2531="x","M2","")</f>
        <v/>
      </c>
      <c r="BU2366" s="44" t="str">
        <f>IF(Wedstrijden!R2531="x","Z1","")</f>
        <v/>
      </c>
      <c r="BV2366" s="44" t="str">
        <f>IF(Wedstrijden!S2531="x","Z2","")</f>
        <v/>
      </c>
      <c r="BW2366" s="44" t="str">
        <f>IF(COUNTA(Wedstrijden!T2531:AB2531)&lt;&gt;0,1,"")</f>
        <v/>
      </c>
      <c r="BX2366" s="44" t="str">
        <f t="shared" si="217"/>
        <v/>
      </c>
      <c r="BY2366" s="44" t="str">
        <f>IF(Wedstrijden!T2531="x","BB","")</f>
        <v/>
      </c>
      <c r="BZ2366" s="44" t="str">
        <f>IF(Wedstrijden!U2531="x","B","")</f>
        <v/>
      </c>
      <c r="CA2366" s="44" t="str">
        <f>IF(Wedstrijden!V2531="x","L1","")</f>
        <v/>
      </c>
      <c r="CB2366" s="44" t="str">
        <f>IF(Wedstrijden!W2531="x","L2","")</f>
        <v/>
      </c>
      <c r="CC2366" s="44" t="str">
        <f>IF(Wedstrijden!X2531="x","M1","")</f>
        <v/>
      </c>
      <c r="CD2366" s="44" t="str">
        <f>IF(Wedstrijden!Y2531="x","M2","")</f>
        <v/>
      </c>
      <c r="CE2366" s="44" t="str">
        <f>IF(Wedstrijden!Z2531="x","Z1","")</f>
        <v/>
      </c>
      <c r="CF2366" s="44" t="str">
        <f>IF(Wedstrijden!AA2531="x","Z2","")</f>
        <v/>
      </c>
      <c r="CG2366" s="44" t="str">
        <f>IF(Wedstrijden!AB2531="x","ZZL","")</f>
        <v/>
      </c>
      <c r="CL2366" s="44" t="str">
        <f>IF(COUNTA(Wedstrijden!AC2531:AJ2531)&lt;&gt;0,2,"")</f>
        <v/>
      </c>
      <c r="CM2366" s="44" t="str">
        <f t="shared" si="218"/>
        <v/>
      </c>
      <c r="CN2366" s="44" t="str">
        <f>IF(Wedstrijden!AC2531="x","AA","")</f>
        <v/>
      </c>
      <c r="CO2366" s="44" t="str">
        <f>IF(Wedstrijden!AD2531="x","A","")</f>
        <v/>
      </c>
      <c r="CP2366" s="44" t="str">
        <f>IF(Wedstrijden!AE2531="x","BB","")</f>
        <v/>
      </c>
      <c r="CQ2366" s="44" t="str">
        <f>IF(Wedstrijden!AF2531="x","B","")</f>
        <v/>
      </c>
      <c r="CR2366" s="44" t="str">
        <f>IF(Wedstrijden!AG2531="x","L","")</f>
        <v/>
      </c>
      <c r="CS2366" s="44" t="str">
        <f>IF(Wedstrijden!AH2531="x","M","")</f>
        <v/>
      </c>
      <c r="CT2366" s="44" t="str">
        <f>IF(Wedstrijden!AI2531="x","Z","")</f>
        <v/>
      </c>
      <c r="CU2366" s="44" t="str">
        <f>IF(Wedstrijden!AJ2531="x","ZZ","")</f>
        <v/>
      </c>
      <c r="CV2366" s="44" t="str">
        <f>IF(COUNTA(Wedstrijden!AK2531:AQ2531)&lt;&gt;0,2,"")</f>
        <v/>
      </c>
      <c r="CW2366" s="44" t="str">
        <f t="shared" si="219"/>
        <v/>
      </c>
      <c r="CX2366" s="44" t="str">
        <f>IF(Wedstrijden!AK2531="x","BB","")</f>
        <v/>
      </c>
      <c r="CY2366" s="44" t="str">
        <f>IF(Wedstrijden!AL2531="x","B","")</f>
        <v/>
      </c>
      <c r="CZ2366" s="44" t="str">
        <f>IF(Wedstrijden!AM2531="x","L","")</f>
        <v/>
      </c>
      <c r="DA2366" s="44" t="str">
        <f>IF(Wedstrijden!AN2531="x","M","")</f>
        <v/>
      </c>
      <c r="DB2366" s="44" t="str">
        <f>IF(Wedstrijden!AO2531="x","Z","")</f>
        <v/>
      </c>
      <c r="DC2366" s="44" t="str">
        <f>IF(Wedstrijden!AP2531="x","ZZ","")</f>
        <v/>
      </c>
      <c r="DD2366" s="44" t="str">
        <f>IF(Wedstrijden!AQ2531="x","1.40","")</f>
        <v/>
      </c>
      <c r="DE2366" s="44" t="str">
        <f>IF(COUNTA(Wedstrijden!AR2531:AT2531)&lt;&gt;0,6,"")</f>
        <v/>
      </c>
      <c r="DF2366" s="44" t="str">
        <f t="shared" si="220"/>
        <v/>
      </c>
      <c r="DG2366" s="44" t="str">
        <f>IF(Wedstrijden!AR2531="x","L","")</f>
        <v/>
      </c>
      <c r="DH2366" s="44" t="str">
        <f>IF(Wedstrijden!AS2531="x","M","")</f>
        <v/>
      </c>
      <c r="DI2366" s="44" t="str">
        <f>IF(Wedstrijden!AT2531="x","Z","")</f>
        <v/>
      </c>
      <c r="DJ2366" s="44" t="str">
        <f>IF(COUNTA(Wedstrijden!AU2531:AW2531)&lt;&gt;0,6,"")</f>
        <v/>
      </c>
      <c r="DK2366" s="44" t="str">
        <f t="shared" si="221"/>
        <v/>
      </c>
      <c r="DL2366" s="44" t="str">
        <f>IF(Wedstrijden!AU2531="x","L","")</f>
        <v/>
      </c>
      <c r="DM2366" s="44" t="str">
        <f>IF(Wedstrijden!AV2531="x","M","")</f>
        <v/>
      </c>
      <c r="DN2366" s="44" t="str">
        <f>IF(Wedstrijden!AW2531="x","Z","")</f>
        <v/>
      </c>
    </row>
    <row r="2367" spans="1:118" ht="15">
      <c r="A2367" s="48" t="e">
        <f>Wedstrijden!#REF!</f>
        <v>#REF!</v>
      </c>
      <c r="B2367" s="44" t="str">
        <f>IFERROR(VLOOKUP(Wedstrijden!E2532,Wedstrijdlocaties!$B$2:$E$499,2,FALSE),"")</f>
        <v/>
      </c>
      <c r="C2367" s="44" t="str">
        <f>Wedstrijden!F2532</f>
        <v/>
      </c>
      <c r="D2367" s="44" t="str">
        <f>IFERROR(VLOOKUP(Wedstrijden!G2532,Organisaties!$B$2:$C$501,2,FALSE),"")</f>
        <v/>
      </c>
      <c r="E2367" s="44" t="str">
        <f>IFERROR(VLOOKUP(Wedstrijden!G2532,Organisaties!$B$2:$F$501,5,FALSE),"")</f>
        <v/>
      </c>
      <c r="F2367" s="44" t="str">
        <f>IF(Wedstrijden!BC2532&lt;&gt;"",Wedstrijden!BC2532,"")</f>
        <v/>
      </c>
      <c r="G2367" s="44">
        <f>IF(Wedstrijden!AY2532="Indoor",1,0)</f>
        <v>0</v>
      </c>
      <c r="H2367" s="44">
        <f>Wedstrijden!AZ2532</f>
        <v>0</v>
      </c>
      <c r="I2367" s="44" t="str">
        <f>IF(Wedstrijden!AX2532="Nee",0,IF(Wedstrijden!AX2532="Ja",1,""))</f>
        <v/>
      </c>
      <c r="J2367" s="44" t="str">
        <f>IF(Wedstrijden!BA2532&lt;&gt;"",Wedstrijden!BA2532,"")</f>
        <v/>
      </c>
      <c r="W2367" s="45"/>
      <c r="AE2367" s="45"/>
      <c r="AN2367" s="45"/>
      <c r="AU2367" s="45"/>
      <c r="BA2367" s="45"/>
      <c r="BE2367" s="45"/>
      <c r="BJ2367" s="44" t="str">
        <f>IF(COUNTA(Wedstrijden!I2532:S2532)&lt;&gt;0,1,"")</f>
        <v/>
      </c>
      <c r="BK2367" s="44" t="str">
        <f t="shared" si="216"/>
        <v/>
      </c>
      <c r="BL2367" s="44" t="str">
        <f>IF(Wedstrijden!I2532="x","AA","")</f>
        <v/>
      </c>
      <c r="BM2367" s="44" t="str">
        <f>IF(Wedstrijden!J2532="x","A","")</f>
        <v/>
      </c>
      <c r="BN2367" s="44" t="str">
        <f>IF(Wedstrijden!K2532="x","B1","")</f>
        <v/>
      </c>
      <c r="BO2367" s="44" t="str">
        <f>IF(Wedstrijden!L2532="x","BB","")</f>
        <v/>
      </c>
      <c r="BP2367" s="44" t="str">
        <f>IF(Wedstrijden!M2532="x","B","")</f>
        <v/>
      </c>
      <c r="BQ2367" s="44" t="str">
        <f>IF(Wedstrijden!N2532="x","L1","")</f>
        <v/>
      </c>
      <c r="BR2367" s="44" t="str">
        <f>IF(Wedstrijden!O2532="x","L2","")</f>
        <v/>
      </c>
      <c r="BS2367" s="44" t="str">
        <f>IF(Wedstrijden!P2532="x","M1","")</f>
        <v/>
      </c>
      <c r="BT2367" s="44" t="str">
        <f>IF(Wedstrijden!Q2532="x","M2","")</f>
        <v/>
      </c>
      <c r="BU2367" s="44" t="str">
        <f>IF(Wedstrijden!R2532="x","Z1","")</f>
        <v/>
      </c>
      <c r="BV2367" s="44" t="str">
        <f>IF(Wedstrijden!S2532="x","Z2","")</f>
        <v/>
      </c>
      <c r="BW2367" s="44" t="str">
        <f>IF(COUNTA(Wedstrijden!T2532:AB2532)&lt;&gt;0,1,"")</f>
        <v/>
      </c>
      <c r="BX2367" s="44" t="str">
        <f t="shared" si="217"/>
        <v/>
      </c>
      <c r="BY2367" s="44" t="str">
        <f>IF(Wedstrijden!T2532="x","BB","")</f>
        <v/>
      </c>
      <c r="BZ2367" s="44" t="str">
        <f>IF(Wedstrijden!U2532="x","B","")</f>
        <v/>
      </c>
      <c r="CA2367" s="44" t="str">
        <f>IF(Wedstrijden!V2532="x","L1","")</f>
        <v/>
      </c>
      <c r="CB2367" s="44" t="str">
        <f>IF(Wedstrijden!W2532="x","L2","")</f>
        <v/>
      </c>
      <c r="CC2367" s="44" t="str">
        <f>IF(Wedstrijden!X2532="x","M1","")</f>
        <v/>
      </c>
      <c r="CD2367" s="44" t="str">
        <f>IF(Wedstrijden!Y2532="x","M2","")</f>
        <v/>
      </c>
      <c r="CE2367" s="44" t="str">
        <f>IF(Wedstrijden!Z2532="x","Z1","")</f>
        <v/>
      </c>
      <c r="CF2367" s="44" t="str">
        <f>IF(Wedstrijden!AA2532="x","Z2","")</f>
        <v/>
      </c>
      <c r="CG2367" s="44" t="str">
        <f>IF(Wedstrijden!AB2532="x","ZZL","")</f>
        <v/>
      </c>
      <c r="CL2367" s="44" t="str">
        <f>IF(COUNTA(Wedstrijden!AC2532:AJ2532)&lt;&gt;0,2,"")</f>
        <v/>
      </c>
      <c r="CM2367" s="44" t="str">
        <f t="shared" si="218"/>
        <v/>
      </c>
      <c r="CN2367" s="44" t="str">
        <f>IF(Wedstrijden!AC2532="x","AA","")</f>
        <v/>
      </c>
      <c r="CO2367" s="44" t="str">
        <f>IF(Wedstrijden!AD2532="x","A","")</f>
        <v/>
      </c>
      <c r="CP2367" s="44" t="str">
        <f>IF(Wedstrijden!AE2532="x","BB","")</f>
        <v/>
      </c>
      <c r="CQ2367" s="44" t="str">
        <f>IF(Wedstrijden!AF2532="x","B","")</f>
        <v/>
      </c>
      <c r="CR2367" s="44" t="str">
        <f>IF(Wedstrijden!AG2532="x","L","")</f>
        <v/>
      </c>
      <c r="CS2367" s="44" t="str">
        <f>IF(Wedstrijden!AH2532="x","M","")</f>
        <v/>
      </c>
      <c r="CT2367" s="44" t="str">
        <f>IF(Wedstrijden!AI2532="x","Z","")</f>
        <v/>
      </c>
      <c r="CU2367" s="44" t="str">
        <f>IF(Wedstrijden!AJ2532="x","ZZ","")</f>
        <v/>
      </c>
      <c r="CV2367" s="44" t="str">
        <f>IF(COUNTA(Wedstrijden!AK2532:AQ2532)&lt;&gt;0,2,"")</f>
        <v/>
      </c>
      <c r="CW2367" s="44" t="str">
        <f t="shared" si="219"/>
        <v/>
      </c>
      <c r="CX2367" s="44" t="str">
        <f>IF(Wedstrijden!AK2532="x","BB","")</f>
        <v/>
      </c>
      <c r="CY2367" s="44" t="str">
        <f>IF(Wedstrijden!AL2532="x","B","")</f>
        <v/>
      </c>
      <c r="CZ2367" s="44" t="str">
        <f>IF(Wedstrijden!AM2532="x","L","")</f>
        <v/>
      </c>
      <c r="DA2367" s="44" t="str">
        <f>IF(Wedstrijden!AN2532="x","M","")</f>
        <v/>
      </c>
      <c r="DB2367" s="44" t="str">
        <f>IF(Wedstrijden!AO2532="x","Z","")</f>
        <v/>
      </c>
      <c r="DC2367" s="44" t="str">
        <f>IF(Wedstrijden!AP2532="x","ZZ","")</f>
        <v/>
      </c>
      <c r="DD2367" s="44" t="str">
        <f>IF(Wedstrijden!AQ2532="x","1.40","")</f>
        <v/>
      </c>
      <c r="DE2367" s="44" t="str">
        <f>IF(COUNTA(Wedstrijden!AR2532:AT2532)&lt;&gt;0,6,"")</f>
        <v/>
      </c>
      <c r="DF2367" s="44" t="str">
        <f t="shared" si="220"/>
        <v/>
      </c>
      <c r="DG2367" s="44" t="str">
        <f>IF(Wedstrijden!AR2532="x","L","")</f>
        <v/>
      </c>
      <c r="DH2367" s="44" t="str">
        <f>IF(Wedstrijden!AS2532="x","M","")</f>
        <v/>
      </c>
      <c r="DI2367" s="44" t="str">
        <f>IF(Wedstrijden!AT2532="x","Z","")</f>
        <v/>
      </c>
      <c r="DJ2367" s="44" t="str">
        <f>IF(COUNTA(Wedstrijden!AU2532:AW2532)&lt;&gt;0,6,"")</f>
        <v/>
      </c>
      <c r="DK2367" s="44" t="str">
        <f t="shared" si="221"/>
        <v/>
      </c>
      <c r="DL2367" s="44" t="str">
        <f>IF(Wedstrijden!AU2532="x","L","")</f>
        <v/>
      </c>
      <c r="DM2367" s="44" t="str">
        <f>IF(Wedstrijden!AV2532="x","M","")</f>
        <v/>
      </c>
      <c r="DN2367" s="44" t="str">
        <f>IF(Wedstrijden!AW2532="x","Z","")</f>
        <v/>
      </c>
    </row>
    <row r="2368" spans="1:118" ht="15">
      <c r="A2368" s="48" t="e">
        <f>Wedstrijden!#REF!</f>
        <v>#REF!</v>
      </c>
      <c r="B2368" s="44" t="str">
        <f>IFERROR(VLOOKUP(Wedstrijden!E2533,Wedstrijdlocaties!$B$2:$E$499,2,FALSE),"")</f>
        <v/>
      </c>
      <c r="C2368" s="44" t="str">
        <f>Wedstrijden!F2533</f>
        <v/>
      </c>
      <c r="D2368" s="44" t="str">
        <f>IFERROR(VLOOKUP(Wedstrijden!G2533,Organisaties!$B$2:$C$501,2,FALSE),"")</f>
        <v/>
      </c>
      <c r="E2368" s="44" t="str">
        <f>IFERROR(VLOOKUP(Wedstrijden!G2533,Organisaties!$B$2:$F$501,5,FALSE),"")</f>
        <v/>
      </c>
      <c r="F2368" s="44" t="str">
        <f>IF(Wedstrijden!BC2533&lt;&gt;"",Wedstrijden!BC2533,"")</f>
        <v/>
      </c>
      <c r="G2368" s="44">
        <f>IF(Wedstrijden!AY2533="Indoor",1,0)</f>
        <v>0</v>
      </c>
      <c r="H2368" s="44">
        <f>Wedstrijden!AZ2533</f>
        <v>0</v>
      </c>
      <c r="I2368" s="44" t="str">
        <f>IF(Wedstrijden!AX2533="Nee",0,IF(Wedstrijden!AX2533="Ja",1,""))</f>
        <v/>
      </c>
      <c r="J2368" s="44" t="str">
        <f>IF(Wedstrijden!BA2533&lt;&gt;"",Wedstrijden!BA2533,"")</f>
        <v/>
      </c>
      <c r="W2368" s="45"/>
      <c r="AE2368" s="45"/>
      <c r="AN2368" s="45"/>
      <c r="AU2368" s="45"/>
      <c r="BA2368" s="45"/>
      <c r="BE2368" s="45"/>
      <c r="BJ2368" s="44" t="str">
        <f>IF(COUNTA(Wedstrijden!I2533:S2533)&lt;&gt;0,1,"")</f>
        <v/>
      </c>
      <c r="BK2368" s="44" t="str">
        <f t="shared" si="216"/>
        <v/>
      </c>
      <c r="BL2368" s="44" t="str">
        <f>IF(Wedstrijden!I2533="x","AA","")</f>
        <v/>
      </c>
      <c r="BM2368" s="44" t="str">
        <f>IF(Wedstrijden!J2533="x","A","")</f>
        <v/>
      </c>
      <c r="BN2368" s="44" t="str">
        <f>IF(Wedstrijden!K2533="x","B1","")</f>
        <v/>
      </c>
      <c r="BO2368" s="44" t="str">
        <f>IF(Wedstrijden!L2533="x","BB","")</f>
        <v/>
      </c>
      <c r="BP2368" s="44" t="str">
        <f>IF(Wedstrijden!M2533="x","B","")</f>
        <v/>
      </c>
      <c r="BQ2368" s="44" t="str">
        <f>IF(Wedstrijden!N2533="x","L1","")</f>
        <v/>
      </c>
      <c r="BR2368" s="44" t="str">
        <f>IF(Wedstrijden!O2533="x","L2","")</f>
        <v/>
      </c>
      <c r="BS2368" s="44" t="str">
        <f>IF(Wedstrijden!P2533="x","M1","")</f>
        <v/>
      </c>
      <c r="BT2368" s="44" t="str">
        <f>IF(Wedstrijden!Q2533="x","M2","")</f>
        <v/>
      </c>
      <c r="BU2368" s="44" t="str">
        <f>IF(Wedstrijden!R2533="x","Z1","")</f>
        <v/>
      </c>
      <c r="BV2368" s="44" t="str">
        <f>IF(Wedstrijden!S2533="x","Z2","")</f>
        <v/>
      </c>
      <c r="BW2368" s="44" t="str">
        <f>IF(COUNTA(Wedstrijden!T2533:AB2533)&lt;&gt;0,1,"")</f>
        <v/>
      </c>
      <c r="BX2368" s="44" t="str">
        <f t="shared" si="217"/>
        <v/>
      </c>
      <c r="BY2368" s="44" t="str">
        <f>IF(Wedstrijden!T2533="x","BB","")</f>
        <v/>
      </c>
      <c r="BZ2368" s="44" t="str">
        <f>IF(Wedstrijden!U2533="x","B","")</f>
        <v/>
      </c>
      <c r="CA2368" s="44" t="str">
        <f>IF(Wedstrijden!V2533="x","L1","")</f>
        <v/>
      </c>
      <c r="CB2368" s="44" t="str">
        <f>IF(Wedstrijden!W2533="x","L2","")</f>
        <v/>
      </c>
      <c r="CC2368" s="44" t="str">
        <f>IF(Wedstrijden!X2533="x","M1","")</f>
        <v/>
      </c>
      <c r="CD2368" s="44" t="str">
        <f>IF(Wedstrijden!Y2533="x","M2","")</f>
        <v/>
      </c>
      <c r="CE2368" s="44" t="str">
        <f>IF(Wedstrijden!Z2533="x","Z1","")</f>
        <v/>
      </c>
      <c r="CF2368" s="44" t="str">
        <f>IF(Wedstrijden!AA2533="x","Z2","")</f>
        <v/>
      </c>
      <c r="CG2368" s="44" t="str">
        <f>IF(Wedstrijden!AB2533="x","ZZL","")</f>
        <v/>
      </c>
      <c r="CL2368" s="44" t="str">
        <f>IF(COUNTA(Wedstrijden!AC2533:AJ2533)&lt;&gt;0,2,"")</f>
        <v/>
      </c>
      <c r="CM2368" s="44" t="str">
        <f t="shared" si="218"/>
        <v/>
      </c>
      <c r="CN2368" s="44" t="str">
        <f>IF(Wedstrijden!AC2533="x","AA","")</f>
        <v/>
      </c>
      <c r="CO2368" s="44" t="str">
        <f>IF(Wedstrijden!AD2533="x","A","")</f>
        <v/>
      </c>
      <c r="CP2368" s="44" t="str">
        <f>IF(Wedstrijden!AE2533="x","BB","")</f>
        <v/>
      </c>
      <c r="CQ2368" s="44" t="str">
        <f>IF(Wedstrijden!AF2533="x","B","")</f>
        <v/>
      </c>
      <c r="CR2368" s="44" t="str">
        <f>IF(Wedstrijden!AG2533="x","L","")</f>
        <v/>
      </c>
      <c r="CS2368" s="44" t="str">
        <f>IF(Wedstrijden!AH2533="x","M","")</f>
        <v/>
      </c>
      <c r="CT2368" s="44" t="str">
        <f>IF(Wedstrijden!AI2533="x","Z","")</f>
        <v/>
      </c>
      <c r="CU2368" s="44" t="str">
        <f>IF(Wedstrijden!AJ2533="x","ZZ","")</f>
        <v/>
      </c>
      <c r="CV2368" s="44" t="str">
        <f>IF(COUNTA(Wedstrijden!AK2533:AQ2533)&lt;&gt;0,2,"")</f>
        <v/>
      </c>
      <c r="CW2368" s="44" t="str">
        <f t="shared" si="219"/>
        <v/>
      </c>
      <c r="CX2368" s="44" t="str">
        <f>IF(Wedstrijden!AK2533="x","BB","")</f>
        <v/>
      </c>
      <c r="CY2368" s="44" t="str">
        <f>IF(Wedstrijden!AL2533="x","B","")</f>
        <v/>
      </c>
      <c r="CZ2368" s="44" t="str">
        <f>IF(Wedstrijden!AM2533="x","L","")</f>
        <v/>
      </c>
      <c r="DA2368" s="44" t="str">
        <f>IF(Wedstrijden!AN2533="x","M","")</f>
        <v/>
      </c>
      <c r="DB2368" s="44" t="str">
        <f>IF(Wedstrijden!AO2533="x","Z","")</f>
        <v/>
      </c>
      <c r="DC2368" s="44" t="str">
        <f>IF(Wedstrijden!AP2533="x","ZZ","")</f>
        <v/>
      </c>
      <c r="DD2368" s="44" t="str">
        <f>IF(Wedstrijden!AQ2533="x","1.40","")</f>
        <v/>
      </c>
      <c r="DE2368" s="44" t="str">
        <f>IF(COUNTA(Wedstrijden!AR2533:AT2533)&lt;&gt;0,6,"")</f>
        <v/>
      </c>
      <c r="DF2368" s="44" t="str">
        <f t="shared" si="220"/>
        <v/>
      </c>
      <c r="DG2368" s="44" t="str">
        <f>IF(Wedstrijden!AR2533="x","L","")</f>
        <v/>
      </c>
      <c r="DH2368" s="44" t="str">
        <f>IF(Wedstrijden!AS2533="x","M","")</f>
        <v/>
      </c>
      <c r="DI2368" s="44" t="str">
        <f>IF(Wedstrijden!AT2533="x","Z","")</f>
        <v/>
      </c>
      <c r="DJ2368" s="44" t="str">
        <f>IF(COUNTA(Wedstrijden!AU2533:AW2533)&lt;&gt;0,6,"")</f>
        <v/>
      </c>
      <c r="DK2368" s="44" t="str">
        <f t="shared" si="221"/>
        <v/>
      </c>
      <c r="DL2368" s="44" t="str">
        <f>IF(Wedstrijden!AU2533="x","L","")</f>
        <v/>
      </c>
      <c r="DM2368" s="44" t="str">
        <f>IF(Wedstrijden!AV2533="x","M","")</f>
        <v/>
      </c>
      <c r="DN2368" s="44" t="str">
        <f>IF(Wedstrijden!AW2533="x","Z","")</f>
        <v/>
      </c>
    </row>
    <row r="2369" spans="1:118" ht="15">
      <c r="A2369" s="48" t="e">
        <f>Wedstrijden!#REF!</f>
        <v>#REF!</v>
      </c>
      <c r="B2369" s="44" t="str">
        <f>IFERROR(VLOOKUP(Wedstrijden!E2534,Wedstrijdlocaties!$B$2:$E$499,2,FALSE),"")</f>
        <v/>
      </c>
      <c r="C2369" s="44" t="str">
        <f>Wedstrijden!F2534</f>
        <v/>
      </c>
      <c r="D2369" s="44" t="str">
        <f>IFERROR(VLOOKUP(Wedstrijden!G2534,Organisaties!$B$2:$C$501,2,FALSE),"")</f>
        <v/>
      </c>
      <c r="E2369" s="44" t="str">
        <f>IFERROR(VLOOKUP(Wedstrijden!G2534,Organisaties!$B$2:$F$501,5,FALSE),"")</f>
        <v/>
      </c>
      <c r="F2369" s="44" t="str">
        <f>IF(Wedstrijden!BC2534&lt;&gt;"",Wedstrijden!BC2534,"")</f>
        <v/>
      </c>
      <c r="G2369" s="44">
        <f>IF(Wedstrijden!AY2534="Indoor",1,0)</f>
        <v>0</v>
      </c>
      <c r="H2369" s="44">
        <f>Wedstrijden!AZ2534</f>
        <v>0</v>
      </c>
      <c r="I2369" s="44" t="str">
        <f>IF(Wedstrijden!AX2534="Nee",0,IF(Wedstrijden!AX2534="Ja",1,""))</f>
        <v/>
      </c>
      <c r="J2369" s="44" t="str">
        <f>IF(Wedstrijden!BA2534&lt;&gt;"",Wedstrijden!BA2534,"")</f>
        <v/>
      </c>
      <c r="W2369" s="45"/>
      <c r="AE2369" s="45"/>
      <c r="AN2369" s="45"/>
      <c r="AU2369" s="45"/>
      <c r="BA2369" s="45"/>
      <c r="BE2369" s="45"/>
      <c r="BJ2369" s="44" t="str">
        <f>IF(COUNTA(Wedstrijden!I2534:S2534)&lt;&gt;0,1,"")</f>
        <v/>
      </c>
      <c r="BK2369" s="44" t="str">
        <f t="shared" si="216"/>
        <v/>
      </c>
      <c r="BL2369" s="44" t="str">
        <f>IF(Wedstrijden!I2534="x","AA","")</f>
        <v/>
      </c>
      <c r="BM2369" s="44" t="str">
        <f>IF(Wedstrijden!J2534="x","A","")</f>
        <v/>
      </c>
      <c r="BN2369" s="44" t="str">
        <f>IF(Wedstrijden!K2534="x","B1","")</f>
        <v/>
      </c>
      <c r="BO2369" s="44" t="str">
        <f>IF(Wedstrijden!L2534="x","BB","")</f>
        <v/>
      </c>
      <c r="BP2369" s="44" t="str">
        <f>IF(Wedstrijden!M2534="x","B","")</f>
        <v/>
      </c>
      <c r="BQ2369" s="44" t="str">
        <f>IF(Wedstrijden!N2534="x","L1","")</f>
        <v/>
      </c>
      <c r="BR2369" s="44" t="str">
        <f>IF(Wedstrijden!O2534="x","L2","")</f>
        <v/>
      </c>
      <c r="BS2369" s="44" t="str">
        <f>IF(Wedstrijden!P2534="x","M1","")</f>
        <v/>
      </c>
      <c r="BT2369" s="44" t="str">
        <f>IF(Wedstrijden!Q2534="x","M2","")</f>
        <v/>
      </c>
      <c r="BU2369" s="44" t="str">
        <f>IF(Wedstrijden!R2534="x","Z1","")</f>
        <v/>
      </c>
      <c r="BV2369" s="44" t="str">
        <f>IF(Wedstrijden!S2534="x","Z2","")</f>
        <v/>
      </c>
      <c r="BW2369" s="44" t="str">
        <f>IF(COUNTA(Wedstrijden!T2534:AB2534)&lt;&gt;0,1,"")</f>
        <v/>
      </c>
      <c r="BX2369" s="44" t="str">
        <f t="shared" si="217"/>
        <v/>
      </c>
      <c r="BY2369" s="44" t="str">
        <f>IF(Wedstrijden!T2534="x","BB","")</f>
        <v/>
      </c>
      <c r="BZ2369" s="44" t="str">
        <f>IF(Wedstrijden!U2534="x","B","")</f>
        <v/>
      </c>
      <c r="CA2369" s="44" t="str">
        <f>IF(Wedstrijden!V2534="x","L1","")</f>
        <v/>
      </c>
      <c r="CB2369" s="44" t="str">
        <f>IF(Wedstrijden!W2534="x","L2","")</f>
        <v/>
      </c>
      <c r="CC2369" s="44" t="str">
        <f>IF(Wedstrijden!X2534="x","M1","")</f>
        <v/>
      </c>
      <c r="CD2369" s="44" t="str">
        <f>IF(Wedstrijden!Y2534="x","M2","")</f>
        <v/>
      </c>
      <c r="CE2369" s="44" t="str">
        <f>IF(Wedstrijden!Z2534="x","Z1","")</f>
        <v/>
      </c>
      <c r="CF2369" s="44" t="str">
        <f>IF(Wedstrijden!AA2534="x","Z2","")</f>
        <v/>
      </c>
      <c r="CG2369" s="44" t="str">
        <f>IF(Wedstrijden!AB2534="x","ZZL","")</f>
        <v/>
      </c>
      <c r="CL2369" s="44" t="str">
        <f>IF(COUNTA(Wedstrijden!AC2534:AJ2534)&lt;&gt;0,2,"")</f>
        <v/>
      </c>
      <c r="CM2369" s="44" t="str">
        <f t="shared" si="218"/>
        <v/>
      </c>
      <c r="CN2369" s="44" t="str">
        <f>IF(Wedstrijden!AC2534="x","AA","")</f>
        <v/>
      </c>
      <c r="CO2369" s="44" t="str">
        <f>IF(Wedstrijden!AD2534="x","A","")</f>
        <v/>
      </c>
      <c r="CP2369" s="44" t="str">
        <f>IF(Wedstrijden!AE2534="x","BB","")</f>
        <v/>
      </c>
      <c r="CQ2369" s="44" t="str">
        <f>IF(Wedstrijden!AF2534="x","B","")</f>
        <v/>
      </c>
      <c r="CR2369" s="44" t="str">
        <f>IF(Wedstrijden!AG2534="x","L","")</f>
        <v/>
      </c>
      <c r="CS2369" s="44" t="str">
        <f>IF(Wedstrijden!AH2534="x","M","")</f>
        <v/>
      </c>
      <c r="CT2369" s="44" t="str">
        <f>IF(Wedstrijden!AI2534="x","Z","")</f>
        <v/>
      </c>
      <c r="CU2369" s="44" t="str">
        <f>IF(Wedstrijden!AJ2534="x","ZZ","")</f>
        <v/>
      </c>
      <c r="CV2369" s="44" t="str">
        <f>IF(COUNTA(Wedstrijden!AK2534:AQ2534)&lt;&gt;0,2,"")</f>
        <v/>
      </c>
      <c r="CW2369" s="44" t="str">
        <f t="shared" si="219"/>
        <v/>
      </c>
      <c r="CX2369" s="44" t="str">
        <f>IF(Wedstrijden!AK2534="x","BB","")</f>
        <v/>
      </c>
      <c r="CY2369" s="44" t="str">
        <f>IF(Wedstrijden!AL2534="x","B","")</f>
        <v/>
      </c>
      <c r="CZ2369" s="44" t="str">
        <f>IF(Wedstrijden!AM2534="x","L","")</f>
        <v/>
      </c>
      <c r="DA2369" s="44" t="str">
        <f>IF(Wedstrijden!AN2534="x","M","")</f>
        <v/>
      </c>
      <c r="DB2369" s="44" t="str">
        <f>IF(Wedstrijden!AO2534="x","Z","")</f>
        <v/>
      </c>
      <c r="DC2369" s="44" t="str">
        <f>IF(Wedstrijden!AP2534="x","ZZ","")</f>
        <v/>
      </c>
      <c r="DD2369" s="44" t="str">
        <f>IF(Wedstrijden!AQ2534="x","1.40","")</f>
        <v/>
      </c>
      <c r="DE2369" s="44" t="str">
        <f>IF(COUNTA(Wedstrijden!AR2534:AT2534)&lt;&gt;0,6,"")</f>
        <v/>
      </c>
      <c r="DF2369" s="44" t="str">
        <f t="shared" si="220"/>
        <v/>
      </c>
      <c r="DG2369" s="44" t="str">
        <f>IF(Wedstrijden!AR2534="x","L","")</f>
        <v/>
      </c>
      <c r="DH2369" s="44" t="str">
        <f>IF(Wedstrijden!AS2534="x","M","")</f>
        <v/>
      </c>
      <c r="DI2369" s="44" t="str">
        <f>IF(Wedstrijden!AT2534="x","Z","")</f>
        <v/>
      </c>
      <c r="DJ2369" s="44" t="str">
        <f>IF(COUNTA(Wedstrijden!AU2534:AW2534)&lt;&gt;0,6,"")</f>
        <v/>
      </c>
      <c r="DK2369" s="44" t="str">
        <f t="shared" si="221"/>
        <v/>
      </c>
      <c r="DL2369" s="44" t="str">
        <f>IF(Wedstrijden!AU2534="x","L","")</f>
        <v/>
      </c>
      <c r="DM2369" s="44" t="str">
        <f>IF(Wedstrijden!AV2534="x","M","")</f>
        <v/>
      </c>
      <c r="DN2369" s="44" t="str">
        <f>IF(Wedstrijden!AW2534="x","Z","")</f>
        <v/>
      </c>
    </row>
    <row r="2370" spans="1:118" ht="15">
      <c r="A2370" s="48" t="e">
        <f>Wedstrijden!#REF!</f>
        <v>#REF!</v>
      </c>
      <c r="B2370" s="44" t="str">
        <f>IFERROR(VLOOKUP(Wedstrijden!E2535,Wedstrijdlocaties!$B$2:$E$499,2,FALSE),"")</f>
        <v/>
      </c>
      <c r="C2370" s="44" t="str">
        <f>Wedstrijden!F2535</f>
        <v/>
      </c>
      <c r="D2370" s="44" t="str">
        <f>IFERROR(VLOOKUP(Wedstrijden!G2535,Organisaties!$B$2:$C$501,2,FALSE),"")</f>
        <v/>
      </c>
      <c r="E2370" s="44" t="str">
        <f>IFERROR(VLOOKUP(Wedstrijden!G2535,Organisaties!$B$2:$F$501,5,FALSE),"")</f>
        <v/>
      </c>
      <c r="F2370" s="44" t="str">
        <f>IF(Wedstrijden!BC2535&lt;&gt;"",Wedstrijden!BC2535,"")</f>
        <v/>
      </c>
      <c r="G2370" s="44">
        <f>IF(Wedstrijden!AY2535="Indoor",1,0)</f>
        <v>0</v>
      </c>
      <c r="H2370" s="44">
        <f>Wedstrijden!AZ2535</f>
        <v>0</v>
      </c>
      <c r="I2370" s="44" t="str">
        <f>IF(Wedstrijden!AX2535="Nee",0,IF(Wedstrijden!AX2535="Ja",1,""))</f>
        <v/>
      </c>
      <c r="J2370" s="44" t="str">
        <f>IF(Wedstrijden!BA2535&lt;&gt;"",Wedstrijden!BA2535,"")</f>
        <v/>
      </c>
      <c r="W2370" s="45"/>
      <c r="AE2370" s="45"/>
      <c r="AN2370" s="45"/>
      <c r="AU2370" s="45"/>
      <c r="BA2370" s="45"/>
      <c r="BE2370" s="45"/>
      <c r="BJ2370" s="44" t="str">
        <f>IF(COUNTA(Wedstrijden!I2535:S2535)&lt;&gt;0,1,"")</f>
        <v/>
      </c>
      <c r="BK2370" s="44" t="str">
        <f t="shared" si="216"/>
        <v/>
      </c>
      <c r="BL2370" s="44" t="str">
        <f>IF(Wedstrijden!I2535="x","AA","")</f>
        <v/>
      </c>
      <c r="BM2370" s="44" t="str">
        <f>IF(Wedstrijden!J2535="x","A","")</f>
        <v/>
      </c>
      <c r="BN2370" s="44" t="str">
        <f>IF(Wedstrijden!K2535="x","B1","")</f>
        <v/>
      </c>
      <c r="BO2370" s="44" t="str">
        <f>IF(Wedstrijden!L2535="x","BB","")</f>
        <v/>
      </c>
      <c r="BP2370" s="44" t="str">
        <f>IF(Wedstrijden!M2535="x","B","")</f>
        <v/>
      </c>
      <c r="BQ2370" s="44" t="str">
        <f>IF(Wedstrijden!N2535="x","L1","")</f>
        <v/>
      </c>
      <c r="BR2370" s="44" t="str">
        <f>IF(Wedstrijden!O2535="x","L2","")</f>
        <v/>
      </c>
      <c r="BS2370" s="44" t="str">
        <f>IF(Wedstrijden!P2535="x","M1","")</f>
        <v/>
      </c>
      <c r="BT2370" s="44" t="str">
        <f>IF(Wedstrijden!Q2535="x","M2","")</f>
        <v/>
      </c>
      <c r="BU2370" s="44" t="str">
        <f>IF(Wedstrijden!R2535="x","Z1","")</f>
        <v/>
      </c>
      <c r="BV2370" s="44" t="str">
        <f>IF(Wedstrijden!S2535="x","Z2","")</f>
        <v/>
      </c>
      <c r="BW2370" s="44" t="str">
        <f>IF(COUNTA(Wedstrijden!T2535:AB2535)&lt;&gt;0,1,"")</f>
        <v/>
      </c>
      <c r="BX2370" s="44" t="str">
        <f t="shared" si="217"/>
        <v/>
      </c>
      <c r="BY2370" s="44" t="str">
        <f>IF(Wedstrijden!T2535="x","BB","")</f>
        <v/>
      </c>
      <c r="BZ2370" s="44" t="str">
        <f>IF(Wedstrijden!U2535="x","B","")</f>
        <v/>
      </c>
      <c r="CA2370" s="44" t="str">
        <f>IF(Wedstrijden!V2535="x","L1","")</f>
        <v/>
      </c>
      <c r="CB2370" s="44" t="str">
        <f>IF(Wedstrijden!W2535="x","L2","")</f>
        <v/>
      </c>
      <c r="CC2370" s="44" t="str">
        <f>IF(Wedstrijden!X2535="x","M1","")</f>
        <v/>
      </c>
      <c r="CD2370" s="44" t="str">
        <f>IF(Wedstrijden!Y2535="x","M2","")</f>
        <v/>
      </c>
      <c r="CE2370" s="44" t="str">
        <f>IF(Wedstrijden!Z2535="x","Z1","")</f>
        <v/>
      </c>
      <c r="CF2370" s="44" t="str">
        <f>IF(Wedstrijden!AA2535="x","Z2","")</f>
        <v/>
      </c>
      <c r="CG2370" s="44" t="str">
        <f>IF(Wedstrijden!AB2535="x","ZZL","")</f>
        <v/>
      </c>
      <c r="CL2370" s="44" t="str">
        <f>IF(COUNTA(Wedstrijden!AC2535:AJ2535)&lt;&gt;0,2,"")</f>
        <v/>
      </c>
      <c r="CM2370" s="44" t="str">
        <f t="shared" si="218"/>
        <v/>
      </c>
      <c r="CN2370" s="44" t="str">
        <f>IF(Wedstrijden!AC2535="x","AA","")</f>
        <v/>
      </c>
      <c r="CO2370" s="44" t="str">
        <f>IF(Wedstrijden!AD2535="x","A","")</f>
        <v/>
      </c>
      <c r="CP2370" s="44" t="str">
        <f>IF(Wedstrijden!AE2535="x","BB","")</f>
        <v/>
      </c>
      <c r="CQ2370" s="44" t="str">
        <f>IF(Wedstrijden!AF2535="x","B","")</f>
        <v/>
      </c>
      <c r="CR2370" s="44" t="str">
        <f>IF(Wedstrijden!AG2535="x","L","")</f>
        <v/>
      </c>
      <c r="CS2370" s="44" t="str">
        <f>IF(Wedstrijden!AH2535="x","M","")</f>
        <v/>
      </c>
      <c r="CT2370" s="44" t="str">
        <f>IF(Wedstrijden!AI2535="x","Z","")</f>
        <v/>
      </c>
      <c r="CU2370" s="44" t="str">
        <f>IF(Wedstrijden!AJ2535="x","ZZ","")</f>
        <v/>
      </c>
      <c r="CV2370" s="44" t="str">
        <f>IF(COUNTA(Wedstrijden!AK2535:AQ2535)&lt;&gt;0,2,"")</f>
        <v/>
      </c>
      <c r="CW2370" s="44" t="str">
        <f t="shared" si="219"/>
        <v/>
      </c>
      <c r="CX2370" s="44" t="str">
        <f>IF(Wedstrijden!AK2535="x","BB","")</f>
        <v/>
      </c>
      <c r="CY2370" s="44" t="str">
        <f>IF(Wedstrijden!AL2535="x","B","")</f>
        <v/>
      </c>
      <c r="CZ2370" s="44" t="str">
        <f>IF(Wedstrijden!AM2535="x","L","")</f>
        <v/>
      </c>
      <c r="DA2370" s="44" t="str">
        <f>IF(Wedstrijden!AN2535="x","M","")</f>
        <v/>
      </c>
      <c r="DB2370" s="44" t="str">
        <f>IF(Wedstrijden!AO2535="x","Z","")</f>
        <v/>
      </c>
      <c r="DC2370" s="44" t="str">
        <f>IF(Wedstrijden!AP2535="x","ZZ","")</f>
        <v/>
      </c>
      <c r="DD2370" s="44" t="str">
        <f>IF(Wedstrijden!AQ2535="x","1.40","")</f>
        <v/>
      </c>
      <c r="DE2370" s="44" t="str">
        <f>IF(COUNTA(Wedstrijden!AR2535:AT2535)&lt;&gt;0,6,"")</f>
        <v/>
      </c>
      <c r="DF2370" s="44" t="str">
        <f t="shared" si="220"/>
        <v/>
      </c>
      <c r="DG2370" s="44" t="str">
        <f>IF(Wedstrijden!AR2535="x","L","")</f>
        <v/>
      </c>
      <c r="DH2370" s="44" t="str">
        <f>IF(Wedstrijden!AS2535="x","M","")</f>
        <v/>
      </c>
      <c r="DI2370" s="44" t="str">
        <f>IF(Wedstrijden!AT2535="x","Z","")</f>
        <v/>
      </c>
      <c r="DJ2370" s="44" t="str">
        <f>IF(COUNTA(Wedstrijden!AU2535:AW2535)&lt;&gt;0,6,"")</f>
        <v/>
      </c>
      <c r="DK2370" s="44" t="str">
        <f t="shared" si="221"/>
        <v/>
      </c>
      <c r="DL2370" s="44" t="str">
        <f>IF(Wedstrijden!AU2535="x","L","")</f>
        <v/>
      </c>
      <c r="DM2370" s="44" t="str">
        <f>IF(Wedstrijden!AV2535="x","M","")</f>
        <v/>
      </c>
      <c r="DN2370" s="44" t="str">
        <f>IF(Wedstrijden!AW2535="x","Z","")</f>
        <v/>
      </c>
    </row>
    <row r="2371" spans="1:118" ht="15">
      <c r="A2371" s="48" t="e">
        <f>Wedstrijden!#REF!</f>
        <v>#REF!</v>
      </c>
      <c r="B2371" s="44" t="str">
        <f>IFERROR(VLOOKUP(Wedstrijden!E2536,Wedstrijdlocaties!$B$2:$E$499,2,FALSE),"")</f>
        <v/>
      </c>
      <c r="C2371" s="44" t="str">
        <f>Wedstrijden!F2536</f>
        <v/>
      </c>
      <c r="D2371" s="44" t="str">
        <f>IFERROR(VLOOKUP(Wedstrijden!G2536,Organisaties!$B$2:$C$501,2,FALSE),"")</f>
        <v/>
      </c>
      <c r="E2371" s="44" t="str">
        <f>IFERROR(VLOOKUP(Wedstrijden!G2536,Organisaties!$B$2:$F$501,5,FALSE),"")</f>
        <v/>
      </c>
      <c r="F2371" s="44" t="str">
        <f>IF(Wedstrijden!BC2536&lt;&gt;"",Wedstrijden!BC2536,"")</f>
        <v/>
      </c>
      <c r="G2371" s="44">
        <f>IF(Wedstrijden!AY2536="Indoor",1,0)</f>
        <v>0</v>
      </c>
      <c r="H2371" s="44">
        <f>Wedstrijden!AZ2536</f>
        <v>0</v>
      </c>
      <c r="I2371" s="44" t="str">
        <f>IF(Wedstrijden!AX2536="Nee",0,IF(Wedstrijden!AX2536="Ja",1,""))</f>
        <v/>
      </c>
      <c r="J2371" s="44" t="str">
        <f>IF(Wedstrijden!BA2536&lt;&gt;"",Wedstrijden!BA2536,"")</f>
        <v/>
      </c>
      <c r="W2371" s="45"/>
      <c r="AE2371" s="45"/>
      <c r="AN2371" s="45"/>
      <c r="AU2371" s="45"/>
      <c r="BA2371" s="45"/>
      <c r="BE2371" s="45"/>
      <c r="BJ2371" s="44" t="str">
        <f>IF(COUNTA(Wedstrijden!I2536:S2536)&lt;&gt;0,1,"")</f>
        <v/>
      </c>
      <c r="BK2371" s="44" t="str">
        <f t="shared" ref="BK2371:BK2406" si="222">IF(COUNTBLANK(BJ2371) = 1,"",2)</f>
        <v/>
      </c>
      <c r="BL2371" s="44" t="str">
        <f>IF(Wedstrijden!I2536="x","AA","")</f>
        <v/>
      </c>
      <c r="BM2371" s="44" t="str">
        <f>IF(Wedstrijden!J2536="x","A","")</f>
        <v/>
      </c>
      <c r="BN2371" s="44" t="str">
        <f>IF(Wedstrijden!K2536="x","B1","")</f>
        <v/>
      </c>
      <c r="BO2371" s="44" t="str">
        <f>IF(Wedstrijden!L2536="x","BB","")</f>
        <v/>
      </c>
      <c r="BP2371" s="44" t="str">
        <f>IF(Wedstrijden!M2536="x","B","")</f>
        <v/>
      </c>
      <c r="BQ2371" s="44" t="str">
        <f>IF(Wedstrijden!N2536="x","L1","")</f>
        <v/>
      </c>
      <c r="BR2371" s="44" t="str">
        <f>IF(Wedstrijden!O2536="x","L2","")</f>
        <v/>
      </c>
      <c r="BS2371" s="44" t="str">
        <f>IF(Wedstrijden!P2536="x","M1","")</f>
        <v/>
      </c>
      <c r="BT2371" s="44" t="str">
        <f>IF(Wedstrijden!Q2536="x","M2","")</f>
        <v/>
      </c>
      <c r="BU2371" s="44" t="str">
        <f>IF(Wedstrijden!R2536="x","Z1","")</f>
        <v/>
      </c>
      <c r="BV2371" s="44" t="str">
        <f>IF(Wedstrijden!S2536="x","Z2","")</f>
        <v/>
      </c>
      <c r="BW2371" s="44" t="str">
        <f>IF(COUNTA(Wedstrijden!T2536:AB2536)&lt;&gt;0,1,"")</f>
        <v/>
      </c>
      <c r="BX2371" s="44" t="str">
        <f t="shared" ref="BX2371:BX2406" si="223">IF(COUNTBLANK(BW2371) = 1,"",1)</f>
        <v/>
      </c>
      <c r="BY2371" s="44" t="str">
        <f>IF(Wedstrijden!T2536="x","BB","")</f>
        <v/>
      </c>
      <c r="BZ2371" s="44" t="str">
        <f>IF(Wedstrijden!U2536="x","B","")</f>
        <v/>
      </c>
      <c r="CA2371" s="44" t="str">
        <f>IF(Wedstrijden!V2536="x","L1","")</f>
        <v/>
      </c>
      <c r="CB2371" s="44" t="str">
        <f>IF(Wedstrijden!W2536="x","L2","")</f>
        <v/>
      </c>
      <c r="CC2371" s="44" t="str">
        <f>IF(Wedstrijden!X2536="x","M1","")</f>
        <v/>
      </c>
      <c r="CD2371" s="44" t="str">
        <f>IF(Wedstrijden!Y2536="x","M2","")</f>
        <v/>
      </c>
      <c r="CE2371" s="44" t="str">
        <f>IF(Wedstrijden!Z2536="x","Z1","")</f>
        <v/>
      </c>
      <c r="CF2371" s="44" t="str">
        <f>IF(Wedstrijden!AA2536="x","Z2","")</f>
        <v/>
      </c>
      <c r="CG2371" s="44" t="str">
        <f>IF(Wedstrijden!AB2536="x","ZZL","")</f>
        <v/>
      </c>
      <c r="CL2371" s="44" t="str">
        <f>IF(COUNTA(Wedstrijden!AC2536:AJ2536)&lt;&gt;0,2,"")</f>
        <v/>
      </c>
      <c r="CM2371" s="44" t="str">
        <f t="shared" ref="CM2371:CM2406" si="224">IF(COUNTBLANK(CL2371) = 1,"",2)</f>
        <v/>
      </c>
      <c r="CN2371" s="44" t="str">
        <f>IF(Wedstrijden!AC2536="x","AA","")</f>
        <v/>
      </c>
      <c r="CO2371" s="44" t="str">
        <f>IF(Wedstrijden!AD2536="x","A","")</f>
        <v/>
      </c>
      <c r="CP2371" s="44" t="str">
        <f>IF(Wedstrijden!AE2536="x","BB","")</f>
        <v/>
      </c>
      <c r="CQ2371" s="44" t="str">
        <f>IF(Wedstrijden!AF2536="x","B","")</f>
        <v/>
      </c>
      <c r="CR2371" s="44" t="str">
        <f>IF(Wedstrijden!AG2536="x","L","")</f>
        <v/>
      </c>
      <c r="CS2371" s="44" t="str">
        <f>IF(Wedstrijden!AH2536="x","M","")</f>
        <v/>
      </c>
      <c r="CT2371" s="44" t="str">
        <f>IF(Wedstrijden!AI2536="x","Z","")</f>
        <v/>
      </c>
      <c r="CU2371" s="44" t="str">
        <f>IF(Wedstrijden!AJ2536="x","ZZ","")</f>
        <v/>
      </c>
      <c r="CV2371" s="44" t="str">
        <f>IF(COUNTA(Wedstrijden!AK2536:AQ2536)&lt;&gt;0,2,"")</f>
        <v/>
      </c>
      <c r="CW2371" s="44" t="str">
        <f t="shared" ref="CW2371:CW2406" si="225">IF(COUNTBLANK(CV2371) = 1,"",1)</f>
        <v/>
      </c>
      <c r="CX2371" s="44" t="str">
        <f>IF(Wedstrijden!AK2536="x","BB","")</f>
        <v/>
      </c>
      <c r="CY2371" s="44" t="str">
        <f>IF(Wedstrijden!AL2536="x","B","")</f>
        <v/>
      </c>
      <c r="CZ2371" s="44" t="str">
        <f>IF(Wedstrijden!AM2536="x","L","")</f>
        <v/>
      </c>
      <c r="DA2371" s="44" t="str">
        <f>IF(Wedstrijden!AN2536="x","M","")</f>
        <v/>
      </c>
      <c r="DB2371" s="44" t="str">
        <f>IF(Wedstrijden!AO2536="x","Z","")</f>
        <v/>
      </c>
      <c r="DC2371" s="44" t="str">
        <f>IF(Wedstrijden!AP2536="x","ZZ","")</f>
        <v/>
      </c>
      <c r="DD2371" s="44" t="str">
        <f>IF(Wedstrijden!AQ2536="x","1.40","")</f>
        <v/>
      </c>
      <c r="DE2371" s="44" t="str">
        <f>IF(COUNTA(Wedstrijden!AR2536:AT2536)&lt;&gt;0,6,"")</f>
        <v/>
      </c>
      <c r="DF2371" s="44" t="str">
        <f t="shared" ref="DF2371:DF2406" si="226">IF(COUNTBLANK(DE2371) = 1,"",2)</f>
        <v/>
      </c>
      <c r="DG2371" s="44" t="str">
        <f>IF(Wedstrijden!AR2536="x","L","")</f>
        <v/>
      </c>
      <c r="DH2371" s="44" t="str">
        <f>IF(Wedstrijden!AS2536="x","M","")</f>
        <v/>
      </c>
      <c r="DI2371" s="44" t="str">
        <f>IF(Wedstrijden!AT2536="x","Z","")</f>
        <v/>
      </c>
      <c r="DJ2371" s="44" t="str">
        <f>IF(COUNTA(Wedstrijden!AU2536:AW2536)&lt;&gt;0,6,"")</f>
        <v/>
      </c>
      <c r="DK2371" s="44" t="str">
        <f t="shared" ref="DK2371:DK2406" si="227">IF(COUNTBLANK(DJ2371) = 1,"",1)</f>
        <v/>
      </c>
      <c r="DL2371" s="44" t="str">
        <f>IF(Wedstrijden!AU2536="x","L","")</f>
        <v/>
      </c>
      <c r="DM2371" s="44" t="str">
        <f>IF(Wedstrijden!AV2536="x","M","")</f>
        <v/>
      </c>
      <c r="DN2371" s="44" t="str">
        <f>IF(Wedstrijden!AW2536="x","Z","")</f>
        <v/>
      </c>
    </row>
    <row r="2372" spans="1:118" ht="15">
      <c r="A2372" s="48" t="e">
        <f>Wedstrijden!#REF!</f>
        <v>#REF!</v>
      </c>
      <c r="B2372" s="44" t="str">
        <f>IFERROR(VLOOKUP(Wedstrijden!E2537,Wedstrijdlocaties!$B$2:$E$499,2,FALSE),"")</f>
        <v/>
      </c>
      <c r="C2372" s="44" t="str">
        <f>Wedstrijden!F2537</f>
        <v/>
      </c>
      <c r="D2372" s="44" t="str">
        <f>IFERROR(VLOOKUP(Wedstrijden!G2537,Organisaties!$B$2:$C$501,2,FALSE),"")</f>
        <v/>
      </c>
      <c r="E2372" s="44" t="str">
        <f>IFERROR(VLOOKUP(Wedstrijden!G2537,Organisaties!$B$2:$F$501,5,FALSE),"")</f>
        <v/>
      </c>
      <c r="F2372" s="44" t="str">
        <f>IF(Wedstrijden!BC2537&lt;&gt;"",Wedstrijden!BC2537,"")</f>
        <v/>
      </c>
      <c r="G2372" s="44">
        <f>IF(Wedstrijden!AY2537="Indoor",1,0)</f>
        <v>0</v>
      </c>
      <c r="H2372" s="44">
        <f>Wedstrijden!AZ2537</f>
        <v>0</v>
      </c>
      <c r="I2372" s="44" t="str">
        <f>IF(Wedstrijden!AX2537="Nee",0,IF(Wedstrijden!AX2537="Ja",1,""))</f>
        <v/>
      </c>
      <c r="J2372" s="44" t="str">
        <f>IF(Wedstrijden!BA2537&lt;&gt;"",Wedstrijden!BA2537,"")</f>
        <v/>
      </c>
      <c r="W2372" s="45"/>
      <c r="AE2372" s="45"/>
      <c r="AN2372" s="45"/>
      <c r="AU2372" s="45"/>
      <c r="BA2372" s="45"/>
      <c r="BE2372" s="45"/>
      <c r="BJ2372" s="44" t="str">
        <f>IF(COUNTA(Wedstrijden!I2537:S2537)&lt;&gt;0,1,"")</f>
        <v/>
      </c>
      <c r="BK2372" s="44" t="str">
        <f t="shared" si="222"/>
        <v/>
      </c>
      <c r="BL2372" s="44" t="str">
        <f>IF(Wedstrijden!I2537="x","AA","")</f>
        <v/>
      </c>
      <c r="BM2372" s="44" t="str">
        <f>IF(Wedstrijden!J2537="x","A","")</f>
        <v/>
      </c>
      <c r="BN2372" s="44" t="str">
        <f>IF(Wedstrijden!K2537="x","B1","")</f>
        <v/>
      </c>
      <c r="BO2372" s="44" t="str">
        <f>IF(Wedstrijden!L2537="x","BB","")</f>
        <v/>
      </c>
      <c r="BP2372" s="44" t="str">
        <f>IF(Wedstrijden!M2537="x","B","")</f>
        <v/>
      </c>
      <c r="BQ2372" s="44" t="str">
        <f>IF(Wedstrijden!N2537="x","L1","")</f>
        <v/>
      </c>
      <c r="BR2372" s="44" t="str">
        <f>IF(Wedstrijden!O2537="x","L2","")</f>
        <v/>
      </c>
      <c r="BS2372" s="44" t="str">
        <f>IF(Wedstrijden!P2537="x","M1","")</f>
        <v/>
      </c>
      <c r="BT2372" s="44" t="str">
        <f>IF(Wedstrijden!Q2537="x","M2","")</f>
        <v/>
      </c>
      <c r="BU2372" s="44" t="str">
        <f>IF(Wedstrijden!R2537="x","Z1","")</f>
        <v/>
      </c>
      <c r="BV2372" s="44" t="str">
        <f>IF(Wedstrijden!S2537="x","Z2","")</f>
        <v/>
      </c>
      <c r="BW2372" s="44" t="str">
        <f>IF(COUNTA(Wedstrijden!T2537:AB2537)&lt;&gt;0,1,"")</f>
        <v/>
      </c>
      <c r="BX2372" s="44" t="str">
        <f t="shared" si="223"/>
        <v/>
      </c>
      <c r="BY2372" s="44" t="str">
        <f>IF(Wedstrijden!T2537="x","BB","")</f>
        <v/>
      </c>
      <c r="BZ2372" s="44" t="str">
        <f>IF(Wedstrijden!U2537="x","B","")</f>
        <v/>
      </c>
      <c r="CA2372" s="44" t="str">
        <f>IF(Wedstrijden!V2537="x","L1","")</f>
        <v/>
      </c>
      <c r="CB2372" s="44" t="str">
        <f>IF(Wedstrijden!W2537="x","L2","")</f>
        <v/>
      </c>
      <c r="CC2372" s="44" t="str">
        <f>IF(Wedstrijden!X2537="x","M1","")</f>
        <v/>
      </c>
      <c r="CD2372" s="44" t="str">
        <f>IF(Wedstrijden!Y2537="x","M2","")</f>
        <v/>
      </c>
      <c r="CE2372" s="44" t="str">
        <f>IF(Wedstrijden!Z2537="x","Z1","")</f>
        <v/>
      </c>
      <c r="CF2372" s="44" t="str">
        <f>IF(Wedstrijden!AA2537="x","Z2","")</f>
        <v/>
      </c>
      <c r="CG2372" s="44" t="str">
        <f>IF(Wedstrijden!AB2537="x","ZZL","")</f>
        <v/>
      </c>
      <c r="CL2372" s="44" t="str">
        <f>IF(COUNTA(Wedstrijden!AC2537:AJ2537)&lt;&gt;0,2,"")</f>
        <v/>
      </c>
      <c r="CM2372" s="44" t="str">
        <f t="shared" si="224"/>
        <v/>
      </c>
      <c r="CN2372" s="44" t="str">
        <f>IF(Wedstrijden!AC2537="x","AA","")</f>
        <v/>
      </c>
      <c r="CO2372" s="44" t="str">
        <f>IF(Wedstrijden!AD2537="x","A","")</f>
        <v/>
      </c>
      <c r="CP2372" s="44" t="str">
        <f>IF(Wedstrijden!AE2537="x","BB","")</f>
        <v/>
      </c>
      <c r="CQ2372" s="44" t="str">
        <f>IF(Wedstrijden!AF2537="x","B","")</f>
        <v/>
      </c>
      <c r="CR2372" s="44" t="str">
        <f>IF(Wedstrijden!AG2537="x","L","")</f>
        <v/>
      </c>
      <c r="CS2372" s="44" t="str">
        <f>IF(Wedstrijden!AH2537="x","M","")</f>
        <v/>
      </c>
      <c r="CT2372" s="44" t="str">
        <f>IF(Wedstrijden!AI2537="x","Z","")</f>
        <v/>
      </c>
      <c r="CU2372" s="44" t="str">
        <f>IF(Wedstrijden!AJ2537="x","ZZ","")</f>
        <v/>
      </c>
      <c r="CV2372" s="44" t="str">
        <f>IF(COUNTA(Wedstrijden!AK2537:AQ2537)&lt;&gt;0,2,"")</f>
        <v/>
      </c>
      <c r="CW2372" s="44" t="str">
        <f t="shared" si="225"/>
        <v/>
      </c>
      <c r="CX2372" s="44" t="str">
        <f>IF(Wedstrijden!AK2537="x","BB","")</f>
        <v/>
      </c>
      <c r="CY2372" s="44" t="str">
        <f>IF(Wedstrijden!AL2537="x","B","")</f>
        <v/>
      </c>
      <c r="CZ2372" s="44" t="str">
        <f>IF(Wedstrijden!AM2537="x","L","")</f>
        <v/>
      </c>
      <c r="DA2372" s="44" t="str">
        <f>IF(Wedstrijden!AN2537="x","M","")</f>
        <v/>
      </c>
      <c r="DB2372" s="44" t="str">
        <f>IF(Wedstrijden!AO2537="x","Z","")</f>
        <v/>
      </c>
      <c r="DC2372" s="44" t="str">
        <f>IF(Wedstrijden!AP2537="x","ZZ","")</f>
        <v/>
      </c>
      <c r="DD2372" s="44" t="str">
        <f>IF(Wedstrijden!AQ2537="x","1.40","")</f>
        <v/>
      </c>
      <c r="DE2372" s="44" t="str">
        <f>IF(COUNTA(Wedstrijden!AR2537:AT2537)&lt;&gt;0,6,"")</f>
        <v/>
      </c>
      <c r="DF2372" s="44" t="str">
        <f t="shared" si="226"/>
        <v/>
      </c>
      <c r="DG2372" s="44" t="str">
        <f>IF(Wedstrijden!AR2537="x","L","")</f>
        <v/>
      </c>
      <c r="DH2372" s="44" t="str">
        <f>IF(Wedstrijden!AS2537="x","M","")</f>
        <v/>
      </c>
      <c r="DI2372" s="44" t="str">
        <f>IF(Wedstrijden!AT2537="x","Z","")</f>
        <v/>
      </c>
      <c r="DJ2372" s="44" t="str">
        <f>IF(COUNTA(Wedstrijden!AU2537:AW2537)&lt;&gt;0,6,"")</f>
        <v/>
      </c>
      <c r="DK2372" s="44" t="str">
        <f t="shared" si="227"/>
        <v/>
      </c>
      <c r="DL2372" s="44" t="str">
        <f>IF(Wedstrijden!AU2537="x","L","")</f>
        <v/>
      </c>
      <c r="DM2372" s="44" t="str">
        <f>IF(Wedstrijden!AV2537="x","M","")</f>
        <v/>
      </c>
      <c r="DN2372" s="44" t="str">
        <f>IF(Wedstrijden!AW2537="x","Z","")</f>
        <v/>
      </c>
    </row>
    <row r="2373" spans="1:118" ht="15">
      <c r="A2373" s="48" t="e">
        <f>Wedstrijden!#REF!</f>
        <v>#REF!</v>
      </c>
      <c r="B2373" s="44" t="str">
        <f>IFERROR(VLOOKUP(Wedstrijden!E2538,Wedstrijdlocaties!$B$2:$E$499,2,FALSE),"")</f>
        <v/>
      </c>
      <c r="C2373" s="44" t="str">
        <f>Wedstrijden!F2538</f>
        <v/>
      </c>
      <c r="D2373" s="44" t="str">
        <f>IFERROR(VLOOKUP(Wedstrijden!G2538,Organisaties!$B$2:$C$501,2,FALSE),"")</f>
        <v/>
      </c>
      <c r="E2373" s="44" t="str">
        <f>IFERROR(VLOOKUP(Wedstrijden!G2538,Organisaties!$B$2:$F$501,5,FALSE),"")</f>
        <v/>
      </c>
      <c r="F2373" s="44" t="str">
        <f>IF(Wedstrijden!BC2538&lt;&gt;"",Wedstrijden!BC2538,"")</f>
        <v/>
      </c>
      <c r="G2373" s="44">
        <f>IF(Wedstrijden!AY2538="Indoor",1,0)</f>
        <v>0</v>
      </c>
      <c r="H2373" s="44">
        <f>Wedstrijden!AZ2538</f>
        <v>0</v>
      </c>
      <c r="I2373" s="44" t="str">
        <f>IF(Wedstrijden!AX2538="Nee",0,IF(Wedstrijden!AX2538="Ja",1,""))</f>
        <v/>
      </c>
      <c r="J2373" s="44" t="str">
        <f>IF(Wedstrijden!BA2538&lt;&gt;"",Wedstrijden!BA2538,"")</f>
        <v/>
      </c>
      <c r="W2373" s="45"/>
      <c r="AE2373" s="45"/>
      <c r="AN2373" s="45"/>
      <c r="AU2373" s="45"/>
      <c r="BA2373" s="45"/>
      <c r="BE2373" s="45"/>
      <c r="BJ2373" s="44" t="str">
        <f>IF(COUNTA(Wedstrijden!I2538:S2538)&lt;&gt;0,1,"")</f>
        <v/>
      </c>
      <c r="BK2373" s="44" t="str">
        <f t="shared" si="222"/>
        <v/>
      </c>
      <c r="BL2373" s="44" t="str">
        <f>IF(Wedstrijden!I2538="x","AA","")</f>
        <v/>
      </c>
      <c r="BM2373" s="44" t="str">
        <f>IF(Wedstrijden!J2538="x","A","")</f>
        <v/>
      </c>
      <c r="BN2373" s="44" t="str">
        <f>IF(Wedstrijden!K2538="x","B1","")</f>
        <v/>
      </c>
      <c r="BO2373" s="44" t="str">
        <f>IF(Wedstrijden!L2538="x","BB","")</f>
        <v/>
      </c>
      <c r="BP2373" s="44" t="str">
        <f>IF(Wedstrijden!M2538="x","B","")</f>
        <v/>
      </c>
      <c r="BQ2373" s="44" t="str">
        <f>IF(Wedstrijden!N2538="x","L1","")</f>
        <v/>
      </c>
      <c r="BR2373" s="44" t="str">
        <f>IF(Wedstrijden!O2538="x","L2","")</f>
        <v/>
      </c>
      <c r="BS2373" s="44" t="str">
        <f>IF(Wedstrijden!P2538="x","M1","")</f>
        <v/>
      </c>
      <c r="BT2373" s="44" t="str">
        <f>IF(Wedstrijden!Q2538="x","M2","")</f>
        <v/>
      </c>
      <c r="BU2373" s="44" t="str">
        <f>IF(Wedstrijden!R2538="x","Z1","")</f>
        <v/>
      </c>
      <c r="BV2373" s="44" t="str">
        <f>IF(Wedstrijden!S2538="x","Z2","")</f>
        <v/>
      </c>
      <c r="BW2373" s="44" t="str">
        <f>IF(COUNTA(Wedstrijden!T2538:AB2538)&lt;&gt;0,1,"")</f>
        <v/>
      </c>
      <c r="BX2373" s="44" t="str">
        <f t="shared" si="223"/>
        <v/>
      </c>
      <c r="BY2373" s="44" t="str">
        <f>IF(Wedstrijden!T2538="x","BB","")</f>
        <v/>
      </c>
      <c r="BZ2373" s="44" t="str">
        <f>IF(Wedstrijden!U2538="x","B","")</f>
        <v/>
      </c>
      <c r="CA2373" s="44" t="str">
        <f>IF(Wedstrijden!V2538="x","L1","")</f>
        <v/>
      </c>
      <c r="CB2373" s="44" t="str">
        <f>IF(Wedstrijden!W2538="x","L2","")</f>
        <v/>
      </c>
      <c r="CC2373" s="44" t="str">
        <f>IF(Wedstrijden!X2538="x","M1","")</f>
        <v/>
      </c>
      <c r="CD2373" s="44" t="str">
        <f>IF(Wedstrijden!Y2538="x","M2","")</f>
        <v/>
      </c>
      <c r="CE2373" s="44" t="str">
        <f>IF(Wedstrijden!Z2538="x","Z1","")</f>
        <v/>
      </c>
      <c r="CF2373" s="44" t="str">
        <f>IF(Wedstrijden!AA2538="x","Z2","")</f>
        <v/>
      </c>
      <c r="CG2373" s="44" t="str">
        <f>IF(Wedstrijden!AB2538="x","ZZL","")</f>
        <v/>
      </c>
      <c r="CL2373" s="44" t="str">
        <f>IF(COUNTA(Wedstrijden!AC2538:AJ2538)&lt;&gt;0,2,"")</f>
        <v/>
      </c>
      <c r="CM2373" s="44" t="str">
        <f t="shared" si="224"/>
        <v/>
      </c>
      <c r="CN2373" s="44" t="str">
        <f>IF(Wedstrijden!AC2538="x","AA","")</f>
        <v/>
      </c>
      <c r="CO2373" s="44" t="str">
        <f>IF(Wedstrijden!AD2538="x","A","")</f>
        <v/>
      </c>
      <c r="CP2373" s="44" t="str">
        <f>IF(Wedstrijden!AE2538="x","BB","")</f>
        <v/>
      </c>
      <c r="CQ2373" s="44" t="str">
        <f>IF(Wedstrijden!AF2538="x","B","")</f>
        <v/>
      </c>
      <c r="CR2373" s="44" t="str">
        <f>IF(Wedstrijden!AG2538="x","L","")</f>
        <v/>
      </c>
      <c r="CS2373" s="44" t="str">
        <f>IF(Wedstrijden!AH2538="x","M","")</f>
        <v/>
      </c>
      <c r="CT2373" s="44" t="str">
        <f>IF(Wedstrijden!AI2538="x","Z","")</f>
        <v/>
      </c>
      <c r="CU2373" s="44" t="str">
        <f>IF(Wedstrijden!AJ2538="x","ZZ","")</f>
        <v/>
      </c>
      <c r="CV2373" s="44" t="str">
        <f>IF(COUNTA(Wedstrijden!AK2538:AQ2538)&lt;&gt;0,2,"")</f>
        <v/>
      </c>
      <c r="CW2373" s="44" t="str">
        <f t="shared" si="225"/>
        <v/>
      </c>
      <c r="CX2373" s="44" t="str">
        <f>IF(Wedstrijden!AK2538="x","BB","")</f>
        <v/>
      </c>
      <c r="CY2373" s="44" t="str">
        <f>IF(Wedstrijden!AL2538="x","B","")</f>
        <v/>
      </c>
      <c r="CZ2373" s="44" t="str">
        <f>IF(Wedstrijden!AM2538="x","L","")</f>
        <v/>
      </c>
      <c r="DA2373" s="44" t="str">
        <f>IF(Wedstrijden!AN2538="x","M","")</f>
        <v/>
      </c>
      <c r="DB2373" s="44" t="str">
        <f>IF(Wedstrijden!AO2538="x","Z","")</f>
        <v/>
      </c>
      <c r="DC2373" s="44" t="str">
        <f>IF(Wedstrijden!AP2538="x","ZZ","")</f>
        <v/>
      </c>
      <c r="DD2373" s="44" t="str">
        <f>IF(Wedstrijden!AQ2538="x","1.40","")</f>
        <v/>
      </c>
      <c r="DE2373" s="44" t="str">
        <f>IF(COUNTA(Wedstrijden!AR2538:AT2538)&lt;&gt;0,6,"")</f>
        <v/>
      </c>
      <c r="DF2373" s="44" t="str">
        <f t="shared" si="226"/>
        <v/>
      </c>
      <c r="DG2373" s="44" t="str">
        <f>IF(Wedstrijden!AR2538="x","L","")</f>
        <v/>
      </c>
      <c r="DH2373" s="44" t="str">
        <f>IF(Wedstrijden!AS2538="x","M","")</f>
        <v/>
      </c>
      <c r="DI2373" s="44" t="str">
        <f>IF(Wedstrijden!AT2538="x","Z","")</f>
        <v/>
      </c>
      <c r="DJ2373" s="44" t="str">
        <f>IF(COUNTA(Wedstrijden!AU2538:AW2538)&lt;&gt;0,6,"")</f>
        <v/>
      </c>
      <c r="DK2373" s="44" t="str">
        <f t="shared" si="227"/>
        <v/>
      </c>
      <c r="DL2373" s="44" t="str">
        <f>IF(Wedstrijden!AU2538="x","L","")</f>
        <v/>
      </c>
      <c r="DM2373" s="44" t="str">
        <f>IF(Wedstrijden!AV2538="x","M","")</f>
        <v/>
      </c>
      <c r="DN2373" s="44" t="str">
        <f>IF(Wedstrijden!AW2538="x","Z","")</f>
        <v/>
      </c>
    </row>
    <row r="2374" spans="1:118" ht="15">
      <c r="A2374" s="48" t="e">
        <f>Wedstrijden!#REF!</f>
        <v>#REF!</v>
      </c>
      <c r="B2374" s="44" t="str">
        <f>IFERROR(VLOOKUP(Wedstrijden!E2539,Wedstrijdlocaties!$B$2:$E$499,2,FALSE),"")</f>
        <v/>
      </c>
      <c r="C2374" s="44" t="str">
        <f>Wedstrijden!F2539</f>
        <v/>
      </c>
      <c r="D2374" s="44" t="str">
        <f>IFERROR(VLOOKUP(Wedstrijden!G2539,Organisaties!$B$2:$C$501,2,FALSE),"")</f>
        <v/>
      </c>
      <c r="E2374" s="44" t="str">
        <f>IFERROR(VLOOKUP(Wedstrijden!G2539,Organisaties!$B$2:$F$501,5,FALSE),"")</f>
        <v/>
      </c>
      <c r="F2374" s="44" t="str">
        <f>IF(Wedstrijden!BC2539&lt;&gt;"",Wedstrijden!BC2539,"")</f>
        <v/>
      </c>
      <c r="G2374" s="44">
        <f>IF(Wedstrijden!AY2539="Indoor",1,0)</f>
        <v>0</v>
      </c>
      <c r="H2374" s="44">
        <f>Wedstrijden!AZ2539</f>
        <v>0</v>
      </c>
      <c r="I2374" s="44" t="str">
        <f>IF(Wedstrijden!AX2539="Nee",0,IF(Wedstrijden!AX2539="Ja",1,""))</f>
        <v/>
      </c>
      <c r="J2374" s="44" t="str">
        <f>IF(Wedstrijden!BA2539&lt;&gt;"",Wedstrijden!BA2539,"")</f>
        <v/>
      </c>
      <c r="W2374" s="45"/>
      <c r="AE2374" s="45"/>
      <c r="AN2374" s="45"/>
      <c r="AU2374" s="45"/>
      <c r="BA2374" s="45"/>
      <c r="BE2374" s="45"/>
      <c r="BJ2374" s="44" t="str">
        <f>IF(COUNTA(Wedstrijden!I2539:S2539)&lt;&gt;0,1,"")</f>
        <v/>
      </c>
      <c r="BK2374" s="44" t="str">
        <f t="shared" si="222"/>
        <v/>
      </c>
      <c r="BL2374" s="44" t="str">
        <f>IF(Wedstrijden!I2539="x","AA","")</f>
        <v/>
      </c>
      <c r="BM2374" s="44" t="str">
        <f>IF(Wedstrijden!J2539="x","A","")</f>
        <v/>
      </c>
      <c r="BN2374" s="44" t="str">
        <f>IF(Wedstrijden!K2539="x","B1","")</f>
        <v/>
      </c>
      <c r="BO2374" s="44" t="str">
        <f>IF(Wedstrijden!L2539="x","BB","")</f>
        <v/>
      </c>
      <c r="BP2374" s="44" t="str">
        <f>IF(Wedstrijden!M2539="x","B","")</f>
        <v/>
      </c>
      <c r="BQ2374" s="44" t="str">
        <f>IF(Wedstrijden!N2539="x","L1","")</f>
        <v/>
      </c>
      <c r="BR2374" s="44" t="str">
        <f>IF(Wedstrijden!O2539="x","L2","")</f>
        <v/>
      </c>
      <c r="BS2374" s="44" t="str">
        <f>IF(Wedstrijden!P2539="x","M1","")</f>
        <v/>
      </c>
      <c r="BT2374" s="44" t="str">
        <f>IF(Wedstrijden!Q2539="x","M2","")</f>
        <v/>
      </c>
      <c r="BU2374" s="44" t="str">
        <f>IF(Wedstrijden!R2539="x","Z1","")</f>
        <v/>
      </c>
      <c r="BV2374" s="44" t="str">
        <f>IF(Wedstrijden!S2539="x","Z2","")</f>
        <v/>
      </c>
      <c r="BW2374" s="44" t="str">
        <f>IF(COUNTA(Wedstrijden!T2539:AB2539)&lt;&gt;0,1,"")</f>
        <v/>
      </c>
      <c r="BX2374" s="44" t="str">
        <f t="shared" si="223"/>
        <v/>
      </c>
      <c r="BY2374" s="44" t="str">
        <f>IF(Wedstrijden!T2539="x","BB","")</f>
        <v/>
      </c>
      <c r="BZ2374" s="44" t="str">
        <f>IF(Wedstrijden!U2539="x","B","")</f>
        <v/>
      </c>
      <c r="CA2374" s="44" t="str">
        <f>IF(Wedstrijden!V2539="x","L1","")</f>
        <v/>
      </c>
      <c r="CB2374" s="44" t="str">
        <f>IF(Wedstrijden!W2539="x","L2","")</f>
        <v/>
      </c>
      <c r="CC2374" s="44" t="str">
        <f>IF(Wedstrijden!X2539="x","M1","")</f>
        <v/>
      </c>
      <c r="CD2374" s="44" t="str">
        <f>IF(Wedstrijden!Y2539="x","M2","")</f>
        <v/>
      </c>
      <c r="CE2374" s="44" t="str">
        <f>IF(Wedstrijden!Z2539="x","Z1","")</f>
        <v/>
      </c>
      <c r="CF2374" s="44" t="str">
        <f>IF(Wedstrijden!AA2539="x","Z2","")</f>
        <v/>
      </c>
      <c r="CG2374" s="44" t="str">
        <f>IF(Wedstrijden!AB2539="x","ZZL","")</f>
        <v/>
      </c>
      <c r="CL2374" s="44" t="str">
        <f>IF(COUNTA(Wedstrijden!AC2539:AJ2539)&lt;&gt;0,2,"")</f>
        <v/>
      </c>
      <c r="CM2374" s="44" t="str">
        <f t="shared" si="224"/>
        <v/>
      </c>
      <c r="CN2374" s="44" t="str">
        <f>IF(Wedstrijden!AC2539="x","AA","")</f>
        <v/>
      </c>
      <c r="CO2374" s="44" t="str">
        <f>IF(Wedstrijden!AD2539="x","A","")</f>
        <v/>
      </c>
      <c r="CP2374" s="44" t="str">
        <f>IF(Wedstrijden!AE2539="x","BB","")</f>
        <v/>
      </c>
      <c r="CQ2374" s="44" t="str">
        <f>IF(Wedstrijden!AF2539="x","B","")</f>
        <v/>
      </c>
      <c r="CR2374" s="44" t="str">
        <f>IF(Wedstrijden!AG2539="x","L","")</f>
        <v/>
      </c>
      <c r="CS2374" s="44" t="str">
        <f>IF(Wedstrijden!AH2539="x","M","")</f>
        <v/>
      </c>
      <c r="CT2374" s="44" t="str">
        <f>IF(Wedstrijden!AI2539="x","Z","")</f>
        <v/>
      </c>
      <c r="CU2374" s="44" t="str">
        <f>IF(Wedstrijden!AJ2539="x","ZZ","")</f>
        <v/>
      </c>
      <c r="CV2374" s="44" t="str">
        <f>IF(COUNTA(Wedstrijden!AK2539:AQ2539)&lt;&gt;0,2,"")</f>
        <v/>
      </c>
      <c r="CW2374" s="44" t="str">
        <f t="shared" si="225"/>
        <v/>
      </c>
      <c r="CX2374" s="44" t="str">
        <f>IF(Wedstrijden!AK2539="x","BB","")</f>
        <v/>
      </c>
      <c r="CY2374" s="44" t="str">
        <f>IF(Wedstrijden!AL2539="x","B","")</f>
        <v/>
      </c>
      <c r="CZ2374" s="44" t="str">
        <f>IF(Wedstrijden!AM2539="x","L","")</f>
        <v/>
      </c>
      <c r="DA2374" s="44" t="str">
        <f>IF(Wedstrijden!AN2539="x","M","")</f>
        <v/>
      </c>
      <c r="DB2374" s="44" t="str">
        <f>IF(Wedstrijden!AO2539="x","Z","")</f>
        <v/>
      </c>
      <c r="DC2374" s="44" t="str">
        <f>IF(Wedstrijden!AP2539="x","ZZ","")</f>
        <v/>
      </c>
      <c r="DD2374" s="44" t="str">
        <f>IF(Wedstrijden!AQ2539="x","1.40","")</f>
        <v/>
      </c>
      <c r="DE2374" s="44" t="str">
        <f>IF(COUNTA(Wedstrijden!AR2539:AT2539)&lt;&gt;0,6,"")</f>
        <v/>
      </c>
      <c r="DF2374" s="44" t="str">
        <f t="shared" si="226"/>
        <v/>
      </c>
      <c r="DG2374" s="44" t="str">
        <f>IF(Wedstrijden!AR2539="x","L","")</f>
        <v/>
      </c>
      <c r="DH2374" s="44" t="str">
        <f>IF(Wedstrijden!AS2539="x","M","")</f>
        <v/>
      </c>
      <c r="DI2374" s="44" t="str">
        <f>IF(Wedstrijden!AT2539="x","Z","")</f>
        <v/>
      </c>
      <c r="DJ2374" s="44" t="str">
        <f>IF(COUNTA(Wedstrijden!AU2539:AW2539)&lt;&gt;0,6,"")</f>
        <v/>
      </c>
      <c r="DK2374" s="44" t="str">
        <f t="shared" si="227"/>
        <v/>
      </c>
      <c r="DL2374" s="44" t="str">
        <f>IF(Wedstrijden!AU2539="x","L","")</f>
        <v/>
      </c>
      <c r="DM2374" s="44" t="str">
        <f>IF(Wedstrijden!AV2539="x","M","")</f>
        <v/>
      </c>
      <c r="DN2374" s="44" t="str">
        <f>IF(Wedstrijden!AW2539="x","Z","")</f>
        <v/>
      </c>
    </row>
    <row r="2375" spans="1:118" ht="15">
      <c r="A2375" s="48" t="e">
        <f>Wedstrijden!#REF!</f>
        <v>#REF!</v>
      </c>
      <c r="B2375" s="44" t="str">
        <f>IFERROR(VLOOKUP(Wedstrijden!E2540,Wedstrijdlocaties!$B$2:$E$499,2,FALSE),"")</f>
        <v/>
      </c>
      <c r="C2375" s="44" t="str">
        <f>Wedstrijden!F2540</f>
        <v/>
      </c>
      <c r="D2375" s="44" t="str">
        <f>IFERROR(VLOOKUP(Wedstrijden!G2540,Organisaties!$B$2:$C$501,2,FALSE),"")</f>
        <v/>
      </c>
      <c r="E2375" s="44" t="str">
        <f>IFERROR(VLOOKUP(Wedstrijden!G2540,Organisaties!$B$2:$F$501,5,FALSE),"")</f>
        <v/>
      </c>
      <c r="F2375" s="44" t="str">
        <f>IF(Wedstrijden!BC2540&lt;&gt;"",Wedstrijden!BC2540,"")</f>
        <v/>
      </c>
      <c r="G2375" s="44">
        <f>IF(Wedstrijden!AY2540="Indoor",1,0)</f>
        <v>0</v>
      </c>
      <c r="H2375" s="44">
        <f>Wedstrijden!AZ2540</f>
        <v>0</v>
      </c>
      <c r="I2375" s="44" t="str">
        <f>IF(Wedstrijden!AX2540="Nee",0,IF(Wedstrijden!AX2540="Ja",1,""))</f>
        <v/>
      </c>
      <c r="J2375" s="44" t="str">
        <f>IF(Wedstrijden!BA2540&lt;&gt;"",Wedstrijden!BA2540,"")</f>
        <v/>
      </c>
      <c r="W2375" s="45"/>
      <c r="AE2375" s="45"/>
      <c r="AN2375" s="45"/>
      <c r="AU2375" s="45"/>
      <c r="BA2375" s="45"/>
      <c r="BE2375" s="45"/>
      <c r="BJ2375" s="44" t="str">
        <f>IF(COUNTA(Wedstrijden!I2540:S2540)&lt;&gt;0,1,"")</f>
        <v/>
      </c>
      <c r="BK2375" s="44" t="str">
        <f t="shared" si="222"/>
        <v/>
      </c>
      <c r="BL2375" s="44" t="str">
        <f>IF(Wedstrijden!I2540="x","AA","")</f>
        <v/>
      </c>
      <c r="BM2375" s="44" t="str">
        <f>IF(Wedstrijden!J2540="x","A","")</f>
        <v/>
      </c>
      <c r="BN2375" s="44" t="str">
        <f>IF(Wedstrijden!K2540="x","B1","")</f>
        <v/>
      </c>
      <c r="BO2375" s="44" t="str">
        <f>IF(Wedstrijden!L2540="x","BB","")</f>
        <v/>
      </c>
      <c r="BP2375" s="44" t="str">
        <f>IF(Wedstrijden!M2540="x","B","")</f>
        <v/>
      </c>
      <c r="BQ2375" s="44" t="str">
        <f>IF(Wedstrijden!N2540="x","L1","")</f>
        <v/>
      </c>
      <c r="BR2375" s="44" t="str">
        <f>IF(Wedstrijden!O2540="x","L2","")</f>
        <v/>
      </c>
      <c r="BS2375" s="44" t="str">
        <f>IF(Wedstrijden!P2540="x","M1","")</f>
        <v/>
      </c>
      <c r="BT2375" s="44" t="str">
        <f>IF(Wedstrijden!Q2540="x","M2","")</f>
        <v/>
      </c>
      <c r="BU2375" s="44" t="str">
        <f>IF(Wedstrijden!R2540="x","Z1","")</f>
        <v/>
      </c>
      <c r="BV2375" s="44" t="str">
        <f>IF(Wedstrijden!S2540="x","Z2","")</f>
        <v/>
      </c>
      <c r="BW2375" s="44" t="str">
        <f>IF(COUNTA(Wedstrijden!T2540:AB2540)&lt;&gt;0,1,"")</f>
        <v/>
      </c>
      <c r="BX2375" s="44" t="str">
        <f t="shared" si="223"/>
        <v/>
      </c>
      <c r="BY2375" s="44" t="str">
        <f>IF(Wedstrijden!T2540="x","BB","")</f>
        <v/>
      </c>
      <c r="BZ2375" s="44" t="str">
        <f>IF(Wedstrijden!U2540="x","B","")</f>
        <v/>
      </c>
      <c r="CA2375" s="44" t="str">
        <f>IF(Wedstrijden!V2540="x","L1","")</f>
        <v/>
      </c>
      <c r="CB2375" s="44" t="str">
        <f>IF(Wedstrijden!W2540="x","L2","")</f>
        <v/>
      </c>
      <c r="CC2375" s="44" t="str">
        <f>IF(Wedstrijden!X2540="x","M1","")</f>
        <v/>
      </c>
      <c r="CD2375" s="44" t="str">
        <f>IF(Wedstrijden!Y2540="x","M2","")</f>
        <v/>
      </c>
      <c r="CE2375" s="44" t="str">
        <f>IF(Wedstrijden!Z2540="x","Z1","")</f>
        <v/>
      </c>
      <c r="CF2375" s="44" t="str">
        <f>IF(Wedstrijden!AA2540="x","Z2","")</f>
        <v/>
      </c>
      <c r="CG2375" s="44" t="str">
        <f>IF(Wedstrijden!AB2540="x","ZZL","")</f>
        <v/>
      </c>
      <c r="CL2375" s="44" t="str">
        <f>IF(COUNTA(Wedstrijden!AC2540:AJ2540)&lt;&gt;0,2,"")</f>
        <v/>
      </c>
      <c r="CM2375" s="44" t="str">
        <f t="shared" si="224"/>
        <v/>
      </c>
      <c r="CN2375" s="44" t="str">
        <f>IF(Wedstrijden!AC2540="x","AA","")</f>
        <v/>
      </c>
      <c r="CO2375" s="44" t="str">
        <f>IF(Wedstrijden!AD2540="x","A","")</f>
        <v/>
      </c>
      <c r="CP2375" s="44" t="str">
        <f>IF(Wedstrijden!AE2540="x","BB","")</f>
        <v/>
      </c>
      <c r="CQ2375" s="44" t="str">
        <f>IF(Wedstrijden!AF2540="x","B","")</f>
        <v/>
      </c>
      <c r="CR2375" s="44" t="str">
        <f>IF(Wedstrijden!AG2540="x","L","")</f>
        <v/>
      </c>
      <c r="CS2375" s="44" t="str">
        <f>IF(Wedstrijden!AH2540="x","M","")</f>
        <v/>
      </c>
      <c r="CT2375" s="44" t="str">
        <f>IF(Wedstrijden!AI2540="x","Z","")</f>
        <v/>
      </c>
      <c r="CU2375" s="44" t="str">
        <f>IF(Wedstrijden!AJ2540="x","ZZ","")</f>
        <v/>
      </c>
      <c r="CV2375" s="44" t="str">
        <f>IF(COUNTA(Wedstrijden!AK2540:AQ2540)&lt;&gt;0,2,"")</f>
        <v/>
      </c>
      <c r="CW2375" s="44" t="str">
        <f t="shared" si="225"/>
        <v/>
      </c>
      <c r="CX2375" s="44" t="str">
        <f>IF(Wedstrijden!AK2540="x","BB","")</f>
        <v/>
      </c>
      <c r="CY2375" s="44" t="str">
        <f>IF(Wedstrijden!AL2540="x","B","")</f>
        <v/>
      </c>
      <c r="CZ2375" s="44" t="str">
        <f>IF(Wedstrijden!AM2540="x","L","")</f>
        <v/>
      </c>
      <c r="DA2375" s="44" t="str">
        <f>IF(Wedstrijden!AN2540="x","M","")</f>
        <v/>
      </c>
      <c r="DB2375" s="44" t="str">
        <f>IF(Wedstrijden!AO2540="x","Z","")</f>
        <v/>
      </c>
      <c r="DC2375" s="44" t="str">
        <f>IF(Wedstrijden!AP2540="x","ZZ","")</f>
        <v/>
      </c>
      <c r="DD2375" s="44" t="str">
        <f>IF(Wedstrijden!AQ2540="x","1.40","")</f>
        <v/>
      </c>
      <c r="DE2375" s="44" t="str">
        <f>IF(COUNTA(Wedstrijden!AR2540:AT2540)&lt;&gt;0,6,"")</f>
        <v/>
      </c>
      <c r="DF2375" s="44" t="str">
        <f t="shared" si="226"/>
        <v/>
      </c>
      <c r="DG2375" s="44" t="str">
        <f>IF(Wedstrijden!AR2540="x","L","")</f>
        <v/>
      </c>
      <c r="DH2375" s="44" t="str">
        <f>IF(Wedstrijden!AS2540="x","M","")</f>
        <v/>
      </c>
      <c r="DI2375" s="44" t="str">
        <f>IF(Wedstrijden!AT2540="x","Z","")</f>
        <v/>
      </c>
      <c r="DJ2375" s="44" t="str">
        <f>IF(COUNTA(Wedstrijden!AU2540:AW2540)&lt;&gt;0,6,"")</f>
        <v/>
      </c>
      <c r="DK2375" s="44" t="str">
        <f t="shared" si="227"/>
        <v/>
      </c>
      <c r="DL2375" s="44" t="str">
        <f>IF(Wedstrijden!AU2540="x","L","")</f>
        <v/>
      </c>
      <c r="DM2375" s="44" t="str">
        <f>IF(Wedstrijden!AV2540="x","M","")</f>
        <v/>
      </c>
      <c r="DN2375" s="44" t="str">
        <f>IF(Wedstrijden!AW2540="x","Z","")</f>
        <v/>
      </c>
    </row>
    <row r="2376" spans="1:118" ht="15">
      <c r="A2376" s="48" t="e">
        <f>Wedstrijden!#REF!</f>
        <v>#REF!</v>
      </c>
      <c r="B2376" s="44" t="str">
        <f>IFERROR(VLOOKUP(Wedstrijden!E2541,Wedstrijdlocaties!$B$2:$E$499,2,FALSE),"")</f>
        <v/>
      </c>
      <c r="C2376" s="44" t="str">
        <f>Wedstrijden!F2541</f>
        <v/>
      </c>
      <c r="D2376" s="44" t="str">
        <f>IFERROR(VLOOKUP(Wedstrijden!G2541,Organisaties!$B$2:$C$501,2,FALSE),"")</f>
        <v/>
      </c>
      <c r="E2376" s="44" t="str">
        <f>IFERROR(VLOOKUP(Wedstrijden!G2541,Organisaties!$B$2:$F$501,5,FALSE),"")</f>
        <v/>
      </c>
      <c r="F2376" s="44" t="str">
        <f>IF(Wedstrijden!BC2541&lt;&gt;"",Wedstrijden!BC2541,"")</f>
        <v/>
      </c>
      <c r="G2376" s="44">
        <f>IF(Wedstrijden!AY2541="Indoor",1,0)</f>
        <v>0</v>
      </c>
      <c r="H2376" s="44">
        <f>Wedstrijden!AZ2541</f>
        <v>0</v>
      </c>
      <c r="I2376" s="44" t="str">
        <f>IF(Wedstrijden!AX2541="Nee",0,IF(Wedstrijden!AX2541="Ja",1,""))</f>
        <v/>
      </c>
      <c r="J2376" s="44" t="str">
        <f>IF(Wedstrijden!BA2541&lt;&gt;"",Wedstrijden!BA2541,"")</f>
        <v/>
      </c>
      <c r="W2376" s="45"/>
      <c r="AE2376" s="45"/>
      <c r="AN2376" s="45"/>
      <c r="AU2376" s="45"/>
      <c r="BA2376" s="45"/>
      <c r="BE2376" s="45"/>
      <c r="BJ2376" s="44" t="str">
        <f>IF(COUNTA(Wedstrijden!I2541:S2541)&lt;&gt;0,1,"")</f>
        <v/>
      </c>
      <c r="BK2376" s="44" t="str">
        <f t="shared" si="222"/>
        <v/>
      </c>
      <c r="BL2376" s="44" t="str">
        <f>IF(Wedstrijden!I2541="x","AA","")</f>
        <v/>
      </c>
      <c r="BM2376" s="44" t="str">
        <f>IF(Wedstrijden!J2541="x","A","")</f>
        <v/>
      </c>
      <c r="BN2376" s="44" t="str">
        <f>IF(Wedstrijden!K2541="x","B1","")</f>
        <v/>
      </c>
      <c r="BO2376" s="44" t="str">
        <f>IF(Wedstrijden!L2541="x","BB","")</f>
        <v/>
      </c>
      <c r="BP2376" s="44" t="str">
        <f>IF(Wedstrijden!M2541="x","B","")</f>
        <v/>
      </c>
      <c r="BQ2376" s="44" t="str">
        <f>IF(Wedstrijden!N2541="x","L1","")</f>
        <v/>
      </c>
      <c r="BR2376" s="44" t="str">
        <f>IF(Wedstrijden!O2541="x","L2","")</f>
        <v/>
      </c>
      <c r="BS2376" s="44" t="str">
        <f>IF(Wedstrijden!P2541="x","M1","")</f>
        <v/>
      </c>
      <c r="BT2376" s="44" t="str">
        <f>IF(Wedstrijden!Q2541="x","M2","")</f>
        <v/>
      </c>
      <c r="BU2376" s="44" t="str">
        <f>IF(Wedstrijden!R2541="x","Z1","")</f>
        <v/>
      </c>
      <c r="BV2376" s="44" t="str">
        <f>IF(Wedstrijden!S2541="x","Z2","")</f>
        <v/>
      </c>
      <c r="BW2376" s="44" t="str">
        <f>IF(COUNTA(Wedstrijden!T2541:AB2541)&lt;&gt;0,1,"")</f>
        <v/>
      </c>
      <c r="BX2376" s="44" t="str">
        <f t="shared" si="223"/>
        <v/>
      </c>
      <c r="BY2376" s="44" t="str">
        <f>IF(Wedstrijden!T2541="x","BB","")</f>
        <v/>
      </c>
      <c r="BZ2376" s="44" t="str">
        <f>IF(Wedstrijden!U2541="x","B","")</f>
        <v/>
      </c>
      <c r="CA2376" s="44" t="str">
        <f>IF(Wedstrijden!V2541="x","L1","")</f>
        <v/>
      </c>
      <c r="CB2376" s="44" t="str">
        <f>IF(Wedstrijden!W2541="x","L2","")</f>
        <v/>
      </c>
      <c r="CC2376" s="44" t="str">
        <f>IF(Wedstrijden!X2541="x","M1","")</f>
        <v/>
      </c>
      <c r="CD2376" s="44" t="str">
        <f>IF(Wedstrijden!Y2541="x","M2","")</f>
        <v/>
      </c>
      <c r="CE2376" s="44" t="str">
        <f>IF(Wedstrijden!Z2541="x","Z1","")</f>
        <v/>
      </c>
      <c r="CF2376" s="44" t="str">
        <f>IF(Wedstrijden!AA2541="x","Z2","")</f>
        <v/>
      </c>
      <c r="CG2376" s="44" t="str">
        <f>IF(Wedstrijden!AB2541="x","ZZL","")</f>
        <v/>
      </c>
      <c r="CL2376" s="44" t="str">
        <f>IF(COUNTA(Wedstrijden!AC2541:AJ2541)&lt;&gt;0,2,"")</f>
        <v/>
      </c>
      <c r="CM2376" s="44" t="str">
        <f t="shared" si="224"/>
        <v/>
      </c>
      <c r="CN2376" s="44" t="str">
        <f>IF(Wedstrijden!AC2541="x","AA","")</f>
        <v/>
      </c>
      <c r="CO2376" s="44" t="str">
        <f>IF(Wedstrijden!AD2541="x","A","")</f>
        <v/>
      </c>
      <c r="CP2376" s="44" t="str">
        <f>IF(Wedstrijden!AE2541="x","BB","")</f>
        <v/>
      </c>
      <c r="CQ2376" s="44" t="str">
        <f>IF(Wedstrijden!AF2541="x","B","")</f>
        <v/>
      </c>
      <c r="CR2376" s="44" t="str">
        <f>IF(Wedstrijden!AG2541="x","L","")</f>
        <v/>
      </c>
      <c r="CS2376" s="44" t="str">
        <f>IF(Wedstrijden!AH2541="x","M","")</f>
        <v/>
      </c>
      <c r="CT2376" s="44" t="str">
        <f>IF(Wedstrijden!AI2541="x","Z","")</f>
        <v/>
      </c>
      <c r="CU2376" s="44" t="str">
        <f>IF(Wedstrijden!AJ2541="x","ZZ","")</f>
        <v/>
      </c>
      <c r="CV2376" s="44" t="str">
        <f>IF(COUNTA(Wedstrijden!AK2541:AQ2541)&lt;&gt;0,2,"")</f>
        <v/>
      </c>
      <c r="CW2376" s="44" t="str">
        <f t="shared" si="225"/>
        <v/>
      </c>
      <c r="CX2376" s="44" t="str">
        <f>IF(Wedstrijden!AK2541="x","BB","")</f>
        <v/>
      </c>
      <c r="CY2376" s="44" t="str">
        <f>IF(Wedstrijden!AL2541="x","B","")</f>
        <v/>
      </c>
      <c r="CZ2376" s="44" t="str">
        <f>IF(Wedstrijden!AM2541="x","L","")</f>
        <v/>
      </c>
      <c r="DA2376" s="44" t="str">
        <f>IF(Wedstrijden!AN2541="x","M","")</f>
        <v/>
      </c>
      <c r="DB2376" s="44" t="str">
        <f>IF(Wedstrijden!AO2541="x","Z","")</f>
        <v/>
      </c>
      <c r="DC2376" s="44" t="str">
        <f>IF(Wedstrijden!AP2541="x","ZZ","")</f>
        <v/>
      </c>
      <c r="DD2376" s="44" t="str">
        <f>IF(Wedstrijden!AQ2541="x","1.40","")</f>
        <v/>
      </c>
      <c r="DE2376" s="44" t="str">
        <f>IF(COUNTA(Wedstrijden!AR2541:AT2541)&lt;&gt;0,6,"")</f>
        <v/>
      </c>
      <c r="DF2376" s="44" t="str">
        <f t="shared" si="226"/>
        <v/>
      </c>
      <c r="DG2376" s="44" t="str">
        <f>IF(Wedstrijden!AR2541="x","L","")</f>
        <v/>
      </c>
      <c r="DH2376" s="44" t="str">
        <f>IF(Wedstrijden!AS2541="x","M","")</f>
        <v/>
      </c>
      <c r="DI2376" s="44" t="str">
        <f>IF(Wedstrijden!AT2541="x","Z","")</f>
        <v/>
      </c>
      <c r="DJ2376" s="44" t="str">
        <f>IF(COUNTA(Wedstrijden!AU2541:AW2541)&lt;&gt;0,6,"")</f>
        <v/>
      </c>
      <c r="DK2376" s="44" t="str">
        <f t="shared" si="227"/>
        <v/>
      </c>
      <c r="DL2376" s="44" t="str">
        <f>IF(Wedstrijden!AU2541="x","L","")</f>
        <v/>
      </c>
      <c r="DM2376" s="44" t="str">
        <f>IF(Wedstrijden!AV2541="x","M","")</f>
        <v/>
      </c>
      <c r="DN2376" s="44" t="str">
        <f>IF(Wedstrijden!AW2541="x","Z","")</f>
        <v/>
      </c>
    </row>
    <row r="2377" spans="1:118" ht="15">
      <c r="A2377" s="48" t="e">
        <f>Wedstrijden!#REF!</f>
        <v>#REF!</v>
      </c>
      <c r="B2377" s="44" t="str">
        <f>IFERROR(VLOOKUP(Wedstrijden!E2542,Wedstrijdlocaties!$B$2:$E$499,2,FALSE),"")</f>
        <v/>
      </c>
      <c r="C2377" s="44" t="str">
        <f>Wedstrijden!F2542</f>
        <v/>
      </c>
      <c r="D2377" s="44" t="str">
        <f>IFERROR(VLOOKUP(Wedstrijden!G2542,Organisaties!$B$2:$C$501,2,FALSE),"")</f>
        <v/>
      </c>
      <c r="E2377" s="44" t="str">
        <f>IFERROR(VLOOKUP(Wedstrijden!G2542,Organisaties!$B$2:$F$501,5,FALSE),"")</f>
        <v/>
      </c>
      <c r="F2377" s="44" t="str">
        <f>IF(Wedstrijden!BC2542&lt;&gt;"",Wedstrijden!BC2542,"")</f>
        <v/>
      </c>
      <c r="G2377" s="44">
        <f>IF(Wedstrijden!AY2542="Indoor",1,0)</f>
        <v>0</v>
      </c>
      <c r="H2377" s="44">
        <f>Wedstrijden!AZ2542</f>
        <v>0</v>
      </c>
      <c r="I2377" s="44" t="str">
        <f>IF(Wedstrijden!AX2542="Nee",0,IF(Wedstrijden!AX2542="Ja",1,""))</f>
        <v/>
      </c>
      <c r="J2377" s="44" t="str">
        <f>IF(Wedstrijden!BA2542&lt;&gt;"",Wedstrijden!BA2542,"")</f>
        <v/>
      </c>
      <c r="W2377" s="45"/>
      <c r="AE2377" s="45"/>
      <c r="AN2377" s="45"/>
      <c r="AU2377" s="45"/>
      <c r="BA2377" s="45"/>
      <c r="BE2377" s="45"/>
      <c r="BJ2377" s="44" t="str">
        <f>IF(COUNTA(Wedstrijden!I2542:S2542)&lt;&gt;0,1,"")</f>
        <v/>
      </c>
      <c r="BK2377" s="44" t="str">
        <f t="shared" si="222"/>
        <v/>
      </c>
      <c r="BL2377" s="44" t="str">
        <f>IF(Wedstrijden!I2542="x","AA","")</f>
        <v/>
      </c>
      <c r="BM2377" s="44" t="str">
        <f>IF(Wedstrijden!J2542="x","A","")</f>
        <v/>
      </c>
      <c r="BN2377" s="44" t="str">
        <f>IF(Wedstrijden!K2542="x","B1","")</f>
        <v/>
      </c>
      <c r="BO2377" s="44" t="str">
        <f>IF(Wedstrijden!L2542="x","BB","")</f>
        <v/>
      </c>
      <c r="BP2377" s="44" t="str">
        <f>IF(Wedstrijden!M2542="x","B","")</f>
        <v/>
      </c>
      <c r="BQ2377" s="44" t="str">
        <f>IF(Wedstrijden!N2542="x","L1","")</f>
        <v/>
      </c>
      <c r="BR2377" s="44" t="str">
        <f>IF(Wedstrijden!O2542="x","L2","")</f>
        <v/>
      </c>
      <c r="BS2377" s="44" t="str">
        <f>IF(Wedstrijden!P2542="x","M1","")</f>
        <v/>
      </c>
      <c r="BT2377" s="44" t="str">
        <f>IF(Wedstrijden!Q2542="x","M2","")</f>
        <v/>
      </c>
      <c r="BU2377" s="44" t="str">
        <f>IF(Wedstrijden!R2542="x","Z1","")</f>
        <v/>
      </c>
      <c r="BV2377" s="44" t="str">
        <f>IF(Wedstrijden!S2542="x","Z2","")</f>
        <v/>
      </c>
      <c r="BW2377" s="44" t="str">
        <f>IF(COUNTA(Wedstrijden!T2542:AB2542)&lt;&gt;0,1,"")</f>
        <v/>
      </c>
      <c r="BX2377" s="44" t="str">
        <f t="shared" si="223"/>
        <v/>
      </c>
      <c r="BY2377" s="44" t="str">
        <f>IF(Wedstrijden!T2542="x","BB","")</f>
        <v/>
      </c>
      <c r="BZ2377" s="44" t="str">
        <f>IF(Wedstrijden!U2542="x","B","")</f>
        <v/>
      </c>
      <c r="CA2377" s="44" t="str">
        <f>IF(Wedstrijden!V2542="x","L1","")</f>
        <v/>
      </c>
      <c r="CB2377" s="44" t="str">
        <f>IF(Wedstrijden!W2542="x","L2","")</f>
        <v/>
      </c>
      <c r="CC2377" s="44" t="str">
        <f>IF(Wedstrijden!X2542="x","M1","")</f>
        <v/>
      </c>
      <c r="CD2377" s="44" t="str">
        <f>IF(Wedstrijden!Y2542="x","M2","")</f>
        <v/>
      </c>
      <c r="CE2377" s="44" t="str">
        <f>IF(Wedstrijden!Z2542="x","Z1","")</f>
        <v/>
      </c>
      <c r="CF2377" s="44" t="str">
        <f>IF(Wedstrijden!AA2542="x","Z2","")</f>
        <v/>
      </c>
      <c r="CG2377" s="44" t="str">
        <f>IF(Wedstrijden!AB2542="x","ZZL","")</f>
        <v/>
      </c>
      <c r="CL2377" s="44" t="str">
        <f>IF(COUNTA(Wedstrijden!AC2542:AJ2542)&lt;&gt;0,2,"")</f>
        <v/>
      </c>
      <c r="CM2377" s="44" t="str">
        <f t="shared" si="224"/>
        <v/>
      </c>
      <c r="CN2377" s="44" t="str">
        <f>IF(Wedstrijden!AC2542="x","AA","")</f>
        <v/>
      </c>
      <c r="CO2377" s="44" t="str">
        <f>IF(Wedstrijden!AD2542="x","A","")</f>
        <v/>
      </c>
      <c r="CP2377" s="44" t="str">
        <f>IF(Wedstrijden!AE2542="x","BB","")</f>
        <v/>
      </c>
      <c r="CQ2377" s="44" t="str">
        <f>IF(Wedstrijden!AF2542="x","B","")</f>
        <v/>
      </c>
      <c r="CR2377" s="44" t="str">
        <f>IF(Wedstrijden!AG2542="x","L","")</f>
        <v/>
      </c>
      <c r="CS2377" s="44" t="str">
        <f>IF(Wedstrijden!AH2542="x","M","")</f>
        <v/>
      </c>
      <c r="CT2377" s="44" t="str">
        <f>IF(Wedstrijden!AI2542="x","Z","")</f>
        <v/>
      </c>
      <c r="CU2377" s="44" t="str">
        <f>IF(Wedstrijden!AJ2542="x","ZZ","")</f>
        <v/>
      </c>
      <c r="CV2377" s="44" t="str">
        <f>IF(COUNTA(Wedstrijden!AK2542:AQ2542)&lt;&gt;0,2,"")</f>
        <v/>
      </c>
      <c r="CW2377" s="44" t="str">
        <f t="shared" si="225"/>
        <v/>
      </c>
      <c r="CX2377" s="44" t="str">
        <f>IF(Wedstrijden!AK2542="x","BB","")</f>
        <v/>
      </c>
      <c r="CY2377" s="44" t="str">
        <f>IF(Wedstrijden!AL2542="x","B","")</f>
        <v/>
      </c>
      <c r="CZ2377" s="44" t="str">
        <f>IF(Wedstrijden!AM2542="x","L","")</f>
        <v/>
      </c>
      <c r="DA2377" s="44" t="str">
        <f>IF(Wedstrijden!AN2542="x","M","")</f>
        <v/>
      </c>
      <c r="DB2377" s="44" t="str">
        <f>IF(Wedstrijden!AO2542="x","Z","")</f>
        <v/>
      </c>
      <c r="DC2377" s="44" t="str">
        <f>IF(Wedstrijden!AP2542="x","ZZ","")</f>
        <v/>
      </c>
      <c r="DD2377" s="44" t="str">
        <f>IF(Wedstrijden!AQ2542="x","1.40","")</f>
        <v/>
      </c>
      <c r="DE2377" s="44" t="str">
        <f>IF(COUNTA(Wedstrijden!AR2542:AT2542)&lt;&gt;0,6,"")</f>
        <v/>
      </c>
      <c r="DF2377" s="44" t="str">
        <f t="shared" si="226"/>
        <v/>
      </c>
      <c r="DG2377" s="44" t="str">
        <f>IF(Wedstrijden!AR2542="x","L","")</f>
        <v/>
      </c>
      <c r="DH2377" s="44" t="str">
        <f>IF(Wedstrijden!AS2542="x","M","")</f>
        <v/>
      </c>
      <c r="DI2377" s="44" t="str">
        <f>IF(Wedstrijden!AT2542="x","Z","")</f>
        <v/>
      </c>
      <c r="DJ2377" s="44" t="str">
        <f>IF(COUNTA(Wedstrijden!AU2542:AW2542)&lt;&gt;0,6,"")</f>
        <v/>
      </c>
      <c r="DK2377" s="44" t="str">
        <f t="shared" si="227"/>
        <v/>
      </c>
      <c r="DL2377" s="44" t="str">
        <f>IF(Wedstrijden!AU2542="x","L","")</f>
        <v/>
      </c>
      <c r="DM2377" s="44" t="str">
        <f>IF(Wedstrijden!AV2542="x","M","")</f>
        <v/>
      </c>
      <c r="DN2377" s="44" t="str">
        <f>IF(Wedstrijden!AW2542="x","Z","")</f>
        <v/>
      </c>
    </row>
    <row r="2378" spans="1:118" ht="15">
      <c r="A2378" s="48" t="e">
        <f>Wedstrijden!#REF!</f>
        <v>#REF!</v>
      </c>
      <c r="B2378" s="44" t="str">
        <f>IFERROR(VLOOKUP(Wedstrijden!E2543,Wedstrijdlocaties!$B$2:$E$499,2,FALSE),"")</f>
        <v/>
      </c>
      <c r="C2378" s="44" t="str">
        <f>Wedstrijden!F2543</f>
        <v/>
      </c>
      <c r="D2378" s="44" t="str">
        <f>IFERROR(VLOOKUP(Wedstrijden!G2543,Organisaties!$B$2:$C$501,2,FALSE),"")</f>
        <v/>
      </c>
      <c r="E2378" s="44" t="str">
        <f>IFERROR(VLOOKUP(Wedstrijden!G2543,Organisaties!$B$2:$F$501,5,FALSE),"")</f>
        <v/>
      </c>
      <c r="F2378" s="44" t="str">
        <f>IF(Wedstrijden!BC2543&lt;&gt;"",Wedstrijden!BC2543,"")</f>
        <v/>
      </c>
      <c r="G2378" s="44">
        <f>IF(Wedstrijden!AY2543="Indoor",1,0)</f>
        <v>0</v>
      </c>
      <c r="H2378" s="44">
        <f>Wedstrijden!AZ2543</f>
        <v>0</v>
      </c>
      <c r="I2378" s="44" t="str">
        <f>IF(Wedstrijden!AX2543="Nee",0,IF(Wedstrijden!AX2543="Ja",1,""))</f>
        <v/>
      </c>
      <c r="J2378" s="44" t="str">
        <f>IF(Wedstrijden!BA2543&lt;&gt;"",Wedstrijden!BA2543,"")</f>
        <v/>
      </c>
      <c r="W2378" s="45"/>
      <c r="AE2378" s="45"/>
      <c r="AN2378" s="45"/>
      <c r="AU2378" s="45"/>
      <c r="BA2378" s="45"/>
      <c r="BE2378" s="45"/>
      <c r="BJ2378" s="44" t="str">
        <f>IF(COUNTA(Wedstrijden!I2543:S2543)&lt;&gt;0,1,"")</f>
        <v/>
      </c>
      <c r="BK2378" s="44" t="str">
        <f t="shared" si="222"/>
        <v/>
      </c>
      <c r="BL2378" s="44" t="str">
        <f>IF(Wedstrijden!I2543="x","AA","")</f>
        <v/>
      </c>
      <c r="BM2378" s="44" t="str">
        <f>IF(Wedstrijden!J2543="x","A","")</f>
        <v/>
      </c>
      <c r="BN2378" s="44" t="str">
        <f>IF(Wedstrijden!K2543="x","B1","")</f>
        <v/>
      </c>
      <c r="BO2378" s="44" t="str">
        <f>IF(Wedstrijden!L2543="x","BB","")</f>
        <v/>
      </c>
      <c r="BP2378" s="44" t="str">
        <f>IF(Wedstrijden!M2543="x","B","")</f>
        <v/>
      </c>
      <c r="BQ2378" s="44" t="str">
        <f>IF(Wedstrijden!N2543="x","L1","")</f>
        <v/>
      </c>
      <c r="BR2378" s="44" t="str">
        <f>IF(Wedstrijden!O2543="x","L2","")</f>
        <v/>
      </c>
      <c r="BS2378" s="44" t="str">
        <f>IF(Wedstrijden!P2543="x","M1","")</f>
        <v/>
      </c>
      <c r="BT2378" s="44" t="str">
        <f>IF(Wedstrijden!Q2543="x","M2","")</f>
        <v/>
      </c>
      <c r="BU2378" s="44" t="str">
        <f>IF(Wedstrijden!R2543="x","Z1","")</f>
        <v/>
      </c>
      <c r="BV2378" s="44" t="str">
        <f>IF(Wedstrijden!S2543="x","Z2","")</f>
        <v/>
      </c>
      <c r="BW2378" s="44" t="str">
        <f>IF(COUNTA(Wedstrijden!T2543:AB2543)&lt;&gt;0,1,"")</f>
        <v/>
      </c>
      <c r="BX2378" s="44" t="str">
        <f t="shared" si="223"/>
        <v/>
      </c>
      <c r="BY2378" s="44" t="str">
        <f>IF(Wedstrijden!T2543="x","BB","")</f>
        <v/>
      </c>
      <c r="BZ2378" s="44" t="str">
        <f>IF(Wedstrijden!U2543="x","B","")</f>
        <v/>
      </c>
      <c r="CA2378" s="44" t="str">
        <f>IF(Wedstrijden!V2543="x","L1","")</f>
        <v/>
      </c>
      <c r="CB2378" s="44" t="str">
        <f>IF(Wedstrijden!W2543="x","L2","")</f>
        <v/>
      </c>
      <c r="CC2378" s="44" t="str">
        <f>IF(Wedstrijden!X2543="x","M1","")</f>
        <v/>
      </c>
      <c r="CD2378" s="44" t="str">
        <f>IF(Wedstrijden!Y2543="x","M2","")</f>
        <v/>
      </c>
      <c r="CE2378" s="44" t="str">
        <f>IF(Wedstrijden!Z2543="x","Z1","")</f>
        <v/>
      </c>
      <c r="CF2378" s="44" t="str">
        <f>IF(Wedstrijden!AA2543="x","Z2","")</f>
        <v/>
      </c>
      <c r="CG2378" s="44" t="str">
        <f>IF(Wedstrijden!AB2543="x","ZZL","")</f>
        <v/>
      </c>
      <c r="CL2378" s="44" t="str">
        <f>IF(COUNTA(Wedstrijden!AC2543:AJ2543)&lt;&gt;0,2,"")</f>
        <v/>
      </c>
      <c r="CM2378" s="44" t="str">
        <f t="shared" si="224"/>
        <v/>
      </c>
      <c r="CN2378" s="44" t="str">
        <f>IF(Wedstrijden!AC2543="x","AA","")</f>
        <v/>
      </c>
      <c r="CO2378" s="44" t="str">
        <f>IF(Wedstrijden!AD2543="x","A","")</f>
        <v/>
      </c>
      <c r="CP2378" s="44" t="str">
        <f>IF(Wedstrijden!AE2543="x","BB","")</f>
        <v/>
      </c>
      <c r="CQ2378" s="44" t="str">
        <f>IF(Wedstrijden!AF2543="x","B","")</f>
        <v/>
      </c>
      <c r="CR2378" s="44" t="str">
        <f>IF(Wedstrijden!AG2543="x","L","")</f>
        <v/>
      </c>
      <c r="CS2378" s="44" t="str">
        <f>IF(Wedstrijden!AH2543="x","M","")</f>
        <v/>
      </c>
      <c r="CT2378" s="44" t="str">
        <f>IF(Wedstrijden!AI2543="x","Z","")</f>
        <v/>
      </c>
      <c r="CU2378" s="44" t="str">
        <f>IF(Wedstrijden!AJ2543="x","ZZ","")</f>
        <v/>
      </c>
      <c r="CV2378" s="44" t="str">
        <f>IF(COUNTA(Wedstrijden!AK2543:AQ2543)&lt;&gt;0,2,"")</f>
        <v/>
      </c>
      <c r="CW2378" s="44" t="str">
        <f t="shared" si="225"/>
        <v/>
      </c>
      <c r="CX2378" s="44" t="str">
        <f>IF(Wedstrijden!AK2543="x","BB","")</f>
        <v/>
      </c>
      <c r="CY2378" s="44" t="str">
        <f>IF(Wedstrijden!AL2543="x","B","")</f>
        <v/>
      </c>
      <c r="CZ2378" s="44" t="str">
        <f>IF(Wedstrijden!AM2543="x","L","")</f>
        <v/>
      </c>
      <c r="DA2378" s="44" t="str">
        <f>IF(Wedstrijden!AN2543="x","M","")</f>
        <v/>
      </c>
      <c r="DB2378" s="44" t="str">
        <f>IF(Wedstrijden!AO2543="x","Z","")</f>
        <v/>
      </c>
      <c r="DC2378" s="44" t="str">
        <f>IF(Wedstrijden!AP2543="x","ZZ","")</f>
        <v/>
      </c>
      <c r="DD2378" s="44" t="str">
        <f>IF(Wedstrijden!AQ2543="x","1.40","")</f>
        <v/>
      </c>
      <c r="DE2378" s="44" t="str">
        <f>IF(COUNTA(Wedstrijden!AR2543:AT2543)&lt;&gt;0,6,"")</f>
        <v/>
      </c>
      <c r="DF2378" s="44" t="str">
        <f t="shared" si="226"/>
        <v/>
      </c>
      <c r="DG2378" s="44" t="str">
        <f>IF(Wedstrijden!AR2543="x","L","")</f>
        <v/>
      </c>
      <c r="DH2378" s="44" t="str">
        <f>IF(Wedstrijden!AS2543="x","M","")</f>
        <v/>
      </c>
      <c r="DI2378" s="44" t="str">
        <f>IF(Wedstrijden!AT2543="x","Z","")</f>
        <v/>
      </c>
      <c r="DJ2378" s="44" t="str">
        <f>IF(COUNTA(Wedstrijden!AU2543:AW2543)&lt;&gt;0,6,"")</f>
        <v/>
      </c>
      <c r="DK2378" s="44" t="str">
        <f t="shared" si="227"/>
        <v/>
      </c>
      <c r="DL2378" s="44" t="str">
        <f>IF(Wedstrijden!AU2543="x","L","")</f>
        <v/>
      </c>
      <c r="DM2378" s="44" t="str">
        <f>IF(Wedstrijden!AV2543="x","M","")</f>
        <v/>
      </c>
      <c r="DN2378" s="44" t="str">
        <f>IF(Wedstrijden!AW2543="x","Z","")</f>
        <v/>
      </c>
    </row>
    <row r="2379" spans="1:118" ht="15">
      <c r="A2379" s="48" t="e">
        <f>Wedstrijden!#REF!</f>
        <v>#REF!</v>
      </c>
      <c r="B2379" s="44" t="str">
        <f>IFERROR(VLOOKUP(Wedstrijden!E2544,Wedstrijdlocaties!$B$2:$E$499,2,FALSE),"")</f>
        <v/>
      </c>
      <c r="C2379" s="44" t="str">
        <f>Wedstrijden!F2544</f>
        <v/>
      </c>
      <c r="D2379" s="44" t="str">
        <f>IFERROR(VLOOKUP(Wedstrijden!G2544,Organisaties!$B$2:$C$501,2,FALSE),"")</f>
        <v/>
      </c>
      <c r="E2379" s="44" t="str">
        <f>IFERROR(VLOOKUP(Wedstrijden!G2544,Organisaties!$B$2:$F$501,5,FALSE),"")</f>
        <v/>
      </c>
      <c r="F2379" s="44" t="str">
        <f>IF(Wedstrijden!BC2544&lt;&gt;"",Wedstrijden!BC2544,"")</f>
        <v/>
      </c>
      <c r="G2379" s="44">
        <f>IF(Wedstrijden!AY2544="Indoor",1,0)</f>
        <v>0</v>
      </c>
      <c r="H2379" s="44">
        <f>Wedstrijden!AZ2544</f>
        <v>0</v>
      </c>
      <c r="I2379" s="44" t="str">
        <f>IF(Wedstrijden!AX2544="Nee",0,IF(Wedstrijden!AX2544="Ja",1,""))</f>
        <v/>
      </c>
      <c r="J2379" s="44" t="str">
        <f>IF(Wedstrijden!BA2544&lt;&gt;"",Wedstrijden!BA2544,"")</f>
        <v/>
      </c>
      <c r="W2379" s="45"/>
      <c r="AE2379" s="45"/>
      <c r="AN2379" s="45"/>
      <c r="AU2379" s="45"/>
      <c r="BA2379" s="45"/>
      <c r="BE2379" s="45"/>
      <c r="BJ2379" s="44" t="str">
        <f>IF(COUNTA(Wedstrijden!I2544:S2544)&lt;&gt;0,1,"")</f>
        <v/>
      </c>
      <c r="BK2379" s="44" t="str">
        <f t="shared" si="222"/>
        <v/>
      </c>
      <c r="BL2379" s="44" t="str">
        <f>IF(Wedstrijden!I2544="x","AA","")</f>
        <v/>
      </c>
      <c r="BM2379" s="44" t="str">
        <f>IF(Wedstrijden!J2544="x","A","")</f>
        <v/>
      </c>
      <c r="BN2379" s="44" t="str">
        <f>IF(Wedstrijden!K2544="x","B1","")</f>
        <v/>
      </c>
      <c r="BO2379" s="44" t="str">
        <f>IF(Wedstrijden!L2544="x","BB","")</f>
        <v/>
      </c>
      <c r="BP2379" s="44" t="str">
        <f>IF(Wedstrijden!M2544="x","B","")</f>
        <v/>
      </c>
      <c r="BQ2379" s="44" t="str">
        <f>IF(Wedstrijden!N2544="x","L1","")</f>
        <v/>
      </c>
      <c r="BR2379" s="44" t="str">
        <f>IF(Wedstrijden!O2544="x","L2","")</f>
        <v/>
      </c>
      <c r="BS2379" s="44" t="str">
        <f>IF(Wedstrijden!P2544="x","M1","")</f>
        <v/>
      </c>
      <c r="BT2379" s="44" t="str">
        <f>IF(Wedstrijden!Q2544="x","M2","")</f>
        <v/>
      </c>
      <c r="BU2379" s="44" t="str">
        <f>IF(Wedstrijden!R2544="x","Z1","")</f>
        <v/>
      </c>
      <c r="BV2379" s="44" t="str">
        <f>IF(Wedstrijden!S2544="x","Z2","")</f>
        <v/>
      </c>
      <c r="BW2379" s="44" t="str">
        <f>IF(COUNTA(Wedstrijden!T2544:AB2544)&lt;&gt;0,1,"")</f>
        <v/>
      </c>
      <c r="BX2379" s="44" t="str">
        <f t="shared" si="223"/>
        <v/>
      </c>
      <c r="BY2379" s="44" t="str">
        <f>IF(Wedstrijden!T2544="x","BB","")</f>
        <v/>
      </c>
      <c r="BZ2379" s="44" t="str">
        <f>IF(Wedstrijden!U2544="x","B","")</f>
        <v/>
      </c>
      <c r="CA2379" s="44" t="str">
        <f>IF(Wedstrijden!V2544="x","L1","")</f>
        <v/>
      </c>
      <c r="CB2379" s="44" t="str">
        <f>IF(Wedstrijden!W2544="x","L2","")</f>
        <v/>
      </c>
      <c r="CC2379" s="44" t="str">
        <f>IF(Wedstrijden!X2544="x","M1","")</f>
        <v/>
      </c>
      <c r="CD2379" s="44" t="str">
        <f>IF(Wedstrijden!Y2544="x","M2","")</f>
        <v/>
      </c>
      <c r="CE2379" s="44" t="str">
        <f>IF(Wedstrijden!Z2544="x","Z1","")</f>
        <v/>
      </c>
      <c r="CF2379" s="44" t="str">
        <f>IF(Wedstrijden!AA2544="x","Z2","")</f>
        <v/>
      </c>
      <c r="CG2379" s="44" t="str">
        <f>IF(Wedstrijden!AB2544="x","ZZL","")</f>
        <v/>
      </c>
      <c r="CL2379" s="44" t="str">
        <f>IF(COUNTA(Wedstrijden!AC2544:AJ2544)&lt;&gt;0,2,"")</f>
        <v/>
      </c>
      <c r="CM2379" s="44" t="str">
        <f t="shared" si="224"/>
        <v/>
      </c>
      <c r="CN2379" s="44" t="str">
        <f>IF(Wedstrijden!AC2544="x","AA","")</f>
        <v/>
      </c>
      <c r="CO2379" s="44" t="str">
        <f>IF(Wedstrijden!AD2544="x","A","")</f>
        <v/>
      </c>
      <c r="CP2379" s="44" t="str">
        <f>IF(Wedstrijden!AE2544="x","BB","")</f>
        <v/>
      </c>
      <c r="CQ2379" s="44" t="str">
        <f>IF(Wedstrijden!AF2544="x","B","")</f>
        <v/>
      </c>
      <c r="CR2379" s="44" t="str">
        <f>IF(Wedstrijden!AG2544="x","L","")</f>
        <v/>
      </c>
      <c r="CS2379" s="44" t="str">
        <f>IF(Wedstrijden!AH2544="x","M","")</f>
        <v/>
      </c>
      <c r="CT2379" s="44" t="str">
        <f>IF(Wedstrijden!AI2544="x","Z","")</f>
        <v/>
      </c>
      <c r="CU2379" s="44" t="str">
        <f>IF(Wedstrijden!AJ2544="x","ZZ","")</f>
        <v/>
      </c>
      <c r="CV2379" s="44" t="str">
        <f>IF(COUNTA(Wedstrijden!AK2544:AQ2544)&lt;&gt;0,2,"")</f>
        <v/>
      </c>
      <c r="CW2379" s="44" t="str">
        <f t="shared" si="225"/>
        <v/>
      </c>
      <c r="CX2379" s="44" t="str">
        <f>IF(Wedstrijden!AK2544="x","BB","")</f>
        <v/>
      </c>
      <c r="CY2379" s="44" t="str">
        <f>IF(Wedstrijden!AL2544="x","B","")</f>
        <v/>
      </c>
      <c r="CZ2379" s="44" t="str">
        <f>IF(Wedstrijden!AM2544="x","L","")</f>
        <v/>
      </c>
      <c r="DA2379" s="44" t="str">
        <f>IF(Wedstrijden!AN2544="x","M","")</f>
        <v/>
      </c>
      <c r="DB2379" s="44" t="str">
        <f>IF(Wedstrijden!AO2544="x","Z","")</f>
        <v/>
      </c>
      <c r="DC2379" s="44" t="str">
        <f>IF(Wedstrijden!AP2544="x","ZZ","")</f>
        <v/>
      </c>
      <c r="DD2379" s="44" t="str">
        <f>IF(Wedstrijden!AQ2544="x","1.40","")</f>
        <v/>
      </c>
      <c r="DE2379" s="44" t="str">
        <f>IF(COUNTA(Wedstrijden!AR2544:AT2544)&lt;&gt;0,6,"")</f>
        <v/>
      </c>
      <c r="DF2379" s="44" t="str">
        <f t="shared" si="226"/>
        <v/>
      </c>
      <c r="DG2379" s="44" t="str">
        <f>IF(Wedstrijden!AR2544="x","L","")</f>
        <v/>
      </c>
      <c r="DH2379" s="44" t="str">
        <f>IF(Wedstrijden!AS2544="x","M","")</f>
        <v/>
      </c>
      <c r="DI2379" s="44" t="str">
        <f>IF(Wedstrijden!AT2544="x","Z","")</f>
        <v/>
      </c>
      <c r="DJ2379" s="44" t="str">
        <f>IF(COUNTA(Wedstrijden!AU2544:AW2544)&lt;&gt;0,6,"")</f>
        <v/>
      </c>
      <c r="DK2379" s="44" t="str">
        <f t="shared" si="227"/>
        <v/>
      </c>
      <c r="DL2379" s="44" t="str">
        <f>IF(Wedstrijden!AU2544="x","L","")</f>
        <v/>
      </c>
      <c r="DM2379" s="44" t="str">
        <f>IF(Wedstrijden!AV2544="x","M","")</f>
        <v/>
      </c>
      <c r="DN2379" s="44" t="str">
        <f>IF(Wedstrijden!AW2544="x","Z","")</f>
        <v/>
      </c>
    </row>
    <row r="2380" spans="1:118" ht="15">
      <c r="A2380" s="48" t="e">
        <f>Wedstrijden!#REF!</f>
        <v>#REF!</v>
      </c>
      <c r="B2380" s="44" t="str">
        <f>IFERROR(VLOOKUP(Wedstrijden!E2545,Wedstrijdlocaties!$B$2:$E$499,2,FALSE),"")</f>
        <v/>
      </c>
      <c r="C2380" s="44" t="str">
        <f>Wedstrijden!F2545</f>
        <v/>
      </c>
      <c r="D2380" s="44" t="str">
        <f>IFERROR(VLOOKUP(Wedstrijden!G2545,Organisaties!$B$2:$C$501,2,FALSE),"")</f>
        <v/>
      </c>
      <c r="E2380" s="44" t="str">
        <f>IFERROR(VLOOKUP(Wedstrijden!G2545,Organisaties!$B$2:$F$501,5,FALSE),"")</f>
        <v/>
      </c>
      <c r="F2380" s="44" t="str">
        <f>IF(Wedstrijden!BC2545&lt;&gt;"",Wedstrijden!BC2545,"")</f>
        <v/>
      </c>
      <c r="G2380" s="44">
        <f>IF(Wedstrijden!AY2545="Indoor",1,0)</f>
        <v>0</v>
      </c>
      <c r="H2380" s="44">
        <f>Wedstrijden!AZ2545</f>
        <v>0</v>
      </c>
      <c r="I2380" s="44" t="str">
        <f>IF(Wedstrijden!AX2545="Nee",0,IF(Wedstrijden!AX2545="Ja",1,""))</f>
        <v/>
      </c>
      <c r="J2380" s="44" t="str">
        <f>IF(Wedstrijden!BA2545&lt;&gt;"",Wedstrijden!BA2545,"")</f>
        <v/>
      </c>
      <c r="W2380" s="45"/>
      <c r="AE2380" s="45"/>
      <c r="AN2380" s="45"/>
      <c r="AU2380" s="45"/>
      <c r="BA2380" s="45"/>
      <c r="BE2380" s="45"/>
      <c r="BJ2380" s="44" t="str">
        <f>IF(COUNTA(Wedstrijden!I2545:S2545)&lt;&gt;0,1,"")</f>
        <v/>
      </c>
      <c r="BK2380" s="44" t="str">
        <f t="shared" si="222"/>
        <v/>
      </c>
      <c r="BL2380" s="44" t="str">
        <f>IF(Wedstrijden!I2545="x","AA","")</f>
        <v/>
      </c>
      <c r="BM2380" s="44" t="str">
        <f>IF(Wedstrijden!J2545="x","A","")</f>
        <v/>
      </c>
      <c r="BN2380" s="44" t="str">
        <f>IF(Wedstrijden!K2545="x","B1","")</f>
        <v/>
      </c>
      <c r="BO2380" s="44" t="str">
        <f>IF(Wedstrijden!L2545="x","BB","")</f>
        <v/>
      </c>
      <c r="BP2380" s="44" t="str">
        <f>IF(Wedstrijden!M2545="x","B","")</f>
        <v/>
      </c>
      <c r="BQ2380" s="44" t="str">
        <f>IF(Wedstrijden!N2545="x","L1","")</f>
        <v/>
      </c>
      <c r="BR2380" s="44" t="str">
        <f>IF(Wedstrijden!O2545="x","L2","")</f>
        <v/>
      </c>
      <c r="BS2380" s="44" t="str">
        <f>IF(Wedstrijden!P2545="x","M1","")</f>
        <v/>
      </c>
      <c r="BT2380" s="44" t="str">
        <f>IF(Wedstrijden!Q2545="x","M2","")</f>
        <v/>
      </c>
      <c r="BU2380" s="44" t="str">
        <f>IF(Wedstrijden!R2545="x","Z1","")</f>
        <v/>
      </c>
      <c r="BV2380" s="44" t="str">
        <f>IF(Wedstrijden!S2545="x","Z2","")</f>
        <v/>
      </c>
      <c r="BW2380" s="44" t="str">
        <f>IF(COUNTA(Wedstrijden!T2545:AB2545)&lt;&gt;0,1,"")</f>
        <v/>
      </c>
      <c r="BX2380" s="44" t="str">
        <f t="shared" si="223"/>
        <v/>
      </c>
      <c r="BY2380" s="44" t="str">
        <f>IF(Wedstrijden!T2545="x","BB","")</f>
        <v/>
      </c>
      <c r="BZ2380" s="44" t="str">
        <f>IF(Wedstrijden!U2545="x","B","")</f>
        <v/>
      </c>
      <c r="CA2380" s="44" t="str">
        <f>IF(Wedstrijden!V2545="x","L1","")</f>
        <v/>
      </c>
      <c r="CB2380" s="44" t="str">
        <f>IF(Wedstrijden!W2545="x","L2","")</f>
        <v/>
      </c>
      <c r="CC2380" s="44" t="str">
        <f>IF(Wedstrijden!X2545="x","M1","")</f>
        <v/>
      </c>
      <c r="CD2380" s="44" t="str">
        <f>IF(Wedstrijden!Y2545="x","M2","")</f>
        <v/>
      </c>
      <c r="CE2380" s="44" t="str">
        <f>IF(Wedstrijden!Z2545="x","Z1","")</f>
        <v/>
      </c>
      <c r="CF2380" s="44" t="str">
        <f>IF(Wedstrijden!AA2545="x","Z2","")</f>
        <v/>
      </c>
      <c r="CG2380" s="44" t="str">
        <f>IF(Wedstrijden!AB2545="x","ZZL","")</f>
        <v/>
      </c>
      <c r="CL2380" s="44" t="str">
        <f>IF(COUNTA(Wedstrijden!AC2545:AJ2545)&lt;&gt;0,2,"")</f>
        <v/>
      </c>
      <c r="CM2380" s="44" t="str">
        <f t="shared" si="224"/>
        <v/>
      </c>
      <c r="CN2380" s="44" t="str">
        <f>IF(Wedstrijden!AC2545="x","AA","")</f>
        <v/>
      </c>
      <c r="CO2380" s="44" t="str">
        <f>IF(Wedstrijden!AD2545="x","A","")</f>
        <v/>
      </c>
      <c r="CP2380" s="44" t="str">
        <f>IF(Wedstrijden!AE2545="x","BB","")</f>
        <v/>
      </c>
      <c r="CQ2380" s="44" t="str">
        <f>IF(Wedstrijden!AF2545="x","B","")</f>
        <v/>
      </c>
      <c r="CR2380" s="44" t="str">
        <f>IF(Wedstrijden!AG2545="x","L","")</f>
        <v/>
      </c>
      <c r="CS2380" s="44" t="str">
        <f>IF(Wedstrijden!AH2545="x","M","")</f>
        <v/>
      </c>
      <c r="CT2380" s="44" t="str">
        <f>IF(Wedstrijden!AI2545="x","Z","")</f>
        <v/>
      </c>
      <c r="CU2380" s="44" t="str">
        <f>IF(Wedstrijden!AJ2545="x","ZZ","")</f>
        <v/>
      </c>
      <c r="CV2380" s="44" t="str">
        <f>IF(COUNTA(Wedstrijden!AK2545:AQ2545)&lt;&gt;0,2,"")</f>
        <v/>
      </c>
      <c r="CW2380" s="44" t="str">
        <f t="shared" si="225"/>
        <v/>
      </c>
      <c r="CX2380" s="44" t="str">
        <f>IF(Wedstrijden!AK2545="x","BB","")</f>
        <v/>
      </c>
      <c r="CY2380" s="44" t="str">
        <f>IF(Wedstrijden!AL2545="x","B","")</f>
        <v/>
      </c>
      <c r="CZ2380" s="44" t="str">
        <f>IF(Wedstrijden!AM2545="x","L","")</f>
        <v/>
      </c>
      <c r="DA2380" s="44" t="str">
        <f>IF(Wedstrijden!AN2545="x","M","")</f>
        <v/>
      </c>
      <c r="DB2380" s="44" t="str">
        <f>IF(Wedstrijden!AO2545="x","Z","")</f>
        <v/>
      </c>
      <c r="DC2380" s="44" t="str">
        <f>IF(Wedstrijden!AP2545="x","ZZ","")</f>
        <v/>
      </c>
      <c r="DD2380" s="44" t="str">
        <f>IF(Wedstrijden!AQ2545="x","1.40","")</f>
        <v/>
      </c>
      <c r="DE2380" s="44" t="str">
        <f>IF(COUNTA(Wedstrijden!AR2545:AT2545)&lt;&gt;0,6,"")</f>
        <v/>
      </c>
      <c r="DF2380" s="44" t="str">
        <f t="shared" si="226"/>
        <v/>
      </c>
      <c r="DG2380" s="44" t="str">
        <f>IF(Wedstrijden!AR2545="x","L","")</f>
        <v/>
      </c>
      <c r="DH2380" s="44" t="str">
        <f>IF(Wedstrijden!AS2545="x","M","")</f>
        <v/>
      </c>
      <c r="DI2380" s="44" t="str">
        <f>IF(Wedstrijden!AT2545="x","Z","")</f>
        <v/>
      </c>
      <c r="DJ2380" s="44" t="str">
        <f>IF(COUNTA(Wedstrijden!AU2545:AW2545)&lt;&gt;0,6,"")</f>
        <v/>
      </c>
      <c r="DK2380" s="44" t="str">
        <f t="shared" si="227"/>
        <v/>
      </c>
      <c r="DL2380" s="44" t="str">
        <f>IF(Wedstrijden!AU2545="x","L","")</f>
        <v/>
      </c>
      <c r="DM2380" s="44" t="str">
        <f>IF(Wedstrijden!AV2545="x","M","")</f>
        <v/>
      </c>
      <c r="DN2380" s="44" t="str">
        <f>IF(Wedstrijden!AW2545="x","Z","")</f>
        <v/>
      </c>
    </row>
    <row r="2381" spans="1:118" ht="15">
      <c r="A2381" s="48" t="e">
        <f>Wedstrijden!#REF!</f>
        <v>#REF!</v>
      </c>
      <c r="B2381" s="44" t="str">
        <f>IFERROR(VLOOKUP(Wedstrijden!E2546,Wedstrijdlocaties!$B$2:$E$499,2,FALSE),"")</f>
        <v/>
      </c>
      <c r="C2381" s="44" t="str">
        <f>Wedstrijden!F2546</f>
        <v/>
      </c>
      <c r="D2381" s="44" t="str">
        <f>IFERROR(VLOOKUP(Wedstrijden!G2546,Organisaties!$B$2:$C$501,2,FALSE),"")</f>
        <v/>
      </c>
      <c r="E2381" s="44" t="str">
        <f>IFERROR(VLOOKUP(Wedstrijden!G2546,Organisaties!$B$2:$F$501,5,FALSE),"")</f>
        <v/>
      </c>
      <c r="F2381" s="44" t="str">
        <f>IF(Wedstrijden!BC2546&lt;&gt;"",Wedstrijden!BC2546,"")</f>
        <v/>
      </c>
      <c r="G2381" s="44">
        <f>IF(Wedstrijden!AY2546="Indoor",1,0)</f>
        <v>0</v>
      </c>
      <c r="H2381" s="44">
        <f>Wedstrijden!AZ2546</f>
        <v>0</v>
      </c>
      <c r="I2381" s="44" t="str">
        <f>IF(Wedstrijden!AX2546="Nee",0,IF(Wedstrijden!AX2546="Ja",1,""))</f>
        <v/>
      </c>
      <c r="J2381" s="44" t="str">
        <f>IF(Wedstrijden!BA2546&lt;&gt;"",Wedstrijden!BA2546,"")</f>
        <v/>
      </c>
      <c r="W2381" s="45"/>
      <c r="AE2381" s="45"/>
      <c r="AN2381" s="45"/>
      <c r="AU2381" s="45"/>
      <c r="BA2381" s="45"/>
      <c r="BE2381" s="45"/>
      <c r="BJ2381" s="44" t="str">
        <f>IF(COUNTA(Wedstrijden!I2546:S2546)&lt;&gt;0,1,"")</f>
        <v/>
      </c>
      <c r="BK2381" s="44" t="str">
        <f t="shared" si="222"/>
        <v/>
      </c>
      <c r="BL2381" s="44" t="str">
        <f>IF(Wedstrijden!I2546="x","AA","")</f>
        <v/>
      </c>
      <c r="BM2381" s="44" t="str">
        <f>IF(Wedstrijden!J2546="x","A","")</f>
        <v/>
      </c>
      <c r="BN2381" s="44" t="str">
        <f>IF(Wedstrijden!K2546="x","B1","")</f>
        <v/>
      </c>
      <c r="BO2381" s="44" t="str">
        <f>IF(Wedstrijden!L2546="x","BB","")</f>
        <v/>
      </c>
      <c r="BP2381" s="44" t="str">
        <f>IF(Wedstrijden!M2546="x","B","")</f>
        <v/>
      </c>
      <c r="BQ2381" s="44" t="str">
        <f>IF(Wedstrijden!N2546="x","L1","")</f>
        <v/>
      </c>
      <c r="BR2381" s="44" t="str">
        <f>IF(Wedstrijden!O2546="x","L2","")</f>
        <v/>
      </c>
      <c r="BS2381" s="44" t="str">
        <f>IF(Wedstrijden!P2546="x","M1","")</f>
        <v/>
      </c>
      <c r="BT2381" s="44" t="str">
        <f>IF(Wedstrijden!Q2546="x","M2","")</f>
        <v/>
      </c>
      <c r="BU2381" s="44" t="str">
        <f>IF(Wedstrijden!R2546="x","Z1","")</f>
        <v/>
      </c>
      <c r="BV2381" s="44" t="str">
        <f>IF(Wedstrijden!S2546="x","Z2","")</f>
        <v/>
      </c>
      <c r="BW2381" s="44" t="str">
        <f>IF(COUNTA(Wedstrijden!T2546:AB2546)&lt;&gt;0,1,"")</f>
        <v/>
      </c>
      <c r="BX2381" s="44" t="str">
        <f t="shared" si="223"/>
        <v/>
      </c>
      <c r="BY2381" s="44" t="str">
        <f>IF(Wedstrijden!T2546="x","BB","")</f>
        <v/>
      </c>
      <c r="BZ2381" s="44" t="str">
        <f>IF(Wedstrijden!U2546="x","B","")</f>
        <v/>
      </c>
      <c r="CA2381" s="44" t="str">
        <f>IF(Wedstrijden!V2546="x","L1","")</f>
        <v/>
      </c>
      <c r="CB2381" s="44" t="str">
        <f>IF(Wedstrijden!W2546="x","L2","")</f>
        <v/>
      </c>
      <c r="CC2381" s="44" t="str">
        <f>IF(Wedstrijden!X2546="x","M1","")</f>
        <v/>
      </c>
      <c r="CD2381" s="44" t="str">
        <f>IF(Wedstrijden!Y2546="x","M2","")</f>
        <v/>
      </c>
      <c r="CE2381" s="44" t="str">
        <f>IF(Wedstrijden!Z2546="x","Z1","")</f>
        <v/>
      </c>
      <c r="CF2381" s="44" t="str">
        <f>IF(Wedstrijden!AA2546="x","Z2","")</f>
        <v/>
      </c>
      <c r="CG2381" s="44" t="str">
        <f>IF(Wedstrijden!AB2546="x","ZZL","")</f>
        <v/>
      </c>
      <c r="CL2381" s="44" t="str">
        <f>IF(COUNTA(Wedstrijden!AC2546:AJ2546)&lt;&gt;0,2,"")</f>
        <v/>
      </c>
      <c r="CM2381" s="44" t="str">
        <f t="shared" si="224"/>
        <v/>
      </c>
      <c r="CN2381" s="44" t="str">
        <f>IF(Wedstrijden!AC2546="x","AA","")</f>
        <v/>
      </c>
      <c r="CO2381" s="44" t="str">
        <f>IF(Wedstrijden!AD2546="x","A","")</f>
        <v/>
      </c>
      <c r="CP2381" s="44" t="str">
        <f>IF(Wedstrijden!AE2546="x","BB","")</f>
        <v/>
      </c>
      <c r="CQ2381" s="44" t="str">
        <f>IF(Wedstrijden!AF2546="x","B","")</f>
        <v/>
      </c>
      <c r="CR2381" s="44" t="str">
        <f>IF(Wedstrijden!AG2546="x","L","")</f>
        <v/>
      </c>
      <c r="CS2381" s="44" t="str">
        <f>IF(Wedstrijden!AH2546="x","M","")</f>
        <v/>
      </c>
      <c r="CT2381" s="44" t="str">
        <f>IF(Wedstrijden!AI2546="x","Z","")</f>
        <v/>
      </c>
      <c r="CU2381" s="44" t="str">
        <f>IF(Wedstrijden!AJ2546="x","ZZ","")</f>
        <v/>
      </c>
      <c r="CV2381" s="44" t="str">
        <f>IF(COUNTA(Wedstrijden!AK2546:AQ2546)&lt;&gt;0,2,"")</f>
        <v/>
      </c>
      <c r="CW2381" s="44" t="str">
        <f t="shared" si="225"/>
        <v/>
      </c>
      <c r="CX2381" s="44" t="str">
        <f>IF(Wedstrijden!AK2546="x","BB","")</f>
        <v/>
      </c>
      <c r="CY2381" s="44" t="str">
        <f>IF(Wedstrijden!AL2546="x","B","")</f>
        <v/>
      </c>
      <c r="CZ2381" s="44" t="str">
        <f>IF(Wedstrijden!AM2546="x","L","")</f>
        <v/>
      </c>
      <c r="DA2381" s="44" t="str">
        <f>IF(Wedstrijden!AN2546="x","M","")</f>
        <v/>
      </c>
      <c r="DB2381" s="44" t="str">
        <f>IF(Wedstrijden!AO2546="x","Z","")</f>
        <v/>
      </c>
      <c r="DC2381" s="44" t="str">
        <f>IF(Wedstrijden!AP2546="x","ZZ","")</f>
        <v/>
      </c>
      <c r="DD2381" s="44" t="str">
        <f>IF(Wedstrijden!AQ2546="x","1.40","")</f>
        <v/>
      </c>
      <c r="DE2381" s="44" t="str">
        <f>IF(COUNTA(Wedstrijden!AR2546:AT2546)&lt;&gt;0,6,"")</f>
        <v/>
      </c>
      <c r="DF2381" s="44" t="str">
        <f t="shared" si="226"/>
        <v/>
      </c>
      <c r="DG2381" s="44" t="str">
        <f>IF(Wedstrijden!AR2546="x","L","")</f>
        <v/>
      </c>
      <c r="DH2381" s="44" t="str">
        <f>IF(Wedstrijden!AS2546="x","M","")</f>
        <v/>
      </c>
      <c r="DI2381" s="44" t="str">
        <f>IF(Wedstrijden!AT2546="x","Z","")</f>
        <v/>
      </c>
      <c r="DJ2381" s="44" t="str">
        <f>IF(COUNTA(Wedstrijden!AU2546:AW2546)&lt;&gt;0,6,"")</f>
        <v/>
      </c>
      <c r="DK2381" s="44" t="str">
        <f t="shared" si="227"/>
        <v/>
      </c>
      <c r="DL2381" s="44" t="str">
        <f>IF(Wedstrijden!AU2546="x","L","")</f>
        <v/>
      </c>
      <c r="DM2381" s="44" t="str">
        <f>IF(Wedstrijden!AV2546="x","M","")</f>
        <v/>
      </c>
      <c r="DN2381" s="44" t="str">
        <f>IF(Wedstrijden!AW2546="x","Z","")</f>
        <v/>
      </c>
    </row>
    <row r="2382" spans="1:118" ht="15">
      <c r="A2382" s="48" t="e">
        <f>Wedstrijden!#REF!</f>
        <v>#REF!</v>
      </c>
      <c r="B2382" s="44" t="str">
        <f>IFERROR(VLOOKUP(Wedstrijden!E2547,Wedstrijdlocaties!$B$2:$E$499,2,FALSE),"")</f>
        <v/>
      </c>
      <c r="C2382" s="44" t="str">
        <f>Wedstrijden!F2547</f>
        <v/>
      </c>
      <c r="D2382" s="44" t="str">
        <f>IFERROR(VLOOKUP(Wedstrijden!G2547,Organisaties!$B$2:$C$501,2,FALSE),"")</f>
        <v/>
      </c>
      <c r="E2382" s="44" t="str">
        <f>IFERROR(VLOOKUP(Wedstrijden!G2547,Organisaties!$B$2:$F$501,5,FALSE),"")</f>
        <v/>
      </c>
      <c r="F2382" s="44" t="str">
        <f>IF(Wedstrijden!BC2547&lt;&gt;"",Wedstrijden!BC2547,"")</f>
        <v/>
      </c>
      <c r="G2382" s="44">
        <f>IF(Wedstrijden!AY2547="Indoor",1,0)</f>
        <v>0</v>
      </c>
      <c r="H2382" s="44">
        <f>Wedstrijden!AZ2547</f>
        <v>0</v>
      </c>
      <c r="I2382" s="44" t="str">
        <f>IF(Wedstrijden!AX2547="Nee",0,IF(Wedstrijden!AX2547="Ja",1,""))</f>
        <v/>
      </c>
      <c r="J2382" s="44" t="str">
        <f>IF(Wedstrijden!BA2547&lt;&gt;"",Wedstrijden!BA2547,"")</f>
        <v/>
      </c>
      <c r="W2382" s="45"/>
      <c r="AE2382" s="45"/>
      <c r="AN2382" s="45"/>
      <c r="AU2382" s="45"/>
      <c r="BA2382" s="45"/>
      <c r="BE2382" s="45"/>
      <c r="BJ2382" s="44" t="str">
        <f>IF(COUNTA(Wedstrijden!I2547:S2547)&lt;&gt;0,1,"")</f>
        <v/>
      </c>
      <c r="BK2382" s="44" t="str">
        <f t="shared" si="222"/>
        <v/>
      </c>
      <c r="BL2382" s="44" t="str">
        <f>IF(Wedstrijden!I2547="x","AA","")</f>
        <v/>
      </c>
      <c r="BM2382" s="44" t="str">
        <f>IF(Wedstrijden!J2547="x","A","")</f>
        <v/>
      </c>
      <c r="BN2382" s="44" t="str">
        <f>IF(Wedstrijden!K2547="x","B1","")</f>
        <v/>
      </c>
      <c r="BO2382" s="44" t="str">
        <f>IF(Wedstrijden!L2547="x","BB","")</f>
        <v/>
      </c>
      <c r="BP2382" s="44" t="str">
        <f>IF(Wedstrijden!M2547="x","B","")</f>
        <v/>
      </c>
      <c r="BQ2382" s="44" t="str">
        <f>IF(Wedstrijden!N2547="x","L1","")</f>
        <v/>
      </c>
      <c r="BR2382" s="44" t="str">
        <f>IF(Wedstrijden!O2547="x","L2","")</f>
        <v/>
      </c>
      <c r="BS2382" s="44" t="str">
        <f>IF(Wedstrijden!P2547="x","M1","")</f>
        <v/>
      </c>
      <c r="BT2382" s="44" t="str">
        <f>IF(Wedstrijden!Q2547="x","M2","")</f>
        <v/>
      </c>
      <c r="BU2382" s="44" t="str">
        <f>IF(Wedstrijden!R2547="x","Z1","")</f>
        <v/>
      </c>
      <c r="BV2382" s="44" t="str">
        <f>IF(Wedstrijden!S2547="x","Z2","")</f>
        <v/>
      </c>
      <c r="BW2382" s="44" t="str">
        <f>IF(COUNTA(Wedstrijden!T2547:AB2547)&lt;&gt;0,1,"")</f>
        <v/>
      </c>
      <c r="BX2382" s="44" t="str">
        <f t="shared" si="223"/>
        <v/>
      </c>
      <c r="BY2382" s="44" t="str">
        <f>IF(Wedstrijden!T2547="x","BB","")</f>
        <v/>
      </c>
      <c r="BZ2382" s="44" t="str">
        <f>IF(Wedstrijden!U2547="x","B","")</f>
        <v/>
      </c>
      <c r="CA2382" s="44" t="str">
        <f>IF(Wedstrijden!V2547="x","L1","")</f>
        <v/>
      </c>
      <c r="CB2382" s="44" t="str">
        <f>IF(Wedstrijden!W2547="x","L2","")</f>
        <v/>
      </c>
      <c r="CC2382" s="44" t="str">
        <f>IF(Wedstrijden!X2547="x","M1","")</f>
        <v/>
      </c>
      <c r="CD2382" s="44" t="str">
        <f>IF(Wedstrijden!Y2547="x","M2","")</f>
        <v/>
      </c>
      <c r="CE2382" s="44" t="str">
        <f>IF(Wedstrijden!Z2547="x","Z1","")</f>
        <v/>
      </c>
      <c r="CF2382" s="44" t="str">
        <f>IF(Wedstrijden!AA2547="x","Z2","")</f>
        <v/>
      </c>
      <c r="CG2382" s="44" t="str">
        <f>IF(Wedstrijden!AB2547="x","ZZL","")</f>
        <v/>
      </c>
      <c r="CL2382" s="44" t="str">
        <f>IF(COUNTA(Wedstrijden!AC2547:AJ2547)&lt;&gt;0,2,"")</f>
        <v/>
      </c>
      <c r="CM2382" s="44" t="str">
        <f t="shared" si="224"/>
        <v/>
      </c>
      <c r="CN2382" s="44" t="str">
        <f>IF(Wedstrijden!AC2547="x","AA","")</f>
        <v/>
      </c>
      <c r="CO2382" s="44" t="str">
        <f>IF(Wedstrijden!AD2547="x","A","")</f>
        <v/>
      </c>
      <c r="CP2382" s="44" t="str">
        <f>IF(Wedstrijden!AE2547="x","BB","")</f>
        <v/>
      </c>
      <c r="CQ2382" s="44" t="str">
        <f>IF(Wedstrijden!AF2547="x","B","")</f>
        <v/>
      </c>
      <c r="CR2382" s="44" t="str">
        <f>IF(Wedstrijden!AG2547="x","L","")</f>
        <v/>
      </c>
      <c r="CS2382" s="44" t="str">
        <f>IF(Wedstrijden!AH2547="x","M","")</f>
        <v/>
      </c>
      <c r="CT2382" s="44" t="str">
        <f>IF(Wedstrijden!AI2547="x","Z","")</f>
        <v/>
      </c>
      <c r="CU2382" s="44" t="str">
        <f>IF(Wedstrijden!AJ2547="x","ZZ","")</f>
        <v/>
      </c>
      <c r="CV2382" s="44" t="str">
        <f>IF(COUNTA(Wedstrijden!AK2547:AQ2547)&lt;&gt;0,2,"")</f>
        <v/>
      </c>
      <c r="CW2382" s="44" t="str">
        <f t="shared" si="225"/>
        <v/>
      </c>
      <c r="CX2382" s="44" t="str">
        <f>IF(Wedstrijden!AK2547="x","BB","")</f>
        <v/>
      </c>
      <c r="CY2382" s="44" t="str">
        <f>IF(Wedstrijden!AL2547="x","B","")</f>
        <v/>
      </c>
      <c r="CZ2382" s="44" t="str">
        <f>IF(Wedstrijden!AM2547="x","L","")</f>
        <v/>
      </c>
      <c r="DA2382" s="44" t="str">
        <f>IF(Wedstrijden!AN2547="x","M","")</f>
        <v/>
      </c>
      <c r="DB2382" s="44" t="str">
        <f>IF(Wedstrijden!AO2547="x","Z","")</f>
        <v/>
      </c>
      <c r="DC2382" s="44" t="str">
        <f>IF(Wedstrijden!AP2547="x","ZZ","")</f>
        <v/>
      </c>
      <c r="DD2382" s="44" t="str">
        <f>IF(Wedstrijden!AQ2547="x","1.40","")</f>
        <v/>
      </c>
      <c r="DE2382" s="44" t="str">
        <f>IF(COUNTA(Wedstrijden!AR2547:AT2547)&lt;&gt;0,6,"")</f>
        <v/>
      </c>
      <c r="DF2382" s="44" t="str">
        <f t="shared" si="226"/>
        <v/>
      </c>
      <c r="DG2382" s="44" t="str">
        <f>IF(Wedstrijden!AR2547="x","L","")</f>
        <v/>
      </c>
      <c r="DH2382" s="44" t="str">
        <f>IF(Wedstrijden!AS2547="x","M","")</f>
        <v/>
      </c>
      <c r="DI2382" s="44" t="str">
        <f>IF(Wedstrijden!AT2547="x","Z","")</f>
        <v/>
      </c>
      <c r="DJ2382" s="44" t="str">
        <f>IF(COUNTA(Wedstrijden!AU2547:AW2547)&lt;&gt;0,6,"")</f>
        <v/>
      </c>
      <c r="DK2382" s="44" t="str">
        <f t="shared" si="227"/>
        <v/>
      </c>
      <c r="DL2382" s="44" t="str">
        <f>IF(Wedstrijden!AU2547="x","L","")</f>
        <v/>
      </c>
      <c r="DM2382" s="44" t="str">
        <f>IF(Wedstrijden!AV2547="x","M","")</f>
        <v/>
      </c>
      <c r="DN2382" s="44" t="str">
        <f>IF(Wedstrijden!AW2547="x","Z","")</f>
        <v/>
      </c>
    </row>
    <row r="2383" spans="1:118" ht="15">
      <c r="A2383" s="48" t="e">
        <f>Wedstrijden!#REF!</f>
        <v>#REF!</v>
      </c>
      <c r="B2383" s="44" t="str">
        <f>IFERROR(VLOOKUP(Wedstrijden!E2548,Wedstrijdlocaties!$B$2:$E$499,2,FALSE),"")</f>
        <v/>
      </c>
      <c r="C2383" s="44" t="str">
        <f>Wedstrijden!F2548</f>
        <v/>
      </c>
      <c r="D2383" s="44" t="str">
        <f>IFERROR(VLOOKUP(Wedstrijden!G2548,Organisaties!$B$2:$C$501,2,FALSE),"")</f>
        <v/>
      </c>
      <c r="E2383" s="44" t="str">
        <f>IFERROR(VLOOKUP(Wedstrijden!G2548,Organisaties!$B$2:$F$501,5,FALSE),"")</f>
        <v/>
      </c>
      <c r="F2383" s="44" t="str">
        <f>IF(Wedstrijden!BC2548&lt;&gt;"",Wedstrijden!BC2548,"")</f>
        <v/>
      </c>
      <c r="G2383" s="44">
        <f>IF(Wedstrijden!AY2548="Indoor",1,0)</f>
        <v>0</v>
      </c>
      <c r="H2383" s="44">
        <f>Wedstrijden!AZ2548</f>
        <v>0</v>
      </c>
      <c r="I2383" s="44" t="str">
        <f>IF(Wedstrijden!AX2548="Nee",0,IF(Wedstrijden!AX2548="Ja",1,""))</f>
        <v/>
      </c>
      <c r="J2383" s="44" t="str">
        <f>IF(Wedstrijden!BA2548&lt;&gt;"",Wedstrijden!BA2548,"")</f>
        <v/>
      </c>
      <c r="W2383" s="45"/>
      <c r="AE2383" s="45"/>
      <c r="AN2383" s="45"/>
      <c r="AU2383" s="45"/>
      <c r="BA2383" s="45"/>
      <c r="BE2383" s="45"/>
      <c r="BJ2383" s="44" t="str">
        <f>IF(COUNTA(Wedstrijden!I2548:S2548)&lt;&gt;0,1,"")</f>
        <v/>
      </c>
      <c r="BK2383" s="44" t="str">
        <f t="shared" si="222"/>
        <v/>
      </c>
      <c r="BL2383" s="44" t="str">
        <f>IF(Wedstrijden!I2548="x","AA","")</f>
        <v/>
      </c>
      <c r="BM2383" s="44" t="str">
        <f>IF(Wedstrijden!J2548="x","A","")</f>
        <v/>
      </c>
      <c r="BN2383" s="44" t="str">
        <f>IF(Wedstrijden!K2548="x","B1","")</f>
        <v/>
      </c>
      <c r="BO2383" s="44" t="str">
        <f>IF(Wedstrijden!L2548="x","BB","")</f>
        <v/>
      </c>
      <c r="BP2383" s="44" t="str">
        <f>IF(Wedstrijden!M2548="x","B","")</f>
        <v/>
      </c>
      <c r="BQ2383" s="44" t="str">
        <f>IF(Wedstrijden!N2548="x","L1","")</f>
        <v/>
      </c>
      <c r="BR2383" s="44" t="str">
        <f>IF(Wedstrijden!O2548="x","L2","")</f>
        <v/>
      </c>
      <c r="BS2383" s="44" t="str">
        <f>IF(Wedstrijden!P2548="x","M1","")</f>
        <v/>
      </c>
      <c r="BT2383" s="44" t="str">
        <f>IF(Wedstrijden!Q2548="x","M2","")</f>
        <v/>
      </c>
      <c r="BU2383" s="44" t="str">
        <f>IF(Wedstrijden!R2548="x","Z1","")</f>
        <v/>
      </c>
      <c r="BV2383" s="44" t="str">
        <f>IF(Wedstrijden!S2548="x","Z2","")</f>
        <v/>
      </c>
      <c r="BW2383" s="44" t="str">
        <f>IF(COUNTA(Wedstrijden!T2548:AB2548)&lt;&gt;0,1,"")</f>
        <v/>
      </c>
      <c r="BX2383" s="44" t="str">
        <f t="shared" si="223"/>
        <v/>
      </c>
      <c r="BY2383" s="44" t="str">
        <f>IF(Wedstrijden!T2548="x","BB","")</f>
        <v/>
      </c>
      <c r="BZ2383" s="44" t="str">
        <f>IF(Wedstrijden!U2548="x","B","")</f>
        <v/>
      </c>
      <c r="CA2383" s="44" t="str">
        <f>IF(Wedstrijden!V2548="x","L1","")</f>
        <v/>
      </c>
      <c r="CB2383" s="44" t="str">
        <f>IF(Wedstrijden!W2548="x","L2","")</f>
        <v/>
      </c>
      <c r="CC2383" s="44" t="str">
        <f>IF(Wedstrijden!X2548="x","M1","")</f>
        <v/>
      </c>
      <c r="CD2383" s="44" t="str">
        <f>IF(Wedstrijden!Y2548="x","M2","")</f>
        <v/>
      </c>
      <c r="CE2383" s="44" t="str">
        <f>IF(Wedstrijden!Z2548="x","Z1","")</f>
        <v/>
      </c>
      <c r="CF2383" s="44" t="str">
        <f>IF(Wedstrijden!AA2548="x","Z2","")</f>
        <v/>
      </c>
      <c r="CG2383" s="44" t="str">
        <f>IF(Wedstrijden!AB2548="x","ZZL","")</f>
        <v/>
      </c>
      <c r="CL2383" s="44" t="str">
        <f>IF(COUNTA(Wedstrijden!AC2548:AJ2548)&lt;&gt;0,2,"")</f>
        <v/>
      </c>
      <c r="CM2383" s="44" t="str">
        <f t="shared" si="224"/>
        <v/>
      </c>
      <c r="CN2383" s="44" t="str">
        <f>IF(Wedstrijden!AC2548="x","AA","")</f>
        <v/>
      </c>
      <c r="CO2383" s="44" t="str">
        <f>IF(Wedstrijden!AD2548="x","A","")</f>
        <v/>
      </c>
      <c r="CP2383" s="44" t="str">
        <f>IF(Wedstrijden!AE2548="x","BB","")</f>
        <v/>
      </c>
      <c r="CQ2383" s="44" t="str">
        <f>IF(Wedstrijden!AF2548="x","B","")</f>
        <v/>
      </c>
      <c r="CR2383" s="44" t="str">
        <f>IF(Wedstrijden!AG2548="x","L","")</f>
        <v/>
      </c>
      <c r="CS2383" s="44" t="str">
        <f>IF(Wedstrijden!AH2548="x","M","")</f>
        <v/>
      </c>
      <c r="CT2383" s="44" t="str">
        <f>IF(Wedstrijden!AI2548="x","Z","")</f>
        <v/>
      </c>
      <c r="CU2383" s="44" t="str">
        <f>IF(Wedstrijden!AJ2548="x","ZZ","")</f>
        <v/>
      </c>
      <c r="CV2383" s="44" t="str">
        <f>IF(COUNTA(Wedstrijden!AK2548:AQ2548)&lt;&gt;0,2,"")</f>
        <v/>
      </c>
      <c r="CW2383" s="44" t="str">
        <f t="shared" si="225"/>
        <v/>
      </c>
      <c r="CX2383" s="44" t="str">
        <f>IF(Wedstrijden!AK2548="x","BB","")</f>
        <v/>
      </c>
      <c r="CY2383" s="44" t="str">
        <f>IF(Wedstrijden!AL2548="x","B","")</f>
        <v/>
      </c>
      <c r="CZ2383" s="44" t="str">
        <f>IF(Wedstrijden!AM2548="x","L","")</f>
        <v/>
      </c>
      <c r="DA2383" s="44" t="str">
        <f>IF(Wedstrijden!AN2548="x","M","")</f>
        <v/>
      </c>
      <c r="DB2383" s="44" t="str">
        <f>IF(Wedstrijden!AO2548="x","Z","")</f>
        <v/>
      </c>
      <c r="DC2383" s="44" t="str">
        <f>IF(Wedstrijden!AP2548="x","ZZ","")</f>
        <v/>
      </c>
      <c r="DD2383" s="44" t="str">
        <f>IF(Wedstrijden!AQ2548="x","1.40","")</f>
        <v/>
      </c>
      <c r="DE2383" s="44" t="str">
        <f>IF(COUNTA(Wedstrijden!AR2548:AT2548)&lt;&gt;0,6,"")</f>
        <v/>
      </c>
      <c r="DF2383" s="44" t="str">
        <f t="shared" si="226"/>
        <v/>
      </c>
      <c r="DG2383" s="44" t="str">
        <f>IF(Wedstrijden!AR2548="x","L","")</f>
        <v/>
      </c>
      <c r="DH2383" s="44" t="str">
        <f>IF(Wedstrijden!AS2548="x","M","")</f>
        <v/>
      </c>
      <c r="DI2383" s="44" t="str">
        <f>IF(Wedstrijden!AT2548="x","Z","")</f>
        <v/>
      </c>
      <c r="DJ2383" s="44" t="str">
        <f>IF(COUNTA(Wedstrijden!AU2548:AW2548)&lt;&gt;0,6,"")</f>
        <v/>
      </c>
      <c r="DK2383" s="44" t="str">
        <f t="shared" si="227"/>
        <v/>
      </c>
      <c r="DL2383" s="44" t="str">
        <f>IF(Wedstrijden!AU2548="x","L","")</f>
        <v/>
      </c>
      <c r="DM2383" s="44" t="str">
        <f>IF(Wedstrijden!AV2548="x","M","")</f>
        <v/>
      </c>
      <c r="DN2383" s="44" t="str">
        <f>IF(Wedstrijden!AW2548="x","Z","")</f>
        <v/>
      </c>
    </row>
    <row r="2384" spans="1:118" ht="15">
      <c r="A2384" s="48" t="e">
        <f>Wedstrijden!#REF!</f>
        <v>#REF!</v>
      </c>
      <c r="B2384" s="44" t="str">
        <f>IFERROR(VLOOKUP(Wedstrijden!E2549,Wedstrijdlocaties!$B$2:$E$499,2,FALSE),"")</f>
        <v/>
      </c>
      <c r="C2384" s="44" t="str">
        <f>Wedstrijden!F2549</f>
        <v/>
      </c>
      <c r="D2384" s="44" t="str">
        <f>IFERROR(VLOOKUP(Wedstrijden!G2549,Organisaties!$B$2:$C$501,2,FALSE),"")</f>
        <v/>
      </c>
      <c r="E2384" s="44" t="str">
        <f>IFERROR(VLOOKUP(Wedstrijden!G2549,Organisaties!$B$2:$F$501,5,FALSE),"")</f>
        <v/>
      </c>
      <c r="F2384" s="44" t="str">
        <f>IF(Wedstrijden!BC2549&lt;&gt;"",Wedstrijden!BC2549,"")</f>
        <v/>
      </c>
      <c r="G2384" s="44">
        <f>IF(Wedstrijden!AY2549="Indoor",1,0)</f>
        <v>0</v>
      </c>
      <c r="H2384" s="44">
        <f>Wedstrijden!AZ2549</f>
        <v>0</v>
      </c>
      <c r="I2384" s="44" t="str">
        <f>IF(Wedstrijden!AX2549="Nee",0,IF(Wedstrijden!AX2549="Ja",1,""))</f>
        <v/>
      </c>
      <c r="J2384" s="44" t="str">
        <f>IF(Wedstrijden!BA2549&lt;&gt;"",Wedstrijden!BA2549,"")</f>
        <v/>
      </c>
      <c r="W2384" s="45"/>
      <c r="AE2384" s="45"/>
      <c r="AN2384" s="45"/>
      <c r="AU2384" s="45"/>
      <c r="BA2384" s="45"/>
      <c r="BE2384" s="45"/>
      <c r="BJ2384" s="44" t="str">
        <f>IF(COUNTA(Wedstrijden!I2549:S2549)&lt;&gt;0,1,"")</f>
        <v/>
      </c>
      <c r="BK2384" s="44" t="str">
        <f t="shared" si="222"/>
        <v/>
      </c>
      <c r="BL2384" s="44" t="str">
        <f>IF(Wedstrijden!I2549="x","AA","")</f>
        <v/>
      </c>
      <c r="BM2384" s="44" t="str">
        <f>IF(Wedstrijden!J2549="x","A","")</f>
        <v/>
      </c>
      <c r="BN2384" s="44" t="str">
        <f>IF(Wedstrijden!K2549="x","B1","")</f>
        <v/>
      </c>
      <c r="BO2384" s="44" t="str">
        <f>IF(Wedstrijden!L2549="x","BB","")</f>
        <v/>
      </c>
      <c r="BP2384" s="44" t="str">
        <f>IF(Wedstrijden!M2549="x","B","")</f>
        <v/>
      </c>
      <c r="BQ2384" s="44" t="str">
        <f>IF(Wedstrijden!N2549="x","L1","")</f>
        <v/>
      </c>
      <c r="BR2384" s="44" t="str">
        <f>IF(Wedstrijden!O2549="x","L2","")</f>
        <v/>
      </c>
      <c r="BS2384" s="44" t="str">
        <f>IF(Wedstrijden!P2549="x","M1","")</f>
        <v/>
      </c>
      <c r="BT2384" s="44" t="str">
        <f>IF(Wedstrijden!Q2549="x","M2","")</f>
        <v/>
      </c>
      <c r="BU2384" s="44" t="str">
        <f>IF(Wedstrijden!R2549="x","Z1","")</f>
        <v/>
      </c>
      <c r="BV2384" s="44" t="str">
        <f>IF(Wedstrijden!S2549="x","Z2","")</f>
        <v/>
      </c>
      <c r="BW2384" s="44" t="str">
        <f>IF(COUNTA(Wedstrijden!T2549:AB2549)&lt;&gt;0,1,"")</f>
        <v/>
      </c>
      <c r="BX2384" s="44" t="str">
        <f t="shared" si="223"/>
        <v/>
      </c>
      <c r="BY2384" s="44" t="str">
        <f>IF(Wedstrijden!T2549="x","BB","")</f>
        <v/>
      </c>
      <c r="BZ2384" s="44" t="str">
        <f>IF(Wedstrijden!U2549="x","B","")</f>
        <v/>
      </c>
      <c r="CA2384" s="44" t="str">
        <f>IF(Wedstrijden!V2549="x","L1","")</f>
        <v/>
      </c>
      <c r="CB2384" s="44" t="str">
        <f>IF(Wedstrijden!W2549="x","L2","")</f>
        <v/>
      </c>
      <c r="CC2384" s="44" t="str">
        <f>IF(Wedstrijden!X2549="x","M1","")</f>
        <v/>
      </c>
      <c r="CD2384" s="44" t="str">
        <f>IF(Wedstrijden!Y2549="x","M2","")</f>
        <v/>
      </c>
      <c r="CE2384" s="44" t="str">
        <f>IF(Wedstrijden!Z2549="x","Z1","")</f>
        <v/>
      </c>
      <c r="CF2384" s="44" t="str">
        <f>IF(Wedstrijden!AA2549="x","Z2","")</f>
        <v/>
      </c>
      <c r="CG2384" s="44" t="str">
        <f>IF(Wedstrijden!AB2549="x","ZZL","")</f>
        <v/>
      </c>
      <c r="CL2384" s="44" t="str">
        <f>IF(COUNTA(Wedstrijden!AC2549:AJ2549)&lt;&gt;0,2,"")</f>
        <v/>
      </c>
      <c r="CM2384" s="44" t="str">
        <f t="shared" si="224"/>
        <v/>
      </c>
      <c r="CN2384" s="44" t="str">
        <f>IF(Wedstrijden!AC2549="x","AA","")</f>
        <v/>
      </c>
      <c r="CO2384" s="44" t="str">
        <f>IF(Wedstrijden!AD2549="x","A","")</f>
        <v/>
      </c>
      <c r="CP2384" s="44" t="str">
        <f>IF(Wedstrijden!AE2549="x","BB","")</f>
        <v/>
      </c>
      <c r="CQ2384" s="44" t="str">
        <f>IF(Wedstrijden!AF2549="x","B","")</f>
        <v/>
      </c>
      <c r="CR2384" s="44" t="str">
        <f>IF(Wedstrijden!AG2549="x","L","")</f>
        <v/>
      </c>
      <c r="CS2384" s="44" t="str">
        <f>IF(Wedstrijden!AH2549="x","M","")</f>
        <v/>
      </c>
      <c r="CT2384" s="44" t="str">
        <f>IF(Wedstrijden!AI2549="x","Z","")</f>
        <v/>
      </c>
      <c r="CU2384" s="44" t="str">
        <f>IF(Wedstrijden!AJ2549="x","ZZ","")</f>
        <v/>
      </c>
      <c r="CV2384" s="44" t="str">
        <f>IF(COUNTA(Wedstrijden!AK2549:AQ2549)&lt;&gt;0,2,"")</f>
        <v/>
      </c>
      <c r="CW2384" s="44" t="str">
        <f t="shared" si="225"/>
        <v/>
      </c>
      <c r="CX2384" s="44" t="str">
        <f>IF(Wedstrijden!AK2549="x","BB","")</f>
        <v/>
      </c>
      <c r="CY2384" s="44" t="str">
        <f>IF(Wedstrijden!AL2549="x","B","")</f>
        <v/>
      </c>
      <c r="CZ2384" s="44" t="str">
        <f>IF(Wedstrijden!AM2549="x","L","")</f>
        <v/>
      </c>
      <c r="DA2384" s="44" t="str">
        <f>IF(Wedstrijden!AN2549="x","M","")</f>
        <v/>
      </c>
      <c r="DB2384" s="44" t="str">
        <f>IF(Wedstrijden!AO2549="x","Z","")</f>
        <v/>
      </c>
      <c r="DC2384" s="44" t="str">
        <f>IF(Wedstrijden!AP2549="x","ZZ","")</f>
        <v/>
      </c>
      <c r="DD2384" s="44" t="str">
        <f>IF(Wedstrijden!AQ2549="x","1.40","")</f>
        <v/>
      </c>
      <c r="DE2384" s="44" t="str">
        <f>IF(COUNTA(Wedstrijden!AR2549:AT2549)&lt;&gt;0,6,"")</f>
        <v/>
      </c>
      <c r="DF2384" s="44" t="str">
        <f t="shared" si="226"/>
        <v/>
      </c>
      <c r="DG2384" s="44" t="str">
        <f>IF(Wedstrijden!AR2549="x","L","")</f>
        <v/>
      </c>
      <c r="DH2384" s="44" t="str">
        <f>IF(Wedstrijden!AS2549="x","M","")</f>
        <v/>
      </c>
      <c r="DI2384" s="44" t="str">
        <f>IF(Wedstrijden!AT2549="x","Z","")</f>
        <v/>
      </c>
      <c r="DJ2384" s="44" t="str">
        <f>IF(COUNTA(Wedstrijden!AU2549:AW2549)&lt;&gt;0,6,"")</f>
        <v/>
      </c>
      <c r="DK2384" s="44" t="str">
        <f t="shared" si="227"/>
        <v/>
      </c>
      <c r="DL2384" s="44" t="str">
        <f>IF(Wedstrijden!AU2549="x","L","")</f>
        <v/>
      </c>
      <c r="DM2384" s="44" t="str">
        <f>IF(Wedstrijden!AV2549="x","M","")</f>
        <v/>
      </c>
      <c r="DN2384" s="44" t="str">
        <f>IF(Wedstrijden!AW2549="x","Z","")</f>
        <v/>
      </c>
    </row>
    <row r="2385" spans="1:118" ht="15">
      <c r="A2385" s="48" t="e">
        <f>Wedstrijden!#REF!</f>
        <v>#REF!</v>
      </c>
      <c r="B2385" s="44" t="str">
        <f>IFERROR(VLOOKUP(Wedstrijden!E2550,Wedstrijdlocaties!$B$2:$E$499,2,FALSE),"")</f>
        <v/>
      </c>
      <c r="C2385" s="44" t="str">
        <f>Wedstrijden!F2550</f>
        <v/>
      </c>
      <c r="D2385" s="44" t="str">
        <f>IFERROR(VLOOKUP(Wedstrijden!G2550,Organisaties!$B$2:$C$501,2,FALSE),"")</f>
        <v/>
      </c>
      <c r="E2385" s="44" t="str">
        <f>IFERROR(VLOOKUP(Wedstrijden!G2550,Organisaties!$B$2:$F$501,5,FALSE),"")</f>
        <v/>
      </c>
      <c r="F2385" s="44" t="str">
        <f>IF(Wedstrijden!BC2550&lt;&gt;"",Wedstrijden!BC2550,"")</f>
        <v/>
      </c>
      <c r="G2385" s="44">
        <f>IF(Wedstrijden!AY2550="Indoor",1,0)</f>
        <v>0</v>
      </c>
      <c r="H2385" s="44">
        <f>Wedstrijden!AZ2550</f>
        <v>0</v>
      </c>
      <c r="I2385" s="44" t="str">
        <f>IF(Wedstrijden!AX2550="Nee",0,IF(Wedstrijden!AX2550="Ja",1,""))</f>
        <v/>
      </c>
      <c r="J2385" s="44" t="str">
        <f>IF(Wedstrijden!BA2550&lt;&gt;"",Wedstrijden!BA2550,"")</f>
        <v/>
      </c>
      <c r="W2385" s="45"/>
      <c r="AE2385" s="45"/>
      <c r="AN2385" s="45"/>
      <c r="AU2385" s="45"/>
      <c r="BA2385" s="45"/>
      <c r="BE2385" s="45"/>
      <c r="BJ2385" s="44" t="str">
        <f>IF(COUNTA(Wedstrijden!I2550:S2550)&lt;&gt;0,1,"")</f>
        <v/>
      </c>
      <c r="BK2385" s="44" t="str">
        <f t="shared" si="222"/>
        <v/>
      </c>
      <c r="BL2385" s="44" t="str">
        <f>IF(Wedstrijden!I2550="x","AA","")</f>
        <v/>
      </c>
      <c r="BM2385" s="44" t="str">
        <f>IF(Wedstrijden!J2550="x","A","")</f>
        <v/>
      </c>
      <c r="BN2385" s="44" t="str">
        <f>IF(Wedstrijden!K2550="x","B1","")</f>
        <v/>
      </c>
      <c r="BO2385" s="44" t="str">
        <f>IF(Wedstrijden!L2550="x","BB","")</f>
        <v/>
      </c>
      <c r="BP2385" s="44" t="str">
        <f>IF(Wedstrijden!M2550="x","B","")</f>
        <v/>
      </c>
      <c r="BQ2385" s="44" t="str">
        <f>IF(Wedstrijden!N2550="x","L1","")</f>
        <v/>
      </c>
      <c r="BR2385" s="44" t="str">
        <f>IF(Wedstrijden!O2550="x","L2","")</f>
        <v/>
      </c>
      <c r="BS2385" s="44" t="str">
        <f>IF(Wedstrijden!P2550="x","M1","")</f>
        <v/>
      </c>
      <c r="BT2385" s="44" t="str">
        <f>IF(Wedstrijden!Q2550="x","M2","")</f>
        <v/>
      </c>
      <c r="BU2385" s="44" t="str">
        <f>IF(Wedstrijden!R2550="x","Z1","")</f>
        <v/>
      </c>
      <c r="BV2385" s="44" t="str">
        <f>IF(Wedstrijden!S2550="x","Z2","")</f>
        <v/>
      </c>
      <c r="BW2385" s="44" t="str">
        <f>IF(COUNTA(Wedstrijden!T2550:AB2550)&lt;&gt;0,1,"")</f>
        <v/>
      </c>
      <c r="BX2385" s="44" t="str">
        <f t="shared" si="223"/>
        <v/>
      </c>
      <c r="BY2385" s="44" t="str">
        <f>IF(Wedstrijden!T2550="x","BB","")</f>
        <v/>
      </c>
      <c r="BZ2385" s="44" t="str">
        <f>IF(Wedstrijden!U2550="x","B","")</f>
        <v/>
      </c>
      <c r="CA2385" s="44" t="str">
        <f>IF(Wedstrijden!V2550="x","L1","")</f>
        <v/>
      </c>
      <c r="CB2385" s="44" t="str">
        <f>IF(Wedstrijden!W2550="x","L2","")</f>
        <v/>
      </c>
      <c r="CC2385" s="44" t="str">
        <f>IF(Wedstrijden!X2550="x","M1","")</f>
        <v/>
      </c>
      <c r="CD2385" s="44" t="str">
        <f>IF(Wedstrijden!Y2550="x","M2","")</f>
        <v/>
      </c>
      <c r="CE2385" s="44" t="str">
        <f>IF(Wedstrijden!Z2550="x","Z1","")</f>
        <v/>
      </c>
      <c r="CF2385" s="44" t="str">
        <f>IF(Wedstrijden!AA2550="x","Z2","")</f>
        <v/>
      </c>
      <c r="CG2385" s="44" t="str">
        <f>IF(Wedstrijden!AB2550="x","ZZL","")</f>
        <v/>
      </c>
      <c r="CL2385" s="44" t="str">
        <f>IF(COUNTA(Wedstrijden!AC2550:AJ2550)&lt;&gt;0,2,"")</f>
        <v/>
      </c>
      <c r="CM2385" s="44" t="str">
        <f t="shared" si="224"/>
        <v/>
      </c>
      <c r="CN2385" s="44" t="str">
        <f>IF(Wedstrijden!AC2550="x","AA","")</f>
        <v/>
      </c>
      <c r="CO2385" s="44" t="str">
        <f>IF(Wedstrijden!AD2550="x","A","")</f>
        <v/>
      </c>
      <c r="CP2385" s="44" t="str">
        <f>IF(Wedstrijden!AE2550="x","BB","")</f>
        <v/>
      </c>
      <c r="CQ2385" s="44" t="str">
        <f>IF(Wedstrijden!AF2550="x","B","")</f>
        <v/>
      </c>
      <c r="CR2385" s="44" t="str">
        <f>IF(Wedstrijden!AG2550="x","L","")</f>
        <v/>
      </c>
      <c r="CS2385" s="44" t="str">
        <f>IF(Wedstrijden!AH2550="x","M","")</f>
        <v/>
      </c>
      <c r="CT2385" s="44" t="str">
        <f>IF(Wedstrijden!AI2550="x","Z","")</f>
        <v/>
      </c>
      <c r="CU2385" s="44" t="str">
        <f>IF(Wedstrijden!AJ2550="x","ZZ","")</f>
        <v/>
      </c>
      <c r="CV2385" s="44" t="str">
        <f>IF(COUNTA(Wedstrijden!AK2550:AQ2550)&lt;&gt;0,2,"")</f>
        <v/>
      </c>
      <c r="CW2385" s="44" t="str">
        <f t="shared" si="225"/>
        <v/>
      </c>
      <c r="CX2385" s="44" t="str">
        <f>IF(Wedstrijden!AK2550="x","BB","")</f>
        <v/>
      </c>
      <c r="CY2385" s="44" t="str">
        <f>IF(Wedstrijden!AL2550="x","B","")</f>
        <v/>
      </c>
      <c r="CZ2385" s="44" t="str">
        <f>IF(Wedstrijden!AM2550="x","L","")</f>
        <v/>
      </c>
      <c r="DA2385" s="44" t="str">
        <f>IF(Wedstrijden!AN2550="x","M","")</f>
        <v/>
      </c>
      <c r="DB2385" s="44" t="str">
        <f>IF(Wedstrijden!AO2550="x","Z","")</f>
        <v/>
      </c>
      <c r="DC2385" s="44" t="str">
        <f>IF(Wedstrijden!AP2550="x","ZZ","")</f>
        <v/>
      </c>
      <c r="DD2385" s="44" t="str">
        <f>IF(Wedstrijden!AQ2550="x","1.40","")</f>
        <v/>
      </c>
      <c r="DE2385" s="44" t="str">
        <f>IF(COUNTA(Wedstrijden!AR2550:AT2550)&lt;&gt;0,6,"")</f>
        <v/>
      </c>
      <c r="DF2385" s="44" t="str">
        <f t="shared" si="226"/>
        <v/>
      </c>
      <c r="DG2385" s="44" t="str">
        <f>IF(Wedstrijden!AR2550="x","L","")</f>
        <v/>
      </c>
      <c r="DH2385" s="44" t="str">
        <f>IF(Wedstrijden!AS2550="x","M","")</f>
        <v/>
      </c>
      <c r="DI2385" s="44" t="str">
        <f>IF(Wedstrijden!AT2550="x","Z","")</f>
        <v/>
      </c>
      <c r="DJ2385" s="44" t="str">
        <f>IF(COUNTA(Wedstrijden!AU2550:AW2550)&lt;&gt;0,6,"")</f>
        <v/>
      </c>
      <c r="DK2385" s="44" t="str">
        <f t="shared" si="227"/>
        <v/>
      </c>
      <c r="DL2385" s="44" t="str">
        <f>IF(Wedstrijden!AU2550="x","L","")</f>
        <v/>
      </c>
      <c r="DM2385" s="44" t="str">
        <f>IF(Wedstrijden!AV2550="x","M","")</f>
        <v/>
      </c>
      <c r="DN2385" s="44" t="str">
        <f>IF(Wedstrijden!AW2550="x","Z","")</f>
        <v/>
      </c>
    </row>
    <row r="2386" spans="1:118" ht="15">
      <c r="A2386" s="48" t="e">
        <f>Wedstrijden!#REF!</f>
        <v>#REF!</v>
      </c>
      <c r="B2386" s="44" t="str">
        <f>IFERROR(VLOOKUP(Wedstrijden!E2551,Wedstrijdlocaties!$B$2:$E$499,2,FALSE),"")</f>
        <v/>
      </c>
      <c r="C2386" s="44" t="str">
        <f>Wedstrijden!F2551</f>
        <v/>
      </c>
      <c r="D2386" s="44" t="str">
        <f>IFERROR(VLOOKUP(Wedstrijden!G2551,Organisaties!$B$2:$C$501,2,FALSE),"")</f>
        <v/>
      </c>
      <c r="E2386" s="44" t="str">
        <f>IFERROR(VLOOKUP(Wedstrijden!G2551,Organisaties!$B$2:$F$501,5,FALSE),"")</f>
        <v/>
      </c>
      <c r="F2386" s="44" t="str">
        <f>IF(Wedstrijden!BC2551&lt;&gt;"",Wedstrijden!BC2551,"")</f>
        <v/>
      </c>
      <c r="G2386" s="44">
        <f>IF(Wedstrijden!AY2551="Indoor",1,0)</f>
        <v>0</v>
      </c>
      <c r="H2386" s="44">
        <f>Wedstrijden!AZ2551</f>
        <v>0</v>
      </c>
      <c r="I2386" s="44" t="str">
        <f>IF(Wedstrijden!AX2551="Nee",0,IF(Wedstrijden!AX2551="Ja",1,""))</f>
        <v/>
      </c>
      <c r="J2386" s="44" t="str">
        <f>IF(Wedstrijden!BA2551&lt;&gt;"",Wedstrijden!BA2551,"")</f>
        <v/>
      </c>
      <c r="W2386" s="45"/>
      <c r="AE2386" s="45"/>
      <c r="AN2386" s="45"/>
      <c r="AU2386" s="45"/>
      <c r="BA2386" s="45"/>
      <c r="BE2386" s="45"/>
      <c r="BJ2386" s="44" t="str">
        <f>IF(COUNTA(Wedstrijden!I2551:S2551)&lt;&gt;0,1,"")</f>
        <v/>
      </c>
      <c r="BK2386" s="44" t="str">
        <f t="shared" si="222"/>
        <v/>
      </c>
      <c r="BL2386" s="44" t="str">
        <f>IF(Wedstrijden!I2551="x","AA","")</f>
        <v/>
      </c>
      <c r="BM2386" s="44" t="str">
        <f>IF(Wedstrijden!J2551="x","A","")</f>
        <v/>
      </c>
      <c r="BN2386" s="44" t="str">
        <f>IF(Wedstrijden!K2551="x","B1","")</f>
        <v/>
      </c>
      <c r="BO2386" s="44" t="str">
        <f>IF(Wedstrijden!L2551="x","BB","")</f>
        <v/>
      </c>
      <c r="BP2386" s="44" t="str">
        <f>IF(Wedstrijden!M2551="x","B","")</f>
        <v/>
      </c>
      <c r="BQ2386" s="44" t="str">
        <f>IF(Wedstrijden!N2551="x","L1","")</f>
        <v/>
      </c>
      <c r="BR2386" s="44" t="str">
        <f>IF(Wedstrijden!O2551="x","L2","")</f>
        <v/>
      </c>
      <c r="BS2386" s="44" t="str">
        <f>IF(Wedstrijden!P2551="x","M1","")</f>
        <v/>
      </c>
      <c r="BT2386" s="44" t="str">
        <f>IF(Wedstrijden!Q2551="x","M2","")</f>
        <v/>
      </c>
      <c r="BU2386" s="44" t="str">
        <f>IF(Wedstrijden!R2551="x","Z1","")</f>
        <v/>
      </c>
      <c r="BV2386" s="44" t="str">
        <f>IF(Wedstrijden!S2551="x","Z2","")</f>
        <v/>
      </c>
      <c r="BW2386" s="44" t="str">
        <f>IF(COUNTA(Wedstrijden!T2551:AB2551)&lt;&gt;0,1,"")</f>
        <v/>
      </c>
      <c r="BX2386" s="44" t="str">
        <f t="shared" si="223"/>
        <v/>
      </c>
      <c r="BY2386" s="44" t="str">
        <f>IF(Wedstrijden!T2551="x","BB","")</f>
        <v/>
      </c>
      <c r="BZ2386" s="44" t="str">
        <f>IF(Wedstrijden!U2551="x","B","")</f>
        <v/>
      </c>
      <c r="CA2386" s="44" t="str">
        <f>IF(Wedstrijden!V2551="x","L1","")</f>
        <v/>
      </c>
      <c r="CB2386" s="44" t="str">
        <f>IF(Wedstrijden!W2551="x","L2","")</f>
        <v/>
      </c>
      <c r="CC2386" s="44" t="str">
        <f>IF(Wedstrijden!X2551="x","M1","")</f>
        <v/>
      </c>
      <c r="CD2386" s="44" t="str">
        <f>IF(Wedstrijden!Y2551="x","M2","")</f>
        <v/>
      </c>
      <c r="CE2386" s="44" t="str">
        <f>IF(Wedstrijden!Z2551="x","Z1","")</f>
        <v/>
      </c>
      <c r="CF2386" s="44" t="str">
        <f>IF(Wedstrijden!AA2551="x","Z2","")</f>
        <v/>
      </c>
      <c r="CG2386" s="44" t="str">
        <f>IF(Wedstrijden!AB2551="x","ZZL","")</f>
        <v/>
      </c>
      <c r="CL2386" s="44" t="str">
        <f>IF(COUNTA(Wedstrijden!AC2551:AJ2551)&lt;&gt;0,2,"")</f>
        <v/>
      </c>
      <c r="CM2386" s="44" t="str">
        <f t="shared" si="224"/>
        <v/>
      </c>
      <c r="CN2386" s="44" t="str">
        <f>IF(Wedstrijden!AC2551="x","AA","")</f>
        <v/>
      </c>
      <c r="CO2386" s="44" t="str">
        <f>IF(Wedstrijden!AD2551="x","A","")</f>
        <v/>
      </c>
      <c r="CP2386" s="44" t="str">
        <f>IF(Wedstrijden!AE2551="x","BB","")</f>
        <v/>
      </c>
      <c r="CQ2386" s="44" t="str">
        <f>IF(Wedstrijden!AF2551="x","B","")</f>
        <v/>
      </c>
      <c r="CR2386" s="44" t="str">
        <f>IF(Wedstrijden!AG2551="x","L","")</f>
        <v/>
      </c>
      <c r="CS2386" s="44" t="str">
        <f>IF(Wedstrijden!AH2551="x","M","")</f>
        <v/>
      </c>
      <c r="CT2386" s="44" t="str">
        <f>IF(Wedstrijden!AI2551="x","Z","")</f>
        <v/>
      </c>
      <c r="CU2386" s="44" t="str">
        <f>IF(Wedstrijden!AJ2551="x","ZZ","")</f>
        <v/>
      </c>
      <c r="CV2386" s="44" t="str">
        <f>IF(COUNTA(Wedstrijden!AK2551:AQ2551)&lt;&gt;0,2,"")</f>
        <v/>
      </c>
      <c r="CW2386" s="44" t="str">
        <f t="shared" si="225"/>
        <v/>
      </c>
      <c r="CX2386" s="44" t="str">
        <f>IF(Wedstrijden!AK2551="x","BB","")</f>
        <v/>
      </c>
      <c r="CY2386" s="44" t="str">
        <f>IF(Wedstrijden!AL2551="x","B","")</f>
        <v/>
      </c>
      <c r="CZ2386" s="44" t="str">
        <f>IF(Wedstrijden!AM2551="x","L","")</f>
        <v/>
      </c>
      <c r="DA2386" s="44" t="str">
        <f>IF(Wedstrijden!AN2551="x","M","")</f>
        <v/>
      </c>
      <c r="DB2386" s="44" t="str">
        <f>IF(Wedstrijden!AO2551="x","Z","")</f>
        <v/>
      </c>
      <c r="DC2386" s="44" t="str">
        <f>IF(Wedstrijden!AP2551="x","ZZ","")</f>
        <v/>
      </c>
      <c r="DD2386" s="44" t="str">
        <f>IF(Wedstrijden!AQ2551="x","1.40","")</f>
        <v/>
      </c>
      <c r="DE2386" s="44" t="str">
        <f>IF(COUNTA(Wedstrijden!AR2551:AT2551)&lt;&gt;0,6,"")</f>
        <v/>
      </c>
      <c r="DF2386" s="44" t="str">
        <f t="shared" si="226"/>
        <v/>
      </c>
      <c r="DG2386" s="44" t="str">
        <f>IF(Wedstrijden!AR2551="x","L","")</f>
        <v/>
      </c>
      <c r="DH2386" s="44" t="str">
        <f>IF(Wedstrijden!AS2551="x","M","")</f>
        <v/>
      </c>
      <c r="DI2386" s="44" t="str">
        <f>IF(Wedstrijden!AT2551="x","Z","")</f>
        <v/>
      </c>
      <c r="DJ2386" s="44" t="str">
        <f>IF(COUNTA(Wedstrijden!AU2551:AW2551)&lt;&gt;0,6,"")</f>
        <v/>
      </c>
      <c r="DK2386" s="44" t="str">
        <f t="shared" si="227"/>
        <v/>
      </c>
      <c r="DL2386" s="44" t="str">
        <f>IF(Wedstrijden!AU2551="x","L","")</f>
        <v/>
      </c>
      <c r="DM2386" s="44" t="str">
        <f>IF(Wedstrijden!AV2551="x","M","")</f>
        <v/>
      </c>
      <c r="DN2386" s="44" t="str">
        <f>IF(Wedstrijden!AW2551="x","Z","")</f>
        <v/>
      </c>
    </row>
    <row r="2387" spans="1:118" ht="15">
      <c r="A2387" s="48" t="e">
        <f>Wedstrijden!#REF!</f>
        <v>#REF!</v>
      </c>
      <c r="B2387" s="44" t="str">
        <f>IFERROR(VLOOKUP(Wedstrijden!E2552,Wedstrijdlocaties!$B$2:$E$499,2,FALSE),"")</f>
        <v/>
      </c>
      <c r="C2387" s="44" t="str">
        <f>Wedstrijden!F2552</f>
        <v/>
      </c>
      <c r="D2387" s="44" t="str">
        <f>IFERROR(VLOOKUP(Wedstrijden!G2552,Organisaties!$B$2:$C$501,2,FALSE),"")</f>
        <v/>
      </c>
      <c r="E2387" s="44" t="str">
        <f>IFERROR(VLOOKUP(Wedstrijden!G2552,Organisaties!$B$2:$F$501,5,FALSE),"")</f>
        <v/>
      </c>
      <c r="F2387" s="44" t="str">
        <f>IF(Wedstrijden!BC2552&lt;&gt;"",Wedstrijden!BC2552,"")</f>
        <v/>
      </c>
      <c r="G2387" s="44">
        <f>IF(Wedstrijden!AY2552="Indoor",1,0)</f>
        <v>0</v>
      </c>
      <c r="H2387" s="44">
        <f>Wedstrijden!AZ2552</f>
        <v>0</v>
      </c>
      <c r="I2387" s="44" t="str">
        <f>IF(Wedstrijden!AX2552="Nee",0,IF(Wedstrijden!AX2552="Ja",1,""))</f>
        <v/>
      </c>
      <c r="J2387" s="44" t="str">
        <f>IF(Wedstrijden!BA2552&lt;&gt;"",Wedstrijden!BA2552,"")</f>
        <v/>
      </c>
      <c r="W2387" s="45"/>
      <c r="AE2387" s="45"/>
      <c r="AN2387" s="45"/>
      <c r="AU2387" s="45"/>
      <c r="BA2387" s="45"/>
      <c r="BE2387" s="45"/>
      <c r="BJ2387" s="44" t="str">
        <f>IF(COUNTA(Wedstrijden!I2552:S2552)&lt;&gt;0,1,"")</f>
        <v/>
      </c>
      <c r="BK2387" s="44" t="str">
        <f t="shared" si="222"/>
        <v/>
      </c>
      <c r="BL2387" s="44" t="str">
        <f>IF(Wedstrijden!I2552="x","AA","")</f>
        <v/>
      </c>
      <c r="BM2387" s="44" t="str">
        <f>IF(Wedstrijden!J2552="x","A","")</f>
        <v/>
      </c>
      <c r="BN2387" s="44" t="str">
        <f>IF(Wedstrijden!K2552="x","B1","")</f>
        <v/>
      </c>
      <c r="BO2387" s="44" t="str">
        <f>IF(Wedstrijden!L2552="x","BB","")</f>
        <v/>
      </c>
      <c r="BP2387" s="44" t="str">
        <f>IF(Wedstrijden!M2552="x","B","")</f>
        <v/>
      </c>
      <c r="BQ2387" s="44" t="str">
        <f>IF(Wedstrijden!N2552="x","L1","")</f>
        <v/>
      </c>
      <c r="BR2387" s="44" t="str">
        <f>IF(Wedstrijden!O2552="x","L2","")</f>
        <v/>
      </c>
      <c r="BS2387" s="44" t="str">
        <f>IF(Wedstrijden!P2552="x","M1","")</f>
        <v/>
      </c>
      <c r="BT2387" s="44" t="str">
        <f>IF(Wedstrijden!Q2552="x","M2","")</f>
        <v/>
      </c>
      <c r="BU2387" s="44" t="str">
        <f>IF(Wedstrijden!R2552="x","Z1","")</f>
        <v/>
      </c>
      <c r="BV2387" s="44" t="str">
        <f>IF(Wedstrijden!S2552="x","Z2","")</f>
        <v/>
      </c>
      <c r="BW2387" s="44" t="str">
        <f>IF(COUNTA(Wedstrijden!T2552:AB2552)&lt;&gt;0,1,"")</f>
        <v/>
      </c>
      <c r="BX2387" s="44" t="str">
        <f t="shared" si="223"/>
        <v/>
      </c>
      <c r="BY2387" s="44" t="str">
        <f>IF(Wedstrijden!T2552="x","BB","")</f>
        <v/>
      </c>
      <c r="BZ2387" s="44" t="str">
        <f>IF(Wedstrijden!U2552="x","B","")</f>
        <v/>
      </c>
      <c r="CA2387" s="44" t="str">
        <f>IF(Wedstrijden!V2552="x","L1","")</f>
        <v/>
      </c>
      <c r="CB2387" s="44" t="str">
        <f>IF(Wedstrijden!W2552="x","L2","")</f>
        <v/>
      </c>
      <c r="CC2387" s="44" t="str">
        <f>IF(Wedstrijden!X2552="x","M1","")</f>
        <v/>
      </c>
      <c r="CD2387" s="44" t="str">
        <f>IF(Wedstrijden!Y2552="x","M2","")</f>
        <v/>
      </c>
      <c r="CE2387" s="44" t="str">
        <f>IF(Wedstrijden!Z2552="x","Z1","")</f>
        <v/>
      </c>
      <c r="CF2387" s="44" t="str">
        <f>IF(Wedstrijden!AA2552="x","Z2","")</f>
        <v/>
      </c>
      <c r="CG2387" s="44" t="str">
        <f>IF(Wedstrijden!AB2552="x","ZZL","")</f>
        <v/>
      </c>
      <c r="CL2387" s="44" t="str">
        <f>IF(COUNTA(Wedstrijden!AC2552:AJ2552)&lt;&gt;0,2,"")</f>
        <v/>
      </c>
      <c r="CM2387" s="44" t="str">
        <f t="shared" si="224"/>
        <v/>
      </c>
      <c r="CN2387" s="44" t="str">
        <f>IF(Wedstrijden!AC2552="x","AA","")</f>
        <v/>
      </c>
      <c r="CO2387" s="44" t="str">
        <f>IF(Wedstrijden!AD2552="x","A","")</f>
        <v/>
      </c>
      <c r="CP2387" s="44" t="str">
        <f>IF(Wedstrijden!AE2552="x","BB","")</f>
        <v/>
      </c>
      <c r="CQ2387" s="44" t="str">
        <f>IF(Wedstrijden!AF2552="x","B","")</f>
        <v/>
      </c>
      <c r="CR2387" s="44" t="str">
        <f>IF(Wedstrijden!AG2552="x","L","")</f>
        <v/>
      </c>
      <c r="CS2387" s="44" t="str">
        <f>IF(Wedstrijden!AH2552="x","M","")</f>
        <v/>
      </c>
      <c r="CT2387" s="44" t="str">
        <f>IF(Wedstrijden!AI2552="x","Z","")</f>
        <v/>
      </c>
      <c r="CU2387" s="44" t="str">
        <f>IF(Wedstrijden!AJ2552="x","ZZ","")</f>
        <v/>
      </c>
      <c r="CV2387" s="44" t="str">
        <f>IF(COUNTA(Wedstrijden!AK2552:AQ2552)&lt;&gt;0,2,"")</f>
        <v/>
      </c>
      <c r="CW2387" s="44" t="str">
        <f t="shared" si="225"/>
        <v/>
      </c>
      <c r="CX2387" s="44" t="str">
        <f>IF(Wedstrijden!AK2552="x","BB","")</f>
        <v/>
      </c>
      <c r="CY2387" s="44" t="str">
        <f>IF(Wedstrijden!AL2552="x","B","")</f>
        <v/>
      </c>
      <c r="CZ2387" s="44" t="str">
        <f>IF(Wedstrijden!AM2552="x","L","")</f>
        <v/>
      </c>
      <c r="DA2387" s="44" t="str">
        <f>IF(Wedstrijden!AN2552="x","M","")</f>
        <v/>
      </c>
      <c r="DB2387" s="44" t="str">
        <f>IF(Wedstrijden!AO2552="x","Z","")</f>
        <v/>
      </c>
      <c r="DC2387" s="44" t="str">
        <f>IF(Wedstrijden!AP2552="x","ZZ","")</f>
        <v/>
      </c>
      <c r="DD2387" s="44" t="str">
        <f>IF(Wedstrijden!AQ2552="x","1.40","")</f>
        <v/>
      </c>
      <c r="DE2387" s="44" t="str">
        <f>IF(COUNTA(Wedstrijden!AR2552:AT2552)&lt;&gt;0,6,"")</f>
        <v/>
      </c>
      <c r="DF2387" s="44" t="str">
        <f t="shared" si="226"/>
        <v/>
      </c>
      <c r="DG2387" s="44" t="str">
        <f>IF(Wedstrijden!AR2552="x","L","")</f>
        <v/>
      </c>
      <c r="DH2387" s="44" t="str">
        <f>IF(Wedstrijden!AS2552="x","M","")</f>
        <v/>
      </c>
      <c r="DI2387" s="44" t="str">
        <f>IF(Wedstrijden!AT2552="x","Z","")</f>
        <v/>
      </c>
      <c r="DJ2387" s="44" t="str">
        <f>IF(COUNTA(Wedstrijden!AU2552:AW2552)&lt;&gt;0,6,"")</f>
        <v/>
      </c>
      <c r="DK2387" s="44" t="str">
        <f t="shared" si="227"/>
        <v/>
      </c>
      <c r="DL2387" s="44" t="str">
        <f>IF(Wedstrijden!AU2552="x","L","")</f>
        <v/>
      </c>
      <c r="DM2387" s="44" t="str">
        <f>IF(Wedstrijden!AV2552="x","M","")</f>
        <v/>
      </c>
      <c r="DN2387" s="44" t="str">
        <f>IF(Wedstrijden!AW2552="x","Z","")</f>
        <v/>
      </c>
    </row>
    <row r="2388" spans="1:118" ht="15">
      <c r="A2388" s="48" t="e">
        <f>Wedstrijden!#REF!</f>
        <v>#REF!</v>
      </c>
      <c r="B2388" s="44" t="str">
        <f>IFERROR(VLOOKUP(Wedstrijden!E2553,Wedstrijdlocaties!$B$2:$E$499,2,FALSE),"")</f>
        <v/>
      </c>
      <c r="C2388" s="44" t="str">
        <f>Wedstrijden!F2553</f>
        <v/>
      </c>
      <c r="D2388" s="44" t="str">
        <f>IFERROR(VLOOKUP(Wedstrijden!G2553,Organisaties!$B$2:$C$501,2,FALSE),"")</f>
        <v/>
      </c>
      <c r="E2388" s="44" t="str">
        <f>IFERROR(VLOOKUP(Wedstrijden!G2553,Organisaties!$B$2:$F$501,5,FALSE),"")</f>
        <v/>
      </c>
      <c r="F2388" s="44" t="str">
        <f>IF(Wedstrijden!BC2553&lt;&gt;"",Wedstrijden!BC2553,"")</f>
        <v/>
      </c>
      <c r="G2388" s="44">
        <f>IF(Wedstrijden!AY2553="Indoor",1,0)</f>
        <v>0</v>
      </c>
      <c r="H2388" s="44">
        <f>Wedstrijden!AZ2553</f>
        <v>0</v>
      </c>
      <c r="I2388" s="44" t="str">
        <f>IF(Wedstrijden!AX2553="Nee",0,IF(Wedstrijden!AX2553="Ja",1,""))</f>
        <v/>
      </c>
      <c r="J2388" s="44" t="str">
        <f>IF(Wedstrijden!BA2553&lt;&gt;"",Wedstrijden!BA2553,"")</f>
        <v/>
      </c>
      <c r="W2388" s="45"/>
      <c r="AE2388" s="45"/>
      <c r="AN2388" s="45"/>
      <c r="AU2388" s="45"/>
      <c r="BA2388" s="45"/>
      <c r="BE2388" s="45"/>
      <c r="BJ2388" s="44" t="str">
        <f>IF(COUNTA(Wedstrijden!I2553:S2553)&lt;&gt;0,1,"")</f>
        <v/>
      </c>
      <c r="BK2388" s="44" t="str">
        <f t="shared" si="222"/>
        <v/>
      </c>
      <c r="BL2388" s="44" t="str">
        <f>IF(Wedstrijden!I2553="x","AA","")</f>
        <v/>
      </c>
      <c r="BM2388" s="44" t="str">
        <f>IF(Wedstrijden!J2553="x","A","")</f>
        <v/>
      </c>
      <c r="BN2388" s="44" t="str">
        <f>IF(Wedstrijden!K2553="x","B1","")</f>
        <v/>
      </c>
      <c r="BO2388" s="44" t="str">
        <f>IF(Wedstrijden!L2553="x","BB","")</f>
        <v/>
      </c>
      <c r="BP2388" s="44" t="str">
        <f>IF(Wedstrijden!M2553="x","B","")</f>
        <v/>
      </c>
      <c r="BQ2388" s="44" t="str">
        <f>IF(Wedstrijden!N2553="x","L1","")</f>
        <v/>
      </c>
      <c r="BR2388" s="44" t="str">
        <f>IF(Wedstrijden!O2553="x","L2","")</f>
        <v/>
      </c>
      <c r="BS2388" s="44" t="str">
        <f>IF(Wedstrijden!P2553="x","M1","")</f>
        <v/>
      </c>
      <c r="BT2388" s="44" t="str">
        <f>IF(Wedstrijden!Q2553="x","M2","")</f>
        <v/>
      </c>
      <c r="BU2388" s="44" t="str">
        <f>IF(Wedstrijden!R2553="x","Z1","")</f>
        <v/>
      </c>
      <c r="BV2388" s="44" t="str">
        <f>IF(Wedstrijden!S2553="x","Z2","")</f>
        <v/>
      </c>
      <c r="BW2388" s="44" t="str">
        <f>IF(COUNTA(Wedstrijden!T2553:AB2553)&lt;&gt;0,1,"")</f>
        <v/>
      </c>
      <c r="BX2388" s="44" t="str">
        <f t="shared" si="223"/>
        <v/>
      </c>
      <c r="BY2388" s="44" t="str">
        <f>IF(Wedstrijden!T2553="x","BB","")</f>
        <v/>
      </c>
      <c r="BZ2388" s="44" t="str">
        <f>IF(Wedstrijden!U2553="x","B","")</f>
        <v/>
      </c>
      <c r="CA2388" s="44" t="str">
        <f>IF(Wedstrijden!V2553="x","L1","")</f>
        <v/>
      </c>
      <c r="CB2388" s="44" t="str">
        <f>IF(Wedstrijden!W2553="x","L2","")</f>
        <v/>
      </c>
      <c r="CC2388" s="44" t="str">
        <f>IF(Wedstrijden!X2553="x","M1","")</f>
        <v/>
      </c>
      <c r="CD2388" s="44" t="str">
        <f>IF(Wedstrijden!Y2553="x","M2","")</f>
        <v/>
      </c>
      <c r="CE2388" s="44" t="str">
        <f>IF(Wedstrijden!Z2553="x","Z1","")</f>
        <v/>
      </c>
      <c r="CF2388" s="44" t="str">
        <f>IF(Wedstrijden!AA2553="x","Z2","")</f>
        <v/>
      </c>
      <c r="CG2388" s="44" t="str">
        <f>IF(Wedstrijden!AB2553="x","ZZL","")</f>
        <v/>
      </c>
      <c r="CL2388" s="44" t="str">
        <f>IF(COUNTA(Wedstrijden!AC2553:AJ2553)&lt;&gt;0,2,"")</f>
        <v/>
      </c>
      <c r="CM2388" s="44" t="str">
        <f t="shared" si="224"/>
        <v/>
      </c>
      <c r="CN2388" s="44" t="str">
        <f>IF(Wedstrijden!AC2553="x","AA","")</f>
        <v/>
      </c>
      <c r="CO2388" s="44" t="str">
        <f>IF(Wedstrijden!AD2553="x","A","")</f>
        <v/>
      </c>
      <c r="CP2388" s="44" t="str">
        <f>IF(Wedstrijden!AE2553="x","BB","")</f>
        <v/>
      </c>
      <c r="CQ2388" s="44" t="str">
        <f>IF(Wedstrijden!AF2553="x","B","")</f>
        <v/>
      </c>
      <c r="CR2388" s="44" t="str">
        <f>IF(Wedstrijden!AG2553="x","L","")</f>
        <v/>
      </c>
      <c r="CS2388" s="44" t="str">
        <f>IF(Wedstrijden!AH2553="x","M","")</f>
        <v/>
      </c>
      <c r="CT2388" s="44" t="str">
        <f>IF(Wedstrijden!AI2553="x","Z","")</f>
        <v/>
      </c>
      <c r="CU2388" s="44" t="str">
        <f>IF(Wedstrijden!AJ2553="x","ZZ","")</f>
        <v/>
      </c>
      <c r="CV2388" s="44" t="str">
        <f>IF(COUNTA(Wedstrijden!AK2553:AQ2553)&lt;&gt;0,2,"")</f>
        <v/>
      </c>
      <c r="CW2388" s="44" t="str">
        <f t="shared" si="225"/>
        <v/>
      </c>
      <c r="CX2388" s="44" t="str">
        <f>IF(Wedstrijden!AK2553="x","BB","")</f>
        <v/>
      </c>
      <c r="CY2388" s="44" t="str">
        <f>IF(Wedstrijden!AL2553="x","B","")</f>
        <v/>
      </c>
      <c r="CZ2388" s="44" t="str">
        <f>IF(Wedstrijden!AM2553="x","L","")</f>
        <v/>
      </c>
      <c r="DA2388" s="44" t="str">
        <f>IF(Wedstrijden!AN2553="x","M","")</f>
        <v/>
      </c>
      <c r="DB2388" s="44" t="str">
        <f>IF(Wedstrijden!AO2553="x","Z","")</f>
        <v/>
      </c>
      <c r="DC2388" s="44" t="str">
        <f>IF(Wedstrijden!AP2553="x","ZZ","")</f>
        <v/>
      </c>
      <c r="DD2388" s="44" t="str">
        <f>IF(Wedstrijden!AQ2553="x","1.40","")</f>
        <v/>
      </c>
      <c r="DE2388" s="44" t="str">
        <f>IF(COUNTA(Wedstrijden!AR2553:AT2553)&lt;&gt;0,6,"")</f>
        <v/>
      </c>
      <c r="DF2388" s="44" t="str">
        <f t="shared" si="226"/>
        <v/>
      </c>
      <c r="DG2388" s="44" t="str">
        <f>IF(Wedstrijden!AR2553="x","L","")</f>
        <v/>
      </c>
      <c r="DH2388" s="44" t="str">
        <f>IF(Wedstrijden!AS2553="x","M","")</f>
        <v/>
      </c>
      <c r="DI2388" s="44" t="str">
        <f>IF(Wedstrijden!AT2553="x","Z","")</f>
        <v/>
      </c>
      <c r="DJ2388" s="44" t="str">
        <f>IF(COUNTA(Wedstrijden!AU2553:AW2553)&lt;&gt;0,6,"")</f>
        <v/>
      </c>
      <c r="DK2388" s="44" t="str">
        <f t="shared" si="227"/>
        <v/>
      </c>
      <c r="DL2388" s="44" t="str">
        <f>IF(Wedstrijden!AU2553="x","L","")</f>
        <v/>
      </c>
      <c r="DM2388" s="44" t="str">
        <f>IF(Wedstrijden!AV2553="x","M","")</f>
        <v/>
      </c>
      <c r="DN2388" s="44" t="str">
        <f>IF(Wedstrijden!AW2553="x","Z","")</f>
        <v/>
      </c>
    </row>
    <row r="2389" spans="1:118" ht="15">
      <c r="A2389" s="48" t="e">
        <f>Wedstrijden!#REF!</f>
        <v>#REF!</v>
      </c>
      <c r="B2389" s="44" t="str">
        <f>IFERROR(VLOOKUP(Wedstrijden!E2554,Wedstrijdlocaties!$B$2:$E$499,2,FALSE),"")</f>
        <v/>
      </c>
      <c r="C2389" s="44" t="str">
        <f>Wedstrijden!F2554</f>
        <v/>
      </c>
      <c r="D2389" s="44" t="str">
        <f>IFERROR(VLOOKUP(Wedstrijden!G2554,Organisaties!$B$2:$C$501,2,FALSE),"")</f>
        <v/>
      </c>
      <c r="E2389" s="44" t="str">
        <f>IFERROR(VLOOKUP(Wedstrijden!G2554,Organisaties!$B$2:$F$501,5,FALSE),"")</f>
        <v/>
      </c>
      <c r="F2389" s="44" t="str">
        <f>IF(Wedstrijden!BC2554&lt;&gt;"",Wedstrijden!BC2554,"")</f>
        <v/>
      </c>
      <c r="G2389" s="44">
        <f>IF(Wedstrijden!AY2554="Indoor",1,0)</f>
        <v>0</v>
      </c>
      <c r="H2389" s="44">
        <f>Wedstrijden!AZ2554</f>
        <v>0</v>
      </c>
      <c r="I2389" s="44" t="str">
        <f>IF(Wedstrijden!AX2554="Nee",0,IF(Wedstrijden!AX2554="Ja",1,""))</f>
        <v/>
      </c>
      <c r="J2389" s="44" t="str">
        <f>IF(Wedstrijden!BA2554&lt;&gt;"",Wedstrijden!BA2554,"")</f>
        <v/>
      </c>
      <c r="W2389" s="45"/>
      <c r="AE2389" s="45"/>
      <c r="AN2389" s="45"/>
      <c r="AU2389" s="45"/>
      <c r="BA2389" s="45"/>
      <c r="BE2389" s="45"/>
      <c r="BJ2389" s="44" t="str">
        <f>IF(COUNTA(Wedstrijden!I2554:S2554)&lt;&gt;0,1,"")</f>
        <v/>
      </c>
      <c r="BK2389" s="44" t="str">
        <f t="shared" si="222"/>
        <v/>
      </c>
      <c r="BL2389" s="44" t="str">
        <f>IF(Wedstrijden!I2554="x","AA","")</f>
        <v/>
      </c>
      <c r="BM2389" s="44" t="str">
        <f>IF(Wedstrijden!J2554="x","A","")</f>
        <v/>
      </c>
      <c r="BN2389" s="44" t="str">
        <f>IF(Wedstrijden!K2554="x","B1","")</f>
        <v/>
      </c>
      <c r="BO2389" s="44" t="str">
        <f>IF(Wedstrijden!L2554="x","BB","")</f>
        <v/>
      </c>
      <c r="BP2389" s="44" t="str">
        <f>IF(Wedstrijden!M2554="x","B","")</f>
        <v/>
      </c>
      <c r="BQ2389" s="44" t="str">
        <f>IF(Wedstrijden!N2554="x","L1","")</f>
        <v/>
      </c>
      <c r="BR2389" s="44" t="str">
        <f>IF(Wedstrijden!O2554="x","L2","")</f>
        <v/>
      </c>
      <c r="BS2389" s="44" t="str">
        <f>IF(Wedstrijden!P2554="x","M1","")</f>
        <v/>
      </c>
      <c r="BT2389" s="44" t="str">
        <f>IF(Wedstrijden!Q2554="x","M2","")</f>
        <v/>
      </c>
      <c r="BU2389" s="44" t="str">
        <f>IF(Wedstrijden!R2554="x","Z1","")</f>
        <v/>
      </c>
      <c r="BV2389" s="44" t="str">
        <f>IF(Wedstrijden!S2554="x","Z2","")</f>
        <v/>
      </c>
      <c r="BW2389" s="44" t="str">
        <f>IF(COUNTA(Wedstrijden!T2554:AB2554)&lt;&gt;0,1,"")</f>
        <v/>
      </c>
      <c r="BX2389" s="44" t="str">
        <f t="shared" si="223"/>
        <v/>
      </c>
      <c r="BY2389" s="44" t="str">
        <f>IF(Wedstrijden!T2554="x","BB","")</f>
        <v/>
      </c>
      <c r="BZ2389" s="44" t="str">
        <f>IF(Wedstrijden!U2554="x","B","")</f>
        <v/>
      </c>
      <c r="CA2389" s="44" t="str">
        <f>IF(Wedstrijden!V2554="x","L1","")</f>
        <v/>
      </c>
      <c r="CB2389" s="44" t="str">
        <f>IF(Wedstrijden!W2554="x","L2","")</f>
        <v/>
      </c>
      <c r="CC2389" s="44" t="str">
        <f>IF(Wedstrijden!X2554="x","M1","")</f>
        <v/>
      </c>
      <c r="CD2389" s="44" t="str">
        <f>IF(Wedstrijden!Y2554="x","M2","")</f>
        <v/>
      </c>
      <c r="CE2389" s="44" t="str">
        <f>IF(Wedstrijden!Z2554="x","Z1","")</f>
        <v/>
      </c>
      <c r="CF2389" s="44" t="str">
        <f>IF(Wedstrijden!AA2554="x","Z2","")</f>
        <v/>
      </c>
      <c r="CG2389" s="44" t="str">
        <f>IF(Wedstrijden!AB2554="x","ZZL","")</f>
        <v/>
      </c>
      <c r="CL2389" s="44" t="str">
        <f>IF(COUNTA(Wedstrijden!AC2554:AJ2554)&lt;&gt;0,2,"")</f>
        <v/>
      </c>
      <c r="CM2389" s="44" t="str">
        <f t="shared" si="224"/>
        <v/>
      </c>
      <c r="CN2389" s="44" t="str">
        <f>IF(Wedstrijden!AC2554="x","AA","")</f>
        <v/>
      </c>
      <c r="CO2389" s="44" t="str">
        <f>IF(Wedstrijden!AD2554="x","A","")</f>
        <v/>
      </c>
      <c r="CP2389" s="44" t="str">
        <f>IF(Wedstrijden!AE2554="x","BB","")</f>
        <v/>
      </c>
      <c r="CQ2389" s="44" t="str">
        <f>IF(Wedstrijden!AF2554="x","B","")</f>
        <v/>
      </c>
      <c r="CR2389" s="44" t="str">
        <f>IF(Wedstrijden!AG2554="x","L","")</f>
        <v/>
      </c>
      <c r="CS2389" s="44" t="str">
        <f>IF(Wedstrijden!AH2554="x","M","")</f>
        <v/>
      </c>
      <c r="CT2389" s="44" t="str">
        <f>IF(Wedstrijden!AI2554="x","Z","")</f>
        <v/>
      </c>
      <c r="CU2389" s="44" t="str">
        <f>IF(Wedstrijden!AJ2554="x","ZZ","")</f>
        <v/>
      </c>
      <c r="CV2389" s="44" t="str">
        <f>IF(COUNTA(Wedstrijden!AK2554:AQ2554)&lt;&gt;0,2,"")</f>
        <v/>
      </c>
      <c r="CW2389" s="44" t="str">
        <f t="shared" si="225"/>
        <v/>
      </c>
      <c r="CX2389" s="44" t="str">
        <f>IF(Wedstrijden!AK2554="x","BB","")</f>
        <v/>
      </c>
      <c r="CY2389" s="44" t="str">
        <f>IF(Wedstrijden!AL2554="x","B","")</f>
        <v/>
      </c>
      <c r="CZ2389" s="44" t="str">
        <f>IF(Wedstrijden!AM2554="x","L","")</f>
        <v/>
      </c>
      <c r="DA2389" s="44" t="str">
        <f>IF(Wedstrijden!AN2554="x","M","")</f>
        <v/>
      </c>
      <c r="DB2389" s="44" t="str">
        <f>IF(Wedstrijden!AO2554="x","Z","")</f>
        <v/>
      </c>
      <c r="DC2389" s="44" t="str">
        <f>IF(Wedstrijden!AP2554="x","ZZ","")</f>
        <v/>
      </c>
      <c r="DD2389" s="44" t="str">
        <f>IF(Wedstrijden!AQ2554="x","1.40","")</f>
        <v/>
      </c>
      <c r="DE2389" s="44" t="str">
        <f>IF(COUNTA(Wedstrijden!AR2554:AT2554)&lt;&gt;0,6,"")</f>
        <v/>
      </c>
      <c r="DF2389" s="44" t="str">
        <f t="shared" si="226"/>
        <v/>
      </c>
      <c r="DG2389" s="44" t="str">
        <f>IF(Wedstrijden!AR2554="x","L","")</f>
        <v/>
      </c>
      <c r="DH2389" s="44" t="str">
        <f>IF(Wedstrijden!AS2554="x","M","")</f>
        <v/>
      </c>
      <c r="DI2389" s="44" t="str">
        <f>IF(Wedstrijden!AT2554="x","Z","")</f>
        <v/>
      </c>
      <c r="DJ2389" s="44" t="str">
        <f>IF(COUNTA(Wedstrijden!AU2554:AW2554)&lt;&gt;0,6,"")</f>
        <v/>
      </c>
      <c r="DK2389" s="44" t="str">
        <f t="shared" si="227"/>
        <v/>
      </c>
      <c r="DL2389" s="44" t="str">
        <f>IF(Wedstrijden!AU2554="x","L","")</f>
        <v/>
      </c>
      <c r="DM2389" s="44" t="str">
        <f>IF(Wedstrijden!AV2554="x","M","")</f>
        <v/>
      </c>
      <c r="DN2389" s="44" t="str">
        <f>IF(Wedstrijden!AW2554="x","Z","")</f>
        <v/>
      </c>
    </row>
    <row r="2390" spans="1:118" ht="15">
      <c r="A2390" s="48" t="e">
        <f>Wedstrijden!#REF!</f>
        <v>#REF!</v>
      </c>
      <c r="B2390" s="44" t="str">
        <f>IFERROR(VLOOKUP(Wedstrijden!E2555,Wedstrijdlocaties!$B$2:$E$499,2,FALSE),"")</f>
        <v/>
      </c>
      <c r="C2390" s="44" t="str">
        <f>Wedstrijden!F2555</f>
        <v/>
      </c>
      <c r="D2390" s="44" t="str">
        <f>IFERROR(VLOOKUP(Wedstrijden!G2555,Organisaties!$B$2:$C$501,2,FALSE),"")</f>
        <v/>
      </c>
      <c r="E2390" s="44" t="str">
        <f>IFERROR(VLOOKUP(Wedstrijden!G2555,Organisaties!$B$2:$F$501,5,FALSE),"")</f>
        <v/>
      </c>
      <c r="F2390" s="44" t="str">
        <f>IF(Wedstrijden!BC2555&lt;&gt;"",Wedstrijden!BC2555,"")</f>
        <v/>
      </c>
      <c r="G2390" s="44">
        <f>IF(Wedstrijden!AY2555="Indoor",1,0)</f>
        <v>0</v>
      </c>
      <c r="H2390" s="44">
        <f>Wedstrijden!AZ2555</f>
        <v>0</v>
      </c>
      <c r="I2390" s="44" t="str">
        <f>IF(Wedstrijden!AX2555="Nee",0,IF(Wedstrijden!AX2555="Ja",1,""))</f>
        <v/>
      </c>
      <c r="J2390" s="44" t="str">
        <f>IF(Wedstrijden!BA2555&lt;&gt;"",Wedstrijden!BA2555,"")</f>
        <v/>
      </c>
      <c r="W2390" s="45"/>
      <c r="AE2390" s="45"/>
      <c r="AN2390" s="45"/>
      <c r="AU2390" s="45"/>
      <c r="BA2390" s="45"/>
      <c r="BE2390" s="45"/>
      <c r="BJ2390" s="44" t="str">
        <f>IF(COUNTA(Wedstrijden!I2555:S2555)&lt;&gt;0,1,"")</f>
        <v/>
      </c>
      <c r="BK2390" s="44" t="str">
        <f t="shared" si="222"/>
        <v/>
      </c>
      <c r="BL2390" s="44" t="str">
        <f>IF(Wedstrijden!I2555="x","AA","")</f>
        <v/>
      </c>
      <c r="BM2390" s="44" t="str">
        <f>IF(Wedstrijden!J2555="x","A","")</f>
        <v/>
      </c>
      <c r="BN2390" s="44" t="str">
        <f>IF(Wedstrijden!K2555="x","B1","")</f>
        <v/>
      </c>
      <c r="BO2390" s="44" t="str">
        <f>IF(Wedstrijden!L2555="x","BB","")</f>
        <v/>
      </c>
      <c r="BP2390" s="44" t="str">
        <f>IF(Wedstrijden!M2555="x","B","")</f>
        <v/>
      </c>
      <c r="BQ2390" s="44" t="str">
        <f>IF(Wedstrijden!N2555="x","L1","")</f>
        <v/>
      </c>
      <c r="BR2390" s="44" t="str">
        <f>IF(Wedstrijden!O2555="x","L2","")</f>
        <v/>
      </c>
      <c r="BS2390" s="44" t="str">
        <f>IF(Wedstrijden!P2555="x","M1","")</f>
        <v/>
      </c>
      <c r="BT2390" s="44" t="str">
        <f>IF(Wedstrijden!Q2555="x","M2","")</f>
        <v/>
      </c>
      <c r="BU2390" s="44" t="str">
        <f>IF(Wedstrijden!R2555="x","Z1","")</f>
        <v/>
      </c>
      <c r="BV2390" s="44" t="str">
        <f>IF(Wedstrijden!S2555="x","Z2","")</f>
        <v/>
      </c>
      <c r="BW2390" s="44" t="str">
        <f>IF(COUNTA(Wedstrijden!T2555:AB2555)&lt;&gt;0,1,"")</f>
        <v/>
      </c>
      <c r="BX2390" s="44" t="str">
        <f t="shared" si="223"/>
        <v/>
      </c>
      <c r="BY2390" s="44" t="str">
        <f>IF(Wedstrijden!T2555="x","BB","")</f>
        <v/>
      </c>
      <c r="BZ2390" s="44" t="str">
        <f>IF(Wedstrijden!U2555="x","B","")</f>
        <v/>
      </c>
      <c r="CA2390" s="44" t="str">
        <f>IF(Wedstrijden!V2555="x","L1","")</f>
        <v/>
      </c>
      <c r="CB2390" s="44" t="str">
        <f>IF(Wedstrijden!W2555="x","L2","")</f>
        <v/>
      </c>
      <c r="CC2390" s="44" t="str">
        <f>IF(Wedstrijden!X2555="x","M1","")</f>
        <v/>
      </c>
      <c r="CD2390" s="44" t="str">
        <f>IF(Wedstrijden!Y2555="x","M2","")</f>
        <v/>
      </c>
      <c r="CE2390" s="44" t="str">
        <f>IF(Wedstrijden!Z2555="x","Z1","")</f>
        <v/>
      </c>
      <c r="CF2390" s="44" t="str">
        <f>IF(Wedstrijden!AA2555="x","Z2","")</f>
        <v/>
      </c>
      <c r="CG2390" s="44" t="str">
        <f>IF(Wedstrijden!AB2555="x","ZZL","")</f>
        <v/>
      </c>
      <c r="CL2390" s="44" t="str">
        <f>IF(COUNTA(Wedstrijden!AC2555:AJ2555)&lt;&gt;0,2,"")</f>
        <v/>
      </c>
      <c r="CM2390" s="44" t="str">
        <f t="shared" si="224"/>
        <v/>
      </c>
      <c r="CN2390" s="44" t="str">
        <f>IF(Wedstrijden!AC2555="x","AA","")</f>
        <v/>
      </c>
      <c r="CO2390" s="44" t="str">
        <f>IF(Wedstrijden!AD2555="x","A","")</f>
        <v/>
      </c>
      <c r="CP2390" s="44" t="str">
        <f>IF(Wedstrijden!AE2555="x","BB","")</f>
        <v/>
      </c>
      <c r="CQ2390" s="44" t="str">
        <f>IF(Wedstrijden!AF2555="x","B","")</f>
        <v/>
      </c>
      <c r="CR2390" s="44" t="str">
        <f>IF(Wedstrijden!AG2555="x","L","")</f>
        <v/>
      </c>
      <c r="CS2390" s="44" t="str">
        <f>IF(Wedstrijden!AH2555="x","M","")</f>
        <v/>
      </c>
      <c r="CT2390" s="44" t="str">
        <f>IF(Wedstrijden!AI2555="x","Z","")</f>
        <v/>
      </c>
      <c r="CU2390" s="44" t="str">
        <f>IF(Wedstrijden!AJ2555="x","ZZ","")</f>
        <v/>
      </c>
      <c r="CV2390" s="44" t="str">
        <f>IF(COUNTA(Wedstrijden!AK2555:AQ2555)&lt;&gt;0,2,"")</f>
        <v/>
      </c>
      <c r="CW2390" s="44" t="str">
        <f t="shared" si="225"/>
        <v/>
      </c>
      <c r="CX2390" s="44" t="str">
        <f>IF(Wedstrijden!AK2555="x","BB","")</f>
        <v/>
      </c>
      <c r="CY2390" s="44" t="str">
        <f>IF(Wedstrijden!AL2555="x","B","")</f>
        <v/>
      </c>
      <c r="CZ2390" s="44" t="str">
        <f>IF(Wedstrijden!AM2555="x","L","")</f>
        <v/>
      </c>
      <c r="DA2390" s="44" t="str">
        <f>IF(Wedstrijden!AN2555="x","M","")</f>
        <v/>
      </c>
      <c r="DB2390" s="44" t="str">
        <f>IF(Wedstrijden!AO2555="x","Z","")</f>
        <v/>
      </c>
      <c r="DC2390" s="44" t="str">
        <f>IF(Wedstrijden!AP2555="x","ZZ","")</f>
        <v/>
      </c>
      <c r="DD2390" s="44" t="str">
        <f>IF(Wedstrijden!AQ2555="x","1.40","")</f>
        <v/>
      </c>
      <c r="DE2390" s="44" t="str">
        <f>IF(COUNTA(Wedstrijden!AR2555:AT2555)&lt;&gt;0,6,"")</f>
        <v/>
      </c>
      <c r="DF2390" s="44" t="str">
        <f t="shared" si="226"/>
        <v/>
      </c>
      <c r="DG2390" s="44" t="str">
        <f>IF(Wedstrijden!AR2555="x","L","")</f>
        <v/>
      </c>
      <c r="DH2390" s="44" t="str">
        <f>IF(Wedstrijden!AS2555="x","M","")</f>
        <v/>
      </c>
      <c r="DI2390" s="44" t="str">
        <f>IF(Wedstrijden!AT2555="x","Z","")</f>
        <v/>
      </c>
      <c r="DJ2390" s="44" t="str">
        <f>IF(COUNTA(Wedstrijden!AU2555:AW2555)&lt;&gt;0,6,"")</f>
        <v/>
      </c>
      <c r="DK2390" s="44" t="str">
        <f t="shared" si="227"/>
        <v/>
      </c>
      <c r="DL2390" s="44" t="str">
        <f>IF(Wedstrijden!AU2555="x","L","")</f>
        <v/>
      </c>
      <c r="DM2390" s="44" t="str">
        <f>IF(Wedstrijden!AV2555="x","M","")</f>
        <v/>
      </c>
      <c r="DN2390" s="44" t="str">
        <f>IF(Wedstrijden!AW2555="x","Z","")</f>
        <v/>
      </c>
    </row>
    <row r="2391" spans="1:118" ht="15">
      <c r="A2391" s="48" t="e">
        <f>Wedstrijden!#REF!</f>
        <v>#REF!</v>
      </c>
      <c r="B2391" s="44" t="str">
        <f>IFERROR(VLOOKUP(Wedstrijden!E2556,Wedstrijdlocaties!$B$2:$E$499,2,FALSE),"")</f>
        <v/>
      </c>
      <c r="C2391" s="44" t="str">
        <f>Wedstrijden!F2556</f>
        <v/>
      </c>
      <c r="D2391" s="44" t="str">
        <f>IFERROR(VLOOKUP(Wedstrijden!G2556,Organisaties!$B$2:$C$501,2,FALSE),"")</f>
        <v/>
      </c>
      <c r="E2391" s="44" t="str">
        <f>IFERROR(VLOOKUP(Wedstrijden!G2556,Organisaties!$B$2:$F$501,5,FALSE),"")</f>
        <v/>
      </c>
      <c r="F2391" s="44" t="str">
        <f>IF(Wedstrijden!BC2556&lt;&gt;"",Wedstrijden!BC2556,"")</f>
        <v/>
      </c>
      <c r="G2391" s="44">
        <f>IF(Wedstrijden!AY2556="Indoor",1,0)</f>
        <v>0</v>
      </c>
      <c r="H2391" s="44">
        <f>Wedstrijden!AZ2556</f>
        <v>0</v>
      </c>
      <c r="I2391" s="44" t="str">
        <f>IF(Wedstrijden!AX2556="Nee",0,IF(Wedstrijden!AX2556="Ja",1,""))</f>
        <v/>
      </c>
      <c r="J2391" s="44" t="str">
        <f>IF(Wedstrijden!BA2556&lt;&gt;"",Wedstrijden!BA2556,"")</f>
        <v/>
      </c>
      <c r="W2391" s="45"/>
      <c r="AE2391" s="45"/>
      <c r="AN2391" s="45"/>
      <c r="AU2391" s="45"/>
      <c r="BA2391" s="45"/>
      <c r="BE2391" s="45"/>
      <c r="BJ2391" s="44" t="str">
        <f>IF(COUNTA(Wedstrijden!I2556:S2556)&lt;&gt;0,1,"")</f>
        <v/>
      </c>
      <c r="BK2391" s="44" t="str">
        <f t="shared" si="222"/>
        <v/>
      </c>
      <c r="BL2391" s="44" t="str">
        <f>IF(Wedstrijden!I2556="x","AA","")</f>
        <v/>
      </c>
      <c r="BM2391" s="44" t="str">
        <f>IF(Wedstrijden!J2556="x","A","")</f>
        <v/>
      </c>
      <c r="BN2391" s="44" t="str">
        <f>IF(Wedstrijden!K2556="x","B1","")</f>
        <v/>
      </c>
      <c r="BO2391" s="44" t="str">
        <f>IF(Wedstrijden!L2556="x","BB","")</f>
        <v/>
      </c>
      <c r="BP2391" s="44" t="str">
        <f>IF(Wedstrijden!M2556="x","B","")</f>
        <v/>
      </c>
      <c r="BQ2391" s="44" t="str">
        <f>IF(Wedstrijden!N2556="x","L1","")</f>
        <v/>
      </c>
      <c r="BR2391" s="44" t="str">
        <f>IF(Wedstrijden!O2556="x","L2","")</f>
        <v/>
      </c>
      <c r="BS2391" s="44" t="str">
        <f>IF(Wedstrijden!P2556="x","M1","")</f>
        <v/>
      </c>
      <c r="BT2391" s="44" t="str">
        <f>IF(Wedstrijden!Q2556="x","M2","")</f>
        <v/>
      </c>
      <c r="BU2391" s="44" t="str">
        <f>IF(Wedstrijden!R2556="x","Z1","")</f>
        <v/>
      </c>
      <c r="BV2391" s="44" t="str">
        <f>IF(Wedstrijden!S2556="x","Z2","")</f>
        <v/>
      </c>
      <c r="BW2391" s="44" t="str">
        <f>IF(COUNTA(Wedstrijden!T2556:AB2556)&lt;&gt;0,1,"")</f>
        <v/>
      </c>
      <c r="BX2391" s="44" t="str">
        <f t="shared" si="223"/>
        <v/>
      </c>
      <c r="BY2391" s="44" t="str">
        <f>IF(Wedstrijden!T2556="x","BB","")</f>
        <v/>
      </c>
      <c r="BZ2391" s="44" t="str">
        <f>IF(Wedstrijden!U2556="x","B","")</f>
        <v/>
      </c>
      <c r="CA2391" s="44" t="str">
        <f>IF(Wedstrijden!V2556="x","L1","")</f>
        <v/>
      </c>
      <c r="CB2391" s="44" t="str">
        <f>IF(Wedstrijden!W2556="x","L2","")</f>
        <v/>
      </c>
      <c r="CC2391" s="44" t="str">
        <f>IF(Wedstrijden!X2556="x","M1","")</f>
        <v/>
      </c>
      <c r="CD2391" s="44" t="str">
        <f>IF(Wedstrijden!Y2556="x","M2","")</f>
        <v/>
      </c>
      <c r="CE2391" s="44" t="str">
        <f>IF(Wedstrijden!Z2556="x","Z1","")</f>
        <v/>
      </c>
      <c r="CF2391" s="44" t="str">
        <f>IF(Wedstrijden!AA2556="x","Z2","")</f>
        <v/>
      </c>
      <c r="CG2391" s="44" t="str">
        <f>IF(Wedstrijden!AB2556="x","ZZL","")</f>
        <v/>
      </c>
      <c r="CL2391" s="44" t="str">
        <f>IF(COUNTA(Wedstrijden!AC2556:AJ2556)&lt;&gt;0,2,"")</f>
        <v/>
      </c>
      <c r="CM2391" s="44" t="str">
        <f t="shared" si="224"/>
        <v/>
      </c>
      <c r="CN2391" s="44" t="str">
        <f>IF(Wedstrijden!AC2556="x","AA","")</f>
        <v/>
      </c>
      <c r="CO2391" s="44" t="str">
        <f>IF(Wedstrijden!AD2556="x","A","")</f>
        <v/>
      </c>
      <c r="CP2391" s="44" t="str">
        <f>IF(Wedstrijden!AE2556="x","BB","")</f>
        <v/>
      </c>
      <c r="CQ2391" s="44" t="str">
        <f>IF(Wedstrijden!AF2556="x","B","")</f>
        <v/>
      </c>
      <c r="CR2391" s="44" t="str">
        <f>IF(Wedstrijden!AG2556="x","L","")</f>
        <v/>
      </c>
      <c r="CS2391" s="44" t="str">
        <f>IF(Wedstrijden!AH2556="x","M","")</f>
        <v/>
      </c>
      <c r="CT2391" s="44" t="str">
        <f>IF(Wedstrijden!AI2556="x","Z","")</f>
        <v/>
      </c>
      <c r="CU2391" s="44" t="str">
        <f>IF(Wedstrijden!AJ2556="x","ZZ","")</f>
        <v/>
      </c>
      <c r="CV2391" s="44" t="str">
        <f>IF(COUNTA(Wedstrijden!AK2556:AQ2556)&lt;&gt;0,2,"")</f>
        <v/>
      </c>
      <c r="CW2391" s="44" t="str">
        <f t="shared" si="225"/>
        <v/>
      </c>
      <c r="CX2391" s="44" t="str">
        <f>IF(Wedstrijden!AK2556="x","BB","")</f>
        <v/>
      </c>
      <c r="CY2391" s="44" t="str">
        <f>IF(Wedstrijden!AL2556="x","B","")</f>
        <v/>
      </c>
      <c r="CZ2391" s="44" t="str">
        <f>IF(Wedstrijden!AM2556="x","L","")</f>
        <v/>
      </c>
      <c r="DA2391" s="44" t="str">
        <f>IF(Wedstrijden!AN2556="x","M","")</f>
        <v/>
      </c>
      <c r="DB2391" s="44" t="str">
        <f>IF(Wedstrijden!AO2556="x","Z","")</f>
        <v/>
      </c>
      <c r="DC2391" s="44" t="str">
        <f>IF(Wedstrijden!AP2556="x","ZZ","")</f>
        <v/>
      </c>
      <c r="DD2391" s="44" t="str">
        <f>IF(Wedstrijden!AQ2556="x","1.40","")</f>
        <v/>
      </c>
      <c r="DE2391" s="44" t="str">
        <f>IF(COUNTA(Wedstrijden!AR2556:AT2556)&lt;&gt;0,6,"")</f>
        <v/>
      </c>
      <c r="DF2391" s="44" t="str">
        <f t="shared" si="226"/>
        <v/>
      </c>
      <c r="DG2391" s="44" t="str">
        <f>IF(Wedstrijden!AR2556="x","L","")</f>
        <v/>
      </c>
      <c r="DH2391" s="44" t="str">
        <f>IF(Wedstrijden!AS2556="x","M","")</f>
        <v/>
      </c>
      <c r="DI2391" s="44" t="str">
        <f>IF(Wedstrijden!AT2556="x","Z","")</f>
        <v/>
      </c>
      <c r="DJ2391" s="44" t="str">
        <f>IF(COUNTA(Wedstrijden!AU2556:AW2556)&lt;&gt;0,6,"")</f>
        <v/>
      </c>
      <c r="DK2391" s="44" t="str">
        <f t="shared" si="227"/>
        <v/>
      </c>
      <c r="DL2391" s="44" t="str">
        <f>IF(Wedstrijden!AU2556="x","L","")</f>
        <v/>
      </c>
      <c r="DM2391" s="44" t="str">
        <f>IF(Wedstrijden!AV2556="x","M","")</f>
        <v/>
      </c>
      <c r="DN2391" s="44" t="str">
        <f>IF(Wedstrijden!AW2556="x","Z","")</f>
        <v/>
      </c>
    </row>
    <row r="2392" spans="1:118" ht="15">
      <c r="A2392" s="48" t="e">
        <f>Wedstrijden!#REF!</f>
        <v>#REF!</v>
      </c>
      <c r="B2392" s="44" t="str">
        <f>IFERROR(VLOOKUP(Wedstrijden!E2557,Wedstrijdlocaties!$B$2:$E$499,2,FALSE),"")</f>
        <v/>
      </c>
      <c r="C2392" s="44" t="str">
        <f>Wedstrijden!F2557</f>
        <v/>
      </c>
      <c r="D2392" s="44" t="str">
        <f>IFERROR(VLOOKUP(Wedstrijden!G2557,Organisaties!$B$2:$C$501,2,FALSE),"")</f>
        <v/>
      </c>
      <c r="E2392" s="44" t="str">
        <f>IFERROR(VLOOKUP(Wedstrijden!G2557,Organisaties!$B$2:$F$501,5,FALSE),"")</f>
        <v/>
      </c>
      <c r="F2392" s="44" t="str">
        <f>IF(Wedstrijden!BC2557&lt;&gt;"",Wedstrijden!BC2557,"")</f>
        <v/>
      </c>
      <c r="G2392" s="44">
        <f>IF(Wedstrijden!AY2557="Indoor",1,0)</f>
        <v>0</v>
      </c>
      <c r="H2392" s="44">
        <f>Wedstrijden!AZ2557</f>
        <v>0</v>
      </c>
      <c r="I2392" s="44" t="str">
        <f>IF(Wedstrijden!AX2557="Nee",0,IF(Wedstrijden!AX2557="Ja",1,""))</f>
        <v/>
      </c>
      <c r="J2392" s="44" t="str">
        <f>IF(Wedstrijden!BA2557&lt;&gt;"",Wedstrijden!BA2557,"")</f>
        <v/>
      </c>
      <c r="W2392" s="45"/>
      <c r="AE2392" s="45"/>
      <c r="AN2392" s="45"/>
      <c r="AU2392" s="45"/>
      <c r="BA2392" s="45"/>
      <c r="BE2392" s="45"/>
      <c r="BJ2392" s="44" t="str">
        <f>IF(COUNTA(Wedstrijden!I2557:S2557)&lt;&gt;0,1,"")</f>
        <v/>
      </c>
      <c r="BK2392" s="44" t="str">
        <f t="shared" si="222"/>
        <v/>
      </c>
      <c r="BL2392" s="44" t="str">
        <f>IF(Wedstrijden!I2557="x","AA","")</f>
        <v/>
      </c>
      <c r="BM2392" s="44" t="str">
        <f>IF(Wedstrijden!J2557="x","A","")</f>
        <v/>
      </c>
      <c r="BN2392" s="44" t="str">
        <f>IF(Wedstrijden!K2557="x","B1","")</f>
        <v/>
      </c>
      <c r="BO2392" s="44" t="str">
        <f>IF(Wedstrijden!L2557="x","BB","")</f>
        <v/>
      </c>
      <c r="BP2392" s="44" t="str">
        <f>IF(Wedstrijden!M2557="x","B","")</f>
        <v/>
      </c>
      <c r="BQ2392" s="44" t="str">
        <f>IF(Wedstrijden!N2557="x","L1","")</f>
        <v/>
      </c>
      <c r="BR2392" s="44" t="str">
        <f>IF(Wedstrijden!O2557="x","L2","")</f>
        <v/>
      </c>
      <c r="BS2392" s="44" t="str">
        <f>IF(Wedstrijden!P2557="x","M1","")</f>
        <v/>
      </c>
      <c r="BT2392" s="44" t="str">
        <f>IF(Wedstrijden!Q2557="x","M2","")</f>
        <v/>
      </c>
      <c r="BU2392" s="44" t="str">
        <f>IF(Wedstrijden!R2557="x","Z1","")</f>
        <v/>
      </c>
      <c r="BV2392" s="44" t="str">
        <f>IF(Wedstrijden!S2557="x","Z2","")</f>
        <v/>
      </c>
      <c r="BW2392" s="44" t="str">
        <f>IF(COUNTA(Wedstrijden!T2557:AB2557)&lt;&gt;0,1,"")</f>
        <v/>
      </c>
      <c r="BX2392" s="44" t="str">
        <f t="shared" si="223"/>
        <v/>
      </c>
      <c r="BY2392" s="44" t="str">
        <f>IF(Wedstrijden!T2557="x","BB","")</f>
        <v/>
      </c>
      <c r="BZ2392" s="44" t="str">
        <f>IF(Wedstrijden!U2557="x","B","")</f>
        <v/>
      </c>
      <c r="CA2392" s="44" t="str">
        <f>IF(Wedstrijden!V2557="x","L1","")</f>
        <v/>
      </c>
      <c r="CB2392" s="44" t="str">
        <f>IF(Wedstrijden!W2557="x","L2","")</f>
        <v/>
      </c>
      <c r="CC2392" s="44" t="str">
        <f>IF(Wedstrijden!X2557="x","M1","")</f>
        <v/>
      </c>
      <c r="CD2392" s="44" t="str">
        <f>IF(Wedstrijden!Y2557="x","M2","")</f>
        <v/>
      </c>
      <c r="CE2392" s="44" t="str">
        <f>IF(Wedstrijden!Z2557="x","Z1","")</f>
        <v/>
      </c>
      <c r="CF2392" s="44" t="str">
        <f>IF(Wedstrijden!AA2557="x","Z2","")</f>
        <v/>
      </c>
      <c r="CG2392" s="44" t="str">
        <f>IF(Wedstrijden!AB2557="x","ZZL","")</f>
        <v/>
      </c>
      <c r="CL2392" s="44" t="str">
        <f>IF(COUNTA(Wedstrijden!AC2557:AJ2557)&lt;&gt;0,2,"")</f>
        <v/>
      </c>
      <c r="CM2392" s="44" t="str">
        <f t="shared" si="224"/>
        <v/>
      </c>
      <c r="CN2392" s="44" t="str">
        <f>IF(Wedstrijden!AC2557="x","AA","")</f>
        <v/>
      </c>
      <c r="CO2392" s="44" t="str">
        <f>IF(Wedstrijden!AD2557="x","A","")</f>
        <v/>
      </c>
      <c r="CP2392" s="44" t="str">
        <f>IF(Wedstrijden!AE2557="x","BB","")</f>
        <v/>
      </c>
      <c r="CQ2392" s="44" t="str">
        <f>IF(Wedstrijden!AF2557="x","B","")</f>
        <v/>
      </c>
      <c r="CR2392" s="44" t="str">
        <f>IF(Wedstrijden!AG2557="x","L","")</f>
        <v/>
      </c>
      <c r="CS2392" s="44" t="str">
        <f>IF(Wedstrijden!AH2557="x","M","")</f>
        <v/>
      </c>
      <c r="CT2392" s="44" t="str">
        <f>IF(Wedstrijden!AI2557="x","Z","")</f>
        <v/>
      </c>
      <c r="CU2392" s="44" t="str">
        <f>IF(Wedstrijden!AJ2557="x","ZZ","")</f>
        <v/>
      </c>
      <c r="CV2392" s="44" t="str">
        <f>IF(COUNTA(Wedstrijden!AK2557:AQ2557)&lt;&gt;0,2,"")</f>
        <v/>
      </c>
      <c r="CW2392" s="44" t="str">
        <f t="shared" si="225"/>
        <v/>
      </c>
      <c r="CX2392" s="44" t="str">
        <f>IF(Wedstrijden!AK2557="x","BB","")</f>
        <v/>
      </c>
      <c r="CY2392" s="44" t="str">
        <f>IF(Wedstrijden!AL2557="x","B","")</f>
        <v/>
      </c>
      <c r="CZ2392" s="44" t="str">
        <f>IF(Wedstrijden!AM2557="x","L","")</f>
        <v/>
      </c>
      <c r="DA2392" s="44" t="str">
        <f>IF(Wedstrijden!AN2557="x","M","")</f>
        <v/>
      </c>
      <c r="DB2392" s="44" t="str">
        <f>IF(Wedstrijden!AO2557="x","Z","")</f>
        <v/>
      </c>
      <c r="DC2392" s="44" t="str">
        <f>IF(Wedstrijden!AP2557="x","ZZ","")</f>
        <v/>
      </c>
      <c r="DD2392" s="44" t="str">
        <f>IF(Wedstrijden!AQ2557="x","1.40","")</f>
        <v/>
      </c>
      <c r="DE2392" s="44" t="str">
        <f>IF(COUNTA(Wedstrijden!AR2557:AT2557)&lt;&gt;0,6,"")</f>
        <v/>
      </c>
      <c r="DF2392" s="44" t="str">
        <f t="shared" si="226"/>
        <v/>
      </c>
      <c r="DG2392" s="44" t="str">
        <f>IF(Wedstrijden!AR2557="x","L","")</f>
        <v/>
      </c>
      <c r="DH2392" s="44" t="str">
        <f>IF(Wedstrijden!AS2557="x","M","")</f>
        <v/>
      </c>
      <c r="DI2392" s="44" t="str">
        <f>IF(Wedstrijden!AT2557="x","Z","")</f>
        <v/>
      </c>
      <c r="DJ2392" s="44" t="str">
        <f>IF(COUNTA(Wedstrijden!AU2557:AW2557)&lt;&gt;0,6,"")</f>
        <v/>
      </c>
      <c r="DK2392" s="44" t="str">
        <f t="shared" si="227"/>
        <v/>
      </c>
      <c r="DL2392" s="44" t="str">
        <f>IF(Wedstrijden!AU2557="x","L","")</f>
        <v/>
      </c>
      <c r="DM2392" s="44" t="str">
        <f>IF(Wedstrijden!AV2557="x","M","")</f>
        <v/>
      </c>
      <c r="DN2392" s="44" t="str">
        <f>IF(Wedstrijden!AW2557="x","Z","")</f>
        <v/>
      </c>
    </row>
    <row r="2393" spans="1:118" ht="15">
      <c r="A2393" s="48" t="e">
        <f>Wedstrijden!#REF!</f>
        <v>#REF!</v>
      </c>
      <c r="B2393" s="44" t="str">
        <f>IFERROR(VLOOKUP(Wedstrijden!E2558,Wedstrijdlocaties!$B$2:$E$499,2,FALSE),"")</f>
        <v/>
      </c>
      <c r="C2393" s="44" t="str">
        <f>Wedstrijden!F2558</f>
        <v/>
      </c>
      <c r="D2393" s="44" t="str">
        <f>IFERROR(VLOOKUP(Wedstrijden!G2558,Organisaties!$B$2:$C$501,2,FALSE),"")</f>
        <v/>
      </c>
      <c r="E2393" s="44" t="str">
        <f>IFERROR(VLOOKUP(Wedstrijden!G2558,Organisaties!$B$2:$F$501,5,FALSE),"")</f>
        <v/>
      </c>
      <c r="F2393" s="44" t="str">
        <f>IF(Wedstrijden!BC2558&lt;&gt;"",Wedstrijden!BC2558,"")</f>
        <v/>
      </c>
      <c r="G2393" s="44">
        <f>IF(Wedstrijden!AY2558="Indoor",1,0)</f>
        <v>0</v>
      </c>
      <c r="H2393" s="44">
        <f>Wedstrijden!AZ2558</f>
        <v>0</v>
      </c>
      <c r="I2393" s="44" t="str">
        <f>IF(Wedstrijden!AX2558="Nee",0,IF(Wedstrijden!AX2558="Ja",1,""))</f>
        <v/>
      </c>
      <c r="J2393" s="44" t="str">
        <f>IF(Wedstrijden!BA2558&lt;&gt;"",Wedstrijden!BA2558,"")</f>
        <v/>
      </c>
      <c r="W2393" s="45"/>
      <c r="AE2393" s="45"/>
      <c r="AN2393" s="45"/>
      <c r="AU2393" s="45"/>
      <c r="BA2393" s="45"/>
      <c r="BE2393" s="45"/>
      <c r="BJ2393" s="44" t="str">
        <f>IF(COUNTA(Wedstrijden!I2558:S2558)&lt;&gt;0,1,"")</f>
        <v/>
      </c>
      <c r="BK2393" s="44" t="str">
        <f t="shared" si="222"/>
        <v/>
      </c>
      <c r="BL2393" s="44" t="str">
        <f>IF(Wedstrijden!I2558="x","AA","")</f>
        <v/>
      </c>
      <c r="BM2393" s="44" t="str">
        <f>IF(Wedstrijden!J2558="x","A","")</f>
        <v/>
      </c>
      <c r="BN2393" s="44" t="str">
        <f>IF(Wedstrijden!K2558="x","B1","")</f>
        <v/>
      </c>
      <c r="BO2393" s="44" t="str">
        <f>IF(Wedstrijden!L2558="x","BB","")</f>
        <v/>
      </c>
      <c r="BP2393" s="44" t="str">
        <f>IF(Wedstrijden!M2558="x","B","")</f>
        <v/>
      </c>
      <c r="BQ2393" s="44" t="str">
        <f>IF(Wedstrijden!N2558="x","L1","")</f>
        <v/>
      </c>
      <c r="BR2393" s="44" t="str">
        <f>IF(Wedstrijden!O2558="x","L2","")</f>
        <v/>
      </c>
      <c r="BS2393" s="44" t="str">
        <f>IF(Wedstrijden!P2558="x","M1","")</f>
        <v/>
      </c>
      <c r="BT2393" s="44" t="str">
        <f>IF(Wedstrijden!Q2558="x","M2","")</f>
        <v/>
      </c>
      <c r="BU2393" s="44" t="str">
        <f>IF(Wedstrijden!R2558="x","Z1","")</f>
        <v/>
      </c>
      <c r="BV2393" s="44" t="str">
        <f>IF(Wedstrijden!S2558="x","Z2","")</f>
        <v/>
      </c>
      <c r="BW2393" s="44" t="str">
        <f>IF(COUNTA(Wedstrijden!T2558:AB2558)&lt;&gt;0,1,"")</f>
        <v/>
      </c>
      <c r="BX2393" s="44" t="str">
        <f t="shared" si="223"/>
        <v/>
      </c>
      <c r="BY2393" s="44" t="str">
        <f>IF(Wedstrijden!T2558="x","BB","")</f>
        <v/>
      </c>
      <c r="BZ2393" s="44" t="str">
        <f>IF(Wedstrijden!U2558="x","B","")</f>
        <v/>
      </c>
      <c r="CA2393" s="44" t="str">
        <f>IF(Wedstrijden!V2558="x","L1","")</f>
        <v/>
      </c>
      <c r="CB2393" s="44" t="str">
        <f>IF(Wedstrijden!W2558="x","L2","")</f>
        <v/>
      </c>
      <c r="CC2393" s="44" t="str">
        <f>IF(Wedstrijden!X2558="x","M1","")</f>
        <v/>
      </c>
      <c r="CD2393" s="44" t="str">
        <f>IF(Wedstrijden!Y2558="x","M2","")</f>
        <v/>
      </c>
      <c r="CE2393" s="44" t="str">
        <f>IF(Wedstrijden!Z2558="x","Z1","")</f>
        <v/>
      </c>
      <c r="CF2393" s="44" t="str">
        <f>IF(Wedstrijden!AA2558="x","Z2","")</f>
        <v/>
      </c>
      <c r="CG2393" s="44" t="str">
        <f>IF(Wedstrijden!AB2558="x","ZZL","")</f>
        <v/>
      </c>
      <c r="CL2393" s="44" t="str">
        <f>IF(COUNTA(Wedstrijden!AC2558:AJ2558)&lt;&gt;0,2,"")</f>
        <v/>
      </c>
      <c r="CM2393" s="44" t="str">
        <f t="shared" si="224"/>
        <v/>
      </c>
      <c r="CN2393" s="44" t="str">
        <f>IF(Wedstrijden!AC2558="x","AA","")</f>
        <v/>
      </c>
      <c r="CO2393" s="44" t="str">
        <f>IF(Wedstrijden!AD2558="x","A","")</f>
        <v/>
      </c>
      <c r="CP2393" s="44" t="str">
        <f>IF(Wedstrijden!AE2558="x","BB","")</f>
        <v/>
      </c>
      <c r="CQ2393" s="44" t="str">
        <f>IF(Wedstrijden!AF2558="x","B","")</f>
        <v/>
      </c>
      <c r="CR2393" s="44" t="str">
        <f>IF(Wedstrijden!AG2558="x","L","")</f>
        <v/>
      </c>
      <c r="CS2393" s="44" t="str">
        <f>IF(Wedstrijden!AH2558="x","M","")</f>
        <v/>
      </c>
      <c r="CT2393" s="44" t="str">
        <f>IF(Wedstrijden!AI2558="x","Z","")</f>
        <v/>
      </c>
      <c r="CU2393" s="44" t="str">
        <f>IF(Wedstrijden!AJ2558="x","ZZ","")</f>
        <v/>
      </c>
      <c r="CV2393" s="44" t="str">
        <f>IF(COUNTA(Wedstrijden!AK2558:AQ2558)&lt;&gt;0,2,"")</f>
        <v/>
      </c>
      <c r="CW2393" s="44" t="str">
        <f t="shared" si="225"/>
        <v/>
      </c>
      <c r="CX2393" s="44" t="str">
        <f>IF(Wedstrijden!AK2558="x","BB","")</f>
        <v/>
      </c>
      <c r="CY2393" s="44" t="str">
        <f>IF(Wedstrijden!AL2558="x","B","")</f>
        <v/>
      </c>
      <c r="CZ2393" s="44" t="str">
        <f>IF(Wedstrijden!AM2558="x","L","")</f>
        <v/>
      </c>
      <c r="DA2393" s="44" t="str">
        <f>IF(Wedstrijden!AN2558="x","M","")</f>
        <v/>
      </c>
      <c r="DB2393" s="44" t="str">
        <f>IF(Wedstrijden!AO2558="x","Z","")</f>
        <v/>
      </c>
      <c r="DC2393" s="44" t="str">
        <f>IF(Wedstrijden!AP2558="x","ZZ","")</f>
        <v/>
      </c>
      <c r="DD2393" s="44" t="str">
        <f>IF(Wedstrijden!AQ2558="x","1.40","")</f>
        <v/>
      </c>
      <c r="DE2393" s="44" t="str">
        <f>IF(COUNTA(Wedstrijden!AR2558:AT2558)&lt;&gt;0,6,"")</f>
        <v/>
      </c>
      <c r="DF2393" s="44" t="str">
        <f t="shared" si="226"/>
        <v/>
      </c>
      <c r="DG2393" s="44" t="str">
        <f>IF(Wedstrijden!AR2558="x","L","")</f>
        <v/>
      </c>
      <c r="DH2393" s="44" t="str">
        <f>IF(Wedstrijden!AS2558="x","M","")</f>
        <v/>
      </c>
      <c r="DI2393" s="44" t="str">
        <f>IF(Wedstrijden!AT2558="x","Z","")</f>
        <v/>
      </c>
      <c r="DJ2393" s="44" t="str">
        <f>IF(COUNTA(Wedstrijden!AU2558:AW2558)&lt;&gt;0,6,"")</f>
        <v/>
      </c>
      <c r="DK2393" s="44" t="str">
        <f t="shared" si="227"/>
        <v/>
      </c>
      <c r="DL2393" s="44" t="str">
        <f>IF(Wedstrijden!AU2558="x","L","")</f>
        <v/>
      </c>
      <c r="DM2393" s="44" t="str">
        <f>IF(Wedstrijden!AV2558="x","M","")</f>
        <v/>
      </c>
      <c r="DN2393" s="44" t="str">
        <f>IF(Wedstrijden!AW2558="x","Z","")</f>
        <v/>
      </c>
    </row>
    <row r="2394" spans="1:118" ht="15">
      <c r="A2394" s="48" t="e">
        <f>Wedstrijden!#REF!</f>
        <v>#REF!</v>
      </c>
      <c r="B2394" s="44" t="str">
        <f>IFERROR(VLOOKUP(Wedstrijden!E2559,Wedstrijdlocaties!$B$2:$E$499,2,FALSE),"")</f>
        <v/>
      </c>
      <c r="C2394" s="44" t="str">
        <f>Wedstrijden!F2559</f>
        <v/>
      </c>
      <c r="D2394" s="44" t="str">
        <f>IFERROR(VLOOKUP(Wedstrijden!G2559,Organisaties!$B$2:$C$501,2,FALSE),"")</f>
        <v/>
      </c>
      <c r="E2394" s="44" t="str">
        <f>IFERROR(VLOOKUP(Wedstrijden!G2559,Organisaties!$B$2:$F$501,5,FALSE),"")</f>
        <v/>
      </c>
      <c r="F2394" s="44" t="str">
        <f>IF(Wedstrijden!BC2559&lt;&gt;"",Wedstrijden!BC2559,"")</f>
        <v/>
      </c>
      <c r="G2394" s="44">
        <f>IF(Wedstrijden!AY2559="Indoor",1,0)</f>
        <v>0</v>
      </c>
      <c r="H2394" s="44">
        <f>Wedstrijden!AZ2559</f>
        <v>0</v>
      </c>
      <c r="I2394" s="44" t="str">
        <f>IF(Wedstrijden!AX2559="Nee",0,IF(Wedstrijden!AX2559="Ja",1,""))</f>
        <v/>
      </c>
      <c r="J2394" s="44" t="str">
        <f>IF(Wedstrijden!BA2559&lt;&gt;"",Wedstrijden!BA2559,"")</f>
        <v/>
      </c>
      <c r="W2394" s="45"/>
      <c r="AE2394" s="45"/>
      <c r="AN2394" s="45"/>
      <c r="AU2394" s="45"/>
      <c r="BA2394" s="45"/>
      <c r="BE2394" s="45"/>
      <c r="BJ2394" s="44" t="str">
        <f>IF(COUNTA(Wedstrijden!I2559:S2559)&lt;&gt;0,1,"")</f>
        <v/>
      </c>
      <c r="BK2394" s="44" t="str">
        <f t="shared" si="222"/>
        <v/>
      </c>
      <c r="BL2394" s="44" t="str">
        <f>IF(Wedstrijden!I2559="x","AA","")</f>
        <v/>
      </c>
      <c r="BM2394" s="44" t="str">
        <f>IF(Wedstrijden!J2559="x","A","")</f>
        <v/>
      </c>
      <c r="BN2394" s="44" t="str">
        <f>IF(Wedstrijden!K2559="x","B1","")</f>
        <v/>
      </c>
      <c r="BO2394" s="44" t="str">
        <f>IF(Wedstrijden!L2559="x","BB","")</f>
        <v/>
      </c>
      <c r="BP2394" s="44" t="str">
        <f>IF(Wedstrijden!M2559="x","B","")</f>
        <v/>
      </c>
      <c r="BQ2394" s="44" t="str">
        <f>IF(Wedstrijden!N2559="x","L1","")</f>
        <v/>
      </c>
      <c r="BR2394" s="44" t="str">
        <f>IF(Wedstrijden!O2559="x","L2","")</f>
        <v/>
      </c>
      <c r="BS2394" s="44" t="str">
        <f>IF(Wedstrijden!P2559="x","M1","")</f>
        <v/>
      </c>
      <c r="BT2394" s="44" t="str">
        <f>IF(Wedstrijden!Q2559="x","M2","")</f>
        <v/>
      </c>
      <c r="BU2394" s="44" t="str">
        <f>IF(Wedstrijden!R2559="x","Z1","")</f>
        <v/>
      </c>
      <c r="BV2394" s="44" t="str">
        <f>IF(Wedstrijden!S2559="x","Z2","")</f>
        <v/>
      </c>
      <c r="BW2394" s="44" t="str">
        <f>IF(COUNTA(Wedstrijden!T2559:AB2559)&lt;&gt;0,1,"")</f>
        <v/>
      </c>
      <c r="BX2394" s="44" t="str">
        <f t="shared" si="223"/>
        <v/>
      </c>
      <c r="BY2394" s="44" t="str">
        <f>IF(Wedstrijden!T2559="x","BB","")</f>
        <v/>
      </c>
      <c r="BZ2394" s="44" t="str">
        <f>IF(Wedstrijden!U2559="x","B","")</f>
        <v/>
      </c>
      <c r="CA2394" s="44" t="str">
        <f>IF(Wedstrijden!V2559="x","L1","")</f>
        <v/>
      </c>
      <c r="CB2394" s="44" t="str">
        <f>IF(Wedstrijden!W2559="x","L2","")</f>
        <v/>
      </c>
      <c r="CC2394" s="44" t="str">
        <f>IF(Wedstrijden!X2559="x","M1","")</f>
        <v/>
      </c>
      <c r="CD2394" s="44" t="str">
        <f>IF(Wedstrijden!Y2559="x","M2","")</f>
        <v/>
      </c>
      <c r="CE2394" s="44" t="str">
        <f>IF(Wedstrijden!Z2559="x","Z1","")</f>
        <v/>
      </c>
      <c r="CF2394" s="44" t="str">
        <f>IF(Wedstrijden!AA2559="x","Z2","")</f>
        <v/>
      </c>
      <c r="CG2394" s="44" t="str">
        <f>IF(Wedstrijden!AB2559="x","ZZL","")</f>
        <v/>
      </c>
      <c r="CL2394" s="44" t="str">
        <f>IF(COUNTA(Wedstrijden!AC2559:AJ2559)&lt;&gt;0,2,"")</f>
        <v/>
      </c>
      <c r="CM2394" s="44" t="str">
        <f t="shared" si="224"/>
        <v/>
      </c>
      <c r="CN2394" s="44" t="str">
        <f>IF(Wedstrijden!AC2559="x","AA","")</f>
        <v/>
      </c>
      <c r="CO2394" s="44" t="str">
        <f>IF(Wedstrijden!AD2559="x","A","")</f>
        <v/>
      </c>
      <c r="CP2394" s="44" t="str">
        <f>IF(Wedstrijden!AE2559="x","BB","")</f>
        <v/>
      </c>
      <c r="CQ2394" s="44" t="str">
        <f>IF(Wedstrijden!AF2559="x","B","")</f>
        <v/>
      </c>
      <c r="CR2394" s="44" t="str">
        <f>IF(Wedstrijden!AG2559="x","L","")</f>
        <v/>
      </c>
      <c r="CS2394" s="44" t="str">
        <f>IF(Wedstrijden!AH2559="x","M","")</f>
        <v/>
      </c>
      <c r="CT2394" s="44" t="str">
        <f>IF(Wedstrijden!AI2559="x","Z","")</f>
        <v/>
      </c>
      <c r="CU2394" s="44" t="str">
        <f>IF(Wedstrijden!AJ2559="x","ZZ","")</f>
        <v/>
      </c>
      <c r="CV2394" s="44" t="str">
        <f>IF(COUNTA(Wedstrijden!AK2559:AQ2559)&lt;&gt;0,2,"")</f>
        <v/>
      </c>
      <c r="CW2394" s="44" t="str">
        <f t="shared" si="225"/>
        <v/>
      </c>
      <c r="CX2394" s="44" t="str">
        <f>IF(Wedstrijden!AK2559="x","BB","")</f>
        <v/>
      </c>
      <c r="CY2394" s="44" t="str">
        <f>IF(Wedstrijden!AL2559="x","B","")</f>
        <v/>
      </c>
      <c r="CZ2394" s="44" t="str">
        <f>IF(Wedstrijden!AM2559="x","L","")</f>
        <v/>
      </c>
      <c r="DA2394" s="44" t="str">
        <f>IF(Wedstrijden!AN2559="x","M","")</f>
        <v/>
      </c>
      <c r="DB2394" s="44" t="str">
        <f>IF(Wedstrijden!AO2559="x","Z","")</f>
        <v/>
      </c>
      <c r="DC2394" s="44" t="str">
        <f>IF(Wedstrijden!AP2559="x","ZZ","")</f>
        <v/>
      </c>
      <c r="DD2394" s="44" t="str">
        <f>IF(Wedstrijden!AQ2559="x","1.40","")</f>
        <v/>
      </c>
      <c r="DE2394" s="44" t="str">
        <f>IF(COUNTA(Wedstrijden!AR2559:AT2559)&lt;&gt;0,6,"")</f>
        <v/>
      </c>
      <c r="DF2394" s="44" t="str">
        <f t="shared" si="226"/>
        <v/>
      </c>
      <c r="DG2394" s="44" t="str">
        <f>IF(Wedstrijden!AR2559="x","L","")</f>
        <v/>
      </c>
      <c r="DH2394" s="44" t="str">
        <f>IF(Wedstrijden!AS2559="x","M","")</f>
        <v/>
      </c>
      <c r="DI2394" s="44" t="str">
        <f>IF(Wedstrijden!AT2559="x","Z","")</f>
        <v/>
      </c>
      <c r="DJ2394" s="44" t="str">
        <f>IF(COUNTA(Wedstrijden!AU2559:AW2559)&lt;&gt;0,6,"")</f>
        <v/>
      </c>
      <c r="DK2394" s="44" t="str">
        <f t="shared" si="227"/>
        <v/>
      </c>
      <c r="DL2394" s="44" t="str">
        <f>IF(Wedstrijden!AU2559="x","L","")</f>
        <v/>
      </c>
      <c r="DM2394" s="44" t="str">
        <f>IF(Wedstrijden!AV2559="x","M","")</f>
        <v/>
      </c>
      <c r="DN2394" s="44" t="str">
        <f>IF(Wedstrijden!AW2559="x","Z","")</f>
        <v/>
      </c>
    </row>
    <row r="2395" spans="1:118" ht="15">
      <c r="A2395" s="48" t="e">
        <f>Wedstrijden!#REF!</f>
        <v>#REF!</v>
      </c>
      <c r="B2395" s="44" t="str">
        <f>IFERROR(VLOOKUP(Wedstrijden!E2560,Wedstrijdlocaties!$B$2:$E$499,2,FALSE),"")</f>
        <v/>
      </c>
      <c r="C2395" s="44" t="str">
        <f>Wedstrijden!F2560</f>
        <v/>
      </c>
      <c r="D2395" s="44" t="str">
        <f>IFERROR(VLOOKUP(Wedstrijden!G2560,Organisaties!$B$2:$C$501,2,FALSE),"")</f>
        <v/>
      </c>
      <c r="E2395" s="44" t="str">
        <f>IFERROR(VLOOKUP(Wedstrijden!G2560,Organisaties!$B$2:$F$501,5,FALSE),"")</f>
        <v/>
      </c>
      <c r="F2395" s="44" t="str">
        <f>IF(Wedstrijden!BC2560&lt;&gt;"",Wedstrijden!BC2560,"")</f>
        <v/>
      </c>
      <c r="G2395" s="44">
        <f>IF(Wedstrijden!AY2560="Indoor",1,0)</f>
        <v>0</v>
      </c>
      <c r="H2395" s="44">
        <f>Wedstrijden!AZ2560</f>
        <v>0</v>
      </c>
      <c r="I2395" s="44" t="str">
        <f>IF(Wedstrijden!AX2560="Nee",0,IF(Wedstrijden!AX2560="Ja",1,""))</f>
        <v/>
      </c>
      <c r="J2395" s="44" t="str">
        <f>IF(Wedstrijden!BA2560&lt;&gt;"",Wedstrijden!BA2560,"")</f>
        <v/>
      </c>
      <c r="W2395" s="45"/>
      <c r="AE2395" s="45"/>
      <c r="AN2395" s="45"/>
      <c r="AU2395" s="45"/>
      <c r="BA2395" s="45"/>
      <c r="BE2395" s="45"/>
      <c r="BJ2395" s="44" t="str">
        <f>IF(COUNTA(Wedstrijden!I2560:S2560)&lt;&gt;0,1,"")</f>
        <v/>
      </c>
      <c r="BK2395" s="44" t="str">
        <f t="shared" si="222"/>
        <v/>
      </c>
      <c r="BL2395" s="44" t="str">
        <f>IF(Wedstrijden!I2560="x","AA","")</f>
        <v/>
      </c>
      <c r="BM2395" s="44" t="str">
        <f>IF(Wedstrijden!J2560="x","A","")</f>
        <v/>
      </c>
      <c r="BN2395" s="44" t="str">
        <f>IF(Wedstrijden!K2560="x","B1","")</f>
        <v/>
      </c>
      <c r="BO2395" s="44" t="str">
        <f>IF(Wedstrijden!L2560="x","BB","")</f>
        <v/>
      </c>
      <c r="BP2395" s="44" t="str">
        <f>IF(Wedstrijden!M2560="x","B","")</f>
        <v/>
      </c>
      <c r="BQ2395" s="44" t="str">
        <f>IF(Wedstrijden!N2560="x","L1","")</f>
        <v/>
      </c>
      <c r="BR2395" s="44" t="str">
        <f>IF(Wedstrijden!O2560="x","L2","")</f>
        <v/>
      </c>
      <c r="BS2395" s="44" t="str">
        <f>IF(Wedstrijden!P2560="x","M1","")</f>
        <v/>
      </c>
      <c r="BT2395" s="44" t="str">
        <f>IF(Wedstrijden!Q2560="x","M2","")</f>
        <v/>
      </c>
      <c r="BU2395" s="44" t="str">
        <f>IF(Wedstrijden!R2560="x","Z1","")</f>
        <v/>
      </c>
      <c r="BV2395" s="44" t="str">
        <f>IF(Wedstrijden!S2560="x","Z2","")</f>
        <v/>
      </c>
      <c r="BW2395" s="44" t="str">
        <f>IF(COUNTA(Wedstrijden!T2560:AB2560)&lt;&gt;0,1,"")</f>
        <v/>
      </c>
      <c r="BX2395" s="44" t="str">
        <f t="shared" si="223"/>
        <v/>
      </c>
      <c r="BY2395" s="44" t="str">
        <f>IF(Wedstrijden!T2560="x","BB","")</f>
        <v/>
      </c>
      <c r="BZ2395" s="44" t="str">
        <f>IF(Wedstrijden!U2560="x","B","")</f>
        <v/>
      </c>
      <c r="CA2395" s="44" t="str">
        <f>IF(Wedstrijden!V2560="x","L1","")</f>
        <v/>
      </c>
      <c r="CB2395" s="44" t="str">
        <f>IF(Wedstrijden!W2560="x","L2","")</f>
        <v/>
      </c>
      <c r="CC2395" s="44" t="str">
        <f>IF(Wedstrijden!X2560="x","M1","")</f>
        <v/>
      </c>
      <c r="CD2395" s="44" t="str">
        <f>IF(Wedstrijden!Y2560="x","M2","")</f>
        <v/>
      </c>
      <c r="CE2395" s="44" t="str">
        <f>IF(Wedstrijden!Z2560="x","Z1","")</f>
        <v/>
      </c>
      <c r="CF2395" s="44" t="str">
        <f>IF(Wedstrijden!AA2560="x","Z2","")</f>
        <v/>
      </c>
      <c r="CG2395" s="44" t="str">
        <f>IF(Wedstrijden!AB2560="x","ZZL","")</f>
        <v/>
      </c>
      <c r="CL2395" s="44" t="str">
        <f>IF(COUNTA(Wedstrijden!AC2560:AJ2560)&lt;&gt;0,2,"")</f>
        <v/>
      </c>
      <c r="CM2395" s="44" t="str">
        <f t="shared" si="224"/>
        <v/>
      </c>
      <c r="CN2395" s="44" t="str">
        <f>IF(Wedstrijden!AC2560="x","AA","")</f>
        <v/>
      </c>
      <c r="CO2395" s="44" t="str">
        <f>IF(Wedstrijden!AD2560="x","A","")</f>
        <v/>
      </c>
      <c r="CP2395" s="44" t="str">
        <f>IF(Wedstrijden!AE2560="x","BB","")</f>
        <v/>
      </c>
      <c r="CQ2395" s="44" t="str">
        <f>IF(Wedstrijden!AF2560="x","B","")</f>
        <v/>
      </c>
      <c r="CR2395" s="44" t="str">
        <f>IF(Wedstrijden!AG2560="x","L","")</f>
        <v/>
      </c>
      <c r="CS2395" s="44" t="str">
        <f>IF(Wedstrijden!AH2560="x","M","")</f>
        <v/>
      </c>
      <c r="CT2395" s="44" t="str">
        <f>IF(Wedstrijden!AI2560="x","Z","")</f>
        <v/>
      </c>
      <c r="CU2395" s="44" t="str">
        <f>IF(Wedstrijden!AJ2560="x","ZZ","")</f>
        <v/>
      </c>
      <c r="CV2395" s="44" t="str">
        <f>IF(COUNTA(Wedstrijden!AK2560:AQ2560)&lt;&gt;0,2,"")</f>
        <v/>
      </c>
      <c r="CW2395" s="44" t="str">
        <f t="shared" si="225"/>
        <v/>
      </c>
      <c r="CX2395" s="44" t="str">
        <f>IF(Wedstrijden!AK2560="x","BB","")</f>
        <v/>
      </c>
      <c r="CY2395" s="44" t="str">
        <f>IF(Wedstrijden!AL2560="x","B","")</f>
        <v/>
      </c>
      <c r="CZ2395" s="44" t="str">
        <f>IF(Wedstrijden!AM2560="x","L","")</f>
        <v/>
      </c>
      <c r="DA2395" s="44" t="str">
        <f>IF(Wedstrijden!AN2560="x","M","")</f>
        <v/>
      </c>
      <c r="DB2395" s="44" t="str">
        <f>IF(Wedstrijden!AO2560="x","Z","")</f>
        <v/>
      </c>
      <c r="DC2395" s="44" t="str">
        <f>IF(Wedstrijden!AP2560="x","ZZ","")</f>
        <v/>
      </c>
      <c r="DD2395" s="44" t="str">
        <f>IF(Wedstrijden!AQ2560="x","1.40","")</f>
        <v/>
      </c>
      <c r="DE2395" s="44" t="str">
        <f>IF(COUNTA(Wedstrijden!AR2560:AT2560)&lt;&gt;0,6,"")</f>
        <v/>
      </c>
      <c r="DF2395" s="44" t="str">
        <f t="shared" si="226"/>
        <v/>
      </c>
      <c r="DG2395" s="44" t="str">
        <f>IF(Wedstrijden!AR2560="x","L","")</f>
        <v/>
      </c>
      <c r="DH2395" s="44" t="str">
        <f>IF(Wedstrijden!AS2560="x","M","")</f>
        <v/>
      </c>
      <c r="DI2395" s="44" t="str">
        <f>IF(Wedstrijden!AT2560="x","Z","")</f>
        <v/>
      </c>
      <c r="DJ2395" s="44" t="str">
        <f>IF(COUNTA(Wedstrijden!AU2560:AW2560)&lt;&gt;0,6,"")</f>
        <v/>
      </c>
      <c r="DK2395" s="44" t="str">
        <f t="shared" si="227"/>
        <v/>
      </c>
      <c r="DL2395" s="44" t="str">
        <f>IF(Wedstrijden!AU2560="x","L","")</f>
        <v/>
      </c>
      <c r="DM2395" s="44" t="str">
        <f>IF(Wedstrijden!AV2560="x","M","")</f>
        <v/>
      </c>
      <c r="DN2395" s="44" t="str">
        <f>IF(Wedstrijden!AW2560="x","Z","")</f>
        <v/>
      </c>
    </row>
    <row r="2396" spans="1:118" ht="15">
      <c r="A2396" s="48" t="e">
        <f>Wedstrijden!#REF!</f>
        <v>#REF!</v>
      </c>
      <c r="B2396" s="44" t="str">
        <f>IFERROR(VLOOKUP(Wedstrijden!E2561,Wedstrijdlocaties!$B$2:$E$499,2,FALSE),"")</f>
        <v/>
      </c>
      <c r="C2396" s="44" t="str">
        <f>Wedstrijden!F2561</f>
        <v/>
      </c>
      <c r="D2396" s="44" t="str">
        <f>IFERROR(VLOOKUP(Wedstrijden!G2561,Organisaties!$B$2:$C$501,2,FALSE),"")</f>
        <v/>
      </c>
      <c r="E2396" s="44" t="str">
        <f>IFERROR(VLOOKUP(Wedstrijden!G2561,Organisaties!$B$2:$F$501,5,FALSE),"")</f>
        <v/>
      </c>
      <c r="F2396" s="44" t="str">
        <f>IF(Wedstrijden!BC2561&lt;&gt;"",Wedstrijden!BC2561,"")</f>
        <v/>
      </c>
      <c r="G2396" s="44">
        <f>IF(Wedstrijden!AY2561="Indoor",1,0)</f>
        <v>0</v>
      </c>
      <c r="H2396" s="44">
        <f>Wedstrijden!AZ2561</f>
        <v>0</v>
      </c>
      <c r="I2396" s="44" t="str">
        <f>IF(Wedstrijden!AX2561="Nee",0,IF(Wedstrijden!AX2561="Ja",1,""))</f>
        <v/>
      </c>
      <c r="J2396" s="44" t="str">
        <f>IF(Wedstrijden!BA2561&lt;&gt;"",Wedstrijden!BA2561,"")</f>
        <v/>
      </c>
      <c r="W2396" s="45"/>
      <c r="AE2396" s="45"/>
      <c r="AN2396" s="45"/>
      <c r="AU2396" s="45"/>
      <c r="BA2396" s="45"/>
      <c r="BE2396" s="45"/>
      <c r="BJ2396" s="44" t="str">
        <f>IF(COUNTA(Wedstrijden!I2561:S2561)&lt;&gt;0,1,"")</f>
        <v/>
      </c>
      <c r="BK2396" s="44" t="str">
        <f t="shared" si="222"/>
        <v/>
      </c>
      <c r="BL2396" s="44" t="str">
        <f>IF(Wedstrijden!I2561="x","AA","")</f>
        <v/>
      </c>
      <c r="BM2396" s="44" t="str">
        <f>IF(Wedstrijden!J2561="x","A","")</f>
        <v/>
      </c>
      <c r="BN2396" s="44" t="str">
        <f>IF(Wedstrijden!K2561="x","B1","")</f>
        <v/>
      </c>
      <c r="BO2396" s="44" t="str">
        <f>IF(Wedstrijden!L2561="x","BB","")</f>
        <v/>
      </c>
      <c r="BP2396" s="44" t="str">
        <f>IF(Wedstrijden!M2561="x","B","")</f>
        <v/>
      </c>
      <c r="BQ2396" s="44" t="str">
        <f>IF(Wedstrijden!N2561="x","L1","")</f>
        <v/>
      </c>
      <c r="BR2396" s="44" t="str">
        <f>IF(Wedstrijden!O2561="x","L2","")</f>
        <v/>
      </c>
      <c r="BS2396" s="44" t="str">
        <f>IF(Wedstrijden!P2561="x","M1","")</f>
        <v/>
      </c>
      <c r="BT2396" s="44" t="str">
        <f>IF(Wedstrijden!Q2561="x","M2","")</f>
        <v/>
      </c>
      <c r="BU2396" s="44" t="str">
        <f>IF(Wedstrijden!R2561="x","Z1","")</f>
        <v/>
      </c>
      <c r="BV2396" s="44" t="str">
        <f>IF(Wedstrijden!S2561="x","Z2","")</f>
        <v/>
      </c>
      <c r="BW2396" s="44" t="str">
        <f>IF(COUNTA(Wedstrijden!T2561:AB2561)&lt;&gt;0,1,"")</f>
        <v/>
      </c>
      <c r="BX2396" s="44" t="str">
        <f t="shared" si="223"/>
        <v/>
      </c>
      <c r="BY2396" s="44" t="str">
        <f>IF(Wedstrijden!T2561="x","BB","")</f>
        <v/>
      </c>
      <c r="BZ2396" s="44" t="str">
        <f>IF(Wedstrijden!U2561="x","B","")</f>
        <v/>
      </c>
      <c r="CA2396" s="44" t="str">
        <f>IF(Wedstrijden!V2561="x","L1","")</f>
        <v/>
      </c>
      <c r="CB2396" s="44" t="str">
        <f>IF(Wedstrijden!W2561="x","L2","")</f>
        <v/>
      </c>
      <c r="CC2396" s="44" t="str">
        <f>IF(Wedstrijden!X2561="x","M1","")</f>
        <v/>
      </c>
      <c r="CD2396" s="44" t="str">
        <f>IF(Wedstrijden!Y2561="x","M2","")</f>
        <v/>
      </c>
      <c r="CE2396" s="44" t="str">
        <f>IF(Wedstrijden!Z2561="x","Z1","")</f>
        <v/>
      </c>
      <c r="CF2396" s="44" t="str">
        <f>IF(Wedstrijden!AA2561="x","Z2","")</f>
        <v/>
      </c>
      <c r="CG2396" s="44" t="str">
        <f>IF(Wedstrijden!AB2561="x","ZZL","")</f>
        <v/>
      </c>
      <c r="CL2396" s="44" t="str">
        <f>IF(COUNTA(Wedstrijden!AC2561:AJ2561)&lt;&gt;0,2,"")</f>
        <v/>
      </c>
      <c r="CM2396" s="44" t="str">
        <f t="shared" si="224"/>
        <v/>
      </c>
      <c r="CN2396" s="44" t="str">
        <f>IF(Wedstrijden!AC2561="x","AA","")</f>
        <v/>
      </c>
      <c r="CO2396" s="44" t="str">
        <f>IF(Wedstrijden!AD2561="x","A","")</f>
        <v/>
      </c>
      <c r="CP2396" s="44" t="str">
        <f>IF(Wedstrijden!AE2561="x","BB","")</f>
        <v/>
      </c>
      <c r="CQ2396" s="44" t="str">
        <f>IF(Wedstrijden!AF2561="x","B","")</f>
        <v/>
      </c>
      <c r="CR2396" s="44" t="str">
        <f>IF(Wedstrijden!AG2561="x","L","")</f>
        <v/>
      </c>
      <c r="CS2396" s="44" t="str">
        <f>IF(Wedstrijden!AH2561="x","M","")</f>
        <v/>
      </c>
      <c r="CT2396" s="44" t="str">
        <f>IF(Wedstrijden!AI2561="x","Z","")</f>
        <v/>
      </c>
      <c r="CU2396" s="44" t="str">
        <f>IF(Wedstrijden!AJ2561="x","ZZ","")</f>
        <v/>
      </c>
      <c r="CV2396" s="44" t="str">
        <f>IF(COUNTA(Wedstrijden!AK2561:AQ2561)&lt;&gt;0,2,"")</f>
        <v/>
      </c>
      <c r="CW2396" s="44" t="str">
        <f t="shared" si="225"/>
        <v/>
      </c>
      <c r="CX2396" s="44" t="str">
        <f>IF(Wedstrijden!AK2561="x","BB","")</f>
        <v/>
      </c>
      <c r="CY2396" s="44" t="str">
        <f>IF(Wedstrijden!AL2561="x","B","")</f>
        <v/>
      </c>
      <c r="CZ2396" s="44" t="str">
        <f>IF(Wedstrijden!AM2561="x","L","")</f>
        <v/>
      </c>
      <c r="DA2396" s="44" t="str">
        <f>IF(Wedstrijden!AN2561="x","M","")</f>
        <v/>
      </c>
      <c r="DB2396" s="44" t="str">
        <f>IF(Wedstrijden!AO2561="x","Z","")</f>
        <v/>
      </c>
      <c r="DC2396" s="44" t="str">
        <f>IF(Wedstrijden!AP2561="x","ZZ","")</f>
        <v/>
      </c>
      <c r="DD2396" s="44" t="str">
        <f>IF(Wedstrijden!AQ2561="x","1.40","")</f>
        <v/>
      </c>
      <c r="DE2396" s="44" t="str">
        <f>IF(COUNTA(Wedstrijden!AR2561:AT2561)&lt;&gt;0,6,"")</f>
        <v/>
      </c>
      <c r="DF2396" s="44" t="str">
        <f t="shared" si="226"/>
        <v/>
      </c>
      <c r="DG2396" s="44" t="str">
        <f>IF(Wedstrijden!AR2561="x","L","")</f>
        <v/>
      </c>
      <c r="DH2396" s="44" t="str">
        <f>IF(Wedstrijden!AS2561="x","M","")</f>
        <v/>
      </c>
      <c r="DI2396" s="44" t="str">
        <f>IF(Wedstrijden!AT2561="x","Z","")</f>
        <v/>
      </c>
      <c r="DJ2396" s="44" t="str">
        <f>IF(COUNTA(Wedstrijden!AU2561:AW2561)&lt;&gt;0,6,"")</f>
        <v/>
      </c>
      <c r="DK2396" s="44" t="str">
        <f t="shared" si="227"/>
        <v/>
      </c>
      <c r="DL2396" s="44" t="str">
        <f>IF(Wedstrijden!AU2561="x","L","")</f>
        <v/>
      </c>
      <c r="DM2396" s="44" t="str">
        <f>IF(Wedstrijden!AV2561="x","M","")</f>
        <v/>
      </c>
      <c r="DN2396" s="44" t="str">
        <f>IF(Wedstrijden!AW2561="x","Z","")</f>
        <v/>
      </c>
    </row>
    <row r="2397" spans="1:118" ht="15">
      <c r="A2397" s="48" t="e">
        <f>Wedstrijden!#REF!</f>
        <v>#REF!</v>
      </c>
      <c r="B2397" s="44" t="str">
        <f>IFERROR(VLOOKUP(Wedstrijden!E2562,Wedstrijdlocaties!$B$2:$E$499,2,FALSE),"")</f>
        <v/>
      </c>
      <c r="C2397" s="44" t="str">
        <f>Wedstrijden!F2562</f>
        <v/>
      </c>
      <c r="D2397" s="44" t="str">
        <f>IFERROR(VLOOKUP(Wedstrijden!G2562,Organisaties!$B$2:$C$501,2,FALSE),"")</f>
        <v/>
      </c>
      <c r="E2397" s="44" t="str">
        <f>IFERROR(VLOOKUP(Wedstrijden!G2562,Organisaties!$B$2:$F$501,5,FALSE),"")</f>
        <v/>
      </c>
      <c r="F2397" s="44" t="str">
        <f>IF(Wedstrijden!BC2562&lt;&gt;"",Wedstrijden!BC2562,"")</f>
        <v/>
      </c>
      <c r="G2397" s="44">
        <f>IF(Wedstrijden!AY2562="Indoor",1,0)</f>
        <v>0</v>
      </c>
      <c r="H2397" s="44">
        <f>Wedstrijden!AZ2562</f>
        <v>0</v>
      </c>
      <c r="I2397" s="44" t="str">
        <f>IF(Wedstrijden!AX2562="Nee",0,IF(Wedstrijden!AX2562="Ja",1,""))</f>
        <v/>
      </c>
      <c r="J2397" s="44" t="str">
        <f>IF(Wedstrijden!BA2562&lt;&gt;"",Wedstrijden!BA2562,"")</f>
        <v/>
      </c>
      <c r="W2397" s="45"/>
      <c r="AE2397" s="45"/>
      <c r="AN2397" s="45"/>
      <c r="AU2397" s="45"/>
      <c r="BA2397" s="45"/>
      <c r="BE2397" s="45"/>
      <c r="BJ2397" s="44" t="str">
        <f>IF(COUNTA(Wedstrijden!I2562:S2562)&lt;&gt;0,1,"")</f>
        <v/>
      </c>
      <c r="BK2397" s="44" t="str">
        <f t="shared" si="222"/>
        <v/>
      </c>
      <c r="BL2397" s="44" t="str">
        <f>IF(Wedstrijden!I2562="x","AA","")</f>
        <v/>
      </c>
      <c r="BM2397" s="44" t="str">
        <f>IF(Wedstrijden!J2562="x","A","")</f>
        <v/>
      </c>
      <c r="BN2397" s="44" t="str">
        <f>IF(Wedstrijden!K2562="x","B1","")</f>
        <v/>
      </c>
      <c r="BO2397" s="44" t="str">
        <f>IF(Wedstrijden!L2562="x","BB","")</f>
        <v/>
      </c>
      <c r="BP2397" s="44" t="str">
        <f>IF(Wedstrijden!M2562="x","B","")</f>
        <v/>
      </c>
      <c r="BQ2397" s="44" t="str">
        <f>IF(Wedstrijden!N2562="x","L1","")</f>
        <v/>
      </c>
      <c r="BR2397" s="44" t="str">
        <f>IF(Wedstrijden!O2562="x","L2","")</f>
        <v/>
      </c>
      <c r="BS2397" s="44" t="str">
        <f>IF(Wedstrijden!P2562="x","M1","")</f>
        <v/>
      </c>
      <c r="BT2397" s="44" t="str">
        <f>IF(Wedstrijden!Q2562="x","M2","")</f>
        <v/>
      </c>
      <c r="BU2397" s="44" t="str">
        <f>IF(Wedstrijden!R2562="x","Z1","")</f>
        <v/>
      </c>
      <c r="BV2397" s="44" t="str">
        <f>IF(Wedstrijden!S2562="x","Z2","")</f>
        <v/>
      </c>
      <c r="BW2397" s="44" t="str">
        <f>IF(COUNTA(Wedstrijden!T2562:AB2562)&lt;&gt;0,1,"")</f>
        <v/>
      </c>
      <c r="BX2397" s="44" t="str">
        <f t="shared" si="223"/>
        <v/>
      </c>
      <c r="BY2397" s="44" t="str">
        <f>IF(Wedstrijden!T2562="x","BB","")</f>
        <v/>
      </c>
      <c r="BZ2397" s="44" t="str">
        <f>IF(Wedstrijden!U2562="x","B","")</f>
        <v/>
      </c>
      <c r="CA2397" s="44" t="str">
        <f>IF(Wedstrijden!V2562="x","L1","")</f>
        <v/>
      </c>
      <c r="CB2397" s="44" t="str">
        <f>IF(Wedstrijden!W2562="x","L2","")</f>
        <v/>
      </c>
      <c r="CC2397" s="44" t="str">
        <f>IF(Wedstrijden!X2562="x","M1","")</f>
        <v/>
      </c>
      <c r="CD2397" s="44" t="str">
        <f>IF(Wedstrijden!Y2562="x","M2","")</f>
        <v/>
      </c>
      <c r="CE2397" s="44" t="str">
        <f>IF(Wedstrijden!Z2562="x","Z1","")</f>
        <v/>
      </c>
      <c r="CF2397" s="44" t="str">
        <f>IF(Wedstrijden!AA2562="x","Z2","")</f>
        <v/>
      </c>
      <c r="CG2397" s="44" t="str">
        <f>IF(Wedstrijden!AB2562="x","ZZL","")</f>
        <v/>
      </c>
      <c r="CL2397" s="44" t="str">
        <f>IF(COUNTA(Wedstrijden!AC2562:AJ2562)&lt;&gt;0,2,"")</f>
        <v/>
      </c>
      <c r="CM2397" s="44" t="str">
        <f t="shared" si="224"/>
        <v/>
      </c>
      <c r="CN2397" s="44" t="str">
        <f>IF(Wedstrijden!AC2562="x","AA","")</f>
        <v/>
      </c>
      <c r="CO2397" s="44" t="str">
        <f>IF(Wedstrijden!AD2562="x","A","")</f>
        <v/>
      </c>
      <c r="CP2397" s="44" t="str">
        <f>IF(Wedstrijden!AE2562="x","BB","")</f>
        <v/>
      </c>
      <c r="CQ2397" s="44" t="str">
        <f>IF(Wedstrijden!AF2562="x","B","")</f>
        <v/>
      </c>
      <c r="CR2397" s="44" t="str">
        <f>IF(Wedstrijden!AG2562="x","L","")</f>
        <v/>
      </c>
      <c r="CS2397" s="44" t="str">
        <f>IF(Wedstrijden!AH2562="x","M","")</f>
        <v/>
      </c>
      <c r="CT2397" s="44" t="str">
        <f>IF(Wedstrijden!AI2562="x","Z","")</f>
        <v/>
      </c>
      <c r="CU2397" s="44" t="str">
        <f>IF(Wedstrijden!AJ2562="x","ZZ","")</f>
        <v/>
      </c>
      <c r="CV2397" s="44" t="str">
        <f>IF(COUNTA(Wedstrijden!AK2562:AQ2562)&lt;&gt;0,2,"")</f>
        <v/>
      </c>
      <c r="CW2397" s="44" t="str">
        <f t="shared" si="225"/>
        <v/>
      </c>
      <c r="CX2397" s="44" t="str">
        <f>IF(Wedstrijden!AK2562="x","BB","")</f>
        <v/>
      </c>
      <c r="CY2397" s="44" t="str">
        <f>IF(Wedstrijden!AL2562="x","B","")</f>
        <v/>
      </c>
      <c r="CZ2397" s="44" t="str">
        <f>IF(Wedstrijden!AM2562="x","L","")</f>
        <v/>
      </c>
      <c r="DA2397" s="44" t="str">
        <f>IF(Wedstrijden!AN2562="x","M","")</f>
        <v/>
      </c>
      <c r="DB2397" s="44" t="str">
        <f>IF(Wedstrijden!AO2562="x","Z","")</f>
        <v/>
      </c>
      <c r="DC2397" s="44" t="str">
        <f>IF(Wedstrijden!AP2562="x","ZZ","")</f>
        <v/>
      </c>
      <c r="DD2397" s="44" t="str">
        <f>IF(Wedstrijden!AQ2562="x","1.40","")</f>
        <v/>
      </c>
      <c r="DE2397" s="44" t="str">
        <f>IF(COUNTA(Wedstrijden!AR2562:AT2562)&lt;&gt;0,6,"")</f>
        <v/>
      </c>
      <c r="DF2397" s="44" t="str">
        <f t="shared" si="226"/>
        <v/>
      </c>
      <c r="DG2397" s="44" t="str">
        <f>IF(Wedstrijden!AR2562="x","L","")</f>
        <v/>
      </c>
      <c r="DH2397" s="44" t="str">
        <f>IF(Wedstrijden!AS2562="x","M","")</f>
        <v/>
      </c>
      <c r="DI2397" s="44" t="str">
        <f>IF(Wedstrijden!AT2562="x","Z","")</f>
        <v/>
      </c>
      <c r="DJ2397" s="44" t="str">
        <f>IF(COUNTA(Wedstrijden!AU2562:AW2562)&lt;&gt;0,6,"")</f>
        <v/>
      </c>
      <c r="DK2397" s="44" t="str">
        <f t="shared" si="227"/>
        <v/>
      </c>
      <c r="DL2397" s="44" t="str">
        <f>IF(Wedstrijden!AU2562="x","L","")</f>
        <v/>
      </c>
      <c r="DM2397" s="44" t="str">
        <f>IF(Wedstrijden!AV2562="x","M","")</f>
        <v/>
      </c>
      <c r="DN2397" s="44" t="str">
        <f>IF(Wedstrijden!AW2562="x","Z","")</f>
        <v/>
      </c>
    </row>
    <row r="2398" spans="1:118" ht="15">
      <c r="A2398" s="48" t="e">
        <f>Wedstrijden!#REF!</f>
        <v>#REF!</v>
      </c>
      <c r="B2398" s="44" t="str">
        <f>IFERROR(VLOOKUP(Wedstrijden!E2563,Wedstrijdlocaties!$B$2:$E$499,2,FALSE),"")</f>
        <v/>
      </c>
      <c r="C2398" s="44" t="str">
        <f>Wedstrijden!F2563</f>
        <v/>
      </c>
      <c r="D2398" s="44" t="str">
        <f>IFERROR(VLOOKUP(Wedstrijden!G2563,Organisaties!$B$2:$C$501,2,FALSE),"")</f>
        <v/>
      </c>
      <c r="E2398" s="44" t="str">
        <f>IFERROR(VLOOKUP(Wedstrijden!G2563,Organisaties!$B$2:$F$501,5,FALSE),"")</f>
        <v/>
      </c>
      <c r="F2398" s="44" t="str">
        <f>IF(Wedstrijden!BC2563&lt;&gt;"",Wedstrijden!BC2563,"")</f>
        <v/>
      </c>
      <c r="G2398" s="44">
        <f>IF(Wedstrijden!AY2563="Indoor",1,0)</f>
        <v>0</v>
      </c>
      <c r="H2398" s="44">
        <f>Wedstrijden!AZ2563</f>
        <v>0</v>
      </c>
      <c r="I2398" s="44" t="str">
        <f>IF(Wedstrijden!AX2563="Nee",0,IF(Wedstrijden!AX2563="Ja",1,""))</f>
        <v/>
      </c>
      <c r="J2398" s="44" t="str">
        <f>IF(Wedstrijden!BA2563&lt;&gt;"",Wedstrijden!BA2563,"")</f>
        <v/>
      </c>
      <c r="W2398" s="45"/>
      <c r="AE2398" s="45"/>
      <c r="AN2398" s="45"/>
      <c r="AU2398" s="45"/>
      <c r="BA2398" s="45"/>
      <c r="BE2398" s="45"/>
      <c r="BJ2398" s="44" t="str">
        <f>IF(COUNTA(Wedstrijden!I2563:S2563)&lt;&gt;0,1,"")</f>
        <v/>
      </c>
      <c r="BK2398" s="44" t="str">
        <f t="shared" si="222"/>
        <v/>
      </c>
      <c r="BL2398" s="44" t="str">
        <f>IF(Wedstrijden!I2563="x","AA","")</f>
        <v/>
      </c>
      <c r="BM2398" s="44" t="str">
        <f>IF(Wedstrijden!J2563="x","A","")</f>
        <v/>
      </c>
      <c r="BN2398" s="44" t="str">
        <f>IF(Wedstrijden!K2563="x","B1","")</f>
        <v/>
      </c>
      <c r="BO2398" s="44" t="str">
        <f>IF(Wedstrijden!L2563="x","BB","")</f>
        <v/>
      </c>
      <c r="BP2398" s="44" t="str">
        <f>IF(Wedstrijden!M2563="x","B","")</f>
        <v/>
      </c>
      <c r="BQ2398" s="44" t="str">
        <f>IF(Wedstrijden!N2563="x","L1","")</f>
        <v/>
      </c>
      <c r="BR2398" s="44" t="str">
        <f>IF(Wedstrijden!O2563="x","L2","")</f>
        <v/>
      </c>
      <c r="BS2398" s="44" t="str">
        <f>IF(Wedstrijden!P2563="x","M1","")</f>
        <v/>
      </c>
      <c r="BT2398" s="44" t="str">
        <f>IF(Wedstrijden!Q2563="x","M2","")</f>
        <v/>
      </c>
      <c r="BU2398" s="44" t="str">
        <f>IF(Wedstrijden!R2563="x","Z1","")</f>
        <v/>
      </c>
      <c r="BV2398" s="44" t="str">
        <f>IF(Wedstrijden!S2563="x","Z2","")</f>
        <v/>
      </c>
      <c r="BW2398" s="44" t="str">
        <f>IF(COUNTA(Wedstrijden!T2563:AB2563)&lt;&gt;0,1,"")</f>
        <v/>
      </c>
      <c r="BX2398" s="44" t="str">
        <f t="shared" si="223"/>
        <v/>
      </c>
      <c r="BY2398" s="44" t="str">
        <f>IF(Wedstrijden!T2563="x","BB","")</f>
        <v/>
      </c>
      <c r="BZ2398" s="44" t="str">
        <f>IF(Wedstrijden!U2563="x","B","")</f>
        <v/>
      </c>
      <c r="CA2398" s="44" t="str">
        <f>IF(Wedstrijden!V2563="x","L1","")</f>
        <v/>
      </c>
      <c r="CB2398" s="44" t="str">
        <f>IF(Wedstrijden!W2563="x","L2","")</f>
        <v/>
      </c>
      <c r="CC2398" s="44" t="str">
        <f>IF(Wedstrijden!X2563="x","M1","")</f>
        <v/>
      </c>
      <c r="CD2398" s="44" t="str">
        <f>IF(Wedstrijden!Y2563="x","M2","")</f>
        <v/>
      </c>
      <c r="CE2398" s="44" t="str">
        <f>IF(Wedstrijden!Z2563="x","Z1","")</f>
        <v/>
      </c>
      <c r="CF2398" s="44" t="str">
        <f>IF(Wedstrijden!AA2563="x","Z2","")</f>
        <v/>
      </c>
      <c r="CG2398" s="44" t="str">
        <f>IF(Wedstrijden!AB2563="x","ZZL","")</f>
        <v/>
      </c>
      <c r="CL2398" s="44" t="str">
        <f>IF(COUNTA(Wedstrijden!AC2563:AJ2563)&lt;&gt;0,2,"")</f>
        <v/>
      </c>
      <c r="CM2398" s="44" t="str">
        <f t="shared" si="224"/>
        <v/>
      </c>
      <c r="CN2398" s="44" t="str">
        <f>IF(Wedstrijden!AC2563="x","AA","")</f>
        <v/>
      </c>
      <c r="CO2398" s="44" t="str">
        <f>IF(Wedstrijden!AD2563="x","A","")</f>
        <v/>
      </c>
      <c r="CP2398" s="44" t="str">
        <f>IF(Wedstrijden!AE2563="x","BB","")</f>
        <v/>
      </c>
      <c r="CQ2398" s="44" t="str">
        <f>IF(Wedstrijden!AF2563="x","B","")</f>
        <v/>
      </c>
      <c r="CR2398" s="44" t="str">
        <f>IF(Wedstrijden!AG2563="x","L","")</f>
        <v/>
      </c>
      <c r="CS2398" s="44" t="str">
        <f>IF(Wedstrijden!AH2563="x","M","")</f>
        <v/>
      </c>
      <c r="CT2398" s="44" t="str">
        <f>IF(Wedstrijden!AI2563="x","Z","")</f>
        <v/>
      </c>
      <c r="CU2398" s="44" t="str">
        <f>IF(Wedstrijden!AJ2563="x","ZZ","")</f>
        <v/>
      </c>
      <c r="CV2398" s="44" t="str">
        <f>IF(COUNTA(Wedstrijden!AK2563:AQ2563)&lt;&gt;0,2,"")</f>
        <v/>
      </c>
      <c r="CW2398" s="44" t="str">
        <f t="shared" si="225"/>
        <v/>
      </c>
      <c r="CX2398" s="44" t="str">
        <f>IF(Wedstrijden!AK2563="x","BB","")</f>
        <v/>
      </c>
      <c r="CY2398" s="44" t="str">
        <f>IF(Wedstrijden!AL2563="x","B","")</f>
        <v/>
      </c>
      <c r="CZ2398" s="44" t="str">
        <f>IF(Wedstrijden!AM2563="x","L","")</f>
        <v/>
      </c>
      <c r="DA2398" s="44" t="str">
        <f>IF(Wedstrijden!AN2563="x","M","")</f>
        <v/>
      </c>
      <c r="DB2398" s="44" t="str">
        <f>IF(Wedstrijden!AO2563="x","Z","")</f>
        <v/>
      </c>
      <c r="DC2398" s="44" t="str">
        <f>IF(Wedstrijden!AP2563="x","ZZ","")</f>
        <v/>
      </c>
      <c r="DD2398" s="44" t="str">
        <f>IF(Wedstrijden!AQ2563="x","1.40","")</f>
        <v/>
      </c>
      <c r="DE2398" s="44" t="str">
        <f>IF(COUNTA(Wedstrijden!AR2563:AT2563)&lt;&gt;0,6,"")</f>
        <v/>
      </c>
      <c r="DF2398" s="44" t="str">
        <f t="shared" si="226"/>
        <v/>
      </c>
      <c r="DG2398" s="44" t="str">
        <f>IF(Wedstrijden!AR2563="x","L","")</f>
        <v/>
      </c>
      <c r="DH2398" s="44" t="str">
        <f>IF(Wedstrijden!AS2563="x","M","")</f>
        <v/>
      </c>
      <c r="DI2398" s="44" t="str">
        <f>IF(Wedstrijden!AT2563="x","Z","")</f>
        <v/>
      </c>
      <c r="DJ2398" s="44" t="str">
        <f>IF(COUNTA(Wedstrijden!AU2563:AW2563)&lt;&gt;0,6,"")</f>
        <v/>
      </c>
      <c r="DK2398" s="44" t="str">
        <f t="shared" si="227"/>
        <v/>
      </c>
      <c r="DL2398" s="44" t="str">
        <f>IF(Wedstrijden!AU2563="x","L","")</f>
        <v/>
      </c>
      <c r="DM2398" s="44" t="str">
        <f>IF(Wedstrijden!AV2563="x","M","")</f>
        <v/>
      </c>
      <c r="DN2398" s="44" t="str">
        <f>IF(Wedstrijden!AW2563="x","Z","")</f>
        <v/>
      </c>
    </row>
    <row r="2399" spans="1:118" ht="15">
      <c r="A2399" s="48" t="e">
        <f>Wedstrijden!#REF!</f>
        <v>#REF!</v>
      </c>
      <c r="B2399" s="44" t="str">
        <f>IFERROR(VLOOKUP(Wedstrijden!E2564,Wedstrijdlocaties!$B$2:$E$499,2,FALSE),"")</f>
        <v/>
      </c>
      <c r="C2399" s="44" t="str">
        <f>Wedstrijden!F2564</f>
        <v/>
      </c>
      <c r="D2399" s="44" t="str">
        <f>IFERROR(VLOOKUP(Wedstrijden!G2564,Organisaties!$B$2:$C$501,2,FALSE),"")</f>
        <v/>
      </c>
      <c r="E2399" s="44" t="str">
        <f>IFERROR(VLOOKUP(Wedstrijden!G2564,Organisaties!$B$2:$F$501,5,FALSE),"")</f>
        <v/>
      </c>
      <c r="F2399" s="44" t="str">
        <f>IF(Wedstrijden!BC2564&lt;&gt;"",Wedstrijden!BC2564,"")</f>
        <v/>
      </c>
      <c r="G2399" s="44">
        <f>IF(Wedstrijden!AY2564="Indoor",1,0)</f>
        <v>0</v>
      </c>
      <c r="H2399" s="44">
        <f>Wedstrijden!AZ2564</f>
        <v>0</v>
      </c>
      <c r="I2399" s="44" t="str">
        <f>IF(Wedstrijden!AX2564="Nee",0,IF(Wedstrijden!AX2564="Ja",1,""))</f>
        <v/>
      </c>
      <c r="J2399" s="44" t="str">
        <f>IF(Wedstrijden!BA2564&lt;&gt;"",Wedstrijden!BA2564,"")</f>
        <v/>
      </c>
      <c r="W2399" s="45"/>
      <c r="AE2399" s="45"/>
      <c r="AN2399" s="45"/>
      <c r="AU2399" s="45"/>
      <c r="BA2399" s="45"/>
      <c r="BE2399" s="45"/>
      <c r="BJ2399" s="44" t="str">
        <f>IF(COUNTA(Wedstrijden!I2564:S2564)&lt;&gt;0,1,"")</f>
        <v/>
      </c>
      <c r="BK2399" s="44" t="str">
        <f t="shared" si="222"/>
        <v/>
      </c>
      <c r="BL2399" s="44" t="str">
        <f>IF(Wedstrijden!I2564="x","AA","")</f>
        <v/>
      </c>
      <c r="BM2399" s="44" t="str">
        <f>IF(Wedstrijden!J2564="x","A","")</f>
        <v/>
      </c>
      <c r="BN2399" s="44" t="str">
        <f>IF(Wedstrijden!K2564="x","B1","")</f>
        <v/>
      </c>
      <c r="BO2399" s="44" t="str">
        <f>IF(Wedstrijden!L2564="x","BB","")</f>
        <v/>
      </c>
      <c r="BP2399" s="44" t="str">
        <f>IF(Wedstrijden!M2564="x","B","")</f>
        <v/>
      </c>
      <c r="BQ2399" s="44" t="str">
        <f>IF(Wedstrijden!N2564="x","L1","")</f>
        <v/>
      </c>
      <c r="BR2399" s="44" t="str">
        <f>IF(Wedstrijden!O2564="x","L2","")</f>
        <v/>
      </c>
      <c r="BS2399" s="44" t="str">
        <f>IF(Wedstrijden!P2564="x","M1","")</f>
        <v/>
      </c>
      <c r="BT2399" s="44" t="str">
        <f>IF(Wedstrijden!Q2564="x","M2","")</f>
        <v/>
      </c>
      <c r="BU2399" s="44" t="str">
        <f>IF(Wedstrijden!R2564="x","Z1","")</f>
        <v/>
      </c>
      <c r="BV2399" s="44" t="str">
        <f>IF(Wedstrijden!S2564="x","Z2","")</f>
        <v/>
      </c>
      <c r="BW2399" s="44" t="str">
        <f>IF(COUNTA(Wedstrijden!T2564:AB2564)&lt;&gt;0,1,"")</f>
        <v/>
      </c>
      <c r="BX2399" s="44" t="str">
        <f t="shared" si="223"/>
        <v/>
      </c>
      <c r="BY2399" s="44" t="str">
        <f>IF(Wedstrijden!T2564="x","BB","")</f>
        <v/>
      </c>
      <c r="BZ2399" s="44" t="str">
        <f>IF(Wedstrijden!U2564="x","B","")</f>
        <v/>
      </c>
      <c r="CA2399" s="44" t="str">
        <f>IF(Wedstrijden!V2564="x","L1","")</f>
        <v/>
      </c>
      <c r="CB2399" s="44" t="str">
        <f>IF(Wedstrijden!W2564="x","L2","")</f>
        <v/>
      </c>
      <c r="CC2399" s="44" t="str">
        <f>IF(Wedstrijden!X2564="x","M1","")</f>
        <v/>
      </c>
      <c r="CD2399" s="44" t="str">
        <f>IF(Wedstrijden!Y2564="x","M2","")</f>
        <v/>
      </c>
      <c r="CE2399" s="44" t="str">
        <f>IF(Wedstrijden!Z2564="x","Z1","")</f>
        <v/>
      </c>
      <c r="CF2399" s="44" t="str">
        <f>IF(Wedstrijden!AA2564="x","Z2","")</f>
        <v/>
      </c>
      <c r="CG2399" s="44" t="str">
        <f>IF(Wedstrijden!AB2564="x","ZZL","")</f>
        <v/>
      </c>
      <c r="CL2399" s="44" t="str">
        <f>IF(COUNTA(Wedstrijden!AC2564:AJ2564)&lt;&gt;0,2,"")</f>
        <v/>
      </c>
      <c r="CM2399" s="44" t="str">
        <f t="shared" si="224"/>
        <v/>
      </c>
      <c r="CN2399" s="44" t="str">
        <f>IF(Wedstrijden!AC2564="x","AA","")</f>
        <v/>
      </c>
      <c r="CO2399" s="44" t="str">
        <f>IF(Wedstrijden!AD2564="x","A","")</f>
        <v/>
      </c>
      <c r="CP2399" s="44" t="str">
        <f>IF(Wedstrijden!AE2564="x","BB","")</f>
        <v/>
      </c>
      <c r="CQ2399" s="44" t="str">
        <f>IF(Wedstrijden!AF2564="x","B","")</f>
        <v/>
      </c>
      <c r="CR2399" s="44" t="str">
        <f>IF(Wedstrijden!AG2564="x","L","")</f>
        <v/>
      </c>
      <c r="CS2399" s="44" t="str">
        <f>IF(Wedstrijden!AH2564="x","M","")</f>
        <v/>
      </c>
      <c r="CT2399" s="44" t="str">
        <f>IF(Wedstrijden!AI2564="x","Z","")</f>
        <v/>
      </c>
      <c r="CU2399" s="44" t="str">
        <f>IF(Wedstrijden!AJ2564="x","ZZ","")</f>
        <v/>
      </c>
      <c r="CV2399" s="44" t="str">
        <f>IF(COUNTA(Wedstrijden!AK2564:AQ2564)&lt;&gt;0,2,"")</f>
        <v/>
      </c>
      <c r="CW2399" s="44" t="str">
        <f t="shared" si="225"/>
        <v/>
      </c>
      <c r="CX2399" s="44" t="str">
        <f>IF(Wedstrijden!AK2564="x","BB","")</f>
        <v/>
      </c>
      <c r="CY2399" s="44" t="str">
        <f>IF(Wedstrijden!AL2564="x","B","")</f>
        <v/>
      </c>
      <c r="CZ2399" s="44" t="str">
        <f>IF(Wedstrijden!AM2564="x","L","")</f>
        <v/>
      </c>
      <c r="DA2399" s="44" t="str">
        <f>IF(Wedstrijden!AN2564="x","M","")</f>
        <v/>
      </c>
      <c r="DB2399" s="44" t="str">
        <f>IF(Wedstrijden!AO2564="x","Z","")</f>
        <v/>
      </c>
      <c r="DC2399" s="44" t="str">
        <f>IF(Wedstrijden!AP2564="x","ZZ","")</f>
        <v/>
      </c>
      <c r="DD2399" s="44" t="str">
        <f>IF(Wedstrijden!AQ2564="x","1.40","")</f>
        <v/>
      </c>
      <c r="DE2399" s="44" t="str">
        <f>IF(COUNTA(Wedstrijden!AR2564:AT2564)&lt;&gt;0,6,"")</f>
        <v/>
      </c>
      <c r="DF2399" s="44" t="str">
        <f t="shared" si="226"/>
        <v/>
      </c>
      <c r="DG2399" s="44" t="str">
        <f>IF(Wedstrijden!AR2564="x","L","")</f>
        <v/>
      </c>
      <c r="DH2399" s="44" t="str">
        <f>IF(Wedstrijden!AS2564="x","M","")</f>
        <v/>
      </c>
      <c r="DI2399" s="44" t="str">
        <f>IF(Wedstrijden!AT2564="x","Z","")</f>
        <v/>
      </c>
      <c r="DJ2399" s="44" t="str">
        <f>IF(COUNTA(Wedstrijden!AU2564:AW2564)&lt;&gt;0,6,"")</f>
        <v/>
      </c>
      <c r="DK2399" s="44" t="str">
        <f t="shared" si="227"/>
        <v/>
      </c>
      <c r="DL2399" s="44" t="str">
        <f>IF(Wedstrijden!AU2564="x","L","")</f>
        <v/>
      </c>
      <c r="DM2399" s="44" t="str">
        <f>IF(Wedstrijden!AV2564="x","M","")</f>
        <v/>
      </c>
      <c r="DN2399" s="44" t="str">
        <f>IF(Wedstrijden!AW2564="x","Z","")</f>
        <v/>
      </c>
    </row>
    <row r="2400" spans="1:118" ht="15">
      <c r="A2400" s="48" t="e">
        <f>Wedstrijden!#REF!</f>
        <v>#REF!</v>
      </c>
      <c r="B2400" s="44" t="str">
        <f>IFERROR(VLOOKUP(Wedstrijden!E2565,Wedstrijdlocaties!$B$2:$E$499,2,FALSE),"")</f>
        <v/>
      </c>
      <c r="C2400" s="44" t="str">
        <f>Wedstrijden!F2565</f>
        <v/>
      </c>
      <c r="D2400" s="44" t="str">
        <f>IFERROR(VLOOKUP(Wedstrijden!G2565,Organisaties!$B$2:$C$501,2,FALSE),"")</f>
        <v/>
      </c>
      <c r="E2400" s="44" t="str">
        <f>IFERROR(VLOOKUP(Wedstrijden!G2565,Organisaties!$B$2:$F$501,5,FALSE),"")</f>
        <v/>
      </c>
      <c r="F2400" s="44" t="str">
        <f>IF(Wedstrijden!BC2565&lt;&gt;"",Wedstrijden!BC2565,"")</f>
        <v/>
      </c>
      <c r="G2400" s="44">
        <f>IF(Wedstrijden!AY2565="Indoor",1,0)</f>
        <v>0</v>
      </c>
      <c r="H2400" s="44">
        <f>Wedstrijden!AZ2565</f>
        <v>0</v>
      </c>
      <c r="I2400" s="44" t="str">
        <f>IF(Wedstrijden!AX2565="Nee",0,IF(Wedstrijden!AX2565="Ja",1,""))</f>
        <v/>
      </c>
      <c r="J2400" s="44" t="str">
        <f>IF(Wedstrijden!BA2565&lt;&gt;"",Wedstrijden!BA2565,"")</f>
        <v/>
      </c>
      <c r="W2400" s="45"/>
      <c r="AE2400" s="45"/>
      <c r="AN2400" s="45"/>
      <c r="AU2400" s="45"/>
      <c r="BA2400" s="45"/>
      <c r="BE2400" s="45"/>
      <c r="BJ2400" s="44" t="str">
        <f>IF(COUNTA(Wedstrijden!I2565:S2565)&lt;&gt;0,1,"")</f>
        <v/>
      </c>
      <c r="BK2400" s="44" t="str">
        <f t="shared" si="222"/>
        <v/>
      </c>
      <c r="BL2400" s="44" t="str">
        <f>IF(Wedstrijden!I2565="x","AA","")</f>
        <v/>
      </c>
      <c r="BM2400" s="44" t="str">
        <f>IF(Wedstrijden!J2565="x","A","")</f>
        <v/>
      </c>
      <c r="BN2400" s="44" t="str">
        <f>IF(Wedstrijden!K2565="x","B1","")</f>
        <v/>
      </c>
      <c r="BO2400" s="44" t="str">
        <f>IF(Wedstrijden!L2565="x","BB","")</f>
        <v/>
      </c>
      <c r="BP2400" s="44" t="str">
        <f>IF(Wedstrijden!M2565="x","B","")</f>
        <v/>
      </c>
      <c r="BQ2400" s="44" t="str">
        <f>IF(Wedstrijden!N2565="x","L1","")</f>
        <v/>
      </c>
      <c r="BR2400" s="44" t="str">
        <f>IF(Wedstrijden!O2565="x","L2","")</f>
        <v/>
      </c>
      <c r="BS2400" s="44" t="str">
        <f>IF(Wedstrijden!P2565="x","M1","")</f>
        <v/>
      </c>
      <c r="BT2400" s="44" t="str">
        <f>IF(Wedstrijden!Q2565="x","M2","")</f>
        <v/>
      </c>
      <c r="BU2400" s="44" t="str">
        <f>IF(Wedstrijden!R2565="x","Z1","")</f>
        <v/>
      </c>
      <c r="BV2400" s="44" t="str">
        <f>IF(Wedstrijden!S2565="x","Z2","")</f>
        <v/>
      </c>
      <c r="BW2400" s="44" t="str">
        <f>IF(COUNTA(Wedstrijden!T2565:AB2565)&lt;&gt;0,1,"")</f>
        <v/>
      </c>
      <c r="BX2400" s="44" t="str">
        <f t="shared" si="223"/>
        <v/>
      </c>
      <c r="BY2400" s="44" t="str">
        <f>IF(Wedstrijden!T2565="x","BB","")</f>
        <v/>
      </c>
      <c r="BZ2400" s="44" t="str">
        <f>IF(Wedstrijden!U2565="x","B","")</f>
        <v/>
      </c>
      <c r="CA2400" s="44" t="str">
        <f>IF(Wedstrijden!V2565="x","L1","")</f>
        <v/>
      </c>
      <c r="CB2400" s="44" t="str">
        <f>IF(Wedstrijden!W2565="x","L2","")</f>
        <v/>
      </c>
      <c r="CC2400" s="44" t="str">
        <f>IF(Wedstrijden!X2565="x","M1","")</f>
        <v/>
      </c>
      <c r="CD2400" s="44" t="str">
        <f>IF(Wedstrijden!Y2565="x","M2","")</f>
        <v/>
      </c>
      <c r="CE2400" s="44" t="str">
        <f>IF(Wedstrijden!Z2565="x","Z1","")</f>
        <v/>
      </c>
      <c r="CF2400" s="44" t="str">
        <f>IF(Wedstrijden!AA2565="x","Z2","")</f>
        <v/>
      </c>
      <c r="CG2400" s="44" t="str">
        <f>IF(Wedstrijden!AB2565="x","ZZL","")</f>
        <v/>
      </c>
      <c r="CL2400" s="44" t="str">
        <f>IF(COUNTA(Wedstrijden!AC2565:AJ2565)&lt;&gt;0,2,"")</f>
        <v/>
      </c>
      <c r="CM2400" s="44" t="str">
        <f t="shared" si="224"/>
        <v/>
      </c>
      <c r="CN2400" s="44" t="str">
        <f>IF(Wedstrijden!AC2565="x","AA","")</f>
        <v/>
      </c>
      <c r="CO2400" s="44" t="str">
        <f>IF(Wedstrijden!AD2565="x","A","")</f>
        <v/>
      </c>
      <c r="CP2400" s="44" t="str">
        <f>IF(Wedstrijden!AE2565="x","BB","")</f>
        <v/>
      </c>
      <c r="CQ2400" s="44" t="str">
        <f>IF(Wedstrijden!AF2565="x","B","")</f>
        <v/>
      </c>
      <c r="CR2400" s="44" t="str">
        <f>IF(Wedstrijden!AG2565="x","L","")</f>
        <v/>
      </c>
      <c r="CS2400" s="44" t="str">
        <f>IF(Wedstrijden!AH2565="x","M","")</f>
        <v/>
      </c>
      <c r="CT2400" s="44" t="str">
        <f>IF(Wedstrijden!AI2565="x","Z","")</f>
        <v/>
      </c>
      <c r="CU2400" s="44" t="str">
        <f>IF(Wedstrijden!AJ2565="x","ZZ","")</f>
        <v/>
      </c>
      <c r="CV2400" s="44" t="str">
        <f>IF(COUNTA(Wedstrijden!AK2565:AQ2565)&lt;&gt;0,2,"")</f>
        <v/>
      </c>
      <c r="CW2400" s="44" t="str">
        <f t="shared" si="225"/>
        <v/>
      </c>
      <c r="CX2400" s="44" t="str">
        <f>IF(Wedstrijden!AK2565="x","BB","")</f>
        <v/>
      </c>
      <c r="CY2400" s="44" t="str">
        <f>IF(Wedstrijden!AL2565="x","B","")</f>
        <v/>
      </c>
      <c r="CZ2400" s="44" t="str">
        <f>IF(Wedstrijden!AM2565="x","L","")</f>
        <v/>
      </c>
      <c r="DA2400" s="44" t="str">
        <f>IF(Wedstrijden!AN2565="x","M","")</f>
        <v/>
      </c>
      <c r="DB2400" s="44" t="str">
        <f>IF(Wedstrijden!AO2565="x","Z","")</f>
        <v/>
      </c>
      <c r="DC2400" s="44" t="str">
        <f>IF(Wedstrijden!AP2565="x","ZZ","")</f>
        <v/>
      </c>
      <c r="DD2400" s="44" t="str">
        <f>IF(Wedstrijden!AQ2565="x","1.40","")</f>
        <v/>
      </c>
      <c r="DE2400" s="44" t="str">
        <f>IF(COUNTA(Wedstrijden!AR2565:AT2565)&lt;&gt;0,6,"")</f>
        <v/>
      </c>
      <c r="DF2400" s="44" t="str">
        <f t="shared" si="226"/>
        <v/>
      </c>
      <c r="DG2400" s="44" t="str">
        <f>IF(Wedstrijden!AR2565="x","L","")</f>
        <v/>
      </c>
      <c r="DH2400" s="44" t="str">
        <f>IF(Wedstrijden!AS2565="x","M","")</f>
        <v/>
      </c>
      <c r="DI2400" s="44" t="str">
        <f>IF(Wedstrijden!AT2565="x","Z","")</f>
        <v/>
      </c>
      <c r="DJ2400" s="44" t="str">
        <f>IF(COUNTA(Wedstrijden!AU2565:AW2565)&lt;&gt;0,6,"")</f>
        <v/>
      </c>
      <c r="DK2400" s="44" t="str">
        <f t="shared" si="227"/>
        <v/>
      </c>
      <c r="DL2400" s="44" t="str">
        <f>IF(Wedstrijden!AU2565="x","L","")</f>
        <v/>
      </c>
      <c r="DM2400" s="44" t="str">
        <f>IF(Wedstrijden!AV2565="x","M","")</f>
        <v/>
      </c>
      <c r="DN2400" s="44" t="str">
        <f>IF(Wedstrijden!AW2565="x","Z","")</f>
        <v/>
      </c>
    </row>
    <row r="2401" spans="1:118" ht="15">
      <c r="A2401" s="48" t="e">
        <f>Wedstrijden!#REF!</f>
        <v>#REF!</v>
      </c>
      <c r="B2401" s="44" t="str">
        <f>IFERROR(VLOOKUP(Wedstrijden!E2566,Wedstrijdlocaties!$B$2:$E$499,2,FALSE),"")</f>
        <v/>
      </c>
      <c r="C2401" s="44" t="str">
        <f>Wedstrijden!F2566</f>
        <v/>
      </c>
      <c r="D2401" s="44" t="str">
        <f>IFERROR(VLOOKUP(Wedstrijden!G2566,Organisaties!$B$2:$C$501,2,FALSE),"")</f>
        <v/>
      </c>
      <c r="E2401" s="44" t="str">
        <f>IFERROR(VLOOKUP(Wedstrijden!G2566,Organisaties!$B$2:$F$501,5,FALSE),"")</f>
        <v/>
      </c>
      <c r="F2401" s="44" t="str">
        <f>IF(Wedstrijden!BC2566&lt;&gt;"",Wedstrijden!BC2566,"")</f>
        <v/>
      </c>
      <c r="G2401" s="44">
        <f>IF(Wedstrijden!AY2566="Indoor",1,0)</f>
        <v>0</v>
      </c>
      <c r="H2401" s="44">
        <f>Wedstrijden!AZ2566</f>
        <v>0</v>
      </c>
      <c r="I2401" s="44" t="str">
        <f>IF(Wedstrijden!AX2566="Nee",0,IF(Wedstrijden!AX2566="Ja",1,""))</f>
        <v/>
      </c>
      <c r="J2401" s="44" t="str">
        <f>IF(Wedstrijden!BA2566&lt;&gt;"",Wedstrijden!BA2566,"")</f>
        <v/>
      </c>
      <c r="W2401" s="45"/>
      <c r="AE2401" s="45"/>
      <c r="AN2401" s="45"/>
      <c r="AU2401" s="45"/>
      <c r="BA2401" s="45"/>
      <c r="BE2401" s="45"/>
      <c r="BJ2401" s="44" t="str">
        <f>IF(COUNTA(Wedstrijden!I2566:S2566)&lt;&gt;0,1,"")</f>
        <v/>
      </c>
      <c r="BK2401" s="44" t="str">
        <f t="shared" si="222"/>
        <v/>
      </c>
      <c r="BL2401" s="44" t="str">
        <f>IF(Wedstrijden!I2566="x","AA","")</f>
        <v/>
      </c>
      <c r="BM2401" s="44" t="str">
        <f>IF(Wedstrijden!J2566="x","A","")</f>
        <v/>
      </c>
      <c r="BN2401" s="44" t="str">
        <f>IF(Wedstrijden!K2566="x","B1","")</f>
        <v/>
      </c>
      <c r="BO2401" s="44" t="str">
        <f>IF(Wedstrijden!L2566="x","BB","")</f>
        <v/>
      </c>
      <c r="BP2401" s="44" t="str">
        <f>IF(Wedstrijden!M2566="x","B","")</f>
        <v/>
      </c>
      <c r="BQ2401" s="44" t="str">
        <f>IF(Wedstrijden!N2566="x","L1","")</f>
        <v/>
      </c>
      <c r="BR2401" s="44" t="str">
        <f>IF(Wedstrijden!O2566="x","L2","")</f>
        <v/>
      </c>
      <c r="BS2401" s="44" t="str">
        <f>IF(Wedstrijden!P2566="x","M1","")</f>
        <v/>
      </c>
      <c r="BT2401" s="44" t="str">
        <f>IF(Wedstrijden!Q2566="x","M2","")</f>
        <v/>
      </c>
      <c r="BU2401" s="44" t="str">
        <f>IF(Wedstrijden!R2566="x","Z1","")</f>
        <v/>
      </c>
      <c r="BV2401" s="44" t="str">
        <f>IF(Wedstrijden!S2566="x","Z2","")</f>
        <v/>
      </c>
      <c r="BW2401" s="44" t="str">
        <f>IF(COUNTA(Wedstrijden!T2566:AB2566)&lt;&gt;0,1,"")</f>
        <v/>
      </c>
      <c r="BX2401" s="44" t="str">
        <f t="shared" si="223"/>
        <v/>
      </c>
      <c r="BY2401" s="44" t="str">
        <f>IF(Wedstrijden!T2566="x","BB","")</f>
        <v/>
      </c>
      <c r="BZ2401" s="44" t="str">
        <f>IF(Wedstrijden!U2566="x","B","")</f>
        <v/>
      </c>
      <c r="CA2401" s="44" t="str">
        <f>IF(Wedstrijden!V2566="x","L1","")</f>
        <v/>
      </c>
      <c r="CB2401" s="44" t="str">
        <f>IF(Wedstrijden!W2566="x","L2","")</f>
        <v/>
      </c>
      <c r="CC2401" s="44" t="str">
        <f>IF(Wedstrijden!X2566="x","M1","")</f>
        <v/>
      </c>
      <c r="CD2401" s="44" t="str">
        <f>IF(Wedstrijden!Y2566="x","M2","")</f>
        <v/>
      </c>
      <c r="CE2401" s="44" t="str">
        <f>IF(Wedstrijden!Z2566="x","Z1","")</f>
        <v/>
      </c>
      <c r="CF2401" s="44" t="str">
        <f>IF(Wedstrijden!AA2566="x","Z2","")</f>
        <v/>
      </c>
      <c r="CG2401" s="44" t="str">
        <f>IF(Wedstrijden!AB2566="x","ZZL","")</f>
        <v/>
      </c>
      <c r="CL2401" s="44" t="str">
        <f>IF(COUNTA(Wedstrijden!AC2566:AJ2566)&lt;&gt;0,2,"")</f>
        <v/>
      </c>
      <c r="CM2401" s="44" t="str">
        <f t="shared" si="224"/>
        <v/>
      </c>
      <c r="CN2401" s="44" t="str">
        <f>IF(Wedstrijden!AC2566="x","AA","")</f>
        <v/>
      </c>
      <c r="CO2401" s="44" t="str">
        <f>IF(Wedstrijden!AD2566="x","A","")</f>
        <v/>
      </c>
      <c r="CP2401" s="44" t="str">
        <f>IF(Wedstrijden!AE2566="x","BB","")</f>
        <v/>
      </c>
      <c r="CQ2401" s="44" t="str">
        <f>IF(Wedstrijden!AF2566="x","B","")</f>
        <v/>
      </c>
      <c r="CR2401" s="44" t="str">
        <f>IF(Wedstrijden!AG2566="x","L","")</f>
        <v/>
      </c>
      <c r="CS2401" s="44" t="str">
        <f>IF(Wedstrijden!AH2566="x","M","")</f>
        <v/>
      </c>
      <c r="CT2401" s="44" t="str">
        <f>IF(Wedstrijden!AI2566="x","Z","")</f>
        <v/>
      </c>
      <c r="CU2401" s="44" t="str">
        <f>IF(Wedstrijden!AJ2566="x","ZZ","")</f>
        <v/>
      </c>
      <c r="CV2401" s="44" t="str">
        <f>IF(COUNTA(Wedstrijden!AK2566:AQ2566)&lt;&gt;0,2,"")</f>
        <v/>
      </c>
      <c r="CW2401" s="44" t="str">
        <f t="shared" si="225"/>
        <v/>
      </c>
      <c r="CX2401" s="44" t="str">
        <f>IF(Wedstrijden!AK2566="x","BB","")</f>
        <v/>
      </c>
      <c r="CY2401" s="44" t="str">
        <f>IF(Wedstrijden!AL2566="x","B","")</f>
        <v/>
      </c>
      <c r="CZ2401" s="44" t="str">
        <f>IF(Wedstrijden!AM2566="x","L","")</f>
        <v/>
      </c>
      <c r="DA2401" s="44" t="str">
        <f>IF(Wedstrijden!AN2566="x","M","")</f>
        <v/>
      </c>
      <c r="DB2401" s="44" t="str">
        <f>IF(Wedstrijden!AO2566="x","Z","")</f>
        <v/>
      </c>
      <c r="DC2401" s="44" t="str">
        <f>IF(Wedstrijden!AP2566="x","ZZ","")</f>
        <v/>
      </c>
      <c r="DD2401" s="44" t="str">
        <f>IF(Wedstrijden!AQ2566="x","1.40","")</f>
        <v/>
      </c>
      <c r="DE2401" s="44" t="str">
        <f>IF(COUNTA(Wedstrijden!AR2566:AT2566)&lt;&gt;0,6,"")</f>
        <v/>
      </c>
      <c r="DF2401" s="44" t="str">
        <f t="shared" si="226"/>
        <v/>
      </c>
      <c r="DG2401" s="44" t="str">
        <f>IF(Wedstrijden!AR2566="x","L","")</f>
        <v/>
      </c>
      <c r="DH2401" s="44" t="str">
        <f>IF(Wedstrijden!AS2566="x","M","")</f>
        <v/>
      </c>
      <c r="DI2401" s="44" t="str">
        <f>IF(Wedstrijden!AT2566="x","Z","")</f>
        <v/>
      </c>
      <c r="DJ2401" s="44" t="str">
        <f>IF(COUNTA(Wedstrijden!AU2566:AW2566)&lt;&gt;0,6,"")</f>
        <v/>
      </c>
      <c r="DK2401" s="44" t="str">
        <f t="shared" si="227"/>
        <v/>
      </c>
      <c r="DL2401" s="44" t="str">
        <f>IF(Wedstrijden!AU2566="x","L","")</f>
        <v/>
      </c>
      <c r="DM2401" s="44" t="str">
        <f>IF(Wedstrijden!AV2566="x","M","")</f>
        <v/>
      </c>
      <c r="DN2401" s="44" t="str">
        <f>IF(Wedstrijden!AW2566="x","Z","")</f>
        <v/>
      </c>
    </row>
    <row r="2402" spans="1:118" ht="15">
      <c r="A2402" s="48" t="e">
        <f>Wedstrijden!#REF!</f>
        <v>#REF!</v>
      </c>
      <c r="B2402" s="44" t="str">
        <f>IFERROR(VLOOKUP(Wedstrijden!E2567,Wedstrijdlocaties!$B$2:$E$499,2,FALSE),"")</f>
        <v/>
      </c>
      <c r="C2402" s="44" t="str">
        <f>Wedstrijden!F2567</f>
        <v/>
      </c>
      <c r="D2402" s="44" t="str">
        <f>IFERROR(VLOOKUP(Wedstrijden!G2567,Organisaties!$B$2:$C$501,2,FALSE),"")</f>
        <v/>
      </c>
      <c r="E2402" s="44" t="str">
        <f>IFERROR(VLOOKUP(Wedstrijden!G2567,Organisaties!$B$2:$F$501,5,FALSE),"")</f>
        <v/>
      </c>
      <c r="F2402" s="44" t="str">
        <f>IF(Wedstrijden!BC2567&lt;&gt;"",Wedstrijden!BC2567,"")</f>
        <v/>
      </c>
      <c r="G2402" s="44">
        <f>IF(Wedstrijden!AY2567="Indoor",1,0)</f>
        <v>0</v>
      </c>
      <c r="H2402" s="44">
        <f>Wedstrijden!AZ2567</f>
        <v>0</v>
      </c>
      <c r="I2402" s="44" t="str">
        <f>IF(Wedstrijden!AX2567="Nee",0,IF(Wedstrijden!AX2567="Ja",1,""))</f>
        <v/>
      </c>
      <c r="J2402" s="44" t="str">
        <f>IF(Wedstrijden!BA2567&lt;&gt;"",Wedstrijden!BA2567,"")</f>
        <v/>
      </c>
      <c r="W2402" s="45"/>
      <c r="AE2402" s="45"/>
      <c r="AN2402" s="45"/>
      <c r="AU2402" s="45"/>
      <c r="BA2402" s="45"/>
      <c r="BE2402" s="45"/>
      <c r="BJ2402" s="44" t="str">
        <f>IF(COUNTA(Wedstrijden!I2567:S2567)&lt;&gt;0,1,"")</f>
        <v/>
      </c>
      <c r="BK2402" s="44" t="str">
        <f t="shared" si="222"/>
        <v/>
      </c>
      <c r="BL2402" s="44" t="str">
        <f>IF(Wedstrijden!I2567="x","AA","")</f>
        <v/>
      </c>
      <c r="BM2402" s="44" t="str">
        <f>IF(Wedstrijden!J2567="x","A","")</f>
        <v/>
      </c>
      <c r="BN2402" s="44" t="str">
        <f>IF(Wedstrijden!K2567="x","B1","")</f>
        <v/>
      </c>
      <c r="BO2402" s="44" t="str">
        <f>IF(Wedstrijden!L2567="x","BB","")</f>
        <v/>
      </c>
      <c r="BP2402" s="44" t="str">
        <f>IF(Wedstrijden!M2567="x","B","")</f>
        <v/>
      </c>
      <c r="BQ2402" s="44" t="str">
        <f>IF(Wedstrijden!N2567="x","L1","")</f>
        <v/>
      </c>
      <c r="BR2402" s="44" t="str">
        <f>IF(Wedstrijden!O2567="x","L2","")</f>
        <v/>
      </c>
      <c r="BS2402" s="44" t="str">
        <f>IF(Wedstrijden!P2567="x","M1","")</f>
        <v/>
      </c>
      <c r="BT2402" s="44" t="str">
        <f>IF(Wedstrijden!Q2567="x","M2","")</f>
        <v/>
      </c>
      <c r="BU2402" s="44" t="str">
        <f>IF(Wedstrijden!R2567="x","Z1","")</f>
        <v/>
      </c>
      <c r="BV2402" s="44" t="str">
        <f>IF(Wedstrijden!S2567="x","Z2","")</f>
        <v/>
      </c>
      <c r="BW2402" s="44" t="str">
        <f>IF(COUNTA(Wedstrijden!T2567:AB2567)&lt;&gt;0,1,"")</f>
        <v/>
      </c>
      <c r="BX2402" s="44" t="str">
        <f t="shared" si="223"/>
        <v/>
      </c>
      <c r="BY2402" s="44" t="str">
        <f>IF(Wedstrijden!T2567="x","BB","")</f>
        <v/>
      </c>
      <c r="BZ2402" s="44" t="str">
        <f>IF(Wedstrijden!U2567="x","B","")</f>
        <v/>
      </c>
      <c r="CA2402" s="44" t="str">
        <f>IF(Wedstrijden!V2567="x","L1","")</f>
        <v/>
      </c>
      <c r="CB2402" s="44" t="str">
        <f>IF(Wedstrijden!W2567="x","L2","")</f>
        <v/>
      </c>
      <c r="CC2402" s="44" t="str">
        <f>IF(Wedstrijden!X2567="x","M1","")</f>
        <v/>
      </c>
      <c r="CD2402" s="44" t="str">
        <f>IF(Wedstrijden!Y2567="x","M2","")</f>
        <v/>
      </c>
      <c r="CE2402" s="44" t="str">
        <f>IF(Wedstrijden!Z2567="x","Z1","")</f>
        <v/>
      </c>
      <c r="CF2402" s="44" t="str">
        <f>IF(Wedstrijden!AA2567="x","Z2","")</f>
        <v/>
      </c>
      <c r="CG2402" s="44" t="str">
        <f>IF(Wedstrijden!AB2567="x","ZZL","")</f>
        <v/>
      </c>
      <c r="CL2402" s="44" t="str">
        <f>IF(COUNTA(Wedstrijden!AC2567:AJ2567)&lt;&gt;0,2,"")</f>
        <v/>
      </c>
      <c r="CM2402" s="44" t="str">
        <f t="shared" si="224"/>
        <v/>
      </c>
      <c r="CN2402" s="44" t="str">
        <f>IF(Wedstrijden!AC2567="x","AA","")</f>
        <v/>
      </c>
      <c r="CO2402" s="44" t="str">
        <f>IF(Wedstrijden!AD2567="x","A","")</f>
        <v/>
      </c>
      <c r="CP2402" s="44" t="str">
        <f>IF(Wedstrijden!AE2567="x","BB","")</f>
        <v/>
      </c>
      <c r="CQ2402" s="44" t="str">
        <f>IF(Wedstrijden!AF2567="x","B","")</f>
        <v/>
      </c>
      <c r="CR2402" s="44" t="str">
        <f>IF(Wedstrijden!AG2567="x","L","")</f>
        <v/>
      </c>
      <c r="CS2402" s="44" t="str">
        <f>IF(Wedstrijden!AH2567="x","M","")</f>
        <v/>
      </c>
      <c r="CT2402" s="44" t="str">
        <f>IF(Wedstrijden!AI2567="x","Z","")</f>
        <v/>
      </c>
      <c r="CU2402" s="44" t="str">
        <f>IF(Wedstrijden!AJ2567="x","ZZ","")</f>
        <v/>
      </c>
      <c r="CV2402" s="44" t="str">
        <f>IF(COUNTA(Wedstrijden!AK2567:AQ2567)&lt;&gt;0,2,"")</f>
        <v/>
      </c>
      <c r="CW2402" s="44" t="str">
        <f t="shared" si="225"/>
        <v/>
      </c>
      <c r="CX2402" s="44" t="str">
        <f>IF(Wedstrijden!AK2567="x","BB","")</f>
        <v/>
      </c>
      <c r="CY2402" s="44" t="str">
        <f>IF(Wedstrijden!AL2567="x","B","")</f>
        <v/>
      </c>
      <c r="CZ2402" s="44" t="str">
        <f>IF(Wedstrijden!AM2567="x","L","")</f>
        <v/>
      </c>
      <c r="DA2402" s="44" t="str">
        <f>IF(Wedstrijden!AN2567="x","M","")</f>
        <v/>
      </c>
      <c r="DB2402" s="44" t="str">
        <f>IF(Wedstrijden!AO2567="x","Z","")</f>
        <v/>
      </c>
      <c r="DC2402" s="44" t="str">
        <f>IF(Wedstrijden!AP2567="x","ZZ","")</f>
        <v/>
      </c>
      <c r="DD2402" s="44" t="str">
        <f>IF(Wedstrijden!AQ2567="x","1.40","")</f>
        <v/>
      </c>
      <c r="DE2402" s="44" t="str">
        <f>IF(COUNTA(Wedstrijden!AR2567:AT2567)&lt;&gt;0,6,"")</f>
        <v/>
      </c>
      <c r="DF2402" s="44" t="str">
        <f t="shared" si="226"/>
        <v/>
      </c>
      <c r="DG2402" s="44" t="str">
        <f>IF(Wedstrijden!AR2567="x","L","")</f>
        <v/>
      </c>
      <c r="DH2402" s="44" t="str">
        <f>IF(Wedstrijden!AS2567="x","M","")</f>
        <v/>
      </c>
      <c r="DI2402" s="44" t="str">
        <f>IF(Wedstrijden!AT2567="x","Z","")</f>
        <v/>
      </c>
      <c r="DJ2402" s="44" t="str">
        <f>IF(COUNTA(Wedstrijden!AU2567:AW2567)&lt;&gt;0,6,"")</f>
        <v/>
      </c>
      <c r="DK2402" s="44" t="str">
        <f t="shared" si="227"/>
        <v/>
      </c>
      <c r="DL2402" s="44" t="str">
        <f>IF(Wedstrijden!AU2567="x","L","")</f>
        <v/>
      </c>
      <c r="DM2402" s="44" t="str">
        <f>IF(Wedstrijden!AV2567="x","M","")</f>
        <v/>
      </c>
      <c r="DN2402" s="44" t="str">
        <f>IF(Wedstrijden!AW2567="x","Z","")</f>
        <v/>
      </c>
    </row>
    <row r="2403" spans="1:118" ht="15">
      <c r="A2403" s="48" t="e">
        <f>Wedstrijden!#REF!</f>
        <v>#REF!</v>
      </c>
      <c r="B2403" s="44" t="str">
        <f>IFERROR(VLOOKUP(Wedstrijden!E2568,Wedstrijdlocaties!$B$2:$E$499,2,FALSE),"")</f>
        <v/>
      </c>
      <c r="C2403" s="44" t="str">
        <f>Wedstrijden!F2568</f>
        <v/>
      </c>
      <c r="D2403" s="44" t="str">
        <f>IFERROR(VLOOKUP(Wedstrijden!G2568,Organisaties!$B$2:$C$501,2,FALSE),"")</f>
        <v/>
      </c>
      <c r="E2403" s="44" t="str">
        <f>IFERROR(VLOOKUP(Wedstrijden!G2568,Organisaties!$B$2:$F$501,5,FALSE),"")</f>
        <v/>
      </c>
      <c r="F2403" s="44" t="str">
        <f>IF(Wedstrijden!BC2568&lt;&gt;"",Wedstrijden!BC2568,"")</f>
        <v/>
      </c>
      <c r="G2403" s="44">
        <f>IF(Wedstrijden!AY2568="Indoor",1,0)</f>
        <v>0</v>
      </c>
      <c r="H2403" s="44">
        <f>Wedstrijden!AZ2568</f>
        <v>0</v>
      </c>
      <c r="I2403" s="44" t="str">
        <f>IF(Wedstrijden!AX2568="Nee",0,IF(Wedstrijden!AX2568="Ja",1,""))</f>
        <v/>
      </c>
      <c r="J2403" s="44" t="str">
        <f>IF(Wedstrijden!BA2568&lt;&gt;"",Wedstrijden!BA2568,"")</f>
        <v/>
      </c>
      <c r="W2403" s="45"/>
      <c r="AE2403" s="45"/>
      <c r="AN2403" s="45"/>
      <c r="AU2403" s="45"/>
      <c r="BA2403" s="45"/>
      <c r="BE2403" s="45"/>
      <c r="BJ2403" s="44" t="str">
        <f>IF(COUNTA(Wedstrijden!I2568:S2568)&lt;&gt;0,1,"")</f>
        <v/>
      </c>
      <c r="BK2403" s="44" t="str">
        <f t="shared" si="222"/>
        <v/>
      </c>
      <c r="BL2403" s="44" t="str">
        <f>IF(Wedstrijden!I2568="x","AA","")</f>
        <v/>
      </c>
      <c r="BM2403" s="44" t="str">
        <f>IF(Wedstrijden!J2568="x","A","")</f>
        <v/>
      </c>
      <c r="BN2403" s="44" t="str">
        <f>IF(Wedstrijden!K2568="x","B1","")</f>
        <v/>
      </c>
      <c r="BO2403" s="44" t="str">
        <f>IF(Wedstrijden!L2568="x","BB","")</f>
        <v/>
      </c>
      <c r="BP2403" s="44" t="str">
        <f>IF(Wedstrijden!M2568="x","B","")</f>
        <v/>
      </c>
      <c r="BQ2403" s="44" t="str">
        <f>IF(Wedstrijden!N2568="x","L1","")</f>
        <v/>
      </c>
      <c r="BR2403" s="44" t="str">
        <f>IF(Wedstrijden!O2568="x","L2","")</f>
        <v/>
      </c>
      <c r="BS2403" s="44" t="str">
        <f>IF(Wedstrijden!P2568="x","M1","")</f>
        <v/>
      </c>
      <c r="BT2403" s="44" t="str">
        <f>IF(Wedstrijden!Q2568="x","M2","")</f>
        <v/>
      </c>
      <c r="BU2403" s="44" t="str">
        <f>IF(Wedstrijden!R2568="x","Z1","")</f>
        <v/>
      </c>
      <c r="BV2403" s="44" t="str">
        <f>IF(Wedstrijden!S2568="x","Z2","")</f>
        <v/>
      </c>
      <c r="BW2403" s="44" t="str">
        <f>IF(COUNTA(Wedstrijden!T2568:AB2568)&lt;&gt;0,1,"")</f>
        <v/>
      </c>
      <c r="BX2403" s="44" t="str">
        <f t="shared" si="223"/>
        <v/>
      </c>
      <c r="BY2403" s="44" t="str">
        <f>IF(Wedstrijden!T2568="x","BB","")</f>
        <v/>
      </c>
      <c r="BZ2403" s="44" t="str">
        <f>IF(Wedstrijden!U2568="x","B","")</f>
        <v/>
      </c>
      <c r="CA2403" s="44" t="str">
        <f>IF(Wedstrijden!V2568="x","L1","")</f>
        <v/>
      </c>
      <c r="CB2403" s="44" t="str">
        <f>IF(Wedstrijden!W2568="x","L2","")</f>
        <v/>
      </c>
      <c r="CC2403" s="44" t="str">
        <f>IF(Wedstrijden!X2568="x","M1","")</f>
        <v/>
      </c>
      <c r="CD2403" s="44" t="str">
        <f>IF(Wedstrijden!Y2568="x","M2","")</f>
        <v/>
      </c>
      <c r="CE2403" s="44" t="str">
        <f>IF(Wedstrijden!Z2568="x","Z1","")</f>
        <v/>
      </c>
      <c r="CF2403" s="44" t="str">
        <f>IF(Wedstrijden!AA2568="x","Z2","")</f>
        <v/>
      </c>
      <c r="CG2403" s="44" t="str">
        <f>IF(Wedstrijden!AB2568="x","ZZL","")</f>
        <v/>
      </c>
      <c r="CL2403" s="44" t="str">
        <f>IF(COUNTA(Wedstrijden!AC2568:AJ2568)&lt;&gt;0,2,"")</f>
        <v/>
      </c>
      <c r="CM2403" s="44" t="str">
        <f t="shared" si="224"/>
        <v/>
      </c>
      <c r="CN2403" s="44" t="str">
        <f>IF(Wedstrijden!AC2568="x","AA","")</f>
        <v/>
      </c>
      <c r="CO2403" s="44" t="str">
        <f>IF(Wedstrijden!AD2568="x","A","")</f>
        <v/>
      </c>
      <c r="CP2403" s="44" t="str">
        <f>IF(Wedstrijden!AE2568="x","BB","")</f>
        <v/>
      </c>
      <c r="CQ2403" s="44" t="str">
        <f>IF(Wedstrijden!AF2568="x","B","")</f>
        <v/>
      </c>
      <c r="CR2403" s="44" t="str">
        <f>IF(Wedstrijden!AG2568="x","L","")</f>
        <v/>
      </c>
      <c r="CS2403" s="44" t="str">
        <f>IF(Wedstrijden!AH2568="x","M","")</f>
        <v/>
      </c>
      <c r="CT2403" s="44" t="str">
        <f>IF(Wedstrijden!AI2568="x","Z","")</f>
        <v/>
      </c>
      <c r="CU2403" s="44" t="str">
        <f>IF(Wedstrijden!AJ2568="x","ZZ","")</f>
        <v/>
      </c>
      <c r="CV2403" s="44" t="str">
        <f>IF(COUNTA(Wedstrijden!AK2568:AQ2568)&lt;&gt;0,2,"")</f>
        <v/>
      </c>
      <c r="CW2403" s="44" t="str">
        <f t="shared" si="225"/>
        <v/>
      </c>
      <c r="CX2403" s="44" t="str">
        <f>IF(Wedstrijden!AK2568="x","BB","")</f>
        <v/>
      </c>
      <c r="CY2403" s="44" t="str">
        <f>IF(Wedstrijden!AL2568="x","B","")</f>
        <v/>
      </c>
      <c r="CZ2403" s="44" t="str">
        <f>IF(Wedstrijden!AM2568="x","L","")</f>
        <v/>
      </c>
      <c r="DA2403" s="44" t="str">
        <f>IF(Wedstrijden!AN2568="x","M","")</f>
        <v/>
      </c>
      <c r="DB2403" s="44" t="str">
        <f>IF(Wedstrijden!AO2568="x","Z","")</f>
        <v/>
      </c>
      <c r="DC2403" s="44" t="str">
        <f>IF(Wedstrijden!AP2568="x","ZZ","")</f>
        <v/>
      </c>
      <c r="DD2403" s="44" t="str">
        <f>IF(Wedstrijden!AQ2568="x","1.40","")</f>
        <v/>
      </c>
      <c r="DE2403" s="44" t="str">
        <f>IF(COUNTA(Wedstrijden!AR2568:AT2568)&lt;&gt;0,6,"")</f>
        <v/>
      </c>
      <c r="DF2403" s="44" t="str">
        <f t="shared" si="226"/>
        <v/>
      </c>
      <c r="DG2403" s="44" t="str">
        <f>IF(Wedstrijden!AR2568="x","L","")</f>
        <v/>
      </c>
      <c r="DH2403" s="44" t="str">
        <f>IF(Wedstrijden!AS2568="x","M","")</f>
        <v/>
      </c>
      <c r="DI2403" s="44" t="str">
        <f>IF(Wedstrijden!AT2568="x","Z","")</f>
        <v/>
      </c>
      <c r="DJ2403" s="44" t="str">
        <f>IF(COUNTA(Wedstrijden!AU2568:AW2568)&lt;&gt;0,6,"")</f>
        <v/>
      </c>
      <c r="DK2403" s="44" t="str">
        <f t="shared" si="227"/>
        <v/>
      </c>
      <c r="DL2403" s="44" t="str">
        <f>IF(Wedstrijden!AU2568="x","L","")</f>
        <v/>
      </c>
      <c r="DM2403" s="44" t="str">
        <f>IF(Wedstrijden!AV2568="x","M","")</f>
        <v/>
      </c>
      <c r="DN2403" s="44" t="str">
        <f>IF(Wedstrijden!AW2568="x","Z","")</f>
        <v/>
      </c>
    </row>
    <row r="2404" spans="1:118" ht="15">
      <c r="A2404" s="48" t="e">
        <f>Wedstrijden!#REF!</f>
        <v>#REF!</v>
      </c>
      <c r="B2404" s="44" t="str">
        <f>IFERROR(VLOOKUP(Wedstrijden!E2569,Wedstrijdlocaties!$B$2:$E$499,2,FALSE),"")</f>
        <v/>
      </c>
      <c r="C2404" s="44" t="str">
        <f>Wedstrijden!F2569</f>
        <v/>
      </c>
      <c r="D2404" s="44" t="str">
        <f>IFERROR(VLOOKUP(Wedstrijden!G2569,Organisaties!$B$2:$C$501,2,FALSE),"")</f>
        <v/>
      </c>
      <c r="E2404" s="44" t="str">
        <f>IFERROR(VLOOKUP(Wedstrijden!G2569,Organisaties!$B$2:$F$501,5,FALSE),"")</f>
        <v/>
      </c>
      <c r="F2404" s="44" t="str">
        <f>IF(Wedstrijden!BC2569&lt;&gt;"",Wedstrijden!BC2569,"")</f>
        <v/>
      </c>
      <c r="G2404" s="44">
        <f>IF(Wedstrijden!AY2569="Indoor",1,0)</f>
        <v>0</v>
      </c>
      <c r="H2404" s="44">
        <f>Wedstrijden!AZ2569</f>
        <v>0</v>
      </c>
      <c r="I2404" s="44" t="str">
        <f>IF(Wedstrijden!AX2569="Nee",0,IF(Wedstrijden!AX2569="Ja",1,""))</f>
        <v/>
      </c>
      <c r="J2404" s="44" t="str">
        <f>IF(Wedstrijden!BA2569&lt;&gt;"",Wedstrijden!BA2569,"")</f>
        <v/>
      </c>
      <c r="W2404" s="45"/>
      <c r="AE2404" s="45"/>
      <c r="AN2404" s="45"/>
      <c r="AU2404" s="45"/>
      <c r="BA2404" s="45"/>
      <c r="BE2404" s="45"/>
      <c r="BJ2404" s="44" t="str">
        <f>IF(COUNTA(Wedstrijden!I2569:S2569)&lt;&gt;0,1,"")</f>
        <v/>
      </c>
      <c r="BK2404" s="44" t="str">
        <f t="shared" si="222"/>
        <v/>
      </c>
      <c r="BL2404" s="44" t="str">
        <f>IF(Wedstrijden!I2569="x","AA","")</f>
        <v/>
      </c>
      <c r="BM2404" s="44" t="str">
        <f>IF(Wedstrijden!J2569="x","A","")</f>
        <v/>
      </c>
      <c r="BN2404" s="44" t="str">
        <f>IF(Wedstrijden!K2569="x","B1","")</f>
        <v/>
      </c>
      <c r="BO2404" s="44" t="str">
        <f>IF(Wedstrijden!L2569="x","BB","")</f>
        <v/>
      </c>
      <c r="BP2404" s="44" t="str">
        <f>IF(Wedstrijden!M2569="x","B","")</f>
        <v/>
      </c>
      <c r="BQ2404" s="44" t="str">
        <f>IF(Wedstrijden!N2569="x","L1","")</f>
        <v/>
      </c>
      <c r="BR2404" s="44" t="str">
        <f>IF(Wedstrijden!O2569="x","L2","")</f>
        <v/>
      </c>
      <c r="BS2404" s="44" t="str">
        <f>IF(Wedstrijden!P2569="x","M1","")</f>
        <v/>
      </c>
      <c r="BT2404" s="44" t="str">
        <f>IF(Wedstrijden!Q2569="x","M2","")</f>
        <v/>
      </c>
      <c r="BU2404" s="44" t="str">
        <f>IF(Wedstrijden!R2569="x","Z1","")</f>
        <v/>
      </c>
      <c r="BV2404" s="44" t="str">
        <f>IF(Wedstrijden!S2569="x","Z2","")</f>
        <v/>
      </c>
      <c r="BW2404" s="44" t="str">
        <f>IF(COUNTA(Wedstrijden!T2569:AB2569)&lt;&gt;0,1,"")</f>
        <v/>
      </c>
      <c r="BX2404" s="44" t="str">
        <f t="shared" si="223"/>
        <v/>
      </c>
      <c r="BY2404" s="44" t="str">
        <f>IF(Wedstrijden!T2569="x","BB","")</f>
        <v/>
      </c>
      <c r="BZ2404" s="44" t="str">
        <f>IF(Wedstrijden!U2569="x","B","")</f>
        <v/>
      </c>
      <c r="CA2404" s="44" t="str">
        <f>IF(Wedstrijden!V2569="x","L1","")</f>
        <v/>
      </c>
      <c r="CB2404" s="44" t="str">
        <f>IF(Wedstrijden!W2569="x","L2","")</f>
        <v/>
      </c>
      <c r="CC2404" s="44" t="str">
        <f>IF(Wedstrijden!X2569="x","M1","")</f>
        <v/>
      </c>
      <c r="CD2404" s="44" t="str">
        <f>IF(Wedstrijden!Y2569="x","M2","")</f>
        <v/>
      </c>
      <c r="CE2404" s="44" t="str">
        <f>IF(Wedstrijden!Z2569="x","Z1","")</f>
        <v/>
      </c>
      <c r="CF2404" s="44" t="str">
        <f>IF(Wedstrijden!AA2569="x","Z2","")</f>
        <v/>
      </c>
      <c r="CG2404" s="44" t="str">
        <f>IF(Wedstrijden!AB2569="x","ZZL","")</f>
        <v/>
      </c>
      <c r="CL2404" s="44" t="str">
        <f>IF(COUNTA(Wedstrijden!AC2569:AJ2569)&lt;&gt;0,2,"")</f>
        <v/>
      </c>
      <c r="CM2404" s="44" t="str">
        <f t="shared" si="224"/>
        <v/>
      </c>
      <c r="CN2404" s="44" t="str">
        <f>IF(Wedstrijden!AC2569="x","AA","")</f>
        <v/>
      </c>
      <c r="CO2404" s="44" t="str">
        <f>IF(Wedstrijden!AD2569="x","A","")</f>
        <v/>
      </c>
      <c r="CP2404" s="44" t="str">
        <f>IF(Wedstrijden!AE2569="x","BB","")</f>
        <v/>
      </c>
      <c r="CQ2404" s="44" t="str">
        <f>IF(Wedstrijden!AF2569="x","B","")</f>
        <v/>
      </c>
      <c r="CR2404" s="44" t="str">
        <f>IF(Wedstrijden!AG2569="x","L","")</f>
        <v/>
      </c>
      <c r="CS2404" s="44" t="str">
        <f>IF(Wedstrijden!AH2569="x","M","")</f>
        <v/>
      </c>
      <c r="CT2404" s="44" t="str">
        <f>IF(Wedstrijden!AI2569="x","Z","")</f>
        <v/>
      </c>
      <c r="CU2404" s="44" t="str">
        <f>IF(Wedstrijden!AJ2569="x","ZZ","")</f>
        <v/>
      </c>
      <c r="CV2404" s="44" t="str">
        <f>IF(COUNTA(Wedstrijden!AK2569:AQ2569)&lt;&gt;0,2,"")</f>
        <v/>
      </c>
      <c r="CW2404" s="44" t="str">
        <f t="shared" si="225"/>
        <v/>
      </c>
      <c r="CX2404" s="44" t="str">
        <f>IF(Wedstrijden!AK2569="x","BB","")</f>
        <v/>
      </c>
      <c r="CY2404" s="44" t="str">
        <f>IF(Wedstrijden!AL2569="x","B","")</f>
        <v/>
      </c>
      <c r="CZ2404" s="44" t="str">
        <f>IF(Wedstrijden!AM2569="x","L","")</f>
        <v/>
      </c>
      <c r="DA2404" s="44" t="str">
        <f>IF(Wedstrijden!AN2569="x","M","")</f>
        <v/>
      </c>
      <c r="DB2404" s="44" t="str">
        <f>IF(Wedstrijden!AO2569="x","Z","")</f>
        <v/>
      </c>
      <c r="DC2404" s="44" t="str">
        <f>IF(Wedstrijden!AP2569="x","ZZ","")</f>
        <v/>
      </c>
      <c r="DD2404" s="44" t="str">
        <f>IF(Wedstrijden!AQ2569="x","1.40","")</f>
        <v/>
      </c>
      <c r="DE2404" s="44" t="str">
        <f>IF(COUNTA(Wedstrijden!AR2569:AT2569)&lt;&gt;0,6,"")</f>
        <v/>
      </c>
      <c r="DF2404" s="44" t="str">
        <f t="shared" si="226"/>
        <v/>
      </c>
      <c r="DG2404" s="44" t="str">
        <f>IF(Wedstrijden!AR2569="x","L","")</f>
        <v/>
      </c>
      <c r="DH2404" s="44" t="str">
        <f>IF(Wedstrijden!AS2569="x","M","")</f>
        <v/>
      </c>
      <c r="DI2404" s="44" t="str">
        <f>IF(Wedstrijden!AT2569="x","Z","")</f>
        <v/>
      </c>
      <c r="DJ2404" s="44" t="str">
        <f>IF(COUNTA(Wedstrijden!AU2569:AW2569)&lt;&gt;0,6,"")</f>
        <v/>
      </c>
      <c r="DK2404" s="44" t="str">
        <f t="shared" si="227"/>
        <v/>
      </c>
      <c r="DL2404" s="44" t="str">
        <f>IF(Wedstrijden!AU2569="x","L","")</f>
        <v/>
      </c>
      <c r="DM2404" s="44" t="str">
        <f>IF(Wedstrijden!AV2569="x","M","")</f>
        <v/>
      </c>
      <c r="DN2404" s="44" t="str">
        <f>IF(Wedstrijden!AW2569="x","Z","")</f>
        <v/>
      </c>
    </row>
    <row r="2405" spans="1:118" ht="15">
      <c r="A2405" s="48" t="e">
        <f>Wedstrijden!#REF!</f>
        <v>#REF!</v>
      </c>
      <c r="B2405" s="44" t="str">
        <f>IFERROR(VLOOKUP(Wedstrijden!E2570,Wedstrijdlocaties!$B$2:$E$499,2,FALSE),"")</f>
        <v/>
      </c>
      <c r="C2405" s="44" t="str">
        <f>Wedstrijden!F2570</f>
        <v/>
      </c>
      <c r="D2405" s="44" t="str">
        <f>IFERROR(VLOOKUP(Wedstrijden!G2570,Organisaties!$B$2:$C$501,2,FALSE),"")</f>
        <v/>
      </c>
      <c r="E2405" s="44" t="str">
        <f>IFERROR(VLOOKUP(Wedstrijden!G2570,Organisaties!$B$2:$F$501,5,FALSE),"")</f>
        <v/>
      </c>
      <c r="F2405" s="44" t="str">
        <f>IF(Wedstrijden!BC2570&lt;&gt;"",Wedstrijden!BC2570,"")</f>
        <v/>
      </c>
      <c r="G2405" s="44">
        <f>IF(Wedstrijden!AY2570="Indoor",1,0)</f>
        <v>0</v>
      </c>
      <c r="H2405" s="44">
        <f>Wedstrijden!AZ2570</f>
        <v>0</v>
      </c>
      <c r="I2405" s="44" t="str">
        <f>IF(Wedstrijden!AX2570="Nee",0,IF(Wedstrijden!AX2570="Ja",1,""))</f>
        <v/>
      </c>
      <c r="J2405" s="44" t="str">
        <f>IF(Wedstrijden!BA2570&lt;&gt;"",Wedstrijden!BA2570,"")</f>
        <v/>
      </c>
      <c r="W2405" s="45"/>
      <c r="AE2405" s="45"/>
      <c r="AN2405" s="45"/>
      <c r="AU2405" s="45"/>
      <c r="BA2405" s="45"/>
      <c r="BE2405" s="45"/>
      <c r="BJ2405" s="44" t="str">
        <f>IF(COUNTA(Wedstrijden!I2570:S2570)&lt;&gt;0,1,"")</f>
        <v/>
      </c>
      <c r="BK2405" s="44" t="str">
        <f t="shared" si="222"/>
        <v/>
      </c>
      <c r="BL2405" s="44" t="str">
        <f>IF(Wedstrijden!I2570="x","AA","")</f>
        <v/>
      </c>
      <c r="BM2405" s="44" t="str">
        <f>IF(Wedstrijden!J2570="x","A","")</f>
        <v/>
      </c>
      <c r="BN2405" s="44" t="str">
        <f>IF(Wedstrijden!K2570="x","B1","")</f>
        <v/>
      </c>
      <c r="BO2405" s="44" t="str">
        <f>IF(Wedstrijden!L2570="x","BB","")</f>
        <v/>
      </c>
      <c r="BP2405" s="44" t="str">
        <f>IF(Wedstrijden!M2570="x","B","")</f>
        <v/>
      </c>
      <c r="BQ2405" s="44" t="str">
        <f>IF(Wedstrijden!N2570="x","L1","")</f>
        <v/>
      </c>
      <c r="BR2405" s="44" t="str">
        <f>IF(Wedstrijden!O2570="x","L2","")</f>
        <v/>
      </c>
      <c r="BS2405" s="44" t="str">
        <f>IF(Wedstrijden!P2570="x","M1","")</f>
        <v/>
      </c>
      <c r="BT2405" s="44" t="str">
        <f>IF(Wedstrijden!Q2570="x","M2","")</f>
        <v/>
      </c>
      <c r="BU2405" s="44" t="str">
        <f>IF(Wedstrijden!R2570="x","Z1","")</f>
        <v/>
      </c>
      <c r="BV2405" s="44" t="str">
        <f>IF(Wedstrijden!S2570="x","Z2","")</f>
        <v/>
      </c>
      <c r="BW2405" s="44" t="str">
        <f>IF(COUNTA(Wedstrijden!T2570:AB2570)&lt;&gt;0,1,"")</f>
        <v/>
      </c>
      <c r="BX2405" s="44" t="str">
        <f t="shared" si="223"/>
        <v/>
      </c>
      <c r="BY2405" s="44" t="str">
        <f>IF(Wedstrijden!T2570="x","BB","")</f>
        <v/>
      </c>
      <c r="BZ2405" s="44" t="str">
        <f>IF(Wedstrijden!U2570="x","B","")</f>
        <v/>
      </c>
      <c r="CA2405" s="44" t="str">
        <f>IF(Wedstrijden!V2570="x","L1","")</f>
        <v/>
      </c>
      <c r="CB2405" s="44" t="str">
        <f>IF(Wedstrijden!W2570="x","L2","")</f>
        <v/>
      </c>
      <c r="CC2405" s="44" t="str">
        <f>IF(Wedstrijden!X2570="x","M1","")</f>
        <v/>
      </c>
      <c r="CD2405" s="44" t="str">
        <f>IF(Wedstrijden!Y2570="x","M2","")</f>
        <v/>
      </c>
      <c r="CE2405" s="44" t="str">
        <f>IF(Wedstrijden!Z2570="x","Z1","")</f>
        <v/>
      </c>
      <c r="CF2405" s="44" t="str">
        <f>IF(Wedstrijden!AA2570="x","Z2","")</f>
        <v/>
      </c>
      <c r="CG2405" s="44" t="str">
        <f>IF(Wedstrijden!AB2570="x","ZZL","")</f>
        <v/>
      </c>
      <c r="CL2405" s="44" t="str">
        <f>IF(COUNTA(Wedstrijden!AC2570:AJ2570)&lt;&gt;0,2,"")</f>
        <v/>
      </c>
      <c r="CM2405" s="44" t="str">
        <f t="shared" si="224"/>
        <v/>
      </c>
      <c r="CN2405" s="44" t="str">
        <f>IF(Wedstrijden!AC2570="x","AA","")</f>
        <v/>
      </c>
      <c r="CO2405" s="44" t="str">
        <f>IF(Wedstrijden!AD2570="x","A","")</f>
        <v/>
      </c>
      <c r="CP2405" s="44" t="str">
        <f>IF(Wedstrijden!AE2570="x","BB","")</f>
        <v/>
      </c>
      <c r="CQ2405" s="44" t="str">
        <f>IF(Wedstrijden!AF2570="x","B","")</f>
        <v/>
      </c>
      <c r="CR2405" s="44" t="str">
        <f>IF(Wedstrijden!AG2570="x","L","")</f>
        <v/>
      </c>
      <c r="CS2405" s="44" t="str">
        <f>IF(Wedstrijden!AH2570="x","M","")</f>
        <v/>
      </c>
      <c r="CT2405" s="44" t="str">
        <f>IF(Wedstrijden!AI2570="x","Z","")</f>
        <v/>
      </c>
      <c r="CU2405" s="44" t="str">
        <f>IF(Wedstrijden!AJ2570="x","ZZ","")</f>
        <v/>
      </c>
      <c r="CV2405" s="44" t="str">
        <f>IF(COUNTA(Wedstrijden!AK2570:AQ2570)&lt;&gt;0,2,"")</f>
        <v/>
      </c>
      <c r="CW2405" s="44" t="str">
        <f t="shared" si="225"/>
        <v/>
      </c>
      <c r="CX2405" s="44" t="str">
        <f>IF(Wedstrijden!AK2570="x","BB","")</f>
        <v/>
      </c>
      <c r="CY2405" s="44" t="str">
        <f>IF(Wedstrijden!AL2570="x","B","")</f>
        <v/>
      </c>
      <c r="CZ2405" s="44" t="str">
        <f>IF(Wedstrijden!AM2570="x","L","")</f>
        <v/>
      </c>
      <c r="DA2405" s="44" t="str">
        <f>IF(Wedstrijden!AN2570="x","M","")</f>
        <v/>
      </c>
      <c r="DB2405" s="44" t="str">
        <f>IF(Wedstrijden!AO2570="x","Z","")</f>
        <v/>
      </c>
      <c r="DC2405" s="44" t="str">
        <f>IF(Wedstrijden!AP2570="x","ZZ","")</f>
        <v/>
      </c>
      <c r="DD2405" s="44" t="str">
        <f>IF(Wedstrijden!AQ2570="x","1.40","")</f>
        <v/>
      </c>
      <c r="DE2405" s="44" t="str">
        <f>IF(COUNTA(Wedstrijden!AR2570:AT2570)&lt;&gt;0,6,"")</f>
        <v/>
      </c>
      <c r="DF2405" s="44" t="str">
        <f t="shared" si="226"/>
        <v/>
      </c>
      <c r="DG2405" s="44" t="str">
        <f>IF(Wedstrijden!AR2570="x","L","")</f>
        <v/>
      </c>
      <c r="DH2405" s="44" t="str">
        <f>IF(Wedstrijden!AS2570="x","M","")</f>
        <v/>
      </c>
      <c r="DI2405" s="44" t="str">
        <f>IF(Wedstrijden!AT2570="x","Z","")</f>
        <v/>
      </c>
      <c r="DJ2405" s="44" t="str">
        <f>IF(COUNTA(Wedstrijden!AU2570:AW2570)&lt;&gt;0,6,"")</f>
        <v/>
      </c>
      <c r="DK2405" s="44" t="str">
        <f t="shared" si="227"/>
        <v/>
      </c>
      <c r="DL2405" s="44" t="str">
        <f>IF(Wedstrijden!AU2570="x","L","")</f>
        <v/>
      </c>
      <c r="DM2405" s="44" t="str">
        <f>IF(Wedstrijden!AV2570="x","M","")</f>
        <v/>
      </c>
      <c r="DN2405" s="44" t="str">
        <f>IF(Wedstrijden!AW2570="x","Z","")</f>
        <v/>
      </c>
    </row>
    <row r="2406" spans="1:118" ht="15">
      <c r="A2406" s="48" t="e">
        <f>Wedstrijden!#REF!</f>
        <v>#REF!</v>
      </c>
      <c r="B2406" s="44" t="str">
        <f>IFERROR(VLOOKUP(Wedstrijden!E2571,Wedstrijdlocaties!$B$2:$E$499,2,FALSE),"")</f>
        <v/>
      </c>
      <c r="C2406" s="44" t="str">
        <f>Wedstrijden!F2571</f>
        <v/>
      </c>
      <c r="D2406" s="44" t="str">
        <f>IFERROR(VLOOKUP(Wedstrijden!G2571,Organisaties!$B$2:$C$501,2,FALSE),"")</f>
        <v/>
      </c>
      <c r="E2406" s="44" t="str">
        <f>IFERROR(VLOOKUP(Wedstrijden!G2571,Organisaties!$B$2:$F$501,5,FALSE),"")</f>
        <v/>
      </c>
      <c r="F2406" s="44" t="str">
        <f>IF(Wedstrijden!BC2571&lt;&gt;"",Wedstrijden!BC2571,"")</f>
        <v/>
      </c>
      <c r="G2406" s="44">
        <f>IF(Wedstrijden!AY2571="Indoor",1,0)</f>
        <v>0</v>
      </c>
      <c r="H2406" s="44">
        <f>Wedstrijden!AZ2571</f>
        <v>0</v>
      </c>
      <c r="I2406" s="44" t="str">
        <f>IF(Wedstrijden!AX2571="Nee",0,IF(Wedstrijden!AX2571="Ja",1,""))</f>
        <v/>
      </c>
      <c r="J2406" s="44" t="str">
        <f>IF(Wedstrijden!BA2571&lt;&gt;"",Wedstrijden!BA2571,"")</f>
        <v/>
      </c>
      <c r="W2406" s="45"/>
      <c r="AE2406" s="45"/>
      <c r="AN2406" s="45"/>
      <c r="AU2406" s="45"/>
      <c r="BA2406" s="45"/>
      <c r="BE2406" s="45"/>
      <c r="BJ2406" s="44" t="str">
        <f>IF(COUNTA(Wedstrijden!I2571:S2571)&lt;&gt;0,1,"")</f>
        <v/>
      </c>
      <c r="BK2406" s="44" t="str">
        <f t="shared" si="222"/>
        <v/>
      </c>
      <c r="BL2406" s="44" t="str">
        <f>IF(Wedstrijden!I2571="x","AA","")</f>
        <v/>
      </c>
      <c r="BM2406" s="44" t="str">
        <f>IF(Wedstrijden!J2571="x","A","")</f>
        <v/>
      </c>
      <c r="BN2406" s="44" t="str">
        <f>IF(Wedstrijden!K2571="x","B1","")</f>
        <v/>
      </c>
      <c r="BO2406" s="44" t="str">
        <f>IF(Wedstrijden!L2571="x","BB","")</f>
        <v/>
      </c>
      <c r="BP2406" s="44" t="str">
        <f>IF(Wedstrijden!M2571="x","B","")</f>
        <v/>
      </c>
      <c r="BQ2406" s="44" t="str">
        <f>IF(Wedstrijden!N2571="x","L1","")</f>
        <v/>
      </c>
      <c r="BR2406" s="44" t="str">
        <f>IF(Wedstrijden!O2571="x","L2","")</f>
        <v/>
      </c>
      <c r="BS2406" s="44" t="str">
        <f>IF(Wedstrijden!P2571="x","M1","")</f>
        <v/>
      </c>
      <c r="BT2406" s="44" t="str">
        <f>IF(Wedstrijden!Q2571="x","M2","")</f>
        <v/>
      </c>
      <c r="BU2406" s="44" t="str">
        <f>IF(Wedstrijden!R2571="x","Z1","")</f>
        <v/>
      </c>
      <c r="BV2406" s="44" t="str">
        <f>IF(Wedstrijden!S2571="x","Z2","")</f>
        <v/>
      </c>
      <c r="BW2406" s="44" t="str">
        <f>IF(COUNTA(Wedstrijden!T2571:AB2571)&lt;&gt;0,1,"")</f>
        <v/>
      </c>
      <c r="BX2406" s="44" t="str">
        <f t="shared" si="223"/>
        <v/>
      </c>
      <c r="BY2406" s="44" t="str">
        <f>IF(Wedstrijden!T2571="x","BB","")</f>
        <v/>
      </c>
      <c r="BZ2406" s="44" t="str">
        <f>IF(Wedstrijden!U2571="x","B","")</f>
        <v/>
      </c>
      <c r="CA2406" s="44" t="str">
        <f>IF(Wedstrijden!V2571="x","L1","")</f>
        <v/>
      </c>
      <c r="CB2406" s="44" t="str">
        <f>IF(Wedstrijden!W2571="x","L2","")</f>
        <v/>
      </c>
      <c r="CC2406" s="44" t="str">
        <f>IF(Wedstrijden!X2571="x","M1","")</f>
        <v/>
      </c>
      <c r="CD2406" s="44" t="str">
        <f>IF(Wedstrijden!Y2571="x","M2","")</f>
        <v/>
      </c>
      <c r="CE2406" s="44" t="str">
        <f>IF(Wedstrijden!Z2571="x","Z1","")</f>
        <v/>
      </c>
      <c r="CF2406" s="44" t="str">
        <f>IF(Wedstrijden!AA2571="x","Z2","")</f>
        <v/>
      </c>
      <c r="CG2406" s="44" t="str">
        <f>IF(Wedstrijden!AB2571="x","ZZL","")</f>
        <v/>
      </c>
      <c r="CL2406" s="44" t="str">
        <f>IF(COUNTA(Wedstrijden!AC2571:AJ2571)&lt;&gt;0,2,"")</f>
        <v/>
      </c>
      <c r="CM2406" s="44" t="str">
        <f t="shared" si="224"/>
        <v/>
      </c>
      <c r="CN2406" s="44" t="str">
        <f>IF(Wedstrijden!AC2571="x","AA","")</f>
        <v/>
      </c>
      <c r="CO2406" s="44" t="str">
        <f>IF(Wedstrijden!AD2571="x","A","")</f>
        <v/>
      </c>
      <c r="CP2406" s="44" t="str">
        <f>IF(Wedstrijden!AE2571="x","BB","")</f>
        <v/>
      </c>
      <c r="CQ2406" s="44" t="str">
        <f>IF(Wedstrijden!AF2571="x","B","")</f>
        <v/>
      </c>
      <c r="CR2406" s="44" t="str">
        <f>IF(Wedstrijden!AG2571="x","L","")</f>
        <v/>
      </c>
      <c r="CS2406" s="44" t="str">
        <f>IF(Wedstrijden!AH2571="x","M","")</f>
        <v/>
      </c>
      <c r="CT2406" s="44" t="str">
        <f>IF(Wedstrijden!AI2571="x","Z","")</f>
        <v/>
      </c>
      <c r="CU2406" s="44" t="str">
        <f>IF(Wedstrijden!AJ2571="x","ZZ","")</f>
        <v/>
      </c>
      <c r="CV2406" s="44" t="str">
        <f>IF(COUNTA(Wedstrijden!AK2571:AQ2571)&lt;&gt;0,2,"")</f>
        <v/>
      </c>
      <c r="CW2406" s="44" t="str">
        <f t="shared" si="225"/>
        <v/>
      </c>
      <c r="CX2406" s="44" t="str">
        <f>IF(Wedstrijden!AK2571="x","BB","")</f>
        <v/>
      </c>
      <c r="CY2406" s="44" t="str">
        <f>IF(Wedstrijden!AL2571="x","B","")</f>
        <v/>
      </c>
      <c r="CZ2406" s="44" t="str">
        <f>IF(Wedstrijden!AM2571="x","L","")</f>
        <v/>
      </c>
      <c r="DA2406" s="44" t="str">
        <f>IF(Wedstrijden!AN2571="x","M","")</f>
        <v/>
      </c>
      <c r="DB2406" s="44" t="str">
        <f>IF(Wedstrijden!AO2571="x","Z","")</f>
        <v/>
      </c>
      <c r="DC2406" s="44" t="str">
        <f>IF(Wedstrijden!AP2571="x","ZZ","")</f>
        <v/>
      </c>
      <c r="DD2406" s="44" t="str">
        <f>IF(Wedstrijden!AQ2571="x","1.40","")</f>
        <v/>
      </c>
      <c r="DE2406" s="44" t="str">
        <f>IF(COUNTA(Wedstrijden!AR2571:AT2571)&lt;&gt;0,6,"")</f>
        <v/>
      </c>
      <c r="DF2406" s="44" t="str">
        <f t="shared" si="226"/>
        <v/>
      </c>
      <c r="DG2406" s="44" t="str">
        <f>IF(Wedstrijden!AR2571="x","L","")</f>
        <v/>
      </c>
      <c r="DH2406" s="44" t="str">
        <f>IF(Wedstrijden!AS2571="x","M","")</f>
        <v/>
      </c>
      <c r="DI2406" s="44" t="str">
        <f>IF(Wedstrijden!AT2571="x","Z","")</f>
        <v/>
      </c>
      <c r="DJ2406" s="44" t="str">
        <f>IF(COUNTA(Wedstrijden!AU2571:AW2571)&lt;&gt;0,6,"")</f>
        <v/>
      </c>
      <c r="DK2406" s="44" t="str">
        <f t="shared" si="227"/>
        <v/>
      </c>
      <c r="DL2406" s="44" t="str">
        <f>IF(Wedstrijden!AU2571="x","L","")</f>
        <v/>
      </c>
      <c r="DM2406" s="44" t="str">
        <f>IF(Wedstrijden!AV2571="x","M","")</f>
        <v/>
      </c>
      <c r="DN2406" s="44" t="str">
        <f>IF(Wedstrijden!AW2571="x","Z","")</f>
        <v/>
      </c>
    </row>
    <row r="2407" spans="1:118" ht="15">
      <c r="A2407" s="48"/>
      <c r="W2407" s="45"/>
      <c r="AE2407" s="45"/>
      <c r="AN2407" s="45"/>
      <c r="AU2407" s="45"/>
      <c r="BA2407" s="45"/>
      <c r="BE2407" s="45"/>
    </row>
    <row r="2408" spans="1:118" ht="15">
      <c r="A2408" s="48"/>
      <c r="W2408" s="45"/>
      <c r="AE2408" s="45"/>
      <c r="AN2408" s="45"/>
      <c r="AU2408" s="45"/>
      <c r="BA2408" s="45"/>
      <c r="BE2408" s="45"/>
    </row>
    <row r="2409" spans="1:118" ht="15">
      <c r="A2409" s="48"/>
      <c r="W2409" s="45"/>
      <c r="AE2409" s="45"/>
      <c r="AN2409" s="45"/>
      <c r="AU2409" s="45"/>
      <c r="BA2409" s="45"/>
      <c r="BE2409" s="45"/>
    </row>
    <row r="2410" spans="1:118" ht="15">
      <c r="A2410" s="48"/>
      <c r="W2410" s="45"/>
      <c r="AE2410" s="45"/>
      <c r="AN2410" s="45"/>
      <c r="AU2410" s="45"/>
      <c r="BA2410" s="45"/>
      <c r="BE2410" s="45"/>
    </row>
    <row r="2411" spans="1:118" ht="15">
      <c r="A2411" s="48"/>
      <c r="W2411" s="45"/>
      <c r="AE2411" s="45"/>
      <c r="AN2411" s="45"/>
      <c r="AU2411" s="45"/>
      <c r="BA2411" s="45"/>
      <c r="BE2411" s="45"/>
    </row>
    <row r="2412" spans="1:118" ht="15">
      <c r="A2412" s="48"/>
      <c r="W2412" s="45"/>
      <c r="AE2412" s="45"/>
      <c r="AN2412" s="45"/>
      <c r="AU2412" s="45"/>
      <c r="BA2412" s="45"/>
      <c r="BE2412" s="45"/>
    </row>
    <row r="2413" spans="1:118" ht="15">
      <c r="A2413" s="48"/>
      <c r="W2413" s="45"/>
      <c r="AE2413" s="45"/>
      <c r="AN2413" s="45"/>
      <c r="AU2413" s="45"/>
      <c r="BA2413" s="45"/>
      <c r="BE2413" s="45"/>
    </row>
    <row r="2414" spans="1:118" ht="15">
      <c r="A2414" s="48"/>
      <c r="W2414" s="45"/>
      <c r="AE2414" s="45"/>
      <c r="AN2414" s="45"/>
      <c r="AU2414" s="45"/>
      <c r="BA2414" s="45"/>
      <c r="BE2414" s="45"/>
    </row>
    <row r="2415" spans="1:118" ht="15">
      <c r="A2415" s="48"/>
      <c r="W2415" s="45"/>
      <c r="AE2415" s="45"/>
      <c r="AN2415" s="45"/>
      <c r="AU2415" s="45"/>
      <c r="BA2415" s="45"/>
      <c r="BE2415" s="45"/>
    </row>
    <row r="2416" spans="1:118" ht="15">
      <c r="A2416" s="48"/>
      <c r="W2416" s="45"/>
      <c r="AE2416" s="45"/>
      <c r="AN2416" s="45"/>
      <c r="AU2416" s="45"/>
      <c r="BA2416" s="45"/>
      <c r="BE2416" s="45"/>
    </row>
    <row r="2417" spans="1:57" ht="15">
      <c r="A2417" s="48"/>
      <c r="W2417" s="45"/>
      <c r="AE2417" s="45"/>
      <c r="AN2417" s="45"/>
      <c r="AU2417" s="45"/>
      <c r="BA2417" s="45"/>
      <c r="BE2417" s="45"/>
    </row>
    <row r="2418" spans="1:57" ht="15">
      <c r="A2418" s="48"/>
      <c r="W2418" s="45"/>
      <c r="AE2418" s="45"/>
      <c r="AN2418" s="45"/>
      <c r="AU2418" s="45"/>
      <c r="BA2418" s="45"/>
      <c r="BE2418" s="45"/>
    </row>
    <row r="2419" spans="1:57" ht="15">
      <c r="A2419" s="48"/>
      <c r="W2419" s="45"/>
      <c r="AE2419" s="45"/>
      <c r="AN2419" s="45"/>
      <c r="AU2419" s="45"/>
      <c r="BA2419" s="45"/>
      <c r="BE2419" s="45"/>
    </row>
    <row r="2420" spans="1:57" ht="15">
      <c r="A2420" s="48"/>
      <c r="W2420" s="45"/>
      <c r="AE2420" s="45"/>
      <c r="AN2420" s="45"/>
      <c r="AU2420" s="45"/>
      <c r="BA2420" s="45"/>
      <c r="BE2420" s="45"/>
    </row>
    <row r="2421" spans="1:57" ht="15">
      <c r="A2421" s="48"/>
      <c r="W2421" s="45"/>
      <c r="AE2421" s="45"/>
      <c r="AN2421" s="45"/>
      <c r="AU2421" s="45"/>
      <c r="BA2421" s="45"/>
      <c r="BE2421" s="45"/>
    </row>
    <row r="2422" spans="1:57" ht="15">
      <c r="A2422" s="48"/>
      <c r="W2422" s="45"/>
      <c r="AE2422" s="45"/>
      <c r="AN2422" s="45"/>
      <c r="AU2422" s="45"/>
      <c r="BA2422" s="45"/>
      <c r="BE2422" s="45"/>
    </row>
    <row r="2423" spans="1:57" ht="15">
      <c r="A2423" s="48"/>
      <c r="W2423" s="45"/>
      <c r="AE2423" s="45"/>
      <c r="AN2423" s="45"/>
      <c r="AU2423" s="45"/>
      <c r="BA2423" s="45"/>
      <c r="BE2423" s="45"/>
    </row>
    <row r="2424" spans="1:57" ht="15">
      <c r="A2424" s="48"/>
      <c r="W2424" s="45"/>
      <c r="AE2424" s="45"/>
      <c r="AN2424" s="45"/>
      <c r="AU2424" s="45"/>
      <c r="BA2424" s="45"/>
      <c r="BE2424" s="45"/>
    </row>
    <row r="2425" spans="1:57" ht="15">
      <c r="A2425" s="48"/>
      <c r="W2425" s="45"/>
      <c r="AE2425" s="45"/>
      <c r="AN2425" s="45"/>
      <c r="AU2425" s="45"/>
      <c r="BA2425" s="45"/>
      <c r="BE2425" s="45"/>
    </row>
    <row r="2426" spans="1:57" ht="15">
      <c r="A2426" s="48"/>
      <c r="W2426" s="45"/>
      <c r="AE2426" s="45"/>
      <c r="AN2426" s="45"/>
      <c r="AU2426" s="45"/>
      <c r="BA2426" s="45"/>
      <c r="BE2426" s="45"/>
    </row>
    <row r="2427" spans="1:57" ht="15">
      <c r="A2427" s="48"/>
      <c r="W2427" s="45"/>
      <c r="AE2427" s="45"/>
      <c r="AN2427" s="45"/>
      <c r="AU2427" s="45"/>
      <c r="BA2427" s="45"/>
      <c r="BE2427" s="45"/>
    </row>
    <row r="2428" spans="1:57" ht="15">
      <c r="A2428" s="48"/>
      <c r="W2428" s="45"/>
      <c r="AE2428" s="45"/>
      <c r="AN2428" s="45"/>
      <c r="AU2428" s="45"/>
      <c r="BA2428" s="45"/>
      <c r="BE2428" s="45"/>
    </row>
    <row r="2429" spans="1:57" ht="15">
      <c r="A2429" s="48"/>
      <c r="W2429" s="45"/>
      <c r="AE2429" s="45"/>
      <c r="AN2429" s="45"/>
      <c r="AU2429" s="45"/>
      <c r="BA2429" s="45"/>
      <c r="BE2429" s="45"/>
    </row>
    <row r="2430" spans="1:57" ht="15">
      <c r="A2430" s="48"/>
      <c r="W2430" s="45"/>
      <c r="AE2430" s="45"/>
      <c r="AN2430" s="45"/>
      <c r="AU2430" s="45"/>
      <c r="BA2430" s="45"/>
      <c r="BE2430" s="45"/>
    </row>
    <row r="2431" spans="1:57" ht="15">
      <c r="A2431" s="48"/>
      <c r="W2431" s="45"/>
      <c r="AE2431" s="45"/>
      <c r="AN2431" s="45"/>
      <c r="AU2431" s="45"/>
      <c r="BA2431" s="45"/>
      <c r="BE2431" s="45"/>
    </row>
    <row r="2432" spans="1:57" ht="15">
      <c r="A2432" s="48"/>
      <c r="W2432" s="45"/>
      <c r="AE2432" s="45"/>
      <c r="AN2432" s="45"/>
      <c r="AU2432" s="45"/>
      <c r="BA2432" s="45"/>
      <c r="BE2432" s="45"/>
    </row>
    <row r="2433" spans="1:57" ht="15">
      <c r="A2433" s="48"/>
      <c r="W2433" s="45"/>
      <c r="AE2433" s="45"/>
      <c r="AN2433" s="45"/>
      <c r="AU2433" s="45"/>
      <c r="BA2433" s="45"/>
      <c r="BE2433" s="45"/>
    </row>
    <row r="2434" spans="1:57" ht="15">
      <c r="A2434" s="48"/>
      <c r="W2434" s="45"/>
      <c r="AE2434" s="45"/>
      <c r="AN2434" s="45"/>
      <c r="AU2434" s="45"/>
      <c r="BA2434" s="45"/>
      <c r="BE2434" s="45"/>
    </row>
    <row r="2435" spans="1:57" ht="15">
      <c r="A2435" s="48"/>
      <c r="W2435" s="45"/>
      <c r="AE2435" s="45"/>
      <c r="AN2435" s="45"/>
      <c r="AU2435" s="45"/>
      <c r="BA2435" s="45"/>
      <c r="BE2435" s="45"/>
    </row>
    <row r="2436" spans="1:57" ht="15">
      <c r="A2436" s="48"/>
      <c r="W2436" s="45"/>
      <c r="AE2436" s="45"/>
      <c r="AN2436" s="45"/>
      <c r="AU2436" s="45"/>
      <c r="BA2436" s="45"/>
      <c r="BE2436" s="45"/>
    </row>
    <row r="2437" spans="1:57" ht="15">
      <c r="A2437" s="48"/>
      <c r="W2437" s="45"/>
      <c r="AE2437" s="45"/>
      <c r="AN2437" s="45"/>
      <c r="AU2437" s="45"/>
      <c r="BA2437" s="45"/>
      <c r="BE2437" s="45"/>
    </row>
    <row r="2438" spans="1:57" ht="15">
      <c r="A2438" s="48"/>
      <c r="W2438" s="45"/>
      <c r="AE2438" s="45"/>
      <c r="AN2438" s="45"/>
      <c r="AU2438" s="45"/>
      <c r="BA2438" s="45"/>
      <c r="BE2438" s="45"/>
    </row>
    <row r="2439" spans="1:57" ht="15">
      <c r="A2439" s="48"/>
      <c r="W2439" s="45"/>
      <c r="AE2439" s="45"/>
      <c r="AN2439" s="45"/>
      <c r="AU2439" s="45"/>
      <c r="BA2439" s="45"/>
      <c r="BE2439" s="45"/>
    </row>
    <row r="2440" spans="1:57" ht="15">
      <c r="A2440" s="48"/>
      <c r="W2440" s="45"/>
      <c r="AE2440" s="45"/>
      <c r="AN2440" s="45"/>
      <c r="AU2440" s="45"/>
      <c r="BA2440" s="45"/>
      <c r="BE2440" s="45"/>
    </row>
    <row r="2441" spans="1:57" ht="15">
      <c r="A2441" s="48"/>
      <c r="W2441" s="45"/>
      <c r="AE2441" s="45"/>
      <c r="AN2441" s="45"/>
      <c r="AU2441" s="45"/>
      <c r="BA2441" s="45"/>
      <c r="BE2441" s="45"/>
    </row>
    <row r="2442" spans="1:57" ht="15">
      <c r="A2442" s="48"/>
      <c r="W2442" s="45"/>
      <c r="AE2442" s="45"/>
      <c r="AN2442" s="45"/>
      <c r="AU2442" s="45"/>
      <c r="BA2442" s="45"/>
      <c r="BE2442" s="45"/>
    </row>
    <row r="2443" spans="1:57" ht="15">
      <c r="A2443" s="48"/>
      <c r="W2443" s="45"/>
      <c r="AE2443" s="45"/>
      <c r="AN2443" s="45"/>
      <c r="AU2443" s="45"/>
      <c r="BA2443" s="45"/>
      <c r="BE2443" s="45"/>
    </row>
    <row r="2444" spans="1:57" ht="15">
      <c r="A2444" s="48"/>
      <c r="W2444" s="45"/>
      <c r="AE2444" s="45"/>
      <c r="AN2444" s="45"/>
      <c r="AU2444" s="45"/>
      <c r="BA2444" s="45"/>
      <c r="BE2444" s="45"/>
    </row>
    <row r="2445" spans="1:57" ht="15">
      <c r="A2445" s="48"/>
      <c r="W2445" s="45"/>
      <c r="AE2445" s="45"/>
      <c r="AN2445" s="45"/>
      <c r="AU2445" s="45"/>
      <c r="BA2445" s="45"/>
      <c r="BE2445" s="45"/>
    </row>
    <row r="2446" spans="1:57" ht="15">
      <c r="A2446" s="48"/>
      <c r="W2446" s="45"/>
      <c r="AE2446" s="45"/>
      <c r="AN2446" s="45"/>
      <c r="AU2446" s="45"/>
      <c r="BA2446" s="45"/>
      <c r="BE2446" s="45"/>
    </row>
    <row r="2447" spans="1:57" ht="15">
      <c r="A2447" s="48"/>
      <c r="W2447" s="45"/>
      <c r="AE2447" s="45"/>
      <c r="AN2447" s="45"/>
      <c r="AU2447" s="45"/>
      <c r="BA2447" s="45"/>
      <c r="BE2447" s="45"/>
    </row>
    <row r="2448" spans="1:57" ht="15">
      <c r="A2448" s="48"/>
      <c r="W2448" s="45"/>
      <c r="AE2448" s="45"/>
      <c r="AN2448" s="45"/>
      <c r="AU2448" s="45"/>
      <c r="BA2448" s="45"/>
      <c r="BE2448" s="45"/>
    </row>
    <row r="2449" spans="1:57" ht="15">
      <c r="A2449" s="48"/>
      <c r="W2449" s="45"/>
      <c r="AE2449" s="45"/>
      <c r="AN2449" s="45"/>
      <c r="AU2449" s="45"/>
      <c r="BA2449" s="45"/>
      <c r="BE2449" s="45"/>
    </row>
    <row r="2450" spans="1:57" ht="15">
      <c r="A2450" s="48"/>
      <c r="W2450" s="45"/>
      <c r="AE2450" s="45"/>
      <c r="AN2450" s="45"/>
      <c r="AU2450" s="45"/>
      <c r="BA2450" s="45"/>
      <c r="BE2450" s="45"/>
    </row>
    <row r="2451" spans="1:57" ht="15">
      <c r="A2451" s="48"/>
      <c r="W2451" s="45"/>
      <c r="AE2451" s="45"/>
      <c r="AN2451" s="45"/>
      <c r="AU2451" s="45"/>
      <c r="BA2451" s="45"/>
      <c r="BE2451" s="45"/>
    </row>
    <row r="2452" spans="1:57" ht="15">
      <c r="A2452" s="48"/>
      <c r="W2452" s="45"/>
      <c r="AE2452" s="45"/>
      <c r="AN2452" s="45"/>
      <c r="AU2452" s="45"/>
      <c r="BA2452" s="45"/>
      <c r="BE2452" s="45"/>
    </row>
    <row r="2453" spans="1:57" ht="15">
      <c r="A2453" s="48"/>
      <c r="W2453" s="45"/>
      <c r="AE2453" s="45"/>
      <c r="AN2453" s="45"/>
      <c r="AU2453" s="45"/>
      <c r="BA2453" s="45"/>
      <c r="BE2453" s="45"/>
    </row>
    <row r="2454" spans="1:57" ht="15">
      <c r="A2454" s="48"/>
      <c r="W2454" s="45"/>
      <c r="AE2454" s="45"/>
      <c r="AN2454" s="45"/>
      <c r="AU2454" s="45"/>
      <c r="BA2454" s="45"/>
      <c r="BE2454" s="45"/>
    </row>
    <row r="2455" spans="1:57" ht="15">
      <c r="A2455" s="48"/>
      <c r="W2455" s="45"/>
      <c r="AE2455" s="45"/>
      <c r="AN2455" s="45"/>
      <c r="AU2455" s="45"/>
      <c r="BA2455" s="45"/>
      <c r="BE2455" s="45"/>
    </row>
    <row r="2456" spans="1:57" ht="15">
      <c r="A2456" s="48"/>
      <c r="W2456" s="45"/>
      <c r="AE2456" s="45"/>
      <c r="AN2456" s="45"/>
      <c r="AU2456" s="45"/>
      <c r="BA2456" s="45"/>
      <c r="BE2456" s="45"/>
    </row>
    <row r="2457" spans="1:57" ht="15">
      <c r="A2457" s="48"/>
      <c r="W2457" s="45"/>
      <c r="AE2457" s="45"/>
      <c r="AN2457" s="45"/>
      <c r="AU2457" s="45"/>
      <c r="BA2457" s="45"/>
      <c r="BE2457" s="45"/>
    </row>
    <row r="2458" spans="1:57" ht="15">
      <c r="A2458" s="48"/>
      <c r="W2458" s="45"/>
      <c r="AE2458" s="45"/>
      <c r="AN2458" s="45"/>
      <c r="AU2458" s="45"/>
      <c r="BA2458" s="45"/>
      <c r="BE2458" s="45"/>
    </row>
    <row r="2459" spans="1:57" ht="15">
      <c r="A2459" s="48"/>
      <c r="W2459" s="45"/>
      <c r="AE2459" s="45"/>
      <c r="AN2459" s="45"/>
      <c r="AU2459" s="45"/>
      <c r="BA2459" s="45"/>
      <c r="BE2459" s="45"/>
    </row>
    <row r="2460" spans="1:57" ht="15">
      <c r="A2460" s="48"/>
      <c r="W2460" s="45"/>
      <c r="AE2460" s="45"/>
      <c r="AN2460" s="45"/>
      <c r="AU2460" s="45"/>
      <c r="BA2460" s="45"/>
      <c r="BE2460" s="45"/>
    </row>
    <row r="2461" spans="1:57" ht="15">
      <c r="A2461" s="48"/>
      <c r="W2461" s="45"/>
      <c r="AE2461" s="45"/>
      <c r="AN2461" s="45"/>
      <c r="AU2461" s="45"/>
      <c r="BA2461" s="45"/>
      <c r="BE2461" s="45"/>
    </row>
    <row r="2462" spans="1:57" ht="15">
      <c r="A2462" s="48"/>
      <c r="W2462" s="45"/>
      <c r="AE2462" s="45"/>
      <c r="AN2462" s="45"/>
      <c r="AU2462" s="45"/>
      <c r="BA2462" s="45"/>
      <c r="BE2462" s="45"/>
    </row>
    <row r="2463" spans="1:57" ht="15">
      <c r="A2463" s="48"/>
      <c r="W2463" s="45"/>
      <c r="AE2463" s="45"/>
      <c r="AN2463" s="45"/>
      <c r="AU2463" s="45"/>
      <c r="BA2463" s="45"/>
      <c r="BE2463" s="45"/>
    </row>
    <row r="2464" spans="1:57" ht="15">
      <c r="A2464" s="48"/>
      <c r="W2464" s="45"/>
      <c r="AE2464" s="45"/>
      <c r="AN2464" s="45"/>
      <c r="AU2464" s="45"/>
      <c r="BA2464" s="45"/>
      <c r="BE2464" s="45"/>
    </row>
    <row r="2465" spans="1:57" ht="15">
      <c r="A2465" s="48"/>
      <c r="W2465" s="45"/>
      <c r="AE2465" s="45"/>
      <c r="AN2465" s="45"/>
      <c r="AU2465" s="45"/>
      <c r="BA2465" s="45"/>
      <c r="BE2465" s="45"/>
    </row>
    <row r="2466" spans="1:57" ht="15">
      <c r="A2466" s="48"/>
      <c r="W2466" s="45"/>
      <c r="AE2466" s="45"/>
      <c r="AN2466" s="45"/>
      <c r="AU2466" s="45"/>
      <c r="BA2466" s="45"/>
      <c r="BE2466" s="45"/>
    </row>
    <row r="2467" spans="1:57" ht="15">
      <c r="A2467" s="48"/>
      <c r="W2467" s="45"/>
      <c r="AE2467" s="45"/>
      <c r="AN2467" s="45"/>
      <c r="AU2467" s="45"/>
      <c r="BA2467" s="45"/>
      <c r="BE2467" s="45"/>
    </row>
    <row r="2468" spans="1:57" ht="15">
      <c r="A2468" s="48"/>
      <c r="W2468" s="45"/>
      <c r="AE2468" s="45"/>
      <c r="AN2468" s="45"/>
      <c r="AU2468" s="45"/>
      <c r="BA2468" s="45"/>
      <c r="BE2468" s="45"/>
    </row>
    <row r="2469" spans="1:57" ht="15">
      <c r="A2469" s="48"/>
      <c r="W2469" s="45"/>
      <c r="AE2469" s="45"/>
      <c r="AN2469" s="45"/>
      <c r="AU2469" s="45"/>
      <c r="BA2469" s="45"/>
      <c r="BE2469" s="45"/>
    </row>
    <row r="2470" spans="1:57" ht="15">
      <c r="A2470" s="48"/>
      <c r="W2470" s="45"/>
      <c r="AE2470" s="45"/>
      <c r="AN2470" s="45"/>
      <c r="AU2470" s="45"/>
      <c r="BA2470" s="45"/>
      <c r="BE2470" s="45"/>
    </row>
    <row r="2471" spans="1:57" ht="15">
      <c r="A2471" s="48"/>
      <c r="W2471" s="45"/>
      <c r="AE2471" s="45"/>
      <c r="AN2471" s="45"/>
      <c r="AU2471" s="45"/>
      <c r="BA2471" s="45"/>
      <c r="BE2471" s="45"/>
    </row>
    <row r="2472" spans="1:57" ht="15">
      <c r="A2472" s="48"/>
      <c r="W2472" s="45"/>
      <c r="AE2472" s="45"/>
      <c r="AN2472" s="45"/>
      <c r="AU2472" s="45"/>
      <c r="BA2472" s="45"/>
      <c r="BE2472" s="45"/>
    </row>
    <row r="2473" spans="1:57" ht="15">
      <c r="A2473" s="48"/>
      <c r="W2473" s="45"/>
      <c r="AE2473" s="45"/>
      <c r="AN2473" s="45"/>
      <c r="AU2473" s="45"/>
      <c r="BA2473" s="45"/>
      <c r="BE2473" s="45"/>
    </row>
    <row r="2474" spans="1:57" ht="15">
      <c r="A2474" s="48"/>
      <c r="W2474" s="45"/>
      <c r="AE2474" s="45"/>
      <c r="AN2474" s="45"/>
      <c r="AU2474" s="45"/>
      <c r="BA2474" s="45"/>
      <c r="BE2474" s="45"/>
    </row>
    <row r="2475" spans="1:57" ht="15">
      <c r="A2475" s="48"/>
      <c r="W2475" s="45"/>
      <c r="AE2475" s="45"/>
      <c r="AN2475" s="45"/>
      <c r="AU2475" s="45"/>
      <c r="BA2475" s="45"/>
      <c r="BE2475" s="45"/>
    </row>
    <row r="2476" spans="1:57" ht="15">
      <c r="A2476" s="48"/>
      <c r="W2476" s="45"/>
      <c r="AE2476" s="45"/>
      <c r="AN2476" s="45"/>
      <c r="AU2476" s="45"/>
      <c r="BA2476" s="45"/>
      <c r="BE2476" s="45"/>
    </row>
    <row r="2477" spans="1:57" ht="15">
      <c r="A2477" s="48"/>
      <c r="W2477" s="45"/>
      <c r="AE2477" s="45"/>
      <c r="AN2477" s="45"/>
      <c r="AU2477" s="45"/>
      <c r="BA2477" s="45"/>
      <c r="BE2477" s="45"/>
    </row>
    <row r="2478" spans="1:57" ht="15">
      <c r="A2478" s="48"/>
      <c r="W2478" s="45"/>
      <c r="AE2478" s="45"/>
      <c r="AN2478" s="45"/>
      <c r="AU2478" s="45"/>
      <c r="BA2478" s="45"/>
      <c r="BE2478" s="45"/>
    </row>
    <row r="2479" spans="1:57" ht="15">
      <c r="A2479" s="48"/>
      <c r="W2479" s="45"/>
      <c r="AE2479" s="45"/>
      <c r="AN2479" s="45"/>
      <c r="AU2479" s="45"/>
      <c r="BA2479" s="45"/>
      <c r="BE2479" s="45"/>
    </row>
    <row r="2480" spans="1:57" ht="15">
      <c r="A2480" s="48"/>
      <c r="W2480" s="45"/>
      <c r="AE2480" s="45"/>
      <c r="AN2480" s="45"/>
      <c r="AU2480" s="45"/>
      <c r="BA2480" s="45"/>
      <c r="BE2480" s="45"/>
    </row>
    <row r="2481" spans="1:57" ht="15">
      <c r="A2481" s="48"/>
      <c r="W2481" s="45"/>
      <c r="AE2481" s="45"/>
      <c r="AN2481" s="45"/>
      <c r="AU2481" s="45"/>
      <c r="BA2481" s="45"/>
      <c r="BE2481" s="45"/>
    </row>
    <row r="2482" spans="1:57" ht="15">
      <c r="A2482" s="48"/>
      <c r="W2482" s="45"/>
      <c r="AE2482" s="45"/>
      <c r="AN2482" s="45"/>
      <c r="AU2482" s="45"/>
      <c r="BA2482" s="45"/>
      <c r="BE2482" s="45"/>
    </row>
    <row r="2483" spans="1:57" ht="15">
      <c r="A2483" s="48"/>
      <c r="W2483" s="45"/>
      <c r="AE2483" s="45"/>
      <c r="AN2483" s="45"/>
      <c r="AU2483" s="45"/>
      <c r="BA2483" s="45"/>
      <c r="BE2483" s="45"/>
    </row>
    <row r="2484" spans="1:57" ht="15">
      <c r="A2484" s="48"/>
      <c r="W2484" s="45"/>
      <c r="AE2484" s="45"/>
      <c r="AN2484" s="45"/>
      <c r="AU2484" s="45"/>
      <c r="BA2484" s="45"/>
      <c r="BE2484" s="45"/>
    </row>
    <row r="2485" spans="1:57" ht="15">
      <c r="A2485" s="48"/>
      <c r="W2485" s="45"/>
      <c r="AE2485" s="45"/>
      <c r="AN2485" s="45"/>
      <c r="AU2485" s="45"/>
      <c r="BA2485" s="45"/>
      <c r="BE2485" s="45"/>
    </row>
    <row r="2486" spans="1:57" ht="15">
      <c r="A2486" s="48"/>
      <c r="W2486" s="45"/>
      <c r="AE2486" s="45"/>
      <c r="AN2486" s="45"/>
      <c r="AU2486" s="45"/>
      <c r="BA2486" s="45"/>
      <c r="BE2486" s="45"/>
    </row>
    <row r="2487" spans="1:57" ht="15">
      <c r="A2487" s="48"/>
      <c r="W2487" s="45"/>
      <c r="AE2487" s="45"/>
      <c r="AN2487" s="45"/>
      <c r="AU2487" s="45"/>
      <c r="BA2487" s="45"/>
      <c r="BE2487" s="45"/>
    </row>
    <row r="2488" spans="1:57" ht="15">
      <c r="A2488" s="48"/>
      <c r="W2488" s="45"/>
      <c r="AE2488" s="45"/>
      <c r="AN2488" s="45"/>
      <c r="AU2488" s="45"/>
      <c r="BA2488" s="45"/>
      <c r="BE2488" s="45"/>
    </row>
    <row r="2489" spans="1:57" ht="15">
      <c r="A2489" s="48"/>
      <c r="W2489" s="45"/>
      <c r="AE2489" s="45"/>
      <c r="AN2489" s="45"/>
      <c r="AU2489" s="45"/>
      <c r="BA2489" s="45"/>
      <c r="BE2489" s="45"/>
    </row>
    <row r="2490" spans="1:57" ht="15">
      <c r="A2490" s="48"/>
      <c r="W2490" s="45"/>
      <c r="AE2490" s="45"/>
      <c r="AN2490" s="45"/>
      <c r="AU2490" s="45"/>
      <c r="BA2490" s="45"/>
      <c r="BE2490" s="45"/>
    </row>
    <row r="2491" spans="1:57" ht="15">
      <c r="A2491" s="48"/>
      <c r="W2491" s="45"/>
      <c r="AE2491" s="45"/>
      <c r="AN2491" s="45"/>
      <c r="AU2491" s="45"/>
      <c r="BA2491" s="45"/>
      <c r="BE2491" s="45"/>
    </row>
    <row r="2492" spans="1:57" ht="15">
      <c r="A2492" s="48"/>
      <c r="W2492" s="45"/>
      <c r="AE2492" s="45"/>
      <c r="AN2492" s="45"/>
      <c r="AU2492" s="45"/>
      <c r="BA2492" s="45"/>
      <c r="BE2492" s="45"/>
    </row>
    <row r="2493" spans="1:57" ht="15">
      <c r="A2493" s="48"/>
      <c r="W2493" s="45"/>
      <c r="AE2493" s="45"/>
      <c r="AN2493" s="45"/>
      <c r="AU2493" s="45"/>
      <c r="BA2493" s="45"/>
      <c r="BE2493" s="45"/>
    </row>
    <row r="2494" spans="1:57" ht="15">
      <c r="A2494" s="48"/>
      <c r="W2494" s="45"/>
      <c r="AE2494" s="45"/>
      <c r="AN2494" s="45"/>
      <c r="AU2494" s="45"/>
      <c r="BA2494" s="45"/>
      <c r="BE2494" s="45"/>
    </row>
    <row r="2495" spans="1:57" ht="15">
      <c r="A2495" s="48"/>
      <c r="W2495" s="45"/>
      <c r="AE2495" s="45"/>
      <c r="AN2495" s="45"/>
      <c r="AU2495" s="45"/>
      <c r="BA2495" s="45"/>
      <c r="BE2495" s="45"/>
    </row>
    <row r="2496" spans="1:57" ht="15">
      <c r="A2496" s="48"/>
      <c r="W2496" s="45"/>
      <c r="AE2496" s="45"/>
      <c r="AN2496" s="45"/>
      <c r="AU2496" s="45"/>
      <c r="BA2496" s="45"/>
      <c r="BE2496" s="45"/>
    </row>
    <row r="2497" spans="1:57" ht="15">
      <c r="A2497" s="48"/>
      <c r="W2497" s="45"/>
      <c r="AE2497" s="45"/>
      <c r="AN2497" s="45"/>
      <c r="AU2497" s="45"/>
      <c r="BA2497" s="45"/>
      <c r="BE2497" s="45"/>
    </row>
    <row r="2498" spans="1:57" ht="15">
      <c r="A2498" s="48"/>
      <c r="W2498" s="45"/>
      <c r="AE2498" s="45"/>
      <c r="AN2498" s="45"/>
      <c r="AU2498" s="45"/>
      <c r="BA2498" s="45"/>
      <c r="BE2498" s="45"/>
    </row>
    <row r="2499" spans="1:57" ht="15">
      <c r="A2499" s="48"/>
      <c r="W2499" s="45"/>
      <c r="AE2499" s="45"/>
      <c r="AN2499" s="45"/>
      <c r="AU2499" s="45"/>
      <c r="BA2499" s="45"/>
      <c r="BE2499" s="45"/>
    </row>
    <row r="2500" spans="1:57" ht="15">
      <c r="A2500" s="48"/>
      <c r="W2500" s="45"/>
      <c r="AE2500" s="45"/>
      <c r="AN2500" s="45"/>
      <c r="AU2500" s="45"/>
      <c r="BA2500" s="45"/>
      <c r="BE2500" s="45"/>
    </row>
    <row r="2501" spans="1:57" ht="15">
      <c r="A2501" s="48"/>
      <c r="W2501" s="45"/>
      <c r="AE2501" s="45"/>
      <c r="AN2501" s="45"/>
      <c r="AU2501" s="45"/>
      <c r="BA2501" s="45"/>
      <c r="BE2501" s="45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6"/>
  <sheetViews>
    <sheetView workbookViewId="0">
      <selection activeCell="A15" sqref="A15"/>
    </sheetView>
  </sheetViews>
  <sheetFormatPr defaultColWidth="18.7109375" defaultRowHeight="12.95" customHeight="1"/>
  <cols>
    <col min="1" max="1" width="36.140625" bestFit="1" customWidth="1"/>
  </cols>
  <sheetData>
    <row r="1" spans="1:1" ht="15">
      <c r="A1" s="5" t="s">
        <v>63</v>
      </c>
    </row>
    <row r="2" spans="1:1" ht="15">
      <c r="A2" t="s">
        <v>66</v>
      </c>
    </row>
    <row r="3" spans="1:1" ht="15">
      <c r="A3" t="s">
        <v>81</v>
      </c>
    </row>
    <row r="4" spans="1:1" ht="15">
      <c r="A4" t="s">
        <v>82</v>
      </c>
    </row>
    <row r="5" spans="1:1" ht="15">
      <c r="A5" t="s">
        <v>83</v>
      </c>
    </row>
    <row r="6" spans="1:1" ht="15">
      <c r="A6" t="s">
        <v>65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Monique</cp:lastModifiedBy>
  <cp:lastPrinted>2014-04-28T09:02:33Z</cp:lastPrinted>
  <dcterms:created xsi:type="dcterms:W3CDTF">2013-10-14T13:12:44Z</dcterms:created>
  <dcterms:modified xsi:type="dcterms:W3CDTF">2017-06-06T18:34:46Z</dcterms:modified>
</cp:coreProperties>
</file>